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105" yWindow="-105" windowWidth="23250" windowHeight="12450" tabRatio="819" activeTab="6"/>
  </bookViews>
  <sheets>
    <sheet name="General information" sheetId="18" r:id="rId1"/>
    <sheet name="summary" sheetId="21" r:id="rId2"/>
    <sheet name="Infrastructure Details " sheetId="32" r:id="rId3"/>
    <sheet name="Form-Input Energy" sheetId="24" r:id="rId4"/>
    <sheet name="Detailed of received sources" sheetId="16" r:id="rId5"/>
    <sheet name="Detail of Consumer&amp;Consumption" sheetId="31" r:id="rId6"/>
    <sheet name="Division Wise Losses" sheetId="23" r:id="rId7"/>
    <sheet name="Details of Feeder levels " sheetId="30" state="hidden" r:id="rId8"/>
    <sheet name="Details of Feeder LEvel" sheetId="34" r:id="rId9"/>
    <sheet name="Annexure" sheetId="36" r:id="rId10"/>
    <sheet name="Details of Feeder levels  (2)" sheetId="35" state="hidden" r:id="rId11"/>
  </sheets>
  <externalReferences>
    <externalReference r:id="rId12"/>
  </externalReferences>
  <definedNames>
    <definedName name="_xlnm._FilterDatabase" localSheetId="8" hidden="1">'Details of Feeder LEvel'!$A$3:$R$5809</definedName>
    <definedName name="_xlnm._FilterDatabase" localSheetId="7" hidden="1">'Details of Feeder levels '!$A$3:$R$5809</definedName>
    <definedName name="_xlnm._FilterDatabase" localSheetId="10" hidden="1">'Details of Feeder levels  (2)'!$A$3:$Q$5809</definedName>
    <definedName name="_xlnm._FilterDatabase" localSheetId="6" hidden="1">'Division Wise Losses'!$A$5:$Y$204</definedName>
    <definedName name="_xlnm._FilterDatabase" localSheetId="3" hidden="1">'Form-Input Energy'!$A$31:$V$1229</definedName>
    <definedName name="AccCodes">INDIRECT("TB"&amp;"!C:C")</definedName>
    <definedName name="cbpura" localSheetId="8">#REF!</definedName>
    <definedName name="cbpura" localSheetId="7">#REF!</definedName>
    <definedName name="cbpura" localSheetId="10">#REF!</definedName>
    <definedName name="cbpura" localSheetId="2">#REF!</definedName>
    <definedName name="cbpura">#REF!</definedName>
    <definedName name="Credit">INDIRECT("TB"&amp;"!F:F")</definedName>
    <definedName name="Debit">INDIRECT("TB"&amp;"!E:E")</definedName>
    <definedName name="DIVISIONS" localSheetId="8">#REF!</definedName>
    <definedName name="DIVISIONS" localSheetId="7">#REF!</definedName>
    <definedName name="DIVISIONS" localSheetId="10">#REF!</definedName>
    <definedName name="DIVISIONS" localSheetId="2">#REF!</definedName>
    <definedName name="DIVISIONS">#REF!</definedName>
    <definedName name="MF17CB" localSheetId="8">#REF!</definedName>
    <definedName name="MF17CB" localSheetId="7">#REF!</definedName>
    <definedName name="MF17CB" localSheetId="10">#REF!</definedName>
    <definedName name="MF17CB" localSheetId="6">#REF!</definedName>
    <definedName name="MF17CB" localSheetId="3">#REF!</definedName>
    <definedName name="MF17CB" localSheetId="2">#REF!</definedName>
    <definedName name="MF17CB">#REF!</definedName>
    <definedName name="_xlnm.Print_Area" localSheetId="6">'Division Wise Losses'!$A$1:$X$240</definedName>
    <definedName name="_xlnm.Print_Area" localSheetId="3">'Form-Input Energy'!$A$1:$U$1253</definedName>
    <definedName name="_xlnm.Print_Area" localSheetId="1">summary!$A$1:$D$78</definedName>
    <definedName name="Talukmap" localSheetId="8">#REF!</definedName>
    <definedName name="Talukmap" localSheetId="7">#REF!</definedName>
    <definedName name="Talukmap" localSheetId="10">#REF!</definedName>
    <definedName name="Talukmap" localSheetId="6">#REF!</definedName>
    <definedName name="Talukmap" localSheetId="3">#REF!</definedName>
    <definedName name="Talukmap" localSheetId="2">#REF!</definedName>
    <definedName name="Talukmap">#REF!</definedName>
    <definedName name="TariffMapping" localSheetId="8">#REF!</definedName>
    <definedName name="TariffMapping" localSheetId="7">#REF!</definedName>
    <definedName name="TariffMapping" localSheetId="10">#REF!</definedName>
    <definedName name="TariffMapping" localSheetId="6">#REF!</definedName>
    <definedName name="TariffMapping" localSheetId="3">#REF!</definedName>
    <definedName name="TariffMapping" localSheetId="2">#REF!</definedName>
    <definedName name="TariffMapping">#REF!</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13" i="36" l="1"/>
  <c r="C13" i="36"/>
  <c r="D13" i="36"/>
  <c r="F68" i="36" l="1"/>
  <c r="E68" i="36"/>
  <c r="G68" i="36" s="1"/>
  <c r="C68" i="36"/>
  <c r="B68" i="36"/>
  <c r="D68" i="36" s="1"/>
  <c r="F67" i="36"/>
  <c r="E67" i="36"/>
  <c r="G67" i="36" s="1"/>
  <c r="C67" i="36"/>
  <c r="B67" i="36"/>
  <c r="D67" i="36" s="1"/>
  <c r="F66" i="36"/>
  <c r="E66" i="36"/>
  <c r="G66" i="36" s="1"/>
  <c r="C66" i="36"/>
  <c r="B66" i="36"/>
  <c r="D66" i="36" s="1"/>
  <c r="F65" i="36"/>
  <c r="E65" i="36"/>
  <c r="G65" i="36" s="1"/>
  <c r="C65" i="36"/>
  <c r="B65" i="36"/>
  <c r="D65" i="36" s="1"/>
  <c r="M64" i="36"/>
  <c r="F64" i="36"/>
  <c r="F69" i="36" s="1"/>
  <c r="E64" i="36"/>
  <c r="G64" i="36" s="1"/>
  <c r="C64" i="36"/>
  <c r="C69" i="36" s="1"/>
  <c r="B64" i="36"/>
  <c r="B69" i="36" s="1"/>
  <c r="F55" i="36"/>
  <c r="E55" i="36"/>
  <c r="C55" i="36"/>
  <c r="B55" i="36"/>
  <c r="G54" i="36"/>
  <c r="D54" i="36"/>
  <c r="G53" i="36"/>
  <c r="D53" i="36"/>
  <c r="G52" i="36"/>
  <c r="D52" i="36"/>
  <c r="N51" i="36"/>
  <c r="M51" i="36"/>
  <c r="M65" i="36" s="1"/>
  <c r="G51" i="36"/>
  <c r="D51" i="36"/>
  <c r="N50" i="36"/>
  <c r="G50" i="36"/>
  <c r="G55" i="36" s="1"/>
  <c r="D50" i="36"/>
  <c r="M41" i="36"/>
  <c r="F41" i="36"/>
  <c r="E41" i="36"/>
  <c r="C41" i="36"/>
  <c r="B41" i="36"/>
  <c r="G40" i="36"/>
  <c r="D40" i="36"/>
  <c r="G39" i="36"/>
  <c r="D39" i="36"/>
  <c r="G38" i="36"/>
  <c r="D38" i="36"/>
  <c r="N37" i="36"/>
  <c r="G37" i="36"/>
  <c r="D37" i="36"/>
  <c r="N36" i="36"/>
  <c r="G36" i="36"/>
  <c r="D36" i="36"/>
  <c r="M27" i="36"/>
  <c r="F27" i="36"/>
  <c r="E27" i="36"/>
  <c r="C27" i="36"/>
  <c r="B27" i="36"/>
  <c r="G26" i="36"/>
  <c r="D26" i="36"/>
  <c r="G25" i="36"/>
  <c r="D25" i="36"/>
  <c r="G24" i="36"/>
  <c r="D24" i="36"/>
  <c r="N23" i="36"/>
  <c r="N27" i="36" s="1"/>
  <c r="G23" i="36"/>
  <c r="G27" i="36" s="1"/>
  <c r="D23" i="36"/>
  <c r="N22" i="36"/>
  <c r="G22" i="36"/>
  <c r="D22" i="36"/>
  <c r="M13" i="36"/>
  <c r="F13" i="36"/>
  <c r="E13" i="36"/>
  <c r="G12" i="36"/>
  <c r="D12" i="36"/>
  <c r="G11" i="36"/>
  <c r="D11" i="36"/>
  <c r="G10" i="36"/>
  <c r="D10" i="36"/>
  <c r="N9" i="36"/>
  <c r="G9" i="36"/>
  <c r="D9" i="36"/>
  <c r="N8" i="36"/>
  <c r="N64" i="36" s="1"/>
  <c r="G8" i="36"/>
  <c r="D8" i="36"/>
  <c r="N55" i="36" l="1"/>
  <c r="N65" i="36"/>
  <c r="O65" i="36" s="1"/>
  <c r="N41" i="36"/>
  <c r="D41" i="36"/>
  <c r="G13" i="36"/>
  <c r="G41" i="36"/>
  <c r="D55" i="36"/>
  <c r="D27" i="36"/>
  <c r="N13" i="36"/>
  <c r="O64" i="36"/>
  <c r="O8" i="36"/>
  <c r="O22" i="36" s="1"/>
  <c r="O36" i="36" s="1"/>
  <c r="G69" i="36"/>
  <c r="N69" i="36"/>
  <c r="M55" i="36"/>
  <c r="O9" i="36"/>
  <c r="O23" i="36" s="1"/>
  <c r="O37" i="36" s="1"/>
  <c r="O51" i="36" s="1"/>
  <c r="D64" i="36"/>
  <c r="D69" i="36" s="1"/>
  <c r="E69" i="36"/>
  <c r="M69" i="36"/>
  <c r="O69" i="36" l="1"/>
  <c r="O13" i="36"/>
  <c r="O27" i="36"/>
  <c r="O50" i="36"/>
  <c r="O55" i="36" s="1"/>
  <c r="O41" i="36"/>
  <c r="M5" i="35" l="1"/>
  <c r="M6" i="35"/>
  <c r="M7" i="35"/>
  <c r="M8" i="35"/>
  <c r="M9" i="35"/>
  <c r="M10" i="35"/>
  <c r="M11" i="35"/>
  <c r="M12" i="35"/>
  <c r="M13" i="35"/>
  <c r="M14" i="35"/>
  <c r="M15" i="35"/>
  <c r="M16" i="35"/>
  <c r="M17" i="35"/>
  <c r="M18" i="35"/>
  <c r="M19" i="35"/>
  <c r="M20" i="35"/>
  <c r="M21" i="35"/>
  <c r="M22" i="35"/>
  <c r="M23" i="35"/>
  <c r="M24" i="35"/>
  <c r="M25" i="35"/>
  <c r="M26" i="35"/>
  <c r="M27" i="35"/>
  <c r="M28" i="35"/>
  <c r="M29" i="35"/>
  <c r="M30" i="35"/>
  <c r="M31" i="35"/>
  <c r="M32" i="35"/>
  <c r="M33" i="35"/>
  <c r="M34" i="35"/>
  <c r="M35" i="35"/>
  <c r="M36" i="35"/>
  <c r="M37" i="35"/>
  <c r="M38" i="35"/>
  <c r="M39" i="35"/>
  <c r="M40" i="35"/>
  <c r="M41" i="35"/>
  <c r="M42" i="35"/>
  <c r="M43" i="35"/>
  <c r="M44" i="35"/>
  <c r="M45" i="35"/>
  <c r="M46" i="35"/>
  <c r="M47" i="35"/>
  <c r="M48" i="35"/>
  <c r="M49" i="35"/>
  <c r="M50" i="35"/>
  <c r="M51" i="35"/>
  <c r="M52" i="35"/>
  <c r="M53" i="35"/>
  <c r="M54" i="35"/>
  <c r="M55" i="35"/>
  <c r="M56" i="35"/>
  <c r="M57" i="35"/>
  <c r="M58" i="35"/>
  <c r="M59" i="35"/>
  <c r="M60" i="35"/>
  <c r="M61" i="35"/>
  <c r="M62" i="35"/>
  <c r="M63" i="35"/>
  <c r="M64" i="35"/>
  <c r="M65" i="35"/>
  <c r="M66" i="35"/>
  <c r="M67" i="35"/>
  <c r="M68" i="35"/>
  <c r="M69" i="35"/>
  <c r="M70" i="35"/>
  <c r="M71" i="35"/>
  <c r="M72" i="35"/>
  <c r="M73" i="35"/>
  <c r="M74" i="35"/>
  <c r="M75" i="35"/>
  <c r="M76" i="35"/>
  <c r="M77" i="35"/>
  <c r="M78" i="35"/>
  <c r="M79" i="35"/>
  <c r="M80" i="35"/>
  <c r="M81" i="35"/>
  <c r="M82" i="35"/>
  <c r="M83" i="35"/>
  <c r="M84" i="35"/>
  <c r="M85" i="35"/>
  <c r="M86" i="35"/>
  <c r="M87" i="35"/>
  <c r="M88" i="35"/>
  <c r="M89" i="35"/>
  <c r="M90" i="35"/>
  <c r="M91" i="35"/>
  <c r="M92" i="35"/>
  <c r="M93" i="35"/>
  <c r="M94" i="35"/>
  <c r="M95" i="35"/>
  <c r="M96" i="35"/>
  <c r="M97" i="35"/>
  <c r="M98" i="35"/>
  <c r="M99" i="35"/>
  <c r="M100" i="35"/>
  <c r="M101" i="35"/>
  <c r="M102" i="35"/>
  <c r="M103" i="35"/>
  <c r="M104" i="35"/>
  <c r="M105" i="35"/>
  <c r="M106" i="35"/>
  <c r="M107" i="35"/>
  <c r="M108" i="35"/>
  <c r="M109" i="35"/>
  <c r="M110" i="35"/>
  <c r="M111" i="35"/>
  <c r="M112" i="35"/>
  <c r="M113" i="35"/>
  <c r="M114" i="35"/>
  <c r="M115" i="35"/>
  <c r="M116" i="35"/>
  <c r="M117" i="35"/>
  <c r="M118" i="35"/>
  <c r="M119" i="35"/>
  <c r="M120" i="35"/>
  <c r="M121" i="35"/>
  <c r="M122" i="35"/>
  <c r="M123" i="35"/>
  <c r="M124" i="35"/>
  <c r="M125" i="35"/>
  <c r="M126" i="35"/>
  <c r="M127" i="35"/>
  <c r="M128" i="35"/>
  <c r="M129" i="35"/>
  <c r="M130" i="35"/>
  <c r="M131" i="35"/>
  <c r="M132" i="35"/>
  <c r="M133" i="35"/>
  <c r="M134" i="35"/>
  <c r="M135" i="35"/>
  <c r="M136" i="35"/>
  <c r="M137" i="35"/>
  <c r="M138" i="35"/>
  <c r="M139" i="35"/>
  <c r="M140" i="35"/>
  <c r="M141" i="35"/>
  <c r="M142" i="35"/>
  <c r="M143" i="35"/>
  <c r="M144" i="35"/>
  <c r="M145" i="35"/>
  <c r="M146" i="35"/>
  <c r="M147" i="35"/>
  <c r="M148" i="35"/>
  <c r="M149" i="35"/>
  <c r="M150" i="35"/>
  <c r="M151" i="35"/>
  <c r="M152" i="35"/>
  <c r="M153" i="35"/>
  <c r="M154" i="35"/>
  <c r="M155" i="35"/>
  <c r="M156" i="35"/>
  <c r="M157" i="35"/>
  <c r="M158" i="35"/>
  <c r="M159" i="35"/>
  <c r="M160" i="35"/>
  <c r="M161" i="35"/>
  <c r="M162" i="35"/>
  <c r="M163" i="35"/>
  <c r="M164" i="35"/>
  <c r="M165" i="35"/>
  <c r="M166" i="35"/>
  <c r="M167" i="35"/>
  <c r="M168" i="35"/>
  <c r="M169" i="35"/>
  <c r="M170" i="35"/>
  <c r="M171" i="35"/>
  <c r="M172" i="35"/>
  <c r="M173" i="35"/>
  <c r="M174" i="35"/>
  <c r="M175" i="35"/>
  <c r="M176" i="35"/>
  <c r="M177" i="35"/>
  <c r="M178" i="35"/>
  <c r="M179" i="35"/>
  <c r="M180" i="35"/>
  <c r="M181" i="35"/>
  <c r="M182" i="35"/>
  <c r="M183" i="35"/>
  <c r="M184" i="35"/>
  <c r="M185" i="35"/>
  <c r="M186" i="35"/>
  <c r="M187" i="35"/>
  <c r="M188" i="35"/>
  <c r="M189" i="35"/>
  <c r="M190" i="35"/>
  <c r="M191" i="35"/>
  <c r="M192" i="35"/>
  <c r="M193" i="35"/>
  <c r="M194" i="35"/>
  <c r="M195" i="35"/>
  <c r="M196" i="35"/>
  <c r="M197" i="35"/>
  <c r="M198" i="35"/>
  <c r="M199" i="35"/>
  <c r="M200" i="35"/>
  <c r="M201" i="35"/>
  <c r="M202" i="35"/>
  <c r="M203" i="35"/>
  <c r="M204" i="35"/>
  <c r="M205" i="35"/>
  <c r="M206" i="35"/>
  <c r="M207" i="35"/>
  <c r="M208" i="35"/>
  <c r="M209" i="35"/>
  <c r="M210" i="35"/>
  <c r="M211" i="35"/>
  <c r="M212" i="35"/>
  <c r="M213" i="35"/>
  <c r="M214" i="35"/>
  <c r="M215" i="35"/>
  <c r="M216" i="35"/>
  <c r="M217" i="35"/>
  <c r="M218" i="35"/>
  <c r="M219" i="35"/>
  <c r="M220" i="35"/>
  <c r="M221" i="35"/>
  <c r="M222" i="35"/>
  <c r="M223" i="35"/>
  <c r="M224" i="35"/>
  <c r="M225" i="35"/>
  <c r="M226" i="35"/>
  <c r="M227" i="35"/>
  <c r="M228" i="35"/>
  <c r="M229" i="35"/>
  <c r="M230" i="35"/>
  <c r="M231" i="35"/>
  <c r="M232" i="35"/>
  <c r="M233" i="35"/>
  <c r="M234" i="35"/>
  <c r="M235" i="35"/>
  <c r="M236" i="35"/>
  <c r="M237" i="35"/>
  <c r="M238" i="35"/>
  <c r="M239" i="35"/>
  <c r="M240" i="35"/>
  <c r="M241" i="35"/>
  <c r="M242" i="35"/>
  <c r="M243" i="35"/>
  <c r="M244" i="35"/>
  <c r="M245" i="35"/>
  <c r="M246" i="35"/>
  <c r="M247" i="35"/>
  <c r="M248" i="35"/>
  <c r="M249" i="35"/>
  <c r="M250" i="35"/>
  <c r="M251" i="35"/>
  <c r="M252" i="35"/>
  <c r="M253" i="35"/>
  <c r="M254" i="35"/>
  <c r="M255" i="35"/>
  <c r="M256" i="35"/>
  <c r="M257" i="35"/>
  <c r="M258" i="35"/>
  <c r="M259" i="35"/>
  <c r="M260" i="35"/>
  <c r="M261" i="35"/>
  <c r="M262" i="35"/>
  <c r="M263" i="35"/>
  <c r="M264" i="35"/>
  <c r="M265" i="35"/>
  <c r="M266" i="35"/>
  <c r="M267" i="35"/>
  <c r="M268" i="35"/>
  <c r="M269" i="35"/>
  <c r="M270" i="35"/>
  <c r="M271" i="35"/>
  <c r="M272" i="35"/>
  <c r="M273" i="35"/>
  <c r="M274" i="35"/>
  <c r="M275" i="35"/>
  <c r="M276" i="35"/>
  <c r="M277" i="35"/>
  <c r="M278" i="35"/>
  <c r="M279" i="35"/>
  <c r="M280" i="35"/>
  <c r="M281" i="35"/>
  <c r="M282" i="35"/>
  <c r="M283" i="35"/>
  <c r="M284" i="35"/>
  <c r="M285" i="35"/>
  <c r="M286" i="35"/>
  <c r="M287" i="35"/>
  <c r="M288" i="35"/>
  <c r="M289" i="35"/>
  <c r="M290" i="35"/>
  <c r="M291" i="35"/>
  <c r="M292" i="35"/>
  <c r="M293" i="35"/>
  <c r="M294" i="35"/>
  <c r="M295" i="35"/>
  <c r="M296" i="35"/>
  <c r="M297" i="35"/>
  <c r="M298" i="35"/>
  <c r="M299" i="35"/>
  <c r="M300" i="35"/>
  <c r="M301" i="35"/>
  <c r="M302" i="35"/>
  <c r="M303" i="35"/>
  <c r="M304" i="35"/>
  <c r="M305" i="35"/>
  <c r="M306" i="35"/>
  <c r="M307" i="35"/>
  <c r="M308" i="35"/>
  <c r="M309" i="35"/>
  <c r="M310" i="35"/>
  <c r="M311" i="35"/>
  <c r="M312" i="35"/>
  <c r="M313" i="35"/>
  <c r="M314" i="35"/>
  <c r="M315" i="35"/>
  <c r="M316" i="35"/>
  <c r="M317" i="35"/>
  <c r="M318" i="35"/>
  <c r="M319" i="35"/>
  <c r="M320" i="35"/>
  <c r="M321" i="35"/>
  <c r="M322" i="35"/>
  <c r="M323" i="35"/>
  <c r="M324" i="35"/>
  <c r="M325" i="35"/>
  <c r="M326" i="35"/>
  <c r="M327" i="35"/>
  <c r="M328" i="35"/>
  <c r="M329" i="35"/>
  <c r="M330" i="35"/>
  <c r="M331" i="35"/>
  <c r="M332" i="35"/>
  <c r="M333" i="35"/>
  <c r="M334" i="35"/>
  <c r="M335" i="35"/>
  <c r="M336" i="35"/>
  <c r="M337" i="35"/>
  <c r="M338" i="35"/>
  <c r="M339" i="35"/>
  <c r="M340" i="35"/>
  <c r="M341" i="35"/>
  <c r="M342" i="35"/>
  <c r="M343" i="35"/>
  <c r="M344" i="35"/>
  <c r="M345" i="35"/>
  <c r="M346" i="35"/>
  <c r="M347" i="35"/>
  <c r="M348" i="35"/>
  <c r="M349" i="35"/>
  <c r="M350" i="35"/>
  <c r="M351" i="35"/>
  <c r="M352" i="35"/>
  <c r="M353" i="35"/>
  <c r="M354" i="35"/>
  <c r="M355" i="35"/>
  <c r="M356" i="35"/>
  <c r="M357" i="35"/>
  <c r="M358" i="35"/>
  <c r="M359" i="35"/>
  <c r="M360" i="35"/>
  <c r="M361" i="35"/>
  <c r="M362" i="35"/>
  <c r="M363" i="35"/>
  <c r="M364" i="35"/>
  <c r="M365" i="35"/>
  <c r="M366" i="35"/>
  <c r="M367" i="35"/>
  <c r="M368" i="35"/>
  <c r="M369" i="35"/>
  <c r="M370" i="35"/>
  <c r="M371" i="35"/>
  <c r="M372" i="35"/>
  <c r="M373" i="35"/>
  <c r="M374" i="35"/>
  <c r="M375" i="35"/>
  <c r="M376" i="35"/>
  <c r="M377" i="35"/>
  <c r="M378" i="35"/>
  <c r="M379" i="35"/>
  <c r="M380" i="35"/>
  <c r="M381" i="35"/>
  <c r="M382" i="35"/>
  <c r="M383" i="35"/>
  <c r="M384" i="35"/>
  <c r="M385" i="35"/>
  <c r="M386" i="35"/>
  <c r="M387" i="35"/>
  <c r="M388" i="35"/>
  <c r="M389" i="35"/>
  <c r="M390" i="35"/>
  <c r="M391" i="35"/>
  <c r="M392" i="35"/>
  <c r="M393" i="35"/>
  <c r="M394" i="35"/>
  <c r="M395" i="35"/>
  <c r="M396" i="35"/>
  <c r="M397" i="35"/>
  <c r="M398" i="35"/>
  <c r="M399" i="35"/>
  <c r="M400" i="35"/>
  <c r="M401" i="35"/>
  <c r="M402" i="35"/>
  <c r="M403" i="35"/>
  <c r="M404" i="35"/>
  <c r="M405" i="35"/>
  <c r="M406" i="35"/>
  <c r="M407" i="35"/>
  <c r="M408" i="35"/>
  <c r="M409" i="35"/>
  <c r="M410" i="35"/>
  <c r="M411" i="35"/>
  <c r="M412" i="35"/>
  <c r="M413" i="35"/>
  <c r="M414" i="35"/>
  <c r="M415" i="35"/>
  <c r="M416" i="35"/>
  <c r="M417" i="35"/>
  <c r="M418" i="35"/>
  <c r="M419" i="35"/>
  <c r="M420" i="35"/>
  <c r="M421" i="35"/>
  <c r="M422" i="35"/>
  <c r="M423" i="35"/>
  <c r="M424" i="35"/>
  <c r="M425" i="35"/>
  <c r="M426" i="35"/>
  <c r="M427" i="35"/>
  <c r="M428" i="35"/>
  <c r="M429" i="35"/>
  <c r="M430" i="35"/>
  <c r="M431" i="35"/>
  <c r="M432" i="35"/>
  <c r="M433" i="35"/>
  <c r="M434" i="35"/>
  <c r="M435" i="35"/>
  <c r="M436" i="35"/>
  <c r="M437" i="35"/>
  <c r="M438" i="35"/>
  <c r="M439" i="35"/>
  <c r="M440" i="35"/>
  <c r="M441" i="35"/>
  <c r="M442" i="35"/>
  <c r="M443" i="35"/>
  <c r="M444" i="35"/>
  <c r="M445" i="35"/>
  <c r="M446" i="35"/>
  <c r="M447" i="35"/>
  <c r="M448" i="35"/>
  <c r="M449" i="35"/>
  <c r="M450" i="35"/>
  <c r="M451" i="35"/>
  <c r="M452" i="35"/>
  <c r="M453" i="35"/>
  <c r="M454" i="35"/>
  <c r="M455" i="35"/>
  <c r="M456" i="35"/>
  <c r="M457" i="35"/>
  <c r="M458" i="35"/>
  <c r="M459" i="35"/>
  <c r="M460" i="35"/>
  <c r="M461" i="35"/>
  <c r="M462" i="35"/>
  <c r="M463" i="35"/>
  <c r="M464" i="35"/>
  <c r="M465" i="35"/>
  <c r="M466" i="35"/>
  <c r="M467" i="35"/>
  <c r="M468" i="35"/>
  <c r="M469" i="35"/>
  <c r="M470" i="35"/>
  <c r="M471" i="35"/>
  <c r="M472" i="35"/>
  <c r="M473" i="35"/>
  <c r="M474" i="35"/>
  <c r="M475" i="35"/>
  <c r="M476" i="35"/>
  <c r="M477" i="35"/>
  <c r="M478" i="35"/>
  <c r="M479" i="35"/>
  <c r="M480" i="35"/>
  <c r="M481" i="35"/>
  <c r="M482" i="35"/>
  <c r="M483" i="35"/>
  <c r="M484" i="35"/>
  <c r="M485" i="35"/>
  <c r="M486" i="35"/>
  <c r="M487" i="35"/>
  <c r="M488" i="35"/>
  <c r="M489" i="35"/>
  <c r="M490" i="35"/>
  <c r="M491" i="35"/>
  <c r="M492" i="35"/>
  <c r="M493" i="35"/>
  <c r="M494" i="35"/>
  <c r="M495" i="35"/>
  <c r="M496" i="35"/>
  <c r="M497" i="35"/>
  <c r="M498" i="35"/>
  <c r="M499" i="35"/>
  <c r="M500" i="35"/>
  <c r="M501" i="35"/>
  <c r="M502" i="35"/>
  <c r="M503" i="35"/>
  <c r="M504" i="35"/>
  <c r="M505" i="35"/>
  <c r="M506" i="35"/>
  <c r="M507" i="35"/>
  <c r="M508" i="35"/>
  <c r="M509" i="35"/>
  <c r="M510" i="35"/>
  <c r="M511" i="35"/>
  <c r="M512" i="35"/>
  <c r="M513" i="35"/>
  <c r="M514" i="35"/>
  <c r="M515" i="35"/>
  <c r="M516" i="35"/>
  <c r="M517" i="35"/>
  <c r="M518" i="35"/>
  <c r="M519" i="35"/>
  <c r="M520" i="35"/>
  <c r="M521" i="35"/>
  <c r="M522" i="35"/>
  <c r="M523" i="35"/>
  <c r="M524" i="35"/>
  <c r="M525" i="35"/>
  <c r="M526" i="35"/>
  <c r="M527" i="35"/>
  <c r="M528" i="35"/>
  <c r="M529" i="35"/>
  <c r="M530" i="35"/>
  <c r="M531" i="35"/>
  <c r="M532" i="35"/>
  <c r="M533" i="35"/>
  <c r="M534" i="35"/>
  <c r="M535" i="35"/>
  <c r="M536" i="35"/>
  <c r="M537" i="35"/>
  <c r="M538" i="35"/>
  <c r="M539" i="35"/>
  <c r="M540" i="35"/>
  <c r="M541" i="35"/>
  <c r="M542" i="35"/>
  <c r="M543" i="35"/>
  <c r="M544" i="35"/>
  <c r="M545" i="35"/>
  <c r="M546" i="35"/>
  <c r="M547" i="35"/>
  <c r="M548" i="35"/>
  <c r="M549" i="35"/>
  <c r="M550" i="35"/>
  <c r="M551" i="35"/>
  <c r="M552" i="35"/>
  <c r="M553" i="35"/>
  <c r="M554" i="35"/>
  <c r="M555" i="35"/>
  <c r="M556" i="35"/>
  <c r="M557" i="35"/>
  <c r="M558" i="35"/>
  <c r="M559" i="35"/>
  <c r="M560" i="35"/>
  <c r="M561" i="35"/>
  <c r="M562" i="35"/>
  <c r="M563" i="35"/>
  <c r="M564" i="35"/>
  <c r="M565" i="35"/>
  <c r="M566" i="35"/>
  <c r="M567" i="35"/>
  <c r="M568" i="35"/>
  <c r="M569" i="35"/>
  <c r="M570" i="35"/>
  <c r="M571" i="35"/>
  <c r="M572" i="35"/>
  <c r="M573" i="35"/>
  <c r="M574" i="35"/>
  <c r="M575" i="35"/>
  <c r="M576" i="35"/>
  <c r="M577" i="35"/>
  <c r="M578" i="35"/>
  <c r="M579" i="35"/>
  <c r="M580" i="35"/>
  <c r="M581" i="35"/>
  <c r="M582" i="35"/>
  <c r="M583" i="35"/>
  <c r="M584" i="35"/>
  <c r="M585" i="35"/>
  <c r="M586" i="35"/>
  <c r="M587" i="35"/>
  <c r="M588" i="35"/>
  <c r="M589" i="35"/>
  <c r="M590" i="35"/>
  <c r="M591" i="35"/>
  <c r="M592" i="35"/>
  <c r="M593" i="35"/>
  <c r="M594" i="35"/>
  <c r="M595" i="35"/>
  <c r="M596" i="35"/>
  <c r="M597" i="35"/>
  <c r="M598" i="35"/>
  <c r="M599" i="35"/>
  <c r="M600" i="35"/>
  <c r="M601" i="35"/>
  <c r="M602" i="35"/>
  <c r="M603" i="35"/>
  <c r="M604" i="35"/>
  <c r="M605" i="35"/>
  <c r="M606" i="35"/>
  <c r="M607" i="35"/>
  <c r="M608" i="35"/>
  <c r="M609" i="35"/>
  <c r="M610" i="35"/>
  <c r="M611" i="35"/>
  <c r="M612" i="35"/>
  <c r="M613" i="35"/>
  <c r="M614" i="35"/>
  <c r="M615" i="35"/>
  <c r="M616" i="35"/>
  <c r="M617" i="35"/>
  <c r="M618" i="35"/>
  <c r="M619" i="35"/>
  <c r="M620" i="35"/>
  <c r="M621" i="35"/>
  <c r="M622" i="35"/>
  <c r="M623" i="35"/>
  <c r="M624" i="35"/>
  <c r="M625" i="35"/>
  <c r="M626" i="35"/>
  <c r="M627" i="35"/>
  <c r="M628" i="35"/>
  <c r="M629" i="35"/>
  <c r="M630" i="35"/>
  <c r="M631" i="35"/>
  <c r="M632" i="35"/>
  <c r="M633" i="35"/>
  <c r="M634" i="35"/>
  <c r="M635" i="35"/>
  <c r="M636" i="35"/>
  <c r="M637" i="35"/>
  <c r="M638" i="35"/>
  <c r="M639" i="35"/>
  <c r="M640" i="35"/>
  <c r="M641" i="35"/>
  <c r="M642" i="35"/>
  <c r="M643" i="35"/>
  <c r="M644" i="35"/>
  <c r="M645" i="35"/>
  <c r="M646" i="35"/>
  <c r="M647" i="35"/>
  <c r="M648" i="35"/>
  <c r="M649" i="35"/>
  <c r="M650" i="35"/>
  <c r="M651" i="35"/>
  <c r="M652" i="35"/>
  <c r="M653" i="35"/>
  <c r="M654" i="35"/>
  <c r="M655" i="35"/>
  <c r="M656" i="35"/>
  <c r="M657" i="35"/>
  <c r="M658" i="35"/>
  <c r="M659" i="35"/>
  <c r="M660" i="35"/>
  <c r="M661" i="35"/>
  <c r="M662" i="35"/>
  <c r="M663" i="35"/>
  <c r="M664" i="35"/>
  <c r="M665" i="35"/>
  <c r="M666" i="35"/>
  <c r="M667" i="35"/>
  <c r="M668" i="35"/>
  <c r="M669" i="35"/>
  <c r="M670" i="35"/>
  <c r="M671" i="35"/>
  <c r="M672" i="35"/>
  <c r="M673" i="35"/>
  <c r="M674" i="35"/>
  <c r="M675" i="35"/>
  <c r="M676" i="35"/>
  <c r="M677" i="35"/>
  <c r="M678" i="35"/>
  <c r="M679" i="35"/>
  <c r="M680" i="35"/>
  <c r="M681" i="35"/>
  <c r="M682" i="35"/>
  <c r="M683" i="35"/>
  <c r="M684" i="35"/>
  <c r="M685" i="35"/>
  <c r="M686" i="35"/>
  <c r="M687" i="35"/>
  <c r="M688" i="35"/>
  <c r="M689" i="35"/>
  <c r="M690" i="35"/>
  <c r="M691" i="35"/>
  <c r="M692" i="35"/>
  <c r="M693" i="35"/>
  <c r="M694" i="35"/>
  <c r="M695" i="35"/>
  <c r="M696" i="35"/>
  <c r="M697" i="35"/>
  <c r="M698" i="35"/>
  <c r="M699" i="35"/>
  <c r="M700" i="35"/>
  <c r="M701" i="35"/>
  <c r="M702" i="35"/>
  <c r="M703" i="35"/>
  <c r="M704" i="35"/>
  <c r="M705" i="35"/>
  <c r="M706" i="35"/>
  <c r="M707" i="35"/>
  <c r="M708" i="35"/>
  <c r="M709" i="35"/>
  <c r="M710" i="35"/>
  <c r="M711" i="35"/>
  <c r="M712" i="35"/>
  <c r="M713" i="35"/>
  <c r="M714" i="35"/>
  <c r="M715" i="35"/>
  <c r="M716" i="35"/>
  <c r="M717" i="35"/>
  <c r="M718" i="35"/>
  <c r="M719" i="35"/>
  <c r="M720" i="35"/>
  <c r="M721" i="35"/>
  <c r="M722" i="35"/>
  <c r="M723" i="35"/>
  <c r="M724" i="35"/>
  <c r="M725" i="35"/>
  <c r="M726" i="35"/>
  <c r="M727" i="35"/>
  <c r="M728" i="35"/>
  <c r="M729" i="35"/>
  <c r="M730" i="35"/>
  <c r="M731" i="35"/>
  <c r="M732" i="35"/>
  <c r="M733" i="35"/>
  <c r="M734" i="35"/>
  <c r="M735" i="35"/>
  <c r="M736" i="35"/>
  <c r="M737" i="35"/>
  <c r="M738" i="35"/>
  <c r="M739" i="35"/>
  <c r="M740" i="35"/>
  <c r="M741" i="35"/>
  <c r="M742" i="35"/>
  <c r="M743" i="35"/>
  <c r="M744" i="35"/>
  <c r="M745" i="35"/>
  <c r="M746" i="35"/>
  <c r="M747" i="35"/>
  <c r="M748" i="35"/>
  <c r="M749" i="35"/>
  <c r="M750" i="35"/>
  <c r="M751" i="35"/>
  <c r="M752" i="35"/>
  <c r="M753" i="35"/>
  <c r="M754" i="35"/>
  <c r="M755" i="35"/>
  <c r="M756" i="35"/>
  <c r="M757" i="35"/>
  <c r="M758" i="35"/>
  <c r="M759" i="35"/>
  <c r="M760" i="35"/>
  <c r="M761" i="35"/>
  <c r="M762" i="35"/>
  <c r="M763" i="35"/>
  <c r="M764" i="35"/>
  <c r="M765" i="35"/>
  <c r="M766" i="35"/>
  <c r="M767" i="35"/>
  <c r="M768" i="35"/>
  <c r="M769" i="35"/>
  <c r="M770" i="35"/>
  <c r="M771" i="35"/>
  <c r="M772" i="35"/>
  <c r="M773" i="35"/>
  <c r="M774" i="35"/>
  <c r="M775" i="35"/>
  <c r="M776" i="35"/>
  <c r="M777" i="35"/>
  <c r="M778" i="35"/>
  <c r="M779" i="35"/>
  <c r="M780" i="35"/>
  <c r="M781" i="35"/>
  <c r="M782" i="35"/>
  <c r="M783" i="35"/>
  <c r="M784" i="35"/>
  <c r="M785" i="35"/>
  <c r="M786" i="35"/>
  <c r="M787" i="35"/>
  <c r="M788" i="35"/>
  <c r="M789" i="35"/>
  <c r="M790" i="35"/>
  <c r="M791" i="35"/>
  <c r="M792" i="35"/>
  <c r="M793" i="35"/>
  <c r="M794" i="35"/>
  <c r="M795" i="35"/>
  <c r="M796" i="35"/>
  <c r="M797" i="35"/>
  <c r="M798" i="35"/>
  <c r="M799" i="35"/>
  <c r="M800" i="35"/>
  <c r="M801" i="35"/>
  <c r="M802" i="35"/>
  <c r="M803" i="35"/>
  <c r="M804" i="35"/>
  <c r="M805" i="35"/>
  <c r="M806" i="35"/>
  <c r="M807" i="35"/>
  <c r="M808" i="35"/>
  <c r="M809" i="35"/>
  <c r="M810" i="35"/>
  <c r="M811" i="35"/>
  <c r="M812" i="35"/>
  <c r="M813" i="35"/>
  <c r="M814" i="35"/>
  <c r="M815" i="35"/>
  <c r="M816" i="35"/>
  <c r="M817" i="35"/>
  <c r="M818" i="35"/>
  <c r="M819" i="35"/>
  <c r="M820" i="35"/>
  <c r="M821" i="35"/>
  <c r="M822" i="35"/>
  <c r="M823" i="35"/>
  <c r="M824" i="35"/>
  <c r="M825" i="35"/>
  <c r="M826" i="35"/>
  <c r="M827" i="35"/>
  <c r="M828" i="35"/>
  <c r="M829" i="35"/>
  <c r="M830" i="35"/>
  <c r="M831" i="35"/>
  <c r="M832" i="35"/>
  <c r="M833" i="35"/>
  <c r="M834" i="35"/>
  <c r="M835" i="35"/>
  <c r="M836" i="35"/>
  <c r="M837" i="35"/>
  <c r="M838" i="35"/>
  <c r="M839" i="35"/>
  <c r="M840" i="35"/>
  <c r="M841" i="35"/>
  <c r="M842" i="35"/>
  <c r="M843" i="35"/>
  <c r="M844" i="35"/>
  <c r="M845" i="35"/>
  <c r="M846" i="35"/>
  <c r="M847" i="35"/>
  <c r="M848" i="35"/>
  <c r="M849" i="35"/>
  <c r="M850" i="35"/>
  <c r="M851" i="35"/>
  <c r="M852" i="35"/>
  <c r="M853" i="35"/>
  <c r="M854" i="35"/>
  <c r="M855" i="35"/>
  <c r="M856" i="35"/>
  <c r="M857" i="35"/>
  <c r="M858" i="35"/>
  <c r="M859" i="35"/>
  <c r="M860" i="35"/>
  <c r="M861" i="35"/>
  <c r="M862" i="35"/>
  <c r="M863" i="35"/>
  <c r="M864" i="35"/>
  <c r="M865" i="35"/>
  <c r="M866" i="35"/>
  <c r="M867" i="35"/>
  <c r="M868" i="35"/>
  <c r="M869" i="35"/>
  <c r="M870" i="35"/>
  <c r="M871" i="35"/>
  <c r="M872" i="35"/>
  <c r="M873" i="35"/>
  <c r="M874" i="35"/>
  <c r="M875" i="35"/>
  <c r="M876" i="35"/>
  <c r="M877" i="35"/>
  <c r="M878" i="35"/>
  <c r="M879" i="35"/>
  <c r="M880" i="35"/>
  <c r="M881" i="35"/>
  <c r="M882" i="35"/>
  <c r="M883" i="35"/>
  <c r="M884" i="35"/>
  <c r="M885" i="35"/>
  <c r="M886" i="35"/>
  <c r="M887" i="35"/>
  <c r="M888" i="35"/>
  <c r="M889" i="35"/>
  <c r="M890" i="35"/>
  <c r="M891" i="35"/>
  <c r="M892" i="35"/>
  <c r="M893" i="35"/>
  <c r="M894" i="35"/>
  <c r="M895" i="35"/>
  <c r="M896" i="35"/>
  <c r="M897" i="35"/>
  <c r="M898" i="35"/>
  <c r="M899" i="35"/>
  <c r="M900" i="35"/>
  <c r="M901" i="35"/>
  <c r="M902" i="35"/>
  <c r="M903" i="35"/>
  <c r="M904" i="35"/>
  <c r="M905" i="35"/>
  <c r="M906" i="35"/>
  <c r="M907" i="35"/>
  <c r="M908" i="35"/>
  <c r="M909" i="35"/>
  <c r="M910" i="35"/>
  <c r="M911" i="35"/>
  <c r="M912" i="35"/>
  <c r="M913" i="35"/>
  <c r="M914" i="35"/>
  <c r="M915" i="35"/>
  <c r="M916" i="35"/>
  <c r="M917" i="35"/>
  <c r="M918" i="35"/>
  <c r="M919" i="35"/>
  <c r="M920" i="35"/>
  <c r="M921" i="35"/>
  <c r="M922" i="35"/>
  <c r="M923" i="35"/>
  <c r="M924" i="35"/>
  <c r="M925" i="35"/>
  <c r="M926" i="35"/>
  <c r="M927" i="35"/>
  <c r="M928" i="35"/>
  <c r="M929" i="35"/>
  <c r="M930" i="35"/>
  <c r="M931" i="35"/>
  <c r="M932" i="35"/>
  <c r="M933" i="35"/>
  <c r="M934" i="35"/>
  <c r="M935" i="35"/>
  <c r="M936" i="35"/>
  <c r="M937" i="35"/>
  <c r="M938" i="35"/>
  <c r="M939" i="35"/>
  <c r="M940" i="35"/>
  <c r="M941" i="35"/>
  <c r="M942" i="35"/>
  <c r="M943" i="35"/>
  <c r="M944" i="35"/>
  <c r="M945" i="35"/>
  <c r="M946" i="35"/>
  <c r="M947" i="35"/>
  <c r="M948" i="35"/>
  <c r="M949" i="35"/>
  <c r="M950" i="35"/>
  <c r="M951" i="35"/>
  <c r="M952" i="35"/>
  <c r="M953" i="35"/>
  <c r="M954" i="35"/>
  <c r="M955" i="35"/>
  <c r="M956" i="35"/>
  <c r="M957" i="35"/>
  <c r="M958" i="35"/>
  <c r="M959" i="35"/>
  <c r="M960" i="35"/>
  <c r="M961" i="35"/>
  <c r="M962" i="35"/>
  <c r="M963" i="35"/>
  <c r="M964" i="35"/>
  <c r="M965" i="35"/>
  <c r="M966" i="35"/>
  <c r="M967" i="35"/>
  <c r="M968" i="35"/>
  <c r="M969" i="35"/>
  <c r="M970" i="35"/>
  <c r="M971" i="35"/>
  <c r="M972" i="35"/>
  <c r="M973" i="35"/>
  <c r="M974" i="35"/>
  <c r="M975" i="35"/>
  <c r="M976" i="35"/>
  <c r="M977" i="35"/>
  <c r="M978" i="35"/>
  <c r="M979" i="35"/>
  <c r="M980" i="35"/>
  <c r="M981" i="35"/>
  <c r="M982" i="35"/>
  <c r="M983" i="35"/>
  <c r="M984" i="35"/>
  <c r="M985" i="35"/>
  <c r="M986" i="35"/>
  <c r="M987" i="35"/>
  <c r="M988" i="35"/>
  <c r="M989" i="35"/>
  <c r="M990" i="35"/>
  <c r="M991" i="35"/>
  <c r="M992" i="35"/>
  <c r="M993" i="35"/>
  <c r="M994" i="35"/>
  <c r="M995" i="35"/>
  <c r="M996" i="35"/>
  <c r="M997" i="35"/>
  <c r="M998" i="35"/>
  <c r="M999" i="35"/>
  <c r="M1000" i="35"/>
  <c r="M1001" i="35"/>
  <c r="M1002" i="35"/>
  <c r="M1003" i="35"/>
  <c r="M1004" i="35"/>
  <c r="M1005" i="35"/>
  <c r="M1006" i="35"/>
  <c r="M1007" i="35"/>
  <c r="M1008" i="35"/>
  <c r="M1009" i="35"/>
  <c r="M1010" i="35"/>
  <c r="M1011" i="35"/>
  <c r="M1012" i="35"/>
  <c r="M1013" i="35"/>
  <c r="M1014" i="35"/>
  <c r="M1015" i="35"/>
  <c r="M1016" i="35"/>
  <c r="M1017" i="35"/>
  <c r="M1018" i="35"/>
  <c r="M1019" i="35"/>
  <c r="M1020" i="35"/>
  <c r="M1021" i="35"/>
  <c r="M1022" i="35"/>
  <c r="M1023" i="35"/>
  <c r="M1024" i="35"/>
  <c r="M1025" i="35"/>
  <c r="M1026" i="35"/>
  <c r="M1027" i="35"/>
  <c r="M1028" i="35"/>
  <c r="M1029" i="35"/>
  <c r="M1030" i="35"/>
  <c r="M1031" i="35"/>
  <c r="M1032" i="35"/>
  <c r="M1033" i="35"/>
  <c r="M1034" i="35"/>
  <c r="M1035" i="35"/>
  <c r="M1036" i="35"/>
  <c r="M1037" i="35"/>
  <c r="M1038" i="35"/>
  <c r="M1039" i="35"/>
  <c r="M1040" i="35"/>
  <c r="M1041" i="35"/>
  <c r="M1042" i="35"/>
  <c r="M1043" i="35"/>
  <c r="M1044" i="35"/>
  <c r="M1045" i="35"/>
  <c r="M1046" i="35"/>
  <c r="M1047" i="35"/>
  <c r="M1048" i="35"/>
  <c r="M1049" i="35"/>
  <c r="M1050" i="35"/>
  <c r="M1051" i="35"/>
  <c r="M1052" i="35"/>
  <c r="M1053" i="35"/>
  <c r="M1054" i="35"/>
  <c r="M1055" i="35"/>
  <c r="M1056" i="35"/>
  <c r="M1057" i="35"/>
  <c r="M1058" i="35"/>
  <c r="M1059" i="35"/>
  <c r="M1060" i="35"/>
  <c r="M1061" i="35"/>
  <c r="M1062" i="35"/>
  <c r="M1063" i="35"/>
  <c r="M1064" i="35"/>
  <c r="M1065" i="35"/>
  <c r="M1066" i="35"/>
  <c r="M1067" i="35"/>
  <c r="M1068" i="35"/>
  <c r="M1069" i="35"/>
  <c r="M1070" i="35"/>
  <c r="M1071" i="35"/>
  <c r="M1072" i="35"/>
  <c r="M1073" i="35"/>
  <c r="M1074" i="35"/>
  <c r="M1075" i="35"/>
  <c r="M1076" i="35"/>
  <c r="M1077" i="35"/>
  <c r="M1078" i="35"/>
  <c r="M1079" i="35"/>
  <c r="M1080" i="35"/>
  <c r="M1081" i="35"/>
  <c r="M1082" i="35"/>
  <c r="M1083" i="35"/>
  <c r="M1084" i="35"/>
  <c r="M1085" i="35"/>
  <c r="M1086" i="35"/>
  <c r="M1087" i="35"/>
  <c r="M1088" i="35"/>
  <c r="M1089" i="35"/>
  <c r="M1090" i="35"/>
  <c r="M1091" i="35"/>
  <c r="M1092" i="35"/>
  <c r="M1093" i="35"/>
  <c r="M1094" i="35"/>
  <c r="M1095" i="35"/>
  <c r="M1096" i="35"/>
  <c r="M1097" i="35"/>
  <c r="M1098" i="35"/>
  <c r="M1099" i="35"/>
  <c r="M1100" i="35"/>
  <c r="M1101" i="35"/>
  <c r="M1102" i="35"/>
  <c r="M1103" i="35"/>
  <c r="M1104" i="35"/>
  <c r="M1105" i="35"/>
  <c r="M1106" i="35"/>
  <c r="M1107" i="35"/>
  <c r="M1108" i="35"/>
  <c r="M1109" i="35"/>
  <c r="M1110" i="35"/>
  <c r="M1111" i="35"/>
  <c r="M1112" i="35"/>
  <c r="M1113" i="35"/>
  <c r="M1114" i="35"/>
  <c r="M1115" i="35"/>
  <c r="M1116" i="35"/>
  <c r="M1117" i="35"/>
  <c r="M1118" i="35"/>
  <c r="M1119" i="35"/>
  <c r="M1120" i="35"/>
  <c r="M1121" i="35"/>
  <c r="M1122" i="35"/>
  <c r="M1123" i="35"/>
  <c r="M1124" i="35"/>
  <c r="M1125" i="35"/>
  <c r="M1126" i="35"/>
  <c r="M1127" i="35"/>
  <c r="M1128" i="35"/>
  <c r="M1129" i="35"/>
  <c r="M1130" i="35"/>
  <c r="M1131" i="35"/>
  <c r="M1132" i="35"/>
  <c r="M1133" i="35"/>
  <c r="M1134" i="35"/>
  <c r="M1135" i="35"/>
  <c r="M1136" i="35"/>
  <c r="M1137" i="35"/>
  <c r="M1138" i="35"/>
  <c r="M1139" i="35"/>
  <c r="M1140" i="35"/>
  <c r="M1141" i="35"/>
  <c r="M1142" i="35"/>
  <c r="M1143" i="35"/>
  <c r="M1144" i="35"/>
  <c r="M1145" i="35"/>
  <c r="M1146" i="35"/>
  <c r="M1147" i="35"/>
  <c r="M1148" i="35"/>
  <c r="M1149" i="35"/>
  <c r="M1150" i="35"/>
  <c r="M1151" i="35"/>
  <c r="M1152" i="35"/>
  <c r="M1153" i="35"/>
  <c r="M1154" i="35"/>
  <c r="M1155" i="35"/>
  <c r="M1156" i="35"/>
  <c r="M1157" i="35"/>
  <c r="M1158" i="35"/>
  <c r="M1159" i="35"/>
  <c r="M1160" i="35"/>
  <c r="M1161" i="35"/>
  <c r="M1162" i="35"/>
  <c r="M1163" i="35"/>
  <c r="M1164" i="35"/>
  <c r="M1165" i="35"/>
  <c r="M1166" i="35"/>
  <c r="M1167" i="35"/>
  <c r="M1168" i="35"/>
  <c r="M1169" i="35"/>
  <c r="M1170" i="35"/>
  <c r="M1171" i="35"/>
  <c r="M1172" i="35"/>
  <c r="M1173" i="35"/>
  <c r="M1174" i="35"/>
  <c r="M1175" i="35"/>
  <c r="M1176" i="35"/>
  <c r="M1177" i="35"/>
  <c r="M1178" i="35"/>
  <c r="M1179" i="35"/>
  <c r="M1180" i="35"/>
  <c r="M1181" i="35"/>
  <c r="M1182" i="35"/>
  <c r="M1183" i="35"/>
  <c r="M1184" i="35"/>
  <c r="M1185" i="35"/>
  <c r="M1186" i="35"/>
  <c r="M1187" i="35"/>
  <c r="M1188" i="35"/>
  <c r="M1189" i="35"/>
  <c r="M1190" i="35"/>
  <c r="M1191" i="35"/>
  <c r="M1192" i="35"/>
  <c r="M1193" i="35"/>
  <c r="M1194" i="35"/>
  <c r="M1195" i="35"/>
  <c r="M1196" i="35"/>
  <c r="M1197" i="35"/>
  <c r="M1198" i="35"/>
  <c r="M1199" i="35"/>
  <c r="M1200" i="35"/>
  <c r="M1201" i="35"/>
  <c r="M1202" i="35"/>
  <c r="M1203" i="35"/>
  <c r="M1204" i="35"/>
  <c r="M1205" i="35"/>
  <c r="M1206" i="35"/>
  <c r="M1207" i="35"/>
  <c r="M1208" i="35"/>
  <c r="M1209" i="35"/>
  <c r="M1210" i="35"/>
  <c r="M1211" i="35"/>
  <c r="M1212" i="35"/>
  <c r="M1213" i="35"/>
  <c r="M1214" i="35"/>
  <c r="M1215" i="35"/>
  <c r="M1216" i="35"/>
  <c r="M1217" i="35"/>
  <c r="M1218" i="35"/>
  <c r="M1219" i="35"/>
  <c r="M1220" i="35"/>
  <c r="M1221" i="35"/>
  <c r="M1222" i="35"/>
  <c r="M1223" i="35"/>
  <c r="M1224" i="35"/>
  <c r="M1225" i="35"/>
  <c r="M1226" i="35"/>
  <c r="M1227" i="35"/>
  <c r="M1228" i="35"/>
  <c r="M1229" i="35"/>
  <c r="M1230" i="35"/>
  <c r="M1231" i="35"/>
  <c r="M1232" i="35"/>
  <c r="M1233" i="35"/>
  <c r="M1234" i="35"/>
  <c r="M1235" i="35"/>
  <c r="M1236" i="35"/>
  <c r="M1237" i="35"/>
  <c r="M1238" i="35"/>
  <c r="M1239" i="35"/>
  <c r="M1240" i="35"/>
  <c r="M1241" i="35"/>
  <c r="M1242" i="35"/>
  <c r="M1243" i="35"/>
  <c r="M1244" i="35"/>
  <c r="M1245" i="35"/>
  <c r="M1246" i="35"/>
  <c r="M1247" i="35"/>
  <c r="M1248" i="35"/>
  <c r="M1249" i="35"/>
  <c r="M1250" i="35"/>
  <c r="M1251" i="35"/>
  <c r="M1252" i="35"/>
  <c r="M1253" i="35"/>
  <c r="M1254" i="35"/>
  <c r="M1255" i="35"/>
  <c r="M1256" i="35"/>
  <c r="M1257" i="35"/>
  <c r="M1258" i="35"/>
  <c r="M1259" i="35"/>
  <c r="M1260" i="35"/>
  <c r="M1261" i="35"/>
  <c r="M1262" i="35"/>
  <c r="M1263" i="35"/>
  <c r="M1264" i="35"/>
  <c r="M1265" i="35"/>
  <c r="M1266" i="35"/>
  <c r="M1267" i="35"/>
  <c r="M1268" i="35"/>
  <c r="M1269" i="35"/>
  <c r="M1270" i="35"/>
  <c r="M1271" i="35"/>
  <c r="M1272" i="35"/>
  <c r="M1273" i="35"/>
  <c r="M1274" i="35"/>
  <c r="M1275" i="35"/>
  <c r="M1276" i="35"/>
  <c r="M1277" i="35"/>
  <c r="M1278" i="35"/>
  <c r="M1279" i="35"/>
  <c r="M1280" i="35"/>
  <c r="M1281" i="35"/>
  <c r="M1282" i="35"/>
  <c r="M1283" i="35"/>
  <c r="M1284" i="35"/>
  <c r="M1285" i="35"/>
  <c r="M1286" i="35"/>
  <c r="M1287" i="35"/>
  <c r="M1288" i="35"/>
  <c r="M1289" i="35"/>
  <c r="M1290" i="35"/>
  <c r="M1291" i="35"/>
  <c r="M1292" i="35"/>
  <c r="M1293" i="35"/>
  <c r="M1294" i="35"/>
  <c r="M1295" i="35"/>
  <c r="M1296" i="35"/>
  <c r="M1297" i="35"/>
  <c r="M1298" i="35"/>
  <c r="M1299" i="35"/>
  <c r="M1300" i="35"/>
  <c r="M1301" i="35"/>
  <c r="M1302" i="35"/>
  <c r="M1303" i="35"/>
  <c r="M1304" i="35"/>
  <c r="M1305" i="35"/>
  <c r="M1306" i="35"/>
  <c r="M1307" i="35"/>
  <c r="M1308" i="35"/>
  <c r="M1309" i="35"/>
  <c r="M1310" i="35"/>
  <c r="M1311" i="35"/>
  <c r="M1312" i="35"/>
  <c r="M1313" i="35"/>
  <c r="M1314" i="35"/>
  <c r="M1315" i="35"/>
  <c r="M1316" i="35"/>
  <c r="M1317" i="35"/>
  <c r="M1318" i="35"/>
  <c r="M1319" i="35"/>
  <c r="M1320" i="35"/>
  <c r="M1321" i="35"/>
  <c r="M1322" i="35"/>
  <c r="M1323" i="35"/>
  <c r="M1324" i="35"/>
  <c r="M1325" i="35"/>
  <c r="M1326" i="35"/>
  <c r="M1327" i="35"/>
  <c r="M1328" i="35"/>
  <c r="M1329" i="35"/>
  <c r="M1330" i="35"/>
  <c r="M1331" i="35"/>
  <c r="M1332" i="35"/>
  <c r="M1333" i="35"/>
  <c r="M1334" i="35"/>
  <c r="M1335" i="35"/>
  <c r="M1336" i="35"/>
  <c r="M1337" i="35"/>
  <c r="M1338" i="35"/>
  <c r="M1339" i="35"/>
  <c r="M1340" i="35"/>
  <c r="M1341" i="35"/>
  <c r="M1342" i="35"/>
  <c r="M1343" i="35"/>
  <c r="M1344" i="35"/>
  <c r="M1345" i="35"/>
  <c r="M1346" i="35"/>
  <c r="M1347" i="35"/>
  <c r="M1348" i="35"/>
  <c r="M1349" i="35"/>
  <c r="M1350" i="35"/>
  <c r="M1351" i="35"/>
  <c r="M1352" i="35"/>
  <c r="M1353" i="35"/>
  <c r="M1354" i="35"/>
  <c r="M1355" i="35"/>
  <c r="M1356" i="35"/>
  <c r="M1357" i="35"/>
  <c r="M1358" i="35"/>
  <c r="M1359" i="35"/>
  <c r="M1360" i="35"/>
  <c r="M1361" i="35"/>
  <c r="M1362" i="35"/>
  <c r="M1363" i="35"/>
  <c r="M1364" i="35"/>
  <c r="M1365" i="35"/>
  <c r="M1366" i="35"/>
  <c r="M1367" i="35"/>
  <c r="M1368" i="35"/>
  <c r="M1369" i="35"/>
  <c r="M1370" i="35"/>
  <c r="M1371" i="35"/>
  <c r="M1372" i="35"/>
  <c r="M1373" i="35"/>
  <c r="M1374" i="35"/>
  <c r="M1375" i="35"/>
  <c r="M1376" i="35"/>
  <c r="M1377" i="35"/>
  <c r="M1378" i="35"/>
  <c r="M1379" i="35"/>
  <c r="M1380" i="35"/>
  <c r="M1381" i="35"/>
  <c r="M1382" i="35"/>
  <c r="M1383" i="35"/>
  <c r="M1384" i="35"/>
  <c r="M1385" i="35"/>
  <c r="M1386" i="35"/>
  <c r="M1387" i="35"/>
  <c r="M1388" i="35"/>
  <c r="M1389" i="35"/>
  <c r="M1390" i="35"/>
  <c r="M1391" i="35"/>
  <c r="M1392" i="35"/>
  <c r="M1393" i="35"/>
  <c r="M1394" i="35"/>
  <c r="M1395" i="35"/>
  <c r="M1396" i="35"/>
  <c r="M1397" i="35"/>
  <c r="M1398" i="35"/>
  <c r="M1399" i="35"/>
  <c r="M1400" i="35"/>
  <c r="M1401" i="35"/>
  <c r="M1402" i="35"/>
  <c r="M1403" i="35"/>
  <c r="M1404" i="35"/>
  <c r="M1405" i="35"/>
  <c r="M1406" i="35"/>
  <c r="M1407" i="35"/>
  <c r="M1408" i="35"/>
  <c r="M1409" i="35"/>
  <c r="M1410" i="35"/>
  <c r="M1411" i="35"/>
  <c r="M1412" i="35"/>
  <c r="M1413" i="35"/>
  <c r="M1414" i="35"/>
  <c r="M1415" i="35"/>
  <c r="M1416" i="35"/>
  <c r="M1417" i="35"/>
  <c r="M1418" i="35"/>
  <c r="M1419" i="35"/>
  <c r="M1420" i="35"/>
  <c r="M1421" i="35"/>
  <c r="M1422" i="35"/>
  <c r="M1423" i="35"/>
  <c r="M1424" i="35"/>
  <c r="M1425" i="35"/>
  <c r="M1426" i="35"/>
  <c r="M1427" i="35"/>
  <c r="M1428" i="35"/>
  <c r="M1429" i="35"/>
  <c r="M1430" i="35"/>
  <c r="M1431" i="35"/>
  <c r="M1432" i="35"/>
  <c r="M1433" i="35"/>
  <c r="M1434" i="35"/>
  <c r="M1435" i="35"/>
  <c r="M1436" i="35"/>
  <c r="M1437" i="35"/>
  <c r="M1438" i="35"/>
  <c r="M1439" i="35"/>
  <c r="M1440" i="35"/>
  <c r="M1441" i="35"/>
  <c r="M1442" i="35"/>
  <c r="M1443" i="35"/>
  <c r="M1444" i="35"/>
  <c r="M1445" i="35"/>
  <c r="M1446" i="35"/>
  <c r="M1447" i="35"/>
  <c r="M1448" i="35"/>
  <c r="M1449" i="35"/>
  <c r="M1450" i="35"/>
  <c r="M1451" i="35"/>
  <c r="M1452" i="35"/>
  <c r="M1453" i="35"/>
  <c r="M1454" i="35"/>
  <c r="M1455" i="35"/>
  <c r="M1456" i="35"/>
  <c r="M1457" i="35"/>
  <c r="M1458" i="35"/>
  <c r="M1459" i="35"/>
  <c r="M1460" i="35"/>
  <c r="M1461" i="35"/>
  <c r="M1462" i="35"/>
  <c r="M1463" i="35"/>
  <c r="M1464" i="35"/>
  <c r="M1465" i="35"/>
  <c r="M1466" i="35"/>
  <c r="M1467" i="35"/>
  <c r="M1468" i="35"/>
  <c r="M1469" i="35"/>
  <c r="M1470" i="35"/>
  <c r="M1471" i="35"/>
  <c r="M1472" i="35"/>
  <c r="M1473" i="35"/>
  <c r="M1474" i="35"/>
  <c r="M1475" i="35"/>
  <c r="M1476" i="35"/>
  <c r="M1477" i="35"/>
  <c r="M1478" i="35"/>
  <c r="M1479" i="35"/>
  <c r="M1480" i="35"/>
  <c r="M1481" i="35"/>
  <c r="M1482" i="35"/>
  <c r="M1483" i="35"/>
  <c r="M1484" i="35"/>
  <c r="M1485" i="35"/>
  <c r="M1486" i="35"/>
  <c r="M1487" i="35"/>
  <c r="M1488" i="35"/>
  <c r="M1489" i="35"/>
  <c r="M1490" i="35"/>
  <c r="M1491" i="35"/>
  <c r="M1492" i="35"/>
  <c r="M1493" i="35"/>
  <c r="M1494" i="35"/>
  <c r="M1495" i="35"/>
  <c r="M1496" i="35"/>
  <c r="M1497" i="35"/>
  <c r="M1498" i="35"/>
  <c r="M1499" i="35"/>
  <c r="M1500" i="35"/>
  <c r="M1501" i="35"/>
  <c r="M1502" i="35"/>
  <c r="M1503" i="35"/>
  <c r="M1504" i="35"/>
  <c r="M1505" i="35"/>
  <c r="M1506" i="35"/>
  <c r="M1507" i="35"/>
  <c r="M1508" i="35"/>
  <c r="M1509" i="35"/>
  <c r="M1510" i="35"/>
  <c r="M1511" i="35"/>
  <c r="M1512" i="35"/>
  <c r="M1513" i="35"/>
  <c r="M1514" i="35"/>
  <c r="M1515" i="35"/>
  <c r="M1516" i="35"/>
  <c r="M1517" i="35"/>
  <c r="M1518" i="35"/>
  <c r="M1519" i="35"/>
  <c r="M1520" i="35"/>
  <c r="M1521" i="35"/>
  <c r="M1522" i="35"/>
  <c r="M1523" i="35"/>
  <c r="M1524" i="35"/>
  <c r="M1525" i="35"/>
  <c r="M1526" i="35"/>
  <c r="M1527" i="35"/>
  <c r="M1528" i="35"/>
  <c r="M1529" i="35"/>
  <c r="M1530" i="35"/>
  <c r="M1531" i="35"/>
  <c r="M1532" i="35"/>
  <c r="M1533" i="35"/>
  <c r="M1534" i="35"/>
  <c r="M1535" i="35"/>
  <c r="M1536" i="35"/>
  <c r="M1537" i="35"/>
  <c r="M1538" i="35"/>
  <c r="M1539" i="35"/>
  <c r="M1540" i="35"/>
  <c r="M1541" i="35"/>
  <c r="M1542" i="35"/>
  <c r="M1543" i="35"/>
  <c r="M1544" i="35"/>
  <c r="M1545" i="35"/>
  <c r="M1546" i="35"/>
  <c r="M1547" i="35"/>
  <c r="M1548" i="35"/>
  <c r="M1549" i="35"/>
  <c r="M1550" i="35"/>
  <c r="M1551" i="35"/>
  <c r="M1552" i="35"/>
  <c r="M1553" i="35"/>
  <c r="M1554" i="35"/>
  <c r="M1555" i="35"/>
  <c r="M1556" i="35"/>
  <c r="M1557" i="35"/>
  <c r="M1558" i="35"/>
  <c r="M1559" i="35"/>
  <c r="M1560" i="35"/>
  <c r="M1561" i="35"/>
  <c r="M1562" i="35"/>
  <c r="M1563" i="35"/>
  <c r="M1564" i="35"/>
  <c r="M1565" i="35"/>
  <c r="M1566" i="35"/>
  <c r="M1567" i="35"/>
  <c r="M1568" i="35"/>
  <c r="M1569" i="35"/>
  <c r="M1570" i="35"/>
  <c r="M1571" i="35"/>
  <c r="M1572" i="35"/>
  <c r="M1573" i="35"/>
  <c r="M1574" i="35"/>
  <c r="M1575" i="35"/>
  <c r="M1576" i="35"/>
  <c r="M1577" i="35"/>
  <c r="M1578" i="35"/>
  <c r="M1579" i="35"/>
  <c r="M1580" i="35"/>
  <c r="M1581" i="35"/>
  <c r="M1582" i="35"/>
  <c r="M1583" i="35"/>
  <c r="M1584" i="35"/>
  <c r="M1585" i="35"/>
  <c r="M1586" i="35"/>
  <c r="M1587" i="35"/>
  <c r="M1588" i="35"/>
  <c r="M1589" i="35"/>
  <c r="M1590" i="35"/>
  <c r="M1591" i="35"/>
  <c r="M1592" i="35"/>
  <c r="M1593" i="35"/>
  <c r="M1594" i="35"/>
  <c r="M1595" i="35"/>
  <c r="M1596" i="35"/>
  <c r="M1597" i="35"/>
  <c r="M1598" i="35"/>
  <c r="M1599" i="35"/>
  <c r="M1600" i="35"/>
  <c r="M1601" i="35"/>
  <c r="M1602" i="35"/>
  <c r="M1603" i="35"/>
  <c r="M1604" i="35"/>
  <c r="M1605" i="35"/>
  <c r="M1606" i="35"/>
  <c r="M1607" i="35"/>
  <c r="M1608" i="35"/>
  <c r="M1609" i="35"/>
  <c r="M1610" i="35"/>
  <c r="M1611" i="35"/>
  <c r="M1612" i="35"/>
  <c r="M1613" i="35"/>
  <c r="M1614" i="35"/>
  <c r="M1615" i="35"/>
  <c r="M1616" i="35"/>
  <c r="M1617" i="35"/>
  <c r="M1618" i="35"/>
  <c r="M1619" i="35"/>
  <c r="M1620" i="35"/>
  <c r="M1621" i="35"/>
  <c r="M1622" i="35"/>
  <c r="M1623" i="35"/>
  <c r="M1624" i="35"/>
  <c r="M1625" i="35"/>
  <c r="M1626" i="35"/>
  <c r="M1627" i="35"/>
  <c r="M1628" i="35"/>
  <c r="M1629" i="35"/>
  <c r="M1630" i="35"/>
  <c r="M1631" i="35"/>
  <c r="M1632" i="35"/>
  <c r="M1633" i="35"/>
  <c r="M1634" i="35"/>
  <c r="M1635" i="35"/>
  <c r="M1636" i="35"/>
  <c r="M1637" i="35"/>
  <c r="M1638" i="35"/>
  <c r="M1639" i="35"/>
  <c r="M1640" i="35"/>
  <c r="M1641" i="35"/>
  <c r="M1642" i="35"/>
  <c r="M1643" i="35"/>
  <c r="M1644" i="35"/>
  <c r="M1645" i="35"/>
  <c r="M1646" i="35"/>
  <c r="M1647" i="35"/>
  <c r="M1648" i="35"/>
  <c r="M1649" i="35"/>
  <c r="M1650" i="35"/>
  <c r="M1651" i="35"/>
  <c r="M1652" i="35"/>
  <c r="M1653" i="35"/>
  <c r="M1654" i="35"/>
  <c r="M1655" i="35"/>
  <c r="M1656" i="35"/>
  <c r="M1657" i="35"/>
  <c r="M1658" i="35"/>
  <c r="M1659" i="35"/>
  <c r="M1660" i="35"/>
  <c r="M1661" i="35"/>
  <c r="M1662" i="35"/>
  <c r="M1663" i="35"/>
  <c r="M1664" i="35"/>
  <c r="M1665" i="35"/>
  <c r="M1666" i="35"/>
  <c r="M1667" i="35"/>
  <c r="M1668" i="35"/>
  <c r="M1669" i="35"/>
  <c r="M1670" i="35"/>
  <c r="M1671" i="35"/>
  <c r="M1672" i="35"/>
  <c r="M1673" i="35"/>
  <c r="M1674" i="35"/>
  <c r="M1675" i="35"/>
  <c r="M1676" i="35"/>
  <c r="M1677" i="35"/>
  <c r="M1678" i="35"/>
  <c r="M1679" i="35"/>
  <c r="M1680" i="35"/>
  <c r="M1681" i="35"/>
  <c r="M1682" i="35"/>
  <c r="M1683" i="35"/>
  <c r="M1684" i="35"/>
  <c r="M1685" i="35"/>
  <c r="M1686" i="35"/>
  <c r="M1687" i="35"/>
  <c r="M1688" i="35"/>
  <c r="M1689" i="35"/>
  <c r="M1690" i="35"/>
  <c r="M1691" i="35"/>
  <c r="M1692" i="35"/>
  <c r="M1693" i="35"/>
  <c r="M1694" i="35"/>
  <c r="M1695" i="35"/>
  <c r="M1696" i="35"/>
  <c r="M1697" i="35"/>
  <c r="M1698" i="35"/>
  <c r="M1699" i="35"/>
  <c r="M1700" i="35"/>
  <c r="M1701" i="35"/>
  <c r="M1702" i="35"/>
  <c r="M1703" i="35"/>
  <c r="M1704" i="35"/>
  <c r="M1705" i="35"/>
  <c r="M1706" i="35"/>
  <c r="M1707" i="35"/>
  <c r="M1708" i="35"/>
  <c r="M1709" i="35"/>
  <c r="M1710" i="35"/>
  <c r="M1711" i="35"/>
  <c r="M1712" i="35"/>
  <c r="M1713" i="35"/>
  <c r="M1714" i="35"/>
  <c r="M1715" i="35"/>
  <c r="M1716" i="35"/>
  <c r="M1717" i="35"/>
  <c r="M1718" i="35"/>
  <c r="M1719" i="35"/>
  <c r="M1720" i="35"/>
  <c r="M1721" i="35"/>
  <c r="M1722" i="35"/>
  <c r="M1723" i="35"/>
  <c r="M1724" i="35"/>
  <c r="M1725" i="35"/>
  <c r="M1726" i="35"/>
  <c r="M1727" i="35"/>
  <c r="M1728" i="35"/>
  <c r="M1729" i="35"/>
  <c r="M1730" i="35"/>
  <c r="M1731" i="35"/>
  <c r="M1732" i="35"/>
  <c r="M1733" i="35"/>
  <c r="M1734" i="35"/>
  <c r="M1735" i="35"/>
  <c r="M1736" i="35"/>
  <c r="M1737" i="35"/>
  <c r="M1738" i="35"/>
  <c r="M1739" i="35"/>
  <c r="M1740" i="35"/>
  <c r="M1741" i="35"/>
  <c r="M1742" i="35"/>
  <c r="M1743" i="35"/>
  <c r="M1744" i="35"/>
  <c r="M1745" i="35"/>
  <c r="M1746" i="35"/>
  <c r="M1747" i="35"/>
  <c r="M1748" i="35"/>
  <c r="M1749" i="35"/>
  <c r="M1750" i="35"/>
  <c r="M1751" i="35"/>
  <c r="M1752" i="35"/>
  <c r="M1753" i="35"/>
  <c r="M1754" i="35"/>
  <c r="M1755" i="35"/>
  <c r="M1756" i="35"/>
  <c r="M1757" i="35"/>
  <c r="M1758" i="35"/>
  <c r="M1759" i="35"/>
  <c r="M1760" i="35"/>
  <c r="M1761" i="35"/>
  <c r="M1762" i="35"/>
  <c r="M1763" i="35"/>
  <c r="M1764" i="35"/>
  <c r="M1765" i="35"/>
  <c r="M1766" i="35"/>
  <c r="M1767" i="35"/>
  <c r="M1768" i="35"/>
  <c r="M1769" i="35"/>
  <c r="M1770" i="35"/>
  <c r="M1771" i="35"/>
  <c r="M1772" i="35"/>
  <c r="M1773" i="35"/>
  <c r="M1774" i="35"/>
  <c r="M1775" i="35"/>
  <c r="M1776" i="35"/>
  <c r="M1777" i="35"/>
  <c r="M1778" i="35"/>
  <c r="M1779" i="35"/>
  <c r="M1780" i="35"/>
  <c r="M1781" i="35"/>
  <c r="M1782" i="35"/>
  <c r="M1783" i="35"/>
  <c r="M1784" i="35"/>
  <c r="M1785" i="35"/>
  <c r="M1786" i="35"/>
  <c r="M1787" i="35"/>
  <c r="M1788" i="35"/>
  <c r="M1789" i="35"/>
  <c r="M1790" i="35"/>
  <c r="M1791" i="35"/>
  <c r="M1792" i="35"/>
  <c r="M1793" i="35"/>
  <c r="M1794" i="35"/>
  <c r="M1795" i="35"/>
  <c r="M1796" i="35"/>
  <c r="M1797" i="35"/>
  <c r="M1798" i="35"/>
  <c r="M1799" i="35"/>
  <c r="M1800" i="35"/>
  <c r="M1801" i="35"/>
  <c r="M1802" i="35"/>
  <c r="M1803" i="35"/>
  <c r="M1804" i="35"/>
  <c r="M1805" i="35"/>
  <c r="M1806" i="35"/>
  <c r="M1807" i="35"/>
  <c r="M1808" i="35"/>
  <c r="M1809" i="35"/>
  <c r="M1810" i="35"/>
  <c r="M1811" i="35"/>
  <c r="M1812" i="35"/>
  <c r="M1813" i="35"/>
  <c r="M1814" i="35"/>
  <c r="M1815" i="35"/>
  <c r="M1816" i="35"/>
  <c r="M1817" i="35"/>
  <c r="M1818" i="35"/>
  <c r="M1819" i="35"/>
  <c r="M1820" i="35"/>
  <c r="M1821" i="35"/>
  <c r="M1822" i="35"/>
  <c r="M1823" i="35"/>
  <c r="M1824" i="35"/>
  <c r="M1825" i="35"/>
  <c r="M1826" i="35"/>
  <c r="M1827" i="35"/>
  <c r="M1828" i="35"/>
  <c r="M1829" i="35"/>
  <c r="M1830" i="35"/>
  <c r="M1831" i="35"/>
  <c r="M1832" i="35"/>
  <c r="M1833" i="35"/>
  <c r="M1834" i="35"/>
  <c r="M1835" i="35"/>
  <c r="M1836" i="35"/>
  <c r="M1837" i="35"/>
  <c r="M1838" i="35"/>
  <c r="M1839" i="35"/>
  <c r="M1840" i="35"/>
  <c r="M1841" i="35"/>
  <c r="M1842" i="35"/>
  <c r="M1843" i="35"/>
  <c r="M1844" i="35"/>
  <c r="M1845" i="35"/>
  <c r="M1846" i="35"/>
  <c r="M1847" i="35"/>
  <c r="M1848" i="35"/>
  <c r="M1849" i="35"/>
  <c r="M1850" i="35"/>
  <c r="M1851" i="35"/>
  <c r="M1852" i="35"/>
  <c r="M1853" i="35"/>
  <c r="M1854" i="35"/>
  <c r="M1855" i="35"/>
  <c r="M1856" i="35"/>
  <c r="M1857" i="35"/>
  <c r="M1858" i="35"/>
  <c r="M1859" i="35"/>
  <c r="M1860" i="35"/>
  <c r="M1861" i="35"/>
  <c r="M1862" i="35"/>
  <c r="M1863" i="35"/>
  <c r="M1864" i="35"/>
  <c r="M1865" i="35"/>
  <c r="M1866" i="35"/>
  <c r="M1867" i="35"/>
  <c r="M1868" i="35"/>
  <c r="M1869" i="35"/>
  <c r="M1870" i="35"/>
  <c r="M1871" i="35"/>
  <c r="M1872" i="35"/>
  <c r="M1873" i="35"/>
  <c r="M1874" i="35"/>
  <c r="M1875" i="35"/>
  <c r="M1876" i="35"/>
  <c r="M1877" i="35"/>
  <c r="M1878" i="35"/>
  <c r="M1879" i="35"/>
  <c r="M1880" i="35"/>
  <c r="M1881" i="35"/>
  <c r="M1882" i="35"/>
  <c r="M1883" i="35"/>
  <c r="M1884" i="35"/>
  <c r="M1885" i="35"/>
  <c r="M1886" i="35"/>
  <c r="M1887" i="35"/>
  <c r="M1888" i="35"/>
  <c r="M1889" i="35"/>
  <c r="M1890" i="35"/>
  <c r="M1891" i="35"/>
  <c r="M1892" i="35"/>
  <c r="M1893" i="35"/>
  <c r="M1894" i="35"/>
  <c r="M1895" i="35"/>
  <c r="M1896" i="35"/>
  <c r="M1897" i="35"/>
  <c r="M1898" i="35"/>
  <c r="M1899" i="35"/>
  <c r="M1900" i="35"/>
  <c r="M1901" i="35"/>
  <c r="M1902" i="35"/>
  <c r="M1903" i="35"/>
  <c r="M1904" i="35"/>
  <c r="M1905" i="35"/>
  <c r="M1906" i="35"/>
  <c r="M1907" i="35"/>
  <c r="M1908" i="35"/>
  <c r="M1909" i="35"/>
  <c r="M1910" i="35"/>
  <c r="M1911" i="35"/>
  <c r="M1912" i="35"/>
  <c r="M1913" i="35"/>
  <c r="M1914" i="35"/>
  <c r="M1915" i="35"/>
  <c r="M1916" i="35"/>
  <c r="M1917" i="35"/>
  <c r="M1918" i="35"/>
  <c r="M1919" i="35"/>
  <c r="M1920" i="35"/>
  <c r="M1921" i="35"/>
  <c r="M1922" i="35"/>
  <c r="M1923" i="35"/>
  <c r="M1924" i="35"/>
  <c r="M1925" i="35"/>
  <c r="M1926" i="35"/>
  <c r="M1927" i="35"/>
  <c r="M1928" i="35"/>
  <c r="M1929" i="35"/>
  <c r="M1930" i="35"/>
  <c r="M1931" i="35"/>
  <c r="M1932" i="35"/>
  <c r="M1933" i="35"/>
  <c r="M1934" i="35"/>
  <c r="M1935" i="35"/>
  <c r="M1936" i="35"/>
  <c r="M1937" i="35"/>
  <c r="M1938" i="35"/>
  <c r="M1939" i="35"/>
  <c r="M1940" i="35"/>
  <c r="M1941" i="35"/>
  <c r="M1942" i="35"/>
  <c r="M1943" i="35"/>
  <c r="M1944" i="35"/>
  <c r="M1945" i="35"/>
  <c r="M1946" i="35"/>
  <c r="M1947" i="35"/>
  <c r="M1948" i="35"/>
  <c r="M1949" i="35"/>
  <c r="M1950" i="35"/>
  <c r="M1951" i="35"/>
  <c r="M1952" i="35"/>
  <c r="M1953" i="35"/>
  <c r="M1954" i="35"/>
  <c r="M1955" i="35"/>
  <c r="M1956" i="35"/>
  <c r="M1957" i="35"/>
  <c r="M1958" i="35"/>
  <c r="M1959" i="35"/>
  <c r="M1960" i="35"/>
  <c r="M1961" i="35"/>
  <c r="M1962" i="35"/>
  <c r="M1963" i="35"/>
  <c r="M1964" i="35"/>
  <c r="M1965" i="35"/>
  <c r="M1966" i="35"/>
  <c r="M1967" i="35"/>
  <c r="M1968" i="35"/>
  <c r="M1969" i="35"/>
  <c r="M1970" i="35"/>
  <c r="M1971" i="35"/>
  <c r="M1972" i="35"/>
  <c r="M1973" i="35"/>
  <c r="M1974" i="35"/>
  <c r="M1975" i="35"/>
  <c r="M1976" i="35"/>
  <c r="M1977" i="35"/>
  <c r="M1978" i="35"/>
  <c r="M1979" i="35"/>
  <c r="M1980" i="35"/>
  <c r="M1981" i="35"/>
  <c r="M1982" i="35"/>
  <c r="M1983" i="35"/>
  <c r="M1984" i="35"/>
  <c r="M1985" i="35"/>
  <c r="M1986" i="35"/>
  <c r="M1987" i="35"/>
  <c r="M1988" i="35"/>
  <c r="M1989" i="35"/>
  <c r="M1990" i="35"/>
  <c r="M1991" i="35"/>
  <c r="M1992" i="35"/>
  <c r="M1993" i="35"/>
  <c r="M1994" i="35"/>
  <c r="M1995" i="35"/>
  <c r="M1996" i="35"/>
  <c r="M1997" i="35"/>
  <c r="M1998" i="35"/>
  <c r="M1999" i="35"/>
  <c r="M2000" i="35"/>
  <c r="M2001" i="35"/>
  <c r="M2002" i="35"/>
  <c r="M2003" i="35"/>
  <c r="M2004" i="35"/>
  <c r="M2005" i="35"/>
  <c r="M2006" i="35"/>
  <c r="M2007" i="35"/>
  <c r="M2008" i="35"/>
  <c r="M2009" i="35"/>
  <c r="M2010" i="35"/>
  <c r="M2011" i="35"/>
  <c r="M2012" i="35"/>
  <c r="M2013" i="35"/>
  <c r="M2014" i="35"/>
  <c r="M2015" i="35"/>
  <c r="M2016" i="35"/>
  <c r="M2017" i="35"/>
  <c r="M2018" i="35"/>
  <c r="M2019" i="35"/>
  <c r="M2020" i="35"/>
  <c r="M2021" i="35"/>
  <c r="M2022" i="35"/>
  <c r="M2023" i="35"/>
  <c r="M2024" i="35"/>
  <c r="M2025" i="35"/>
  <c r="M2026" i="35"/>
  <c r="M2027" i="35"/>
  <c r="M2028" i="35"/>
  <c r="M2029" i="35"/>
  <c r="M2030" i="35"/>
  <c r="M2031" i="35"/>
  <c r="M2032" i="35"/>
  <c r="M2033" i="35"/>
  <c r="M2034" i="35"/>
  <c r="M2035" i="35"/>
  <c r="M2036" i="35"/>
  <c r="M2037" i="35"/>
  <c r="M2038" i="35"/>
  <c r="M2039" i="35"/>
  <c r="M2040" i="35"/>
  <c r="M2041" i="35"/>
  <c r="M2042" i="35"/>
  <c r="M2043" i="35"/>
  <c r="M2044" i="35"/>
  <c r="M2045" i="35"/>
  <c r="M2046" i="35"/>
  <c r="M2047" i="35"/>
  <c r="M2048" i="35"/>
  <c r="M2049" i="35"/>
  <c r="M2050" i="35"/>
  <c r="M2051" i="35"/>
  <c r="M2052" i="35"/>
  <c r="M2053" i="35"/>
  <c r="M2054" i="35"/>
  <c r="M2055" i="35"/>
  <c r="M2056" i="35"/>
  <c r="M2057" i="35"/>
  <c r="M2058" i="35"/>
  <c r="M2059" i="35"/>
  <c r="M2060" i="35"/>
  <c r="M2061" i="35"/>
  <c r="M2062" i="35"/>
  <c r="M2063" i="35"/>
  <c r="M2064" i="35"/>
  <c r="M2065" i="35"/>
  <c r="M2066" i="35"/>
  <c r="M2067" i="35"/>
  <c r="M2068" i="35"/>
  <c r="M2069" i="35"/>
  <c r="M2070" i="35"/>
  <c r="M2071" i="35"/>
  <c r="M2072" i="35"/>
  <c r="M2073" i="35"/>
  <c r="M2074" i="35"/>
  <c r="M2075" i="35"/>
  <c r="M2076" i="35"/>
  <c r="M2077" i="35"/>
  <c r="M2078" i="35"/>
  <c r="M2079" i="35"/>
  <c r="M2080" i="35"/>
  <c r="M2081" i="35"/>
  <c r="M2082" i="35"/>
  <c r="M2083" i="35"/>
  <c r="M2084" i="35"/>
  <c r="M2085" i="35"/>
  <c r="M2086" i="35"/>
  <c r="M2087" i="35"/>
  <c r="M2088" i="35"/>
  <c r="M2089" i="35"/>
  <c r="M2090" i="35"/>
  <c r="M2091" i="35"/>
  <c r="M2092" i="35"/>
  <c r="M2093" i="35"/>
  <c r="M2094" i="35"/>
  <c r="M2095" i="35"/>
  <c r="M2096" i="35"/>
  <c r="M2097" i="35"/>
  <c r="M2098" i="35"/>
  <c r="M2099" i="35"/>
  <c r="M2100" i="35"/>
  <c r="M2101" i="35"/>
  <c r="M2102" i="35"/>
  <c r="M2103" i="35"/>
  <c r="M2104" i="35"/>
  <c r="M2105" i="35"/>
  <c r="M2106" i="35"/>
  <c r="M2107" i="35"/>
  <c r="M2108" i="35"/>
  <c r="M2109" i="35"/>
  <c r="M2110" i="35"/>
  <c r="M2111" i="35"/>
  <c r="M2112" i="35"/>
  <c r="M2113" i="35"/>
  <c r="M2114" i="35"/>
  <c r="M2115" i="35"/>
  <c r="M2116" i="35"/>
  <c r="M2117" i="35"/>
  <c r="M2118" i="35"/>
  <c r="M2119" i="35"/>
  <c r="M2120" i="35"/>
  <c r="M2121" i="35"/>
  <c r="M2122" i="35"/>
  <c r="M2123" i="35"/>
  <c r="M2124" i="35"/>
  <c r="M2125" i="35"/>
  <c r="M2126" i="35"/>
  <c r="M2127" i="35"/>
  <c r="M2128" i="35"/>
  <c r="M2129" i="35"/>
  <c r="M2130" i="35"/>
  <c r="M2131" i="35"/>
  <c r="M2132" i="35"/>
  <c r="M2133" i="35"/>
  <c r="M2134" i="35"/>
  <c r="M2135" i="35"/>
  <c r="M2136" i="35"/>
  <c r="M2137" i="35"/>
  <c r="M2138" i="35"/>
  <c r="M2139" i="35"/>
  <c r="M2140" i="35"/>
  <c r="M2141" i="35"/>
  <c r="M2142" i="35"/>
  <c r="M2143" i="35"/>
  <c r="M2144" i="35"/>
  <c r="M2145" i="35"/>
  <c r="M2146" i="35"/>
  <c r="M2147" i="35"/>
  <c r="M2148" i="35"/>
  <c r="M2149" i="35"/>
  <c r="M2150" i="35"/>
  <c r="M2151" i="35"/>
  <c r="M2152" i="35"/>
  <c r="M2153" i="35"/>
  <c r="M2154" i="35"/>
  <c r="M2155" i="35"/>
  <c r="M2156" i="35"/>
  <c r="M2157" i="35"/>
  <c r="M2158" i="35"/>
  <c r="M2159" i="35"/>
  <c r="M2160" i="35"/>
  <c r="M2161" i="35"/>
  <c r="M2162" i="35"/>
  <c r="M2163" i="35"/>
  <c r="M2164" i="35"/>
  <c r="M2165" i="35"/>
  <c r="M2166" i="35"/>
  <c r="M2167" i="35"/>
  <c r="M2168" i="35"/>
  <c r="M2169" i="35"/>
  <c r="M2170" i="35"/>
  <c r="M2171" i="35"/>
  <c r="M2172" i="35"/>
  <c r="M2173" i="35"/>
  <c r="M2174" i="35"/>
  <c r="M2175" i="35"/>
  <c r="M2176" i="35"/>
  <c r="M2177" i="35"/>
  <c r="M2178" i="35"/>
  <c r="M2179" i="35"/>
  <c r="M2180" i="35"/>
  <c r="M2181" i="35"/>
  <c r="M2182" i="35"/>
  <c r="M2183" i="35"/>
  <c r="M2184" i="35"/>
  <c r="M2185" i="35"/>
  <c r="M2186" i="35"/>
  <c r="M2187" i="35"/>
  <c r="M2188" i="35"/>
  <c r="M2189" i="35"/>
  <c r="M2190" i="35"/>
  <c r="M2191" i="35"/>
  <c r="M2192" i="35"/>
  <c r="M2193" i="35"/>
  <c r="M2194" i="35"/>
  <c r="M2195" i="35"/>
  <c r="M2196" i="35"/>
  <c r="M2197" i="35"/>
  <c r="M2198" i="35"/>
  <c r="M2199" i="35"/>
  <c r="M2200" i="35"/>
  <c r="M2201" i="35"/>
  <c r="M2202" i="35"/>
  <c r="M2203" i="35"/>
  <c r="M2204" i="35"/>
  <c r="M2205" i="35"/>
  <c r="M2206" i="35"/>
  <c r="M2207" i="35"/>
  <c r="M2208" i="35"/>
  <c r="M2209" i="35"/>
  <c r="M2210" i="35"/>
  <c r="M2211" i="35"/>
  <c r="M2212" i="35"/>
  <c r="M2213" i="35"/>
  <c r="M2214" i="35"/>
  <c r="M2215" i="35"/>
  <c r="M2216" i="35"/>
  <c r="M2217" i="35"/>
  <c r="M2218" i="35"/>
  <c r="M2219" i="35"/>
  <c r="M2220" i="35"/>
  <c r="M2221" i="35"/>
  <c r="M2222" i="35"/>
  <c r="M2223" i="35"/>
  <c r="M2224" i="35"/>
  <c r="M2225" i="35"/>
  <c r="M2226" i="35"/>
  <c r="M2227" i="35"/>
  <c r="M2228" i="35"/>
  <c r="M2229" i="35"/>
  <c r="M2230" i="35"/>
  <c r="M2231" i="35"/>
  <c r="M2232" i="35"/>
  <c r="M2233" i="35"/>
  <c r="M2234" i="35"/>
  <c r="M2235" i="35"/>
  <c r="M2236" i="35"/>
  <c r="M2237" i="35"/>
  <c r="M2238" i="35"/>
  <c r="M2239" i="35"/>
  <c r="M2240" i="35"/>
  <c r="M2241" i="35"/>
  <c r="M2242" i="35"/>
  <c r="M2243" i="35"/>
  <c r="M2244" i="35"/>
  <c r="M2245" i="35"/>
  <c r="M2246" i="35"/>
  <c r="M2247" i="35"/>
  <c r="M2248" i="35"/>
  <c r="M2249" i="35"/>
  <c r="M2250" i="35"/>
  <c r="M2251" i="35"/>
  <c r="M2252" i="35"/>
  <c r="M2253" i="35"/>
  <c r="M2254" i="35"/>
  <c r="M2255" i="35"/>
  <c r="M2256" i="35"/>
  <c r="M2257" i="35"/>
  <c r="M2258" i="35"/>
  <c r="M2259" i="35"/>
  <c r="M2260" i="35"/>
  <c r="M2261" i="35"/>
  <c r="M2262" i="35"/>
  <c r="M2263" i="35"/>
  <c r="M2264" i="35"/>
  <c r="M2265" i="35"/>
  <c r="M2266" i="35"/>
  <c r="M2267" i="35"/>
  <c r="M2268" i="35"/>
  <c r="M2269" i="35"/>
  <c r="M2270" i="35"/>
  <c r="M2271" i="35"/>
  <c r="M2272" i="35"/>
  <c r="M2273" i="35"/>
  <c r="M2274" i="35"/>
  <c r="M2275" i="35"/>
  <c r="M2276" i="35"/>
  <c r="M2277" i="35"/>
  <c r="M2278" i="35"/>
  <c r="M2279" i="35"/>
  <c r="M2280" i="35"/>
  <c r="M2281" i="35"/>
  <c r="M2282" i="35"/>
  <c r="M2283" i="35"/>
  <c r="M2284" i="35"/>
  <c r="M2285" i="35"/>
  <c r="M2286" i="35"/>
  <c r="M2287" i="35"/>
  <c r="M2288" i="35"/>
  <c r="M2289" i="35"/>
  <c r="M2290" i="35"/>
  <c r="M2291" i="35"/>
  <c r="M2292" i="35"/>
  <c r="M2293" i="35"/>
  <c r="M2294" i="35"/>
  <c r="M2295" i="35"/>
  <c r="M2296" i="35"/>
  <c r="M2297" i="35"/>
  <c r="M2298" i="35"/>
  <c r="M2299" i="35"/>
  <c r="M2300" i="35"/>
  <c r="M2301" i="35"/>
  <c r="M2302" i="35"/>
  <c r="M2303" i="35"/>
  <c r="M2304" i="35"/>
  <c r="M2305" i="35"/>
  <c r="M2306" i="35"/>
  <c r="M2307" i="35"/>
  <c r="M2308" i="35"/>
  <c r="M2309" i="35"/>
  <c r="M2310" i="35"/>
  <c r="M2311" i="35"/>
  <c r="M2312" i="35"/>
  <c r="M2313" i="35"/>
  <c r="M2314" i="35"/>
  <c r="M2315" i="35"/>
  <c r="M2316" i="35"/>
  <c r="M2317" i="35"/>
  <c r="M2318" i="35"/>
  <c r="M2319" i="35"/>
  <c r="M2320" i="35"/>
  <c r="M2321" i="35"/>
  <c r="M2322" i="35"/>
  <c r="M2323" i="35"/>
  <c r="M2324" i="35"/>
  <c r="M2325" i="35"/>
  <c r="M2326" i="35"/>
  <c r="M2327" i="35"/>
  <c r="M2328" i="35"/>
  <c r="M2329" i="35"/>
  <c r="M2330" i="35"/>
  <c r="M2331" i="35"/>
  <c r="M2332" i="35"/>
  <c r="M2333" i="35"/>
  <c r="M2334" i="35"/>
  <c r="M2335" i="35"/>
  <c r="M2336" i="35"/>
  <c r="M2337" i="35"/>
  <c r="M2338" i="35"/>
  <c r="M2339" i="35"/>
  <c r="M2340" i="35"/>
  <c r="M2341" i="35"/>
  <c r="M2342" i="35"/>
  <c r="M2343" i="35"/>
  <c r="M2344" i="35"/>
  <c r="M2345" i="35"/>
  <c r="M2346" i="35"/>
  <c r="M2347" i="35"/>
  <c r="M2348" i="35"/>
  <c r="M2349" i="35"/>
  <c r="M2350" i="35"/>
  <c r="M2351" i="35"/>
  <c r="M2352" i="35"/>
  <c r="M2353" i="35"/>
  <c r="M2354" i="35"/>
  <c r="M2355" i="35"/>
  <c r="M2356" i="35"/>
  <c r="M2357" i="35"/>
  <c r="M2358" i="35"/>
  <c r="M2359" i="35"/>
  <c r="M2360" i="35"/>
  <c r="M2361" i="35"/>
  <c r="M2362" i="35"/>
  <c r="M2363" i="35"/>
  <c r="M2364" i="35"/>
  <c r="M2365" i="35"/>
  <c r="M2366" i="35"/>
  <c r="M2367" i="35"/>
  <c r="M2368" i="35"/>
  <c r="M2369" i="35"/>
  <c r="M2370" i="35"/>
  <c r="M2371" i="35"/>
  <c r="M2372" i="35"/>
  <c r="M2373" i="35"/>
  <c r="M2374" i="35"/>
  <c r="M2375" i="35"/>
  <c r="M2376" i="35"/>
  <c r="M2377" i="35"/>
  <c r="M2378" i="35"/>
  <c r="M2379" i="35"/>
  <c r="M2380" i="35"/>
  <c r="M2381" i="35"/>
  <c r="M2382" i="35"/>
  <c r="M2383" i="35"/>
  <c r="M2384" i="35"/>
  <c r="M2385" i="35"/>
  <c r="M2386" i="35"/>
  <c r="M2387" i="35"/>
  <c r="M2388" i="35"/>
  <c r="M2389" i="35"/>
  <c r="M2390" i="35"/>
  <c r="M2391" i="35"/>
  <c r="M2392" i="35"/>
  <c r="M2393" i="35"/>
  <c r="M2394" i="35"/>
  <c r="M2395" i="35"/>
  <c r="M2396" i="35"/>
  <c r="M2397" i="35"/>
  <c r="M2398" i="35"/>
  <c r="M2399" i="35"/>
  <c r="M2400" i="35"/>
  <c r="M2401" i="35"/>
  <c r="M2402" i="35"/>
  <c r="M2403" i="35"/>
  <c r="M2404" i="35"/>
  <c r="M2405" i="35"/>
  <c r="M2406" i="35"/>
  <c r="M2407" i="35"/>
  <c r="M2408" i="35"/>
  <c r="M2409" i="35"/>
  <c r="M2410" i="35"/>
  <c r="M2411" i="35"/>
  <c r="M2412" i="35"/>
  <c r="M2413" i="35"/>
  <c r="M2414" i="35"/>
  <c r="M2415" i="35"/>
  <c r="M2416" i="35"/>
  <c r="M2417" i="35"/>
  <c r="M2418" i="35"/>
  <c r="M2419" i="35"/>
  <c r="M2420" i="35"/>
  <c r="M2421" i="35"/>
  <c r="M2422" i="35"/>
  <c r="M2423" i="35"/>
  <c r="M2424" i="35"/>
  <c r="M2425" i="35"/>
  <c r="M2426" i="35"/>
  <c r="M2427" i="35"/>
  <c r="M2428" i="35"/>
  <c r="M2429" i="35"/>
  <c r="M2430" i="35"/>
  <c r="M2431" i="35"/>
  <c r="M2432" i="35"/>
  <c r="M2433" i="35"/>
  <c r="M2434" i="35"/>
  <c r="M2435" i="35"/>
  <c r="M2436" i="35"/>
  <c r="M2437" i="35"/>
  <c r="M2438" i="35"/>
  <c r="M2439" i="35"/>
  <c r="M2440" i="35"/>
  <c r="M2441" i="35"/>
  <c r="M2442" i="35"/>
  <c r="M2443" i="35"/>
  <c r="M2444" i="35"/>
  <c r="M2445" i="35"/>
  <c r="M2446" i="35"/>
  <c r="M2447" i="35"/>
  <c r="M2448" i="35"/>
  <c r="M2449" i="35"/>
  <c r="M2450" i="35"/>
  <c r="M2451" i="35"/>
  <c r="M2452" i="35"/>
  <c r="M2453" i="35"/>
  <c r="M2454" i="35"/>
  <c r="M2455" i="35"/>
  <c r="M2456" i="35"/>
  <c r="M2457" i="35"/>
  <c r="M2458" i="35"/>
  <c r="M2459" i="35"/>
  <c r="M2460" i="35"/>
  <c r="M2461" i="35"/>
  <c r="M2462" i="35"/>
  <c r="M2463" i="35"/>
  <c r="M2464" i="35"/>
  <c r="M2465" i="35"/>
  <c r="M2466" i="35"/>
  <c r="M2467" i="35"/>
  <c r="M2468" i="35"/>
  <c r="M2469" i="35"/>
  <c r="M2470" i="35"/>
  <c r="M2471" i="35"/>
  <c r="M2472" i="35"/>
  <c r="M2473" i="35"/>
  <c r="M2474" i="35"/>
  <c r="M2475" i="35"/>
  <c r="M2476" i="35"/>
  <c r="M2477" i="35"/>
  <c r="M2478" i="35"/>
  <c r="M2479" i="35"/>
  <c r="M2480" i="35"/>
  <c r="M2481" i="35"/>
  <c r="M2482" i="35"/>
  <c r="M2483" i="35"/>
  <c r="M2484" i="35"/>
  <c r="M2485" i="35"/>
  <c r="M2486" i="35"/>
  <c r="M2487" i="35"/>
  <c r="M2488" i="35"/>
  <c r="M2489" i="35"/>
  <c r="M2490" i="35"/>
  <c r="M2491" i="35"/>
  <c r="M2492" i="35"/>
  <c r="M2493" i="35"/>
  <c r="M2494" i="35"/>
  <c r="M2495" i="35"/>
  <c r="M2496" i="35"/>
  <c r="M2497" i="35"/>
  <c r="M2498" i="35"/>
  <c r="M2499" i="35"/>
  <c r="M2500" i="35"/>
  <c r="M2501" i="35"/>
  <c r="M2502" i="35"/>
  <c r="M2503" i="35"/>
  <c r="M2504" i="35"/>
  <c r="M2505" i="35"/>
  <c r="M2506" i="35"/>
  <c r="M2507" i="35"/>
  <c r="M2508" i="35"/>
  <c r="M2509" i="35"/>
  <c r="M2510" i="35"/>
  <c r="M2511" i="35"/>
  <c r="M2512" i="35"/>
  <c r="M2513" i="35"/>
  <c r="M2514" i="35"/>
  <c r="M2515" i="35"/>
  <c r="M2516" i="35"/>
  <c r="M2517" i="35"/>
  <c r="M2518" i="35"/>
  <c r="M2519" i="35"/>
  <c r="M2520" i="35"/>
  <c r="M2521" i="35"/>
  <c r="M2522" i="35"/>
  <c r="M2523" i="35"/>
  <c r="M2524" i="35"/>
  <c r="M2525" i="35"/>
  <c r="M2526" i="35"/>
  <c r="M2527" i="35"/>
  <c r="M2528" i="35"/>
  <c r="M2529" i="35"/>
  <c r="M2530" i="35"/>
  <c r="M2531" i="35"/>
  <c r="M2532" i="35"/>
  <c r="M2533" i="35"/>
  <c r="M2534" i="35"/>
  <c r="M2535" i="35"/>
  <c r="M2536" i="35"/>
  <c r="M2537" i="35"/>
  <c r="M2538" i="35"/>
  <c r="M2539" i="35"/>
  <c r="M2540" i="35"/>
  <c r="M2541" i="35"/>
  <c r="M2542" i="35"/>
  <c r="M2543" i="35"/>
  <c r="M2544" i="35"/>
  <c r="M2545" i="35"/>
  <c r="M2546" i="35"/>
  <c r="M2547" i="35"/>
  <c r="M2548" i="35"/>
  <c r="M2549" i="35"/>
  <c r="M2550" i="35"/>
  <c r="M2551" i="35"/>
  <c r="M2552" i="35"/>
  <c r="M2553" i="35"/>
  <c r="M2554" i="35"/>
  <c r="M2555" i="35"/>
  <c r="M2556" i="35"/>
  <c r="M2557" i="35"/>
  <c r="M2558" i="35"/>
  <c r="M2559" i="35"/>
  <c r="M2560" i="35"/>
  <c r="M2561" i="35"/>
  <c r="M2562" i="35"/>
  <c r="M2563" i="35"/>
  <c r="M2564" i="35"/>
  <c r="M2565" i="35"/>
  <c r="M2566" i="35"/>
  <c r="M2567" i="35"/>
  <c r="M2568" i="35"/>
  <c r="M2569" i="35"/>
  <c r="M2570" i="35"/>
  <c r="M2571" i="35"/>
  <c r="M2572" i="35"/>
  <c r="M2573" i="35"/>
  <c r="M2574" i="35"/>
  <c r="M2575" i="35"/>
  <c r="M2576" i="35"/>
  <c r="M2577" i="35"/>
  <c r="M2578" i="35"/>
  <c r="M2579" i="35"/>
  <c r="M2580" i="35"/>
  <c r="M2581" i="35"/>
  <c r="M2582" i="35"/>
  <c r="M2583" i="35"/>
  <c r="M2584" i="35"/>
  <c r="M2585" i="35"/>
  <c r="M2586" i="35"/>
  <c r="M2587" i="35"/>
  <c r="M2588" i="35"/>
  <c r="M2589" i="35"/>
  <c r="M2590" i="35"/>
  <c r="M2591" i="35"/>
  <c r="M2592" i="35"/>
  <c r="M2593" i="35"/>
  <c r="M2594" i="35"/>
  <c r="M2595" i="35"/>
  <c r="M2596" i="35"/>
  <c r="M2597" i="35"/>
  <c r="M2598" i="35"/>
  <c r="M2599" i="35"/>
  <c r="M2600" i="35"/>
  <c r="M2601" i="35"/>
  <c r="M2602" i="35"/>
  <c r="M2603" i="35"/>
  <c r="M2604" i="35"/>
  <c r="M2605" i="35"/>
  <c r="M2606" i="35"/>
  <c r="M2607" i="35"/>
  <c r="M2608" i="35"/>
  <c r="M2609" i="35"/>
  <c r="M2610" i="35"/>
  <c r="M2611" i="35"/>
  <c r="M2612" i="35"/>
  <c r="M2613" i="35"/>
  <c r="M2614" i="35"/>
  <c r="M2615" i="35"/>
  <c r="M2616" i="35"/>
  <c r="M2617" i="35"/>
  <c r="M2618" i="35"/>
  <c r="M2619" i="35"/>
  <c r="M2620" i="35"/>
  <c r="M2621" i="35"/>
  <c r="M2622" i="35"/>
  <c r="M2623" i="35"/>
  <c r="M2624" i="35"/>
  <c r="M2625" i="35"/>
  <c r="M2626" i="35"/>
  <c r="M2627" i="35"/>
  <c r="M2628" i="35"/>
  <c r="M2629" i="35"/>
  <c r="M2630" i="35"/>
  <c r="M2631" i="35"/>
  <c r="M2632" i="35"/>
  <c r="M2633" i="35"/>
  <c r="M2634" i="35"/>
  <c r="M2635" i="35"/>
  <c r="M2636" i="35"/>
  <c r="M2637" i="35"/>
  <c r="M2638" i="35"/>
  <c r="M2639" i="35"/>
  <c r="M2640" i="35"/>
  <c r="M2641" i="35"/>
  <c r="M2642" i="35"/>
  <c r="M2643" i="35"/>
  <c r="M2644" i="35"/>
  <c r="M2645" i="35"/>
  <c r="M2646" i="35"/>
  <c r="M2647" i="35"/>
  <c r="M2648" i="35"/>
  <c r="M2649" i="35"/>
  <c r="M2650" i="35"/>
  <c r="M2651" i="35"/>
  <c r="M2652" i="35"/>
  <c r="M2653" i="35"/>
  <c r="M2654" i="35"/>
  <c r="M2655" i="35"/>
  <c r="M2656" i="35"/>
  <c r="M2657" i="35"/>
  <c r="M2658" i="35"/>
  <c r="M2659" i="35"/>
  <c r="M2660" i="35"/>
  <c r="M2661" i="35"/>
  <c r="M2662" i="35"/>
  <c r="M2663" i="35"/>
  <c r="M2664" i="35"/>
  <c r="M2665" i="35"/>
  <c r="M2666" i="35"/>
  <c r="M2667" i="35"/>
  <c r="M2668" i="35"/>
  <c r="M2669" i="35"/>
  <c r="M2670" i="35"/>
  <c r="M2671" i="35"/>
  <c r="M2672" i="35"/>
  <c r="M2673" i="35"/>
  <c r="M2674" i="35"/>
  <c r="M2675" i="35"/>
  <c r="M2676" i="35"/>
  <c r="M2677" i="35"/>
  <c r="M2678" i="35"/>
  <c r="M2679" i="35"/>
  <c r="M2680" i="35"/>
  <c r="M2681" i="35"/>
  <c r="M2682" i="35"/>
  <c r="M2683" i="35"/>
  <c r="M2684" i="35"/>
  <c r="M2685" i="35"/>
  <c r="M2686" i="35"/>
  <c r="M2687" i="35"/>
  <c r="M2688" i="35"/>
  <c r="M2689" i="35"/>
  <c r="M2690" i="35"/>
  <c r="M2691" i="35"/>
  <c r="M2692" i="35"/>
  <c r="M2693" i="35"/>
  <c r="M2694" i="35"/>
  <c r="M2695" i="35"/>
  <c r="M2696" i="35"/>
  <c r="M2697" i="35"/>
  <c r="M2698" i="35"/>
  <c r="M2699" i="35"/>
  <c r="M2700" i="35"/>
  <c r="M2701" i="35"/>
  <c r="M2702" i="35"/>
  <c r="M2703" i="35"/>
  <c r="M2704" i="35"/>
  <c r="M2705" i="35"/>
  <c r="M2706" i="35"/>
  <c r="M2707" i="35"/>
  <c r="M2708" i="35"/>
  <c r="M2709" i="35"/>
  <c r="M2710" i="35"/>
  <c r="M2711" i="35"/>
  <c r="M2712" i="35"/>
  <c r="M2713" i="35"/>
  <c r="M2714" i="35"/>
  <c r="M2715" i="35"/>
  <c r="M2716" i="35"/>
  <c r="M2717" i="35"/>
  <c r="M2718" i="35"/>
  <c r="M2719" i="35"/>
  <c r="M2720" i="35"/>
  <c r="M2721" i="35"/>
  <c r="M2722" i="35"/>
  <c r="M2723" i="35"/>
  <c r="M2724" i="35"/>
  <c r="M2725" i="35"/>
  <c r="M2726" i="35"/>
  <c r="M2727" i="35"/>
  <c r="M2728" i="35"/>
  <c r="M2729" i="35"/>
  <c r="M2730" i="35"/>
  <c r="M2731" i="35"/>
  <c r="M2732" i="35"/>
  <c r="M2733" i="35"/>
  <c r="M2734" i="35"/>
  <c r="M2735" i="35"/>
  <c r="M2736" i="35"/>
  <c r="M2737" i="35"/>
  <c r="M2738" i="35"/>
  <c r="M2739" i="35"/>
  <c r="M2740" i="35"/>
  <c r="M2741" i="35"/>
  <c r="M2742" i="35"/>
  <c r="M2743" i="35"/>
  <c r="M2744" i="35"/>
  <c r="M2745" i="35"/>
  <c r="M2746" i="35"/>
  <c r="M2747" i="35"/>
  <c r="M2748" i="35"/>
  <c r="M2749" i="35"/>
  <c r="M2750" i="35"/>
  <c r="M2751" i="35"/>
  <c r="M2752" i="35"/>
  <c r="M2753" i="35"/>
  <c r="M2754" i="35"/>
  <c r="M2755" i="35"/>
  <c r="M2756" i="35"/>
  <c r="M2757" i="35"/>
  <c r="M2758" i="35"/>
  <c r="M2759" i="35"/>
  <c r="M2760" i="35"/>
  <c r="M2761" i="35"/>
  <c r="M2762" i="35"/>
  <c r="M2763" i="35"/>
  <c r="M2764" i="35"/>
  <c r="M2765" i="35"/>
  <c r="M2766" i="35"/>
  <c r="M2767" i="35"/>
  <c r="M2768" i="35"/>
  <c r="M2769" i="35"/>
  <c r="M2770" i="35"/>
  <c r="M2771" i="35"/>
  <c r="M2772" i="35"/>
  <c r="M2773" i="35"/>
  <c r="M2774" i="35"/>
  <c r="M2775" i="35"/>
  <c r="M2776" i="35"/>
  <c r="M2777" i="35"/>
  <c r="M2778" i="35"/>
  <c r="M2779" i="35"/>
  <c r="M2780" i="35"/>
  <c r="M2781" i="35"/>
  <c r="M2782" i="35"/>
  <c r="M2783" i="35"/>
  <c r="M2784" i="35"/>
  <c r="M2785" i="35"/>
  <c r="M2786" i="35"/>
  <c r="M2787" i="35"/>
  <c r="M2788" i="35"/>
  <c r="M2789" i="35"/>
  <c r="M2790" i="35"/>
  <c r="M2791" i="35"/>
  <c r="M2792" i="35"/>
  <c r="M2793" i="35"/>
  <c r="M2794" i="35"/>
  <c r="M2795" i="35"/>
  <c r="M2796" i="35"/>
  <c r="M2797" i="35"/>
  <c r="M2798" i="35"/>
  <c r="M2799" i="35"/>
  <c r="M2800" i="35"/>
  <c r="M2801" i="35"/>
  <c r="M2802" i="35"/>
  <c r="M2803" i="35"/>
  <c r="M2804" i="35"/>
  <c r="M2805" i="35"/>
  <c r="M2806" i="35"/>
  <c r="M2807" i="35"/>
  <c r="M2808" i="35"/>
  <c r="M2809" i="35"/>
  <c r="M2810" i="35"/>
  <c r="M2811" i="35"/>
  <c r="M2812" i="35"/>
  <c r="M2813" i="35"/>
  <c r="M2814" i="35"/>
  <c r="M2815" i="35"/>
  <c r="M2816" i="35"/>
  <c r="M2817" i="35"/>
  <c r="M2818" i="35"/>
  <c r="M2819" i="35"/>
  <c r="M2820" i="35"/>
  <c r="M2821" i="35"/>
  <c r="M2822" i="35"/>
  <c r="M2823" i="35"/>
  <c r="M2824" i="35"/>
  <c r="M2825" i="35"/>
  <c r="M2826" i="35"/>
  <c r="M2827" i="35"/>
  <c r="M2828" i="35"/>
  <c r="M2829" i="35"/>
  <c r="M2830" i="35"/>
  <c r="M2831" i="35"/>
  <c r="M2832" i="35"/>
  <c r="M2833" i="35"/>
  <c r="M2834" i="35"/>
  <c r="M2835" i="35"/>
  <c r="M2836" i="35"/>
  <c r="M2837" i="35"/>
  <c r="M2838" i="35"/>
  <c r="M2839" i="35"/>
  <c r="M2840" i="35"/>
  <c r="M2841" i="35"/>
  <c r="M2842" i="35"/>
  <c r="M2843" i="35"/>
  <c r="M2844" i="35"/>
  <c r="M2845" i="35"/>
  <c r="M2846" i="35"/>
  <c r="M2847" i="35"/>
  <c r="M2848" i="35"/>
  <c r="M2849" i="35"/>
  <c r="M2850" i="35"/>
  <c r="M2851" i="35"/>
  <c r="M2852" i="35"/>
  <c r="M2853" i="35"/>
  <c r="M2854" i="35"/>
  <c r="M2855" i="35"/>
  <c r="M2856" i="35"/>
  <c r="M2857" i="35"/>
  <c r="M2858" i="35"/>
  <c r="M2859" i="35"/>
  <c r="M2860" i="35"/>
  <c r="M2861" i="35"/>
  <c r="M2862" i="35"/>
  <c r="M2863" i="35"/>
  <c r="M2864" i="35"/>
  <c r="M2865" i="35"/>
  <c r="M2866" i="35"/>
  <c r="M2867" i="35"/>
  <c r="M2868" i="35"/>
  <c r="M2869" i="35"/>
  <c r="M2870" i="35"/>
  <c r="M2871" i="35"/>
  <c r="M2872" i="35"/>
  <c r="M2873" i="35"/>
  <c r="M2874" i="35"/>
  <c r="M2875" i="35"/>
  <c r="M2876" i="35"/>
  <c r="M2877" i="35"/>
  <c r="M2878" i="35"/>
  <c r="M2879" i="35"/>
  <c r="M2880" i="35"/>
  <c r="M2881" i="35"/>
  <c r="M2882" i="35"/>
  <c r="M2883" i="35"/>
  <c r="M2884" i="35"/>
  <c r="M2885" i="35"/>
  <c r="M2886" i="35"/>
  <c r="M2887" i="35"/>
  <c r="M2888" i="35"/>
  <c r="M2889" i="35"/>
  <c r="M2890" i="35"/>
  <c r="M2891" i="35"/>
  <c r="M2892" i="35"/>
  <c r="M2893" i="35"/>
  <c r="M2894" i="35"/>
  <c r="M2895" i="35"/>
  <c r="M2896" i="35"/>
  <c r="M2897" i="35"/>
  <c r="M2898" i="35"/>
  <c r="M2899" i="35"/>
  <c r="M2900" i="35"/>
  <c r="M2901" i="35"/>
  <c r="M2902" i="35"/>
  <c r="M2903" i="35"/>
  <c r="M2904" i="35"/>
  <c r="M2905" i="35"/>
  <c r="M2906" i="35"/>
  <c r="M2907" i="35"/>
  <c r="M2908" i="35"/>
  <c r="M2909" i="35"/>
  <c r="M2910" i="35"/>
  <c r="M2911" i="35"/>
  <c r="M2912" i="35"/>
  <c r="M2913" i="35"/>
  <c r="M2914" i="35"/>
  <c r="M2915" i="35"/>
  <c r="M2916" i="35"/>
  <c r="M2917" i="35"/>
  <c r="M2918" i="35"/>
  <c r="M2919" i="35"/>
  <c r="M2920" i="35"/>
  <c r="M2921" i="35"/>
  <c r="M2922" i="35"/>
  <c r="M2923" i="35"/>
  <c r="M2924" i="35"/>
  <c r="M2925" i="35"/>
  <c r="M2926" i="35"/>
  <c r="M2927" i="35"/>
  <c r="M2928" i="35"/>
  <c r="M2929" i="35"/>
  <c r="M2930" i="35"/>
  <c r="M2931" i="35"/>
  <c r="M2932" i="35"/>
  <c r="M2933" i="35"/>
  <c r="M2934" i="35"/>
  <c r="M2935" i="35"/>
  <c r="M2936" i="35"/>
  <c r="M2937" i="35"/>
  <c r="M2938" i="35"/>
  <c r="M2939" i="35"/>
  <c r="M2940" i="35"/>
  <c r="M2941" i="35"/>
  <c r="M2942" i="35"/>
  <c r="M2943" i="35"/>
  <c r="M2944" i="35"/>
  <c r="M2945" i="35"/>
  <c r="M2946" i="35"/>
  <c r="M2947" i="35"/>
  <c r="M2948" i="35"/>
  <c r="M2949" i="35"/>
  <c r="M2950" i="35"/>
  <c r="M2951" i="35"/>
  <c r="M2952" i="35"/>
  <c r="M2953" i="35"/>
  <c r="M2954" i="35"/>
  <c r="M2955" i="35"/>
  <c r="M2956" i="35"/>
  <c r="M2957" i="35"/>
  <c r="M2958" i="35"/>
  <c r="M2959" i="35"/>
  <c r="M2960" i="35"/>
  <c r="M2961" i="35"/>
  <c r="M2962" i="35"/>
  <c r="M2963" i="35"/>
  <c r="M2964" i="35"/>
  <c r="M2965" i="35"/>
  <c r="M2966" i="35"/>
  <c r="M2967" i="35"/>
  <c r="M2968" i="35"/>
  <c r="M2969" i="35"/>
  <c r="M2970" i="35"/>
  <c r="M2971" i="35"/>
  <c r="M2972" i="35"/>
  <c r="M2973" i="35"/>
  <c r="M2974" i="35"/>
  <c r="M2975" i="35"/>
  <c r="M2976" i="35"/>
  <c r="M2977" i="35"/>
  <c r="M2978" i="35"/>
  <c r="M2979" i="35"/>
  <c r="M2980" i="35"/>
  <c r="M2981" i="35"/>
  <c r="M2982" i="35"/>
  <c r="M2983" i="35"/>
  <c r="M2984" i="35"/>
  <c r="M2985" i="35"/>
  <c r="M2986" i="35"/>
  <c r="M2987" i="35"/>
  <c r="M2988" i="35"/>
  <c r="M2989" i="35"/>
  <c r="M2990" i="35"/>
  <c r="M2991" i="35"/>
  <c r="M2992" i="35"/>
  <c r="M2993" i="35"/>
  <c r="M2994" i="35"/>
  <c r="M2995" i="35"/>
  <c r="M2996" i="35"/>
  <c r="M2997" i="35"/>
  <c r="M2998" i="35"/>
  <c r="M2999" i="35"/>
  <c r="M3000" i="35"/>
  <c r="M3001" i="35"/>
  <c r="M3002" i="35"/>
  <c r="M3003" i="35"/>
  <c r="M3004" i="35"/>
  <c r="M3005" i="35"/>
  <c r="M3006" i="35"/>
  <c r="M3007" i="35"/>
  <c r="M3008" i="35"/>
  <c r="M3009" i="35"/>
  <c r="M3010" i="35"/>
  <c r="M3011" i="35"/>
  <c r="M3012" i="35"/>
  <c r="M3013" i="35"/>
  <c r="M3014" i="35"/>
  <c r="M3015" i="35"/>
  <c r="M3016" i="35"/>
  <c r="M3017" i="35"/>
  <c r="M3018" i="35"/>
  <c r="M3019" i="35"/>
  <c r="M3020" i="35"/>
  <c r="M3021" i="35"/>
  <c r="M3022" i="35"/>
  <c r="M3023" i="35"/>
  <c r="M3024" i="35"/>
  <c r="M3025" i="35"/>
  <c r="M3026" i="35"/>
  <c r="M3027" i="35"/>
  <c r="M3028" i="35"/>
  <c r="M3029" i="35"/>
  <c r="M3030" i="35"/>
  <c r="M3031" i="35"/>
  <c r="M3032" i="35"/>
  <c r="M3033" i="35"/>
  <c r="M3034" i="35"/>
  <c r="M3035" i="35"/>
  <c r="M3036" i="35"/>
  <c r="M3037" i="35"/>
  <c r="M3038" i="35"/>
  <c r="M3039" i="35"/>
  <c r="M3040" i="35"/>
  <c r="M3041" i="35"/>
  <c r="M3042" i="35"/>
  <c r="M3043" i="35"/>
  <c r="M3044" i="35"/>
  <c r="M3045" i="35"/>
  <c r="M3046" i="35"/>
  <c r="M3047" i="35"/>
  <c r="M3048" i="35"/>
  <c r="M3049" i="35"/>
  <c r="M3050" i="35"/>
  <c r="M3051" i="35"/>
  <c r="M3052" i="35"/>
  <c r="M3053" i="35"/>
  <c r="M3054" i="35"/>
  <c r="M3055" i="35"/>
  <c r="M3056" i="35"/>
  <c r="M3057" i="35"/>
  <c r="M3058" i="35"/>
  <c r="M3059" i="35"/>
  <c r="M3060" i="35"/>
  <c r="M3061" i="35"/>
  <c r="M3062" i="35"/>
  <c r="M3063" i="35"/>
  <c r="M3064" i="35"/>
  <c r="M3065" i="35"/>
  <c r="M3066" i="35"/>
  <c r="M3067" i="35"/>
  <c r="M3068" i="35"/>
  <c r="M3069" i="35"/>
  <c r="M3070" i="35"/>
  <c r="M3071" i="35"/>
  <c r="M3072" i="35"/>
  <c r="M3073" i="35"/>
  <c r="M3074" i="35"/>
  <c r="M3075" i="35"/>
  <c r="M3076" i="35"/>
  <c r="M3077" i="35"/>
  <c r="M3078" i="35"/>
  <c r="M3079" i="35"/>
  <c r="M3080" i="35"/>
  <c r="M3081" i="35"/>
  <c r="M3082" i="35"/>
  <c r="M3083" i="35"/>
  <c r="M3084" i="35"/>
  <c r="M3085" i="35"/>
  <c r="M3086" i="35"/>
  <c r="M3087" i="35"/>
  <c r="M3088" i="35"/>
  <c r="M3089" i="35"/>
  <c r="M3090" i="35"/>
  <c r="M3091" i="35"/>
  <c r="M3092" i="35"/>
  <c r="M3093" i="35"/>
  <c r="M3094" i="35"/>
  <c r="M3095" i="35"/>
  <c r="M3096" i="35"/>
  <c r="M3097" i="35"/>
  <c r="M3098" i="35"/>
  <c r="M3099" i="35"/>
  <c r="M3100" i="35"/>
  <c r="M3101" i="35"/>
  <c r="M3102" i="35"/>
  <c r="M3103" i="35"/>
  <c r="M3104" i="35"/>
  <c r="M3105" i="35"/>
  <c r="M3106" i="35"/>
  <c r="M3107" i="35"/>
  <c r="M3108" i="35"/>
  <c r="M3109" i="35"/>
  <c r="M3110" i="35"/>
  <c r="M3111" i="35"/>
  <c r="M3112" i="35"/>
  <c r="M3113" i="35"/>
  <c r="M3114" i="35"/>
  <c r="M3115" i="35"/>
  <c r="M3116" i="35"/>
  <c r="M3117" i="35"/>
  <c r="M3118" i="35"/>
  <c r="M3119" i="35"/>
  <c r="M3120" i="35"/>
  <c r="M3121" i="35"/>
  <c r="M3122" i="35"/>
  <c r="M3123" i="35"/>
  <c r="M3124" i="35"/>
  <c r="M3125" i="35"/>
  <c r="M3126" i="35"/>
  <c r="M3127" i="35"/>
  <c r="M3128" i="35"/>
  <c r="M3129" i="35"/>
  <c r="M3130" i="35"/>
  <c r="M3131" i="35"/>
  <c r="M3132" i="35"/>
  <c r="M3133" i="35"/>
  <c r="M3134" i="35"/>
  <c r="M3135" i="35"/>
  <c r="M3136" i="35"/>
  <c r="M3137" i="35"/>
  <c r="M3138" i="35"/>
  <c r="M3139" i="35"/>
  <c r="M3140" i="35"/>
  <c r="M3141" i="35"/>
  <c r="M3142" i="35"/>
  <c r="M3143" i="35"/>
  <c r="M3144" i="35"/>
  <c r="M3145" i="35"/>
  <c r="M3146" i="35"/>
  <c r="M3147" i="35"/>
  <c r="M3148" i="35"/>
  <c r="M3149" i="35"/>
  <c r="M3150" i="35"/>
  <c r="M3151" i="35"/>
  <c r="M3152" i="35"/>
  <c r="M3153" i="35"/>
  <c r="M3154" i="35"/>
  <c r="M3155" i="35"/>
  <c r="M3156" i="35"/>
  <c r="M3157" i="35"/>
  <c r="M3158" i="35"/>
  <c r="M3159" i="35"/>
  <c r="M3160" i="35"/>
  <c r="M3161" i="35"/>
  <c r="M3162" i="35"/>
  <c r="M3163" i="35"/>
  <c r="M3164" i="35"/>
  <c r="M3165" i="35"/>
  <c r="M3166" i="35"/>
  <c r="M3167" i="35"/>
  <c r="M3168" i="35"/>
  <c r="M3169" i="35"/>
  <c r="M3170" i="35"/>
  <c r="M3171" i="35"/>
  <c r="M3172" i="35"/>
  <c r="M3173" i="35"/>
  <c r="M3174" i="35"/>
  <c r="M3175" i="35"/>
  <c r="M3176" i="35"/>
  <c r="M3177" i="35"/>
  <c r="M3178" i="35"/>
  <c r="M3179" i="35"/>
  <c r="M3180" i="35"/>
  <c r="M3181" i="35"/>
  <c r="M3182" i="35"/>
  <c r="M3183" i="35"/>
  <c r="M3184" i="35"/>
  <c r="M3185" i="35"/>
  <c r="M3186" i="35"/>
  <c r="M3187" i="35"/>
  <c r="M3188" i="35"/>
  <c r="M3189" i="35"/>
  <c r="M3190" i="35"/>
  <c r="M3191" i="35"/>
  <c r="M3192" i="35"/>
  <c r="M3193" i="35"/>
  <c r="M3194" i="35"/>
  <c r="M3195" i="35"/>
  <c r="M3196" i="35"/>
  <c r="M3197" i="35"/>
  <c r="M3198" i="35"/>
  <c r="M3199" i="35"/>
  <c r="M3200" i="35"/>
  <c r="M3201" i="35"/>
  <c r="M3202" i="35"/>
  <c r="M3203" i="35"/>
  <c r="M3204" i="35"/>
  <c r="M3205" i="35"/>
  <c r="M3206" i="35"/>
  <c r="M3207" i="35"/>
  <c r="M3208" i="35"/>
  <c r="M3209" i="35"/>
  <c r="M3210" i="35"/>
  <c r="M3211" i="35"/>
  <c r="M3212" i="35"/>
  <c r="M3213" i="35"/>
  <c r="M3214" i="35"/>
  <c r="M3215" i="35"/>
  <c r="M3216" i="35"/>
  <c r="M3217" i="35"/>
  <c r="M3218" i="35"/>
  <c r="M3219" i="35"/>
  <c r="M3220" i="35"/>
  <c r="M3221" i="35"/>
  <c r="M3222" i="35"/>
  <c r="M3223" i="35"/>
  <c r="M3224" i="35"/>
  <c r="M3225" i="35"/>
  <c r="M3226" i="35"/>
  <c r="M3227" i="35"/>
  <c r="M3228" i="35"/>
  <c r="M3229" i="35"/>
  <c r="M3230" i="35"/>
  <c r="M3231" i="35"/>
  <c r="M3232" i="35"/>
  <c r="M3233" i="35"/>
  <c r="M3234" i="35"/>
  <c r="M3235" i="35"/>
  <c r="M3236" i="35"/>
  <c r="M3237" i="35"/>
  <c r="M3238" i="35"/>
  <c r="M3239" i="35"/>
  <c r="M3240" i="35"/>
  <c r="M3241" i="35"/>
  <c r="M3242" i="35"/>
  <c r="M3243" i="35"/>
  <c r="M3244" i="35"/>
  <c r="M3245" i="35"/>
  <c r="M3246" i="35"/>
  <c r="M3247" i="35"/>
  <c r="M3248" i="35"/>
  <c r="M3249" i="35"/>
  <c r="M3250" i="35"/>
  <c r="M3251" i="35"/>
  <c r="M3252" i="35"/>
  <c r="M3253" i="35"/>
  <c r="M3254" i="35"/>
  <c r="M3255" i="35"/>
  <c r="M3256" i="35"/>
  <c r="M3257" i="35"/>
  <c r="M3258" i="35"/>
  <c r="M3259" i="35"/>
  <c r="M3260" i="35"/>
  <c r="M3261" i="35"/>
  <c r="M3262" i="35"/>
  <c r="M3263" i="35"/>
  <c r="M3264" i="35"/>
  <c r="M3265" i="35"/>
  <c r="M3266" i="35"/>
  <c r="M3267" i="35"/>
  <c r="M3268" i="35"/>
  <c r="M3269" i="35"/>
  <c r="M3270" i="35"/>
  <c r="M3271" i="35"/>
  <c r="M3272" i="35"/>
  <c r="M3273" i="35"/>
  <c r="M3274" i="35"/>
  <c r="M3275" i="35"/>
  <c r="M3276" i="35"/>
  <c r="M3277" i="35"/>
  <c r="M3278" i="35"/>
  <c r="M3279" i="35"/>
  <c r="M3280" i="35"/>
  <c r="M3281" i="35"/>
  <c r="M3282" i="35"/>
  <c r="M3283" i="35"/>
  <c r="M3284" i="35"/>
  <c r="M3285" i="35"/>
  <c r="M3286" i="35"/>
  <c r="M3287" i="35"/>
  <c r="M3288" i="35"/>
  <c r="M3289" i="35"/>
  <c r="M3290" i="35"/>
  <c r="M3291" i="35"/>
  <c r="M3292" i="35"/>
  <c r="M3293" i="35"/>
  <c r="M3294" i="35"/>
  <c r="M3295" i="35"/>
  <c r="M3296" i="35"/>
  <c r="M3297" i="35"/>
  <c r="M3298" i="35"/>
  <c r="M3299" i="35"/>
  <c r="M3300" i="35"/>
  <c r="M3301" i="35"/>
  <c r="M3302" i="35"/>
  <c r="M3303" i="35"/>
  <c r="M3304" i="35"/>
  <c r="M3305" i="35"/>
  <c r="M3306" i="35"/>
  <c r="M3307" i="35"/>
  <c r="M3308" i="35"/>
  <c r="M3309" i="35"/>
  <c r="M3310" i="35"/>
  <c r="M3311" i="35"/>
  <c r="M3312" i="35"/>
  <c r="M3313" i="35"/>
  <c r="M3314" i="35"/>
  <c r="M3315" i="35"/>
  <c r="M3316" i="35"/>
  <c r="M3317" i="35"/>
  <c r="M3318" i="35"/>
  <c r="M3319" i="35"/>
  <c r="M3320" i="35"/>
  <c r="M3321" i="35"/>
  <c r="M3322" i="35"/>
  <c r="M3323" i="35"/>
  <c r="M3324" i="35"/>
  <c r="M3325" i="35"/>
  <c r="M3326" i="35"/>
  <c r="M3327" i="35"/>
  <c r="M3328" i="35"/>
  <c r="M3329" i="35"/>
  <c r="M3330" i="35"/>
  <c r="M3331" i="35"/>
  <c r="M3332" i="35"/>
  <c r="M3333" i="35"/>
  <c r="M3334" i="35"/>
  <c r="M3335" i="35"/>
  <c r="M3336" i="35"/>
  <c r="M3337" i="35"/>
  <c r="M3338" i="35"/>
  <c r="M3339" i="35"/>
  <c r="M3340" i="35"/>
  <c r="M3341" i="35"/>
  <c r="M3342" i="35"/>
  <c r="M3343" i="35"/>
  <c r="M3344" i="35"/>
  <c r="M3345" i="35"/>
  <c r="M3346" i="35"/>
  <c r="M3347" i="35"/>
  <c r="M3348" i="35"/>
  <c r="M3349" i="35"/>
  <c r="M3350" i="35"/>
  <c r="M3351" i="35"/>
  <c r="M3352" i="35"/>
  <c r="M3353" i="35"/>
  <c r="M3354" i="35"/>
  <c r="M3355" i="35"/>
  <c r="M3356" i="35"/>
  <c r="M3357" i="35"/>
  <c r="M3358" i="35"/>
  <c r="M3359" i="35"/>
  <c r="M3360" i="35"/>
  <c r="M3361" i="35"/>
  <c r="M3362" i="35"/>
  <c r="M3363" i="35"/>
  <c r="M3364" i="35"/>
  <c r="M3365" i="35"/>
  <c r="M3366" i="35"/>
  <c r="M3367" i="35"/>
  <c r="M3368" i="35"/>
  <c r="M3369" i="35"/>
  <c r="M3370" i="35"/>
  <c r="M3371" i="35"/>
  <c r="M3372" i="35"/>
  <c r="M3373" i="35"/>
  <c r="M3374" i="35"/>
  <c r="M3375" i="35"/>
  <c r="M3376" i="35"/>
  <c r="M3377" i="35"/>
  <c r="M3378" i="35"/>
  <c r="M3379" i="35"/>
  <c r="M3380" i="35"/>
  <c r="M3381" i="35"/>
  <c r="M3382" i="35"/>
  <c r="M3383" i="35"/>
  <c r="M3384" i="35"/>
  <c r="M3385" i="35"/>
  <c r="M3386" i="35"/>
  <c r="M3387" i="35"/>
  <c r="M3388" i="35"/>
  <c r="M3389" i="35"/>
  <c r="M3390" i="35"/>
  <c r="M3391" i="35"/>
  <c r="M3392" i="35"/>
  <c r="M3393" i="35"/>
  <c r="M3394" i="35"/>
  <c r="M3395" i="35"/>
  <c r="M3396" i="35"/>
  <c r="M3397" i="35"/>
  <c r="M3398" i="35"/>
  <c r="M3399" i="35"/>
  <c r="M3400" i="35"/>
  <c r="M3401" i="35"/>
  <c r="M3402" i="35"/>
  <c r="M3403" i="35"/>
  <c r="M3404" i="35"/>
  <c r="M3405" i="35"/>
  <c r="M3406" i="35"/>
  <c r="M3407" i="35"/>
  <c r="M3408" i="35"/>
  <c r="M3409" i="35"/>
  <c r="M3410" i="35"/>
  <c r="M3411" i="35"/>
  <c r="M3412" i="35"/>
  <c r="M3413" i="35"/>
  <c r="M3414" i="35"/>
  <c r="M3415" i="35"/>
  <c r="M3416" i="35"/>
  <c r="M3417" i="35"/>
  <c r="M3418" i="35"/>
  <c r="M3419" i="35"/>
  <c r="M3420" i="35"/>
  <c r="M3421" i="35"/>
  <c r="M3422" i="35"/>
  <c r="M3423" i="35"/>
  <c r="M3424" i="35"/>
  <c r="M3425" i="35"/>
  <c r="M3426" i="35"/>
  <c r="M3427" i="35"/>
  <c r="M3428" i="35"/>
  <c r="M3429" i="35"/>
  <c r="M3430" i="35"/>
  <c r="M3431" i="35"/>
  <c r="M3432" i="35"/>
  <c r="M3433" i="35"/>
  <c r="M3434" i="35"/>
  <c r="M3435" i="35"/>
  <c r="M3436" i="35"/>
  <c r="M3437" i="35"/>
  <c r="M3438" i="35"/>
  <c r="M3439" i="35"/>
  <c r="M3440" i="35"/>
  <c r="M3441" i="35"/>
  <c r="M3442" i="35"/>
  <c r="M3443" i="35"/>
  <c r="M3444" i="35"/>
  <c r="M3445" i="35"/>
  <c r="M3446" i="35"/>
  <c r="M3447" i="35"/>
  <c r="M3448" i="35"/>
  <c r="M3449" i="35"/>
  <c r="M3450" i="35"/>
  <c r="M3451" i="35"/>
  <c r="M3452" i="35"/>
  <c r="M3453" i="35"/>
  <c r="M3454" i="35"/>
  <c r="M3455" i="35"/>
  <c r="M3456" i="35"/>
  <c r="M3457" i="35"/>
  <c r="M3458" i="35"/>
  <c r="M3459" i="35"/>
  <c r="M3460" i="35"/>
  <c r="M3461" i="35"/>
  <c r="M3462" i="35"/>
  <c r="M3463" i="35"/>
  <c r="M3464" i="35"/>
  <c r="M3465" i="35"/>
  <c r="M3466" i="35"/>
  <c r="M3467" i="35"/>
  <c r="M3468" i="35"/>
  <c r="M3469" i="35"/>
  <c r="M3470" i="35"/>
  <c r="M3471" i="35"/>
  <c r="M3472" i="35"/>
  <c r="M3473" i="35"/>
  <c r="M3474" i="35"/>
  <c r="M3475" i="35"/>
  <c r="M3476" i="35"/>
  <c r="M3477" i="35"/>
  <c r="M3478" i="35"/>
  <c r="M3479" i="35"/>
  <c r="M3480" i="35"/>
  <c r="M3481" i="35"/>
  <c r="M3482" i="35"/>
  <c r="M3483" i="35"/>
  <c r="M3484" i="35"/>
  <c r="M3485" i="35"/>
  <c r="M3486" i="35"/>
  <c r="M3487" i="35"/>
  <c r="M3488" i="35"/>
  <c r="M3489" i="35"/>
  <c r="M3490" i="35"/>
  <c r="M3491" i="35"/>
  <c r="M3492" i="35"/>
  <c r="M3493" i="35"/>
  <c r="M3494" i="35"/>
  <c r="M3495" i="35"/>
  <c r="M3496" i="35"/>
  <c r="M3497" i="35"/>
  <c r="M3498" i="35"/>
  <c r="M3499" i="35"/>
  <c r="M3500" i="35"/>
  <c r="M3501" i="35"/>
  <c r="M3502" i="35"/>
  <c r="M3503" i="35"/>
  <c r="M3504" i="35"/>
  <c r="M3505" i="35"/>
  <c r="M3506" i="35"/>
  <c r="M3507" i="35"/>
  <c r="M3508" i="35"/>
  <c r="M3509" i="35"/>
  <c r="M3510" i="35"/>
  <c r="M3511" i="35"/>
  <c r="M3512" i="35"/>
  <c r="M3513" i="35"/>
  <c r="M3514" i="35"/>
  <c r="M3515" i="35"/>
  <c r="M3516" i="35"/>
  <c r="M3517" i="35"/>
  <c r="M3518" i="35"/>
  <c r="M3519" i="35"/>
  <c r="M3520" i="35"/>
  <c r="M3521" i="35"/>
  <c r="M3522" i="35"/>
  <c r="M3523" i="35"/>
  <c r="M3524" i="35"/>
  <c r="M3525" i="35"/>
  <c r="M3526" i="35"/>
  <c r="M3527" i="35"/>
  <c r="M3528" i="35"/>
  <c r="M3529" i="35"/>
  <c r="M3530" i="35"/>
  <c r="M3531" i="35"/>
  <c r="M3532" i="35"/>
  <c r="M3533" i="35"/>
  <c r="M3534" i="35"/>
  <c r="M3535" i="35"/>
  <c r="M3536" i="35"/>
  <c r="M3537" i="35"/>
  <c r="M3538" i="35"/>
  <c r="M3539" i="35"/>
  <c r="M3540" i="35"/>
  <c r="M3541" i="35"/>
  <c r="M3542" i="35"/>
  <c r="M3543" i="35"/>
  <c r="M3544" i="35"/>
  <c r="M3545" i="35"/>
  <c r="M3546" i="35"/>
  <c r="M3547" i="35"/>
  <c r="M3548" i="35"/>
  <c r="M3549" i="35"/>
  <c r="M3550" i="35"/>
  <c r="M3551" i="35"/>
  <c r="M3552" i="35"/>
  <c r="M3553" i="35"/>
  <c r="M3554" i="35"/>
  <c r="M3555" i="35"/>
  <c r="M3556" i="35"/>
  <c r="M3557" i="35"/>
  <c r="M3558" i="35"/>
  <c r="M3559" i="35"/>
  <c r="M3560" i="35"/>
  <c r="M3561" i="35"/>
  <c r="M3562" i="35"/>
  <c r="M3563" i="35"/>
  <c r="M3564" i="35"/>
  <c r="M3565" i="35"/>
  <c r="M3566" i="35"/>
  <c r="M3567" i="35"/>
  <c r="M3568" i="35"/>
  <c r="M3569" i="35"/>
  <c r="M3570" i="35"/>
  <c r="M3571" i="35"/>
  <c r="M3572" i="35"/>
  <c r="M3573" i="35"/>
  <c r="M3574" i="35"/>
  <c r="M3575" i="35"/>
  <c r="M3576" i="35"/>
  <c r="M3577" i="35"/>
  <c r="M3578" i="35"/>
  <c r="M3579" i="35"/>
  <c r="M3580" i="35"/>
  <c r="M3581" i="35"/>
  <c r="M3582" i="35"/>
  <c r="M3583" i="35"/>
  <c r="M3584" i="35"/>
  <c r="M3585" i="35"/>
  <c r="M3586" i="35"/>
  <c r="M3587" i="35"/>
  <c r="M3588" i="35"/>
  <c r="M3589" i="35"/>
  <c r="M3590" i="35"/>
  <c r="M3591" i="35"/>
  <c r="M3592" i="35"/>
  <c r="M3593" i="35"/>
  <c r="M3594" i="35"/>
  <c r="M3595" i="35"/>
  <c r="M3596" i="35"/>
  <c r="M3597" i="35"/>
  <c r="M3598" i="35"/>
  <c r="M3599" i="35"/>
  <c r="M3600" i="35"/>
  <c r="M3601" i="35"/>
  <c r="M3602" i="35"/>
  <c r="M3603" i="35"/>
  <c r="M3604" i="35"/>
  <c r="M3605" i="35"/>
  <c r="M3606" i="35"/>
  <c r="M3607" i="35"/>
  <c r="M3608" i="35"/>
  <c r="M3609" i="35"/>
  <c r="M3610" i="35"/>
  <c r="M3611" i="35"/>
  <c r="M3612" i="35"/>
  <c r="M3613" i="35"/>
  <c r="M3614" i="35"/>
  <c r="M3615" i="35"/>
  <c r="M3616" i="35"/>
  <c r="M3617" i="35"/>
  <c r="M3618" i="35"/>
  <c r="M3619" i="35"/>
  <c r="M3620" i="35"/>
  <c r="M3621" i="35"/>
  <c r="M3622" i="35"/>
  <c r="M3623" i="35"/>
  <c r="M3624" i="35"/>
  <c r="M3625" i="35"/>
  <c r="M3626" i="35"/>
  <c r="M3627" i="35"/>
  <c r="M3628" i="35"/>
  <c r="M3629" i="35"/>
  <c r="M3630" i="35"/>
  <c r="M3631" i="35"/>
  <c r="M3632" i="35"/>
  <c r="M3633" i="35"/>
  <c r="M3634" i="35"/>
  <c r="M3635" i="35"/>
  <c r="M3636" i="35"/>
  <c r="M3637" i="35"/>
  <c r="M3638" i="35"/>
  <c r="M3639" i="35"/>
  <c r="M3640" i="35"/>
  <c r="M3641" i="35"/>
  <c r="M3642" i="35"/>
  <c r="M3643" i="35"/>
  <c r="M3644" i="35"/>
  <c r="M3645" i="35"/>
  <c r="M3646" i="35"/>
  <c r="M3647" i="35"/>
  <c r="M3648" i="35"/>
  <c r="M3649" i="35"/>
  <c r="M3650" i="35"/>
  <c r="M3651" i="35"/>
  <c r="M3652" i="35"/>
  <c r="M3653" i="35"/>
  <c r="M3654" i="35"/>
  <c r="M3655" i="35"/>
  <c r="M3656" i="35"/>
  <c r="M3657" i="35"/>
  <c r="M3658" i="35"/>
  <c r="M3659" i="35"/>
  <c r="M3660" i="35"/>
  <c r="M3661" i="35"/>
  <c r="M3662" i="35"/>
  <c r="M3663" i="35"/>
  <c r="M3664" i="35"/>
  <c r="M3665" i="35"/>
  <c r="M3666" i="35"/>
  <c r="M3667" i="35"/>
  <c r="M3668" i="35"/>
  <c r="M3669" i="35"/>
  <c r="M3670" i="35"/>
  <c r="M3671" i="35"/>
  <c r="M3672" i="35"/>
  <c r="M3673" i="35"/>
  <c r="M3674" i="35"/>
  <c r="M3675" i="35"/>
  <c r="M3676" i="35"/>
  <c r="M3677" i="35"/>
  <c r="M3678" i="35"/>
  <c r="M3679" i="35"/>
  <c r="M3680" i="35"/>
  <c r="M3681" i="35"/>
  <c r="M3682" i="35"/>
  <c r="M3683" i="35"/>
  <c r="M3684" i="35"/>
  <c r="M3685" i="35"/>
  <c r="M3686" i="35"/>
  <c r="M3687" i="35"/>
  <c r="M3688" i="35"/>
  <c r="M3689" i="35"/>
  <c r="M3690" i="35"/>
  <c r="M3691" i="35"/>
  <c r="M3692" i="35"/>
  <c r="M3693" i="35"/>
  <c r="M3694" i="35"/>
  <c r="M3695" i="35"/>
  <c r="M3696" i="35"/>
  <c r="M3697" i="35"/>
  <c r="M3698" i="35"/>
  <c r="M3699" i="35"/>
  <c r="M3700" i="35"/>
  <c r="M3701" i="35"/>
  <c r="M3702" i="35"/>
  <c r="M3703" i="35"/>
  <c r="M3704" i="35"/>
  <c r="M3705" i="35"/>
  <c r="M3706" i="35"/>
  <c r="M3707" i="35"/>
  <c r="M3708" i="35"/>
  <c r="M3709" i="35"/>
  <c r="M3710" i="35"/>
  <c r="M3711" i="35"/>
  <c r="M3712" i="35"/>
  <c r="M3713" i="35"/>
  <c r="M3714" i="35"/>
  <c r="M3715" i="35"/>
  <c r="M3716" i="35"/>
  <c r="M3717" i="35"/>
  <c r="M3718" i="35"/>
  <c r="M3719" i="35"/>
  <c r="M3720" i="35"/>
  <c r="M3721" i="35"/>
  <c r="M3722" i="35"/>
  <c r="M3723" i="35"/>
  <c r="M3724" i="35"/>
  <c r="M3725" i="35"/>
  <c r="M3726" i="35"/>
  <c r="M3727" i="35"/>
  <c r="M3728" i="35"/>
  <c r="M3729" i="35"/>
  <c r="M3730" i="35"/>
  <c r="M3731" i="35"/>
  <c r="M3732" i="35"/>
  <c r="M3733" i="35"/>
  <c r="M3734" i="35"/>
  <c r="M3735" i="35"/>
  <c r="M3736" i="35"/>
  <c r="M3737" i="35"/>
  <c r="M3738" i="35"/>
  <c r="M3739" i="35"/>
  <c r="M3740" i="35"/>
  <c r="M3741" i="35"/>
  <c r="M3742" i="35"/>
  <c r="M3743" i="35"/>
  <c r="M3744" i="35"/>
  <c r="M3745" i="35"/>
  <c r="M3746" i="35"/>
  <c r="M3747" i="35"/>
  <c r="M3748" i="35"/>
  <c r="M3749" i="35"/>
  <c r="M3750" i="35"/>
  <c r="M3751" i="35"/>
  <c r="M3752" i="35"/>
  <c r="M3753" i="35"/>
  <c r="M3754" i="35"/>
  <c r="M3755" i="35"/>
  <c r="M3756" i="35"/>
  <c r="M3757" i="35"/>
  <c r="M3758" i="35"/>
  <c r="M3759" i="35"/>
  <c r="M3760" i="35"/>
  <c r="M3761" i="35"/>
  <c r="M3762" i="35"/>
  <c r="M3763" i="35"/>
  <c r="M3764" i="35"/>
  <c r="M3765" i="35"/>
  <c r="M3766" i="35"/>
  <c r="M3767" i="35"/>
  <c r="M3768" i="35"/>
  <c r="M3769" i="35"/>
  <c r="M3770" i="35"/>
  <c r="M3771" i="35"/>
  <c r="M3772" i="35"/>
  <c r="M3773" i="35"/>
  <c r="M3774" i="35"/>
  <c r="M3775" i="35"/>
  <c r="M3776" i="35"/>
  <c r="M3777" i="35"/>
  <c r="M3778" i="35"/>
  <c r="M3779" i="35"/>
  <c r="M3780" i="35"/>
  <c r="M3781" i="35"/>
  <c r="M3782" i="35"/>
  <c r="M3783" i="35"/>
  <c r="M3784" i="35"/>
  <c r="M3785" i="35"/>
  <c r="M3786" i="35"/>
  <c r="M3787" i="35"/>
  <c r="M3788" i="35"/>
  <c r="M3789" i="35"/>
  <c r="M3790" i="35"/>
  <c r="M3791" i="35"/>
  <c r="M3792" i="35"/>
  <c r="M3793" i="35"/>
  <c r="M3794" i="35"/>
  <c r="M3795" i="35"/>
  <c r="M3796" i="35"/>
  <c r="M3797" i="35"/>
  <c r="M3798" i="35"/>
  <c r="M3799" i="35"/>
  <c r="M3800" i="35"/>
  <c r="M3801" i="35"/>
  <c r="M3802" i="35"/>
  <c r="M3803" i="35"/>
  <c r="M3804" i="35"/>
  <c r="M3805" i="35"/>
  <c r="M3806" i="35"/>
  <c r="M3807" i="35"/>
  <c r="M3808" i="35"/>
  <c r="M3809" i="35"/>
  <c r="M3810" i="35"/>
  <c r="M3811" i="35"/>
  <c r="M3812" i="35"/>
  <c r="M3813" i="35"/>
  <c r="M3814" i="35"/>
  <c r="M3815" i="35"/>
  <c r="M3816" i="35"/>
  <c r="M3817" i="35"/>
  <c r="M3818" i="35"/>
  <c r="M3819" i="35"/>
  <c r="M3820" i="35"/>
  <c r="M3821" i="35"/>
  <c r="M3822" i="35"/>
  <c r="M3823" i="35"/>
  <c r="M3824" i="35"/>
  <c r="M3825" i="35"/>
  <c r="M3826" i="35"/>
  <c r="M3827" i="35"/>
  <c r="M3828" i="35"/>
  <c r="M3829" i="35"/>
  <c r="M3830" i="35"/>
  <c r="M3831" i="35"/>
  <c r="M3832" i="35"/>
  <c r="M3833" i="35"/>
  <c r="M3834" i="35"/>
  <c r="M3835" i="35"/>
  <c r="M3836" i="35"/>
  <c r="M3837" i="35"/>
  <c r="M3838" i="35"/>
  <c r="M3839" i="35"/>
  <c r="M3840" i="35"/>
  <c r="M3841" i="35"/>
  <c r="M3842" i="35"/>
  <c r="M3843" i="35"/>
  <c r="M3844" i="35"/>
  <c r="M3845" i="35"/>
  <c r="M3846" i="35"/>
  <c r="M3847" i="35"/>
  <c r="M3848" i="35"/>
  <c r="M3849" i="35"/>
  <c r="M3850" i="35"/>
  <c r="M3851" i="35"/>
  <c r="M3852" i="35"/>
  <c r="M3853" i="35"/>
  <c r="M3854" i="35"/>
  <c r="M3855" i="35"/>
  <c r="M3856" i="35"/>
  <c r="M3857" i="35"/>
  <c r="M3858" i="35"/>
  <c r="M3859" i="35"/>
  <c r="M3860" i="35"/>
  <c r="M3861" i="35"/>
  <c r="M3862" i="35"/>
  <c r="M3863" i="35"/>
  <c r="M3864" i="35"/>
  <c r="M3865" i="35"/>
  <c r="M3866" i="35"/>
  <c r="M3867" i="35"/>
  <c r="M3868" i="35"/>
  <c r="M3869" i="35"/>
  <c r="M3870" i="35"/>
  <c r="M3871" i="35"/>
  <c r="M3872" i="35"/>
  <c r="M3873" i="35"/>
  <c r="M3874" i="35"/>
  <c r="M3875" i="35"/>
  <c r="M3876" i="35"/>
  <c r="M3877" i="35"/>
  <c r="M3878" i="35"/>
  <c r="M3879" i="35"/>
  <c r="M3880" i="35"/>
  <c r="M3881" i="35"/>
  <c r="M3882" i="35"/>
  <c r="M3883" i="35"/>
  <c r="M3884" i="35"/>
  <c r="M3885" i="35"/>
  <c r="M3886" i="35"/>
  <c r="M3887" i="35"/>
  <c r="M3888" i="35"/>
  <c r="M3889" i="35"/>
  <c r="M3890" i="35"/>
  <c r="M3891" i="35"/>
  <c r="M3892" i="35"/>
  <c r="M3893" i="35"/>
  <c r="M3894" i="35"/>
  <c r="M3895" i="35"/>
  <c r="M3896" i="35"/>
  <c r="M3897" i="35"/>
  <c r="M3898" i="35"/>
  <c r="M3899" i="35"/>
  <c r="M3900" i="35"/>
  <c r="M3901" i="35"/>
  <c r="M3902" i="35"/>
  <c r="M3903" i="35"/>
  <c r="M3904" i="35"/>
  <c r="M3905" i="35"/>
  <c r="M3906" i="35"/>
  <c r="M3907" i="35"/>
  <c r="M3908" i="35"/>
  <c r="M3909" i="35"/>
  <c r="M3910" i="35"/>
  <c r="M3911" i="35"/>
  <c r="M3912" i="35"/>
  <c r="M3913" i="35"/>
  <c r="M3914" i="35"/>
  <c r="M3915" i="35"/>
  <c r="M3916" i="35"/>
  <c r="M3917" i="35"/>
  <c r="M3918" i="35"/>
  <c r="M3919" i="35"/>
  <c r="M3920" i="35"/>
  <c r="M3921" i="35"/>
  <c r="M3922" i="35"/>
  <c r="M3923" i="35"/>
  <c r="M3924" i="35"/>
  <c r="M3925" i="35"/>
  <c r="M3926" i="35"/>
  <c r="M3927" i="35"/>
  <c r="M3928" i="35"/>
  <c r="M3929" i="35"/>
  <c r="M3930" i="35"/>
  <c r="M3931" i="35"/>
  <c r="M3932" i="35"/>
  <c r="M3933" i="35"/>
  <c r="M3934" i="35"/>
  <c r="M3935" i="35"/>
  <c r="M3936" i="35"/>
  <c r="M3937" i="35"/>
  <c r="M3938" i="35"/>
  <c r="M3939" i="35"/>
  <c r="M3940" i="35"/>
  <c r="M3941" i="35"/>
  <c r="M3942" i="35"/>
  <c r="M3943" i="35"/>
  <c r="M3944" i="35"/>
  <c r="M3945" i="35"/>
  <c r="M3946" i="35"/>
  <c r="M3947" i="35"/>
  <c r="M3948" i="35"/>
  <c r="M3949" i="35"/>
  <c r="M3950" i="35"/>
  <c r="M3951" i="35"/>
  <c r="M3952" i="35"/>
  <c r="M3953" i="35"/>
  <c r="M3954" i="35"/>
  <c r="M3955" i="35"/>
  <c r="M3956" i="35"/>
  <c r="M3957" i="35"/>
  <c r="M3958" i="35"/>
  <c r="M3959" i="35"/>
  <c r="M3960" i="35"/>
  <c r="M3961" i="35"/>
  <c r="M3962" i="35"/>
  <c r="M3963" i="35"/>
  <c r="M3964" i="35"/>
  <c r="M3965" i="35"/>
  <c r="M3966" i="35"/>
  <c r="M3967" i="35"/>
  <c r="M3968" i="35"/>
  <c r="M3969" i="35"/>
  <c r="M3970" i="35"/>
  <c r="M3971" i="35"/>
  <c r="M3972" i="35"/>
  <c r="M3973" i="35"/>
  <c r="M3974" i="35"/>
  <c r="M3975" i="35"/>
  <c r="M3976" i="35"/>
  <c r="M3977" i="35"/>
  <c r="M3978" i="35"/>
  <c r="M3979" i="35"/>
  <c r="M3980" i="35"/>
  <c r="M3981" i="35"/>
  <c r="M3982" i="35"/>
  <c r="M3983" i="35"/>
  <c r="M3984" i="35"/>
  <c r="M3985" i="35"/>
  <c r="M3986" i="35"/>
  <c r="M3987" i="35"/>
  <c r="M3988" i="35"/>
  <c r="M3989" i="35"/>
  <c r="M3990" i="35"/>
  <c r="M3991" i="35"/>
  <c r="M3992" i="35"/>
  <c r="M3993" i="35"/>
  <c r="M3994" i="35"/>
  <c r="M3995" i="35"/>
  <c r="M3996" i="35"/>
  <c r="M3997" i="35"/>
  <c r="M3998" i="35"/>
  <c r="M3999" i="35"/>
  <c r="M4000" i="35"/>
  <c r="M4001" i="35"/>
  <c r="M4002" i="35"/>
  <c r="M4003" i="35"/>
  <c r="M4004" i="35"/>
  <c r="M4005" i="35"/>
  <c r="M4006" i="35"/>
  <c r="M4007" i="35"/>
  <c r="M4008" i="35"/>
  <c r="M4009" i="35"/>
  <c r="M4010" i="35"/>
  <c r="M4011" i="35"/>
  <c r="M4012" i="35"/>
  <c r="M4013" i="35"/>
  <c r="M4014" i="35"/>
  <c r="M4015" i="35"/>
  <c r="M4016" i="35"/>
  <c r="M4017" i="35"/>
  <c r="M4018" i="35"/>
  <c r="M4019" i="35"/>
  <c r="M4020" i="35"/>
  <c r="M4021" i="35"/>
  <c r="M4022" i="35"/>
  <c r="M4023" i="35"/>
  <c r="M4024" i="35"/>
  <c r="M4025" i="35"/>
  <c r="M4026" i="35"/>
  <c r="M4027" i="35"/>
  <c r="M4028" i="35"/>
  <c r="M4029" i="35"/>
  <c r="M4030" i="35"/>
  <c r="M4031" i="35"/>
  <c r="M4032" i="35"/>
  <c r="M4033" i="35"/>
  <c r="M4034" i="35"/>
  <c r="M4035" i="35"/>
  <c r="M4036" i="35"/>
  <c r="M4037" i="35"/>
  <c r="M4038" i="35"/>
  <c r="M4039" i="35"/>
  <c r="M4040" i="35"/>
  <c r="M4041" i="35"/>
  <c r="M4042" i="35"/>
  <c r="M4043" i="35"/>
  <c r="M4044" i="35"/>
  <c r="M4045" i="35"/>
  <c r="M4046" i="35"/>
  <c r="M4047" i="35"/>
  <c r="M4048" i="35"/>
  <c r="M4049" i="35"/>
  <c r="M4050" i="35"/>
  <c r="M4051" i="35"/>
  <c r="M4052" i="35"/>
  <c r="M4053" i="35"/>
  <c r="M4054" i="35"/>
  <c r="M4055" i="35"/>
  <c r="M4056" i="35"/>
  <c r="M4057" i="35"/>
  <c r="M4058" i="35"/>
  <c r="M4059" i="35"/>
  <c r="M4060" i="35"/>
  <c r="M4061" i="35"/>
  <c r="M4062" i="35"/>
  <c r="M4063" i="35"/>
  <c r="M4064" i="35"/>
  <c r="M4065" i="35"/>
  <c r="M4066" i="35"/>
  <c r="M4067" i="35"/>
  <c r="M4068" i="35"/>
  <c r="M4069" i="35"/>
  <c r="M4070" i="35"/>
  <c r="M4071" i="35"/>
  <c r="M4072" i="35"/>
  <c r="M4073" i="35"/>
  <c r="M4074" i="35"/>
  <c r="M4075" i="35"/>
  <c r="M4076" i="35"/>
  <c r="M4077" i="35"/>
  <c r="M4078" i="35"/>
  <c r="M4079" i="35"/>
  <c r="M4080" i="35"/>
  <c r="M4081" i="35"/>
  <c r="M4082" i="35"/>
  <c r="M4083" i="35"/>
  <c r="M4084" i="35"/>
  <c r="M4085" i="35"/>
  <c r="M4086" i="35"/>
  <c r="M4087" i="35"/>
  <c r="M4088" i="35"/>
  <c r="M4089" i="35"/>
  <c r="M4090" i="35"/>
  <c r="M4091" i="35"/>
  <c r="M4092" i="35"/>
  <c r="M4093" i="35"/>
  <c r="M4094" i="35"/>
  <c r="M4095" i="35"/>
  <c r="M4096" i="35"/>
  <c r="M4097" i="35"/>
  <c r="M4098" i="35"/>
  <c r="M4099" i="35"/>
  <c r="M4100" i="35"/>
  <c r="M4101" i="35"/>
  <c r="M4102" i="35"/>
  <c r="M4103" i="35"/>
  <c r="M4104" i="35"/>
  <c r="M4105" i="35"/>
  <c r="M4106" i="35"/>
  <c r="M4107" i="35"/>
  <c r="M4108" i="35"/>
  <c r="M4109" i="35"/>
  <c r="M4110" i="35"/>
  <c r="M4111" i="35"/>
  <c r="M4112" i="35"/>
  <c r="M4113" i="35"/>
  <c r="M4114" i="35"/>
  <c r="M4115" i="35"/>
  <c r="M4116" i="35"/>
  <c r="M4117" i="35"/>
  <c r="M4118" i="35"/>
  <c r="M4119" i="35"/>
  <c r="M4120" i="35"/>
  <c r="M4121" i="35"/>
  <c r="M4122" i="35"/>
  <c r="M4123" i="35"/>
  <c r="M4124" i="35"/>
  <c r="M4125" i="35"/>
  <c r="M4126" i="35"/>
  <c r="M4127" i="35"/>
  <c r="M4128" i="35"/>
  <c r="M4129" i="35"/>
  <c r="M4130" i="35"/>
  <c r="M4131" i="35"/>
  <c r="M4132" i="35"/>
  <c r="M4133" i="35"/>
  <c r="M4134" i="35"/>
  <c r="M4135" i="35"/>
  <c r="M4136" i="35"/>
  <c r="M4137" i="35"/>
  <c r="M4138" i="35"/>
  <c r="M4139" i="35"/>
  <c r="M4140" i="35"/>
  <c r="M4141" i="35"/>
  <c r="M4142" i="35"/>
  <c r="M4143" i="35"/>
  <c r="M4144" i="35"/>
  <c r="M4145" i="35"/>
  <c r="M4146" i="35"/>
  <c r="M4147" i="35"/>
  <c r="M4148" i="35"/>
  <c r="M4149" i="35"/>
  <c r="M4150" i="35"/>
  <c r="M4151" i="35"/>
  <c r="M4152" i="35"/>
  <c r="M4153" i="35"/>
  <c r="M4154" i="35"/>
  <c r="M4155" i="35"/>
  <c r="M4156" i="35"/>
  <c r="M4157" i="35"/>
  <c r="M4158" i="35"/>
  <c r="M4159" i="35"/>
  <c r="M4160" i="35"/>
  <c r="M4161" i="35"/>
  <c r="M4162" i="35"/>
  <c r="M4163" i="35"/>
  <c r="M4164" i="35"/>
  <c r="M4165" i="35"/>
  <c r="M4166" i="35"/>
  <c r="M4167" i="35"/>
  <c r="M4168" i="35"/>
  <c r="M4169" i="35"/>
  <c r="M4170" i="35"/>
  <c r="M4171" i="35"/>
  <c r="M4172" i="35"/>
  <c r="M4173" i="35"/>
  <c r="M4174" i="35"/>
  <c r="M4175" i="35"/>
  <c r="M4176" i="35"/>
  <c r="M4177" i="35"/>
  <c r="M4178" i="35"/>
  <c r="M4179" i="35"/>
  <c r="M4180" i="35"/>
  <c r="M4181" i="35"/>
  <c r="M4182" i="35"/>
  <c r="M4183" i="35"/>
  <c r="M4184" i="35"/>
  <c r="M4185" i="35"/>
  <c r="M4186" i="35"/>
  <c r="M4187" i="35"/>
  <c r="M4188" i="35"/>
  <c r="M4189" i="35"/>
  <c r="M4190" i="35"/>
  <c r="M4191" i="35"/>
  <c r="M4192" i="35"/>
  <c r="M4193" i="35"/>
  <c r="M4194" i="35"/>
  <c r="M4195" i="35"/>
  <c r="M4196" i="35"/>
  <c r="M4197" i="35"/>
  <c r="M4198" i="35"/>
  <c r="M4199" i="35"/>
  <c r="M4200" i="35"/>
  <c r="M4201" i="35"/>
  <c r="M4202" i="35"/>
  <c r="M4203" i="35"/>
  <c r="M4204" i="35"/>
  <c r="M4205" i="35"/>
  <c r="M4206" i="35"/>
  <c r="M4207" i="35"/>
  <c r="M4208" i="35"/>
  <c r="M4209" i="35"/>
  <c r="M4210" i="35"/>
  <c r="M4211" i="35"/>
  <c r="M4212" i="35"/>
  <c r="M4213" i="35"/>
  <c r="M4214" i="35"/>
  <c r="M4215" i="35"/>
  <c r="M4216" i="35"/>
  <c r="M4217" i="35"/>
  <c r="M4218" i="35"/>
  <c r="M4219" i="35"/>
  <c r="M4220" i="35"/>
  <c r="M4221" i="35"/>
  <c r="M4222" i="35"/>
  <c r="M4223" i="35"/>
  <c r="M4224" i="35"/>
  <c r="M4225" i="35"/>
  <c r="M4226" i="35"/>
  <c r="M4227" i="35"/>
  <c r="M4228" i="35"/>
  <c r="M4229" i="35"/>
  <c r="M4230" i="35"/>
  <c r="M4231" i="35"/>
  <c r="M4232" i="35"/>
  <c r="M4233" i="35"/>
  <c r="M4234" i="35"/>
  <c r="M4235" i="35"/>
  <c r="M4236" i="35"/>
  <c r="M4237" i="35"/>
  <c r="M4238" i="35"/>
  <c r="M4239" i="35"/>
  <c r="M4240" i="35"/>
  <c r="M4241" i="35"/>
  <c r="M4242" i="35"/>
  <c r="M4243" i="35"/>
  <c r="M4244" i="35"/>
  <c r="M4245" i="35"/>
  <c r="M4246" i="35"/>
  <c r="M4247" i="35"/>
  <c r="M4248" i="35"/>
  <c r="M4249" i="35"/>
  <c r="M4250" i="35"/>
  <c r="M4251" i="35"/>
  <c r="M4252" i="35"/>
  <c r="M4253" i="35"/>
  <c r="M4254" i="35"/>
  <c r="M4255" i="35"/>
  <c r="M4256" i="35"/>
  <c r="M4257" i="35"/>
  <c r="M4258" i="35"/>
  <c r="M4259" i="35"/>
  <c r="M4260" i="35"/>
  <c r="M4261" i="35"/>
  <c r="M4262" i="35"/>
  <c r="M4263" i="35"/>
  <c r="M4264" i="35"/>
  <c r="M4265" i="35"/>
  <c r="M4266" i="35"/>
  <c r="M4267" i="35"/>
  <c r="M4268" i="35"/>
  <c r="M4269" i="35"/>
  <c r="M4270" i="35"/>
  <c r="M4271" i="35"/>
  <c r="M4272" i="35"/>
  <c r="M4273" i="35"/>
  <c r="M4274" i="35"/>
  <c r="M4275" i="35"/>
  <c r="M4276" i="35"/>
  <c r="M4277" i="35"/>
  <c r="M4278" i="35"/>
  <c r="M4279" i="35"/>
  <c r="M4280" i="35"/>
  <c r="M4281" i="35"/>
  <c r="M4282" i="35"/>
  <c r="M4283" i="35"/>
  <c r="M4284" i="35"/>
  <c r="M4285" i="35"/>
  <c r="M4286" i="35"/>
  <c r="M4287" i="35"/>
  <c r="M4288" i="35"/>
  <c r="M4289" i="35"/>
  <c r="M4290" i="35"/>
  <c r="M4291" i="35"/>
  <c r="M4292" i="35"/>
  <c r="M4293" i="35"/>
  <c r="M4294" i="35"/>
  <c r="M4295" i="35"/>
  <c r="M4296" i="35"/>
  <c r="M4297" i="35"/>
  <c r="M4298" i="35"/>
  <c r="M4299" i="35"/>
  <c r="M4300" i="35"/>
  <c r="M4301" i="35"/>
  <c r="M4302" i="35"/>
  <c r="M4303" i="35"/>
  <c r="M4304" i="35"/>
  <c r="M4305" i="35"/>
  <c r="M4306" i="35"/>
  <c r="M4307" i="35"/>
  <c r="M4308" i="35"/>
  <c r="M4309" i="35"/>
  <c r="M4310" i="35"/>
  <c r="M4311" i="35"/>
  <c r="M4312" i="35"/>
  <c r="M4313" i="35"/>
  <c r="M4314" i="35"/>
  <c r="M4315" i="35"/>
  <c r="M4316" i="35"/>
  <c r="M4317" i="35"/>
  <c r="M4318" i="35"/>
  <c r="M4319" i="35"/>
  <c r="M4320" i="35"/>
  <c r="M4321" i="35"/>
  <c r="M4322" i="35"/>
  <c r="M4323" i="35"/>
  <c r="M4324" i="35"/>
  <c r="M4325" i="35"/>
  <c r="M4326" i="35"/>
  <c r="M4327" i="35"/>
  <c r="M4328" i="35"/>
  <c r="M4329" i="35"/>
  <c r="M4330" i="35"/>
  <c r="M4331" i="35"/>
  <c r="M4332" i="35"/>
  <c r="M4333" i="35"/>
  <c r="M4334" i="35"/>
  <c r="M4335" i="35"/>
  <c r="M4336" i="35"/>
  <c r="M4337" i="35"/>
  <c r="M4338" i="35"/>
  <c r="M4339" i="35"/>
  <c r="M4340" i="35"/>
  <c r="M4341" i="35"/>
  <c r="M4342" i="35"/>
  <c r="M4343" i="35"/>
  <c r="M4344" i="35"/>
  <c r="M4345" i="35"/>
  <c r="M4346" i="35"/>
  <c r="M4347" i="35"/>
  <c r="M4348" i="35"/>
  <c r="M4349" i="35"/>
  <c r="M4350" i="35"/>
  <c r="M4351" i="35"/>
  <c r="M4352" i="35"/>
  <c r="M4353" i="35"/>
  <c r="M4354" i="35"/>
  <c r="M4355" i="35"/>
  <c r="M4356" i="35"/>
  <c r="M4357" i="35"/>
  <c r="M4358" i="35"/>
  <c r="M4359" i="35"/>
  <c r="M4360" i="35"/>
  <c r="M4361" i="35"/>
  <c r="M4362" i="35"/>
  <c r="M4363" i="35"/>
  <c r="M4364" i="35"/>
  <c r="M4365" i="35"/>
  <c r="M4366" i="35"/>
  <c r="M4367" i="35"/>
  <c r="M4368" i="35"/>
  <c r="M4369" i="35"/>
  <c r="M4370" i="35"/>
  <c r="M4371" i="35"/>
  <c r="M4372" i="35"/>
  <c r="M4373" i="35"/>
  <c r="M4374" i="35"/>
  <c r="M4375" i="35"/>
  <c r="M4376" i="35"/>
  <c r="M4377" i="35"/>
  <c r="M4378" i="35"/>
  <c r="M4379" i="35"/>
  <c r="M4380" i="35"/>
  <c r="M4381" i="35"/>
  <c r="M4382" i="35"/>
  <c r="M4383" i="35"/>
  <c r="M4384" i="35"/>
  <c r="M4385" i="35"/>
  <c r="M4386" i="35"/>
  <c r="M4387" i="35"/>
  <c r="M4388" i="35"/>
  <c r="M4389" i="35"/>
  <c r="M4390" i="35"/>
  <c r="M4391" i="35"/>
  <c r="M4392" i="35"/>
  <c r="M4393" i="35"/>
  <c r="M4394" i="35"/>
  <c r="M4395" i="35"/>
  <c r="M4396" i="35"/>
  <c r="M4397" i="35"/>
  <c r="M4398" i="35"/>
  <c r="M4399" i="35"/>
  <c r="M4400" i="35"/>
  <c r="M4401" i="35"/>
  <c r="M4402" i="35"/>
  <c r="M4403" i="35"/>
  <c r="M4404" i="35"/>
  <c r="M4405" i="35"/>
  <c r="M4406" i="35"/>
  <c r="M4407" i="35"/>
  <c r="M4408" i="35"/>
  <c r="M4409" i="35"/>
  <c r="M4410" i="35"/>
  <c r="M4411" i="35"/>
  <c r="M4412" i="35"/>
  <c r="M4413" i="35"/>
  <c r="M4414" i="35"/>
  <c r="M4415" i="35"/>
  <c r="M4416" i="35"/>
  <c r="M4417" i="35"/>
  <c r="M4418" i="35"/>
  <c r="M4419" i="35"/>
  <c r="M4420" i="35"/>
  <c r="M4421" i="35"/>
  <c r="M4422" i="35"/>
  <c r="M4423" i="35"/>
  <c r="M4424" i="35"/>
  <c r="M4425" i="35"/>
  <c r="M4426" i="35"/>
  <c r="M4427" i="35"/>
  <c r="M4428" i="35"/>
  <c r="M4429" i="35"/>
  <c r="M4430" i="35"/>
  <c r="M4431" i="35"/>
  <c r="M4432" i="35"/>
  <c r="M4433" i="35"/>
  <c r="M4434" i="35"/>
  <c r="M4435" i="35"/>
  <c r="M4436" i="35"/>
  <c r="M4437" i="35"/>
  <c r="M4438" i="35"/>
  <c r="M4439" i="35"/>
  <c r="M4440" i="35"/>
  <c r="M4441" i="35"/>
  <c r="M4442" i="35"/>
  <c r="M4443" i="35"/>
  <c r="M4444" i="35"/>
  <c r="M4445" i="35"/>
  <c r="M4446" i="35"/>
  <c r="M4447" i="35"/>
  <c r="M4448" i="35"/>
  <c r="M4449" i="35"/>
  <c r="M4450" i="35"/>
  <c r="M4451" i="35"/>
  <c r="M4452" i="35"/>
  <c r="M4453" i="35"/>
  <c r="M4454" i="35"/>
  <c r="M4455" i="35"/>
  <c r="M4456" i="35"/>
  <c r="M4457" i="35"/>
  <c r="M4458" i="35"/>
  <c r="M4459" i="35"/>
  <c r="M4460" i="35"/>
  <c r="M4461" i="35"/>
  <c r="M4462" i="35"/>
  <c r="M4463" i="35"/>
  <c r="M4464" i="35"/>
  <c r="M4465" i="35"/>
  <c r="M4466" i="35"/>
  <c r="M4467" i="35"/>
  <c r="M4468" i="35"/>
  <c r="M4469" i="35"/>
  <c r="M4470" i="35"/>
  <c r="M4471" i="35"/>
  <c r="M4472" i="35"/>
  <c r="M4473" i="35"/>
  <c r="M4474" i="35"/>
  <c r="M4475" i="35"/>
  <c r="M4476" i="35"/>
  <c r="M4477" i="35"/>
  <c r="M4478" i="35"/>
  <c r="M4479" i="35"/>
  <c r="M4480" i="35"/>
  <c r="M4481" i="35"/>
  <c r="M4482" i="35"/>
  <c r="M4483" i="35"/>
  <c r="M4484" i="35"/>
  <c r="M4485" i="35"/>
  <c r="M4486" i="35"/>
  <c r="M4487" i="35"/>
  <c r="M4488" i="35"/>
  <c r="M4489" i="35"/>
  <c r="M4490" i="35"/>
  <c r="M4491" i="35"/>
  <c r="M4492" i="35"/>
  <c r="M4493" i="35"/>
  <c r="M4494" i="35"/>
  <c r="M4495" i="35"/>
  <c r="M4496" i="35"/>
  <c r="M4497" i="35"/>
  <c r="M4498" i="35"/>
  <c r="M4499" i="35"/>
  <c r="M4500" i="35"/>
  <c r="M4501" i="35"/>
  <c r="M4502" i="35"/>
  <c r="M4503" i="35"/>
  <c r="M4504" i="35"/>
  <c r="M4505" i="35"/>
  <c r="M4506" i="35"/>
  <c r="M4507" i="35"/>
  <c r="M4508" i="35"/>
  <c r="M4509" i="35"/>
  <c r="M4510" i="35"/>
  <c r="M4511" i="35"/>
  <c r="M4512" i="35"/>
  <c r="M4513" i="35"/>
  <c r="M4514" i="35"/>
  <c r="M4515" i="35"/>
  <c r="M4516" i="35"/>
  <c r="M4517" i="35"/>
  <c r="M4518" i="35"/>
  <c r="M4519" i="35"/>
  <c r="M4520" i="35"/>
  <c r="M4521" i="35"/>
  <c r="M4522" i="35"/>
  <c r="M4523" i="35"/>
  <c r="M4524" i="35"/>
  <c r="M4525" i="35"/>
  <c r="M4526" i="35"/>
  <c r="M4527" i="35"/>
  <c r="M4528" i="35"/>
  <c r="M4529" i="35"/>
  <c r="M4530" i="35"/>
  <c r="M4531" i="35"/>
  <c r="M4532" i="35"/>
  <c r="M4533" i="35"/>
  <c r="M4534" i="35"/>
  <c r="M4535" i="35"/>
  <c r="M4536" i="35"/>
  <c r="M4537" i="35"/>
  <c r="M4538" i="35"/>
  <c r="M4539" i="35"/>
  <c r="M4540" i="35"/>
  <c r="M4541" i="35"/>
  <c r="M4542" i="35"/>
  <c r="M4543" i="35"/>
  <c r="M4544" i="35"/>
  <c r="M4545" i="35"/>
  <c r="M4546" i="35"/>
  <c r="M4547" i="35"/>
  <c r="M4548" i="35"/>
  <c r="M4549" i="35"/>
  <c r="M4550" i="35"/>
  <c r="M4551" i="35"/>
  <c r="M4552" i="35"/>
  <c r="M4553" i="35"/>
  <c r="M4554" i="35"/>
  <c r="M4555" i="35"/>
  <c r="M4556" i="35"/>
  <c r="M4557" i="35"/>
  <c r="M4558" i="35"/>
  <c r="M4559" i="35"/>
  <c r="M4560" i="35"/>
  <c r="M4561" i="35"/>
  <c r="M4562" i="35"/>
  <c r="M4563" i="35"/>
  <c r="M4564" i="35"/>
  <c r="M4565" i="35"/>
  <c r="M4566" i="35"/>
  <c r="M4567" i="35"/>
  <c r="M4568" i="35"/>
  <c r="M4569" i="35"/>
  <c r="M4570" i="35"/>
  <c r="M4571" i="35"/>
  <c r="M4572" i="35"/>
  <c r="M4573" i="35"/>
  <c r="M4574" i="35"/>
  <c r="M4575" i="35"/>
  <c r="M4576" i="35"/>
  <c r="M4577" i="35"/>
  <c r="M4578" i="35"/>
  <c r="M4579" i="35"/>
  <c r="M4580" i="35"/>
  <c r="M4581" i="35"/>
  <c r="M4582" i="35"/>
  <c r="M4583" i="35"/>
  <c r="M4584" i="35"/>
  <c r="M4585" i="35"/>
  <c r="M4586" i="35"/>
  <c r="M4587" i="35"/>
  <c r="M4588" i="35"/>
  <c r="M4589" i="35"/>
  <c r="M4590" i="35"/>
  <c r="M4591" i="35"/>
  <c r="M4592" i="35"/>
  <c r="M4593" i="35"/>
  <c r="M4594" i="35"/>
  <c r="M4595" i="35"/>
  <c r="M4596" i="35"/>
  <c r="M4597" i="35"/>
  <c r="M4598" i="35"/>
  <c r="M4599" i="35"/>
  <c r="M4600" i="35"/>
  <c r="M4601" i="35"/>
  <c r="M4602" i="35"/>
  <c r="M4603" i="35"/>
  <c r="M4604" i="35"/>
  <c r="M4605" i="35"/>
  <c r="M4606" i="35"/>
  <c r="M4607" i="35"/>
  <c r="M4608" i="35"/>
  <c r="M4609" i="35"/>
  <c r="M4610" i="35"/>
  <c r="M4611" i="35"/>
  <c r="M4612" i="35"/>
  <c r="M4613" i="35"/>
  <c r="M4614" i="35"/>
  <c r="M4615" i="35"/>
  <c r="M4616" i="35"/>
  <c r="M4617" i="35"/>
  <c r="M4618" i="35"/>
  <c r="M4619" i="35"/>
  <c r="M4620" i="35"/>
  <c r="M4621" i="35"/>
  <c r="M4622" i="35"/>
  <c r="M4623" i="35"/>
  <c r="M4624" i="35"/>
  <c r="M4625" i="35"/>
  <c r="M4626" i="35"/>
  <c r="M4627" i="35"/>
  <c r="M4628" i="35"/>
  <c r="M4629" i="35"/>
  <c r="M4630" i="35"/>
  <c r="M4631" i="35"/>
  <c r="M4632" i="35"/>
  <c r="M4633" i="35"/>
  <c r="M4634" i="35"/>
  <c r="M4635" i="35"/>
  <c r="M4636" i="35"/>
  <c r="M4637" i="35"/>
  <c r="M4638" i="35"/>
  <c r="M4639" i="35"/>
  <c r="M4640" i="35"/>
  <c r="M4641" i="35"/>
  <c r="M4642" i="35"/>
  <c r="M4643" i="35"/>
  <c r="M4644" i="35"/>
  <c r="M4645" i="35"/>
  <c r="M4646" i="35"/>
  <c r="M4647" i="35"/>
  <c r="M4648" i="35"/>
  <c r="M4649" i="35"/>
  <c r="M4650" i="35"/>
  <c r="M4651" i="35"/>
  <c r="M4652" i="35"/>
  <c r="M4653" i="35"/>
  <c r="M4654" i="35"/>
  <c r="M4655" i="35"/>
  <c r="M4656" i="35"/>
  <c r="M4657" i="35"/>
  <c r="M4658" i="35"/>
  <c r="M4659" i="35"/>
  <c r="M4660" i="35"/>
  <c r="M4661" i="35"/>
  <c r="M4662" i="35"/>
  <c r="M4663" i="35"/>
  <c r="M4664" i="35"/>
  <c r="M4665" i="35"/>
  <c r="M4666" i="35"/>
  <c r="M4667" i="35"/>
  <c r="M4668" i="35"/>
  <c r="M4669" i="35"/>
  <c r="M4670" i="35"/>
  <c r="M4671" i="35"/>
  <c r="M4672" i="35"/>
  <c r="M4673" i="35"/>
  <c r="M4674" i="35"/>
  <c r="M4675" i="35"/>
  <c r="M4676" i="35"/>
  <c r="M4677" i="35"/>
  <c r="M4678" i="35"/>
  <c r="M4679" i="35"/>
  <c r="M4680" i="35"/>
  <c r="M4681" i="35"/>
  <c r="M4682" i="35"/>
  <c r="M4683" i="35"/>
  <c r="M4684" i="35"/>
  <c r="M4685" i="35"/>
  <c r="M4686" i="35"/>
  <c r="M4687" i="35"/>
  <c r="M4688" i="35"/>
  <c r="M4689" i="35"/>
  <c r="M4690" i="35"/>
  <c r="M4691" i="35"/>
  <c r="M4692" i="35"/>
  <c r="M4693" i="35"/>
  <c r="M4694" i="35"/>
  <c r="M4695" i="35"/>
  <c r="M4696" i="35"/>
  <c r="M4697" i="35"/>
  <c r="M4698" i="35"/>
  <c r="M4699" i="35"/>
  <c r="M4700" i="35"/>
  <c r="M4701" i="35"/>
  <c r="M4702" i="35"/>
  <c r="M4703" i="35"/>
  <c r="M4704" i="35"/>
  <c r="M4705" i="35"/>
  <c r="M4706" i="35"/>
  <c r="M4707" i="35"/>
  <c r="M4708" i="35"/>
  <c r="M4709" i="35"/>
  <c r="M4710" i="35"/>
  <c r="M4711" i="35"/>
  <c r="M4712" i="35"/>
  <c r="M4713" i="35"/>
  <c r="M4714" i="35"/>
  <c r="M4715" i="35"/>
  <c r="M4716" i="35"/>
  <c r="M4717" i="35"/>
  <c r="M4718" i="35"/>
  <c r="M4719" i="35"/>
  <c r="M4720" i="35"/>
  <c r="M4721" i="35"/>
  <c r="M4722" i="35"/>
  <c r="M4723" i="35"/>
  <c r="M4724" i="35"/>
  <c r="M4725" i="35"/>
  <c r="M4726" i="35"/>
  <c r="M4727" i="35"/>
  <c r="M4728" i="35"/>
  <c r="M4729" i="35"/>
  <c r="M4730" i="35"/>
  <c r="M4731" i="35"/>
  <c r="M4732" i="35"/>
  <c r="M4733" i="35"/>
  <c r="M4734" i="35"/>
  <c r="M4735" i="35"/>
  <c r="M4736" i="35"/>
  <c r="M4737" i="35"/>
  <c r="M4738" i="35"/>
  <c r="M4739" i="35"/>
  <c r="M4740" i="35"/>
  <c r="M4741" i="35"/>
  <c r="M4742" i="35"/>
  <c r="M4743" i="35"/>
  <c r="M4744" i="35"/>
  <c r="M4745" i="35"/>
  <c r="M4746" i="35"/>
  <c r="M4747" i="35"/>
  <c r="M4748" i="35"/>
  <c r="M4749" i="35"/>
  <c r="M4750" i="35"/>
  <c r="M4751" i="35"/>
  <c r="M4752" i="35"/>
  <c r="M4753" i="35"/>
  <c r="M4754" i="35"/>
  <c r="M4755" i="35"/>
  <c r="M4756" i="35"/>
  <c r="M4757" i="35"/>
  <c r="M4758" i="35"/>
  <c r="M4759" i="35"/>
  <c r="M4760" i="35"/>
  <c r="M4761" i="35"/>
  <c r="M4762" i="35"/>
  <c r="M4763" i="35"/>
  <c r="M4764" i="35"/>
  <c r="M4765" i="35"/>
  <c r="M4766" i="35"/>
  <c r="M4767" i="35"/>
  <c r="M4768" i="35"/>
  <c r="M4769" i="35"/>
  <c r="M4770" i="35"/>
  <c r="M4771" i="35"/>
  <c r="M4772" i="35"/>
  <c r="M4773" i="35"/>
  <c r="M4774" i="35"/>
  <c r="M4775" i="35"/>
  <c r="M4776" i="35"/>
  <c r="M4777" i="35"/>
  <c r="M4778" i="35"/>
  <c r="M4779" i="35"/>
  <c r="M4780" i="35"/>
  <c r="M4781" i="35"/>
  <c r="M4782" i="35"/>
  <c r="M4783" i="35"/>
  <c r="M4784" i="35"/>
  <c r="M4785" i="35"/>
  <c r="M4786" i="35"/>
  <c r="M4787" i="35"/>
  <c r="M4788" i="35"/>
  <c r="M4789" i="35"/>
  <c r="M4790" i="35"/>
  <c r="M4791" i="35"/>
  <c r="M4792" i="35"/>
  <c r="M4793" i="35"/>
  <c r="M4794" i="35"/>
  <c r="M4795" i="35"/>
  <c r="M4796" i="35"/>
  <c r="M4797" i="35"/>
  <c r="M4798" i="35"/>
  <c r="M4799" i="35"/>
  <c r="M4800" i="35"/>
  <c r="M4801" i="35"/>
  <c r="M4802" i="35"/>
  <c r="M4803" i="35"/>
  <c r="M4804" i="35"/>
  <c r="M4805" i="35"/>
  <c r="M4806" i="35"/>
  <c r="M4807" i="35"/>
  <c r="M4808" i="35"/>
  <c r="M4809" i="35"/>
  <c r="M4810" i="35"/>
  <c r="M4811" i="35"/>
  <c r="M4812" i="35"/>
  <c r="M4813" i="35"/>
  <c r="M4814" i="35"/>
  <c r="M4815" i="35"/>
  <c r="M4816" i="35"/>
  <c r="M4817" i="35"/>
  <c r="M4818" i="35"/>
  <c r="M4819" i="35"/>
  <c r="M4820" i="35"/>
  <c r="M4821" i="35"/>
  <c r="M4822" i="35"/>
  <c r="M4823" i="35"/>
  <c r="M4824" i="35"/>
  <c r="M4825" i="35"/>
  <c r="M4826" i="35"/>
  <c r="M4827" i="35"/>
  <c r="M4828" i="35"/>
  <c r="M4829" i="35"/>
  <c r="M4830" i="35"/>
  <c r="M4831" i="35"/>
  <c r="M4832" i="35"/>
  <c r="M4833" i="35"/>
  <c r="M4834" i="35"/>
  <c r="M4835" i="35"/>
  <c r="M4836" i="35"/>
  <c r="M4837" i="35"/>
  <c r="M4838" i="35"/>
  <c r="M4839" i="35"/>
  <c r="M4840" i="35"/>
  <c r="M4841" i="35"/>
  <c r="M4842" i="35"/>
  <c r="M4843" i="35"/>
  <c r="M4844" i="35"/>
  <c r="M4845" i="35"/>
  <c r="M4846" i="35"/>
  <c r="M4847" i="35"/>
  <c r="M4848" i="35"/>
  <c r="M4849" i="35"/>
  <c r="M4850" i="35"/>
  <c r="M4851" i="35"/>
  <c r="M4852" i="35"/>
  <c r="M4853" i="35"/>
  <c r="M4854" i="35"/>
  <c r="M4855" i="35"/>
  <c r="M4856" i="35"/>
  <c r="M4857" i="35"/>
  <c r="M4858" i="35"/>
  <c r="M4859" i="35"/>
  <c r="M4860" i="35"/>
  <c r="M4861" i="35"/>
  <c r="M4862" i="35"/>
  <c r="M4863" i="35"/>
  <c r="M4864" i="35"/>
  <c r="M4865" i="35"/>
  <c r="M4866" i="35"/>
  <c r="M4867" i="35"/>
  <c r="M4868" i="35"/>
  <c r="M4869" i="35"/>
  <c r="M4870" i="35"/>
  <c r="M4871" i="35"/>
  <c r="M4872" i="35"/>
  <c r="M4873" i="35"/>
  <c r="M4874" i="35"/>
  <c r="M4875" i="35"/>
  <c r="M4876" i="35"/>
  <c r="M4877" i="35"/>
  <c r="M4878" i="35"/>
  <c r="M4879" i="35"/>
  <c r="M4880" i="35"/>
  <c r="M4881" i="35"/>
  <c r="M4882" i="35"/>
  <c r="M4883" i="35"/>
  <c r="M4884" i="35"/>
  <c r="M4885" i="35"/>
  <c r="M4886" i="35"/>
  <c r="M4887" i="35"/>
  <c r="M4888" i="35"/>
  <c r="M4889" i="35"/>
  <c r="M4890" i="35"/>
  <c r="M4891" i="35"/>
  <c r="M4892" i="35"/>
  <c r="M4893" i="35"/>
  <c r="M4894" i="35"/>
  <c r="M4895" i="35"/>
  <c r="M4896" i="35"/>
  <c r="M4897" i="35"/>
  <c r="M4898" i="35"/>
  <c r="M4899" i="35"/>
  <c r="M4900" i="35"/>
  <c r="M4901" i="35"/>
  <c r="M4902" i="35"/>
  <c r="M4903" i="35"/>
  <c r="M4904" i="35"/>
  <c r="M4905" i="35"/>
  <c r="M4906" i="35"/>
  <c r="M4907" i="35"/>
  <c r="M4908" i="35"/>
  <c r="M4909" i="35"/>
  <c r="M4910" i="35"/>
  <c r="M4911" i="35"/>
  <c r="M4912" i="35"/>
  <c r="M4913" i="35"/>
  <c r="M4914" i="35"/>
  <c r="M4915" i="35"/>
  <c r="M4916" i="35"/>
  <c r="M4917" i="35"/>
  <c r="M4918" i="35"/>
  <c r="M4919" i="35"/>
  <c r="M4920" i="35"/>
  <c r="M4921" i="35"/>
  <c r="M4922" i="35"/>
  <c r="M4923" i="35"/>
  <c r="M4924" i="35"/>
  <c r="M4925" i="35"/>
  <c r="M4926" i="35"/>
  <c r="M4927" i="35"/>
  <c r="M4928" i="35"/>
  <c r="M4929" i="35"/>
  <c r="M4930" i="35"/>
  <c r="M4931" i="35"/>
  <c r="M4932" i="35"/>
  <c r="M4933" i="35"/>
  <c r="M4934" i="35"/>
  <c r="M4935" i="35"/>
  <c r="M4936" i="35"/>
  <c r="M4937" i="35"/>
  <c r="M4938" i="35"/>
  <c r="M4939" i="35"/>
  <c r="M4940" i="35"/>
  <c r="M4941" i="35"/>
  <c r="M4942" i="35"/>
  <c r="M4943" i="35"/>
  <c r="M4944" i="35"/>
  <c r="M4945" i="35"/>
  <c r="M4946" i="35"/>
  <c r="M4947" i="35"/>
  <c r="M4948" i="35"/>
  <c r="M4949" i="35"/>
  <c r="M4950" i="35"/>
  <c r="M4951" i="35"/>
  <c r="M4952" i="35"/>
  <c r="M4953" i="35"/>
  <c r="M4954" i="35"/>
  <c r="M4955" i="35"/>
  <c r="M4956" i="35"/>
  <c r="M4957" i="35"/>
  <c r="M4958" i="35"/>
  <c r="M4959" i="35"/>
  <c r="M4960" i="35"/>
  <c r="M4961" i="35"/>
  <c r="M4962" i="35"/>
  <c r="M4963" i="35"/>
  <c r="M4964" i="35"/>
  <c r="M4965" i="35"/>
  <c r="M4966" i="35"/>
  <c r="M4967" i="35"/>
  <c r="M4968" i="35"/>
  <c r="M4969" i="35"/>
  <c r="M4970" i="35"/>
  <c r="M4971" i="35"/>
  <c r="M4972" i="35"/>
  <c r="M4973" i="35"/>
  <c r="M4974" i="35"/>
  <c r="M4975" i="35"/>
  <c r="M4976" i="35"/>
  <c r="M4977" i="35"/>
  <c r="M4978" i="35"/>
  <c r="M4979" i="35"/>
  <c r="M4980" i="35"/>
  <c r="M4981" i="35"/>
  <c r="M4982" i="35"/>
  <c r="M4983" i="35"/>
  <c r="M4984" i="35"/>
  <c r="M4985" i="35"/>
  <c r="M4986" i="35"/>
  <c r="M4987" i="35"/>
  <c r="M4988" i="35"/>
  <c r="M4989" i="35"/>
  <c r="M4990" i="35"/>
  <c r="M4991" i="35"/>
  <c r="M4992" i="35"/>
  <c r="M4993" i="35"/>
  <c r="M4994" i="35"/>
  <c r="M4995" i="35"/>
  <c r="M4996" i="35"/>
  <c r="M4997" i="35"/>
  <c r="M4998" i="35"/>
  <c r="M4999" i="35"/>
  <c r="M5000" i="35"/>
  <c r="M5001" i="35"/>
  <c r="M5002" i="35"/>
  <c r="M5003" i="35"/>
  <c r="M5004" i="35"/>
  <c r="M5005" i="35"/>
  <c r="M5006" i="35"/>
  <c r="M5007" i="35"/>
  <c r="M5008" i="35"/>
  <c r="M5009" i="35"/>
  <c r="M5010" i="35"/>
  <c r="M5011" i="35"/>
  <c r="M5012" i="35"/>
  <c r="M5013" i="35"/>
  <c r="M5014" i="35"/>
  <c r="M5015" i="35"/>
  <c r="M5016" i="35"/>
  <c r="M5017" i="35"/>
  <c r="M5018" i="35"/>
  <c r="M5019" i="35"/>
  <c r="M5020" i="35"/>
  <c r="M5021" i="35"/>
  <c r="M5022" i="35"/>
  <c r="M5023" i="35"/>
  <c r="M5024" i="35"/>
  <c r="M5025" i="35"/>
  <c r="M5026" i="35"/>
  <c r="M5027" i="35"/>
  <c r="M5028" i="35"/>
  <c r="M5029" i="35"/>
  <c r="M5030" i="35"/>
  <c r="M5031" i="35"/>
  <c r="M5032" i="35"/>
  <c r="M5033" i="35"/>
  <c r="M5034" i="35"/>
  <c r="M5035" i="35"/>
  <c r="M5036" i="35"/>
  <c r="M5037" i="35"/>
  <c r="M5038" i="35"/>
  <c r="M5039" i="35"/>
  <c r="M5040" i="35"/>
  <c r="M5041" i="35"/>
  <c r="M5042" i="35"/>
  <c r="M5043" i="35"/>
  <c r="M5044" i="35"/>
  <c r="M5045" i="35"/>
  <c r="M5046" i="35"/>
  <c r="M5047" i="35"/>
  <c r="M5048" i="35"/>
  <c r="M5049" i="35"/>
  <c r="M5050" i="35"/>
  <c r="M5051" i="35"/>
  <c r="M5052" i="35"/>
  <c r="M5053" i="35"/>
  <c r="M5054" i="35"/>
  <c r="M5055" i="35"/>
  <c r="M5056" i="35"/>
  <c r="M5057" i="35"/>
  <c r="M5058" i="35"/>
  <c r="M5059" i="35"/>
  <c r="M5060" i="35"/>
  <c r="M5061" i="35"/>
  <c r="M5062" i="35"/>
  <c r="M5063" i="35"/>
  <c r="M5064" i="35"/>
  <c r="M5065" i="35"/>
  <c r="M5066" i="35"/>
  <c r="M5067" i="35"/>
  <c r="M5068" i="35"/>
  <c r="M5069" i="35"/>
  <c r="M5070" i="35"/>
  <c r="M5071" i="35"/>
  <c r="M5072" i="35"/>
  <c r="M5073" i="35"/>
  <c r="M5074" i="35"/>
  <c r="M5075" i="35"/>
  <c r="M5076" i="35"/>
  <c r="M5077" i="35"/>
  <c r="M5078" i="35"/>
  <c r="M5079" i="35"/>
  <c r="M5080" i="35"/>
  <c r="M5081" i="35"/>
  <c r="M5082" i="35"/>
  <c r="M5083" i="35"/>
  <c r="M5084" i="35"/>
  <c r="M5085" i="35"/>
  <c r="M5086" i="35"/>
  <c r="M5087" i="35"/>
  <c r="M5088" i="35"/>
  <c r="M5089" i="35"/>
  <c r="M5090" i="35"/>
  <c r="M5091" i="35"/>
  <c r="M5092" i="35"/>
  <c r="M5093" i="35"/>
  <c r="M5094" i="35"/>
  <c r="M5095" i="35"/>
  <c r="M5096" i="35"/>
  <c r="M5097" i="35"/>
  <c r="M5098" i="35"/>
  <c r="M5099" i="35"/>
  <c r="M5100" i="35"/>
  <c r="M5101" i="35"/>
  <c r="M5102" i="35"/>
  <c r="M5103" i="35"/>
  <c r="M5104" i="35"/>
  <c r="M5105" i="35"/>
  <c r="M5106" i="35"/>
  <c r="M5107" i="35"/>
  <c r="M5108" i="35"/>
  <c r="M5109" i="35"/>
  <c r="M5110" i="35"/>
  <c r="M5111" i="35"/>
  <c r="M5112" i="35"/>
  <c r="M5113" i="35"/>
  <c r="M5114" i="35"/>
  <c r="M5115" i="35"/>
  <c r="M5116" i="35"/>
  <c r="M5117" i="35"/>
  <c r="M5118" i="35"/>
  <c r="M5119" i="35"/>
  <c r="M5120" i="35"/>
  <c r="M5121" i="35"/>
  <c r="M5122" i="35"/>
  <c r="M5123" i="35"/>
  <c r="M5124" i="35"/>
  <c r="M5125" i="35"/>
  <c r="M5126" i="35"/>
  <c r="M5127" i="35"/>
  <c r="M5128" i="35"/>
  <c r="M5129" i="35"/>
  <c r="M5130" i="35"/>
  <c r="M5131" i="35"/>
  <c r="M5132" i="35"/>
  <c r="M5133" i="35"/>
  <c r="M5134" i="35"/>
  <c r="M5135" i="35"/>
  <c r="M5136" i="35"/>
  <c r="M5137" i="35"/>
  <c r="M5138" i="35"/>
  <c r="M5139" i="35"/>
  <c r="M5140" i="35"/>
  <c r="M5141" i="35"/>
  <c r="M5142" i="35"/>
  <c r="M5143" i="35"/>
  <c r="M5144" i="35"/>
  <c r="M5145" i="35"/>
  <c r="M5146" i="35"/>
  <c r="M5147" i="35"/>
  <c r="M5148" i="35"/>
  <c r="M5149" i="35"/>
  <c r="M5150" i="35"/>
  <c r="M5151" i="35"/>
  <c r="M5152" i="35"/>
  <c r="M5153" i="35"/>
  <c r="M5154" i="35"/>
  <c r="M5155" i="35"/>
  <c r="M5156" i="35"/>
  <c r="M5157" i="35"/>
  <c r="M5158" i="35"/>
  <c r="M5159" i="35"/>
  <c r="M5160" i="35"/>
  <c r="M5161" i="35"/>
  <c r="M5162" i="35"/>
  <c r="M5163" i="35"/>
  <c r="M5164" i="35"/>
  <c r="M5165" i="35"/>
  <c r="M5166" i="35"/>
  <c r="M5167" i="35"/>
  <c r="M5168" i="35"/>
  <c r="M5169" i="35"/>
  <c r="M5170" i="35"/>
  <c r="M5171" i="35"/>
  <c r="M5172" i="35"/>
  <c r="M5173" i="35"/>
  <c r="M5174" i="35"/>
  <c r="M5175" i="35"/>
  <c r="M5176" i="35"/>
  <c r="M5177" i="35"/>
  <c r="M5178" i="35"/>
  <c r="M5179" i="35"/>
  <c r="M5180" i="35"/>
  <c r="M5181" i="35"/>
  <c r="M5182" i="35"/>
  <c r="M5183" i="35"/>
  <c r="M5184" i="35"/>
  <c r="M5185" i="35"/>
  <c r="M5186" i="35"/>
  <c r="M5187" i="35"/>
  <c r="M5188" i="35"/>
  <c r="M5189" i="35"/>
  <c r="M5190" i="35"/>
  <c r="M5191" i="35"/>
  <c r="M5192" i="35"/>
  <c r="M5193" i="35"/>
  <c r="M5194" i="35"/>
  <c r="M5195" i="35"/>
  <c r="M5196" i="35"/>
  <c r="M5197" i="35"/>
  <c r="M5198" i="35"/>
  <c r="M5199" i="35"/>
  <c r="M5200" i="35"/>
  <c r="M5201" i="35"/>
  <c r="M5202" i="35"/>
  <c r="M5203" i="35"/>
  <c r="M5204" i="35"/>
  <c r="M5205" i="35"/>
  <c r="M5206" i="35"/>
  <c r="M5207" i="35"/>
  <c r="M5208" i="35"/>
  <c r="M5209" i="35"/>
  <c r="M5210" i="35"/>
  <c r="M5211" i="35"/>
  <c r="M5212" i="35"/>
  <c r="M5213" i="35"/>
  <c r="M5214" i="35"/>
  <c r="M5215" i="35"/>
  <c r="M5216" i="35"/>
  <c r="M5217" i="35"/>
  <c r="M5218" i="35"/>
  <c r="M5219" i="35"/>
  <c r="M5220" i="35"/>
  <c r="M5221" i="35"/>
  <c r="M5222" i="35"/>
  <c r="M5223" i="35"/>
  <c r="M5224" i="35"/>
  <c r="M5225" i="35"/>
  <c r="M5226" i="35"/>
  <c r="M5227" i="35"/>
  <c r="M5228" i="35"/>
  <c r="M5229" i="35"/>
  <c r="M5230" i="35"/>
  <c r="M5231" i="35"/>
  <c r="M5232" i="35"/>
  <c r="M5233" i="35"/>
  <c r="M5234" i="35"/>
  <c r="M5235" i="35"/>
  <c r="M5236" i="35"/>
  <c r="M5237" i="35"/>
  <c r="M5238" i="35"/>
  <c r="M5239" i="35"/>
  <c r="M5240" i="35"/>
  <c r="M5241" i="35"/>
  <c r="M5242" i="35"/>
  <c r="M5243" i="35"/>
  <c r="M5244" i="35"/>
  <c r="M5245" i="35"/>
  <c r="M5246" i="35"/>
  <c r="M5247" i="35"/>
  <c r="M5248" i="35"/>
  <c r="M5249" i="35"/>
  <c r="M5250" i="35"/>
  <c r="M5251" i="35"/>
  <c r="M5252" i="35"/>
  <c r="M5253" i="35"/>
  <c r="M5254" i="35"/>
  <c r="M5255" i="35"/>
  <c r="M5256" i="35"/>
  <c r="M5257" i="35"/>
  <c r="M5258" i="35"/>
  <c r="M5259" i="35"/>
  <c r="M5260" i="35"/>
  <c r="M5261" i="35"/>
  <c r="M5262" i="35"/>
  <c r="M5263" i="35"/>
  <c r="M5264" i="35"/>
  <c r="M5265" i="35"/>
  <c r="M5266" i="35"/>
  <c r="M5267" i="35"/>
  <c r="M5268" i="35"/>
  <c r="M5269" i="35"/>
  <c r="M5270" i="35"/>
  <c r="M5271" i="35"/>
  <c r="M5272" i="35"/>
  <c r="M5273" i="35"/>
  <c r="M5274" i="35"/>
  <c r="M5275" i="35"/>
  <c r="M5276" i="35"/>
  <c r="M5277" i="35"/>
  <c r="M5278" i="35"/>
  <c r="M5279" i="35"/>
  <c r="M5280" i="35"/>
  <c r="M5281" i="35"/>
  <c r="M5282" i="35"/>
  <c r="M5283" i="35"/>
  <c r="M5284" i="35"/>
  <c r="M5285" i="35"/>
  <c r="M5286" i="35"/>
  <c r="M5287" i="35"/>
  <c r="M5288" i="35"/>
  <c r="M5289" i="35"/>
  <c r="M5290" i="35"/>
  <c r="M5291" i="35"/>
  <c r="M5292" i="35"/>
  <c r="M5293" i="35"/>
  <c r="M5294" i="35"/>
  <c r="M5295" i="35"/>
  <c r="M5296" i="35"/>
  <c r="M5297" i="35"/>
  <c r="M5298" i="35"/>
  <c r="M5299" i="35"/>
  <c r="M5300" i="35"/>
  <c r="M5301" i="35"/>
  <c r="M5302" i="35"/>
  <c r="M5303" i="35"/>
  <c r="M5304" i="35"/>
  <c r="M5305" i="35"/>
  <c r="M5306" i="35"/>
  <c r="M5307" i="35"/>
  <c r="M5308" i="35"/>
  <c r="M5309" i="35"/>
  <c r="M5310" i="35"/>
  <c r="M5311" i="35"/>
  <c r="M5312" i="35"/>
  <c r="M5313" i="35"/>
  <c r="M5314" i="35"/>
  <c r="M5315" i="35"/>
  <c r="M5316" i="35"/>
  <c r="M5317" i="35"/>
  <c r="M5318" i="35"/>
  <c r="M5319" i="35"/>
  <c r="M5320" i="35"/>
  <c r="M5321" i="35"/>
  <c r="M5322" i="35"/>
  <c r="M5323" i="35"/>
  <c r="M5324" i="35"/>
  <c r="M5325" i="35"/>
  <c r="M5326" i="35"/>
  <c r="M5327" i="35"/>
  <c r="M5328" i="35"/>
  <c r="M5329" i="35"/>
  <c r="M5330" i="35"/>
  <c r="M5331" i="35"/>
  <c r="M5332" i="35"/>
  <c r="M5333" i="35"/>
  <c r="M5334" i="35"/>
  <c r="M5335" i="35"/>
  <c r="M5336" i="35"/>
  <c r="M5337" i="35"/>
  <c r="M5338" i="35"/>
  <c r="M5339" i="35"/>
  <c r="M5340" i="35"/>
  <c r="M5341" i="35"/>
  <c r="M5342" i="35"/>
  <c r="M5343" i="35"/>
  <c r="M5344" i="35"/>
  <c r="M5345" i="35"/>
  <c r="M5346" i="35"/>
  <c r="M5347" i="35"/>
  <c r="M5348" i="35"/>
  <c r="M5349" i="35"/>
  <c r="M5350" i="35"/>
  <c r="M5351" i="35"/>
  <c r="M5352" i="35"/>
  <c r="M5353" i="35"/>
  <c r="M5354" i="35"/>
  <c r="M5355" i="35"/>
  <c r="M5356" i="35"/>
  <c r="M5357" i="35"/>
  <c r="M5358" i="35"/>
  <c r="M5359" i="35"/>
  <c r="M5360" i="35"/>
  <c r="M5361" i="35"/>
  <c r="M5362" i="35"/>
  <c r="M5363" i="35"/>
  <c r="M5364" i="35"/>
  <c r="M5365" i="35"/>
  <c r="M5366" i="35"/>
  <c r="M5367" i="35"/>
  <c r="M5368" i="35"/>
  <c r="M5369" i="35"/>
  <c r="M5370" i="35"/>
  <c r="M5371" i="35"/>
  <c r="M5372" i="35"/>
  <c r="M5373" i="35"/>
  <c r="M5374" i="35"/>
  <c r="M5375" i="35"/>
  <c r="M5376" i="35"/>
  <c r="M5377" i="35"/>
  <c r="M5378" i="35"/>
  <c r="M5379" i="35"/>
  <c r="M5380" i="35"/>
  <c r="M5381" i="35"/>
  <c r="M5382" i="35"/>
  <c r="M5383" i="35"/>
  <c r="M5384" i="35"/>
  <c r="M5385" i="35"/>
  <c r="M5386" i="35"/>
  <c r="M5387" i="35"/>
  <c r="M5388" i="35"/>
  <c r="M5389" i="35"/>
  <c r="M5390" i="35"/>
  <c r="M5391" i="35"/>
  <c r="M5392" i="35"/>
  <c r="M5393" i="35"/>
  <c r="M5394" i="35"/>
  <c r="M5395" i="35"/>
  <c r="M5396" i="35"/>
  <c r="M5397" i="35"/>
  <c r="M5398" i="35"/>
  <c r="M5399" i="35"/>
  <c r="M5400" i="35"/>
  <c r="M5401" i="35"/>
  <c r="M5402" i="35"/>
  <c r="M5403" i="35"/>
  <c r="M5404" i="35"/>
  <c r="M5405" i="35"/>
  <c r="M5406" i="35"/>
  <c r="M5407" i="35"/>
  <c r="M5408" i="35"/>
  <c r="M5409" i="35"/>
  <c r="M5410" i="35"/>
  <c r="M5411" i="35"/>
  <c r="M5412" i="35"/>
  <c r="M5413" i="35"/>
  <c r="M5414" i="35"/>
  <c r="M5415" i="35"/>
  <c r="M5416" i="35"/>
  <c r="M5417" i="35"/>
  <c r="M5418" i="35"/>
  <c r="M5419" i="35"/>
  <c r="M5420" i="35"/>
  <c r="M5421" i="35"/>
  <c r="M5422" i="35"/>
  <c r="M5423" i="35"/>
  <c r="M5424" i="35"/>
  <c r="M5425" i="35"/>
  <c r="M5426" i="35"/>
  <c r="M5427" i="35"/>
  <c r="M5428" i="35"/>
  <c r="M5429" i="35"/>
  <c r="M5430" i="35"/>
  <c r="M5431" i="35"/>
  <c r="M5432" i="35"/>
  <c r="M5433" i="35"/>
  <c r="M5434" i="35"/>
  <c r="M5435" i="35"/>
  <c r="M5436" i="35"/>
  <c r="M5437" i="35"/>
  <c r="M5438" i="35"/>
  <c r="M5439" i="35"/>
  <c r="M5440" i="35"/>
  <c r="M5441" i="35"/>
  <c r="M5442" i="35"/>
  <c r="M5443" i="35"/>
  <c r="M5444" i="35"/>
  <c r="M5445" i="35"/>
  <c r="M5446" i="35"/>
  <c r="M5447" i="35"/>
  <c r="M5448" i="35"/>
  <c r="M5449" i="35"/>
  <c r="M5450" i="35"/>
  <c r="M5451" i="35"/>
  <c r="M5452" i="35"/>
  <c r="M5453" i="35"/>
  <c r="M5454" i="35"/>
  <c r="M5455" i="35"/>
  <c r="M5456" i="35"/>
  <c r="M5457" i="35"/>
  <c r="M5458" i="35"/>
  <c r="M5459" i="35"/>
  <c r="M5460" i="35"/>
  <c r="M5461" i="35"/>
  <c r="M5462" i="35"/>
  <c r="M5463" i="35"/>
  <c r="M5464" i="35"/>
  <c r="M5465" i="35"/>
  <c r="M5466" i="35"/>
  <c r="M5467" i="35"/>
  <c r="M5468" i="35"/>
  <c r="M5469" i="35"/>
  <c r="M5470" i="35"/>
  <c r="M5471" i="35"/>
  <c r="M5472" i="35"/>
  <c r="M5473" i="35"/>
  <c r="M5474" i="35"/>
  <c r="M5475" i="35"/>
  <c r="M5476" i="35"/>
  <c r="M5477" i="35"/>
  <c r="M5478" i="35"/>
  <c r="M5479" i="35"/>
  <c r="M5480" i="35"/>
  <c r="M5481" i="35"/>
  <c r="M5482" i="35"/>
  <c r="M5483" i="35"/>
  <c r="M5484" i="35"/>
  <c r="M5485" i="35"/>
  <c r="M5486" i="35"/>
  <c r="M5487" i="35"/>
  <c r="M5488" i="35"/>
  <c r="M5489" i="35"/>
  <c r="M5490" i="35"/>
  <c r="M5491" i="35"/>
  <c r="M5492" i="35"/>
  <c r="M5493" i="35"/>
  <c r="M5494" i="35"/>
  <c r="M5495" i="35"/>
  <c r="M5496" i="35"/>
  <c r="M5497" i="35"/>
  <c r="M5498" i="35"/>
  <c r="M5499" i="35"/>
  <c r="M5500" i="35"/>
  <c r="M5501" i="35"/>
  <c r="M5502" i="35"/>
  <c r="M5503" i="35"/>
  <c r="M5504" i="35"/>
  <c r="M5505" i="35"/>
  <c r="M5506" i="35"/>
  <c r="M5507" i="35"/>
  <c r="M5508" i="35"/>
  <c r="M5509" i="35"/>
  <c r="M5510" i="35"/>
  <c r="M5511" i="35"/>
  <c r="M5512" i="35"/>
  <c r="M5513" i="35"/>
  <c r="M5514" i="35"/>
  <c r="M5515" i="35"/>
  <c r="M5516" i="35"/>
  <c r="M5517" i="35"/>
  <c r="M5518" i="35"/>
  <c r="M5519" i="35"/>
  <c r="M5520" i="35"/>
  <c r="M5521" i="35"/>
  <c r="M5522" i="35"/>
  <c r="M5523" i="35"/>
  <c r="M5524" i="35"/>
  <c r="M5525" i="35"/>
  <c r="M5526" i="35"/>
  <c r="M5527" i="35"/>
  <c r="M5528" i="35"/>
  <c r="M5529" i="35"/>
  <c r="M5530" i="35"/>
  <c r="M5531" i="35"/>
  <c r="M5532" i="35"/>
  <c r="M5533" i="35"/>
  <c r="M5534" i="35"/>
  <c r="M5535" i="35"/>
  <c r="M5536" i="35"/>
  <c r="M5537" i="35"/>
  <c r="M5538" i="35"/>
  <c r="M5539" i="35"/>
  <c r="M5540" i="35"/>
  <c r="M5541" i="35"/>
  <c r="M5542" i="35"/>
  <c r="M5543" i="35"/>
  <c r="M5544" i="35"/>
  <c r="M5545" i="35"/>
  <c r="M5546" i="35"/>
  <c r="M5547" i="35"/>
  <c r="M5548" i="35"/>
  <c r="M5549" i="35"/>
  <c r="M5550" i="35"/>
  <c r="M5551" i="35"/>
  <c r="M5552" i="35"/>
  <c r="M5553" i="35"/>
  <c r="M5554" i="35"/>
  <c r="M5555" i="35"/>
  <c r="M5556" i="35"/>
  <c r="M5557" i="35"/>
  <c r="M5558" i="35"/>
  <c r="M5559" i="35"/>
  <c r="M5560" i="35"/>
  <c r="M5561" i="35"/>
  <c r="M5562" i="35"/>
  <c r="M5563" i="35"/>
  <c r="M5564" i="35"/>
  <c r="M5565" i="35"/>
  <c r="M5566" i="35"/>
  <c r="M5567" i="35"/>
  <c r="M5568" i="35"/>
  <c r="M5569" i="35"/>
  <c r="M5570" i="35"/>
  <c r="M5571" i="35"/>
  <c r="M5572" i="35"/>
  <c r="M5573" i="35"/>
  <c r="M5574" i="35"/>
  <c r="M5575" i="35"/>
  <c r="M5576" i="35"/>
  <c r="M5577" i="35"/>
  <c r="M5578" i="35"/>
  <c r="M5579" i="35"/>
  <c r="M5580" i="35"/>
  <c r="M5581" i="35"/>
  <c r="M5582" i="35"/>
  <c r="M5583" i="35"/>
  <c r="M5584" i="35"/>
  <c r="M5585" i="35"/>
  <c r="M5586" i="35"/>
  <c r="M5587" i="35"/>
  <c r="M5588" i="35"/>
  <c r="M5589" i="35"/>
  <c r="M5590" i="35"/>
  <c r="M5591" i="35"/>
  <c r="M5592" i="35"/>
  <c r="M5593" i="35"/>
  <c r="M5594" i="35"/>
  <c r="M5595" i="35"/>
  <c r="M5596" i="35"/>
  <c r="M5597" i="35"/>
  <c r="M5598" i="35"/>
  <c r="M5599" i="35"/>
  <c r="M5600" i="35"/>
  <c r="M5601" i="35"/>
  <c r="M5602" i="35"/>
  <c r="M5603" i="35"/>
  <c r="M5604" i="35"/>
  <c r="M5605" i="35"/>
  <c r="M5606" i="35"/>
  <c r="M5607" i="35"/>
  <c r="M5608" i="35"/>
  <c r="M5609" i="35"/>
  <c r="M5610" i="35"/>
  <c r="M5611" i="35"/>
  <c r="M5612" i="35"/>
  <c r="M5613" i="35"/>
  <c r="M5614" i="35"/>
  <c r="M5615" i="35"/>
  <c r="M5616" i="35"/>
  <c r="M5617" i="35"/>
  <c r="M5618" i="35"/>
  <c r="M5619" i="35"/>
  <c r="M5620" i="35"/>
  <c r="M5621" i="35"/>
  <c r="M5622" i="35"/>
  <c r="M5623" i="35"/>
  <c r="M5624" i="35"/>
  <c r="M5625" i="35"/>
  <c r="M5626" i="35"/>
  <c r="M5627" i="35"/>
  <c r="M5628" i="35"/>
  <c r="M5629" i="35"/>
  <c r="M5630" i="35"/>
  <c r="M5631" i="35"/>
  <c r="M5632" i="35"/>
  <c r="M5633" i="35"/>
  <c r="M5634" i="35"/>
  <c r="M5635" i="35"/>
  <c r="M5636" i="35"/>
  <c r="M5637" i="35"/>
  <c r="M5638" i="35"/>
  <c r="M5639" i="35"/>
  <c r="M5640" i="35"/>
  <c r="M5641" i="35"/>
  <c r="M5642" i="35"/>
  <c r="M5643" i="35"/>
  <c r="M5644" i="35"/>
  <c r="M5645" i="35"/>
  <c r="M5646" i="35"/>
  <c r="M5647" i="35"/>
  <c r="M5648" i="35"/>
  <c r="M5649" i="35"/>
  <c r="M5650" i="35"/>
  <c r="M5651" i="35"/>
  <c r="M5652" i="35"/>
  <c r="M5653" i="35"/>
  <c r="M5654" i="35"/>
  <c r="M5655" i="35"/>
  <c r="M5656" i="35"/>
  <c r="M5657" i="35"/>
  <c r="M5658" i="35"/>
  <c r="M5659" i="35"/>
  <c r="M5660" i="35"/>
  <c r="M5661" i="35"/>
  <c r="M5662" i="35"/>
  <c r="M5663" i="35"/>
  <c r="M5664" i="35"/>
  <c r="M5665" i="35"/>
  <c r="M5666" i="35"/>
  <c r="M5667" i="35"/>
  <c r="M5668" i="35"/>
  <c r="M5669" i="35"/>
  <c r="M5670" i="35"/>
  <c r="M5671" i="35"/>
  <c r="M5672" i="35"/>
  <c r="M5673" i="35"/>
  <c r="M5674" i="35"/>
  <c r="M5675" i="35"/>
  <c r="M5676" i="35"/>
  <c r="M5677" i="35"/>
  <c r="M5678" i="35"/>
  <c r="M5679" i="35"/>
  <c r="M5680" i="35"/>
  <c r="M5681" i="35"/>
  <c r="M5682" i="35"/>
  <c r="M5683" i="35"/>
  <c r="M5684" i="35"/>
  <c r="M5685" i="35"/>
  <c r="M5686" i="35"/>
  <c r="M5687" i="35"/>
  <c r="M5688" i="35"/>
  <c r="M5689" i="35"/>
  <c r="M5690" i="35"/>
  <c r="M5691" i="35"/>
  <c r="M5692" i="35"/>
  <c r="M5693" i="35"/>
  <c r="M5694" i="35"/>
  <c r="M5695" i="35"/>
  <c r="M5696" i="35"/>
  <c r="M5697" i="35"/>
  <c r="M5698" i="35"/>
  <c r="M5699" i="35"/>
  <c r="M5700" i="35"/>
  <c r="M5701" i="35"/>
  <c r="M5702" i="35"/>
  <c r="M5703" i="35"/>
  <c r="M5704" i="35"/>
  <c r="M5705" i="35"/>
  <c r="M5706" i="35"/>
  <c r="M5707" i="35"/>
  <c r="M5708" i="35"/>
  <c r="M5709" i="35"/>
  <c r="M5710" i="35"/>
  <c r="M5711" i="35"/>
  <c r="M5712" i="35"/>
  <c r="M5713" i="35"/>
  <c r="M5714" i="35"/>
  <c r="M5715" i="35"/>
  <c r="M5716" i="35"/>
  <c r="M5717" i="35"/>
  <c r="M5718" i="35"/>
  <c r="M5719" i="35"/>
  <c r="M5720" i="35"/>
  <c r="M5721" i="35"/>
  <c r="M5722" i="35"/>
  <c r="M5723" i="35"/>
  <c r="M5724" i="35"/>
  <c r="M5725" i="35"/>
  <c r="M5726" i="35"/>
  <c r="M5727" i="35"/>
  <c r="M5728" i="35"/>
  <c r="M5729" i="35"/>
  <c r="M5730" i="35"/>
  <c r="M5731" i="35"/>
  <c r="M5732" i="35"/>
  <c r="M5733" i="35"/>
  <c r="M5734" i="35"/>
  <c r="M5735" i="35"/>
  <c r="M5736" i="35"/>
  <c r="M5737" i="35"/>
  <c r="M5738" i="35"/>
  <c r="M5739" i="35"/>
  <c r="M5740" i="35"/>
  <c r="M5741" i="35"/>
  <c r="M5742" i="35"/>
  <c r="M5743" i="35"/>
  <c r="M5744" i="35"/>
  <c r="M5745" i="35"/>
  <c r="M5746" i="35"/>
  <c r="M5747" i="35"/>
  <c r="M5748" i="35"/>
  <c r="M5749" i="35"/>
  <c r="M5750" i="35"/>
  <c r="M5751" i="35"/>
  <c r="M5752" i="35"/>
  <c r="M5753" i="35"/>
  <c r="M5754" i="35"/>
  <c r="M5755" i="35"/>
  <c r="M5756" i="35"/>
  <c r="M5757" i="35"/>
  <c r="M5758" i="35"/>
  <c r="M5759" i="35"/>
  <c r="M5760" i="35"/>
  <c r="M5761" i="35"/>
  <c r="M5762" i="35"/>
  <c r="M5763" i="35"/>
  <c r="M5764" i="35"/>
  <c r="M5765" i="35"/>
  <c r="M5766" i="35"/>
  <c r="M5767" i="35"/>
  <c r="M5768" i="35"/>
  <c r="M5769" i="35"/>
  <c r="M5770" i="35"/>
  <c r="M5771" i="35"/>
  <c r="M5772" i="35"/>
  <c r="M5773" i="35"/>
  <c r="M5774" i="35"/>
  <c r="M5775" i="35"/>
  <c r="M5776" i="35"/>
  <c r="M5777" i="35"/>
  <c r="M5778" i="35"/>
  <c r="M5779" i="35"/>
  <c r="M5780" i="35"/>
  <c r="M5781" i="35"/>
  <c r="M5782" i="35"/>
  <c r="M5783" i="35"/>
  <c r="M5784" i="35"/>
  <c r="M5785" i="35"/>
  <c r="M5786" i="35"/>
  <c r="M5787" i="35"/>
  <c r="M5788" i="35"/>
  <c r="M5789" i="35"/>
  <c r="M5790" i="35"/>
  <c r="M5791" i="35"/>
  <c r="M5792" i="35"/>
  <c r="M5793" i="35"/>
  <c r="M5794" i="35"/>
  <c r="M5795" i="35"/>
  <c r="M5796" i="35"/>
  <c r="M5797" i="35"/>
  <c r="M5798" i="35"/>
  <c r="M5799" i="35"/>
  <c r="M5800" i="35"/>
  <c r="M5801" i="35"/>
  <c r="M5802" i="35"/>
  <c r="M5803" i="35"/>
  <c r="M5804" i="35"/>
  <c r="M5805" i="35"/>
  <c r="M5806" i="35"/>
  <c r="M5807" i="35"/>
  <c r="M5808" i="35"/>
  <c r="M5809" i="35"/>
  <c r="M4" i="35"/>
  <c r="N10" i="35" l="1"/>
  <c r="N11" i="35"/>
  <c r="N12" i="35"/>
  <c r="N13" i="35"/>
  <c r="N14" i="35"/>
  <c r="N15" i="35"/>
  <c r="N16" i="35"/>
  <c r="N17" i="35"/>
  <c r="N18" i="35"/>
  <c r="N19" i="35"/>
  <c r="N20" i="35"/>
  <c r="N21" i="35"/>
  <c r="N22" i="35"/>
  <c r="N23" i="35"/>
  <c r="N24" i="35"/>
  <c r="N25" i="35"/>
  <c r="N26" i="35"/>
  <c r="N27" i="35"/>
  <c r="N28" i="35"/>
  <c r="N29" i="35"/>
  <c r="N30" i="35"/>
  <c r="N31" i="35"/>
  <c r="N32" i="35"/>
  <c r="N33" i="35"/>
  <c r="N34" i="35"/>
  <c r="N35" i="35"/>
  <c r="N36" i="35"/>
  <c r="N37" i="35"/>
  <c r="N38" i="35"/>
  <c r="N39" i="35"/>
  <c r="N40" i="35"/>
  <c r="N41" i="35"/>
  <c r="N42" i="35"/>
  <c r="N43" i="35"/>
  <c r="N44" i="35"/>
  <c r="N45" i="35"/>
  <c r="N46" i="35"/>
  <c r="N47" i="35"/>
  <c r="N48" i="35"/>
  <c r="N49" i="35"/>
  <c r="N50" i="35"/>
  <c r="N51" i="35"/>
  <c r="N52" i="35"/>
  <c r="N53" i="35"/>
  <c r="N54" i="35"/>
  <c r="N55" i="35"/>
  <c r="N56" i="35"/>
  <c r="N57" i="35"/>
  <c r="N58" i="35"/>
  <c r="N59" i="35"/>
  <c r="N60" i="35"/>
  <c r="N61" i="35"/>
  <c r="N62" i="35"/>
  <c r="N63" i="35"/>
  <c r="N64" i="35"/>
  <c r="N65" i="35"/>
  <c r="N66" i="35"/>
  <c r="N67" i="35"/>
  <c r="N68" i="35"/>
  <c r="N69" i="35"/>
  <c r="N70" i="35"/>
  <c r="N71" i="35"/>
  <c r="N72" i="35"/>
  <c r="N73" i="35"/>
  <c r="N74" i="35"/>
  <c r="N75" i="35"/>
  <c r="N76" i="35"/>
  <c r="N77" i="35"/>
  <c r="N78" i="35"/>
  <c r="N79" i="35"/>
  <c r="N80" i="35"/>
  <c r="N81" i="35"/>
  <c r="N82" i="35"/>
  <c r="N83" i="35"/>
  <c r="N84" i="35"/>
  <c r="N85" i="35"/>
  <c r="N86" i="35"/>
  <c r="N87" i="35"/>
  <c r="N88" i="35"/>
  <c r="N89" i="35"/>
  <c r="N90" i="35"/>
  <c r="N91" i="35"/>
  <c r="N92" i="35"/>
  <c r="N93" i="35"/>
  <c r="N94" i="35"/>
  <c r="N95" i="35"/>
  <c r="N96" i="35"/>
  <c r="N97" i="35"/>
  <c r="N98" i="35"/>
  <c r="N99" i="35"/>
  <c r="N100" i="35"/>
  <c r="N101" i="35"/>
  <c r="N102" i="35"/>
  <c r="N103" i="35"/>
  <c r="N104" i="35"/>
  <c r="N105" i="35"/>
  <c r="N106" i="35"/>
  <c r="N107" i="35"/>
  <c r="N108" i="35"/>
  <c r="N109" i="35"/>
  <c r="N110" i="35"/>
  <c r="N111" i="35"/>
  <c r="N112" i="35"/>
  <c r="N113" i="35"/>
  <c r="N114" i="35"/>
  <c r="N115" i="35"/>
  <c r="N116" i="35"/>
  <c r="N117" i="35"/>
  <c r="N118" i="35"/>
  <c r="N119" i="35"/>
  <c r="N120" i="35"/>
  <c r="N121" i="35"/>
  <c r="N122" i="35"/>
  <c r="N123" i="35"/>
  <c r="N124" i="35"/>
  <c r="N125" i="35"/>
  <c r="N126" i="35"/>
  <c r="N127" i="35"/>
  <c r="N128" i="35"/>
  <c r="N129" i="35"/>
  <c r="N130" i="35"/>
  <c r="N131" i="35"/>
  <c r="N132" i="35"/>
  <c r="N133" i="35"/>
  <c r="N134" i="35"/>
  <c r="N135" i="35"/>
  <c r="N136" i="35"/>
  <c r="N137" i="35"/>
  <c r="N138" i="35"/>
  <c r="N139" i="35"/>
  <c r="N140" i="35"/>
  <c r="N141" i="35"/>
  <c r="N142" i="35"/>
  <c r="N143" i="35"/>
  <c r="N144" i="35"/>
  <c r="N145" i="35"/>
  <c r="N146" i="35"/>
  <c r="N147" i="35"/>
  <c r="N148" i="35"/>
  <c r="N149" i="35"/>
  <c r="N150" i="35"/>
  <c r="N151" i="35"/>
  <c r="N152" i="35"/>
  <c r="N153" i="35"/>
  <c r="N154" i="35"/>
  <c r="N155" i="35"/>
  <c r="N156" i="35"/>
  <c r="N157" i="35"/>
  <c r="N158" i="35"/>
  <c r="N159" i="35"/>
  <c r="N160" i="35"/>
  <c r="N161" i="35"/>
  <c r="N162" i="35"/>
  <c r="N163" i="35"/>
  <c r="N164" i="35"/>
  <c r="N165" i="35"/>
  <c r="N166" i="35"/>
  <c r="N167" i="35"/>
  <c r="N168" i="35"/>
  <c r="N169" i="35"/>
  <c r="N170" i="35"/>
  <c r="N171" i="35"/>
  <c r="N172" i="35"/>
  <c r="N173" i="35"/>
  <c r="N174" i="35"/>
  <c r="N175" i="35"/>
  <c r="N176" i="35"/>
  <c r="N177" i="35"/>
  <c r="N178" i="35"/>
  <c r="N179" i="35"/>
  <c r="N180" i="35"/>
  <c r="N181" i="35"/>
  <c r="N182" i="35"/>
  <c r="N183" i="35"/>
  <c r="N184" i="35"/>
  <c r="N185" i="35"/>
  <c r="N186" i="35"/>
  <c r="N187" i="35"/>
  <c r="N188" i="35"/>
  <c r="N189" i="35"/>
  <c r="N190" i="35"/>
  <c r="N191" i="35"/>
  <c r="N192" i="35"/>
  <c r="N193" i="35"/>
  <c r="N194" i="35"/>
  <c r="N195" i="35"/>
  <c r="N196" i="35"/>
  <c r="N197" i="35"/>
  <c r="N198" i="35"/>
  <c r="N199" i="35"/>
  <c r="N200" i="35"/>
  <c r="N201" i="35"/>
  <c r="N202" i="35"/>
  <c r="N203" i="35"/>
  <c r="N204" i="35"/>
  <c r="N205" i="35"/>
  <c r="N206" i="35"/>
  <c r="N207" i="35"/>
  <c r="N208" i="35"/>
  <c r="N209" i="35"/>
  <c r="N210" i="35"/>
  <c r="N211" i="35"/>
  <c r="N212" i="35"/>
  <c r="N213" i="35"/>
  <c r="N214" i="35"/>
  <c r="N215" i="35"/>
  <c r="N216" i="35"/>
  <c r="N217" i="35"/>
  <c r="N218" i="35"/>
  <c r="N219" i="35"/>
  <c r="N220" i="35"/>
  <c r="N221" i="35"/>
  <c r="N222" i="35"/>
  <c r="N223" i="35"/>
  <c r="N224" i="35"/>
  <c r="N225" i="35"/>
  <c r="N226" i="35"/>
  <c r="N227" i="35"/>
  <c r="N228" i="35"/>
  <c r="N229" i="35"/>
  <c r="N230" i="35"/>
  <c r="N231" i="35"/>
  <c r="N232" i="35"/>
  <c r="N233" i="35"/>
  <c r="N234" i="35"/>
  <c r="N235" i="35"/>
  <c r="N236" i="35"/>
  <c r="N237" i="35"/>
  <c r="N238" i="35"/>
  <c r="N239" i="35"/>
  <c r="N240" i="35"/>
  <c r="N241" i="35"/>
  <c r="N242" i="35"/>
  <c r="N243" i="35"/>
  <c r="N244" i="35"/>
  <c r="N245" i="35"/>
  <c r="N246" i="35"/>
  <c r="N247" i="35"/>
  <c r="N248" i="35"/>
  <c r="N249" i="35"/>
  <c r="N250" i="35"/>
  <c r="N251" i="35"/>
  <c r="N252" i="35"/>
  <c r="N253" i="35"/>
  <c r="N254" i="35"/>
  <c r="N255" i="35"/>
  <c r="N256" i="35"/>
  <c r="N257" i="35"/>
  <c r="N258" i="35"/>
  <c r="N259" i="35"/>
  <c r="N260" i="35"/>
  <c r="N261" i="35"/>
  <c r="N262" i="35"/>
  <c r="N263" i="35"/>
  <c r="N264" i="35"/>
  <c r="N265" i="35"/>
  <c r="N266" i="35"/>
  <c r="N267" i="35"/>
  <c r="N268" i="35"/>
  <c r="N269" i="35"/>
  <c r="N270" i="35"/>
  <c r="N271" i="35"/>
  <c r="N272" i="35"/>
  <c r="N273" i="35"/>
  <c r="N274" i="35"/>
  <c r="N275" i="35"/>
  <c r="N276" i="35"/>
  <c r="N277" i="35"/>
  <c r="N278" i="35"/>
  <c r="N279" i="35"/>
  <c r="N280" i="35"/>
  <c r="N281" i="35"/>
  <c r="N282" i="35"/>
  <c r="N283" i="35"/>
  <c r="N284" i="35"/>
  <c r="N285" i="35"/>
  <c r="N286" i="35"/>
  <c r="N287" i="35"/>
  <c r="N288" i="35"/>
  <c r="N289" i="35"/>
  <c r="N290" i="35"/>
  <c r="N291" i="35"/>
  <c r="N292" i="35"/>
  <c r="N293" i="35"/>
  <c r="N294" i="35"/>
  <c r="N295" i="35"/>
  <c r="N296" i="35"/>
  <c r="N297" i="35"/>
  <c r="N298" i="35"/>
  <c r="N299" i="35"/>
  <c r="N300" i="35"/>
  <c r="N301" i="35"/>
  <c r="N302" i="35"/>
  <c r="N303" i="35"/>
  <c r="N304" i="35"/>
  <c r="N305" i="35"/>
  <c r="N306" i="35"/>
  <c r="N307" i="35"/>
  <c r="N308" i="35"/>
  <c r="N309" i="35"/>
  <c r="N310" i="35"/>
  <c r="N311" i="35"/>
  <c r="N312" i="35"/>
  <c r="N313" i="35"/>
  <c r="N314" i="35"/>
  <c r="N315" i="35"/>
  <c r="N316" i="35"/>
  <c r="N317" i="35"/>
  <c r="N318" i="35"/>
  <c r="N319" i="35"/>
  <c r="N320" i="35"/>
  <c r="N321" i="35"/>
  <c r="N322" i="35"/>
  <c r="N323" i="35"/>
  <c r="N324" i="35"/>
  <c r="N325" i="35"/>
  <c r="N326" i="35"/>
  <c r="N327" i="35"/>
  <c r="N328" i="35"/>
  <c r="N329" i="35"/>
  <c r="N330" i="35"/>
  <c r="N331" i="35"/>
  <c r="N332" i="35"/>
  <c r="N333" i="35"/>
  <c r="N334" i="35"/>
  <c r="N335" i="35"/>
  <c r="N336" i="35"/>
  <c r="N337" i="35"/>
  <c r="N338" i="35"/>
  <c r="N339" i="35"/>
  <c r="N340" i="35"/>
  <c r="N341" i="35"/>
  <c r="N342" i="35"/>
  <c r="N343" i="35"/>
  <c r="N344" i="35"/>
  <c r="N345" i="35"/>
  <c r="N346" i="35"/>
  <c r="N347" i="35"/>
  <c r="N348" i="35"/>
  <c r="N349" i="35"/>
  <c r="N350" i="35"/>
  <c r="N351" i="35"/>
  <c r="N352" i="35"/>
  <c r="N353" i="35"/>
  <c r="N354" i="35"/>
  <c r="N355" i="35"/>
  <c r="N356" i="35"/>
  <c r="N357" i="35"/>
  <c r="N358" i="35"/>
  <c r="N359" i="35"/>
  <c r="N360" i="35"/>
  <c r="N361" i="35"/>
  <c r="N362" i="35"/>
  <c r="N363" i="35"/>
  <c r="N364" i="35"/>
  <c r="N365" i="35"/>
  <c r="N366" i="35"/>
  <c r="N367" i="35"/>
  <c r="N368" i="35"/>
  <c r="N369" i="35"/>
  <c r="N370" i="35"/>
  <c r="N371" i="35"/>
  <c r="N372" i="35"/>
  <c r="N373" i="35"/>
  <c r="N374" i="35"/>
  <c r="N375" i="35"/>
  <c r="N376" i="35"/>
  <c r="N377" i="35"/>
  <c r="N378" i="35"/>
  <c r="N379" i="35"/>
  <c r="N380" i="35"/>
  <c r="N381" i="35"/>
  <c r="N382" i="35"/>
  <c r="N383" i="35"/>
  <c r="N384" i="35"/>
  <c r="N385" i="35"/>
  <c r="N386" i="35"/>
  <c r="N387" i="35"/>
  <c r="N388" i="35"/>
  <c r="N389" i="35"/>
  <c r="N390" i="35"/>
  <c r="N391" i="35"/>
  <c r="N392" i="35"/>
  <c r="N393" i="35"/>
  <c r="N394" i="35"/>
  <c r="N395" i="35"/>
  <c r="N396" i="35"/>
  <c r="N397" i="35"/>
  <c r="N398" i="35"/>
  <c r="N399" i="35"/>
  <c r="N400" i="35"/>
  <c r="N401" i="35"/>
  <c r="N402" i="35"/>
  <c r="N403" i="35"/>
  <c r="N404" i="35"/>
  <c r="N405" i="35"/>
  <c r="N406" i="35"/>
  <c r="N407" i="35"/>
  <c r="N408" i="35"/>
  <c r="N409" i="35"/>
  <c r="N410" i="35"/>
  <c r="N411" i="35"/>
  <c r="N412" i="35"/>
  <c r="N413" i="35"/>
  <c r="N414" i="35"/>
  <c r="N415" i="35"/>
  <c r="N416" i="35"/>
  <c r="N417" i="35"/>
  <c r="N418" i="35"/>
  <c r="N419" i="35"/>
  <c r="N420" i="35"/>
  <c r="N421" i="35"/>
  <c r="N422" i="35"/>
  <c r="N423" i="35"/>
  <c r="N424" i="35"/>
  <c r="N425" i="35"/>
  <c r="N426" i="35"/>
  <c r="N427" i="35"/>
  <c r="N428" i="35"/>
  <c r="N429" i="35"/>
  <c r="N430" i="35"/>
  <c r="N431" i="35"/>
  <c r="N432" i="35"/>
  <c r="N433" i="35"/>
  <c r="N434" i="35"/>
  <c r="N435" i="35"/>
  <c r="N436" i="35"/>
  <c r="N437" i="35"/>
  <c r="N438" i="35"/>
  <c r="N439" i="35"/>
  <c r="N440" i="35"/>
  <c r="N441" i="35"/>
  <c r="N442" i="35"/>
  <c r="N443" i="35"/>
  <c r="N444" i="35"/>
  <c r="N445" i="35"/>
  <c r="N446" i="35"/>
  <c r="N447" i="35"/>
  <c r="N448" i="35"/>
  <c r="N449" i="35"/>
  <c r="N450" i="35"/>
  <c r="N451" i="35"/>
  <c r="N452" i="35"/>
  <c r="N453" i="35"/>
  <c r="N454" i="35"/>
  <c r="N455" i="35"/>
  <c r="N456" i="35"/>
  <c r="N457" i="35"/>
  <c r="N458" i="35"/>
  <c r="N459" i="35"/>
  <c r="N460" i="35"/>
  <c r="N461" i="35"/>
  <c r="N462" i="35"/>
  <c r="N463" i="35"/>
  <c r="N464" i="35"/>
  <c r="N465" i="35"/>
  <c r="N466" i="35"/>
  <c r="N467" i="35"/>
  <c r="N468" i="35"/>
  <c r="N469" i="35"/>
  <c r="N470" i="35"/>
  <c r="N471" i="35"/>
  <c r="N472" i="35"/>
  <c r="N473" i="35"/>
  <c r="N474" i="35"/>
  <c r="N475" i="35"/>
  <c r="N476" i="35"/>
  <c r="N477" i="35"/>
  <c r="N478" i="35"/>
  <c r="N479" i="35"/>
  <c r="N480" i="35"/>
  <c r="N481" i="35"/>
  <c r="N482" i="35"/>
  <c r="N483" i="35"/>
  <c r="N484" i="35"/>
  <c r="N485" i="35"/>
  <c r="N486" i="35"/>
  <c r="N487" i="35"/>
  <c r="N488" i="35"/>
  <c r="N489" i="35"/>
  <c r="N490" i="35"/>
  <c r="N491" i="35"/>
  <c r="N492" i="35"/>
  <c r="N493" i="35"/>
  <c r="N494" i="35"/>
  <c r="N495" i="35"/>
  <c r="N496" i="35"/>
  <c r="N497" i="35"/>
  <c r="N498" i="35"/>
  <c r="N499" i="35"/>
  <c r="N500" i="35"/>
  <c r="N501" i="35"/>
  <c r="N502" i="35"/>
  <c r="N503" i="35"/>
  <c r="N504" i="35"/>
  <c r="N505" i="35"/>
  <c r="N506" i="35"/>
  <c r="N507" i="35"/>
  <c r="N508" i="35"/>
  <c r="N509" i="35"/>
  <c r="N510" i="35"/>
  <c r="N511" i="35"/>
  <c r="N512" i="35"/>
  <c r="N513" i="35"/>
  <c r="N514" i="35"/>
  <c r="N515" i="35"/>
  <c r="N516" i="35"/>
  <c r="N517" i="35"/>
  <c r="N518" i="35"/>
  <c r="N519" i="35"/>
  <c r="N520" i="35"/>
  <c r="N521" i="35"/>
  <c r="N522" i="35"/>
  <c r="N523" i="35"/>
  <c r="N524" i="35"/>
  <c r="N525" i="35"/>
  <c r="N526" i="35"/>
  <c r="N527" i="35"/>
  <c r="N528" i="35"/>
  <c r="N529" i="35"/>
  <c r="N530" i="35"/>
  <c r="N531" i="35"/>
  <c r="N532" i="35"/>
  <c r="N533" i="35"/>
  <c r="N534" i="35"/>
  <c r="N535" i="35"/>
  <c r="N536" i="35"/>
  <c r="N537" i="35"/>
  <c r="N538" i="35"/>
  <c r="N539" i="35"/>
  <c r="N540" i="35"/>
  <c r="N541" i="35"/>
  <c r="N542" i="35"/>
  <c r="N543" i="35"/>
  <c r="N544" i="35"/>
  <c r="N545" i="35"/>
  <c r="N546" i="35"/>
  <c r="N547" i="35"/>
  <c r="N548" i="35"/>
  <c r="N549" i="35"/>
  <c r="N550" i="35"/>
  <c r="N551" i="35"/>
  <c r="N552" i="35"/>
  <c r="N553" i="35"/>
  <c r="N554" i="35"/>
  <c r="N555" i="35"/>
  <c r="N556" i="35"/>
  <c r="N557" i="35"/>
  <c r="N558" i="35"/>
  <c r="N559" i="35"/>
  <c r="N560" i="35"/>
  <c r="N561" i="35"/>
  <c r="N562" i="35"/>
  <c r="N563" i="35"/>
  <c r="N564" i="35"/>
  <c r="N565" i="35"/>
  <c r="N566" i="35"/>
  <c r="N567" i="35"/>
  <c r="N568" i="35"/>
  <c r="N569" i="35"/>
  <c r="N570" i="35"/>
  <c r="N571" i="35"/>
  <c r="N572" i="35"/>
  <c r="N573" i="35"/>
  <c r="N574" i="35"/>
  <c r="N575" i="35"/>
  <c r="N576" i="35"/>
  <c r="N577" i="35"/>
  <c r="N578" i="35"/>
  <c r="N579" i="35"/>
  <c r="N580" i="35"/>
  <c r="N581" i="35"/>
  <c r="N582" i="35"/>
  <c r="N583" i="35"/>
  <c r="N584" i="35"/>
  <c r="N585" i="35"/>
  <c r="N586" i="35"/>
  <c r="N587" i="35"/>
  <c r="N588" i="35"/>
  <c r="N589" i="35"/>
  <c r="N590" i="35"/>
  <c r="N591" i="35"/>
  <c r="N592" i="35"/>
  <c r="N593" i="35"/>
  <c r="N594" i="35"/>
  <c r="N595" i="35"/>
  <c r="N596" i="35"/>
  <c r="N597" i="35"/>
  <c r="N598" i="35"/>
  <c r="N599" i="35"/>
  <c r="N600" i="35"/>
  <c r="N601" i="35"/>
  <c r="N602" i="35"/>
  <c r="N603" i="35"/>
  <c r="N604" i="35"/>
  <c r="N605" i="35"/>
  <c r="N606" i="35"/>
  <c r="N607" i="35"/>
  <c r="N608" i="35"/>
  <c r="N609" i="35"/>
  <c r="N610" i="35"/>
  <c r="N611" i="35"/>
  <c r="N612" i="35"/>
  <c r="N613" i="35"/>
  <c r="N614" i="35"/>
  <c r="N615" i="35"/>
  <c r="N616" i="35"/>
  <c r="N617" i="35"/>
  <c r="N618" i="35"/>
  <c r="N619" i="35"/>
  <c r="N620" i="35"/>
  <c r="N621" i="35"/>
  <c r="N622" i="35"/>
  <c r="N623" i="35"/>
  <c r="N624" i="35"/>
  <c r="N625" i="35"/>
  <c r="N626" i="35"/>
  <c r="N627" i="35"/>
  <c r="N628" i="35"/>
  <c r="N629" i="35"/>
  <c r="N630" i="35"/>
  <c r="N631" i="35"/>
  <c r="N632" i="35"/>
  <c r="N633" i="35"/>
  <c r="N634" i="35"/>
  <c r="N635" i="35"/>
  <c r="N636" i="35"/>
  <c r="N637" i="35"/>
  <c r="N638" i="35"/>
  <c r="N639" i="35"/>
  <c r="N640" i="35"/>
  <c r="N641" i="35"/>
  <c r="N642" i="35"/>
  <c r="N643" i="35"/>
  <c r="N644" i="35"/>
  <c r="N645" i="35"/>
  <c r="N646" i="35"/>
  <c r="N647" i="35"/>
  <c r="N648" i="35"/>
  <c r="N649" i="35"/>
  <c r="N650" i="35"/>
  <c r="N651" i="35"/>
  <c r="N652" i="35"/>
  <c r="N653" i="35"/>
  <c r="N654" i="35"/>
  <c r="N655" i="35"/>
  <c r="N656" i="35"/>
  <c r="N657" i="35"/>
  <c r="N658" i="35"/>
  <c r="N659" i="35"/>
  <c r="N660" i="35"/>
  <c r="N661" i="35"/>
  <c r="N662" i="35"/>
  <c r="N663" i="35"/>
  <c r="N664" i="35"/>
  <c r="N665" i="35"/>
  <c r="N666" i="35"/>
  <c r="N667" i="35"/>
  <c r="N668" i="35"/>
  <c r="N669" i="35"/>
  <c r="N670" i="35"/>
  <c r="N671" i="35"/>
  <c r="N672" i="35"/>
  <c r="N673" i="35"/>
  <c r="N674" i="35"/>
  <c r="N675" i="35"/>
  <c r="N676" i="35"/>
  <c r="N677" i="35"/>
  <c r="N678" i="35"/>
  <c r="N679" i="35"/>
  <c r="N680" i="35"/>
  <c r="N681" i="35"/>
  <c r="N682" i="35"/>
  <c r="N683" i="35"/>
  <c r="N684" i="35"/>
  <c r="N685" i="35"/>
  <c r="N686" i="35"/>
  <c r="N687" i="35"/>
  <c r="N688" i="35"/>
  <c r="N689" i="35"/>
  <c r="N690" i="35"/>
  <c r="N691" i="35"/>
  <c r="N692" i="35"/>
  <c r="N693" i="35"/>
  <c r="N694" i="35"/>
  <c r="N695" i="35"/>
  <c r="N696" i="35"/>
  <c r="N697" i="35"/>
  <c r="N698" i="35"/>
  <c r="N699" i="35"/>
  <c r="N700" i="35"/>
  <c r="N701" i="35"/>
  <c r="N702" i="35"/>
  <c r="N703" i="35"/>
  <c r="N704" i="35"/>
  <c r="N705" i="35"/>
  <c r="N706" i="35"/>
  <c r="N707" i="35"/>
  <c r="N708" i="35"/>
  <c r="N709" i="35"/>
  <c r="N710" i="35"/>
  <c r="N711" i="35"/>
  <c r="N712" i="35"/>
  <c r="N713" i="35"/>
  <c r="N714" i="35"/>
  <c r="N715" i="35"/>
  <c r="N716" i="35"/>
  <c r="N717" i="35"/>
  <c r="N718" i="35"/>
  <c r="N719" i="35"/>
  <c r="N720" i="35"/>
  <c r="N721" i="35"/>
  <c r="N722" i="35"/>
  <c r="N723" i="35"/>
  <c r="N724" i="35"/>
  <c r="N725" i="35"/>
  <c r="N726" i="35"/>
  <c r="N727" i="35"/>
  <c r="N728" i="35"/>
  <c r="N729" i="35"/>
  <c r="N730" i="35"/>
  <c r="N731" i="35"/>
  <c r="N732" i="35"/>
  <c r="N733" i="35"/>
  <c r="N734" i="35"/>
  <c r="N735" i="35"/>
  <c r="N736" i="35"/>
  <c r="N737" i="35"/>
  <c r="N738" i="35"/>
  <c r="N739" i="35"/>
  <c r="N740" i="35"/>
  <c r="N741" i="35"/>
  <c r="N742" i="35"/>
  <c r="N743" i="35"/>
  <c r="N744" i="35"/>
  <c r="N745" i="35"/>
  <c r="N746" i="35"/>
  <c r="N747" i="35"/>
  <c r="N748" i="35"/>
  <c r="N749" i="35"/>
  <c r="N750" i="35"/>
  <c r="N751" i="35"/>
  <c r="N752" i="35"/>
  <c r="N753" i="35"/>
  <c r="N754" i="35"/>
  <c r="N755" i="35"/>
  <c r="N756" i="35"/>
  <c r="N757" i="35"/>
  <c r="N758" i="35"/>
  <c r="N759" i="35"/>
  <c r="N760" i="35"/>
  <c r="N761" i="35"/>
  <c r="N762" i="35"/>
  <c r="N763" i="35"/>
  <c r="N764" i="35"/>
  <c r="N765" i="35"/>
  <c r="N766" i="35"/>
  <c r="N767" i="35"/>
  <c r="N768" i="35"/>
  <c r="N769" i="35"/>
  <c r="N770" i="35"/>
  <c r="N771" i="35"/>
  <c r="N772" i="35"/>
  <c r="N773" i="35"/>
  <c r="N774" i="35"/>
  <c r="N775" i="35"/>
  <c r="N776" i="35"/>
  <c r="N777" i="35"/>
  <c r="N778" i="35"/>
  <c r="N779" i="35"/>
  <c r="N780" i="35"/>
  <c r="N781" i="35"/>
  <c r="N782" i="35"/>
  <c r="N783" i="35"/>
  <c r="N784" i="35"/>
  <c r="N785" i="35"/>
  <c r="N786" i="35"/>
  <c r="N787" i="35"/>
  <c r="N788" i="35"/>
  <c r="N789" i="35"/>
  <c r="N790" i="35"/>
  <c r="N791" i="35"/>
  <c r="N792" i="35"/>
  <c r="N793" i="35"/>
  <c r="N794" i="35"/>
  <c r="N795" i="35"/>
  <c r="N796" i="35"/>
  <c r="N797" i="35"/>
  <c r="N798" i="35"/>
  <c r="N799" i="35"/>
  <c r="N800" i="35"/>
  <c r="N801" i="35"/>
  <c r="N802" i="35"/>
  <c r="N803" i="35"/>
  <c r="N804" i="35"/>
  <c r="N805" i="35"/>
  <c r="N806" i="35"/>
  <c r="N807" i="35"/>
  <c r="N808" i="35"/>
  <c r="N809" i="35"/>
  <c r="N810" i="35"/>
  <c r="N811" i="35"/>
  <c r="N812" i="35"/>
  <c r="N813" i="35"/>
  <c r="N814" i="35"/>
  <c r="N815" i="35"/>
  <c r="N816" i="35"/>
  <c r="N817" i="35"/>
  <c r="N818" i="35"/>
  <c r="N819" i="35"/>
  <c r="N820" i="35"/>
  <c r="N821" i="35"/>
  <c r="N822" i="35"/>
  <c r="N823" i="35"/>
  <c r="N824" i="35"/>
  <c r="N825" i="35"/>
  <c r="N826" i="35"/>
  <c r="N827" i="35"/>
  <c r="N828" i="35"/>
  <c r="N829" i="35"/>
  <c r="N830" i="35"/>
  <c r="N831" i="35"/>
  <c r="N832" i="35"/>
  <c r="N833" i="35"/>
  <c r="N834" i="35"/>
  <c r="N835" i="35"/>
  <c r="N836" i="35"/>
  <c r="N837" i="35"/>
  <c r="N838" i="35"/>
  <c r="N839" i="35"/>
  <c r="N840" i="35"/>
  <c r="N841" i="35"/>
  <c r="N842" i="35"/>
  <c r="N843" i="35"/>
  <c r="N844" i="35"/>
  <c r="N845" i="35"/>
  <c r="N846" i="35"/>
  <c r="N847" i="35"/>
  <c r="N848" i="35"/>
  <c r="N849" i="35"/>
  <c r="N850" i="35"/>
  <c r="N851" i="35"/>
  <c r="N852" i="35"/>
  <c r="N853" i="35"/>
  <c r="N854" i="35"/>
  <c r="N855" i="35"/>
  <c r="N856" i="35"/>
  <c r="N857" i="35"/>
  <c r="N858" i="35"/>
  <c r="N859" i="35"/>
  <c r="N860" i="35"/>
  <c r="N861" i="35"/>
  <c r="N862" i="35"/>
  <c r="N863" i="35"/>
  <c r="N864" i="35"/>
  <c r="N865" i="35"/>
  <c r="N866" i="35"/>
  <c r="N867" i="35"/>
  <c r="N868" i="35"/>
  <c r="N869" i="35"/>
  <c r="N870" i="35"/>
  <c r="N871" i="35"/>
  <c r="N872" i="35"/>
  <c r="N873" i="35"/>
  <c r="N874" i="35"/>
  <c r="N875" i="35"/>
  <c r="N876" i="35"/>
  <c r="N877" i="35"/>
  <c r="N878" i="35"/>
  <c r="N879" i="35"/>
  <c r="N880" i="35"/>
  <c r="N881" i="35"/>
  <c r="N882" i="35"/>
  <c r="N883" i="35"/>
  <c r="N884" i="35"/>
  <c r="N885" i="35"/>
  <c r="N886" i="35"/>
  <c r="N887" i="35"/>
  <c r="N888" i="35"/>
  <c r="N889" i="35"/>
  <c r="N890" i="35"/>
  <c r="N891" i="35"/>
  <c r="N892" i="35"/>
  <c r="N893" i="35"/>
  <c r="N894" i="35"/>
  <c r="N895" i="35"/>
  <c r="N896" i="35"/>
  <c r="N897" i="35"/>
  <c r="N898" i="35"/>
  <c r="N899" i="35"/>
  <c r="N900" i="35"/>
  <c r="N901" i="35"/>
  <c r="N902" i="35"/>
  <c r="N903" i="35"/>
  <c r="N904" i="35"/>
  <c r="N905" i="35"/>
  <c r="N906" i="35"/>
  <c r="N907" i="35"/>
  <c r="N908" i="35"/>
  <c r="N909" i="35"/>
  <c r="N910" i="35"/>
  <c r="N911" i="35"/>
  <c r="N912" i="35"/>
  <c r="N913" i="35"/>
  <c r="N914" i="35"/>
  <c r="N915" i="35"/>
  <c r="N916" i="35"/>
  <c r="N917" i="35"/>
  <c r="N918" i="35"/>
  <c r="N919" i="35"/>
  <c r="N920" i="35"/>
  <c r="N921" i="35"/>
  <c r="N922" i="35"/>
  <c r="N923" i="35"/>
  <c r="N924" i="35"/>
  <c r="N925" i="35"/>
  <c r="N926" i="35"/>
  <c r="N927" i="35"/>
  <c r="N928" i="35"/>
  <c r="N929" i="35"/>
  <c r="N930" i="35"/>
  <c r="N931" i="35"/>
  <c r="N932" i="35"/>
  <c r="N933" i="35"/>
  <c r="N934" i="35"/>
  <c r="N935" i="35"/>
  <c r="N936" i="35"/>
  <c r="N937" i="35"/>
  <c r="N938" i="35"/>
  <c r="N939" i="35"/>
  <c r="N940" i="35"/>
  <c r="N941" i="35"/>
  <c r="N942" i="35"/>
  <c r="N943" i="35"/>
  <c r="N944" i="35"/>
  <c r="N945" i="35"/>
  <c r="N946" i="35"/>
  <c r="N947" i="35"/>
  <c r="N948" i="35"/>
  <c r="N949" i="35"/>
  <c r="N950" i="35"/>
  <c r="N951" i="35"/>
  <c r="N952" i="35"/>
  <c r="N953" i="35"/>
  <c r="N954" i="35"/>
  <c r="N955" i="35"/>
  <c r="N956" i="35"/>
  <c r="N957" i="35"/>
  <c r="N958" i="35"/>
  <c r="N959" i="35"/>
  <c r="N960" i="35"/>
  <c r="N961" i="35"/>
  <c r="N962" i="35"/>
  <c r="N963" i="35"/>
  <c r="N964" i="35"/>
  <c r="N965" i="35"/>
  <c r="N966" i="35"/>
  <c r="N967" i="35"/>
  <c r="N968" i="35"/>
  <c r="N969" i="35"/>
  <c r="N970" i="35"/>
  <c r="N971" i="35"/>
  <c r="N972" i="35"/>
  <c r="N973" i="35"/>
  <c r="N974" i="35"/>
  <c r="N975" i="35"/>
  <c r="N976" i="35"/>
  <c r="N977" i="35"/>
  <c r="N978" i="35"/>
  <c r="N979" i="35"/>
  <c r="N980" i="35"/>
  <c r="N981" i="35"/>
  <c r="N982" i="35"/>
  <c r="N983" i="35"/>
  <c r="N984" i="35"/>
  <c r="N985" i="35"/>
  <c r="N986" i="35"/>
  <c r="N987" i="35"/>
  <c r="N988" i="35"/>
  <c r="N989" i="35"/>
  <c r="N990" i="35"/>
  <c r="N991" i="35"/>
  <c r="N992" i="35"/>
  <c r="N993" i="35"/>
  <c r="N994" i="35"/>
  <c r="N995" i="35"/>
  <c r="N996" i="35"/>
  <c r="N997" i="35"/>
  <c r="N998" i="35"/>
  <c r="N999" i="35"/>
  <c r="N1000" i="35"/>
  <c r="N1001" i="35"/>
  <c r="N1002" i="35"/>
  <c r="N1003" i="35"/>
  <c r="N1004" i="35"/>
  <c r="N1005" i="35"/>
  <c r="N1006" i="35"/>
  <c r="N1007" i="35"/>
  <c r="N1008" i="35"/>
  <c r="N1009" i="35"/>
  <c r="N1010" i="35"/>
  <c r="N1011" i="35"/>
  <c r="N1012" i="35"/>
  <c r="N1013" i="35"/>
  <c r="N1014" i="35"/>
  <c r="N1015" i="35"/>
  <c r="N1016" i="35"/>
  <c r="N1017" i="35"/>
  <c r="N1018" i="35"/>
  <c r="N1019" i="35"/>
  <c r="N1020" i="35"/>
  <c r="N1021" i="35"/>
  <c r="N1022" i="35"/>
  <c r="N1023" i="35"/>
  <c r="N1024" i="35"/>
  <c r="N1025" i="35"/>
  <c r="N1026" i="35"/>
  <c r="N1027" i="35"/>
  <c r="N1028" i="35"/>
  <c r="N1029" i="35"/>
  <c r="N1030" i="35"/>
  <c r="N1031" i="35"/>
  <c r="N1032" i="35"/>
  <c r="N1033" i="35"/>
  <c r="N1034" i="35"/>
  <c r="N1035" i="35"/>
  <c r="N1036" i="35"/>
  <c r="N1037" i="35"/>
  <c r="N1038" i="35"/>
  <c r="N1039" i="35"/>
  <c r="N1040" i="35"/>
  <c r="N1041" i="35"/>
  <c r="N1042" i="35"/>
  <c r="N1043" i="35"/>
  <c r="N1044" i="35"/>
  <c r="N1045" i="35"/>
  <c r="N1046" i="35"/>
  <c r="N1047" i="35"/>
  <c r="N1048" i="35"/>
  <c r="N1049" i="35"/>
  <c r="N1050" i="35"/>
  <c r="N1051" i="35"/>
  <c r="N1052" i="35"/>
  <c r="N1053" i="35"/>
  <c r="N1054" i="35"/>
  <c r="N1055" i="35"/>
  <c r="N1056" i="35"/>
  <c r="N1057" i="35"/>
  <c r="N1058" i="35"/>
  <c r="N1059" i="35"/>
  <c r="N1060" i="35"/>
  <c r="N1061" i="35"/>
  <c r="N1062" i="35"/>
  <c r="N1063" i="35"/>
  <c r="N1064" i="35"/>
  <c r="N1065" i="35"/>
  <c r="N1066" i="35"/>
  <c r="N1067" i="35"/>
  <c r="N1068" i="35"/>
  <c r="N1069" i="35"/>
  <c r="N1070" i="35"/>
  <c r="N1071" i="35"/>
  <c r="N1072" i="35"/>
  <c r="N1073" i="35"/>
  <c r="N1074" i="35"/>
  <c r="N1075" i="35"/>
  <c r="N1076" i="35"/>
  <c r="N1077" i="35"/>
  <c r="N1078" i="35"/>
  <c r="N1079" i="35"/>
  <c r="N1080" i="35"/>
  <c r="N1081" i="35"/>
  <c r="N1082" i="35"/>
  <c r="N1083" i="35"/>
  <c r="N1084" i="35"/>
  <c r="N1085" i="35"/>
  <c r="N1086" i="35"/>
  <c r="N1087" i="35"/>
  <c r="N1088" i="35"/>
  <c r="N1089" i="35"/>
  <c r="N1090" i="35"/>
  <c r="N1091" i="35"/>
  <c r="N1092" i="35"/>
  <c r="N1093" i="35"/>
  <c r="N1094" i="35"/>
  <c r="N1095" i="35"/>
  <c r="N1096" i="35"/>
  <c r="N1097" i="35"/>
  <c r="N1098" i="35"/>
  <c r="N1099" i="35"/>
  <c r="N1100" i="35"/>
  <c r="N1101" i="35"/>
  <c r="N1102" i="35"/>
  <c r="N1103" i="35"/>
  <c r="N1104" i="35"/>
  <c r="N1105" i="35"/>
  <c r="N1106" i="35"/>
  <c r="N1107" i="35"/>
  <c r="N1108" i="35"/>
  <c r="N1109" i="35"/>
  <c r="N1110" i="35"/>
  <c r="N1111" i="35"/>
  <c r="N1112" i="35"/>
  <c r="N1113" i="35"/>
  <c r="N1114" i="35"/>
  <c r="N1115" i="35"/>
  <c r="N1116" i="35"/>
  <c r="N1117" i="35"/>
  <c r="N1118" i="35"/>
  <c r="N1119" i="35"/>
  <c r="N1120" i="35"/>
  <c r="N1121" i="35"/>
  <c r="N1122" i="35"/>
  <c r="N1123" i="35"/>
  <c r="N1124" i="35"/>
  <c r="N1125" i="35"/>
  <c r="N1126" i="35"/>
  <c r="N1127" i="35"/>
  <c r="N1128" i="35"/>
  <c r="N1129" i="35"/>
  <c r="N1130" i="35"/>
  <c r="N1131" i="35"/>
  <c r="N1132" i="35"/>
  <c r="N1133" i="35"/>
  <c r="N1134" i="35"/>
  <c r="N1135" i="35"/>
  <c r="N1136" i="35"/>
  <c r="N1137" i="35"/>
  <c r="N1138" i="35"/>
  <c r="N1139" i="35"/>
  <c r="N1140" i="35"/>
  <c r="N1141" i="35"/>
  <c r="N1142" i="35"/>
  <c r="N1143" i="35"/>
  <c r="N1144" i="35"/>
  <c r="N1145" i="35"/>
  <c r="N1146" i="35"/>
  <c r="N1147" i="35"/>
  <c r="N1148" i="35"/>
  <c r="N1149" i="35"/>
  <c r="N1150" i="35"/>
  <c r="N1151" i="35"/>
  <c r="N1152" i="35"/>
  <c r="N1153" i="35"/>
  <c r="N1154" i="35"/>
  <c r="N1155" i="35"/>
  <c r="N1156" i="35"/>
  <c r="N1157" i="35"/>
  <c r="N1158" i="35"/>
  <c r="N1159" i="35"/>
  <c r="N1160" i="35"/>
  <c r="N1161" i="35"/>
  <c r="N1162" i="35"/>
  <c r="N1163" i="35"/>
  <c r="N1164" i="35"/>
  <c r="N1165" i="35"/>
  <c r="N1166" i="35"/>
  <c r="N1167" i="35"/>
  <c r="N1168" i="35"/>
  <c r="N1169" i="35"/>
  <c r="N1170" i="35"/>
  <c r="N1171" i="35"/>
  <c r="N1172" i="35"/>
  <c r="N1173" i="35"/>
  <c r="N1174" i="35"/>
  <c r="N1175" i="35"/>
  <c r="N1176" i="35"/>
  <c r="N1177" i="35"/>
  <c r="N1178" i="35"/>
  <c r="N1179" i="35"/>
  <c r="N1180" i="35"/>
  <c r="N1181" i="35"/>
  <c r="N1182" i="35"/>
  <c r="N1183" i="35"/>
  <c r="N1184" i="35"/>
  <c r="N1185" i="35"/>
  <c r="N1186" i="35"/>
  <c r="N1187" i="35"/>
  <c r="N1188" i="35"/>
  <c r="N1189" i="35"/>
  <c r="N1190" i="35"/>
  <c r="N1191" i="35"/>
  <c r="N1192" i="35"/>
  <c r="N1193" i="35"/>
  <c r="N1194" i="35"/>
  <c r="N1195" i="35"/>
  <c r="N1196" i="35"/>
  <c r="N1197" i="35"/>
  <c r="N1198" i="35"/>
  <c r="N1199" i="35"/>
  <c r="N1200" i="35"/>
  <c r="N1201" i="35"/>
  <c r="N1202" i="35"/>
  <c r="N1203" i="35"/>
  <c r="N1204" i="35"/>
  <c r="N1205" i="35"/>
  <c r="N1206" i="35"/>
  <c r="N1207" i="35"/>
  <c r="N1208" i="35"/>
  <c r="N1209" i="35"/>
  <c r="N1210" i="35"/>
  <c r="N1211" i="35"/>
  <c r="N1212" i="35"/>
  <c r="N1213" i="35"/>
  <c r="N1214" i="35"/>
  <c r="N1215" i="35"/>
  <c r="N1216" i="35"/>
  <c r="N1217" i="35"/>
  <c r="N1218" i="35"/>
  <c r="N1219" i="35"/>
  <c r="N1220" i="35"/>
  <c r="N1221" i="35"/>
  <c r="N1222" i="35"/>
  <c r="N1223" i="35"/>
  <c r="N1224" i="35"/>
  <c r="N1225" i="35"/>
  <c r="N1226" i="35"/>
  <c r="N1227" i="35"/>
  <c r="N1228" i="35"/>
  <c r="N1229" i="35"/>
  <c r="N1230" i="35"/>
  <c r="N1231" i="35"/>
  <c r="N1232" i="35"/>
  <c r="N1233" i="35"/>
  <c r="N1234" i="35"/>
  <c r="N1235" i="35"/>
  <c r="N1236" i="35"/>
  <c r="N1237" i="35"/>
  <c r="N1238" i="35"/>
  <c r="N1239" i="35"/>
  <c r="N1240" i="35"/>
  <c r="N1241" i="35"/>
  <c r="N1242" i="35"/>
  <c r="N1243" i="35"/>
  <c r="N1244" i="35"/>
  <c r="N1245" i="35"/>
  <c r="N1246" i="35"/>
  <c r="N1247" i="35"/>
  <c r="N1248" i="35"/>
  <c r="N1249" i="35"/>
  <c r="N1250" i="35"/>
  <c r="N1251" i="35"/>
  <c r="N1252" i="35"/>
  <c r="N1253" i="35"/>
  <c r="N1254" i="35"/>
  <c r="N1255" i="35"/>
  <c r="N1256" i="35"/>
  <c r="N1257" i="35"/>
  <c r="N1258" i="35"/>
  <c r="N1259" i="35"/>
  <c r="N1260" i="35"/>
  <c r="N1261" i="35"/>
  <c r="N1262" i="35"/>
  <c r="N1263" i="35"/>
  <c r="N1264" i="35"/>
  <c r="N1265" i="35"/>
  <c r="N1266" i="35"/>
  <c r="N1267" i="35"/>
  <c r="N1268" i="35"/>
  <c r="N1269" i="35"/>
  <c r="N1270" i="35"/>
  <c r="N1271" i="35"/>
  <c r="N1272" i="35"/>
  <c r="N1273" i="35"/>
  <c r="N1274" i="35"/>
  <c r="N1275" i="35"/>
  <c r="N1276" i="35"/>
  <c r="N1277" i="35"/>
  <c r="N1278" i="35"/>
  <c r="N1279" i="35"/>
  <c r="N1280" i="35"/>
  <c r="N1281" i="35"/>
  <c r="N1282" i="35"/>
  <c r="N1283" i="35"/>
  <c r="N1284" i="35"/>
  <c r="N1285" i="35"/>
  <c r="N1286" i="35"/>
  <c r="N1287" i="35"/>
  <c r="N1288" i="35"/>
  <c r="N1289" i="35"/>
  <c r="N1290" i="35"/>
  <c r="N1291" i="35"/>
  <c r="N1292" i="35"/>
  <c r="N1293" i="35"/>
  <c r="N1294" i="35"/>
  <c r="N1295" i="35"/>
  <c r="N1296" i="35"/>
  <c r="N1297" i="35"/>
  <c r="N1298" i="35"/>
  <c r="N1299" i="35"/>
  <c r="N1300" i="35"/>
  <c r="N1301" i="35"/>
  <c r="N1302" i="35"/>
  <c r="N1303" i="35"/>
  <c r="N1304" i="35"/>
  <c r="N1305" i="35"/>
  <c r="N1306" i="35"/>
  <c r="N1307" i="35"/>
  <c r="N1308" i="35"/>
  <c r="N1309" i="35"/>
  <c r="N1310" i="35"/>
  <c r="N1311" i="35"/>
  <c r="N1312" i="35"/>
  <c r="N1313" i="35"/>
  <c r="N1314" i="35"/>
  <c r="N1315" i="35"/>
  <c r="N1316" i="35"/>
  <c r="N1317" i="35"/>
  <c r="N1318" i="35"/>
  <c r="N1319" i="35"/>
  <c r="N1320" i="35"/>
  <c r="N1321" i="35"/>
  <c r="N1322" i="35"/>
  <c r="N1323" i="35"/>
  <c r="N1324" i="35"/>
  <c r="N1325" i="35"/>
  <c r="N1326" i="35"/>
  <c r="N1327" i="35"/>
  <c r="N1328" i="35"/>
  <c r="N1329" i="35"/>
  <c r="N1330" i="35"/>
  <c r="N1331" i="35"/>
  <c r="N1332" i="35"/>
  <c r="N1333" i="35"/>
  <c r="N1334" i="35"/>
  <c r="N1335" i="35"/>
  <c r="N1336" i="35"/>
  <c r="N1337" i="35"/>
  <c r="N1338" i="35"/>
  <c r="N1339" i="35"/>
  <c r="N1340" i="35"/>
  <c r="N1341" i="35"/>
  <c r="N1342" i="35"/>
  <c r="N1343" i="35"/>
  <c r="N1344" i="35"/>
  <c r="N1345" i="35"/>
  <c r="N1346" i="35"/>
  <c r="N1347" i="35"/>
  <c r="N1348" i="35"/>
  <c r="N1349" i="35"/>
  <c r="N1350" i="35"/>
  <c r="N1351" i="35"/>
  <c r="N1352" i="35"/>
  <c r="N1353" i="35"/>
  <c r="N1354" i="35"/>
  <c r="N1355" i="35"/>
  <c r="N1356" i="35"/>
  <c r="N1357" i="35"/>
  <c r="N1358" i="35"/>
  <c r="N1359" i="35"/>
  <c r="N1360" i="35"/>
  <c r="N1361" i="35"/>
  <c r="N1362" i="35"/>
  <c r="N1363" i="35"/>
  <c r="N1364" i="35"/>
  <c r="N1365" i="35"/>
  <c r="N1366" i="35"/>
  <c r="N1367" i="35"/>
  <c r="N1368" i="35"/>
  <c r="N1369" i="35"/>
  <c r="N1370" i="35"/>
  <c r="N1371" i="35"/>
  <c r="N1372" i="35"/>
  <c r="N1373" i="35"/>
  <c r="N1374" i="35"/>
  <c r="N1375" i="35"/>
  <c r="N1376" i="35"/>
  <c r="N1377" i="35"/>
  <c r="N1378" i="35"/>
  <c r="N1379" i="35"/>
  <c r="N1380" i="35"/>
  <c r="N1381" i="35"/>
  <c r="N1382" i="35"/>
  <c r="N1383" i="35"/>
  <c r="N1384" i="35"/>
  <c r="N1385" i="35"/>
  <c r="N1386" i="35"/>
  <c r="N1387" i="35"/>
  <c r="N1388" i="35"/>
  <c r="N1389" i="35"/>
  <c r="N1390" i="35"/>
  <c r="N1391" i="35"/>
  <c r="N1392" i="35"/>
  <c r="N1393" i="35"/>
  <c r="N1394" i="35"/>
  <c r="N1395" i="35"/>
  <c r="N1396" i="35"/>
  <c r="N1397" i="35"/>
  <c r="N1398" i="35"/>
  <c r="N1399" i="35"/>
  <c r="N1400" i="35"/>
  <c r="N1401" i="35"/>
  <c r="N1402" i="35"/>
  <c r="N1403" i="35"/>
  <c r="N1404" i="35"/>
  <c r="N1405" i="35"/>
  <c r="N1406" i="35"/>
  <c r="N1407" i="35"/>
  <c r="N1408" i="35"/>
  <c r="N1409" i="35"/>
  <c r="N1410" i="35"/>
  <c r="N1411" i="35"/>
  <c r="N1412" i="35"/>
  <c r="N1413" i="35"/>
  <c r="N1414" i="35"/>
  <c r="N1415" i="35"/>
  <c r="N1416" i="35"/>
  <c r="N1417" i="35"/>
  <c r="N1418" i="35"/>
  <c r="N1419" i="35"/>
  <c r="N1420" i="35"/>
  <c r="N1421" i="35"/>
  <c r="N1422" i="35"/>
  <c r="N1423" i="35"/>
  <c r="N1424" i="35"/>
  <c r="N1425" i="35"/>
  <c r="N1426" i="35"/>
  <c r="N1427" i="35"/>
  <c r="N1428" i="35"/>
  <c r="N1429" i="35"/>
  <c r="N1430" i="35"/>
  <c r="N1431" i="35"/>
  <c r="N1432" i="35"/>
  <c r="N1433" i="35"/>
  <c r="N1434" i="35"/>
  <c r="N1435" i="35"/>
  <c r="N1436" i="35"/>
  <c r="N1437" i="35"/>
  <c r="N1438" i="35"/>
  <c r="N1439" i="35"/>
  <c r="N1440" i="35"/>
  <c r="N1441" i="35"/>
  <c r="N1442" i="35"/>
  <c r="N1443" i="35"/>
  <c r="N1444" i="35"/>
  <c r="N1445" i="35"/>
  <c r="N1446" i="35"/>
  <c r="N1447" i="35"/>
  <c r="N1448" i="35"/>
  <c r="N1449" i="35"/>
  <c r="N1450" i="35"/>
  <c r="N1451" i="35"/>
  <c r="N1452" i="35"/>
  <c r="N1453" i="35"/>
  <c r="N1454" i="35"/>
  <c r="N1455" i="35"/>
  <c r="N1456" i="35"/>
  <c r="N1457" i="35"/>
  <c r="N1458" i="35"/>
  <c r="N1459" i="35"/>
  <c r="N1460" i="35"/>
  <c r="N1461" i="35"/>
  <c r="N1462" i="35"/>
  <c r="N1463" i="35"/>
  <c r="N1464" i="35"/>
  <c r="N1465" i="35"/>
  <c r="N1466" i="35"/>
  <c r="N1467" i="35"/>
  <c r="N1468" i="35"/>
  <c r="N1469" i="35"/>
  <c r="N1470" i="35"/>
  <c r="N1471" i="35"/>
  <c r="N1472" i="35"/>
  <c r="N1473" i="35"/>
  <c r="N1474" i="35"/>
  <c r="N1475" i="35"/>
  <c r="N1476" i="35"/>
  <c r="N1477" i="35"/>
  <c r="N1478" i="35"/>
  <c r="N1479" i="35"/>
  <c r="N1480" i="35"/>
  <c r="N1481" i="35"/>
  <c r="N1482" i="35"/>
  <c r="N1483" i="35"/>
  <c r="N1484" i="35"/>
  <c r="N1485" i="35"/>
  <c r="N1486" i="35"/>
  <c r="N1487" i="35"/>
  <c r="N1488" i="35"/>
  <c r="N1489" i="35"/>
  <c r="N1490" i="35"/>
  <c r="N1491" i="35"/>
  <c r="N1492" i="35"/>
  <c r="N1493" i="35"/>
  <c r="N1494" i="35"/>
  <c r="N1495" i="35"/>
  <c r="N1496" i="35"/>
  <c r="N1497" i="35"/>
  <c r="N1498" i="35"/>
  <c r="N1499" i="35"/>
  <c r="N1500" i="35"/>
  <c r="N1501" i="35"/>
  <c r="N1502" i="35"/>
  <c r="N1503" i="35"/>
  <c r="N1504" i="35"/>
  <c r="N1505" i="35"/>
  <c r="N1506" i="35"/>
  <c r="N1507" i="35"/>
  <c r="N1508" i="35"/>
  <c r="N1509" i="35"/>
  <c r="N1510" i="35"/>
  <c r="N1511" i="35"/>
  <c r="N1512" i="35"/>
  <c r="N1513" i="35"/>
  <c r="N1514" i="35"/>
  <c r="N1515" i="35"/>
  <c r="N1516" i="35"/>
  <c r="N1517" i="35"/>
  <c r="N1518" i="35"/>
  <c r="N1519" i="35"/>
  <c r="N1520" i="35"/>
  <c r="N1521" i="35"/>
  <c r="N1522" i="35"/>
  <c r="N1523" i="35"/>
  <c r="N1524" i="35"/>
  <c r="N1525" i="35"/>
  <c r="N1526" i="35"/>
  <c r="N1527" i="35"/>
  <c r="N1528" i="35"/>
  <c r="N1529" i="35"/>
  <c r="N1530" i="35"/>
  <c r="N1531" i="35"/>
  <c r="N1532" i="35"/>
  <c r="N1533" i="35"/>
  <c r="N1534" i="35"/>
  <c r="N1535" i="35"/>
  <c r="N1536" i="35"/>
  <c r="N1537" i="35"/>
  <c r="N1538" i="35"/>
  <c r="N1539" i="35"/>
  <c r="N1540" i="35"/>
  <c r="N1541" i="35"/>
  <c r="N1542" i="35"/>
  <c r="N1543" i="35"/>
  <c r="N1544" i="35"/>
  <c r="N1545" i="35"/>
  <c r="N1546" i="35"/>
  <c r="N1547" i="35"/>
  <c r="N1548" i="35"/>
  <c r="N1549" i="35"/>
  <c r="N1550" i="35"/>
  <c r="N1551" i="35"/>
  <c r="N1552" i="35"/>
  <c r="N1553" i="35"/>
  <c r="N1554" i="35"/>
  <c r="N1555" i="35"/>
  <c r="N1556" i="35"/>
  <c r="N1557" i="35"/>
  <c r="N1558" i="35"/>
  <c r="N1559" i="35"/>
  <c r="N1560" i="35"/>
  <c r="N1561" i="35"/>
  <c r="N1562" i="35"/>
  <c r="N1563" i="35"/>
  <c r="N1564" i="35"/>
  <c r="N1565" i="35"/>
  <c r="N1566" i="35"/>
  <c r="N1567" i="35"/>
  <c r="N1568" i="35"/>
  <c r="N1569" i="35"/>
  <c r="N1570" i="35"/>
  <c r="N1571" i="35"/>
  <c r="N1572" i="35"/>
  <c r="N1573" i="35"/>
  <c r="N1574" i="35"/>
  <c r="N1575" i="35"/>
  <c r="N1576" i="35"/>
  <c r="N1577" i="35"/>
  <c r="N1578" i="35"/>
  <c r="N1579" i="35"/>
  <c r="N1580" i="35"/>
  <c r="N1581" i="35"/>
  <c r="N1582" i="35"/>
  <c r="N1583" i="35"/>
  <c r="N1584" i="35"/>
  <c r="N1585" i="35"/>
  <c r="N1586" i="35"/>
  <c r="N1587" i="35"/>
  <c r="N1588" i="35"/>
  <c r="N1589" i="35"/>
  <c r="N1590" i="35"/>
  <c r="N1591" i="35"/>
  <c r="N1592" i="35"/>
  <c r="N1593" i="35"/>
  <c r="N1594" i="35"/>
  <c r="N1595" i="35"/>
  <c r="N1596" i="35"/>
  <c r="N1597" i="35"/>
  <c r="N1598" i="35"/>
  <c r="N1599" i="35"/>
  <c r="N1600" i="35"/>
  <c r="N1601" i="35"/>
  <c r="N1602" i="35"/>
  <c r="N1603" i="35"/>
  <c r="N1604" i="35"/>
  <c r="N1605" i="35"/>
  <c r="N1606" i="35"/>
  <c r="N1607" i="35"/>
  <c r="N1608" i="35"/>
  <c r="N1609" i="35"/>
  <c r="N1610" i="35"/>
  <c r="N1611" i="35"/>
  <c r="N1612" i="35"/>
  <c r="N1613" i="35"/>
  <c r="N1614" i="35"/>
  <c r="N1615" i="35"/>
  <c r="N1616" i="35"/>
  <c r="N1617" i="35"/>
  <c r="N1618" i="35"/>
  <c r="N1619" i="35"/>
  <c r="N1620" i="35"/>
  <c r="N1621" i="35"/>
  <c r="N1622" i="35"/>
  <c r="N1623" i="35"/>
  <c r="N1624" i="35"/>
  <c r="N1625" i="35"/>
  <c r="N1626" i="35"/>
  <c r="N1627" i="35"/>
  <c r="N1628" i="35"/>
  <c r="N1629" i="35"/>
  <c r="N1630" i="35"/>
  <c r="N1631" i="35"/>
  <c r="N1632" i="35"/>
  <c r="N1633" i="35"/>
  <c r="N1634" i="35"/>
  <c r="N1635" i="35"/>
  <c r="N1636" i="35"/>
  <c r="N1637" i="35"/>
  <c r="N1638" i="35"/>
  <c r="N1639" i="35"/>
  <c r="N1640" i="35"/>
  <c r="N1641" i="35"/>
  <c r="N1642" i="35"/>
  <c r="N1643" i="35"/>
  <c r="N1644" i="35"/>
  <c r="N1645" i="35"/>
  <c r="N1646" i="35"/>
  <c r="N1647" i="35"/>
  <c r="N1648" i="35"/>
  <c r="N1649" i="35"/>
  <c r="N1650" i="35"/>
  <c r="N1651" i="35"/>
  <c r="N1652" i="35"/>
  <c r="N1653" i="35"/>
  <c r="N1654" i="35"/>
  <c r="N1655" i="35"/>
  <c r="N1656" i="35"/>
  <c r="N1657" i="35"/>
  <c r="N1658" i="35"/>
  <c r="N1659" i="35"/>
  <c r="N1660" i="35"/>
  <c r="N1661" i="35"/>
  <c r="N1662" i="35"/>
  <c r="N1663" i="35"/>
  <c r="N1664" i="35"/>
  <c r="N1665" i="35"/>
  <c r="N1666" i="35"/>
  <c r="N1667" i="35"/>
  <c r="N1668" i="35"/>
  <c r="N1669" i="35"/>
  <c r="N1670" i="35"/>
  <c r="N1671" i="35"/>
  <c r="N1672" i="35"/>
  <c r="N1673" i="35"/>
  <c r="N1674" i="35"/>
  <c r="N1675" i="35"/>
  <c r="N1676" i="35"/>
  <c r="N1677" i="35"/>
  <c r="N1678" i="35"/>
  <c r="N1679" i="35"/>
  <c r="N1680" i="35"/>
  <c r="N1681" i="35"/>
  <c r="N1682" i="35"/>
  <c r="N1683" i="35"/>
  <c r="N1684" i="35"/>
  <c r="N1685" i="35"/>
  <c r="N1686" i="35"/>
  <c r="N1687" i="35"/>
  <c r="N1688" i="35"/>
  <c r="N1689" i="35"/>
  <c r="N1690" i="35"/>
  <c r="N1691" i="35"/>
  <c r="N1692" i="35"/>
  <c r="N1693" i="35"/>
  <c r="N1694" i="35"/>
  <c r="N1695" i="35"/>
  <c r="N1696" i="35"/>
  <c r="N1697" i="35"/>
  <c r="N1698" i="35"/>
  <c r="N1699" i="35"/>
  <c r="N1700" i="35"/>
  <c r="N1701" i="35"/>
  <c r="N1702" i="35"/>
  <c r="N1703" i="35"/>
  <c r="N1704" i="35"/>
  <c r="N1705" i="35"/>
  <c r="N1706" i="35"/>
  <c r="N1707" i="35"/>
  <c r="N1708" i="35"/>
  <c r="N1709" i="35"/>
  <c r="N1710" i="35"/>
  <c r="N1711" i="35"/>
  <c r="N1712" i="35"/>
  <c r="N1713" i="35"/>
  <c r="N1714" i="35"/>
  <c r="N1715" i="35"/>
  <c r="N1716" i="35"/>
  <c r="N1717" i="35"/>
  <c r="N1718" i="35"/>
  <c r="N1719" i="35"/>
  <c r="N1720" i="35"/>
  <c r="N1721" i="35"/>
  <c r="N1722" i="35"/>
  <c r="N1723" i="35"/>
  <c r="N1724" i="35"/>
  <c r="N1725" i="35"/>
  <c r="N1726" i="35"/>
  <c r="N1727" i="35"/>
  <c r="N1728" i="35"/>
  <c r="N1729" i="35"/>
  <c r="N1730" i="35"/>
  <c r="N1731" i="35"/>
  <c r="N1732" i="35"/>
  <c r="N1733" i="35"/>
  <c r="N1734" i="35"/>
  <c r="N1735" i="35"/>
  <c r="N1736" i="35"/>
  <c r="N1737" i="35"/>
  <c r="N1738" i="35"/>
  <c r="N1739" i="35"/>
  <c r="N1740" i="35"/>
  <c r="N1741" i="35"/>
  <c r="N1742" i="35"/>
  <c r="N1743" i="35"/>
  <c r="N1744" i="35"/>
  <c r="N1745" i="35"/>
  <c r="N1746" i="35"/>
  <c r="N1747" i="35"/>
  <c r="N1748" i="35"/>
  <c r="N1749" i="35"/>
  <c r="N1750" i="35"/>
  <c r="N1751" i="35"/>
  <c r="N1752" i="35"/>
  <c r="N1753" i="35"/>
  <c r="N1754" i="35"/>
  <c r="N1755" i="35"/>
  <c r="N1756" i="35"/>
  <c r="N1757" i="35"/>
  <c r="N1758" i="35"/>
  <c r="N1759" i="35"/>
  <c r="N1760" i="35"/>
  <c r="N1761" i="35"/>
  <c r="N1762" i="35"/>
  <c r="N1763" i="35"/>
  <c r="N1764" i="35"/>
  <c r="N1765" i="35"/>
  <c r="N1766" i="35"/>
  <c r="N1767" i="35"/>
  <c r="N1768" i="35"/>
  <c r="N1769" i="35"/>
  <c r="N1770" i="35"/>
  <c r="N1771" i="35"/>
  <c r="N1772" i="35"/>
  <c r="N1773" i="35"/>
  <c r="N1774" i="35"/>
  <c r="N1775" i="35"/>
  <c r="N1776" i="35"/>
  <c r="N1777" i="35"/>
  <c r="N1778" i="35"/>
  <c r="N1779" i="35"/>
  <c r="N1780" i="35"/>
  <c r="N1781" i="35"/>
  <c r="N1782" i="35"/>
  <c r="N1783" i="35"/>
  <c r="N1784" i="35"/>
  <c r="N1785" i="35"/>
  <c r="N1786" i="35"/>
  <c r="N1787" i="35"/>
  <c r="N1788" i="35"/>
  <c r="N1789" i="35"/>
  <c r="N1790" i="35"/>
  <c r="N1791" i="35"/>
  <c r="N1792" i="35"/>
  <c r="N1793" i="35"/>
  <c r="N1794" i="35"/>
  <c r="N1795" i="35"/>
  <c r="N1796" i="35"/>
  <c r="N1797" i="35"/>
  <c r="N1798" i="35"/>
  <c r="N1799" i="35"/>
  <c r="N1800" i="35"/>
  <c r="N1801" i="35"/>
  <c r="N1802" i="35"/>
  <c r="N1803" i="35"/>
  <c r="N1804" i="35"/>
  <c r="N1805" i="35"/>
  <c r="N1806" i="35"/>
  <c r="N1807" i="35"/>
  <c r="N1808" i="35"/>
  <c r="N1809" i="35"/>
  <c r="N1810" i="35"/>
  <c r="N1811" i="35"/>
  <c r="N1812" i="35"/>
  <c r="N1813" i="35"/>
  <c r="N1814" i="35"/>
  <c r="N1815" i="35"/>
  <c r="N1816" i="35"/>
  <c r="N1817" i="35"/>
  <c r="N1818" i="35"/>
  <c r="N1819" i="35"/>
  <c r="N1820" i="35"/>
  <c r="N1821" i="35"/>
  <c r="N1822" i="35"/>
  <c r="N1823" i="35"/>
  <c r="N1824" i="35"/>
  <c r="N1825" i="35"/>
  <c r="N1826" i="35"/>
  <c r="N1827" i="35"/>
  <c r="N1828" i="35"/>
  <c r="N1829" i="35"/>
  <c r="N1830" i="35"/>
  <c r="N1831" i="35"/>
  <c r="N1832" i="35"/>
  <c r="N1833" i="35"/>
  <c r="N1834" i="35"/>
  <c r="N1835" i="35"/>
  <c r="N1836" i="35"/>
  <c r="N1837" i="35"/>
  <c r="N1838" i="35"/>
  <c r="N1839" i="35"/>
  <c r="N1840" i="35"/>
  <c r="N1841" i="35"/>
  <c r="N1842" i="35"/>
  <c r="N1843" i="35"/>
  <c r="N1844" i="35"/>
  <c r="N1845" i="35"/>
  <c r="N1846" i="35"/>
  <c r="N1847" i="35"/>
  <c r="N1848" i="35"/>
  <c r="N1849" i="35"/>
  <c r="N1850" i="35"/>
  <c r="N1851" i="35"/>
  <c r="N1852" i="35"/>
  <c r="N1853" i="35"/>
  <c r="N1854" i="35"/>
  <c r="N1855" i="35"/>
  <c r="N1856" i="35"/>
  <c r="N1857" i="35"/>
  <c r="N1858" i="35"/>
  <c r="N1859" i="35"/>
  <c r="N1860" i="35"/>
  <c r="N1861" i="35"/>
  <c r="N1862" i="35"/>
  <c r="N1863" i="35"/>
  <c r="N1864" i="35"/>
  <c r="N1865" i="35"/>
  <c r="N1866" i="35"/>
  <c r="N1867" i="35"/>
  <c r="N1868" i="35"/>
  <c r="N1869" i="35"/>
  <c r="N1870" i="35"/>
  <c r="N1871" i="35"/>
  <c r="N1872" i="35"/>
  <c r="N1873" i="35"/>
  <c r="N1874" i="35"/>
  <c r="N1875" i="35"/>
  <c r="N1876" i="35"/>
  <c r="N1877" i="35"/>
  <c r="N1878" i="35"/>
  <c r="N1879" i="35"/>
  <c r="N1880" i="35"/>
  <c r="N1881" i="35"/>
  <c r="N1882" i="35"/>
  <c r="N1883" i="35"/>
  <c r="N1884" i="35"/>
  <c r="N1885" i="35"/>
  <c r="N1886" i="35"/>
  <c r="N1887" i="35"/>
  <c r="N1888" i="35"/>
  <c r="N1889" i="35"/>
  <c r="N1890" i="35"/>
  <c r="N1891" i="35"/>
  <c r="N1892" i="35"/>
  <c r="N1893" i="35"/>
  <c r="N1894" i="35"/>
  <c r="N1895" i="35"/>
  <c r="N1896" i="35"/>
  <c r="N1897" i="35"/>
  <c r="N1898" i="35"/>
  <c r="N1899" i="35"/>
  <c r="N1900" i="35"/>
  <c r="N1901" i="35"/>
  <c r="N1902" i="35"/>
  <c r="N1903" i="35"/>
  <c r="N1904" i="35"/>
  <c r="N1905" i="35"/>
  <c r="N1906" i="35"/>
  <c r="N1907" i="35"/>
  <c r="N1908" i="35"/>
  <c r="N1909" i="35"/>
  <c r="N1910" i="35"/>
  <c r="N1911" i="35"/>
  <c r="N1912" i="35"/>
  <c r="N1913" i="35"/>
  <c r="N1914" i="35"/>
  <c r="N1915" i="35"/>
  <c r="N1916" i="35"/>
  <c r="N1917" i="35"/>
  <c r="N1918" i="35"/>
  <c r="N1919" i="35"/>
  <c r="N1920" i="35"/>
  <c r="N1921" i="35"/>
  <c r="N1922" i="35"/>
  <c r="N1923" i="35"/>
  <c r="N1924" i="35"/>
  <c r="N1925" i="35"/>
  <c r="N1926" i="35"/>
  <c r="N1927" i="35"/>
  <c r="N1928" i="35"/>
  <c r="N1929" i="35"/>
  <c r="N1930" i="35"/>
  <c r="N1931" i="35"/>
  <c r="N1932" i="35"/>
  <c r="N1933" i="35"/>
  <c r="N1934" i="35"/>
  <c r="N1935" i="35"/>
  <c r="N1936" i="35"/>
  <c r="N1937" i="35"/>
  <c r="N1938" i="35"/>
  <c r="N1939" i="35"/>
  <c r="N1940" i="35"/>
  <c r="N1941" i="35"/>
  <c r="N1942" i="35"/>
  <c r="N1943" i="35"/>
  <c r="N1944" i="35"/>
  <c r="N1945" i="35"/>
  <c r="N1946" i="35"/>
  <c r="N1947" i="35"/>
  <c r="N1948" i="35"/>
  <c r="N1949" i="35"/>
  <c r="N1950" i="35"/>
  <c r="N1951" i="35"/>
  <c r="N1952" i="35"/>
  <c r="N1953" i="35"/>
  <c r="N1954" i="35"/>
  <c r="N1955" i="35"/>
  <c r="N1956" i="35"/>
  <c r="N1957" i="35"/>
  <c r="N1958" i="35"/>
  <c r="N1959" i="35"/>
  <c r="N1960" i="35"/>
  <c r="N1961" i="35"/>
  <c r="N1962" i="35"/>
  <c r="N1963" i="35"/>
  <c r="N1964" i="35"/>
  <c r="N1965" i="35"/>
  <c r="N1966" i="35"/>
  <c r="N1967" i="35"/>
  <c r="N1968" i="35"/>
  <c r="N1969" i="35"/>
  <c r="N1970" i="35"/>
  <c r="N1971" i="35"/>
  <c r="N1972" i="35"/>
  <c r="N1973" i="35"/>
  <c r="N1974" i="35"/>
  <c r="N1975" i="35"/>
  <c r="N1976" i="35"/>
  <c r="N1977" i="35"/>
  <c r="N1978" i="35"/>
  <c r="N1979" i="35"/>
  <c r="N1980" i="35"/>
  <c r="N1981" i="35"/>
  <c r="N1982" i="35"/>
  <c r="N1983" i="35"/>
  <c r="N1984" i="35"/>
  <c r="N1985" i="35"/>
  <c r="N1986" i="35"/>
  <c r="N1987" i="35"/>
  <c r="N1988" i="35"/>
  <c r="N1989" i="35"/>
  <c r="N1990" i="35"/>
  <c r="N1991" i="35"/>
  <c r="N1992" i="35"/>
  <c r="N1993" i="35"/>
  <c r="N1994" i="35"/>
  <c r="N1995" i="35"/>
  <c r="N1996" i="35"/>
  <c r="N1997" i="35"/>
  <c r="N1998" i="35"/>
  <c r="N1999" i="35"/>
  <c r="N2000" i="35"/>
  <c r="N2001" i="35"/>
  <c r="N2002" i="35"/>
  <c r="N2003" i="35"/>
  <c r="N2004" i="35"/>
  <c r="N2005" i="35"/>
  <c r="N2006" i="35"/>
  <c r="N2007" i="35"/>
  <c r="N2008" i="35"/>
  <c r="N2009" i="35"/>
  <c r="N2010" i="35"/>
  <c r="N2011" i="35"/>
  <c r="N2012" i="35"/>
  <c r="N2013" i="35"/>
  <c r="N2014" i="35"/>
  <c r="N2015" i="35"/>
  <c r="N2016" i="35"/>
  <c r="N2017" i="35"/>
  <c r="N2018" i="35"/>
  <c r="N2019" i="35"/>
  <c r="N2020" i="35"/>
  <c r="N2021" i="35"/>
  <c r="N2022" i="35"/>
  <c r="N2023" i="35"/>
  <c r="N2024" i="35"/>
  <c r="N2025" i="35"/>
  <c r="N2026" i="35"/>
  <c r="N2027" i="35"/>
  <c r="N2028" i="35"/>
  <c r="N2029" i="35"/>
  <c r="N2030" i="35"/>
  <c r="N2031" i="35"/>
  <c r="N2032" i="35"/>
  <c r="N2033" i="35"/>
  <c r="N2034" i="35"/>
  <c r="N2035" i="35"/>
  <c r="N2036" i="35"/>
  <c r="N2037" i="35"/>
  <c r="N2038" i="35"/>
  <c r="N2039" i="35"/>
  <c r="N2040" i="35"/>
  <c r="N2041" i="35"/>
  <c r="N2042" i="35"/>
  <c r="N2043" i="35"/>
  <c r="N2044" i="35"/>
  <c r="N2045" i="35"/>
  <c r="N2046" i="35"/>
  <c r="N2047" i="35"/>
  <c r="N2048" i="35"/>
  <c r="N2049" i="35"/>
  <c r="N2050" i="35"/>
  <c r="N2051" i="35"/>
  <c r="N2052" i="35"/>
  <c r="N2053" i="35"/>
  <c r="N2054" i="35"/>
  <c r="N2055" i="35"/>
  <c r="N2056" i="35"/>
  <c r="N2057" i="35"/>
  <c r="N2058" i="35"/>
  <c r="N2059" i="35"/>
  <c r="N2060" i="35"/>
  <c r="N2061" i="35"/>
  <c r="N2062" i="35"/>
  <c r="N2063" i="35"/>
  <c r="N2064" i="35"/>
  <c r="N2065" i="35"/>
  <c r="N2066" i="35"/>
  <c r="N2067" i="35"/>
  <c r="N2068" i="35"/>
  <c r="N2069" i="35"/>
  <c r="N2070" i="35"/>
  <c r="N2071" i="35"/>
  <c r="N2072" i="35"/>
  <c r="N2073" i="35"/>
  <c r="N2074" i="35"/>
  <c r="N2075" i="35"/>
  <c r="N2076" i="35"/>
  <c r="N2077" i="35"/>
  <c r="N2078" i="35"/>
  <c r="N2079" i="35"/>
  <c r="N2080" i="35"/>
  <c r="N2081" i="35"/>
  <c r="N2082" i="35"/>
  <c r="N2083" i="35"/>
  <c r="N2084" i="35"/>
  <c r="N2085" i="35"/>
  <c r="N2086" i="35"/>
  <c r="N2087" i="35"/>
  <c r="N2088" i="35"/>
  <c r="N2089" i="35"/>
  <c r="N2090" i="35"/>
  <c r="N2091" i="35"/>
  <c r="N2092" i="35"/>
  <c r="N2093" i="35"/>
  <c r="N2094" i="35"/>
  <c r="N2095" i="35"/>
  <c r="N2096" i="35"/>
  <c r="N2097" i="35"/>
  <c r="N2098" i="35"/>
  <c r="N2099" i="35"/>
  <c r="N2100" i="35"/>
  <c r="N2101" i="35"/>
  <c r="N2102" i="35"/>
  <c r="N2103" i="35"/>
  <c r="N2104" i="35"/>
  <c r="N2105" i="35"/>
  <c r="N2106" i="35"/>
  <c r="N2107" i="35"/>
  <c r="N2108" i="35"/>
  <c r="N2109" i="35"/>
  <c r="N2110" i="35"/>
  <c r="N2111" i="35"/>
  <c r="N2112" i="35"/>
  <c r="N2113" i="35"/>
  <c r="N2114" i="35"/>
  <c r="N2115" i="35"/>
  <c r="N2116" i="35"/>
  <c r="N2117" i="35"/>
  <c r="N2118" i="35"/>
  <c r="N2119" i="35"/>
  <c r="N2120" i="35"/>
  <c r="N2121" i="35"/>
  <c r="N2122" i="35"/>
  <c r="N2123" i="35"/>
  <c r="N2124" i="35"/>
  <c r="N2125" i="35"/>
  <c r="N2126" i="35"/>
  <c r="N2127" i="35"/>
  <c r="N2128" i="35"/>
  <c r="N2129" i="35"/>
  <c r="N2130" i="35"/>
  <c r="N2131" i="35"/>
  <c r="N2132" i="35"/>
  <c r="N2133" i="35"/>
  <c r="N2134" i="35"/>
  <c r="N2135" i="35"/>
  <c r="N2136" i="35"/>
  <c r="N2137" i="35"/>
  <c r="N2138" i="35"/>
  <c r="N2139" i="35"/>
  <c r="N2140" i="35"/>
  <c r="N2141" i="35"/>
  <c r="N2142" i="35"/>
  <c r="N2143" i="35"/>
  <c r="N2144" i="35"/>
  <c r="N2145" i="35"/>
  <c r="N2146" i="35"/>
  <c r="N2147" i="35"/>
  <c r="N2148" i="35"/>
  <c r="N2149" i="35"/>
  <c r="N2150" i="35"/>
  <c r="N2151" i="35"/>
  <c r="N2152" i="35"/>
  <c r="N2153" i="35"/>
  <c r="N2154" i="35"/>
  <c r="N2155" i="35"/>
  <c r="N2156" i="35"/>
  <c r="N2157" i="35"/>
  <c r="N2158" i="35"/>
  <c r="N2159" i="35"/>
  <c r="N2160" i="35"/>
  <c r="N2161" i="35"/>
  <c r="N2162" i="35"/>
  <c r="N2163" i="35"/>
  <c r="N2164" i="35"/>
  <c r="N2165" i="35"/>
  <c r="N2166" i="35"/>
  <c r="N2167" i="35"/>
  <c r="N2168" i="35"/>
  <c r="N2169" i="35"/>
  <c r="N2170" i="35"/>
  <c r="N2171" i="35"/>
  <c r="N2172" i="35"/>
  <c r="N2173" i="35"/>
  <c r="N2174" i="35"/>
  <c r="N2175" i="35"/>
  <c r="N2176" i="35"/>
  <c r="N2177" i="35"/>
  <c r="N2178" i="35"/>
  <c r="N2179" i="35"/>
  <c r="N2180" i="35"/>
  <c r="N2181" i="35"/>
  <c r="N2182" i="35"/>
  <c r="N2183" i="35"/>
  <c r="N2184" i="35"/>
  <c r="N2185" i="35"/>
  <c r="N2186" i="35"/>
  <c r="N2187" i="35"/>
  <c r="N2188" i="35"/>
  <c r="N2189" i="35"/>
  <c r="N2190" i="35"/>
  <c r="N2191" i="35"/>
  <c r="N2192" i="35"/>
  <c r="N2193" i="35"/>
  <c r="N2194" i="35"/>
  <c r="N2195" i="35"/>
  <c r="N2196" i="35"/>
  <c r="N2197" i="35"/>
  <c r="N2198" i="35"/>
  <c r="N2199" i="35"/>
  <c r="N2200" i="35"/>
  <c r="N2201" i="35"/>
  <c r="N2202" i="35"/>
  <c r="N2203" i="35"/>
  <c r="N2204" i="35"/>
  <c r="N2205" i="35"/>
  <c r="N2206" i="35"/>
  <c r="N2207" i="35"/>
  <c r="N2208" i="35"/>
  <c r="N2209" i="35"/>
  <c r="N2210" i="35"/>
  <c r="N2211" i="35"/>
  <c r="N2212" i="35"/>
  <c r="N2213" i="35"/>
  <c r="N2214" i="35"/>
  <c r="N2215" i="35"/>
  <c r="N2216" i="35"/>
  <c r="N2217" i="35"/>
  <c r="N2218" i="35"/>
  <c r="N2219" i="35"/>
  <c r="N2220" i="35"/>
  <c r="N2221" i="35"/>
  <c r="N2222" i="35"/>
  <c r="N2223" i="35"/>
  <c r="N2224" i="35"/>
  <c r="N2225" i="35"/>
  <c r="N2226" i="35"/>
  <c r="N2227" i="35"/>
  <c r="N2228" i="35"/>
  <c r="N2229" i="35"/>
  <c r="N2230" i="35"/>
  <c r="N2231" i="35"/>
  <c r="N2232" i="35"/>
  <c r="N2233" i="35"/>
  <c r="N2234" i="35"/>
  <c r="N2235" i="35"/>
  <c r="N2236" i="35"/>
  <c r="N2237" i="35"/>
  <c r="N2238" i="35"/>
  <c r="N2239" i="35"/>
  <c r="N2240" i="35"/>
  <c r="N2241" i="35"/>
  <c r="N2242" i="35"/>
  <c r="N2243" i="35"/>
  <c r="N2244" i="35"/>
  <c r="N2245" i="35"/>
  <c r="N2246" i="35"/>
  <c r="N2247" i="35"/>
  <c r="N2248" i="35"/>
  <c r="N2249" i="35"/>
  <c r="N2250" i="35"/>
  <c r="N2251" i="35"/>
  <c r="N2252" i="35"/>
  <c r="N2253" i="35"/>
  <c r="N2254" i="35"/>
  <c r="N2255" i="35"/>
  <c r="N2256" i="35"/>
  <c r="N2257" i="35"/>
  <c r="N2258" i="35"/>
  <c r="N2259" i="35"/>
  <c r="N2260" i="35"/>
  <c r="N2261" i="35"/>
  <c r="N2262" i="35"/>
  <c r="N2263" i="35"/>
  <c r="N2264" i="35"/>
  <c r="N2265" i="35"/>
  <c r="N2266" i="35"/>
  <c r="N2267" i="35"/>
  <c r="N2268" i="35"/>
  <c r="N2269" i="35"/>
  <c r="N2270" i="35"/>
  <c r="N2271" i="35"/>
  <c r="N2272" i="35"/>
  <c r="N2273" i="35"/>
  <c r="N2274" i="35"/>
  <c r="N2275" i="35"/>
  <c r="N2276" i="35"/>
  <c r="N2277" i="35"/>
  <c r="N2278" i="35"/>
  <c r="N2279" i="35"/>
  <c r="N2280" i="35"/>
  <c r="N2281" i="35"/>
  <c r="N2282" i="35"/>
  <c r="N2283" i="35"/>
  <c r="N2284" i="35"/>
  <c r="N2285" i="35"/>
  <c r="N2286" i="35"/>
  <c r="N2287" i="35"/>
  <c r="N2288" i="35"/>
  <c r="N2289" i="35"/>
  <c r="N2290" i="35"/>
  <c r="N2291" i="35"/>
  <c r="N2292" i="35"/>
  <c r="N2293" i="35"/>
  <c r="N2294" i="35"/>
  <c r="N2295" i="35"/>
  <c r="N2296" i="35"/>
  <c r="N2297" i="35"/>
  <c r="N2298" i="35"/>
  <c r="N2299" i="35"/>
  <c r="N2300" i="35"/>
  <c r="N2301" i="35"/>
  <c r="N2302" i="35"/>
  <c r="N2303" i="35"/>
  <c r="N2304" i="35"/>
  <c r="N2305" i="35"/>
  <c r="N2306" i="35"/>
  <c r="N2307" i="35"/>
  <c r="N2308" i="35"/>
  <c r="N2309" i="35"/>
  <c r="N2310" i="35"/>
  <c r="N2311" i="35"/>
  <c r="N2312" i="35"/>
  <c r="N2313" i="35"/>
  <c r="N2314" i="35"/>
  <c r="N2315" i="35"/>
  <c r="N2316" i="35"/>
  <c r="N2317" i="35"/>
  <c r="N2318" i="35"/>
  <c r="N2319" i="35"/>
  <c r="N2320" i="35"/>
  <c r="N2321" i="35"/>
  <c r="N2322" i="35"/>
  <c r="N2323" i="35"/>
  <c r="N2324" i="35"/>
  <c r="N2325" i="35"/>
  <c r="N2326" i="35"/>
  <c r="N2327" i="35"/>
  <c r="N2328" i="35"/>
  <c r="N2329" i="35"/>
  <c r="N2330" i="35"/>
  <c r="N2331" i="35"/>
  <c r="N2332" i="35"/>
  <c r="N2333" i="35"/>
  <c r="N2334" i="35"/>
  <c r="N2335" i="35"/>
  <c r="N2336" i="35"/>
  <c r="N2337" i="35"/>
  <c r="N2338" i="35"/>
  <c r="N2339" i="35"/>
  <c r="N2340" i="35"/>
  <c r="N2341" i="35"/>
  <c r="N2342" i="35"/>
  <c r="N2343" i="35"/>
  <c r="N2344" i="35"/>
  <c r="N2345" i="35"/>
  <c r="N2346" i="35"/>
  <c r="N2347" i="35"/>
  <c r="N2348" i="35"/>
  <c r="N2349" i="35"/>
  <c r="N2350" i="35"/>
  <c r="N2351" i="35"/>
  <c r="N2352" i="35"/>
  <c r="N2353" i="35"/>
  <c r="N2354" i="35"/>
  <c r="N2355" i="35"/>
  <c r="N2356" i="35"/>
  <c r="N2357" i="35"/>
  <c r="N2358" i="35"/>
  <c r="N2359" i="35"/>
  <c r="N2360" i="35"/>
  <c r="N2361" i="35"/>
  <c r="N2362" i="35"/>
  <c r="N2363" i="35"/>
  <c r="N2364" i="35"/>
  <c r="N2365" i="35"/>
  <c r="N2366" i="35"/>
  <c r="N2367" i="35"/>
  <c r="N2368" i="35"/>
  <c r="N2369" i="35"/>
  <c r="N2370" i="35"/>
  <c r="N2371" i="35"/>
  <c r="N2372" i="35"/>
  <c r="N2373" i="35"/>
  <c r="N2374" i="35"/>
  <c r="N2375" i="35"/>
  <c r="N2376" i="35"/>
  <c r="N2377" i="35"/>
  <c r="N2378" i="35"/>
  <c r="N2379" i="35"/>
  <c r="N2380" i="35"/>
  <c r="N2381" i="35"/>
  <c r="N2382" i="35"/>
  <c r="N2383" i="35"/>
  <c r="N2384" i="35"/>
  <c r="N2385" i="35"/>
  <c r="N2386" i="35"/>
  <c r="N2387" i="35"/>
  <c r="N2388" i="35"/>
  <c r="N2389" i="35"/>
  <c r="N2390" i="35"/>
  <c r="N2391" i="35"/>
  <c r="N2392" i="35"/>
  <c r="N2393" i="35"/>
  <c r="N2394" i="35"/>
  <c r="N2395" i="35"/>
  <c r="N2396" i="35"/>
  <c r="N2397" i="35"/>
  <c r="N2398" i="35"/>
  <c r="N2399" i="35"/>
  <c r="N2400" i="35"/>
  <c r="N2401" i="35"/>
  <c r="N2402" i="35"/>
  <c r="N2403" i="35"/>
  <c r="N2404" i="35"/>
  <c r="N2405" i="35"/>
  <c r="N2406" i="35"/>
  <c r="N2407" i="35"/>
  <c r="N2408" i="35"/>
  <c r="N2409" i="35"/>
  <c r="N2410" i="35"/>
  <c r="N2411" i="35"/>
  <c r="N2412" i="35"/>
  <c r="N2413" i="35"/>
  <c r="N2414" i="35"/>
  <c r="N2415" i="35"/>
  <c r="N2416" i="35"/>
  <c r="N2417" i="35"/>
  <c r="N2418" i="35"/>
  <c r="N2419" i="35"/>
  <c r="N2420" i="35"/>
  <c r="N2421" i="35"/>
  <c r="N2422" i="35"/>
  <c r="N2423" i="35"/>
  <c r="N2424" i="35"/>
  <c r="N2425" i="35"/>
  <c r="N2426" i="35"/>
  <c r="N2427" i="35"/>
  <c r="N2428" i="35"/>
  <c r="N2429" i="35"/>
  <c r="N2430" i="35"/>
  <c r="N2431" i="35"/>
  <c r="N2432" i="35"/>
  <c r="N2433" i="35"/>
  <c r="N2434" i="35"/>
  <c r="N2435" i="35"/>
  <c r="N2436" i="35"/>
  <c r="N2437" i="35"/>
  <c r="N2438" i="35"/>
  <c r="N2439" i="35"/>
  <c r="N2440" i="35"/>
  <c r="N2441" i="35"/>
  <c r="N2442" i="35"/>
  <c r="N2443" i="35"/>
  <c r="N2444" i="35"/>
  <c r="N2445" i="35"/>
  <c r="N2446" i="35"/>
  <c r="N2447" i="35"/>
  <c r="N2448" i="35"/>
  <c r="N2449" i="35"/>
  <c r="N2450" i="35"/>
  <c r="N2451" i="35"/>
  <c r="N2452" i="35"/>
  <c r="N2453" i="35"/>
  <c r="N2454" i="35"/>
  <c r="N2455" i="35"/>
  <c r="N2456" i="35"/>
  <c r="N2457" i="35"/>
  <c r="N2458" i="35"/>
  <c r="N2459" i="35"/>
  <c r="N2460" i="35"/>
  <c r="N2461" i="35"/>
  <c r="N2462" i="35"/>
  <c r="N2463" i="35"/>
  <c r="N2464" i="35"/>
  <c r="N2465" i="35"/>
  <c r="N2466" i="35"/>
  <c r="N2467" i="35"/>
  <c r="N2468" i="35"/>
  <c r="N2469" i="35"/>
  <c r="N2470" i="35"/>
  <c r="N2471" i="35"/>
  <c r="N2472" i="35"/>
  <c r="N2473" i="35"/>
  <c r="N2474" i="35"/>
  <c r="N2475" i="35"/>
  <c r="N2476" i="35"/>
  <c r="N2477" i="35"/>
  <c r="N2478" i="35"/>
  <c r="N2479" i="35"/>
  <c r="N2480" i="35"/>
  <c r="N2481" i="35"/>
  <c r="N2482" i="35"/>
  <c r="N2483" i="35"/>
  <c r="N2484" i="35"/>
  <c r="N2485" i="35"/>
  <c r="N2486" i="35"/>
  <c r="N2487" i="35"/>
  <c r="N2488" i="35"/>
  <c r="N2489" i="35"/>
  <c r="N2490" i="35"/>
  <c r="N2491" i="35"/>
  <c r="N2492" i="35"/>
  <c r="N2493" i="35"/>
  <c r="N2494" i="35"/>
  <c r="N2495" i="35"/>
  <c r="N2496" i="35"/>
  <c r="N2497" i="35"/>
  <c r="N2498" i="35"/>
  <c r="N2499" i="35"/>
  <c r="N2500" i="35"/>
  <c r="N2501" i="35"/>
  <c r="N2502" i="35"/>
  <c r="N2503" i="35"/>
  <c r="N2504" i="35"/>
  <c r="N2505" i="35"/>
  <c r="N2506" i="35"/>
  <c r="N2507" i="35"/>
  <c r="N2508" i="35"/>
  <c r="N2509" i="35"/>
  <c r="N2510" i="35"/>
  <c r="N2511" i="35"/>
  <c r="N2512" i="35"/>
  <c r="N2513" i="35"/>
  <c r="N2514" i="35"/>
  <c r="N2515" i="35"/>
  <c r="N2516" i="35"/>
  <c r="N2517" i="35"/>
  <c r="N2518" i="35"/>
  <c r="N2519" i="35"/>
  <c r="N2520" i="35"/>
  <c r="N2521" i="35"/>
  <c r="N2522" i="35"/>
  <c r="N2523" i="35"/>
  <c r="N2524" i="35"/>
  <c r="N2525" i="35"/>
  <c r="N2526" i="35"/>
  <c r="N2527" i="35"/>
  <c r="N2528" i="35"/>
  <c r="N2529" i="35"/>
  <c r="N2530" i="35"/>
  <c r="N2531" i="35"/>
  <c r="N2532" i="35"/>
  <c r="N2533" i="35"/>
  <c r="N2534" i="35"/>
  <c r="N2535" i="35"/>
  <c r="N2536" i="35"/>
  <c r="N2537" i="35"/>
  <c r="N2538" i="35"/>
  <c r="N2539" i="35"/>
  <c r="N2540" i="35"/>
  <c r="N2541" i="35"/>
  <c r="N2542" i="35"/>
  <c r="N2543" i="35"/>
  <c r="N2544" i="35"/>
  <c r="N2545" i="35"/>
  <c r="N2546" i="35"/>
  <c r="N2547" i="35"/>
  <c r="N2548" i="35"/>
  <c r="N2549" i="35"/>
  <c r="N2550" i="35"/>
  <c r="N2551" i="35"/>
  <c r="N2552" i="35"/>
  <c r="N2553" i="35"/>
  <c r="N2554" i="35"/>
  <c r="N2555" i="35"/>
  <c r="N2556" i="35"/>
  <c r="N2557" i="35"/>
  <c r="N2558" i="35"/>
  <c r="N2559" i="35"/>
  <c r="N2560" i="35"/>
  <c r="N2561" i="35"/>
  <c r="N2562" i="35"/>
  <c r="N2563" i="35"/>
  <c r="N2564" i="35"/>
  <c r="N2565" i="35"/>
  <c r="N2566" i="35"/>
  <c r="N2567" i="35"/>
  <c r="N2568" i="35"/>
  <c r="N2569" i="35"/>
  <c r="N2570" i="35"/>
  <c r="N2571" i="35"/>
  <c r="N2572" i="35"/>
  <c r="N2573" i="35"/>
  <c r="N2574" i="35"/>
  <c r="N2575" i="35"/>
  <c r="N2576" i="35"/>
  <c r="N2577" i="35"/>
  <c r="N2578" i="35"/>
  <c r="N2579" i="35"/>
  <c r="N2580" i="35"/>
  <c r="N2581" i="35"/>
  <c r="N2582" i="35"/>
  <c r="N2583" i="35"/>
  <c r="N2584" i="35"/>
  <c r="N2585" i="35"/>
  <c r="N2586" i="35"/>
  <c r="N2587" i="35"/>
  <c r="N2588" i="35"/>
  <c r="N2589" i="35"/>
  <c r="N2590" i="35"/>
  <c r="N2591" i="35"/>
  <c r="N2592" i="35"/>
  <c r="N2593" i="35"/>
  <c r="N2594" i="35"/>
  <c r="N2595" i="35"/>
  <c r="N2596" i="35"/>
  <c r="N2597" i="35"/>
  <c r="N2598" i="35"/>
  <c r="N2599" i="35"/>
  <c r="N2600" i="35"/>
  <c r="N2601" i="35"/>
  <c r="N2602" i="35"/>
  <c r="N2603" i="35"/>
  <c r="N2604" i="35"/>
  <c r="N2605" i="35"/>
  <c r="N2606" i="35"/>
  <c r="N2607" i="35"/>
  <c r="N2608" i="35"/>
  <c r="N2609" i="35"/>
  <c r="N2610" i="35"/>
  <c r="N2611" i="35"/>
  <c r="N2612" i="35"/>
  <c r="N2613" i="35"/>
  <c r="N2614" i="35"/>
  <c r="N2615" i="35"/>
  <c r="N2616" i="35"/>
  <c r="N2617" i="35"/>
  <c r="N2618" i="35"/>
  <c r="N2619" i="35"/>
  <c r="N2620" i="35"/>
  <c r="N2621" i="35"/>
  <c r="N2622" i="35"/>
  <c r="N2623" i="35"/>
  <c r="N2624" i="35"/>
  <c r="N2625" i="35"/>
  <c r="N2626" i="35"/>
  <c r="N2627" i="35"/>
  <c r="N2628" i="35"/>
  <c r="N2629" i="35"/>
  <c r="N2630" i="35"/>
  <c r="N2631" i="35"/>
  <c r="N2632" i="35"/>
  <c r="N2633" i="35"/>
  <c r="N2634" i="35"/>
  <c r="N2635" i="35"/>
  <c r="N2636" i="35"/>
  <c r="N2637" i="35"/>
  <c r="N2638" i="35"/>
  <c r="N2639" i="35"/>
  <c r="N2640" i="35"/>
  <c r="N2641" i="35"/>
  <c r="N2642" i="35"/>
  <c r="N2643" i="35"/>
  <c r="N2644" i="35"/>
  <c r="N2645" i="35"/>
  <c r="N2646" i="35"/>
  <c r="N2647" i="35"/>
  <c r="N2648" i="35"/>
  <c r="N2649" i="35"/>
  <c r="N2650" i="35"/>
  <c r="N2651" i="35"/>
  <c r="N2652" i="35"/>
  <c r="N2653" i="35"/>
  <c r="N2654" i="35"/>
  <c r="N2655" i="35"/>
  <c r="N2656" i="35"/>
  <c r="N2657" i="35"/>
  <c r="N2658" i="35"/>
  <c r="N2659" i="35"/>
  <c r="N2660" i="35"/>
  <c r="N2661" i="35"/>
  <c r="N2662" i="35"/>
  <c r="N2663" i="35"/>
  <c r="N2664" i="35"/>
  <c r="N2665" i="35"/>
  <c r="N2666" i="35"/>
  <c r="N2667" i="35"/>
  <c r="N2668" i="35"/>
  <c r="N2669" i="35"/>
  <c r="N2670" i="35"/>
  <c r="N2671" i="35"/>
  <c r="N2672" i="35"/>
  <c r="N2673" i="35"/>
  <c r="N2674" i="35"/>
  <c r="N2675" i="35"/>
  <c r="N2676" i="35"/>
  <c r="N2677" i="35"/>
  <c r="N2678" i="35"/>
  <c r="N2679" i="35"/>
  <c r="N2680" i="35"/>
  <c r="N2681" i="35"/>
  <c r="N2682" i="35"/>
  <c r="N2683" i="35"/>
  <c r="N2684" i="35"/>
  <c r="N2685" i="35"/>
  <c r="N2686" i="35"/>
  <c r="N2687" i="35"/>
  <c r="N2688" i="35"/>
  <c r="N2689" i="35"/>
  <c r="N2690" i="35"/>
  <c r="N2691" i="35"/>
  <c r="N2692" i="35"/>
  <c r="N2693" i="35"/>
  <c r="N2694" i="35"/>
  <c r="N2695" i="35"/>
  <c r="N2696" i="35"/>
  <c r="N2697" i="35"/>
  <c r="N2698" i="35"/>
  <c r="N2699" i="35"/>
  <c r="N2700" i="35"/>
  <c r="N2701" i="35"/>
  <c r="N2702" i="35"/>
  <c r="N2703" i="35"/>
  <c r="N2704" i="35"/>
  <c r="N2705" i="35"/>
  <c r="N2706" i="35"/>
  <c r="N2707" i="35"/>
  <c r="N2708" i="35"/>
  <c r="N2709" i="35"/>
  <c r="N2710" i="35"/>
  <c r="N2711" i="35"/>
  <c r="N2712" i="35"/>
  <c r="N2713" i="35"/>
  <c r="N2714" i="35"/>
  <c r="N2715" i="35"/>
  <c r="N2716" i="35"/>
  <c r="N2717" i="35"/>
  <c r="N2718" i="35"/>
  <c r="N2719" i="35"/>
  <c r="N2720" i="35"/>
  <c r="N2721" i="35"/>
  <c r="N2722" i="35"/>
  <c r="N2723" i="35"/>
  <c r="N2724" i="35"/>
  <c r="N2725" i="35"/>
  <c r="N2726" i="35"/>
  <c r="N2727" i="35"/>
  <c r="N2728" i="35"/>
  <c r="N2729" i="35"/>
  <c r="N2730" i="35"/>
  <c r="N2731" i="35"/>
  <c r="N2732" i="35"/>
  <c r="N2733" i="35"/>
  <c r="N2734" i="35"/>
  <c r="N2735" i="35"/>
  <c r="N2736" i="35"/>
  <c r="N2737" i="35"/>
  <c r="N2738" i="35"/>
  <c r="N2739" i="35"/>
  <c r="N2740" i="35"/>
  <c r="N2741" i="35"/>
  <c r="N2742" i="35"/>
  <c r="N2743" i="35"/>
  <c r="N2744" i="35"/>
  <c r="N2745" i="35"/>
  <c r="N2746" i="35"/>
  <c r="N2747" i="35"/>
  <c r="N2748" i="35"/>
  <c r="N2749" i="35"/>
  <c r="N2750" i="35"/>
  <c r="N2751" i="35"/>
  <c r="N2752" i="35"/>
  <c r="N2753" i="35"/>
  <c r="N2754" i="35"/>
  <c r="N2755" i="35"/>
  <c r="N2756" i="35"/>
  <c r="N2757" i="35"/>
  <c r="N2758" i="35"/>
  <c r="N2759" i="35"/>
  <c r="N2760" i="35"/>
  <c r="N2761" i="35"/>
  <c r="N2762" i="35"/>
  <c r="N2763" i="35"/>
  <c r="N2764" i="35"/>
  <c r="N2765" i="35"/>
  <c r="N2766" i="35"/>
  <c r="N2767" i="35"/>
  <c r="N2768" i="35"/>
  <c r="N2769" i="35"/>
  <c r="N2770" i="35"/>
  <c r="N2771" i="35"/>
  <c r="N2772" i="35"/>
  <c r="N2773" i="35"/>
  <c r="N2774" i="35"/>
  <c r="N2775" i="35"/>
  <c r="N2776" i="35"/>
  <c r="N2777" i="35"/>
  <c r="N2778" i="35"/>
  <c r="N2779" i="35"/>
  <c r="N2780" i="35"/>
  <c r="N2781" i="35"/>
  <c r="N2782" i="35"/>
  <c r="N2783" i="35"/>
  <c r="N2784" i="35"/>
  <c r="N2785" i="35"/>
  <c r="N2786" i="35"/>
  <c r="N2787" i="35"/>
  <c r="N2788" i="35"/>
  <c r="N2789" i="35"/>
  <c r="N2790" i="35"/>
  <c r="N2791" i="35"/>
  <c r="N2792" i="35"/>
  <c r="N2793" i="35"/>
  <c r="N2794" i="35"/>
  <c r="N2795" i="35"/>
  <c r="N2796" i="35"/>
  <c r="N2797" i="35"/>
  <c r="N2798" i="35"/>
  <c r="N2799" i="35"/>
  <c r="N2800" i="35"/>
  <c r="N2801" i="35"/>
  <c r="N2802" i="35"/>
  <c r="N2803" i="35"/>
  <c r="N2804" i="35"/>
  <c r="N2805" i="35"/>
  <c r="N2806" i="35"/>
  <c r="N2807" i="35"/>
  <c r="N2808" i="35"/>
  <c r="N2809" i="35"/>
  <c r="N2810" i="35"/>
  <c r="N2811" i="35"/>
  <c r="N2812" i="35"/>
  <c r="N2813" i="35"/>
  <c r="N2814" i="35"/>
  <c r="N2815" i="35"/>
  <c r="N2816" i="35"/>
  <c r="N2817" i="35"/>
  <c r="N2818" i="35"/>
  <c r="N2819" i="35"/>
  <c r="N2820" i="35"/>
  <c r="N2821" i="35"/>
  <c r="N2822" i="35"/>
  <c r="N2823" i="35"/>
  <c r="N2824" i="35"/>
  <c r="N2825" i="35"/>
  <c r="N2826" i="35"/>
  <c r="N2827" i="35"/>
  <c r="N2828" i="35"/>
  <c r="N2829" i="35"/>
  <c r="N2830" i="35"/>
  <c r="N2831" i="35"/>
  <c r="N2832" i="35"/>
  <c r="N2833" i="35"/>
  <c r="N2834" i="35"/>
  <c r="N2835" i="35"/>
  <c r="N2836" i="35"/>
  <c r="N2837" i="35"/>
  <c r="N2838" i="35"/>
  <c r="N2839" i="35"/>
  <c r="N2840" i="35"/>
  <c r="N2841" i="35"/>
  <c r="N2842" i="35"/>
  <c r="N2843" i="35"/>
  <c r="N2844" i="35"/>
  <c r="N2845" i="35"/>
  <c r="N2846" i="35"/>
  <c r="N2847" i="35"/>
  <c r="N2848" i="35"/>
  <c r="N2849" i="35"/>
  <c r="N2850" i="35"/>
  <c r="N2851" i="35"/>
  <c r="N2852" i="35"/>
  <c r="N2853" i="35"/>
  <c r="N2854" i="35"/>
  <c r="N2855" i="35"/>
  <c r="N2856" i="35"/>
  <c r="N2857" i="35"/>
  <c r="N2858" i="35"/>
  <c r="N2859" i="35"/>
  <c r="N2860" i="35"/>
  <c r="N2861" i="35"/>
  <c r="N2862" i="35"/>
  <c r="N2863" i="35"/>
  <c r="N2864" i="35"/>
  <c r="N2865" i="35"/>
  <c r="N2866" i="35"/>
  <c r="N2867" i="35"/>
  <c r="N2868" i="35"/>
  <c r="N2869" i="35"/>
  <c r="N2870" i="35"/>
  <c r="N2871" i="35"/>
  <c r="N2872" i="35"/>
  <c r="N2873" i="35"/>
  <c r="N2874" i="35"/>
  <c r="N2875" i="35"/>
  <c r="N2876" i="35"/>
  <c r="N2877" i="35"/>
  <c r="N2878" i="35"/>
  <c r="N2879" i="35"/>
  <c r="N2880" i="35"/>
  <c r="N2881" i="35"/>
  <c r="N2882" i="35"/>
  <c r="N2883" i="35"/>
  <c r="N2884" i="35"/>
  <c r="N2885" i="35"/>
  <c r="N2886" i="35"/>
  <c r="N2887" i="35"/>
  <c r="N2888" i="35"/>
  <c r="N2889" i="35"/>
  <c r="N2890" i="35"/>
  <c r="N2891" i="35"/>
  <c r="N2892" i="35"/>
  <c r="N2893" i="35"/>
  <c r="N2894" i="35"/>
  <c r="N2895" i="35"/>
  <c r="N2896" i="35"/>
  <c r="N2897" i="35"/>
  <c r="N2898" i="35"/>
  <c r="N2899" i="35"/>
  <c r="N2900" i="35"/>
  <c r="N2901" i="35"/>
  <c r="N2902" i="35"/>
  <c r="N2903" i="35"/>
  <c r="N2904" i="35"/>
  <c r="N2905" i="35"/>
  <c r="N2906" i="35"/>
  <c r="N2907" i="35"/>
  <c r="N2908" i="35"/>
  <c r="N2909" i="35"/>
  <c r="N2910" i="35"/>
  <c r="N2911" i="35"/>
  <c r="N2912" i="35"/>
  <c r="N2913" i="35"/>
  <c r="N2914" i="35"/>
  <c r="N2915" i="35"/>
  <c r="N2916" i="35"/>
  <c r="N2917" i="35"/>
  <c r="N2918" i="35"/>
  <c r="N2919" i="35"/>
  <c r="N2920" i="35"/>
  <c r="N2921" i="35"/>
  <c r="N2922" i="35"/>
  <c r="N2923" i="35"/>
  <c r="N2924" i="35"/>
  <c r="N2925" i="35"/>
  <c r="N2926" i="35"/>
  <c r="N2927" i="35"/>
  <c r="N2928" i="35"/>
  <c r="N2929" i="35"/>
  <c r="N2930" i="35"/>
  <c r="N2931" i="35"/>
  <c r="N2932" i="35"/>
  <c r="N2933" i="35"/>
  <c r="N2934" i="35"/>
  <c r="N2935" i="35"/>
  <c r="N2936" i="35"/>
  <c r="N2937" i="35"/>
  <c r="N2938" i="35"/>
  <c r="N2939" i="35"/>
  <c r="N2940" i="35"/>
  <c r="N2941" i="35"/>
  <c r="N2942" i="35"/>
  <c r="N2943" i="35"/>
  <c r="N2944" i="35"/>
  <c r="N2945" i="35"/>
  <c r="N2946" i="35"/>
  <c r="N2947" i="35"/>
  <c r="N2948" i="35"/>
  <c r="N2949" i="35"/>
  <c r="N2950" i="35"/>
  <c r="N2951" i="35"/>
  <c r="N2952" i="35"/>
  <c r="N2953" i="35"/>
  <c r="N2954" i="35"/>
  <c r="N2955" i="35"/>
  <c r="N2956" i="35"/>
  <c r="N2957" i="35"/>
  <c r="N2958" i="35"/>
  <c r="N2959" i="35"/>
  <c r="N2960" i="35"/>
  <c r="N2961" i="35"/>
  <c r="N2962" i="35"/>
  <c r="N2963" i="35"/>
  <c r="N2964" i="35"/>
  <c r="N2965" i="35"/>
  <c r="N2966" i="35"/>
  <c r="N2967" i="35"/>
  <c r="N2968" i="35"/>
  <c r="N2969" i="35"/>
  <c r="N2970" i="35"/>
  <c r="N2971" i="35"/>
  <c r="N2972" i="35"/>
  <c r="N2973" i="35"/>
  <c r="N2974" i="35"/>
  <c r="N2975" i="35"/>
  <c r="N2976" i="35"/>
  <c r="N2977" i="35"/>
  <c r="N2978" i="35"/>
  <c r="N2979" i="35"/>
  <c r="N2980" i="35"/>
  <c r="N2981" i="35"/>
  <c r="N2982" i="35"/>
  <c r="N2983" i="35"/>
  <c r="N2984" i="35"/>
  <c r="N2985" i="35"/>
  <c r="N2986" i="35"/>
  <c r="N2987" i="35"/>
  <c r="N2988" i="35"/>
  <c r="N2989" i="35"/>
  <c r="N2990" i="35"/>
  <c r="N2991" i="35"/>
  <c r="N2992" i="35"/>
  <c r="N2993" i="35"/>
  <c r="N2994" i="35"/>
  <c r="N2995" i="35"/>
  <c r="N2996" i="35"/>
  <c r="N2997" i="35"/>
  <c r="N2998" i="35"/>
  <c r="N2999" i="35"/>
  <c r="N3000" i="35"/>
  <c r="N3001" i="35"/>
  <c r="N3002" i="35"/>
  <c r="N3003" i="35"/>
  <c r="N3004" i="35"/>
  <c r="N3005" i="35"/>
  <c r="N3006" i="35"/>
  <c r="N3007" i="35"/>
  <c r="N3008" i="35"/>
  <c r="N3009" i="35"/>
  <c r="N3010" i="35"/>
  <c r="N3011" i="35"/>
  <c r="N3012" i="35"/>
  <c r="N3013" i="35"/>
  <c r="N3014" i="35"/>
  <c r="N3015" i="35"/>
  <c r="N3016" i="35"/>
  <c r="N3017" i="35"/>
  <c r="N3018" i="35"/>
  <c r="N3019" i="35"/>
  <c r="N3020" i="35"/>
  <c r="N3021" i="35"/>
  <c r="N3022" i="35"/>
  <c r="N3023" i="35"/>
  <c r="N3024" i="35"/>
  <c r="N3025" i="35"/>
  <c r="N3026" i="35"/>
  <c r="N3027" i="35"/>
  <c r="N3028" i="35"/>
  <c r="N3029" i="35"/>
  <c r="N3030" i="35"/>
  <c r="N3031" i="35"/>
  <c r="N3032" i="35"/>
  <c r="N3033" i="35"/>
  <c r="N3034" i="35"/>
  <c r="N3035" i="35"/>
  <c r="N3036" i="35"/>
  <c r="N3037" i="35"/>
  <c r="N3038" i="35"/>
  <c r="N3039" i="35"/>
  <c r="N3040" i="35"/>
  <c r="N3041" i="35"/>
  <c r="N3042" i="35"/>
  <c r="N3043" i="35"/>
  <c r="N3044" i="35"/>
  <c r="N3045" i="35"/>
  <c r="N3046" i="35"/>
  <c r="N3047" i="35"/>
  <c r="N3048" i="35"/>
  <c r="N3049" i="35"/>
  <c r="N3050" i="35"/>
  <c r="N3051" i="35"/>
  <c r="N3052" i="35"/>
  <c r="N3053" i="35"/>
  <c r="N3054" i="35"/>
  <c r="N3055" i="35"/>
  <c r="N3056" i="35"/>
  <c r="N3057" i="35"/>
  <c r="N3058" i="35"/>
  <c r="N3059" i="35"/>
  <c r="N3060" i="35"/>
  <c r="N3061" i="35"/>
  <c r="N3062" i="35"/>
  <c r="N3063" i="35"/>
  <c r="N3064" i="35"/>
  <c r="N3065" i="35"/>
  <c r="N3066" i="35"/>
  <c r="N3067" i="35"/>
  <c r="N3068" i="35"/>
  <c r="N3069" i="35"/>
  <c r="N3070" i="35"/>
  <c r="N3071" i="35"/>
  <c r="N3072" i="35"/>
  <c r="N3073" i="35"/>
  <c r="N3074" i="35"/>
  <c r="N3075" i="35"/>
  <c r="N3076" i="35"/>
  <c r="N3077" i="35"/>
  <c r="N3078" i="35"/>
  <c r="N3079" i="35"/>
  <c r="N3080" i="35"/>
  <c r="N3081" i="35"/>
  <c r="N3082" i="35"/>
  <c r="N3083" i="35"/>
  <c r="N3084" i="35"/>
  <c r="N3085" i="35"/>
  <c r="N3086" i="35"/>
  <c r="N3087" i="35"/>
  <c r="N3088" i="35"/>
  <c r="N3089" i="35"/>
  <c r="N3090" i="35"/>
  <c r="N3091" i="35"/>
  <c r="N3092" i="35"/>
  <c r="N3093" i="35"/>
  <c r="N3094" i="35"/>
  <c r="N3095" i="35"/>
  <c r="N3096" i="35"/>
  <c r="N3097" i="35"/>
  <c r="N3098" i="35"/>
  <c r="N3099" i="35"/>
  <c r="N3100" i="35"/>
  <c r="N3101" i="35"/>
  <c r="N3102" i="35"/>
  <c r="N3103" i="35"/>
  <c r="N3104" i="35"/>
  <c r="N3105" i="35"/>
  <c r="N3106" i="35"/>
  <c r="N3107" i="35"/>
  <c r="N3108" i="35"/>
  <c r="N3109" i="35"/>
  <c r="N3110" i="35"/>
  <c r="N3111" i="35"/>
  <c r="N3112" i="35"/>
  <c r="N3113" i="35"/>
  <c r="N3114" i="35"/>
  <c r="N3115" i="35"/>
  <c r="N3116" i="35"/>
  <c r="N3117" i="35"/>
  <c r="N3118" i="35"/>
  <c r="N3119" i="35"/>
  <c r="N3120" i="35"/>
  <c r="N3121" i="35"/>
  <c r="N3122" i="35"/>
  <c r="N3123" i="35"/>
  <c r="N3124" i="35"/>
  <c r="N3125" i="35"/>
  <c r="N3126" i="35"/>
  <c r="N3127" i="35"/>
  <c r="N3128" i="35"/>
  <c r="N3129" i="35"/>
  <c r="N3130" i="35"/>
  <c r="N3131" i="35"/>
  <c r="N3132" i="35"/>
  <c r="N3133" i="35"/>
  <c r="N3134" i="35"/>
  <c r="N3135" i="35"/>
  <c r="N3136" i="35"/>
  <c r="N3137" i="35"/>
  <c r="N3138" i="35"/>
  <c r="N3139" i="35"/>
  <c r="N3140" i="35"/>
  <c r="N3141" i="35"/>
  <c r="N3142" i="35"/>
  <c r="N3143" i="35"/>
  <c r="N3144" i="35"/>
  <c r="N3145" i="35"/>
  <c r="N3146" i="35"/>
  <c r="N3147" i="35"/>
  <c r="N3148" i="35"/>
  <c r="N3149" i="35"/>
  <c r="N3150" i="35"/>
  <c r="N3151" i="35"/>
  <c r="N3152" i="35"/>
  <c r="N3153" i="35"/>
  <c r="N3154" i="35"/>
  <c r="N3155" i="35"/>
  <c r="N3156" i="35"/>
  <c r="N3157" i="35"/>
  <c r="N3158" i="35"/>
  <c r="N3159" i="35"/>
  <c r="N3160" i="35"/>
  <c r="N3161" i="35"/>
  <c r="N3162" i="35"/>
  <c r="N3163" i="35"/>
  <c r="N3164" i="35"/>
  <c r="N3165" i="35"/>
  <c r="N3166" i="35"/>
  <c r="N3167" i="35"/>
  <c r="N3168" i="35"/>
  <c r="N3169" i="35"/>
  <c r="N3170" i="35"/>
  <c r="N3171" i="35"/>
  <c r="N3172" i="35"/>
  <c r="N3173" i="35"/>
  <c r="N3174" i="35"/>
  <c r="N3175" i="35"/>
  <c r="N3176" i="35"/>
  <c r="N3177" i="35"/>
  <c r="N3178" i="35"/>
  <c r="N3179" i="35"/>
  <c r="N3180" i="35"/>
  <c r="N3181" i="35"/>
  <c r="N3182" i="35"/>
  <c r="N3183" i="35"/>
  <c r="N3184" i="35"/>
  <c r="N3185" i="35"/>
  <c r="N3186" i="35"/>
  <c r="N3187" i="35"/>
  <c r="N3188" i="35"/>
  <c r="N3189" i="35"/>
  <c r="N3190" i="35"/>
  <c r="N3191" i="35"/>
  <c r="N3192" i="35"/>
  <c r="N3193" i="35"/>
  <c r="N3194" i="35"/>
  <c r="N3195" i="35"/>
  <c r="N3196" i="35"/>
  <c r="N3197" i="35"/>
  <c r="N3198" i="35"/>
  <c r="N3199" i="35"/>
  <c r="N3200" i="35"/>
  <c r="N3201" i="35"/>
  <c r="N3202" i="35"/>
  <c r="N3203" i="35"/>
  <c r="N3204" i="35"/>
  <c r="N3205" i="35"/>
  <c r="N3206" i="35"/>
  <c r="N3207" i="35"/>
  <c r="N3208" i="35"/>
  <c r="N3209" i="35"/>
  <c r="N3210" i="35"/>
  <c r="N3211" i="35"/>
  <c r="N3212" i="35"/>
  <c r="N3213" i="35"/>
  <c r="N3214" i="35"/>
  <c r="N3215" i="35"/>
  <c r="N3216" i="35"/>
  <c r="N3217" i="35"/>
  <c r="N3218" i="35"/>
  <c r="N3219" i="35"/>
  <c r="N3220" i="35"/>
  <c r="N3221" i="35"/>
  <c r="N3222" i="35"/>
  <c r="N3223" i="35"/>
  <c r="N3224" i="35"/>
  <c r="N3225" i="35"/>
  <c r="N3226" i="35"/>
  <c r="N3227" i="35"/>
  <c r="N3228" i="35"/>
  <c r="N3229" i="35"/>
  <c r="N3230" i="35"/>
  <c r="N3231" i="35"/>
  <c r="N3232" i="35"/>
  <c r="N3233" i="35"/>
  <c r="N3234" i="35"/>
  <c r="N3235" i="35"/>
  <c r="N3236" i="35"/>
  <c r="N3237" i="35"/>
  <c r="N3238" i="35"/>
  <c r="N3239" i="35"/>
  <c r="N3240" i="35"/>
  <c r="N3241" i="35"/>
  <c r="N3242" i="35"/>
  <c r="N3243" i="35"/>
  <c r="N3244" i="35"/>
  <c r="N3245" i="35"/>
  <c r="N3246" i="35"/>
  <c r="N3247" i="35"/>
  <c r="N3248" i="35"/>
  <c r="N3249" i="35"/>
  <c r="N3250" i="35"/>
  <c r="N3251" i="35"/>
  <c r="N3252" i="35"/>
  <c r="N3253" i="35"/>
  <c r="N3254" i="35"/>
  <c r="N3255" i="35"/>
  <c r="N3256" i="35"/>
  <c r="N3257" i="35"/>
  <c r="N3258" i="35"/>
  <c r="N3259" i="35"/>
  <c r="N3260" i="35"/>
  <c r="N3261" i="35"/>
  <c r="N3262" i="35"/>
  <c r="N3263" i="35"/>
  <c r="N3264" i="35"/>
  <c r="N3265" i="35"/>
  <c r="N3266" i="35"/>
  <c r="N3267" i="35"/>
  <c r="N3268" i="35"/>
  <c r="N3269" i="35"/>
  <c r="N3270" i="35"/>
  <c r="N3271" i="35"/>
  <c r="N3272" i="35"/>
  <c r="N3273" i="35"/>
  <c r="N3274" i="35"/>
  <c r="N3275" i="35"/>
  <c r="N3276" i="35"/>
  <c r="N3277" i="35"/>
  <c r="N3278" i="35"/>
  <c r="N3279" i="35"/>
  <c r="N3280" i="35"/>
  <c r="N3281" i="35"/>
  <c r="N3282" i="35"/>
  <c r="N3283" i="35"/>
  <c r="N3284" i="35"/>
  <c r="N3285" i="35"/>
  <c r="N3286" i="35"/>
  <c r="N3287" i="35"/>
  <c r="N3288" i="35"/>
  <c r="N3289" i="35"/>
  <c r="N3290" i="35"/>
  <c r="N3291" i="35"/>
  <c r="N3292" i="35"/>
  <c r="N3293" i="35"/>
  <c r="N3294" i="35"/>
  <c r="N3295" i="35"/>
  <c r="N3296" i="35"/>
  <c r="N3297" i="35"/>
  <c r="N3298" i="35"/>
  <c r="N3299" i="35"/>
  <c r="N3300" i="35"/>
  <c r="N3301" i="35"/>
  <c r="N3302" i="35"/>
  <c r="N3303" i="35"/>
  <c r="N3304" i="35"/>
  <c r="N3305" i="35"/>
  <c r="N3306" i="35"/>
  <c r="N3307" i="35"/>
  <c r="N3308" i="35"/>
  <c r="N3309" i="35"/>
  <c r="N3310" i="35"/>
  <c r="N3311" i="35"/>
  <c r="N3312" i="35"/>
  <c r="N3313" i="35"/>
  <c r="N3314" i="35"/>
  <c r="N3315" i="35"/>
  <c r="N3316" i="35"/>
  <c r="N3317" i="35"/>
  <c r="N3318" i="35"/>
  <c r="N3319" i="35"/>
  <c r="N3320" i="35"/>
  <c r="N3321" i="35"/>
  <c r="N3322" i="35"/>
  <c r="N3323" i="35"/>
  <c r="N3324" i="35"/>
  <c r="N3325" i="35"/>
  <c r="N3326" i="35"/>
  <c r="N3327" i="35"/>
  <c r="N3328" i="35"/>
  <c r="N3329" i="35"/>
  <c r="N3330" i="35"/>
  <c r="N3331" i="35"/>
  <c r="N3332" i="35"/>
  <c r="N3333" i="35"/>
  <c r="N3334" i="35"/>
  <c r="N3335" i="35"/>
  <c r="N3336" i="35"/>
  <c r="N3337" i="35"/>
  <c r="N3338" i="35"/>
  <c r="N3339" i="35"/>
  <c r="N3340" i="35"/>
  <c r="N3341" i="35"/>
  <c r="N3342" i="35"/>
  <c r="N3343" i="35"/>
  <c r="N3344" i="35"/>
  <c r="N3345" i="35"/>
  <c r="N3346" i="35"/>
  <c r="N3347" i="35"/>
  <c r="N3348" i="35"/>
  <c r="N3349" i="35"/>
  <c r="N3350" i="35"/>
  <c r="N3351" i="35"/>
  <c r="N3352" i="35"/>
  <c r="N3353" i="35"/>
  <c r="N3354" i="35"/>
  <c r="N3355" i="35"/>
  <c r="N3356" i="35"/>
  <c r="N3357" i="35"/>
  <c r="N3358" i="35"/>
  <c r="N3359" i="35"/>
  <c r="N3360" i="35"/>
  <c r="N3361" i="35"/>
  <c r="N3362" i="35"/>
  <c r="N3363" i="35"/>
  <c r="N3364" i="35"/>
  <c r="N3365" i="35"/>
  <c r="N3366" i="35"/>
  <c r="N3367" i="35"/>
  <c r="N3368" i="35"/>
  <c r="N3369" i="35"/>
  <c r="N3370" i="35"/>
  <c r="N3371" i="35"/>
  <c r="N3372" i="35"/>
  <c r="N3373" i="35"/>
  <c r="N3374" i="35"/>
  <c r="N3375" i="35"/>
  <c r="N3376" i="35"/>
  <c r="N3377" i="35"/>
  <c r="N3378" i="35"/>
  <c r="N3379" i="35"/>
  <c r="N3380" i="35"/>
  <c r="N3381" i="35"/>
  <c r="N3382" i="35"/>
  <c r="N3383" i="35"/>
  <c r="N3384" i="35"/>
  <c r="N3385" i="35"/>
  <c r="N3386" i="35"/>
  <c r="N3387" i="35"/>
  <c r="N3388" i="35"/>
  <c r="N3389" i="35"/>
  <c r="N3390" i="35"/>
  <c r="N3391" i="35"/>
  <c r="N3392" i="35"/>
  <c r="N3393" i="35"/>
  <c r="N3394" i="35"/>
  <c r="N3395" i="35"/>
  <c r="N3396" i="35"/>
  <c r="N3397" i="35"/>
  <c r="N3398" i="35"/>
  <c r="N3399" i="35"/>
  <c r="N3400" i="35"/>
  <c r="N3401" i="35"/>
  <c r="N3402" i="35"/>
  <c r="N3403" i="35"/>
  <c r="N3404" i="35"/>
  <c r="N3405" i="35"/>
  <c r="N3406" i="35"/>
  <c r="N3407" i="35"/>
  <c r="N3408" i="35"/>
  <c r="N3409" i="35"/>
  <c r="N3410" i="35"/>
  <c r="N3411" i="35"/>
  <c r="N3412" i="35"/>
  <c r="N3413" i="35"/>
  <c r="N3414" i="35"/>
  <c r="N3415" i="35"/>
  <c r="N3416" i="35"/>
  <c r="N3417" i="35"/>
  <c r="N3418" i="35"/>
  <c r="N3419" i="35"/>
  <c r="N3420" i="35"/>
  <c r="N3421" i="35"/>
  <c r="N3422" i="35"/>
  <c r="N3423" i="35"/>
  <c r="N3424" i="35"/>
  <c r="N3425" i="35"/>
  <c r="N3426" i="35"/>
  <c r="N3427" i="35"/>
  <c r="N3428" i="35"/>
  <c r="N3429" i="35"/>
  <c r="N3430" i="35"/>
  <c r="N3431" i="35"/>
  <c r="N3432" i="35"/>
  <c r="N3433" i="35"/>
  <c r="N3434" i="35"/>
  <c r="N3435" i="35"/>
  <c r="N3436" i="35"/>
  <c r="N3437" i="35"/>
  <c r="N3438" i="35"/>
  <c r="N3439" i="35"/>
  <c r="N3440" i="35"/>
  <c r="N3441" i="35"/>
  <c r="N3442" i="35"/>
  <c r="N3443" i="35"/>
  <c r="N3444" i="35"/>
  <c r="N3445" i="35"/>
  <c r="N3446" i="35"/>
  <c r="N3447" i="35"/>
  <c r="N3448" i="35"/>
  <c r="N3449" i="35"/>
  <c r="N3450" i="35"/>
  <c r="N3451" i="35"/>
  <c r="N3452" i="35"/>
  <c r="N3453" i="35"/>
  <c r="N3454" i="35"/>
  <c r="N3455" i="35"/>
  <c r="N3456" i="35"/>
  <c r="N3457" i="35"/>
  <c r="N3458" i="35"/>
  <c r="N3459" i="35"/>
  <c r="N3460" i="35"/>
  <c r="N3461" i="35"/>
  <c r="N3462" i="35"/>
  <c r="N3463" i="35"/>
  <c r="N3464" i="35"/>
  <c r="N3465" i="35"/>
  <c r="N3466" i="35"/>
  <c r="N3467" i="35"/>
  <c r="N3468" i="35"/>
  <c r="N3469" i="35"/>
  <c r="N3470" i="35"/>
  <c r="N3471" i="35"/>
  <c r="N3472" i="35"/>
  <c r="N3473" i="35"/>
  <c r="N3474" i="35"/>
  <c r="N3475" i="35"/>
  <c r="N3476" i="35"/>
  <c r="N3477" i="35"/>
  <c r="N3478" i="35"/>
  <c r="N3479" i="35"/>
  <c r="N3480" i="35"/>
  <c r="N3481" i="35"/>
  <c r="N3482" i="35"/>
  <c r="N3483" i="35"/>
  <c r="N3484" i="35"/>
  <c r="N3485" i="35"/>
  <c r="N3486" i="35"/>
  <c r="N3487" i="35"/>
  <c r="N3488" i="35"/>
  <c r="N3489" i="35"/>
  <c r="N3490" i="35"/>
  <c r="N3491" i="35"/>
  <c r="N3492" i="35"/>
  <c r="N3493" i="35"/>
  <c r="N3494" i="35"/>
  <c r="N3495" i="35"/>
  <c r="N3496" i="35"/>
  <c r="N3497" i="35"/>
  <c r="N3498" i="35"/>
  <c r="N3499" i="35"/>
  <c r="N3500" i="35"/>
  <c r="N3501" i="35"/>
  <c r="N3502" i="35"/>
  <c r="N3503" i="35"/>
  <c r="N3504" i="35"/>
  <c r="N3505" i="35"/>
  <c r="N3506" i="35"/>
  <c r="N3507" i="35"/>
  <c r="N3508" i="35"/>
  <c r="N3509" i="35"/>
  <c r="N3510" i="35"/>
  <c r="N3511" i="35"/>
  <c r="N3512" i="35"/>
  <c r="N3513" i="35"/>
  <c r="N3514" i="35"/>
  <c r="N3515" i="35"/>
  <c r="N3516" i="35"/>
  <c r="N3517" i="35"/>
  <c r="N3518" i="35"/>
  <c r="N3519" i="35"/>
  <c r="N3520" i="35"/>
  <c r="N3521" i="35"/>
  <c r="N3522" i="35"/>
  <c r="N3523" i="35"/>
  <c r="N3524" i="35"/>
  <c r="N3525" i="35"/>
  <c r="N3526" i="35"/>
  <c r="N3527" i="35"/>
  <c r="N3528" i="35"/>
  <c r="N3529" i="35"/>
  <c r="N3530" i="35"/>
  <c r="N3531" i="35"/>
  <c r="N3532" i="35"/>
  <c r="N3533" i="35"/>
  <c r="N3534" i="35"/>
  <c r="N3535" i="35"/>
  <c r="N3536" i="35"/>
  <c r="N3537" i="35"/>
  <c r="N3538" i="35"/>
  <c r="N3539" i="35"/>
  <c r="N3540" i="35"/>
  <c r="N3541" i="35"/>
  <c r="N3542" i="35"/>
  <c r="N3543" i="35"/>
  <c r="N3544" i="35"/>
  <c r="N3545" i="35"/>
  <c r="N3546" i="35"/>
  <c r="N3547" i="35"/>
  <c r="N3548" i="35"/>
  <c r="N3549" i="35"/>
  <c r="N3550" i="35"/>
  <c r="N3551" i="35"/>
  <c r="N3552" i="35"/>
  <c r="N3553" i="35"/>
  <c r="N3554" i="35"/>
  <c r="N3555" i="35"/>
  <c r="N3556" i="35"/>
  <c r="N3557" i="35"/>
  <c r="N3558" i="35"/>
  <c r="N3559" i="35"/>
  <c r="N3560" i="35"/>
  <c r="N3561" i="35"/>
  <c r="N3562" i="35"/>
  <c r="N3563" i="35"/>
  <c r="N3564" i="35"/>
  <c r="N3565" i="35"/>
  <c r="N3566" i="35"/>
  <c r="N3567" i="35"/>
  <c r="N3568" i="35"/>
  <c r="N3569" i="35"/>
  <c r="N3570" i="35"/>
  <c r="N3571" i="35"/>
  <c r="N3572" i="35"/>
  <c r="N3573" i="35"/>
  <c r="N3574" i="35"/>
  <c r="N3575" i="35"/>
  <c r="N3576" i="35"/>
  <c r="N3577" i="35"/>
  <c r="N3578" i="35"/>
  <c r="N3579" i="35"/>
  <c r="N3580" i="35"/>
  <c r="N3581" i="35"/>
  <c r="N3582" i="35"/>
  <c r="N3583" i="35"/>
  <c r="N3584" i="35"/>
  <c r="N3585" i="35"/>
  <c r="N3586" i="35"/>
  <c r="N3587" i="35"/>
  <c r="N3588" i="35"/>
  <c r="N3589" i="35"/>
  <c r="N3590" i="35"/>
  <c r="N3591" i="35"/>
  <c r="N3592" i="35"/>
  <c r="N3593" i="35"/>
  <c r="N3594" i="35"/>
  <c r="N3595" i="35"/>
  <c r="N3596" i="35"/>
  <c r="N3597" i="35"/>
  <c r="N3598" i="35"/>
  <c r="N3599" i="35"/>
  <c r="N3600" i="35"/>
  <c r="N3601" i="35"/>
  <c r="N3602" i="35"/>
  <c r="N3603" i="35"/>
  <c r="N3604" i="35"/>
  <c r="N3605" i="35"/>
  <c r="N3606" i="35"/>
  <c r="N3607" i="35"/>
  <c r="N3608" i="35"/>
  <c r="N3609" i="35"/>
  <c r="N3610" i="35"/>
  <c r="N3611" i="35"/>
  <c r="N3612" i="35"/>
  <c r="N3613" i="35"/>
  <c r="N3614" i="35"/>
  <c r="N3615" i="35"/>
  <c r="N3616" i="35"/>
  <c r="N3617" i="35"/>
  <c r="N3618" i="35"/>
  <c r="N3619" i="35"/>
  <c r="N3620" i="35"/>
  <c r="N3621" i="35"/>
  <c r="N3622" i="35"/>
  <c r="N3623" i="35"/>
  <c r="N3624" i="35"/>
  <c r="N3625" i="35"/>
  <c r="N3626" i="35"/>
  <c r="N3627" i="35"/>
  <c r="N3628" i="35"/>
  <c r="N3629" i="35"/>
  <c r="N3630" i="35"/>
  <c r="N3631" i="35"/>
  <c r="N3632" i="35"/>
  <c r="N3633" i="35"/>
  <c r="N3634" i="35"/>
  <c r="N3635" i="35"/>
  <c r="N3636" i="35"/>
  <c r="N3637" i="35"/>
  <c r="N3638" i="35"/>
  <c r="N3639" i="35"/>
  <c r="N3640" i="35"/>
  <c r="N3641" i="35"/>
  <c r="N3642" i="35"/>
  <c r="N3643" i="35"/>
  <c r="N3644" i="35"/>
  <c r="N3645" i="35"/>
  <c r="N3646" i="35"/>
  <c r="N3647" i="35"/>
  <c r="N3648" i="35"/>
  <c r="N3649" i="35"/>
  <c r="N3650" i="35"/>
  <c r="N3651" i="35"/>
  <c r="N3652" i="35"/>
  <c r="N3653" i="35"/>
  <c r="N3654" i="35"/>
  <c r="N3655" i="35"/>
  <c r="N3656" i="35"/>
  <c r="N3657" i="35"/>
  <c r="N3658" i="35"/>
  <c r="N3659" i="35"/>
  <c r="N3660" i="35"/>
  <c r="N3661" i="35"/>
  <c r="N3662" i="35"/>
  <c r="N3663" i="35"/>
  <c r="N3664" i="35"/>
  <c r="N3665" i="35"/>
  <c r="N3666" i="35"/>
  <c r="N3667" i="35"/>
  <c r="N3668" i="35"/>
  <c r="N3669" i="35"/>
  <c r="N3670" i="35"/>
  <c r="N3671" i="35"/>
  <c r="N3672" i="35"/>
  <c r="N3673" i="35"/>
  <c r="N3674" i="35"/>
  <c r="N3675" i="35"/>
  <c r="N3676" i="35"/>
  <c r="N3677" i="35"/>
  <c r="N3678" i="35"/>
  <c r="N3679" i="35"/>
  <c r="N3680" i="35"/>
  <c r="N3681" i="35"/>
  <c r="N3682" i="35"/>
  <c r="N3683" i="35"/>
  <c r="N3684" i="35"/>
  <c r="N3685" i="35"/>
  <c r="N3686" i="35"/>
  <c r="N3687" i="35"/>
  <c r="N3688" i="35"/>
  <c r="N3689" i="35"/>
  <c r="N3690" i="35"/>
  <c r="N3691" i="35"/>
  <c r="N3692" i="35"/>
  <c r="N3693" i="35"/>
  <c r="N3694" i="35"/>
  <c r="N3695" i="35"/>
  <c r="N3696" i="35"/>
  <c r="N3697" i="35"/>
  <c r="N3698" i="35"/>
  <c r="N3699" i="35"/>
  <c r="N3700" i="35"/>
  <c r="N3701" i="35"/>
  <c r="N3702" i="35"/>
  <c r="N3703" i="35"/>
  <c r="N3704" i="35"/>
  <c r="N3705" i="35"/>
  <c r="N3706" i="35"/>
  <c r="N3707" i="35"/>
  <c r="N3708" i="35"/>
  <c r="N3709" i="35"/>
  <c r="N3710" i="35"/>
  <c r="N3711" i="35"/>
  <c r="N3712" i="35"/>
  <c r="N3713" i="35"/>
  <c r="N3714" i="35"/>
  <c r="N3715" i="35"/>
  <c r="N3716" i="35"/>
  <c r="N3717" i="35"/>
  <c r="N3718" i="35"/>
  <c r="N3719" i="35"/>
  <c r="N3720" i="35"/>
  <c r="N3721" i="35"/>
  <c r="N3722" i="35"/>
  <c r="N3723" i="35"/>
  <c r="N3724" i="35"/>
  <c r="N3725" i="35"/>
  <c r="N3726" i="35"/>
  <c r="N3727" i="35"/>
  <c r="N3728" i="35"/>
  <c r="N3729" i="35"/>
  <c r="N3730" i="35"/>
  <c r="N3731" i="35"/>
  <c r="N3732" i="35"/>
  <c r="N3733" i="35"/>
  <c r="N3734" i="35"/>
  <c r="N3735" i="35"/>
  <c r="N3736" i="35"/>
  <c r="N3737" i="35"/>
  <c r="N3738" i="35"/>
  <c r="N3739" i="35"/>
  <c r="N3740" i="35"/>
  <c r="N3741" i="35"/>
  <c r="N3742" i="35"/>
  <c r="N3743" i="35"/>
  <c r="N3744" i="35"/>
  <c r="N3745" i="35"/>
  <c r="N3746" i="35"/>
  <c r="N3747" i="35"/>
  <c r="N3748" i="35"/>
  <c r="N3749" i="35"/>
  <c r="N3750" i="35"/>
  <c r="N3751" i="35"/>
  <c r="N3752" i="35"/>
  <c r="N3753" i="35"/>
  <c r="N3754" i="35"/>
  <c r="N3755" i="35"/>
  <c r="N3756" i="35"/>
  <c r="N3757" i="35"/>
  <c r="N3758" i="35"/>
  <c r="N3759" i="35"/>
  <c r="N3760" i="35"/>
  <c r="N3761" i="35"/>
  <c r="N3762" i="35"/>
  <c r="N3763" i="35"/>
  <c r="N3764" i="35"/>
  <c r="N3765" i="35"/>
  <c r="N3766" i="35"/>
  <c r="N3767" i="35"/>
  <c r="N3768" i="35"/>
  <c r="N3769" i="35"/>
  <c r="N3770" i="35"/>
  <c r="N3771" i="35"/>
  <c r="N3772" i="35"/>
  <c r="N3773" i="35"/>
  <c r="N3774" i="35"/>
  <c r="N3775" i="35"/>
  <c r="N3776" i="35"/>
  <c r="N3777" i="35"/>
  <c r="N3778" i="35"/>
  <c r="N3779" i="35"/>
  <c r="N3780" i="35"/>
  <c r="N3781" i="35"/>
  <c r="N3782" i="35"/>
  <c r="N3783" i="35"/>
  <c r="N3784" i="35"/>
  <c r="N3785" i="35"/>
  <c r="N3786" i="35"/>
  <c r="N3787" i="35"/>
  <c r="N3788" i="35"/>
  <c r="N3789" i="35"/>
  <c r="N3790" i="35"/>
  <c r="N3791" i="35"/>
  <c r="N3792" i="35"/>
  <c r="N3793" i="35"/>
  <c r="N3794" i="35"/>
  <c r="N3795" i="35"/>
  <c r="N3796" i="35"/>
  <c r="N3797" i="35"/>
  <c r="N3798" i="35"/>
  <c r="N3799" i="35"/>
  <c r="N3800" i="35"/>
  <c r="N3801" i="35"/>
  <c r="N3802" i="35"/>
  <c r="N3803" i="35"/>
  <c r="N3804" i="35"/>
  <c r="N3805" i="35"/>
  <c r="N3806" i="35"/>
  <c r="N3807" i="35"/>
  <c r="N3808" i="35"/>
  <c r="N3809" i="35"/>
  <c r="N3810" i="35"/>
  <c r="N3811" i="35"/>
  <c r="N3812" i="35"/>
  <c r="N3813" i="35"/>
  <c r="N3814" i="35"/>
  <c r="N3815" i="35"/>
  <c r="N3816" i="35"/>
  <c r="N3817" i="35"/>
  <c r="N3818" i="35"/>
  <c r="N3819" i="35"/>
  <c r="N3820" i="35"/>
  <c r="N3821" i="35"/>
  <c r="N3822" i="35"/>
  <c r="N3823" i="35"/>
  <c r="N3824" i="35"/>
  <c r="N3825" i="35"/>
  <c r="N3826" i="35"/>
  <c r="N3827" i="35"/>
  <c r="N3828" i="35"/>
  <c r="N3829" i="35"/>
  <c r="N3830" i="35"/>
  <c r="N3831" i="35"/>
  <c r="N3832" i="35"/>
  <c r="N3833" i="35"/>
  <c r="N3834" i="35"/>
  <c r="N3835" i="35"/>
  <c r="N3836" i="35"/>
  <c r="N3837" i="35"/>
  <c r="N3838" i="35"/>
  <c r="N3839" i="35"/>
  <c r="N3840" i="35"/>
  <c r="N3841" i="35"/>
  <c r="N3842" i="35"/>
  <c r="N3843" i="35"/>
  <c r="N3844" i="35"/>
  <c r="N3845" i="35"/>
  <c r="N3846" i="35"/>
  <c r="N3847" i="35"/>
  <c r="N3848" i="35"/>
  <c r="N3849" i="35"/>
  <c r="N3850" i="35"/>
  <c r="N3851" i="35"/>
  <c r="N3852" i="35"/>
  <c r="N3853" i="35"/>
  <c r="N3854" i="35"/>
  <c r="N3855" i="35"/>
  <c r="N3856" i="35"/>
  <c r="N3857" i="35"/>
  <c r="N3858" i="35"/>
  <c r="N3859" i="35"/>
  <c r="N3860" i="35"/>
  <c r="N3861" i="35"/>
  <c r="N3862" i="35"/>
  <c r="N3863" i="35"/>
  <c r="N3864" i="35"/>
  <c r="N3865" i="35"/>
  <c r="N3866" i="35"/>
  <c r="N3867" i="35"/>
  <c r="N3868" i="35"/>
  <c r="N3869" i="35"/>
  <c r="N3870" i="35"/>
  <c r="N3871" i="35"/>
  <c r="N3872" i="35"/>
  <c r="N3873" i="35"/>
  <c r="N3874" i="35"/>
  <c r="N3875" i="35"/>
  <c r="N3876" i="35"/>
  <c r="N3877" i="35"/>
  <c r="N3878" i="35"/>
  <c r="N3879" i="35"/>
  <c r="N3880" i="35"/>
  <c r="N3881" i="35"/>
  <c r="N3882" i="35"/>
  <c r="N3883" i="35"/>
  <c r="N3884" i="35"/>
  <c r="N3885" i="35"/>
  <c r="N3886" i="35"/>
  <c r="N3887" i="35"/>
  <c r="N3888" i="35"/>
  <c r="N3889" i="35"/>
  <c r="N3890" i="35"/>
  <c r="N3891" i="35"/>
  <c r="N3892" i="35"/>
  <c r="N3893" i="35"/>
  <c r="N3894" i="35"/>
  <c r="N3895" i="35"/>
  <c r="N3896" i="35"/>
  <c r="N3897" i="35"/>
  <c r="N3898" i="35"/>
  <c r="N3899" i="35"/>
  <c r="N3900" i="35"/>
  <c r="N3901" i="35"/>
  <c r="N3902" i="35"/>
  <c r="N3903" i="35"/>
  <c r="N3904" i="35"/>
  <c r="N3905" i="35"/>
  <c r="N3906" i="35"/>
  <c r="N3907" i="35"/>
  <c r="N3908" i="35"/>
  <c r="N3909" i="35"/>
  <c r="N3910" i="35"/>
  <c r="N3911" i="35"/>
  <c r="N3912" i="35"/>
  <c r="N3913" i="35"/>
  <c r="N3914" i="35"/>
  <c r="N3915" i="35"/>
  <c r="N3916" i="35"/>
  <c r="N3917" i="35"/>
  <c r="N3918" i="35"/>
  <c r="N3919" i="35"/>
  <c r="N3920" i="35"/>
  <c r="N3921" i="35"/>
  <c r="N3922" i="35"/>
  <c r="N3923" i="35"/>
  <c r="N3924" i="35"/>
  <c r="N3925" i="35"/>
  <c r="N3926" i="35"/>
  <c r="N3927" i="35"/>
  <c r="N3928" i="35"/>
  <c r="N3929" i="35"/>
  <c r="N3930" i="35"/>
  <c r="N3931" i="35"/>
  <c r="N3932" i="35"/>
  <c r="N3933" i="35"/>
  <c r="N3934" i="35"/>
  <c r="N3935" i="35"/>
  <c r="N3936" i="35"/>
  <c r="N3937" i="35"/>
  <c r="N3938" i="35"/>
  <c r="N3939" i="35"/>
  <c r="N3940" i="35"/>
  <c r="N3941" i="35"/>
  <c r="N3942" i="35"/>
  <c r="N3943" i="35"/>
  <c r="N3944" i="35"/>
  <c r="N3945" i="35"/>
  <c r="N3946" i="35"/>
  <c r="N3947" i="35"/>
  <c r="N3948" i="35"/>
  <c r="N3949" i="35"/>
  <c r="N3950" i="35"/>
  <c r="N3951" i="35"/>
  <c r="N3952" i="35"/>
  <c r="N3953" i="35"/>
  <c r="N3954" i="35"/>
  <c r="N3955" i="35"/>
  <c r="N3956" i="35"/>
  <c r="N3957" i="35"/>
  <c r="N3958" i="35"/>
  <c r="N3959" i="35"/>
  <c r="N3960" i="35"/>
  <c r="N3961" i="35"/>
  <c r="N3962" i="35"/>
  <c r="N3963" i="35"/>
  <c r="N3964" i="35"/>
  <c r="N3965" i="35"/>
  <c r="N3966" i="35"/>
  <c r="N3967" i="35"/>
  <c r="N3968" i="35"/>
  <c r="N3969" i="35"/>
  <c r="N3970" i="35"/>
  <c r="N3971" i="35"/>
  <c r="N3972" i="35"/>
  <c r="N3973" i="35"/>
  <c r="N3974" i="35"/>
  <c r="N3975" i="35"/>
  <c r="N3976" i="35"/>
  <c r="N3977" i="35"/>
  <c r="N3978" i="35"/>
  <c r="N3979" i="35"/>
  <c r="N3980" i="35"/>
  <c r="N3981" i="35"/>
  <c r="N3982" i="35"/>
  <c r="N3983" i="35"/>
  <c r="N3984" i="35"/>
  <c r="N3985" i="35"/>
  <c r="N3986" i="35"/>
  <c r="N3987" i="35"/>
  <c r="N3988" i="35"/>
  <c r="N3989" i="35"/>
  <c r="N3990" i="35"/>
  <c r="N3991" i="35"/>
  <c r="N3992" i="35"/>
  <c r="N3993" i="35"/>
  <c r="N3994" i="35"/>
  <c r="N3995" i="35"/>
  <c r="N3996" i="35"/>
  <c r="N3997" i="35"/>
  <c r="N3998" i="35"/>
  <c r="N3999" i="35"/>
  <c r="N4000" i="35"/>
  <c r="N4001" i="35"/>
  <c r="N4002" i="35"/>
  <c r="N4003" i="35"/>
  <c r="N4004" i="35"/>
  <c r="N4005" i="35"/>
  <c r="N4006" i="35"/>
  <c r="N4007" i="35"/>
  <c r="N4008" i="35"/>
  <c r="N4009" i="35"/>
  <c r="N4010" i="35"/>
  <c r="N4011" i="35"/>
  <c r="N4012" i="35"/>
  <c r="N4013" i="35"/>
  <c r="N4014" i="35"/>
  <c r="N4015" i="35"/>
  <c r="N4016" i="35"/>
  <c r="N4017" i="35"/>
  <c r="N4018" i="35"/>
  <c r="N4019" i="35"/>
  <c r="N4020" i="35"/>
  <c r="N4021" i="35"/>
  <c r="N4022" i="35"/>
  <c r="N4023" i="35"/>
  <c r="N4024" i="35"/>
  <c r="N4025" i="35"/>
  <c r="N4026" i="35"/>
  <c r="N4027" i="35"/>
  <c r="N4028" i="35"/>
  <c r="N4029" i="35"/>
  <c r="N4030" i="35"/>
  <c r="N4031" i="35"/>
  <c r="N4032" i="35"/>
  <c r="N4033" i="35"/>
  <c r="N4034" i="35"/>
  <c r="N4035" i="35"/>
  <c r="N4036" i="35"/>
  <c r="N4037" i="35"/>
  <c r="N4038" i="35"/>
  <c r="N4039" i="35"/>
  <c r="N4040" i="35"/>
  <c r="N4041" i="35"/>
  <c r="N4042" i="35"/>
  <c r="N4043" i="35"/>
  <c r="N4044" i="35"/>
  <c r="N4045" i="35"/>
  <c r="N4046" i="35"/>
  <c r="N4047" i="35"/>
  <c r="N4048" i="35"/>
  <c r="N4049" i="35"/>
  <c r="N4050" i="35"/>
  <c r="N4051" i="35"/>
  <c r="N4052" i="35"/>
  <c r="N4053" i="35"/>
  <c r="N4054" i="35"/>
  <c r="N4055" i="35"/>
  <c r="N4056" i="35"/>
  <c r="N4057" i="35"/>
  <c r="N4058" i="35"/>
  <c r="N4059" i="35"/>
  <c r="N4060" i="35"/>
  <c r="N4061" i="35"/>
  <c r="N4062" i="35"/>
  <c r="N4063" i="35"/>
  <c r="N4064" i="35"/>
  <c r="N4065" i="35"/>
  <c r="N4066" i="35"/>
  <c r="N4067" i="35"/>
  <c r="N4068" i="35"/>
  <c r="N4069" i="35"/>
  <c r="N4070" i="35"/>
  <c r="N4071" i="35"/>
  <c r="N4072" i="35"/>
  <c r="N4073" i="35"/>
  <c r="N4074" i="35"/>
  <c r="N4075" i="35"/>
  <c r="N4076" i="35"/>
  <c r="N4077" i="35"/>
  <c r="N4078" i="35"/>
  <c r="N4079" i="35"/>
  <c r="N4080" i="35"/>
  <c r="N4081" i="35"/>
  <c r="N4082" i="35"/>
  <c r="N4083" i="35"/>
  <c r="N4084" i="35"/>
  <c r="N4085" i="35"/>
  <c r="N4086" i="35"/>
  <c r="N4087" i="35"/>
  <c r="N4088" i="35"/>
  <c r="N4089" i="35"/>
  <c r="N4090" i="35"/>
  <c r="N4091" i="35"/>
  <c r="N4092" i="35"/>
  <c r="N4093" i="35"/>
  <c r="N4094" i="35"/>
  <c r="N4095" i="35"/>
  <c r="N4096" i="35"/>
  <c r="N4097" i="35"/>
  <c r="N4098" i="35"/>
  <c r="N4099" i="35"/>
  <c r="N4100" i="35"/>
  <c r="N4101" i="35"/>
  <c r="N4102" i="35"/>
  <c r="N4103" i="35"/>
  <c r="N4104" i="35"/>
  <c r="N4105" i="35"/>
  <c r="N4106" i="35"/>
  <c r="N4107" i="35"/>
  <c r="N4108" i="35"/>
  <c r="N4109" i="35"/>
  <c r="N4110" i="35"/>
  <c r="N4111" i="35"/>
  <c r="N4112" i="35"/>
  <c r="N4113" i="35"/>
  <c r="N4114" i="35"/>
  <c r="N4115" i="35"/>
  <c r="N4116" i="35"/>
  <c r="N4117" i="35"/>
  <c r="N4118" i="35"/>
  <c r="N4119" i="35"/>
  <c r="N4120" i="35"/>
  <c r="N4121" i="35"/>
  <c r="N4122" i="35"/>
  <c r="N4123" i="35"/>
  <c r="N4124" i="35"/>
  <c r="N4125" i="35"/>
  <c r="N4126" i="35"/>
  <c r="N4127" i="35"/>
  <c r="N4128" i="35"/>
  <c r="N4129" i="35"/>
  <c r="N4130" i="35"/>
  <c r="N4131" i="35"/>
  <c r="N4132" i="35"/>
  <c r="N4133" i="35"/>
  <c r="N4134" i="35"/>
  <c r="N4135" i="35"/>
  <c r="N4136" i="35"/>
  <c r="N4137" i="35"/>
  <c r="N4138" i="35"/>
  <c r="N4139" i="35"/>
  <c r="N4140" i="35"/>
  <c r="N4141" i="35"/>
  <c r="N4142" i="35"/>
  <c r="N4143" i="35"/>
  <c r="N4144" i="35"/>
  <c r="N4145" i="35"/>
  <c r="N4146" i="35"/>
  <c r="N4147" i="35"/>
  <c r="N4148" i="35"/>
  <c r="N4149" i="35"/>
  <c r="N4150" i="35"/>
  <c r="N4151" i="35"/>
  <c r="N4152" i="35"/>
  <c r="N4153" i="35"/>
  <c r="N4154" i="35"/>
  <c r="N4155" i="35"/>
  <c r="N4156" i="35"/>
  <c r="N4157" i="35"/>
  <c r="N4158" i="35"/>
  <c r="N4159" i="35"/>
  <c r="N4160" i="35"/>
  <c r="N4161" i="35"/>
  <c r="N4162" i="35"/>
  <c r="N4163" i="35"/>
  <c r="N4164" i="35"/>
  <c r="N4165" i="35"/>
  <c r="N4166" i="35"/>
  <c r="N4167" i="35"/>
  <c r="N4168" i="35"/>
  <c r="N4169" i="35"/>
  <c r="N4170" i="35"/>
  <c r="N4171" i="35"/>
  <c r="N4172" i="35"/>
  <c r="N4173" i="35"/>
  <c r="N4174" i="35"/>
  <c r="N4175" i="35"/>
  <c r="N4176" i="35"/>
  <c r="N4177" i="35"/>
  <c r="N4178" i="35"/>
  <c r="N4179" i="35"/>
  <c r="N4180" i="35"/>
  <c r="N4181" i="35"/>
  <c r="N4182" i="35"/>
  <c r="N4183" i="35"/>
  <c r="N4184" i="35"/>
  <c r="N4185" i="35"/>
  <c r="N4186" i="35"/>
  <c r="N4187" i="35"/>
  <c r="N4188" i="35"/>
  <c r="N4189" i="35"/>
  <c r="N4190" i="35"/>
  <c r="N4191" i="35"/>
  <c r="N4192" i="35"/>
  <c r="N4193" i="35"/>
  <c r="N4194" i="35"/>
  <c r="N4195" i="35"/>
  <c r="N4196" i="35"/>
  <c r="N4197" i="35"/>
  <c r="N4198" i="35"/>
  <c r="N4199" i="35"/>
  <c r="N4200" i="35"/>
  <c r="N4201" i="35"/>
  <c r="N4202" i="35"/>
  <c r="N4203" i="35"/>
  <c r="N4204" i="35"/>
  <c r="N4205" i="35"/>
  <c r="N4206" i="35"/>
  <c r="N4207" i="35"/>
  <c r="N4208" i="35"/>
  <c r="N4209" i="35"/>
  <c r="N4210" i="35"/>
  <c r="N4211" i="35"/>
  <c r="N4212" i="35"/>
  <c r="N4213" i="35"/>
  <c r="N4214" i="35"/>
  <c r="N4215" i="35"/>
  <c r="N4216" i="35"/>
  <c r="N4217" i="35"/>
  <c r="N4218" i="35"/>
  <c r="N4219" i="35"/>
  <c r="N4220" i="35"/>
  <c r="N4221" i="35"/>
  <c r="N4222" i="35"/>
  <c r="N4223" i="35"/>
  <c r="N4224" i="35"/>
  <c r="N4225" i="35"/>
  <c r="N4226" i="35"/>
  <c r="N4227" i="35"/>
  <c r="N4228" i="35"/>
  <c r="N4229" i="35"/>
  <c r="N4230" i="35"/>
  <c r="N4231" i="35"/>
  <c r="N4232" i="35"/>
  <c r="N4233" i="35"/>
  <c r="N4234" i="35"/>
  <c r="N4235" i="35"/>
  <c r="N4236" i="35"/>
  <c r="N4237" i="35"/>
  <c r="N4238" i="35"/>
  <c r="N4239" i="35"/>
  <c r="N4240" i="35"/>
  <c r="N4241" i="35"/>
  <c r="N4242" i="35"/>
  <c r="N4243" i="35"/>
  <c r="N4244" i="35"/>
  <c r="N4245" i="35"/>
  <c r="N4246" i="35"/>
  <c r="N4247" i="35"/>
  <c r="N4248" i="35"/>
  <c r="N4249" i="35"/>
  <c r="N4250" i="35"/>
  <c r="N4251" i="35"/>
  <c r="N4252" i="35"/>
  <c r="N4253" i="35"/>
  <c r="N4254" i="35"/>
  <c r="N4255" i="35"/>
  <c r="N4256" i="35"/>
  <c r="N4257" i="35"/>
  <c r="N4258" i="35"/>
  <c r="N4259" i="35"/>
  <c r="N4260" i="35"/>
  <c r="N4261" i="35"/>
  <c r="N4262" i="35"/>
  <c r="N4263" i="35"/>
  <c r="N4264" i="35"/>
  <c r="N4265" i="35"/>
  <c r="N4266" i="35"/>
  <c r="N4267" i="35"/>
  <c r="N4268" i="35"/>
  <c r="N4269" i="35"/>
  <c r="N4270" i="35"/>
  <c r="N4271" i="35"/>
  <c r="N4272" i="35"/>
  <c r="N4273" i="35"/>
  <c r="N4274" i="35"/>
  <c r="N4275" i="35"/>
  <c r="N4276" i="35"/>
  <c r="N4277" i="35"/>
  <c r="N4278" i="35"/>
  <c r="N4279" i="35"/>
  <c r="N4280" i="35"/>
  <c r="N4281" i="35"/>
  <c r="N4282" i="35"/>
  <c r="N4283" i="35"/>
  <c r="N4284" i="35"/>
  <c r="N4285" i="35"/>
  <c r="N4286" i="35"/>
  <c r="N4287" i="35"/>
  <c r="N4288" i="35"/>
  <c r="N4289" i="35"/>
  <c r="N4290" i="35"/>
  <c r="N4291" i="35"/>
  <c r="N4292" i="35"/>
  <c r="N4293" i="35"/>
  <c r="N4294" i="35"/>
  <c r="N4295" i="35"/>
  <c r="N4296" i="35"/>
  <c r="N4297" i="35"/>
  <c r="N4298" i="35"/>
  <c r="N4299" i="35"/>
  <c r="N4300" i="35"/>
  <c r="N4301" i="35"/>
  <c r="N4302" i="35"/>
  <c r="N4303" i="35"/>
  <c r="N4304" i="35"/>
  <c r="N4305" i="35"/>
  <c r="N4306" i="35"/>
  <c r="N4307" i="35"/>
  <c r="N4308" i="35"/>
  <c r="N4309" i="35"/>
  <c r="N4310" i="35"/>
  <c r="N4311" i="35"/>
  <c r="N4312" i="35"/>
  <c r="N4313" i="35"/>
  <c r="N4314" i="35"/>
  <c r="N4315" i="35"/>
  <c r="N4316" i="35"/>
  <c r="N4317" i="35"/>
  <c r="N4318" i="35"/>
  <c r="N4319" i="35"/>
  <c r="N4320" i="35"/>
  <c r="N4321" i="35"/>
  <c r="N4322" i="35"/>
  <c r="N4323" i="35"/>
  <c r="N4324" i="35"/>
  <c r="N4325" i="35"/>
  <c r="N4326" i="35"/>
  <c r="N4327" i="35"/>
  <c r="N4328" i="35"/>
  <c r="N4329" i="35"/>
  <c r="N4330" i="35"/>
  <c r="N4331" i="35"/>
  <c r="N4332" i="35"/>
  <c r="N4333" i="35"/>
  <c r="N4334" i="35"/>
  <c r="N4335" i="35"/>
  <c r="N4336" i="35"/>
  <c r="N4337" i="35"/>
  <c r="N4338" i="35"/>
  <c r="N4339" i="35"/>
  <c r="N4340" i="35"/>
  <c r="N4341" i="35"/>
  <c r="N4342" i="35"/>
  <c r="N4343" i="35"/>
  <c r="N4344" i="35"/>
  <c r="N4345" i="35"/>
  <c r="N4346" i="35"/>
  <c r="N4347" i="35"/>
  <c r="N4348" i="35"/>
  <c r="N4349" i="35"/>
  <c r="N4350" i="35"/>
  <c r="N4351" i="35"/>
  <c r="N4352" i="35"/>
  <c r="N4353" i="35"/>
  <c r="N4354" i="35"/>
  <c r="N4355" i="35"/>
  <c r="N4356" i="35"/>
  <c r="N4357" i="35"/>
  <c r="N4358" i="35"/>
  <c r="N4359" i="35"/>
  <c r="N4360" i="35"/>
  <c r="N4361" i="35"/>
  <c r="N4362" i="35"/>
  <c r="N4363" i="35"/>
  <c r="N4364" i="35"/>
  <c r="N4365" i="35"/>
  <c r="N4366" i="35"/>
  <c r="N4367" i="35"/>
  <c r="N4368" i="35"/>
  <c r="N4369" i="35"/>
  <c r="N4370" i="35"/>
  <c r="N4371" i="35"/>
  <c r="N4372" i="35"/>
  <c r="N4373" i="35"/>
  <c r="N4374" i="35"/>
  <c r="N4375" i="35"/>
  <c r="N4376" i="35"/>
  <c r="N4377" i="35"/>
  <c r="N4378" i="35"/>
  <c r="N4379" i="35"/>
  <c r="N4380" i="35"/>
  <c r="N4381" i="35"/>
  <c r="N4382" i="35"/>
  <c r="N4383" i="35"/>
  <c r="N4384" i="35"/>
  <c r="N4385" i="35"/>
  <c r="N4386" i="35"/>
  <c r="N4387" i="35"/>
  <c r="N4388" i="35"/>
  <c r="N4389" i="35"/>
  <c r="N4390" i="35"/>
  <c r="N4391" i="35"/>
  <c r="N4392" i="35"/>
  <c r="N4393" i="35"/>
  <c r="N4394" i="35"/>
  <c r="N4395" i="35"/>
  <c r="N4396" i="35"/>
  <c r="N4397" i="35"/>
  <c r="N4398" i="35"/>
  <c r="N4399" i="35"/>
  <c r="N4400" i="35"/>
  <c r="N4401" i="35"/>
  <c r="N4402" i="35"/>
  <c r="N4403" i="35"/>
  <c r="N4404" i="35"/>
  <c r="N4405" i="35"/>
  <c r="N4406" i="35"/>
  <c r="N4407" i="35"/>
  <c r="N4408" i="35"/>
  <c r="N4409" i="35"/>
  <c r="N4410" i="35"/>
  <c r="N4411" i="35"/>
  <c r="N4412" i="35"/>
  <c r="N4413" i="35"/>
  <c r="N4414" i="35"/>
  <c r="N4415" i="35"/>
  <c r="N4416" i="35"/>
  <c r="N4417" i="35"/>
  <c r="N4418" i="35"/>
  <c r="N4419" i="35"/>
  <c r="N4420" i="35"/>
  <c r="N4421" i="35"/>
  <c r="N4422" i="35"/>
  <c r="N4423" i="35"/>
  <c r="N4424" i="35"/>
  <c r="N4425" i="35"/>
  <c r="N4426" i="35"/>
  <c r="N4427" i="35"/>
  <c r="N4428" i="35"/>
  <c r="N4429" i="35"/>
  <c r="N4430" i="35"/>
  <c r="N4431" i="35"/>
  <c r="N4432" i="35"/>
  <c r="N4433" i="35"/>
  <c r="N4434" i="35"/>
  <c r="N4435" i="35"/>
  <c r="N4436" i="35"/>
  <c r="N4437" i="35"/>
  <c r="N4438" i="35"/>
  <c r="N4439" i="35"/>
  <c r="N4440" i="35"/>
  <c r="N4441" i="35"/>
  <c r="N4442" i="35"/>
  <c r="N4443" i="35"/>
  <c r="N4444" i="35"/>
  <c r="N4445" i="35"/>
  <c r="N4446" i="35"/>
  <c r="N4447" i="35"/>
  <c r="N4448" i="35"/>
  <c r="N4449" i="35"/>
  <c r="N4450" i="35"/>
  <c r="N4451" i="35"/>
  <c r="N4452" i="35"/>
  <c r="N4453" i="35"/>
  <c r="N4454" i="35"/>
  <c r="N4455" i="35"/>
  <c r="N4456" i="35"/>
  <c r="N4457" i="35"/>
  <c r="N4458" i="35"/>
  <c r="N4459" i="35"/>
  <c r="N4460" i="35"/>
  <c r="N4461" i="35"/>
  <c r="N4462" i="35"/>
  <c r="N4463" i="35"/>
  <c r="N4464" i="35"/>
  <c r="N4465" i="35"/>
  <c r="N4466" i="35"/>
  <c r="N4467" i="35"/>
  <c r="N4468" i="35"/>
  <c r="N4469" i="35"/>
  <c r="N4470" i="35"/>
  <c r="N4471" i="35"/>
  <c r="N4472" i="35"/>
  <c r="N4473" i="35"/>
  <c r="N4474" i="35"/>
  <c r="N4475" i="35"/>
  <c r="N4476" i="35"/>
  <c r="N4477" i="35"/>
  <c r="N4478" i="35"/>
  <c r="N4479" i="35"/>
  <c r="N4480" i="35"/>
  <c r="N4481" i="35"/>
  <c r="N4482" i="35"/>
  <c r="N4483" i="35"/>
  <c r="N4484" i="35"/>
  <c r="N4485" i="35"/>
  <c r="N4486" i="35"/>
  <c r="N4487" i="35"/>
  <c r="N4488" i="35"/>
  <c r="N4489" i="35"/>
  <c r="N4490" i="35"/>
  <c r="N4491" i="35"/>
  <c r="N4492" i="35"/>
  <c r="N4493" i="35"/>
  <c r="N4494" i="35"/>
  <c r="N4495" i="35"/>
  <c r="N4496" i="35"/>
  <c r="N4497" i="35"/>
  <c r="N4498" i="35"/>
  <c r="N4499" i="35"/>
  <c r="N4500" i="35"/>
  <c r="N4501" i="35"/>
  <c r="N4502" i="35"/>
  <c r="N4503" i="35"/>
  <c r="N4504" i="35"/>
  <c r="N4505" i="35"/>
  <c r="N4506" i="35"/>
  <c r="N4507" i="35"/>
  <c r="N4508" i="35"/>
  <c r="N4509" i="35"/>
  <c r="N4510" i="35"/>
  <c r="N4511" i="35"/>
  <c r="N4512" i="35"/>
  <c r="N4513" i="35"/>
  <c r="N4514" i="35"/>
  <c r="N4515" i="35"/>
  <c r="N4516" i="35"/>
  <c r="N4517" i="35"/>
  <c r="N4518" i="35"/>
  <c r="N4519" i="35"/>
  <c r="N4520" i="35"/>
  <c r="N4521" i="35"/>
  <c r="N4522" i="35"/>
  <c r="N4523" i="35"/>
  <c r="N4524" i="35"/>
  <c r="N4525" i="35"/>
  <c r="N4526" i="35"/>
  <c r="N4527" i="35"/>
  <c r="N4528" i="35"/>
  <c r="N4529" i="35"/>
  <c r="N4530" i="35"/>
  <c r="N4531" i="35"/>
  <c r="N4532" i="35"/>
  <c r="N4533" i="35"/>
  <c r="N4534" i="35"/>
  <c r="N4535" i="35"/>
  <c r="N4536" i="35"/>
  <c r="N4537" i="35"/>
  <c r="N4538" i="35"/>
  <c r="N4539" i="35"/>
  <c r="N4540" i="35"/>
  <c r="N4541" i="35"/>
  <c r="N4542" i="35"/>
  <c r="N4543" i="35"/>
  <c r="N4544" i="35"/>
  <c r="N4545" i="35"/>
  <c r="N4546" i="35"/>
  <c r="N4547" i="35"/>
  <c r="N4548" i="35"/>
  <c r="N4549" i="35"/>
  <c r="N4550" i="35"/>
  <c r="N4551" i="35"/>
  <c r="N4552" i="35"/>
  <c r="N4553" i="35"/>
  <c r="N4554" i="35"/>
  <c r="N4555" i="35"/>
  <c r="N4556" i="35"/>
  <c r="N4557" i="35"/>
  <c r="N4558" i="35"/>
  <c r="N4559" i="35"/>
  <c r="N4560" i="35"/>
  <c r="N4561" i="35"/>
  <c r="N4562" i="35"/>
  <c r="N4563" i="35"/>
  <c r="N4564" i="35"/>
  <c r="N4565" i="35"/>
  <c r="N4566" i="35"/>
  <c r="N4567" i="35"/>
  <c r="N4568" i="35"/>
  <c r="N4569" i="35"/>
  <c r="N4570" i="35"/>
  <c r="N4571" i="35"/>
  <c r="N4572" i="35"/>
  <c r="N4573" i="35"/>
  <c r="N4574" i="35"/>
  <c r="N4575" i="35"/>
  <c r="N4576" i="35"/>
  <c r="N4577" i="35"/>
  <c r="N4578" i="35"/>
  <c r="N4579" i="35"/>
  <c r="N4580" i="35"/>
  <c r="N4581" i="35"/>
  <c r="N4582" i="35"/>
  <c r="N4583" i="35"/>
  <c r="N4584" i="35"/>
  <c r="N4585" i="35"/>
  <c r="N4586" i="35"/>
  <c r="N4587" i="35"/>
  <c r="N4588" i="35"/>
  <c r="N4589" i="35"/>
  <c r="N4590" i="35"/>
  <c r="N4591" i="35"/>
  <c r="N4592" i="35"/>
  <c r="N4593" i="35"/>
  <c r="N4594" i="35"/>
  <c r="N4595" i="35"/>
  <c r="N4596" i="35"/>
  <c r="N4597" i="35"/>
  <c r="N4598" i="35"/>
  <c r="N4599" i="35"/>
  <c r="N4600" i="35"/>
  <c r="N4601" i="35"/>
  <c r="N4602" i="35"/>
  <c r="N4603" i="35"/>
  <c r="N4604" i="35"/>
  <c r="N4605" i="35"/>
  <c r="N4606" i="35"/>
  <c r="N4607" i="35"/>
  <c r="N4608" i="35"/>
  <c r="N4609" i="35"/>
  <c r="N4610" i="35"/>
  <c r="N4611" i="35"/>
  <c r="N4612" i="35"/>
  <c r="N4613" i="35"/>
  <c r="N4614" i="35"/>
  <c r="N4615" i="35"/>
  <c r="N4616" i="35"/>
  <c r="N4617" i="35"/>
  <c r="N4618" i="35"/>
  <c r="N4619" i="35"/>
  <c r="N4620" i="35"/>
  <c r="N4621" i="35"/>
  <c r="N4622" i="35"/>
  <c r="N4623" i="35"/>
  <c r="N4624" i="35"/>
  <c r="N4625" i="35"/>
  <c r="N4626" i="35"/>
  <c r="N4627" i="35"/>
  <c r="N4628" i="35"/>
  <c r="N4629" i="35"/>
  <c r="N4630" i="35"/>
  <c r="N4631" i="35"/>
  <c r="N4632" i="35"/>
  <c r="N4633" i="35"/>
  <c r="N4634" i="35"/>
  <c r="N4635" i="35"/>
  <c r="N4636" i="35"/>
  <c r="N4637" i="35"/>
  <c r="N4638" i="35"/>
  <c r="N4639" i="35"/>
  <c r="N4640" i="35"/>
  <c r="N4641" i="35"/>
  <c r="N4642" i="35"/>
  <c r="N4643" i="35"/>
  <c r="N4644" i="35"/>
  <c r="N4645" i="35"/>
  <c r="N4646" i="35"/>
  <c r="N4647" i="35"/>
  <c r="N4648" i="35"/>
  <c r="N4649" i="35"/>
  <c r="N4650" i="35"/>
  <c r="N4651" i="35"/>
  <c r="N4652" i="35"/>
  <c r="N4653" i="35"/>
  <c r="N4654" i="35"/>
  <c r="N4655" i="35"/>
  <c r="N4656" i="35"/>
  <c r="N4657" i="35"/>
  <c r="N4658" i="35"/>
  <c r="N4659" i="35"/>
  <c r="N4660" i="35"/>
  <c r="N4661" i="35"/>
  <c r="N4662" i="35"/>
  <c r="N4663" i="35"/>
  <c r="N4664" i="35"/>
  <c r="N4665" i="35"/>
  <c r="N4666" i="35"/>
  <c r="N4667" i="35"/>
  <c r="N4668" i="35"/>
  <c r="N4669" i="35"/>
  <c r="N4670" i="35"/>
  <c r="N4671" i="35"/>
  <c r="N4672" i="35"/>
  <c r="N4673" i="35"/>
  <c r="N4674" i="35"/>
  <c r="N4675" i="35"/>
  <c r="N4676" i="35"/>
  <c r="N4677" i="35"/>
  <c r="N4678" i="35"/>
  <c r="N4679" i="35"/>
  <c r="N4680" i="35"/>
  <c r="N4681" i="35"/>
  <c r="N4682" i="35"/>
  <c r="N4683" i="35"/>
  <c r="N4684" i="35"/>
  <c r="N4685" i="35"/>
  <c r="N4686" i="35"/>
  <c r="N4687" i="35"/>
  <c r="N4688" i="35"/>
  <c r="N4689" i="35"/>
  <c r="N4690" i="35"/>
  <c r="N4691" i="35"/>
  <c r="N4692" i="35"/>
  <c r="N4693" i="35"/>
  <c r="N4694" i="35"/>
  <c r="N4695" i="35"/>
  <c r="N4696" i="35"/>
  <c r="N4697" i="35"/>
  <c r="N4698" i="35"/>
  <c r="N4699" i="35"/>
  <c r="N4700" i="35"/>
  <c r="N4701" i="35"/>
  <c r="N4702" i="35"/>
  <c r="N4703" i="35"/>
  <c r="N4704" i="35"/>
  <c r="N4705" i="35"/>
  <c r="N4706" i="35"/>
  <c r="N4707" i="35"/>
  <c r="N4708" i="35"/>
  <c r="N4709" i="35"/>
  <c r="N4710" i="35"/>
  <c r="N4711" i="35"/>
  <c r="N4712" i="35"/>
  <c r="N4713" i="35"/>
  <c r="N4714" i="35"/>
  <c r="N4715" i="35"/>
  <c r="N4716" i="35"/>
  <c r="N4717" i="35"/>
  <c r="N4718" i="35"/>
  <c r="N4719" i="35"/>
  <c r="N4720" i="35"/>
  <c r="N4721" i="35"/>
  <c r="N4722" i="35"/>
  <c r="N4723" i="35"/>
  <c r="N4724" i="35"/>
  <c r="N4725" i="35"/>
  <c r="N4726" i="35"/>
  <c r="N4727" i="35"/>
  <c r="N4728" i="35"/>
  <c r="N4729" i="35"/>
  <c r="N4730" i="35"/>
  <c r="N4731" i="35"/>
  <c r="N4732" i="35"/>
  <c r="N4733" i="35"/>
  <c r="N4734" i="35"/>
  <c r="N4735" i="35"/>
  <c r="N4736" i="35"/>
  <c r="N4737" i="35"/>
  <c r="N4738" i="35"/>
  <c r="N4739" i="35"/>
  <c r="N4740" i="35"/>
  <c r="N4741" i="35"/>
  <c r="N4742" i="35"/>
  <c r="N4743" i="35"/>
  <c r="N4744" i="35"/>
  <c r="N4745" i="35"/>
  <c r="N4746" i="35"/>
  <c r="N4747" i="35"/>
  <c r="N4748" i="35"/>
  <c r="N4749" i="35"/>
  <c r="N4750" i="35"/>
  <c r="N4751" i="35"/>
  <c r="N4752" i="35"/>
  <c r="N4753" i="35"/>
  <c r="N4754" i="35"/>
  <c r="N4755" i="35"/>
  <c r="N4756" i="35"/>
  <c r="N4757" i="35"/>
  <c r="N4758" i="35"/>
  <c r="N4759" i="35"/>
  <c r="N4760" i="35"/>
  <c r="N4761" i="35"/>
  <c r="N4762" i="35"/>
  <c r="N4763" i="35"/>
  <c r="N4764" i="35"/>
  <c r="N4765" i="35"/>
  <c r="N4766" i="35"/>
  <c r="N4767" i="35"/>
  <c r="N4768" i="35"/>
  <c r="N4769" i="35"/>
  <c r="N4770" i="35"/>
  <c r="N4771" i="35"/>
  <c r="N4772" i="35"/>
  <c r="N4773" i="35"/>
  <c r="N4774" i="35"/>
  <c r="N4775" i="35"/>
  <c r="N4776" i="35"/>
  <c r="N4777" i="35"/>
  <c r="N4778" i="35"/>
  <c r="N4779" i="35"/>
  <c r="N4780" i="35"/>
  <c r="N4781" i="35"/>
  <c r="N4782" i="35"/>
  <c r="N4783" i="35"/>
  <c r="N4784" i="35"/>
  <c r="N4785" i="35"/>
  <c r="N4786" i="35"/>
  <c r="N4787" i="35"/>
  <c r="N4788" i="35"/>
  <c r="N4789" i="35"/>
  <c r="N4790" i="35"/>
  <c r="N4791" i="35"/>
  <c r="N4792" i="35"/>
  <c r="N4793" i="35"/>
  <c r="N4794" i="35"/>
  <c r="N4795" i="35"/>
  <c r="N4796" i="35"/>
  <c r="N4797" i="35"/>
  <c r="N4798" i="35"/>
  <c r="N4799" i="35"/>
  <c r="N4800" i="35"/>
  <c r="N4801" i="35"/>
  <c r="N4802" i="35"/>
  <c r="N4803" i="35"/>
  <c r="N4804" i="35"/>
  <c r="N4805" i="35"/>
  <c r="N4806" i="35"/>
  <c r="N4807" i="35"/>
  <c r="N4808" i="35"/>
  <c r="N4809" i="35"/>
  <c r="N4810" i="35"/>
  <c r="N4811" i="35"/>
  <c r="N4812" i="35"/>
  <c r="N4813" i="35"/>
  <c r="N4814" i="35"/>
  <c r="N4815" i="35"/>
  <c r="N4816" i="35"/>
  <c r="N4817" i="35"/>
  <c r="N4818" i="35"/>
  <c r="N4819" i="35"/>
  <c r="N4820" i="35"/>
  <c r="N4821" i="35"/>
  <c r="N4822" i="35"/>
  <c r="N4823" i="35"/>
  <c r="N4824" i="35"/>
  <c r="N4825" i="35"/>
  <c r="N4826" i="35"/>
  <c r="N4827" i="35"/>
  <c r="N4828" i="35"/>
  <c r="N4829" i="35"/>
  <c r="N4830" i="35"/>
  <c r="N4831" i="35"/>
  <c r="N4832" i="35"/>
  <c r="N4833" i="35"/>
  <c r="N4834" i="35"/>
  <c r="N4835" i="35"/>
  <c r="N4836" i="35"/>
  <c r="N4837" i="35"/>
  <c r="N4838" i="35"/>
  <c r="N4839" i="35"/>
  <c r="N4840" i="35"/>
  <c r="N4841" i="35"/>
  <c r="N4842" i="35"/>
  <c r="N4843" i="35"/>
  <c r="N4844" i="35"/>
  <c r="N4845" i="35"/>
  <c r="N4846" i="35"/>
  <c r="N4847" i="35"/>
  <c r="N4848" i="35"/>
  <c r="N4849" i="35"/>
  <c r="N4850" i="35"/>
  <c r="N4851" i="35"/>
  <c r="N4852" i="35"/>
  <c r="N4853" i="35"/>
  <c r="N4854" i="35"/>
  <c r="N4855" i="35"/>
  <c r="N4856" i="35"/>
  <c r="N4857" i="35"/>
  <c r="N4858" i="35"/>
  <c r="N4859" i="35"/>
  <c r="N4860" i="35"/>
  <c r="N4861" i="35"/>
  <c r="N4862" i="35"/>
  <c r="N4863" i="35"/>
  <c r="N4864" i="35"/>
  <c r="N4865" i="35"/>
  <c r="N4866" i="35"/>
  <c r="N4867" i="35"/>
  <c r="N4868" i="35"/>
  <c r="N4869" i="35"/>
  <c r="N4870" i="35"/>
  <c r="N4871" i="35"/>
  <c r="N4872" i="35"/>
  <c r="N4873" i="35"/>
  <c r="N4874" i="35"/>
  <c r="N4875" i="35"/>
  <c r="N4876" i="35"/>
  <c r="N4877" i="35"/>
  <c r="N4878" i="35"/>
  <c r="N4879" i="35"/>
  <c r="N4880" i="35"/>
  <c r="N4881" i="35"/>
  <c r="N4882" i="35"/>
  <c r="N4883" i="35"/>
  <c r="N4884" i="35"/>
  <c r="N4885" i="35"/>
  <c r="N4886" i="35"/>
  <c r="N4887" i="35"/>
  <c r="N4888" i="35"/>
  <c r="N4889" i="35"/>
  <c r="N4890" i="35"/>
  <c r="N4891" i="35"/>
  <c r="N4892" i="35"/>
  <c r="N4893" i="35"/>
  <c r="N4894" i="35"/>
  <c r="N4895" i="35"/>
  <c r="N4896" i="35"/>
  <c r="N4897" i="35"/>
  <c r="N4898" i="35"/>
  <c r="N4899" i="35"/>
  <c r="N4900" i="35"/>
  <c r="N4901" i="35"/>
  <c r="N4902" i="35"/>
  <c r="N4903" i="35"/>
  <c r="N4904" i="35"/>
  <c r="N4905" i="35"/>
  <c r="N4906" i="35"/>
  <c r="N4907" i="35"/>
  <c r="N4908" i="35"/>
  <c r="N4909" i="35"/>
  <c r="N4910" i="35"/>
  <c r="N4911" i="35"/>
  <c r="N4912" i="35"/>
  <c r="N4913" i="35"/>
  <c r="N4914" i="35"/>
  <c r="N4915" i="35"/>
  <c r="N4916" i="35"/>
  <c r="N4917" i="35"/>
  <c r="N4918" i="35"/>
  <c r="N4919" i="35"/>
  <c r="N4920" i="35"/>
  <c r="N4921" i="35"/>
  <c r="N4922" i="35"/>
  <c r="N4923" i="35"/>
  <c r="N4924" i="35"/>
  <c r="N4925" i="35"/>
  <c r="N4926" i="35"/>
  <c r="N4927" i="35"/>
  <c r="N4928" i="35"/>
  <c r="N4929" i="35"/>
  <c r="N4930" i="35"/>
  <c r="N4931" i="35"/>
  <c r="N4932" i="35"/>
  <c r="N4933" i="35"/>
  <c r="N4934" i="35"/>
  <c r="N4935" i="35"/>
  <c r="N4936" i="35"/>
  <c r="N4937" i="35"/>
  <c r="N4938" i="35"/>
  <c r="N4939" i="35"/>
  <c r="N4940" i="35"/>
  <c r="N4941" i="35"/>
  <c r="N4942" i="35"/>
  <c r="N4943" i="35"/>
  <c r="N4944" i="35"/>
  <c r="N4945" i="35"/>
  <c r="N4946" i="35"/>
  <c r="N4947" i="35"/>
  <c r="N4948" i="35"/>
  <c r="N4949" i="35"/>
  <c r="N4950" i="35"/>
  <c r="N4951" i="35"/>
  <c r="N4952" i="35"/>
  <c r="N4953" i="35"/>
  <c r="N4954" i="35"/>
  <c r="N4955" i="35"/>
  <c r="N4956" i="35"/>
  <c r="N4957" i="35"/>
  <c r="N4958" i="35"/>
  <c r="N4959" i="35"/>
  <c r="N4960" i="35"/>
  <c r="N4961" i="35"/>
  <c r="N4962" i="35"/>
  <c r="N4963" i="35"/>
  <c r="N4964" i="35"/>
  <c r="N4965" i="35"/>
  <c r="N4966" i="35"/>
  <c r="N4967" i="35"/>
  <c r="N4968" i="35"/>
  <c r="N4969" i="35"/>
  <c r="N4970" i="35"/>
  <c r="N4971" i="35"/>
  <c r="N4972" i="35"/>
  <c r="N4973" i="35"/>
  <c r="N4974" i="35"/>
  <c r="N4975" i="35"/>
  <c r="N4976" i="35"/>
  <c r="N4977" i="35"/>
  <c r="N4978" i="35"/>
  <c r="N4979" i="35"/>
  <c r="N4980" i="35"/>
  <c r="N4981" i="35"/>
  <c r="N4982" i="35"/>
  <c r="N4983" i="35"/>
  <c r="N4984" i="35"/>
  <c r="N4985" i="35"/>
  <c r="N4986" i="35"/>
  <c r="N4987" i="35"/>
  <c r="N4988" i="35"/>
  <c r="N4989" i="35"/>
  <c r="N4990" i="35"/>
  <c r="N4991" i="35"/>
  <c r="N4992" i="35"/>
  <c r="N4993" i="35"/>
  <c r="N4994" i="35"/>
  <c r="N4995" i="35"/>
  <c r="N4996" i="35"/>
  <c r="N4997" i="35"/>
  <c r="N4998" i="35"/>
  <c r="N4999" i="35"/>
  <c r="N5000" i="35"/>
  <c r="N5001" i="35"/>
  <c r="N5002" i="35"/>
  <c r="N5003" i="35"/>
  <c r="N5004" i="35"/>
  <c r="N5005" i="35"/>
  <c r="N5006" i="35"/>
  <c r="N5007" i="35"/>
  <c r="N5008" i="35"/>
  <c r="N5009" i="35"/>
  <c r="N5010" i="35"/>
  <c r="N5011" i="35"/>
  <c r="N5012" i="35"/>
  <c r="N5013" i="35"/>
  <c r="N5014" i="35"/>
  <c r="N5015" i="35"/>
  <c r="N5016" i="35"/>
  <c r="N5017" i="35"/>
  <c r="N5018" i="35"/>
  <c r="N5019" i="35"/>
  <c r="N5020" i="35"/>
  <c r="N5021" i="35"/>
  <c r="N5022" i="35"/>
  <c r="N5023" i="35"/>
  <c r="N5024" i="35"/>
  <c r="N5025" i="35"/>
  <c r="N5026" i="35"/>
  <c r="N5027" i="35"/>
  <c r="N5028" i="35"/>
  <c r="N5029" i="35"/>
  <c r="N5030" i="35"/>
  <c r="N5031" i="35"/>
  <c r="N5032" i="35"/>
  <c r="N5033" i="35"/>
  <c r="N5034" i="35"/>
  <c r="N5035" i="35"/>
  <c r="N5036" i="35"/>
  <c r="N5037" i="35"/>
  <c r="N5038" i="35"/>
  <c r="N5039" i="35"/>
  <c r="N5040" i="35"/>
  <c r="N5041" i="35"/>
  <c r="N5042" i="35"/>
  <c r="N5043" i="35"/>
  <c r="N5044" i="35"/>
  <c r="N5045" i="35"/>
  <c r="N5046" i="35"/>
  <c r="N5047" i="35"/>
  <c r="N5048" i="35"/>
  <c r="N5049" i="35"/>
  <c r="N5050" i="35"/>
  <c r="N5051" i="35"/>
  <c r="N5052" i="35"/>
  <c r="N5053" i="35"/>
  <c r="N5054" i="35"/>
  <c r="N5055" i="35"/>
  <c r="N5056" i="35"/>
  <c r="N5057" i="35"/>
  <c r="N5058" i="35"/>
  <c r="N5059" i="35"/>
  <c r="N5060" i="35"/>
  <c r="N5061" i="35"/>
  <c r="N5062" i="35"/>
  <c r="N5063" i="35"/>
  <c r="N5064" i="35"/>
  <c r="N5065" i="35"/>
  <c r="N5066" i="35"/>
  <c r="N5067" i="35"/>
  <c r="N5068" i="35"/>
  <c r="N5069" i="35"/>
  <c r="N5070" i="35"/>
  <c r="N5071" i="35"/>
  <c r="N5072" i="35"/>
  <c r="N5073" i="35"/>
  <c r="N5074" i="35"/>
  <c r="N5075" i="35"/>
  <c r="N5076" i="35"/>
  <c r="N5077" i="35"/>
  <c r="N5078" i="35"/>
  <c r="N5079" i="35"/>
  <c r="N5080" i="35"/>
  <c r="N5081" i="35"/>
  <c r="N5082" i="35"/>
  <c r="N5083" i="35"/>
  <c r="N5084" i="35"/>
  <c r="N5085" i="35"/>
  <c r="N5086" i="35"/>
  <c r="N5087" i="35"/>
  <c r="N5088" i="35"/>
  <c r="N5089" i="35"/>
  <c r="N5090" i="35"/>
  <c r="N5091" i="35"/>
  <c r="N5092" i="35"/>
  <c r="N5093" i="35"/>
  <c r="N5094" i="35"/>
  <c r="N5095" i="35"/>
  <c r="N5096" i="35"/>
  <c r="N5097" i="35"/>
  <c r="N5098" i="35"/>
  <c r="N5099" i="35"/>
  <c r="N5100" i="35"/>
  <c r="N5101" i="35"/>
  <c r="N5102" i="35"/>
  <c r="N5103" i="35"/>
  <c r="N5104" i="35"/>
  <c r="N5105" i="35"/>
  <c r="N5106" i="35"/>
  <c r="N5107" i="35"/>
  <c r="N5108" i="35"/>
  <c r="N5109" i="35"/>
  <c r="N5110" i="35"/>
  <c r="N5111" i="35"/>
  <c r="N5112" i="35"/>
  <c r="N5113" i="35"/>
  <c r="N5114" i="35"/>
  <c r="N5115" i="35"/>
  <c r="N5116" i="35"/>
  <c r="N5117" i="35"/>
  <c r="N5118" i="35"/>
  <c r="N5119" i="35"/>
  <c r="N5120" i="35"/>
  <c r="N5121" i="35"/>
  <c r="N5122" i="35"/>
  <c r="N5123" i="35"/>
  <c r="N5124" i="35"/>
  <c r="N5125" i="35"/>
  <c r="N5126" i="35"/>
  <c r="N5127" i="35"/>
  <c r="N5128" i="35"/>
  <c r="N5129" i="35"/>
  <c r="N5130" i="35"/>
  <c r="N5131" i="35"/>
  <c r="N5132" i="35"/>
  <c r="N5133" i="35"/>
  <c r="N5134" i="35"/>
  <c r="N5135" i="35"/>
  <c r="N5136" i="35"/>
  <c r="N5137" i="35"/>
  <c r="N5138" i="35"/>
  <c r="N5139" i="35"/>
  <c r="N5140" i="35"/>
  <c r="N5141" i="35"/>
  <c r="N5142" i="35"/>
  <c r="N5143" i="35"/>
  <c r="N5144" i="35"/>
  <c r="N5145" i="35"/>
  <c r="N5146" i="35"/>
  <c r="N5147" i="35"/>
  <c r="N5148" i="35"/>
  <c r="N5149" i="35"/>
  <c r="N5150" i="35"/>
  <c r="N5151" i="35"/>
  <c r="N5152" i="35"/>
  <c r="N5153" i="35"/>
  <c r="N5154" i="35"/>
  <c r="N5155" i="35"/>
  <c r="N5156" i="35"/>
  <c r="N5157" i="35"/>
  <c r="N5158" i="35"/>
  <c r="N5159" i="35"/>
  <c r="N5160" i="35"/>
  <c r="N5161" i="35"/>
  <c r="N5162" i="35"/>
  <c r="N5163" i="35"/>
  <c r="N5164" i="35"/>
  <c r="N5165" i="35"/>
  <c r="N5166" i="35"/>
  <c r="N5167" i="35"/>
  <c r="N5168" i="35"/>
  <c r="N5169" i="35"/>
  <c r="N5170" i="35"/>
  <c r="N5171" i="35"/>
  <c r="N5172" i="35"/>
  <c r="N5173" i="35"/>
  <c r="N5174" i="35"/>
  <c r="N5175" i="35"/>
  <c r="N5176" i="35"/>
  <c r="N5177" i="35"/>
  <c r="N5178" i="35"/>
  <c r="N5179" i="35"/>
  <c r="N5180" i="35"/>
  <c r="N5181" i="35"/>
  <c r="N5182" i="35"/>
  <c r="N5183" i="35"/>
  <c r="N5184" i="35"/>
  <c r="N5185" i="35"/>
  <c r="N5186" i="35"/>
  <c r="N5187" i="35"/>
  <c r="N5188" i="35"/>
  <c r="N5189" i="35"/>
  <c r="N5190" i="35"/>
  <c r="N5191" i="35"/>
  <c r="N5192" i="35"/>
  <c r="N5193" i="35"/>
  <c r="N5194" i="35"/>
  <c r="N5195" i="35"/>
  <c r="N5196" i="35"/>
  <c r="N5197" i="35"/>
  <c r="N5198" i="35"/>
  <c r="N5199" i="35"/>
  <c r="N5200" i="35"/>
  <c r="N5201" i="35"/>
  <c r="N5202" i="35"/>
  <c r="N5203" i="35"/>
  <c r="N5204" i="35"/>
  <c r="N5205" i="35"/>
  <c r="N5206" i="35"/>
  <c r="N5207" i="35"/>
  <c r="N5208" i="35"/>
  <c r="N5209" i="35"/>
  <c r="N5210" i="35"/>
  <c r="N5211" i="35"/>
  <c r="N5212" i="35"/>
  <c r="N5213" i="35"/>
  <c r="N5214" i="35"/>
  <c r="N5215" i="35"/>
  <c r="N5216" i="35"/>
  <c r="N5217" i="35"/>
  <c r="N5218" i="35"/>
  <c r="N5219" i="35"/>
  <c r="N5220" i="35"/>
  <c r="N5221" i="35"/>
  <c r="N5222" i="35"/>
  <c r="N5223" i="35"/>
  <c r="N5224" i="35"/>
  <c r="N5225" i="35"/>
  <c r="N5226" i="35"/>
  <c r="N5227" i="35"/>
  <c r="N5228" i="35"/>
  <c r="N5229" i="35"/>
  <c r="N5230" i="35"/>
  <c r="N5231" i="35"/>
  <c r="N5232" i="35"/>
  <c r="N5233" i="35"/>
  <c r="N5234" i="35"/>
  <c r="N5235" i="35"/>
  <c r="N5236" i="35"/>
  <c r="N5237" i="35"/>
  <c r="N5238" i="35"/>
  <c r="N5239" i="35"/>
  <c r="N5240" i="35"/>
  <c r="N5241" i="35"/>
  <c r="N5242" i="35"/>
  <c r="N5243" i="35"/>
  <c r="N5244" i="35"/>
  <c r="N5245" i="35"/>
  <c r="N5246" i="35"/>
  <c r="N5247" i="35"/>
  <c r="N5248" i="35"/>
  <c r="N5249" i="35"/>
  <c r="N5250" i="35"/>
  <c r="N5251" i="35"/>
  <c r="N5252" i="35"/>
  <c r="N5253" i="35"/>
  <c r="N5254" i="35"/>
  <c r="N5255" i="35"/>
  <c r="N5256" i="35"/>
  <c r="N5257" i="35"/>
  <c r="N5258" i="35"/>
  <c r="N5259" i="35"/>
  <c r="N5260" i="35"/>
  <c r="N5261" i="35"/>
  <c r="N5262" i="35"/>
  <c r="N5263" i="35"/>
  <c r="N5264" i="35"/>
  <c r="N5265" i="35"/>
  <c r="N5266" i="35"/>
  <c r="N5267" i="35"/>
  <c r="N5268" i="35"/>
  <c r="N5269" i="35"/>
  <c r="N5270" i="35"/>
  <c r="N5271" i="35"/>
  <c r="N5272" i="35"/>
  <c r="N5273" i="35"/>
  <c r="N5274" i="35"/>
  <c r="N5275" i="35"/>
  <c r="N5276" i="35"/>
  <c r="N5277" i="35"/>
  <c r="N5278" i="35"/>
  <c r="N5279" i="35"/>
  <c r="N5280" i="35"/>
  <c r="N5281" i="35"/>
  <c r="N5282" i="35"/>
  <c r="N5283" i="35"/>
  <c r="N5284" i="35"/>
  <c r="N5285" i="35"/>
  <c r="N5286" i="35"/>
  <c r="N5287" i="35"/>
  <c r="N5288" i="35"/>
  <c r="N5289" i="35"/>
  <c r="N5290" i="35"/>
  <c r="N5291" i="35"/>
  <c r="N5292" i="35"/>
  <c r="N5293" i="35"/>
  <c r="N5294" i="35"/>
  <c r="N5295" i="35"/>
  <c r="N5296" i="35"/>
  <c r="N5297" i="35"/>
  <c r="N5298" i="35"/>
  <c r="N5299" i="35"/>
  <c r="N5300" i="35"/>
  <c r="N5301" i="35"/>
  <c r="N5302" i="35"/>
  <c r="N5303" i="35"/>
  <c r="N5304" i="35"/>
  <c r="N5305" i="35"/>
  <c r="N5306" i="35"/>
  <c r="N5307" i="35"/>
  <c r="N5308" i="35"/>
  <c r="N5309" i="35"/>
  <c r="N5310" i="35"/>
  <c r="N5311" i="35"/>
  <c r="N5312" i="35"/>
  <c r="N5313" i="35"/>
  <c r="N5314" i="35"/>
  <c r="N5315" i="35"/>
  <c r="N5316" i="35"/>
  <c r="N5317" i="35"/>
  <c r="N5318" i="35"/>
  <c r="N5319" i="35"/>
  <c r="N5320" i="35"/>
  <c r="N5321" i="35"/>
  <c r="N5322" i="35"/>
  <c r="N5323" i="35"/>
  <c r="N5324" i="35"/>
  <c r="N5325" i="35"/>
  <c r="N5326" i="35"/>
  <c r="N5327" i="35"/>
  <c r="N5328" i="35"/>
  <c r="N5329" i="35"/>
  <c r="N5330" i="35"/>
  <c r="N5331" i="35"/>
  <c r="N5332" i="35"/>
  <c r="N5333" i="35"/>
  <c r="N5334" i="35"/>
  <c r="N5335" i="35"/>
  <c r="N5336" i="35"/>
  <c r="N5337" i="35"/>
  <c r="N5338" i="35"/>
  <c r="N5339" i="35"/>
  <c r="N5340" i="35"/>
  <c r="N5341" i="35"/>
  <c r="N5342" i="35"/>
  <c r="N5343" i="35"/>
  <c r="N5344" i="35"/>
  <c r="N5345" i="35"/>
  <c r="N5346" i="35"/>
  <c r="N5347" i="35"/>
  <c r="N5348" i="35"/>
  <c r="N5349" i="35"/>
  <c r="N5350" i="35"/>
  <c r="N5351" i="35"/>
  <c r="N5352" i="35"/>
  <c r="N5353" i="35"/>
  <c r="N5354" i="35"/>
  <c r="N5355" i="35"/>
  <c r="N5356" i="35"/>
  <c r="N5357" i="35"/>
  <c r="N5358" i="35"/>
  <c r="N5359" i="35"/>
  <c r="N5360" i="35"/>
  <c r="N5361" i="35"/>
  <c r="N5362" i="35"/>
  <c r="N5363" i="35"/>
  <c r="N5364" i="35"/>
  <c r="N5365" i="35"/>
  <c r="N5366" i="35"/>
  <c r="N5367" i="35"/>
  <c r="N5368" i="35"/>
  <c r="N5369" i="35"/>
  <c r="N5370" i="35"/>
  <c r="N5371" i="35"/>
  <c r="N5372" i="35"/>
  <c r="N5373" i="35"/>
  <c r="N5374" i="35"/>
  <c r="N5375" i="35"/>
  <c r="N5376" i="35"/>
  <c r="N5377" i="35"/>
  <c r="N5378" i="35"/>
  <c r="N5379" i="35"/>
  <c r="N5380" i="35"/>
  <c r="N5381" i="35"/>
  <c r="N5382" i="35"/>
  <c r="N5383" i="35"/>
  <c r="N5384" i="35"/>
  <c r="N5385" i="35"/>
  <c r="N5386" i="35"/>
  <c r="N5387" i="35"/>
  <c r="N5388" i="35"/>
  <c r="N5389" i="35"/>
  <c r="N5390" i="35"/>
  <c r="N5391" i="35"/>
  <c r="N5392" i="35"/>
  <c r="N5393" i="35"/>
  <c r="N5394" i="35"/>
  <c r="N5395" i="35"/>
  <c r="N5396" i="35"/>
  <c r="N5397" i="35"/>
  <c r="N5398" i="35"/>
  <c r="N5399" i="35"/>
  <c r="N5400" i="35"/>
  <c r="N5401" i="35"/>
  <c r="N5402" i="35"/>
  <c r="N5403" i="35"/>
  <c r="N5404" i="35"/>
  <c r="N5405" i="35"/>
  <c r="N5406" i="35"/>
  <c r="N5407" i="35"/>
  <c r="N5408" i="35"/>
  <c r="N5409" i="35"/>
  <c r="N5410" i="35"/>
  <c r="N5411" i="35"/>
  <c r="N5412" i="35"/>
  <c r="N5413" i="35"/>
  <c r="N5414" i="35"/>
  <c r="N5415" i="35"/>
  <c r="N5416" i="35"/>
  <c r="N5417" i="35"/>
  <c r="N5418" i="35"/>
  <c r="N5419" i="35"/>
  <c r="N5420" i="35"/>
  <c r="N5421" i="35"/>
  <c r="N5422" i="35"/>
  <c r="N5423" i="35"/>
  <c r="N5424" i="35"/>
  <c r="N5425" i="35"/>
  <c r="N5426" i="35"/>
  <c r="N5427" i="35"/>
  <c r="N5428" i="35"/>
  <c r="N5429" i="35"/>
  <c r="N5430" i="35"/>
  <c r="N5431" i="35"/>
  <c r="N5432" i="35"/>
  <c r="N5433" i="35"/>
  <c r="N5434" i="35"/>
  <c r="N5435" i="35"/>
  <c r="N5436" i="35"/>
  <c r="N5437" i="35"/>
  <c r="N5438" i="35"/>
  <c r="N5439" i="35"/>
  <c r="N5440" i="35"/>
  <c r="N5441" i="35"/>
  <c r="N5442" i="35"/>
  <c r="N5443" i="35"/>
  <c r="N5444" i="35"/>
  <c r="N5445" i="35"/>
  <c r="N5446" i="35"/>
  <c r="N5447" i="35"/>
  <c r="N5448" i="35"/>
  <c r="N5449" i="35"/>
  <c r="N5450" i="35"/>
  <c r="N5451" i="35"/>
  <c r="N5452" i="35"/>
  <c r="N5453" i="35"/>
  <c r="N5454" i="35"/>
  <c r="N5455" i="35"/>
  <c r="N5456" i="35"/>
  <c r="N5457" i="35"/>
  <c r="N5458" i="35"/>
  <c r="N5459" i="35"/>
  <c r="N5460" i="35"/>
  <c r="N5461" i="35"/>
  <c r="N5462" i="35"/>
  <c r="N5463" i="35"/>
  <c r="N5464" i="35"/>
  <c r="N5465" i="35"/>
  <c r="N5466" i="35"/>
  <c r="N5467" i="35"/>
  <c r="N5468" i="35"/>
  <c r="N5469" i="35"/>
  <c r="N5470" i="35"/>
  <c r="N5471" i="35"/>
  <c r="N5472" i="35"/>
  <c r="N5473" i="35"/>
  <c r="N5474" i="35"/>
  <c r="N5475" i="35"/>
  <c r="N5476" i="35"/>
  <c r="N5477" i="35"/>
  <c r="N5478" i="35"/>
  <c r="N5479" i="35"/>
  <c r="N5480" i="35"/>
  <c r="N5481" i="35"/>
  <c r="N5482" i="35"/>
  <c r="N5483" i="35"/>
  <c r="N5484" i="35"/>
  <c r="N5485" i="35"/>
  <c r="N5486" i="35"/>
  <c r="N5487" i="35"/>
  <c r="N5488" i="35"/>
  <c r="N5489" i="35"/>
  <c r="N5490" i="35"/>
  <c r="N5491" i="35"/>
  <c r="N5492" i="35"/>
  <c r="N5493" i="35"/>
  <c r="N5494" i="35"/>
  <c r="N5495" i="35"/>
  <c r="N5496" i="35"/>
  <c r="N5497" i="35"/>
  <c r="N5498" i="35"/>
  <c r="N5499" i="35"/>
  <c r="N5500" i="35"/>
  <c r="N5501" i="35"/>
  <c r="N5502" i="35"/>
  <c r="N5503" i="35"/>
  <c r="N5504" i="35"/>
  <c r="N5505" i="35"/>
  <c r="N5506" i="35"/>
  <c r="N5507" i="35"/>
  <c r="N5508" i="35"/>
  <c r="N5509" i="35"/>
  <c r="N5510" i="35"/>
  <c r="N5511" i="35"/>
  <c r="N5512" i="35"/>
  <c r="N5513" i="35"/>
  <c r="N5514" i="35"/>
  <c r="N5515" i="35"/>
  <c r="N5516" i="35"/>
  <c r="N5517" i="35"/>
  <c r="N5518" i="35"/>
  <c r="N5519" i="35"/>
  <c r="N5520" i="35"/>
  <c r="N5521" i="35"/>
  <c r="N5522" i="35"/>
  <c r="N5523" i="35"/>
  <c r="N5524" i="35"/>
  <c r="N5525" i="35"/>
  <c r="N5526" i="35"/>
  <c r="N5527" i="35"/>
  <c r="N5528" i="35"/>
  <c r="N5529" i="35"/>
  <c r="N5530" i="35"/>
  <c r="N5531" i="35"/>
  <c r="N5532" i="35"/>
  <c r="N5533" i="35"/>
  <c r="N5534" i="35"/>
  <c r="N5535" i="35"/>
  <c r="N5536" i="35"/>
  <c r="N5537" i="35"/>
  <c r="N5538" i="35"/>
  <c r="N5539" i="35"/>
  <c r="N5540" i="35"/>
  <c r="N5541" i="35"/>
  <c r="N5542" i="35"/>
  <c r="N5543" i="35"/>
  <c r="N5544" i="35"/>
  <c r="N5545" i="35"/>
  <c r="N5546" i="35"/>
  <c r="N5547" i="35"/>
  <c r="N5548" i="35"/>
  <c r="N5549" i="35"/>
  <c r="N5550" i="35"/>
  <c r="N5551" i="35"/>
  <c r="N5552" i="35"/>
  <c r="N5553" i="35"/>
  <c r="N5554" i="35"/>
  <c r="N5555" i="35"/>
  <c r="N5556" i="35"/>
  <c r="N5557" i="35"/>
  <c r="N5558" i="35"/>
  <c r="N5559" i="35"/>
  <c r="N5560" i="35"/>
  <c r="N5561" i="35"/>
  <c r="N5562" i="35"/>
  <c r="N5563" i="35"/>
  <c r="N5564" i="35"/>
  <c r="N5565" i="35"/>
  <c r="N5566" i="35"/>
  <c r="N5567" i="35"/>
  <c r="N5568" i="35"/>
  <c r="N5569" i="35"/>
  <c r="N5570" i="35"/>
  <c r="N5571" i="35"/>
  <c r="N5572" i="35"/>
  <c r="N5573" i="35"/>
  <c r="N5574" i="35"/>
  <c r="N5575" i="35"/>
  <c r="N5576" i="35"/>
  <c r="N5577" i="35"/>
  <c r="N5578" i="35"/>
  <c r="N5579" i="35"/>
  <c r="N5580" i="35"/>
  <c r="N5581" i="35"/>
  <c r="N5582" i="35"/>
  <c r="N5583" i="35"/>
  <c r="N5584" i="35"/>
  <c r="N5585" i="35"/>
  <c r="N5586" i="35"/>
  <c r="N5587" i="35"/>
  <c r="N5588" i="35"/>
  <c r="N5589" i="35"/>
  <c r="N5590" i="35"/>
  <c r="N5591" i="35"/>
  <c r="N5592" i="35"/>
  <c r="N5593" i="35"/>
  <c r="N5594" i="35"/>
  <c r="N5595" i="35"/>
  <c r="N5596" i="35"/>
  <c r="N5597" i="35"/>
  <c r="N5598" i="35"/>
  <c r="N5599" i="35"/>
  <c r="N5600" i="35"/>
  <c r="N5601" i="35"/>
  <c r="N5602" i="35"/>
  <c r="N5603" i="35"/>
  <c r="N5604" i="35"/>
  <c r="N5605" i="35"/>
  <c r="N5606" i="35"/>
  <c r="N5607" i="35"/>
  <c r="N5608" i="35"/>
  <c r="N5609" i="35"/>
  <c r="N5610" i="35"/>
  <c r="N5611" i="35"/>
  <c r="N5612" i="35"/>
  <c r="N5613" i="35"/>
  <c r="N5614" i="35"/>
  <c r="N5615" i="35"/>
  <c r="N5616" i="35"/>
  <c r="N5617" i="35"/>
  <c r="N5618" i="35"/>
  <c r="N5619" i="35"/>
  <c r="N5620" i="35"/>
  <c r="N5621" i="35"/>
  <c r="N5622" i="35"/>
  <c r="N5623" i="35"/>
  <c r="N5624" i="35"/>
  <c r="N5625" i="35"/>
  <c r="N5626" i="35"/>
  <c r="N5627" i="35"/>
  <c r="N5628" i="35"/>
  <c r="N5629" i="35"/>
  <c r="N5630" i="35"/>
  <c r="N5631" i="35"/>
  <c r="N5632" i="35"/>
  <c r="N5633" i="35"/>
  <c r="N5634" i="35"/>
  <c r="N5635" i="35"/>
  <c r="N5636" i="35"/>
  <c r="N5637" i="35"/>
  <c r="N5638" i="35"/>
  <c r="N5639" i="35"/>
  <c r="N5640" i="35"/>
  <c r="N5641" i="35"/>
  <c r="N5642" i="35"/>
  <c r="N5643" i="35"/>
  <c r="N5644" i="35"/>
  <c r="N5645" i="35"/>
  <c r="N5646" i="35"/>
  <c r="N5647" i="35"/>
  <c r="N5648" i="35"/>
  <c r="N5649" i="35"/>
  <c r="N5650" i="35"/>
  <c r="N5651" i="35"/>
  <c r="N5652" i="35"/>
  <c r="N5653" i="35"/>
  <c r="N5654" i="35"/>
  <c r="N5655" i="35"/>
  <c r="N5656" i="35"/>
  <c r="N5657" i="35"/>
  <c r="N5658" i="35"/>
  <c r="N5659" i="35"/>
  <c r="N5660" i="35"/>
  <c r="N5661" i="35"/>
  <c r="N5662" i="35"/>
  <c r="N5663" i="35"/>
  <c r="N5664" i="35"/>
  <c r="N5665" i="35"/>
  <c r="N5666" i="35"/>
  <c r="N5667" i="35"/>
  <c r="N5668" i="35"/>
  <c r="N5669" i="35"/>
  <c r="N5670" i="35"/>
  <c r="N5671" i="35"/>
  <c r="N5672" i="35"/>
  <c r="N5673" i="35"/>
  <c r="N5674" i="35"/>
  <c r="N5675" i="35"/>
  <c r="N5676" i="35"/>
  <c r="N5677" i="35"/>
  <c r="N5678" i="35"/>
  <c r="N5679" i="35"/>
  <c r="N5680" i="35"/>
  <c r="N5681" i="35"/>
  <c r="N5682" i="35"/>
  <c r="N5683" i="35"/>
  <c r="N5684" i="35"/>
  <c r="N5685" i="35"/>
  <c r="N5686" i="35"/>
  <c r="N5687" i="35"/>
  <c r="N5688" i="35"/>
  <c r="N5689" i="35"/>
  <c r="N5690" i="35"/>
  <c r="N5691" i="35"/>
  <c r="N5692" i="35"/>
  <c r="N5693" i="35"/>
  <c r="N5694" i="35"/>
  <c r="N5695" i="35"/>
  <c r="N5696" i="35"/>
  <c r="N5697" i="35"/>
  <c r="N5698" i="35"/>
  <c r="N5699" i="35"/>
  <c r="N5700" i="35"/>
  <c r="N5701" i="35"/>
  <c r="N5702" i="35"/>
  <c r="N5703" i="35"/>
  <c r="N5704" i="35"/>
  <c r="N5705" i="35"/>
  <c r="N5706" i="35"/>
  <c r="N5707" i="35"/>
  <c r="N5708" i="35"/>
  <c r="N5709" i="35"/>
  <c r="N5710" i="35"/>
  <c r="N5711" i="35"/>
  <c r="N5712" i="35"/>
  <c r="N5713" i="35"/>
  <c r="N5714" i="35"/>
  <c r="N5715" i="35"/>
  <c r="N5716" i="35"/>
  <c r="N5717" i="35"/>
  <c r="N5718" i="35"/>
  <c r="N5719" i="35"/>
  <c r="N5720" i="35"/>
  <c r="N5721" i="35"/>
  <c r="N5722" i="35"/>
  <c r="N5723" i="35"/>
  <c r="N5724" i="35"/>
  <c r="N5725" i="35"/>
  <c r="N5726" i="35"/>
  <c r="N5727" i="35"/>
  <c r="N5728" i="35"/>
  <c r="N5729" i="35"/>
  <c r="N5730" i="35"/>
  <c r="N5731" i="35"/>
  <c r="N5732" i="35"/>
  <c r="N5733" i="35"/>
  <c r="N5734" i="35"/>
  <c r="N5735" i="35"/>
  <c r="N5736" i="35"/>
  <c r="N5737" i="35"/>
  <c r="N5738" i="35"/>
  <c r="N5739" i="35"/>
  <c r="N5740" i="35"/>
  <c r="N5741" i="35"/>
  <c r="N5742" i="35"/>
  <c r="N5743" i="35"/>
  <c r="N5744" i="35"/>
  <c r="N5745" i="35"/>
  <c r="N5746" i="35"/>
  <c r="N5747" i="35"/>
  <c r="N5748" i="35"/>
  <c r="N5749" i="35"/>
  <c r="N5750" i="35"/>
  <c r="N5751" i="35"/>
  <c r="N5752" i="35"/>
  <c r="N5753" i="35"/>
  <c r="N5754" i="35"/>
  <c r="N5755" i="35"/>
  <c r="N5756" i="35"/>
  <c r="N5757" i="35"/>
  <c r="N5758" i="35"/>
  <c r="N5759" i="35"/>
  <c r="N5760" i="35"/>
  <c r="N5761" i="35"/>
  <c r="N5762" i="35"/>
  <c r="N5763" i="35"/>
  <c r="N5764" i="35"/>
  <c r="N5765" i="35"/>
  <c r="N5766" i="35"/>
  <c r="N5767" i="35"/>
  <c r="N5768" i="35"/>
  <c r="N5769" i="35"/>
  <c r="N5770" i="35"/>
  <c r="N5771" i="35"/>
  <c r="N5772" i="35"/>
  <c r="N5773" i="35"/>
  <c r="N5774" i="35"/>
  <c r="N5775" i="35"/>
  <c r="N5776" i="35"/>
  <c r="N5777" i="35"/>
  <c r="N5778" i="35"/>
  <c r="N5779" i="35"/>
  <c r="N5780" i="35"/>
  <c r="N5781" i="35"/>
  <c r="N5782" i="35"/>
  <c r="N5783" i="35"/>
  <c r="N5784" i="35"/>
  <c r="N5785" i="35"/>
  <c r="N5786" i="35"/>
  <c r="N5787" i="35"/>
  <c r="N5788" i="35"/>
  <c r="N5789" i="35"/>
  <c r="N5790" i="35"/>
  <c r="N5791" i="35"/>
  <c r="N5792" i="35"/>
  <c r="N5793" i="35"/>
  <c r="N5794" i="35"/>
  <c r="N5795" i="35"/>
  <c r="N5796" i="35"/>
  <c r="N5797" i="35"/>
  <c r="N5798" i="35"/>
  <c r="N5799" i="35"/>
  <c r="N5800" i="35"/>
  <c r="N5801" i="35"/>
  <c r="N5802" i="35"/>
  <c r="N5803" i="35"/>
  <c r="N5804" i="35"/>
  <c r="N5805" i="35"/>
  <c r="N5806" i="35"/>
  <c r="N5807" i="35"/>
  <c r="N5808" i="35"/>
  <c r="N5809" i="35"/>
  <c r="N5" i="35"/>
  <c r="N6" i="35"/>
  <c r="N7" i="35"/>
  <c r="N8" i="35"/>
  <c r="N9" i="35"/>
  <c r="N4" i="35"/>
  <c r="O5809" i="34"/>
  <c r="I5809" i="34"/>
  <c r="O5808" i="34"/>
  <c r="I5808" i="34"/>
  <c r="O5807" i="34"/>
  <c r="I5807" i="34"/>
  <c r="O5806" i="34"/>
  <c r="I5806" i="34"/>
  <c r="O5805" i="34"/>
  <c r="I5805" i="34"/>
  <c r="O5804" i="34"/>
  <c r="I5804" i="34"/>
  <c r="O5803" i="34"/>
  <c r="I5803" i="34"/>
  <c r="O5802" i="34"/>
  <c r="I5802" i="34"/>
  <c r="O5801" i="34"/>
  <c r="I5801" i="34"/>
  <c r="O5800" i="34"/>
  <c r="I5800" i="34"/>
  <c r="O5799" i="34"/>
  <c r="I5799" i="34"/>
  <c r="O5798" i="34"/>
  <c r="I5798" i="34"/>
  <c r="O5797" i="34"/>
  <c r="I5797" i="34"/>
  <c r="O5796" i="34"/>
  <c r="I5796" i="34"/>
  <c r="O5795" i="34"/>
  <c r="I5795" i="34"/>
  <c r="O5794" i="34"/>
  <c r="I5794" i="34"/>
  <c r="O5793" i="34"/>
  <c r="I5793" i="34"/>
  <c r="O5792" i="34"/>
  <c r="I5792" i="34"/>
  <c r="O5791" i="34"/>
  <c r="I5791" i="34"/>
  <c r="O5790" i="34"/>
  <c r="I5790" i="34"/>
  <c r="O5789" i="34"/>
  <c r="I5789" i="34"/>
  <c r="O5788" i="34"/>
  <c r="I5788" i="34"/>
  <c r="O5787" i="34"/>
  <c r="I5787" i="34"/>
  <c r="O5786" i="34"/>
  <c r="I5786" i="34"/>
  <c r="O5785" i="34"/>
  <c r="I5785" i="34"/>
  <c r="O5784" i="34"/>
  <c r="I5784" i="34"/>
  <c r="O5783" i="34"/>
  <c r="I5783" i="34"/>
  <c r="O5782" i="34"/>
  <c r="I5782" i="34"/>
  <c r="O5781" i="34"/>
  <c r="I5781" i="34"/>
  <c r="O5780" i="34"/>
  <c r="I5780" i="34"/>
  <c r="O5779" i="34"/>
  <c r="I5779" i="34"/>
  <c r="O5778" i="34"/>
  <c r="I5778" i="34"/>
  <c r="O5777" i="34"/>
  <c r="I5777" i="34"/>
  <c r="O5776" i="34"/>
  <c r="I5776" i="34"/>
  <c r="R5775" i="34"/>
  <c r="O5775" i="34"/>
  <c r="I5775" i="34"/>
  <c r="R5774" i="34"/>
  <c r="O5774" i="34"/>
  <c r="I5774" i="34"/>
  <c r="O5773" i="34"/>
  <c r="I5773" i="34"/>
  <c r="R5772" i="34"/>
  <c r="O5772" i="34"/>
  <c r="I5772" i="34"/>
  <c r="R5771" i="34"/>
  <c r="O5771" i="34"/>
  <c r="I5771" i="34"/>
  <c r="R5770" i="34"/>
  <c r="O5770" i="34"/>
  <c r="I5770" i="34"/>
  <c r="O5769" i="34"/>
  <c r="I5769" i="34"/>
  <c r="O5768" i="34"/>
  <c r="I5768" i="34"/>
  <c r="O5767" i="34"/>
  <c r="I5767" i="34"/>
  <c r="O5766" i="34"/>
  <c r="I5766" i="34"/>
  <c r="O5765" i="34"/>
  <c r="I5765" i="34"/>
  <c r="O5764" i="34"/>
  <c r="I5764" i="34"/>
  <c r="R5763" i="34"/>
  <c r="O5763" i="34"/>
  <c r="I5763" i="34"/>
  <c r="O5762" i="34"/>
  <c r="I5762" i="34"/>
  <c r="R5761" i="34"/>
  <c r="O5761" i="34"/>
  <c r="I5761" i="34"/>
  <c r="R5760" i="34"/>
  <c r="O5760" i="34"/>
  <c r="I5760" i="34"/>
  <c r="O5759" i="34"/>
  <c r="I5759" i="34"/>
  <c r="O5758" i="34"/>
  <c r="I5758" i="34"/>
  <c r="R5757" i="34"/>
  <c r="O5757" i="34"/>
  <c r="I5757" i="34"/>
  <c r="O5756" i="34"/>
  <c r="I5756" i="34"/>
  <c r="R5755" i="34"/>
  <c r="O5755" i="34"/>
  <c r="I5755" i="34"/>
  <c r="O5754" i="34"/>
  <c r="I5754" i="34"/>
  <c r="R5753" i="34"/>
  <c r="O5753" i="34"/>
  <c r="I5753" i="34"/>
  <c r="O5752" i="34"/>
  <c r="I5752" i="34"/>
  <c r="O5751" i="34"/>
  <c r="I5751" i="34"/>
  <c r="R5750" i="34"/>
  <c r="O5750" i="34"/>
  <c r="I5750" i="34"/>
  <c r="O5749" i="34"/>
  <c r="I5749" i="34"/>
  <c r="R5748" i="34"/>
  <c r="O5748" i="34"/>
  <c r="I5748" i="34"/>
  <c r="O5747" i="34"/>
  <c r="I5747" i="34"/>
  <c r="O5746" i="34"/>
  <c r="I5746" i="34"/>
  <c r="O5745" i="34"/>
  <c r="I5745" i="34"/>
  <c r="O5744" i="34"/>
  <c r="I5744" i="34"/>
  <c r="O5743" i="34"/>
  <c r="I5743" i="34"/>
  <c r="O5742" i="34"/>
  <c r="I5742" i="34"/>
  <c r="O5741" i="34"/>
  <c r="I5741" i="34"/>
  <c r="O5740" i="34"/>
  <c r="I5740" i="34"/>
  <c r="O5739" i="34"/>
  <c r="I5739" i="34"/>
  <c r="O5738" i="34"/>
  <c r="I5738" i="34"/>
  <c r="O5737" i="34"/>
  <c r="I5737" i="34"/>
  <c r="O5736" i="34"/>
  <c r="I5736" i="34"/>
  <c r="O5735" i="34"/>
  <c r="I5735" i="34"/>
  <c r="O5734" i="34"/>
  <c r="I5734" i="34"/>
  <c r="O5733" i="34"/>
  <c r="I5733" i="34"/>
  <c r="O5732" i="34"/>
  <c r="I5732" i="34"/>
  <c r="O5731" i="34"/>
  <c r="I5731" i="34"/>
  <c r="O5730" i="34"/>
  <c r="I5730" i="34"/>
  <c r="O5729" i="34"/>
  <c r="I5729" i="34"/>
  <c r="O5728" i="34"/>
  <c r="I5728" i="34"/>
  <c r="O5727" i="34"/>
  <c r="I5727" i="34"/>
  <c r="O5726" i="34"/>
  <c r="I5726" i="34"/>
  <c r="O5725" i="34"/>
  <c r="I5725" i="34"/>
  <c r="O5724" i="34"/>
  <c r="I5724" i="34"/>
  <c r="O5723" i="34"/>
  <c r="I5723" i="34"/>
  <c r="O5722" i="34"/>
  <c r="I5722" i="34"/>
  <c r="O5721" i="34"/>
  <c r="I5721" i="34"/>
  <c r="O5720" i="34"/>
  <c r="I5720" i="34"/>
  <c r="O5719" i="34"/>
  <c r="I5719" i="34"/>
  <c r="O5718" i="34"/>
  <c r="I5718" i="34"/>
  <c r="O5717" i="34"/>
  <c r="I5717" i="34"/>
  <c r="O5716" i="34"/>
  <c r="I5716" i="34"/>
  <c r="R5715" i="34"/>
  <c r="O5715" i="34"/>
  <c r="I5715" i="34"/>
  <c r="O5714" i="34"/>
  <c r="I5714" i="34"/>
  <c r="O5713" i="34"/>
  <c r="I5713" i="34"/>
  <c r="O5712" i="34"/>
  <c r="I5712" i="34"/>
  <c r="O5711" i="34"/>
  <c r="I5711" i="34"/>
  <c r="O5710" i="34"/>
  <c r="I5710" i="34"/>
  <c r="O5709" i="34"/>
  <c r="I5709" i="34"/>
  <c r="O5708" i="34"/>
  <c r="I5708" i="34"/>
  <c r="O5707" i="34"/>
  <c r="I5707" i="34"/>
  <c r="O5706" i="34"/>
  <c r="I5706" i="34"/>
  <c r="O5705" i="34"/>
  <c r="I5705" i="34"/>
  <c r="O5704" i="34"/>
  <c r="I5704" i="34"/>
  <c r="O5703" i="34"/>
  <c r="I5703" i="34"/>
  <c r="O5702" i="34"/>
  <c r="I5702" i="34"/>
  <c r="O5701" i="34"/>
  <c r="I5701" i="34"/>
  <c r="O5700" i="34"/>
  <c r="I5700" i="34"/>
  <c r="O5699" i="34"/>
  <c r="I5699" i="34"/>
  <c r="R5698" i="34"/>
  <c r="O5698" i="34"/>
  <c r="I5698" i="34"/>
  <c r="R5697" i="34"/>
  <c r="O5697" i="34"/>
  <c r="I5697" i="34"/>
  <c r="R5696" i="34"/>
  <c r="O5696" i="34"/>
  <c r="I5696" i="34"/>
  <c r="R5695" i="34"/>
  <c r="O5695" i="34"/>
  <c r="I5695" i="34"/>
  <c r="R5694" i="34"/>
  <c r="O5694" i="34"/>
  <c r="I5694" i="34"/>
  <c r="R5693" i="34"/>
  <c r="O5693" i="34"/>
  <c r="I5693" i="34"/>
  <c r="R5692" i="34"/>
  <c r="O5692" i="34"/>
  <c r="I5692" i="34"/>
  <c r="R5691" i="34"/>
  <c r="O5691" i="34"/>
  <c r="I5691" i="34"/>
  <c r="O5690" i="34"/>
  <c r="I5690" i="34"/>
  <c r="R5689" i="34"/>
  <c r="O5689" i="34"/>
  <c r="I5689" i="34"/>
  <c r="R5688" i="34"/>
  <c r="O5688" i="34"/>
  <c r="I5688" i="34"/>
  <c r="R5687" i="34"/>
  <c r="O5687" i="34"/>
  <c r="I5687" i="34"/>
  <c r="R5686" i="34"/>
  <c r="O5686" i="34"/>
  <c r="I5686" i="34"/>
  <c r="R5685" i="34"/>
  <c r="O5685" i="34"/>
  <c r="I5685" i="34"/>
  <c r="R5684" i="34"/>
  <c r="O5684" i="34"/>
  <c r="I5684" i="34"/>
  <c r="R5683" i="34"/>
  <c r="O5683" i="34"/>
  <c r="I5683" i="34"/>
  <c r="O5682" i="34"/>
  <c r="I5682" i="34"/>
  <c r="O5681" i="34"/>
  <c r="I5681" i="34"/>
  <c r="O5680" i="34"/>
  <c r="I5680" i="34"/>
  <c r="O5679" i="34"/>
  <c r="I5679" i="34"/>
  <c r="R5678" i="34"/>
  <c r="O5678" i="34"/>
  <c r="I5678" i="34"/>
  <c r="O5677" i="34"/>
  <c r="I5677" i="34"/>
  <c r="O5676" i="34"/>
  <c r="I5676" i="34"/>
  <c r="O5675" i="34"/>
  <c r="I5675" i="34"/>
  <c r="O5674" i="34"/>
  <c r="I5674" i="34"/>
  <c r="R5673" i="34"/>
  <c r="O5673" i="34"/>
  <c r="I5673" i="34"/>
  <c r="O5672" i="34"/>
  <c r="I5672" i="34"/>
  <c r="O5671" i="34"/>
  <c r="I5671" i="34"/>
  <c r="R5670" i="34"/>
  <c r="O5670" i="34"/>
  <c r="I5670" i="34"/>
  <c r="O5669" i="34"/>
  <c r="I5669" i="34"/>
  <c r="O5668" i="34"/>
  <c r="I5668" i="34"/>
  <c r="O5667" i="34"/>
  <c r="I5667" i="34"/>
  <c r="O5666" i="34"/>
  <c r="I5666" i="34"/>
  <c r="O5665" i="34"/>
  <c r="I5665" i="34"/>
  <c r="O5664" i="34"/>
  <c r="I5664" i="34"/>
  <c r="O5663" i="34"/>
  <c r="I5663" i="34"/>
  <c r="O5662" i="34"/>
  <c r="I5662" i="34"/>
  <c r="O5661" i="34"/>
  <c r="I5661" i="34"/>
  <c r="O5660" i="34"/>
  <c r="I5660" i="34"/>
  <c r="O5659" i="34"/>
  <c r="I5659" i="34"/>
  <c r="O5658" i="34"/>
  <c r="I5658" i="34"/>
  <c r="O5657" i="34"/>
  <c r="I5657" i="34"/>
  <c r="O5656" i="34"/>
  <c r="I5656" i="34"/>
  <c r="O5655" i="34"/>
  <c r="I5655" i="34"/>
  <c r="O5654" i="34"/>
  <c r="I5654" i="34"/>
  <c r="O5653" i="34"/>
  <c r="I5653" i="34"/>
  <c r="O5652" i="34"/>
  <c r="I5652" i="34"/>
  <c r="O5651" i="34"/>
  <c r="I5651" i="34"/>
  <c r="O5650" i="34"/>
  <c r="I5650" i="34"/>
  <c r="O5649" i="34"/>
  <c r="I5649" i="34"/>
  <c r="O5648" i="34"/>
  <c r="I5648" i="34"/>
  <c r="O5647" i="34"/>
  <c r="I5647" i="34"/>
  <c r="O5646" i="34"/>
  <c r="I5646" i="34"/>
  <c r="O5645" i="34"/>
  <c r="I5645" i="34"/>
  <c r="O5644" i="34"/>
  <c r="I5644" i="34"/>
  <c r="O5643" i="34"/>
  <c r="I5643" i="34"/>
  <c r="O5642" i="34"/>
  <c r="I5642" i="34"/>
  <c r="O5641" i="34"/>
  <c r="I5641" i="34"/>
  <c r="O5640" i="34"/>
  <c r="I5640" i="34"/>
  <c r="O5639" i="34"/>
  <c r="I5639" i="34"/>
  <c r="O5638" i="34"/>
  <c r="I5638" i="34"/>
  <c r="R5637" i="34"/>
  <c r="O5637" i="34"/>
  <c r="I5637" i="34"/>
  <c r="R5636" i="34"/>
  <c r="O5636" i="34"/>
  <c r="I5636" i="34"/>
  <c r="R5635" i="34"/>
  <c r="O5635" i="34"/>
  <c r="I5635" i="34"/>
  <c r="O5634" i="34"/>
  <c r="I5634" i="34"/>
  <c r="O5633" i="34"/>
  <c r="I5633" i="34"/>
  <c r="O5632" i="34"/>
  <c r="I5632" i="34"/>
  <c r="O5631" i="34"/>
  <c r="I5631" i="34"/>
  <c r="O5630" i="34"/>
  <c r="I5630" i="34"/>
  <c r="O5629" i="34"/>
  <c r="I5629" i="34"/>
  <c r="O5628" i="34"/>
  <c r="I5628" i="34"/>
  <c r="O5627" i="34"/>
  <c r="I5627" i="34"/>
  <c r="O5626" i="34"/>
  <c r="I5626" i="34"/>
  <c r="O5625" i="34"/>
  <c r="I5625" i="34"/>
  <c r="O5624" i="34"/>
  <c r="I5624" i="34"/>
  <c r="O5623" i="34"/>
  <c r="I5623" i="34"/>
  <c r="O5622" i="34"/>
  <c r="I5622" i="34"/>
  <c r="O5621" i="34"/>
  <c r="I5621" i="34"/>
  <c r="O5620" i="34"/>
  <c r="I5620" i="34"/>
  <c r="O5619" i="34"/>
  <c r="I5619" i="34"/>
  <c r="O5618" i="34"/>
  <c r="I5618" i="34"/>
  <c r="O5617" i="34"/>
  <c r="I5617" i="34"/>
  <c r="O5616" i="34"/>
  <c r="I5616" i="34"/>
  <c r="O5615" i="34"/>
  <c r="I5615" i="34"/>
  <c r="O5614" i="34"/>
  <c r="I5614" i="34"/>
  <c r="O5613" i="34"/>
  <c r="I5613" i="34"/>
  <c r="O5612" i="34"/>
  <c r="I5612" i="34"/>
  <c r="O5611" i="34"/>
  <c r="I5611" i="34"/>
  <c r="O5610" i="34"/>
  <c r="I5610" i="34"/>
  <c r="O5609" i="34"/>
  <c r="I5609" i="34"/>
  <c r="O5608" i="34"/>
  <c r="I5608" i="34"/>
  <c r="O5607" i="34"/>
  <c r="I5607" i="34"/>
  <c r="O5606" i="34"/>
  <c r="I5606" i="34"/>
  <c r="O5605" i="34"/>
  <c r="I5605" i="34"/>
  <c r="O5604" i="34"/>
  <c r="I5604" i="34"/>
  <c r="O5603" i="34"/>
  <c r="I5603" i="34"/>
  <c r="O5602" i="34"/>
  <c r="I5602" i="34"/>
  <c r="O5601" i="34"/>
  <c r="I5601" i="34"/>
  <c r="O5600" i="34"/>
  <c r="I5600" i="34"/>
  <c r="O5599" i="34"/>
  <c r="I5599" i="34"/>
  <c r="O5598" i="34"/>
  <c r="I5598" i="34"/>
  <c r="O5597" i="34"/>
  <c r="I5597" i="34"/>
  <c r="O5596" i="34"/>
  <c r="I5596" i="34"/>
  <c r="O5595" i="34"/>
  <c r="I5595" i="34"/>
  <c r="O5594" i="34"/>
  <c r="I5594" i="34"/>
  <c r="O5593" i="34"/>
  <c r="I5593" i="34"/>
  <c r="O5592" i="34"/>
  <c r="I5592" i="34"/>
  <c r="O5591" i="34"/>
  <c r="I5591" i="34"/>
  <c r="O5590" i="34"/>
  <c r="I5590" i="34"/>
  <c r="O5589" i="34"/>
  <c r="I5589" i="34"/>
  <c r="O5588" i="34"/>
  <c r="I5588" i="34"/>
  <c r="O5587" i="34"/>
  <c r="I5587" i="34"/>
  <c r="O5586" i="34"/>
  <c r="I5586" i="34"/>
  <c r="O5585" i="34"/>
  <c r="I5585" i="34"/>
  <c r="O5584" i="34"/>
  <c r="I5584" i="34"/>
  <c r="O5583" i="34"/>
  <c r="I5583" i="34"/>
  <c r="O5582" i="34"/>
  <c r="I5582" i="34"/>
  <c r="O5581" i="34"/>
  <c r="I5581" i="34"/>
  <c r="O5580" i="34"/>
  <c r="I5580" i="34"/>
  <c r="O5579" i="34"/>
  <c r="I5579" i="34"/>
  <c r="O5578" i="34"/>
  <c r="I5578" i="34"/>
  <c r="O5577" i="34"/>
  <c r="I5577" i="34"/>
  <c r="O5576" i="34"/>
  <c r="I5576" i="34"/>
  <c r="O5575" i="34"/>
  <c r="I5575" i="34"/>
  <c r="O5574" i="34"/>
  <c r="I5574" i="34"/>
  <c r="O5573" i="34"/>
  <c r="I5573" i="34"/>
  <c r="O5572" i="34"/>
  <c r="I5572" i="34"/>
  <c r="O5571" i="34"/>
  <c r="I5571" i="34"/>
  <c r="O5570" i="34"/>
  <c r="I5570" i="34"/>
  <c r="O5569" i="34"/>
  <c r="I5569" i="34"/>
  <c r="O5568" i="34"/>
  <c r="I5568" i="34"/>
  <c r="O5567" i="34"/>
  <c r="I5567" i="34"/>
  <c r="O5566" i="34"/>
  <c r="I5566" i="34"/>
  <c r="O5565" i="34"/>
  <c r="I5565" i="34"/>
  <c r="O5564" i="34"/>
  <c r="I5564" i="34"/>
  <c r="O5563" i="34"/>
  <c r="I5563" i="34"/>
  <c r="O5562" i="34"/>
  <c r="I5562" i="34"/>
  <c r="O5561" i="34"/>
  <c r="I5561" i="34"/>
  <c r="O5560" i="34"/>
  <c r="I5560" i="34"/>
  <c r="O5559" i="34"/>
  <c r="I5559" i="34"/>
  <c r="O5558" i="34"/>
  <c r="I5558" i="34"/>
  <c r="O5557" i="34"/>
  <c r="I5557" i="34"/>
  <c r="O5556" i="34"/>
  <c r="I5556" i="34"/>
  <c r="O5555" i="34"/>
  <c r="I5555" i="34"/>
  <c r="O5554" i="34"/>
  <c r="I5554" i="34"/>
  <c r="O5553" i="34"/>
  <c r="I5553" i="34"/>
  <c r="O5552" i="34"/>
  <c r="I5552" i="34"/>
  <c r="O5551" i="34"/>
  <c r="I5551" i="34"/>
  <c r="O5550" i="34"/>
  <c r="I5550" i="34"/>
  <c r="O5549" i="34"/>
  <c r="I5549" i="34"/>
  <c r="O5548" i="34"/>
  <c r="I5548" i="34"/>
  <c r="O5547" i="34"/>
  <c r="I5547" i="34"/>
  <c r="O5546" i="34"/>
  <c r="I5546" i="34"/>
  <c r="O5545" i="34"/>
  <c r="I5545" i="34"/>
  <c r="O5544" i="34"/>
  <c r="I5544" i="34"/>
  <c r="O5543" i="34"/>
  <c r="I5543" i="34"/>
  <c r="O5542" i="34"/>
  <c r="I5542" i="34"/>
  <c r="O5541" i="34"/>
  <c r="I5541" i="34"/>
  <c r="O5540" i="34"/>
  <c r="I5540" i="34"/>
  <c r="O5539" i="34"/>
  <c r="I5539" i="34"/>
  <c r="O5538" i="34"/>
  <c r="I5538" i="34"/>
  <c r="O5537" i="34"/>
  <c r="I5537" i="34"/>
  <c r="O5536" i="34"/>
  <c r="I5536" i="34"/>
  <c r="O5535" i="34"/>
  <c r="I5535" i="34"/>
  <c r="O5534" i="34"/>
  <c r="I5534" i="34"/>
  <c r="O5533" i="34"/>
  <c r="I5533" i="34"/>
  <c r="O5532" i="34"/>
  <c r="I5532" i="34"/>
  <c r="O5531" i="34"/>
  <c r="I5531" i="34"/>
  <c r="O5530" i="34"/>
  <c r="I5530" i="34"/>
  <c r="O5529" i="34"/>
  <c r="I5529" i="34"/>
  <c r="O5528" i="34"/>
  <c r="I5528" i="34"/>
  <c r="O5527" i="34"/>
  <c r="I5527" i="34"/>
  <c r="O5526" i="34"/>
  <c r="I5526" i="34"/>
  <c r="O5525" i="34"/>
  <c r="I5525" i="34"/>
  <c r="O5524" i="34"/>
  <c r="I5524" i="34"/>
  <c r="O5523" i="34"/>
  <c r="I5523" i="34"/>
  <c r="O5522" i="34"/>
  <c r="I5522" i="34"/>
  <c r="O5521" i="34"/>
  <c r="I5521" i="34"/>
  <c r="O5520" i="34"/>
  <c r="I5520" i="34"/>
  <c r="O5519" i="34"/>
  <c r="I5519" i="34"/>
  <c r="O5518" i="34"/>
  <c r="I5518" i="34"/>
  <c r="O5517" i="34"/>
  <c r="I5517" i="34"/>
  <c r="O5516" i="34"/>
  <c r="I5516" i="34"/>
  <c r="O5515" i="34"/>
  <c r="I5515" i="34"/>
  <c r="O5514" i="34"/>
  <c r="I5514" i="34"/>
  <c r="O5513" i="34"/>
  <c r="I5513" i="34"/>
  <c r="O5512" i="34"/>
  <c r="I5512" i="34"/>
  <c r="O5511" i="34"/>
  <c r="I5511" i="34"/>
  <c r="O5510" i="34"/>
  <c r="I5510" i="34"/>
  <c r="O5509" i="34"/>
  <c r="I5509" i="34"/>
  <c r="O5508" i="34"/>
  <c r="I5508" i="34"/>
  <c r="O5507" i="34"/>
  <c r="I5507" i="34"/>
  <c r="O5506" i="34"/>
  <c r="I5506" i="34"/>
  <c r="O5505" i="34"/>
  <c r="I5505" i="34"/>
  <c r="O5504" i="34"/>
  <c r="I5504" i="34"/>
  <c r="O5503" i="34"/>
  <c r="I5503" i="34"/>
  <c r="O5502" i="34"/>
  <c r="I5502" i="34"/>
  <c r="O5501" i="34"/>
  <c r="I5501" i="34"/>
  <c r="O5500" i="34"/>
  <c r="I5500" i="34"/>
  <c r="O5499" i="34"/>
  <c r="I5499" i="34"/>
  <c r="O5498" i="34"/>
  <c r="I5498" i="34"/>
  <c r="O5497" i="34"/>
  <c r="I5497" i="34"/>
  <c r="O5496" i="34"/>
  <c r="I5496" i="34"/>
  <c r="O5495" i="34"/>
  <c r="I5495" i="34"/>
  <c r="O5494" i="34"/>
  <c r="I5494" i="34"/>
  <c r="O5493" i="34"/>
  <c r="I5493" i="34"/>
  <c r="O5492" i="34"/>
  <c r="I5492" i="34"/>
  <c r="O5491" i="34"/>
  <c r="I5491" i="34"/>
  <c r="O5490" i="34"/>
  <c r="I5490" i="34"/>
  <c r="O5489" i="34"/>
  <c r="I5489" i="34"/>
  <c r="O5488" i="34"/>
  <c r="I5488" i="34"/>
  <c r="O5487" i="34"/>
  <c r="I5487" i="34"/>
  <c r="O5486" i="34"/>
  <c r="I5486" i="34"/>
  <c r="O5485" i="34"/>
  <c r="I5485" i="34"/>
  <c r="O5484" i="34"/>
  <c r="I5484" i="34"/>
  <c r="O5483" i="34"/>
  <c r="I5483" i="34"/>
  <c r="O5482" i="34"/>
  <c r="I5482" i="34"/>
  <c r="O5481" i="34"/>
  <c r="I5481" i="34"/>
  <c r="O5480" i="34"/>
  <c r="I5480" i="34"/>
  <c r="O5479" i="34"/>
  <c r="I5479" i="34"/>
  <c r="O5478" i="34"/>
  <c r="I5478" i="34"/>
  <c r="O5477" i="34"/>
  <c r="I5477" i="34"/>
  <c r="O5476" i="34"/>
  <c r="I5476" i="34"/>
  <c r="O5475" i="34"/>
  <c r="I5475" i="34"/>
  <c r="O5474" i="34"/>
  <c r="I5474" i="34"/>
  <c r="O5473" i="34"/>
  <c r="I5473" i="34"/>
  <c r="O5472" i="34"/>
  <c r="I5472" i="34"/>
  <c r="O5471" i="34"/>
  <c r="I5471" i="34"/>
  <c r="O5470" i="34"/>
  <c r="I5470" i="34"/>
  <c r="O5469" i="34"/>
  <c r="I5469" i="34"/>
  <c r="O5468" i="34"/>
  <c r="I5468" i="34"/>
  <c r="O5467" i="34"/>
  <c r="I5467" i="34"/>
  <c r="O5466" i="34"/>
  <c r="I5466" i="34"/>
  <c r="O5465" i="34"/>
  <c r="I5465" i="34"/>
  <c r="O5464" i="34"/>
  <c r="I5464" i="34"/>
  <c r="O5463" i="34"/>
  <c r="I5463" i="34"/>
  <c r="O5462" i="34"/>
  <c r="I5462" i="34"/>
  <c r="O5461" i="34"/>
  <c r="I5461" i="34"/>
  <c r="O5460" i="34"/>
  <c r="I5460" i="34"/>
  <c r="O5459" i="34"/>
  <c r="I5459" i="34"/>
  <c r="O5458" i="34"/>
  <c r="I5458" i="34"/>
  <c r="O5457" i="34"/>
  <c r="I5457" i="34"/>
  <c r="O5456" i="34"/>
  <c r="I5456" i="34"/>
  <c r="O5455" i="34"/>
  <c r="I5455" i="34"/>
  <c r="O5454" i="34"/>
  <c r="I5454" i="34"/>
  <c r="O5453" i="34"/>
  <c r="I5453" i="34"/>
  <c r="O5452" i="34"/>
  <c r="I5452" i="34"/>
  <c r="O5451" i="34"/>
  <c r="I5451" i="34"/>
  <c r="O5450" i="34"/>
  <c r="I5450" i="34"/>
  <c r="O5449" i="34"/>
  <c r="I5449" i="34"/>
  <c r="O5448" i="34"/>
  <c r="I5448" i="34"/>
  <c r="O5447" i="34"/>
  <c r="I5447" i="34"/>
  <c r="O5446" i="34"/>
  <c r="I5446" i="34"/>
  <c r="O5445" i="34"/>
  <c r="I5445" i="34"/>
  <c r="O5444" i="34"/>
  <c r="I5444" i="34"/>
  <c r="O5443" i="34"/>
  <c r="I5443" i="34"/>
  <c r="O5442" i="34"/>
  <c r="I5442" i="34"/>
  <c r="O5441" i="34"/>
  <c r="I5441" i="34"/>
  <c r="O5440" i="34"/>
  <c r="I5440" i="34"/>
  <c r="O5439" i="34"/>
  <c r="I5439" i="34"/>
  <c r="O5438" i="34"/>
  <c r="I5438" i="34"/>
  <c r="O5437" i="34"/>
  <c r="I5437" i="34"/>
  <c r="O5436" i="34"/>
  <c r="I5436" i="34"/>
  <c r="O5435" i="34"/>
  <c r="I5435" i="34"/>
  <c r="O5434" i="34"/>
  <c r="I5434" i="34"/>
  <c r="O5433" i="34"/>
  <c r="I5433" i="34"/>
  <c r="O5432" i="34"/>
  <c r="I5432" i="34"/>
  <c r="O5431" i="34"/>
  <c r="I5431" i="34"/>
  <c r="O5430" i="34"/>
  <c r="I5430" i="34"/>
  <c r="O5429" i="34"/>
  <c r="I5429" i="34"/>
  <c r="O5428" i="34"/>
  <c r="I5428" i="34"/>
  <c r="O5427" i="34"/>
  <c r="I5427" i="34"/>
  <c r="O5426" i="34"/>
  <c r="I5426" i="34"/>
  <c r="O5425" i="34"/>
  <c r="I5425" i="34"/>
  <c r="O5424" i="34"/>
  <c r="I5424" i="34"/>
  <c r="O5423" i="34"/>
  <c r="I5423" i="34"/>
  <c r="O5422" i="34"/>
  <c r="I5422" i="34"/>
  <c r="O5421" i="34"/>
  <c r="I5421" i="34"/>
  <c r="O5420" i="34"/>
  <c r="I5420" i="34"/>
  <c r="O5419" i="34"/>
  <c r="I5419" i="34"/>
  <c r="O5418" i="34"/>
  <c r="I5418" i="34"/>
  <c r="O5417" i="34"/>
  <c r="I5417" i="34"/>
  <c r="O5416" i="34"/>
  <c r="I5416" i="34"/>
  <c r="O5415" i="34"/>
  <c r="I5415" i="34"/>
  <c r="O5414" i="34"/>
  <c r="I5414" i="34"/>
  <c r="O5413" i="34"/>
  <c r="I5413" i="34"/>
  <c r="O5412" i="34"/>
  <c r="I5412" i="34"/>
  <c r="O5411" i="34"/>
  <c r="I5411" i="34"/>
  <c r="O5410" i="34"/>
  <c r="I5410" i="34"/>
  <c r="O5409" i="34"/>
  <c r="I5409" i="34"/>
  <c r="O5408" i="34"/>
  <c r="I5408" i="34"/>
  <c r="O5407" i="34"/>
  <c r="I5407" i="34"/>
  <c r="O5406" i="34"/>
  <c r="I5406" i="34"/>
  <c r="O5405" i="34"/>
  <c r="I5405" i="34"/>
  <c r="O5404" i="34"/>
  <c r="I5404" i="34"/>
  <c r="O5403" i="34"/>
  <c r="I5403" i="34"/>
  <c r="O5402" i="34"/>
  <c r="I5402" i="34"/>
  <c r="O5401" i="34"/>
  <c r="I5401" i="34"/>
  <c r="O5400" i="34"/>
  <c r="I5400" i="34"/>
  <c r="O5399" i="34"/>
  <c r="I5399" i="34"/>
  <c r="O5398" i="34"/>
  <c r="I5398" i="34"/>
  <c r="O5397" i="34"/>
  <c r="I5397" i="34"/>
  <c r="O5396" i="34"/>
  <c r="I5396" i="34"/>
  <c r="O5395" i="34"/>
  <c r="I5395" i="34"/>
  <c r="O5394" i="34"/>
  <c r="I5394" i="34"/>
  <c r="O5393" i="34"/>
  <c r="I5393" i="34"/>
  <c r="O5392" i="34"/>
  <c r="I5392" i="34"/>
  <c r="O5391" i="34"/>
  <c r="I5391" i="34"/>
  <c r="O5390" i="34"/>
  <c r="I5390" i="34"/>
  <c r="O5389" i="34"/>
  <c r="I5389" i="34"/>
  <c r="O5388" i="34"/>
  <c r="I5388" i="34"/>
  <c r="O5387" i="34"/>
  <c r="I5387" i="34"/>
  <c r="O5386" i="34"/>
  <c r="I5386" i="34"/>
  <c r="O5385" i="34"/>
  <c r="I5385" i="34"/>
  <c r="O5384" i="34"/>
  <c r="I5384" i="34"/>
  <c r="O5383" i="34"/>
  <c r="I5383" i="34"/>
  <c r="O5382" i="34"/>
  <c r="I5382" i="34"/>
  <c r="O5381" i="34"/>
  <c r="I5381" i="34"/>
  <c r="O5380" i="34"/>
  <c r="I5380" i="34"/>
  <c r="O5379" i="34"/>
  <c r="I5379" i="34"/>
  <c r="O5378" i="34"/>
  <c r="I5378" i="34"/>
  <c r="O5377" i="34"/>
  <c r="I5377" i="34"/>
  <c r="O5376" i="34"/>
  <c r="I5376" i="34"/>
  <c r="O5375" i="34"/>
  <c r="I5375" i="34"/>
  <c r="O5374" i="34"/>
  <c r="I5374" i="34"/>
  <c r="O5373" i="34"/>
  <c r="I5373" i="34"/>
  <c r="O5372" i="34"/>
  <c r="I5372" i="34"/>
  <c r="O5371" i="34"/>
  <c r="I5371" i="34"/>
  <c r="O5370" i="34"/>
  <c r="I5370" i="34"/>
  <c r="O5369" i="34"/>
  <c r="I5369" i="34"/>
  <c r="O5368" i="34"/>
  <c r="I5368" i="34"/>
  <c r="O5367" i="34"/>
  <c r="I5367" i="34"/>
  <c r="O5366" i="34"/>
  <c r="I5366" i="34"/>
  <c r="O5365" i="34"/>
  <c r="I5365" i="34"/>
  <c r="O5364" i="34"/>
  <c r="I5364" i="34"/>
  <c r="O5363" i="34"/>
  <c r="I5363" i="34"/>
  <c r="O5362" i="34"/>
  <c r="I5362" i="34"/>
  <c r="O5361" i="34"/>
  <c r="I5361" i="34"/>
  <c r="O5360" i="34"/>
  <c r="I5360" i="34"/>
  <c r="O5359" i="34"/>
  <c r="I5359" i="34"/>
  <c r="O5358" i="34"/>
  <c r="I5358" i="34"/>
  <c r="O5357" i="34"/>
  <c r="I5357" i="34"/>
  <c r="O5356" i="34"/>
  <c r="I5356" i="34"/>
  <c r="O5355" i="34"/>
  <c r="I5355" i="34"/>
  <c r="O5354" i="34"/>
  <c r="I5354" i="34"/>
  <c r="O5353" i="34"/>
  <c r="I5353" i="34"/>
  <c r="O5352" i="34"/>
  <c r="I5352" i="34"/>
  <c r="O5351" i="34"/>
  <c r="I5351" i="34"/>
  <c r="O5350" i="34"/>
  <c r="I5350" i="34"/>
  <c r="O5349" i="34"/>
  <c r="I5349" i="34"/>
  <c r="O5348" i="34"/>
  <c r="I5348" i="34"/>
  <c r="O5347" i="34"/>
  <c r="I5347" i="34"/>
  <c r="O5346" i="34"/>
  <c r="I5346" i="34"/>
  <c r="O5345" i="34"/>
  <c r="I5345" i="34"/>
  <c r="O5344" i="34"/>
  <c r="I5344" i="34"/>
  <c r="O5343" i="34"/>
  <c r="I5343" i="34"/>
  <c r="O5342" i="34"/>
  <c r="I5342" i="34"/>
  <c r="O5341" i="34"/>
  <c r="I5341" i="34"/>
  <c r="O5340" i="34"/>
  <c r="I5340" i="34"/>
  <c r="O5339" i="34"/>
  <c r="I5339" i="34"/>
  <c r="O5338" i="34"/>
  <c r="I5338" i="34"/>
  <c r="O5337" i="34"/>
  <c r="I5337" i="34"/>
  <c r="O5336" i="34"/>
  <c r="I5336" i="34"/>
  <c r="O5335" i="34"/>
  <c r="I5335" i="34"/>
  <c r="O5334" i="34"/>
  <c r="I5334" i="34"/>
  <c r="O5333" i="34"/>
  <c r="I5333" i="34"/>
  <c r="O5332" i="34"/>
  <c r="I5332" i="34"/>
  <c r="O5331" i="34"/>
  <c r="I5331" i="34"/>
  <c r="O5330" i="34"/>
  <c r="I5330" i="34"/>
  <c r="O5329" i="34"/>
  <c r="I5329" i="34"/>
  <c r="O5328" i="34"/>
  <c r="I5328" i="34"/>
  <c r="O5327" i="34"/>
  <c r="I5327" i="34"/>
  <c r="O5326" i="34"/>
  <c r="I5326" i="34"/>
  <c r="O5325" i="34"/>
  <c r="I5325" i="34"/>
  <c r="O5324" i="34"/>
  <c r="I5324" i="34"/>
  <c r="O5323" i="34"/>
  <c r="I5323" i="34"/>
  <c r="O5322" i="34"/>
  <c r="I5322" i="34"/>
  <c r="O5321" i="34"/>
  <c r="I5321" i="34"/>
  <c r="O5320" i="34"/>
  <c r="I5320" i="34"/>
  <c r="O5319" i="34"/>
  <c r="I5319" i="34"/>
  <c r="O5318" i="34"/>
  <c r="I5318" i="34"/>
  <c r="O5317" i="34"/>
  <c r="I5317" i="34"/>
  <c r="O5316" i="34"/>
  <c r="I5316" i="34"/>
  <c r="O5315" i="34"/>
  <c r="I5315" i="34"/>
  <c r="O5314" i="34"/>
  <c r="I5314" i="34"/>
  <c r="O5313" i="34"/>
  <c r="I5313" i="34"/>
  <c r="O5312" i="34"/>
  <c r="I5312" i="34"/>
  <c r="O5311" i="34"/>
  <c r="I5311" i="34"/>
  <c r="O5310" i="34"/>
  <c r="I5310" i="34"/>
  <c r="O5309" i="34"/>
  <c r="I5309" i="34"/>
  <c r="O5308" i="34"/>
  <c r="I5308" i="34"/>
  <c r="O5307" i="34"/>
  <c r="I5307" i="34"/>
  <c r="O5306" i="34"/>
  <c r="I5306" i="34"/>
  <c r="O5305" i="34"/>
  <c r="I5305" i="34"/>
  <c r="O5304" i="34"/>
  <c r="I5304" i="34"/>
  <c r="O5303" i="34"/>
  <c r="I5303" i="34"/>
  <c r="O5302" i="34"/>
  <c r="I5302" i="34"/>
  <c r="O5301" i="34"/>
  <c r="I5301" i="34"/>
  <c r="O5300" i="34"/>
  <c r="I5300" i="34"/>
  <c r="O5299" i="34"/>
  <c r="I5299" i="34"/>
  <c r="O5298" i="34"/>
  <c r="I5298" i="34"/>
  <c r="O5297" i="34"/>
  <c r="I5297" i="34"/>
  <c r="O5296" i="34"/>
  <c r="I5296" i="34"/>
  <c r="O5295" i="34"/>
  <c r="I5295" i="34"/>
  <c r="O5294" i="34"/>
  <c r="I5294" i="34"/>
  <c r="O5293" i="34"/>
  <c r="I5293" i="34"/>
  <c r="O5292" i="34"/>
  <c r="I5292" i="34"/>
  <c r="O5291" i="34"/>
  <c r="I5291" i="34"/>
  <c r="O5290" i="34"/>
  <c r="I5290" i="34"/>
  <c r="R5289" i="34"/>
  <c r="O5289" i="34"/>
  <c r="I5289" i="34"/>
  <c r="O5288" i="34"/>
  <c r="I5288" i="34"/>
  <c r="O5287" i="34"/>
  <c r="I5287" i="34"/>
  <c r="O5286" i="34"/>
  <c r="I5286" i="34"/>
  <c r="O5285" i="34"/>
  <c r="I5285" i="34"/>
  <c r="O5284" i="34"/>
  <c r="I5284" i="34"/>
  <c r="O5283" i="34"/>
  <c r="I5283" i="34"/>
  <c r="O5282" i="34"/>
  <c r="I5282" i="34"/>
  <c r="O5281" i="34"/>
  <c r="I5281" i="34"/>
  <c r="O5280" i="34"/>
  <c r="I5280" i="34"/>
  <c r="O5279" i="34"/>
  <c r="I5279" i="34"/>
  <c r="R5278" i="34"/>
  <c r="O5278" i="34"/>
  <c r="I5278" i="34"/>
  <c r="O5277" i="34"/>
  <c r="I5277" i="34"/>
  <c r="O5276" i="34"/>
  <c r="I5276" i="34"/>
  <c r="O5275" i="34"/>
  <c r="I5275" i="34"/>
  <c r="O5274" i="34"/>
  <c r="I5274" i="34"/>
  <c r="O5273" i="34"/>
  <c r="I5273" i="34"/>
  <c r="O5272" i="34"/>
  <c r="I5272" i="34"/>
  <c r="O5271" i="34"/>
  <c r="I5271" i="34"/>
  <c r="O5270" i="34"/>
  <c r="I5270" i="34"/>
  <c r="O5269" i="34"/>
  <c r="I5269" i="34"/>
  <c r="O5268" i="34"/>
  <c r="I5268" i="34"/>
  <c r="O5267" i="34"/>
  <c r="I5267" i="34"/>
  <c r="R5266" i="34"/>
  <c r="O5266" i="34"/>
  <c r="I5266" i="34"/>
  <c r="O5265" i="34"/>
  <c r="I5265" i="34"/>
  <c r="O5264" i="34"/>
  <c r="I5264" i="34"/>
  <c r="O5263" i="34"/>
  <c r="I5263" i="34"/>
  <c r="O5262" i="34"/>
  <c r="I5262" i="34"/>
  <c r="O5261" i="34"/>
  <c r="I5261" i="34"/>
  <c r="O5260" i="34"/>
  <c r="I5260" i="34"/>
  <c r="O5259" i="34"/>
  <c r="I5259" i="34"/>
  <c r="O5258" i="34"/>
  <c r="I5258" i="34"/>
  <c r="O5257" i="34"/>
  <c r="I5257" i="34"/>
  <c r="O5256" i="34"/>
  <c r="I5256" i="34"/>
  <c r="O5255" i="34"/>
  <c r="I5255" i="34"/>
  <c r="O5254" i="34"/>
  <c r="I5254" i="34"/>
  <c r="O5253" i="34"/>
  <c r="I5253" i="34"/>
  <c r="O5252" i="34"/>
  <c r="I5252" i="34"/>
  <c r="O5251" i="34"/>
  <c r="I5251" i="34"/>
  <c r="O5250" i="34"/>
  <c r="I5250" i="34"/>
  <c r="O5249" i="34"/>
  <c r="I5249" i="34"/>
  <c r="O5248" i="34"/>
  <c r="I5248" i="34"/>
  <c r="O5247" i="34"/>
  <c r="I5247" i="34"/>
  <c r="O5246" i="34"/>
  <c r="I5246" i="34"/>
  <c r="O5245" i="34"/>
  <c r="I5245" i="34"/>
  <c r="O5244" i="34"/>
  <c r="I5244" i="34"/>
  <c r="O5243" i="34"/>
  <c r="I5243" i="34"/>
  <c r="O5242" i="34"/>
  <c r="I5242" i="34"/>
  <c r="O5241" i="34"/>
  <c r="I5241" i="34"/>
  <c r="O5240" i="34"/>
  <c r="I5240" i="34"/>
  <c r="O5239" i="34"/>
  <c r="I5239" i="34"/>
  <c r="O5238" i="34"/>
  <c r="I5238" i="34"/>
  <c r="O5237" i="34"/>
  <c r="I5237" i="34"/>
  <c r="O5236" i="34"/>
  <c r="I5236" i="34"/>
  <c r="O5235" i="34"/>
  <c r="I5235" i="34"/>
  <c r="O5234" i="34"/>
  <c r="I5234" i="34"/>
  <c r="O5233" i="34"/>
  <c r="I5233" i="34"/>
  <c r="O5232" i="34"/>
  <c r="I5232" i="34"/>
  <c r="R5231" i="34"/>
  <c r="O5231" i="34"/>
  <c r="I5231" i="34"/>
  <c r="O5230" i="34"/>
  <c r="I5230" i="34"/>
  <c r="O5229" i="34"/>
  <c r="I5229" i="34"/>
  <c r="O5228" i="34"/>
  <c r="I5228" i="34"/>
  <c r="R5227" i="34"/>
  <c r="O5227" i="34"/>
  <c r="I5227" i="34"/>
  <c r="O5226" i="34"/>
  <c r="I5226" i="34"/>
  <c r="O5225" i="34"/>
  <c r="I5225" i="34"/>
  <c r="O5224" i="34"/>
  <c r="I5224" i="34"/>
  <c r="O5223" i="34"/>
  <c r="I5223" i="34"/>
  <c r="O5222" i="34"/>
  <c r="I5222" i="34"/>
  <c r="O5221" i="34"/>
  <c r="I5221" i="34"/>
  <c r="O5220" i="34"/>
  <c r="I5220" i="34"/>
  <c r="O5219" i="34"/>
  <c r="I5219" i="34"/>
  <c r="O5218" i="34"/>
  <c r="I5218" i="34"/>
  <c r="O5217" i="34"/>
  <c r="I5217" i="34"/>
  <c r="O5216" i="34"/>
  <c r="I5216" i="34"/>
  <c r="O5215" i="34"/>
  <c r="I5215" i="34"/>
  <c r="O5214" i="34"/>
  <c r="I5214" i="34"/>
  <c r="R5213" i="34"/>
  <c r="O5213" i="34"/>
  <c r="I5213" i="34"/>
  <c r="O5212" i="34"/>
  <c r="I5212" i="34"/>
  <c r="O5211" i="34"/>
  <c r="I5211" i="34"/>
  <c r="R5210" i="34"/>
  <c r="O5210" i="34"/>
  <c r="I5210" i="34"/>
  <c r="O5209" i="34"/>
  <c r="I5209" i="34"/>
  <c r="O5208" i="34"/>
  <c r="I5208" i="34"/>
  <c r="R5207" i="34"/>
  <c r="O5207" i="34"/>
  <c r="I5207" i="34"/>
  <c r="O5206" i="34"/>
  <c r="I5206" i="34"/>
  <c r="O5205" i="34"/>
  <c r="I5205" i="34"/>
  <c r="O5204" i="34"/>
  <c r="I5204" i="34"/>
  <c r="O5203" i="34"/>
  <c r="I5203" i="34"/>
  <c r="O5202" i="34"/>
  <c r="I5202" i="34"/>
  <c r="O5201" i="34"/>
  <c r="I5201" i="34"/>
  <c r="O5200" i="34"/>
  <c r="I5200" i="34"/>
  <c r="O5199" i="34"/>
  <c r="I5199" i="34"/>
  <c r="O5198" i="34"/>
  <c r="I5198" i="34"/>
  <c r="O5197" i="34"/>
  <c r="I5197" i="34"/>
  <c r="O5196" i="34"/>
  <c r="I5196" i="34"/>
  <c r="O5195" i="34"/>
  <c r="I5195" i="34"/>
  <c r="O5194" i="34"/>
  <c r="I5194" i="34"/>
  <c r="O5193" i="34"/>
  <c r="I5193" i="34"/>
  <c r="O5192" i="34"/>
  <c r="I5192" i="34"/>
  <c r="O5191" i="34"/>
  <c r="I5191" i="34"/>
  <c r="O5190" i="34"/>
  <c r="I5190" i="34"/>
  <c r="O5189" i="34"/>
  <c r="I5189" i="34"/>
  <c r="O5188" i="34"/>
  <c r="I5188" i="34"/>
  <c r="O5187" i="34"/>
  <c r="I5187" i="34"/>
  <c r="O5186" i="34"/>
  <c r="I5186" i="34"/>
  <c r="O5185" i="34"/>
  <c r="I5185" i="34"/>
  <c r="O5184" i="34"/>
  <c r="I5184" i="34"/>
  <c r="O5183" i="34"/>
  <c r="I5183" i="34"/>
  <c r="O5182" i="34"/>
  <c r="I5182" i="34"/>
  <c r="O5181" i="34"/>
  <c r="I5181" i="34"/>
  <c r="O5180" i="34"/>
  <c r="I5180" i="34"/>
  <c r="O5179" i="34"/>
  <c r="I5179" i="34"/>
  <c r="O5178" i="34"/>
  <c r="I5178" i="34"/>
  <c r="O5177" i="34"/>
  <c r="I5177" i="34"/>
  <c r="O5176" i="34"/>
  <c r="I5176" i="34"/>
  <c r="O5175" i="34"/>
  <c r="I5175" i="34"/>
  <c r="O5174" i="34"/>
  <c r="I5174" i="34"/>
  <c r="O5173" i="34"/>
  <c r="I5173" i="34"/>
  <c r="O5172" i="34"/>
  <c r="I5172" i="34"/>
  <c r="O5171" i="34"/>
  <c r="I5171" i="34"/>
  <c r="O5170" i="34"/>
  <c r="I5170" i="34"/>
  <c r="O5169" i="34"/>
  <c r="I5169" i="34"/>
  <c r="O5168" i="34"/>
  <c r="I5168" i="34"/>
  <c r="O5167" i="34"/>
  <c r="I5167" i="34"/>
  <c r="O5166" i="34"/>
  <c r="I5166" i="34"/>
  <c r="O5165" i="34"/>
  <c r="I5165" i="34"/>
  <c r="O5164" i="34"/>
  <c r="I5164" i="34"/>
  <c r="O5163" i="34"/>
  <c r="I5163" i="34"/>
  <c r="O5162" i="34"/>
  <c r="I5162" i="34"/>
  <c r="O5161" i="34"/>
  <c r="I5161" i="34"/>
  <c r="O5160" i="34"/>
  <c r="I5160" i="34"/>
  <c r="O5159" i="34"/>
  <c r="I5159" i="34"/>
  <c r="O5158" i="34"/>
  <c r="I5158" i="34"/>
  <c r="O5157" i="34"/>
  <c r="I5157" i="34"/>
  <c r="O5156" i="34"/>
  <c r="I5156" i="34"/>
  <c r="O5155" i="34"/>
  <c r="I5155" i="34"/>
  <c r="O5154" i="34"/>
  <c r="I5154" i="34"/>
  <c r="O5153" i="34"/>
  <c r="I5153" i="34"/>
  <c r="O5152" i="34"/>
  <c r="I5152" i="34"/>
  <c r="O5151" i="34"/>
  <c r="I5151" i="34"/>
  <c r="O5150" i="34"/>
  <c r="I5150" i="34"/>
  <c r="O5149" i="34"/>
  <c r="I5149" i="34"/>
  <c r="O5148" i="34"/>
  <c r="I5148" i="34"/>
  <c r="O5147" i="34"/>
  <c r="I5147" i="34"/>
  <c r="O5146" i="34"/>
  <c r="I5146" i="34"/>
  <c r="O5145" i="34"/>
  <c r="I5145" i="34"/>
  <c r="O5144" i="34"/>
  <c r="I5144" i="34"/>
  <c r="O5143" i="34"/>
  <c r="I5143" i="34"/>
  <c r="O5142" i="34"/>
  <c r="I5142" i="34"/>
  <c r="O5141" i="34"/>
  <c r="I5141" i="34"/>
  <c r="O5140" i="34"/>
  <c r="I5140" i="34"/>
  <c r="O5139" i="34"/>
  <c r="I5139" i="34"/>
  <c r="O5138" i="34"/>
  <c r="I5138" i="34"/>
  <c r="O5137" i="34"/>
  <c r="I5137" i="34"/>
  <c r="O5136" i="34"/>
  <c r="I5136" i="34"/>
  <c r="O5135" i="34"/>
  <c r="I5135" i="34"/>
  <c r="O5134" i="34"/>
  <c r="I5134" i="34"/>
  <c r="O5133" i="34"/>
  <c r="I5133" i="34"/>
  <c r="O5132" i="34"/>
  <c r="I5132" i="34"/>
  <c r="O5131" i="34"/>
  <c r="I5131" i="34"/>
  <c r="O5130" i="34"/>
  <c r="I5130" i="34"/>
  <c r="O5129" i="34"/>
  <c r="I5129" i="34"/>
  <c r="O5128" i="34"/>
  <c r="I5128" i="34"/>
  <c r="O5127" i="34"/>
  <c r="I5127" i="34"/>
  <c r="O5126" i="34"/>
  <c r="I5126" i="34"/>
  <c r="O5125" i="34"/>
  <c r="I5125" i="34"/>
  <c r="O5124" i="34"/>
  <c r="I5124" i="34"/>
  <c r="O5123" i="34"/>
  <c r="I5123" i="34"/>
  <c r="O5122" i="34"/>
  <c r="I5122" i="34"/>
  <c r="O5121" i="34"/>
  <c r="I5121" i="34"/>
  <c r="O5120" i="34"/>
  <c r="I5120" i="34"/>
  <c r="O5119" i="34"/>
  <c r="I5119" i="34"/>
  <c r="O5118" i="34"/>
  <c r="I5118" i="34"/>
  <c r="O5117" i="34"/>
  <c r="I5117" i="34"/>
  <c r="O5116" i="34"/>
  <c r="I5116" i="34"/>
  <c r="O5115" i="34"/>
  <c r="I5115" i="34"/>
  <c r="O5114" i="34"/>
  <c r="I5114" i="34"/>
  <c r="O5113" i="34"/>
  <c r="I5113" i="34"/>
  <c r="O5112" i="34"/>
  <c r="I5112" i="34"/>
  <c r="O5111" i="34"/>
  <c r="I5111" i="34"/>
  <c r="O5110" i="34"/>
  <c r="I5110" i="34"/>
  <c r="O5109" i="34"/>
  <c r="I5109" i="34"/>
  <c r="O5108" i="34"/>
  <c r="I5108" i="34"/>
  <c r="O5107" i="34"/>
  <c r="I5107" i="34"/>
  <c r="O5106" i="34"/>
  <c r="I5106" i="34"/>
  <c r="O5105" i="34"/>
  <c r="I5105" i="34"/>
  <c r="O5104" i="34"/>
  <c r="I5104" i="34"/>
  <c r="O5103" i="34"/>
  <c r="I5103" i="34"/>
  <c r="R5102" i="34"/>
  <c r="O5102" i="34"/>
  <c r="I5102" i="34"/>
  <c r="O5101" i="34"/>
  <c r="I5101" i="34"/>
  <c r="O5100" i="34"/>
  <c r="I5100" i="34"/>
  <c r="O5099" i="34"/>
  <c r="I5099" i="34"/>
  <c r="O5098" i="34"/>
  <c r="I5098" i="34"/>
  <c r="O5097" i="34"/>
  <c r="I5097" i="34"/>
  <c r="O5096" i="34"/>
  <c r="I5096" i="34"/>
  <c r="O5095" i="34"/>
  <c r="I5095" i="34"/>
  <c r="O5094" i="34"/>
  <c r="I5094" i="34"/>
  <c r="O5093" i="34"/>
  <c r="I5093" i="34"/>
  <c r="O5092" i="34"/>
  <c r="I5092" i="34"/>
  <c r="O5091" i="34"/>
  <c r="I5091" i="34"/>
  <c r="O5090" i="34"/>
  <c r="I5090" i="34"/>
  <c r="O5089" i="34"/>
  <c r="I5089" i="34"/>
  <c r="O5088" i="34"/>
  <c r="I5088" i="34"/>
  <c r="O5087" i="34"/>
  <c r="I5087" i="34"/>
  <c r="O5086" i="34"/>
  <c r="I5086" i="34"/>
  <c r="O5085" i="34"/>
  <c r="I5085" i="34"/>
  <c r="O5084" i="34"/>
  <c r="I5084" i="34"/>
  <c r="O5083" i="34"/>
  <c r="I5083" i="34"/>
  <c r="O5082" i="34"/>
  <c r="I5082" i="34"/>
  <c r="O5081" i="34"/>
  <c r="I5081" i="34"/>
  <c r="O5080" i="34"/>
  <c r="I5080" i="34"/>
  <c r="O5079" i="34"/>
  <c r="I5079" i="34"/>
  <c r="O5078" i="34"/>
  <c r="I5078" i="34"/>
  <c r="O5077" i="34"/>
  <c r="I5077" i="34"/>
  <c r="O5076" i="34"/>
  <c r="I5076" i="34"/>
  <c r="O5075" i="34"/>
  <c r="I5075" i="34"/>
  <c r="O5074" i="34"/>
  <c r="I5074" i="34"/>
  <c r="O5073" i="34"/>
  <c r="I5073" i="34"/>
  <c r="O5072" i="34"/>
  <c r="I5072" i="34"/>
  <c r="O5071" i="34"/>
  <c r="I5071" i="34"/>
  <c r="O5070" i="34"/>
  <c r="I5070" i="34"/>
  <c r="O5069" i="34"/>
  <c r="I5069" i="34"/>
  <c r="O5068" i="34"/>
  <c r="I5068" i="34"/>
  <c r="O5067" i="34"/>
  <c r="I5067" i="34"/>
  <c r="O5066" i="34"/>
  <c r="I5066" i="34"/>
  <c r="O5065" i="34"/>
  <c r="I5065" i="34"/>
  <c r="O5064" i="34"/>
  <c r="I5064" i="34"/>
  <c r="O5063" i="34"/>
  <c r="I5063" i="34"/>
  <c r="O5062" i="34"/>
  <c r="I5062" i="34"/>
  <c r="O5061" i="34"/>
  <c r="I5061" i="34"/>
  <c r="O5060" i="34"/>
  <c r="I5060" i="34"/>
  <c r="O5059" i="34"/>
  <c r="I5059" i="34"/>
  <c r="O5058" i="34"/>
  <c r="I5058" i="34"/>
  <c r="O5057" i="34"/>
  <c r="I5057" i="34"/>
  <c r="O5056" i="34"/>
  <c r="I5056" i="34"/>
  <c r="O5055" i="34"/>
  <c r="I5055" i="34"/>
  <c r="O5054" i="34"/>
  <c r="I5054" i="34"/>
  <c r="O5053" i="34"/>
  <c r="I5053" i="34"/>
  <c r="O5052" i="34"/>
  <c r="I5052" i="34"/>
  <c r="O5051" i="34"/>
  <c r="I5051" i="34"/>
  <c r="O5050" i="34"/>
  <c r="I5050" i="34"/>
  <c r="O5049" i="34"/>
  <c r="I5049" i="34"/>
  <c r="O5048" i="34"/>
  <c r="I5048" i="34"/>
  <c r="O5047" i="34"/>
  <c r="I5047" i="34"/>
  <c r="O5046" i="34"/>
  <c r="I5046" i="34"/>
  <c r="O5045" i="34"/>
  <c r="I5045" i="34"/>
  <c r="O5044" i="34"/>
  <c r="I5044" i="34"/>
  <c r="O5043" i="34"/>
  <c r="I5043" i="34"/>
  <c r="O5042" i="34"/>
  <c r="I5042" i="34"/>
  <c r="O5041" i="34"/>
  <c r="I5041" i="34"/>
  <c r="O5040" i="34"/>
  <c r="I5040" i="34"/>
  <c r="O5039" i="34"/>
  <c r="I5039" i="34"/>
  <c r="O5038" i="34"/>
  <c r="I5038" i="34"/>
  <c r="O5037" i="34"/>
  <c r="I5037" i="34"/>
  <c r="O5036" i="34"/>
  <c r="I5036" i="34"/>
  <c r="O5035" i="34"/>
  <c r="I5035" i="34"/>
  <c r="O5034" i="34"/>
  <c r="I5034" i="34"/>
  <c r="O5033" i="34"/>
  <c r="I5033" i="34"/>
  <c r="O5032" i="34"/>
  <c r="I5032" i="34"/>
  <c r="O5031" i="34"/>
  <c r="I5031" i="34"/>
  <c r="O5030" i="34"/>
  <c r="I5030" i="34"/>
  <c r="O5029" i="34"/>
  <c r="I5029" i="34"/>
  <c r="O5028" i="34"/>
  <c r="I5028" i="34"/>
  <c r="O5027" i="34"/>
  <c r="I5027" i="34"/>
  <c r="O5026" i="34"/>
  <c r="I5026" i="34"/>
  <c r="O5025" i="34"/>
  <c r="I5025" i="34"/>
  <c r="O5024" i="34"/>
  <c r="I5024" i="34"/>
  <c r="O5023" i="34"/>
  <c r="I5023" i="34"/>
  <c r="O5022" i="34"/>
  <c r="I5022" i="34"/>
  <c r="O5021" i="34"/>
  <c r="I5021" i="34"/>
  <c r="O5020" i="34"/>
  <c r="I5020" i="34"/>
  <c r="O5019" i="34"/>
  <c r="I5019" i="34"/>
  <c r="O5018" i="34"/>
  <c r="I5018" i="34"/>
  <c r="O5017" i="34"/>
  <c r="I5017" i="34"/>
  <c r="O5016" i="34"/>
  <c r="I5016" i="34"/>
  <c r="O5015" i="34"/>
  <c r="I5015" i="34"/>
  <c r="O5014" i="34"/>
  <c r="I5014" i="34"/>
  <c r="O5013" i="34"/>
  <c r="I5013" i="34"/>
  <c r="O5012" i="34"/>
  <c r="I5012" i="34"/>
  <c r="O5011" i="34"/>
  <c r="I5011" i="34"/>
  <c r="O5010" i="34"/>
  <c r="I5010" i="34"/>
  <c r="O5009" i="34"/>
  <c r="I5009" i="34"/>
  <c r="O5008" i="34"/>
  <c r="I5008" i="34"/>
  <c r="O5007" i="34"/>
  <c r="I5007" i="34"/>
  <c r="O5006" i="34"/>
  <c r="I5006" i="34"/>
  <c r="O5005" i="34"/>
  <c r="I5005" i="34"/>
  <c r="O5004" i="34"/>
  <c r="I5004" i="34"/>
  <c r="O5003" i="34"/>
  <c r="I5003" i="34"/>
  <c r="O5002" i="34"/>
  <c r="I5002" i="34"/>
  <c r="O5001" i="34"/>
  <c r="I5001" i="34"/>
  <c r="O5000" i="34"/>
  <c r="I5000" i="34"/>
  <c r="O4999" i="34"/>
  <c r="I4999" i="34"/>
  <c r="O4998" i="34"/>
  <c r="I4998" i="34"/>
  <c r="O4997" i="34"/>
  <c r="I4997" i="34"/>
  <c r="O4996" i="34"/>
  <c r="I4996" i="34"/>
  <c r="O4995" i="34"/>
  <c r="I4995" i="34"/>
  <c r="O4994" i="34"/>
  <c r="I4994" i="34"/>
  <c r="O4993" i="34"/>
  <c r="I4993" i="34"/>
  <c r="O4992" i="34"/>
  <c r="I4992" i="34"/>
  <c r="O4991" i="34"/>
  <c r="I4991" i="34"/>
  <c r="O4990" i="34"/>
  <c r="I4990" i="34"/>
  <c r="O4989" i="34"/>
  <c r="I4989" i="34"/>
  <c r="O4988" i="34"/>
  <c r="I4988" i="34"/>
  <c r="O4987" i="34"/>
  <c r="I4987" i="34"/>
  <c r="O4986" i="34"/>
  <c r="I4986" i="34"/>
  <c r="O4985" i="34"/>
  <c r="I4985" i="34"/>
  <c r="O4984" i="34"/>
  <c r="I4984" i="34"/>
  <c r="O4983" i="34"/>
  <c r="I4983" i="34"/>
  <c r="O4982" i="34"/>
  <c r="I4982" i="34"/>
  <c r="O4981" i="34"/>
  <c r="I4981" i="34"/>
  <c r="O4980" i="34"/>
  <c r="I4980" i="34"/>
  <c r="O4979" i="34"/>
  <c r="I4979" i="34"/>
  <c r="O4978" i="34"/>
  <c r="I4978" i="34"/>
  <c r="O4977" i="34"/>
  <c r="I4977" i="34"/>
  <c r="O4976" i="34"/>
  <c r="I4976" i="34"/>
  <c r="O4975" i="34"/>
  <c r="I4975" i="34"/>
  <c r="O4974" i="34"/>
  <c r="I4974" i="34"/>
  <c r="O4973" i="34"/>
  <c r="I4973" i="34"/>
  <c r="O4972" i="34"/>
  <c r="I4972" i="34"/>
  <c r="O4971" i="34"/>
  <c r="I4971" i="34"/>
  <c r="O4970" i="34"/>
  <c r="I4970" i="34"/>
  <c r="O4969" i="34"/>
  <c r="I4969" i="34"/>
  <c r="O4968" i="34"/>
  <c r="I4968" i="34"/>
  <c r="O4967" i="34"/>
  <c r="I4967" i="34"/>
  <c r="O4966" i="34"/>
  <c r="I4966" i="34"/>
  <c r="O4965" i="34"/>
  <c r="I4965" i="34"/>
  <c r="O4964" i="34"/>
  <c r="I4964" i="34"/>
  <c r="O4963" i="34"/>
  <c r="I4963" i="34"/>
  <c r="O4962" i="34"/>
  <c r="I4962" i="34"/>
  <c r="O4961" i="34"/>
  <c r="I4961" i="34"/>
  <c r="O4960" i="34"/>
  <c r="I4960" i="34"/>
  <c r="O4959" i="34"/>
  <c r="I4959" i="34"/>
  <c r="O4958" i="34"/>
  <c r="I4958" i="34"/>
  <c r="O4957" i="34"/>
  <c r="I4957" i="34"/>
  <c r="O4956" i="34"/>
  <c r="I4956" i="34"/>
  <c r="O4955" i="34"/>
  <c r="I4955" i="34"/>
  <c r="O4954" i="34"/>
  <c r="I4954" i="34"/>
  <c r="O4953" i="34"/>
  <c r="I4953" i="34"/>
  <c r="O4952" i="34"/>
  <c r="I4952" i="34"/>
  <c r="O4951" i="34"/>
  <c r="I4951" i="34"/>
  <c r="O4950" i="34"/>
  <c r="I4950" i="34"/>
  <c r="O4949" i="34"/>
  <c r="I4949" i="34"/>
  <c r="O4948" i="34"/>
  <c r="I4948" i="34"/>
  <c r="O4947" i="34"/>
  <c r="I4947" i="34"/>
  <c r="O4946" i="34"/>
  <c r="I4946" i="34"/>
  <c r="O4945" i="34"/>
  <c r="I4945" i="34"/>
  <c r="O4944" i="34"/>
  <c r="I4944" i="34"/>
  <c r="O4943" i="34"/>
  <c r="I4943" i="34"/>
  <c r="O4942" i="34"/>
  <c r="I4942" i="34"/>
  <c r="O4941" i="34"/>
  <c r="I4941" i="34"/>
  <c r="O4940" i="34"/>
  <c r="I4940" i="34"/>
  <c r="O4939" i="34"/>
  <c r="I4939" i="34"/>
  <c r="O4938" i="34"/>
  <c r="I4938" i="34"/>
  <c r="O4937" i="34"/>
  <c r="I4937" i="34"/>
  <c r="O4936" i="34"/>
  <c r="I4936" i="34"/>
  <c r="O4935" i="34"/>
  <c r="I4935" i="34"/>
  <c r="O4934" i="34"/>
  <c r="I4934" i="34"/>
  <c r="O4933" i="34"/>
  <c r="I4933" i="34"/>
  <c r="O4932" i="34"/>
  <c r="I4932" i="34"/>
  <c r="O4931" i="34"/>
  <c r="I4931" i="34"/>
  <c r="O4930" i="34"/>
  <c r="I4930" i="34"/>
  <c r="O4929" i="34"/>
  <c r="I4929" i="34"/>
  <c r="O4928" i="34"/>
  <c r="I4928" i="34"/>
  <c r="O4927" i="34"/>
  <c r="I4927" i="34"/>
  <c r="O4926" i="34"/>
  <c r="I4926" i="34"/>
  <c r="O4925" i="34"/>
  <c r="I4925" i="34"/>
  <c r="O4924" i="34"/>
  <c r="I4924" i="34"/>
  <c r="O4923" i="34"/>
  <c r="I4923" i="34"/>
  <c r="O4922" i="34"/>
  <c r="I4922" i="34"/>
  <c r="O4921" i="34"/>
  <c r="I4921" i="34"/>
  <c r="O4920" i="34"/>
  <c r="I4920" i="34"/>
  <c r="O4919" i="34"/>
  <c r="I4919" i="34"/>
  <c r="O4918" i="34"/>
  <c r="I4918" i="34"/>
  <c r="O4917" i="34"/>
  <c r="I4917" i="34"/>
  <c r="O4916" i="34"/>
  <c r="I4916" i="34"/>
  <c r="O4915" i="34"/>
  <c r="I4915" i="34"/>
  <c r="O4914" i="34"/>
  <c r="I4914" i="34"/>
  <c r="O4913" i="34"/>
  <c r="I4913" i="34"/>
  <c r="O4912" i="34"/>
  <c r="I4912" i="34"/>
  <c r="O4911" i="34"/>
  <c r="I4911" i="34"/>
  <c r="O4910" i="34"/>
  <c r="I4910" i="34"/>
  <c r="O4909" i="34"/>
  <c r="I4909" i="34"/>
  <c r="O4908" i="34"/>
  <c r="I4908" i="34"/>
  <c r="O4907" i="34"/>
  <c r="I4907" i="34"/>
  <c r="O4906" i="34"/>
  <c r="I4906" i="34"/>
  <c r="O4905" i="34"/>
  <c r="I4905" i="34"/>
  <c r="O4904" i="34"/>
  <c r="I4904" i="34"/>
  <c r="O4903" i="34"/>
  <c r="I4903" i="34"/>
  <c r="O4902" i="34"/>
  <c r="I4902" i="34"/>
  <c r="O4901" i="34"/>
  <c r="I4901" i="34"/>
  <c r="O4900" i="34"/>
  <c r="I4900" i="34"/>
  <c r="O4899" i="34"/>
  <c r="I4899" i="34"/>
  <c r="O4898" i="34"/>
  <c r="I4898" i="34"/>
  <c r="O4897" i="34"/>
  <c r="I4897" i="34"/>
  <c r="O4896" i="34"/>
  <c r="I4896" i="34"/>
  <c r="O4895" i="34"/>
  <c r="I4895" i="34"/>
  <c r="O4894" i="34"/>
  <c r="I4894" i="34"/>
  <c r="O4893" i="34"/>
  <c r="I4893" i="34"/>
  <c r="O4892" i="34"/>
  <c r="I4892" i="34"/>
  <c r="O4891" i="34"/>
  <c r="I4891" i="34"/>
  <c r="O4890" i="34"/>
  <c r="I4890" i="34"/>
  <c r="O4889" i="34"/>
  <c r="I4889" i="34"/>
  <c r="O4888" i="34"/>
  <c r="I4888" i="34"/>
  <c r="O4887" i="34"/>
  <c r="I4887" i="34"/>
  <c r="O4886" i="34"/>
  <c r="I4886" i="34"/>
  <c r="O4885" i="34"/>
  <c r="I4885" i="34"/>
  <c r="O4884" i="34"/>
  <c r="I4884" i="34"/>
  <c r="O4883" i="34"/>
  <c r="I4883" i="34"/>
  <c r="O4882" i="34"/>
  <c r="I4882" i="34"/>
  <c r="O4881" i="34"/>
  <c r="I4881" i="34"/>
  <c r="O4880" i="34"/>
  <c r="I4880" i="34"/>
  <c r="O4879" i="34"/>
  <c r="I4879" i="34"/>
  <c r="O4878" i="34"/>
  <c r="I4878" i="34"/>
  <c r="O4877" i="34"/>
  <c r="I4877" i="34"/>
  <c r="O4876" i="34"/>
  <c r="I4876" i="34"/>
  <c r="O4875" i="34"/>
  <c r="I4875" i="34"/>
  <c r="O4874" i="34"/>
  <c r="I4874" i="34"/>
  <c r="O4873" i="34"/>
  <c r="I4873" i="34"/>
  <c r="O4872" i="34"/>
  <c r="I4872" i="34"/>
  <c r="O4871" i="34"/>
  <c r="I4871" i="34"/>
  <c r="O4870" i="34"/>
  <c r="I4870" i="34"/>
  <c r="O4869" i="34"/>
  <c r="I4869" i="34"/>
  <c r="O4868" i="34"/>
  <c r="I4868" i="34"/>
  <c r="O4867" i="34"/>
  <c r="I4867" i="34"/>
  <c r="O4866" i="34"/>
  <c r="I4866" i="34"/>
  <c r="O4865" i="34"/>
  <c r="I4865" i="34"/>
  <c r="O4864" i="34"/>
  <c r="I4864" i="34"/>
  <c r="O4863" i="34"/>
  <c r="I4863" i="34"/>
  <c r="O4862" i="34"/>
  <c r="I4862" i="34"/>
  <c r="O4861" i="34"/>
  <c r="I4861" i="34"/>
  <c r="O4860" i="34"/>
  <c r="I4860" i="34"/>
  <c r="O4859" i="34"/>
  <c r="I4859" i="34"/>
  <c r="O4858" i="34"/>
  <c r="I4858" i="34"/>
  <c r="O4857" i="34"/>
  <c r="I4857" i="34"/>
  <c r="O4856" i="34"/>
  <c r="I4856" i="34"/>
  <c r="O4855" i="34"/>
  <c r="I4855" i="34"/>
  <c r="O4854" i="34"/>
  <c r="I4854" i="34"/>
  <c r="O4853" i="34"/>
  <c r="I4853" i="34"/>
  <c r="O4852" i="34"/>
  <c r="I4852" i="34"/>
  <c r="O4851" i="34"/>
  <c r="I4851" i="34"/>
  <c r="O4850" i="34"/>
  <c r="I4850" i="34"/>
  <c r="O4849" i="34"/>
  <c r="I4849" i="34"/>
  <c r="O4848" i="34"/>
  <c r="I4848" i="34"/>
  <c r="O4847" i="34"/>
  <c r="I4847" i="34"/>
  <c r="O4846" i="34"/>
  <c r="I4846" i="34"/>
  <c r="O4845" i="34"/>
  <c r="I4845" i="34"/>
  <c r="O4844" i="34"/>
  <c r="I4844" i="34"/>
  <c r="O4843" i="34"/>
  <c r="I4843" i="34"/>
  <c r="O4842" i="34"/>
  <c r="I4842" i="34"/>
  <c r="O4841" i="34"/>
  <c r="I4841" i="34"/>
  <c r="O4840" i="34"/>
  <c r="I4840" i="34"/>
  <c r="O4839" i="34"/>
  <c r="I4839" i="34"/>
  <c r="O4838" i="34"/>
  <c r="I4838" i="34"/>
  <c r="O4837" i="34"/>
  <c r="I4837" i="34"/>
  <c r="O4836" i="34"/>
  <c r="I4836" i="34"/>
  <c r="O4835" i="34"/>
  <c r="I4835" i="34"/>
  <c r="O4834" i="34"/>
  <c r="I4834" i="34"/>
  <c r="O4833" i="34"/>
  <c r="I4833" i="34"/>
  <c r="O4832" i="34"/>
  <c r="I4832" i="34"/>
  <c r="O4831" i="34"/>
  <c r="I4831" i="34"/>
  <c r="O4830" i="34"/>
  <c r="I4830" i="34"/>
  <c r="O4829" i="34"/>
  <c r="I4829" i="34"/>
  <c r="O4828" i="34"/>
  <c r="I4828" i="34"/>
  <c r="O4827" i="34"/>
  <c r="I4827" i="34"/>
  <c r="O4826" i="34"/>
  <c r="I4826" i="34"/>
  <c r="O4825" i="34"/>
  <c r="I4825" i="34"/>
  <c r="O4824" i="34"/>
  <c r="I4824" i="34"/>
  <c r="O4823" i="34"/>
  <c r="I4823" i="34"/>
  <c r="O4822" i="34"/>
  <c r="I4822" i="34"/>
  <c r="O4821" i="34"/>
  <c r="I4821" i="34"/>
  <c r="O4820" i="34"/>
  <c r="I4820" i="34"/>
  <c r="O4819" i="34"/>
  <c r="I4819" i="34"/>
  <c r="O4818" i="34"/>
  <c r="I4818" i="34"/>
  <c r="O4817" i="34"/>
  <c r="I4817" i="34"/>
  <c r="O4816" i="34"/>
  <c r="I4816" i="34"/>
  <c r="O4815" i="34"/>
  <c r="I4815" i="34"/>
  <c r="O4814" i="34"/>
  <c r="I4814" i="34"/>
  <c r="O4813" i="34"/>
  <c r="I4813" i="34"/>
  <c r="O4812" i="34"/>
  <c r="I4812" i="34"/>
  <c r="O4811" i="34"/>
  <c r="I4811" i="34"/>
  <c r="O4810" i="34"/>
  <c r="I4810" i="34"/>
  <c r="O4809" i="34"/>
  <c r="I4809" i="34"/>
  <c r="O4808" i="34"/>
  <c r="I4808" i="34"/>
  <c r="O4807" i="34"/>
  <c r="I4807" i="34"/>
  <c r="O4806" i="34"/>
  <c r="I4806" i="34"/>
  <c r="O4805" i="34"/>
  <c r="I4805" i="34"/>
  <c r="O4804" i="34"/>
  <c r="I4804" i="34"/>
  <c r="O4803" i="34"/>
  <c r="I4803" i="34"/>
  <c r="O4802" i="34"/>
  <c r="I4802" i="34"/>
  <c r="O4801" i="34"/>
  <c r="I4801" i="34"/>
  <c r="O4800" i="34"/>
  <c r="I4800" i="34"/>
  <c r="O4799" i="34"/>
  <c r="I4799" i="34"/>
  <c r="O4798" i="34"/>
  <c r="I4798" i="34"/>
  <c r="O4797" i="34"/>
  <c r="I4797" i="34"/>
  <c r="O4796" i="34"/>
  <c r="I4796" i="34"/>
  <c r="O4795" i="34"/>
  <c r="I4795" i="34"/>
  <c r="O4794" i="34"/>
  <c r="I4794" i="34"/>
  <c r="O4793" i="34"/>
  <c r="I4793" i="34"/>
  <c r="O4792" i="34"/>
  <c r="I4792" i="34"/>
  <c r="O4791" i="34"/>
  <c r="I4791" i="34"/>
  <c r="O4790" i="34"/>
  <c r="I4790" i="34"/>
  <c r="O4789" i="34"/>
  <c r="I4789" i="34"/>
  <c r="O4788" i="34"/>
  <c r="I4788" i="34"/>
  <c r="O4787" i="34"/>
  <c r="I4787" i="34"/>
  <c r="O4786" i="34"/>
  <c r="I4786" i="34"/>
  <c r="O4785" i="34"/>
  <c r="I4785" i="34"/>
  <c r="O4784" i="34"/>
  <c r="I4784" i="34"/>
  <c r="O4783" i="34"/>
  <c r="I4783" i="34"/>
  <c r="O4782" i="34"/>
  <c r="I4782" i="34"/>
  <c r="O4781" i="34"/>
  <c r="I4781" i="34"/>
  <c r="O4780" i="34"/>
  <c r="I4780" i="34"/>
  <c r="O4779" i="34"/>
  <c r="I4779" i="34"/>
  <c r="O4778" i="34"/>
  <c r="I4778" i="34"/>
  <c r="O4777" i="34"/>
  <c r="I4777" i="34"/>
  <c r="O4776" i="34"/>
  <c r="I4776" i="34"/>
  <c r="O4775" i="34"/>
  <c r="I4775" i="34"/>
  <c r="O4774" i="34"/>
  <c r="I4774" i="34"/>
  <c r="O4773" i="34"/>
  <c r="I4773" i="34"/>
  <c r="O4772" i="34"/>
  <c r="I4772" i="34"/>
  <c r="O4771" i="34"/>
  <c r="I4771" i="34"/>
  <c r="O4770" i="34"/>
  <c r="I4770" i="34"/>
  <c r="O4769" i="34"/>
  <c r="I4769" i="34"/>
  <c r="O4768" i="34"/>
  <c r="I4768" i="34"/>
  <c r="O4767" i="34"/>
  <c r="I4767" i="34"/>
  <c r="O4766" i="34"/>
  <c r="I4766" i="34"/>
  <c r="O4765" i="34"/>
  <c r="I4765" i="34"/>
  <c r="O4764" i="34"/>
  <c r="I4764" i="34"/>
  <c r="O4763" i="34"/>
  <c r="I4763" i="34"/>
  <c r="O4762" i="34"/>
  <c r="I4762" i="34"/>
  <c r="O4761" i="34"/>
  <c r="I4761" i="34"/>
  <c r="O4760" i="34"/>
  <c r="I4760" i="34"/>
  <c r="O4759" i="34"/>
  <c r="I4759" i="34"/>
  <c r="O4758" i="34"/>
  <c r="I4758" i="34"/>
  <c r="O4757" i="34"/>
  <c r="I4757" i="34"/>
  <c r="O4756" i="34"/>
  <c r="I4756" i="34"/>
  <c r="O4755" i="34"/>
  <c r="I4755" i="34"/>
  <c r="O4754" i="34"/>
  <c r="I4754" i="34"/>
  <c r="O4753" i="34"/>
  <c r="I4753" i="34"/>
  <c r="O4752" i="34"/>
  <c r="I4752" i="34"/>
  <c r="O4751" i="34"/>
  <c r="I4751" i="34"/>
  <c r="O4750" i="34"/>
  <c r="I4750" i="34"/>
  <c r="O4749" i="34"/>
  <c r="I4749" i="34"/>
  <c r="O4748" i="34"/>
  <c r="I4748" i="34"/>
  <c r="O4747" i="34"/>
  <c r="I4747" i="34"/>
  <c r="O4746" i="34"/>
  <c r="I4746" i="34"/>
  <c r="O4745" i="34"/>
  <c r="I4745" i="34"/>
  <c r="O4744" i="34"/>
  <c r="I4744" i="34"/>
  <c r="O4743" i="34"/>
  <c r="I4743" i="34"/>
  <c r="O4742" i="34"/>
  <c r="I4742" i="34"/>
  <c r="O4741" i="34"/>
  <c r="I4741" i="34"/>
  <c r="O4740" i="34"/>
  <c r="I4740" i="34"/>
  <c r="O4739" i="34"/>
  <c r="I4739" i="34"/>
  <c r="O4738" i="34"/>
  <c r="I4738" i="34"/>
  <c r="O4737" i="34"/>
  <c r="I4737" i="34"/>
  <c r="O4736" i="34"/>
  <c r="I4736" i="34"/>
  <c r="O4735" i="34"/>
  <c r="I4735" i="34"/>
  <c r="O4734" i="34"/>
  <c r="I4734" i="34"/>
  <c r="O4733" i="34"/>
  <c r="I4733" i="34"/>
  <c r="O4732" i="34"/>
  <c r="I4732" i="34"/>
  <c r="O4731" i="34"/>
  <c r="I4731" i="34"/>
  <c r="O4730" i="34"/>
  <c r="I4730" i="34"/>
  <c r="O4729" i="34"/>
  <c r="I4729" i="34"/>
  <c r="O4728" i="34"/>
  <c r="I4728" i="34"/>
  <c r="O4727" i="34"/>
  <c r="I4727" i="34"/>
  <c r="O4726" i="34"/>
  <c r="I4726" i="34"/>
  <c r="O4725" i="34"/>
  <c r="I4725" i="34"/>
  <c r="O4724" i="34"/>
  <c r="I4724" i="34"/>
  <c r="O4723" i="34"/>
  <c r="I4723" i="34"/>
  <c r="O4722" i="34"/>
  <c r="I4722" i="34"/>
  <c r="O4721" i="34"/>
  <c r="I4721" i="34"/>
  <c r="O4720" i="34"/>
  <c r="I4720" i="34"/>
  <c r="O4719" i="34"/>
  <c r="I4719" i="34"/>
  <c r="O4718" i="34"/>
  <c r="I4718" i="34"/>
  <c r="O4717" i="34"/>
  <c r="I4717" i="34"/>
  <c r="O4716" i="34"/>
  <c r="I4716" i="34"/>
  <c r="O4715" i="34"/>
  <c r="I4715" i="34"/>
  <c r="O4714" i="34"/>
  <c r="I4714" i="34"/>
  <c r="O4713" i="34"/>
  <c r="I4713" i="34"/>
  <c r="O4712" i="34"/>
  <c r="I4712" i="34"/>
  <c r="O4711" i="34"/>
  <c r="I4711" i="34"/>
  <c r="O4710" i="34"/>
  <c r="I4710" i="34"/>
  <c r="O4709" i="34"/>
  <c r="I4709" i="34"/>
  <c r="O4708" i="34"/>
  <c r="I4708" i="34"/>
  <c r="O4707" i="34"/>
  <c r="I4707" i="34"/>
  <c r="O4706" i="34"/>
  <c r="I4706" i="34"/>
  <c r="O4705" i="34"/>
  <c r="I4705" i="34"/>
  <c r="O4704" i="34"/>
  <c r="I4704" i="34"/>
  <c r="O4703" i="34"/>
  <c r="I4703" i="34"/>
  <c r="O4702" i="34"/>
  <c r="I4702" i="34"/>
  <c r="O4701" i="34"/>
  <c r="I4701" i="34"/>
  <c r="R4700" i="34"/>
  <c r="O4700" i="34"/>
  <c r="I4700" i="34"/>
  <c r="O4699" i="34"/>
  <c r="I4699" i="34"/>
  <c r="O4698" i="34"/>
  <c r="I4698" i="34"/>
  <c r="O4697" i="34"/>
  <c r="I4697" i="34"/>
  <c r="O4696" i="34"/>
  <c r="I4696" i="34"/>
  <c r="O4695" i="34"/>
  <c r="I4695" i="34"/>
  <c r="O4694" i="34"/>
  <c r="I4694" i="34"/>
  <c r="O4693" i="34"/>
  <c r="I4693" i="34"/>
  <c r="O4692" i="34"/>
  <c r="I4692" i="34"/>
  <c r="O4691" i="34"/>
  <c r="I4691" i="34"/>
  <c r="O4690" i="34"/>
  <c r="I4690" i="34"/>
  <c r="O4689" i="34"/>
  <c r="I4689" i="34"/>
  <c r="O4688" i="34"/>
  <c r="I4688" i="34"/>
  <c r="O4687" i="34"/>
  <c r="I4687" i="34"/>
  <c r="O4686" i="34"/>
  <c r="I4686" i="34"/>
  <c r="O4685" i="34"/>
  <c r="I4685" i="34"/>
  <c r="O4684" i="34"/>
  <c r="I4684" i="34"/>
  <c r="O4683" i="34"/>
  <c r="I4683" i="34"/>
  <c r="O4682" i="34"/>
  <c r="I4682" i="34"/>
  <c r="O4681" i="34"/>
  <c r="I4681" i="34"/>
  <c r="O4680" i="34"/>
  <c r="I4680" i="34"/>
  <c r="O4679" i="34"/>
  <c r="I4679" i="34"/>
  <c r="O4678" i="34"/>
  <c r="I4678" i="34"/>
  <c r="O4677" i="34"/>
  <c r="I4677" i="34"/>
  <c r="O4676" i="34"/>
  <c r="I4676" i="34"/>
  <c r="R4675" i="34"/>
  <c r="O4675" i="34"/>
  <c r="I4675" i="34"/>
  <c r="R4674" i="34"/>
  <c r="O4674" i="34"/>
  <c r="I4674" i="34"/>
  <c r="O4673" i="34"/>
  <c r="I4673" i="34"/>
  <c r="O4672" i="34"/>
  <c r="I4672" i="34"/>
  <c r="O4671" i="34"/>
  <c r="I4671" i="34"/>
  <c r="O4670" i="34"/>
  <c r="I4670" i="34"/>
  <c r="R4669" i="34"/>
  <c r="O4669" i="34"/>
  <c r="I4669" i="34"/>
  <c r="O4668" i="34"/>
  <c r="I4668" i="34"/>
  <c r="R4667" i="34"/>
  <c r="O4667" i="34"/>
  <c r="I4667" i="34"/>
  <c r="R4666" i="34"/>
  <c r="O4666" i="34"/>
  <c r="I4666" i="34"/>
  <c r="O4665" i="34"/>
  <c r="I4665" i="34"/>
  <c r="O4664" i="34"/>
  <c r="I4664" i="34"/>
  <c r="O4663" i="34"/>
  <c r="I4663" i="34"/>
  <c r="O4662" i="34"/>
  <c r="I4662" i="34"/>
  <c r="O4661" i="34"/>
  <c r="I4661" i="34"/>
  <c r="O4660" i="34"/>
  <c r="I4660" i="34"/>
  <c r="R4659" i="34"/>
  <c r="O4659" i="34"/>
  <c r="I4659" i="34"/>
  <c r="R4658" i="34"/>
  <c r="O4658" i="34"/>
  <c r="I4658" i="34"/>
  <c r="R4657" i="34"/>
  <c r="O4657" i="34"/>
  <c r="I4657" i="34"/>
  <c r="R4656" i="34"/>
  <c r="O4656" i="34"/>
  <c r="I4656" i="34"/>
  <c r="R4655" i="34"/>
  <c r="O4655" i="34"/>
  <c r="I4655" i="34"/>
  <c r="O4654" i="34"/>
  <c r="I4654" i="34"/>
  <c r="R4653" i="34"/>
  <c r="O4653" i="34"/>
  <c r="I4653" i="34"/>
  <c r="O4652" i="34"/>
  <c r="I4652" i="34"/>
  <c r="O4651" i="34"/>
  <c r="I4651" i="34"/>
  <c r="R4650" i="34"/>
  <c r="O4650" i="34"/>
  <c r="I4650" i="34"/>
  <c r="O4649" i="34"/>
  <c r="I4649" i="34"/>
  <c r="O4648" i="34"/>
  <c r="I4648" i="34"/>
  <c r="O4647" i="34"/>
  <c r="I4647" i="34"/>
  <c r="O4646" i="34"/>
  <c r="I4646" i="34"/>
  <c r="O4645" i="34"/>
  <c r="I4645" i="34"/>
  <c r="O4644" i="34"/>
  <c r="I4644" i="34"/>
  <c r="O4643" i="34"/>
  <c r="I4643" i="34"/>
  <c r="O4642" i="34"/>
  <c r="I4642" i="34"/>
  <c r="R4641" i="34"/>
  <c r="O4641" i="34"/>
  <c r="I4641" i="34"/>
  <c r="O4640" i="34"/>
  <c r="I4640" i="34"/>
  <c r="O4639" i="34"/>
  <c r="I4639" i="34"/>
  <c r="R4638" i="34"/>
  <c r="O4638" i="34"/>
  <c r="I4638" i="34"/>
  <c r="O4637" i="34"/>
  <c r="I4637" i="34"/>
  <c r="O4636" i="34"/>
  <c r="I4636" i="34"/>
  <c r="O4635" i="34"/>
  <c r="I4635" i="34"/>
  <c r="O4634" i="34"/>
  <c r="I4634" i="34"/>
  <c r="O4633" i="34"/>
  <c r="I4633" i="34"/>
  <c r="O4632" i="34"/>
  <c r="I4632" i="34"/>
  <c r="O4631" i="34"/>
  <c r="I4631" i="34"/>
  <c r="O4630" i="34"/>
  <c r="I4630" i="34"/>
  <c r="O4629" i="34"/>
  <c r="I4629" i="34"/>
  <c r="O4628" i="34"/>
  <c r="I4628" i="34"/>
  <c r="R4627" i="34"/>
  <c r="O4627" i="34"/>
  <c r="I4627" i="34"/>
  <c r="O4626" i="34"/>
  <c r="I4626" i="34"/>
  <c r="O4625" i="34"/>
  <c r="I4625" i="34"/>
  <c r="R4624" i="34"/>
  <c r="O4624" i="34"/>
  <c r="I4624" i="34"/>
  <c r="R4623" i="34"/>
  <c r="O4623" i="34"/>
  <c r="I4623" i="34"/>
  <c r="R4622" i="34"/>
  <c r="O4622" i="34"/>
  <c r="I4622" i="34"/>
  <c r="O4621" i="34"/>
  <c r="I4621" i="34"/>
  <c r="O4620" i="34"/>
  <c r="I4620" i="34"/>
  <c r="O4619" i="34"/>
  <c r="I4619" i="34"/>
  <c r="O4618" i="34"/>
  <c r="I4618" i="34"/>
  <c r="O4617" i="34"/>
  <c r="I4617" i="34"/>
  <c r="O4616" i="34"/>
  <c r="I4616" i="34"/>
  <c r="O4615" i="34"/>
  <c r="I4615" i="34"/>
  <c r="O4614" i="34"/>
  <c r="I4614" i="34"/>
  <c r="O4613" i="34"/>
  <c r="I4613" i="34"/>
  <c r="R4612" i="34"/>
  <c r="O4612" i="34"/>
  <c r="I4612" i="34"/>
  <c r="R4611" i="34"/>
  <c r="O4611" i="34"/>
  <c r="I4611" i="34"/>
  <c r="O4610" i="34"/>
  <c r="I4610" i="34"/>
  <c r="O4609" i="34"/>
  <c r="I4609" i="34"/>
  <c r="O4608" i="34"/>
  <c r="I4608" i="34"/>
  <c r="R4607" i="34"/>
  <c r="O4607" i="34"/>
  <c r="I4607" i="34"/>
  <c r="O4606" i="34"/>
  <c r="I4606" i="34"/>
  <c r="O4605" i="34"/>
  <c r="I4605" i="34"/>
  <c r="O4604" i="34"/>
  <c r="I4604" i="34"/>
  <c r="O4603" i="34"/>
  <c r="I4603" i="34"/>
  <c r="R4602" i="34"/>
  <c r="O4602" i="34"/>
  <c r="I4602" i="34"/>
  <c r="O4601" i="34"/>
  <c r="I4601" i="34"/>
  <c r="O4600" i="34"/>
  <c r="I4600" i="34"/>
  <c r="O4599" i="34"/>
  <c r="I4599" i="34"/>
  <c r="O4598" i="34"/>
  <c r="I4598" i="34"/>
  <c r="O4597" i="34"/>
  <c r="I4597" i="34"/>
  <c r="O4596" i="34"/>
  <c r="I4596" i="34"/>
  <c r="O4595" i="34"/>
  <c r="I4595" i="34"/>
  <c r="O4594" i="34"/>
  <c r="I4594" i="34"/>
  <c r="O4593" i="34"/>
  <c r="I4593" i="34"/>
  <c r="O4592" i="34"/>
  <c r="I4592" i="34"/>
  <c r="O4591" i="34"/>
  <c r="I4591" i="34"/>
  <c r="R4590" i="34"/>
  <c r="O4590" i="34"/>
  <c r="I4590" i="34"/>
  <c r="O4589" i="34"/>
  <c r="I4589" i="34"/>
  <c r="O4588" i="34"/>
  <c r="I4588" i="34"/>
  <c r="O4587" i="34"/>
  <c r="I4587" i="34"/>
  <c r="R4586" i="34"/>
  <c r="O4586" i="34"/>
  <c r="I4586" i="34"/>
  <c r="O4585" i="34"/>
  <c r="I4585" i="34"/>
  <c r="O4584" i="34"/>
  <c r="I4584" i="34"/>
  <c r="R4583" i="34"/>
  <c r="O4583" i="34"/>
  <c r="I4583" i="34"/>
  <c r="O4582" i="34"/>
  <c r="I4582" i="34"/>
  <c r="O4581" i="34"/>
  <c r="I4581" i="34"/>
  <c r="O4580" i="34"/>
  <c r="I4580" i="34"/>
  <c r="O4579" i="34"/>
  <c r="I4579" i="34"/>
  <c r="O4578" i="34"/>
  <c r="I4578" i="34"/>
  <c r="O4577" i="34"/>
  <c r="I4577" i="34"/>
  <c r="R4576" i="34"/>
  <c r="O4576" i="34"/>
  <c r="I4576" i="34"/>
  <c r="O4575" i="34"/>
  <c r="I4575" i="34"/>
  <c r="O4574" i="34"/>
  <c r="I4574" i="34"/>
  <c r="O4573" i="34"/>
  <c r="I4573" i="34"/>
  <c r="O4572" i="34"/>
  <c r="I4572" i="34"/>
  <c r="O4571" i="34"/>
  <c r="I4571" i="34"/>
  <c r="O4570" i="34"/>
  <c r="I4570" i="34"/>
  <c r="O4569" i="34"/>
  <c r="I4569" i="34"/>
  <c r="O4568" i="34"/>
  <c r="I4568" i="34"/>
  <c r="O4567" i="34"/>
  <c r="I4567" i="34"/>
  <c r="O4566" i="34"/>
  <c r="I4566" i="34"/>
  <c r="O4565" i="34"/>
  <c r="I4565" i="34"/>
  <c r="O4564" i="34"/>
  <c r="I4564" i="34"/>
  <c r="O4563" i="34"/>
  <c r="I4563" i="34"/>
  <c r="O4562" i="34"/>
  <c r="I4562" i="34"/>
  <c r="O4561" i="34"/>
  <c r="I4561" i="34"/>
  <c r="O4560" i="34"/>
  <c r="I4560" i="34"/>
  <c r="O4559" i="34"/>
  <c r="I4559" i="34"/>
  <c r="O4558" i="34"/>
  <c r="I4558" i="34"/>
  <c r="O4557" i="34"/>
  <c r="I4557" i="34"/>
  <c r="O4556" i="34"/>
  <c r="I4556" i="34"/>
  <c r="O4555" i="34"/>
  <c r="I4555" i="34"/>
  <c r="O4554" i="34"/>
  <c r="I4554" i="34"/>
  <c r="O4553" i="34"/>
  <c r="I4553" i="34"/>
  <c r="O4552" i="34"/>
  <c r="I4552" i="34"/>
  <c r="O4551" i="34"/>
  <c r="I4551" i="34"/>
  <c r="O4550" i="34"/>
  <c r="I4550" i="34"/>
  <c r="O4549" i="34"/>
  <c r="I4549" i="34"/>
  <c r="O4548" i="34"/>
  <c r="I4548" i="34"/>
  <c r="O4547" i="34"/>
  <c r="I4547" i="34"/>
  <c r="O4546" i="34"/>
  <c r="I4546" i="34"/>
  <c r="O4545" i="34"/>
  <c r="I4545" i="34"/>
  <c r="O4544" i="34"/>
  <c r="I4544" i="34"/>
  <c r="O4543" i="34"/>
  <c r="I4543" i="34"/>
  <c r="R4542" i="34"/>
  <c r="O4542" i="34"/>
  <c r="I4542" i="34"/>
  <c r="O4541" i="34"/>
  <c r="I4541" i="34"/>
  <c r="O4540" i="34"/>
  <c r="I4540" i="34"/>
  <c r="O4539" i="34"/>
  <c r="I4539" i="34"/>
  <c r="O4538" i="34"/>
  <c r="I4538" i="34"/>
  <c r="O4537" i="34"/>
  <c r="I4537" i="34"/>
  <c r="O4536" i="34"/>
  <c r="I4536" i="34"/>
  <c r="O4535" i="34"/>
  <c r="I4535" i="34"/>
  <c r="O4534" i="34"/>
  <c r="I4534" i="34"/>
  <c r="O4533" i="34"/>
  <c r="I4533" i="34"/>
  <c r="R4532" i="34"/>
  <c r="O4532" i="34"/>
  <c r="I4532" i="34"/>
  <c r="O4531" i="34"/>
  <c r="I4531" i="34"/>
  <c r="O4530" i="34"/>
  <c r="I4530" i="34"/>
  <c r="O4529" i="34"/>
  <c r="I4529" i="34"/>
  <c r="O4528" i="34"/>
  <c r="I4528" i="34"/>
  <c r="O4527" i="34"/>
  <c r="I4527" i="34"/>
  <c r="R4526" i="34"/>
  <c r="O4526" i="34"/>
  <c r="I4526" i="34"/>
  <c r="O4525" i="34"/>
  <c r="I4525" i="34"/>
  <c r="O4524" i="34"/>
  <c r="I4524" i="34"/>
  <c r="O4523" i="34"/>
  <c r="I4523" i="34"/>
  <c r="O4522" i="34"/>
  <c r="I4522" i="34"/>
  <c r="O4521" i="34"/>
  <c r="I4521" i="34"/>
  <c r="O4520" i="34"/>
  <c r="I4520" i="34"/>
  <c r="O4519" i="34"/>
  <c r="I4519" i="34"/>
  <c r="O4518" i="34"/>
  <c r="I4518" i="34"/>
  <c r="R4517" i="34"/>
  <c r="O4517" i="34"/>
  <c r="I4517" i="34"/>
  <c r="R4516" i="34"/>
  <c r="O4516" i="34"/>
  <c r="I4516" i="34"/>
  <c r="O4515" i="34"/>
  <c r="I4515" i="34"/>
  <c r="O4514" i="34"/>
  <c r="I4514" i="34"/>
  <c r="R4513" i="34"/>
  <c r="O4513" i="34"/>
  <c r="I4513" i="34"/>
  <c r="R4512" i="34"/>
  <c r="O4512" i="34"/>
  <c r="I4512" i="34"/>
  <c r="O4511" i="34"/>
  <c r="I4511" i="34"/>
  <c r="R4510" i="34"/>
  <c r="O4510" i="34"/>
  <c r="I4510" i="34"/>
  <c r="R4509" i="34"/>
  <c r="O4509" i="34"/>
  <c r="I4509" i="34"/>
  <c r="R4508" i="34"/>
  <c r="O4508" i="34"/>
  <c r="I4508" i="34"/>
  <c r="O4507" i="34"/>
  <c r="I4507" i="34"/>
  <c r="R4506" i="34"/>
  <c r="O4506" i="34"/>
  <c r="I4506" i="34"/>
  <c r="R4505" i="34"/>
  <c r="O4505" i="34"/>
  <c r="I4505" i="34"/>
  <c r="R4504" i="34"/>
  <c r="O4504" i="34"/>
  <c r="I4504" i="34"/>
  <c r="O4503" i="34"/>
  <c r="I4503" i="34"/>
  <c r="O4502" i="34"/>
  <c r="I4502" i="34"/>
  <c r="O4501" i="34"/>
  <c r="I4501" i="34"/>
  <c r="O4500" i="34"/>
  <c r="I4500" i="34"/>
  <c r="O4499" i="34"/>
  <c r="I4499" i="34"/>
  <c r="O4498" i="34"/>
  <c r="I4498" i="34"/>
  <c r="O4497" i="34"/>
  <c r="I4497" i="34"/>
  <c r="O4496" i="34"/>
  <c r="I4496" i="34"/>
  <c r="O4495" i="34"/>
  <c r="I4495" i="34"/>
  <c r="O4494" i="34"/>
  <c r="I4494" i="34"/>
  <c r="O4493" i="34"/>
  <c r="I4493" i="34"/>
  <c r="O4492" i="34"/>
  <c r="I4492" i="34"/>
  <c r="O4491" i="34"/>
  <c r="I4491" i="34"/>
  <c r="O4490" i="34"/>
  <c r="I4490" i="34"/>
  <c r="O4489" i="34"/>
  <c r="I4489" i="34"/>
  <c r="O4488" i="34"/>
  <c r="I4488" i="34"/>
  <c r="O4487" i="34"/>
  <c r="I4487" i="34"/>
  <c r="O4486" i="34"/>
  <c r="I4486" i="34"/>
  <c r="O4485" i="34"/>
  <c r="I4485" i="34"/>
  <c r="O4484" i="34"/>
  <c r="I4484" i="34"/>
  <c r="O4483" i="34"/>
  <c r="I4483" i="34"/>
  <c r="O4482" i="34"/>
  <c r="I4482" i="34"/>
  <c r="O4481" i="34"/>
  <c r="I4481" i="34"/>
  <c r="O4480" i="34"/>
  <c r="I4480" i="34"/>
  <c r="O4479" i="34"/>
  <c r="I4479" i="34"/>
  <c r="O4478" i="34"/>
  <c r="I4478" i="34"/>
  <c r="O4477" i="34"/>
  <c r="I4477" i="34"/>
  <c r="O4476" i="34"/>
  <c r="I4476" i="34"/>
  <c r="O4475" i="34"/>
  <c r="I4475" i="34"/>
  <c r="O4474" i="34"/>
  <c r="I4474" i="34"/>
  <c r="O4473" i="34"/>
  <c r="I4473" i="34"/>
  <c r="O4472" i="34"/>
  <c r="I4472" i="34"/>
  <c r="O4471" i="34"/>
  <c r="I4471" i="34"/>
  <c r="O4470" i="34"/>
  <c r="I4470" i="34"/>
  <c r="O4469" i="34"/>
  <c r="I4469" i="34"/>
  <c r="O4468" i="34"/>
  <c r="I4468" i="34"/>
  <c r="O4467" i="34"/>
  <c r="I4467" i="34"/>
  <c r="O4466" i="34"/>
  <c r="I4466" i="34"/>
  <c r="O4465" i="34"/>
  <c r="I4465" i="34"/>
  <c r="O4464" i="34"/>
  <c r="I4464" i="34"/>
  <c r="O4463" i="34"/>
  <c r="I4463" i="34"/>
  <c r="O4462" i="34"/>
  <c r="I4462" i="34"/>
  <c r="O4461" i="34"/>
  <c r="I4461" i="34"/>
  <c r="O4460" i="34"/>
  <c r="I4460" i="34"/>
  <c r="O4459" i="34"/>
  <c r="I4459" i="34"/>
  <c r="O4458" i="34"/>
  <c r="I4458" i="34"/>
  <c r="O4457" i="34"/>
  <c r="I4457" i="34"/>
  <c r="O4456" i="34"/>
  <c r="I4456" i="34"/>
  <c r="O4455" i="34"/>
  <c r="I4455" i="34"/>
  <c r="O4454" i="34"/>
  <c r="I4454" i="34"/>
  <c r="O4453" i="34"/>
  <c r="I4453" i="34"/>
  <c r="O4452" i="34"/>
  <c r="I4452" i="34"/>
  <c r="O4451" i="34"/>
  <c r="I4451" i="34"/>
  <c r="O4450" i="34"/>
  <c r="I4450" i="34"/>
  <c r="O4449" i="34"/>
  <c r="I4449" i="34"/>
  <c r="O4448" i="34"/>
  <c r="I4448" i="34"/>
  <c r="R4447" i="34"/>
  <c r="O4447" i="34"/>
  <c r="I4447" i="34"/>
  <c r="R4446" i="34"/>
  <c r="O4446" i="34"/>
  <c r="I4446" i="34"/>
  <c r="R4445" i="34"/>
  <c r="O4445" i="34"/>
  <c r="I4445" i="34"/>
  <c r="R4444" i="34"/>
  <c r="O4444" i="34"/>
  <c r="I4444" i="34"/>
  <c r="R4443" i="34"/>
  <c r="O4443" i="34"/>
  <c r="I4443" i="34"/>
  <c r="R4442" i="34"/>
  <c r="O4442" i="34"/>
  <c r="I4442" i="34"/>
  <c r="R4441" i="34"/>
  <c r="O4441" i="34"/>
  <c r="I4441" i="34"/>
  <c r="R4440" i="34"/>
  <c r="O4440" i="34"/>
  <c r="I4440" i="34"/>
  <c r="R4439" i="34"/>
  <c r="O4439" i="34"/>
  <c r="I4439" i="34"/>
  <c r="R4438" i="34"/>
  <c r="O4438" i="34"/>
  <c r="I4438" i="34"/>
  <c r="R4437" i="34"/>
  <c r="O4437" i="34"/>
  <c r="I4437" i="34"/>
  <c r="R4436" i="34"/>
  <c r="O4436" i="34"/>
  <c r="I4436" i="34"/>
  <c r="R4435" i="34"/>
  <c r="O4435" i="34"/>
  <c r="I4435" i="34"/>
  <c r="O4434" i="34"/>
  <c r="I4434" i="34"/>
  <c r="R4433" i="34"/>
  <c r="O4433" i="34"/>
  <c r="I4433" i="34"/>
  <c r="R4432" i="34"/>
  <c r="O4432" i="34"/>
  <c r="I4432" i="34"/>
  <c r="R4431" i="34"/>
  <c r="O4431" i="34"/>
  <c r="I4431" i="34"/>
  <c r="O4430" i="34"/>
  <c r="I4430" i="34"/>
  <c r="R4429" i="34"/>
  <c r="O4429" i="34"/>
  <c r="I4429" i="34"/>
  <c r="O4428" i="34"/>
  <c r="I4428" i="34"/>
  <c r="O4427" i="34"/>
  <c r="I4427" i="34"/>
  <c r="O4426" i="34"/>
  <c r="I4426" i="34"/>
  <c r="O4425" i="34"/>
  <c r="I4425" i="34"/>
  <c r="O4424" i="34"/>
  <c r="I4424" i="34"/>
  <c r="O4423" i="34"/>
  <c r="I4423" i="34"/>
  <c r="R4422" i="34"/>
  <c r="O4422" i="34"/>
  <c r="I4422" i="34"/>
  <c r="O4421" i="34"/>
  <c r="I4421" i="34"/>
  <c r="O4420" i="34"/>
  <c r="I4420" i="34"/>
  <c r="R4419" i="34"/>
  <c r="O4419" i="34"/>
  <c r="I4419" i="34"/>
  <c r="O4418" i="34"/>
  <c r="I4418" i="34"/>
  <c r="O4417" i="34"/>
  <c r="I4417" i="34"/>
  <c r="R4416" i="34"/>
  <c r="O4416" i="34"/>
  <c r="I4416" i="34"/>
  <c r="O4415" i="34"/>
  <c r="I4415" i="34"/>
  <c r="R4414" i="34"/>
  <c r="O4414" i="34"/>
  <c r="I4414" i="34"/>
  <c r="O4413" i="34"/>
  <c r="I4413" i="34"/>
  <c r="O4412" i="34"/>
  <c r="I4412" i="34"/>
  <c r="R4411" i="34"/>
  <c r="O4411" i="34"/>
  <c r="I4411" i="34"/>
  <c r="O4410" i="34"/>
  <c r="I4410" i="34"/>
  <c r="O4409" i="34"/>
  <c r="I4409" i="34"/>
  <c r="O4408" i="34"/>
  <c r="I4408" i="34"/>
  <c r="O4407" i="34"/>
  <c r="I4407" i="34"/>
  <c r="O4406" i="34"/>
  <c r="I4406" i="34"/>
  <c r="O4405" i="34"/>
  <c r="I4405" i="34"/>
  <c r="O4404" i="34"/>
  <c r="I4404" i="34"/>
  <c r="R4403" i="34"/>
  <c r="O4403" i="34"/>
  <c r="I4403" i="34"/>
  <c r="O4402" i="34"/>
  <c r="I4402" i="34"/>
  <c r="O4401" i="34"/>
  <c r="I4401" i="34"/>
  <c r="O4400" i="34"/>
  <c r="I4400" i="34"/>
  <c r="O4399" i="34"/>
  <c r="I4399" i="34"/>
  <c r="O4398" i="34"/>
  <c r="I4398" i="34"/>
  <c r="O4397" i="34"/>
  <c r="I4397" i="34"/>
  <c r="O4396" i="34"/>
  <c r="I4396" i="34"/>
  <c r="O4395" i="34"/>
  <c r="I4395" i="34"/>
  <c r="O4394" i="34"/>
  <c r="I4394" i="34"/>
  <c r="O4393" i="34"/>
  <c r="I4393" i="34"/>
  <c r="O4392" i="34"/>
  <c r="I4392" i="34"/>
  <c r="O4391" i="34"/>
  <c r="I4391" i="34"/>
  <c r="R4390" i="34"/>
  <c r="O4390" i="34"/>
  <c r="I4390" i="34"/>
  <c r="O4389" i="34"/>
  <c r="I4389" i="34"/>
  <c r="O4388" i="34"/>
  <c r="I4388" i="34"/>
  <c r="O4387" i="34"/>
  <c r="I4387" i="34"/>
  <c r="O4386" i="34"/>
  <c r="I4386" i="34"/>
  <c r="R4385" i="34"/>
  <c r="O4385" i="34"/>
  <c r="I4385" i="34"/>
  <c r="O4384" i="34"/>
  <c r="I4384" i="34"/>
  <c r="O4383" i="34"/>
  <c r="I4383" i="34"/>
  <c r="O4382" i="34"/>
  <c r="I4382" i="34"/>
  <c r="O4381" i="34"/>
  <c r="I4381" i="34"/>
  <c r="O4380" i="34"/>
  <c r="I4380" i="34"/>
  <c r="O4379" i="34"/>
  <c r="I4379" i="34"/>
  <c r="O4378" i="34"/>
  <c r="I4378" i="34"/>
  <c r="O4377" i="34"/>
  <c r="I4377" i="34"/>
  <c r="O4376" i="34"/>
  <c r="I4376" i="34"/>
  <c r="O4375" i="34"/>
  <c r="I4375" i="34"/>
  <c r="O4374" i="34"/>
  <c r="I4374" i="34"/>
  <c r="O4373" i="34"/>
  <c r="I4373" i="34"/>
  <c r="O4372" i="34"/>
  <c r="I4372" i="34"/>
  <c r="O4371" i="34"/>
  <c r="I4371" i="34"/>
  <c r="O4370" i="34"/>
  <c r="I4370" i="34"/>
  <c r="O4369" i="34"/>
  <c r="I4369" i="34"/>
  <c r="O4368" i="34"/>
  <c r="I4368" i="34"/>
  <c r="O4367" i="34"/>
  <c r="I4367" i="34"/>
  <c r="O4366" i="34"/>
  <c r="I4366" i="34"/>
  <c r="O4365" i="34"/>
  <c r="I4365" i="34"/>
  <c r="O4364" i="34"/>
  <c r="I4364" i="34"/>
  <c r="O4363" i="34"/>
  <c r="I4363" i="34"/>
  <c r="O4362" i="34"/>
  <c r="I4362" i="34"/>
  <c r="O4361" i="34"/>
  <c r="I4361" i="34"/>
  <c r="O4360" i="34"/>
  <c r="I4360" i="34"/>
  <c r="O4359" i="34"/>
  <c r="I4359" i="34"/>
  <c r="O4358" i="34"/>
  <c r="I4358" i="34"/>
  <c r="O4357" i="34"/>
  <c r="I4357" i="34"/>
  <c r="O4356" i="34"/>
  <c r="I4356" i="34"/>
  <c r="O4355" i="34"/>
  <c r="I4355" i="34"/>
  <c r="O4354" i="34"/>
  <c r="I4354" i="34"/>
  <c r="O4353" i="34"/>
  <c r="I4353" i="34"/>
  <c r="O4352" i="34"/>
  <c r="I4352" i="34"/>
  <c r="O4351" i="34"/>
  <c r="I4351" i="34"/>
  <c r="O4350" i="34"/>
  <c r="I4350" i="34"/>
  <c r="O4349" i="34"/>
  <c r="I4349" i="34"/>
  <c r="R4348" i="34"/>
  <c r="O4348" i="34"/>
  <c r="I4348" i="34"/>
  <c r="O4347" i="34"/>
  <c r="I4347" i="34"/>
  <c r="O4346" i="34"/>
  <c r="I4346" i="34"/>
  <c r="R4345" i="34"/>
  <c r="O4345" i="34"/>
  <c r="I4345" i="34"/>
  <c r="O4344" i="34"/>
  <c r="I4344" i="34"/>
  <c r="O4343" i="34"/>
  <c r="I4343" i="34"/>
  <c r="O4342" i="34"/>
  <c r="I4342" i="34"/>
  <c r="O4341" i="34"/>
  <c r="I4341" i="34"/>
  <c r="R4340" i="34"/>
  <c r="O4340" i="34"/>
  <c r="I4340" i="34"/>
  <c r="O4339" i="34"/>
  <c r="I4339" i="34"/>
  <c r="O4338" i="34"/>
  <c r="I4338" i="34"/>
  <c r="O4337" i="34"/>
  <c r="I4337" i="34"/>
  <c r="O4336" i="34"/>
  <c r="I4336" i="34"/>
  <c r="O4335" i="34"/>
  <c r="I4335" i="34"/>
  <c r="O4334" i="34"/>
  <c r="I4334" i="34"/>
  <c r="O4333" i="34"/>
  <c r="I4333" i="34"/>
  <c r="O4332" i="34"/>
  <c r="I4332" i="34"/>
  <c r="O4331" i="34"/>
  <c r="I4331" i="34"/>
  <c r="O4330" i="34"/>
  <c r="I4330" i="34"/>
  <c r="O4329" i="34"/>
  <c r="I4329" i="34"/>
  <c r="O4328" i="34"/>
  <c r="I4328" i="34"/>
  <c r="O4327" i="34"/>
  <c r="I4327" i="34"/>
  <c r="O4326" i="34"/>
  <c r="I4326" i="34"/>
  <c r="O4325" i="34"/>
  <c r="I4325" i="34"/>
  <c r="O4324" i="34"/>
  <c r="I4324" i="34"/>
  <c r="O4323" i="34"/>
  <c r="I4323" i="34"/>
  <c r="O4322" i="34"/>
  <c r="I4322" i="34"/>
  <c r="O4321" i="34"/>
  <c r="I4321" i="34"/>
  <c r="O4320" i="34"/>
  <c r="I4320" i="34"/>
  <c r="O4319" i="34"/>
  <c r="I4319" i="34"/>
  <c r="O4318" i="34"/>
  <c r="I4318" i="34"/>
  <c r="O4317" i="34"/>
  <c r="I4317" i="34"/>
  <c r="O4316" i="34"/>
  <c r="I4316" i="34"/>
  <c r="O4315" i="34"/>
  <c r="I4315" i="34"/>
  <c r="O4314" i="34"/>
  <c r="I4314" i="34"/>
  <c r="O4313" i="34"/>
  <c r="I4313" i="34"/>
  <c r="O4312" i="34"/>
  <c r="I4312" i="34"/>
  <c r="O4311" i="34"/>
  <c r="I4311" i="34"/>
  <c r="O4310" i="34"/>
  <c r="I4310" i="34"/>
  <c r="O4309" i="34"/>
  <c r="I4309" i="34"/>
  <c r="O4308" i="34"/>
  <c r="I4308" i="34"/>
  <c r="O4307" i="34"/>
  <c r="I4307" i="34"/>
  <c r="O4306" i="34"/>
  <c r="I4306" i="34"/>
  <c r="O4305" i="34"/>
  <c r="I4305" i="34"/>
  <c r="O4304" i="34"/>
  <c r="I4304" i="34"/>
  <c r="R4303" i="34"/>
  <c r="O4303" i="34"/>
  <c r="I4303" i="34"/>
  <c r="O4302" i="34"/>
  <c r="I4302" i="34"/>
  <c r="O4301" i="34"/>
  <c r="I4301" i="34"/>
  <c r="O4300" i="34"/>
  <c r="I4300" i="34"/>
  <c r="O4299" i="34"/>
  <c r="I4299" i="34"/>
  <c r="O4298" i="34"/>
  <c r="I4298" i="34"/>
  <c r="O4297" i="34"/>
  <c r="I4297" i="34"/>
  <c r="O4296" i="34"/>
  <c r="I4296" i="34"/>
  <c r="O4295" i="34"/>
  <c r="I4295" i="34"/>
  <c r="O4294" i="34"/>
  <c r="I4294" i="34"/>
  <c r="O4293" i="34"/>
  <c r="I4293" i="34"/>
  <c r="O4292" i="34"/>
  <c r="I4292" i="34"/>
  <c r="O4291" i="34"/>
  <c r="I4291" i="34"/>
  <c r="O4290" i="34"/>
  <c r="I4290" i="34"/>
  <c r="O4289" i="34"/>
  <c r="I4289" i="34"/>
  <c r="O4288" i="34"/>
  <c r="I4288" i="34"/>
  <c r="O4287" i="34"/>
  <c r="I4287" i="34"/>
  <c r="O4286" i="34"/>
  <c r="I4286" i="34"/>
  <c r="O4285" i="34"/>
  <c r="I4285" i="34"/>
  <c r="O4284" i="34"/>
  <c r="I4284" i="34"/>
  <c r="O4283" i="34"/>
  <c r="I4283" i="34"/>
  <c r="O4282" i="34"/>
  <c r="I4282" i="34"/>
  <c r="O4281" i="34"/>
  <c r="I4281" i="34"/>
  <c r="O4280" i="34"/>
  <c r="I4280" i="34"/>
  <c r="O4279" i="34"/>
  <c r="I4279" i="34"/>
  <c r="O4278" i="34"/>
  <c r="I4278" i="34"/>
  <c r="O4277" i="34"/>
  <c r="I4277" i="34"/>
  <c r="O4276" i="34"/>
  <c r="I4276" i="34"/>
  <c r="O4275" i="34"/>
  <c r="I4275" i="34"/>
  <c r="O4274" i="34"/>
  <c r="I4274" i="34"/>
  <c r="O4273" i="34"/>
  <c r="I4273" i="34"/>
  <c r="O4272" i="34"/>
  <c r="I4272" i="34"/>
  <c r="O4271" i="34"/>
  <c r="I4271" i="34"/>
  <c r="O4270" i="34"/>
  <c r="I4270" i="34"/>
  <c r="O4269" i="34"/>
  <c r="I4269" i="34"/>
  <c r="O4268" i="34"/>
  <c r="I4268" i="34"/>
  <c r="O4267" i="34"/>
  <c r="I4267" i="34"/>
  <c r="O4266" i="34"/>
  <c r="I4266" i="34"/>
  <c r="O4265" i="34"/>
  <c r="I4265" i="34"/>
  <c r="O4264" i="34"/>
  <c r="I4264" i="34"/>
  <c r="O4263" i="34"/>
  <c r="I4263" i="34"/>
  <c r="O4262" i="34"/>
  <c r="I4262" i="34"/>
  <c r="O4261" i="34"/>
  <c r="I4261" i="34"/>
  <c r="O4260" i="34"/>
  <c r="I4260" i="34"/>
  <c r="O4259" i="34"/>
  <c r="I4259" i="34"/>
  <c r="O4258" i="34"/>
  <c r="I4258" i="34"/>
  <c r="O4257" i="34"/>
  <c r="I4257" i="34"/>
  <c r="O4256" i="34"/>
  <c r="I4256" i="34"/>
  <c r="O4255" i="34"/>
  <c r="I4255" i="34"/>
  <c r="O4254" i="34"/>
  <c r="I4254" i="34"/>
  <c r="O4253" i="34"/>
  <c r="I4253" i="34"/>
  <c r="O4252" i="34"/>
  <c r="I4252" i="34"/>
  <c r="R4251" i="34"/>
  <c r="O4251" i="34"/>
  <c r="I4251" i="34"/>
  <c r="O4250" i="34"/>
  <c r="I4250" i="34"/>
  <c r="O4249" i="34"/>
  <c r="I4249" i="34"/>
  <c r="O4248" i="34"/>
  <c r="I4248" i="34"/>
  <c r="O4247" i="34"/>
  <c r="I4247" i="34"/>
  <c r="O4246" i="34"/>
  <c r="I4246" i="34"/>
  <c r="O4245" i="34"/>
  <c r="I4245" i="34"/>
  <c r="O4244" i="34"/>
  <c r="I4244" i="34"/>
  <c r="O4243" i="34"/>
  <c r="I4243" i="34"/>
  <c r="O4242" i="34"/>
  <c r="I4242" i="34"/>
  <c r="O4241" i="34"/>
  <c r="I4241" i="34"/>
  <c r="O4240" i="34"/>
  <c r="I4240" i="34"/>
  <c r="O4239" i="34"/>
  <c r="I4239" i="34"/>
  <c r="O4238" i="34"/>
  <c r="I4238" i="34"/>
  <c r="O4237" i="34"/>
  <c r="I4237" i="34"/>
  <c r="O4236" i="34"/>
  <c r="I4236" i="34"/>
  <c r="O4235" i="34"/>
  <c r="I4235" i="34"/>
  <c r="R4234" i="34"/>
  <c r="O4234" i="34"/>
  <c r="I4234" i="34"/>
  <c r="O4233" i="34"/>
  <c r="I4233" i="34"/>
  <c r="O4232" i="34"/>
  <c r="I4232" i="34"/>
  <c r="O4231" i="34"/>
  <c r="I4231" i="34"/>
  <c r="O4230" i="34"/>
  <c r="I4230" i="34"/>
  <c r="O4229" i="34"/>
  <c r="I4229" i="34"/>
  <c r="O4228" i="34"/>
  <c r="I4228" i="34"/>
  <c r="O4227" i="34"/>
  <c r="I4227" i="34"/>
  <c r="O4226" i="34"/>
  <c r="I4226" i="34"/>
  <c r="O4225" i="34"/>
  <c r="I4225" i="34"/>
  <c r="O4224" i="34"/>
  <c r="I4224" i="34"/>
  <c r="O4223" i="34"/>
  <c r="I4223" i="34"/>
  <c r="O4222" i="34"/>
  <c r="I4222" i="34"/>
  <c r="O4221" i="34"/>
  <c r="I4221" i="34"/>
  <c r="O4220" i="34"/>
  <c r="I4220" i="34"/>
  <c r="O4219" i="34"/>
  <c r="I4219" i="34"/>
  <c r="O4218" i="34"/>
  <c r="I4218" i="34"/>
  <c r="O4217" i="34"/>
  <c r="I4217" i="34"/>
  <c r="O4216" i="34"/>
  <c r="I4216" i="34"/>
  <c r="O4215" i="34"/>
  <c r="I4215" i="34"/>
  <c r="O4214" i="34"/>
  <c r="I4214" i="34"/>
  <c r="O4213" i="34"/>
  <c r="I4213" i="34"/>
  <c r="O4212" i="34"/>
  <c r="I4212" i="34"/>
  <c r="O4211" i="34"/>
  <c r="I4211" i="34"/>
  <c r="O4210" i="34"/>
  <c r="I4210" i="34"/>
  <c r="O4209" i="34"/>
  <c r="I4209" i="34"/>
  <c r="O4208" i="34"/>
  <c r="I4208" i="34"/>
  <c r="O4207" i="34"/>
  <c r="I4207" i="34"/>
  <c r="O4206" i="34"/>
  <c r="I4206" i="34"/>
  <c r="O4205" i="34"/>
  <c r="I4205" i="34"/>
  <c r="O4204" i="34"/>
  <c r="I4204" i="34"/>
  <c r="O4203" i="34"/>
  <c r="I4203" i="34"/>
  <c r="O4202" i="34"/>
  <c r="I4202" i="34"/>
  <c r="O4201" i="34"/>
  <c r="I4201" i="34"/>
  <c r="O4200" i="34"/>
  <c r="I4200" i="34"/>
  <c r="O4199" i="34"/>
  <c r="I4199" i="34"/>
  <c r="O4198" i="34"/>
  <c r="I4198" i="34"/>
  <c r="O4197" i="34"/>
  <c r="I4197" i="34"/>
  <c r="O4196" i="34"/>
  <c r="I4196" i="34"/>
  <c r="O4195" i="34"/>
  <c r="I4195" i="34"/>
  <c r="O4194" i="34"/>
  <c r="I4194" i="34"/>
  <c r="R4193" i="34"/>
  <c r="O4193" i="34"/>
  <c r="I4193" i="34"/>
  <c r="O4192" i="34"/>
  <c r="I4192" i="34"/>
  <c r="O4191" i="34"/>
  <c r="I4191" i="34"/>
  <c r="O4190" i="34"/>
  <c r="I4190" i="34"/>
  <c r="O4189" i="34"/>
  <c r="I4189" i="34"/>
  <c r="O4188" i="34"/>
  <c r="I4188" i="34"/>
  <c r="O4187" i="34"/>
  <c r="I4187" i="34"/>
  <c r="O4186" i="34"/>
  <c r="I4186" i="34"/>
  <c r="O4185" i="34"/>
  <c r="I4185" i="34"/>
  <c r="O4184" i="34"/>
  <c r="I4184" i="34"/>
  <c r="O4183" i="34"/>
  <c r="I4183" i="34"/>
  <c r="O4182" i="34"/>
  <c r="I4182" i="34"/>
  <c r="O4181" i="34"/>
  <c r="I4181" i="34"/>
  <c r="O4180" i="34"/>
  <c r="I4180" i="34"/>
  <c r="O4179" i="34"/>
  <c r="I4179" i="34"/>
  <c r="O4178" i="34"/>
  <c r="I4178" i="34"/>
  <c r="O4177" i="34"/>
  <c r="I4177" i="34"/>
  <c r="O4176" i="34"/>
  <c r="I4176" i="34"/>
  <c r="O4175" i="34"/>
  <c r="I4175" i="34"/>
  <c r="O4174" i="34"/>
  <c r="I4174" i="34"/>
  <c r="O4173" i="34"/>
  <c r="I4173" i="34"/>
  <c r="O4172" i="34"/>
  <c r="I4172" i="34"/>
  <c r="O4171" i="34"/>
  <c r="I4171" i="34"/>
  <c r="O4170" i="34"/>
  <c r="I4170" i="34"/>
  <c r="R4169" i="34"/>
  <c r="O4169" i="34"/>
  <c r="I4169" i="34"/>
  <c r="O4168" i="34"/>
  <c r="I4168" i="34"/>
  <c r="O4167" i="34"/>
  <c r="I4167" i="34"/>
  <c r="R4166" i="34"/>
  <c r="O4166" i="34"/>
  <c r="I4166" i="34"/>
  <c r="O4165" i="34"/>
  <c r="I4165" i="34"/>
  <c r="O4164" i="34"/>
  <c r="I4164" i="34"/>
  <c r="R4163" i="34"/>
  <c r="O4163" i="34"/>
  <c r="I4163" i="34"/>
  <c r="O4162" i="34"/>
  <c r="I4162" i="34"/>
  <c r="O4161" i="34"/>
  <c r="I4161" i="34"/>
  <c r="R4160" i="34"/>
  <c r="O4160" i="34"/>
  <c r="I4160" i="34"/>
  <c r="O4159" i="34"/>
  <c r="I4159" i="34"/>
  <c r="O4158" i="34"/>
  <c r="I4158" i="34"/>
  <c r="O4157" i="34"/>
  <c r="I4157" i="34"/>
  <c r="R4156" i="34"/>
  <c r="O4156" i="34"/>
  <c r="I4156" i="34"/>
  <c r="R4155" i="34"/>
  <c r="O4155" i="34"/>
  <c r="I4155" i="34"/>
  <c r="R4154" i="34"/>
  <c r="O4154" i="34"/>
  <c r="I4154" i="34"/>
  <c r="R4153" i="34"/>
  <c r="O4153" i="34"/>
  <c r="I4153" i="34"/>
  <c r="R4152" i="34"/>
  <c r="O4152" i="34"/>
  <c r="I4152" i="34"/>
  <c r="R4151" i="34"/>
  <c r="O4151" i="34"/>
  <c r="I4151" i="34"/>
  <c r="R4150" i="34"/>
  <c r="O4150" i="34"/>
  <c r="I4150" i="34"/>
  <c r="O4149" i="34"/>
  <c r="I4149" i="34"/>
  <c r="O4148" i="34"/>
  <c r="I4148" i="34"/>
  <c r="R4147" i="34"/>
  <c r="O4147" i="34"/>
  <c r="I4147" i="34"/>
  <c r="R4146" i="34"/>
  <c r="O4146" i="34"/>
  <c r="I4146" i="34"/>
  <c r="R4145" i="34"/>
  <c r="O4145" i="34"/>
  <c r="I4145" i="34"/>
  <c r="O4144" i="34"/>
  <c r="I4144" i="34"/>
  <c r="O4143" i="34"/>
  <c r="I4143" i="34"/>
  <c r="O4142" i="34"/>
  <c r="I4142" i="34"/>
  <c r="O4141" i="34"/>
  <c r="I4141" i="34"/>
  <c r="R4140" i="34"/>
  <c r="O4140" i="34"/>
  <c r="I4140" i="34"/>
  <c r="R4139" i="34"/>
  <c r="O4139" i="34"/>
  <c r="I4139" i="34"/>
  <c r="O4138" i="34"/>
  <c r="I4138" i="34"/>
  <c r="R4137" i="34"/>
  <c r="O4137" i="34"/>
  <c r="I4137" i="34"/>
  <c r="R4136" i="34"/>
  <c r="O4136" i="34"/>
  <c r="I4136" i="34"/>
  <c r="O4135" i="34"/>
  <c r="I4135" i="34"/>
  <c r="R4134" i="34"/>
  <c r="O4134" i="34"/>
  <c r="I4134" i="34"/>
  <c r="R4133" i="34"/>
  <c r="O4133" i="34"/>
  <c r="I4133" i="34"/>
  <c r="R4132" i="34"/>
  <c r="O4132" i="34"/>
  <c r="I4132" i="34"/>
  <c r="R4131" i="34"/>
  <c r="O4131" i="34"/>
  <c r="I4131" i="34"/>
  <c r="R4130" i="34"/>
  <c r="O4130" i="34"/>
  <c r="I4130" i="34"/>
  <c r="R4129" i="34"/>
  <c r="O4129" i="34"/>
  <c r="I4129" i="34"/>
  <c r="R4128" i="34"/>
  <c r="O4128" i="34"/>
  <c r="I4128" i="34"/>
  <c r="R4127" i="34"/>
  <c r="O4127" i="34"/>
  <c r="I4127" i="34"/>
  <c r="R4126" i="34"/>
  <c r="O4126" i="34"/>
  <c r="I4126" i="34"/>
  <c r="R4125" i="34"/>
  <c r="O4125" i="34"/>
  <c r="I4125" i="34"/>
  <c r="O4124" i="34"/>
  <c r="I4124" i="34"/>
  <c r="O4123" i="34"/>
  <c r="I4123" i="34"/>
  <c r="R4122" i="34"/>
  <c r="O4122" i="34"/>
  <c r="I4122" i="34"/>
  <c r="O4121" i="34"/>
  <c r="I4121" i="34"/>
  <c r="R4120" i="34"/>
  <c r="O4120" i="34"/>
  <c r="I4120" i="34"/>
  <c r="R4119" i="34"/>
  <c r="O4119" i="34"/>
  <c r="I4119" i="34"/>
  <c r="R4118" i="34"/>
  <c r="O4118" i="34"/>
  <c r="I4118" i="34"/>
  <c r="R4117" i="34"/>
  <c r="O4117" i="34"/>
  <c r="I4117" i="34"/>
  <c r="R4116" i="34"/>
  <c r="O4116" i="34"/>
  <c r="I4116" i="34"/>
  <c r="R4115" i="34"/>
  <c r="O4115" i="34"/>
  <c r="I4115" i="34"/>
  <c r="R4114" i="34"/>
  <c r="O4114" i="34"/>
  <c r="I4114" i="34"/>
  <c r="R4113" i="34"/>
  <c r="O4113" i="34"/>
  <c r="I4113" i="34"/>
  <c r="O4112" i="34"/>
  <c r="I4112" i="34"/>
  <c r="R4111" i="34"/>
  <c r="O4111" i="34"/>
  <c r="I4111" i="34"/>
  <c r="R4110" i="34"/>
  <c r="O4110" i="34"/>
  <c r="I4110" i="34"/>
  <c r="R4109" i="34"/>
  <c r="O4109" i="34"/>
  <c r="I4109" i="34"/>
  <c r="R4108" i="34"/>
  <c r="O4108" i="34"/>
  <c r="I4108" i="34"/>
  <c r="R4107" i="34"/>
  <c r="O4107" i="34"/>
  <c r="I4107" i="34"/>
  <c r="R4106" i="34"/>
  <c r="O4106" i="34"/>
  <c r="I4106" i="34"/>
  <c r="R4105" i="34"/>
  <c r="O4105" i="34"/>
  <c r="I4105" i="34"/>
  <c r="O4104" i="34"/>
  <c r="I4104" i="34"/>
  <c r="O4103" i="34"/>
  <c r="I4103" i="34"/>
  <c r="O4102" i="34"/>
  <c r="I4102" i="34"/>
  <c r="O4101" i="34"/>
  <c r="I4101" i="34"/>
  <c r="R4100" i="34"/>
  <c r="O4100" i="34"/>
  <c r="I4100" i="34"/>
  <c r="R4099" i="34"/>
  <c r="O4099" i="34"/>
  <c r="I4099" i="34"/>
  <c r="R4098" i="34"/>
  <c r="O4098" i="34"/>
  <c r="I4098" i="34"/>
  <c r="R4097" i="34"/>
  <c r="O4097" i="34"/>
  <c r="I4097" i="34"/>
  <c r="R4096" i="34"/>
  <c r="O4096" i="34"/>
  <c r="I4096" i="34"/>
  <c r="O4095" i="34"/>
  <c r="I4095" i="34"/>
  <c r="R4094" i="34"/>
  <c r="O4094" i="34"/>
  <c r="I4094" i="34"/>
  <c r="R4093" i="34"/>
  <c r="O4093" i="34"/>
  <c r="I4093" i="34"/>
  <c r="O4092" i="34"/>
  <c r="I4092" i="34"/>
  <c r="R4091" i="34"/>
  <c r="O4091" i="34"/>
  <c r="I4091" i="34"/>
  <c r="R4090" i="34"/>
  <c r="O4090" i="34"/>
  <c r="I4090" i="34"/>
  <c r="R4089" i="34"/>
  <c r="O4089" i="34"/>
  <c r="I4089" i="34"/>
  <c r="R4088" i="34"/>
  <c r="O4088" i="34"/>
  <c r="I4088" i="34"/>
  <c r="R4087" i="34"/>
  <c r="O4087" i="34"/>
  <c r="I4087" i="34"/>
  <c r="O4086" i="34"/>
  <c r="I4086" i="34"/>
  <c r="O4085" i="34"/>
  <c r="I4085" i="34"/>
  <c r="O4084" i="34"/>
  <c r="I4084" i="34"/>
  <c r="O4083" i="34"/>
  <c r="I4083" i="34"/>
  <c r="O4082" i="34"/>
  <c r="I4082" i="34"/>
  <c r="O4081" i="34"/>
  <c r="I4081" i="34"/>
  <c r="O4080" i="34"/>
  <c r="I4080" i="34"/>
  <c r="O4079" i="34"/>
  <c r="I4079" i="34"/>
  <c r="O4078" i="34"/>
  <c r="I4078" i="34"/>
  <c r="R4077" i="34"/>
  <c r="O4077" i="34"/>
  <c r="I4077" i="34"/>
  <c r="O4076" i="34"/>
  <c r="I4076" i="34"/>
  <c r="R4075" i="34"/>
  <c r="O4075" i="34"/>
  <c r="I4075" i="34"/>
  <c r="O4074" i="34"/>
  <c r="I4074" i="34"/>
  <c r="O4073" i="34"/>
  <c r="I4073" i="34"/>
  <c r="O4072" i="34"/>
  <c r="I4072" i="34"/>
  <c r="R4071" i="34"/>
  <c r="O4071" i="34"/>
  <c r="I4071" i="34"/>
  <c r="O4070" i="34"/>
  <c r="I4070" i="34"/>
  <c r="O4069" i="34"/>
  <c r="I4069" i="34"/>
  <c r="R4068" i="34"/>
  <c r="O4068" i="34"/>
  <c r="I4068" i="34"/>
  <c r="O4067" i="34"/>
  <c r="I4067" i="34"/>
  <c r="O4066" i="34"/>
  <c r="I4066" i="34"/>
  <c r="R4065" i="34"/>
  <c r="O4065" i="34"/>
  <c r="I4065" i="34"/>
  <c r="O4064" i="34"/>
  <c r="I4064" i="34"/>
  <c r="O4063" i="34"/>
  <c r="I4063" i="34"/>
  <c r="R4062" i="34"/>
  <c r="O4062" i="34"/>
  <c r="I4062" i="34"/>
  <c r="O4061" i="34"/>
  <c r="I4061" i="34"/>
  <c r="O4060" i="34"/>
  <c r="I4060" i="34"/>
  <c r="R4059" i="34"/>
  <c r="O4059" i="34"/>
  <c r="I4059" i="34"/>
  <c r="O4058" i="34"/>
  <c r="I4058" i="34"/>
  <c r="R4057" i="34"/>
  <c r="O4057" i="34"/>
  <c r="I4057" i="34"/>
  <c r="O4056" i="34"/>
  <c r="I4056" i="34"/>
  <c r="O4055" i="34"/>
  <c r="I4055" i="34"/>
  <c r="O4054" i="34"/>
  <c r="I4054" i="34"/>
  <c r="R4053" i="34"/>
  <c r="O4053" i="34"/>
  <c r="I4053" i="34"/>
  <c r="O4052" i="34"/>
  <c r="I4052" i="34"/>
  <c r="O4051" i="34"/>
  <c r="I4051" i="34"/>
  <c r="O4050" i="34"/>
  <c r="I4050" i="34"/>
  <c r="R4049" i="34"/>
  <c r="O4049" i="34"/>
  <c r="I4049" i="34"/>
  <c r="O4048" i="34"/>
  <c r="I4048" i="34"/>
  <c r="O4047" i="34"/>
  <c r="I4047" i="34"/>
  <c r="O4046" i="34"/>
  <c r="I4046" i="34"/>
  <c r="O4045" i="34"/>
  <c r="I4045" i="34"/>
  <c r="R4044" i="34"/>
  <c r="O4044" i="34"/>
  <c r="I4044" i="34"/>
  <c r="O4043" i="34"/>
  <c r="I4043" i="34"/>
  <c r="O4042" i="34"/>
  <c r="I4042" i="34"/>
  <c r="O4041" i="34"/>
  <c r="I4041" i="34"/>
  <c r="O4040" i="34"/>
  <c r="I4040" i="34"/>
  <c r="O4039" i="34"/>
  <c r="I4039" i="34"/>
  <c r="O4038" i="34"/>
  <c r="I4038" i="34"/>
  <c r="O4037" i="34"/>
  <c r="I4037" i="34"/>
  <c r="O4036" i="34"/>
  <c r="I4036" i="34"/>
  <c r="O4035" i="34"/>
  <c r="I4035" i="34"/>
  <c r="O4034" i="34"/>
  <c r="I4034" i="34"/>
  <c r="O4033" i="34"/>
  <c r="I4033" i="34"/>
  <c r="O4032" i="34"/>
  <c r="I4032" i="34"/>
  <c r="O4031" i="34"/>
  <c r="I4031" i="34"/>
  <c r="O4030" i="34"/>
  <c r="I4030" i="34"/>
  <c r="O4029" i="34"/>
  <c r="I4029" i="34"/>
  <c r="O4028" i="34"/>
  <c r="I4028" i="34"/>
  <c r="O4027" i="34"/>
  <c r="I4027" i="34"/>
  <c r="O4026" i="34"/>
  <c r="I4026" i="34"/>
  <c r="O4025" i="34"/>
  <c r="I4025" i="34"/>
  <c r="O4024" i="34"/>
  <c r="I4024" i="34"/>
  <c r="O4023" i="34"/>
  <c r="I4023" i="34"/>
  <c r="O4022" i="34"/>
  <c r="I4022" i="34"/>
  <c r="O4021" i="34"/>
  <c r="I4021" i="34"/>
  <c r="O4020" i="34"/>
  <c r="I4020" i="34"/>
  <c r="O4019" i="34"/>
  <c r="I4019" i="34"/>
  <c r="O4018" i="34"/>
  <c r="I4018" i="34"/>
  <c r="O4017" i="34"/>
  <c r="I4017" i="34"/>
  <c r="O4016" i="34"/>
  <c r="I4016" i="34"/>
  <c r="O4015" i="34"/>
  <c r="I4015" i="34"/>
  <c r="O4014" i="34"/>
  <c r="I4014" i="34"/>
  <c r="O4013" i="34"/>
  <c r="I4013" i="34"/>
  <c r="O4012" i="34"/>
  <c r="I4012" i="34"/>
  <c r="O4011" i="34"/>
  <c r="I4011" i="34"/>
  <c r="O4010" i="34"/>
  <c r="I4010" i="34"/>
  <c r="O4009" i="34"/>
  <c r="I4009" i="34"/>
  <c r="O4008" i="34"/>
  <c r="I4008" i="34"/>
  <c r="O4007" i="34"/>
  <c r="I4007" i="34"/>
  <c r="O4006" i="34"/>
  <c r="I4006" i="34"/>
  <c r="O4005" i="34"/>
  <c r="I4005" i="34"/>
  <c r="O4004" i="34"/>
  <c r="I4004" i="34"/>
  <c r="O4003" i="34"/>
  <c r="I4003" i="34"/>
  <c r="O4002" i="34"/>
  <c r="I4002" i="34"/>
  <c r="O4001" i="34"/>
  <c r="I4001" i="34"/>
  <c r="O4000" i="34"/>
  <c r="I4000" i="34"/>
  <c r="O3999" i="34"/>
  <c r="I3999" i="34"/>
  <c r="O3998" i="34"/>
  <c r="I3998" i="34"/>
  <c r="O3997" i="34"/>
  <c r="I3997" i="34"/>
  <c r="O3996" i="34"/>
  <c r="I3996" i="34"/>
  <c r="O3995" i="34"/>
  <c r="I3995" i="34"/>
  <c r="O3994" i="34"/>
  <c r="I3994" i="34"/>
  <c r="O3993" i="34"/>
  <c r="I3993" i="34"/>
  <c r="O3992" i="34"/>
  <c r="I3992" i="34"/>
  <c r="O3991" i="34"/>
  <c r="I3991" i="34"/>
  <c r="O3990" i="34"/>
  <c r="I3990" i="34"/>
  <c r="O3989" i="34"/>
  <c r="I3989" i="34"/>
  <c r="O3988" i="34"/>
  <c r="I3988" i="34"/>
  <c r="O3987" i="34"/>
  <c r="I3987" i="34"/>
  <c r="O3986" i="34"/>
  <c r="I3986" i="34"/>
  <c r="O3985" i="34"/>
  <c r="I3985" i="34"/>
  <c r="O3984" i="34"/>
  <c r="I3984" i="34"/>
  <c r="O3983" i="34"/>
  <c r="I3983" i="34"/>
  <c r="O3982" i="34"/>
  <c r="I3982" i="34"/>
  <c r="O3981" i="34"/>
  <c r="I3981" i="34"/>
  <c r="O3980" i="34"/>
  <c r="I3980" i="34"/>
  <c r="O3979" i="34"/>
  <c r="I3979" i="34"/>
  <c r="O3978" i="34"/>
  <c r="I3978" i="34"/>
  <c r="O3977" i="34"/>
  <c r="I3977" i="34"/>
  <c r="O3976" i="34"/>
  <c r="I3976" i="34"/>
  <c r="O3975" i="34"/>
  <c r="I3975" i="34"/>
  <c r="O3974" i="34"/>
  <c r="I3974" i="34"/>
  <c r="O3973" i="34"/>
  <c r="I3973" i="34"/>
  <c r="O3972" i="34"/>
  <c r="I3972" i="34"/>
  <c r="O3971" i="34"/>
  <c r="I3971" i="34"/>
  <c r="O3970" i="34"/>
  <c r="I3970" i="34"/>
  <c r="O3969" i="34"/>
  <c r="I3969" i="34"/>
  <c r="O3968" i="34"/>
  <c r="I3968" i="34"/>
  <c r="O3967" i="34"/>
  <c r="I3967" i="34"/>
  <c r="O3966" i="34"/>
  <c r="I3966" i="34"/>
  <c r="O3965" i="34"/>
  <c r="I3965" i="34"/>
  <c r="O3964" i="34"/>
  <c r="I3964" i="34"/>
  <c r="O3963" i="34"/>
  <c r="I3963" i="34"/>
  <c r="O3962" i="34"/>
  <c r="I3962" i="34"/>
  <c r="O3961" i="34"/>
  <c r="I3961" i="34"/>
  <c r="O3960" i="34"/>
  <c r="I3960" i="34"/>
  <c r="O3959" i="34"/>
  <c r="I3959" i="34"/>
  <c r="O3958" i="34"/>
  <c r="I3958" i="34"/>
  <c r="O3957" i="34"/>
  <c r="I3957" i="34"/>
  <c r="O3956" i="34"/>
  <c r="I3956" i="34"/>
  <c r="O3955" i="34"/>
  <c r="I3955" i="34"/>
  <c r="O3954" i="34"/>
  <c r="I3954" i="34"/>
  <c r="O3953" i="34"/>
  <c r="I3953" i="34"/>
  <c r="O3952" i="34"/>
  <c r="I3952" i="34"/>
  <c r="O3951" i="34"/>
  <c r="I3951" i="34"/>
  <c r="O3950" i="34"/>
  <c r="I3950" i="34"/>
  <c r="O3949" i="34"/>
  <c r="I3949" i="34"/>
  <c r="O3948" i="34"/>
  <c r="I3948" i="34"/>
  <c r="O3947" i="34"/>
  <c r="I3947" i="34"/>
  <c r="O3946" i="34"/>
  <c r="I3946" i="34"/>
  <c r="O3945" i="34"/>
  <c r="I3945" i="34"/>
  <c r="O3944" i="34"/>
  <c r="I3944" i="34"/>
  <c r="O3943" i="34"/>
  <c r="I3943" i="34"/>
  <c r="O3942" i="34"/>
  <c r="I3942" i="34"/>
  <c r="O3941" i="34"/>
  <c r="I3941" i="34"/>
  <c r="O3940" i="34"/>
  <c r="I3940" i="34"/>
  <c r="O3939" i="34"/>
  <c r="I3939" i="34"/>
  <c r="O3938" i="34"/>
  <c r="I3938" i="34"/>
  <c r="O3937" i="34"/>
  <c r="I3937" i="34"/>
  <c r="O3936" i="34"/>
  <c r="I3936" i="34"/>
  <c r="O3935" i="34"/>
  <c r="I3935" i="34"/>
  <c r="O3934" i="34"/>
  <c r="I3934" i="34"/>
  <c r="O3933" i="34"/>
  <c r="I3933" i="34"/>
  <c r="O3932" i="34"/>
  <c r="I3932" i="34"/>
  <c r="O3931" i="34"/>
  <c r="I3931" i="34"/>
  <c r="O3930" i="34"/>
  <c r="I3930" i="34"/>
  <c r="O3929" i="34"/>
  <c r="I3929" i="34"/>
  <c r="O3928" i="34"/>
  <c r="I3928" i="34"/>
  <c r="O3927" i="34"/>
  <c r="I3927" i="34"/>
  <c r="O3926" i="34"/>
  <c r="I3926" i="34"/>
  <c r="O3925" i="34"/>
  <c r="I3925" i="34"/>
  <c r="O3924" i="34"/>
  <c r="I3924" i="34"/>
  <c r="O3923" i="34"/>
  <c r="I3923" i="34"/>
  <c r="O3922" i="34"/>
  <c r="I3922" i="34"/>
  <c r="O3921" i="34"/>
  <c r="I3921" i="34"/>
  <c r="O3920" i="34"/>
  <c r="I3920" i="34"/>
  <c r="O3919" i="34"/>
  <c r="I3919" i="34"/>
  <c r="O3918" i="34"/>
  <c r="I3918" i="34"/>
  <c r="O3917" i="34"/>
  <c r="I3917" i="34"/>
  <c r="O3916" i="34"/>
  <c r="I3916" i="34"/>
  <c r="O3915" i="34"/>
  <c r="I3915" i="34"/>
  <c r="O3914" i="34"/>
  <c r="I3914" i="34"/>
  <c r="O3913" i="34"/>
  <c r="I3913" i="34"/>
  <c r="O3912" i="34"/>
  <c r="I3912" i="34"/>
  <c r="O3911" i="34"/>
  <c r="I3911" i="34"/>
  <c r="O3910" i="34"/>
  <c r="I3910" i="34"/>
  <c r="O3909" i="34"/>
  <c r="I3909" i="34"/>
  <c r="O3908" i="34"/>
  <c r="I3908" i="34"/>
  <c r="O3907" i="34"/>
  <c r="I3907" i="34"/>
  <c r="O3906" i="34"/>
  <c r="I3906" i="34"/>
  <c r="O3905" i="34"/>
  <c r="I3905" i="34"/>
  <c r="O3904" i="34"/>
  <c r="I3904" i="34"/>
  <c r="O3903" i="34"/>
  <c r="I3903" i="34"/>
  <c r="O3902" i="34"/>
  <c r="I3902" i="34"/>
  <c r="O3901" i="34"/>
  <c r="I3901" i="34"/>
  <c r="O3900" i="34"/>
  <c r="I3900" i="34"/>
  <c r="O3899" i="34"/>
  <c r="I3899" i="34"/>
  <c r="O3898" i="34"/>
  <c r="I3898" i="34"/>
  <c r="O3897" i="34"/>
  <c r="I3897" i="34"/>
  <c r="O3896" i="34"/>
  <c r="I3896" i="34"/>
  <c r="O3895" i="34"/>
  <c r="I3895" i="34"/>
  <c r="O3894" i="34"/>
  <c r="I3894" i="34"/>
  <c r="O3893" i="34"/>
  <c r="I3893" i="34"/>
  <c r="O3892" i="34"/>
  <c r="I3892" i="34"/>
  <c r="O3891" i="34"/>
  <c r="I3891" i="34"/>
  <c r="O3890" i="34"/>
  <c r="I3890" i="34"/>
  <c r="O3889" i="34"/>
  <c r="I3889" i="34"/>
  <c r="O3888" i="34"/>
  <c r="I3888" i="34"/>
  <c r="O3887" i="34"/>
  <c r="I3887" i="34"/>
  <c r="O3886" i="34"/>
  <c r="I3886" i="34"/>
  <c r="O3885" i="34"/>
  <c r="I3885" i="34"/>
  <c r="O3884" i="34"/>
  <c r="I3884" i="34"/>
  <c r="O3883" i="34"/>
  <c r="I3883" i="34"/>
  <c r="O3882" i="34"/>
  <c r="I3882" i="34"/>
  <c r="O3881" i="34"/>
  <c r="I3881" i="34"/>
  <c r="O3880" i="34"/>
  <c r="I3880" i="34"/>
  <c r="O3879" i="34"/>
  <c r="I3879" i="34"/>
  <c r="O3878" i="34"/>
  <c r="I3878" i="34"/>
  <c r="O3877" i="34"/>
  <c r="I3877" i="34"/>
  <c r="O3876" i="34"/>
  <c r="I3876" i="34"/>
  <c r="O3875" i="34"/>
  <c r="I3875" i="34"/>
  <c r="O3874" i="34"/>
  <c r="I3874" i="34"/>
  <c r="O3873" i="34"/>
  <c r="I3873" i="34"/>
  <c r="O3872" i="34"/>
  <c r="I3872" i="34"/>
  <c r="O3871" i="34"/>
  <c r="I3871" i="34"/>
  <c r="O3870" i="34"/>
  <c r="I3870" i="34"/>
  <c r="O3869" i="34"/>
  <c r="I3869" i="34"/>
  <c r="O3868" i="34"/>
  <c r="I3868" i="34"/>
  <c r="O3867" i="34"/>
  <c r="I3867" i="34"/>
  <c r="O3866" i="34"/>
  <c r="I3866" i="34"/>
  <c r="O3865" i="34"/>
  <c r="I3865" i="34"/>
  <c r="O3864" i="34"/>
  <c r="I3864" i="34"/>
  <c r="O3863" i="34"/>
  <c r="I3863" i="34"/>
  <c r="O3862" i="34"/>
  <c r="I3862" i="34"/>
  <c r="O3861" i="34"/>
  <c r="I3861" i="34"/>
  <c r="O3860" i="34"/>
  <c r="I3860" i="34"/>
  <c r="O3859" i="34"/>
  <c r="I3859" i="34"/>
  <c r="O3858" i="34"/>
  <c r="I3858" i="34"/>
  <c r="O3857" i="34"/>
  <c r="I3857" i="34"/>
  <c r="O3856" i="34"/>
  <c r="I3856" i="34"/>
  <c r="O3855" i="34"/>
  <c r="I3855" i="34"/>
  <c r="O3854" i="34"/>
  <c r="I3854" i="34"/>
  <c r="O3853" i="34"/>
  <c r="I3853" i="34"/>
  <c r="O3852" i="34"/>
  <c r="I3852" i="34"/>
  <c r="O3851" i="34"/>
  <c r="I3851" i="34"/>
  <c r="O3850" i="34"/>
  <c r="I3850" i="34"/>
  <c r="O3849" i="34"/>
  <c r="I3849" i="34"/>
  <c r="O3848" i="34"/>
  <c r="I3848" i="34"/>
  <c r="O3847" i="34"/>
  <c r="I3847" i="34"/>
  <c r="O3846" i="34"/>
  <c r="I3846" i="34"/>
  <c r="O3845" i="34"/>
  <c r="I3845" i="34"/>
  <c r="O3844" i="34"/>
  <c r="I3844" i="34"/>
  <c r="O3843" i="34"/>
  <c r="I3843" i="34"/>
  <c r="O3842" i="34"/>
  <c r="I3842" i="34"/>
  <c r="O3841" i="34"/>
  <c r="I3841" i="34"/>
  <c r="O3840" i="34"/>
  <c r="I3840" i="34"/>
  <c r="O3839" i="34"/>
  <c r="I3839" i="34"/>
  <c r="O3838" i="34"/>
  <c r="I3838" i="34"/>
  <c r="O3837" i="34"/>
  <c r="I3837" i="34"/>
  <c r="O3836" i="34"/>
  <c r="I3836" i="34"/>
  <c r="O3835" i="34"/>
  <c r="I3835" i="34"/>
  <c r="O3834" i="34"/>
  <c r="I3834" i="34"/>
  <c r="O3833" i="34"/>
  <c r="I3833" i="34"/>
  <c r="O3832" i="34"/>
  <c r="I3832" i="34"/>
  <c r="O3831" i="34"/>
  <c r="I3831" i="34"/>
  <c r="O3830" i="34"/>
  <c r="I3830" i="34"/>
  <c r="O3829" i="34"/>
  <c r="I3829" i="34"/>
  <c r="O3828" i="34"/>
  <c r="I3828" i="34"/>
  <c r="O3827" i="34"/>
  <c r="I3827" i="34"/>
  <c r="O3826" i="34"/>
  <c r="I3826" i="34"/>
  <c r="O3825" i="34"/>
  <c r="I3825" i="34"/>
  <c r="O3824" i="34"/>
  <c r="I3824" i="34"/>
  <c r="O3823" i="34"/>
  <c r="I3823" i="34"/>
  <c r="O3822" i="34"/>
  <c r="I3822" i="34"/>
  <c r="O3821" i="34"/>
  <c r="I3821" i="34"/>
  <c r="O3820" i="34"/>
  <c r="I3820" i="34"/>
  <c r="O3819" i="34"/>
  <c r="I3819" i="34"/>
  <c r="O3818" i="34"/>
  <c r="I3818" i="34"/>
  <c r="O3817" i="34"/>
  <c r="I3817" i="34"/>
  <c r="O3816" i="34"/>
  <c r="I3816" i="34"/>
  <c r="O3815" i="34"/>
  <c r="I3815" i="34"/>
  <c r="O3814" i="34"/>
  <c r="I3814" i="34"/>
  <c r="O3813" i="34"/>
  <c r="I3813" i="34"/>
  <c r="O3812" i="34"/>
  <c r="I3812" i="34"/>
  <c r="O3811" i="34"/>
  <c r="I3811" i="34"/>
  <c r="O3810" i="34"/>
  <c r="I3810" i="34"/>
  <c r="O3809" i="34"/>
  <c r="I3809" i="34"/>
  <c r="O3808" i="34"/>
  <c r="I3808" i="34"/>
  <c r="O3807" i="34"/>
  <c r="I3807" i="34"/>
  <c r="O3806" i="34"/>
  <c r="I3806" i="34"/>
  <c r="O3805" i="34"/>
  <c r="I3805" i="34"/>
  <c r="O3804" i="34"/>
  <c r="I3804" i="34"/>
  <c r="O3803" i="34"/>
  <c r="I3803" i="34"/>
  <c r="O3802" i="34"/>
  <c r="I3802" i="34"/>
  <c r="O3801" i="34"/>
  <c r="I3801" i="34"/>
  <c r="O3800" i="34"/>
  <c r="I3800" i="34"/>
  <c r="O3799" i="34"/>
  <c r="I3799" i="34"/>
  <c r="O3798" i="34"/>
  <c r="I3798" i="34"/>
  <c r="O3797" i="34"/>
  <c r="I3797" i="34"/>
  <c r="O3796" i="34"/>
  <c r="I3796" i="34"/>
  <c r="O3795" i="34"/>
  <c r="I3795" i="34"/>
  <c r="O3794" i="34"/>
  <c r="I3794" i="34"/>
  <c r="O3793" i="34"/>
  <c r="I3793" i="34"/>
  <c r="O3792" i="34"/>
  <c r="I3792" i="34"/>
  <c r="O3791" i="34"/>
  <c r="I3791" i="34"/>
  <c r="O3790" i="34"/>
  <c r="I3790" i="34"/>
  <c r="O3789" i="34"/>
  <c r="I3789" i="34"/>
  <c r="O3788" i="34"/>
  <c r="I3788" i="34"/>
  <c r="O3787" i="34"/>
  <c r="I3787" i="34"/>
  <c r="O3786" i="34"/>
  <c r="I3786" i="34"/>
  <c r="O3785" i="34"/>
  <c r="I3785" i="34"/>
  <c r="O3784" i="34"/>
  <c r="I3784" i="34"/>
  <c r="O3783" i="34"/>
  <c r="I3783" i="34"/>
  <c r="O3782" i="34"/>
  <c r="I3782" i="34"/>
  <c r="O3781" i="34"/>
  <c r="I3781" i="34"/>
  <c r="O3780" i="34"/>
  <c r="I3780" i="34"/>
  <c r="O3779" i="34"/>
  <c r="I3779" i="34"/>
  <c r="O3778" i="34"/>
  <c r="I3778" i="34"/>
  <c r="O3777" i="34"/>
  <c r="I3777" i="34"/>
  <c r="O3776" i="34"/>
  <c r="I3776" i="34"/>
  <c r="O3775" i="34"/>
  <c r="I3775" i="34"/>
  <c r="O3774" i="34"/>
  <c r="I3774" i="34"/>
  <c r="O3773" i="34"/>
  <c r="I3773" i="34"/>
  <c r="O3772" i="34"/>
  <c r="I3772" i="34"/>
  <c r="O3771" i="34"/>
  <c r="I3771" i="34"/>
  <c r="O3770" i="34"/>
  <c r="I3770" i="34"/>
  <c r="O3769" i="34"/>
  <c r="I3769" i="34"/>
  <c r="O3768" i="34"/>
  <c r="I3768" i="34"/>
  <c r="O3767" i="34"/>
  <c r="I3767" i="34"/>
  <c r="O3766" i="34"/>
  <c r="I3766" i="34"/>
  <c r="O3765" i="34"/>
  <c r="I3765" i="34"/>
  <c r="O3764" i="34"/>
  <c r="I3764" i="34"/>
  <c r="O3763" i="34"/>
  <c r="I3763" i="34"/>
  <c r="O3762" i="34"/>
  <c r="I3762" i="34"/>
  <c r="O3761" i="34"/>
  <c r="I3761" i="34"/>
  <c r="O3760" i="34"/>
  <c r="I3760" i="34"/>
  <c r="O3759" i="34"/>
  <c r="I3759" i="34"/>
  <c r="O3758" i="34"/>
  <c r="I3758" i="34"/>
  <c r="O3757" i="34"/>
  <c r="I3757" i="34"/>
  <c r="O3756" i="34"/>
  <c r="I3756" i="34"/>
  <c r="O3755" i="34"/>
  <c r="I3755" i="34"/>
  <c r="O3754" i="34"/>
  <c r="I3754" i="34"/>
  <c r="O3753" i="34"/>
  <c r="I3753" i="34"/>
  <c r="O3752" i="34"/>
  <c r="I3752" i="34"/>
  <c r="O3751" i="34"/>
  <c r="I3751" i="34"/>
  <c r="O3750" i="34"/>
  <c r="I3750" i="34"/>
  <c r="O3749" i="34"/>
  <c r="I3749" i="34"/>
  <c r="O3748" i="34"/>
  <c r="I3748" i="34"/>
  <c r="O3747" i="34"/>
  <c r="I3747" i="34"/>
  <c r="O3746" i="34"/>
  <c r="I3746" i="34"/>
  <c r="O3745" i="34"/>
  <c r="I3745" i="34"/>
  <c r="O3744" i="34"/>
  <c r="I3744" i="34"/>
  <c r="O3743" i="34"/>
  <c r="I3743" i="34"/>
  <c r="O3742" i="34"/>
  <c r="I3742" i="34"/>
  <c r="O3741" i="34"/>
  <c r="I3741" i="34"/>
  <c r="O3740" i="34"/>
  <c r="I3740" i="34"/>
  <c r="O3739" i="34"/>
  <c r="I3739" i="34"/>
  <c r="O3738" i="34"/>
  <c r="I3738" i="34"/>
  <c r="O3737" i="34"/>
  <c r="I3737" i="34"/>
  <c r="O3736" i="34"/>
  <c r="I3736" i="34"/>
  <c r="O3735" i="34"/>
  <c r="I3735" i="34"/>
  <c r="O3734" i="34"/>
  <c r="I3734" i="34"/>
  <c r="O3733" i="34"/>
  <c r="I3733" i="34"/>
  <c r="O3732" i="34"/>
  <c r="I3732" i="34"/>
  <c r="O3731" i="34"/>
  <c r="I3731" i="34"/>
  <c r="O3730" i="34"/>
  <c r="I3730" i="34"/>
  <c r="R3729" i="34"/>
  <c r="O3729" i="34"/>
  <c r="I3729" i="34"/>
  <c r="O3728" i="34"/>
  <c r="I3728" i="34"/>
  <c r="O3727" i="34"/>
  <c r="I3727" i="34"/>
  <c r="O3726" i="34"/>
  <c r="I3726" i="34"/>
  <c r="O3725" i="34"/>
  <c r="I3725" i="34"/>
  <c r="O3724" i="34"/>
  <c r="I3724" i="34"/>
  <c r="O3723" i="34"/>
  <c r="I3723" i="34"/>
  <c r="O3722" i="34"/>
  <c r="I3722" i="34"/>
  <c r="O3721" i="34"/>
  <c r="I3721" i="34"/>
  <c r="O3720" i="34"/>
  <c r="I3720" i="34"/>
  <c r="O3719" i="34"/>
  <c r="I3719" i="34"/>
  <c r="O3718" i="34"/>
  <c r="I3718" i="34"/>
  <c r="O3717" i="34"/>
  <c r="I3717" i="34"/>
  <c r="O3716" i="34"/>
  <c r="I3716" i="34"/>
  <c r="O3715" i="34"/>
  <c r="I3715" i="34"/>
  <c r="O3714" i="34"/>
  <c r="I3714" i="34"/>
  <c r="O3713" i="34"/>
  <c r="I3713" i="34"/>
  <c r="R3712" i="34"/>
  <c r="O3712" i="34"/>
  <c r="I3712" i="34"/>
  <c r="R3711" i="34"/>
  <c r="O3711" i="34"/>
  <c r="I3711" i="34"/>
  <c r="R3710" i="34"/>
  <c r="O3710" i="34"/>
  <c r="I3710" i="34"/>
  <c r="R3709" i="34"/>
  <c r="O3709" i="34"/>
  <c r="I3709" i="34"/>
  <c r="R3708" i="34"/>
  <c r="O3708" i="34"/>
  <c r="I3708" i="34"/>
  <c r="R3707" i="34"/>
  <c r="O3707" i="34"/>
  <c r="I3707" i="34"/>
  <c r="R3706" i="34"/>
  <c r="O3706" i="34"/>
  <c r="I3706" i="34"/>
  <c r="R3705" i="34"/>
  <c r="O3705" i="34"/>
  <c r="I3705" i="34"/>
  <c r="R3704" i="34"/>
  <c r="O3704" i="34"/>
  <c r="I3704" i="34"/>
  <c r="R3703" i="34"/>
  <c r="O3703" i="34"/>
  <c r="I3703" i="34"/>
  <c r="R3702" i="34"/>
  <c r="O3702" i="34"/>
  <c r="I3702" i="34"/>
  <c r="R3701" i="34"/>
  <c r="O3701" i="34"/>
  <c r="I3701" i="34"/>
  <c r="R3700" i="34"/>
  <c r="O3700" i="34"/>
  <c r="I3700" i="34"/>
  <c r="R3699" i="34"/>
  <c r="O3699" i="34"/>
  <c r="I3699" i="34"/>
  <c r="R3698" i="34"/>
  <c r="O3698" i="34"/>
  <c r="I3698" i="34"/>
  <c r="R3697" i="34"/>
  <c r="O3697" i="34"/>
  <c r="I3697" i="34"/>
  <c r="O3696" i="34"/>
  <c r="I3696" i="34"/>
  <c r="R3695" i="34"/>
  <c r="O3695" i="34"/>
  <c r="I3695" i="34"/>
  <c r="R3694" i="34"/>
  <c r="O3694" i="34"/>
  <c r="I3694" i="34"/>
  <c r="R3693" i="34"/>
  <c r="O3693" i="34"/>
  <c r="I3693" i="34"/>
  <c r="R3692" i="34"/>
  <c r="O3692" i="34"/>
  <c r="I3692" i="34"/>
  <c r="O3691" i="34"/>
  <c r="I3691" i="34"/>
  <c r="O3690" i="34"/>
  <c r="I3690" i="34"/>
  <c r="O3689" i="34"/>
  <c r="I3689" i="34"/>
  <c r="O3688" i="34"/>
  <c r="I3688" i="34"/>
  <c r="O3687" i="34"/>
  <c r="I3687" i="34"/>
  <c r="O3686" i="34"/>
  <c r="I3686" i="34"/>
  <c r="O3685" i="34"/>
  <c r="I3685" i="34"/>
  <c r="O3684" i="34"/>
  <c r="I3684" i="34"/>
  <c r="O3683" i="34"/>
  <c r="I3683" i="34"/>
  <c r="O3682" i="34"/>
  <c r="I3682" i="34"/>
  <c r="O3681" i="34"/>
  <c r="I3681" i="34"/>
  <c r="O3680" i="34"/>
  <c r="I3680" i="34"/>
  <c r="O3679" i="34"/>
  <c r="I3679" i="34"/>
  <c r="O3678" i="34"/>
  <c r="I3678" i="34"/>
  <c r="O3677" i="34"/>
  <c r="I3677" i="34"/>
  <c r="O3676" i="34"/>
  <c r="I3676" i="34"/>
  <c r="O3675" i="34"/>
  <c r="I3675" i="34"/>
  <c r="O3674" i="34"/>
  <c r="I3674" i="34"/>
  <c r="O3673" i="34"/>
  <c r="I3673" i="34"/>
  <c r="O3672" i="34"/>
  <c r="I3672" i="34"/>
  <c r="R3671" i="34"/>
  <c r="O3671" i="34"/>
  <c r="I3671" i="34"/>
  <c r="O3670" i="34"/>
  <c r="I3670" i="34"/>
  <c r="R3669" i="34"/>
  <c r="O3669" i="34"/>
  <c r="I3669" i="34"/>
  <c r="O3668" i="34"/>
  <c r="I3668" i="34"/>
  <c r="O3667" i="34"/>
  <c r="I3667" i="34"/>
  <c r="R3666" i="34"/>
  <c r="O3666" i="34"/>
  <c r="I3666" i="34"/>
  <c r="O3665" i="34"/>
  <c r="I3665" i="34"/>
  <c r="O3664" i="34"/>
  <c r="I3664" i="34"/>
  <c r="O3663" i="34"/>
  <c r="I3663" i="34"/>
  <c r="O3662" i="34"/>
  <c r="I3662" i="34"/>
  <c r="O3661" i="34"/>
  <c r="I3661" i="34"/>
  <c r="O3660" i="34"/>
  <c r="I3660" i="34"/>
  <c r="O3659" i="34"/>
  <c r="I3659" i="34"/>
  <c r="O3658" i="34"/>
  <c r="I3658" i="34"/>
  <c r="R3657" i="34"/>
  <c r="O3657" i="34"/>
  <c r="I3657" i="34"/>
  <c r="O3656" i="34"/>
  <c r="I3656" i="34"/>
  <c r="O3655" i="34"/>
  <c r="I3655" i="34"/>
  <c r="O3654" i="34"/>
  <c r="I3654" i="34"/>
  <c r="O3653" i="34"/>
  <c r="I3653" i="34"/>
  <c r="R3652" i="34"/>
  <c r="O3652" i="34"/>
  <c r="I3652" i="34"/>
  <c r="O3651" i="34"/>
  <c r="I3651" i="34"/>
  <c r="O3650" i="34"/>
  <c r="I3650" i="34"/>
  <c r="R3649" i="34"/>
  <c r="O3649" i="34"/>
  <c r="I3649" i="34"/>
  <c r="O3648" i="34"/>
  <c r="I3648" i="34"/>
  <c r="R3647" i="34"/>
  <c r="O3647" i="34"/>
  <c r="I3647" i="34"/>
  <c r="O3646" i="34"/>
  <c r="I3646" i="34"/>
  <c r="O3645" i="34"/>
  <c r="I3645" i="34"/>
  <c r="R3644" i="34"/>
  <c r="O3644" i="34"/>
  <c r="I3644" i="34"/>
  <c r="O3643" i="34"/>
  <c r="I3643" i="34"/>
  <c r="O3642" i="34"/>
  <c r="I3642" i="34"/>
  <c r="R3641" i="34"/>
  <c r="O3641" i="34"/>
  <c r="I3641" i="34"/>
  <c r="O3640" i="34"/>
  <c r="I3640" i="34"/>
  <c r="O3639" i="34"/>
  <c r="I3639" i="34"/>
  <c r="R3638" i="34"/>
  <c r="O3638" i="34"/>
  <c r="I3638" i="34"/>
  <c r="R3637" i="34"/>
  <c r="O3637" i="34"/>
  <c r="I3637" i="34"/>
  <c r="O3636" i="34"/>
  <c r="I3636" i="34"/>
  <c r="O3635" i="34"/>
  <c r="I3635" i="34"/>
  <c r="O3634" i="34"/>
  <c r="I3634" i="34"/>
  <c r="O3633" i="34"/>
  <c r="I3633" i="34"/>
  <c r="O3632" i="34"/>
  <c r="I3632" i="34"/>
  <c r="O3631" i="34"/>
  <c r="I3631" i="34"/>
  <c r="O3630" i="34"/>
  <c r="I3630" i="34"/>
  <c r="O3629" i="34"/>
  <c r="I3629" i="34"/>
  <c r="O3628" i="34"/>
  <c r="I3628" i="34"/>
  <c r="O3627" i="34"/>
  <c r="I3627" i="34"/>
  <c r="O3626" i="34"/>
  <c r="I3626" i="34"/>
  <c r="O3625" i="34"/>
  <c r="I3625" i="34"/>
  <c r="O3624" i="34"/>
  <c r="I3624" i="34"/>
  <c r="O3623" i="34"/>
  <c r="I3623" i="34"/>
  <c r="O3622" i="34"/>
  <c r="I3622" i="34"/>
  <c r="O3621" i="34"/>
  <c r="I3621" i="34"/>
  <c r="O3620" i="34"/>
  <c r="I3620" i="34"/>
  <c r="O3619" i="34"/>
  <c r="I3619" i="34"/>
  <c r="O3618" i="34"/>
  <c r="I3618" i="34"/>
  <c r="O3617" i="34"/>
  <c r="I3617" i="34"/>
  <c r="O3616" i="34"/>
  <c r="I3616" i="34"/>
  <c r="O3615" i="34"/>
  <c r="I3615" i="34"/>
  <c r="O3614" i="34"/>
  <c r="I3614" i="34"/>
  <c r="O3613" i="34"/>
  <c r="I3613" i="34"/>
  <c r="O3612" i="34"/>
  <c r="I3612" i="34"/>
  <c r="O3611" i="34"/>
  <c r="I3611" i="34"/>
  <c r="O3610" i="34"/>
  <c r="I3610" i="34"/>
  <c r="O3609" i="34"/>
  <c r="I3609" i="34"/>
  <c r="O3608" i="34"/>
  <c r="I3608" i="34"/>
  <c r="O3607" i="34"/>
  <c r="I3607" i="34"/>
  <c r="O3606" i="34"/>
  <c r="I3606" i="34"/>
  <c r="O3605" i="34"/>
  <c r="I3605" i="34"/>
  <c r="O3604" i="34"/>
  <c r="I3604" i="34"/>
  <c r="O3603" i="34"/>
  <c r="I3603" i="34"/>
  <c r="O3602" i="34"/>
  <c r="I3602" i="34"/>
  <c r="O3601" i="34"/>
  <c r="I3601" i="34"/>
  <c r="O3600" i="34"/>
  <c r="I3600" i="34"/>
  <c r="O3599" i="34"/>
  <c r="I3599" i="34"/>
  <c r="O3598" i="34"/>
  <c r="I3598" i="34"/>
  <c r="O3597" i="34"/>
  <c r="I3597" i="34"/>
  <c r="O3596" i="34"/>
  <c r="I3596" i="34"/>
  <c r="O3595" i="34"/>
  <c r="I3595" i="34"/>
  <c r="O3594" i="34"/>
  <c r="I3594" i="34"/>
  <c r="O3593" i="34"/>
  <c r="I3593" i="34"/>
  <c r="O3592" i="34"/>
  <c r="I3592" i="34"/>
  <c r="O3591" i="34"/>
  <c r="I3591" i="34"/>
  <c r="O3590" i="34"/>
  <c r="I3590" i="34"/>
  <c r="O3589" i="34"/>
  <c r="I3589" i="34"/>
  <c r="O3588" i="34"/>
  <c r="I3588" i="34"/>
  <c r="O3587" i="34"/>
  <c r="I3587" i="34"/>
  <c r="O3586" i="34"/>
  <c r="I3586" i="34"/>
  <c r="R3585" i="34"/>
  <c r="O3585" i="34"/>
  <c r="I3585" i="34"/>
  <c r="O3584" i="34"/>
  <c r="I3584" i="34"/>
  <c r="R3583" i="34"/>
  <c r="O3583" i="34"/>
  <c r="I3583" i="34"/>
  <c r="O3582" i="34"/>
  <c r="I3582" i="34"/>
  <c r="O3581" i="34"/>
  <c r="I3581" i="34"/>
  <c r="O3580" i="34"/>
  <c r="I3580" i="34"/>
  <c r="R3579" i="34"/>
  <c r="O3579" i="34"/>
  <c r="I3579" i="34"/>
  <c r="R3578" i="34"/>
  <c r="O3578" i="34"/>
  <c r="I3578" i="34"/>
  <c r="O3577" i="34"/>
  <c r="I3577" i="34"/>
  <c r="O3576" i="34"/>
  <c r="I3576" i="34"/>
  <c r="O3575" i="34"/>
  <c r="I3575" i="34"/>
  <c r="R3574" i="34"/>
  <c r="O3574" i="34"/>
  <c r="I3574" i="34"/>
  <c r="R3573" i="34"/>
  <c r="O3573" i="34"/>
  <c r="I3573" i="34"/>
  <c r="O3572" i="34"/>
  <c r="I3572" i="34"/>
  <c r="O3571" i="34"/>
  <c r="I3571" i="34"/>
  <c r="O3570" i="34"/>
  <c r="I3570" i="34"/>
  <c r="O3569" i="34"/>
  <c r="I3569" i="34"/>
  <c r="O3568" i="34"/>
  <c r="I3568" i="34"/>
  <c r="R3567" i="34"/>
  <c r="O3567" i="34"/>
  <c r="I3567" i="34"/>
  <c r="O3566" i="34"/>
  <c r="I3566" i="34"/>
  <c r="O3565" i="34"/>
  <c r="I3565" i="34"/>
  <c r="O3564" i="34"/>
  <c r="I3564" i="34"/>
  <c r="O3563" i="34"/>
  <c r="I3563" i="34"/>
  <c r="O3562" i="34"/>
  <c r="I3562" i="34"/>
  <c r="O3561" i="34"/>
  <c r="I3561" i="34"/>
  <c r="O3560" i="34"/>
  <c r="I3560" i="34"/>
  <c r="O3559" i="34"/>
  <c r="I3559" i="34"/>
  <c r="O3558" i="34"/>
  <c r="I3558" i="34"/>
  <c r="O3557" i="34"/>
  <c r="I3557" i="34"/>
  <c r="O3556" i="34"/>
  <c r="I3556" i="34"/>
  <c r="O3555" i="34"/>
  <c r="I3555" i="34"/>
  <c r="O3554" i="34"/>
  <c r="I3554" i="34"/>
  <c r="O3553" i="34"/>
  <c r="I3553" i="34"/>
  <c r="O3552" i="34"/>
  <c r="I3552" i="34"/>
  <c r="O3551" i="34"/>
  <c r="I3551" i="34"/>
  <c r="O3550" i="34"/>
  <c r="I3550" i="34"/>
  <c r="O3549" i="34"/>
  <c r="I3549" i="34"/>
  <c r="R3548" i="34"/>
  <c r="O3548" i="34"/>
  <c r="I3548" i="34"/>
  <c r="O3547" i="34"/>
  <c r="I3547" i="34"/>
  <c r="O3546" i="34"/>
  <c r="I3546" i="34"/>
  <c r="O3545" i="34"/>
  <c r="I3545" i="34"/>
  <c r="O3544" i="34"/>
  <c r="I3544" i="34"/>
  <c r="O3543" i="34"/>
  <c r="I3543" i="34"/>
  <c r="O3542" i="34"/>
  <c r="I3542" i="34"/>
  <c r="O3541" i="34"/>
  <c r="I3541" i="34"/>
  <c r="O3540" i="34"/>
  <c r="I3540" i="34"/>
  <c r="O3539" i="34"/>
  <c r="I3539" i="34"/>
  <c r="O3538" i="34"/>
  <c r="I3538" i="34"/>
  <c r="O3537" i="34"/>
  <c r="I3537" i="34"/>
  <c r="O3536" i="34"/>
  <c r="I3536" i="34"/>
  <c r="O3535" i="34"/>
  <c r="I3535" i="34"/>
  <c r="O3534" i="34"/>
  <c r="I3534" i="34"/>
  <c r="O3533" i="34"/>
  <c r="I3533" i="34"/>
  <c r="O3532" i="34"/>
  <c r="I3532" i="34"/>
  <c r="O3531" i="34"/>
  <c r="I3531" i="34"/>
  <c r="O3530" i="34"/>
  <c r="I3530" i="34"/>
  <c r="O3529" i="34"/>
  <c r="I3529" i="34"/>
  <c r="O3528" i="34"/>
  <c r="I3528" i="34"/>
  <c r="O3527" i="34"/>
  <c r="I3527" i="34"/>
  <c r="O3526" i="34"/>
  <c r="I3526" i="34"/>
  <c r="O3525" i="34"/>
  <c r="I3525" i="34"/>
  <c r="O3524" i="34"/>
  <c r="I3524" i="34"/>
  <c r="O3523" i="34"/>
  <c r="I3523" i="34"/>
  <c r="O3522" i="34"/>
  <c r="I3522" i="34"/>
  <c r="O3521" i="34"/>
  <c r="I3521" i="34"/>
  <c r="O3520" i="34"/>
  <c r="I3520" i="34"/>
  <c r="O3519" i="34"/>
  <c r="I3519" i="34"/>
  <c r="O3518" i="34"/>
  <c r="I3518" i="34"/>
  <c r="O3517" i="34"/>
  <c r="I3517" i="34"/>
  <c r="O3516" i="34"/>
  <c r="I3516" i="34"/>
  <c r="O3515" i="34"/>
  <c r="I3515" i="34"/>
  <c r="O3514" i="34"/>
  <c r="I3514" i="34"/>
  <c r="O3513" i="34"/>
  <c r="I3513" i="34"/>
  <c r="O3512" i="34"/>
  <c r="I3512" i="34"/>
  <c r="O3511" i="34"/>
  <c r="I3511" i="34"/>
  <c r="O3510" i="34"/>
  <c r="I3510" i="34"/>
  <c r="O3509" i="34"/>
  <c r="I3509" i="34"/>
  <c r="O3508" i="34"/>
  <c r="I3508" i="34"/>
  <c r="O3507" i="34"/>
  <c r="I3507" i="34"/>
  <c r="O3506" i="34"/>
  <c r="I3506" i="34"/>
  <c r="O3505" i="34"/>
  <c r="I3505" i="34"/>
  <c r="O3504" i="34"/>
  <c r="I3504" i="34"/>
  <c r="O3503" i="34"/>
  <c r="I3503" i="34"/>
  <c r="O3502" i="34"/>
  <c r="I3502" i="34"/>
  <c r="O3501" i="34"/>
  <c r="I3501" i="34"/>
  <c r="O3500" i="34"/>
  <c r="I3500" i="34"/>
  <c r="O3499" i="34"/>
  <c r="I3499" i="34"/>
  <c r="O3498" i="34"/>
  <c r="I3498" i="34"/>
  <c r="O3497" i="34"/>
  <c r="I3497" i="34"/>
  <c r="O3496" i="34"/>
  <c r="I3496" i="34"/>
  <c r="O3495" i="34"/>
  <c r="I3495" i="34"/>
  <c r="O3494" i="34"/>
  <c r="I3494" i="34"/>
  <c r="O3493" i="34"/>
  <c r="I3493" i="34"/>
  <c r="O3492" i="34"/>
  <c r="I3492" i="34"/>
  <c r="O3491" i="34"/>
  <c r="I3491" i="34"/>
  <c r="O3490" i="34"/>
  <c r="I3490" i="34"/>
  <c r="O3489" i="34"/>
  <c r="I3489" i="34"/>
  <c r="O3488" i="34"/>
  <c r="I3488" i="34"/>
  <c r="O3487" i="34"/>
  <c r="I3487" i="34"/>
  <c r="O3486" i="34"/>
  <c r="I3486" i="34"/>
  <c r="O3485" i="34"/>
  <c r="I3485" i="34"/>
  <c r="O3484" i="34"/>
  <c r="I3484" i="34"/>
  <c r="O3483" i="34"/>
  <c r="I3483" i="34"/>
  <c r="O3482" i="34"/>
  <c r="I3482" i="34"/>
  <c r="O3481" i="34"/>
  <c r="I3481" i="34"/>
  <c r="O3480" i="34"/>
  <c r="I3480" i="34"/>
  <c r="O3479" i="34"/>
  <c r="I3479" i="34"/>
  <c r="O3478" i="34"/>
  <c r="I3478" i="34"/>
  <c r="O3477" i="34"/>
  <c r="I3477" i="34"/>
  <c r="O3476" i="34"/>
  <c r="I3476" i="34"/>
  <c r="O3475" i="34"/>
  <c r="I3475" i="34"/>
  <c r="O3474" i="34"/>
  <c r="I3474" i="34"/>
  <c r="O3473" i="34"/>
  <c r="I3473" i="34"/>
  <c r="O3472" i="34"/>
  <c r="I3472" i="34"/>
  <c r="O3471" i="34"/>
  <c r="I3471" i="34"/>
  <c r="O3470" i="34"/>
  <c r="I3470" i="34"/>
  <c r="O3469" i="34"/>
  <c r="I3469" i="34"/>
  <c r="O3468" i="34"/>
  <c r="I3468" i="34"/>
  <c r="O3467" i="34"/>
  <c r="I3467" i="34"/>
  <c r="O3466" i="34"/>
  <c r="I3466" i="34"/>
  <c r="O3465" i="34"/>
  <c r="I3465" i="34"/>
  <c r="O3464" i="34"/>
  <c r="I3464" i="34"/>
  <c r="O3463" i="34"/>
  <c r="I3463" i="34"/>
  <c r="O3462" i="34"/>
  <c r="I3462" i="34"/>
  <c r="O3461" i="34"/>
  <c r="I3461" i="34"/>
  <c r="O3460" i="34"/>
  <c r="I3460" i="34"/>
  <c r="O3459" i="34"/>
  <c r="I3459" i="34"/>
  <c r="O3458" i="34"/>
  <c r="I3458" i="34"/>
  <c r="O3457" i="34"/>
  <c r="I3457" i="34"/>
  <c r="O3456" i="34"/>
  <c r="I3456" i="34"/>
  <c r="O3455" i="34"/>
  <c r="I3455" i="34"/>
  <c r="O3454" i="34"/>
  <c r="I3454" i="34"/>
  <c r="O3453" i="34"/>
  <c r="I3453" i="34"/>
  <c r="O3452" i="34"/>
  <c r="I3452" i="34"/>
  <c r="O3451" i="34"/>
  <c r="I3451" i="34"/>
  <c r="O3450" i="34"/>
  <c r="I3450" i="34"/>
  <c r="O3449" i="34"/>
  <c r="I3449" i="34"/>
  <c r="O3448" i="34"/>
  <c r="I3448" i="34"/>
  <c r="O3447" i="34"/>
  <c r="I3447" i="34"/>
  <c r="O3446" i="34"/>
  <c r="I3446" i="34"/>
  <c r="O3445" i="34"/>
  <c r="I3445" i="34"/>
  <c r="O3444" i="34"/>
  <c r="I3444" i="34"/>
  <c r="O3443" i="34"/>
  <c r="I3443" i="34"/>
  <c r="O3442" i="34"/>
  <c r="I3442" i="34"/>
  <c r="O3441" i="34"/>
  <c r="I3441" i="34"/>
  <c r="O3440" i="34"/>
  <c r="I3440" i="34"/>
  <c r="O3439" i="34"/>
  <c r="I3439" i="34"/>
  <c r="O3438" i="34"/>
  <c r="I3438" i="34"/>
  <c r="O3437" i="34"/>
  <c r="I3437" i="34"/>
  <c r="O3436" i="34"/>
  <c r="I3436" i="34"/>
  <c r="O3435" i="34"/>
  <c r="I3435" i="34"/>
  <c r="O3434" i="34"/>
  <c r="I3434" i="34"/>
  <c r="O3433" i="34"/>
  <c r="I3433" i="34"/>
  <c r="O3432" i="34"/>
  <c r="I3432" i="34"/>
  <c r="O3431" i="34"/>
  <c r="I3431" i="34"/>
  <c r="O3430" i="34"/>
  <c r="I3430" i="34"/>
  <c r="O3429" i="34"/>
  <c r="I3429" i="34"/>
  <c r="O3428" i="34"/>
  <c r="I3428" i="34"/>
  <c r="O3427" i="34"/>
  <c r="I3427" i="34"/>
  <c r="O3426" i="34"/>
  <c r="I3426" i="34"/>
  <c r="O3425" i="34"/>
  <c r="I3425" i="34"/>
  <c r="O3424" i="34"/>
  <c r="I3424" i="34"/>
  <c r="O3423" i="34"/>
  <c r="I3423" i="34"/>
  <c r="O3422" i="34"/>
  <c r="I3422" i="34"/>
  <c r="O3421" i="34"/>
  <c r="I3421" i="34"/>
  <c r="O3420" i="34"/>
  <c r="I3420" i="34"/>
  <c r="O3419" i="34"/>
  <c r="I3419" i="34"/>
  <c r="O3418" i="34"/>
  <c r="I3418" i="34"/>
  <c r="O3417" i="34"/>
  <c r="I3417" i="34"/>
  <c r="O3416" i="34"/>
  <c r="I3416" i="34"/>
  <c r="O3415" i="34"/>
  <c r="I3415" i="34"/>
  <c r="O3414" i="34"/>
  <c r="I3414" i="34"/>
  <c r="O3413" i="34"/>
  <c r="I3413" i="34"/>
  <c r="O3412" i="34"/>
  <c r="I3412" i="34"/>
  <c r="O3411" i="34"/>
  <c r="I3411" i="34"/>
  <c r="O3410" i="34"/>
  <c r="I3410" i="34"/>
  <c r="O3409" i="34"/>
  <c r="I3409" i="34"/>
  <c r="O3408" i="34"/>
  <c r="I3408" i="34"/>
  <c r="O3407" i="34"/>
  <c r="I3407" i="34"/>
  <c r="O3406" i="34"/>
  <c r="I3406" i="34"/>
  <c r="O3405" i="34"/>
  <c r="I3405" i="34"/>
  <c r="O3404" i="34"/>
  <c r="I3404" i="34"/>
  <c r="O3403" i="34"/>
  <c r="I3403" i="34"/>
  <c r="O3402" i="34"/>
  <c r="I3402" i="34"/>
  <c r="O3401" i="34"/>
  <c r="I3401" i="34"/>
  <c r="O3400" i="34"/>
  <c r="I3400" i="34"/>
  <c r="O3399" i="34"/>
  <c r="I3399" i="34"/>
  <c r="O3398" i="34"/>
  <c r="I3398" i="34"/>
  <c r="O3397" i="34"/>
  <c r="I3397" i="34"/>
  <c r="O3396" i="34"/>
  <c r="I3396" i="34"/>
  <c r="O3395" i="34"/>
  <c r="I3395" i="34"/>
  <c r="O3394" i="34"/>
  <c r="I3394" i="34"/>
  <c r="O3393" i="34"/>
  <c r="I3393" i="34"/>
  <c r="O3392" i="34"/>
  <c r="I3392" i="34"/>
  <c r="O3391" i="34"/>
  <c r="I3391" i="34"/>
  <c r="O3390" i="34"/>
  <c r="I3390" i="34"/>
  <c r="O3389" i="34"/>
  <c r="I3389" i="34"/>
  <c r="O3388" i="34"/>
  <c r="I3388" i="34"/>
  <c r="O3387" i="34"/>
  <c r="I3387" i="34"/>
  <c r="O3386" i="34"/>
  <c r="I3386" i="34"/>
  <c r="O3385" i="34"/>
  <c r="I3385" i="34"/>
  <c r="O3384" i="34"/>
  <c r="I3384" i="34"/>
  <c r="O3383" i="34"/>
  <c r="I3383" i="34"/>
  <c r="O3382" i="34"/>
  <c r="I3382" i="34"/>
  <c r="O3381" i="34"/>
  <c r="I3381" i="34"/>
  <c r="O3380" i="34"/>
  <c r="I3380" i="34"/>
  <c r="O3379" i="34"/>
  <c r="I3379" i="34"/>
  <c r="O3378" i="34"/>
  <c r="I3378" i="34"/>
  <c r="O3377" i="34"/>
  <c r="I3377" i="34"/>
  <c r="O3376" i="34"/>
  <c r="I3376" i="34"/>
  <c r="O3375" i="34"/>
  <c r="I3375" i="34"/>
  <c r="O3374" i="34"/>
  <c r="I3374" i="34"/>
  <c r="O3373" i="34"/>
  <c r="I3373" i="34"/>
  <c r="O3372" i="34"/>
  <c r="I3372" i="34"/>
  <c r="O3371" i="34"/>
  <c r="I3371" i="34"/>
  <c r="O3370" i="34"/>
  <c r="I3370" i="34"/>
  <c r="O3369" i="34"/>
  <c r="I3369" i="34"/>
  <c r="O3368" i="34"/>
  <c r="I3368" i="34"/>
  <c r="O3367" i="34"/>
  <c r="I3367" i="34"/>
  <c r="O3366" i="34"/>
  <c r="I3366" i="34"/>
  <c r="O3365" i="34"/>
  <c r="I3365" i="34"/>
  <c r="O3364" i="34"/>
  <c r="I3364" i="34"/>
  <c r="O3363" i="34"/>
  <c r="I3363" i="34"/>
  <c r="O3362" i="34"/>
  <c r="I3362" i="34"/>
  <c r="O3361" i="34"/>
  <c r="I3361" i="34"/>
  <c r="O3360" i="34"/>
  <c r="I3360" i="34"/>
  <c r="O3359" i="34"/>
  <c r="I3359" i="34"/>
  <c r="O3358" i="34"/>
  <c r="I3358" i="34"/>
  <c r="O3357" i="34"/>
  <c r="I3357" i="34"/>
  <c r="O3356" i="34"/>
  <c r="I3356" i="34"/>
  <c r="O3355" i="34"/>
  <c r="I3355" i="34"/>
  <c r="O3354" i="34"/>
  <c r="I3354" i="34"/>
  <c r="O3353" i="34"/>
  <c r="I3353" i="34"/>
  <c r="O3352" i="34"/>
  <c r="I3352" i="34"/>
  <c r="O3351" i="34"/>
  <c r="I3351" i="34"/>
  <c r="O3350" i="34"/>
  <c r="I3350" i="34"/>
  <c r="O3349" i="34"/>
  <c r="I3349" i="34"/>
  <c r="O3348" i="34"/>
  <c r="I3348" i="34"/>
  <c r="O3347" i="34"/>
  <c r="I3347" i="34"/>
  <c r="O3346" i="34"/>
  <c r="I3346" i="34"/>
  <c r="O3345" i="34"/>
  <c r="I3345" i="34"/>
  <c r="O3344" i="34"/>
  <c r="I3344" i="34"/>
  <c r="O3343" i="34"/>
  <c r="I3343" i="34"/>
  <c r="O3342" i="34"/>
  <c r="I3342" i="34"/>
  <c r="O3341" i="34"/>
  <c r="I3341" i="34"/>
  <c r="O3340" i="34"/>
  <c r="I3340" i="34"/>
  <c r="O3339" i="34"/>
  <c r="I3339" i="34"/>
  <c r="O3338" i="34"/>
  <c r="I3338" i="34"/>
  <c r="O3337" i="34"/>
  <c r="I3337" i="34"/>
  <c r="O3336" i="34"/>
  <c r="I3336" i="34"/>
  <c r="O3335" i="34"/>
  <c r="I3335" i="34"/>
  <c r="O3334" i="34"/>
  <c r="I3334" i="34"/>
  <c r="O3333" i="34"/>
  <c r="I3333" i="34"/>
  <c r="O3332" i="34"/>
  <c r="I3332" i="34"/>
  <c r="O3331" i="34"/>
  <c r="I3331" i="34"/>
  <c r="O3330" i="34"/>
  <c r="I3330" i="34"/>
  <c r="O3329" i="34"/>
  <c r="I3329" i="34"/>
  <c r="O3328" i="34"/>
  <c r="I3328" i="34"/>
  <c r="O3327" i="34"/>
  <c r="I3327" i="34"/>
  <c r="O3326" i="34"/>
  <c r="I3326" i="34"/>
  <c r="O3325" i="34"/>
  <c r="I3325" i="34"/>
  <c r="O3324" i="34"/>
  <c r="I3324" i="34"/>
  <c r="O3323" i="34"/>
  <c r="I3323" i="34"/>
  <c r="O3322" i="34"/>
  <c r="I3322" i="34"/>
  <c r="O3321" i="34"/>
  <c r="I3321" i="34"/>
  <c r="O3320" i="34"/>
  <c r="I3320" i="34"/>
  <c r="O3319" i="34"/>
  <c r="I3319" i="34"/>
  <c r="O3318" i="34"/>
  <c r="I3318" i="34"/>
  <c r="O3317" i="34"/>
  <c r="I3317" i="34"/>
  <c r="O3316" i="34"/>
  <c r="I3316" i="34"/>
  <c r="O3315" i="34"/>
  <c r="I3315" i="34"/>
  <c r="O3314" i="34"/>
  <c r="I3314" i="34"/>
  <c r="O3313" i="34"/>
  <c r="I3313" i="34"/>
  <c r="O3312" i="34"/>
  <c r="I3312" i="34"/>
  <c r="O3311" i="34"/>
  <c r="I3311" i="34"/>
  <c r="O3310" i="34"/>
  <c r="I3310" i="34"/>
  <c r="O3309" i="34"/>
  <c r="I3309" i="34"/>
  <c r="O3308" i="34"/>
  <c r="I3308" i="34"/>
  <c r="O3307" i="34"/>
  <c r="I3307" i="34"/>
  <c r="O3306" i="34"/>
  <c r="I3306" i="34"/>
  <c r="O3305" i="34"/>
  <c r="I3305" i="34"/>
  <c r="O3304" i="34"/>
  <c r="I3304" i="34"/>
  <c r="O3303" i="34"/>
  <c r="I3303" i="34"/>
  <c r="O3302" i="34"/>
  <c r="I3302" i="34"/>
  <c r="O3301" i="34"/>
  <c r="I3301" i="34"/>
  <c r="O3300" i="34"/>
  <c r="I3300" i="34"/>
  <c r="O3299" i="34"/>
  <c r="I3299" i="34"/>
  <c r="O3298" i="34"/>
  <c r="I3298" i="34"/>
  <c r="O3297" i="34"/>
  <c r="I3297" i="34"/>
  <c r="O3296" i="34"/>
  <c r="I3296" i="34"/>
  <c r="O3295" i="34"/>
  <c r="I3295" i="34"/>
  <c r="O3294" i="34"/>
  <c r="I3294" i="34"/>
  <c r="O3293" i="34"/>
  <c r="I3293" i="34"/>
  <c r="O3292" i="34"/>
  <c r="I3292" i="34"/>
  <c r="O3291" i="34"/>
  <c r="I3291" i="34"/>
  <c r="O3290" i="34"/>
  <c r="I3290" i="34"/>
  <c r="O3289" i="34"/>
  <c r="I3289" i="34"/>
  <c r="O3288" i="34"/>
  <c r="I3288" i="34"/>
  <c r="O3287" i="34"/>
  <c r="I3287" i="34"/>
  <c r="O3286" i="34"/>
  <c r="I3286" i="34"/>
  <c r="O3285" i="34"/>
  <c r="I3285" i="34"/>
  <c r="O3284" i="34"/>
  <c r="I3284" i="34"/>
  <c r="O3283" i="34"/>
  <c r="I3283" i="34"/>
  <c r="O3282" i="34"/>
  <c r="I3282" i="34"/>
  <c r="O3281" i="34"/>
  <c r="I3281" i="34"/>
  <c r="O3280" i="34"/>
  <c r="I3280" i="34"/>
  <c r="O3279" i="34"/>
  <c r="I3279" i="34"/>
  <c r="O3278" i="34"/>
  <c r="I3278" i="34"/>
  <c r="O3277" i="34"/>
  <c r="I3277" i="34"/>
  <c r="O3276" i="34"/>
  <c r="I3276" i="34"/>
  <c r="O3275" i="34"/>
  <c r="I3275" i="34"/>
  <c r="O3274" i="34"/>
  <c r="I3274" i="34"/>
  <c r="O3273" i="34"/>
  <c r="I3273" i="34"/>
  <c r="O3272" i="34"/>
  <c r="I3272" i="34"/>
  <c r="O3271" i="34"/>
  <c r="I3271" i="34"/>
  <c r="O3270" i="34"/>
  <c r="I3270" i="34"/>
  <c r="O3269" i="34"/>
  <c r="I3269" i="34"/>
  <c r="O3268" i="34"/>
  <c r="I3268" i="34"/>
  <c r="O3267" i="34"/>
  <c r="I3267" i="34"/>
  <c r="O3266" i="34"/>
  <c r="I3266" i="34"/>
  <c r="O3265" i="34"/>
  <c r="I3265" i="34"/>
  <c r="O3264" i="34"/>
  <c r="I3264" i="34"/>
  <c r="O3263" i="34"/>
  <c r="I3263" i="34"/>
  <c r="O3262" i="34"/>
  <c r="I3262" i="34"/>
  <c r="O3261" i="34"/>
  <c r="I3261" i="34"/>
  <c r="O3260" i="34"/>
  <c r="I3260" i="34"/>
  <c r="O3259" i="34"/>
  <c r="I3259" i="34"/>
  <c r="O3258" i="34"/>
  <c r="I3258" i="34"/>
  <c r="O3257" i="34"/>
  <c r="I3257" i="34"/>
  <c r="O3256" i="34"/>
  <c r="I3256" i="34"/>
  <c r="O3255" i="34"/>
  <c r="I3255" i="34"/>
  <c r="O3254" i="34"/>
  <c r="I3254" i="34"/>
  <c r="O3253" i="34"/>
  <c r="I3253" i="34"/>
  <c r="O3252" i="34"/>
  <c r="I3252" i="34"/>
  <c r="O3251" i="34"/>
  <c r="I3251" i="34"/>
  <c r="O3250" i="34"/>
  <c r="I3250" i="34"/>
  <c r="O3249" i="34"/>
  <c r="I3249" i="34"/>
  <c r="O3248" i="34"/>
  <c r="I3248" i="34"/>
  <c r="O3247" i="34"/>
  <c r="I3247" i="34"/>
  <c r="O3246" i="34"/>
  <c r="I3246" i="34"/>
  <c r="O3245" i="34"/>
  <c r="I3245" i="34"/>
  <c r="O3244" i="34"/>
  <c r="I3244" i="34"/>
  <c r="O3243" i="34"/>
  <c r="I3243" i="34"/>
  <c r="O3242" i="34"/>
  <c r="I3242" i="34"/>
  <c r="O3241" i="34"/>
  <c r="I3241" i="34"/>
  <c r="O3240" i="34"/>
  <c r="I3240" i="34"/>
  <c r="O3239" i="34"/>
  <c r="I3239" i="34"/>
  <c r="O3238" i="34"/>
  <c r="I3238" i="34"/>
  <c r="O3237" i="34"/>
  <c r="I3237" i="34"/>
  <c r="O3236" i="34"/>
  <c r="I3236" i="34"/>
  <c r="O3235" i="34"/>
  <c r="I3235" i="34"/>
  <c r="O3234" i="34"/>
  <c r="I3234" i="34"/>
  <c r="O3233" i="34"/>
  <c r="I3233" i="34"/>
  <c r="O3232" i="34"/>
  <c r="I3232" i="34"/>
  <c r="O3231" i="34"/>
  <c r="I3231" i="34"/>
  <c r="O3230" i="34"/>
  <c r="I3230" i="34"/>
  <c r="O3229" i="34"/>
  <c r="I3229" i="34"/>
  <c r="O3228" i="34"/>
  <c r="I3228" i="34"/>
  <c r="O3227" i="34"/>
  <c r="I3227" i="34"/>
  <c r="O3226" i="34"/>
  <c r="I3226" i="34"/>
  <c r="O3225" i="34"/>
  <c r="I3225" i="34"/>
  <c r="O3224" i="34"/>
  <c r="I3224" i="34"/>
  <c r="O3223" i="34"/>
  <c r="I3223" i="34"/>
  <c r="O3222" i="34"/>
  <c r="I3222" i="34"/>
  <c r="O3221" i="34"/>
  <c r="I3221" i="34"/>
  <c r="O3220" i="34"/>
  <c r="I3220" i="34"/>
  <c r="O3219" i="34"/>
  <c r="I3219" i="34"/>
  <c r="O3218" i="34"/>
  <c r="I3218" i="34"/>
  <c r="O3217" i="34"/>
  <c r="I3217" i="34"/>
  <c r="O3216" i="34"/>
  <c r="I3216" i="34"/>
  <c r="O3215" i="34"/>
  <c r="I3215" i="34"/>
  <c r="O3214" i="34"/>
  <c r="I3214" i="34"/>
  <c r="O3213" i="34"/>
  <c r="I3213" i="34"/>
  <c r="O3212" i="34"/>
  <c r="I3212" i="34"/>
  <c r="O3211" i="34"/>
  <c r="I3211" i="34"/>
  <c r="O3210" i="34"/>
  <c r="I3210" i="34"/>
  <c r="O3209" i="34"/>
  <c r="I3209" i="34"/>
  <c r="O3208" i="34"/>
  <c r="I3208" i="34"/>
  <c r="O3207" i="34"/>
  <c r="I3207" i="34"/>
  <c r="O3206" i="34"/>
  <c r="I3206" i="34"/>
  <c r="O3205" i="34"/>
  <c r="I3205" i="34"/>
  <c r="O3204" i="34"/>
  <c r="I3204" i="34"/>
  <c r="O3203" i="34"/>
  <c r="I3203" i="34"/>
  <c r="O3202" i="34"/>
  <c r="I3202" i="34"/>
  <c r="O3201" i="34"/>
  <c r="I3201" i="34"/>
  <c r="O3200" i="34"/>
  <c r="I3200" i="34"/>
  <c r="O3199" i="34"/>
  <c r="I3199" i="34"/>
  <c r="O3198" i="34"/>
  <c r="I3198" i="34"/>
  <c r="O3197" i="34"/>
  <c r="I3197" i="34"/>
  <c r="O3196" i="34"/>
  <c r="I3196" i="34"/>
  <c r="O3195" i="34"/>
  <c r="I3195" i="34"/>
  <c r="O3194" i="34"/>
  <c r="I3194" i="34"/>
  <c r="O3193" i="34"/>
  <c r="I3193" i="34"/>
  <c r="O3192" i="34"/>
  <c r="I3192" i="34"/>
  <c r="O3191" i="34"/>
  <c r="I3191" i="34"/>
  <c r="O3190" i="34"/>
  <c r="I3190" i="34"/>
  <c r="O3189" i="34"/>
  <c r="I3189" i="34"/>
  <c r="O3188" i="34"/>
  <c r="I3188" i="34"/>
  <c r="O3187" i="34"/>
  <c r="I3187" i="34"/>
  <c r="O3186" i="34"/>
  <c r="I3186" i="34"/>
  <c r="O3185" i="34"/>
  <c r="I3185" i="34"/>
  <c r="O3184" i="34"/>
  <c r="I3184" i="34"/>
  <c r="O3183" i="34"/>
  <c r="I3183" i="34"/>
  <c r="O3182" i="34"/>
  <c r="I3182" i="34"/>
  <c r="O3181" i="34"/>
  <c r="I3181" i="34"/>
  <c r="O3180" i="34"/>
  <c r="I3180" i="34"/>
  <c r="O3179" i="34"/>
  <c r="I3179" i="34"/>
  <c r="O3178" i="34"/>
  <c r="I3178" i="34"/>
  <c r="O3177" i="34"/>
  <c r="I3177" i="34"/>
  <c r="O3176" i="34"/>
  <c r="I3176" i="34"/>
  <c r="O3175" i="34"/>
  <c r="I3175" i="34"/>
  <c r="O3174" i="34"/>
  <c r="I3174" i="34"/>
  <c r="O3173" i="34"/>
  <c r="I3173" i="34"/>
  <c r="R3172" i="34"/>
  <c r="O3172" i="34"/>
  <c r="I3172" i="34"/>
  <c r="O3171" i="34"/>
  <c r="I3171" i="34"/>
  <c r="O3170" i="34"/>
  <c r="I3170" i="34"/>
  <c r="O3169" i="34"/>
  <c r="I3169" i="34"/>
  <c r="O3168" i="34"/>
  <c r="I3168" i="34"/>
  <c r="O3167" i="34"/>
  <c r="I3167" i="34"/>
  <c r="O3166" i="34"/>
  <c r="I3166" i="34"/>
  <c r="O3165" i="34"/>
  <c r="I3165" i="34"/>
  <c r="O3164" i="34"/>
  <c r="I3164" i="34"/>
  <c r="O3163" i="34"/>
  <c r="I3163" i="34"/>
  <c r="O3162" i="34"/>
  <c r="I3162" i="34"/>
  <c r="O3161" i="34"/>
  <c r="I3161" i="34"/>
  <c r="O3160" i="34"/>
  <c r="I3160" i="34"/>
  <c r="O3159" i="34"/>
  <c r="I3159" i="34"/>
  <c r="R3158" i="34"/>
  <c r="O3158" i="34"/>
  <c r="I3158" i="34"/>
  <c r="O3157" i="34"/>
  <c r="I3157" i="34"/>
  <c r="O3156" i="34"/>
  <c r="I3156" i="34"/>
  <c r="O3155" i="34"/>
  <c r="I3155" i="34"/>
  <c r="O3154" i="34"/>
  <c r="I3154" i="34"/>
  <c r="R3153" i="34"/>
  <c r="O3153" i="34"/>
  <c r="I3153" i="34"/>
  <c r="O3152" i="34"/>
  <c r="I3152" i="34"/>
  <c r="O3151" i="34"/>
  <c r="I3151" i="34"/>
  <c r="O3150" i="34"/>
  <c r="I3150" i="34"/>
  <c r="O3149" i="34"/>
  <c r="I3149" i="34"/>
  <c r="O3148" i="34"/>
  <c r="I3148" i="34"/>
  <c r="O3147" i="34"/>
  <c r="I3147" i="34"/>
  <c r="O3146" i="34"/>
  <c r="I3146" i="34"/>
  <c r="O3145" i="34"/>
  <c r="I3145" i="34"/>
  <c r="O3144" i="34"/>
  <c r="I3144" i="34"/>
  <c r="O3143" i="34"/>
  <c r="I3143" i="34"/>
  <c r="O3142" i="34"/>
  <c r="I3142" i="34"/>
  <c r="O3141" i="34"/>
  <c r="I3141" i="34"/>
  <c r="O3140" i="34"/>
  <c r="I3140" i="34"/>
  <c r="O3139" i="34"/>
  <c r="I3139" i="34"/>
  <c r="O3138" i="34"/>
  <c r="I3138" i="34"/>
  <c r="O3137" i="34"/>
  <c r="I3137" i="34"/>
  <c r="O3136" i="34"/>
  <c r="I3136" i="34"/>
  <c r="O3135" i="34"/>
  <c r="I3135" i="34"/>
  <c r="O3134" i="34"/>
  <c r="I3134" i="34"/>
  <c r="O3133" i="34"/>
  <c r="I3133" i="34"/>
  <c r="O3132" i="34"/>
  <c r="I3132" i="34"/>
  <c r="O3131" i="34"/>
  <c r="I3131" i="34"/>
  <c r="O3130" i="34"/>
  <c r="I3130" i="34"/>
  <c r="O3129" i="34"/>
  <c r="I3129" i="34"/>
  <c r="O3128" i="34"/>
  <c r="I3128" i="34"/>
  <c r="O3127" i="34"/>
  <c r="I3127" i="34"/>
  <c r="O3126" i="34"/>
  <c r="I3126" i="34"/>
  <c r="O3125" i="34"/>
  <c r="I3125" i="34"/>
  <c r="O3124" i="34"/>
  <c r="I3124" i="34"/>
  <c r="O3123" i="34"/>
  <c r="I3123" i="34"/>
  <c r="O3122" i="34"/>
  <c r="I3122" i="34"/>
  <c r="O3121" i="34"/>
  <c r="I3121" i="34"/>
  <c r="O3120" i="34"/>
  <c r="I3120" i="34"/>
  <c r="O3119" i="34"/>
  <c r="I3119" i="34"/>
  <c r="O3118" i="34"/>
  <c r="I3118" i="34"/>
  <c r="O3117" i="34"/>
  <c r="I3117" i="34"/>
  <c r="O3116" i="34"/>
  <c r="I3116" i="34"/>
  <c r="O3115" i="34"/>
  <c r="I3115" i="34"/>
  <c r="O3114" i="34"/>
  <c r="I3114" i="34"/>
  <c r="O3113" i="34"/>
  <c r="I3113" i="34"/>
  <c r="O3112" i="34"/>
  <c r="I3112" i="34"/>
  <c r="O3111" i="34"/>
  <c r="I3111" i="34"/>
  <c r="O3110" i="34"/>
  <c r="I3110" i="34"/>
  <c r="O3109" i="34"/>
  <c r="I3109" i="34"/>
  <c r="O3108" i="34"/>
  <c r="I3108" i="34"/>
  <c r="O3107" i="34"/>
  <c r="I3107" i="34"/>
  <c r="O3106" i="34"/>
  <c r="I3106" i="34"/>
  <c r="O3105" i="34"/>
  <c r="I3105" i="34"/>
  <c r="O3104" i="34"/>
  <c r="I3104" i="34"/>
  <c r="O3103" i="34"/>
  <c r="I3103" i="34"/>
  <c r="O3102" i="34"/>
  <c r="I3102" i="34"/>
  <c r="O3101" i="34"/>
  <c r="I3101" i="34"/>
  <c r="O3100" i="34"/>
  <c r="I3100" i="34"/>
  <c r="O3099" i="34"/>
  <c r="I3099" i="34"/>
  <c r="O3098" i="34"/>
  <c r="I3098" i="34"/>
  <c r="O3097" i="34"/>
  <c r="I3097" i="34"/>
  <c r="O3096" i="34"/>
  <c r="I3096" i="34"/>
  <c r="O3095" i="34"/>
  <c r="I3095" i="34"/>
  <c r="O3094" i="34"/>
  <c r="I3094" i="34"/>
  <c r="O3093" i="34"/>
  <c r="I3093" i="34"/>
  <c r="O3092" i="34"/>
  <c r="I3092" i="34"/>
  <c r="O3091" i="34"/>
  <c r="I3091" i="34"/>
  <c r="O3090" i="34"/>
  <c r="I3090" i="34"/>
  <c r="O3089" i="34"/>
  <c r="I3089" i="34"/>
  <c r="O3088" i="34"/>
  <c r="I3088" i="34"/>
  <c r="O3087" i="34"/>
  <c r="I3087" i="34"/>
  <c r="O3086" i="34"/>
  <c r="I3086" i="34"/>
  <c r="O3085" i="34"/>
  <c r="I3085" i="34"/>
  <c r="O3084" i="34"/>
  <c r="I3084" i="34"/>
  <c r="O3083" i="34"/>
  <c r="I3083" i="34"/>
  <c r="O3082" i="34"/>
  <c r="I3082" i="34"/>
  <c r="O3081" i="34"/>
  <c r="I3081" i="34"/>
  <c r="O3080" i="34"/>
  <c r="I3080" i="34"/>
  <c r="O3079" i="34"/>
  <c r="I3079" i="34"/>
  <c r="O3078" i="34"/>
  <c r="I3078" i="34"/>
  <c r="O3077" i="34"/>
  <c r="I3077" i="34"/>
  <c r="O3076" i="34"/>
  <c r="I3076" i="34"/>
  <c r="O3075" i="34"/>
  <c r="I3075" i="34"/>
  <c r="O3074" i="34"/>
  <c r="I3074" i="34"/>
  <c r="O3073" i="34"/>
  <c r="I3073" i="34"/>
  <c r="O3072" i="34"/>
  <c r="I3072" i="34"/>
  <c r="O3071" i="34"/>
  <c r="I3071" i="34"/>
  <c r="O3070" i="34"/>
  <c r="I3070" i="34"/>
  <c r="O3069" i="34"/>
  <c r="I3069" i="34"/>
  <c r="O3068" i="34"/>
  <c r="I3068" i="34"/>
  <c r="O3067" i="34"/>
  <c r="I3067" i="34"/>
  <c r="O3066" i="34"/>
  <c r="I3066" i="34"/>
  <c r="O3065" i="34"/>
  <c r="I3065" i="34"/>
  <c r="O3064" i="34"/>
  <c r="I3064" i="34"/>
  <c r="O3063" i="34"/>
  <c r="I3063" i="34"/>
  <c r="O3062" i="34"/>
  <c r="I3062" i="34"/>
  <c r="O3061" i="34"/>
  <c r="I3061" i="34"/>
  <c r="O3060" i="34"/>
  <c r="I3060" i="34"/>
  <c r="O3059" i="34"/>
  <c r="I3059" i="34"/>
  <c r="O3058" i="34"/>
  <c r="I3058" i="34"/>
  <c r="O3057" i="34"/>
  <c r="I3057" i="34"/>
  <c r="O3056" i="34"/>
  <c r="I3056" i="34"/>
  <c r="O3055" i="34"/>
  <c r="I3055" i="34"/>
  <c r="O3054" i="34"/>
  <c r="I3054" i="34"/>
  <c r="O3053" i="34"/>
  <c r="I3053" i="34"/>
  <c r="O3052" i="34"/>
  <c r="I3052" i="34"/>
  <c r="O3051" i="34"/>
  <c r="I3051" i="34"/>
  <c r="O3050" i="34"/>
  <c r="I3050" i="34"/>
  <c r="O3049" i="34"/>
  <c r="I3049" i="34"/>
  <c r="O3048" i="34"/>
  <c r="I3048" i="34"/>
  <c r="O3047" i="34"/>
  <c r="I3047" i="34"/>
  <c r="O3046" i="34"/>
  <c r="I3046" i="34"/>
  <c r="O3045" i="34"/>
  <c r="I3045" i="34"/>
  <c r="O3044" i="34"/>
  <c r="I3044" i="34"/>
  <c r="O3043" i="34"/>
  <c r="I3043" i="34"/>
  <c r="O3042" i="34"/>
  <c r="I3042" i="34"/>
  <c r="O3041" i="34"/>
  <c r="I3041" i="34"/>
  <c r="O3040" i="34"/>
  <c r="I3040" i="34"/>
  <c r="O3039" i="34"/>
  <c r="I3039" i="34"/>
  <c r="O3038" i="34"/>
  <c r="I3038" i="34"/>
  <c r="O3037" i="34"/>
  <c r="I3037" i="34"/>
  <c r="O3036" i="34"/>
  <c r="I3036" i="34"/>
  <c r="O3035" i="34"/>
  <c r="I3035" i="34"/>
  <c r="O3034" i="34"/>
  <c r="I3034" i="34"/>
  <c r="O3033" i="34"/>
  <c r="I3033" i="34"/>
  <c r="O3032" i="34"/>
  <c r="I3032" i="34"/>
  <c r="O3031" i="34"/>
  <c r="I3031" i="34"/>
  <c r="O3030" i="34"/>
  <c r="I3030" i="34"/>
  <c r="O3029" i="34"/>
  <c r="I3029" i="34"/>
  <c r="O3028" i="34"/>
  <c r="I3028" i="34"/>
  <c r="O3027" i="34"/>
  <c r="I3027" i="34"/>
  <c r="O3026" i="34"/>
  <c r="I3026" i="34"/>
  <c r="O3025" i="34"/>
  <c r="I3025" i="34"/>
  <c r="O3024" i="34"/>
  <c r="I3024" i="34"/>
  <c r="O3023" i="34"/>
  <c r="I3023" i="34"/>
  <c r="O3022" i="34"/>
  <c r="I3022" i="34"/>
  <c r="O3021" i="34"/>
  <c r="I3021" i="34"/>
  <c r="O3020" i="34"/>
  <c r="I3020" i="34"/>
  <c r="O3019" i="34"/>
  <c r="I3019" i="34"/>
  <c r="O3018" i="34"/>
  <c r="I3018" i="34"/>
  <c r="O3017" i="34"/>
  <c r="I3017" i="34"/>
  <c r="O3016" i="34"/>
  <c r="I3016" i="34"/>
  <c r="O3015" i="34"/>
  <c r="I3015" i="34"/>
  <c r="O3014" i="34"/>
  <c r="I3014" i="34"/>
  <c r="O3013" i="34"/>
  <c r="I3013" i="34"/>
  <c r="O3012" i="34"/>
  <c r="I3012" i="34"/>
  <c r="O3011" i="34"/>
  <c r="I3011" i="34"/>
  <c r="O3010" i="34"/>
  <c r="I3010" i="34"/>
  <c r="O3009" i="34"/>
  <c r="I3009" i="34"/>
  <c r="O3008" i="34"/>
  <c r="I3008" i="34"/>
  <c r="O3007" i="34"/>
  <c r="I3007" i="34"/>
  <c r="O3006" i="34"/>
  <c r="I3006" i="34"/>
  <c r="O3005" i="34"/>
  <c r="I3005" i="34"/>
  <c r="O3004" i="34"/>
  <c r="I3004" i="34"/>
  <c r="O3003" i="34"/>
  <c r="I3003" i="34"/>
  <c r="O3002" i="34"/>
  <c r="I3002" i="34"/>
  <c r="O3001" i="34"/>
  <c r="I3001" i="34"/>
  <c r="O3000" i="34"/>
  <c r="I3000" i="34"/>
  <c r="O2999" i="34"/>
  <c r="I2999" i="34"/>
  <c r="O2998" i="34"/>
  <c r="I2998" i="34"/>
  <c r="O2997" i="34"/>
  <c r="I2997" i="34"/>
  <c r="O2996" i="34"/>
  <c r="I2996" i="34"/>
  <c r="O2995" i="34"/>
  <c r="I2995" i="34"/>
  <c r="O2994" i="34"/>
  <c r="I2994" i="34"/>
  <c r="O2993" i="34"/>
  <c r="I2993" i="34"/>
  <c r="O2992" i="34"/>
  <c r="I2992" i="34"/>
  <c r="O2991" i="34"/>
  <c r="I2991" i="34"/>
  <c r="O2990" i="34"/>
  <c r="I2990" i="34"/>
  <c r="O2989" i="34"/>
  <c r="I2989" i="34"/>
  <c r="O2988" i="34"/>
  <c r="I2988" i="34"/>
  <c r="O2987" i="34"/>
  <c r="I2987" i="34"/>
  <c r="O2986" i="34"/>
  <c r="I2986" i="34"/>
  <c r="O2985" i="34"/>
  <c r="I2985" i="34"/>
  <c r="O2984" i="34"/>
  <c r="I2984" i="34"/>
  <c r="O2983" i="34"/>
  <c r="I2983" i="34"/>
  <c r="O2982" i="34"/>
  <c r="I2982" i="34"/>
  <c r="O2981" i="34"/>
  <c r="I2981" i="34"/>
  <c r="O2980" i="34"/>
  <c r="I2980" i="34"/>
  <c r="O2979" i="34"/>
  <c r="I2979" i="34"/>
  <c r="O2978" i="34"/>
  <c r="I2978" i="34"/>
  <c r="O2977" i="34"/>
  <c r="I2977" i="34"/>
  <c r="O2976" i="34"/>
  <c r="I2976" i="34"/>
  <c r="O2975" i="34"/>
  <c r="I2975" i="34"/>
  <c r="O2974" i="34"/>
  <c r="I2974" i="34"/>
  <c r="O2973" i="34"/>
  <c r="I2973" i="34"/>
  <c r="O2972" i="34"/>
  <c r="I2972" i="34"/>
  <c r="O2971" i="34"/>
  <c r="I2971" i="34"/>
  <c r="O2970" i="34"/>
  <c r="I2970" i="34"/>
  <c r="O2969" i="34"/>
  <c r="I2969" i="34"/>
  <c r="O2968" i="34"/>
  <c r="I2968" i="34"/>
  <c r="O2967" i="34"/>
  <c r="I2967" i="34"/>
  <c r="O2966" i="34"/>
  <c r="I2966" i="34"/>
  <c r="O2965" i="34"/>
  <c r="I2965" i="34"/>
  <c r="O2964" i="34"/>
  <c r="I2964" i="34"/>
  <c r="O2963" i="34"/>
  <c r="I2963" i="34"/>
  <c r="O2962" i="34"/>
  <c r="I2962" i="34"/>
  <c r="O2961" i="34"/>
  <c r="I2961" i="34"/>
  <c r="O2960" i="34"/>
  <c r="I2960" i="34"/>
  <c r="O2959" i="34"/>
  <c r="I2959" i="34"/>
  <c r="O2958" i="34"/>
  <c r="I2958" i="34"/>
  <c r="O2957" i="34"/>
  <c r="I2957" i="34"/>
  <c r="O2956" i="34"/>
  <c r="I2956" i="34"/>
  <c r="O2955" i="34"/>
  <c r="I2955" i="34"/>
  <c r="O2954" i="34"/>
  <c r="I2954" i="34"/>
  <c r="O2953" i="34"/>
  <c r="I2953" i="34"/>
  <c r="O2952" i="34"/>
  <c r="I2952" i="34"/>
  <c r="O2951" i="34"/>
  <c r="I2951" i="34"/>
  <c r="O2950" i="34"/>
  <c r="I2950" i="34"/>
  <c r="O2949" i="34"/>
  <c r="I2949" i="34"/>
  <c r="O2948" i="34"/>
  <c r="I2948" i="34"/>
  <c r="O2947" i="34"/>
  <c r="I2947" i="34"/>
  <c r="O2946" i="34"/>
  <c r="I2946" i="34"/>
  <c r="O2945" i="34"/>
  <c r="I2945" i="34"/>
  <c r="O2944" i="34"/>
  <c r="I2944" i="34"/>
  <c r="O2943" i="34"/>
  <c r="I2943" i="34"/>
  <c r="O2942" i="34"/>
  <c r="I2942" i="34"/>
  <c r="O2941" i="34"/>
  <c r="I2941" i="34"/>
  <c r="O2940" i="34"/>
  <c r="I2940" i="34"/>
  <c r="O2939" i="34"/>
  <c r="I2939" i="34"/>
  <c r="O2938" i="34"/>
  <c r="I2938" i="34"/>
  <c r="O2937" i="34"/>
  <c r="I2937" i="34"/>
  <c r="O2936" i="34"/>
  <c r="I2936" i="34"/>
  <c r="O2935" i="34"/>
  <c r="I2935" i="34"/>
  <c r="O2934" i="34"/>
  <c r="I2934" i="34"/>
  <c r="O2933" i="34"/>
  <c r="I2933" i="34"/>
  <c r="O2932" i="34"/>
  <c r="I2932" i="34"/>
  <c r="O2931" i="34"/>
  <c r="I2931" i="34"/>
  <c r="O2930" i="34"/>
  <c r="I2930" i="34"/>
  <c r="O2929" i="34"/>
  <c r="I2929" i="34"/>
  <c r="O2928" i="34"/>
  <c r="I2928" i="34"/>
  <c r="O2927" i="34"/>
  <c r="I2927" i="34"/>
  <c r="O2926" i="34"/>
  <c r="I2926" i="34"/>
  <c r="O2925" i="34"/>
  <c r="I2925" i="34"/>
  <c r="O2924" i="34"/>
  <c r="I2924" i="34"/>
  <c r="O2923" i="34"/>
  <c r="I2923" i="34"/>
  <c r="O2922" i="34"/>
  <c r="I2922" i="34"/>
  <c r="O2921" i="34"/>
  <c r="I2921" i="34"/>
  <c r="O2920" i="34"/>
  <c r="I2920" i="34"/>
  <c r="O2919" i="34"/>
  <c r="I2919" i="34"/>
  <c r="O2918" i="34"/>
  <c r="I2918" i="34"/>
  <c r="O2917" i="34"/>
  <c r="I2917" i="34"/>
  <c r="O2916" i="34"/>
  <c r="I2916" i="34"/>
  <c r="O2915" i="34"/>
  <c r="I2915" i="34"/>
  <c r="O2914" i="34"/>
  <c r="I2914" i="34"/>
  <c r="O2913" i="34"/>
  <c r="I2913" i="34"/>
  <c r="O2912" i="34"/>
  <c r="I2912" i="34"/>
  <c r="O2911" i="34"/>
  <c r="I2911" i="34"/>
  <c r="O2910" i="34"/>
  <c r="I2910" i="34"/>
  <c r="O2909" i="34"/>
  <c r="I2909" i="34"/>
  <c r="O2908" i="34"/>
  <c r="I2908" i="34"/>
  <c r="O2907" i="34"/>
  <c r="I2907" i="34"/>
  <c r="O2906" i="34"/>
  <c r="I2906" i="34"/>
  <c r="O2905" i="34"/>
  <c r="I2905" i="34"/>
  <c r="O2904" i="34"/>
  <c r="I2904" i="34"/>
  <c r="O2903" i="34"/>
  <c r="I2903" i="34"/>
  <c r="O2902" i="34"/>
  <c r="I2902" i="34"/>
  <c r="O2901" i="34"/>
  <c r="I2901" i="34"/>
  <c r="O2900" i="34"/>
  <c r="I2900" i="34"/>
  <c r="O2899" i="34"/>
  <c r="I2899" i="34"/>
  <c r="O2898" i="34"/>
  <c r="I2898" i="34"/>
  <c r="O2897" i="34"/>
  <c r="I2897" i="34"/>
  <c r="O2896" i="34"/>
  <c r="I2896" i="34"/>
  <c r="O2895" i="34"/>
  <c r="I2895" i="34"/>
  <c r="O2894" i="34"/>
  <c r="I2894" i="34"/>
  <c r="O2893" i="34"/>
  <c r="I2893" i="34"/>
  <c r="O2892" i="34"/>
  <c r="I2892" i="34"/>
  <c r="R2891" i="34"/>
  <c r="O2891" i="34"/>
  <c r="I2891" i="34"/>
  <c r="O2890" i="34"/>
  <c r="I2890" i="34"/>
  <c r="O2889" i="34"/>
  <c r="I2889" i="34"/>
  <c r="O2888" i="34"/>
  <c r="I2888" i="34"/>
  <c r="O2887" i="34"/>
  <c r="I2887" i="34"/>
  <c r="O2886" i="34"/>
  <c r="I2886" i="34"/>
  <c r="O2885" i="34"/>
  <c r="I2885" i="34"/>
  <c r="O2884" i="34"/>
  <c r="I2884" i="34"/>
  <c r="O2883" i="34"/>
  <c r="I2883" i="34"/>
  <c r="O2882" i="34"/>
  <c r="I2882" i="34"/>
  <c r="O2881" i="34"/>
  <c r="I2881" i="34"/>
  <c r="O2880" i="34"/>
  <c r="I2880" i="34"/>
  <c r="O2879" i="34"/>
  <c r="I2879" i="34"/>
  <c r="O2878" i="34"/>
  <c r="I2878" i="34"/>
  <c r="O2877" i="34"/>
  <c r="I2877" i="34"/>
  <c r="O2876" i="34"/>
  <c r="I2876" i="34"/>
  <c r="O2875" i="34"/>
  <c r="I2875" i="34"/>
  <c r="O2874" i="34"/>
  <c r="I2874" i="34"/>
  <c r="O2873" i="34"/>
  <c r="I2873" i="34"/>
  <c r="O2872" i="34"/>
  <c r="I2872" i="34"/>
  <c r="O2871" i="34"/>
  <c r="I2871" i="34"/>
  <c r="O2870" i="34"/>
  <c r="I2870" i="34"/>
  <c r="O2869" i="34"/>
  <c r="I2869" i="34"/>
  <c r="O2868" i="34"/>
  <c r="I2868" i="34"/>
  <c r="O2867" i="34"/>
  <c r="I2867" i="34"/>
  <c r="O2866" i="34"/>
  <c r="I2866" i="34"/>
  <c r="O2865" i="34"/>
  <c r="I2865" i="34"/>
  <c r="O2864" i="34"/>
  <c r="I2864" i="34"/>
  <c r="O2863" i="34"/>
  <c r="I2863" i="34"/>
  <c r="O2862" i="34"/>
  <c r="I2862" i="34"/>
  <c r="O2861" i="34"/>
  <c r="I2861" i="34"/>
  <c r="O2860" i="34"/>
  <c r="I2860" i="34"/>
  <c r="O2859" i="34"/>
  <c r="I2859" i="34"/>
  <c r="O2858" i="34"/>
  <c r="I2858" i="34"/>
  <c r="O2857" i="34"/>
  <c r="I2857" i="34"/>
  <c r="O2856" i="34"/>
  <c r="I2856" i="34"/>
  <c r="O2855" i="34"/>
  <c r="I2855" i="34"/>
  <c r="O2854" i="34"/>
  <c r="I2854" i="34"/>
  <c r="O2853" i="34"/>
  <c r="I2853" i="34"/>
  <c r="O2852" i="34"/>
  <c r="I2852" i="34"/>
  <c r="O2851" i="34"/>
  <c r="I2851" i="34"/>
  <c r="O2850" i="34"/>
  <c r="I2850" i="34"/>
  <c r="O2849" i="34"/>
  <c r="I2849" i="34"/>
  <c r="O2848" i="34"/>
  <c r="I2848" i="34"/>
  <c r="O2847" i="34"/>
  <c r="I2847" i="34"/>
  <c r="O2846" i="34"/>
  <c r="I2846" i="34"/>
  <c r="O2845" i="34"/>
  <c r="I2845" i="34"/>
  <c r="O2844" i="34"/>
  <c r="I2844" i="34"/>
  <c r="O2843" i="34"/>
  <c r="I2843" i="34"/>
  <c r="O2842" i="34"/>
  <c r="I2842" i="34"/>
  <c r="O2841" i="34"/>
  <c r="I2841" i="34"/>
  <c r="O2840" i="34"/>
  <c r="I2840" i="34"/>
  <c r="O2839" i="34"/>
  <c r="I2839" i="34"/>
  <c r="O2838" i="34"/>
  <c r="I2838" i="34"/>
  <c r="R2837" i="34"/>
  <c r="O2837" i="34"/>
  <c r="I2837" i="34"/>
  <c r="O2836" i="34"/>
  <c r="I2836" i="34"/>
  <c r="O2835" i="34"/>
  <c r="I2835" i="34"/>
  <c r="O2834" i="34"/>
  <c r="I2834" i="34"/>
  <c r="O2833" i="34"/>
  <c r="I2833" i="34"/>
  <c r="R2832" i="34"/>
  <c r="O2832" i="34"/>
  <c r="I2832" i="34"/>
  <c r="R2831" i="34"/>
  <c r="O2831" i="34"/>
  <c r="I2831" i="34"/>
  <c r="O2830" i="34"/>
  <c r="I2830" i="34"/>
  <c r="O2829" i="34"/>
  <c r="I2829" i="34"/>
  <c r="O2828" i="34"/>
  <c r="I2828" i="34"/>
  <c r="R2827" i="34"/>
  <c r="O2827" i="34"/>
  <c r="I2827" i="34"/>
  <c r="O2826" i="34"/>
  <c r="I2826" i="34"/>
  <c r="R2825" i="34"/>
  <c r="O2825" i="34"/>
  <c r="I2825" i="34"/>
  <c r="O2824" i="34"/>
  <c r="I2824" i="34"/>
  <c r="O2823" i="34"/>
  <c r="I2823" i="34"/>
  <c r="O2822" i="34"/>
  <c r="I2822" i="34"/>
  <c r="R2821" i="34"/>
  <c r="O2821" i="34"/>
  <c r="I2821" i="34"/>
  <c r="O2820" i="34"/>
  <c r="I2820" i="34"/>
  <c r="O2819" i="34"/>
  <c r="I2819" i="34"/>
  <c r="O2818" i="34"/>
  <c r="I2818" i="34"/>
  <c r="O2817" i="34"/>
  <c r="I2817" i="34"/>
  <c r="O2816" i="34"/>
  <c r="I2816" i="34"/>
  <c r="R2815" i="34"/>
  <c r="O2815" i="34"/>
  <c r="I2815" i="34"/>
  <c r="O2814" i="34"/>
  <c r="I2814" i="34"/>
  <c r="O2813" i="34"/>
  <c r="I2813" i="34"/>
  <c r="O2812" i="34"/>
  <c r="I2812" i="34"/>
  <c r="O2811" i="34"/>
  <c r="I2811" i="34"/>
  <c r="R2810" i="34"/>
  <c r="O2810" i="34"/>
  <c r="I2810" i="34"/>
  <c r="O2809" i="34"/>
  <c r="I2809" i="34"/>
  <c r="O2808" i="34"/>
  <c r="I2808" i="34"/>
  <c r="O2807" i="34"/>
  <c r="I2807" i="34"/>
  <c r="O2806" i="34"/>
  <c r="I2806" i="34"/>
  <c r="O2805" i="34"/>
  <c r="I2805" i="34"/>
  <c r="O2804" i="34"/>
  <c r="I2804" i="34"/>
  <c r="O2803" i="34"/>
  <c r="I2803" i="34"/>
  <c r="R2802" i="34"/>
  <c r="O2802" i="34"/>
  <c r="I2802" i="34"/>
  <c r="O2801" i="34"/>
  <c r="I2801" i="34"/>
  <c r="O2800" i="34"/>
  <c r="I2800" i="34"/>
  <c r="O2799" i="34"/>
  <c r="I2799" i="34"/>
  <c r="O2798" i="34"/>
  <c r="I2798" i="34"/>
  <c r="O2797" i="34"/>
  <c r="I2797" i="34"/>
  <c r="O2796" i="34"/>
  <c r="I2796" i="34"/>
  <c r="O2795" i="34"/>
  <c r="I2795" i="34"/>
  <c r="O2794" i="34"/>
  <c r="I2794" i="34"/>
  <c r="O2793" i="34"/>
  <c r="I2793" i="34"/>
  <c r="O2792" i="34"/>
  <c r="I2792" i="34"/>
  <c r="O2791" i="34"/>
  <c r="I2791" i="34"/>
  <c r="O2790" i="34"/>
  <c r="I2790" i="34"/>
  <c r="O2789" i="34"/>
  <c r="I2789" i="34"/>
  <c r="O2788" i="34"/>
  <c r="I2788" i="34"/>
  <c r="O2787" i="34"/>
  <c r="I2787" i="34"/>
  <c r="R2786" i="34"/>
  <c r="O2786" i="34"/>
  <c r="I2786" i="34"/>
  <c r="R2785" i="34"/>
  <c r="O2785" i="34"/>
  <c r="I2785" i="34"/>
  <c r="R2784" i="34"/>
  <c r="O2784" i="34"/>
  <c r="I2784" i="34"/>
  <c r="R2783" i="34"/>
  <c r="O2783" i="34"/>
  <c r="I2783" i="34"/>
  <c r="R2782" i="34"/>
  <c r="O2782" i="34"/>
  <c r="I2782" i="34"/>
  <c r="R2781" i="34"/>
  <c r="O2781" i="34"/>
  <c r="I2781" i="34"/>
  <c r="R2780" i="34"/>
  <c r="O2780" i="34"/>
  <c r="I2780" i="34"/>
  <c r="R2779" i="34"/>
  <c r="O2779" i="34"/>
  <c r="I2779" i="34"/>
  <c r="R2778" i="34"/>
  <c r="O2778" i="34"/>
  <c r="I2778" i="34"/>
  <c r="R2777" i="34"/>
  <c r="O2777" i="34"/>
  <c r="I2777" i="34"/>
  <c r="R2776" i="34"/>
  <c r="O2776" i="34"/>
  <c r="I2776" i="34"/>
  <c r="R2775" i="34"/>
  <c r="O2775" i="34"/>
  <c r="I2775" i="34"/>
  <c r="R2774" i="34"/>
  <c r="O2774" i="34"/>
  <c r="I2774" i="34"/>
  <c r="R2773" i="34"/>
  <c r="O2773" i="34"/>
  <c r="I2773" i="34"/>
  <c r="R2772" i="34"/>
  <c r="O2772" i="34"/>
  <c r="I2772" i="34"/>
  <c r="R2771" i="34"/>
  <c r="O2771" i="34"/>
  <c r="I2771" i="34"/>
  <c r="R2770" i="34"/>
  <c r="O2770" i="34"/>
  <c r="I2770" i="34"/>
  <c r="R2769" i="34"/>
  <c r="O2769" i="34"/>
  <c r="I2769" i="34"/>
  <c r="R2768" i="34"/>
  <c r="O2768" i="34"/>
  <c r="I2768" i="34"/>
  <c r="O2767" i="34"/>
  <c r="I2767" i="34"/>
  <c r="O2766" i="34"/>
  <c r="I2766" i="34"/>
  <c r="R2765" i="34"/>
  <c r="O2765" i="34"/>
  <c r="I2765" i="34"/>
  <c r="O2764" i="34"/>
  <c r="I2764" i="34"/>
  <c r="O2763" i="34"/>
  <c r="I2763" i="34"/>
  <c r="O2762" i="34"/>
  <c r="I2762" i="34"/>
  <c r="R2761" i="34"/>
  <c r="O2761" i="34"/>
  <c r="I2761" i="34"/>
  <c r="R2760" i="34"/>
  <c r="O2760" i="34"/>
  <c r="I2760" i="34"/>
  <c r="O2759" i="34"/>
  <c r="I2759" i="34"/>
  <c r="R2758" i="34"/>
  <c r="O2758" i="34"/>
  <c r="I2758" i="34"/>
  <c r="O2757" i="34"/>
  <c r="I2757" i="34"/>
  <c r="O2756" i="34"/>
  <c r="I2756" i="34"/>
  <c r="O2755" i="34"/>
  <c r="I2755" i="34"/>
  <c r="O2754" i="34"/>
  <c r="I2754" i="34"/>
  <c r="O2753" i="34"/>
  <c r="I2753" i="34"/>
  <c r="O2752" i="34"/>
  <c r="I2752" i="34"/>
  <c r="O2751" i="34"/>
  <c r="I2751" i="34"/>
  <c r="O2750" i="34"/>
  <c r="I2750" i="34"/>
  <c r="O2749" i="34"/>
  <c r="I2749" i="34"/>
  <c r="O2748" i="34"/>
  <c r="I2748" i="34"/>
  <c r="O2747" i="34"/>
  <c r="I2747" i="34"/>
  <c r="O2746" i="34"/>
  <c r="I2746" i="34"/>
  <c r="O2745" i="34"/>
  <c r="I2745" i="34"/>
  <c r="O2744" i="34"/>
  <c r="I2744" i="34"/>
  <c r="O2743" i="34"/>
  <c r="I2743" i="34"/>
  <c r="O2742" i="34"/>
  <c r="I2742" i="34"/>
  <c r="O2741" i="34"/>
  <c r="I2741" i="34"/>
  <c r="O2740" i="34"/>
  <c r="I2740" i="34"/>
  <c r="O2739" i="34"/>
  <c r="I2739" i="34"/>
  <c r="O2738" i="34"/>
  <c r="I2738" i="34"/>
  <c r="O2737" i="34"/>
  <c r="I2737" i="34"/>
  <c r="O2736" i="34"/>
  <c r="I2736" i="34"/>
  <c r="O2735" i="34"/>
  <c r="I2735" i="34"/>
  <c r="O2734" i="34"/>
  <c r="I2734" i="34"/>
  <c r="O2733" i="34"/>
  <c r="I2733" i="34"/>
  <c r="O2732" i="34"/>
  <c r="I2732" i="34"/>
  <c r="O2731" i="34"/>
  <c r="I2731" i="34"/>
  <c r="O2730" i="34"/>
  <c r="I2730" i="34"/>
  <c r="O2729" i="34"/>
  <c r="I2729" i="34"/>
  <c r="O2728" i="34"/>
  <c r="I2728" i="34"/>
  <c r="O2727" i="34"/>
  <c r="I2727" i="34"/>
  <c r="O2726" i="34"/>
  <c r="I2726" i="34"/>
  <c r="O2725" i="34"/>
  <c r="I2725" i="34"/>
  <c r="O2724" i="34"/>
  <c r="I2724" i="34"/>
  <c r="O2723" i="34"/>
  <c r="I2723" i="34"/>
  <c r="O2722" i="34"/>
  <c r="I2722" i="34"/>
  <c r="R2721" i="34"/>
  <c r="O2721" i="34"/>
  <c r="I2721" i="34"/>
  <c r="O2720" i="34"/>
  <c r="I2720" i="34"/>
  <c r="O2719" i="34"/>
  <c r="I2719" i="34"/>
  <c r="O2718" i="34"/>
  <c r="I2718" i="34"/>
  <c r="O2717" i="34"/>
  <c r="I2717" i="34"/>
  <c r="O2716" i="34"/>
  <c r="I2716" i="34"/>
  <c r="O2715" i="34"/>
  <c r="I2715" i="34"/>
  <c r="O2714" i="34"/>
  <c r="I2714" i="34"/>
  <c r="O2713" i="34"/>
  <c r="I2713" i="34"/>
  <c r="O2712" i="34"/>
  <c r="I2712" i="34"/>
  <c r="O2711" i="34"/>
  <c r="I2711" i="34"/>
  <c r="O2710" i="34"/>
  <c r="I2710" i="34"/>
  <c r="R2709" i="34"/>
  <c r="O2709" i="34"/>
  <c r="I2709" i="34"/>
  <c r="O2708" i="34"/>
  <c r="I2708" i="34"/>
  <c r="O2707" i="34"/>
  <c r="I2707" i="34"/>
  <c r="O2706" i="34"/>
  <c r="I2706" i="34"/>
  <c r="O2705" i="34"/>
  <c r="I2705" i="34"/>
  <c r="O2704" i="34"/>
  <c r="I2704" i="34"/>
  <c r="O2703" i="34"/>
  <c r="I2703" i="34"/>
  <c r="O2702" i="34"/>
  <c r="I2702" i="34"/>
  <c r="O2701" i="34"/>
  <c r="I2701" i="34"/>
  <c r="O2700" i="34"/>
  <c r="I2700" i="34"/>
  <c r="O2699" i="34"/>
  <c r="I2699" i="34"/>
  <c r="O2698" i="34"/>
  <c r="I2698" i="34"/>
  <c r="O2697" i="34"/>
  <c r="I2697" i="34"/>
  <c r="O2696" i="34"/>
  <c r="I2696" i="34"/>
  <c r="O2695" i="34"/>
  <c r="I2695" i="34"/>
  <c r="O2694" i="34"/>
  <c r="I2694" i="34"/>
  <c r="O2693" i="34"/>
  <c r="I2693" i="34"/>
  <c r="O2692" i="34"/>
  <c r="I2692" i="34"/>
  <c r="O2691" i="34"/>
  <c r="I2691" i="34"/>
  <c r="O2690" i="34"/>
  <c r="I2690" i="34"/>
  <c r="O2689" i="34"/>
  <c r="I2689" i="34"/>
  <c r="O2688" i="34"/>
  <c r="I2688" i="34"/>
  <c r="O2687" i="34"/>
  <c r="I2687" i="34"/>
  <c r="O2686" i="34"/>
  <c r="I2686" i="34"/>
  <c r="O2685" i="34"/>
  <c r="I2685" i="34"/>
  <c r="O2684" i="34"/>
  <c r="I2684" i="34"/>
  <c r="O2683" i="34"/>
  <c r="I2683" i="34"/>
  <c r="O2682" i="34"/>
  <c r="I2682" i="34"/>
  <c r="O2681" i="34"/>
  <c r="I2681" i="34"/>
  <c r="O2680" i="34"/>
  <c r="I2680" i="34"/>
  <c r="O2679" i="34"/>
  <c r="I2679" i="34"/>
  <c r="O2678" i="34"/>
  <c r="I2678" i="34"/>
  <c r="O2677" i="34"/>
  <c r="I2677" i="34"/>
  <c r="O2676" i="34"/>
  <c r="I2676" i="34"/>
  <c r="O2675" i="34"/>
  <c r="I2675" i="34"/>
  <c r="O2674" i="34"/>
  <c r="I2674" i="34"/>
  <c r="O2673" i="34"/>
  <c r="I2673" i="34"/>
  <c r="O2672" i="34"/>
  <c r="I2672" i="34"/>
  <c r="O2671" i="34"/>
  <c r="I2671" i="34"/>
  <c r="O2670" i="34"/>
  <c r="I2670" i="34"/>
  <c r="O2669" i="34"/>
  <c r="I2669" i="34"/>
  <c r="O2668" i="34"/>
  <c r="I2668" i="34"/>
  <c r="O2667" i="34"/>
  <c r="I2667" i="34"/>
  <c r="O2666" i="34"/>
  <c r="I2666" i="34"/>
  <c r="O2665" i="34"/>
  <c r="I2665" i="34"/>
  <c r="O2664" i="34"/>
  <c r="I2664" i="34"/>
  <c r="O2663" i="34"/>
  <c r="I2663" i="34"/>
  <c r="O2662" i="34"/>
  <c r="I2662" i="34"/>
  <c r="O2661" i="34"/>
  <c r="I2661" i="34"/>
  <c r="O2660" i="34"/>
  <c r="I2660" i="34"/>
  <c r="O2659" i="34"/>
  <c r="I2659" i="34"/>
  <c r="O2658" i="34"/>
  <c r="I2658" i="34"/>
  <c r="O2657" i="34"/>
  <c r="I2657" i="34"/>
  <c r="O2656" i="34"/>
  <c r="I2656" i="34"/>
  <c r="O2655" i="34"/>
  <c r="I2655" i="34"/>
  <c r="O2654" i="34"/>
  <c r="I2654" i="34"/>
  <c r="O2653" i="34"/>
  <c r="I2653" i="34"/>
  <c r="O2652" i="34"/>
  <c r="I2652" i="34"/>
  <c r="O2651" i="34"/>
  <c r="I2651" i="34"/>
  <c r="O2650" i="34"/>
  <c r="I2650" i="34"/>
  <c r="O2649" i="34"/>
  <c r="I2649" i="34"/>
  <c r="O2648" i="34"/>
  <c r="I2648" i="34"/>
  <c r="O2647" i="34"/>
  <c r="I2647" i="34"/>
  <c r="O2646" i="34"/>
  <c r="I2646" i="34"/>
  <c r="O2645" i="34"/>
  <c r="I2645" i="34"/>
  <c r="O2644" i="34"/>
  <c r="I2644" i="34"/>
  <c r="O2643" i="34"/>
  <c r="I2643" i="34"/>
  <c r="O2642" i="34"/>
  <c r="I2642" i="34"/>
  <c r="O2641" i="34"/>
  <c r="I2641" i="34"/>
  <c r="O2640" i="34"/>
  <c r="I2640" i="34"/>
  <c r="O2639" i="34"/>
  <c r="I2639" i="34"/>
  <c r="O2638" i="34"/>
  <c r="I2638" i="34"/>
  <c r="O2637" i="34"/>
  <c r="I2637" i="34"/>
  <c r="O2636" i="34"/>
  <c r="I2636" i="34"/>
  <c r="O2635" i="34"/>
  <c r="I2635" i="34"/>
  <c r="O2634" i="34"/>
  <c r="I2634" i="34"/>
  <c r="O2633" i="34"/>
  <c r="I2633" i="34"/>
  <c r="O2632" i="34"/>
  <c r="I2632" i="34"/>
  <c r="O2631" i="34"/>
  <c r="I2631" i="34"/>
  <c r="O2630" i="34"/>
  <c r="I2630" i="34"/>
  <c r="O2629" i="34"/>
  <c r="I2629" i="34"/>
  <c r="O2628" i="34"/>
  <c r="I2628" i="34"/>
  <c r="O2627" i="34"/>
  <c r="I2627" i="34"/>
  <c r="O2626" i="34"/>
  <c r="I2626" i="34"/>
  <c r="O2625" i="34"/>
  <c r="I2625" i="34"/>
  <c r="O2624" i="34"/>
  <c r="I2624" i="34"/>
  <c r="O2623" i="34"/>
  <c r="I2623" i="34"/>
  <c r="O2622" i="34"/>
  <c r="I2622" i="34"/>
  <c r="O2621" i="34"/>
  <c r="I2621" i="34"/>
  <c r="O2620" i="34"/>
  <c r="I2620" i="34"/>
  <c r="O2619" i="34"/>
  <c r="I2619" i="34"/>
  <c r="O2618" i="34"/>
  <c r="I2618" i="34"/>
  <c r="O2617" i="34"/>
  <c r="I2617" i="34"/>
  <c r="O2616" i="34"/>
  <c r="I2616" i="34"/>
  <c r="O2615" i="34"/>
  <c r="I2615" i="34"/>
  <c r="O2614" i="34"/>
  <c r="I2614" i="34"/>
  <c r="O2613" i="34"/>
  <c r="I2613" i="34"/>
  <c r="O2612" i="34"/>
  <c r="I2612" i="34"/>
  <c r="O2611" i="34"/>
  <c r="I2611" i="34"/>
  <c r="O2610" i="34"/>
  <c r="I2610" i="34"/>
  <c r="O2609" i="34"/>
  <c r="I2609" i="34"/>
  <c r="O2608" i="34"/>
  <c r="I2608" i="34"/>
  <c r="O2607" i="34"/>
  <c r="I2607" i="34"/>
  <c r="O2606" i="34"/>
  <c r="I2606" i="34"/>
  <c r="O2605" i="34"/>
  <c r="I2605" i="34"/>
  <c r="O2604" i="34"/>
  <c r="I2604" i="34"/>
  <c r="O2603" i="34"/>
  <c r="I2603" i="34"/>
  <c r="O2602" i="34"/>
  <c r="I2602" i="34"/>
  <c r="O2601" i="34"/>
  <c r="I2601" i="34"/>
  <c r="O2600" i="34"/>
  <c r="I2600" i="34"/>
  <c r="O2599" i="34"/>
  <c r="I2599" i="34"/>
  <c r="O2598" i="34"/>
  <c r="I2598" i="34"/>
  <c r="O2597" i="34"/>
  <c r="I2597" i="34"/>
  <c r="O2596" i="34"/>
  <c r="I2596" i="34"/>
  <c r="O2595" i="34"/>
  <c r="I2595" i="34"/>
  <c r="O2594" i="34"/>
  <c r="I2594" i="34"/>
  <c r="O2593" i="34"/>
  <c r="I2593" i="34"/>
  <c r="O2592" i="34"/>
  <c r="I2592" i="34"/>
  <c r="O2591" i="34"/>
  <c r="I2591" i="34"/>
  <c r="O2590" i="34"/>
  <c r="I2590" i="34"/>
  <c r="O2589" i="34"/>
  <c r="I2589" i="34"/>
  <c r="O2588" i="34"/>
  <c r="I2588" i="34"/>
  <c r="O2587" i="34"/>
  <c r="I2587" i="34"/>
  <c r="O2586" i="34"/>
  <c r="I2586" i="34"/>
  <c r="O2585" i="34"/>
  <c r="I2585" i="34"/>
  <c r="O2584" i="34"/>
  <c r="I2584" i="34"/>
  <c r="O2583" i="34"/>
  <c r="I2583" i="34"/>
  <c r="O2582" i="34"/>
  <c r="I2582" i="34"/>
  <c r="O2581" i="34"/>
  <c r="I2581" i="34"/>
  <c r="O2580" i="34"/>
  <c r="I2580" i="34"/>
  <c r="O2579" i="34"/>
  <c r="I2579" i="34"/>
  <c r="O2578" i="34"/>
  <c r="I2578" i="34"/>
  <c r="O2577" i="34"/>
  <c r="I2577" i="34"/>
  <c r="O2576" i="34"/>
  <c r="I2576" i="34"/>
  <c r="O2575" i="34"/>
  <c r="I2575" i="34"/>
  <c r="O2574" i="34"/>
  <c r="I2574" i="34"/>
  <c r="O2573" i="34"/>
  <c r="I2573" i="34"/>
  <c r="O2572" i="34"/>
  <c r="I2572" i="34"/>
  <c r="O2571" i="34"/>
  <c r="I2571" i="34"/>
  <c r="O2570" i="34"/>
  <c r="I2570" i="34"/>
  <c r="O2569" i="34"/>
  <c r="I2569" i="34"/>
  <c r="O2568" i="34"/>
  <c r="I2568" i="34"/>
  <c r="O2567" i="34"/>
  <c r="I2567" i="34"/>
  <c r="O2566" i="34"/>
  <c r="I2566" i="34"/>
  <c r="O2565" i="34"/>
  <c r="I2565" i="34"/>
  <c r="O2564" i="34"/>
  <c r="I2564" i="34"/>
  <c r="O2563" i="34"/>
  <c r="I2563" i="34"/>
  <c r="O2562" i="34"/>
  <c r="I2562" i="34"/>
  <c r="O2561" i="34"/>
  <c r="I2561" i="34"/>
  <c r="O2560" i="34"/>
  <c r="I2560" i="34"/>
  <c r="O2559" i="34"/>
  <c r="I2559" i="34"/>
  <c r="O2558" i="34"/>
  <c r="I2558" i="34"/>
  <c r="O2557" i="34"/>
  <c r="I2557" i="34"/>
  <c r="O2556" i="34"/>
  <c r="I2556" i="34"/>
  <c r="O2555" i="34"/>
  <c r="I2555" i="34"/>
  <c r="O2554" i="34"/>
  <c r="I2554" i="34"/>
  <c r="O2553" i="34"/>
  <c r="I2553" i="34"/>
  <c r="O2552" i="34"/>
  <c r="I2552" i="34"/>
  <c r="O2551" i="34"/>
  <c r="I2551" i="34"/>
  <c r="O2550" i="34"/>
  <c r="I2550" i="34"/>
  <c r="O2549" i="34"/>
  <c r="I2549" i="34"/>
  <c r="O2548" i="34"/>
  <c r="I2548" i="34"/>
  <c r="O2547" i="34"/>
  <c r="I2547" i="34"/>
  <c r="O2546" i="34"/>
  <c r="I2546" i="34"/>
  <c r="O2545" i="34"/>
  <c r="I2545" i="34"/>
  <c r="O2544" i="34"/>
  <c r="I2544" i="34"/>
  <c r="O2543" i="34"/>
  <c r="I2543" i="34"/>
  <c r="O2542" i="34"/>
  <c r="I2542" i="34"/>
  <c r="O2541" i="34"/>
  <c r="I2541" i="34"/>
  <c r="O2540" i="34"/>
  <c r="I2540" i="34"/>
  <c r="O2539" i="34"/>
  <c r="I2539" i="34"/>
  <c r="O2538" i="34"/>
  <c r="I2538" i="34"/>
  <c r="O2537" i="34"/>
  <c r="I2537" i="34"/>
  <c r="O2536" i="34"/>
  <c r="I2536" i="34"/>
  <c r="O2535" i="34"/>
  <c r="I2535" i="34"/>
  <c r="O2534" i="34"/>
  <c r="I2534" i="34"/>
  <c r="O2533" i="34"/>
  <c r="I2533" i="34"/>
  <c r="O2532" i="34"/>
  <c r="I2532" i="34"/>
  <c r="O2531" i="34"/>
  <c r="I2531" i="34"/>
  <c r="O2530" i="34"/>
  <c r="I2530" i="34"/>
  <c r="O2529" i="34"/>
  <c r="I2529" i="34"/>
  <c r="O2528" i="34"/>
  <c r="I2528" i="34"/>
  <c r="O2527" i="34"/>
  <c r="I2527" i="34"/>
  <c r="O2526" i="34"/>
  <c r="I2526" i="34"/>
  <c r="O2525" i="34"/>
  <c r="I2525" i="34"/>
  <c r="O2524" i="34"/>
  <c r="I2524" i="34"/>
  <c r="O2523" i="34"/>
  <c r="I2523" i="34"/>
  <c r="O2522" i="34"/>
  <c r="I2522" i="34"/>
  <c r="O2521" i="34"/>
  <c r="I2521" i="34"/>
  <c r="O2520" i="34"/>
  <c r="I2520" i="34"/>
  <c r="O2519" i="34"/>
  <c r="I2519" i="34"/>
  <c r="O2518" i="34"/>
  <c r="I2518" i="34"/>
  <c r="O2517" i="34"/>
  <c r="I2517" i="34"/>
  <c r="O2516" i="34"/>
  <c r="I2516" i="34"/>
  <c r="O2515" i="34"/>
  <c r="I2515" i="34"/>
  <c r="O2514" i="34"/>
  <c r="I2514" i="34"/>
  <c r="O2513" i="34"/>
  <c r="I2513" i="34"/>
  <c r="O2512" i="34"/>
  <c r="I2512" i="34"/>
  <c r="O2511" i="34"/>
  <c r="I2511" i="34"/>
  <c r="O2510" i="34"/>
  <c r="I2510" i="34"/>
  <c r="O2509" i="34"/>
  <c r="I2509" i="34"/>
  <c r="O2508" i="34"/>
  <c r="I2508" i="34"/>
  <c r="O2507" i="34"/>
  <c r="I2507" i="34"/>
  <c r="O2506" i="34"/>
  <c r="I2506" i="34"/>
  <c r="O2505" i="34"/>
  <c r="I2505" i="34"/>
  <c r="O2504" i="34"/>
  <c r="I2504" i="34"/>
  <c r="O2503" i="34"/>
  <c r="I2503" i="34"/>
  <c r="O2502" i="34"/>
  <c r="I2502" i="34"/>
  <c r="O2501" i="34"/>
  <c r="I2501" i="34"/>
  <c r="O2500" i="34"/>
  <c r="I2500" i="34"/>
  <c r="O2499" i="34"/>
  <c r="I2499" i="34"/>
  <c r="O2498" i="34"/>
  <c r="I2498" i="34"/>
  <c r="O2497" i="34"/>
  <c r="I2497" i="34"/>
  <c r="O2496" i="34"/>
  <c r="I2496" i="34"/>
  <c r="O2495" i="34"/>
  <c r="I2495" i="34"/>
  <c r="O2494" i="34"/>
  <c r="I2494" i="34"/>
  <c r="O2493" i="34"/>
  <c r="I2493" i="34"/>
  <c r="O2492" i="34"/>
  <c r="I2492" i="34"/>
  <c r="O2491" i="34"/>
  <c r="I2491" i="34"/>
  <c r="O2490" i="34"/>
  <c r="I2490" i="34"/>
  <c r="O2489" i="34"/>
  <c r="I2489" i="34"/>
  <c r="O2488" i="34"/>
  <c r="I2488" i="34"/>
  <c r="O2487" i="34"/>
  <c r="I2487" i="34"/>
  <c r="O2486" i="34"/>
  <c r="I2486" i="34"/>
  <c r="O2485" i="34"/>
  <c r="I2485" i="34"/>
  <c r="O2484" i="34"/>
  <c r="I2484" i="34"/>
  <c r="O2483" i="34"/>
  <c r="I2483" i="34"/>
  <c r="O2482" i="34"/>
  <c r="I2482" i="34"/>
  <c r="O2481" i="34"/>
  <c r="I2481" i="34"/>
  <c r="O2480" i="34"/>
  <c r="I2480" i="34"/>
  <c r="O2479" i="34"/>
  <c r="I2479" i="34"/>
  <c r="O2478" i="34"/>
  <c r="I2478" i="34"/>
  <c r="O2477" i="34"/>
  <c r="I2477" i="34"/>
  <c r="O2476" i="34"/>
  <c r="I2476" i="34"/>
  <c r="O2475" i="34"/>
  <c r="I2475" i="34"/>
  <c r="O2474" i="34"/>
  <c r="I2474" i="34"/>
  <c r="O2473" i="34"/>
  <c r="I2473" i="34"/>
  <c r="O2472" i="34"/>
  <c r="I2472" i="34"/>
  <c r="O2471" i="34"/>
  <c r="I2471" i="34"/>
  <c r="O2470" i="34"/>
  <c r="I2470" i="34"/>
  <c r="O2469" i="34"/>
  <c r="I2469" i="34"/>
  <c r="O2468" i="34"/>
  <c r="I2468" i="34"/>
  <c r="O2467" i="34"/>
  <c r="I2467" i="34"/>
  <c r="O2466" i="34"/>
  <c r="I2466" i="34"/>
  <c r="O2465" i="34"/>
  <c r="I2465" i="34"/>
  <c r="O2464" i="34"/>
  <c r="I2464" i="34"/>
  <c r="O2463" i="34"/>
  <c r="I2463" i="34"/>
  <c r="O2462" i="34"/>
  <c r="I2462" i="34"/>
  <c r="O2461" i="34"/>
  <c r="I2461" i="34"/>
  <c r="O2460" i="34"/>
  <c r="I2460" i="34"/>
  <c r="O2459" i="34"/>
  <c r="I2459" i="34"/>
  <c r="O2458" i="34"/>
  <c r="I2458" i="34"/>
  <c r="O2457" i="34"/>
  <c r="I2457" i="34"/>
  <c r="O2456" i="34"/>
  <c r="I2456" i="34"/>
  <c r="O2455" i="34"/>
  <c r="I2455" i="34"/>
  <c r="O2454" i="34"/>
  <c r="I2454" i="34"/>
  <c r="O2453" i="34"/>
  <c r="I2453" i="34"/>
  <c r="O2452" i="34"/>
  <c r="I2452" i="34"/>
  <c r="O2451" i="34"/>
  <c r="I2451" i="34"/>
  <c r="O2450" i="34"/>
  <c r="I2450" i="34"/>
  <c r="O2449" i="34"/>
  <c r="I2449" i="34"/>
  <c r="O2448" i="34"/>
  <c r="I2448" i="34"/>
  <c r="O2447" i="34"/>
  <c r="I2447" i="34"/>
  <c r="O2446" i="34"/>
  <c r="I2446" i="34"/>
  <c r="O2445" i="34"/>
  <c r="I2445" i="34"/>
  <c r="O2444" i="34"/>
  <c r="I2444" i="34"/>
  <c r="O2443" i="34"/>
  <c r="I2443" i="34"/>
  <c r="O2442" i="34"/>
  <c r="I2442" i="34"/>
  <c r="O2441" i="34"/>
  <c r="I2441" i="34"/>
  <c r="O2440" i="34"/>
  <c r="I2440" i="34"/>
  <c r="O2439" i="34"/>
  <c r="I2439" i="34"/>
  <c r="O2438" i="34"/>
  <c r="I2438" i="34"/>
  <c r="O2437" i="34"/>
  <c r="I2437" i="34"/>
  <c r="O2436" i="34"/>
  <c r="I2436" i="34"/>
  <c r="O2435" i="34"/>
  <c r="I2435" i="34"/>
  <c r="O2434" i="34"/>
  <c r="I2434" i="34"/>
  <c r="O2433" i="34"/>
  <c r="I2433" i="34"/>
  <c r="O2432" i="34"/>
  <c r="I2432" i="34"/>
  <c r="O2431" i="34"/>
  <c r="I2431" i="34"/>
  <c r="O2430" i="34"/>
  <c r="I2430" i="34"/>
  <c r="O2429" i="34"/>
  <c r="I2429" i="34"/>
  <c r="O2428" i="34"/>
  <c r="I2428" i="34"/>
  <c r="O2427" i="34"/>
  <c r="I2427" i="34"/>
  <c r="O2426" i="34"/>
  <c r="I2426" i="34"/>
  <c r="O2425" i="34"/>
  <c r="I2425" i="34"/>
  <c r="O2424" i="34"/>
  <c r="I2424" i="34"/>
  <c r="O2423" i="34"/>
  <c r="I2423" i="34"/>
  <c r="O2422" i="34"/>
  <c r="I2422" i="34"/>
  <c r="O2421" i="34"/>
  <c r="I2421" i="34"/>
  <c r="O2420" i="34"/>
  <c r="I2420" i="34"/>
  <c r="O2419" i="34"/>
  <c r="I2419" i="34"/>
  <c r="O2418" i="34"/>
  <c r="I2418" i="34"/>
  <c r="O2417" i="34"/>
  <c r="I2417" i="34"/>
  <c r="O2416" i="34"/>
  <c r="I2416" i="34"/>
  <c r="O2415" i="34"/>
  <c r="I2415" i="34"/>
  <c r="O2414" i="34"/>
  <c r="I2414" i="34"/>
  <c r="O2413" i="34"/>
  <c r="I2413" i="34"/>
  <c r="O2412" i="34"/>
  <c r="I2412" i="34"/>
  <c r="O2411" i="34"/>
  <c r="I2411" i="34"/>
  <c r="O2410" i="34"/>
  <c r="I2410" i="34"/>
  <c r="O2409" i="34"/>
  <c r="I2409" i="34"/>
  <c r="O2408" i="34"/>
  <c r="I2408" i="34"/>
  <c r="O2407" i="34"/>
  <c r="I2407" i="34"/>
  <c r="O2406" i="34"/>
  <c r="I2406" i="34"/>
  <c r="O2405" i="34"/>
  <c r="I2405" i="34"/>
  <c r="O2404" i="34"/>
  <c r="I2404" i="34"/>
  <c r="O2403" i="34"/>
  <c r="I2403" i="34"/>
  <c r="O2402" i="34"/>
  <c r="I2402" i="34"/>
  <c r="O2401" i="34"/>
  <c r="I2401" i="34"/>
  <c r="O2400" i="34"/>
  <c r="I2400" i="34"/>
  <c r="O2399" i="34"/>
  <c r="I2399" i="34"/>
  <c r="O2398" i="34"/>
  <c r="I2398" i="34"/>
  <c r="O2397" i="34"/>
  <c r="I2397" i="34"/>
  <c r="O2396" i="34"/>
  <c r="I2396" i="34"/>
  <c r="O2395" i="34"/>
  <c r="I2395" i="34"/>
  <c r="O2394" i="34"/>
  <c r="I2394" i="34"/>
  <c r="O2393" i="34"/>
  <c r="I2393" i="34"/>
  <c r="O2392" i="34"/>
  <c r="I2392" i="34"/>
  <c r="O2391" i="34"/>
  <c r="I2391" i="34"/>
  <c r="O2390" i="34"/>
  <c r="I2390" i="34"/>
  <c r="O2389" i="34"/>
  <c r="I2389" i="34"/>
  <c r="O2388" i="34"/>
  <c r="I2388" i="34"/>
  <c r="O2387" i="34"/>
  <c r="I2387" i="34"/>
  <c r="O2386" i="34"/>
  <c r="I2386" i="34"/>
  <c r="O2385" i="34"/>
  <c r="I2385" i="34"/>
  <c r="O2384" i="34"/>
  <c r="I2384" i="34"/>
  <c r="O2383" i="34"/>
  <c r="I2383" i="34"/>
  <c r="O2382" i="34"/>
  <c r="I2382" i="34"/>
  <c r="O2381" i="34"/>
  <c r="I2381" i="34"/>
  <c r="O2380" i="34"/>
  <c r="I2380" i="34"/>
  <c r="O2379" i="34"/>
  <c r="I2379" i="34"/>
  <c r="O2378" i="34"/>
  <c r="I2378" i="34"/>
  <c r="O2377" i="34"/>
  <c r="I2377" i="34"/>
  <c r="O2376" i="34"/>
  <c r="I2376" i="34"/>
  <c r="O2375" i="34"/>
  <c r="I2375" i="34"/>
  <c r="O2374" i="34"/>
  <c r="I2374" i="34"/>
  <c r="O2373" i="34"/>
  <c r="I2373" i="34"/>
  <c r="O2372" i="34"/>
  <c r="I2372" i="34"/>
  <c r="O2371" i="34"/>
  <c r="I2371" i="34"/>
  <c r="O2370" i="34"/>
  <c r="I2370" i="34"/>
  <c r="O2369" i="34"/>
  <c r="I2369" i="34"/>
  <c r="O2368" i="34"/>
  <c r="I2368" i="34"/>
  <c r="O2367" i="34"/>
  <c r="I2367" i="34"/>
  <c r="O2366" i="34"/>
  <c r="I2366" i="34"/>
  <c r="O2365" i="34"/>
  <c r="I2365" i="34"/>
  <c r="O2364" i="34"/>
  <c r="I2364" i="34"/>
  <c r="O2363" i="34"/>
  <c r="I2363" i="34"/>
  <c r="O2362" i="34"/>
  <c r="I2362" i="34"/>
  <c r="O2361" i="34"/>
  <c r="I2361" i="34"/>
  <c r="O2360" i="34"/>
  <c r="I2360" i="34"/>
  <c r="O2359" i="34"/>
  <c r="I2359" i="34"/>
  <c r="O2358" i="34"/>
  <c r="I2358" i="34"/>
  <c r="O2357" i="34"/>
  <c r="I2357" i="34"/>
  <c r="O2356" i="34"/>
  <c r="I2356" i="34"/>
  <c r="O2355" i="34"/>
  <c r="I2355" i="34"/>
  <c r="O2354" i="34"/>
  <c r="I2354" i="34"/>
  <c r="O2353" i="34"/>
  <c r="I2353" i="34"/>
  <c r="O2352" i="34"/>
  <c r="I2352" i="34"/>
  <c r="O2351" i="34"/>
  <c r="I2351" i="34"/>
  <c r="O2350" i="34"/>
  <c r="I2350" i="34"/>
  <c r="O2349" i="34"/>
  <c r="I2349" i="34"/>
  <c r="O2348" i="34"/>
  <c r="I2348" i="34"/>
  <c r="O2347" i="34"/>
  <c r="I2347" i="34"/>
  <c r="O2346" i="34"/>
  <c r="I2346" i="34"/>
  <c r="O2345" i="34"/>
  <c r="I2345" i="34"/>
  <c r="O2344" i="34"/>
  <c r="I2344" i="34"/>
  <c r="O2343" i="34"/>
  <c r="I2343" i="34"/>
  <c r="O2342" i="34"/>
  <c r="I2342" i="34"/>
  <c r="O2341" i="34"/>
  <c r="I2341" i="34"/>
  <c r="O2340" i="34"/>
  <c r="I2340" i="34"/>
  <c r="O2339" i="34"/>
  <c r="I2339" i="34"/>
  <c r="O2338" i="34"/>
  <c r="I2338" i="34"/>
  <c r="O2337" i="34"/>
  <c r="I2337" i="34"/>
  <c r="O2336" i="34"/>
  <c r="I2336" i="34"/>
  <c r="O2335" i="34"/>
  <c r="I2335" i="34"/>
  <c r="O2334" i="34"/>
  <c r="I2334" i="34"/>
  <c r="O2333" i="34"/>
  <c r="I2333" i="34"/>
  <c r="O2332" i="34"/>
  <c r="I2332" i="34"/>
  <c r="O2331" i="34"/>
  <c r="I2331" i="34"/>
  <c r="O2330" i="34"/>
  <c r="I2330" i="34"/>
  <c r="O2329" i="34"/>
  <c r="I2329" i="34"/>
  <c r="O2328" i="34"/>
  <c r="I2328" i="34"/>
  <c r="O2327" i="34"/>
  <c r="I2327" i="34"/>
  <c r="O2326" i="34"/>
  <c r="I2326" i="34"/>
  <c r="O2325" i="34"/>
  <c r="I2325" i="34"/>
  <c r="O2324" i="34"/>
  <c r="I2324" i="34"/>
  <c r="O2323" i="34"/>
  <c r="I2323" i="34"/>
  <c r="O2322" i="34"/>
  <c r="I2322" i="34"/>
  <c r="O2321" i="34"/>
  <c r="I2321" i="34"/>
  <c r="O2320" i="34"/>
  <c r="I2320" i="34"/>
  <c r="O2319" i="34"/>
  <c r="I2319" i="34"/>
  <c r="O2318" i="34"/>
  <c r="I2318" i="34"/>
  <c r="O2317" i="34"/>
  <c r="I2317" i="34"/>
  <c r="O2316" i="34"/>
  <c r="I2316" i="34"/>
  <c r="O2315" i="34"/>
  <c r="I2315" i="34"/>
  <c r="O2314" i="34"/>
  <c r="I2314" i="34"/>
  <c r="O2313" i="34"/>
  <c r="I2313" i="34"/>
  <c r="O2312" i="34"/>
  <c r="I2312" i="34"/>
  <c r="O2311" i="34"/>
  <c r="I2311" i="34"/>
  <c r="O2310" i="34"/>
  <c r="I2310" i="34"/>
  <c r="O2309" i="34"/>
  <c r="I2309" i="34"/>
  <c r="O2308" i="34"/>
  <c r="I2308" i="34"/>
  <c r="O2307" i="34"/>
  <c r="I2307" i="34"/>
  <c r="O2306" i="34"/>
  <c r="I2306" i="34"/>
  <c r="O2305" i="34"/>
  <c r="I2305" i="34"/>
  <c r="O2304" i="34"/>
  <c r="I2304" i="34"/>
  <c r="O2303" i="34"/>
  <c r="I2303" i="34"/>
  <c r="O2302" i="34"/>
  <c r="I2302" i="34"/>
  <c r="O2301" i="34"/>
  <c r="I2301" i="34"/>
  <c r="O2300" i="34"/>
  <c r="I2300" i="34"/>
  <c r="O2299" i="34"/>
  <c r="I2299" i="34"/>
  <c r="O2298" i="34"/>
  <c r="I2298" i="34"/>
  <c r="O2297" i="34"/>
  <c r="I2297" i="34"/>
  <c r="O2296" i="34"/>
  <c r="I2296" i="34"/>
  <c r="O2295" i="34"/>
  <c r="I2295" i="34"/>
  <c r="O2294" i="34"/>
  <c r="I2294" i="34"/>
  <c r="O2293" i="34"/>
  <c r="I2293" i="34"/>
  <c r="O2292" i="34"/>
  <c r="I2292" i="34"/>
  <c r="O2291" i="34"/>
  <c r="I2291" i="34"/>
  <c r="O2290" i="34"/>
  <c r="I2290" i="34"/>
  <c r="O2289" i="34"/>
  <c r="I2289" i="34"/>
  <c r="O2288" i="34"/>
  <c r="I2288" i="34"/>
  <c r="O2287" i="34"/>
  <c r="I2287" i="34"/>
  <c r="O2286" i="34"/>
  <c r="I2286" i="34"/>
  <c r="O2285" i="34"/>
  <c r="I2285" i="34"/>
  <c r="O2284" i="34"/>
  <c r="I2284" i="34"/>
  <c r="O2283" i="34"/>
  <c r="I2283" i="34"/>
  <c r="O2282" i="34"/>
  <c r="I2282" i="34"/>
  <c r="O2281" i="34"/>
  <c r="I2281" i="34"/>
  <c r="O2280" i="34"/>
  <c r="I2280" i="34"/>
  <c r="O2279" i="34"/>
  <c r="I2279" i="34"/>
  <c r="O2278" i="34"/>
  <c r="I2278" i="34"/>
  <c r="O2277" i="34"/>
  <c r="I2277" i="34"/>
  <c r="O2276" i="34"/>
  <c r="I2276" i="34"/>
  <c r="O2275" i="34"/>
  <c r="I2275" i="34"/>
  <c r="O2274" i="34"/>
  <c r="I2274" i="34"/>
  <c r="O2273" i="34"/>
  <c r="I2273" i="34"/>
  <c r="O2272" i="34"/>
  <c r="I2272" i="34"/>
  <c r="O2271" i="34"/>
  <c r="I2271" i="34"/>
  <c r="O2270" i="34"/>
  <c r="I2270" i="34"/>
  <c r="O2269" i="34"/>
  <c r="I2269" i="34"/>
  <c r="O2268" i="34"/>
  <c r="I2268" i="34"/>
  <c r="O2267" i="34"/>
  <c r="I2267" i="34"/>
  <c r="O2266" i="34"/>
  <c r="I2266" i="34"/>
  <c r="O2265" i="34"/>
  <c r="I2265" i="34"/>
  <c r="O2264" i="34"/>
  <c r="I2264" i="34"/>
  <c r="O2263" i="34"/>
  <c r="I2263" i="34"/>
  <c r="O2262" i="34"/>
  <c r="I2262" i="34"/>
  <c r="O2261" i="34"/>
  <c r="I2261" i="34"/>
  <c r="O2260" i="34"/>
  <c r="I2260" i="34"/>
  <c r="O2259" i="34"/>
  <c r="I2259" i="34"/>
  <c r="O2258" i="34"/>
  <c r="I2258" i="34"/>
  <c r="O2257" i="34"/>
  <c r="I2257" i="34"/>
  <c r="O2256" i="34"/>
  <c r="I2256" i="34"/>
  <c r="O2255" i="34"/>
  <c r="I2255" i="34"/>
  <c r="O2254" i="34"/>
  <c r="I2254" i="34"/>
  <c r="O2253" i="34"/>
  <c r="I2253" i="34"/>
  <c r="O2252" i="34"/>
  <c r="I2252" i="34"/>
  <c r="O2251" i="34"/>
  <c r="I2251" i="34"/>
  <c r="O2250" i="34"/>
  <c r="I2250" i="34"/>
  <c r="O2249" i="34"/>
  <c r="I2249" i="34"/>
  <c r="O2248" i="34"/>
  <c r="I2248" i="34"/>
  <c r="O2247" i="34"/>
  <c r="I2247" i="34"/>
  <c r="O2246" i="34"/>
  <c r="I2246" i="34"/>
  <c r="O2245" i="34"/>
  <c r="I2245" i="34"/>
  <c r="O2244" i="34"/>
  <c r="I2244" i="34"/>
  <c r="O2243" i="34"/>
  <c r="I2243" i="34"/>
  <c r="O2242" i="34"/>
  <c r="I2242" i="34"/>
  <c r="O2241" i="34"/>
  <c r="I2241" i="34"/>
  <c r="O2240" i="34"/>
  <c r="I2240" i="34"/>
  <c r="O2239" i="34"/>
  <c r="I2239" i="34"/>
  <c r="O2238" i="34"/>
  <c r="I2238" i="34"/>
  <c r="O2237" i="34"/>
  <c r="I2237" i="34"/>
  <c r="O2236" i="34"/>
  <c r="I2236" i="34"/>
  <c r="O2235" i="34"/>
  <c r="I2235" i="34"/>
  <c r="O2234" i="34"/>
  <c r="I2234" i="34"/>
  <c r="O2233" i="34"/>
  <c r="I2233" i="34"/>
  <c r="O2232" i="34"/>
  <c r="I2232" i="34"/>
  <c r="O2231" i="34"/>
  <c r="I2231" i="34"/>
  <c r="O2230" i="34"/>
  <c r="I2230" i="34"/>
  <c r="O2229" i="34"/>
  <c r="I2229" i="34"/>
  <c r="O2228" i="34"/>
  <c r="I2228" i="34"/>
  <c r="O2227" i="34"/>
  <c r="I2227" i="34"/>
  <c r="O2226" i="34"/>
  <c r="I2226" i="34"/>
  <c r="O2225" i="34"/>
  <c r="I2225" i="34"/>
  <c r="O2224" i="34"/>
  <c r="I2224" i="34"/>
  <c r="O2223" i="34"/>
  <c r="I2223" i="34"/>
  <c r="O2222" i="34"/>
  <c r="I2222" i="34"/>
  <c r="O2221" i="34"/>
  <c r="I2221" i="34"/>
  <c r="O2220" i="34"/>
  <c r="I2220" i="34"/>
  <c r="O2219" i="34"/>
  <c r="I2219" i="34"/>
  <c r="O2218" i="34"/>
  <c r="I2218" i="34"/>
  <c r="O2217" i="34"/>
  <c r="I2217" i="34"/>
  <c r="O2216" i="34"/>
  <c r="I2216" i="34"/>
  <c r="O2215" i="34"/>
  <c r="I2215" i="34"/>
  <c r="O2214" i="34"/>
  <c r="I2214" i="34"/>
  <c r="O2213" i="34"/>
  <c r="I2213" i="34"/>
  <c r="O2212" i="34"/>
  <c r="I2212" i="34"/>
  <c r="O2211" i="34"/>
  <c r="I2211" i="34"/>
  <c r="O2210" i="34"/>
  <c r="I2210" i="34"/>
  <c r="O2209" i="34"/>
  <c r="I2209" i="34"/>
  <c r="O2208" i="34"/>
  <c r="I2208" i="34"/>
  <c r="O2207" i="34"/>
  <c r="I2207" i="34"/>
  <c r="O2206" i="34"/>
  <c r="I2206" i="34"/>
  <c r="O2205" i="34"/>
  <c r="I2205" i="34"/>
  <c r="O2204" i="34"/>
  <c r="I2204" i="34"/>
  <c r="O2203" i="34"/>
  <c r="I2203" i="34"/>
  <c r="O2202" i="34"/>
  <c r="I2202" i="34"/>
  <c r="O2201" i="34"/>
  <c r="I2201" i="34"/>
  <c r="O2200" i="34"/>
  <c r="I2200" i="34"/>
  <c r="O2199" i="34"/>
  <c r="I2199" i="34"/>
  <c r="O2198" i="34"/>
  <c r="I2198" i="34"/>
  <c r="O2197" i="34"/>
  <c r="I2197" i="34"/>
  <c r="O2196" i="34"/>
  <c r="I2196" i="34"/>
  <c r="O2195" i="34"/>
  <c r="I2195" i="34"/>
  <c r="O2194" i="34"/>
  <c r="I2194" i="34"/>
  <c r="O2193" i="34"/>
  <c r="I2193" i="34"/>
  <c r="O2192" i="34"/>
  <c r="I2192" i="34"/>
  <c r="O2191" i="34"/>
  <c r="I2191" i="34"/>
  <c r="O2190" i="34"/>
  <c r="I2190" i="34"/>
  <c r="O2189" i="34"/>
  <c r="I2189" i="34"/>
  <c r="O2188" i="34"/>
  <c r="I2188" i="34"/>
  <c r="O2187" i="34"/>
  <c r="I2187" i="34"/>
  <c r="O2186" i="34"/>
  <c r="I2186" i="34"/>
  <c r="O2185" i="34"/>
  <c r="I2185" i="34"/>
  <c r="O2184" i="34"/>
  <c r="I2184" i="34"/>
  <c r="O2183" i="34"/>
  <c r="I2183" i="34"/>
  <c r="O2182" i="34"/>
  <c r="I2182" i="34"/>
  <c r="O2181" i="34"/>
  <c r="I2181" i="34"/>
  <c r="O2180" i="34"/>
  <c r="I2180" i="34"/>
  <c r="O2179" i="34"/>
  <c r="I2179" i="34"/>
  <c r="O2178" i="34"/>
  <c r="I2178" i="34"/>
  <c r="O2177" i="34"/>
  <c r="I2177" i="34"/>
  <c r="O2176" i="34"/>
  <c r="I2176" i="34"/>
  <c r="O2175" i="34"/>
  <c r="I2175" i="34"/>
  <c r="O2174" i="34"/>
  <c r="I2174" i="34"/>
  <c r="O2173" i="34"/>
  <c r="I2173" i="34"/>
  <c r="O2172" i="34"/>
  <c r="I2172" i="34"/>
  <c r="O2171" i="34"/>
  <c r="I2171" i="34"/>
  <c r="O2170" i="34"/>
  <c r="I2170" i="34"/>
  <c r="O2169" i="34"/>
  <c r="I2169" i="34"/>
  <c r="O2168" i="34"/>
  <c r="I2168" i="34"/>
  <c r="O2167" i="34"/>
  <c r="I2167" i="34"/>
  <c r="O2166" i="34"/>
  <c r="I2166" i="34"/>
  <c r="O2165" i="34"/>
  <c r="I2165" i="34"/>
  <c r="O2164" i="34"/>
  <c r="I2164" i="34"/>
  <c r="O2163" i="34"/>
  <c r="I2163" i="34"/>
  <c r="O2162" i="34"/>
  <c r="I2162" i="34"/>
  <c r="O2161" i="34"/>
  <c r="I2161" i="34"/>
  <c r="O2160" i="34"/>
  <c r="I2160" i="34"/>
  <c r="O2159" i="34"/>
  <c r="I2159" i="34"/>
  <c r="O2158" i="34"/>
  <c r="I2158" i="34"/>
  <c r="O2157" i="34"/>
  <c r="I2157" i="34"/>
  <c r="O2156" i="34"/>
  <c r="I2156" i="34"/>
  <c r="O2155" i="34"/>
  <c r="I2155" i="34"/>
  <c r="O2154" i="34"/>
  <c r="I2154" i="34"/>
  <c r="O2153" i="34"/>
  <c r="I2153" i="34"/>
  <c r="O2152" i="34"/>
  <c r="I2152" i="34"/>
  <c r="O2151" i="34"/>
  <c r="I2151" i="34"/>
  <c r="O2150" i="34"/>
  <c r="I2150" i="34"/>
  <c r="O2149" i="34"/>
  <c r="I2149" i="34"/>
  <c r="O2148" i="34"/>
  <c r="I2148" i="34"/>
  <c r="O2147" i="34"/>
  <c r="I2147" i="34"/>
  <c r="O2146" i="34"/>
  <c r="I2146" i="34"/>
  <c r="O2145" i="34"/>
  <c r="I2145" i="34"/>
  <c r="O2144" i="34"/>
  <c r="I2144" i="34"/>
  <c r="O2143" i="34"/>
  <c r="I2143" i="34"/>
  <c r="O2142" i="34"/>
  <c r="I2142" i="34"/>
  <c r="O2141" i="34"/>
  <c r="I2141" i="34"/>
  <c r="O2140" i="34"/>
  <c r="I2140" i="34"/>
  <c r="O2139" i="34"/>
  <c r="I2139" i="34"/>
  <c r="O2138" i="34"/>
  <c r="I2138" i="34"/>
  <c r="O2137" i="34"/>
  <c r="I2137" i="34"/>
  <c r="O2136" i="34"/>
  <c r="I2136" i="34"/>
  <c r="O2135" i="34"/>
  <c r="I2135" i="34"/>
  <c r="O2134" i="34"/>
  <c r="I2134" i="34"/>
  <c r="O2133" i="34"/>
  <c r="I2133" i="34"/>
  <c r="O2132" i="34"/>
  <c r="I2132" i="34"/>
  <c r="O2131" i="34"/>
  <c r="I2131" i="34"/>
  <c r="O2130" i="34"/>
  <c r="I2130" i="34"/>
  <c r="O2129" i="34"/>
  <c r="I2129" i="34"/>
  <c r="O2128" i="34"/>
  <c r="I2128" i="34"/>
  <c r="O2127" i="34"/>
  <c r="I2127" i="34"/>
  <c r="O2126" i="34"/>
  <c r="I2126" i="34"/>
  <c r="O2125" i="34"/>
  <c r="I2125" i="34"/>
  <c r="R2124" i="34"/>
  <c r="O2124" i="34"/>
  <c r="I2124" i="34"/>
  <c r="O2123" i="34"/>
  <c r="I2123" i="34"/>
  <c r="O2122" i="34"/>
  <c r="I2122" i="34"/>
  <c r="O2121" i="34"/>
  <c r="I2121" i="34"/>
  <c r="O2120" i="34"/>
  <c r="I2120" i="34"/>
  <c r="O2119" i="34"/>
  <c r="I2119" i="34"/>
  <c r="O2118" i="34"/>
  <c r="I2118" i="34"/>
  <c r="O2117" i="34"/>
  <c r="I2117" i="34"/>
  <c r="O2116" i="34"/>
  <c r="I2116" i="34"/>
  <c r="O2115" i="34"/>
  <c r="I2115" i="34"/>
  <c r="R2114" i="34"/>
  <c r="O2114" i="34"/>
  <c r="I2114" i="34"/>
  <c r="O2113" i="34"/>
  <c r="I2113" i="34"/>
  <c r="O2112" i="34"/>
  <c r="I2112" i="34"/>
  <c r="O2111" i="34"/>
  <c r="I2111" i="34"/>
  <c r="O2110" i="34"/>
  <c r="I2110" i="34"/>
  <c r="O2109" i="34"/>
  <c r="I2109" i="34"/>
  <c r="O2108" i="34"/>
  <c r="I2108" i="34"/>
  <c r="O2107" i="34"/>
  <c r="I2107" i="34"/>
  <c r="O2106" i="34"/>
  <c r="I2106" i="34"/>
  <c r="O2105" i="34"/>
  <c r="I2105" i="34"/>
  <c r="O2104" i="34"/>
  <c r="I2104" i="34"/>
  <c r="O2103" i="34"/>
  <c r="I2103" i="34"/>
  <c r="O2102" i="34"/>
  <c r="I2102" i="34"/>
  <c r="O2101" i="34"/>
  <c r="I2101" i="34"/>
  <c r="O2100" i="34"/>
  <c r="I2100" i="34"/>
  <c r="O2099" i="34"/>
  <c r="I2099" i="34"/>
  <c r="O2098" i="34"/>
  <c r="I2098" i="34"/>
  <c r="R2097" i="34"/>
  <c r="O2097" i="34"/>
  <c r="I2097" i="34"/>
  <c r="O2096" i="34"/>
  <c r="I2096" i="34"/>
  <c r="O2095" i="34"/>
  <c r="I2095" i="34"/>
  <c r="O2094" i="34"/>
  <c r="I2094" i="34"/>
  <c r="O2093" i="34"/>
  <c r="I2093" i="34"/>
  <c r="O2092" i="34"/>
  <c r="I2092" i="34"/>
  <c r="R2091" i="34"/>
  <c r="O2091" i="34"/>
  <c r="I2091" i="34"/>
  <c r="O2090" i="34"/>
  <c r="I2090" i="34"/>
  <c r="O2089" i="34"/>
  <c r="I2089" i="34"/>
  <c r="O2088" i="34"/>
  <c r="I2088" i="34"/>
  <c r="O2087" i="34"/>
  <c r="I2087" i="34"/>
  <c r="O2086" i="34"/>
  <c r="I2086" i="34"/>
  <c r="O2085" i="34"/>
  <c r="I2085" i="34"/>
  <c r="O2084" i="34"/>
  <c r="I2084" i="34"/>
  <c r="O2083" i="34"/>
  <c r="I2083" i="34"/>
  <c r="O2082" i="34"/>
  <c r="I2082" i="34"/>
  <c r="O2081" i="34"/>
  <c r="I2081" i="34"/>
  <c r="O2080" i="34"/>
  <c r="I2080" i="34"/>
  <c r="O2079" i="34"/>
  <c r="I2079" i="34"/>
  <c r="O2078" i="34"/>
  <c r="I2078" i="34"/>
  <c r="O2077" i="34"/>
  <c r="I2077" i="34"/>
  <c r="O2076" i="34"/>
  <c r="I2076" i="34"/>
  <c r="O2075" i="34"/>
  <c r="I2075" i="34"/>
  <c r="O2074" i="34"/>
  <c r="I2074" i="34"/>
  <c r="O2073" i="34"/>
  <c r="I2073" i="34"/>
  <c r="O2072" i="34"/>
  <c r="I2072" i="34"/>
  <c r="O2071" i="34"/>
  <c r="I2071" i="34"/>
  <c r="O2070" i="34"/>
  <c r="I2070" i="34"/>
  <c r="O2069" i="34"/>
  <c r="I2069" i="34"/>
  <c r="O2068" i="34"/>
  <c r="I2068" i="34"/>
  <c r="O2067" i="34"/>
  <c r="I2067" i="34"/>
  <c r="O2066" i="34"/>
  <c r="I2066" i="34"/>
  <c r="O2065" i="34"/>
  <c r="I2065" i="34"/>
  <c r="O2064" i="34"/>
  <c r="I2064" i="34"/>
  <c r="O2063" i="34"/>
  <c r="I2063" i="34"/>
  <c r="O2062" i="34"/>
  <c r="I2062" i="34"/>
  <c r="O2061" i="34"/>
  <c r="I2061" i="34"/>
  <c r="O2060" i="34"/>
  <c r="I2060" i="34"/>
  <c r="O2059" i="34"/>
  <c r="I2059" i="34"/>
  <c r="O2058" i="34"/>
  <c r="I2058" i="34"/>
  <c r="O2057" i="34"/>
  <c r="I2057" i="34"/>
  <c r="O2056" i="34"/>
  <c r="I2056" i="34"/>
  <c r="O2055" i="34"/>
  <c r="I2055" i="34"/>
  <c r="O2054" i="34"/>
  <c r="I2054" i="34"/>
  <c r="O2053" i="34"/>
  <c r="I2053" i="34"/>
  <c r="O2052" i="34"/>
  <c r="I2052" i="34"/>
  <c r="O2051" i="34"/>
  <c r="I2051" i="34"/>
  <c r="O2050" i="34"/>
  <c r="I2050" i="34"/>
  <c r="O2049" i="34"/>
  <c r="I2049" i="34"/>
  <c r="O2048" i="34"/>
  <c r="I2048" i="34"/>
  <c r="O2047" i="34"/>
  <c r="I2047" i="34"/>
  <c r="O2046" i="34"/>
  <c r="I2046" i="34"/>
  <c r="O2045" i="34"/>
  <c r="I2045" i="34"/>
  <c r="O2044" i="34"/>
  <c r="I2044" i="34"/>
  <c r="O2043" i="34"/>
  <c r="I2043" i="34"/>
  <c r="O2042" i="34"/>
  <c r="I2042" i="34"/>
  <c r="O2041" i="34"/>
  <c r="I2041" i="34"/>
  <c r="O2040" i="34"/>
  <c r="I2040" i="34"/>
  <c r="O2039" i="34"/>
  <c r="I2039" i="34"/>
  <c r="O2038" i="34"/>
  <c r="I2038" i="34"/>
  <c r="O2037" i="34"/>
  <c r="I2037" i="34"/>
  <c r="O2036" i="34"/>
  <c r="I2036" i="34"/>
  <c r="O2035" i="34"/>
  <c r="I2035" i="34"/>
  <c r="O2034" i="34"/>
  <c r="I2034" i="34"/>
  <c r="O2033" i="34"/>
  <c r="I2033" i="34"/>
  <c r="O2032" i="34"/>
  <c r="I2032" i="34"/>
  <c r="R2031" i="34"/>
  <c r="O2031" i="34"/>
  <c r="I2031" i="34"/>
  <c r="O2030" i="34"/>
  <c r="I2030" i="34"/>
  <c r="O2029" i="34"/>
  <c r="I2029" i="34"/>
  <c r="O2028" i="34"/>
  <c r="I2028" i="34"/>
  <c r="O2027" i="34"/>
  <c r="I2027" i="34"/>
  <c r="O2026" i="34"/>
  <c r="I2026" i="34"/>
  <c r="O2025" i="34"/>
  <c r="I2025" i="34"/>
  <c r="O2024" i="34"/>
  <c r="I2024" i="34"/>
  <c r="O2023" i="34"/>
  <c r="I2023" i="34"/>
  <c r="O2022" i="34"/>
  <c r="I2022" i="34"/>
  <c r="O2021" i="34"/>
  <c r="I2021" i="34"/>
  <c r="O2020" i="34"/>
  <c r="I2020" i="34"/>
  <c r="R2019" i="34"/>
  <c r="O2019" i="34"/>
  <c r="I2019" i="34"/>
  <c r="O2018" i="34"/>
  <c r="I2018" i="34"/>
  <c r="O2017" i="34"/>
  <c r="I2017" i="34"/>
  <c r="O2016" i="34"/>
  <c r="I2016" i="34"/>
  <c r="O2015" i="34"/>
  <c r="I2015" i="34"/>
  <c r="O2014" i="34"/>
  <c r="I2014" i="34"/>
  <c r="O2013" i="34"/>
  <c r="I2013" i="34"/>
  <c r="O2012" i="34"/>
  <c r="I2012" i="34"/>
  <c r="O2011" i="34"/>
  <c r="I2011" i="34"/>
  <c r="O2010" i="34"/>
  <c r="I2010" i="34"/>
  <c r="O2009" i="34"/>
  <c r="I2009" i="34"/>
  <c r="O2008" i="34"/>
  <c r="I2008" i="34"/>
  <c r="O2007" i="34"/>
  <c r="I2007" i="34"/>
  <c r="O2006" i="34"/>
  <c r="I2006" i="34"/>
  <c r="O2005" i="34"/>
  <c r="I2005" i="34"/>
  <c r="O2004" i="34"/>
  <c r="I2004" i="34"/>
  <c r="O2003" i="34"/>
  <c r="I2003" i="34"/>
  <c r="O2002" i="34"/>
  <c r="I2002" i="34"/>
  <c r="O2001" i="34"/>
  <c r="I2001" i="34"/>
  <c r="O2000" i="34"/>
  <c r="I2000" i="34"/>
  <c r="O1999" i="34"/>
  <c r="I1999" i="34"/>
  <c r="O1998" i="34"/>
  <c r="I1998" i="34"/>
  <c r="O1997" i="34"/>
  <c r="I1997" i="34"/>
  <c r="O1996" i="34"/>
  <c r="I1996" i="34"/>
  <c r="O1995" i="34"/>
  <c r="I1995" i="34"/>
  <c r="O1994" i="34"/>
  <c r="I1994" i="34"/>
  <c r="O1993" i="34"/>
  <c r="I1993" i="34"/>
  <c r="O1992" i="34"/>
  <c r="I1992" i="34"/>
  <c r="O1991" i="34"/>
  <c r="I1991" i="34"/>
  <c r="O1990" i="34"/>
  <c r="I1990" i="34"/>
  <c r="O1989" i="34"/>
  <c r="I1989" i="34"/>
  <c r="O1988" i="34"/>
  <c r="I1988" i="34"/>
  <c r="O1987" i="34"/>
  <c r="I1987" i="34"/>
  <c r="O1986" i="34"/>
  <c r="I1986" i="34"/>
  <c r="O1985" i="34"/>
  <c r="I1985" i="34"/>
  <c r="O1984" i="34"/>
  <c r="I1984" i="34"/>
  <c r="O1983" i="34"/>
  <c r="I1983" i="34"/>
  <c r="O1982" i="34"/>
  <c r="I1982" i="34"/>
  <c r="O1981" i="34"/>
  <c r="I1981" i="34"/>
  <c r="O1980" i="34"/>
  <c r="I1980" i="34"/>
  <c r="O1979" i="34"/>
  <c r="I1979" i="34"/>
  <c r="O1978" i="34"/>
  <c r="I1978" i="34"/>
  <c r="O1977" i="34"/>
  <c r="I1977" i="34"/>
  <c r="O1976" i="34"/>
  <c r="I1976" i="34"/>
  <c r="O1975" i="34"/>
  <c r="I1975" i="34"/>
  <c r="O1974" i="34"/>
  <c r="I1974" i="34"/>
  <c r="O1973" i="34"/>
  <c r="I1973" i="34"/>
  <c r="O1972" i="34"/>
  <c r="I1972" i="34"/>
  <c r="O1971" i="34"/>
  <c r="I1971" i="34"/>
  <c r="O1970" i="34"/>
  <c r="I1970" i="34"/>
  <c r="O1969" i="34"/>
  <c r="I1969" i="34"/>
  <c r="O1968" i="34"/>
  <c r="I1968" i="34"/>
  <c r="O1967" i="34"/>
  <c r="I1967" i="34"/>
  <c r="O1966" i="34"/>
  <c r="I1966" i="34"/>
  <c r="O1965" i="34"/>
  <c r="I1965" i="34"/>
  <c r="O1964" i="34"/>
  <c r="I1964" i="34"/>
  <c r="O1963" i="34"/>
  <c r="I1963" i="34"/>
  <c r="O1962" i="34"/>
  <c r="I1962" i="34"/>
  <c r="O1961" i="34"/>
  <c r="I1961" i="34"/>
  <c r="O1960" i="34"/>
  <c r="I1960" i="34"/>
  <c r="R1959" i="34"/>
  <c r="O1959" i="34"/>
  <c r="I1959" i="34"/>
  <c r="O1958" i="34"/>
  <c r="I1958" i="34"/>
  <c r="O1957" i="34"/>
  <c r="I1957" i="34"/>
  <c r="O1956" i="34"/>
  <c r="I1956" i="34"/>
  <c r="O1955" i="34"/>
  <c r="I1955" i="34"/>
  <c r="O1954" i="34"/>
  <c r="I1954" i="34"/>
  <c r="O1953" i="34"/>
  <c r="I1953" i="34"/>
  <c r="O1952" i="34"/>
  <c r="I1952" i="34"/>
  <c r="O1951" i="34"/>
  <c r="I1951" i="34"/>
  <c r="O1950" i="34"/>
  <c r="I1950" i="34"/>
  <c r="R1949" i="34"/>
  <c r="O1949" i="34"/>
  <c r="I1949" i="34"/>
  <c r="O1948" i="34"/>
  <c r="I1948" i="34"/>
  <c r="O1947" i="34"/>
  <c r="I1947" i="34"/>
  <c r="O1946" i="34"/>
  <c r="I1946" i="34"/>
  <c r="R1945" i="34"/>
  <c r="O1945" i="34"/>
  <c r="I1945" i="34"/>
  <c r="O1944" i="34"/>
  <c r="I1944" i="34"/>
  <c r="O1943" i="34"/>
  <c r="I1943" i="34"/>
  <c r="O1942" i="34"/>
  <c r="I1942" i="34"/>
  <c r="O1941" i="34"/>
  <c r="I1941" i="34"/>
  <c r="O1940" i="34"/>
  <c r="I1940" i="34"/>
  <c r="O1939" i="34"/>
  <c r="I1939" i="34"/>
  <c r="O1938" i="34"/>
  <c r="I1938" i="34"/>
  <c r="O1937" i="34"/>
  <c r="I1937" i="34"/>
  <c r="O1936" i="34"/>
  <c r="I1936" i="34"/>
  <c r="O1935" i="34"/>
  <c r="I1935" i="34"/>
  <c r="O1934" i="34"/>
  <c r="I1934" i="34"/>
  <c r="O1933" i="34"/>
  <c r="I1933" i="34"/>
  <c r="R1932" i="34"/>
  <c r="O1932" i="34"/>
  <c r="I1932" i="34"/>
  <c r="O1931" i="34"/>
  <c r="I1931" i="34"/>
  <c r="O1930" i="34"/>
  <c r="I1930" i="34"/>
  <c r="O1929" i="34"/>
  <c r="I1929" i="34"/>
  <c r="O1928" i="34"/>
  <c r="I1928" i="34"/>
  <c r="O1927" i="34"/>
  <c r="I1927" i="34"/>
  <c r="O1926" i="34"/>
  <c r="I1926" i="34"/>
  <c r="R1925" i="34"/>
  <c r="O1925" i="34"/>
  <c r="I1925" i="34"/>
  <c r="O1924" i="34"/>
  <c r="I1924" i="34"/>
  <c r="O1923" i="34"/>
  <c r="I1923" i="34"/>
  <c r="O1922" i="34"/>
  <c r="I1922" i="34"/>
  <c r="O1921" i="34"/>
  <c r="I1921" i="34"/>
  <c r="R1920" i="34"/>
  <c r="O1920" i="34"/>
  <c r="I1920" i="34"/>
  <c r="O1919" i="34"/>
  <c r="I1919" i="34"/>
  <c r="O1918" i="34"/>
  <c r="I1918" i="34"/>
  <c r="O1917" i="34"/>
  <c r="I1917" i="34"/>
  <c r="O1916" i="34"/>
  <c r="I1916" i="34"/>
  <c r="O1915" i="34"/>
  <c r="I1915" i="34"/>
  <c r="O1914" i="34"/>
  <c r="I1914" i="34"/>
  <c r="O1913" i="34"/>
  <c r="I1913" i="34"/>
  <c r="O1912" i="34"/>
  <c r="I1912" i="34"/>
  <c r="O1911" i="34"/>
  <c r="I1911" i="34"/>
  <c r="O1910" i="34"/>
  <c r="I1910" i="34"/>
  <c r="O1909" i="34"/>
  <c r="I1909" i="34"/>
  <c r="O1908" i="34"/>
  <c r="I1908" i="34"/>
  <c r="O1907" i="34"/>
  <c r="I1907" i="34"/>
  <c r="O1906" i="34"/>
  <c r="I1906" i="34"/>
  <c r="O1905" i="34"/>
  <c r="I1905" i="34"/>
  <c r="O1904" i="34"/>
  <c r="I1904" i="34"/>
  <c r="O1903" i="34"/>
  <c r="I1903" i="34"/>
  <c r="O1902" i="34"/>
  <c r="I1902" i="34"/>
  <c r="O1901" i="34"/>
  <c r="I1901" i="34"/>
  <c r="O1900" i="34"/>
  <c r="I1900" i="34"/>
  <c r="O1899" i="34"/>
  <c r="I1899" i="34"/>
  <c r="O1898" i="34"/>
  <c r="I1898" i="34"/>
  <c r="O1897" i="34"/>
  <c r="I1897" i="34"/>
  <c r="O1896" i="34"/>
  <c r="I1896" i="34"/>
  <c r="O1895" i="34"/>
  <c r="I1895" i="34"/>
  <c r="O1894" i="34"/>
  <c r="I1894" i="34"/>
  <c r="O1893" i="34"/>
  <c r="I1893" i="34"/>
  <c r="O1892" i="34"/>
  <c r="I1892" i="34"/>
  <c r="O1891" i="34"/>
  <c r="I1891" i="34"/>
  <c r="O1890" i="34"/>
  <c r="I1890" i="34"/>
  <c r="O1889" i="34"/>
  <c r="I1889" i="34"/>
  <c r="O1888" i="34"/>
  <c r="I1888" i="34"/>
  <c r="O1887" i="34"/>
  <c r="I1887" i="34"/>
  <c r="O1886" i="34"/>
  <c r="I1886" i="34"/>
  <c r="O1885" i="34"/>
  <c r="I1885" i="34"/>
  <c r="O1884" i="34"/>
  <c r="I1884" i="34"/>
  <c r="O1883" i="34"/>
  <c r="I1883" i="34"/>
  <c r="O1882" i="34"/>
  <c r="I1882" i="34"/>
  <c r="O1881" i="34"/>
  <c r="I1881" i="34"/>
  <c r="O1880" i="34"/>
  <c r="I1880" i="34"/>
  <c r="O1879" i="34"/>
  <c r="I1879" i="34"/>
  <c r="O1878" i="34"/>
  <c r="I1878" i="34"/>
  <c r="O1877" i="34"/>
  <c r="I1877" i="34"/>
  <c r="O1876" i="34"/>
  <c r="I1876" i="34"/>
  <c r="O1875" i="34"/>
  <c r="I1875" i="34"/>
  <c r="O1874" i="34"/>
  <c r="I1874" i="34"/>
  <c r="O1873" i="34"/>
  <c r="I1873" i="34"/>
  <c r="O1872" i="34"/>
  <c r="I1872" i="34"/>
  <c r="O1871" i="34"/>
  <c r="I1871" i="34"/>
  <c r="O1870" i="34"/>
  <c r="I1870" i="34"/>
  <c r="O1869" i="34"/>
  <c r="I1869" i="34"/>
  <c r="O1868" i="34"/>
  <c r="I1868" i="34"/>
  <c r="O1867" i="34"/>
  <c r="I1867" i="34"/>
  <c r="O1866" i="34"/>
  <c r="I1866" i="34"/>
  <c r="O1865" i="34"/>
  <c r="I1865" i="34"/>
  <c r="O1864" i="34"/>
  <c r="I1864" i="34"/>
  <c r="O1863" i="34"/>
  <c r="I1863" i="34"/>
  <c r="O1862" i="34"/>
  <c r="I1862" i="34"/>
  <c r="O1861" i="34"/>
  <c r="I1861" i="34"/>
  <c r="O1860" i="34"/>
  <c r="I1860" i="34"/>
  <c r="O1859" i="34"/>
  <c r="I1859" i="34"/>
  <c r="O1858" i="34"/>
  <c r="I1858" i="34"/>
  <c r="R1857" i="34"/>
  <c r="O1857" i="34"/>
  <c r="I1857" i="34"/>
  <c r="O1856" i="34"/>
  <c r="I1856" i="34"/>
  <c r="O1855" i="34"/>
  <c r="I1855" i="34"/>
  <c r="O1854" i="34"/>
  <c r="I1854" i="34"/>
  <c r="O1853" i="34"/>
  <c r="I1853" i="34"/>
  <c r="O1852" i="34"/>
  <c r="I1852" i="34"/>
  <c r="O1851" i="34"/>
  <c r="I1851" i="34"/>
  <c r="O1850" i="34"/>
  <c r="I1850" i="34"/>
  <c r="O1849" i="34"/>
  <c r="I1849" i="34"/>
  <c r="O1848" i="34"/>
  <c r="I1848" i="34"/>
  <c r="O1847" i="34"/>
  <c r="I1847" i="34"/>
  <c r="O1846" i="34"/>
  <c r="I1846" i="34"/>
  <c r="O1845" i="34"/>
  <c r="I1845" i="34"/>
  <c r="O1844" i="34"/>
  <c r="I1844" i="34"/>
  <c r="O1843" i="34"/>
  <c r="I1843" i="34"/>
  <c r="O1842" i="34"/>
  <c r="I1842" i="34"/>
  <c r="O1841" i="34"/>
  <c r="I1841" i="34"/>
  <c r="O1840" i="34"/>
  <c r="I1840" i="34"/>
  <c r="O1839" i="34"/>
  <c r="I1839" i="34"/>
  <c r="O1838" i="34"/>
  <c r="I1838" i="34"/>
  <c r="O1837" i="34"/>
  <c r="I1837" i="34"/>
  <c r="O1836" i="34"/>
  <c r="I1836" i="34"/>
  <c r="O1835" i="34"/>
  <c r="I1835" i="34"/>
  <c r="O1834" i="34"/>
  <c r="I1834" i="34"/>
  <c r="O1833" i="34"/>
  <c r="I1833" i="34"/>
  <c r="O1832" i="34"/>
  <c r="I1832" i="34"/>
  <c r="O1831" i="34"/>
  <c r="I1831" i="34"/>
  <c r="O1830" i="34"/>
  <c r="I1830" i="34"/>
  <c r="R1829" i="34"/>
  <c r="O1829" i="34"/>
  <c r="I1829" i="34"/>
  <c r="R1828" i="34"/>
  <c r="O1828" i="34"/>
  <c r="I1828" i="34"/>
  <c r="O1827" i="34"/>
  <c r="I1827" i="34"/>
  <c r="O1826" i="34"/>
  <c r="I1826" i="34"/>
  <c r="O1825" i="34"/>
  <c r="I1825" i="34"/>
  <c r="O1824" i="34"/>
  <c r="I1824" i="34"/>
  <c r="R1823" i="34"/>
  <c r="O1823" i="34"/>
  <c r="I1823" i="34"/>
  <c r="O1822" i="34"/>
  <c r="I1822" i="34"/>
  <c r="O1821" i="34"/>
  <c r="I1821" i="34"/>
  <c r="R1820" i="34"/>
  <c r="O1820" i="34"/>
  <c r="I1820" i="34"/>
  <c r="O1819" i="34"/>
  <c r="I1819" i="34"/>
  <c r="O1818" i="34"/>
  <c r="I1818" i="34"/>
  <c r="O1817" i="34"/>
  <c r="I1817" i="34"/>
  <c r="O1816" i="34"/>
  <c r="I1816" i="34"/>
  <c r="R1815" i="34"/>
  <c r="O1815" i="34"/>
  <c r="I1815" i="34"/>
  <c r="O1814" i="34"/>
  <c r="I1814" i="34"/>
  <c r="O1813" i="34"/>
  <c r="I1813" i="34"/>
  <c r="O1812" i="34"/>
  <c r="I1812" i="34"/>
  <c r="O1811" i="34"/>
  <c r="I1811" i="34"/>
  <c r="O1810" i="34"/>
  <c r="I1810" i="34"/>
  <c r="O1809" i="34"/>
  <c r="I1809" i="34"/>
  <c r="R1808" i="34"/>
  <c r="O1808" i="34"/>
  <c r="I1808" i="34"/>
  <c r="O1807" i="34"/>
  <c r="I1807" i="34"/>
  <c r="O1806" i="34"/>
  <c r="I1806" i="34"/>
  <c r="O1805" i="34"/>
  <c r="I1805" i="34"/>
  <c r="R1804" i="34"/>
  <c r="O1804" i="34"/>
  <c r="I1804" i="34"/>
  <c r="R1803" i="34"/>
  <c r="O1803" i="34"/>
  <c r="I1803" i="34"/>
  <c r="O1802" i="34"/>
  <c r="I1802" i="34"/>
  <c r="O1801" i="34"/>
  <c r="I1801" i="34"/>
  <c r="O1800" i="34"/>
  <c r="I1800" i="34"/>
  <c r="O1799" i="34"/>
  <c r="I1799" i="34"/>
  <c r="O1798" i="34"/>
  <c r="I1798" i="34"/>
  <c r="O1797" i="34"/>
  <c r="I1797" i="34"/>
  <c r="R1796" i="34"/>
  <c r="O1796" i="34"/>
  <c r="I1796" i="34"/>
  <c r="O1795" i="34"/>
  <c r="I1795" i="34"/>
  <c r="R1794" i="34"/>
  <c r="O1794" i="34"/>
  <c r="I1794" i="34"/>
  <c r="O1793" i="34"/>
  <c r="I1793" i="34"/>
  <c r="R1792" i="34"/>
  <c r="O1792" i="34"/>
  <c r="I1792" i="34"/>
  <c r="O1791" i="34"/>
  <c r="I1791" i="34"/>
  <c r="O1790" i="34"/>
  <c r="I1790" i="34"/>
  <c r="O1789" i="34"/>
  <c r="I1789" i="34"/>
  <c r="O1788" i="34"/>
  <c r="I1788" i="34"/>
  <c r="O1787" i="34"/>
  <c r="I1787" i="34"/>
  <c r="O1786" i="34"/>
  <c r="I1786" i="34"/>
  <c r="O1785" i="34"/>
  <c r="I1785" i="34"/>
  <c r="O1784" i="34"/>
  <c r="I1784" i="34"/>
  <c r="O1783" i="34"/>
  <c r="I1783" i="34"/>
  <c r="O1782" i="34"/>
  <c r="I1782" i="34"/>
  <c r="O1781" i="34"/>
  <c r="I1781" i="34"/>
  <c r="O1780" i="34"/>
  <c r="I1780" i="34"/>
  <c r="O1779" i="34"/>
  <c r="I1779" i="34"/>
  <c r="O1778" i="34"/>
  <c r="I1778" i="34"/>
  <c r="O1777" i="34"/>
  <c r="I1777" i="34"/>
  <c r="R1776" i="34"/>
  <c r="O1776" i="34"/>
  <c r="I1776" i="34"/>
  <c r="R1775" i="34"/>
  <c r="O1775" i="34"/>
  <c r="I1775" i="34"/>
  <c r="O1774" i="34"/>
  <c r="I1774" i="34"/>
  <c r="O1773" i="34"/>
  <c r="I1773" i="34"/>
  <c r="O1772" i="34"/>
  <c r="I1772" i="34"/>
  <c r="R1771" i="34"/>
  <c r="O1771" i="34"/>
  <c r="I1771" i="34"/>
  <c r="O1770" i="34"/>
  <c r="I1770" i="34"/>
  <c r="R1769" i="34"/>
  <c r="O1769" i="34"/>
  <c r="I1769" i="34"/>
  <c r="O1768" i="34"/>
  <c r="I1768" i="34"/>
  <c r="R1767" i="34"/>
  <c r="O1767" i="34"/>
  <c r="I1767" i="34"/>
  <c r="R1766" i="34"/>
  <c r="O1766" i="34"/>
  <c r="I1766" i="34"/>
  <c r="R1765" i="34"/>
  <c r="O1765" i="34"/>
  <c r="I1765" i="34"/>
  <c r="O1764" i="34"/>
  <c r="I1764" i="34"/>
  <c r="R1763" i="34"/>
  <c r="O1763" i="34"/>
  <c r="I1763" i="34"/>
  <c r="R1762" i="34"/>
  <c r="O1762" i="34"/>
  <c r="I1762" i="34"/>
  <c r="O1761" i="34"/>
  <c r="I1761" i="34"/>
  <c r="O1760" i="34"/>
  <c r="I1760" i="34"/>
  <c r="R1759" i="34"/>
  <c r="O1759" i="34"/>
  <c r="I1759" i="34"/>
  <c r="R1758" i="34"/>
  <c r="O1758" i="34"/>
  <c r="I1758" i="34"/>
  <c r="R1757" i="34"/>
  <c r="O1757" i="34"/>
  <c r="I1757" i="34"/>
  <c r="O1756" i="34"/>
  <c r="I1756" i="34"/>
  <c r="R1755" i="34"/>
  <c r="O1755" i="34"/>
  <c r="I1755" i="34"/>
  <c r="R1754" i="34"/>
  <c r="O1754" i="34"/>
  <c r="I1754" i="34"/>
  <c r="O1753" i="34"/>
  <c r="I1753" i="34"/>
  <c r="O1752" i="34"/>
  <c r="I1752" i="34"/>
  <c r="R1751" i="34"/>
  <c r="O1751" i="34"/>
  <c r="I1751" i="34"/>
  <c r="O1750" i="34"/>
  <c r="I1750" i="34"/>
  <c r="O1749" i="34"/>
  <c r="I1749" i="34"/>
  <c r="R1748" i="34"/>
  <c r="O1748" i="34"/>
  <c r="I1748" i="34"/>
  <c r="O1747" i="34"/>
  <c r="I1747" i="34"/>
  <c r="O1746" i="34"/>
  <c r="I1746" i="34"/>
  <c r="O1745" i="34"/>
  <c r="I1745" i="34"/>
  <c r="O1744" i="34"/>
  <c r="I1744" i="34"/>
  <c r="O1743" i="34"/>
  <c r="I1743" i="34"/>
  <c r="R1742" i="34"/>
  <c r="O1742" i="34"/>
  <c r="I1742" i="34"/>
  <c r="O1741" i="34"/>
  <c r="I1741" i="34"/>
  <c r="R1740" i="34"/>
  <c r="O1740" i="34"/>
  <c r="I1740" i="34"/>
  <c r="R1739" i="34"/>
  <c r="O1739" i="34"/>
  <c r="I1739" i="34"/>
  <c r="O1738" i="34"/>
  <c r="I1738" i="34"/>
  <c r="O1737" i="34"/>
  <c r="I1737" i="34"/>
  <c r="O1736" i="34"/>
  <c r="I1736" i="34"/>
  <c r="O1735" i="34"/>
  <c r="I1735" i="34"/>
  <c r="O1734" i="34"/>
  <c r="I1734" i="34"/>
  <c r="O1733" i="34"/>
  <c r="I1733" i="34"/>
  <c r="O1732" i="34"/>
  <c r="I1732" i="34"/>
  <c r="O1731" i="34"/>
  <c r="I1731" i="34"/>
  <c r="O1730" i="34"/>
  <c r="I1730" i="34"/>
  <c r="O1729" i="34"/>
  <c r="I1729" i="34"/>
  <c r="O1728" i="34"/>
  <c r="I1728" i="34"/>
  <c r="O1727" i="34"/>
  <c r="I1727" i="34"/>
  <c r="O1726" i="34"/>
  <c r="I1726" i="34"/>
  <c r="O1725" i="34"/>
  <c r="I1725" i="34"/>
  <c r="O1724" i="34"/>
  <c r="I1724" i="34"/>
  <c r="O1723" i="34"/>
  <c r="I1723" i="34"/>
  <c r="O1722" i="34"/>
  <c r="I1722" i="34"/>
  <c r="O1721" i="34"/>
  <c r="I1721" i="34"/>
  <c r="O1720" i="34"/>
  <c r="I1720" i="34"/>
  <c r="O1719" i="34"/>
  <c r="I1719" i="34"/>
  <c r="O1718" i="34"/>
  <c r="I1718" i="34"/>
  <c r="O1717" i="34"/>
  <c r="I1717" i="34"/>
  <c r="O1716" i="34"/>
  <c r="I1716" i="34"/>
  <c r="O1715" i="34"/>
  <c r="I1715" i="34"/>
  <c r="O1714" i="34"/>
  <c r="I1714" i="34"/>
  <c r="O1713" i="34"/>
  <c r="I1713" i="34"/>
  <c r="R1712" i="34"/>
  <c r="O1712" i="34"/>
  <c r="I1712" i="34"/>
  <c r="O1711" i="34"/>
  <c r="I1711" i="34"/>
  <c r="O1710" i="34"/>
  <c r="I1710" i="34"/>
  <c r="O1709" i="34"/>
  <c r="I1709" i="34"/>
  <c r="O1708" i="34"/>
  <c r="I1708" i="34"/>
  <c r="O1707" i="34"/>
  <c r="I1707" i="34"/>
  <c r="O1706" i="34"/>
  <c r="I1706" i="34"/>
  <c r="O1705" i="34"/>
  <c r="I1705" i="34"/>
  <c r="O1704" i="34"/>
  <c r="I1704" i="34"/>
  <c r="O1703" i="34"/>
  <c r="I1703" i="34"/>
  <c r="O1702" i="34"/>
  <c r="I1702" i="34"/>
  <c r="O1701" i="34"/>
  <c r="I1701" i="34"/>
  <c r="O1700" i="34"/>
  <c r="I1700" i="34"/>
  <c r="O1699" i="34"/>
  <c r="I1699" i="34"/>
  <c r="O1698" i="34"/>
  <c r="I1698" i="34"/>
  <c r="O1697" i="34"/>
  <c r="I1697" i="34"/>
  <c r="O1696" i="34"/>
  <c r="I1696" i="34"/>
  <c r="O1695" i="34"/>
  <c r="I1695" i="34"/>
  <c r="O1694" i="34"/>
  <c r="I1694" i="34"/>
  <c r="O1693" i="34"/>
  <c r="I1693" i="34"/>
  <c r="O1692" i="34"/>
  <c r="I1692" i="34"/>
  <c r="O1691" i="34"/>
  <c r="I1691" i="34"/>
  <c r="O1690" i="34"/>
  <c r="I1690" i="34"/>
  <c r="O1689" i="34"/>
  <c r="I1689" i="34"/>
  <c r="O1688" i="34"/>
  <c r="I1688" i="34"/>
  <c r="O1687" i="34"/>
  <c r="I1687" i="34"/>
  <c r="O1686" i="34"/>
  <c r="I1686" i="34"/>
  <c r="O1685" i="34"/>
  <c r="I1685" i="34"/>
  <c r="O1684" i="34"/>
  <c r="I1684" i="34"/>
  <c r="O1683" i="34"/>
  <c r="I1683" i="34"/>
  <c r="O1682" i="34"/>
  <c r="I1682" i="34"/>
  <c r="O1681" i="34"/>
  <c r="I1681" i="34"/>
  <c r="O1680" i="34"/>
  <c r="I1680" i="34"/>
  <c r="O1679" i="34"/>
  <c r="I1679" i="34"/>
  <c r="O1678" i="34"/>
  <c r="I1678" i="34"/>
  <c r="O1677" i="34"/>
  <c r="I1677" i="34"/>
  <c r="O1676" i="34"/>
  <c r="I1676" i="34"/>
  <c r="O1675" i="34"/>
  <c r="I1675" i="34"/>
  <c r="O1674" i="34"/>
  <c r="I1674" i="34"/>
  <c r="O1673" i="34"/>
  <c r="I1673" i="34"/>
  <c r="O1672" i="34"/>
  <c r="I1672" i="34"/>
  <c r="O1671" i="34"/>
  <c r="I1671" i="34"/>
  <c r="O1670" i="34"/>
  <c r="I1670" i="34"/>
  <c r="O1669" i="34"/>
  <c r="I1669" i="34"/>
  <c r="O1668" i="34"/>
  <c r="I1668" i="34"/>
  <c r="O1667" i="34"/>
  <c r="I1667" i="34"/>
  <c r="O1666" i="34"/>
  <c r="I1666" i="34"/>
  <c r="O1665" i="34"/>
  <c r="I1665" i="34"/>
  <c r="O1664" i="34"/>
  <c r="I1664" i="34"/>
  <c r="O1663" i="34"/>
  <c r="I1663" i="34"/>
  <c r="O1662" i="34"/>
  <c r="I1662" i="34"/>
  <c r="O1661" i="34"/>
  <c r="I1661" i="34"/>
  <c r="O1660" i="34"/>
  <c r="I1660" i="34"/>
  <c r="O1659" i="34"/>
  <c r="I1659" i="34"/>
  <c r="O1658" i="34"/>
  <c r="I1658" i="34"/>
  <c r="O1657" i="34"/>
  <c r="I1657" i="34"/>
  <c r="O1656" i="34"/>
  <c r="I1656" i="34"/>
  <c r="O1655" i="34"/>
  <c r="I1655" i="34"/>
  <c r="O1654" i="34"/>
  <c r="I1654" i="34"/>
  <c r="O1653" i="34"/>
  <c r="I1653" i="34"/>
  <c r="O1652" i="34"/>
  <c r="I1652" i="34"/>
  <c r="O1651" i="34"/>
  <c r="I1651" i="34"/>
  <c r="O1650" i="34"/>
  <c r="I1650" i="34"/>
  <c r="O1649" i="34"/>
  <c r="I1649" i="34"/>
  <c r="O1648" i="34"/>
  <c r="I1648" i="34"/>
  <c r="R1647" i="34"/>
  <c r="O1647" i="34"/>
  <c r="I1647" i="34"/>
  <c r="O1646" i="34"/>
  <c r="I1646" i="34"/>
  <c r="R1645" i="34"/>
  <c r="O1645" i="34"/>
  <c r="I1645" i="34"/>
  <c r="R1644" i="34"/>
  <c r="O1644" i="34"/>
  <c r="I1644" i="34"/>
  <c r="R1643" i="34"/>
  <c r="O1643" i="34"/>
  <c r="I1643" i="34"/>
  <c r="O1642" i="34"/>
  <c r="I1642" i="34"/>
  <c r="R1641" i="34"/>
  <c r="O1641" i="34"/>
  <c r="I1641" i="34"/>
  <c r="R1640" i="34"/>
  <c r="O1640" i="34"/>
  <c r="I1640" i="34"/>
  <c r="R1639" i="34"/>
  <c r="O1639" i="34"/>
  <c r="I1639" i="34"/>
  <c r="R1638" i="34"/>
  <c r="O1638" i="34"/>
  <c r="I1638" i="34"/>
  <c r="R1637" i="34"/>
  <c r="O1637" i="34"/>
  <c r="I1637" i="34"/>
  <c r="O1636" i="34"/>
  <c r="I1636" i="34"/>
  <c r="R1635" i="34"/>
  <c r="O1635" i="34"/>
  <c r="I1635" i="34"/>
  <c r="R1634" i="34"/>
  <c r="O1634" i="34"/>
  <c r="I1634" i="34"/>
  <c r="R1633" i="34"/>
  <c r="O1633" i="34"/>
  <c r="I1633" i="34"/>
  <c r="R1632" i="34"/>
  <c r="O1632" i="34"/>
  <c r="I1632" i="34"/>
  <c r="R1631" i="34"/>
  <c r="O1631" i="34"/>
  <c r="I1631" i="34"/>
  <c r="R1630" i="34"/>
  <c r="O1630" i="34"/>
  <c r="I1630" i="34"/>
  <c r="O1629" i="34"/>
  <c r="I1629" i="34"/>
  <c r="R1628" i="34"/>
  <c r="O1628" i="34"/>
  <c r="I1628" i="34"/>
  <c r="R1627" i="34"/>
  <c r="O1627" i="34"/>
  <c r="I1627" i="34"/>
  <c r="O1626" i="34"/>
  <c r="I1626" i="34"/>
  <c r="R1625" i="34"/>
  <c r="O1625" i="34"/>
  <c r="I1625" i="34"/>
  <c r="R1624" i="34"/>
  <c r="O1624" i="34"/>
  <c r="I1624" i="34"/>
  <c r="R1623" i="34"/>
  <c r="O1623" i="34"/>
  <c r="I1623" i="34"/>
  <c r="O1622" i="34"/>
  <c r="I1622" i="34"/>
  <c r="O1621" i="34"/>
  <c r="I1621" i="34"/>
  <c r="O1620" i="34"/>
  <c r="I1620" i="34"/>
  <c r="O1619" i="34"/>
  <c r="I1619" i="34"/>
  <c r="O1618" i="34"/>
  <c r="I1618" i="34"/>
  <c r="O1617" i="34"/>
  <c r="I1617" i="34"/>
  <c r="O1616" i="34"/>
  <c r="I1616" i="34"/>
  <c r="O1615" i="34"/>
  <c r="I1615" i="34"/>
  <c r="O1614" i="34"/>
  <c r="I1614" i="34"/>
  <c r="O1613" i="34"/>
  <c r="I1613" i="34"/>
  <c r="O1612" i="34"/>
  <c r="I1612" i="34"/>
  <c r="R1611" i="34"/>
  <c r="O1611" i="34"/>
  <c r="I1611" i="34"/>
  <c r="O1610" i="34"/>
  <c r="I1610" i="34"/>
  <c r="O1609" i="34"/>
  <c r="I1609" i="34"/>
  <c r="R1608" i="34"/>
  <c r="O1608" i="34"/>
  <c r="I1608" i="34"/>
  <c r="O1607" i="34"/>
  <c r="I1607" i="34"/>
  <c r="R1606" i="34"/>
  <c r="O1606" i="34"/>
  <c r="I1606" i="34"/>
  <c r="O1605" i="34"/>
  <c r="I1605" i="34"/>
  <c r="O1604" i="34"/>
  <c r="I1604" i="34"/>
  <c r="R1603" i="34"/>
  <c r="O1603" i="34"/>
  <c r="I1603" i="34"/>
  <c r="O1602" i="34"/>
  <c r="I1602" i="34"/>
  <c r="R1601" i="34"/>
  <c r="O1601" i="34"/>
  <c r="I1601" i="34"/>
  <c r="O1600" i="34"/>
  <c r="I1600" i="34"/>
  <c r="O1599" i="34"/>
  <c r="I1599" i="34"/>
  <c r="O1598" i="34"/>
  <c r="I1598" i="34"/>
  <c r="O1597" i="34"/>
  <c r="I1597" i="34"/>
  <c r="O1596" i="34"/>
  <c r="I1596" i="34"/>
  <c r="O1595" i="34"/>
  <c r="I1595" i="34"/>
  <c r="O1594" i="34"/>
  <c r="I1594" i="34"/>
  <c r="O1593" i="34"/>
  <c r="I1593" i="34"/>
  <c r="O1592" i="34"/>
  <c r="I1592" i="34"/>
  <c r="O1591" i="34"/>
  <c r="I1591" i="34"/>
  <c r="O1590" i="34"/>
  <c r="I1590" i="34"/>
  <c r="O1589" i="34"/>
  <c r="I1589" i="34"/>
  <c r="O1588" i="34"/>
  <c r="I1588" i="34"/>
  <c r="O1587" i="34"/>
  <c r="I1587" i="34"/>
  <c r="O1586" i="34"/>
  <c r="I1586" i="34"/>
  <c r="O1585" i="34"/>
  <c r="I1585" i="34"/>
  <c r="O1584" i="34"/>
  <c r="I1584" i="34"/>
  <c r="O1583" i="34"/>
  <c r="I1583" i="34"/>
  <c r="O1582" i="34"/>
  <c r="I1582" i="34"/>
  <c r="O1581" i="34"/>
  <c r="I1581" i="34"/>
  <c r="O1580" i="34"/>
  <c r="I1580" i="34"/>
  <c r="O1579" i="34"/>
  <c r="I1579" i="34"/>
  <c r="O1578" i="34"/>
  <c r="I1578" i="34"/>
  <c r="O1577" i="34"/>
  <c r="I1577" i="34"/>
  <c r="O1576" i="34"/>
  <c r="I1576" i="34"/>
  <c r="O1575" i="34"/>
  <c r="I1575" i="34"/>
  <c r="O1574" i="34"/>
  <c r="I1574" i="34"/>
  <c r="O1573" i="34"/>
  <c r="I1573" i="34"/>
  <c r="O1572" i="34"/>
  <c r="I1572" i="34"/>
  <c r="O1571" i="34"/>
  <c r="I1571" i="34"/>
  <c r="O1570" i="34"/>
  <c r="I1570" i="34"/>
  <c r="O1569" i="34"/>
  <c r="I1569" i="34"/>
  <c r="O1568" i="34"/>
  <c r="I1568" i="34"/>
  <c r="O1567" i="34"/>
  <c r="I1567" i="34"/>
  <c r="O1566" i="34"/>
  <c r="I1566" i="34"/>
  <c r="O1565" i="34"/>
  <c r="I1565" i="34"/>
  <c r="O1564" i="34"/>
  <c r="I1564" i="34"/>
  <c r="O1563" i="34"/>
  <c r="I1563" i="34"/>
  <c r="O1562" i="34"/>
  <c r="I1562" i="34"/>
  <c r="O1561" i="34"/>
  <c r="I1561" i="34"/>
  <c r="O1560" i="34"/>
  <c r="I1560" i="34"/>
  <c r="O1559" i="34"/>
  <c r="I1559" i="34"/>
  <c r="O1558" i="34"/>
  <c r="I1558" i="34"/>
  <c r="O1557" i="34"/>
  <c r="I1557" i="34"/>
  <c r="O1556" i="34"/>
  <c r="I1556" i="34"/>
  <c r="O1555" i="34"/>
  <c r="I1555" i="34"/>
  <c r="O1554" i="34"/>
  <c r="I1554" i="34"/>
  <c r="O1553" i="34"/>
  <c r="I1553" i="34"/>
  <c r="O1552" i="34"/>
  <c r="I1552" i="34"/>
  <c r="O1551" i="34"/>
  <c r="I1551" i="34"/>
  <c r="O1550" i="34"/>
  <c r="I1550" i="34"/>
  <c r="O1549" i="34"/>
  <c r="I1549" i="34"/>
  <c r="O1548" i="34"/>
  <c r="I1548" i="34"/>
  <c r="O1547" i="34"/>
  <c r="I1547" i="34"/>
  <c r="O1546" i="34"/>
  <c r="I1546" i="34"/>
  <c r="O1545" i="34"/>
  <c r="I1545" i="34"/>
  <c r="O1544" i="34"/>
  <c r="I1544" i="34"/>
  <c r="O1543" i="34"/>
  <c r="I1543" i="34"/>
  <c r="O1542" i="34"/>
  <c r="I1542" i="34"/>
  <c r="O1541" i="34"/>
  <c r="I1541" i="34"/>
  <c r="O1540" i="34"/>
  <c r="I1540" i="34"/>
  <c r="O1539" i="34"/>
  <c r="I1539" i="34"/>
  <c r="O1538" i="34"/>
  <c r="I1538" i="34"/>
  <c r="O1537" i="34"/>
  <c r="I1537" i="34"/>
  <c r="O1536" i="34"/>
  <c r="I1536" i="34"/>
  <c r="O1535" i="34"/>
  <c r="I1535" i="34"/>
  <c r="O1534" i="34"/>
  <c r="I1534" i="34"/>
  <c r="O1533" i="34"/>
  <c r="I1533" i="34"/>
  <c r="R1532" i="34"/>
  <c r="O1532" i="34"/>
  <c r="I1532" i="34"/>
  <c r="R1531" i="34"/>
  <c r="O1531" i="34"/>
  <c r="I1531" i="34"/>
  <c r="R1530" i="34"/>
  <c r="O1530" i="34"/>
  <c r="I1530" i="34"/>
  <c r="R1529" i="34"/>
  <c r="O1529" i="34"/>
  <c r="I1529" i="34"/>
  <c r="R1528" i="34"/>
  <c r="O1528" i="34"/>
  <c r="I1528" i="34"/>
  <c r="R1527" i="34"/>
  <c r="O1527" i="34"/>
  <c r="I1527" i="34"/>
  <c r="R1526" i="34"/>
  <c r="O1526" i="34"/>
  <c r="I1526" i="34"/>
  <c r="R1525" i="34"/>
  <c r="O1525" i="34"/>
  <c r="I1525" i="34"/>
  <c r="R1524" i="34"/>
  <c r="O1524" i="34"/>
  <c r="I1524" i="34"/>
  <c r="R1523" i="34"/>
  <c r="O1523" i="34"/>
  <c r="I1523" i="34"/>
  <c r="R1522" i="34"/>
  <c r="O1522" i="34"/>
  <c r="I1522" i="34"/>
  <c r="O1521" i="34"/>
  <c r="I1521" i="34"/>
  <c r="O1520" i="34"/>
  <c r="I1520" i="34"/>
  <c r="O1519" i="34"/>
  <c r="I1519" i="34"/>
  <c r="R1518" i="34"/>
  <c r="O1518" i="34"/>
  <c r="I1518" i="34"/>
  <c r="O1517" i="34"/>
  <c r="I1517" i="34"/>
  <c r="O1516" i="34"/>
  <c r="I1516" i="34"/>
  <c r="O1515" i="34"/>
  <c r="I1515" i="34"/>
  <c r="R1514" i="34"/>
  <c r="O1514" i="34"/>
  <c r="I1514" i="34"/>
  <c r="R1513" i="34"/>
  <c r="O1513" i="34"/>
  <c r="I1513" i="34"/>
  <c r="O1512" i="34"/>
  <c r="I1512" i="34"/>
  <c r="O1511" i="34"/>
  <c r="I1511" i="34"/>
  <c r="O1510" i="34"/>
  <c r="I1510" i="34"/>
  <c r="O1509" i="34"/>
  <c r="I1509" i="34"/>
  <c r="O1508" i="34"/>
  <c r="I1508" i="34"/>
  <c r="O1507" i="34"/>
  <c r="I1507" i="34"/>
  <c r="O1506" i="34"/>
  <c r="I1506" i="34"/>
  <c r="O1505" i="34"/>
  <c r="I1505" i="34"/>
  <c r="O1504" i="34"/>
  <c r="I1504" i="34"/>
  <c r="R1503" i="34"/>
  <c r="O1503" i="34"/>
  <c r="I1503" i="34"/>
  <c r="R1502" i="34"/>
  <c r="O1502" i="34"/>
  <c r="I1502" i="34"/>
  <c r="R1501" i="34"/>
  <c r="O1501" i="34"/>
  <c r="I1501" i="34"/>
  <c r="R1500" i="34"/>
  <c r="O1500" i="34"/>
  <c r="I1500" i="34"/>
  <c r="R1499" i="34"/>
  <c r="O1499" i="34"/>
  <c r="I1499" i="34"/>
  <c r="R1498" i="34"/>
  <c r="O1498" i="34"/>
  <c r="I1498" i="34"/>
  <c r="R1497" i="34"/>
  <c r="O1497" i="34"/>
  <c r="I1497" i="34"/>
  <c r="R1496" i="34"/>
  <c r="O1496" i="34"/>
  <c r="I1496" i="34"/>
  <c r="R1495" i="34"/>
  <c r="O1495" i="34"/>
  <c r="I1495" i="34"/>
  <c r="R1494" i="34"/>
  <c r="O1494" i="34"/>
  <c r="I1494" i="34"/>
  <c r="R1493" i="34"/>
  <c r="O1493" i="34"/>
  <c r="I1493" i="34"/>
  <c r="R1492" i="34"/>
  <c r="O1492" i="34"/>
  <c r="I1492" i="34"/>
  <c r="R1491" i="34"/>
  <c r="O1491" i="34"/>
  <c r="I1491" i="34"/>
  <c r="R1490" i="34"/>
  <c r="O1490" i="34"/>
  <c r="I1490" i="34"/>
  <c r="R1489" i="34"/>
  <c r="O1489" i="34"/>
  <c r="I1489" i="34"/>
  <c r="O1488" i="34"/>
  <c r="I1488" i="34"/>
  <c r="O1487" i="34"/>
  <c r="I1487" i="34"/>
  <c r="O1486" i="34"/>
  <c r="I1486" i="34"/>
  <c r="O1485" i="34"/>
  <c r="I1485" i="34"/>
  <c r="O1484" i="34"/>
  <c r="I1484" i="34"/>
  <c r="O1483" i="34"/>
  <c r="I1483" i="34"/>
  <c r="O1482" i="34"/>
  <c r="I1482" i="34"/>
  <c r="O1481" i="34"/>
  <c r="I1481" i="34"/>
  <c r="O1480" i="34"/>
  <c r="I1480" i="34"/>
  <c r="O1479" i="34"/>
  <c r="I1479" i="34"/>
  <c r="O1478" i="34"/>
  <c r="I1478" i="34"/>
  <c r="O1477" i="34"/>
  <c r="I1477" i="34"/>
  <c r="O1476" i="34"/>
  <c r="I1476" i="34"/>
  <c r="O1475" i="34"/>
  <c r="I1475" i="34"/>
  <c r="O1474" i="34"/>
  <c r="I1474" i="34"/>
  <c r="O1473" i="34"/>
  <c r="I1473" i="34"/>
  <c r="O1472" i="34"/>
  <c r="I1472" i="34"/>
  <c r="O1471" i="34"/>
  <c r="I1471" i="34"/>
  <c r="O1470" i="34"/>
  <c r="I1470" i="34"/>
  <c r="O1469" i="34"/>
  <c r="I1469" i="34"/>
  <c r="O1468" i="34"/>
  <c r="I1468" i="34"/>
  <c r="O1467" i="34"/>
  <c r="I1467" i="34"/>
  <c r="O1466" i="34"/>
  <c r="I1466" i="34"/>
  <c r="O1465" i="34"/>
  <c r="I1465" i="34"/>
  <c r="O1464" i="34"/>
  <c r="I1464" i="34"/>
  <c r="O1463" i="34"/>
  <c r="I1463" i="34"/>
  <c r="O1462" i="34"/>
  <c r="I1462" i="34"/>
  <c r="O1461" i="34"/>
  <c r="I1461" i="34"/>
  <c r="O1460" i="34"/>
  <c r="I1460" i="34"/>
  <c r="O1459" i="34"/>
  <c r="I1459" i="34"/>
  <c r="O1458" i="34"/>
  <c r="I1458" i="34"/>
  <c r="O1457" i="34"/>
  <c r="I1457" i="34"/>
  <c r="O1456" i="34"/>
  <c r="I1456" i="34"/>
  <c r="O1455" i="34"/>
  <c r="I1455" i="34"/>
  <c r="O1454" i="34"/>
  <c r="I1454" i="34"/>
  <c r="O1453" i="34"/>
  <c r="I1453" i="34"/>
  <c r="O1452" i="34"/>
  <c r="I1452" i="34"/>
  <c r="O1451" i="34"/>
  <c r="I1451" i="34"/>
  <c r="O1450" i="34"/>
  <c r="I1450" i="34"/>
  <c r="O1449" i="34"/>
  <c r="I1449" i="34"/>
  <c r="O1448" i="34"/>
  <c r="I1448" i="34"/>
  <c r="O1447" i="34"/>
  <c r="I1447" i="34"/>
  <c r="O1446" i="34"/>
  <c r="I1446" i="34"/>
  <c r="O1445" i="34"/>
  <c r="I1445" i="34"/>
  <c r="O1444" i="34"/>
  <c r="I1444" i="34"/>
  <c r="O1443" i="34"/>
  <c r="I1443" i="34"/>
  <c r="O1442" i="34"/>
  <c r="I1442" i="34"/>
  <c r="O1441" i="34"/>
  <c r="I1441" i="34"/>
  <c r="O1440" i="34"/>
  <c r="I1440" i="34"/>
  <c r="O1439" i="34"/>
  <c r="I1439" i="34"/>
  <c r="O1438" i="34"/>
  <c r="I1438" i="34"/>
  <c r="O1437" i="34"/>
  <c r="I1437" i="34"/>
  <c r="O1436" i="34"/>
  <c r="I1436" i="34"/>
  <c r="O1435" i="34"/>
  <c r="I1435" i="34"/>
  <c r="O1434" i="34"/>
  <c r="I1434" i="34"/>
  <c r="O1433" i="34"/>
  <c r="I1433" i="34"/>
  <c r="O1432" i="34"/>
  <c r="I1432" i="34"/>
  <c r="O1431" i="34"/>
  <c r="I1431" i="34"/>
  <c r="O1430" i="34"/>
  <c r="I1430" i="34"/>
  <c r="O1429" i="34"/>
  <c r="I1429" i="34"/>
  <c r="O1428" i="34"/>
  <c r="I1428" i="34"/>
  <c r="O1427" i="34"/>
  <c r="I1427" i="34"/>
  <c r="O1426" i="34"/>
  <c r="I1426" i="34"/>
  <c r="O1425" i="34"/>
  <c r="I1425" i="34"/>
  <c r="O1424" i="34"/>
  <c r="I1424" i="34"/>
  <c r="O1423" i="34"/>
  <c r="I1423" i="34"/>
  <c r="O1422" i="34"/>
  <c r="I1422" i="34"/>
  <c r="O1421" i="34"/>
  <c r="I1421" i="34"/>
  <c r="O1420" i="34"/>
  <c r="I1420" i="34"/>
  <c r="O1419" i="34"/>
  <c r="I1419" i="34"/>
  <c r="O1418" i="34"/>
  <c r="I1418" i="34"/>
  <c r="O1417" i="34"/>
  <c r="I1417" i="34"/>
  <c r="O1416" i="34"/>
  <c r="I1416" i="34"/>
  <c r="O1415" i="34"/>
  <c r="I1415" i="34"/>
  <c r="O1414" i="34"/>
  <c r="I1414" i="34"/>
  <c r="O1413" i="34"/>
  <c r="I1413" i="34"/>
  <c r="O1412" i="34"/>
  <c r="I1412" i="34"/>
  <c r="O1411" i="34"/>
  <c r="I1411" i="34"/>
  <c r="O1410" i="34"/>
  <c r="I1410" i="34"/>
  <c r="O1409" i="34"/>
  <c r="I1409" i="34"/>
  <c r="O1408" i="34"/>
  <c r="I1408" i="34"/>
  <c r="O1407" i="34"/>
  <c r="I1407" i="34"/>
  <c r="O1406" i="34"/>
  <c r="I1406" i="34"/>
  <c r="O1405" i="34"/>
  <c r="I1405" i="34"/>
  <c r="O1404" i="34"/>
  <c r="I1404" i="34"/>
  <c r="O1403" i="34"/>
  <c r="I1403" i="34"/>
  <c r="O1402" i="34"/>
  <c r="I1402" i="34"/>
  <c r="O1401" i="34"/>
  <c r="I1401" i="34"/>
  <c r="O1400" i="34"/>
  <c r="I1400" i="34"/>
  <c r="O1399" i="34"/>
  <c r="I1399" i="34"/>
  <c r="O1398" i="34"/>
  <c r="I1398" i="34"/>
  <c r="O1397" i="34"/>
  <c r="I1397" i="34"/>
  <c r="O1396" i="34"/>
  <c r="I1396" i="34"/>
  <c r="O1395" i="34"/>
  <c r="I1395" i="34"/>
  <c r="O1394" i="34"/>
  <c r="I1394" i="34"/>
  <c r="O1393" i="34"/>
  <c r="I1393" i="34"/>
  <c r="O1392" i="34"/>
  <c r="I1392" i="34"/>
  <c r="O1391" i="34"/>
  <c r="I1391" i="34"/>
  <c r="O1390" i="34"/>
  <c r="I1390" i="34"/>
  <c r="O1389" i="34"/>
  <c r="I1389" i="34"/>
  <c r="O1388" i="34"/>
  <c r="I1388" i="34"/>
  <c r="O1387" i="34"/>
  <c r="I1387" i="34"/>
  <c r="O1386" i="34"/>
  <c r="I1386" i="34"/>
  <c r="O1385" i="34"/>
  <c r="I1385" i="34"/>
  <c r="O1384" i="34"/>
  <c r="I1384" i="34"/>
  <c r="O1383" i="34"/>
  <c r="I1383" i="34"/>
  <c r="O1382" i="34"/>
  <c r="I1382" i="34"/>
  <c r="O1381" i="34"/>
  <c r="I1381" i="34"/>
  <c r="O1380" i="34"/>
  <c r="I1380" i="34"/>
  <c r="O1379" i="34"/>
  <c r="I1379" i="34"/>
  <c r="O1378" i="34"/>
  <c r="I1378" i="34"/>
  <c r="O1377" i="34"/>
  <c r="I1377" i="34"/>
  <c r="O1376" i="34"/>
  <c r="I1376" i="34"/>
  <c r="O1375" i="34"/>
  <c r="I1375" i="34"/>
  <c r="O1374" i="34"/>
  <c r="I1374" i="34"/>
  <c r="O1373" i="34"/>
  <c r="I1373" i="34"/>
  <c r="O1372" i="34"/>
  <c r="I1372" i="34"/>
  <c r="O1371" i="34"/>
  <c r="I1371" i="34"/>
  <c r="O1370" i="34"/>
  <c r="I1370" i="34"/>
  <c r="O1369" i="34"/>
  <c r="I1369" i="34"/>
  <c r="O1368" i="34"/>
  <c r="I1368" i="34"/>
  <c r="O1367" i="34"/>
  <c r="I1367" i="34"/>
  <c r="O1366" i="34"/>
  <c r="I1366" i="34"/>
  <c r="O1365" i="34"/>
  <c r="I1365" i="34"/>
  <c r="O1364" i="34"/>
  <c r="I1364" i="34"/>
  <c r="O1363" i="34"/>
  <c r="I1363" i="34"/>
  <c r="O1362" i="34"/>
  <c r="I1362" i="34"/>
  <c r="O1361" i="34"/>
  <c r="I1361" i="34"/>
  <c r="O1360" i="34"/>
  <c r="I1360" i="34"/>
  <c r="O1359" i="34"/>
  <c r="I1359" i="34"/>
  <c r="O1358" i="34"/>
  <c r="I1358" i="34"/>
  <c r="O1357" i="34"/>
  <c r="I1357" i="34"/>
  <c r="O1356" i="34"/>
  <c r="I1356" i="34"/>
  <c r="O1355" i="34"/>
  <c r="I1355" i="34"/>
  <c r="O1354" i="34"/>
  <c r="I1354" i="34"/>
  <c r="O1353" i="34"/>
  <c r="I1353" i="34"/>
  <c r="O1352" i="34"/>
  <c r="I1352" i="34"/>
  <c r="O1351" i="34"/>
  <c r="I1351" i="34"/>
  <c r="O1350" i="34"/>
  <c r="I1350" i="34"/>
  <c r="O1349" i="34"/>
  <c r="I1349" i="34"/>
  <c r="O1348" i="34"/>
  <c r="I1348" i="34"/>
  <c r="O1347" i="34"/>
  <c r="I1347" i="34"/>
  <c r="O1346" i="34"/>
  <c r="I1346" i="34"/>
  <c r="O1345" i="34"/>
  <c r="I1345" i="34"/>
  <c r="O1344" i="34"/>
  <c r="I1344" i="34"/>
  <c r="O1343" i="34"/>
  <c r="I1343" i="34"/>
  <c r="O1342" i="34"/>
  <c r="I1342" i="34"/>
  <c r="O1341" i="34"/>
  <c r="I1341" i="34"/>
  <c r="O1340" i="34"/>
  <c r="I1340" i="34"/>
  <c r="O1339" i="34"/>
  <c r="I1339" i="34"/>
  <c r="O1338" i="34"/>
  <c r="I1338" i="34"/>
  <c r="O1337" i="34"/>
  <c r="I1337" i="34"/>
  <c r="O1336" i="34"/>
  <c r="I1336" i="34"/>
  <c r="O1335" i="34"/>
  <c r="I1335" i="34"/>
  <c r="O1334" i="34"/>
  <c r="I1334" i="34"/>
  <c r="O1333" i="34"/>
  <c r="I1333" i="34"/>
  <c r="O1332" i="34"/>
  <c r="I1332" i="34"/>
  <c r="O1331" i="34"/>
  <c r="I1331" i="34"/>
  <c r="O1330" i="34"/>
  <c r="I1330" i="34"/>
  <c r="O1329" i="34"/>
  <c r="I1329" i="34"/>
  <c r="O1328" i="34"/>
  <c r="I1328" i="34"/>
  <c r="O1327" i="34"/>
  <c r="I1327" i="34"/>
  <c r="O1326" i="34"/>
  <c r="I1326" i="34"/>
  <c r="O1325" i="34"/>
  <c r="I1325" i="34"/>
  <c r="O1324" i="34"/>
  <c r="I1324" i="34"/>
  <c r="O1323" i="34"/>
  <c r="I1323" i="34"/>
  <c r="O1322" i="34"/>
  <c r="I1322" i="34"/>
  <c r="O1321" i="34"/>
  <c r="I1321" i="34"/>
  <c r="O1320" i="34"/>
  <c r="I1320" i="34"/>
  <c r="O1319" i="34"/>
  <c r="I1319" i="34"/>
  <c r="O1318" i="34"/>
  <c r="I1318" i="34"/>
  <c r="O1317" i="34"/>
  <c r="I1317" i="34"/>
  <c r="O1316" i="34"/>
  <c r="I1316" i="34"/>
  <c r="O1315" i="34"/>
  <c r="I1315" i="34"/>
  <c r="O1314" i="34"/>
  <c r="I1314" i="34"/>
  <c r="O1313" i="34"/>
  <c r="I1313" i="34"/>
  <c r="O1312" i="34"/>
  <c r="I1312" i="34"/>
  <c r="O1311" i="34"/>
  <c r="I1311" i="34"/>
  <c r="O1310" i="34"/>
  <c r="I1310" i="34"/>
  <c r="R1309" i="34"/>
  <c r="O1309" i="34"/>
  <c r="I1309" i="34"/>
  <c r="O1308" i="34"/>
  <c r="I1308" i="34"/>
  <c r="O1307" i="34"/>
  <c r="I1307" i="34"/>
  <c r="O1306" i="34"/>
  <c r="I1306" i="34"/>
  <c r="O1305" i="34"/>
  <c r="I1305" i="34"/>
  <c r="O1304" i="34"/>
  <c r="I1304" i="34"/>
  <c r="O1303" i="34"/>
  <c r="I1303" i="34"/>
  <c r="O1302" i="34"/>
  <c r="I1302" i="34"/>
  <c r="O1301" i="34"/>
  <c r="I1301" i="34"/>
  <c r="O1300" i="34"/>
  <c r="I1300" i="34"/>
  <c r="O1299" i="34"/>
  <c r="I1299" i="34"/>
  <c r="O1298" i="34"/>
  <c r="I1298" i="34"/>
  <c r="O1297" i="34"/>
  <c r="I1297" i="34"/>
  <c r="O1296" i="34"/>
  <c r="I1296" i="34"/>
  <c r="O1295" i="34"/>
  <c r="I1295" i="34"/>
  <c r="O1294" i="34"/>
  <c r="I1294" i="34"/>
  <c r="O1293" i="34"/>
  <c r="I1293" i="34"/>
  <c r="O1292" i="34"/>
  <c r="I1292" i="34"/>
  <c r="O1291" i="34"/>
  <c r="I1291" i="34"/>
  <c r="O1290" i="34"/>
  <c r="I1290" i="34"/>
  <c r="O1289" i="34"/>
  <c r="I1289" i="34"/>
  <c r="O1288" i="34"/>
  <c r="I1288" i="34"/>
  <c r="O1287" i="34"/>
  <c r="I1287" i="34"/>
  <c r="O1286" i="34"/>
  <c r="I1286" i="34"/>
  <c r="O1285" i="34"/>
  <c r="I1285" i="34"/>
  <c r="O1284" i="34"/>
  <c r="I1284" i="34"/>
  <c r="O1283" i="34"/>
  <c r="I1283" i="34"/>
  <c r="O1282" i="34"/>
  <c r="I1282" i="34"/>
  <c r="O1281" i="34"/>
  <c r="I1281" i="34"/>
  <c r="O1280" i="34"/>
  <c r="I1280" i="34"/>
  <c r="O1279" i="34"/>
  <c r="I1279" i="34"/>
  <c r="O1278" i="34"/>
  <c r="I1278" i="34"/>
  <c r="O1277" i="34"/>
  <c r="I1277" i="34"/>
  <c r="O1276" i="34"/>
  <c r="I1276" i="34"/>
  <c r="O1275" i="34"/>
  <c r="I1275" i="34"/>
  <c r="O1274" i="34"/>
  <c r="I1274" i="34"/>
  <c r="O1273" i="34"/>
  <c r="I1273" i="34"/>
  <c r="O1272" i="34"/>
  <c r="I1272" i="34"/>
  <c r="O1271" i="34"/>
  <c r="I1271" i="34"/>
  <c r="O1270" i="34"/>
  <c r="I1270" i="34"/>
  <c r="O1269" i="34"/>
  <c r="I1269" i="34"/>
  <c r="O1268" i="34"/>
  <c r="I1268" i="34"/>
  <c r="O1267" i="34"/>
  <c r="I1267" i="34"/>
  <c r="O1266" i="34"/>
  <c r="I1266" i="34"/>
  <c r="O1265" i="34"/>
  <c r="I1265" i="34"/>
  <c r="O1264" i="34"/>
  <c r="I1264" i="34"/>
  <c r="O1263" i="34"/>
  <c r="I1263" i="34"/>
  <c r="O1262" i="34"/>
  <c r="I1262" i="34"/>
  <c r="O1261" i="34"/>
  <c r="I1261" i="34"/>
  <c r="O1260" i="34"/>
  <c r="I1260" i="34"/>
  <c r="O1259" i="34"/>
  <c r="I1259" i="34"/>
  <c r="O1258" i="34"/>
  <c r="I1258" i="34"/>
  <c r="O1257" i="34"/>
  <c r="I1257" i="34"/>
  <c r="O1256" i="34"/>
  <c r="I1256" i="34"/>
  <c r="O1255" i="34"/>
  <c r="I1255" i="34"/>
  <c r="O1254" i="34"/>
  <c r="I1254" i="34"/>
  <c r="O1253" i="34"/>
  <c r="I1253" i="34"/>
  <c r="O1252" i="34"/>
  <c r="I1252" i="34"/>
  <c r="O1251" i="34"/>
  <c r="I1251" i="34"/>
  <c r="O1250" i="34"/>
  <c r="I1250" i="34"/>
  <c r="O1249" i="34"/>
  <c r="I1249" i="34"/>
  <c r="O1248" i="34"/>
  <c r="I1248" i="34"/>
  <c r="O1247" i="34"/>
  <c r="I1247" i="34"/>
  <c r="O1246" i="34"/>
  <c r="I1246" i="34"/>
  <c r="O1245" i="34"/>
  <c r="I1245" i="34"/>
  <c r="O1244" i="34"/>
  <c r="I1244" i="34"/>
  <c r="O1243" i="34"/>
  <c r="I1243" i="34"/>
  <c r="O1242" i="34"/>
  <c r="I1242" i="34"/>
  <c r="O1241" i="34"/>
  <c r="I1241" i="34"/>
  <c r="O1240" i="34"/>
  <c r="I1240" i="34"/>
  <c r="O1239" i="34"/>
  <c r="I1239" i="34"/>
  <c r="O1238" i="34"/>
  <c r="I1238" i="34"/>
  <c r="O1237" i="34"/>
  <c r="I1237" i="34"/>
  <c r="O1236" i="34"/>
  <c r="I1236" i="34"/>
  <c r="O1235" i="34"/>
  <c r="I1235" i="34"/>
  <c r="O1234" i="34"/>
  <c r="I1234" i="34"/>
  <c r="O1233" i="34"/>
  <c r="I1233" i="34"/>
  <c r="O1232" i="34"/>
  <c r="I1232" i="34"/>
  <c r="O1231" i="34"/>
  <c r="I1231" i="34"/>
  <c r="O1230" i="34"/>
  <c r="I1230" i="34"/>
  <c r="R1229" i="34"/>
  <c r="O1229" i="34"/>
  <c r="I1229" i="34"/>
  <c r="R1228" i="34"/>
  <c r="O1228" i="34"/>
  <c r="I1228" i="34"/>
  <c r="O1227" i="34"/>
  <c r="I1227" i="34"/>
  <c r="O1226" i="34"/>
  <c r="I1226" i="34"/>
  <c r="O1225" i="34"/>
  <c r="I1225" i="34"/>
  <c r="O1224" i="34"/>
  <c r="I1224" i="34"/>
  <c r="R1223" i="34"/>
  <c r="O1223" i="34"/>
  <c r="I1223" i="34"/>
  <c r="R1222" i="34"/>
  <c r="O1222" i="34"/>
  <c r="I1222" i="34"/>
  <c r="O1221" i="34"/>
  <c r="I1221" i="34"/>
  <c r="O1220" i="34"/>
  <c r="I1220" i="34"/>
  <c r="O1219" i="34"/>
  <c r="I1219" i="34"/>
  <c r="R1218" i="34"/>
  <c r="O1218" i="34"/>
  <c r="I1218" i="34"/>
  <c r="O1217" i="34"/>
  <c r="I1217" i="34"/>
  <c r="R1216" i="34"/>
  <c r="O1216" i="34"/>
  <c r="I1216" i="34"/>
  <c r="R1215" i="34"/>
  <c r="O1215" i="34"/>
  <c r="I1215" i="34"/>
  <c r="O1214" i="34"/>
  <c r="I1214" i="34"/>
  <c r="O1213" i="34"/>
  <c r="I1213" i="34"/>
  <c r="O1212" i="34"/>
  <c r="I1212" i="34"/>
  <c r="O1211" i="34"/>
  <c r="I1211" i="34"/>
  <c r="O1210" i="34"/>
  <c r="I1210" i="34"/>
  <c r="O1209" i="34"/>
  <c r="I1209" i="34"/>
  <c r="O1208" i="34"/>
  <c r="I1208" i="34"/>
  <c r="O1207" i="34"/>
  <c r="I1207" i="34"/>
  <c r="O1206" i="34"/>
  <c r="I1206" i="34"/>
  <c r="O1205" i="34"/>
  <c r="I1205" i="34"/>
  <c r="O1204" i="34"/>
  <c r="I1204" i="34"/>
  <c r="O1203" i="34"/>
  <c r="I1203" i="34"/>
  <c r="O1202" i="34"/>
  <c r="I1202" i="34"/>
  <c r="O1201" i="34"/>
  <c r="I1201" i="34"/>
  <c r="O1200" i="34"/>
  <c r="I1200" i="34"/>
  <c r="O1199" i="34"/>
  <c r="I1199" i="34"/>
  <c r="O1198" i="34"/>
  <c r="I1198" i="34"/>
  <c r="O1197" i="34"/>
  <c r="I1197" i="34"/>
  <c r="O1196" i="34"/>
  <c r="I1196" i="34"/>
  <c r="O1195" i="34"/>
  <c r="I1195" i="34"/>
  <c r="O1194" i="34"/>
  <c r="I1194" i="34"/>
  <c r="O1193" i="34"/>
  <c r="I1193" i="34"/>
  <c r="O1192" i="34"/>
  <c r="I1192" i="34"/>
  <c r="O1191" i="34"/>
  <c r="I1191" i="34"/>
  <c r="O1190" i="34"/>
  <c r="I1190" i="34"/>
  <c r="R1189" i="34"/>
  <c r="O1189" i="34"/>
  <c r="I1189" i="34"/>
  <c r="O1188" i="34"/>
  <c r="I1188" i="34"/>
  <c r="O1187" i="34"/>
  <c r="I1187" i="34"/>
  <c r="O1186" i="34"/>
  <c r="I1186" i="34"/>
  <c r="O1185" i="34"/>
  <c r="I1185" i="34"/>
  <c r="O1184" i="34"/>
  <c r="I1184" i="34"/>
  <c r="O1183" i="34"/>
  <c r="I1183" i="34"/>
  <c r="O1182" i="34"/>
  <c r="I1182" i="34"/>
  <c r="O1181" i="34"/>
  <c r="I1181" i="34"/>
  <c r="O1180" i="34"/>
  <c r="I1180" i="34"/>
  <c r="O1179" i="34"/>
  <c r="I1179" i="34"/>
  <c r="O1178" i="34"/>
  <c r="I1178" i="34"/>
  <c r="O1177" i="34"/>
  <c r="I1177" i="34"/>
  <c r="O1176" i="34"/>
  <c r="I1176" i="34"/>
  <c r="O1175" i="34"/>
  <c r="I1175" i="34"/>
  <c r="O1174" i="34"/>
  <c r="I1174" i="34"/>
  <c r="O1173" i="34"/>
  <c r="I1173" i="34"/>
  <c r="O1172" i="34"/>
  <c r="I1172" i="34"/>
  <c r="O1171" i="34"/>
  <c r="I1171" i="34"/>
  <c r="O1170" i="34"/>
  <c r="I1170" i="34"/>
  <c r="O1169" i="34"/>
  <c r="I1169" i="34"/>
  <c r="O1168" i="34"/>
  <c r="I1168" i="34"/>
  <c r="O1167" i="34"/>
  <c r="I1167" i="34"/>
  <c r="O1166" i="34"/>
  <c r="I1166" i="34"/>
  <c r="O1165" i="34"/>
  <c r="I1165" i="34"/>
  <c r="O1164" i="34"/>
  <c r="I1164" i="34"/>
  <c r="O1163" i="34"/>
  <c r="I1163" i="34"/>
  <c r="O1162" i="34"/>
  <c r="I1162" i="34"/>
  <c r="O1161" i="34"/>
  <c r="I1161" i="34"/>
  <c r="O1160" i="34"/>
  <c r="I1160" i="34"/>
  <c r="O1159" i="34"/>
  <c r="I1159" i="34"/>
  <c r="O1158" i="34"/>
  <c r="I1158" i="34"/>
  <c r="O1157" i="34"/>
  <c r="I1157" i="34"/>
  <c r="O1156" i="34"/>
  <c r="I1156" i="34"/>
  <c r="O1155" i="34"/>
  <c r="I1155" i="34"/>
  <c r="O1154" i="34"/>
  <c r="I1154" i="34"/>
  <c r="O1153" i="34"/>
  <c r="I1153" i="34"/>
  <c r="O1152" i="34"/>
  <c r="I1152" i="34"/>
  <c r="O1151" i="34"/>
  <c r="I1151" i="34"/>
  <c r="O1150" i="34"/>
  <c r="I1150" i="34"/>
  <c r="O1149" i="34"/>
  <c r="I1149" i="34"/>
  <c r="O1148" i="34"/>
  <c r="I1148" i="34"/>
  <c r="O1147" i="34"/>
  <c r="I1147" i="34"/>
  <c r="O1146" i="34"/>
  <c r="I1146" i="34"/>
  <c r="O1145" i="34"/>
  <c r="I1145" i="34"/>
  <c r="O1144" i="34"/>
  <c r="I1144" i="34"/>
  <c r="O1143" i="34"/>
  <c r="I1143" i="34"/>
  <c r="O1142" i="34"/>
  <c r="I1142" i="34"/>
  <c r="O1141" i="34"/>
  <c r="I1141" i="34"/>
  <c r="O1140" i="34"/>
  <c r="I1140" i="34"/>
  <c r="O1139" i="34"/>
  <c r="I1139" i="34"/>
  <c r="O1138" i="34"/>
  <c r="I1138" i="34"/>
  <c r="O1137" i="34"/>
  <c r="I1137" i="34"/>
  <c r="O1136" i="34"/>
  <c r="I1136" i="34"/>
  <c r="O1135" i="34"/>
  <c r="I1135" i="34"/>
  <c r="O1134" i="34"/>
  <c r="I1134" i="34"/>
  <c r="O1133" i="34"/>
  <c r="I1133" i="34"/>
  <c r="O1132" i="34"/>
  <c r="I1132" i="34"/>
  <c r="O1131" i="34"/>
  <c r="I1131" i="34"/>
  <c r="O1130" i="34"/>
  <c r="I1130" i="34"/>
  <c r="O1129" i="34"/>
  <c r="I1129" i="34"/>
  <c r="O1128" i="34"/>
  <c r="I1128" i="34"/>
  <c r="O1127" i="34"/>
  <c r="I1127" i="34"/>
  <c r="O1126" i="34"/>
  <c r="I1126" i="34"/>
  <c r="O1125" i="34"/>
  <c r="I1125" i="34"/>
  <c r="O1124" i="34"/>
  <c r="I1124" i="34"/>
  <c r="O1123" i="34"/>
  <c r="I1123" i="34"/>
  <c r="O1122" i="34"/>
  <c r="I1122" i="34"/>
  <c r="O1121" i="34"/>
  <c r="I1121" i="34"/>
  <c r="O1120" i="34"/>
  <c r="I1120" i="34"/>
  <c r="O1119" i="34"/>
  <c r="I1119" i="34"/>
  <c r="O1118" i="34"/>
  <c r="I1118" i="34"/>
  <c r="O1117" i="34"/>
  <c r="I1117" i="34"/>
  <c r="O1116" i="34"/>
  <c r="I1116" i="34"/>
  <c r="O1115" i="34"/>
  <c r="I1115" i="34"/>
  <c r="O1114" i="34"/>
  <c r="I1114" i="34"/>
  <c r="O1113" i="34"/>
  <c r="I1113" i="34"/>
  <c r="O1112" i="34"/>
  <c r="I1112" i="34"/>
  <c r="O1111" i="34"/>
  <c r="I1111" i="34"/>
  <c r="O1110" i="34"/>
  <c r="I1110" i="34"/>
  <c r="O1109" i="34"/>
  <c r="I1109" i="34"/>
  <c r="O1108" i="34"/>
  <c r="I1108" i="34"/>
  <c r="O1107" i="34"/>
  <c r="I1107" i="34"/>
  <c r="O1106" i="34"/>
  <c r="I1106" i="34"/>
  <c r="O1105" i="34"/>
  <c r="I1105" i="34"/>
  <c r="O1104" i="34"/>
  <c r="I1104" i="34"/>
  <c r="O1103" i="34"/>
  <c r="I1103" i="34"/>
  <c r="O1102" i="34"/>
  <c r="I1102" i="34"/>
  <c r="O1101" i="34"/>
  <c r="I1101" i="34"/>
  <c r="O1100" i="34"/>
  <c r="I1100" i="34"/>
  <c r="O1099" i="34"/>
  <c r="I1099" i="34"/>
  <c r="O1098" i="34"/>
  <c r="I1098" i="34"/>
  <c r="O1097" i="34"/>
  <c r="I1097" i="34"/>
  <c r="O1096" i="34"/>
  <c r="I1096" i="34"/>
  <c r="O1095" i="34"/>
  <c r="I1095" i="34"/>
  <c r="O1094" i="34"/>
  <c r="I1094" i="34"/>
  <c r="O1093" i="34"/>
  <c r="I1093" i="34"/>
  <c r="O1092" i="34"/>
  <c r="I1092" i="34"/>
  <c r="O1091" i="34"/>
  <c r="I1091" i="34"/>
  <c r="O1090" i="34"/>
  <c r="I1090" i="34"/>
  <c r="O1089" i="34"/>
  <c r="I1089" i="34"/>
  <c r="O1088" i="34"/>
  <c r="I1088" i="34"/>
  <c r="O1087" i="34"/>
  <c r="I1087" i="34"/>
  <c r="O1086" i="34"/>
  <c r="I1086" i="34"/>
  <c r="O1085" i="34"/>
  <c r="I1085" i="34"/>
  <c r="O1084" i="34"/>
  <c r="I1084" i="34"/>
  <c r="O1083" i="34"/>
  <c r="I1083" i="34"/>
  <c r="O1082" i="34"/>
  <c r="I1082" i="34"/>
  <c r="O1081" i="34"/>
  <c r="I1081" i="34"/>
  <c r="O1080" i="34"/>
  <c r="I1080" i="34"/>
  <c r="O1079" i="34"/>
  <c r="I1079" i="34"/>
  <c r="O1078" i="34"/>
  <c r="I1078" i="34"/>
  <c r="O1077" i="34"/>
  <c r="I1077" i="34"/>
  <c r="O1076" i="34"/>
  <c r="I1076" i="34"/>
  <c r="O1075" i="34"/>
  <c r="I1075" i="34"/>
  <c r="O1074" i="34"/>
  <c r="I1074" i="34"/>
  <c r="O1073" i="34"/>
  <c r="I1073" i="34"/>
  <c r="O1072" i="34"/>
  <c r="I1072" i="34"/>
  <c r="O1071" i="34"/>
  <c r="I1071" i="34"/>
  <c r="O1070" i="34"/>
  <c r="I1070" i="34"/>
  <c r="O1069" i="34"/>
  <c r="I1069" i="34"/>
  <c r="O1068" i="34"/>
  <c r="I1068" i="34"/>
  <c r="O1067" i="34"/>
  <c r="I1067" i="34"/>
  <c r="O1066" i="34"/>
  <c r="I1066" i="34"/>
  <c r="O1065" i="34"/>
  <c r="I1065" i="34"/>
  <c r="O1064" i="34"/>
  <c r="I1064" i="34"/>
  <c r="O1063" i="34"/>
  <c r="I1063" i="34"/>
  <c r="O1062" i="34"/>
  <c r="I1062" i="34"/>
  <c r="O1061" i="34"/>
  <c r="I1061" i="34"/>
  <c r="O1060" i="34"/>
  <c r="I1060" i="34"/>
  <c r="O1059" i="34"/>
  <c r="I1059" i="34"/>
  <c r="O1058" i="34"/>
  <c r="I1058" i="34"/>
  <c r="O1057" i="34"/>
  <c r="I1057" i="34"/>
  <c r="O1056" i="34"/>
  <c r="I1056" i="34"/>
  <c r="O1055" i="34"/>
  <c r="I1055" i="34"/>
  <c r="O1054" i="34"/>
  <c r="I1054" i="34"/>
  <c r="O1053" i="34"/>
  <c r="I1053" i="34"/>
  <c r="O1052" i="34"/>
  <c r="I1052" i="34"/>
  <c r="O1051" i="34"/>
  <c r="I1051" i="34"/>
  <c r="O1050" i="34"/>
  <c r="I1050" i="34"/>
  <c r="O1049" i="34"/>
  <c r="I1049" i="34"/>
  <c r="O1048" i="34"/>
  <c r="I1048" i="34"/>
  <c r="O1047" i="34"/>
  <c r="I1047" i="34"/>
  <c r="O1046" i="34"/>
  <c r="I1046" i="34"/>
  <c r="O1045" i="34"/>
  <c r="I1045" i="34"/>
  <c r="O1044" i="34"/>
  <c r="I1044" i="34"/>
  <c r="O1043" i="34"/>
  <c r="I1043" i="34"/>
  <c r="O1042" i="34"/>
  <c r="I1042" i="34"/>
  <c r="O1041" i="34"/>
  <c r="I1041" i="34"/>
  <c r="O1040" i="34"/>
  <c r="I1040" i="34"/>
  <c r="O1039" i="34"/>
  <c r="I1039" i="34"/>
  <c r="O1038" i="34"/>
  <c r="I1038" i="34"/>
  <c r="O1037" i="34"/>
  <c r="I1037" i="34"/>
  <c r="O1036" i="34"/>
  <c r="I1036" i="34"/>
  <c r="O1035" i="34"/>
  <c r="I1035" i="34"/>
  <c r="O1034" i="34"/>
  <c r="I1034" i="34"/>
  <c r="O1033" i="34"/>
  <c r="I1033" i="34"/>
  <c r="O1032" i="34"/>
  <c r="I1032" i="34"/>
  <c r="O1031" i="34"/>
  <c r="I1031" i="34"/>
  <c r="O1030" i="34"/>
  <c r="I1030" i="34"/>
  <c r="O1029" i="34"/>
  <c r="I1029" i="34"/>
  <c r="O1028" i="34"/>
  <c r="I1028" i="34"/>
  <c r="O1027" i="34"/>
  <c r="I1027" i="34"/>
  <c r="O1026" i="34"/>
  <c r="I1026" i="34"/>
  <c r="O1025" i="34"/>
  <c r="I1025" i="34"/>
  <c r="O1024" i="34"/>
  <c r="I1024" i="34"/>
  <c r="O1023" i="34"/>
  <c r="I1023" i="34"/>
  <c r="O1022" i="34"/>
  <c r="I1022" i="34"/>
  <c r="O1021" i="34"/>
  <c r="I1021" i="34"/>
  <c r="O1020" i="34"/>
  <c r="I1020" i="34"/>
  <c r="O1019" i="34"/>
  <c r="I1019" i="34"/>
  <c r="O1018" i="34"/>
  <c r="I1018" i="34"/>
  <c r="O1017" i="34"/>
  <c r="I1017" i="34"/>
  <c r="O1016" i="34"/>
  <c r="I1016" i="34"/>
  <c r="O1015" i="34"/>
  <c r="I1015" i="34"/>
  <c r="O1014" i="34"/>
  <c r="I1014" i="34"/>
  <c r="O1013" i="34"/>
  <c r="I1013" i="34"/>
  <c r="O1012" i="34"/>
  <c r="I1012" i="34"/>
  <c r="O1011" i="34"/>
  <c r="I1011" i="34"/>
  <c r="O1010" i="34"/>
  <c r="I1010" i="34"/>
  <c r="O1009" i="34"/>
  <c r="I1009" i="34"/>
  <c r="O1008" i="34"/>
  <c r="I1008" i="34"/>
  <c r="O1007" i="34"/>
  <c r="I1007" i="34"/>
  <c r="O1006" i="34"/>
  <c r="I1006" i="34"/>
  <c r="O1005" i="34"/>
  <c r="I1005" i="34"/>
  <c r="O1004" i="34"/>
  <c r="I1004" i="34"/>
  <c r="O1003" i="34"/>
  <c r="I1003" i="34"/>
  <c r="O1002" i="34"/>
  <c r="I1002" i="34"/>
  <c r="O1001" i="34"/>
  <c r="I1001" i="34"/>
  <c r="O1000" i="34"/>
  <c r="I1000" i="34"/>
  <c r="O999" i="34"/>
  <c r="I999" i="34"/>
  <c r="O998" i="34"/>
  <c r="I998" i="34"/>
  <c r="O997" i="34"/>
  <c r="I997" i="34"/>
  <c r="O996" i="34"/>
  <c r="I996" i="34"/>
  <c r="O995" i="34"/>
  <c r="I995" i="34"/>
  <c r="O994" i="34"/>
  <c r="I994" i="34"/>
  <c r="O993" i="34"/>
  <c r="I993" i="34"/>
  <c r="O992" i="34"/>
  <c r="I992" i="34"/>
  <c r="O991" i="34"/>
  <c r="I991" i="34"/>
  <c r="O990" i="34"/>
  <c r="I990" i="34"/>
  <c r="O989" i="34"/>
  <c r="I989" i="34"/>
  <c r="O988" i="34"/>
  <c r="I988" i="34"/>
  <c r="O987" i="34"/>
  <c r="I987" i="34"/>
  <c r="O986" i="34"/>
  <c r="I986" i="34"/>
  <c r="O985" i="34"/>
  <c r="I985" i="34"/>
  <c r="O984" i="34"/>
  <c r="I984" i="34"/>
  <c r="O983" i="34"/>
  <c r="I983" i="34"/>
  <c r="O982" i="34"/>
  <c r="I982" i="34"/>
  <c r="O981" i="34"/>
  <c r="I981" i="34"/>
  <c r="O980" i="34"/>
  <c r="I980" i="34"/>
  <c r="O979" i="34"/>
  <c r="I979" i="34"/>
  <c r="O978" i="34"/>
  <c r="I978" i="34"/>
  <c r="O977" i="34"/>
  <c r="I977" i="34"/>
  <c r="O976" i="34"/>
  <c r="I976" i="34"/>
  <c r="O975" i="34"/>
  <c r="I975" i="34"/>
  <c r="O974" i="34"/>
  <c r="I974" i="34"/>
  <c r="O973" i="34"/>
  <c r="I973" i="34"/>
  <c r="O972" i="34"/>
  <c r="I972" i="34"/>
  <c r="O971" i="34"/>
  <c r="I971" i="34"/>
  <c r="O970" i="34"/>
  <c r="I970" i="34"/>
  <c r="O969" i="34"/>
  <c r="I969" i="34"/>
  <c r="O968" i="34"/>
  <c r="I968" i="34"/>
  <c r="O967" i="34"/>
  <c r="I967" i="34"/>
  <c r="O966" i="34"/>
  <c r="I966" i="34"/>
  <c r="O965" i="34"/>
  <c r="I965" i="34"/>
  <c r="O964" i="34"/>
  <c r="I964" i="34"/>
  <c r="O963" i="34"/>
  <c r="I963" i="34"/>
  <c r="O962" i="34"/>
  <c r="I962" i="34"/>
  <c r="O961" i="34"/>
  <c r="I961" i="34"/>
  <c r="O960" i="34"/>
  <c r="I960" i="34"/>
  <c r="O959" i="34"/>
  <c r="I959" i="34"/>
  <c r="O958" i="34"/>
  <c r="I958" i="34"/>
  <c r="O957" i="34"/>
  <c r="I957" i="34"/>
  <c r="O956" i="34"/>
  <c r="I956" i="34"/>
  <c r="O955" i="34"/>
  <c r="I955" i="34"/>
  <c r="O954" i="34"/>
  <c r="I954" i="34"/>
  <c r="O953" i="34"/>
  <c r="I953" i="34"/>
  <c r="O952" i="34"/>
  <c r="I952" i="34"/>
  <c r="O951" i="34"/>
  <c r="I951" i="34"/>
  <c r="O950" i="34"/>
  <c r="I950" i="34"/>
  <c r="O949" i="34"/>
  <c r="I949" i="34"/>
  <c r="O948" i="34"/>
  <c r="I948" i="34"/>
  <c r="O947" i="34"/>
  <c r="I947" i="34"/>
  <c r="O946" i="34"/>
  <c r="I946" i="34"/>
  <c r="O945" i="34"/>
  <c r="I945" i="34"/>
  <c r="O944" i="34"/>
  <c r="I944" i="34"/>
  <c r="O943" i="34"/>
  <c r="I943" i="34"/>
  <c r="O942" i="34"/>
  <c r="I942" i="34"/>
  <c r="O941" i="34"/>
  <c r="I941" i="34"/>
  <c r="O940" i="34"/>
  <c r="I940" i="34"/>
  <c r="O939" i="34"/>
  <c r="I939" i="34"/>
  <c r="O938" i="34"/>
  <c r="I938" i="34"/>
  <c r="O937" i="34"/>
  <c r="I937" i="34"/>
  <c r="O936" i="34"/>
  <c r="I936" i="34"/>
  <c r="O935" i="34"/>
  <c r="I935" i="34"/>
  <c r="O934" i="34"/>
  <c r="I934" i="34"/>
  <c r="O933" i="34"/>
  <c r="I933" i="34"/>
  <c r="O932" i="34"/>
  <c r="I932" i="34"/>
  <c r="O931" i="34"/>
  <c r="I931" i="34"/>
  <c r="O930" i="34"/>
  <c r="I930" i="34"/>
  <c r="O929" i="34"/>
  <c r="I929" i="34"/>
  <c r="O928" i="34"/>
  <c r="I928" i="34"/>
  <c r="O927" i="34"/>
  <c r="I927" i="34"/>
  <c r="O926" i="34"/>
  <c r="I926" i="34"/>
  <c r="O925" i="34"/>
  <c r="I925" i="34"/>
  <c r="O924" i="34"/>
  <c r="I924" i="34"/>
  <c r="O923" i="34"/>
  <c r="I923" i="34"/>
  <c r="O922" i="34"/>
  <c r="I922" i="34"/>
  <c r="O921" i="34"/>
  <c r="I921" i="34"/>
  <c r="O920" i="34"/>
  <c r="I920" i="34"/>
  <c r="O919" i="34"/>
  <c r="I919" i="34"/>
  <c r="O918" i="34"/>
  <c r="I918" i="34"/>
  <c r="O917" i="34"/>
  <c r="I917" i="34"/>
  <c r="O916" i="34"/>
  <c r="I916" i="34"/>
  <c r="O915" i="34"/>
  <c r="I915" i="34"/>
  <c r="O914" i="34"/>
  <c r="I914" i="34"/>
  <c r="O913" i="34"/>
  <c r="I913" i="34"/>
  <c r="O912" i="34"/>
  <c r="I912" i="34"/>
  <c r="O911" i="34"/>
  <c r="I911" i="34"/>
  <c r="O910" i="34"/>
  <c r="I910" i="34"/>
  <c r="O909" i="34"/>
  <c r="I909" i="34"/>
  <c r="O908" i="34"/>
  <c r="I908" i="34"/>
  <c r="O907" i="34"/>
  <c r="I907" i="34"/>
  <c r="O906" i="34"/>
  <c r="I906" i="34"/>
  <c r="O905" i="34"/>
  <c r="I905" i="34"/>
  <c r="O904" i="34"/>
  <c r="I904" i="34"/>
  <c r="O903" i="34"/>
  <c r="I903" i="34"/>
  <c r="O902" i="34"/>
  <c r="I902" i="34"/>
  <c r="O901" i="34"/>
  <c r="I901" i="34"/>
  <c r="O900" i="34"/>
  <c r="I900" i="34"/>
  <c r="O899" i="34"/>
  <c r="I899" i="34"/>
  <c r="O898" i="34"/>
  <c r="I898" i="34"/>
  <c r="O897" i="34"/>
  <c r="I897" i="34"/>
  <c r="O896" i="34"/>
  <c r="I896" i="34"/>
  <c r="O895" i="34"/>
  <c r="I895" i="34"/>
  <c r="O894" i="34"/>
  <c r="I894" i="34"/>
  <c r="O893" i="34"/>
  <c r="I893" i="34"/>
  <c r="O892" i="34"/>
  <c r="I892" i="34"/>
  <c r="O891" i="34"/>
  <c r="I891" i="34"/>
  <c r="O890" i="34"/>
  <c r="I890" i="34"/>
  <c r="O889" i="34"/>
  <c r="I889" i="34"/>
  <c r="O888" i="34"/>
  <c r="I888" i="34"/>
  <c r="O887" i="34"/>
  <c r="I887" i="34"/>
  <c r="O886" i="34"/>
  <c r="I886" i="34"/>
  <c r="O885" i="34"/>
  <c r="I885" i="34"/>
  <c r="O884" i="34"/>
  <c r="I884" i="34"/>
  <c r="O883" i="34"/>
  <c r="I883" i="34"/>
  <c r="O882" i="34"/>
  <c r="I882" i="34"/>
  <c r="O881" i="34"/>
  <c r="I881" i="34"/>
  <c r="O880" i="34"/>
  <c r="I880" i="34"/>
  <c r="O879" i="34"/>
  <c r="I879" i="34"/>
  <c r="O878" i="34"/>
  <c r="I878" i="34"/>
  <c r="O877" i="34"/>
  <c r="I877" i="34"/>
  <c r="O876" i="34"/>
  <c r="I876" i="34"/>
  <c r="O875" i="34"/>
  <c r="I875" i="34"/>
  <c r="O874" i="34"/>
  <c r="I874" i="34"/>
  <c r="O873" i="34"/>
  <c r="I873" i="34"/>
  <c r="O872" i="34"/>
  <c r="I872" i="34"/>
  <c r="O871" i="34"/>
  <c r="I871" i="34"/>
  <c r="O870" i="34"/>
  <c r="I870" i="34"/>
  <c r="O869" i="34"/>
  <c r="I869" i="34"/>
  <c r="O868" i="34"/>
  <c r="I868" i="34"/>
  <c r="O867" i="34"/>
  <c r="I867" i="34"/>
  <c r="O866" i="34"/>
  <c r="I866" i="34"/>
  <c r="O865" i="34"/>
  <c r="I865" i="34"/>
  <c r="O864" i="34"/>
  <c r="I864" i="34"/>
  <c r="O863" i="34"/>
  <c r="I863" i="34"/>
  <c r="O862" i="34"/>
  <c r="I862" i="34"/>
  <c r="O861" i="34"/>
  <c r="I861" i="34"/>
  <c r="O860" i="34"/>
  <c r="I860" i="34"/>
  <c r="O859" i="34"/>
  <c r="I859" i="34"/>
  <c r="O858" i="34"/>
  <c r="I858" i="34"/>
  <c r="O857" i="34"/>
  <c r="I857" i="34"/>
  <c r="O856" i="34"/>
  <c r="I856" i="34"/>
  <c r="O855" i="34"/>
  <c r="I855" i="34"/>
  <c r="O854" i="34"/>
  <c r="I854" i="34"/>
  <c r="O853" i="34"/>
  <c r="I853" i="34"/>
  <c r="O852" i="34"/>
  <c r="I852" i="34"/>
  <c r="O851" i="34"/>
  <c r="I851" i="34"/>
  <c r="O850" i="34"/>
  <c r="I850" i="34"/>
  <c r="O849" i="34"/>
  <c r="I849" i="34"/>
  <c r="O848" i="34"/>
  <c r="I848" i="34"/>
  <c r="O847" i="34"/>
  <c r="I847" i="34"/>
  <c r="O846" i="34"/>
  <c r="I846" i="34"/>
  <c r="O845" i="34"/>
  <c r="I845" i="34"/>
  <c r="O844" i="34"/>
  <c r="I844" i="34"/>
  <c r="O843" i="34"/>
  <c r="I843" i="34"/>
  <c r="O842" i="34"/>
  <c r="I842" i="34"/>
  <c r="O841" i="34"/>
  <c r="I841" i="34"/>
  <c r="O840" i="34"/>
  <c r="I840" i="34"/>
  <c r="O839" i="34"/>
  <c r="I839" i="34"/>
  <c r="O838" i="34"/>
  <c r="I838" i="34"/>
  <c r="O837" i="34"/>
  <c r="I837" i="34"/>
  <c r="O836" i="34"/>
  <c r="I836" i="34"/>
  <c r="O835" i="34"/>
  <c r="I835" i="34"/>
  <c r="O834" i="34"/>
  <c r="I834" i="34"/>
  <c r="O833" i="34"/>
  <c r="I833" i="34"/>
  <c r="O832" i="34"/>
  <c r="I832" i="34"/>
  <c r="O831" i="34"/>
  <c r="I831" i="34"/>
  <c r="O830" i="34"/>
  <c r="I830" i="34"/>
  <c r="O829" i="34"/>
  <c r="I829" i="34"/>
  <c r="O828" i="34"/>
  <c r="I828" i="34"/>
  <c r="O827" i="34"/>
  <c r="I827" i="34"/>
  <c r="O826" i="34"/>
  <c r="I826" i="34"/>
  <c r="O825" i="34"/>
  <c r="I825" i="34"/>
  <c r="O824" i="34"/>
  <c r="I824" i="34"/>
  <c r="O823" i="34"/>
  <c r="I823" i="34"/>
  <c r="O822" i="34"/>
  <c r="I822" i="34"/>
  <c r="O821" i="34"/>
  <c r="I821" i="34"/>
  <c r="O820" i="34"/>
  <c r="I820" i="34"/>
  <c r="O819" i="34"/>
  <c r="I819" i="34"/>
  <c r="O818" i="34"/>
  <c r="I818" i="34"/>
  <c r="O817" i="34"/>
  <c r="I817" i="34"/>
  <c r="O816" i="34"/>
  <c r="I816" i="34"/>
  <c r="O815" i="34"/>
  <c r="I815" i="34"/>
  <c r="O814" i="34"/>
  <c r="I814" i="34"/>
  <c r="O813" i="34"/>
  <c r="I813" i="34"/>
  <c r="O812" i="34"/>
  <c r="I812" i="34"/>
  <c r="O811" i="34"/>
  <c r="I811" i="34"/>
  <c r="O810" i="34"/>
  <c r="I810" i="34"/>
  <c r="O809" i="34"/>
  <c r="I809" i="34"/>
  <c r="O808" i="34"/>
  <c r="I808" i="34"/>
  <c r="O807" i="34"/>
  <c r="I807" i="34"/>
  <c r="O806" i="34"/>
  <c r="I806" i="34"/>
  <c r="O805" i="34"/>
  <c r="I805" i="34"/>
  <c r="O804" i="34"/>
  <c r="I804" i="34"/>
  <c r="O803" i="34"/>
  <c r="I803" i="34"/>
  <c r="O802" i="34"/>
  <c r="I802" i="34"/>
  <c r="O801" i="34"/>
  <c r="I801" i="34"/>
  <c r="O800" i="34"/>
  <c r="I800" i="34"/>
  <c r="O799" i="34"/>
  <c r="I799" i="34"/>
  <c r="O798" i="34"/>
  <c r="I798" i="34"/>
  <c r="R797" i="34"/>
  <c r="O797" i="34"/>
  <c r="I797" i="34"/>
  <c r="O796" i="34"/>
  <c r="I796" i="34"/>
  <c r="O795" i="34"/>
  <c r="I795" i="34"/>
  <c r="R794" i="34"/>
  <c r="O794" i="34"/>
  <c r="I794" i="34"/>
  <c r="R793" i="34"/>
  <c r="O793" i="34"/>
  <c r="I793" i="34"/>
  <c r="O792" i="34"/>
  <c r="I792" i="34"/>
  <c r="O791" i="34"/>
  <c r="I791" i="34"/>
  <c r="O790" i="34"/>
  <c r="I790" i="34"/>
  <c r="R789" i="34"/>
  <c r="O789" i="34"/>
  <c r="I789" i="34"/>
  <c r="R788" i="34"/>
  <c r="O788" i="34"/>
  <c r="I788" i="34"/>
  <c r="O787" i="34"/>
  <c r="I787" i="34"/>
  <c r="O786" i="34"/>
  <c r="I786" i="34"/>
  <c r="O785" i="34"/>
  <c r="I785" i="34"/>
  <c r="O784" i="34"/>
  <c r="I784" i="34"/>
  <c r="O783" i="34"/>
  <c r="I783" i="34"/>
  <c r="O782" i="34"/>
  <c r="I782" i="34"/>
  <c r="O781" i="34"/>
  <c r="I781" i="34"/>
  <c r="R780" i="34"/>
  <c r="O780" i="34"/>
  <c r="I780" i="34"/>
  <c r="O779" i="34"/>
  <c r="I779" i="34"/>
  <c r="R778" i="34"/>
  <c r="O778" i="34"/>
  <c r="I778" i="34"/>
  <c r="O777" i="34"/>
  <c r="I777" i="34"/>
  <c r="O776" i="34"/>
  <c r="I776" i="34"/>
  <c r="O775" i="34"/>
  <c r="I775" i="34"/>
  <c r="O774" i="34"/>
  <c r="I774" i="34"/>
  <c r="O773" i="34"/>
  <c r="I773" i="34"/>
  <c r="O772" i="34"/>
  <c r="I772" i="34"/>
  <c r="O771" i="34"/>
  <c r="I771" i="34"/>
  <c r="O770" i="34"/>
  <c r="I770" i="34"/>
  <c r="O769" i="34"/>
  <c r="I769" i="34"/>
  <c r="O768" i="34"/>
  <c r="I768" i="34"/>
  <c r="O767" i="34"/>
  <c r="I767" i="34"/>
  <c r="O766" i="34"/>
  <c r="I766" i="34"/>
  <c r="O765" i="34"/>
  <c r="I765" i="34"/>
  <c r="O764" i="34"/>
  <c r="I764" i="34"/>
  <c r="O763" i="34"/>
  <c r="I763" i="34"/>
  <c r="O762" i="34"/>
  <c r="I762" i="34"/>
  <c r="O761" i="34"/>
  <c r="I761" i="34"/>
  <c r="O760" i="34"/>
  <c r="I760" i="34"/>
  <c r="O759" i="34"/>
  <c r="I759" i="34"/>
  <c r="O758" i="34"/>
  <c r="I758" i="34"/>
  <c r="O757" i="34"/>
  <c r="I757" i="34"/>
  <c r="O756" i="34"/>
  <c r="I756" i="34"/>
  <c r="O755" i="34"/>
  <c r="I755" i="34"/>
  <c r="O754" i="34"/>
  <c r="I754" i="34"/>
  <c r="O753" i="34"/>
  <c r="I753" i="34"/>
  <c r="O752" i="34"/>
  <c r="I752" i="34"/>
  <c r="O751" i="34"/>
  <c r="I751" i="34"/>
  <c r="O750" i="34"/>
  <c r="I750" i="34"/>
  <c r="O749" i="34"/>
  <c r="I749" i="34"/>
  <c r="O748" i="34"/>
  <c r="I748" i="34"/>
  <c r="O747" i="34"/>
  <c r="I747" i="34"/>
  <c r="O746" i="34"/>
  <c r="I746" i="34"/>
  <c r="O745" i="34"/>
  <c r="I745" i="34"/>
  <c r="O744" i="34"/>
  <c r="I744" i="34"/>
  <c r="R743" i="34"/>
  <c r="O743" i="34"/>
  <c r="I743" i="34"/>
  <c r="R742" i="34"/>
  <c r="O742" i="34"/>
  <c r="I742" i="34"/>
  <c r="O741" i="34"/>
  <c r="I741" i="34"/>
  <c r="O740" i="34"/>
  <c r="I740" i="34"/>
  <c r="O739" i="34"/>
  <c r="I739" i="34"/>
  <c r="R738" i="34"/>
  <c r="O738" i="34"/>
  <c r="I738" i="34"/>
  <c r="O737" i="34"/>
  <c r="I737" i="34"/>
  <c r="O736" i="34"/>
  <c r="I736" i="34"/>
  <c r="O735" i="34"/>
  <c r="I735" i="34"/>
  <c r="O734" i="34"/>
  <c r="I734" i="34"/>
  <c r="O733" i="34"/>
  <c r="I733" i="34"/>
  <c r="O732" i="34"/>
  <c r="I732" i="34"/>
  <c r="R731" i="34"/>
  <c r="O731" i="34"/>
  <c r="I731" i="34"/>
  <c r="O730" i="34"/>
  <c r="I730" i="34"/>
  <c r="O729" i="34"/>
  <c r="I729" i="34"/>
  <c r="O728" i="34"/>
  <c r="I728" i="34"/>
  <c r="O727" i="34"/>
  <c r="I727" i="34"/>
  <c r="O726" i="34"/>
  <c r="I726" i="34"/>
  <c r="R725" i="34"/>
  <c r="O725" i="34"/>
  <c r="I725" i="34"/>
  <c r="O724" i="34"/>
  <c r="I724" i="34"/>
  <c r="R723" i="34"/>
  <c r="O723" i="34"/>
  <c r="I723" i="34"/>
  <c r="O722" i="34"/>
  <c r="I722" i="34"/>
  <c r="O721" i="34"/>
  <c r="I721" i="34"/>
  <c r="O720" i="34"/>
  <c r="I720" i="34"/>
  <c r="O719" i="34"/>
  <c r="I719" i="34"/>
  <c r="O718" i="34"/>
  <c r="I718" i="34"/>
  <c r="O717" i="34"/>
  <c r="I717" i="34"/>
  <c r="O716" i="34"/>
  <c r="I716" i="34"/>
  <c r="O715" i="34"/>
  <c r="I715" i="34"/>
  <c r="O714" i="34"/>
  <c r="I714" i="34"/>
  <c r="R713" i="34"/>
  <c r="O713" i="34"/>
  <c r="I713" i="34"/>
  <c r="O712" i="34"/>
  <c r="I712" i="34"/>
  <c r="O711" i="34"/>
  <c r="I711" i="34"/>
  <c r="O710" i="34"/>
  <c r="I710" i="34"/>
  <c r="R709" i="34"/>
  <c r="O709" i="34"/>
  <c r="I709" i="34"/>
  <c r="O708" i="34"/>
  <c r="I708" i="34"/>
  <c r="O707" i="34"/>
  <c r="I707" i="34"/>
  <c r="R706" i="34"/>
  <c r="O706" i="34"/>
  <c r="I706" i="34"/>
  <c r="O705" i="34"/>
  <c r="I705" i="34"/>
  <c r="O704" i="34"/>
  <c r="I704" i="34"/>
  <c r="O703" i="34"/>
  <c r="I703" i="34"/>
  <c r="O702" i="34"/>
  <c r="I702" i="34"/>
  <c r="O701" i="34"/>
  <c r="I701" i="34"/>
  <c r="O700" i="34"/>
  <c r="I700" i="34"/>
  <c r="O699" i="34"/>
  <c r="I699" i="34"/>
  <c r="O698" i="34"/>
  <c r="I698" i="34"/>
  <c r="O697" i="34"/>
  <c r="I697" i="34"/>
  <c r="O696" i="34"/>
  <c r="I696" i="34"/>
  <c r="O695" i="34"/>
  <c r="I695" i="34"/>
  <c r="O694" i="34"/>
  <c r="I694" i="34"/>
  <c r="R693" i="34"/>
  <c r="O693" i="34"/>
  <c r="I693" i="34"/>
  <c r="O692" i="34"/>
  <c r="I692" i="34"/>
  <c r="O691" i="34"/>
  <c r="I691" i="34"/>
  <c r="O690" i="34"/>
  <c r="I690" i="34"/>
  <c r="O689" i="34"/>
  <c r="I689" i="34"/>
  <c r="O688" i="34"/>
  <c r="I688" i="34"/>
  <c r="O687" i="34"/>
  <c r="I687" i="34"/>
  <c r="O686" i="34"/>
  <c r="I686" i="34"/>
  <c r="R685" i="34"/>
  <c r="O685" i="34"/>
  <c r="I685" i="34"/>
  <c r="O684" i="34"/>
  <c r="I684" i="34"/>
  <c r="O683" i="34"/>
  <c r="I683" i="34"/>
  <c r="O682" i="34"/>
  <c r="I682" i="34"/>
  <c r="O681" i="34"/>
  <c r="I681" i="34"/>
  <c r="O680" i="34"/>
  <c r="I680" i="34"/>
  <c r="R679" i="34"/>
  <c r="O679" i="34"/>
  <c r="I679" i="34"/>
  <c r="O678" i="34"/>
  <c r="I678" i="34"/>
  <c r="O677" i="34"/>
  <c r="I677" i="34"/>
  <c r="O676" i="34"/>
  <c r="I676" i="34"/>
  <c r="O675" i="34"/>
  <c r="I675" i="34"/>
  <c r="O674" i="34"/>
  <c r="I674" i="34"/>
  <c r="O673" i="34"/>
  <c r="I673" i="34"/>
  <c r="O672" i="34"/>
  <c r="I672" i="34"/>
  <c r="O671" i="34"/>
  <c r="I671" i="34"/>
  <c r="O670" i="34"/>
  <c r="I670" i="34"/>
  <c r="O669" i="34"/>
  <c r="I669" i="34"/>
  <c r="O668" i="34"/>
  <c r="I668" i="34"/>
  <c r="O667" i="34"/>
  <c r="I667" i="34"/>
  <c r="O666" i="34"/>
  <c r="I666" i="34"/>
  <c r="O665" i="34"/>
  <c r="I665" i="34"/>
  <c r="O664" i="34"/>
  <c r="I664" i="34"/>
  <c r="O663" i="34"/>
  <c r="I663" i="34"/>
  <c r="O662" i="34"/>
  <c r="I662" i="34"/>
  <c r="O661" i="34"/>
  <c r="I661" i="34"/>
  <c r="O660" i="34"/>
  <c r="I660" i="34"/>
  <c r="O659" i="34"/>
  <c r="I659" i="34"/>
  <c r="O658" i="34"/>
  <c r="I658" i="34"/>
  <c r="O657" i="34"/>
  <c r="I657" i="34"/>
  <c r="O656" i="34"/>
  <c r="I656" i="34"/>
  <c r="O655" i="34"/>
  <c r="I655" i="34"/>
  <c r="O654" i="34"/>
  <c r="I654" i="34"/>
  <c r="O653" i="34"/>
  <c r="I653" i="34"/>
  <c r="O652" i="34"/>
  <c r="I652" i="34"/>
  <c r="O651" i="34"/>
  <c r="I651" i="34"/>
  <c r="O650" i="34"/>
  <c r="I650" i="34"/>
  <c r="O649" i="34"/>
  <c r="I649" i="34"/>
  <c r="O648" i="34"/>
  <c r="I648" i="34"/>
  <c r="O647" i="34"/>
  <c r="I647" i="34"/>
  <c r="O646" i="34"/>
  <c r="I646" i="34"/>
  <c r="O645" i="34"/>
  <c r="I645" i="34"/>
  <c r="O644" i="34"/>
  <c r="I644" i="34"/>
  <c r="O643" i="34"/>
  <c r="I643" i="34"/>
  <c r="O642" i="34"/>
  <c r="I642" i="34"/>
  <c r="O641" i="34"/>
  <c r="I641" i="34"/>
  <c r="O640" i="34"/>
  <c r="I640" i="34"/>
  <c r="O639" i="34"/>
  <c r="I639" i="34"/>
  <c r="O638" i="34"/>
  <c r="I638" i="34"/>
  <c r="O637" i="34"/>
  <c r="I637" i="34"/>
  <c r="O636" i="34"/>
  <c r="I636" i="34"/>
  <c r="O635" i="34"/>
  <c r="I635" i="34"/>
  <c r="O634" i="34"/>
  <c r="I634" i="34"/>
  <c r="O633" i="34"/>
  <c r="I633" i="34"/>
  <c r="O632" i="34"/>
  <c r="I632" i="34"/>
  <c r="O631" i="34"/>
  <c r="I631" i="34"/>
  <c r="O630" i="34"/>
  <c r="I630" i="34"/>
  <c r="O629" i="34"/>
  <c r="I629" i="34"/>
  <c r="O628" i="34"/>
  <c r="I628" i="34"/>
  <c r="O627" i="34"/>
  <c r="I627" i="34"/>
  <c r="O626" i="34"/>
  <c r="I626" i="34"/>
  <c r="O625" i="34"/>
  <c r="I625" i="34"/>
  <c r="O624" i="34"/>
  <c r="I624" i="34"/>
  <c r="O623" i="34"/>
  <c r="I623" i="34"/>
  <c r="O622" i="34"/>
  <c r="I622" i="34"/>
  <c r="O621" i="34"/>
  <c r="I621" i="34"/>
  <c r="O620" i="34"/>
  <c r="I620" i="34"/>
  <c r="O619" i="34"/>
  <c r="I619" i="34"/>
  <c r="O618" i="34"/>
  <c r="I618" i="34"/>
  <c r="O617" i="34"/>
  <c r="I617" i="34"/>
  <c r="O616" i="34"/>
  <c r="I616" i="34"/>
  <c r="O615" i="34"/>
  <c r="I615" i="34"/>
  <c r="O614" i="34"/>
  <c r="I614" i="34"/>
  <c r="O613" i="34"/>
  <c r="I613" i="34"/>
  <c r="O612" i="34"/>
  <c r="I612" i="34"/>
  <c r="O611" i="34"/>
  <c r="I611" i="34"/>
  <c r="O610" i="34"/>
  <c r="I610" i="34"/>
  <c r="O609" i="34"/>
  <c r="I609" i="34"/>
  <c r="O608" i="34"/>
  <c r="I608" i="34"/>
  <c r="O607" i="34"/>
  <c r="I607" i="34"/>
  <c r="O606" i="34"/>
  <c r="I606" i="34"/>
  <c r="O605" i="34"/>
  <c r="I605" i="34"/>
  <c r="O604" i="34"/>
  <c r="I604" i="34"/>
  <c r="O603" i="34"/>
  <c r="I603" i="34"/>
  <c r="O602" i="34"/>
  <c r="I602" i="34"/>
  <c r="O601" i="34"/>
  <c r="I601" i="34"/>
  <c r="O600" i="34"/>
  <c r="I600" i="34"/>
  <c r="O599" i="34"/>
  <c r="I599" i="34"/>
  <c r="O598" i="34"/>
  <c r="I598" i="34"/>
  <c r="O597" i="34"/>
  <c r="I597" i="34"/>
  <c r="O596" i="34"/>
  <c r="I596" i="34"/>
  <c r="O595" i="34"/>
  <c r="I595" i="34"/>
  <c r="O594" i="34"/>
  <c r="I594" i="34"/>
  <c r="O593" i="34"/>
  <c r="I593" i="34"/>
  <c r="O592" i="34"/>
  <c r="I592" i="34"/>
  <c r="O591" i="34"/>
  <c r="I591" i="34"/>
  <c r="O590" i="34"/>
  <c r="I590" i="34"/>
  <c r="O589" i="34"/>
  <c r="I589" i="34"/>
  <c r="O588" i="34"/>
  <c r="I588" i="34"/>
  <c r="O587" i="34"/>
  <c r="I587" i="34"/>
  <c r="O586" i="34"/>
  <c r="I586" i="34"/>
  <c r="O585" i="34"/>
  <c r="I585" i="34"/>
  <c r="O584" i="34"/>
  <c r="I584" i="34"/>
  <c r="O583" i="34"/>
  <c r="I583" i="34"/>
  <c r="O582" i="34"/>
  <c r="I582" i="34"/>
  <c r="O581" i="34"/>
  <c r="I581" i="34"/>
  <c r="O580" i="34"/>
  <c r="I580" i="34"/>
  <c r="O579" i="34"/>
  <c r="I579" i="34"/>
  <c r="O578" i="34"/>
  <c r="I578" i="34"/>
  <c r="O577" i="34"/>
  <c r="I577" i="34"/>
  <c r="O576" i="34"/>
  <c r="I576" i="34"/>
  <c r="O575" i="34"/>
  <c r="I575" i="34"/>
  <c r="O574" i="34"/>
  <c r="I574" i="34"/>
  <c r="O573" i="34"/>
  <c r="I573" i="34"/>
  <c r="O572" i="34"/>
  <c r="I572" i="34"/>
  <c r="O571" i="34"/>
  <c r="I571" i="34"/>
  <c r="O570" i="34"/>
  <c r="I570" i="34"/>
  <c r="O569" i="34"/>
  <c r="I569" i="34"/>
  <c r="O568" i="34"/>
  <c r="I568" i="34"/>
  <c r="O567" i="34"/>
  <c r="I567" i="34"/>
  <c r="O566" i="34"/>
  <c r="I566" i="34"/>
  <c r="O565" i="34"/>
  <c r="I565" i="34"/>
  <c r="O564" i="34"/>
  <c r="I564" i="34"/>
  <c r="O563" i="34"/>
  <c r="I563" i="34"/>
  <c r="O562" i="34"/>
  <c r="I562" i="34"/>
  <c r="O561" i="34"/>
  <c r="I561" i="34"/>
  <c r="O560" i="34"/>
  <c r="I560" i="34"/>
  <c r="O559" i="34"/>
  <c r="I559" i="34"/>
  <c r="O558" i="34"/>
  <c r="I558" i="34"/>
  <c r="O557" i="34"/>
  <c r="I557" i="34"/>
  <c r="O556" i="34"/>
  <c r="I556" i="34"/>
  <c r="O555" i="34"/>
  <c r="I555" i="34"/>
  <c r="O554" i="34"/>
  <c r="I554" i="34"/>
  <c r="O553" i="34"/>
  <c r="I553" i="34"/>
  <c r="O552" i="34"/>
  <c r="I552" i="34"/>
  <c r="O551" i="34"/>
  <c r="I551" i="34"/>
  <c r="O550" i="34"/>
  <c r="I550" i="34"/>
  <c r="O549" i="34"/>
  <c r="I549" i="34"/>
  <c r="O548" i="34"/>
  <c r="I548" i="34"/>
  <c r="O547" i="34"/>
  <c r="I547" i="34"/>
  <c r="O546" i="34"/>
  <c r="I546" i="34"/>
  <c r="O545" i="34"/>
  <c r="I545" i="34"/>
  <c r="O544" i="34"/>
  <c r="I544" i="34"/>
  <c r="O543" i="34"/>
  <c r="I543" i="34"/>
  <c r="O542" i="34"/>
  <c r="I542" i="34"/>
  <c r="O541" i="34"/>
  <c r="I541" i="34"/>
  <c r="O540" i="34"/>
  <c r="I540" i="34"/>
  <c r="O539" i="34"/>
  <c r="I539" i="34"/>
  <c r="O538" i="34"/>
  <c r="I538" i="34"/>
  <c r="O537" i="34"/>
  <c r="I537" i="34"/>
  <c r="O536" i="34"/>
  <c r="I536" i="34"/>
  <c r="O535" i="34"/>
  <c r="I535" i="34"/>
  <c r="O534" i="34"/>
  <c r="I534" i="34"/>
  <c r="O533" i="34"/>
  <c r="I533" i="34"/>
  <c r="O532" i="34"/>
  <c r="I532" i="34"/>
  <c r="O531" i="34"/>
  <c r="I531" i="34"/>
  <c r="O530" i="34"/>
  <c r="I530" i="34"/>
  <c r="O529" i="34"/>
  <c r="I529" i="34"/>
  <c r="O528" i="34"/>
  <c r="I528" i="34"/>
  <c r="R527" i="34"/>
  <c r="O527" i="34"/>
  <c r="I527" i="34"/>
  <c r="R526" i="34"/>
  <c r="O526" i="34"/>
  <c r="I526" i="34"/>
  <c r="R525" i="34"/>
  <c r="O525" i="34"/>
  <c r="I525" i="34"/>
  <c r="R524" i="34"/>
  <c r="O524" i="34"/>
  <c r="I524" i="34"/>
  <c r="R523" i="34"/>
  <c r="O523" i="34"/>
  <c r="I523" i="34"/>
  <c r="R522" i="34"/>
  <c r="O522" i="34"/>
  <c r="I522" i="34"/>
  <c r="O521" i="34"/>
  <c r="I521" i="34"/>
  <c r="R520" i="34"/>
  <c r="O520" i="34"/>
  <c r="I520" i="34"/>
  <c r="R519" i="34"/>
  <c r="O519" i="34"/>
  <c r="I519" i="34"/>
  <c r="O518" i="34"/>
  <c r="I518" i="34"/>
  <c r="O517" i="34"/>
  <c r="I517" i="34"/>
  <c r="R516" i="34"/>
  <c r="O516" i="34"/>
  <c r="I516" i="34"/>
  <c r="O515" i="34"/>
  <c r="I515" i="34"/>
  <c r="R514" i="34"/>
  <c r="O514" i="34"/>
  <c r="I514" i="34"/>
  <c r="R513" i="34"/>
  <c r="O513" i="34"/>
  <c r="I513" i="34"/>
  <c r="R512" i="34"/>
  <c r="O512" i="34"/>
  <c r="I512" i="34"/>
  <c r="R511" i="34"/>
  <c r="O511" i="34"/>
  <c r="I511" i="34"/>
  <c r="R510" i="34"/>
  <c r="O510" i="34"/>
  <c r="I510" i="34"/>
  <c r="O509" i="34"/>
  <c r="I509" i="34"/>
  <c r="O508" i="34"/>
  <c r="I508" i="34"/>
  <c r="O507" i="34"/>
  <c r="I507" i="34"/>
  <c r="O506" i="34"/>
  <c r="I506" i="34"/>
  <c r="O505" i="34"/>
  <c r="I505" i="34"/>
  <c r="O504" i="34"/>
  <c r="I504" i="34"/>
  <c r="O503" i="34"/>
  <c r="I503" i="34"/>
  <c r="O502" i="34"/>
  <c r="I502" i="34"/>
  <c r="O501" i="34"/>
  <c r="I501" i="34"/>
  <c r="O500" i="34"/>
  <c r="I500" i="34"/>
  <c r="O499" i="34"/>
  <c r="I499" i="34"/>
  <c r="O498" i="34"/>
  <c r="I498" i="34"/>
  <c r="O497" i="34"/>
  <c r="I497" i="34"/>
  <c r="O496" i="34"/>
  <c r="I496" i="34"/>
  <c r="O495" i="34"/>
  <c r="I495" i="34"/>
  <c r="O494" i="34"/>
  <c r="I494" i="34"/>
  <c r="O493" i="34"/>
  <c r="I493" i="34"/>
  <c r="O492" i="34"/>
  <c r="I492" i="34"/>
  <c r="O491" i="34"/>
  <c r="I491" i="34"/>
  <c r="O490" i="34"/>
  <c r="I490" i="34"/>
  <c r="O489" i="34"/>
  <c r="I489" i="34"/>
  <c r="O488" i="34"/>
  <c r="I488" i="34"/>
  <c r="O487" i="34"/>
  <c r="I487" i="34"/>
  <c r="O486" i="34"/>
  <c r="I486" i="34"/>
  <c r="O485" i="34"/>
  <c r="I485" i="34"/>
  <c r="O484" i="34"/>
  <c r="I484" i="34"/>
  <c r="O483" i="34"/>
  <c r="I483" i="34"/>
  <c r="O482" i="34"/>
  <c r="I482" i="34"/>
  <c r="O481" i="34"/>
  <c r="I481" i="34"/>
  <c r="O480" i="34"/>
  <c r="I480" i="34"/>
  <c r="O479" i="34"/>
  <c r="I479" i="34"/>
  <c r="O478" i="34"/>
  <c r="I478" i="34"/>
  <c r="O477" i="34"/>
  <c r="I477" i="34"/>
  <c r="O476" i="34"/>
  <c r="I476" i="34"/>
  <c r="O475" i="34"/>
  <c r="I475" i="34"/>
  <c r="O474" i="34"/>
  <c r="I474" i="34"/>
  <c r="O473" i="34"/>
  <c r="I473" i="34"/>
  <c r="O472" i="34"/>
  <c r="I472" i="34"/>
  <c r="O471" i="34"/>
  <c r="I471" i="34"/>
  <c r="O470" i="34"/>
  <c r="I470" i="34"/>
  <c r="O469" i="34"/>
  <c r="I469" i="34"/>
  <c r="O468" i="34"/>
  <c r="I468" i="34"/>
  <c r="O467" i="34"/>
  <c r="I467" i="34"/>
  <c r="O466" i="34"/>
  <c r="I466" i="34"/>
  <c r="O465" i="34"/>
  <c r="I465" i="34"/>
  <c r="O464" i="34"/>
  <c r="I464" i="34"/>
  <c r="O463" i="34"/>
  <c r="I463" i="34"/>
  <c r="O462" i="34"/>
  <c r="I462" i="34"/>
  <c r="O461" i="34"/>
  <c r="I461" i="34"/>
  <c r="O460" i="34"/>
  <c r="I460" i="34"/>
  <c r="O459" i="34"/>
  <c r="I459" i="34"/>
  <c r="O458" i="34"/>
  <c r="I458" i="34"/>
  <c r="O457" i="34"/>
  <c r="I457" i="34"/>
  <c r="O456" i="34"/>
  <c r="I456" i="34"/>
  <c r="O455" i="34"/>
  <c r="I455" i="34"/>
  <c r="O454" i="34"/>
  <c r="I454" i="34"/>
  <c r="O453" i="34"/>
  <c r="I453" i="34"/>
  <c r="O452" i="34"/>
  <c r="I452" i="34"/>
  <c r="O451" i="34"/>
  <c r="I451" i="34"/>
  <c r="O450" i="34"/>
  <c r="I450" i="34"/>
  <c r="R449" i="34"/>
  <c r="O449" i="34"/>
  <c r="I449" i="34"/>
  <c r="R448" i="34"/>
  <c r="O448" i="34"/>
  <c r="I448" i="34"/>
  <c r="R447" i="34"/>
  <c r="O447" i="34"/>
  <c r="I447" i="34"/>
  <c r="R446" i="34"/>
  <c r="O446" i="34"/>
  <c r="I446" i="34"/>
  <c r="O445" i="34"/>
  <c r="I445" i="34"/>
  <c r="R444" i="34"/>
  <c r="O444" i="34"/>
  <c r="I444" i="34"/>
  <c r="R443" i="34"/>
  <c r="O443" i="34"/>
  <c r="I443" i="34"/>
  <c r="R442" i="34"/>
  <c r="O442" i="34"/>
  <c r="I442" i="34"/>
  <c r="R441" i="34"/>
  <c r="O441" i="34"/>
  <c r="I441" i="34"/>
  <c r="R440" i="34"/>
  <c r="O440" i="34"/>
  <c r="I440" i="34"/>
  <c r="R439" i="34"/>
  <c r="O439" i="34"/>
  <c r="I439" i="34"/>
  <c r="O438" i="34"/>
  <c r="I438" i="34"/>
  <c r="R437" i="34"/>
  <c r="O437" i="34"/>
  <c r="I437" i="34"/>
  <c r="R436" i="34"/>
  <c r="O436" i="34"/>
  <c r="I436" i="34"/>
  <c r="R435" i="34"/>
  <c r="O435" i="34"/>
  <c r="I435" i="34"/>
  <c r="O434" i="34"/>
  <c r="I434" i="34"/>
  <c r="O433" i="34"/>
  <c r="I433" i="34"/>
  <c r="O432" i="34"/>
  <c r="I432" i="34"/>
  <c r="O431" i="34"/>
  <c r="I431" i="34"/>
  <c r="R430" i="34"/>
  <c r="O430" i="34"/>
  <c r="I430" i="34"/>
  <c r="O429" i="34"/>
  <c r="I429" i="34"/>
  <c r="O428" i="34"/>
  <c r="I428" i="34"/>
  <c r="O427" i="34"/>
  <c r="I427" i="34"/>
  <c r="O426" i="34"/>
  <c r="I426" i="34"/>
  <c r="O425" i="34"/>
  <c r="I425" i="34"/>
  <c r="O424" i="34"/>
  <c r="I424" i="34"/>
  <c r="O423" i="34"/>
  <c r="I423" i="34"/>
  <c r="O422" i="34"/>
  <c r="I422" i="34"/>
  <c r="O421" i="34"/>
  <c r="I421" i="34"/>
  <c r="O420" i="34"/>
  <c r="I420" i="34"/>
  <c r="O419" i="34"/>
  <c r="I419" i="34"/>
  <c r="O418" i="34"/>
  <c r="I418" i="34"/>
  <c r="O417" i="34"/>
  <c r="I417" i="34"/>
  <c r="O416" i="34"/>
  <c r="I416" i="34"/>
  <c r="O415" i="34"/>
  <c r="I415" i="34"/>
  <c r="O414" i="34"/>
  <c r="I414" i="34"/>
  <c r="R413" i="34"/>
  <c r="O413" i="34"/>
  <c r="I413" i="34"/>
  <c r="R412" i="34"/>
  <c r="O412" i="34"/>
  <c r="I412" i="34"/>
  <c r="R411" i="34"/>
  <c r="O411" i="34"/>
  <c r="I411" i="34"/>
  <c r="R410" i="34"/>
  <c r="O410" i="34"/>
  <c r="I410" i="34"/>
  <c r="R409" i="34"/>
  <c r="O409" i="34"/>
  <c r="I409" i="34"/>
  <c r="R408" i="34"/>
  <c r="O408" i="34"/>
  <c r="I408" i="34"/>
  <c r="R407" i="34"/>
  <c r="O407" i="34"/>
  <c r="I407" i="34"/>
  <c r="R406" i="34"/>
  <c r="O406" i="34"/>
  <c r="I406" i="34"/>
  <c r="R405" i="34"/>
  <c r="O405" i="34"/>
  <c r="I405" i="34"/>
  <c r="O404" i="34"/>
  <c r="I404" i="34"/>
  <c r="R403" i="34"/>
  <c r="O403" i="34"/>
  <c r="I403" i="34"/>
  <c r="R402" i="34"/>
  <c r="O402" i="34"/>
  <c r="I402" i="34"/>
  <c r="R401" i="34"/>
  <c r="O401" i="34"/>
  <c r="I401" i="34"/>
  <c r="R400" i="34"/>
  <c r="O400" i="34"/>
  <c r="I400" i="34"/>
  <c r="R399" i="34"/>
  <c r="O399" i="34"/>
  <c r="I399" i="34"/>
  <c r="O398" i="34"/>
  <c r="I398" i="34"/>
  <c r="R397" i="34"/>
  <c r="O397" i="34"/>
  <c r="I397" i="34"/>
  <c r="R396" i="34"/>
  <c r="O396" i="34"/>
  <c r="I396" i="34"/>
  <c r="R395" i="34"/>
  <c r="O395" i="34"/>
  <c r="I395" i="34"/>
  <c r="R394" i="34"/>
  <c r="O394" i="34"/>
  <c r="I394" i="34"/>
  <c r="O393" i="34"/>
  <c r="I393" i="34"/>
  <c r="O392" i="34"/>
  <c r="I392" i="34"/>
  <c r="O391" i="34"/>
  <c r="I391" i="34"/>
  <c r="O390" i="34"/>
  <c r="I390" i="34"/>
  <c r="O389" i="34"/>
  <c r="I389" i="34"/>
  <c r="O388" i="34"/>
  <c r="I388" i="34"/>
  <c r="O387" i="34"/>
  <c r="I387" i="34"/>
  <c r="O386" i="34"/>
  <c r="I386" i="34"/>
  <c r="O385" i="34"/>
  <c r="I385" i="34"/>
  <c r="O384" i="34"/>
  <c r="I384" i="34"/>
  <c r="O383" i="34"/>
  <c r="I383" i="34"/>
  <c r="O382" i="34"/>
  <c r="I382" i="34"/>
  <c r="O381" i="34"/>
  <c r="I381" i="34"/>
  <c r="O380" i="34"/>
  <c r="I380" i="34"/>
  <c r="O379" i="34"/>
  <c r="I379" i="34"/>
  <c r="O378" i="34"/>
  <c r="I378" i="34"/>
  <c r="O377" i="34"/>
  <c r="I377" i="34"/>
  <c r="O376" i="34"/>
  <c r="I376" i="34"/>
  <c r="O375" i="34"/>
  <c r="I375" i="34"/>
  <c r="O374" i="34"/>
  <c r="I374" i="34"/>
  <c r="O373" i="34"/>
  <c r="I373" i="34"/>
  <c r="O372" i="34"/>
  <c r="I372" i="34"/>
  <c r="O371" i="34"/>
  <c r="I371" i="34"/>
  <c r="O370" i="34"/>
  <c r="I370" i="34"/>
  <c r="O369" i="34"/>
  <c r="I369" i="34"/>
  <c r="O368" i="34"/>
  <c r="I368" i="34"/>
  <c r="O367" i="34"/>
  <c r="I367" i="34"/>
  <c r="O366" i="34"/>
  <c r="I366" i="34"/>
  <c r="O365" i="34"/>
  <c r="I365" i="34"/>
  <c r="O364" i="34"/>
  <c r="I364" i="34"/>
  <c r="O363" i="34"/>
  <c r="I363" i="34"/>
  <c r="O362" i="34"/>
  <c r="I362" i="34"/>
  <c r="O361" i="34"/>
  <c r="I361" i="34"/>
  <c r="O360" i="34"/>
  <c r="I360" i="34"/>
  <c r="O359" i="34"/>
  <c r="I359" i="34"/>
  <c r="O358" i="34"/>
  <c r="I358" i="34"/>
  <c r="O357" i="34"/>
  <c r="I357" i="34"/>
  <c r="O356" i="34"/>
  <c r="I356" i="34"/>
  <c r="O355" i="34"/>
  <c r="I355" i="34"/>
  <c r="O354" i="34"/>
  <c r="I354" i="34"/>
  <c r="O353" i="34"/>
  <c r="I353" i="34"/>
  <c r="O352" i="34"/>
  <c r="I352" i="34"/>
  <c r="O351" i="34"/>
  <c r="I351" i="34"/>
  <c r="O350" i="34"/>
  <c r="I350" i="34"/>
  <c r="O349" i="34"/>
  <c r="I349" i="34"/>
  <c r="O348" i="34"/>
  <c r="I348" i="34"/>
  <c r="O347" i="34"/>
  <c r="I347" i="34"/>
  <c r="O346" i="34"/>
  <c r="I346" i="34"/>
  <c r="O345" i="34"/>
  <c r="I345" i="34"/>
  <c r="O344" i="34"/>
  <c r="I344" i="34"/>
  <c r="O343" i="34"/>
  <c r="I343" i="34"/>
  <c r="O342" i="34"/>
  <c r="I342" i="34"/>
  <c r="O341" i="34"/>
  <c r="I341" i="34"/>
  <c r="O340" i="34"/>
  <c r="I340" i="34"/>
  <c r="O339" i="34"/>
  <c r="I339" i="34"/>
  <c r="O338" i="34"/>
  <c r="I338" i="34"/>
  <c r="O337" i="34"/>
  <c r="I337" i="34"/>
  <c r="O336" i="34"/>
  <c r="I336" i="34"/>
  <c r="O335" i="34"/>
  <c r="I335" i="34"/>
  <c r="O334" i="34"/>
  <c r="I334" i="34"/>
  <c r="O333" i="34"/>
  <c r="I333" i="34"/>
  <c r="O332" i="34"/>
  <c r="I332" i="34"/>
  <c r="O331" i="34"/>
  <c r="I331" i="34"/>
  <c r="O330" i="34"/>
  <c r="I330" i="34"/>
  <c r="O329" i="34"/>
  <c r="I329" i="34"/>
  <c r="O328" i="34"/>
  <c r="I328" i="34"/>
  <c r="O327" i="34"/>
  <c r="I327" i="34"/>
  <c r="O326" i="34"/>
  <c r="I326" i="34"/>
  <c r="O325" i="34"/>
  <c r="I325" i="34"/>
  <c r="O324" i="34"/>
  <c r="I324" i="34"/>
  <c r="O323" i="34"/>
  <c r="I323" i="34"/>
  <c r="O322" i="34"/>
  <c r="I322" i="34"/>
  <c r="O321" i="34"/>
  <c r="I321" i="34"/>
  <c r="O320" i="34"/>
  <c r="I320" i="34"/>
  <c r="O319" i="34"/>
  <c r="I319" i="34"/>
  <c r="O318" i="34"/>
  <c r="I318" i="34"/>
  <c r="O317" i="34"/>
  <c r="I317" i="34"/>
  <c r="O316" i="34"/>
  <c r="I316" i="34"/>
  <c r="O315" i="34"/>
  <c r="I315" i="34"/>
  <c r="O314" i="34"/>
  <c r="I314" i="34"/>
  <c r="O313" i="34"/>
  <c r="I313" i="34"/>
  <c r="O312" i="34"/>
  <c r="I312" i="34"/>
  <c r="O311" i="34"/>
  <c r="I311" i="34"/>
  <c r="O310" i="34"/>
  <c r="I310" i="34"/>
  <c r="O309" i="34"/>
  <c r="I309" i="34"/>
  <c r="O308" i="34"/>
  <c r="I308" i="34"/>
  <c r="O307" i="34"/>
  <c r="I307" i="34"/>
  <c r="O306" i="34"/>
  <c r="I306" i="34"/>
  <c r="O305" i="34"/>
  <c r="I305" i="34"/>
  <c r="O304" i="34"/>
  <c r="I304" i="34"/>
  <c r="O303" i="34"/>
  <c r="I303" i="34"/>
  <c r="O302" i="34"/>
  <c r="I302" i="34"/>
  <c r="O301" i="34"/>
  <c r="I301" i="34"/>
  <c r="O300" i="34"/>
  <c r="I300" i="34"/>
  <c r="O299" i="34"/>
  <c r="I299" i="34"/>
  <c r="O298" i="34"/>
  <c r="I298" i="34"/>
  <c r="O297" i="34"/>
  <c r="I297" i="34"/>
  <c r="O296" i="34"/>
  <c r="I296" i="34"/>
  <c r="O295" i="34"/>
  <c r="I295" i="34"/>
  <c r="O294" i="34"/>
  <c r="I294" i="34"/>
  <c r="O293" i="34"/>
  <c r="I293" i="34"/>
  <c r="O292" i="34"/>
  <c r="I292" i="34"/>
  <c r="O291" i="34"/>
  <c r="I291" i="34"/>
  <c r="O290" i="34"/>
  <c r="I290" i="34"/>
  <c r="O289" i="34"/>
  <c r="I289" i="34"/>
  <c r="O288" i="34"/>
  <c r="I288" i="34"/>
  <c r="O287" i="34"/>
  <c r="I287" i="34"/>
  <c r="O286" i="34"/>
  <c r="I286" i="34"/>
  <c r="O285" i="34"/>
  <c r="I285" i="34"/>
  <c r="O284" i="34"/>
  <c r="I284" i="34"/>
  <c r="O283" i="34"/>
  <c r="I283" i="34"/>
  <c r="O282" i="34"/>
  <c r="I282" i="34"/>
  <c r="O281" i="34"/>
  <c r="I281" i="34"/>
  <c r="O280" i="34"/>
  <c r="I280" i="34"/>
  <c r="O279" i="34"/>
  <c r="I279" i="34"/>
  <c r="O278" i="34"/>
  <c r="I278" i="34"/>
  <c r="O277" i="34"/>
  <c r="I277" i="34"/>
  <c r="O276" i="34"/>
  <c r="I276" i="34"/>
  <c r="O275" i="34"/>
  <c r="I275" i="34"/>
  <c r="O274" i="34"/>
  <c r="I274" i="34"/>
  <c r="O273" i="34"/>
  <c r="I273" i="34"/>
  <c r="O272" i="34"/>
  <c r="I272" i="34"/>
  <c r="O271" i="34"/>
  <c r="I271" i="34"/>
  <c r="O270" i="34"/>
  <c r="I270" i="34"/>
  <c r="O269" i="34"/>
  <c r="I269" i="34"/>
  <c r="O268" i="34"/>
  <c r="I268" i="34"/>
  <c r="O267" i="34"/>
  <c r="I267" i="34"/>
  <c r="O266" i="34"/>
  <c r="I266" i="34"/>
  <c r="O265" i="34"/>
  <c r="I265" i="34"/>
  <c r="O264" i="34"/>
  <c r="I264" i="34"/>
  <c r="O263" i="34"/>
  <c r="I263" i="34"/>
  <c r="O262" i="34"/>
  <c r="I262" i="34"/>
  <c r="O261" i="34"/>
  <c r="I261" i="34"/>
  <c r="O260" i="34"/>
  <c r="I260" i="34"/>
  <c r="O259" i="34"/>
  <c r="I259" i="34"/>
  <c r="O258" i="34"/>
  <c r="I258" i="34"/>
  <c r="O257" i="34"/>
  <c r="I257" i="34"/>
  <c r="O256" i="34"/>
  <c r="I256" i="34"/>
  <c r="O255" i="34"/>
  <c r="I255" i="34"/>
  <c r="O254" i="34"/>
  <c r="I254" i="34"/>
  <c r="O253" i="34"/>
  <c r="I253" i="34"/>
  <c r="O252" i="34"/>
  <c r="I252" i="34"/>
  <c r="O251" i="34"/>
  <c r="I251" i="34"/>
  <c r="O250" i="34"/>
  <c r="I250" i="34"/>
  <c r="O249" i="34"/>
  <c r="I249" i="34"/>
  <c r="O248" i="34"/>
  <c r="I248" i="34"/>
  <c r="O247" i="34"/>
  <c r="I247" i="34"/>
  <c r="O246" i="34"/>
  <c r="I246" i="34"/>
  <c r="O245" i="34"/>
  <c r="I245" i="34"/>
  <c r="O244" i="34"/>
  <c r="I244" i="34"/>
  <c r="O243" i="34"/>
  <c r="I243" i="34"/>
  <c r="O242" i="34"/>
  <c r="I242" i="34"/>
  <c r="O241" i="34"/>
  <c r="I241" i="34"/>
  <c r="O240" i="34"/>
  <c r="I240" i="34"/>
  <c r="O239" i="34"/>
  <c r="I239" i="34"/>
  <c r="O238" i="34"/>
  <c r="I238" i="34"/>
  <c r="O237" i="34"/>
  <c r="I237" i="34"/>
  <c r="O236" i="34"/>
  <c r="I236" i="34"/>
  <c r="O235" i="34"/>
  <c r="I235" i="34"/>
  <c r="O234" i="34"/>
  <c r="I234" i="34"/>
  <c r="O233" i="34"/>
  <c r="I233" i="34"/>
  <c r="O232" i="34"/>
  <c r="I232" i="34"/>
  <c r="O231" i="34"/>
  <c r="I231" i="34"/>
  <c r="O230" i="34"/>
  <c r="I230" i="34"/>
  <c r="O229" i="34"/>
  <c r="I229" i="34"/>
  <c r="O228" i="34"/>
  <c r="I228" i="34"/>
  <c r="O227" i="34"/>
  <c r="I227" i="34"/>
  <c r="O226" i="34"/>
  <c r="I226" i="34"/>
  <c r="O225" i="34"/>
  <c r="I225" i="34"/>
  <c r="O224" i="34"/>
  <c r="I224" i="34"/>
  <c r="O223" i="34"/>
  <c r="I223" i="34"/>
  <c r="O222" i="34"/>
  <c r="I222" i="34"/>
  <c r="O221" i="34"/>
  <c r="I221" i="34"/>
  <c r="O220" i="34"/>
  <c r="I220" i="34"/>
  <c r="O219" i="34"/>
  <c r="I219" i="34"/>
  <c r="O218" i="34"/>
  <c r="I218" i="34"/>
  <c r="O217" i="34"/>
  <c r="I217" i="34"/>
  <c r="O216" i="34"/>
  <c r="I216" i="34"/>
  <c r="O215" i="34"/>
  <c r="I215" i="34"/>
  <c r="O214" i="34"/>
  <c r="I214" i="34"/>
  <c r="O213" i="34"/>
  <c r="I213" i="34"/>
  <c r="O212" i="34"/>
  <c r="I212" i="34"/>
  <c r="O211" i="34"/>
  <c r="I211" i="34"/>
  <c r="O210" i="34"/>
  <c r="I210" i="34"/>
  <c r="O209" i="34"/>
  <c r="I209" i="34"/>
  <c r="O208" i="34"/>
  <c r="I208" i="34"/>
  <c r="O207" i="34"/>
  <c r="I207" i="34"/>
  <c r="O206" i="34"/>
  <c r="I206" i="34"/>
  <c r="O205" i="34"/>
  <c r="I205" i="34"/>
  <c r="O204" i="34"/>
  <c r="I204" i="34"/>
  <c r="O203" i="34"/>
  <c r="I203" i="34"/>
  <c r="O202" i="34"/>
  <c r="I202" i="34"/>
  <c r="O201" i="34"/>
  <c r="I201" i="34"/>
  <c r="O200" i="34"/>
  <c r="I200" i="34"/>
  <c r="O199" i="34"/>
  <c r="I199" i="34"/>
  <c r="O198" i="34"/>
  <c r="I198" i="34"/>
  <c r="O197" i="34"/>
  <c r="I197" i="34"/>
  <c r="O196" i="34"/>
  <c r="I196" i="34"/>
  <c r="O195" i="34"/>
  <c r="I195" i="34"/>
  <c r="O194" i="34"/>
  <c r="I194" i="34"/>
  <c r="O193" i="34"/>
  <c r="I193" i="34"/>
  <c r="O192" i="34"/>
  <c r="I192" i="34"/>
  <c r="O191" i="34"/>
  <c r="I191" i="34"/>
  <c r="O190" i="34"/>
  <c r="I190" i="34"/>
  <c r="O189" i="34"/>
  <c r="I189" i="34"/>
  <c r="O188" i="34"/>
  <c r="I188" i="34"/>
  <c r="O187" i="34"/>
  <c r="I187" i="34"/>
  <c r="O186" i="34"/>
  <c r="I186" i="34"/>
  <c r="O185" i="34"/>
  <c r="I185" i="34"/>
  <c r="O184" i="34"/>
  <c r="I184" i="34"/>
  <c r="O183" i="34"/>
  <c r="I183" i="34"/>
  <c r="O182" i="34"/>
  <c r="I182" i="34"/>
  <c r="O181" i="34"/>
  <c r="I181" i="34"/>
  <c r="O180" i="34"/>
  <c r="I180" i="34"/>
  <c r="O179" i="34"/>
  <c r="I179" i="34"/>
  <c r="O178" i="34"/>
  <c r="I178" i="34"/>
  <c r="O177" i="34"/>
  <c r="I177" i="34"/>
  <c r="O176" i="34"/>
  <c r="I176" i="34"/>
  <c r="O175" i="34"/>
  <c r="I175" i="34"/>
  <c r="O174" i="34"/>
  <c r="I174" i="34"/>
  <c r="O173" i="34"/>
  <c r="I173" i="34"/>
  <c r="O172" i="34"/>
  <c r="I172" i="34"/>
  <c r="O171" i="34"/>
  <c r="I171" i="34"/>
  <c r="O170" i="34"/>
  <c r="I170" i="34"/>
  <c r="O169" i="34"/>
  <c r="I169" i="34"/>
  <c r="O168" i="34"/>
  <c r="I168" i="34"/>
  <c r="O167" i="34"/>
  <c r="I167" i="34"/>
  <c r="O166" i="34"/>
  <c r="I166" i="34"/>
  <c r="O165" i="34"/>
  <c r="I165" i="34"/>
  <c r="O164" i="34"/>
  <c r="I164" i="34"/>
  <c r="O163" i="34"/>
  <c r="I163" i="34"/>
  <c r="O162" i="34"/>
  <c r="I162" i="34"/>
  <c r="O161" i="34"/>
  <c r="I161" i="34"/>
  <c r="O160" i="34"/>
  <c r="I160" i="34"/>
  <c r="O159" i="34"/>
  <c r="I159" i="34"/>
  <c r="O158" i="34"/>
  <c r="I158" i="34"/>
  <c r="O157" i="34"/>
  <c r="I157" i="34"/>
  <c r="O156" i="34"/>
  <c r="I156" i="34"/>
  <c r="O155" i="34"/>
  <c r="I155" i="34"/>
  <c r="O154" i="34"/>
  <c r="I154" i="34"/>
  <c r="O153" i="34"/>
  <c r="I153" i="34"/>
  <c r="O152" i="34"/>
  <c r="I152" i="34"/>
  <c r="O151" i="34"/>
  <c r="I151" i="34"/>
  <c r="O150" i="34"/>
  <c r="I150" i="34"/>
  <c r="O149" i="34"/>
  <c r="I149" i="34"/>
  <c r="O148" i="34"/>
  <c r="I148" i="34"/>
  <c r="O147" i="34"/>
  <c r="I147" i="34"/>
  <c r="O146" i="34"/>
  <c r="I146" i="34"/>
  <c r="O145" i="34"/>
  <c r="I145" i="34"/>
  <c r="O144" i="34"/>
  <c r="I144" i="34"/>
  <c r="O143" i="34"/>
  <c r="I143" i="34"/>
  <c r="O142" i="34"/>
  <c r="I142" i="34"/>
  <c r="O141" i="34"/>
  <c r="I141" i="34"/>
  <c r="O140" i="34"/>
  <c r="I140" i="34"/>
  <c r="O139" i="34"/>
  <c r="I139" i="34"/>
  <c r="O138" i="34"/>
  <c r="I138" i="34"/>
  <c r="O137" i="34"/>
  <c r="I137" i="34"/>
  <c r="O136" i="34"/>
  <c r="I136" i="34"/>
  <c r="O135" i="34"/>
  <c r="I135" i="34"/>
  <c r="O134" i="34"/>
  <c r="I134" i="34"/>
  <c r="O133" i="34"/>
  <c r="I133" i="34"/>
  <c r="O132" i="34"/>
  <c r="I132" i="34"/>
  <c r="O131" i="34"/>
  <c r="I131" i="34"/>
  <c r="O130" i="34"/>
  <c r="I130" i="34"/>
  <c r="O129" i="34"/>
  <c r="I129" i="34"/>
  <c r="O128" i="34"/>
  <c r="I128" i="34"/>
  <c r="O127" i="34"/>
  <c r="I127" i="34"/>
  <c r="O126" i="34"/>
  <c r="I126" i="34"/>
  <c r="O125" i="34"/>
  <c r="I125" i="34"/>
  <c r="O124" i="34"/>
  <c r="I124" i="34"/>
  <c r="O123" i="34"/>
  <c r="I123" i="34"/>
  <c r="O122" i="34"/>
  <c r="I122" i="34"/>
  <c r="O121" i="34"/>
  <c r="I121" i="34"/>
  <c r="O120" i="34"/>
  <c r="I120" i="34"/>
  <c r="O119" i="34"/>
  <c r="I119" i="34"/>
  <c r="O118" i="34"/>
  <c r="I118" i="34"/>
  <c r="O117" i="34"/>
  <c r="I117" i="34"/>
  <c r="O116" i="34"/>
  <c r="I116" i="34"/>
  <c r="O115" i="34"/>
  <c r="I115" i="34"/>
  <c r="O114" i="34"/>
  <c r="I114" i="34"/>
  <c r="O113" i="34"/>
  <c r="I113" i="34"/>
  <c r="O112" i="34"/>
  <c r="I112" i="34"/>
  <c r="O111" i="34"/>
  <c r="I111" i="34"/>
  <c r="O110" i="34"/>
  <c r="I110" i="34"/>
  <c r="O109" i="34"/>
  <c r="I109" i="34"/>
  <c r="O108" i="34"/>
  <c r="I108" i="34"/>
  <c r="O107" i="34"/>
  <c r="I107" i="34"/>
  <c r="O106" i="34"/>
  <c r="I106" i="34"/>
  <c r="O105" i="34"/>
  <c r="I105" i="34"/>
  <c r="O104" i="34"/>
  <c r="I104" i="34"/>
  <c r="O103" i="34"/>
  <c r="I103" i="34"/>
  <c r="O102" i="34"/>
  <c r="I102" i="34"/>
  <c r="O101" i="34"/>
  <c r="I101" i="34"/>
  <c r="O100" i="34"/>
  <c r="I100" i="34"/>
  <c r="O99" i="34"/>
  <c r="I99" i="34"/>
  <c r="O98" i="34"/>
  <c r="I98" i="34"/>
  <c r="O97" i="34"/>
  <c r="I97" i="34"/>
  <c r="O96" i="34"/>
  <c r="I96" i="34"/>
  <c r="O95" i="34"/>
  <c r="I95" i="34"/>
  <c r="O94" i="34"/>
  <c r="I94" i="34"/>
  <c r="O93" i="34"/>
  <c r="I93" i="34"/>
  <c r="O92" i="34"/>
  <c r="I92" i="34"/>
  <c r="O91" i="34"/>
  <c r="I91" i="34"/>
  <c r="O90" i="34"/>
  <c r="I90" i="34"/>
  <c r="O89" i="34"/>
  <c r="I89" i="34"/>
  <c r="O88" i="34"/>
  <c r="I88" i="34"/>
  <c r="O87" i="34"/>
  <c r="I87" i="34"/>
  <c r="O86" i="34"/>
  <c r="I86" i="34"/>
  <c r="O85" i="34"/>
  <c r="I85" i="34"/>
  <c r="O84" i="34"/>
  <c r="I84" i="34"/>
  <c r="O83" i="34"/>
  <c r="I83" i="34"/>
  <c r="O82" i="34"/>
  <c r="I82" i="34"/>
  <c r="O81" i="34"/>
  <c r="I81" i="34"/>
  <c r="O80" i="34"/>
  <c r="I80" i="34"/>
  <c r="O79" i="34"/>
  <c r="I79" i="34"/>
  <c r="O78" i="34"/>
  <c r="I78" i="34"/>
  <c r="O77" i="34"/>
  <c r="I77" i="34"/>
  <c r="O76" i="34"/>
  <c r="I76" i="34"/>
  <c r="O75" i="34"/>
  <c r="I75" i="34"/>
  <c r="O74" i="34"/>
  <c r="I74" i="34"/>
  <c r="O73" i="34"/>
  <c r="I73" i="34"/>
  <c r="O72" i="34"/>
  <c r="I72" i="34"/>
  <c r="O71" i="34"/>
  <c r="I71" i="34"/>
  <c r="O70" i="34"/>
  <c r="I70" i="34"/>
  <c r="O69" i="34"/>
  <c r="I69" i="34"/>
  <c r="O68" i="34"/>
  <c r="I68" i="34"/>
  <c r="O67" i="34"/>
  <c r="I67" i="34"/>
  <c r="O66" i="34"/>
  <c r="I66" i="34"/>
  <c r="O65" i="34"/>
  <c r="I65" i="34"/>
  <c r="O64" i="34"/>
  <c r="I64" i="34"/>
  <c r="O63" i="34"/>
  <c r="I63" i="34"/>
  <c r="O62" i="34"/>
  <c r="I62" i="34"/>
  <c r="O61" i="34"/>
  <c r="I61" i="34"/>
  <c r="O60" i="34"/>
  <c r="I60" i="34"/>
  <c r="O59" i="34"/>
  <c r="I59" i="34"/>
  <c r="O58" i="34"/>
  <c r="I58" i="34"/>
  <c r="O57" i="34"/>
  <c r="I57" i="34"/>
  <c r="O56" i="34"/>
  <c r="I56" i="34"/>
  <c r="O55" i="34"/>
  <c r="I55" i="34"/>
  <c r="O54" i="34"/>
  <c r="I54" i="34"/>
  <c r="O53" i="34"/>
  <c r="I53" i="34"/>
  <c r="O52" i="34"/>
  <c r="I52" i="34"/>
  <c r="O51" i="34"/>
  <c r="I51" i="34"/>
  <c r="O50" i="34"/>
  <c r="I50" i="34"/>
  <c r="O49" i="34"/>
  <c r="I49" i="34"/>
  <c r="O48" i="34"/>
  <c r="I48" i="34"/>
  <c r="O47" i="34"/>
  <c r="I47" i="34"/>
  <c r="O46" i="34"/>
  <c r="I46" i="34"/>
  <c r="O45" i="34"/>
  <c r="I45" i="34"/>
  <c r="O44" i="34"/>
  <c r="I44" i="34"/>
  <c r="O43" i="34"/>
  <c r="I43" i="34"/>
  <c r="O42" i="34"/>
  <c r="I42" i="34"/>
  <c r="O41" i="34"/>
  <c r="I41" i="34"/>
  <c r="O40" i="34"/>
  <c r="I40" i="34"/>
  <c r="O39" i="34"/>
  <c r="I39" i="34"/>
  <c r="O38" i="34"/>
  <c r="I38" i="34"/>
  <c r="O37" i="34"/>
  <c r="I37" i="34"/>
  <c r="O36" i="34"/>
  <c r="I36" i="34"/>
  <c r="O35" i="34"/>
  <c r="I35" i="34"/>
  <c r="O34" i="34"/>
  <c r="I34" i="34"/>
  <c r="O33" i="34"/>
  <c r="I33" i="34"/>
  <c r="O32" i="34"/>
  <c r="I32" i="34"/>
  <c r="O31" i="34"/>
  <c r="I31" i="34"/>
  <c r="O30" i="34"/>
  <c r="I30" i="34"/>
  <c r="O29" i="34"/>
  <c r="I29" i="34"/>
  <c r="O28" i="34"/>
  <c r="I28" i="34"/>
  <c r="O27" i="34"/>
  <c r="I27" i="34"/>
  <c r="O26" i="34"/>
  <c r="I26" i="34"/>
  <c r="O25" i="34"/>
  <c r="I25" i="34"/>
  <c r="O24" i="34"/>
  <c r="I24" i="34"/>
  <c r="O23" i="34"/>
  <c r="I23" i="34"/>
  <c r="O22" i="34"/>
  <c r="I22" i="34"/>
  <c r="O21" i="34"/>
  <c r="I21" i="34"/>
  <c r="O20" i="34"/>
  <c r="I20" i="34"/>
  <c r="O19" i="34"/>
  <c r="I19" i="34"/>
  <c r="O18" i="34"/>
  <c r="I18" i="34"/>
  <c r="O17" i="34"/>
  <c r="I17" i="34"/>
  <c r="O16" i="34"/>
  <c r="I16" i="34"/>
  <c r="O15" i="34"/>
  <c r="I15" i="34"/>
  <c r="O14" i="34"/>
  <c r="I14" i="34"/>
  <c r="O13" i="34"/>
  <c r="I13" i="34"/>
  <c r="O12" i="34"/>
  <c r="I12" i="34"/>
  <c r="O11" i="34"/>
  <c r="I11" i="34"/>
  <c r="O10" i="34"/>
  <c r="I10" i="34"/>
  <c r="O9" i="34"/>
  <c r="I9" i="34"/>
  <c r="O8" i="34"/>
  <c r="I8" i="34"/>
  <c r="O7" i="34"/>
  <c r="I7" i="34"/>
  <c r="O6" i="34"/>
  <c r="I6" i="34"/>
  <c r="O5" i="34"/>
  <c r="I5" i="34"/>
  <c r="O4" i="34"/>
  <c r="I4" i="34"/>
  <c r="O4" i="30" l="1"/>
  <c r="O5" i="30"/>
  <c r="O6" i="30"/>
  <c r="O7" i="30"/>
  <c r="O8" i="30"/>
  <c r="O9" i="30"/>
  <c r="O10" i="30"/>
  <c r="O11" i="30"/>
  <c r="O12" i="30"/>
  <c r="O13" i="30"/>
  <c r="O14" i="30"/>
  <c r="O15" i="30"/>
  <c r="O16" i="30"/>
  <c r="O17" i="30"/>
  <c r="O18" i="30"/>
  <c r="O19" i="30"/>
  <c r="O20" i="30"/>
  <c r="O21" i="30"/>
  <c r="O22" i="30"/>
  <c r="O23" i="30"/>
  <c r="O24" i="30"/>
  <c r="O25" i="30"/>
  <c r="O26" i="30"/>
  <c r="O27" i="30"/>
  <c r="O28" i="30"/>
  <c r="O29" i="30"/>
  <c r="O30" i="30"/>
  <c r="O31" i="30"/>
  <c r="O32" i="30"/>
  <c r="O33" i="30"/>
  <c r="O34" i="30"/>
  <c r="O35" i="30"/>
  <c r="O36" i="30"/>
  <c r="O37" i="30"/>
  <c r="O38" i="30"/>
  <c r="O39" i="30"/>
  <c r="O40" i="30"/>
  <c r="O41" i="30"/>
  <c r="O42" i="30"/>
  <c r="O43" i="30"/>
  <c r="O44" i="30"/>
  <c r="O45" i="30"/>
  <c r="O46" i="30"/>
  <c r="O47" i="30"/>
  <c r="O48" i="30"/>
  <c r="O49" i="30"/>
  <c r="O50" i="30"/>
  <c r="O51" i="30"/>
  <c r="O52" i="30"/>
  <c r="O53" i="30"/>
  <c r="O54" i="30"/>
  <c r="O55" i="30"/>
  <c r="O56" i="30"/>
  <c r="O57" i="30"/>
  <c r="O58" i="30"/>
  <c r="O59" i="30"/>
  <c r="O60" i="30"/>
  <c r="O61" i="30"/>
  <c r="O62" i="30"/>
  <c r="O63" i="30"/>
  <c r="O64" i="30"/>
  <c r="O65" i="30"/>
  <c r="O66" i="30"/>
  <c r="O67" i="30"/>
  <c r="O68" i="30"/>
  <c r="O69" i="30"/>
  <c r="O70" i="30"/>
  <c r="O71" i="30"/>
  <c r="O72" i="30"/>
  <c r="O73" i="30"/>
  <c r="O74" i="30"/>
  <c r="O75" i="30"/>
  <c r="O76" i="30"/>
  <c r="O77" i="30"/>
  <c r="O78" i="30"/>
  <c r="O79" i="30"/>
  <c r="O80" i="30"/>
  <c r="O81" i="30"/>
  <c r="O82" i="30"/>
  <c r="O83" i="30"/>
  <c r="O84" i="30"/>
  <c r="O85" i="30"/>
  <c r="O86" i="30"/>
  <c r="O87" i="30"/>
  <c r="O88" i="30"/>
  <c r="O89" i="30"/>
  <c r="O90" i="30"/>
  <c r="O91" i="30"/>
  <c r="O92" i="30"/>
  <c r="O93" i="30"/>
  <c r="O94" i="30"/>
  <c r="O95" i="30"/>
  <c r="O96" i="30"/>
  <c r="O97" i="30"/>
  <c r="O98" i="30"/>
  <c r="O99" i="30"/>
  <c r="O100" i="30"/>
  <c r="O101" i="30"/>
  <c r="O102" i="30"/>
  <c r="O103" i="30"/>
  <c r="O104" i="30"/>
  <c r="O105" i="30"/>
  <c r="O106" i="30"/>
  <c r="O107" i="30"/>
  <c r="O108" i="30"/>
  <c r="O109" i="30"/>
  <c r="O110" i="30"/>
  <c r="O111" i="30"/>
  <c r="O112" i="30"/>
  <c r="O113" i="30"/>
  <c r="O114" i="30"/>
  <c r="O115" i="30"/>
  <c r="O116" i="30"/>
  <c r="O117" i="30"/>
  <c r="O118" i="30"/>
  <c r="O119" i="30"/>
  <c r="O120" i="30"/>
  <c r="O121" i="30"/>
  <c r="O122" i="30"/>
  <c r="O123" i="30"/>
  <c r="O124" i="30"/>
  <c r="O125" i="30"/>
  <c r="O126" i="30"/>
  <c r="O127" i="30"/>
  <c r="O128" i="30"/>
  <c r="O129" i="30"/>
  <c r="O130" i="30"/>
  <c r="O131" i="30"/>
  <c r="O132" i="30"/>
  <c r="O133" i="30"/>
  <c r="O134" i="30"/>
  <c r="O135" i="30"/>
  <c r="O136" i="30"/>
  <c r="O137" i="30"/>
  <c r="O138" i="30"/>
  <c r="O139" i="30"/>
  <c r="O140" i="30"/>
  <c r="O141" i="30"/>
  <c r="O142" i="30"/>
  <c r="O143" i="30"/>
  <c r="O144" i="30"/>
  <c r="O145" i="30"/>
  <c r="O146" i="30"/>
  <c r="O147" i="30"/>
  <c r="O148" i="30"/>
  <c r="O149" i="30"/>
  <c r="O150" i="30"/>
  <c r="O151" i="30"/>
  <c r="O152" i="30"/>
  <c r="O153" i="30"/>
  <c r="O154" i="30"/>
  <c r="O155" i="30"/>
  <c r="O156" i="30"/>
  <c r="O157" i="30"/>
  <c r="O158" i="30"/>
  <c r="O159" i="30"/>
  <c r="O160" i="30"/>
  <c r="O161" i="30"/>
  <c r="O162" i="30"/>
  <c r="O163" i="30"/>
  <c r="O164" i="30"/>
  <c r="O165" i="30"/>
  <c r="O166" i="30"/>
  <c r="O167" i="30"/>
  <c r="O168" i="30"/>
  <c r="O169" i="30"/>
  <c r="O170" i="30"/>
  <c r="O171" i="30"/>
  <c r="O172" i="30"/>
  <c r="O173" i="30"/>
  <c r="O174" i="30"/>
  <c r="O175" i="30"/>
  <c r="O176" i="30"/>
  <c r="O177" i="30"/>
  <c r="O178" i="30"/>
  <c r="O179" i="30"/>
  <c r="O180" i="30"/>
  <c r="O181" i="30"/>
  <c r="O182" i="30"/>
  <c r="O183" i="30"/>
  <c r="O184" i="30"/>
  <c r="O185" i="30"/>
  <c r="O186" i="30"/>
  <c r="O187" i="30"/>
  <c r="O188" i="30"/>
  <c r="O189" i="30"/>
  <c r="O190" i="30"/>
  <c r="O191" i="30"/>
  <c r="O192" i="30"/>
  <c r="O193" i="30"/>
  <c r="O194" i="30"/>
  <c r="O195" i="30"/>
  <c r="O196" i="30"/>
  <c r="O197" i="30"/>
  <c r="O198" i="30"/>
  <c r="O199" i="30"/>
  <c r="O200" i="30"/>
  <c r="O201" i="30"/>
  <c r="O202" i="30"/>
  <c r="O203" i="30"/>
  <c r="O204" i="30"/>
  <c r="O205" i="30"/>
  <c r="O206" i="30"/>
  <c r="O207" i="30"/>
  <c r="O208" i="30"/>
  <c r="O209" i="30"/>
  <c r="O210" i="30"/>
  <c r="O211" i="30"/>
  <c r="O212" i="30"/>
  <c r="O213" i="30"/>
  <c r="O214" i="30"/>
  <c r="O215" i="30"/>
  <c r="O216" i="30"/>
  <c r="O217" i="30"/>
  <c r="O218" i="30"/>
  <c r="O219" i="30"/>
  <c r="O220" i="30"/>
  <c r="O221" i="30"/>
  <c r="O222" i="30"/>
  <c r="O223" i="30"/>
  <c r="O224" i="30"/>
  <c r="O225" i="30"/>
  <c r="O226" i="30"/>
  <c r="O227" i="30"/>
  <c r="O228" i="30"/>
  <c r="O229" i="30"/>
  <c r="O230" i="30"/>
  <c r="O231" i="30"/>
  <c r="O232" i="30"/>
  <c r="O233" i="30"/>
  <c r="O234" i="30"/>
  <c r="O235" i="30"/>
  <c r="O236" i="30"/>
  <c r="O237" i="30"/>
  <c r="O238" i="30"/>
  <c r="O239" i="30"/>
  <c r="O240" i="30"/>
  <c r="O241" i="30"/>
  <c r="O242" i="30"/>
  <c r="O243" i="30"/>
  <c r="O244" i="30"/>
  <c r="O245" i="30"/>
  <c r="O246" i="30"/>
  <c r="O247" i="30"/>
  <c r="O248" i="30"/>
  <c r="O249" i="30"/>
  <c r="O250" i="30"/>
  <c r="O251" i="30"/>
  <c r="O252" i="30"/>
  <c r="O253" i="30"/>
  <c r="O254" i="30"/>
  <c r="O255" i="30"/>
  <c r="O256" i="30"/>
  <c r="O257" i="30"/>
  <c r="O258" i="30"/>
  <c r="O259" i="30"/>
  <c r="O260" i="30"/>
  <c r="O261" i="30"/>
  <c r="O262" i="30"/>
  <c r="O263" i="30"/>
  <c r="O264" i="30"/>
  <c r="O265" i="30"/>
  <c r="O266" i="30"/>
  <c r="O267" i="30"/>
  <c r="O268" i="30"/>
  <c r="O269" i="30"/>
  <c r="O270" i="30"/>
  <c r="O271" i="30"/>
  <c r="O272" i="30"/>
  <c r="O273" i="30"/>
  <c r="O274" i="30"/>
  <c r="O275" i="30"/>
  <c r="O276" i="30"/>
  <c r="O277" i="30"/>
  <c r="O278" i="30"/>
  <c r="O279" i="30"/>
  <c r="O280" i="30"/>
  <c r="O281" i="30"/>
  <c r="O282" i="30"/>
  <c r="O283" i="30"/>
  <c r="O284" i="30"/>
  <c r="O285" i="30"/>
  <c r="O286" i="30"/>
  <c r="O287" i="30"/>
  <c r="O288" i="30"/>
  <c r="O289" i="30"/>
  <c r="O290" i="30"/>
  <c r="O291" i="30"/>
  <c r="O292" i="30"/>
  <c r="O293" i="30"/>
  <c r="O294" i="30"/>
  <c r="O295" i="30"/>
  <c r="O296" i="30"/>
  <c r="O297" i="30"/>
  <c r="O298" i="30"/>
  <c r="O299" i="30"/>
  <c r="O300" i="30"/>
  <c r="O301" i="30"/>
  <c r="O302" i="30"/>
  <c r="O303" i="30"/>
  <c r="O304" i="30"/>
  <c r="O305" i="30"/>
  <c r="O306" i="30"/>
  <c r="O307" i="30"/>
  <c r="O308" i="30"/>
  <c r="O309" i="30"/>
  <c r="O310" i="30"/>
  <c r="O311" i="30"/>
  <c r="O312" i="30"/>
  <c r="O313" i="30"/>
  <c r="O314" i="30"/>
  <c r="O315" i="30"/>
  <c r="O316" i="30"/>
  <c r="O317" i="30"/>
  <c r="O318" i="30"/>
  <c r="O319" i="30"/>
  <c r="O320" i="30"/>
  <c r="O321" i="30"/>
  <c r="O322" i="30"/>
  <c r="O323" i="30"/>
  <c r="O324" i="30"/>
  <c r="O325" i="30"/>
  <c r="O326" i="30"/>
  <c r="O327" i="30"/>
  <c r="O328" i="30"/>
  <c r="O329" i="30"/>
  <c r="O330" i="30"/>
  <c r="O331" i="30"/>
  <c r="O332" i="30"/>
  <c r="O333" i="30"/>
  <c r="O334" i="30"/>
  <c r="O335" i="30"/>
  <c r="O336" i="30"/>
  <c r="O337" i="30"/>
  <c r="O338" i="30"/>
  <c r="O339" i="30"/>
  <c r="O340" i="30"/>
  <c r="O341" i="30"/>
  <c r="O342" i="30"/>
  <c r="O343" i="30"/>
  <c r="O344" i="30"/>
  <c r="O345" i="30"/>
  <c r="O346" i="30"/>
  <c r="O347" i="30"/>
  <c r="O348" i="30"/>
  <c r="O349" i="30"/>
  <c r="O350" i="30"/>
  <c r="O351" i="30"/>
  <c r="O352" i="30"/>
  <c r="O353" i="30"/>
  <c r="O354" i="30"/>
  <c r="O355" i="30"/>
  <c r="O356" i="30"/>
  <c r="O357" i="30"/>
  <c r="O358" i="30"/>
  <c r="O359" i="30"/>
  <c r="O360" i="30"/>
  <c r="O361" i="30"/>
  <c r="O362" i="30"/>
  <c r="O363" i="30"/>
  <c r="O364" i="30"/>
  <c r="O365" i="30"/>
  <c r="O366" i="30"/>
  <c r="O367" i="30"/>
  <c r="O368" i="30"/>
  <c r="O369" i="30"/>
  <c r="O370" i="30"/>
  <c r="O371" i="30"/>
  <c r="O372" i="30"/>
  <c r="O373" i="30"/>
  <c r="O374" i="30"/>
  <c r="O375" i="30"/>
  <c r="O376" i="30"/>
  <c r="O377" i="30"/>
  <c r="O378" i="30"/>
  <c r="O379" i="30"/>
  <c r="O380" i="30"/>
  <c r="O381" i="30"/>
  <c r="O382" i="30"/>
  <c r="O383" i="30"/>
  <c r="O384" i="30"/>
  <c r="O385" i="30"/>
  <c r="O386" i="30"/>
  <c r="O387" i="30"/>
  <c r="O388" i="30"/>
  <c r="O389" i="30"/>
  <c r="O390" i="30"/>
  <c r="O391" i="30"/>
  <c r="O392" i="30"/>
  <c r="O393" i="30"/>
  <c r="O394" i="30"/>
  <c r="O395" i="30"/>
  <c r="O396" i="30"/>
  <c r="O397" i="30"/>
  <c r="O398" i="30"/>
  <c r="O399" i="30"/>
  <c r="O400" i="30"/>
  <c r="O401" i="30"/>
  <c r="O402" i="30"/>
  <c r="O403" i="30"/>
  <c r="O404" i="30"/>
  <c r="O405" i="30"/>
  <c r="O406" i="30"/>
  <c r="O407" i="30"/>
  <c r="O408" i="30"/>
  <c r="O409" i="30"/>
  <c r="O410" i="30"/>
  <c r="O411" i="30"/>
  <c r="O412" i="30"/>
  <c r="O413" i="30"/>
  <c r="O414" i="30"/>
  <c r="O415" i="30"/>
  <c r="O416" i="30"/>
  <c r="O417" i="30"/>
  <c r="O418" i="30"/>
  <c r="O419" i="30"/>
  <c r="O420" i="30"/>
  <c r="O421" i="30"/>
  <c r="O422" i="30"/>
  <c r="O423" i="30"/>
  <c r="O424" i="30"/>
  <c r="O425" i="30"/>
  <c r="O426" i="30"/>
  <c r="O427" i="30"/>
  <c r="O428" i="30"/>
  <c r="O429" i="30"/>
  <c r="O430" i="30"/>
  <c r="O431" i="30"/>
  <c r="O432" i="30"/>
  <c r="O433" i="30"/>
  <c r="O434" i="30"/>
  <c r="O435" i="30"/>
  <c r="O436" i="30"/>
  <c r="O437" i="30"/>
  <c r="O438" i="30"/>
  <c r="O439" i="30"/>
  <c r="O440" i="30"/>
  <c r="O441" i="30"/>
  <c r="O442" i="30"/>
  <c r="O443" i="30"/>
  <c r="O444" i="30"/>
  <c r="O445" i="30"/>
  <c r="O446" i="30"/>
  <c r="O447" i="30"/>
  <c r="O448" i="30"/>
  <c r="O449" i="30"/>
  <c r="O450" i="30"/>
  <c r="O451" i="30"/>
  <c r="O452" i="30"/>
  <c r="O453" i="30"/>
  <c r="O454" i="30"/>
  <c r="O455" i="30"/>
  <c r="O456" i="30"/>
  <c r="O457" i="30"/>
  <c r="O458" i="30"/>
  <c r="O459" i="30"/>
  <c r="O460" i="30"/>
  <c r="O461" i="30"/>
  <c r="O462" i="30"/>
  <c r="O463" i="30"/>
  <c r="O464" i="30"/>
  <c r="O465" i="30"/>
  <c r="O466" i="30"/>
  <c r="O467" i="30"/>
  <c r="O468" i="30"/>
  <c r="O469" i="30"/>
  <c r="O470" i="30"/>
  <c r="O471" i="30"/>
  <c r="O472" i="30"/>
  <c r="O473" i="30"/>
  <c r="O474" i="30"/>
  <c r="O475" i="30"/>
  <c r="O476" i="30"/>
  <c r="O477" i="30"/>
  <c r="O478" i="30"/>
  <c r="O479" i="30"/>
  <c r="O480" i="30"/>
  <c r="O481" i="30"/>
  <c r="O482" i="30"/>
  <c r="O483" i="30"/>
  <c r="O484" i="30"/>
  <c r="O485" i="30"/>
  <c r="O486" i="30"/>
  <c r="O487" i="30"/>
  <c r="O488" i="30"/>
  <c r="O489" i="30"/>
  <c r="O490" i="30"/>
  <c r="O491" i="30"/>
  <c r="O492" i="30"/>
  <c r="O493" i="30"/>
  <c r="O494" i="30"/>
  <c r="O495" i="30"/>
  <c r="O496" i="30"/>
  <c r="O497" i="30"/>
  <c r="O498" i="30"/>
  <c r="O499" i="30"/>
  <c r="O500" i="30"/>
  <c r="O501" i="30"/>
  <c r="O502" i="30"/>
  <c r="O503" i="30"/>
  <c r="O504" i="30"/>
  <c r="O505" i="30"/>
  <c r="O506" i="30"/>
  <c r="O507" i="30"/>
  <c r="O508" i="30"/>
  <c r="O509" i="30"/>
  <c r="O510" i="30"/>
  <c r="O511" i="30"/>
  <c r="O512" i="30"/>
  <c r="O513" i="30"/>
  <c r="O514" i="30"/>
  <c r="O515" i="30"/>
  <c r="O516" i="30"/>
  <c r="O517" i="30"/>
  <c r="O518" i="30"/>
  <c r="O519" i="30"/>
  <c r="O520" i="30"/>
  <c r="O521" i="30"/>
  <c r="O522" i="30"/>
  <c r="O523" i="30"/>
  <c r="O524" i="30"/>
  <c r="O525" i="30"/>
  <c r="O526" i="30"/>
  <c r="O527" i="30"/>
  <c r="O528" i="30"/>
  <c r="O529" i="30"/>
  <c r="O530" i="30"/>
  <c r="O531" i="30"/>
  <c r="O532" i="30"/>
  <c r="O533" i="30"/>
  <c r="O534" i="30"/>
  <c r="O535" i="30"/>
  <c r="O536" i="30"/>
  <c r="O537" i="30"/>
  <c r="O538" i="30"/>
  <c r="O539" i="30"/>
  <c r="O540" i="30"/>
  <c r="O541" i="30"/>
  <c r="O542" i="30"/>
  <c r="O543" i="30"/>
  <c r="O544" i="30"/>
  <c r="O545" i="30"/>
  <c r="O546" i="30"/>
  <c r="O547" i="30"/>
  <c r="O548" i="30"/>
  <c r="O549" i="30"/>
  <c r="O550" i="30"/>
  <c r="O551" i="30"/>
  <c r="O552" i="30"/>
  <c r="O553" i="30"/>
  <c r="O554" i="30"/>
  <c r="O555" i="30"/>
  <c r="O556" i="30"/>
  <c r="O557" i="30"/>
  <c r="O558" i="30"/>
  <c r="O559" i="30"/>
  <c r="O560" i="30"/>
  <c r="O561" i="30"/>
  <c r="O562" i="30"/>
  <c r="O563" i="30"/>
  <c r="O564" i="30"/>
  <c r="O565" i="30"/>
  <c r="O566" i="30"/>
  <c r="O567" i="30"/>
  <c r="O568" i="30"/>
  <c r="O569" i="30"/>
  <c r="O570" i="30"/>
  <c r="O571" i="30"/>
  <c r="O572" i="30"/>
  <c r="O573" i="30"/>
  <c r="O574" i="30"/>
  <c r="O575" i="30"/>
  <c r="O576" i="30"/>
  <c r="O577" i="30"/>
  <c r="O578" i="30"/>
  <c r="O579" i="30"/>
  <c r="O580" i="30"/>
  <c r="O581" i="30"/>
  <c r="O582" i="30"/>
  <c r="O583" i="30"/>
  <c r="O584" i="30"/>
  <c r="O585" i="30"/>
  <c r="O586" i="30"/>
  <c r="O587" i="30"/>
  <c r="O588" i="30"/>
  <c r="O589" i="30"/>
  <c r="O590" i="30"/>
  <c r="O591" i="30"/>
  <c r="O592" i="30"/>
  <c r="O593" i="30"/>
  <c r="O594" i="30"/>
  <c r="O595" i="30"/>
  <c r="O596" i="30"/>
  <c r="O597" i="30"/>
  <c r="O598" i="30"/>
  <c r="O599" i="30"/>
  <c r="O600" i="30"/>
  <c r="O601" i="30"/>
  <c r="O602" i="30"/>
  <c r="O603" i="30"/>
  <c r="O604" i="30"/>
  <c r="O605" i="30"/>
  <c r="O606" i="30"/>
  <c r="O607" i="30"/>
  <c r="O608" i="30"/>
  <c r="O609" i="30"/>
  <c r="O610" i="30"/>
  <c r="O611" i="30"/>
  <c r="O612" i="30"/>
  <c r="O613" i="30"/>
  <c r="O614" i="30"/>
  <c r="O615" i="30"/>
  <c r="O616" i="30"/>
  <c r="O617" i="30"/>
  <c r="O618" i="30"/>
  <c r="O619" i="30"/>
  <c r="O620" i="30"/>
  <c r="O621" i="30"/>
  <c r="O622" i="30"/>
  <c r="O623" i="30"/>
  <c r="O624" i="30"/>
  <c r="O625" i="30"/>
  <c r="O626" i="30"/>
  <c r="O627" i="30"/>
  <c r="O628" i="30"/>
  <c r="O629" i="30"/>
  <c r="O630" i="30"/>
  <c r="O631" i="30"/>
  <c r="O632" i="30"/>
  <c r="O633" i="30"/>
  <c r="O634" i="30"/>
  <c r="O635" i="30"/>
  <c r="O636" i="30"/>
  <c r="O637" i="30"/>
  <c r="O638" i="30"/>
  <c r="O639" i="30"/>
  <c r="O640" i="30"/>
  <c r="O641" i="30"/>
  <c r="O642" i="30"/>
  <c r="O643" i="30"/>
  <c r="O644" i="30"/>
  <c r="O645" i="30"/>
  <c r="O646" i="30"/>
  <c r="O647" i="30"/>
  <c r="O648" i="30"/>
  <c r="O649" i="30"/>
  <c r="O650" i="30"/>
  <c r="O651" i="30"/>
  <c r="O652" i="30"/>
  <c r="O653" i="30"/>
  <c r="O654" i="30"/>
  <c r="O655" i="30"/>
  <c r="O656" i="30"/>
  <c r="O657" i="30"/>
  <c r="O658" i="30"/>
  <c r="O659" i="30"/>
  <c r="O660" i="30"/>
  <c r="O661" i="30"/>
  <c r="O662" i="30"/>
  <c r="O663" i="30"/>
  <c r="O664" i="30"/>
  <c r="O665" i="30"/>
  <c r="O666" i="30"/>
  <c r="O667" i="30"/>
  <c r="O668" i="30"/>
  <c r="O669" i="30"/>
  <c r="O670" i="30"/>
  <c r="O671" i="30"/>
  <c r="O672" i="30"/>
  <c r="O673" i="30"/>
  <c r="O674" i="30"/>
  <c r="O675" i="30"/>
  <c r="O676" i="30"/>
  <c r="O677" i="30"/>
  <c r="O678" i="30"/>
  <c r="O679" i="30"/>
  <c r="O680" i="30"/>
  <c r="O681" i="30"/>
  <c r="O682" i="30"/>
  <c r="O683" i="30"/>
  <c r="O684" i="30"/>
  <c r="O685" i="30"/>
  <c r="O686" i="30"/>
  <c r="O687" i="30"/>
  <c r="O688" i="30"/>
  <c r="O689" i="30"/>
  <c r="O690" i="30"/>
  <c r="O691" i="30"/>
  <c r="O692" i="30"/>
  <c r="O693" i="30"/>
  <c r="O694" i="30"/>
  <c r="O695" i="30"/>
  <c r="O696" i="30"/>
  <c r="O697" i="30"/>
  <c r="O698" i="30"/>
  <c r="O699" i="30"/>
  <c r="O700" i="30"/>
  <c r="O701" i="30"/>
  <c r="O702" i="30"/>
  <c r="O703" i="30"/>
  <c r="O704" i="30"/>
  <c r="O705" i="30"/>
  <c r="O706" i="30"/>
  <c r="O707" i="30"/>
  <c r="O708" i="30"/>
  <c r="O709" i="30"/>
  <c r="O710" i="30"/>
  <c r="O711" i="30"/>
  <c r="O712" i="30"/>
  <c r="O713" i="30"/>
  <c r="O714" i="30"/>
  <c r="O715" i="30"/>
  <c r="O716" i="30"/>
  <c r="O717" i="30"/>
  <c r="O718" i="30"/>
  <c r="O719" i="30"/>
  <c r="O720" i="30"/>
  <c r="O721" i="30"/>
  <c r="O722" i="30"/>
  <c r="O723" i="30"/>
  <c r="O724" i="30"/>
  <c r="O725" i="30"/>
  <c r="O726" i="30"/>
  <c r="O727" i="30"/>
  <c r="O728" i="30"/>
  <c r="O729" i="30"/>
  <c r="O730" i="30"/>
  <c r="O731" i="30"/>
  <c r="O732" i="30"/>
  <c r="O733" i="30"/>
  <c r="O734" i="30"/>
  <c r="O735" i="30"/>
  <c r="O736" i="30"/>
  <c r="O737" i="30"/>
  <c r="O738" i="30"/>
  <c r="O739" i="30"/>
  <c r="O740" i="30"/>
  <c r="O741" i="30"/>
  <c r="O742" i="30"/>
  <c r="O743" i="30"/>
  <c r="O744" i="30"/>
  <c r="O745" i="30"/>
  <c r="O746" i="30"/>
  <c r="O747" i="30"/>
  <c r="O748" i="30"/>
  <c r="O749" i="30"/>
  <c r="O750" i="30"/>
  <c r="O751" i="30"/>
  <c r="O752" i="30"/>
  <c r="O753" i="30"/>
  <c r="O754" i="30"/>
  <c r="O755" i="30"/>
  <c r="O756" i="30"/>
  <c r="O757" i="30"/>
  <c r="O758" i="30"/>
  <c r="O759" i="30"/>
  <c r="O760" i="30"/>
  <c r="O761" i="30"/>
  <c r="O762" i="30"/>
  <c r="O763" i="30"/>
  <c r="O764" i="30"/>
  <c r="O765" i="30"/>
  <c r="O766" i="30"/>
  <c r="O767" i="30"/>
  <c r="O768" i="30"/>
  <c r="O769" i="30"/>
  <c r="O770" i="30"/>
  <c r="O771" i="30"/>
  <c r="O772" i="30"/>
  <c r="O773" i="30"/>
  <c r="O774" i="30"/>
  <c r="O775" i="30"/>
  <c r="O776" i="30"/>
  <c r="O777" i="30"/>
  <c r="O778" i="30"/>
  <c r="O779" i="30"/>
  <c r="O780" i="30"/>
  <c r="O781" i="30"/>
  <c r="O782" i="30"/>
  <c r="O783" i="30"/>
  <c r="O784" i="30"/>
  <c r="O785" i="30"/>
  <c r="O786" i="30"/>
  <c r="O787" i="30"/>
  <c r="O788" i="30"/>
  <c r="O789" i="30"/>
  <c r="O790" i="30"/>
  <c r="O791" i="30"/>
  <c r="O792" i="30"/>
  <c r="O793" i="30"/>
  <c r="O794" i="30"/>
  <c r="O795" i="30"/>
  <c r="O796" i="30"/>
  <c r="O797" i="30"/>
  <c r="O798" i="30"/>
  <c r="O799" i="30"/>
  <c r="O800" i="30"/>
  <c r="O801" i="30"/>
  <c r="O802" i="30"/>
  <c r="O803" i="30"/>
  <c r="O804" i="30"/>
  <c r="O805" i="30"/>
  <c r="O806" i="30"/>
  <c r="O807" i="30"/>
  <c r="O808" i="30"/>
  <c r="O809" i="30"/>
  <c r="O810" i="30"/>
  <c r="O811" i="30"/>
  <c r="O812" i="30"/>
  <c r="O813" i="30"/>
  <c r="O814" i="30"/>
  <c r="O815" i="30"/>
  <c r="O816" i="30"/>
  <c r="O817" i="30"/>
  <c r="O818" i="30"/>
  <c r="O819" i="30"/>
  <c r="O820" i="30"/>
  <c r="O821" i="30"/>
  <c r="O822" i="30"/>
  <c r="O823" i="30"/>
  <c r="O824" i="30"/>
  <c r="O825" i="30"/>
  <c r="O826" i="30"/>
  <c r="O827" i="30"/>
  <c r="O828" i="30"/>
  <c r="O829" i="30"/>
  <c r="O830" i="30"/>
  <c r="O831" i="30"/>
  <c r="O832" i="30"/>
  <c r="O833" i="30"/>
  <c r="O834" i="30"/>
  <c r="O835" i="30"/>
  <c r="O836" i="30"/>
  <c r="O837" i="30"/>
  <c r="O838" i="30"/>
  <c r="O839" i="30"/>
  <c r="O840" i="30"/>
  <c r="O841" i="30"/>
  <c r="O842" i="30"/>
  <c r="O843" i="30"/>
  <c r="O844" i="30"/>
  <c r="O845" i="30"/>
  <c r="O846" i="30"/>
  <c r="O847" i="30"/>
  <c r="O848" i="30"/>
  <c r="O849" i="30"/>
  <c r="O850" i="30"/>
  <c r="O851" i="30"/>
  <c r="O852" i="30"/>
  <c r="O853" i="30"/>
  <c r="O854" i="30"/>
  <c r="O855" i="30"/>
  <c r="O856" i="30"/>
  <c r="O857" i="30"/>
  <c r="O858" i="30"/>
  <c r="O859" i="30"/>
  <c r="O860" i="30"/>
  <c r="O861" i="30"/>
  <c r="O862" i="30"/>
  <c r="O863" i="30"/>
  <c r="O864" i="30"/>
  <c r="O865" i="30"/>
  <c r="O866" i="30"/>
  <c r="O867" i="30"/>
  <c r="O868" i="30"/>
  <c r="O869" i="30"/>
  <c r="O870" i="30"/>
  <c r="O871" i="30"/>
  <c r="O872" i="30"/>
  <c r="O873" i="30"/>
  <c r="O874" i="30"/>
  <c r="O875" i="30"/>
  <c r="O876" i="30"/>
  <c r="O877" i="30"/>
  <c r="O878" i="30"/>
  <c r="O879" i="30"/>
  <c r="O880" i="30"/>
  <c r="O881" i="30"/>
  <c r="O882" i="30"/>
  <c r="O883" i="30"/>
  <c r="O884" i="30"/>
  <c r="O885" i="30"/>
  <c r="O886" i="30"/>
  <c r="O887" i="30"/>
  <c r="O888" i="30"/>
  <c r="O889" i="30"/>
  <c r="O890" i="30"/>
  <c r="O891" i="30"/>
  <c r="O892" i="30"/>
  <c r="O893" i="30"/>
  <c r="O894" i="30"/>
  <c r="O895" i="30"/>
  <c r="O896" i="30"/>
  <c r="O897" i="30"/>
  <c r="O898" i="30"/>
  <c r="O899" i="30"/>
  <c r="O900" i="30"/>
  <c r="O901" i="30"/>
  <c r="O902" i="30"/>
  <c r="O903" i="30"/>
  <c r="O904" i="30"/>
  <c r="O905" i="30"/>
  <c r="O906" i="30"/>
  <c r="O907" i="30"/>
  <c r="O908" i="30"/>
  <c r="O909" i="30"/>
  <c r="O910" i="30"/>
  <c r="O911" i="30"/>
  <c r="O912" i="30"/>
  <c r="O913" i="30"/>
  <c r="O914" i="30"/>
  <c r="O915" i="30"/>
  <c r="O916" i="30"/>
  <c r="O917" i="30"/>
  <c r="O918" i="30"/>
  <c r="O919" i="30"/>
  <c r="O920" i="30"/>
  <c r="O921" i="30"/>
  <c r="O922" i="30"/>
  <c r="O923" i="30"/>
  <c r="O924" i="30"/>
  <c r="O925" i="30"/>
  <c r="O926" i="30"/>
  <c r="O927" i="30"/>
  <c r="O928" i="30"/>
  <c r="O929" i="30"/>
  <c r="O930" i="30"/>
  <c r="O931" i="30"/>
  <c r="O932" i="30"/>
  <c r="O933" i="30"/>
  <c r="O934" i="30"/>
  <c r="O935" i="30"/>
  <c r="O936" i="30"/>
  <c r="O937" i="30"/>
  <c r="O938" i="30"/>
  <c r="O939" i="30"/>
  <c r="O940" i="30"/>
  <c r="O941" i="30"/>
  <c r="O942" i="30"/>
  <c r="O943" i="30"/>
  <c r="O944" i="30"/>
  <c r="O945" i="30"/>
  <c r="O946" i="30"/>
  <c r="O947" i="30"/>
  <c r="O948" i="30"/>
  <c r="O949" i="30"/>
  <c r="O950" i="30"/>
  <c r="O951" i="30"/>
  <c r="O952" i="30"/>
  <c r="O953" i="30"/>
  <c r="O954" i="30"/>
  <c r="O955" i="30"/>
  <c r="O956" i="30"/>
  <c r="O957" i="30"/>
  <c r="O958" i="30"/>
  <c r="O959" i="30"/>
  <c r="O960" i="30"/>
  <c r="O961" i="30"/>
  <c r="O962" i="30"/>
  <c r="O963" i="30"/>
  <c r="O964" i="30"/>
  <c r="O965" i="30"/>
  <c r="O966" i="30"/>
  <c r="O967" i="30"/>
  <c r="O968" i="30"/>
  <c r="O969" i="30"/>
  <c r="O970" i="30"/>
  <c r="O971" i="30"/>
  <c r="O972" i="30"/>
  <c r="O973" i="30"/>
  <c r="O974" i="30"/>
  <c r="O975" i="30"/>
  <c r="O976" i="30"/>
  <c r="O977" i="30"/>
  <c r="O978" i="30"/>
  <c r="O979" i="30"/>
  <c r="O980" i="30"/>
  <c r="O981" i="30"/>
  <c r="O982" i="30"/>
  <c r="O983" i="30"/>
  <c r="O984" i="30"/>
  <c r="O985" i="30"/>
  <c r="O986" i="30"/>
  <c r="O987" i="30"/>
  <c r="O988" i="30"/>
  <c r="O989" i="30"/>
  <c r="O990" i="30"/>
  <c r="O991" i="30"/>
  <c r="O992" i="30"/>
  <c r="O993" i="30"/>
  <c r="O994" i="30"/>
  <c r="O995" i="30"/>
  <c r="O996" i="30"/>
  <c r="O997" i="30"/>
  <c r="O998" i="30"/>
  <c r="O999" i="30"/>
  <c r="O1000" i="30"/>
  <c r="O1001" i="30"/>
  <c r="O1002" i="30"/>
  <c r="O1003" i="30"/>
  <c r="O1004" i="30"/>
  <c r="O1005" i="30"/>
  <c r="O1006" i="30"/>
  <c r="O1007" i="30"/>
  <c r="O1008" i="30"/>
  <c r="O1009" i="30"/>
  <c r="O1010" i="30"/>
  <c r="O1011" i="30"/>
  <c r="O1012" i="30"/>
  <c r="O1013" i="30"/>
  <c r="O1014" i="30"/>
  <c r="O1015" i="30"/>
  <c r="O1016" i="30"/>
  <c r="O1017" i="30"/>
  <c r="O1018" i="30"/>
  <c r="O1019" i="30"/>
  <c r="O1020" i="30"/>
  <c r="O1021" i="30"/>
  <c r="O1022" i="30"/>
  <c r="O1023" i="30"/>
  <c r="O1024" i="30"/>
  <c r="O1025" i="30"/>
  <c r="O1026" i="30"/>
  <c r="O1027" i="30"/>
  <c r="O1028" i="30"/>
  <c r="O1029" i="30"/>
  <c r="O1030" i="30"/>
  <c r="O1031" i="30"/>
  <c r="O1032" i="30"/>
  <c r="O1033" i="30"/>
  <c r="O1034" i="30"/>
  <c r="O1035" i="30"/>
  <c r="O1036" i="30"/>
  <c r="O1037" i="30"/>
  <c r="O1038" i="30"/>
  <c r="O1039" i="30"/>
  <c r="O1040" i="30"/>
  <c r="O1041" i="30"/>
  <c r="O1042" i="30"/>
  <c r="O1043" i="30"/>
  <c r="O1044" i="30"/>
  <c r="O1045" i="30"/>
  <c r="O1046" i="30"/>
  <c r="O1047" i="30"/>
  <c r="O1048" i="30"/>
  <c r="O1049" i="30"/>
  <c r="O1050" i="30"/>
  <c r="O1051" i="30"/>
  <c r="O1052" i="30"/>
  <c r="O1053" i="30"/>
  <c r="O1054" i="30"/>
  <c r="O1055" i="30"/>
  <c r="O1056" i="30"/>
  <c r="O1057" i="30"/>
  <c r="O1058" i="30"/>
  <c r="O1059" i="30"/>
  <c r="O1060" i="30"/>
  <c r="O1061" i="30"/>
  <c r="O1062" i="30"/>
  <c r="O1063" i="30"/>
  <c r="O1064" i="30"/>
  <c r="O1065" i="30"/>
  <c r="O1066" i="30"/>
  <c r="O1067" i="30"/>
  <c r="O1068" i="30"/>
  <c r="O1069" i="30"/>
  <c r="O1070" i="30"/>
  <c r="O1071" i="30"/>
  <c r="O1072" i="30"/>
  <c r="O1073" i="30"/>
  <c r="O1074" i="30"/>
  <c r="O1075" i="30"/>
  <c r="O1076" i="30"/>
  <c r="O1077" i="30"/>
  <c r="O1078" i="30"/>
  <c r="O1079" i="30"/>
  <c r="O1080" i="30"/>
  <c r="O1081" i="30"/>
  <c r="O1082" i="30"/>
  <c r="O1083" i="30"/>
  <c r="O1084" i="30"/>
  <c r="O1085" i="30"/>
  <c r="O1086" i="30"/>
  <c r="O1087" i="30"/>
  <c r="O1088" i="30"/>
  <c r="O1089" i="30"/>
  <c r="O1090" i="30"/>
  <c r="O1091" i="30"/>
  <c r="O1092" i="30"/>
  <c r="O1093" i="30"/>
  <c r="O1094" i="30"/>
  <c r="O1095" i="30"/>
  <c r="O1096" i="30"/>
  <c r="O1097" i="30"/>
  <c r="O1098" i="30"/>
  <c r="O1099" i="30"/>
  <c r="O1100" i="30"/>
  <c r="O1101" i="30"/>
  <c r="O1102" i="30"/>
  <c r="O1103" i="30"/>
  <c r="O1104" i="30"/>
  <c r="O1105" i="30"/>
  <c r="O1106" i="30"/>
  <c r="O1107" i="30"/>
  <c r="O1108" i="30"/>
  <c r="O1109" i="30"/>
  <c r="O1110" i="30"/>
  <c r="O1111" i="30"/>
  <c r="O1112" i="30"/>
  <c r="O1113" i="30"/>
  <c r="O1114" i="30"/>
  <c r="O1115" i="30"/>
  <c r="O1116" i="30"/>
  <c r="O1117" i="30"/>
  <c r="O1118" i="30"/>
  <c r="O1119" i="30"/>
  <c r="O1120" i="30"/>
  <c r="O1121" i="30"/>
  <c r="O1122" i="30"/>
  <c r="O1123" i="30"/>
  <c r="O1124" i="30"/>
  <c r="O1125" i="30"/>
  <c r="O1126" i="30"/>
  <c r="O1127" i="30"/>
  <c r="O1128" i="30"/>
  <c r="O1129" i="30"/>
  <c r="O1130" i="30"/>
  <c r="O1131" i="30"/>
  <c r="O1132" i="30"/>
  <c r="O1133" i="30"/>
  <c r="O1134" i="30"/>
  <c r="O1135" i="30"/>
  <c r="O1136" i="30"/>
  <c r="O1137" i="30"/>
  <c r="O1138" i="30"/>
  <c r="O1139" i="30"/>
  <c r="O1140" i="30"/>
  <c r="O1141" i="30"/>
  <c r="O1142" i="30"/>
  <c r="O1143" i="30"/>
  <c r="O1144" i="30"/>
  <c r="O1145" i="30"/>
  <c r="O1146" i="30"/>
  <c r="O1147" i="30"/>
  <c r="O1148" i="30"/>
  <c r="O1149" i="30"/>
  <c r="O1150" i="30"/>
  <c r="O1151" i="30"/>
  <c r="O1152" i="30"/>
  <c r="O1153" i="30"/>
  <c r="O1154" i="30"/>
  <c r="O1155" i="30"/>
  <c r="O1156" i="30"/>
  <c r="O1157" i="30"/>
  <c r="O1158" i="30"/>
  <c r="O1159" i="30"/>
  <c r="O1160" i="30"/>
  <c r="O1161" i="30"/>
  <c r="O1162" i="30"/>
  <c r="O1163" i="30"/>
  <c r="O1164" i="30"/>
  <c r="O1165" i="30"/>
  <c r="O1166" i="30"/>
  <c r="O1167" i="30"/>
  <c r="O1168" i="30"/>
  <c r="O1169" i="30"/>
  <c r="O1170" i="30"/>
  <c r="O1171" i="30"/>
  <c r="O1172" i="30"/>
  <c r="O1173" i="30"/>
  <c r="O1174" i="30"/>
  <c r="O1175" i="30"/>
  <c r="O1176" i="30"/>
  <c r="O1177" i="30"/>
  <c r="O1178" i="30"/>
  <c r="O1179" i="30"/>
  <c r="O1180" i="30"/>
  <c r="O1181" i="30"/>
  <c r="O1182" i="30"/>
  <c r="O1183" i="30"/>
  <c r="O1184" i="30"/>
  <c r="O1185" i="30"/>
  <c r="O1186" i="30"/>
  <c r="O1187" i="30"/>
  <c r="O1188" i="30"/>
  <c r="O1189" i="30"/>
  <c r="O1190" i="30"/>
  <c r="O1191" i="30"/>
  <c r="O1192" i="30"/>
  <c r="O1193" i="30"/>
  <c r="O1194" i="30"/>
  <c r="O1195" i="30"/>
  <c r="O1196" i="30"/>
  <c r="O1197" i="30"/>
  <c r="O1198" i="30"/>
  <c r="O1199" i="30"/>
  <c r="O1200" i="30"/>
  <c r="O1201" i="30"/>
  <c r="O1202" i="30"/>
  <c r="O1203" i="30"/>
  <c r="O1204" i="30"/>
  <c r="O1205" i="30"/>
  <c r="O1206" i="30"/>
  <c r="O1207" i="30"/>
  <c r="O1208" i="30"/>
  <c r="O1209" i="30"/>
  <c r="O1210" i="30"/>
  <c r="O1211" i="30"/>
  <c r="O1212" i="30"/>
  <c r="O1213" i="30"/>
  <c r="O1214" i="30"/>
  <c r="O1215" i="30"/>
  <c r="O1216" i="30"/>
  <c r="O1217" i="30"/>
  <c r="O1218" i="30"/>
  <c r="O1219" i="30"/>
  <c r="O1220" i="30"/>
  <c r="O1221" i="30"/>
  <c r="O1222" i="30"/>
  <c r="O1223" i="30"/>
  <c r="O1224" i="30"/>
  <c r="O1225" i="30"/>
  <c r="O1226" i="30"/>
  <c r="O1227" i="30"/>
  <c r="O1228" i="30"/>
  <c r="O1229" i="30"/>
  <c r="O1230" i="30"/>
  <c r="O1231" i="30"/>
  <c r="O1232" i="30"/>
  <c r="O1233" i="30"/>
  <c r="O1234" i="30"/>
  <c r="O1235" i="30"/>
  <c r="O1236" i="30"/>
  <c r="O1237" i="30"/>
  <c r="O1238" i="30"/>
  <c r="O1239" i="30"/>
  <c r="O1240" i="30"/>
  <c r="O1241" i="30"/>
  <c r="O1242" i="30"/>
  <c r="O1243" i="30"/>
  <c r="O1244" i="30"/>
  <c r="O1245" i="30"/>
  <c r="O1246" i="30"/>
  <c r="O1247" i="30"/>
  <c r="O1248" i="30"/>
  <c r="O1249" i="30"/>
  <c r="O1250" i="30"/>
  <c r="O1251" i="30"/>
  <c r="O1252" i="30"/>
  <c r="O1253" i="30"/>
  <c r="O1254" i="30"/>
  <c r="O1255" i="30"/>
  <c r="O1256" i="30"/>
  <c r="O1257" i="30"/>
  <c r="O1258" i="30"/>
  <c r="O1259" i="30"/>
  <c r="O1260" i="30"/>
  <c r="O1261" i="30"/>
  <c r="O1262" i="30"/>
  <c r="O1263" i="30"/>
  <c r="O1264" i="30"/>
  <c r="O1265" i="30"/>
  <c r="O1266" i="30"/>
  <c r="O1267" i="30"/>
  <c r="O1268" i="30"/>
  <c r="O1269" i="30"/>
  <c r="O1270" i="30"/>
  <c r="O1271" i="30"/>
  <c r="O1272" i="30"/>
  <c r="O1273" i="30"/>
  <c r="O1274" i="30"/>
  <c r="O1275" i="30"/>
  <c r="O1276" i="30"/>
  <c r="O1277" i="30"/>
  <c r="O1278" i="30"/>
  <c r="O1279" i="30"/>
  <c r="O1280" i="30"/>
  <c r="O1281" i="30"/>
  <c r="O1282" i="30"/>
  <c r="O1283" i="30"/>
  <c r="O1284" i="30"/>
  <c r="O1285" i="30"/>
  <c r="O1286" i="30"/>
  <c r="O1287" i="30"/>
  <c r="O1288" i="30"/>
  <c r="O1289" i="30"/>
  <c r="O1290" i="30"/>
  <c r="O1291" i="30"/>
  <c r="O1292" i="30"/>
  <c r="O1293" i="30"/>
  <c r="O1294" i="30"/>
  <c r="O1295" i="30"/>
  <c r="O1296" i="30"/>
  <c r="O1297" i="30"/>
  <c r="O1298" i="30"/>
  <c r="O1299" i="30"/>
  <c r="O1300" i="30"/>
  <c r="O1301" i="30"/>
  <c r="O1302" i="30"/>
  <c r="O1303" i="30"/>
  <c r="O1304" i="30"/>
  <c r="O1305" i="30"/>
  <c r="O1306" i="30"/>
  <c r="O1307" i="30"/>
  <c r="O1308" i="30"/>
  <c r="O1309" i="30"/>
  <c r="O1310" i="30"/>
  <c r="O1311" i="30"/>
  <c r="O1312" i="30"/>
  <c r="O1313" i="30"/>
  <c r="O1314" i="30"/>
  <c r="O1315" i="30"/>
  <c r="O1316" i="30"/>
  <c r="O1317" i="30"/>
  <c r="O1318" i="30"/>
  <c r="O1319" i="30"/>
  <c r="O1320" i="30"/>
  <c r="O1321" i="30"/>
  <c r="O1322" i="30"/>
  <c r="O1323" i="30"/>
  <c r="O1324" i="30"/>
  <c r="O1325" i="30"/>
  <c r="O1326" i="30"/>
  <c r="O1327" i="30"/>
  <c r="O1328" i="30"/>
  <c r="O1329" i="30"/>
  <c r="O1330" i="30"/>
  <c r="O1331" i="30"/>
  <c r="O1332" i="30"/>
  <c r="O1333" i="30"/>
  <c r="O1334" i="30"/>
  <c r="O1335" i="30"/>
  <c r="O1336" i="30"/>
  <c r="O1337" i="30"/>
  <c r="O1338" i="30"/>
  <c r="O1339" i="30"/>
  <c r="O1340" i="30"/>
  <c r="O1341" i="30"/>
  <c r="O1342" i="30"/>
  <c r="O1343" i="30"/>
  <c r="O1344" i="30"/>
  <c r="O1345" i="30"/>
  <c r="O1346" i="30"/>
  <c r="O1347" i="30"/>
  <c r="O1348" i="30"/>
  <c r="O1349" i="30"/>
  <c r="O1350" i="30"/>
  <c r="O1351" i="30"/>
  <c r="O1352" i="30"/>
  <c r="O1353" i="30"/>
  <c r="O1354" i="30"/>
  <c r="O1355" i="30"/>
  <c r="O1356" i="30"/>
  <c r="O1357" i="30"/>
  <c r="O1358" i="30"/>
  <c r="O1359" i="30"/>
  <c r="O1360" i="30"/>
  <c r="O1361" i="30"/>
  <c r="O1362" i="30"/>
  <c r="O1363" i="30"/>
  <c r="O1364" i="30"/>
  <c r="O1365" i="30"/>
  <c r="O1366" i="30"/>
  <c r="O1367" i="30"/>
  <c r="O1368" i="30"/>
  <c r="O1369" i="30"/>
  <c r="O1370" i="30"/>
  <c r="O1371" i="30"/>
  <c r="O1372" i="30"/>
  <c r="O1373" i="30"/>
  <c r="O1374" i="30"/>
  <c r="O1375" i="30"/>
  <c r="O1376" i="30"/>
  <c r="O1377" i="30"/>
  <c r="O1378" i="30"/>
  <c r="O1379" i="30"/>
  <c r="O1380" i="30"/>
  <c r="O1381" i="30"/>
  <c r="O1382" i="30"/>
  <c r="O1383" i="30"/>
  <c r="O1384" i="30"/>
  <c r="O1385" i="30"/>
  <c r="O1386" i="30"/>
  <c r="O1387" i="30"/>
  <c r="O1388" i="30"/>
  <c r="O1389" i="30"/>
  <c r="O1390" i="30"/>
  <c r="O1391" i="30"/>
  <c r="O1392" i="30"/>
  <c r="O1393" i="30"/>
  <c r="O1394" i="30"/>
  <c r="O1395" i="30"/>
  <c r="O1396" i="30"/>
  <c r="O1397" i="30"/>
  <c r="O1398" i="30"/>
  <c r="O1399" i="30"/>
  <c r="O1400" i="30"/>
  <c r="O1401" i="30"/>
  <c r="O1402" i="30"/>
  <c r="O1403" i="30"/>
  <c r="O1404" i="30"/>
  <c r="O1405" i="30"/>
  <c r="O1406" i="30"/>
  <c r="O1407" i="30"/>
  <c r="O1408" i="30"/>
  <c r="O1409" i="30"/>
  <c r="O1410" i="30"/>
  <c r="O1411" i="30"/>
  <c r="O1412" i="30"/>
  <c r="O1413" i="30"/>
  <c r="O1414" i="30"/>
  <c r="O1415" i="30"/>
  <c r="O1416" i="30"/>
  <c r="O1417" i="30"/>
  <c r="O1418" i="30"/>
  <c r="O1419" i="30"/>
  <c r="O1420" i="30"/>
  <c r="O1421" i="30"/>
  <c r="O1422" i="30"/>
  <c r="O1423" i="30"/>
  <c r="O1424" i="30"/>
  <c r="O1425" i="30"/>
  <c r="O1426" i="30"/>
  <c r="O1427" i="30"/>
  <c r="O1428" i="30"/>
  <c r="O1429" i="30"/>
  <c r="O1430" i="30"/>
  <c r="O1431" i="30"/>
  <c r="O1432" i="30"/>
  <c r="O1433" i="30"/>
  <c r="O1434" i="30"/>
  <c r="O1435" i="30"/>
  <c r="O1436" i="30"/>
  <c r="O1437" i="30"/>
  <c r="O1438" i="30"/>
  <c r="O1439" i="30"/>
  <c r="O1440" i="30"/>
  <c r="O1441" i="30"/>
  <c r="O1442" i="30"/>
  <c r="O1443" i="30"/>
  <c r="O1444" i="30"/>
  <c r="O1445" i="30"/>
  <c r="O1446" i="30"/>
  <c r="O1447" i="30"/>
  <c r="O1448" i="30"/>
  <c r="O1449" i="30"/>
  <c r="O1450" i="30"/>
  <c r="O1451" i="30"/>
  <c r="O1452" i="30"/>
  <c r="O1453" i="30"/>
  <c r="O1454" i="30"/>
  <c r="O1455" i="30"/>
  <c r="O1456" i="30"/>
  <c r="O1457" i="30"/>
  <c r="O1458" i="30"/>
  <c r="O1459" i="30"/>
  <c r="O1460" i="30"/>
  <c r="O1461" i="30"/>
  <c r="O1462" i="30"/>
  <c r="O1463" i="30"/>
  <c r="O1464" i="30"/>
  <c r="O1465" i="30"/>
  <c r="O1466" i="30"/>
  <c r="O1467" i="30"/>
  <c r="O1468" i="30"/>
  <c r="O1469" i="30"/>
  <c r="O1470" i="30"/>
  <c r="O1471" i="30"/>
  <c r="O1472" i="30"/>
  <c r="O1473" i="30"/>
  <c r="O1474" i="30"/>
  <c r="O1475" i="30"/>
  <c r="O1476" i="30"/>
  <c r="O1477" i="30"/>
  <c r="O1478" i="30"/>
  <c r="O1479" i="30"/>
  <c r="O1480" i="30"/>
  <c r="O1481" i="30"/>
  <c r="O1482" i="30"/>
  <c r="O1483" i="30"/>
  <c r="O1484" i="30"/>
  <c r="O1485" i="30"/>
  <c r="O1486" i="30"/>
  <c r="O1487" i="30"/>
  <c r="O1488" i="30"/>
  <c r="O1489" i="30"/>
  <c r="O1490" i="30"/>
  <c r="O1491" i="30"/>
  <c r="O1492" i="30"/>
  <c r="O1493" i="30"/>
  <c r="O1494" i="30"/>
  <c r="O1495" i="30"/>
  <c r="O1496" i="30"/>
  <c r="O1497" i="30"/>
  <c r="O1498" i="30"/>
  <c r="O1499" i="30"/>
  <c r="O1500" i="30"/>
  <c r="O1501" i="30"/>
  <c r="O1502" i="30"/>
  <c r="O1503" i="30"/>
  <c r="O1504" i="30"/>
  <c r="O1505" i="30"/>
  <c r="O1506" i="30"/>
  <c r="O1507" i="30"/>
  <c r="O1508" i="30"/>
  <c r="O1509" i="30"/>
  <c r="O1510" i="30"/>
  <c r="O1511" i="30"/>
  <c r="O1512" i="30"/>
  <c r="O1513" i="30"/>
  <c r="O1514" i="30"/>
  <c r="O1515" i="30"/>
  <c r="O1516" i="30"/>
  <c r="O1517" i="30"/>
  <c r="O1518" i="30"/>
  <c r="O1519" i="30"/>
  <c r="O1520" i="30"/>
  <c r="O1521" i="30"/>
  <c r="O1522" i="30"/>
  <c r="O1523" i="30"/>
  <c r="O1524" i="30"/>
  <c r="O1525" i="30"/>
  <c r="O1526" i="30"/>
  <c r="O1527" i="30"/>
  <c r="O1528" i="30"/>
  <c r="O1529" i="30"/>
  <c r="O1530" i="30"/>
  <c r="O1531" i="30"/>
  <c r="O1532" i="30"/>
  <c r="O1533" i="30"/>
  <c r="O1534" i="30"/>
  <c r="O1535" i="30"/>
  <c r="O1536" i="30"/>
  <c r="O1537" i="30"/>
  <c r="O1538" i="30"/>
  <c r="O1539" i="30"/>
  <c r="O1540" i="30"/>
  <c r="O1541" i="30"/>
  <c r="O1542" i="30"/>
  <c r="O1543" i="30"/>
  <c r="O1544" i="30"/>
  <c r="O1545" i="30"/>
  <c r="O1546" i="30"/>
  <c r="O1547" i="30"/>
  <c r="O1548" i="30"/>
  <c r="O1549" i="30"/>
  <c r="O1550" i="30"/>
  <c r="O1551" i="30"/>
  <c r="O1552" i="30"/>
  <c r="O1553" i="30"/>
  <c r="O1554" i="30"/>
  <c r="O1555" i="30"/>
  <c r="O1556" i="30"/>
  <c r="O1557" i="30"/>
  <c r="O1558" i="30"/>
  <c r="O1559" i="30"/>
  <c r="O1560" i="30"/>
  <c r="O1561" i="30"/>
  <c r="O1562" i="30"/>
  <c r="O1563" i="30"/>
  <c r="O1564" i="30"/>
  <c r="O1565" i="30"/>
  <c r="O1566" i="30"/>
  <c r="O1567" i="30"/>
  <c r="O1568" i="30"/>
  <c r="O1569" i="30"/>
  <c r="O1570" i="30"/>
  <c r="O1571" i="30"/>
  <c r="O1572" i="30"/>
  <c r="O1573" i="30"/>
  <c r="O1574" i="30"/>
  <c r="O1575" i="30"/>
  <c r="O1576" i="30"/>
  <c r="O1577" i="30"/>
  <c r="O1578" i="30"/>
  <c r="O1579" i="30"/>
  <c r="O1580" i="30"/>
  <c r="O1581" i="30"/>
  <c r="O1582" i="30"/>
  <c r="O1583" i="30"/>
  <c r="O1584" i="30"/>
  <c r="O1585" i="30"/>
  <c r="O1586" i="30"/>
  <c r="O1587" i="30"/>
  <c r="O1588" i="30"/>
  <c r="O1589" i="30"/>
  <c r="O1590" i="30"/>
  <c r="O1591" i="30"/>
  <c r="O1592" i="30"/>
  <c r="O1593" i="30"/>
  <c r="O1594" i="30"/>
  <c r="O1595" i="30"/>
  <c r="O1596" i="30"/>
  <c r="O1597" i="30"/>
  <c r="O1598" i="30"/>
  <c r="O1599" i="30"/>
  <c r="O1600" i="30"/>
  <c r="O1601" i="30"/>
  <c r="O1602" i="30"/>
  <c r="O1603" i="30"/>
  <c r="O1604" i="30"/>
  <c r="O1605" i="30"/>
  <c r="O1606" i="30"/>
  <c r="O1607" i="30"/>
  <c r="O1608" i="30"/>
  <c r="O1609" i="30"/>
  <c r="O1610" i="30"/>
  <c r="O1611" i="30"/>
  <c r="O1612" i="30"/>
  <c r="O1613" i="30"/>
  <c r="O1614" i="30"/>
  <c r="O1615" i="30"/>
  <c r="O1616" i="30"/>
  <c r="O1617" i="30"/>
  <c r="O1618" i="30"/>
  <c r="O1619" i="30"/>
  <c r="O1620" i="30"/>
  <c r="O1621" i="30"/>
  <c r="O1622" i="30"/>
  <c r="O1623" i="30"/>
  <c r="O1624" i="30"/>
  <c r="O1625" i="30"/>
  <c r="O1626" i="30"/>
  <c r="O1627" i="30"/>
  <c r="O1628" i="30"/>
  <c r="O1629" i="30"/>
  <c r="O1630" i="30"/>
  <c r="O1631" i="30"/>
  <c r="O1632" i="30"/>
  <c r="O1633" i="30"/>
  <c r="O1634" i="30"/>
  <c r="O1635" i="30"/>
  <c r="O1636" i="30"/>
  <c r="O1637" i="30"/>
  <c r="O1638" i="30"/>
  <c r="O1639" i="30"/>
  <c r="O1640" i="30"/>
  <c r="O1641" i="30"/>
  <c r="O1642" i="30"/>
  <c r="O1643" i="30"/>
  <c r="O1644" i="30"/>
  <c r="O1645" i="30"/>
  <c r="O1646" i="30"/>
  <c r="O1647" i="30"/>
  <c r="O1648" i="30"/>
  <c r="O1649" i="30"/>
  <c r="O1650" i="30"/>
  <c r="O1651" i="30"/>
  <c r="O1652" i="30"/>
  <c r="O1653" i="30"/>
  <c r="O1654" i="30"/>
  <c r="O1655" i="30"/>
  <c r="O1656" i="30"/>
  <c r="O1657" i="30"/>
  <c r="O1658" i="30"/>
  <c r="O1659" i="30"/>
  <c r="O1660" i="30"/>
  <c r="O1661" i="30"/>
  <c r="O1662" i="30"/>
  <c r="O1663" i="30"/>
  <c r="O1664" i="30"/>
  <c r="O1665" i="30"/>
  <c r="O1666" i="30"/>
  <c r="O1667" i="30"/>
  <c r="O1668" i="30"/>
  <c r="O1669" i="30"/>
  <c r="O1670" i="30"/>
  <c r="O1671" i="30"/>
  <c r="O1672" i="30"/>
  <c r="O1673" i="30"/>
  <c r="O1674" i="30"/>
  <c r="O1675" i="30"/>
  <c r="O1676" i="30"/>
  <c r="O1677" i="30"/>
  <c r="O1678" i="30"/>
  <c r="O1679" i="30"/>
  <c r="O1680" i="30"/>
  <c r="O1681" i="30"/>
  <c r="O1682" i="30"/>
  <c r="O1683" i="30"/>
  <c r="O1684" i="30"/>
  <c r="O1685" i="30"/>
  <c r="O1686" i="30"/>
  <c r="O1687" i="30"/>
  <c r="O1688" i="30"/>
  <c r="O1689" i="30"/>
  <c r="O1690" i="30"/>
  <c r="O1691" i="30"/>
  <c r="O1692" i="30"/>
  <c r="O1693" i="30"/>
  <c r="O1694" i="30"/>
  <c r="O1695" i="30"/>
  <c r="O1696" i="30"/>
  <c r="O1697" i="30"/>
  <c r="O1698" i="30"/>
  <c r="O1699" i="30"/>
  <c r="O1700" i="30"/>
  <c r="O1701" i="30"/>
  <c r="O1702" i="30"/>
  <c r="O1703" i="30"/>
  <c r="O1704" i="30"/>
  <c r="O1705" i="30"/>
  <c r="O1706" i="30"/>
  <c r="O1707" i="30"/>
  <c r="O1708" i="30"/>
  <c r="O1709" i="30"/>
  <c r="O1710" i="30"/>
  <c r="O1711" i="30"/>
  <c r="O1712" i="30"/>
  <c r="O1713" i="30"/>
  <c r="O1714" i="30"/>
  <c r="O1715" i="30"/>
  <c r="O1716" i="30"/>
  <c r="O1717" i="30"/>
  <c r="O1718" i="30"/>
  <c r="O1719" i="30"/>
  <c r="O1720" i="30"/>
  <c r="O1721" i="30"/>
  <c r="O1722" i="30"/>
  <c r="O1723" i="30"/>
  <c r="O1724" i="30"/>
  <c r="O1725" i="30"/>
  <c r="O1726" i="30"/>
  <c r="O1727" i="30"/>
  <c r="O1728" i="30"/>
  <c r="O1729" i="30"/>
  <c r="O1730" i="30"/>
  <c r="O1731" i="30"/>
  <c r="O1732" i="30"/>
  <c r="O1733" i="30"/>
  <c r="O1734" i="30"/>
  <c r="O1735" i="30"/>
  <c r="O1736" i="30"/>
  <c r="O1737" i="30"/>
  <c r="O1738" i="30"/>
  <c r="O1739" i="30"/>
  <c r="O1740" i="30"/>
  <c r="O1741" i="30"/>
  <c r="O1742" i="30"/>
  <c r="O1743" i="30"/>
  <c r="O1744" i="30"/>
  <c r="O1745" i="30"/>
  <c r="O1746" i="30"/>
  <c r="O1747" i="30"/>
  <c r="O1748" i="30"/>
  <c r="O1749" i="30"/>
  <c r="O1750" i="30"/>
  <c r="O1751" i="30"/>
  <c r="O1752" i="30"/>
  <c r="O1753" i="30"/>
  <c r="O1754" i="30"/>
  <c r="O1755" i="30"/>
  <c r="O1756" i="30"/>
  <c r="O1757" i="30"/>
  <c r="O1758" i="30"/>
  <c r="O1759" i="30"/>
  <c r="O1760" i="30"/>
  <c r="O1761" i="30"/>
  <c r="O1762" i="30"/>
  <c r="O1763" i="30"/>
  <c r="O1764" i="30"/>
  <c r="O1765" i="30"/>
  <c r="O1766" i="30"/>
  <c r="O1767" i="30"/>
  <c r="O1768" i="30"/>
  <c r="O1769" i="30"/>
  <c r="O1770" i="30"/>
  <c r="O1771" i="30"/>
  <c r="O1772" i="30"/>
  <c r="O1773" i="30"/>
  <c r="O1774" i="30"/>
  <c r="O1775" i="30"/>
  <c r="O1776" i="30"/>
  <c r="O1777" i="30"/>
  <c r="O1778" i="30"/>
  <c r="O1779" i="30"/>
  <c r="O1780" i="30"/>
  <c r="O1781" i="30"/>
  <c r="O1782" i="30"/>
  <c r="O1783" i="30"/>
  <c r="O1784" i="30"/>
  <c r="O1785" i="30"/>
  <c r="O1786" i="30"/>
  <c r="O1787" i="30"/>
  <c r="O1788" i="30"/>
  <c r="O1789" i="30"/>
  <c r="O1790" i="30"/>
  <c r="O1791" i="30"/>
  <c r="O1792" i="30"/>
  <c r="O1793" i="30"/>
  <c r="O1794" i="30"/>
  <c r="O1795" i="30"/>
  <c r="O1796" i="30"/>
  <c r="O1797" i="30"/>
  <c r="O1798" i="30"/>
  <c r="O1799" i="30"/>
  <c r="O1800" i="30"/>
  <c r="O1801" i="30"/>
  <c r="O1802" i="30"/>
  <c r="O1803" i="30"/>
  <c r="O1804" i="30"/>
  <c r="O1805" i="30"/>
  <c r="O1806" i="30"/>
  <c r="O1807" i="30"/>
  <c r="O1808" i="30"/>
  <c r="O1809" i="30"/>
  <c r="O1810" i="30"/>
  <c r="O1811" i="30"/>
  <c r="O1812" i="30"/>
  <c r="O1813" i="30"/>
  <c r="O1814" i="30"/>
  <c r="O1815" i="30"/>
  <c r="O1816" i="30"/>
  <c r="O1817" i="30"/>
  <c r="O1818" i="30"/>
  <c r="O1819" i="30"/>
  <c r="O1820" i="30"/>
  <c r="O1821" i="30"/>
  <c r="O1822" i="30"/>
  <c r="O1823" i="30"/>
  <c r="O1824" i="30"/>
  <c r="O1825" i="30"/>
  <c r="O1826" i="30"/>
  <c r="O1827" i="30"/>
  <c r="O1828" i="30"/>
  <c r="O1829" i="30"/>
  <c r="O1830" i="30"/>
  <c r="O1831" i="30"/>
  <c r="O1832" i="30"/>
  <c r="O1833" i="30"/>
  <c r="O1834" i="30"/>
  <c r="O1835" i="30"/>
  <c r="O1836" i="30"/>
  <c r="O1837" i="30"/>
  <c r="O1838" i="30"/>
  <c r="O1839" i="30"/>
  <c r="O1840" i="30"/>
  <c r="O1841" i="30"/>
  <c r="O1842" i="30"/>
  <c r="O1843" i="30"/>
  <c r="O1844" i="30"/>
  <c r="O1845" i="30"/>
  <c r="O1846" i="30"/>
  <c r="O1847" i="30"/>
  <c r="O1848" i="30"/>
  <c r="O1849" i="30"/>
  <c r="O1850" i="30"/>
  <c r="O1851" i="30"/>
  <c r="O1852" i="30"/>
  <c r="O1853" i="30"/>
  <c r="O1854" i="30"/>
  <c r="O1855" i="30"/>
  <c r="O1856" i="30"/>
  <c r="O1857" i="30"/>
  <c r="O1858" i="30"/>
  <c r="O1859" i="30"/>
  <c r="O1860" i="30"/>
  <c r="O1861" i="30"/>
  <c r="O1862" i="30"/>
  <c r="O1863" i="30"/>
  <c r="O1864" i="30"/>
  <c r="O1865" i="30"/>
  <c r="O1866" i="30"/>
  <c r="O1867" i="30"/>
  <c r="O1868" i="30"/>
  <c r="O1869" i="30"/>
  <c r="O1870" i="30"/>
  <c r="O1871" i="30"/>
  <c r="O1872" i="30"/>
  <c r="O1873" i="30"/>
  <c r="O1874" i="30"/>
  <c r="O1875" i="30"/>
  <c r="O1876" i="30"/>
  <c r="O1877" i="30"/>
  <c r="O1878" i="30"/>
  <c r="O1879" i="30"/>
  <c r="O1880" i="30"/>
  <c r="O1881" i="30"/>
  <c r="O1882" i="30"/>
  <c r="O1883" i="30"/>
  <c r="O1884" i="30"/>
  <c r="O1885" i="30"/>
  <c r="O1886" i="30"/>
  <c r="O1887" i="30"/>
  <c r="O1888" i="30"/>
  <c r="O1889" i="30"/>
  <c r="O1890" i="30"/>
  <c r="O1891" i="30"/>
  <c r="O1892" i="30"/>
  <c r="O1893" i="30"/>
  <c r="O1894" i="30"/>
  <c r="O1895" i="30"/>
  <c r="O1896" i="30"/>
  <c r="O1897" i="30"/>
  <c r="O1898" i="30"/>
  <c r="O1899" i="30"/>
  <c r="O1900" i="30"/>
  <c r="O1901" i="30"/>
  <c r="O1902" i="30"/>
  <c r="O1903" i="30"/>
  <c r="O1904" i="30"/>
  <c r="O1905" i="30"/>
  <c r="O1906" i="30"/>
  <c r="O1907" i="30"/>
  <c r="O1908" i="30"/>
  <c r="O1909" i="30"/>
  <c r="O1910" i="30"/>
  <c r="O1911" i="30"/>
  <c r="O1912" i="30"/>
  <c r="O1913" i="30"/>
  <c r="O1914" i="30"/>
  <c r="O1915" i="30"/>
  <c r="O1916" i="30"/>
  <c r="O1917" i="30"/>
  <c r="O1918" i="30"/>
  <c r="O1919" i="30"/>
  <c r="O1920" i="30"/>
  <c r="O1921" i="30"/>
  <c r="O1922" i="30"/>
  <c r="O1923" i="30"/>
  <c r="O1924" i="30"/>
  <c r="O1925" i="30"/>
  <c r="O1926" i="30"/>
  <c r="O1927" i="30"/>
  <c r="O1928" i="30"/>
  <c r="O1929" i="30"/>
  <c r="O1930" i="30"/>
  <c r="O1931" i="30"/>
  <c r="O1932" i="30"/>
  <c r="O1933" i="30"/>
  <c r="O1934" i="30"/>
  <c r="O1935" i="30"/>
  <c r="O1936" i="30"/>
  <c r="O1937" i="30"/>
  <c r="O1938" i="30"/>
  <c r="O1939" i="30"/>
  <c r="O1940" i="30"/>
  <c r="O1941" i="30"/>
  <c r="O1942" i="30"/>
  <c r="O1943" i="30"/>
  <c r="O1944" i="30"/>
  <c r="O1945" i="30"/>
  <c r="O1946" i="30"/>
  <c r="O1947" i="30"/>
  <c r="O1948" i="30"/>
  <c r="O1949" i="30"/>
  <c r="O1950" i="30"/>
  <c r="O1951" i="30"/>
  <c r="O1952" i="30"/>
  <c r="O1953" i="30"/>
  <c r="O1954" i="30"/>
  <c r="O1955" i="30"/>
  <c r="O1956" i="30"/>
  <c r="O1957" i="30"/>
  <c r="O1958" i="30"/>
  <c r="O1959" i="30"/>
  <c r="O1960" i="30"/>
  <c r="O1961" i="30"/>
  <c r="O1962" i="30"/>
  <c r="O1963" i="30"/>
  <c r="O1964" i="30"/>
  <c r="O1965" i="30"/>
  <c r="O1966" i="30"/>
  <c r="O1967" i="30"/>
  <c r="O1968" i="30"/>
  <c r="O1969" i="30"/>
  <c r="O1970" i="30"/>
  <c r="O1971" i="30"/>
  <c r="O1972" i="30"/>
  <c r="O1973" i="30"/>
  <c r="O1974" i="30"/>
  <c r="O1975" i="30"/>
  <c r="O1976" i="30"/>
  <c r="O1977" i="30"/>
  <c r="O1978" i="30"/>
  <c r="O1979" i="30"/>
  <c r="O1980" i="30"/>
  <c r="O1981" i="30"/>
  <c r="O1982" i="30"/>
  <c r="O1983" i="30"/>
  <c r="O1984" i="30"/>
  <c r="O1985" i="30"/>
  <c r="O1986" i="30"/>
  <c r="O1987" i="30"/>
  <c r="O1988" i="30"/>
  <c r="O1989" i="30"/>
  <c r="O1990" i="30"/>
  <c r="O1991" i="30"/>
  <c r="O1992" i="30"/>
  <c r="O1993" i="30"/>
  <c r="O1994" i="30"/>
  <c r="O1995" i="30"/>
  <c r="O1996" i="30"/>
  <c r="O1997" i="30"/>
  <c r="O1998" i="30"/>
  <c r="O1999" i="30"/>
  <c r="O2000" i="30"/>
  <c r="O2001" i="30"/>
  <c r="O2002" i="30"/>
  <c r="O2003" i="30"/>
  <c r="O2004" i="30"/>
  <c r="O2005" i="30"/>
  <c r="O2006" i="30"/>
  <c r="O2007" i="30"/>
  <c r="O2008" i="30"/>
  <c r="O2009" i="30"/>
  <c r="O2010" i="30"/>
  <c r="O2011" i="30"/>
  <c r="O2012" i="30"/>
  <c r="O2013" i="30"/>
  <c r="O2014" i="30"/>
  <c r="O2015" i="30"/>
  <c r="O2016" i="30"/>
  <c r="O2017" i="30"/>
  <c r="O2018" i="30"/>
  <c r="O2019" i="30"/>
  <c r="O2020" i="30"/>
  <c r="O2021" i="30"/>
  <c r="O2022" i="30"/>
  <c r="O2023" i="30"/>
  <c r="O2024" i="30"/>
  <c r="O2025" i="30"/>
  <c r="O2026" i="30"/>
  <c r="O2027" i="30"/>
  <c r="O2028" i="30"/>
  <c r="O2029" i="30"/>
  <c r="O2030" i="30"/>
  <c r="O2031" i="30"/>
  <c r="O2032" i="30"/>
  <c r="O2033" i="30"/>
  <c r="O2034" i="30"/>
  <c r="O2035" i="30"/>
  <c r="O2036" i="30"/>
  <c r="O2037" i="30"/>
  <c r="O2038" i="30"/>
  <c r="O2039" i="30"/>
  <c r="O2040" i="30"/>
  <c r="O2041" i="30"/>
  <c r="O2042" i="30"/>
  <c r="O2043" i="30"/>
  <c r="O2044" i="30"/>
  <c r="O2045" i="30"/>
  <c r="O2046" i="30"/>
  <c r="O2047" i="30"/>
  <c r="O2048" i="30"/>
  <c r="O2049" i="30"/>
  <c r="O2050" i="30"/>
  <c r="O2051" i="30"/>
  <c r="O2052" i="30"/>
  <c r="O2053" i="30"/>
  <c r="O2054" i="30"/>
  <c r="O2055" i="30"/>
  <c r="O2056" i="30"/>
  <c r="O2057" i="30"/>
  <c r="O2058" i="30"/>
  <c r="O2059" i="30"/>
  <c r="O2060" i="30"/>
  <c r="O2061" i="30"/>
  <c r="O2062" i="30"/>
  <c r="O2063" i="30"/>
  <c r="O2064" i="30"/>
  <c r="O2065" i="30"/>
  <c r="O2066" i="30"/>
  <c r="O2067" i="30"/>
  <c r="O2068" i="30"/>
  <c r="O2069" i="30"/>
  <c r="O2070" i="30"/>
  <c r="O2071" i="30"/>
  <c r="O2072" i="30"/>
  <c r="O2073" i="30"/>
  <c r="O2074" i="30"/>
  <c r="O2075" i="30"/>
  <c r="O2076" i="30"/>
  <c r="O2077" i="30"/>
  <c r="O2078" i="30"/>
  <c r="O2079" i="30"/>
  <c r="O2080" i="30"/>
  <c r="O2081" i="30"/>
  <c r="O2082" i="30"/>
  <c r="O2083" i="30"/>
  <c r="O2084" i="30"/>
  <c r="O2085" i="30"/>
  <c r="O2086" i="30"/>
  <c r="O2087" i="30"/>
  <c r="O2088" i="30"/>
  <c r="O2089" i="30"/>
  <c r="O2090" i="30"/>
  <c r="O2091" i="30"/>
  <c r="O2092" i="30"/>
  <c r="O2093" i="30"/>
  <c r="O2094" i="30"/>
  <c r="O2095" i="30"/>
  <c r="O2096" i="30"/>
  <c r="O2097" i="30"/>
  <c r="O2098" i="30"/>
  <c r="O2099" i="30"/>
  <c r="O2100" i="30"/>
  <c r="O2101" i="30"/>
  <c r="O2102" i="30"/>
  <c r="O2103" i="30"/>
  <c r="O2104" i="30"/>
  <c r="O2105" i="30"/>
  <c r="O2106" i="30"/>
  <c r="O2107" i="30"/>
  <c r="O2108" i="30"/>
  <c r="O2109" i="30"/>
  <c r="O2110" i="30"/>
  <c r="O2111" i="30"/>
  <c r="O2112" i="30"/>
  <c r="O2113" i="30"/>
  <c r="O2114" i="30"/>
  <c r="O2115" i="30"/>
  <c r="O2116" i="30"/>
  <c r="O2117" i="30"/>
  <c r="O2118" i="30"/>
  <c r="O2119" i="30"/>
  <c r="O2120" i="30"/>
  <c r="O2121" i="30"/>
  <c r="O2122" i="30"/>
  <c r="O2123" i="30"/>
  <c r="O2124" i="30"/>
  <c r="O2125" i="30"/>
  <c r="O2126" i="30"/>
  <c r="O2127" i="30"/>
  <c r="O2128" i="30"/>
  <c r="O2129" i="30"/>
  <c r="O2130" i="30"/>
  <c r="O2131" i="30"/>
  <c r="O2132" i="30"/>
  <c r="O2133" i="30"/>
  <c r="O2134" i="30"/>
  <c r="O2135" i="30"/>
  <c r="O2136" i="30"/>
  <c r="O2137" i="30"/>
  <c r="O2138" i="30"/>
  <c r="O2139" i="30"/>
  <c r="O2140" i="30"/>
  <c r="O2141" i="30"/>
  <c r="O2142" i="30"/>
  <c r="O2143" i="30"/>
  <c r="O2144" i="30"/>
  <c r="O2145" i="30"/>
  <c r="O2146" i="30"/>
  <c r="O2147" i="30"/>
  <c r="O2148" i="30"/>
  <c r="O2149" i="30"/>
  <c r="O2150" i="30"/>
  <c r="O2151" i="30"/>
  <c r="O2152" i="30"/>
  <c r="O2153" i="30"/>
  <c r="O2154" i="30"/>
  <c r="O2155" i="30"/>
  <c r="O2156" i="30"/>
  <c r="O2157" i="30"/>
  <c r="O2158" i="30"/>
  <c r="O2159" i="30"/>
  <c r="O2160" i="30"/>
  <c r="O2161" i="30"/>
  <c r="O2162" i="30"/>
  <c r="O2163" i="30"/>
  <c r="O2164" i="30"/>
  <c r="O2165" i="30"/>
  <c r="O2166" i="30"/>
  <c r="O2167" i="30"/>
  <c r="O2168" i="30"/>
  <c r="O2169" i="30"/>
  <c r="O2170" i="30"/>
  <c r="O2171" i="30"/>
  <c r="O2172" i="30"/>
  <c r="O2173" i="30"/>
  <c r="O2174" i="30"/>
  <c r="O2175" i="30"/>
  <c r="O2176" i="30"/>
  <c r="O2177" i="30"/>
  <c r="O2178" i="30"/>
  <c r="O2179" i="30"/>
  <c r="O2180" i="30"/>
  <c r="O2181" i="30"/>
  <c r="O2182" i="30"/>
  <c r="O2183" i="30"/>
  <c r="O2184" i="30"/>
  <c r="O2185" i="30"/>
  <c r="O2186" i="30"/>
  <c r="O2187" i="30"/>
  <c r="O2188" i="30"/>
  <c r="O2189" i="30"/>
  <c r="O2190" i="30"/>
  <c r="O2191" i="30"/>
  <c r="O2192" i="30"/>
  <c r="O2193" i="30"/>
  <c r="O2194" i="30"/>
  <c r="O2195" i="30"/>
  <c r="O2196" i="30"/>
  <c r="O2197" i="30"/>
  <c r="O2198" i="30"/>
  <c r="O2199" i="30"/>
  <c r="O2200" i="30"/>
  <c r="O2201" i="30"/>
  <c r="O2202" i="30"/>
  <c r="O2203" i="30"/>
  <c r="O2204" i="30"/>
  <c r="O2205" i="30"/>
  <c r="O2206" i="30"/>
  <c r="O2207" i="30"/>
  <c r="O2208" i="30"/>
  <c r="O2209" i="30"/>
  <c r="O2210" i="30"/>
  <c r="O2211" i="30"/>
  <c r="O2212" i="30"/>
  <c r="O2213" i="30"/>
  <c r="O2214" i="30"/>
  <c r="O2215" i="30"/>
  <c r="O2216" i="30"/>
  <c r="O2217" i="30"/>
  <c r="O2218" i="30"/>
  <c r="O2219" i="30"/>
  <c r="O2220" i="30"/>
  <c r="O2221" i="30"/>
  <c r="O2222" i="30"/>
  <c r="O2223" i="30"/>
  <c r="O2224" i="30"/>
  <c r="O2225" i="30"/>
  <c r="O2226" i="30"/>
  <c r="O2227" i="30"/>
  <c r="O2228" i="30"/>
  <c r="O2229" i="30"/>
  <c r="O2230" i="30"/>
  <c r="O2231" i="30"/>
  <c r="O2232" i="30"/>
  <c r="O2233" i="30"/>
  <c r="O2234" i="30"/>
  <c r="O2235" i="30"/>
  <c r="O2236" i="30"/>
  <c r="O2237" i="30"/>
  <c r="O2238" i="30"/>
  <c r="O2239" i="30"/>
  <c r="O2240" i="30"/>
  <c r="O2241" i="30"/>
  <c r="O2242" i="30"/>
  <c r="O2243" i="30"/>
  <c r="O2244" i="30"/>
  <c r="O2245" i="30"/>
  <c r="O2246" i="30"/>
  <c r="O2247" i="30"/>
  <c r="O2248" i="30"/>
  <c r="O2249" i="30"/>
  <c r="O2250" i="30"/>
  <c r="O2251" i="30"/>
  <c r="O2252" i="30"/>
  <c r="O2253" i="30"/>
  <c r="O2254" i="30"/>
  <c r="O2255" i="30"/>
  <c r="O2256" i="30"/>
  <c r="O2257" i="30"/>
  <c r="O2258" i="30"/>
  <c r="O2259" i="30"/>
  <c r="O2260" i="30"/>
  <c r="O2261" i="30"/>
  <c r="O2262" i="30"/>
  <c r="O2263" i="30"/>
  <c r="O2264" i="30"/>
  <c r="O2265" i="30"/>
  <c r="O2266" i="30"/>
  <c r="O2267" i="30"/>
  <c r="O2268" i="30"/>
  <c r="O2269" i="30"/>
  <c r="O2270" i="30"/>
  <c r="O2271" i="30"/>
  <c r="O2272" i="30"/>
  <c r="O2273" i="30"/>
  <c r="O2274" i="30"/>
  <c r="O2275" i="30"/>
  <c r="O2276" i="30"/>
  <c r="O2277" i="30"/>
  <c r="O2278" i="30"/>
  <c r="O2279" i="30"/>
  <c r="O2280" i="30"/>
  <c r="O2281" i="30"/>
  <c r="O2282" i="30"/>
  <c r="O2283" i="30"/>
  <c r="O2284" i="30"/>
  <c r="O2285" i="30"/>
  <c r="O2286" i="30"/>
  <c r="O2287" i="30"/>
  <c r="O2288" i="30"/>
  <c r="O2289" i="30"/>
  <c r="O2290" i="30"/>
  <c r="O2291" i="30"/>
  <c r="O2292" i="30"/>
  <c r="O2293" i="30"/>
  <c r="O2294" i="30"/>
  <c r="O2295" i="30"/>
  <c r="O2296" i="30"/>
  <c r="O2297" i="30"/>
  <c r="O2298" i="30"/>
  <c r="O2299" i="30"/>
  <c r="O2300" i="30"/>
  <c r="O2301" i="30"/>
  <c r="O2302" i="30"/>
  <c r="O2303" i="30"/>
  <c r="O2304" i="30"/>
  <c r="O2305" i="30"/>
  <c r="O2306" i="30"/>
  <c r="O2307" i="30"/>
  <c r="O2308" i="30"/>
  <c r="O2309" i="30"/>
  <c r="O2310" i="30"/>
  <c r="O2311" i="30"/>
  <c r="O2312" i="30"/>
  <c r="O2313" i="30"/>
  <c r="O2314" i="30"/>
  <c r="O2315" i="30"/>
  <c r="O2316" i="30"/>
  <c r="O2317" i="30"/>
  <c r="O2318" i="30"/>
  <c r="O2319" i="30"/>
  <c r="O2320" i="30"/>
  <c r="O2321" i="30"/>
  <c r="O2322" i="30"/>
  <c r="O2323" i="30"/>
  <c r="O2324" i="30"/>
  <c r="O2325" i="30"/>
  <c r="O2326" i="30"/>
  <c r="O2327" i="30"/>
  <c r="O2328" i="30"/>
  <c r="O2329" i="30"/>
  <c r="O2330" i="30"/>
  <c r="O2331" i="30"/>
  <c r="O2332" i="30"/>
  <c r="O2333" i="30"/>
  <c r="O2334" i="30"/>
  <c r="O2335" i="30"/>
  <c r="O2336" i="30"/>
  <c r="O2337" i="30"/>
  <c r="O2338" i="30"/>
  <c r="O2339" i="30"/>
  <c r="O2340" i="30"/>
  <c r="O2341" i="30"/>
  <c r="O2342" i="30"/>
  <c r="O2343" i="30"/>
  <c r="O2344" i="30"/>
  <c r="O2345" i="30"/>
  <c r="O2346" i="30"/>
  <c r="O2347" i="30"/>
  <c r="O2348" i="30"/>
  <c r="O2349" i="30"/>
  <c r="O2350" i="30"/>
  <c r="O2351" i="30"/>
  <c r="O2352" i="30"/>
  <c r="O2353" i="30"/>
  <c r="O2354" i="30"/>
  <c r="O2355" i="30"/>
  <c r="O2356" i="30"/>
  <c r="O2357" i="30"/>
  <c r="O2358" i="30"/>
  <c r="O2359" i="30"/>
  <c r="O2360" i="30"/>
  <c r="O2361" i="30"/>
  <c r="O2362" i="30"/>
  <c r="O2363" i="30"/>
  <c r="O2364" i="30"/>
  <c r="O2365" i="30"/>
  <c r="O2366" i="30"/>
  <c r="O2367" i="30"/>
  <c r="O2368" i="30"/>
  <c r="O2369" i="30"/>
  <c r="O2370" i="30"/>
  <c r="O2371" i="30"/>
  <c r="O2372" i="30"/>
  <c r="O2373" i="30"/>
  <c r="O2374" i="30"/>
  <c r="O2375" i="30"/>
  <c r="O2376" i="30"/>
  <c r="O2377" i="30"/>
  <c r="O2378" i="30"/>
  <c r="O2379" i="30"/>
  <c r="O2380" i="30"/>
  <c r="O2381" i="30"/>
  <c r="O2382" i="30"/>
  <c r="O2383" i="30"/>
  <c r="O2384" i="30"/>
  <c r="O2385" i="30"/>
  <c r="O2386" i="30"/>
  <c r="O2387" i="30"/>
  <c r="O2388" i="30"/>
  <c r="O2389" i="30"/>
  <c r="O2390" i="30"/>
  <c r="O2391" i="30"/>
  <c r="O2392" i="30"/>
  <c r="O2393" i="30"/>
  <c r="O2394" i="30"/>
  <c r="O2395" i="30"/>
  <c r="O2396" i="30"/>
  <c r="O2397" i="30"/>
  <c r="O2398" i="30"/>
  <c r="O2399" i="30"/>
  <c r="O2400" i="30"/>
  <c r="O2401" i="30"/>
  <c r="O2402" i="30"/>
  <c r="O2403" i="30"/>
  <c r="O2404" i="30"/>
  <c r="O2405" i="30"/>
  <c r="O2406" i="30"/>
  <c r="O2407" i="30"/>
  <c r="O2408" i="30"/>
  <c r="O2409" i="30"/>
  <c r="O2410" i="30"/>
  <c r="O2411" i="30"/>
  <c r="O2412" i="30"/>
  <c r="O2413" i="30"/>
  <c r="O2414" i="30"/>
  <c r="O2415" i="30"/>
  <c r="O2416" i="30"/>
  <c r="O2417" i="30"/>
  <c r="O2418" i="30"/>
  <c r="O2419" i="30"/>
  <c r="O2420" i="30"/>
  <c r="O2421" i="30"/>
  <c r="O2422" i="30"/>
  <c r="O2423" i="30"/>
  <c r="O2424" i="30"/>
  <c r="O2425" i="30"/>
  <c r="O2426" i="30"/>
  <c r="O2427" i="30"/>
  <c r="O2428" i="30"/>
  <c r="O2429" i="30"/>
  <c r="O2430" i="30"/>
  <c r="O2431" i="30"/>
  <c r="O2432" i="30"/>
  <c r="O2433" i="30"/>
  <c r="O2434" i="30"/>
  <c r="O2435" i="30"/>
  <c r="O2436" i="30"/>
  <c r="O2437" i="30"/>
  <c r="O2438" i="30"/>
  <c r="O2439" i="30"/>
  <c r="O2440" i="30"/>
  <c r="O2441" i="30"/>
  <c r="O2442" i="30"/>
  <c r="O2443" i="30"/>
  <c r="O2444" i="30"/>
  <c r="O2445" i="30"/>
  <c r="O2446" i="30"/>
  <c r="O2447" i="30"/>
  <c r="O2448" i="30"/>
  <c r="O2449" i="30"/>
  <c r="O2450" i="30"/>
  <c r="O2451" i="30"/>
  <c r="O2452" i="30"/>
  <c r="O2453" i="30"/>
  <c r="O2454" i="30"/>
  <c r="O2455" i="30"/>
  <c r="O2456" i="30"/>
  <c r="O2457" i="30"/>
  <c r="O2458" i="30"/>
  <c r="O2459" i="30"/>
  <c r="O2460" i="30"/>
  <c r="O2461" i="30"/>
  <c r="O2462" i="30"/>
  <c r="O2463" i="30"/>
  <c r="O2464" i="30"/>
  <c r="O2465" i="30"/>
  <c r="O2466" i="30"/>
  <c r="O2467" i="30"/>
  <c r="O2468" i="30"/>
  <c r="O2469" i="30"/>
  <c r="O2470" i="30"/>
  <c r="O2471" i="30"/>
  <c r="O2472" i="30"/>
  <c r="O2473" i="30"/>
  <c r="O2474" i="30"/>
  <c r="O2475" i="30"/>
  <c r="O2476" i="30"/>
  <c r="O2477" i="30"/>
  <c r="O2478" i="30"/>
  <c r="O2479" i="30"/>
  <c r="O2480" i="30"/>
  <c r="O2481" i="30"/>
  <c r="O2482" i="30"/>
  <c r="O2483" i="30"/>
  <c r="O2484" i="30"/>
  <c r="O2485" i="30"/>
  <c r="O2486" i="30"/>
  <c r="O2487" i="30"/>
  <c r="O2488" i="30"/>
  <c r="O2489" i="30"/>
  <c r="O2490" i="30"/>
  <c r="O2491" i="30"/>
  <c r="O2492" i="30"/>
  <c r="O2493" i="30"/>
  <c r="O2494" i="30"/>
  <c r="O2495" i="30"/>
  <c r="O2496" i="30"/>
  <c r="O2497" i="30"/>
  <c r="O2498" i="30"/>
  <c r="O2499" i="30"/>
  <c r="O2500" i="30"/>
  <c r="O2501" i="30"/>
  <c r="O2502" i="30"/>
  <c r="O2503" i="30"/>
  <c r="O2504" i="30"/>
  <c r="O2505" i="30"/>
  <c r="O2506" i="30"/>
  <c r="O2507" i="30"/>
  <c r="O2508" i="30"/>
  <c r="O2509" i="30"/>
  <c r="O2510" i="30"/>
  <c r="O2511" i="30"/>
  <c r="O2512" i="30"/>
  <c r="O2513" i="30"/>
  <c r="O2514" i="30"/>
  <c r="O2515" i="30"/>
  <c r="O2516" i="30"/>
  <c r="O2517" i="30"/>
  <c r="O2518" i="30"/>
  <c r="O2519" i="30"/>
  <c r="O2520" i="30"/>
  <c r="O2521" i="30"/>
  <c r="O2522" i="30"/>
  <c r="O2523" i="30"/>
  <c r="O2524" i="30"/>
  <c r="O2525" i="30"/>
  <c r="O2526" i="30"/>
  <c r="O2527" i="30"/>
  <c r="O2528" i="30"/>
  <c r="O2529" i="30"/>
  <c r="O2530" i="30"/>
  <c r="O2531" i="30"/>
  <c r="O2532" i="30"/>
  <c r="O2533" i="30"/>
  <c r="O2534" i="30"/>
  <c r="O2535" i="30"/>
  <c r="O2536" i="30"/>
  <c r="O2537" i="30"/>
  <c r="O2538" i="30"/>
  <c r="O2539" i="30"/>
  <c r="O2540" i="30"/>
  <c r="O2541" i="30"/>
  <c r="O2542" i="30"/>
  <c r="O2543" i="30"/>
  <c r="O2544" i="30"/>
  <c r="O2545" i="30"/>
  <c r="O2546" i="30"/>
  <c r="O2547" i="30"/>
  <c r="O2548" i="30"/>
  <c r="O2549" i="30"/>
  <c r="O2550" i="30"/>
  <c r="O2551" i="30"/>
  <c r="O2552" i="30"/>
  <c r="O2553" i="30"/>
  <c r="O2554" i="30"/>
  <c r="O2555" i="30"/>
  <c r="O2556" i="30"/>
  <c r="O2557" i="30"/>
  <c r="O2558" i="30"/>
  <c r="O2559" i="30"/>
  <c r="O2560" i="30"/>
  <c r="O2561" i="30"/>
  <c r="O2562" i="30"/>
  <c r="O2563" i="30"/>
  <c r="O2564" i="30"/>
  <c r="O2565" i="30"/>
  <c r="O2566" i="30"/>
  <c r="O2567" i="30"/>
  <c r="O2568" i="30"/>
  <c r="O2569" i="30"/>
  <c r="O2570" i="30"/>
  <c r="O2571" i="30"/>
  <c r="O2572" i="30"/>
  <c r="O2573" i="30"/>
  <c r="O2574" i="30"/>
  <c r="O2575" i="30"/>
  <c r="O2576" i="30"/>
  <c r="O2577" i="30"/>
  <c r="O2578" i="30"/>
  <c r="O2579" i="30"/>
  <c r="O2580" i="30"/>
  <c r="O2581" i="30"/>
  <c r="O2582" i="30"/>
  <c r="O2583" i="30"/>
  <c r="O2584" i="30"/>
  <c r="O2585" i="30"/>
  <c r="O2586" i="30"/>
  <c r="O2587" i="30"/>
  <c r="O2588" i="30"/>
  <c r="O2589" i="30"/>
  <c r="O2590" i="30"/>
  <c r="O2591" i="30"/>
  <c r="O2592" i="30"/>
  <c r="O2593" i="30"/>
  <c r="O2594" i="30"/>
  <c r="O2595" i="30"/>
  <c r="O2596" i="30"/>
  <c r="O2597" i="30"/>
  <c r="O2598" i="30"/>
  <c r="O2599" i="30"/>
  <c r="O2600" i="30"/>
  <c r="O2601" i="30"/>
  <c r="O2602" i="30"/>
  <c r="O2603" i="30"/>
  <c r="O2604" i="30"/>
  <c r="O2605" i="30"/>
  <c r="O2606" i="30"/>
  <c r="O2607" i="30"/>
  <c r="O2608" i="30"/>
  <c r="O2609" i="30"/>
  <c r="O2610" i="30"/>
  <c r="O2611" i="30"/>
  <c r="O2612" i="30"/>
  <c r="O2613" i="30"/>
  <c r="O2614" i="30"/>
  <c r="O2615" i="30"/>
  <c r="O2616" i="30"/>
  <c r="O2617" i="30"/>
  <c r="O2618" i="30"/>
  <c r="O2619" i="30"/>
  <c r="O2620" i="30"/>
  <c r="O2621" i="30"/>
  <c r="O2622" i="30"/>
  <c r="O2623" i="30"/>
  <c r="O2624" i="30"/>
  <c r="O2625" i="30"/>
  <c r="O2626" i="30"/>
  <c r="O2627" i="30"/>
  <c r="O2628" i="30"/>
  <c r="O2629" i="30"/>
  <c r="O2630" i="30"/>
  <c r="O2631" i="30"/>
  <c r="O2632" i="30"/>
  <c r="O2633" i="30"/>
  <c r="O2634" i="30"/>
  <c r="O2635" i="30"/>
  <c r="O2636" i="30"/>
  <c r="O2637" i="30"/>
  <c r="O2638" i="30"/>
  <c r="O2639" i="30"/>
  <c r="O2640" i="30"/>
  <c r="O2641" i="30"/>
  <c r="O2642" i="30"/>
  <c r="O2643" i="30"/>
  <c r="O2644" i="30"/>
  <c r="O2645" i="30"/>
  <c r="O2646" i="30"/>
  <c r="O2647" i="30"/>
  <c r="O2648" i="30"/>
  <c r="O2649" i="30"/>
  <c r="O2650" i="30"/>
  <c r="O2651" i="30"/>
  <c r="O2652" i="30"/>
  <c r="O2653" i="30"/>
  <c r="O2654" i="30"/>
  <c r="O2655" i="30"/>
  <c r="O2656" i="30"/>
  <c r="O2657" i="30"/>
  <c r="O2658" i="30"/>
  <c r="O2659" i="30"/>
  <c r="O2660" i="30"/>
  <c r="O2661" i="30"/>
  <c r="O2662" i="30"/>
  <c r="O2663" i="30"/>
  <c r="O2664" i="30"/>
  <c r="O2665" i="30"/>
  <c r="O2666" i="30"/>
  <c r="O2667" i="30"/>
  <c r="O2668" i="30"/>
  <c r="O2669" i="30"/>
  <c r="O2670" i="30"/>
  <c r="O2671" i="30"/>
  <c r="O2672" i="30"/>
  <c r="O2673" i="30"/>
  <c r="O2674" i="30"/>
  <c r="O2675" i="30"/>
  <c r="O2676" i="30"/>
  <c r="O2677" i="30"/>
  <c r="O2678" i="30"/>
  <c r="O2679" i="30"/>
  <c r="O2680" i="30"/>
  <c r="O2681" i="30"/>
  <c r="O2682" i="30"/>
  <c r="O2683" i="30"/>
  <c r="O2684" i="30"/>
  <c r="O2685" i="30"/>
  <c r="O2686" i="30"/>
  <c r="O2687" i="30"/>
  <c r="O2688" i="30"/>
  <c r="O2689" i="30"/>
  <c r="O2690" i="30"/>
  <c r="O2691" i="30"/>
  <c r="O2692" i="30"/>
  <c r="O2693" i="30"/>
  <c r="O2694" i="30"/>
  <c r="O2695" i="30"/>
  <c r="O2696" i="30"/>
  <c r="O2697" i="30"/>
  <c r="O2698" i="30"/>
  <c r="O2699" i="30"/>
  <c r="O2700" i="30"/>
  <c r="O2701" i="30"/>
  <c r="O2702" i="30"/>
  <c r="O2703" i="30"/>
  <c r="O2704" i="30"/>
  <c r="O2705" i="30"/>
  <c r="O2706" i="30"/>
  <c r="O2707" i="30"/>
  <c r="O2708" i="30"/>
  <c r="O2709" i="30"/>
  <c r="O2710" i="30"/>
  <c r="O2711" i="30"/>
  <c r="O2712" i="30"/>
  <c r="O2713" i="30"/>
  <c r="O2714" i="30"/>
  <c r="O2715" i="30"/>
  <c r="O2716" i="30"/>
  <c r="O2717" i="30"/>
  <c r="O2718" i="30"/>
  <c r="O2719" i="30"/>
  <c r="O2720" i="30"/>
  <c r="O2721" i="30"/>
  <c r="O2722" i="30"/>
  <c r="O2723" i="30"/>
  <c r="O2724" i="30"/>
  <c r="O2725" i="30"/>
  <c r="O2726" i="30"/>
  <c r="O2727" i="30"/>
  <c r="O2728" i="30"/>
  <c r="O2729" i="30"/>
  <c r="O2730" i="30"/>
  <c r="O2731" i="30"/>
  <c r="O2732" i="30"/>
  <c r="O2733" i="30"/>
  <c r="O2734" i="30"/>
  <c r="O2735" i="30"/>
  <c r="O2736" i="30"/>
  <c r="O2737" i="30"/>
  <c r="O2738" i="30"/>
  <c r="O2739" i="30"/>
  <c r="O2740" i="30"/>
  <c r="O2741" i="30"/>
  <c r="O2742" i="30"/>
  <c r="O2743" i="30"/>
  <c r="O2744" i="30"/>
  <c r="O2745" i="30"/>
  <c r="O2746" i="30"/>
  <c r="O2747" i="30"/>
  <c r="O2748" i="30"/>
  <c r="O2749" i="30"/>
  <c r="O2750" i="30"/>
  <c r="O2751" i="30"/>
  <c r="O2752" i="30"/>
  <c r="O2753" i="30"/>
  <c r="O2754" i="30"/>
  <c r="O2755" i="30"/>
  <c r="O2756" i="30"/>
  <c r="O2757" i="30"/>
  <c r="O2758" i="30"/>
  <c r="O2759" i="30"/>
  <c r="O2760" i="30"/>
  <c r="O2761" i="30"/>
  <c r="O2762" i="30"/>
  <c r="O2763" i="30"/>
  <c r="O2764" i="30"/>
  <c r="O2765" i="30"/>
  <c r="O2766" i="30"/>
  <c r="O2767" i="30"/>
  <c r="O2768" i="30"/>
  <c r="O2769" i="30"/>
  <c r="O2770" i="30"/>
  <c r="O2771" i="30"/>
  <c r="O2772" i="30"/>
  <c r="O2773" i="30"/>
  <c r="O2774" i="30"/>
  <c r="O2775" i="30"/>
  <c r="O2776" i="30"/>
  <c r="O2777" i="30"/>
  <c r="O2778" i="30"/>
  <c r="O2779" i="30"/>
  <c r="O2780" i="30"/>
  <c r="O2781" i="30"/>
  <c r="O2782" i="30"/>
  <c r="O2783" i="30"/>
  <c r="O2784" i="30"/>
  <c r="O2785" i="30"/>
  <c r="O2786" i="30"/>
  <c r="O2787" i="30"/>
  <c r="O2788" i="30"/>
  <c r="O2789" i="30"/>
  <c r="O2790" i="30"/>
  <c r="O2791" i="30"/>
  <c r="O2792" i="30"/>
  <c r="O2793" i="30"/>
  <c r="O2794" i="30"/>
  <c r="O2795" i="30"/>
  <c r="O2796" i="30"/>
  <c r="O2797" i="30"/>
  <c r="O2798" i="30"/>
  <c r="O2799" i="30"/>
  <c r="O2800" i="30"/>
  <c r="O2801" i="30"/>
  <c r="O2802" i="30"/>
  <c r="O2803" i="30"/>
  <c r="O2804" i="30"/>
  <c r="O2805" i="30"/>
  <c r="O2806" i="30"/>
  <c r="O2807" i="30"/>
  <c r="O2808" i="30"/>
  <c r="O2809" i="30"/>
  <c r="O2810" i="30"/>
  <c r="O2811" i="30"/>
  <c r="O2812" i="30"/>
  <c r="O2813" i="30"/>
  <c r="O2814" i="30"/>
  <c r="O2815" i="30"/>
  <c r="O2816" i="30"/>
  <c r="O2817" i="30"/>
  <c r="O2818" i="30"/>
  <c r="O2819" i="30"/>
  <c r="O2820" i="30"/>
  <c r="O2821" i="30"/>
  <c r="O2822" i="30"/>
  <c r="O2823" i="30"/>
  <c r="O2824" i="30"/>
  <c r="O2825" i="30"/>
  <c r="O2826" i="30"/>
  <c r="O2827" i="30"/>
  <c r="O2828" i="30"/>
  <c r="O2829" i="30"/>
  <c r="O2830" i="30"/>
  <c r="O2831" i="30"/>
  <c r="O2832" i="30"/>
  <c r="O2833" i="30"/>
  <c r="O2834" i="30"/>
  <c r="O2835" i="30"/>
  <c r="O2836" i="30"/>
  <c r="O2837" i="30"/>
  <c r="O2838" i="30"/>
  <c r="O2839" i="30"/>
  <c r="O2840" i="30"/>
  <c r="O2841" i="30"/>
  <c r="O2842" i="30"/>
  <c r="O2843" i="30"/>
  <c r="O2844" i="30"/>
  <c r="O2845" i="30"/>
  <c r="O2846" i="30"/>
  <c r="O2847" i="30"/>
  <c r="O2848" i="30"/>
  <c r="O2849" i="30"/>
  <c r="O2850" i="30"/>
  <c r="O2851" i="30"/>
  <c r="O2852" i="30"/>
  <c r="O2853" i="30"/>
  <c r="O2854" i="30"/>
  <c r="O2855" i="30"/>
  <c r="O2856" i="30"/>
  <c r="O2857" i="30"/>
  <c r="O2858" i="30"/>
  <c r="O2859" i="30"/>
  <c r="O2860" i="30"/>
  <c r="O2861" i="30"/>
  <c r="O2862" i="30"/>
  <c r="O2863" i="30"/>
  <c r="O2864" i="30"/>
  <c r="O2865" i="30"/>
  <c r="O2866" i="30"/>
  <c r="O2867" i="30"/>
  <c r="O2868" i="30"/>
  <c r="O2869" i="30"/>
  <c r="O2870" i="30"/>
  <c r="O2871" i="30"/>
  <c r="O2872" i="30"/>
  <c r="O2873" i="30"/>
  <c r="O2874" i="30"/>
  <c r="O2875" i="30"/>
  <c r="O2876" i="30"/>
  <c r="O2877" i="30"/>
  <c r="O2878" i="30"/>
  <c r="O2879" i="30"/>
  <c r="O2880" i="30"/>
  <c r="O2881" i="30"/>
  <c r="O2882" i="30"/>
  <c r="O2883" i="30"/>
  <c r="O2884" i="30"/>
  <c r="O2885" i="30"/>
  <c r="O2886" i="30"/>
  <c r="O2887" i="30"/>
  <c r="O2888" i="30"/>
  <c r="O2889" i="30"/>
  <c r="O2890" i="30"/>
  <c r="O2891" i="30"/>
  <c r="O2892" i="30"/>
  <c r="O2893" i="30"/>
  <c r="O2894" i="30"/>
  <c r="O2895" i="30"/>
  <c r="O2896" i="30"/>
  <c r="O2897" i="30"/>
  <c r="O2898" i="30"/>
  <c r="O2899" i="30"/>
  <c r="O2900" i="30"/>
  <c r="O2901" i="30"/>
  <c r="O2902" i="30"/>
  <c r="O2903" i="30"/>
  <c r="O2904" i="30"/>
  <c r="O2905" i="30"/>
  <c r="O2906" i="30"/>
  <c r="O2907" i="30"/>
  <c r="O2908" i="30"/>
  <c r="O2909" i="30"/>
  <c r="O2910" i="30"/>
  <c r="O2911" i="30"/>
  <c r="O2912" i="30"/>
  <c r="O2913" i="30"/>
  <c r="O2914" i="30"/>
  <c r="O2915" i="30"/>
  <c r="O2916" i="30"/>
  <c r="O2917" i="30"/>
  <c r="O2918" i="30"/>
  <c r="O2919" i="30"/>
  <c r="O2920" i="30"/>
  <c r="O2921" i="30"/>
  <c r="O2922" i="30"/>
  <c r="O2923" i="30"/>
  <c r="O2924" i="30"/>
  <c r="O2925" i="30"/>
  <c r="O2926" i="30"/>
  <c r="O2927" i="30"/>
  <c r="O2928" i="30"/>
  <c r="O2929" i="30"/>
  <c r="O2930" i="30"/>
  <c r="O2931" i="30"/>
  <c r="O2932" i="30"/>
  <c r="O2933" i="30"/>
  <c r="O2934" i="30"/>
  <c r="O2935" i="30"/>
  <c r="O2936" i="30"/>
  <c r="O2937" i="30"/>
  <c r="O2938" i="30"/>
  <c r="O2939" i="30"/>
  <c r="O2940" i="30"/>
  <c r="O2941" i="30"/>
  <c r="O2942" i="30"/>
  <c r="O2943" i="30"/>
  <c r="O2944" i="30"/>
  <c r="O2945" i="30"/>
  <c r="O2946" i="30"/>
  <c r="O2947" i="30"/>
  <c r="O2948" i="30"/>
  <c r="O2949" i="30"/>
  <c r="O2950" i="30"/>
  <c r="O2951" i="30"/>
  <c r="O2952" i="30"/>
  <c r="O2953" i="30"/>
  <c r="O2954" i="30"/>
  <c r="O2955" i="30"/>
  <c r="O2956" i="30"/>
  <c r="O2957" i="30"/>
  <c r="O2958" i="30"/>
  <c r="O2959" i="30"/>
  <c r="O2960" i="30"/>
  <c r="O2961" i="30"/>
  <c r="O2962" i="30"/>
  <c r="O2963" i="30"/>
  <c r="O2964" i="30"/>
  <c r="O2965" i="30"/>
  <c r="O2966" i="30"/>
  <c r="O2967" i="30"/>
  <c r="O2968" i="30"/>
  <c r="O2969" i="30"/>
  <c r="O2970" i="30"/>
  <c r="O2971" i="30"/>
  <c r="O2972" i="30"/>
  <c r="O2973" i="30"/>
  <c r="O2974" i="30"/>
  <c r="O2975" i="30"/>
  <c r="O2976" i="30"/>
  <c r="O2977" i="30"/>
  <c r="O2978" i="30"/>
  <c r="O2979" i="30"/>
  <c r="O2980" i="30"/>
  <c r="O2981" i="30"/>
  <c r="O2982" i="30"/>
  <c r="O2983" i="30"/>
  <c r="O2984" i="30"/>
  <c r="O2985" i="30"/>
  <c r="O2986" i="30"/>
  <c r="O2987" i="30"/>
  <c r="O2988" i="30"/>
  <c r="O2989" i="30"/>
  <c r="O2990" i="30"/>
  <c r="O2991" i="30"/>
  <c r="O2992" i="30"/>
  <c r="O2993" i="30"/>
  <c r="O2994" i="30"/>
  <c r="O2995" i="30"/>
  <c r="O2996" i="30"/>
  <c r="O2997" i="30"/>
  <c r="O2998" i="30"/>
  <c r="O2999" i="30"/>
  <c r="O3000" i="30"/>
  <c r="O3001" i="30"/>
  <c r="O3002" i="30"/>
  <c r="O3003" i="30"/>
  <c r="O3004" i="30"/>
  <c r="O3005" i="30"/>
  <c r="O3006" i="30"/>
  <c r="O3007" i="30"/>
  <c r="O3008" i="30"/>
  <c r="O3009" i="30"/>
  <c r="O3010" i="30"/>
  <c r="O3011" i="30"/>
  <c r="O3012" i="30"/>
  <c r="O3013" i="30"/>
  <c r="O3014" i="30"/>
  <c r="O3015" i="30"/>
  <c r="O3016" i="30"/>
  <c r="O3017" i="30"/>
  <c r="O3018" i="30"/>
  <c r="O3019" i="30"/>
  <c r="O3020" i="30"/>
  <c r="O3021" i="30"/>
  <c r="O3022" i="30"/>
  <c r="O3023" i="30"/>
  <c r="O3024" i="30"/>
  <c r="O3025" i="30"/>
  <c r="O3026" i="30"/>
  <c r="O3027" i="30"/>
  <c r="O3028" i="30"/>
  <c r="O3029" i="30"/>
  <c r="O3030" i="30"/>
  <c r="O3031" i="30"/>
  <c r="O3032" i="30"/>
  <c r="O3033" i="30"/>
  <c r="O3034" i="30"/>
  <c r="O3035" i="30"/>
  <c r="O3036" i="30"/>
  <c r="O3037" i="30"/>
  <c r="O3038" i="30"/>
  <c r="O3039" i="30"/>
  <c r="O3040" i="30"/>
  <c r="O3041" i="30"/>
  <c r="O3042" i="30"/>
  <c r="O3043" i="30"/>
  <c r="O3044" i="30"/>
  <c r="O3045" i="30"/>
  <c r="O3046" i="30"/>
  <c r="O3047" i="30"/>
  <c r="O3048" i="30"/>
  <c r="O3049" i="30"/>
  <c r="O3050" i="30"/>
  <c r="O3051" i="30"/>
  <c r="O3052" i="30"/>
  <c r="O3053" i="30"/>
  <c r="O3054" i="30"/>
  <c r="O3055" i="30"/>
  <c r="O3056" i="30"/>
  <c r="O3057" i="30"/>
  <c r="O3058" i="30"/>
  <c r="O3059" i="30"/>
  <c r="O3060" i="30"/>
  <c r="O3061" i="30"/>
  <c r="O3062" i="30"/>
  <c r="O3063" i="30"/>
  <c r="O3064" i="30"/>
  <c r="O3065" i="30"/>
  <c r="O3066" i="30"/>
  <c r="O3067" i="30"/>
  <c r="O3068" i="30"/>
  <c r="O3069" i="30"/>
  <c r="O3070" i="30"/>
  <c r="O3071" i="30"/>
  <c r="O3072" i="30"/>
  <c r="O3073" i="30"/>
  <c r="O3074" i="30"/>
  <c r="O3075" i="30"/>
  <c r="O3076" i="30"/>
  <c r="O3077" i="30"/>
  <c r="O3078" i="30"/>
  <c r="O3079" i="30"/>
  <c r="O3080" i="30"/>
  <c r="O3081" i="30"/>
  <c r="O3082" i="30"/>
  <c r="O3083" i="30"/>
  <c r="O3084" i="30"/>
  <c r="O3085" i="30"/>
  <c r="O3086" i="30"/>
  <c r="O3087" i="30"/>
  <c r="O3088" i="30"/>
  <c r="O3089" i="30"/>
  <c r="O3090" i="30"/>
  <c r="O3091" i="30"/>
  <c r="O3092" i="30"/>
  <c r="O3093" i="30"/>
  <c r="O3094" i="30"/>
  <c r="O3095" i="30"/>
  <c r="O3096" i="30"/>
  <c r="O3097" i="30"/>
  <c r="O3098" i="30"/>
  <c r="O3099" i="30"/>
  <c r="O3100" i="30"/>
  <c r="O3101" i="30"/>
  <c r="O3102" i="30"/>
  <c r="O3103" i="30"/>
  <c r="O3104" i="30"/>
  <c r="O3105" i="30"/>
  <c r="O3106" i="30"/>
  <c r="O3107" i="30"/>
  <c r="O3108" i="30"/>
  <c r="O3109" i="30"/>
  <c r="O3110" i="30"/>
  <c r="O3111" i="30"/>
  <c r="O3112" i="30"/>
  <c r="O3113" i="30"/>
  <c r="O3114" i="30"/>
  <c r="O3115" i="30"/>
  <c r="O3116" i="30"/>
  <c r="O3117" i="30"/>
  <c r="O3118" i="30"/>
  <c r="O3119" i="30"/>
  <c r="O3120" i="30"/>
  <c r="O3121" i="30"/>
  <c r="O3122" i="30"/>
  <c r="O3123" i="30"/>
  <c r="O3124" i="30"/>
  <c r="O3125" i="30"/>
  <c r="O3126" i="30"/>
  <c r="O3127" i="30"/>
  <c r="O3128" i="30"/>
  <c r="O3129" i="30"/>
  <c r="O3130" i="30"/>
  <c r="O3131" i="30"/>
  <c r="O3132" i="30"/>
  <c r="O3133" i="30"/>
  <c r="O3134" i="30"/>
  <c r="O3135" i="30"/>
  <c r="O3136" i="30"/>
  <c r="O3137" i="30"/>
  <c r="O3138" i="30"/>
  <c r="O3139" i="30"/>
  <c r="O3140" i="30"/>
  <c r="O3141" i="30"/>
  <c r="O3142" i="30"/>
  <c r="O3143" i="30"/>
  <c r="O3144" i="30"/>
  <c r="O3145" i="30"/>
  <c r="O3146" i="30"/>
  <c r="O3147" i="30"/>
  <c r="O3148" i="30"/>
  <c r="O3149" i="30"/>
  <c r="O3150" i="30"/>
  <c r="O3151" i="30"/>
  <c r="O3152" i="30"/>
  <c r="O3153" i="30"/>
  <c r="O3154" i="30"/>
  <c r="O3155" i="30"/>
  <c r="O3156" i="30"/>
  <c r="O3157" i="30"/>
  <c r="O3158" i="30"/>
  <c r="O3159" i="30"/>
  <c r="O3160" i="30"/>
  <c r="O3161" i="30"/>
  <c r="O3162" i="30"/>
  <c r="O3163" i="30"/>
  <c r="O3164" i="30"/>
  <c r="O3165" i="30"/>
  <c r="O3166" i="30"/>
  <c r="O3167" i="30"/>
  <c r="O3168" i="30"/>
  <c r="O3169" i="30"/>
  <c r="O3170" i="30"/>
  <c r="O3171" i="30"/>
  <c r="O3172" i="30"/>
  <c r="O3173" i="30"/>
  <c r="O3174" i="30"/>
  <c r="O3175" i="30"/>
  <c r="O3176" i="30"/>
  <c r="O3177" i="30"/>
  <c r="O3178" i="30"/>
  <c r="O3179" i="30"/>
  <c r="O3180" i="30"/>
  <c r="O3181" i="30"/>
  <c r="O3182" i="30"/>
  <c r="O3183" i="30"/>
  <c r="O3184" i="30"/>
  <c r="O3185" i="30"/>
  <c r="O3186" i="30"/>
  <c r="O3187" i="30"/>
  <c r="O3188" i="30"/>
  <c r="O3189" i="30"/>
  <c r="O3190" i="30"/>
  <c r="O3191" i="30"/>
  <c r="O3192" i="30"/>
  <c r="O3193" i="30"/>
  <c r="O3194" i="30"/>
  <c r="O3195" i="30"/>
  <c r="O3196" i="30"/>
  <c r="O3197" i="30"/>
  <c r="O3198" i="30"/>
  <c r="O3199" i="30"/>
  <c r="O3200" i="30"/>
  <c r="O3201" i="30"/>
  <c r="O3202" i="30"/>
  <c r="O3203" i="30"/>
  <c r="O3204" i="30"/>
  <c r="O3205" i="30"/>
  <c r="O3206" i="30"/>
  <c r="O3207" i="30"/>
  <c r="O3208" i="30"/>
  <c r="O3209" i="30"/>
  <c r="O3210" i="30"/>
  <c r="O3211" i="30"/>
  <c r="O3212" i="30"/>
  <c r="O3213" i="30"/>
  <c r="O3214" i="30"/>
  <c r="O3215" i="30"/>
  <c r="O3216" i="30"/>
  <c r="O3217" i="30"/>
  <c r="O3218" i="30"/>
  <c r="O3219" i="30"/>
  <c r="O3220" i="30"/>
  <c r="O3221" i="30"/>
  <c r="O3222" i="30"/>
  <c r="O3223" i="30"/>
  <c r="O3224" i="30"/>
  <c r="O3225" i="30"/>
  <c r="O3226" i="30"/>
  <c r="O3227" i="30"/>
  <c r="O3228" i="30"/>
  <c r="O3229" i="30"/>
  <c r="O3230" i="30"/>
  <c r="O3231" i="30"/>
  <c r="O3232" i="30"/>
  <c r="O3233" i="30"/>
  <c r="O3234" i="30"/>
  <c r="O3235" i="30"/>
  <c r="O3236" i="30"/>
  <c r="O3237" i="30"/>
  <c r="O3238" i="30"/>
  <c r="O3239" i="30"/>
  <c r="O3240" i="30"/>
  <c r="O3241" i="30"/>
  <c r="O3242" i="30"/>
  <c r="O3243" i="30"/>
  <c r="O3244" i="30"/>
  <c r="O3245" i="30"/>
  <c r="O3246" i="30"/>
  <c r="O3247" i="30"/>
  <c r="O3248" i="30"/>
  <c r="O3249" i="30"/>
  <c r="O3250" i="30"/>
  <c r="O3251" i="30"/>
  <c r="O3252" i="30"/>
  <c r="O3253" i="30"/>
  <c r="O3254" i="30"/>
  <c r="O3255" i="30"/>
  <c r="O3256" i="30"/>
  <c r="O3257" i="30"/>
  <c r="O3258" i="30"/>
  <c r="O3259" i="30"/>
  <c r="O3260" i="30"/>
  <c r="O3261" i="30"/>
  <c r="O3262" i="30"/>
  <c r="O3263" i="30"/>
  <c r="O3264" i="30"/>
  <c r="O3265" i="30"/>
  <c r="O3266" i="30"/>
  <c r="O3267" i="30"/>
  <c r="O3268" i="30"/>
  <c r="O3269" i="30"/>
  <c r="O3270" i="30"/>
  <c r="O3271" i="30"/>
  <c r="O3272" i="30"/>
  <c r="O3273" i="30"/>
  <c r="O3274" i="30"/>
  <c r="O3275" i="30"/>
  <c r="O3276" i="30"/>
  <c r="O3277" i="30"/>
  <c r="O3278" i="30"/>
  <c r="O3279" i="30"/>
  <c r="O3280" i="30"/>
  <c r="O3281" i="30"/>
  <c r="O3282" i="30"/>
  <c r="O3283" i="30"/>
  <c r="O3284" i="30"/>
  <c r="O3285" i="30"/>
  <c r="O3286" i="30"/>
  <c r="O3287" i="30"/>
  <c r="O3288" i="30"/>
  <c r="O3289" i="30"/>
  <c r="O3290" i="30"/>
  <c r="O3291" i="30"/>
  <c r="O3292" i="30"/>
  <c r="O3293" i="30"/>
  <c r="O3294" i="30"/>
  <c r="O3295" i="30"/>
  <c r="O3296" i="30"/>
  <c r="O3297" i="30"/>
  <c r="O3298" i="30"/>
  <c r="O3299" i="30"/>
  <c r="O3300" i="30"/>
  <c r="O3301" i="30"/>
  <c r="O3302" i="30"/>
  <c r="O3303" i="30"/>
  <c r="O3304" i="30"/>
  <c r="O3305" i="30"/>
  <c r="O3306" i="30"/>
  <c r="O3307" i="30"/>
  <c r="O3308" i="30"/>
  <c r="O3309" i="30"/>
  <c r="O3310" i="30"/>
  <c r="O3311" i="30"/>
  <c r="O3312" i="30"/>
  <c r="O3313" i="30"/>
  <c r="O3314" i="30"/>
  <c r="O3315" i="30"/>
  <c r="O3316" i="30"/>
  <c r="O3317" i="30"/>
  <c r="O3318" i="30"/>
  <c r="O3319" i="30"/>
  <c r="O3320" i="30"/>
  <c r="O3321" i="30"/>
  <c r="O3322" i="30"/>
  <c r="O3323" i="30"/>
  <c r="O3324" i="30"/>
  <c r="O3325" i="30"/>
  <c r="O3326" i="30"/>
  <c r="O3327" i="30"/>
  <c r="O3328" i="30"/>
  <c r="O3329" i="30"/>
  <c r="O3330" i="30"/>
  <c r="O3331" i="30"/>
  <c r="O3332" i="30"/>
  <c r="O3333" i="30"/>
  <c r="O3334" i="30"/>
  <c r="O3335" i="30"/>
  <c r="O3336" i="30"/>
  <c r="O3337" i="30"/>
  <c r="O3338" i="30"/>
  <c r="O3339" i="30"/>
  <c r="O3340" i="30"/>
  <c r="O3341" i="30"/>
  <c r="O3342" i="30"/>
  <c r="O3343" i="30"/>
  <c r="O3344" i="30"/>
  <c r="O3345" i="30"/>
  <c r="O3346" i="30"/>
  <c r="O3347" i="30"/>
  <c r="O3348" i="30"/>
  <c r="O3349" i="30"/>
  <c r="O3350" i="30"/>
  <c r="O3351" i="30"/>
  <c r="O3352" i="30"/>
  <c r="O3353" i="30"/>
  <c r="O3354" i="30"/>
  <c r="O3355" i="30"/>
  <c r="O3356" i="30"/>
  <c r="O3357" i="30"/>
  <c r="O3358" i="30"/>
  <c r="O3359" i="30"/>
  <c r="O3360" i="30"/>
  <c r="O3361" i="30"/>
  <c r="O3362" i="30"/>
  <c r="O3363" i="30"/>
  <c r="O3364" i="30"/>
  <c r="O3365" i="30"/>
  <c r="O3366" i="30"/>
  <c r="O3367" i="30"/>
  <c r="O3368" i="30"/>
  <c r="O3369" i="30"/>
  <c r="O3370" i="30"/>
  <c r="O3371" i="30"/>
  <c r="O3372" i="30"/>
  <c r="O3373" i="30"/>
  <c r="O3374" i="30"/>
  <c r="O3375" i="30"/>
  <c r="O3376" i="30"/>
  <c r="O3377" i="30"/>
  <c r="O3378" i="30"/>
  <c r="O3379" i="30"/>
  <c r="O3380" i="30"/>
  <c r="O3381" i="30"/>
  <c r="O3382" i="30"/>
  <c r="O3383" i="30"/>
  <c r="O3384" i="30"/>
  <c r="O3385" i="30"/>
  <c r="O3386" i="30"/>
  <c r="O3387" i="30"/>
  <c r="O3388" i="30"/>
  <c r="O3389" i="30"/>
  <c r="O3390" i="30"/>
  <c r="O3391" i="30"/>
  <c r="O3392" i="30"/>
  <c r="O3393" i="30"/>
  <c r="O3394" i="30"/>
  <c r="O3395" i="30"/>
  <c r="O3396" i="30"/>
  <c r="O3397" i="30"/>
  <c r="O3398" i="30"/>
  <c r="O3399" i="30"/>
  <c r="O3400" i="30"/>
  <c r="O3401" i="30"/>
  <c r="O3402" i="30"/>
  <c r="O3403" i="30"/>
  <c r="O3404" i="30"/>
  <c r="O3405" i="30"/>
  <c r="O3406" i="30"/>
  <c r="O3407" i="30"/>
  <c r="O3408" i="30"/>
  <c r="O3409" i="30"/>
  <c r="O3410" i="30"/>
  <c r="O3411" i="30"/>
  <c r="O3412" i="30"/>
  <c r="O3413" i="30"/>
  <c r="O3414" i="30"/>
  <c r="O3415" i="30"/>
  <c r="O3416" i="30"/>
  <c r="O3417" i="30"/>
  <c r="O3418" i="30"/>
  <c r="O3419" i="30"/>
  <c r="O3420" i="30"/>
  <c r="O3421" i="30"/>
  <c r="O3422" i="30"/>
  <c r="O3423" i="30"/>
  <c r="O3424" i="30"/>
  <c r="O3425" i="30"/>
  <c r="O3426" i="30"/>
  <c r="O3427" i="30"/>
  <c r="O3428" i="30"/>
  <c r="O3429" i="30"/>
  <c r="O3430" i="30"/>
  <c r="O3431" i="30"/>
  <c r="O3432" i="30"/>
  <c r="O3433" i="30"/>
  <c r="O3434" i="30"/>
  <c r="O3435" i="30"/>
  <c r="O3436" i="30"/>
  <c r="O3437" i="30"/>
  <c r="O3438" i="30"/>
  <c r="O3439" i="30"/>
  <c r="O3440" i="30"/>
  <c r="O3441" i="30"/>
  <c r="O3442" i="30"/>
  <c r="O3443" i="30"/>
  <c r="O3444" i="30"/>
  <c r="O3445" i="30"/>
  <c r="O3446" i="30"/>
  <c r="O3447" i="30"/>
  <c r="O3448" i="30"/>
  <c r="O3449" i="30"/>
  <c r="O3450" i="30"/>
  <c r="O3451" i="30"/>
  <c r="O3452" i="30"/>
  <c r="O3453" i="30"/>
  <c r="O3454" i="30"/>
  <c r="O3455" i="30"/>
  <c r="O3456" i="30"/>
  <c r="O3457" i="30"/>
  <c r="O3458" i="30"/>
  <c r="O3459" i="30"/>
  <c r="O3460" i="30"/>
  <c r="O3461" i="30"/>
  <c r="O3462" i="30"/>
  <c r="O3463" i="30"/>
  <c r="O3464" i="30"/>
  <c r="O3465" i="30"/>
  <c r="O3466" i="30"/>
  <c r="O3467" i="30"/>
  <c r="O3468" i="30"/>
  <c r="O3469" i="30"/>
  <c r="O3470" i="30"/>
  <c r="O3471" i="30"/>
  <c r="O3472" i="30"/>
  <c r="O3473" i="30"/>
  <c r="O3474" i="30"/>
  <c r="O3475" i="30"/>
  <c r="O3476" i="30"/>
  <c r="O3477" i="30"/>
  <c r="O3478" i="30"/>
  <c r="O3479" i="30"/>
  <c r="O3480" i="30"/>
  <c r="O3481" i="30"/>
  <c r="O3482" i="30"/>
  <c r="O3483" i="30"/>
  <c r="O3484" i="30"/>
  <c r="O3485" i="30"/>
  <c r="O3486" i="30"/>
  <c r="O3487" i="30"/>
  <c r="O3488" i="30"/>
  <c r="O3489" i="30"/>
  <c r="O3490" i="30"/>
  <c r="O3491" i="30"/>
  <c r="O3492" i="30"/>
  <c r="O3493" i="30"/>
  <c r="O3494" i="30"/>
  <c r="O3495" i="30"/>
  <c r="O3496" i="30"/>
  <c r="O3497" i="30"/>
  <c r="O3498" i="30"/>
  <c r="O3499" i="30"/>
  <c r="O3500" i="30"/>
  <c r="O3501" i="30"/>
  <c r="O3502" i="30"/>
  <c r="O3503" i="30"/>
  <c r="O3504" i="30"/>
  <c r="O3505" i="30"/>
  <c r="O3506" i="30"/>
  <c r="O3507" i="30"/>
  <c r="O3508" i="30"/>
  <c r="O3509" i="30"/>
  <c r="O3510" i="30"/>
  <c r="O3511" i="30"/>
  <c r="O3512" i="30"/>
  <c r="O3513" i="30"/>
  <c r="O3514" i="30"/>
  <c r="O3515" i="30"/>
  <c r="O3516" i="30"/>
  <c r="O3517" i="30"/>
  <c r="O3518" i="30"/>
  <c r="O3519" i="30"/>
  <c r="O3520" i="30"/>
  <c r="O3521" i="30"/>
  <c r="O3522" i="30"/>
  <c r="O3523" i="30"/>
  <c r="O3524" i="30"/>
  <c r="O3525" i="30"/>
  <c r="O3526" i="30"/>
  <c r="O3527" i="30"/>
  <c r="O3528" i="30"/>
  <c r="O3529" i="30"/>
  <c r="O3530" i="30"/>
  <c r="O3531" i="30"/>
  <c r="O3532" i="30"/>
  <c r="O3533" i="30"/>
  <c r="O3534" i="30"/>
  <c r="O3535" i="30"/>
  <c r="O3536" i="30"/>
  <c r="O3537" i="30"/>
  <c r="O3538" i="30"/>
  <c r="O3539" i="30"/>
  <c r="O3540" i="30"/>
  <c r="O3541" i="30"/>
  <c r="O3542" i="30"/>
  <c r="O3543" i="30"/>
  <c r="O3544" i="30"/>
  <c r="O3545" i="30"/>
  <c r="O3546" i="30"/>
  <c r="O3547" i="30"/>
  <c r="O3548" i="30"/>
  <c r="O3549" i="30"/>
  <c r="O3550" i="30"/>
  <c r="O3551" i="30"/>
  <c r="O3552" i="30"/>
  <c r="O3553" i="30"/>
  <c r="O3554" i="30"/>
  <c r="O3555" i="30"/>
  <c r="O3556" i="30"/>
  <c r="O3557" i="30"/>
  <c r="O3558" i="30"/>
  <c r="O3559" i="30"/>
  <c r="O3560" i="30"/>
  <c r="O3561" i="30"/>
  <c r="O3562" i="30"/>
  <c r="O3563" i="30"/>
  <c r="O3564" i="30"/>
  <c r="O3565" i="30"/>
  <c r="O3566" i="30"/>
  <c r="O3567" i="30"/>
  <c r="O3568" i="30"/>
  <c r="O3569" i="30"/>
  <c r="O3570" i="30"/>
  <c r="O3571" i="30"/>
  <c r="O3572" i="30"/>
  <c r="O3573" i="30"/>
  <c r="O3574" i="30"/>
  <c r="O3575" i="30"/>
  <c r="O3576" i="30"/>
  <c r="O3577" i="30"/>
  <c r="O3578" i="30"/>
  <c r="O3579" i="30"/>
  <c r="O3580" i="30"/>
  <c r="O3581" i="30"/>
  <c r="O3582" i="30"/>
  <c r="O3583" i="30"/>
  <c r="O3584" i="30"/>
  <c r="O3585" i="30"/>
  <c r="O3586" i="30"/>
  <c r="O3587" i="30"/>
  <c r="O3588" i="30"/>
  <c r="O3589" i="30"/>
  <c r="O3590" i="30"/>
  <c r="O3591" i="30"/>
  <c r="O3592" i="30"/>
  <c r="O3593" i="30"/>
  <c r="O3594" i="30"/>
  <c r="O3595" i="30"/>
  <c r="O3596" i="30"/>
  <c r="O3597" i="30"/>
  <c r="O3598" i="30"/>
  <c r="O3599" i="30"/>
  <c r="O3600" i="30"/>
  <c r="O3601" i="30"/>
  <c r="O3602" i="30"/>
  <c r="O3603" i="30"/>
  <c r="O3604" i="30"/>
  <c r="O3605" i="30"/>
  <c r="O3606" i="30"/>
  <c r="O3607" i="30"/>
  <c r="O3608" i="30"/>
  <c r="O3609" i="30"/>
  <c r="O3610" i="30"/>
  <c r="O3611" i="30"/>
  <c r="O3612" i="30"/>
  <c r="O3613" i="30"/>
  <c r="O3614" i="30"/>
  <c r="O3615" i="30"/>
  <c r="O3616" i="30"/>
  <c r="O3617" i="30"/>
  <c r="O3618" i="30"/>
  <c r="O3619" i="30"/>
  <c r="O3620" i="30"/>
  <c r="O3621" i="30"/>
  <c r="O3622" i="30"/>
  <c r="O3623" i="30"/>
  <c r="O3624" i="30"/>
  <c r="O3625" i="30"/>
  <c r="O3626" i="30"/>
  <c r="O3627" i="30"/>
  <c r="O3628" i="30"/>
  <c r="O3629" i="30"/>
  <c r="O3630" i="30"/>
  <c r="O3631" i="30"/>
  <c r="O3632" i="30"/>
  <c r="O3633" i="30"/>
  <c r="O3634" i="30"/>
  <c r="O3635" i="30"/>
  <c r="O3636" i="30"/>
  <c r="O3637" i="30"/>
  <c r="O3638" i="30"/>
  <c r="O3639" i="30"/>
  <c r="O3640" i="30"/>
  <c r="O3641" i="30"/>
  <c r="O3642" i="30"/>
  <c r="O3643" i="30"/>
  <c r="O3644" i="30"/>
  <c r="O3645" i="30"/>
  <c r="O3646" i="30"/>
  <c r="O3647" i="30"/>
  <c r="O3648" i="30"/>
  <c r="O3649" i="30"/>
  <c r="O3650" i="30"/>
  <c r="O3651" i="30"/>
  <c r="O3652" i="30"/>
  <c r="O3653" i="30"/>
  <c r="O3654" i="30"/>
  <c r="O3655" i="30"/>
  <c r="O3656" i="30"/>
  <c r="O3657" i="30"/>
  <c r="O3658" i="30"/>
  <c r="O3659" i="30"/>
  <c r="O3660" i="30"/>
  <c r="O3661" i="30"/>
  <c r="O3662" i="30"/>
  <c r="O3663" i="30"/>
  <c r="O3664" i="30"/>
  <c r="O3665" i="30"/>
  <c r="O3666" i="30"/>
  <c r="O3667" i="30"/>
  <c r="O3668" i="30"/>
  <c r="O3669" i="30"/>
  <c r="O3670" i="30"/>
  <c r="O3671" i="30"/>
  <c r="O3672" i="30"/>
  <c r="O3673" i="30"/>
  <c r="O3674" i="30"/>
  <c r="O3675" i="30"/>
  <c r="O3676" i="30"/>
  <c r="O3677" i="30"/>
  <c r="O3678" i="30"/>
  <c r="O3679" i="30"/>
  <c r="O3680" i="30"/>
  <c r="O3681" i="30"/>
  <c r="O3682" i="30"/>
  <c r="O3683" i="30"/>
  <c r="O3684" i="30"/>
  <c r="O3685" i="30"/>
  <c r="O3686" i="30"/>
  <c r="O3687" i="30"/>
  <c r="O3688" i="30"/>
  <c r="O3689" i="30"/>
  <c r="O3690" i="30"/>
  <c r="O3691" i="30"/>
  <c r="O3692" i="30"/>
  <c r="O3693" i="30"/>
  <c r="O3694" i="30"/>
  <c r="O3695" i="30"/>
  <c r="O3696" i="30"/>
  <c r="O3697" i="30"/>
  <c r="O3698" i="30"/>
  <c r="O3699" i="30"/>
  <c r="O3700" i="30"/>
  <c r="O3701" i="30"/>
  <c r="O3702" i="30"/>
  <c r="O3703" i="30"/>
  <c r="O3704" i="30"/>
  <c r="O3705" i="30"/>
  <c r="O3706" i="30"/>
  <c r="O3707" i="30"/>
  <c r="O3708" i="30"/>
  <c r="O3709" i="30"/>
  <c r="O3710" i="30"/>
  <c r="O3711" i="30"/>
  <c r="O3712" i="30"/>
  <c r="O3713" i="30"/>
  <c r="O3714" i="30"/>
  <c r="O3715" i="30"/>
  <c r="O3716" i="30"/>
  <c r="O3717" i="30"/>
  <c r="O3718" i="30"/>
  <c r="O3719" i="30"/>
  <c r="O3720" i="30"/>
  <c r="O3721" i="30"/>
  <c r="O3722" i="30"/>
  <c r="O3723" i="30"/>
  <c r="O3724" i="30"/>
  <c r="O3725" i="30"/>
  <c r="O3726" i="30"/>
  <c r="O3727" i="30"/>
  <c r="O3728" i="30"/>
  <c r="O3729" i="30"/>
  <c r="O3730" i="30"/>
  <c r="O3731" i="30"/>
  <c r="O3732" i="30"/>
  <c r="O3733" i="30"/>
  <c r="O3734" i="30"/>
  <c r="O3735" i="30"/>
  <c r="O3736" i="30"/>
  <c r="O3737" i="30"/>
  <c r="O3738" i="30"/>
  <c r="O3739" i="30"/>
  <c r="O3740" i="30"/>
  <c r="O3741" i="30"/>
  <c r="O3742" i="30"/>
  <c r="O3743" i="30"/>
  <c r="O3744" i="30"/>
  <c r="O3745" i="30"/>
  <c r="O3746" i="30"/>
  <c r="O3747" i="30"/>
  <c r="O3748" i="30"/>
  <c r="O3749" i="30"/>
  <c r="O3750" i="30"/>
  <c r="O3751" i="30"/>
  <c r="O3752" i="30"/>
  <c r="O3753" i="30"/>
  <c r="O3754" i="30"/>
  <c r="O3755" i="30"/>
  <c r="O3756" i="30"/>
  <c r="O3757" i="30"/>
  <c r="O3758" i="30"/>
  <c r="O3759" i="30"/>
  <c r="O3760" i="30"/>
  <c r="O3761" i="30"/>
  <c r="O3762" i="30"/>
  <c r="O3763" i="30"/>
  <c r="O3764" i="30"/>
  <c r="O3765" i="30"/>
  <c r="O3766" i="30"/>
  <c r="O3767" i="30"/>
  <c r="O3768" i="30"/>
  <c r="O3769" i="30"/>
  <c r="O3770" i="30"/>
  <c r="O3771" i="30"/>
  <c r="O3772" i="30"/>
  <c r="O3773" i="30"/>
  <c r="O3774" i="30"/>
  <c r="O3775" i="30"/>
  <c r="O3776" i="30"/>
  <c r="O3777" i="30"/>
  <c r="O3778" i="30"/>
  <c r="O3779" i="30"/>
  <c r="O3780" i="30"/>
  <c r="O3781" i="30"/>
  <c r="O3782" i="30"/>
  <c r="O3783" i="30"/>
  <c r="O3784" i="30"/>
  <c r="O3785" i="30"/>
  <c r="O3786" i="30"/>
  <c r="O3787" i="30"/>
  <c r="O3788" i="30"/>
  <c r="O3789" i="30"/>
  <c r="O3790" i="30"/>
  <c r="O3791" i="30"/>
  <c r="O3792" i="30"/>
  <c r="O3793" i="30"/>
  <c r="O3794" i="30"/>
  <c r="O3795" i="30"/>
  <c r="O3796" i="30"/>
  <c r="O3797" i="30"/>
  <c r="O3798" i="30"/>
  <c r="O3799" i="30"/>
  <c r="O3800" i="30"/>
  <c r="O3801" i="30"/>
  <c r="O3802" i="30"/>
  <c r="O3803" i="30"/>
  <c r="O3804" i="30"/>
  <c r="O3805" i="30"/>
  <c r="O3806" i="30"/>
  <c r="O3807" i="30"/>
  <c r="O3808" i="30"/>
  <c r="O3809" i="30"/>
  <c r="O3810" i="30"/>
  <c r="O3811" i="30"/>
  <c r="O3812" i="30"/>
  <c r="O3813" i="30"/>
  <c r="O3814" i="30"/>
  <c r="O3815" i="30"/>
  <c r="O3816" i="30"/>
  <c r="O3817" i="30"/>
  <c r="O3818" i="30"/>
  <c r="O3819" i="30"/>
  <c r="O3820" i="30"/>
  <c r="O3821" i="30"/>
  <c r="O3822" i="30"/>
  <c r="O3823" i="30"/>
  <c r="O3824" i="30"/>
  <c r="O3825" i="30"/>
  <c r="O3826" i="30"/>
  <c r="O3827" i="30"/>
  <c r="O3828" i="30"/>
  <c r="O3829" i="30"/>
  <c r="O3830" i="30"/>
  <c r="O3831" i="30"/>
  <c r="O3832" i="30"/>
  <c r="O3833" i="30"/>
  <c r="O3834" i="30"/>
  <c r="O3835" i="30"/>
  <c r="O3836" i="30"/>
  <c r="O3837" i="30"/>
  <c r="O3838" i="30"/>
  <c r="O3839" i="30"/>
  <c r="O3840" i="30"/>
  <c r="O3841" i="30"/>
  <c r="O3842" i="30"/>
  <c r="O3843" i="30"/>
  <c r="O3844" i="30"/>
  <c r="O3845" i="30"/>
  <c r="O3846" i="30"/>
  <c r="O3847" i="30"/>
  <c r="O3848" i="30"/>
  <c r="O3849" i="30"/>
  <c r="O3850" i="30"/>
  <c r="O3851" i="30"/>
  <c r="O3852" i="30"/>
  <c r="O3853" i="30"/>
  <c r="O3854" i="30"/>
  <c r="O3855" i="30"/>
  <c r="O3856" i="30"/>
  <c r="O3857" i="30"/>
  <c r="O3858" i="30"/>
  <c r="O3859" i="30"/>
  <c r="O3860" i="30"/>
  <c r="O3861" i="30"/>
  <c r="O3862" i="30"/>
  <c r="O3863" i="30"/>
  <c r="O3864" i="30"/>
  <c r="O3865" i="30"/>
  <c r="O3866" i="30"/>
  <c r="O3867" i="30"/>
  <c r="O3868" i="30"/>
  <c r="O3869" i="30"/>
  <c r="O3870" i="30"/>
  <c r="O3871" i="30"/>
  <c r="O3872" i="30"/>
  <c r="O3873" i="30"/>
  <c r="O3874" i="30"/>
  <c r="O3875" i="30"/>
  <c r="O3876" i="30"/>
  <c r="O3877" i="30"/>
  <c r="O3878" i="30"/>
  <c r="O3879" i="30"/>
  <c r="O3880" i="30"/>
  <c r="O3881" i="30"/>
  <c r="O3882" i="30"/>
  <c r="O3883" i="30"/>
  <c r="O3884" i="30"/>
  <c r="O3885" i="30"/>
  <c r="O3886" i="30"/>
  <c r="O3887" i="30"/>
  <c r="O3888" i="30"/>
  <c r="O3889" i="30"/>
  <c r="O3890" i="30"/>
  <c r="O3891" i="30"/>
  <c r="O3892" i="30"/>
  <c r="O3893" i="30"/>
  <c r="O3894" i="30"/>
  <c r="O3895" i="30"/>
  <c r="O3896" i="30"/>
  <c r="O3897" i="30"/>
  <c r="O3898" i="30"/>
  <c r="O3899" i="30"/>
  <c r="O3900" i="30"/>
  <c r="O3901" i="30"/>
  <c r="O3902" i="30"/>
  <c r="O3903" i="30"/>
  <c r="O3904" i="30"/>
  <c r="O3905" i="30"/>
  <c r="O3906" i="30"/>
  <c r="O3907" i="30"/>
  <c r="O3908" i="30"/>
  <c r="O3909" i="30"/>
  <c r="O3910" i="30"/>
  <c r="O3911" i="30"/>
  <c r="O3912" i="30"/>
  <c r="O3913" i="30"/>
  <c r="O3914" i="30"/>
  <c r="O3915" i="30"/>
  <c r="O3916" i="30"/>
  <c r="O3917" i="30"/>
  <c r="O3918" i="30"/>
  <c r="O3919" i="30"/>
  <c r="O3920" i="30"/>
  <c r="O3921" i="30"/>
  <c r="O3922" i="30"/>
  <c r="O3923" i="30"/>
  <c r="O3924" i="30"/>
  <c r="O3925" i="30"/>
  <c r="O3926" i="30"/>
  <c r="O3927" i="30"/>
  <c r="O3928" i="30"/>
  <c r="O3929" i="30"/>
  <c r="O3930" i="30"/>
  <c r="O3931" i="30"/>
  <c r="O3932" i="30"/>
  <c r="O3933" i="30"/>
  <c r="O3934" i="30"/>
  <c r="O3935" i="30"/>
  <c r="O3936" i="30"/>
  <c r="O3937" i="30"/>
  <c r="O3938" i="30"/>
  <c r="O3939" i="30"/>
  <c r="O3940" i="30"/>
  <c r="O3941" i="30"/>
  <c r="O3942" i="30"/>
  <c r="O3943" i="30"/>
  <c r="O3944" i="30"/>
  <c r="O3945" i="30"/>
  <c r="O3946" i="30"/>
  <c r="O3947" i="30"/>
  <c r="O3948" i="30"/>
  <c r="O3949" i="30"/>
  <c r="O3950" i="30"/>
  <c r="O3951" i="30"/>
  <c r="O3952" i="30"/>
  <c r="O3953" i="30"/>
  <c r="O3954" i="30"/>
  <c r="O3955" i="30"/>
  <c r="O3956" i="30"/>
  <c r="O3957" i="30"/>
  <c r="O3958" i="30"/>
  <c r="O3959" i="30"/>
  <c r="O3960" i="30"/>
  <c r="O3961" i="30"/>
  <c r="O3962" i="30"/>
  <c r="O3963" i="30"/>
  <c r="O3964" i="30"/>
  <c r="O3965" i="30"/>
  <c r="O3966" i="30"/>
  <c r="O3967" i="30"/>
  <c r="O3968" i="30"/>
  <c r="O3969" i="30"/>
  <c r="O3970" i="30"/>
  <c r="O3971" i="30"/>
  <c r="O3972" i="30"/>
  <c r="O3973" i="30"/>
  <c r="O3974" i="30"/>
  <c r="O3975" i="30"/>
  <c r="O3976" i="30"/>
  <c r="O3977" i="30"/>
  <c r="O3978" i="30"/>
  <c r="O3979" i="30"/>
  <c r="O3980" i="30"/>
  <c r="O3981" i="30"/>
  <c r="O3982" i="30"/>
  <c r="O3983" i="30"/>
  <c r="O3984" i="30"/>
  <c r="O3985" i="30"/>
  <c r="O3986" i="30"/>
  <c r="O3987" i="30"/>
  <c r="O3988" i="30"/>
  <c r="O3989" i="30"/>
  <c r="O3990" i="30"/>
  <c r="O3991" i="30"/>
  <c r="O3992" i="30"/>
  <c r="O3993" i="30"/>
  <c r="O3994" i="30"/>
  <c r="O3995" i="30"/>
  <c r="O3996" i="30"/>
  <c r="O3997" i="30"/>
  <c r="O3998" i="30"/>
  <c r="O3999" i="30"/>
  <c r="O4000" i="30"/>
  <c r="O4001" i="30"/>
  <c r="O4002" i="30"/>
  <c r="O4003" i="30"/>
  <c r="O4004" i="30"/>
  <c r="O4005" i="30"/>
  <c r="O4006" i="30"/>
  <c r="O4007" i="30"/>
  <c r="O4008" i="30"/>
  <c r="O4009" i="30"/>
  <c r="O4010" i="30"/>
  <c r="O4011" i="30"/>
  <c r="O4012" i="30"/>
  <c r="O4013" i="30"/>
  <c r="O4014" i="30"/>
  <c r="O4015" i="30"/>
  <c r="O4016" i="30"/>
  <c r="O4017" i="30"/>
  <c r="O4018" i="30"/>
  <c r="O4019" i="30"/>
  <c r="O4020" i="30"/>
  <c r="O4021" i="30"/>
  <c r="O4022" i="30"/>
  <c r="O4023" i="30"/>
  <c r="O4024" i="30"/>
  <c r="O4025" i="30"/>
  <c r="O4026" i="30"/>
  <c r="O4027" i="30"/>
  <c r="O4028" i="30"/>
  <c r="O4029" i="30"/>
  <c r="O4030" i="30"/>
  <c r="O4031" i="30"/>
  <c r="O4032" i="30"/>
  <c r="O4033" i="30"/>
  <c r="O4034" i="30"/>
  <c r="O4035" i="30"/>
  <c r="O4036" i="30"/>
  <c r="O4037" i="30"/>
  <c r="O4038" i="30"/>
  <c r="O4039" i="30"/>
  <c r="O4040" i="30"/>
  <c r="O4041" i="30"/>
  <c r="O4042" i="30"/>
  <c r="O4043" i="30"/>
  <c r="O4044" i="30"/>
  <c r="O4045" i="30"/>
  <c r="O4046" i="30"/>
  <c r="O4047" i="30"/>
  <c r="O4048" i="30"/>
  <c r="O4049" i="30"/>
  <c r="O4050" i="30"/>
  <c r="O4051" i="30"/>
  <c r="O4052" i="30"/>
  <c r="O4053" i="30"/>
  <c r="O4054" i="30"/>
  <c r="O4055" i="30"/>
  <c r="O4056" i="30"/>
  <c r="O4057" i="30"/>
  <c r="O4058" i="30"/>
  <c r="O4059" i="30"/>
  <c r="O4060" i="30"/>
  <c r="O4061" i="30"/>
  <c r="O4062" i="30"/>
  <c r="O4063" i="30"/>
  <c r="O4064" i="30"/>
  <c r="O4065" i="30"/>
  <c r="O4066" i="30"/>
  <c r="O4067" i="30"/>
  <c r="O4068" i="30"/>
  <c r="O4069" i="30"/>
  <c r="O4070" i="30"/>
  <c r="O4071" i="30"/>
  <c r="O4072" i="30"/>
  <c r="O4073" i="30"/>
  <c r="O4074" i="30"/>
  <c r="O4075" i="30"/>
  <c r="O4076" i="30"/>
  <c r="O4077" i="30"/>
  <c r="O4078" i="30"/>
  <c r="O4079" i="30"/>
  <c r="O4080" i="30"/>
  <c r="O4081" i="30"/>
  <c r="O4082" i="30"/>
  <c r="O4083" i="30"/>
  <c r="O4084" i="30"/>
  <c r="O4085" i="30"/>
  <c r="O4086" i="30"/>
  <c r="O4087" i="30"/>
  <c r="O4088" i="30"/>
  <c r="O4089" i="30"/>
  <c r="O4090" i="30"/>
  <c r="O4091" i="30"/>
  <c r="O4092" i="30"/>
  <c r="O4093" i="30"/>
  <c r="O4094" i="30"/>
  <c r="O4095" i="30"/>
  <c r="O4096" i="30"/>
  <c r="O4097" i="30"/>
  <c r="O4098" i="30"/>
  <c r="O4099" i="30"/>
  <c r="O4100" i="30"/>
  <c r="O4101" i="30"/>
  <c r="O4102" i="30"/>
  <c r="O4103" i="30"/>
  <c r="O4104" i="30"/>
  <c r="O4105" i="30"/>
  <c r="O4106" i="30"/>
  <c r="O4107" i="30"/>
  <c r="O4108" i="30"/>
  <c r="O4109" i="30"/>
  <c r="O4110" i="30"/>
  <c r="O4111" i="30"/>
  <c r="O4112" i="30"/>
  <c r="O4113" i="30"/>
  <c r="O4114" i="30"/>
  <c r="O4115" i="30"/>
  <c r="O4116" i="30"/>
  <c r="O4117" i="30"/>
  <c r="O4118" i="30"/>
  <c r="O4119" i="30"/>
  <c r="O4120" i="30"/>
  <c r="O4121" i="30"/>
  <c r="O4122" i="30"/>
  <c r="O4123" i="30"/>
  <c r="O4124" i="30"/>
  <c r="O4125" i="30"/>
  <c r="O4126" i="30"/>
  <c r="O4127" i="30"/>
  <c r="O4128" i="30"/>
  <c r="O4129" i="30"/>
  <c r="O4130" i="30"/>
  <c r="O4131" i="30"/>
  <c r="O4132" i="30"/>
  <c r="O4133" i="30"/>
  <c r="O4134" i="30"/>
  <c r="O4135" i="30"/>
  <c r="O4136" i="30"/>
  <c r="O4137" i="30"/>
  <c r="O4138" i="30"/>
  <c r="O4139" i="30"/>
  <c r="O4140" i="30"/>
  <c r="O4141" i="30"/>
  <c r="O4142" i="30"/>
  <c r="O4143" i="30"/>
  <c r="O4144" i="30"/>
  <c r="O4145" i="30"/>
  <c r="O4146" i="30"/>
  <c r="O4147" i="30"/>
  <c r="O4148" i="30"/>
  <c r="O4149" i="30"/>
  <c r="O4150" i="30"/>
  <c r="O4151" i="30"/>
  <c r="O4152" i="30"/>
  <c r="O4153" i="30"/>
  <c r="O4154" i="30"/>
  <c r="O4155" i="30"/>
  <c r="O4156" i="30"/>
  <c r="O4157" i="30"/>
  <c r="O4158" i="30"/>
  <c r="O4159" i="30"/>
  <c r="O4160" i="30"/>
  <c r="O4161" i="30"/>
  <c r="O4162" i="30"/>
  <c r="O4163" i="30"/>
  <c r="O4164" i="30"/>
  <c r="O4165" i="30"/>
  <c r="O4166" i="30"/>
  <c r="O4167" i="30"/>
  <c r="O4168" i="30"/>
  <c r="O4169" i="30"/>
  <c r="O4170" i="30"/>
  <c r="O4171" i="30"/>
  <c r="O4172" i="30"/>
  <c r="O4173" i="30"/>
  <c r="O4174" i="30"/>
  <c r="O4175" i="30"/>
  <c r="O4176" i="30"/>
  <c r="O4177" i="30"/>
  <c r="O4178" i="30"/>
  <c r="O4179" i="30"/>
  <c r="O4180" i="30"/>
  <c r="O4181" i="30"/>
  <c r="O4182" i="30"/>
  <c r="O4183" i="30"/>
  <c r="O4184" i="30"/>
  <c r="O4185" i="30"/>
  <c r="O4186" i="30"/>
  <c r="O4187" i="30"/>
  <c r="O4188" i="30"/>
  <c r="O4189" i="30"/>
  <c r="O4190" i="30"/>
  <c r="O4191" i="30"/>
  <c r="O4192" i="30"/>
  <c r="O4193" i="30"/>
  <c r="O4194" i="30"/>
  <c r="O4195" i="30"/>
  <c r="O4196" i="30"/>
  <c r="O4197" i="30"/>
  <c r="O4198" i="30"/>
  <c r="O4199" i="30"/>
  <c r="O4200" i="30"/>
  <c r="O4201" i="30"/>
  <c r="O4202" i="30"/>
  <c r="O4203" i="30"/>
  <c r="O4204" i="30"/>
  <c r="O4205" i="30"/>
  <c r="O4206" i="30"/>
  <c r="O4207" i="30"/>
  <c r="O4208" i="30"/>
  <c r="O4209" i="30"/>
  <c r="O4210" i="30"/>
  <c r="O4211" i="30"/>
  <c r="O4212" i="30"/>
  <c r="O4213" i="30"/>
  <c r="O4214" i="30"/>
  <c r="O4215" i="30"/>
  <c r="O4216" i="30"/>
  <c r="O4217" i="30"/>
  <c r="O4218" i="30"/>
  <c r="O4219" i="30"/>
  <c r="O4220" i="30"/>
  <c r="O4221" i="30"/>
  <c r="O4222" i="30"/>
  <c r="O4223" i="30"/>
  <c r="O4224" i="30"/>
  <c r="O4225" i="30"/>
  <c r="O4226" i="30"/>
  <c r="O4227" i="30"/>
  <c r="O4228" i="30"/>
  <c r="O4229" i="30"/>
  <c r="O4230" i="30"/>
  <c r="O4231" i="30"/>
  <c r="O4232" i="30"/>
  <c r="O4233" i="30"/>
  <c r="O4234" i="30"/>
  <c r="O4235" i="30"/>
  <c r="O4236" i="30"/>
  <c r="O4237" i="30"/>
  <c r="O4238" i="30"/>
  <c r="O4239" i="30"/>
  <c r="O4240" i="30"/>
  <c r="O4241" i="30"/>
  <c r="O4242" i="30"/>
  <c r="O4243" i="30"/>
  <c r="O4244" i="30"/>
  <c r="O4245" i="30"/>
  <c r="O4246" i="30"/>
  <c r="O4247" i="30"/>
  <c r="O4248" i="30"/>
  <c r="O4249" i="30"/>
  <c r="O4250" i="30"/>
  <c r="O4251" i="30"/>
  <c r="O4252" i="30"/>
  <c r="O4253" i="30"/>
  <c r="O4254" i="30"/>
  <c r="O4255" i="30"/>
  <c r="O4256" i="30"/>
  <c r="O4257" i="30"/>
  <c r="O4258" i="30"/>
  <c r="O4259" i="30"/>
  <c r="O4260" i="30"/>
  <c r="O4261" i="30"/>
  <c r="O4262" i="30"/>
  <c r="O4263" i="30"/>
  <c r="O4264" i="30"/>
  <c r="O4265" i="30"/>
  <c r="O4266" i="30"/>
  <c r="O4267" i="30"/>
  <c r="O4268" i="30"/>
  <c r="O4269" i="30"/>
  <c r="O4270" i="30"/>
  <c r="O4271" i="30"/>
  <c r="O4272" i="30"/>
  <c r="O4273" i="30"/>
  <c r="O4274" i="30"/>
  <c r="O4275" i="30"/>
  <c r="O4276" i="30"/>
  <c r="O4277" i="30"/>
  <c r="O4278" i="30"/>
  <c r="O4279" i="30"/>
  <c r="O4280" i="30"/>
  <c r="O4281" i="30"/>
  <c r="O4282" i="30"/>
  <c r="O4283" i="30"/>
  <c r="O4284" i="30"/>
  <c r="O4285" i="30"/>
  <c r="O4286" i="30"/>
  <c r="O4287" i="30"/>
  <c r="O4288" i="30"/>
  <c r="O4289" i="30"/>
  <c r="O4290" i="30"/>
  <c r="O4291" i="30"/>
  <c r="O4292" i="30"/>
  <c r="O4293" i="30"/>
  <c r="O4294" i="30"/>
  <c r="O4295" i="30"/>
  <c r="O4296" i="30"/>
  <c r="O4297" i="30"/>
  <c r="O4298" i="30"/>
  <c r="O4299" i="30"/>
  <c r="O4300" i="30"/>
  <c r="O4301" i="30"/>
  <c r="O4302" i="30"/>
  <c r="O4303" i="30"/>
  <c r="O4304" i="30"/>
  <c r="O4305" i="30"/>
  <c r="O4306" i="30"/>
  <c r="O4307" i="30"/>
  <c r="O4308" i="30"/>
  <c r="O4309" i="30"/>
  <c r="O4310" i="30"/>
  <c r="O4311" i="30"/>
  <c r="O4312" i="30"/>
  <c r="O4313" i="30"/>
  <c r="O4314" i="30"/>
  <c r="O4315" i="30"/>
  <c r="O4316" i="30"/>
  <c r="O4317" i="30"/>
  <c r="O4318" i="30"/>
  <c r="O4319" i="30"/>
  <c r="O4320" i="30"/>
  <c r="O4321" i="30"/>
  <c r="O4322" i="30"/>
  <c r="O4323" i="30"/>
  <c r="O4324" i="30"/>
  <c r="O4325" i="30"/>
  <c r="O4326" i="30"/>
  <c r="O4327" i="30"/>
  <c r="O4328" i="30"/>
  <c r="O4329" i="30"/>
  <c r="O4330" i="30"/>
  <c r="O4331" i="30"/>
  <c r="O4332" i="30"/>
  <c r="O4333" i="30"/>
  <c r="O4334" i="30"/>
  <c r="O4335" i="30"/>
  <c r="O4336" i="30"/>
  <c r="O4337" i="30"/>
  <c r="O4338" i="30"/>
  <c r="O4339" i="30"/>
  <c r="O4340" i="30"/>
  <c r="O4341" i="30"/>
  <c r="O4342" i="30"/>
  <c r="O4343" i="30"/>
  <c r="O4344" i="30"/>
  <c r="O4345" i="30"/>
  <c r="O4346" i="30"/>
  <c r="O4347" i="30"/>
  <c r="O4348" i="30"/>
  <c r="O4349" i="30"/>
  <c r="O4350" i="30"/>
  <c r="O4351" i="30"/>
  <c r="O4352" i="30"/>
  <c r="O4353" i="30"/>
  <c r="O4354" i="30"/>
  <c r="O4355" i="30"/>
  <c r="O4356" i="30"/>
  <c r="O4357" i="30"/>
  <c r="O4358" i="30"/>
  <c r="O4359" i="30"/>
  <c r="O4360" i="30"/>
  <c r="O4361" i="30"/>
  <c r="O4362" i="30"/>
  <c r="O4363" i="30"/>
  <c r="O4364" i="30"/>
  <c r="O4365" i="30"/>
  <c r="O4366" i="30"/>
  <c r="O4367" i="30"/>
  <c r="O4368" i="30"/>
  <c r="O4369" i="30"/>
  <c r="O4370" i="30"/>
  <c r="O4371" i="30"/>
  <c r="O4372" i="30"/>
  <c r="O4373" i="30"/>
  <c r="O4374" i="30"/>
  <c r="O4375" i="30"/>
  <c r="O4376" i="30"/>
  <c r="O4377" i="30"/>
  <c r="O4378" i="30"/>
  <c r="O4379" i="30"/>
  <c r="O4380" i="30"/>
  <c r="O4381" i="30"/>
  <c r="O4382" i="30"/>
  <c r="O4383" i="30"/>
  <c r="O4384" i="30"/>
  <c r="O4385" i="30"/>
  <c r="O4386" i="30"/>
  <c r="O4387" i="30"/>
  <c r="O4388" i="30"/>
  <c r="O4389" i="30"/>
  <c r="O4390" i="30"/>
  <c r="O4391" i="30"/>
  <c r="O4392" i="30"/>
  <c r="O4393" i="30"/>
  <c r="O4394" i="30"/>
  <c r="O4395" i="30"/>
  <c r="O4396" i="30"/>
  <c r="O4397" i="30"/>
  <c r="O4398" i="30"/>
  <c r="O4399" i="30"/>
  <c r="O4400" i="30"/>
  <c r="O4401" i="30"/>
  <c r="O4402" i="30"/>
  <c r="O4403" i="30"/>
  <c r="O4404" i="30"/>
  <c r="O4405" i="30"/>
  <c r="O4406" i="30"/>
  <c r="O4407" i="30"/>
  <c r="O4408" i="30"/>
  <c r="O4409" i="30"/>
  <c r="O4410" i="30"/>
  <c r="O4411" i="30"/>
  <c r="O4412" i="30"/>
  <c r="O4413" i="30"/>
  <c r="O4414" i="30"/>
  <c r="O4415" i="30"/>
  <c r="O4416" i="30"/>
  <c r="O4417" i="30"/>
  <c r="O4418" i="30"/>
  <c r="O4419" i="30"/>
  <c r="O4420" i="30"/>
  <c r="O4421" i="30"/>
  <c r="O4422" i="30"/>
  <c r="O4423" i="30"/>
  <c r="O4424" i="30"/>
  <c r="O4425" i="30"/>
  <c r="O4426" i="30"/>
  <c r="O4427" i="30"/>
  <c r="O4428" i="30"/>
  <c r="O4429" i="30"/>
  <c r="O4430" i="30"/>
  <c r="O4431" i="30"/>
  <c r="O4432" i="30"/>
  <c r="O4433" i="30"/>
  <c r="O4434" i="30"/>
  <c r="O4435" i="30"/>
  <c r="O4436" i="30"/>
  <c r="O4437" i="30"/>
  <c r="O4438" i="30"/>
  <c r="O4439" i="30"/>
  <c r="O4440" i="30"/>
  <c r="O4441" i="30"/>
  <c r="O4442" i="30"/>
  <c r="O4443" i="30"/>
  <c r="O4444" i="30"/>
  <c r="O4445" i="30"/>
  <c r="O4446" i="30"/>
  <c r="O4447" i="30"/>
  <c r="O4448" i="30"/>
  <c r="O4449" i="30"/>
  <c r="O4450" i="30"/>
  <c r="O4451" i="30"/>
  <c r="O4452" i="30"/>
  <c r="O4453" i="30"/>
  <c r="O4454" i="30"/>
  <c r="O4455" i="30"/>
  <c r="O4456" i="30"/>
  <c r="O4457" i="30"/>
  <c r="O4458" i="30"/>
  <c r="O4459" i="30"/>
  <c r="O4460" i="30"/>
  <c r="O4461" i="30"/>
  <c r="O4462" i="30"/>
  <c r="O4463" i="30"/>
  <c r="O4464" i="30"/>
  <c r="O4465" i="30"/>
  <c r="O4466" i="30"/>
  <c r="O4467" i="30"/>
  <c r="O4468" i="30"/>
  <c r="O4469" i="30"/>
  <c r="O4470" i="30"/>
  <c r="O4471" i="30"/>
  <c r="O4472" i="30"/>
  <c r="O4473" i="30"/>
  <c r="O4474" i="30"/>
  <c r="O4475" i="30"/>
  <c r="O4476" i="30"/>
  <c r="O4477" i="30"/>
  <c r="O4478" i="30"/>
  <c r="O4479" i="30"/>
  <c r="O4480" i="30"/>
  <c r="O4481" i="30"/>
  <c r="O4482" i="30"/>
  <c r="O4483" i="30"/>
  <c r="O4484" i="30"/>
  <c r="O4485" i="30"/>
  <c r="O4486" i="30"/>
  <c r="O4487" i="30"/>
  <c r="O4488" i="30"/>
  <c r="O4489" i="30"/>
  <c r="O4490" i="30"/>
  <c r="O4491" i="30"/>
  <c r="O4492" i="30"/>
  <c r="O4493" i="30"/>
  <c r="O4494" i="30"/>
  <c r="O4495" i="30"/>
  <c r="O4496" i="30"/>
  <c r="O4497" i="30"/>
  <c r="O4498" i="30"/>
  <c r="O4499" i="30"/>
  <c r="O4500" i="30"/>
  <c r="O4501" i="30"/>
  <c r="O4502" i="30"/>
  <c r="O4503" i="30"/>
  <c r="O4504" i="30"/>
  <c r="O4505" i="30"/>
  <c r="O4506" i="30"/>
  <c r="O4507" i="30"/>
  <c r="O4508" i="30"/>
  <c r="O4509" i="30"/>
  <c r="O4510" i="30"/>
  <c r="O4511" i="30"/>
  <c r="O4512" i="30"/>
  <c r="O4513" i="30"/>
  <c r="O4514" i="30"/>
  <c r="O4515" i="30"/>
  <c r="O4516" i="30"/>
  <c r="O4517" i="30"/>
  <c r="O4518" i="30"/>
  <c r="O4519" i="30"/>
  <c r="O4520" i="30"/>
  <c r="O4521" i="30"/>
  <c r="O4522" i="30"/>
  <c r="O4523" i="30"/>
  <c r="O4524" i="30"/>
  <c r="O4525" i="30"/>
  <c r="O4526" i="30"/>
  <c r="O4527" i="30"/>
  <c r="O4528" i="30"/>
  <c r="O4529" i="30"/>
  <c r="O4530" i="30"/>
  <c r="O4531" i="30"/>
  <c r="O4532" i="30"/>
  <c r="O4533" i="30"/>
  <c r="O4534" i="30"/>
  <c r="O4535" i="30"/>
  <c r="O4536" i="30"/>
  <c r="O4537" i="30"/>
  <c r="O4538" i="30"/>
  <c r="O4539" i="30"/>
  <c r="O4540" i="30"/>
  <c r="O4541" i="30"/>
  <c r="O4542" i="30"/>
  <c r="O4543" i="30"/>
  <c r="O4544" i="30"/>
  <c r="O4545" i="30"/>
  <c r="O4546" i="30"/>
  <c r="O4547" i="30"/>
  <c r="O4548" i="30"/>
  <c r="O4549" i="30"/>
  <c r="O4550" i="30"/>
  <c r="O4551" i="30"/>
  <c r="O4552" i="30"/>
  <c r="O4553" i="30"/>
  <c r="O4554" i="30"/>
  <c r="O4555" i="30"/>
  <c r="O4556" i="30"/>
  <c r="O4557" i="30"/>
  <c r="O4558" i="30"/>
  <c r="O4559" i="30"/>
  <c r="O4560" i="30"/>
  <c r="O4561" i="30"/>
  <c r="O4562" i="30"/>
  <c r="O4563" i="30"/>
  <c r="O4564" i="30"/>
  <c r="O4565" i="30"/>
  <c r="O4566" i="30"/>
  <c r="O4567" i="30"/>
  <c r="O4568" i="30"/>
  <c r="O4569" i="30"/>
  <c r="O4570" i="30"/>
  <c r="O4571" i="30"/>
  <c r="O4572" i="30"/>
  <c r="O4573" i="30"/>
  <c r="O4574" i="30"/>
  <c r="O4575" i="30"/>
  <c r="O4576" i="30"/>
  <c r="O4577" i="30"/>
  <c r="O4578" i="30"/>
  <c r="O4579" i="30"/>
  <c r="O4580" i="30"/>
  <c r="O4581" i="30"/>
  <c r="O4582" i="30"/>
  <c r="O4583" i="30"/>
  <c r="O4584" i="30"/>
  <c r="O4585" i="30"/>
  <c r="O4586" i="30"/>
  <c r="O4587" i="30"/>
  <c r="O4588" i="30"/>
  <c r="O4589" i="30"/>
  <c r="O4590" i="30"/>
  <c r="O4591" i="30"/>
  <c r="O4592" i="30"/>
  <c r="O4593" i="30"/>
  <c r="O4594" i="30"/>
  <c r="O4595" i="30"/>
  <c r="O4596" i="30"/>
  <c r="O4597" i="30"/>
  <c r="O4598" i="30"/>
  <c r="O4599" i="30"/>
  <c r="O4600" i="30"/>
  <c r="O4601" i="30"/>
  <c r="O4602" i="30"/>
  <c r="O4603" i="30"/>
  <c r="O4604" i="30"/>
  <c r="O4605" i="30"/>
  <c r="O4606" i="30"/>
  <c r="O4607" i="30"/>
  <c r="O4608" i="30"/>
  <c r="O4609" i="30"/>
  <c r="O4610" i="30"/>
  <c r="O4611" i="30"/>
  <c r="O4612" i="30"/>
  <c r="O4613" i="30"/>
  <c r="O4614" i="30"/>
  <c r="O4615" i="30"/>
  <c r="O4616" i="30"/>
  <c r="O4617" i="30"/>
  <c r="O4618" i="30"/>
  <c r="O4619" i="30"/>
  <c r="O4620" i="30"/>
  <c r="O4621" i="30"/>
  <c r="O4622" i="30"/>
  <c r="O4623" i="30"/>
  <c r="O4624" i="30"/>
  <c r="O4625" i="30"/>
  <c r="O4626" i="30"/>
  <c r="O4627" i="30"/>
  <c r="O4628" i="30"/>
  <c r="O4629" i="30"/>
  <c r="O4630" i="30"/>
  <c r="O4631" i="30"/>
  <c r="O4632" i="30"/>
  <c r="O4633" i="30"/>
  <c r="O4634" i="30"/>
  <c r="O4635" i="30"/>
  <c r="O4636" i="30"/>
  <c r="O4637" i="30"/>
  <c r="O4638" i="30"/>
  <c r="O4639" i="30"/>
  <c r="O4640" i="30"/>
  <c r="O4641" i="30"/>
  <c r="O4642" i="30"/>
  <c r="O4643" i="30"/>
  <c r="O4644" i="30"/>
  <c r="O4645" i="30"/>
  <c r="O4646" i="30"/>
  <c r="O4647" i="30"/>
  <c r="O4648" i="30"/>
  <c r="O4649" i="30"/>
  <c r="O4650" i="30"/>
  <c r="O4651" i="30"/>
  <c r="O4652" i="30"/>
  <c r="O4653" i="30"/>
  <c r="O4654" i="30"/>
  <c r="O4655" i="30"/>
  <c r="O4656" i="30"/>
  <c r="O4657" i="30"/>
  <c r="O4658" i="30"/>
  <c r="O4659" i="30"/>
  <c r="O4660" i="30"/>
  <c r="O4661" i="30"/>
  <c r="O4662" i="30"/>
  <c r="O4663" i="30"/>
  <c r="O4664" i="30"/>
  <c r="O4665" i="30"/>
  <c r="O4666" i="30"/>
  <c r="O4667" i="30"/>
  <c r="O4668" i="30"/>
  <c r="O4669" i="30"/>
  <c r="O4670" i="30"/>
  <c r="O4671" i="30"/>
  <c r="O4672" i="30"/>
  <c r="O4673" i="30"/>
  <c r="O4674" i="30"/>
  <c r="O4675" i="30"/>
  <c r="O4676" i="30"/>
  <c r="O4677" i="30"/>
  <c r="O4678" i="30"/>
  <c r="O4679" i="30"/>
  <c r="O4680" i="30"/>
  <c r="O4681" i="30"/>
  <c r="O4682" i="30"/>
  <c r="O4683" i="30"/>
  <c r="O4684" i="30"/>
  <c r="O4685" i="30"/>
  <c r="O4686" i="30"/>
  <c r="O4687" i="30"/>
  <c r="O4688" i="30"/>
  <c r="O4689" i="30"/>
  <c r="O4690" i="30"/>
  <c r="O4691" i="30"/>
  <c r="O4692" i="30"/>
  <c r="O4693" i="30"/>
  <c r="O4694" i="30"/>
  <c r="O4695" i="30"/>
  <c r="O4696" i="30"/>
  <c r="O4697" i="30"/>
  <c r="O4698" i="30"/>
  <c r="O4699" i="30"/>
  <c r="O4700" i="30"/>
  <c r="O4701" i="30"/>
  <c r="O4702" i="30"/>
  <c r="O4703" i="30"/>
  <c r="O4704" i="30"/>
  <c r="O4705" i="30"/>
  <c r="O4706" i="30"/>
  <c r="O4707" i="30"/>
  <c r="O4708" i="30"/>
  <c r="O4709" i="30"/>
  <c r="O4710" i="30"/>
  <c r="O4711" i="30"/>
  <c r="O4712" i="30"/>
  <c r="O4713" i="30"/>
  <c r="O4714" i="30"/>
  <c r="O4715" i="30"/>
  <c r="O4716" i="30"/>
  <c r="O4717" i="30"/>
  <c r="O4718" i="30"/>
  <c r="O4719" i="30"/>
  <c r="O4720" i="30"/>
  <c r="O4721" i="30"/>
  <c r="O4722" i="30"/>
  <c r="O4723" i="30"/>
  <c r="O4724" i="30"/>
  <c r="O4725" i="30"/>
  <c r="O4726" i="30"/>
  <c r="O4727" i="30"/>
  <c r="O4728" i="30"/>
  <c r="O4729" i="30"/>
  <c r="O4730" i="30"/>
  <c r="O4731" i="30"/>
  <c r="O4732" i="30"/>
  <c r="O4733" i="30"/>
  <c r="O4734" i="30"/>
  <c r="O4735" i="30"/>
  <c r="O4736" i="30"/>
  <c r="O4737" i="30"/>
  <c r="O4738" i="30"/>
  <c r="O4739" i="30"/>
  <c r="O4740" i="30"/>
  <c r="O4741" i="30"/>
  <c r="O4742" i="30"/>
  <c r="O4743" i="30"/>
  <c r="O4744" i="30"/>
  <c r="O4745" i="30"/>
  <c r="O4746" i="30"/>
  <c r="O4747" i="30"/>
  <c r="O4748" i="30"/>
  <c r="O4749" i="30"/>
  <c r="O4750" i="30"/>
  <c r="O4751" i="30"/>
  <c r="O4752" i="30"/>
  <c r="O4753" i="30"/>
  <c r="O4754" i="30"/>
  <c r="O4755" i="30"/>
  <c r="O4756" i="30"/>
  <c r="O4757" i="30"/>
  <c r="O4758" i="30"/>
  <c r="O4759" i="30"/>
  <c r="O4760" i="30"/>
  <c r="O4761" i="30"/>
  <c r="O4762" i="30"/>
  <c r="O4763" i="30"/>
  <c r="O4764" i="30"/>
  <c r="O4765" i="30"/>
  <c r="O4766" i="30"/>
  <c r="O4767" i="30"/>
  <c r="O4768" i="30"/>
  <c r="O4769" i="30"/>
  <c r="O4770" i="30"/>
  <c r="O4771" i="30"/>
  <c r="O4772" i="30"/>
  <c r="O4773" i="30"/>
  <c r="O4774" i="30"/>
  <c r="O4775" i="30"/>
  <c r="O4776" i="30"/>
  <c r="O4777" i="30"/>
  <c r="O4778" i="30"/>
  <c r="O4779" i="30"/>
  <c r="O4780" i="30"/>
  <c r="O4781" i="30"/>
  <c r="O4782" i="30"/>
  <c r="O4783" i="30"/>
  <c r="O4784" i="30"/>
  <c r="O4785" i="30"/>
  <c r="O4786" i="30"/>
  <c r="O4787" i="30"/>
  <c r="O4788" i="30"/>
  <c r="O4789" i="30"/>
  <c r="O4790" i="30"/>
  <c r="O4791" i="30"/>
  <c r="O4792" i="30"/>
  <c r="O4793" i="30"/>
  <c r="O4794" i="30"/>
  <c r="O4795" i="30"/>
  <c r="O4796" i="30"/>
  <c r="O4797" i="30"/>
  <c r="O4798" i="30"/>
  <c r="O4799" i="30"/>
  <c r="O4800" i="30"/>
  <c r="O4801" i="30"/>
  <c r="O4802" i="30"/>
  <c r="O4803" i="30"/>
  <c r="O4804" i="30"/>
  <c r="O4805" i="30"/>
  <c r="O4806" i="30"/>
  <c r="O4807" i="30"/>
  <c r="O4808" i="30"/>
  <c r="O4809" i="30"/>
  <c r="O4810" i="30"/>
  <c r="O4811" i="30"/>
  <c r="O4812" i="30"/>
  <c r="O4813" i="30"/>
  <c r="O4814" i="30"/>
  <c r="O4815" i="30"/>
  <c r="O4816" i="30"/>
  <c r="O4817" i="30"/>
  <c r="O4818" i="30"/>
  <c r="O4819" i="30"/>
  <c r="O4820" i="30"/>
  <c r="O4821" i="30"/>
  <c r="O4822" i="30"/>
  <c r="O4823" i="30"/>
  <c r="O4824" i="30"/>
  <c r="O4825" i="30"/>
  <c r="O4826" i="30"/>
  <c r="O4827" i="30"/>
  <c r="O4828" i="30"/>
  <c r="O4829" i="30"/>
  <c r="O4830" i="30"/>
  <c r="O4831" i="30"/>
  <c r="O4832" i="30"/>
  <c r="O4833" i="30"/>
  <c r="O4834" i="30"/>
  <c r="O4835" i="30"/>
  <c r="O4836" i="30"/>
  <c r="O4837" i="30"/>
  <c r="O4838" i="30"/>
  <c r="O4839" i="30"/>
  <c r="O4840" i="30"/>
  <c r="O4841" i="30"/>
  <c r="O4842" i="30"/>
  <c r="O4843" i="30"/>
  <c r="O4844" i="30"/>
  <c r="O4845" i="30"/>
  <c r="O4846" i="30"/>
  <c r="O4847" i="30"/>
  <c r="O4848" i="30"/>
  <c r="O4849" i="30"/>
  <c r="O4850" i="30"/>
  <c r="O4851" i="30"/>
  <c r="O4852" i="30"/>
  <c r="O4853" i="30"/>
  <c r="O4854" i="30"/>
  <c r="O4855" i="30"/>
  <c r="O4856" i="30"/>
  <c r="O4857" i="30"/>
  <c r="O4858" i="30"/>
  <c r="O4859" i="30"/>
  <c r="O4860" i="30"/>
  <c r="O4861" i="30"/>
  <c r="O4862" i="30"/>
  <c r="O4863" i="30"/>
  <c r="O4864" i="30"/>
  <c r="O4865" i="30"/>
  <c r="O4866" i="30"/>
  <c r="O4867" i="30"/>
  <c r="O4868" i="30"/>
  <c r="O4869" i="30"/>
  <c r="O4870" i="30"/>
  <c r="O4871" i="30"/>
  <c r="O4872" i="30"/>
  <c r="O4873" i="30"/>
  <c r="O4874" i="30"/>
  <c r="O4875" i="30"/>
  <c r="O4876" i="30"/>
  <c r="O4877" i="30"/>
  <c r="O4878" i="30"/>
  <c r="O4879" i="30"/>
  <c r="O4880" i="30"/>
  <c r="O4881" i="30"/>
  <c r="O4882" i="30"/>
  <c r="O4883" i="30"/>
  <c r="O4884" i="30"/>
  <c r="O4885" i="30"/>
  <c r="O4886" i="30"/>
  <c r="O4887" i="30"/>
  <c r="O4888" i="30"/>
  <c r="O4889" i="30"/>
  <c r="O4890" i="30"/>
  <c r="O4891" i="30"/>
  <c r="O4892" i="30"/>
  <c r="O4893" i="30"/>
  <c r="O4894" i="30"/>
  <c r="O4895" i="30"/>
  <c r="O4896" i="30"/>
  <c r="O4897" i="30"/>
  <c r="O4898" i="30"/>
  <c r="O4899" i="30"/>
  <c r="O4900" i="30"/>
  <c r="O4901" i="30"/>
  <c r="O4902" i="30"/>
  <c r="O4903" i="30"/>
  <c r="O4904" i="30"/>
  <c r="O4905" i="30"/>
  <c r="O4906" i="30"/>
  <c r="O4907" i="30"/>
  <c r="O4908" i="30"/>
  <c r="O4909" i="30"/>
  <c r="O4910" i="30"/>
  <c r="O4911" i="30"/>
  <c r="O4912" i="30"/>
  <c r="O4913" i="30"/>
  <c r="O4914" i="30"/>
  <c r="O4915" i="30"/>
  <c r="O4916" i="30"/>
  <c r="O4917" i="30"/>
  <c r="O4918" i="30"/>
  <c r="O4919" i="30"/>
  <c r="O4920" i="30"/>
  <c r="O4921" i="30"/>
  <c r="O4922" i="30"/>
  <c r="O4923" i="30"/>
  <c r="O4924" i="30"/>
  <c r="O4925" i="30"/>
  <c r="O4926" i="30"/>
  <c r="O4927" i="30"/>
  <c r="O4928" i="30"/>
  <c r="O4929" i="30"/>
  <c r="O4930" i="30"/>
  <c r="O4931" i="30"/>
  <c r="O4932" i="30"/>
  <c r="O4933" i="30"/>
  <c r="O4934" i="30"/>
  <c r="O4935" i="30"/>
  <c r="O4936" i="30"/>
  <c r="O4937" i="30"/>
  <c r="O4938" i="30"/>
  <c r="O4939" i="30"/>
  <c r="O4940" i="30"/>
  <c r="O4941" i="30"/>
  <c r="O4942" i="30"/>
  <c r="O4943" i="30"/>
  <c r="O4944" i="30"/>
  <c r="O4945" i="30"/>
  <c r="O4946" i="30"/>
  <c r="O4947" i="30"/>
  <c r="O4948" i="30"/>
  <c r="O4949" i="30"/>
  <c r="O4950" i="30"/>
  <c r="O4951" i="30"/>
  <c r="O4952" i="30"/>
  <c r="O4953" i="30"/>
  <c r="O4954" i="30"/>
  <c r="O4955" i="30"/>
  <c r="O4956" i="30"/>
  <c r="O4957" i="30"/>
  <c r="O4958" i="30"/>
  <c r="O4959" i="30"/>
  <c r="O4960" i="30"/>
  <c r="O4961" i="30"/>
  <c r="O4962" i="30"/>
  <c r="O4963" i="30"/>
  <c r="O4964" i="30"/>
  <c r="O4965" i="30"/>
  <c r="O4966" i="30"/>
  <c r="O4967" i="30"/>
  <c r="O4968" i="30"/>
  <c r="O4969" i="30"/>
  <c r="O4970" i="30"/>
  <c r="O4971" i="30"/>
  <c r="O4972" i="30"/>
  <c r="O4973" i="30"/>
  <c r="O4974" i="30"/>
  <c r="O4975" i="30"/>
  <c r="O4976" i="30"/>
  <c r="O4977" i="30"/>
  <c r="O4978" i="30"/>
  <c r="O4979" i="30"/>
  <c r="O4980" i="30"/>
  <c r="O4981" i="30"/>
  <c r="O4982" i="30"/>
  <c r="O4983" i="30"/>
  <c r="O4984" i="30"/>
  <c r="O4985" i="30"/>
  <c r="O4986" i="30"/>
  <c r="O4987" i="30"/>
  <c r="O4988" i="30"/>
  <c r="O4989" i="30"/>
  <c r="O4990" i="30"/>
  <c r="O4991" i="30"/>
  <c r="O4992" i="30"/>
  <c r="O4993" i="30"/>
  <c r="O4994" i="30"/>
  <c r="O4995" i="30"/>
  <c r="O4996" i="30"/>
  <c r="O4997" i="30"/>
  <c r="O4998" i="30"/>
  <c r="O4999" i="30"/>
  <c r="O5000" i="30"/>
  <c r="O5001" i="30"/>
  <c r="O5002" i="30"/>
  <c r="O5003" i="30"/>
  <c r="O5004" i="30"/>
  <c r="O5005" i="30"/>
  <c r="O5006" i="30"/>
  <c r="O5007" i="30"/>
  <c r="O5008" i="30"/>
  <c r="O5009" i="30"/>
  <c r="O5010" i="30"/>
  <c r="O5011" i="30"/>
  <c r="O5012" i="30"/>
  <c r="O5013" i="30"/>
  <c r="O5014" i="30"/>
  <c r="O5015" i="30"/>
  <c r="O5016" i="30"/>
  <c r="O5017" i="30"/>
  <c r="O5018" i="30"/>
  <c r="O5019" i="30"/>
  <c r="O5020" i="30"/>
  <c r="O5021" i="30"/>
  <c r="O5022" i="30"/>
  <c r="O5023" i="30"/>
  <c r="O5024" i="30"/>
  <c r="O5025" i="30"/>
  <c r="O5026" i="30"/>
  <c r="O5027" i="30"/>
  <c r="O5028" i="30"/>
  <c r="O5029" i="30"/>
  <c r="O5030" i="30"/>
  <c r="O5031" i="30"/>
  <c r="O5032" i="30"/>
  <c r="O5033" i="30"/>
  <c r="O5034" i="30"/>
  <c r="O5035" i="30"/>
  <c r="O5036" i="30"/>
  <c r="O5037" i="30"/>
  <c r="O5038" i="30"/>
  <c r="O5039" i="30"/>
  <c r="O5040" i="30"/>
  <c r="O5041" i="30"/>
  <c r="O5042" i="30"/>
  <c r="O5043" i="30"/>
  <c r="O5044" i="30"/>
  <c r="O5045" i="30"/>
  <c r="O5046" i="30"/>
  <c r="O5047" i="30"/>
  <c r="O5048" i="30"/>
  <c r="O5049" i="30"/>
  <c r="O5050" i="30"/>
  <c r="O5051" i="30"/>
  <c r="O5052" i="30"/>
  <c r="O5053" i="30"/>
  <c r="O5054" i="30"/>
  <c r="O5055" i="30"/>
  <c r="O5056" i="30"/>
  <c r="O5057" i="30"/>
  <c r="O5058" i="30"/>
  <c r="O5059" i="30"/>
  <c r="O5060" i="30"/>
  <c r="O5061" i="30"/>
  <c r="O5062" i="30"/>
  <c r="O5063" i="30"/>
  <c r="O5064" i="30"/>
  <c r="O5065" i="30"/>
  <c r="O5066" i="30"/>
  <c r="O5067" i="30"/>
  <c r="O5068" i="30"/>
  <c r="O5069" i="30"/>
  <c r="O5070" i="30"/>
  <c r="O5071" i="30"/>
  <c r="O5072" i="30"/>
  <c r="O5073" i="30"/>
  <c r="O5074" i="30"/>
  <c r="O5075" i="30"/>
  <c r="O5076" i="30"/>
  <c r="O5077" i="30"/>
  <c r="O5078" i="30"/>
  <c r="O5079" i="30"/>
  <c r="O5080" i="30"/>
  <c r="O5081" i="30"/>
  <c r="O5082" i="30"/>
  <c r="O5083" i="30"/>
  <c r="O5084" i="30"/>
  <c r="O5085" i="30"/>
  <c r="O5086" i="30"/>
  <c r="O5087" i="30"/>
  <c r="O5088" i="30"/>
  <c r="O5089" i="30"/>
  <c r="O5090" i="30"/>
  <c r="O5091" i="30"/>
  <c r="O5092" i="30"/>
  <c r="O5093" i="30"/>
  <c r="O5094" i="30"/>
  <c r="O5095" i="30"/>
  <c r="O5096" i="30"/>
  <c r="O5097" i="30"/>
  <c r="O5098" i="30"/>
  <c r="O5099" i="30"/>
  <c r="O5100" i="30"/>
  <c r="O5101" i="30"/>
  <c r="O5102" i="30"/>
  <c r="O5103" i="30"/>
  <c r="O5104" i="30"/>
  <c r="O5105" i="30"/>
  <c r="O5106" i="30"/>
  <c r="O5107" i="30"/>
  <c r="O5108" i="30"/>
  <c r="O5109" i="30"/>
  <c r="O5110" i="30"/>
  <c r="O5111" i="30"/>
  <c r="O5112" i="30"/>
  <c r="O5113" i="30"/>
  <c r="O5114" i="30"/>
  <c r="O5115" i="30"/>
  <c r="O5116" i="30"/>
  <c r="O5117" i="30"/>
  <c r="O5118" i="30"/>
  <c r="O5119" i="30"/>
  <c r="O5120" i="30"/>
  <c r="O5121" i="30"/>
  <c r="O5122" i="30"/>
  <c r="O5123" i="30"/>
  <c r="O5124" i="30"/>
  <c r="O5125" i="30"/>
  <c r="O5126" i="30"/>
  <c r="O5127" i="30"/>
  <c r="O5128" i="30"/>
  <c r="O5129" i="30"/>
  <c r="O5130" i="30"/>
  <c r="O5131" i="30"/>
  <c r="O5132" i="30"/>
  <c r="O5133" i="30"/>
  <c r="O5134" i="30"/>
  <c r="O5135" i="30"/>
  <c r="O5136" i="30"/>
  <c r="O5137" i="30"/>
  <c r="O5138" i="30"/>
  <c r="O5139" i="30"/>
  <c r="O5140" i="30"/>
  <c r="O5141" i="30"/>
  <c r="O5142" i="30"/>
  <c r="O5143" i="30"/>
  <c r="O5144" i="30"/>
  <c r="O5145" i="30"/>
  <c r="O5146" i="30"/>
  <c r="O5147" i="30"/>
  <c r="O5148" i="30"/>
  <c r="O5149" i="30"/>
  <c r="O5150" i="30"/>
  <c r="O5151" i="30"/>
  <c r="O5152" i="30"/>
  <c r="O5153" i="30"/>
  <c r="O5154" i="30"/>
  <c r="O5155" i="30"/>
  <c r="O5156" i="30"/>
  <c r="O5157" i="30"/>
  <c r="O5158" i="30"/>
  <c r="O5159" i="30"/>
  <c r="O5160" i="30"/>
  <c r="O5161" i="30"/>
  <c r="O5162" i="30"/>
  <c r="O5163" i="30"/>
  <c r="O5164" i="30"/>
  <c r="O5165" i="30"/>
  <c r="O5166" i="30"/>
  <c r="O5167" i="30"/>
  <c r="O5168" i="30"/>
  <c r="O5169" i="30"/>
  <c r="O5170" i="30"/>
  <c r="O5171" i="30"/>
  <c r="O5172" i="30"/>
  <c r="O5173" i="30"/>
  <c r="O5174" i="30"/>
  <c r="O5175" i="30"/>
  <c r="O5176" i="30"/>
  <c r="O5177" i="30"/>
  <c r="O5178" i="30"/>
  <c r="O5179" i="30"/>
  <c r="O5180" i="30"/>
  <c r="O5181" i="30"/>
  <c r="O5182" i="30"/>
  <c r="O5183" i="30"/>
  <c r="O5184" i="30"/>
  <c r="O5185" i="30"/>
  <c r="O5186" i="30"/>
  <c r="O5187" i="30"/>
  <c r="O5188" i="30"/>
  <c r="O5189" i="30"/>
  <c r="O5190" i="30"/>
  <c r="O5191" i="30"/>
  <c r="O5192" i="30"/>
  <c r="O5193" i="30"/>
  <c r="O5194" i="30"/>
  <c r="O5195" i="30"/>
  <c r="O5196" i="30"/>
  <c r="O5197" i="30"/>
  <c r="O5198" i="30"/>
  <c r="O5199" i="30"/>
  <c r="O5200" i="30"/>
  <c r="O5201" i="30"/>
  <c r="O5202" i="30"/>
  <c r="O5203" i="30"/>
  <c r="O5204" i="30"/>
  <c r="O5205" i="30"/>
  <c r="O5206" i="30"/>
  <c r="O5207" i="30"/>
  <c r="O5208" i="30"/>
  <c r="O5209" i="30"/>
  <c r="O5210" i="30"/>
  <c r="O5211" i="30"/>
  <c r="O5212" i="30"/>
  <c r="O5213" i="30"/>
  <c r="O5214" i="30"/>
  <c r="O5215" i="30"/>
  <c r="O5216" i="30"/>
  <c r="O5217" i="30"/>
  <c r="O5218" i="30"/>
  <c r="O5219" i="30"/>
  <c r="O5220" i="30"/>
  <c r="O5221" i="30"/>
  <c r="O5222" i="30"/>
  <c r="O5223" i="30"/>
  <c r="O5224" i="30"/>
  <c r="O5225" i="30"/>
  <c r="O5226" i="30"/>
  <c r="O5227" i="30"/>
  <c r="O5228" i="30"/>
  <c r="O5229" i="30"/>
  <c r="O5230" i="30"/>
  <c r="O5231" i="30"/>
  <c r="O5232" i="30"/>
  <c r="O5233" i="30"/>
  <c r="O5234" i="30"/>
  <c r="O5235" i="30"/>
  <c r="O5236" i="30"/>
  <c r="O5237" i="30"/>
  <c r="O5238" i="30"/>
  <c r="O5239" i="30"/>
  <c r="O5240" i="30"/>
  <c r="O5241" i="30"/>
  <c r="O5242" i="30"/>
  <c r="O5243" i="30"/>
  <c r="O5244" i="30"/>
  <c r="O5245" i="30"/>
  <c r="O5246" i="30"/>
  <c r="O5247" i="30"/>
  <c r="O5248" i="30"/>
  <c r="O5249" i="30"/>
  <c r="O5250" i="30"/>
  <c r="O5251" i="30"/>
  <c r="O5252" i="30"/>
  <c r="O5253" i="30"/>
  <c r="O5254" i="30"/>
  <c r="O5255" i="30"/>
  <c r="O5256" i="30"/>
  <c r="O5257" i="30"/>
  <c r="O5258" i="30"/>
  <c r="O5259" i="30"/>
  <c r="O5260" i="30"/>
  <c r="O5261" i="30"/>
  <c r="O5262" i="30"/>
  <c r="O5263" i="30"/>
  <c r="O5264" i="30"/>
  <c r="O5265" i="30"/>
  <c r="O5266" i="30"/>
  <c r="O5267" i="30"/>
  <c r="O5268" i="30"/>
  <c r="O5269" i="30"/>
  <c r="O5270" i="30"/>
  <c r="O5271" i="30"/>
  <c r="O5272" i="30"/>
  <c r="O5273" i="30"/>
  <c r="O5274" i="30"/>
  <c r="O5275" i="30"/>
  <c r="O5276" i="30"/>
  <c r="O5277" i="30"/>
  <c r="O5278" i="30"/>
  <c r="O5279" i="30"/>
  <c r="O5280" i="30"/>
  <c r="O5281" i="30"/>
  <c r="O5282" i="30"/>
  <c r="O5283" i="30"/>
  <c r="O5284" i="30"/>
  <c r="O5285" i="30"/>
  <c r="O5286" i="30"/>
  <c r="O5287" i="30"/>
  <c r="O5288" i="30"/>
  <c r="O5289" i="30"/>
  <c r="O5290" i="30"/>
  <c r="O5291" i="30"/>
  <c r="O5292" i="30"/>
  <c r="O5293" i="30"/>
  <c r="O5294" i="30"/>
  <c r="O5295" i="30"/>
  <c r="O5296" i="30"/>
  <c r="O5297" i="30"/>
  <c r="O5298" i="30"/>
  <c r="O5299" i="30"/>
  <c r="O5300" i="30"/>
  <c r="O5301" i="30"/>
  <c r="O5302" i="30"/>
  <c r="O5303" i="30"/>
  <c r="O5304" i="30"/>
  <c r="O5305" i="30"/>
  <c r="O5306" i="30"/>
  <c r="O5307" i="30"/>
  <c r="O5308" i="30"/>
  <c r="O5309" i="30"/>
  <c r="O5310" i="30"/>
  <c r="O5311" i="30"/>
  <c r="O5312" i="30"/>
  <c r="O5313" i="30"/>
  <c r="O5314" i="30"/>
  <c r="O5315" i="30"/>
  <c r="O5316" i="30"/>
  <c r="O5317" i="30"/>
  <c r="O5318" i="30"/>
  <c r="O5319" i="30"/>
  <c r="O5320" i="30"/>
  <c r="O5321" i="30"/>
  <c r="O5322" i="30"/>
  <c r="O5323" i="30"/>
  <c r="O5324" i="30"/>
  <c r="O5325" i="30"/>
  <c r="O5326" i="30"/>
  <c r="O5327" i="30"/>
  <c r="O5328" i="30"/>
  <c r="O5329" i="30"/>
  <c r="O5330" i="30"/>
  <c r="O5331" i="30"/>
  <c r="O5332" i="30"/>
  <c r="O5333" i="30"/>
  <c r="O5334" i="30"/>
  <c r="O5335" i="30"/>
  <c r="O5336" i="30"/>
  <c r="O5337" i="30"/>
  <c r="O5338" i="30"/>
  <c r="O5339" i="30"/>
  <c r="O5340" i="30"/>
  <c r="O5341" i="30"/>
  <c r="O5342" i="30"/>
  <c r="O5343" i="30"/>
  <c r="O5344" i="30"/>
  <c r="O5345" i="30"/>
  <c r="O5346" i="30"/>
  <c r="O5347" i="30"/>
  <c r="O5348" i="30"/>
  <c r="O5349" i="30"/>
  <c r="O5350" i="30"/>
  <c r="O5351" i="30"/>
  <c r="O5352" i="30"/>
  <c r="O5353" i="30"/>
  <c r="O5354" i="30"/>
  <c r="O5355" i="30"/>
  <c r="O5356" i="30"/>
  <c r="O5357" i="30"/>
  <c r="O5358" i="30"/>
  <c r="O5359" i="30"/>
  <c r="O5360" i="30"/>
  <c r="O5361" i="30"/>
  <c r="O5362" i="30"/>
  <c r="O5363" i="30"/>
  <c r="O5364" i="30"/>
  <c r="O5365" i="30"/>
  <c r="O5366" i="30"/>
  <c r="O5367" i="30"/>
  <c r="O5368" i="30"/>
  <c r="O5369" i="30"/>
  <c r="O5370" i="30"/>
  <c r="O5371" i="30"/>
  <c r="O5372" i="30"/>
  <c r="O5373" i="30"/>
  <c r="O5374" i="30"/>
  <c r="O5375" i="30"/>
  <c r="O5376" i="30"/>
  <c r="O5377" i="30"/>
  <c r="O5378" i="30"/>
  <c r="O5379" i="30"/>
  <c r="O5380" i="30"/>
  <c r="O5381" i="30"/>
  <c r="O5382" i="30"/>
  <c r="O5383" i="30"/>
  <c r="O5384" i="30"/>
  <c r="O5385" i="30"/>
  <c r="O5386" i="30"/>
  <c r="O5387" i="30"/>
  <c r="O5388" i="30"/>
  <c r="O5389" i="30"/>
  <c r="O5390" i="30"/>
  <c r="O5391" i="30"/>
  <c r="O5392" i="30"/>
  <c r="O5393" i="30"/>
  <c r="O5394" i="30"/>
  <c r="O5395" i="30"/>
  <c r="O5396" i="30"/>
  <c r="O5397" i="30"/>
  <c r="O5398" i="30"/>
  <c r="O5399" i="30"/>
  <c r="O5400" i="30"/>
  <c r="O5401" i="30"/>
  <c r="O5402" i="30"/>
  <c r="O5403" i="30"/>
  <c r="O5404" i="30"/>
  <c r="O5405" i="30"/>
  <c r="O5406" i="30"/>
  <c r="O5407" i="30"/>
  <c r="O5408" i="30"/>
  <c r="O5409" i="30"/>
  <c r="O5410" i="30"/>
  <c r="O5411" i="30"/>
  <c r="O5412" i="30"/>
  <c r="O5413" i="30"/>
  <c r="O5414" i="30"/>
  <c r="O5415" i="30"/>
  <c r="O5416" i="30"/>
  <c r="O5417" i="30"/>
  <c r="O5418" i="30"/>
  <c r="O5419" i="30"/>
  <c r="O5420" i="30"/>
  <c r="O5421" i="30"/>
  <c r="O5422" i="30"/>
  <c r="O5423" i="30"/>
  <c r="O5424" i="30"/>
  <c r="O5425" i="30"/>
  <c r="O5426" i="30"/>
  <c r="O5427" i="30"/>
  <c r="O5428" i="30"/>
  <c r="O5429" i="30"/>
  <c r="O5430" i="30"/>
  <c r="O5431" i="30"/>
  <c r="O5432" i="30"/>
  <c r="O5433" i="30"/>
  <c r="O5434" i="30"/>
  <c r="O5435" i="30"/>
  <c r="O5436" i="30"/>
  <c r="O5437" i="30"/>
  <c r="O5438" i="30"/>
  <c r="O5439" i="30"/>
  <c r="O5440" i="30"/>
  <c r="O5441" i="30"/>
  <c r="O5442" i="30"/>
  <c r="O5443" i="30"/>
  <c r="O5444" i="30"/>
  <c r="O5445" i="30"/>
  <c r="O5446" i="30"/>
  <c r="O5447" i="30"/>
  <c r="O5448" i="30"/>
  <c r="O5449" i="30"/>
  <c r="O5450" i="30"/>
  <c r="O5451" i="30"/>
  <c r="O5452" i="30"/>
  <c r="O5453" i="30"/>
  <c r="O5454" i="30"/>
  <c r="O5455" i="30"/>
  <c r="O5456" i="30"/>
  <c r="O5457" i="30"/>
  <c r="O5458" i="30"/>
  <c r="O5459" i="30"/>
  <c r="O5460" i="30"/>
  <c r="O5461" i="30"/>
  <c r="O5462" i="30"/>
  <c r="O5463" i="30"/>
  <c r="O5464" i="30"/>
  <c r="O5465" i="30"/>
  <c r="O5466" i="30"/>
  <c r="O5467" i="30"/>
  <c r="O5468" i="30"/>
  <c r="O5469" i="30"/>
  <c r="O5470" i="30"/>
  <c r="O5471" i="30"/>
  <c r="O5472" i="30"/>
  <c r="O5473" i="30"/>
  <c r="O5474" i="30"/>
  <c r="O5475" i="30"/>
  <c r="O5476" i="30"/>
  <c r="O5477" i="30"/>
  <c r="O5478" i="30"/>
  <c r="O5479" i="30"/>
  <c r="O5480" i="30"/>
  <c r="O5481" i="30"/>
  <c r="O5482" i="30"/>
  <c r="O5483" i="30"/>
  <c r="O5484" i="30"/>
  <c r="O5485" i="30"/>
  <c r="O5486" i="30"/>
  <c r="O5487" i="30"/>
  <c r="O5488" i="30"/>
  <c r="O5489" i="30"/>
  <c r="O5490" i="30"/>
  <c r="O5491" i="30"/>
  <c r="O5492" i="30"/>
  <c r="O5493" i="30"/>
  <c r="O5494" i="30"/>
  <c r="O5495" i="30"/>
  <c r="O5496" i="30"/>
  <c r="O5497" i="30"/>
  <c r="O5498" i="30"/>
  <c r="O5499" i="30"/>
  <c r="O5500" i="30"/>
  <c r="O5501" i="30"/>
  <c r="O5502" i="30"/>
  <c r="O5503" i="30"/>
  <c r="O5504" i="30"/>
  <c r="O5505" i="30"/>
  <c r="O5506" i="30"/>
  <c r="O5507" i="30"/>
  <c r="O5508" i="30"/>
  <c r="O5509" i="30"/>
  <c r="O5510" i="30"/>
  <c r="O5511" i="30"/>
  <c r="O5512" i="30"/>
  <c r="O5513" i="30"/>
  <c r="O5514" i="30"/>
  <c r="O5515" i="30"/>
  <c r="O5516" i="30"/>
  <c r="O5517" i="30"/>
  <c r="O5518" i="30"/>
  <c r="O5519" i="30"/>
  <c r="O5520" i="30"/>
  <c r="O5521" i="30"/>
  <c r="O5522" i="30"/>
  <c r="O5523" i="30"/>
  <c r="O5524" i="30"/>
  <c r="O5525" i="30"/>
  <c r="O5526" i="30"/>
  <c r="O5527" i="30"/>
  <c r="O5528" i="30"/>
  <c r="O5529" i="30"/>
  <c r="O5530" i="30"/>
  <c r="O5531" i="30"/>
  <c r="O5532" i="30"/>
  <c r="O5533" i="30"/>
  <c r="O5534" i="30"/>
  <c r="O5535" i="30"/>
  <c r="O5536" i="30"/>
  <c r="O5537" i="30"/>
  <c r="O5538" i="30"/>
  <c r="O5539" i="30"/>
  <c r="O5540" i="30"/>
  <c r="O5541" i="30"/>
  <c r="O5542" i="30"/>
  <c r="O5543" i="30"/>
  <c r="O5544" i="30"/>
  <c r="O5545" i="30"/>
  <c r="O5546" i="30"/>
  <c r="O5547" i="30"/>
  <c r="O5548" i="30"/>
  <c r="O5549" i="30"/>
  <c r="O5550" i="30"/>
  <c r="O5551" i="30"/>
  <c r="O5552" i="30"/>
  <c r="O5553" i="30"/>
  <c r="O5554" i="30"/>
  <c r="O5555" i="30"/>
  <c r="O5556" i="30"/>
  <c r="O5557" i="30"/>
  <c r="O5558" i="30"/>
  <c r="O5559" i="30"/>
  <c r="O5560" i="30"/>
  <c r="O5561" i="30"/>
  <c r="O5562" i="30"/>
  <c r="O5563" i="30"/>
  <c r="O5564" i="30"/>
  <c r="O5565" i="30"/>
  <c r="O5566" i="30"/>
  <c r="O5567" i="30"/>
  <c r="O5568" i="30"/>
  <c r="O5569" i="30"/>
  <c r="O5570" i="30"/>
  <c r="O5571" i="30"/>
  <c r="O5572" i="30"/>
  <c r="O5573" i="30"/>
  <c r="O5574" i="30"/>
  <c r="O5575" i="30"/>
  <c r="O5576" i="30"/>
  <c r="O5577" i="30"/>
  <c r="O5578" i="30"/>
  <c r="O5579" i="30"/>
  <c r="O5580" i="30"/>
  <c r="O5581" i="30"/>
  <c r="O5582" i="30"/>
  <c r="O5583" i="30"/>
  <c r="O5584" i="30"/>
  <c r="O5585" i="30"/>
  <c r="O5586" i="30"/>
  <c r="O5587" i="30"/>
  <c r="O5588" i="30"/>
  <c r="O5589" i="30"/>
  <c r="O5590" i="30"/>
  <c r="O5591" i="30"/>
  <c r="O5592" i="30"/>
  <c r="O5593" i="30"/>
  <c r="O5594" i="30"/>
  <c r="O5595" i="30"/>
  <c r="O5596" i="30"/>
  <c r="O5597" i="30"/>
  <c r="O5598" i="30"/>
  <c r="O5599" i="30"/>
  <c r="O5600" i="30"/>
  <c r="O5601" i="30"/>
  <c r="O5602" i="30"/>
  <c r="O5603" i="30"/>
  <c r="O5604" i="30"/>
  <c r="O5605" i="30"/>
  <c r="O5606" i="30"/>
  <c r="O5607" i="30"/>
  <c r="O5608" i="30"/>
  <c r="O5609" i="30"/>
  <c r="O5610" i="30"/>
  <c r="O5611" i="30"/>
  <c r="O5612" i="30"/>
  <c r="O5613" i="30"/>
  <c r="O5614" i="30"/>
  <c r="O5615" i="30"/>
  <c r="O5616" i="30"/>
  <c r="O5617" i="30"/>
  <c r="O5618" i="30"/>
  <c r="O5619" i="30"/>
  <c r="O5620" i="30"/>
  <c r="O5621" i="30"/>
  <c r="O5622" i="30"/>
  <c r="O5623" i="30"/>
  <c r="O5624" i="30"/>
  <c r="O5625" i="30"/>
  <c r="O5626" i="30"/>
  <c r="O5627" i="30"/>
  <c r="O5628" i="30"/>
  <c r="O5629" i="30"/>
  <c r="O5630" i="30"/>
  <c r="O5631" i="30"/>
  <c r="O5632" i="30"/>
  <c r="O5633" i="30"/>
  <c r="O5634" i="30"/>
  <c r="O5635" i="30"/>
  <c r="O5636" i="30"/>
  <c r="O5637" i="30"/>
  <c r="O5638" i="30"/>
  <c r="O5639" i="30"/>
  <c r="O5640" i="30"/>
  <c r="O5641" i="30"/>
  <c r="O5642" i="30"/>
  <c r="O5643" i="30"/>
  <c r="O5644" i="30"/>
  <c r="O5645" i="30"/>
  <c r="O5646" i="30"/>
  <c r="O5647" i="30"/>
  <c r="O5648" i="30"/>
  <c r="O5649" i="30"/>
  <c r="O5650" i="30"/>
  <c r="O5651" i="30"/>
  <c r="O5652" i="30"/>
  <c r="O5653" i="30"/>
  <c r="O5654" i="30"/>
  <c r="O5655" i="30"/>
  <c r="O5656" i="30"/>
  <c r="O5657" i="30"/>
  <c r="O5658" i="30"/>
  <c r="O5659" i="30"/>
  <c r="O5660" i="30"/>
  <c r="O5661" i="30"/>
  <c r="O5662" i="30"/>
  <c r="O5663" i="30"/>
  <c r="O5664" i="30"/>
  <c r="O5665" i="30"/>
  <c r="O5666" i="30"/>
  <c r="O5667" i="30"/>
  <c r="O5668" i="30"/>
  <c r="O5669" i="30"/>
  <c r="O5670" i="30"/>
  <c r="O5671" i="30"/>
  <c r="O5672" i="30"/>
  <c r="O5673" i="30"/>
  <c r="O5674" i="30"/>
  <c r="O5675" i="30"/>
  <c r="O5676" i="30"/>
  <c r="O5677" i="30"/>
  <c r="O5678" i="30"/>
  <c r="O5679" i="30"/>
  <c r="O5680" i="30"/>
  <c r="O5681" i="30"/>
  <c r="O5682" i="30"/>
  <c r="O5683" i="30"/>
  <c r="O5684" i="30"/>
  <c r="O5685" i="30"/>
  <c r="O5686" i="30"/>
  <c r="O5687" i="30"/>
  <c r="O5688" i="30"/>
  <c r="O5689" i="30"/>
  <c r="O5690" i="30"/>
  <c r="O5691" i="30"/>
  <c r="O5692" i="30"/>
  <c r="O5693" i="30"/>
  <c r="O5694" i="30"/>
  <c r="O5695" i="30"/>
  <c r="O5696" i="30"/>
  <c r="O5697" i="30"/>
  <c r="O5698" i="30"/>
  <c r="O5699" i="30"/>
  <c r="O5700" i="30"/>
  <c r="O5701" i="30"/>
  <c r="O5702" i="30"/>
  <c r="O5703" i="30"/>
  <c r="O5704" i="30"/>
  <c r="O5705" i="30"/>
  <c r="O5706" i="30"/>
  <c r="O5707" i="30"/>
  <c r="O5708" i="30"/>
  <c r="O5709" i="30"/>
  <c r="O5710" i="30"/>
  <c r="O5711" i="30"/>
  <c r="O5712" i="30"/>
  <c r="O5713" i="30"/>
  <c r="O5714" i="30"/>
  <c r="O5715" i="30"/>
  <c r="O5716" i="30"/>
  <c r="O5717" i="30"/>
  <c r="O5718" i="30"/>
  <c r="O5719" i="30"/>
  <c r="O5720" i="30"/>
  <c r="O5721" i="30"/>
  <c r="O5722" i="30"/>
  <c r="O5723" i="30"/>
  <c r="O5724" i="30"/>
  <c r="O5725" i="30"/>
  <c r="O5726" i="30"/>
  <c r="O5727" i="30"/>
  <c r="O5728" i="30"/>
  <c r="O5729" i="30"/>
  <c r="O5730" i="30"/>
  <c r="O5731" i="30"/>
  <c r="O5732" i="30"/>
  <c r="O5733" i="30"/>
  <c r="O5734" i="30"/>
  <c r="O5735" i="30"/>
  <c r="O5736" i="30"/>
  <c r="O5737" i="30"/>
  <c r="O5738" i="30"/>
  <c r="O5739" i="30"/>
  <c r="O5740" i="30"/>
  <c r="O5741" i="30"/>
  <c r="O5742" i="30"/>
  <c r="O5743" i="30"/>
  <c r="O5744" i="30"/>
  <c r="O5745" i="30"/>
  <c r="O5746" i="30"/>
  <c r="O5747" i="30"/>
  <c r="O5748" i="30"/>
  <c r="O5749" i="30"/>
  <c r="O5750" i="30"/>
  <c r="O5751" i="30"/>
  <c r="O5752" i="30"/>
  <c r="O5753" i="30"/>
  <c r="O5754" i="30"/>
  <c r="O5755" i="30"/>
  <c r="O5756" i="30"/>
  <c r="O5757" i="30"/>
  <c r="O5758" i="30"/>
  <c r="O5759" i="30"/>
  <c r="O5760" i="30"/>
  <c r="O5761" i="30"/>
  <c r="O5762" i="30"/>
  <c r="O5763" i="30"/>
  <c r="O5764" i="30"/>
  <c r="O5765" i="30"/>
  <c r="O5766" i="30"/>
  <c r="O5767" i="30"/>
  <c r="O5768" i="30"/>
  <c r="O5769" i="30"/>
  <c r="O5770" i="30"/>
  <c r="O5771" i="30"/>
  <c r="O5772" i="30"/>
  <c r="O5773" i="30"/>
  <c r="O5774" i="30"/>
  <c r="O5775" i="30"/>
  <c r="O5776" i="30"/>
  <c r="O5777" i="30"/>
  <c r="O5778" i="30"/>
  <c r="O5779" i="30"/>
  <c r="O5780" i="30"/>
  <c r="O5781" i="30"/>
  <c r="O5782" i="30"/>
  <c r="O5783" i="30"/>
  <c r="O5784" i="30"/>
  <c r="O5785" i="30"/>
  <c r="O5786" i="30"/>
  <c r="O5787" i="30"/>
  <c r="O5788" i="30"/>
  <c r="O5789" i="30"/>
  <c r="O5790" i="30"/>
  <c r="O5791" i="30"/>
  <c r="O5792" i="30"/>
  <c r="O5793" i="30"/>
  <c r="O5794" i="30"/>
  <c r="O5795" i="30"/>
  <c r="O5796" i="30"/>
  <c r="O5797" i="30"/>
  <c r="O5798" i="30"/>
  <c r="O5799" i="30"/>
  <c r="O5800" i="30"/>
  <c r="O5801" i="30"/>
  <c r="O5802" i="30"/>
  <c r="O5803" i="30"/>
  <c r="O5804" i="30"/>
  <c r="O5805" i="30"/>
  <c r="O5806" i="30"/>
  <c r="O5807" i="30"/>
  <c r="O5808" i="30"/>
  <c r="O5809" i="30"/>
  <c r="E18" i="32" l="1"/>
  <c r="D104" i="32" l="1"/>
  <c r="C104" i="32"/>
  <c r="F101" i="32"/>
  <c r="E101" i="32"/>
  <c r="C98" i="32"/>
  <c r="D92" i="32"/>
  <c r="D83" i="32"/>
  <c r="D84" i="32" s="1"/>
  <c r="D71" i="32"/>
  <c r="D72" i="32" s="1"/>
  <c r="D65" i="32"/>
  <c r="D55" i="32"/>
  <c r="D44" i="32"/>
  <c r="D45" i="32" s="1"/>
  <c r="F32" i="32"/>
  <c r="F31" i="32"/>
  <c r="F30" i="32"/>
  <c r="E104" i="32" l="1"/>
  <c r="D100" i="32"/>
  <c r="F100" i="32" s="1"/>
  <c r="D56" i="32"/>
  <c r="D66" i="32" s="1"/>
  <c r="D98" i="32"/>
  <c r="E100" i="32"/>
  <c r="F98" i="32" l="1"/>
  <c r="E98" i="32"/>
  <c r="F23" i="31"/>
  <c r="E23" i="31"/>
  <c r="R9" i="24" l="1"/>
  <c r="R8" i="24"/>
  <c r="K199" i="23" l="1"/>
  <c r="J202" i="23"/>
  <c r="J201" i="23"/>
  <c r="J200" i="23"/>
  <c r="J199" i="23"/>
  <c r="J198" i="23"/>
  <c r="G199" i="23"/>
  <c r="F199" i="23"/>
  <c r="F198" i="23"/>
  <c r="H198" i="23" s="1"/>
  <c r="L97" i="23" l="1"/>
  <c r="L98" i="23"/>
  <c r="L99" i="23"/>
  <c r="L100" i="23"/>
  <c r="L193" i="23" l="1"/>
  <c r="L194" i="23"/>
  <c r="L195" i="23"/>
  <c r="L196" i="23"/>
  <c r="L187" i="23"/>
  <c r="L188" i="23"/>
  <c r="L189" i="23"/>
  <c r="L190" i="23"/>
  <c r="L181" i="23"/>
  <c r="L182" i="23"/>
  <c r="L183" i="23"/>
  <c r="L184" i="23"/>
  <c r="L175" i="23"/>
  <c r="L176" i="23"/>
  <c r="L177" i="23"/>
  <c r="L178" i="23"/>
  <c r="L169" i="23"/>
  <c r="L170" i="23"/>
  <c r="L171" i="23"/>
  <c r="L172" i="23"/>
  <c r="L163" i="23"/>
  <c r="L164" i="23"/>
  <c r="L165" i="23"/>
  <c r="L166" i="23"/>
  <c r="L157" i="23"/>
  <c r="L158" i="23"/>
  <c r="L159" i="23"/>
  <c r="L160" i="23"/>
  <c r="L151" i="23"/>
  <c r="L152" i="23"/>
  <c r="L153" i="23"/>
  <c r="L154" i="23"/>
  <c r="L145" i="23"/>
  <c r="L146" i="23"/>
  <c r="L147" i="23"/>
  <c r="L148" i="23"/>
  <c r="L139" i="23"/>
  <c r="L140" i="23"/>
  <c r="L141" i="23"/>
  <c r="L142" i="23"/>
  <c r="L133" i="23"/>
  <c r="L134" i="23"/>
  <c r="L135" i="23"/>
  <c r="L136" i="23"/>
  <c r="L127" i="23"/>
  <c r="L128" i="23"/>
  <c r="L129" i="23"/>
  <c r="L130" i="23"/>
  <c r="L121" i="23"/>
  <c r="L122" i="23"/>
  <c r="L123" i="23"/>
  <c r="L124" i="23"/>
  <c r="L115" i="23"/>
  <c r="L116" i="23"/>
  <c r="L117" i="23"/>
  <c r="L118" i="23"/>
  <c r="J113" i="23"/>
  <c r="L109" i="23"/>
  <c r="L110" i="23"/>
  <c r="L111" i="23"/>
  <c r="L112" i="23"/>
  <c r="L108" i="23"/>
  <c r="L103" i="23"/>
  <c r="L104" i="23"/>
  <c r="L105" i="23"/>
  <c r="L106" i="23"/>
  <c r="L91" i="23"/>
  <c r="L92" i="23"/>
  <c r="L93" i="23"/>
  <c r="L94" i="23"/>
  <c r="L85" i="23"/>
  <c r="L86" i="23"/>
  <c r="L87" i="23"/>
  <c r="L88" i="23"/>
  <c r="L79" i="23"/>
  <c r="L80" i="23"/>
  <c r="L81" i="23"/>
  <c r="L82" i="23"/>
  <c r="L73" i="23"/>
  <c r="L74" i="23"/>
  <c r="L75" i="23"/>
  <c r="L76" i="23"/>
  <c r="L67" i="23"/>
  <c r="L68" i="23"/>
  <c r="L69" i="23"/>
  <c r="L70" i="23"/>
  <c r="L61" i="23"/>
  <c r="L62" i="23"/>
  <c r="L63" i="23"/>
  <c r="L64" i="23"/>
  <c r="L55" i="23"/>
  <c r="L56" i="23"/>
  <c r="L57" i="23"/>
  <c r="L58" i="23"/>
  <c r="L49" i="23"/>
  <c r="L50" i="23"/>
  <c r="L51" i="23"/>
  <c r="L52" i="23"/>
  <c r="L43" i="23"/>
  <c r="L44" i="23"/>
  <c r="L45" i="23"/>
  <c r="L46" i="23"/>
  <c r="L37" i="23"/>
  <c r="L38" i="23"/>
  <c r="L39" i="23"/>
  <c r="L40" i="23"/>
  <c r="L31" i="23"/>
  <c r="L32" i="23"/>
  <c r="L33" i="23"/>
  <c r="L34" i="23"/>
  <c r="L30" i="23"/>
  <c r="L25" i="23"/>
  <c r="L26" i="23"/>
  <c r="L27" i="23"/>
  <c r="L28" i="23"/>
  <c r="L24" i="23"/>
  <c r="L19" i="23"/>
  <c r="L13" i="23"/>
  <c r="L7" i="23"/>
  <c r="L8" i="23"/>
  <c r="L9" i="23"/>
  <c r="L10" i="23"/>
  <c r="L6" i="23"/>
  <c r="J71" i="23"/>
  <c r="J11" i="23"/>
  <c r="J29" i="23"/>
  <c r="D5" i="21" l="1"/>
  <c r="S1219" i="24"/>
  <c r="R1219" i="24"/>
  <c r="K203" i="23"/>
  <c r="J203" i="23"/>
  <c r="G203" i="23"/>
  <c r="V202" i="23"/>
  <c r="U202" i="23"/>
  <c r="O202" i="23"/>
  <c r="Q202" i="23" s="1"/>
  <c r="L202" i="23"/>
  <c r="F202" i="23"/>
  <c r="H202" i="23" s="1"/>
  <c r="V201" i="23"/>
  <c r="U201" i="23"/>
  <c r="O201" i="23"/>
  <c r="Q201" i="23" s="1"/>
  <c r="L201" i="23"/>
  <c r="F201" i="23"/>
  <c r="H201" i="23" s="1"/>
  <c r="V200" i="23"/>
  <c r="U200" i="23"/>
  <c r="O200" i="23"/>
  <c r="Q200" i="23" s="1"/>
  <c r="L200" i="23"/>
  <c r="F200" i="23"/>
  <c r="V199" i="23"/>
  <c r="U199" i="23"/>
  <c r="P199" i="23"/>
  <c r="P203" i="23" s="1"/>
  <c r="O199" i="23"/>
  <c r="L199" i="23"/>
  <c r="H199" i="23"/>
  <c r="V198" i="23"/>
  <c r="U198" i="23"/>
  <c r="O198" i="23"/>
  <c r="Q198" i="23" s="1"/>
  <c r="L198" i="23"/>
  <c r="V197" i="23"/>
  <c r="U197" i="23"/>
  <c r="P197" i="23"/>
  <c r="O197" i="23"/>
  <c r="N197" i="23"/>
  <c r="K197" i="23"/>
  <c r="J197" i="23"/>
  <c r="G197" i="23"/>
  <c r="F197" i="23"/>
  <c r="W196" i="23"/>
  <c r="Q196" i="23"/>
  <c r="H196" i="23"/>
  <c r="W195" i="23"/>
  <c r="Q195" i="23"/>
  <c r="H195" i="23"/>
  <c r="W194" i="23"/>
  <c r="Q194" i="23"/>
  <c r="H194" i="23"/>
  <c r="W193" i="23"/>
  <c r="Q193" i="23"/>
  <c r="H193" i="23"/>
  <c r="W192" i="23"/>
  <c r="Q192" i="23"/>
  <c r="L192" i="23"/>
  <c r="L197" i="23" s="1"/>
  <c r="H192" i="23"/>
  <c r="V191" i="23"/>
  <c r="U191" i="23"/>
  <c r="P191" i="23"/>
  <c r="O191" i="23"/>
  <c r="N191" i="23"/>
  <c r="K191" i="23"/>
  <c r="J191" i="23"/>
  <c r="G191" i="23"/>
  <c r="F191" i="23"/>
  <c r="W190" i="23"/>
  <c r="Q190" i="23"/>
  <c r="H190" i="23"/>
  <c r="W189" i="23"/>
  <c r="Q189" i="23"/>
  <c r="H189" i="23"/>
  <c r="W188" i="23"/>
  <c r="Q188" i="23"/>
  <c r="H188" i="23"/>
  <c r="W187" i="23"/>
  <c r="Q187" i="23"/>
  <c r="H187" i="23"/>
  <c r="W186" i="23"/>
  <c r="Q186" i="23"/>
  <c r="L186" i="23"/>
  <c r="L191" i="23" s="1"/>
  <c r="H186" i="23"/>
  <c r="V185" i="23"/>
  <c r="U185" i="23"/>
  <c r="P185" i="23"/>
  <c r="O185" i="23"/>
  <c r="N185" i="23"/>
  <c r="K185" i="23"/>
  <c r="J185" i="23"/>
  <c r="G185" i="23"/>
  <c r="F185" i="23"/>
  <c r="W184" i="23"/>
  <c r="Q184" i="23"/>
  <c r="H184" i="23"/>
  <c r="W183" i="23"/>
  <c r="Q183" i="23"/>
  <c r="H183" i="23"/>
  <c r="H185" i="23" s="1"/>
  <c r="W182" i="23"/>
  <c r="Q182" i="23"/>
  <c r="H182" i="23"/>
  <c r="W181" i="23"/>
  <c r="Q181" i="23"/>
  <c r="H181" i="23"/>
  <c r="W180" i="23"/>
  <c r="Q180" i="23"/>
  <c r="L180" i="23"/>
  <c r="L185" i="23" s="1"/>
  <c r="H180" i="23"/>
  <c r="V179" i="23"/>
  <c r="U179" i="23"/>
  <c r="P179" i="23"/>
  <c r="O179" i="23"/>
  <c r="N179" i="23"/>
  <c r="K179" i="23"/>
  <c r="J179" i="23"/>
  <c r="G179" i="23"/>
  <c r="F179" i="23"/>
  <c r="W178" i="23"/>
  <c r="Q178" i="23"/>
  <c r="H178" i="23"/>
  <c r="W177" i="23"/>
  <c r="Q177" i="23"/>
  <c r="H177" i="23"/>
  <c r="W176" i="23"/>
  <c r="Q176" i="23"/>
  <c r="H176" i="23"/>
  <c r="W175" i="23"/>
  <c r="Q175" i="23"/>
  <c r="H175" i="23"/>
  <c r="W174" i="23"/>
  <c r="Q174" i="23"/>
  <c r="L174" i="23"/>
  <c r="L179" i="23" s="1"/>
  <c r="M175" i="23" s="1"/>
  <c r="H174" i="23"/>
  <c r="V173" i="23"/>
  <c r="U173" i="23"/>
  <c r="P173" i="23"/>
  <c r="O173" i="23"/>
  <c r="N173" i="23"/>
  <c r="K173" i="23"/>
  <c r="J173" i="23"/>
  <c r="G173" i="23"/>
  <c r="F173" i="23"/>
  <c r="W172" i="23"/>
  <c r="Q172" i="23"/>
  <c r="H172" i="23"/>
  <c r="W171" i="23"/>
  <c r="Q171" i="23"/>
  <c r="H171" i="23"/>
  <c r="W170" i="23"/>
  <c r="Q170" i="23"/>
  <c r="H170" i="23"/>
  <c r="W169" i="23"/>
  <c r="Q169" i="23"/>
  <c r="H169" i="23"/>
  <c r="W168" i="23"/>
  <c r="Q168" i="23"/>
  <c r="L168" i="23"/>
  <c r="L173" i="23" s="1"/>
  <c r="H168" i="23"/>
  <c r="V167" i="23"/>
  <c r="U167" i="23"/>
  <c r="P167" i="23"/>
  <c r="O167" i="23"/>
  <c r="N167" i="23"/>
  <c r="K167" i="23"/>
  <c r="J167" i="23"/>
  <c r="G167" i="23"/>
  <c r="F167" i="23"/>
  <c r="W166" i="23"/>
  <c r="Q166" i="23"/>
  <c r="H166" i="23"/>
  <c r="W165" i="23"/>
  <c r="Q165" i="23"/>
  <c r="H165" i="23"/>
  <c r="W164" i="23"/>
  <c r="Q164" i="23"/>
  <c r="H164" i="23"/>
  <c r="W163" i="23"/>
  <c r="Q163" i="23"/>
  <c r="H163" i="23"/>
  <c r="W162" i="23"/>
  <c r="Q162" i="23"/>
  <c r="L162" i="23"/>
  <c r="L167" i="23" s="1"/>
  <c r="M163" i="23" s="1"/>
  <c r="H162" i="23"/>
  <c r="V161" i="23"/>
  <c r="U161" i="23"/>
  <c r="P161" i="23"/>
  <c r="O161" i="23"/>
  <c r="N161" i="23"/>
  <c r="K161" i="23"/>
  <c r="J161" i="23"/>
  <c r="G161" i="23"/>
  <c r="F161" i="23"/>
  <c r="W160" i="23"/>
  <c r="Q160" i="23"/>
  <c r="H160" i="23"/>
  <c r="W159" i="23"/>
  <c r="Q159" i="23"/>
  <c r="H159" i="23"/>
  <c r="W158" i="23"/>
  <c r="Q158" i="23"/>
  <c r="H158" i="23"/>
  <c r="W157" i="23"/>
  <c r="Q157" i="23"/>
  <c r="H157" i="23"/>
  <c r="W156" i="23"/>
  <c r="Q156" i="23"/>
  <c r="L156" i="23"/>
  <c r="L161" i="23" s="1"/>
  <c r="H156" i="23"/>
  <c r="V155" i="23"/>
  <c r="U155" i="23"/>
  <c r="P155" i="23"/>
  <c r="O155" i="23"/>
  <c r="N155" i="23"/>
  <c r="K155" i="23"/>
  <c r="J155" i="23"/>
  <c r="G155" i="23"/>
  <c r="F155" i="23"/>
  <c r="W154" i="23"/>
  <c r="Q154" i="23"/>
  <c r="H154" i="23"/>
  <c r="W153" i="23"/>
  <c r="Q153" i="23"/>
  <c r="H153" i="23"/>
  <c r="W152" i="23"/>
  <c r="Q152" i="23"/>
  <c r="H152" i="23"/>
  <c r="W151" i="23"/>
  <c r="Q151" i="23"/>
  <c r="H151" i="23"/>
  <c r="W150" i="23"/>
  <c r="Q150" i="23"/>
  <c r="L150" i="23"/>
  <c r="L155" i="23" s="1"/>
  <c r="H150" i="23"/>
  <c r="V149" i="23"/>
  <c r="W149" i="23" s="1"/>
  <c r="U149" i="23"/>
  <c r="P149" i="23"/>
  <c r="O149" i="23"/>
  <c r="N149" i="23"/>
  <c r="K149" i="23"/>
  <c r="J149" i="23"/>
  <c r="G149" i="23"/>
  <c r="F149" i="23"/>
  <c r="W148" i="23"/>
  <c r="Q148" i="23"/>
  <c r="H148" i="23"/>
  <c r="W147" i="23"/>
  <c r="Q147" i="23"/>
  <c r="H147" i="23"/>
  <c r="W146" i="23"/>
  <c r="Q146" i="23"/>
  <c r="H146" i="23"/>
  <c r="W145" i="23"/>
  <c r="Q145" i="23"/>
  <c r="H145" i="23"/>
  <c r="W144" i="23"/>
  <c r="Q144" i="23"/>
  <c r="L144" i="23"/>
  <c r="L149" i="23" s="1"/>
  <c r="M145" i="23" s="1"/>
  <c r="H144" i="23"/>
  <c r="V143" i="23"/>
  <c r="U143" i="23"/>
  <c r="P143" i="23"/>
  <c r="O143" i="23"/>
  <c r="N143" i="23"/>
  <c r="K143" i="23"/>
  <c r="J143" i="23"/>
  <c r="G143" i="23"/>
  <c r="F143" i="23"/>
  <c r="W142" i="23"/>
  <c r="Q142" i="23"/>
  <c r="H142" i="23"/>
  <c r="W141" i="23"/>
  <c r="Q141" i="23"/>
  <c r="H141" i="23"/>
  <c r="W140" i="23"/>
  <c r="Q140" i="23"/>
  <c r="H140" i="23"/>
  <c r="W139" i="23"/>
  <c r="Q139" i="23"/>
  <c r="H139" i="23"/>
  <c r="W138" i="23"/>
  <c r="Q138" i="23"/>
  <c r="L138" i="23"/>
  <c r="L143" i="23" s="1"/>
  <c r="H138" i="23"/>
  <c r="V137" i="23"/>
  <c r="U137" i="23"/>
  <c r="P137" i="23"/>
  <c r="O137" i="23"/>
  <c r="N137" i="23"/>
  <c r="K137" i="23"/>
  <c r="J137" i="23"/>
  <c r="G137" i="23"/>
  <c r="F137" i="23"/>
  <c r="W136" i="23"/>
  <c r="Q136" i="23"/>
  <c r="H136" i="23"/>
  <c r="W135" i="23"/>
  <c r="Q135" i="23"/>
  <c r="H135" i="23"/>
  <c r="W134" i="23"/>
  <c r="Q134" i="23"/>
  <c r="H134" i="23"/>
  <c r="W133" i="23"/>
  <c r="Q133" i="23"/>
  <c r="H133" i="23"/>
  <c r="W132" i="23"/>
  <c r="Q132" i="23"/>
  <c r="L132" i="23"/>
  <c r="L137" i="23" s="1"/>
  <c r="H132" i="23"/>
  <c r="V131" i="23"/>
  <c r="U131" i="23"/>
  <c r="P131" i="23"/>
  <c r="O131" i="23"/>
  <c r="N131" i="23"/>
  <c r="K131" i="23"/>
  <c r="J131" i="23"/>
  <c r="G131" i="23"/>
  <c r="F131" i="23"/>
  <c r="W130" i="23"/>
  <c r="Q130" i="23"/>
  <c r="H130" i="23"/>
  <c r="W129" i="23"/>
  <c r="Q129" i="23"/>
  <c r="H129" i="23"/>
  <c r="W128" i="23"/>
  <c r="Q128" i="23"/>
  <c r="H128" i="23"/>
  <c r="W127" i="23"/>
  <c r="Q127" i="23"/>
  <c r="H127" i="23"/>
  <c r="W126" i="23"/>
  <c r="Q126" i="23"/>
  <c r="L126" i="23"/>
  <c r="L131" i="23" s="1"/>
  <c r="H126" i="23"/>
  <c r="V125" i="23"/>
  <c r="U125" i="23"/>
  <c r="P125" i="23"/>
  <c r="O125" i="23"/>
  <c r="N125" i="23"/>
  <c r="K125" i="23"/>
  <c r="J125" i="23"/>
  <c r="G125" i="23"/>
  <c r="F125" i="23"/>
  <c r="W124" i="23"/>
  <c r="Q124" i="23"/>
  <c r="H124" i="23"/>
  <c r="W123" i="23"/>
  <c r="Q123" i="23"/>
  <c r="H123" i="23"/>
  <c r="W122" i="23"/>
  <c r="Q122" i="23"/>
  <c r="H122" i="23"/>
  <c r="W121" i="23"/>
  <c r="Q121" i="23"/>
  <c r="H121" i="23"/>
  <c r="W120" i="23"/>
  <c r="Q120" i="23"/>
  <c r="L120" i="23"/>
  <c r="L125" i="23" s="1"/>
  <c r="H120" i="23"/>
  <c r="V119" i="23"/>
  <c r="U119" i="23"/>
  <c r="P119" i="23"/>
  <c r="O119" i="23"/>
  <c r="N119" i="23"/>
  <c r="K119" i="23"/>
  <c r="J119" i="23"/>
  <c r="G119" i="23"/>
  <c r="F119" i="23"/>
  <c r="W118" i="23"/>
  <c r="Q118" i="23"/>
  <c r="H118" i="23"/>
  <c r="W117" i="23"/>
  <c r="Q117" i="23"/>
  <c r="H117" i="23"/>
  <c r="W116" i="23"/>
  <c r="Q116" i="23"/>
  <c r="H116" i="23"/>
  <c r="W115" i="23"/>
  <c r="Q115" i="23"/>
  <c r="H115" i="23"/>
  <c r="W114" i="23"/>
  <c r="Q114" i="23"/>
  <c r="L114" i="23"/>
  <c r="L119" i="23" s="1"/>
  <c r="H114" i="23"/>
  <c r="V113" i="23"/>
  <c r="U113" i="23"/>
  <c r="P113" i="23"/>
  <c r="O113" i="23"/>
  <c r="N113" i="23"/>
  <c r="K113" i="23"/>
  <c r="G113" i="23"/>
  <c r="F113" i="23"/>
  <c r="W112" i="23"/>
  <c r="Q112" i="23"/>
  <c r="H112" i="23"/>
  <c r="W111" i="23"/>
  <c r="Q111" i="23"/>
  <c r="H111" i="23"/>
  <c r="W110" i="23"/>
  <c r="Q110" i="23"/>
  <c r="H110" i="23"/>
  <c r="W109" i="23"/>
  <c r="Q109" i="23"/>
  <c r="H109" i="23"/>
  <c r="W108" i="23"/>
  <c r="Q108" i="23"/>
  <c r="L113" i="23"/>
  <c r="H108" i="23"/>
  <c r="V107" i="23"/>
  <c r="U107" i="23"/>
  <c r="P107" i="23"/>
  <c r="O107" i="23"/>
  <c r="N107" i="23"/>
  <c r="K107" i="23"/>
  <c r="J107" i="23"/>
  <c r="G107" i="23"/>
  <c r="F107" i="23"/>
  <c r="W106" i="23"/>
  <c r="Q106" i="23"/>
  <c r="H106" i="23"/>
  <c r="W105" i="23"/>
  <c r="Q105" i="23"/>
  <c r="H105" i="23"/>
  <c r="W104" i="23"/>
  <c r="Q104" i="23"/>
  <c r="H104" i="23"/>
  <c r="W103" i="23"/>
  <c r="Q103" i="23"/>
  <c r="H103" i="23"/>
  <c r="W102" i="23"/>
  <c r="Q102" i="23"/>
  <c r="L102" i="23"/>
  <c r="L107" i="23" s="1"/>
  <c r="H102" i="23"/>
  <c r="V101" i="23"/>
  <c r="U101" i="23"/>
  <c r="P101" i="23"/>
  <c r="O101" i="23"/>
  <c r="N101" i="23"/>
  <c r="K101" i="23"/>
  <c r="J101" i="23"/>
  <c r="G101" i="23"/>
  <c r="F101" i="23"/>
  <c r="W100" i="23"/>
  <c r="Q100" i="23"/>
  <c r="H100" i="23"/>
  <c r="W99" i="23"/>
  <c r="Q99" i="23"/>
  <c r="H99" i="23"/>
  <c r="W98" i="23"/>
  <c r="Q98" i="23"/>
  <c r="H98" i="23"/>
  <c r="W97" i="23"/>
  <c r="Q97" i="23"/>
  <c r="H97" i="23"/>
  <c r="W96" i="23"/>
  <c r="Q96" i="23"/>
  <c r="L96" i="23"/>
  <c r="L101" i="23" s="1"/>
  <c r="M100" i="23" s="1"/>
  <c r="H96" i="23"/>
  <c r="V95" i="23"/>
  <c r="U95" i="23"/>
  <c r="P95" i="23"/>
  <c r="O95" i="23"/>
  <c r="N95" i="23"/>
  <c r="K95" i="23"/>
  <c r="J95" i="23"/>
  <c r="G95" i="23"/>
  <c r="F95" i="23"/>
  <c r="W94" i="23"/>
  <c r="Q94" i="23"/>
  <c r="H94" i="23"/>
  <c r="W93" i="23"/>
  <c r="Q93" i="23"/>
  <c r="H93" i="23"/>
  <c r="W92" i="23"/>
  <c r="Q92" i="23"/>
  <c r="H92" i="23"/>
  <c r="W91" i="23"/>
  <c r="Q91" i="23"/>
  <c r="H91" i="23"/>
  <c r="W90" i="23"/>
  <c r="Q90" i="23"/>
  <c r="L90" i="23"/>
  <c r="L95" i="23" s="1"/>
  <c r="H90" i="23"/>
  <c r="V89" i="23"/>
  <c r="U89" i="23"/>
  <c r="P89" i="23"/>
  <c r="O89" i="23"/>
  <c r="N89" i="23"/>
  <c r="K89" i="23"/>
  <c r="J89" i="23"/>
  <c r="G89" i="23"/>
  <c r="F89" i="23"/>
  <c r="W88" i="23"/>
  <c r="Q88" i="23"/>
  <c r="H88" i="23"/>
  <c r="W87" i="23"/>
  <c r="Q87" i="23"/>
  <c r="H87" i="23"/>
  <c r="W86" i="23"/>
  <c r="Q86" i="23"/>
  <c r="H86" i="23"/>
  <c r="W85" i="23"/>
  <c r="Q85" i="23"/>
  <c r="H85" i="23"/>
  <c r="W84" i="23"/>
  <c r="Q84" i="23"/>
  <c r="L84" i="23"/>
  <c r="L89" i="23" s="1"/>
  <c r="M84" i="23" s="1"/>
  <c r="H84" i="23"/>
  <c r="V83" i="23"/>
  <c r="U83" i="23"/>
  <c r="P83" i="23"/>
  <c r="O83" i="23"/>
  <c r="N83" i="23"/>
  <c r="K83" i="23"/>
  <c r="J83" i="23"/>
  <c r="G83" i="23"/>
  <c r="F83" i="23"/>
  <c r="W82" i="23"/>
  <c r="Q82" i="23"/>
  <c r="H82" i="23"/>
  <c r="W81" i="23"/>
  <c r="Q81" i="23"/>
  <c r="H81" i="23"/>
  <c r="W80" i="23"/>
  <c r="Q80" i="23"/>
  <c r="H80" i="23"/>
  <c r="W79" i="23"/>
  <c r="Q79" i="23"/>
  <c r="H79" i="23"/>
  <c r="W78" i="23"/>
  <c r="Q78" i="23"/>
  <c r="L78" i="23"/>
  <c r="L83" i="23" s="1"/>
  <c r="H78" i="23"/>
  <c r="V77" i="23"/>
  <c r="U77" i="23"/>
  <c r="P77" i="23"/>
  <c r="O77" i="23"/>
  <c r="N77" i="23"/>
  <c r="K77" i="23"/>
  <c r="J77" i="23"/>
  <c r="G77" i="23"/>
  <c r="F77" i="23"/>
  <c r="W76" i="23"/>
  <c r="Q76" i="23"/>
  <c r="H76" i="23"/>
  <c r="W75" i="23"/>
  <c r="Q75" i="23"/>
  <c r="H75" i="23"/>
  <c r="W74" i="23"/>
  <c r="Q74" i="23"/>
  <c r="H74" i="23"/>
  <c r="W73" i="23"/>
  <c r="Q73" i="23"/>
  <c r="H73" i="23"/>
  <c r="W72" i="23"/>
  <c r="Q72" i="23"/>
  <c r="L72" i="23"/>
  <c r="L77" i="23" s="1"/>
  <c r="M72" i="23" s="1"/>
  <c r="H72" i="23"/>
  <c r="V71" i="23"/>
  <c r="U71" i="23"/>
  <c r="P71" i="23"/>
  <c r="O71" i="23"/>
  <c r="N71" i="23"/>
  <c r="K71" i="23"/>
  <c r="G71" i="23"/>
  <c r="F71" i="23"/>
  <c r="W70" i="23"/>
  <c r="Q70" i="23"/>
  <c r="H70" i="23"/>
  <c r="W69" i="23"/>
  <c r="Q69" i="23"/>
  <c r="H69" i="23"/>
  <c r="W68" i="23"/>
  <c r="Q68" i="23"/>
  <c r="H68" i="23"/>
  <c r="W67" i="23"/>
  <c r="Q67" i="23"/>
  <c r="H67" i="23"/>
  <c r="W66" i="23"/>
  <c r="Q66" i="23"/>
  <c r="L66" i="23"/>
  <c r="L71" i="23" s="1"/>
  <c r="M67" i="23" s="1"/>
  <c r="H66" i="23"/>
  <c r="V65" i="23"/>
  <c r="U65" i="23"/>
  <c r="P65" i="23"/>
  <c r="O65" i="23"/>
  <c r="N65" i="23"/>
  <c r="K65" i="23"/>
  <c r="J65" i="23"/>
  <c r="G65" i="23"/>
  <c r="F65" i="23"/>
  <c r="W64" i="23"/>
  <c r="Q64" i="23"/>
  <c r="H64" i="23"/>
  <c r="W63" i="23"/>
  <c r="Q63" i="23"/>
  <c r="H63" i="23"/>
  <c r="W62" i="23"/>
  <c r="Q62" i="23"/>
  <c r="H62" i="23"/>
  <c r="W61" i="23"/>
  <c r="Q61" i="23"/>
  <c r="H61" i="23"/>
  <c r="W60" i="23"/>
  <c r="Q60" i="23"/>
  <c r="L60" i="23"/>
  <c r="L65" i="23" s="1"/>
  <c r="H60" i="23"/>
  <c r="V59" i="23"/>
  <c r="U59" i="23"/>
  <c r="W59" i="23" s="1"/>
  <c r="P59" i="23"/>
  <c r="O59" i="23"/>
  <c r="N59" i="23"/>
  <c r="K59" i="23"/>
  <c r="J59" i="23"/>
  <c r="G59" i="23"/>
  <c r="F59" i="23"/>
  <c r="W58" i="23"/>
  <c r="Q58" i="23"/>
  <c r="H58" i="23"/>
  <c r="W57" i="23"/>
  <c r="Q57" i="23"/>
  <c r="H57" i="23"/>
  <c r="W56" i="23"/>
  <c r="Q56" i="23"/>
  <c r="H56" i="23"/>
  <c r="W55" i="23"/>
  <c r="Q55" i="23"/>
  <c r="H55" i="23"/>
  <c r="W54" i="23"/>
  <c r="Q54" i="23"/>
  <c r="L54" i="23"/>
  <c r="L59" i="23" s="1"/>
  <c r="M58" i="23" s="1"/>
  <c r="H54" i="23"/>
  <c r="V53" i="23"/>
  <c r="U53" i="23"/>
  <c r="P53" i="23"/>
  <c r="O53" i="23"/>
  <c r="N53" i="23"/>
  <c r="K53" i="23"/>
  <c r="J53" i="23"/>
  <c r="G53" i="23"/>
  <c r="F53" i="23"/>
  <c r="W52" i="23"/>
  <c r="Q52" i="23"/>
  <c r="H52" i="23"/>
  <c r="W51" i="23"/>
  <c r="Q51" i="23"/>
  <c r="H51" i="23"/>
  <c r="W50" i="23"/>
  <c r="Q50" i="23"/>
  <c r="H50" i="23"/>
  <c r="W49" i="23"/>
  <c r="Q49" i="23"/>
  <c r="H49" i="23"/>
  <c r="W48" i="23"/>
  <c r="Q48" i="23"/>
  <c r="L48" i="23"/>
  <c r="L53" i="23" s="1"/>
  <c r="H48" i="23"/>
  <c r="V47" i="23"/>
  <c r="U47" i="23"/>
  <c r="P47" i="23"/>
  <c r="O47" i="23"/>
  <c r="N47" i="23"/>
  <c r="K47" i="23"/>
  <c r="J47" i="23"/>
  <c r="G47" i="23"/>
  <c r="F47" i="23"/>
  <c r="W46" i="23"/>
  <c r="Q46" i="23"/>
  <c r="H46" i="23"/>
  <c r="W45" i="23"/>
  <c r="Q45" i="23"/>
  <c r="H45" i="23"/>
  <c r="W44" i="23"/>
  <c r="Q44" i="23"/>
  <c r="H44" i="23"/>
  <c r="W43" i="23"/>
  <c r="Q43" i="23"/>
  <c r="H43" i="23"/>
  <c r="W42" i="23"/>
  <c r="Q42" i="23"/>
  <c r="L42" i="23"/>
  <c r="L47" i="23" s="1"/>
  <c r="M42" i="23" s="1"/>
  <c r="H42" i="23"/>
  <c r="V41" i="23"/>
  <c r="U41" i="23"/>
  <c r="P41" i="23"/>
  <c r="O41" i="23"/>
  <c r="N41" i="23"/>
  <c r="K41" i="23"/>
  <c r="J41" i="23"/>
  <c r="G41" i="23"/>
  <c r="F41" i="23"/>
  <c r="W40" i="23"/>
  <c r="Q40" i="23"/>
  <c r="H40" i="23"/>
  <c r="W39" i="23"/>
  <c r="Q39" i="23"/>
  <c r="H39" i="23"/>
  <c r="W38" i="23"/>
  <c r="Q38" i="23"/>
  <c r="H38" i="23"/>
  <c r="W37" i="23"/>
  <c r="Q37" i="23"/>
  <c r="H37" i="23"/>
  <c r="W36" i="23"/>
  <c r="Q36" i="23"/>
  <c r="L36" i="23"/>
  <c r="L41" i="23" s="1"/>
  <c r="H36" i="23"/>
  <c r="V35" i="23"/>
  <c r="U35" i="23"/>
  <c r="P35" i="23"/>
  <c r="O35" i="23"/>
  <c r="N35" i="23"/>
  <c r="K35" i="23"/>
  <c r="J35" i="23"/>
  <c r="G35" i="23"/>
  <c r="F35" i="23"/>
  <c r="W34" i="23"/>
  <c r="Q34" i="23"/>
  <c r="H34" i="23"/>
  <c r="W33" i="23"/>
  <c r="Q33" i="23"/>
  <c r="H33" i="23"/>
  <c r="W32" i="23"/>
  <c r="Q32" i="23"/>
  <c r="H32" i="23"/>
  <c r="W31" i="23"/>
  <c r="Q31" i="23"/>
  <c r="H31" i="23"/>
  <c r="W30" i="23"/>
  <c r="Q30" i="23"/>
  <c r="H30" i="23"/>
  <c r="V29" i="23"/>
  <c r="U29" i="23"/>
  <c r="P29" i="23"/>
  <c r="O29" i="23"/>
  <c r="N29" i="23"/>
  <c r="L29" i="23"/>
  <c r="M28" i="23" s="1"/>
  <c r="K29" i="23"/>
  <c r="G29" i="23"/>
  <c r="F29" i="23"/>
  <c r="W28" i="23"/>
  <c r="Q28" i="23"/>
  <c r="H28" i="23"/>
  <c r="W27" i="23"/>
  <c r="Q27" i="23"/>
  <c r="H27" i="23"/>
  <c r="W26" i="23"/>
  <c r="Q26" i="23"/>
  <c r="H26" i="23"/>
  <c r="W25" i="23"/>
  <c r="Q25" i="23"/>
  <c r="H25" i="23"/>
  <c r="W24" i="23"/>
  <c r="Q24" i="23"/>
  <c r="H24" i="23"/>
  <c r="V23" i="23"/>
  <c r="U23" i="23"/>
  <c r="P23" i="23"/>
  <c r="O23" i="23"/>
  <c r="N23" i="23"/>
  <c r="K23" i="23"/>
  <c r="J23" i="23"/>
  <c r="G23" i="23"/>
  <c r="F23" i="23"/>
  <c r="W22" i="23"/>
  <c r="Q22" i="23"/>
  <c r="L22" i="23"/>
  <c r="H22" i="23"/>
  <c r="W21" i="23"/>
  <c r="Q21" i="23"/>
  <c r="L21" i="23"/>
  <c r="H21" i="23"/>
  <c r="W20" i="23"/>
  <c r="Q20" i="23"/>
  <c r="L20" i="23"/>
  <c r="H20" i="23"/>
  <c r="W19" i="23"/>
  <c r="Q19" i="23"/>
  <c r="H19" i="23"/>
  <c r="W18" i="23"/>
  <c r="Q18" i="23"/>
  <c r="L18" i="23"/>
  <c r="H18" i="23"/>
  <c r="V17" i="23"/>
  <c r="U17" i="23"/>
  <c r="P17" i="23"/>
  <c r="O17" i="23"/>
  <c r="N17" i="23"/>
  <c r="K17" i="23"/>
  <c r="J17" i="23"/>
  <c r="G17" i="23"/>
  <c r="F17" i="23"/>
  <c r="W16" i="23"/>
  <c r="Q16" i="23"/>
  <c r="L16" i="23"/>
  <c r="H16" i="23"/>
  <c r="W15" i="23"/>
  <c r="Q15" i="23"/>
  <c r="L15" i="23"/>
  <c r="H15" i="23"/>
  <c r="W14" i="23"/>
  <c r="Q14" i="23"/>
  <c r="L14" i="23"/>
  <c r="H14" i="23"/>
  <c r="W13" i="23"/>
  <c r="Q13" i="23"/>
  <c r="H13" i="23"/>
  <c r="W12" i="23"/>
  <c r="Q12" i="23"/>
  <c r="L12" i="23"/>
  <c r="H12" i="23"/>
  <c r="V11" i="23"/>
  <c r="U11" i="23"/>
  <c r="P11" i="23"/>
  <c r="O11" i="23"/>
  <c r="N11" i="23"/>
  <c r="K11" i="23"/>
  <c r="G11" i="23"/>
  <c r="F11" i="23"/>
  <c r="W10" i="23"/>
  <c r="Q10" i="23"/>
  <c r="H10" i="23"/>
  <c r="W9" i="23"/>
  <c r="Q9" i="23"/>
  <c r="H9" i="23"/>
  <c r="W8" i="23"/>
  <c r="Q8" i="23"/>
  <c r="H8" i="23"/>
  <c r="W7" i="23"/>
  <c r="Q7" i="23"/>
  <c r="H7" i="23"/>
  <c r="W6" i="23"/>
  <c r="Q6" i="23"/>
  <c r="L11" i="23"/>
  <c r="H6" i="23"/>
  <c r="D899" i="16"/>
  <c r="D840" i="16"/>
  <c r="D815" i="16"/>
  <c r="C371" i="16"/>
  <c r="C312" i="16"/>
  <c r="C287" i="16"/>
  <c r="L35" i="23" l="1"/>
  <c r="M31" i="23" s="1"/>
  <c r="W71" i="23"/>
  <c r="W125" i="23"/>
  <c r="W173" i="23"/>
  <c r="W89" i="23"/>
  <c r="W167" i="23"/>
  <c r="W198" i="23"/>
  <c r="Q95" i="23"/>
  <c r="S90" i="23" s="1"/>
  <c r="T90" i="23" s="1"/>
  <c r="T95" i="23" s="1"/>
  <c r="Q149" i="23"/>
  <c r="X149" i="23" s="1"/>
  <c r="W161" i="23"/>
  <c r="W202" i="23"/>
  <c r="W131" i="23"/>
  <c r="Q161" i="23"/>
  <c r="R156" i="23" s="1"/>
  <c r="N198" i="23"/>
  <c r="N203" i="23" s="1"/>
  <c r="D79" i="32" s="1"/>
  <c r="W11" i="23"/>
  <c r="W137" i="23"/>
  <c r="X137" i="23" s="1"/>
  <c r="W95" i="23"/>
  <c r="W191" i="23"/>
  <c r="R1220" i="24"/>
  <c r="W35" i="23"/>
  <c r="W47" i="23"/>
  <c r="F203" i="23"/>
  <c r="Q185" i="23"/>
  <c r="R183" i="23" s="1"/>
  <c r="W197" i="23"/>
  <c r="Q77" i="23"/>
  <c r="S72" i="23" s="1"/>
  <c r="S77" i="23" s="1"/>
  <c r="Q197" i="23"/>
  <c r="Q59" i="23"/>
  <c r="R57" i="23" s="1"/>
  <c r="H143" i="23"/>
  <c r="I141" i="23" s="1"/>
  <c r="W143" i="23"/>
  <c r="W200" i="23"/>
  <c r="Q65" i="23"/>
  <c r="R64" i="23" s="1"/>
  <c r="H83" i="23"/>
  <c r="I82" i="23" s="1"/>
  <c r="Q137" i="23"/>
  <c r="R135" i="23" s="1"/>
  <c r="H161" i="23"/>
  <c r="I158" i="23" s="1"/>
  <c r="W23" i="23"/>
  <c r="W179" i="23"/>
  <c r="W17" i="23"/>
  <c r="H113" i="23"/>
  <c r="I111" i="23" s="1"/>
  <c r="W155" i="23"/>
  <c r="H173" i="23"/>
  <c r="I170" i="23" s="1"/>
  <c r="W107" i="23"/>
  <c r="W119" i="23"/>
  <c r="Q173" i="23"/>
  <c r="X173" i="23" s="1"/>
  <c r="W185" i="23"/>
  <c r="H197" i="23"/>
  <c r="I195" i="23" s="1"/>
  <c r="H200" i="23"/>
  <c r="H203" i="23" s="1"/>
  <c r="I198" i="23" s="1"/>
  <c r="H11" i="23"/>
  <c r="I9" i="23" s="1"/>
  <c r="H23" i="23"/>
  <c r="I20" i="23" s="1"/>
  <c r="H29" i="23"/>
  <c r="I27" i="23" s="1"/>
  <c r="W29" i="23"/>
  <c r="W53" i="23"/>
  <c r="W77" i="23"/>
  <c r="W83" i="23"/>
  <c r="Q89" i="23"/>
  <c r="S84" i="23" s="1"/>
  <c r="S89" i="23" s="1"/>
  <c r="W113" i="23"/>
  <c r="H131" i="23"/>
  <c r="I130" i="23" s="1"/>
  <c r="H35" i="23"/>
  <c r="I33" i="23" s="1"/>
  <c r="Q47" i="23"/>
  <c r="S42" i="23" s="1"/>
  <c r="T42" i="23" s="1"/>
  <c r="T47" i="23" s="1"/>
  <c r="Q101" i="23"/>
  <c r="S96" i="23" s="1"/>
  <c r="T96" i="23" s="1"/>
  <c r="T101" i="23" s="1"/>
  <c r="H119" i="23"/>
  <c r="I115" i="23" s="1"/>
  <c r="H137" i="23"/>
  <c r="I132" i="23" s="1"/>
  <c r="Q143" i="23"/>
  <c r="R139" i="23" s="1"/>
  <c r="H149" i="23"/>
  <c r="I147" i="23" s="1"/>
  <c r="Q155" i="23"/>
  <c r="R150" i="23" s="1"/>
  <c r="H155" i="23"/>
  <c r="I152" i="23" s="1"/>
  <c r="I157" i="23"/>
  <c r="Q167" i="23"/>
  <c r="R165" i="23" s="1"/>
  <c r="H167" i="23"/>
  <c r="I164" i="23" s="1"/>
  <c r="Q179" i="23"/>
  <c r="R177" i="23" s="1"/>
  <c r="H179" i="23"/>
  <c r="I175" i="23" s="1"/>
  <c r="Q191" i="23"/>
  <c r="R186" i="23" s="1"/>
  <c r="H191" i="23"/>
  <c r="I188" i="23" s="1"/>
  <c r="R194" i="23"/>
  <c r="U203" i="23"/>
  <c r="W199" i="23"/>
  <c r="R55" i="23"/>
  <c r="Q11" i="23"/>
  <c r="S6" i="23" s="1"/>
  <c r="Q17" i="23"/>
  <c r="R15" i="23" s="1"/>
  <c r="Q29" i="23"/>
  <c r="R27" i="23" s="1"/>
  <c r="W41" i="23"/>
  <c r="Q53" i="23"/>
  <c r="R51" i="23" s="1"/>
  <c r="Q83" i="23"/>
  <c r="R79" i="23" s="1"/>
  <c r="H95" i="23"/>
  <c r="I90" i="23" s="1"/>
  <c r="W101" i="23"/>
  <c r="H125" i="23"/>
  <c r="I123" i="23" s="1"/>
  <c r="Q131" i="23"/>
  <c r="R128" i="23" s="1"/>
  <c r="I160" i="23"/>
  <c r="I184" i="23"/>
  <c r="R193" i="23"/>
  <c r="V203" i="23"/>
  <c r="O203" i="23"/>
  <c r="W201" i="23"/>
  <c r="R16" i="23"/>
  <c r="H17" i="23"/>
  <c r="I15" i="23" s="1"/>
  <c r="Q23" i="23"/>
  <c r="Q35" i="23"/>
  <c r="S30" i="23" s="1"/>
  <c r="Q41" i="23"/>
  <c r="R38" i="23" s="1"/>
  <c r="R58" i="23"/>
  <c r="H65" i="23"/>
  <c r="I63" i="23" s="1"/>
  <c r="W65" i="23"/>
  <c r="X95" i="23"/>
  <c r="H47" i="23"/>
  <c r="I46" i="23" s="1"/>
  <c r="H71" i="23"/>
  <c r="I67" i="23" s="1"/>
  <c r="H77" i="23"/>
  <c r="I75" i="23" s="1"/>
  <c r="H89" i="23"/>
  <c r="I86" i="23" s="1"/>
  <c r="H101" i="23"/>
  <c r="I98" i="23" s="1"/>
  <c r="X53" i="23"/>
  <c r="S60" i="23"/>
  <c r="M24" i="23"/>
  <c r="M27" i="23"/>
  <c r="M26" i="23"/>
  <c r="H41" i="23"/>
  <c r="I38" i="23" s="1"/>
  <c r="R43" i="23"/>
  <c r="H53" i="23"/>
  <c r="I50" i="23" s="1"/>
  <c r="H59" i="23"/>
  <c r="I58" i="23" s="1"/>
  <c r="Q71" i="23"/>
  <c r="S66" i="23" s="1"/>
  <c r="I133" i="23"/>
  <c r="R164" i="23"/>
  <c r="R178" i="23"/>
  <c r="I176" i="23"/>
  <c r="I186" i="23"/>
  <c r="Q119" i="23"/>
  <c r="R116" i="23" s="1"/>
  <c r="I136" i="23"/>
  <c r="Q107" i="23"/>
  <c r="X107" i="23" s="1"/>
  <c r="Q125" i="23"/>
  <c r="R123" i="23" s="1"/>
  <c r="I139" i="23"/>
  <c r="R140" i="23"/>
  <c r="S144" i="23"/>
  <c r="R160" i="23"/>
  <c r="R184" i="23"/>
  <c r="I182" i="23"/>
  <c r="I181" i="23"/>
  <c r="I180" i="23"/>
  <c r="R196" i="23"/>
  <c r="R195" i="23"/>
  <c r="S192" i="23"/>
  <c r="R30" i="23"/>
  <c r="H107" i="23"/>
  <c r="I104" i="23" s="1"/>
  <c r="X155" i="23"/>
  <c r="I178" i="23"/>
  <c r="Q113" i="23"/>
  <c r="R108" i="23" s="1"/>
  <c r="I153" i="23"/>
  <c r="I159" i="23"/>
  <c r="I165" i="23"/>
  <c r="I177" i="23"/>
  <c r="I183" i="23"/>
  <c r="I189" i="23"/>
  <c r="I138" i="23"/>
  <c r="R192" i="23"/>
  <c r="Q199" i="23"/>
  <c r="Q203" i="23" s="1"/>
  <c r="L203" i="23"/>
  <c r="M202" i="23" s="1"/>
  <c r="M97" i="23"/>
  <c r="M99" i="23"/>
  <c r="M98" i="23"/>
  <c r="M96" i="23"/>
  <c r="M194" i="23"/>
  <c r="M196" i="23"/>
  <c r="M193" i="23"/>
  <c r="M192" i="23"/>
  <c r="M195" i="23"/>
  <c r="M188" i="23"/>
  <c r="M190" i="23"/>
  <c r="M186" i="23"/>
  <c r="M187" i="23"/>
  <c r="M189" i="23"/>
  <c r="M182" i="23"/>
  <c r="M184" i="23"/>
  <c r="M181" i="23"/>
  <c r="M183" i="23"/>
  <c r="M180" i="23"/>
  <c r="M176" i="23"/>
  <c r="M178" i="23"/>
  <c r="M177" i="23"/>
  <c r="M174" i="23"/>
  <c r="M170" i="23"/>
  <c r="M172" i="23"/>
  <c r="M169" i="23"/>
  <c r="M171" i="23"/>
  <c r="M168" i="23"/>
  <c r="M164" i="23"/>
  <c r="M166" i="23"/>
  <c r="M165" i="23"/>
  <c r="M162" i="23"/>
  <c r="M158" i="23"/>
  <c r="M160" i="23"/>
  <c r="M157" i="23"/>
  <c r="M159" i="23"/>
  <c r="M156" i="23"/>
  <c r="M152" i="23"/>
  <c r="M154" i="23"/>
  <c r="M151" i="23"/>
  <c r="M150" i="23"/>
  <c r="M153" i="23"/>
  <c r="M146" i="23"/>
  <c r="M148" i="23"/>
  <c r="M147" i="23"/>
  <c r="M144" i="23"/>
  <c r="M140" i="23"/>
  <c r="M142" i="23"/>
  <c r="M139" i="23"/>
  <c r="M138" i="23"/>
  <c r="M141" i="23"/>
  <c r="M134" i="23"/>
  <c r="M136" i="23"/>
  <c r="M133" i="23"/>
  <c r="M132" i="23"/>
  <c r="M135" i="23"/>
  <c r="M130" i="23"/>
  <c r="M127" i="23"/>
  <c r="M128" i="23"/>
  <c r="M126" i="23"/>
  <c r="M129" i="23"/>
  <c r="M122" i="23"/>
  <c r="M124" i="23"/>
  <c r="M121" i="23"/>
  <c r="M120" i="23"/>
  <c r="M123" i="23"/>
  <c r="M116" i="23"/>
  <c r="M118" i="23"/>
  <c r="M115" i="23"/>
  <c r="M117" i="23"/>
  <c r="M114" i="23"/>
  <c r="M102" i="23"/>
  <c r="M106" i="23"/>
  <c r="M103" i="23"/>
  <c r="M105" i="23"/>
  <c r="M104" i="23"/>
  <c r="M91" i="23"/>
  <c r="M90" i="23"/>
  <c r="M93" i="23"/>
  <c r="M92" i="23"/>
  <c r="M94" i="23"/>
  <c r="M86" i="23"/>
  <c r="M88" i="23"/>
  <c r="M85" i="23"/>
  <c r="M87" i="23"/>
  <c r="M25" i="23"/>
  <c r="M79" i="23"/>
  <c r="M82" i="23"/>
  <c r="M81" i="23"/>
  <c r="M80" i="23"/>
  <c r="M78" i="23"/>
  <c r="M74" i="23"/>
  <c r="M76" i="23"/>
  <c r="M73" i="23"/>
  <c r="M75" i="23"/>
  <c r="M69" i="23"/>
  <c r="M68" i="23"/>
  <c r="M70" i="23"/>
  <c r="M66" i="23"/>
  <c r="M62" i="23"/>
  <c r="M61" i="23"/>
  <c r="M64" i="23"/>
  <c r="M63" i="23"/>
  <c r="M60" i="23"/>
  <c r="M55" i="23"/>
  <c r="M57" i="23"/>
  <c r="M56" i="23"/>
  <c r="M54" i="23"/>
  <c r="M48" i="23"/>
  <c r="M52" i="23"/>
  <c r="M49" i="23"/>
  <c r="M51" i="23"/>
  <c r="M50" i="23"/>
  <c r="M43" i="23"/>
  <c r="M45" i="23"/>
  <c r="M44" i="23"/>
  <c r="M46" i="23"/>
  <c r="M38" i="23"/>
  <c r="M40" i="23"/>
  <c r="M37" i="23"/>
  <c r="M36" i="23"/>
  <c r="M39" i="23"/>
  <c r="I34" i="23"/>
  <c r="M33" i="23"/>
  <c r="M32" i="23"/>
  <c r="M34" i="23"/>
  <c r="M30" i="23"/>
  <c r="I24" i="23"/>
  <c r="L23" i="23"/>
  <c r="M19" i="23" s="1"/>
  <c r="L17" i="23"/>
  <c r="M13" i="23" s="1"/>
  <c r="M110" i="23"/>
  <c r="M109" i="23"/>
  <c r="M112" i="23"/>
  <c r="M111" i="23"/>
  <c r="M108" i="23"/>
  <c r="I6" i="23"/>
  <c r="M8" i="23"/>
  <c r="M10" i="23"/>
  <c r="M7" i="23"/>
  <c r="M6" i="23"/>
  <c r="M9" i="23"/>
  <c r="R87" i="23" l="1"/>
  <c r="R93" i="23"/>
  <c r="R127" i="23"/>
  <c r="I134" i="23"/>
  <c r="I80" i="23"/>
  <c r="I135" i="23"/>
  <c r="R126" i="23"/>
  <c r="S95" i="23"/>
  <c r="I66" i="23"/>
  <c r="I108" i="23"/>
  <c r="S186" i="23"/>
  <c r="R88" i="23"/>
  <c r="R25" i="23"/>
  <c r="T84" i="23"/>
  <c r="T89" i="23" s="1"/>
  <c r="R73" i="23"/>
  <c r="R132" i="23"/>
  <c r="I154" i="23"/>
  <c r="X83" i="23"/>
  <c r="R151" i="23"/>
  <c r="S150" i="23"/>
  <c r="S155" i="23" s="1"/>
  <c r="I21" i="23"/>
  <c r="R146" i="23"/>
  <c r="I8" i="23"/>
  <c r="I117" i="23"/>
  <c r="R152" i="23"/>
  <c r="R154" i="23"/>
  <c r="X77" i="23"/>
  <c r="I171" i="23"/>
  <c r="X191" i="23"/>
  <c r="I116" i="23"/>
  <c r="I151" i="23"/>
  <c r="S132" i="23"/>
  <c r="S137" i="23" s="1"/>
  <c r="R190" i="23"/>
  <c r="R76" i="23"/>
  <c r="R92" i="23"/>
  <c r="R75" i="23"/>
  <c r="S12" i="23"/>
  <c r="R145" i="23"/>
  <c r="R91" i="23"/>
  <c r="I81" i="23"/>
  <c r="R153" i="23"/>
  <c r="I19" i="23"/>
  <c r="I114" i="23"/>
  <c r="R188" i="23"/>
  <c r="I150" i="23"/>
  <c r="R136" i="23"/>
  <c r="S126" i="23"/>
  <c r="S131" i="23" s="1"/>
  <c r="I174" i="23"/>
  <c r="R72" i="23"/>
  <c r="R85" i="23"/>
  <c r="X29" i="23"/>
  <c r="R12" i="23"/>
  <c r="R134" i="23"/>
  <c r="R147" i="23"/>
  <c r="R144" i="23"/>
  <c r="I118" i="23"/>
  <c r="I10" i="23"/>
  <c r="R84" i="23"/>
  <c r="R94" i="23"/>
  <c r="R189" i="23"/>
  <c r="R86" i="23"/>
  <c r="R90" i="23"/>
  <c r="I78" i="23"/>
  <c r="I83" i="23" s="1"/>
  <c r="X47" i="23"/>
  <c r="I190" i="23"/>
  <c r="R187" i="23"/>
  <c r="R148" i="23"/>
  <c r="R133" i="23"/>
  <c r="R130" i="23"/>
  <c r="R74" i="23"/>
  <c r="R28" i="23"/>
  <c r="R13" i="23"/>
  <c r="I32" i="23"/>
  <c r="R170" i="23"/>
  <c r="I140" i="23"/>
  <c r="R14" i="23"/>
  <c r="R7" i="23"/>
  <c r="X161" i="23"/>
  <c r="R168" i="23"/>
  <c r="I61" i="23"/>
  <c r="R172" i="23"/>
  <c r="X23" i="23"/>
  <c r="R158" i="23"/>
  <c r="I31" i="23"/>
  <c r="R174" i="23"/>
  <c r="S156" i="23"/>
  <c r="T156" i="23" s="1"/>
  <c r="T161" i="23" s="1"/>
  <c r="R114" i="23"/>
  <c r="X17" i="23"/>
  <c r="R46" i="23"/>
  <c r="S47" i="23"/>
  <c r="I22" i="23"/>
  <c r="R181" i="23"/>
  <c r="X143" i="23"/>
  <c r="X185" i="23"/>
  <c r="I144" i="23"/>
  <c r="R61" i="23"/>
  <c r="I110" i="23"/>
  <c r="I126" i="23"/>
  <c r="S168" i="23"/>
  <c r="S173" i="23" s="1"/>
  <c r="R32" i="23"/>
  <c r="I68" i="23"/>
  <c r="I44" i="23"/>
  <c r="X35" i="23"/>
  <c r="I18" i="23"/>
  <c r="R169" i="23"/>
  <c r="I28" i="23"/>
  <c r="I128" i="23"/>
  <c r="I112" i="23"/>
  <c r="X179" i="23"/>
  <c r="I127" i="23"/>
  <c r="R42" i="23"/>
  <c r="I145" i="23"/>
  <c r="I74" i="23"/>
  <c r="I52" i="23"/>
  <c r="R171" i="23"/>
  <c r="R1229" i="24"/>
  <c r="R62" i="23"/>
  <c r="D7" i="21"/>
  <c r="D74" i="32"/>
  <c r="D77" i="32" s="1"/>
  <c r="R138" i="23"/>
  <c r="I129" i="23"/>
  <c r="I163" i="23"/>
  <c r="S138" i="23"/>
  <c r="S143" i="23" s="1"/>
  <c r="I94" i="23"/>
  <c r="R45" i="23"/>
  <c r="R82" i="23"/>
  <c r="R157" i="23"/>
  <c r="I156" i="23"/>
  <c r="I161" i="23" s="1"/>
  <c r="R159" i="23"/>
  <c r="X59" i="23"/>
  <c r="I146" i="23"/>
  <c r="I25" i="23"/>
  <c r="R124" i="23"/>
  <c r="S180" i="23"/>
  <c r="S185" i="23" s="1"/>
  <c r="I162" i="23"/>
  <c r="I148" i="23"/>
  <c r="S174" i="23"/>
  <c r="R142" i="23"/>
  <c r="R60" i="23"/>
  <c r="R44" i="23"/>
  <c r="R78" i="23"/>
  <c r="R63" i="23"/>
  <c r="X65" i="23"/>
  <c r="R182" i="23"/>
  <c r="R56" i="23"/>
  <c r="R176" i="23"/>
  <c r="R175" i="23"/>
  <c r="I7" i="23"/>
  <c r="I11" i="23" s="1"/>
  <c r="I109" i="23"/>
  <c r="I26" i="23"/>
  <c r="I30" i="23"/>
  <c r="R180" i="23"/>
  <c r="R141" i="23"/>
  <c r="R70" i="23"/>
  <c r="R80" i="23"/>
  <c r="R26" i="23"/>
  <c r="W203" i="23"/>
  <c r="X203" i="23" s="1"/>
  <c r="D11" i="21" s="1"/>
  <c r="I142" i="23"/>
  <c r="I143" i="23" s="1"/>
  <c r="S54" i="23"/>
  <c r="R162" i="23"/>
  <c r="R167" i="23" s="1"/>
  <c r="R99" i="23"/>
  <c r="I192" i="23"/>
  <c r="S162" i="23"/>
  <c r="T162" i="23" s="1"/>
  <c r="T167" i="23" s="1"/>
  <c r="I122" i="23"/>
  <c r="R40" i="23"/>
  <c r="X101" i="23"/>
  <c r="I193" i="23"/>
  <c r="R166" i="23"/>
  <c r="I121" i="23"/>
  <c r="R31" i="23"/>
  <c r="I194" i="23"/>
  <c r="R100" i="23"/>
  <c r="I196" i="23"/>
  <c r="I124" i="23"/>
  <c r="R97" i="23"/>
  <c r="X41" i="23"/>
  <c r="X167" i="23"/>
  <c r="R96" i="23"/>
  <c r="R33" i="23"/>
  <c r="R34" i="23"/>
  <c r="R54" i="23"/>
  <c r="X197" i="23"/>
  <c r="R163" i="23"/>
  <c r="R98" i="23"/>
  <c r="R106" i="23"/>
  <c r="I172" i="23"/>
  <c r="I120" i="23"/>
  <c r="I187" i="23"/>
  <c r="I191" i="23" s="1"/>
  <c r="I166" i="23"/>
  <c r="R6" i="23"/>
  <c r="T72" i="23"/>
  <c r="T77" i="23" s="1"/>
  <c r="R24" i="23"/>
  <c r="I169" i="23"/>
  <c r="M29" i="23"/>
  <c r="R36" i="23"/>
  <c r="I93" i="23"/>
  <c r="R52" i="23"/>
  <c r="I92" i="23"/>
  <c r="I40" i="23"/>
  <c r="R48" i="23"/>
  <c r="R129" i="23"/>
  <c r="I168" i="23"/>
  <c r="I79" i="23"/>
  <c r="T6" i="23"/>
  <c r="T11" i="23" s="1"/>
  <c r="S11" i="23"/>
  <c r="M71" i="23"/>
  <c r="I202" i="23"/>
  <c r="I201" i="23"/>
  <c r="R49" i="23"/>
  <c r="R37" i="23"/>
  <c r="I60" i="23"/>
  <c r="R50" i="23"/>
  <c r="I45" i="23"/>
  <c r="S48" i="23"/>
  <c r="T48" i="23" s="1"/>
  <c r="T53" i="23" s="1"/>
  <c r="R10" i="23"/>
  <c r="S101" i="23"/>
  <c r="R81" i="23"/>
  <c r="S78" i="23"/>
  <c r="X89" i="23"/>
  <c r="R8" i="23"/>
  <c r="I91" i="23"/>
  <c r="R9" i="23"/>
  <c r="X71" i="23"/>
  <c r="X11" i="23"/>
  <c r="S24" i="23"/>
  <c r="R197" i="23"/>
  <c r="I185" i="23"/>
  <c r="I137" i="23"/>
  <c r="R69" i="23"/>
  <c r="I51" i="23"/>
  <c r="X131" i="23"/>
  <c r="S35" i="23"/>
  <c r="T30" i="23"/>
  <c r="T35" i="23" s="1"/>
  <c r="T66" i="23"/>
  <c r="T71" i="23" s="1"/>
  <c r="S71" i="23"/>
  <c r="M77" i="23"/>
  <c r="R198" i="23"/>
  <c r="M41" i="23"/>
  <c r="M125" i="23"/>
  <c r="M155" i="23"/>
  <c r="R199" i="23"/>
  <c r="R155" i="23"/>
  <c r="R201" i="23"/>
  <c r="R118" i="23"/>
  <c r="R120" i="23"/>
  <c r="I106" i="23"/>
  <c r="R191" i="23"/>
  <c r="I179" i="23"/>
  <c r="I56" i="23"/>
  <c r="R21" i="23"/>
  <c r="I87" i="23"/>
  <c r="I69" i="23"/>
  <c r="I70" i="23"/>
  <c r="I43" i="23"/>
  <c r="I42" i="23"/>
  <c r="S53" i="23"/>
  <c r="I14" i="23"/>
  <c r="M131" i="23"/>
  <c r="M101" i="23"/>
  <c r="M201" i="23"/>
  <c r="I200" i="23"/>
  <c r="I199" i="23"/>
  <c r="S198" i="23"/>
  <c r="D6" i="21"/>
  <c r="X125" i="23"/>
  <c r="S120" i="23"/>
  <c r="R121" i="23"/>
  <c r="R104" i="23"/>
  <c r="R102" i="23"/>
  <c r="R103" i="23"/>
  <c r="R105" i="23"/>
  <c r="S102" i="23"/>
  <c r="R122" i="23"/>
  <c r="S191" i="23"/>
  <c r="T186" i="23"/>
  <c r="T191" i="23" s="1"/>
  <c r="R67" i="23"/>
  <c r="R68" i="23"/>
  <c r="R66" i="23"/>
  <c r="I54" i="23"/>
  <c r="I48" i="23"/>
  <c r="I49" i="23"/>
  <c r="I36" i="23"/>
  <c r="I37" i="23"/>
  <c r="I39" i="23"/>
  <c r="S65" i="23"/>
  <c r="T60" i="23"/>
  <c r="T65" i="23" s="1"/>
  <c r="I100" i="23"/>
  <c r="I99" i="23"/>
  <c r="I96" i="23"/>
  <c r="I97" i="23"/>
  <c r="I76" i="23"/>
  <c r="I72" i="23"/>
  <c r="I73" i="23"/>
  <c r="S36" i="23"/>
  <c r="R39" i="23"/>
  <c r="R41" i="23" s="1"/>
  <c r="I13" i="23"/>
  <c r="I12" i="23"/>
  <c r="I105" i="23"/>
  <c r="I103" i="23"/>
  <c r="I102" i="23"/>
  <c r="R202" i="23"/>
  <c r="T132" i="23"/>
  <c r="T137" i="23" s="1"/>
  <c r="I55" i="23"/>
  <c r="S18" i="23"/>
  <c r="R22" i="23"/>
  <c r="R18" i="23"/>
  <c r="R20" i="23"/>
  <c r="S108" i="23"/>
  <c r="X113" i="23"/>
  <c r="R112" i="23"/>
  <c r="R111" i="23"/>
  <c r="R110" i="23"/>
  <c r="R109" i="23"/>
  <c r="S197" i="23"/>
  <c r="T192" i="23"/>
  <c r="T197" i="23" s="1"/>
  <c r="S149" i="23"/>
  <c r="T144" i="23"/>
  <c r="T149" i="23" s="1"/>
  <c r="R200" i="23"/>
  <c r="S114" i="23"/>
  <c r="X119" i="23"/>
  <c r="R115" i="23"/>
  <c r="S179" i="23"/>
  <c r="T174" i="23"/>
  <c r="T179" i="23" s="1"/>
  <c r="S167" i="23"/>
  <c r="R117" i="23"/>
  <c r="I57" i="23"/>
  <c r="I88" i="23"/>
  <c r="I84" i="23"/>
  <c r="I85" i="23"/>
  <c r="I62" i="23"/>
  <c r="I64" i="23"/>
  <c r="R19" i="23"/>
  <c r="I16" i="23"/>
  <c r="M199" i="23"/>
  <c r="M200" i="23"/>
  <c r="M198" i="23"/>
  <c r="M197" i="23"/>
  <c r="M191" i="23"/>
  <c r="M185" i="23"/>
  <c r="M179" i="23"/>
  <c r="M173" i="23"/>
  <c r="M167" i="23"/>
  <c r="M161" i="23"/>
  <c r="M149" i="23"/>
  <c r="M143" i="23"/>
  <c r="M137" i="23"/>
  <c r="M119" i="23"/>
  <c r="M113" i="23"/>
  <c r="M107" i="23"/>
  <c r="M95" i="23"/>
  <c r="M89" i="23"/>
  <c r="M47" i="23"/>
  <c r="M83" i="23"/>
  <c r="M65" i="23"/>
  <c r="M59" i="23"/>
  <c r="M53" i="23"/>
  <c r="M35" i="23"/>
  <c r="M21" i="23"/>
  <c r="M20" i="23"/>
  <c r="M18" i="23"/>
  <c r="M22" i="23"/>
  <c r="M14" i="23"/>
  <c r="M12" i="23"/>
  <c r="M16" i="23"/>
  <c r="M15" i="23"/>
  <c r="M11" i="23"/>
  <c r="I29" i="23" l="1"/>
  <c r="R77" i="23"/>
  <c r="R95" i="23"/>
  <c r="R137" i="23"/>
  <c r="R149" i="23"/>
  <c r="I113" i="23"/>
  <c r="R83" i="23"/>
  <c r="R89" i="23"/>
  <c r="I155" i="23"/>
  <c r="R185" i="23"/>
  <c r="T150" i="23"/>
  <c r="T155" i="23" s="1"/>
  <c r="I119" i="23"/>
  <c r="R17" i="23"/>
  <c r="T126" i="23"/>
  <c r="T131" i="23" s="1"/>
  <c r="R101" i="23"/>
  <c r="R143" i="23"/>
  <c r="I131" i="23"/>
  <c r="R10" i="24"/>
  <c r="R5" i="24" s="1"/>
  <c r="R6" i="24" s="1"/>
  <c r="T168" i="23"/>
  <c r="T173" i="23" s="1"/>
  <c r="S161" i="23"/>
  <c r="R29" i="23"/>
  <c r="T12" i="23"/>
  <c r="T17" i="23" s="1"/>
  <c r="S17" i="23"/>
  <c r="D10" i="21"/>
  <c r="R131" i="23"/>
  <c r="I23" i="23"/>
  <c r="I35" i="23"/>
  <c r="I167" i="23"/>
  <c r="R161" i="23"/>
  <c r="R47" i="23"/>
  <c r="I149" i="23"/>
  <c r="T180" i="23"/>
  <c r="T185" i="23" s="1"/>
  <c r="R65" i="23"/>
  <c r="I197" i="23"/>
  <c r="R179" i="23"/>
  <c r="D8" i="21"/>
  <c r="I125" i="23"/>
  <c r="R173" i="23"/>
  <c r="I173" i="23"/>
  <c r="T138" i="23"/>
  <c r="T143" i="23" s="1"/>
  <c r="I95" i="23"/>
  <c r="R107" i="23"/>
  <c r="R53" i="23"/>
  <c r="S59" i="23"/>
  <c r="T54" i="23"/>
  <c r="T59" i="23" s="1"/>
  <c r="R59" i="23"/>
  <c r="D94" i="32"/>
  <c r="D99" i="32"/>
  <c r="I203" i="23"/>
  <c r="I71" i="23"/>
  <c r="R35" i="23"/>
  <c r="I53" i="23"/>
  <c r="C99" i="32"/>
  <c r="D78" i="32"/>
  <c r="D93" i="32"/>
  <c r="C110" i="32" s="1"/>
  <c r="R11" i="23"/>
  <c r="R119" i="23"/>
  <c r="I65" i="23"/>
  <c r="I107" i="23"/>
  <c r="T78" i="23"/>
  <c r="T83" i="23" s="1"/>
  <c r="S83" i="23"/>
  <c r="M23" i="23"/>
  <c r="R113" i="23"/>
  <c r="I47" i="23"/>
  <c r="T24" i="23"/>
  <c r="T29" i="23" s="1"/>
  <c r="S29" i="23"/>
  <c r="S107" i="23"/>
  <c r="T102" i="23"/>
  <c r="T107" i="23" s="1"/>
  <c r="I41" i="23"/>
  <c r="S119" i="23"/>
  <c r="T114" i="23"/>
  <c r="T119" i="23" s="1"/>
  <c r="R23" i="23"/>
  <c r="I77" i="23"/>
  <c r="I101" i="23"/>
  <c r="S125" i="23"/>
  <c r="T120" i="23"/>
  <c r="T125" i="23" s="1"/>
  <c r="R203" i="23"/>
  <c r="I17" i="23"/>
  <c r="S23" i="23"/>
  <c r="T18" i="23"/>
  <c r="T23" i="23" s="1"/>
  <c r="S41" i="23"/>
  <c r="T36" i="23"/>
  <c r="T41" i="23" s="1"/>
  <c r="S113" i="23"/>
  <c r="T108" i="23"/>
  <c r="T113" i="23" s="1"/>
  <c r="I59" i="23"/>
  <c r="I89" i="23"/>
  <c r="R71" i="23"/>
  <c r="S203" i="23"/>
  <c r="T198" i="23"/>
  <c r="T203" i="23" s="1"/>
  <c r="D9" i="21" s="1"/>
  <c r="R125" i="23"/>
  <c r="M203" i="23"/>
  <c r="M17" i="23"/>
  <c r="C112" i="32" l="1"/>
  <c r="C111" i="32"/>
  <c r="C113" i="32" s="1"/>
  <c r="F99" i="32"/>
  <c r="E99" i="32"/>
</calcChain>
</file>

<file path=xl/sharedStrings.xml><?xml version="1.0" encoding="utf-8"?>
<sst xmlns="http://schemas.openxmlformats.org/spreadsheetml/2006/main" count="197924" uniqueCount="15110">
  <si>
    <t>S.No</t>
  </si>
  <si>
    <t>Import
(MU)</t>
  </si>
  <si>
    <t>Export
(MU)</t>
  </si>
  <si>
    <t xml:space="preserve">i) Year of Establishment </t>
  </si>
  <si>
    <t>(ii)</t>
  </si>
  <si>
    <t>(iii)</t>
  </si>
  <si>
    <t>(i)</t>
  </si>
  <si>
    <t>ii</t>
  </si>
  <si>
    <t>iii</t>
  </si>
  <si>
    <t>iv</t>
  </si>
  <si>
    <t>%</t>
  </si>
  <si>
    <t>v</t>
  </si>
  <si>
    <t>vi</t>
  </si>
  <si>
    <t>vii</t>
  </si>
  <si>
    <t>Authorised Signatory and Seal</t>
  </si>
  <si>
    <t>Signature:-</t>
  </si>
  <si>
    <t xml:space="preserve">Name of Energy Manager: </t>
  </si>
  <si>
    <t>Registration Number:</t>
  </si>
  <si>
    <t>Full Address:-</t>
  </si>
  <si>
    <t>Seal</t>
  </si>
  <si>
    <t>i</t>
  </si>
  <si>
    <t>City/Town/Village</t>
  </si>
  <si>
    <t>District</t>
  </si>
  <si>
    <t>State</t>
  </si>
  <si>
    <t>Pin</t>
  </si>
  <si>
    <t>Telephone</t>
  </si>
  <si>
    <t>Fax</t>
  </si>
  <si>
    <t>Designation</t>
  </si>
  <si>
    <t>Mobile</t>
  </si>
  <si>
    <t>Registered Office</t>
  </si>
  <si>
    <t>Company's Chief Executive Name</t>
  </si>
  <si>
    <t>Address</t>
  </si>
  <si>
    <t>P.O.</t>
  </si>
  <si>
    <t xml:space="preserve">Name  </t>
  </si>
  <si>
    <t>Whether EA or EM</t>
  </si>
  <si>
    <t>EA/EM Registration No.</t>
  </si>
  <si>
    <t>E-mail ID</t>
  </si>
  <si>
    <t>Name of the DISCOM</t>
  </si>
  <si>
    <t>Energy Input Details</t>
  </si>
  <si>
    <t>Parameter</t>
  </si>
  <si>
    <t>Parameters</t>
  </si>
  <si>
    <t>Transmission loss (MU)</t>
  </si>
  <si>
    <t>Total (MU)</t>
  </si>
  <si>
    <t>Consumer profile</t>
  </si>
  <si>
    <t>Consumer category</t>
  </si>
  <si>
    <t>Residential</t>
  </si>
  <si>
    <t>Agricultural</t>
  </si>
  <si>
    <t>Commercial/Industrial-LT</t>
  </si>
  <si>
    <t>Commercial/Industrial-HT</t>
  </si>
  <si>
    <t>Others</t>
  </si>
  <si>
    <t>% of connected load</t>
  </si>
  <si>
    <t>Sub-total</t>
  </si>
  <si>
    <t>% of energy consumption</t>
  </si>
  <si>
    <t>T&amp;D loss
(MU)</t>
  </si>
  <si>
    <t>T&amp;D loss
(%)</t>
  </si>
  <si>
    <t>Energy parameters</t>
  </si>
  <si>
    <t>Losses</t>
  </si>
  <si>
    <t>Total</t>
  </si>
  <si>
    <t>Metered
energy</t>
  </si>
  <si>
    <t>Unmetered/assessment
energy</t>
  </si>
  <si>
    <t>Billed energy (MU)</t>
  </si>
  <si>
    <t>Total energy</t>
  </si>
  <si>
    <t>Input energy 
(MU)</t>
  </si>
  <si>
    <t>Name of Authorised Signatory:</t>
  </si>
  <si>
    <t>No of connection
metered
(Nos)</t>
  </si>
  <si>
    <t>No of connection
Un-metered
(Nos)</t>
  </si>
  <si>
    <t>Connected Load 
Un-metered
(MW)</t>
  </si>
  <si>
    <t>Connected Load 
metered
(MW)</t>
  </si>
  <si>
    <t>Total Connected Load 
(MW)</t>
  </si>
  <si>
    <t>Total Number of connections
(Nos)</t>
  </si>
  <si>
    <t>% of number of connections</t>
  </si>
  <si>
    <t>Feeder 
ID</t>
  </si>
  <si>
    <t>Feeder Name</t>
  </si>
  <si>
    <t>Name of circle</t>
  </si>
  <si>
    <t>Circle code</t>
  </si>
  <si>
    <t>Meter S.No</t>
  </si>
  <si>
    <t>CT/PT ratio</t>
  </si>
  <si>
    <t>Transmission loss (%)</t>
  </si>
  <si>
    <t>A.1</t>
  </si>
  <si>
    <t>A.2</t>
  </si>
  <si>
    <t>A.3</t>
  </si>
  <si>
    <t>A.4</t>
  </si>
  <si>
    <t>A.5</t>
  </si>
  <si>
    <t>Formula protected</t>
  </si>
  <si>
    <t>B.1</t>
  </si>
  <si>
    <t>B.2</t>
  </si>
  <si>
    <t>B.3</t>
  </si>
  <si>
    <t>B.4</t>
  </si>
  <si>
    <t>B.5</t>
  </si>
  <si>
    <t>B.6</t>
  </si>
  <si>
    <t>B.7</t>
  </si>
  <si>
    <t>B.8</t>
  </si>
  <si>
    <t>B.9</t>
  </si>
  <si>
    <t>B.10</t>
  </si>
  <si>
    <t>B.11</t>
  </si>
  <si>
    <t>B.12</t>
  </si>
  <si>
    <t>B.13</t>
  </si>
  <si>
    <t>B.14</t>
  </si>
  <si>
    <t>B.15</t>
  </si>
  <si>
    <t>B.16</t>
  </si>
  <si>
    <t>B.17</t>
  </si>
  <si>
    <t>B.18</t>
  </si>
  <si>
    <t>B.19</t>
  </si>
  <si>
    <t>B.20</t>
  </si>
  <si>
    <t>B.21</t>
  </si>
  <si>
    <t>B.22</t>
  </si>
  <si>
    <t>B.23</t>
  </si>
  <si>
    <t>B.24</t>
  </si>
  <si>
    <t>B.25</t>
  </si>
  <si>
    <t>B.26</t>
  </si>
  <si>
    <t>B.27</t>
  </si>
  <si>
    <t>B.28</t>
  </si>
  <si>
    <t>B.29</t>
  </si>
  <si>
    <t>B.30</t>
  </si>
  <si>
    <t>B.31</t>
  </si>
  <si>
    <t>B.32</t>
  </si>
  <si>
    <t>B.33</t>
  </si>
  <si>
    <t>B.34</t>
  </si>
  <si>
    <t>B.35</t>
  </si>
  <si>
    <t>B.36</t>
  </si>
  <si>
    <t>B.37</t>
  </si>
  <si>
    <t>B.38</t>
  </si>
  <si>
    <t>B.39</t>
  </si>
  <si>
    <t>B.40</t>
  </si>
  <si>
    <t>B.41</t>
  </si>
  <si>
    <t>B.42</t>
  </si>
  <si>
    <t>B.43</t>
  </si>
  <si>
    <t>B.44</t>
  </si>
  <si>
    <t>B.45</t>
  </si>
  <si>
    <t>B.46</t>
  </si>
  <si>
    <t>B.47</t>
  </si>
  <si>
    <t>B.48</t>
  </si>
  <si>
    <t>B.49</t>
  </si>
  <si>
    <t>B.50</t>
  </si>
  <si>
    <t>B.51</t>
  </si>
  <si>
    <t>B.52</t>
  </si>
  <si>
    <t>B.53</t>
  </si>
  <si>
    <t>B.54</t>
  </si>
  <si>
    <t>B.55</t>
  </si>
  <si>
    <t>B.56</t>
  </si>
  <si>
    <t>B.57</t>
  </si>
  <si>
    <t>B.58</t>
  </si>
  <si>
    <t>B.59</t>
  </si>
  <si>
    <t>B.60</t>
  </si>
  <si>
    <t>B.61</t>
  </si>
  <si>
    <t>B.62</t>
  </si>
  <si>
    <t>B.63</t>
  </si>
  <si>
    <t>B.64</t>
  </si>
  <si>
    <t>B.65</t>
  </si>
  <si>
    <t>B.66</t>
  </si>
  <si>
    <t>B.67</t>
  </si>
  <si>
    <t>B.68</t>
  </si>
  <si>
    <t>B.69</t>
  </si>
  <si>
    <t>B.70</t>
  </si>
  <si>
    <t>B.71</t>
  </si>
  <si>
    <t>B.72</t>
  </si>
  <si>
    <t>B.73</t>
  </si>
  <si>
    <t>B.74</t>
  </si>
  <si>
    <t>B.75</t>
  </si>
  <si>
    <t>B.76</t>
  </si>
  <si>
    <t>B.77</t>
  </si>
  <si>
    <t>B.78</t>
  </si>
  <si>
    <t>B.79</t>
  </si>
  <si>
    <t>B.80</t>
  </si>
  <si>
    <t>B.81</t>
  </si>
  <si>
    <t>B.82</t>
  </si>
  <si>
    <t>B.83</t>
  </si>
  <si>
    <t>B.84</t>
  </si>
  <si>
    <t>B.85</t>
  </si>
  <si>
    <t>B.86</t>
  </si>
  <si>
    <t>B.87</t>
  </si>
  <si>
    <t>B.88</t>
  </si>
  <si>
    <t>B.89</t>
  </si>
  <si>
    <t>B.90</t>
  </si>
  <si>
    <t>B.91</t>
  </si>
  <si>
    <t>B.92</t>
  </si>
  <si>
    <t>B.93</t>
  </si>
  <si>
    <t>B.94</t>
  </si>
  <si>
    <t>B.95</t>
  </si>
  <si>
    <t>B.96</t>
  </si>
  <si>
    <t>B.97</t>
  </si>
  <si>
    <t>B.98</t>
  </si>
  <si>
    <t>B.99</t>
  </si>
  <si>
    <t>B.100</t>
  </si>
  <si>
    <t>B.101</t>
  </si>
  <si>
    <t>B.102</t>
  </si>
  <si>
    <t>B.104</t>
  </si>
  <si>
    <t>B.105</t>
  </si>
  <si>
    <t>B.106</t>
  </si>
  <si>
    <t>B.107</t>
  </si>
  <si>
    <t>B.108</t>
  </si>
  <si>
    <t>B.109</t>
  </si>
  <si>
    <t>B.110</t>
  </si>
  <si>
    <t>B.111</t>
  </si>
  <si>
    <t>B.112</t>
  </si>
  <si>
    <t>B.113</t>
  </si>
  <si>
    <t>B.114</t>
  </si>
  <si>
    <t>B.115</t>
  </si>
  <si>
    <t>B.116</t>
  </si>
  <si>
    <t>B.117</t>
  </si>
  <si>
    <t>B.118</t>
  </si>
  <si>
    <t>B.119</t>
  </si>
  <si>
    <t>B.120</t>
  </si>
  <si>
    <t>B.121</t>
  </si>
  <si>
    <t>B.122</t>
  </si>
  <si>
    <t>B.123</t>
  </si>
  <si>
    <t>B.124</t>
  </si>
  <si>
    <t>B.125</t>
  </si>
  <si>
    <t>B.126</t>
  </si>
  <si>
    <t>B.127</t>
  </si>
  <si>
    <t>B.128</t>
  </si>
  <si>
    <t>B.129</t>
  </si>
  <si>
    <t>B.130</t>
  </si>
  <si>
    <t>B.131</t>
  </si>
  <si>
    <t>B.132</t>
  </si>
  <si>
    <t>B.133</t>
  </si>
  <si>
    <t>B.134</t>
  </si>
  <si>
    <t>B.135</t>
  </si>
  <si>
    <t>B.136</t>
  </si>
  <si>
    <t>B.137</t>
  </si>
  <si>
    <t>B.138</t>
  </si>
  <si>
    <t>B.139</t>
  </si>
  <si>
    <t>B.140</t>
  </si>
  <si>
    <t>B.141</t>
  </si>
  <si>
    <t>B.142</t>
  </si>
  <si>
    <t>B.143</t>
  </si>
  <si>
    <t>B.144</t>
  </si>
  <si>
    <t>B.145</t>
  </si>
  <si>
    <t>B.146</t>
  </si>
  <si>
    <t>B.147</t>
  </si>
  <si>
    <t>B.148</t>
  </si>
  <si>
    <t>B.149</t>
  </si>
  <si>
    <t>B.150</t>
  </si>
  <si>
    <t>B.151</t>
  </si>
  <si>
    <t>B.152</t>
  </si>
  <si>
    <t>B.153</t>
  </si>
  <si>
    <t>B.154</t>
  </si>
  <si>
    <t>B.155</t>
  </si>
  <si>
    <t>B.156</t>
  </si>
  <si>
    <t>B.157</t>
  </si>
  <si>
    <t>B.158</t>
  </si>
  <si>
    <t>B.159</t>
  </si>
  <si>
    <t>B.160</t>
  </si>
  <si>
    <t>B.161</t>
  </si>
  <si>
    <t>B.162</t>
  </si>
  <si>
    <t>B.163</t>
  </si>
  <si>
    <t>B.164</t>
  </si>
  <si>
    <t>B.165</t>
  </si>
  <si>
    <t>B.166</t>
  </si>
  <si>
    <t>B.167</t>
  </si>
  <si>
    <t>B.168</t>
  </si>
  <si>
    <t>B.169</t>
  </si>
  <si>
    <t>B.170</t>
  </si>
  <si>
    <t>B.171</t>
  </si>
  <si>
    <t>B.172</t>
  </si>
  <si>
    <t>B.173</t>
  </si>
  <si>
    <t>B.174</t>
  </si>
  <si>
    <t>B.175</t>
  </si>
  <si>
    <t>B.176</t>
  </si>
  <si>
    <t>B.177</t>
  </si>
  <si>
    <t>B.178</t>
  </si>
  <si>
    <t>B.179</t>
  </si>
  <si>
    <t>B.180</t>
  </si>
  <si>
    <t>B.181</t>
  </si>
  <si>
    <t>B.182</t>
  </si>
  <si>
    <t>B.183</t>
  </si>
  <si>
    <t>B.184</t>
  </si>
  <si>
    <t>B.185</t>
  </si>
  <si>
    <t>B.186</t>
  </si>
  <si>
    <t>B.187</t>
  </si>
  <si>
    <t>B.188</t>
  </si>
  <si>
    <t>B.189</t>
  </si>
  <si>
    <t>B.190</t>
  </si>
  <si>
    <t>B.191</t>
  </si>
  <si>
    <t>B.192</t>
  </si>
  <si>
    <t>B.193</t>
  </si>
  <si>
    <t>B.194</t>
  </si>
  <si>
    <t>B.195</t>
  </si>
  <si>
    <t>B.196</t>
  </si>
  <si>
    <t>B.197</t>
  </si>
  <si>
    <t>B.198</t>
  </si>
  <si>
    <t>B.199</t>
  </si>
  <si>
    <t>B.200</t>
  </si>
  <si>
    <t>B.201</t>
  </si>
  <si>
    <t>B.202</t>
  </si>
  <si>
    <t>B.203</t>
  </si>
  <si>
    <t>B.204</t>
  </si>
  <si>
    <t>B.205</t>
  </si>
  <si>
    <t>B.206</t>
  </si>
  <si>
    <t>B.207</t>
  </si>
  <si>
    <t>B.208</t>
  </si>
  <si>
    <t>B.209</t>
  </si>
  <si>
    <t>B.210</t>
  </si>
  <si>
    <t>B.211</t>
  </si>
  <si>
    <t>B.212</t>
  </si>
  <si>
    <t>B.213</t>
  </si>
  <si>
    <t>B.214</t>
  </si>
  <si>
    <t>B.215</t>
  </si>
  <si>
    <t>B.216</t>
  </si>
  <si>
    <t>B.217</t>
  </si>
  <si>
    <t>B.218</t>
  </si>
  <si>
    <t>B.219</t>
  </si>
  <si>
    <t>B.220</t>
  </si>
  <si>
    <t>B.221</t>
  </si>
  <si>
    <t>B.222</t>
  </si>
  <si>
    <t>B.223</t>
  </si>
  <si>
    <t>B.224</t>
  </si>
  <si>
    <t>B.225</t>
  </si>
  <si>
    <t>B.226</t>
  </si>
  <si>
    <t>B.227</t>
  </si>
  <si>
    <t>B.228</t>
  </si>
  <si>
    <t>B.229</t>
  </si>
  <si>
    <t>B.230</t>
  </si>
  <si>
    <t>B.231</t>
  </si>
  <si>
    <t>B.232</t>
  </si>
  <si>
    <t>B.233</t>
  </si>
  <si>
    <t>B.234</t>
  </si>
  <si>
    <t>B.235</t>
  </si>
  <si>
    <t>B.236</t>
  </si>
  <si>
    <t>B.237</t>
  </si>
  <si>
    <t>B.238</t>
  </si>
  <si>
    <t>B.239</t>
  </si>
  <si>
    <t>B.240</t>
  </si>
  <si>
    <t>B.241</t>
  </si>
  <si>
    <t>B.242</t>
  </si>
  <si>
    <t>B.243</t>
  </si>
  <si>
    <t>B.244</t>
  </si>
  <si>
    <t>B.245</t>
  </si>
  <si>
    <t>B.246</t>
  </si>
  <si>
    <t>B.247</t>
  </si>
  <si>
    <t>B.248</t>
  </si>
  <si>
    <t>B.249</t>
  </si>
  <si>
    <t>B.250</t>
  </si>
  <si>
    <t>B.251</t>
  </si>
  <si>
    <t>B.252</t>
  </si>
  <si>
    <t>B.253</t>
  </si>
  <si>
    <t>B.254</t>
  </si>
  <si>
    <t>B.255</t>
  </si>
  <si>
    <t>B.256</t>
  </si>
  <si>
    <t>B.257</t>
  </si>
  <si>
    <t>B.258</t>
  </si>
  <si>
    <t>B.259</t>
  </si>
  <si>
    <t>B.260</t>
  </si>
  <si>
    <t>B.261</t>
  </si>
  <si>
    <t>B.262</t>
  </si>
  <si>
    <t>B.263</t>
  </si>
  <si>
    <t>B.264</t>
  </si>
  <si>
    <t>B.265</t>
  </si>
  <si>
    <t>B.266</t>
  </si>
  <si>
    <t>B.267</t>
  </si>
  <si>
    <t>B.268</t>
  </si>
  <si>
    <t>B.269</t>
  </si>
  <si>
    <t>B.270</t>
  </si>
  <si>
    <t>B.271</t>
  </si>
  <si>
    <t>B.272</t>
  </si>
  <si>
    <t>B.273</t>
  </si>
  <si>
    <t>B.274</t>
  </si>
  <si>
    <t>B.275</t>
  </si>
  <si>
    <t>B.276</t>
  </si>
  <si>
    <t>B.277</t>
  </si>
  <si>
    <t>B.278</t>
  </si>
  <si>
    <t>B.279</t>
  </si>
  <si>
    <t>B.280</t>
  </si>
  <si>
    <t>B.281</t>
  </si>
  <si>
    <t>B.282</t>
  </si>
  <si>
    <t>B.283</t>
  </si>
  <si>
    <t>B.284</t>
  </si>
  <si>
    <t>B.285</t>
  </si>
  <si>
    <t>B.286</t>
  </si>
  <si>
    <t>B.287</t>
  </si>
  <si>
    <t>B.288</t>
  </si>
  <si>
    <t>B.289</t>
  </si>
  <si>
    <t>B.290</t>
  </si>
  <si>
    <t>B.291</t>
  </si>
  <si>
    <t>B.292</t>
  </si>
  <si>
    <t>B.293</t>
  </si>
  <si>
    <t>B.294</t>
  </si>
  <si>
    <t>B.295</t>
  </si>
  <si>
    <t>B.296</t>
  </si>
  <si>
    <t>B.297</t>
  </si>
  <si>
    <t>B.298</t>
  </si>
  <si>
    <t>B.299</t>
  </si>
  <si>
    <t>B.300</t>
  </si>
  <si>
    <t>B.301</t>
  </si>
  <si>
    <t>B.302</t>
  </si>
  <si>
    <t>B.303</t>
  </si>
  <si>
    <t>B.304</t>
  </si>
  <si>
    <t>B.305</t>
  </si>
  <si>
    <t>B.306</t>
  </si>
  <si>
    <t>B.307</t>
  </si>
  <si>
    <t>B.308</t>
  </si>
  <si>
    <t>B.309</t>
  </si>
  <si>
    <t>B.310</t>
  </si>
  <si>
    <t>B.311</t>
  </si>
  <si>
    <t>B.312</t>
  </si>
  <si>
    <t>B.313</t>
  </si>
  <si>
    <t>B.314</t>
  </si>
  <si>
    <t>B.315</t>
  </si>
  <si>
    <t>B.316</t>
  </si>
  <si>
    <t>B.317</t>
  </si>
  <si>
    <t>B.318</t>
  </si>
  <si>
    <t>B.319</t>
  </si>
  <si>
    <t>B.320</t>
  </si>
  <si>
    <t>B.321</t>
  </si>
  <si>
    <t>B.322</t>
  </si>
  <si>
    <t>B.323</t>
  </si>
  <si>
    <t>B.324</t>
  </si>
  <si>
    <t>B.325</t>
  </si>
  <si>
    <t>B.326</t>
  </si>
  <si>
    <t>B.327</t>
  </si>
  <si>
    <t>B.328</t>
  </si>
  <si>
    <t>B.329</t>
  </si>
  <si>
    <t>B.330</t>
  </si>
  <si>
    <t>B.331</t>
  </si>
  <si>
    <t>B.332</t>
  </si>
  <si>
    <t>B.333</t>
  </si>
  <si>
    <t>B.334</t>
  </si>
  <si>
    <t>B.335</t>
  </si>
  <si>
    <t>B.336</t>
  </si>
  <si>
    <t>B.337</t>
  </si>
  <si>
    <t>B.338</t>
  </si>
  <si>
    <t>B.339</t>
  </si>
  <si>
    <t>B.340</t>
  </si>
  <si>
    <t>B.341</t>
  </si>
  <si>
    <t>B.342</t>
  </si>
  <si>
    <t>B.343</t>
  </si>
  <si>
    <t>B.344</t>
  </si>
  <si>
    <t>B.345</t>
  </si>
  <si>
    <t>B.346</t>
  </si>
  <si>
    <t>B.347</t>
  </si>
  <si>
    <t>B.348</t>
  </si>
  <si>
    <t>B.349</t>
  </si>
  <si>
    <t>B.350</t>
  </si>
  <si>
    <t>B.351</t>
  </si>
  <si>
    <t>B.352</t>
  </si>
  <si>
    <t>B.353</t>
  </si>
  <si>
    <t>B.354</t>
  </si>
  <si>
    <t>B.355</t>
  </si>
  <si>
    <t>B.356</t>
  </si>
  <si>
    <t>B.357</t>
  </si>
  <si>
    <t>B.358</t>
  </si>
  <si>
    <t>B.359</t>
  </si>
  <si>
    <t>B.360</t>
  </si>
  <si>
    <t>B.361</t>
  </si>
  <si>
    <t>B.362</t>
  </si>
  <si>
    <t>B.363</t>
  </si>
  <si>
    <t>B.364</t>
  </si>
  <si>
    <t>B.365</t>
  </si>
  <si>
    <t>B.366</t>
  </si>
  <si>
    <t>B.367</t>
  </si>
  <si>
    <t>B.368</t>
  </si>
  <si>
    <t>B.369</t>
  </si>
  <si>
    <t>B.370</t>
  </si>
  <si>
    <t>B.371</t>
  </si>
  <si>
    <t>B.372</t>
  </si>
  <si>
    <t>B.373</t>
  </si>
  <si>
    <t>B.374</t>
  </si>
  <si>
    <t>B.375</t>
  </si>
  <si>
    <t>B.376</t>
  </si>
  <si>
    <t>B.377</t>
  </si>
  <si>
    <t>B.378</t>
  </si>
  <si>
    <t>B.379</t>
  </si>
  <si>
    <t>B.380</t>
  </si>
  <si>
    <t>B.381</t>
  </si>
  <si>
    <t>B.382</t>
  </si>
  <si>
    <t>B.383</t>
  </si>
  <si>
    <t>B.384</t>
  </si>
  <si>
    <t>B.385</t>
  </si>
  <si>
    <t>B.386</t>
  </si>
  <si>
    <t>B.387</t>
  </si>
  <si>
    <t>B.388</t>
  </si>
  <si>
    <t>B.389</t>
  </si>
  <si>
    <t>B.390</t>
  </si>
  <si>
    <t>B.391</t>
  </si>
  <si>
    <t>B.392</t>
  </si>
  <si>
    <t>B.393</t>
  </si>
  <si>
    <t>B.394</t>
  </si>
  <si>
    <t>B.395</t>
  </si>
  <si>
    <t>B.396</t>
  </si>
  <si>
    <t>B.397</t>
  </si>
  <si>
    <t>B.398</t>
  </si>
  <si>
    <t>B.399</t>
  </si>
  <si>
    <t>B.400</t>
  </si>
  <si>
    <t>B.401</t>
  </si>
  <si>
    <t>B.402</t>
  </si>
  <si>
    <t>B.403</t>
  </si>
  <si>
    <t>B.404</t>
  </si>
  <si>
    <t>B.405</t>
  </si>
  <si>
    <t>B.406</t>
  </si>
  <si>
    <t>B.407</t>
  </si>
  <si>
    <t>B.408</t>
  </si>
  <si>
    <t>B.409</t>
  </si>
  <si>
    <t>B.410</t>
  </si>
  <si>
    <t>B.411</t>
  </si>
  <si>
    <t>B.412</t>
  </si>
  <si>
    <t>B.413</t>
  </si>
  <si>
    <t>B.414</t>
  </si>
  <si>
    <t>B.415</t>
  </si>
  <si>
    <t>B.416</t>
  </si>
  <si>
    <t>B.417</t>
  </si>
  <si>
    <t>B.418</t>
  </si>
  <si>
    <t>B.419</t>
  </si>
  <si>
    <t>B.420</t>
  </si>
  <si>
    <t>B.421</t>
  </si>
  <si>
    <t>B.422</t>
  </si>
  <si>
    <t>B.423</t>
  </si>
  <si>
    <t>B.424</t>
  </si>
  <si>
    <t>B.425</t>
  </si>
  <si>
    <t>B.426</t>
  </si>
  <si>
    <t>B.427</t>
  </si>
  <si>
    <t>B.428</t>
  </si>
  <si>
    <t>B.429</t>
  </si>
  <si>
    <t>B.430</t>
  </si>
  <si>
    <t>B.431</t>
  </si>
  <si>
    <t>B.432</t>
  </si>
  <si>
    <t>B.433</t>
  </si>
  <si>
    <t>B.434</t>
  </si>
  <si>
    <t>B.435</t>
  </si>
  <si>
    <t>B.436</t>
  </si>
  <si>
    <t>B.437</t>
  </si>
  <si>
    <t>B.438</t>
  </si>
  <si>
    <t>B.439</t>
  </si>
  <si>
    <t>B.440</t>
  </si>
  <si>
    <t>B.441</t>
  </si>
  <si>
    <t>B.442</t>
  </si>
  <si>
    <t>B.443</t>
  </si>
  <si>
    <t>B.444</t>
  </si>
  <si>
    <t>B.445</t>
  </si>
  <si>
    <t>B.446</t>
  </si>
  <si>
    <t>B.447</t>
  </si>
  <si>
    <t>B.448</t>
  </si>
  <si>
    <t>B.449</t>
  </si>
  <si>
    <t>B.450</t>
  </si>
  <si>
    <t>B.451</t>
  </si>
  <si>
    <t>B.452</t>
  </si>
  <si>
    <t>B.453</t>
  </si>
  <si>
    <t>B.454</t>
  </si>
  <si>
    <t>B.455</t>
  </si>
  <si>
    <t>B.456</t>
  </si>
  <si>
    <t>B.457</t>
  </si>
  <si>
    <t>B.458</t>
  </si>
  <si>
    <t>B.459</t>
  </si>
  <si>
    <t>B.460</t>
  </si>
  <si>
    <t>B.461</t>
  </si>
  <si>
    <t>B.462</t>
  </si>
  <si>
    <t>B.463</t>
  </si>
  <si>
    <t>B.464</t>
  </si>
  <si>
    <t>B.465</t>
  </si>
  <si>
    <t>B.466</t>
  </si>
  <si>
    <t>B.467</t>
  </si>
  <si>
    <t>B.468</t>
  </si>
  <si>
    <t>B.469</t>
  </si>
  <si>
    <t>B.470</t>
  </si>
  <si>
    <t>B.471</t>
  </si>
  <si>
    <t>B.472</t>
  </si>
  <si>
    <t>B.473</t>
  </si>
  <si>
    <t>B.474</t>
  </si>
  <si>
    <t>B.475</t>
  </si>
  <si>
    <t>B.476</t>
  </si>
  <si>
    <t>B.477</t>
  </si>
  <si>
    <t>B.478</t>
  </si>
  <si>
    <t>B.479</t>
  </si>
  <si>
    <t>B.480</t>
  </si>
  <si>
    <t>B.481</t>
  </si>
  <si>
    <t>B.482</t>
  </si>
  <si>
    <t>B.483</t>
  </si>
  <si>
    <t>B.484</t>
  </si>
  <si>
    <t>B.485</t>
  </si>
  <si>
    <t>B.486</t>
  </si>
  <si>
    <t>B.487</t>
  </si>
  <si>
    <t>B.488</t>
  </si>
  <si>
    <t>B.489</t>
  </si>
  <si>
    <t>B.490</t>
  </si>
  <si>
    <t>B.491</t>
  </si>
  <si>
    <t>B.492</t>
  </si>
  <si>
    <t>B.493</t>
  </si>
  <si>
    <t>B.494</t>
  </si>
  <si>
    <t>B.495</t>
  </si>
  <si>
    <t>B.496</t>
  </si>
  <si>
    <t>B.497</t>
  </si>
  <si>
    <t>B.498</t>
  </si>
  <si>
    <t>B.499</t>
  </si>
  <si>
    <t>B.500</t>
  </si>
  <si>
    <t>B.501</t>
  </si>
  <si>
    <t>B.502</t>
  </si>
  <si>
    <t>B.503</t>
  </si>
  <si>
    <t>B.504</t>
  </si>
  <si>
    <t>B.505</t>
  </si>
  <si>
    <t>B.506</t>
  </si>
  <si>
    <t>B.507</t>
  </si>
  <si>
    <t>B.508</t>
  </si>
  <si>
    <t>B.509</t>
  </si>
  <si>
    <t>B.510</t>
  </si>
  <si>
    <t>B.511</t>
  </si>
  <si>
    <t>B.512</t>
  </si>
  <si>
    <t>B.513</t>
  </si>
  <si>
    <t>B.514</t>
  </si>
  <si>
    <t>B.515</t>
  </si>
  <si>
    <t>B.516</t>
  </si>
  <si>
    <t>B.517</t>
  </si>
  <si>
    <t>B.518</t>
  </si>
  <si>
    <t>B.519</t>
  </si>
  <si>
    <t>B.520</t>
  </si>
  <si>
    <t>B.521</t>
  </si>
  <si>
    <t>B.522</t>
  </si>
  <si>
    <t>B.523</t>
  </si>
  <si>
    <t>B.524</t>
  </si>
  <si>
    <t>B.525</t>
  </si>
  <si>
    <t>B.526</t>
  </si>
  <si>
    <t>B.527</t>
  </si>
  <si>
    <t>B.528</t>
  </si>
  <si>
    <t>B.529</t>
  </si>
  <si>
    <t>B.530</t>
  </si>
  <si>
    <t>B.531</t>
  </si>
  <si>
    <t>B.532</t>
  </si>
  <si>
    <t>B.533</t>
  </si>
  <si>
    <t>B.534</t>
  </si>
  <si>
    <t>B.535</t>
  </si>
  <si>
    <t>B.536</t>
  </si>
  <si>
    <t>B.537</t>
  </si>
  <si>
    <t>B.538</t>
  </si>
  <si>
    <t>B.539</t>
  </si>
  <si>
    <t>B.540</t>
  </si>
  <si>
    <t>B.541</t>
  </si>
  <si>
    <t>B.542</t>
  </si>
  <si>
    <t>B.543</t>
  </si>
  <si>
    <t>B.544</t>
  </si>
  <si>
    <t>B.545</t>
  </si>
  <si>
    <t>B.546</t>
  </si>
  <si>
    <t>B.547</t>
  </si>
  <si>
    <t>B.548</t>
  </si>
  <si>
    <t>B.549</t>
  </si>
  <si>
    <t>B.550</t>
  </si>
  <si>
    <t>B.551</t>
  </si>
  <si>
    <t>B.552</t>
  </si>
  <si>
    <t>B.553</t>
  </si>
  <si>
    <t>B.554</t>
  </si>
  <si>
    <t>B.555</t>
  </si>
  <si>
    <t>B.556</t>
  </si>
  <si>
    <t>B.557</t>
  </si>
  <si>
    <t>B.558</t>
  </si>
  <si>
    <t>B.559</t>
  </si>
  <si>
    <t>B.560</t>
  </si>
  <si>
    <t>B.561</t>
  </si>
  <si>
    <t>B.562</t>
  </si>
  <si>
    <t>B.563</t>
  </si>
  <si>
    <t>B.564</t>
  </si>
  <si>
    <t>B.565</t>
  </si>
  <si>
    <t>B.566</t>
  </si>
  <si>
    <t>B.567</t>
  </si>
  <si>
    <t>B.568</t>
  </si>
  <si>
    <t>B.569</t>
  </si>
  <si>
    <t>B.570</t>
  </si>
  <si>
    <t>B.571</t>
  </si>
  <si>
    <t>B.572</t>
  </si>
  <si>
    <t>B.573</t>
  </si>
  <si>
    <t>B.574</t>
  </si>
  <si>
    <t>B.575</t>
  </si>
  <si>
    <t>B.576</t>
  </si>
  <si>
    <t>B.577</t>
  </si>
  <si>
    <t>B.578</t>
  </si>
  <si>
    <t>B.579</t>
  </si>
  <si>
    <t>B.580</t>
  </si>
  <si>
    <t>B.581</t>
  </si>
  <si>
    <t>B.582</t>
  </si>
  <si>
    <t>B.583</t>
  </si>
  <si>
    <t>B.584</t>
  </si>
  <si>
    <t>B.585</t>
  </si>
  <si>
    <t>B.586</t>
  </si>
  <si>
    <t>B.587</t>
  </si>
  <si>
    <t>B.588</t>
  </si>
  <si>
    <t>B.589</t>
  </si>
  <si>
    <t>B.590</t>
  </si>
  <si>
    <t>B.591</t>
  </si>
  <si>
    <t>B.592</t>
  </si>
  <si>
    <t>B.593</t>
  </si>
  <si>
    <t>B.594</t>
  </si>
  <si>
    <t>B.595</t>
  </si>
  <si>
    <t>B.596</t>
  </si>
  <si>
    <t>B.597</t>
  </si>
  <si>
    <t>B.598</t>
  </si>
  <si>
    <t>B.599</t>
  </si>
  <si>
    <t>B.600</t>
  </si>
  <si>
    <t>B.601</t>
  </si>
  <si>
    <t>B.602</t>
  </si>
  <si>
    <t>B.603</t>
  </si>
  <si>
    <t>B.604</t>
  </si>
  <si>
    <t>B.605</t>
  </si>
  <si>
    <t>B.606</t>
  </si>
  <si>
    <t>B.607</t>
  </si>
  <si>
    <t>B.608</t>
  </si>
  <si>
    <t>B.609</t>
  </si>
  <si>
    <t>B.610</t>
  </si>
  <si>
    <t>B.611</t>
  </si>
  <si>
    <t>B.612</t>
  </si>
  <si>
    <t>B.613</t>
  </si>
  <si>
    <t>B.614</t>
  </si>
  <si>
    <t>B.615</t>
  </si>
  <si>
    <t>B.616</t>
  </si>
  <si>
    <t>B.617</t>
  </si>
  <si>
    <t>B.618</t>
  </si>
  <si>
    <t>B.619</t>
  </si>
  <si>
    <t>B.620</t>
  </si>
  <si>
    <t>B.621</t>
  </si>
  <si>
    <t>B.622</t>
  </si>
  <si>
    <t>B.623</t>
  </si>
  <si>
    <t>B.624</t>
  </si>
  <si>
    <t>B.625</t>
  </si>
  <si>
    <t>B.626</t>
  </si>
  <si>
    <t>B.627</t>
  </si>
  <si>
    <t>B.628</t>
  </si>
  <si>
    <t>B.629</t>
  </si>
  <si>
    <t>B.630</t>
  </si>
  <si>
    <t>B.631</t>
  </si>
  <si>
    <t>B.632</t>
  </si>
  <si>
    <t>B.633</t>
  </si>
  <si>
    <t>B.634</t>
  </si>
  <si>
    <t>B.635</t>
  </si>
  <si>
    <t>B.636</t>
  </si>
  <si>
    <t>B.637</t>
  </si>
  <si>
    <t>B.638</t>
  </si>
  <si>
    <t>B.639</t>
  </si>
  <si>
    <t>B.640</t>
  </si>
  <si>
    <t>B.641</t>
  </si>
  <si>
    <t>B.642</t>
  </si>
  <si>
    <t>B.643</t>
  </si>
  <si>
    <t>B.644</t>
  </si>
  <si>
    <t>B.645</t>
  </si>
  <si>
    <t>B.646</t>
  </si>
  <si>
    <t>B.647</t>
  </si>
  <si>
    <t>B.648</t>
  </si>
  <si>
    <t>B.649</t>
  </si>
  <si>
    <t>B.650</t>
  </si>
  <si>
    <t>B.651</t>
  </si>
  <si>
    <t>B.652</t>
  </si>
  <si>
    <t>B.653</t>
  </si>
  <si>
    <t>B.654</t>
  </si>
  <si>
    <t>B.655</t>
  </si>
  <si>
    <t>B.656</t>
  </si>
  <si>
    <t>B.657</t>
  </si>
  <si>
    <t>B.658</t>
  </si>
  <si>
    <t>B.659</t>
  </si>
  <si>
    <t>B.660</t>
  </si>
  <si>
    <t>B.661</t>
  </si>
  <si>
    <t>B.662</t>
  </si>
  <si>
    <t>B.663</t>
  </si>
  <si>
    <t>B.664</t>
  </si>
  <si>
    <t>B.665</t>
  </si>
  <si>
    <t>B.666</t>
  </si>
  <si>
    <t>B.667</t>
  </si>
  <si>
    <t>B.668</t>
  </si>
  <si>
    <t>B.669</t>
  </si>
  <si>
    <t>B.670</t>
  </si>
  <si>
    <t>B.671</t>
  </si>
  <si>
    <t>B.672</t>
  </si>
  <si>
    <t>B.673</t>
  </si>
  <si>
    <t>B.674</t>
  </si>
  <si>
    <t>B.675</t>
  </si>
  <si>
    <t>B.676</t>
  </si>
  <si>
    <t>B.677</t>
  </si>
  <si>
    <t>B.678</t>
  </si>
  <si>
    <t>B.679</t>
  </si>
  <si>
    <t>B.680</t>
  </si>
  <si>
    <t>B.681</t>
  </si>
  <si>
    <t>B.682</t>
  </si>
  <si>
    <t>B.683</t>
  </si>
  <si>
    <t>B.684</t>
  </si>
  <si>
    <t>B.685</t>
  </si>
  <si>
    <t>B.686</t>
  </si>
  <si>
    <t>B.687</t>
  </si>
  <si>
    <t>B.688</t>
  </si>
  <si>
    <t>B.689</t>
  </si>
  <si>
    <t>B.690</t>
  </si>
  <si>
    <t>B.691</t>
  </si>
  <si>
    <t>B.692</t>
  </si>
  <si>
    <t>B.693</t>
  </si>
  <si>
    <t>B.694</t>
  </si>
  <si>
    <t>B.695</t>
  </si>
  <si>
    <t>B.696</t>
  </si>
  <si>
    <t>B.697</t>
  </si>
  <si>
    <t>B.698</t>
  </si>
  <si>
    <t>B.699</t>
  </si>
  <si>
    <t>B.700</t>
  </si>
  <si>
    <t>B.701</t>
  </si>
  <si>
    <t>B.702</t>
  </si>
  <si>
    <t>B.703</t>
  </si>
  <si>
    <t>B.704</t>
  </si>
  <si>
    <t>B.705</t>
  </si>
  <si>
    <t>B.706</t>
  </si>
  <si>
    <t>B.707</t>
  </si>
  <si>
    <t>B.708</t>
  </si>
  <si>
    <t>B.709</t>
  </si>
  <si>
    <t>B.710</t>
  </si>
  <si>
    <t>B.711</t>
  </si>
  <si>
    <t>B.712</t>
  </si>
  <si>
    <t>B.713</t>
  </si>
  <si>
    <t>B.714</t>
  </si>
  <si>
    <t>B.715</t>
  </si>
  <si>
    <t>B.716</t>
  </si>
  <si>
    <t>B.717</t>
  </si>
  <si>
    <t>B.718</t>
  </si>
  <si>
    <t>B.719</t>
  </si>
  <si>
    <t>B.720</t>
  </si>
  <si>
    <t>B.721</t>
  </si>
  <si>
    <t>B.722</t>
  </si>
  <si>
    <t>B.723</t>
  </si>
  <si>
    <t>B.724</t>
  </si>
  <si>
    <t>B.725</t>
  </si>
  <si>
    <t>B.726</t>
  </si>
  <si>
    <t>B.727</t>
  </si>
  <si>
    <t>B.728</t>
  </si>
  <si>
    <t>B.729</t>
  </si>
  <si>
    <t>B.730</t>
  </si>
  <si>
    <t>B.731</t>
  </si>
  <si>
    <t>B.732</t>
  </si>
  <si>
    <t>B.733</t>
  </si>
  <si>
    <t>B.734</t>
  </si>
  <si>
    <t>B.735</t>
  </si>
  <si>
    <t>B.736</t>
  </si>
  <si>
    <t>B.737</t>
  </si>
  <si>
    <t>B.738</t>
  </si>
  <si>
    <t>B.739</t>
  </si>
  <si>
    <t>B.740</t>
  </si>
  <si>
    <t>B.741</t>
  </si>
  <si>
    <t>B.742</t>
  </si>
  <si>
    <t>B.743</t>
  </si>
  <si>
    <t>B.744</t>
  </si>
  <si>
    <t>B.745</t>
  </si>
  <si>
    <t>B.746</t>
  </si>
  <si>
    <t>B.747</t>
  </si>
  <si>
    <t>B.748</t>
  </si>
  <si>
    <t>B.749</t>
  </si>
  <si>
    <t>B.750</t>
  </si>
  <si>
    <t>B.751</t>
  </si>
  <si>
    <t>B.752</t>
  </si>
  <si>
    <t>B.753</t>
  </si>
  <si>
    <t>B.754</t>
  </si>
  <si>
    <t>B.755</t>
  </si>
  <si>
    <t>B.756</t>
  </si>
  <si>
    <t>B.757</t>
  </si>
  <si>
    <t>B.758</t>
  </si>
  <si>
    <t>B.759</t>
  </si>
  <si>
    <t>B.760</t>
  </si>
  <si>
    <t>B.761</t>
  </si>
  <si>
    <t>B.762</t>
  </si>
  <si>
    <t>B.763</t>
  </si>
  <si>
    <t>B.764</t>
  </si>
  <si>
    <t>B.765</t>
  </si>
  <si>
    <t>B.766</t>
  </si>
  <si>
    <t>B.767</t>
  </si>
  <si>
    <t>B.768</t>
  </si>
  <si>
    <t>B.769</t>
  </si>
  <si>
    <t>B.770</t>
  </si>
  <si>
    <t>B.771</t>
  </si>
  <si>
    <t>B.772</t>
  </si>
  <si>
    <t>B.773</t>
  </si>
  <si>
    <t>B.774</t>
  </si>
  <si>
    <t>B.775</t>
  </si>
  <si>
    <t>B.776</t>
  </si>
  <si>
    <t>B.777</t>
  </si>
  <si>
    <t>B.778</t>
  </si>
  <si>
    <t>B.779</t>
  </si>
  <si>
    <t>B.780</t>
  </si>
  <si>
    <t>B.781</t>
  </si>
  <si>
    <t>B.782</t>
  </si>
  <si>
    <t>B.783</t>
  </si>
  <si>
    <t>B.784</t>
  </si>
  <si>
    <t>B.785</t>
  </si>
  <si>
    <t>B.786</t>
  </si>
  <si>
    <t>B.787</t>
  </si>
  <si>
    <t>B.788</t>
  </si>
  <si>
    <t>B.789</t>
  </si>
  <si>
    <t>B.790</t>
  </si>
  <si>
    <t>B.791</t>
  </si>
  <si>
    <t>B.792</t>
  </si>
  <si>
    <t>B.793</t>
  </si>
  <si>
    <t>B.794</t>
  </si>
  <si>
    <t>B.795</t>
  </si>
  <si>
    <t>B.796</t>
  </si>
  <si>
    <t>B.797</t>
  </si>
  <si>
    <t>B.798</t>
  </si>
  <si>
    <t>B.799</t>
  </si>
  <si>
    <t>B.800</t>
  </si>
  <si>
    <t>B.801</t>
  </si>
  <si>
    <t>B.802</t>
  </si>
  <si>
    <t>B.803</t>
  </si>
  <si>
    <t>B.804</t>
  </si>
  <si>
    <t>B.805</t>
  </si>
  <si>
    <t>B.806</t>
  </si>
  <si>
    <t>B.807</t>
  </si>
  <si>
    <t>B.808</t>
  </si>
  <si>
    <t>B.809</t>
  </si>
  <si>
    <t>B.810</t>
  </si>
  <si>
    <t>B.811</t>
  </si>
  <si>
    <t>B.812</t>
  </si>
  <si>
    <t>B.813</t>
  </si>
  <si>
    <t>B.814</t>
  </si>
  <si>
    <t>B.815</t>
  </si>
  <si>
    <t>B.816</t>
  </si>
  <si>
    <t>B.817</t>
  </si>
  <si>
    <t>B.818</t>
  </si>
  <si>
    <t>B.819</t>
  </si>
  <si>
    <t>B.820</t>
  </si>
  <si>
    <t>B.821</t>
  </si>
  <si>
    <t>B.822</t>
  </si>
  <si>
    <t>B.823</t>
  </si>
  <si>
    <t>B.824</t>
  </si>
  <si>
    <t>B.825</t>
  </si>
  <si>
    <t>B.826</t>
  </si>
  <si>
    <t>B.827</t>
  </si>
  <si>
    <t>B.828</t>
  </si>
  <si>
    <t>B.829</t>
  </si>
  <si>
    <t>B.830</t>
  </si>
  <si>
    <t>B.831</t>
  </si>
  <si>
    <t>B.832</t>
  </si>
  <si>
    <t>B.833</t>
  </si>
  <si>
    <t>B.834</t>
  </si>
  <si>
    <t>B.835</t>
  </si>
  <si>
    <t>B.836</t>
  </si>
  <si>
    <t>B.837</t>
  </si>
  <si>
    <t>B.838</t>
  </si>
  <si>
    <t>B.839</t>
  </si>
  <si>
    <t>B.840</t>
  </si>
  <si>
    <t>B.841</t>
  </si>
  <si>
    <t>B.842</t>
  </si>
  <si>
    <t>B.843</t>
  </si>
  <si>
    <t>B.844</t>
  </si>
  <si>
    <t>B.845</t>
  </si>
  <si>
    <t>B.846</t>
  </si>
  <si>
    <t>B.847</t>
  </si>
  <si>
    <t>B.848</t>
  </si>
  <si>
    <t>B.849</t>
  </si>
  <si>
    <t>B.850</t>
  </si>
  <si>
    <t>B.851</t>
  </si>
  <si>
    <t>B.852</t>
  </si>
  <si>
    <t>B.853</t>
  </si>
  <si>
    <t>B.854</t>
  </si>
  <si>
    <t>B.855</t>
  </si>
  <si>
    <t>B.856</t>
  </si>
  <si>
    <t>B.857</t>
  </si>
  <si>
    <t>B.858</t>
  </si>
  <si>
    <t>B.859</t>
  </si>
  <si>
    <t>B.860</t>
  </si>
  <si>
    <t>B.861</t>
  </si>
  <si>
    <t>B.862</t>
  </si>
  <si>
    <t>B.863</t>
  </si>
  <si>
    <t>B.864</t>
  </si>
  <si>
    <t>B.865</t>
  </si>
  <si>
    <t>B.866</t>
  </si>
  <si>
    <t>B.867</t>
  </si>
  <si>
    <t>B.868</t>
  </si>
  <si>
    <t>B.869</t>
  </si>
  <si>
    <t>B.870</t>
  </si>
  <si>
    <t>B.871</t>
  </si>
  <si>
    <t>B.872</t>
  </si>
  <si>
    <t>B.873</t>
  </si>
  <si>
    <t>B.874</t>
  </si>
  <si>
    <t>B.875</t>
  </si>
  <si>
    <t>B.876</t>
  </si>
  <si>
    <t>B.877</t>
  </si>
  <si>
    <t>B.878</t>
  </si>
  <si>
    <t>B.879</t>
  </si>
  <si>
    <t>B.880</t>
  </si>
  <si>
    <t>B.881</t>
  </si>
  <si>
    <t>B.882</t>
  </si>
  <si>
    <t>B.883</t>
  </si>
  <si>
    <t>B.884</t>
  </si>
  <si>
    <t>B.885</t>
  </si>
  <si>
    <t>B.886</t>
  </si>
  <si>
    <t>B.887</t>
  </si>
  <si>
    <t>B.888</t>
  </si>
  <si>
    <t>B.889</t>
  </si>
  <si>
    <t>B.890</t>
  </si>
  <si>
    <t>B.891</t>
  </si>
  <si>
    <t>B.892</t>
  </si>
  <si>
    <t>B.893</t>
  </si>
  <si>
    <t>B.894</t>
  </si>
  <si>
    <t>B.895</t>
  </si>
  <si>
    <t>B.896</t>
  </si>
  <si>
    <t>B.897</t>
  </si>
  <si>
    <t>B.898</t>
  </si>
  <si>
    <t>B.899</t>
  </si>
  <si>
    <t>B.900</t>
  </si>
  <si>
    <t>B.901</t>
  </si>
  <si>
    <t>B.902</t>
  </si>
  <si>
    <t>B.903</t>
  </si>
  <si>
    <t>B.904</t>
  </si>
  <si>
    <t>B.905</t>
  </si>
  <si>
    <t>B.906</t>
  </si>
  <si>
    <t>B.907</t>
  </si>
  <si>
    <t>B.908</t>
  </si>
  <si>
    <t>B.909</t>
  </si>
  <si>
    <t>B.910</t>
  </si>
  <si>
    <t>B.911</t>
  </si>
  <si>
    <t>B.912</t>
  </si>
  <si>
    <t>B.913</t>
  </si>
  <si>
    <t>B.914</t>
  </si>
  <si>
    <t>B.915</t>
  </si>
  <si>
    <t>B.916</t>
  </si>
  <si>
    <t>B.917</t>
  </si>
  <si>
    <t>B.918</t>
  </si>
  <si>
    <t>B.919</t>
  </si>
  <si>
    <t>B.920</t>
  </si>
  <si>
    <t>B.921</t>
  </si>
  <si>
    <t>B.922</t>
  </si>
  <si>
    <t>B.923</t>
  </si>
  <si>
    <t>B.924</t>
  </si>
  <si>
    <t>B.925</t>
  </si>
  <si>
    <t>B.926</t>
  </si>
  <si>
    <t>B.927</t>
  </si>
  <si>
    <t>B.928</t>
  </si>
  <si>
    <t>B.929</t>
  </si>
  <si>
    <t>B.930</t>
  </si>
  <si>
    <t>B.931</t>
  </si>
  <si>
    <t>B.932</t>
  </si>
  <si>
    <t>B.933</t>
  </si>
  <si>
    <t>B.934</t>
  </si>
  <si>
    <t>B.935</t>
  </si>
  <si>
    <t>B.936</t>
  </si>
  <si>
    <t>B.937</t>
  </si>
  <si>
    <t>B.938</t>
  </si>
  <si>
    <t>B.939</t>
  </si>
  <si>
    <t>B.940</t>
  </si>
  <si>
    <t>B.941</t>
  </si>
  <si>
    <t>B.942</t>
  </si>
  <si>
    <t>B.943</t>
  </si>
  <si>
    <t>B.944</t>
  </si>
  <si>
    <t>B.945</t>
  </si>
  <si>
    <t>B.946</t>
  </si>
  <si>
    <t>B.947</t>
  </si>
  <si>
    <t>B.948</t>
  </si>
  <si>
    <t>B.949</t>
  </si>
  <si>
    <t>B.950</t>
  </si>
  <si>
    <t>B.951</t>
  </si>
  <si>
    <t>B.952</t>
  </si>
  <si>
    <t>B.953</t>
  </si>
  <si>
    <t>B.954</t>
  </si>
  <si>
    <t>B.955</t>
  </si>
  <si>
    <t>B.956</t>
  </si>
  <si>
    <t>B.957</t>
  </si>
  <si>
    <t>B.958</t>
  </si>
  <si>
    <t>B.959</t>
  </si>
  <si>
    <t>B.960</t>
  </si>
  <si>
    <t>B.961</t>
  </si>
  <si>
    <t>B.962</t>
  </si>
  <si>
    <t>B.963</t>
  </si>
  <si>
    <t>B.964</t>
  </si>
  <si>
    <t>B.965</t>
  </si>
  <si>
    <t>B.966</t>
  </si>
  <si>
    <t>B.967</t>
  </si>
  <si>
    <t>B.968</t>
  </si>
  <si>
    <t>B.969</t>
  </si>
  <si>
    <t>B.970</t>
  </si>
  <si>
    <t>B.971</t>
  </si>
  <si>
    <t>B.972</t>
  </si>
  <si>
    <t>B.973</t>
  </si>
  <si>
    <t>B.974</t>
  </si>
  <si>
    <t>B.975</t>
  </si>
  <si>
    <t>B.976</t>
  </si>
  <si>
    <t>B.977</t>
  </si>
  <si>
    <t>B.978</t>
  </si>
  <si>
    <t>B.979</t>
  </si>
  <si>
    <t>B.980</t>
  </si>
  <si>
    <t>B.981</t>
  </si>
  <si>
    <t>B.982</t>
  </si>
  <si>
    <t>B.983</t>
  </si>
  <si>
    <t>B.984</t>
  </si>
  <si>
    <t>B.985</t>
  </si>
  <si>
    <t>B.986</t>
  </si>
  <si>
    <t>B.987</t>
  </si>
  <si>
    <t>B.988</t>
  </si>
  <si>
    <t>B.989</t>
  </si>
  <si>
    <t>B.990</t>
  </si>
  <si>
    <t>B.991</t>
  </si>
  <si>
    <t>B.992</t>
  </si>
  <si>
    <t>B.993</t>
  </si>
  <si>
    <t>B.994</t>
  </si>
  <si>
    <t>B.995</t>
  </si>
  <si>
    <t>B.996</t>
  </si>
  <si>
    <t>B.997</t>
  </si>
  <si>
    <t>B.998</t>
  </si>
  <si>
    <t>B.999</t>
  </si>
  <si>
    <t>B.1000</t>
  </si>
  <si>
    <t>B.1001</t>
  </si>
  <si>
    <t>B.1002</t>
  </si>
  <si>
    <t>Please enter numeric value or 0</t>
  </si>
  <si>
    <t>Please enter voltage level or leave blank</t>
  </si>
  <si>
    <t>Please enter feeder id and name or leave blank</t>
  </si>
  <si>
    <t>Enter meter no or leave blank</t>
  </si>
  <si>
    <t>Enter CT/PT ratio or leave blank</t>
  </si>
  <si>
    <t>Is 100% metering available at 66/33 kV (Select yes or no from list)</t>
  </si>
  <si>
    <t>Is 100% metering available at 11 kV (Select yes or no from list)</t>
  </si>
  <si>
    <t>HT/LT ratio</t>
  </si>
  <si>
    <t>A.6</t>
  </si>
  <si>
    <t>A.7</t>
  </si>
  <si>
    <t>A.8</t>
  </si>
  <si>
    <t>A.9</t>
  </si>
  <si>
    <t>A.10</t>
  </si>
  <si>
    <t>Please select yes or no from list</t>
  </si>
  <si>
    <t>Color code</t>
  </si>
  <si>
    <t>Remarks (Source of data)</t>
  </si>
  <si>
    <t>% of metering available at DT</t>
  </si>
  <si>
    <t>% of metering available at consumer end</t>
  </si>
  <si>
    <t>Line length (km) at LT level</t>
  </si>
  <si>
    <t>A.11</t>
  </si>
  <si>
    <t>A.12</t>
  </si>
  <si>
    <t>A.13</t>
  </si>
  <si>
    <t>A.14</t>
  </si>
  <si>
    <t>A.15</t>
  </si>
  <si>
    <t>A.16</t>
  </si>
  <si>
    <t>A.17</t>
  </si>
  <si>
    <t>No of LT feeders level</t>
  </si>
  <si>
    <t>A.18</t>
  </si>
  <si>
    <t>No of feeders at 66kV voltage level</t>
  </si>
  <si>
    <t>No of feeders at 33kV voltage level</t>
  </si>
  <si>
    <t>No of feeders at 11kV voltage level</t>
  </si>
  <si>
    <t>A. Summary of energy input &amp; Infrastructure</t>
  </si>
  <si>
    <t>Remarks 
(Source of data)</t>
  </si>
  <si>
    <t>Please enter name of circle</t>
  </si>
  <si>
    <t>Please enter circle code</t>
  </si>
  <si>
    <t>Line length (ckt. km) at 66kV voltage level</t>
  </si>
  <si>
    <t>Line length (ckt. km) at 33kV voltage level</t>
  </si>
  <si>
    <t>Line length (ckt. km) at 11kV voltage level</t>
  </si>
  <si>
    <t>Input Energy purchased (MU)</t>
  </si>
  <si>
    <t>A.19</t>
  </si>
  <si>
    <t>A.20</t>
  </si>
  <si>
    <t>Open access sale (MU)</t>
  </si>
  <si>
    <t>EHT sale</t>
  </si>
  <si>
    <t>Form-Input energy(Details of Input energy &amp; Infrastructure)</t>
  </si>
  <si>
    <t>(a)</t>
  </si>
  <si>
    <t>(b)</t>
  </si>
  <si>
    <t>Million kwh</t>
  </si>
  <si>
    <t>Net input energy (at DISCOM Periphery after adjusting the transmission losses and energy traded)</t>
  </si>
  <si>
    <t>Total Energy billed (is the Net energy billed, adjusted for energy traded))</t>
  </si>
  <si>
    <t>Transmission and Distribution (T&amp;D) loss Details</t>
  </si>
  <si>
    <t>Name of Authorised Signatory</t>
  </si>
  <si>
    <t>Circle</t>
  </si>
  <si>
    <t>Name of Generation Station</t>
  </si>
  <si>
    <t>Type of Grid</t>
  </si>
  <si>
    <t>Type of Consumers</t>
  </si>
  <si>
    <t>Type of Contract</t>
  </si>
  <si>
    <t>Commercial Parameter</t>
  </si>
  <si>
    <t>AT &amp; C loss
(%)</t>
  </si>
  <si>
    <t>Billed Amount in Rs. Crore</t>
  </si>
  <si>
    <t>Collected Amount in Rs. Crore</t>
  </si>
  <si>
    <t>Collection Efficiency</t>
  </si>
  <si>
    <t>Zone</t>
  </si>
  <si>
    <t>Tytpe of Station (Generation Based-Solid/Liquid/Gas/Renewable/Others)</t>
  </si>
  <si>
    <t xml:space="preserve">Name of Energy Manager*: </t>
  </si>
  <si>
    <t>Name of the DISCOM:</t>
  </si>
  <si>
    <t>Technical Details</t>
  </si>
  <si>
    <t>Input Energy Purchase 
(From Generation Source)</t>
  </si>
  <si>
    <t>No of Consumers</t>
  </si>
  <si>
    <t>I/We undertake that the information supplied in this Document and Pro-forma is accurate to the best of my knowledge and if any of the information supplied is found to be incorrect and such information result into loss to the Central Government or State Government or any of the authority under them or any other person affected, I/we undertake to indemnify such loss.</t>
  </si>
  <si>
    <t xml:space="preserve">(c) </t>
  </si>
  <si>
    <t>Aggregate Technical &amp; Commercial Loss</t>
  </si>
  <si>
    <t>Period of Information 
Year of (FY) information including Date and Month (Start &amp; End)</t>
  </si>
  <si>
    <t>Period From….To.…</t>
  </si>
  <si>
    <t>SI No.</t>
  </si>
  <si>
    <t>Name of the Station</t>
  </si>
  <si>
    <t>Remarks</t>
  </si>
  <si>
    <t>Feeder Code/ID</t>
  </si>
  <si>
    <t>Generation Capacity
(In MW)</t>
  </si>
  <si>
    <t>Voltage Level
(KVA)</t>
  </si>
  <si>
    <t>Circle Load
(MW)</t>
  </si>
  <si>
    <t>Division Level Load
(MW)</t>
  </si>
  <si>
    <t>Sub-Division Level Load
(MW)</t>
  </si>
  <si>
    <t>Received at Circle
(KVA)</t>
  </si>
  <si>
    <t>Received at Division Level
(KVA)</t>
  </si>
  <si>
    <t>Received at Sub-Division Level
(KVA)</t>
  </si>
  <si>
    <t>Voltge
 Level
(KVA)</t>
  </si>
  <si>
    <t>Division
(KVA)</t>
  </si>
  <si>
    <t>Sub-Division
(KVA)</t>
  </si>
  <si>
    <t>Received at Circle
(In MU)</t>
  </si>
  <si>
    <t>Received at Division
(In MU)</t>
  </si>
  <si>
    <t>Received at Sub-division
(In MU)</t>
  </si>
  <si>
    <t>Feeder Consumption
(In MU)</t>
  </si>
  <si>
    <t>Category of Consumers
(EHT/HT/LT/Others)</t>
  </si>
  <si>
    <t>Received at Division Level
(In MU)</t>
  </si>
  <si>
    <t>Received at Sub-Division Level
(In MU)</t>
  </si>
  <si>
    <t>Total Consumption
(In MU)</t>
  </si>
  <si>
    <t>Domestic</t>
  </si>
  <si>
    <t xml:space="preserve">Commercial </t>
  </si>
  <si>
    <t xml:space="preserve">IP Sets </t>
  </si>
  <si>
    <t xml:space="preserve">Water Supply </t>
  </si>
  <si>
    <t xml:space="preserve">Public Lighting </t>
  </si>
  <si>
    <t xml:space="preserve">HT Water Supply </t>
  </si>
  <si>
    <t xml:space="preserve">HT Industrial </t>
  </si>
  <si>
    <t xml:space="preserve">HT Commercial </t>
  </si>
  <si>
    <t xml:space="preserve">Applicable to Government Hospitals &amp; Hospitals </t>
  </si>
  <si>
    <t xml:space="preserve">Lift Irrigation Schemes/Lift Irrigation Societies </t>
  </si>
  <si>
    <t xml:space="preserve">HT Res. Apartments Applicable to all areas </t>
  </si>
  <si>
    <t>Others-1 (if any , specify in remarks)</t>
  </si>
  <si>
    <t>Others-2 (if any , specify in remarks)</t>
  </si>
  <si>
    <t>Voltage Level
(In Voltage)</t>
  </si>
  <si>
    <t>Hor. &amp; Nur. &amp; Coffee/Tea &amp; Rubber (Metered)</t>
  </si>
  <si>
    <t>Hor. &amp; Nur. &amp; Coffee/Tea &amp; Rubber (Flat)</t>
  </si>
  <si>
    <t>Industrial (Small)</t>
  </si>
  <si>
    <t>Industrial (Medium)</t>
  </si>
  <si>
    <t>Mixed Load</t>
  </si>
  <si>
    <t>Date of last actual meter reading/ communication</t>
  </si>
  <si>
    <t>% data received through automatically if feeder AMR/AMI</t>
  </si>
  <si>
    <t>Number of hours when meter was unable to communicate in period</t>
  </si>
  <si>
    <t>Total Number of hours in the period</t>
  </si>
  <si>
    <t>Feeder Metering Status
(Metered/ unmetered/ AMI/AMR)</t>
  </si>
  <si>
    <t>Status of Meter
(Functional/Non-functional)</t>
  </si>
  <si>
    <t>Metering Date</t>
  </si>
  <si>
    <t>Feeder Type
(Agri/ Industrial/Mixed)</t>
  </si>
  <si>
    <t>Status of Communication</t>
  </si>
  <si>
    <t>Sales</t>
  </si>
  <si>
    <t>Point of Connection (POC) Loss 
MU</t>
  </si>
  <si>
    <t>Type of Contract (in years/months/days)</t>
  </si>
  <si>
    <t>A. Generation at Transmission Periphery (Details)</t>
  </si>
  <si>
    <t>Type of Station Generation
(Based- Solid ( Coal ,Lignite)/Liquid/Gas/Renewable ( biomass- bagasse)/Others)</t>
  </si>
  <si>
    <t>Type of Feeder  ( Urban/Mixed/Industrial/Agricultural/Rural)</t>
  </si>
  <si>
    <t>Type of feeder meter ( AMI/AMR/Other)</t>
  </si>
  <si>
    <t>% Data Received through Automatically (if feeder AMR/AMI)</t>
  </si>
  <si>
    <t>Form-Details of Input Infrastructure</t>
  </si>
  <si>
    <t>Number of circles</t>
  </si>
  <si>
    <t>Number of divisions</t>
  </si>
  <si>
    <t>Number of sub-divisions</t>
  </si>
  <si>
    <t>Number of feeders</t>
  </si>
  <si>
    <t>Number of DTs</t>
  </si>
  <si>
    <t>Number of consumers</t>
  </si>
  <si>
    <t>Covered during in audit</t>
  </si>
  <si>
    <t>Verified by Auditor in Sample Check</t>
  </si>
  <si>
    <t>66kV and above</t>
  </si>
  <si>
    <t>11/22kV</t>
  </si>
  <si>
    <t>LT</t>
  </si>
  <si>
    <t>Number of consumers with 'smart' meters</t>
  </si>
  <si>
    <t>Number of total consumers</t>
  </si>
  <si>
    <t>Number of metered feeders</t>
  </si>
  <si>
    <t>Line length (ct km)</t>
  </si>
  <si>
    <t>33kV</t>
  </si>
  <si>
    <t>Voltage level</t>
  </si>
  <si>
    <t xml:space="preserve">Particulars  </t>
  </si>
  <si>
    <t>MU</t>
  </si>
  <si>
    <t>Power procured from inter-state sources</t>
  </si>
  <si>
    <t>Based on data from Form 5</t>
  </si>
  <si>
    <t>Long-Term Conventional</t>
  </si>
  <si>
    <t>Includes input energy for franchisees</t>
  </si>
  <si>
    <t>Includes power from bilateral/ PX/ DEEP</t>
  </si>
  <si>
    <t>Captive, open access input</t>
  </si>
  <si>
    <t xml:space="preserve">Any power wheeled for any purchase other than sale to DISCOM. Does not include input for franchisee. </t>
  </si>
  <si>
    <t>Sale of surplus power</t>
  </si>
  <si>
    <t>Quantum of inter-state transmission loss</t>
  </si>
  <si>
    <t>As confirmed by SLDC, RLDC etc</t>
  </si>
  <si>
    <t>Power at state transmission boundary</t>
  </si>
  <si>
    <t>Power procured from intra-state sources</t>
  </si>
  <si>
    <t>Quantum of intra-state transmission loss</t>
  </si>
  <si>
    <t>33 kV</t>
  </si>
  <si>
    <t>Input in DISCOM wires network</t>
  </si>
  <si>
    <t>11 kV</t>
  </si>
  <si>
    <t>Renewable Energy Procurement</t>
  </si>
  <si>
    <t>Sales Migration Input</t>
  </si>
  <si>
    <t>Total Energy Available/ Input</t>
  </si>
  <si>
    <t>DISCOM' consumers</t>
  </si>
  <si>
    <t>Demand from open access, captive</t>
  </si>
  <si>
    <t>This is DISCOM and OA demand met via energy generated at same voltage level</t>
  </si>
  <si>
    <t>Quantum of LT level losses</t>
  </si>
  <si>
    <t xml:space="preserve">Sales at 11 kV level  </t>
  </si>
  <si>
    <t>Quantum of Losses at 11 kV</t>
  </si>
  <si>
    <t xml:space="preserve">Sales at 33 kV level  </t>
  </si>
  <si>
    <t>Quantum of Losses at 33 kV</t>
  </si>
  <si>
    <t>&gt; 33 kv</t>
  </si>
  <si>
    <t>Sales at 66kV and above (EHV)</t>
  </si>
  <si>
    <t xml:space="preserve">Total Energy Requirement </t>
  </si>
  <si>
    <t>DISCOM</t>
  </si>
  <si>
    <t>11 Kv</t>
  </si>
  <si>
    <t>33 kv</t>
  </si>
  <si>
    <t>Open Access, Captive</t>
  </si>
  <si>
    <t>T&amp;D loss</t>
  </si>
  <si>
    <t>D loss</t>
  </si>
  <si>
    <t>T&amp;D loss (%)</t>
  </si>
  <si>
    <t>D loss (%)</t>
  </si>
  <si>
    <t>Reference</t>
  </si>
  <si>
    <t>Performance Summary of Electricity Distribution Companies</t>
  </si>
  <si>
    <t>DISCOM's Contact details &amp; Address</t>
  </si>
  <si>
    <t>Number of conventional metered consumers</t>
  </si>
  <si>
    <t>Number of consumers with 'smart prepaid' meters</t>
  </si>
  <si>
    <t>Number of consumers with 'AMR' meters</t>
  </si>
  <si>
    <t>Number of consumers with 'non-smart prepaid' meters</t>
  </si>
  <si>
    <t>Number of unmetered consumers</t>
  </si>
  <si>
    <t>Number of conventionally metered Distribution Transformers</t>
  </si>
  <si>
    <t>Number of  DTs with communicable meters</t>
  </si>
  <si>
    <t>Number of unmetered DTs</t>
  </si>
  <si>
    <t>Number of feeders with communicable meters</t>
  </si>
  <si>
    <t>Number of unmetered feeders</t>
  </si>
  <si>
    <t>Length of Aerial Bunched Cables</t>
  </si>
  <si>
    <t>Length of Underground Cables</t>
  </si>
  <si>
    <t>d.</t>
  </si>
  <si>
    <t xml:space="preserve">33kV </t>
  </si>
  <si>
    <t>Banking</t>
  </si>
  <si>
    <t>Long-Term Renewable energy</t>
  </si>
  <si>
    <t>Medium and Short-Term RE</t>
  </si>
  <si>
    <t>Small capacity conventional/ biomass/ hydro plants  Procurement</t>
  </si>
  <si>
    <t>&gt; 33 kV</t>
  </si>
  <si>
    <t xml:space="preserve">Cross border sale of energy  </t>
  </si>
  <si>
    <t xml:space="preserve">Energy Accounting Summary </t>
  </si>
  <si>
    <t>Loss %</t>
  </si>
  <si>
    <t>Loss Estimation for DISCOM</t>
  </si>
  <si>
    <t>A.21</t>
  </si>
  <si>
    <t>A.22</t>
  </si>
  <si>
    <t>B. Meter reading of Input energy at injection points</t>
  </si>
  <si>
    <t>Details of Input Energy Sources</t>
  </si>
  <si>
    <t>Government offices and department</t>
  </si>
  <si>
    <t>(Details of Feeder-wise losses)</t>
  </si>
  <si>
    <t>T&amp;D losses</t>
  </si>
  <si>
    <t>AT&amp;C losses</t>
  </si>
  <si>
    <t>S.No.</t>
  </si>
  <si>
    <t xml:space="preserve">Type of Grid (Intra-state/Inter-state) </t>
  </si>
  <si>
    <t>Voltage Level ( At input)</t>
  </si>
  <si>
    <t>B. Embedded Generation in DISCOM Area</t>
  </si>
  <si>
    <t>Short Term Conventional</t>
  </si>
  <si>
    <t>Medium Conventional</t>
  </si>
  <si>
    <t>Energy Embedded within DISCOM wires network</t>
  </si>
  <si>
    <t>Sale at LT level</t>
  </si>
  <si>
    <t>Embedded generation used at LT level</t>
  </si>
  <si>
    <t>Energy Input at LT level</t>
  </si>
  <si>
    <t xml:space="preserve">Include sales to consumers in franchisee areas, unmetered consumers </t>
  </si>
  <si>
    <t>Non DISCOM's sales</t>
  </si>
  <si>
    <t>Demand from embedded generation at LT level</t>
  </si>
  <si>
    <t>LT Level</t>
  </si>
  <si>
    <t>Embedded generation at 11 kV  level used</t>
  </si>
  <si>
    <t>Energy input at 11 kV level</t>
  </si>
  <si>
    <t>33 kV Level</t>
  </si>
  <si>
    <t>11 kV Level</t>
  </si>
  <si>
    <t>Demand from embedded generation at 11kV level</t>
  </si>
  <si>
    <t>Total Energy Sales</t>
  </si>
  <si>
    <t>Energy input at 33kV Level</t>
  </si>
  <si>
    <t xml:space="preserve">Energy Sales Particulars </t>
  </si>
  <si>
    <t>Embedded generation at 33 kV or below level</t>
  </si>
  <si>
    <t>Sale to other DISCOMs</t>
  </si>
  <si>
    <t>viii</t>
  </si>
  <si>
    <t>Input
(in MU)</t>
  </si>
  <si>
    <t>Sale
(in MU)</t>
  </si>
  <si>
    <t>Loss
(in MU)</t>
  </si>
  <si>
    <t>** Note - It shall be mandatory to record the energy supplied separately for each category of consumers which is being provided a separate rate of subsidy in the tariff, by the state government, so that the subsidy due for the electricity distribution company is quarterly calculated by multiplying the energy supplied to each of such category of consumers by the applicable rate of subsidy notified by the state government.</t>
  </si>
  <si>
    <t>HT</t>
  </si>
  <si>
    <t>LT1, LT2</t>
  </si>
  <si>
    <t>LT3, LT6C</t>
  </si>
  <si>
    <t>LT6A</t>
  </si>
  <si>
    <t>LT6B</t>
  </si>
  <si>
    <t>HT1</t>
  </si>
  <si>
    <t>HT2A</t>
  </si>
  <si>
    <t>LT5</t>
  </si>
  <si>
    <t>HT2B</t>
  </si>
  <si>
    <t>HT2C</t>
  </si>
  <si>
    <t>HT3</t>
  </si>
  <si>
    <t>HT4</t>
  </si>
  <si>
    <t>HT5</t>
  </si>
  <si>
    <t>LT7</t>
  </si>
  <si>
    <t>SOUTH</t>
  </si>
  <si>
    <t>JAYANAGAR</t>
  </si>
  <si>
    <t>HSR LAYOUT</t>
  </si>
  <si>
    <t>NORTH</t>
  </si>
  <si>
    <t>MALLESHWARAM</t>
  </si>
  <si>
    <t>HEBBALA</t>
  </si>
  <si>
    <t>JALAHALLI</t>
  </si>
  <si>
    <t>EAST</t>
  </si>
  <si>
    <t>VIDHANA SOUDHA</t>
  </si>
  <si>
    <t>INDIRANAGAR</t>
  </si>
  <si>
    <t>SHIVAJINAGAR</t>
  </si>
  <si>
    <t>WHITEFIELD</t>
  </si>
  <si>
    <t>WEST</t>
  </si>
  <si>
    <t>RAJAJINAGAR</t>
  </si>
  <si>
    <t>KENGERI</t>
  </si>
  <si>
    <t>BRC</t>
  </si>
  <si>
    <t>NELAMANGALA</t>
  </si>
  <si>
    <t>YELAHANKA</t>
  </si>
  <si>
    <t>CHANDAPUR</t>
  </si>
  <si>
    <t>KANAKAPUR</t>
  </si>
  <si>
    <t>MAGADI</t>
  </si>
  <si>
    <t>KOLAR</t>
  </si>
  <si>
    <t>KGF</t>
  </si>
  <si>
    <t>CHINTAMANI</t>
  </si>
  <si>
    <t>DAVANGERE</t>
  </si>
  <si>
    <t>CHITRADURGA</t>
  </si>
  <si>
    <t>HARIHARA</t>
  </si>
  <si>
    <t>HIRIYURU</t>
  </si>
  <si>
    <t>TUMKUR</t>
  </si>
  <si>
    <t>TIPTUR</t>
  </si>
  <si>
    <t>MADHUGIRI</t>
  </si>
  <si>
    <t>KUNIGAL</t>
  </si>
  <si>
    <t>A - STATION</t>
  </si>
  <si>
    <t>ABBIGERE</t>
  </si>
  <si>
    <t>ADAGAL</t>
  </si>
  <si>
    <t>ACHHALU</t>
  </si>
  <si>
    <t>AGALAKOTE ( HULIKATTE)</t>
  </si>
  <si>
    <t>AKKURMOLE</t>
  </si>
  <si>
    <t>ALLIMARANAHALLI</t>
  </si>
  <si>
    <t>ALUR</t>
  </si>
  <si>
    <t>AMARJYOTHI</t>
  </si>
  <si>
    <t>ANDERSONPET</t>
  </si>
  <si>
    <t>ANEKAL</t>
  </si>
  <si>
    <t>ANJANAPURA</t>
  </si>
  <si>
    <t xml:space="preserve">APPAREL PARK </t>
  </si>
  <si>
    <t>AREHALLY</t>
  </si>
  <si>
    <t>ARMY WELFARE HOUSING ORGANISATION</t>
  </si>
  <si>
    <t>ATTIBELE</t>
  </si>
  <si>
    <t xml:space="preserve">Attur YELAHANKA </t>
  </si>
  <si>
    <t>AUDOGODI</t>
  </si>
  <si>
    <t>AUSTIN TOWN</t>
  </si>
  <si>
    <t>ANNABEL (DLF)</t>
  </si>
  <si>
    <t>AVANI</t>
  </si>
  <si>
    <t>Averahalli</t>
  </si>
  <si>
    <t>B- STATION</t>
  </si>
  <si>
    <t>B V Halli</t>
  </si>
  <si>
    <t>BAGEPALLI</t>
  </si>
  <si>
    <t>BAGGANADODDI</t>
  </si>
  <si>
    <t>BAGHMANE TECH PARK</t>
  </si>
  <si>
    <t>BAGHMANE WORLD Trade Centre</t>
  </si>
  <si>
    <t>BANASHANKARI</t>
  </si>
  <si>
    <t>BANASWADI</t>
  </si>
  <si>
    <t>BANGARPET</t>
  </si>
  <si>
    <t>BANNERGATTA RD</t>
  </si>
  <si>
    <t>BEGUR (BIAL)</t>
  </si>
  <si>
    <t>BEVOOR</t>
  </si>
  <si>
    <t>BIDADI</t>
  </si>
  <si>
    <t>BIEC</t>
  </si>
  <si>
    <t>BIJJAHALLI</t>
  </si>
  <si>
    <t>BMTC</t>
  </si>
  <si>
    <t>Bommasandra Industrial Area</t>
  </si>
  <si>
    <t>BOMMEPALLI CROSS</t>
  </si>
  <si>
    <t>BRIGADE GATEWAY</t>
  </si>
  <si>
    <t>Brigade Metropolis</t>
  </si>
  <si>
    <t>BRIGADA METROPOLIS</t>
  </si>
  <si>
    <t>BRIGADE MEADOWS</t>
  </si>
  <si>
    <t>BRINDAVAN</t>
  </si>
  <si>
    <t>BTM IV Phase</t>
  </si>
  <si>
    <t>BUDIGERE</t>
  </si>
  <si>
    <t>BUDIKOTE</t>
  </si>
  <si>
    <t>BYADARAHALLY</t>
  </si>
  <si>
    <t>BYRAKUR</t>
  </si>
  <si>
    <t>C - STATION</t>
  </si>
  <si>
    <t>C.B.PURA(I.A)</t>
  </si>
  <si>
    <t>CESSNA PARK</t>
  </si>
  <si>
    <t>CHAKAVELU</t>
  </si>
  <si>
    <t>CHANDRA LAYOUT</t>
  </si>
  <si>
    <t>CHANDRAPPA CIRCLE</t>
  </si>
  <si>
    <t>CHANNAPATNA</t>
  </si>
  <si>
    <t>CHANNARAYAPATNA</t>
  </si>
  <si>
    <t>CHATHRA</t>
  </si>
  <si>
    <t>CHEEMANGALA</t>
  </si>
  <si>
    <t>CHELUR</t>
  </si>
  <si>
    <t>CHIKKABALLAPURA</t>
  </si>
  <si>
    <t>CHIKKAGANGANAWADI</t>
  </si>
  <si>
    <t>CHIKKENAHALLI</t>
  </si>
  <si>
    <t>CHOKKASANDRA</t>
  </si>
  <si>
    <t>D CROSS (DB PURA)</t>
  </si>
  <si>
    <t>D.B.PURA KIADB (220KV )</t>
  </si>
  <si>
    <t>D.PALYA</t>
  </si>
  <si>
    <t>DALASNUR</t>
  </si>
  <si>
    <t>DASHAWARA</t>
  </si>
  <si>
    <t>DEVANAHALLI</t>
  </si>
  <si>
    <t>DEVANAHALLI (220kV KIADB Hardware Park)</t>
  </si>
  <si>
    <t>DEVANGUNDHI</t>
  </si>
  <si>
    <t>DEVARABISENAHALLY</t>
  </si>
  <si>
    <t>DIBBURAHALLI</t>
  </si>
  <si>
    <t>Disel Plant Consumption including Colony (KPCL)</t>
  </si>
  <si>
    <t>Disel Plant Consumption including Colony (KPCL) (6.3MVA Transformer)</t>
  </si>
  <si>
    <t>Disel Plant Consumption including Colony (KPCL) (GENERATOR TRANSFORMER-1)</t>
  </si>
  <si>
    <t>Disel Plant Consumption including Colony (KPCL) (GENERATOR TRANSFORMER-3)</t>
  </si>
  <si>
    <t>DIVYASHREE TECH PARK</t>
  </si>
  <si>
    <t>DOBBESPET</t>
  </si>
  <si>
    <t>DODDABELAVANGALA</t>
  </si>
  <si>
    <t>DODDAKARI</t>
  </si>
  <si>
    <t>DODDALAHALLY</t>
  </si>
  <si>
    <t>DOMMASANDRA</t>
  </si>
  <si>
    <t>EAST DIVN COMPOUND</t>
  </si>
  <si>
    <t>ELECTRONIC CITY</t>
  </si>
  <si>
    <t>ELECTRONIC CITY- Ph -1 Sec-2</t>
  </si>
  <si>
    <t>ELECTRONIC CITY- Ph-1 Sec-2</t>
  </si>
  <si>
    <t xml:space="preserve">ELECTRONIC CITY- Ph-1 Sec-2 </t>
  </si>
  <si>
    <t>ELECTRONIC CITY- Ph-2 Sec-2</t>
  </si>
  <si>
    <t>ELITA PARAMONEDE</t>
  </si>
  <si>
    <t>EMBASY TECH VILLAGE</t>
  </si>
  <si>
    <t>EPIP</t>
  </si>
  <si>
    <t>EXORA</t>
  </si>
  <si>
    <t>GANJIGUNTE</t>
  </si>
  <si>
    <t>Global Tech Park</t>
  </si>
  <si>
    <t>GODUR</t>
  </si>
  <si>
    <t>GOKULA</t>
  </si>
  <si>
    <t>Golf Link Software Park</t>
  </si>
  <si>
    <t>GOWNIPALLI</t>
  </si>
  <si>
    <t>GOWRIBIDANUR</t>
  </si>
  <si>
    <t>GUDEMARANAHALLI</t>
  </si>
  <si>
    <t>GUDIBANDE</t>
  </si>
  <si>
    <t>GUNDAMGERE</t>
  </si>
  <si>
    <t>GUNDLU KOTTUR</t>
  </si>
  <si>
    <t>GURUVINAPURA</t>
  </si>
  <si>
    <t>H GOLLAHALLI</t>
  </si>
  <si>
    <t>HAL</t>
  </si>
  <si>
    <t>HANUMANTANAGARA (Jain College)</t>
  </si>
  <si>
    <t>HAROBELE</t>
  </si>
  <si>
    <t>HBR Layout</t>
  </si>
  <si>
    <t>HEBBAL</t>
  </si>
  <si>
    <t>HEJJALA</t>
  </si>
  <si>
    <t>Hennur Road  (Geddalahalli)</t>
  </si>
  <si>
    <t>HONNAGANAHALLI</t>
  </si>
  <si>
    <t>HOODY 220KV</t>
  </si>
  <si>
    <t>HOSAPALYA CIRCLE</t>
  </si>
  <si>
    <t>HOSKOTE</t>
  </si>
  <si>
    <t>HUKUNDA</t>
  </si>
  <si>
    <t>HULIMANGALA</t>
  </si>
  <si>
    <t>HULLENAHALLY</t>
  </si>
  <si>
    <t>HUNASENAHALLI</t>
  </si>
  <si>
    <t>I.I.SC. (TATA INSTITUTE)</t>
  </si>
  <si>
    <t>IGGALUR</t>
  </si>
  <si>
    <t>IRAGAMPALLI</t>
  </si>
  <si>
    <t>ISKON</t>
  </si>
  <si>
    <t>ISRO Layout</t>
  </si>
  <si>
    <t>ITI</t>
  </si>
  <si>
    <t>JADIGENAHALLI</t>
  </si>
  <si>
    <t>Jakkasandra</t>
  </si>
  <si>
    <t>JALAMANGALA</t>
  </si>
  <si>
    <t>JANGAMAKOTE</t>
  </si>
  <si>
    <t>JAYADEVA</t>
  </si>
  <si>
    <t>Jayanagar GIS</t>
  </si>
  <si>
    <t>JIGANI</t>
  </si>
  <si>
    <t>JIGANI LINK ROAD</t>
  </si>
  <si>
    <t>JIGANI(220kV)</t>
  </si>
  <si>
    <t>JULUPALYA</t>
  </si>
  <si>
    <t>K &amp; C VALLEY</t>
  </si>
  <si>
    <t>KACHAMARANAHALLY</t>
  </si>
  <si>
    <t>KADUBISENAHALLY</t>
  </si>
  <si>
    <t>KADUGODI</t>
  </si>
  <si>
    <t>Kalyani Tech Park MUSS</t>
  </si>
  <si>
    <t xml:space="preserve">KAMASAMUDRA </t>
  </si>
  <si>
    <t xml:space="preserve">KANAKAPURA        66 KV </t>
  </si>
  <si>
    <t>KANASWADI</t>
  </si>
  <si>
    <t>KANTEERAVA STADIUM</t>
  </si>
  <si>
    <t>KEMBODI</t>
  </si>
  <si>
    <t>KEMPANAHALLY</t>
  </si>
  <si>
    <t>Kengeri Satellite Town</t>
  </si>
  <si>
    <t>KHB Colony  (Yelahanka)</t>
  </si>
  <si>
    <t>KHODAY'S GLASS FACTORY</t>
  </si>
  <si>
    <t>KOANDASPURA</t>
  </si>
  <si>
    <t>KODIGEHALLI</t>
  </si>
  <si>
    <t>KODIHALLI</t>
  </si>
  <si>
    <t>KORAMANGALA</t>
  </si>
  <si>
    <t>Kothipura</t>
  </si>
  <si>
    <t>KUDUR</t>
  </si>
  <si>
    <t>KUMBARANAHALLI</t>
  </si>
  <si>
    <t>KUMBALAGODU</t>
  </si>
  <si>
    <t>KUNDANA</t>
  </si>
  <si>
    <t>KUNNUR</t>
  </si>
  <si>
    <t>KUTAGAL</t>
  </si>
  <si>
    <t>KYALANUR</t>
  </si>
  <si>
    <t>KYASAMBALLY</t>
  </si>
  <si>
    <t>LAKKUR</t>
  </si>
  <si>
    <t>LAKSHMIPURA</t>
  </si>
  <si>
    <t>LEELA VENTURE</t>
  </si>
  <si>
    <t>M.GOLLAHALLI</t>
  </si>
  <si>
    <t>MAGADI 220/66/11kV</t>
  </si>
  <si>
    <t>MAHALAXMI LAYOUT</t>
  </si>
  <si>
    <t>MALLANAYAKANAHALLI</t>
  </si>
  <si>
    <t>MALLAPPANAHALLI</t>
  </si>
  <si>
    <t>MALLASANDRA</t>
  </si>
  <si>
    <t>MALUR</t>
  </si>
  <si>
    <t>MALUR INDUSTRIAL AREA</t>
  </si>
  <si>
    <t>MANCHENAHALLY</t>
  </si>
  <si>
    <t>MANDIKAL</t>
  </si>
  <si>
    <t>Manyatha GIS</t>
  </si>
  <si>
    <t>MANYATHA TECH PARK</t>
  </si>
  <si>
    <t>MARALAWADI</t>
  </si>
  <si>
    <t>MASTI</t>
  </si>
  <si>
    <t>MATHIKERE</t>
  </si>
  <si>
    <t>MEI Layout</t>
  </si>
  <si>
    <t>MELEHALLY</t>
  </si>
  <si>
    <t>MELUR</t>
  </si>
  <si>
    <t>MITTEMARI</t>
  </si>
  <si>
    <t>MUDIYANUR</t>
  </si>
  <si>
    <t>MULABAGAL</t>
  </si>
  <si>
    <t>NAGANATHAPURA</t>
  </si>
  <si>
    <t>NALLIMARADANAHALLI</t>
  </si>
  <si>
    <t>NANDAGUDI</t>
  </si>
  <si>
    <t>NANDIGANAHALLI</t>
  </si>
  <si>
    <t>NANDINI LAYOUT</t>
  </si>
  <si>
    <t>NANGLI</t>
  </si>
  <si>
    <t>NARASAPUR</t>
  </si>
  <si>
    <t>National College GIS Station</t>
  </si>
  <si>
    <t>NELAKADARANAHALLI</t>
  </si>
  <si>
    <t>NG HULKUR</t>
  </si>
  <si>
    <t>NGEF</t>
  </si>
  <si>
    <t>NIMHANS</t>
  </si>
  <si>
    <t>NRS</t>
  </si>
  <si>
    <t>PADMANABHANAGAR</t>
  </si>
  <si>
    <t>PALCHERLU</t>
  </si>
  <si>
    <t>PATHAPALYA</t>
  </si>
  <si>
    <t>PERESANDRA</t>
  </si>
  <si>
    <t>PILLAGUPPA</t>
  </si>
  <si>
    <t>PLATINUM CITY</t>
  </si>
  <si>
    <t>POTTERY ROAD</t>
  </si>
  <si>
    <t>PRESTIGE SHANTHINIKETHAN</t>
  </si>
  <si>
    <t>PRIMAL TECH PARK</t>
  </si>
  <si>
    <t>PROVIDENT HOUSING</t>
  </si>
  <si>
    <t>PURVANKARA PALM BEACH</t>
  </si>
  <si>
    <t xml:space="preserve">Puttenahalli YELAHANKA </t>
  </si>
  <si>
    <t>R.B.I.</t>
  </si>
  <si>
    <t>R.M.V.</t>
  </si>
  <si>
    <t>Fanna</t>
  </si>
  <si>
    <t>R.R. NAGAR</t>
  </si>
  <si>
    <t>RAJANAKUNTE</t>
  </si>
  <si>
    <t>RAMANAGARA</t>
  </si>
  <si>
    <t>RAMAPURA</t>
  </si>
  <si>
    <t>RANGANADODDI</t>
  </si>
  <si>
    <t>REMCO GIS</t>
  </si>
  <si>
    <t>RMZ</t>
  </si>
  <si>
    <t>S M MANGALA</t>
  </si>
  <si>
    <t>SADALI</t>
  </si>
  <si>
    <t>SAHAKARINAGARA</t>
  </si>
  <si>
    <t>SANKALAGERE</t>
  </si>
  <si>
    <t>SAMANDURU</t>
  </si>
  <si>
    <t>SARAKKI</t>
  </si>
  <si>
    <t>SARJAPURA</t>
  </si>
  <si>
    <t>SAUDELA</t>
  </si>
  <si>
    <t>SHIVANAHALLI</t>
  </si>
  <si>
    <t>SHOBHA</t>
  </si>
  <si>
    <t>Shobha Indraprastha</t>
  </si>
  <si>
    <t>SHOBHA CITY</t>
  </si>
  <si>
    <t>SIDDLAGHATTA</t>
  </si>
  <si>
    <t>Sir.M.V.Layout</t>
  </si>
  <si>
    <t xml:space="preserve">Sobha Forest View </t>
  </si>
  <si>
    <t>SOLADEVANAHALLY</t>
  </si>
  <si>
    <t>SOMANAHALLY</t>
  </si>
  <si>
    <t>SOMANATHPURA</t>
  </si>
  <si>
    <t>SOMAYAJANAPALLI</t>
  </si>
  <si>
    <t>SOMENAHALLI</t>
  </si>
  <si>
    <t>SOUTH CITY</t>
  </si>
  <si>
    <t>SRIGANDHA KAVAL</t>
  </si>
  <si>
    <t>SRIGIRIPURA</t>
  </si>
  <si>
    <t>SRINIVASAPUR</t>
  </si>
  <si>
    <t>SRS PEENYA</t>
  </si>
  <si>
    <t>ST. JOHNS HOOD</t>
  </si>
  <si>
    <t>SUBRAMANYAPURA</t>
  </si>
  <si>
    <t>SUGATUR</t>
  </si>
  <si>
    <t>SULIBELE(66KV )</t>
  </si>
  <si>
    <t>SURYANAGAR</t>
  </si>
  <si>
    <t>T.BEGUR</t>
  </si>
  <si>
    <t xml:space="preserve">TADIGOL CROSS </t>
  </si>
  <si>
    <t>TALAGAWARA</t>
  </si>
  <si>
    <t>TAMAKA</t>
  </si>
  <si>
    <t>TAVAREKERE</t>
  </si>
  <si>
    <t>TAYALUR</t>
  </si>
  <si>
    <t>TEKAL</t>
  </si>
  <si>
    <t>T.GOLLAHALLI(220/66/11)</t>
  </si>
  <si>
    <t>TELECOM LAY-OUT</t>
  </si>
  <si>
    <t>TG HALLY</t>
  </si>
  <si>
    <t>THALAGUNDA</t>
  </si>
  <si>
    <t>THIMAMPALLY</t>
  </si>
  <si>
    <t>THONDEBHAVI</t>
  </si>
  <si>
    <t>THORALAKKI</t>
  </si>
  <si>
    <t>THYAMAGONDLU</t>
  </si>
  <si>
    <t>TUBUGERE</t>
  </si>
  <si>
    <t>URAGAHALLI</t>
  </si>
  <si>
    <t>V.G.Doddi</t>
  </si>
  <si>
    <t>Vandaraguppe</t>
  </si>
  <si>
    <t>VATADAHOSAHALLY</t>
  </si>
  <si>
    <t>VEMAGAL</t>
  </si>
  <si>
    <t>VENKATARAYANA    DODDI</t>
  </si>
  <si>
    <t>VENKATARAYANA   DODDI</t>
  </si>
  <si>
    <t>VICTORIA HOSPITAL</t>
  </si>
  <si>
    <t>VIDURASHWATHA</t>
  </si>
  <si>
    <t>VIDYANAGAR</t>
  </si>
  <si>
    <t>VIJAYANAGAR</t>
  </si>
  <si>
    <t>VIJAYAPURA</t>
  </si>
  <si>
    <t>Vikas Tech Park</t>
  </si>
  <si>
    <t>VOKKALERI</t>
  </si>
  <si>
    <t>VOLVO</t>
  </si>
  <si>
    <t>VRISHABHAWATI VALLEY</t>
  </si>
  <si>
    <t>WELL CAST</t>
  </si>
  <si>
    <t>WIDIA</t>
  </si>
  <si>
    <t>Y. HUNSENAHALLY</t>
  </si>
  <si>
    <t>YADAMADU</t>
  </si>
  <si>
    <t>YARENDANAHALLY</t>
  </si>
  <si>
    <t>YELDUR</t>
  </si>
  <si>
    <t>YELLARBANDE</t>
  </si>
  <si>
    <t>YENIGDALE</t>
  </si>
  <si>
    <t>ANAGODU</t>
  </si>
  <si>
    <t>ATTIGERE</t>
  </si>
  <si>
    <t>AVARGERE</t>
  </si>
  <si>
    <t>BALENAHALLI</t>
  </si>
  <si>
    <t>BAGUR</t>
  </si>
  <si>
    <t>BIDARAKERE</t>
  </si>
  <si>
    <t>B.G.KERE</t>
  </si>
  <si>
    <t>BANUVALLI</t>
  </si>
  <si>
    <t>BASAVAPATNA</t>
  </si>
  <si>
    <t>BENNEHALLI</t>
  </si>
  <si>
    <t>BENKIKERE</t>
  </si>
  <si>
    <t>BHARAMASAGAR</t>
  </si>
  <si>
    <t>BILCHODU</t>
  </si>
  <si>
    <t>CHALLAKERE</t>
  </si>
  <si>
    <t>CHANNAGIRI</t>
  </si>
  <si>
    <t>CHIKKAJAJUR</t>
  </si>
  <si>
    <t>CHILUR</t>
  </si>
  <si>
    <t>CHITRADURGA-SRS</t>
  </si>
  <si>
    <t>CHITHRAHALLI</t>
  </si>
  <si>
    <t>DEVARAHALLI</t>
  </si>
  <si>
    <t>DAVANGERE (MUSS)</t>
  </si>
  <si>
    <t>DAVANGERE SRS</t>
  </si>
  <si>
    <t>DEVARABELAKERE</t>
  </si>
  <si>
    <t>DYAVARAHALLI</t>
  </si>
  <si>
    <t>GARAGA</t>
  </si>
  <si>
    <t>GOPPENAHALLI</t>
  </si>
  <si>
    <t>GOWRASAMUDRA</t>
  </si>
  <si>
    <t>GUTTUR 66KV</t>
  </si>
  <si>
    <t>HALAVAGULU</t>
  </si>
  <si>
    <t>HALURAMESWARA</t>
  </si>
  <si>
    <t>HANAGAL</t>
  </si>
  <si>
    <t>HARAPANAHALLY</t>
  </si>
  <si>
    <t>HARIYABBE</t>
  </si>
  <si>
    <t>HD PURA</t>
  </si>
  <si>
    <t>HINDUSGHATTA</t>
  </si>
  <si>
    <t>HIRIYUR 66 KV SRS</t>
  </si>
  <si>
    <t>HIRIYUR(66KV)</t>
  </si>
  <si>
    <t>HIREGUNTANUR</t>
  </si>
  <si>
    <t>HIREMALLANAHOLE</t>
  </si>
  <si>
    <t>HOLALKERE</t>
  </si>
  <si>
    <t>HONNALI 66 KV</t>
  </si>
  <si>
    <t>HONNALI-SRS</t>
  </si>
  <si>
    <t>HOSADURGA</t>
  </si>
  <si>
    <t>IMMANGALA</t>
  </si>
  <si>
    <t>JAGALUR</t>
  </si>
  <si>
    <t>JAVAGONDANAHALLI</t>
  </si>
  <si>
    <t>KADAJJI</t>
  </si>
  <si>
    <t>KALAMARANAHALLY</t>
  </si>
  <si>
    <t>KANCHIPURA</t>
  </si>
  <si>
    <t>KATTIGE</t>
  </si>
  <si>
    <t>KEREBILACHI</t>
  </si>
  <si>
    <t>KUKKAVADA</t>
  </si>
  <si>
    <t>KUNDUR</t>
  </si>
  <si>
    <t>KURUBARAHALLI</t>
  </si>
  <si>
    <t>MADADAKERE</t>
  </si>
  <si>
    <t>LINGADAHALLI</t>
  </si>
  <si>
    <t>MADANAYAKANAHALLI</t>
  </si>
  <si>
    <t>MALLADIHALLI</t>
  </si>
  <si>
    <t>MALEBENNUR</t>
  </si>
  <si>
    <t>MATHOD</t>
  </si>
  <si>
    <t>MAVINAKATTE</t>
  </si>
  <si>
    <t>MAYAKONDA</t>
  </si>
  <si>
    <t>MELLEKATTE</t>
  </si>
  <si>
    <t>MYLANAHALLI</t>
  </si>
  <si>
    <t>NAGASAMUDRA</t>
  </si>
  <si>
    <t>NALLUR</t>
  </si>
  <si>
    <t>NANDIGUDI</t>
  </si>
  <si>
    <t>NAYAKANAHATTY</t>
  </si>
  <si>
    <t>NEELAGUNDA</t>
  </si>
  <si>
    <t>NEERAGUNDA GATE</t>
  </si>
  <si>
    <t>NYAMTI</t>
  </si>
  <si>
    <t>OBAJIHALLI</t>
  </si>
  <si>
    <t>PALLAGATTE</t>
  </si>
  <si>
    <t>PANDRALLI</t>
  </si>
  <si>
    <t>PARUSHAMPURA</t>
  </si>
  <si>
    <t>PD KOTE</t>
  </si>
  <si>
    <t>PUNABAGHATTA</t>
  </si>
  <si>
    <t>RAMAGIRI</t>
  </si>
  <si>
    <t>RAMPURA</t>
  </si>
  <si>
    <t>RANGANATHAPURA</t>
  </si>
  <si>
    <t>RANGENAHALLI</t>
  </si>
  <si>
    <t>SANIKERE</t>
  </si>
  <si>
    <t>SANTHEBENNUR</t>
  </si>
  <si>
    <t>SASALUHALLA</t>
  </si>
  <si>
    <t>SASUVEHALLI</t>
  </si>
  <si>
    <t>SAVALANGA</t>
  </si>
  <si>
    <t>SHYAGALE</t>
  </si>
  <si>
    <t>SIRIGERE</t>
  </si>
  <si>
    <t>SOKKE</t>
  </si>
  <si>
    <t>TELIGI(66KV MUSS)</t>
  </si>
  <si>
    <t>THALLAK</t>
  </si>
  <si>
    <t>TURUVANUR</t>
  </si>
  <si>
    <t>TYAVANAGI</t>
  </si>
  <si>
    <t>UCHCHANGIDURGA</t>
  </si>
  <si>
    <t xml:space="preserve">Vijapura </t>
  </si>
  <si>
    <t>VANI VILASPURA (BHARAMAGIRI)</t>
  </si>
  <si>
    <t>VISHVESWARAPURA</t>
  </si>
  <si>
    <t>YARGUNTA</t>
  </si>
  <si>
    <t>AMMASANDRA</t>
  </si>
  <si>
    <t>ANKASANDRA</t>
  </si>
  <si>
    <t>AMRUTHUR</t>
  </si>
  <si>
    <t>ANCHEPALYA(66KV)</t>
  </si>
  <si>
    <t>ANTHARASANAHALLI</t>
  </si>
  <si>
    <t>Bank - 1</t>
  </si>
  <si>
    <t>Bank - 2</t>
  </si>
  <si>
    <t>Bank - 3</t>
  </si>
  <si>
    <t>Bank - 3A</t>
  </si>
  <si>
    <t>Bank - 4</t>
  </si>
  <si>
    <t>BANK-1</t>
  </si>
  <si>
    <t>BANK-2</t>
  </si>
  <si>
    <t>BANK-3</t>
  </si>
  <si>
    <t>BANK-1A</t>
  </si>
  <si>
    <t>Bank-1</t>
  </si>
  <si>
    <t>Bank - 2A</t>
  </si>
  <si>
    <t>Bank - 1A</t>
  </si>
  <si>
    <t>BANK-2A</t>
  </si>
  <si>
    <t>Bank -1</t>
  </si>
  <si>
    <t>Bank -1A</t>
  </si>
  <si>
    <t>Bank -2</t>
  </si>
  <si>
    <t>Bank -2A</t>
  </si>
  <si>
    <t>Bank -3</t>
  </si>
  <si>
    <t>Bank -3A</t>
  </si>
  <si>
    <t>Bank-3</t>
  </si>
  <si>
    <t>Bank-2</t>
  </si>
  <si>
    <t>Bank- 1</t>
  </si>
  <si>
    <t>Bank- 2</t>
  </si>
  <si>
    <t>BANK 1</t>
  </si>
  <si>
    <t>BANK 1A</t>
  </si>
  <si>
    <t>BANK 2</t>
  </si>
  <si>
    <t xml:space="preserve"> </t>
  </si>
  <si>
    <t>Bank - 2B</t>
  </si>
  <si>
    <t>BANK-1B</t>
  </si>
  <si>
    <t>Bank-I</t>
  </si>
  <si>
    <t>Bank -4</t>
  </si>
  <si>
    <t>BANK-3A</t>
  </si>
  <si>
    <t>BANK-1 (MCVCB)</t>
  </si>
  <si>
    <t>BANK-4</t>
  </si>
  <si>
    <t>BANK-5</t>
  </si>
  <si>
    <t>BANK-6</t>
  </si>
  <si>
    <t>Bank-1(Import)</t>
  </si>
  <si>
    <t>BANK-2(Import)</t>
  </si>
  <si>
    <t>Bank - 1(MCVCB)</t>
  </si>
  <si>
    <t>Bank - 2(MCVCB)</t>
  </si>
  <si>
    <t>BANK -1</t>
  </si>
  <si>
    <t>Bank -1 A</t>
  </si>
  <si>
    <t>Bank -2 A</t>
  </si>
  <si>
    <t>BANK1</t>
  </si>
  <si>
    <t>Bank - 5</t>
  </si>
  <si>
    <t>Bank - 5A</t>
  </si>
  <si>
    <t>BANK-1 (PCVCB)</t>
  </si>
  <si>
    <t>BANK-I</t>
  </si>
  <si>
    <t>Bank 1</t>
  </si>
  <si>
    <t>Bank 2</t>
  </si>
  <si>
    <t>BANK - 1</t>
  </si>
  <si>
    <t>BANK - 2</t>
  </si>
  <si>
    <t>BANK - 2A</t>
  </si>
  <si>
    <t>Bank -6</t>
  </si>
  <si>
    <t>Bank-2A</t>
  </si>
  <si>
    <t>BANK 3</t>
  </si>
  <si>
    <t>BANK2</t>
  </si>
  <si>
    <t>66/11 kV</t>
  </si>
  <si>
    <t>66/11 KV</t>
  </si>
  <si>
    <t>66/11kv</t>
  </si>
  <si>
    <t xml:space="preserve">220/66/11 kV </t>
  </si>
  <si>
    <t xml:space="preserve">220/66/11kV </t>
  </si>
  <si>
    <t>220/66/11 KV</t>
  </si>
  <si>
    <t>110/11 kV</t>
  </si>
  <si>
    <t>BADAVANAHALLI</t>
  </si>
  <si>
    <t>BADDIHALLY</t>
  </si>
  <si>
    <t>BANDIHALLI</t>
  </si>
  <si>
    <t>BELADARA</t>
  </si>
  <si>
    <t>BELLAVI</t>
  </si>
  <si>
    <t>-</t>
  </si>
  <si>
    <t>Monitored by KPTCL</t>
  </si>
  <si>
    <t>NTPC RSTPS</t>
  </si>
  <si>
    <t>Thermal</t>
  </si>
  <si>
    <t xml:space="preserve">25 Years </t>
  </si>
  <si>
    <t>Inter state</t>
  </si>
  <si>
    <t>NTPC TALCHER</t>
  </si>
  <si>
    <t>NTPC SR - III</t>
  </si>
  <si>
    <t>NTPC SR - Simhadri</t>
  </si>
  <si>
    <t>NTPC Kudgi</t>
  </si>
  <si>
    <t>NLC TPS - I Expansion</t>
  </si>
  <si>
    <t>NLC TPS - II Expansion</t>
  </si>
  <si>
    <t>NLC TS II-Stage-I</t>
  </si>
  <si>
    <t>NLC TS II-Stage-II</t>
  </si>
  <si>
    <t>MAPS</t>
  </si>
  <si>
    <t>Atomic</t>
  </si>
  <si>
    <t>Kaiga-UNIT I &amp; II, III &amp; IV</t>
  </si>
  <si>
    <t>NTPL</t>
  </si>
  <si>
    <t>Vallur</t>
  </si>
  <si>
    <t>Kudankulam</t>
  </si>
  <si>
    <t>Damodar valley Corporation</t>
  </si>
  <si>
    <t>Jurala</t>
  </si>
  <si>
    <t>HYDEL</t>
  </si>
  <si>
    <t>TBHE</t>
  </si>
  <si>
    <t xml:space="preserve">NTPC  NVVN Bundled power </t>
  </si>
  <si>
    <t>Bundled power</t>
  </si>
  <si>
    <t xml:space="preserve">NTPC  NSM Bundled power </t>
  </si>
  <si>
    <t>UPCL (Major IPP)</t>
  </si>
  <si>
    <t>KPCL</t>
  </si>
  <si>
    <t>MGHE JOGFALLS</t>
  </si>
  <si>
    <t>Hydel</t>
  </si>
  <si>
    <t>Intra state</t>
  </si>
  <si>
    <t>SHIVASAMUDRAM</t>
  </si>
  <si>
    <t>MUNIRABAD</t>
  </si>
  <si>
    <t>SHIMSHA</t>
  </si>
  <si>
    <t>Sharavathi Valley Project</t>
  </si>
  <si>
    <t>Kali Valley Project</t>
  </si>
  <si>
    <t>Varahi Valley Project</t>
  </si>
  <si>
    <t>Kadra Power House</t>
  </si>
  <si>
    <t>Kodasalli Dam Power House</t>
  </si>
  <si>
    <t>Gerusoppa Power House</t>
  </si>
  <si>
    <t>Ghataprabha</t>
  </si>
  <si>
    <t>Bhadra Power House</t>
  </si>
  <si>
    <t>Almatti Dam power house</t>
  </si>
  <si>
    <t>RTPS UNIT I  to 7</t>
  </si>
  <si>
    <t>RTPS UNIT 8</t>
  </si>
  <si>
    <t xml:space="preserve">BTPS-Unit I </t>
  </si>
  <si>
    <t>BTPS-Unit II</t>
  </si>
  <si>
    <t>BTPS-Unit III</t>
  </si>
  <si>
    <t>RPCL</t>
  </si>
  <si>
    <t xml:space="preserve"> KPCL Solar</t>
  </si>
  <si>
    <t>Solar</t>
  </si>
  <si>
    <t>Kappadaguddu-Unit-I &amp; II</t>
  </si>
  <si>
    <t>Wind</t>
  </si>
  <si>
    <t>NON CONVENTIONAL ENERGY</t>
  </si>
  <si>
    <t>Biomass:</t>
  </si>
  <si>
    <t>Konark Power Project</t>
  </si>
  <si>
    <t>20 years</t>
  </si>
  <si>
    <t>R.K.Power Gen</t>
  </si>
  <si>
    <t>Samson Distallaries</t>
  </si>
  <si>
    <t>BERI-1</t>
  </si>
  <si>
    <t>Haveri Bio Energy</t>
  </si>
  <si>
    <t>Dharwad Bio Energy</t>
  </si>
  <si>
    <t>Raichur Bio Energy</t>
  </si>
  <si>
    <t>Sai Spurthi Power Pvt Ltd.</t>
  </si>
  <si>
    <t>MINI-HYDEL</t>
  </si>
  <si>
    <t>IPCL</t>
  </si>
  <si>
    <t>Atria-Shivasamudram</t>
  </si>
  <si>
    <t xml:space="preserve">Atria-Shimsha </t>
  </si>
  <si>
    <t>Atria-Shimsha addl unit</t>
  </si>
  <si>
    <t>POINEER GENCO LTD</t>
  </si>
  <si>
    <t>Poineer Power  Corporation Ltd</t>
  </si>
  <si>
    <t>Paschim Hydro Energy Pvt Ltd</t>
  </si>
  <si>
    <t>Trinethra Energy Convertions ltd</t>
  </si>
  <si>
    <t>Prasanna Power Ltd</t>
  </si>
  <si>
    <t>Rithwik Energy Generation Pvt Ltd</t>
  </si>
  <si>
    <t>Dishaa Power Corpn Pvt Ltd</t>
  </si>
  <si>
    <t>Krishna hydro energy ltd</t>
  </si>
  <si>
    <t>Shilpa Medicare</t>
  </si>
  <si>
    <t>WIND</t>
  </si>
  <si>
    <t>Kamal Trading</t>
  </si>
  <si>
    <t>VXL System - II</t>
  </si>
  <si>
    <t>VXL System - I</t>
  </si>
  <si>
    <t>Patel Shanti Steels</t>
  </si>
  <si>
    <t xml:space="preserve">Sharp Pumps </t>
  </si>
  <si>
    <t>Friend Associate</t>
  </si>
  <si>
    <t>RSM Autokast</t>
  </si>
  <si>
    <t>Rajanikanth Foundation</t>
  </si>
  <si>
    <t xml:space="preserve">Mayura Steels </t>
  </si>
  <si>
    <t>NuziveeduSeeds[NSL-5]</t>
  </si>
  <si>
    <t>NuziveeduSeeds[NSL-6,7,8&amp;9]</t>
  </si>
  <si>
    <t>NuziveeduSeeds[NSL-2&amp;3]</t>
  </si>
  <si>
    <t>NuziveeduSeeds[NSL-1-4]</t>
  </si>
  <si>
    <t>NuziveeduSeeds(3&amp;4)</t>
  </si>
  <si>
    <t>NuziveeduSeeds (5&amp;6)25.5</t>
  </si>
  <si>
    <t>Texmo Precision</t>
  </si>
  <si>
    <t>Raja Magnetics</t>
  </si>
  <si>
    <t>Royal Energy</t>
  </si>
  <si>
    <t>Fiza Developers</t>
  </si>
  <si>
    <t>Panama Business</t>
  </si>
  <si>
    <t>Suttatti Enterprises</t>
  </si>
  <si>
    <t>Cepco Industries (1.2MW)</t>
  </si>
  <si>
    <t>Ghodawat Industries</t>
  </si>
  <si>
    <t>Siddaganga Oil Extractions(1.2MW)</t>
  </si>
  <si>
    <t xml:space="preserve">Supreme Power </t>
  </si>
  <si>
    <t>Relience Energy (1.8MW)</t>
  </si>
  <si>
    <t>Panama Credit &amp; Capital</t>
  </si>
  <si>
    <t>Balasaheb.M.Ladkhant</t>
  </si>
  <si>
    <t>Shilpa Medicare (0.6MW)</t>
  </si>
  <si>
    <t>Texmo Industries</t>
  </si>
  <si>
    <t>Jindal Aluminium (6.6MW)</t>
  </si>
  <si>
    <t>Mohit &amp; Mohit</t>
  </si>
  <si>
    <t>Shriram City Union</t>
  </si>
  <si>
    <t>Shriram Transport</t>
  </si>
  <si>
    <t>Shriram Investment</t>
  </si>
  <si>
    <t>Dee Dee Enterprises</t>
  </si>
  <si>
    <t>Topaz Investment (1.2MW)</t>
  </si>
  <si>
    <t>Enercon Wind (Ktk)</t>
  </si>
  <si>
    <t>Cepco Industries (8.4MW)</t>
  </si>
  <si>
    <t>Topaz Investment (0.6MW)</t>
  </si>
  <si>
    <t>Dee Dee enterprises (0.6MW)</t>
  </si>
  <si>
    <t xml:space="preserve">Enercon Wind </t>
  </si>
  <si>
    <t>JN Investment</t>
  </si>
  <si>
    <t>Lovelly Fragrances</t>
  </si>
  <si>
    <t>Ghodawat Industries(5.4MW)</t>
  </si>
  <si>
    <t>Sanjay D Ghodawat (HUF)</t>
  </si>
  <si>
    <t>Shraddha Constructions</t>
  </si>
  <si>
    <t>Sanjay D Ghodawat (Individual)(0.6MW)</t>
  </si>
  <si>
    <t>VXL System</t>
  </si>
  <si>
    <t>Cepco Industries (0.6MW)</t>
  </si>
  <si>
    <t>BSC Textiles - I</t>
  </si>
  <si>
    <t>Deffree Power</t>
  </si>
  <si>
    <t>Siddaganga Oil Extractions(VVS)</t>
  </si>
  <si>
    <t>BSC Textiles - II</t>
  </si>
  <si>
    <t>B.S.Channabasappa-2</t>
  </si>
  <si>
    <t>Meghna Automotives</t>
  </si>
  <si>
    <t>Patel shanthi - I</t>
  </si>
  <si>
    <t>P.Vijay Kumar</t>
  </si>
  <si>
    <t>Mohan Lal</t>
  </si>
  <si>
    <t>Primetex Apparels</t>
  </si>
  <si>
    <t>Laxmi Organic</t>
  </si>
  <si>
    <t>Cooper Foundry Ltd</t>
  </si>
  <si>
    <t>Rohit Surfactants pvt Ltd</t>
  </si>
  <si>
    <t>Minerals Enterprises</t>
  </si>
  <si>
    <t>World Institute</t>
  </si>
  <si>
    <t>BS Channabasaapa-I</t>
  </si>
  <si>
    <t>Unnathi Projects - I</t>
  </si>
  <si>
    <t>Jitendra D Majethia</t>
  </si>
  <si>
    <t>Patel shanthi - II</t>
  </si>
  <si>
    <t>Brindavan Agro Industries</t>
  </si>
  <si>
    <t>Gem Crafts</t>
  </si>
  <si>
    <t>S.E.Investment Ltd</t>
  </si>
  <si>
    <t>Unnathi Projects - II</t>
  </si>
  <si>
    <t>Sanjana Power</t>
  </si>
  <si>
    <t>International Conveyors</t>
  </si>
  <si>
    <t>Swaraj PVC Pipes</t>
  </si>
  <si>
    <t>Sanjay D Ghodawat (HUF) (0.6MW)</t>
  </si>
  <si>
    <t>I.G.E India Ltd</t>
  </si>
  <si>
    <t>Shilpa Medicare (1.2MW)</t>
  </si>
  <si>
    <t>Amrit Bottlers</t>
  </si>
  <si>
    <t>M.K.Agrotech</t>
  </si>
  <si>
    <t>Associate Autotex</t>
  </si>
  <si>
    <t>Good Luck Syndicate</t>
  </si>
  <si>
    <t xml:space="preserve">        </t>
  </si>
  <si>
    <t>Star Flexi Pack</t>
  </si>
  <si>
    <t>Shreyalaxmi</t>
  </si>
  <si>
    <t>Abhishek Export</t>
  </si>
  <si>
    <t>Rajesh Constructions</t>
  </si>
  <si>
    <t>Jivraj Tea</t>
  </si>
  <si>
    <t>Gangadhar</t>
  </si>
  <si>
    <t>Ferromar</t>
  </si>
  <si>
    <t>Kariganur</t>
  </si>
  <si>
    <t>Amitronics Pvt Ltd</t>
  </si>
  <si>
    <t>Mantri Developers</t>
  </si>
  <si>
    <t>Navalakha Translines</t>
  </si>
  <si>
    <t>MSPL - I(SUZLON)</t>
  </si>
  <si>
    <t>MSPL-II(SUZLON)</t>
  </si>
  <si>
    <t>MSPL-III(SUXLON)</t>
  </si>
  <si>
    <t>Vandana Ispat Ltd</t>
  </si>
  <si>
    <t>Lanco Infratech</t>
  </si>
  <si>
    <t>Prabhat Agri Biotech Ltd</t>
  </si>
  <si>
    <t>Savitha Chemicals</t>
  </si>
  <si>
    <t>Manipal Health Systems</t>
  </si>
  <si>
    <t>Prime Lables - I</t>
  </si>
  <si>
    <t>Prime Lables - II</t>
  </si>
  <si>
    <t>Fair deal</t>
  </si>
  <si>
    <t>MSPL - I</t>
  </si>
  <si>
    <t>MSPL - II</t>
  </si>
  <si>
    <t>MSPL-III</t>
  </si>
  <si>
    <t>MSPL - IV</t>
  </si>
  <si>
    <t>MSPL - V</t>
  </si>
  <si>
    <t>MSPL - VI</t>
  </si>
  <si>
    <t>MSPL - VII</t>
  </si>
  <si>
    <t>MSPL - VIII</t>
  </si>
  <si>
    <t>Ramgad Minerals - I</t>
  </si>
  <si>
    <t>Ramgad Minerals - II</t>
  </si>
  <si>
    <t>Sanghvi Movers</t>
  </si>
  <si>
    <t>Suresh Production</t>
  </si>
  <si>
    <t>Eshwari Knitting</t>
  </si>
  <si>
    <t>Eshwari Textiles</t>
  </si>
  <si>
    <t>Eshwari Garments</t>
  </si>
  <si>
    <t>Victus Associate</t>
  </si>
  <si>
    <t>Bellary Iron Ores PVT Ltd-Gonur-II(GRHP-17)</t>
  </si>
  <si>
    <t>Shanmuga Compact.</t>
  </si>
  <si>
    <t>Indan Energy</t>
  </si>
  <si>
    <t>Elveety Industries</t>
  </si>
  <si>
    <t>Kariganur (0.75MW)</t>
  </si>
  <si>
    <t>Pallavi Green Power</t>
  </si>
  <si>
    <t>Jindal Aluminium (1.9MW)</t>
  </si>
  <si>
    <t>Mansukhmal</t>
  </si>
  <si>
    <t>Savitha Chemicals(9.8MW)</t>
  </si>
  <si>
    <t>Bellary Iron Ores PVT Ltd-Gonur-III(GRHP-24)</t>
  </si>
  <si>
    <t>Maris Power Supply-I (4.5MW)</t>
  </si>
  <si>
    <t>Maris Power Supply-II(0.75MW)</t>
  </si>
  <si>
    <t>S.Kumar</t>
  </si>
  <si>
    <t>Bellad &amp; Company</t>
  </si>
  <si>
    <t>Indan Energy Private Ltd</t>
  </si>
  <si>
    <t>Bhoruka Power Corpn Ltd</t>
  </si>
  <si>
    <t>Bellary Iron Ores PVT Ltd-I(2 MW)(PDR-02)</t>
  </si>
  <si>
    <t>Sanmati power Co.</t>
  </si>
  <si>
    <t>Mineral Enterpriese</t>
  </si>
  <si>
    <t>CBM CORPORATION</t>
  </si>
  <si>
    <t>Abletech Electro Engineers Pvt. Ltd.</t>
  </si>
  <si>
    <t>Mysore Mercantile</t>
  </si>
  <si>
    <t>MSPL-VI</t>
  </si>
  <si>
    <t>MSPL-VII</t>
  </si>
  <si>
    <t>Ramgad Minerals &amp; Mining-III</t>
  </si>
  <si>
    <t>Ramgad Minerals &amp; Mining-IV</t>
  </si>
  <si>
    <t>MSPL-IV(SUZLON)</t>
  </si>
  <si>
    <t>MSPL-V(SUZLON)</t>
  </si>
  <si>
    <t>Ramgad Minerals &amp; Mining-I(SUZLON)</t>
  </si>
  <si>
    <t>Ramgad Minerals &amp; Mining-II(SUZLON)</t>
  </si>
  <si>
    <t>Venganna Setty &amp; Bros(suzlon)</t>
  </si>
  <si>
    <t>KRDEL SOGI</t>
  </si>
  <si>
    <t>Mavinahonda</t>
  </si>
  <si>
    <t>VSL Mining Company 1</t>
  </si>
  <si>
    <t>VSL Mining Company 2</t>
  </si>
  <si>
    <t>VS Lad and Sons</t>
  </si>
  <si>
    <t>Mahalaxmi Commercial Services</t>
  </si>
  <si>
    <t>Siddayu Ayurvedic Research Foundation</t>
  </si>
  <si>
    <t>Mark data Power &amp; Energy (P) Ltd</t>
  </si>
  <si>
    <t>Allegro Venture</t>
  </si>
  <si>
    <t xml:space="preserve">Enercon Wind Farms( Krishna) </t>
  </si>
  <si>
    <t>EnerconWindFarms(Krishna)</t>
  </si>
  <si>
    <t xml:space="preserve">Enercon Wind Farms( KARNATAKA) </t>
  </si>
  <si>
    <t>R.D.S.Construction</t>
  </si>
  <si>
    <t>Neharaj Energy</t>
  </si>
  <si>
    <t>Jubliee Textile Mills</t>
  </si>
  <si>
    <t>Avanti Feeds Ltd</t>
  </si>
  <si>
    <t>Srinivasa Cystine</t>
  </si>
  <si>
    <t>B.V.Finance &amp; Leasing</t>
  </si>
  <si>
    <t>Brindavan Agro Industries Ltd</t>
  </si>
  <si>
    <t>Vandana Rolling Mills Ltd</t>
  </si>
  <si>
    <t>R.S.Suriya</t>
  </si>
  <si>
    <t>Vandana Global Ltd</t>
  </si>
  <si>
    <t>Vivek Trading</t>
  </si>
  <si>
    <t>Mahalaxmi Construction Corpn Ltd</t>
  </si>
  <si>
    <t>Amrit Bottlers Pvt Ltd</t>
  </si>
  <si>
    <t>Vivek Pharmachem (India ) Ltd</t>
  </si>
  <si>
    <t>M/s Indian Power Corporation-1</t>
  </si>
  <si>
    <t>M/s Indian Power Corporation-2</t>
  </si>
  <si>
    <t>M/s Prasad Technology Park Ltd</t>
  </si>
  <si>
    <t>M/s Unnathi Projects</t>
  </si>
  <si>
    <t>M/s Mumbai Stock Brokers Pvt Ltd</t>
  </si>
  <si>
    <t>M/s D.R. Container Terminal</t>
  </si>
  <si>
    <t>M/s Panama Infrastructure</t>
  </si>
  <si>
    <t>M/s Sameer Ladkat</t>
  </si>
  <si>
    <t>M/s Indian Power Corporation-3</t>
  </si>
  <si>
    <t>M/s Ramco Industries Ltd</t>
  </si>
  <si>
    <t>M/s Elpro International Ltd</t>
  </si>
  <si>
    <t>M/s Cauvery Coffee Traders</t>
  </si>
  <si>
    <t>M/s M.K.Agrotech Pvt Ltd</t>
  </si>
  <si>
    <t>M/s Siddaganga Oil Extractions</t>
  </si>
  <si>
    <t>M/s Panama Business Centre</t>
  </si>
  <si>
    <t>M/s Balasaheb M Ladkat</t>
  </si>
  <si>
    <t>M/s Goutam Ladkat</t>
  </si>
  <si>
    <t>Gem Crafts-1</t>
  </si>
  <si>
    <t>Gem Crafts-2</t>
  </si>
  <si>
    <t>Enercon Wind Farms(Chitradurga)</t>
  </si>
  <si>
    <t>Globe Transports Company</t>
  </si>
  <si>
    <t>V.M.Salgaocar &amp; Brothers Pvt Ltd</t>
  </si>
  <si>
    <t>Indian Wind Energy Association</t>
  </si>
  <si>
    <t>Triveni Enterprises</t>
  </si>
  <si>
    <t>Research Developers &amp; MFG Corporation</t>
  </si>
  <si>
    <t>BSK Trading INK</t>
  </si>
  <si>
    <t>Shakambari Enterprises</t>
  </si>
  <si>
    <t>Praveen Chandra</t>
  </si>
  <si>
    <t>Ensemble Infrastructure</t>
  </si>
  <si>
    <t>Visva Visal Engineering Ltd</t>
  </si>
  <si>
    <t>Nava Bharat International Ltd</t>
  </si>
  <si>
    <t>Ramesh Kumar Hanjarimal Rathod</t>
  </si>
  <si>
    <t>PraveenChandra(K245)</t>
  </si>
  <si>
    <t>Hutti Gold Mines</t>
  </si>
  <si>
    <t>Enercon Wind Farms(Hindustan)</t>
  </si>
  <si>
    <t>Rangamma Steel &amp; Malleables</t>
  </si>
  <si>
    <t>Sree Devi Chemicals</t>
  </si>
  <si>
    <t>Texmo Precision Casting</t>
  </si>
  <si>
    <t>Happy Valley Developers</t>
  </si>
  <si>
    <t>U.D.Foundation</t>
  </si>
  <si>
    <t>Texonic Instruments</t>
  </si>
  <si>
    <t>Protectron Electromech(P) Ltd</t>
  </si>
  <si>
    <t>VXL Systems</t>
  </si>
  <si>
    <t>Ranka-N-Ranka</t>
  </si>
  <si>
    <t>AccionWindEnergyPvtLtd</t>
  </si>
  <si>
    <t>IndoWindEnergyLtd</t>
  </si>
  <si>
    <t>AllamVeerabhadrappa</t>
  </si>
  <si>
    <t>VSLadandSons</t>
  </si>
  <si>
    <t>VSLMiningCo.PVTLtd</t>
  </si>
  <si>
    <t>Sameera Trading Company</t>
  </si>
  <si>
    <t>Gangadhar Narasingdas</t>
  </si>
  <si>
    <t>Eastman International</t>
  </si>
  <si>
    <t>Ramesh Steels</t>
  </si>
  <si>
    <t>Rita International</t>
  </si>
  <si>
    <t>Belgaum Wind Farms Pvt Ltd</t>
  </si>
  <si>
    <t>Green infra energy Ltd</t>
  </si>
  <si>
    <t>Accion Wind Energy Pvt Ltd</t>
  </si>
  <si>
    <t>Tata power(25.6MW)</t>
  </si>
  <si>
    <t>Tata power(24.8MW)</t>
  </si>
  <si>
    <t>ICSA</t>
  </si>
  <si>
    <t>Leo fasteners</t>
  </si>
  <si>
    <t>Sargam Retails  Pvt Ltd</t>
  </si>
  <si>
    <t>D.J.Malpani</t>
  </si>
  <si>
    <t>Gangadhar Narsingdas Agarwal</t>
  </si>
  <si>
    <t>Ferromar Shipping Pvt.Ltd</t>
  </si>
  <si>
    <t>Sriram EPC</t>
  </si>
  <si>
    <t>NMDC</t>
  </si>
  <si>
    <t>P.Venganna Shetty</t>
  </si>
  <si>
    <t>Ramgad Minerals &amp; Mining Ltd-III</t>
  </si>
  <si>
    <t>Super Wind Project(P) Ltd-Phase 6</t>
  </si>
  <si>
    <t>Super Wind Project(P) Ltd-Phase 7</t>
  </si>
  <si>
    <t>Super Wind Project(P) Ltd-Phase 8</t>
  </si>
  <si>
    <t>Simran Wind Project(P)Ltd-Phase 3</t>
  </si>
  <si>
    <t>Simran Wind Project(P)Ltd-Phase 4</t>
  </si>
  <si>
    <t>Energy Developement Company Ltd</t>
  </si>
  <si>
    <t>Deepak Cables</t>
  </si>
  <si>
    <t>CLP Wind Farms(India)Pvt Ltd</t>
  </si>
  <si>
    <t>Sree Minerals</t>
  </si>
  <si>
    <t>Gautham Freight</t>
  </si>
  <si>
    <t>Hira Ferro Alloys Ltd</t>
  </si>
  <si>
    <t>Abhishek Export(India) Pvt Ltd</t>
  </si>
  <si>
    <t>H.G.Rangan Goud</t>
  </si>
  <si>
    <t>Sunvik Steels Pvt Ltd</t>
  </si>
  <si>
    <t>PTC India Financial Services Ltd(Phase-1)</t>
  </si>
  <si>
    <t>PTC India Financial Services Ltd(Phase-2)</t>
  </si>
  <si>
    <t>Vish Wind Infrastructure LLP</t>
  </si>
  <si>
    <t>SRB Consultancy Pvt Ltd</t>
  </si>
  <si>
    <t>CLP Wind Farms (India) Pvt Ltd</t>
  </si>
  <si>
    <t>EN Renewable Energy Ltd</t>
  </si>
  <si>
    <t xml:space="preserve">Protectron </t>
  </si>
  <si>
    <t>M/s Vikram Traders</t>
  </si>
  <si>
    <t>Sterling Agro industries</t>
  </si>
  <si>
    <t>Srinivasa Hatcheries</t>
  </si>
  <si>
    <t>Vish Wind Infrastructure LLP 1.6</t>
  </si>
  <si>
    <t>Mytrah Vayu (Krishna) Phase-5 IDIPP-12)</t>
  </si>
  <si>
    <t>Mytrah Vayu (Krishna) Phase-4 IDIPP-11)</t>
  </si>
  <si>
    <t>Mytrah Vayu (Krishna) Phase-3 IDIPP-10)</t>
  </si>
  <si>
    <t>Mytrah Vayu (Krishna) Phase-2 IDIPP-09)</t>
  </si>
  <si>
    <t>Mytrah Vayu (Krishna) Phase-1 IDIPP-08)</t>
  </si>
  <si>
    <t>Mytrah Vayu (Krishna) Phase-6 IDIPP-13)</t>
  </si>
  <si>
    <t>Bharat Petroleum Corporation Ltd (HTPBP-13)</t>
  </si>
  <si>
    <t>Wnd</t>
  </si>
  <si>
    <t>Bharat Petroleum Corporation Ltd (HTPBP-18)</t>
  </si>
  <si>
    <t>Green infrawind energy AssociationSemb corp</t>
  </si>
  <si>
    <t>Sunphoto volataic</t>
  </si>
  <si>
    <t>Atri Power Wind Bijapur 2 Pvt ltd</t>
  </si>
  <si>
    <t>Aikyam holdings</t>
  </si>
  <si>
    <t>Poonavala HTP 10</t>
  </si>
  <si>
    <t>Poonavala HTP 28</t>
  </si>
  <si>
    <t>Poonavala HTP 55</t>
  </si>
  <si>
    <t>Serum Institute of India</t>
  </si>
  <si>
    <t>Sanchore Renewabls</t>
  </si>
  <si>
    <t>Renewwind varekarwadi</t>
  </si>
  <si>
    <t>Ananthara Enterprises</t>
  </si>
  <si>
    <t>Jindal Aluminium Ltd Solar</t>
  </si>
  <si>
    <t>25 years</t>
  </si>
  <si>
    <t>United Telecoms Limited</t>
  </si>
  <si>
    <t>United Surya Energy</t>
  </si>
  <si>
    <t>BhorukaPowerCorporation (Solar)</t>
  </si>
  <si>
    <t>Azure Power Karnataka</t>
  </si>
  <si>
    <t>Azure Power India</t>
  </si>
  <si>
    <t>SECI</t>
  </si>
  <si>
    <t>Welspun 34 Mw</t>
  </si>
  <si>
    <t>Welspun 16 Mw</t>
  </si>
  <si>
    <t>Welspun 50 Mw</t>
  </si>
  <si>
    <t>Photo Surka kiran</t>
  </si>
  <si>
    <t>Asian Fab Tech</t>
  </si>
  <si>
    <t xml:space="preserve">Asian Fab tech Sira, </t>
  </si>
  <si>
    <t>Sei Aditi</t>
  </si>
  <si>
    <t>Sei Bheem</t>
  </si>
  <si>
    <t>Sei Diamond</t>
  </si>
  <si>
    <t>Suryashakthi</t>
  </si>
  <si>
    <t>Mallagi Education 1.00 Mw</t>
  </si>
  <si>
    <t>VR Patil vidyut Nirman Ltd</t>
  </si>
  <si>
    <t>Samyama Jyothi Solar</t>
  </si>
  <si>
    <t>SGTRS Solar</t>
  </si>
  <si>
    <t>Sharanagowda Solar</t>
  </si>
  <si>
    <t>Skylet Power</t>
  </si>
  <si>
    <t>Sri Sai Shivanagere Solar</t>
  </si>
  <si>
    <t>Suragi Power</t>
  </si>
  <si>
    <t>Ramavari Power</t>
  </si>
  <si>
    <t>Prathiba Solar</t>
  </si>
  <si>
    <t>Chandragiri Power &amp; Infra</t>
  </si>
  <si>
    <t>Guttur Solar Power</t>
  </si>
  <si>
    <t>HaLO energy MHHECL 51</t>
  </si>
  <si>
    <t>HaLO energy MHHECL 50</t>
  </si>
  <si>
    <t>HaLO energy MHHECL 52</t>
  </si>
  <si>
    <t>Janakshi renewable Energy</t>
  </si>
  <si>
    <t xml:space="preserve">PV Power </t>
  </si>
  <si>
    <t>Ramapriya Solar</t>
  </si>
  <si>
    <t>Prema vijayendra</t>
  </si>
  <si>
    <t>P somachandra Consol energy</t>
  </si>
  <si>
    <t>ADC power</t>
  </si>
  <si>
    <t>Niketan Solar</t>
  </si>
  <si>
    <t>Ahaskar Arya Solar</t>
  </si>
  <si>
    <t>Rangadhol Solar Power</t>
  </si>
  <si>
    <t>Rayappa poojari</t>
  </si>
  <si>
    <t>Burnish Solar</t>
  </si>
  <si>
    <t>Scald Energy Pvt ltd</t>
  </si>
  <si>
    <t>BLDE Association</t>
  </si>
  <si>
    <t>BLDE University</t>
  </si>
  <si>
    <t>Kumars Energy</t>
  </si>
  <si>
    <t>Saleems Enegy</t>
  </si>
  <si>
    <t>Mulgund Energy</t>
  </si>
  <si>
    <t>Arete Elena</t>
  </si>
  <si>
    <t>Venkat energy</t>
  </si>
  <si>
    <t>Mepgen solar</t>
  </si>
  <si>
    <t>Sunishka Solar</t>
  </si>
  <si>
    <t>Rajpet Energy</t>
  </si>
  <si>
    <t>Sowhil Energy</t>
  </si>
  <si>
    <t>Panchakshari Power</t>
  </si>
  <si>
    <t>LRK Solar</t>
  </si>
  <si>
    <t>LPD Solar</t>
  </si>
  <si>
    <t>V carve</t>
  </si>
  <si>
    <t>Blister Solar (Krishna naik)</t>
  </si>
  <si>
    <t>Scorch Solar (Kamalabai)</t>
  </si>
  <si>
    <t>tacholine renewable (A Savitha)</t>
  </si>
  <si>
    <t>T. Vijayakumar</t>
  </si>
  <si>
    <t>Flaunt Solar Energy (Lakkshmamma)</t>
  </si>
  <si>
    <t>Cambria solar (gangaraju)</t>
  </si>
  <si>
    <t xml:space="preserve">Torrid Solar </t>
  </si>
  <si>
    <t>Alles  Solar Pvt Ltd</t>
  </si>
  <si>
    <t>Spangle (shashidhara)</t>
  </si>
  <si>
    <t>R Gayathri Solar</t>
  </si>
  <si>
    <t>Poorvaj Solar</t>
  </si>
  <si>
    <t>T Gowranna</t>
  </si>
  <si>
    <t>Chowdeshwari Solar</t>
  </si>
  <si>
    <t>Aadyaarush Power</t>
  </si>
  <si>
    <t>Sri Ugrappa</t>
  </si>
  <si>
    <t>hunsakodihalli (pallavi S)</t>
  </si>
  <si>
    <t xml:space="preserve">Saakesha solar </t>
  </si>
  <si>
    <t>MNR solar (manjunatha k.t)</t>
  </si>
  <si>
    <t>Chennamanagathihalli Solar</t>
  </si>
  <si>
    <t>Hirehalli Solar (vyaramudi)</t>
  </si>
  <si>
    <t>Chikkahalli Solar H V Chaudary</t>
  </si>
  <si>
    <t>Vatsala Bellary</t>
  </si>
  <si>
    <t>Swelter energy (Anjinamma)</t>
  </si>
  <si>
    <t xml:space="preserve">Insolexo pvt ltd </t>
  </si>
  <si>
    <t>manjunath R kabadi</t>
  </si>
  <si>
    <t>Jayamal Energy</t>
  </si>
  <si>
    <t>Murali M Baladev</t>
  </si>
  <si>
    <t>Lakshmamma</t>
  </si>
  <si>
    <t>Shuun Solar</t>
  </si>
  <si>
    <t>H  Ramanjaneya</t>
  </si>
  <si>
    <t>RJR Solar</t>
  </si>
  <si>
    <t>Mandidurgappa</t>
  </si>
  <si>
    <t>Renew Wind Energy - GIPP-13</t>
  </si>
  <si>
    <t>Renew Wind Energy - GIPP-17</t>
  </si>
  <si>
    <t>Tarun Kiran Bhoomi</t>
  </si>
  <si>
    <t>GRT Jewellers</t>
  </si>
  <si>
    <t>Clean Solar madhugiri</t>
  </si>
  <si>
    <t>Clean Solar Tumkur</t>
  </si>
  <si>
    <t>ES Sun power Pvt ltd</t>
  </si>
  <si>
    <t>ES Solar  Pvt ltd</t>
  </si>
  <si>
    <t>Chirasthayi Saurya</t>
  </si>
  <si>
    <t>Adani green enegy holenarasipura</t>
  </si>
  <si>
    <t>Adani green enegy K R pet</t>
  </si>
  <si>
    <t>Growth Street solar</t>
  </si>
  <si>
    <t>Renew Wind Rajasthan Four</t>
  </si>
  <si>
    <t>Renew Wind  MP Three</t>
  </si>
  <si>
    <t>Adani green enegy Tiptur</t>
  </si>
  <si>
    <t>Mytrah Advaith</t>
  </si>
  <si>
    <t>Asian Fab tech Alakapur, gowribidnur</t>
  </si>
  <si>
    <t>Asian Fab tech kavalahalli, Doddaballapur</t>
  </si>
  <si>
    <t>Asian Fab tech thirumalapur, nagamangala</t>
  </si>
  <si>
    <t>Renew wind energy Maharashtra</t>
  </si>
  <si>
    <t>Kodangal Solar park</t>
  </si>
  <si>
    <t>KN Bijapura Solar energy</t>
  </si>
  <si>
    <t>KN Indi Vijayapura Solar energy</t>
  </si>
  <si>
    <t>Adani Green energy Gubbi tq</t>
  </si>
  <si>
    <t>Aditya birla solar ltd</t>
  </si>
  <si>
    <t>Brics renewable energy pvt ltd</t>
  </si>
  <si>
    <t>Adani Green energy Ramanagara tq</t>
  </si>
  <si>
    <t>Avanthi renewable energy pvt ltd</t>
  </si>
  <si>
    <t>NVR Renew Pvt Ltd</t>
  </si>
  <si>
    <t>Azure power Earth</t>
  </si>
  <si>
    <t>Aadya solar Block 1</t>
  </si>
  <si>
    <t>Aadya solar Block 2</t>
  </si>
  <si>
    <t>Aadya solar Block 3</t>
  </si>
  <si>
    <t>Aadya solar Block 6</t>
  </si>
  <si>
    <t>Tata power 15</t>
  </si>
  <si>
    <t>Tata power 17</t>
  </si>
  <si>
    <t>Tata power 18</t>
  </si>
  <si>
    <t>Fortum b5</t>
  </si>
  <si>
    <t>Fortum B9</t>
  </si>
  <si>
    <t>Taletuttayi</t>
  </si>
  <si>
    <t xml:space="preserve">Asia fab tech , Arasikere </t>
  </si>
  <si>
    <t>ACME Kittur Solar Energy Pvt ltd</t>
  </si>
  <si>
    <t>ACME Sidlaghatta Solar Energy Pvt ltd</t>
  </si>
  <si>
    <t>ACME Guledagudda Solar Energy Pvt ltd</t>
  </si>
  <si>
    <t>radiance Solar Pvt ltd</t>
  </si>
  <si>
    <t xml:space="preserve">Asia fab tech , Doddaballapur </t>
  </si>
  <si>
    <t>Asian fab tec Chintamani</t>
  </si>
  <si>
    <t>Nokar Renew power Bailahongal</t>
  </si>
  <si>
    <t>Asian fab tec KGF Taluk</t>
  </si>
  <si>
    <t xml:space="preserve">Asian fab tec Gudibande </t>
  </si>
  <si>
    <t>Asian Fab tec Bangarpete</t>
  </si>
  <si>
    <t>Akilagya</t>
  </si>
  <si>
    <t>Acme Kudligi</t>
  </si>
  <si>
    <t>NA</t>
  </si>
  <si>
    <t>Electricity Distribution Companies</t>
  </si>
  <si>
    <t>Bangalore Electricity Supply Company Limited</t>
  </si>
  <si>
    <t>BESCOM, Corporate Office, K.R.Circle</t>
  </si>
  <si>
    <t>Bangalore</t>
  </si>
  <si>
    <t>Karnataka</t>
  </si>
  <si>
    <t>Mr. P. Rajendra Cholan</t>
  </si>
  <si>
    <t>Managing Director</t>
  </si>
  <si>
    <t>080-22343311</t>
  </si>
  <si>
    <t>Nodal Officers Details</t>
  </si>
  <si>
    <t>Nodal Officer name(Designated at DISCOM,s)</t>
  </si>
  <si>
    <t>P.O</t>
  </si>
  <si>
    <t>Energy Manager Details</t>
  </si>
  <si>
    <t>Mr. H. B. Basavaraju</t>
  </si>
  <si>
    <t>Deputy General Manager</t>
  </si>
  <si>
    <t>EA</t>
  </si>
  <si>
    <t>EA - 6827</t>
  </si>
  <si>
    <t>Period Of information</t>
  </si>
  <si>
    <t>Year of( FY)information including Date and Month(Start and End)</t>
  </si>
  <si>
    <t>1st July 2021 to 30th sep 2021</t>
  </si>
  <si>
    <t>Division wise Losses</t>
  </si>
  <si>
    <t>Name of the Division</t>
  </si>
  <si>
    <t>PEENNYA</t>
  </si>
  <si>
    <t>RAJARAJESHWARINAGARA</t>
  </si>
  <si>
    <t>RAMANAGAR</t>
  </si>
  <si>
    <t>CHANDAPURA</t>
  </si>
  <si>
    <t>CHINTHAMANI</t>
  </si>
  <si>
    <t>DAVANAGERE</t>
  </si>
  <si>
    <t>At Company Level</t>
  </si>
  <si>
    <t>BESCOM</t>
  </si>
  <si>
    <t>Grand Total</t>
  </si>
  <si>
    <t>Period From July-21 To Sept-21</t>
  </si>
  <si>
    <t>BMANZ</t>
  </si>
  <si>
    <t>IISC_66</t>
  </si>
  <si>
    <t>1120202901020101</t>
  </si>
  <si>
    <t>F01-SADASHIVANAGAR</t>
  </si>
  <si>
    <t>URBAN MIXED LOAD</t>
  </si>
  <si>
    <t>F02-DHOBHIGHAT</t>
  </si>
  <si>
    <t>1120202901010102</t>
  </si>
  <si>
    <t>F03-SSLC-BOARD</t>
  </si>
  <si>
    <t>F04-MALLESHWARAM</t>
  </si>
  <si>
    <t>1120202901010104</t>
  </si>
  <si>
    <t>F08-WATER-SUPPLY</t>
  </si>
  <si>
    <t>1120202901020304</t>
  </si>
  <si>
    <t>F10-BHEL</t>
  </si>
  <si>
    <t>INDUSTRIAL</t>
  </si>
  <si>
    <t>1120202901020305</t>
  </si>
  <si>
    <t>ASTATION_66</t>
  </si>
  <si>
    <t>F03-OKALIPURAM</t>
  </si>
  <si>
    <t>1130102901040701</t>
  </si>
  <si>
    <t>F04-KUMARA-PARK-WEST</t>
  </si>
  <si>
    <t>F08-SHESHADRIPURAM</t>
  </si>
  <si>
    <t>1130102901030504</t>
  </si>
  <si>
    <t>F28-MATRI-GREENS</t>
  </si>
  <si>
    <t>1130102901030507</t>
  </si>
  <si>
    <t>F30-MATRI-MALL</t>
  </si>
  <si>
    <t>COMMERCIAL</t>
  </si>
  <si>
    <t>C_STATION_66</t>
  </si>
  <si>
    <t>1130302901010202</t>
  </si>
  <si>
    <t>F18-PALACE-GUTTALLI</t>
  </si>
  <si>
    <t>HEBBAL_220</t>
  </si>
  <si>
    <t>1120301901010101</t>
  </si>
  <si>
    <t>F01-VYALIKAVAL</t>
  </si>
  <si>
    <t>DOMESTIC</t>
  </si>
  <si>
    <t>1120301901010109</t>
  </si>
  <si>
    <t>F09-A-STATION</t>
  </si>
  <si>
    <t>RMV_66</t>
  </si>
  <si>
    <t>1120204902010101</t>
  </si>
  <si>
    <t>F01-MALLESHWARAM</t>
  </si>
  <si>
    <t>1120204902020102</t>
  </si>
  <si>
    <t>1120204902020103</t>
  </si>
  <si>
    <t>F08-ISRO&amp;LG-HALLI</t>
  </si>
  <si>
    <t>BRIGADEGTW_66</t>
  </si>
  <si>
    <t>1120201901010303</t>
  </si>
  <si>
    <t>1120301901010102</t>
  </si>
  <si>
    <t>F02-RT-NAGAR</t>
  </si>
  <si>
    <t>1120301901010505</t>
  </si>
  <si>
    <t>F03-SULTAN-PALYA</t>
  </si>
  <si>
    <t>1120301901010601</t>
  </si>
  <si>
    <t>F04-IISC</t>
  </si>
  <si>
    <t>1120301901010107</t>
  </si>
  <si>
    <t>F07-GANGA-NAGAR</t>
  </si>
  <si>
    <t>1120301901010504</t>
  </si>
  <si>
    <t>F08-ASTRA-ZENECA</t>
  </si>
  <si>
    <t>1120301901010110</t>
  </si>
  <si>
    <t>F10-YELAHANKA-RURAL</t>
  </si>
  <si>
    <t>1120301901010103</t>
  </si>
  <si>
    <t>F11-SANJAY-NAGAR</t>
  </si>
  <si>
    <t>1120301901010503</t>
  </si>
  <si>
    <t>F12-BHOOPASANDRA</t>
  </si>
  <si>
    <t>1120301901010113</t>
  </si>
  <si>
    <t>F13-VSNL</t>
  </si>
  <si>
    <t>1120301901010114</t>
  </si>
  <si>
    <t>F14-WHITE-HOUSE</t>
  </si>
  <si>
    <t>1120301901010502</t>
  </si>
  <si>
    <t>F15-CHOLANAGAR</t>
  </si>
  <si>
    <t>1120204902010103</t>
  </si>
  <si>
    <t>F03-NAGSHETYHALLISTNAUX</t>
  </si>
  <si>
    <t>1120204902020301</t>
  </si>
  <si>
    <t>F07-FVSNL</t>
  </si>
  <si>
    <t>1120204902020104</t>
  </si>
  <si>
    <t>F09-IISC-LAYOUT</t>
  </si>
  <si>
    <t>1120204902010301</t>
  </si>
  <si>
    <t>F10-KOLTE-PATIL</t>
  </si>
  <si>
    <t>F06-FIISC-SWITCHING-STATION</t>
  </si>
  <si>
    <t>MATHIKERE_66</t>
  </si>
  <si>
    <t>1120204901010102</t>
  </si>
  <si>
    <t>F03-DOLLARS-COLONY</t>
  </si>
  <si>
    <t>1120204901010103</t>
  </si>
  <si>
    <t>F04-FT-ROAD</t>
  </si>
  <si>
    <t>SAHAKARINAGAR_66</t>
  </si>
  <si>
    <t>1120304901020106</t>
  </si>
  <si>
    <t>F06-KEMPA-PURA</t>
  </si>
  <si>
    <t>1120304901020304</t>
  </si>
  <si>
    <t>F10-KB-PARK</t>
  </si>
  <si>
    <t>1120304901020309</t>
  </si>
  <si>
    <t>F15-GODREJ</t>
  </si>
  <si>
    <t>MANYATHA_TECHPARK_66</t>
  </si>
  <si>
    <t>1130305901020301</t>
  </si>
  <si>
    <t>1120301901010111</t>
  </si>
  <si>
    <t>F18-PRESTIGE SOUTH CITY</t>
  </si>
  <si>
    <t>1120301901030602</t>
  </si>
  <si>
    <t>F21-MUNESHWAR BLOCK</t>
  </si>
  <si>
    <t>1120301901010112</t>
  </si>
  <si>
    <t>F22-EMMBASSY ONE DEVLOPERS</t>
  </si>
  <si>
    <t>HBL</t>
  </si>
  <si>
    <t>1120301901030604</t>
  </si>
  <si>
    <t>F03-DASARAHALLI</t>
  </si>
  <si>
    <t>LR BANDE</t>
  </si>
  <si>
    <t>1120302901010301</t>
  </si>
  <si>
    <t>F01-KB-SANDRA</t>
  </si>
  <si>
    <t>1120302901010302</t>
  </si>
  <si>
    <t>F02-CAUVERY-NAGAR</t>
  </si>
  <si>
    <t>1120302901010102</t>
  </si>
  <si>
    <t>F05-AMBEDKAR-COLLEGE</t>
  </si>
  <si>
    <t>1120302901010103</t>
  </si>
  <si>
    <t>F06-FD-J-HALLI</t>
  </si>
  <si>
    <t>1120302901010304</t>
  </si>
  <si>
    <t>F08-GANESHA-BLOCK</t>
  </si>
  <si>
    <t>1120302901010105</t>
  </si>
  <si>
    <t>F09-PERIYAR-NAGAR</t>
  </si>
  <si>
    <t>1120302901010307</t>
  </si>
  <si>
    <t>F12-V-NAGENAHALLI</t>
  </si>
  <si>
    <t xml:space="preserve">HEBBALA 220 </t>
  </si>
  <si>
    <t>1120301901030603</t>
  </si>
  <si>
    <t>F20-PATEL MUNIYAPPA LAYOUT</t>
  </si>
  <si>
    <t>1120302901010308</t>
  </si>
  <si>
    <t>F14-MODI-ROAD</t>
  </si>
  <si>
    <t>1120301901010501</t>
  </si>
  <si>
    <t>F16-BABU-REDDY-LAYOUT</t>
  </si>
  <si>
    <t>F17-P&amp;T QUARTERS</t>
  </si>
  <si>
    <t>HBR</t>
  </si>
  <si>
    <t>1130305902030505</t>
  </si>
  <si>
    <t>F17-GANDHI NAGARA</t>
  </si>
  <si>
    <t xml:space="preserve">C STATION </t>
  </si>
  <si>
    <t>SAHAKARANAGARA_66</t>
  </si>
  <si>
    <t>1120304901020101</t>
  </si>
  <si>
    <t>1120304901020102</t>
  </si>
  <si>
    <t>1120304901020103</t>
  </si>
  <si>
    <t>1120304901020104</t>
  </si>
  <si>
    <t>1120304901020105</t>
  </si>
  <si>
    <t>1120304901020308</t>
  </si>
  <si>
    <t>1120304901010107</t>
  </si>
  <si>
    <t>1120304901020301</t>
  </si>
  <si>
    <t>1120304901020306</t>
  </si>
  <si>
    <t>1120304901020305</t>
  </si>
  <si>
    <t>1120304901030504</t>
  </si>
  <si>
    <t>1120304901030506</t>
  </si>
  <si>
    <t>1120303901010117</t>
  </si>
  <si>
    <t>1120303901020304</t>
  </si>
  <si>
    <t>YELAHANKA_66</t>
  </si>
  <si>
    <t>1120303901020305</t>
  </si>
  <si>
    <t>F12-,NCBS</t>
  </si>
  <si>
    <t>1130305904010105</t>
  </si>
  <si>
    <t>1130305904020105</t>
  </si>
  <si>
    <t>1130305904020104</t>
  </si>
  <si>
    <t>MANYATHA</t>
  </si>
  <si>
    <t>1130305901020108</t>
  </si>
  <si>
    <t>1120204902010105</t>
  </si>
  <si>
    <t>F12-DEVI-NAGAR</t>
  </si>
  <si>
    <t>1120204902020302</t>
  </si>
  <si>
    <t>F13-AADHAR</t>
  </si>
  <si>
    <t>1120304901020302</t>
  </si>
  <si>
    <t>F08-KODIGEHALLI</t>
  </si>
  <si>
    <t>HOSPITAL</t>
  </si>
  <si>
    <t>F12-MLA-HOUSE</t>
  </si>
  <si>
    <t>1120304901030501</t>
  </si>
  <si>
    <t>F17-SHANTHIVANA</t>
  </si>
  <si>
    <t>1120304901030502</t>
  </si>
  <si>
    <t>F18-UIDAI</t>
  </si>
  <si>
    <t>1120304901010109</t>
  </si>
  <si>
    <t>KHB_66</t>
  </si>
  <si>
    <t>1120303902020304</t>
  </si>
  <si>
    <t>F12-NAGARJUNA-MIG</t>
  </si>
  <si>
    <t>1120303901020303</t>
  </si>
  <si>
    <t>F07-F,M.S.-PALYA</t>
  </si>
  <si>
    <t>1120303901010109</t>
  </si>
  <si>
    <t>F13-INDUSTRIAL AREA</t>
  </si>
  <si>
    <t>ABBIGERE_66</t>
  </si>
  <si>
    <t>1120203902020304</t>
  </si>
  <si>
    <t>F11-VARADRAJNAGR</t>
  </si>
  <si>
    <t>GOKULA_66</t>
  </si>
  <si>
    <t>1120203901020305</t>
  </si>
  <si>
    <t>F12-PRESTIGE-APPARTMENTS</t>
  </si>
  <si>
    <t>1120303901010101</t>
  </si>
  <si>
    <t>F01-,VIDYARANYAPURA</t>
  </si>
  <si>
    <t>1120303901010102</t>
  </si>
  <si>
    <t>F02-YELAHANKA-OLD-TOWN</t>
  </si>
  <si>
    <t>1120304901020303</t>
  </si>
  <si>
    <t>F09-CANARA-BANK-LAYOUT</t>
  </si>
  <si>
    <t>1120304901020307</t>
  </si>
  <si>
    <t>F13-VIRUPAKSHAPURA</t>
  </si>
  <si>
    <t>1120304901030503</t>
  </si>
  <si>
    <t>F19-FORTUNA</t>
  </si>
  <si>
    <t>F08-,GKVK</t>
  </si>
  <si>
    <t>BRINDAVANA_66</t>
  </si>
  <si>
    <t>1120101902010108</t>
  </si>
  <si>
    <t>F01-PEENYA I/A 3RD STAGE</t>
  </si>
  <si>
    <t>1120101902010101</t>
  </si>
  <si>
    <t>F02-RD-STG.PIA</t>
  </si>
  <si>
    <t>1120101902020301</t>
  </si>
  <si>
    <t>F04-PENNYA-GYMKHANNA</t>
  </si>
  <si>
    <t>1120101902010102</t>
  </si>
  <si>
    <t>F05-DODDANNA-INDL.-ESTATE</t>
  </si>
  <si>
    <t>1120101902010103</t>
  </si>
  <si>
    <t>F06-FHEGGANAHALLI</t>
  </si>
  <si>
    <t>1120101902030501</t>
  </si>
  <si>
    <t>F07-FGKW-LAYOUT</t>
  </si>
  <si>
    <t>1120101902030502</t>
  </si>
  <si>
    <t>F08-REMIDEX</t>
  </si>
  <si>
    <t>1120101902030503</t>
  </si>
  <si>
    <t>F09-SLV-INDL.-EST.</t>
  </si>
  <si>
    <t>1120101902030504</t>
  </si>
  <si>
    <t>F10-IBH-PRAKASHANA</t>
  </si>
  <si>
    <t>1120101902030505</t>
  </si>
  <si>
    <t>F11-BAJAJ-PACKAGE</t>
  </si>
  <si>
    <t>1120101902020308</t>
  </si>
  <si>
    <t>1120101902020302</t>
  </si>
  <si>
    <t>F14-ND-STG.PEENYA</t>
  </si>
  <si>
    <t>1120101902020303</t>
  </si>
  <si>
    <t>F15-SHIVAPURA</t>
  </si>
  <si>
    <t>1120101902020304</t>
  </si>
  <si>
    <t>F17-R.G.NAGAR</t>
  </si>
  <si>
    <t>1120101902020305</t>
  </si>
  <si>
    <t>F18-BATA</t>
  </si>
  <si>
    <t>1120101902020306</t>
  </si>
  <si>
    <t>F19-KIADB-I</t>
  </si>
  <si>
    <t>1120101902010105</t>
  </si>
  <si>
    <t>F21-SYNTHETIC-PACKERS</t>
  </si>
  <si>
    <t>1120101902020307</t>
  </si>
  <si>
    <t>F22-REXAM</t>
  </si>
  <si>
    <t>NELAKEDIRENAHALLI_66</t>
  </si>
  <si>
    <t>1120101901010101</t>
  </si>
  <si>
    <t>F02-SHOBHA-RUBY</t>
  </si>
  <si>
    <t>1120101901020303</t>
  </si>
  <si>
    <t>F13-KEMPAIAH GARDEN</t>
  </si>
  <si>
    <t>SRS_PEENYA_220</t>
  </si>
  <si>
    <t>1120102901020303</t>
  </si>
  <si>
    <t>F08-PART-LOAD-OF-PEENYA</t>
  </si>
  <si>
    <t>1120102901030504</t>
  </si>
  <si>
    <t>F09-3RD-STAGE.-PEENYA&amp;LAGGERE</t>
  </si>
  <si>
    <t>1120102901040702</t>
  </si>
  <si>
    <t>F11-PEENYA-RD-STAGE</t>
  </si>
  <si>
    <t>1120102901040706</t>
  </si>
  <si>
    <t>F20-RAJGOPAL-NAGAR</t>
  </si>
  <si>
    <t>1120102901040707</t>
  </si>
  <si>
    <t>F21-VIDHANASOUDHA-LAYOUT</t>
  </si>
  <si>
    <t>1120102901010104</t>
  </si>
  <si>
    <t>F23-LAGGERE</t>
  </si>
  <si>
    <t>1120102901030506</t>
  </si>
  <si>
    <t>F24-HITCO</t>
  </si>
  <si>
    <t>1120102901020305</t>
  </si>
  <si>
    <t>F25-GENERAL-METALS</t>
  </si>
  <si>
    <t>1120102901030507</t>
  </si>
  <si>
    <t>1120102901010102</t>
  </si>
  <si>
    <t>1120102901030502</t>
  </si>
  <si>
    <t>F03-J.K-GARMENTS</t>
  </si>
  <si>
    <t>1120102901040701</t>
  </si>
  <si>
    <t>F04-GRUHALAKSHMI-APARTMENT</t>
  </si>
  <si>
    <t>1120102901020301</t>
  </si>
  <si>
    <t>F05-JINDAL</t>
  </si>
  <si>
    <t>1120102901030503</t>
  </si>
  <si>
    <t>1120102901020304</t>
  </si>
  <si>
    <t>F10-TVS-CROSS</t>
  </si>
  <si>
    <t>1120102901010103</t>
  </si>
  <si>
    <t>F12-ISRO</t>
  </si>
  <si>
    <t>DEFENSE ESTABLISHMENT</t>
  </si>
  <si>
    <t>1120102901030101</t>
  </si>
  <si>
    <t>F13-J.P-EXPORTS</t>
  </si>
  <si>
    <t>1120102901030301</t>
  </si>
  <si>
    <t>F14-PEENYA-4TH-CROSS</t>
  </si>
  <si>
    <t>1120102901030102</t>
  </si>
  <si>
    <t>F15-WELCAST-STEEL</t>
  </si>
  <si>
    <t>1120102901040703</t>
  </si>
  <si>
    <t>F16-DYNAMATIC</t>
  </si>
  <si>
    <t>1120102901030505</t>
  </si>
  <si>
    <t>F17-RELIANCE</t>
  </si>
  <si>
    <t>1120102901040704</t>
  </si>
  <si>
    <t>1120102901040705</t>
  </si>
  <si>
    <t>F19-NARAYANAPURA</t>
  </si>
  <si>
    <t>1120102901030103</t>
  </si>
  <si>
    <t>F26-VAISHNAVI MALL</t>
  </si>
  <si>
    <t>WELCASTSTEEL_66</t>
  </si>
  <si>
    <t>1120102902010101</t>
  </si>
  <si>
    <t>1120102902010102</t>
  </si>
  <si>
    <t>F02-AYYAPPA-RMU</t>
  </si>
  <si>
    <t>1120102902010103</t>
  </si>
  <si>
    <t>F03-KSRTC</t>
  </si>
  <si>
    <t>1120102902010104</t>
  </si>
  <si>
    <t>1120102902010105</t>
  </si>
  <si>
    <t>F05-WELCAST-RMU</t>
  </si>
  <si>
    <t>1120102902020301</t>
  </si>
  <si>
    <t>F07-RAVI-KIRLOSKAR</t>
  </si>
  <si>
    <t>1120102902020302</t>
  </si>
  <si>
    <t>1120102902020304</t>
  </si>
  <si>
    <t>F10-ITC</t>
  </si>
  <si>
    <t>1120102902020401</t>
  </si>
  <si>
    <t>F11-WELCAST-(ADDITIONAL)</t>
  </si>
  <si>
    <t>1120102902010106</t>
  </si>
  <si>
    <t>F12-ITC-RMU-(ADDITIONAL)</t>
  </si>
  <si>
    <t>PLATINUM_CITY_66</t>
  </si>
  <si>
    <t>1120102904010102</t>
  </si>
  <si>
    <t>1120102904010103</t>
  </si>
  <si>
    <t>1120102904010301</t>
  </si>
  <si>
    <t>F05-ISRO LAYOUT</t>
  </si>
  <si>
    <t>1120102904010302</t>
  </si>
  <si>
    <t>F06-HANUMAN-RMU</t>
  </si>
  <si>
    <t>1120102904010303</t>
  </si>
  <si>
    <t>F07- BFW-RMU</t>
  </si>
  <si>
    <t>1120203901010104</t>
  </si>
  <si>
    <t>MEI LAYOUT_66</t>
  </si>
  <si>
    <t>1120102903010101</t>
  </si>
  <si>
    <t>1120102903010102</t>
  </si>
  <si>
    <t>1120102903010103</t>
  </si>
  <si>
    <t>F03-CHIKKASANDRA</t>
  </si>
  <si>
    <t>1120102903020301</t>
  </si>
  <si>
    <t>1120102903010105</t>
  </si>
  <si>
    <t>F05-BAGALAGUNTE</t>
  </si>
  <si>
    <t>1120102903010106</t>
  </si>
  <si>
    <t>1120102903010104</t>
  </si>
  <si>
    <t>1120102903020303</t>
  </si>
  <si>
    <t>1120101902020101</t>
  </si>
  <si>
    <t>NG_HALLI_66</t>
  </si>
  <si>
    <t>F03-N.G.HALLY</t>
  </si>
  <si>
    <t>1120101901010103</t>
  </si>
  <si>
    <t>F04-ABHIMAN-PRAKASHANA</t>
  </si>
  <si>
    <t>1120101901010104</t>
  </si>
  <si>
    <t>F05-BELMAR-ESTATE</t>
  </si>
  <si>
    <t>1120101901020101</t>
  </si>
  <si>
    <t>F09-REEMA-CONDUCTOR</t>
  </si>
  <si>
    <t>1120101901020302</t>
  </si>
  <si>
    <t>F11-NAGASANDRA</t>
  </si>
  <si>
    <t>WEDIA _66</t>
  </si>
  <si>
    <t>1120102906010103</t>
  </si>
  <si>
    <t>SRS</t>
  </si>
  <si>
    <t>1120102901010101</t>
  </si>
  <si>
    <t>1120102901020302</t>
  </si>
  <si>
    <t>1120102901030501</t>
  </si>
  <si>
    <t>F22-ESIC-HOSPITAL</t>
  </si>
  <si>
    <t>1120102901040708</t>
  </si>
  <si>
    <t>M LAYOUT</t>
  </si>
  <si>
    <t>1120103901010104</t>
  </si>
  <si>
    <t>F04-NAGAPURA-PARK</t>
  </si>
  <si>
    <t>1120103901010105</t>
  </si>
  <si>
    <t>1120103901020302</t>
  </si>
  <si>
    <t>1120103901020303</t>
  </si>
  <si>
    <t>1120103901020304</t>
  </si>
  <si>
    <t>F10-WADPACK</t>
  </si>
  <si>
    <t>1120103901020305</t>
  </si>
  <si>
    <t>N LAYOUT</t>
  </si>
  <si>
    <t>1120103902020301</t>
  </si>
  <si>
    <t>1120103902010101</t>
  </si>
  <si>
    <t>F02-RMC</t>
  </si>
  <si>
    <t>1120103902010102</t>
  </si>
  <si>
    <t>1120103902010103</t>
  </si>
  <si>
    <t>1120103902020303</t>
  </si>
  <si>
    <t>1120103902020304</t>
  </si>
  <si>
    <t>1120103902020305</t>
  </si>
  <si>
    <t>1120103902020306</t>
  </si>
  <si>
    <t>F11-KURUBARAHALLY</t>
  </si>
  <si>
    <t>1120103902020307</t>
  </si>
  <si>
    <t>1120103902020308</t>
  </si>
  <si>
    <t>F01-CLUB-HOUSE</t>
  </si>
  <si>
    <t>F03-PHOENIX &amp; PEGUSUS</t>
  </si>
  <si>
    <t>F05-VEGA-ANDROMEDA-LYNX</t>
  </si>
  <si>
    <t>F07-SHERTON-HOTEL</t>
  </si>
  <si>
    <t>F10-HERCULAS-DOLARIS CYGRUS</t>
  </si>
  <si>
    <t>F11-SIRIUS-CORONA</t>
  </si>
  <si>
    <t>F06-ORION-MALL</t>
  </si>
  <si>
    <t>NRS_220</t>
  </si>
  <si>
    <t>1140101901050909</t>
  </si>
  <si>
    <t>1140101901020303</t>
  </si>
  <si>
    <t>1140101901050901</t>
  </si>
  <si>
    <t>F10-SUBRAMANY-NAGAR</t>
  </si>
  <si>
    <t>1140101901010110</t>
  </si>
  <si>
    <t>F11-PRAKASH NAGAR</t>
  </si>
  <si>
    <t>1140101901010111</t>
  </si>
  <si>
    <t>F26-SAI MANDIRA</t>
  </si>
  <si>
    <t>1140101901050905</t>
  </si>
  <si>
    <t>F25-TVS-SUZUKI-SHOW-ROOM</t>
  </si>
  <si>
    <t>1140101901010104</t>
  </si>
  <si>
    <t>F23-PRAKASH-NAGAR</t>
  </si>
  <si>
    <t>NANDINILAYOUT_66</t>
  </si>
  <si>
    <t>F04-GKW-&amp;-KIRLOSKAR</t>
  </si>
  <si>
    <t>F09-SUBRAMANYA-NAGAR</t>
  </si>
  <si>
    <t>F07-MYSORE-LAMPS</t>
  </si>
  <si>
    <t>1120203902010101</t>
  </si>
  <si>
    <t>F03-LAKSHMIPURA</t>
  </si>
  <si>
    <t>1120203902010104</t>
  </si>
  <si>
    <t>1120203902010103</t>
  </si>
  <si>
    <t>F05-SINGAPURA</t>
  </si>
  <si>
    <t>1120203902010301</t>
  </si>
  <si>
    <t>1120203902020101</t>
  </si>
  <si>
    <t>F08-KALANAGAR</t>
  </si>
  <si>
    <t>1120203902020302</t>
  </si>
  <si>
    <t>F09-KUVEMPUNAGAR</t>
  </si>
  <si>
    <t>1120203902020303</t>
  </si>
  <si>
    <t>F10-KANSHIRAMANAGAR</t>
  </si>
  <si>
    <t>1120203901020301</t>
  </si>
  <si>
    <t>1120203901020302</t>
  </si>
  <si>
    <t>1120203901020303</t>
  </si>
  <si>
    <t>1120203901020304</t>
  </si>
  <si>
    <t>F04-RAMACHANDRAPURA</t>
  </si>
  <si>
    <t>1120203901010101</t>
  </si>
  <si>
    <t>1120203901010102</t>
  </si>
  <si>
    <t>1120203901010103</t>
  </si>
  <si>
    <t>1120203901010105</t>
  </si>
  <si>
    <t>1120203901010106</t>
  </si>
  <si>
    <t>F11-GOKULA</t>
  </si>
  <si>
    <t>MATTHIKERE</t>
  </si>
  <si>
    <t>1120204901020301</t>
  </si>
  <si>
    <t>1120204901020304</t>
  </si>
  <si>
    <t>1120204901020102</t>
  </si>
  <si>
    <t>1120204902010102</t>
  </si>
  <si>
    <t>F02-DOLLARS-COLONY</t>
  </si>
  <si>
    <t>1120204902010104</t>
  </si>
  <si>
    <t>F04-RMV-II-&amp;-NEWBEL-ROAD</t>
  </si>
  <si>
    <t>1120204902020101</t>
  </si>
  <si>
    <t>F05-MSR-INDUSTRIAL-ESTATE</t>
  </si>
  <si>
    <t>1120204902020308</t>
  </si>
  <si>
    <t>F14-CHIKKAMARANAHALLI</t>
  </si>
  <si>
    <t>Mathikere_66</t>
  </si>
  <si>
    <t>1120204901010101</t>
  </si>
  <si>
    <t>F02-LG-HALLI</t>
  </si>
  <si>
    <t>1120204901010104</t>
  </si>
  <si>
    <t>F05-PAMPA-NAGAR</t>
  </si>
  <si>
    <t>1120204901020302</t>
  </si>
  <si>
    <t>F06-FYESHWANTPUR-ST-MAIN</t>
  </si>
  <si>
    <t>1120204901020101</t>
  </si>
  <si>
    <t>F07-FSBM-COLONY</t>
  </si>
  <si>
    <t>1120204901020303</t>
  </si>
  <si>
    <t>F09-V-R-LAYOUT</t>
  </si>
  <si>
    <t>IISc_66</t>
  </si>
  <si>
    <t>1120202901020102</t>
  </si>
  <si>
    <t>1120202901020303</t>
  </si>
  <si>
    <t>F09-YESHWANTHPUR</t>
  </si>
  <si>
    <t>MEILAYOUT_66</t>
  </si>
  <si>
    <t>F01 AGBG-LAYOUT</t>
  </si>
  <si>
    <t>F07-ACHARYA-COLLEGE-ROAD</t>
  </si>
  <si>
    <t>1120102903020302</t>
  </si>
  <si>
    <t>F08-MEI  LAYOUT</t>
  </si>
  <si>
    <t>1120102903020304</t>
  </si>
  <si>
    <t>F10-GARRISON ENGINEERING</t>
  </si>
  <si>
    <t>1120102903020305</t>
  </si>
  <si>
    <t>F11-SIDEDAHALLY MAIN ROAD</t>
  </si>
  <si>
    <t>WIDIA_66</t>
  </si>
  <si>
    <t>1120102906010101</t>
  </si>
  <si>
    <t>F01-DASARAHALLI</t>
  </si>
  <si>
    <t>WIDIA_67</t>
  </si>
  <si>
    <t>1120102906010104</t>
  </si>
  <si>
    <t>F05 M.S.RAMAIAH-LAYOUT</t>
  </si>
  <si>
    <t>1120102906010302</t>
  </si>
  <si>
    <t>F06-MANJUNATHA-NAGAR</t>
  </si>
  <si>
    <t>1120102906010303</t>
  </si>
  <si>
    <t>F07- SIDEDAHALLI</t>
  </si>
  <si>
    <t>Abbigere_66</t>
  </si>
  <si>
    <t>1120203902020301</t>
  </si>
  <si>
    <t>F07-ABBIGERE-VILLAGE</t>
  </si>
  <si>
    <t>1120203902010102</t>
  </si>
  <si>
    <t>1120203902010105</t>
  </si>
  <si>
    <t>F06-ICTS KALENAHALLY</t>
  </si>
  <si>
    <t>SOLADEVANAHALLY_66</t>
  </si>
  <si>
    <t>1120102905020301</t>
  </si>
  <si>
    <t>F02-HESARAGHATTA</t>
  </si>
  <si>
    <t>1120102905020302</t>
  </si>
  <si>
    <t>F03-SHIVAKOTE</t>
  </si>
  <si>
    <t>1120102905010101</t>
  </si>
  <si>
    <t>F04-HESARAGHATTA EXPRESS</t>
  </si>
  <si>
    <t>1120102905010102</t>
  </si>
  <si>
    <t>F05-CHIKKABANAVAR</t>
  </si>
  <si>
    <t>1120102905010103</t>
  </si>
  <si>
    <t>1120102905020303</t>
  </si>
  <si>
    <t>F07-SILVEPURA</t>
  </si>
  <si>
    <t>1120102905010104</t>
  </si>
  <si>
    <t>F08-SASUVEGHATTA</t>
  </si>
  <si>
    <t>1120102905010105</t>
  </si>
  <si>
    <t>F09-BWSSB</t>
  </si>
  <si>
    <t>F03-K-M-F</t>
  </si>
  <si>
    <t>1120303901010103</t>
  </si>
  <si>
    <t>F04-YELAHANKA-NEW-TOWN</t>
  </si>
  <si>
    <t>1120303901020302</t>
  </si>
  <si>
    <t>F06-FMARUTHI-NAGAR</t>
  </si>
  <si>
    <t>1120303901010104</t>
  </si>
  <si>
    <t>F09-,JUDICIAL-LAYOUT</t>
  </si>
  <si>
    <t>1120303901010105</t>
  </si>
  <si>
    <t>F10-I-A-F</t>
  </si>
  <si>
    <t>1120303901010106</t>
  </si>
  <si>
    <t>F14-PURVANKARA</t>
  </si>
  <si>
    <t>1120303901010107</t>
  </si>
  <si>
    <t>F15-PURVANKARA</t>
  </si>
  <si>
    <t>1120303901020306</t>
  </si>
  <si>
    <t>F16-PURVANKARA</t>
  </si>
  <si>
    <t>1120303901020307</t>
  </si>
  <si>
    <t>F17-PURVANKARA</t>
  </si>
  <si>
    <t>1120303902010101</t>
  </si>
  <si>
    <t>F01-BWSSB</t>
  </si>
  <si>
    <t>1120303902010102</t>
  </si>
  <si>
    <t>F02-PUTTENAHALLI</t>
  </si>
  <si>
    <t>1120303902010103</t>
  </si>
  <si>
    <t>F03-ANANTHAPURA</t>
  </si>
  <si>
    <t>1120303902010104</t>
  </si>
  <si>
    <t>F04-ISRO-LAYOUT</t>
  </si>
  <si>
    <t>1120303902010105</t>
  </si>
  <si>
    <t>F05-BESCOM</t>
  </si>
  <si>
    <t>1120303902010106</t>
  </si>
  <si>
    <t>F06-FRAJANUKUNTE</t>
  </si>
  <si>
    <t>1120303902020301</t>
  </si>
  <si>
    <t>F08-BYATHA</t>
  </si>
  <si>
    <t>1120303902020101</t>
  </si>
  <si>
    <t>F09-SHIRKEY-MIG</t>
  </si>
  <si>
    <t>1120303902020302</t>
  </si>
  <si>
    <t>F10-SHIRKEY-HIG</t>
  </si>
  <si>
    <t>1120303902020303</t>
  </si>
  <si>
    <t>F11-NAGARJUNA-LIG</t>
  </si>
  <si>
    <t>RAJANUKUNTE_66</t>
  </si>
  <si>
    <t>1120303903010102</t>
  </si>
  <si>
    <t>F01-MLA-SINGANAYAKANAHALLY</t>
  </si>
  <si>
    <t>1120303903010103</t>
  </si>
  <si>
    <t>F02-HT-RELIANCE</t>
  </si>
  <si>
    <t>1120303903010104</t>
  </si>
  <si>
    <t>F03-GANTIGANAHALLY</t>
  </si>
  <si>
    <t>1120303903010105</t>
  </si>
  <si>
    <t>F04-ADDEVISHWANATHAPURA</t>
  </si>
  <si>
    <t>1120303903010106</t>
  </si>
  <si>
    <t>F05-MARASANDRA</t>
  </si>
  <si>
    <t>1120303903020301</t>
  </si>
  <si>
    <t>F06-FKMF</t>
  </si>
  <si>
    <t>1120303903020101</t>
  </si>
  <si>
    <t>1120303903020302</t>
  </si>
  <si>
    <t>F09-CENTURY-LAYOUT</t>
  </si>
  <si>
    <t>1120303903010101</t>
  </si>
  <si>
    <t>F10-SHOBHA</t>
  </si>
  <si>
    <t>1120303903020303</t>
  </si>
  <si>
    <t>F11-PGCL</t>
  </si>
  <si>
    <t>PUTTENAHALLI_220</t>
  </si>
  <si>
    <t>1120303904020205</t>
  </si>
  <si>
    <t>F01-AIR FORCE KATTIGENAHALLI</t>
  </si>
  <si>
    <t>1120303904020206</t>
  </si>
  <si>
    <t>F02-ANANTHPURA DUO MARVEL LAYOUT</t>
  </si>
  <si>
    <t>1120303904020207</t>
  </si>
  <si>
    <t>F03-CRPF PUTTENAHALLI</t>
  </si>
  <si>
    <t>1120303904020208</t>
  </si>
  <si>
    <t>F04-ISRO LAYOUT KENCHENAHALLI</t>
  </si>
  <si>
    <t>1120303904020211</t>
  </si>
  <si>
    <t>F05-MASJID FEEDER</t>
  </si>
  <si>
    <t>1120303904020212</t>
  </si>
  <si>
    <t>F06-VIKAS NAGARA</t>
  </si>
  <si>
    <t>1120303904020210</t>
  </si>
  <si>
    <t>F07-RAMKEY NORTH-1</t>
  </si>
  <si>
    <t>1120303904010201</t>
  </si>
  <si>
    <t>F11-PRESTIGE ROYAL GARDEN</t>
  </si>
  <si>
    <t>1120303904020201</t>
  </si>
  <si>
    <t>F12-MARUTHI NAGARA</t>
  </si>
  <si>
    <t>F13-VENKATALA</t>
  </si>
  <si>
    <t>1120303904020209</t>
  </si>
  <si>
    <t>F14-YELAHANKA NEW TOWN</t>
  </si>
  <si>
    <t>F15-SINGANAYAKANAHALLI</t>
  </si>
  <si>
    <t>F16-MYLAPPANAHALLI</t>
  </si>
  <si>
    <t>B_STATION_66</t>
  </si>
  <si>
    <t>1130201902010101</t>
  </si>
  <si>
    <t>F01-ING-VYSYA-BANK</t>
  </si>
  <si>
    <t>1130201902010102</t>
  </si>
  <si>
    <t>F02-MURPHY-ROAD</t>
  </si>
  <si>
    <t>1130201902010103</t>
  </si>
  <si>
    <t>F03-M.G.ROAD-PUB</t>
  </si>
  <si>
    <t>1130201902010104</t>
  </si>
  <si>
    <t>F04-UDHANI LAYOUT</t>
  </si>
  <si>
    <t>1130201902010105</t>
  </si>
  <si>
    <t>F05-KSRP-RMU</t>
  </si>
  <si>
    <t>1130201902010107</t>
  </si>
  <si>
    <t>F07-FBARTON-CENTRE-(EGK-RMU)</t>
  </si>
  <si>
    <t>1130201902010111</t>
  </si>
  <si>
    <t>1130201902020302</t>
  </si>
  <si>
    <t>F10-MAYO-HALL-RMU</t>
  </si>
  <si>
    <t>1130201902020303</t>
  </si>
  <si>
    <t>F11-SHANKAR-NARAYAN</t>
  </si>
  <si>
    <t>1130201902010109</t>
  </si>
  <si>
    <t>F12-PRIME ROSE ROAD</t>
  </si>
  <si>
    <t>1130201902010113</t>
  </si>
  <si>
    <t>1130201902010112</t>
  </si>
  <si>
    <t>1130201902030502</t>
  </si>
  <si>
    <t>F20-YMCA-RMU</t>
  </si>
  <si>
    <t>1130201902030504</t>
  </si>
  <si>
    <t>1130201902030503</t>
  </si>
  <si>
    <t>F22-MANIPAL-RMU</t>
  </si>
  <si>
    <t>1130201902030505</t>
  </si>
  <si>
    <t>F23-OBERAI-RMU</t>
  </si>
  <si>
    <t>1130201902010110</t>
  </si>
  <si>
    <t>1130201902040701</t>
  </si>
  <si>
    <t>F25-BPL-RMU</t>
  </si>
  <si>
    <t>1130201902040702</t>
  </si>
  <si>
    <t>F26-EGK-RMU</t>
  </si>
  <si>
    <t>1130201902040703</t>
  </si>
  <si>
    <t>F27-GARUDAMALL</t>
  </si>
  <si>
    <t>1130201902040704</t>
  </si>
  <si>
    <t>F28-BANGALORE-CENTRAL</t>
  </si>
  <si>
    <t>1130201902040705</t>
  </si>
  <si>
    <t>F29-SHOBHA-PEARL</t>
  </si>
  <si>
    <t>1130201902040706</t>
  </si>
  <si>
    <t>F30-LIDO</t>
  </si>
  <si>
    <t>1130201902040707</t>
  </si>
  <si>
    <t>F31-MOTOROLA</t>
  </si>
  <si>
    <t>AUSTIN_TOWN_66</t>
  </si>
  <si>
    <t>1110201904010103</t>
  </si>
  <si>
    <t>F04-TRINITY-CHURCH</t>
  </si>
  <si>
    <t>1110201904030501</t>
  </si>
  <si>
    <t>F05-ASHOK-NAGAR</t>
  </si>
  <si>
    <t>1110201904020302</t>
  </si>
  <si>
    <t>F06-KSRP-RMU</t>
  </si>
  <si>
    <t>1110201904020304</t>
  </si>
  <si>
    <t>F08-LIFE-STYLE</t>
  </si>
  <si>
    <t>1110201904030502</t>
  </si>
  <si>
    <t>F11-AUSTIN-TOWN-BWSSB</t>
  </si>
  <si>
    <t>1110201904030503</t>
  </si>
  <si>
    <t>F12-SHOPPER-STOP</t>
  </si>
  <si>
    <t>1110201904030505</t>
  </si>
  <si>
    <t>F14-SIDDAIAH-ROAD</t>
  </si>
  <si>
    <t>1110201904010104</t>
  </si>
  <si>
    <t>F15-SHOBHA-PEARL</t>
  </si>
  <si>
    <t>1110201904010105</t>
  </si>
  <si>
    <t>F16-ING-VYSYA-BANK</t>
  </si>
  <si>
    <t>1110201904010106</t>
  </si>
  <si>
    <t>F17-GARUDAMAL</t>
  </si>
  <si>
    <t>1110201904020306</t>
  </si>
  <si>
    <t>F18-RADHIKAVARMA-RMU</t>
  </si>
  <si>
    <t>1110201904010107</t>
  </si>
  <si>
    <t>F19-VICTORIA-LAYOUT</t>
  </si>
  <si>
    <t>LEELAVENTURE_66</t>
  </si>
  <si>
    <t>1130203901020303</t>
  </si>
  <si>
    <t>F09-B'STATION-LPSC(ISRO)</t>
  </si>
  <si>
    <t>AMARJYOTHI_66</t>
  </si>
  <si>
    <t>1110201902010301</t>
  </si>
  <si>
    <t>F14-ESI-HOSPITAL</t>
  </si>
  <si>
    <t>1130302901020401</t>
  </si>
  <si>
    <t>F11-RMZ-MILLENIA</t>
  </si>
  <si>
    <t>NGEF_66</t>
  </si>
  <si>
    <t>1130205901010107</t>
  </si>
  <si>
    <t>F06-CANARA BANK</t>
  </si>
  <si>
    <t>1130205901010105</t>
  </si>
  <si>
    <t>F07-FB'-STATION</t>
  </si>
  <si>
    <t>1130205901010203</t>
  </si>
  <si>
    <t>F13-PHILIPS-RMU</t>
  </si>
  <si>
    <t>1130205901020401</t>
  </si>
  <si>
    <t>F14-HEALTH-OFFICE--RMU</t>
  </si>
  <si>
    <t>BMTC_66</t>
  </si>
  <si>
    <t>1110102901020307</t>
  </si>
  <si>
    <t>F14-ITC-HOTEL</t>
  </si>
  <si>
    <t>1110102901010106</t>
  </si>
  <si>
    <t>EASTDIVCOMP_220</t>
  </si>
  <si>
    <t>1130201901030101</t>
  </si>
  <si>
    <t>F02-CEARS-PLAZA</t>
  </si>
  <si>
    <t>1130201901030102</t>
  </si>
  <si>
    <t>F03-RAMA-HOTEL-RMU</t>
  </si>
  <si>
    <t>1130201901030103</t>
  </si>
  <si>
    <t>F04-WALTON-ROAD</t>
  </si>
  <si>
    <t>1130201901030104</t>
  </si>
  <si>
    <t>F05-SPENCERS-BUILDING</t>
  </si>
  <si>
    <t>1130201901020301</t>
  </si>
  <si>
    <t>F06-FSTAR-INDIA-BUILDING</t>
  </si>
  <si>
    <t>1130201901020302</t>
  </si>
  <si>
    <t>F07-FPRESTIGE-EMARALD-RMU</t>
  </si>
  <si>
    <t>1130201901020303</t>
  </si>
  <si>
    <t>F08-KAPOOR-BUILDING-RMU</t>
  </si>
  <si>
    <t>1130201901020304</t>
  </si>
  <si>
    <t>F09-SAMUKTHA-KARNATAKA</t>
  </si>
  <si>
    <t>1130201901020305</t>
  </si>
  <si>
    <t>F11-ITC-GARDENIA</t>
  </si>
  <si>
    <t>KANTEERVA_66</t>
  </si>
  <si>
    <t>1130103901010111</t>
  </si>
  <si>
    <t>F13-RMU-02 SR NAGARA</t>
  </si>
  <si>
    <t>1130302901010101</t>
  </si>
  <si>
    <t>F01-VIDHANA-SOUDHA</t>
  </si>
  <si>
    <t>1130302901010102</t>
  </si>
  <si>
    <t>F02-GANESH-RMU</t>
  </si>
  <si>
    <t>1130302901010103</t>
  </si>
  <si>
    <t>F03-MILLERS-ROAD</t>
  </si>
  <si>
    <t>1130302901010105</t>
  </si>
  <si>
    <t>F05-MK-STREET</t>
  </si>
  <si>
    <t>C</t>
  </si>
  <si>
    <t>1130302901020301</t>
  </si>
  <si>
    <t>1130302901020101</t>
  </si>
  <si>
    <t>F10-SULTANJIGUNTA-ROAD</t>
  </si>
  <si>
    <t>1130302901020402</t>
  </si>
  <si>
    <t>F12-BOWRING-HOSPITAL-&amp;-STNAUX</t>
  </si>
  <si>
    <t>1130302901020404</t>
  </si>
  <si>
    <t>1130302901010201</t>
  </si>
  <si>
    <t>F15-GENEVA-HOUSE</t>
  </si>
  <si>
    <t>1130302901010106</t>
  </si>
  <si>
    <t>F16-THIMMAIAH-ROAD</t>
  </si>
  <si>
    <t>1130302901010107</t>
  </si>
  <si>
    <t>F17-TASKER-TOWN</t>
  </si>
  <si>
    <t>1130302901020405</t>
  </si>
  <si>
    <t>F19-HAINS-ROAD</t>
  </si>
  <si>
    <t>1130302901010108</t>
  </si>
  <si>
    <t>F22-CHANDRAIAH</t>
  </si>
  <si>
    <t>B</t>
  </si>
  <si>
    <t>1130201902020301</t>
  </si>
  <si>
    <t>F09-PLAIN-STREET</t>
  </si>
  <si>
    <t>F15-KAMARAJA-ROAD</t>
  </si>
  <si>
    <t>1130201902010114</t>
  </si>
  <si>
    <t>F17-COOL JOINT</t>
  </si>
  <si>
    <t>1130201902030501</t>
  </si>
  <si>
    <t>F18-FOOD-OFFICE</t>
  </si>
  <si>
    <t>1130201902030101</t>
  </si>
  <si>
    <t>F19-SAFFINA-PLAZA</t>
  </si>
  <si>
    <t>F20-Prestige Central</t>
  </si>
  <si>
    <t>1130201902040708</t>
  </si>
  <si>
    <t>F32-TIWARI-FEEDS</t>
  </si>
  <si>
    <t>POTTERYROAD_66</t>
  </si>
  <si>
    <t>1130303901010102</t>
  </si>
  <si>
    <t>F02-BSTATION</t>
  </si>
  <si>
    <t>F11-DEVASANDRA</t>
  </si>
  <si>
    <t>F14-HOODY</t>
  </si>
  <si>
    <t>HOODY</t>
  </si>
  <si>
    <t xml:space="preserve">F4-KODIGEHALLI </t>
  </si>
  <si>
    <t>F01-BHATTARAHALLI</t>
  </si>
  <si>
    <t>F12-SADARAMANGALA</t>
  </si>
  <si>
    <t>1130305901020101</t>
  </si>
  <si>
    <t>F01-FIDELITY</t>
  </si>
  <si>
    <t>1130305901020102</t>
  </si>
  <si>
    <t>F02-PHILIPS</t>
  </si>
  <si>
    <t>1130305901020103</t>
  </si>
  <si>
    <t>F03-INCUBATOR</t>
  </si>
  <si>
    <t>1130305901020104</t>
  </si>
  <si>
    <t>F04-IBMDBLK</t>
  </si>
  <si>
    <t>1130305901020105</t>
  </si>
  <si>
    <t>F05-IBM--D-&amp;-D-BLK</t>
  </si>
  <si>
    <t>1130305901020107</t>
  </si>
  <si>
    <t>F17-LNOKIA</t>
  </si>
  <si>
    <t>1130305901020109</t>
  </si>
  <si>
    <t>F18-G-BLK</t>
  </si>
  <si>
    <t>1130305901010103</t>
  </si>
  <si>
    <t>1130305901010301</t>
  </si>
  <si>
    <t>F08-IBMDBLK</t>
  </si>
  <si>
    <t>1130305901030502</t>
  </si>
  <si>
    <t>1130305901030504</t>
  </si>
  <si>
    <t>1130305901010304</t>
  </si>
  <si>
    <t>F11-MANYATA-MTP-RESIDENCE</t>
  </si>
  <si>
    <t>1130305901010305</t>
  </si>
  <si>
    <t>1130305901010306</t>
  </si>
  <si>
    <t>1130305901010307</t>
  </si>
  <si>
    <t>1130305901020310</t>
  </si>
  <si>
    <t>F19-MFAR</t>
  </si>
  <si>
    <t>1130305901020311</t>
  </si>
  <si>
    <t>F20-MADHUVANGRUHANIRMAN</t>
  </si>
  <si>
    <t>1130305901030501</t>
  </si>
  <si>
    <t>1130305901010302</t>
  </si>
  <si>
    <t>F09-F-BLK</t>
  </si>
  <si>
    <t>1130305901030503</t>
  </si>
  <si>
    <t>1130305901010303</t>
  </si>
  <si>
    <t>F10-L-SEIMENS</t>
  </si>
  <si>
    <t>MANYATHA_TECH_PARK_220</t>
  </si>
  <si>
    <t>1130305905010101</t>
  </si>
  <si>
    <t>F30-L1 BLOCK</t>
  </si>
  <si>
    <t>1130305905010102</t>
  </si>
  <si>
    <t>F32-G6 BLOCK</t>
  </si>
  <si>
    <t>1130305905020102</t>
  </si>
  <si>
    <t>F37-L2 BLOCK</t>
  </si>
  <si>
    <t>1130305905020103</t>
  </si>
  <si>
    <t>F38-G4 BLOCK</t>
  </si>
  <si>
    <t>1130305905030101</t>
  </si>
  <si>
    <t>F43-L3  BLOCK</t>
  </si>
  <si>
    <t>1130305905040101</t>
  </si>
  <si>
    <t>F51-G3 BLOCK</t>
  </si>
  <si>
    <t>F53-L6 BLOCK</t>
  </si>
  <si>
    <t>SOBHA_CITY_66</t>
  </si>
  <si>
    <t>1130305904010101</t>
  </si>
  <si>
    <t>F02-SOBHA_MYKONOS_BLOCK3_4</t>
  </si>
  <si>
    <t>1130305904010102</t>
  </si>
  <si>
    <t>F04-SOBHA_MYKONOS_BLOCK_2</t>
  </si>
  <si>
    <t>1130305904010103</t>
  </si>
  <si>
    <t>F06-CLUBHOUSE_BLOCK_12</t>
  </si>
  <si>
    <t>1130305904020101</t>
  </si>
  <si>
    <t>F07-SOBHA_SANTORINI_BLOCK_9_10</t>
  </si>
  <si>
    <t>1130305904020102</t>
  </si>
  <si>
    <t>F08-SOBHA_CASA_SERENITA_BLOCK_13</t>
  </si>
  <si>
    <t>1130305904020103</t>
  </si>
  <si>
    <t>F09-SOBHA_CASA_PARADISO_BLOCK_17</t>
  </si>
  <si>
    <t>GEDDALAHALLI_66</t>
  </si>
  <si>
    <t>1130305903010103</t>
  </si>
  <si>
    <t>F03-HENNUR BANDE</t>
  </si>
  <si>
    <t>1130305903010105</t>
  </si>
  <si>
    <t>F06-KOTHANUR</t>
  </si>
  <si>
    <t>F15-BWSSB</t>
  </si>
  <si>
    <t>1130305903010201</t>
  </si>
  <si>
    <t>F07-BYRATHI</t>
  </si>
  <si>
    <t>1130305903010202</t>
  </si>
  <si>
    <t>F08-GEDDAHALLI</t>
  </si>
  <si>
    <t>1130305903010204</t>
  </si>
  <si>
    <t>F09-VADDARAPALYA</t>
  </si>
  <si>
    <t>1130305903010203</t>
  </si>
  <si>
    <t>F10-HOSAKOTE</t>
  </si>
  <si>
    <t>1130305903010101</t>
  </si>
  <si>
    <t>F04-KRISTHUJAYANTHI COLLEGE</t>
  </si>
  <si>
    <t>HBRLAYOUT_66</t>
  </si>
  <si>
    <t>1130305902010104</t>
  </si>
  <si>
    <t>F06-FGOVINDAPURA</t>
  </si>
  <si>
    <t>1130305902020301</t>
  </si>
  <si>
    <t>F07-F-BRINDAVAN-NAGAR</t>
  </si>
  <si>
    <t>1130305902030504</t>
  </si>
  <si>
    <t>F16-KARLE</t>
  </si>
  <si>
    <t>1130305902020303</t>
  </si>
  <si>
    <t>F09-TITAN-GARAGE</t>
  </si>
  <si>
    <t>1130305902020302</t>
  </si>
  <si>
    <t>F08-RACHENAHALLI</t>
  </si>
  <si>
    <t>1130305902030501</t>
  </si>
  <si>
    <t>F18-NAGENAHALLI</t>
  </si>
  <si>
    <t>1130305902020304</t>
  </si>
  <si>
    <t>F10-K.NARAYANAPURA</t>
  </si>
  <si>
    <t>BANASWADI_66</t>
  </si>
  <si>
    <t>1130304901010102</t>
  </si>
  <si>
    <t>F03-HENNUR</t>
  </si>
  <si>
    <t>1130304901010103</t>
  </si>
  <si>
    <t>F05-CHELIKERE</t>
  </si>
  <si>
    <t>1130304901030301</t>
  </si>
  <si>
    <t>F15-DODDAGUBBI</t>
  </si>
  <si>
    <t>YELLARBANDE_66</t>
  </si>
  <si>
    <t>1120302901010305</t>
  </si>
  <si>
    <t>F04-BEL</t>
  </si>
  <si>
    <t>1120302901010306</t>
  </si>
  <si>
    <t>F11-CHANAKYALAYOUT</t>
  </si>
  <si>
    <t>1120302901010101</t>
  </si>
  <si>
    <t>F01-BN-PURA</t>
  </si>
  <si>
    <t>1130204901010102</t>
  </si>
  <si>
    <t>F02-DRDO</t>
  </si>
  <si>
    <t>1130204901020106</t>
  </si>
  <si>
    <t>F11-BYRASANDRA</t>
  </si>
  <si>
    <t>BAGMANE_66</t>
  </si>
  <si>
    <t>1130205901020302</t>
  </si>
  <si>
    <t>F14-KAGGADASAPURA</t>
  </si>
  <si>
    <t>1110203902020401</t>
  </si>
  <si>
    <t>F16-SALARPURIA-NOVA</t>
  </si>
  <si>
    <t>1110203902020402</t>
  </si>
  <si>
    <t>F17-AFNHBI</t>
  </si>
  <si>
    <t>1130205901020301</t>
  </si>
  <si>
    <t>F17-KG PURA 2</t>
  </si>
  <si>
    <t>1130205901020403</t>
  </si>
  <si>
    <t>F18-PURVA SEASONS</t>
  </si>
  <si>
    <t>1130205901010101</t>
  </si>
  <si>
    <t>ITI_66</t>
  </si>
  <si>
    <t>1130205901010201</t>
  </si>
  <si>
    <t>F05-NGEF-MUSS</t>
  </si>
  <si>
    <t>1130205901020404</t>
  </si>
  <si>
    <t>F08-UDAYANAGAR</t>
  </si>
  <si>
    <t>1110203902020403</t>
  </si>
  <si>
    <t>1110203902010201</t>
  </si>
  <si>
    <t>F16-MAPLE-HEIGHTS-APARTMENTS</t>
  </si>
  <si>
    <t>1130204901010103</t>
  </si>
  <si>
    <t>F05-OM-ROAD</t>
  </si>
  <si>
    <t>1130204901020301</t>
  </si>
  <si>
    <t>F10-NGEF-FEEDER</t>
  </si>
  <si>
    <t>1130204901010101</t>
  </si>
  <si>
    <t>F15-RMZ</t>
  </si>
  <si>
    <t>1130205901010104</t>
  </si>
  <si>
    <t>F18-AFNHBII</t>
  </si>
  <si>
    <t>1130205901020303</t>
  </si>
  <si>
    <t>F04-NGEF-FACTORY</t>
  </si>
  <si>
    <t>1130205901020402</t>
  </si>
  <si>
    <t>F17-SITARI</t>
  </si>
  <si>
    <t>1130205901010204</t>
  </si>
  <si>
    <t>F18-SITARII</t>
  </si>
  <si>
    <t>HAL_220</t>
  </si>
  <si>
    <t>HOODY_220</t>
  </si>
  <si>
    <t>1130202903020101</t>
  </si>
  <si>
    <t>F03-E.P.I.P</t>
  </si>
  <si>
    <t>1130202903020103</t>
  </si>
  <si>
    <t>F05-HOODY</t>
  </si>
  <si>
    <t>1130202903020104</t>
  </si>
  <si>
    <t>F06-FSEETHARAMPALYA</t>
  </si>
  <si>
    <t>1130202903020301</t>
  </si>
  <si>
    <t>F07-FD.KUNDALAHALLI</t>
  </si>
  <si>
    <t>1130202903020302</t>
  </si>
  <si>
    <t>F08-I.T.I-AUXILLARY</t>
  </si>
  <si>
    <t>1130202903020105</t>
  </si>
  <si>
    <t>F09-G.C-PALYA</t>
  </si>
  <si>
    <t>1130202903020303</t>
  </si>
  <si>
    <t>F10-R.H.B-COLONY</t>
  </si>
  <si>
    <t>1130202903020304</t>
  </si>
  <si>
    <t>F11-PHEONIX-MALL</t>
  </si>
  <si>
    <t>1130202903020305</t>
  </si>
  <si>
    <t>F14-BIP-DEVELOPERS</t>
  </si>
  <si>
    <t>1130202903020201</t>
  </si>
  <si>
    <t>F15-M/S.KIADB-(DODDANAKKUNDI-I/A)</t>
  </si>
  <si>
    <t>1130202903020306</t>
  </si>
  <si>
    <t>F16-M/S.L&amp;T-FEEDER</t>
  </si>
  <si>
    <t>1130202903020203</t>
  </si>
  <si>
    <t>F19-PURVA-PARK-RIDGE</t>
  </si>
  <si>
    <t>1130202903020307</t>
  </si>
  <si>
    <t>F20-M/S.VSNL-FEEDER</t>
  </si>
  <si>
    <t>1130202903020308</t>
  </si>
  <si>
    <t>F22-BORUKA-TECH-PARK</t>
  </si>
  <si>
    <t>1130202903020309</t>
  </si>
  <si>
    <t>F23-M/S.BUSHRA-TECH-PARK.</t>
  </si>
  <si>
    <t>1130202903020310</t>
  </si>
  <si>
    <t>F24-M/S-BELL-TOWER-HOTELS</t>
  </si>
  <si>
    <t>BRIGADEMP_66</t>
  </si>
  <si>
    <t>1130202902020101</t>
  </si>
  <si>
    <t>F02-TR.-YARD--DEF-BLOCK</t>
  </si>
  <si>
    <t>1130202902020102</t>
  </si>
  <si>
    <t>F03-TR.-YARD-GHI-BLOCK.</t>
  </si>
  <si>
    <t>1130202902020103</t>
  </si>
  <si>
    <t>F04-SIPANI-FIBER</t>
  </si>
  <si>
    <t>1130202902020104</t>
  </si>
  <si>
    <t>F05-TR.-YARD-SUMMIT.</t>
  </si>
  <si>
    <t>1130202902020301</t>
  </si>
  <si>
    <t>F07-F--TR.-YARD-ABC-BLOCK.</t>
  </si>
  <si>
    <t>1130202902020302</t>
  </si>
  <si>
    <t>F08-DODDANEKUNDI-INDUSTRIAL-AREA</t>
  </si>
  <si>
    <t>1130202902020303</t>
  </si>
  <si>
    <t>F09-TR.-YARD-GHI-BLOCK.</t>
  </si>
  <si>
    <t>1130202902020305</t>
  </si>
  <si>
    <t>F12-TR.YARD-SUMMIT.-/-GRAPHITE-ROAD</t>
  </si>
  <si>
    <t>1130202902020106</t>
  </si>
  <si>
    <t>F13-PHEONIX-MALL</t>
  </si>
  <si>
    <t>1130202902020306</t>
  </si>
  <si>
    <t>F14-BESCOM-OFFICE</t>
  </si>
  <si>
    <t>1130202902010108</t>
  </si>
  <si>
    <t>F15-VR-MALL</t>
  </si>
  <si>
    <t>1130202902010201</t>
  </si>
  <si>
    <t>F17-Durga Petals</t>
  </si>
  <si>
    <t>1130202902020105</t>
  </si>
  <si>
    <t>F06-F--TR.YARD-SUMMIT.</t>
  </si>
  <si>
    <t>1130202902010102</t>
  </si>
  <si>
    <t>F01-BRGABC</t>
  </si>
  <si>
    <t>BAGMANEWTP_66</t>
  </si>
  <si>
    <t>1130202901010101</t>
  </si>
  <si>
    <t>F02-W.T.C.</t>
  </si>
  <si>
    <t>1130202901010102</t>
  </si>
  <si>
    <t>F03-W.T.C.</t>
  </si>
  <si>
    <t>1130202901010103</t>
  </si>
  <si>
    <t>F04-W.T.C.</t>
  </si>
  <si>
    <t>1130202901010104</t>
  </si>
  <si>
    <t>F05-WTC</t>
  </si>
  <si>
    <t>1130202901010105</t>
  </si>
  <si>
    <t>F06-F-W.T.C</t>
  </si>
  <si>
    <t>IDLE</t>
  </si>
  <si>
    <t>1130202901010109</t>
  </si>
  <si>
    <t>1130202901010108</t>
  </si>
  <si>
    <t>F09-IDLE4</t>
  </si>
  <si>
    <t>1130202901010107</t>
  </si>
  <si>
    <t>1130202901010106</t>
  </si>
  <si>
    <t>1130202901010112</t>
  </si>
  <si>
    <t>1130202901020301</t>
  </si>
  <si>
    <t>F13-CARINA-EAST</t>
  </si>
  <si>
    <t>1130202901020303</t>
  </si>
  <si>
    <t>F15-TAURUS-EAST</t>
  </si>
  <si>
    <t>1130202901020302</t>
  </si>
  <si>
    <t>F14-CARINA-WEST</t>
  </si>
  <si>
    <t>SHANTHINIKETHAN_66</t>
  </si>
  <si>
    <t>1130202904010301</t>
  </si>
  <si>
    <t>F02-D-BLOCK-CSS</t>
  </si>
  <si>
    <t>1130202904010302</t>
  </si>
  <si>
    <t>F03-PRW</t>
  </si>
  <si>
    <t>1130202904010303</t>
  </si>
  <si>
    <t>F04-CR-BLOCK</t>
  </si>
  <si>
    <t>1130202904010305</t>
  </si>
  <si>
    <t>F06-F-TIKMANI-STEELS,-ITPL-ROAD</t>
  </si>
  <si>
    <t>F20-SHANTHINIKETHANA FORUM MALL</t>
  </si>
  <si>
    <t>1130202904010101</t>
  </si>
  <si>
    <t>F07-F-A-BLOCK-CSS</t>
  </si>
  <si>
    <t>1130202904010102</t>
  </si>
  <si>
    <t>F08-C-BLOCK-CSS</t>
  </si>
  <si>
    <t>1130202904010103</t>
  </si>
  <si>
    <t>F09-F-BLOCK-CSS</t>
  </si>
  <si>
    <t>1130202904010104</t>
  </si>
  <si>
    <t>F10-MLCP-BLOCK</t>
  </si>
  <si>
    <t>1130202904010105</t>
  </si>
  <si>
    <t>F11-KTPO,-EPIP-L/O</t>
  </si>
  <si>
    <t>1130202904010107</t>
  </si>
  <si>
    <t>F13-MAGNA-WAREHOUSE,-EPIP-L/O</t>
  </si>
  <si>
    <t>1130202904010110</t>
  </si>
  <si>
    <t>F16-TOWERC</t>
  </si>
  <si>
    <t>1130202904020301</t>
  </si>
  <si>
    <t>F17-TOTAL ENVIRNAMENT</t>
  </si>
  <si>
    <t>1130202904010113</t>
  </si>
  <si>
    <t>F18-SHERATON-GRAND-HOTEL</t>
  </si>
  <si>
    <t>EPIP_66</t>
  </si>
  <si>
    <t>1130202907010101</t>
  </si>
  <si>
    <t>F02-WHITEFIELD</t>
  </si>
  <si>
    <t>1130202907010102</t>
  </si>
  <si>
    <t>F03-SPLENDER</t>
  </si>
  <si>
    <t>1130202907020302</t>
  </si>
  <si>
    <t>F06-L-&amp;-T</t>
  </si>
  <si>
    <t>1130202907010104</t>
  </si>
  <si>
    <t>F07-RMZ-NEXT</t>
  </si>
  <si>
    <t>1130202907010201</t>
  </si>
  <si>
    <t>1130202907020304</t>
  </si>
  <si>
    <t>F09-EPIP-L/OII</t>
  </si>
  <si>
    <t>1130202907020305</t>
  </si>
  <si>
    <t>F10-EPIPI</t>
  </si>
  <si>
    <t>1130202907020306</t>
  </si>
  <si>
    <t>F11-TCS</t>
  </si>
  <si>
    <t>1130202907030502</t>
  </si>
  <si>
    <t>F16-SJR-TECH-PARK,-EPIP-L/O</t>
  </si>
  <si>
    <t>1130202907020310</t>
  </si>
  <si>
    <t>F20-SAP-LABS,-EPIP-L/O</t>
  </si>
  <si>
    <t>1130202907010202</t>
  </si>
  <si>
    <t>F24-RELIANCE-(BIG-BAZAR)</t>
  </si>
  <si>
    <t>1130202907030602</t>
  </si>
  <si>
    <t>F26-ORIENTAL-HOTEL</t>
  </si>
  <si>
    <t>1130202907010204</t>
  </si>
  <si>
    <t>F28-BUSHRA-TECH-PARK,-EPIP-L/O</t>
  </si>
  <si>
    <t>1130202907010203</t>
  </si>
  <si>
    <t>F27-AIRTEL-CO,-EPIP-L/O</t>
  </si>
  <si>
    <t>1130202907030603</t>
  </si>
  <si>
    <t>F30-GOPALAN-ENTERPRISES</t>
  </si>
  <si>
    <t>1130202907020311</t>
  </si>
  <si>
    <t>F31-SADA-TECH-PARK,-EPIP-L/O</t>
  </si>
  <si>
    <t>1130202907030503</t>
  </si>
  <si>
    <t>F32-QUALCOMM</t>
  </si>
  <si>
    <t>F33-QUALCOMM-2</t>
  </si>
  <si>
    <t>1130204901010304</t>
  </si>
  <si>
    <t>F09-MAHADEVAPURA.</t>
  </si>
  <si>
    <t>1130204901010308</t>
  </si>
  <si>
    <t>F15-ALPINE-ECO</t>
  </si>
  <si>
    <t>F-19 Brigade Lakefront</t>
  </si>
  <si>
    <t>F35 Neon block</t>
  </si>
  <si>
    <t>1130202907020303</t>
  </si>
  <si>
    <t>1130202907030501</t>
  </si>
  <si>
    <t>1130202904010304</t>
  </si>
  <si>
    <t>1130202904010108</t>
  </si>
  <si>
    <t>F14-SYMPHONY,-EPIP-L/O</t>
  </si>
  <si>
    <t>1130202904010106</t>
  </si>
  <si>
    <t>1130202902020304</t>
  </si>
  <si>
    <t>F-34 GEBE</t>
  </si>
  <si>
    <t>F18 Kusum Alloys-</t>
  </si>
  <si>
    <t>*F19 United Oxygen Com</t>
  </si>
  <si>
    <t xml:space="preserve">F-20 Bagmane Developers </t>
  </si>
  <si>
    <t>F-19</t>
  </si>
  <si>
    <t>F-07</t>
  </si>
  <si>
    <t>TELECOM</t>
  </si>
  <si>
    <t>1130101901020105</t>
  </si>
  <si>
    <t>F10-BALAKI-MANDI</t>
  </si>
  <si>
    <t>1130103902010303</t>
  </si>
  <si>
    <t>F11-RMU-(JOLLY-MOHALLA)</t>
  </si>
  <si>
    <t>1130101901020303</t>
  </si>
  <si>
    <t>F12-ABB-RMU-JJR-NAGAR-POLICE-STATION</t>
  </si>
  <si>
    <t>1130101901020103</t>
  </si>
  <si>
    <t>F04-HOSAHALLI-MAIN-ROAD</t>
  </si>
  <si>
    <t>1130101901020308</t>
  </si>
  <si>
    <t>F15-PARK WEST</t>
  </si>
  <si>
    <t>1130101901010301</t>
  </si>
  <si>
    <t>F05-CEMETORY-RMU</t>
  </si>
  <si>
    <t>REMCO</t>
  </si>
  <si>
    <t>1140203902020104</t>
  </si>
  <si>
    <t>1130101901020302</t>
  </si>
  <si>
    <t>F11-MYSORE-ROAD</t>
  </si>
  <si>
    <t>1140203902020106</t>
  </si>
  <si>
    <t>1130101901020106</t>
  </si>
  <si>
    <t>F14-ETA-GARDENS</t>
  </si>
  <si>
    <t>1130102901020305</t>
  </si>
  <si>
    <t>F24-RAILWAY-QUARTERS</t>
  </si>
  <si>
    <t>1130101901020309</t>
  </si>
  <si>
    <t>F16-PRESTIGE WOODS</t>
  </si>
  <si>
    <t>1130101901010303</t>
  </si>
  <si>
    <t>F09-RAILWAY-PARALLEL-(RAILWAY-COLONY)</t>
  </si>
  <si>
    <t>1140101901050907</t>
  </si>
  <si>
    <t>F30-MAIN--MAGADI-ROAD(SIDE-ANAJAN)</t>
  </si>
  <si>
    <t>1140101901050906</t>
  </si>
  <si>
    <t>F29-ST-&amp;-TH-MAIN-MAGADI-ROAD-(MAGADI-ROAD)</t>
  </si>
  <si>
    <t>1130101901020102</t>
  </si>
  <si>
    <t>F03-TELECOM-LAYOUT</t>
  </si>
  <si>
    <t>SOBHA INDRAPRASTHA</t>
  </si>
  <si>
    <t>F02-SOBHA INDRAPRASTHA 1</t>
  </si>
  <si>
    <t>F03-SOBHA GLOBAL MALL 1</t>
  </si>
  <si>
    <t>F08-SOBHA INDRAPRASTHA 2</t>
  </si>
  <si>
    <t>F09-SOBHA GLOBAL MALL 2</t>
  </si>
  <si>
    <t>KADUGODI_66</t>
  </si>
  <si>
    <t>1130202905010101</t>
  </si>
  <si>
    <t>F01-NADAVATHI</t>
  </si>
  <si>
    <t>1130202905020101</t>
  </si>
  <si>
    <t>F02-KADUGODI</t>
  </si>
  <si>
    <t>1130202905020103</t>
  </si>
  <si>
    <t>F05-ABT</t>
  </si>
  <si>
    <t>1130202905010103</t>
  </si>
  <si>
    <t>F06-SAI-GARDEN</t>
  </si>
  <si>
    <t>1130202905020301</t>
  </si>
  <si>
    <t>F07-FMOTHER-DAIRY</t>
  </si>
  <si>
    <t>1130202905020105</t>
  </si>
  <si>
    <t>F15-GOLDEN-BLOSSOM-APARTMENTS</t>
  </si>
  <si>
    <t>KACHAMARANAHALLI_66</t>
  </si>
  <si>
    <t>1130202906010103</t>
  </si>
  <si>
    <t>F03-GUNJUR  GUNJURHOSAHALLI</t>
  </si>
  <si>
    <t>1130202906010101</t>
  </si>
  <si>
    <t>F05-KM-HALLI-&amp;-GUNJUR</t>
  </si>
  <si>
    <t>1130202906020301</t>
  </si>
  <si>
    <t>F07-VARTHUR MAIN ROAD</t>
  </si>
  <si>
    <t>1130202906020302</t>
  </si>
  <si>
    <t>F08-ALLASAHALLI ROAD</t>
  </si>
  <si>
    <t>1130202906020304</t>
  </si>
  <si>
    <t>F10-HAGADUR</t>
  </si>
  <si>
    <t>1130202906020305</t>
  </si>
  <si>
    <t>F11-MADURANAGAR &amp; VALEPURA</t>
  </si>
  <si>
    <t>1130202906020307</t>
  </si>
  <si>
    <t>F15-TRISHUL BUILDTECH  INFRASTRUCTURE (P) LTD</t>
  </si>
  <si>
    <t>1130202906010102</t>
  </si>
  <si>
    <t>F02-WHITEFIELD MAIN ROAD</t>
  </si>
  <si>
    <t>1130202906010104</t>
  </si>
  <si>
    <t>F04-RAMAGONAHALLI</t>
  </si>
  <si>
    <t>1130202905020302</t>
  </si>
  <si>
    <t>F08-HAGADUR</t>
  </si>
  <si>
    <t>1130202905020303</t>
  </si>
  <si>
    <t>F09-BPL</t>
  </si>
  <si>
    <t>1130202905020304</t>
  </si>
  <si>
    <t>F10-WHITEFIELD-INDL-AREA</t>
  </si>
  <si>
    <t>1130202905020305</t>
  </si>
  <si>
    <t>F12-WHITEFIELD-TOWN</t>
  </si>
  <si>
    <t>1130202905020104</t>
  </si>
  <si>
    <t>F13-SAN-ENGINEERING,-ITPL-ROAD</t>
  </si>
  <si>
    <t>1130202905020306</t>
  </si>
  <si>
    <t>F14-SIGMA-TECH-PARK</t>
  </si>
  <si>
    <t>1130202905020106</t>
  </si>
  <si>
    <t>F16-VARTHUR-KODI</t>
  </si>
  <si>
    <t>1130202905010107</t>
  </si>
  <si>
    <t>F17-BRIGADE-COSMOPOLIS</t>
  </si>
  <si>
    <t>1130202905010108</t>
  </si>
  <si>
    <t>F18-VIJAYANAGARA</t>
  </si>
  <si>
    <t>1130202904010109</t>
  </si>
  <si>
    <t>F15-RELIANCE-COMMUNICATIONS,-SADARAMANGALA-I/A</t>
  </si>
  <si>
    <t>Army Welfare Housing Organisation</t>
  </si>
  <si>
    <t>F11-Whitefield Ganesha Temple</t>
  </si>
  <si>
    <t>F-21 PRESTIGE LAKEVIEW</t>
  </si>
  <si>
    <t>F22-PRESTIGE WHITE_MEADOWS</t>
  </si>
  <si>
    <t>1130102901040702</t>
  </si>
  <si>
    <t>1130102901010107</t>
  </si>
  <si>
    <t>F02-CRESCENT ROAD</t>
  </si>
  <si>
    <t>1130102901010101</t>
  </si>
  <si>
    <t>F05-KAVERI-BHAVAN-AND-AUX</t>
  </si>
  <si>
    <t>1130102901030508</t>
  </si>
  <si>
    <t>1130102901030502</t>
  </si>
  <si>
    <t>F07-STADIUM</t>
  </si>
  <si>
    <t>1130102901040703</t>
  </si>
  <si>
    <t>F10-VASANTHNAGAR</t>
  </si>
  <si>
    <t>1130102901030101</t>
  </si>
  <si>
    <t>F11-BRIGADE-PLAZA</t>
  </si>
  <si>
    <t>1130102901020301</t>
  </si>
  <si>
    <t>F12-KHANIJA-BHAVANA</t>
  </si>
  <si>
    <t>1130102901040704</t>
  </si>
  <si>
    <t>F13-RAJ-BHAVAN</t>
  </si>
  <si>
    <t>1130102901010102</t>
  </si>
  <si>
    <t>F14-UPPERPET-POLICE-STATION</t>
  </si>
  <si>
    <t>1130102901040705</t>
  </si>
  <si>
    <t>F15-VIKASA-SOUDHA</t>
  </si>
  <si>
    <t>1130102901010301</t>
  </si>
  <si>
    <t>F17-BVK IYAENGAR-ROAD</t>
  </si>
  <si>
    <t>1130102901010104</t>
  </si>
  <si>
    <t>F18-KR-CIRCLE</t>
  </si>
  <si>
    <t>1130102901010501</t>
  </si>
  <si>
    <t>F19-BALABROOIE</t>
  </si>
  <si>
    <t>1130102901020302</t>
  </si>
  <si>
    <t>F20-CUBBON-PET</t>
  </si>
  <si>
    <t>1130102901020303</t>
  </si>
  <si>
    <t>F21-TULASI-THOTA</t>
  </si>
  <si>
    <t>1130102901020304</t>
  </si>
  <si>
    <t>F22-GANDHINAGAR</t>
  </si>
  <si>
    <t>1130102901010106</t>
  </si>
  <si>
    <t>F25-MADHAVANAGAR</t>
  </si>
  <si>
    <t>1130102901020306</t>
  </si>
  <si>
    <t>F26-KSRTC</t>
  </si>
  <si>
    <t>1130102901040706</t>
  </si>
  <si>
    <t>F27-CHIKCPET</t>
  </si>
  <si>
    <t>1130102901030506</t>
  </si>
  <si>
    <t>F29-EMBASSY-HABITAT</t>
  </si>
  <si>
    <t>1130302901020403</t>
  </si>
  <si>
    <t>F13-VASANTHNAGAR</t>
  </si>
  <si>
    <t>F18</t>
  </si>
  <si>
    <t>F20-EXPRESS VIDHANASOUDHA</t>
  </si>
  <si>
    <t>GOVERNMENT OFFICES</t>
  </si>
  <si>
    <t>1130103901020305</t>
  </si>
  <si>
    <t>F04-ADARSHA SHANGRILLA</t>
  </si>
  <si>
    <t>1130103901020306</t>
  </si>
  <si>
    <t>F05-RAJBHAVAN</t>
  </si>
  <si>
    <t>TELECOMLAYOUT_66</t>
  </si>
  <si>
    <t>VICTORIAHOSPITAL_66</t>
  </si>
  <si>
    <t>1130103902010301</t>
  </si>
  <si>
    <t>F08-JANATHA-RMU</t>
  </si>
  <si>
    <t>1130103902020104</t>
  </si>
  <si>
    <t>F09-SCHOOL-COMPOUND-RMU</t>
  </si>
  <si>
    <t>1130103902020108</t>
  </si>
  <si>
    <t>F07-BINNY-PET/DATTA-RMU</t>
  </si>
  <si>
    <t>Hebbal</t>
  </si>
  <si>
    <t>1120301901010105</t>
  </si>
  <si>
    <t>F05-C-STATION</t>
  </si>
  <si>
    <t>1120301901010106</t>
  </si>
  <si>
    <t>F06 C-STATION</t>
  </si>
  <si>
    <t>LRB</t>
  </si>
  <si>
    <t>1120302901010104</t>
  </si>
  <si>
    <t>F07 A-K-ASHRAM</t>
  </si>
  <si>
    <t>"C" Station</t>
  </si>
  <si>
    <t>1130302901010104</t>
  </si>
  <si>
    <t>F04-JAYAMAHAL</t>
  </si>
  <si>
    <t>1130302901020302</t>
  </si>
  <si>
    <t>F07-F-KEMPROAD</t>
  </si>
  <si>
    <t>1130302901020303</t>
  </si>
  <si>
    <t>F08-BENSON-TOWN</t>
  </si>
  <si>
    <t>1130302901020304</t>
  </si>
  <si>
    <t>F09-SPENCER-ROAD</t>
  </si>
  <si>
    <t>P R MUSS</t>
  </si>
  <si>
    <t>1130303901010103</t>
  </si>
  <si>
    <t>F03-CLARENCE-SCHOOL</t>
  </si>
  <si>
    <t>1130303901010104</t>
  </si>
  <si>
    <t>F04-RMU-PC</t>
  </si>
  <si>
    <t>1130303901010106</t>
  </si>
  <si>
    <t>F06-F-FRAZER-TOWN</t>
  </si>
  <si>
    <t>1130303901010107</t>
  </si>
  <si>
    <t>F14-R-K-ROAD</t>
  </si>
  <si>
    <t>1130303901010108</t>
  </si>
  <si>
    <t>F15-E-SUB-DIVISION-RMU</t>
  </si>
  <si>
    <t>1130303901020303</t>
  </si>
  <si>
    <t>F09-VGP-RMU</t>
  </si>
  <si>
    <t>1130303901020305</t>
  </si>
  <si>
    <t>F11-RMU-C--FRAZERB-TOWN</t>
  </si>
  <si>
    <t>1130303901020306</t>
  </si>
  <si>
    <t>1130305902020305</t>
  </si>
  <si>
    <t>F11-BYRAVI--APARTMENT</t>
  </si>
  <si>
    <t>RMV</t>
  </si>
  <si>
    <t>F8-ISRO</t>
  </si>
  <si>
    <t>1130303901010101</t>
  </si>
  <si>
    <t>F01-ITI-COOKTOWN</t>
  </si>
  <si>
    <t>1130303901010105</t>
  </si>
  <si>
    <t>F05-CHANDRA-SHEKHAR-SPEECH-&amp;-HEARING</t>
  </si>
  <si>
    <t>1130303901020301</t>
  </si>
  <si>
    <t>F07-F-TELECOM</t>
  </si>
  <si>
    <t>1130303901020302</t>
  </si>
  <si>
    <t>F08-RMU-C--COOK-TOWN</t>
  </si>
  <si>
    <t>1130303901020304</t>
  </si>
  <si>
    <t>F10-L-R-PURAM</t>
  </si>
  <si>
    <t>1130303901020307</t>
  </si>
  <si>
    <t>F13-PURVANKARA--APARTMENT</t>
  </si>
  <si>
    <t>1130303901020308</t>
  </si>
  <si>
    <t>F16-ITC</t>
  </si>
  <si>
    <t>1130305902010101</t>
  </si>
  <si>
    <t>F02-LRP-OFFICE</t>
  </si>
  <si>
    <t>1130305902020307</t>
  </si>
  <si>
    <t>F03-CHANDRIKA-SOAPFACTORY</t>
  </si>
  <si>
    <t>1130305902010102</t>
  </si>
  <si>
    <t>F04-JAYAKUMAR-RMU</t>
  </si>
  <si>
    <t>1130305902010103</t>
  </si>
  <si>
    <t>F05-DIVYA-SHANTHI</t>
  </si>
  <si>
    <t>1130304901020302</t>
  </si>
  <si>
    <t>F06-FDJ-HALLI</t>
  </si>
  <si>
    <t>1130304901020303</t>
  </si>
  <si>
    <t>F09-AFNHB-COLONY</t>
  </si>
  <si>
    <t>1130304901020104</t>
  </si>
  <si>
    <t>F17-ADMC</t>
  </si>
  <si>
    <t>1130304901020301</t>
  </si>
  <si>
    <t>F02-LINGARAJ-PURAM</t>
  </si>
  <si>
    <t>1130304901010105</t>
  </si>
  <si>
    <t>F12-KAMMANAHALLI-MAIN-ROAD</t>
  </si>
  <si>
    <t>F-19 SMVB Railway station</t>
  </si>
  <si>
    <t>1130102901010103</t>
  </si>
  <si>
    <t>F16-BANNAPPA-PARK</t>
  </si>
  <si>
    <t>1130103901010101</t>
  </si>
  <si>
    <t>F01-PANJAB-NATIONAL-BANK</t>
  </si>
  <si>
    <t>1130103901010102</t>
  </si>
  <si>
    <t>F02-RBI</t>
  </si>
  <si>
    <t>1130103901010103</t>
  </si>
  <si>
    <t>1130103901010109</t>
  </si>
  <si>
    <t>F06-K.G.ROAD</t>
  </si>
  <si>
    <t>1130103902020101</t>
  </si>
  <si>
    <t>F01-MASJID-ROAD</t>
  </si>
  <si>
    <t>1130103902010302</t>
  </si>
  <si>
    <t>F10-MILLIA-RMU</t>
  </si>
  <si>
    <t>1130103902010304</t>
  </si>
  <si>
    <t>F13-S-J-PARK-RMU64A</t>
  </si>
  <si>
    <t>1130103901020302</t>
  </si>
  <si>
    <t>F09-OTC-ROAD</t>
  </si>
  <si>
    <t>1130103902020102</t>
  </si>
  <si>
    <t>F04-VICTORIA-HOSPITAL-LAUNDARY-+STN-AUX</t>
  </si>
  <si>
    <t>1130103902020103</t>
  </si>
  <si>
    <t>F05-A-M-ROAD/RMU-65</t>
  </si>
  <si>
    <t>1130103902020303</t>
  </si>
  <si>
    <t>F12-DENTAL-COLLEGE-RMU</t>
  </si>
  <si>
    <t>1130204901020103</t>
  </si>
  <si>
    <t>1130204901020101</t>
  </si>
  <si>
    <t>1130204901020102</t>
  </si>
  <si>
    <t>1130204901020105</t>
  </si>
  <si>
    <t>1130204901010301</t>
  </si>
  <si>
    <t>1130204901010302</t>
  </si>
  <si>
    <t>1130204901010303</t>
  </si>
  <si>
    <t>1130204901010305</t>
  </si>
  <si>
    <t>1130204901010306</t>
  </si>
  <si>
    <t>1130204901030501</t>
  </si>
  <si>
    <t>1130204901030502</t>
  </si>
  <si>
    <t>1130204901010110</t>
  </si>
  <si>
    <t>1210201901010109</t>
  </si>
  <si>
    <t>LEELA VENTURE_66</t>
  </si>
  <si>
    <t>1130203901010101</t>
  </si>
  <si>
    <t>F01-NGEF-P&amp;T</t>
  </si>
  <si>
    <t>1130203901020101</t>
  </si>
  <si>
    <t>F02-AUSTIN-CHECKPOST</t>
  </si>
  <si>
    <t>F03-HAL-MANIPAL-RMU</t>
  </si>
  <si>
    <t>F05-LEELA-PALACE</t>
  </si>
  <si>
    <t>1130203901020302</t>
  </si>
  <si>
    <t>1130203901020105</t>
  </si>
  <si>
    <t>F08-BRITANIA</t>
  </si>
  <si>
    <t>1130203901020304</t>
  </si>
  <si>
    <t>1130203901020106</t>
  </si>
  <si>
    <t>F12-DOMLUR-SERVICE-ROAD</t>
  </si>
  <si>
    <t>1130203901010102</t>
  </si>
  <si>
    <t>F14-ISRO</t>
  </si>
  <si>
    <t>1130205901010102</t>
  </si>
  <si>
    <t>F03-RMU</t>
  </si>
  <si>
    <t>1130205901010103</t>
  </si>
  <si>
    <t>F04-RMU</t>
  </si>
  <si>
    <t>1130205901010202</t>
  </si>
  <si>
    <t>F12-CMH-ROAD</t>
  </si>
  <si>
    <t>1110203905010501</t>
  </si>
  <si>
    <t>F01-GEETANJALI</t>
  </si>
  <si>
    <t>1110203905010502</t>
  </si>
  <si>
    <t>F04-INDRANAGAR</t>
  </si>
  <si>
    <t>F06 JB-NAGAR</t>
  </si>
  <si>
    <t>1110203905010305</t>
  </si>
  <si>
    <t>1110203905020307</t>
  </si>
  <si>
    <t>1110203905010108</t>
  </si>
  <si>
    <t>Golflink Software Park _66</t>
  </si>
  <si>
    <t>F1 - Texas Park RMU</t>
  </si>
  <si>
    <t>1110201902020301</t>
  </si>
  <si>
    <t>F09-SHANTHINAGAR-RMU</t>
  </si>
  <si>
    <t>B Station</t>
  </si>
  <si>
    <t>1130201902010108</t>
  </si>
  <si>
    <t>66_ISRO</t>
  </si>
  <si>
    <t>1130304901010101</t>
  </si>
  <si>
    <t>1130304901030502</t>
  </si>
  <si>
    <t>1130304901010106</t>
  </si>
  <si>
    <t>1130304901020103</t>
  </si>
  <si>
    <t>1130304901030503</t>
  </si>
  <si>
    <t>F07-FSUBBAIHANPALYA.</t>
  </si>
  <si>
    <t>1130304901030504</t>
  </si>
  <si>
    <t>1130304901020101</t>
  </si>
  <si>
    <t>F10-BALDWIN-SCHOOL</t>
  </si>
  <si>
    <t>1130304901020102</t>
  </si>
  <si>
    <t>1130304901020105</t>
  </si>
  <si>
    <t>1130304901020106</t>
  </si>
  <si>
    <t>1130304901030505</t>
  </si>
  <si>
    <t>GEDDALAHALLI</t>
  </si>
  <si>
    <t>1130305903010104</t>
  </si>
  <si>
    <t>F05-HANUMANTHA NAGARA</t>
  </si>
  <si>
    <t>1130305903010206</t>
  </si>
  <si>
    <t>1130305903010207</t>
  </si>
  <si>
    <t>1130305902030502</t>
  </si>
  <si>
    <t>1130305902030503</t>
  </si>
  <si>
    <t>PURVANKARA_66</t>
  </si>
  <si>
    <t>BMASZ</t>
  </si>
  <si>
    <t>KUMBALGODU_66</t>
  </si>
  <si>
    <t>1140301902010101</t>
  </si>
  <si>
    <t>F02-KENGERI-TOWN</t>
  </si>
  <si>
    <t>KUMBALOGODU_66</t>
  </si>
  <si>
    <t>1140301902020302</t>
  </si>
  <si>
    <t>F05-GONIPURA</t>
  </si>
  <si>
    <t>1140301902010104</t>
  </si>
  <si>
    <t>F10-KAMBIPURA-/-KENGERI</t>
  </si>
  <si>
    <t>1140301902020303</t>
  </si>
  <si>
    <t>1140301902010105</t>
  </si>
  <si>
    <t>F11-KIADB-ST-PHASE</t>
  </si>
  <si>
    <t>1140301902010102</t>
  </si>
  <si>
    <t>1140301902010103</t>
  </si>
  <si>
    <t>F06-BYROHALLI</t>
  </si>
  <si>
    <t>1140301902020305</t>
  </si>
  <si>
    <t>F09-BGS-INTERNATIONAL</t>
  </si>
  <si>
    <t>1140301902020306</t>
  </si>
  <si>
    <t>1140301902020301</t>
  </si>
  <si>
    <t>F04-RAMOHALLI</t>
  </si>
  <si>
    <t>1140301902010106</t>
  </si>
  <si>
    <t>F13-GERUPALYA</t>
  </si>
  <si>
    <t>1140301902020304</t>
  </si>
  <si>
    <t>F08-DECCAN-HERALD</t>
  </si>
  <si>
    <t>RAJARAJESHWARINAGAR_66</t>
  </si>
  <si>
    <t>1140204901010102</t>
  </si>
  <si>
    <t>F03-BWSSB</t>
  </si>
  <si>
    <t>WATER WORKS</t>
  </si>
  <si>
    <t>1140204901010303</t>
  </si>
  <si>
    <t>F09-PATTANA-GERE</t>
  </si>
  <si>
    <t>1140204901010103</t>
  </si>
  <si>
    <t>F04-BDA-TH-STAGE</t>
  </si>
  <si>
    <t>1140204901010104</t>
  </si>
  <si>
    <t>F05-KENGERI</t>
  </si>
  <si>
    <t>1140204901010304</t>
  </si>
  <si>
    <t>F10-GLOBAL-VILLAGE</t>
  </si>
  <si>
    <t>F11-GANAKALLU</t>
  </si>
  <si>
    <t>1140301904010104</t>
  </si>
  <si>
    <t>F06-DODDABELE</t>
  </si>
  <si>
    <t>PROVIDENT_66</t>
  </si>
  <si>
    <t>1140301904010101</t>
  </si>
  <si>
    <t>1140301904010102</t>
  </si>
  <si>
    <t>1140301904010103</t>
  </si>
  <si>
    <t>1140301904010105</t>
  </si>
  <si>
    <t>HEJJALA_66</t>
  </si>
  <si>
    <t>1220101902020303</t>
  </si>
  <si>
    <t>1220101902020304</t>
  </si>
  <si>
    <t>VRISHABAVATHY_66</t>
  </si>
  <si>
    <t>F12-RV-COLLAGE</t>
  </si>
  <si>
    <t>KENGERI_SATELLITE_TOWN_66</t>
  </si>
  <si>
    <t>1140301901010102</t>
  </si>
  <si>
    <t>1140301901020304</t>
  </si>
  <si>
    <t>F10-KOMMAGATTA</t>
  </si>
  <si>
    <t>1140301901010104</t>
  </si>
  <si>
    <t>F05-HUNSEMARADAPALYA</t>
  </si>
  <si>
    <t>1140301903010112</t>
  </si>
  <si>
    <t>1140303901010102</t>
  </si>
  <si>
    <t>1140303901010103</t>
  </si>
  <si>
    <t>1140303901010104</t>
  </si>
  <si>
    <t>1140303901010105</t>
  </si>
  <si>
    <t>1140303901020301</t>
  </si>
  <si>
    <t>1140303901020305</t>
  </si>
  <si>
    <t>1140303901020304</t>
  </si>
  <si>
    <t>1140303901020306</t>
  </si>
  <si>
    <t>N.G.HALLI</t>
  </si>
  <si>
    <t>1120101901010105</t>
  </si>
  <si>
    <t>1120101901020301</t>
  </si>
  <si>
    <t>1120101901020102</t>
  </si>
  <si>
    <t>1120102906010305</t>
  </si>
  <si>
    <t>SIRMV_LAYOUT_66</t>
  </si>
  <si>
    <t>F02-MARUTHI-NAGARA</t>
  </si>
  <si>
    <t>1140301903010113</t>
  </si>
  <si>
    <t>F04-DODDABASTHI</t>
  </si>
  <si>
    <t>F05-SONNENAHALLI</t>
  </si>
  <si>
    <t>F06-FTH-BLOCK</t>
  </si>
  <si>
    <t>1140301903010109</t>
  </si>
  <si>
    <t>F08-RAILWAYLAYOUT</t>
  </si>
  <si>
    <t>1140301903010106</t>
  </si>
  <si>
    <t>F09-RHCS-LAYOUT</t>
  </si>
  <si>
    <t>1140301903010107</t>
  </si>
  <si>
    <t>1140301903010108</t>
  </si>
  <si>
    <t>F11-S.M.V.5TH-BLACK</t>
  </si>
  <si>
    <t>1140301903010110</t>
  </si>
  <si>
    <t>F12-S.M.V.LAYOUT</t>
  </si>
  <si>
    <t>1140301903010111</t>
  </si>
  <si>
    <t>F13-S.M.V.6TH-BLACK</t>
  </si>
  <si>
    <t>KODIGEHALLI_66</t>
  </si>
  <si>
    <t>1140303902010103</t>
  </si>
  <si>
    <t>F03-BBMP</t>
  </si>
  <si>
    <t>1140303902010104</t>
  </si>
  <si>
    <t>F04-KODIGEHALLI</t>
  </si>
  <si>
    <t>1140303902020104</t>
  </si>
  <si>
    <t>F05-SEGEHALLI</t>
  </si>
  <si>
    <t>F09-PADMAVATHI LAYOUT</t>
  </si>
  <si>
    <t>1140301901010101</t>
  </si>
  <si>
    <t>F01-NEW-KHB</t>
  </si>
  <si>
    <t>1140301901010106</t>
  </si>
  <si>
    <t>F02-NEW KHB LAYOUT 2IDLE</t>
  </si>
  <si>
    <t>1140301901010103</t>
  </si>
  <si>
    <t>F04-SUN-CITY</t>
  </si>
  <si>
    <t>1140301901010105</t>
  </si>
  <si>
    <t>F06-FSHIRKE</t>
  </si>
  <si>
    <t>1140301901020301</t>
  </si>
  <si>
    <t>F07-ROBIN-THEATRE</t>
  </si>
  <si>
    <t>1140301901020302</t>
  </si>
  <si>
    <t>F08-HOYSALA-CIRCLE</t>
  </si>
  <si>
    <t>1140301901020303</t>
  </si>
  <si>
    <t>F09-SATELLITE-CLUB</t>
  </si>
  <si>
    <t>1140301901020305</t>
  </si>
  <si>
    <t>F11-APOORVA-LAYOUT</t>
  </si>
  <si>
    <t>1140301903010301</t>
  </si>
  <si>
    <t>1140101901010101</t>
  </si>
  <si>
    <t>F01-HARE-RAMA-HARE-KRISHNA</t>
  </si>
  <si>
    <t>1140101901010103</t>
  </si>
  <si>
    <t>F27-RTO-COMPLEX</t>
  </si>
  <si>
    <t>1140101901020302</t>
  </si>
  <si>
    <t>F06-F--ST-&amp;-ND-BLOCK</t>
  </si>
  <si>
    <t>F07-F--II-BLOCK-&amp;-C</t>
  </si>
  <si>
    <t>1140101901010302</t>
  </si>
  <si>
    <t>F19-ND-&amp;TH-BLOCK</t>
  </si>
  <si>
    <t>1140101901030501</t>
  </si>
  <si>
    <t>F08-BHASHYAM-CIRCLE</t>
  </si>
  <si>
    <t>1140101901030502</t>
  </si>
  <si>
    <t>F09-INDUSTRIAL-ESTATE</t>
  </si>
  <si>
    <t>1140101901010501</t>
  </si>
  <si>
    <t>F12-DIXIT-RMU-TH-BLOCK</t>
  </si>
  <si>
    <t>1140101901010502</t>
  </si>
  <si>
    <t>F13-TH-BLOCK,-RR-RMU</t>
  </si>
  <si>
    <t>1140101901040701</t>
  </si>
  <si>
    <t>F02-TH-BLOCK</t>
  </si>
  <si>
    <t>1140101901040702</t>
  </si>
  <si>
    <t>F05-ST-AND-ND-BLOCK</t>
  </si>
  <si>
    <t>1140101901040703</t>
  </si>
  <si>
    <t>F14-CHOLURPALYA</t>
  </si>
  <si>
    <t>1140101901040704</t>
  </si>
  <si>
    <t>F22-IT&amp;-BT-PARK</t>
  </si>
  <si>
    <t>1140101901040705</t>
  </si>
  <si>
    <t>F34-ESI-HOSPITAL</t>
  </si>
  <si>
    <t>1140101901050902</t>
  </si>
  <si>
    <t>F20-ESI</t>
  </si>
  <si>
    <t>1140101901050904</t>
  </si>
  <si>
    <t>F24-KSSIDC</t>
  </si>
  <si>
    <t>1140101901050908</t>
  </si>
  <si>
    <t>F33-SUMANGALA-PROPERTIES</t>
  </si>
  <si>
    <t>1130101901020101</t>
  </si>
  <si>
    <t>F02-TELECOM</t>
  </si>
  <si>
    <t>F08-GUBBANA-ESTATE</t>
  </si>
  <si>
    <t>MAHALAKSHMI LAYOUT_66</t>
  </si>
  <si>
    <t>1120103901010106</t>
  </si>
  <si>
    <t>F06-FKETHAMARANAHALLY</t>
  </si>
  <si>
    <t>1130101901020301</t>
  </si>
  <si>
    <t>F06-F-AYURVEDIC-COLLEGE</t>
  </si>
  <si>
    <t>1140101901010102</t>
  </si>
  <si>
    <t>F15-HOSAHALLY-W/S</t>
  </si>
  <si>
    <t>1140203902020101</t>
  </si>
  <si>
    <t>F01-VIJAYANAGAR</t>
  </si>
  <si>
    <t>1140102902020301</t>
  </si>
  <si>
    <t>F01-VIJAYANAGAR,-HOSAHALLI</t>
  </si>
  <si>
    <t>1140102902010106</t>
  </si>
  <si>
    <t>F12-VIJAYANAGAR-ND-STAGE</t>
  </si>
  <si>
    <t xml:space="preserve">CHANDRA LAYOUT </t>
  </si>
  <si>
    <t>1140102901020101</t>
  </si>
  <si>
    <t>F04-BTS-DEPO</t>
  </si>
  <si>
    <t>1140102901020301</t>
  </si>
  <si>
    <t>F05-ATTIGUPPE</t>
  </si>
  <si>
    <t>1130101901010302</t>
  </si>
  <si>
    <t>F07-F-BDA-COMPLEX</t>
  </si>
  <si>
    <t>1140101901010301</t>
  </si>
  <si>
    <t>F18-VIJAYANAGR-TELE-EXCH.</t>
  </si>
  <si>
    <t>1140203902010303</t>
  </si>
  <si>
    <t>F09-SKY-LINE-APARTMENT</t>
  </si>
  <si>
    <t>1140102902020302</t>
  </si>
  <si>
    <t>1140102902010103</t>
  </si>
  <si>
    <t>F08-FPRASHANTHNAGAR</t>
  </si>
  <si>
    <t>1140102901020201</t>
  </si>
  <si>
    <t>F01-SUBBANNA-GARDEN</t>
  </si>
  <si>
    <t>1140102901010101</t>
  </si>
  <si>
    <t>F02-MUDALAPALYA</t>
  </si>
  <si>
    <t>1140102901020302</t>
  </si>
  <si>
    <t>1140102901020102</t>
  </si>
  <si>
    <t>F08-CHANDRA-LAYOUT</t>
  </si>
  <si>
    <t>1140102901020304</t>
  </si>
  <si>
    <t>F10-BEL-LAYOUT</t>
  </si>
  <si>
    <t>MAHALAKSHMILAYOUT_66</t>
  </si>
  <si>
    <t>1120103901010101</t>
  </si>
  <si>
    <t>F01-THIMMAIAH-ROAD</t>
  </si>
  <si>
    <t>1120103901010102</t>
  </si>
  <si>
    <t>F02-BASAWESHWARA-NAGARA</t>
  </si>
  <si>
    <t>1120103901010103</t>
  </si>
  <si>
    <t>F03-SHANKARMATT</t>
  </si>
  <si>
    <t>1120103901020301</t>
  </si>
  <si>
    <t>1140101901020301</t>
  </si>
  <si>
    <t>F03-INDUSTRIAL-TOWN/SHIVANAGARA</t>
  </si>
  <si>
    <t>1140101901010503</t>
  </si>
  <si>
    <t>F16-BASAWESHWARA-NAGAR</t>
  </si>
  <si>
    <t>1140101901020304</t>
  </si>
  <si>
    <t>F17-MODI-HOSPITAL/M-NAGARA</t>
  </si>
  <si>
    <t>1140101901050903</t>
  </si>
  <si>
    <t>F23-INDUSTRIAL-TOWN-JP-LIGHT</t>
  </si>
  <si>
    <t>1140101901010105</t>
  </si>
  <si>
    <t>F31-MODIHOSPITAL-ROAD</t>
  </si>
  <si>
    <t>1140101901010106</t>
  </si>
  <si>
    <t>F32-KABBADI-RMU-/INDUSTIAL-TOWN</t>
  </si>
  <si>
    <t>VIJAYNAGAR_66</t>
  </si>
  <si>
    <t>1140102902020305</t>
  </si>
  <si>
    <t>F05-BASAVESHWARA-NAGAR</t>
  </si>
  <si>
    <t>1140102902010101</t>
  </si>
  <si>
    <t>F06-F--BEML-LAYOUT-KAMALANAGAR</t>
  </si>
  <si>
    <t>1140102902010104</t>
  </si>
  <si>
    <t>F09-A-D-HALLI</t>
  </si>
  <si>
    <t>1140102902010107</t>
  </si>
  <si>
    <t>F13-NGOS-COLONY-KAMALANAGAR</t>
  </si>
  <si>
    <t>1140102902020304</t>
  </si>
  <si>
    <t>F04-SHIVA-FARM-INDUSTRIAL-AREA</t>
  </si>
  <si>
    <t>1140102902010102</t>
  </si>
  <si>
    <t>1140102902010109</t>
  </si>
  <si>
    <t>F17-PREMNAGAR</t>
  </si>
  <si>
    <t>1140104901010103</t>
  </si>
  <si>
    <t>F03-SHIVA FARM</t>
  </si>
  <si>
    <t>1140104901010104</t>
  </si>
  <si>
    <t>F06-NILIGIRI THOPU</t>
  </si>
  <si>
    <t>1140104901020104</t>
  </si>
  <si>
    <t>F07-HEGGANAHALLI</t>
  </si>
  <si>
    <t>1140104901020105</t>
  </si>
  <si>
    <t>1140303901020302</t>
  </si>
  <si>
    <t>F07-F-BWSSB</t>
  </si>
  <si>
    <t>1140303901020303</t>
  </si>
  <si>
    <t>F09-SHANKARAPPA-INDUSTRIAL-ESTATE</t>
  </si>
  <si>
    <t>F10-NADAKERAPPA-INDUSTRIAL-AREA</t>
  </si>
  <si>
    <t>F11-ANJANANAGARA</t>
  </si>
  <si>
    <t>CHANDRA LAYOUT_66</t>
  </si>
  <si>
    <t>1140102901010102</t>
  </si>
  <si>
    <t>F09-FMALLATHAHALLY</t>
  </si>
  <si>
    <t>BYADRAHALLI_66</t>
  </si>
  <si>
    <t>1140303901010101</t>
  </si>
  <si>
    <t>1140303901020101</t>
  </si>
  <si>
    <t>1140301903010101</t>
  </si>
  <si>
    <t>1140102902020303</t>
  </si>
  <si>
    <t>1140102902020307</t>
  </si>
  <si>
    <t>F14-BINNY-LAYOUT</t>
  </si>
  <si>
    <t>SHRIGANDHADKAVAL_66</t>
  </si>
  <si>
    <t>1140104901010101</t>
  </si>
  <si>
    <t>1140104901020102</t>
  </si>
  <si>
    <t>F11-KOTTIGEPALYA_INDL_AREA</t>
  </si>
  <si>
    <t>1140104901020101</t>
  </si>
  <si>
    <t>F10-ANNAPORNESHWARINAGAR</t>
  </si>
  <si>
    <t>1140104901010102</t>
  </si>
  <si>
    <t>F04-MALLATHALLI_NGEF_LAYOUT</t>
  </si>
  <si>
    <t>1140102901010103</t>
  </si>
  <si>
    <t>F11-SVG-NAGAR</t>
  </si>
  <si>
    <t>1140102902010105</t>
  </si>
  <si>
    <t>F11-SELVEM-INDUSTRIAL-ESTATE</t>
  </si>
  <si>
    <t>1140102902010108</t>
  </si>
  <si>
    <t>F15-PETECHANNAPPA-IND.ESTATE</t>
  </si>
  <si>
    <t>1140102902020306</t>
  </si>
  <si>
    <t>F10-KAMAKSHIPALYA-INDUSTRIAL-ESTATE</t>
  </si>
  <si>
    <t>1140102902020308</t>
  </si>
  <si>
    <t>F16-KAVERIPURA</t>
  </si>
  <si>
    <t>F09-PATTEGARPALYA</t>
  </si>
  <si>
    <t>BANASHANKARI_66</t>
  </si>
  <si>
    <t>1110105902010101</t>
  </si>
  <si>
    <t>F01-SRINAGAR</t>
  </si>
  <si>
    <t>1110105902030502</t>
  </si>
  <si>
    <t>F03-GIRINAGAR</t>
  </si>
  <si>
    <t>1110105902020401</t>
  </si>
  <si>
    <t>F07-HANUMANTHA-NAGAR</t>
  </si>
  <si>
    <t>REMCO_66</t>
  </si>
  <si>
    <t>1140203902010305</t>
  </si>
  <si>
    <t>F12-MUNEESHWARA-BLOCK</t>
  </si>
  <si>
    <t>1110105902020301</t>
  </si>
  <si>
    <t>F13-NAGENDRA-BLOCK</t>
  </si>
  <si>
    <t>1110105902030601</t>
  </si>
  <si>
    <t>F16-PES-COLLEGE</t>
  </si>
  <si>
    <t>1110105902030603</t>
  </si>
  <si>
    <t>F18-AVALAHALLI</t>
  </si>
  <si>
    <t>1110105902010105</t>
  </si>
  <si>
    <t>F21-MUNESHWARA-BLOCK</t>
  </si>
  <si>
    <t>NATIONAL_COLLEGE_66</t>
  </si>
  <si>
    <t>1140202901010101</t>
  </si>
  <si>
    <t>F02-KR-ROAD,-RMU</t>
  </si>
  <si>
    <t>1140202901010105</t>
  </si>
  <si>
    <t>1140202901010102</t>
  </si>
  <si>
    <t>F04-KANNADA-SAHITHYA-PARISHATH</t>
  </si>
  <si>
    <t>1140202901010103</t>
  </si>
  <si>
    <t>F05-SURVEYOR-STREET-COOL-CORNER</t>
  </si>
  <si>
    <t>1140202901010104</t>
  </si>
  <si>
    <t>F06-FPMK-CIRCLE</t>
  </si>
  <si>
    <t>1140202901020301</t>
  </si>
  <si>
    <t>F08-I-BEAM-RMU</t>
  </si>
  <si>
    <t>1140202901020302</t>
  </si>
  <si>
    <t>F09-UTTARADI-MUTT-RMU</t>
  </si>
  <si>
    <t>1140202901020303</t>
  </si>
  <si>
    <t>F10-GANDHIBAZAAR-RMU</t>
  </si>
  <si>
    <t>1140202901020304</t>
  </si>
  <si>
    <t>F11-POLICE-STATION-RMU</t>
  </si>
  <si>
    <t>1140202901020305</t>
  </si>
  <si>
    <t>F12-NATIONAL-COLLEGE</t>
  </si>
  <si>
    <t xml:space="preserve">VICTORIAHOSPITAL_66 </t>
  </si>
  <si>
    <t>F02-RMU06</t>
  </si>
  <si>
    <t>F03-RMU10</t>
  </si>
  <si>
    <t>F06-RMU-08</t>
  </si>
  <si>
    <t>1130103902020304</t>
  </si>
  <si>
    <t>F14-GANDHI-BAZAR-RMU</t>
  </si>
  <si>
    <t>NIMHANS_66</t>
  </si>
  <si>
    <t>1110101902020302</t>
  </si>
  <si>
    <t>F09-MMK-PARK-RMU</t>
  </si>
  <si>
    <t>1110101902010302</t>
  </si>
  <si>
    <t>F10-RV-ROAD</t>
  </si>
  <si>
    <t>F11-TATA-SILK-FARM</t>
  </si>
  <si>
    <t>1110105902010301</t>
  </si>
  <si>
    <t>1140203902020102</t>
  </si>
  <si>
    <t>F02-BHEL</t>
  </si>
  <si>
    <t>1140203902020103</t>
  </si>
  <si>
    <t>1140203902020105</t>
  </si>
  <si>
    <t>F13-AJEET-SAIT-INDUSTRIAL</t>
  </si>
  <si>
    <t>1140203902020107</t>
  </si>
  <si>
    <t>F17-PATIL-PUTTAPPA-IND</t>
  </si>
  <si>
    <t>1140203902010301</t>
  </si>
  <si>
    <t>F03-BHAPUJI-NAGAR</t>
  </si>
  <si>
    <t>1140203902010302</t>
  </si>
  <si>
    <t>F08-MUTHACHARI-IND-ESTATE</t>
  </si>
  <si>
    <t>1140203902010304</t>
  </si>
  <si>
    <t>F11-V-V-PURAM</t>
  </si>
  <si>
    <t>1140203902010306</t>
  </si>
  <si>
    <t>F14-GANGONDANAHALLY</t>
  </si>
  <si>
    <t>1140203902010307</t>
  </si>
  <si>
    <t>F16-RANGANATHA-COLONY</t>
  </si>
  <si>
    <t>1140203901020301</t>
  </si>
  <si>
    <t>F01-LEO-METAL</t>
  </si>
  <si>
    <t>F02-JOHN-DISTILLERY</t>
  </si>
  <si>
    <t>1140203901020303</t>
  </si>
  <si>
    <t>F03-THE-CLUB</t>
  </si>
  <si>
    <t>F04-GOVT-PRESS</t>
  </si>
  <si>
    <t>F05-BWSSB</t>
  </si>
  <si>
    <t>1140203901010103</t>
  </si>
  <si>
    <t>1140203901010104</t>
  </si>
  <si>
    <t>F08-SPORTS-AUTHORITY-OF-INDIA</t>
  </si>
  <si>
    <t>F09-MARAPPA-LAYOUT</t>
  </si>
  <si>
    <t>1110105902030506</t>
  </si>
  <si>
    <t>F25-NTY-LAYOUT</t>
  </si>
  <si>
    <t>F19-VEERABHADRA NAGAR</t>
  </si>
  <si>
    <t>F13-BASE</t>
  </si>
  <si>
    <t>F10-KENCHANAHALLI</t>
  </si>
  <si>
    <t>RAJARAJESHWARI NAGAR_66</t>
  </si>
  <si>
    <t>1140204901010101</t>
  </si>
  <si>
    <t>F01-SACHIDANANDA-NAGAR</t>
  </si>
  <si>
    <t>1140204901010301</t>
  </si>
  <si>
    <t>F07-BEML-LAYOUT</t>
  </si>
  <si>
    <t>1140204901010302</t>
  </si>
  <si>
    <t>F08-R-R-NAGAR-TEMPLE</t>
  </si>
  <si>
    <t>1140204901010107</t>
  </si>
  <si>
    <t>F14-IDEAL-HOMES</t>
  </si>
  <si>
    <t>1140203901020207</t>
  </si>
  <si>
    <t>1140203901020208</t>
  </si>
  <si>
    <t>1140203901020101</t>
  </si>
  <si>
    <t>1140204901010305</t>
  </si>
  <si>
    <t>F12-CHANNASANDRA</t>
  </si>
  <si>
    <t>1110105902020302</t>
  </si>
  <si>
    <t>F15-BANGARAPPA NAGARA</t>
  </si>
  <si>
    <t>PADMANABHANAGAR_66</t>
  </si>
  <si>
    <t>1110105901010105</t>
  </si>
  <si>
    <t>F12-SHASTRI-NAGAR</t>
  </si>
  <si>
    <t>1110105902020402</t>
  </si>
  <si>
    <t>F09-THYAGARAJA-NAGAR</t>
  </si>
  <si>
    <t>1110105902010102</t>
  </si>
  <si>
    <t>F04-VIDYA-PEETHA-CIRCLE</t>
  </si>
  <si>
    <t>1110105901020305</t>
  </si>
  <si>
    <t>1110105902020403</t>
  </si>
  <si>
    <t>F11-BASAVANAGUDI</t>
  </si>
  <si>
    <t>1110105902010106</t>
  </si>
  <si>
    <t>F23-HANUMANTHA NAGAR</t>
  </si>
  <si>
    <t>F13-VIDYAPEETA</t>
  </si>
  <si>
    <t>SOMANAHALLI 220KV</t>
  </si>
  <si>
    <t>1140302901010101</t>
  </si>
  <si>
    <t>F01-HAROHALLI</t>
  </si>
  <si>
    <t>1140302901020301</t>
  </si>
  <si>
    <t>F02-KAGGALIPURA</t>
  </si>
  <si>
    <t>1140302901020302</t>
  </si>
  <si>
    <t>F03-VEDA-VIGNANA</t>
  </si>
  <si>
    <t>1140302901020303</t>
  </si>
  <si>
    <t>F04-HLTC</t>
  </si>
  <si>
    <t>1140302901010102</t>
  </si>
  <si>
    <t>F05-PGCL</t>
  </si>
  <si>
    <t>1140302901020304</t>
  </si>
  <si>
    <t>1140302901010103</t>
  </si>
  <si>
    <t>1140302901020305</t>
  </si>
  <si>
    <t>F09-BOLARE</t>
  </si>
  <si>
    <t>1140302901010106</t>
  </si>
  <si>
    <t>1140302901020306</t>
  </si>
  <si>
    <t>BRIGADE MEADOWS 66KV</t>
  </si>
  <si>
    <t>1140302902010101</t>
  </si>
  <si>
    <t>1140302902010103</t>
  </si>
  <si>
    <t>1140302902010104</t>
  </si>
  <si>
    <t>1140302902010105</t>
  </si>
  <si>
    <t>1140302902020101</t>
  </si>
  <si>
    <t>1140302902020102</t>
  </si>
  <si>
    <t>1140302902020103</t>
  </si>
  <si>
    <t>1140302902020104</t>
  </si>
  <si>
    <t>1140302902020105</t>
  </si>
  <si>
    <t>ADUGODI_66</t>
  </si>
  <si>
    <t>1110102902010104</t>
  </si>
  <si>
    <t>F10-SIDDAIAH-ROAD</t>
  </si>
  <si>
    <t>JAYADEVA_66</t>
  </si>
  <si>
    <t>1110101903010102</t>
  </si>
  <si>
    <t>F02-BTS-RMU</t>
  </si>
  <si>
    <t>1110101903010201</t>
  </si>
  <si>
    <t>F04-TAVAREKERE</t>
  </si>
  <si>
    <t>1110101903010202</t>
  </si>
  <si>
    <t>F05-SARAKKI-&amp;-ADUGODI_-LINE</t>
  </si>
  <si>
    <t>1110101903020301</t>
  </si>
  <si>
    <t>F07-FSHANTHI-PARK-AXILURY</t>
  </si>
  <si>
    <t>1110101903010203</t>
  </si>
  <si>
    <t>F08-FCI-RMU</t>
  </si>
  <si>
    <t>1110101903010205</t>
  </si>
  <si>
    <t>F14-SUBRAMANYA-ARCADE</t>
  </si>
  <si>
    <t>1110101903020305</t>
  </si>
  <si>
    <t>F15-MANTRY-GARDEN</t>
  </si>
  <si>
    <t>1110101903020306</t>
  </si>
  <si>
    <t>F16-JAYADEVA-HOSPITAL</t>
  </si>
  <si>
    <t>JAYANAGARA_66</t>
  </si>
  <si>
    <t>1110101901010101</t>
  </si>
  <si>
    <t>F02-BPO</t>
  </si>
  <si>
    <t>1110101901010102</t>
  </si>
  <si>
    <t>F03-ADIGAS</t>
  </si>
  <si>
    <t>1110101901010103</t>
  </si>
  <si>
    <t>F04-SWAGATH-RMU</t>
  </si>
  <si>
    <t>1110101901010104</t>
  </si>
  <si>
    <t>F05-HANUMANTHAPPA</t>
  </si>
  <si>
    <t>1110101901010105</t>
  </si>
  <si>
    <t>1110101901010106</t>
  </si>
  <si>
    <t>F07-F-SHANTAPPA</t>
  </si>
  <si>
    <t>1110101901020301</t>
  </si>
  <si>
    <t>F08-RAGIGUDDA</t>
  </si>
  <si>
    <t>JAYANAGAR_66</t>
  </si>
  <si>
    <t>1110101901020302</t>
  </si>
  <si>
    <t>F09-KK-ROAD</t>
  </si>
  <si>
    <t>1110101901020303</t>
  </si>
  <si>
    <t>F10-SOUTH-END-RMU</t>
  </si>
  <si>
    <t>1110101901020305</t>
  </si>
  <si>
    <t>F12-YEDIYUR</t>
  </si>
  <si>
    <t>1110101901020306</t>
  </si>
  <si>
    <t>F14-RV-TEACHERS-COLLEGE</t>
  </si>
  <si>
    <t>1110101902010101</t>
  </si>
  <si>
    <t>F02-WILSON-MANOR</t>
  </si>
  <si>
    <t>1110101902010102</t>
  </si>
  <si>
    <t>F03-NIMHANS-RMU</t>
  </si>
  <si>
    <t>1110101902010103</t>
  </si>
  <si>
    <t>F04-RBI-RMU</t>
  </si>
  <si>
    <t>1110101902010104</t>
  </si>
  <si>
    <t>F05-JAYANAGARII</t>
  </si>
  <si>
    <t>1110101902010105</t>
  </si>
  <si>
    <t>1110101902010106</t>
  </si>
  <si>
    <t>1110101902010108</t>
  </si>
  <si>
    <t>F14-NIMHANS-HOSPITAL</t>
  </si>
  <si>
    <t>1110101902010109</t>
  </si>
  <si>
    <t>F15-KIDWAI-HOSPITAL</t>
  </si>
  <si>
    <t>1110101902010201</t>
  </si>
  <si>
    <t>F16- BMRCL</t>
  </si>
  <si>
    <t>RAILWAYS OR METRO</t>
  </si>
  <si>
    <t>1110105901010201</t>
  </si>
  <si>
    <t>F02-JAYANAGAR</t>
  </si>
  <si>
    <t>SARAKKI_66</t>
  </si>
  <si>
    <t>1110104901010202</t>
  </si>
  <si>
    <t>F03-RAJA-LAKSHMI-RMU-TH-BLOCK</t>
  </si>
  <si>
    <t>1110104901010101</t>
  </si>
  <si>
    <t>F06-FJAYANAGAR-SWITCH-STATION</t>
  </si>
  <si>
    <t>1110104901010102</t>
  </si>
  <si>
    <t>F07-FJAYANAGAR-TH-CROSS-RMU</t>
  </si>
  <si>
    <t>1110104901010204</t>
  </si>
  <si>
    <t>F12-JSS</t>
  </si>
  <si>
    <t>1110104901030505</t>
  </si>
  <si>
    <t>F17-TH-MAIN-RMU-JAYANAGAR</t>
  </si>
  <si>
    <t>1110102901010101</t>
  </si>
  <si>
    <t>F02-SUBBAYYA-CIRCLE</t>
  </si>
  <si>
    <t>1110102901010102</t>
  </si>
  <si>
    <t>F03-WIPRO-RMU</t>
  </si>
  <si>
    <t>1110102901010103</t>
  </si>
  <si>
    <t>F04-BMTC-COMPOUND</t>
  </si>
  <si>
    <t>1110102901010104</t>
  </si>
  <si>
    <t>F05-PRINTING-PRESS</t>
  </si>
  <si>
    <t>1110102901010105</t>
  </si>
  <si>
    <t>F06-WILSON-GARDEN</t>
  </si>
  <si>
    <t>1110102901020301</t>
  </si>
  <si>
    <t>F07-F-HUL-KUL-RMU</t>
  </si>
  <si>
    <t>F08-K.H.-ROAD</t>
  </si>
  <si>
    <t>1110102901020303</t>
  </si>
  <si>
    <t>F09-CORPORATION-HOSPITAL</t>
  </si>
  <si>
    <t>1110102901020304</t>
  </si>
  <si>
    <t>F10-PURE-PHARMA</t>
  </si>
  <si>
    <t>1110102901020305</t>
  </si>
  <si>
    <t>F11-SHANTHI-ROAD</t>
  </si>
  <si>
    <t>1110102901020306</t>
  </si>
  <si>
    <t>F12-MOIN-VILLA-ROAD</t>
  </si>
  <si>
    <t>1110102902020305</t>
  </si>
  <si>
    <t>F02-NEW-MICO-ROAD</t>
  </si>
  <si>
    <t>1110102902020308</t>
  </si>
  <si>
    <t>1110102902020302</t>
  </si>
  <si>
    <t>F05-WILSON-GARDEN</t>
  </si>
  <si>
    <t>1110102902010107</t>
  </si>
  <si>
    <t>F07-SALARPURIA-TOWERS</t>
  </si>
  <si>
    <t>1110102902030502</t>
  </si>
  <si>
    <t>F12-STAR-BAZAAR</t>
  </si>
  <si>
    <t>1110102902030503</t>
  </si>
  <si>
    <t>F13-ANSAL-KRISHNA-RMU</t>
  </si>
  <si>
    <t>1110102902020303</t>
  </si>
  <si>
    <t>F17-FORUM</t>
  </si>
  <si>
    <t>1110102902010105</t>
  </si>
  <si>
    <t>F20-BLORE-DAIRY</t>
  </si>
  <si>
    <t>1110102902010108</t>
  </si>
  <si>
    <t>1110201904020301</t>
  </si>
  <si>
    <t>F01-TV--RMU</t>
  </si>
  <si>
    <t>1110201904020305</t>
  </si>
  <si>
    <t>F09-S.L-APARTMENT.</t>
  </si>
  <si>
    <t>KORAMANGALA_66</t>
  </si>
  <si>
    <t>1110202901020104</t>
  </si>
  <si>
    <t>F05-KIRLOSKAR.</t>
  </si>
  <si>
    <t>1110202901020106</t>
  </si>
  <si>
    <t>F13-FORUM-MALL</t>
  </si>
  <si>
    <t>1130201902010106</t>
  </si>
  <si>
    <t>F06-FWIPRO-R.M.U.</t>
  </si>
  <si>
    <t>1130103902010105</t>
  </si>
  <si>
    <t>F15-RMU 82 MINERVA CIRCLE</t>
  </si>
  <si>
    <t>KANTEERAVA_66</t>
  </si>
  <si>
    <t>1130103901020301</t>
  </si>
  <si>
    <t>F08-RMU17ABBMP</t>
  </si>
  <si>
    <t>1130103901010107</t>
  </si>
  <si>
    <t>F10-BEML</t>
  </si>
  <si>
    <t>1130103901020303</t>
  </si>
  <si>
    <t>F11-RMU-01 SR NAGAR</t>
  </si>
  <si>
    <t>1130103901020304</t>
  </si>
  <si>
    <t>F12-PUREFORMA</t>
  </si>
  <si>
    <t>1110201904010102</t>
  </si>
  <si>
    <t>F03-AUSTIN-TOWN</t>
  </si>
  <si>
    <t>1110201904020303</t>
  </si>
  <si>
    <t>F07-FVANNERPET</t>
  </si>
  <si>
    <t>1110201904030504</t>
  </si>
  <si>
    <t>F13-NEELASANDRA</t>
  </si>
  <si>
    <t>1110201902010101</t>
  </si>
  <si>
    <t>F01-EGIPURA</t>
  </si>
  <si>
    <t>1110201902010102</t>
  </si>
  <si>
    <t>F02-J-R-LAYOUT</t>
  </si>
  <si>
    <t>1110201902010105</t>
  </si>
  <si>
    <t>F12-DIVYASHREE</t>
  </si>
  <si>
    <t>1110201902020403</t>
  </si>
  <si>
    <t>F17-NAVEEN-TERRACE</t>
  </si>
  <si>
    <t>1110201904010101</t>
  </si>
  <si>
    <t>F02-AIRFORCE-HOSPITAL</t>
  </si>
  <si>
    <t>1110201902010103</t>
  </si>
  <si>
    <t>F04-TH-CROSS-RMU</t>
  </si>
  <si>
    <t>1110201902020302</t>
  </si>
  <si>
    <t>F05-DD-I</t>
  </si>
  <si>
    <t>1110201902020303</t>
  </si>
  <si>
    <t>F06-FDDII</t>
  </si>
  <si>
    <t>1110201902020304</t>
  </si>
  <si>
    <t>F07-FK-R-LAYOUT</t>
  </si>
  <si>
    <t>1110201902020305</t>
  </si>
  <si>
    <t>F08-GOLF-CLUB</t>
  </si>
  <si>
    <t>1110201902010104</t>
  </si>
  <si>
    <t>1110201902020306</t>
  </si>
  <si>
    <t>F11-GLS-PHASE</t>
  </si>
  <si>
    <t>1110201902020401</t>
  </si>
  <si>
    <t>F15-MARUTHI-INFO-TECH</t>
  </si>
  <si>
    <t>1110201902020402</t>
  </si>
  <si>
    <t>F16-CHERRY-HILL</t>
  </si>
  <si>
    <t>1110201902020404</t>
  </si>
  <si>
    <t>F18-24/7</t>
  </si>
  <si>
    <t>1110201902020405</t>
  </si>
  <si>
    <t>F19-MYSIS</t>
  </si>
  <si>
    <t>GOLF_LINKS_66</t>
  </si>
  <si>
    <t>1110201901010101</t>
  </si>
  <si>
    <t>F01-TEXAS-PARK</t>
  </si>
  <si>
    <t>1110201901010102</t>
  </si>
  <si>
    <t>F02-MISYS</t>
  </si>
  <si>
    <t>1110201901010103</t>
  </si>
  <si>
    <t>F03-RAMAIHA-REDDY</t>
  </si>
  <si>
    <t>1110201901010104</t>
  </si>
  <si>
    <t>F04-FIDELITY</t>
  </si>
  <si>
    <t>1110201901010105</t>
  </si>
  <si>
    <t>F05-IBM-D'-BLOCK</t>
  </si>
  <si>
    <t>1110201901010106</t>
  </si>
  <si>
    <t>F06-FSRIRAM-PROPERTIES</t>
  </si>
  <si>
    <t>1110201901010107</t>
  </si>
  <si>
    <t>F07-FDELL</t>
  </si>
  <si>
    <t>1110201901020301</t>
  </si>
  <si>
    <t>F08-YAHOO</t>
  </si>
  <si>
    <t>1110201901020302</t>
  </si>
  <si>
    <t>F09-24/7</t>
  </si>
  <si>
    <t>1110201901020303</t>
  </si>
  <si>
    <t>F10-MARUTI-INFOTECH</t>
  </si>
  <si>
    <t>1110201901020304</t>
  </si>
  <si>
    <t>F11-COVANSYS</t>
  </si>
  <si>
    <t>1110201901020305</t>
  </si>
  <si>
    <t>F12-CHERRY-HILL</t>
  </si>
  <si>
    <t>1110201901020306</t>
  </si>
  <si>
    <t>F13-SUN-RIVER</t>
  </si>
  <si>
    <t>1110201901020307</t>
  </si>
  <si>
    <t>F15-NET-APP</t>
  </si>
  <si>
    <t>1110203905010303</t>
  </si>
  <si>
    <t>F07-AIRPORT-ROAD</t>
  </si>
  <si>
    <t>F10-TEXAS</t>
  </si>
  <si>
    <t>1110203905020103</t>
  </si>
  <si>
    <t>F11-AIRPORT</t>
  </si>
  <si>
    <t>AIRPORT</t>
  </si>
  <si>
    <t>1110203905020106</t>
  </si>
  <si>
    <t>F16-IAM-AIRFORCE-RESEARCH-CENTER</t>
  </si>
  <si>
    <t>KC_VALLEY_66</t>
  </si>
  <si>
    <t>1110201903010102</t>
  </si>
  <si>
    <t>F03-AMARJYOTHI-LAYOUT</t>
  </si>
  <si>
    <t>1110201903010103</t>
  </si>
  <si>
    <t>F04-RUNWAY</t>
  </si>
  <si>
    <t>1110201903020101</t>
  </si>
  <si>
    <t>F06-FCHALLGATTA</t>
  </si>
  <si>
    <t>1110201903020301</t>
  </si>
  <si>
    <t>F07-FCONTROL-TOWERS</t>
  </si>
  <si>
    <t>1110201903020303</t>
  </si>
  <si>
    <t>1110201903020304</t>
  </si>
  <si>
    <t>F10-BWSSB</t>
  </si>
  <si>
    <t>1110201903020305</t>
  </si>
  <si>
    <t>F11-GOLF-LINK-SOFTWARE</t>
  </si>
  <si>
    <t>1110201903010105</t>
  </si>
  <si>
    <t>F13-INTEL</t>
  </si>
  <si>
    <t>1110201903010106</t>
  </si>
  <si>
    <t>F14-GOLDMAN-FACHAE</t>
  </si>
  <si>
    <t>1110201903020403</t>
  </si>
  <si>
    <t>F21-IAM-RESEARCH-CENTER</t>
  </si>
  <si>
    <t>1110201903020402</t>
  </si>
  <si>
    <t>F20-SPANDANA-APARTMENTS</t>
  </si>
  <si>
    <t>1130203901020301</t>
  </si>
  <si>
    <t>F04-MANIPAL-HOSPITAL</t>
  </si>
  <si>
    <t>1130203901020104</t>
  </si>
  <si>
    <t>F06-FHAL-NAL-RMU</t>
  </si>
  <si>
    <t>1130203901020305</t>
  </si>
  <si>
    <t>F11-INTEL-TECH</t>
  </si>
  <si>
    <t>1130203901020102</t>
  </si>
  <si>
    <t>ISROLAYOUT_66</t>
  </si>
  <si>
    <t>1110103902010102</t>
  </si>
  <si>
    <t>F02-J.C-INDUSTRIAL-LAYOUT</t>
  </si>
  <si>
    <t>1110103902010103</t>
  </si>
  <si>
    <t>F03-YALCHANA-HALLI</t>
  </si>
  <si>
    <t>1110103902010104</t>
  </si>
  <si>
    <t>F04-ISRO-LAYOUT-PIPELINE</t>
  </si>
  <si>
    <t>1110103902010105</t>
  </si>
  <si>
    <t>F05-NANJAPPA-LAYOUT</t>
  </si>
  <si>
    <t>1110103902010106</t>
  </si>
  <si>
    <t>F06-F-ERGO-SPACER</t>
  </si>
  <si>
    <t>1110103902020301</t>
  </si>
  <si>
    <t>1110103902020302</t>
  </si>
  <si>
    <t>F08-VIKRAM-NAGAR</t>
  </si>
  <si>
    <t>1110103902020303</t>
  </si>
  <si>
    <t>F09-GOWDANA-PALYA</t>
  </si>
  <si>
    <t>1110103902020304</t>
  </si>
  <si>
    <t>F10-K.S-LAYOUT-WATERTANK</t>
  </si>
  <si>
    <t>1110103902020305</t>
  </si>
  <si>
    <t>F11-SARAKKI-GATE</t>
  </si>
  <si>
    <t>SUBRAMANYAPURA_66</t>
  </si>
  <si>
    <t>1110103901010104</t>
  </si>
  <si>
    <t>F06-REMCO</t>
  </si>
  <si>
    <t>1110103901010102</t>
  </si>
  <si>
    <t>F04-METRO</t>
  </si>
  <si>
    <t>1110103901010106</t>
  </si>
  <si>
    <t>1110103901020303</t>
  </si>
  <si>
    <t>1110103901020301</t>
  </si>
  <si>
    <t>F09-JAYANAGAR</t>
  </si>
  <si>
    <t>F12-AGARA</t>
  </si>
  <si>
    <t>1110103901020304</t>
  </si>
  <si>
    <t>1110103901020306</t>
  </si>
  <si>
    <t>1110103904020202</t>
  </si>
  <si>
    <t>F02-KUVEMPUNAGAR</t>
  </si>
  <si>
    <t>1110103904020203</t>
  </si>
  <si>
    <t>F03-RAGHUVANAHALLI</t>
  </si>
  <si>
    <t>1110103903020104</t>
  </si>
  <si>
    <t>F09-ROYAL PALM</t>
  </si>
  <si>
    <t>ELITE_PROMRNDE_66</t>
  </si>
  <si>
    <t>1110104902010101</t>
  </si>
  <si>
    <t>F01-PHASE-I-A</t>
  </si>
  <si>
    <t>1110104902010102</t>
  </si>
  <si>
    <t>F02-K.R-LAYOUT</t>
  </si>
  <si>
    <t>1110104902010103</t>
  </si>
  <si>
    <t>F03-SHARADA-NAGAR</t>
  </si>
  <si>
    <t>1110104902010104</t>
  </si>
  <si>
    <t>F04-PHASE--B</t>
  </si>
  <si>
    <t>1110104902010105</t>
  </si>
  <si>
    <t>F05-ELITAPH</t>
  </si>
  <si>
    <t>RBI_66</t>
  </si>
  <si>
    <t>1110104903020105</t>
  </si>
  <si>
    <t>F01-CHUNNCHUGATTA</t>
  </si>
  <si>
    <t>1110104903020112</t>
  </si>
  <si>
    <t>F02-GLASS-FACTORY</t>
  </si>
  <si>
    <t>1110104903010101</t>
  </si>
  <si>
    <t>F04-RBI1</t>
  </si>
  <si>
    <t>1110104903010102</t>
  </si>
  <si>
    <t>F05-RBI2</t>
  </si>
  <si>
    <t>1110104903020108</t>
  </si>
  <si>
    <t>F13-BRIGADE-MILLENIUM</t>
  </si>
  <si>
    <t>1110104903020110</t>
  </si>
  <si>
    <t>F15-BRIGADE-GARDENIA</t>
  </si>
  <si>
    <t>1110104903020111</t>
  </si>
  <si>
    <t>F16-BRIGADE-GARDENIA</t>
  </si>
  <si>
    <t>1110104903020107</t>
  </si>
  <si>
    <t>F12-PUTTENAHALLI</t>
  </si>
  <si>
    <t>1110104903020109</t>
  </si>
  <si>
    <t>F14-BRIGADE-MILLENIUM</t>
  </si>
  <si>
    <t>1110104901010103</t>
  </si>
  <si>
    <t>F08-JP-NAGAR-TH-PHASE</t>
  </si>
  <si>
    <t>1110104901010205</t>
  </si>
  <si>
    <t>F02-NAGARJUNA-ENCLAVE</t>
  </si>
  <si>
    <t>1110104901010203</t>
  </si>
  <si>
    <t>F04-RMU-JP-NAGAR</t>
  </si>
  <si>
    <t>1110104901030501</t>
  </si>
  <si>
    <t>F13-JARAGANAHALLI</t>
  </si>
  <si>
    <t>1110104901030502</t>
  </si>
  <si>
    <t>F14-SARAKKI-VILLAGE</t>
  </si>
  <si>
    <t>1110104901030601</t>
  </si>
  <si>
    <t>F18-WMS-COMPOUND</t>
  </si>
  <si>
    <t>KHODAYSGLASS FACTORY_66</t>
  </si>
  <si>
    <t>1110304902020101</t>
  </si>
  <si>
    <t>F04-SHRINIDHI-LAYOUT</t>
  </si>
  <si>
    <t>1110304902020102</t>
  </si>
  <si>
    <t>F05-KHODAY'S-GLASS-FACTORY</t>
  </si>
  <si>
    <t>1110304902020301</t>
  </si>
  <si>
    <t>1110304902020305</t>
  </si>
  <si>
    <t>F-17- Prestige Falcon City</t>
  </si>
  <si>
    <t>F08-GUBBALALA GATE</t>
  </si>
  <si>
    <t>DIVYASREE_66</t>
  </si>
  <si>
    <t>1110203903020301</t>
  </si>
  <si>
    <t>F07-HUAWEI-2</t>
  </si>
  <si>
    <t>DEVARABISANAHALLI_66</t>
  </si>
  <si>
    <t>1110203907010101</t>
  </si>
  <si>
    <t>F02-RMZ</t>
  </si>
  <si>
    <t>1110203907010306</t>
  </si>
  <si>
    <t>F14-RMZ-&amp;-ECOSPACE</t>
  </si>
  <si>
    <t>1110203907010302</t>
  </si>
  <si>
    <t>F09-RMZ</t>
  </si>
  <si>
    <t>1110203907010303</t>
  </si>
  <si>
    <t>F11-RMZ</t>
  </si>
  <si>
    <t>CESSNA_66</t>
  </si>
  <si>
    <t>1110203906010106</t>
  </si>
  <si>
    <t>F04-CISCO B8B</t>
  </si>
  <si>
    <t>1110203906010101</t>
  </si>
  <si>
    <t>F05-CISCO-B</t>
  </si>
  <si>
    <t>1110203906010301</t>
  </si>
  <si>
    <t>F06-F-CISCO-BB</t>
  </si>
  <si>
    <t>1110203906010302</t>
  </si>
  <si>
    <t>F07-F--CISCO-BB</t>
  </si>
  <si>
    <t>1110203906010303</t>
  </si>
  <si>
    <t>F08-CISCO-B</t>
  </si>
  <si>
    <t>1110203906020303</t>
  </si>
  <si>
    <t>F09-CISCO B8A</t>
  </si>
  <si>
    <t>KADABISANAHALLI_66</t>
  </si>
  <si>
    <t>1110203901010101</t>
  </si>
  <si>
    <t>F01-BRINDAVANTECH</t>
  </si>
  <si>
    <t>F07-FMULTIPLEX-MARATHALLY</t>
  </si>
  <si>
    <t>1110203901010306</t>
  </si>
  <si>
    <t>F11-KMF</t>
  </si>
  <si>
    <t>PRIMAL_66</t>
  </si>
  <si>
    <t>1110203908010201</t>
  </si>
  <si>
    <t>F01-12TH BLOCK</t>
  </si>
  <si>
    <t>1110203908010202</t>
  </si>
  <si>
    <t>F02-10TH BLOCK</t>
  </si>
  <si>
    <t>1110203908010203</t>
  </si>
  <si>
    <t>F03-7TH BLOCK</t>
  </si>
  <si>
    <t>1110203908010205</t>
  </si>
  <si>
    <t>F06-INTEL</t>
  </si>
  <si>
    <t>1110203908020201</t>
  </si>
  <si>
    <t>F07-UTILITY BLOCK</t>
  </si>
  <si>
    <t>1110203908020202</t>
  </si>
  <si>
    <t>F08-9TH B BLOCK</t>
  </si>
  <si>
    <t>1110203908020203</t>
  </si>
  <si>
    <t>F09-9TH A BLOCK</t>
  </si>
  <si>
    <t>1110203903020101</t>
  </si>
  <si>
    <t>F01-MRS-TECHPARK</t>
  </si>
  <si>
    <t>1110203903010108</t>
  </si>
  <si>
    <t>1110203903020102</t>
  </si>
  <si>
    <t>F02-HUAWEI</t>
  </si>
  <si>
    <t>1110203903020103</t>
  </si>
  <si>
    <t>F03-CHILLER-PLANT</t>
  </si>
  <si>
    <t>1110203901010108</t>
  </si>
  <si>
    <t>F16-PRIMAL PROJECT</t>
  </si>
  <si>
    <t>SUPREME BUILD CAP</t>
  </si>
  <si>
    <t>1110203909010202</t>
  </si>
  <si>
    <t>F03-ADARSH</t>
  </si>
  <si>
    <t>1110203909020101</t>
  </si>
  <si>
    <t>F06-SAI SHRUTHI</t>
  </si>
  <si>
    <t>1110203909020102</t>
  </si>
  <si>
    <t>F09-SAMVI JV HOTEL</t>
  </si>
  <si>
    <t>VIKAS TECH PARK</t>
  </si>
  <si>
    <t>1110203910010101</t>
  </si>
  <si>
    <t>F07-WELLS FARGO</t>
  </si>
  <si>
    <t>1130202907010108</t>
  </si>
  <si>
    <t>F21-STEERLING-APPARTMENT</t>
  </si>
  <si>
    <t>1130202907010109</t>
  </si>
  <si>
    <t>F22-DIVYASHREE-TECH-PARK</t>
  </si>
  <si>
    <t>1110203901010103</t>
  </si>
  <si>
    <t>F03-BELEGERE</t>
  </si>
  <si>
    <t>1110203901010104</t>
  </si>
  <si>
    <t>1110203903020104</t>
  </si>
  <si>
    <t>F05-AECS-LAYOUT</t>
  </si>
  <si>
    <t>1110203903020304</t>
  </si>
  <si>
    <t>F10-SIDDAPURA</t>
  </si>
  <si>
    <t>1130202907020308</t>
  </si>
  <si>
    <t>F14-KNIGHT-BRIDGE</t>
  </si>
  <si>
    <t>F08-RG-HALLI-/-SIDDAPURA-GATE</t>
  </si>
  <si>
    <t>1110203906020305</t>
  </si>
  <si>
    <t>F12-BOGANAHALLI</t>
  </si>
  <si>
    <t>1110203906020304</t>
  </si>
  <si>
    <t>F11-PARDHANI</t>
  </si>
  <si>
    <t>1110203901010301</t>
  </si>
  <si>
    <t>F05-AKRUTHI-APARTMENT</t>
  </si>
  <si>
    <t>1110203906010105</t>
  </si>
  <si>
    <t>F03-KAVERAPPA LAYOUT</t>
  </si>
  <si>
    <t>1110203906010104</t>
  </si>
  <si>
    <t>F02-CESSNA ROAD</t>
  </si>
  <si>
    <t>1110203901010307</t>
  </si>
  <si>
    <t>F13-PURVAREVIERA</t>
  </si>
  <si>
    <t>1110203903020303</t>
  </si>
  <si>
    <t>F09-GREEN-GARDEN-LAYOUT</t>
  </si>
  <si>
    <t>F09-IDLE</t>
  </si>
  <si>
    <t>1110203901010304</t>
  </si>
  <si>
    <t>F09-DENTAL-COLLEGE</t>
  </si>
  <si>
    <t>1110203909010201</t>
  </si>
  <si>
    <t>F02-DEVARABISANAHALLI NEW</t>
  </si>
  <si>
    <t>1110203903010101</t>
  </si>
  <si>
    <t>1110203903020105</t>
  </si>
  <si>
    <t>F06-BEML-LAYOUT</t>
  </si>
  <si>
    <t>F05-BEML-LAYOUT</t>
  </si>
  <si>
    <t>1110203903020305</t>
  </si>
  <si>
    <t>F11-KALYANI</t>
  </si>
  <si>
    <t>1130202907010103</t>
  </si>
  <si>
    <t>F04-THUBARAHALLI</t>
  </si>
  <si>
    <t>1130202907020301</t>
  </si>
  <si>
    <t>1130202907010105</t>
  </si>
  <si>
    <t>1130202907020309</t>
  </si>
  <si>
    <t>1110203907010104</t>
  </si>
  <si>
    <t>F05-RMZ</t>
  </si>
  <si>
    <t>1110203906010103</t>
  </si>
  <si>
    <t>F01-EMBASSY</t>
  </si>
  <si>
    <t>1130202907030601</t>
  </si>
  <si>
    <t>F25-DIVYASHREE-TECH-PARK</t>
  </si>
  <si>
    <t>1110203910010102</t>
  </si>
  <si>
    <t>F05-CISSCO</t>
  </si>
  <si>
    <t>1110203903010107</t>
  </si>
  <si>
    <t>F14-ROW PHASE-1</t>
  </si>
  <si>
    <t>1110203903010115</t>
  </si>
  <si>
    <t>F16-KUNDALAHALLI VILLAGE</t>
  </si>
  <si>
    <t>1110203903010103</t>
  </si>
  <si>
    <t>F18-A4 BLOCK</t>
  </si>
  <si>
    <t>1110203903010104</t>
  </si>
  <si>
    <t>F17-A5 BLOCK</t>
  </si>
  <si>
    <t>F15-ROW PHASE-2</t>
  </si>
  <si>
    <t>F8-RMZ-Campus 4C</t>
  </si>
  <si>
    <t>F14-RMZ</t>
  </si>
  <si>
    <t>1110203910020105</t>
  </si>
  <si>
    <t>F10-I LIFE APARTMENT</t>
  </si>
  <si>
    <t>1110203910020106</t>
  </si>
  <si>
    <t>F11-KB HALLI BRIDGE</t>
  </si>
  <si>
    <t>1110203910020101</t>
  </si>
  <si>
    <t>F12-GROUP-1</t>
  </si>
  <si>
    <t>1110203910020102</t>
  </si>
  <si>
    <t>F13-7B</t>
  </si>
  <si>
    <t>1110203910020103</t>
  </si>
  <si>
    <t>1110203910020104</t>
  </si>
  <si>
    <t>F15-GROUP-3</t>
  </si>
  <si>
    <t>1110203907010301</t>
  </si>
  <si>
    <t>F08-DEVARABISANAHALLI</t>
  </si>
  <si>
    <t>EMBASSY</t>
  </si>
  <si>
    <t>1110203911040101</t>
  </si>
  <si>
    <t>F25-FLIPKART GROUP 1</t>
  </si>
  <si>
    <t>1110203911040102</t>
  </si>
  <si>
    <t>F26-7B MLCP</t>
  </si>
  <si>
    <t>1110203911040103</t>
  </si>
  <si>
    <t>F27-FLIPKART GROUP 2</t>
  </si>
  <si>
    <t>1110203911040104</t>
  </si>
  <si>
    <t>F28-FLIPKART GROUP 3</t>
  </si>
  <si>
    <t>F1- 2A Cisco Block</t>
  </si>
  <si>
    <t>F2 - 2C &amp; 2D Block</t>
  </si>
  <si>
    <t>1130202907010106</t>
  </si>
  <si>
    <t>F24 - 2A &amp; 2B Block</t>
  </si>
  <si>
    <t>F08</t>
  </si>
  <si>
    <t>1110105901010101</t>
  </si>
  <si>
    <t>F01-BANAGIRI-NAGAR</t>
  </si>
  <si>
    <t>1110105901010102</t>
  </si>
  <si>
    <t>1110105901010103</t>
  </si>
  <si>
    <t>F04-BDA-COMPLEX</t>
  </si>
  <si>
    <t>1110105901010104</t>
  </si>
  <si>
    <t>1110105901020301</t>
  </si>
  <si>
    <t>1110105901020302</t>
  </si>
  <si>
    <t>F08-RAJIV-NAGAR</t>
  </si>
  <si>
    <t>1110105901020303</t>
  </si>
  <si>
    <t>F09-PADMANABHANAGAR</t>
  </si>
  <si>
    <t>1110105901020304</t>
  </si>
  <si>
    <t>F10-YARAB-NAGAR</t>
  </si>
  <si>
    <t>1110105901010202</t>
  </si>
  <si>
    <t>F13-SAROJA-COMPLEX</t>
  </si>
  <si>
    <t>BANNERGHATTA ROAD_66</t>
  </si>
  <si>
    <t>1220201901010102</t>
  </si>
  <si>
    <t>F02-GOTTIGERE</t>
  </si>
  <si>
    <t>1220201901020301</t>
  </si>
  <si>
    <t>1220201901010101</t>
  </si>
  <si>
    <t>1220201901020304</t>
  </si>
  <si>
    <t>F10-BASAVANAPURA</t>
  </si>
  <si>
    <t>1220201901010105</t>
  </si>
  <si>
    <t>BTMIVPHASE_66</t>
  </si>
  <si>
    <t>1110302901020303</t>
  </si>
  <si>
    <t>F09-NYANAPPANAHALLI</t>
  </si>
  <si>
    <t xml:space="preserve">ELECTRONIC_CITYPH2SEC1_66 </t>
  </si>
  <si>
    <t>HRN_66</t>
  </si>
  <si>
    <t>F01-VISHWA PRIYA LAYOUT</t>
  </si>
  <si>
    <t>1110302902020103</t>
  </si>
  <si>
    <t>F02-BEGUR KOPPA ROAD</t>
  </si>
  <si>
    <t>1110302902020101</t>
  </si>
  <si>
    <t>1110302902010101</t>
  </si>
  <si>
    <t>1110302902010102</t>
  </si>
  <si>
    <t>1110302902010103</t>
  </si>
  <si>
    <t>SOUTHCITY_66</t>
  </si>
  <si>
    <t>1110304903010301</t>
  </si>
  <si>
    <t>F06-FKAMMANAHALLI</t>
  </si>
  <si>
    <t>HSR</t>
  </si>
  <si>
    <t>1110303904010301</t>
  </si>
  <si>
    <t>1110303904030501</t>
  </si>
  <si>
    <t>Shobha</t>
  </si>
  <si>
    <t>1110303902010101</t>
  </si>
  <si>
    <t>1110303902010103</t>
  </si>
  <si>
    <t>1110303902020101</t>
  </si>
  <si>
    <t>1110303902020102</t>
  </si>
  <si>
    <t>1110303902020103</t>
  </si>
  <si>
    <t>1110303902020104</t>
  </si>
  <si>
    <t>1110303902020105</t>
  </si>
  <si>
    <t>1110303902010106</t>
  </si>
  <si>
    <t>1110303902020303</t>
  </si>
  <si>
    <t>1110303902020304</t>
  </si>
  <si>
    <t>1110303902020305</t>
  </si>
  <si>
    <t>1110303902010102</t>
  </si>
  <si>
    <t>1110303902010201</t>
  </si>
  <si>
    <t>1110303902010202</t>
  </si>
  <si>
    <t>DB Halli</t>
  </si>
  <si>
    <t>1110203907010102</t>
  </si>
  <si>
    <t>1110203907010106</t>
  </si>
  <si>
    <t>1110203907010108</t>
  </si>
  <si>
    <t>1110203907010105</t>
  </si>
  <si>
    <t>1110203907010304</t>
  </si>
  <si>
    <t>1110203907010305</t>
  </si>
  <si>
    <t>1110203907010307</t>
  </si>
  <si>
    <t>Adarsha</t>
  </si>
  <si>
    <t>1110303905020204</t>
  </si>
  <si>
    <t>F02-S11BHT145_S11BHT146</t>
  </si>
  <si>
    <t>1110303905020201</t>
  </si>
  <si>
    <t>1110303905020202</t>
  </si>
  <si>
    <t>1110303905010201</t>
  </si>
  <si>
    <t>1110303905010203</t>
  </si>
  <si>
    <t>F10-S11BHT236</t>
  </si>
  <si>
    <t>1110303905010202</t>
  </si>
  <si>
    <t>1110303905010204</t>
  </si>
  <si>
    <t>1110303905030201</t>
  </si>
  <si>
    <t>1110303905030203</t>
  </si>
  <si>
    <t>F16-S11BHT234_S11BHT235</t>
  </si>
  <si>
    <t>1110303905030204</t>
  </si>
  <si>
    <t>F17-S11BHT134_S11BHT126</t>
  </si>
  <si>
    <t>1110303905030205</t>
  </si>
  <si>
    <t>F18-S11BHT237_S11BHT233</t>
  </si>
  <si>
    <t>1110303905030206</t>
  </si>
  <si>
    <t>1110303905030202</t>
  </si>
  <si>
    <t>F20-SARJAPURA ROAD</t>
  </si>
  <si>
    <t>Dom</t>
  </si>
  <si>
    <t>1110303903010101</t>
  </si>
  <si>
    <t>1110303903010301</t>
  </si>
  <si>
    <t>1110303903010103</t>
  </si>
  <si>
    <t>1110303903010102</t>
  </si>
  <si>
    <t>1110303903020301</t>
  </si>
  <si>
    <t>1110203908010204</t>
  </si>
  <si>
    <t>1110203908020204</t>
  </si>
  <si>
    <t>1110203908020205</t>
  </si>
  <si>
    <t>F13-PRESTIGE FERNS SQUARE</t>
  </si>
  <si>
    <t>NNPura</t>
  </si>
  <si>
    <t>1110303901030504</t>
  </si>
  <si>
    <t>F25-BELLANDUR_2</t>
  </si>
  <si>
    <t>KM Halli</t>
  </si>
  <si>
    <t>1130202906010107</t>
  </si>
  <si>
    <t>F13-MULLUR VILLAGE</t>
  </si>
  <si>
    <t>1130202906010108</t>
  </si>
  <si>
    <t>F14-CHIKKABELLANDUR VILLAGE</t>
  </si>
  <si>
    <t>GTP</t>
  </si>
  <si>
    <t>1110203909010203</t>
  </si>
  <si>
    <t>1110304903010105</t>
  </si>
  <si>
    <t>F02-B1B8</t>
  </si>
  <si>
    <t>1110304903010101</t>
  </si>
  <si>
    <t>F03-BG-ROAD</t>
  </si>
  <si>
    <t>1110304903010102</t>
  </si>
  <si>
    <t>F04-LAKSHMI-LAYOUT</t>
  </si>
  <si>
    <t>1110304903010103</t>
  </si>
  <si>
    <t>F05-SOUTH-CITY-A-TO-A-&amp;-C-TO-C-BLOCKS</t>
  </si>
  <si>
    <t>1110304903020102</t>
  </si>
  <si>
    <t>F09-B-K-CIRCLE</t>
  </si>
  <si>
    <t>1110304903020302</t>
  </si>
  <si>
    <t>F11-BWSSB</t>
  </si>
  <si>
    <t>1110104903020301</t>
  </si>
  <si>
    <t>F06-FKLEAN-PACKS-LIMITED</t>
  </si>
  <si>
    <t>1110104903020302</t>
  </si>
  <si>
    <t>F09-NRUPATHUNGANAGAR</t>
  </si>
  <si>
    <t>1110104903020303</t>
  </si>
  <si>
    <t>F10-KOTHNUR</t>
  </si>
  <si>
    <t>BANNERGHATTAROAD_66</t>
  </si>
  <si>
    <t>F01-WEAVERS-COLONY</t>
  </si>
  <si>
    <t>1110304902010101</t>
  </si>
  <si>
    <t>F02-AVALA-HALLI</t>
  </si>
  <si>
    <t>1110304902020103</t>
  </si>
  <si>
    <t>1110304902020104</t>
  </si>
  <si>
    <t>1110304902020302</t>
  </si>
  <si>
    <t>1110304902020303</t>
  </si>
  <si>
    <t>F11-BANK-OFFICERS-COLONY</t>
  </si>
  <si>
    <t>1110304902010105</t>
  </si>
  <si>
    <t>1110304902020304</t>
  </si>
  <si>
    <t>F12-BCCH-LAYOUT</t>
  </si>
  <si>
    <t>1110304902020306</t>
  </si>
  <si>
    <t>F15-SOBHA-APPARTMENT</t>
  </si>
  <si>
    <t>1110304902020307</t>
  </si>
  <si>
    <t>F16-SJS</t>
  </si>
  <si>
    <t>1110304902010103</t>
  </si>
  <si>
    <t>ANJANAPURA_66</t>
  </si>
  <si>
    <t>1110304901010102</t>
  </si>
  <si>
    <t>F02-REAL-HOUSE-APPARTMENT</t>
  </si>
  <si>
    <t>1110304901010103</t>
  </si>
  <si>
    <t>F03-KS-IT-COLLEGE</t>
  </si>
  <si>
    <t>1110304901010104</t>
  </si>
  <si>
    <t>F04-MALLASANDRA-ROAD</t>
  </si>
  <si>
    <t>1110304901010105</t>
  </si>
  <si>
    <t>1110304901010106</t>
  </si>
  <si>
    <t>F07-AMRUTH-NAGAR</t>
  </si>
  <si>
    <t>1110304901010107</t>
  </si>
  <si>
    <t>F08-YELETHOTADAPALYA</t>
  </si>
  <si>
    <t>1110304901010108</t>
  </si>
  <si>
    <t>1110304901010101</t>
  </si>
  <si>
    <t>F10-VADDARAPALYA</t>
  </si>
  <si>
    <t>1110304901010109</t>
  </si>
  <si>
    <t>F11-KEMBATHALLI</t>
  </si>
  <si>
    <t>1110304901010113</t>
  </si>
  <si>
    <t>F13-GODREJ ETERNITY</t>
  </si>
  <si>
    <t>SOBHA_FORESTVIEW_60</t>
  </si>
  <si>
    <t>1110304904010201</t>
  </si>
  <si>
    <t>1110304904010202</t>
  </si>
  <si>
    <t>1110304904010203</t>
  </si>
  <si>
    <t>1110304904010204</t>
  </si>
  <si>
    <t>ISKCON_66</t>
  </si>
  <si>
    <t>NAGANATHAPURA_66</t>
  </si>
  <si>
    <t>1110301903030508</t>
  </si>
  <si>
    <t>F01-BASAPURA</t>
  </si>
  <si>
    <t>1110303901020101</t>
  </si>
  <si>
    <t>F04-KASAVANAHALLI</t>
  </si>
  <si>
    <t>1110303901020303</t>
  </si>
  <si>
    <t>F10-MICO-BOSCH</t>
  </si>
  <si>
    <t>1110303901020104</t>
  </si>
  <si>
    <t>F11-ELECTRONIC-CITY</t>
  </si>
  <si>
    <t>1110303901020304</t>
  </si>
  <si>
    <t>F15-C-K-NAGAR</t>
  </si>
  <si>
    <t>1110303901020108</t>
  </si>
  <si>
    <t>F19-DODDANAGAMANGALA</t>
  </si>
  <si>
    <t>1110303901030506</t>
  </si>
  <si>
    <t>F20-CHIKKATHOGUR</t>
  </si>
  <si>
    <t>1110303901030507</t>
  </si>
  <si>
    <t>F22-METRO MARKET</t>
  </si>
  <si>
    <t>1110303901030508</t>
  </si>
  <si>
    <t>F23-BOSCH</t>
  </si>
  <si>
    <t>ELECTRONIC_CITYPH2SEC1_66</t>
  </si>
  <si>
    <t>1110303901030505</t>
  </si>
  <si>
    <t>F20-CHIKKATHOGURU</t>
  </si>
  <si>
    <t>ELECTRONIC_CITY_66</t>
  </si>
  <si>
    <t>1110301902020101</t>
  </si>
  <si>
    <t>F01-SYSCON</t>
  </si>
  <si>
    <t>1110301902020301</t>
  </si>
  <si>
    <t>F03-CYBER-PARK</t>
  </si>
  <si>
    <t>1110301902020501</t>
  </si>
  <si>
    <t>F05-YOKOGOVA</t>
  </si>
  <si>
    <t>1110301902020104</t>
  </si>
  <si>
    <t>F06-FWIPRO-EC</t>
  </si>
  <si>
    <t>1110301902020105</t>
  </si>
  <si>
    <t>F07-FMOOG-CONTROL</t>
  </si>
  <si>
    <t>1110301902020302</t>
  </si>
  <si>
    <t>F08-NEELADRI-NAGAR</t>
  </si>
  <si>
    <t>1110301902020303</t>
  </si>
  <si>
    <t>F09-WIPRO-COMPLEX</t>
  </si>
  <si>
    <t>1110301902020304</t>
  </si>
  <si>
    <t>F10-WIPRO-EC</t>
  </si>
  <si>
    <t>1110301902020504</t>
  </si>
  <si>
    <t>F21-STPI</t>
  </si>
  <si>
    <t>1110301902020306</t>
  </si>
  <si>
    <t>F15-CONCORDE</t>
  </si>
  <si>
    <t>1110301902020307</t>
  </si>
  <si>
    <t>F16-VELANKANI</t>
  </si>
  <si>
    <t>1110301902020503</t>
  </si>
  <si>
    <t>F20-WIPRO-EC</t>
  </si>
  <si>
    <t>1110301902020505</t>
  </si>
  <si>
    <t>F22-AJMEERA-INFINITY</t>
  </si>
  <si>
    <t>1110301902020506</t>
  </si>
  <si>
    <t>F23-WIPRO-EC-SEZ</t>
  </si>
  <si>
    <t>1110301902020507</t>
  </si>
  <si>
    <t>F24-ITTINA-MAHAVEER</t>
  </si>
  <si>
    <t>1110301902020508</t>
  </si>
  <si>
    <t>F25-HCL</t>
  </si>
  <si>
    <t>1110301902020509</t>
  </si>
  <si>
    <t>F26-SIEMENS</t>
  </si>
  <si>
    <t>1110301902020510</t>
  </si>
  <si>
    <t>F27-SYMBIOSIS</t>
  </si>
  <si>
    <t>1110301902020108</t>
  </si>
  <si>
    <t>F29-NET-MAGIC-IT-SERVICES</t>
  </si>
  <si>
    <t>1110301902020312</t>
  </si>
  <si>
    <t>F30-NSDL</t>
  </si>
  <si>
    <t>1110301903020102</t>
  </si>
  <si>
    <t>F02-SALARPURIA</t>
  </si>
  <si>
    <t>1110301903020103</t>
  </si>
  <si>
    <t>F03-TIMKIN</t>
  </si>
  <si>
    <t>1110301903010301</t>
  </si>
  <si>
    <t>F06-FVELANKANI</t>
  </si>
  <si>
    <t>1110301903010302</t>
  </si>
  <si>
    <t>F07-FBHEL</t>
  </si>
  <si>
    <t>1110301903010303</t>
  </si>
  <si>
    <t>F08-DODDATHOGUR</t>
  </si>
  <si>
    <t>1110301903020106</t>
  </si>
  <si>
    <t>F11-HOTEL-OTTERA</t>
  </si>
  <si>
    <t>1110301903010306</t>
  </si>
  <si>
    <t>F12-BSNL-TELEPHONE-EXCHANGE</t>
  </si>
  <si>
    <t>1110301903010307</t>
  </si>
  <si>
    <t>F13-WIPRO-SEZ</t>
  </si>
  <si>
    <t>1110301903030504</t>
  </si>
  <si>
    <t>F16-CELEBRITY-LAYOUT</t>
  </si>
  <si>
    <t>1110301903030505</t>
  </si>
  <si>
    <t>F17-KONAPPANA-AGRAHARA</t>
  </si>
  <si>
    <t>1110301903030502</t>
  </si>
  <si>
    <t>F22-INFOSYS</t>
  </si>
  <si>
    <t>ELECTRONIC_CITYPH2SEC2_66</t>
  </si>
  <si>
    <t>1110301901020101</t>
  </si>
  <si>
    <t>F02-TATA-B.P-SOLAR</t>
  </si>
  <si>
    <t>1110301901020102</t>
  </si>
  <si>
    <t>F03-MALGUDI</t>
  </si>
  <si>
    <t>1110301901020103</t>
  </si>
  <si>
    <t>F04-BBMP</t>
  </si>
  <si>
    <t>1110301901020104</t>
  </si>
  <si>
    <t>F05-DODDANAGAMANGALA</t>
  </si>
  <si>
    <t>1110301901020301</t>
  </si>
  <si>
    <t>F07-FSATHYAM</t>
  </si>
  <si>
    <t>1110301901020302</t>
  </si>
  <si>
    <t>F08-MOOG</t>
  </si>
  <si>
    <t>1110301901020106</t>
  </si>
  <si>
    <t>F13-GOLBAL-TECH-PARK</t>
  </si>
  <si>
    <t>1110301901020107</t>
  </si>
  <si>
    <t>F14-GOLD-HILL-SQUARE</t>
  </si>
  <si>
    <t>1110301901030501</t>
  </si>
  <si>
    <t>F17-SNN APARTMENT</t>
  </si>
  <si>
    <t>1110301901030506</t>
  </si>
  <si>
    <t>F25-NSDL</t>
  </si>
  <si>
    <t>F27-Venkateshwara-Industries</t>
  </si>
  <si>
    <t>HULIMANGALA_66</t>
  </si>
  <si>
    <t>1220204901020101</t>
  </si>
  <si>
    <t>F09-NEELADRI-ROAD</t>
  </si>
  <si>
    <t>HSRLAYOUT_220</t>
  </si>
  <si>
    <t>1110303904010309</t>
  </si>
  <si>
    <t>F16-SOMASUNDAR-PALYA</t>
  </si>
  <si>
    <t>1110303904030101</t>
  </si>
  <si>
    <t>F20-KCDC</t>
  </si>
  <si>
    <t>1110303904030502</t>
  </si>
  <si>
    <t>F24-SNN</t>
  </si>
  <si>
    <t>1110303901020103</t>
  </si>
  <si>
    <t>F03-SINGASANDRA</t>
  </si>
  <si>
    <t>1110303901020105</t>
  </si>
  <si>
    <t>F05-A.E.C.S-LAYOUT-ST-BLOCK</t>
  </si>
  <si>
    <t>1110303901020302</t>
  </si>
  <si>
    <t>F09-KUDLU</t>
  </si>
  <si>
    <t>1110303901020306</t>
  </si>
  <si>
    <t>F14-OZONE-TECH-PARK</t>
  </si>
  <si>
    <t>1110303901030502</t>
  </si>
  <si>
    <t>F21-PARAPPANA AGRAHARA</t>
  </si>
  <si>
    <t>AREHALLI_66</t>
  </si>
  <si>
    <t>1110103903010101</t>
  </si>
  <si>
    <t>F01-NANDINI-ENCLAVE</t>
  </si>
  <si>
    <t>1110103903010103</t>
  </si>
  <si>
    <t>1110103903020103</t>
  </si>
  <si>
    <t>1110103903020301</t>
  </si>
  <si>
    <t>F09-HOSAKEREHALLI</t>
  </si>
  <si>
    <t>1110103903010107</t>
  </si>
  <si>
    <t>F11-TATA PERMOUNT</t>
  </si>
  <si>
    <t>1110103903010106</t>
  </si>
  <si>
    <t>1110105902030501</t>
  </si>
  <si>
    <t>F02-BANK-COLONY</t>
  </si>
  <si>
    <t>1110105902010103</t>
  </si>
  <si>
    <t>1110105902020404</t>
  </si>
  <si>
    <t>1110105902030602</t>
  </si>
  <si>
    <t>1110105902030604</t>
  </si>
  <si>
    <t>1110105902010104</t>
  </si>
  <si>
    <t>F20-SITA-CIRCLE</t>
  </si>
  <si>
    <t>1110105902030503</t>
  </si>
  <si>
    <t>F22-STERLING-APPARTMENT</t>
  </si>
  <si>
    <t>1110105902030504</t>
  </si>
  <si>
    <t>F24-WATER-TANK</t>
  </si>
  <si>
    <t>1110102902010301</t>
  </si>
  <si>
    <t>F01-BOMMANAHALLI</t>
  </si>
  <si>
    <t>1110102902020301</t>
  </si>
  <si>
    <t>F03-GURAPPAN-PALYA</t>
  </si>
  <si>
    <t>ADUGODI_67</t>
  </si>
  <si>
    <t>F09-SJR</t>
  </si>
  <si>
    <t>1110102902010106</t>
  </si>
  <si>
    <t>F21-ORACLE-BG-ROAD</t>
  </si>
  <si>
    <t>1110102902030508</t>
  </si>
  <si>
    <t>F24-UMAYAHOLDING</t>
  </si>
  <si>
    <t>1110102902030509</t>
  </si>
  <si>
    <t>F25-DAVANAM-JEWELLERS-TOTAL</t>
  </si>
  <si>
    <t>1110102902020307</t>
  </si>
  <si>
    <t>F27-EAST-LAND-HOLDING</t>
  </si>
  <si>
    <t>1110101903020307</t>
  </si>
  <si>
    <t>F17-ORACLE</t>
  </si>
  <si>
    <t>1110101903020308</t>
  </si>
  <si>
    <t>F18-DIVYA-SHREE-TOWERS</t>
  </si>
  <si>
    <t>1110101903020402</t>
  </si>
  <si>
    <t>F19-IBM</t>
  </si>
  <si>
    <t>1110101903020403</t>
  </si>
  <si>
    <t>F20-BTM-I-STAGE</t>
  </si>
  <si>
    <t>1110101903020404</t>
  </si>
  <si>
    <t>F21-VAKILSQUARE</t>
  </si>
  <si>
    <t>1110101903020405</t>
  </si>
  <si>
    <t>F22-SHOBHA-GARDEN</t>
  </si>
  <si>
    <t>1110101902010301</t>
  </si>
  <si>
    <t>1110101902020301</t>
  </si>
  <si>
    <t>F08-ACCENTURE</t>
  </si>
  <si>
    <t>F11-IBM-D-BLOCK</t>
  </si>
  <si>
    <t>F12-IBC-PARK-KNOWLEDGE</t>
  </si>
  <si>
    <t>STJOHNSWOOD_66</t>
  </si>
  <si>
    <t>1110202902020101</t>
  </si>
  <si>
    <t>1110202902020102</t>
  </si>
  <si>
    <t>F02-MEJESTIC-APPARTMENTS</t>
  </si>
  <si>
    <t>1110202902020103</t>
  </si>
  <si>
    <t>F03-AXA</t>
  </si>
  <si>
    <t>1110202902020104</t>
  </si>
  <si>
    <t>F04-BTM-LAYOUTIDLE</t>
  </si>
  <si>
    <t>1110202902020105</t>
  </si>
  <si>
    <t>F06-CASHLER-LAYOUT</t>
  </si>
  <si>
    <t>1110202902020301</t>
  </si>
  <si>
    <t>1110202902020302</t>
  </si>
  <si>
    <t>F08-TAVAREKERE</t>
  </si>
  <si>
    <t>1110202902020303</t>
  </si>
  <si>
    <t>F09-ACCENTURE</t>
  </si>
  <si>
    <t>1110202902020304</t>
  </si>
  <si>
    <t>F10-ST-JOHNS-WOOD-APPARTMENTS</t>
  </si>
  <si>
    <t>1110202902020305</t>
  </si>
  <si>
    <t>F11-ORACLE</t>
  </si>
  <si>
    <t>1110202902020306</t>
  </si>
  <si>
    <t>F12-KENDRIYA-SADANA</t>
  </si>
  <si>
    <t>BAGHMANE_TECHPARK_66</t>
  </si>
  <si>
    <t>1110203902020101</t>
  </si>
  <si>
    <t>F02-MOTOROLA</t>
  </si>
  <si>
    <t>1110203902020102</t>
  </si>
  <si>
    <t>F03-TEXAS</t>
  </si>
  <si>
    <t>1110203902020103</t>
  </si>
  <si>
    <t>F04-RETAIL-BLOCK</t>
  </si>
  <si>
    <t>1110203902020301</t>
  </si>
  <si>
    <t>F05-BAGHMANE-LAKE-VIEW</t>
  </si>
  <si>
    <t>1110203902020302</t>
  </si>
  <si>
    <t>F06-C-T-S</t>
  </si>
  <si>
    <t>1110203902020303</t>
  </si>
  <si>
    <t>F07-BAGHMANE-PARIN</t>
  </si>
  <si>
    <t>1110203902020304</t>
  </si>
  <si>
    <t>F08-G-M-PALAYA</t>
  </si>
  <si>
    <t>1110203902020104</t>
  </si>
  <si>
    <t>F09-BAGHMANE-LAUREL-BLOCK</t>
  </si>
  <si>
    <t>1110203902020105</t>
  </si>
  <si>
    <t>F10-MPHASIS-(TRIDIP)</t>
  </si>
  <si>
    <t>1110203902010202</t>
  </si>
  <si>
    <t>1110203902010203</t>
  </si>
  <si>
    <t>1110203902010402</t>
  </si>
  <si>
    <t>1110203907010103</t>
  </si>
  <si>
    <t>F04-K-AGRAHARA</t>
  </si>
  <si>
    <t>1110203907010107</t>
  </si>
  <si>
    <t>F10-SALAPURIA</t>
  </si>
  <si>
    <t>1110203907010308</t>
  </si>
  <si>
    <t>F16-SHOBA-IRIS</t>
  </si>
  <si>
    <t>EXORA_66</t>
  </si>
  <si>
    <t>1110203904010108</t>
  </si>
  <si>
    <t>F01-PLATINA BLOCK III</t>
  </si>
  <si>
    <t>1110203904010114</t>
  </si>
  <si>
    <t>1110203904010101</t>
  </si>
  <si>
    <t>F03-ELECTRO-BLOCK</t>
  </si>
  <si>
    <t>1110203904010112</t>
  </si>
  <si>
    <t>1110203904010102</t>
  </si>
  <si>
    <t>F05-EXCELSIOR-BLOCK</t>
  </si>
  <si>
    <t>1110203904010103</t>
  </si>
  <si>
    <t>F06-F-EXORA-RIGHT-WING-BLOCK</t>
  </si>
  <si>
    <t>1110203904010104</t>
  </si>
  <si>
    <t>1110203904010113</t>
  </si>
  <si>
    <t>1110203904020304</t>
  </si>
  <si>
    <t>1110203904020302</t>
  </si>
  <si>
    <t>F10-MLCP BLOCK VALDEL</t>
  </si>
  <si>
    <t>1110203904010110</t>
  </si>
  <si>
    <t>F11-EXORA BLOCK A LEFT WING</t>
  </si>
  <si>
    <t>1110203904010106</t>
  </si>
  <si>
    <t>F12-EXORA MLCP BLOCK</t>
  </si>
  <si>
    <t>1110203904010107</t>
  </si>
  <si>
    <t>F14-PLATINA BLOCK-2</t>
  </si>
  <si>
    <t>1110203904020303</t>
  </si>
  <si>
    <t>F15-KARIYAMMANA AGRAHARA NEW</t>
  </si>
  <si>
    <t>1110203905020101</t>
  </si>
  <si>
    <t>F02-MARATHAHALLI</t>
  </si>
  <si>
    <t>1110203905020102</t>
  </si>
  <si>
    <t>1110203905010301</t>
  </si>
  <si>
    <t>1110203905010304</t>
  </si>
  <si>
    <t>1110203905020104</t>
  </si>
  <si>
    <t>F12-TATAHOUSING</t>
  </si>
  <si>
    <t>1110203905010306</t>
  </si>
  <si>
    <t>F13-DODDANAKUNDI</t>
  </si>
  <si>
    <t>1110203905010307</t>
  </si>
  <si>
    <t>F14-MALLESHPALYA</t>
  </si>
  <si>
    <t>1110203905020105</t>
  </si>
  <si>
    <t>F15-DYNASTY</t>
  </si>
  <si>
    <t>1110203905020107</t>
  </si>
  <si>
    <t>F17-RAMESH-NAGAR</t>
  </si>
  <si>
    <t>1110203905020308</t>
  </si>
  <si>
    <t>1110203901010102</t>
  </si>
  <si>
    <t>F02-MARATHALLIBRIDGE</t>
  </si>
  <si>
    <t>1110203901010303</t>
  </si>
  <si>
    <t>F08-BWSSB</t>
  </si>
  <si>
    <t>1110203901010305</t>
  </si>
  <si>
    <t>F10-TULASI-THEATER-ROAD</t>
  </si>
  <si>
    <t>1110203901010107</t>
  </si>
  <si>
    <t>F15-PRIMAL-PROJECT</t>
  </si>
  <si>
    <t>1110201903020302</t>
  </si>
  <si>
    <t>F08-KEMPAPURA</t>
  </si>
  <si>
    <t>1110201903020401</t>
  </si>
  <si>
    <t>1110201903010107</t>
  </si>
  <si>
    <t>F15-SIGNATURE</t>
  </si>
  <si>
    <t>1110201903010201</t>
  </si>
  <si>
    <t>F17-MAHESH-KHAITAN</t>
  </si>
  <si>
    <t>1110201903010202</t>
  </si>
  <si>
    <t>KALYANI TECH PARK_66</t>
  </si>
  <si>
    <t>1110204901020101</t>
  </si>
  <si>
    <t>1110204901020102</t>
  </si>
  <si>
    <t>1110204901020103</t>
  </si>
  <si>
    <t>1110103901010108</t>
  </si>
  <si>
    <t>F11-UTTHRAHALLI</t>
  </si>
  <si>
    <t>1110103901010107</t>
  </si>
  <si>
    <t>F10-GUBBALALA</t>
  </si>
  <si>
    <t>1110103901020101</t>
  </si>
  <si>
    <t>F02-KRISHANA MILL</t>
  </si>
  <si>
    <t>1110103901010103</t>
  </si>
  <si>
    <t>F05-BHARATH LAYOUT</t>
  </si>
  <si>
    <t>1110103901010101</t>
  </si>
  <si>
    <t>F01-RURAL</t>
  </si>
  <si>
    <t>1110103901020305</t>
  </si>
  <si>
    <t>F15-MANTRI</t>
  </si>
  <si>
    <t>1110103903010104</t>
  </si>
  <si>
    <t>F05-KADIRENAHALLY</t>
  </si>
  <si>
    <t>1110103903010105</t>
  </si>
  <si>
    <t>F08-KOMRLA</t>
  </si>
  <si>
    <t>1110103903020101</t>
  </si>
  <si>
    <t>F04-CHIKKALASANDRA</t>
  </si>
  <si>
    <t>1110103903020102</t>
  </si>
  <si>
    <t>F06-F-KOMARLA-BRIGADE</t>
  </si>
  <si>
    <t>F10-AGS-LAY-OUT</t>
  </si>
  <si>
    <t>1140204901010105</t>
  </si>
  <si>
    <t>F06-UTTARAHALLI</t>
  </si>
  <si>
    <t>1140204901010106</t>
  </si>
  <si>
    <t>F13-VADDARAPALYA</t>
  </si>
  <si>
    <t>1140204901020401</t>
  </si>
  <si>
    <t>F15-MANTRI ALPHINES</t>
  </si>
  <si>
    <t>1110302901020102</t>
  </si>
  <si>
    <t>1110302901020103</t>
  </si>
  <si>
    <t>F03-AKSHAYA-NAGAR</t>
  </si>
  <si>
    <t>1110302901010102</t>
  </si>
  <si>
    <t>F05-B T S LAYOUT</t>
  </si>
  <si>
    <t>1110302901020302</t>
  </si>
  <si>
    <t>F08-ARAKERE</t>
  </si>
  <si>
    <t>1110302901020304</t>
  </si>
  <si>
    <t>F10-SATHYA-SAI-BDA</t>
  </si>
  <si>
    <t>1110302901020305</t>
  </si>
  <si>
    <t>F11-KODI-CHIKKANAHALLI</t>
  </si>
  <si>
    <t>1110302901020306</t>
  </si>
  <si>
    <t>F12-VIJAYA-BANK-LAYOUT</t>
  </si>
  <si>
    <t>1110302901020307</t>
  </si>
  <si>
    <t>1110101903020401</t>
  </si>
  <si>
    <t>F12-HULIMAVU</t>
  </si>
  <si>
    <t>1110101903020304</t>
  </si>
  <si>
    <t>F13-VIJAYA-BANK-LAYOUT</t>
  </si>
  <si>
    <t>1110104903020103</t>
  </si>
  <si>
    <t>F03-K-C-HALLI</t>
  </si>
  <si>
    <t>1110104903020104</t>
  </si>
  <si>
    <t>F08-SOUTH-CITY</t>
  </si>
  <si>
    <t>1110304903020301</t>
  </si>
  <si>
    <t>1110304903020101</t>
  </si>
  <si>
    <t>F08-DODDAMMA-LAYOUT</t>
  </si>
  <si>
    <t>1110304903010107</t>
  </si>
  <si>
    <t>1110302902020104</t>
  </si>
  <si>
    <t>F05-DEVARACHIKKANAHALLI</t>
  </si>
  <si>
    <t>1110302902010105</t>
  </si>
  <si>
    <t>F08-TEJASWINI NAGAR</t>
  </si>
  <si>
    <t>1110104901030503</t>
  </si>
  <si>
    <t>F15-JP-NAGAR-ND-PHASE</t>
  </si>
  <si>
    <t>1110303904010101</t>
  </si>
  <si>
    <t>F01-BOMMANAHALLI-IND</t>
  </si>
  <si>
    <t>1110303904010102</t>
  </si>
  <si>
    <t>F02-BOMMANAHALLI</t>
  </si>
  <si>
    <t>1110303904010304</t>
  </si>
  <si>
    <t>1110303904010113</t>
  </si>
  <si>
    <t>1110303904010103</t>
  </si>
  <si>
    <t>1110303904010104</t>
  </si>
  <si>
    <t>1110303904010302</t>
  </si>
  <si>
    <t>1110303904010303</t>
  </si>
  <si>
    <t>1110303904010105</t>
  </si>
  <si>
    <t>1110303904010106</t>
  </si>
  <si>
    <t>1110303904010306</t>
  </si>
  <si>
    <t>1110303904010308</t>
  </si>
  <si>
    <t>1110303904010108</t>
  </si>
  <si>
    <t>1110303904010109</t>
  </si>
  <si>
    <t>1110303904010111</t>
  </si>
  <si>
    <t>1110303904010112</t>
  </si>
  <si>
    <t>1110303901020102</t>
  </si>
  <si>
    <t>F02-CHENNAKESHAVA-NAGAR</t>
  </si>
  <si>
    <t>1110305901010101</t>
  </si>
  <si>
    <t>1110305901010102</t>
  </si>
  <si>
    <t>1110202901020101</t>
  </si>
  <si>
    <t>F01-NETHRAVATHI</t>
  </si>
  <si>
    <t>1110202901020102</t>
  </si>
  <si>
    <t>F03-JYOTHINIVASA-COLLEGE</t>
  </si>
  <si>
    <t>1110202901020103</t>
  </si>
  <si>
    <t>F04-GODHAVARI-STNAUX</t>
  </si>
  <si>
    <t>1110202901020105</t>
  </si>
  <si>
    <t>F06-ST-BED</t>
  </si>
  <si>
    <t>1110202901020301</t>
  </si>
  <si>
    <t>F07-KAPILA</t>
  </si>
  <si>
    <t>1110202901020302</t>
  </si>
  <si>
    <t>F08-JUDGESBLOCK&amp;-THUNGABHADRA</t>
  </si>
  <si>
    <t>1110202901020303</t>
  </si>
  <si>
    <t>F09-PRANIDAYA-SANGHA</t>
  </si>
  <si>
    <t>1110202901020304</t>
  </si>
  <si>
    <t>F10-KALYANAMANTAPA</t>
  </si>
  <si>
    <t>1110202901020305</t>
  </si>
  <si>
    <t>F11-KORMANGALA-VILLAGE</t>
  </si>
  <si>
    <t>1110202901020306</t>
  </si>
  <si>
    <t>F12-RAHEJA-COMPLEX</t>
  </si>
  <si>
    <t>1110201902020308</t>
  </si>
  <si>
    <t>F21-SALARIPURIA</t>
  </si>
  <si>
    <t>1110303904010305</t>
  </si>
  <si>
    <t>F11-INTEL</t>
  </si>
  <si>
    <t>1110102902010101</t>
  </si>
  <si>
    <t>1110102902010102</t>
  </si>
  <si>
    <t>F08-KUDREMUKH</t>
  </si>
  <si>
    <t>1110102902030501</t>
  </si>
  <si>
    <t>F11-JYOTHI-NIVAS</t>
  </si>
  <si>
    <t>1110102902030504</t>
  </si>
  <si>
    <t>F14-KALYANA-MANTAPA</t>
  </si>
  <si>
    <t>1110102902030505</t>
  </si>
  <si>
    <t>F15-INDUSTRIAL-KUDREMUKH</t>
  </si>
  <si>
    <t>1110102902030506</t>
  </si>
  <si>
    <t>F16-MICO-KML</t>
  </si>
  <si>
    <t>1110102902020304</t>
  </si>
  <si>
    <t>F18-MICO-INDUSTRIAL</t>
  </si>
  <si>
    <t>1110102902020306</t>
  </si>
  <si>
    <t>F22-STJOHNSWOOD-APPT</t>
  </si>
  <si>
    <t>1110102902030507</t>
  </si>
  <si>
    <t>F23-KORMANGALA-RD-BLOCK-RMU</t>
  </si>
  <si>
    <t>1110102902030510</t>
  </si>
  <si>
    <t>F26-ESSAE-TARRACO</t>
  </si>
  <si>
    <t>JAKKASANDRA_66</t>
  </si>
  <si>
    <t>F4- SALARPURIA</t>
  </si>
  <si>
    <t>F06-FHONGASANDRA</t>
  </si>
  <si>
    <t>1110303901020301</t>
  </si>
  <si>
    <t>F08-NOVEL</t>
  </si>
  <si>
    <t>1110303901020305</t>
  </si>
  <si>
    <t>F13-A.E.C.S-LAYOUT-B-BLOCK</t>
  </si>
  <si>
    <t>1110303901010102</t>
  </si>
  <si>
    <t>F16-OMTP</t>
  </si>
  <si>
    <t>F18-MLA LAYOUT</t>
  </si>
  <si>
    <t>1110303901030503</t>
  </si>
  <si>
    <t>F24-PURVANKAR</t>
  </si>
  <si>
    <t>1110302901020101</t>
  </si>
  <si>
    <t>F01-CAUVERY-NAGAR</t>
  </si>
  <si>
    <t>1110302901020104</t>
  </si>
  <si>
    <t>F04-HONGASANDRA</t>
  </si>
  <si>
    <t>F06-VIRATNAGARA</t>
  </si>
  <si>
    <t>1110302901020301</t>
  </si>
  <si>
    <t>ELECTRONIC_ CITYPH2SEC1_66</t>
  </si>
  <si>
    <t>1110301903020104</t>
  </si>
  <si>
    <t>F04-GARVEBAVIPALYA</t>
  </si>
  <si>
    <t>1110301903020105</t>
  </si>
  <si>
    <t>1110301903010304</t>
  </si>
  <si>
    <t>F09-NGR-LAYOUT</t>
  </si>
  <si>
    <t>1110301903010305</t>
  </si>
  <si>
    <t>F10-BOMMANAHALLI-MN-RD</t>
  </si>
  <si>
    <t>F02-JAKKASANDRA- GREENEGE APP</t>
  </si>
  <si>
    <t>1110104903020106</t>
  </si>
  <si>
    <t>1110104903020401</t>
  </si>
  <si>
    <t>1110104901010105</t>
  </si>
  <si>
    <t>1110104901010206</t>
  </si>
  <si>
    <t>F23-KR-LAYOUT</t>
  </si>
  <si>
    <t>1110104901010207</t>
  </si>
  <si>
    <t>F27-MANTRI-JUNCTION</t>
  </si>
  <si>
    <t>1110104901020402</t>
  </si>
  <si>
    <t>F10-DOLLARS-COLONY</t>
  </si>
  <si>
    <t>1110104901020403</t>
  </si>
  <si>
    <t>F11-BANNERGHATTA-IND-AREA</t>
  </si>
  <si>
    <t>1110104901020401</t>
  </si>
  <si>
    <t>F05-BANNERGHATTA-RURAL</t>
  </si>
  <si>
    <t>1110104901020404</t>
  </si>
  <si>
    <t>1110104901020406</t>
  </si>
  <si>
    <t>1110104901030504</t>
  </si>
  <si>
    <t>F16-SHANTI-APPARTMENTS</t>
  </si>
  <si>
    <t>1110104901030507</t>
  </si>
  <si>
    <t>F26-KALYANI-MAGNUM</t>
  </si>
  <si>
    <t>1110104901030101</t>
  </si>
  <si>
    <t>F19-RMU-JP-NAGAR-TH-PHASE</t>
  </si>
  <si>
    <t>1110104901030602</t>
  </si>
  <si>
    <t>F20-SAD-RMU</t>
  </si>
  <si>
    <t>1110104901010104</t>
  </si>
  <si>
    <t>1110304903010302</t>
  </si>
  <si>
    <t>1110304903010303</t>
  </si>
  <si>
    <t>1110304903020304</t>
  </si>
  <si>
    <t>1110101903010101</t>
  </si>
  <si>
    <t>1110101903010103</t>
  </si>
  <si>
    <t>F03-RMU-J.P.N</t>
  </si>
  <si>
    <t>1110101903010204</t>
  </si>
  <si>
    <t>1110101903020302</t>
  </si>
  <si>
    <t>F09-CENTRAL-SILK-BOARD</t>
  </si>
  <si>
    <t>1110101903020303</t>
  </si>
  <si>
    <t>F10-RMU-KEB-LAYOUT</t>
  </si>
  <si>
    <t>F11-INDUSTRIAL-AREA-NS-PALAYA</t>
  </si>
  <si>
    <t>BTM 4th Stage_66</t>
  </si>
  <si>
    <t>1110302901020308</t>
  </si>
  <si>
    <t>BRAZ</t>
  </si>
  <si>
    <t>ANEKAL_66</t>
  </si>
  <si>
    <t>1220201902010105</t>
  </si>
  <si>
    <t>F05-THALY-ROAD</t>
  </si>
  <si>
    <t>1220201902020301</t>
  </si>
  <si>
    <t>F06-IB-AKL</t>
  </si>
  <si>
    <t>1220201902020302</t>
  </si>
  <si>
    <t>F08-CHILLING-CENTRE</t>
  </si>
  <si>
    <t>1220201902010110</t>
  </si>
  <si>
    <t>F12-SAINATH-EDUCATION</t>
  </si>
  <si>
    <t>1220201902010107</t>
  </si>
  <si>
    <t>F17-THIMMARAYASWAMY-TEMPLE-ROAD</t>
  </si>
  <si>
    <t>BANGARPET_66</t>
  </si>
  <si>
    <t>1230203903020303</t>
  </si>
  <si>
    <t>F04 AMMARAVATHI</t>
  </si>
  <si>
    <t>1230203903010107</t>
  </si>
  <si>
    <t>F05-TOWN</t>
  </si>
  <si>
    <t>1230203903010105</t>
  </si>
  <si>
    <t>F15-DESHIHALLI</t>
  </si>
  <si>
    <t>CTAZ</t>
  </si>
  <si>
    <t>CHALLAKERE_66</t>
  </si>
  <si>
    <t>1310402906020301</t>
  </si>
  <si>
    <t>F01-PAVAGADAROAD</t>
  </si>
  <si>
    <t>1310402906020101</t>
  </si>
  <si>
    <t>F02-BANGALORE ROAD</t>
  </si>
  <si>
    <t>1310402906010101</t>
  </si>
  <si>
    <t>F07-SOMAGUDDIROAD</t>
  </si>
  <si>
    <t>1310402906010102</t>
  </si>
  <si>
    <t>F08-BELLARY ROAD</t>
  </si>
  <si>
    <t>1310402906010103</t>
  </si>
  <si>
    <t>F09-GANDHINAGARA</t>
  </si>
  <si>
    <t>CHANNAPATNA_66</t>
  </si>
  <si>
    <t>1220104904010106</t>
  </si>
  <si>
    <t>F06-WATER-SUPPLY</t>
  </si>
  <si>
    <t>1220104904020302</t>
  </si>
  <si>
    <t>F07-S-S-MILL</t>
  </si>
  <si>
    <t>1220104904020306</t>
  </si>
  <si>
    <t>F11-CPT</t>
  </si>
  <si>
    <t>F15-YELEKERE</t>
  </si>
  <si>
    <t>1220104904010109</t>
  </si>
  <si>
    <t>F22-MAHADESHWARA NAGARA</t>
  </si>
  <si>
    <t>VANDARAGUPPE_66</t>
  </si>
  <si>
    <t>1220106902010103</t>
  </si>
  <si>
    <t>F03-PTS</t>
  </si>
  <si>
    <t>CBPURA_IA_66</t>
  </si>
  <si>
    <t>1230301903020304</t>
  </si>
  <si>
    <t>F07-INDUSTRIAL-AREA</t>
  </si>
  <si>
    <t>1230301903020305</t>
  </si>
  <si>
    <t>F08-LOCAL</t>
  </si>
  <si>
    <t>1230301903010105</t>
  </si>
  <si>
    <t>F11-KELAGINA TOTA</t>
  </si>
  <si>
    <t>CBPURA_U_66</t>
  </si>
  <si>
    <t>1230301902020301</t>
  </si>
  <si>
    <t>F02-APMC-YARD</t>
  </si>
  <si>
    <t>1230301902010103</t>
  </si>
  <si>
    <t>F07-LOCAL</t>
  </si>
  <si>
    <t>1230301902020306</t>
  </si>
  <si>
    <t>F12-BB-ROAD</t>
  </si>
  <si>
    <t>CHINTAMANI_66</t>
  </si>
  <si>
    <t>1230401901010105</t>
  </si>
  <si>
    <t>1230401901020303</t>
  </si>
  <si>
    <t>F08-LOCAL 1</t>
  </si>
  <si>
    <t>1230401901010109</t>
  </si>
  <si>
    <t>F10-PRABHAKAR LAYOUT</t>
  </si>
  <si>
    <t>1230401901010106</t>
  </si>
  <si>
    <t>F12-SMV</t>
  </si>
  <si>
    <t>1230401901010107</t>
  </si>
  <si>
    <t>F13-SAPTHAGIRI</t>
  </si>
  <si>
    <t>1230401901010108</t>
  </si>
  <si>
    <t>F14-DAIRY+ARCHIDPLY</t>
  </si>
  <si>
    <t>1230401901010110</t>
  </si>
  <si>
    <t>F17-RAMAMANDIRA</t>
  </si>
  <si>
    <t>CHITRADURGA_220</t>
  </si>
  <si>
    <t>1310201903010102</t>
  </si>
  <si>
    <t>F08-INDUSTRIAL AREA</t>
  </si>
  <si>
    <t>1310201903010103</t>
  </si>
  <si>
    <t>F09-KOTE</t>
  </si>
  <si>
    <t>1310201903010104</t>
  </si>
  <si>
    <t>F10-ZILLA PANCHAYAT</t>
  </si>
  <si>
    <t>CHITRADURGA_66</t>
  </si>
  <si>
    <t>1310201901010101</t>
  </si>
  <si>
    <t>F01-NAGARA</t>
  </si>
  <si>
    <t>1310201901010102</t>
  </si>
  <si>
    <t>F02-KELAGOTE</t>
  </si>
  <si>
    <t>1310201901010501</t>
  </si>
  <si>
    <t>1310201901010502</t>
  </si>
  <si>
    <t>F13-CHANDRAVALLI</t>
  </si>
  <si>
    <t>1310201901010504</t>
  </si>
  <si>
    <t>F15-MILLAREA</t>
  </si>
  <si>
    <t>DAVANAGERE_66</t>
  </si>
  <si>
    <t>1310101901010101</t>
  </si>
  <si>
    <t>F01-SVT</t>
  </si>
  <si>
    <t>1310101901010102</t>
  </si>
  <si>
    <t>F02-MCCB</t>
  </si>
  <si>
    <t>1310101901010301</t>
  </si>
  <si>
    <t>F05-MOUNESHWARA</t>
  </si>
  <si>
    <t>1310101901010302</t>
  </si>
  <si>
    <t>F06-DCM</t>
  </si>
  <si>
    <t>1310101901010303</t>
  </si>
  <si>
    <t>F07-G&amp;S</t>
  </si>
  <si>
    <t>1310101901010304</t>
  </si>
  <si>
    <t>F08-KTJ</t>
  </si>
  <si>
    <t>1310101901020501</t>
  </si>
  <si>
    <t>F09-PJ</t>
  </si>
  <si>
    <t>1310101901020502</t>
  </si>
  <si>
    <t>F10-CGH</t>
  </si>
  <si>
    <t>1310101901020504</t>
  </si>
  <si>
    <t>F12-BASAVESHWARA</t>
  </si>
  <si>
    <t>1310101901030701</t>
  </si>
  <si>
    <t>F13-TRISHUL</t>
  </si>
  <si>
    <t>1310101901030702</t>
  </si>
  <si>
    <t>F14-JAYANAGARA</t>
  </si>
  <si>
    <t>1310101901030703</t>
  </si>
  <si>
    <t>F15-SWIMMINGPOOL</t>
  </si>
  <si>
    <t>1310101901030704</t>
  </si>
  <si>
    <t>F16-NIJALINGAPPA</t>
  </si>
  <si>
    <t>1310101901030705</t>
  </si>
  <si>
    <t>F17-MAHANAGARAPALIKE</t>
  </si>
  <si>
    <t>1310101901030707</t>
  </si>
  <si>
    <t xml:space="preserve">F19-E S I </t>
  </si>
  <si>
    <t>DAVANAGERE_SRS_220</t>
  </si>
  <si>
    <t>1310101902020302</t>
  </si>
  <si>
    <t>F10-SARASWATHI</t>
  </si>
  <si>
    <t>1310101902020303</t>
  </si>
  <si>
    <t>F11-WATERWORKS+AUX</t>
  </si>
  <si>
    <t>1310101902020305</t>
  </si>
  <si>
    <t>F13-INDUSTRIALSRS</t>
  </si>
  <si>
    <t>1310101902020306</t>
  </si>
  <si>
    <t>F14-VIDYANAGAR</t>
  </si>
  <si>
    <t>1310101902020307</t>
  </si>
  <si>
    <t>F15-RANGANATHA</t>
  </si>
  <si>
    <t>1310101902020702</t>
  </si>
  <si>
    <t>F22-S S HIGHTECH</t>
  </si>
  <si>
    <t>1310101902020703</t>
  </si>
  <si>
    <t>F23-VIVEKANANDA</t>
  </si>
  <si>
    <t>YARAGUNTA_66</t>
  </si>
  <si>
    <t>1310103901010104</t>
  </si>
  <si>
    <t>F09-SHANESHWARA</t>
  </si>
  <si>
    <t>1310103901020503</t>
  </si>
  <si>
    <t>F13-KARURINDUSTRIAL</t>
  </si>
  <si>
    <t>AVAREGERE_66</t>
  </si>
  <si>
    <t>1310103904030701</t>
  </si>
  <si>
    <t>F13-ANEKONDA</t>
  </si>
  <si>
    <t>1310103904030702</t>
  </si>
  <si>
    <t>F14-MAHAVEERA</t>
  </si>
  <si>
    <t>1310103904030703</t>
  </si>
  <si>
    <t>F15-RAVI</t>
  </si>
  <si>
    <t>1310103904030704</t>
  </si>
  <si>
    <t>F16-GOSHALE</t>
  </si>
  <si>
    <t>1310101901010104</t>
  </si>
  <si>
    <t>F04-BT</t>
  </si>
  <si>
    <t>1310101901020503</t>
  </si>
  <si>
    <t>F11-LF1</t>
  </si>
  <si>
    <t>1310101901030706</t>
  </si>
  <si>
    <t>F18-DURGAMBIKA</t>
  </si>
  <si>
    <t>1310103901020302</t>
  </si>
  <si>
    <t>F06-SHIVALI</t>
  </si>
  <si>
    <t>1310103901020303</t>
  </si>
  <si>
    <t>F08-VIJAYNAGARA</t>
  </si>
  <si>
    <t>1310103901010702</t>
  </si>
  <si>
    <t>F15-COMMERCIAL</t>
  </si>
  <si>
    <t>F19-STP</t>
  </si>
  <si>
    <t>APARELPARK_66</t>
  </si>
  <si>
    <t>1210101904010302</t>
  </si>
  <si>
    <t>F11-RAILWAY-STATION</t>
  </si>
  <si>
    <t>DCROSS_66</t>
  </si>
  <si>
    <t>1210101906010101</t>
  </si>
  <si>
    <t>F01-LOCAL</t>
  </si>
  <si>
    <t>1210101906020103</t>
  </si>
  <si>
    <t>F06-TELEPHONE-EXCHANGE</t>
  </si>
  <si>
    <t>1210101906020104</t>
  </si>
  <si>
    <t>1210101906010102</t>
  </si>
  <si>
    <t>F10-VASAVI</t>
  </si>
  <si>
    <t>KIADB_220</t>
  </si>
  <si>
    <t>1210101907010102</t>
  </si>
  <si>
    <t>F02-BIRLA-SUPER</t>
  </si>
  <si>
    <t>1210101907020303</t>
  </si>
  <si>
    <t>F08-TOWN</t>
  </si>
  <si>
    <t>GOWRIBIDANUR_220</t>
  </si>
  <si>
    <t>F10-LOCAL</t>
  </si>
  <si>
    <t>1230303902010107</t>
  </si>
  <si>
    <t>F13-LOCAL</t>
  </si>
  <si>
    <t>HARAPPANAHALLI_66</t>
  </si>
  <si>
    <t>1310303907010502</t>
  </si>
  <si>
    <t>F13-BUS-STAND</t>
  </si>
  <si>
    <t>1310303907010503</t>
  </si>
  <si>
    <t>F14-I.BCIRCLE</t>
  </si>
  <si>
    <t>1310303907010504</t>
  </si>
  <si>
    <t>HARIHAR_66</t>
  </si>
  <si>
    <t>1310301901010101</t>
  </si>
  <si>
    <t>F01-ANGJANEYA-AGROTECH</t>
  </si>
  <si>
    <t>GUTTUR_66</t>
  </si>
  <si>
    <t>1310301902010301</t>
  </si>
  <si>
    <t>F01-HARIHAR-W/W</t>
  </si>
  <si>
    <t>1310301901010102</t>
  </si>
  <si>
    <t>F02-BALAJI</t>
  </si>
  <si>
    <t>1310301901010103</t>
  </si>
  <si>
    <t>F03-HARIHARESHWARA</t>
  </si>
  <si>
    <t>1310301902010102</t>
  </si>
  <si>
    <t>F03-KHB</t>
  </si>
  <si>
    <t>1310301901010104</t>
  </si>
  <si>
    <t>F04-VIDYANAGARA</t>
  </si>
  <si>
    <t>1310301902010103</t>
  </si>
  <si>
    <t>F09-INDUSTRIAL</t>
  </si>
  <si>
    <t>1310301902010302</t>
  </si>
  <si>
    <t>F10-HARIHAR</t>
  </si>
  <si>
    <t>HIRIYUR_66</t>
  </si>
  <si>
    <t>1310401902020101</t>
  </si>
  <si>
    <t>F05-HIRIYURBYPASS</t>
  </si>
  <si>
    <t>1310401902020301</t>
  </si>
  <si>
    <t>F06-PGCL+WW</t>
  </si>
  <si>
    <t>1310401902010103</t>
  </si>
  <si>
    <t>F09-HULIYURROAD</t>
  </si>
  <si>
    <t>HOSAKOTE_66</t>
  </si>
  <si>
    <t>1210201906010702</t>
  </si>
  <si>
    <t>F14-HOSAKOTE-NEW-TOWN</t>
  </si>
  <si>
    <t>1210201906020503</t>
  </si>
  <si>
    <t>F15-HOSKOTE-OLD-TOWN</t>
  </si>
  <si>
    <t>1210201906030901</t>
  </si>
  <si>
    <t>F18-AYYAPPA-TEMPLE</t>
  </si>
  <si>
    <t>1210201906030902</t>
  </si>
  <si>
    <t>F20-A-I-R</t>
  </si>
  <si>
    <t>1210201906031101</t>
  </si>
  <si>
    <t>F22-OLD-MADRAS-ROAD</t>
  </si>
  <si>
    <t>KANAKAPURA_66</t>
  </si>
  <si>
    <t>1220301901010103</t>
  </si>
  <si>
    <t>F04-TOWN-2</t>
  </si>
  <si>
    <t>1220301901010106</t>
  </si>
  <si>
    <t>1220301901020303</t>
  </si>
  <si>
    <t>F10-TOWN-1</t>
  </si>
  <si>
    <t>ANDERSONPET_66</t>
  </si>
  <si>
    <t>1230201901010103</t>
  </si>
  <si>
    <t>F03-ANDERSONPET</t>
  </si>
  <si>
    <t>1230201901020301</t>
  </si>
  <si>
    <t>F04-INDUSTRIAL-AREA</t>
  </si>
  <si>
    <t>1230201901010104</t>
  </si>
  <si>
    <t>F06-SWARNANAGAR</t>
  </si>
  <si>
    <t>1230201901020303</t>
  </si>
  <si>
    <t>F07-ROBERTSONPET</t>
  </si>
  <si>
    <t>1230201901020304</t>
  </si>
  <si>
    <t>F08-ROBERTSONPET</t>
  </si>
  <si>
    <t>KGF_66</t>
  </si>
  <si>
    <t>1230201902030501</t>
  </si>
  <si>
    <t>F01-ANDERSONPET</t>
  </si>
  <si>
    <t>1230201902020301</t>
  </si>
  <si>
    <t>F04-BEML-NAGAR</t>
  </si>
  <si>
    <t>1230201902020304</t>
  </si>
  <si>
    <t>F15-OORGAUMPET</t>
  </si>
  <si>
    <t>KOLAR_220</t>
  </si>
  <si>
    <t>1230101902010102</t>
  </si>
  <si>
    <t>F02-KOLAR-TOWN</t>
  </si>
  <si>
    <t>1230101902010104</t>
  </si>
  <si>
    <t>F04-S.N.R-HOSPITAL</t>
  </si>
  <si>
    <t>1230101902020302</t>
  </si>
  <si>
    <t>F06-DC-OFFICE</t>
  </si>
  <si>
    <t>1230101902020303</t>
  </si>
  <si>
    <t>F07-KOLAR-TOWN</t>
  </si>
  <si>
    <t>1230101902010107</t>
  </si>
  <si>
    <t>1230101902020306</t>
  </si>
  <si>
    <t>F13-MAHALAKSHMI-LAYOUT</t>
  </si>
  <si>
    <t>1230101902010113</t>
  </si>
  <si>
    <t>1230101902020307</t>
  </si>
  <si>
    <t>TAMAKA_66</t>
  </si>
  <si>
    <t>1230101901010102</t>
  </si>
  <si>
    <t>F02-INDUSTRIAL-AREA</t>
  </si>
  <si>
    <t>KUNIGAL_66</t>
  </si>
  <si>
    <t>1320110902020301</t>
  </si>
  <si>
    <t>F03-KUNIGAL AGRAHARA</t>
  </si>
  <si>
    <t>1320110902010104</t>
  </si>
  <si>
    <t>F04-RAYAPPAMARGA</t>
  </si>
  <si>
    <t>1320110902010108</t>
  </si>
  <si>
    <t>1320110902020304</t>
  </si>
  <si>
    <t>F10-MADDUR-ROAD</t>
  </si>
  <si>
    <t>MULBAGAL_66</t>
  </si>
  <si>
    <t>1230202906010102</t>
  </si>
  <si>
    <t>F02-URBAN</t>
  </si>
  <si>
    <t>1230202906020302</t>
  </si>
  <si>
    <t>F15-TOWN</t>
  </si>
  <si>
    <t>RAMNAGAR_66</t>
  </si>
  <si>
    <t>1220102901010101</t>
  </si>
  <si>
    <t>F01-YARABNAGAR</t>
  </si>
  <si>
    <t>1220102901010102</t>
  </si>
  <si>
    <t>F03-BALAGERI</t>
  </si>
  <si>
    <t>1220102901020303</t>
  </si>
  <si>
    <t>1220102901020305</t>
  </si>
  <si>
    <t>F10-TOWN</t>
  </si>
  <si>
    <t>1220102901010108</t>
  </si>
  <si>
    <t>SIDLAGHATTA_66</t>
  </si>
  <si>
    <t>1230403902010101</t>
  </si>
  <si>
    <t>1230403902010303</t>
  </si>
  <si>
    <t>F08-MINI-VIDHANA-SOUDHA</t>
  </si>
  <si>
    <t>1230403902010301</t>
  </si>
  <si>
    <t>F12-ASHOKA-ROAD</t>
  </si>
  <si>
    <t>SIRA_66</t>
  </si>
  <si>
    <t>1320302903010104</t>
  </si>
  <si>
    <t>F04-SIRASKG</t>
  </si>
  <si>
    <t>1320302903010303</t>
  </si>
  <si>
    <t>F08-SIRALODPURA</t>
  </si>
  <si>
    <t>1320302903010304</t>
  </si>
  <si>
    <t>F09-SIRANH</t>
  </si>
  <si>
    <t>1320302903010106</t>
  </si>
  <si>
    <t>1320302903020506</t>
  </si>
  <si>
    <t>F16-SIRAJYOTHINAGARA</t>
  </si>
  <si>
    <t>BANDIHALLI_110</t>
  </si>
  <si>
    <t>1320201905010101</t>
  </si>
  <si>
    <t>F02-DODDAPETE</t>
  </si>
  <si>
    <t>1320201905010102</t>
  </si>
  <si>
    <t>F03-MANJUNATHANAGARA</t>
  </si>
  <si>
    <t>1320201905020304</t>
  </si>
  <si>
    <t>F12-BANDIHALLI</t>
  </si>
  <si>
    <t>1320201905020305</t>
  </si>
  <si>
    <t>F13-GANDHINAGARA</t>
  </si>
  <si>
    <t>TIPTUR_110</t>
  </si>
  <si>
    <t>1320201901010101</t>
  </si>
  <si>
    <t>F01-HALEPALYA</t>
  </si>
  <si>
    <t>1320201901010108</t>
  </si>
  <si>
    <t>1320201901020101</t>
  </si>
  <si>
    <t>F07-TOWN</t>
  </si>
  <si>
    <t>1320201901020302</t>
  </si>
  <si>
    <t>F09-BUSSTAND</t>
  </si>
  <si>
    <t>ANTHRASANAHALLI_220</t>
  </si>
  <si>
    <t>1320101901010102</t>
  </si>
  <si>
    <t>F03-YELLAPURA</t>
  </si>
  <si>
    <t>1320101901010103</t>
  </si>
  <si>
    <t>F04-HANDTOOL</t>
  </si>
  <si>
    <t>1320101901010104</t>
  </si>
  <si>
    <t>F06-URUKERE</t>
  </si>
  <si>
    <t>1320101901020503</t>
  </si>
  <si>
    <t>F10-INDUSTRIAL-AREA</t>
  </si>
  <si>
    <t>1320101901020304</t>
  </si>
  <si>
    <t>F11-DC-BUNGLOW</t>
  </si>
  <si>
    <t>1320101901020305</t>
  </si>
  <si>
    <t>F12-KIADB</t>
  </si>
  <si>
    <t>1320101901010105</t>
  </si>
  <si>
    <t>F13-KIADB-IND-AREA</t>
  </si>
  <si>
    <t>1320101901010106</t>
  </si>
  <si>
    <t>F15-SATYAMANGALA</t>
  </si>
  <si>
    <t>1320101901020303</t>
  </si>
  <si>
    <t>1320101901020306</t>
  </si>
  <si>
    <t>F17-INDOAUTO</t>
  </si>
  <si>
    <t>1320101901020502</t>
  </si>
  <si>
    <t>F21-TUDA-LAYOUT</t>
  </si>
  <si>
    <t>MELKOTE_66</t>
  </si>
  <si>
    <t>1320102901020304</t>
  </si>
  <si>
    <t>F10-GVR</t>
  </si>
  <si>
    <t>1320102901020305</t>
  </si>
  <si>
    <t>F11-GANDINAGRA</t>
  </si>
  <si>
    <t>TUMKUR_66</t>
  </si>
  <si>
    <t>1320101902010102</t>
  </si>
  <si>
    <t>F02-HOYSALA</t>
  </si>
  <si>
    <t>1320101902010103</t>
  </si>
  <si>
    <t>F04-TUMKUR 1</t>
  </si>
  <si>
    <t>1320101902010105</t>
  </si>
  <si>
    <t>F06-TUMKUR 2 DC OFFICE</t>
  </si>
  <si>
    <t>1320101902020303</t>
  </si>
  <si>
    <t>F10-HMT</t>
  </si>
  <si>
    <t>1320101902020305</t>
  </si>
  <si>
    <t>F12-BELLAVI</t>
  </si>
  <si>
    <t>BADDIHALLI_66</t>
  </si>
  <si>
    <t>1320105901010103</t>
  </si>
  <si>
    <t>F03-SAPTHAGIRI</t>
  </si>
  <si>
    <t>1320105901010104</t>
  </si>
  <si>
    <t>F04-MARUTHI-NAGARA</t>
  </si>
  <si>
    <t>1320105901010108</t>
  </si>
  <si>
    <t>F13-RAGHAVENDRA NAGARA</t>
  </si>
  <si>
    <t>1320102901010101</t>
  </si>
  <si>
    <t>F01-SHANTINAGAR</t>
  </si>
  <si>
    <t>1320102901010102</t>
  </si>
  <si>
    <t>F02-DEVANUR</t>
  </si>
  <si>
    <t>F12-VEERASAGARA</t>
  </si>
  <si>
    <t>RURAL MIXED LOAD</t>
  </si>
  <si>
    <t>1320101902010101</t>
  </si>
  <si>
    <t>1320101902020304</t>
  </si>
  <si>
    <t>F11-SIT</t>
  </si>
  <si>
    <t>HIREHALLY_66</t>
  </si>
  <si>
    <t>1320105902020304</t>
  </si>
  <si>
    <t>F09-MARNAYAKANAPALYA</t>
  </si>
  <si>
    <t>1320105901020301</t>
  </si>
  <si>
    <t>F08-BADDIHALLI</t>
  </si>
  <si>
    <t>1320105901020303</t>
  </si>
  <si>
    <t>F10-CM-EXTENSION</t>
  </si>
  <si>
    <t>1130202905010102</t>
  </si>
  <si>
    <t>F03-MUTHSANDRA</t>
  </si>
  <si>
    <t>1130202905020102</t>
  </si>
  <si>
    <t>F04-DEVANAGUNDI</t>
  </si>
  <si>
    <t>1130304901030501</t>
  </si>
  <si>
    <t>F00-BILISHIVALE</t>
  </si>
  <si>
    <t>1130305903010210</t>
  </si>
  <si>
    <t>F13-PRESTIGE AUGUSTA</t>
  </si>
  <si>
    <t>1120102906010301</t>
  </si>
  <si>
    <t>F03-BIEC</t>
  </si>
  <si>
    <t>1120102906010304</t>
  </si>
  <si>
    <t>F08-ANCHEPALYA</t>
  </si>
  <si>
    <t>F09-PAERLE-G</t>
  </si>
  <si>
    <t>1120102906010102</t>
  </si>
  <si>
    <t>F11-JINDAL</t>
  </si>
  <si>
    <t>AWHO</t>
  </si>
  <si>
    <t>1310203907010103</t>
  </si>
  <si>
    <t>F01-ARMY</t>
  </si>
  <si>
    <t>1310203907010105</t>
  </si>
  <si>
    <t>F02-KORALURU</t>
  </si>
  <si>
    <t>1310203907010104</t>
  </si>
  <si>
    <t>F03-ARMY F&amp;G BLOCK</t>
  </si>
  <si>
    <t>1310203907010102</t>
  </si>
  <si>
    <t>F04-ARMY</t>
  </si>
  <si>
    <t>1310203907010101</t>
  </si>
  <si>
    <t>F05-ARMY</t>
  </si>
  <si>
    <t>1310203907010106</t>
  </si>
  <si>
    <t>F08-BDA VINDYAGIRI</t>
  </si>
  <si>
    <t>1310203907010107</t>
  </si>
  <si>
    <t>F09-BDA CHANDRAGIRI</t>
  </si>
  <si>
    <t>1310203907010108</t>
  </si>
  <si>
    <t xml:space="preserve">F10-ASSETZ MARQ </t>
  </si>
  <si>
    <t>1310203907010109</t>
  </si>
  <si>
    <t>F11-GANESHA TEMPLE</t>
  </si>
  <si>
    <t>1310203907010110</t>
  </si>
  <si>
    <t>1310203907010111</t>
  </si>
  <si>
    <t>F13-SEEGEHALLI</t>
  </si>
  <si>
    <t>KONADASPURA_66</t>
  </si>
  <si>
    <t>1210201901010102</t>
  </si>
  <si>
    <t>F02-MEDAHALLI</t>
  </si>
  <si>
    <t>1210201901010110</t>
  </si>
  <si>
    <t>F03-BRIGADE GOLDEN TRAINGALE</t>
  </si>
  <si>
    <t>1210201901010103</t>
  </si>
  <si>
    <t>F04-BRIGADE EXOTIKA</t>
  </si>
  <si>
    <t>1210201901010104</t>
  </si>
  <si>
    <t>F05-NET MAGIC</t>
  </si>
  <si>
    <t>1210201901010105</t>
  </si>
  <si>
    <t>F06-KANNAMANGALA</t>
  </si>
  <si>
    <t>1210201901010106</t>
  </si>
  <si>
    <t>F07-CHEEMASANDRA</t>
  </si>
  <si>
    <t>1210201901020301</t>
  </si>
  <si>
    <t>F08-ABC</t>
  </si>
  <si>
    <t>1210201901010301</t>
  </si>
  <si>
    <t>F09-SAFAL-MARKET</t>
  </si>
  <si>
    <t>1210201901010107</t>
  </si>
  <si>
    <t>F10-BGRT</t>
  </si>
  <si>
    <t>1210201901010302</t>
  </si>
  <si>
    <t>F11-BHIDARAHALLI</t>
  </si>
  <si>
    <t>1210201901010303</t>
  </si>
  <si>
    <t>F13-STRELING</t>
  </si>
  <si>
    <t>1210201901010101</t>
  </si>
  <si>
    <t>F14-SCHNIDER</t>
  </si>
  <si>
    <t>1210201901020303</t>
  </si>
  <si>
    <t>F15-CIPLA</t>
  </si>
  <si>
    <t>BEGUR_220</t>
  </si>
  <si>
    <t>BIAL-1</t>
  </si>
  <si>
    <t>1210202906020101</t>
  </si>
  <si>
    <t>F04-MUTHUGADAHALLI</t>
  </si>
  <si>
    <t>AGRI</t>
  </si>
  <si>
    <t>1210202906010302</t>
  </si>
  <si>
    <t>F07-SEZ</t>
  </si>
  <si>
    <t>1210202906010305</t>
  </si>
  <si>
    <t>F11-NJY-YARTHIGANAHALLI</t>
  </si>
  <si>
    <t>NJY</t>
  </si>
  <si>
    <t>1210202906060302</t>
  </si>
  <si>
    <t>BOODIGERE_66</t>
  </si>
  <si>
    <t>1210202905010102</t>
  </si>
  <si>
    <t>F03-NALLUR</t>
  </si>
  <si>
    <t>1210202905010103</t>
  </si>
  <si>
    <t>F04-KAGGALAHALLI</t>
  </si>
  <si>
    <t>1210202905020302</t>
  </si>
  <si>
    <t>F06-BUDIGERE-IP</t>
  </si>
  <si>
    <t>1210202905020303</t>
  </si>
  <si>
    <t>F07-BUDIGERE</t>
  </si>
  <si>
    <t>1210202905020304</t>
  </si>
  <si>
    <t>F08-GANGAWARA</t>
  </si>
  <si>
    <t>1210202905020305</t>
  </si>
  <si>
    <t>F09-BETTAKOTE</t>
  </si>
  <si>
    <t>1210202905010104</t>
  </si>
  <si>
    <t>F10-SOMATHANAHALLI</t>
  </si>
  <si>
    <t>1210202905020306</t>
  </si>
  <si>
    <t>F11-HARDWARE-PARK</t>
  </si>
  <si>
    <t>1210202905020309</t>
  </si>
  <si>
    <t>F14-AEROSPACE-PACKAGE</t>
  </si>
  <si>
    <t>CHANNARAYAPATNA _66</t>
  </si>
  <si>
    <t>1210202907020101</t>
  </si>
  <si>
    <t xml:space="preserve">F04-NAGANAYAKANAHALLI </t>
  </si>
  <si>
    <t>1210202907010101</t>
  </si>
  <si>
    <t xml:space="preserve">F06-CHANNARAYAPATNA </t>
  </si>
  <si>
    <t>1210202907010102</t>
  </si>
  <si>
    <t xml:space="preserve">F07-IBASAPURA </t>
  </si>
  <si>
    <t>1210202907010103</t>
  </si>
  <si>
    <t>F08-GOPASANDRA</t>
  </si>
  <si>
    <t>DEVANAHALLI_66</t>
  </si>
  <si>
    <t>1210202903010101</t>
  </si>
  <si>
    <t>F01-LOCAL DEVANAHALLI</t>
  </si>
  <si>
    <t>1210202903020101</t>
  </si>
  <si>
    <t>F02-BHUVANAHALLI</t>
  </si>
  <si>
    <t>1210202903020301</t>
  </si>
  <si>
    <t>F03-VISHWANATHPURA</t>
  </si>
  <si>
    <t>1210202903020302</t>
  </si>
  <si>
    <t>F04-AVATHI</t>
  </si>
  <si>
    <t>1210202903010103</t>
  </si>
  <si>
    <t>F05-YELIYUR</t>
  </si>
  <si>
    <t>1210202903010112</t>
  </si>
  <si>
    <t>F06-OLD TOWN</t>
  </si>
  <si>
    <t>1210202903010104</t>
  </si>
  <si>
    <t>F07-GANGAVARA</t>
  </si>
  <si>
    <t>1210202903020303</t>
  </si>
  <si>
    <t>F08-KARAHALLI</t>
  </si>
  <si>
    <t>1210202903010105</t>
  </si>
  <si>
    <t>F10-SADAHALLI</t>
  </si>
  <si>
    <t>1210202903010106</t>
  </si>
  <si>
    <t>F11-THARABANAHALLI</t>
  </si>
  <si>
    <t>1210202903020309</t>
  </si>
  <si>
    <t>F12-KOIRA</t>
  </si>
  <si>
    <t>1210202903010107</t>
  </si>
  <si>
    <t>F13-KANNAMANGALA</t>
  </si>
  <si>
    <t>1210202903020304</t>
  </si>
  <si>
    <t>F14-GOVT HOSPITAL</t>
  </si>
  <si>
    <t>1210202903010108</t>
  </si>
  <si>
    <t>F15-CHANNARAYAPATNA</t>
  </si>
  <si>
    <t>1210202903020305</t>
  </si>
  <si>
    <t>F16-KORAMANGALA</t>
  </si>
  <si>
    <t>1210202903020308</t>
  </si>
  <si>
    <t>F17-RENASISSANCE</t>
  </si>
  <si>
    <t>1210202903010109</t>
  </si>
  <si>
    <t>F18-ISRO</t>
  </si>
  <si>
    <t>1210202903020306</t>
  </si>
  <si>
    <t>F19-KUNDANNA</t>
  </si>
  <si>
    <t>1210202903010110</t>
  </si>
  <si>
    <t>F20-SOBHA</t>
  </si>
  <si>
    <t>1210202903010111</t>
  </si>
  <si>
    <t>F21-NJY-CHEEMACHANAHALLI</t>
  </si>
  <si>
    <t>1210202903020307</t>
  </si>
  <si>
    <t>F22-NJY-BOMMAWARA</t>
  </si>
  <si>
    <t>1210202903020310</t>
  </si>
  <si>
    <t>F23-BIDALURU</t>
  </si>
  <si>
    <t>1210202903010102</t>
  </si>
  <si>
    <t>F24-HOSAHUDYA</t>
  </si>
  <si>
    <t>1210202903020311</t>
  </si>
  <si>
    <t>F25- INDUSTRIAL</t>
  </si>
  <si>
    <t>1210202903030501</t>
  </si>
  <si>
    <t>F26-GOBBARAGUNTE NJY</t>
  </si>
  <si>
    <t>1210202903030506</t>
  </si>
  <si>
    <t>F27-SAIBABA NJY</t>
  </si>
  <si>
    <t>1210202903030507</t>
  </si>
  <si>
    <t>F28-THYLAGERE NJY</t>
  </si>
  <si>
    <t>1210202903030503</t>
  </si>
  <si>
    <t>F29 -VILLA HIRANANDANI</t>
  </si>
  <si>
    <t>1210202903010113</t>
  </si>
  <si>
    <t>F30-PRESTIGE GOLFSHIRE</t>
  </si>
  <si>
    <t>1210202903030502</t>
  </si>
  <si>
    <t>F31- NITESH ESTATE</t>
  </si>
  <si>
    <t>1210202903030504</t>
  </si>
  <si>
    <t>F32-AJMAL LAYOUT</t>
  </si>
  <si>
    <t>1210202903030505</t>
  </si>
  <si>
    <t>F33-APARTMENT LAKEPOINT</t>
  </si>
  <si>
    <t>KIADB HARDWARE PARK_220</t>
  </si>
  <si>
    <t>1210205901030101</t>
  </si>
  <si>
    <t>KUNDANA_66</t>
  </si>
  <si>
    <t>1210202902010101</t>
  </si>
  <si>
    <t>F02-BEERASANDRA</t>
  </si>
  <si>
    <t>1210202902010102</t>
  </si>
  <si>
    <t>F03-KUNDANNA</t>
  </si>
  <si>
    <t>1210202902010103</t>
  </si>
  <si>
    <t>F04-DODDACHIMANAHALLI</t>
  </si>
  <si>
    <t>1210202902010104</t>
  </si>
  <si>
    <t>F05-RAMANATHAPURA</t>
  </si>
  <si>
    <t>1210202902010105</t>
  </si>
  <si>
    <t>F06-CHAPPARADAKALLU NJY</t>
  </si>
  <si>
    <t>1210202902020301</t>
  </si>
  <si>
    <t>F07-IVC ROAD</t>
  </si>
  <si>
    <t>1210202902020303</t>
  </si>
  <si>
    <t>F09-THINDLU</t>
  </si>
  <si>
    <t>1210202902020101</t>
  </si>
  <si>
    <t>F10-UGANAVADI</t>
  </si>
  <si>
    <t>1210202902020305</t>
  </si>
  <si>
    <t>F11-DC OFFICE</t>
  </si>
  <si>
    <t>1210202902020304</t>
  </si>
  <si>
    <t>F12-PANDITHAPURA</t>
  </si>
  <si>
    <t>VIJAYAPURA_66</t>
  </si>
  <si>
    <t>1210202904010101</t>
  </si>
  <si>
    <t>F01-LOCAL VIJAYAPURA</t>
  </si>
  <si>
    <t>1210202904010102</t>
  </si>
  <si>
    <t>F02-BIJJAVARA</t>
  </si>
  <si>
    <t>1210202904010103</t>
  </si>
  <si>
    <t>F03-NARAYANAPURA</t>
  </si>
  <si>
    <t>1210202904020301</t>
  </si>
  <si>
    <t>F05-DAIRY</t>
  </si>
  <si>
    <t>1210202904010104</t>
  </si>
  <si>
    <t>F06-VARADENAHALLI</t>
  </si>
  <si>
    <t>1210202904020302</t>
  </si>
  <si>
    <t>F07-DINNUR</t>
  </si>
  <si>
    <t>1210202904020303</t>
  </si>
  <si>
    <t>F08-BEEDIGANAHALLI</t>
  </si>
  <si>
    <t>1210202904010105</t>
  </si>
  <si>
    <t>F09-WATER-SUPPLY</t>
  </si>
  <si>
    <t>1210202904020304</t>
  </si>
  <si>
    <t>F10-JANGAMAKOTE</t>
  </si>
  <si>
    <t>1210202904020305</t>
  </si>
  <si>
    <t>F11-MUDUGURKI</t>
  </si>
  <si>
    <t>1210202904010106</t>
  </si>
  <si>
    <t>F12-NJY-SAIBABA</t>
  </si>
  <si>
    <t>1210202904020306</t>
  </si>
  <si>
    <t>F13-NJY-PAPANAHALLI</t>
  </si>
  <si>
    <t>1210202904010107</t>
  </si>
  <si>
    <t>F14-NJY-DHARMAPURA</t>
  </si>
  <si>
    <t>1210202904020307</t>
  </si>
  <si>
    <t>F16-VENKATAGIRI KOTE NJY</t>
  </si>
  <si>
    <t>DEVANGUNDI_66</t>
  </si>
  <si>
    <t>1210201903010101</t>
  </si>
  <si>
    <t>F01-K.AGRAHARA</t>
  </si>
  <si>
    <t>1210201903010102</t>
  </si>
  <si>
    <t>F02-SHIVANAPURA</t>
  </si>
  <si>
    <t>1210201903010104</t>
  </si>
  <si>
    <t>F03-K AREHALLI NJY</t>
  </si>
  <si>
    <t>1210201903010301</t>
  </si>
  <si>
    <t>F06-NARAYANAKERE</t>
  </si>
  <si>
    <t>1210201903010108</t>
  </si>
  <si>
    <t>F07-ITC</t>
  </si>
  <si>
    <t>1210201906010101</t>
  </si>
  <si>
    <t>F01-JADIGENAHALLI</t>
  </si>
  <si>
    <t>1210201906010102</t>
  </si>
  <si>
    <t>F02-MAKANAHALLI</t>
  </si>
  <si>
    <t>1210201906010103</t>
  </si>
  <si>
    <t>F04-GATTIGANABBE</t>
  </si>
  <si>
    <t>1210201906010104</t>
  </si>
  <si>
    <t>F05-INDUSTRIAL_H</t>
  </si>
  <si>
    <t>1210201906010105</t>
  </si>
  <si>
    <t>F06-BPL</t>
  </si>
  <si>
    <t>1210201906020101</t>
  </si>
  <si>
    <t>F07-CIPLA</t>
  </si>
  <si>
    <t>1210201906020102</t>
  </si>
  <si>
    <t>F08-DASARAHALLI</t>
  </si>
  <si>
    <t>1210201906010108</t>
  </si>
  <si>
    <t>F09-BRIGADE BUENA VISTA</t>
  </si>
  <si>
    <t>1210201906020301</t>
  </si>
  <si>
    <t>F10-IMPACT-GLASS-FACTORY</t>
  </si>
  <si>
    <t>1210201906020302</t>
  </si>
  <si>
    <t>F11-V-R-K-P</t>
  </si>
  <si>
    <t>1210201906020502</t>
  </si>
  <si>
    <t>F12-ALLAPANAHALLY</t>
  </si>
  <si>
    <t>1210201906010701</t>
  </si>
  <si>
    <t>F13-MANDUR</t>
  </si>
  <si>
    <t>1210201906010703</t>
  </si>
  <si>
    <t>F16-BUDIGERE</t>
  </si>
  <si>
    <t>1210201906010106</t>
  </si>
  <si>
    <t>F17-AGRI LAKDANAHALLI</t>
  </si>
  <si>
    <t>1210201906030903</t>
  </si>
  <si>
    <t>F21-LAKONDANAHALLI-NJY</t>
  </si>
  <si>
    <t>1210201906031102</t>
  </si>
  <si>
    <t>F23-ATTUR</t>
  </si>
  <si>
    <t>1210201906020305</t>
  </si>
  <si>
    <t>F26- BHAKTHARAHALLI NJY</t>
  </si>
  <si>
    <t>JADIGENAHALLI_66</t>
  </si>
  <si>
    <t>1210201902020305</t>
  </si>
  <si>
    <t>1210201902010101</t>
  </si>
  <si>
    <t>F01-BELAMANGALA</t>
  </si>
  <si>
    <t>1210201902010102</t>
  </si>
  <si>
    <t>F02-JADIGENAHALLI</t>
  </si>
  <si>
    <t>1210201902010103</t>
  </si>
  <si>
    <t>F03-INDUSTRIAL-AREA</t>
  </si>
  <si>
    <t>1210201902010104</t>
  </si>
  <si>
    <t>F04-IOC</t>
  </si>
  <si>
    <t>1210201902010105</t>
  </si>
  <si>
    <t>F05-DEVANAGUNDI-CROSS</t>
  </si>
  <si>
    <t>1210201902020306</t>
  </si>
  <si>
    <t>F07-NALLALA</t>
  </si>
  <si>
    <t>1210201902020302</t>
  </si>
  <si>
    <t>F09-VISHRANTHI-TRUST</t>
  </si>
  <si>
    <t>1210201902020303</t>
  </si>
  <si>
    <t>F10-KANEKALLU</t>
  </si>
  <si>
    <t>1210201902020304</t>
  </si>
  <si>
    <t>F11-HARALUR</t>
  </si>
  <si>
    <t>1210201902020301</t>
  </si>
  <si>
    <t>F13-YEKAN</t>
  </si>
  <si>
    <t>PILAGUMPA_66</t>
  </si>
  <si>
    <t>1210201904010101</t>
  </si>
  <si>
    <t>F01-KURUBARAHALLI</t>
  </si>
  <si>
    <t>1210201904010102</t>
  </si>
  <si>
    <t>F02-ATTIVATTA</t>
  </si>
  <si>
    <t>1210201904010103</t>
  </si>
  <si>
    <t>F03-VIVEK-AGRO-FOOD</t>
  </si>
  <si>
    <t>1210201904010104</t>
  </si>
  <si>
    <t>1210201904010302</t>
  </si>
  <si>
    <t>F05 K.SATHYAWARA</t>
  </si>
  <si>
    <t>1210201904020301</t>
  </si>
  <si>
    <t>F06-MILK-DIARY</t>
  </si>
  <si>
    <t>1210201904020302</t>
  </si>
  <si>
    <t>F07-DODDAHULLURU</t>
  </si>
  <si>
    <t>1210201904010301</t>
  </si>
  <si>
    <t>F08 KORATI</t>
  </si>
  <si>
    <t>1210201904010105</t>
  </si>
  <si>
    <t>F09-COURTAULDS-COATING</t>
  </si>
  <si>
    <t>1210201904010106</t>
  </si>
  <si>
    <t>F10-K-I-A-D-B</t>
  </si>
  <si>
    <t>1210201904020303</t>
  </si>
  <si>
    <t>F11-DAKSHIN-FOUNDRY</t>
  </si>
  <si>
    <t>1210201904020304</t>
  </si>
  <si>
    <t>F12-INDOUS-MIMTECH</t>
  </si>
  <si>
    <t>1210201904020305</t>
  </si>
  <si>
    <t>F13-AKZONOBEL</t>
  </si>
  <si>
    <t>1210201904020306</t>
  </si>
  <si>
    <t>F14-PILLAGUMPA</t>
  </si>
  <si>
    <t>VOLVO_66</t>
  </si>
  <si>
    <t>1210201905020301</t>
  </si>
  <si>
    <t>F01-TAVAREKERE</t>
  </si>
  <si>
    <t>1210201905020302</t>
  </si>
  <si>
    <t>F02-MUGABALA</t>
  </si>
  <si>
    <t>1210201905020303</t>
  </si>
  <si>
    <t>F03-YELACHAHALLI</t>
  </si>
  <si>
    <t>1210201905020304</t>
  </si>
  <si>
    <t>F04-MYLAPURA</t>
  </si>
  <si>
    <t>1210201905020305</t>
  </si>
  <si>
    <t>F05-INDUSTRIAL</t>
  </si>
  <si>
    <t>1210201905010101</t>
  </si>
  <si>
    <t>F06-GOOGUTTAHALLI</t>
  </si>
  <si>
    <t>1210201905010102</t>
  </si>
  <si>
    <t>F07-VOLVO</t>
  </si>
  <si>
    <t>1210201905010103</t>
  </si>
  <si>
    <t>F08-MEDRICH</t>
  </si>
  <si>
    <t>1210201905010301</t>
  </si>
  <si>
    <t>F10-GANGAPURA</t>
  </si>
  <si>
    <t>HOSKOTE_220</t>
  </si>
  <si>
    <t>1210203902010101</t>
  </si>
  <si>
    <t>F01-MUTHSANDRA</t>
  </si>
  <si>
    <t>1210203902010102</t>
  </si>
  <si>
    <t>F02-HASIGALA</t>
  </si>
  <si>
    <t>1210203902010103</t>
  </si>
  <si>
    <t>F03-INDUSTRIAL</t>
  </si>
  <si>
    <t>1210203902010104</t>
  </si>
  <si>
    <t>F04-KAMBALIPURA</t>
  </si>
  <si>
    <t>1210203902010105</t>
  </si>
  <si>
    <t>F06-GODREJ-AND-TYSON</t>
  </si>
  <si>
    <t>1210203902010106</t>
  </si>
  <si>
    <t>F07-BEGUR</t>
  </si>
  <si>
    <t>1210203902010107</t>
  </si>
  <si>
    <t>F08-GULLAHALLI</t>
  </si>
  <si>
    <t>1210203902010109</t>
  </si>
  <si>
    <t>F10-SUGUNA FOODS</t>
  </si>
  <si>
    <t>1210203902010110</t>
  </si>
  <si>
    <t>F11-BANGALORE METALLURGICALS</t>
  </si>
  <si>
    <t>NANDAGUDI_66</t>
  </si>
  <si>
    <t>1210203903010101</t>
  </si>
  <si>
    <t>F01-NELAVAGILU</t>
  </si>
  <si>
    <t>1210203903010102</t>
  </si>
  <si>
    <t>F02-HINDIGNALA</t>
  </si>
  <si>
    <t>1210203903010103</t>
  </si>
  <si>
    <t>F03-HINDIGNALA-(CHIKKONDANAHALLI)</t>
  </si>
  <si>
    <t>1210203903020301</t>
  </si>
  <si>
    <t>F04-ITTASANDRA</t>
  </si>
  <si>
    <t>1210203903020302</t>
  </si>
  <si>
    <t>F05-N.HOSAHALLI</t>
  </si>
  <si>
    <t>1210203903020303</t>
  </si>
  <si>
    <t>F06-NANDAGUDI-TOWN</t>
  </si>
  <si>
    <t>1210203903020304</t>
  </si>
  <si>
    <t>F07-NANDAGUDI-RURAL</t>
  </si>
  <si>
    <t>1210203903010104</t>
  </si>
  <si>
    <t>F08-ANUPAHALLI</t>
  </si>
  <si>
    <t>1210203903010105</t>
  </si>
  <si>
    <t>F09-SHIVANAPURA</t>
  </si>
  <si>
    <t>1210203903010106</t>
  </si>
  <si>
    <t>F10 -CHEEMASANDRA</t>
  </si>
  <si>
    <t>1210203903010107</t>
  </si>
  <si>
    <t>F11-GUNDRAHALLI (AGRI)</t>
  </si>
  <si>
    <t>SULIBELE_66</t>
  </si>
  <si>
    <t>1210203901010101</t>
  </si>
  <si>
    <t>F01-KAMMASANDRA</t>
  </si>
  <si>
    <t>1210203901010102</t>
  </si>
  <si>
    <t>F02-SULIBELE</t>
  </si>
  <si>
    <t>1210203901010103</t>
  </si>
  <si>
    <t>F03-ANKONAHALLI</t>
  </si>
  <si>
    <t>1210203901020301</t>
  </si>
  <si>
    <t>F04-ATTIBELE</t>
  </si>
  <si>
    <t>1210203901020302</t>
  </si>
  <si>
    <t>F05-BENDIGANAHALLI</t>
  </si>
  <si>
    <t>1210203901020303</t>
  </si>
  <si>
    <t>F06-DODDARALAGERE</t>
  </si>
  <si>
    <t>1210203901020304</t>
  </si>
  <si>
    <t>F07-BETTAHALLI</t>
  </si>
  <si>
    <t>1210203901010105</t>
  </si>
  <si>
    <t>F08-BHAVAPURA</t>
  </si>
  <si>
    <t>66KV ITC</t>
  </si>
  <si>
    <t>1210202906010104</t>
  </si>
  <si>
    <t>F02-SHETTIGERE</t>
  </si>
  <si>
    <t>1210202906010301</t>
  </si>
  <si>
    <t>F03-BEGUR</t>
  </si>
  <si>
    <t>1210202906010101</t>
  </si>
  <si>
    <t>F05-TRUMPET</t>
  </si>
  <si>
    <t>1210202906010303</t>
  </si>
  <si>
    <t>F08-AEROSPACE</t>
  </si>
  <si>
    <t>1210202906010304</t>
  </si>
  <si>
    <t>F09-ITBT</t>
  </si>
  <si>
    <t>1210202906010102</t>
  </si>
  <si>
    <t>F10-ITBT</t>
  </si>
  <si>
    <t>1210202906060301</t>
  </si>
  <si>
    <t>1210202906060303</t>
  </si>
  <si>
    <t>1210202905010105</t>
  </si>
  <si>
    <t>F01-MARENAHALLI</t>
  </si>
  <si>
    <t>1210202905010101</t>
  </si>
  <si>
    <t>F02-M-HOSAHALLI</t>
  </si>
  <si>
    <t>1210202905020301</t>
  </si>
  <si>
    <t>F05-MANCHAPPANAHALLI</t>
  </si>
  <si>
    <t>1210202905020307</t>
  </si>
  <si>
    <t>F12-HARDWARE-PARK</t>
  </si>
  <si>
    <t>1210202905020308</t>
  </si>
  <si>
    <t>F13-HARDWARE-PARK</t>
  </si>
  <si>
    <t xml:space="preserve">66KV BPH MINI IRRIGATION </t>
  </si>
  <si>
    <t xml:space="preserve">66KV SHELL </t>
  </si>
  <si>
    <t>1210205901030103</t>
  </si>
  <si>
    <t>1210205901030104</t>
  </si>
  <si>
    <t>F04-MAHADEVAKODIGEHALLI</t>
  </si>
  <si>
    <t>1210205901030107</t>
  </si>
  <si>
    <t>F07-CIPET</t>
  </si>
  <si>
    <t>VIDYANAGAR_66</t>
  </si>
  <si>
    <t>1210202901010107</t>
  </si>
  <si>
    <t>1210202901010101</t>
  </si>
  <si>
    <t>F03-BAGALURU</t>
  </si>
  <si>
    <t>1210202901010103</t>
  </si>
  <si>
    <t>F04-HOSAHALLI</t>
  </si>
  <si>
    <t>1210202901010104</t>
  </si>
  <si>
    <t>F05-DWARAKANAGAR</t>
  </si>
  <si>
    <t>1210202901020101</t>
  </si>
  <si>
    <t>1210202901020301</t>
  </si>
  <si>
    <t>F08-BETTAHALASUR</t>
  </si>
  <si>
    <t>1210202901020102</t>
  </si>
  <si>
    <t>F09-M-V-SOLAR</t>
  </si>
  <si>
    <t>1210202901020302</t>
  </si>
  <si>
    <t>F10-THE-RETRET</t>
  </si>
  <si>
    <t>1210202901020303</t>
  </si>
  <si>
    <t>F11-UTHOPIA</t>
  </si>
  <si>
    <t>1210202901010105</t>
  </si>
  <si>
    <t>F13-AWHO</t>
  </si>
  <si>
    <t>1210202901010106</t>
  </si>
  <si>
    <t>F14-UTHANAHALLI</t>
  </si>
  <si>
    <t>AVVERAHALLI_66</t>
  </si>
  <si>
    <t>1210107901010101</t>
  </si>
  <si>
    <t>F01-RATHNAM</t>
  </si>
  <si>
    <t>1210107901010102</t>
  </si>
  <si>
    <t>F02-KIADB-1SVS CONTROL</t>
  </si>
  <si>
    <t>1210107901010103</t>
  </si>
  <si>
    <t>F03-SANGAVI</t>
  </si>
  <si>
    <t>1210107901020102</t>
  </si>
  <si>
    <t>F08-ASHA</t>
  </si>
  <si>
    <t>1210107901020103</t>
  </si>
  <si>
    <t>F09-AVERAHALLI WATER TANK</t>
  </si>
  <si>
    <t>1210107901020104</t>
  </si>
  <si>
    <t>F10-KASSIA</t>
  </si>
  <si>
    <t>DABUSPET_220</t>
  </si>
  <si>
    <t>1210104902010101</t>
  </si>
  <si>
    <t>F02-DEVARAHOSAHALLI-AGRI</t>
  </si>
  <si>
    <t>1210104902010102</t>
  </si>
  <si>
    <t>F03-DABBESPET-RURAL-AGRI</t>
  </si>
  <si>
    <t>1210104902010103</t>
  </si>
  <si>
    <t>F04-KAIDB</t>
  </si>
  <si>
    <t>1210104902010104</t>
  </si>
  <si>
    <t>F05-LM-WIND-POWER</t>
  </si>
  <si>
    <t>1210104902020301</t>
  </si>
  <si>
    <t>F07-MANNE</t>
  </si>
  <si>
    <t>1210104902020302</t>
  </si>
  <si>
    <t>F08-BILANAKOTE</t>
  </si>
  <si>
    <t>1210104902020303</t>
  </si>
  <si>
    <t>F09-SHIVAGANGE</t>
  </si>
  <si>
    <t>1210104901010106</t>
  </si>
  <si>
    <t>F10-DODDABELE-NJY</t>
  </si>
  <si>
    <t>1210104902020304</t>
  </si>
  <si>
    <t>F10-GOVINAHALLI</t>
  </si>
  <si>
    <t>1210104902020305</t>
  </si>
  <si>
    <t>F11-EMMVE-SOLOAR</t>
  </si>
  <si>
    <t>1210104902020306</t>
  </si>
  <si>
    <t>F12-TDPS</t>
  </si>
  <si>
    <t>1210104902020307</t>
  </si>
  <si>
    <t>F13-S.K-STEELS</t>
  </si>
  <si>
    <t>1210104902010105</t>
  </si>
  <si>
    <t>F14-BIOGEN</t>
  </si>
  <si>
    <t>1210104902010106</t>
  </si>
  <si>
    <t>F15-KAMATH</t>
  </si>
  <si>
    <t>1210104902010107</t>
  </si>
  <si>
    <t>F16-OLD-NIJAGAL-NJY</t>
  </si>
  <si>
    <t>1210104902010108</t>
  </si>
  <si>
    <t>F17-HEGGUNDA--NJY</t>
  </si>
  <si>
    <t>1210104902010109</t>
  </si>
  <si>
    <t>F18-TDPS-UNIT</t>
  </si>
  <si>
    <t>1210104902010113</t>
  </si>
  <si>
    <t>F19-DODDERI-NJY</t>
  </si>
  <si>
    <t>1210104902010112</t>
  </si>
  <si>
    <t>F20-BARAGENAHALLI</t>
  </si>
  <si>
    <t>1210104902010114</t>
  </si>
  <si>
    <t>F21-AVERAHALLI INDUSTRIAL AREA</t>
  </si>
  <si>
    <t>TYAMAGONDLU_66</t>
  </si>
  <si>
    <t>1210104901010101</t>
  </si>
  <si>
    <t>F01-BIGBAG</t>
  </si>
  <si>
    <t>1210104901010102</t>
  </si>
  <si>
    <t>F02-TRMN</t>
  </si>
  <si>
    <t>1210104901010103</t>
  </si>
  <si>
    <t>F03-SATARAC</t>
  </si>
  <si>
    <t>1210104901010104</t>
  </si>
  <si>
    <t>F04-KALLALUGHATTA-AGRI</t>
  </si>
  <si>
    <t>1210104901020301</t>
  </si>
  <si>
    <t>F05-GUNDENAHALLI-AGRI</t>
  </si>
  <si>
    <t>1210104901020302</t>
  </si>
  <si>
    <t>F06-KSDL</t>
  </si>
  <si>
    <t>1210104901020303</t>
  </si>
  <si>
    <t>F07-BERAGONDANAHALLI-AGRI</t>
  </si>
  <si>
    <t>1210104901020304</t>
  </si>
  <si>
    <t>F08-THOTANAHALLI</t>
  </si>
  <si>
    <t>1210104901010105</t>
  </si>
  <si>
    <t>F09-RAMA-HI-POWER</t>
  </si>
  <si>
    <t>1210104901020101</t>
  </si>
  <si>
    <t>F11-KIADB</t>
  </si>
  <si>
    <t>1210104901010107</t>
  </si>
  <si>
    <t>F12-BARAGOORU</t>
  </si>
  <si>
    <t>1210104901020305</t>
  </si>
  <si>
    <t>F13-OBALAPURA</t>
  </si>
  <si>
    <t>1210101906020304</t>
  </si>
  <si>
    <t>F22-NERALEGHATTA</t>
  </si>
  <si>
    <t>DODDABELAVANGALA_66</t>
  </si>
  <si>
    <t>1210101903010101</t>
  </si>
  <si>
    <t>F01-HADRIPURA</t>
  </si>
  <si>
    <t>1210101903010102</t>
  </si>
  <si>
    <t>F02-DODDABELVANGALA</t>
  </si>
  <si>
    <t>1210101903010103</t>
  </si>
  <si>
    <t>F03-NICHOLUS</t>
  </si>
  <si>
    <t>1210101903020101</t>
  </si>
  <si>
    <t>F04-HULIKUNTE</t>
  </si>
  <si>
    <t>1210101903010301</t>
  </si>
  <si>
    <t>F05-HUSKUR</t>
  </si>
  <si>
    <t>1210101903010302</t>
  </si>
  <si>
    <t>F06-SASALU</t>
  </si>
  <si>
    <t>1210101903010303</t>
  </si>
  <si>
    <t>F07-SAKKAREGOLLAHALLI</t>
  </si>
  <si>
    <t>1210101903010304</t>
  </si>
  <si>
    <t>F08-KOLIGERE</t>
  </si>
  <si>
    <t>1210101903020301</t>
  </si>
  <si>
    <t>F09-NARANAHALLI</t>
  </si>
  <si>
    <t>1210101903010305</t>
  </si>
  <si>
    <t>F10-KHANIMATA</t>
  </si>
  <si>
    <t>1210101903020302</t>
  </si>
  <si>
    <t>F11-SONNENAHALLI</t>
  </si>
  <si>
    <t>1210101903020303</t>
  </si>
  <si>
    <t>F12-RAMPURA</t>
  </si>
  <si>
    <t>1210101903020304</t>
  </si>
  <si>
    <t>F13-NAGALAPURA</t>
  </si>
  <si>
    <t>GUNDAMGERE_66</t>
  </si>
  <si>
    <t>1210101905020101</t>
  </si>
  <si>
    <t>F01-GUNDAMGERE</t>
  </si>
  <si>
    <t>1210101905010104</t>
  </si>
  <si>
    <t>F02-KAMENAHALLI</t>
  </si>
  <si>
    <t>1210101905020102</t>
  </si>
  <si>
    <t>F03-NELLUKUNTE</t>
  </si>
  <si>
    <t>1210101905020103</t>
  </si>
  <si>
    <t>F04-SULAKUNTE</t>
  </si>
  <si>
    <t>1210101905010101</t>
  </si>
  <si>
    <t>F05-UJJANI</t>
  </si>
  <si>
    <t>1210101905010102</t>
  </si>
  <si>
    <t>F06-HOSAHALLI</t>
  </si>
  <si>
    <t>1210101905010103</t>
  </si>
  <si>
    <t>F07-AROODI</t>
  </si>
  <si>
    <t>1210101905020301</t>
  </si>
  <si>
    <t>F08-BANAVATHI</t>
  </si>
  <si>
    <t>1210101905010107</t>
  </si>
  <si>
    <t>F09-MAKALI</t>
  </si>
  <si>
    <t>1210101905020302</t>
  </si>
  <si>
    <t xml:space="preserve">F10-HANUMANTHAPURA </t>
  </si>
  <si>
    <t>KANASWADI_66</t>
  </si>
  <si>
    <t>1210101901010101</t>
  </si>
  <si>
    <t>F01-OUR-NATIVE-VILLAGE</t>
  </si>
  <si>
    <t>1210101901010102</t>
  </si>
  <si>
    <t>F02-KANASWADI</t>
  </si>
  <si>
    <t>1210101901010103</t>
  </si>
  <si>
    <t>F03-THIMMASANDRA</t>
  </si>
  <si>
    <t>1210101901010104</t>
  </si>
  <si>
    <t>F04-BSNL</t>
  </si>
  <si>
    <t>1210101901010301</t>
  </si>
  <si>
    <t>F05-BTS-MILL</t>
  </si>
  <si>
    <t>1210101901010302</t>
  </si>
  <si>
    <t>F06-MALLOHALLI</t>
  </si>
  <si>
    <t>1210101901010303</t>
  </si>
  <si>
    <t>F07-KANNAMANGALA</t>
  </si>
  <si>
    <t>1210101901010304</t>
  </si>
  <si>
    <t>F08-RAMDEVANAHALLI</t>
  </si>
  <si>
    <t>1210101901010105</t>
  </si>
  <si>
    <t>F09-PUTTENAHALLI</t>
  </si>
  <si>
    <t>1210101901020101</t>
  </si>
  <si>
    <t>F10-MARASANDRA</t>
  </si>
  <si>
    <t>1210101901010108</t>
  </si>
  <si>
    <t>F11-ISTHURU</t>
  </si>
  <si>
    <t>TUBUGERE_66</t>
  </si>
  <si>
    <t>1210101902010101</t>
  </si>
  <si>
    <t>F01-PRAGATHI</t>
  </si>
  <si>
    <t>1210101902010102</t>
  </si>
  <si>
    <t>F02-TAPASIPURA</t>
  </si>
  <si>
    <t>1210101902010103</t>
  </si>
  <si>
    <t>F03-S-S-GHATI</t>
  </si>
  <si>
    <t>1210101902010104</t>
  </si>
  <si>
    <t>F04-MELEKOTE</t>
  </si>
  <si>
    <t>1210101902020101</t>
  </si>
  <si>
    <t>F05-HIREMUDDENAHALLI</t>
  </si>
  <si>
    <t>1210101902020102</t>
  </si>
  <si>
    <t>F06-MACHAGONDANAHALLI</t>
  </si>
  <si>
    <t>1210101902020103</t>
  </si>
  <si>
    <t>F07-TUBUGERE</t>
  </si>
  <si>
    <t>1210101902020104</t>
  </si>
  <si>
    <t>F08-GANTIGANAHALLI</t>
  </si>
  <si>
    <t>1210101902020302</t>
  </si>
  <si>
    <t>F09-VASUDEVANAHALLI</t>
  </si>
  <si>
    <t>1210101902020301</t>
  </si>
  <si>
    <t>F10-KALLUKOTE</t>
  </si>
  <si>
    <t>1210101902010107</t>
  </si>
  <si>
    <t>F11-GUNJUR</t>
  </si>
  <si>
    <t>1210101904020101</t>
  </si>
  <si>
    <t>F01-SPINNING-MILL</t>
  </si>
  <si>
    <t>1210101904020102</t>
  </si>
  <si>
    <t>F02-TULASIYANA</t>
  </si>
  <si>
    <t>1210101904010101</t>
  </si>
  <si>
    <t>F03-JK PAINTS</t>
  </si>
  <si>
    <t>1210101904010102</t>
  </si>
  <si>
    <t>F04-OBADENHALLI 3RD PHASE</t>
  </si>
  <si>
    <t>1210101904010103</t>
  </si>
  <si>
    <t>F05-WAD-PACK</t>
  </si>
  <si>
    <t>1210101904010104</t>
  </si>
  <si>
    <t>F06-BRFL</t>
  </si>
  <si>
    <t>1210101904020301</t>
  </si>
  <si>
    <t>F07-KEIHIN FIE</t>
  </si>
  <si>
    <t>1210101904020302</t>
  </si>
  <si>
    <t>F08-VARADANAHALLI</t>
  </si>
  <si>
    <t>1210101904020303</t>
  </si>
  <si>
    <t>F09-JEANS-KNIT</t>
  </si>
  <si>
    <t>1210101904010301</t>
  </si>
  <si>
    <t>F10-NAVODAYA</t>
  </si>
  <si>
    <t>1210101904020304</t>
  </si>
  <si>
    <t>F13-MUSASHI</t>
  </si>
  <si>
    <t>1210101904020305</t>
  </si>
  <si>
    <t>F14-STELIS BIO PHARMA</t>
  </si>
  <si>
    <t>1210101906020101</t>
  </si>
  <si>
    <t>F02-RAGHUNATHAPURA</t>
  </si>
  <si>
    <t>1210101906020102</t>
  </si>
  <si>
    <t>F03-THALAGAWARA</t>
  </si>
  <si>
    <t>1210101906010301</t>
  </si>
  <si>
    <t>F04-HANABE</t>
  </si>
  <si>
    <t>1210101906010302</t>
  </si>
  <si>
    <t>F05-ANTHARAHALLI</t>
  </si>
  <si>
    <t>1210101906010303</t>
  </si>
  <si>
    <t>F08-SS-GHATTI</t>
  </si>
  <si>
    <t>1210101906010304</t>
  </si>
  <si>
    <t>F09-RAJAGHATTA</t>
  </si>
  <si>
    <t>1210101906020105</t>
  </si>
  <si>
    <t>F12-HEGGADIHALLI</t>
  </si>
  <si>
    <t>1210101906020106</t>
  </si>
  <si>
    <t>F13-MELEKOTE</t>
  </si>
  <si>
    <t>1210101906020107</t>
  </si>
  <si>
    <t>F14-SCOUT-CAMP</t>
  </si>
  <si>
    <t>1210101906020108</t>
  </si>
  <si>
    <t>F15-TROPICAL-FLAVOURS</t>
  </si>
  <si>
    <t>1210101906010104</t>
  </si>
  <si>
    <t>F16-KANTANAKUNTE</t>
  </si>
  <si>
    <t>1210101906010305</t>
  </si>
  <si>
    <t>F17-NANDHI-MORI</t>
  </si>
  <si>
    <t>1210101906020109</t>
  </si>
  <si>
    <t>F18-BEEDIKERE</t>
  </si>
  <si>
    <t>1210101906020301</t>
  </si>
  <si>
    <t>F20-THIPPURU</t>
  </si>
  <si>
    <t>1210101906010110</t>
  </si>
  <si>
    <t>F21-KVN INFOCITY</t>
  </si>
  <si>
    <t>1210101906020302</t>
  </si>
  <si>
    <t>F23-HADONAHALLI</t>
  </si>
  <si>
    <t>1210101906020303</t>
  </si>
  <si>
    <t>F24-PLANT LIPIDS</t>
  </si>
  <si>
    <t>1210101907010103</t>
  </si>
  <si>
    <t>1210101907010104</t>
  </si>
  <si>
    <t>F04-ESSILOR</t>
  </si>
  <si>
    <t>1210101907010105</t>
  </si>
  <si>
    <t>F05-KANASWADI</t>
  </si>
  <si>
    <t>1210101907020301</t>
  </si>
  <si>
    <t>F06-YELLUPURA</t>
  </si>
  <si>
    <t>1210101907020302</t>
  </si>
  <si>
    <t>F07-KSSIDC</t>
  </si>
  <si>
    <t>1210101907010106</t>
  </si>
  <si>
    <t>F09-BASHETTIHALLI</t>
  </si>
  <si>
    <t>1210101907010107</t>
  </si>
  <si>
    <t>F10-JALIGE</t>
  </si>
  <si>
    <t>1210101907020304</t>
  </si>
  <si>
    <t>F11-TAFE</t>
  </si>
  <si>
    <t>1210101907020305</t>
  </si>
  <si>
    <t>F12-ARALU-MALLIGE</t>
  </si>
  <si>
    <t>1210101907010108</t>
  </si>
  <si>
    <t>F13-BUILDMET-FIBERS</t>
  </si>
  <si>
    <t>1210101907020306</t>
  </si>
  <si>
    <t>F14-ADVANCE CABLE</t>
  </si>
  <si>
    <t>1210101907010109</t>
  </si>
  <si>
    <t>F16-TATA-STEEL</t>
  </si>
  <si>
    <t>1210101907020309</t>
  </si>
  <si>
    <t>F18-SUPREME SOLAR</t>
  </si>
  <si>
    <t>1210101907010110</t>
  </si>
  <si>
    <t>F20-JODHANI PAPERS</t>
  </si>
  <si>
    <t>1210101907020311</t>
  </si>
  <si>
    <t>F21-INDOUSMIM-TECH</t>
  </si>
  <si>
    <t>1210101907010111</t>
  </si>
  <si>
    <t>F22-KARENAHALLI</t>
  </si>
  <si>
    <t>1210101907010114</t>
  </si>
  <si>
    <t>F23-RITTAL</t>
  </si>
  <si>
    <t>1210101907010115</t>
  </si>
  <si>
    <t>F24-EKASHIPURA NJY</t>
  </si>
  <si>
    <t>1210101907010116</t>
  </si>
  <si>
    <t>F25-DODDATUMKUR NJY</t>
  </si>
  <si>
    <t>ALURU_66</t>
  </si>
  <si>
    <t>1210104905010203</t>
  </si>
  <si>
    <t>F04-ALURU</t>
  </si>
  <si>
    <t>1210104905010201</t>
  </si>
  <si>
    <t>F05-TRIDENT</t>
  </si>
  <si>
    <t>1210104905010202</t>
  </si>
  <si>
    <t>F06-MAKALI</t>
  </si>
  <si>
    <t>1210104905020201</t>
  </si>
  <si>
    <t>F07-GOLDEN_PALMS</t>
  </si>
  <si>
    <t>1210104905020202</t>
  </si>
  <si>
    <t>F08-APMC</t>
  </si>
  <si>
    <t>1210104905020204</t>
  </si>
  <si>
    <t>F09-RAJAJINAGAR HOUSING SOCIETY</t>
  </si>
  <si>
    <t>1210104905020203</t>
  </si>
  <si>
    <t>F13-HIMALAYA DRUG</t>
  </si>
  <si>
    <t>BIEC_66</t>
  </si>
  <si>
    <t>1210104906010102</t>
  </si>
  <si>
    <t>F02-BIEC</t>
  </si>
  <si>
    <t>1210104906010103</t>
  </si>
  <si>
    <t>F03-MADANAYAKANAHALLI</t>
  </si>
  <si>
    <t>1210104906010104</t>
  </si>
  <si>
    <t>F04-T.G.HALLI</t>
  </si>
  <si>
    <t>1210104906010105</t>
  </si>
  <si>
    <t>F05-ANCHEPALYA</t>
  </si>
  <si>
    <t>1210104906010106</t>
  </si>
  <si>
    <t>F06-BUDDHAJYOTHI LAYOUT</t>
  </si>
  <si>
    <t>1210104906010107</t>
  </si>
  <si>
    <t>F07-SIDDANAHOSAHALLI</t>
  </si>
  <si>
    <t>1210104906010110</t>
  </si>
  <si>
    <t>F08-TCI</t>
  </si>
  <si>
    <t>1210104906010108</t>
  </si>
  <si>
    <t>F09-GANGONDANAHALLI</t>
  </si>
  <si>
    <t>1210104906010109</t>
  </si>
  <si>
    <t>F10-MADAVARA</t>
  </si>
  <si>
    <t>NELMANGALA_66</t>
  </si>
  <si>
    <t>1210104903010111</t>
  </si>
  <si>
    <t>F01-TATA HOUSING</t>
  </si>
  <si>
    <t>1210104903020301</t>
  </si>
  <si>
    <t>F02-KBDL</t>
  </si>
  <si>
    <t>1210104903010109</t>
  </si>
  <si>
    <t>F03-KSSIDC</t>
  </si>
  <si>
    <t>1210104903010101</t>
  </si>
  <si>
    <t>F04-INDUSTRIAL</t>
  </si>
  <si>
    <t>1210104903010102</t>
  </si>
  <si>
    <t>F05-MADAWARA</t>
  </si>
  <si>
    <t>1210104903020302</t>
  </si>
  <si>
    <t>F07-CHOCOLATE-FACTORY</t>
  </si>
  <si>
    <t>1210104903020303</t>
  </si>
  <si>
    <t>F08-NELAMANGALA-TOWN</t>
  </si>
  <si>
    <t>1210104903020304</t>
  </si>
  <si>
    <t>F09-SONDEKOPPA</t>
  </si>
  <si>
    <t>1210104903010103</t>
  </si>
  <si>
    <t>F10-HIMALAYA-DRUG</t>
  </si>
  <si>
    <t>1210104903010104</t>
  </si>
  <si>
    <t>F11-ORGANIC</t>
  </si>
  <si>
    <t>1210104903010105</t>
  </si>
  <si>
    <t>F12-V-V-PURA</t>
  </si>
  <si>
    <t>1210104903020305</t>
  </si>
  <si>
    <t>F14-KESAR-MARBLE</t>
  </si>
  <si>
    <t>1210104903020306</t>
  </si>
  <si>
    <t>F15-PEPSI</t>
  </si>
  <si>
    <t>1210104903030501</t>
  </si>
  <si>
    <t>F16-YENTAGANAHALLI</t>
  </si>
  <si>
    <t>1210104903030502</t>
  </si>
  <si>
    <t>F17-RAMCO-BIOTECH</t>
  </si>
  <si>
    <t>1210104903030503</t>
  </si>
  <si>
    <t>F18-VIJAYA-STEEL</t>
  </si>
  <si>
    <t>1210104903030504</t>
  </si>
  <si>
    <t>F19-T-BEGUR-AGRI</t>
  </si>
  <si>
    <t>1210104903030505</t>
  </si>
  <si>
    <t>F20-GOLLAHALLI</t>
  </si>
  <si>
    <t>1210104903030506</t>
  </si>
  <si>
    <t>F21-ABB</t>
  </si>
  <si>
    <t>1210104903030507</t>
  </si>
  <si>
    <t>F22-DENSO</t>
  </si>
  <si>
    <t>1210104903010112</t>
  </si>
  <si>
    <t>F23-RAMKY</t>
  </si>
  <si>
    <t>1210104903010106</t>
  </si>
  <si>
    <t>F24-SOLADEVANAHALLI</t>
  </si>
  <si>
    <t>1210104903010107</t>
  </si>
  <si>
    <t>F25-MODALAKOTE-NJY</t>
  </si>
  <si>
    <t>1210104903010501</t>
  </si>
  <si>
    <t>F26-NIRMAN_LAYOUT</t>
  </si>
  <si>
    <t>1210104903030508</t>
  </si>
  <si>
    <t>F27-TELECOM_LAYOUT</t>
  </si>
  <si>
    <t>1210104903030509</t>
  </si>
  <si>
    <t>F28-GOPALPURA-NJY</t>
  </si>
  <si>
    <t>T_BEGUR_66</t>
  </si>
  <si>
    <t>1210104904010101</t>
  </si>
  <si>
    <t>F02-INDUS-FILA</t>
  </si>
  <si>
    <t>1210104904010102</t>
  </si>
  <si>
    <t>F03-PEPSI</t>
  </si>
  <si>
    <t>1210104904010104</t>
  </si>
  <si>
    <t>F04-KEMWELL</t>
  </si>
  <si>
    <t>1210104904010103</t>
  </si>
  <si>
    <t>F05-ACE-DESINGER</t>
  </si>
  <si>
    <t>1210104904020301</t>
  </si>
  <si>
    <t>F06-KIRLOSKAR</t>
  </si>
  <si>
    <t>1210104904020302</t>
  </si>
  <si>
    <t>F07-HASURUVALLI-AGRI</t>
  </si>
  <si>
    <t>1210104904020303</t>
  </si>
  <si>
    <t>F08-FILAMENT</t>
  </si>
  <si>
    <t>1210104904020304</t>
  </si>
  <si>
    <t>F09-BARDI</t>
  </si>
  <si>
    <t>1210104904020305</t>
  </si>
  <si>
    <t>F10-GEDDALAHALLI</t>
  </si>
  <si>
    <t>1210104904010301</t>
  </si>
  <si>
    <t>F11-WINTRAC</t>
  </si>
  <si>
    <t>1210104904020306</t>
  </si>
  <si>
    <t>F12-HASIRUVALLI-NJY</t>
  </si>
  <si>
    <t>1210104904020307</t>
  </si>
  <si>
    <t>F13-RHCS</t>
  </si>
  <si>
    <t>1110303901020107</t>
  </si>
  <si>
    <t>F07-HUSKUR</t>
  </si>
  <si>
    <t>1110301902020102</t>
  </si>
  <si>
    <t>F02-KONAPANAAGRAHARA</t>
  </si>
  <si>
    <t>1110301902020103</t>
  </si>
  <si>
    <t>F04-HEBBAGODI</t>
  </si>
  <si>
    <t>1110301902020502</t>
  </si>
  <si>
    <t>F11-VEERASANDRA-INDUSTRIAL-AREA</t>
  </si>
  <si>
    <t>1110301902020107</t>
  </si>
  <si>
    <t>F13-SURYA-PARK</t>
  </si>
  <si>
    <t>1110301902020305</t>
  </si>
  <si>
    <t>F14-KAMMASANDRA</t>
  </si>
  <si>
    <t>1110301902020308</t>
  </si>
  <si>
    <t>F17-INDIA BUILD REALITY</t>
  </si>
  <si>
    <t>1110301902020310</t>
  </si>
  <si>
    <t>F19-KSSIDC</t>
  </si>
  <si>
    <t>1110301902020311</t>
  </si>
  <si>
    <t>F28-GOLLAHALLI</t>
  </si>
  <si>
    <t>1110301902020313</t>
  </si>
  <si>
    <t>F31-SHRIRAM PROPERTIES</t>
  </si>
  <si>
    <t>1110301902030101</t>
  </si>
  <si>
    <t>F32-PRESTIGE BIRCHWOOD</t>
  </si>
  <si>
    <t>1110301901020303</t>
  </si>
  <si>
    <t>F09-VIA</t>
  </si>
  <si>
    <t>1110301901020304</t>
  </si>
  <si>
    <t>F10-VEERASANDRA</t>
  </si>
  <si>
    <t>1110301901020305</t>
  </si>
  <si>
    <t>F11-ITTINA</t>
  </si>
  <si>
    <t>1110301901020306</t>
  </si>
  <si>
    <t>F12-ANATH-NAGAR-PHASE</t>
  </si>
  <si>
    <t>1110301901010109</t>
  </si>
  <si>
    <t>F16-BBMP</t>
  </si>
  <si>
    <t>1110301901030502</t>
  </si>
  <si>
    <t>F18-MICROLABS</t>
  </si>
  <si>
    <t>1110301901030503</t>
  </si>
  <si>
    <t>F19-ANANTHANAGARA</t>
  </si>
  <si>
    <t>1110301901030504</t>
  </si>
  <si>
    <t>F21-GLASS FACTORY LAYOUT</t>
  </si>
  <si>
    <t>1110301901030509</t>
  </si>
  <si>
    <t>F22-DADDY'S GARDEN</t>
  </si>
  <si>
    <t>1110301901030507</t>
  </si>
  <si>
    <t>F23-SHANTHIPURA</t>
  </si>
  <si>
    <t>1110301901030508</t>
  </si>
  <si>
    <t>F26-MINDCOMP</t>
  </si>
  <si>
    <t>1140303902010101</t>
  </si>
  <si>
    <t>F01-KACHOHALLI</t>
  </si>
  <si>
    <t>1140303902010102</t>
  </si>
  <si>
    <t>F02-KALPA</t>
  </si>
  <si>
    <t>1140303902020101</t>
  </si>
  <si>
    <t>F06-JANAPRIYA</t>
  </si>
  <si>
    <t>1140303902020102</t>
  </si>
  <si>
    <t>F07- RASHI</t>
  </si>
  <si>
    <t>1140303902020103</t>
  </si>
  <si>
    <t>F08-KACHOHALLI INDUSTRIAL</t>
  </si>
  <si>
    <t>1140303902010105</t>
  </si>
  <si>
    <t>F10-MACHOHALLI INDUSTRIAL</t>
  </si>
  <si>
    <t>BHARAMASAGARA_66</t>
  </si>
  <si>
    <t>1310202904020101</t>
  </si>
  <si>
    <t>F01-HEGGERE</t>
  </si>
  <si>
    <t>1310202904010105</t>
  </si>
  <si>
    <t>F02-YEMMEHATTI</t>
  </si>
  <si>
    <t>1310202904010101</t>
  </si>
  <si>
    <t>F03-NALLIKATTE</t>
  </si>
  <si>
    <t>1310202904010102</t>
  </si>
  <si>
    <t>F04-KOLAHAL NJY</t>
  </si>
  <si>
    <t>1310202904020301</t>
  </si>
  <si>
    <t>F05-HEGDEHAL</t>
  </si>
  <si>
    <t>1310202904020302</t>
  </si>
  <si>
    <t>F06-VIJAPUR</t>
  </si>
  <si>
    <t>1310202904020303</t>
  </si>
  <si>
    <t>F07-SHIVANAKERE</t>
  </si>
  <si>
    <t>1310202904020304</t>
  </si>
  <si>
    <t>F08-NANDIHALLI</t>
  </si>
  <si>
    <t>1310202904010103</t>
  </si>
  <si>
    <t>F09-BHADURGATTA</t>
  </si>
  <si>
    <t>1310202904010104</t>
  </si>
  <si>
    <t>F10-ADAVIGOLLARAHALLI NJY</t>
  </si>
  <si>
    <t>1310202904010106</t>
  </si>
  <si>
    <t>F11-BHARAMASAGARA</t>
  </si>
  <si>
    <t>1310202904020306</t>
  </si>
  <si>
    <t>F12-PAMERAHALLI</t>
  </si>
  <si>
    <t>1310202904010107</t>
  </si>
  <si>
    <t>F13-KOGUNDE NJY</t>
  </si>
  <si>
    <t>1310202904020305</t>
  </si>
  <si>
    <t>F14-SKM INDUSTRIAL FEEDER</t>
  </si>
  <si>
    <t>1310202904020307</t>
  </si>
  <si>
    <t>F15-KODIHALLI</t>
  </si>
  <si>
    <t>HIREGUNTANUR_66</t>
  </si>
  <si>
    <t>1310202901010101</t>
  </si>
  <si>
    <t>F01-HUNASEKATTE</t>
  </si>
  <si>
    <t>1310202901010102</t>
  </si>
  <si>
    <t>F02-KODAGAVALLI</t>
  </si>
  <si>
    <t>1310202901010103</t>
  </si>
  <si>
    <t>F03-CHIKPURA</t>
  </si>
  <si>
    <t>1310202901010104</t>
  </si>
  <si>
    <t>F04-HIREGUNTANUR</t>
  </si>
  <si>
    <t>1310202901020301</t>
  </si>
  <si>
    <t>F05-BHEMASAMUDRA</t>
  </si>
  <si>
    <t>1310202901020302</t>
  </si>
  <si>
    <t>F06-VADDARAPALYA</t>
  </si>
  <si>
    <t>1310202901020303</t>
  </si>
  <si>
    <t>F07-BHEEMESHWARATEMPLE</t>
  </si>
  <si>
    <t>1310202901020304</t>
  </si>
  <si>
    <t>F08-TUREBAILU CAMP</t>
  </si>
  <si>
    <t>1310202901010105</t>
  </si>
  <si>
    <t>F09-SEEBARANJY</t>
  </si>
  <si>
    <t>1310202901020305</t>
  </si>
  <si>
    <t>F10-BERAVARA--NJY</t>
  </si>
  <si>
    <t>1310202901020308</t>
  </si>
  <si>
    <t>F11-N BALLEKATTE</t>
  </si>
  <si>
    <t>1310202901020307</t>
  </si>
  <si>
    <t>F12-HOSALLI</t>
  </si>
  <si>
    <t>1310202901020306</t>
  </si>
  <si>
    <t>F13-MALALI</t>
  </si>
  <si>
    <t>PANDARAHALLI_66</t>
  </si>
  <si>
    <t>1310202905010101</t>
  </si>
  <si>
    <t>F01-ANNEHAL</t>
  </si>
  <si>
    <t>1310202905010102</t>
  </si>
  <si>
    <t>F02-(A)HULLUR NJY</t>
  </si>
  <si>
    <t>1310202905010104</t>
  </si>
  <si>
    <t>F03-PANDRAHALLI-KAVALAHATTI</t>
  </si>
  <si>
    <t>1310202905010105</t>
  </si>
  <si>
    <t>F04-JANAKONDA</t>
  </si>
  <si>
    <t>1310202905010106</t>
  </si>
  <si>
    <t>F05-(A)SIDDAPURA</t>
  </si>
  <si>
    <t>1310202905020301</t>
  </si>
  <si>
    <t>F06-GODABANAL</t>
  </si>
  <si>
    <t>1310202905020302</t>
  </si>
  <si>
    <t>F07-SONDEKOLA</t>
  </si>
  <si>
    <t>1310202905020303</t>
  </si>
  <si>
    <t>F08-SOLLAPURA NJY</t>
  </si>
  <si>
    <t>1310202905020304</t>
  </si>
  <si>
    <t>F09-KURUBARAHALLI</t>
  </si>
  <si>
    <t>1310202905020305</t>
  </si>
  <si>
    <t>F10-BETTADANAGENAHALLI</t>
  </si>
  <si>
    <t>1310202905020306</t>
  </si>
  <si>
    <t>F11-B-MAHADEVANAKATTE</t>
  </si>
  <si>
    <t>1310202905020307</t>
  </si>
  <si>
    <t>F11-SINGAPURA</t>
  </si>
  <si>
    <t>1310202905010103</t>
  </si>
  <si>
    <t>F13-KAKKERU NJY</t>
  </si>
  <si>
    <t>SIRIGERE_66</t>
  </si>
  <si>
    <t>1310202902010101</t>
  </si>
  <si>
    <t>F01-KONANUR</t>
  </si>
  <si>
    <t>1310202902010102</t>
  </si>
  <si>
    <t>F02-HALAUDARA</t>
  </si>
  <si>
    <t>1310202902010103</t>
  </si>
  <si>
    <t>F03-OBALAPURA</t>
  </si>
  <si>
    <t>1310202902010104</t>
  </si>
  <si>
    <t>F04-ALAGWADI</t>
  </si>
  <si>
    <t>1310202902020301</t>
  </si>
  <si>
    <t>F05-PALAKIHALLY</t>
  </si>
  <si>
    <t>1310202902020302</t>
  </si>
  <si>
    <t>F06-MADAKARIPURA</t>
  </si>
  <si>
    <t>1310202902020303</t>
  </si>
  <si>
    <t>F07-SIDDAPURA</t>
  </si>
  <si>
    <t>1310202902020304</t>
  </si>
  <si>
    <t>F08-SIRIGERE</t>
  </si>
  <si>
    <t>1310202902020305</t>
  </si>
  <si>
    <t>F09-MEL(BBH)</t>
  </si>
  <si>
    <t>1310202902020306</t>
  </si>
  <si>
    <t>F10-CHIKKENAHALLI</t>
  </si>
  <si>
    <t>1310202902010501</t>
  </si>
  <si>
    <t>F11-ALAGHATTA</t>
  </si>
  <si>
    <t>1310202902010502</t>
  </si>
  <si>
    <t>F12-CHEELANGI</t>
  </si>
  <si>
    <t>TURUVANUR_66</t>
  </si>
  <si>
    <t>1310202903010101</t>
  </si>
  <si>
    <t>F01-BOMMAKKANAHALLI</t>
  </si>
  <si>
    <t>1310202903010102</t>
  </si>
  <si>
    <t>F03-AVALENAHALLI</t>
  </si>
  <si>
    <t>1310202903010103</t>
  </si>
  <si>
    <t>F04-DODDAGHATTA</t>
  </si>
  <si>
    <t>1310202903020301</t>
  </si>
  <si>
    <t>F05-TURUVANUR</t>
  </si>
  <si>
    <t>1310202903020302</t>
  </si>
  <si>
    <t>F06-KARIAMMANAHATTI</t>
  </si>
  <si>
    <t>1310202903020303</t>
  </si>
  <si>
    <t>F07-KOTEHATTI</t>
  </si>
  <si>
    <t>1310202903020304</t>
  </si>
  <si>
    <t>F08-HUNSEKATIE</t>
  </si>
  <si>
    <t>1310202903020305</t>
  </si>
  <si>
    <t>F09-PELARHATTI-NJY</t>
  </si>
  <si>
    <t>VIJAPURA_66</t>
  </si>
  <si>
    <t>1310202906010101</t>
  </si>
  <si>
    <t>F01-KALKUNTE</t>
  </si>
  <si>
    <t>1310202906010102</t>
  </si>
  <si>
    <t>F02-BALIGHATTE</t>
  </si>
  <si>
    <t>1310202906010103</t>
  </si>
  <si>
    <t>F03-LAKSHMISAGARA</t>
  </si>
  <si>
    <t>1310202906010104</t>
  </si>
  <si>
    <t>F04-VIJAPURA NJY</t>
  </si>
  <si>
    <t>1310202906010105</t>
  </si>
  <si>
    <t>F05-MARADI ANJANEYA</t>
  </si>
  <si>
    <t>1310202906010106</t>
  </si>
  <si>
    <t>F06-CHIKKALAGHATTA</t>
  </si>
  <si>
    <t>1310201903020301</t>
  </si>
  <si>
    <t>F01-COPPERMINES</t>
  </si>
  <si>
    <t>1310201903020302</t>
  </si>
  <si>
    <t>F02-KYADIGERE</t>
  </si>
  <si>
    <t>1310201903020303</t>
  </si>
  <si>
    <t>F03-J.N.KOTE</t>
  </si>
  <si>
    <t>1310201903020304</t>
  </si>
  <si>
    <t>F04-KASAVARATTI</t>
  </si>
  <si>
    <t>1310201903010101</t>
  </si>
  <si>
    <t>F07-PALLAVAGERE</t>
  </si>
  <si>
    <t>1310201903010108</t>
  </si>
  <si>
    <t>F11-SAJJANAKERE</t>
  </si>
  <si>
    <t>1310201903010109</t>
  </si>
  <si>
    <t>F12-DANDINAKURUBARAHATTI</t>
  </si>
  <si>
    <t>1310201903010107</t>
  </si>
  <si>
    <t>F13-KENNEDALU</t>
  </si>
  <si>
    <t>1310201901010103</t>
  </si>
  <si>
    <t>F03-BANKCLNY</t>
  </si>
  <si>
    <t>1310201901010104</t>
  </si>
  <si>
    <t>F04-GONUR</t>
  </si>
  <si>
    <t>1310201901010105</t>
  </si>
  <si>
    <t>F05-BELAGATTA</t>
  </si>
  <si>
    <t>1310201901020301</t>
  </si>
  <si>
    <t>F06-GRHALLI</t>
  </si>
  <si>
    <t>1310201901020302</t>
  </si>
  <si>
    <t>F08-VIDYANAGAR</t>
  </si>
  <si>
    <t>1310201901020303</t>
  </si>
  <si>
    <t>F09-SEEBARA</t>
  </si>
  <si>
    <t>1310201901020304</t>
  </si>
  <si>
    <t>F11-CGHALLI</t>
  </si>
  <si>
    <t>1310201901010503</t>
  </si>
  <si>
    <t>F14-PKHALLI</t>
  </si>
  <si>
    <t>1310201901010108</t>
  </si>
  <si>
    <t>F17-KWSSB</t>
  </si>
  <si>
    <t>1310201901010109</t>
  </si>
  <si>
    <t>F18-UNIVERSITY</t>
  </si>
  <si>
    <t>MADANAYAKANAHALLI_66</t>
  </si>
  <si>
    <t>1310201902010106</t>
  </si>
  <si>
    <t>F00-NJY INAHALLI</t>
  </si>
  <si>
    <t>1310201902010101</t>
  </si>
  <si>
    <t>F01-MDKHALLI</t>
  </si>
  <si>
    <t>1310201902010102</t>
  </si>
  <si>
    <t>F02-CGHALLI</t>
  </si>
  <si>
    <t>1310201902010104</t>
  </si>
  <si>
    <t>F03-NJY YALAVERTHI</t>
  </si>
  <si>
    <t>1310201902010103</t>
  </si>
  <si>
    <t>F04-MUDDAPURA</t>
  </si>
  <si>
    <t>1310201902010105</t>
  </si>
  <si>
    <t>F06-HOSAGOLARAHATTI</t>
  </si>
  <si>
    <t>1310201902020301</t>
  </si>
  <si>
    <t>F07-RAYANAHALLI</t>
  </si>
  <si>
    <t>1310201902020302</t>
  </si>
  <si>
    <t>F08-SURENAHALLI</t>
  </si>
  <si>
    <t>CHIKKAJAJUR_66</t>
  </si>
  <si>
    <t>1310203905010106</t>
  </si>
  <si>
    <t>F01-CHIKKANAKATTE</t>
  </si>
  <si>
    <t>1310203905010101</t>
  </si>
  <si>
    <t>F02-HIREKANDAVADI</t>
  </si>
  <si>
    <t>1310203905010102</t>
  </si>
  <si>
    <t>F03-GUNJIGANUR</t>
  </si>
  <si>
    <t>1310203905010103</t>
  </si>
  <si>
    <t>F04-BDURGA</t>
  </si>
  <si>
    <t>1310203905020301</t>
  </si>
  <si>
    <t>F05-KADUR</t>
  </si>
  <si>
    <t>1310203905020302</t>
  </si>
  <si>
    <t>F06-KOTEHAL</t>
  </si>
  <si>
    <t>1310203905020303</t>
  </si>
  <si>
    <t>F07-CHIKANDVADI</t>
  </si>
  <si>
    <t>1310203905020304</t>
  </si>
  <si>
    <t>F08-CHIKJAJUR</t>
  </si>
  <si>
    <t>1310203905010104</t>
  </si>
  <si>
    <t>F09-ILTERHOUSE</t>
  </si>
  <si>
    <t>1310203905020305</t>
  </si>
  <si>
    <t>F10-HIREEMMIGANUR NJY</t>
  </si>
  <si>
    <t>1310203905020306</t>
  </si>
  <si>
    <t>F12-KAVALAHATTI</t>
  </si>
  <si>
    <t>CHITRAHALLI_66</t>
  </si>
  <si>
    <t>1310203906010101</t>
  </si>
  <si>
    <t>F01-ECHAGHATTA</t>
  </si>
  <si>
    <t>1310203906010102</t>
  </si>
  <si>
    <t>F02-T NULENUR</t>
  </si>
  <si>
    <t>1310203906010103</t>
  </si>
  <si>
    <t>F03-BG HALLI</t>
  </si>
  <si>
    <t>1310203906010304</t>
  </si>
  <si>
    <t>F04-CHITRAHALLI</t>
  </si>
  <si>
    <t>1310203906020301</t>
  </si>
  <si>
    <t>F05-HULIKERE NJY</t>
  </si>
  <si>
    <t>1310203906020302</t>
  </si>
  <si>
    <t>F06-T-EMMIGANURU NJY</t>
  </si>
  <si>
    <t>1310203906020303</t>
  </si>
  <si>
    <t>F07-MADDERU</t>
  </si>
  <si>
    <t>1310203906020304</t>
  </si>
  <si>
    <t>F08-SHIVAGANGA</t>
  </si>
  <si>
    <t>1310203906010105</t>
  </si>
  <si>
    <t>F09-AMRUTHAPURA NJY</t>
  </si>
  <si>
    <t>HDPURA_66</t>
  </si>
  <si>
    <t>1310203902010101</t>
  </si>
  <si>
    <t>F01-T-NULENUR</t>
  </si>
  <si>
    <t>1310203902010102</t>
  </si>
  <si>
    <t>F02-UPPIRGENAHALLI</t>
  </si>
  <si>
    <t>1310203902010103</t>
  </si>
  <si>
    <t>F03-BOODIPURA</t>
  </si>
  <si>
    <t>1310203902010106</t>
  </si>
  <si>
    <t>F04-NALLIKATTE</t>
  </si>
  <si>
    <t>1310203902020301</t>
  </si>
  <si>
    <t>F05-TALYA</t>
  </si>
  <si>
    <t>1310203902010104</t>
  </si>
  <si>
    <t>F06-MATHIGATTA</t>
  </si>
  <si>
    <t>1310203902010107</t>
  </si>
  <si>
    <t>F07-KEREYAGALAHALLI</t>
  </si>
  <si>
    <t>1310203902020302</t>
  </si>
  <si>
    <t>F08-CHOWDAGONDANAHALLY</t>
  </si>
  <si>
    <t>1310203902020303</t>
  </si>
  <si>
    <t>F09-THEKALAVATTY</t>
  </si>
  <si>
    <t>1310203902010105</t>
  </si>
  <si>
    <t>F10-HULIKERE NJY</t>
  </si>
  <si>
    <t>1310203902010108</t>
  </si>
  <si>
    <t>F11-KOLAL NJY</t>
  </si>
  <si>
    <t>HOLALKERE_66</t>
  </si>
  <si>
    <t>1310203903010101</t>
  </si>
  <si>
    <t>F01-CHANNAPATNA</t>
  </si>
  <si>
    <t>1310203903010102</t>
  </si>
  <si>
    <t>F02-ADNUR</t>
  </si>
  <si>
    <t>1310203903010103</t>
  </si>
  <si>
    <t>F04-ARENAHALLI</t>
  </si>
  <si>
    <t>1310203903010104</t>
  </si>
  <si>
    <t>F05-APPARASANAHHALLI</t>
  </si>
  <si>
    <t>1310203903020301</t>
  </si>
  <si>
    <t>F06-HOLALKERE</t>
  </si>
  <si>
    <t>1310203903020101</t>
  </si>
  <si>
    <t>F07-MADDERUS</t>
  </si>
  <si>
    <t>1310203903020102</t>
  </si>
  <si>
    <t>F08-BOMANKATTE</t>
  </si>
  <si>
    <t>1310203903020103</t>
  </si>
  <si>
    <t>F09-GILIKENAHALLI</t>
  </si>
  <si>
    <t>1310203903030501</t>
  </si>
  <si>
    <t>F10-MALLADIHALLI</t>
  </si>
  <si>
    <t>1310203903030502</t>
  </si>
  <si>
    <t>F11-GUNDIMUDU</t>
  </si>
  <si>
    <t>1310203903030503</t>
  </si>
  <si>
    <t>F12-NGHALLI</t>
  </si>
  <si>
    <t>1310203903030504</t>
  </si>
  <si>
    <t>F13-GUNDERI</t>
  </si>
  <si>
    <t>1310203903030505</t>
  </si>
  <si>
    <t>F14-MALENAHALLI NJY</t>
  </si>
  <si>
    <t>1310203903030506</t>
  </si>
  <si>
    <t>F15-PUNAGURU</t>
  </si>
  <si>
    <t>1310203903020302</t>
  </si>
  <si>
    <t>F16-LOKADOLALU NJY</t>
  </si>
  <si>
    <t>1310203903010301</t>
  </si>
  <si>
    <t>F17-CHEERANAHALLI NJY</t>
  </si>
  <si>
    <t>1310203903030507</t>
  </si>
  <si>
    <t>F18-RAMAGIRI ROAD</t>
  </si>
  <si>
    <t xml:space="preserve">MALLADIHALLI_ 66 </t>
  </si>
  <si>
    <t>1310203908010101</t>
  </si>
  <si>
    <t>F03-KENGUNTE</t>
  </si>
  <si>
    <t>RAMAGIRI_66</t>
  </si>
  <si>
    <t>1310203901020307</t>
  </si>
  <si>
    <t>1310203901010101</t>
  </si>
  <si>
    <t>F01-THALAKATTA</t>
  </si>
  <si>
    <t>1310203901010102</t>
  </si>
  <si>
    <t>F02-GOWDIHALLI</t>
  </si>
  <si>
    <t>1310203901010103</t>
  </si>
  <si>
    <t>F03-GUNDASAMUDRA</t>
  </si>
  <si>
    <t>1310203901010104</t>
  </si>
  <si>
    <t>F04-RAMAGIRI</t>
  </si>
  <si>
    <t>1310203901020301</t>
  </si>
  <si>
    <t>F06-TUPPADAHALLI</t>
  </si>
  <si>
    <t>1310203901020302</t>
  </si>
  <si>
    <t>F07-KALAKERE</t>
  </si>
  <si>
    <t>1310203901020303</t>
  </si>
  <si>
    <t>F08-RNULANUR</t>
  </si>
  <si>
    <t>1310203901020304</t>
  </si>
  <si>
    <t>F09-RD-KAVALA NJY</t>
  </si>
  <si>
    <t>1310203901020305</t>
  </si>
  <si>
    <t>F10-HANUMALI NJY</t>
  </si>
  <si>
    <t>1310203901020306</t>
  </si>
  <si>
    <t>F11-MUDDAPURA NJY</t>
  </si>
  <si>
    <t>1310203901010106</t>
  </si>
  <si>
    <t>F12-RANGAPURA NJY</t>
  </si>
  <si>
    <t>SASALUHALLA_66</t>
  </si>
  <si>
    <t>1310203904010101</t>
  </si>
  <si>
    <t>F01-GYAREHALLI</t>
  </si>
  <si>
    <t>1310203904010102</t>
  </si>
  <si>
    <t>F02-TBNAGARA</t>
  </si>
  <si>
    <t>1310203904010103</t>
  </si>
  <si>
    <t>F03-MUTTUGADURU</t>
  </si>
  <si>
    <t>1310203904010104</t>
  </si>
  <si>
    <t>F04-KALGHATTA</t>
  </si>
  <si>
    <t>1310203904020301</t>
  </si>
  <si>
    <t>F05-ANDANUR</t>
  </si>
  <si>
    <t>1310203904020302</t>
  </si>
  <si>
    <t>F06-PGCL</t>
  </si>
  <si>
    <t>1310203904020303</t>
  </si>
  <si>
    <t>F07-DANDIGENAHALLI</t>
  </si>
  <si>
    <t>1310203904020304</t>
  </si>
  <si>
    <t>F08-HIREHEMMIGANUR</t>
  </si>
  <si>
    <t>1310203904020305</t>
  </si>
  <si>
    <t>F09-THOPPENAHALLI NJY</t>
  </si>
  <si>
    <t>1310203904010105</t>
  </si>
  <si>
    <t>F10-UDUGIRI NJY</t>
  </si>
  <si>
    <t>1310203904010106</t>
  </si>
  <si>
    <t>F11-SIRIGERE WATER SUPPLY</t>
  </si>
  <si>
    <t>BAGUR_TMK_66</t>
  </si>
  <si>
    <t>1310204905010101</t>
  </si>
  <si>
    <t>F01-HSDROADEXP.</t>
  </si>
  <si>
    <t>1310204905010102</t>
  </si>
  <si>
    <t>F02-ILAPURA</t>
  </si>
  <si>
    <t>1310204905010103</t>
  </si>
  <si>
    <t>F03-BAGUR</t>
  </si>
  <si>
    <t>1310204905010104</t>
  </si>
  <si>
    <t>F04-HEBBALI</t>
  </si>
  <si>
    <t>1310204905020301</t>
  </si>
  <si>
    <t>F05-SANEHALLI</t>
  </si>
  <si>
    <t>1310204905020302</t>
  </si>
  <si>
    <t>F06-SRPURA</t>
  </si>
  <si>
    <t>1310204905020303</t>
  </si>
  <si>
    <t>F07-ANIVALA</t>
  </si>
  <si>
    <t>1310204905020304</t>
  </si>
  <si>
    <t>F08-HSDROADRURAL</t>
  </si>
  <si>
    <t>HALURAMESHWARA_66</t>
  </si>
  <si>
    <t>1310204903010101</t>
  </si>
  <si>
    <t>F01-HUNAVINODU</t>
  </si>
  <si>
    <t>1310204903010102</t>
  </si>
  <si>
    <t>F02-DODDAGHATTA</t>
  </si>
  <si>
    <t>1310204903020301</t>
  </si>
  <si>
    <t>F03-JANKAL</t>
  </si>
  <si>
    <t>1310204903010107</t>
  </si>
  <si>
    <t>F04-THANEGEKALLU</t>
  </si>
  <si>
    <t>1310204903020302</t>
  </si>
  <si>
    <t>F05-KANTAPURA</t>
  </si>
  <si>
    <t>1310204903010103</t>
  </si>
  <si>
    <t>F06-DEVAPURA</t>
  </si>
  <si>
    <t>1310204903020303</t>
  </si>
  <si>
    <t>F07-RAMAJJANAHALLI</t>
  </si>
  <si>
    <t>1310204903020304</t>
  </si>
  <si>
    <t>F08-ATTIMAGE</t>
  </si>
  <si>
    <t>1310204903010104</t>
  </si>
  <si>
    <t>F09-HONNENAHALLI</t>
  </si>
  <si>
    <t>1310204903010105</t>
  </si>
  <si>
    <t>F10-DUGGAVARA</t>
  </si>
  <si>
    <t>1310204903010106</t>
  </si>
  <si>
    <t>F11-GULIHATTI</t>
  </si>
  <si>
    <t>1310204903020305</t>
  </si>
  <si>
    <t>F12-BOCHENAHALLI</t>
  </si>
  <si>
    <t>HOSADURGA_66</t>
  </si>
  <si>
    <t>1310204902010101</t>
  </si>
  <si>
    <t>F02-VEDAVATI WS</t>
  </si>
  <si>
    <t>1310204902010110</t>
  </si>
  <si>
    <t>F03-KAPPAGERE</t>
  </si>
  <si>
    <t>1310204902020301</t>
  </si>
  <si>
    <t>F06-KORATIGERE</t>
  </si>
  <si>
    <t>1310204902020302</t>
  </si>
  <si>
    <t>F07-MADURE</t>
  </si>
  <si>
    <t>1310204902020303</t>
  </si>
  <si>
    <t>F08-SIDDARAMANAGARA</t>
  </si>
  <si>
    <t>1310204902020304</t>
  </si>
  <si>
    <t>F10-KANGUVALLI</t>
  </si>
  <si>
    <t>1310204902010103</t>
  </si>
  <si>
    <t>F11-KELLODU</t>
  </si>
  <si>
    <t>1310204902010104</t>
  </si>
  <si>
    <t>F12-RANGAVANAHALLI</t>
  </si>
  <si>
    <t>1310204902020305</t>
  </si>
  <si>
    <t>F13-PEELAPURA</t>
  </si>
  <si>
    <t>1310204902020306</t>
  </si>
  <si>
    <t>F14-DEVIGERE</t>
  </si>
  <si>
    <t>1310204902010105</t>
  </si>
  <si>
    <t>F15-KOBRIPETE</t>
  </si>
  <si>
    <t>1310204902020308</t>
  </si>
  <si>
    <t>F16-B.V.NAGARA</t>
  </si>
  <si>
    <t>1310204902020309</t>
  </si>
  <si>
    <t>F17-MAVINAKATTE</t>
  </si>
  <si>
    <t>1310204902010109</t>
  </si>
  <si>
    <t>F18-ATTIGATA NJY</t>
  </si>
  <si>
    <t>MADADAKERE_66</t>
  </si>
  <si>
    <t>1310204908010101</t>
  </si>
  <si>
    <t>F01-SEERANAKATTE</t>
  </si>
  <si>
    <t>1310204908010104</t>
  </si>
  <si>
    <t>F02-RANGAPPA TEMPLE</t>
  </si>
  <si>
    <t>1310204908010102</t>
  </si>
  <si>
    <t>F03-S K HALLI</t>
  </si>
  <si>
    <t>1310204908010103</t>
  </si>
  <si>
    <t>F04-KENKERE</t>
  </si>
  <si>
    <t>1310204908020102</t>
  </si>
  <si>
    <t>F06-NAKIKERE</t>
  </si>
  <si>
    <t>1310204908020103</t>
  </si>
  <si>
    <t xml:space="preserve">F07-POOJARAHATTI </t>
  </si>
  <si>
    <t>1310204908020101</t>
  </si>
  <si>
    <t>F08-MADADAKERE NJY</t>
  </si>
  <si>
    <t>NEERAGUNDA_66</t>
  </si>
  <si>
    <t>1310204907010101</t>
  </si>
  <si>
    <t>F01-NEERAGUNDA</t>
  </si>
  <si>
    <t>1310204907010102</t>
  </si>
  <si>
    <t>F02-ADRIKATTE</t>
  </si>
  <si>
    <t>1310204907010103</t>
  </si>
  <si>
    <t>F03-SRI MATA</t>
  </si>
  <si>
    <t>1310204907010104</t>
  </si>
  <si>
    <t>F04-ALADAHALLI</t>
  </si>
  <si>
    <t>GARAGA_66</t>
  </si>
  <si>
    <t>1310204901010101</t>
  </si>
  <si>
    <t>F01-SOMENAHALII</t>
  </si>
  <si>
    <t>1310204901010102</t>
  </si>
  <si>
    <t>F02-SRIRAMPURA</t>
  </si>
  <si>
    <t>1310204901010103</t>
  </si>
  <si>
    <t>F03-SNERALAKER</t>
  </si>
  <si>
    <t>1310204901010104</t>
  </si>
  <si>
    <t>F04-KABBLA</t>
  </si>
  <si>
    <t>1310204901020301</t>
  </si>
  <si>
    <t>F05-BALLALASAMUDRA</t>
  </si>
  <si>
    <t>1310204901020302</t>
  </si>
  <si>
    <t>F06-GARGA</t>
  </si>
  <si>
    <t>1310204901020303</t>
  </si>
  <si>
    <t>F07-BELAGUR</t>
  </si>
  <si>
    <t>1310204901020304</t>
  </si>
  <si>
    <t>F08-KODIHALLI</t>
  </si>
  <si>
    <t>1310204901010106</t>
  </si>
  <si>
    <t>F09-KALKERE</t>
  </si>
  <si>
    <t>1310204901010105</t>
  </si>
  <si>
    <t>F10-THONACHENAHALLI</t>
  </si>
  <si>
    <t>1310204901020305</t>
  </si>
  <si>
    <t>F11-GAVIRANGAPURA</t>
  </si>
  <si>
    <t>KANCHIPURA_66</t>
  </si>
  <si>
    <t>1310204906010109</t>
  </si>
  <si>
    <t>F01-KANCHIPURA</t>
  </si>
  <si>
    <t>1310204906010102</t>
  </si>
  <si>
    <t>F02-KITTADALU</t>
  </si>
  <si>
    <t>1310204906010103</t>
  </si>
  <si>
    <t>F03-KADAVIGERE</t>
  </si>
  <si>
    <t>1310204906010104</t>
  </si>
  <si>
    <t>F04-OBALAPURA</t>
  </si>
  <si>
    <t>1310204906010105</t>
  </si>
  <si>
    <t>F05-VENGALAPURA</t>
  </si>
  <si>
    <t>1310204906010107</t>
  </si>
  <si>
    <t>F06-N N KATTE</t>
  </si>
  <si>
    <t>1310204906010108</t>
  </si>
  <si>
    <t>F07-D K KATTE</t>
  </si>
  <si>
    <t>1310204906010106</t>
  </si>
  <si>
    <t>F08-SHIVANAGARA</t>
  </si>
  <si>
    <t>1310204906020301</t>
  </si>
  <si>
    <t>F09-J.S.PURA</t>
  </si>
  <si>
    <t>1310204906010101</t>
  </si>
  <si>
    <t>F10-CBKERE</t>
  </si>
  <si>
    <t>MATHOD_66</t>
  </si>
  <si>
    <t xml:space="preserve">66KV RAMCO CEMENTS </t>
  </si>
  <si>
    <t>1310204904010101</t>
  </si>
  <si>
    <t>F01-G.NKERE</t>
  </si>
  <si>
    <t>1310204904010102</t>
  </si>
  <si>
    <t>F02-BUKKASAGARA</t>
  </si>
  <si>
    <t>1310204904020301</t>
  </si>
  <si>
    <t>F05-MATHODU</t>
  </si>
  <si>
    <t>1310204904020302</t>
  </si>
  <si>
    <t>F07-NAGATHIHALLI</t>
  </si>
  <si>
    <t>1310204904010108</t>
  </si>
  <si>
    <t>F08-MENASINODU</t>
  </si>
  <si>
    <t>1310204904020303</t>
  </si>
  <si>
    <t>F09-MTDNJY</t>
  </si>
  <si>
    <t>1310204904010103</t>
  </si>
  <si>
    <t>F10-D.T.VATTI</t>
  </si>
  <si>
    <t>1310204904010109</t>
  </si>
  <si>
    <t>F11-VAJRA NJY</t>
  </si>
  <si>
    <t>ANGODU_66</t>
  </si>
  <si>
    <t>1310104902010101</t>
  </si>
  <si>
    <t>F01-HEBBALU</t>
  </si>
  <si>
    <t>1310104902010102</t>
  </si>
  <si>
    <t>F02-ARADHYA</t>
  </si>
  <si>
    <t>1310104902010103</t>
  </si>
  <si>
    <t>F03-NEERTHADI</t>
  </si>
  <si>
    <t>1310104902010104</t>
  </si>
  <si>
    <t>F04-SHIVAPURA</t>
  </si>
  <si>
    <t>1310104902020301</t>
  </si>
  <si>
    <t>F05-HALUVARTHI</t>
  </si>
  <si>
    <t>1310104902020302</t>
  </si>
  <si>
    <t>F06-GANGANKATTE</t>
  </si>
  <si>
    <t>1310104902020303</t>
  </si>
  <si>
    <t>F07-NERLAGI</t>
  </si>
  <si>
    <t>1310104902020304</t>
  </si>
  <si>
    <t>F08-KOGGANURU</t>
  </si>
  <si>
    <t>1310104902020305</t>
  </si>
  <si>
    <t>F09-JACKWELL</t>
  </si>
  <si>
    <t>1310104902010105</t>
  </si>
  <si>
    <t>F10-CHINNASAMUDRANJY</t>
  </si>
  <si>
    <t>1310104902010106</t>
  </si>
  <si>
    <t>F11-ANAGODU NJY</t>
  </si>
  <si>
    <t>ATTIGERE_66</t>
  </si>
  <si>
    <t>1310104901010101</t>
  </si>
  <si>
    <t>F01-THOLAHUNESE</t>
  </si>
  <si>
    <t>1310104901010102</t>
  </si>
  <si>
    <t>F02-KURKI</t>
  </si>
  <si>
    <t>1310104901020304</t>
  </si>
  <si>
    <t>F03-WATERSUPPLY</t>
  </si>
  <si>
    <t>1310104901010103</t>
  </si>
  <si>
    <t>F04-KABBUR</t>
  </si>
  <si>
    <t>1310104901020301</t>
  </si>
  <si>
    <t>F05-GOPANALU</t>
  </si>
  <si>
    <t>1310104901010105</t>
  </si>
  <si>
    <t>F06-KANDAGALLU NJY</t>
  </si>
  <si>
    <t>1310104901020302</t>
  </si>
  <si>
    <t>F07-BADAATG</t>
  </si>
  <si>
    <t>1310104901020303</t>
  </si>
  <si>
    <t>F08-ATTIGERE</t>
  </si>
  <si>
    <t>1310104901010107</t>
  </si>
  <si>
    <t>F09-HANUMANAHALLI</t>
  </si>
  <si>
    <t>1310104901010104</t>
  </si>
  <si>
    <t>F10-HIRETHOGALERI NJY</t>
  </si>
  <si>
    <t>1310104901010301</t>
  </si>
  <si>
    <t>F11-R.G. HALLI NJY</t>
  </si>
  <si>
    <t>1310104901010106</t>
  </si>
  <si>
    <t>F12-RANGANATHA FEEDER</t>
  </si>
  <si>
    <t>MAYAKONDA_66</t>
  </si>
  <si>
    <t>1310104904010101</t>
  </si>
  <si>
    <t>F01-B DURGA</t>
  </si>
  <si>
    <t>1310104904010102</t>
  </si>
  <si>
    <t>F02-DINDADAHALLI</t>
  </si>
  <si>
    <t>1310104904010103</t>
  </si>
  <si>
    <t>F03-NARAGANAHALLI</t>
  </si>
  <si>
    <t>1310104904010104</t>
  </si>
  <si>
    <t>F04-MAYAKONDA NJY</t>
  </si>
  <si>
    <t>1310104904010107</t>
  </si>
  <si>
    <t>F05-BULLAPURA</t>
  </si>
  <si>
    <t>1310104904020301</t>
  </si>
  <si>
    <t>F06-KODAGANUR</t>
  </si>
  <si>
    <t>1310104904020302</t>
  </si>
  <si>
    <t>F07-BADAMYK</t>
  </si>
  <si>
    <t>1310104904020303</t>
  </si>
  <si>
    <t>F08-NALKUNDA</t>
  </si>
  <si>
    <t>1310104904010106</t>
  </si>
  <si>
    <t>F09-H BASAVAPURA</t>
  </si>
  <si>
    <t>1310104904010105</t>
  </si>
  <si>
    <t>F10-WATERWORKS</t>
  </si>
  <si>
    <t>1310104904010109</t>
  </si>
  <si>
    <t>F11-BOMMENAHALLI NJY</t>
  </si>
  <si>
    <t>1310104904010108</t>
  </si>
  <si>
    <t>F12-BAVIHAL NJY</t>
  </si>
  <si>
    <t>1310104904020304</t>
  </si>
  <si>
    <t xml:space="preserve">F13-ANABERU </t>
  </si>
  <si>
    <t>MELLEKATTE_66</t>
  </si>
  <si>
    <t>1310104903010101</t>
  </si>
  <si>
    <t>F01-HULIKATTE</t>
  </si>
  <si>
    <t>1310104903010102</t>
  </si>
  <si>
    <t>F02-SAIBABA</t>
  </si>
  <si>
    <t>1310104903010103</t>
  </si>
  <si>
    <t>F03-SIDDANUR</t>
  </si>
  <si>
    <t>1310104903020301</t>
  </si>
  <si>
    <t>F04-GUDAL</t>
  </si>
  <si>
    <t>1310104903020302</t>
  </si>
  <si>
    <t>F05-ANAJI</t>
  </si>
  <si>
    <t>1310104903020303</t>
  </si>
  <si>
    <t>F06-KITTUR</t>
  </si>
  <si>
    <t>1310104903020304</t>
  </si>
  <si>
    <t>F07-KANDANAKOVINJY</t>
  </si>
  <si>
    <t>1310104903020305</t>
  </si>
  <si>
    <t>F08-MELLAKATTENJY</t>
  </si>
  <si>
    <t>1310104903010104</t>
  </si>
  <si>
    <t>F09-MALLAPURA NJY</t>
  </si>
  <si>
    <t>BENKIKERE_66</t>
  </si>
  <si>
    <t>1310106903010101</t>
  </si>
  <si>
    <t>F01-MADAPURA</t>
  </si>
  <si>
    <t>1310106903010102</t>
  </si>
  <si>
    <t>F02-HEBBALAGERE</t>
  </si>
  <si>
    <t>1310106903010103</t>
  </si>
  <si>
    <t>F03-HODIGERE</t>
  </si>
  <si>
    <t>1310106903010104</t>
  </si>
  <si>
    <t>F04-HONNEBAGI BNK</t>
  </si>
  <si>
    <t>1310106903020304</t>
  </si>
  <si>
    <t>F05-BENKIKERE NJY</t>
  </si>
  <si>
    <t>1310106903020301</t>
  </si>
  <si>
    <t>F06-NARASHETTIHALLIIP</t>
  </si>
  <si>
    <t>1310106903020302</t>
  </si>
  <si>
    <t>F07-BENKIKERE</t>
  </si>
  <si>
    <t>1310106903020303</t>
  </si>
  <si>
    <t>F08-VADNALBANNIHATTI</t>
  </si>
  <si>
    <t>1310106903010105</t>
  </si>
  <si>
    <t>F09-HEBBALAGERE NJY</t>
  </si>
  <si>
    <t>1310106903020305</t>
  </si>
  <si>
    <t>F10-BENAKANAHALLI</t>
  </si>
  <si>
    <t>CHANNAGIRI_66</t>
  </si>
  <si>
    <t>1310106901020301</t>
  </si>
  <si>
    <t>F01-NARASHETTYHALLI</t>
  </si>
  <si>
    <t>1310106901020302</t>
  </si>
  <si>
    <t>F02-HARONALLY</t>
  </si>
  <si>
    <t>1310106901020303</t>
  </si>
  <si>
    <t>F03-HONNEBAGINJY</t>
  </si>
  <si>
    <t>1310106901020304</t>
  </si>
  <si>
    <t>F04-HONNEBAGI</t>
  </si>
  <si>
    <t>1310106901010102</t>
  </si>
  <si>
    <t>F05-MUDIGERE</t>
  </si>
  <si>
    <t>1310106901020101</t>
  </si>
  <si>
    <t>F06-CHANNAGIRI</t>
  </si>
  <si>
    <t>1310106901020102</t>
  </si>
  <si>
    <t>F07-MAVINAHOLE</t>
  </si>
  <si>
    <t>1310106901020103</t>
  </si>
  <si>
    <t>F08-AKKLIKATTE</t>
  </si>
  <si>
    <t>1310106901010501</t>
  </si>
  <si>
    <t>F09-AGARABANNIHATTINJY</t>
  </si>
  <si>
    <t>1310106901010502</t>
  </si>
  <si>
    <t>F10-BILLAHALLI</t>
  </si>
  <si>
    <t>1310106901010503</t>
  </si>
  <si>
    <t>F11-AGARABANNIHATTIIP</t>
  </si>
  <si>
    <t>1310106901010504</t>
  </si>
  <si>
    <t>F12-GARAGA</t>
  </si>
  <si>
    <t>1310106901020104</t>
  </si>
  <si>
    <t>F14-AJJIHALLI</t>
  </si>
  <si>
    <t>1310106901020105</t>
  </si>
  <si>
    <t>F15-AJJIHALLINJY</t>
  </si>
  <si>
    <t>1310106901020106</t>
  </si>
  <si>
    <t>F16-CHIKKULEGERE</t>
  </si>
  <si>
    <t>1310106901010103</t>
  </si>
  <si>
    <t>F17-HARONAHALLI NJY</t>
  </si>
  <si>
    <t>1310106901010104</t>
  </si>
  <si>
    <t>F18-GARAGA NJY</t>
  </si>
  <si>
    <t>GOPPENAHALLI_66</t>
  </si>
  <si>
    <t>1310106905010101</t>
  </si>
  <si>
    <t>F01-PANDOMATTI</t>
  </si>
  <si>
    <t>1310106905010102</t>
  </si>
  <si>
    <t>F02-MARVANJI</t>
  </si>
  <si>
    <t>1310106905010103</t>
  </si>
  <si>
    <t>F03-SAVEDLU(PANDOMATTINJY)</t>
  </si>
  <si>
    <t>1310106905010104</t>
  </si>
  <si>
    <t>F04-SAVEHADLU</t>
  </si>
  <si>
    <t>1310106905020101</t>
  </si>
  <si>
    <t>F05-MALAHAL</t>
  </si>
  <si>
    <t>1310106905020301</t>
  </si>
  <si>
    <t>F06-GOPPENAHALLI</t>
  </si>
  <si>
    <t>1310106905020302</t>
  </si>
  <si>
    <t>F07-KANCHIGANAL</t>
  </si>
  <si>
    <t>1310106905020303</t>
  </si>
  <si>
    <t>F08-VADNAL NJY</t>
  </si>
  <si>
    <t>1310106905020304</t>
  </si>
  <si>
    <t>F09-GOPPENAHALLINJY</t>
  </si>
  <si>
    <t>1310106905020102</t>
  </si>
  <si>
    <t>F10-MARAVANJI TANDA</t>
  </si>
  <si>
    <t>1310106905020305</t>
  </si>
  <si>
    <t>F11-MEDAGUNDANAHALLI</t>
  </si>
  <si>
    <t>1310106905010105</t>
  </si>
  <si>
    <t xml:space="preserve">F12-VADNAL </t>
  </si>
  <si>
    <t>1310106902010101</t>
  </si>
  <si>
    <t>F01-ITTAGI</t>
  </si>
  <si>
    <t>1310106902010102</t>
  </si>
  <si>
    <t>F02-ASTAPANAHALLI</t>
  </si>
  <si>
    <t>1310106902010103</t>
  </si>
  <si>
    <t>F03-HIREMALALLI</t>
  </si>
  <si>
    <t>1310106902010104</t>
  </si>
  <si>
    <t>F04-WATERWORKS</t>
  </si>
  <si>
    <t>1310106902020101</t>
  </si>
  <si>
    <t>F05-KAGATHUR</t>
  </si>
  <si>
    <t>1310106902020301</t>
  </si>
  <si>
    <t>F06-GALIHALLI</t>
  </si>
  <si>
    <t>1310106902020302</t>
  </si>
  <si>
    <t>F07-NALLUR</t>
  </si>
  <si>
    <t>1310106902020303</t>
  </si>
  <si>
    <t>F08-HALESHPURA</t>
  </si>
  <si>
    <t>1310106902010105</t>
  </si>
  <si>
    <t>F09-ASTAPANAHALLINJY</t>
  </si>
  <si>
    <t>1310106902010106</t>
  </si>
  <si>
    <t>F10-GKHALLINJY</t>
  </si>
  <si>
    <t>1310106902010301</t>
  </si>
  <si>
    <t>F11-SULEKERE-WATER-SUPPLY</t>
  </si>
  <si>
    <t>1310106902010107</t>
  </si>
  <si>
    <t>F12-BULASAGARA NJY</t>
  </si>
  <si>
    <t>MAVINAKATTE_66</t>
  </si>
  <si>
    <t>1310106906010101</t>
  </si>
  <si>
    <t>F01-MAVINKATTENJY</t>
  </si>
  <si>
    <t>1310106906010102</t>
  </si>
  <si>
    <t>F02-DONDRAGATTA</t>
  </si>
  <si>
    <t>1310106906010103</t>
  </si>
  <si>
    <t>F03-HOSUR</t>
  </si>
  <si>
    <t>1310106906010104</t>
  </si>
  <si>
    <t>F04-MADENAHALLI</t>
  </si>
  <si>
    <t>1310106906020301</t>
  </si>
  <si>
    <t>F05-HANCHINASIDDAPURA</t>
  </si>
  <si>
    <t>1310106906020302</t>
  </si>
  <si>
    <t>F06-GURURAJPURANJY</t>
  </si>
  <si>
    <t>1310106906020303</t>
  </si>
  <si>
    <t>F07-BRT</t>
  </si>
  <si>
    <t>1310106906020304</t>
  </si>
  <si>
    <t>F08-MAVINAKATTE</t>
  </si>
  <si>
    <t>1310106906010106</t>
  </si>
  <si>
    <t>F10-BASAVAPURA WATER SUPPLY</t>
  </si>
  <si>
    <t>NALLUR_66</t>
  </si>
  <si>
    <t>1310106908010101</t>
  </si>
  <si>
    <t>F01-ANAPURA IP</t>
  </si>
  <si>
    <t>1310106908010102</t>
  </si>
  <si>
    <t>F02-BULASAGARA IP</t>
  </si>
  <si>
    <t>1310106908010103</t>
  </si>
  <si>
    <t>F03-SIDDARAMESHWARA NJY</t>
  </si>
  <si>
    <t>1310106908010104</t>
  </si>
  <si>
    <t>F04-HATTI IP</t>
  </si>
  <si>
    <t>SHIVANI_66</t>
  </si>
  <si>
    <t>1310106907010101</t>
  </si>
  <si>
    <t>F03-CHIRANAHALLI</t>
  </si>
  <si>
    <t>TAVAREKERE(C)_66</t>
  </si>
  <si>
    <t>1310106904010101</t>
  </si>
  <si>
    <t>F01-TAVAREKERENJY</t>
  </si>
  <si>
    <t>1310106904010102</t>
  </si>
  <si>
    <t>F02-DURVIGERE</t>
  </si>
  <si>
    <t>1310106904010103</t>
  </si>
  <si>
    <t>F03-MUGALIHALLI IP</t>
  </si>
  <si>
    <t>1310106904010104</t>
  </si>
  <si>
    <t>F04-NELLIHANKLU</t>
  </si>
  <si>
    <t>1310106904020301</t>
  </si>
  <si>
    <t>F06-MASANIKERENJY</t>
  </si>
  <si>
    <t>1310106904020302</t>
  </si>
  <si>
    <t>F07-GANGEGONDANAHALLI</t>
  </si>
  <si>
    <t>1310106904020303</t>
  </si>
  <si>
    <t>F08-JAIPURA</t>
  </si>
  <si>
    <t>1310106904010105</t>
  </si>
  <si>
    <t>F09-KAGGI NJY</t>
  </si>
  <si>
    <t>1310103904010101</t>
  </si>
  <si>
    <t>F02-HONNUR</t>
  </si>
  <si>
    <t>1310103904010102</t>
  </si>
  <si>
    <t>F03-BASAVANALLU</t>
  </si>
  <si>
    <t>1310103904010103</t>
  </si>
  <si>
    <t>1310103904020301</t>
  </si>
  <si>
    <t>F05-MALLASHETTIHALLI</t>
  </si>
  <si>
    <t>1310103904020302</t>
  </si>
  <si>
    <t>F06-KADAJJI AVG</t>
  </si>
  <si>
    <t>1310103904020303</t>
  </si>
  <si>
    <t>F07-AVAREGERE</t>
  </si>
  <si>
    <t>1310103904020304</t>
  </si>
  <si>
    <t>F08-ANGODU</t>
  </si>
  <si>
    <t>1310103904030501</t>
  </si>
  <si>
    <t>F09-BETHUR</t>
  </si>
  <si>
    <t>1310103904010501</t>
  </si>
  <si>
    <t>F10-PUTTUGUNAL</t>
  </si>
  <si>
    <t>1310103904030502</t>
  </si>
  <si>
    <t>F11-IGURU</t>
  </si>
  <si>
    <t>1310103904030503</t>
  </si>
  <si>
    <t>F12-CHIKKANAHALLI</t>
  </si>
  <si>
    <t>1310103904030705</t>
  </si>
  <si>
    <t>F17-NJLINGADAHALLI</t>
  </si>
  <si>
    <t>1310103904030504</t>
  </si>
  <si>
    <t>F18-RAMPURA</t>
  </si>
  <si>
    <t>1310103904030706</t>
  </si>
  <si>
    <t>F19-STP AVARAGERE</t>
  </si>
  <si>
    <t>KADAJJI_66</t>
  </si>
  <si>
    <t>1310103905010201</t>
  </si>
  <si>
    <t>F01-REDDY CAMP</t>
  </si>
  <si>
    <t>1310103905010204</t>
  </si>
  <si>
    <t>F02-PUTUGANALU</t>
  </si>
  <si>
    <t>1310103905010203</t>
  </si>
  <si>
    <t>F03-KADAJJI ALUR</t>
  </si>
  <si>
    <t>1310103905010202</t>
  </si>
  <si>
    <t>F04-NJ SRI RAM</t>
  </si>
  <si>
    <t>1310103905020204</t>
  </si>
  <si>
    <t>F05-ANJANEYA</t>
  </si>
  <si>
    <t>1310103905020201</t>
  </si>
  <si>
    <t>F06-KADAJJI</t>
  </si>
  <si>
    <t>1310103905020202</t>
  </si>
  <si>
    <t>F07-BASAVANAL</t>
  </si>
  <si>
    <t>1310103905020203</t>
  </si>
  <si>
    <t>F08-NAGARAKATTE</t>
  </si>
  <si>
    <t>KUKKAWADA_66</t>
  </si>
  <si>
    <t>1310103903010101</t>
  </si>
  <si>
    <t>F01-KOLKUNTE</t>
  </si>
  <si>
    <t>1310103903010102</t>
  </si>
  <si>
    <t>F02-GIRIYAPURA</t>
  </si>
  <si>
    <t>1310103903010103</t>
  </si>
  <si>
    <t>F03-KAIDALA</t>
  </si>
  <si>
    <t>1310103903010104</t>
  </si>
  <si>
    <t>F04-HADADIKKD</t>
  </si>
  <si>
    <t>1310103903020301</t>
  </si>
  <si>
    <t>F05-NJKALBANDE</t>
  </si>
  <si>
    <t>1310103903020302</t>
  </si>
  <si>
    <t>F06-KUKKAWADA</t>
  </si>
  <si>
    <t>1310103903020303</t>
  </si>
  <si>
    <t>F08-LOKIKERE</t>
  </si>
  <si>
    <t>1310103903030501</t>
  </si>
  <si>
    <t>F09-KANAGONDANAHALLI</t>
  </si>
  <si>
    <t>1310103903020501</t>
  </si>
  <si>
    <t>F10-MATHI</t>
  </si>
  <si>
    <t>1310103903030502</t>
  </si>
  <si>
    <t>F11-NAGARASANAHALLI</t>
  </si>
  <si>
    <t>1310103903030503</t>
  </si>
  <si>
    <t>F12-HOOVINAMADU NJY</t>
  </si>
  <si>
    <t>1310103903020304</t>
  </si>
  <si>
    <t>F14-BALLUR NJY</t>
  </si>
  <si>
    <t>1310103903020306</t>
  </si>
  <si>
    <t>F15-NJ KALKERE</t>
  </si>
  <si>
    <t>OBAJJIHALLI_66</t>
  </si>
  <si>
    <t>1310103902010101</t>
  </si>
  <si>
    <t>F01-ANJANEYA</t>
  </si>
  <si>
    <t>1310103902010102</t>
  </si>
  <si>
    <t>F02-ARASAPURA</t>
  </si>
  <si>
    <t>1310103902010103</t>
  </si>
  <si>
    <t>F03-MAGANAHALLY</t>
  </si>
  <si>
    <t>1310103902010104</t>
  </si>
  <si>
    <t>F04-OBAJJIHALLI</t>
  </si>
  <si>
    <t>1310103902010105</t>
  </si>
  <si>
    <t>F05-WATER-SUPPLY</t>
  </si>
  <si>
    <t>SHYAGALE_66</t>
  </si>
  <si>
    <t>1310103906010101</t>
  </si>
  <si>
    <t>F01-KANDAGAL</t>
  </si>
  <si>
    <t>1310103906010102</t>
  </si>
  <si>
    <t>F02-KODIHALLI</t>
  </si>
  <si>
    <t>1310103906010103</t>
  </si>
  <si>
    <t>F03-GONIWADA</t>
  </si>
  <si>
    <t>1310103906010104</t>
  </si>
  <si>
    <t>F04-NJ SHYAGALE</t>
  </si>
  <si>
    <t>1310103901010101</t>
  </si>
  <si>
    <t>F01-CHITANAHALLI</t>
  </si>
  <si>
    <t>1310103901010102</t>
  </si>
  <si>
    <t>F03-KAKKARAGOLLA</t>
  </si>
  <si>
    <t>1310103901010103</t>
  </si>
  <si>
    <t>F04-AVARAGOLLA</t>
  </si>
  <si>
    <t>1310103901020301</t>
  </si>
  <si>
    <t>F05-DEVARAHATTY</t>
  </si>
  <si>
    <t>1310103901020501</t>
  </si>
  <si>
    <t>F11-BATHI</t>
  </si>
  <si>
    <t>1310103901020502</t>
  </si>
  <si>
    <t>F12-SATYANARAYANA</t>
  </si>
  <si>
    <t>1310103901010701</t>
  </si>
  <si>
    <t>F14-YARAGUNTA</t>
  </si>
  <si>
    <t>1310103901010703</t>
  </si>
  <si>
    <t>F17-AMRUTNAGARA NJY</t>
  </si>
  <si>
    <t>1310103901020305</t>
  </si>
  <si>
    <t>F18-NEELANAHALLI NJY</t>
  </si>
  <si>
    <t>1310103901010705</t>
  </si>
  <si>
    <t>F20-KODIHALLI</t>
  </si>
  <si>
    <t>DAVANGERE_SRS_220</t>
  </si>
  <si>
    <t>1310101902010101</t>
  </si>
  <si>
    <t>F01-HADADISRS</t>
  </si>
  <si>
    <t>1310101902010102</t>
  </si>
  <si>
    <t>F02-THOLHUNSESRS</t>
  </si>
  <si>
    <t>1310101902010103</t>
  </si>
  <si>
    <t>F03-KUKKAWADASRS</t>
  </si>
  <si>
    <t>1310101902010104</t>
  </si>
  <si>
    <t>F04-YELLAMMA</t>
  </si>
  <si>
    <t>1310101902010105</t>
  </si>
  <si>
    <t>F05-BELAVANUR</t>
  </si>
  <si>
    <t>1310101902010106</t>
  </si>
  <si>
    <t>F06-NAGNUR</t>
  </si>
  <si>
    <t>1310101902010503</t>
  </si>
  <si>
    <t>F07-JARIKATTE</t>
  </si>
  <si>
    <t>1310101902010504</t>
  </si>
  <si>
    <t>F08-TURUCHUGHATTA</t>
  </si>
  <si>
    <t>1310101902020301</t>
  </si>
  <si>
    <t>F09-SHAMNUR</t>
  </si>
  <si>
    <t>1310101902020304</t>
  </si>
  <si>
    <t>F12-ATTIGERESRS</t>
  </si>
  <si>
    <t>1310101902010501</t>
  </si>
  <si>
    <t>F16-JHP2</t>
  </si>
  <si>
    <t>1310101902020101</t>
  </si>
  <si>
    <t>F17-JHP1</t>
  </si>
  <si>
    <t>1310101902020701</t>
  </si>
  <si>
    <t>F21-NJ TARALABALU</t>
  </si>
  <si>
    <t>BIDARKERE_66</t>
  </si>
  <si>
    <t>1310105905010101</t>
  </si>
  <si>
    <t>F01-KATTIGEHALLINJY</t>
  </si>
  <si>
    <t>1310105905010102</t>
  </si>
  <si>
    <t>F02-BIDARKERE</t>
  </si>
  <si>
    <t>1310105905010103</t>
  </si>
  <si>
    <t>F03-MATADADYAMANAHALLI</t>
  </si>
  <si>
    <t>1310105905010105</t>
  </si>
  <si>
    <t>F05-NALLIKATTE</t>
  </si>
  <si>
    <t>BILICHODU_66</t>
  </si>
  <si>
    <t>1310105906010204</t>
  </si>
  <si>
    <t>F01-GUTTIDURGA(HALAVADANDI)</t>
  </si>
  <si>
    <t>1310105906010201</t>
  </si>
  <si>
    <t>F02-HALEKALLU</t>
  </si>
  <si>
    <t>1310105906010202</t>
  </si>
  <si>
    <t>F03-CHADARAGOLLA</t>
  </si>
  <si>
    <t>1310105906010203</t>
  </si>
  <si>
    <t>F04-THUPPADAHALLI</t>
  </si>
  <si>
    <t>1310105906020203</t>
  </si>
  <si>
    <t>F05-CHIKKA ARAKERE</t>
  </si>
  <si>
    <t>1310105906020204</t>
  </si>
  <si>
    <t>F06-KURUDI</t>
  </si>
  <si>
    <t>1310105906020201</t>
  </si>
  <si>
    <t>F07-MUGGIDARAGIHALLI</t>
  </si>
  <si>
    <t>1310105906020202</t>
  </si>
  <si>
    <t>F08-BILICHODU</t>
  </si>
  <si>
    <t>HIREMALLANAHOLE_66</t>
  </si>
  <si>
    <t>1310105901010101</t>
  </si>
  <si>
    <t>F01-CMHOLE</t>
  </si>
  <si>
    <t>1310105901010102</t>
  </si>
  <si>
    <t>F02-KANAKATTE</t>
  </si>
  <si>
    <t>1310105901010104</t>
  </si>
  <si>
    <t>F03-SIDDIHALLI</t>
  </si>
  <si>
    <t>1310105901010103</t>
  </si>
  <si>
    <t>F04-MALLAPURA</t>
  </si>
  <si>
    <t>1310105901020301</t>
  </si>
  <si>
    <t>F05-KALADEVPURA</t>
  </si>
  <si>
    <t>1310105901020302</t>
  </si>
  <si>
    <t>F06-BENNEHALLI</t>
  </si>
  <si>
    <t>1310105901020303</t>
  </si>
  <si>
    <t>F07-BHARAMASAMUDRA</t>
  </si>
  <si>
    <t>1310105901020304</t>
  </si>
  <si>
    <t>F08-HOSAHATTI</t>
  </si>
  <si>
    <t>1310105901010105</t>
  </si>
  <si>
    <t>F09-KAMANDALAGUNDI</t>
  </si>
  <si>
    <t>1310105901010106</t>
  </si>
  <si>
    <t>F10-THIMLAPURA</t>
  </si>
  <si>
    <t>1310105901020305</t>
  </si>
  <si>
    <t>F11-SANGENAHALLI</t>
  </si>
  <si>
    <t>JAGALUR_66</t>
  </si>
  <si>
    <t>1310105904010101</t>
  </si>
  <si>
    <t>F01-GAVIMATA</t>
  </si>
  <si>
    <t>1310105904010102</t>
  </si>
  <si>
    <t>F02-THORNAGATTE</t>
  </si>
  <si>
    <t>1310105904010103</t>
  </si>
  <si>
    <t>F03-JAGALURUTOWN</t>
  </si>
  <si>
    <t>1310105904010104</t>
  </si>
  <si>
    <t>F04-BILCHOD</t>
  </si>
  <si>
    <t>1310105904020301</t>
  </si>
  <si>
    <t>F05-JAMMAPURA</t>
  </si>
  <si>
    <t>1310105904020302</t>
  </si>
  <si>
    <t>F06-ANABUR</t>
  </si>
  <si>
    <t>1310105904020303</t>
  </si>
  <si>
    <t>F07-HANUMANTHAPURA</t>
  </si>
  <si>
    <t>1310105904020304</t>
  </si>
  <si>
    <t>F08-KASAVANAHALLI</t>
  </si>
  <si>
    <t>1310105904010105</t>
  </si>
  <si>
    <t>F09-KECHENAHALLI</t>
  </si>
  <si>
    <t>1310105904020305</t>
  </si>
  <si>
    <t>F10-BISTUVALLI</t>
  </si>
  <si>
    <t>1310105904020501</t>
  </si>
  <si>
    <t>F11-DEVIKERENJY</t>
  </si>
  <si>
    <t>1310105904020502</t>
  </si>
  <si>
    <t>F12-RANGAPURA</t>
  </si>
  <si>
    <t>1310105904020503</t>
  </si>
  <si>
    <t>F13-RASTHEMAKUNTE</t>
  </si>
  <si>
    <t>1310105904020504</t>
  </si>
  <si>
    <t>F14-ARISHINAGUNDI</t>
  </si>
  <si>
    <t>1310105904020505</t>
  </si>
  <si>
    <t>F15-JYOTHIPURA</t>
  </si>
  <si>
    <t>PALLAGATTE_66</t>
  </si>
  <si>
    <t>1310105903010101</t>
  </si>
  <si>
    <t>F01-KAMALAPURA</t>
  </si>
  <si>
    <t>1310105903010102</t>
  </si>
  <si>
    <t>F02-ASAGODU</t>
  </si>
  <si>
    <t>1310105903010103</t>
  </si>
  <si>
    <t>F03-BASAVANAKOTE</t>
  </si>
  <si>
    <t>1310105903010104</t>
  </si>
  <si>
    <t>F04-HOSADURGA</t>
  </si>
  <si>
    <t>1310105903020301</t>
  </si>
  <si>
    <t>F05-KATENHALLI</t>
  </si>
  <si>
    <t>1310105903020302</t>
  </si>
  <si>
    <t>F06-KODADHAGUDDA</t>
  </si>
  <si>
    <t>1310105903020303</t>
  </si>
  <si>
    <t>F07-MADRAHALLI</t>
  </si>
  <si>
    <t>1310105903030501</t>
  </si>
  <si>
    <t>F08-THUPPADAHALLI NJY</t>
  </si>
  <si>
    <t>1310105903030502</t>
  </si>
  <si>
    <t>F09-AYYANAHALLI</t>
  </si>
  <si>
    <t>1310105903030503</t>
  </si>
  <si>
    <t>F10-PALLAGATTE</t>
  </si>
  <si>
    <t>1310105903030504</t>
  </si>
  <si>
    <t>F11-BASAVAPURA</t>
  </si>
  <si>
    <t>SOKKE_66</t>
  </si>
  <si>
    <t>1310105902010101</t>
  </si>
  <si>
    <t>F01-HOSKERE</t>
  </si>
  <si>
    <t>1310105902010102</t>
  </si>
  <si>
    <t>F02-CHIKKAUJJINI</t>
  </si>
  <si>
    <t>1310105902010103</t>
  </si>
  <si>
    <t>F03-GOURIPURA</t>
  </si>
  <si>
    <t>1310105902010104</t>
  </si>
  <si>
    <t>F04-GADIMAKUNTE</t>
  </si>
  <si>
    <t>1310105902010105</t>
  </si>
  <si>
    <t>F05-MAGADI</t>
  </si>
  <si>
    <t>1310105902010106</t>
  </si>
  <si>
    <t>F06-MALIMACHIKERE</t>
  </si>
  <si>
    <t>BASAVAPATNA_66</t>
  </si>
  <si>
    <t>1310107904010108</t>
  </si>
  <si>
    <t>F01-HARALIPURA</t>
  </si>
  <si>
    <t>1310107904010107</t>
  </si>
  <si>
    <t>F02-HOSAHALLI</t>
  </si>
  <si>
    <t>1310107904010101</t>
  </si>
  <si>
    <t>F03-MARBANAHALLI</t>
  </si>
  <si>
    <t>1310107904010102</t>
  </si>
  <si>
    <t>F04-CHIRADONI</t>
  </si>
  <si>
    <t>1310107904010103</t>
  </si>
  <si>
    <t>F05-YELLODHALLI AGRI</t>
  </si>
  <si>
    <t>1310107904010104</t>
  </si>
  <si>
    <t>F06-PUNYASTALA</t>
  </si>
  <si>
    <t>1310107904010105</t>
  </si>
  <si>
    <t>F07-SANGAHALLI</t>
  </si>
  <si>
    <t>1310107904010106</t>
  </si>
  <si>
    <t>F08-BASAVAPATTANA</t>
  </si>
  <si>
    <t>1310107904020301</t>
  </si>
  <si>
    <t>F09-SIDDESHWARANAGAR AGRI</t>
  </si>
  <si>
    <t>1310107904020302</t>
  </si>
  <si>
    <t>F10-NILOGAL AGRI</t>
  </si>
  <si>
    <t>1310107904020303</t>
  </si>
  <si>
    <t>F11-BASAVAPATTANIP</t>
  </si>
  <si>
    <t>1310107904010109</t>
  </si>
  <si>
    <t>F12-KANCHUGARANAHALLI AGRI</t>
  </si>
  <si>
    <t>1310107904020306</t>
  </si>
  <si>
    <t>F13-DAGINAKATTE NJY</t>
  </si>
  <si>
    <t>DEVARAHALLI_66</t>
  </si>
  <si>
    <t>1310107903010101</t>
  </si>
  <si>
    <t>F01-GANGURU</t>
  </si>
  <si>
    <t>1310107903010102</t>
  </si>
  <si>
    <t>F02-UDUGIRI</t>
  </si>
  <si>
    <t>1310107903010103</t>
  </si>
  <si>
    <t>F03-DEVARAHALLI</t>
  </si>
  <si>
    <t>1310107903010104</t>
  </si>
  <si>
    <t>F04-GULLAHALLI</t>
  </si>
  <si>
    <t>1310107903010105</t>
  </si>
  <si>
    <t>F05-NAVODAYA</t>
  </si>
  <si>
    <t>1310107903020301</t>
  </si>
  <si>
    <t>F06-YARAGATTAHALLI</t>
  </si>
  <si>
    <t>1310107903020302</t>
  </si>
  <si>
    <t>F07-NUGGIHALI</t>
  </si>
  <si>
    <t>1310107903021501</t>
  </si>
  <si>
    <t>F08-NEETHIGERE</t>
  </si>
  <si>
    <t>1310107903021502</t>
  </si>
  <si>
    <t>F09-K.MATTI</t>
  </si>
  <si>
    <t>1310107903021503</t>
  </si>
  <si>
    <t>F10-NEETIGERE  NJY</t>
  </si>
  <si>
    <t>1310107903021504</t>
  </si>
  <si>
    <t>F11-YARAGATTIHALLI NJY</t>
  </si>
  <si>
    <t>KEREBILACHI_66</t>
  </si>
  <si>
    <t>1310107905010102</t>
  </si>
  <si>
    <t>F01-KEREBILACHI</t>
  </si>
  <si>
    <t>1310107905010101</t>
  </si>
  <si>
    <t>F02-WATER WORKS</t>
  </si>
  <si>
    <t>1310107905010104</t>
  </si>
  <si>
    <t>F03-HOSUR IP</t>
  </si>
  <si>
    <t>1310107905010103</t>
  </si>
  <si>
    <t>F04-ALUR NJY</t>
  </si>
  <si>
    <t>1310107905020103</t>
  </si>
  <si>
    <t>F05-SOMALAPURA IP</t>
  </si>
  <si>
    <t>1310107905020104</t>
  </si>
  <si>
    <t>F06-CHANNAPURA</t>
  </si>
  <si>
    <t>1310107905020101</t>
  </si>
  <si>
    <t>F07-SOMALAPURA NJY</t>
  </si>
  <si>
    <t>1310107905020102</t>
  </si>
  <si>
    <t>F08-ALURU IP</t>
  </si>
  <si>
    <t>SANTEBENNUR_66</t>
  </si>
  <si>
    <t>1310107901010101</t>
  </si>
  <si>
    <t>F01-DODDAMALLAPURA IP</t>
  </si>
  <si>
    <t>1310107901010102</t>
  </si>
  <si>
    <t>F02-SIDDANAMATA</t>
  </si>
  <si>
    <t>1310107901010103</t>
  </si>
  <si>
    <t>F03-KAKANURU IP</t>
  </si>
  <si>
    <t>1310107901010104</t>
  </si>
  <si>
    <t>F04-SANTEBENNUR</t>
  </si>
  <si>
    <t>1310107901020301</t>
  </si>
  <si>
    <t>F05-BELLIGANODU</t>
  </si>
  <si>
    <t>1310107901010105</t>
  </si>
  <si>
    <t>F06-CHIKKUDA IP</t>
  </si>
  <si>
    <t>1310107901020302</t>
  </si>
  <si>
    <t>F07-ARALIKATTE IP</t>
  </si>
  <si>
    <t>1310107901020303</t>
  </si>
  <si>
    <t>F08-THANIGERE</t>
  </si>
  <si>
    <t>1310107901020304</t>
  </si>
  <si>
    <t>F09-CHIKKABENNURU</t>
  </si>
  <si>
    <t>1310107901020305</t>
  </si>
  <si>
    <t>F10-HIREKOGALUR</t>
  </si>
  <si>
    <t>1310107901020306</t>
  </si>
  <si>
    <t>F11-DODDAABBIGERE</t>
  </si>
  <si>
    <t>1310107901020308</t>
  </si>
  <si>
    <t>F12-ABBIGERE  IP</t>
  </si>
  <si>
    <t>SHANTHISAGARA JACKWELL_EHT_66</t>
  </si>
  <si>
    <t>66 KV SHANTHISAGARA WATER WORKS</t>
  </si>
  <si>
    <t>TYAVANAGI_66</t>
  </si>
  <si>
    <t>1310107902010101</t>
  </si>
  <si>
    <t>F01-NALKUDURE</t>
  </si>
  <si>
    <t>1310107902010102</t>
  </si>
  <si>
    <t>F02-DODDAGATTA IP</t>
  </si>
  <si>
    <t>1310107902010103</t>
  </si>
  <si>
    <t>F03-KATHALGERE</t>
  </si>
  <si>
    <t>1310107902010104</t>
  </si>
  <si>
    <t>F04-KARIGNUR</t>
  </si>
  <si>
    <t>1310107902010105</t>
  </si>
  <si>
    <t>F05-BELALAGERE</t>
  </si>
  <si>
    <t>1310107902010106</t>
  </si>
  <si>
    <t>F06-THYAVANAGI</t>
  </si>
  <si>
    <t>1310107902010107</t>
  </si>
  <si>
    <t>F07-AREHALLI</t>
  </si>
  <si>
    <t>1310107902010108</t>
  </si>
  <si>
    <t>F08-NAVALIHAL</t>
  </si>
  <si>
    <t>1310107902010109</t>
  </si>
  <si>
    <t>F09-KABBALA NJY</t>
  </si>
  <si>
    <t>BENNEHALLI_66</t>
  </si>
  <si>
    <t>1310303906010101</t>
  </si>
  <si>
    <t>F01-SASVIHALLI</t>
  </si>
  <si>
    <t>1310303906010102</t>
  </si>
  <si>
    <t>F02-NEELAVANJI</t>
  </si>
  <si>
    <t>1310303906010103</t>
  </si>
  <si>
    <t>F03-MUTTIGI</t>
  </si>
  <si>
    <t>1310303906010104</t>
  </si>
  <si>
    <t>F04-BADA</t>
  </si>
  <si>
    <t>1310303906010105</t>
  </si>
  <si>
    <t>F05-CHIGATERI</t>
  </si>
  <si>
    <t>1310303906020301</t>
  </si>
  <si>
    <t>F06-MATTIHALLI</t>
  </si>
  <si>
    <t>1310303906010106</t>
  </si>
  <si>
    <t>F07-NAGARAKONDA NJY</t>
  </si>
  <si>
    <t>1310303906020302</t>
  </si>
  <si>
    <t>F08-BENNIHALLI NJY</t>
  </si>
  <si>
    <t>1310303906020303</t>
  </si>
  <si>
    <t>F09-HAGARIGUDIHALLI IP</t>
  </si>
  <si>
    <t>1310303906020304</t>
  </si>
  <si>
    <t>F10-GOURIPURA</t>
  </si>
  <si>
    <t>1310303906020305</t>
  </si>
  <si>
    <t>F11-HUNASEHALLI</t>
  </si>
  <si>
    <t>1310303907010101</t>
  </si>
  <si>
    <t>F01-BANDRI</t>
  </si>
  <si>
    <t>1310303907010104</t>
  </si>
  <si>
    <t>F04-HARAKANALU</t>
  </si>
  <si>
    <t>1310303907010106</t>
  </si>
  <si>
    <t>F06-HPHALLI-RURAL-I.P</t>
  </si>
  <si>
    <t>1310303907010501</t>
  </si>
  <si>
    <t>F07-TBWS</t>
  </si>
  <si>
    <t>1310303907020301</t>
  </si>
  <si>
    <t>F08-KADABAGERINJY</t>
  </si>
  <si>
    <t>1310303907020302</t>
  </si>
  <si>
    <t>F09-BAGALI</t>
  </si>
  <si>
    <t>1310303907020303</t>
  </si>
  <si>
    <t>F10-KUMARNAHALLI</t>
  </si>
  <si>
    <t>1310303907020304</t>
  </si>
  <si>
    <t>F11-KODIHALLINJY</t>
  </si>
  <si>
    <t>1310303907020305</t>
  </si>
  <si>
    <t>F12-KHANAHALLI</t>
  </si>
  <si>
    <t>1310303907020306</t>
  </si>
  <si>
    <t xml:space="preserve">F16-NICHHAPURA </t>
  </si>
  <si>
    <t>1310303907020307</t>
  </si>
  <si>
    <t>F17-KOOLAHALLI NJY</t>
  </si>
  <si>
    <t>1310303907010505</t>
  </si>
  <si>
    <t>F18-HULIKATTE NJY</t>
  </si>
  <si>
    <t>ITTIGI_220</t>
  </si>
  <si>
    <t>1310303904010101</t>
  </si>
  <si>
    <t>F03-NANDIBEVOOR</t>
  </si>
  <si>
    <t>BANUVALLI_66</t>
  </si>
  <si>
    <t>1310301904010101</t>
  </si>
  <si>
    <t>F01-BANUVALLI</t>
  </si>
  <si>
    <t>1310301904010102</t>
  </si>
  <si>
    <t>F02-SHIVANAHALLI</t>
  </si>
  <si>
    <t>1310301904010103</t>
  </si>
  <si>
    <t>F03-BELLUDI</t>
  </si>
  <si>
    <t>1310301904010104</t>
  </si>
  <si>
    <t>F04-SALAGANAHALLI</t>
  </si>
  <si>
    <t>1310301904020301</t>
  </si>
  <si>
    <t>F05-NJY-ANJANEYA</t>
  </si>
  <si>
    <t>1310301904020302</t>
  </si>
  <si>
    <t>F06-KASHIVISHAWANATHA</t>
  </si>
  <si>
    <t>1310301904020303</t>
  </si>
  <si>
    <t>F07-NANDIGAVI-WATER-SUPPLY</t>
  </si>
  <si>
    <t>1310301904020304</t>
  </si>
  <si>
    <t>F08-GURURENUKA</t>
  </si>
  <si>
    <t>1310301904010105</t>
  </si>
  <si>
    <t>F09-HOLESIRIGERE</t>
  </si>
  <si>
    <t>1310301904020305</t>
  </si>
  <si>
    <t>F10-KAMALAPURA</t>
  </si>
  <si>
    <t>DEVARBELAKERE_66</t>
  </si>
  <si>
    <t>1310301909010201</t>
  </si>
  <si>
    <t>F01-MYLARALINGESHWARA</t>
  </si>
  <si>
    <t>1310301909010202</t>
  </si>
  <si>
    <t>F02-KADLEGONDI</t>
  </si>
  <si>
    <t>1310301909010203</t>
  </si>
  <si>
    <t>F03-KARIYAMMA</t>
  </si>
  <si>
    <t>1310301909010204</t>
  </si>
  <si>
    <t>F04-SALAKATTE</t>
  </si>
  <si>
    <t>1310301909020201</t>
  </si>
  <si>
    <t>F05-MITLAKATTE INDUSTRIAL</t>
  </si>
  <si>
    <t>1310301909020202</t>
  </si>
  <si>
    <t>F07-SHIVAJI</t>
  </si>
  <si>
    <t>1310301909020203</t>
  </si>
  <si>
    <t>F08-MUDAHADADI</t>
  </si>
  <si>
    <t>1310301902010101</t>
  </si>
  <si>
    <t>F02-DOGGALLI</t>
  </si>
  <si>
    <t>1310301902020501</t>
  </si>
  <si>
    <t>F13-SARATHI</t>
  </si>
  <si>
    <t>1310301902020502</t>
  </si>
  <si>
    <t>F14-DEETTUR</t>
  </si>
  <si>
    <t>1310301902020503</t>
  </si>
  <si>
    <t>F15-KARLAHALLI</t>
  </si>
  <si>
    <t>1310301902020504</t>
  </si>
  <si>
    <t>F16-GANGANARASI</t>
  </si>
  <si>
    <t>HARIHAR-HOSPET_66</t>
  </si>
  <si>
    <t>1310301907020301</t>
  </si>
  <si>
    <t>F05-HARAGANAHALLI</t>
  </si>
  <si>
    <t>1310301907020302</t>
  </si>
  <si>
    <t>F06-W/W-(RAJ)</t>
  </si>
  <si>
    <t>1310301907020303</t>
  </si>
  <si>
    <t>F07-NANDIGAVI</t>
  </si>
  <si>
    <t>1310301907020304</t>
  </si>
  <si>
    <t>F08-RAJANHALLI</t>
  </si>
  <si>
    <t>1310301907020305</t>
  </si>
  <si>
    <t>F09-BILASANURU NJY</t>
  </si>
  <si>
    <t>1310301901020101</t>
  </si>
  <si>
    <t>F05-VEERABHADRESHWARA</t>
  </si>
  <si>
    <t>F06-IDLE1</t>
  </si>
  <si>
    <t>1310301901020102</t>
  </si>
  <si>
    <t>F07-BASAVESHWARA</t>
  </si>
  <si>
    <t>1310301901020103</t>
  </si>
  <si>
    <t>F08-KIADB-HANAGAVADI</t>
  </si>
  <si>
    <t>1310301901020104</t>
  </si>
  <si>
    <t>F09-KNNL-LIFT-IRRIGATION</t>
  </si>
  <si>
    <t>LIFT IRRIGATION</t>
  </si>
  <si>
    <t>KURUBARAHALLI_66</t>
  </si>
  <si>
    <t>1310301903010101</t>
  </si>
  <si>
    <t>F01-TUMBIGERI</t>
  </si>
  <si>
    <t>1310301903010102</t>
  </si>
  <si>
    <t>F02-VATAGANAHALLI</t>
  </si>
  <si>
    <t>1310301903010103</t>
  </si>
  <si>
    <t>F04-SHANTINAGARA</t>
  </si>
  <si>
    <t>1310301903020301</t>
  </si>
  <si>
    <t>F05-CHIKKABIDARI</t>
  </si>
  <si>
    <t>1310301903020302</t>
  </si>
  <si>
    <t>F06-NEW-SARATHI</t>
  </si>
  <si>
    <t>1310301903020303</t>
  </si>
  <si>
    <t>F07-KONDAJJI</t>
  </si>
  <si>
    <t>1310301903020304</t>
  </si>
  <si>
    <t>F08-KENCHANAHALLI</t>
  </si>
  <si>
    <t>1310301903010104</t>
  </si>
  <si>
    <t>F09-KONDAJJI-WATER-WORKS</t>
  </si>
  <si>
    <t>1310301903020305</t>
  </si>
  <si>
    <t>F10-KALPATARU NJY</t>
  </si>
  <si>
    <t>1310301903010106</t>
  </si>
  <si>
    <t>F11-DUGGAVATHI</t>
  </si>
  <si>
    <t>MALEBENNUR_66</t>
  </si>
  <si>
    <t>1310301905010101</t>
  </si>
  <si>
    <t>F01-KOKKANUR</t>
  </si>
  <si>
    <t>1310301905010102</t>
  </si>
  <si>
    <t>F02-MALEBENNUR</t>
  </si>
  <si>
    <t>1310301905010103</t>
  </si>
  <si>
    <t>F03-HALIVANA</t>
  </si>
  <si>
    <t>1310301905010104</t>
  </si>
  <si>
    <t>F04-GOVINAHAL</t>
  </si>
  <si>
    <t>1310301905020301</t>
  </si>
  <si>
    <t>F05-NANDITAVARE</t>
  </si>
  <si>
    <t>1310301905020101</t>
  </si>
  <si>
    <t>F06-BUDIHAL</t>
  </si>
  <si>
    <t>1310301905020302</t>
  </si>
  <si>
    <t>F07-INDUSTRIAL</t>
  </si>
  <si>
    <t>1310301905020303</t>
  </si>
  <si>
    <t>F08-JIGALI</t>
  </si>
  <si>
    <t>1310301905020304</t>
  </si>
  <si>
    <t>F09-SRI-RANGANATHA--NJY</t>
  </si>
  <si>
    <t>1310301905020305</t>
  </si>
  <si>
    <t>F10-GUDADAHALLI-NJY</t>
  </si>
  <si>
    <t>1310301905020306</t>
  </si>
  <si>
    <t>F11-KUNIBELEKERI-NJY</t>
  </si>
  <si>
    <t>1310301905020307</t>
  </si>
  <si>
    <t>F12-HINDASAGATTA NJY</t>
  </si>
  <si>
    <t>1310301906010102</t>
  </si>
  <si>
    <t>F02-NANDIGUDI</t>
  </si>
  <si>
    <t>1310301906010103</t>
  </si>
  <si>
    <t>F03-K.N-HALLI</t>
  </si>
  <si>
    <t>1310301906020302</t>
  </si>
  <si>
    <t>F07-VASANA</t>
  </si>
  <si>
    <t>NANDIGUDI_66</t>
  </si>
  <si>
    <t>1310301906010101</t>
  </si>
  <si>
    <t>F01-INDUSTRIAL</t>
  </si>
  <si>
    <t>1310301906010104</t>
  </si>
  <si>
    <t>F04-BHAYRANAPADA</t>
  </si>
  <si>
    <t>1310301906010106</t>
  </si>
  <si>
    <t>F05-KONANATHALE</t>
  </si>
  <si>
    <t>1310301906020301</t>
  </si>
  <si>
    <t>F06-HULIGANAHOLE</t>
  </si>
  <si>
    <t>1310301906020303</t>
  </si>
  <si>
    <t>F08-MARALAHALLI</t>
  </si>
  <si>
    <t>1310301906010105</t>
  </si>
  <si>
    <t>1310301906010302</t>
  </si>
  <si>
    <t>F11-MARKANDESWARA</t>
  </si>
  <si>
    <t>1310301906010301</t>
  </si>
  <si>
    <t>F12-TUNGA BHDRA</t>
  </si>
  <si>
    <t>TUMMINAKATTE_33</t>
  </si>
  <si>
    <t>1310301908010101</t>
  </si>
  <si>
    <t>F02-UKKADAGATRI</t>
  </si>
  <si>
    <t>HONNALI_66</t>
  </si>
  <si>
    <t>1310302904020303</t>
  </si>
  <si>
    <t>F01-ARAKERE</t>
  </si>
  <si>
    <t>1310302904030501</t>
  </si>
  <si>
    <t>F02-BALLESWARA</t>
  </si>
  <si>
    <t>1310302904030502</t>
  </si>
  <si>
    <t>F03-HONNALI</t>
  </si>
  <si>
    <t>1310302904020301</t>
  </si>
  <si>
    <t>F05-MARIKOPPA</t>
  </si>
  <si>
    <t>1310302904020302</t>
  </si>
  <si>
    <t>F06-HANUMASAGARA</t>
  </si>
  <si>
    <t>1310302904010101</t>
  </si>
  <si>
    <t>F07-GOLLARAHALLI</t>
  </si>
  <si>
    <t>1310302904020101</t>
  </si>
  <si>
    <t>F08-ARABAGATTE</t>
  </si>
  <si>
    <t>1310302904010102</t>
  </si>
  <si>
    <t>F09-BELIMALLUR</t>
  </si>
  <si>
    <t>1310302904010103</t>
  </si>
  <si>
    <t>F10-VADDARAHATTI</t>
  </si>
  <si>
    <t>1310302904010104</t>
  </si>
  <si>
    <t>F11-HIREGONIGERE</t>
  </si>
  <si>
    <t>1310302904030503</t>
  </si>
  <si>
    <t>F13-UGD HONNALI</t>
  </si>
  <si>
    <t>HONNALLI_220</t>
  </si>
  <si>
    <t>1310302905010101</t>
  </si>
  <si>
    <t>F01-KAMMARGATTE</t>
  </si>
  <si>
    <t>1310302905010102</t>
  </si>
  <si>
    <t>F02-TARAGANAHALLI</t>
  </si>
  <si>
    <t>1310302905010103</t>
  </si>
  <si>
    <t>F03-HARALAHALLI</t>
  </si>
  <si>
    <t>1310302905010104</t>
  </si>
  <si>
    <t>F04-GOVINAKOVI</t>
  </si>
  <si>
    <t>1310302905020301</t>
  </si>
  <si>
    <t>F07-GADDERAMESHWARA</t>
  </si>
  <si>
    <t>1310302905010105</t>
  </si>
  <si>
    <t>F08-TUNGABHADRA</t>
  </si>
  <si>
    <t>1310302905020302</t>
  </si>
  <si>
    <t>F09-BASAVAPURA</t>
  </si>
  <si>
    <t>1310302905020303</t>
  </si>
  <si>
    <t>F10-HOLEMADAPURA</t>
  </si>
  <si>
    <t>1310302905010107</t>
  </si>
  <si>
    <t>F11-TAKKANAHALLI NJY</t>
  </si>
  <si>
    <t>KATTIGE_66</t>
  </si>
  <si>
    <t>1310302903020303</t>
  </si>
  <si>
    <t>F11-H KADADAKATTE NJY</t>
  </si>
  <si>
    <t>1310302903020304</t>
  </si>
  <si>
    <t>F12-S MALLAPURA NJY</t>
  </si>
  <si>
    <t>KUNDUR_66</t>
  </si>
  <si>
    <t>1310302907010104</t>
  </si>
  <si>
    <t>F01-HANUMANAHALLI IP</t>
  </si>
  <si>
    <t>1310302907010103</t>
  </si>
  <si>
    <t>F02-THIMLAPURA NJY</t>
  </si>
  <si>
    <t>1310302907010102</t>
  </si>
  <si>
    <t>F03-NERALAGUNDI IP</t>
  </si>
  <si>
    <t>1310302907010101</t>
  </si>
  <si>
    <t>F04-SINGATAGERE IP</t>
  </si>
  <si>
    <t>1310302907010105</t>
  </si>
  <si>
    <t>F05-KUNDUR WATER SUPPLY</t>
  </si>
  <si>
    <t>1310302907010106</t>
  </si>
  <si>
    <t>F06-KUNDUR IP</t>
  </si>
  <si>
    <t>1310302907010107</t>
  </si>
  <si>
    <t>F07-KULAMBI NJY</t>
  </si>
  <si>
    <t>1310302907020304</t>
  </si>
  <si>
    <t>F08-BANNIKODU IP</t>
  </si>
  <si>
    <t>1310302907020302</t>
  </si>
  <si>
    <t>F09-NELAHONNE IP</t>
  </si>
  <si>
    <t>1310302907020301</t>
  </si>
  <si>
    <t xml:space="preserve">F10-MUKTHENAHALLI IP </t>
  </si>
  <si>
    <t>1310302907020303</t>
  </si>
  <si>
    <t>F11-YAKKANAHALLI IP</t>
  </si>
  <si>
    <t>SASUVEHALLI_66</t>
  </si>
  <si>
    <t>1310302906010101</t>
  </si>
  <si>
    <t>F01-CHANNENAHALLI AGRI</t>
  </si>
  <si>
    <t>1310302906010102</t>
  </si>
  <si>
    <t>F02-KYSINKERE</t>
  </si>
  <si>
    <t>1310302906010103</t>
  </si>
  <si>
    <t>F03-LINGAPURA</t>
  </si>
  <si>
    <t>1310302906010104</t>
  </si>
  <si>
    <t>F04-RAMPURA</t>
  </si>
  <si>
    <t>1310302906020301</t>
  </si>
  <si>
    <t>F05-KULAGATTE NJY</t>
  </si>
  <si>
    <t>1310302906020302</t>
  </si>
  <si>
    <t>F06-BAGEWADI</t>
  </si>
  <si>
    <t>1310302906020303</t>
  </si>
  <si>
    <t>F07-TYAGADAKATTE IP</t>
  </si>
  <si>
    <t>1310302906020304</t>
  </si>
  <si>
    <t>F08-SASUVEHALLI</t>
  </si>
  <si>
    <t>1310302906020305</t>
  </si>
  <si>
    <t>F09-CHIKKABASURU THANDA NJY</t>
  </si>
  <si>
    <t>1310302906020306</t>
  </si>
  <si>
    <t>F10-HANAGAVADI NJY</t>
  </si>
  <si>
    <t>1310302906010107</t>
  </si>
  <si>
    <t>F11-HOTYAPURA AGRI</t>
  </si>
  <si>
    <t>1310302906010105</t>
  </si>
  <si>
    <t>F12-BENAKANAHALLI AGRI</t>
  </si>
  <si>
    <t>1310302906010106</t>
  </si>
  <si>
    <t>F13-HIREBASURU AGRI</t>
  </si>
  <si>
    <t>CHILLUR_66</t>
  </si>
  <si>
    <t>1310302901010101</t>
  </si>
  <si>
    <t>F01-CHILUR</t>
  </si>
  <si>
    <t>1310302901010102</t>
  </si>
  <si>
    <t>F02-MALALI</t>
  </si>
  <si>
    <t>1310302901010103</t>
  </si>
  <si>
    <t>F03-TGOPAGONDANAHALLI</t>
  </si>
  <si>
    <t>1310302901010104</t>
  </si>
  <si>
    <t>F04-KURUVA NJY</t>
  </si>
  <si>
    <t>1310302901020301</t>
  </si>
  <si>
    <t>F05-GADEKATTE</t>
  </si>
  <si>
    <t>1310302901020302</t>
  </si>
  <si>
    <t>F06-GOVINAKOVI</t>
  </si>
  <si>
    <t>1310302901020303</t>
  </si>
  <si>
    <t>F07-CHI.KADADAKATTE</t>
  </si>
  <si>
    <t>1310302901020304</t>
  </si>
  <si>
    <t>F08-MARIGONDANAHALLI</t>
  </si>
  <si>
    <t>1310302901020305</t>
  </si>
  <si>
    <t>F09-KENGATTE</t>
  </si>
  <si>
    <t>1310302903020302</t>
  </si>
  <si>
    <t>1310302903010102</t>
  </si>
  <si>
    <t>F02-JEENAHALLI/KATTIGE</t>
  </si>
  <si>
    <t>1310302903010103</t>
  </si>
  <si>
    <t>F03-SORTUR</t>
  </si>
  <si>
    <t>1310302903010104</t>
  </si>
  <si>
    <t>F04-HATTUR AGRI</t>
  </si>
  <si>
    <t>1310302903010106</t>
  </si>
  <si>
    <t>F06-ARUNDI NJY</t>
  </si>
  <si>
    <t>1310302903010107</t>
  </si>
  <si>
    <t>F07-THIRTHARAMESHWARA NJY</t>
  </si>
  <si>
    <t>1310302903020301</t>
  </si>
  <si>
    <t>F09-BELAGUTTI</t>
  </si>
  <si>
    <t>NYAMATHI_66</t>
  </si>
  <si>
    <t>1310302902010301</t>
  </si>
  <si>
    <t>F01-KODIKOPPA</t>
  </si>
  <si>
    <t>1310302902010101</t>
  </si>
  <si>
    <t>F02-VADERAHATTUR</t>
  </si>
  <si>
    <t>1310302902010103</t>
  </si>
  <si>
    <t>F03-KUNKOVA</t>
  </si>
  <si>
    <t>1310302902010102</t>
  </si>
  <si>
    <t>F04-KUDUREKONDA</t>
  </si>
  <si>
    <t>1310302902020305</t>
  </si>
  <si>
    <t>F05-SALABALU</t>
  </si>
  <si>
    <t>1310302902020306</t>
  </si>
  <si>
    <t xml:space="preserve">F06-MADANABAVI </t>
  </si>
  <si>
    <t>1310302902020303</t>
  </si>
  <si>
    <t>F07-BIJAGATTE</t>
  </si>
  <si>
    <t>1310302902020301</t>
  </si>
  <si>
    <t>F08-RAMESHWARA</t>
  </si>
  <si>
    <t>1310302902010104</t>
  </si>
  <si>
    <t>F10-YARAGANALU NJY</t>
  </si>
  <si>
    <t>1310302902020304</t>
  </si>
  <si>
    <t>F11-GANGANAKOTE</t>
  </si>
  <si>
    <t>1310302902020302</t>
  </si>
  <si>
    <t>F12-NYAMTHI</t>
  </si>
  <si>
    <t>SAVALANGA_66</t>
  </si>
  <si>
    <t>1310302908010101</t>
  </si>
  <si>
    <t>F01-SAVALANGA</t>
  </si>
  <si>
    <t>1310302908010102</t>
  </si>
  <si>
    <t>F02-GANJENAHALLI</t>
  </si>
  <si>
    <t>1310302908010104</t>
  </si>
  <si>
    <t>F03-CHINNIKATTE</t>
  </si>
  <si>
    <t>1310302908010103</t>
  </si>
  <si>
    <t>F04-MACHAGONDANAHALLI</t>
  </si>
  <si>
    <t>1310302908010105</t>
  </si>
  <si>
    <t>F05-KODATALU</t>
  </si>
  <si>
    <t>1310302908020301</t>
  </si>
  <si>
    <t>F06-MADAPURA</t>
  </si>
  <si>
    <t>1310302908020101</t>
  </si>
  <si>
    <t>F07-KANAVEVEERABHADRESHWRA</t>
  </si>
  <si>
    <t>1310302908020302</t>
  </si>
  <si>
    <t>F08-KYATHINAKOPPA</t>
  </si>
  <si>
    <t>1310302908020303</t>
  </si>
  <si>
    <t>F09-JAYANAGARA</t>
  </si>
  <si>
    <t>HALUVAGALU_66</t>
  </si>
  <si>
    <t>1310303902010101</t>
  </si>
  <si>
    <t>F01-TBWS</t>
  </si>
  <si>
    <t>1310303902020305</t>
  </si>
  <si>
    <t>F02- KANVI</t>
  </si>
  <si>
    <t>1310303902010102</t>
  </si>
  <si>
    <t>F03-GARBHAGUDI</t>
  </si>
  <si>
    <t>1310303902010103</t>
  </si>
  <si>
    <t>F04-TAVARIGUNDI</t>
  </si>
  <si>
    <t>1310303902020303</t>
  </si>
  <si>
    <t>F05-NANDYALA</t>
  </si>
  <si>
    <t>1310303902020302</t>
  </si>
  <si>
    <t>F06-HALAVAGALU NJY</t>
  </si>
  <si>
    <t>1310303902020306</t>
  </si>
  <si>
    <t>F07-ANJINAYA IP</t>
  </si>
  <si>
    <t>1310303902020304</t>
  </si>
  <si>
    <t>F08-MATTURU</t>
  </si>
  <si>
    <t>1310303902030101</t>
  </si>
  <si>
    <t>F10-ARASANAL</t>
  </si>
  <si>
    <t>1310303902030501</t>
  </si>
  <si>
    <t>F11-BASAVESHWARA IP</t>
  </si>
  <si>
    <t>1310303902030504</t>
  </si>
  <si>
    <t>F12-N BASAPURA NJY</t>
  </si>
  <si>
    <t>1310303902030502</t>
  </si>
  <si>
    <t xml:space="preserve">F13-NITTURU </t>
  </si>
  <si>
    <t>1310303902010104</t>
  </si>
  <si>
    <t>F14-MAHESWARA NJY</t>
  </si>
  <si>
    <t>1310303902030505</t>
  </si>
  <si>
    <t>F15-KUNCHURU  IP</t>
  </si>
  <si>
    <t>NEELAGUNDA_220</t>
  </si>
  <si>
    <t>1310303901010102</t>
  </si>
  <si>
    <t>F03-BYRAPURA</t>
  </si>
  <si>
    <t>1310303901010103</t>
  </si>
  <si>
    <t>F04-NEELAGUNDA NJY</t>
  </si>
  <si>
    <t>1310303901010104</t>
  </si>
  <si>
    <t>F05-K.KALLAHALLI  NJY</t>
  </si>
  <si>
    <t>1310303901010105</t>
  </si>
  <si>
    <t>F06-MAJJIGERI</t>
  </si>
  <si>
    <t>PUNABHAGHATTA_66</t>
  </si>
  <si>
    <t>1310303903010101</t>
  </si>
  <si>
    <t>F01-HIREMEGALAGERE</t>
  </si>
  <si>
    <t>1310303903010102</t>
  </si>
  <si>
    <t>F02-KANCHIKERE</t>
  </si>
  <si>
    <t>1310303903010103</t>
  </si>
  <si>
    <t>F03-KYAKETTE</t>
  </si>
  <si>
    <t>1310303903020301</t>
  </si>
  <si>
    <t>F04-PUNABHAGHATTA NJY</t>
  </si>
  <si>
    <t>1310303903010104</t>
  </si>
  <si>
    <t>F05-HOSAKOTI</t>
  </si>
  <si>
    <t>1310303903020302</t>
  </si>
  <si>
    <t>F06-ARASIKERE</t>
  </si>
  <si>
    <t>1310303903020303</t>
  </si>
  <si>
    <t>F07-LAXMIPURA</t>
  </si>
  <si>
    <t>1310303903020304</t>
  </si>
  <si>
    <t>F08-KAVALAHALLI</t>
  </si>
  <si>
    <t>1310303903020101</t>
  </si>
  <si>
    <t>F09-ADAVIMALLAPURA</t>
  </si>
  <si>
    <t>1310303903010105</t>
  </si>
  <si>
    <t>F10-KODI SIDDESWARA IP</t>
  </si>
  <si>
    <t>1310303903010106</t>
  </si>
  <si>
    <t>F11-J L HALLI NJY</t>
  </si>
  <si>
    <t>TELAGI_66</t>
  </si>
  <si>
    <t>1310303905010101</t>
  </si>
  <si>
    <t>F01-BENDIGERI</t>
  </si>
  <si>
    <t>1310303907010102</t>
  </si>
  <si>
    <t>F02-ANANTANAHALLI-NJY</t>
  </si>
  <si>
    <t>1310303905010102</t>
  </si>
  <si>
    <t>F02-DADAPURA</t>
  </si>
  <si>
    <t>1310303901010101</t>
  </si>
  <si>
    <t xml:space="preserve">F02-JITTINAKATTE </t>
  </si>
  <si>
    <t>1310303907010103</t>
  </si>
  <si>
    <t>F03-GOWRIHALLI</t>
  </si>
  <si>
    <t>1310303905010103</t>
  </si>
  <si>
    <t>F03-KANDIKERI</t>
  </si>
  <si>
    <t>1310303905020301</t>
  </si>
  <si>
    <t>F04-GUNDAGATTI</t>
  </si>
  <si>
    <t>1310303905020302</t>
  </si>
  <si>
    <t>F05-ALAGILAWADA,</t>
  </si>
  <si>
    <t>1310303907010105</t>
  </si>
  <si>
    <t>F05-YALLAPURA</t>
  </si>
  <si>
    <t>1310303905010104</t>
  </si>
  <si>
    <t>F06-RAGIMASALWADA</t>
  </si>
  <si>
    <t>1310303905020304</t>
  </si>
  <si>
    <t>F07-CHIRASTAHALLI</t>
  </si>
  <si>
    <t>1310303905020303</t>
  </si>
  <si>
    <t>F08-KADATHI</t>
  </si>
  <si>
    <t>1310303905030301</t>
  </si>
  <si>
    <t>F09-SHANKRAHALLI</t>
  </si>
  <si>
    <t>1310303905030302</t>
  </si>
  <si>
    <t>F10-NAGALAPURA</t>
  </si>
  <si>
    <t>1310303905030303</t>
  </si>
  <si>
    <t>F11-SINGRIHALLI</t>
  </si>
  <si>
    <t>1310303905030304</t>
  </si>
  <si>
    <t>F12-TELIGITOWN</t>
  </si>
  <si>
    <t>1310303905030502</t>
  </si>
  <si>
    <t>F13-THALAVAGALU NJY</t>
  </si>
  <si>
    <t>1310303905030501</t>
  </si>
  <si>
    <t>F14-VATLAHALLI NJY</t>
  </si>
  <si>
    <t>UCHCHANGIDURGA_66</t>
  </si>
  <si>
    <t>1310303908010101</t>
  </si>
  <si>
    <t>F01-KARADIDURGA</t>
  </si>
  <si>
    <t>1310303908010105</t>
  </si>
  <si>
    <t>F02-CHATNIHALLI NJY</t>
  </si>
  <si>
    <t>1310303908020305</t>
  </si>
  <si>
    <t>F03-PANIYAPURA INDUSTRIAL</t>
  </si>
  <si>
    <t>1310303908010103</t>
  </si>
  <si>
    <t>F04-UCHANGIDURGA NJY</t>
  </si>
  <si>
    <t>1310303908010102</t>
  </si>
  <si>
    <t>F05-CHIKKAMEGALAGERE NJY</t>
  </si>
  <si>
    <t>1310303908020301</t>
  </si>
  <si>
    <t>F06-HALLAMMANA THOPU</t>
  </si>
  <si>
    <t>1310303908020306</t>
  </si>
  <si>
    <t>F07-U BAVINAHALLI</t>
  </si>
  <si>
    <t>1310303908020304</t>
  </si>
  <si>
    <t>F08-ANAJGERE</t>
  </si>
  <si>
    <t>1310303908020307</t>
  </si>
  <si>
    <t>F09-GADIGUDAL NJY</t>
  </si>
  <si>
    <t>1310303908020302</t>
  </si>
  <si>
    <t>F10-MADIHALLI</t>
  </si>
  <si>
    <t>1310303908020303</t>
  </si>
  <si>
    <t>F11-RAMAGHATTA</t>
  </si>
  <si>
    <t>BALENAHALLI_66</t>
  </si>
  <si>
    <t>1310402907010101</t>
  </si>
  <si>
    <t>F01-KALLAHALLI</t>
  </si>
  <si>
    <t>1310402907010102</t>
  </si>
  <si>
    <t>F02-KELAGALAHATTI</t>
  </si>
  <si>
    <t>1310402907010104</t>
  </si>
  <si>
    <t xml:space="preserve">F04-HOSAKALLAHALLI </t>
  </si>
  <si>
    <t>1310402907020301</t>
  </si>
  <si>
    <t>F05-RATNAGIRI</t>
  </si>
  <si>
    <t>1310402907020302</t>
  </si>
  <si>
    <t>F06-RAAMAJOGIHALLY</t>
  </si>
  <si>
    <t>1310402907020303</t>
  </si>
  <si>
    <t>F07-KURUDIHALLY</t>
  </si>
  <si>
    <t>1310402907020304</t>
  </si>
  <si>
    <t>F08-BAALENAHALLY</t>
  </si>
  <si>
    <t>1310402907020305</t>
  </si>
  <si>
    <t>F09-SAPTHAGIRI NJY</t>
  </si>
  <si>
    <t>1310402906020302</t>
  </si>
  <si>
    <t>F03-DUGGAVARA</t>
  </si>
  <si>
    <t>1310402906020303</t>
  </si>
  <si>
    <t>F04-REDDIHALLY</t>
  </si>
  <si>
    <t>1310402906020304</t>
  </si>
  <si>
    <t>F05-SIDDAPURA</t>
  </si>
  <si>
    <t>1310402906020305</t>
  </si>
  <si>
    <t>F06-NANNIVALA</t>
  </si>
  <si>
    <t>F10-AUXILARY+TOWNWATERSUPPLY(NEW)</t>
  </si>
  <si>
    <t>1310402906020102</t>
  </si>
  <si>
    <t>F11-VEERADIMMANAHALLY NJY</t>
  </si>
  <si>
    <t>1310402906010106</t>
  </si>
  <si>
    <t>F12-WATER SUPPLY (KUW)</t>
  </si>
  <si>
    <t>1310402906020307</t>
  </si>
  <si>
    <t>F13-KHB-1</t>
  </si>
  <si>
    <t>1310402906020308</t>
  </si>
  <si>
    <t>F14-KHB-2</t>
  </si>
  <si>
    <t>DYAVARANAHALLI_66</t>
  </si>
  <si>
    <t>1310402905010101</t>
  </si>
  <si>
    <t>F01-DEVARAMARIKUNTTE</t>
  </si>
  <si>
    <t>1310402905010102</t>
  </si>
  <si>
    <t>F02-DODDERI</t>
  </si>
  <si>
    <t>1310402905010103</t>
  </si>
  <si>
    <t>F03-MEERASABHIHALLY</t>
  </si>
  <si>
    <t>1310402905010104</t>
  </si>
  <si>
    <t>F04-KARIKERE</t>
  </si>
  <si>
    <t>1310402905010105</t>
  </si>
  <si>
    <t>F05- PURLAHALLY NJY</t>
  </si>
  <si>
    <t>1310402905010106</t>
  </si>
  <si>
    <t>F06-JAJUR NJY</t>
  </si>
  <si>
    <t>1310402905010107</t>
  </si>
  <si>
    <t>F07-BHARAMASAGARA NJY</t>
  </si>
  <si>
    <t>1310402905010108</t>
  </si>
  <si>
    <t>F08-RANIKERE NJY</t>
  </si>
  <si>
    <t>1310402905020301</t>
  </si>
  <si>
    <t>F09-SURANAHALLI</t>
  </si>
  <si>
    <t>1310402905020302</t>
  </si>
  <si>
    <t>F10-VADERAHALLI</t>
  </si>
  <si>
    <t>1310402905020304</t>
  </si>
  <si>
    <t>F11-CHANNAMMANAGATHI HALLI</t>
  </si>
  <si>
    <t>1310402905020303</t>
  </si>
  <si>
    <t>F12-MATSAMUDRA</t>
  </si>
  <si>
    <t>KALAMARANAHALLI_66</t>
  </si>
  <si>
    <t>1310402904010101</t>
  </si>
  <si>
    <t>F01-GORALATTU</t>
  </si>
  <si>
    <t>1310402904010102</t>
  </si>
  <si>
    <t>F02-BURUDUKUNTE</t>
  </si>
  <si>
    <t>1310402904010103</t>
  </si>
  <si>
    <t>F03-KALAMARANAHALLI</t>
  </si>
  <si>
    <t>1310402904010104</t>
  </si>
  <si>
    <t>F04-BELAGERE</t>
  </si>
  <si>
    <t>1310402904010105</t>
  </si>
  <si>
    <t>F05-SIDDESHWARA-NJY</t>
  </si>
  <si>
    <t>PRPURA_66</t>
  </si>
  <si>
    <t>1310402902010101</t>
  </si>
  <si>
    <t>F01-T.N.KOTE</t>
  </si>
  <si>
    <t>1310402902010102</t>
  </si>
  <si>
    <t>F02-CHOULUR(NAGARAMAGERE)</t>
  </si>
  <si>
    <t>1310402902010103</t>
  </si>
  <si>
    <t>F03-DODDACHELLURU</t>
  </si>
  <si>
    <t>1310402902020301</t>
  </si>
  <si>
    <t>F04-MAHADEVPURA</t>
  </si>
  <si>
    <t>1310402902020101</t>
  </si>
  <si>
    <t>F05-P.R.PURATOWN</t>
  </si>
  <si>
    <t>1310402902010104</t>
  </si>
  <si>
    <t>F06-KYADIGUNTE</t>
  </si>
  <si>
    <t>1310402902020302</t>
  </si>
  <si>
    <t>F07-JAJUR</t>
  </si>
  <si>
    <t>1310402902020303</t>
  </si>
  <si>
    <t>F08-KORLAKUNTE</t>
  </si>
  <si>
    <t>1310402902010106</t>
  </si>
  <si>
    <t>F09-SIDDESWARADURGA NJY</t>
  </si>
  <si>
    <t>1310402902010107</t>
  </si>
  <si>
    <t>F10-D.B.HALLI NJY</t>
  </si>
  <si>
    <t>1310402902010108</t>
  </si>
  <si>
    <t>F12-GOSIKERE</t>
  </si>
  <si>
    <t>1310402902010109</t>
  </si>
  <si>
    <t>F13-C.B.HALLI</t>
  </si>
  <si>
    <t>1310402902020305</t>
  </si>
  <si>
    <t>F14-P.GOWRIPURA</t>
  </si>
  <si>
    <t>1310402902020304</t>
  </si>
  <si>
    <t>F15-HULLIKATTE NJY</t>
  </si>
  <si>
    <t>1310402902020306</t>
  </si>
  <si>
    <t>F16-PAGADALABANDE</t>
  </si>
  <si>
    <t>SANIKERE_66</t>
  </si>
  <si>
    <t>1310402903020301</t>
  </si>
  <si>
    <t>F01-HULIKUNTE</t>
  </si>
  <si>
    <t>1310402903010101</t>
  </si>
  <si>
    <t>F02-KAMMATHMARIKUNTE</t>
  </si>
  <si>
    <t>1310402903010102</t>
  </si>
  <si>
    <t>F03-CHIKKANAHALLY</t>
  </si>
  <si>
    <t>1310402903010103</t>
  </si>
  <si>
    <t>F04-SANIKERE</t>
  </si>
  <si>
    <t>1310402903010104</t>
  </si>
  <si>
    <t>F05-SONDEKERE</t>
  </si>
  <si>
    <t>1310402903020302</t>
  </si>
  <si>
    <t>F06-HEGGERE</t>
  </si>
  <si>
    <t>1310402903020303</t>
  </si>
  <si>
    <t>F07-GOPANAHALLY</t>
  </si>
  <si>
    <t>1310402903010105</t>
  </si>
  <si>
    <t>F08-IDLE1</t>
  </si>
  <si>
    <t>1310402903020304</t>
  </si>
  <si>
    <t>F09-BHAGAVANTHA NJY</t>
  </si>
  <si>
    <t>1310402903020305</t>
  </si>
  <si>
    <t>F10-KAPARAHALLY NJY</t>
  </si>
  <si>
    <t>1310402903020306</t>
  </si>
  <si>
    <t>F12-UJJANI NJY</t>
  </si>
  <si>
    <t>VISHWESHWARAPURA_66</t>
  </si>
  <si>
    <t>1310402909010101</t>
  </si>
  <si>
    <t>F01-V V PURA</t>
  </si>
  <si>
    <t>1310402909010102</t>
  </si>
  <si>
    <t>F02-RANGAVANAHALLY NJY</t>
  </si>
  <si>
    <t>1310402909010103</t>
  </si>
  <si>
    <t>F04-CHIKKA ULLARTHI</t>
  </si>
  <si>
    <t>BHARAMAGIRI_66</t>
  </si>
  <si>
    <t>1310401910010101</t>
  </si>
  <si>
    <t>F01-KUBARAHALLY</t>
  </si>
  <si>
    <t>1310401910010301</t>
  </si>
  <si>
    <t>F02-LAKKIHALLI</t>
  </si>
  <si>
    <t>1310401910010102</t>
  </si>
  <si>
    <t>F03-NJYMARIKANUVE</t>
  </si>
  <si>
    <t>1310401910010103</t>
  </si>
  <si>
    <t>F04-V.V.PURA</t>
  </si>
  <si>
    <t>1310401910020301</t>
  </si>
  <si>
    <t>F05-A.V.KOTTEGE</t>
  </si>
  <si>
    <t>1310401910020302</t>
  </si>
  <si>
    <t>F06-GOGUDDU</t>
  </si>
  <si>
    <t>1310401910020303</t>
  </si>
  <si>
    <t>F07-BHOOTHAYANAHATTI</t>
  </si>
  <si>
    <t>1310401910020304</t>
  </si>
  <si>
    <t>F08-NJYBHARAMAGIRI</t>
  </si>
  <si>
    <t>1310401910010104</t>
  </si>
  <si>
    <t xml:space="preserve">F09- VVS WATER SUPPLY </t>
  </si>
  <si>
    <t>1310401910010106</t>
  </si>
  <si>
    <t>F10-AIMANGALA WATER SUPPLY</t>
  </si>
  <si>
    <t>1310401910010105</t>
  </si>
  <si>
    <t>F11-KUNIKERE KAVALU</t>
  </si>
  <si>
    <t>HARIYABBE_66</t>
  </si>
  <si>
    <t>1310401906010101</t>
  </si>
  <si>
    <t>F02-CHILLAHALLY</t>
  </si>
  <si>
    <t>1310401906010102</t>
  </si>
  <si>
    <t>F04-DHARMAPURA</t>
  </si>
  <si>
    <t>1310401906020301</t>
  </si>
  <si>
    <t>F05-SUGUR</t>
  </si>
  <si>
    <t>1310401906020302</t>
  </si>
  <si>
    <t>F06-HOSAKERE</t>
  </si>
  <si>
    <t>1310401906030501</t>
  </si>
  <si>
    <t>F07-HOOVINAHOLE</t>
  </si>
  <si>
    <t>1310401906030502</t>
  </si>
  <si>
    <t>F08-SAKKARA</t>
  </si>
  <si>
    <t>1310401906030503</t>
  </si>
  <si>
    <t>F09-NJY B.K.HATTY</t>
  </si>
  <si>
    <t>1310401906030504</t>
  </si>
  <si>
    <t>F10-KANDENAHALLI</t>
  </si>
  <si>
    <t>1310401906010103</t>
  </si>
  <si>
    <t>F11-ESHWARAGERE</t>
  </si>
  <si>
    <t>1310401906010104</t>
  </si>
  <si>
    <t>F12-NJY HOSAHALLY</t>
  </si>
  <si>
    <t>1310401906020303</t>
  </si>
  <si>
    <t>F13-KHANAJANAHALLY NJY</t>
  </si>
  <si>
    <t>HINDASGHATTA_66</t>
  </si>
  <si>
    <t>1310401904010101</t>
  </si>
  <si>
    <t>F01-YELLADAKERE</t>
  </si>
  <si>
    <t>1310401904010102</t>
  </si>
  <si>
    <t>F02-MAVINAMADU</t>
  </si>
  <si>
    <t>1310401904010103</t>
  </si>
  <si>
    <t>F03-RANGAPURA</t>
  </si>
  <si>
    <t>1310401904010104</t>
  </si>
  <si>
    <t>F04-SOMERAHALLY</t>
  </si>
  <si>
    <t>1310401904020301</t>
  </si>
  <si>
    <t>F05-ARISHINAGUNDI</t>
  </si>
  <si>
    <t>1310401904020302</t>
  </si>
  <si>
    <t>F06-V.V.PURA</t>
  </si>
  <si>
    <t>1310401904020101</t>
  </si>
  <si>
    <t>F07-S.L.RSTEELS</t>
  </si>
  <si>
    <t>1310401904020303</t>
  </si>
  <si>
    <t>F08-KURUBARAHALLI</t>
  </si>
  <si>
    <t>1310401904010105</t>
  </si>
  <si>
    <t>F09-NJYSOMERAHALLI</t>
  </si>
  <si>
    <t>1310401904010106</t>
  </si>
  <si>
    <t>F10-HULUGULAKUNTE</t>
  </si>
  <si>
    <t>1310401904020304</t>
  </si>
  <si>
    <t>F11-NJYMAVINAMADU</t>
  </si>
  <si>
    <t>1310401904020305</t>
  </si>
  <si>
    <t>F12-NJYYALLADAKERE</t>
  </si>
  <si>
    <t>1310401904010107</t>
  </si>
  <si>
    <t>F13-CHIGALIKATTE</t>
  </si>
  <si>
    <t>1310401904010108</t>
  </si>
  <si>
    <t>F14-GOWDANAHALLY</t>
  </si>
  <si>
    <t>HIRIYUR_220</t>
  </si>
  <si>
    <t>1310401905010101</t>
  </si>
  <si>
    <t>F02-RANGENAHALLI</t>
  </si>
  <si>
    <t>1310401905010102</t>
  </si>
  <si>
    <t>F03-BEERANAHALLI</t>
  </si>
  <si>
    <t>1310401905010103</t>
  </si>
  <si>
    <t>F04-VVPURA</t>
  </si>
  <si>
    <t>1310401905020301</t>
  </si>
  <si>
    <t>F05-BYDRAHALLY</t>
  </si>
  <si>
    <t>1310401905020302</t>
  </si>
  <si>
    <t>F06-HARANKATTE</t>
  </si>
  <si>
    <t>1310401905020303</t>
  </si>
  <si>
    <t>F08-MASKAL</t>
  </si>
  <si>
    <t>1310401905010104</t>
  </si>
  <si>
    <t>F09-GANNAYAKANAHALLI</t>
  </si>
  <si>
    <t>1310401905010105</t>
  </si>
  <si>
    <t>F10-NJYBEERANAHALLI</t>
  </si>
  <si>
    <t>1310401905020304</t>
  </si>
  <si>
    <t>F11-NJYHEMADALA</t>
  </si>
  <si>
    <t>1310401905020305</t>
  </si>
  <si>
    <t>F12-NJYMALLENU</t>
  </si>
  <si>
    <t>1310401905010107</t>
  </si>
  <si>
    <t>F13-NANDIHALLY NJY</t>
  </si>
  <si>
    <t>1310401902010107</t>
  </si>
  <si>
    <t>F02-NJY LAKAVANAHALLI</t>
  </si>
  <si>
    <t>1310401902010101</t>
  </si>
  <si>
    <t>F03-NJYDODDAGHATTA</t>
  </si>
  <si>
    <t>1310401902010102</t>
  </si>
  <si>
    <t>F04-ADIVALA</t>
  </si>
  <si>
    <t>1310401902020302</t>
  </si>
  <si>
    <t>F07-LAKKAVANAHALLI</t>
  </si>
  <si>
    <t>1310401902020303</t>
  </si>
  <si>
    <t>F08-HABIB</t>
  </si>
  <si>
    <t>1310401902010106</t>
  </si>
  <si>
    <t>F10-HORTICULTURE COLLAGE</t>
  </si>
  <si>
    <t>F11-CHALLAKERE WATER WORKS</t>
  </si>
  <si>
    <t>IMANGALA_66</t>
  </si>
  <si>
    <t>1310401909010101</t>
  </si>
  <si>
    <t>F01-GUILALU</t>
  </si>
  <si>
    <t>1310401909010102</t>
  </si>
  <si>
    <t>F02-TAVANDI</t>
  </si>
  <si>
    <t>1310401909010103</t>
  </si>
  <si>
    <t>F03-BHARAMPURA</t>
  </si>
  <si>
    <t>1310401909010104</t>
  </si>
  <si>
    <t>F04-KALLAHATTY</t>
  </si>
  <si>
    <t>1310401909020301</t>
  </si>
  <si>
    <t>F05-PALAVVANAHALLY</t>
  </si>
  <si>
    <t>1310401909020302</t>
  </si>
  <si>
    <t>F06-BURUJINAROOPPA</t>
  </si>
  <si>
    <t>1310401909020501</t>
  </si>
  <si>
    <t>F07-WATERWORKS</t>
  </si>
  <si>
    <t>1310401909020502</t>
  </si>
  <si>
    <t>F08-AIMANGALA</t>
  </si>
  <si>
    <t>1310401909010105</t>
  </si>
  <si>
    <t>F09-NJYMETIKURKE</t>
  </si>
  <si>
    <t>1310401909010106</t>
  </si>
  <si>
    <t>F10-MALLARASANAHATTI</t>
  </si>
  <si>
    <t>1310401909010107</t>
  </si>
  <si>
    <t>F11-ECL</t>
  </si>
  <si>
    <t>1310401909020503</t>
  </si>
  <si>
    <t>F12-MARADIHALLI</t>
  </si>
  <si>
    <t>1310401909020504</t>
  </si>
  <si>
    <t>F13-NONABI</t>
  </si>
  <si>
    <t>1310401909020505</t>
  </si>
  <si>
    <t>F14-NJYMDKOTE</t>
  </si>
  <si>
    <t>1310401909030501</t>
  </si>
  <si>
    <t>F15-C.S.HALLY NJY</t>
  </si>
  <si>
    <t>1310401909020506</t>
  </si>
  <si>
    <t>F19-NJY KC ROPPA</t>
  </si>
  <si>
    <t>1310401909010109</t>
  </si>
  <si>
    <t>F20-KOVERAHATTI</t>
  </si>
  <si>
    <t>JAVAGONDANAHALLI_66</t>
  </si>
  <si>
    <t>1310401903010101</t>
  </si>
  <si>
    <t>F01-GORALADUKU</t>
  </si>
  <si>
    <t>1310401903010102</t>
  </si>
  <si>
    <t>F02-NJYANESIDRI</t>
  </si>
  <si>
    <t>1310401903020301</t>
  </si>
  <si>
    <t>F03-JAVAGONDANAHALLI</t>
  </si>
  <si>
    <t>1310401903010104</t>
  </si>
  <si>
    <t>F04-KTNHALLI</t>
  </si>
  <si>
    <t>1310401903010103</t>
  </si>
  <si>
    <t>F06-OBALAPUR</t>
  </si>
  <si>
    <t>1310401903020302</t>
  </si>
  <si>
    <t>F07-NJYPILALI</t>
  </si>
  <si>
    <t>1310401903020303</t>
  </si>
  <si>
    <t>F08-GOLDENEEDS</t>
  </si>
  <si>
    <t>1310401903010105</t>
  </si>
  <si>
    <t>F09-RANGNATHPURA</t>
  </si>
  <si>
    <t>1310401903020304</t>
  </si>
  <si>
    <t xml:space="preserve">F10-SURAPPANAHATTY </t>
  </si>
  <si>
    <t>MALLAPPANAHALLY_66</t>
  </si>
  <si>
    <t>1310401911020101</t>
  </si>
  <si>
    <t>F01-SALLABOMMANAHALLY</t>
  </si>
  <si>
    <t>1310401911020102</t>
  </si>
  <si>
    <t>F03-HARTHIKOTE</t>
  </si>
  <si>
    <t>1310401911010101</t>
  </si>
  <si>
    <t>F05-MALLAPPANAHALLY</t>
  </si>
  <si>
    <t>1310401911010102</t>
  </si>
  <si>
    <t>F06-INDUSTRIAL</t>
  </si>
  <si>
    <t>1310401911010103</t>
  </si>
  <si>
    <t>F07-G.B.HALLY</t>
  </si>
  <si>
    <t>1310401911010104</t>
  </si>
  <si>
    <t>F08-BHOTAPPANAGUDI</t>
  </si>
  <si>
    <t>PD KOTE_66</t>
  </si>
  <si>
    <t>1310401908010101</t>
  </si>
  <si>
    <t>F01-MADDIHALLY</t>
  </si>
  <si>
    <t>1310401908010102</t>
  </si>
  <si>
    <t>F02-PD-KOTE</t>
  </si>
  <si>
    <t>1310401908010103</t>
  </si>
  <si>
    <t>F03-BEJJIHALLI</t>
  </si>
  <si>
    <t>1310401908010104</t>
  </si>
  <si>
    <t>F04-CHIRTHAHALLI</t>
  </si>
  <si>
    <t>1310401908010105</t>
  </si>
  <si>
    <t>F05-HALAGALADDI NJY</t>
  </si>
  <si>
    <t>1310401908010106</t>
  </si>
  <si>
    <t>F08-ESHWARA</t>
  </si>
  <si>
    <t>RANGANATHAPURA_66</t>
  </si>
  <si>
    <t>1310401901010101</t>
  </si>
  <si>
    <t>F01-KUNDALAGURA</t>
  </si>
  <si>
    <t>1310401901010103</t>
  </si>
  <si>
    <t>F03-UPPALAGERE</t>
  </si>
  <si>
    <t>1310401901020301</t>
  </si>
  <si>
    <t>F05-PITTLALI</t>
  </si>
  <si>
    <t>1310401901020302</t>
  </si>
  <si>
    <t>F06-ALURU</t>
  </si>
  <si>
    <t>1310401901020303</t>
  </si>
  <si>
    <t>F07-NJYARANAKATTE</t>
  </si>
  <si>
    <t>1310401901010105</t>
  </si>
  <si>
    <t>F08-NJY LAKSHMIPURA</t>
  </si>
  <si>
    <t>RANGENAHALLI_66</t>
  </si>
  <si>
    <t>1310401907010101</t>
  </si>
  <si>
    <t>F01-BIDARAKERE</t>
  </si>
  <si>
    <t>1310401907010102</t>
  </si>
  <si>
    <t>F02-SHIVAGANGA</t>
  </si>
  <si>
    <t>1310401907010103</t>
  </si>
  <si>
    <t>F03-AMBALAGERE</t>
  </si>
  <si>
    <t>1310401907010104</t>
  </si>
  <si>
    <t>F04-BAGAVATI</t>
  </si>
  <si>
    <t>1310401907010106</t>
  </si>
  <si>
    <t>F05-NJY RANGENAHALLY</t>
  </si>
  <si>
    <t>1310401907020301</t>
  </si>
  <si>
    <t xml:space="preserve">F06-SIDDESHWARA </t>
  </si>
  <si>
    <t>1310401907010105</t>
  </si>
  <si>
    <t>F07-NJYAINAHALLY</t>
  </si>
  <si>
    <t>1310401907010301</t>
  </si>
  <si>
    <t>F09-BYADARAHALLY</t>
  </si>
  <si>
    <t>BGKERE_66</t>
  </si>
  <si>
    <t>1310403904010101</t>
  </si>
  <si>
    <t>F01-GOWRASAMUDRA</t>
  </si>
  <si>
    <t>1310403904010102</t>
  </si>
  <si>
    <t>F02-BGKERE</t>
  </si>
  <si>
    <t>1310403904010103</t>
  </si>
  <si>
    <t>F03-ABBENAHALLI</t>
  </si>
  <si>
    <t>1310403904010104</t>
  </si>
  <si>
    <t>F04-SURAMMANAHALLI</t>
  </si>
  <si>
    <t>1310403904010105</t>
  </si>
  <si>
    <t>F05-NJY-MUSTELLAGUMMI</t>
  </si>
  <si>
    <t>1310403904010106</t>
  </si>
  <si>
    <t>F07-KONDALAHALLY</t>
  </si>
  <si>
    <t>1310403904020301</t>
  </si>
  <si>
    <t>F10-MOGHALAHALLY NJY</t>
  </si>
  <si>
    <t>HANAGAL_66</t>
  </si>
  <si>
    <t>1310403906020301</t>
  </si>
  <si>
    <t>F02-MOLKALMURU</t>
  </si>
  <si>
    <t>1310403906020303</t>
  </si>
  <si>
    <t>F04-HANGAL</t>
  </si>
  <si>
    <t>1310403906010101</t>
  </si>
  <si>
    <t>F05-MATADAJOGIHALLY</t>
  </si>
  <si>
    <t>1310403906010102</t>
  </si>
  <si>
    <t>F06-TUKURLAHALLI</t>
  </si>
  <si>
    <t>1310403906010103</t>
  </si>
  <si>
    <t>F07-KONASAGARA</t>
  </si>
  <si>
    <t>1310403906010105</t>
  </si>
  <si>
    <t>F08-MARLAHALLI</t>
  </si>
  <si>
    <t>1310403906020304</t>
  </si>
  <si>
    <t>F09-RDPDAM</t>
  </si>
  <si>
    <t>1310403906020305</t>
  </si>
  <si>
    <t>F10-HANAGAL-NJY</t>
  </si>
  <si>
    <t>1310403906010106</t>
  </si>
  <si>
    <t>F11-RAYAPURA NJY</t>
  </si>
  <si>
    <t>NAGASAMUDRA_66</t>
  </si>
  <si>
    <t>1310403902010101</t>
  </si>
  <si>
    <t>F01-ASHOKSIDDAPURA</t>
  </si>
  <si>
    <t>1310403902010102</t>
  </si>
  <si>
    <t>F02-NAGASAMUDRA</t>
  </si>
  <si>
    <t>1310403902010103</t>
  </si>
  <si>
    <t>F03-AMAKUNDI</t>
  </si>
  <si>
    <t>1310403902010104</t>
  </si>
  <si>
    <t>F04-CHIKKANAHALLI</t>
  </si>
  <si>
    <t>1310403902010105</t>
  </si>
  <si>
    <t xml:space="preserve">F05-NJY ROPPA </t>
  </si>
  <si>
    <t>RAMPURA_66</t>
  </si>
  <si>
    <t>1310403903010101</t>
  </si>
  <si>
    <t>F01-DEVASAMUDRA</t>
  </si>
  <si>
    <t>1310403903010102</t>
  </si>
  <si>
    <t>F02-JBHALLI</t>
  </si>
  <si>
    <t>1310403903010105</t>
  </si>
  <si>
    <t>F04-NJY SRJ</t>
  </si>
  <si>
    <t>1310403903020301</t>
  </si>
  <si>
    <t>F05-RAMPURA</t>
  </si>
  <si>
    <t>1310403903020302</t>
  </si>
  <si>
    <t>F06-MURUDI</t>
  </si>
  <si>
    <t>1310403903020303</t>
  </si>
  <si>
    <t>F07-BANDRAVI</t>
  </si>
  <si>
    <t>1310403903020304</t>
  </si>
  <si>
    <t>F08-THAMMENAHALLI</t>
  </si>
  <si>
    <t>1310403903010103</t>
  </si>
  <si>
    <t>F09-RAMASAGARINDUSTRIAL</t>
  </si>
  <si>
    <t>1310403903010104</t>
  </si>
  <si>
    <t>F10-TOWN NJY</t>
  </si>
  <si>
    <t>1310403903020306</t>
  </si>
  <si>
    <t>F11- NJY HANUMANAGUDDA</t>
  </si>
  <si>
    <t>1310403903020307</t>
  </si>
  <si>
    <t>F12-NJY BOMMADEVARAHALLY</t>
  </si>
  <si>
    <t>1310403903020305</t>
  </si>
  <si>
    <t>GOWRASAMUDRA_66</t>
  </si>
  <si>
    <t>1310403901020101</t>
  </si>
  <si>
    <t>F02-GOWRASAMUDRA</t>
  </si>
  <si>
    <t>1310403901020102</t>
  </si>
  <si>
    <t>F03-MALLASAMUDRA</t>
  </si>
  <si>
    <t>1310403901020103</t>
  </si>
  <si>
    <t>F04-BUKKAMBUDI</t>
  </si>
  <si>
    <t>1310403901010301</t>
  </si>
  <si>
    <t>F07-HANUMANTHANAHALLI</t>
  </si>
  <si>
    <t>1310403901010302</t>
  </si>
  <si>
    <t>F08-UDEV</t>
  </si>
  <si>
    <t>1310403901010102</t>
  </si>
  <si>
    <t>F11-NJY HONNURU</t>
  </si>
  <si>
    <t>1310403901020104</t>
  </si>
  <si>
    <t>MYLANAHALLI_66</t>
  </si>
  <si>
    <t>1310402901010101</t>
  </si>
  <si>
    <t>F01-OBALAPURA</t>
  </si>
  <si>
    <t>1310402901010102</t>
  </si>
  <si>
    <t>F02-BHOGANAHALLI</t>
  </si>
  <si>
    <t>1310402901010103</t>
  </si>
  <si>
    <t>F03-CNHALLI</t>
  </si>
  <si>
    <t>1310402901010104</t>
  </si>
  <si>
    <t>F04-YADALAGATTE</t>
  </si>
  <si>
    <t>1310402901010105</t>
  </si>
  <si>
    <t>F05-MYLENAHALLI</t>
  </si>
  <si>
    <t>1310402901020301</t>
  </si>
  <si>
    <t>F06-THIPPEREDIHALLY</t>
  </si>
  <si>
    <t>1310402901020302</t>
  </si>
  <si>
    <t>F07-GUDIHALLY</t>
  </si>
  <si>
    <t>1310402901020303</t>
  </si>
  <si>
    <t>F08-D.ULLARTHI</t>
  </si>
  <si>
    <t>1310402901010106</t>
  </si>
  <si>
    <t>F09-GHTAPHARTHI</t>
  </si>
  <si>
    <t>1310402901010107</t>
  </si>
  <si>
    <t>F10-KALUVEHALLI</t>
  </si>
  <si>
    <t>1310402901020304</t>
  </si>
  <si>
    <t>F11-KAMASAMUDRA NJY</t>
  </si>
  <si>
    <t>NAYAKANAHATTI_66</t>
  </si>
  <si>
    <t>1310402908010104</t>
  </si>
  <si>
    <t>F01-DRDO</t>
  </si>
  <si>
    <t>1310402908020303</t>
  </si>
  <si>
    <t>F02-DEVARAHATTY</t>
  </si>
  <si>
    <t>1310402908010103</t>
  </si>
  <si>
    <t>F03-NERLAGUNTE</t>
  </si>
  <si>
    <t>1310402908010102</t>
  </si>
  <si>
    <t>F04-MAHADEVAPURA</t>
  </si>
  <si>
    <t>1310402908010101</t>
  </si>
  <si>
    <t>F05-GOWDIGERE</t>
  </si>
  <si>
    <t>1310402908010107</t>
  </si>
  <si>
    <t>F07-GWORIPURA NJY</t>
  </si>
  <si>
    <t>1310402908020301</t>
  </si>
  <si>
    <t>F09-NAAYAKANAHATTY</t>
  </si>
  <si>
    <t>1310402908010106</t>
  </si>
  <si>
    <t>F10-HALAJOGIHATTY NJY</t>
  </si>
  <si>
    <t>1310402908020304</t>
  </si>
  <si>
    <t>F11-REKALAGERE</t>
  </si>
  <si>
    <t>1310402908020302</t>
  </si>
  <si>
    <t>F12-NELGETHNAHATTY</t>
  </si>
  <si>
    <t>1310402908020305</t>
  </si>
  <si>
    <t>F13-TOREKOLAMMANAHALLY</t>
  </si>
  <si>
    <t>1310402908020306</t>
  </si>
  <si>
    <t>F14-MALLURAHALLY</t>
  </si>
  <si>
    <t>1310402908010108</t>
  </si>
  <si>
    <t>F15-BEMAGONDANAHALLY NJY</t>
  </si>
  <si>
    <t>1310402908020101</t>
  </si>
  <si>
    <t>F16-THIPPERUDRASWAMY NJY</t>
  </si>
  <si>
    <t>THALLAK_66</t>
  </si>
  <si>
    <t>1310403905020301</t>
  </si>
  <si>
    <t>F01-DEVARAHALLI</t>
  </si>
  <si>
    <t>1310403905020302</t>
  </si>
  <si>
    <t>F02-NKHATTI</t>
  </si>
  <si>
    <t>1310403905020303</t>
  </si>
  <si>
    <t>F03-BRHALLI</t>
  </si>
  <si>
    <t>1310403905010101</t>
  </si>
  <si>
    <t>F04-VALSE</t>
  </si>
  <si>
    <t>1310403905010102</t>
  </si>
  <si>
    <t>F05-HIREHALLI</t>
  </si>
  <si>
    <t>1310403905010103</t>
  </si>
  <si>
    <t>F06-CHIKKAMMANAHALLI</t>
  </si>
  <si>
    <t>1310403905020304</t>
  </si>
  <si>
    <t>F07-THALLAK</t>
  </si>
  <si>
    <t>1310403905010104</t>
  </si>
  <si>
    <t>F10-BUKKALARAHALLI</t>
  </si>
  <si>
    <t>1310403905020305</t>
  </si>
  <si>
    <t>F11-RUDRAMMANNAHALLY</t>
  </si>
  <si>
    <t>1310403905010107</t>
  </si>
  <si>
    <t>F12-BANJIGERE</t>
  </si>
  <si>
    <t>BAGEPALLI_66</t>
  </si>
  <si>
    <t>1230305903020301</t>
  </si>
  <si>
    <t>F01-MITTEMARI</t>
  </si>
  <si>
    <t>1230305903020302</t>
  </si>
  <si>
    <t>F02-HAMPASANDRA</t>
  </si>
  <si>
    <t>1230305903020303</t>
  </si>
  <si>
    <t>F03-PATHAPALYA-OLD</t>
  </si>
  <si>
    <t>1230305903020304</t>
  </si>
  <si>
    <t>F04-ACHEPALLY</t>
  </si>
  <si>
    <t>1230305903010101</t>
  </si>
  <si>
    <t>F05-LOCAL</t>
  </si>
  <si>
    <t>1230305903010102</t>
  </si>
  <si>
    <t>F06-GULUR</t>
  </si>
  <si>
    <t>1230305903010103</t>
  </si>
  <si>
    <t>F07-HOSAKOTE</t>
  </si>
  <si>
    <t>1230305903010104</t>
  </si>
  <si>
    <t>F08-T.B-CROSS</t>
  </si>
  <si>
    <t>1230305903010105</t>
  </si>
  <si>
    <t>F09-MARGANUKUNTE</t>
  </si>
  <si>
    <t>1230305903010106</t>
  </si>
  <si>
    <t>F11-CHITRAVATHI-DAM</t>
  </si>
  <si>
    <t>1230305903010107</t>
  </si>
  <si>
    <t>F12-MALLIGURKI</t>
  </si>
  <si>
    <t>1230305903010108</t>
  </si>
  <si>
    <t>F13-CHOKKAMPALLI</t>
  </si>
  <si>
    <t>1230305903010109</t>
  </si>
  <si>
    <t>F14-PUTTAPARTHI</t>
  </si>
  <si>
    <t>1230305903010111</t>
  </si>
  <si>
    <t>F15-NALLAPAREDDYPALLI NJY</t>
  </si>
  <si>
    <t>1230305903010112</t>
  </si>
  <si>
    <t>F16-PARAGODU NJY</t>
  </si>
  <si>
    <t>1230305903010113</t>
  </si>
  <si>
    <t>F17-MOTAKAPALLI</t>
  </si>
  <si>
    <t>1230305903010114</t>
  </si>
  <si>
    <t>F18-NARASAPURA</t>
  </si>
  <si>
    <t>1230305903010115</t>
  </si>
  <si>
    <t>F19-GADIDHAM</t>
  </si>
  <si>
    <t>CHAKAVELU_66</t>
  </si>
  <si>
    <t>1230305904010101</t>
  </si>
  <si>
    <t>F01-RASCHERUVU</t>
  </si>
  <si>
    <t>1230305904010102</t>
  </si>
  <si>
    <t>F02-VANDAMAN-DAM</t>
  </si>
  <si>
    <t>1230305904010103</t>
  </si>
  <si>
    <t>F03-UGRANAMPALLI</t>
  </si>
  <si>
    <t>1230305904010104</t>
  </si>
  <si>
    <t>F04-CHAKAVELU</t>
  </si>
  <si>
    <t>1230305904010107</t>
  </si>
  <si>
    <t>F05-MANJUNATHAPURA</t>
  </si>
  <si>
    <t>1230305904010105</t>
  </si>
  <si>
    <t>F06-MIDDILLU</t>
  </si>
  <si>
    <t>1230305904020301</t>
  </si>
  <si>
    <t>F07-SHIVAPURA</t>
  </si>
  <si>
    <t>1230305904010108</t>
  </si>
  <si>
    <t>F08-KOTHAPALLI</t>
  </si>
  <si>
    <t>1230305904020302</t>
  </si>
  <si>
    <t>F09-VENKATESHAPALLI</t>
  </si>
  <si>
    <t>1230305904020303</t>
  </si>
  <si>
    <t>F10-PULAGAL</t>
  </si>
  <si>
    <t>1230305904020304</t>
  </si>
  <si>
    <t>F11-RAMANPADI</t>
  </si>
  <si>
    <t>CHELUR_66</t>
  </si>
  <si>
    <t>1230305901010101</t>
  </si>
  <si>
    <t>F01-CHELUR</t>
  </si>
  <si>
    <t>1230305901010102</t>
  </si>
  <si>
    <t>F02-CHELUR-EXPRESS</t>
  </si>
  <si>
    <t>1230305901010104</t>
  </si>
  <si>
    <t>F03-VENKATAPURA</t>
  </si>
  <si>
    <t>1230305901010103</t>
  </si>
  <si>
    <t>F04-NALLAGUTLAPALLI</t>
  </si>
  <si>
    <t>JULUPALYA_66</t>
  </si>
  <si>
    <t>1230305905010104</t>
  </si>
  <si>
    <t>F01-SHETTYKERE</t>
  </si>
  <si>
    <t>1230305905010101</t>
  </si>
  <si>
    <t>F02-PEDDANAGARLU</t>
  </si>
  <si>
    <t>1230305905010102</t>
  </si>
  <si>
    <t>F03-JULUPALYA</t>
  </si>
  <si>
    <t>1230305905010103</t>
  </si>
  <si>
    <t>F04-CHOKKAMPALLI</t>
  </si>
  <si>
    <t>1230305905020302</t>
  </si>
  <si>
    <t>F05-ACHAGANAPALLI</t>
  </si>
  <si>
    <t>1230305905020303</t>
  </si>
  <si>
    <t>F06-MALLISHETTYHALLI</t>
  </si>
  <si>
    <t>1230305905020304</t>
  </si>
  <si>
    <t>F08-POLANAYAKANAPALLI</t>
  </si>
  <si>
    <t>1230305905020305</t>
  </si>
  <si>
    <t>F09-SURAPAPALLI</t>
  </si>
  <si>
    <t>MITTEMARI_220</t>
  </si>
  <si>
    <t>1230305908010101</t>
  </si>
  <si>
    <t>F01-MERUVAPALLI</t>
  </si>
  <si>
    <t>1230305908010102</t>
  </si>
  <si>
    <t>F02-CHINNAMPALLI</t>
  </si>
  <si>
    <t>1230305908010103</t>
  </si>
  <si>
    <t>F03-SINGANAKUDHURE</t>
  </si>
  <si>
    <t>1230305908010104</t>
  </si>
  <si>
    <t>F04-GARUDADHRI</t>
  </si>
  <si>
    <t>PATHAPALYA_66</t>
  </si>
  <si>
    <t>1230305906010101</t>
  </si>
  <si>
    <t>F01-NEERAGANTIPALLI</t>
  </si>
  <si>
    <t>1230305906010102</t>
  </si>
  <si>
    <t>F02-BALAREDDYPALLI</t>
  </si>
  <si>
    <t>1230305906010103</t>
  </si>
  <si>
    <t>F04-DEVARAJAPALLI</t>
  </si>
  <si>
    <t>1230305906010104</t>
  </si>
  <si>
    <t>F05-PATHAPALYA</t>
  </si>
  <si>
    <t>1230305906010106</t>
  </si>
  <si>
    <t>F06-GUDIPALLI</t>
  </si>
  <si>
    <t>SOMNATHPURA_66</t>
  </si>
  <si>
    <t>1230305902010101</t>
  </si>
  <si>
    <t>F02-DBPALLI</t>
  </si>
  <si>
    <t>1230305902010102</t>
  </si>
  <si>
    <t>F03-OLD-CHELUR</t>
  </si>
  <si>
    <t>1230305902010103</t>
  </si>
  <si>
    <t>F04-THIMMASANDRA-NEW</t>
  </si>
  <si>
    <t>1230305902010107</t>
  </si>
  <si>
    <t>F05-BYREPALLI</t>
  </si>
  <si>
    <t>1230305902020301</t>
  </si>
  <si>
    <t>F06-CHELUR-EXPRESS</t>
  </si>
  <si>
    <t>1230305902020302</t>
  </si>
  <si>
    <t>F07-THIMMASANDRA-OLD</t>
  </si>
  <si>
    <t>1230305902020303</t>
  </si>
  <si>
    <t>F08-OLD-BILLUR</t>
  </si>
  <si>
    <t>1230305902020304</t>
  </si>
  <si>
    <t>F09-NEW-BILLUR</t>
  </si>
  <si>
    <t>1230305902010104</t>
  </si>
  <si>
    <t>F10-PEDDUR</t>
  </si>
  <si>
    <t>1230305902010105</t>
  </si>
  <si>
    <t>F11-NAGARLU</t>
  </si>
  <si>
    <t>1230305902010106</t>
  </si>
  <si>
    <t>F12-PALYAKERE</t>
  </si>
  <si>
    <t>THIMMAMPALLI_66</t>
  </si>
  <si>
    <t>1230305907010101</t>
  </si>
  <si>
    <t>F02-THIMMAMPALLY</t>
  </si>
  <si>
    <t>1230305907010102</t>
  </si>
  <si>
    <t>F03-GORTHAPALLY</t>
  </si>
  <si>
    <t>1230305907020301</t>
  </si>
  <si>
    <t>F04-DEVIKUNTE</t>
  </si>
  <si>
    <t>1230305907020302</t>
  </si>
  <si>
    <t>F05-NAGARLU</t>
  </si>
  <si>
    <t>1230305907020303</t>
  </si>
  <si>
    <t>F06-VASANTHAPURA</t>
  </si>
  <si>
    <t>1230305907010103</t>
  </si>
  <si>
    <t>F07-KOLIMPALLI</t>
  </si>
  <si>
    <t>1230305907010105</t>
  </si>
  <si>
    <t>F08-KOTHAKOTE</t>
  </si>
  <si>
    <t>1230305907020304</t>
  </si>
  <si>
    <t>F10-PESALAPARTHI</t>
  </si>
  <si>
    <t>1230305907020305</t>
  </si>
  <si>
    <t>F11-MULLANGICHETLAPALLI</t>
  </si>
  <si>
    <t>MANDIKAL_66</t>
  </si>
  <si>
    <t>1230302902010201</t>
  </si>
  <si>
    <t>F03-AVULABETTA</t>
  </si>
  <si>
    <t>1230302902010202</t>
  </si>
  <si>
    <t>F04-ADDAGAL</t>
  </si>
  <si>
    <t>1230302902010203</t>
  </si>
  <si>
    <t>F05-NAVILUGURKI</t>
  </si>
  <si>
    <t>1230302902010204</t>
  </si>
  <si>
    <t>F06-PATHURU NJY</t>
  </si>
  <si>
    <t>1230302902010205</t>
  </si>
  <si>
    <t>F07-KAMMAGUTTAHALLI</t>
  </si>
  <si>
    <t>PERESANDRA_66</t>
  </si>
  <si>
    <t>1230302901010101</t>
  </si>
  <si>
    <t>F01-PYLAGURKI</t>
  </si>
  <si>
    <t>1230302901010102</t>
  </si>
  <si>
    <t>F02-VARLAKONDA</t>
  </si>
  <si>
    <t>1230302901010103</t>
  </si>
  <si>
    <t>F03-PERESANDRA</t>
  </si>
  <si>
    <t>1230302901010104</t>
  </si>
  <si>
    <t>F04-MANDIKAL-OLD</t>
  </si>
  <si>
    <t>1230302901010105</t>
  </si>
  <si>
    <t>F05-KNR</t>
  </si>
  <si>
    <t>1230302901020301</t>
  </si>
  <si>
    <t>F08-BOGAPARTHY</t>
  </si>
  <si>
    <t>1230302901020302</t>
  </si>
  <si>
    <t>F09-CBPURA-EXPRESS</t>
  </si>
  <si>
    <t>1230302901020303</t>
  </si>
  <si>
    <t>F10-MANDIKAL-EXPRESS</t>
  </si>
  <si>
    <t>1230302901020304</t>
  </si>
  <si>
    <t>F11-SADALI</t>
  </si>
  <si>
    <t>1230302901010106</t>
  </si>
  <si>
    <t>F12-LAXMISAGARA-NJY</t>
  </si>
  <si>
    <t>1230302901020305</t>
  </si>
  <si>
    <t>F13-HARISTHALA-NJY</t>
  </si>
  <si>
    <t>1230302901020306</t>
  </si>
  <si>
    <t>F14-CHIKKANAGAVALLI-NJY</t>
  </si>
  <si>
    <t>1230302901020307</t>
  </si>
  <si>
    <t>F15-SHETTYGERE</t>
  </si>
  <si>
    <t>1230302901020308</t>
  </si>
  <si>
    <t>F16-BESTO-MINING</t>
  </si>
  <si>
    <t>1230302901010108</t>
  </si>
  <si>
    <t>F17-YALAGALAHALLI</t>
  </si>
  <si>
    <t>1230302901020309</t>
  </si>
  <si>
    <t>F18-KAMMATHANAHALLI</t>
  </si>
  <si>
    <t>1230301903010101</t>
  </si>
  <si>
    <t>F01-MUDDENAHALLY</t>
  </si>
  <si>
    <t>1230301903010102</t>
  </si>
  <si>
    <t>F02-H.S-GARDEN</t>
  </si>
  <si>
    <t>1230301903010103</t>
  </si>
  <si>
    <t>F03-KONDENAHALLY</t>
  </si>
  <si>
    <t>1230301903020301</t>
  </si>
  <si>
    <t>F04-D.HOSUR</t>
  </si>
  <si>
    <t>1230301903020302</t>
  </si>
  <si>
    <t>F05-NANDI-HILLS</t>
  </si>
  <si>
    <t>1230301903020303</t>
  </si>
  <si>
    <t>F06-JAKKALAMADAGU</t>
  </si>
  <si>
    <t>1230301903030501</t>
  </si>
  <si>
    <t>F09-SRIRAMPURA</t>
  </si>
  <si>
    <t>1230301903030502</t>
  </si>
  <si>
    <t>F10-KUPPAHALLY</t>
  </si>
  <si>
    <t>1230301903030503</t>
  </si>
  <si>
    <t>F12-CHADALAPURA</t>
  </si>
  <si>
    <t>1230301903030504</t>
  </si>
  <si>
    <t>F13-SJCIT</t>
  </si>
  <si>
    <t>1230301903010104</t>
  </si>
  <si>
    <t>F14-MYLAPPANAHALLI</t>
  </si>
  <si>
    <t>1230301903030505</t>
  </si>
  <si>
    <t>F15-CHELUMENAHALLI-NJY</t>
  </si>
  <si>
    <t>1230301903030506</t>
  </si>
  <si>
    <t>F16-KANGANAHALLI-NJY</t>
  </si>
  <si>
    <t>1230301903020307</t>
  </si>
  <si>
    <t>F17-KUDUVATHI</t>
  </si>
  <si>
    <t>1230301903030509</t>
  </si>
  <si>
    <t>F18- DODDAMARALI NJY</t>
  </si>
  <si>
    <t>1230301903030508</t>
  </si>
  <si>
    <t>F19-SWAN SILK NJY</t>
  </si>
  <si>
    <t>1230301903030510</t>
  </si>
  <si>
    <t>F20-AJJAWARA</t>
  </si>
  <si>
    <t>1230301903030511</t>
  </si>
  <si>
    <t>F21-MEGA DAIRY</t>
  </si>
  <si>
    <t>1230301902020302</t>
  </si>
  <si>
    <t>1230301902020303</t>
  </si>
  <si>
    <t>F04-MANCHENAHALLY</t>
  </si>
  <si>
    <t>1230301902010101</t>
  </si>
  <si>
    <t>F05-MACHANBELE</t>
  </si>
  <si>
    <t>1230301902010102</t>
  </si>
  <si>
    <t>F06-SIDLAGHATTA</t>
  </si>
  <si>
    <t>1230301902010104</t>
  </si>
  <si>
    <t>F08-PARASADINNE-NJY</t>
  </si>
  <si>
    <t>1230301902010105</t>
  </si>
  <si>
    <t>F09-DIBBUR</t>
  </si>
  <si>
    <t>1230301902020304</t>
  </si>
  <si>
    <t>F10-HOSAHUDYA</t>
  </si>
  <si>
    <t>1230301902020305</t>
  </si>
  <si>
    <t>F11-LINGASHETTYPURA-NJY</t>
  </si>
  <si>
    <t>1230301902020308</t>
  </si>
  <si>
    <t>F13-JNS</t>
  </si>
  <si>
    <t>1230301902010106</t>
  </si>
  <si>
    <t>F14-RANGASTHALA</t>
  </si>
  <si>
    <t>1230301902020309</t>
  </si>
  <si>
    <t>F15-KANDAVARA PUMP HOUSE</t>
  </si>
  <si>
    <t>NALLIMARADANAHALLI_66</t>
  </si>
  <si>
    <t>1230301901010101</t>
  </si>
  <si>
    <t>F01-GOLLU</t>
  </si>
  <si>
    <t>1230301901010102</t>
  </si>
  <si>
    <t>F02-VANTURU</t>
  </si>
  <si>
    <t>1230301901010103</t>
  </si>
  <si>
    <t>F03-RAMADEVANAGUDI</t>
  </si>
  <si>
    <t>1230301901010104</t>
  </si>
  <si>
    <t>F04-KETHENAHALLY</t>
  </si>
  <si>
    <t>1230301901010105</t>
  </si>
  <si>
    <t>F05-GANGAREKALUVE</t>
  </si>
  <si>
    <t>1230301901020301</t>
  </si>
  <si>
    <t>F06-GUNDLAGURKI</t>
  </si>
  <si>
    <t>1230301901020302</t>
  </si>
  <si>
    <t>F07-DEVASTHANA-HOSAHALLY</t>
  </si>
  <si>
    <t>1230301901020303</t>
  </si>
  <si>
    <t>F08-SHETTYVARAHALLI-NJY</t>
  </si>
  <si>
    <t>1230301901020304</t>
  </si>
  <si>
    <t>F09-ANGAREKANAHALLY</t>
  </si>
  <si>
    <t>1230301901020305</t>
  </si>
  <si>
    <t>F10-KANDAKANAHALLY</t>
  </si>
  <si>
    <t>1230301901020306</t>
  </si>
  <si>
    <t>F11-GUVALAKANAHALLI-NJY</t>
  </si>
  <si>
    <t>1230301901020307</t>
  </si>
  <si>
    <t>F12-MARGANHALLI-NJY</t>
  </si>
  <si>
    <t>1230301901020308</t>
  </si>
  <si>
    <t>F13-S-GOLLAHALLI-NJY</t>
  </si>
  <si>
    <t>1230303902010101</t>
  </si>
  <si>
    <t>F01-G.B-SANDRA</t>
  </si>
  <si>
    <t>1230303902010102</t>
  </si>
  <si>
    <t>F02-KADALAVENI</t>
  </si>
  <si>
    <t>1230303902010103</t>
  </si>
  <si>
    <t>F03-MALLASANDRA</t>
  </si>
  <si>
    <t>1230303902010104</t>
  </si>
  <si>
    <t>F04-RAMAPURA</t>
  </si>
  <si>
    <t>1230303902010105</t>
  </si>
  <si>
    <t>1230303902010106</t>
  </si>
  <si>
    <t>F06-V.H-HALLY</t>
  </si>
  <si>
    <t>1230303902020302</t>
  </si>
  <si>
    <t>F07-CHANDANDUR</t>
  </si>
  <si>
    <t>1230303902020303</t>
  </si>
  <si>
    <t>F09-NAMAGONDLU</t>
  </si>
  <si>
    <t>1230303902020305</t>
  </si>
  <si>
    <t>1230303902010108</t>
  </si>
  <si>
    <t>F14-NJY-MUDUGERE</t>
  </si>
  <si>
    <t>1230303902010109</t>
  </si>
  <si>
    <t>F15-NJY-ALAKAPURA</t>
  </si>
  <si>
    <t>1230303902010110</t>
  </si>
  <si>
    <t>F16- NJY GEDERE</t>
  </si>
  <si>
    <t>HOSUR(RAMAPURA)_66</t>
  </si>
  <si>
    <t>1230303903010101</t>
  </si>
  <si>
    <t>F01-KUDUREBYALYA</t>
  </si>
  <si>
    <t>1230303903010102</t>
  </si>
  <si>
    <t>F02-KURUDI</t>
  </si>
  <si>
    <t>1230303903010103</t>
  </si>
  <si>
    <t>F03-SONAGANAHALLY</t>
  </si>
  <si>
    <t>1230303903010301</t>
  </si>
  <si>
    <t>F04-HOSSUR</t>
  </si>
  <si>
    <t>1230303903010302</t>
  </si>
  <si>
    <t>F05-BAKTHARAHALLY</t>
  </si>
  <si>
    <t>1230303903010303</t>
  </si>
  <si>
    <t>F06-BARC</t>
  </si>
  <si>
    <t>1230303903010104</t>
  </si>
  <si>
    <t>F07-KOTALDINNE</t>
  </si>
  <si>
    <t>1230303903010304</t>
  </si>
  <si>
    <t>F08-NJY-ANUDI</t>
  </si>
  <si>
    <t>1230303903020305</t>
  </si>
  <si>
    <t>F09-HOSA UPPARAHALLI</t>
  </si>
  <si>
    <t>MANCHENAHALLI_66</t>
  </si>
  <si>
    <t>1230303904010106</t>
  </si>
  <si>
    <t>F01-DANDIGANAHALLY</t>
  </si>
  <si>
    <t>1230303904010101</t>
  </si>
  <si>
    <t>F02-ADDEKOPPA</t>
  </si>
  <si>
    <t>1230303904010102</t>
  </si>
  <si>
    <t>F03-JARABANDAHALLY</t>
  </si>
  <si>
    <t>1230303904010103</t>
  </si>
  <si>
    <t>F04-POSHETTYHALLY</t>
  </si>
  <si>
    <t>1230303904010104</t>
  </si>
  <si>
    <t>F06-KANAGANAKOPPA</t>
  </si>
  <si>
    <t>1230303904020301</t>
  </si>
  <si>
    <t>F07-BISILAHALLY</t>
  </si>
  <si>
    <t>1230303904020302</t>
  </si>
  <si>
    <t>F08-NJY-MANCHENAHALLY</t>
  </si>
  <si>
    <t>1230303904020303</t>
  </si>
  <si>
    <t>F09-MINAKANAGURKI</t>
  </si>
  <si>
    <t>1230303904020304</t>
  </si>
  <si>
    <t>F10-NJY-MARIMAKALAHALLI</t>
  </si>
  <si>
    <t>1230303904020305</t>
  </si>
  <si>
    <t>F11-SIR-M.VISHWESHWARAIAH</t>
  </si>
  <si>
    <t>1230303904020307</t>
  </si>
  <si>
    <t>F12-SRINIVASA SAGARA</t>
  </si>
  <si>
    <t>1230303904020308</t>
  </si>
  <si>
    <t>F13-KAMAREDDY HALLY</t>
  </si>
  <si>
    <t>1230303904010301</t>
  </si>
  <si>
    <t>F14-KLEN PAKS</t>
  </si>
  <si>
    <t>THONDEBHAVI_66</t>
  </si>
  <si>
    <t>1230303905010101</t>
  </si>
  <si>
    <t>F01-POTHENAHALLY</t>
  </si>
  <si>
    <t>1230303905010102</t>
  </si>
  <si>
    <t>F02-ALIPURA</t>
  </si>
  <si>
    <t>1230303905010103</t>
  </si>
  <si>
    <t>F03-MANCHENAHALLY</t>
  </si>
  <si>
    <t>1230303905010104</t>
  </si>
  <si>
    <t>F04-ARKUNDA</t>
  </si>
  <si>
    <t>1230303905010105</t>
  </si>
  <si>
    <t>F05-HALEHALLY</t>
  </si>
  <si>
    <t>1230303905010301</t>
  </si>
  <si>
    <t>F06-THONDEBHAVI-LOCAL</t>
  </si>
  <si>
    <t>1230303905010302</t>
  </si>
  <si>
    <t>F07-THIPPAGANAHALLY</t>
  </si>
  <si>
    <t>1230303905010303</t>
  </si>
  <si>
    <t>F08-G.HOSAHALLY</t>
  </si>
  <si>
    <t>1230303905010304</t>
  </si>
  <si>
    <t>F09-PIONEER</t>
  </si>
  <si>
    <t>1230303905010305</t>
  </si>
  <si>
    <t>F10-THARIDAL</t>
  </si>
  <si>
    <t>1230303905010306</t>
  </si>
  <si>
    <t>F11-NJY-BEVINAHALLI</t>
  </si>
  <si>
    <t>1230303905010106</t>
  </si>
  <si>
    <t>F12-NJY-RAILWAY-STATION</t>
  </si>
  <si>
    <t>1230303905010107</t>
  </si>
  <si>
    <t>F13-KALLINAYAKANAHALLI--NJY</t>
  </si>
  <si>
    <t>VIDHURASHWATHA_66</t>
  </si>
  <si>
    <t>1230303901020101</t>
  </si>
  <si>
    <t>F01-RAMACHANDRAPURA</t>
  </si>
  <si>
    <t>1230303901020102</t>
  </si>
  <si>
    <t>F02-MELYA</t>
  </si>
  <si>
    <t>1230303901010103</t>
  </si>
  <si>
    <t>F04-H.NAGASANDRA</t>
  </si>
  <si>
    <t>1230303901020301</t>
  </si>
  <si>
    <t>F05-KUDAMALAKUNTE</t>
  </si>
  <si>
    <t>1230303901020302</t>
  </si>
  <si>
    <t>F06-PRECOT</t>
  </si>
  <si>
    <t>1230303901020303</t>
  </si>
  <si>
    <t>F08-HUNASENAHALLI</t>
  </si>
  <si>
    <t>1230303901010107</t>
  </si>
  <si>
    <t>F10-A-ONE STEEL1</t>
  </si>
  <si>
    <t>1230303901020104</t>
  </si>
  <si>
    <t>F11-NJY-JAGAREDDYHALLY</t>
  </si>
  <si>
    <t>1230303901020304</t>
  </si>
  <si>
    <t>F12-NJY-VIDHURASWATHA</t>
  </si>
  <si>
    <t>D_PALYA_66</t>
  </si>
  <si>
    <t>1230304903010101</t>
  </si>
  <si>
    <t>F01-BACHAREDDYHALLI</t>
  </si>
  <si>
    <t>1230304903010104</t>
  </si>
  <si>
    <t>F02-CHINCHANAHALLI</t>
  </si>
  <si>
    <t>1230304903010103</t>
  </si>
  <si>
    <t>F03-D.PALYA</t>
  </si>
  <si>
    <t>1230304903010102</t>
  </si>
  <si>
    <t>F04-LAKKASANDRA</t>
  </si>
  <si>
    <t>1230304903020301</t>
  </si>
  <si>
    <t>F05-BYCHAPURA NJY</t>
  </si>
  <si>
    <t>1230304903020302</t>
  </si>
  <si>
    <t>F06-GANGASANDRA</t>
  </si>
  <si>
    <t>1230304903020303</t>
  </si>
  <si>
    <t>F07-HUDUGURU</t>
  </si>
  <si>
    <t>1230304903020304</t>
  </si>
  <si>
    <t>F08-KADBURU</t>
  </si>
  <si>
    <t>1230304903020305</t>
  </si>
  <si>
    <t>1230304903010105</t>
  </si>
  <si>
    <t>F10-VENKATAPURA</t>
  </si>
  <si>
    <t>1230304903010106</t>
  </si>
  <si>
    <t>F11-BALAREDDYHALLI NJY</t>
  </si>
  <si>
    <t>GUDIBANDE_66</t>
  </si>
  <si>
    <t>1230304904010101</t>
  </si>
  <si>
    <t>F01-HAMPASANDRA</t>
  </si>
  <si>
    <t>1230304904010102</t>
  </si>
  <si>
    <t>F02-BEECHAGANAHALLY</t>
  </si>
  <si>
    <t>1230304904010103</t>
  </si>
  <si>
    <t>F03-GARUDACHARLAHALLY(NJY)</t>
  </si>
  <si>
    <t>1230304904010104</t>
  </si>
  <si>
    <t>F04-LOCAL</t>
  </si>
  <si>
    <t>1230304904020301</t>
  </si>
  <si>
    <t>F05-THIRUMANI NJY</t>
  </si>
  <si>
    <t>1230304904020302</t>
  </si>
  <si>
    <t>F06-POLAMPALLY</t>
  </si>
  <si>
    <t>1230304904020303</t>
  </si>
  <si>
    <t>F07-RAMAPATNA-NEW</t>
  </si>
  <si>
    <t>1230304904020304</t>
  </si>
  <si>
    <t>F08-BOGENAHALLY</t>
  </si>
  <si>
    <t>1230304904020305</t>
  </si>
  <si>
    <t>F09-WATER-WORKS</t>
  </si>
  <si>
    <t>1230304904020306</t>
  </si>
  <si>
    <t>F10-JANGALAHALLI NJY</t>
  </si>
  <si>
    <t>1230304904020307</t>
  </si>
  <si>
    <t>F11-VABASANDRA</t>
  </si>
  <si>
    <t>GUNDLUKOTTUR_66</t>
  </si>
  <si>
    <t>1230304901010101</t>
  </si>
  <si>
    <t>F01-KODIHALLI</t>
  </si>
  <si>
    <t>1230304901010102</t>
  </si>
  <si>
    <t>F02-NAGARAGERE</t>
  </si>
  <si>
    <t>1230304901010103</t>
  </si>
  <si>
    <t>F03-GUDUPALLI</t>
  </si>
  <si>
    <t>1230304901010104</t>
  </si>
  <si>
    <t>F04-BANDARLAHALLI NJY</t>
  </si>
  <si>
    <t>1230304901020301</t>
  </si>
  <si>
    <t>F07-YELLODU</t>
  </si>
  <si>
    <t>1230304901020302</t>
  </si>
  <si>
    <t>F08-NILUGUMBA NJY</t>
  </si>
  <si>
    <t>1230304901020303</t>
  </si>
  <si>
    <t>F09-G.KOTHURU NJY</t>
  </si>
  <si>
    <t>1230304901020304</t>
  </si>
  <si>
    <t>F10-CHOLASHETTYHALLI</t>
  </si>
  <si>
    <t>SOMENAHALLI_66</t>
  </si>
  <si>
    <t>1230304905010205</t>
  </si>
  <si>
    <t>F01-BATHLAHALLI NJY</t>
  </si>
  <si>
    <t>1230304905010203</t>
  </si>
  <si>
    <t>F03-KAMBALAHALLI</t>
  </si>
  <si>
    <t>1230304905010204</t>
  </si>
  <si>
    <t>F04-CHIKKANENCHERLU NJY</t>
  </si>
  <si>
    <t>1230304905010206</t>
  </si>
  <si>
    <t>F06-THUMAKUNTE</t>
  </si>
  <si>
    <t>1230304905010207</t>
  </si>
  <si>
    <t>F07-GBD INDUSTRIAL</t>
  </si>
  <si>
    <t>SOMENAHALLI_EHT_66</t>
  </si>
  <si>
    <t>1230304905010202</t>
  </si>
  <si>
    <t>F02-SOMENAHALLI</t>
  </si>
  <si>
    <t>1230304905010201</t>
  </si>
  <si>
    <t>F05-DHINNAHALLI</t>
  </si>
  <si>
    <t>VATADAHOSAHALLI_66</t>
  </si>
  <si>
    <t>1230304902010101</t>
  </si>
  <si>
    <t>F02-D.PALYA</t>
  </si>
  <si>
    <t>1230304902010102</t>
  </si>
  <si>
    <t>F03-NAKKALAHALLI</t>
  </si>
  <si>
    <t>1230304902010103</t>
  </si>
  <si>
    <t>F04-VATADAHOSAHALLI</t>
  </si>
  <si>
    <t>1230304902020301</t>
  </si>
  <si>
    <t>F05-LAKKASANDRA</t>
  </si>
  <si>
    <t>1230304902020302</t>
  </si>
  <si>
    <t>F06-HULIKUNTE</t>
  </si>
  <si>
    <t>1230304902020303</t>
  </si>
  <si>
    <t>F08-JEELAKUNTE</t>
  </si>
  <si>
    <t>1230304902010104</t>
  </si>
  <si>
    <t>F09-THOKALAHALLI  NJY</t>
  </si>
  <si>
    <t>1230304902010105</t>
  </si>
  <si>
    <t>F10-NARASAPURA(NJY)</t>
  </si>
  <si>
    <t>BOMMEPALLI_ CROSS_66</t>
  </si>
  <si>
    <t>1230402905010101</t>
  </si>
  <si>
    <t>F01-KADADANAMARI</t>
  </si>
  <si>
    <t>1230402905010102</t>
  </si>
  <si>
    <t>F02-BILLANDLAHALLI</t>
  </si>
  <si>
    <t>1230402905010107</t>
  </si>
  <si>
    <t>F03-ANKALAMADAGU</t>
  </si>
  <si>
    <t>1230402905010103</t>
  </si>
  <si>
    <t>F04-SOMAKALAHALLI</t>
  </si>
  <si>
    <t>1230402905010104</t>
  </si>
  <si>
    <t>F05-KONAKUNTLU</t>
  </si>
  <si>
    <t>1230402905010106</t>
  </si>
  <si>
    <t>F06-KONAPURA</t>
  </si>
  <si>
    <t>1230402905010105</t>
  </si>
  <si>
    <t>F07-CHEEMALAGUTTA</t>
  </si>
  <si>
    <t>IRAGAMPALLI_66</t>
  </si>
  <si>
    <t>1230402902020301</t>
  </si>
  <si>
    <t>F01-MARSANAHALLI</t>
  </si>
  <si>
    <t>1230402902020302</t>
  </si>
  <si>
    <t>F02-SIDDEPALLI</t>
  </si>
  <si>
    <t>1230402902020303</t>
  </si>
  <si>
    <t>F03-GOWNIPALLI</t>
  </si>
  <si>
    <t>1230402902010101</t>
  </si>
  <si>
    <t>F04-KENCHARLAHALLI</t>
  </si>
  <si>
    <t>1230402902010102</t>
  </si>
  <si>
    <t>F05-MITTAHALLI</t>
  </si>
  <si>
    <t>1230402902010103</t>
  </si>
  <si>
    <t>F06-BATLAHALLI</t>
  </si>
  <si>
    <t>1230402902020304</t>
  </si>
  <si>
    <t>F07-MADAMANGALA</t>
  </si>
  <si>
    <t>1230402902010104</t>
  </si>
  <si>
    <t>F08-KODIGAL</t>
  </si>
  <si>
    <t>1230402902010105</t>
  </si>
  <si>
    <t>F09-GOWDANAHALLI</t>
  </si>
  <si>
    <t>1230402902020305</t>
  </si>
  <si>
    <t>F10-MADAMANGALA-(NJY)</t>
  </si>
  <si>
    <t>1230402902020306</t>
  </si>
  <si>
    <t>F11-RASAPALLI--(NJY)</t>
  </si>
  <si>
    <t>1230402902020307</t>
  </si>
  <si>
    <t>F12-K-RAGUTTAHALLI--(NJY)</t>
  </si>
  <si>
    <t>1230402902010106</t>
  </si>
  <si>
    <t>F13-IRRAGAMPALLI-(NJY)</t>
  </si>
  <si>
    <t>1230402902010107</t>
  </si>
  <si>
    <t>F15-KMC NJY</t>
  </si>
  <si>
    <t>1230402902010108</t>
  </si>
  <si>
    <t>F16-MINDIGAL</t>
  </si>
  <si>
    <t>1230402902010109</t>
  </si>
  <si>
    <t>F17-B.G KOTE</t>
  </si>
  <si>
    <t>1230402902020308</t>
  </si>
  <si>
    <t>F19-K.R PURA</t>
  </si>
  <si>
    <t>MGHALLI_66</t>
  </si>
  <si>
    <t>1230402904020302</t>
  </si>
  <si>
    <t>F01-YENAMALAPADI</t>
  </si>
  <si>
    <t>1230402904020303</t>
  </si>
  <si>
    <t>F02-MUNGANAHALLI</t>
  </si>
  <si>
    <t>1230402904020301</t>
  </si>
  <si>
    <t>F03-M.GOLLAHALLI</t>
  </si>
  <si>
    <t>1230402904010102</t>
  </si>
  <si>
    <t>F04-YARAYAGARAHALLI</t>
  </si>
  <si>
    <t>1230402904010104</t>
  </si>
  <si>
    <t>F05-PEDDUR</t>
  </si>
  <si>
    <t>1230402904010101</t>
  </si>
  <si>
    <t>F06-HOSAHUDYA</t>
  </si>
  <si>
    <t>1230402904010103</t>
  </si>
  <si>
    <t>F07-YEGAVAKOTE-NJY</t>
  </si>
  <si>
    <t>TALAGAWARA_66</t>
  </si>
  <si>
    <t>1230402901010108</t>
  </si>
  <si>
    <t>1230402901010101</t>
  </si>
  <si>
    <t>F01-KYALANUR</t>
  </si>
  <si>
    <t>1230402901010102</t>
  </si>
  <si>
    <t>F02-KAIWARA</t>
  </si>
  <si>
    <t>1230402901010103</t>
  </si>
  <si>
    <t>F03-KEMPADENAHALLI</t>
  </si>
  <si>
    <t>1230402901010104</t>
  </si>
  <si>
    <t>F04-PERAMACHANAHALLI</t>
  </si>
  <si>
    <t>1230402901020301</t>
  </si>
  <si>
    <t>F05-HIREKATTIGENAHALLI</t>
  </si>
  <si>
    <t>1230402901020302</t>
  </si>
  <si>
    <t>F06-AMMANALLUR</t>
  </si>
  <si>
    <t>1230402901020303</t>
  </si>
  <si>
    <t>F07-VAIJAKUR</t>
  </si>
  <si>
    <t>1230402901010105</t>
  </si>
  <si>
    <t>F08-ATTUR</t>
  </si>
  <si>
    <t>1230402901010106</t>
  </si>
  <si>
    <t>F09-ALMBAGIRI-(NJY)</t>
  </si>
  <si>
    <t>1230402901010107</t>
  </si>
  <si>
    <t>F10-AKKIMANGALA-(NJY)</t>
  </si>
  <si>
    <t>1230402901020304</t>
  </si>
  <si>
    <t>F11-YNA-(NJY)</t>
  </si>
  <si>
    <t>1230402901020306</t>
  </si>
  <si>
    <t>F12-MYLAPURA</t>
  </si>
  <si>
    <t>1230402901020305</t>
  </si>
  <si>
    <t>F13-TG-NJY-KRISHNAPURA</t>
  </si>
  <si>
    <t>1230402901010109</t>
  </si>
  <si>
    <t>F16-BEEDAGANAHALLI</t>
  </si>
  <si>
    <t>YENIGADALE_66</t>
  </si>
  <si>
    <t>1230402903020307</t>
  </si>
  <si>
    <t>1230402903010101</t>
  </si>
  <si>
    <t>F01-NAVODAYA-SCHOOL</t>
  </si>
  <si>
    <t>1230402903010102</t>
  </si>
  <si>
    <t>F02-NAVODAYA</t>
  </si>
  <si>
    <t>1230402903010103</t>
  </si>
  <si>
    <t>F03-CHILKALANERUPU</t>
  </si>
  <si>
    <t>1230402903020301</t>
  </si>
  <si>
    <t>F04-THULAVANURU</t>
  </si>
  <si>
    <t>1230402903020302</t>
  </si>
  <si>
    <t>F05-BURUDAGUNTE</t>
  </si>
  <si>
    <t>1230402903020303</t>
  </si>
  <si>
    <t>F06-NANDANAVANA</t>
  </si>
  <si>
    <t>1230402903020304</t>
  </si>
  <si>
    <t>F07-NADAMPALLI</t>
  </si>
  <si>
    <t>1230402903020305</t>
  </si>
  <si>
    <t>F08-BTN-NJY</t>
  </si>
  <si>
    <t>1230402903020306</t>
  </si>
  <si>
    <t>F09-NJY-YENIGADALE</t>
  </si>
  <si>
    <t>1230402903010104</t>
  </si>
  <si>
    <t>F11-T. DEVAPALLI</t>
  </si>
  <si>
    <t>1230401901010101</t>
  </si>
  <si>
    <t>F01-BURAMAKALAHALLI</t>
  </si>
  <si>
    <t>1230401901010102</t>
  </si>
  <si>
    <t>F02-GOPALAPURA</t>
  </si>
  <si>
    <t>1230401901020301</t>
  </si>
  <si>
    <t>F03-SEEKAL</t>
  </si>
  <si>
    <t>1230401901020302</t>
  </si>
  <si>
    <t>F04-KAIWARA</t>
  </si>
  <si>
    <t>1230401901010103</t>
  </si>
  <si>
    <t>F05-MURUGAMALLA</t>
  </si>
  <si>
    <t>1230401901010104</t>
  </si>
  <si>
    <t>F06-L-D-KOTE</t>
  </si>
  <si>
    <t>1230401901020304</t>
  </si>
  <si>
    <t>F09-NANDIGANAHALLI</t>
  </si>
  <si>
    <t>1230401901020305</t>
  </si>
  <si>
    <t>F11-LOCAL 3</t>
  </si>
  <si>
    <t>F16-SERICO</t>
  </si>
  <si>
    <t>1230401901010112</t>
  </si>
  <si>
    <t>F18-KURUTAHALLI-NJY</t>
  </si>
  <si>
    <t>KODIHALLI_BGR_66</t>
  </si>
  <si>
    <t>1230401902010101</t>
  </si>
  <si>
    <t>F01-KURUBUR</t>
  </si>
  <si>
    <t>1230401902010102</t>
  </si>
  <si>
    <t>F02-DODDAPURA-NJY</t>
  </si>
  <si>
    <t>1230401902010104</t>
  </si>
  <si>
    <t>F03-GAJALAHALLI</t>
  </si>
  <si>
    <t>1230401902010105</t>
  </si>
  <si>
    <t>F04-PANASACHOWDANAHALLI</t>
  </si>
  <si>
    <t>1230401902020304</t>
  </si>
  <si>
    <t>F05-D.B.HALLI</t>
  </si>
  <si>
    <t>1230401902020301</t>
  </si>
  <si>
    <t>F06-ANOOR</t>
  </si>
  <si>
    <t>1230401902020302</t>
  </si>
  <si>
    <t>F07-K-HOSUR</t>
  </si>
  <si>
    <t>1230401902020303</t>
  </si>
  <si>
    <t>F08-G-KODIHALLI</t>
  </si>
  <si>
    <t>1230401902010106</t>
  </si>
  <si>
    <t>F09-KODADAVADI</t>
  </si>
  <si>
    <t>NANDIGANAHALLI_66</t>
  </si>
  <si>
    <t>1230401903010104</t>
  </si>
  <si>
    <t>F01-THUMMALAHALLI NJY</t>
  </si>
  <si>
    <t>1230401903010103</t>
  </si>
  <si>
    <t>F02-DANDUPALYA</t>
  </si>
  <si>
    <t>1230401903010101</t>
  </si>
  <si>
    <t>F03-GOPALLI</t>
  </si>
  <si>
    <t>1230401903010102</t>
  </si>
  <si>
    <t>F04-MUDDALAHALLI</t>
  </si>
  <si>
    <t>1230401903020301</t>
  </si>
  <si>
    <t>F05-MUKTHISHWARA-NJY</t>
  </si>
  <si>
    <t>1230401903020302</t>
  </si>
  <si>
    <t>F06-KAPALLI</t>
  </si>
  <si>
    <t>1230401903020303</t>
  </si>
  <si>
    <t>F07-MURUGAMALLA</t>
  </si>
  <si>
    <t>1230401903020304</t>
  </si>
  <si>
    <t>F08-ADEPALLI-NJY</t>
  </si>
  <si>
    <t>1230401903020305</t>
  </si>
  <si>
    <t>F09-KAGATHI NJY</t>
  </si>
  <si>
    <t>CHEEMANGALA_66</t>
  </si>
  <si>
    <t>1230404904010101</t>
  </si>
  <si>
    <t>F01-H-CROSS</t>
  </si>
  <si>
    <t>1230404904020101</t>
  </si>
  <si>
    <t>F02-ATTIGANAHALLI</t>
  </si>
  <si>
    <t>1230404904010102</t>
  </si>
  <si>
    <t>F03-BASAVAPATNA</t>
  </si>
  <si>
    <t>1230404904020301</t>
  </si>
  <si>
    <t>F04-NJY-CHIKKADASARAHALLI</t>
  </si>
  <si>
    <t>1230404904010103</t>
  </si>
  <si>
    <t>F05-KANNAMANGALA</t>
  </si>
  <si>
    <t>1230404904020302</t>
  </si>
  <si>
    <t>F06-CHIKKADASARAHALLI</t>
  </si>
  <si>
    <t>1230404904020303</t>
  </si>
  <si>
    <t>F07-CHEEMANGALA</t>
  </si>
  <si>
    <t>1230404904020304</t>
  </si>
  <si>
    <t>F09-HT MIRACLE</t>
  </si>
  <si>
    <t>1230404904020305</t>
  </si>
  <si>
    <t>F10-NJY CHINTHADAPI</t>
  </si>
  <si>
    <t>DIBBURAHALLI_66</t>
  </si>
  <si>
    <t>1230404906010101</t>
  </si>
  <si>
    <t>F01-E-THIMMASANDRA</t>
  </si>
  <si>
    <t>1230404906010102</t>
  </si>
  <si>
    <t>F02-KORALPARTHI</t>
  </si>
  <si>
    <t>1230404906010103</t>
  </si>
  <si>
    <t>F03-ANEMADUGU</t>
  </si>
  <si>
    <t>1230404906010104</t>
  </si>
  <si>
    <t>F04-BASHETTAHALLI</t>
  </si>
  <si>
    <t>1230404906010105</t>
  </si>
  <si>
    <t>F05-DODDATEKHALLI</t>
  </si>
  <si>
    <t>1230404906020302</t>
  </si>
  <si>
    <t>F06-DIBBURAHALLI</t>
  </si>
  <si>
    <t>1230404906020303</t>
  </si>
  <si>
    <t>F07-DYAVAPPANAGUDI</t>
  </si>
  <si>
    <t>1230404906020304</t>
  </si>
  <si>
    <t>F08-SADALI</t>
  </si>
  <si>
    <t>1230404906020305</t>
  </si>
  <si>
    <t>F09-DYAVARAHALLI</t>
  </si>
  <si>
    <t>1230404906010109</t>
  </si>
  <si>
    <t>F11-RAYAPPANAHALLI</t>
  </si>
  <si>
    <t>1230404906010106</t>
  </si>
  <si>
    <t>F12-BYRAGANAHALLI</t>
  </si>
  <si>
    <t>1230404906010110</t>
  </si>
  <si>
    <t>F13-NJY-THALAKAYALABETTA</t>
  </si>
  <si>
    <t>1230404906010111</t>
  </si>
  <si>
    <t>F14-BAYYAPPANAHALLI</t>
  </si>
  <si>
    <t>GANJIGUNTE_66</t>
  </si>
  <si>
    <t>1230404901010101</t>
  </si>
  <si>
    <t>F01-VEMAGAL</t>
  </si>
  <si>
    <t>1230404901010102</t>
  </si>
  <si>
    <t>F02-CHANDRAHALLI</t>
  </si>
  <si>
    <t>1230404901010103</t>
  </si>
  <si>
    <t>F03-NELAMACHANHALLI</t>
  </si>
  <si>
    <t>1230404901010104</t>
  </si>
  <si>
    <t>F04-NJY-GANJIGUNTE</t>
  </si>
  <si>
    <t>1230404901020305</t>
  </si>
  <si>
    <t>F05-MUMMANAHALLI</t>
  </si>
  <si>
    <t>1230404901020301</t>
  </si>
  <si>
    <t>F06-CHOKKANAHALLI</t>
  </si>
  <si>
    <t>1230404901020302</t>
  </si>
  <si>
    <t>F07-KORALAPARTHI</t>
  </si>
  <si>
    <t>1230404901020303</t>
  </si>
  <si>
    <t>F08-NANDANA-HOSAHALLI</t>
  </si>
  <si>
    <t>1230404901010105</t>
  </si>
  <si>
    <t>F09-SEETTIHALI</t>
  </si>
  <si>
    <t>1230404901020101</t>
  </si>
  <si>
    <t>F10-NJY G KURUBARAHALLI</t>
  </si>
  <si>
    <t>1230404901020304</t>
  </si>
  <si>
    <t>F11-PAPATHIMMANAHALLI-(NJY)</t>
  </si>
  <si>
    <t>1230404901020102</t>
  </si>
  <si>
    <t>F12-NJY PALENAHALLI</t>
  </si>
  <si>
    <t>1230404901010106</t>
  </si>
  <si>
    <t>F13-DWARAPALLI</t>
  </si>
  <si>
    <t>1230404901020308</t>
  </si>
  <si>
    <t>F14-K DEVAGANAHALLI</t>
  </si>
  <si>
    <t>JANGAMAKOTE_66</t>
  </si>
  <si>
    <t>1230404905010101</t>
  </si>
  <si>
    <t>F01-YANNAGUR</t>
  </si>
  <si>
    <t>1230404905010102</t>
  </si>
  <si>
    <t>F02-HOSAPETE</t>
  </si>
  <si>
    <t>1230404905010103</t>
  </si>
  <si>
    <t>F03-BYARASANDRA</t>
  </si>
  <si>
    <t>1230404905010104</t>
  </si>
  <si>
    <t>F04-NAGAMANGALA</t>
  </si>
  <si>
    <t>1230404905020301</t>
  </si>
  <si>
    <t>F05-NJY-JANGAMAKOTE</t>
  </si>
  <si>
    <t>1230404905020302</t>
  </si>
  <si>
    <t>F06-SUGATOOR</t>
  </si>
  <si>
    <t>1230404905020303</t>
  </si>
  <si>
    <t>F07-BALUVANAHALLI</t>
  </si>
  <si>
    <t>1230404905020304</t>
  </si>
  <si>
    <t>F08-VENKATAPURA</t>
  </si>
  <si>
    <t>MELUR_66</t>
  </si>
  <si>
    <t>1230404903010101</t>
  </si>
  <si>
    <t>F01-TELEPHONE-EXCHANGE</t>
  </si>
  <si>
    <t>1230404903020301</t>
  </si>
  <si>
    <t>F02-MELUR</t>
  </si>
  <si>
    <t>1230404903020302</t>
  </si>
  <si>
    <t>F03-KAMBADAHALLI</t>
  </si>
  <si>
    <t>1230404903020303</t>
  </si>
  <si>
    <t>F04-BHAKTARAHALLI</t>
  </si>
  <si>
    <t>1230404903020304</t>
  </si>
  <si>
    <t>F05-NJY</t>
  </si>
  <si>
    <t>1230404903010104</t>
  </si>
  <si>
    <t>F06-KESHAVARA</t>
  </si>
  <si>
    <t>PALLICHERLU_66</t>
  </si>
  <si>
    <t>1230404907010204</t>
  </si>
  <si>
    <t>F01-KUTHANDAHALLI</t>
  </si>
  <si>
    <t>1230404907010201</t>
  </si>
  <si>
    <t>F02-SADDAHALLI</t>
  </si>
  <si>
    <t>1230404907010202</t>
  </si>
  <si>
    <t>F03-MARIHALLI</t>
  </si>
  <si>
    <t>1230404907010203</t>
  </si>
  <si>
    <t xml:space="preserve">F04-CHOWDAREDDYAHALLI NJY </t>
  </si>
  <si>
    <t>1230404907010205</t>
  </si>
  <si>
    <t>F06-KOTAHALLI</t>
  </si>
  <si>
    <t>1230404907010206</t>
  </si>
  <si>
    <t>SADALI_66</t>
  </si>
  <si>
    <t>1230404902010101</t>
  </si>
  <si>
    <t>F01-HT-FEEDER</t>
  </si>
  <si>
    <t>1230404902010102</t>
  </si>
  <si>
    <t>F02-GADIMICHENAHALLI</t>
  </si>
  <si>
    <t>1230404902010103</t>
  </si>
  <si>
    <t>F03-NJY-SONNAGANAHALLI</t>
  </si>
  <si>
    <t>1230404902010104</t>
  </si>
  <si>
    <t>F04-S VENKATAPURA</t>
  </si>
  <si>
    <t>1230404902020301</t>
  </si>
  <si>
    <t>F06-NALLAPANAHALLI</t>
  </si>
  <si>
    <t>1230404902020302</t>
  </si>
  <si>
    <t>F07-MITTEMARI</t>
  </si>
  <si>
    <t>1230404902020303</t>
  </si>
  <si>
    <t>F08-S-DEVAGANAHALLI</t>
  </si>
  <si>
    <t>1230404902010106</t>
  </si>
  <si>
    <t>F09-SONNAGANAHALLI</t>
  </si>
  <si>
    <t>1230403902010102</t>
  </si>
  <si>
    <t>F02-IDLLODU</t>
  </si>
  <si>
    <t>1230403902010103</t>
  </si>
  <si>
    <t>F03-ABLOODU</t>
  </si>
  <si>
    <t>1230403902010302</t>
  </si>
  <si>
    <t>F04-CHIKKABALLAPURA</t>
  </si>
  <si>
    <t>1230403902010104</t>
  </si>
  <si>
    <t>F05-ANOOR</t>
  </si>
  <si>
    <t>1230403902010105</t>
  </si>
  <si>
    <t>F06-JANGAMAKOTE</t>
  </si>
  <si>
    <t>1230403902020101</t>
  </si>
  <si>
    <t>F07-THIPPENAHALLI</t>
  </si>
  <si>
    <t>1230403902010106</t>
  </si>
  <si>
    <t>F10-HANUMANTH-PURA</t>
  </si>
  <si>
    <t>1230403902010107</t>
  </si>
  <si>
    <t>F11-LAKKAHALLI</t>
  </si>
  <si>
    <t>1230403902010110</t>
  </si>
  <si>
    <t>F13-NJY HANDIGANALA</t>
  </si>
  <si>
    <t>1230403902010111</t>
  </si>
  <si>
    <t>F14-NJY THUMMANAHALLI</t>
  </si>
  <si>
    <t>1230403902010112</t>
  </si>
  <si>
    <t>F15-GUDIHALLI</t>
  </si>
  <si>
    <t>1230403902010113</t>
  </si>
  <si>
    <t>F16-BYRANAIKANAHALLI</t>
  </si>
  <si>
    <t>YHUNASENAHALLI_66</t>
  </si>
  <si>
    <t>1230403901020101</t>
  </si>
  <si>
    <t>F01-CHINTAMANI</t>
  </si>
  <si>
    <t>1230403901020102</t>
  </si>
  <si>
    <t>F02-SEEGEHALLI</t>
  </si>
  <si>
    <t>1230403901020301</t>
  </si>
  <si>
    <t>F03-KUNDALAGURKI</t>
  </si>
  <si>
    <t>1230403901020302</t>
  </si>
  <si>
    <t>F04-DEVARAMALLUR</t>
  </si>
  <si>
    <t>1230403901020303</t>
  </si>
  <si>
    <t>F05-GORAMODAGU</t>
  </si>
  <si>
    <t>1230403901020304</t>
  </si>
  <si>
    <t>F06-PINDIPAPANAHALLI</t>
  </si>
  <si>
    <t>1230403901020305</t>
  </si>
  <si>
    <t>F07-KANGANAHALLI</t>
  </si>
  <si>
    <t>1230403901020306</t>
  </si>
  <si>
    <t>F08-GOLLAHALLI</t>
  </si>
  <si>
    <t>1230403901010101</t>
  </si>
  <si>
    <t>F09-KOTHANUR</t>
  </si>
  <si>
    <t>1230403901020307</t>
  </si>
  <si>
    <t>F10-KADASHENAHALLI-NJY</t>
  </si>
  <si>
    <t>1230203903030501</t>
  </si>
  <si>
    <t>F01-KADIRENAHALLI</t>
  </si>
  <si>
    <t>1230203903020301</t>
  </si>
  <si>
    <t>F02-SULIKUNTE</t>
  </si>
  <si>
    <t>1230203903020302</t>
  </si>
  <si>
    <t>F03-MAVAHALLI</t>
  </si>
  <si>
    <t>1230203903010101</t>
  </si>
  <si>
    <t>F07-CHALGANAHALLI</t>
  </si>
  <si>
    <t>1230203903030502</t>
  </si>
  <si>
    <t>F08-HULIBELE</t>
  </si>
  <si>
    <t>1230203903010102</t>
  </si>
  <si>
    <t>F09-KARMANGAL</t>
  </si>
  <si>
    <t>1230203903030503</t>
  </si>
  <si>
    <t>F10-HEREKARAPANAHALLI</t>
  </si>
  <si>
    <t>1230203903030504</t>
  </si>
  <si>
    <t>F11-DASARASHOSAHALLI</t>
  </si>
  <si>
    <t>1230203903030505</t>
  </si>
  <si>
    <t>F12-VATTRAKUNTE</t>
  </si>
  <si>
    <t>1230203903030506</t>
  </si>
  <si>
    <t>F13-OMAKARA-KSHETRA</t>
  </si>
  <si>
    <t>1230203903030507</t>
  </si>
  <si>
    <t>F14-INDUSTRIAL</t>
  </si>
  <si>
    <t>1230203903010106</t>
  </si>
  <si>
    <t>F16-KIADB NJY</t>
  </si>
  <si>
    <t>1230203903010104</t>
  </si>
  <si>
    <t>F17-GAJAGA NJY</t>
  </si>
  <si>
    <t>1230203903020307</t>
  </si>
  <si>
    <t>F18-HUNKUNDA NJY</t>
  </si>
  <si>
    <t>1230203903030508</t>
  </si>
  <si>
    <t>F19-SIDDANAHALLI NJY</t>
  </si>
  <si>
    <t>1230203903020308</t>
  </si>
  <si>
    <t>F20-CHIKKAANKANDAHALLI</t>
  </si>
  <si>
    <t>1230203903030101</t>
  </si>
  <si>
    <t>F21-HUNASANAHALLI NJY</t>
  </si>
  <si>
    <t>1230203903020309</t>
  </si>
  <si>
    <t>F22-GOLF NJY</t>
  </si>
  <si>
    <t>BUDIKOTE_66</t>
  </si>
  <si>
    <t>1230203902010101</t>
  </si>
  <si>
    <t>F02-GODAGU-MANDE</t>
  </si>
  <si>
    <t>1230203902020301</t>
  </si>
  <si>
    <t>F04-BUDIKOTE NJY</t>
  </si>
  <si>
    <t>1230203902020302</t>
  </si>
  <si>
    <t>F05-MARKANDAIAH-DAM</t>
  </si>
  <si>
    <t>1230203902010102</t>
  </si>
  <si>
    <t>F06-PACHARALAHALLI</t>
  </si>
  <si>
    <t>1230203902020303</t>
  </si>
  <si>
    <t>F07-ALAMBADI</t>
  </si>
  <si>
    <t>1230203902020101</t>
  </si>
  <si>
    <t>F08-RAMASANDRA</t>
  </si>
  <si>
    <t>1230203902010106</t>
  </si>
  <si>
    <t>F09-UKKUNDA GADI NJY</t>
  </si>
  <si>
    <t>KAMASAMUDRA_66</t>
  </si>
  <si>
    <t>1230203901010101</t>
  </si>
  <si>
    <t>F02-KUNDARASANAHALLI</t>
  </si>
  <si>
    <t>1230203901010102</t>
  </si>
  <si>
    <t>F03- BATHLAHALLI</t>
  </si>
  <si>
    <t>1230203901010103</t>
  </si>
  <si>
    <t>F04-THOPPANAHALLI</t>
  </si>
  <si>
    <t>1230203901010104</t>
  </si>
  <si>
    <t>F05-BISANATHAM</t>
  </si>
  <si>
    <t>1230203901020302</t>
  </si>
  <si>
    <t>F07-BHEEMAGANAHALLI</t>
  </si>
  <si>
    <t>1230203901020303</t>
  </si>
  <si>
    <t>F08-MUSTRAHALLI</t>
  </si>
  <si>
    <t>1230203901020304</t>
  </si>
  <si>
    <t>F09-DP HALLI</t>
  </si>
  <si>
    <t>1230203901020305</t>
  </si>
  <si>
    <t>F10-TAMATAMAKANAHALLI</t>
  </si>
  <si>
    <t>1230203901010302</t>
  </si>
  <si>
    <t>F11-NJY TALLUR</t>
  </si>
  <si>
    <t>1230203901020306</t>
  </si>
  <si>
    <t>F12-BOGLAHALLI</t>
  </si>
  <si>
    <t>1230203901010106</t>
  </si>
  <si>
    <t>F13-JANAGUTTA NJY</t>
  </si>
  <si>
    <t>1230203901010108</t>
  </si>
  <si>
    <t>F14-KADIRIPURA</t>
  </si>
  <si>
    <t>1230203901010107</t>
  </si>
  <si>
    <t>F15-DINNUR NJY</t>
  </si>
  <si>
    <t>DODDAKARI_66</t>
  </si>
  <si>
    <t>1230203906020201</t>
  </si>
  <si>
    <t>F01-GUTTAHALLI</t>
  </si>
  <si>
    <t>1230203906020202</t>
  </si>
  <si>
    <t>F02-BETHAMANGALA TOWN</t>
  </si>
  <si>
    <t>1230203906010205</t>
  </si>
  <si>
    <t>F03-BATARKUPPA</t>
  </si>
  <si>
    <t>1230203906020203</t>
  </si>
  <si>
    <t>F04-BETKURU</t>
  </si>
  <si>
    <t>1230203906020204</t>
  </si>
  <si>
    <t>F05-VRS TEMPLE</t>
  </si>
  <si>
    <t>1230203906010206</t>
  </si>
  <si>
    <t>F08-HANGALA</t>
  </si>
  <si>
    <t>1230203906010201</t>
  </si>
  <si>
    <t>F09-NALLUR</t>
  </si>
  <si>
    <t>1230203906010204</t>
  </si>
  <si>
    <t>F10-HULKUR NJY</t>
  </si>
  <si>
    <t>1230203906010202</t>
  </si>
  <si>
    <t>F11-VADDRAHALLI</t>
  </si>
  <si>
    <t>1230203906010203</t>
  </si>
  <si>
    <t>F12-NERNAHALLI</t>
  </si>
  <si>
    <t>KYASAMBALLI_66</t>
  </si>
  <si>
    <t>1230203905020305</t>
  </si>
  <si>
    <t>F01-KANGANDLAHALLI</t>
  </si>
  <si>
    <t>1230203905020302</t>
  </si>
  <si>
    <t>F02-K.R.G.-HALLI</t>
  </si>
  <si>
    <t>1230203905010101</t>
  </si>
  <si>
    <t>F03-GANGAPURA</t>
  </si>
  <si>
    <t>1230203905010102</t>
  </si>
  <si>
    <t>F04-J.K.PURA-NJ</t>
  </si>
  <si>
    <t>1230203905020303</t>
  </si>
  <si>
    <t>F05-JAKKARASAKUPPA(R-)</t>
  </si>
  <si>
    <t>1230203905020101</t>
  </si>
  <si>
    <t>F06-MADIVALA</t>
  </si>
  <si>
    <t>1230203905010103</t>
  </si>
  <si>
    <t>F07-MALLAPALLI(-R)</t>
  </si>
  <si>
    <t>1230203905010104</t>
  </si>
  <si>
    <t>F08-MAHADEVPURA</t>
  </si>
  <si>
    <t>1230203905020304</t>
  </si>
  <si>
    <t>F09-KAVARAGANAHALLI</t>
  </si>
  <si>
    <t>1230203905010501</t>
  </si>
  <si>
    <t>F10-KYASAMBALLY NJY</t>
  </si>
  <si>
    <t>1230203905010502</t>
  </si>
  <si>
    <t>F11-BENNAVARA</t>
  </si>
  <si>
    <t>1230203905010503</t>
  </si>
  <si>
    <t>F12-GENNERHALLI</t>
  </si>
  <si>
    <t>1230203905010504</t>
  </si>
  <si>
    <t>F13-NJY KALLIKUPPA</t>
  </si>
  <si>
    <t>1230203905010505</t>
  </si>
  <si>
    <t>F14-ALLIKALLU</t>
  </si>
  <si>
    <t>N G HULKUR _66</t>
  </si>
  <si>
    <t>1230203904010102</t>
  </si>
  <si>
    <t>F01-VENGASANDRA</t>
  </si>
  <si>
    <t>1230203904010103</t>
  </si>
  <si>
    <t>F02-SUNDRAPALYA NJY</t>
  </si>
  <si>
    <t>1230203904010104</t>
  </si>
  <si>
    <t>F03-RAYASANDRA</t>
  </si>
  <si>
    <t>1230203904010301</t>
  </si>
  <si>
    <t>F05-PANTHANAHALLI</t>
  </si>
  <si>
    <t>1230203904010302</t>
  </si>
  <si>
    <t>F06-NG-HULKUR</t>
  </si>
  <si>
    <t>1230203904020101</t>
  </si>
  <si>
    <t>F07-KADRIGANAKUPPA</t>
  </si>
  <si>
    <t>1230203904020301</t>
  </si>
  <si>
    <t>F08-THALAPALLI</t>
  </si>
  <si>
    <t>1230201901010101</t>
  </si>
  <si>
    <t>F01-BANAGIRI</t>
  </si>
  <si>
    <t>1230201901010102</t>
  </si>
  <si>
    <t>F02-KEMPAPURA</t>
  </si>
  <si>
    <t>1230201901010105</t>
  </si>
  <si>
    <t>F10-ADAMPALLI NJY</t>
  </si>
  <si>
    <t>1230201901020306</t>
  </si>
  <si>
    <t>F11-GATTAMADAMANGALA NJY</t>
  </si>
  <si>
    <t>1230201901020307</t>
  </si>
  <si>
    <t>F12-CHOKARABANDA(NJY)</t>
  </si>
  <si>
    <t>1230201902030502</t>
  </si>
  <si>
    <t>F02-KAMASAMUDRA</t>
  </si>
  <si>
    <t>1230201902030503</t>
  </si>
  <si>
    <t>F03-VOLGAMADHI</t>
  </si>
  <si>
    <t>1230201902030504</t>
  </si>
  <si>
    <t>F05-JAYAMANGALA</t>
  </si>
  <si>
    <t>1230201902020302</t>
  </si>
  <si>
    <t>F06-SUNDARAPALYA</t>
  </si>
  <si>
    <t>1230201902010101</t>
  </si>
  <si>
    <t>F08-KRG-HALLI</t>
  </si>
  <si>
    <t>1230201902030505</t>
  </si>
  <si>
    <t>F11-BALAMANDE</t>
  </si>
  <si>
    <t>1230201902020303</t>
  </si>
  <si>
    <t>F13-KESARANAHALLI</t>
  </si>
  <si>
    <t>1230201902010103</t>
  </si>
  <si>
    <t>F14-ANDERSONPET-RURAL</t>
  </si>
  <si>
    <t>1230201902020703</t>
  </si>
  <si>
    <t>F16-KAMMASANDRA</t>
  </si>
  <si>
    <t>1230201902020702</t>
  </si>
  <si>
    <t>F17-VIRUPAKSHAPURA NJY</t>
  </si>
  <si>
    <t>1230201902020701</t>
  </si>
  <si>
    <t>F18-DODDACHINAHALLI NJY</t>
  </si>
  <si>
    <t>1230201902010102</t>
  </si>
  <si>
    <t>F09-KANGANDLAHALLI</t>
  </si>
  <si>
    <t>LAKKUR_66</t>
  </si>
  <si>
    <t>1230204901010101</t>
  </si>
  <si>
    <t>F01-PURA</t>
  </si>
  <si>
    <t>1230204901010102</t>
  </si>
  <si>
    <t>F02-CHIKKA-TIRUPATHI</t>
  </si>
  <si>
    <t>1230204901010103</t>
  </si>
  <si>
    <t>F03-LAKKUR</t>
  </si>
  <si>
    <t>1230204901020301</t>
  </si>
  <si>
    <t>F04-CHENNIGARAYAPURA</t>
  </si>
  <si>
    <t>1230204901020302</t>
  </si>
  <si>
    <t>F05-SAMPANGERE</t>
  </si>
  <si>
    <t>1230204901020303</t>
  </si>
  <si>
    <t>F07-KODIHALLI</t>
  </si>
  <si>
    <t>1230204901020304</t>
  </si>
  <si>
    <t>F09-FIRE-LUXOR</t>
  </si>
  <si>
    <t>MALUR_66</t>
  </si>
  <si>
    <t>1230204904010101</t>
  </si>
  <si>
    <t>F01-LAKKUR</t>
  </si>
  <si>
    <t>1230204904010102</t>
  </si>
  <si>
    <t>F02-ARALERI</t>
  </si>
  <si>
    <t>1230204904010103</t>
  </si>
  <si>
    <t>F03-KUDIYANUR</t>
  </si>
  <si>
    <t>1230204904020301</t>
  </si>
  <si>
    <t>F04-MALUR-RURAL</t>
  </si>
  <si>
    <t>1230204904020302</t>
  </si>
  <si>
    <t>F05-SHIVARAPATNA</t>
  </si>
  <si>
    <t>1230204904020303</t>
  </si>
  <si>
    <t>F06-MALUR-TOWN</t>
  </si>
  <si>
    <t>1230204904020304</t>
  </si>
  <si>
    <t>F07-CHIKKAKUNTHUR</t>
  </si>
  <si>
    <t>1230204904030501</t>
  </si>
  <si>
    <t>F08-INDUSTRIAL-AREA</t>
  </si>
  <si>
    <t>1230204904030502</t>
  </si>
  <si>
    <t>F10-KUMBARPET</t>
  </si>
  <si>
    <t>1230204904030503</t>
  </si>
  <si>
    <t>F11-WATERSUPPLY</t>
  </si>
  <si>
    <t>1230204904030504</t>
  </si>
  <si>
    <t>F12-CHANNAKAL</t>
  </si>
  <si>
    <t>1230204904010104</t>
  </si>
  <si>
    <t>F13-ABBENAHALLI</t>
  </si>
  <si>
    <t>1230204904010201</t>
  </si>
  <si>
    <t>F15-CHOKKANDAHALLI</t>
  </si>
  <si>
    <t>1230204904010202</t>
  </si>
  <si>
    <t>F16-DODDASHIVARA</t>
  </si>
  <si>
    <t>1230204904010203</t>
  </si>
  <si>
    <t>F17-INDUSTRIAL EXPRESS</t>
  </si>
  <si>
    <t>1230204904020305</t>
  </si>
  <si>
    <t>F18-PURVA</t>
  </si>
  <si>
    <t>1230204904010110</t>
  </si>
  <si>
    <t>F19-HUNGENAHALLI</t>
  </si>
  <si>
    <t>1230204904010109</t>
  </si>
  <si>
    <t>F20-HAROHALLI</t>
  </si>
  <si>
    <t>1230204904020306</t>
  </si>
  <si>
    <t>F21-MARIKAMBA</t>
  </si>
  <si>
    <t>MALUR_IND_AREA_66</t>
  </si>
  <si>
    <t>1230204903010101</t>
  </si>
  <si>
    <t>F01-AEGON BATTERY</t>
  </si>
  <si>
    <t>1230204903010102</t>
  </si>
  <si>
    <t>F02-KURANDAHALLI</t>
  </si>
  <si>
    <t>1230204903010103</t>
  </si>
  <si>
    <t>F03-LAXMI-ROSHAN</t>
  </si>
  <si>
    <t>1230204903010104</t>
  </si>
  <si>
    <t>F04-S-PRAKASH</t>
  </si>
  <si>
    <t>1230204903020301</t>
  </si>
  <si>
    <t>F05-S.L-CEREMIC</t>
  </si>
  <si>
    <t>1230204903020302</t>
  </si>
  <si>
    <t>F06-BENSAR</t>
  </si>
  <si>
    <t>1230204903020303</t>
  </si>
  <si>
    <t>F07-SRS STEEL</t>
  </si>
  <si>
    <t>1230204903020304</t>
  </si>
  <si>
    <t>F08-FOURTH-PHASE-KIDAB</t>
  </si>
  <si>
    <t>1230204903010105</t>
  </si>
  <si>
    <t>F09-NOSAGERE</t>
  </si>
  <si>
    <t>1230204903010201</t>
  </si>
  <si>
    <t>F10-FLIPKART</t>
  </si>
  <si>
    <t>1230204903010202</t>
  </si>
  <si>
    <t>F11-APPOLO TRICOAT</t>
  </si>
  <si>
    <t>1230204903010203</t>
  </si>
  <si>
    <t>F12-CITY GRANITE</t>
  </si>
  <si>
    <t>1230204903010204</t>
  </si>
  <si>
    <t>F13-BHAGYA LAKSHMI</t>
  </si>
  <si>
    <t>1230204903010205</t>
  </si>
  <si>
    <t>F15-IFB</t>
  </si>
  <si>
    <t>MASTI_66</t>
  </si>
  <si>
    <t>1230204905010101</t>
  </si>
  <si>
    <t>F01-TORALAKKI</t>
  </si>
  <si>
    <t>1230204905010102</t>
  </si>
  <si>
    <t>F02-THURANASI</t>
  </si>
  <si>
    <t>1230204905010103</t>
  </si>
  <si>
    <t>F03-D-N-DODDI</t>
  </si>
  <si>
    <t>1230204905010104</t>
  </si>
  <si>
    <t>F04-DINAHALLI</t>
  </si>
  <si>
    <t>1230204905020301</t>
  </si>
  <si>
    <t>F05-KESARAGERE</t>
  </si>
  <si>
    <t>1230204905020302</t>
  </si>
  <si>
    <t>F06-CHIKKAIGGALUR</t>
  </si>
  <si>
    <t>1230204905020303</t>
  </si>
  <si>
    <t>F07-RAJENAHALLI</t>
  </si>
  <si>
    <t>1230204905020304</t>
  </si>
  <si>
    <t>F08-MASTI-VENKATESH-IYENGAR</t>
  </si>
  <si>
    <t>1230204905020305</t>
  </si>
  <si>
    <t>F09-ANIKARA-HALLI</t>
  </si>
  <si>
    <t>1230204905020306</t>
  </si>
  <si>
    <t>F10-ASANDAHALLI</t>
  </si>
  <si>
    <t>1230204905020307</t>
  </si>
  <si>
    <t>F11-DODDAKALA-HALLI</t>
  </si>
  <si>
    <t>1230204905010105</t>
  </si>
  <si>
    <t>F12-BANTEHALLI</t>
  </si>
  <si>
    <t>1230204905010201</t>
  </si>
  <si>
    <t>F13-MASTHI TOWN</t>
  </si>
  <si>
    <t>1230204905010202</t>
  </si>
  <si>
    <t>F14-ALAHALLI</t>
  </si>
  <si>
    <t>TEKAL_66</t>
  </si>
  <si>
    <t>1230204902010101</t>
  </si>
  <si>
    <t>F01-KEMPANAHALLI</t>
  </si>
  <si>
    <t>1230204902010102</t>
  </si>
  <si>
    <t>F02-K.G.HALLI</t>
  </si>
  <si>
    <t>1230204902010103</t>
  </si>
  <si>
    <t>F03-TEKAL</t>
  </si>
  <si>
    <t>1230204902010104</t>
  </si>
  <si>
    <t>F04-HULADENAHALLI</t>
  </si>
  <si>
    <t>1230204902010105</t>
  </si>
  <si>
    <t>F05-IND.EXPRESS</t>
  </si>
  <si>
    <t>1230204902020301</t>
  </si>
  <si>
    <t>F06-NELLAHALLI</t>
  </si>
  <si>
    <t>1230204902020302</t>
  </si>
  <si>
    <t>F07-HUNSEKOTE</t>
  </si>
  <si>
    <t>1230204902020303</t>
  </si>
  <si>
    <t>F08-KOMMANAHALLI</t>
  </si>
  <si>
    <t>1230204902020304</t>
  </si>
  <si>
    <t>F09-SHETTAHALLI</t>
  </si>
  <si>
    <t>1230204902020305</t>
  </si>
  <si>
    <t>F10-BANAHALLI</t>
  </si>
  <si>
    <t>1230204902020306</t>
  </si>
  <si>
    <t>F11-NOOTUVE</t>
  </si>
  <si>
    <t>AVANI_66</t>
  </si>
  <si>
    <t>1230202904010101</t>
  </si>
  <si>
    <t>F01-AVANI</t>
  </si>
  <si>
    <t>1230202904010102</t>
  </si>
  <si>
    <t>F02-DEVARAYASAMUDRA</t>
  </si>
  <si>
    <t>1230202904010103</t>
  </si>
  <si>
    <t>F03-KANTHARAJA CIRCLE</t>
  </si>
  <si>
    <t>1230202904020301</t>
  </si>
  <si>
    <t>F04-OORKUNTEMITTUR</t>
  </si>
  <si>
    <t>1230202904020302</t>
  </si>
  <si>
    <t>1230202904020303</t>
  </si>
  <si>
    <t>F06-GOPASANDRA</t>
  </si>
  <si>
    <t>1230202904020304</t>
  </si>
  <si>
    <t>F07-YALAGANDAHALLI-NJY</t>
  </si>
  <si>
    <t>1230202904010104</t>
  </si>
  <si>
    <t>F08-NAGASANDRA</t>
  </si>
  <si>
    <t>1230202904010107</t>
  </si>
  <si>
    <t>F11-BADAMAKANAHALLI</t>
  </si>
  <si>
    <t>BYRKUR_66</t>
  </si>
  <si>
    <t>1230202903010101</t>
  </si>
  <si>
    <t>F01-HONNIKERE</t>
  </si>
  <si>
    <t>1230202903010102</t>
  </si>
  <si>
    <t>F02-NAGANAHALLI</t>
  </si>
  <si>
    <t>1230202903010103</t>
  </si>
  <si>
    <t>F03-PUNYAHALLI</t>
  </si>
  <si>
    <t>1230202903010104</t>
  </si>
  <si>
    <t>F04-RAJENDRAHALLI-NJY</t>
  </si>
  <si>
    <t>1230202903020301</t>
  </si>
  <si>
    <t>F05-BYRKUR</t>
  </si>
  <si>
    <t>1230202903020302</t>
  </si>
  <si>
    <t>F06-KOTHUR</t>
  </si>
  <si>
    <t>1230202903020303</t>
  </si>
  <si>
    <t xml:space="preserve">F08-MUSTOOR </t>
  </si>
  <si>
    <t>1230202903020304</t>
  </si>
  <si>
    <t>F09-PETHANDLAHALLI  NJY</t>
  </si>
  <si>
    <t>H_GOLAHALLI_66</t>
  </si>
  <si>
    <t>1230202901010101</t>
  </si>
  <si>
    <t>F02-KALKIRE</t>
  </si>
  <si>
    <t>1230202901010102</t>
  </si>
  <si>
    <t>F03-GUKUNTE</t>
  </si>
  <si>
    <t>1230202901010103</t>
  </si>
  <si>
    <t>F04-VOMMASANDRA</t>
  </si>
  <si>
    <t>1230202901010106</t>
  </si>
  <si>
    <t>F05-DUGGASANDRA</t>
  </si>
  <si>
    <t>1230202901020304</t>
  </si>
  <si>
    <t>F06-MANDIKAL</t>
  </si>
  <si>
    <t>1230202901020301</t>
  </si>
  <si>
    <t>F07-BISSANAHALLI</t>
  </si>
  <si>
    <t>1230202901020302</t>
  </si>
  <si>
    <t>F08-KOLADEVI-NJY</t>
  </si>
  <si>
    <t>1230202901020303</t>
  </si>
  <si>
    <t>F09-LINGAPURA-NJY</t>
  </si>
  <si>
    <t>MALLANAYAKANAHALLI_66</t>
  </si>
  <si>
    <t>1230202908010201</t>
  </si>
  <si>
    <t>F01-MITTAHALLI</t>
  </si>
  <si>
    <t>1230202908010202</t>
  </si>
  <si>
    <t xml:space="preserve">F02-VAJRANAGENAHALLI </t>
  </si>
  <si>
    <t>1230202908010203</t>
  </si>
  <si>
    <t>F03-PUTTENAHALLI</t>
  </si>
  <si>
    <t>1230202908010204</t>
  </si>
  <si>
    <t>F04-BELAGANAHALLI</t>
  </si>
  <si>
    <t>MUDIYANUR_66</t>
  </si>
  <si>
    <t>1230202905010104</t>
  </si>
  <si>
    <t>F02-MANJALANAGAR</t>
  </si>
  <si>
    <t>1230202905010105</t>
  </si>
  <si>
    <t>F03-BANDARAHALLI  NJY</t>
  </si>
  <si>
    <t>1230202905010102</t>
  </si>
  <si>
    <t>F04-HANUMANAHALLI</t>
  </si>
  <si>
    <t>1230202905020304</t>
  </si>
  <si>
    <t>F06-POMBARAHALLI</t>
  </si>
  <si>
    <t>1230202905010101</t>
  </si>
  <si>
    <t>F07-MUDIYANUR</t>
  </si>
  <si>
    <t>1230202905020301</t>
  </si>
  <si>
    <t>F08-UTHANUR</t>
  </si>
  <si>
    <t>1230202905020302</t>
  </si>
  <si>
    <t>F09-KURADAMALE</t>
  </si>
  <si>
    <t>1230202906010101</t>
  </si>
  <si>
    <t>F01-KHB-COLONY</t>
  </si>
  <si>
    <t>1230202906010103</t>
  </si>
  <si>
    <t>F03-KAVATHANAHALLI</t>
  </si>
  <si>
    <t>1230202906010104</t>
  </si>
  <si>
    <t>F04-SRIRANGAPURA</t>
  </si>
  <si>
    <t>1230202906020301</t>
  </si>
  <si>
    <t>F05-ALANGOOR</t>
  </si>
  <si>
    <t>1230202906010105</t>
  </si>
  <si>
    <t>1230202906020303</t>
  </si>
  <si>
    <t>F08-BALLA</t>
  </si>
  <si>
    <t>1230202906020304</t>
  </si>
  <si>
    <t>F09-ANGONDAHALLI</t>
  </si>
  <si>
    <t>1230202906020305</t>
  </si>
  <si>
    <t>F10-MARANDAHALLI</t>
  </si>
  <si>
    <t>1230202906010106</t>
  </si>
  <si>
    <t>F12-MALLANAYAKANAHALLI</t>
  </si>
  <si>
    <t>1230202906010107</t>
  </si>
  <si>
    <t>F13-NAGAMANGALA</t>
  </si>
  <si>
    <t>1230202906020503</t>
  </si>
  <si>
    <t>F14-CHAMAREDDYHALLI  NJY</t>
  </si>
  <si>
    <t>1230202906020101</t>
  </si>
  <si>
    <t>1230202906020504</t>
  </si>
  <si>
    <t xml:space="preserve">F16-SEEGENAHALLI  </t>
  </si>
  <si>
    <t>1230202906020501</t>
  </si>
  <si>
    <t>F17-DOMMASANDRA</t>
  </si>
  <si>
    <t>NANGLI_66</t>
  </si>
  <si>
    <t>1230202902010101</t>
  </si>
  <si>
    <t>F01-BYRKUR</t>
  </si>
  <si>
    <t>1230202902010102</t>
  </si>
  <si>
    <t>F02-KERSAMANGALA</t>
  </si>
  <si>
    <t>1230202902020301</t>
  </si>
  <si>
    <t>F03-GUMMAKAL</t>
  </si>
  <si>
    <t>1230202902020302</t>
  </si>
  <si>
    <t>F04-SUREKUNTE</t>
  </si>
  <si>
    <t>1230202902020303</t>
  </si>
  <si>
    <t>F05-THIPPADODDI</t>
  </si>
  <si>
    <t>1230202902020304</t>
  </si>
  <si>
    <t>F06-HEBBANI</t>
  </si>
  <si>
    <t>1230202902020305</t>
  </si>
  <si>
    <t>F07-NAGAVARA</t>
  </si>
  <si>
    <t>1230202902010103</t>
  </si>
  <si>
    <t>F08-ANANTHPURA</t>
  </si>
  <si>
    <t>1230202902010104</t>
  </si>
  <si>
    <t>F09-GUDIPALLI</t>
  </si>
  <si>
    <t>1230202902010105</t>
  </si>
  <si>
    <t>F10-NANGLI-LOCAL</t>
  </si>
  <si>
    <t>1230202902010106</t>
  </si>
  <si>
    <t>F11-VODDAHALLI</t>
  </si>
  <si>
    <t>1230202902020306</t>
  </si>
  <si>
    <t>F12-CHAMAKALAHALLY</t>
  </si>
  <si>
    <t>1230202902020307</t>
  </si>
  <si>
    <t>F13-K.BYAPALLY</t>
  </si>
  <si>
    <t>1230202902020308</t>
  </si>
  <si>
    <t>F14-SHETTIKAL-NJY</t>
  </si>
  <si>
    <t>1230202902010107</t>
  </si>
  <si>
    <t>F15-UGANI</t>
  </si>
  <si>
    <t>1230202902010108</t>
  </si>
  <si>
    <t>F16-THATHIKAL  NJY</t>
  </si>
  <si>
    <t>1230202902020309</t>
  </si>
  <si>
    <t>F17-G.MARANDAHALLI</t>
  </si>
  <si>
    <t>THAYLUR_66</t>
  </si>
  <si>
    <t>1230202907010101</t>
  </si>
  <si>
    <t>F01-MOTHAKAPALLI</t>
  </si>
  <si>
    <t>1230202907020301</t>
  </si>
  <si>
    <t>F02-DOOLAPALLI</t>
  </si>
  <si>
    <t>1230202907020302</t>
  </si>
  <si>
    <t>F03-HONAGANAHALLI</t>
  </si>
  <si>
    <t>1230202907010102</t>
  </si>
  <si>
    <t>F04-MELTHAYLUR</t>
  </si>
  <si>
    <t>1230202907010103</t>
  </si>
  <si>
    <t>F05-MADIVALA-NJY</t>
  </si>
  <si>
    <t>1230202907020303</t>
  </si>
  <si>
    <t>F06-THIRUMANAHALLI</t>
  </si>
  <si>
    <t>1230202907020304</t>
  </si>
  <si>
    <t>F07-BYRASANDRA</t>
  </si>
  <si>
    <t>1230202907020305</t>
  </si>
  <si>
    <t>F08-THIMMARAVATHANAHALLI</t>
  </si>
  <si>
    <t>1230202907010104</t>
  </si>
  <si>
    <t>F09-KEELAGALI-NJY</t>
  </si>
  <si>
    <t>KEMBODI_66</t>
  </si>
  <si>
    <t>1230102902010101</t>
  </si>
  <si>
    <t>F02-ABBANI</t>
  </si>
  <si>
    <t>1230102902010102</t>
  </si>
  <si>
    <t>F03-KEMBODI</t>
  </si>
  <si>
    <t>1230102902010103</t>
  </si>
  <si>
    <t>F04-NJY-HOLALI</t>
  </si>
  <si>
    <t>1230102902020301</t>
  </si>
  <si>
    <t>F05-LOTUSFARM</t>
  </si>
  <si>
    <t>1230102902020302</t>
  </si>
  <si>
    <t>F06-VITTAPANAHALLI</t>
  </si>
  <si>
    <t>1230102902020303</t>
  </si>
  <si>
    <t>F07-NJY-SEESANDRA</t>
  </si>
  <si>
    <t>1230102902020304</t>
  </si>
  <si>
    <t>KYALANUR_66</t>
  </si>
  <si>
    <t>1230102904020101</t>
  </si>
  <si>
    <t>F01-INDUSTRIAL-AREA</t>
  </si>
  <si>
    <t>1230102904010101</t>
  </si>
  <si>
    <t>F02-KAMANDAHALLI</t>
  </si>
  <si>
    <t>1230102904010102</t>
  </si>
  <si>
    <t>F03-URITI-AGRAHARA</t>
  </si>
  <si>
    <t>1230102904010103</t>
  </si>
  <si>
    <t>F04-MADDERI</t>
  </si>
  <si>
    <t>1230102904020305</t>
  </si>
  <si>
    <t>F05-MADIVALA</t>
  </si>
  <si>
    <t>1230102904020301</t>
  </si>
  <si>
    <t>F06-CHALDIGANAHALLI</t>
  </si>
  <si>
    <t>1230102904020302</t>
  </si>
  <si>
    <t>1230102904020303</t>
  </si>
  <si>
    <t>F08-KYALANUR-EXPRESS</t>
  </si>
  <si>
    <t>1230102904010104</t>
  </si>
  <si>
    <t>F09-NJY-A.R.AGRAHARA</t>
  </si>
  <si>
    <t>1230102904020304</t>
  </si>
  <si>
    <t>F10-NJY-KADAHALLI</t>
  </si>
  <si>
    <t>1230102904010105</t>
  </si>
  <si>
    <t>F11-CHOLAGATTA</t>
  </si>
  <si>
    <t>MALLASANDRA_BNG_66</t>
  </si>
  <si>
    <t>1230102906010101</t>
  </si>
  <si>
    <t>F01-MUDUVADI</t>
  </si>
  <si>
    <t>1230102906010102</t>
  </si>
  <si>
    <t>F02-NJY-BELLAMBURI</t>
  </si>
  <si>
    <t>1230102906010103</t>
  </si>
  <si>
    <t>F04-ARINAGENAHALLI</t>
  </si>
  <si>
    <t>1230102906020301</t>
  </si>
  <si>
    <t>F05-VEERAPURA</t>
  </si>
  <si>
    <t>1230102906020302</t>
  </si>
  <si>
    <t>F06-NJY-YADAHALLI</t>
  </si>
  <si>
    <t>1230102906020303</t>
  </si>
  <si>
    <t>F07-NUKKANAHALLI</t>
  </si>
  <si>
    <t>1230102906020304</t>
  </si>
  <si>
    <t>F08-ANNEHALLI</t>
  </si>
  <si>
    <t>NARSAPUR_66</t>
  </si>
  <si>
    <t>1230102908010501</t>
  </si>
  <si>
    <t>1230102908020301</t>
  </si>
  <si>
    <t>F02-ALPIN</t>
  </si>
  <si>
    <t>1230102908010110</t>
  </si>
  <si>
    <t>F04-LUMAX</t>
  </si>
  <si>
    <t>1230102908020302</t>
  </si>
  <si>
    <t>F05-KENDATTI</t>
  </si>
  <si>
    <t>1230102908020303</t>
  </si>
  <si>
    <t>F06-NARSAPURA</t>
  </si>
  <si>
    <t>1230102908020304</t>
  </si>
  <si>
    <t>F07-MAHENDRA</t>
  </si>
  <si>
    <t>1230102908020305</t>
  </si>
  <si>
    <t>F08-JODIKRISHNAPURA</t>
  </si>
  <si>
    <t>1230102908010504</t>
  </si>
  <si>
    <t>F09-EXCEDY</t>
  </si>
  <si>
    <t>1230102908010105</t>
  </si>
  <si>
    <t>F10-UNICOST</t>
  </si>
  <si>
    <t>1230102908010111</t>
  </si>
  <si>
    <t>F11-NJY K B HOSAHALLI</t>
  </si>
  <si>
    <t>1230102908010505</t>
  </si>
  <si>
    <t>F12-BADAVE-(IND)</t>
  </si>
  <si>
    <t>1230102908010106</t>
  </si>
  <si>
    <t>F13-INDO</t>
  </si>
  <si>
    <t>1230102908010107</t>
  </si>
  <si>
    <t>F14-ASIAN</t>
  </si>
  <si>
    <t>1230102908010502</t>
  </si>
  <si>
    <t>F15-SIPANI-FIBRES</t>
  </si>
  <si>
    <t>1230102908010108</t>
  </si>
  <si>
    <t>F16-SCANIA</t>
  </si>
  <si>
    <t>1230102908010109</t>
  </si>
  <si>
    <t>F17-BANDO</t>
  </si>
  <si>
    <t>1230102908010117</t>
  </si>
  <si>
    <t>F18-SAMANTHA</t>
  </si>
  <si>
    <t>1230102908010118</t>
  </si>
  <si>
    <t>F19-SWASTHID</t>
  </si>
  <si>
    <t>1230102908010112</t>
  </si>
  <si>
    <t>F20-KIADB NARASAPURA I</t>
  </si>
  <si>
    <t>1230102908010113</t>
  </si>
  <si>
    <t>F21-KIADB NARASAPURA II</t>
  </si>
  <si>
    <t>1230102908010114</t>
  </si>
  <si>
    <t>F22-KIADB NARASAPURA III</t>
  </si>
  <si>
    <t>1230102908010115</t>
  </si>
  <si>
    <t>F23-LAXMI INDUSTRIES</t>
  </si>
  <si>
    <t>1230102908010116</t>
  </si>
  <si>
    <t>F24-NAGALAPURA NJY</t>
  </si>
  <si>
    <t>1230102908010119</t>
  </si>
  <si>
    <t>F25-LITTLE FINGER</t>
  </si>
  <si>
    <t>1230102908010103</t>
  </si>
  <si>
    <t>F26-NJYBELLUR</t>
  </si>
  <si>
    <t>1230102908010102</t>
  </si>
  <si>
    <t>F27-ASK</t>
  </si>
  <si>
    <t>SMMANGALA_66</t>
  </si>
  <si>
    <t>1230102907010101</t>
  </si>
  <si>
    <t>F01-THOTLY</t>
  </si>
  <si>
    <t>1230102907010102</t>
  </si>
  <si>
    <t>F02-SHETTIKUNTE</t>
  </si>
  <si>
    <t>1230102907010103</t>
  </si>
  <si>
    <t>F03-ALERI</t>
  </si>
  <si>
    <t>1230102907010104</t>
  </si>
  <si>
    <t>1230102907020301</t>
  </si>
  <si>
    <t>F05-BALAGERE</t>
  </si>
  <si>
    <t>1230102907020302</t>
  </si>
  <si>
    <t>F07-CHINTANAHALLI</t>
  </si>
  <si>
    <t>1230102907020303</t>
  </si>
  <si>
    <t>F09-SEEKAL</t>
  </si>
  <si>
    <t>1230102907010301</t>
  </si>
  <si>
    <t>F11-NJYMADANAHLLI</t>
  </si>
  <si>
    <t>1230102907010105</t>
  </si>
  <si>
    <t>F12-NJYKAKINATTA</t>
  </si>
  <si>
    <t>SUGATUR_66</t>
  </si>
  <si>
    <t>1230102901020101</t>
  </si>
  <si>
    <t>F02-KOLAGONJANAHALLY</t>
  </si>
  <si>
    <t>1230102901010101</t>
  </si>
  <si>
    <t>F03-SUGATUR</t>
  </si>
  <si>
    <t>1230102901010102</t>
  </si>
  <si>
    <t>F04-UPPAKUNTE</t>
  </si>
  <si>
    <t>1230102901020301</t>
  </si>
  <si>
    <t>F06-JANAGHATTA</t>
  </si>
  <si>
    <t>1230102901010103</t>
  </si>
  <si>
    <t>F07-GOWDAHALLI</t>
  </si>
  <si>
    <t>1230102901010104</t>
  </si>
  <si>
    <t>F08-SUGUTUR-EXPRESS</t>
  </si>
  <si>
    <t>1230102901020302</t>
  </si>
  <si>
    <t>F09-NJYKALLUR</t>
  </si>
  <si>
    <t>TALAGUNDA_66</t>
  </si>
  <si>
    <t>1230102909020101</t>
  </si>
  <si>
    <t>F06-DHANAMATNAHALLI</t>
  </si>
  <si>
    <t>1230102909020102</t>
  </si>
  <si>
    <t>F07-BUSSANAHALLI</t>
  </si>
  <si>
    <t>1230102909020103</t>
  </si>
  <si>
    <t>F08-NAGANALA</t>
  </si>
  <si>
    <t>VEMAGAL_66</t>
  </si>
  <si>
    <t>1230102903010101</t>
  </si>
  <si>
    <t>F01-IQF</t>
  </si>
  <si>
    <t>1230102903010102</t>
  </si>
  <si>
    <t>F02-TALAGUNDA</t>
  </si>
  <si>
    <t>1230102903010103</t>
  </si>
  <si>
    <t>F04-SHETTIHALLI</t>
  </si>
  <si>
    <t>1230102903020301</t>
  </si>
  <si>
    <t>F06-NARASAPURA-INDUSTRIAL</t>
  </si>
  <si>
    <t>1230102903020302</t>
  </si>
  <si>
    <t>F07-KYALANUR-RURAL</t>
  </si>
  <si>
    <t>1230102903020303</t>
  </si>
  <si>
    <t>F08-VEMAGAL</t>
  </si>
  <si>
    <t>1230102903020304</t>
  </si>
  <si>
    <t>F10-BELAMARANAHALLI</t>
  </si>
  <si>
    <t>1230102903020305</t>
  </si>
  <si>
    <t>F11-NJY-KALVAMANJALI</t>
  </si>
  <si>
    <t>1230102903020306</t>
  </si>
  <si>
    <t>F12-NJY RAJAKALLAHALLI</t>
  </si>
  <si>
    <t>1230102903020307</t>
  </si>
  <si>
    <t>F13-NJY  KURABARAHALLI</t>
  </si>
  <si>
    <t>1230102903020308</t>
  </si>
  <si>
    <t>F14-GSK</t>
  </si>
  <si>
    <t>1230102903020310</t>
  </si>
  <si>
    <t>F15-TATA POWER</t>
  </si>
  <si>
    <t>1230102903020309</t>
  </si>
  <si>
    <t>F16-KIADB</t>
  </si>
  <si>
    <t>1230102903010107</t>
  </si>
  <si>
    <t>VOKKALERI_66</t>
  </si>
  <si>
    <t>1230102905020301</t>
  </si>
  <si>
    <t>F01-PARSHAGANAHALLY</t>
  </si>
  <si>
    <t>1230102905010101</t>
  </si>
  <si>
    <t>F02-KUNTANA-HALLI</t>
  </si>
  <si>
    <t>1230102905020302</t>
  </si>
  <si>
    <t>F03-JANGALAHALLI</t>
  </si>
  <si>
    <t>1230102905010102</t>
  </si>
  <si>
    <t>F04-VOKKALERI</t>
  </si>
  <si>
    <t>1230102905020303</t>
  </si>
  <si>
    <t>F05-MANGASANDRA</t>
  </si>
  <si>
    <t>1230102905020304</t>
  </si>
  <si>
    <t>F06-NARASAPURA</t>
  </si>
  <si>
    <t>1230102905020305</t>
  </si>
  <si>
    <t>F07-NJY-CHINNAPURA</t>
  </si>
  <si>
    <t>1230102905010103</t>
  </si>
  <si>
    <t>F08-NJY-GANGAPURA</t>
  </si>
  <si>
    <t>1230101902010101</t>
  </si>
  <si>
    <t>F01-WATERWORKS</t>
  </si>
  <si>
    <t>1230101902010103</t>
  </si>
  <si>
    <t>F03-DODDAHASALA</t>
  </si>
  <si>
    <t>1230101902020301</t>
  </si>
  <si>
    <t>F05-HOGRI</t>
  </si>
  <si>
    <t>1230101902020304</t>
  </si>
  <si>
    <t>F08-BEGLI-HOSAHALLI</t>
  </si>
  <si>
    <t>1230101902020305</t>
  </si>
  <si>
    <t>F09-ARAHALLI</t>
  </si>
  <si>
    <t>1230101902010105</t>
  </si>
  <si>
    <t>F10-NARASAPURA</t>
  </si>
  <si>
    <t>1230101902010106</t>
  </si>
  <si>
    <t>F11-KOOTERI</t>
  </si>
  <si>
    <t>F12-INDUSTRIAL</t>
  </si>
  <si>
    <t>1230101902010110</t>
  </si>
  <si>
    <t>F16-CHOKKAHALLI_NJY</t>
  </si>
  <si>
    <t>1230101902010301</t>
  </si>
  <si>
    <t>F17-BEGLI_DIMBA_NJY</t>
  </si>
  <si>
    <t>1230101902010111</t>
  </si>
  <si>
    <t>F18-NJY-DIMBA</t>
  </si>
  <si>
    <t>1230101902010112</t>
  </si>
  <si>
    <t>F19-NJY-MADERAHALLI</t>
  </si>
  <si>
    <t>1230101901010101</t>
  </si>
  <si>
    <t>F01-HONNENAHALLI</t>
  </si>
  <si>
    <t>1230101901010103</t>
  </si>
  <si>
    <t>F03-GADDEKANNUR</t>
  </si>
  <si>
    <t>1230101901010104</t>
  </si>
  <si>
    <t>F04-KODIRAMASANDRA</t>
  </si>
  <si>
    <t>1230101901010105</t>
  </si>
  <si>
    <t>F05-STEEL-ALLOYS</t>
  </si>
  <si>
    <t>1230101901020301</t>
  </si>
  <si>
    <t>F06-KMF-DIARY</t>
  </si>
  <si>
    <t>1230101901020302</t>
  </si>
  <si>
    <t>F07-ABBANI</t>
  </si>
  <si>
    <t>1230101901020303</t>
  </si>
  <si>
    <t>F08-KEMBODI</t>
  </si>
  <si>
    <t>1230101901020304</t>
  </si>
  <si>
    <t>F09-KODIKANNUR</t>
  </si>
  <si>
    <t>1230101901020305</t>
  </si>
  <si>
    <t>F10-MEDICAL-COLLEGE</t>
  </si>
  <si>
    <t>1230101901020306</t>
  </si>
  <si>
    <t>F11-KAMADENAHALLI</t>
  </si>
  <si>
    <t>1230101901020307</t>
  </si>
  <si>
    <t>F12-PATNA NJY</t>
  </si>
  <si>
    <t>1230101901020101</t>
  </si>
  <si>
    <t xml:space="preserve">F13-SHILINGIRI </t>
  </si>
  <si>
    <t>1230101901020308</t>
  </si>
  <si>
    <t>F14- SRIYA FARM</t>
  </si>
  <si>
    <t>ADDAGAL_66</t>
  </si>
  <si>
    <t>1230103905020101</t>
  </si>
  <si>
    <t>F01-GOWNIPALLI</t>
  </si>
  <si>
    <t>1230103905020102</t>
  </si>
  <si>
    <t>F02-MUDIMADAGU</t>
  </si>
  <si>
    <t>1230103905020103</t>
  </si>
  <si>
    <t>F03-ADDAGAL</t>
  </si>
  <si>
    <t>1230103905010301</t>
  </si>
  <si>
    <t>F04-BYRAGANAPALII NJY</t>
  </si>
  <si>
    <t>1230103905010302</t>
  </si>
  <si>
    <t>F05-KOORIGEPALLI</t>
  </si>
  <si>
    <t>1230103905010303</t>
  </si>
  <si>
    <t>F06-MARASANAPALLI</t>
  </si>
  <si>
    <t>1230103905010304</t>
  </si>
  <si>
    <t>F07-CHILLORPALLI</t>
  </si>
  <si>
    <t>1230103905020104</t>
  </si>
  <si>
    <t>F08-GANDHINAGAR NJY</t>
  </si>
  <si>
    <t>1230103905020105</t>
  </si>
  <si>
    <t>F09-ANEPALLI NJY</t>
  </si>
  <si>
    <t>1230103905010501</t>
  </si>
  <si>
    <t>F10-BALEVARIPALLI</t>
  </si>
  <si>
    <t>1230103905010502</t>
  </si>
  <si>
    <t>F11-KADIRAMAPALLI</t>
  </si>
  <si>
    <t>1230103905010503</t>
  </si>
  <si>
    <t>F12-SRIRAMPURA</t>
  </si>
  <si>
    <t>1230103905010504</t>
  </si>
  <si>
    <t>F13-G.BYAPALLI</t>
  </si>
  <si>
    <t>1230103905010505</t>
  </si>
  <si>
    <t>F14-MALLIMORAPALLI</t>
  </si>
  <si>
    <t>1230103905020501</t>
  </si>
  <si>
    <t>F15-DIGAVACHINTHAPALLI</t>
  </si>
  <si>
    <t>DALSANUR_66</t>
  </si>
  <si>
    <t>1230103903010102</t>
  </si>
  <si>
    <t>F01-HOOHALLI</t>
  </si>
  <si>
    <t>1230103903010301</t>
  </si>
  <si>
    <t>F02-SHETTIHALLI</t>
  </si>
  <si>
    <t>1230103903010103</t>
  </si>
  <si>
    <t>F03-CHIRUVANAHALLI</t>
  </si>
  <si>
    <t>1230103903010104</t>
  </si>
  <si>
    <t>F04-KODICHERUVU</t>
  </si>
  <si>
    <t>1230103903020301</t>
  </si>
  <si>
    <t>F05-HOLLUR</t>
  </si>
  <si>
    <t>1230103903010106</t>
  </si>
  <si>
    <t>F06-TERNHALLI</t>
  </si>
  <si>
    <t>1230103903020302</t>
  </si>
  <si>
    <t>F07-GATTAHALLI</t>
  </si>
  <si>
    <t>1230103903010302</t>
  </si>
  <si>
    <t>F08-DALSNUR</t>
  </si>
  <si>
    <t>1230103903020303</t>
  </si>
  <si>
    <t>F09-NJY-MARENAHALLI</t>
  </si>
  <si>
    <t>1230103903010101</t>
  </si>
  <si>
    <t>F10-GANDLAHALLI NJY</t>
  </si>
  <si>
    <t>GOWNIPALLI_66</t>
  </si>
  <si>
    <t>1230103908010102</t>
  </si>
  <si>
    <t>F02-GOWNIPALLI TOWN NJY</t>
  </si>
  <si>
    <t>1230103908020102</t>
  </si>
  <si>
    <t>F04-AVAGANAPALLI</t>
  </si>
  <si>
    <t>1230103908020101</t>
  </si>
  <si>
    <t>F09-HOSAHUDYA NJY</t>
  </si>
  <si>
    <t>1230103908010101</t>
  </si>
  <si>
    <t>F10-MARAMPALLI</t>
  </si>
  <si>
    <t>1230103908020103</t>
  </si>
  <si>
    <t>F11-BYKOTHURU</t>
  </si>
  <si>
    <t>LAKSHMIPURA_66</t>
  </si>
  <si>
    <t>1230103906010101</t>
  </si>
  <si>
    <t>F01-PATHUR</t>
  </si>
  <si>
    <t>1230103906010102</t>
  </si>
  <si>
    <t>F02-KASHETTIPALLI</t>
  </si>
  <si>
    <t>1230103906010103</t>
  </si>
  <si>
    <t>F03-PULUGURUKOTE</t>
  </si>
  <si>
    <t>1230103906010104</t>
  </si>
  <si>
    <t>F04-JONNAPALLI NJY</t>
  </si>
  <si>
    <t>1230103906010301</t>
  </si>
  <si>
    <t>F05-RAYALAPADU</t>
  </si>
  <si>
    <t>1230103906010302</t>
  </si>
  <si>
    <t>F06-SUNNAKAL</t>
  </si>
  <si>
    <t>1230103906010303</t>
  </si>
  <si>
    <t>F07-LAKSHMIPURA-LOVCAL</t>
  </si>
  <si>
    <t>1230103906010304</t>
  </si>
  <si>
    <t>F08-SONNAPALLI</t>
  </si>
  <si>
    <t>1230103906010305</t>
  </si>
  <si>
    <t>F09-NELAVANKI NJY</t>
  </si>
  <si>
    <t>1230103906010105</t>
  </si>
  <si>
    <t>F10- BANDARLAHALLI</t>
  </si>
  <si>
    <t>SOMAYAJANAHALLI_66</t>
  </si>
  <si>
    <t>1230103904020101</t>
  </si>
  <si>
    <t>F01-SMHODALI</t>
  </si>
  <si>
    <t>1230103904010101</t>
  </si>
  <si>
    <t>F02-MUDDEPALLI</t>
  </si>
  <si>
    <t>1230103904020102</t>
  </si>
  <si>
    <t>F03-SMADAVICHAMKUR</t>
  </si>
  <si>
    <t>1230103904020103</t>
  </si>
  <si>
    <t>F04-SMMURARJI-HOSTEL</t>
  </si>
  <si>
    <t>1230103904020104</t>
  </si>
  <si>
    <t>F05-RAJAGUNDLAHALLI</t>
  </si>
  <si>
    <t>1230103904010106</t>
  </si>
  <si>
    <t>F06-DIMBALA</t>
  </si>
  <si>
    <t>1230103904010301</t>
  </si>
  <si>
    <t>F07-SMFGOLLAHALLI</t>
  </si>
  <si>
    <t>1230103904010302</t>
  </si>
  <si>
    <t>F08-SMSOMAYAJALAHALLI</t>
  </si>
  <si>
    <t>1230103904010105</t>
  </si>
  <si>
    <t>F09-GOPALAPURA NJY</t>
  </si>
  <si>
    <t>1230103904010104</t>
  </si>
  <si>
    <t>F10-DEVALAPALLI</t>
  </si>
  <si>
    <t>SRINIVASAPURA_66</t>
  </si>
  <si>
    <t>1230103902020101</t>
  </si>
  <si>
    <t>F01-ARIKUNTE</t>
  </si>
  <si>
    <t>1230103902020102</t>
  </si>
  <si>
    <t>F02-ALAVATA</t>
  </si>
  <si>
    <t>1230103902020103</t>
  </si>
  <si>
    <t>F03-NARAMAKALAHALLI</t>
  </si>
  <si>
    <t>1230103902020104</t>
  </si>
  <si>
    <t>F04-HOGALKERE</t>
  </si>
  <si>
    <t>1230103902020105</t>
  </si>
  <si>
    <t>F05-SRINIVASAPURA-LOCAL</t>
  </si>
  <si>
    <t>1230103902020308</t>
  </si>
  <si>
    <t>F06-PALYA</t>
  </si>
  <si>
    <t>1230103902020302</t>
  </si>
  <si>
    <t>F07-YALAVAKUNTE</t>
  </si>
  <si>
    <t>1230103902020303</t>
  </si>
  <si>
    <t>F08-KOTAPALLI</t>
  </si>
  <si>
    <t>1230103902020304</t>
  </si>
  <si>
    <t>F09-THADIGOL</t>
  </si>
  <si>
    <t>1230103902020305</t>
  </si>
  <si>
    <t>F10-WATER-WORKS</t>
  </si>
  <si>
    <t>1230103902010102</t>
  </si>
  <si>
    <t>F12-NAMBIHALLI</t>
  </si>
  <si>
    <t>1230103902020306</t>
  </si>
  <si>
    <t>F13-KIRUVAR</t>
  </si>
  <si>
    <t>1230103902020307</t>
  </si>
  <si>
    <t>F14-YACHANAHALLI NJY</t>
  </si>
  <si>
    <t>1230103902010301</t>
  </si>
  <si>
    <t>F15-RONUR NJY</t>
  </si>
  <si>
    <t>1230103902010103</t>
  </si>
  <si>
    <t>F16-APMC</t>
  </si>
  <si>
    <t>TADIGOL_CROSS _66</t>
  </si>
  <si>
    <t>1230103907010101</t>
  </si>
  <si>
    <t>F02-KAMATHAMAPALLI</t>
  </si>
  <si>
    <t>1230103907010102</t>
  </si>
  <si>
    <t>F03-SHEEGALAPALYA</t>
  </si>
  <si>
    <t>1230103907010103</t>
  </si>
  <si>
    <t>F04-REDDIMPALLI NJY</t>
  </si>
  <si>
    <t>1230103907010104</t>
  </si>
  <si>
    <t>F05-K KURAPALLI</t>
  </si>
  <si>
    <t>1230103907020105</t>
  </si>
  <si>
    <t>F07-KUSANDRA</t>
  </si>
  <si>
    <t>1230103907020101</t>
  </si>
  <si>
    <t>F08-KAPALLI NJY</t>
  </si>
  <si>
    <t>1230103907020102</t>
  </si>
  <si>
    <t>F09-KONDAMARI</t>
  </si>
  <si>
    <t>1230103907020103</t>
  </si>
  <si>
    <t>F10-DODDAPALLI NJY</t>
  </si>
  <si>
    <t>1230103907020104</t>
  </si>
  <si>
    <t>F11-LOCHERUVAPALLI</t>
  </si>
  <si>
    <t>YELDUR_66</t>
  </si>
  <si>
    <t>1230103901010301</t>
  </si>
  <si>
    <t>F01-KOLTHUR-NJY</t>
  </si>
  <si>
    <t>1230103901010302</t>
  </si>
  <si>
    <t>F02-MUTHAKAPALLI</t>
  </si>
  <si>
    <t>1230103901010303</t>
  </si>
  <si>
    <t>F03-YALDUR-LOCAL</t>
  </si>
  <si>
    <t>1230103901010304</t>
  </si>
  <si>
    <t>F04-UPPUKUNTE</t>
  </si>
  <si>
    <t>1230103901010305</t>
  </si>
  <si>
    <t>F05-HOSAHALLI</t>
  </si>
  <si>
    <t>1230103901010306</t>
  </si>
  <si>
    <t>F06-HOGALAGERE</t>
  </si>
  <si>
    <t>1230103901010307</t>
  </si>
  <si>
    <t>F07-LAKSHMISAGARA</t>
  </si>
  <si>
    <t>1230103901010308</t>
  </si>
  <si>
    <t>F08-GAJALAHALLI-NJY</t>
  </si>
  <si>
    <t>1230103901020301</t>
  </si>
  <si>
    <t>F09-THINNALI</t>
  </si>
  <si>
    <t>1230103901010101</t>
  </si>
  <si>
    <t>F10-CHANNAHALLI</t>
  </si>
  <si>
    <t>1230103901020303</t>
  </si>
  <si>
    <t>F11-ATHIKUNTE</t>
  </si>
  <si>
    <t>1220201902010101</t>
  </si>
  <si>
    <t>F01-BYAGADADENAHALLI</t>
  </si>
  <si>
    <t>1220201902010102</t>
  </si>
  <si>
    <t>F02-CHANDAPURA</t>
  </si>
  <si>
    <t>1220201902010103</t>
  </si>
  <si>
    <t>F03-SAMANDUR</t>
  </si>
  <si>
    <t>1220201902010104</t>
  </si>
  <si>
    <t>F04-MUTHAKATTI</t>
  </si>
  <si>
    <t>1220201902020303</t>
  </si>
  <si>
    <t>F09-SOLUR</t>
  </si>
  <si>
    <t>1220201902020304</t>
  </si>
  <si>
    <t>F10-CHUDENAHALLI</t>
  </si>
  <si>
    <t>1220201902010106</t>
  </si>
  <si>
    <t>F11-WATER-SUPPLY</t>
  </si>
  <si>
    <t>1220201902010108</t>
  </si>
  <si>
    <t>F14-BALAJI</t>
  </si>
  <si>
    <t>1220201902010109</t>
  </si>
  <si>
    <t>F15-NJY</t>
  </si>
  <si>
    <t>1220201902020305</t>
  </si>
  <si>
    <t>F16-VBHC</t>
  </si>
  <si>
    <t>1220201902020308</t>
  </si>
  <si>
    <t>F18-NJY CHIKKA HOSAHALLI</t>
  </si>
  <si>
    <t>1220201902020309</t>
  </si>
  <si>
    <t>F19- KAVERI TELECOM</t>
  </si>
  <si>
    <t>1220201902010113</t>
  </si>
  <si>
    <t>F20-VANAKANAHALLY NJY</t>
  </si>
  <si>
    <t>1220201902010111</t>
  </si>
  <si>
    <t>F21-NJY-HONNAKALASAPURA</t>
  </si>
  <si>
    <t>1220201902010114</t>
  </si>
  <si>
    <t>F22-VAKIL LAYOUT</t>
  </si>
  <si>
    <t>BAGGANADODDI_66</t>
  </si>
  <si>
    <t>1220201906010103</t>
  </si>
  <si>
    <t>F02-ADUR</t>
  </si>
  <si>
    <t>1220201906010102</t>
  </si>
  <si>
    <t>F03-BAGGANADODDI</t>
  </si>
  <si>
    <t>1220201906010101</t>
  </si>
  <si>
    <t>F04-KADUJAKKANA HALLI</t>
  </si>
  <si>
    <t>SAMANDURU_66</t>
  </si>
  <si>
    <t>1220201907010101</t>
  </si>
  <si>
    <t>F03-GUDDANAHALLI NJY</t>
  </si>
  <si>
    <t>1220201907010102</t>
  </si>
  <si>
    <t xml:space="preserve">F04-GANDHI GRAMA </t>
  </si>
  <si>
    <t>ATTIBELE_66</t>
  </si>
  <si>
    <t>1220202901010101</t>
  </si>
  <si>
    <t>F01-ICHANGUR</t>
  </si>
  <si>
    <t>1220202901010102</t>
  </si>
  <si>
    <t>F02-MEHER-CAPACITORS</t>
  </si>
  <si>
    <t>1220202901010103</t>
  </si>
  <si>
    <t>F03-ADEEP-LOCKS</t>
  </si>
  <si>
    <t>1220202901010104</t>
  </si>
  <si>
    <t>F04-YADAVANAHALLI</t>
  </si>
  <si>
    <t>1220202901020301</t>
  </si>
  <si>
    <t>F05-MAYASANDRA</t>
  </si>
  <si>
    <t>1220202901020302</t>
  </si>
  <si>
    <t>F06-MIKEE-STEEL</t>
  </si>
  <si>
    <t>1220202901020303</t>
  </si>
  <si>
    <t>F07-ALPHA-GRANITES</t>
  </si>
  <si>
    <t>1220202901020304</t>
  </si>
  <si>
    <t>F09-LAXMI-FORGE</t>
  </si>
  <si>
    <t>1220202901010105</t>
  </si>
  <si>
    <t>F10-JAIPURIA-SILK-MILLS</t>
  </si>
  <si>
    <t>1220202901020305</t>
  </si>
  <si>
    <t>F11-APPLICOM</t>
  </si>
  <si>
    <t>1220202901020306</t>
  </si>
  <si>
    <t>F12-AASIRWAD-PIPES</t>
  </si>
  <si>
    <t>1220202901020307</t>
  </si>
  <si>
    <t>F13-NIRANTHARA-JYOTHI</t>
  </si>
  <si>
    <t>1220202901010106</t>
  </si>
  <si>
    <t>F14-BALLURU</t>
  </si>
  <si>
    <t>1220202901010107</t>
  </si>
  <si>
    <t>F15-ATTIBELE-URBAN</t>
  </si>
  <si>
    <t>1220202901020401</t>
  </si>
  <si>
    <t>F16-SRINIVASA FINANCE</t>
  </si>
  <si>
    <t>1220202901020402</t>
  </si>
  <si>
    <t>F17-BALAGARANAHALLI</t>
  </si>
  <si>
    <t>1220202901020403</t>
  </si>
  <si>
    <t>F18-COMATO/ALLOYTECH</t>
  </si>
  <si>
    <t>1220202901020404</t>
  </si>
  <si>
    <t>F19-JAYABHARATHI SCHOOL</t>
  </si>
  <si>
    <t>1220202901020405</t>
  </si>
  <si>
    <t>F20-NJY KAMBLIPURA</t>
  </si>
  <si>
    <t>1220202901020406</t>
  </si>
  <si>
    <t>F21-KHB</t>
  </si>
  <si>
    <t>1220202901020410</t>
  </si>
  <si>
    <t>F22-AGS</t>
  </si>
  <si>
    <t>1220202901020408</t>
  </si>
  <si>
    <t>F23-ASHIRVAD PIPES</t>
  </si>
  <si>
    <t>1220202901020407</t>
  </si>
  <si>
    <t xml:space="preserve">F24-JANAADHAR </t>
  </si>
  <si>
    <t>1220202901020409</t>
  </si>
  <si>
    <t>F25-MAHIDHARA</t>
  </si>
  <si>
    <t>DOMMASANDRA_66</t>
  </si>
  <si>
    <t>1220202903010101</t>
  </si>
  <si>
    <t>F01-V.KALLAHALLI</t>
  </si>
  <si>
    <t>1220202903010102</t>
  </si>
  <si>
    <t>F02-DOMMASANDRA</t>
  </si>
  <si>
    <t>1220202903010103</t>
  </si>
  <si>
    <t>F04-SOMPURA</t>
  </si>
  <si>
    <t>1220202903010104</t>
  </si>
  <si>
    <t>F05-NERIGA</t>
  </si>
  <si>
    <t>1220202903020301</t>
  </si>
  <si>
    <t>F06-SOMPURAGATE</t>
  </si>
  <si>
    <t>1220202903020302</t>
  </si>
  <si>
    <t>F07-VAKIL-LAYOUT</t>
  </si>
  <si>
    <t>1220202903020303</t>
  </si>
  <si>
    <t>F09-CHAMBENAHALLI</t>
  </si>
  <si>
    <t>1220202903010105</t>
  </si>
  <si>
    <t>F11-NIRANTHARA-JYOTHI</t>
  </si>
  <si>
    <t>1220202903010106</t>
  </si>
  <si>
    <t>F12-TRINITY-SUNRISE</t>
  </si>
  <si>
    <t>1220202903020305</t>
  </si>
  <si>
    <t>F14-DOMMASANDRA AGRI</t>
  </si>
  <si>
    <t>1220202903010112</t>
  </si>
  <si>
    <t>F15-T C HALLI NJY</t>
  </si>
  <si>
    <t>SARAJAPURA_220</t>
  </si>
  <si>
    <t>1220202902010101</t>
  </si>
  <si>
    <t>F01-MUGLOOR</t>
  </si>
  <si>
    <t>1220202902010102</t>
  </si>
  <si>
    <t>F02-DASARHALLI</t>
  </si>
  <si>
    <t>1220202902010103</t>
  </si>
  <si>
    <t>F03-SARJAPURA-TOWN</t>
  </si>
  <si>
    <t>1220202902010104</t>
  </si>
  <si>
    <t>F04-HANDENAHALLI</t>
  </si>
  <si>
    <t>1220202902010105</t>
  </si>
  <si>
    <t>F05-MUGLOOR-URBAN</t>
  </si>
  <si>
    <t>1220202902010106</t>
  </si>
  <si>
    <t>F08-S-MEDIHALLY</t>
  </si>
  <si>
    <t>1220202902010107</t>
  </si>
  <si>
    <t>F09-BILLAPURA SJP</t>
  </si>
  <si>
    <t>1220202902010109</t>
  </si>
  <si>
    <t>F10-KUTHAGNAHALLY URBAN</t>
  </si>
  <si>
    <t>1220202902010111</t>
  </si>
  <si>
    <t>F11-NJY HANDENAHALLY</t>
  </si>
  <si>
    <t>1220202902010108</t>
  </si>
  <si>
    <t>F12-BIDARAGUPPE</t>
  </si>
  <si>
    <t>1220202902020305</t>
  </si>
  <si>
    <t>F13-CITY LIGHT</t>
  </si>
  <si>
    <t>BOMMASANDRA INDL 4TH PHASE_66</t>
  </si>
  <si>
    <t>1220203904010110</t>
  </si>
  <si>
    <t>F01-RESAL-CHEMICALS</t>
  </si>
  <si>
    <t>1220203904010102</t>
  </si>
  <si>
    <t>F02-VINAYAKANAGARA</t>
  </si>
  <si>
    <t>1220203904010103</t>
  </si>
  <si>
    <t>F03-ORLICON</t>
  </si>
  <si>
    <t>1220203904010104</t>
  </si>
  <si>
    <t>F04-KSSIDC-ND-STAGE</t>
  </si>
  <si>
    <t>1220203904010106</t>
  </si>
  <si>
    <t>F06-APOTEX</t>
  </si>
  <si>
    <t>1220203904010107</t>
  </si>
  <si>
    <t>F07-MAINE MATERIALS ROAD</t>
  </si>
  <si>
    <t>1220203904010101</t>
  </si>
  <si>
    <t>F08-BBS-ALLOYS</t>
  </si>
  <si>
    <t>1220203904020303</t>
  </si>
  <si>
    <t>F09-TEGUTECH</t>
  </si>
  <si>
    <t>1220203904020302</t>
  </si>
  <si>
    <t>F10-RASHI-GRANITES</t>
  </si>
  <si>
    <t>1220203904020301</t>
  </si>
  <si>
    <t>F11-BILLFORGE</t>
  </si>
  <si>
    <t>1220203904010302</t>
  </si>
  <si>
    <t xml:space="preserve">F12-EFBE PRECISION </t>
  </si>
  <si>
    <t>1220203904010304</t>
  </si>
  <si>
    <t>F13-MESHA ENGINEERING</t>
  </si>
  <si>
    <t>1220203904010305</t>
  </si>
  <si>
    <t xml:space="preserve">F14-ARIHANT METALS </t>
  </si>
  <si>
    <t>1220203904010108</t>
  </si>
  <si>
    <t>F15-GEAROCK</t>
  </si>
  <si>
    <t>1220203904010109</t>
  </si>
  <si>
    <t>F17-MICROLABS</t>
  </si>
  <si>
    <t>CHANDAPURA_66</t>
  </si>
  <si>
    <t>1220203902010101</t>
  </si>
  <si>
    <t>F01-MARSOOR</t>
  </si>
  <si>
    <t>1220203902010105</t>
  </si>
  <si>
    <t>F03-HEELALIGE NJY</t>
  </si>
  <si>
    <t>1220203902010102</t>
  </si>
  <si>
    <t>F04-MUTHANALLUR</t>
  </si>
  <si>
    <t>1220203902010103</t>
  </si>
  <si>
    <t>F05-NERALURU NJY</t>
  </si>
  <si>
    <t>1220203902010104</t>
  </si>
  <si>
    <t>F06-NIRANTHARA-JYOTHI</t>
  </si>
  <si>
    <t>1220203902010301</t>
  </si>
  <si>
    <t>F07-ATTIBELE</t>
  </si>
  <si>
    <t>1220203902010302</t>
  </si>
  <si>
    <t>F08-KEERTI-LAYOUT</t>
  </si>
  <si>
    <t>1220203902010303</t>
  </si>
  <si>
    <t>F09-HENNAGARA</t>
  </si>
  <si>
    <t>1220203902010304</t>
  </si>
  <si>
    <t>F10-CHANDAPURA</t>
  </si>
  <si>
    <t>1220203902010305</t>
  </si>
  <si>
    <t>F11-VAKIL-LAYOUT</t>
  </si>
  <si>
    <t>1220203902020301</t>
  </si>
  <si>
    <t>F12-BOMMASANDRA-INDL-AREA</t>
  </si>
  <si>
    <t>1220203902020302</t>
  </si>
  <si>
    <t>F13-SPARSH-HOSPITAL-ROAD</t>
  </si>
  <si>
    <t>1220203902010109</t>
  </si>
  <si>
    <t>F15-THIRUMAGONDANAHALLI</t>
  </si>
  <si>
    <t>1220203902020308</t>
  </si>
  <si>
    <t>F16-ANDHAPURA AGRI</t>
  </si>
  <si>
    <t>1220203902020309</t>
  </si>
  <si>
    <t>F17-HALE CHANDAPURA</t>
  </si>
  <si>
    <t>SURYANAGAR_66</t>
  </si>
  <si>
    <t>1220203903010106</t>
  </si>
  <si>
    <t>F01-SURYA 2ND PHASE RAJAPURA</t>
  </si>
  <si>
    <t>1220203903010101</t>
  </si>
  <si>
    <t xml:space="preserve">F02-NAGANAYAKANHALLI </t>
  </si>
  <si>
    <t>1220203903010107</t>
  </si>
  <si>
    <t>F03-JR GREEN PARK</t>
  </si>
  <si>
    <t>1220203903010104</t>
  </si>
  <si>
    <t>F04-DIVISION-OFFICE-ROAD</t>
  </si>
  <si>
    <t>1220203903010103</t>
  </si>
  <si>
    <t>F05-SURYA-NAGAR</t>
  </si>
  <si>
    <t>1220203903010108</t>
  </si>
  <si>
    <t xml:space="preserve">F07-NAGANAYAKANAHALLI </t>
  </si>
  <si>
    <t>YERANDANAHALLI_220</t>
  </si>
  <si>
    <t>1220203901020101</t>
  </si>
  <si>
    <t>F01-SKF</t>
  </si>
  <si>
    <t>1220203901010201</t>
  </si>
  <si>
    <t>F02-VIDYANAGARA</t>
  </si>
  <si>
    <t>1220203901010101</t>
  </si>
  <si>
    <t>F03-TEGUTECH.</t>
  </si>
  <si>
    <t>1220203901010102</t>
  </si>
  <si>
    <t>F04-KIRLOSKAR.</t>
  </si>
  <si>
    <t>1220203901010103</t>
  </si>
  <si>
    <t>F05-YARANDAHALLY.</t>
  </si>
  <si>
    <t>1220203901010104</t>
  </si>
  <si>
    <t>F06-KUDUMA.</t>
  </si>
  <si>
    <t>1220203901020301</t>
  </si>
  <si>
    <t>F07-FIEM-AUTO.</t>
  </si>
  <si>
    <t>1220203901020302</t>
  </si>
  <si>
    <t>F08-BULZAR.</t>
  </si>
  <si>
    <t>1220203901010301</t>
  </si>
  <si>
    <t>F10-SHETRON</t>
  </si>
  <si>
    <t>1220203901020401</t>
  </si>
  <si>
    <t>F11-VICTORY-GLASS.</t>
  </si>
  <si>
    <t>1220203901020402</t>
  </si>
  <si>
    <t>F12-DEEPAK-FORGE.</t>
  </si>
  <si>
    <t>1220203901030501</t>
  </si>
  <si>
    <t>F13-TIRUPALYA</t>
  </si>
  <si>
    <t>1220203901030502</t>
  </si>
  <si>
    <t>F14-KACHANAYAKANAHALLI</t>
  </si>
  <si>
    <t>1220203901030503</t>
  </si>
  <si>
    <t>F15-MTR.</t>
  </si>
  <si>
    <t>1220203901030504</t>
  </si>
  <si>
    <t>F16-CORTO-PRINTS.</t>
  </si>
  <si>
    <t>1220203901030505</t>
  </si>
  <si>
    <t>F17-BIA-ST-PHASE</t>
  </si>
  <si>
    <t>1220203901030506</t>
  </si>
  <si>
    <t>F18-BIA-III-STAGE.</t>
  </si>
  <si>
    <t>1220203901010202</t>
  </si>
  <si>
    <t>F19-BTL-COLLEGE</t>
  </si>
  <si>
    <t>1220203901010203</t>
  </si>
  <si>
    <t>F20-BIA-KSSIDC-SHEDS</t>
  </si>
  <si>
    <t>1220203901030507</t>
  </si>
  <si>
    <t>F21-R-K-TOWN-SHIP</t>
  </si>
  <si>
    <t>1220203901030508</t>
  </si>
  <si>
    <t>F22-CLOUD-NINE-LAYOUT.</t>
  </si>
  <si>
    <t>1220203901010204</t>
  </si>
  <si>
    <t>F23-MASTENAHALLI</t>
  </si>
  <si>
    <t>1220203901020403</t>
  </si>
  <si>
    <t>F24-SIEMENS</t>
  </si>
  <si>
    <t>1220203901020404</t>
  </si>
  <si>
    <t>F25-TATA-BP-SOLAR</t>
  </si>
  <si>
    <t>1220203901020405</t>
  </si>
  <si>
    <t>F26-NH-HOSPITAL</t>
  </si>
  <si>
    <t>1220203901030509</t>
  </si>
  <si>
    <t>F27-KIADB</t>
  </si>
  <si>
    <t>1220203901030510</t>
  </si>
  <si>
    <t xml:space="preserve">F28-PPC ROAD </t>
  </si>
  <si>
    <t>1220203901030511</t>
  </si>
  <si>
    <t>F29-MANJUSHREE</t>
  </si>
  <si>
    <t>1220203901010503</t>
  </si>
  <si>
    <t>F30-KSSIDC SHEDS</t>
  </si>
  <si>
    <t>1220203901010502</t>
  </si>
  <si>
    <t xml:space="preserve">F31-AGRI FEEDER </t>
  </si>
  <si>
    <t>1220201901010107</t>
  </si>
  <si>
    <t>F03-MANTAPA</t>
  </si>
  <si>
    <t>1220201901010103</t>
  </si>
  <si>
    <t>F05-AMC</t>
  </si>
  <si>
    <t>1220201901020302</t>
  </si>
  <si>
    <t>F06-RAGIHALLI</t>
  </si>
  <si>
    <t>1220201901020303</t>
  </si>
  <si>
    <t>F08-KASARAGUPPE</t>
  </si>
  <si>
    <t>1220201901010104</t>
  </si>
  <si>
    <t>F09-BANNEREGHATTA-NATIONAL-PARK</t>
  </si>
  <si>
    <t>1220201901020305</t>
  </si>
  <si>
    <t>F13- BYATARAYANADODDI</t>
  </si>
  <si>
    <t>1220201901010301</t>
  </si>
  <si>
    <t>F14-LAKSHMIPURA</t>
  </si>
  <si>
    <t>1220201901010108</t>
  </si>
  <si>
    <t>F15-SHIVANAHALLY NJY</t>
  </si>
  <si>
    <t>1220204901010104</t>
  </si>
  <si>
    <t xml:space="preserve">F01-MARGONDANAHALLI </t>
  </si>
  <si>
    <t>1220204901010103</t>
  </si>
  <si>
    <t>F02-HULIMANGALA</t>
  </si>
  <si>
    <t>1220204901010106</t>
  </si>
  <si>
    <t>F03-NANJAPURA</t>
  </si>
  <si>
    <t>1220204901010107</t>
  </si>
  <si>
    <t>F04-HULLAHALLI GATE</t>
  </si>
  <si>
    <t>1220204901010105</t>
  </si>
  <si>
    <t>F05-THIRUPALYA</t>
  </si>
  <si>
    <t>1220204901020102</t>
  </si>
  <si>
    <t>F07-HULIMANGALA AGRI</t>
  </si>
  <si>
    <t>1220204901010101</t>
  </si>
  <si>
    <t>F10-PODU</t>
  </si>
  <si>
    <t>1220204901010102</t>
  </si>
  <si>
    <t>F11-SAI BABA TEMPLE ROAD</t>
  </si>
  <si>
    <t>JIGANI BOMMASANDRA LINK ROAD_66</t>
  </si>
  <si>
    <t>1220201904010101</t>
  </si>
  <si>
    <t>F01-NAVYA-LAYOUT</t>
  </si>
  <si>
    <t>1220201904010106</t>
  </si>
  <si>
    <t>F02-AGILA</t>
  </si>
  <si>
    <t>1220201904010102</t>
  </si>
  <si>
    <t>F03-ASHIRWAAD-PIPE</t>
  </si>
  <si>
    <t>1220201904010103</t>
  </si>
  <si>
    <t>F04-RAJALAKSHMI-WIRE-COATED</t>
  </si>
  <si>
    <t>1220201904010104</t>
  </si>
  <si>
    <t>F05-BANSAL</t>
  </si>
  <si>
    <t>1220201904010105</t>
  </si>
  <si>
    <t>F06-KIADB</t>
  </si>
  <si>
    <t>1220201904020101</t>
  </si>
  <si>
    <t>F07-LAKSHMI-STEEL</t>
  </si>
  <si>
    <t>1220201904020102</t>
  </si>
  <si>
    <t>F08-OMEX</t>
  </si>
  <si>
    <t>1220201904020103</t>
  </si>
  <si>
    <t>F09-HCL</t>
  </si>
  <si>
    <t>1220201904020301</t>
  </si>
  <si>
    <t>F10-KIADB</t>
  </si>
  <si>
    <t>1220201904020302</t>
  </si>
  <si>
    <t>F11-SHARADHA-ENTERPRICES-IPC</t>
  </si>
  <si>
    <t>1220201904020306</t>
  </si>
  <si>
    <t>F13-DLF APARTMENT</t>
  </si>
  <si>
    <t>1220201904020307</t>
  </si>
  <si>
    <t>F14-DLF</t>
  </si>
  <si>
    <t>JIGANI_66</t>
  </si>
  <si>
    <t>1220201905010101</t>
  </si>
  <si>
    <t>F01-JIGANI</t>
  </si>
  <si>
    <t>1220201905030501</t>
  </si>
  <si>
    <t>F02-HARAPPANAHLLI</t>
  </si>
  <si>
    <t>1220201905010102</t>
  </si>
  <si>
    <t>F03-CHARBUJA</t>
  </si>
  <si>
    <t>1220201905010103</t>
  </si>
  <si>
    <t>F04-INDALWADI</t>
  </si>
  <si>
    <t>1220201905010104</t>
  </si>
  <si>
    <t>F05-SLV</t>
  </si>
  <si>
    <t>1220201905010105</t>
  </si>
  <si>
    <t>F06-VABHASANDRA</t>
  </si>
  <si>
    <t>1220201905010106</t>
  </si>
  <si>
    <t>F07-HARAGADDE</t>
  </si>
  <si>
    <t>1220201905010121</t>
  </si>
  <si>
    <t>F08-AGRI</t>
  </si>
  <si>
    <t>1220201905020301</t>
  </si>
  <si>
    <t>F09-STRIDE-ARCO-LAB</t>
  </si>
  <si>
    <t>1220201905010118</t>
  </si>
  <si>
    <t>F10-TULASI GRANITES</t>
  </si>
  <si>
    <t>1220201905010107</t>
  </si>
  <si>
    <t>F11-IP FEEDER</t>
  </si>
  <si>
    <t>1220201905030502</t>
  </si>
  <si>
    <t>F12-SITHARA</t>
  </si>
  <si>
    <t>1220201905030503</t>
  </si>
  <si>
    <t>F14-ARRON-UNIVERSAL</t>
  </si>
  <si>
    <t>1220201905010116</t>
  </si>
  <si>
    <t>F15-JADEMURTHY NJY</t>
  </si>
  <si>
    <t>1220201905020302</t>
  </si>
  <si>
    <t>F18-BASANTH-BUTTON</t>
  </si>
  <si>
    <t>1220201905010113</t>
  </si>
  <si>
    <t>F19-MURUDESHWARA GRANITES</t>
  </si>
  <si>
    <t>1220201905010112</t>
  </si>
  <si>
    <t>F20-KRISHNA GRANITE</t>
  </si>
  <si>
    <t>1220201905030504</t>
  </si>
  <si>
    <t>F21-S-B-ROAD</t>
  </si>
  <si>
    <t>1220201905010111</t>
  </si>
  <si>
    <t>F22-AMBEDKAR INDUSTRIAL 1</t>
  </si>
  <si>
    <t>1220201905020303</t>
  </si>
  <si>
    <t>F23-PEARL-POLYMER</t>
  </si>
  <si>
    <t>1220201905030505</t>
  </si>
  <si>
    <t>F25-NANDANAVANA</t>
  </si>
  <si>
    <t>1220201905030506</t>
  </si>
  <si>
    <t>F26-HINDU-PAPER</t>
  </si>
  <si>
    <t>1220201905010108</t>
  </si>
  <si>
    <t>F27-DNA</t>
  </si>
  <si>
    <t>1220201905010120</t>
  </si>
  <si>
    <t>F28-CELEBRITY PRIME LAYOUT</t>
  </si>
  <si>
    <t>1220201905010109</t>
  </si>
  <si>
    <t>F29-SINGH-ISPAT</t>
  </si>
  <si>
    <t>1220201905020305</t>
  </si>
  <si>
    <t>F61-BILL FORGE</t>
  </si>
  <si>
    <t>KUMBARANAHALLI_66</t>
  </si>
  <si>
    <t>1220204902020101</t>
  </si>
  <si>
    <t>F01-SAI TEMPLE</t>
  </si>
  <si>
    <t>1220204902020102</t>
  </si>
  <si>
    <t>F02-SABALA</t>
  </si>
  <si>
    <t>1220204902020103</t>
  </si>
  <si>
    <t>F03-SOPPAHALLI IP</t>
  </si>
  <si>
    <t>1220204902020104</t>
  </si>
  <si>
    <t>F04-SHAKTHI PRECESSION</t>
  </si>
  <si>
    <t>1220204902020105</t>
  </si>
  <si>
    <t>F05-RAJAPURA</t>
  </si>
  <si>
    <t>1220204902010201</t>
  </si>
  <si>
    <t>F06-KUMBARANAHALLI</t>
  </si>
  <si>
    <t>1220204902010101</t>
  </si>
  <si>
    <t>F07-ANUGRAHA LAYOUT</t>
  </si>
  <si>
    <t>1220204902010102</t>
  </si>
  <si>
    <t>F08-LINGAPURA</t>
  </si>
  <si>
    <t>NEW JIGANI_66</t>
  </si>
  <si>
    <t>1220201903010101</t>
  </si>
  <si>
    <t>F31-APC-II</t>
  </si>
  <si>
    <t>1220201903010102</t>
  </si>
  <si>
    <t>F32-BILL FORGE</t>
  </si>
  <si>
    <t>1220201903010103</t>
  </si>
  <si>
    <t>F33-LAMISTICK-APPAREL</t>
  </si>
  <si>
    <t>1220201903010104</t>
  </si>
  <si>
    <t>F34-KLEN-PACK</t>
  </si>
  <si>
    <t>1220201903010105</t>
  </si>
  <si>
    <t>F35-NISARGA</t>
  </si>
  <si>
    <t>F36-AMBEDKAR-IND-AREA</t>
  </si>
  <si>
    <t>1220201903010107</t>
  </si>
  <si>
    <t>F37-KIRLOSKAR-TOYOTO</t>
  </si>
  <si>
    <t>1220201903020302</t>
  </si>
  <si>
    <t>F40-VINORAM</t>
  </si>
  <si>
    <t>1220201903020303</t>
  </si>
  <si>
    <t>F41-AMBEDKAR INDUSTRIAL AREA-2</t>
  </si>
  <si>
    <t>1220201903020304</t>
  </si>
  <si>
    <t>F42-TATA-ADVANCE</t>
  </si>
  <si>
    <t>1220201903020305</t>
  </si>
  <si>
    <t>F43-DELPHI</t>
  </si>
  <si>
    <t>1220201903020306</t>
  </si>
  <si>
    <t>F44-HIKAL</t>
  </si>
  <si>
    <t>1220201903020307</t>
  </si>
  <si>
    <t>F45-JADE-MURTHY</t>
  </si>
  <si>
    <t>1220201903020308</t>
  </si>
  <si>
    <t>F46-ANAND SWEETS</t>
  </si>
  <si>
    <t>1220201903020309</t>
  </si>
  <si>
    <t>F47-VAKIL-LAYOUT</t>
  </si>
  <si>
    <t>1220201903010108</t>
  </si>
  <si>
    <t>F48-LAPP-CABLE</t>
  </si>
  <si>
    <t>CHOKKASANDRA_HUSKUR_66</t>
  </si>
  <si>
    <t>1220205901010102</t>
  </si>
  <si>
    <t>F02-BASAVESHWARA TEMPLE</t>
  </si>
  <si>
    <t>1220205901010103</t>
  </si>
  <si>
    <t>F03-NARAYANAGATA CIRCLE</t>
  </si>
  <si>
    <t>1220205901010104</t>
  </si>
  <si>
    <t>F04-CHOKKASANDRA</t>
  </si>
  <si>
    <t>1220205901010101</t>
  </si>
  <si>
    <t>F06-AVALAHALLY</t>
  </si>
  <si>
    <t>1220205901020101</t>
  </si>
  <si>
    <t>F07-GOPSANDRA</t>
  </si>
  <si>
    <t>1220205901020102</t>
  </si>
  <si>
    <t>F08-MADURAMMA TEMPLE</t>
  </si>
  <si>
    <t>1220205901020103</t>
  </si>
  <si>
    <t>F09-GATAHALLY</t>
  </si>
  <si>
    <t>GODURU_66</t>
  </si>
  <si>
    <t>1220304909010101</t>
  </si>
  <si>
    <t>F01-KANIVE MADAPURA</t>
  </si>
  <si>
    <t>1220304909010102</t>
  </si>
  <si>
    <t>F02-THATTEKERE</t>
  </si>
  <si>
    <t>1220304909010103</t>
  </si>
  <si>
    <t>F03-ATTIKUPPE</t>
  </si>
  <si>
    <t>HANUMANTHNAGAR_66</t>
  </si>
  <si>
    <t>1220304901020101</t>
  </si>
  <si>
    <t>F02-JAIN-COLLAGE-F</t>
  </si>
  <si>
    <t>1220304901020102</t>
  </si>
  <si>
    <t>F03-TOWN</t>
  </si>
  <si>
    <t>1220304901020104</t>
  </si>
  <si>
    <t>F04-THUNGANI</t>
  </si>
  <si>
    <t>1220304901020103</t>
  </si>
  <si>
    <t>F05-HANUMANTHA-NAGARA-F</t>
  </si>
  <si>
    <t>1220304901010103</t>
  </si>
  <si>
    <t>F06-KIADB PHASE-3</t>
  </si>
  <si>
    <t>1220304901010102</t>
  </si>
  <si>
    <t>F07-DAYANANDA SAGAR UNIVERSITY-F</t>
  </si>
  <si>
    <t>1220304901010301</t>
  </si>
  <si>
    <t>F08-KIADB--F</t>
  </si>
  <si>
    <t>1220304901010302</t>
  </si>
  <si>
    <t>F09-KIADB-F</t>
  </si>
  <si>
    <t>1220304901010303</t>
  </si>
  <si>
    <t>F10-KIRANGERE-F</t>
  </si>
  <si>
    <t>1220304901020305</t>
  </si>
  <si>
    <t>F12-YADUVANAHALLI</t>
  </si>
  <si>
    <t>MARALAWADI_66</t>
  </si>
  <si>
    <t>1220304903020101</t>
  </si>
  <si>
    <t>F01-THATTEKERE--F</t>
  </si>
  <si>
    <t>1220304903010102</t>
  </si>
  <si>
    <t>F02-MARALAWADI-F</t>
  </si>
  <si>
    <t>1220304903010103</t>
  </si>
  <si>
    <t>F03-THERUBEEDI-F</t>
  </si>
  <si>
    <t>1220304903010101</t>
  </si>
  <si>
    <t>F04-SIDIDEVARAHALLI</t>
  </si>
  <si>
    <t>1220304903010301</t>
  </si>
  <si>
    <t>F05-YALACHAVADI-NJY--F</t>
  </si>
  <si>
    <t>1220304903010302</t>
  </si>
  <si>
    <t>F06-GANDHI-FARM</t>
  </si>
  <si>
    <t>1220304903010303</t>
  </si>
  <si>
    <t>F07-MARIGOWDANA-DODDI</t>
  </si>
  <si>
    <t>1220304903020301</t>
  </si>
  <si>
    <t>F08-THOKASANDRA-F</t>
  </si>
  <si>
    <t>1220304903010304</t>
  </si>
  <si>
    <t>F09-BANAVASI-NJY--F</t>
  </si>
  <si>
    <t>1220304903020306</t>
  </si>
  <si>
    <t>F10-AGARA NJY</t>
  </si>
  <si>
    <t>1220304903020307</t>
  </si>
  <si>
    <t>F11-SADENAHALLI NJY</t>
  </si>
  <si>
    <t>1220304903020308</t>
  </si>
  <si>
    <t>F12-DUNNASANDRA NJY</t>
  </si>
  <si>
    <t>1220304903010104</t>
  </si>
  <si>
    <t>F14-KALLANAKUPPE</t>
  </si>
  <si>
    <t>1220304903010105</t>
  </si>
  <si>
    <t>F15-ANEHOSAHALLI</t>
  </si>
  <si>
    <t>RANGANADODDI_66</t>
  </si>
  <si>
    <t>1220304902010101</t>
  </si>
  <si>
    <t>F01-NARAYANAPURA-F</t>
  </si>
  <si>
    <t>1220304902010102</t>
  </si>
  <si>
    <t>F02-KOLLIGANAHALLI-F</t>
  </si>
  <si>
    <t>1220304902010103</t>
  </si>
  <si>
    <t>F03-CHILUR-F</t>
  </si>
  <si>
    <t>1220304902010104</t>
  </si>
  <si>
    <t>F05-DYAVASANDRA-F</t>
  </si>
  <si>
    <t>1220304902020301</t>
  </si>
  <si>
    <t>F06-SONA</t>
  </si>
  <si>
    <t>1220304902010105</t>
  </si>
  <si>
    <t>F07-RAMPURA NJY</t>
  </si>
  <si>
    <t>1220304902020302</t>
  </si>
  <si>
    <t>F08-HAROHALLI-TOWN-F</t>
  </si>
  <si>
    <t>1220304902020303</t>
  </si>
  <si>
    <t>F09-FORGEPRO</t>
  </si>
  <si>
    <t>1220304902020304</t>
  </si>
  <si>
    <t>F10-KIADB-01</t>
  </si>
  <si>
    <t>1220304902010106</t>
  </si>
  <si>
    <t>F11-KIADB-02</t>
  </si>
  <si>
    <t>1220304902010107</t>
  </si>
  <si>
    <t>F12-EASUN-REYROLLE-F</t>
  </si>
  <si>
    <t>1220304902010108</t>
  </si>
  <si>
    <t>F13-JAKKASANDRA-NJY-F</t>
  </si>
  <si>
    <t>1220304902010109</t>
  </si>
  <si>
    <t>F14-DEVARAGOLLAHALLI-NJY-F</t>
  </si>
  <si>
    <t>1220304902020305</t>
  </si>
  <si>
    <t>F15-KIADB-03</t>
  </si>
  <si>
    <t>1220304902010111</t>
  </si>
  <si>
    <t>F16-ANTHEM</t>
  </si>
  <si>
    <t>1220304902010112</t>
  </si>
  <si>
    <t>F17-DAIRY CLASSIC</t>
  </si>
  <si>
    <t>1220304902020306</t>
  </si>
  <si>
    <t>F18-KIADB-04</t>
  </si>
  <si>
    <t>1220304902010113</t>
  </si>
  <si>
    <t>F19-STOVE KRAFT</t>
  </si>
  <si>
    <t>1220304902020307</t>
  </si>
  <si>
    <t>F20-PAROSONS NUTRITION</t>
  </si>
  <si>
    <t>YEDUMADU_66</t>
  </si>
  <si>
    <t>1220304904020301</t>
  </si>
  <si>
    <t>F02-YADAMADU-NJY-F</t>
  </si>
  <si>
    <t>1220304904010101</t>
  </si>
  <si>
    <t>F03-SONA-INDUTRIAL-F</t>
  </si>
  <si>
    <t>1220304904010102</t>
  </si>
  <si>
    <t>F04-GABBADI-F</t>
  </si>
  <si>
    <t>1220304904020302</t>
  </si>
  <si>
    <t>F05-MAIYAS</t>
  </si>
  <si>
    <t>1220304904020303</t>
  </si>
  <si>
    <t>F06-KADUJAKKASANDRA</t>
  </si>
  <si>
    <t>1220304904010103</t>
  </si>
  <si>
    <t>F07-ARALALUSANDRA</t>
  </si>
  <si>
    <t>1220304904020304</t>
  </si>
  <si>
    <t>F08-BILIGANAKUPPE</t>
  </si>
  <si>
    <t>1220304904020305</t>
  </si>
  <si>
    <t>F09-GOLLAHALLI NJY</t>
  </si>
  <si>
    <t>BIJJAHALLY MUSS</t>
  </si>
  <si>
    <t>1220302904010201</t>
  </si>
  <si>
    <t>F01-BIJJAHALLY NJY</t>
  </si>
  <si>
    <t>1220302904010202</t>
  </si>
  <si>
    <t>F02-BOMMASANDRA IP</t>
  </si>
  <si>
    <t>1220302904010203</t>
  </si>
  <si>
    <t>F03-GULAGANAHALLY IP</t>
  </si>
  <si>
    <t>1220302904010204</t>
  </si>
  <si>
    <t>F04-KADUSHIVANAHALLY</t>
  </si>
  <si>
    <t>1220302903010101</t>
  </si>
  <si>
    <t>F01-AREKOPPA NJY</t>
  </si>
  <si>
    <t>1220302903010102</t>
  </si>
  <si>
    <t>F02-HOOKUNDA NJY</t>
  </si>
  <si>
    <t>1220302903010103</t>
  </si>
  <si>
    <t>F03-MUNESHWARA BETTA</t>
  </si>
  <si>
    <t>1220302903010104</t>
  </si>
  <si>
    <t xml:space="preserve">F04-MARASANDRA </t>
  </si>
  <si>
    <t>1220302903010105</t>
  </si>
  <si>
    <t>F05-DODDAKOPPA</t>
  </si>
  <si>
    <t>1220302903020101</t>
  </si>
  <si>
    <t>F06-TERIGEDODDI</t>
  </si>
  <si>
    <t>1220302903020102</t>
  </si>
  <si>
    <t>F07-KALLIGOWDANADODDI NJY</t>
  </si>
  <si>
    <t>1220302903020103</t>
  </si>
  <si>
    <t>F08-NERALEDODDI</t>
  </si>
  <si>
    <t>HUNSANAHALLI_66</t>
  </si>
  <si>
    <t>1220302901010101</t>
  </si>
  <si>
    <t>F01-GATTIGUNDA IP</t>
  </si>
  <si>
    <t>1220302901010102</t>
  </si>
  <si>
    <t>F02-YALAVANATHA</t>
  </si>
  <si>
    <t>1220302901010103</t>
  </si>
  <si>
    <t>F03-GOLLARADODDI NJY</t>
  </si>
  <si>
    <t>1220302901010104</t>
  </si>
  <si>
    <t>F04-KABBALAIAHNADODDYDODDI NJY</t>
  </si>
  <si>
    <t>1220302901020301</t>
  </si>
  <si>
    <t>F05-DIMBADAHALLY</t>
  </si>
  <si>
    <t>1220302901020302</t>
  </si>
  <si>
    <t>F06-BANNIMUKKODLU NEW</t>
  </si>
  <si>
    <t>1220302901020303</t>
  </si>
  <si>
    <t>F07-VALASI IP</t>
  </si>
  <si>
    <t>1220302901020304</t>
  </si>
  <si>
    <t>F08-KOLAGONDANAHALLY NJY</t>
  </si>
  <si>
    <t>1220302901010105</t>
  </si>
  <si>
    <t>F11-GANGANAHALLY</t>
  </si>
  <si>
    <t>KODIHALLI_66</t>
  </si>
  <si>
    <t>1220302902020101</t>
  </si>
  <si>
    <t>F01-SANTHEKODIHALLI</t>
  </si>
  <si>
    <t>1220302902020102</t>
  </si>
  <si>
    <t>F02-HUNASANAHALLI</t>
  </si>
  <si>
    <t>1220302902020103</t>
  </si>
  <si>
    <t>F03-D.K.PLOT</t>
  </si>
  <si>
    <t>1220302902020301</t>
  </si>
  <si>
    <t>F04-HERANDAPPANAHALLI</t>
  </si>
  <si>
    <t>1220302902020302</t>
  </si>
  <si>
    <t>F05-YAKKULI NJY</t>
  </si>
  <si>
    <t>1220302902020303</t>
  </si>
  <si>
    <t>F06-MUGGUR(ALNATHA)</t>
  </si>
  <si>
    <t>1220302902020304</t>
  </si>
  <si>
    <t>F07-TAVAREKATTE-NJY-(HHBJ-NJY-)</t>
  </si>
  <si>
    <t>1220302902020305</t>
  </si>
  <si>
    <t>F08-ERALPODLU-NJY(MUGGUR-NJY)</t>
  </si>
  <si>
    <t>1220302902010105</t>
  </si>
  <si>
    <t>F09-ARAKERE NJY</t>
  </si>
  <si>
    <t>1220302902010106</t>
  </si>
  <si>
    <t>F10-HALASURU</t>
  </si>
  <si>
    <t>ALLIMARANAHALLI_66</t>
  </si>
  <si>
    <t>1220301904010201</t>
  </si>
  <si>
    <t>F01- GANALU NJY</t>
  </si>
  <si>
    <t>1220301904010202</t>
  </si>
  <si>
    <t>F02-HOSAKOTE</t>
  </si>
  <si>
    <t>1220301904010203</t>
  </si>
  <si>
    <t>F03-SIDDAPURA</t>
  </si>
  <si>
    <t>1220301904010204</t>
  </si>
  <si>
    <t>F04-DIMBADALLI NJY</t>
  </si>
  <si>
    <t>CHATRA_66</t>
  </si>
  <si>
    <t>1220301903010201</t>
  </si>
  <si>
    <t>F01-THUNGANI</t>
  </si>
  <si>
    <t>1220301903010202</t>
  </si>
  <si>
    <t>F02-P RAMPURA</t>
  </si>
  <si>
    <t>1220301903010203</t>
  </si>
  <si>
    <t>F03-KALLAHALLI INDUSTRIAL(I)</t>
  </si>
  <si>
    <t>1220301903010205</t>
  </si>
  <si>
    <t>F05-AGRAHARA</t>
  </si>
  <si>
    <t>1220301903020201</t>
  </si>
  <si>
    <t>F06-VARAGERAHALLI</t>
  </si>
  <si>
    <t>1220301903020202</t>
  </si>
  <si>
    <t>F07-BUDIGUPPE</t>
  </si>
  <si>
    <t>1220301903020203</t>
  </si>
  <si>
    <t>F08-PADUVANAGERE</t>
  </si>
  <si>
    <t>CHIKKENAHALLI_66</t>
  </si>
  <si>
    <t>1220301902020301</t>
  </si>
  <si>
    <t>F01-UDARAHALLI</t>
  </si>
  <si>
    <t>1220301902020302</t>
  </si>
  <si>
    <t>F02-MATHIKUNTTE</t>
  </si>
  <si>
    <t>1220301902010108</t>
  </si>
  <si>
    <t>F04-KOTTAGALLU</t>
  </si>
  <si>
    <t>1220301902010102</t>
  </si>
  <si>
    <t>F05-HULIKERE</t>
  </si>
  <si>
    <t>1220301902010112</t>
  </si>
  <si>
    <t>F06-VEERABHADRA NJY</t>
  </si>
  <si>
    <t>1220301902010106</t>
  </si>
  <si>
    <t>F07-MARUTHI NJY</t>
  </si>
  <si>
    <t>1220301902010103</t>
  </si>
  <si>
    <t>F08-SRS-BETTA</t>
  </si>
  <si>
    <t>1220301902010104</t>
  </si>
  <si>
    <t>F09-KOTAHALI</t>
  </si>
  <si>
    <t>1220301902010101</t>
  </si>
  <si>
    <t>F10-ANAJAWADI</t>
  </si>
  <si>
    <t>1220301902010113</t>
  </si>
  <si>
    <t>F11-BASAVESHWARA NJY</t>
  </si>
  <si>
    <t>1220301901010101</t>
  </si>
  <si>
    <t>F01-DODDAMUDAVADI</t>
  </si>
  <si>
    <t>1220301901010102</t>
  </si>
  <si>
    <t>F02-V-R-DODDI</t>
  </si>
  <si>
    <t>1220301901010104</t>
  </si>
  <si>
    <t>F05-SHIVANAHALLI</t>
  </si>
  <si>
    <t>1220301901010105</t>
  </si>
  <si>
    <t>F06-MANIYAMBAL</t>
  </si>
  <si>
    <t>1220301901010107</t>
  </si>
  <si>
    <t>F08-HUNASANAHALLI</t>
  </si>
  <si>
    <t>1220301901020302</t>
  </si>
  <si>
    <t>F09-HAROHALLY</t>
  </si>
  <si>
    <t>1220301901020304</t>
  </si>
  <si>
    <t>F11-DODDALAHALLY</t>
  </si>
  <si>
    <t>1220301901020305</t>
  </si>
  <si>
    <t>F12-KODIHALLI</t>
  </si>
  <si>
    <t>1220301901020301</t>
  </si>
  <si>
    <t>F13-BEKUPPE-NJY</t>
  </si>
  <si>
    <t>1220301901020306</t>
  </si>
  <si>
    <t>F14-TOWN</t>
  </si>
  <si>
    <t>1220301901020101</t>
  </si>
  <si>
    <t>F15-CHIRANAKUPPE-NJY</t>
  </si>
  <si>
    <t>1220301901010108</t>
  </si>
  <si>
    <t>F16-GADASAHALLI</t>
  </si>
  <si>
    <t>1220301901010118</t>
  </si>
  <si>
    <t>F17-SUNDAGATTA NJY</t>
  </si>
  <si>
    <t>1220301901010119</t>
  </si>
  <si>
    <t>F18-DIARY</t>
  </si>
  <si>
    <t>KUNUR_66</t>
  </si>
  <si>
    <t>1220301905010103</t>
  </si>
  <si>
    <t>F01-THERINADODDI</t>
  </si>
  <si>
    <t>1220301905010101</t>
  </si>
  <si>
    <t>F03-HULIBALE-NJY</t>
  </si>
  <si>
    <t>1220301905010102</t>
  </si>
  <si>
    <t>F04-KR DODDI</t>
  </si>
  <si>
    <t>ACHALU_66</t>
  </si>
  <si>
    <t>1220303907010101</t>
  </si>
  <si>
    <t>F01-THOTAHALLI</t>
  </si>
  <si>
    <t>1220303907010102</t>
  </si>
  <si>
    <t>F02-GERAHALLI</t>
  </si>
  <si>
    <t>1220303907010103</t>
  </si>
  <si>
    <t>F03-ACCHALU</t>
  </si>
  <si>
    <t>1220303907010104</t>
  </si>
  <si>
    <t>F04-LAGUNA</t>
  </si>
  <si>
    <t>1220303907020103</t>
  </si>
  <si>
    <t>F05-BS DODDI</t>
  </si>
  <si>
    <t>1220303907020101</t>
  </si>
  <si>
    <t xml:space="preserve">F06-MADESHWARA </t>
  </si>
  <si>
    <t>1220303907020102</t>
  </si>
  <si>
    <t>F07-KALEGOWDANADODDI</t>
  </si>
  <si>
    <t>DODDALAHALLI_66</t>
  </si>
  <si>
    <t>1220303903010101</t>
  </si>
  <si>
    <t>F01-DKS</t>
  </si>
  <si>
    <t>1220303903010102</t>
  </si>
  <si>
    <t>F02-OM-SHANTHIDHAMA</t>
  </si>
  <si>
    <t>1220303903010103</t>
  </si>
  <si>
    <t>F03-CHUNCHI</t>
  </si>
  <si>
    <t>1220303903010104</t>
  </si>
  <si>
    <t>F04-MADIVALA</t>
  </si>
  <si>
    <t>1220303903020303</t>
  </si>
  <si>
    <t>F05-MAHIMANAHALLI</t>
  </si>
  <si>
    <t>1220303903020302</t>
  </si>
  <si>
    <t>F06-PVD NJY</t>
  </si>
  <si>
    <t>1220303903020301</t>
  </si>
  <si>
    <t>F07-CHIKKALAHALLI NJY</t>
  </si>
  <si>
    <t>1220303903020304</t>
  </si>
  <si>
    <t>F08-YELAGALLI NJY</t>
  </si>
  <si>
    <t>1220303903010105</t>
  </si>
  <si>
    <t>F09-NAGARASANAKOTE</t>
  </si>
  <si>
    <t>GURUVINAPURA_66</t>
  </si>
  <si>
    <t>1220303905010101</t>
  </si>
  <si>
    <t>F01-BHIMESHWARA</t>
  </si>
  <si>
    <t>1220303905010102</t>
  </si>
  <si>
    <t>F02-GURUVINAPURA NJY</t>
  </si>
  <si>
    <t>1220303905010103</t>
  </si>
  <si>
    <t>F03-KUWSSB</t>
  </si>
  <si>
    <t>1220303905010104</t>
  </si>
  <si>
    <t>F04-BYADARAHALLI</t>
  </si>
  <si>
    <t>1220303905010105</t>
  </si>
  <si>
    <t>F05-YALIYURU</t>
  </si>
  <si>
    <t>HAROBELE_66</t>
  </si>
  <si>
    <t>1220303902010102</t>
  </si>
  <si>
    <t>F01-KOKKAREHOSALLI</t>
  </si>
  <si>
    <t>1220303902010105</t>
  </si>
  <si>
    <t>F02-HAROBELE</t>
  </si>
  <si>
    <t>1220303902010106</t>
  </si>
  <si>
    <t>F03-MULLALLI</t>
  </si>
  <si>
    <t>1220303902010107</t>
  </si>
  <si>
    <t>F04-YADAMARANAHALLY</t>
  </si>
  <si>
    <t>1220303902020301</t>
  </si>
  <si>
    <t>F05-SANGAMA</t>
  </si>
  <si>
    <t>1220303902010108</t>
  </si>
  <si>
    <t>F07-KUNUR</t>
  </si>
  <si>
    <t>1220303902020302</t>
  </si>
  <si>
    <t>F08-HAROBELE--DAM</t>
  </si>
  <si>
    <t>1220303902010111</t>
  </si>
  <si>
    <t>F09-THAVERGATTE</t>
  </si>
  <si>
    <t>1220303902010101</t>
  </si>
  <si>
    <t>F10-KONTIGERE-DODDI</t>
  </si>
  <si>
    <t>1220303902010103</t>
  </si>
  <si>
    <t>F11-NALLAHALLI-NJY</t>
  </si>
  <si>
    <t>1220303902010104</t>
  </si>
  <si>
    <t>F12-MARALE-NJY</t>
  </si>
  <si>
    <t>HONNIGANAHALLI_66</t>
  </si>
  <si>
    <t>1220303901020301</t>
  </si>
  <si>
    <t>F01-SATHNUR</t>
  </si>
  <si>
    <t>1220303901020302</t>
  </si>
  <si>
    <t>F02-DALIMBA</t>
  </si>
  <si>
    <t>1220303901010101</t>
  </si>
  <si>
    <t>F03-KANCHANAHALLY</t>
  </si>
  <si>
    <t>1220303901010102</t>
  </si>
  <si>
    <t>F04-KABBALU</t>
  </si>
  <si>
    <t>1220303901020303</t>
  </si>
  <si>
    <t>F05-HARIHARA</t>
  </si>
  <si>
    <t>1220303901020304</t>
  </si>
  <si>
    <t>F06-HONNIGANAHALLI</t>
  </si>
  <si>
    <t>1220303901010103</t>
  </si>
  <si>
    <t>F08-KADAHALLI</t>
  </si>
  <si>
    <t>1220303901020305</t>
  </si>
  <si>
    <t>F10-BHOOHALLI</t>
  </si>
  <si>
    <t>1220303901020306</t>
  </si>
  <si>
    <t>F11-KAMSAGARA</t>
  </si>
  <si>
    <t>1220303901010301</t>
  </si>
  <si>
    <t>F12-SATHANUR NJY</t>
  </si>
  <si>
    <t>1220303901020307</t>
  </si>
  <si>
    <t>F13-HALASINAMARADODDI NJY</t>
  </si>
  <si>
    <t>VENKATARAYANADODDI_66</t>
  </si>
  <si>
    <t>1220303904010101</t>
  </si>
  <si>
    <t>F02-BISALAPPA</t>
  </si>
  <si>
    <t>1220303904010102</t>
  </si>
  <si>
    <t>F03-ATTIHALLI</t>
  </si>
  <si>
    <t>1220303904010103</t>
  </si>
  <si>
    <t>F04-VADERAHALLI</t>
  </si>
  <si>
    <t>1220303904020301</t>
  </si>
  <si>
    <t>F05-SOMEDYAPANAHALLI</t>
  </si>
  <si>
    <t>1220303904020302</t>
  </si>
  <si>
    <t>F06-THENGANAYAKANAHALLI</t>
  </si>
  <si>
    <t>1220303904020303</t>
  </si>
  <si>
    <t>F07-UJJANAHALLI</t>
  </si>
  <si>
    <t>1220303904020304</t>
  </si>
  <si>
    <t>F08-MENASIGANAHALLI-NJY</t>
  </si>
  <si>
    <t>1220303904020305</t>
  </si>
  <si>
    <t>F09- MURKANI NJY</t>
  </si>
  <si>
    <t>1220303904010105</t>
  </si>
  <si>
    <t>F10-BANANTAMARAMMA</t>
  </si>
  <si>
    <t>GUDEMARANAHALLI_66</t>
  </si>
  <si>
    <t>1210103903010101</t>
  </si>
  <si>
    <t>F01-SOLLUR-.</t>
  </si>
  <si>
    <t>1210103903010102</t>
  </si>
  <si>
    <t>F02-LAKKENAHALLI</t>
  </si>
  <si>
    <t>1210103903010103</t>
  </si>
  <si>
    <t>F03-GUDEMARANAHALLI</t>
  </si>
  <si>
    <t>1210103903020301</t>
  </si>
  <si>
    <t>F05-SOLLUR-CHILLING-CENTRE</t>
  </si>
  <si>
    <t>1210103903020302</t>
  </si>
  <si>
    <t>F06-BANAVADI</t>
  </si>
  <si>
    <t>1210103903010105</t>
  </si>
  <si>
    <t>F07-CHANNUVALLI</t>
  </si>
  <si>
    <t>1210103903020303</t>
  </si>
  <si>
    <t>F08-BITTASANDRA</t>
  </si>
  <si>
    <t>1210103903010104</t>
  </si>
  <si>
    <t>F10-HAKKINALU</t>
  </si>
  <si>
    <t>1210103903020304</t>
  </si>
  <si>
    <t>F11-KORAMANGALA</t>
  </si>
  <si>
    <t>1210103903010106</t>
  </si>
  <si>
    <t>F12-YENNEGERE</t>
  </si>
  <si>
    <t>HULLENAHALLI_66</t>
  </si>
  <si>
    <t>1210103901010106</t>
  </si>
  <si>
    <t xml:space="preserve">F01-NERALEKERE </t>
  </si>
  <si>
    <t>1210103901010101</t>
  </si>
  <si>
    <t>F02-GANGONAHALLI</t>
  </si>
  <si>
    <t>1210103901010102</t>
  </si>
  <si>
    <t>F03-TIPPASANDRA</t>
  </si>
  <si>
    <t>1210103901010103</t>
  </si>
  <si>
    <t>F04-HULLENAHALLI</t>
  </si>
  <si>
    <t>1210103901020305</t>
  </si>
  <si>
    <t>F05-SANKIGATTA</t>
  </si>
  <si>
    <t>1210103901020303</t>
  </si>
  <si>
    <t>F06-HONNAPURA</t>
  </si>
  <si>
    <t>1210103901020301</t>
  </si>
  <si>
    <t>F07-VIRUPAPURA</t>
  </si>
  <si>
    <t>1210103901020302</t>
  </si>
  <si>
    <t>F08-SUGGANAHALLI</t>
  </si>
  <si>
    <t>1210103901010105</t>
  </si>
  <si>
    <t xml:space="preserve">F09-HEBBALALU </t>
  </si>
  <si>
    <t>1210103901010104</t>
  </si>
  <si>
    <t>F10-TAVAREKERE</t>
  </si>
  <si>
    <t>1210103901020101</t>
  </si>
  <si>
    <t>F11-BEECHANAHALLI</t>
  </si>
  <si>
    <t>KUDUR_66</t>
  </si>
  <si>
    <t>1210103902020306</t>
  </si>
  <si>
    <t>F01-KANNURU</t>
  </si>
  <si>
    <t>1210103902011501</t>
  </si>
  <si>
    <t xml:space="preserve">F02-BISKUR </t>
  </si>
  <si>
    <t>1210103902020302</t>
  </si>
  <si>
    <t>F03-KAGIMADU</t>
  </si>
  <si>
    <t>1210103902020303</t>
  </si>
  <si>
    <t>F04-SRIGIRIPURA</t>
  </si>
  <si>
    <t>1210103902010107</t>
  </si>
  <si>
    <t xml:space="preserve">F05-VEERASAGARA </t>
  </si>
  <si>
    <t xml:space="preserve">F06-MADIGONDANAHALLI </t>
  </si>
  <si>
    <t>1210103902010103</t>
  </si>
  <si>
    <t>F07-MARURU</t>
  </si>
  <si>
    <t>F08-KUDUR</t>
  </si>
  <si>
    <t>1210103902010102</t>
  </si>
  <si>
    <t>F09-HULLICAL</t>
  </si>
  <si>
    <t>1210103902010104</t>
  </si>
  <si>
    <t>F10-TIPPASANDRA</t>
  </si>
  <si>
    <t>1210103902020305</t>
  </si>
  <si>
    <t>F11-NARASANDRA</t>
  </si>
  <si>
    <t>1210103902020307</t>
  </si>
  <si>
    <t>F12-ARSINAKUNTE</t>
  </si>
  <si>
    <t>1210103902011502</t>
  </si>
  <si>
    <t>F14- HOOJENAHALLI</t>
  </si>
  <si>
    <t>SHIVANASANDRA_66</t>
  </si>
  <si>
    <t>1210103904010102</t>
  </si>
  <si>
    <t>F01-JANIGERE</t>
  </si>
  <si>
    <t>1210103904010103</t>
  </si>
  <si>
    <t>F02-KALARI</t>
  </si>
  <si>
    <t>1210103904010104</t>
  </si>
  <si>
    <t>F03-KODIPALYA</t>
  </si>
  <si>
    <t>1210103904010101</t>
  </si>
  <si>
    <t>F04-THALEKERE</t>
  </si>
  <si>
    <t>1210103904010105</t>
  </si>
  <si>
    <t>F06-CHIKMUDIGERE</t>
  </si>
  <si>
    <t>SRIGIRIPURA_66</t>
  </si>
  <si>
    <t>1210103905010103</t>
  </si>
  <si>
    <t>F01-MARASANDRA</t>
  </si>
  <si>
    <t>1210103905010101</t>
  </si>
  <si>
    <t>F02-VEERASAGARA</t>
  </si>
  <si>
    <t>1210103905010102</t>
  </si>
  <si>
    <t>F03-HOSAHALLI</t>
  </si>
  <si>
    <t>1210103905010104</t>
  </si>
  <si>
    <t>F04-BETTAHALLI</t>
  </si>
  <si>
    <t>AGALKOTE_66</t>
  </si>
  <si>
    <t>1210102901020301</t>
  </si>
  <si>
    <t>F01-CHAKRABHAVI</t>
  </si>
  <si>
    <t>1210102901020302</t>
  </si>
  <si>
    <t>F02-AGALKOTTE-HAND-POST</t>
  </si>
  <si>
    <t>1210102901010101</t>
  </si>
  <si>
    <t>F03-DANDIGEPURA</t>
  </si>
  <si>
    <t>1210102901010102</t>
  </si>
  <si>
    <t>F04-HULLIKATTE</t>
  </si>
  <si>
    <t>1210102901010103</t>
  </si>
  <si>
    <t>F05-KALLUDEVANAHALLI</t>
  </si>
  <si>
    <t>1210102901020303</t>
  </si>
  <si>
    <t>F06-JODI HOSAHALLI</t>
  </si>
  <si>
    <t>1210102901010107</t>
  </si>
  <si>
    <t>F08-SEEGEKUPPE NJY</t>
  </si>
  <si>
    <t>1210102901010104</t>
  </si>
  <si>
    <t>F10-KORAMANGALA NJY</t>
  </si>
  <si>
    <t>MAGADI_66</t>
  </si>
  <si>
    <t>1210102902010101</t>
  </si>
  <si>
    <t>F02-MAGADI-TOWN</t>
  </si>
  <si>
    <t>1210102902010102</t>
  </si>
  <si>
    <t>F03-KALARI</t>
  </si>
  <si>
    <t>1210102902010103</t>
  </si>
  <si>
    <t>F04-GUDEMARANAHALLI</t>
  </si>
  <si>
    <t>1210102902020301</t>
  </si>
  <si>
    <t>F05-CHAKRABALVI</t>
  </si>
  <si>
    <t>1210102902020302</t>
  </si>
  <si>
    <t>F06-KENCHANAHALLI</t>
  </si>
  <si>
    <t>1210102902010107</t>
  </si>
  <si>
    <t>F07-SIDAGANAHALLI</t>
  </si>
  <si>
    <t>1210102902010104</t>
  </si>
  <si>
    <t>F08-TAGIKUPPE</t>
  </si>
  <si>
    <t>1210102902020303</t>
  </si>
  <si>
    <t>F09-SAVANADURGA</t>
  </si>
  <si>
    <t>1210102902010105</t>
  </si>
  <si>
    <t>F10-M-BELE-WATER-SUPPLY</t>
  </si>
  <si>
    <t>1210102902020304</t>
  </si>
  <si>
    <t>F11-MANAGAL</t>
  </si>
  <si>
    <t>1210102902020305</t>
  </si>
  <si>
    <t>F12-KALYAGATE</t>
  </si>
  <si>
    <t>1210102902020306</t>
  </si>
  <si>
    <t>F13-MADABAL</t>
  </si>
  <si>
    <t>1210102902010109</t>
  </si>
  <si>
    <t>F14-BELAGUMBA NJY</t>
  </si>
  <si>
    <t>1210102902010108</t>
  </si>
  <si>
    <t>F15 - JODAGATTE NJY</t>
  </si>
  <si>
    <t>1210102902010110</t>
  </si>
  <si>
    <t>F16-CHANDURAYANAHALLI</t>
  </si>
  <si>
    <t>MATHIKERE_YELIGEHALLI_66</t>
  </si>
  <si>
    <t>1210102905010203</t>
  </si>
  <si>
    <t>F02-Y G GUDDA WSL</t>
  </si>
  <si>
    <t>1210102905010202</t>
  </si>
  <si>
    <t>F03-GEJJAGARAGUPPE NJY</t>
  </si>
  <si>
    <t>1210102905010201</t>
  </si>
  <si>
    <t>F04-YELIGEHALLY</t>
  </si>
  <si>
    <t>THOOBINAKERE_220/66/11</t>
  </si>
  <si>
    <t>1210102904010201</t>
  </si>
  <si>
    <t>F03-SATHANOORU</t>
  </si>
  <si>
    <t>1210102904010202</t>
  </si>
  <si>
    <t>F04-MATHIKERE</t>
  </si>
  <si>
    <t>1210102904010203</t>
  </si>
  <si>
    <t>F05-MANGAL</t>
  </si>
  <si>
    <t>1210102904010204</t>
  </si>
  <si>
    <t>F06- KEMPASAGARA NJY</t>
  </si>
  <si>
    <t>VGDODDI_66</t>
  </si>
  <si>
    <t>1210102903010105</t>
  </si>
  <si>
    <t xml:space="preserve">F01-AJJANAHALLI </t>
  </si>
  <si>
    <t>1210102903010101</t>
  </si>
  <si>
    <t>F02-DABBAGULI</t>
  </si>
  <si>
    <t>1210102903010102</t>
  </si>
  <si>
    <t>F03-ATHIMEGERE</t>
  </si>
  <si>
    <t>1210102903010103</t>
  </si>
  <si>
    <t>F04-GAVINAGAMANGALA</t>
  </si>
  <si>
    <t>1210102903010106</t>
  </si>
  <si>
    <t>F05-GERAHALLI</t>
  </si>
  <si>
    <t>1210102903010107</t>
  </si>
  <si>
    <t>F06-ATTIMGERE NJY</t>
  </si>
  <si>
    <t>CHANDRAPPA_CIRCLE_66</t>
  </si>
  <si>
    <t>1210105903010102</t>
  </si>
  <si>
    <t>F02-CHIKKANAHALLI</t>
  </si>
  <si>
    <t>1210105903010101</t>
  </si>
  <si>
    <t>F03 - LAKKAIANAPALYA</t>
  </si>
  <si>
    <t>1210105903010104</t>
  </si>
  <si>
    <t>F04-DODDERI</t>
  </si>
  <si>
    <t>1210105903010103</t>
  </si>
  <si>
    <t>F05-HULUVENAHALLI STONE CRUSHER</t>
  </si>
  <si>
    <t>1210105903020301</t>
  </si>
  <si>
    <t>F06- C K THANDYA</t>
  </si>
  <si>
    <t>1210105903020302</t>
  </si>
  <si>
    <t>F07-LAKSHMIPURA STONE CRUSHER</t>
  </si>
  <si>
    <t>1210105903020303</t>
  </si>
  <si>
    <t>F08-KURUBARAPALYA CRUSHER</t>
  </si>
  <si>
    <t>1210105903020304</t>
  </si>
  <si>
    <t>F09-GOLLAHALLI STONE CRUSHER</t>
  </si>
  <si>
    <t>TAVAREKERE_66</t>
  </si>
  <si>
    <t>1210105902010101</t>
  </si>
  <si>
    <t>F01-TAVAREKERE-TOWN</t>
  </si>
  <si>
    <t>1210105902010102</t>
  </si>
  <si>
    <t>F02-METEPALYA</t>
  </si>
  <si>
    <t>1210105902010103</t>
  </si>
  <si>
    <t>F03-JATTIPALYA</t>
  </si>
  <si>
    <t>1210105902020301</t>
  </si>
  <si>
    <t>F05-DODDALADAMARA</t>
  </si>
  <si>
    <t>1210105902020302</t>
  </si>
  <si>
    <t>F06-STONE-CRUSHER</t>
  </si>
  <si>
    <t>1210105902020303</t>
  </si>
  <si>
    <t>F07-CHANNENAHALLI IND</t>
  </si>
  <si>
    <t>1210105902020304</t>
  </si>
  <si>
    <t>F08-KADABAGERE</t>
  </si>
  <si>
    <t>1210105902010301</t>
  </si>
  <si>
    <t>F09-TAVAREKERE-ISRO</t>
  </si>
  <si>
    <t>1210105902010302</t>
  </si>
  <si>
    <t>F10-KITTANAHALLI</t>
  </si>
  <si>
    <t>1210105902010105</t>
  </si>
  <si>
    <t>F11-MADAPATNA STONE CRUSHER</t>
  </si>
  <si>
    <t>TGHALLI_66</t>
  </si>
  <si>
    <t>1210105901010101</t>
  </si>
  <si>
    <t>F01-TGGANGAPPANAHALLI</t>
  </si>
  <si>
    <t>1210105901010102</t>
  </si>
  <si>
    <t>F02-BACHENAHATTY NJY</t>
  </si>
  <si>
    <t>1210105901010103</t>
  </si>
  <si>
    <t>F03-MOTAGANAHALLI</t>
  </si>
  <si>
    <t>1210105901010104</t>
  </si>
  <si>
    <t>F04-VARDHENAHALLI</t>
  </si>
  <si>
    <t>BEVOOR_66</t>
  </si>
  <si>
    <t>1220104901010101</t>
  </si>
  <si>
    <t>F01-H.MOGENAHALLI</t>
  </si>
  <si>
    <t>1220104901020301</t>
  </si>
  <si>
    <t>F02-HONNAYAKANAHALLI</t>
  </si>
  <si>
    <t>1220104901010102</t>
  </si>
  <si>
    <t>F03-HULUVADI</t>
  </si>
  <si>
    <t>1220104901020303</t>
  </si>
  <si>
    <t>F05-GOWDAGERE</t>
  </si>
  <si>
    <t>1220104901020304</t>
  </si>
  <si>
    <t>F06-BEVOOR</t>
  </si>
  <si>
    <t>1220104901020305</t>
  </si>
  <si>
    <t>F07-KELAGERE</t>
  </si>
  <si>
    <t>1220104901020306</t>
  </si>
  <si>
    <t>F08-MAKALI</t>
  </si>
  <si>
    <t>1220104901010103</t>
  </si>
  <si>
    <t>F09-TENKANALLI</t>
  </si>
  <si>
    <t>1220104901020307</t>
  </si>
  <si>
    <t>F10-HOSAHALLI</t>
  </si>
  <si>
    <t>1220104901020302</t>
  </si>
  <si>
    <t>F11-ARALAPURA-NJY</t>
  </si>
  <si>
    <t>1220104901020309</t>
  </si>
  <si>
    <t>F12-KANVA-LIFT</t>
  </si>
  <si>
    <t>1220104901020308</t>
  </si>
  <si>
    <t>F13-KADAREMANGALA</t>
  </si>
  <si>
    <t>1220104901010105</t>
  </si>
  <si>
    <t>F14- BYRANAYKANAHALLY NJY</t>
  </si>
  <si>
    <t>1220104901010106</t>
  </si>
  <si>
    <t>F15-MUNKUNDA</t>
  </si>
  <si>
    <t>DASHAVARA_66</t>
  </si>
  <si>
    <t>1220106901010101</t>
  </si>
  <si>
    <t>F01-MAKALI</t>
  </si>
  <si>
    <t>1220106901010102</t>
  </si>
  <si>
    <t>F02-HOSAHALLI NJY</t>
  </si>
  <si>
    <t>1220106901010103</t>
  </si>
  <si>
    <t>F03-YELEHOSHALLI</t>
  </si>
  <si>
    <t>1220106901010104</t>
  </si>
  <si>
    <t>F04-KMF</t>
  </si>
  <si>
    <t>1220106902010101</t>
  </si>
  <si>
    <t>F01-KANNAMANGALA</t>
  </si>
  <si>
    <t>1220106902010102</t>
  </si>
  <si>
    <t>F02-KENGAL NJY</t>
  </si>
  <si>
    <t>BIDADI_220</t>
  </si>
  <si>
    <t>1220101901010101</t>
  </si>
  <si>
    <t>F02-ITTAMADU</t>
  </si>
  <si>
    <t>1220101901010102</t>
  </si>
  <si>
    <t>F03-BYRAMANGALA</t>
  </si>
  <si>
    <t>1220101901010103</t>
  </si>
  <si>
    <t>F04-HOSUR</t>
  </si>
  <si>
    <t>1220101901010104</t>
  </si>
  <si>
    <t>F05-BANANDUR</t>
  </si>
  <si>
    <t>1220101901020301</t>
  </si>
  <si>
    <t>F06-BIDADI-URBAN</t>
  </si>
  <si>
    <t>1220101901020302</t>
  </si>
  <si>
    <t>F07-KIADB-1</t>
  </si>
  <si>
    <t>1220101901020303</t>
  </si>
  <si>
    <t>F08-COCA-COLA-GREEN</t>
  </si>
  <si>
    <t>1220101901020304</t>
  </si>
  <si>
    <t>F09-KIADB-3</t>
  </si>
  <si>
    <t>1220101901020305</t>
  </si>
  <si>
    <t>F10-SHANUMANGALA</t>
  </si>
  <si>
    <t>1220101901020306</t>
  </si>
  <si>
    <t>F11-TOYOTA-TECHNO-PARK</t>
  </si>
  <si>
    <t>1220101901020307</t>
  </si>
  <si>
    <t>F12-EAGLETON-GOLF-RESORT</t>
  </si>
  <si>
    <t>1220101901020308</t>
  </si>
  <si>
    <t>F13-TKAP</t>
  </si>
  <si>
    <t>1220101901010105</t>
  </si>
  <si>
    <t>F14-INGERSOLLRAND</t>
  </si>
  <si>
    <t>1220101901010106</t>
  </si>
  <si>
    <t>F15-MITSHUBUSHI</t>
  </si>
  <si>
    <t>1220101901010107</t>
  </si>
  <si>
    <t>F16-KIADB-2</t>
  </si>
  <si>
    <t>1220101901010108</t>
  </si>
  <si>
    <t>F17-MTPL</t>
  </si>
  <si>
    <t>1220101901010109</t>
  </si>
  <si>
    <t>F18-PGCIL</t>
  </si>
  <si>
    <t>1220101901010201</t>
  </si>
  <si>
    <t>F19-NXTEGEN</t>
  </si>
  <si>
    <t>1220101901010202</t>
  </si>
  <si>
    <t>F20-THOREDODDI</t>
  </si>
  <si>
    <t>1220101901010203</t>
  </si>
  <si>
    <t>F21-MEDANAHALLI</t>
  </si>
  <si>
    <t>1220101901010204</t>
  </si>
  <si>
    <t>F22-KIADB-4</t>
  </si>
  <si>
    <t>1220101901010205</t>
  </si>
  <si>
    <t>F23-NJY ITTAMADU</t>
  </si>
  <si>
    <t>1220101901020401</t>
  </si>
  <si>
    <t>F25-BHARATHIYAM</t>
  </si>
  <si>
    <t>1220101901020402</t>
  </si>
  <si>
    <t>F26-KODIYALA NJY</t>
  </si>
  <si>
    <t>1220101901010206</t>
  </si>
  <si>
    <t>F27-CHOWKAHALLI NJY</t>
  </si>
  <si>
    <t>1220101901010111</t>
  </si>
  <si>
    <t>F29-LUMAX</t>
  </si>
  <si>
    <t>1220101901010112</t>
  </si>
  <si>
    <t>F30-HIGH TEMP</t>
  </si>
  <si>
    <t>1220101902010101</t>
  </si>
  <si>
    <t>F02-WONDERLA</t>
  </si>
  <si>
    <t>1220101902010102</t>
  </si>
  <si>
    <t>F03-HEJJALA</t>
  </si>
  <si>
    <t>1220101902010103</t>
  </si>
  <si>
    <t>F04-BANNIKUPPE</t>
  </si>
  <si>
    <t>1220101902010104</t>
  </si>
  <si>
    <t>F05-GOMTHI</t>
  </si>
  <si>
    <t>1220101902010105</t>
  </si>
  <si>
    <t>F06-KADUMANE</t>
  </si>
  <si>
    <t>1220101902010106</t>
  </si>
  <si>
    <t>F07-MANCHANAYAKANAHALLI</t>
  </si>
  <si>
    <t>1220101902020302</t>
  </si>
  <si>
    <t>F08-HOSADODDI</t>
  </si>
  <si>
    <t>1220101902020301</t>
  </si>
  <si>
    <t>F10-AVARAGERE</t>
  </si>
  <si>
    <t>KEMPANAHALLI_66</t>
  </si>
  <si>
    <t>F01-KEPFNAMDHARI</t>
  </si>
  <si>
    <t>1220101903010102</t>
  </si>
  <si>
    <t>F02-KEPFHEGGADAGERE</t>
  </si>
  <si>
    <t>1220101903010105</t>
  </si>
  <si>
    <t>F03-URAGAHALLI</t>
  </si>
  <si>
    <t>1220101903010104</t>
  </si>
  <si>
    <t>F04-MAYAGANAHALLY</t>
  </si>
  <si>
    <t>1220101903010103</t>
  </si>
  <si>
    <t>1220101903010106</t>
  </si>
  <si>
    <t>F06-ABM BUILDTECH LAYOUT</t>
  </si>
  <si>
    <t>1220101903020302</t>
  </si>
  <si>
    <t>F07-KENCHANAKUPPE</t>
  </si>
  <si>
    <t>1220101903020303</t>
  </si>
  <si>
    <t>F08-CHUNCHAGA NJY</t>
  </si>
  <si>
    <t>1220101903020301</t>
  </si>
  <si>
    <t>F09-URAGAHALLI  CRUSHER</t>
  </si>
  <si>
    <t>1220101903020304</t>
  </si>
  <si>
    <t>F10-MADAPURA NJY</t>
  </si>
  <si>
    <t xml:space="preserve">URAGAHALLI_66  </t>
  </si>
  <si>
    <t>1220101904010101</t>
  </si>
  <si>
    <t>F01-MG PALYA CRUSHER</t>
  </si>
  <si>
    <t>1220101904020101</t>
  </si>
  <si>
    <t>F05-ANNAHALLI</t>
  </si>
  <si>
    <t>1220101904020102</t>
  </si>
  <si>
    <t>F08-H M DODDI</t>
  </si>
  <si>
    <t>AKKURMOLE_66</t>
  </si>
  <si>
    <t>1220105902010101</t>
  </si>
  <si>
    <t>F01-SULLERI</t>
  </si>
  <si>
    <t>1220105902010102</t>
  </si>
  <si>
    <t>F02-GARKAHALLIC</t>
  </si>
  <si>
    <t>1220105902020301</t>
  </si>
  <si>
    <t>F03-KODAMBAHALLI</t>
  </si>
  <si>
    <t>1220105902010103</t>
  </si>
  <si>
    <t>F04-SANTHEMOGENAHALLI</t>
  </si>
  <si>
    <t>1220105902020302</t>
  </si>
  <si>
    <t>F05-SINGARAJIPURA</t>
  </si>
  <si>
    <t>1220105902020303</t>
  </si>
  <si>
    <t>F06-BANAGALLY</t>
  </si>
  <si>
    <t>1220105902020304</t>
  </si>
  <si>
    <t>F07-HAROKOPPA</t>
  </si>
  <si>
    <t>1220105902010201</t>
  </si>
  <si>
    <t>F08-AKKUR-NJY</t>
  </si>
  <si>
    <t>1220105902010202</t>
  </si>
  <si>
    <t>F09-JAGADAPURA-NJY</t>
  </si>
  <si>
    <t>1220105902010203</t>
  </si>
  <si>
    <t>F10-AMBADAHALLI NJY</t>
  </si>
  <si>
    <t>1220105902010204</t>
  </si>
  <si>
    <t>F11-SOGALA</t>
  </si>
  <si>
    <t>1220105902010205</t>
  </si>
  <si>
    <t>F12-AVHALLI</t>
  </si>
  <si>
    <t>1220105902010206</t>
  </si>
  <si>
    <t>F13-KADANKANAHALLI</t>
  </si>
  <si>
    <t>1220105902010207</t>
  </si>
  <si>
    <t>F14-SULLERI LIFT IRRIGATION</t>
  </si>
  <si>
    <t>1220105902010208</t>
  </si>
  <si>
    <t>F15-VYDYANATHESWARA NJY</t>
  </si>
  <si>
    <t>1220105902010104</t>
  </si>
  <si>
    <t>F16-THUBINAKERE NJY</t>
  </si>
  <si>
    <t>1220105902010209</t>
  </si>
  <si>
    <t>F17-SADAHALLI</t>
  </si>
  <si>
    <t>1220105902010210</t>
  </si>
  <si>
    <t>F18-SHANESWARA</t>
  </si>
  <si>
    <t>B V HALLI_66</t>
  </si>
  <si>
    <t>1220105903010104</t>
  </si>
  <si>
    <t>F01-BHOOHALLI</t>
  </si>
  <si>
    <t>1220105903010102</t>
  </si>
  <si>
    <t>F02-SOMEGOWDANADODDI</t>
  </si>
  <si>
    <t>1220105903010101</t>
  </si>
  <si>
    <t>F03-BYRASHETTIHALLI</t>
  </si>
  <si>
    <t>1220105903010103</t>
  </si>
  <si>
    <t>F04-VITTLENAHALLI</t>
  </si>
  <si>
    <t>1220105903010105</t>
  </si>
  <si>
    <t>F05-MANGADAHALLI NJY</t>
  </si>
  <si>
    <t>1220105903010106</t>
  </si>
  <si>
    <t>F06-VIRUPAKSHIPURA</t>
  </si>
  <si>
    <t>IGGALUR_66</t>
  </si>
  <si>
    <t>1220105901010101</t>
  </si>
  <si>
    <t>F01-IGGALUR</t>
  </si>
  <si>
    <t>1220105901010102</t>
  </si>
  <si>
    <t>F03-EXPRESS(LIFT)</t>
  </si>
  <si>
    <t>1220105901010103</t>
  </si>
  <si>
    <t>F04-GARKAHALLI-LIFT</t>
  </si>
  <si>
    <t>1220105901020303</t>
  </si>
  <si>
    <t>F05-NERALURU-NJY</t>
  </si>
  <si>
    <t>1220105901010104</t>
  </si>
  <si>
    <t>F07-MAREGOWDANA-DODDI</t>
  </si>
  <si>
    <t>1220105901020301</t>
  </si>
  <si>
    <t>F08-CB-DODDI</t>
  </si>
  <si>
    <t>1220105901020302</t>
  </si>
  <si>
    <t>F09-NIDAGODI</t>
  </si>
  <si>
    <t>1220105901030503</t>
  </si>
  <si>
    <t>F10-SARAGUR</t>
  </si>
  <si>
    <t>1220105901010107</t>
  </si>
  <si>
    <t>F11-NUNNUR</t>
  </si>
  <si>
    <t>1220105901010501</t>
  </si>
  <si>
    <t>F14-V G DODDI</t>
  </si>
  <si>
    <t>1220104904010101</t>
  </si>
  <si>
    <t>F01-DASHWARA</t>
  </si>
  <si>
    <t>1220104904010102</t>
  </si>
  <si>
    <t>F02-BRAMANIPURA</t>
  </si>
  <si>
    <t>1220104904010103</t>
  </si>
  <si>
    <t>F03-B-V-HALLI</t>
  </si>
  <si>
    <t>1220104904010104</t>
  </si>
  <si>
    <t>F04-VIRUPSANDRA</t>
  </si>
  <si>
    <t>1220104904010105</t>
  </si>
  <si>
    <t>F05-MUDUGERE</t>
  </si>
  <si>
    <t>1220104904020303</t>
  </si>
  <si>
    <t>F08-HONGANOOR</t>
  </si>
  <si>
    <t>1220104904020304</t>
  </si>
  <si>
    <t>F09-SANKALAGERE</t>
  </si>
  <si>
    <t>1220104904020305</t>
  </si>
  <si>
    <t>F10-ABBUR</t>
  </si>
  <si>
    <t>1220104904020307</t>
  </si>
  <si>
    <t>F12-THITTAMARANAHALLI</t>
  </si>
  <si>
    <t>1220104904020308</t>
  </si>
  <si>
    <t>F13-KUDLUR</t>
  </si>
  <si>
    <t>1220104904020309</t>
  </si>
  <si>
    <t>F16-CHAKKERE-NJY</t>
  </si>
  <si>
    <t>1220104904020310</t>
  </si>
  <si>
    <t>F17-THAGACHGERE-NJY</t>
  </si>
  <si>
    <t>1220104904020311</t>
  </si>
  <si>
    <t>F18-GOVINDAHALLI NJY</t>
  </si>
  <si>
    <t>1220104904020301</t>
  </si>
  <si>
    <t>F20-DEVARAHOSAHALLI-NJY</t>
  </si>
  <si>
    <t>1220104904010108</t>
  </si>
  <si>
    <t>F21-HODAKE HOSAHALLY</t>
  </si>
  <si>
    <t>DUNDANAHALLI_66</t>
  </si>
  <si>
    <t>1220104902020301</t>
  </si>
  <si>
    <t>F02-KUMBARAKATTE</t>
  </si>
  <si>
    <t>SANKALAGERE_66</t>
  </si>
  <si>
    <t>1220104905010201</t>
  </si>
  <si>
    <t>F01-HOSURUDODDI</t>
  </si>
  <si>
    <t>1220104905010202</t>
  </si>
  <si>
    <t>F02- SEEBANAHALLY IP</t>
  </si>
  <si>
    <t>1220104905010203</t>
  </si>
  <si>
    <t>F03-KOLURU NJY</t>
  </si>
  <si>
    <t>1220104905010204</t>
  </si>
  <si>
    <t>F04-MYLANAYKANAHALLY</t>
  </si>
  <si>
    <t>1220104905010205</t>
  </si>
  <si>
    <t>F05-THORE HOSURU</t>
  </si>
  <si>
    <t>1220104905010206</t>
  </si>
  <si>
    <t>F06-BELAKERE</t>
  </si>
  <si>
    <t>CHIKKA_GANGANVADI_66</t>
  </si>
  <si>
    <t>1220103902010101</t>
  </si>
  <si>
    <t>F01-TALAVADI</t>
  </si>
  <si>
    <t>1220103902010105</t>
  </si>
  <si>
    <t>F02-DODDAGANGAWADI NJY</t>
  </si>
  <si>
    <t>1220103902010102</t>
  </si>
  <si>
    <t>F03-VIRUPASANDRA</t>
  </si>
  <si>
    <t>1220103902010103</t>
  </si>
  <si>
    <t>F04-B.S.DODDI</t>
  </si>
  <si>
    <t>1220103902010104</t>
  </si>
  <si>
    <t>F05-AKKUR NJY</t>
  </si>
  <si>
    <t>JALAMANGALA_66</t>
  </si>
  <si>
    <t>1220103903010102</t>
  </si>
  <si>
    <t>F03-JALAMANGALA</t>
  </si>
  <si>
    <t>1220103903010103</t>
  </si>
  <si>
    <t>F04-AKKUR</t>
  </si>
  <si>
    <t>1220103903010105</t>
  </si>
  <si>
    <t>F05-THADIKAVAGILU NJY</t>
  </si>
  <si>
    <t>1220103903010106</t>
  </si>
  <si>
    <t>F06-KYSAPURA NJY</t>
  </si>
  <si>
    <t>KUTAGALLU_66</t>
  </si>
  <si>
    <t>1220103901010101</t>
  </si>
  <si>
    <t>F01-KUTAGALLU</t>
  </si>
  <si>
    <t>1220103901010105</t>
  </si>
  <si>
    <t>F02-DANAYAKANAPURA NJY</t>
  </si>
  <si>
    <t>1220103901010102</t>
  </si>
  <si>
    <t>F03-SHANUBHOGANAHALLI</t>
  </si>
  <si>
    <t>1220103901010103</t>
  </si>
  <si>
    <t>F04-YEREHALLI</t>
  </si>
  <si>
    <t>1220103901010104</t>
  </si>
  <si>
    <t>F05-KUNAMUDANAHALLI NJY</t>
  </si>
  <si>
    <t>1220103901010106</t>
  </si>
  <si>
    <t>F06-KOOTAGAL YEREHALLI NJY</t>
  </si>
  <si>
    <t>MELLAHALLI_66</t>
  </si>
  <si>
    <t>1220103904010101</t>
  </si>
  <si>
    <t>F02-HARISANDRA</t>
  </si>
  <si>
    <t>1220103904010102</t>
  </si>
  <si>
    <t>1220103904010103</t>
  </si>
  <si>
    <t>F04-ANKANAHALLI</t>
  </si>
  <si>
    <t>1220103904010104</t>
  </si>
  <si>
    <t>F05-PADARAHALLI</t>
  </si>
  <si>
    <t>1220103904020301</t>
  </si>
  <si>
    <t>F06-RAMPURA</t>
  </si>
  <si>
    <t>1220103904020302</t>
  </si>
  <si>
    <t>F07-LAKSHMIPURA</t>
  </si>
  <si>
    <t>1220103904020303</t>
  </si>
  <si>
    <t>F08-SUGUNAHALLI</t>
  </si>
  <si>
    <t>1220103904020305</t>
  </si>
  <si>
    <t>F09-GUNGARAHALLI</t>
  </si>
  <si>
    <t>1220103904010107</t>
  </si>
  <si>
    <t>F10-MADARASABARADODDI  NJY</t>
  </si>
  <si>
    <t>1220103904010105</t>
  </si>
  <si>
    <t>F11-LAKKASANDRA</t>
  </si>
  <si>
    <t>SHIVANHALLI_66</t>
  </si>
  <si>
    <t>1220103905010101</t>
  </si>
  <si>
    <t>F01-ANKANAHALLI</t>
  </si>
  <si>
    <t>1220103905010102</t>
  </si>
  <si>
    <t>F02-KADANKUPPE</t>
  </si>
  <si>
    <t>1220103905010103</t>
  </si>
  <si>
    <t>F03-BANNIKUPPE</t>
  </si>
  <si>
    <t>1220103905010104</t>
  </si>
  <si>
    <t>F04-DODDANAHALLI</t>
  </si>
  <si>
    <t>1220103905010106</t>
  </si>
  <si>
    <t>F05-SHIVANAHALLI NJY</t>
  </si>
  <si>
    <t>1220103905020301</t>
  </si>
  <si>
    <t>F06-KAVANAPURA NJY</t>
  </si>
  <si>
    <t>1220103905020302</t>
  </si>
  <si>
    <t>F07-LAKKOJANAHALLI NJY</t>
  </si>
  <si>
    <t>1220103905010107</t>
  </si>
  <si>
    <t xml:space="preserve">F08-BASAVESHWARA NJY </t>
  </si>
  <si>
    <t>1220103905020303</t>
  </si>
  <si>
    <t>F09-KAVERIDODDI</t>
  </si>
  <si>
    <t>KOTIPURA_220</t>
  </si>
  <si>
    <t>1220102902010102</t>
  </si>
  <si>
    <t>F04-S-P-W</t>
  </si>
  <si>
    <t>1220102901020101</t>
  </si>
  <si>
    <t>F01-JANAPADALOKA</t>
  </si>
  <si>
    <t>1220102901010103</t>
  </si>
  <si>
    <t>1220102901010104</t>
  </si>
  <si>
    <t>F05-BASAVANAPURA</t>
  </si>
  <si>
    <t>1220102901020302</t>
  </si>
  <si>
    <t>F07-HUNUSENAHALLY</t>
  </si>
  <si>
    <t>1220102901020304</t>
  </si>
  <si>
    <t>F09-BILAGUMBA</t>
  </si>
  <si>
    <t>1220102901010107</t>
  </si>
  <si>
    <t>F12-HUNASANAHALLI NJY</t>
  </si>
  <si>
    <t>1220102901010109</t>
  </si>
  <si>
    <t>F13-VADERAHALLI NJY</t>
  </si>
  <si>
    <t>CHAWANAKUPPE_66</t>
  </si>
  <si>
    <t>1320109901010101</t>
  </si>
  <si>
    <t>F01-NILASANDRA</t>
  </si>
  <si>
    <t>1320109901010102</t>
  </si>
  <si>
    <t>F02-CHOWDANAKUPPE</t>
  </si>
  <si>
    <t>1320109901010103</t>
  </si>
  <si>
    <t>F03-TAVARAKERE</t>
  </si>
  <si>
    <t>1320109901010104</t>
  </si>
  <si>
    <t>F04-HANGARAHALLI</t>
  </si>
  <si>
    <t>1320109901010105</t>
  </si>
  <si>
    <t>F05-CHOWDANAKUPPE-NJY</t>
  </si>
  <si>
    <t>1320109901010106</t>
  </si>
  <si>
    <t xml:space="preserve">F06- T BOMMANAHALLI </t>
  </si>
  <si>
    <t>1320109901020301</t>
  </si>
  <si>
    <t>F07-CHIKKONAHALLI NJY</t>
  </si>
  <si>
    <t>HULIYURDURGA_66</t>
  </si>
  <si>
    <t>1320109905010101</t>
  </si>
  <si>
    <t>F02-YADAWANI</t>
  </si>
  <si>
    <t>1320109905010102</t>
  </si>
  <si>
    <t>F03-MADAPPANAHALLI</t>
  </si>
  <si>
    <t>1320109905010103</t>
  </si>
  <si>
    <t>F04-HULIYUDURGA</t>
  </si>
  <si>
    <t>1320109905020301</t>
  </si>
  <si>
    <t>F05-UJINI</t>
  </si>
  <si>
    <t>1320109905020302</t>
  </si>
  <si>
    <t>F06-NIDASALE</t>
  </si>
  <si>
    <t>1320109905020303</t>
  </si>
  <si>
    <t>F07-BANDIHALLI</t>
  </si>
  <si>
    <t>1320109905020304</t>
  </si>
  <si>
    <t>F08-KODAVATHI</t>
  </si>
  <si>
    <t>1320109905020305</t>
  </si>
  <si>
    <t>F09-D-HOSALLI</t>
  </si>
  <si>
    <t>1320109905020306</t>
  </si>
  <si>
    <t>F10-RAJENERA-PURA NJY</t>
  </si>
  <si>
    <t>1320109905020307</t>
  </si>
  <si>
    <t>F11-HALEVOOR NJY</t>
  </si>
  <si>
    <t>1320109905020308</t>
  </si>
  <si>
    <t>F12-P-H-HALLI NJY</t>
  </si>
  <si>
    <t>NIDASALE_66</t>
  </si>
  <si>
    <t>1320109907010201</t>
  </si>
  <si>
    <t>F01-HUNUGANAHALLI</t>
  </si>
  <si>
    <t>1320109907010202</t>
  </si>
  <si>
    <t>F02-SHIVANAHALLI NJY</t>
  </si>
  <si>
    <t>1320109907010203</t>
  </si>
  <si>
    <t>F03-YKR</t>
  </si>
  <si>
    <t>1320109907010204</t>
  </si>
  <si>
    <t>F04-HITHLAPURA</t>
  </si>
  <si>
    <t>SANTEMAVATTUR_66</t>
  </si>
  <si>
    <t>1320109902010101</t>
  </si>
  <si>
    <t>F01-HITHLAHALLI</t>
  </si>
  <si>
    <t>1320109902010102</t>
  </si>
  <si>
    <t>F02-SANTEMAVATTUR</t>
  </si>
  <si>
    <t>1320109902010103</t>
  </si>
  <si>
    <t>F03-MODUR</t>
  </si>
  <si>
    <t>1320109902020301</t>
  </si>
  <si>
    <t>F05-TARIKERE</t>
  </si>
  <si>
    <t>1320109902020302</t>
  </si>
  <si>
    <t>F06-KITHNAMANGALA</t>
  </si>
  <si>
    <t>1320109902010106</t>
  </si>
  <si>
    <t>F07-BORASANDRA</t>
  </si>
  <si>
    <t>1320109902020303</t>
  </si>
  <si>
    <t>F08-IPPADI</t>
  </si>
  <si>
    <t>1320109902010104</t>
  </si>
  <si>
    <t>F09-S.KEMPANAHALLY NJY</t>
  </si>
  <si>
    <t>1320109902020304</t>
  </si>
  <si>
    <t>F10-T.HOSAHALLI NJY</t>
  </si>
  <si>
    <t>YADAVANI_66</t>
  </si>
  <si>
    <t>1320109906010102</t>
  </si>
  <si>
    <t>F02-YADAVANI NJY</t>
  </si>
  <si>
    <t>1320109906010103</t>
  </si>
  <si>
    <t>F03-UNGRA</t>
  </si>
  <si>
    <t>1320109906010104</t>
  </si>
  <si>
    <t>F04-ARJUNAHALLI</t>
  </si>
  <si>
    <t>1320109906020301</t>
  </si>
  <si>
    <t>F06-PALLERAYANAHALLI</t>
  </si>
  <si>
    <t>1320109906020304</t>
  </si>
  <si>
    <t>F07-BENAVARA</t>
  </si>
  <si>
    <t>1320109906020302</t>
  </si>
  <si>
    <t xml:space="preserve">F08-ANCHIPURA </t>
  </si>
  <si>
    <t>1320109906020303</t>
  </si>
  <si>
    <t>F09-KUMBARAPALYA</t>
  </si>
  <si>
    <t>ANCHEPALYA_220</t>
  </si>
  <si>
    <t>66KV VIJAYA STEEL</t>
  </si>
  <si>
    <t>ANCHEPALYA_66</t>
  </si>
  <si>
    <t>1320110903010101</t>
  </si>
  <si>
    <t>F01-KUDUR-EXPRESS</t>
  </si>
  <si>
    <t>1320110903010102</t>
  </si>
  <si>
    <t>F02-KUDUR-RURAL</t>
  </si>
  <si>
    <t>1320110903010103</t>
  </si>
  <si>
    <t>F03-YELIYUR</t>
  </si>
  <si>
    <t>1320110903010104</t>
  </si>
  <si>
    <t>F04-BEGUR</t>
  </si>
  <si>
    <t>1320110903020301</t>
  </si>
  <si>
    <t>F07-SOMADEVARAPALYA</t>
  </si>
  <si>
    <t>1320110903020302</t>
  </si>
  <si>
    <t>F08-INDUSTRIAL</t>
  </si>
  <si>
    <t>1320110903010107</t>
  </si>
  <si>
    <t>F09-KEMPASAGARA</t>
  </si>
  <si>
    <t>1320110903020303</t>
  </si>
  <si>
    <t>F10-HALUVAGALU</t>
  </si>
  <si>
    <t>1320110903010106</t>
  </si>
  <si>
    <t>F11-RASTHEPALYA</t>
  </si>
  <si>
    <t>1320110903010105</t>
  </si>
  <si>
    <t>F12-KAPANIPALYA</t>
  </si>
  <si>
    <t>1320110903010110</t>
  </si>
  <si>
    <t>F13-HOSAHALLI</t>
  </si>
  <si>
    <t>1320110903020304</t>
  </si>
  <si>
    <t>F14-RITZEL-INDIA</t>
  </si>
  <si>
    <t>1320110903030502</t>
  </si>
  <si>
    <t>F16-UNIVERSAL-GAS</t>
  </si>
  <si>
    <t>1320110903030503</t>
  </si>
  <si>
    <t>F17-ECOVINOL</t>
  </si>
  <si>
    <t>1320110903030504</t>
  </si>
  <si>
    <t>F18-WIENER-BERGER</t>
  </si>
  <si>
    <t>1320110903010501</t>
  </si>
  <si>
    <t>F19-HELTHIUM MEDTECH</t>
  </si>
  <si>
    <t>1320110903030505</t>
  </si>
  <si>
    <t>F20-JOHNSON</t>
  </si>
  <si>
    <t>BHAKTHARAHALLI_66</t>
  </si>
  <si>
    <t>1320110901010101</t>
  </si>
  <si>
    <t>F01-CHIKKAMALALAWADI</t>
  </si>
  <si>
    <t>1320110901010102</t>
  </si>
  <si>
    <t>F02-TERADAKUPPE</t>
  </si>
  <si>
    <t>1320110901010103</t>
  </si>
  <si>
    <t>F03-GANGAMMANAGUDDE</t>
  </si>
  <si>
    <t>1320110901010104</t>
  </si>
  <si>
    <t>F04-KAMANAHALLI</t>
  </si>
  <si>
    <t>1320110901010105</t>
  </si>
  <si>
    <t>F05-KUNIGAL-NJY</t>
  </si>
  <si>
    <t>1320110901010106</t>
  </si>
  <si>
    <t>F06-GUNNAGARE-NJY</t>
  </si>
  <si>
    <t>1320110901020302</t>
  </si>
  <si>
    <t>F07-CHIKKAMALAVADI</t>
  </si>
  <si>
    <t>1320110901010108</t>
  </si>
  <si>
    <t>F08-KALLUPALYA</t>
  </si>
  <si>
    <t>1320110901010301</t>
  </si>
  <si>
    <t>F09-BHAKTHARAHAHALLI</t>
  </si>
  <si>
    <t>1320110901020301</t>
  </si>
  <si>
    <t>F10-VANIGERE IP</t>
  </si>
  <si>
    <t>1320110901010107</t>
  </si>
  <si>
    <t>F11-NJY  BAGENAHALLI</t>
  </si>
  <si>
    <t>KEMPANAHALLI_TMK_66</t>
  </si>
  <si>
    <t>1320110904010101</t>
  </si>
  <si>
    <t>F01-HALUVAGILU</t>
  </si>
  <si>
    <t>1320110904010102</t>
  </si>
  <si>
    <t>F02-YEDEHALLI</t>
  </si>
  <si>
    <t>1320110904010103</t>
  </si>
  <si>
    <t>F03-KEMPNAHALLI</t>
  </si>
  <si>
    <t>1320110904010104</t>
  </si>
  <si>
    <t>F04-KUNDUR</t>
  </si>
  <si>
    <t>1320110904010105</t>
  </si>
  <si>
    <t>F05-NJY-IPPADI</t>
  </si>
  <si>
    <t>1320110904010106</t>
  </si>
  <si>
    <t>F06-NJY-YADEHALLI</t>
  </si>
  <si>
    <t>1320110904020301</t>
  </si>
  <si>
    <t>F07-SEEGEPALYA</t>
  </si>
  <si>
    <t>1320110904020304</t>
  </si>
  <si>
    <t>F08 HUTHRI</t>
  </si>
  <si>
    <t>1320110904020302</t>
  </si>
  <si>
    <t>F11-NJY RAJGERE</t>
  </si>
  <si>
    <t>1320110904010107</t>
  </si>
  <si>
    <t>F12-DHAANASHREE STONE CRUSHER</t>
  </si>
  <si>
    <t>1320110902010101</t>
  </si>
  <si>
    <t>F01-NAGASANDRA</t>
  </si>
  <si>
    <t>1320110902010102</t>
  </si>
  <si>
    <t>F02-ALLAPPANAGUDDE</t>
  </si>
  <si>
    <t>1320110902010105</t>
  </si>
  <si>
    <t>F06-GUNNAGERE</t>
  </si>
  <si>
    <t>F07-SHETTIGERE</t>
  </si>
  <si>
    <t>1320110902020302</t>
  </si>
  <si>
    <t>F08-BHAKTHARAHALLI</t>
  </si>
  <si>
    <t>1320110902020303</t>
  </si>
  <si>
    <t>F09-THARIKERE</t>
  </si>
  <si>
    <t>1320110902020305</t>
  </si>
  <si>
    <t>F11-BIDANAGERE</t>
  </si>
  <si>
    <t>1320110902010109</t>
  </si>
  <si>
    <t>F13-BILIDEVALAYA NJY</t>
  </si>
  <si>
    <t>AMRUTHUR_66</t>
  </si>
  <si>
    <t>1320109903010106</t>
  </si>
  <si>
    <t>F01-SANABA</t>
  </si>
  <si>
    <t>1320109903010104</t>
  </si>
  <si>
    <t>F02-AMRUTHUR</t>
  </si>
  <si>
    <t>1320109903010105</t>
  </si>
  <si>
    <t>F03-MARKONAHALLI</t>
  </si>
  <si>
    <t>1320109903010103</t>
  </si>
  <si>
    <t>F04-NJY 2-PADUVAGARE</t>
  </si>
  <si>
    <t>1320109903010109</t>
  </si>
  <si>
    <t>F05-KAGGALAPURA</t>
  </si>
  <si>
    <t>1320109903020301</t>
  </si>
  <si>
    <t>F06-NJY 3-KEELARA</t>
  </si>
  <si>
    <t>1320109903020303</t>
  </si>
  <si>
    <t>F07-OLD-YEDIYUR</t>
  </si>
  <si>
    <t>1320109903020302</t>
  </si>
  <si>
    <t>F09-K.H.HALLI</t>
  </si>
  <si>
    <t>1320109903010102</t>
  </si>
  <si>
    <t>F10-KAGGERE</t>
  </si>
  <si>
    <t>1320109903010101</t>
  </si>
  <si>
    <t>F11-NJY 1-KODAGEHALLI</t>
  </si>
  <si>
    <t>JIDDIGERE_66</t>
  </si>
  <si>
    <t>1320109908010201</t>
  </si>
  <si>
    <t>F01-SHETTIBIDU</t>
  </si>
  <si>
    <t>1320109908010202</t>
  </si>
  <si>
    <t>F02-BOMMADIGERE</t>
  </si>
  <si>
    <t>1320109908010203</t>
  </si>
  <si>
    <t>F03-M S PALYA</t>
  </si>
  <si>
    <t>1320109908010204</t>
  </si>
  <si>
    <t>F04-JIDDIGERE</t>
  </si>
  <si>
    <t>1320109908010205</t>
  </si>
  <si>
    <t>F05-HULIVANA</t>
  </si>
  <si>
    <t>THIPPURU_66</t>
  </si>
  <si>
    <t>1320401901010101</t>
  </si>
  <si>
    <t>F02-SINGONAHALLI</t>
  </si>
  <si>
    <t>1320401901010103</t>
  </si>
  <si>
    <t>F03-HPCL INDUSTRIAL</t>
  </si>
  <si>
    <t>1320401901010102</t>
  </si>
  <si>
    <t>F04-KADSHETTIHALLI</t>
  </si>
  <si>
    <t>YEDIYUR_66</t>
  </si>
  <si>
    <t>1320109904010101</t>
  </si>
  <si>
    <t>F01-SIIDLINGESHWAR</t>
  </si>
  <si>
    <t>1320109904010102</t>
  </si>
  <si>
    <t>F02-HATTILAKKAMMA</t>
  </si>
  <si>
    <t>1320109904010108</t>
  </si>
  <si>
    <t>F03-CHIKKAMADHURE</t>
  </si>
  <si>
    <t>1320109904010107</t>
  </si>
  <si>
    <t>F05-MANAVALLI</t>
  </si>
  <si>
    <t>1320109904020303</t>
  </si>
  <si>
    <t>F06-NAGASANDRA</t>
  </si>
  <si>
    <t>1320109904020304</t>
  </si>
  <si>
    <t>F07-CT-PALYA</t>
  </si>
  <si>
    <t>1320109904020305</t>
  </si>
  <si>
    <t>F08-TIPPUR</t>
  </si>
  <si>
    <t>1320109904020301</t>
  </si>
  <si>
    <t>F09-NJY 1-HEMAVATHI</t>
  </si>
  <si>
    <t>1320109904020302</t>
  </si>
  <si>
    <t>F10-NJY 2-DODDAMADHURE</t>
  </si>
  <si>
    <t>KODIGENAHALLI_66</t>
  </si>
  <si>
    <t>1320304901020301</t>
  </si>
  <si>
    <t>F01-KALIDEVAPURA</t>
  </si>
  <si>
    <t>1320304901020302</t>
  </si>
  <si>
    <t>F02-CHIKKAMALUR</t>
  </si>
  <si>
    <t>1320304901020101</t>
  </si>
  <si>
    <t>F03-KODIGENAHALLI</t>
  </si>
  <si>
    <t>1320304901020102</t>
  </si>
  <si>
    <t>F04-VITALAPURA</t>
  </si>
  <si>
    <t>1320304901020303</t>
  </si>
  <si>
    <t>F05-DASARAHALLI</t>
  </si>
  <si>
    <t>1320304901020304</t>
  </si>
  <si>
    <t>F06-MYDHANAHALLI</t>
  </si>
  <si>
    <t>1320304901020103</t>
  </si>
  <si>
    <t>F07-SINGANAHALLI</t>
  </si>
  <si>
    <t>1320304901020104</t>
  </si>
  <si>
    <t>F08-KODALAPURA</t>
  </si>
  <si>
    <t>1320304901020105</t>
  </si>
  <si>
    <t>F09-KADAGATHUR</t>
  </si>
  <si>
    <t>1320304901020106</t>
  </si>
  <si>
    <t>F10-THERIYUR</t>
  </si>
  <si>
    <t>1320304901020107</t>
  </si>
  <si>
    <t>F11-THINGALUR-NJY</t>
  </si>
  <si>
    <t>1320304901020108</t>
  </si>
  <si>
    <t>F12-GIREGOWDANAHALLI-NJY</t>
  </si>
  <si>
    <t>1320304901020305</t>
  </si>
  <si>
    <t>F13-ARLAPURA</t>
  </si>
  <si>
    <t>1320304901020109</t>
  </si>
  <si>
    <t>F14-VARADANAHALLI</t>
  </si>
  <si>
    <t>1320304901010102</t>
  </si>
  <si>
    <t>F15-LOTUS FEEDER</t>
  </si>
  <si>
    <t>1320304901010103</t>
  </si>
  <si>
    <t>F16-DODDADALAVATTA</t>
  </si>
  <si>
    <t>1320304901020306</t>
  </si>
  <si>
    <t>F17-KASINAYAKANAHALLI NJY</t>
  </si>
  <si>
    <t>NITRAHALLI_66</t>
  </si>
  <si>
    <t>1320304902020101</t>
  </si>
  <si>
    <t>F01-NITRAHALLI</t>
  </si>
  <si>
    <t>1320304902020102</t>
  </si>
  <si>
    <t>F02-ARSAPURA</t>
  </si>
  <si>
    <t>1320304902020103</t>
  </si>
  <si>
    <t>F03-KONDAVADI</t>
  </si>
  <si>
    <t>1320304902020104</t>
  </si>
  <si>
    <t>F04-AKKIRAMPURA</t>
  </si>
  <si>
    <t>1320304902010301</t>
  </si>
  <si>
    <t>F05-BYALYA</t>
  </si>
  <si>
    <t>1320304902020301</t>
  </si>
  <si>
    <t>F06-BYRENAHALLI</t>
  </si>
  <si>
    <t>1320304902010302</t>
  </si>
  <si>
    <t>F07-TAGIHALLI</t>
  </si>
  <si>
    <t>1320304902010303</t>
  </si>
  <si>
    <t>F08-BATTIGERE</t>
  </si>
  <si>
    <t>1320304902010304</t>
  </si>
  <si>
    <t>F09-SANKAPURA</t>
  </si>
  <si>
    <t>1320304902010305</t>
  </si>
  <si>
    <t>F10-BADACHOWDANAHALLI</t>
  </si>
  <si>
    <t>1320304902010306</t>
  </si>
  <si>
    <t>F11-HUNSAVADI NJY</t>
  </si>
  <si>
    <t>PURAVARA_66</t>
  </si>
  <si>
    <t>1320304903010201</t>
  </si>
  <si>
    <t>F01-SIDDANAHALLI</t>
  </si>
  <si>
    <t>1320304903010202</t>
  </si>
  <si>
    <t>F02-THIMMALAPURA</t>
  </si>
  <si>
    <t>1320304903010203</t>
  </si>
  <si>
    <t>F03-GUMKARNAHALLI</t>
  </si>
  <si>
    <t>1320304903010204</t>
  </si>
  <si>
    <t>F04-IMMADAGONDANAHALLI</t>
  </si>
  <si>
    <t>THERIYUR_66</t>
  </si>
  <si>
    <t>1320304904010101</t>
  </si>
  <si>
    <t>F01-PARTHIHALLI</t>
  </si>
  <si>
    <t>1320304904010102</t>
  </si>
  <si>
    <t>F02-GUNDAGAL</t>
  </si>
  <si>
    <t>1320304904010103</t>
  </si>
  <si>
    <t>F03-MASARAPADI</t>
  </si>
  <si>
    <t>1320304904010104</t>
  </si>
  <si>
    <t>F04-MUDDENAHALLI</t>
  </si>
  <si>
    <t>HOLAVINAHALLY_66</t>
  </si>
  <si>
    <t>1320305902010104</t>
  </si>
  <si>
    <t>F01-CHIKKAVALLI</t>
  </si>
  <si>
    <t>1320305902010101</t>
  </si>
  <si>
    <t>F02-HOLAVANAHALLI</t>
  </si>
  <si>
    <t>1320305902010102</t>
  </si>
  <si>
    <t>F03-THOGARIGATTHA</t>
  </si>
  <si>
    <t>1320305902010103</t>
  </si>
  <si>
    <t>1320305902020301</t>
  </si>
  <si>
    <t>F05-SOMPURA</t>
  </si>
  <si>
    <t>1320305902020302</t>
  </si>
  <si>
    <t>F06-KODLAHALLI</t>
  </si>
  <si>
    <t>1320305902020303</t>
  </si>
  <si>
    <t>F07-B.D-PURA</t>
  </si>
  <si>
    <t>1320305902020304</t>
  </si>
  <si>
    <t>F08-HV-PALYA</t>
  </si>
  <si>
    <t>1320305902010301</t>
  </si>
  <si>
    <t>F09-SUVARNAMUKHI</t>
  </si>
  <si>
    <t>1320305902020305</t>
  </si>
  <si>
    <t>F10-B.D-PURA-NJY</t>
  </si>
  <si>
    <t>1320305902010105</t>
  </si>
  <si>
    <t>F11-GODDARAHALLY</t>
  </si>
  <si>
    <t>1320305902010106</t>
  </si>
  <si>
    <t>F12-KYAMENAHALLY</t>
  </si>
  <si>
    <t>KOLALA_66</t>
  </si>
  <si>
    <t>1320305904010101</t>
  </si>
  <si>
    <t>F01-KOLALA TOWN</t>
  </si>
  <si>
    <t>1320305904010102</t>
  </si>
  <si>
    <t>F02-MAVATUR</t>
  </si>
  <si>
    <t>1320305904010103</t>
  </si>
  <si>
    <t>F03-BYRAGUNDLU</t>
  </si>
  <si>
    <t>1320305904010104</t>
  </si>
  <si>
    <t>F04-CHIKKADODDAVADI</t>
  </si>
  <si>
    <t>1320305904020301</t>
  </si>
  <si>
    <t>F05-SAGGERE</t>
  </si>
  <si>
    <t>1320305904020302</t>
  </si>
  <si>
    <t>F06-PATHAGANAHALLI</t>
  </si>
  <si>
    <t>1320305904020303</t>
  </si>
  <si>
    <t>F07-URIDIGERE</t>
  </si>
  <si>
    <t>1320305904020304</t>
  </si>
  <si>
    <t>F08-KATENAHALLI</t>
  </si>
  <si>
    <t>1320305904010105</t>
  </si>
  <si>
    <t>F09-YELACHIGERE</t>
  </si>
  <si>
    <t>1320305904020305</t>
  </si>
  <si>
    <t>F10-HANUMANTHAGIRI</t>
  </si>
  <si>
    <t>1320305904020306</t>
  </si>
  <si>
    <t>F11-VAJJANAKURIKE</t>
  </si>
  <si>
    <t>1320305904020307</t>
  </si>
  <si>
    <t>F12-DODDASAGERE</t>
  </si>
  <si>
    <t>1320305904010106</t>
  </si>
  <si>
    <t>F13-CHINNAHALLI</t>
  </si>
  <si>
    <t>KORATAGERE_66</t>
  </si>
  <si>
    <t>1320305903010101</t>
  </si>
  <si>
    <t>F01-CHIKKAPALANAHALLI</t>
  </si>
  <si>
    <t>1320305903020301</t>
  </si>
  <si>
    <t>F02-AGRAHARA</t>
  </si>
  <si>
    <t>1320305903010102</t>
  </si>
  <si>
    <t>F03-YELERAMPURA</t>
  </si>
  <si>
    <t>1320305903020302</t>
  </si>
  <si>
    <t>F04-TEETHA</t>
  </si>
  <si>
    <t>1320305903020303</t>
  </si>
  <si>
    <t>F05-KORATAGERE-TOWN</t>
  </si>
  <si>
    <t>1320305903020304</t>
  </si>
  <si>
    <t>F06-THUMBADI</t>
  </si>
  <si>
    <t>1320305903010103</t>
  </si>
  <si>
    <t>F07-BUKKAPATNA</t>
  </si>
  <si>
    <t>1320305903010104</t>
  </si>
  <si>
    <t>F08-SIDDARABETTA</t>
  </si>
  <si>
    <t>1320305903010105</t>
  </si>
  <si>
    <t>F09-GORAVANAHALLI</t>
  </si>
  <si>
    <t>1320305903020305</t>
  </si>
  <si>
    <t>F10-KANVA</t>
  </si>
  <si>
    <t>1320305903010501</t>
  </si>
  <si>
    <t>F11-LAKSHMI-TEMPLE</t>
  </si>
  <si>
    <t>1320305903010502</t>
  </si>
  <si>
    <t>F12-HEMAVATHI</t>
  </si>
  <si>
    <t>1320305903010503</t>
  </si>
  <si>
    <t>F13-IRAKASANDRA</t>
  </si>
  <si>
    <t>1320305903020501</t>
  </si>
  <si>
    <t xml:space="preserve">F14-MALLEKAVU </t>
  </si>
  <si>
    <t>1320305903020502</t>
  </si>
  <si>
    <t xml:space="preserve">F15-DODDAMMADEVI </t>
  </si>
  <si>
    <t>1320305903010504</t>
  </si>
  <si>
    <t>F16-VEERANAGAMMA</t>
  </si>
  <si>
    <t>1320305903020503</t>
  </si>
  <si>
    <t>F17-EKALAVYA</t>
  </si>
  <si>
    <t>1320305903020701</t>
  </si>
  <si>
    <t>F18-URDAGERE CROSS</t>
  </si>
  <si>
    <t>1320305903020703</t>
  </si>
  <si>
    <t>F19-ALALASANDRA</t>
  </si>
  <si>
    <t>1320305903020702</t>
  </si>
  <si>
    <t>F20-BODABANDENAHALLI</t>
  </si>
  <si>
    <t>THOVINAKERE_66</t>
  </si>
  <si>
    <t>1320305901010102</t>
  </si>
  <si>
    <t>F02-KABBIGERE</t>
  </si>
  <si>
    <t>1320305901010103</t>
  </si>
  <si>
    <t>F03-KODIHALLI</t>
  </si>
  <si>
    <t>1320305901010104</t>
  </si>
  <si>
    <t>1320305901020301</t>
  </si>
  <si>
    <t>F05-THOVINKERE-RURAL</t>
  </si>
  <si>
    <t>1320305901020302</t>
  </si>
  <si>
    <t>F06-THOVINKERE-TOWN</t>
  </si>
  <si>
    <t>1320305901020303</t>
  </si>
  <si>
    <t>F07-KESTUR</t>
  </si>
  <si>
    <t>1320305901020304</t>
  </si>
  <si>
    <t>F08-GOWRAGONDANA-HALLI</t>
  </si>
  <si>
    <t>1320305901010105</t>
  </si>
  <si>
    <t>F09-SUREKUNTE</t>
  </si>
  <si>
    <t>1320305901010106</t>
  </si>
  <si>
    <t>1320305901010101</t>
  </si>
  <si>
    <t>F10-SIDDRABETTA</t>
  </si>
  <si>
    <t>1320305901020305</t>
  </si>
  <si>
    <t>F11-SIDDESHWARA</t>
  </si>
  <si>
    <t>1320305901020306</t>
  </si>
  <si>
    <t>F12-DANDIMARAMMA</t>
  </si>
  <si>
    <t>1320305901010107</t>
  </si>
  <si>
    <t xml:space="preserve">F13-CHOWDESHWARI </t>
  </si>
  <si>
    <t>BADAVANAHALLI_66</t>
  </si>
  <si>
    <t>1320301902010101</t>
  </si>
  <si>
    <t>F01-RANGAPURA</t>
  </si>
  <si>
    <t>1320301902010102</t>
  </si>
  <si>
    <t>F02-KAVANADALA</t>
  </si>
  <si>
    <t>1320301902010103</t>
  </si>
  <si>
    <t>F03-SIDADARAGALLU</t>
  </si>
  <si>
    <t>1320301902020302</t>
  </si>
  <si>
    <t>F05-KARPENAHALLY</t>
  </si>
  <si>
    <t>1320301902020303</t>
  </si>
  <si>
    <t>F06-CHANDRAGIRI</t>
  </si>
  <si>
    <t>1320301902010104</t>
  </si>
  <si>
    <t>F07-BADAVANAHALLY</t>
  </si>
  <si>
    <t>1320301902010105</t>
  </si>
  <si>
    <t>F08-JAVANAIAHNAPALYA</t>
  </si>
  <si>
    <t>1320301902020304</t>
  </si>
  <si>
    <t>F09-BANAGARAHALLY</t>
  </si>
  <si>
    <t>1320301902010106</t>
  </si>
  <si>
    <t>F10-KOONAHALLY--NJY</t>
  </si>
  <si>
    <t>1320301902010107</t>
  </si>
  <si>
    <t>F11-K.T.HALLY----NJY</t>
  </si>
  <si>
    <t>1320301902010108</t>
  </si>
  <si>
    <t>F12-POOJARAHALLY NJY</t>
  </si>
  <si>
    <t>HOSKERE_66</t>
  </si>
  <si>
    <t>1320301905010101</t>
  </si>
  <si>
    <t>F01-DASENAHALLY</t>
  </si>
  <si>
    <t>1320301905010102</t>
  </si>
  <si>
    <t>F02-GIRIYAMMANAPALYA</t>
  </si>
  <si>
    <t>1320301905010103</t>
  </si>
  <si>
    <t>F03-CHINNENAHALLY</t>
  </si>
  <si>
    <t>1320301905010104</t>
  </si>
  <si>
    <t>F04-HOSAKERE</t>
  </si>
  <si>
    <t>1320301905020101</t>
  </si>
  <si>
    <t>F05-NEELIHALLY</t>
  </si>
  <si>
    <t>1320301905020102</t>
  </si>
  <si>
    <t>F06-BRAHMASAMUDRA</t>
  </si>
  <si>
    <t>1320301905020103</t>
  </si>
  <si>
    <t>F07-JEEVAGONDANAHALLY-NJY</t>
  </si>
  <si>
    <t>1320301905020104</t>
  </si>
  <si>
    <t>F08-NERALEKERE</t>
  </si>
  <si>
    <t>1320301905010106</t>
  </si>
  <si>
    <t>F09- CHEELANAHALLY NJY</t>
  </si>
  <si>
    <t>1320301905020301</t>
  </si>
  <si>
    <t>F10-AVARAGALLU NJY</t>
  </si>
  <si>
    <t>1320301905020302</t>
  </si>
  <si>
    <t>F11-KATTHIRAJANAHALLI</t>
  </si>
  <si>
    <t>IDHALLY_66</t>
  </si>
  <si>
    <t>1320301901010101</t>
  </si>
  <si>
    <t>F01-THONDOOTY</t>
  </si>
  <si>
    <t>1320301901010102</t>
  </si>
  <si>
    <t>F02-YARAGUNTE</t>
  </si>
  <si>
    <t>1320301901010103</t>
  </si>
  <si>
    <t>F03-PULAMACHI</t>
  </si>
  <si>
    <t>1320301901010106</t>
  </si>
  <si>
    <t>F04- BADAKANAHALLI</t>
  </si>
  <si>
    <t>1320301901020301</t>
  </si>
  <si>
    <t>F06-GARANI</t>
  </si>
  <si>
    <t>1320301901020302</t>
  </si>
  <si>
    <t>F07-I.D.HALLY</t>
  </si>
  <si>
    <t>1320301901010104</t>
  </si>
  <si>
    <t>F08-SUDDEKUNTE</t>
  </si>
  <si>
    <t>1320301901020303</t>
  </si>
  <si>
    <t>F09-TADI------NJY</t>
  </si>
  <si>
    <t>1320301901020304</t>
  </si>
  <si>
    <t>F10-YALKUR---NJY</t>
  </si>
  <si>
    <t>MADHUGIRI_220</t>
  </si>
  <si>
    <t>1320301904020102</t>
  </si>
  <si>
    <t>F02-RANGANAHALLY-NJY</t>
  </si>
  <si>
    <t>1320301904020103</t>
  </si>
  <si>
    <t>F03-SHETTYHALLY</t>
  </si>
  <si>
    <t>1320301904020301</t>
  </si>
  <si>
    <t>F04-BALENAHALLI</t>
  </si>
  <si>
    <t>1320301904010101</t>
  </si>
  <si>
    <t>F08-BANDREHALLY</t>
  </si>
  <si>
    <t>1320301904010102</t>
  </si>
  <si>
    <t>F09-SHOMBONAHALLY</t>
  </si>
  <si>
    <t>1320301904010103</t>
  </si>
  <si>
    <t>F10-AMARAVATHI</t>
  </si>
  <si>
    <t>1320301904010104</t>
  </si>
  <si>
    <t>F11-PURAVARA</t>
  </si>
  <si>
    <t>1320301904020302</t>
  </si>
  <si>
    <t>F12-GANJALAGUNTE NJY</t>
  </si>
  <si>
    <t>MADHUGIRI_66</t>
  </si>
  <si>
    <t>1320301907010101</t>
  </si>
  <si>
    <t>F01-ARENAHALLY</t>
  </si>
  <si>
    <t>1320301907010102</t>
  </si>
  <si>
    <t>F02-MADHUGIRI-TOWN</t>
  </si>
  <si>
    <t>1320301907010103</t>
  </si>
  <si>
    <t>F03-CHINAKAVAJRA</t>
  </si>
  <si>
    <t>1320301907010104</t>
  </si>
  <si>
    <t>F04-BHOOTHANAHALLY</t>
  </si>
  <si>
    <t>1320301907010105</t>
  </si>
  <si>
    <t>1320301907020301</t>
  </si>
  <si>
    <t>F06-D.V.HALLY</t>
  </si>
  <si>
    <t>1320301907020302</t>
  </si>
  <si>
    <t>F08-KAMBATHANAHALLY</t>
  </si>
  <si>
    <t>1320301907020303</t>
  </si>
  <si>
    <t>F09-SIDDAPURA</t>
  </si>
  <si>
    <t>1320301907020304</t>
  </si>
  <si>
    <t>F10-DABBEGHATTA</t>
  </si>
  <si>
    <t>1320301907010107</t>
  </si>
  <si>
    <t>F11-JADEGONDANAHALLY NJY</t>
  </si>
  <si>
    <t>1320301907010108</t>
  </si>
  <si>
    <t>F12-THIMMALAPURA NJY</t>
  </si>
  <si>
    <t>MEDIGESHI_66</t>
  </si>
  <si>
    <t>1320301903010101</t>
  </si>
  <si>
    <t>F01-CHANDRABAVI</t>
  </si>
  <si>
    <t>1320301903010102</t>
  </si>
  <si>
    <t>F02-REDDYHALLY</t>
  </si>
  <si>
    <t>1320301903010103</t>
  </si>
  <si>
    <t>F03-MIDAGESHI</t>
  </si>
  <si>
    <t>1320301903010104</t>
  </si>
  <si>
    <t>F04-MALLANAYAKANAHALLY</t>
  </si>
  <si>
    <t>1320301903010105</t>
  </si>
  <si>
    <t>F05-HANUMANTHAPURA-NJY</t>
  </si>
  <si>
    <t>1320301903010106</t>
  </si>
  <si>
    <t>F06-LAKSHMIPURA--NJY</t>
  </si>
  <si>
    <t>PULAMG_66</t>
  </si>
  <si>
    <t>1320301906010101</t>
  </si>
  <si>
    <t>F01-RANTAVALA</t>
  </si>
  <si>
    <t>1320301906010102</t>
  </si>
  <si>
    <t>F02-KOTAGARALAHALLY</t>
  </si>
  <si>
    <t>1320301906010103</t>
  </si>
  <si>
    <t>F03-BASAVANAHALLY</t>
  </si>
  <si>
    <t>1320301906010105</t>
  </si>
  <si>
    <t>F04-SARJAMMANAHALLI NJY</t>
  </si>
  <si>
    <t>1320301906020301</t>
  </si>
  <si>
    <t>F05-SHIVANAGERE</t>
  </si>
  <si>
    <t>1320301906020302</t>
  </si>
  <si>
    <t>F06-THONACHAGONDANAHALLY</t>
  </si>
  <si>
    <t>1320301906020303</t>
  </si>
  <si>
    <t>F07-KITHAGALI</t>
  </si>
  <si>
    <t>1320301906010104</t>
  </si>
  <si>
    <t>F08-B BETTA</t>
  </si>
  <si>
    <t>1320301906020304</t>
  </si>
  <si>
    <t>F09-BADIGONDANAHALLY NJY</t>
  </si>
  <si>
    <t>LINGADAHALLI_TMK2_66</t>
  </si>
  <si>
    <t>1320306905010101</t>
  </si>
  <si>
    <t>F01-RANGASAMUDRA</t>
  </si>
  <si>
    <t>1320306905010105</t>
  </si>
  <si>
    <t>1320306905010102</t>
  </si>
  <si>
    <t>F03-SASALAKUNTE</t>
  </si>
  <si>
    <t>1320306905010103</t>
  </si>
  <si>
    <t>F04-MALLAMMANAHALLI</t>
  </si>
  <si>
    <t>1320306905020301</t>
  </si>
  <si>
    <t>F05-NIDGAL</t>
  </si>
  <si>
    <t>1320306905020302</t>
  </si>
  <si>
    <t>F07-MUDDAGANAHALLY</t>
  </si>
  <si>
    <t>1320306905020303</t>
  </si>
  <si>
    <t>F08-LINGADAHALLI</t>
  </si>
  <si>
    <t>1320306905010106</t>
  </si>
  <si>
    <t>F09-NJY-R-GOVARDHANGIRI</t>
  </si>
  <si>
    <t>1320306905010107</t>
  </si>
  <si>
    <t>F10-NJY-NIDAGALLU</t>
  </si>
  <si>
    <t>1320306905020304</t>
  </si>
  <si>
    <t>F11-NJY-KENCHAMMANAHALLI</t>
  </si>
  <si>
    <t>MANGALWADA_66</t>
  </si>
  <si>
    <t>1320306903010101</t>
  </si>
  <si>
    <t>F01-KKHALLY</t>
  </si>
  <si>
    <t>1320306903010102</t>
  </si>
  <si>
    <t>F02-ARASIKERE</t>
  </si>
  <si>
    <t>1320306903010103</t>
  </si>
  <si>
    <t>F04-MANGALAWADA</t>
  </si>
  <si>
    <t>1320306903020301</t>
  </si>
  <si>
    <t>F05-MARUR</t>
  </si>
  <si>
    <t>1320306903020302</t>
  </si>
  <si>
    <t>F07-KILARLAHALLY</t>
  </si>
  <si>
    <t>1320306903020303</t>
  </si>
  <si>
    <t>F08-KANNAMEDI</t>
  </si>
  <si>
    <t>1320306903020304</t>
  </si>
  <si>
    <t>F09-NJY C K PURA</t>
  </si>
  <si>
    <t>1320306903020101</t>
  </si>
  <si>
    <t>F10-NJY ARASIKERE</t>
  </si>
  <si>
    <t>1320306903010106</t>
  </si>
  <si>
    <t>F11-NJY-UDDAGATTE</t>
  </si>
  <si>
    <t>NAGALMADIKE_66</t>
  </si>
  <si>
    <t>1320306907010101</t>
  </si>
  <si>
    <t>F01-HUSSAINPURA</t>
  </si>
  <si>
    <t>1320306907010102</t>
  </si>
  <si>
    <t>F02-KODAMADAGU</t>
  </si>
  <si>
    <t>1320306907010103</t>
  </si>
  <si>
    <t>F03-WATER--SUPPLY</t>
  </si>
  <si>
    <t>1320306907010104</t>
  </si>
  <si>
    <t>F04-S.R.PURA</t>
  </si>
  <si>
    <t>1320306907020301</t>
  </si>
  <si>
    <t>1320306907020302</t>
  </si>
  <si>
    <t>F06-B.K.HALLI</t>
  </si>
  <si>
    <t>1320306907020101</t>
  </si>
  <si>
    <t>F07-TIRUMANI-EXPRESS</t>
  </si>
  <si>
    <t>1320306907010502</t>
  </si>
  <si>
    <t>F09-BHOOPUR NJY</t>
  </si>
  <si>
    <t>1320306907010501</t>
  </si>
  <si>
    <t>F10-NJY VALLURU</t>
  </si>
  <si>
    <t>1320306907010503</t>
  </si>
  <si>
    <t>F11-RYAPTE NJY</t>
  </si>
  <si>
    <t>1320306907010504</t>
  </si>
  <si>
    <t>F12-KODAMADUGU NJY</t>
  </si>
  <si>
    <t>PAVAGADA_220</t>
  </si>
  <si>
    <t>1320306908010101</t>
  </si>
  <si>
    <t>F01-NALIGANAHALLY</t>
  </si>
  <si>
    <t>1320306908010102</t>
  </si>
  <si>
    <t>F02-ARLAHALLY</t>
  </si>
  <si>
    <t>1320306908010103</t>
  </si>
  <si>
    <t>F03-DODDAHATTI NJY</t>
  </si>
  <si>
    <t>1320306908010104</t>
  </si>
  <si>
    <t>F04-SINGAREDDYHALLY</t>
  </si>
  <si>
    <t>PAVAGADA_66</t>
  </si>
  <si>
    <t>1320306902010301</t>
  </si>
  <si>
    <t>F01-PAVAGADA</t>
  </si>
  <si>
    <t>1320306902010302</t>
  </si>
  <si>
    <t>F02-C.K.PURA</t>
  </si>
  <si>
    <t>1320306902010303</t>
  </si>
  <si>
    <t>F03-GANGASAGARA</t>
  </si>
  <si>
    <t>1320306902020101</t>
  </si>
  <si>
    <t>F04-BOMMATHALAHALLY</t>
  </si>
  <si>
    <t>1320306902020102</t>
  </si>
  <si>
    <t>F05-NEELAMMANAHALLY</t>
  </si>
  <si>
    <t>1320306902020103</t>
  </si>
  <si>
    <t>F06-RAJAVANTI</t>
  </si>
  <si>
    <t>1320306902020104</t>
  </si>
  <si>
    <t>F07-PALLAVALLI</t>
  </si>
  <si>
    <t>1320306902010106</t>
  </si>
  <si>
    <t>F08-BYRAPURA</t>
  </si>
  <si>
    <t>1320306902010104</t>
  </si>
  <si>
    <t>F09-BYADNUR NJY</t>
  </si>
  <si>
    <t>1320306902010105</t>
  </si>
  <si>
    <t>F10-BUDDAREDDY HALLI NJY</t>
  </si>
  <si>
    <t>1320306902010103</t>
  </si>
  <si>
    <t>F11-NJY PONNASAMUDRA</t>
  </si>
  <si>
    <t>1320306902010107</t>
  </si>
  <si>
    <t>F12-KHB COLONY</t>
  </si>
  <si>
    <t>SHYLAPURA_66</t>
  </si>
  <si>
    <t>1320306901010101</t>
  </si>
  <si>
    <t>F01-K.T.HALLI</t>
  </si>
  <si>
    <t>1320306901010102</t>
  </si>
  <si>
    <t>F02-DEVALAKERE</t>
  </si>
  <si>
    <t>1320306901010103</t>
  </si>
  <si>
    <t>F04-VADANAKALLU</t>
  </si>
  <si>
    <t>1320306901010105</t>
  </si>
  <si>
    <t>F05-A.H.PALYA</t>
  </si>
  <si>
    <t>1320306901020101</t>
  </si>
  <si>
    <t>F06-KOTAGUDDA</t>
  </si>
  <si>
    <t>1320306901020301</t>
  </si>
  <si>
    <t>F07--MARIDASANAHALLY</t>
  </si>
  <si>
    <t>1320306901020102</t>
  </si>
  <si>
    <t>F08-BUDIDETA</t>
  </si>
  <si>
    <t>1320306901010501</t>
  </si>
  <si>
    <t>F09-NJY BELLIBATLU</t>
  </si>
  <si>
    <t>1320306901010502</t>
  </si>
  <si>
    <t>F10-NJY B.HOSAHALLI</t>
  </si>
  <si>
    <t>1320306901010503</t>
  </si>
  <si>
    <t>F11-NJY YETTINAHALLI</t>
  </si>
  <si>
    <t>1320306901010504</t>
  </si>
  <si>
    <t>F12-NJY GUJJUNODU</t>
  </si>
  <si>
    <t>VENKATAPURA_66</t>
  </si>
  <si>
    <t xml:space="preserve"> F09-JAJURAYANAHALLI NJY</t>
  </si>
  <si>
    <t>1320306904020301</t>
  </si>
  <si>
    <t>F01-KRISHNAPURA</t>
  </si>
  <si>
    <t>1320306904020302</t>
  </si>
  <si>
    <t>F02-KANIVENAHALLI</t>
  </si>
  <si>
    <t>1320306904020303</t>
  </si>
  <si>
    <t>F03-MADURAYANAPALYA</t>
  </si>
  <si>
    <t>1320306904010103</t>
  </si>
  <si>
    <t>F05-DOMMATHAMARI</t>
  </si>
  <si>
    <t>1320306904010104</t>
  </si>
  <si>
    <t>F06-GOWDETY</t>
  </si>
  <si>
    <t>1320306904010101</t>
  </si>
  <si>
    <t>F07-VIRUPASAMUDRA</t>
  </si>
  <si>
    <t>1320306904010106</t>
  </si>
  <si>
    <t>F08-NJY VENKATAPURA</t>
  </si>
  <si>
    <t>YNHOSKOTE_66</t>
  </si>
  <si>
    <t>1320306906010302</t>
  </si>
  <si>
    <t>F01-THIPPAGANAHALLY</t>
  </si>
  <si>
    <t>1320306906010303</t>
  </si>
  <si>
    <t>F02-Y.N.HOSAKOTE</t>
  </si>
  <si>
    <t>1320306906010301</t>
  </si>
  <si>
    <t>F03-G.T.HALLI</t>
  </si>
  <si>
    <t>1320306906010101</t>
  </si>
  <si>
    <t>F04-JALODU</t>
  </si>
  <si>
    <t>1320306906020102</t>
  </si>
  <si>
    <t>F07--BHEMANAKUNTE</t>
  </si>
  <si>
    <t>1320306906020103</t>
  </si>
  <si>
    <t>F08-HOSADURGA</t>
  </si>
  <si>
    <t>1320306906020104</t>
  </si>
  <si>
    <t>F09-DODDAHALLY</t>
  </si>
  <si>
    <t>1320306906020101</t>
  </si>
  <si>
    <t>F10-S.N.HALLI</t>
  </si>
  <si>
    <t>1320306906010104</t>
  </si>
  <si>
    <t>F11-HOSADURGA NJY</t>
  </si>
  <si>
    <t>1320306906020301</t>
  </si>
  <si>
    <t>F12-NJY-BHEEMANAKUNTE</t>
  </si>
  <si>
    <t>1320306906020302</t>
  </si>
  <si>
    <t>F17- H.T STONE CRUSHER</t>
  </si>
  <si>
    <t>BRAHMASANDRA_66</t>
  </si>
  <si>
    <t>1320303901010101</t>
  </si>
  <si>
    <t>F01-DODDASEEBI</t>
  </si>
  <si>
    <t>1320303901010102</t>
  </si>
  <si>
    <t>F02-HUNJINAL</t>
  </si>
  <si>
    <t>1320303901010103</t>
  </si>
  <si>
    <t>F03-YALDABAGI</t>
  </si>
  <si>
    <t>1320303901010104</t>
  </si>
  <si>
    <t>F04-KAGENINGANAHALLI</t>
  </si>
  <si>
    <t>1320303901020301</t>
  </si>
  <si>
    <t>F05-HALDODDERI</t>
  </si>
  <si>
    <t>1320303901020302</t>
  </si>
  <si>
    <t>F06-BRAHMASANDRA</t>
  </si>
  <si>
    <t>1320303901020303</t>
  </si>
  <si>
    <t>F07-AMALAGONDI</t>
  </si>
  <si>
    <t>1320303901020304</t>
  </si>
  <si>
    <t>F08-G C PALYA</t>
  </si>
  <si>
    <t>1320303901010105</t>
  </si>
  <si>
    <t>F09-KALLASHETTIHALLI</t>
  </si>
  <si>
    <t>1320303901020305</t>
  </si>
  <si>
    <t>F10-THALAGUNDA</t>
  </si>
  <si>
    <t>1320303901010107</t>
  </si>
  <si>
    <t>F11-HETTAPPANAHATTI</t>
  </si>
  <si>
    <t>1320303901010108</t>
  </si>
  <si>
    <t>F12-DASARAHALLI</t>
  </si>
  <si>
    <t>1320303901020306</t>
  </si>
  <si>
    <t>F13-TARUR</t>
  </si>
  <si>
    <t>1320303901020307</t>
  </si>
  <si>
    <t>F14-VADDANAHALLI</t>
  </si>
  <si>
    <t>BUKKAPATNA_66</t>
  </si>
  <si>
    <t>1320303902010101</t>
  </si>
  <si>
    <t>F01-BUKKAPATNA</t>
  </si>
  <si>
    <t>1320303902010102</t>
  </si>
  <si>
    <t>F02-HUNASEKATTE</t>
  </si>
  <si>
    <t>1320303902010103</t>
  </si>
  <si>
    <t>F03-RAMLINGAPURA</t>
  </si>
  <si>
    <t>1320303902010104</t>
  </si>
  <si>
    <t>F04-PURA</t>
  </si>
  <si>
    <t>1320303902020301</t>
  </si>
  <si>
    <t>F05-BELLARA</t>
  </si>
  <si>
    <t>1320303902020302</t>
  </si>
  <si>
    <t>F06-RANGANATHAPURA</t>
  </si>
  <si>
    <t>1320303902020303</t>
  </si>
  <si>
    <t>F07-HUILDORE</t>
  </si>
  <si>
    <t>1320303902020304</t>
  </si>
  <si>
    <t>F08-SAKSHIHALLI</t>
  </si>
  <si>
    <t>1320303902010107</t>
  </si>
  <si>
    <t>F09-MANNAMMA TEMPLE NJY</t>
  </si>
  <si>
    <t>1320303902010105</t>
  </si>
  <si>
    <t>F10-MARUTHI NJY</t>
  </si>
  <si>
    <t>1320303902020306</t>
  </si>
  <si>
    <t>F11-KURUBARAHALLI NJY</t>
  </si>
  <si>
    <t>1320303902020305</t>
  </si>
  <si>
    <t>F12-SHAGADADU</t>
  </si>
  <si>
    <t>1320303902010106</t>
  </si>
  <si>
    <t>F13-MURUDESHWARA CERAMIC FACTORY</t>
  </si>
  <si>
    <t>1320303902010108</t>
  </si>
  <si>
    <t>F15-JANAKAL</t>
  </si>
  <si>
    <t>1320303902010109</t>
  </si>
  <si>
    <t>F16-KILARADAHALLI</t>
  </si>
  <si>
    <t>KALLAMBELLA_66</t>
  </si>
  <si>
    <t>1320303903010101</t>
  </si>
  <si>
    <t>F01-TALAGUNDA</t>
  </si>
  <si>
    <t>1320303903010102</t>
  </si>
  <si>
    <t>F02-BHOOPASANDRA</t>
  </si>
  <si>
    <t>1320303903010103</t>
  </si>
  <si>
    <t>F03-KALLAMBELLA</t>
  </si>
  <si>
    <t>1320303903010104</t>
  </si>
  <si>
    <t>F04-GOPALADEVARAHALLI</t>
  </si>
  <si>
    <t>1320303903010105</t>
  </si>
  <si>
    <t>F05-MYSORE-ROAD</t>
  </si>
  <si>
    <t>1320303903020301</t>
  </si>
  <si>
    <t>F06-NH4</t>
  </si>
  <si>
    <t>1320303903020302</t>
  </si>
  <si>
    <t>F07-DODDA-AGRAHARA</t>
  </si>
  <si>
    <t>1320303903020303</t>
  </si>
  <si>
    <t>F08-HALANAHALLI</t>
  </si>
  <si>
    <t>1320303903020304</t>
  </si>
  <si>
    <t>F09-VADDANAHALLI</t>
  </si>
  <si>
    <t>1320303903020305</t>
  </si>
  <si>
    <t>F10-GANGANAHALLI</t>
  </si>
  <si>
    <t>1320303903020306</t>
  </si>
  <si>
    <t>F11-K.G.HALLI</t>
  </si>
  <si>
    <t>1320303903020308</t>
  </si>
  <si>
    <t>F13-WATER SUPPLY</t>
  </si>
  <si>
    <t>TAVAREKERE(H)_66</t>
  </si>
  <si>
    <t>1320303904010101</t>
  </si>
  <si>
    <t>F01-MG-HATTI</t>
  </si>
  <si>
    <t>1320303904010102</t>
  </si>
  <si>
    <t>F02-MELLEKOTE</t>
  </si>
  <si>
    <t>1320303904010105</t>
  </si>
  <si>
    <t>F03-DANDIKERE</t>
  </si>
  <si>
    <t>1320303904010103</t>
  </si>
  <si>
    <t>F04-MOSARAKUNTE</t>
  </si>
  <si>
    <t>1320303904020301</t>
  </si>
  <si>
    <t>F05-LAKHSMISAGARA</t>
  </si>
  <si>
    <t>1320303904020302</t>
  </si>
  <si>
    <t>F06-TAVAREKERE</t>
  </si>
  <si>
    <t>1320303904010104</t>
  </si>
  <si>
    <t>F07-GANADAHUNASE</t>
  </si>
  <si>
    <t>1320303904020303</t>
  </si>
  <si>
    <t>F08-G-RANGANAHALLI</t>
  </si>
  <si>
    <t>1320303904010106</t>
  </si>
  <si>
    <t>1320303904020304</t>
  </si>
  <si>
    <t>F10-SOREKUNTE NJY</t>
  </si>
  <si>
    <t>BEVINAHALLI_66</t>
  </si>
  <si>
    <t>1320302905010101</t>
  </si>
  <si>
    <t>F01-CHANGAVARA</t>
  </si>
  <si>
    <t>1320302905010102</t>
  </si>
  <si>
    <t>F02-GC-HALLI</t>
  </si>
  <si>
    <t>1320302905010103</t>
  </si>
  <si>
    <t>F03-HEMDORE</t>
  </si>
  <si>
    <t>1320302905010104</t>
  </si>
  <si>
    <t>F04-MADDAKNAHALLI NJY</t>
  </si>
  <si>
    <t>1320302905010108</t>
  </si>
  <si>
    <t>F05-GAJJIGARAHALLI</t>
  </si>
  <si>
    <t>1320302905010107</t>
  </si>
  <si>
    <t>F06-GOWDAGERE</t>
  </si>
  <si>
    <t>1320302905020301</t>
  </si>
  <si>
    <t>F07-YARAVARAHALLI</t>
  </si>
  <si>
    <t>1320302905020302</t>
  </si>
  <si>
    <t>F08-K-RANGANAHALLI</t>
  </si>
  <si>
    <t>1320302905020303</t>
  </si>
  <si>
    <t>F09-BEVINAHALLI</t>
  </si>
  <si>
    <t>1320302905020304</t>
  </si>
  <si>
    <t>F10-HUNASEHALLI NJY</t>
  </si>
  <si>
    <t>1320302905020305</t>
  </si>
  <si>
    <t>F12-HOSUR</t>
  </si>
  <si>
    <t>1320302905010109</t>
  </si>
  <si>
    <t>F13-BETTAPPANAHALLI NJY</t>
  </si>
  <si>
    <t>CHANGAVARA_66</t>
  </si>
  <si>
    <t>1320302906010101</t>
  </si>
  <si>
    <t>F01-KUDUREKUNTE</t>
  </si>
  <si>
    <t>1320302906010102</t>
  </si>
  <si>
    <t>F02-LAKKAVVANAHALLI</t>
  </si>
  <si>
    <t>1320302906010103</t>
  </si>
  <si>
    <t>F03-SHASAMARU</t>
  </si>
  <si>
    <t>1320302906010104</t>
  </si>
  <si>
    <t>F04-M.K.PALYA</t>
  </si>
  <si>
    <t>CHIKKABANAGERE_66</t>
  </si>
  <si>
    <t>1320302904010101</t>
  </si>
  <si>
    <t>F01-CB-GERE</t>
  </si>
  <si>
    <t>1320302904010102</t>
  </si>
  <si>
    <t>F02-HULIKUNTE</t>
  </si>
  <si>
    <t>1320302904010103</t>
  </si>
  <si>
    <t>F03-KOTTI</t>
  </si>
  <si>
    <t>1320302904010104</t>
  </si>
  <si>
    <t>F04-KAAREHALLI</t>
  </si>
  <si>
    <t>1320302904020101</t>
  </si>
  <si>
    <t>F05-V.B.HALLI</t>
  </si>
  <si>
    <t>1320302904020102</t>
  </si>
  <si>
    <t>F06-DEVAGIRI NJY</t>
  </si>
  <si>
    <t>1320302904020103</t>
  </si>
  <si>
    <t>F07-BARAGUR</t>
  </si>
  <si>
    <t>1320302904020301</t>
  </si>
  <si>
    <t>F08-AGRAHARA</t>
  </si>
  <si>
    <t>1320302904020302</t>
  </si>
  <si>
    <t>F09-K.R.HALLI</t>
  </si>
  <si>
    <t>1320302904010105</t>
  </si>
  <si>
    <t>F10-LAKKANAHALLI NJY</t>
  </si>
  <si>
    <t>1320302904010106</t>
  </si>
  <si>
    <t>F11-GANDIHALLI NJY</t>
  </si>
  <si>
    <t>1320302904010107</t>
  </si>
  <si>
    <t>F12-DWARANAKUNTE NJY</t>
  </si>
  <si>
    <t>1320302904010108</t>
  </si>
  <si>
    <t>F13-HAROGERE NJY</t>
  </si>
  <si>
    <t>1320302904010109</t>
  </si>
  <si>
    <t>F15-NARAGONDANAHALLI(NJY)</t>
  </si>
  <si>
    <t>1320302904010110</t>
  </si>
  <si>
    <t>F16-BEERANAHALLI</t>
  </si>
  <si>
    <t>GULIGENAHALLI_66</t>
  </si>
  <si>
    <t>1320302902010101</t>
  </si>
  <si>
    <t>F01-YARAGUNTE</t>
  </si>
  <si>
    <t>1320302902010102</t>
  </si>
  <si>
    <t>F02-CHANNANKUNTE</t>
  </si>
  <si>
    <t>1320302902010103</t>
  </si>
  <si>
    <t>F03-HONNAGONDANAHALLI</t>
  </si>
  <si>
    <t>1320302902010104</t>
  </si>
  <si>
    <t>F04-MAGODU</t>
  </si>
  <si>
    <t>1320302902020301</t>
  </si>
  <si>
    <t>F05-JAVANNAHALLI</t>
  </si>
  <si>
    <t>1320302902020101</t>
  </si>
  <si>
    <t>F06-GULIGENAHALLI</t>
  </si>
  <si>
    <t>1320302902020302</t>
  </si>
  <si>
    <t>F07-MUGANAHALLI</t>
  </si>
  <si>
    <t>1320302902020303</t>
  </si>
  <si>
    <t>F08-RATHNASANDRA</t>
  </si>
  <si>
    <t>1320302902010105</t>
  </si>
  <si>
    <t>F09-AREHALLI-NJY</t>
  </si>
  <si>
    <t>1320302902020304</t>
  </si>
  <si>
    <t>F10-ANUPANAHALLI-NJY</t>
  </si>
  <si>
    <t>1320302902020305</t>
  </si>
  <si>
    <t>F11-DG-HALLI-NJY</t>
  </si>
  <si>
    <t>1320302902020306</t>
  </si>
  <si>
    <t>F12-GUMMANAHALLI</t>
  </si>
  <si>
    <t>PATTANAYAKANAHALLI_66</t>
  </si>
  <si>
    <t>1320302901010101</t>
  </si>
  <si>
    <t>F01-HULIGERE</t>
  </si>
  <si>
    <t>1320302901010102</t>
  </si>
  <si>
    <t>F02-HUCCHAGIRANAHALLI</t>
  </si>
  <si>
    <t>1320302901010104</t>
  </si>
  <si>
    <t>F04-KYADIGUNTE</t>
  </si>
  <si>
    <t>1320302901020301</t>
  </si>
  <si>
    <t>F05-NADUR</t>
  </si>
  <si>
    <t>1320302901010105</t>
  </si>
  <si>
    <t>F06-KALLAHALLI</t>
  </si>
  <si>
    <t>1320302901020302</t>
  </si>
  <si>
    <t>F07-P-M-HALLI</t>
  </si>
  <si>
    <t>1320302901020303</t>
  </si>
  <si>
    <t>F08-KEREYAGALAHALLI</t>
  </si>
  <si>
    <t>1320302901020304</t>
  </si>
  <si>
    <t>F09-SIDDANAHALLI-NJY</t>
  </si>
  <si>
    <t>1320302901020305</t>
  </si>
  <si>
    <t>F10-RAGALAHALLI-NJY</t>
  </si>
  <si>
    <t>1320302901020306</t>
  </si>
  <si>
    <t>F11-MELKUNTE-NJY</t>
  </si>
  <si>
    <t>1320302903010101</t>
  </si>
  <si>
    <t>F01-KAMATH-NJY</t>
  </si>
  <si>
    <t>1320302903010102</t>
  </si>
  <si>
    <t>F02-YELIYURU</t>
  </si>
  <si>
    <t>1320302903010103</t>
  </si>
  <si>
    <t>F03-MEKERAHALLI</t>
  </si>
  <si>
    <t>1320302903010105</t>
  </si>
  <si>
    <t>F05-DEVARAHALLI</t>
  </si>
  <si>
    <t>1320302903010301</t>
  </si>
  <si>
    <t>F06-MADALUR</t>
  </si>
  <si>
    <t>1320302903010302</t>
  </si>
  <si>
    <t>F07-CHIKKERE</t>
  </si>
  <si>
    <t>F10-KSRTC DEPO</t>
  </si>
  <si>
    <t>1320302903020501</t>
  </si>
  <si>
    <t>F11-MANANGI</t>
  </si>
  <si>
    <t>1320302903020502</t>
  </si>
  <si>
    <t>F12-BENCHE NJY</t>
  </si>
  <si>
    <t>1320302903020503</t>
  </si>
  <si>
    <t>F13-BUTHAKATANAHALLI</t>
  </si>
  <si>
    <t>1320302903020504</t>
  </si>
  <si>
    <t>F14-GM_HALLI</t>
  </si>
  <si>
    <t>1320302903020505</t>
  </si>
  <si>
    <t>F15-BANDKUNTE</t>
  </si>
  <si>
    <t>1320302903020508</t>
  </si>
  <si>
    <t>F17-THOGARAGUNTE NJY</t>
  </si>
  <si>
    <t>1320302903020507</t>
  </si>
  <si>
    <t>F18-PANJIGANAHALLI NJY</t>
  </si>
  <si>
    <t>CHIKKANAYAKANAHALLI_110</t>
  </si>
  <si>
    <t>1320203901010101</t>
  </si>
  <si>
    <t>F02-CN-HALLI</t>
  </si>
  <si>
    <t>1320203901010102</t>
  </si>
  <si>
    <t>F03-TALUK-OFFICE</t>
  </si>
  <si>
    <t>1320203901010103</t>
  </si>
  <si>
    <t>F04-BAVANAHALLI</t>
  </si>
  <si>
    <t>1320203901010104</t>
  </si>
  <si>
    <t>F05-BULLENAHALLI</t>
  </si>
  <si>
    <t>1320203901010105</t>
  </si>
  <si>
    <t>F06-JC-PURA</t>
  </si>
  <si>
    <t>1320203901020301</t>
  </si>
  <si>
    <t>F07-NADUVANAHALLI</t>
  </si>
  <si>
    <t>1320203901020302</t>
  </si>
  <si>
    <t>F08-MARASANDRA</t>
  </si>
  <si>
    <t>1320203901020303</t>
  </si>
  <si>
    <t>F09-PAPANAKONA</t>
  </si>
  <si>
    <t>1320203901010106</t>
  </si>
  <si>
    <t>F10-SALAKATTE</t>
  </si>
  <si>
    <t>1320203901010107</t>
  </si>
  <si>
    <t>F11-MUDDENAHALLI-NJY</t>
  </si>
  <si>
    <t>1320203901010108</t>
  </si>
  <si>
    <t>F12-GODEKERE-NJY</t>
  </si>
  <si>
    <t>1320203901010109</t>
  </si>
  <si>
    <t>F13-HONNEBAGI-NJY</t>
  </si>
  <si>
    <t>1320203901020304</t>
  </si>
  <si>
    <t>F14-SONDENAHALLI</t>
  </si>
  <si>
    <t>1320203901020305</t>
  </si>
  <si>
    <t>F15-RAYAPPANA PALLYA</t>
  </si>
  <si>
    <t>1320203901010111</t>
  </si>
  <si>
    <t>F16-DABBEGATTA</t>
  </si>
  <si>
    <t>1320203901010112</t>
  </si>
  <si>
    <t>F17-DURGADAKERE</t>
  </si>
  <si>
    <t>DASUDI_66</t>
  </si>
  <si>
    <t>1320203903010101</t>
  </si>
  <si>
    <t>F01-GURUVAPURA</t>
  </si>
  <si>
    <t>1320203903010102</t>
  </si>
  <si>
    <t>F02-DASUDI</t>
  </si>
  <si>
    <t>1320203903010103</t>
  </si>
  <si>
    <t>F03-THAMMANANA GUDDE</t>
  </si>
  <si>
    <t>1320203903010104</t>
  </si>
  <si>
    <t>F04-BORANAKANIVE</t>
  </si>
  <si>
    <t>1320203903010105</t>
  </si>
  <si>
    <t>F05-DABBAGUNTE-NJY</t>
  </si>
  <si>
    <t>1320203903010106</t>
  </si>
  <si>
    <t>F06-YAGACHIHALLI-NJY</t>
  </si>
  <si>
    <t>1320203903020301</t>
  </si>
  <si>
    <t>F07-KALLENAHALLI</t>
  </si>
  <si>
    <t>1320203903020302</t>
  </si>
  <si>
    <t>F08-MELANAHALLI</t>
  </si>
  <si>
    <t>1320203903020303</t>
  </si>
  <si>
    <t>F09-HONNAYYANAPALLYA</t>
  </si>
  <si>
    <t>1320203903020304</t>
  </si>
  <si>
    <t>F10-MARENADU</t>
  </si>
  <si>
    <t>HANDANKERE_110</t>
  </si>
  <si>
    <t>1320203906010101</t>
  </si>
  <si>
    <t>F02-PURADAKATTE</t>
  </si>
  <si>
    <t>1320203906010102</t>
  </si>
  <si>
    <t>F03-BOMMENAHALLI</t>
  </si>
  <si>
    <t>1320203906010103</t>
  </si>
  <si>
    <t>F04-YENNEGERE</t>
  </si>
  <si>
    <t>1320203906010104</t>
  </si>
  <si>
    <t>F05-HANDANKERE</t>
  </si>
  <si>
    <t>1320203906020301</t>
  </si>
  <si>
    <t>F06-KAMALAPURA</t>
  </si>
  <si>
    <t>1320203906020302</t>
  </si>
  <si>
    <t>F07-BEVINAHALLI</t>
  </si>
  <si>
    <t>1320203906020303</t>
  </si>
  <si>
    <t>F08-HARENAHALLI</t>
  </si>
  <si>
    <t>1320203906020304</t>
  </si>
  <si>
    <t>F09-MATHIGATTA</t>
  </si>
  <si>
    <t>1320203906010106</t>
  </si>
  <si>
    <t>F10-MALLIGERE-NJY</t>
  </si>
  <si>
    <t>1320203906020305</t>
  </si>
  <si>
    <t>F11-SABBENAHALLI-NJY</t>
  </si>
  <si>
    <t>1320203906010301</t>
  </si>
  <si>
    <t>F12-RANGENAHALLI</t>
  </si>
  <si>
    <t>1320203906020306</t>
  </si>
  <si>
    <t>F13-RAMAGATTA NJY</t>
  </si>
  <si>
    <t>1320203906020307</t>
  </si>
  <si>
    <t>F14-KAIMARA NJY</t>
  </si>
  <si>
    <t>HULIYAR_110</t>
  </si>
  <si>
    <t>1320203905010101</t>
  </si>
  <si>
    <t>F01-TAMADIHALLI</t>
  </si>
  <si>
    <t>1320203905010102</t>
  </si>
  <si>
    <t>F02-HULIYAR</t>
  </si>
  <si>
    <t>1320203905010103</t>
  </si>
  <si>
    <t>F03-YALANADU</t>
  </si>
  <si>
    <t>1320203905010105</t>
  </si>
  <si>
    <t>F05-KORGERE</t>
  </si>
  <si>
    <t>1320203905020301</t>
  </si>
  <si>
    <t>F06-SOMANAHALLI</t>
  </si>
  <si>
    <t>1320203905020101</t>
  </si>
  <si>
    <t>F07-KENKERE</t>
  </si>
  <si>
    <t>1320203905020102</t>
  </si>
  <si>
    <t>F08-HOYSALAKATTE</t>
  </si>
  <si>
    <t>1320203905020103</t>
  </si>
  <si>
    <t>F09-PURADAMATA NJY</t>
  </si>
  <si>
    <t>1320203905020302</t>
  </si>
  <si>
    <t>F10-DODDABIDARE</t>
  </si>
  <si>
    <t>1320203905020303</t>
  </si>
  <si>
    <t>F11-BYRAPURA-NJY</t>
  </si>
  <si>
    <t>1320203905010106</t>
  </si>
  <si>
    <t>F12-HOSAHALLI-NJY</t>
  </si>
  <si>
    <t>1320203905010107</t>
  </si>
  <si>
    <t>F13-SINGAPURA-NJY</t>
  </si>
  <si>
    <t>1320203905020304</t>
  </si>
  <si>
    <t>F15-BARAKANAHAL</t>
  </si>
  <si>
    <t>1320203905030501</t>
  </si>
  <si>
    <t>F16-NANDIHALLI</t>
  </si>
  <si>
    <t>1320203905030502</t>
  </si>
  <si>
    <t>F17-OTIKERE NJY</t>
  </si>
  <si>
    <t>1320203905030503</t>
  </si>
  <si>
    <t>F18-SIGEBAGI</t>
  </si>
  <si>
    <t>1320203905030504</t>
  </si>
  <si>
    <t>F19-KALLAHALLI</t>
  </si>
  <si>
    <t>KATHRIKEHAL_110</t>
  </si>
  <si>
    <t>1320203902010101</t>
  </si>
  <si>
    <t>F01-THIRTHAPURA</t>
  </si>
  <si>
    <t>1320203902010102</t>
  </si>
  <si>
    <t>F02-DODDARAMPURA</t>
  </si>
  <si>
    <t>1320203902010103</t>
  </si>
  <si>
    <t>F03-BARASIDLEHALLI</t>
  </si>
  <si>
    <t>1320203902010104</t>
  </si>
  <si>
    <t>F04-SINGADAHALLI</t>
  </si>
  <si>
    <t>1320203902010105</t>
  </si>
  <si>
    <t>F05-KATHRIKEHAL</t>
  </si>
  <si>
    <t>1320203902010106</t>
  </si>
  <si>
    <t>F07-JANEHAR NJY</t>
  </si>
  <si>
    <t>SHETYKERE_110</t>
  </si>
  <si>
    <t>1320203904010102</t>
  </si>
  <si>
    <t>F02-SIDARAMANAGARA</t>
  </si>
  <si>
    <t>1320203904010103</t>
  </si>
  <si>
    <t>F03-HESARAHALLI</t>
  </si>
  <si>
    <t>1320203904010104</t>
  </si>
  <si>
    <t>F04-SHETTIKERE</t>
  </si>
  <si>
    <t>F05-IDLU</t>
  </si>
  <si>
    <t>1320203904010105</t>
  </si>
  <si>
    <t>F05-KUPPUR-NJY</t>
  </si>
  <si>
    <t>1320203904010106</t>
  </si>
  <si>
    <t>F06-AGASARAHALLI-NJY</t>
  </si>
  <si>
    <t>1320203904020301</t>
  </si>
  <si>
    <t>F07-SASALU</t>
  </si>
  <si>
    <t>1320203904020302</t>
  </si>
  <si>
    <t>F08-ARALIKERE</t>
  </si>
  <si>
    <t>1320203904020303</t>
  </si>
  <si>
    <t>F09-BENAKANAKATTE</t>
  </si>
  <si>
    <t>1320203904020304</t>
  </si>
  <si>
    <t>F10-AJJENAHALLI</t>
  </si>
  <si>
    <t>1320203904010108</t>
  </si>
  <si>
    <t>F11-NAVILE</t>
  </si>
  <si>
    <t>1320203904010111</t>
  </si>
  <si>
    <t>F13-DUGADIHALLI-NJY</t>
  </si>
  <si>
    <t>1320203904020305</t>
  </si>
  <si>
    <t>F14-GOPALANAHALLI-NJY</t>
  </si>
  <si>
    <t>TIMMANAHALLI_110</t>
  </si>
  <si>
    <t>1320203907010101</t>
  </si>
  <si>
    <t>1320203907020101</t>
  </si>
  <si>
    <t>F03-BADAKEGUDLU</t>
  </si>
  <si>
    <t>1320203907010106</t>
  </si>
  <si>
    <t>F04-THIMMANALLI</t>
  </si>
  <si>
    <t>1320203907010107</t>
  </si>
  <si>
    <t>F05-RAMANAHALLI</t>
  </si>
  <si>
    <t>1320203907020301</t>
  </si>
  <si>
    <t>F06-GANTENHALLI</t>
  </si>
  <si>
    <t>1320203907020302</t>
  </si>
  <si>
    <t>F07-KUSHALPURA</t>
  </si>
  <si>
    <t>1320203907020303</t>
  </si>
  <si>
    <t>F08-KANDIKERE</t>
  </si>
  <si>
    <t>1320203907020103</t>
  </si>
  <si>
    <t>1320203907020304</t>
  </si>
  <si>
    <t>F10-AGGIGUDDE</t>
  </si>
  <si>
    <t>1320203907010102</t>
  </si>
  <si>
    <t>F11-AGRAHARA-NJY</t>
  </si>
  <si>
    <t>1320203907010103</t>
  </si>
  <si>
    <t>F12-SIDDANAKATTE-NJY</t>
  </si>
  <si>
    <t>1320203907020305</t>
  </si>
  <si>
    <t>F13-SADARAHALLI NJY</t>
  </si>
  <si>
    <t>1320201905010107</t>
  </si>
  <si>
    <t>1320201905010103</t>
  </si>
  <si>
    <t>F04-KALKERE</t>
  </si>
  <si>
    <t>1320201905010104</t>
  </si>
  <si>
    <t>F05-ERALAGERE</t>
  </si>
  <si>
    <t>1320201905020301</t>
  </si>
  <si>
    <t>F06-SHANTHANAHALLI</t>
  </si>
  <si>
    <t>1320201905020302</t>
  </si>
  <si>
    <t>F07-KOTANAYAKANAHALLI</t>
  </si>
  <si>
    <t>1320201905020303</t>
  </si>
  <si>
    <t>F08-WATERSUPPLY</t>
  </si>
  <si>
    <t>F09-RAMENAHALLI NJY</t>
  </si>
  <si>
    <t>1320201905020306</t>
  </si>
  <si>
    <t>F10 ACHARYA PALYA</t>
  </si>
  <si>
    <t>1320201905010108</t>
  </si>
  <si>
    <t>F14-ADHINAYAKANAHALLI</t>
  </si>
  <si>
    <t>GUNGURUMALE_110</t>
  </si>
  <si>
    <t>1320201903010101</t>
  </si>
  <si>
    <t>F01-MUDDANAHALLI</t>
  </si>
  <si>
    <t>1320201903010102</t>
  </si>
  <si>
    <t>F03-GUNGURUMALE_NJY</t>
  </si>
  <si>
    <t>1320201903010103</t>
  </si>
  <si>
    <t>F04-KALLAHALLI</t>
  </si>
  <si>
    <t>1320201903010104</t>
  </si>
  <si>
    <t>F02-KASAVANAHALLI</t>
  </si>
  <si>
    <t>1320201903010105</t>
  </si>
  <si>
    <t>F05-ANCHE KOPPALU</t>
  </si>
  <si>
    <t>HALKURKE_110</t>
  </si>
  <si>
    <t>1320201909010102</t>
  </si>
  <si>
    <t>F03-HALKURKE</t>
  </si>
  <si>
    <t>1320201909010103</t>
  </si>
  <si>
    <t>F04-A-M-KAVAL</t>
  </si>
  <si>
    <t>1320201909010104</t>
  </si>
  <si>
    <t>F05-HALENAHALLI</t>
  </si>
  <si>
    <t>1320201909010105</t>
  </si>
  <si>
    <t>F06-GATAGINAKERE</t>
  </si>
  <si>
    <t>1320201909010106</t>
  </si>
  <si>
    <t>F07-CHOWLIHALLI</t>
  </si>
  <si>
    <t>1320201909010107</t>
  </si>
  <si>
    <t>F08-KODAGENAHALLI</t>
  </si>
  <si>
    <t>1320201909010101</t>
  </si>
  <si>
    <t>F09-MUDDENAHALLI</t>
  </si>
  <si>
    <t>HONNAVALLI_110</t>
  </si>
  <si>
    <t>1320201906010101</t>
  </si>
  <si>
    <t>F01-THIMLAPURA</t>
  </si>
  <si>
    <t>1320201906010102</t>
  </si>
  <si>
    <t>F02-KONEHALLI</t>
  </si>
  <si>
    <t>1320201906010103</t>
  </si>
  <si>
    <t>F03-NJY-BIDRAGUDI</t>
  </si>
  <si>
    <t>1320201906010104</t>
  </si>
  <si>
    <t>F04-NAGATHIHALLI</t>
  </si>
  <si>
    <t>1320201906020302</t>
  </si>
  <si>
    <t>F05-HULIHALLI</t>
  </si>
  <si>
    <t>1320201906020101</t>
  </si>
  <si>
    <t>F06-HOSAPATNA</t>
  </si>
  <si>
    <t>1320201906020102</t>
  </si>
  <si>
    <t>F07-NJY-HONNAVALLI</t>
  </si>
  <si>
    <t>1320201906020103</t>
  </si>
  <si>
    <t>F08-BALUVANERALU</t>
  </si>
  <si>
    <t>1320201906020104</t>
  </si>
  <si>
    <t>F09-PATREHALLI</t>
  </si>
  <si>
    <t>1320201906010105</t>
  </si>
  <si>
    <t>F10-RUDRAPURA</t>
  </si>
  <si>
    <t>1320201906020301</t>
  </si>
  <si>
    <t>F11-GUDIGONDANAHALLI</t>
  </si>
  <si>
    <t>HUNSEGHATTA_110</t>
  </si>
  <si>
    <t>1320201904010101</t>
  </si>
  <si>
    <t>F01-GANGANAGHATTA</t>
  </si>
  <si>
    <t>1320201904010102</t>
  </si>
  <si>
    <t>F02-HUNASEGHATTA</t>
  </si>
  <si>
    <t>1320201904010103</t>
  </si>
  <si>
    <t>F03-SUGURU</t>
  </si>
  <si>
    <t>1320201904010108</t>
  </si>
  <si>
    <t>F04-M GOLLARAHATTI</t>
  </si>
  <si>
    <t>1320201904010104</t>
  </si>
  <si>
    <t>F05-KANNUGATTA</t>
  </si>
  <si>
    <t>1320201904010105</t>
  </si>
  <si>
    <t>F06-WATER SUPPLY</t>
  </si>
  <si>
    <t>1320201904010107</t>
  </si>
  <si>
    <t>F07-MASAVANAGATTA NJY</t>
  </si>
  <si>
    <t>1320201904010106</t>
  </si>
  <si>
    <t>F08-NJY-JAYAPURA</t>
  </si>
  <si>
    <t>1320201904020301</t>
  </si>
  <si>
    <t>F09-KAMPARAHALLI</t>
  </si>
  <si>
    <t>1320201904020302</t>
  </si>
  <si>
    <t>F10-J MALLENAHALLI</t>
  </si>
  <si>
    <t>1320201904020303</t>
  </si>
  <si>
    <t>F11-VIRUPAKSHIPURA</t>
  </si>
  <si>
    <t>1320201904020304</t>
  </si>
  <si>
    <t>F13-SASALAHALLI</t>
  </si>
  <si>
    <t>KARADI_110</t>
  </si>
  <si>
    <t>1320201910010101</t>
  </si>
  <si>
    <t>F01-KUPPURU</t>
  </si>
  <si>
    <t>1320201910010103</t>
  </si>
  <si>
    <t>F02-BHADRAPURA</t>
  </si>
  <si>
    <t>1320201910010104</t>
  </si>
  <si>
    <t>F03-BALLEKATTE</t>
  </si>
  <si>
    <t>1320201910010102</t>
  </si>
  <si>
    <t>KBCROSS_220</t>
  </si>
  <si>
    <t>1320201902010101</t>
  </si>
  <si>
    <t>F02-KUNDUR</t>
  </si>
  <si>
    <t>1320201902010102</t>
  </si>
  <si>
    <t>F03-RAJATHADRIPURA</t>
  </si>
  <si>
    <t>1320201902010103</t>
  </si>
  <si>
    <t>F04-K.B.CROSS</t>
  </si>
  <si>
    <t>1320201902010104</t>
  </si>
  <si>
    <t>1320201902020301</t>
  </si>
  <si>
    <t>F06-ARALAGUPPE</t>
  </si>
  <si>
    <t>1320201902020302</t>
  </si>
  <si>
    <t>F08-GADABANAHALLI</t>
  </si>
  <si>
    <t>1320201902020303</t>
  </si>
  <si>
    <t>F09-BILIGERE</t>
  </si>
  <si>
    <t>1320201902020304</t>
  </si>
  <si>
    <t>F10-KARADI</t>
  </si>
  <si>
    <t>1320201902020305</t>
  </si>
  <si>
    <t>F11-HALAGUNA</t>
  </si>
  <si>
    <t>1320201902020306</t>
  </si>
  <si>
    <t>F12-NJY-KIBBANAHALLI</t>
  </si>
  <si>
    <t>1320201902020307</t>
  </si>
  <si>
    <t>F13-KUPPALU</t>
  </si>
  <si>
    <t>1320201902020308</t>
  </si>
  <si>
    <t>F14-NJY-BEERASANDRA</t>
  </si>
  <si>
    <t>1320201902010107</t>
  </si>
  <si>
    <t>F15-HINDISKERE NJY</t>
  </si>
  <si>
    <t>1320201902010109</t>
  </si>
  <si>
    <t>F16-BAREPALYA</t>
  </si>
  <si>
    <t>1320201902010108</t>
  </si>
  <si>
    <t>F17-BYADARAHALLI</t>
  </si>
  <si>
    <t>KEREKODI_110</t>
  </si>
  <si>
    <t>1320201908010110</t>
  </si>
  <si>
    <t>F03-DASIHALLI</t>
  </si>
  <si>
    <t>1320201908010109</t>
  </si>
  <si>
    <t>F04-HOGAVANAGATTA NJY</t>
  </si>
  <si>
    <t>1320201908010102</t>
  </si>
  <si>
    <t>F05-RAMACHNDRAPURA</t>
  </si>
  <si>
    <t>1320201908010103</t>
  </si>
  <si>
    <t>F06-DASARIGHATTA</t>
  </si>
  <si>
    <t>1320201908010111</t>
  </si>
  <si>
    <t>F08-NAGARAGATTA NJY</t>
  </si>
  <si>
    <t>1320201908010106</t>
  </si>
  <si>
    <t>F09-NARASIKATTE</t>
  </si>
  <si>
    <t>NONAVINAKERE_110</t>
  </si>
  <si>
    <t>1320201907010101</t>
  </si>
  <si>
    <t>F01-KAIDAALA</t>
  </si>
  <si>
    <t>1320201907010102</t>
  </si>
  <si>
    <t>F02-NELLIKERE</t>
  </si>
  <si>
    <t>1320201907010103</t>
  </si>
  <si>
    <t>F03-GUNGURUMALE</t>
  </si>
  <si>
    <t>1320201907010104</t>
  </si>
  <si>
    <t>F04-ALBUR</t>
  </si>
  <si>
    <t>1320201907020101</t>
  </si>
  <si>
    <t>F05-MASAVANAGHATTA</t>
  </si>
  <si>
    <t>1320201907020301</t>
  </si>
  <si>
    <t>F06-RAYASHETTIHALLI</t>
  </si>
  <si>
    <t>1320201907020302</t>
  </si>
  <si>
    <t>F07-NINAVINAKERE</t>
  </si>
  <si>
    <t>1320201907020303</t>
  </si>
  <si>
    <t>F08-SUGURU</t>
  </si>
  <si>
    <t>1320201907020304</t>
  </si>
  <si>
    <t>F09-NJY-KARIKERE</t>
  </si>
  <si>
    <t>1320201907010105</t>
  </si>
  <si>
    <t>F10- BURADEGHATTA</t>
  </si>
  <si>
    <t>1320201907020305</t>
  </si>
  <si>
    <t>F11-NJY-VENKATAPURA</t>
  </si>
  <si>
    <t>1320201907010106</t>
  </si>
  <si>
    <t>1320201901010102</t>
  </si>
  <si>
    <t>F02-ICHANOOR</t>
  </si>
  <si>
    <t>1320201901010104</t>
  </si>
  <si>
    <t>F04-KEREGODI</t>
  </si>
  <si>
    <t>1320201901020301</t>
  </si>
  <si>
    <t>F08-MADENOOR</t>
  </si>
  <si>
    <t>1320201901030502</t>
  </si>
  <si>
    <t>F10-MANAKIKERE</t>
  </si>
  <si>
    <t>1320201901030501</t>
  </si>
  <si>
    <t>F11-SARTHAVALLI</t>
  </si>
  <si>
    <t>1320201901020303</t>
  </si>
  <si>
    <t>F15-NJY-MARANAGERE</t>
  </si>
  <si>
    <t>1320201901020304</t>
  </si>
  <si>
    <t>F16-NJY-SHIVARA</t>
  </si>
  <si>
    <t>1320201901010106</t>
  </si>
  <si>
    <t>F17-NELAGONDANAHALLI</t>
  </si>
  <si>
    <t>AMMASANDRA_110</t>
  </si>
  <si>
    <t>1320202907010101</t>
  </si>
  <si>
    <t>F01 SIDDAPURA</t>
  </si>
  <si>
    <t>1320202907010102</t>
  </si>
  <si>
    <t>F02-HADAVANAHALLI</t>
  </si>
  <si>
    <t>1320202907010103</t>
  </si>
  <si>
    <t>F03-GIRENAHALLI</t>
  </si>
  <si>
    <t>1320202907010104</t>
  </si>
  <si>
    <t>F04-DUNDA</t>
  </si>
  <si>
    <t>1320202907020301</t>
  </si>
  <si>
    <t>F06-HARIDASANAHALLI</t>
  </si>
  <si>
    <t>1320202907020302</t>
  </si>
  <si>
    <t>F09-BANASANDRA</t>
  </si>
  <si>
    <t>1320202907030501</t>
  </si>
  <si>
    <t>F11-AMMASANDRA</t>
  </si>
  <si>
    <t>1320202907030502</t>
  </si>
  <si>
    <t>F12-GUDDADAYANA PALYA</t>
  </si>
  <si>
    <t>1320202907030503</t>
  </si>
  <si>
    <t>F13-HONNENAHALLI</t>
  </si>
  <si>
    <t>1320202907030504</t>
  </si>
  <si>
    <t>F14-HEGGERE</t>
  </si>
  <si>
    <t>1320202907030505</t>
  </si>
  <si>
    <t>F15-BALLEKATTE</t>
  </si>
  <si>
    <t>1320202907030506</t>
  </si>
  <si>
    <t>F16-DANDINASHIVARA-NJY</t>
  </si>
  <si>
    <t>1320202907030507</t>
  </si>
  <si>
    <t>F17-APPASANDRA-NJY</t>
  </si>
  <si>
    <t>1320202907030508</t>
  </si>
  <si>
    <t>F18-MARASANDRA-NJY</t>
  </si>
  <si>
    <t>1320202907030509</t>
  </si>
  <si>
    <t>F19-KUNIKENAHLLI NJY</t>
  </si>
  <si>
    <t>KADEHALLI_110</t>
  </si>
  <si>
    <t>1320202906010101</t>
  </si>
  <si>
    <t>F01-DEVANAYAKANAHALLI</t>
  </si>
  <si>
    <t>1320202906010102</t>
  </si>
  <si>
    <t>F02-KADEHALLI</t>
  </si>
  <si>
    <t>1320202906010103</t>
  </si>
  <si>
    <t>F03-K BEVINAHALLI</t>
  </si>
  <si>
    <t>1320202906010104</t>
  </si>
  <si>
    <t>F05-RACHAPURA</t>
  </si>
  <si>
    <t>1320202906020101</t>
  </si>
  <si>
    <t>F07-DABEGHATTA</t>
  </si>
  <si>
    <t>1320202906020102</t>
  </si>
  <si>
    <t>F08-HALADAHOSAHALLI</t>
  </si>
  <si>
    <t>1320202906020302</t>
  </si>
  <si>
    <t>F09-B-PURA</t>
  </si>
  <si>
    <t>1320202906020303</t>
  </si>
  <si>
    <t>F10-MAVINAKERE</t>
  </si>
  <si>
    <t>1320202906020305</t>
  </si>
  <si>
    <t>F11-KARADIGERE NJY</t>
  </si>
  <si>
    <t>1320202906020304</t>
  </si>
  <si>
    <t>F12-HULIKAL NJY</t>
  </si>
  <si>
    <t>1320202906010105</t>
  </si>
  <si>
    <t>F13-BENAKANAKERE NJY</t>
  </si>
  <si>
    <t>MAYASANDRA_110</t>
  </si>
  <si>
    <t>1320202901010101</t>
  </si>
  <si>
    <t>F01-BYTHARAHOSAHALLI</t>
  </si>
  <si>
    <t>1320202901010102</t>
  </si>
  <si>
    <t>F02-MAYASANDRA</t>
  </si>
  <si>
    <t>1320202901010103</t>
  </si>
  <si>
    <t>F03-MUTUGADAHALLI</t>
  </si>
  <si>
    <t>1320202901010104</t>
  </si>
  <si>
    <t>F04-HEDDANAKATTE</t>
  </si>
  <si>
    <t>1320202901010105</t>
  </si>
  <si>
    <t>F05-VADAVANGHATTA</t>
  </si>
  <si>
    <t>1320202901020301</t>
  </si>
  <si>
    <t>F06-BOMMENAHALLI</t>
  </si>
  <si>
    <t>1320202901020302</t>
  </si>
  <si>
    <t>F07-MALLIGERE</t>
  </si>
  <si>
    <t>1320202901020303</t>
  </si>
  <si>
    <t>F08-ANADAGU</t>
  </si>
  <si>
    <t>1320202901020304</t>
  </si>
  <si>
    <t>F09-MANICHANDUR</t>
  </si>
  <si>
    <t>1320202901020305</t>
  </si>
  <si>
    <t>F10-ITTIGEHALLI NJY</t>
  </si>
  <si>
    <t>1320202901020306</t>
  </si>
  <si>
    <t>F11-YARADAHALLI</t>
  </si>
  <si>
    <t>1320202901010501</t>
  </si>
  <si>
    <t>F13-TUMBEPURA</t>
  </si>
  <si>
    <t>1320202901010502</t>
  </si>
  <si>
    <t>F14-SEEGEHALLI</t>
  </si>
  <si>
    <t>1320202901010503</t>
  </si>
  <si>
    <t>F15-MALLENAHALLI</t>
  </si>
  <si>
    <t>1320202901020502</t>
  </si>
  <si>
    <t>F16-NANDHI</t>
  </si>
  <si>
    <t>1320202901010106</t>
  </si>
  <si>
    <t>F17-CHIKKAPURA NJY</t>
  </si>
  <si>
    <t>1320202901020501</t>
  </si>
  <si>
    <t>F18-THUBINAKATTE NJY</t>
  </si>
  <si>
    <t>1320202901010301</t>
  </si>
  <si>
    <t>F19 -JADEYA NJY</t>
  </si>
  <si>
    <t>1320202901010302</t>
  </si>
  <si>
    <t>F20-CHIKKASHETTIKERE NJY</t>
  </si>
  <si>
    <t>SAMPIGE_110</t>
  </si>
  <si>
    <t>1320202902010101</t>
  </si>
  <si>
    <t>F01-THOVINAKERE</t>
  </si>
  <si>
    <t>1320202902010102</t>
  </si>
  <si>
    <t>F02-SARIGEHALLI</t>
  </si>
  <si>
    <t>1320202902010103</t>
  </si>
  <si>
    <t>F03-BYADRAHALLI</t>
  </si>
  <si>
    <t>1320202902010104</t>
  </si>
  <si>
    <t>F04-RAMADIHALLI</t>
  </si>
  <si>
    <t>1320202902020301</t>
  </si>
  <si>
    <t>F05-MALLENAHALLI</t>
  </si>
  <si>
    <t>1320202902020302</t>
  </si>
  <si>
    <t>F06-SAMPIGE</t>
  </si>
  <si>
    <t>1320202902020303</t>
  </si>
  <si>
    <t>F07-ANGARICANAHALLI</t>
  </si>
  <si>
    <t>1320202902020304</t>
  </si>
  <si>
    <t>F08-HALESAMPIGE</t>
  </si>
  <si>
    <t>1320202902020305</t>
  </si>
  <si>
    <t>F09-RAGUDEVAHALLI NJY</t>
  </si>
  <si>
    <t>1320202902020306</t>
  </si>
  <si>
    <t>F10-BASAVAPURA NJY</t>
  </si>
  <si>
    <t>1320202902020307</t>
  </si>
  <si>
    <t>F11-MACHENAHALLI NJY</t>
  </si>
  <si>
    <t>1320202902020308</t>
  </si>
  <si>
    <t>F12-DODDATTI</t>
  </si>
  <si>
    <t>1320202902020309</t>
  </si>
  <si>
    <t>F13-BC KAWALU</t>
  </si>
  <si>
    <t>1320202902020310</t>
  </si>
  <si>
    <t>F14-YALLADABHAGI</t>
  </si>
  <si>
    <t>THALKERE_110</t>
  </si>
  <si>
    <t>1320202903010101</t>
  </si>
  <si>
    <t>F01-MANGIKUPPE</t>
  </si>
  <si>
    <t>1320202903010102</t>
  </si>
  <si>
    <t>F02-TALKERE</t>
  </si>
  <si>
    <t>1320202903010103</t>
  </si>
  <si>
    <t>F03-AYARAHALLI</t>
  </si>
  <si>
    <t>1320202903010104</t>
  </si>
  <si>
    <t>F04-ANNEMALE</t>
  </si>
  <si>
    <t>1320202903010105</t>
  </si>
  <si>
    <t>F05-PUTTAMADHIHALLI</t>
  </si>
  <si>
    <t>1320202903010106</t>
  </si>
  <si>
    <t>F06-HONAKERE-NJY</t>
  </si>
  <si>
    <t>THANDAGA_110</t>
  </si>
  <si>
    <t>1320202904010101</t>
  </si>
  <si>
    <t>F01-VITTALADEVARAHALLI</t>
  </si>
  <si>
    <t>1320202904010102</t>
  </si>
  <si>
    <t>F02-AREMALLENAHALLI</t>
  </si>
  <si>
    <t>1320202904010103</t>
  </si>
  <si>
    <t>F03-CHANDRAPURA</t>
  </si>
  <si>
    <t>1320202904010104</t>
  </si>
  <si>
    <t>F04-HULIKAL</t>
  </si>
  <si>
    <t>1320202904010105</t>
  </si>
  <si>
    <t>F05-THANDAGA</t>
  </si>
  <si>
    <t>1320202904010106</t>
  </si>
  <si>
    <t>F06-DODDAGHATTA</t>
  </si>
  <si>
    <t>1320202904010107</t>
  </si>
  <si>
    <t>F07-SOMENAHALLI NJY</t>
  </si>
  <si>
    <t>1320202904010108</t>
  </si>
  <si>
    <t>F08-BYADARAKODIGEHALLI NJY</t>
  </si>
  <si>
    <t>TURUVEKERE_110</t>
  </si>
  <si>
    <t>1320202905010101</t>
  </si>
  <si>
    <t>F01-NJY-MALLAGHATTA</t>
  </si>
  <si>
    <t>1320202905010102</t>
  </si>
  <si>
    <t>F02-NJY-CHENDUR</t>
  </si>
  <si>
    <t>1320202905010103</t>
  </si>
  <si>
    <t>F03-HEMAVATHI</t>
  </si>
  <si>
    <t>1320202905010104</t>
  </si>
  <si>
    <t>F04-KALLANAKERE</t>
  </si>
  <si>
    <t>1320202905010110</t>
  </si>
  <si>
    <t>F05-LOKAMMANAHALLI</t>
  </si>
  <si>
    <t>1320202905010105</t>
  </si>
  <si>
    <t>F06-GOTTIKERE</t>
  </si>
  <si>
    <t>1320202905010106</t>
  </si>
  <si>
    <t>F07-HULIKERE</t>
  </si>
  <si>
    <t>1320202905010301</t>
  </si>
  <si>
    <t>F08-ANEKERE</t>
  </si>
  <si>
    <t>1320202905010302</t>
  </si>
  <si>
    <t>F09-THOREMAVIANAHALLI</t>
  </si>
  <si>
    <t>1320202905010303</t>
  </si>
  <si>
    <t>F10-BEVINAHALLI</t>
  </si>
  <si>
    <t>1320202905020502</t>
  </si>
  <si>
    <t>F12-KONDAJJI</t>
  </si>
  <si>
    <t>1320202905020503</t>
  </si>
  <si>
    <t>F13-TURUVEKERE</t>
  </si>
  <si>
    <t>1320202905020504</t>
  </si>
  <si>
    <t>F15-GONITUMKUR</t>
  </si>
  <si>
    <t>1320202905010109</t>
  </si>
  <si>
    <t>F16-COURT</t>
  </si>
  <si>
    <t>1320202905020505</t>
  </si>
  <si>
    <t>F17-BHADRIKASHRAMA-NJY</t>
  </si>
  <si>
    <t>1320202905020507</t>
  </si>
  <si>
    <t>F18-MUNIYUR</t>
  </si>
  <si>
    <t>1320202905020506</t>
  </si>
  <si>
    <t>F19-TAVAREKERE NJY</t>
  </si>
  <si>
    <t>ANKASANDRA_66</t>
  </si>
  <si>
    <t>1320106901010101</t>
  </si>
  <si>
    <t>F01-GANGAIAHNAPALYA</t>
  </si>
  <si>
    <t>1320106901010102</t>
  </si>
  <si>
    <t>F02-KUNTARAMANAHALLI</t>
  </si>
  <si>
    <t>1320106901010103</t>
  </si>
  <si>
    <t>F03-SHESHANAHALLY NJY</t>
  </si>
  <si>
    <t>1320106901010107</t>
  </si>
  <si>
    <t>F04-DEVARAHALLI</t>
  </si>
  <si>
    <t>1320106901010104</t>
  </si>
  <si>
    <t>F05-KALLUGUDI</t>
  </si>
  <si>
    <t>1320106901010106</t>
  </si>
  <si>
    <t>F07-RANGANA-HALLY</t>
  </si>
  <si>
    <t>1320106901020301</t>
  </si>
  <si>
    <t>F08-BYADRAHALLY</t>
  </si>
  <si>
    <t>1320106901020302</t>
  </si>
  <si>
    <t>F09-DEVARAHALLI</t>
  </si>
  <si>
    <t>1320106901020303</t>
  </si>
  <si>
    <t>F10-SARIGEPALYA</t>
  </si>
  <si>
    <t>1320106901020304</t>
  </si>
  <si>
    <t>F11-YARABALLY</t>
  </si>
  <si>
    <t>BIDARE_110</t>
  </si>
  <si>
    <t>1320106904020301</t>
  </si>
  <si>
    <t>F07-MS PALYA</t>
  </si>
  <si>
    <t>1320106904020302</t>
  </si>
  <si>
    <t>F08-KASHIMATA</t>
  </si>
  <si>
    <t>1320106904020303</t>
  </si>
  <si>
    <t>F09-MUNIYAPPANA PALYA</t>
  </si>
  <si>
    <t>1320106904010101</t>
  </si>
  <si>
    <t>F01-GUDADHALLY-NJY</t>
  </si>
  <si>
    <t>1320106904010102</t>
  </si>
  <si>
    <t>F02-KAGGERE</t>
  </si>
  <si>
    <t>1320106904010103</t>
  </si>
  <si>
    <t>F03-BIDARE</t>
  </si>
  <si>
    <t>1320106904010104</t>
  </si>
  <si>
    <t>F04-RANGANATHA-PURA</t>
  </si>
  <si>
    <t>1320106904010105</t>
  </si>
  <si>
    <t>F05-GOWRIPURA</t>
  </si>
  <si>
    <t>1320106904010106</t>
  </si>
  <si>
    <t>F06-JAINIGARALLY</t>
  </si>
  <si>
    <t>CHELURU_66</t>
  </si>
  <si>
    <t>1320106902020101</t>
  </si>
  <si>
    <t>F01-THALEKOPPA</t>
  </si>
  <si>
    <t>1320106902010101</t>
  </si>
  <si>
    <t>F02-THONASANAHALLY</t>
  </si>
  <si>
    <t>1320106902010102</t>
  </si>
  <si>
    <t>F03-YENNEKATTE</t>
  </si>
  <si>
    <t>1320106902010103</t>
  </si>
  <si>
    <t>F04-NANDIHALLY</t>
  </si>
  <si>
    <t>1320106902010104</t>
  </si>
  <si>
    <t>F05-CHELUR TOWN</t>
  </si>
  <si>
    <t>1320106902010105</t>
  </si>
  <si>
    <t>F06-JAALGUNI</t>
  </si>
  <si>
    <t>1320106902020102</t>
  </si>
  <si>
    <t>F07-IRAKASANDRA</t>
  </si>
  <si>
    <t>1320106902020303</t>
  </si>
  <si>
    <t>F08-NIMBEKATTE</t>
  </si>
  <si>
    <t>1320106902020301</t>
  </si>
  <si>
    <t>F09-MADENAHALLY</t>
  </si>
  <si>
    <t>1320106902020302</t>
  </si>
  <si>
    <t>F10-IDAKANAHALLI</t>
  </si>
  <si>
    <t>1320106902020103</t>
  </si>
  <si>
    <t>F11 C-HARIVESANDRA</t>
  </si>
  <si>
    <t>1320106902020304</t>
  </si>
  <si>
    <t>F12-WATER-SUPPLY</t>
  </si>
  <si>
    <t>1320106902020104</t>
  </si>
  <si>
    <t>F13-NALLUR-NJY</t>
  </si>
  <si>
    <t>1320106902020305</t>
  </si>
  <si>
    <t>F14-KODIYALA-NJY</t>
  </si>
  <si>
    <t>1320106902020307</t>
  </si>
  <si>
    <t>F15-SATHENAHALLY-NJY</t>
  </si>
  <si>
    <t>GUBBI_110</t>
  </si>
  <si>
    <t>1320106903010101</t>
  </si>
  <si>
    <t>F01-GOPALAPURA</t>
  </si>
  <si>
    <t>1320106903010102</t>
  </si>
  <si>
    <t>F02-G.HOSAHALLI</t>
  </si>
  <si>
    <t>1320106903010103</t>
  </si>
  <si>
    <t>F03-THIPPUR-NJY</t>
  </si>
  <si>
    <t>1320106903010104</t>
  </si>
  <si>
    <t>F04-SINGONAHALLI</t>
  </si>
  <si>
    <t>1320106903010105</t>
  </si>
  <si>
    <t>F05-THOREHALLI</t>
  </si>
  <si>
    <t>1320106903020301</t>
  </si>
  <si>
    <t>F06-IDLE</t>
  </si>
  <si>
    <t>1320106903020302</t>
  </si>
  <si>
    <t>F07-KODIGEHALLI</t>
  </si>
  <si>
    <t>1320106903020303</t>
  </si>
  <si>
    <t>F08-KOPPA</t>
  </si>
  <si>
    <t>1320106903020304</t>
  </si>
  <si>
    <t>F09-HERUR</t>
  </si>
  <si>
    <t>1320106903020305</t>
  </si>
  <si>
    <t>F10-M.H.PATNA</t>
  </si>
  <si>
    <t>1320106903030501</t>
  </si>
  <si>
    <t>F11-UDDEHOSAKERE</t>
  </si>
  <si>
    <t>1320106903030502</t>
  </si>
  <si>
    <t>F12-HONNAVALLI</t>
  </si>
  <si>
    <t>1320106903030503</t>
  </si>
  <si>
    <t>F13-BIDARE</t>
  </si>
  <si>
    <t>1320106903030504</t>
  </si>
  <si>
    <t>F14-AMMANAGATTA</t>
  </si>
  <si>
    <t>1320106903030505</t>
  </si>
  <si>
    <t>F15-GUBBI TOWN</t>
  </si>
  <si>
    <t>1320106903030506</t>
  </si>
  <si>
    <t>F16-KMF</t>
  </si>
  <si>
    <t>1320106903010106</t>
  </si>
  <si>
    <t>F17-THONGNAHALLY NJY</t>
  </si>
  <si>
    <t>1320106903030507</t>
  </si>
  <si>
    <t>F18-DODDKATIGENAHALLI</t>
  </si>
  <si>
    <t>1320106903030509</t>
  </si>
  <si>
    <t>F20-BESCOM SUBDIVISION</t>
  </si>
  <si>
    <t>1320106903030510</t>
  </si>
  <si>
    <t>F21-VADALURU KERE</t>
  </si>
  <si>
    <t>1320106903010701</t>
  </si>
  <si>
    <t>F24-MADAPURA NJY</t>
  </si>
  <si>
    <t>KALLUR_110</t>
  </si>
  <si>
    <t>1320106907010101</t>
  </si>
  <si>
    <t>F01-C.S-PURA</t>
  </si>
  <si>
    <t>1320106907020301</t>
  </si>
  <si>
    <t>F02-PEDDANAHALLI</t>
  </si>
  <si>
    <t>1320106907010102</t>
  </si>
  <si>
    <t>F03-KADABA</t>
  </si>
  <si>
    <t>1320106907010103</t>
  </si>
  <si>
    <t>F04-BYADAGERE</t>
  </si>
  <si>
    <t>1320106907010104</t>
  </si>
  <si>
    <t>F05-KALLUR</t>
  </si>
  <si>
    <t>1320106907020101</t>
  </si>
  <si>
    <t>F06-HINDIKERE</t>
  </si>
  <si>
    <t>1320106907020102</t>
  </si>
  <si>
    <t>F07-K.KALLAHALLI</t>
  </si>
  <si>
    <t>1320106907020103</t>
  </si>
  <si>
    <t>F08-ANKALAKOPPA</t>
  </si>
  <si>
    <t>1320106907020302</t>
  </si>
  <si>
    <t>F09-MANCHIHALLI</t>
  </si>
  <si>
    <t>1320106907010105</t>
  </si>
  <si>
    <t>F10-KURUBARAHALLI</t>
  </si>
  <si>
    <t>1320106907010106</t>
  </si>
  <si>
    <t>F11-BENAKANGONDI</t>
  </si>
  <si>
    <t>1320106907010107</t>
  </si>
  <si>
    <t>F12-BITTAGONDANAHALLI</t>
  </si>
  <si>
    <t>1320106907010108</t>
  </si>
  <si>
    <t>F13-MADAPATNA-NJY</t>
  </si>
  <si>
    <t>1320106907020303</t>
  </si>
  <si>
    <t>F15-T.PALYA-NJY</t>
  </si>
  <si>
    <t>1320106907020307</t>
  </si>
  <si>
    <t>F17-PADUGUDI NJY</t>
  </si>
  <si>
    <t>KGTEMPLE_110</t>
  </si>
  <si>
    <t>1320106906010101</t>
  </si>
  <si>
    <t>F01-N.S.DEVARAHATTI</t>
  </si>
  <si>
    <t>1320106906010102</t>
  </si>
  <si>
    <t>F02-SURIGENAHALLY</t>
  </si>
  <si>
    <t>1320106906010501</t>
  </si>
  <si>
    <t>F04-KUNNALA</t>
  </si>
  <si>
    <t>1320106906010502</t>
  </si>
  <si>
    <t>F05-KOPPA</t>
  </si>
  <si>
    <t>1320106906010104</t>
  </si>
  <si>
    <t>F06-NAGASANDRA-NJY</t>
  </si>
  <si>
    <t>1320106906020301</t>
  </si>
  <si>
    <t>F07-KODIGENAHALLI</t>
  </si>
  <si>
    <t>1320106906020302</t>
  </si>
  <si>
    <t>F08-CHENGAVI</t>
  </si>
  <si>
    <t>1320106906020303</t>
  </si>
  <si>
    <t>F09-HOSAPALYA</t>
  </si>
  <si>
    <t>1320106906020304</t>
  </si>
  <si>
    <t>F10-MALLAPANAHALLI</t>
  </si>
  <si>
    <t>1320106906010105</t>
  </si>
  <si>
    <t>F12-KONANAKERE-NJY</t>
  </si>
  <si>
    <t>NANDIHALLI CROSS_66</t>
  </si>
  <si>
    <t>1320106908010101</t>
  </si>
  <si>
    <t>F01-KATANAHALLI</t>
  </si>
  <si>
    <t>1320106908010102</t>
  </si>
  <si>
    <t>F02-MARATIPALYA</t>
  </si>
  <si>
    <t>1320106908010103</t>
  </si>
  <si>
    <t>F03-CHINDIGERE</t>
  </si>
  <si>
    <t>1320106908010104</t>
  </si>
  <si>
    <t>F04-MMA KAVAL</t>
  </si>
  <si>
    <t>UNGRA_110</t>
  </si>
  <si>
    <t>1320106905010104</t>
  </si>
  <si>
    <t>F01-C.N PALYA</t>
  </si>
  <si>
    <t>1320106905010105</t>
  </si>
  <si>
    <t>F02-KENCHANAHALLI</t>
  </si>
  <si>
    <t>1320106905010101</t>
  </si>
  <si>
    <t>F03-IDAGOOR</t>
  </si>
  <si>
    <t>1320106905010102</t>
  </si>
  <si>
    <t>F04-ANKALAKOPPA</t>
  </si>
  <si>
    <t>1320106905010103</t>
  </si>
  <si>
    <t>F05-C S PURA-NJY</t>
  </si>
  <si>
    <t>1320106905020303</t>
  </si>
  <si>
    <t>F06-HEMAVATHI-WATER-SUPPLY</t>
  </si>
  <si>
    <t>1320106905010301</t>
  </si>
  <si>
    <t>F07-NARANAHALLY</t>
  </si>
  <si>
    <t>1320106905020304</t>
  </si>
  <si>
    <t>F08-UNGRA</t>
  </si>
  <si>
    <t>1320106905020302</t>
  </si>
  <si>
    <t>F09-MANIKUPE</t>
  </si>
  <si>
    <t>1320106905020301</t>
  </si>
  <si>
    <t>F10-GADDEHALLI</t>
  </si>
  <si>
    <t>1320105901010102</t>
  </si>
  <si>
    <t>F02-PALASANDRA</t>
  </si>
  <si>
    <t>1320105901010105</t>
  </si>
  <si>
    <t>F05-NJY-KITTAGANAHALLY</t>
  </si>
  <si>
    <t>1320105901010106</t>
  </si>
  <si>
    <t>F07-GULARIVE</t>
  </si>
  <si>
    <t>1320105901020302</t>
  </si>
  <si>
    <t>F09-KESARAMODU-NJY</t>
  </si>
  <si>
    <t>1320105901020304</t>
  </si>
  <si>
    <t>F11-KALAHALLI</t>
  </si>
  <si>
    <t>1320105901020305</t>
  </si>
  <si>
    <t>F12-KESARAMODU</t>
  </si>
  <si>
    <t>1320105902010101</t>
  </si>
  <si>
    <t>F01-CIPSA</t>
  </si>
  <si>
    <t>1320105902010102</t>
  </si>
  <si>
    <t>F02-HONNENAHALLI</t>
  </si>
  <si>
    <t>1320105902010103</t>
  </si>
  <si>
    <t>F03-HARALURU</t>
  </si>
  <si>
    <t>1320105902010104</t>
  </si>
  <si>
    <t>1320105902020301</t>
  </si>
  <si>
    <t>F06-K-M-HALLI</t>
  </si>
  <si>
    <t>1320105902020302</t>
  </si>
  <si>
    <t>F07-CARMOBILES</t>
  </si>
  <si>
    <t>1320105902020303</t>
  </si>
  <si>
    <t>F08-HIREHALLI</t>
  </si>
  <si>
    <t>1320105902020305</t>
  </si>
  <si>
    <t>F10-SIDDAGANGA-MATA</t>
  </si>
  <si>
    <t>1320105902020306</t>
  </si>
  <si>
    <t>F11-RAITHARAPALYA</t>
  </si>
  <si>
    <t>1320105902010105</t>
  </si>
  <si>
    <t>F12-NANDIHALLI-NJY</t>
  </si>
  <si>
    <t>1320105902010108</t>
  </si>
  <si>
    <t>F14-RANE WALES</t>
  </si>
  <si>
    <t>HONNUDIKE_66</t>
  </si>
  <si>
    <t>1320105903010101</t>
  </si>
  <si>
    <t>F01-THAVAREKERE</t>
  </si>
  <si>
    <t>1320105903010102</t>
  </si>
  <si>
    <t>F02-MULUKUNTE</t>
  </si>
  <si>
    <t>1320105903010103</t>
  </si>
  <si>
    <t>F03-HONNUDIKE</t>
  </si>
  <si>
    <t>1320105903010104</t>
  </si>
  <si>
    <t>F04-SASALU</t>
  </si>
  <si>
    <t>1320105903010105</t>
  </si>
  <si>
    <t>F05-HOLAKALLU</t>
  </si>
  <si>
    <t>1320105903020301</t>
  </si>
  <si>
    <t>F06-CHOLAMBALLI</t>
  </si>
  <si>
    <t>1320105903020302</t>
  </si>
  <si>
    <t>F07-VIRUPASANDRA</t>
  </si>
  <si>
    <t>1320105903020303</t>
  </si>
  <si>
    <t>F08-HONNUDIKE-NJY</t>
  </si>
  <si>
    <t>1320105903020304</t>
  </si>
  <si>
    <t>F09-CNNL</t>
  </si>
  <si>
    <t>1320105903020305</t>
  </si>
  <si>
    <t>F10-HOLAKALLU-NJY</t>
  </si>
  <si>
    <t>1320105903020306</t>
  </si>
  <si>
    <t>F11-ARENAHALLI</t>
  </si>
  <si>
    <t>1320105903020307</t>
  </si>
  <si>
    <t>F12-MAASKAL</t>
  </si>
  <si>
    <t>1320105903010301</t>
  </si>
  <si>
    <t>F13-VAHINI PIPES</t>
  </si>
  <si>
    <t>1320105903020308</t>
  </si>
  <si>
    <t>F14-JOLUMARANAHALLI</t>
  </si>
  <si>
    <t>URDIGERE_66</t>
  </si>
  <si>
    <t>1320105904010101</t>
  </si>
  <si>
    <t>F01-KALENAHALLI</t>
  </si>
  <si>
    <t>1320105904010102</t>
  </si>
  <si>
    <t>F02-MYDALA</t>
  </si>
  <si>
    <t>1320105904010103</t>
  </si>
  <si>
    <t>F03-D.DURGA</t>
  </si>
  <si>
    <t>1320105904010104</t>
  </si>
  <si>
    <t>F04-URDIGERE-RURAL</t>
  </si>
  <si>
    <t>1320105904020301</t>
  </si>
  <si>
    <t>F05-SEETHAKALLU</t>
  </si>
  <si>
    <t>1320105904020302</t>
  </si>
  <si>
    <t>F06-KURUVELU</t>
  </si>
  <si>
    <t>1320105904020303</t>
  </si>
  <si>
    <t>F07-SATHAGHATTA</t>
  </si>
  <si>
    <t>1320105904010105</t>
  </si>
  <si>
    <t>F08-HALUGONDANAHALLI</t>
  </si>
  <si>
    <t>DODDAGUNI_110</t>
  </si>
  <si>
    <t>1320107901010101</t>
  </si>
  <si>
    <t>F01-QUARRY</t>
  </si>
  <si>
    <t>1320107901010102</t>
  </si>
  <si>
    <t>F02-KONDLY</t>
  </si>
  <si>
    <t>1320107901010103</t>
  </si>
  <si>
    <t>F03-BADAVANPALYA</t>
  </si>
  <si>
    <t>1320107901010104</t>
  </si>
  <si>
    <t>F04-DODDAGUNI</t>
  </si>
  <si>
    <t>1320107901010105</t>
  </si>
  <si>
    <t>F05-NERELEKERE</t>
  </si>
  <si>
    <t>1320107901010106</t>
  </si>
  <si>
    <t>F06-TAGIHALLY</t>
  </si>
  <si>
    <t>1320107901010107</t>
  </si>
  <si>
    <t>F07-BADENAHALLY(NJY)</t>
  </si>
  <si>
    <t>1320107901010108</t>
  </si>
  <si>
    <t>F08-SHIVASANDRA-NJY</t>
  </si>
  <si>
    <t>1320107901010109</t>
  </si>
  <si>
    <t>F09-G.OBLAPURA-NJY</t>
  </si>
  <si>
    <t>1320107901010110</t>
  </si>
  <si>
    <t>F10-HARENAHALLI</t>
  </si>
  <si>
    <t>HAGALAWADI_66</t>
  </si>
  <si>
    <t>1320107906010201</t>
  </si>
  <si>
    <t>F01-MATHIKERE</t>
  </si>
  <si>
    <t>1320107906010203</t>
  </si>
  <si>
    <t>F02-KUREHALLY</t>
  </si>
  <si>
    <t>1320107906010202</t>
  </si>
  <si>
    <t>F03-HAGALAWADI</t>
  </si>
  <si>
    <t>HOSAKERE_66</t>
  </si>
  <si>
    <t>1320107902020301</t>
  </si>
  <si>
    <t>F01-SHIVPURA</t>
  </si>
  <si>
    <t>1320107902020302</t>
  </si>
  <si>
    <t>F02-HAGALWADI</t>
  </si>
  <si>
    <t>1320107902020303</t>
  </si>
  <si>
    <t>F03-MANCHALDORE</t>
  </si>
  <si>
    <t>1320107902020304</t>
  </si>
  <si>
    <t>F04-HOVINAKATTE</t>
  </si>
  <si>
    <t>1320107902010101</t>
  </si>
  <si>
    <t>F05-KALLANAHALLI</t>
  </si>
  <si>
    <t>1320107902010103</t>
  </si>
  <si>
    <t>F07-ALILUGHATTA</t>
  </si>
  <si>
    <t>1320107902010104</t>
  </si>
  <si>
    <t>F08-BETTADAHALLI</t>
  </si>
  <si>
    <t>1320107902010105</t>
  </si>
  <si>
    <t>F09-KALINGANAHALLY</t>
  </si>
  <si>
    <t>1320107902010106</t>
  </si>
  <si>
    <t>F10-SOMALAPURA</t>
  </si>
  <si>
    <t>1320107902010107</t>
  </si>
  <si>
    <t>F11-GANESHPURA</t>
  </si>
  <si>
    <t>1320107902010108</t>
  </si>
  <si>
    <t>F12-BHOGASANDRA</t>
  </si>
  <si>
    <t>KADABA_110</t>
  </si>
  <si>
    <t>1320107905010102</t>
  </si>
  <si>
    <t>F02-K-S-HALLI</t>
  </si>
  <si>
    <t>1320107905010103</t>
  </si>
  <si>
    <t>F03-BELAVATA</t>
  </si>
  <si>
    <t>1320107905010104</t>
  </si>
  <si>
    <t>F04-HONNASHETTY-HALLI</t>
  </si>
  <si>
    <t>1320107905020301</t>
  </si>
  <si>
    <t>F05-MALLENAHALLY</t>
  </si>
  <si>
    <t>1320107905020302</t>
  </si>
  <si>
    <t>1320107905010106</t>
  </si>
  <si>
    <t>F07-KADABA</t>
  </si>
  <si>
    <t>1320107905020303</t>
  </si>
  <si>
    <t>F08-BYALAHALLY</t>
  </si>
  <si>
    <t>1320107905010105</t>
  </si>
  <si>
    <t>F09-BENNUR</t>
  </si>
  <si>
    <t>1320107905020304</t>
  </si>
  <si>
    <t>F10-DASARAKALLAHALLI-NJY</t>
  </si>
  <si>
    <t>1320107905020305</t>
  </si>
  <si>
    <t>F11-SHIVANANJAPPANAGARA</t>
  </si>
  <si>
    <t>NITTUR_220</t>
  </si>
  <si>
    <t>1320107903010101</t>
  </si>
  <si>
    <t>F01-KODIHALLY</t>
  </si>
  <si>
    <t>1320107903010102</t>
  </si>
  <si>
    <t>F02-YELLAPUR</t>
  </si>
  <si>
    <t>1320107903010103</t>
  </si>
  <si>
    <t>F03-SAGARANAHALLY</t>
  </si>
  <si>
    <t>1320107903010104</t>
  </si>
  <si>
    <t>F04-MARASHATTIHALLI</t>
  </si>
  <si>
    <t>1320107903010105</t>
  </si>
  <si>
    <t>F05-M-N-KOTE</t>
  </si>
  <si>
    <t>1320107903020301</t>
  </si>
  <si>
    <t>F06-TYAGATUR</t>
  </si>
  <si>
    <t>1320107903020302</t>
  </si>
  <si>
    <t>F07-MATHIGATTA</t>
  </si>
  <si>
    <t>1320107903020303</t>
  </si>
  <si>
    <t>F08-HESARALLI</t>
  </si>
  <si>
    <t>1320107903020304</t>
  </si>
  <si>
    <t>F09-BELVATA</t>
  </si>
  <si>
    <t>1320107903030501</t>
  </si>
  <si>
    <t>F11-BENACHIGERE</t>
  </si>
  <si>
    <t>1320107903030503</t>
  </si>
  <si>
    <t>F13-HEMAVATI</t>
  </si>
  <si>
    <t>1320107903030504</t>
  </si>
  <si>
    <t>F14-RAMPURA</t>
  </si>
  <si>
    <t>1320107903030505</t>
  </si>
  <si>
    <t>F15-NITTUR</t>
  </si>
  <si>
    <t>1320107903030506</t>
  </si>
  <si>
    <t>F16-SOPANALHALLI</t>
  </si>
  <si>
    <t>1320107903030507</t>
  </si>
  <si>
    <t>F17-CNNL</t>
  </si>
  <si>
    <t>1320107903010107</t>
  </si>
  <si>
    <t>F18-PURA NJY</t>
  </si>
  <si>
    <t>1320107903010108</t>
  </si>
  <si>
    <t>F19-BOMMENAHALLY NJY</t>
  </si>
  <si>
    <t>SOMALAPURA110/11KV</t>
  </si>
  <si>
    <t>1320107904010101</t>
  </si>
  <si>
    <t>F01-H NAGENAHALLY</t>
  </si>
  <si>
    <t>1320107904010102</t>
  </si>
  <si>
    <t>F02-MN-KOTE</t>
  </si>
  <si>
    <t>1320107904010105</t>
  </si>
  <si>
    <t>F03-GOLLAHALLY</t>
  </si>
  <si>
    <t>1320107904010103</t>
  </si>
  <si>
    <t>1320107904010104</t>
  </si>
  <si>
    <t>F05-UDDEHOSAKERE</t>
  </si>
  <si>
    <t>1320107904010106</t>
  </si>
  <si>
    <t>F06-SOMALAPURA</t>
  </si>
  <si>
    <t>1320107904010107</t>
  </si>
  <si>
    <t>F07-BAGUR</t>
  </si>
  <si>
    <t>1320107904010108</t>
  </si>
  <si>
    <t>F08-SANKAPURA</t>
  </si>
  <si>
    <t>BELADARA_66</t>
  </si>
  <si>
    <t>1320103904010104</t>
  </si>
  <si>
    <t>F03-MUDDARAMAYYANAPALYA</t>
  </si>
  <si>
    <t>1320103904010101</t>
  </si>
  <si>
    <t>F04-AVALIPALYA</t>
  </si>
  <si>
    <t>1320103904020301</t>
  </si>
  <si>
    <t>F05-BELADHARA</t>
  </si>
  <si>
    <t>1320103904020303</t>
  </si>
  <si>
    <t>F07-JAKKENAHALLI</t>
  </si>
  <si>
    <t>1320103904020304</t>
  </si>
  <si>
    <t>F08-M-GOLLAHALLI</t>
  </si>
  <si>
    <t>BELLAVI_66</t>
  </si>
  <si>
    <t>1320103901010101</t>
  </si>
  <si>
    <t>F01-BELLAVI</t>
  </si>
  <si>
    <t>1320103901010103</t>
  </si>
  <si>
    <t>F03-SINGIPURA</t>
  </si>
  <si>
    <t>1320103901020301</t>
  </si>
  <si>
    <t>F05-BUGUDANAHALLY</t>
  </si>
  <si>
    <t>1320103901020302</t>
  </si>
  <si>
    <t>F06-CHANNENAHALLI</t>
  </si>
  <si>
    <t>1320103901020303</t>
  </si>
  <si>
    <t>F07-BANAVARA</t>
  </si>
  <si>
    <t>1320103901020304</t>
  </si>
  <si>
    <t>F08-AGALAGUNTE</t>
  </si>
  <si>
    <t>1320103901020305</t>
  </si>
  <si>
    <t>F09-SUGUNA</t>
  </si>
  <si>
    <t>1320103901020306</t>
  </si>
  <si>
    <t>F10-MASHNAPURA-NJY</t>
  </si>
  <si>
    <t>1320103901010105</t>
  </si>
  <si>
    <t>F12-THIMALAPURA</t>
  </si>
  <si>
    <t>1320103901020307</t>
  </si>
  <si>
    <t>F13-DODDA VEERANAHALLI</t>
  </si>
  <si>
    <t>1320103901020308</t>
  </si>
  <si>
    <t>F14-CHIKKA BELLAVI</t>
  </si>
  <si>
    <t>1320103901010501</t>
  </si>
  <si>
    <t>F15-VADAGHATTA</t>
  </si>
  <si>
    <t>1320103901010502</t>
  </si>
  <si>
    <t>F16-BORAGONDANAHALLI</t>
  </si>
  <si>
    <t>1320103901020309</t>
  </si>
  <si>
    <t>F17-MAVINAKUNTE</t>
  </si>
  <si>
    <t>CHIKKATOTLUKERE_66</t>
  </si>
  <si>
    <t>1320103903010101</t>
  </si>
  <si>
    <t>F02-KUCHANGI</t>
  </si>
  <si>
    <t>1320103903010102</t>
  </si>
  <si>
    <t>F03-CT-KERE</t>
  </si>
  <si>
    <t>1320103903010103</t>
  </si>
  <si>
    <t>F04-BOMMANHALLI</t>
  </si>
  <si>
    <t>1320103903020301</t>
  </si>
  <si>
    <t>F05-KONTHIHALLI</t>
  </si>
  <si>
    <t>1320103903010105</t>
  </si>
  <si>
    <t>F06 DEVELAPURA</t>
  </si>
  <si>
    <t>1320103903020302</t>
  </si>
  <si>
    <t>F07-KARIKERE</t>
  </si>
  <si>
    <t>1320103903010107</t>
  </si>
  <si>
    <t>F08-HIRETHOTLUKERE</t>
  </si>
  <si>
    <t>1320103903010104</t>
  </si>
  <si>
    <t>F09- RG HALLI</t>
  </si>
  <si>
    <t>1320103903020303</t>
  </si>
  <si>
    <t>F10-HEREGUNDAGAL-NJY</t>
  </si>
  <si>
    <t>KIADB_VNP_220</t>
  </si>
  <si>
    <t>1320103905010101</t>
  </si>
  <si>
    <t>F02-TMEIC</t>
  </si>
  <si>
    <t>1320103905020101</t>
  </si>
  <si>
    <t>F07-CHAMUNDI</t>
  </si>
  <si>
    <t>1320103905020102</t>
  </si>
  <si>
    <t>F08-SHARADHA</t>
  </si>
  <si>
    <t>KORA_66</t>
  </si>
  <si>
    <t>1320103902010101</t>
  </si>
  <si>
    <t>F02-P-GOLLAHALLI</t>
  </si>
  <si>
    <t>1320103902010102</t>
  </si>
  <si>
    <t>F03-KURIKEMPANHALLI</t>
  </si>
  <si>
    <t>1320103902020301</t>
  </si>
  <si>
    <t>F05-BRAMHASANDRANJY</t>
  </si>
  <si>
    <t>1320103902020302</t>
  </si>
  <si>
    <t>F06-BOMMANAHALLI</t>
  </si>
  <si>
    <t>1320103902020303</t>
  </si>
  <si>
    <t>F07-KORA</t>
  </si>
  <si>
    <t>1320103902020304</t>
  </si>
  <si>
    <t>F08-KATTIGENAHALLI</t>
  </si>
  <si>
    <t>1320103902010104</t>
  </si>
  <si>
    <t>F09-NELAHAL</t>
  </si>
  <si>
    <t>1320103902010105</t>
  </si>
  <si>
    <t>F10-MAJJIGEKEMPANAHALLI</t>
  </si>
  <si>
    <t>1320103902030501</t>
  </si>
  <si>
    <t>F11-LAKSMHI-STEEL</t>
  </si>
  <si>
    <t>1320103902010103</t>
  </si>
  <si>
    <t>F13-VISHAKA-FACTORY</t>
  </si>
  <si>
    <t>1320103902030502</t>
  </si>
  <si>
    <t>F14-MAHALAKSHMI-OIL</t>
  </si>
  <si>
    <t>1320103902030506</t>
  </si>
  <si>
    <t>F15-VIGNESHWARA</t>
  </si>
  <si>
    <t>1320103902030507</t>
  </si>
  <si>
    <t>F16-MUDDENAHALLI</t>
  </si>
  <si>
    <t>1320103902030503</t>
  </si>
  <si>
    <t>F17-FOODPARK</t>
  </si>
  <si>
    <t>1320103902010106</t>
  </si>
  <si>
    <t>F19-AVIGIRI</t>
  </si>
  <si>
    <t>DODDA SARANGI_66</t>
  </si>
  <si>
    <t>1320104904010101</t>
  </si>
  <si>
    <t>F01-NANDIHALLI</t>
  </si>
  <si>
    <t>1320104904010102</t>
  </si>
  <si>
    <t>F02-DODDASARANGI-IP</t>
  </si>
  <si>
    <t>1320104904010103</t>
  </si>
  <si>
    <t>F03-HOSAHALLI--NJY</t>
  </si>
  <si>
    <t>1320104904010104</t>
  </si>
  <si>
    <t>F04-ADLAPURA</t>
  </si>
  <si>
    <t>1320104904010106</t>
  </si>
  <si>
    <t>F05-KHB-01</t>
  </si>
  <si>
    <t>1320104904010107</t>
  </si>
  <si>
    <t>F06-KHB-02</t>
  </si>
  <si>
    <t>HEBBUR_66</t>
  </si>
  <si>
    <t>1320104903010101</t>
  </si>
  <si>
    <t>F01-HONASIGERE</t>
  </si>
  <si>
    <t>1320104903010102</t>
  </si>
  <si>
    <t>F02-GOVINDARAJAPURA</t>
  </si>
  <si>
    <t>1320104903010103</t>
  </si>
  <si>
    <t>F03-C-S-PURA</t>
  </si>
  <si>
    <t>1320104903020301</t>
  </si>
  <si>
    <t>F04-D.G.HALLI-NJY</t>
  </si>
  <si>
    <t>1320104903020302</t>
  </si>
  <si>
    <t>F05-THONDEGERE</t>
  </si>
  <si>
    <t>1320104903020303</t>
  </si>
  <si>
    <t>F06-C-S-TEMPLE</t>
  </si>
  <si>
    <t>1320104903010104</t>
  </si>
  <si>
    <t>F07-NAGAVALLI</t>
  </si>
  <si>
    <t>1320104903020304</t>
  </si>
  <si>
    <t>F08-BEGUR</t>
  </si>
  <si>
    <t>1320104903020305</t>
  </si>
  <si>
    <t xml:space="preserve">F09-BASAVANAGUDI </t>
  </si>
  <si>
    <t>1320104903010105</t>
  </si>
  <si>
    <t>F10-SIRVARA-NJY</t>
  </si>
  <si>
    <t>1320104903010106</t>
  </si>
  <si>
    <t>F11-R-M-HALLI</t>
  </si>
  <si>
    <t>1320104903010107</t>
  </si>
  <si>
    <t>F12-BOMMANAHALLI IP</t>
  </si>
  <si>
    <t>1320104903020501</t>
  </si>
  <si>
    <t>F13-DASARAHALLI NJY</t>
  </si>
  <si>
    <t>1320104903020502</t>
  </si>
  <si>
    <t>F14-KANAKUPPE</t>
  </si>
  <si>
    <t>1320104903020503</t>
  </si>
  <si>
    <t>F15-NIDUVALALU -NJY</t>
  </si>
  <si>
    <t>1320104903020504</t>
  </si>
  <si>
    <t>F16-HEBBUR</t>
  </si>
  <si>
    <t>1320104903010502</t>
  </si>
  <si>
    <t>F17-RAYAPURA IP</t>
  </si>
  <si>
    <t>HEGGERE_66</t>
  </si>
  <si>
    <t>1320104901010101</t>
  </si>
  <si>
    <t>F01-VOKKODI</t>
  </si>
  <si>
    <t>1320104901010102</t>
  </si>
  <si>
    <t>F02-HEGGERE</t>
  </si>
  <si>
    <t>1320104901010103</t>
  </si>
  <si>
    <t>F03-SSMC</t>
  </si>
  <si>
    <t>1320104901010104</t>
  </si>
  <si>
    <t>F04-MUDIGERE</t>
  </si>
  <si>
    <t>1320104901020301</t>
  </si>
  <si>
    <t>F05-GOLLAHALLI COLONY IP</t>
  </si>
  <si>
    <t>1320104901020302</t>
  </si>
  <si>
    <t>F06-BHEEMASANDRA TOWN</t>
  </si>
  <si>
    <t>1320104901020303</t>
  </si>
  <si>
    <t xml:space="preserve">F07-KANNENAHALLI </t>
  </si>
  <si>
    <t>HONNENAHALLI_66</t>
  </si>
  <si>
    <t>1320104906010101</t>
  </si>
  <si>
    <t>F01-VADERAPURA IP</t>
  </si>
  <si>
    <t>1320104906010104</t>
  </si>
  <si>
    <t>F02-HONNENAHALLI IP</t>
  </si>
  <si>
    <t>1320104906010102</t>
  </si>
  <si>
    <t>F03-KARENAHALLI IP</t>
  </si>
  <si>
    <t>1320104906010103</t>
  </si>
  <si>
    <t>F04-HONASIGERE IP</t>
  </si>
  <si>
    <t>MALLASANDRA_66</t>
  </si>
  <si>
    <t>1320104902010301</t>
  </si>
  <si>
    <t>F01-S.G.PALYA</t>
  </si>
  <si>
    <t>1320104902020101</t>
  </si>
  <si>
    <t>F02-HABBATANAHALLI</t>
  </si>
  <si>
    <t>1320104902020102</t>
  </si>
  <si>
    <t>F03-MALLASANDRA TOWN</t>
  </si>
  <si>
    <t>1320104902020103</t>
  </si>
  <si>
    <t xml:space="preserve">F04-PUTTANAPALYA </t>
  </si>
  <si>
    <t>1320104902010302</t>
  </si>
  <si>
    <t>F05-KAGGERE</t>
  </si>
  <si>
    <t>1320104902010306</t>
  </si>
  <si>
    <t>F06-GOLLAHALLI-NJY</t>
  </si>
  <si>
    <t>1320104902010303</t>
  </si>
  <si>
    <t>F07-DODDANARVANGALA</t>
  </si>
  <si>
    <t>1320104902010304</t>
  </si>
  <si>
    <t>F08-CHOWKENAHALLI</t>
  </si>
  <si>
    <t>1320104902010305</t>
  </si>
  <si>
    <t>F09-KMF</t>
  </si>
  <si>
    <t>1320104902010101</t>
  </si>
  <si>
    <t>F11-JOGIRANAHATTY</t>
  </si>
  <si>
    <t>1320104902010307</t>
  </si>
  <si>
    <t>F12-MUDIGERE</t>
  </si>
  <si>
    <t>1320104902010103</t>
  </si>
  <si>
    <t>F13-GOWDIHALLI</t>
  </si>
  <si>
    <t>1320104902020302</t>
  </si>
  <si>
    <t>F14-KALLIPALYA</t>
  </si>
  <si>
    <t>THIMMASANDRA_66</t>
  </si>
  <si>
    <t>1320104905010101</t>
  </si>
  <si>
    <t>F01-BIDRAKATTE</t>
  </si>
  <si>
    <t>1320104905010104</t>
  </si>
  <si>
    <t>F02-SIDDAPANAPALYA IP</t>
  </si>
  <si>
    <t>1320104905010102</t>
  </si>
  <si>
    <t>F03-DOMMANKUPPE</t>
  </si>
  <si>
    <t>1320104905010301</t>
  </si>
  <si>
    <t>F04-MALLAPPANAHALLI NJY</t>
  </si>
  <si>
    <t>1320104905010103</t>
  </si>
  <si>
    <t>F05-KARADIGERE IP</t>
  </si>
  <si>
    <t>1320104905010302</t>
  </si>
  <si>
    <t>F06-ARIYUR</t>
  </si>
  <si>
    <t>1320104905010303</t>
  </si>
  <si>
    <t>F07-G-H-RHISALA</t>
  </si>
  <si>
    <t>1320104905010304</t>
  </si>
  <si>
    <t>F08-NAGAVALLI-EXPRESS</t>
  </si>
  <si>
    <t>1320104905010305</t>
  </si>
  <si>
    <t>F09-GANGONAHALLY-NJY</t>
  </si>
  <si>
    <t>1320104905010306</t>
  </si>
  <si>
    <t>F10-THIMMASANDRA NJY</t>
  </si>
  <si>
    <t>1320104905010105</t>
  </si>
  <si>
    <t xml:space="preserve">F11-GODREJ </t>
  </si>
  <si>
    <t>1320101901010101</t>
  </si>
  <si>
    <t>F02-SWANDENAHALLY</t>
  </si>
  <si>
    <t>1320101901010107</t>
  </si>
  <si>
    <t>F05-NAVILAHALLI</t>
  </si>
  <si>
    <t>1320101901020301</t>
  </si>
  <si>
    <t>F07-MELEHALLY</t>
  </si>
  <si>
    <t>1320101901020302</t>
  </si>
  <si>
    <t>F08-HEBBAKA</t>
  </si>
  <si>
    <t>F09-BUGUDANAHALLI</t>
  </si>
  <si>
    <t>1320101901020501</t>
  </si>
  <si>
    <t>F14-NARASAPURA</t>
  </si>
  <si>
    <t>1320101901030701</t>
  </si>
  <si>
    <t>F20-KG PALYA</t>
  </si>
  <si>
    <t>1320101902010104</t>
  </si>
  <si>
    <t>F05-TUMKUR 3</t>
  </si>
  <si>
    <t>1320101902020301</t>
  </si>
  <si>
    <t>F07-BELGUMBA</t>
  </si>
  <si>
    <t>1320101902020302</t>
  </si>
  <si>
    <t>F09-JYOTHIPURA</t>
  </si>
  <si>
    <t>1320102901010103</t>
  </si>
  <si>
    <t>F04-A-K-KAVAL</t>
  </si>
  <si>
    <t>1320102901010104</t>
  </si>
  <si>
    <t>F05-MELEKOTE(A)</t>
  </si>
  <si>
    <t>1320102901010105</t>
  </si>
  <si>
    <t>F06-BANAVARA</t>
  </si>
  <si>
    <t>1320102901020301</t>
  </si>
  <si>
    <t>F07-HALANOORU</t>
  </si>
  <si>
    <t>1320102901020302</t>
  </si>
  <si>
    <t>F08-KUMKUMANAHALLI</t>
  </si>
  <si>
    <t>1320102901020303</t>
  </si>
  <si>
    <t>F09-GULUR</t>
  </si>
  <si>
    <t>1320102901010107</t>
  </si>
  <si>
    <t>F13-CNNL</t>
  </si>
  <si>
    <t>1320102901010106</t>
  </si>
  <si>
    <t>F14-KAIDALA NJY</t>
  </si>
  <si>
    <t>(ii) Government/Public/Private</t>
  </si>
  <si>
    <t>Corporate office, K R Circle, Bangalore-01</t>
  </si>
  <si>
    <t>560 001</t>
  </si>
  <si>
    <t>080-223522487</t>
  </si>
  <si>
    <t>Chief General Manager - Operations</t>
  </si>
  <si>
    <t>Period from 01.07.2021 to 30.09.2021</t>
  </si>
  <si>
    <t>Export</t>
  </si>
  <si>
    <t xml:space="preserve">Received at Feeder (Final in MU) (Import) </t>
  </si>
  <si>
    <t>Government</t>
  </si>
  <si>
    <t>1st July 2021 to 30th Sep 2021</t>
  </si>
  <si>
    <t>178063.07 (LT level)</t>
  </si>
  <si>
    <t>HT-915.85 ,LT-4205.92</t>
  </si>
  <si>
    <t>HT UG-7412.39 ,LT UG- 1978.75</t>
  </si>
  <si>
    <t>PP data</t>
  </si>
  <si>
    <t>Net input energy (received at DISCOM periphery or at distribution point,after adjustment)-(MU)</t>
  </si>
  <si>
    <t>yes</t>
  </si>
  <si>
    <t>ALDC data</t>
  </si>
  <si>
    <t>Operation section data</t>
  </si>
  <si>
    <t>HT=915.85 LT=4205.72</t>
  </si>
  <si>
    <t>HT UG=7412.39 LT UG=1978.75</t>
  </si>
  <si>
    <t>1:1.416</t>
  </si>
  <si>
    <t>ZONE</t>
  </si>
  <si>
    <t>FUNCTIONAL</t>
  </si>
  <si>
    <t>BEVINAHALLY</t>
  </si>
  <si>
    <t>BHAKTHARAHALLI</t>
  </si>
  <si>
    <t>BIDARE</t>
  </si>
  <si>
    <t>BRAHMASANDRA</t>
  </si>
  <si>
    <t>BUKKAPATNA</t>
  </si>
  <si>
    <t>CHIKKABANAGERE</t>
  </si>
  <si>
    <t>CHIKKANAYAKANAHALLI</t>
  </si>
  <si>
    <t>CHIKKATHOTLUKERE</t>
  </si>
  <si>
    <t>B.1003</t>
  </si>
  <si>
    <t>B.1004</t>
  </si>
  <si>
    <t>CHENGAVARA</t>
  </si>
  <si>
    <t>CHOWDANAKUPPE</t>
  </si>
  <si>
    <t>DASOODI</t>
  </si>
  <si>
    <t>DODDAGUNI</t>
  </si>
  <si>
    <t>110/11 KV</t>
  </si>
  <si>
    <t>DODDASARANGI</t>
  </si>
  <si>
    <t>GUBBI</t>
  </si>
  <si>
    <t>GULIGENAHALLY</t>
  </si>
  <si>
    <t>GUNGURUMALE</t>
  </si>
  <si>
    <t>HAGALAVADI</t>
  </si>
  <si>
    <t>HALKURKE</t>
  </si>
  <si>
    <t>HANDANAKERE</t>
  </si>
  <si>
    <t>HEBBUR</t>
  </si>
  <si>
    <t>HEGGERE</t>
  </si>
  <si>
    <t>HIREHALLI</t>
  </si>
  <si>
    <t>HOLAVANAHALLY</t>
  </si>
  <si>
    <t>HONNAVALLI</t>
  </si>
  <si>
    <t>HONNENAHALLI</t>
  </si>
  <si>
    <t>HONNUDIKE</t>
  </si>
  <si>
    <t>HOSAKERE</t>
  </si>
  <si>
    <t>HOSAKERE (Madhugiri)</t>
  </si>
  <si>
    <t>HULIYAR</t>
  </si>
  <si>
    <t>HULIYURDURGA</t>
  </si>
  <si>
    <t>HUNASEGATTA</t>
  </si>
  <si>
    <t>I.D.Hally</t>
  </si>
  <si>
    <t>JIDDIGERE</t>
  </si>
  <si>
    <t>K.B.CROSS</t>
  </si>
  <si>
    <t>K.G.Temple</t>
  </si>
  <si>
    <t>KADABA</t>
  </si>
  <si>
    <t>KARADI</t>
  </si>
  <si>
    <t>KADEHALLI</t>
  </si>
  <si>
    <t>KALLAMBELLA</t>
  </si>
  <si>
    <t>KALLUR</t>
  </si>
  <si>
    <t>KATHRIKEHAL</t>
  </si>
  <si>
    <t>KEREGODI</t>
  </si>
  <si>
    <t>KIADB(Vasantha Narasapura)</t>
  </si>
  <si>
    <t>KODIGENAHALLY</t>
  </si>
  <si>
    <t>KOLALA</t>
  </si>
  <si>
    <t>KORA</t>
  </si>
  <si>
    <t>KORATAGERE</t>
  </si>
  <si>
    <t>LINGADAHALLY</t>
  </si>
  <si>
    <t>MADHUGIRI(NEW)</t>
  </si>
  <si>
    <t>bank-2</t>
  </si>
  <si>
    <t>MALLASANDRA(TUMKUR)</t>
  </si>
  <si>
    <t>MANGALAVADA</t>
  </si>
  <si>
    <t>MAYASANDRA</t>
  </si>
  <si>
    <t>MELEKOTE</t>
  </si>
  <si>
    <t>MIDIGESHI</t>
  </si>
  <si>
    <t>NANDIHALLI</t>
  </si>
  <si>
    <t>NAGALAMADIKE</t>
  </si>
  <si>
    <t>NIDASALE</t>
  </si>
  <si>
    <t>NITRAHALLI</t>
  </si>
  <si>
    <t>NITTUR(220KV RS)</t>
  </si>
  <si>
    <t>NONAVINAKERE</t>
  </si>
  <si>
    <t>PATTANAYAKANAHALLY</t>
  </si>
  <si>
    <t>PAVAGADA</t>
  </si>
  <si>
    <t>220/66/11 kV</t>
  </si>
  <si>
    <t>PULAMAGHATTA</t>
  </si>
  <si>
    <t>PURAVARA</t>
  </si>
  <si>
    <t>SAMPIGE</t>
  </si>
  <si>
    <t>SANTHEMAVATHURU</t>
  </si>
  <si>
    <t>SHAILAPURA</t>
  </si>
  <si>
    <t>SHETTYKERE</t>
  </si>
  <si>
    <t>SIRA</t>
  </si>
  <si>
    <t>SOMALAPURA</t>
  </si>
  <si>
    <t>THALKERE</t>
  </si>
  <si>
    <t>TERIYUR</t>
  </si>
  <si>
    <t>THANDAGA</t>
  </si>
  <si>
    <t>THIMMANAHALLY</t>
  </si>
  <si>
    <t>THIMMASANDRA</t>
  </si>
  <si>
    <t>THOVINAKERE</t>
  </si>
  <si>
    <t>TURUVEKERE</t>
  </si>
  <si>
    <t>UNGRA</t>
  </si>
  <si>
    <t>URDIGERE</t>
  </si>
  <si>
    <t>VENKATAPURA</t>
  </si>
  <si>
    <t>YADAVANI</t>
  </si>
  <si>
    <t>Y.N.HOSAKOTE</t>
  </si>
  <si>
    <t>YEDIYUR</t>
  </si>
  <si>
    <t>a</t>
  </si>
  <si>
    <t>b</t>
  </si>
  <si>
    <t>c</t>
  </si>
  <si>
    <t>EHT consumtion</t>
  </si>
  <si>
    <t>d</t>
  </si>
  <si>
    <t xml:space="preserve">IPP at 11KV </t>
  </si>
  <si>
    <t>e</t>
  </si>
  <si>
    <t>IPP import energy from BESCOM ( 66KV &amp; above</t>
  </si>
  <si>
    <t>f</t>
  </si>
  <si>
    <t>Auxillary consumption</t>
  </si>
  <si>
    <t>g</t>
  </si>
  <si>
    <t>Wheeled Energy</t>
  </si>
  <si>
    <t>h</t>
  </si>
  <si>
    <t>Open access consumption above 66 kV</t>
  </si>
  <si>
    <t>Open access consumption above 11 kV</t>
  </si>
  <si>
    <t>Pertains to PGCIL. Details not availabe in BESCOM</t>
  </si>
  <si>
    <t>SRTPV generation at 11kV level</t>
  </si>
  <si>
    <t>Energy input at &gt; 33kV Level</t>
  </si>
  <si>
    <t>Distribution transformers</t>
  </si>
  <si>
    <t>b.</t>
  </si>
  <si>
    <t>i.</t>
  </si>
  <si>
    <t>a.</t>
  </si>
  <si>
    <t>Consumer details</t>
  </si>
  <si>
    <t>Feeder details</t>
  </si>
  <si>
    <t>c.</t>
  </si>
  <si>
    <t>Total no. of Transformers</t>
  </si>
  <si>
    <t>Total no. of feeders</t>
  </si>
  <si>
    <t>Details of distribution lines</t>
  </si>
  <si>
    <t>11kV</t>
  </si>
  <si>
    <t>Energy Input details</t>
  </si>
  <si>
    <t>Sl. No.</t>
  </si>
  <si>
    <t>B.1005</t>
  </si>
  <si>
    <t>B.1006</t>
  </si>
  <si>
    <t>B.1007</t>
  </si>
  <si>
    <t>B.1008</t>
  </si>
  <si>
    <t>B.1009</t>
  </si>
  <si>
    <t>B.1010</t>
  </si>
  <si>
    <t>B.1011</t>
  </si>
  <si>
    <t>B.1012</t>
  </si>
  <si>
    <t>B.1013</t>
  </si>
  <si>
    <t>B.1014</t>
  </si>
  <si>
    <t>B.1015</t>
  </si>
  <si>
    <t>B.1016</t>
  </si>
  <si>
    <t>B.1017</t>
  </si>
  <si>
    <t>B.1018</t>
  </si>
  <si>
    <t>B.1019</t>
  </si>
  <si>
    <t>B.1020</t>
  </si>
  <si>
    <t>B.1021</t>
  </si>
  <si>
    <t>B.1022</t>
  </si>
  <si>
    <t>B.1023</t>
  </si>
  <si>
    <t>B.1024</t>
  </si>
  <si>
    <t>B.1025</t>
  </si>
  <si>
    <t>B.1026</t>
  </si>
  <si>
    <t>B.1027</t>
  </si>
  <si>
    <t>B.1028</t>
  </si>
  <si>
    <t>B.1029</t>
  </si>
  <si>
    <t>B.1030</t>
  </si>
  <si>
    <t>B.1031</t>
  </si>
  <si>
    <t>B.1032</t>
  </si>
  <si>
    <t>B.1033</t>
  </si>
  <si>
    <t>B.1034</t>
  </si>
  <si>
    <t>B.1035</t>
  </si>
  <si>
    <t>B.1036</t>
  </si>
  <si>
    <t>B.1037</t>
  </si>
  <si>
    <t>B.1038</t>
  </si>
  <si>
    <t>B.1039</t>
  </si>
  <si>
    <t>B.1040</t>
  </si>
  <si>
    <t>B.1041</t>
  </si>
  <si>
    <t>B.1042</t>
  </si>
  <si>
    <t>B.1043</t>
  </si>
  <si>
    <t>B.1044</t>
  </si>
  <si>
    <t>B.1045</t>
  </si>
  <si>
    <t>B.1046</t>
  </si>
  <si>
    <t>B.1047</t>
  </si>
  <si>
    <t>B.1048</t>
  </si>
  <si>
    <t>B.1049</t>
  </si>
  <si>
    <t>B.1050</t>
  </si>
  <si>
    <t>B.1051</t>
  </si>
  <si>
    <t>B.1052</t>
  </si>
  <si>
    <t>B.1053</t>
  </si>
  <si>
    <t>B.1054</t>
  </si>
  <si>
    <t>B.1055</t>
  </si>
  <si>
    <t>B.1056</t>
  </si>
  <si>
    <t>B.1057</t>
  </si>
  <si>
    <t>B.1058</t>
  </si>
  <si>
    <t>B.1059</t>
  </si>
  <si>
    <t>B.1060</t>
  </si>
  <si>
    <t>B.1061</t>
  </si>
  <si>
    <t>B.1062</t>
  </si>
  <si>
    <t>B.1063</t>
  </si>
  <si>
    <t>B.1064</t>
  </si>
  <si>
    <t>B.1065</t>
  </si>
  <si>
    <t>B.1066</t>
  </si>
  <si>
    <t>B.1067</t>
  </si>
  <si>
    <t>B.1068</t>
  </si>
  <si>
    <t>B.1069</t>
  </si>
  <si>
    <t>B.1070</t>
  </si>
  <si>
    <t>B.1071</t>
  </si>
  <si>
    <t>B.1072</t>
  </si>
  <si>
    <t>B.1073</t>
  </si>
  <si>
    <t>B.1074</t>
  </si>
  <si>
    <t>B.1075</t>
  </si>
  <si>
    <t>B.1076</t>
  </si>
  <si>
    <t>B.1077</t>
  </si>
  <si>
    <t>B.1078</t>
  </si>
  <si>
    <t>B.1079</t>
  </si>
  <si>
    <t>B.1080</t>
  </si>
  <si>
    <t>B.1081</t>
  </si>
  <si>
    <t>B.1082</t>
  </si>
  <si>
    <t>B.1083</t>
  </si>
  <si>
    <t>B.1084</t>
  </si>
  <si>
    <t>B.1085</t>
  </si>
  <si>
    <t>B.1086</t>
  </si>
  <si>
    <t>B.1087</t>
  </si>
  <si>
    <t>B.1088</t>
  </si>
  <si>
    <t>B.1089</t>
  </si>
  <si>
    <t>B.1090</t>
  </si>
  <si>
    <t>B.1091</t>
  </si>
  <si>
    <t>B.1092</t>
  </si>
  <si>
    <t>B.1093</t>
  </si>
  <si>
    <t>B.1094</t>
  </si>
  <si>
    <t>B.1095</t>
  </si>
  <si>
    <t>B.1096</t>
  </si>
  <si>
    <t>B.1097</t>
  </si>
  <si>
    <t>B.1098</t>
  </si>
  <si>
    <t>B.1099</t>
  </si>
  <si>
    <t>B.1100</t>
  </si>
  <si>
    <t>B.1101</t>
  </si>
  <si>
    <t>B.1102</t>
  </si>
  <si>
    <t>B.1103</t>
  </si>
  <si>
    <t>B.1104</t>
  </si>
  <si>
    <t>B.1105</t>
  </si>
  <si>
    <t>B.1106</t>
  </si>
  <si>
    <t>B.1107</t>
  </si>
  <si>
    <t>B.1108</t>
  </si>
  <si>
    <t>B.1109</t>
  </si>
  <si>
    <t>B.1110</t>
  </si>
  <si>
    <t>B.1111</t>
  </si>
  <si>
    <t>B.1112</t>
  </si>
  <si>
    <t>B.1113</t>
  </si>
  <si>
    <t>B.1114</t>
  </si>
  <si>
    <t>B.1115</t>
  </si>
  <si>
    <t>B.1116</t>
  </si>
  <si>
    <t>B.1117</t>
  </si>
  <si>
    <t>B.1118</t>
  </si>
  <si>
    <t>B.1119</t>
  </si>
  <si>
    <t>B.1120</t>
  </si>
  <si>
    <t>B.1121</t>
  </si>
  <si>
    <t>B.1122</t>
  </si>
  <si>
    <t>B.1123</t>
  </si>
  <si>
    <t>B.1124</t>
  </si>
  <si>
    <t>B.1125</t>
  </si>
  <si>
    <t>B.1126</t>
  </si>
  <si>
    <t>B.1127</t>
  </si>
  <si>
    <t>B.1128</t>
  </si>
  <si>
    <t>B.1129</t>
  </si>
  <si>
    <t>B.1130</t>
  </si>
  <si>
    <t>B.1131</t>
  </si>
  <si>
    <t>B.1132</t>
  </si>
  <si>
    <t>B.1133</t>
  </si>
  <si>
    <t>B.1134</t>
  </si>
  <si>
    <t>B.1135</t>
  </si>
  <si>
    <t>B.1136</t>
  </si>
  <si>
    <t>B.1137</t>
  </si>
  <si>
    <t>B.1138</t>
  </si>
  <si>
    <t>B.1139</t>
  </si>
  <si>
    <t>B.1140</t>
  </si>
  <si>
    <t>B.1141</t>
  </si>
  <si>
    <t>B.1142</t>
  </si>
  <si>
    <t>B.1143</t>
  </si>
  <si>
    <t>B.1144</t>
  </si>
  <si>
    <t>B.1145</t>
  </si>
  <si>
    <t>B.1146</t>
  </si>
  <si>
    <t>B.1147</t>
  </si>
  <si>
    <t>B.1148</t>
  </si>
  <si>
    <t>B.1149</t>
  </si>
  <si>
    <t>B.1150</t>
  </si>
  <si>
    <t>B.1151</t>
  </si>
  <si>
    <t>B.1152</t>
  </si>
  <si>
    <t>B.1153</t>
  </si>
  <si>
    <t>B.1154</t>
  </si>
  <si>
    <t>B.1155</t>
  </si>
  <si>
    <t>B.1156</t>
  </si>
  <si>
    <t>B.1157</t>
  </si>
  <si>
    <t>B.1158</t>
  </si>
  <si>
    <t>B.1159</t>
  </si>
  <si>
    <t>B.1160</t>
  </si>
  <si>
    <t>B.1161</t>
  </si>
  <si>
    <t>B.1162</t>
  </si>
  <si>
    <t>B.1163</t>
  </si>
  <si>
    <t>B.1164</t>
  </si>
  <si>
    <t>B.1165</t>
  </si>
  <si>
    <t>B.1166</t>
  </si>
  <si>
    <t>B.1167</t>
  </si>
  <si>
    <t>B.1168</t>
  </si>
  <si>
    <t>B.1169</t>
  </si>
  <si>
    <t>B.1170</t>
  </si>
  <si>
    <t>B.1171</t>
  </si>
  <si>
    <t>B.1172</t>
  </si>
  <si>
    <t>B.1173</t>
  </si>
  <si>
    <t>B.1174</t>
  </si>
  <si>
    <t>B.1175</t>
  </si>
  <si>
    <t>B.1176</t>
  </si>
  <si>
    <t>B.1177</t>
  </si>
  <si>
    <t>B.1178</t>
  </si>
  <si>
    <t>B.1179</t>
  </si>
  <si>
    <t>B.1180</t>
  </si>
  <si>
    <t>B.1181</t>
  </si>
  <si>
    <t>B.1182</t>
  </si>
  <si>
    <t>B.1183</t>
  </si>
  <si>
    <t>B.1184</t>
  </si>
  <si>
    <t>B.1185</t>
  </si>
  <si>
    <t>B.1186</t>
  </si>
  <si>
    <t>B.1187</t>
  </si>
  <si>
    <t>B.1188</t>
  </si>
  <si>
    <t>*NA-Not available</t>
  </si>
  <si>
    <t>*NA-Not Available</t>
  </si>
  <si>
    <t>PP data- 11kv and &gt;66kv</t>
  </si>
  <si>
    <t>DTC are not metered 100 %,so value not available</t>
  </si>
  <si>
    <t>North</t>
  </si>
  <si>
    <t>Malleshwaram</t>
  </si>
  <si>
    <t>C2</t>
  </si>
  <si>
    <t>1120202901010101</t>
  </si>
  <si>
    <t>1120202901020301</t>
  </si>
  <si>
    <t>1120202901020302</t>
  </si>
  <si>
    <t>F11-BRAIN CENTRE</t>
  </si>
  <si>
    <t>1130102901030503</t>
  </si>
  <si>
    <t>F09-MD-BLOCK</t>
  </si>
  <si>
    <t>1130102901030505</t>
  </si>
  <si>
    <t>1120301901030601</t>
  </si>
  <si>
    <t>F19-C V RAMAN  ROAD</t>
  </si>
  <si>
    <t>F04-GEMINI-&amp;-LEO</t>
  </si>
  <si>
    <t>C4</t>
  </si>
  <si>
    <t>SAHAKARNAGAR_66</t>
  </si>
  <si>
    <t>F23-EMBASSY LAKE TERRACES</t>
  </si>
  <si>
    <t>C5</t>
  </si>
  <si>
    <t>1120301901010104</t>
  </si>
  <si>
    <t>1130302901020406</t>
  </si>
  <si>
    <t>F23-MUNESHWARA NAGARA</t>
  </si>
  <si>
    <t>C8</t>
  </si>
  <si>
    <t>F01-A-BLOCK</t>
  </si>
  <si>
    <t>F02-PAI-HOUSE</t>
  </si>
  <si>
    <t>F03-BYATARAYANAPURA</t>
  </si>
  <si>
    <t>F04-L-&amp;-T</t>
  </si>
  <si>
    <t>F05-UAS-LAYOUT</t>
  </si>
  <si>
    <t>F14-TELECOM-LAYOUT</t>
  </si>
  <si>
    <t>F22-MILSTONE</t>
  </si>
  <si>
    <t>F07-SAHAKARANAGARA</t>
  </si>
  <si>
    <t>F11-DEFENCE-LAYOUT</t>
  </si>
  <si>
    <t>F20-AGRAHARA-LAYOUT</t>
  </si>
  <si>
    <t>F21-KOGILU-LAYOUT</t>
  </si>
  <si>
    <t xml:space="preserve">F19-RAIN TREE BOLEVARD </t>
  </si>
  <si>
    <t>F16-,JNC</t>
  </si>
  <si>
    <t>Jalahalli</t>
  </si>
  <si>
    <t>C9</t>
  </si>
  <si>
    <t>F23-HIRANANDANI</t>
  </si>
  <si>
    <t>AXILLARY</t>
  </si>
  <si>
    <t>Peenya</t>
  </si>
  <si>
    <t>N4</t>
  </si>
  <si>
    <t>F13-KHDC</t>
  </si>
  <si>
    <t>F27-HEGGANAHALLI</t>
  </si>
  <si>
    <t>1120102901010108</t>
  </si>
  <si>
    <t>F30-KEMPEGOWDA NAGARA</t>
  </si>
  <si>
    <t>N5</t>
  </si>
  <si>
    <t>F02-PEENYA-ST-STAGE</t>
  </si>
  <si>
    <t>F07-WELCAST-STEEL</t>
  </si>
  <si>
    <t>F01-GARRISON-ENGG</t>
  </si>
  <si>
    <t>F04 -G.L.APARTMENTS</t>
  </si>
  <si>
    <t>F08-BFW</t>
  </si>
  <si>
    <t>1120102902020303</t>
  </si>
  <si>
    <t>F09-TATA-TEA</t>
  </si>
  <si>
    <t>1120102904010101</t>
  </si>
  <si>
    <t>F01-SOUTHREN RAILWAY</t>
  </si>
  <si>
    <t>F02-RAGHAVENDRA-LAYOUT</t>
  </si>
  <si>
    <t>F03-PROFFETIONAL CLOTHING</t>
  </si>
  <si>
    <t>1120102904010104</t>
  </si>
  <si>
    <t>F04-VAISHNAVI NAKSHATRA</t>
  </si>
  <si>
    <t>F08-ISRO-LAYOUT</t>
  </si>
  <si>
    <t>F02-MALLASANDRA PIPELINE</t>
  </si>
  <si>
    <t>F06-KEMPEGOWDA-NAGAR</t>
  </si>
  <si>
    <t>F04-PIPELINE T-DASARAHALLY</t>
  </si>
  <si>
    <t>F09-MARIGOLD PROPERTIES</t>
  </si>
  <si>
    <t>F16-NTTF,-RAJARAM</t>
  </si>
  <si>
    <t>1120101901010102</t>
  </si>
  <si>
    <t>1120101901010301</t>
  </si>
  <si>
    <t>1120101901010302</t>
  </si>
  <si>
    <t>F10-KAPL</t>
  </si>
  <si>
    <t>F02-CHOKKASANDRA</t>
  </si>
  <si>
    <t>N7</t>
  </si>
  <si>
    <t>F01-YESHAWANTAPURA-INDUSTRIAL</t>
  </si>
  <si>
    <t>F06-FYESHWANTAPUR-INDUSTRIAL</t>
  </si>
  <si>
    <t>F31-GORGUNTE_PALYA</t>
  </si>
  <si>
    <t>F05-HAMSA-SAGAR</t>
  </si>
  <si>
    <t>F08-BOVI-PALYA</t>
  </si>
  <si>
    <t>F09-G.D-NAIDU-HALL</t>
  </si>
  <si>
    <t>F12-ESTEEM-CLASSIC</t>
  </si>
  <si>
    <t>F01-NANDINI-LAYOUT</t>
  </si>
  <si>
    <t>F03-SOAP-FACTORY</t>
  </si>
  <si>
    <t>F05-MAHALAXMI-LAYOUT</t>
  </si>
  <si>
    <t>F07-F-NANDINI-LAYOUT</t>
  </si>
  <si>
    <t>F08-MEI-LAYOUT-&amp;-INDUSTRIAL-AREA</t>
  </si>
  <si>
    <t>F10-JAIMARUTHINAGARA</t>
  </si>
  <si>
    <t>F11-KURUBARAHALLI</t>
  </si>
  <si>
    <t>F12-GANESHA-TEMPLE</t>
  </si>
  <si>
    <t>F13-1_2_3RD_BLOCK_NANDINI_LAYOUT</t>
  </si>
  <si>
    <t>C1</t>
  </si>
  <si>
    <t>1120201901010304</t>
  </si>
  <si>
    <t>1120201901010305</t>
  </si>
  <si>
    <t>1120201901010302</t>
  </si>
  <si>
    <t>1120201901010306</t>
  </si>
  <si>
    <t>1120201901020102</t>
  </si>
  <si>
    <t>1120201901010301</t>
  </si>
  <si>
    <t>1120201901020103</t>
  </si>
  <si>
    <t>F14-MULTI-LEVEL-CAR-PARKING</t>
  </si>
  <si>
    <t>1120201901010101</t>
  </si>
  <si>
    <t>1120201901010307</t>
  </si>
  <si>
    <t>F13-ORION-MALL CHANGE OVER</t>
  </si>
  <si>
    <t>1120201901020101</t>
  </si>
  <si>
    <t>F12GEMINI &amp; LEO CHANGE-OVER</t>
  </si>
  <si>
    <t>1120201901020105</t>
  </si>
  <si>
    <t>F02-F-WTC</t>
  </si>
  <si>
    <t>1120201901020104</t>
  </si>
  <si>
    <t>F09-WTC CHANGR-OVER</t>
  </si>
  <si>
    <t>F04-DEVAIAH-PARK</t>
  </si>
  <si>
    <t>F28-BYRAPPA-RMU</t>
  </si>
  <si>
    <t>1130102901010105</t>
  </si>
  <si>
    <t>1120103902010104</t>
  </si>
  <si>
    <t>C3</t>
  </si>
  <si>
    <t>F02-RAGAVENDRA-LAYOUT</t>
  </si>
  <si>
    <t>F04-ABBIGERE-INDL-AREA</t>
  </si>
  <si>
    <t>F01-K-G-HALLI</t>
  </si>
  <si>
    <t>F02-D-B-SANDRA</t>
  </si>
  <si>
    <t>F03-BEL-COLONY</t>
  </si>
  <si>
    <t>F05-MES-ROAD</t>
  </si>
  <si>
    <t>F06-HMT-INDL-AREA</t>
  </si>
  <si>
    <t>F07-MK-NAGAR</t>
  </si>
  <si>
    <t>F10-CHAMUNDESHWARI-LAYOUT</t>
  </si>
  <si>
    <t>F08-BANDAPPA-GARDEN</t>
  </si>
  <si>
    <t>F10-SUNDAR-NAGAR</t>
  </si>
  <si>
    <t>F11-SRIRAMASADAN</t>
  </si>
  <si>
    <t>C6</t>
  </si>
  <si>
    <t>F06-MATHIKERE</t>
  </si>
  <si>
    <t>N9</t>
  </si>
  <si>
    <t>1120102906010106</t>
  </si>
  <si>
    <t>F04-VIJAYALAKSHMI LAYOUT</t>
  </si>
  <si>
    <t>F12-MEDIAGRAHARA</t>
  </si>
  <si>
    <t>F06-BAGALAGUNTE</t>
  </si>
  <si>
    <t>C7</t>
  </si>
  <si>
    <t>1120303901020308</t>
  </si>
  <si>
    <t>1120303904020202</t>
  </si>
  <si>
    <t>1120303904020203</t>
  </si>
  <si>
    <t>1120303904020204</t>
  </si>
  <si>
    <t>East</t>
  </si>
  <si>
    <t>Indiranagar</t>
  </si>
  <si>
    <t>E3</t>
  </si>
  <si>
    <t xml:space="preserve">F08-SAIBABA TEMPLE </t>
  </si>
  <si>
    <t>F14-PRESTIGE CONRAD HOTEL</t>
  </si>
  <si>
    <t>F16-M.G.ROAD RMU</t>
  </si>
  <si>
    <t>F21-PRESTIGE-DYNASITY</t>
  </si>
  <si>
    <t xml:space="preserve">F24-PRESTIGE CONRAD HOTEL                         </t>
  </si>
  <si>
    <t>F15-UBCITY</t>
  </si>
  <si>
    <t>Shivajinagar</t>
  </si>
  <si>
    <t>E2</t>
  </si>
  <si>
    <t>F06-F-CUNNINGHAM-ROAD</t>
  </si>
  <si>
    <t xml:space="preserve">F14-CHIKKA-BAZAAR  </t>
  </si>
  <si>
    <t>PR</t>
  </si>
  <si>
    <t>WhiteField</t>
  </si>
  <si>
    <t>E7</t>
  </si>
  <si>
    <t>1130204901020104</t>
  </si>
  <si>
    <t>1130204901010307</t>
  </si>
  <si>
    <t>1130204901030503</t>
  </si>
  <si>
    <t>F22-KRISHNA THEATRE FEEDER</t>
  </si>
  <si>
    <t>1130202903020106</t>
  </si>
  <si>
    <t>F21-AKME-BALLET</t>
  </si>
  <si>
    <t>E9</t>
  </si>
  <si>
    <t>F07-STAND BYIDLE</t>
  </si>
  <si>
    <t>F22-N1BLOCK</t>
  </si>
  <si>
    <t>F24-G2BLOCK</t>
  </si>
  <si>
    <t>F12-BTS-LUCENT</t>
  </si>
  <si>
    <t>F13-ANZH-BLK</t>
  </si>
  <si>
    <t>F14-CBLOCK</t>
  </si>
  <si>
    <t>F21-H2BLOCK</t>
  </si>
  <si>
    <t>F23-F3BLOCK</t>
  </si>
  <si>
    <t>1130305901030505</t>
  </si>
  <si>
    <t>F25-ANZ H BLOCK</t>
  </si>
  <si>
    <t>1130305901030506</t>
  </si>
  <si>
    <t>F26-BTS LUCENT</t>
  </si>
  <si>
    <t>1130305905010103</t>
  </si>
  <si>
    <t>F31-H2 BLOCK</t>
  </si>
  <si>
    <t>1130305905010104</t>
  </si>
  <si>
    <t>F35-FRONT PARCEL</t>
  </si>
  <si>
    <t>1130305905020104</t>
  </si>
  <si>
    <t>F40-L6 BLOCK</t>
  </si>
  <si>
    <t>1130305905030104</t>
  </si>
  <si>
    <t>F44-N1 BLOCK</t>
  </si>
  <si>
    <t>1130305905030102</t>
  </si>
  <si>
    <t>F45-MARUTHI LAYOUT</t>
  </si>
  <si>
    <t>1130305905030103</t>
  </si>
  <si>
    <t>F46-RACHENAHALLI</t>
  </si>
  <si>
    <t>1130305905040102</t>
  </si>
  <si>
    <t>F50-E1 BLOCK</t>
  </si>
  <si>
    <t>1130305905040103</t>
  </si>
  <si>
    <t>1130305904010104</t>
  </si>
  <si>
    <t>F05-MANIPAL</t>
  </si>
  <si>
    <t>1130305903010208</t>
  </si>
  <si>
    <t>1130305903010209</t>
  </si>
  <si>
    <t>F14-MANTRI WEBCITY</t>
  </si>
  <si>
    <t>F10-VHBCSLAYOUT</t>
  </si>
  <si>
    <t>1120302901010303</t>
  </si>
  <si>
    <t>E10</t>
  </si>
  <si>
    <t>F12-BHUVANESHWARINAGAR</t>
  </si>
  <si>
    <t>E12</t>
  </si>
  <si>
    <t>F16-NETAPP-INDIA-PVT-LTD</t>
  </si>
  <si>
    <t>F08-IDLE3</t>
  </si>
  <si>
    <t>F10-VIRGO</t>
  </si>
  <si>
    <t>F11-TOTAL MALL</t>
  </si>
  <si>
    <t>F12-GARNET</t>
  </si>
  <si>
    <t>F23-VSNL-CO,-EPIP-L/O</t>
  </si>
  <si>
    <t>F12-P.OZONE-LAYOUT-/--VARTHUR</t>
  </si>
  <si>
    <t>F05-SAN-&amp;-HERBERT,-ITPL-ROAD</t>
  </si>
  <si>
    <t>F12-GR-TECH-PARK,-ITPL-ROAD</t>
  </si>
  <si>
    <t>F11-TR.YARD-SHOPPING-COMPLEX.</t>
  </si>
  <si>
    <t>1130202903020402</t>
  </si>
  <si>
    <t>F13-SAP-LAB</t>
  </si>
  <si>
    <t>VidhanaSoudha</t>
  </si>
  <si>
    <t>W3</t>
  </si>
  <si>
    <t>F10-VICTORIA-(PIPE-LINE)</t>
  </si>
  <si>
    <t>F15-RMU-(GUDDADAHALLI)</t>
  </si>
  <si>
    <t>1130101902010101</t>
  </si>
  <si>
    <t>1130101902010102</t>
  </si>
  <si>
    <t>1130101902020101</t>
  </si>
  <si>
    <t>1130101902020102</t>
  </si>
  <si>
    <t>E4</t>
  </si>
  <si>
    <t>1130202904010114</t>
  </si>
  <si>
    <t>1130202904020306</t>
  </si>
  <si>
    <t>W4</t>
  </si>
  <si>
    <t>F01-JAYADEVA-HOSTEL</t>
  </si>
  <si>
    <t>F06-CINEMA-FEEDER</t>
  </si>
  <si>
    <t>1130302901010203</t>
  </si>
  <si>
    <t>E1</t>
  </si>
  <si>
    <t>F12-VENKATESHPURA</t>
  </si>
  <si>
    <t>1130305902010105</t>
  </si>
  <si>
    <t>F13-SHOBHA-CHRYSANTHEMUM</t>
  </si>
  <si>
    <t>E5</t>
  </si>
  <si>
    <t>W5</t>
  </si>
  <si>
    <t>F03--SUNKALPET</t>
  </si>
  <si>
    <t>E11</t>
  </si>
  <si>
    <t>F02-BANASWADI</t>
  </si>
  <si>
    <t>F03-ITI</t>
  </si>
  <si>
    <t>F12-NRI-L/O</t>
  </si>
  <si>
    <t>F01-RAMURTHY-NAGAR</t>
  </si>
  <si>
    <t>F07-F-KR-PURAM-INDL</t>
  </si>
  <si>
    <t>F08-ANANDPURA</t>
  </si>
  <si>
    <t>F10-HOYSALA-NAGAR</t>
  </si>
  <si>
    <t>F13-BWSSB</t>
  </si>
  <si>
    <t>F20-KASHIVISH VISHWANATHA LAY OUT</t>
  </si>
  <si>
    <t>F21-VARNASI</t>
  </si>
  <si>
    <t>F25-BATTARAHALLI</t>
  </si>
  <si>
    <t>E6</t>
  </si>
  <si>
    <t>1130203901020103</t>
  </si>
  <si>
    <t>F07-FLEELA-PALACE</t>
  </si>
  <si>
    <t>F10-J-B-NAGAR</t>
  </si>
  <si>
    <t>1110203905010302</t>
  </si>
  <si>
    <t>F19-LIC-COLONY</t>
  </si>
  <si>
    <t>F13-MOOKAMBIKA TEMPLE</t>
  </si>
  <si>
    <t>E8</t>
  </si>
  <si>
    <t>F01-HORAMAVU</t>
  </si>
  <si>
    <t>F04-K.CHANSANDRA</t>
  </si>
  <si>
    <t>F14-BABUSAB-PALYA.</t>
  </si>
  <si>
    <t>F16-CANOPY-APMT:</t>
  </si>
  <si>
    <t>F08-H.R.B.R-LAYOUT.</t>
  </si>
  <si>
    <t>F13-OMBR-LAY-OUT</t>
  </si>
  <si>
    <t>F18-PILLAREDDY-NAGAR</t>
  </si>
  <si>
    <t>F19-DOCTOR'S-LAY-OUT</t>
  </si>
  <si>
    <t>F21-BANJAR-LAYLOT</t>
  </si>
  <si>
    <t>F11-JPNRI</t>
  </si>
  <si>
    <t>F14-KULLAPPA CIRCLE</t>
  </si>
  <si>
    <t>F15-BANGALORE EAST CIRCLE OFFICECLE</t>
  </si>
  <si>
    <t>1130304902010101</t>
  </si>
  <si>
    <t>F02-PURUVANKARA</t>
  </si>
  <si>
    <t>South</t>
  </si>
  <si>
    <t>S11</t>
  </si>
  <si>
    <t>F11-BLOCK 6A</t>
  </si>
  <si>
    <t>F12-ADARSHA WATER PUMP</t>
  </si>
  <si>
    <t>Koramangala</t>
  </si>
  <si>
    <t>S7</t>
  </si>
  <si>
    <t>new feeder</t>
  </si>
  <si>
    <t>F15-ADARSHA CAMPUS 5A</t>
  </si>
  <si>
    <t>F19-DODDAKKANAHALLLI</t>
  </si>
  <si>
    <t>1110303905020203</t>
  </si>
  <si>
    <t>F01-RMZ</t>
  </si>
  <si>
    <t>F03-BLOCK 7</t>
  </si>
  <si>
    <t>F04-ADARSHA CAMPUS</t>
  </si>
  <si>
    <t>F09-HONEY WELL</t>
  </si>
  <si>
    <t>Jayanagar</t>
  </si>
  <si>
    <t>S2</t>
  </si>
  <si>
    <t>F19-VENKATAPURAIDLE</t>
  </si>
  <si>
    <t>S16</t>
  </si>
  <si>
    <t>S4</t>
  </si>
  <si>
    <t>F06-FNDRI</t>
  </si>
  <si>
    <t>1110102902010103</t>
  </si>
  <si>
    <t>S3</t>
  </si>
  <si>
    <t>F03-SASKEN</t>
  </si>
  <si>
    <t>S12</t>
  </si>
  <si>
    <t>F06-PURAVANKARA</t>
  </si>
  <si>
    <t>F09-ANJANADRI LAYOUT</t>
  </si>
  <si>
    <t>1110304901010110</t>
  </si>
  <si>
    <t>F05-WEAVERS COLONY</t>
  </si>
  <si>
    <t>S15</t>
  </si>
  <si>
    <t>F03-ITTUMADU</t>
  </si>
  <si>
    <t>S18</t>
  </si>
  <si>
    <t>F07-BHUVANESHWARI-NAGAR</t>
  </si>
  <si>
    <t>F12-T.G LAYOUT</t>
  </si>
  <si>
    <t>S17</t>
  </si>
  <si>
    <t>F11-VIGNAN_NAGAR</t>
  </si>
  <si>
    <t>F13-AYYAPPA_TEMPLE</t>
  </si>
  <si>
    <t>F15-KRISHNAPPA_GARDEN</t>
  </si>
  <si>
    <t>West</t>
  </si>
  <si>
    <t>RRNagar</t>
  </si>
  <si>
    <t>W1</t>
  </si>
  <si>
    <t>W8</t>
  </si>
  <si>
    <t>F06-BSK 2ND STAGE</t>
  </si>
  <si>
    <t>F12-BSK-3RD-STAGE</t>
  </si>
  <si>
    <t>F17-KATHRIGUPPE</t>
  </si>
  <si>
    <t>W6</t>
  </si>
  <si>
    <t>S10</t>
  </si>
  <si>
    <t>F04-MYLASANDRA</t>
  </si>
  <si>
    <t>F11-PURVANKARA</t>
  </si>
  <si>
    <t>1110102901020302</t>
  </si>
  <si>
    <t>Kengeri</t>
  </si>
  <si>
    <t>K3</t>
  </si>
  <si>
    <t>F01-A BLOCK</t>
  </si>
  <si>
    <t>F10-ARCADE</t>
  </si>
  <si>
    <t>F11-C BLOCK</t>
  </si>
  <si>
    <t>F03-B2 BLOCK</t>
  </si>
  <si>
    <t>F04-WISTERIA</t>
  </si>
  <si>
    <t>F05-PLUMERIA</t>
  </si>
  <si>
    <t>F07-PLUMERIA 2</t>
  </si>
  <si>
    <t>F08-WISTERIA 2</t>
  </si>
  <si>
    <t>F09-C1 BLOCK</t>
  </si>
  <si>
    <t>S14</t>
  </si>
  <si>
    <t>F15-VEGACITY</t>
  </si>
  <si>
    <t>S8</t>
  </si>
  <si>
    <t>S19</t>
  </si>
  <si>
    <t>F02-HULIMAVU</t>
  </si>
  <si>
    <t>1110302901020105</t>
  </si>
  <si>
    <t>F07-KALENA-AGRAHARA</t>
  </si>
  <si>
    <t>F13-VISHWA-PRIYA-LAYOUT</t>
  </si>
  <si>
    <t>K2</t>
  </si>
  <si>
    <t>1140303901010106</t>
  </si>
  <si>
    <t>F12-VIDYAMANANAGARA</t>
  </si>
  <si>
    <t>F14-PROVIDENT TREE</t>
  </si>
  <si>
    <t>Rajajinagar</t>
  </si>
  <si>
    <t>N8</t>
  </si>
  <si>
    <t>F01-FSUNKADAKATTE</t>
  </si>
  <si>
    <t>N6</t>
  </si>
  <si>
    <t>F08-FANNAPORNESHWARINAGAR</t>
  </si>
  <si>
    <t>F02-UAPAKER</t>
  </si>
  <si>
    <t>F03-UALLALA</t>
  </si>
  <si>
    <t>F04-D-GROUP-LAYOUT</t>
  </si>
  <si>
    <t>F05-THUNGANAGARA</t>
  </si>
  <si>
    <t>F06-FBALAJILAYOUT</t>
  </si>
  <si>
    <t>N2</t>
  </si>
  <si>
    <t>F07-FNAGARBHAVI</t>
  </si>
  <si>
    <t>N10</t>
  </si>
  <si>
    <t>1140102901020305</t>
  </si>
  <si>
    <t>F12-BELANDOOR-GATE</t>
  </si>
  <si>
    <t>F13-ANUPAMA-FLOORING-AREA</t>
  </si>
  <si>
    <t>F15-TOTAL-MALL</t>
  </si>
  <si>
    <t>F18-WIPRO</t>
  </si>
  <si>
    <t>F03-BELANDUR</t>
  </si>
  <si>
    <t>F06-KAIKONDANAHALLI</t>
  </si>
  <si>
    <t>F07-GREEN-LAYOUT</t>
  </si>
  <si>
    <t>F04-MUNNEKOLA-TEMPLE</t>
  </si>
  <si>
    <t>F13-C1 BUILDING</t>
  </si>
  <si>
    <t>1110203903010106</t>
  </si>
  <si>
    <t>F10-WIPRO</t>
  </si>
  <si>
    <t>F13-AHAD_BUILDERS</t>
  </si>
  <si>
    <t>F16-WIPRO SEZ</t>
  </si>
  <si>
    <t>F17-APG INTELLIHOMES</t>
  </si>
  <si>
    <t>F03-AGARA</t>
  </si>
  <si>
    <t>F05-HONGSANDRA</t>
  </si>
  <si>
    <t>S13</t>
  </si>
  <si>
    <t>1110301903030507</t>
  </si>
  <si>
    <t>F19-VITTASANDRA</t>
  </si>
  <si>
    <t>new feedeer</t>
  </si>
  <si>
    <t>S6</t>
  </si>
  <si>
    <t>F18-ROHAN-VASANTHA</t>
  </si>
  <si>
    <t>F04-KARIYAMMANA AGRAHARA NEW</t>
  </si>
  <si>
    <t>F02-PLATINA BLOCK-1</t>
  </si>
  <si>
    <t>F07-FMLCT</t>
  </si>
  <si>
    <t>F08-VALDEL</t>
  </si>
  <si>
    <t>F09- SALARPURIA SATTVA</t>
  </si>
  <si>
    <t>F07-STERLING ASCENTIA</t>
  </si>
  <si>
    <t>F03-BEML--I.</t>
  </si>
  <si>
    <t>F05-BEML</t>
  </si>
  <si>
    <t>F08-ADA</t>
  </si>
  <si>
    <t>F18-DEFENSE</t>
  </si>
  <si>
    <t>K1</t>
  </si>
  <si>
    <t>F11-KHBHAMPAPURA1</t>
  </si>
  <si>
    <t>F12-KHBHAMPAPURA2</t>
  </si>
  <si>
    <t>1110302902020102</t>
  </si>
  <si>
    <t>F06-AKSHAY NAGAR</t>
  </si>
  <si>
    <t>1110302902010106</t>
  </si>
  <si>
    <t>F07-PRESTIGE SONG OF SOUTH</t>
  </si>
  <si>
    <t>F09-LAKE WERNDOW</t>
  </si>
  <si>
    <t>F10-HILL CRESTA</t>
  </si>
  <si>
    <t>F11-CLUB MEADOWS</t>
  </si>
  <si>
    <t>S20</t>
  </si>
  <si>
    <t>F10-GOLD-HILL</t>
  </si>
  <si>
    <t>F12-HSR-TH-SECTOR</t>
  </si>
  <si>
    <t>F13-VENKATAPURA</t>
  </si>
  <si>
    <t>F15-BDA</t>
  </si>
  <si>
    <t>F17-SUN-CITY</t>
  </si>
  <si>
    <t>F18-AGARA</t>
  </si>
  <si>
    <t>F19-HOSAPALYA</t>
  </si>
  <si>
    <t>F21-KSRP</t>
  </si>
  <si>
    <t>F22-HSR 3RD SCTOR</t>
  </si>
  <si>
    <t>F23-PRESTIGE_FERNS</t>
  </si>
  <si>
    <t>F03-HSR-SECTOR</t>
  </si>
  <si>
    <t>F04-HSR-SECTOR</t>
  </si>
  <si>
    <t>F05-SOMASUNDERAPALYA</t>
  </si>
  <si>
    <t>F07-FJAKKASANDRA-SECTOR</t>
  </si>
  <si>
    <t>F08-KAIKONDANAHALLI</t>
  </si>
  <si>
    <t>F09-CPWD-QUARTERS-SECTOR</t>
  </si>
  <si>
    <t>S5</t>
  </si>
  <si>
    <t>1110103904020204</t>
  </si>
  <si>
    <t>F04-MANTRI SERENITY</t>
  </si>
  <si>
    <t>1110103904020205</t>
  </si>
  <si>
    <t>F05-BALAJI LAYOUT</t>
  </si>
  <si>
    <t>1110103904020207</t>
  </si>
  <si>
    <t>1110103904020208</t>
  </si>
  <si>
    <t>F07 KS-LAYOUT-II-STAGE</t>
  </si>
  <si>
    <t>1110103902020306</t>
  </si>
  <si>
    <t>F12-VALLABHANAGAR</t>
  </si>
  <si>
    <t>F04-HSR 5TH SECTOR</t>
  </si>
  <si>
    <t>No MDM Code</t>
  </si>
  <si>
    <t>F01-BTM-ND-STAGE</t>
  </si>
  <si>
    <t>S1</t>
  </si>
  <si>
    <t>F06-GEETHA-COLONY</t>
  </si>
  <si>
    <t>1230303901010102</t>
  </si>
  <si>
    <t>F10-WING B</t>
  </si>
  <si>
    <t>F11-WING C</t>
  </si>
  <si>
    <t>F09-WING A</t>
  </si>
  <si>
    <t>F09-VERIFONE</t>
  </si>
  <si>
    <t>F12-BWSSB</t>
  </si>
  <si>
    <t>F18-PANATHUR</t>
  </si>
  <si>
    <t>K4</t>
  </si>
  <si>
    <t>F03-NEW-KHB</t>
  </si>
  <si>
    <t>F03-ROYAL PARK</t>
  </si>
  <si>
    <t>F06-RS CLUB HOUSE</t>
  </si>
  <si>
    <t>F07-SIR M V INDUSTRIAL AREA</t>
  </si>
  <si>
    <t>F08-SARATHI NAGAR</t>
  </si>
  <si>
    <t>F10-RAGAVANAPALYA</t>
  </si>
  <si>
    <t>F14-J-P-NAGAR-TH-PHASE</t>
  </si>
  <si>
    <t>F09-DODDA-KALASANDRA</t>
  </si>
  <si>
    <t>F03-WONDER</t>
  </si>
  <si>
    <t>F07-FDEVIKIRAN</t>
  </si>
  <si>
    <t>F12-KIADB-ND-PHASE</t>
  </si>
  <si>
    <t>N1</t>
  </si>
  <si>
    <t>N3</t>
  </si>
  <si>
    <t>F07-F-GUDDAGANAPATHI</t>
  </si>
  <si>
    <t>F12-THIPPENHALLI</t>
  </si>
  <si>
    <t>F06-ANDRAHALLI</t>
  </si>
  <si>
    <t>F07-THIGALARA PALYA</t>
  </si>
  <si>
    <t>F08-KARIOBANAHALLI</t>
  </si>
  <si>
    <t>1110303901020106</t>
  </si>
  <si>
    <t>1110303901030501</t>
  </si>
  <si>
    <t>W2</t>
  </si>
  <si>
    <t>F06-MANTHRI-GARDEN</t>
  </si>
  <si>
    <t>F07-IBM-ST-BLOCK</t>
  </si>
  <si>
    <t>1110101902010111</t>
  </si>
  <si>
    <t>1110101902010107</t>
  </si>
  <si>
    <t>F13-GARUDA-SWAGATH</t>
  </si>
  <si>
    <t>1140101901050910</t>
  </si>
  <si>
    <t>F35-GT WORLD MALL</t>
  </si>
  <si>
    <t>1140101901050911</t>
  </si>
  <si>
    <t>F36-PALLADIUM</t>
  </si>
  <si>
    <t>S9</t>
  </si>
  <si>
    <t>F03-S9 SUB DIVISION</t>
  </si>
  <si>
    <t>F05-9TH-MAIN-BATA-SHOWROOM</t>
  </si>
  <si>
    <t>F07-CHANNAMMANA KERE</t>
  </si>
  <si>
    <t>W8 /W2</t>
  </si>
  <si>
    <t>F10-RGA INFRASTRUCTURE-2</t>
  </si>
  <si>
    <t>F04-RGA INFRASTRUCTURE-1</t>
  </si>
  <si>
    <t>F03-PROVIDENT</t>
  </si>
  <si>
    <t>F04-PROVIDENT</t>
  </si>
  <si>
    <t>F05-RRHOSPITAL</t>
  </si>
  <si>
    <t>F07-PROVIDENT</t>
  </si>
  <si>
    <t>W7</t>
  </si>
  <si>
    <t>1140204901010108</t>
  </si>
  <si>
    <t>F11-JP-NAGAR-TH-PHASE</t>
  </si>
  <si>
    <t>F17-KALYANI VISTA</t>
  </si>
  <si>
    <t>1110104901010201</t>
  </si>
  <si>
    <t>F01-BRIGADE SOFTWARE</t>
  </si>
  <si>
    <t>F21-F2124TH MAIN 5TH PHASE JP NAGAR</t>
  </si>
  <si>
    <t>F24-JP-NAGAR-ND-PHASE</t>
  </si>
  <si>
    <t>F28-KRISHNA-MAGNUM</t>
  </si>
  <si>
    <t>F01-RMZ-ECO-WORLD</t>
  </si>
  <si>
    <t>F11-SHOBHA-APPT</t>
  </si>
  <si>
    <t>F12-SALARPURIA-SOFT-ZONE</t>
  </si>
  <si>
    <t>F13-TAKSHASHILA-(AKME)</t>
  </si>
  <si>
    <t>F17-OZONE-EVERGREEN</t>
  </si>
  <si>
    <t>F18-SENORITA</t>
  </si>
  <si>
    <t>F19-EMBASSY PRESTINE APT</t>
  </si>
  <si>
    <t>F02-RMZ-ECO-WORLD</t>
  </si>
  <si>
    <t>F03-KAIKONDRAHALLI</t>
  </si>
  <si>
    <t>F04-CESSNA-GARDEN-B</t>
  </si>
  <si>
    <t>F05-IBLUR</t>
  </si>
  <si>
    <t>F06-FAKME</t>
  </si>
  <si>
    <t>F07-FGREEN-GLEN-LAYOUT</t>
  </si>
  <si>
    <t>F08-IDLE 5</t>
  </si>
  <si>
    <t>F08-SHIVA TEMPLE KAMAKSHIPAYA</t>
  </si>
  <si>
    <t>1140104901020103</t>
  </si>
  <si>
    <t>F12-KENGUNTE</t>
  </si>
  <si>
    <t>F02-SUNKADAKATTE_INDL_AREA</t>
  </si>
  <si>
    <t>F01-FGOVT.PRESS-LAYOUT</t>
  </si>
  <si>
    <t>1140301903010102</t>
  </si>
  <si>
    <t>F03-IDLE2</t>
  </si>
  <si>
    <t>1140301903010103</t>
  </si>
  <si>
    <t>1140301903010104</t>
  </si>
  <si>
    <t>1140301903010105</t>
  </si>
  <si>
    <t>F10-S.M.V.7TH-BLACK</t>
  </si>
  <si>
    <t>F15-KHB PLATINUM</t>
  </si>
  <si>
    <t>F07-IDLE5</t>
  </si>
  <si>
    <t>F01-BLOCK 01 &amp; 02</t>
  </si>
  <si>
    <t>F02-BLOCK 03 &amp; 04</t>
  </si>
  <si>
    <t>F03-BLOCK 05 &amp; 06</t>
  </si>
  <si>
    <t>F04-BLOCK 07 &amp; 08</t>
  </si>
  <si>
    <t xml:space="preserve">         </t>
  </si>
  <si>
    <t>F07-FAVA-SARALA</t>
  </si>
  <si>
    <t>F08-SOMANAHALLI</t>
  </si>
  <si>
    <t>F11-CONCORDE1</t>
  </si>
  <si>
    <t>F12-CONCORDE2</t>
  </si>
  <si>
    <t>SOUDELA HIRANANDINI_66</t>
  </si>
  <si>
    <t>F07-FSHANTHI-NIKETAN</t>
  </si>
  <si>
    <t>F10-PANDURANGA-NAGAR</t>
  </si>
  <si>
    <t>F12-MOTAPPA-COMPOUND</t>
  </si>
  <si>
    <t>F13-MAHINDRA HOMES</t>
  </si>
  <si>
    <t>F14-GOOD HOMES</t>
  </si>
  <si>
    <t>F07-ST-JOHNS-HOSTLE-RMU</t>
  </si>
  <si>
    <t>F08-BASAVANA GUDI</t>
  </si>
  <si>
    <t>1110103901020302</t>
  </si>
  <si>
    <t>F12-BALAJI-LAYOUT</t>
  </si>
  <si>
    <t>F13-ADARSHA-1</t>
  </si>
  <si>
    <t>F14-ADARASH-II</t>
  </si>
  <si>
    <t>F16-MANTRI-2</t>
  </si>
  <si>
    <t>1130101901020104</t>
  </si>
  <si>
    <t>1130103902020105</t>
  </si>
  <si>
    <t>1130103902020106</t>
  </si>
  <si>
    <t>F03-FNAGARBHAVI</t>
  </si>
  <si>
    <t>F07-FKAMAKSHIPALYA-FEEDER</t>
  </si>
  <si>
    <t>F02-GOVINDARAJANAGAR</t>
  </si>
  <si>
    <t>F14-GROUP-2</t>
  </si>
  <si>
    <t>1140203901020202</t>
  </si>
  <si>
    <t>1140203901020203</t>
  </si>
  <si>
    <t>1140203901020204</t>
  </si>
  <si>
    <t>1140203901020205</t>
  </si>
  <si>
    <t>1140203901020206</t>
  </si>
  <si>
    <t>1140203901020209</t>
  </si>
  <si>
    <t>F13-PRESTIGE</t>
  </si>
  <si>
    <t>1140203901010105</t>
  </si>
  <si>
    <t>F14-BDA-1 KAILASA</t>
  </si>
  <si>
    <t>F15-BDA-2 GANGA</t>
  </si>
  <si>
    <t>F16-SALARPURIA DIVINITY</t>
  </si>
  <si>
    <t>ANEKAL_RA</t>
  </si>
  <si>
    <t>BANGARAPETE_RA</t>
  </si>
  <si>
    <t>HIRIYUR</t>
  </si>
  <si>
    <t>CHALLAKERE_RA</t>
  </si>
  <si>
    <t>CHANNAPATNA_RA</t>
  </si>
  <si>
    <t>1220104904020313</t>
  </si>
  <si>
    <t>CHIKKABALLAPURA_RA</t>
  </si>
  <si>
    <t>CHINTHAMANI_RA</t>
  </si>
  <si>
    <t>1230401901020308</t>
  </si>
  <si>
    <t>CHITRADURGA_RA</t>
  </si>
  <si>
    <t>F12- JCR</t>
  </si>
  <si>
    <t>DAVANAGERE CSD-1_RA</t>
  </si>
  <si>
    <t>DAVANAGERE CSD-2_RA</t>
  </si>
  <si>
    <t>1310103901010301</t>
  </si>
  <si>
    <t>F16-MANDAKKIBHATTI</t>
  </si>
  <si>
    <t>1310103901010706</t>
  </si>
  <si>
    <t>BANGALORE RURAL</t>
  </si>
  <si>
    <t>DODDABALLAPURA_RA</t>
  </si>
  <si>
    <t>GOWRIBIDANUR_RA</t>
  </si>
  <si>
    <t>1230303902020304</t>
  </si>
  <si>
    <t>HARAPPANAHALLI_RA</t>
  </si>
  <si>
    <t>F15-KOTTUR ROAD</t>
  </si>
  <si>
    <t>HARIHARA_RA</t>
  </si>
  <si>
    <t>HIRIYUR_RA</t>
  </si>
  <si>
    <t>HOSAKOTE</t>
  </si>
  <si>
    <t>HOSAKOTE_RA</t>
  </si>
  <si>
    <t>KANAKAPUR_RA</t>
  </si>
  <si>
    <t>F07-KHB</t>
  </si>
  <si>
    <t>KGF_RA</t>
  </si>
  <si>
    <t>KOLAR_RA</t>
  </si>
  <si>
    <t>F20-VISVESWARAYA STADIUM</t>
  </si>
  <si>
    <t xml:space="preserve">F22-GOWRIPET </t>
  </si>
  <si>
    <t>KUNIGAL_RA</t>
  </si>
  <si>
    <t>1320110902010103</t>
  </si>
  <si>
    <t>F05-WATER SUPPLY TMC</t>
  </si>
  <si>
    <t>RAMANAGARA_RA</t>
  </si>
  <si>
    <t>1220102902010101</t>
  </si>
  <si>
    <t>F14-RAYARADODDI RAPDRP</t>
  </si>
  <si>
    <t>SHIDLAGATTA_RA</t>
  </si>
  <si>
    <t>MADUGIRI</t>
  </si>
  <si>
    <t>SIRA_RA</t>
  </si>
  <si>
    <t>TIPTUR_RA</t>
  </si>
  <si>
    <t>1320201905010105</t>
  </si>
  <si>
    <t>F05-VIDHYA NAGARA</t>
  </si>
  <si>
    <t>TUMKUR CSD-1_RA</t>
  </si>
  <si>
    <t>1320101901020504</t>
  </si>
  <si>
    <t>F16-FITWELL</t>
  </si>
  <si>
    <t>TUMKUR CSD-2_RA</t>
  </si>
  <si>
    <t>1320102901020101</t>
  </si>
  <si>
    <t>KYATSANDRA</t>
  </si>
  <si>
    <t>TUMKUR CSD-3_RA</t>
  </si>
  <si>
    <t>CHITRADURGA RURAL</t>
  </si>
  <si>
    <t>CHITRADURGA URBAN</t>
  </si>
  <si>
    <t>F05-KANIVEHALLI</t>
  </si>
  <si>
    <t>SRIRAMPURA</t>
  </si>
  <si>
    <t>LINGDHALLI_66</t>
  </si>
  <si>
    <t>DAVANAGERE RURAL</t>
  </si>
  <si>
    <t>DAVANAGERE URBAN SUB DIVISION 1</t>
  </si>
  <si>
    <t>JAGALURU</t>
  </si>
  <si>
    <t>SANTEBENNUR</t>
  </si>
  <si>
    <t>HARAPANAHALLI</t>
  </si>
  <si>
    <t>HONNALI</t>
  </si>
  <si>
    <t>NYAMATHI</t>
  </si>
  <si>
    <t>F10-GUDDEHALLI</t>
  </si>
  <si>
    <t>TELAGI</t>
  </si>
  <si>
    <t>1310402906020306</t>
  </si>
  <si>
    <t>MOLAKALMURU</t>
  </si>
  <si>
    <t>F03-N.R.K.PURA</t>
  </si>
  <si>
    <t>TALAKU</t>
  </si>
  <si>
    <t>F06-NJY BANDETHIMMALAPURA</t>
  </si>
  <si>
    <t>1320109902010105</t>
  </si>
  <si>
    <t>F04-DODDAMAVATHURU</t>
  </si>
  <si>
    <t>F01-SURENAHALLI</t>
  </si>
  <si>
    <t>F05-CHINAKAVAJRA NJY</t>
  </si>
  <si>
    <t>F02- S R PALYA</t>
  </si>
  <si>
    <t>1320306904010107</t>
  </si>
  <si>
    <t>1320306904010102</t>
  </si>
  <si>
    <t>F04-GUMMAGATTA</t>
  </si>
  <si>
    <t>1320306906010105</t>
  </si>
  <si>
    <t>F06-HANUMANTHANAHALLI</t>
  </si>
  <si>
    <t>SIRA RURAL</t>
  </si>
  <si>
    <t>SIRA URBAN</t>
  </si>
  <si>
    <t>CN HALLY</t>
  </si>
  <si>
    <t xml:space="preserve">TUMKUR </t>
  </si>
  <si>
    <t>BIDARE_66</t>
  </si>
  <si>
    <t>NITTUR</t>
  </si>
  <si>
    <t>TUMKUR RURAL SUB DIVISION1</t>
  </si>
  <si>
    <t>TUMKUR RURAL SUB DIVISION2</t>
  </si>
  <si>
    <t>TUMKUR URBAN SUB DIVISION1</t>
  </si>
  <si>
    <t>TUMKUR URBAN SUB DIVISION2</t>
  </si>
  <si>
    <t>AVALAHALLI</t>
  </si>
  <si>
    <t>F19-AMIN PROPERTIES</t>
  </si>
  <si>
    <t>F01-MOLEX AEROSPACE</t>
  </si>
  <si>
    <t>F14-ITC</t>
  </si>
  <si>
    <t>F18-DHAMMANAGI DEVELOPERS</t>
  </si>
  <si>
    <t>F20-SS DEVELOPERS</t>
  </si>
  <si>
    <t>DABASPETE</t>
  </si>
  <si>
    <t>DODDABALAPURA (R)</t>
  </si>
  <si>
    <t>DODDABALAPURA (U)</t>
  </si>
  <si>
    <t>VEERASANDRA</t>
  </si>
  <si>
    <t>CHIKKABALLAPURA RURAL</t>
  </si>
  <si>
    <t>CHIKKABALLAPURA URBAN</t>
  </si>
  <si>
    <t>CHINTHAMANI RURAL</t>
  </si>
  <si>
    <t>F15-CHENNAKESHAVAPURA.</t>
  </si>
  <si>
    <t>F10-CHOKKANAHALLI</t>
  </si>
  <si>
    <t>CHINTHAMANI URBAN</t>
  </si>
  <si>
    <t>SHIDLAGATTA RURAL</t>
  </si>
  <si>
    <t>SHIDLAGATTA URBAN</t>
  </si>
  <si>
    <t>BANGARAPETE</t>
  </si>
  <si>
    <t>BETHAMANGLA</t>
  </si>
  <si>
    <t>MULABAGILU</t>
  </si>
  <si>
    <t>KOLAR RURAL</t>
  </si>
  <si>
    <t>F05-SHIVAM AUTO-TECH</t>
  </si>
  <si>
    <t>KOLAR URBAN</t>
  </si>
  <si>
    <t>SRINIVASAPURA</t>
  </si>
  <si>
    <t>HAROHALLY</t>
  </si>
  <si>
    <t>KANAKAPUR RURAL</t>
  </si>
  <si>
    <t>HOOKUNDA_66</t>
  </si>
  <si>
    <t>KANAKAPUR URBAN</t>
  </si>
  <si>
    <t>SATHANURU</t>
  </si>
  <si>
    <t>1210102901010108</t>
  </si>
  <si>
    <t>F09-BYRANHALLI NJY</t>
  </si>
  <si>
    <t>BEVOORU</t>
  </si>
  <si>
    <t>1220101903010101</t>
  </si>
  <si>
    <t xml:space="preserve">CHANNAPATNA RURAL </t>
  </si>
  <si>
    <t>CHANNAPATNA URBAN</t>
  </si>
  <si>
    <t>SANKALAGERE-66</t>
  </si>
  <si>
    <t>RAMANAGARA RURAL</t>
  </si>
  <si>
    <t>RAMANAGARA URBAN</t>
  </si>
  <si>
    <t xml:space="preserve">BANGALORE NORTH </t>
  </si>
  <si>
    <t xml:space="preserve">BANGALORE SOUTH </t>
  </si>
  <si>
    <t>S2 WILSON GARDEN</t>
  </si>
  <si>
    <t>S3 VIVEK NAGAR</t>
  </si>
  <si>
    <t xml:space="preserve">BANGALORE RURAL </t>
  </si>
  <si>
    <t xml:space="preserve">BANGALORE EAST </t>
  </si>
  <si>
    <t>W4 AR CIRCLE</t>
  </si>
  <si>
    <t>1130102901030501</t>
  </si>
  <si>
    <t>YALAHANKA</t>
  </si>
  <si>
    <t>AVALAHALLY</t>
  </si>
  <si>
    <t>S7 HAL OLD AIRPORT ROAD</t>
  </si>
  <si>
    <t>S9 BANASHANKARI 2ND STAGE</t>
  </si>
  <si>
    <t>F14-BULL TEMPLE ROAD</t>
  </si>
  <si>
    <t>PEENYA</t>
  </si>
  <si>
    <t xml:space="preserve">BANGALORE WEST </t>
  </si>
  <si>
    <t xml:space="preserve">KENGERI </t>
  </si>
  <si>
    <t>F06-F-SKYLINE-APARTMENT</t>
  </si>
  <si>
    <t>WHITE FIELD</t>
  </si>
  <si>
    <t>F20-JUDICIAL QUATERS</t>
  </si>
  <si>
    <t>1120202901010103</t>
  </si>
  <si>
    <t>F05-GANESHATEMPLE</t>
  </si>
  <si>
    <t>F06-F-AIR</t>
  </si>
  <si>
    <t>1110203901010302</t>
  </si>
  <si>
    <t>W5 CUBBANPETE</t>
  </si>
  <si>
    <t>LRBANDE_66</t>
  </si>
  <si>
    <t>1120103902020302</t>
  </si>
  <si>
    <t>W2 CHAMARAJAPETE</t>
  </si>
  <si>
    <t>F03-5-TH-MAIN-ROAD-VIJAYA-ENCLAVE</t>
  </si>
  <si>
    <t>TELIGI</t>
  </si>
  <si>
    <t>W6 BYATARAYANAPURA</t>
  </si>
  <si>
    <t>S6 JPNAGAR</t>
  </si>
  <si>
    <t>F03-CHOKKANAHALLI</t>
  </si>
  <si>
    <t>F10-SAMPIGEHALLI  POLICE STATION</t>
  </si>
  <si>
    <t>F11-BRIGADE NORTHRIDGE</t>
  </si>
  <si>
    <t>F01-BTM-I-STAGE</t>
  </si>
  <si>
    <t>W3 MAGADI ROAD</t>
  </si>
  <si>
    <t>1130103902020107</t>
  </si>
  <si>
    <t>F12-KMDL</t>
  </si>
  <si>
    <t>F13-MUDINAHALLI</t>
  </si>
  <si>
    <t>1320203905010104</t>
  </si>
  <si>
    <t>F04-IDLE</t>
  </si>
  <si>
    <t>1320203905010108</t>
  </si>
  <si>
    <t>F14-IDLE</t>
  </si>
  <si>
    <t>1210202902020302</t>
  </si>
  <si>
    <t>F08-SINGRAHALLI</t>
  </si>
  <si>
    <t>1210101907020307</t>
  </si>
  <si>
    <t>F15-DODDATUMKUR</t>
  </si>
  <si>
    <t>1210101907020308</t>
  </si>
  <si>
    <t>F17-APPEARL-PARK</t>
  </si>
  <si>
    <t>1210101907020310</t>
  </si>
  <si>
    <t>F19-APPEARL-PARK</t>
  </si>
  <si>
    <t>F00-EHT-ACC</t>
  </si>
  <si>
    <t>1320106901010105</t>
  </si>
  <si>
    <t>F06-ANKASANDRA</t>
  </si>
  <si>
    <t>1320109906010101</t>
  </si>
  <si>
    <t>F01-KUMBARAPALYA</t>
  </si>
  <si>
    <t>1210103902010106</t>
  </si>
  <si>
    <t>F13-ADRANNGI</t>
  </si>
  <si>
    <t>F10 CHANNAPURA</t>
  </si>
  <si>
    <t>1230204901010104</t>
  </si>
  <si>
    <t>F06-HOSAKOTE</t>
  </si>
  <si>
    <t>1320201901030503</t>
  </si>
  <si>
    <t>F13-BELAGARAHALLI</t>
  </si>
  <si>
    <t>1320201901030504</t>
  </si>
  <si>
    <t>F14-TADSOOR</t>
  </si>
  <si>
    <t>1320103905010105</t>
  </si>
  <si>
    <t>F06-JP4</t>
  </si>
  <si>
    <t>1320202906020301</t>
  </si>
  <si>
    <t>F06-BIGANENAHALLI</t>
  </si>
  <si>
    <t>1210202901010109</t>
  </si>
  <si>
    <t>F12-IAF</t>
  </si>
  <si>
    <t>1110303904010307</t>
  </si>
  <si>
    <t>F14-KC-HALLI</t>
  </si>
  <si>
    <t>1110303901010103</t>
  </si>
  <si>
    <t>F17-NJY GATAHALLY</t>
  </si>
  <si>
    <t>SOBHAAPPARTMENT_66</t>
  </si>
  <si>
    <t>1110303902020301</t>
  </si>
  <si>
    <t>F09-CESSNA-GARDEN-B</t>
  </si>
  <si>
    <t>1110303902020302</t>
  </si>
  <si>
    <t>F10-EXORA-BUSINESS-PARK</t>
  </si>
  <si>
    <t>1110303902020306</t>
  </si>
  <si>
    <t>F15-VIKAS-TELECOM(BRIDAVAN-TECH-PARK)</t>
  </si>
  <si>
    <t>1110303902020307</t>
  </si>
  <si>
    <t>F16-IBIS-HOTEL</t>
  </si>
  <si>
    <t>S12 GOURAVNAGAR, JP NAGAR 7TH PHASE</t>
  </si>
  <si>
    <t>1110304903010104</t>
  </si>
  <si>
    <t>F21-BB,-SUNCITY-LAYOUT</t>
  </si>
  <si>
    <t>S8 KUDLU GATE</t>
  </si>
  <si>
    <t>1110301903030501</t>
  </si>
  <si>
    <t>F14-BEGUR ROAD</t>
  </si>
  <si>
    <t>1110301903030503</t>
  </si>
  <si>
    <t>F15-UNIVERSAL-BUILDER</t>
  </si>
  <si>
    <t>S5 ISRO LAYOUT</t>
  </si>
  <si>
    <t>1230203902010103</t>
  </si>
  <si>
    <t>F01-KPCL-SOLAR-IMPORT</t>
  </si>
  <si>
    <t>1230201901020302</t>
  </si>
  <si>
    <t>F05-MUSCOM</t>
  </si>
  <si>
    <t>1230201902010105</t>
  </si>
  <si>
    <t>F12- MARIKUPPAM TOWN</t>
  </si>
  <si>
    <t>1230204904010108</t>
  </si>
  <si>
    <t>F14-MYLANDAHALLI</t>
  </si>
  <si>
    <t>1220201907020102</t>
  </si>
  <si>
    <t>F06-KODLIPURA</t>
  </si>
  <si>
    <t>1220203904010112</t>
  </si>
  <si>
    <t>F16-G.M.INFINITY</t>
  </si>
  <si>
    <t>F02-TOWN</t>
  </si>
  <si>
    <t>1310202905020308</t>
  </si>
  <si>
    <t>F12-RRB_IPP</t>
  </si>
  <si>
    <t>1310202903010104</t>
  </si>
  <si>
    <t>F02-KUNABEVU NJY</t>
  </si>
  <si>
    <t>TMTP_66</t>
  </si>
  <si>
    <t>1320103906020103</t>
  </si>
  <si>
    <t>F09-TMTP6</t>
  </si>
  <si>
    <t>Feeder Input Energy</t>
  </si>
  <si>
    <t>1320103905010102</t>
  </si>
  <si>
    <t>F03-JP1</t>
  </si>
  <si>
    <t>1320103905010103</t>
  </si>
  <si>
    <t>F04-JP2</t>
  </si>
  <si>
    <t>Note 1 :</t>
  </si>
  <si>
    <t xml:space="preserve"> Reasons for high or negative losses</t>
  </si>
  <si>
    <t>1. Frequent Changeover of feeders during faulty Conditions in Urban areas.</t>
  </si>
  <si>
    <t>2. Changeover of feeders during  Overhead to UG cable work</t>
  </si>
  <si>
    <t>5. Dedicated/Express feeders have Negative losses which may be either due to meter class accuracy at station and Consumer end, UG cable or lesser line length.</t>
  </si>
  <si>
    <t>Reasons for not audited</t>
  </si>
  <si>
    <t>1.Feeders are kept idle during the month</t>
  </si>
  <si>
    <t>2.In urban areas alternate source feeders are present which are used for emergency purposes.</t>
  </si>
  <si>
    <t>3.Feeders which are newly created in mid/end of the month which will not be audited during the months</t>
  </si>
  <si>
    <t>Note 2:</t>
  </si>
  <si>
    <t>Input of June, July and August is considered and sales of July, August and September is consider while calculating the T&amp;D loss and AT&amp;C loss.</t>
  </si>
  <si>
    <t>General Information</t>
  </si>
  <si>
    <t>318962
(Out of 3,18,962 nos. of unmetered DTs, 1,13,308 nos. of DTs are to be metered, as the balance DTs are on the exclusive IP feeder (segregated Agriculture feeders under NJY project) and single installations with exclusive DTCs, which are exempted from metering.)</t>
  </si>
  <si>
    <t>Consumption of LT Category Consumers</t>
  </si>
  <si>
    <t>Note: The Consumption of EHT Consumers are included under 11KV HT Consumption</t>
  </si>
  <si>
    <t>Sri. M L Nagaraj, BESCOM</t>
  </si>
  <si>
    <t>Energy sold outside the periphery (MU)</t>
  </si>
  <si>
    <t>Sri Basavaraju H B</t>
  </si>
  <si>
    <t>3. Input energy or sales is 0 due to cable fault or breaker problem resulting in complete shifting of load to other feeders</t>
  </si>
  <si>
    <t>4. Inter ESCOMS sharing of feeders</t>
  </si>
  <si>
    <t xml:space="preserve">M&amp;C data-Out of 3,18,962 nos of unmetered DT's 1,13,308 no of Dt's are to be metered,as the balance DT's are on exclusive IP Feeder(segregated Agriculture feeders under NJY Project)and single installations with exclusives DTC's which are exempted from metering. </t>
  </si>
  <si>
    <t>M&amp;C data-Live installations considered.</t>
  </si>
  <si>
    <t>Period From 01.07.2021 To 31.09.2021</t>
  </si>
  <si>
    <t>LT4A, LT4B</t>
  </si>
  <si>
    <t>LT4C</t>
  </si>
  <si>
    <t>Heating and Motive Power*</t>
  </si>
  <si>
    <t xml:space="preserve">Note: Details of Heating &amp; Motive Power which is included in LT2, LT3 &amp; LT5 is distinctively not available. </t>
  </si>
  <si>
    <t>The details are energy exported ,available at LT level.</t>
  </si>
  <si>
    <t>The generation data for SRTPV installations is being taken from October-2021</t>
  </si>
  <si>
    <t>eabescom17@gmail.com ,gmmcom123@gmail.com</t>
  </si>
  <si>
    <t xml:space="preserve">Total Consumption of HT Category and LT Consumers </t>
  </si>
  <si>
    <t>Annexure -1: Proforma for Quarterly Consumer Category-wise Subsidy Billed/Received/Due for period 01.04.2021 to 30.06.2021 (Q1)</t>
  </si>
  <si>
    <t>Consumer Category (Separate for each subsidized consumer category)</t>
  </si>
  <si>
    <t>Billed Energy</t>
  </si>
  <si>
    <t>Subsidized Billed Energy</t>
  </si>
  <si>
    <t>Applicable rate of Subsidy as notified by State govt.</t>
  </si>
  <si>
    <t>Subsidy Due from State Govt.</t>
  </si>
  <si>
    <t>Subsidy Actually Billed / claimed from State Govt. (As against col.12)</t>
  </si>
  <si>
    <t>Subsidy Received from State Govt. (As against col.13)</t>
  </si>
  <si>
    <t xml:space="preserve">Balance Subsidy yet to be Received from State Govt. </t>
  </si>
  <si>
    <t>Metered</t>
  </si>
  <si>
    <t>Un-metered*</t>
  </si>
  <si>
    <t xml:space="preserve">Metered (out of col.2) </t>
  </si>
  <si>
    <t>Metered Energy**</t>
  </si>
  <si>
    <t>Un-metered Energy**</t>
  </si>
  <si>
    <t>Metered Energy</t>
  </si>
  <si>
    <t>Un-metered Energy</t>
  </si>
  <si>
    <t>(out of col.3)</t>
  </si>
  <si>
    <t>(in kWh)</t>
  </si>
  <si>
    <t>(in Rs/kWh)</t>
  </si>
  <si>
    <t>(in Rs. Cr.)</t>
  </si>
  <si>
    <t>4=2+3</t>
  </si>
  <si>
    <t>7=5+6</t>
  </si>
  <si>
    <t>10=5X8</t>
  </si>
  <si>
    <t>11=6x9</t>
  </si>
  <si>
    <t>12=10+11</t>
  </si>
  <si>
    <t>15=13-14</t>
  </si>
  <si>
    <t xml:space="preserve">Residential </t>
  </si>
  <si>
    <t>Agriculture</t>
  </si>
  <si>
    <t>Commercial/Industrial – LT</t>
  </si>
  <si>
    <t>Commercial/Industrial - HT</t>
  </si>
  <si>
    <t>Other (specify)</t>
  </si>
  <si>
    <t> Total</t>
  </si>
  <si>
    <t>Annexure -1: Proforma for Quarterly Consumer Category-wise Subsidy Billed/Received/Due for period 01.07.2021 to 30.09.2021 (Q2)</t>
  </si>
  <si>
    <t>Note: Details are provided as per system generated DCB</t>
  </si>
  <si>
    <t>DLMS</t>
  </si>
  <si>
    <t>1st of every month</t>
  </si>
  <si>
    <t>Vidhanasoudha</t>
  </si>
  <si>
    <t>Feeder Name\Station name</t>
  </si>
  <si>
    <t>Ramnagar</t>
  </si>
  <si>
    <t>Kanakpura</t>
  </si>
  <si>
    <t>Sathanur</t>
  </si>
  <si>
    <t>Kolar</t>
  </si>
  <si>
    <t>Srinivaspura</t>
  </si>
  <si>
    <t>Magadi</t>
  </si>
  <si>
    <t>Kanakpura Urban</t>
  </si>
  <si>
    <t>Nelamangala</t>
  </si>
  <si>
    <t>Kormangala</t>
  </si>
  <si>
    <t>Kunigal</t>
  </si>
  <si>
    <t>METERED/DLMS</t>
  </si>
  <si>
    <t>j</t>
  </si>
  <si>
    <t>PPA</t>
  </si>
  <si>
    <t>Note: The qty includes 832.69 Captive/Open Access Input</t>
  </si>
  <si>
    <t>(Provisional Data)</t>
  </si>
  <si>
    <t>Station &amp; Feeder</t>
  </si>
  <si>
    <t xml:space="preserve">%T&amp;D loss </t>
  </si>
  <si>
    <t>Note:</t>
  </si>
  <si>
    <t xml:space="preserve"> Reasons for high or low losses</t>
  </si>
  <si>
    <t>1. Frequent Changeoverof feeders during faulty Conditions in Urban areas</t>
  </si>
  <si>
    <t>2. Changeover of feeders during to OverHead to UG cable work</t>
  </si>
  <si>
    <t>3.Input energy or sales is 0 due to cable fault or breaker problem resulting in complete shifting of load to other feeders</t>
  </si>
  <si>
    <t>4.Inter ESCOMS sharing of feeders</t>
  </si>
  <si>
    <t>5. Dedicated/Express feeders have Negative losses which may be either due to meter accuracy problems at Station and Consumer end or Reading of installations on 1st day of the month but feeder input readings are read of 31st midnight of previous month.</t>
  </si>
  <si>
    <t>1.Feeders are be kept idle during the month</t>
  </si>
  <si>
    <t>2.In the urban areas alternate source feeders are present which are used for emergency purposes.</t>
  </si>
  <si>
    <t xml:space="preserve">      </t>
  </si>
  <si>
    <t>Net input energy at DISCOM periphery (MU)                                  Input Energy=C+b+d+e-f-g-h-i</t>
  </si>
  <si>
    <t>Total (MU)=Import-Export</t>
  </si>
  <si>
    <t xml:space="preserve"> 2nd Quarter FY-22
(Provisional)</t>
  </si>
  <si>
    <t>1) BESCOM does not have 33kv</t>
  </si>
  <si>
    <t>2)LT side DTC metering not done completely</t>
  </si>
  <si>
    <t>3) &gt;33kv Level is monitored by KPTCL.</t>
  </si>
  <si>
    <t>4)11kv  sales have both LT and HT Consumers</t>
  </si>
  <si>
    <t xml:space="preserve"> Period from July 21 to Sep 21(DCB)</t>
  </si>
  <si>
    <t xml:space="preserve">Net input energy at DISCOM periphery (MU)     </t>
  </si>
  <si>
    <t>Annexure -1: Proforma for Quarterly Consumer Category-wise Subsidy Billed/Received/Due for period 01.10.2021 to 31.12.2021 (Q3)</t>
  </si>
  <si>
    <t>Annexure -1: Proforma for Quarterly Consumer Category-wise Subsidy Billed/Received/Due for period 01.01.2022 to 31.03.2022 (Q4)</t>
  </si>
  <si>
    <t>Annexure -1: Proforma for Quarterly Consumer Category-wise Subsidy Billed/Received/Due for period 01.04.2021 to 31.03.2022 (FY 2021-22)</t>
  </si>
  <si>
    <t>Input of june july Aug-DCB Base</t>
  </si>
  <si>
    <t>70(pilot)</t>
  </si>
  <si>
    <t>96(EHT Consumers)</t>
  </si>
  <si>
    <t>*Meter reading of Input energy at injection points is the Bank readings that is considered. The Station, Banks/Feeders are monitored by KPTCL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</si>
</sst>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3" formatCode="_ * #,##0.00_ ;_ * \-#,##0.00_ ;_ * &quot;-&quot;??_ ;_ @_ "/>
    <numFmt numFmtId="164" formatCode="_(&quot;$&quot;* #,##0.00_);_(&quot;$&quot;* \(#,##0.00\);_(&quot;$&quot;* &quot;-&quot;??_);_(@_)"/>
    <numFmt numFmtId="165" formatCode="_(* #,##0.00_);_(* \(#,##0.00\);_(* &quot;-&quot;??_);_(@_)"/>
    <numFmt numFmtId="166" formatCode="0.000"/>
    <numFmt numFmtId="167" formatCode="_(\$* #,##0.00_);_(\$* \(#,##0.00\);_(\$* \-??_);_(@_)"/>
    <numFmt numFmtId="168" formatCode="0.000%"/>
    <numFmt numFmtId="169" formatCode="0.000000000000000"/>
  </numFmts>
  <fonts count="57" x14ac:knownFonts="1">
    <font>
      <sz val="11"/>
      <color theme="1"/>
      <name val="Calibri"/>
      <family val="2"/>
      <scheme val="minor"/>
    </font>
    <font>
      <b/>
      <sz val="11"/>
      <color theme="1"/>
      <name val="Calibri"/>
      <family val="2"/>
      <scheme val="minor"/>
    </font>
    <font>
      <sz val="10"/>
      <color indexed="8"/>
      <name val="Arial"/>
      <family val="2"/>
    </font>
    <font>
      <b/>
      <sz val="11"/>
      <color rgb="FF000000"/>
      <name val="Cambria"/>
      <family val="1"/>
      <scheme val="major"/>
    </font>
    <font>
      <sz val="11"/>
      <color theme="1"/>
      <name val="Cambria"/>
      <family val="1"/>
      <scheme val="major"/>
    </font>
    <font>
      <sz val="11"/>
      <color theme="1"/>
      <name val="Calibri"/>
      <family val="2"/>
      <scheme val="minor"/>
    </font>
    <font>
      <u/>
      <sz val="11"/>
      <color theme="10"/>
      <name val="Calibri"/>
      <family val="2"/>
    </font>
    <font>
      <b/>
      <sz val="12"/>
      <color theme="1"/>
      <name val="Calibri"/>
      <family val="2"/>
      <scheme val="minor"/>
    </font>
    <font>
      <sz val="10"/>
      <name val="Arial"/>
      <family val="2"/>
    </font>
    <font>
      <sz val="11"/>
      <color indexed="8"/>
      <name val="Calibri"/>
      <family val="2"/>
    </font>
    <font>
      <sz val="11"/>
      <color rgb="FF000000"/>
      <name val="Calibri"/>
      <family val="2"/>
    </font>
    <font>
      <sz val="11"/>
      <color indexed="8"/>
      <name val="Arial"/>
      <family val="2"/>
      <charset val="1"/>
    </font>
    <font>
      <sz val="10"/>
      <name val="Arial"/>
      <family val="2"/>
      <charset val="1"/>
    </font>
    <font>
      <sz val="10"/>
      <color indexed="8"/>
      <name val="ARIAL"/>
      <family val="2"/>
      <charset val="1"/>
    </font>
    <font>
      <sz val="11"/>
      <name val="Calibri"/>
      <family val="2"/>
    </font>
    <font>
      <sz val="10"/>
      <color theme="1"/>
      <name val="Tahoma"/>
      <family val="2"/>
    </font>
    <font>
      <sz val="11"/>
      <color rgb="FF000000"/>
      <name val="Calibri"/>
      <family val="2"/>
      <scheme val="minor"/>
    </font>
    <font>
      <b/>
      <sz val="14"/>
      <color rgb="FF000000"/>
      <name val="Cambria"/>
      <family val="1"/>
      <scheme val="major"/>
    </font>
    <font>
      <b/>
      <sz val="22"/>
      <color rgb="FF000000"/>
      <name val="Cambria"/>
      <family val="1"/>
      <scheme val="major"/>
    </font>
    <font>
      <sz val="22"/>
      <color theme="1"/>
      <name val="Calibri"/>
      <family val="2"/>
      <scheme val="minor"/>
    </font>
    <font>
      <sz val="22"/>
      <color theme="1"/>
      <name val="Cambria"/>
      <family val="1"/>
      <scheme val="major"/>
    </font>
    <font>
      <sz val="11"/>
      <color theme="1"/>
      <name val="Bookman Old Style"/>
      <family val="1"/>
    </font>
    <font>
      <b/>
      <sz val="11"/>
      <color theme="1"/>
      <name val="Bookman Old Style"/>
      <family val="1"/>
    </font>
    <font>
      <sz val="11"/>
      <name val="Bookman Old Style"/>
      <family val="1"/>
    </font>
    <font>
      <b/>
      <sz val="12"/>
      <color rgb="FF000000"/>
      <name val="Bookman Old Style"/>
      <family val="1"/>
    </font>
    <font>
      <sz val="12"/>
      <color theme="1"/>
      <name val="Bookman Old Style"/>
      <family val="1"/>
    </font>
    <font>
      <sz val="12"/>
      <color rgb="FF000000"/>
      <name val="Bookman Old Style"/>
      <family val="1"/>
    </font>
    <font>
      <sz val="12"/>
      <name val="Bookman Old Style"/>
      <family val="1"/>
    </font>
    <font>
      <b/>
      <sz val="14"/>
      <color rgb="FF000000"/>
      <name val="Bookman Old Style"/>
      <family val="1"/>
    </font>
    <font>
      <b/>
      <sz val="16"/>
      <color theme="1"/>
      <name val="Bookman Old Style"/>
      <family val="1"/>
    </font>
    <font>
      <b/>
      <sz val="14"/>
      <color theme="1"/>
      <name val="Bookman Old Style"/>
      <family val="1"/>
    </font>
    <font>
      <sz val="14"/>
      <color theme="1"/>
      <name val="Bookman Old Style"/>
      <family val="1"/>
    </font>
    <font>
      <b/>
      <sz val="12"/>
      <color theme="1"/>
      <name val="Bookman Old Style"/>
      <family val="1"/>
    </font>
    <font>
      <u/>
      <sz val="12"/>
      <color theme="10"/>
      <name val="Bookman Old Style"/>
      <family val="1"/>
    </font>
    <font>
      <sz val="12"/>
      <color indexed="8"/>
      <name val="Bookman Old Style"/>
      <family val="1"/>
    </font>
    <font>
      <b/>
      <sz val="16"/>
      <name val="Bookman Old Style"/>
      <family val="1"/>
    </font>
    <font>
      <b/>
      <sz val="12"/>
      <color indexed="8"/>
      <name val="Bookman Old Style"/>
      <family val="1"/>
    </font>
    <font>
      <sz val="12"/>
      <color rgb="FFFF0000"/>
      <name val="Bookman Old Style"/>
      <family val="1"/>
    </font>
    <font>
      <sz val="14"/>
      <color theme="0"/>
      <name val="Bookman Old Style"/>
      <family val="1"/>
    </font>
    <font>
      <b/>
      <sz val="11"/>
      <name val="Bookman Old Style"/>
      <family val="1"/>
    </font>
    <font>
      <b/>
      <sz val="10"/>
      <name val="Bookman Old Style"/>
      <family val="1"/>
    </font>
    <font>
      <sz val="10"/>
      <name val="Bookman Old Style"/>
      <family val="1"/>
    </font>
    <font>
      <sz val="12"/>
      <color theme="0"/>
      <name val="Bookman Old Style"/>
      <family val="1"/>
    </font>
    <font>
      <b/>
      <sz val="12"/>
      <name val="Bookman Old Style"/>
      <family val="1"/>
    </font>
    <font>
      <b/>
      <sz val="14"/>
      <name val="Bookman Old Style"/>
      <family val="1"/>
    </font>
    <font>
      <sz val="13"/>
      <name val="Bookman Old Style"/>
      <family val="1"/>
    </font>
    <font>
      <b/>
      <sz val="20"/>
      <name val="Bookman Old Style"/>
      <family val="1"/>
    </font>
    <font>
      <sz val="14"/>
      <name val="Bookman Old Style"/>
      <family val="1"/>
    </font>
    <font>
      <sz val="10"/>
      <color theme="1"/>
      <name val="Bookman Old Style"/>
      <family val="1"/>
    </font>
    <font>
      <b/>
      <sz val="12"/>
      <color theme="1"/>
      <name val="Verdana"/>
      <family val="2"/>
    </font>
    <font>
      <sz val="12"/>
      <color theme="1"/>
      <name val="Calibri"/>
      <family val="2"/>
      <scheme val="minor"/>
    </font>
    <font>
      <b/>
      <sz val="12"/>
      <color rgb="FF000000"/>
      <name val="Verdana"/>
      <family val="2"/>
    </font>
    <font>
      <sz val="12"/>
      <color rgb="FF000000"/>
      <name val="Verdana"/>
      <family val="2"/>
    </font>
    <font>
      <b/>
      <sz val="20"/>
      <name val="Calibri"/>
      <family val="2"/>
      <scheme val="minor"/>
    </font>
    <font>
      <sz val="14"/>
      <name val="Calibri"/>
      <family val="2"/>
      <scheme val="minor"/>
    </font>
    <font>
      <b/>
      <sz val="11"/>
      <name val="Calibri"/>
      <family val="2"/>
      <scheme val="minor"/>
    </font>
    <font>
      <sz val="11"/>
      <name val="Calibri"/>
      <family val="2"/>
      <scheme val="minor"/>
    </font>
  </fonts>
  <fills count="24">
    <fill>
      <patternFill patternType="none"/>
    </fill>
    <fill>
      <patternFill patternType="gray125"/>
    </fill>
    <fill>
      <patternFill patternType="solid">
        <fgColor theme="0" tint="-4.9989318521683403E-2"/>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6" tint="0.79998168889431442"/>
        <bgColor indexed="64"/>
      </patternFill>
    </fill>
    <fill>
      <patternFill patternType="solid">
        <fgColor theme="3"/>
        <bgColor indexed="64"/>
      </patternFill>
    </fill>
    <fill>
      <patternFill patternType="solid">
        <fgColor rgb="FFF2F2F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rgb="FF94B3D6"/>
      </patternFill>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none"/>
    </fill>
    <fill>
      <patternFill patternType="none"/>
    </fill>
    <fill>
      <patternFill patternType="solid">
        <fgColor theme="1"/>
        <bgColor indexed="64"/>
      </patternFill>
    </fill>
    <fill>
      <patternFill patternType="solid">
        <fgColor rgb="FFD9D9D9"/>
        <bgColor indexed="64"/>
      </patternFill>
    </fill>
    <fill>
      <patternFill patternType="solid">
        <fgColor theme="9" tint="0.79998168889431442"/>
        <bgColor indexed="64"/>
      </patternFill>
    </fill>
  </fills>
  <borders count="7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top/>
      <bottom/>
      <diagonal/>
    </border>
    <border>
      <left style="medium">
        <color indexed="64"/>
      </left>
      <right/>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style="thin">
        <color auto="1"/>
      </top>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auto="1"/>
      </top>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8"/>
      </left>
      <right/>
      <top style="thin">
        <color indexed="8"/>
      </top>
      <bottom/>
      <diagonal/>
    </border>
    <border>
      <left style="thin">
        <color indexed="8"/>
      </left>
      <right/>
      <top/>
      <bottom/>
      <diagonal/>
    </border>
    <border>
      <left style="medium">
        <color indexed="64"/>
      </left>
      <right/>
      <top style="medium">
        <color indexed="64"/>
      </top>
      <bottom style="thin">
        <color indexed="64"/>
      </bottom>
      <diagonal/>
    </border>
  </borders>
  <cellStyleXfs count="102">
    <xf numFmtId="0" fontId="0" fillId="0" borderId="0"/>
    <xf numFmtId="9" fontId="5" fillId="0" borderId="0" applyFont="0" applyFill="0" applyBorder="0" applyAlignment="0" applyProtection="0"/>
    <xf numFmtId="0" fontId="6" fillId="0" borderId="0" applyNumberFormat="0" applyFill="0" applyBorder="0" applyAlignment="0" applyProtection="0">
      <alignment vertical="top"/>
      <protection locked="0"/>
    </xf>
    <xf numFmtId="0" fontId="8" fillId="0" borderId="0"/>
    <xf numFmtId="0" fontId="9" fillId="0" borderId="0"/>
    <xf numFmtId="165" fontId="8" fillId="0" borderId="0" applyFont="0" applyFill="0" applyBorder="0" applyAlignment="0" applyProtection="0"/>
    <xf numFmtId="165" fontId="8" fillId="0" borderId="0" applyFont="0" applyFill="0" applyBorder="0" applyAlignment="0" applyProtection="0"/>
    <xf numFmtId="0" fontId="8" fillId="0" borderId="0"/>
    <xf numFmtId="0" fontId="5" fillId="0" borderId="0"/>
    <xf numFmtId="0" fontId="10" fillId="0" borderId="0"/>
    <xf numFmtId="0" fontId="8" fillId="0" borderId="0"/>
    <xf numFmtId="0" fontId="5" fillId="0" borderId="0"/>
    <xf numFmtId="0" fontId="5" fillId="0" borderId="0"/>
    <xf numFmtId="9" fontId="8" fillId="0" borderId="0" applyFont="0" applyFill="0" applyBorder="0" applyAlignment="0" applyProtection="0"/>
    <xf numFmtId="43" fontId="5" fillId="0" borderId="0" applyFont="0" applyFill="0" applyBorder="0" applyAlignment="0" applyProtection="0"/>
    <xf numFmtId="0" fontId="2" fillId="0" borderId="0">
      <alignment vertical="top"/>
    </xf>
    <xf numFmtId="43" fontId="8" fillId="0" borderId="0" applyFont="0" applyFill="0" applyBorder="0" applyAlignment="0" applyProtection="0"/>
    <xf numFmtId="164" fontId="8" fillId="0" borderId="0" applyFont="0" applyFill="0" applyBorder="0" applyAlignment="0" applyProtection="0"/>
    <xf numFmtId="167" fontId="8" fillId="0" borderId="0" applyFill="0" applyBorder="0" applyAlignment="0" applyProtection="0"/>
    <xf numFmtId="164" fontId="8" fillId="0" borderId="0" applyFont="0" applyFill="0" applyBorder="0" applyAlignment="0" applyProtection="0"/>
    <xf numFmtId="0" fontId="11" fillId="0" borderId="0"/>
    <xf numFmtId="0" fontId="12" fillId="0" borderId="0"/>
    <xf numFmtId="0" fontId="8" fillId="0" borderId="0"/>
    <xf numFmtId="0" fontId="13" fillId="0" borderId="0"/>
    <xf numFmtId="0" fontId="14" fillId="0" borderId="0"/>
    <xf numFmtId="0" fontId="14" fillId="0" borderId="0">
      <alignment vertical="center"/>
    </xf>
    <xf numFmtId="0" fontId="8" fillId="0" borderId="0"/>
    <xf numFmtId="0" fontId="8" fillId="0" borderId="0"/>
    <xf numFmtId="0" fontId="15" fillId="0" borderId="0"/>
    <xf numFmtId="0" fontId="8" fillId="0" borderId="0"/>
    <xf numFmtId="0" fontId="8" fillId="0" borderId="0"/>
    <xf numFmtId="0" fontId="5" fillId="0" borderId="0"/>
    <xf numFmtId="0" fontId="5" fillId="0" borderId="0"/>
    <xf numFmtId="0" fontId="8" fillId="0" borderId="0"/>
    <xf numFmtId="0" fontId="5" fillId="0" borderId="0"/>
    <xf numFmtId="0" fontId="14" fillId="0" borderId="0"/>
    <xf numFmtId="0" fontId="5" fillId="0" borderId="0"/>
    <xf numFmtId="0" fontId="5" fillId="0" borderId="0"/>
    <xf numFmtId="0" fontId="16" fillId="0" borderId="0"/>
    <xf numFmtId="0" fontId="16" fillId="0" borderId="0"/>
    <xf numFmtId="0" fontId="16" fillId="0" borderId="0"/>
    <xf numFmtId="0" fontId="14" fillId="0" borderId="0"/>
    <xf numFmtId="0" fontId="8" fillId="0" borderId="0"/>
    <xf numFmtId="0" fontId="8" fillId="0" borderId="0"/>
    <xf numFmtId="0" fontId="8" fillId="0" borderId="0">
      <alignment vertical="top"/>
    </xf>
    <xf numFmtId="0" fontId="8" fillId="0" borderId="0"/>
    <xf numFmtId="0" fontId="14" fillId="0" borderId="0"/>
    <xf numFmtId="0" fontId="8" fillId="0" borderId="0"/>
    <xf numFmtId="0" fontId="14" fillId="0" borderId="0"/>
    <xf numFmtId="0" fontId="5" fillId="0" borderId="0">
      <alignment vertical="top"/>
    </xf>
    <xf numFmtId="0" fontId="5" fillId="0" borderId="0"/>
    <xf numFmtId="0" fontId="15" fillId="0" borderId="0"/>
    <xf numFmtId="0" fontId="8" fillId="0" borderId="0">
      <alignment vertical="top"/>
    </xf>
    <xf numFmtId="0" fontId="14" fillId="0" borderId="0"/>
    <xf numFmtId="0" fontId="14" fillId="0" borderId="0"/>
    <xf numFmtId="0" fontId="5" fillId="0" borderId="0"/>
    <xf numFmtId="0" fontId="2" fillId="0" borderId="0">
      <alignment vertical="top"/>
    </xf>
    <xf numFmtId="0" fontId="5" fillId="0" borderId="0"/>
    <xf numFmtId="0" fontId="14" fillId="0" borderId="0"/>
    <xf numFmtId="0" fontId="14" fillId="0" borderId="0"/>
    <xf numFmtId="0" fontId="14" fillId="0" borderId="0"/>
    <xf numFmtId="0" fontId="10" fillId="0" borderId="0"/>
    <xf numFmtId="0" fontId="8" fillId="0" borderId="0"/>
    <xf numFmtId="0" fontId="8" fillId="0" borderId="0"/>
    <xf numFmtId="0" fontId="8" fillId="0" borderId="0"/>
    <xf numFmtId="0" fontId="8" fillId="0" borderId="0"/>
    <xf numFmtId="0" fontId="14" fillId="0" borderId="0"/>
    <xf numFmtId="0" fontId="5" fillId="0" borderId="0"/>
    <xf numFmtId="0" fontId="5" fillId="0" borderId="0"/>
    <xf numFmtId="0" fontId="5" fillId="0" borderId="0"/>
    <xf numFmtId="0" fontId="8" fillId="0" borderId="0"/>
    <xf numFmtId="0" fontId="8" fillId="0" borderId="0"/>
    <xf numFmtId="0" fontId="8" fillId="0" borderId="0">
      <alignment vertical="center"/>
    </xf>
    <xf numFmtId="0" fontId="8"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2" fillId="0" borderId="0">
      <alignment vertical="top"/>
    </xf>
    <xf numFmtId="0" fontId="5" fillId="20" borderId="0"/>
    <xf numFmtId="9" fontId="5" fillId="20" borderId="0" applyFont="0" applyFill="0" applyBorder="0" applyAlignment="0" applyProtection="0"/>
    <xf numFmtId="0" fontId="2" fillId="20" borderId="0"/>
    <xf numFmtId="0" fontId="5" fillId="20" borderId="0"/>
    <xf numFmtId="0" fontId="8" fillId="20" borderId="0"/>
    <xf numFmtId="0" fontId="5" fillId="20" borderId="0"/>
    <xf numFmtId="0" fontId="5" fillId="20" borderId="0"/>
    <xf numFmtId="0" fontId="5" fillId="20" borderId="0"/>
    <xf numFmtId="0" fontId="5" fillId="20" borderId="0"/>
    <xf numFmtId="0" fontId="5" fillId="20" borderId="0"/>
    <xf numFmtId="0" fontId="5" fillId="20" borderId="0"/>
  </cellStyleXfs>
  <cellXfs count="648">
    <xf numFmtId="0" fontId="0" fillId="0" borderId="0" xfId="0"/>
    <xf numFmtId="0" fontId="4" fillId="0" borderId="0" xfId="0" applyFont="1" applyAlignment="1" applyProtection="1">
      <alignment horizontal="center"/>
    </xf>
    <xf numFmtId="0" fontId="4" fillId="0" borderId="0" xfId="0" applyFont="1" applyAlignment="1" applyProtection="1"/>
    <xf numFmtId="0" fontId="4" fillId="0" borderId="0" xfId="0" applyFont="1" applyAlignment="1" applyProtection="1">
      <alignment horizontal="center" vertical="center"/>
    </xf>
    <xf numFmtId="0" fontId="0" fillId="0" borderId="0" xfId="0" applyProtection="1"/>
    <xf numFmtId="0" fontId="0" fillId="0" borderId="0" xfId="0" applyBorder="1" applyProtection="1"/>
    <xf numFmtId="10" fontId="0" fillId="8" borderId="5" xfId="1" applyNumberFormat="1" applyFont="1" applyFill="1" applyBorder="1" applyAlignment="1" applyProtection="1">
      <alignment vertical="center"/>
    </xf>
    <xf numFmtId="10" fontId="1" fillId="8" borderId="17" xfId="1" applyNumberFormat="1" applyFont="1" applyFill="1" applyBorder="1" applyAlignment="1" applyProtection="1">
      <alignment vertical="center"/>
    </xf>
    <xf numFmtId="10" fontId="0" fillId="8" borderId="1" xfId="1" applyNumberFormat="1" applyFont="1" applyFill="1" applyBorder="1" applyAlignment="1" applyProtection="1">
      <alignment vertical="center"/>
    </xf>
    <xf numFmtId="10" fontId="1" fillId="8" borderId="1" xfId="1" applyNumberFormat="1" applyFont="1" applyFill="1" applyBorder="1" applyAlignment="1" applyProtection="1">
      <alignment vertical="center"/>
    </xf>
    <xf numFmtId="0" fontId="1" fillId="7" borderId="8" xfId="0" applyFont="1" applyFill="1" applyBorder="1" applyAlignment="1" applyProtection="1">
      <alignment horizontal="center" vertical="center" wrapText="1"/>
    </xf>
    <xf numFmtId="0" fontId="0" fillId="2" borderId="13" xfId="0" applyFill="1" applyBorder="1" applyAlignment="1" applyProtection="1">
      <alignment horizontal="center" vertical="center" wrapText="1"/>
    </xf>
    <xf numFmtId="0" fontId="0" fillId="9" borderId="13" xfId="0" applyFill="1" applyBorder="1" applyAlignment="1" applyProtection="1">
      <alignment horizontal="center" vertical="center" wrapText="1"/>
    </xf>
    <xf numFmtId="0" fontId="0" fillId="0" borderId="13" xfId="0" applyBorder="1" applyAlignment="1" applyProtection="1">
      <alignment horizontal="center" vertical="center" wrapText="1"/>
    </xf>
    <xf numFmtId="0" fontId="0" fillId="8" borderId="11" xfId="0" applyFill="1" applyBorder="1" applyAlignment="1" applyProtection="1">
      <alignment horizontal="center" vertical="center" wrapText="1"/>
    </xf>
    <xf numFmtId="0" fontId="0" fillId="0" borderId="0" xfId="0" applyBorder="1" applyAlignment="1" applyProtection="1">
      <alignment horizontal="center" vertical="center" wrapText="1"/>
    </xf>
    <xf numFmtId="0" fontId="1" fillId="5" borderId="1" xfId="0" applyFont="1" applyFill="1" applyBorder="1" applyAlignment="1" applyProtection="1">
      <alignment horizontal="center" vertical="center"/>
      <protection hidden="1"/>
    </xf>
    <xf numFmtId="0" fontId="1" fillId="5" borderId="1" xfId="0" applyFont="1" applyFill="1" applyBorder="1" applyAlignment="1" applyProtection="1">
      <alignment horizontal="center" vertical="center" wrapText="1"/>
      <protection hidden="1"/>
    </xf>
    <xf numFmtId="2" fontId="0" fillId="0" borderId="13" xfId="0" applyNumberFormat="1" applyBorder="1" applyAlignment="1" applyProtection="1">
      <alignment horizontal="left" vertical="center"/>
      <protection hidden="1"/>
    </xf>
    <xf numFmtId="1" fontId="0" fillId="0" borderId="4" xfId="0" applyNumberFormat="1" applyBorder="1" applyAlignment="1" applyProtection="1">
      <alignment horizontal="right" vertical="center"/>
      <protection hidden="1"/>
    </xf>
    <xf numFmtId="1" fontId="0" fillId="0" borderId="1" xfId="0" applyNumberFormat="1" applyBorder="1" applyAlignment="1" applyProtection="1">
      <alignment horizontal="right" vertical="center"/>
      <protection hidden="1"/>
    </xf>
    <xf numFmtId="1" fontId="0" fillId="8" borderId="1" xfId="0" applyNumberFormat="1" applyFill="1" applyBorder="1" applyAlignment="1" applyProtection="1">
      <alignment horizontal="right" vertical="center"/>
      <protection hidden="1"/>
    </xf>
    <xf numFmtId="9" fontId="0" fillId="8" borderId="1" xfId="1" applyFont="1" applyFill="1" applyBorder="1" applyAlignment="1" applyProtection="1">
      <alignment horizontal="right" vertical="center"/>
      <protection hidden="1"/>
    </xf>
    <xf numFmtId="2" fontId="0" fillId="0" borderId="1" xfId="0" applyNumberFormat="1" applyBorder="1" applyAlignment="1" applyProtection="1">
      <alignment horizontal="right" vertical="center"/>
      <protection hidden="1"/>
    </xf>
    <xf numFmtId="2" fontId="0" fillId="8" borderId="1" xfId="0" applyNumberFormat="1" applyFill="1" applyBorder="1" applyAlignment="1" applyProtection="1">
      <alignment horizontal="right" vertical="center"/>
      <protection hidden="1"/>
    </xf>
    <xf numFmtId="2" fontId="1" fillId="8" borderId="57" xfId="0" applyNumberFormat="1" applyFont="1" applyFill="1" applyBorder="1" applyAlignment="1" applyProtection="1">
      <alignment horizontal="center" vertical="center"/>
      <protection hidden="1"/>
    </xf>
    <xf numFmtId="1" fontId="1" fillId="8" borderId="17" xfId="0" applyNumberFormat="1" applyFont="1" applyFill="1" applyBorder="1" applyAlignment="1" applyProtection="1">
      <alignment horizontal="right" vertical="center"/>
      <protection hidden="1"/>
    </xf>
    <xf numFmtId="9" fontId="1" fillId="8" borderId="17" xfId="1" applyFont="1" applyFill="1" applyBorder="1" applyAlignment="1" applyProtection="1">
      <alignment horizontal="right" vertical="center"/>
      <protection hidden="1"/>
    </xf>
    <xf numFmtId="2" fontId="1" fillId="8" borderId="17" xfId="0" applyNumberFormat="1" applyFont="1" applyFill="1" applyBorder="1" applyAlignment="1" applyProtection="1">
      <alignment horizontal="right" vertical="center"/>
      <protection hidden="1"/>
    </xf>
    <xf numFmtId="10" fontId="1" fillId="8" borderId="18" xfId="1" applyNumberFormat="1" applyFont="1" applyFill="1" applyBorder="1" applyAlignment="1" applyProtection="1">
      <alignment horizontal="right" vertical="center"/>
      <protection hidden="1"/>
    </xf>
    <xf numFmtId="2" fontId="1" fillId="8" borderId="40" xfId="1" applyNumberFormat="1" applyFont="1" applyFill="1" applyBorder="1" applyAlignment="1" applyProtection="1">
      <alignment horizontal="center" vertical="center"/>
    </xf>
    <xf numFmtId="2" fontId="1" fillId="8" borderId="8" xfId="0" applyNumberFormat="1" applyFont="1" applyFill="1" applyBorder="1" applyAlignment="1" applyProtection="1">
      <alignment horizontal="left" vertical="center"/>
      <protection hidden="1"/>
    </xf>
    <xf numFmtId="1" fontId="1" fillId="8" borderId="32" xfId="0" applyNumberFormat="1" applyFont="1" applyFill="1" applyBorder="1" applyAlignment="1" applyProtection="1">
      <alignment horizontal="right" vertical="center"/>
      <protection hidden="1"/>
    </xf>
    <xf numFmtId="1" fontId="1" fillId="8" borderId="9" xfId="0" applyNumberFormat="1" applyFont="1" applyFill="1" applyBorder="1" applyAlignment="1" applyProtection="1">
      <alignment horizontal="right" vertical="center"/>
      <protection hidden="1"/>
    </xf>
    <xf numFmtId="9" fontId="1" fillId="8" borderId="9" xfId="1" applyFont="1" applyFill="1" applyBorder="1" applyAlignment="1" applyProtection="1">
      <alignment horizontal="right" vertical="center"/>
      <protection hidden="1"/>
    </xf>
    <xf numFmtId="2" fontId="1" fillId="8" borderId="32" xfId="0" applyNumberFormat="1" applyFont="1" applyFill="1" applyBorder="1" applyAlignment="1" applyProtection="1">
      <alignment horizontal="right" vertical="center"/>
      <protection hidden="1"/>
    </xf>
    <xf numFmtId="2" fontId="1" fillId="8" borderId="9" xfId="0" applyNumberFormat="1" applyFont="1" applyFill="1" applyBorder="1" applyAlignment="1" applyProtection="1">
      <alignment horizontal="right" vertical="center"/>
      <protection hidden="1"/>
    </xf>
    <xf numFmtId="2" fontId="1" fillId="8" borderId="13" xfId="0" applyNumberFormat="1" applyFont="1" applyFill="1" applyBorder="1" applyAlignment="1" applyProtection="1">
      <alignment horizontal="left" vertical="center"/>
      <protection hidden="1"/>
    </xf>
    <xf numFmtId="1" fontId="1" fillId="8" borderId="4" xfId="0" applyNumberFormat="1" applyFont="1" applyFill="1" applyBorder="1" applyAlignment="1" applyProtection="1">
      <alignment horizontal="right" vertical="center"/>
      <protection hidden="1"/>
    </xf>
    <xf numFmtId="1" fontId="1" fillId="8" borderId="1" xfId="0" applyNumberFormat="1" applyFont="1" applyFill="1" applyBorder="1" applyAlignment="1" applyProtection="1">
      <alignment horizontal="right" vertical="center"/>
      <protection hidden="1"/>
    </xf>
    <xf numFmtId="9" fontId="1" fillId="8" borderId="1" xfId="1" applyFont="1" applyFill="1" applyBorder="1" applyAlignment="1" applyProtection="1">
      <alignment horizontal="right" vertical="center"/>
      <protection hidden="1"/>
    </xf>
    <xf numFmtId="2" fontId="1" fillId="8" borderId="1" xfId="0" applyNumberFormat="1" applyFont="1" applyFill="1" applyBorder="1" applyAlignment="1" applyProtection="1">
      <alignment horizontal="right" vertical="center"/>
      <protection hidden="1"/>
    </xf>
    <xf numFmtId="2" fontId="1" fillId="8" borderId="4" xfId="0" applyNumberFormat="1" applyFont="1" applyFill="1" applyBorder="1" applyAlignment="1" applyProtection="1">
      <alignment horizontal="right" vertical="center"/>
      <protection hidden="1"/>
    </xf>
    <xf numFmtId="2" fontId="1" fillId="8" borderId="18" xfId="1" applyNumberFormat="1" applyFont="1" applyFill="1" applyBorder="1" applyAlignment="1" applyProtection="1">
      <alignment horizontal="center" vertical="center"/>
    </xf>
    <xf numFmtId="0" fontId="0" fillId="0" borderId="0" xfId="0" applyProtection="1">
      <protection hidden="1"/>
    </xf>
    <xf numFmtId="0" fontId="1" fillId="5" borderId="6" xfId="0" applyFont="1" applyFill="1" applyBorder="1" applyAlignment="1" applyProtection="1">
      <alignment horizontal="center" vertical="center" wrapText="1"/>
      <protection hidden="1"/>
    </xf>
    <xf numFmtId="0" fontId="1" fillId="8" borderId="16" xfId="0" applyFont="1" applyFill="1" applyBorder="1" applyAlignment="1" applyProtection="1">
      <alignment horizontal="center" vertical="center"/>
      <protection hidden="1"/>
    </xf>
    <xf numFmtId="10" fontId="1" fillId="8" borderId="1" xfId="1" applyNumberFormat="1" applyFont="1" applyFill="1" applyBorder="1" applyAlignment="1" applyProtection="1">
      <alignment horizontal="center" vertical="center"/>
    </xf>
    <xf numFmtId="0" fontId="0" fillId="0" borderId="67" xfId="0" applyNumberFormat="1" applyBorder="1"/>
    <xf numFmtId="0" fontId="0" fillId="0" borderId="68" xfId="0" applyNumberFormat="1" applyBorder="1"/>
    <xf numFmtId="2" fontId="0" fillId="0" borderId="0" xfId="0" applyNumberFormat="1"/>
    <xf numFmtId="0" fontId="18" fillId="0" borderId="0" xfId="0" applyFont="1" applyAlignment="1" applyProtection="1">
      <alignment horizontal="left" vertical="center"/>
    </xf>
    <xf numFmtId="0" fontId="18" fillId="0" borderId="0" xfId="0" applyFont="1" applyAlignment="1" applyProtection="1">
      <alignment horizontal="left" vertical="center" wrapText="1"/>
    </xf>
    <xf numFmtId="0" fontId="19" fillId="0" borderId="0" xfId="0" applyFont="1"/>
    <xf numFmtId="0" fontId="19" fillId="0" borderId="0" xfId="0" applyFont="1" applyProtection="1"/>
    <xf numFmtId="1" fontId="19" fillId="0" borderId="0" xfId="0" applyNumberFormat="1" applyFont="1" applyProtection="1"/>
    <xf numFmtId="0" fontId="18" fillId="0" borderId="0" xfId="0" applyFont="1" applyAlignment="1" applyProtection="1">
      <alignment horizontal="left" vertical="top"/>
    </xf>
    <xf numFmtId="0" fontId="18" fillId="0" borderId="0" xfId="0" applyFont="1" applyAlignment="1" applyProtection="1">
      <alignment horizontal="center" vertical="top"/>
    </xf>
    <xf numFmtId="0" fontId="20" fillId="0" borderId="0" xfId="0" applyFont="1" applyAlignment="1" applyProtection="1">
      <alignment wrapText="1"/>
    </xf>
    <xf numFmtId="0" fontId="18" fillId="0" borderId="0" xfId="0" applyFont="1" applyAlignment="1" applyProtection="1">
      <alignment vertical="center"/>
    </xf>
    <xf numFmtId="0" fontId="21" fillId="0" borderId="0" xfId="0" applyFont="1"/>
    <xf numFmtId="0" fontId="25" fillId="0" borderId="0" xfId="0" applyFont="1" applyFill="1"/>
    <xf numFmtId="0" fontId="24" fillId="0" borderId="1" xfId="0" applyFont="1" applyBorder="1" applyAlignment="1">
      <alignment horizontal="left" vertical="center" wrapText="1"/>
    </xf>
    <xf numFmtId="0" fontId="26" fillId="0" borderId="1" xfId="0" applyFont="1" applyBorder="1" applyAlignment="1">
      <alignment horizontal="justify" vertical="center" wrapText="1"/>
    </xf>
    <xf numFmtId="0" fontId="25" fillId="0" borderId="0" xfId="0" applyFont="1"/>
    <xf numFmtId="0" fontId="24" fillId="12" borderId="1" xfId="0" applyFont="1" applyFill="1" applyBorder="1" applyAlignment="1">
      <alignment horizontal="left" vertical="center" wrapText="1"/>
    </xf>
    <xf numFmtId="0" fontId="25" fillId="0" borderId="0" xfId="0" applyFont="1" applyAlignment="1">
      <alignment horizontal="left" vertical="top"/>
    </xf>
    <xf numFmtId="0" fontId="24" fillId="12" borderId="1" xfId="0" applyFont="1" applyFill="1" applyBorder="1" applyAlignment="1">
      <alignment horizontal="left" vertical="top" wrapText="1"/>
    </xf>
    <xf numFmtId="0" fontId="26" fillId="0" borderId="1" xfId="0" applyFont="1" applyBorder="1" applyAlignment="1">
      <alignment horizontal="left" vertical="center"/>
    </xf>
    <xf numFmtId="0" fontId="26" fillId="0" borderId="1" xfId="0" applyFont="1" applyBorder="1" applyAlignment="1">
      <alignment vertical="center" wrapText="1"/>
    </xf>
    <xf numFmtId="2" fontId="26" fillId="0" borderId="1" xfId="0" applyNumberFormat="1" applyFont="1" applyBorder="1" applyAlignment="1">
      <alignment horizontal="center" vertical="center" wrapText="1"/>
    </xf>
    <xf numFmtId="2" fontId="27" fillId="17" borderId="1" xfId="0" applyNumberFormat="1" applyFont="1" applyFill="1" applyBorder="1" applyAlignment="1">
      <alignment horizontal="center" vertical="center" wrapText="1"/>
    </xf>
    <xf numFmtId="0" fontId="26" fillId="0" borderId="1" xfId="0" applyFont="1" applyBorder="1" applyAlignment="1">
      <alignment horizontal="left" vertical="center" wrapText="1"/>
    </xf>
    <xf numFmtId="10" fontId="26" fillId="0" borderId="1" xfId="1" applyNumberFormat="1" applyFont="1" applyBorder="1" applyAlignment="1">
      <alignment horizontal="center" vertical="center" wrapText="1"/>
    </xf>
    <xf numFmtId="9" fontId="26" fillId="0" borderId="1" xfId="1" applyFont="1" applyBorder="1" applyAlignment="1">
      <alignment horizontal="center" vertical="center" wrapText="1"/>
    </xf>
    <xf numFmtId="0" fontId="25" fillId="0" borderId="0" xfId="0" applyFont="1" applyAlignment="1">
      <alignment horizontal="center" vertical="center"/>
    </xf>
    <xf numFmtId="0" fontId="24" fillId="0" borderId="0" xfId="0" applyFont="1" applyAlignment="1" applyProtection="1">
      <alignment horizontal="left" vertical="center"/>
    </xf>
    <xf numFmtId="0" fontId="24" fillId="0" borderId="0" xfId="0" applyFont="1" applyAlignment="1" applyProtection="1">
      <alignment horizontal="left" vertical="center" wrapText="1"/>
    </xf>
    <xf numFmtId="0" fontId="25" fillId="0" borderId="0" xfId="0" applyFont="1" applyAlignment="1" applyProtection="1">
      <alignment horizontal="center"/>
    </xf>
    <xf numFmtId="0" fontId="25" fillId="0" borderId="0" xfId="0" applyFont="1" applyAlignment="1" applyProtection="1"/>
    <xf numFmtId="0" fontId="24" fillId="0" borderId="0" xfId="0" applyFont="1" applyAlignment="1" applyProtection="1">
      <alignment vertical="center"/>
    </xf>
    <xf numFmtId="0" fontId="25" fillId="0" borderId="0" xfId="0" applyFont="1" applyAlignment="1" applyProtection="1">
      <alignment horizontal="center" vertical="center"/>
    </xf>
    <xf numFmtId="0" fontId="25" fillId="0" borderId="0" xfId="0" applyFont="1" applyProtection="1"/>
    <xf numFmtId="0" fontId="25" fillId="0" borderId="0" xfId="0" applyFont="1" applyAlignment="1" applyProtection="1">
      <alignment wrapText="1"/>
    </xf>
    <xf numFmtId="0" fontId="25" fillId="0" borderId="0" xfId="0" applyFont="1" applyAlignment="1" applyProtection="1">
      <alignment vertical="center" wrapText="1"/>
      <protection locked="0"/>
    </xf>
    <xf numFmtId="0" fontId="32" fillId="2" borderId="1" xfId="0" applyFont="1" applyFill="1" applyBorder="1" applyAlignment="1" applyProtection="1">
      <alignment horizontal="center" vertical="center" wrapText="1"/>
    </xf>
    <xf numFmtId="0" fontId="32" fillId="2" borderId="1" xfId="0" applyFont="1" applyFill="1" applyBorder="1" applyAlignment="1" applyProtection="1">
      <alignment vertical="center" wrapText="1"/>
    </xf>
    <xf numFmtId="0" fontId="32" fillId="2" borderId="5" xfId="0" applyFont="1" applyFill="1" applyBorder="1" applyAlignment="1" applyProtection="1">
      <alignment horizontal="center" vertical="center" wrapText="1"/>
    </xf>
    <xf numFmtId="0" fontId="32" fillId="4" borderId="1" xfId="0" applyFont="1" applyFill="1" applyBorder="1" applyAlignment="1" applyProtection="1">
      <alignment horizontal="center" vertical="center" wrapText="1"/>
    </xf>
    <xf numFmtId="0" fontId="25" fillId="2" borderId="1" xfId="0" applyFont="1" applyFill="1" applyBorder="1" applyAlignment="1" applyProtection="1">
      <alignment vertical="center" wrapText="1"/>
    </xf>
    <xf numFmtId="0" fontId="25" fillId="0" borderId="1" xfId="0" applyFont="1" applyBorder="1" applyAlignment="1" applyProtection="1">
      <alignment horizontal="center" vertical="center" wrapText="1"/>
      <protection locked="0"/>
    </xf>
    <xf numFmtId="0" fontId="26" fillId="0" borderId="0" xfId="0" applyFont="1"/>
    <xf numFmtId="0" fontId="25" fillId="0" borderId="1" xfId="0" applyFont="1" applyBorder="1" applyAlignment="1" applyProtection="1">
      <alignment vertical="center" wrapText="1"/>
      <protection locked="0"/>
    </xf>
    <xf numFmtId="0" fontId="25" fillId="0" borderId="37" xfId="0" applyFont="1" applyBorder="1" applyAlignment="1" applyProtection="1">
      <alignment horizontal="center" vertical="center" wrapText="1"/>
      <protection locked="0"/>
    </xf>
    <xf numFmtId="0" fontId="25" fillId="2" borderId="7" xfId="0" applyFont="1" applyFill="1" applyBorder="1" applyAlignment="1" applyProtection="1">
      <alignment vertical="center" wrapText="1"/>
    </xf>
    <xf numFmtId="49" fontId="33" fillId="0" borderId="7" xfId="2" applyNumberFormat="1" applyFont="1" applyBorder="1" applyAlignment="1" applyProtection="1">
      <alignment horizontal="center" vertical="center"/>
      <protection locked="0"/>
    </xf>
    <xf numFmtId="49" fontId="33" fillId="0" borderId="31" xfId="2" applyNumberFormat="1" applyFont="1" applyBorder="1" applyAlignment="1" applyProtection="1">
      <alignment horizontal="center" vertical="center"/>
      <protection locked="0"/>
    </xf>
    <xf numFmtId="0" fontId="32" fillId="0" borderId="0" xfId="0" applyFont="1" applyBorder="1" applyAlignment="1" applyProtection="1">
      <alignment horizontal="center" vertical="center" wrapText="1"/>
      <protection locked="0"/>
    </xf>
    <xf numFmtId="0" fontId="34" fillId="0" borderId="0" xfId="4" applyFont="1" applyAlignment="1" applyProtection="1">
      <alignment horizontal="left" vertical="center" wrapText="1"/>
      <protection locked="0"/>
    </xf>
    <xf numFmtId="0" fontId="34" fillId="0" borderId="0" xfId="4" applyFont="1" applyAlignment="1" applyProtection="1">
      <alignment vertical="center" wrapText="1"/>
      <protection locked="0"/>
    </xf>
    <xf numFmtId="0" fontId="25" fillId="0" borderId="0" xfId="0" applyFont="1" applyBorder="1" applyAlignment="1" applyProtection="1">
      <alignment vertical="center" wrapText="1"/>
      <protection locked="0"/>
    </xf>
    <xf numFmtId="0" fontId="24" fillId="0" borderId="0" xfId="0" applyFont="1" applyAlignment="1" applyProtection="1">
      <alignment horizontal="left" vertical="center"/>
      <protection locked="0"/>
    </xf>
    <xf numFmtId="0" fontId="24" fillId="0" borderId="0" xfId="0" applyFont="1" applyAlignment="1" applyProtection="1">
      <alignment horizontal="left" vertical="center" wrapText="1"/>
      <protection locked="0"/>
    </xf>
    <xf numFmtId="0" fontId="25" fillId="0" borderId="0" xfId="0" applyFont="1" applyAlignment="1" applyProtection="1">
      <alignment horizontal="center"/>
      <protection locked="0"/>
    </xf>
    <xf numFmtId="0" fontId="25" fillId="0" borderId="0" xfId="0" applyFont="1" applyAlignment="1" applyProtection="1">
      <protection locked="0"/>
    </xf>
    <xf numFmtId="0" fontId="25" fillId="0" borderId="0" xfId="0" applyFont="1" applyAlignment="1" applyProtection="1">
      <alignment horizontal="center" vertical="center"/>
      <protection locked="0"/>
    </xf>
    <xf numFmtId="0" fontId="32" fillId="0" borderId="0" xfId="0" applyFont="1" applyAlignment="1" applyProtection="1">
      <protection locked="0"/>
    </xf>
    <xf numFmtId="0" fontId="32" fillId="0" borderId="0" xfId="0" applyFont="1" applyAlignment="1" applyProtection="1">
      <alignment horizontal="left" vertical="center"/>
      <protection locked="0"/>
    </xf>
    <xf numFmtId="0" fontId="25" fillId="0" borderId="0" xfId="0" applyFont="1" applyAlignment="1" applyProtection="1">
      <alignment horizontal="left" vertical="center"/>
      <protection locked="0"/>
    </xf>
    <xf numFmtId="0" fontId="25" fillId="0" borderId="0" xfId="0" applyFont="1" applyProtection="1">
      <protection locked="0"/>
    </xf>
    <xf numFmtId="0" fontId="25" fillId="0" borderId="0" xfId="0" applyFont="1" applyAlignment="1" applyProtection="1">
      <alignment wrapText="1"/>
      <protection locked="0"/>
    </xf>
    <xf numFmtId="0" fontId="25" fillId="0" borderId="0" xfId="0" applyFont="1" applyBorder="1" applyAlignment="1" applyProtection="1">
      <alignment horizontal="center" vertical="center" wrapText="1"/>
      <protection locked="0"/>
    </xf>
    <xf numFmtId="0" fontId="24" fillId="0" borderId="0" xfId="0" applyFont="1" applyAlignment="1" applyProtection="1">
      <alignment vertical="center" wrapText="1"/>
      <protection locked="0"/>
    </xf>
    <xf numFmtId="0" fontId="32" fillId="0" borderId="0" xfId="0" applyFont="1" applyProtection="1">
      <protection locked="0"/>
    </xf>
    <xf numFmtId="0" fontId="32" fillId="0" borderId="0" xfId="0" applyFont="1" applyAlignment="1" applyProtection="1">
      <alignment wrapText="1"/>
      <protection locked="0"/>
    </xf>
    <xf numFmtId="0" fontId="25" fillId="0" borderId="0" xfId="0" applyFont="1" applyBorder="1" applyAlignment="1" applyProtection="1">
      <alignment horizontal="left" vertical="center" wrapText="1"/>
      <protection locked="0"/>
    </xf>
    <xf numFmtId="0" fontId="32" fillId="0" borderId="0" xfId="0" applyFont="1" applyAlignment="1" applyProtection="1">
      <alignment horizontal="center" vertical="center" wrapText="1"/>
      <protection locked="0"/>
    </xf>
    <xf numFmtId="0" fontId="25" fillId="0" borderId="0" xfId="0" applyFont="1" applyAlignment="1" applyProtection="1">
      <alignment horizontal="left" vertical="center" wrapText="1"/>
      <protection locked="0"/>
    </xf>
    <xf numFmtId="0" fontId="25" fillId="0" borderId="0" xfId="0" applyFont="1" applyAlignment="1" applyProtection="1">
      <alignment horizontal="center" vertical="center" wrapText="1"/>
      <protection locked="0"/>
    </xf>
    <xf numFmtId="0" fontId="32" fillId="7" borderId="1" xfId="0" applyFont="1" applyFill="1" applyBorder="1" applyAlignment="1" applyProtection="1">
      <alignment horizontal="center" vertical="center" wrapText="1"/>
    </xf>
    <xf numFmtId="0" fontId="36" fillId="3" borderId="1" xfId="93" applyFont="1" applyFill="1" applyBorder="1" applyAlignment="1" applyProtection="1">
      <alignment horizontal="center" vertical="center" wrapText="1"/>
    </xf>
    <xf numFmtId="0" fontId="25" fillId="0" borderId="1" xfId="0" applyFont="1" applyBorder="1" applyAlignment="1" applyProtection="1">
      <alignment horizontal="left" vertical="center" wrapText="1"/>
    </xf>
    <xf numFmtId="0" fontId="25" fillId="0" borderId="1" xfId="0" applyFont="1" applyBorder="1" applyAlignment="1" applyProtection="1">
      <alignment horizontal="right" vertical="center" wrapText="1"/>
      <protection locked="0"/>
    </xf>
    <xf numFmtId="0" fontId="25" fillId="0" borderId="1" xfId="0" applyFont="1" applyBorder="1" applyAlignment="1">
      <alignment horizontal="left" vertical="center"/>
    </xf>
    <xf numFmtId="0" fontId="25" fillId="0" borderId="1" xfId="0" applyFont="1" applyBorder="1" applyAlignment="1" applyProtection="1">
      <alignment vertical="center"/>
      <protection locked="0"/>
    </xf>
    <xf numFmtId="0" fontId="25" fillId="0" borderId="1" xfId="0" applyFont="1" applyBorder="1" applyAlignment="1" applyProtection="1">
      <alignment horizontal="center" vertical="center"/>
      <protection locked="0"/>
    </xf>
    <xf numFmtId="0" fontId="2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wrapText="1"/>
      <protection locked="0"/>
    </xf>
    <xf numFmtId="0" fontId="32" fillId="7" borderId="1" xfId="0" applyFont="1" applyFill="1" applyBorder="1" applyAlignment="1" applyProtection="1">
      <alignment horizontal="left" vertical="center" wrapText="1"/>
    </xf>
    <xf numFmtId="0" fontId="32" fillId="0" borderId="1" xfId="0" applyFont="1" applyBorder="1" applyAlignment="1" applyProtection="1">
      <alignment horizontal="left" vertical="center" wrapText="1"/>
    </xf>
    <xf numFmtId="0" fontId="25" fillId="17" borderId="1" xfId="0" applyFont="1" applyFill="1" applyBorder="1" applyAlignment="1" applyProtection="1">
      <alignment horizontal="left" vertical="center" wrapText="1"/>
      <protection locked="0"/>
    </xf>
    <xf numFmtId="0" fontId="27" fillId="0" borderId="1" xfId="0" applyFont="1" applyBorder="1" applyAlignment="1" applyProtection="1">
      <alignment horizontal="left" vertical="center" wrapText="1"/>
    </xf>
    <xf numFmtId="0" fontId="32" fillId="0" borderId="1" xfId="0" applyFont="1" applyBorder="1" applyAlignment="1" applyProtection="1">
      <alignment horizontal="left" vertical="center" wrapText="1"/>
      <protection locked="0"/>
    </xf>
    <xf numFmtId="0" fontId="32" fillId="0" borderId="1" xfId="0" applyFont="1" applyBorder="1" applyAlignment="1" applyProtection="1">
      <alignment horizontal="center" vertical="center" wrapText="1"/>
      <protection locked="0"/>
    </xf>
    <xf numFmtId="0" fontId="25" fillId="0" borderId="3" xfId="0" applyFont="1" applyBorder="1" applyAlignment="1" applyProtection="1">
      <alignment vertical="center" wrapText="1"/>
      <protection locked="0"/>
    </xf>
    <xf numFmtId="0" fontId="25" fillId="0" borderId="4" xfId="0" applyFont="1" applyBorder="1" applyAlignment="1" applyProtection="1">
      <alignment vertical="center" wrapText="1"/>
      <protection locked="0"/>
    </xf>
    <xf numFmtId="0" fontId="26" fillId="20" borderId="1" xfId="0" applyFont="1" applyFill="1" applyBorder="1" applyAlignment="1">
      <alignment horizontal="left" vertical="center" wrapText="1"/>
    </xf>
    <xf numFmtId="4" fontId="25" fillId="4" borderId="1" xfId="0" applyNumberFormat="1" applyFont="1" applyFill="1" applyBorder="1" applyAlignment="1" applyProtection="1">
      <alignment horizontal="right" vertical="center" wrapText="1"/>
      <protection locked="0"/>
    </xf>
    <xf numFmtId="0" fontId="25" fillId="4" borderId="1" xfId="0" applyFont="1" applyFill="1" applyBorder="1" applyAlignment="1" applyProtection="1">
      <alignment horizontal="right" vertical="center" wrapText="1"/>
      <protection locked="0"/>
    </xf>
    <xf numFmtId="0" fontId="25" fillId="20" borderId="1" xfId="0" applyFont="1" applyFill="1" applyBorder="1" applyAlignment="1">
      <alignment horizontal="left" vertical="center" wrapText="1"/>
    </xf>
    <xf numFmtId="0" fontId="24" fillId="17" borderId="1" xfId="0" applyFont="1" applyFill="1" applyBorder="1" applyAlignment="1">
      <alignment horizontal="left" vertical="center" wrapText="1"/>
    </xf>
    <xf numFmtId="4" fontId="25" fillId="4" borderId="1" xfId="0" applyNumberFormat="1" applyFont="1" applyFill="1" applyBorder="1" applyAlignment="1">
      <alignment horizontal="right" vertical="center" wrapText="1"/>
    </xf>
    <xf numFmtId="0" fontId="24" fillId="20" borderId="1" xfId="0" applyFont="1" applyFill="1" applyBorder="1" applyAlignment="1">
      <alignment horizontal="left" vertical="center" wrapText="1"/>
    </xf>
    <xf numFmtId="4" fontId="25" fillId="20" borderId="1" xfId="0" applyNumberFormat="1" applyFont="1" applyFill="1" applyBorder="1" applyAlignment="1">
      <alignment horizontal="right" vertical="center"/>
    </xf>
    <xf numFmtId="0" fontId="25" fillId="20" borderId="1" xfId="0" applyFont="1" applyFill="1" applyBorder="1" applyAlignment="1" applyProtection="1">
      <alignment horizontal="left" vertical="center" wrapText="1"/>
      <protection locked="0"/>
    </xf>
    <xf numFmtId="3" fontId="25" fillId="20" borderId="1" xfId="0" applyNumberFormat="1" applyFont="1" applyFill="1" applyBorder="1" applyAlignment="1" applyProtection="1">
      <alignment horizontal="right" vertical="center"/>
      <protection locked="0"/>
    </xf>
    <xf numFmtId="2" fontId="25" fillId="20" borderId="1" xfId="0" applyNumberFormat="1" applyFont="1" applyFill="1" applyBorder="1" applyAlignment="1" applyProtection="1">
      <alignment horizontal="right" vertical="center"/>
      <protection locked="0"/>
    </xf>
    <xf numFmtId="0" fontId="25" fillId="20" borderId="1" xfId="0" applyFont="1" applyFill="1" applyBorder="1" applyAlignment="1" applyProtection="1">
      <alignment vertical="center"/>
      <protection locked="0"/>
    </xf>
    <xf numFmtId="3" fontId="25" fillId="20" borderId="1" xfId="0" applyNumberFormat="1" applyFont="1" applyFill="1" applyBorder="1" applyAlignment="1">
      <alignment vertical="center"/>
    </xf>
    <xf numFmtId="4" fontId="25" fillId="0" borderId="0" xfId="0" applyNumberFormat="1" applyFont="1" applyBorder="1" applyAlignment="1">
      <alignment vertical="center"/>
    </xf>
    <xf numFmtId="4" fontId="25" fillId="20" borderId="1" xfId="0" applyNumberFormat="1" applyFont="1" applyFill="1" applyBorder="1" applyAlignment="1">
      <alignment vertical="center"/>
    </xf>
    <xf numFmtId="0" fontId="26" fillId="20" borderId="1" xfId="0" applyFont="1" applyFill="1" applyBorder="1" applyAlignment="1">
      <alignment horizontal="left" vertical="center"/>
    </xf>
    <xf numFmtId="0" fontId="25" fillId="20" borderId="1" xfId="0" applyFont="1" applyFill="1" applyBorder="1" applyAlignment="1" applyProtection="1">
      <alignment horizontal="center" vertical="center"/>
      <protection locked="0"/>
    </xf>
    <xf numFmtId="3" fontId="25" fillId="20" borderId="1" xfId="0" applyNumberFormat="1" applyFont="1" applyFill="1" applyBorder="1" applyAlignment="1" applyProtection="1">
      <alignment horizontal="center" vertical="center"/>
      <protection locked="0"/>
    </xf>
    <xf numFmtId="0" fontId="25" fillId="20" borderId="1" xfId="0" applyFont="1" applyFill="1" applyBorder="1" applyAlignment="1" applyProtection="1">
      <alignment horizontal="right" vertical="center"/>
      <protection locked="0"/>
    </xf>
    <xf numFmtId="2" fontId="25" fillId="20" borderId="1" xfId="0" applyNumberFormat="1" applyFont="1" applyFill="1" applyBorder="1" applyAlignment="1" applyProtection="1">
      <alignment horizontal="right" vertical="center" wrapText="1"/>
      <protection locked="0"/>
    </xf>
    <xf numFmtId="3" fontId="25" fillId="20" borderId="1" xfId="0" applyNumberFormat="1" applyFont="1" applyFill="1" applyBorder="1" applyAlignment="1" applyProtection="1">
      <alignment horizontal="right" vertical="center" wrapText="1"/>
      <protection locked="0"/>
    </xf>
    <xf numFmtId="0" fontId="25" fillId="20" borderId="1" xfId="0" applyFont="1" applyFill="1" applyBorder="1" applyAlignment="1" applyProtection="1">
      <alignment horizontal="right" vertical="center" wrapText="1"/>
      <protection locked="0"/>
    </xf>
    <xf numFmtId="0" fontId="25" fillId="20" borderId="1" xfId="0" applyFont="1" applyFill="1" applyBorder="1" applyAlignment="1">
      <alignment horizontal="right" vertical="center" wrapText="1"/>
    </xf>
    <xf numFmtId="4" fontId="25" fillId="20" borderId="1" xfId="0" applyNumberFormat="1" applyFont="1" applyFill="1" applyBorder="1" applyAlignment="1">
      <alignment horizontal="right" vertical="center" wrapText="1"/>
    </xf>
    <xf numFmtId="0" fontId="26" fillId="20" borderId="1" xfId="0" applyFont="1" applyFill="1" applyBorder="1" applyAlignment="1" applyProtection="1">
      <alignment horizontal="left" vertical="center" wrapText="1"/>
    </xf>
    <xf numFmtId="4" fontId="25" fillId="20" borderId="1" xfId="0" applyNumberFormat="1" applyFont="1" applyFill="1" applyBorder="1" applyAlignment="1" applyProtection="1">
      <alignment horizontal="right" vertical="center"/>
      <protection locked="0"/>
    </xf>
    <xf numFmtId="4" fontId="27" fillId="20" borderId="1" xfId="0" applyNumberFormat="1" applyFont="1" applyFill="1" applyBorder="1" applyAlignment="1" applyProtection="1">
      <alignment horizontal="right" vertical="center"/>
      <protection locked="0"/>
    </xf>
    <xf numFmtId="0" fontId="27" fillId="20" borderId="1" xfId="0" applyFont="1" applyFill="1" applyBorder="1" applyAlignment="1">
      <alignment horizontal="left" vertical="center" wrapText="1"/>
    </xf>
    <xf numFmtId="0" fontId="27" fillId="0" borderId="1" xfId="0" applyFont="1" applyBorder="1" applyAlignment="1" applyProtection="1">
      <alignment vertical="center" wrapText="1"/>
      <protection locked="0"/>
    </xf>
    <xf numFmtId="0" fontId="24" fillId="20" borderId="1" xfId="0" applyFont="1" applyFill="1" applyBorder="1" applyAlignment="1" applyProtection="1">
      <alignment horizontal="left" vertical="center"/>
    </xf>
    <xf numFmtId="0" fontId="25" fillId="20" borderId="1" xfId="0" applyFont="1" applyFill="1" applyBorder="1" applyAlignment="1" applyProtection="1">
      <alignment horizontal="left" vertical="center" wrapText="1"/>
    </xf>
    <xf numFmtId="0" fontId="24" fillId="20" borderId="1" xfId="0" applyFont="1" applyFill="1" applyBorder="1" applyAlignment="1" applyProtection="1">
      <alignment horizontal="left" vertical="center" wrapText="1"/>
    </xf>
    <xf numFmtId="4" fontId="32" fillId="20" borderId="1" xfId="0" applyNumberFormat="1" applyFont="1" applyFill="1" applyBorder="1" applyAlignment="1" applyProtection="1">
      <alignment horizontal="right" vertical="center"/>
      <protection locked="0"/>
    </xf>
    <xf numFmtId="0" fontId="26" fillId="20" borderId="1" xfId="0" applyFont="1" applyFill="1" applyBorder="1" applyAlignment="1" applyProtection="1">
      <alignment horizontal="left" vertical="center"/>
    </xf>
    <xf numFmtId="3" fontId="25" fillId="20" borderId="1" xfId="0" applyNumberFormat="1" applyFont="1" applyFill="1" applyBorder="1" applyAlignment="1">
      <alignment horizontal="center" vertical="center"/>
    </xf>
    <xf numFmtId="3" fontId="32" fillId="20" borderId="1" xfId="0" applyNumberFormat="1" applyFont="1" applyFill="1" applyBorder="1" applyAlignment="1" applyProtection="1">
      <alignment horizontal="center" vertical="center"/>
      <protection locked="0"/>
    </xf>
    <xf numFmtId="4" fontId="25" fillId="20" borderId="1" xfId="0" applyNumberFormat="1" applyFont="1" applyFill="1" applyBorder="1" applyAlignment="1" applyProtection="1">
      <alignment horizontal="center" vertical="center"/>
      <protection locked="0"/>
    </xf>
    <xf numFmtId="4" fontId="25" fillId="20" borderId="1" xfId="0" applyNumberFormat="1" applyFont="1" applyFill="1" applyBorder="1" applyAlignment="1">
      <alignment horizontal="center" vertical="center"/>
    </xf>
    <xf numFmtId="3" fontId="24" fillId="20" borderId="1" xfId="0" applyNumberFormat="1" applyFont="1" applyFill="1" applyBorder="1" applyAlignment="1">
      <alignment horizontal="center" vertical="center"/>
    </xf>
    <xf numFmtId="2" fontId="37" fillId="0" borderId="1" xfId="0" applyNumberFormat="1" applyFont="1" applyBorder="1" applyAlignment="1" applyProtection="1">
      <alignment vertical="center"/>
      <protection locked="0"/>
    </xf>
    <xf numFmtId="0" fontId="25" fillId="0" borderId="1" xfId="0" applyFont="1" applyBorder="1" applyAlignment="1" applyProtection="1">
      <alignment horizontal="center" vertical="center"/>
    </xf>
    <xf numFmtId="3" fontId="25" fillId="20" borderId="1" xfId="0" applyNumberFormat="1" applyFont="1" applyFill="1" applyBorder="1" applyAlignment="1" applyProtection="1">
      <alignment horizontal="left" vertical="center"/>
      <protection locked="0"/>
    </xf>
    <xf numFmtId="2" fontId="25" fillId="0" borderId="1" xfId="0" applyNumberFormat="1" applyFont="1" applyBorder="1" applyAlignment="1" applyProtection="1">
      <alignment vertical="center"/>
      <protection locked="0"/>
    </xf>
    <xf numFmtId="0" fontId="25" fillId="20" borderId="1" xfId="0" applyFont="1" applyFill="1" applyBorder="1" applyAlignment="1" applyProtection="1">
      <alignment horizontal="left" vertical="center"/>
      <protection locked="0"/>
    </xf>
    <xf numFmtId="0" fontId="25" fillId="0" borderId="35" xfId="0" applyFont="1" applyBorder="1" applyAlignment="1" applyProtection="1">
      <alignment vertical="center"/>
    </xf>
    <xf numFmtId="0" fontId="25" fillId="0" borderId="0" xfId="0" applyFont="1" applyBorder="1" applyAlignment="1" applyProtection="1">
      <alignment vertical="center"/>
    </xf>
    <xf numFmtId="0" fontId="25" fillId="0" borderId="39" xfId="0" applyFont="1" applyBorder="1" applyAlignment="1" applyProtection="1">
      <alignment vertical="center"/>
    </xf>
    <xf numFmtId="3" fontId="25" fillId="20" borderId="1" xfId="0" applyNumberFormat="1" applyFont="1" applyFill="1" applyBorder="1" applyAlignment="1" applyProtection="1">
      <alignment horizontal="left" vertical="center"/>
    </xf>
    <xf numFmtId="168" fontId="25" fillId="20" borderId="1" xfId="1" applyNumberFormat="1" applyFont="1" applyFill="1" applyBorder="1" applyAlignment="1" applyProtection="1">
      <alignment horizontal="left" vertical="center"/>
    </xf>
    <xf numFmtId="0" fontId="25" fillId="0" borderId="38" xfId="0" applyFont="1" applyBorder="1" applyAlignment="1" applyProtection="1">
      <alignment vertical="center"/>
    </xf>
    <xf numFmtId="0" fontId="25" fillId="0" borderId="25" xfId="0" applyFont="1" applyBorder="1" applyAlignment="1" applyProtection="1">
      <alignment vertical="center"/>
    </xf>
    <xf numFmtId="0" fontId="25" fillId="0" borderId="26" xfId="0" applyFont="1" applyBorder="1" applyAlignment="1" applyProtection="1">
      <alignment vertical="center"/>
    </xf>
    <xf numFmtId="2" fontId="25" fillId="20" borderId="1" xfId="91" applyNumberFormat="1" applyFont="1" applyFill="1" applyBorder="1" applyAlignment="1">
      <alignment horizontal="center" vertical="center"/>
    </xf>
    <xf numFmtId="2" fontId="27" fillId="20" borderId="1" xfId="93" applyNumberFormat="1" applyFont="1" applyFill="1" applyBorder="1" applyAlignment="1" applyProtection="1">
      <alignment horizontal="center" vertical="center" wrapText="1"/>
      <protection locked="0"/>
    </xf>
    <xf numFmtId="0" fontId="25" fillId="20" borderId="0" xfId="91" applyFont="1"/>
    <xf numFmtId="0" fontId="43" fillId="7" borderId="13" xfId="91" applyFont="1" applyFill="1" applyBorder="1" applyAlignment="1" applyProtection="1">
      <alignment horizontal="center" vertical="center" wrapText="1"/>
    </xf>
    <xf numFmtId="0" fontId="43" fillId="7" borderId="1" xfId="91" applyFont="1" applyFill="1" applyBorder="1" applyAlignment="1" applyProtection="1">
      <alignment horizontal="center" vertical="center" wrapText="1"/>
      <protection locked="0"/>
    </xf>
    <xf numFmtId="0" fontId="27" fillId="20" borderId="13" xfId="91" applyFont="1" applyBorder="1" applyAlignment="1" applyProtection="1">
      <alignment horizontal="center" vertical="center" wrapText="1"/>
    </xf>
    <xf numFmtId="0" fontId="27" fillId="20" borderId="1" xfId="91" applyFont="1" applyBorder="1" applyAlignment="1" applyProtection="1">
      <alignment horizontal="center" vertical="center" wrapText="1"/>
      <protection locked="0"/>
    </xf>
    <xf numFmtId="168" fontId="25" fillId="17" borderId="1" xfId="91" applyNumberFormat="1" applyFont="1" applyFill="1" applyBorder="1" applyAlignment="1" applyProtection="1">
      <alignment horizontal="center" vertical="center" wrapText="1"/>
      <protection locked="0"/>
    </xf>
    <xf numFmtId="166" fontId="25" fillId="8" borderId="1" xfId="91" applyNumberFormat="1" applyFont="1" applyFill="1" applyBorder="1" applyAlignment="1" applyProtection="1">
      <alignment horizontal="center" vertical="center" wrapText="1"/>
    </xf>
    <xf numFmtId="2" fontId="25" fillId="17" borderId="1" xfId="91" applyNumberFormat="1" applyFont="1" applyFill="1" applyBorder="1" applyAlignment="1" applyProtection="1">
      <alignment horizontal="center" vertical="center" wrapText="1"/>
      <protection locked="0"/>
    </xf>
    <xf numFmtId="2" fontId="27" fillId="8" borderId="1" xfId="91" applyNumberFormat="1" applyFont="1" applyFill="1" applyBorder="1" applyAlignment="1" applyProtection="1">
      <alignment horizontal="center" vertical="center" wrapText="1"/>
    </xf>
    <xf numFmtId="0" fontId="42" fillId="11" borderId="1" xfId="91" applyFont="1" applyFill="1" applyBorder="1" applyAlignment="1" applyProtection="1">
      <alignment horizontal="center"/>
      <protection locked="0"/>
    </xf>
    <xf numFmtId="10" fontId="25" fillId="20" borderId="1" xfId="92" applyNumberFormat="1" applyFont="1" applyBorder="1" applyAlignment="1" applyProtection="1">
      <alignment horizontal="center"/>
      <protection locked="0"/>
    </xf>
    <xf numFmtId="0" fontId="27" fillId="20" borderId="1" xfId="91" applyFont="1" applyBorder="1" applyAlignment="1" applyProtection="1">
      <alignment horizontal="center"/>
      <protection locked="0"/>
    </xf>
    <xf numFmtId="0" fontId="27" fillId="17" borderId="1" xfId="91" applyNumberFormat="1" applyFont="1" applyFill="1" applyBorder="1" applyAlignment="1" applyProtection="1">
      <alignment horizontal="center"/>
      <protection locked="0"/>
    </xf>
    <xf numFmtId="0" fontId="25" fillId="20" borderId="11" xfId="91" applyFont="1" applyBorder="1" applyAlignment="1" applyProtection="1">
      <alignment horizontal="center" vertical="center" wrapText="1"/>
    </xf>
    <xf numFmtId="49" fontId="25" fillId="20" borderId="12" xfId="91" applyNumberFormat="1" applyFont="1" applyFill="1" applyBorder="1" applyAlignment="1" applyProtection="1">
      <alignment horizontal="center"/>
      <protection locked="0"/>
    </xf>
    <xf numFmtId="0" fontId="43" fillId="15" borderId="1" xfId="91" applyFont="1" applyFill="1" applyBorder="1" applyAlignment="1">
      <alignment horizontal="left" vertical="top" wrapText="1" indent="1"/>
    </xf>
    <xf numFmtId="0" fontId="43" fillId="7" borderId="1" xfId="91" applyNumberFormat="1" applyFont="1" applyFill="1" applyBorder="1" applyAlignment="1">
      <alignment horizontal="center" vertical="center" wrapText="1"/>
    </xf>
    <xf numFmtId="0" fontId="25" fillId="20" borderId="1" xfId="91" applyFont="1" applyBorder="1" applyAlignment="1" applyProtection="1">
      <alignment horizontal="center" vertical="center"/>
      <protection locked="0"/>
    </xf>
    <xf numFmtId="2" fontId="43" fillId="20" borderId="1" xfId="91" applyNumberFormat="1" applyFont="1" applyFill="1" applyBorder="1" applyAlignment="1">
      <alignment horizontal="center" vertical="center" wrapText="1"/>
    </xf>
    <xf numFmtId="0" fontId="25" fillId="20" borderId="14" xfId="91" applyFont="1" applyBorder="1" applyAlignment="1" applyProtection="1">
      <alignment horizontal="center" vertical="center"/>
      <protection locked="0"/>
    </xf>
    <xf numFmtId="2" fontId="25" fillId="20" borderId="14" xfId="91" applyNumberFormat="1" applyFont="1" applyBorder="1" applyAlignment="1" applyProtection="1">
      <alignment horizontal="center" vertical="center"/>
      <protection locked="0"/>
    </xf>
    <xf numFmtId="0" fontId="27" fillId="20" borderId="1" xfId="91" applyFont="1" applyBorder="1" applyAlignment="1" applyProtection="1">
      <alignment horizontal="center" vertical="center"/>
    </xf>
    <xf numFmtId="0" fontId="27" fillId="20" borderId="5" xfId="91" applyFont="1" applyBorder="1" applyAlignment="1" applyProtection="1">
      <alignment horizontal="center" vertical="center"/>
    </xf>
    <xf numFmtId="1" fontId="27" fillId="20" borderId="13" xfId="91" applyNumberFormat="1" applyFont="1" applyFill="1" applyBorder="1" applyAlignment="1">
      <alignment horizontal="center" vertical="center" wrapText="1"/>
    </xf>
    <xf numFmtId="0" fontId="32" fillId="8" borderId="1" xfId="91" applyFont="1" applyFill="1" applyBorder="1" applyAlignment="1" applyProtection="1">
      <alignment horizontal="center"/>
    </xf>
    <xf numFmtId="2" fontId="43" fillId="8" borderId="1" xfId="91" applyNumberFormat="1" applyFont="1" applyFill="1" applyBorder="1" applyAlignment="1" applyProtection="1">
      <alignment horizontal="center" vertical="center"/>
    </xf>
    <xf numFmtId="2" fontId="25" fillId="20" borderId="1" xfId="91" applyNumberFormat="1" applyFont="1" applyBorder="1" applyAlignment="1" applyProtection="1">
      <alignment horizontal="center" vertical="center"/>
      <protection locked="0"/>
    </xf>
    <xf numFmtId="0" fontId="32" fillId="8" borderId="1" xfId="91" applyFont="1" applyFill="1" applyBorder="1" applyAlignment="1" applyProtection="1">
      <alignment horizontal="center" vertical="center" wrapText="1"/>
    </xf>
    <xf numFmtId="2" fontId="32" fillId="17" borderId="1" xfId="91" applyNumberFormat="1" applyFont="1" applyFill="1" applyBorder="1" applyAlignment="1" applyProtection="1">
      <alignment horizontal="center" vertical="center" wrapText="1"/>
    </xf>
    <xf numFmtId="0" fontId="25" fillId="9" borderId="1" xfId="91" applyFont="1" applyFill="1" applyBorder="1" applyAlignment="1" applyProtection="1">
      <alignment horizontal="left" vertical="center"/>
      <protection locked="0"/>
    </xf>
    <xf numFmtId="2" fontId="32" fillId="8" borderId="1" xfId="91" applyNumberFormat="1" applyFont="1" applyFill="1" applyBorder="1" applyAlignment="1" applyProtection="1">
      <alignment horizontal="center" vertical="center" wrapText="1"/>
    </xf>
    <xf numFmtId="2" fontId="32" fillId="17" borderId="1" xfId="91" applyNumberFormat="1" applyFont="1" applyFill="1" applyBorder="1" applyAlignment="1" applyProtection="1">
      <alignment horizontal="right" vertical="center" wrapText="1"/>
    </xf>
    <xf numFmtId="0" fontId="25" fillId="20" borderId="62" xfId="91" applyFont="1" applyBorder="1" applyProtection="1">
      <protection locked="0"/>
    </xf>
    <xf numFmtId="0" fontId="25" fillId="20" borderId="0" xfId="91" applyFont="1" applyProtection="1">
      <protection locked="0"/>
    </xf>
    <xf numFmtId="2" fontId="32" fillId="17" borderId="0" xfId="91" applyNumberFormat="1" applyFont="1" applyFill="1" applyBorder="1" applyAlignment="1" applyProtection="1">
      <alignment horizontal="center" vertical="center"/>
    </xf>
    <xf numFmtId="2" fontId="25" fillId="17" borderId="0" xfId="91" applyNumberFormat="1" applyFont="1" applyFill="1" applyBorder="1" applyProtection="1">
      <protection locked="0"/>
    </xf>
    <xf numFmtId="0" fontId="25" fillId="20" borderId="63" xfId="91" applyFont="1" applyBorder="1" applyProtection="1">
      <protection locked="0"/>
    </xf>
    <xf numFmtId="0" fontId="32" fillId="7" borderId="8" xfId="91" applyFont="1" applyFill="1" applyBorder="1" applyAlignment="1" applyProtection="1">
      <alignment horizontal="center" vertical="center" wrapText="1"/>
    </xf>
    <xf numFmtId="2" fontId="25" fillId="20" borderId="0" xfId="91" applyNumberFormat="1" applyFont="1" applyBorder="1" applyProtection="1">
      <protection locked="0"/>
    </xf>
    <xf numFmtId="0" fontId="25" fillId="2" borderId="13" xfId="91" applyFont="1" applyFill="1" applyBorder="1" applyAlignment="1" applyProtection="1">
      <alignment horizontal="center" vertical="center" wrapText="1"/>
    </xf>
    <xf numFmtId="0" fontId="25" fillId="17" borderId="0" xfId="91" applyFont="1" applyFill="1" applyBorder="1" applyProtection="1">
      <protection locked="0"/>
    </xf>
    <xf numFmtId="0" fontId="25" fillId="9" borderId="13" xfId="91" applyFont="1" applyFill="1" applyBorder="1" applyAlignment="1" applyProtection="1">
      <alignment horizontal="center" vertical="center" wrapText="1"/>
    </xf>
    <xf numFmtId="0" fontId="25" fillId="6" borderId="13" xfId="91" applyFont="1" applyFill="1" applyBorder="1" applyAlignment="1" applyProtection="1">
      <alignment horizontal="center" vertical="center" wrapText="1"/>
    </xf>
    <xf numFmtId="0" fontId="25" fillId="10" borderId="13" xfId="91" applyFont="1" applyFill="1" applyBorder="1" applyAlignment="1" applyProtection="1">
      <alignment horizontal="center" vertical="center" wrapText="1"/>
    </xf>
    <xf numFmtId="0" fontId="25" fillId="11" borderId="13" xfId="91" applyFont="1" applyFill="1" applyBorder="1" applyAlignment="1" applyProtection="1">
      <alignment horizontal="center" vertical="center" wrapText="1"/>
    </xf>
    <xf numFmtId="0" fontId="25" fillId="20" borderId="0" xfId="91" applyFont="1" applyBorder="1" applyAlignment="1" applyProtection="1">
      <alignment horizontal="center" vertical="center" wrapText="1"/>
      <protection locked="0"/>
    </xf>
    <xf numFmtId="0" fontId="25" fillId="8" borderId="11" xfId="91" applyFont="1" applyFill="1" applyBorder="1" applyAlignment="1" applyProtection="1">
      <alignment horizontal="center" vertical="center" wrapText="1"/>
    </xf>
    <xf numFmtId="0" fontId="43" fillId="20" borderId="0" xfId="91" applyFont="1" applyBorder="1" applyAlignment="1" applyProtection="1">
      <alignment vertical="top" wrapText="1"/>
    </xf>
    <xf numFmtId="0" fontId="43" fillId="20" borderId="39" xfId="91" applyFont="1" applyBorder="1" applyAlignment="1" applyProtection="1">
      <alignment vertical="top" wrapText="1"/>
    </xf>
    <xf numFmtId="0" fontId="43" fillId="20" borderId="35" xfId="91" applyFont="1" applyBorder="1" applyAlignment="1" applyProtection="1">
      <alignment horizontal="left" vertical="center"/>
    </xf>
    <xf numFmtId="0" fontId="24" fillId="20" borderId="0" xfId="91" applyFont="1" applyAlignment="1" applyProtection="1">
      <alignment horizontal="left" vertical="center" wrapText="1"/>
    </xf>
    <xf numFmtId="0" fontId="25" fillId="20" borderId="0" xfId="91" applyFont="1" applyAlignment="1">
      <alignment horizontal="center" vertical="center"/>
    </xf>
    <xf numFmtId="0" fontId="27" fillId="20" borderId="39" xfId="91" applyFont="1" applyBorder="1" applyAlignment="1" applyProtection="1">
      <alignment horizontal="center" vertical="center"/>
    </xf>
    <xf numFmtId="0" fontId="27" fillId="20" borderId="35" xfId="91" applyFont="1" applyBorder="1" applyAlignment="1" applyProtection="1">
      <alignment horizontal="center"/>
    </xf>
    <xf numFmtId="0" fontId="25" fillId="20" borderId="0" xfId="91" applyFont="1" applyAlignment="1" applyProtection="1"/>
    <xf numFmtId="0" fontId="25" fillId="20" borderId="0" xfId="91" applyFont="1" applyAlignment="1" applyProtection="1">
      <alignment horizontal="center" vertical="center"/>
    </xf>
    <xf numFmtId="0" fontId="43" fillId="20" borderId="35" xfId="91" applyFont="1" applyBorder="1" applyAlignment="1" applyProtection="1">
      <alignment horizontal="left" vertical="center" wrapText="1"/>
    </xf>
    <xf numFmtId="0" fontId="25" fillId="20" borderId="0" xfId="91" applyFont="1" applyAlignment="1" applyProtection="1">
      <alignment wrapText="1"/>
    </xf>
    <xf numFmtId="0" fontId="27" fillId="20" borderId="35" xfId="91" applyFont="1" applyBorder="1" applyProtection="1"/>
    <xf numFmtId="0" fontId="27" fillId="20" borderId="39" xfId="91" applyFont="1" applyBorder="1" applyProtection="1"/>
    <xf numFmtId="0" fontId="27" fillId="20" borderId="38" xfId="91" applyFont="1" applyBorder="1" applyProtection="1"/>
    <xf numFmtId="0" fontId="27" fillId="20" borderId="25" xfId="91" applyFont="1" applyBorder="1" applyProtection="1"/>
    <xf numFmtId="0" fontId="27" fillId="20" borderId="26" xfId="91" applyFont="1" applyBorder="1" applyProtection="1"/>
    <xf numFmtId="0" fontId="27" fillId="20" borderId="1" xfId="91" applyNumberFormat="1" applyFont="1" applyFill="1" applyBorder="1" applyAlignment="1">
      <alignment horizontal="center" vertical="center" wrapText="1"/>
    </xf>
    <xf numFmtId="2" fontId="27" fillId="20" borderId="1" xfId="91" applyNumberFormat="1" applyFont="1" applyFill="1" applyBorder="1" applyAlignment="1">
      <alignment horizontal="center" vertical="center" wrapText="1"/>
    </xf>
    <xf numFmtId="0" fontId="27" fillId="20" borderId="14" xfId="91" applyNumberFormat="1" applyFont="1" applyFill="1" applyBorder="1" applyAlignment="1">
      <alignment horizontal="center" vertical="center" wrapText="1"/>
    </xf>
    <xf numFmtId="0" fontId="40" fillId="15" borderId="1" xfId="0" applyFont="1" applyFill="1" applyBorder="1" applyAlignment="1">
      <alignment horizontal="center" vertical="top" wrapText="1"/>
    </xf>
    <xf numFmtId="0" fontId="23" fillId="15" borderId="1" xfId="0" applyFont="1" applyFill="1" applyBorder="1" applyAlignment="1">
      <alignment horizontal="left" vertical="top" wrapText="1" indent="1"/>
    </xf>
    <xf numFmtId="0" fontId="40" fillId="15" borderId="1" xfId="0" applyFont="1" applyFill="1" applyBorder="1" applyAlignment="1">
      <alignment horizontal="left" vertical="top" wrapText="1"/>
    </xf>
    <xf numFmtId="0" fontId="40" fillId="15" borderId="1" xfId="0" applyFont="1" applyFill="1" applyBorder="1" applyAlignment="1">
      <alignment horizontal="left" vertical="top" wrapText="1" indent="1"/>
    </xf>
    <xf numFmtId="0" fontId="25" fillId="0" borderId="1" xfId="0" applyFont="1" applyBorder="1" applyAlignment="1">
      <alignment vertical="center" wrapText="1"/>
    </xf>
    <xf numFmtId="2" fontId="21" fillId="0" borderId="1" xfId="0" applyNumberFormat="1" applyFont="1" applyBorder="1"/>
    <xf numFmtId="0" fontId="21" fillId="0" borderId="1" xfId="0" applyFont="1" applyBorder="1"/>
    <xf numFmtId="0" fontId="21" fillId="17" borderId="1" xfId="0" applyNumberFormat="1" applyFont="1" applyFill="1" applyBorder="1"/>
    <xf numFmtId="0" fontId="25" fillId="0" borderId="1" xfId="0" applyFont="1" applyBorder="1"/>
    <xf numFmtId="0" fontId="41" fillId="0" borderId="1" xfId="0" applyFont="1" applyFill="1" applyBorder="1"/>
    <xf numFmtId="0" fontId="21" fillId="0" borderId="1" xfId="0" applyFont="1" applyFill="1" applyBorder="1"/>
    <xf numFmtId="0" fontId="25" fillId="0" borderId="1" xfId="0" applyFont="1" applyBorder="1" applyAlignment="1">
      <alignment vertical="center"/>
    </xf>
    <xf numFmtId="0" fontId="21" fillId="17" borderId="1" xfId="0" applyFont="1" applyFill="1" applyBorder="1"/>
    <xf numFmtId="0" fontId="43" fillId="0" borderId="1" xfId="0" applyFont="1" applyBorder="1"/>
    <xf numFmtId="0" fontId="25" fillId="16" borderId="1" xfId="0" applyFont="1" applyFill="1" applyBorder="1"/>
    <xf numFmtId="0" fontId="27" fillId="0" borderId="1" xfId="0" applyFont="1" applyBorder="1" applyAlignment="1">
      <alignment horizontal="left" vertical="center"/>
    </xf>
    <xf numFmtId="0" fontId="25" fillId="16" borderId="1" xfId="0" applyFont="1" applyFill="1" applyBorder="1" applyAlignment="1">
      <alignment horizontal="left"/>
    </xf>
    <xf numFmtId="0" fontId="43" fillId="17" borderId="1" xfId="0" applyFont="1" applyFill="1" applyBorder="1"/>
    <xf numFmtId="0" fontId="27" fillId="16" borderId="1" xfId="0" applyFont="1" applyFill="1" applyBorder="1" applyAlignment="1">
      <alignment horizontal="left" vertical="center" wrapText="1"/>
    </xf>
    <xf numFmtId="0" fontId="21" fillId="17" borderId="1" xfId="0" applyFont="1" applyFill="1" applyBorder="1" applyAlignment="1">
      <alignment horizontal="center"/>
    </xf>
    <xf numFmtId="0" fontId="21" fillId="0" borderId="1" xfId="0" applyFont="1" applyBorder="1" applyAlignment="1">
      <alignment horizontal="center"/>
    </xf>
    <xf numFmtId="0" fontId="25" fillId="16" borderId="1" xfId="0" applyFont="1" applyFill="1" applyBorder="1" applyAlignment="1">
      <alignment horizontal="center" vertical="center"/>
    </xf>
    <xf numFmtId="0" fontId="21" fillId="19" borderId="1" xfId="0" applyNumberFormat="1" applyFont="1" applyFill="1" applyBorder="1"/>
    <xf numFmtId="0" fontId="21" fillId="16" borderId="1" xfId="0" applyFont="1" applyFill="1" applyBorder="1"/>
    <xf numFmtId="0" fontId="41" fillId="17" borderId="1" xfId="0" applyFont="1" applyFill="1" applyBorder="1"/>
    <xf numFmtId="0" fontId="41" fillId="0" borderId="1" xfId="0" applyFont="1" applyBorder="1"/>
    <xf numFmtId="0" fontId="27" fillId="17" borderId="1" xfId="0" applyFont="1" applyFill="1" applyBorder="1"/>
    <xf numFmtId="0" fontId="25" fillId="0" borderId="1" xfId="0" applyFont="1" applyFill="1" applyBorder="1"/>
    <xf numFmtId="0" fontId="41" fillId="17" borderId="1" xfId="0" applyFont="1" applyFill="1" applyBorder="1" applyAlignment="1">
      <alignment horizontal="center"/>
    </xf>
    <xf numFmtId="0" fontId="21" fillId="0" borderId="1" xfId="0" applyFont="1" applyBorder="1" applyAlignment="1">
      <alignment horizontal="center" vertical="center" wrapText="1"/>
    </xf>
    <xf numFmtId="0" fontId="21" fillId="17" borderId="1" xfId="0" applyFont="1" applyFill="1" applyBorder="1" applyAlignment="1">
      <alignment horizontal="center" vertical="center" wrapText="1" shrinkToFit="1"/>
    </xf>
    <xf numFmtId="0" fontId="21" fillId="17" borderId="1" xfId="0" applyFont="1" applyFill="1" applyBorder="1" applyAlignment="1">
      <alignment horizontal="center" vertical="center" wrapText="1"/>
    </xf>
    <xf numFmtId="0" fontId="27" fillId="16" borderId="1" xfId="0" applyFont="1" applyFill="1" applyBorder="1"/>
    <xf numFmtId="0" fontId="25" fillId="19" borderId="1" xfId="0" applyNumberFormat="1" applyFont="1" applyFill="1" applyBorder="1"/>
    <xf numFmtId="0" fontId="25" fillId="0" borderId="1" xfId="0" applyFont="1" applyBorder="1" applyAlignment="1">
      <alignment horizontal="center"/>
    </xf>
    <xf numFmtId="0" fontId="41" fillId="0" borderId="1" xfId="0" applyFont="1" applyFill="1" applyBorder="1" applyAlignment="1">
      <alignment horizontal="left" vertical="center" wrapText="1"/>
    </xf>
    <xf numFmtId="0" fontId="45" fillId="0" borderId="1" xfId="0" applyFont="1" applyFill="1" applyBorder="1" applyAlignment="1">
      <alignment horizontal="left" vertical="center" wrapText="1"/>
    </xf>
    <xf numFmtId="0" fontId="25" fillId="0" borderId="1" xfId="0" applyFont="1" applyFill="1" applyBorder="1" applyAlignment="1">
      <alignment horizontal="center"/>
    </xf>
    <xf numFmtId="0" fontId="45" fillId="16" borderId="1" xfId="0" applyNumberFormat="1" applyFont="1" applyFill="1" applyBorder="1" applyAlignment="1">
      <alignment horizontal="left" vertical="center" wrapText="1"/>
    </xf>
    <xf numFmtId="0" fontId="45" fillId="17" borderId="1" xfId="0" applyFont="1" applyFill="1" applyBorder="1" applyAlignment="1">
      <alignment horizontal="center"/>
    </xf>
    <xf numFmtId="0" fontId="45" fillId="17" borderId="1" xfId="0" applyFont="1" applyFill="1" applyBorder="1"/>
    <xf numFmtId="0" fontId="45" fillId="16" borderId="1" xfId="0" applyNumberFormat="1" applyFont="1" applyFill="1" applyBorder="1" applyAlignment="1">
      <alignment horizontal="center"/>
    </xf>
    <xf numFmtId="1" fontId="45" fillId="17" borderId="1" xfId="0" applyNumberFormat="1" applyFont="1" applyFill="1" applyBorder="1"/>
    <xf numFmtId="1" fontId="45" fillId="20" borderId="1" xfId="0" applyNumberFormat="1" applyFont="1" applyFill="1" applyBorder="1"/>
    <xf numFmtId="0" fontId="27" fillId="20" borderId="1" xfId="0" applyNumberFormat="1" applyFont="1" applyFill="1" applyBorder="1"/>
    <xf numFmtId="1" fontId="45" fillId="19" borderId="1" xfId="0" applyNumberFormat="1" applyFont="1" applyFill="1" applyBorder="1"/>
    <xf numFmtId="0" fontId="39" fillId="7" borderId="1" xfId="0" applyFont="1" applyFill="1" applyBorder="1" applyAlignment="1" applyProtection="1">
      <alignment horizontal="center" vertical="top" wrapText="1"/>
    </xf>
    <xf numFmtId="0" fontId="21" fillId="20" borderId="0" xfId="97" applyFont="1" applyAlignment="1">
      <alignment horizontal="center"/>
    </xf>
    <xf numFmtId="0" fontId="22" fillId="20" borderId="0" xfId="97" applyFont="1" applyAlignment="1">
      <alignment horizontal="center"/>
    </xf>
    <xf numFmtId="0" fontId="39" fillId="7" borderId="5" xfId="97" applyFont="1" applyFill="1" applyBorder="1" applyAlignment="1" applyProtection="1">
      <alignment horizontal="center" vertical="center"/>
    </xf>
    <xf numFmtId="0" fontId="39" fillId="7" borderId="34" xfId="97" applyFont="1" applyFill="1" applyBorder="1" applyAlignment="1" applyProtection="1">
      <alignment horizontal="center" vertical="center"/>
    </xf>
    <xf numFmtId="0" fontId="41" fillId="20" borderId="1" xfId="97" applyFont="1" applyBorder="1" applyAlignment="1" applyProtection="1">
      <alignment horizontal="center"/>
      <protection locked="0"/>
    </xf>
    <xf numFmtId="0" fontId="41" fillId="14" borderId="1" xfId="97" applyFont="1" applyFill="1" applyBorder="1" applyAlignment="1" applyProtection="1">
      <alignment horizontal="center"/>
      <protection locked="0"/>
    </xf>
    <xf numFmtId="0" fontId="41" fillId="13" borderId="1" xfId="97" applyFont="1" applyFill="1" applyBorder="1" applyAlignment="1" applyProtection="1">
      <alignment horizontal="center"/>
      <protection locked="0"/>
    </xf>
    <xf numFmtId="2" fontId="41" fillId="13" borderId="1" xfId="97" applyNumberFormat="1" applyFont="1" applyFill="1" applyBorder="1" applyAlignment="1" applyProtection="1">
      <alignment horizontal="center"/>
      <protection locked="0"/>
    </xf>
    <xf numFmtId="0" fontId="41" fillId="5" borderId="1" xfId="97" applyFont="1" applyFill="1" applyBorder="1" applyAlignment="1" applyProtection="1">
      <alignment horizontal="center"/>
      <protection locked="0"/>
    </xf>
    <xf numFmtId="0" fontId="48" fillId="20" borderId="0" xfId="97" applyFont="1" applyAlignment="1">
      <alignment horizontal="center"/>
    </xf>
    <xf numFmtId="0" fontId="41" fillId="18" borderId="1" xfId="97" applyFont="1" applyFill="1" applyBorder="1" applyAlignment="1" applyProtection="1">
      <alignment horizontal="center"/>
      <protection locked="0"/>
    </xf>
    <xf numFmtId="2" fontId="27" fillId="17" borderId="1" xfId="91" applyNumberFormat="1" applyFont="1" applyFill="1" applyBorder="1" applyAlignment="1" applyProtection="1">
      <alignment horizontal="center" vertical="center" wrapText="1"/>
      <protection locked="0"/>
    </xf>
    <xf numFmtId="0" fontId="5" fillId="20" borderId="0" xfId="98"/>
    <xf numFmtId="0" fontId="1" fillId="7" borderId="1" xfId="98" applyFont="1" applyFill="1" applyBorder="1" applyAlignment="1">
      <alignment horizontal="center" vertical="center" wrapText="1"/>
    </xf>
    <xf numFmtId="0" fontId="5" fillId="20" borderId="1" xfId="98" applyBorder="1" applyAlignment="1">
      <alignment horizontal="center" vertical="top"/>
    </xf>
    <xf numFmtId="0" fontId="5" fillId="14" borderId="1" xfId="98" applyFill="1" applyBorder="1"/>
    <xf numFmtId="0" fontId="5" fillId="14" borderId="1" xfId="98" applyFill="1" applyBorder="1" applyProtection="1">
      <protection locked="0"/>
    </xf>
    <xf numFmtId="1" fontId="5" fillId="20" borderId="1" xfId="98" applyNumberFormat="1" applyBorder="1"/>
    <xf numFmtId="2" fontId="5" fillId="20" borderId="1" xfId="98" applyNumberFormat="1" applyBorder="1"/>
    <xf numFmtId="0" fontId="5" fillId="20" borderId="1" xfId="98" applyBorder="1" applyProtection="1">
      <protection locked="0"/>
    </xf>
    <xf numFmtId="0" fontId="5" fillId="20" borderId="1" xfId="98" applyBorder="1"/>
    <xf numFmtId="0" fontId="5" fillId="14" borderId="34" xfId="98" applyFill="1" applyBorder="1"/>
    <xf numFmtId="0" fontId="5" fillId="20" borderId="1" xfId="98" applyBorder="1" applyAlignment="1" applyProtection="1">
      <alignment horizontal="center" vertical="top"/>
      <protection locked="0"/>
    </xf>
    <xf numFmtId="1" fontId="1" fillId="20" borderId="1" xfId="98" applyNumberFormat="1" applyFont="1" applyFill="1" applyBorder="1"/>
    <xf numFmtId="2" fontId="1" fillId="20" borderId="1" xfId="98" applyNumberFormat="1" applyFont="1" applyFill="1" applyBorder="1"/>
    <xf numFmtId="1" fontId="5" fillId="20" borderId="0" xfId="98" applyNumberFormat="1"/>
    <xf numFmtId="0" fontId="26" fillId="20" borderId="1" xfId="0" applyFont="1" applyFill="1" applyBorder="1" applyAlignment="1" applyProtection="1">
      <alignment horizontal="center" vertical="center" wrapText="1"/>
    </xf>
    <xf numFmtId="0" fontId="27" fillId="20" borderId="1" xfId="0" applyFont="1" applyFill="1" applyBorder="1" applyAlignment="1" applyProtection="1">
      <alignment horizontal="right" vertical="center" wrapText="1"/>
      <protection locked="0"/>
    </xf>
    <xf numFmtId="0" fontId="27" fillId="20" borderId="1" xfId="0" applyFont="1" applyFill="1" applyBorder="1" applyAlignment="1" applyProtection="1">
      <alignment horizontal="left" vertical="center" wrapText="1"/>
    </xf>
    <xf numFmtId="3" fontId="27" fillId="20" borderId="1" xfId="0" applyNumberFormat="1" applyFont="1" applyFill="1" applyBorder="1" applyAlignment="1" applyProtection="1">
      <alignment horizontal="right" vertical="center"/>
      <protection locked="0"/>
    </xf>
    <xf numFmtId="0" fontId="27" fillId="20" borderId="1" xfId="0" applyFont="1" applyFill="1" applyBorder="1" applyAlignment="1" applyProtection="1">
      <alignment vertical="center" wrapText="1"/>
    </xf>
    <xf numFmtId="4" fontId="27" fillId="20" borderId="1" xfId="0" applyNumberFormat="1" applyFont="1" applyFill="1" applyBorder="1" applyAlignment="1" applyProtection="1">
      <alignment vertical="center" wrapText="1"/>
      <protection locked="0"/>
    </xf>
    <xf numFmtId="0" fontId="27" fillId="20" borderId="1" xfId="0" applyFont="1" applyFill="1" applyBorder="1" applyAlignment="1">
      <alignment vertical="center" wrapText="1"/>
    </xf>
    <xf numFmtId="0" fontId="27" fillId="20" borderId="1" xfId="0" applyFont="1" applyFill="1" applyBorder="1" applyAlignment="1" applyProtection="1">
      <alignment vertical="center" wrapText="1"/>
      <protection locked="0"/>
    </xf>
    <xf numFmtId="0" fontId="26" fillId="20" borderId="2" xfId="0" applyFont="1" applyFill="1" applyBorder="1" applyAlignment="1">
      <alignment vertical="center" wrapText="1"/>
    </xf>
    <xf numFmtId="3" fontId="27" fillId="20" borderId="1" xfId="0" applyNumberFormat="1" applyFont="1" applyFill="1" applyBorder="1" applyAlignment="1" applyProtection="1">
      <alignment horizontal="left" vertical="center"/>
      <protection locked="0"/>
    </xf>
    <xf numFmtId="0" fontId="27" fillId="20" borderId="1" xfId="0" applyFont="1" applyFill="1" applyBorder="1" applyAlignment="1" applyProtection="1">
      <alignment horizontal="left" vertical="center"/>
      <protection locked="0"/>
    </xf>
    <xf numFmtId="0" fontId="43" fillId="7" borderId="1" xfId="0"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20" borderId="1" xfId="0" applyFont="1" applyFill="1" applyBorder="1" applyAlignment="1" applyProtection="1">
      <alignment horizontal="left" vertical="center"/>
    </xf>
    <xf numFmtId="0" fontId="25" fillId="20" borderId="1" xfId="0" applyFont="1" applyFill="1" applyBorder="1" applyAlignment="1">
      <alignment horizontal="left" vertical="center"/>
    </xf>
    <xf numFmtId="0" fontId="39" fillId="7" borderId="5" xfId="97" applyFont="1" applyFill="1" applyBorder="1" applyAlignment="1" applyProtection="1">
      <alignment horizontal="center" vertical="center" wrapText="1"/>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top" wrapText="1"/>
      <protection locked="0"/>
    </xf>
    <xf numFmtId="0" fontId="7" fillId="0" borderId="1" xfId="0" applyFont="1" applyBorder="1" applyAlignment="1" applyProtection="1">
      <alignment horizontal="left" vertical="top" wrapText="1"/>
      <protection locked="0"/>
    </xf>
    <xf numFmtId="0" fontId="32" fillId="8" borderId="1" xfId="91" applyFont="1" applyFill="1" applyBorder="1" applyAlignment="1" applyProtection="1">
      <alignment horizontal="center" vertical="center" wrapText="1"/>
    </xf>
    <xf numFmtId="2" fontId="32" fillId="8" borderId="1" xfId="91" applyNumberFormat="1" applyFont="1" applyFill="1" applyBorder="1" applyAlignment="1" applyProtection="1">
      <alignment horizontal="center" vertical="center" wrapText="1"/>
    </xf>
    <xf numFmtId="0" fontId="39" fillId="18" borderId="5" xfId="97" applyFont="1" applyFill="1" applyBorder="1" applyAlignment="1" applyProtection="1">
      <alignment horizontal="center" vertical="center" wrapText="1"/>
    </xf>
    <xf numFmtId="0" fontId="5" fillId="20" borderId="0" xfId="100"/>
    <xf numFmtId="0" fontId="55" fillId="7" borderId="5" xfId="100" applyFont="1" applyFill="1" applyBorder="1" applyAlignment="1">
      <alignment horizontal="center" vertical="center" wrapText="1"/>
    </xf>
    <xf numFmtId="0" fontId="55" fillId="7" borderId="34" xfId="100" applyFont="1" applyFill="1" applyBorder="1" applyAlignment="1">
      <alignment horizontal="center" vertical="center" wrapText="1"/>
    </xf>
    <xf numFmtId="0" fontId="56" fillId="20" borderId="1" xfId="100" applyFont="1" applyBorder="1" applyProtection="1">
      <protection locked="0"/>
    </xf>
    <xf numFmtId="0" fontId="56" fillId="14" borderId="1" xfId="100" applyFont="1" applyFill="1" applyBorder="1" applyProtection="1">
      <protection locked="0"/>
    </xf>
    <xf numFmtId="0" fontId="56" fillId="13" borderId="1" xfId="100" applyFont="1" applyFill="1" applyBorder="1" applyProtection="1">
      <protection locked="0"/>
    </xf>
    <xf numFmtId="2" fontId="56" fillId="13" borderId="1" xfId="100" applyNumberFormat="1" applyFont="1" applyFill="1" applyBorder="1" applyProtection="1">
      <protection locked="0"/>
    </xf>
    <xf numFmtId="2" fontId="5" fillId="20" borderId="0" xfId="100" applyNumberFormat="1"/>
    <xf numFmtId="2" fontId="55" fillId="13" borderId="1" xfId="100" applyNumberFormat="1" applyFont="1" applyFill="1" applyBorder="1" applyProtection="1">
      <protection locked="0"/>
    </xf>
    <xf numFmtId="0" fontId="55" fillId="20" borderId="1" xfId="100" applyFont="1" applyBorder="1" applyProtection="1">
      <protection locked="0"/>
    </xf>
    <xf numFmtId="0" fontId="55" fillId="14" borderId="1" xfId="100" applyFont="1" applyFill="1" applyBorder="1" applyProtection="1">
      <protection locked="0"/>
    </xf>
    <xf numFmtId="0" fontId="56" fillId="14" borderId="34" xfId="100" applyFont="1" applyFill="1" applyBorder="1" applyProtection="1">
      <protection locked="0"/>
    </xf>
    <xf numFmtId="2" fontId="25" fillId="20" borderId="63" xfId="91" applyNumberFormat="1" applyFont="1" applyBorder="1" applyProtection="1">
      <protection locked="0"/>
    </xf>
    <xf numFmtId="0" fontId="32" fillId="0" borderId="0" xfId="0" applyFont="1" applyAlignment="1">
      <alignment horizontal="right"/>
    </xf>
    <xf numFmtId="0" fontId="25" fillId="0" borderId="0" xfId="0" applyFont="1" applyAlignment="1">
      <alignment vertical="center"/>
    </xf>
    <xf numFmtId="0" fontId="25" fillId="0" borderId="39" xfId="0" applyFont="1" applyBorder="1" applyAlignment="1">
      <alignment vertical="center"/>
    </xf>
    <xf numFmtId="0" fontId="25" fillId="0" borderId="25" xfId="0" applyFont="1" applyBorder="1" applyAlignment="1">
      <alignment vertical="center"/>
    </xf>
    <xf numFmtId="0" fontId="25" fillId="0" borderId="26" xfId="0" applyFont="1" applyBorder="1" applyAlignment="1">
      <alignment vertical="center"/>
    </xf>
    <xf numFmtId="0" fontId="49" fillId="20" borderId="0" xfId="101" applyFont="1" applyAlignment="1">
      <alignment vertical="center"/>
    </xf>
    <xf numFmtId="0" fontId="50" fillId="20" borderId="0" xfId="101" applyFont="1" applyAlignment="1">
      <alignment vertical="center"/>
    </xf>
    <xf numFmtId="0" fontId="50" fillId="20" borderId="0" xfId="101" applyFont="1" applyAlignment="1">
      <alignment vertical="center" wrapText="1"/>
    </xf>
    <xf numFmtId="0" fontId="50" fillId="20" borderId="0" xfId="101" applyFont="1"/>
    <xf numFmtId="0" fontId="49" fillId="20" borderId="0" xfId="101" applyFont="1" applyAlignment="1">
      <alignment horizontal="left" vertical="center" indent="4"/>
    </xf>
    <xf numFmtId="0" fontId="51" fillId="22" borderId="1" xfId="101" applyFont="1" applyFill="1" applyBorder="1" applyAlignment="1">
      <alignment horizontal="center" vertical="center" wrapText="1"/>
    </xf>
    <xf numFmtId="0" fontId="51" fillId="22" borderId="1" xfId="101" applyFont="1" applyFill="1" applyBorder="1" applyAlignment="1">
      <alignment horizontal="center" vertical="center"/>
    </xf>
    <xf numFmtId="0" fontId="52" fillId="20" borderId="1" xfId="101" applyFont="1" applyBorder="1" applyAlignment="1">
      <alignment vertical="center"/>
    </xf>
    <xf numFmtId="1" fontId="52" fillId="20" borderId="1" xfId="101" applyNumberFormat="1" applyFont="1" applyBorder="1" applyAlignment="1">
      <alignment vertical="center"/>
    </xf>
    <xf numFmtId="0" fontId="52" fillId="20" borderId="1" xfId="101" applyFont="1" applyBorder="1" applyAlignment="1">
      <alignment vertical="center" wrapText="1"/>
    </xf>
    <xf numFmtId="1" fontId="52" fillId="20" borderId="1" xfId="101" applyNumberFormat="1" applyFont="1" applyBorder="1" applyAlignment="1">
      <alignment vertical="center" wrapText="1"/>
    </xf>
    <xf numFmtId="2" fontId="52" fillId="20" borderId="1" xfId="101" applyNumberFormat="1" applyFont="1" applyBorder="1" applyAlignment="1">
      <alignment vertical="center" wrapText="1"/>
    </xf>
    <xf numFmtId="0" fontId="51" fillId="20" borderId="1" xfId="101" applyFont="1" applyBorder="1" applyAlignment="1">
      <alignment vertical="center"/>
    </xf>
    <xf numFmtId="1" fontId="51" fillId="20" borderId="1" xfId="101" applyNumberFormat="1" applyFont="1" applyBorder="1" applyAlignment="1">
      <alignment vertical="center"/>
    </xf>
    <xf numFmtId="0" fontId="51" fillId="20" borderId="1" xfId="101" applyFont="1" applyBorder="1" applyAlignment="1">
      <alignment vertical="center" wrapText="1"/>
    </xf>
    <xf numFmtId="2" fontId="51" fillId="20" borderId="1" xfId="101" applyNumberFormat="1" applyFont="1" applyBorder="1" applyAlignment="1">
      <alignment vertical="center" wrapText="1"/>
    </xf>
    <xf numFmtId="0" fontId="7" fillId="20" borderId="0" xfId="101" applyFont="1"/>
    <xf numFmtId="2" fontId="50" fillId="20" borderId="0" xfId="101" applyNumberFormat="1" applyFont="1"/>
    <xf numFmtId="169" fontId="50" fillId="20" borderId="0" xfId="101" applyNumberFormat="1" applyFont="1"/>
    <xf numFmtId="0" fontId="49" fillId="18" borderId="0" xfId="101" applyFont="1" applyFill="1" applyAlignment="1">
      <alignment vertical="center"/>
    </xf>
    <xf numFmtId="0" fontId="50" fillId="18" borderId="0" xfId="101" applyFont="1" applyFill="1" applyAlignment="1">
      <alignment vertical="center"/>
    </xf>
    <xf numFmtId="0" fontId="50" fillId="18" borderId="0" xfId="101" applyFont="1" applyFill="1" applyAlignment="1">
      <alignment vertical="center" wrapText="1"/>
    </xf>
    <xf numFmtId="2" fontId="32" fillId="23" borderId="1" xfId="91" applyNumberFormat="1" applyFont="1" applyFill="1" applyBorder="1" applyAlignment="1" applyProtection="1">
      <alignment horizontal="right" vertical="center" wrapText="1"/>
    </xf>
    <xf numFmtId="0" fontId="29" fillId="3" borderId="1" xfId="0" applyFont="1" applyFill="1" applyBorder="1" applyAlignment="1" applyProtection="1">
      <alignment horizontal="center" vertical="center" wrapText="1"/>
    </xf>
    <xf numFmtId="0" fontId="30" fillId="0" borderId="2" xfId="0" applyFont="1" applyBorder="1" applyAlignment="1" applyProtection="1">
      <alignment horizontal="center" vertical="center" wrapText="1"/>
    </xf>
    <xf numFmtId="0" fontId="30" fillId="0" borderId="3" xfId="0" applyFont="1" applyBorder="1" applyAlignment="1" applyProtection="1">
      <alignment horizontal="center" vertical="center" wrapText="1"/>
    </xf>
    <xf numFmtId="0" fontId="30" fillId="0" borderId="4" xfId="0" applyFont="1" applyBorder="1" applyAlignment="1" applyProtection="1">
      <alignment horizontal="center" vertical="center" wrapText="1"/>
    </xf>
    <xf numFmtId="0" fontId="25" fillId="0" borderId="2" xfId="0" applyFont="1" applyBorder="1" applyAlignment="1" applyProtection="1">
      <alignment horizontal="center" vertical="center" wrapText="1"/>
      <protection locked="0"/>
    </xf>
    <xf numFmtId="0" fontId="25" fillId="0" borderId="3" xfId="0" applyFont="1" applyBorder="1" applyAlignment="1" applyProtection="1">
      <alignment horizontal="center" vertical="center" wrapText="1"/>
      <protection locked="0"/>
    </xf>
    <xf numFmtId="0" fontId="25" fillId="0" borderId="4" xfId="0" applyFont="1" applyBorder="1" applyAlignment="1" applyProtection="1">
      <alignment horizontal="center" vertical="center" wrapText="1"/>
      <protection locked="0"/>
    </xf>
    <xf numFmtId="0" fontId="32" fillId="4" borderId="1" xfId="0" applyFont="1" applyFill="1" applyBorder="1" applyAlignment="1" applyProtection="1">
      <alignment horizontal="left" vertical="center" wrapText="1"/>
    </xf>
    <xf numFmtId="0" fontId="25" fillId="0" borderId="1" xfId="0" applyFont="1" applyBorder="1" applyAlignment="1" applyProtection="1">
      <alignment horizontal="center" vertical="center" wrapText="1"/>
      <protection locked="0"/>
    </xf>
    <xf numFmtId="0" fontId="32" fillId="0" borderId="2" xfId="0" applyFont="1" applyFill="1" applyBorder="1" applyAlignment="1" applyProtection="1">
      <alignment horizontal="center" vertical="center" wrapText="1"/>
      <protection locked="0"/>
    </xf>
    <xf numFmtId="0" fontId="32" fillId="0" borderId="3" xfId="0" applyFont="1" applyFill="1" applyBorder="1" applyAlignment="1" applyProtection="1">
      <alignment horizontal="center" vertical="center" wrapText="1"/>
      <protection locked="0"/>
    </xf>
    <xf numFmtId="0" fontId="32" fillId="0" borderId="4" xfId="0" applyFont="1" applyFill="1" applyBorder="1" applyAlignment="1" applyProtection="1">
      <alignment horizontal="center" vertical="center" wrapText="1"/>
      <protection locked="0"/>
    </xf>
    <xf numFmtId="0" fontId="25" fillId="0" borderId="2" xfId="0" applyFont="1" applyBorder="1" applyAlignment="1" applyProtection="1">
      <alignment horizontal="center" vertical="center"/>
      <protection locked="0"/>
    </xf>
    <xf numFmtId="0" fontId="25" fillId="0" borderId="3" xfId="0" applyFont="1" applyBorder="1" applyAlignment="1">
      <alignment vertical="center"/>
    </xf>
    <xf numFmtId="0" fontId="25" fillId="0" borderId="4" xfId="0" applyFont="1" applyBorder="1" applyAlignment="1">
      <alignment vertical="center"/>
    </xf>
    <xf numFmtId="0" fontId="24" fillId="0" borderId="0" xfId="0" applyFont="1" applyFill="1" applyAlignment="1" applyProtection="1">
      <alignment horizontal="left" vertical="center"/>
      <protection locked="0"/>
    </xf>
    <xf numFmtId="0" fontId="24" fillId="0" borderId="0" xfId="0" applyFont="1" applyAlignment="1" applyProtection="1">
      <alignment horizontal="left" vertical="center"/>
      <protection locked="0"/>
    </xf>
    <xf numFmtId="0" fontId="24" fillId="0" borderId="0" xfId="0" applyFont="1" applyAlignment="1" applyProtection="1">
      <alignment horizontal="left" vertical="center" wrapText="1"/>
      <protection locked="0"/>
    </xf>
    <xf numFmtId="49" fontId="6" fillId="0" borderId="2" xfId="2" applyNumberFormat="1" applyBorder="1" applyAlignment="1" applyProtection="1">
      <alignment horizontal="center" vertical="center"/>
      <protection locked="0"/>
    </xf>
    <xf numFmtId="49" fontId="33" fillId="0" borderId="4" xfId="2" applyNumberFormat="1" applyFont="1" applyBorder="1" applyAlignment="1" applyProtection="1">
      <alignment horizontal="center" vertical="center"/>
      <protection locked="0"/>
    </xf>
    <xf numFmtId="0" fontId="25" fillId="2" borderId="2" xfId="0" applyFont="1" applyFill="1" applyBorder="1" applyAlignment="1" applyProtection="1">
      <alignment horizontal="center" vertical="center"/>
    </xf>
    <xf numFmtId="0" fontId="25" fillId="2" borderId="3" xfId="0" applyFont="1" applyFill="1" applyBorder="1" applyAlignment="1" applyProtection="1">
      <alignment horizontal="center" vertical="center"/>
    </xf>
    <xf numFmtId="0" fontId="25" fillId="2" borderId="4" xfId="0" applyFont="1" applyFill="1" applyBorder="1" applyAlignment="1" applyProtection="1">
      <alignment horizontal="center" vertical="center"/>
    </xf>
    <xf numFmtId="0" fontId="24" fillId="0" borderId="7" xfId="0" applyFont="1" applyBorder="1" applyAlignment="1" applyProtection="1">
      <alignment horizontal="left" wrapText="1"/>
    </xf>
    <xf numFmtId="0" fontId="24" fillId="0" borderId="0" xfId="0" applyFont="1" applyAlignment="1" applyProtection="1">
      <alignment horizontal="left" wrapText="1"/>
    </xf>
    <xf numFmtId="0" fontId="28" fillId="0" borderId="1" xfId="0" applyFont="1" applyFill="1" applyBorder="1" applyAlignment="1">
      <alignment horizontal="center" vertical="center" wrapText="1"/>
    </xf>
    <xf numFmtId="0" fontId="26" fillId="0" borderId="1" xfId="0" applyFont="1" applyBorder="1" applyAlignment="1">
      <alignment horizontal="center" vertical="center" wrapText="1"/>
    </xf>
    <xf numFmtId="0" fontId="24" fillId="12" borderId="2" xfId="0" applyFont="1" applyFill="1" applyBorder="1" applyAlignment="1">
      <alignment horizontal="left" vertical="center" wrapText="1"/>
    </xf>
    <xf numFmtId="0" fontId="24" fillId="12" borderId="3" xfId="0" applyFont="1" applyFill="1" applyBorder="1" applyAlignment="1">
      <alignment horizontal="left" vertical="center" wrapText="1"/>
    </xf>
    <xf numFmtId="0" fontId="24" fillId="12" borderId="4" xfId="0" applyFont="1" applyFill="1" applyBorder="1" applyAlignment="1">
      <alignment horizontal="left" vertical="center" wrapText="1"/>
    </xf>
    <xf numFmtId="0" fontId="24" fillId="0" borderId="5" xfId="0" applyFont="1" applyBorder="1" applyAlignment="1">
      <alignment horizontal="left" vertical="center"/>
    </xf>
    <xf numFmtId="0" fontId="24" fillId="0" borderId="6" xfId="0" applyFont="1" applyBorder="1" applyAlignment="1">
      <alignment horizontal="left" vertical="center"/>
    </xf>
    <xf numFmtId="0" fontId="26" fillId="0" borderId="5" xfId="0" applyFont="1" applyBorder="1" applyAlignment="1">
      <alignment horizontal="left" vertical="center" wrapText="1"/>
    </xf>
    <xf numFmtId="0" fontId="26" fillId="0" borderId="6" xfId="0" applyFont="1" applyBorder="1" applyAlignment="1">
      <alignment horizontal="left" vertical="center" wrapText="1"/>
    </xf>
    <xf numFmtId="0" fontId="25" fillId="20" borderId="1" xfId="0" applyFont="1" applyFill="1" applyBorder="1" applyAlignment="1" applyProtection="1">
      <alignment horizontal="left" vertical="center"/>
    </xf>
    <xf numFmtId="0" fontId="35" fillId="7" borderId="1" xfId="0" applyFont="1" applyFill="1" applyBorder="1" applyAlignment="1" applyProtection="1">
      <alignment horizontal="center"/>
    </xf>
    <xf numFmtId="0" fontId="25" fillId="20" borderId="1" xfId="0" applyFont="1" applyFill="1" applyBorder="1" applyAlignment="1">
      <alignment horizontal="left" vertical="center"/>
    </xf>
    <xf numFmtId="0" fontId="26" fillId="20" borderId="5" xfId="0" applyFont="1" applyFill="1" applyBorder="1" applyAlignment="1" applyProtection="1">
      <alignment horizontal="left" vertical="center"/>
    </xf>
    <xf numFmtId="0" fontId="26" fillId="20" borderId="34" xfId="0" applyFont="1" applyFill="1" applyBorder="1" applyAlignment="1" applyProtection="1">
      <alignment horizontal="left" vertical="center"/>
    </xf>
    <xf numFmtId="0" fontId="26" fillId="20" borderId="6" xfId="0" applyFont="1" applyFill="1" applyBorder="1" applyAlignment="1" applyProtection="1">
      <alignment horizontal="left" vertical="center"/>
    </xf>
    <xf numFmtId="0" fontId="24" fillId="20" borderId="2" xfId="0" applyFont="1" applyFill="1" applyBorder="1" applyAlignment="1" applyProtection="1">
      <alignment horizontal="left" vertical="center" wrapText="1"/>
    </xf>
    <xf numFmtId="0" fontId="24" fillId="20" borderId="3" xfId="0" applyFont="1" applyFill="1" applyBorder="1" applyAlignment="1" applyProtection="1">
      <alignment horizontal="left" vertical="center" wrapText="1"/>
    </xf>
    <xf numFmtId="0" fontId="24" fillId="20" borderId="4" xfId="0" applyFont="1" applyFill="1" applyBorder="1" applyAlignment="1" applyProtection="1">
      <alignment horizontal="left" vertical="center" wrapText="1"/>
    </xf>
    <xf numFmtId="0" fontId="24" fillId="20" borderId="2" xfId="0" applyFont="1" applyFill="1" applyBorder="1" applyAlignment="1" applyProtection="1">
      <alignment horizontal="left" vertical="center"/>
    </xf>
    <xf numFmtId="0" fontId="24" fillId="20" borderId="3" xfId="0" applyFont="1" applyFill="1" applyBorder="1" applyAlignment="1" applyProtection="1">
      <alignment horizontal="left" vertical="center"/>
    </xf>
    <xf numFmtId="0" fontId="24" fillId="20" borderId="4" xfId="0" applyFont="1" applyFill="1" applyBorder="1" applyAlignment="1" applyProtection="1">
      <alignment horizontal="left" vertical="center"/>
    </xf>
    <xf numFmtId="0" fontId="25" fillId="0" borderId="2" xfId="0" applyFont="1" applyBorder="1" applyAlignment="1">
      <alignment horizontal="center" vertical="center"/>
    </xf>
    <xf numFmtId="0" fontId="25" fillId="0" borderId="3" xfId="0" applyFont="1" applyBorder="1" applyAlignment="1">
      <alignment horizontal="center" vertical="center"/>
    </xf>
    <xf numFmtId="0" fontId="25" fillId="0" borderId="4" xfId="0" applyFont="1" applyBorder="1" applyAlignment="1">
      <alignment horizontal="center" vertical="center"/>
    </xf>
    <xf numFmtId="0" fontId="32" fillId="0" borderId="2" xfId="0" applyFont="1" applyBorder="1" applyAlignment="1">
      <alignment horizontal="center" vertical="center"/>
    </xf>
    <xf numFmtId="0" fontId="32" fillId="0" borderId="3" xfId="0" applyFont="1" applyBorder="1" applyAlignment="1">
      <alignment horizontal="center" vertical="center"/>
    </xf>
    <xf numFmtId="0" fontId="32" fillId="0" borderId="4" xfId="0" applyFont="1" applyBorder="1" applyAlignment="1">
      <alignment horizontal="center" vertical="center"/>
    </xf>
    <xf numFmtId="0" fontId="32" fillId="7" borderId="2" xfId="0" applyFont="1" applyFill="1" applyBorder="1" applyAlignment="1" applyProtection="1">
      <alignment horizontal="center" vertical="center" wrapText="1"/>
    </xf>
    <xf numFmtId="0" fontId="32" fillId="7" borderId="4" xfId="0" applyFont="1" applyFill="1" applyBorder="1" applyAlignment="1" applyProtection="1">
      <alignment horizontal="center" vertical="center" wrapText="1"/>
    </xf>
    <xf numFmtId="0" fontId="44" fillId="20" borderId="37" xfId="91" applyNumberFormat="1" applyFont="1" applyFill="1" applyBorder="1" applyAlignment="1">
      <alignment horizontal="center" vertical="center" wrapText="1"/>
    </xf>
    <xf numFmtId="0" fontId="44" fillId="20" borderId="35" xfId="91" applyNumberFormat="1" applyFont="1" applyFill="1" applyBorder="1" applyAlignment="1">
      <alignment horizontal="center" vertical="center" wrapText="1"/>
    </xf>
    <xf numFmtId="0" fontId="44" fillId="20" borderId="38" xfId="91" applyNumberFormat="1" applyFont="1" applyFill="1" applyBorder="1" applyAlignment="1">
      <alignment horizontal="center" vertical="center" wrapText="1"/>
    </xf>
    <xf numFmtId="0" fontId="24" fillId="20" borderId="0" xfId="91" applyFont="1" applyAlignment="1" applyProtection="1">
      <alignment horizontal="left" vertical="center"/>
    </xf>
    <xf numFmtId="0" fontId="43" fillId="20" borderId="35" xfId="91" applyFont="1" applyBorder="1" applyAlignment="1" applyProtection="1">
      <alignment horizontal="center" vertical="center"/>
    </xf>
    <xf numFmtId="0" fontId="43" fillId="20" borderId="0" xfId="91" applyFont="1" applyBorder="1" applyAlignment="1" applyProtection="1">
      <alignment horizontal="center" vertical="center"/>
    </xf>
    <xf numFmtId="0" fontId="38" fillId="21" borderId="8" xfId="91" applyFont="1" applyFill="1" applyBorder="1" applyAlignment="1" applyProtection="1">
      <alignment horizontal="center"/>
      <protection locked="0"/>
    </xf>
    <xf numFmtId="0" fontId="31" fillId="21" borderId="9" xfId="91" applyFont="1" applyFill="1" applyBorder="1" applyAlignment="1" applyProtection="1">
      <alignment horizontal="center"/>
      <protection locked="0"/>
    </xf>
    <xf numFmtId="0" fontId="31" fillId="21" borderId="10" xfId="91" applyFont="1" applyFill="1" applyBorder="1" applyAlignment="1" applyProtection="1">
      <alignment horizontal="center"/>
      <protection locked="0"/>
    </xf>
    <xf numFmtId="0" fontId="30" fillId="7" borderId="8" xfId="91" applyFont="1" applyFill="1" applyBorder="1" applyAlignment="1" applyProtection="1">
      <alignment horizontal="center" vertical="center" wrapText="1"/>
    </xf>
    <xf numFmtId="0" fontId="44" fillId="7" borderId="9" xfId="91" applyFont="1" applyFill="1" applyBorder="1" applyAlignment="1" applyProtection="1">
      <alignment horizontal="center" vertical="center" wrapText="1"/>
    </xf>
    <xf numFmtId="0" fontId="30" fillId="7" borderId="10" xfId="91" applyFont="1" applyFill="1" applyBorder="1" applyAlignment="1" applyProtection="1">
      <alignment horizontal="center" vertical="center" wrapText="1"/>
    </xf>
    <xf numFmtId="0" fontId="32" fillId="7" borderId="1" xfId="91" applyFont="1" applyFill="1" applyBorder="1" applyAlignment="1" applyProtection="1">
      <alignment horizontal="center" vertical="center" wrapText="1"/>
    </xf>
    <xf numFmtId="0" fontId="32" fillId="3" borderId="1" xfId="91" applyNumberFormat="1" applyFont="1" applyFill="1" applyBorder="1" applyAlignment="1">
      <alignment horizontal="center" vertical="center" wrapText="1"/>
    </xf>
    <xf numFmtId="0" fontId="32" fillId="3" borderId="14" xfId="91" applyNumberFormat="1" applyFont="1" applyFill="1" applyBorder="1" applyAlignment="1">
      <alignment horizontal="center" vertical="center" wrapText="1"/>
    </xf>
    <xf numFmtId="0" fontId="27" fillId="20" borderId="1" xfId="91" applyFont="1" applyBorder="1" applyAlignment="1" applyProtection="1">
      <alignment horizontal="left" vertical="center" wrapText="1"/>
    </xf>
    <xf numFmtId="0" fontId="25" fillId="20" borderId="2" xfId="91" applyFont="1" applyBorder="1" applyAlignment="1" applyProtection="1">
      <alignment horizontal="left"/>
      <protection locked="0"/>
    </xf>
    <xf numFmtId="0" fontId="25" fillId="20" borderId="23" xfId="91" applyFont="1" applyBorder="1" applyAlignment="1" applyProtection="1">
      <alignment horizontal="left"/>
      <protection locked="0"/>
    </xf>
    <xf numFmtId="0" fontId="25" fillId="20" borderId="2" xfId="91" applyFont="1" applyBorder="1" applyAlignment="1" applyProtection="1">
      <alignment horizontal="left" wrapText="1"/>
      <protection locked="0"/>
    </xf>
    <xf numFmtId="0" fontId="25" fillId="20" borderId="3" xfId="91" applyFont="1" applyBorder="1" applyAlignment="1" applyProtection="1">
      <alignment horizontal="left" wrapText="1"/>
      <protection locked="0"/>
    </xf>
    <xf numFmtId="0" fontId="25" fillId="20" borderId="23" xfId="91" applyFont="1" applyBorder="1" applyAlignment="1" applyProtection="1">
      <alignment horizontal="left" wrapText="1"/>
      <protection locked="0"/>
    </xf>
    <xf numFmtId="0" fontId="27" fillId="8" borderId="1" xfId="91" applyFont="1" applyFill="1" applyBorder="1" applyAlignment="1" applyProtection="1">
      <alignment horizontal="left" vertical="center" wrapText="1"/>
    </xf>
    <xf numFmtId="2" fontId="25" fillId="20" borderId="2" xfId="91" applyNumberFormat="1" applyFont="1" applyBorder="1" applyAlignment="1" applyProtection="1">
      <alignment horizontal="left"/>
      <protection locked="0"/>
    </xf>
    <xf numFmtId="0" fontId="27" fillId="20" borderId="2" xfId="91" applyFont="1" applyFill="1" applyBorder="1" applyAlignment="1" applyProtection="1">
      <alignment horizontal="left" vertical="center" wrapText="1"/>
    </xf>
    <xf numFmtId="0" fontId="27" fillId="20" borderId="3" xfId="91" applyFont="1" applyFill="1" applyBorder="1" applyAlignment="1" applyProtection="1">
      <alignment horizontal="left" vertical="center" wrapText="1"/>
    </xf>
    <xf numFmtId="0" fontId="27" fillId="20" borderId="4" xfId="91" applyFont="1" applyFill="1" applyBorder="1" applyAlignment="1" applyProtection="1">
      <alignment horizontal="left" vertical="center" wrapText="1"/>
    </xf>
    <xf numFmtId="0" fontId="25" fillId="20" borderId="35" xfId="91" applyFont="1" applyBorder="1" applyAlignment="1" applyProtection="1">
      <alignment horizontal="left" vertical="center" wrapText="1"/>
      <protection locked="0"/>
    </xf>
    <xf numFmtId="0" fontId="25" fillId="20" borderId="0" xfId="91" applyFont="1" applyBorder="1" applyAlignment="1" applyProtection="1">
      <alignment horizontal="left" vertical="center" wrapText="1"/>
      <protection locked="0"/>
    </xf>
    <xf numFmtId="0" fontId="25" fillId="20" borderId="63" xfId="91" applyFont="1" applyBorder="1" applyAlignment="1" applyProtection="1">
      <alignment horizontal="left" vertical="center" wrapText="1"/>
      <protection locked="0"/>
    </xf>
    <xf numFmtId="0" fontId="25" fillId="20" borderId="37" xfId="91" applyFont="1" applyBorder="1" applyAlignment="1" applyProtection="1">
      <alignment horizontal="left" vertical="center" wrapText="1"/>
      <protection locked="0"/>
    </xf>
    <xf numFmtId="0" fontId="25" fillId="20" borderId="7" xfId="91" applyFont="1" applyBorder="1" applyAlignment="1" applyProtection="1">
      <alignment horizontal="left" vertical="center" wrapText="1"/>
      <protection locked="0"/>
    </xf>
    <xf numFmtId="0" fontId="25" fillId="20" borderId="64" xfId="91" applyFont="1" applyBorder="1" applyAlignment="1" applyProtection="1">
      <alignment horizontal="left" vertical="center" wrapText="1"/>
      <protection locked="0"/>
    </xf>
    <xf numFmtId="0" fontId="25" fillId="20" borderId="38" xfId="91" applyFont="1" applyBorder="1" applyAlignment="1" applyProtection="1">
      <alignment horizontal="left" vertical="center" wrapText="1"/>
      <protection locked="0"/>
    </xf>
    <xf numFmtId="0" fontId="25" fillId="20" borderId="25" xfId="91" applyFont="1" applyBorder="1" applyAlignment="1" applyProtection="1">
      <alignment horizontal="left" vertical="center" wrapText="1"/>
      <protection locked="0"/>
    </xf>
    <xf numFmtId="0" fontId="25" fillId="20" borderId="65" xfId="91" applyFont="1" applyBorder="1" applyAlignment="1" applyProtection="1">
      <alignment horizontal="left" vertical="center" wrapText="1"/>
      <protection locked="0"/>
    </xf>
    <xf numFmtId="0" fontId="25" fillId="20" borderId="3" xfId="91" applyFont="1" applyBorder="1" applyAlignment="1" applyProtection="1">
      <alignment horizontal="left"/>
      <protection locked="0"/>
    </xf>
    <xf numFmtId="0" fontId="25" fillId="20" borderId="2" xfId="91" applyFont="1" applyBorder="1" applyAlignment="1" applyProtection="1">
      <alignment horizontal="center" wrapText="1"/>
      <protection locked="0"/>
    </xf>
    <xf numFmtId="0" fontId="25" fillId="20" borderId="3" xfId="91" applyFont="1" applyBorder="1" applyAlignment="1" applyProtection="1">
      <alignment horizontal="center" wrapText="1"/>
      <protection locked="0"/>
    </xf>
    <xf numFmtId="0" fontId="25" fillId="20" borderId="23" xfId="91" applyFont="1" applyBorder="1" applyAlignment="1" applyProtection="1">
      <alignment horizontal="center" wrapText="1"/>
      <protection locked="0"/>
    </xf>
    <xf numFmtId="0" fontId="27" fillId="20" borderId="2" xfId="91" applyFont="1" applyBorder="1" applyAlignment="1" applyProtection="1">
      <alignment horizontal="left" vertical="top" wrapText="1"/>
    </xf>
    <xf numFmtId="0" fontId="27" fillId="20" borderId="3" xfId="91" applyFont="1" applyBorder="1" applyAlignment="1" applyProtection="1">
      <alignment horizontal="left" vertical="top" wrapText="1"/>
    </xf>
    <xf numFmtId="0" fontId="27" fillId="20" borderId="4" xfId="91" applyFont="1" applyBorder="1" applyAlignment="1" applyProtection="1">
      <alignment horizontal="left" vertical="top" wrapText="1"/>
    </xf>
    <xf numFmtId="0" fontId="25" fillId="20" borderId="2" xfId="91" applyNumberFormat="1" applyFont="1" applyFill="1" applyBorder="1" applyAlignment="1" applyProtection="1">
      <alignment horizontal="left"/>
      <protection locked="0"/>
    </xf>
    <xf numFmtId="0" fontId="25" fillId="20" borderId="14" xfId="91" applyNumberFormat="1" applyFont="1" applyFill="1" applyBorder="1" applyAlignment="1" applyProtection="1">
      <alignment horizontal="left"/>
      <protection locked="0"/>
    </xf>
    <xf numFmtId="0" fontId="25" fillId="20" borderId="12" xfId="91" applyFont="1" applyBorder="1" applyAlignment="1" applyProtection="1">
      <alignment horizontal="left"/>
    </xf>
    <xf numFmtId="0" fontId="25" fillId="20" borderId="21" xfId="91" applyFont="1" applyBorder="1" applyAlignment="1" applyProtection="1">
      <alignment horizontal="left"/>
      <protection locked="0"/>
    </xf>
    <xf numFmtId="0" fontId="25" fillId="20" borderId="24" xfId="91" applyFont="1" applyBorder="1" applyAlignment="1" applyProtection="1">
      <alignment horizontal="left"/>
      <protection locked="0"/>
    </xf>
    <xf numFmtId="0" fontId="44" fillId="7" borderId="69" xfId="91" applyFont="1" applyFill="1" applyBorder="1" applyAlignment="1" applyProtection="1">
      <alignment horizontal="center" vertical="center"/>
    </xf>
    <xf numFmtId="0" fontId="44" fillId="7" borderId="19" xfId="91" applyFont="1" applyFill="1" applyBorder="1" applyAlignment="1" applyProtection="1">
      <alignment horizontal="center" vertical="center"/>
    </xf>
    <xf numFmtId="0" fontId="44" fillId="7" borderId="32" xfId="91" applyFont="1" applyFill="1" applyBorder="1" applyAlignment="1" applyProtection="1">
      <alignment horizontal="center" vertical="center"/>
    </xf>
    <xf numFmtId="1" fontId="43" fillId="7" borderId="1" xfId="91" applyNumberFormat="1" applyFont="1" applyFill="1" applyBorder="1" applyAlignment="1">
      <alignment horizontal="center" vertical="center" wrapText="1"/>
    </xf>
    <xf numFmtId="0" fontId="43" fillId="7" borderId="1" xfId="91" applyNumberFormat="1" applyFont="1" applyFill="1" applyBorder="1" applyAlignment="1">
      <alignment horizontal="center" vertical="center" wrapText="1"/>
    </xf>
    <xf numFmtId="0" fontId="43" fillId="15" borderId="1" xfId="91" applyFont="1" applyFill="1" applyBorder="1" applyAlignment="1" applyProtection="1">
      <alignment horizontal="center" vertical="top" wrapText="1"/>
    </xf>
    <xf numFmtId="0" fontId="32" fillId="8" borderId="1" xfId="91" applyFont="1" applyFill="1" applyBorder="1" applyAlignment="1" applyProtection="1">
      <alignment horizontal="center"/>
    </xf>
    <xf numFmtId="0" fontId="32" fillId="8" borderId="1" xfId="91" applyFont="1" applyFill="1" applyBorder="1" applyAlignment="1" applyProtection="1">
      <alignment horizontal="center" vertical="center" wrapText="1"/>
    </xf>
    <xf numFmtId="2" fontId="32" fillId="8" borderId="1" xfId="91" applyNumberFormat="1" applyFont="1" applyFill="1" applyBorder="1" applyAlignment="1" applyProtection="1">
      <alignment horizontal="center" vertical="center" wrapText="1"/>
    </xf>
    <xf numFmtId="2" fontId="32" fillId="17" borderId="1" xfId="91" applyNumberFormat="1" applyFont="1" applyFill="1" applyBorder="1" applyAlignment="1" applyProtection="1">
      <alignment horizontal="center" vertical="center" wrapText="1"/>
    </xf>
    <xf numFmtId="0" fontId="43" fillId="15" borderId="1" xfId="91" applyFont="1" applyFill="1" applyBorder="1" applyAlignment="1">
      <alignment horizontal="center" vertical="top" wrapText="1"/>
    </xf>
    <xf numFmtId="0" fontId="43" fillId="7" borderId="1" xfId="91" applyFont="1" applyFill="1" applyBorder="1" applyAlignment="1" applyProtection="1">
      <alignment horizontal="center"/>
    </xf>
    <xf numFmtId="0" fontId="43" fillId="20" borderId="35" xfId="91" applyFont="1" applyBorder="1" applyAlignment="1" applyProtection="1">
      <alignment horizontal="center" vertical="top" wrapText="1"/>
    </xf>
    <xf numFmtId="0" fontId="43" fillId="20" borderId="0" xfId="91" applyFont="1" applyBorder="1" applyAlignment="1" applyProtection="1">
      <alignment horizontal="center" vertical="top" wrapText="1"/>
    </xf>
    <xf numFmtId="0" fontId="25" fillId="20" borderId="14" xfId="91" applyFont="1" applyBorder="1" applyAlignment="1" applyProtection="1">
      <alignment horizontal="left" vertical="center" wrapText="1"/>
    </xf>
    <xf numFmtId="0" fontId="27" fillId="20" borderId="12" xfId="91" applyFont="1" applyBorder="1" applyAlignment="1" applyProtection="1">
      <alignment horizontal="left" vertical="center" wrapText="1"/>
    </xf>
    <xf numFmtId="0" fontId="25" fillId="20" borderId="66" xfId="91" applyFont="1" applyBorder="1" applyAlignment="1" applyProtection="1">
      <alignment horizontal="left" vertical="center" wrapText="1"/>
    </xf>
    <xf numFmtId="0" fontId="32" fillId="20" borderId="1" xfId="91" applyFont="1" applyBorder="1" applyAlignment="1" applyProtection="1">
      <alignment horizontal="center"/>
      <protection locked="0"/>
    </xf>
    <xf numFmtId="0" fontId="43" fillId="7" borderId="20" xfId="91" applyFont="1" applyFill="1" applyBorder="1" applyAlignment="1" applyProtection="1">
      <alignment horizontal="center" vertical="center" wrapText="1"/>
    </xf>
    <xf numFmtId="0" fontId="32" fillId="7" borderId="19" xfId="91" applyFont="1" applyFill="1" applyBorder="1" applyAlignment="1" applyProtection="1">
      <alignment horizontal="center" vertical="center" wrapText="1"/>
    </xf>
    <xf numFmtId="0" fontId="32" fillId="7" borderId="27" xfId="91" applyFont="1" applyFill="1" applyBorder="1" applyAlignment="1" applyProtection="1">
      <alignment horizontal="center" vertical="center" wrapText="1"/>
    </xf>
    <xf numFmtId="0" fontId="25" fillId="20" borderId="23" xfId="91" applyFont="1" applyBorder="1" applyAlignment="1" applyProtection="1">
      <alignment horizontal="left" vertical="center" wrapText="1"/>
    </xf>
    <xf numFmtId="0" fontId="32" fillId="8" borderId="37" xfId="91" applyFont="1" applyFill="1" applyBorder="1" applyAlignment="1" applyProtection="1">
      <alignment horizontal="center" vertical="center" wrapText="1"/>
    </xf>
    <xf numFmtId="0" fontId="32" fillId="8" borderId="7" xfId="91" applyFont="1" applyFill="1" applyBorder="1" applyAlignment="1" applyProtection="1">
      <alignment horizontal="center" vertical="center" wrapText="1"/>
    </xf>
    <xf numFmtId="0" fontId="32" fillId="8" borderId="31" xfId="91" applyFont="1" applyFill="1" applyBorder="1" applyAlignment="1" applyProtection="1">
      <alignment horizontal="center" vertical="center" wrapText="1"/>
    </xf>
    <xf numFmtId="0" fontId="32" fillId="8" borderId="35" xfId="91" applyFont="1" applyFill="1" applyBorder="1" applyAlignment="1" applyProtection="1">
      <alignment horizontal="center" vertical="center" wrapText="1"/>
    </xf>
    <xf numFmtId="0" fontId="32" fillId="8" borderId="0" xfId="91" applyFont="1" applyFill="1" applyBorder="1" applyAlignment="1" applyProtection="1">
      <alignment horizontal="center" vertical="center" wrapText="1"/>
    </xf>
    <xf numFmtId="0" fontId="32" fillId="8" borderId="39" xfId="91" applyFont="1" applyFill="1" applyBorder="1" applyAlignment="1" applyProtection="1">
      <alignment horizontal="center" vertical="center" wrapText="1"/>
    </xf>
    <xf numFmtId="0" fontId="32" fillId="8" borderId="38" xfId="91" applyFont="1" applyFill="1" applyBorder="1" applyAlignment="1" applyProtection="1">
      <alignment horizontal="center" vertical="center" wrapText="1"/>
    </xf>
    <xf numFmtId="0" fontId="32" fillId="8" borderId="25" xfId="91" applyFont="1" applyFill="1" applyBorder="1" applyAlignment="1" applyProtection="1">
      <alignment horizontal="center" vertical="center" wrapText="1"/>
    </xf>
    <xf numFmtId="0" fontId="32" fillId="8" borderId="26" xfId="91" applyFont="1" applyFill="1" applyBorder="1" applyAlignment="1" applyProtection="1">
      <alignment horizontal="center" vertical="center" wrapText="1"/>
    </xf>
    <xf numFmtId="0" fontId="44" fillId="7" borderId="1" xfId="0" applyFont="1" applyFill="1" applyBorder="1" applyAlignment="1" applyProtection="1">
      <alignment horizontal="center" vertical="center"/>
    </xf>
    <xf numFmtId="0" fontId="23" fillId="0" borderId="1" xfId="0" applyFont="1" applyFill="1" applyBorder="1" applyAlignment="1">
      <alignment horizontal="center"/>
    </xf>
    <xf numFmtId="0" fontId="41" fillId="0" borderId="1" xfId="0" applyFont="1" applyFill="1" applyBorder="1" applyAlignment="1">
      <alignment horizontal="center" vertical="top" wrapText="1"/>
    </xf>
    <xf numFmtId="0" fontId="43" fillId="17" borderId="1" xfId="0" applyFont="1" applyFill="1" applyBorder="1" applyAlignment="1">
      <alignment horizontal="center" vertical="center"/>
    </xf>
    <xf numFmtId="0" fontId="21" fillId="20" borderId="5" xfId="96" applyFont="1" applyBorder="1" applyAlignment="1">
      <alignment horizontal="center" vertical="center" wrapText="1"/>
    </xf>
    <xf numFmtId="0" fontId="21" fillId="20" borderId="34" xfId="96" applyFont="1" applyBorder="1" applyAlignment="1">
      <alignment horizontal="center" vertical="center" wrapText="1"/>
    </xf>
    <xf numFmtId="0" fontId="21" fillId="20" borderId="6" xfId="96" applyFont="1" applyBorder="1" applyAlignment="1">
      <alignment horizontal="center" vertical="center" wrapText="1"/>
    </xf>
    <xf numFmtId="0" fontId="21" fillId="0" borderId="1" xfId="0" applyFont="1" applyBorder="1" applyAlignment="1">
      <alignment horizontal="center" vertical="center"/>
    </xf>
    <xf numFmtId="0" fontId="23" fillId="0" borderId="1" xfId="0" applyFont="1" applyBorder="1" applyAlignment="1" applyProtection="1">
      <alignment horizontal="center" vertical="center"/>
    </xf>
    <xf numFmtId="0" fontId="27" fillId="16" borderId="1" xfId="0" applyNumberFormat="1" applyFont="1" applyFill="1" applyBorder="1" applyAlignment="1">
      <alignment horizontal="center" vertical="center"/>
    </xf>
    <xf numFmtId="0" fontId="7" fillId="14" borderId="2" xfId="98" applyFont="1" applyFill="1" applyBorder="1" applyAlignment="1">
      <alignment horizontal="right"/>
    </xf>
    <xf numFmtId="0" fontId="7" fillId="14" borderId="3" xfId="98" applyFont="1" applyFill="1" applyBorder="1" applyAlignment="1">
      <alignment horizontal="right"/>
    </xf>
    <xf numFmtId="0" fontId="7" fillId="14" borderId="4" xfId="98" applyFont="1" applyFill="1" applyBorder="1" applyAlignment="1">
      <alignment horizontal="right"/>
    </xf>
    <xf numFmtId="0" fontId="1" fillId="7" borderId="1" xfId="98" applyFont="1" applyFill="1" applyBorder="1" applyAlignment="1">
      <alignment horizontal="center" vertical="center" wrapText="1"/>
    </xf>
    <xf numFmtId="0" fontId="5" fillId="14" borderId="5" xfId="98" applyFill="1" applyBorder="1" applyAlignment="1" applyProtection="1">
      <alignment horizontal="left" vertical="center"/>
      <protection locked="0"/>
    </xf>
    <xf numFmtId="0" fontId="5" fillId="14" borderId="6" xfId="98" applyFill="1" applyBorder="1" applyAlignment="1" applyProtection="1">
      <alignment horizontal="left" vertical="center"/>
      <protection locked="0"/>
    </xf>
    <xf numFmtId="0" fontId="5" fillId="14" borderId="5" xfId="98" applyFill="1" applyBorder="1" applyAlignment="1" applyProtection="1">
      <alignment horizontal="center"/>
      <protection locked="0"/>
    </xf>
    <xf numFmtId="0" fontId="5" fillId="14" borderId="6" xfId="98" applyFill="1" applyBorder="1" applyAlignment="1" applyProtection="1">
      <alignment horizontal="center"/>
      <protection locked="0"/>
    </xf>
    <xf numFmtId="0" fontId="5" fillId="20" borderId="5" xfId="98" applyBorder="1" applyAlignment="1">
      <alignment horizontal="right" vertical="center"/>
    </xf>
    <xf numFmtId="0" fontId="5" fillId="20" borderId="6" xfId="98" applyBorder="1" applyAlignment="1">
      <alignment horizontal="right" vertical="center"/>
    </xf>
    <xf numFmtId="2" fontId="5" fillId="20" borderId="5" xfId="98" applyNumberFormat="1" applyBorder="1" applyAlignment="1">
      <alignment horizontal="right" vertical="center"/>
    </xf>
    <xf numFmtId="2" fontId="5" fillId="20" borderId="6" xfId="98" applyNumberFormat="1" applyBorder="1" applyAlignment="1">
      <alignment horizontal="right" vertical="center"/>
    </xf>
    <xf numFmtId="0" fontId="5" fillId="20" borderId="5" xfId="98" applyBorder="1" applyAlignment="1">
      <alignment horizontal="left" vertical="center"/>
    </xf>
    <xf numFmtId="0" fontId="5" fillId="20" borderId="6" xfId="98" applyBorder="1" applyAlignment="1">
      <alignment horizontal="left" vertical="center"/>
    </xf>
    <xf numFmtId="0" fontId="1" fillId="0" borderId="1" xfId="0" applyFont="1" applyBorder="1" applyAlignment="1">
      <alignment horizontal="center"/>
    </xf>
    <xf numFmtId="0" fontId="1" fillId="0" borderId="5" xfId="0" applyFont="1" applyBorder="1" applyAlignment="1">
      <alignment horizontal="center"/>
    </xf>
    <xf numFmtId="0" fontId="1" fillId="5" borderId="42" xfId="0" applyFont="1" applyFill="1" applyBorder="1" applyAlignment="1" applyProtection="1">
      <alignment horizontal="center" vertical="center" wrapText="1"/>
      <protection hidden="1"/>
    </xf>
    <xf numFmtId="0" fontId="1" fillId="5" borderId="49" xfId="0" applyFont="1" applyFill="1" applyBorder="1" applyAlignment="1" applyProtection="1">
      <alignment horizontal="center" vertical="center" wrapText="1"/>
      <protection hidden="1"/>
    </xf>
    <xf numFmtId="0" fontId="1" fillId="5" borderId="34" xfId="0" applyFont="1" applyFill="1" applyBorder="1" applyAlignment="1" applyProtection="1">
      <alignment horizontal="center" vertical="center" wrapText="1"/>
      <protection hidden="1"/>
    </xf>
    <xf numFmtId="0" fontId="1" fillId="5" borderId="6" xfId="0" applyFont="1" applyFill="1" applyBorder="1" applyAlignment="1" applyProtection="1">
      <alignment horizontal="center" vertical="center" wrapText="1"/>
      <protection hidden="1"/>
    </xf>
    <xf numFmtId="0" fontId="1" fillId="5" borderId="43" xfId="0" applyFont="1" applyFill="1" applyBorder="1" applyAlignment="1" applyProtection="1">
      <alignment horizontal="center" vertical="center" wrapText="1"/>
      <protection hidden="1"/>
    </xf>
    <xf numFmtId="0" fontId="1" fillId="5" borderId="50" xfId="0" applyFont="1" applyFill="1" applyBorder="1" applyAlignment="1" applyProtection="1">
      <alignment horizontal="center" vertical="center" wrapText="1"/>
      <protection hidden="1"/>
    </xf>
    <xf numFmtId="0" fontId="1" fillId="5" borderId="44" xfId="0" applyFont="1" applyFill="1" applyBorder="1" applyAlignment="1" applyProtection="1">
      <alignment horizontal="center" vertical="center" wrapText="1"/>
      <protection hidden="1"/>
    </xf>
    <xf numFmtId="0" fontId="1" fillId="5" borderId="45" xfId="0" applyFont="1" applyFill="1" applyBorder="1" applyAlignment="1" applyProtection="1">
      <alignment horizontal="center" vertical="center" wrapText="1"/>
      <protection hidden="1"/>
    </xf>
    <xf numFmtId="0" fontId="1" fillId="5" borderId="51" xfId="0" applyFont="1" applyFill="1" applyBorder="1" applyAlignment="1" applyProtection="1">
      <alignment horizontal="center" vertical="center" wrapText="1"/>
      <protection hidden="1"/>
    </xf>
    <xf numFmtId="0" fontId="1" fillId="5" borderId="1" xfId="0" applyFont="1" applyFill="1" applyBorder="1" applyAlignment="1" applyProtection="1">
      <alignment horizontal="center"/>
      <protection hidden="1"/>
    </xf>
    <xf numFmtId="0" fontId="1" fillId="5" borderId="46" xfId="0" applyFont="1" applyFill="1" applyBorder="1" applyAlignment="1" applyProtection="1">
      <alignment horizontal="center" vertical="center"/>
      <protection hidden="1"/>
    </xf>
    <xf numFmtId="0" fontId="1" fillId="5" borderId="3" xfId="0" applyFont="1" applyFill="1" applyBorder="1" applyAlignment="1" applyProtection="1">
      <alignment horizontal="center" vertical="center"/>
      <protection hidden="1"/>
    </xf>
    <xf numFmtId="0" fontId="1" fillId="5" borderId="4" xfId="0" applyFont="1" applyFill="1" applyBorder="1" applyAlignment="1" applyProtection="1">
      <alignment horizontal="center" vertical="center"/>
      <protection hidden="1"/>
    </xf>
    <xf numFmtId="0" fontId="1" fillId="5" borderId="2" xfId="0" applyFont="1" applyFill="1" applyBorder="1" applyAlignment="1" applyProtection="1">
      <alignment horizontal="center" vertical="center"/>
      <protection hidden="1"/>
    </xf>
    <xf numFmtId="0" fontId="1" fillId="5" borderId="23" xfId="0" applyFont="1" applyFill="1" applyBorder="1" applyAlignment="1" applyProtection="1">
      <alignment horizontal="center" vertical="center"/>
      <protection hidden="1"/>
    </xf>
    <xf numFmtId="0" fontId="1" fillId="5" borderId="1" xfId="0" applyFont="1" applyFill="1" applyBorder="1" applyAlignment="1">
      <alignment horizontal="center" vertical="center"/>
    </xf>
    <xf numFmtId="0" fontId="1" fillId="5" borderId="1" xfId="0" applyFont="1" applyFill="1" applyBorder="1" applyAlignment="1">
      <alignment horizontal="center" vertical="center" wrapText="1"/>
    </xf>
    <xf numFmtId="0" fontId="1" fillId="5" borderId="47" xfId="0" applyFont="1" applyFill="1" applyBorder="1" applyAlignment="1" applyProtection="1">
      <alignment horizontal="center" vertical="center" wrapText="1"/>
      <protection hidden="1"/>
    </xf>
    <xf numFmtId="0" fontId="1" fillId="5" borderId="5" xfId="0" applyFont="1" applyFill="1" applyBorder="1" applyAlignment="1" applyProtection="1">
      <alignment horizontal="center" vertical="center" wrapText="1"/>
      <protection hidden="1"/>
    </xf>
    <xf numFmtId="0" fontId="1" fillId="5" borderId="48" xfId="0" applyFont="1" applyFill="1" applyBorder="1" applyAlignment="1" applyProtection="1">
      <alignment horizontal="center" vertical="center" wrapText="1"/>
      <protection hidden="1"/>
    </xf>
    <xf numFmtId="0" fontId="0" fillId="0" borderId="47" xfId="0" applyBorder="1" applyAlignment="1" applyProtection="1">
      <alignment horizontal="center" vertical="center"/>
      <protection hidden="1"/>
    </xf>
    <xf numFmtId="0" fontId="0" fillId="0" borderId="42" xfId="0" applyBorder="1" applyAlignment="1" applyProtection="1">
      <alignment horizontal="center" vertical="center"/>
      <protection hidden="1"/>
    </xf>
    <xf numFmtId="0" fontId="0" fillId="0" borderId="53" xfId="0" applyBorder="1" applyAlignment="1" applyProtection="1">
      <alignment horizontal="center" vertical="center"/>
      <protection hidden="1"/>
    </xf>
    <xf numFmtId="0" fontId="0" fillId="2" borderId="47" xfId="0" applyFill="1" applyBorder="1" applyAlignment="1" applyProtection="1">
      <alignment horizontal="center" vertical="center" wrapText="1"/>
      <protection hidden="1"/>
    </xf>
    <xf numFmtId="0" fontId="0" fillId="2" borderId="42" xfId="0" applyFill="1" applyBorder="1" applyAlignment="1" applyProtection="1">
      <alignment horizontal="center" vertical="center" wrapText="1"/>
      <protection hidden="1"/>
    </xf>
    <xf numFmtId="0" fontId="0" fillId="2" borderId="53" xfId="0" applyFill="1" applyBorder="1" applyAlignment="1" applyProtection="1">
      <alignment horizontal="center" vertical="center" wrapText="1"/>
      <protection hidden="1"/>
    </xf>
    <xf numFmtId="0" fontId="0" fillId="9" borderId="52" xfId="0" applyFill="1" applyBorder="1" applyAlignment="1" applyProtection="1">
      <alignment horizontal="center" vertical="center" wrapText="1"/>
      <protection hidden="1"/>
    </xf>
    <xf numFmtId="0" fontId="0" fillId="9" borderId="45" xfId="0" applyFill="1" applyBorder="1" applyAlignment="1" applyProtection="1">
      <alignment horizontal="center" vertical="center" wrapText="1"/>
      <protection hidden="1"/>
    </xf>
    <xf numFmtId="0" fontId="0" fillId="9" borderId="54" xfId="0" applyFill="1" applyBorder="1" applyAlignment="1" applyProtection="1">
      <alignment horizontal="center" vertical="center" wrapText="1"/>
      <protection hidden="1"/>
    </xf>
    <xf numFmtId="0" fontId="0" fillId="0" borderId="52" xfId="0" applyBorder="1" applyAlignment="1" applyProtection="1">
      <alignment horizontal="center" vertical="center"/>
      <protection hidden="1"/>
    </xf>
    <xf numFmtId="0" fontId="0" fillId="0" borderId="45" xfId="0" applyBorder="1" applyAlignment="1" applyProtection="1">
      <alignment horizontal="center" vertical="center"/>
      <protection hidden="1"/>
    </xf>
    <xf numFmtId="0" fontId="0" fillId="0" borderId="54" xfId="0" applyBorder="1" applyAlignment="1" applyProtection="1">
      <alignment horizontal="center" vertical="center"/>
      <protection hidden="1"/>
    </xf>
    <xf numFmtId="2" fontId="0" fillId="0" borderId="5" xfId="0" applyNumberFormat="1" applyBorder="1" applyAlignment="1" applyProtection="1">
      <alignment horizontal="right" vertical="center"/>
      <protection hidden="1"/>
    </xf>
    <xf numFmtId="2" fontId="0" fillId="0" borderId="34" xfId="0" applyNumberFormat="1" applyBorder="1" applyAlignment="1" applyProtection="1">
      <alignment horizontal="right" vertical="center"/>
      <protection hidden="1"/>
    </xf>
    <xf numFmtId="2" fontId="0" fillId="0" borderId="55" xfId="0" applyNumberFormat="1" applyBorder="1" applyAlignment="1" applyProtection="1">
      <alignment horizontal="right" vertical="center"/>
      <protection hidden="1"/>
    </xf>
    <xf numFmtId="2" fontId="0" fillId="8" borderId="5" xfId="0" applyNumberFormat="1" applyFill="1" applyBorder="1" applyAlignment="1" applyProtection="1">
      <alignment horizontal="right" vertical="center"/>
      <protection hidden="1"/>
    </xf>
    <xf numFmtId="2" fontId="0" fillId="8" borderId="34" xfId="0" applyNumberFormat="1" applyFill="1" applyBorder="1" applyAlignment="1" applyProtection="1">
      <alignment horizontal="right" vertical="center"/>
      <protection hidden="1"/>
    </xf>
    <xf numFmtId="2" fontId="0" fillId="8" borderId="55" xfId="0" applyNumberFormat="1" applyFill="1" applyBorder="1" applyAlignment="1" applyProtection="1">
      <alignment horizontal="right" vertical="center"/>
      <protection hidden="1"/>
    </xf>
    <xf numFmtId="10" fontId="0" fillId="8" borderId="48" xfId="1" applyNumberFormat="1" applyFont="1" applyFill="1" applyBorder="1" applyAlignment="1" applyProtection="1">
      <alignment horizontal="right" vertical="center"/>
      <protection hidden="1"/>
    </xf>
    <xf numFmtId="10" fontId="0" fillId="8" borderId="43" xfId="1" applyNumberFormat="1" applyFont="1" applyFill="1" applyBorder="1" applyAlignment="1" applyProtection="1">
      <alignment horizontal="right" vertical="center"/>
      <protection hidden="1"/>
    </xf>
    <xf numFmtId="10" fontId="0" fillId="8" borderId="56" xfId="1" applyNumberFormat="1" applyFont="1" applyFill="1" applyBorder="1" applyAlignment="1" applyProtection="1">
      <alignment horizontal="right" vertical="center"/>
      <protection hidden="1"/>
    </xf>
    <xf numFmtId="9" fontId="0" fillId="8" borderId="5" xfId="1" applyFont="1" applyFill="1" applyBorder="1" applyAlignment="1" applyProtection="1">
      <alignment horizontal="center" vertical="center"/>
    </xf>
    <xf numFmtId="9" fontId="0" fillId="8" borderId="34" xfId="1" applyFont="1" applyFill="1" applyBorder="1" applyAlignment="1" applyProtection="1">
      <alignment horizontal="center" vertical="center"/>
    </xf>
    <xf numFmtId="9" fontId="0" fillId="8" borderId="6" xfId="1" applyFont="1" applyFill="1" applyBorder="1" applyAlignment="1" applyProtection="1">
      <alignment horizontal="center" vertical="center"/>
    </xf>
    <xf numFmtId="0" fontId="1" fillId="8" borderId="15" xfId="0" applyFont="1" applyFill="1" applyBorder="1" applyAlignment="1" applyProtection="1">
      <alignment horizontal="center" vertical="center"/>
      <protection hidden="1"/>
    </xf>
    <xf numFmtId="0" fontId="1" fillId="8" borderId="16" xfId="0" applyFont="1" applyFill="1" applyBorder="1" applyAlignment="1" applyProtection="1">
      <alignment horizontal="center" vertical="center"/>
      <protection hidden="1"/>
    </xf>
    <xf numFmtId="0" fontId="1" fillId="8" borderId="33" xfId="0" applyFont="1" applyFill="1" applyBorder="1" applyAlignment="1" applyProtection="1">
      <alignment horizontal="center" vertical="center"/>
      <protection hidden="1"/>
    </xf>
    <xf numFmtId="0" fontId="1" fillId="8" borderId="58" xfId="0" applyFont="1" applyFill="1" applyBorder="1" applyAlignment="1" applyProtection="1">
      <alignment horizontal="center" vertical="center"/>
      <protection hidden="1"/>
    </xf>
    <xf numFmtId="0" fontId="1" fillId="8" borderId="30" xfId="0" applyFont="1" applyFill="1" applyBorder="1" applyAlignment="1" applyProtection="1">
      <alignment horizontal="center" vertical="center"/>
      <protection hidden="1"/>
    </xf>
    <xf numFmtId="0" fontId="1" fillId="8" borderId="59" xfId="0" applyFont="1" applyFill="1" applyBorder="1" applyAlignment="1" applyProtection="1">
      <alignment horizontal="center" vertical="center"/>
      <protection hidden="1"/>
    </xf>
    <xf numFmtId="0" fontId="1" fillId="8" borderId="62" xfId="0" applyFont="1" applyFill="1" applyBorder="1" applyAlignment="1" applyProtection="1">
      <alignment horizontal="center" vertical="center"/>
      <protection hidden="1"/>
    </xf>
    <xf numFmtId="0" fontId="1" fillId="8" borderId="0" xfId="0" applyFont="1" applyFill="1" applyAlignment="1" applyProtection="1">
      <alignment horizontal="center" vertical="center"/>
      <protection hidden="1"/>
    </xf>
    <xf numFmtId="0" fontId="1" fillId="8" borderId="63" xfId="0" applyFont="1" applyFill="1" applyBorder="1" applyAlignment="1" applyProtection="1">
      <alignment horizontal="center" vertical="center"/>
      <protection hidden="1"/>
    </xf>
    <xf numFmtId="0" fontId="1" fillId="8" borderId="36" xfId="0" applyFont="1" applyFill="1" applyBorder="1" applyAlignment="1" applyProtection="1">
      <alignment horizontal="center" vertical="center"/>
      <protection hidden="1"/>
    </xf>
    <xf numFmtId="0" fontId="1" fillId="8" borderId="28" xfId="0" applyFont="1" applyFill="1" applyBorder="1" applyAlignment="1" applyProtection="1">
      <alignment horizontal="center" vertical="center"/>
      <protection hidden="1"/>
    </xf>
    <xf numFmtId="0" fontId="1" fillId="8" borderId="29" xfId="0" applyFont="1" applyFill="1" applyBorder="1" applyAlignment="1" applyProtection="1">
      <alignment horizontal="center" vertical="center"/>
      <protection hidden="1"/>
    </xf>
    <xf numFmtId="0" fontId="1" fillId="8" borderId="60" xfId="0" applyFont="1" applyFill="1" applyBorder="1" applyAlignment="1" applyProtection="1">
      <alignment horizontal="center" vertical="center"/>
      <protection hidden="1"/>
    </xf>
    <xf numFmtId="0" fontId="1" fillId="8" borderId="45" xfId="0" applyFont="1" applyFill="1" applyBorder="1" applyAlignment="1" applyProtection="1">
      <alignment horizontal="center" vertical="center"/>
      <protection hidden="1"/>
    </xf>
    <xf numFmtId="0" fontId="1" fillId="8" borderId="54" xfId="0" applyFont="1" applyFill="1" applyBorder="1" applyAlignment="1" applyProtection="1">
      <alignment horizontal="center" vertical="center"/>
      <protection hidden="1"/>
    </xf>
    <xf numFmtId="2" fontId="0" fillId="8" borderId="9" xfId="0" applyNumberFormat="1" applyFill="1" applyBorder="1" applyAlignment="1" applyProtection="1">
      <alignment horizontal="center" vertical="center"/>
    </xf>
    <xf numFmtId="0" fontId="0" fillId="8" borderId="1" xfId="0" applyFill="1" applyBorder="1" applyAlignment="1" applyProtection="1">
      <alignment horizontal="center" vertical="center"/>
    </xf>
    <xf numFmtId="2" fontId="1" fillId="8" borderId="41" xfId="0" applyNumberFormat="1" applyFont="1" applyFill="1" applyBorder="1" applyAlignment="1" applyProtection="1">
      <alignment horizontal="right" vertical="center"/>
      <protection hidden="1"/>
    </xf>
    <xf numFmtId="2" fontId="1" fillId="8" borderId="34" xfId="0" applyNumberFormat="1" applyFont="1" applyFill="1" applyBorder="1" applyAlignment="1" applyProtection="1">
      <alignment horizontal="right" vertical="center"/>
      <protection hidden="1"/>
    </xf>
    <xf numFmtId="2" fontId="1" fillId="8" borderId="55" xfId="0" applyNumberFormat="1" applyFont="1" applyFill="1" applyBorder="1" applyAlignment="1" applyProtection="1">
      <alignment horizontal="right" vertical="center"/>
      <protection hidden="1"/>
    </xf>
    <xf numFmtId="10" fontId="1" fillId="8" borderId="61" xfId="1" applyNumberFormat="1" applyFont="1" applyFill="1" applyBorder="1" applyAlignment="1" applyProtection="1">
      <alignment horizontal="right" vertical="center"/>
      <protection hidden="1"/>
    </xf>
    <xf numFmtId="10" fontId="1" fillId="8" borderId="43" xfId="1" applyNumberFormat="1" applyFont="1" applyFill="1" applyBorder="1" applyAlignment="1" applyProtection="1">
      <alignment horizontal="right" vertical="center"/>
      <protection hidden="1"/>
    </xf>
    <xf numFmtId="10" fontId="1" fillId="8" borderId="56" xfId="1" applyNumberFormat="1" applyFont="1" applyFill="1" applyBorder="1" applyAlignment="1" applyProtection="1">
      <alignment horizontal="right" vertical="center"/>
      <protection hidden="1"/>
    </xf>
    <xf numFmtId="9" fontId="0" fillId="8" borderId="41" xfId="1" applyFont="1" applyFill="1" applyBorder="1" applyAlignment="1" applyProtection="1">
      <alignment horizontal="center" vertical="center"/>
    </xf>
    <xf numFmtId="0" fontId="1" fillId="0" borderId="0" xfId="0" applyFont="1" applyAlignment="1" applyProtection="1">
      <alignment horizontal="left" vertical="top" wrapText="1"/>
    </xf>
    <xf numFmtId="0" fontId="18" fillId="0" borderId="0" xfId="0" applyFont="1" applyAlignment="1" applyProtection="1">
      <alignment horizontal="left" vertical="top"/>
    </xf>
    <xf numFmtId="0" fontId="19" fillId="0" borderId="0" xfId="0" applyFont="1" applyAlignment="1" applyProtection="1">
      <alignment horizontal="center"/>
    </xf>
    <xf numFmtId="0" fontId="20" fillId="0" borderId="0" xfId="0" applyFont="1" applyAlignment="1" applyProtection="1">
      <alignment horizontal="center" wrapText="1"/>
    </xf>
    <xf numFmtId="0" fontId="1" fillId="7" borderId="20" xfId="0" applyFont="1" applyFill="1" applyBorder="1" applyAlignment="1" applyProtection="1">
      <alignment horizontal="center" vertical="center" wrapText="1"/>
    </xf>
    <xf numFmtId="0" fontId="1" fillId="7" borderId="19" xfId="0" applyFont="1" applyFill="1" applyBorder="1" applyAlignment="1" applyProtection="1">
      <alignment horizontal="center" vertical="center" wrapText="1"/>
    </xf>
    <xf numFmtId="0" fontId="1" fillId="7" borderId="27" xfId="0" applyFont="1" applyFill="1" applyBorder="1" applyAlignment="1" applyProtection="1">
      <alignment horizontal="center" vertical="center" wrapText="1"/>
    </xf>
    <xf numFmtId="0" fontId="0" fillId="0" borderId="2" xfId="0" applyBorder="1" applyAlignment="1" applyProtection="1">
      <alignment horizontal="left" vertical="center" wrapText="1"/>
    </xf>
    <xf numFmtId="0" fontId="0" fillId="0" borderId="3" xfId="0" applyBorder="1" applyAlignment="1" applyProtection="1">
      <alignment horizontal="left" vertical="center" wrapText="1"/>
    </xf>
    <xf numFmtId="0" fontId="0" fillId="0" borderId="23" xfId="0" applyBorder="1" applyAlignment="1" applyProtection="1">
      <alignment horizontal="left" vertical="center" wrapText="1"/>
    </xf>
    <xf numFmtId="0" fontId="0" fillId="0" borderId="21" xfId="0" applyBorder="1" applyAlignment="1" applyProtection="1">
      <alignment horizontal="left" vertical="center" wrapText="1"/>
    </xf>
    <xf numFmtId="0" fontId="0" fillId="0" borderId="22" xfId="0" applyBorder="1" applyAlignment="1" applyProtection="1">
      <alignment horizontal="left" vertical="center" wrapText="1"/>
    </xf>
    <xf numFmtId="0" fontId="0" fillId="0" borderId="24" xfId="0" applyBorder="1" applyAlignment="1" applyProtection="1">
      <alignment horizontal="left" vertical="center" wrapText="1"/>
    </xf>
    <xf numFmtId="0" fontId="17" fillId="0" borderId="0" xfId="0" applyFont="1" applyAlignment="1" applyProtection="1">
      <alignment horizontal="center" vertical="top" wrapText="1"/>
    </xf>
    <xf numFmtId="0" fontId="3" fillId="0" borderId="0" xfId="0" applyFont="1" applyAlignment="1" applyProtection="1">
      <alignment horizontal="center" vertical="center" wrapText="1"/>
    </xf>
    <xf numFmtId="0" fontId="18" fillId="0" borderId="0" xfId="0" applyFont="1" applyAlignment="1" applyProtection="1">
      <alignment horizontal="left" vertical="center"/>
    </xf>
    <xf numFmtId="0" fontId="0" fillId="0" borderId="0" xfId="0" applyAlignment="1" applyProtection="1">
      <alignment horizontal="center"/>
    </xf>
    <xf numFmtId="0" fontId="21" fillId="20" borderId="0" xfId="97" applyFont="1" applyAlignment="1">
      <alignment horizontal="left"/>
    </xf>
    <xf numFmtId="0" fontId="46" fillId="7" borderId="35" xfId="97" applyFont="1" applyFill="1" applyBorder="1" applyAlignment="1" applyProtection="1">
      <alignment horizontal="center" vertical="center"/>
    </xf>
    <xf numFmtId="0" fontId="46" fillId="7" borderId="0" xfId="97" applyFont="1" applyFill="1" applyBorder="1" applyAlignment="1" applyProtection="1">
      <alignment horizontal="center" vertical="center"/>
    </xf>
    <xf numFmtId="0" fontId="47" fillId="20" borderId="35" xfId="97" applyFont="1" applyBorder="1" applyAlignment="1" applyProtection="1">
      <alignment horizontal="center" vertical="center"/>
    </xf>
    <xf numFmtId="0" fontId="47" fillId="20" borderId="0" xfId="97" applyFont="1" applyBorder="1" applyAlignment="1" applyProtection="1">
      <alignment horizontal="center" vertical="center"/>
    </xf>
    <xf numFmtId="0" fontId="53" fillId="7" borderId="35" xfId="100" applyFont="1" applyFill="1" applyBorder="1" applyAlignment="1">
      <alignment horizontal="center" vertical="center"/>
    </xf>
    <xf numFmtId="0" fontId="53" fillId="7" borderId="0" xfId="100" applyFont="1" applyFill="1" applyAlignment="1">
      <alignment horizontal="center" vertical="center"/>
    </xf>
    <xf numFmtId="0" fontId="54" fillId="20" borderId="35" xfId="100" applyFont="1" applyBorder="1" applyAlignment="1">
      <alignment horizontal="center" vertical="center"/>
    </xf>
    <xf numFmtId="0" fontId="54" fillId="20" borderId="0" xfId="100" applyFont="1" applyAlignment="1">
      <alignment horizontal="center" vertical="center"/>
    </xf>
    <xf numFmtId="0" fontId="51" fillId="22" borderId="1" xfId="101" applyFont="1" applyFill="1" applyBorder="1" applyAlignment="1">
      <alignment horizontal="center" vertical="center" wrapText="1"/>
    </xf>
    <xf numFmtId="0" fontId="51" fillId="22" borderId="5" xfId="101" applyFont="1" applyFill="1" applyBorder="1" applyAlignment="1">
      <alignment horizontal="center" vertical="center" wrapText="1"/>
    </xf>
    <xf numFmtId="0" fontId="51" fillId="22" borderId="34" xfId="101" applyFont="1" applyFill="1" applyBorder="1" applyAlignment="1">
      <alignment horizontal="center" vertical="center" wrapText="1"/>
    </xf>
    <xf numFmtId="0" fontId="51" fillId="22" borderId="6" xfId="101" applyFont="1" applyFill="1" applyBorder="1" applyAlignment="1">
      <alignment horizontal="center" vertical="center" wrapText="1"/>
    </xf>
  </cellXfs>
  <cellStyles count="102">
    <cellStyle name="Comma 2" xfId="5"/>
    <cellStyle name="Comma 2 2" xfId="14"/>
    <cellStyle name="Comma 3" xfId="6"/>
    <cellStyle name="Comma 3 2" xfId="15"/>
    <cellStyle name="Comma 9" xfId="16"/>
    <cellStyle name="Currency 2" xfId="17"/>
    <cellStyle name="Currency 2 2" xfId="18"/>
    <cellStyle name="Currency 3" xfId="19"/>
    <cellStyle name="Excel Built-in Normal" xfId="20"/>
    <cellStyle name="Excel Built-in Normal 1" xfId="21"/>
    <cellStyle name="Excel Built-in Normal 2" xfId="22"/>
    <cellStyle name="Excel Built-in Normal 3" xfId="23"/>
    <cellStyle name="Hyperlink" xfId="2" builtinId="8"/>
    <cellStyle name="Normal" xfId="0" builtinId="0"/>
    <cellStyle name="Normal 10" xfId="24"/>
    <cellStyle name="Normal 11" xfId="94"/>
    <cellStyle name="Normal 12" xfId="96"/>
    <cellStyle name="Normal 13" xfId="97"/>
    <cellStyle name="Normal 14" xfId="25"/>
    <cellStyle name="Normal 15" xfId="98"/>
    <cellStyle name="Normal 16" xfId="100"/>
    <cellStyle name="Normal 165" xfId="26"/>
    <cellStyle name="Normal 17" xfId="101"/>
    <cellStyle name="Normal 18" xfId="99"/>
    <cellStyle name="Normal 2" xfId="3"/>
    <cellStyle name="Normal 2 10" xfId="27"/>
    <cellStyle name="Normal 2 10 2" xfId="7"/>
    <cellStyle name="Normal 2 2" xfId="28"/>
    <cellStyle name="Normal 2 2 2" xfId="29"/>
    <cellStyle name="Normal 2 2 2 3" xfId="30"/>
    <cellStyle name="Normal 2 2 3 2 2" xfId="31"/>
    <cellStyle name="Normal 2 3" xfId="32"/>
    <cellStyle name="Normal 2 3 2" xfId="33"/>
    <cellStyle name="Normal 2 3 2 2" xfId="8"/>
    <cellStyle name="Normal 2 3 3" xfId="34"/>
    <cellStyle name="Normal 2 3 4" xfId="35"/>
    <cellStyle name="Normal 2 4" xfId="36"/>
    <cellStyle name="Normal 2 4 4" xfId="37"/>
    <cellStyle name="Normal 2 5" xfId="38"/>
    <cellStyle name="Normal 2 54" xfId="39"/>
    <cellStyle name="Normal 2 56" xfId="40"/>
    <cellStyle name="Normal 2 6" xfId="41"/>
    <cellStyle name="Normal 2 7" xfId="95"/>
    <cellStyle name="Normal 2_Peak load may mathikere" xfId="42"/>
    <cellStyle name="Normal 206" xfId="43"/>
    <cellStyle name="Normal 213" xfId="44"/>
    <cellStyle name="Normal 25" xfId="9"/>
    <cellStyle name="Normal 259" xfId="45"/>
    <cellStyle name="Normal 3" xfId="10"/>
    <cellStyle name="Normal 3 2" xfId="46"/>
    <cellStyle name="Normal 3 2 2" xfId="47"/>
    <cellStyle name="Normal 3 2 3" xfId="48"/>
    <cellStyle name="Normal 3 3" xfId="49"/>
    <cellStyle name="Normal 3 3 2 3" xfId="50"/>
    <cellStyle name="Normal 3 4" xfId="51"/>
    <cellStyle name="Normal 3 6" xfId="52"/>
    <cellStyle name="Normal 4" xfId="11"/>
    <cellStyle name="Normal 4 2" xfId="53"/>
    <cellStyle name="Normal 4 2 2" xfId="54"/>
    <cellStyle name="Normal 4 2 2 4" xfId="55"/>
    <cellStyle name="Normal 4 2 3" xfId="56"/>
    <cellStyle name="Normal 4 3" xfId="57"/>
    <cellStyle name="Normal 5" xfId="58"/>
    <cellStyle name="Normal 5 2" xfId="59"/>
    <cellStyle name="Normal 5 3" xfId="60"/>
    <cellStyle name="Normal 52" xfId="61"/>
    <cellStyle name="Normal 56" xfId="62"/>
    <cellStyle name="Normal 57" xfId="63"/>
    <cellStyle name="Normal 58" xfId="64"/>
    <cellStyle name="Normal 59" xfId="65"/>
    <cellStyle name="Normal 6" xfId="12"/>
    <cellStyle name="Normal 6 2" xfId="66"/>
    <cellStyle name="Normal 60 2" xfId="67"/>
    <cellStyle name="Normal 60 2 3" xfId="68"/>
    <cellStyle name="Normal 60 3 3" xfId="69"/>
    <cellStyle name="Normal 62" xfId="70"/>
    <cellStyle name="Normal 63" xfId="71"/>
    <cellStyle name="Normal 65" xfId="72"/>
    <cellStyle name="Normal 67" xfId="73"/>
    <cellStyle name="Normal 68" xfId="74"/>
    <cellStyle name="Normal 69" xfId="75"/>
    <cellStyle name="Normal 7" xfId="76"/>
    <cellStyle name="Normal 70" xfId="77"/>
    <cellStyle name="Normal 73" xfId="78"/>
    <cellStyle name="Normal 74" xfId="79"/>
    <cellStyle name="Normal 75" xfId="80"/>
    <cellStyle name="Normal 76" xfId="81"/>
    <cellStyle name="Normal 77" xfId="82"/>
    <cellStyle name="Normal 78" xfId="83"/>
    <cellStyle name="Normal 79" xfId="84"/>
    <cellStyle name="Normal 8" xfId="91"/>
    <cellStyle name="Normal 80" xfId="85"/>
    <cellStyle name="Normal 82" xfId="86"/>
    <cellStyle name="Normal 83" xfId="87"/>
    <cellStyle name="Normal 84" xfId="88"/>
    <cellStyle name="Normal 9" xfId="89"/>
    <cellStyle name="Normal_03-Annexure-C" xfId="4"/>
    <cellStyle name="Normal_AMR Master Sep2016 2" xfId="93"/>
    <cellStyle name="Percent" xfId="1" builtinId="5"/>
    <cellStyle name="Percent 2" xfId="13"/>
    <cellStyle name="Percent 3" xfId="92"/>
    <cellStyle name="Style 1" xfId="90"/>
  </cellStyles>
  <dxfs count="6">
    <dxf>
      <font>
        <condense val="0"/>
        <extend val="0"/>
        <color indexed="39"/>
      </font>
    </dxf>
    <dxf>
      <font>
        <condense val="0"/>
        <extend val="0"/>
        <color indexed="39"/>
      </font>
    </dxf>
    <dxf>
      <font>
        <condense val="0"/>
        <extend val="0"/>
        <color indexed="39"/>
      </font>
    </dxf>
    <dxf>
      <font>
        <condense val="0"/>
        <extend val="0"/>
        <color indexed="39"/>
      </font>
    </dxf>
    <dxf>
      <font>
        <condense val="0"/>
        <extend val="0"/>
        <color indexed="39"/>
      </font>
    </dxf>
    <dxf>
      <font>
        <condense val="0"/>
        <extend val="0"/>
        <color indexed="3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k953\Dropbox\FY%202022-23\Tools\DCB%20Extension\DCB_HANDVIEW%202021-2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er Sheet"/>
      <sheetName val="AT&amp;C Loss"/>
      <sheetName val="Index"/>
      <sheetName val="Sheet2"/>
      <sheetName val="Annual Report Statistics"/>
      <sheetName val="Monthly Statistics"/>
      <sheetName val="DASHBOARD"/>
      <sheetName val="Knowledge Base"/>
      <sheetName val="ARR Data"/>
      <sheetName val="Goshware Format"/>
      <sheetName val="Directors Report Data"/>
      <sheetName val="Energy Consumption"/>
      <sheetName val="CategoryWise DCB"/>
      <sheetName val="IP &amp; BJKJ Details"/>
      <sheetName val="Consumers &amp; Consumption Data"/>
      <sheetName val="Tariff Specific DCB"/>
      <sheetName val="Notice Board (Abstract)"/>
      <sheetName val="DCB"/>
      <sheetName val="Economic Survey"/>
      <sheetName val="Sheet1"/>
      <sheetName val="Consumer Statistics"/>
      <sheetName val="Total No. of Installations"/>
      <sheetName val="Live Installations"/>
      <sheetName val="Quarterly UDAY details"/>
      <sheetName val="ED Format"/>
      <sheetName val="Receivables Statement"/>
      <sheetName val="ARR of Current Year"/>
      <sheetName val="DCB to GOK"/>
      <sheetName val="DCB to GOK (New Format)"/>
      <sheetName val="Unbilled Provision JV"/>
      <sheetName val="Website PPT Details"/>
      <sheetName val="Info For ED AR"/>
      <sheetName val="DCB to RA (FAC Filing)"/>
      <sheetName val="ESCOMs Format"/>
      <sheetName val="DCB Analysis Division"/>
      <sheetName val="DCB Analysis BESCOM"/>
      <sheetName val="Customer Mix"/>
      <sheetName val="Consumption to ALDC"/>
      <sheetName val="Districtwise Subsid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50">
          <cell r="H50">
            <v>40.395577073999995</v>
          </cell>
        </row>
        <row r="51">
          <cell r="H51">
            <v>641.26442292599995</v>
          </cell>
        </row>
        <row r="53">
          <cell r="H53">
            <v>38.129892220000002</v>
          </cell>
        </row>
        <row r="54">
          <cell r="H54">
            <v>760.86010777999991</v>
          </cell>
        </row>
        <row r="56">
          <cell r="H56">
            <v>40.903337675000003</v>
          </cell>
        </row>
        <row r="57">
          <cell r="H57">
            <v>534.106662325</v>
          </cell>
        </row>
        <row r="59">
          <cell r="H59">
            <v>41.964595076999998</v>
          </cell>
        </row>
        <row r="60">
          <cell r="H60">
            <v>2148.2554049229998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eabescom17@gmail.com%20,gmmcom123@gmail.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7"/>
  <sheetViews>
    <sheetView view="pageBreakPreview" zoomScale="84" zoomScaleNormal="100" zoomScaleSheetLayoutView="84" workbookViewId="0">
      <selection activeCell="C34" sqref="C34:F34"/>
    </sheetView>
  </sheetViews>
  <sheetFormatPr defaultColWidth="9.140625" defaultRowHeight="15.75" x14ac:dyDescent="0.25"/>
  <cols>
    <col min="1" max="1" width="13.85546875" style="116" customWidth="1"/>
    <col min="2" max="2" width="34.7109375" style="117" customWidth="1"/>
    <col min="3" max="3" width="21.7109375" style="84" customWidth="1"/>
    <col min="4" max="4" width="12.42578125" style="118" customWidth="1"/>
    <col min="5" max="5" width="27" style="84" customWidth="1"/>
    <col min="6" max="6" width="28.85546875" style="84" customWidth="1"/>
    <col min="7" max="248" width="9.140625" style="84"/>
    <col min="249" max="249" width="9.5703125" style="84" customWidth="1"/>
    <col min="250" max="250" width="12.42578125" style="84" customWidth="1"/>
    <col min="251" max="251" width="12" style="84" customWidth="1"/>
    <col min="252" max="252" width="12.85546875" style="84" customWidth="1"/>
    <col min="253" max="253" width="11.140625" style="84" customWidth="1"/>
    <col min="254" max="254" width="15.140625" style="84" customWidth="1"/>
    <col min="255" max="255" width="14.140625" style="84" customWidth="1"/>
    <col min="256" max="256" width="13.140625" style="84" customWidth="1"/>
    <col min="257" max="257" width="13.42578125" style="84" customWidth="1"/>
    <col min="258" max="258" width="14.28515625" style="84" customWidth="1"/>
    <col min="259" max="259" width="13.42578125" style="84" customWidth="1"/>
    <col min="260" max="260" width="12.85546875" style="84" customWidth="1"/>
    <col min="261" max="261" width="14.42578125" style="84" customWidth="1"/>
    <col min="262" max="504" width="9.140625" style="84"/>
    <col min="505" max="505" width="9.5703125" style="84" customWidth="1"/>
    <col min="506" max="506" width="12.42578125" style="84" customWidth="1"/>
    <col min="507" max="507" width="12" style="84" customWidth="1"/>
    <col min="508" max="508" width="12.85546875" style="84" customWidth="1"/>
    <col min="509" max="509" width="11.140625" style="84" customWidth="1"/>
    <col min="510" max="510" width="15.140625" style="84" customWidth="1"/>
    <col min="511" max="511" width="14.140625" style="84" customWidth="1"/>
    <col min="512" max="512" width="13.140625" style="84" customWidth="1"/>
    <col min="513" max="513" width="13.42578125" style="84" customWidth="1"/>
    <col min="514" max="514" width="14.28515625" style="84" customWidth="1"/>
    <col min="515" max="515" width="13.42578125" style="84" customWidth="1"/>
    <col min="516" max="516" width="12.85546875" style="84" customWidth="1"/>
    <col min="517" max="517" width="14.42578125" style="84" customWidth="1"/>
    <col min="518" max="760" width="9.140625" style="84"/>
    <col min="761" max="761" width="9.5703125" style="84" customWidth="1"/>
    <col min="762" max="762" width="12.42578125" style="84" customWidth="1"/>
    <col min="763" max="763" width="12" style="84" customWidth="1"/>
    <col min="764" max="764" width="12.85546875" style="84" customWidth="1"/>
    <col min="765" max="765" width="11.140625" style="84" customWidth="1"/>
    <col min="766" max="766" width="15.140625" style="84" customWidth="1"/>
    <col min="767" max="767" width="14.140625" style="84" customWidth="1"/>
    <col min="768" max="768" width="13.140625" style="84" customWidth="1"/>
    <col min="769" max="769" width="13.42578125" style="84" customWidth="1"/>
    <col min="770" max="770" width="14.28515625" style="84" customWidth="1"/>
    <col min="771" max="771" width="13.42578125" style="84" customWidth="1"/>
    <col min="772" max="772" width="12.85546875" style="84" customWidth="1"/>
    <col min="773" max="773" width="14.42578125" style="84" customWidth="1"/>
    <col min="774" max="1016" width="9.140625" style="84"/>
    <col min="1017" max="1017" width="9.5703125" style="84" customWidth="1"/>
    <col min="1018" max="1018" width="12.42578125" style="84" customWidth="1"/>
    <col min="1019" max="1019" width="12" style="84" customWidth="1"/>
    <col min="1020" max="1020" width="12.85546875" style="84" customWidth="1"/>
    <col min="1021" max="1021" width="11.140625" style="84" customWidth="1"/>
    <col min="1022" max="1022" width="15.140625" style="84" customWidth="1"/>
    <col min="1023" max="1023" width="14.140625" style="84" customWidth="1"/>
    <col min="1024" max="1024" width="13.140625" style="84" customWidth="1"/>
    <col min="1025" max="1025" width="13.42578125" style="84" customWidth="1"/>
    <col min="1026" max="1026" width="14.28515625" style="84" customWidth="1"/>
    <col min="1027" max="1027" width="13.42578125" style="84" customWidth="1"/>
    <col min="1028" max="1028" width="12.85546875" style="84" customWidth="1"/>
    <col min="1029" max="1029" width="14.42578125" style="84" customWidth="1"/>
    <col min="1030" max="1272" width="9.140625" style="84"/>
    <col min="1273" max="1273" width="9.5703125" style="84" customWidth="1"/>
    <col min="1274" max="1274" width="12.42578125" style="84" customWidth="1"/>
    <col min="1275" max="1275" width="12" style="84" customWidth="1"/>
    <col min="1276" max="1276" width="12.85546875" style="84" customWidth="1"/>
    <col min="1277" max="1277" width="11.140625" style="84" customWidth="1"/>
    <col min="1278" max="1278" width="15.140625" style="84" customWidth="1"/>
    <col min="1279" max="1279" width="14.140625" style="84" customWidth="1"/>
    <col min="1280" max="1280" width="13.140625" style="84" customWidth="1"/>
    <col min="1281" max="1281" width="13.42578125" style="84" customWidth="1"/>
    <col min="1282" max="1282" width="14.28515625" style="84" customWidth="1"/>
    <col min="1283" max="1283" width="13.42578125" style="84" customWidth="1"/>
    <col min="1284" max="1284" width="12.85546875" style="84" customWidth="1"/>
    <col min="1285" max="1285" width="14.42578125" style="84" customWidth="1"/>
    <col min="1286" max="1528" width="9.140625" style="84"/>
    <col min="1529" max="1529" width="9.5703125" style="84" customWidth="1"/>
    <col min="1530" max="1530" width="12.42578125" style="84" customWidth="1"/>
    <col min="1531" max="1531" width="12" style="84" customWidth="1"/>
    <col min="1532" max="1532" width="12.85546875" style="84" customWidth="1"/>
    <col min="1533" max="1533" width="11.140625" style="84" customWidth="1"/>
    <col min="1534" max="1534" width="15.140625" style="84" customWidth="1"/>
    <col min="1535" max="1535" width="14.140625" style="84" customWidth="1"/>
    <col min="1536" max="1536" width="13.140625" style="84" customWidth="1"/>
    <col min="1537" max="1537" width="13.42578125" style="84" customWidth="1"/>
    <col min="1538" max="1538" width="14.28515625" style="84" customWidth="1"/>
    <col min="1539" max="1539" width="13.42578125" style="84" customWidth="1"/>
    <col min="1540" max="1540" width="12.85546875" style="84" customWidth="1"/>
    <col min="1541" max="1541" width="14.42578125" style="84" customWidth="1"/>
    <col min="1542" max="1784" width="9.140625" style="84"/>
    <col min="1785" max="1785" width="9.5703125" style="84" customWidth="1"/>
    <col min="1786" max="1786" width="12.42578125" style="84" customWidth="1"/>
    <col min="1787" max="1787" width="12" style="84" customWidth="1"/>
    <col min="1788" max="1788" width="12.85546875" style="84" customWidth="1"/>
    <col min="1789" max="1789" width="11.140625" style="84" customWidth="1"/>
    <col min="1790" max="1790" width="15.140625" style="84" customWidth="1"/>
    <col min="1791" max="1791" width="14.140625" style="84" customWidth="1"/>
    <col min="1792" max="1792" width="13.140625" style="84" customWidth="1"/>
    <col min="1793" max="1793" width="13.42578125" style="84" customWidth="1"/>
    <col min="1794" max="1794" width="14.28515625" style="84" customWidth="1"/>
    <col min="1795" max="1795" width="13.42578125" style="84" customWidth="1"/>
    <col min="1796" max="1796" width="12.85546875" style="84" customWidth="1"/>
    <col min="1797" max="1797" width="14.42578125" style="84" customWidth="1"/>
    <col min="1798" max="2040" width="9.140625" style="84"/>
    <col min="2041" max="2041" width="9.5703125" style="84" customWidth="1"/>
    <col min="2042" max="2042" width="12.42578125" style="84" customWidth="1"/>
    <col min="2043" max="2043" width="12" style="84" customWidth="1"/>
    <col min="2044" max="2044" width="12.85546875" style="84" customWidth="1"/>
    <col min="2045" max="2045" width="11.140625" style="84" customWidth="1"/>
    <col min="2046" max="2046" width="15.140625" style="84" customWidth="1"/>
    <col min="2047" max="2047" width="14.140625" style="84" customWidth="1"/>
    <col min="2048" max="2048" width="13.140625" style="84" customWidth="1"/>
    <col min="2049" max="2049" width="13.42578125" style="84" customWidth="1"/>
    <col min="2050" max="2050" width="14.28515625" style="84" customWidth="1"/>
    <col min="2051" max="2051" width="13.42578125" style="84" customWidth="1"/>
    <col min="2052" max="2052" width="12.85546875" style="84" customWidth="1"/>
    <col min="2053" max="2053" width="14.42578125" style="84" customWidth="1"/>
    <col min="2054" max="2296" width="9.140625" style="84"/>
    <col min="2297" max="2297" width="9.5703125" style="84" customWidth="1"/>
    <col min="2298" max="2298" width="12.42578125" style="84" customWidth="1"/>
    <col min="2299" max="2299" width="12" style="84" customWidth="1"/>
    <col min="2300" max="2300" width="12.85546875" style="84" customWidth="1"/>
    <col min="2301" max="2301" width="11.140625" style="84" customWidth="1"/>
    <col min="2302" max="2302" width="15.140625" style="84" customWidth="1"/>
    <col min="2303" max="2303" width="14.140625" style="84" customWidth="1"/>
    <col min="2304" max="2304" width="13.140625" style="84" customWidth="1"/>
    <col min="2305" max="2305" width="13.42578125" style="84" customWidth="1"/>
    <col min="2306" max="2306" width="14.28515625" style="84" customWidth="1"/>
    <col min="2307" max="2307" width="13.42578125" style="84" customWidth="1"/>
    <col min="2308" max="2308" width="12.85546875" style="84" customWidth="1"/>
    <col min="2309" max="2309" width="14.42578125" style="84" customWidth="1"/>
    <col min="2310" max="2552" width="9.140625" style="84"/>
    <col min="2553" max="2553" width="9.5703125" style="84" customWidth="1"/>
    <col min="2554" max="2554" width="12.42578125" style="84" customWidth="1"/>
    <col min="2555" max="2555" width="12" style="84" customWidth="1"/>
    <col min="2556" max="2556" width="12.85546875" style="84" customWidth="1"/>
    <col min="2557" max="2557" width="11.140625" style="84" customWidth="1"/>
    <col min="2558" max="2558" width="15.140625" style="84" customWidth="1"/>
    <col min="2559" max="2559" width="14.140625" style="84" customWidth="1"/>
    <col min="2560" max="2560" width="13.140625" style="84" customWidth="1"/>
    <col min="2561" max="2561" width="13.42578125" style="84" customWidth="1"/>
    <col min="2562" max="2562" width="14.28515625" style="84" customWidth="1"/>
    <col min="2563" max="2563" width="13.42578125" style="84" customWidth="1"/>
    <col min="2564" max="2564" width="12.85546875" style="84" customWidth="1"/>
    <col min="2565" max="2565" width="14.42578125" style="84" customWidth="1"/>
    <col min="2566" max="2808" width="9.140625" style="84"/>
    <col min="2809" max="2809" width="9.5703125" style="84" customWidth="1"/>
    <col min="2810" max="2810" width="12.42578125" style="84" customWidth="1"/>
    <col min="2811" max="2811" width="12" style="84" customWidth="1"/>
    <col min="2812" max="2812" width="12.85546875" style="84" customWidth="1"/>
    <col min="2813" max="2813" width="11.140625" style="84" customWidth="1"/>
    <col min="2814" max="2814" width="15.140625" style="84" customWidth="1"/>
    <col min="2815" max="2815" width="14.140625" style="84" customWidth="1"/>
    <col min="2816" max="2816" width="13.140625" style="84" customWidth="1"/>
    <col min="2817" max="2817" width="13.42578125" style="84" customWidth="1"/>
    <col min="2818" max="2818" width="14.28515625" style="84" customWidth="1"/>
    <col min="2819" max="2819" width="13.42578125" style="84" customWidth="1"/>
    <col min="2820" max="2820" width="12.85546875" style="84" customWidth="1"/>
    <col min="2821" max="2821" width="14.42578125" style="84" customWidth="1"/>
    <col min="2822" max="3064" width="9.140625" style="84"/>
    <col min="3065" max="3065" width="9.5703125" style="84" customWidth="1"/>
    <col min="3066" max="3066" width="12.42578125" style="84" customWidth="1"/>
    <col min="3067" max="3067" width="12" style="84" customWidth="1"/>
    <col min="3068" max="3068" width="12.85546875" style="84" customWidth="1"/>
    <col min="3069" max="3069" width="11.140625" style="84" customWidth="1"/>
    <col min="3070" max="3070" width="15.140625" style="84" customWidth="1"/>
    <col min="3071" max="3071" width="14.140625" style="84" customWidth="1"/>
    <col min="3072" max="3072" width="13.140625" style="84" customWidth="1"/>
    <col min="3073" max="3073" width="13.42578125" style="84" customWidth="1"/>
    <col min="3074" max="3074" width="14.28515625" style="84" customWidth="1"/>
    <col min="3075" max="3075" width="13.42578125" style="84" customWidth="1"/>
    <col min="3076" max="3076" width="12.85546875" style="84" customWidth="1"/>
    <col min="3077" max="3077" width="14.42578125" style="84" customWidth="1"/>
    <col min="3078" max="3320" width="9.140625" style="84"/>
    <col min="3321" max="3321" width="9.5703125" style="84" customWidth="1"/>
    <col min="3322" max="3322" width="12.42578125" style="84" customWidth="1"/>
    <col min="3323" max="3323" width="12" style="84" customWidth="1"/>
    <col min="3324" max="3324" width="12.85546875" style="84" customWidth="1"/>
    <col min="3325" max="3325" width="11.140625" style="84" customWidth="1"/>
    <col min="3326" max="3326" width="15.140625" style="84" customWidth="1"/>
    <col min="3327" max="3327" width="14.140625" style="84" customWidth="1"/>
    <col min="3328" max="3328" width="13.140625" style="84" customWidth="1"/>
    <col min="3329" max="3329" width="13.42578125" style="84" customWidth="1"/>
    <col min="3330" max="3330" width="14.28515625" style="84" customWidth="1"/>
    <col min="3331" max="3331" width="13.42578125" style="84" customWidth="1"/>
    <col min="3332" max="3332" width="12.85546875" style="84" customWidth="1"/>
    <col min="3333" max="3333" width="14.42578125" style="84" customWidth="1"/>
    <col min="3334" max="3576" width="9.140625" style="84"/>
    <col min="3577" max="3577" width="9.5703125" style="84" customWidth="1"/>
    <col min="3578" max="3578" width="12.42578125" style="84" customWidth="1"/>
    <col min="3579" max="3579" width="12" style="84" customWidth="1"/>
    <col min="3580" max="3580" width="12.85546875" style="84" customWidth="1"/>
    <col min="3581" max="3581" width="11.140625" style="84" customWidth="1"/>
    <col min="3582" max="3582" width="15.140625" style="84" customWidth="1"/>
    <col min="3583" max="3583" width="14.140625" style="84" customWidth="1"/>
    <col min="3584" max="3584" width="13.140625" style="84" customWidth="1"/>
    <col min="3585" max="3585" width="13.42578125" style="84" customWidth="1"/>
    <col min="3586" max="3586" width="14.28515625" style="84" customWidth="1"/>
    <col min="3587" max="3587" width="13.42578125" style="84" customWidth="1"/>
    <col min="3588" max="3588" width="12.85546875" style="84" customWidth="1"/>
    <col min="3589" max="3589" width="14.42578125" style="84" customWidth="1"/>
    <col min="3590" max="3832" width="9.140625" style="84"/>
    <col min="3833" max="3833" width="9.5703125" style="84" customWidth="1"/>
    <col min="3834" max="3834" width="12.42578125" style="84" customWidth="1"/>
    <col min="3835" max="3835" width="12" style="84" customWidth="1"/>
    <col min="3836" max="3836" width="12.85546875" style="84" customWidth="1"/>
    <col min="3837" max="3837" width="11.140625" style="84" customWidth="1"/>
    <col min="3838" max="3838" width="15.140625" style="84" customWidth="1"/>
    <col min="3839" max="3839" width="14.140625" style="84" customWidth="1"/>
    <col min="3840" max="3840" width="13.140625" style="84" customWidth="1"/>
    <col min="3841" max="3841" width="13.42578125" style="84" customWidth="1"/>
    <col min="3842" max="3842" width="14.28515625" style="84" customWidth="1"/>
    <col min="3843" max="3843" width="13.42578125" style="84" customWidth="1"/>
    <col min="3844" max="3844" width="12.85546875" style="84" customWidth="1"/>
    <col min="3845" max="3845" width="14.42578125" style="84" customWidth="1"/>
    <col min="3846" max="4088" width="9.140625" style="84"/>
    <col min="4089" max="4089" width="9.5703125" style="84" customWidth="1"/>
    <col min="4090" max="4090" width="12.42578125" style="84" customWidth="1"/>
    <col min="4091" max="4091" width="12" style="84" customWidth="1"/>
    <col min="4092" max="4092" width="12.85546875" style="84" customWidth="1"/>
    <col min="4093" max="4093" width="11.140625" style="84" customWidth="1"/>
    <col min="4094" max="4094" width="15.140625" style="84" customWidth="1"/>
    <col min="4095" max="4095" width="14.140625" style="84" customWidth="1"/>
    <col min="4096" max="4096" width="13.140625" style="84" customWidth="1"/>
    <col min="4097" max="4097" width="13.42578125" style="84" customWidth="1"/>
    <col min="4098" max="4098" width="14.28515625" style="84" customWidth="1"/>
    <col min="4099" max="4099" width="13.42578125" style="84" customWidth="1"/>
    <col min="4100" max="4100" width="12.85546875" style="84" customWidth="1"/>
    <col min="4101" max="4101" width="14.42578125" style="84" customWidth="1"/>
    <col min="4102" max="4344" width="9.140625" style="84"/>
    <col min="4345" max="4345" width="9.5703125" style="84" customWidth="1"/>
    <col min="4346" max="4346" width="12.42578125" style="84" customWidth="1"/>
    <col min="4347" max="4347" width="12" style="84" customWidth="1"/>
    <col min="4348" max="4348" width="12.85546875" style="84" customWidth="1"/>
    <col min="4349" max="4349" width="11.140625" style="84" customWidth="1"/>
    <col min="4350" max="4350" width="15.140625" style="84" customWidth="1"/>
    <col min="4351" max="4351" width="14.140625" style="84" customWidth="1"/>
    <col min="4352" max="4352" width="13.140625" style="84" customWidth="1"/>
    <col min="4353" max="4353" width="13.42578125" style="84" customWidth="1"/>
    <col min="4354" max="4354" width="14.28515625" style="84" customWidth="1"/>
    <col min="4355" max="4355" width="13.42578125" style="84" customWidth="1"/>
    <col min="4356" max="4356" width="12.85546875" style="84" customWidth="1"/>
    <col min="4357" max="4357" width="14.42578125" style="84" customWidth="1"/>
    <col min="4358" max="4600" width="9.140625" style="84"/>
    <col min="4601" max="4601" width="9.5703125" style="84" customWidth="1"/>
    <col min="4602" max="4602" width="12.42578125" style="84" customWidth="1"/>
    <col min="4603" max="4603" width="12" style="84" customWidth="1"/>
    <col min="4604" max="4604" width="12.85546875" style="84" customWidth="1"/>
    <col min="4605" max="4605" width="11.140625" style="84" customWidth="1"/>
    <col min="4606" max="4606" width="15.140625" style="84" customWidth="1"/>
    <col min="4607" max="4607" width="14.140625" style="84" customWidth="1"/>
    <col min="4608" max="4608" width="13.140625" style="84" customWidth="1"/>
    <col min="4609" max="4609" width="13.42578125" style="84" customWidth="1"/>
    <col min="4610" max="4610" width="14.28515625" style="84" customWidth="1"/>
    <col min="4611" max="4611" width="13.42578125" style="84" customWidth="1"/>
    <col min="4612" max="4612" width="12.85546875" style="84" customWidth="1"/>
    <col min="4613" max="4613" width="14.42578125" style="84" customWidth="1"/>
    <col min="4614" max="4856" width="9.140625" style="84"/>
    <col min="4857" max="4857" width="9.5703125" style="84" customWidth="1"/>
    <col min="4858" max="4858" width="12.42578125" style="84" customWidth="1"/>
    <col min="4859" max="4859" width="12" style="84" customWidth="1"/>
    <col min="4860" max="4860" width="12.85546875" style="84" customWidth="1"/>
    <col min="4861" max="4861" width="11.140625" style="84" customWidth="1"/>
    <col min="4862" max="4862" width="15.140625" style="84" customWidth="1"/>
    <col min="4863" max="4863" width="14.140625" style="84" customWidth="1"/>
    <col min="4864" max="4864" width="13.140625" style="84" customWidth="1"/>
    <col min="4865" max="4865" width="13.42578125" style="84" customWidth="1"/>
    <col min="4866" max="4866" width="14.28515625" style="84" customWidth="1"/>
    <col min="4867" max="4867" width="13.42578125" style="84" customWidth="1"/>
    <col min="4868" max="4868" width="12.85546875" style="84" customWidth="1"/>
    <col min="4869" max="4869" width="14.42578125" style="84" customWidth="1"/>
    <col min="4870" max="5112" width="9.140625" style="84"/>
    <col min="5113" max="5113" width="9.5703125" style="84" customWidth="1"/>
    <col min="5114" max="5114" width="12.42578125" style="84" customWidth="1"/>
    <col min="5115" max="5115" width="12" style="84" customWidth="1"/>
    <col min="5116" max="5116" width="12.85546875" style="84" customWidth="1"/>
    <col min="5117" max="5117" width="11.140625" style="84" customWidth="1"/>
    <col min="5118" max="5118" width="15.140625" style="84" customWidth="1"/>
    <col min="5119" max="5119" width="14.140625" style="84" customWidth="1"/>
    <col min="5120" max="5120" width="13.140625" style="84" customWidth="1"/>
    <col min="5121" max="5121" width="13.42578125" style="84" customWidth="1"/>
    <col min="5122" max="5122" width="14.28515625" style="84" customWidth="1"/>
    <col min="5123" max="5123" width="13.42578125" style="84" customWidth="1"/>
    <col min="5124" max="5124" width="12.85546875" style="84" customWidth="1"/>
    <col min="5125" max="5125" width="14.42578125" style="84" customWidth="1"/>
    <col min="5126" max="5368" width="9.140625" style="84"/>
    <col min="5369" max="5369" width="9.5703125" style="84" customWidth="1"/>
    <col min="5370" max="5370" width="12.42578125" style="84" customWidth="1"/>
    <col min="5371" max="5371" width="12" style="84" customWidth="1"/>
    <col min="5372" max="5372" width="12.85546875" style="84" customWidth="1"/>
    <col min="5373" max="5373" width="11.140625" style="84" customWidth="1"/>
    <col min="5374" max="5374" width="15.140625" style="84" customWidth="1"/>
    <col min="5375" max="5375" width="14.140625" style="84" customWidth="1"/>
    <col min="5376" max="5376" width="13.140625" style="84" customWidth="1"/>
    <col min="5377" max="5377" width="13.42578125" style="84" customWidth="1"/>
    <col min="5378" max="5378" width="14.28515625" style="84" customWidth="1"/>
    <col min="5379" max="5379" width="13.42578125" style="84" customWidth="1"/>
    <col min="5380" max="5380" width="12.85546875" style="84" customWidth="1"/>
    <col min="5381" max="5381" width="14.42578125" style="84" customWidth="1"/>
    <col min="5382" max="5624" width="9.140625" style="84"/>
    <col min="5625" max="5625" width="9.5703125" style="84" customWidth="1"/>
    <col min="5626" max="5626" width="12.42578125" style="84" customWidth="1"/>
    <col min="5627" max="5627" width="12" style="84" customWidth="1"/>
    <col min="5628" max="5628" width="12.85546875" style="84" customWidth="1"/>
    <col min="5629" max="5629" width="11.140625" style="84" customWidth="1"/>
    <col min="5630" max="5630" width="15.140625" style="84" customWidth="1"/>
    <col min="5631" max="5631" width="14.140625" style="84" customWidth="1"/>
    <col min="5632" max="5632" width="13.140625" style="84" customWidth="1"/>
    <col min="5633" max="5633" width="13.42578125" style="84" customWidth="1"/>
    <col min="5634" max="5634" width="14.28515625" style="84" customWidth="1"/>
    <col min="5635" max="5635" width="13.42578125" style="84" customWidth="1"/>
    <col min="5636" max="5636" width="12.85546875" style="84" customWidth="1"/>
    <col min="5637" max="5637" width="14.42578125" style="84" customWidth="1"/>
    <col min="5638" max="5880" width="9.140625" style="84"/>
    <col min="5881" max="5881" width="9.5703125" style="84" customWidth="1"/>
    <col min="5882" max="5882" width="12.42578125" style="84" customWidth="1"/>
    <col min="5883" max="5883" width="12" style="84" customWidth="1"/>
    <col min="5884" max="5884" width="12.85546875" style="84" customWidth="1"/>
    <col min="5885" max="5885" width="11.140625" style="84" customWidth="1"/>
    <col min="5886" max="5886" width="15.140625" style="84" customWidth="1"/>
    <col min="5887" max="5887" width="14.140625" style="84" customWidth="1"/>
    <col min="5888" max="5888" width="13.140625" style="84" customWidth="1"/>
    <col min="5889" max="5889" width="13.42578125" style="84" customWidth="1"/>
    <col min="5890" max="5890" width="14.28515625" style="84" customWidth="1"/>
    <col min="5891" max="5891" width="13.42578125" style="84" customWidth="1"/>
    <col min="5892" max="5892" width="12.85546875" style="84" customWidth="1"/>
    <col min="5893" max="5893" width="14.42578125" style="84" customWidth="1"/>
    <col min="5894" max="6136" width="9.140625" style="84"/>
    <col min="6137" max="6137" width="9.5703125" style="84" customWidth="1"/>
    <col min="6138" max="6138" width="12.42578125" style="84" customWidth="1"/>
    <col min="6139" max="6139" width="12" style="84" customWidth="1"/>
    <col min="6140" max="6140" width="12.85546875" style="84" customWidth="1"/>
    <col min="6141" max="6141" width="11.140625" style="84" customWidth="1"/>
    <col min="6142" max="6142" width="15.140625" style="84" customWidth="1"/>
    <col min="6143" max="6143" width="14.140625" style="84" customWidth="1"/>
    <col min="6144" max="6144" width="13.140625" style="84" customWidth="1"/>
    <col min="6145" max="6145" width="13.42578125" style="84" customWidth="1"/>
    <col min="6146" max="6146" width="14.28515625" style="84" customWidth="1"/>
    <col min="6147" max="6147" width="13.42578125" style="84" customWidth="1"/>
    <col min="6148" max="6148" width="12.85546875" style="84" customWidth="1"/>
    <col min="6149" max="6149" width="14.42578125" style="84" customWidth="1"/>
    <col min="6150" max="6392" width="9.140625" style="84"/>
    <col min="6393" max="6393" width="9.5703125" style="84" customWidth="1"/>
    <col min="6394" max="6394" width="12.42578125" style="84" customWidth="1"/>
    <col min="6395" max="6395" width="12" style="84" customWidth="1"/>
    <col min="6396" max="6396" width="12.85546875" style="84" customWidth="1"/>
    <col min="6397" max="6397" width="11.140625" style="84" customWidth="1"/>
    <col min="6398" max="6398" width="15.140625" style="84" customWidth="1"/>
    <col min="6399" max="6399" width="14.140625" style="84" customWidth="1"/>
    <col min="6400" max="6400" width="13.140625" style="84" customWidth="1"/>
    <col min="6401" max="6401" width="13.42578125" style="84" customWidth="1"/>
    <col min="6402" max="6402" width="14.28515625" style="84" customWidth="1"/>
    <col min="6403" max="6403" width="13.42578125" style="84" customWidth="1"/>
    <col min="6404" max="6404" width="12.85546875" style="84" customWidth="1"/>
    <col min="6405" max="6405" width="14.42578125" style="84" customWidth="1"/>
    <col min="6406" max="6648" width="9.140625" style="84"/>
    <col min="6649" max="6649" width="9.5703125" style="84" customWidth="1"/>
    <col min="6650" max="6650" width="12.42578125" style="84" customWidth="1"/>
    <col min="6651" max="6651" width="12" style="84" customWidth="1"/>
    <col min="6652" max="6652" width="12.85546875" style="84" customWidth="1"/>
    <col min="6653" max="6653" width="11.140625" style="84" customWidth="1"/>
    <col min="6654" max="6654" width="15.140625" style="84" customWidth="1"/>
    <col min="6655" max="6655" width="14.140625" style="84" customWidth="1"/>
    <col min="6656" max="6656" width="13.140625" style="84" customWidth="1"/>
    <col min="6657" max="6657" width="13.42578125" style="84" customWidth="1"/>
    <col min="6658" max="6658" width="14.28515625" style="84" customWidth="1"/>
    <col min="6659" max="6659" width="13.42578125" style="84" customWidth="1"/>
    <col min="6660" max="6660" width="12.85546875" style="84" customWidth="1"/>
    <col min="6661" max="6661" width="14.42578125" style="84" customWidth="1"/>
    <col min="6662" max="6904" width="9.140625" style="84"/>
    <col min="6905" max="6905" width="9.5703125" style="84" customWidth="1"/>
    <col min="6906" max="6906" width="12.42578125" style="84" customWidth="1"/>
    <col min="6907" max="6907" width="12" style="84" customWidth="1"/>
    <col min="6908" max="6908" width="12.85546875" style="84" customWidth="1"/>
    <col min="6909" max="6909" width="11.140625" style="84" customWidth="1"/>
    <col min="6910" max="6910" width="15.140625" style="84" customWidth="1"/>
    <col min="6911" max="6911" width="14.140625" style="84" customWidth="1"/>
    <col min="6912" max="6912" width="13.140625" style="84" customWidth="1"/>
    <col min="6913" max="6913" width="13.42578125" style="84" customWidth="1"/>
    <col min="6914" max="6914" width="14.28515625" style="84" customWidth="1"/>
    <col min="6915" max="6915" width="13.42578125" style="84" customWidth="1"/>
    <col min="6916" max="6916" width="12.85546875" style="84" customWidth="1"/>
    <col min="6917" max="6917" width="14.42578125" style="84" customWidth="1"/>
    <col min="6918" max="7160" width="9.140625" style="84"/>
    <col min="7161" max="7161" width="9.5703125" style="84" customWidth="1"/>
    <col min="7162" max="7162" width="12.42578125" style="84" customWidth="1"/>
    <col min="7163" max="7163" width="12" style="84" customWidth="1"/>
    <col min="7164" max="7164" width="12.85546875" style="84" customWidth="1"/>
    <col min="7165" max="7165" width="11.140625" style="84" customWidth="1"/>
    <col min="7166" max="7166" width="15.140625" style="84" customWidth="1"/>
    <col min="7167" max="7167" width="14.140625" style="84" customWidth="1"/>
    <col min="7168" max="7168" width="13.140625" style="84" customWidth="1"/>
    <col min="7169" max="7169" width="13.42578125" style="84" customWidth="1"/>
    <col min="7170" max="7170" width="14.28515625" style="84" customWidth="1"/>
    <col min="7171" max="7171" width="13.42578125" style="84" customWidth="1"/>
    <col min="7172" max="7172" width="12.85546875" style="84" customWidth="1"/>
    <col min="7173" max="7173" width="14.42578125" style="84" customWidth="1"/>
    <col min="7174" max="7416" width="9.140625" style="84"/>
    <col min="7417" max="7417" width="9.5703125" style="84" customWidth="1"/>
    <col min="7418" max="7418" width="12.42578125" style="84" customWidth="1"/>
    <col min="7419" max="7419" width="12" style="84" customWidth="1"/>
    <col min="7420" max="7420" width="12.85546875" style="84" customWidth="1"/>
    <col min="7421" max="7421" width="11.140625" style="84" customWidth="1"/>
    <col min="7422" max="7422" width="15.140625" style="84" customWidth="1"/>
    <col min="7423" max="7423" width="14.140625" style="84" customWidth="1"/>
    <col min="7424" max="7424" width="13.140625" style="84" customWidth="1"/>
    <col min="7425" max="7425" width="13.42578125" style="84" customWidth="1"/>
    <col min="7426" max="7426" width="14.28515625" style="84" customWidth="1"/>
    <col min="7427" max="7427" width="13.42578125" style="84" customWidth="1"/>
    <col min="7428" max="7428" width="12.85546875" style="84" customWidth="1"/>
    <col min="7429" max="7429" width="14.42578125" style="84" customWidth="1"/>
    <col min="7430" max="7672" width="9.140625" style="84"/>
    <col min="7673" max="7673" width="9.5703125" style="84" customWidth="1"/>
    <col min="7674" max="7674" width="12.42578125" style="84" customWidth="1"/>
    <col min="7675" max="7675" width="12" style="84" customWidth="1"/>
    <col min="7676" max="7676" width="12.85546875" style="84" customWidth="1"/>
    <col min="7677" max="7677" width="11.140625" style="84" customWidth="1"/>
    <col min="7678" max="7678" width="15.140625" style="84" customWidth="1"/>
    <col min="7679" max="7679" width="14.140625" style="84" customWidth="1"/>
    <col min="7680" max="7680" width="13.140625" style="84" customWidth="1"/>
    <col min="7681" max="7681" width="13.42578125" style="84" customWidth="1"/>
    <col min="7682" max="7682" width="14.28515625" style="84" customWidth="1"/>
    <col min="7683" max="7683" width="13.42578125" style="84" customWidth="1"/>
    <col min="7684" max="7684" width="12.85546875" style="84" customWidth="1"/>
    <col min="7685" max="7685" width="14.42578125" style="84" customWidth="1"/>
    <col min="7686" max="7928" width="9.140625" style="84"/>
    <col min="7929" max="7929" width="9.5703125" style="84" customWidth="1"/>
    <col min="7930" max="7930" width="12.42578125" style="84" customWidth="1"/>
    <col min="7931" max="7931" width="12" style="84" customWidth="1"/>
    <col min="7932" max="7932" width="12.85546875" style="84" customWidth="1"/>
    <col min="7933" max="7933" width="11.140625" style="84" customWidth="1"/>
    <col min="7934" max="7934" width="15.140625" style="84" customWidth="1"/>
    <col min="7935" max="7935" width="14.140625" style="84" customWidth="1"/>
    <col min="7936" max="7936" width="13.140625" style="84" customWidth="1"/>
    <col min="7937" max="7937" width="13.42578125" style="84" customWidth="1"/>
    <col min="7938" max="7938" width="14.28515625" style="84" customWidth="1"/>
    <col min="7939" max="7939" width="13.42578125" style="84" customWidth="1"/>
    <col min="7940" max="7940" width="12.85546875" style="84" customWidth="1"/>
    <col min="7941" max="7941" width="14.42578125" style="84" customWidth="1"/>
    <col min="7942" max="8184" width="9.140625" style="84"/>
    <col min="8185" max="8185" width="9.5703125" style="84" customWidth="1"/>
    <col min="8186" max="8186" width="12.42578125" style="84" customWidth="1"/>
    <col min="8187" max="8187" width="12" style="84" customWidth="1"/>
    <col min="8188" max="8188" width="12.85546875" style="84" customWidth="1"/>
    <col min="8189" max="8189" width="11.140625" style="84" customWidth="1"/>
    <col min="8190" max="8190" width="15.140625" style="84" customWidth="1"/>
    <col min="8191" max="8191" width="14.140625" style="84" customWidth="1"/>
    <col min="8192" max="8192" width="13.140625" style="84" customWidth="1"/>
    <col min="8193" max="8193" width="13.42578125" style="84" customWidth="1"/>
    <col min="8194" max="8194" width="14.28515625" style="84" customWidth="1"/>
    <col min="8195" max="8195" width="13.42578125" style="84" customWidth="1"/>
    <col min="8196" max="8196" width="12.85546875" style="84" customWidth="1"/>
    <col min="8197" max="8197" width="14.42578125" style="84" customWidth="1"/>
    <col min="8198" max="8440" width="9.140625" style="84"/>
    <col min="8441" max="8441" width="9.5703125" style="84" customWidth="1"/>
    <col min="8442" max="8442" width="12.42578125" style="84" customWidth="1"/>
    <col min="8443" max="8443" width="12" style="84" customWidth="1"/>
    <col min="8444" max="8444" width="12.85546875" style="84" customWidth="1"/>
    <col min="8445" max="8445" width="11.140625" style="84" customWidth="1"/>
    <col min="8446" max="8446" width="15.140625" style="84" customWidth="1"/>
    <col min="8447" max="8447" width="14.140625" style="84" customWidth="1"/>
    <col min="8448" max="8448" width="13.140625" style="84" customWidth="1"/>
    <col min="8449" max="8449" width="13.42578125" style="84" customWidth="1"/>
    <col min="8450" max="8450" width="14.28515625" style="84" customWidth="1"/>
    <col min="8451" max="8451" width="13.42578125" style="84" customWidth="1"/>
    <col min="8452" max="8452" width="12.85546875" style="84" customWidth="1"/>
    <col min="8453" max="8453" width="14.42578125" style="84" customWidth="1"/>
    <col min="8454" max="8696" width="9.140625" style="84"/>
    <col min="8697" max="8697" width="9.5703125" style="84" customWidth="1"/>
    <col min="8698" max="8698" width="12.42578125" style="84" customWidth="1"/>
    <col min="8699" max="8699" width="12" style="84" customWidth="1"/>
    <col min="8700" max="8700" width="12.85546875" style="84" customWidth="1"/>
    <col min="8701" max="8701" width="11.140625" style="84" customWidth="1"/>
    <col min="8702" max="8702" width="15.140625" style="84" customWidth="1"/>
    <col min="8703" max="8703" width="14.140625" style="84" customWidth="1"/>
    <col min="8704" max="8704" width="13.140625" style="84" customWidth="1"/>
    <col min="8705" max="8705" width="13.42578125" style="84" customWidth="1"/>
    <col min="8706" max="8706" width="14.28515625" style="84" customWidth="1"/>
    <col min="8707" max="8707" width="13.42578125" style="84" customWidth="1"/>
    <col min="8708" max="8708" width="12.85546875" style="84" customWidth="1"/>
    <col min="8709" max="8709" width="14.42578125" style="84" customWidth="1"/>
    <col min="8710" max="8952" width="9.140625" style="84"/>
    <col min="8953" max="8953" width="9.5703125" style="84" customWidth="1"/>
    <col min="8954" max="8954" width="12.42578125" style="84" customWidth="1"/>
    <col min="8955" max="8955" width="12" style="84" customWidth="1"/>
    <col min="8956" max="8956" width="12.85546875" style="84" customWidth="1"/>
    <col min="8957" max="8957" width="11.140625" style="84" customWidth="1"/>
    <col min="8958" max="8958" width="15.140625" style="84" customWidth="1"/>
    <col min="8959" max="8959" width="14.140625" style="84" customWidth="1"/>
    <col min="8960" max="8960" width="13.140625" style="84" customWidth="1"/>
    <col min="8961" max="8961" width="13.42578125" style="84" customWidth="1"/>
    <col min="8962" max="8962" width="14.28515625" style="84" customWidth="1"/>
    <col min="8963" max="8963" width="13.42578125" style="84" customWidth="1"/>
    <col min="8964" max="8964" width="12.85546875" style="84" customWidth="1"/>
    <col min="8965" max="8965" width="14.42578125" style="84" customWidth="1"/>
    <col min="8966" max="9208" width="9.140625" style="84"/>
    <col min="9209" max="9209" width="9.5703125" style="84" customWidth="1"/>
    <col min="9210" max="9210" width="12.42578125" style="84" customWidth="1"/>
    <col min="9211" max="9211" width="12" style="84" customWidth="1"/>
    <col min="9212" max="9212" width="12.85546875" style="84" customWidth="1"/>
    <col min="9213" max="9213" width="11.140625" style="84" customWidth="1"/>
    <col min="9214" max="9214" width="15.140625" style="84" customWidth="1"/>
    <col min="9215" max="9215" width="14.140625" style="84" customWidth="1"/>
    <col min="9216" max="9216" width="13.140625" style="84" customWidth="1"/>
    <col min="9217" max="9217" width="13.42578125" style="84" customWidth="1"/>
    <col min="9218" max="9218" width="14.28515625" style="84" customWidth="1"/>
    <col min="9219" max="9219" width="13.42578125" style="84" customWidth="1"/>
    <col min="9220" max="9220" width="12.85546875" style="84" customWidth="1"/>
    <col min="9221" max="9221" width="14.42578125" style="84" customWidth="1"/>
    <col min="9222" max="9464" width="9.140625" style="84"/>
    <col min="9465" max="9465" width="9.5703125" style="84" customWidth="1"/>
    <col min="9466" max="9466" width="12.42578125" style="84" customWidth="1"/>
    <col min="9467" max="9467" width="12" style="84" customWidth="1"/>
    <col min="9468" max="9468" width="12.85546875" style="84" customWidth="1"/>
    <col min="9469" max="9469" width="11.140625" style="84" customWidth="1"/>
    <col min="9470" max="9470" width="15.140625" style="84" customWidth="1"/>
    <col min="9471" max="9471" width="14.140625" style="84" customWidth="1"/>
    <col min="9472" max="9472" width="13.140625" style="84" customWidth="1"/>
    <col min="9473" max="9473" width="13.42578125" style="84" customWidth="1"/>
    <col min="9474" max="9474" width="14.28515625" style="84" customWidth="1"/>
    <col min="9475" max="9475" width="13.42578125" style="84" customWidth="1"/>
    <col min="9476" max="9476" width="12.85546875" style="84" customWidth="1"/>
    <col min="9477" max="9477" width="14.42578125" style="84" customWidth="1"/>
    <col min="9478" max="9720" width="9.140625" style="84"/>
    <col min="9721" max="9721" width="9.5703125" style="84" customWidth="1"/>
    <col min="9722" max="9722" width="12.42578125" style="84" customWidth="1"/>
    <col min="9723" max="9723" width="12" style="84" customWidth="1"/>
    <col min="9724" max="9724" width="12.85546875" style="84" customWidth="1"/>
    <col min="9725" max="9725" width="11.140625" style="84" customWidth="1"/>
    <col min="9726" max="9726" width="15.140625" style="84" customWidth="1"/>
    <col min="9727" max="9727" width="14.140625" style="84" customWidth="1"/>
    <col min="9728" max="9728" width="13.140625" style="84" customWidth="1"/>
    <col min="9729" max="9729" width="13.42578125" style="84" customWidth="1"/>
    <col min="9730" max="9730" width="14.28515625" style="84" customWidth="1"/>
    <col min="9731" max="9731" width="13.42578125" style="84" customWidth="1"/>
    <col min="9732" max="9732" width="12.85546875" style="84" customWidth="1"/>
    <col min="9733" max="9733" width="14.42578125" style="84" customWidth="1"/>
    <col min="9734" max="9976" width="9.140625" style="84"/>
    <col min="9977" max="9977" width="9.5703125" style="84" customWidth="1"/>
    <col min="9978" max="9978" width="12.42578125" style="84" customWidth="1"/>
    <col min="9979" max="9979" width="12" style="84" customWidth="1"/>
    <col min="9980" max="9980" width="12.85546875" style="84" customWidth="1"/>
    <col min="9981" max="9981" width="11.140625" style="84" customWidth="1"/>
    <col min="9982" max="9982" width="15.140625" style="84" customWidth="1"/>
    <col min="9983" max="9983" width="14.140625" style="84" customWidth="1"/>
    <col min="9984" max="9984" width="13.140625" style="84" customWidth="1"/>
    <col min="9985" max="9985" width="13.42578125" style="84" customWidth="1"/>
    <col min="9986" max="9986" width="14.28515625" style="84" customWidth="1"/>
    <col min="9987" max="9987" width="13.42578125" style="84" customWidth="1"/>
    <col min="9988" max="9988" width="12.85546875" style="84" customWidth="1"/>
    <col min="9989" max="9989" width="14.42578125" style="84" customWidth="1"/>
    <col min="9990" max="10232" width="9.140625" style="84"/>
    <col min="10233" max="10233" width="9.5703125" style="84" customWidth="1"/>
    <col min="10234" max="10234" width="12.42578125" style="84" customWidth="1"/>
    <col min="10235" max="10235" width="12" style="84" customWidth="1"/>
    <col min="10236" max="10236" width="12.85546875" style="84" customWidth="1"/>
    <col min="10237" max="10237" width="11.140625" style="84" customWidth="1"/>
    <col min="10238" max="10238" width="15.140625" style="84" customWidth="1"/>
    <col min="10239" max="10239" width="14.140625" style="84" customWidth="1"/>
    <col min="10240" max="10240" width="13.140625" style="84" customWidth="1"/>
    <col min="10241" max="10241" width="13.42578125" style="84" customWidth="1"/>
    <col min="10242" max="10242" width="14.28515625" style="84" customWidth="1"/>
    <col min="10243" max="10243" width="13.42578125" style="84" customWidth="1"/>
    <col min="10244" max="10244" width="12.85546875" style="84" customWidth="1"/>
    <col min="10245" max="10245" width="14.42578125" style="84" customWidth="1"/>
    <col min="10246" max="10488" width="9.140625" style="84"/>
    <col min="10489" max="10489" width="9.5703125" style="84" customWidth="1"/>
    <col min="10490" max="10490" width="12.42578125" style="84" customWidth="1"/>
    <col min="10491" max="10491" width="12" style="84" customWidth="1"/>
    <col min="10492" max="10492" width="12.85546875" style="84" customWidth="1"/>
    <col min="10493" max="10493" width="11.140625" style="84" customWidth="1"/>
    <col min="10494" max="10494" width="15.140625" style="84" customWidth="1"/>
    <col min="10495" max="10495" width="14.140625" style="84" customWidth="1"/>
    <col min="10496" max="10496" width="13.140625" style="84" customWidth="1"/>
    <col min="10497" max="10497" width="13.42578125" style="84" customWidth="1"/>
    <col min="10498" max="10498" width="14.28515625" style="84" customWidth="1"/>
    <col min="10499" max="10499" width="13.42578125" style="84" customWidth="1"/>
    <col min="10500" max="10500" width="12.85546875" style="84" customWidth="1"/>
    <col min="10501" max="10501" width="14.42578125" style="84" customWidth="1"/>
    <col min="10502" max="10744" width="9.140625" style="84"/>
    <col min="10745" max="10745" width="9.5703125" style="84" customWidth="1"/>
    <col min="10746" max="10746" width="12.42578125" style="84" customWidth="1"/>
    <col min="10747" max="10747" width="12" style="84" customWidth="1"/>
    <col min="10748" max="10748" width="12.85546875" style="84" customWidth="1"/>
    <col min="10749" max="10749" width="11.140625" style="84" customWidth="1"/>
    <col min="10750" max="10750" width="15.140625" style="84" customWidth="1"/>
    <col min="10751" max="10751" width="14.140625" style="84" customWidth="1"/>
    <col min="10752" max="10752" width="13.140625" style="84" customWidth="1"/>
    <col min="10753" max="10753" width="13.42578125" style="84" customWidth="1"/>
    <col min="10754" max="10754" width="14.28515625" style="84" customWidth="1"/>
    <col min="10755" max="10755" width="13.42578125" style="84" customWidth="1"/>
    <col min="10756" max="10756" width="12.85546875" style="84" customWidth="1"/>
    <col min="10757" max="10757" width="14.42578125" style="84" customWidth="1"/>
    <col min="10758" max="11000" width="9.140625" style="84"/>
    <col min="11001" max="11001" width="9.5703125" style="84" customWidth="1"/>
    <col min="11002" max="11002" width="12.42578125" style="84" customWidth="1"/>
    <col min="11003" max="11003" width="12" style="84" customWidth="1"/>
    <col min="11004" max="11004" width="12.85546875" style="84" customWidth="1"/>
    <col min="11005" max="11005" width="11.140625" style="84" customWidth="1"/>
    <col min="11006" max="11006" width="15.140625" style="84" customWidth="1"/>
    <col min="11007" max="11007" width="14.140625" style="84" customWidth="1"/>
    <col min="11008" max="11008" width="13.140625" style="84" customWidth="1"/>
    <col min="11009" max="11009" width="13.42578125" style="84" customWidth="1"/>
    <col min="11010" max="11010" width="14.28515625" style="84" customWidth="1"/>
    <col min="11011" max="11011" width="13.42578125" style="84" customWidth="1"/>
    <col min="11012" max="11012" width="12.85546875" style="84" customWidth="1"/>
    <col min="11013" max="11013" width="14.42578125" style="84" customWidth="1"/>
    <col min="11014" max="11256" width="9.140625" style="84"/>
    <col min="11257" max="11257" width="9.5703125" style="84" customWidth="1"/>
    <col min="11258" max="11258" width="12.42578125" style="84" customWidth="1"/>
    <col min="11259" max="11259" width="12" style="84" customWidth="1"/>
    <col min="11260" max="11260" width="12.85546875" style="84" customWidth="1"/>
    <col min="11261" max="11261" width="11.140625" style="84" customWidth="1"/>
    <col min="11262" max="11262" width="15.140625" style="84" customWidth="1"/>
    <col min="11263" max="11263" width="14.140625" style="84" customWidth="1"/>
    <col min="11264" max="11264" width="13.140625" style="84" customWidth="1"/>
    <col min="11265" max="11265" width="13.42578125" style="84" customWidth="1"/>
    <col min="11266" max="11266" width="14.28515625" style="84" customWidth="1"/>
    <col min="11267" max="11267" width="13.42578125" style="84" customWidth="1"/>
    <col min="11268" max="11268" width="12.85546875" style="84" customWidth="1"/>
    <col min="11269" max="11269" width="14.42578125" style="84" customWidth="1"/>
    <col min="11270" max="11512" width="9.140625" style="84"/>
    <col min="11513" max="11513" width="9.5703125" style="84" customWidth="1"/>
    <col min="11514" max="11514" width="12.42578125" style="84" customWidth="1"/>
    <col min="11515" max="11515" width="12" style="84" customWidth="1"/>
    <col min="11516" max="11516" width="12.85546875" style="84" customWidth="1"/>
    <col min="11517" max="11517" width="11.140625" style="84" customWidth="1"/>
    <col min="11518" max="11518" width="15.140625" style="84" customWidth="1"/>
    <col min="11519" max="11519" width="14.140625" style="84" customWidth="1"/>
    <col min="11520" max="11520" width="13.140625" style="84" customWidth="1"/>
    <col min="11521" max="11521" width="13.42578125" style="84" customWidth="1"/>
    <col min="11522" max="11522" width="14.28515625" style="84" customWidth="1"/>
    <col min="11523" max="11523" width="13.42578125" style="84" customWidth="1"/>
    <col min="11524" max="11524" width="12.85546875" style="84" customWidth="1"/>
    <col min="11525" max="11525" width="14.42578125" style="84" customWidth="1"/>
    <col min="11526" max="11768" width="9.140625" style="84"/>
    <col min="11769" max="11769" width="9.5703125" style="84" customWidth="1"/>
    <col min="11770" max="11770" width="12.42578125" style="84" customWidth="1"/>
    <col min="11771" max="11771" width="12" style="84" customWidth="1"/>
    <col min="11772" max="11772" width="12.85546875" style="84" customWidth="1"/>
    <col min="11773" max="11773" width="11.140625" style="84" customWidth="1"/>
    <col min="11774" max="11774" width="15.140625" style="84" customWidth="1"/>
    <col min="11775" max="11775" width="14.140625" style="84" customWidth="1"/>
    <col min="11776" max="11776" width="13.140625" style="84" customWidth="1"/>
    <col min="11777" max="11777" width="13.42578125" style="84" customWidth="1"/>
    <col min="11778" max="11778" width="14.28515625" style="84" customWidth="1"/>
    <col min="11779" max="11779" width="13.42578125" style="84" customWidth="1"/>
    <col min="11780" max="11780" width="12.85546875" style="84" customWidth="1"/>
    <col min="11781" max="11781" width="14.42578125" style="84" customWidth="1"/>
    <col min="11782" max="12024" width="9.140625" style="84"/>
    <col min="12025" max="12025" width="9.5703125" style="84" customWidth="1"/>
    <col min="12026" max="12026" width="12.42578125" style="84" customWidth="1"/>
    <col min="12027" max="12027" width="12" style="84" customWidth="1"/>
    <col min="12028" max="12028" width="12.85546875" style="84" customWidth="1"/>
    <col min="12029" max="12029" width="11.140625" style="84" customWidth="1"/>
    <col min="12030" max="12030" width="15.140625" style="84" customWidth="1"/>
    <col min="12031" max="12031" width="14.140625" style="84" customWidth="1"/>
    <col min="12032" max="12032" width="13.140625" style="84" customWidth="1"/>
    <col min="12033" max="12033" width="13.42578125" style="84" customWidth="1"/>
    <col min="12034" max="12034" width="14.28515625" style="84" customWidth="1"/>
    <col min="12035" max="12035" width="13.42578125" style="84" customWidth="1"/>
    <col min="12036" max="12036" width="12.85546875" style="84" customWidth="1"/>
    <col min="12037" max="12037" width="14.42578125" style="84" customWidth="1"/>
    <col min="12038" max="12280" width="9.140625" style="84"/>
    <col min="12281" max="12281" width="9.5703125" style="84" customWidth="1"/>
    <col min="12282" max="12282" width="12.42578125" style="84" customWidth="1"/>
    <col min="12283" max="12283" width="12" style="84" customWidth="1"/>
    <col min="12284" max="12284" width="12.85546875" style="84" customWidth="1"/>
    <col min="12285" max="12285" width="11.140625" style="84" customWidth="1"/>
    <col min="12286" max="12286" width="15.140625" style="84" customWidth="1"/>
    <col min="12287" max="12287" width="14.140625" style="84" customWidth="1"/>
    <col min="12288" max="12288" width="13.140625" style="84" customWidth="1"/>
    <col min="12289" max="12289" width="13.42578125" style="84" customWidth="1"/>
    <col min="12290" max="12290" width="14.28515625" style="84" customWidth="1"/>
    <col min="12291" max="12291" width="13.42578125" style="84" customWidth="1"/>
    <col min="12292" max="12292" width="12.85546875" style="84" customWidth="1"/>
    <col min="12293" max="12293" width="14.42578125" style="84" customWidth="1"/>
    <col min="12294" max="12536" width="9.140625" style="84"/>
    <col min="12537" max="12537" width="9.5703125" style="84" customWidth="1"/>
    <col min="12538" max="12538" width="12.42578125" style="84" customWidth="1"/>
    <col min="12539" max="12539" width="12" style="84" customWidth="1"/>
    <col min="12540" max="12540" width="12.85546875" style="84" customWidth="1"/>
    <col min="12541" max="12541" width="11.140625" style="84" customWidth="1"/>
    <col min="12542" max="12542" width="15.140625" style="84" customWidth="1"/>
    <col min="12543" max="12543" width="14.140625" style="84" customWidth="1"/>
    <col min="12544" max="12544" width="13.140625" style="84" customWidth="1"/>
    <col min="12545" max="12545" width="13.42578125" style="84" customWidth="1"/>
    <col min="12546" max="12546" width="14.28515625" style="84" customWidth="1"/>
    <col min="12547" max="12547" width="13.42578125" style="84" customWidth="1"/>
    <col min="12548" max="12548" width="12.85546875" style="84" customWidth="1"/>
    <col min="12549" max="12549" width="14.42578125" style="84" customWidth="1"/>
    <col min="12550" max="12792" width="9.140625" style="84"/>
    <col min="12793" max="12793" width="9.5703125" style="84" customWidth="1"/>
    <col min="12794" max="12794" width="12.42578125" style="84" customWidth="1"/>
    <col min="12795" max="12795" width="12" style="84" customWidth="1"/>
    <col min="12796" max="12796" width="12.85546875" style="84" customWidth="1"/>
    <col min="12797" max="12797" width="11.140625" style="84" customWidth="1"/>
    <col min="12798" max="12798" width="15.140625" style="84" customWidth="1"/>
    <col min="12799" max="12799" width="14.140625" style="84" customWidth="1"/>
    <col min="12800" max="12800" width="13.140625" style="84" customWidth="1"/>
    <col min="12801" max="12801" width="13.42578125" style="84" customWidth="1"/>
    <col min="12802" max="12802" width="14.28515625" style="84" customWidth="1"/>
    <col min="12803" max="12803" width="13.42578125" style="84" customWidth="1"/>
    <col min="12804" max="12804" width="12.85546875" style="84" customWidth="1"/>
    <col min="12805" max="12805" width="14.42578125" style="84" customWidth="1"/>
    <col min="12806" max="13048" width="9.140625" style="84"/>
    <col min="13049" max="13049" width="9.5703125" style="84" customWidth="1"/>
    <col min="13050" max="13050" width="12.42578125" style="84" customWidth="1"/>
    <col min="13051" max="13051" width="12" style="84" customWidth="1"/>
    <col min="13052" max="13052" width="12.85546875" style="84" customWidth="1"/>
    <col min="13053" max="13053" width="11.140625" style="84" customWidth="1"/>
    <col min="13054" max="13054" width="15.140625" style="84" customWidth="1"/>
    <col min="13055" max="13055" width="14.140625" style="84" customWidth="1"/>
    <col min="13056" max="13056" width="13.140625" style="84" customWidth="1"/>
    <col min="13057" max="13057" width="13.42578125" style="84" customWidth="1"/>
    <col min="13058" max="13058" width="14.28515625" style="84" customWidth="1"/>
    <col min="13059" max="13059" width="13.42578125" style="84" customWidth="1"/>
    <col min="13060" max="13060" width="12.85546875" style="84" customWidth="1"/>
    <col min="13061" max="13061" width="14.42578125" style="84" customWidth="1"/>
    <col min="13062" max="13304" width="9.140625" style="84"/>
    <col min="13305" max="13305" width="9.5703125" style="84" customWidth="1"/>
    <col min="13306" max="13306" width="12.42578125" style="84" customWidth="1"/>
    <col min="13307" max="13307" width="12" style="84" customWidth="1"/>
    <col min="13308" max="13308" width="12.85546875" style="84" customWidth="1"/>
    <col min="13309" max="13309" width="11.140625" style="84" customWidth="1"/>
    <col min="13310" max="13310" width="15.140625" style="84" customWidth="1"/>
    <col min="13311" max="13311" width="14.140625" style="84" customWidth="1"/>
    <col min="13312" max="13312" width="13.140625" style="84" customWidth="1"/>
    <col min="13313" max="13313" width="13.42578125" style="84" customWidth="1"/>
    <col min="13314" max="13314" width="14.28515625" style="84" customWidth="1"/>
    <col min="13315" max="13315" width="13.42578125" style="84" customWidth="1"/>
    <col min="13316" max="13316" width="12.85546875" style="84" customWidth="1"/>
    <col min="13317" max="13317" width="14.42578125" style="84" customWidth="1"/>
    <col min="13318" max="13560" width="9.140625" style="84"/>
    <col min="13561" max="13561" width="9.5703125" style="84" customWidth="1"/>
    <col min="13562" max="13562" width="12.42578125" style="84" customWidth="1"/>
    <col min="13563" max="13563" width="12" style="84" customWidth="1"/>
    <col min="13564" max="13564" width="12.85546875" style="84" customWidth="1"/>
    <col min="13565" max="13565" width="11.140625" style="84" customWidth="1"/>
    <col min="13566" max="13566" width="15.140625" style="84" customWidth="1"/>
    <col min="13567" max="13567" width="14.140625" style="84" customWidth="1"/>
    <col min="13568" max="13568" width="13.140625" style="84" customWidth="1"/>
    <col min="13569" max="13569" width="13.42578125" style="84" customWidth="1"/>
    <col min="13570" max="13570" width="14.28515625" style="84" customWidth="1"/>
    <col min="13571" max="13571" width="13.42578125" style="84" customWidth="1"/>
    <col min="13572" max="13572" width="12.85546875" style="84" customWidth="1"/>
    <col min="13573" max="13573" width="14.42578125" style="84" customWidth="1"/>
    <col min="13574" max="13816" width="9.140625" style="84"/>
    <col min="13817" max="13817" width="9.5703125" style="84" customWidth="1"/>
    <col min="13818" max="13818" width="12.42578125" style="84" customWidth="1"/>
    <col min="13819" max="13819" width="12" style="84" customWidth="1"/>
    <col min="13820" max="13820" width="12.85546875" style="84" customWidth="1"/>
    <col min="13821" max="13821" width="11.140625" style="84" customWidth="1"/>
    <col min="13822" max="13822" width="15.140625" style="84" customWidth="1"/>
    <col min="13823" max="13823" width="14.140625" style="84" customWidth="1"/>
    <col min="13824" max="13824" width="13.140625" style="84" customWidth="1"/>
    <col min="13825" max="13825" width="13.42578125" style="84" customWidth="1"/>
    <col min="13826" max="13826" width="14.28515625" style="84" customWidth="1"/>
    <col min="13827" max="13827" width="13.42578125" style="84" customWidth="1"/>
    <col min="13828" max="13828" width="12.85546875" style="84" customWidth="1"/>
    <col min="13829" max="13829" width="14.42578125" style="84" customWidth="1"/>
    <col min="13830" max="14072" width="9.140625" style="84"/>
    <col min="14073" max="14073" width="9.5703125" style="84" customWidth="1"/>
    <col min="14074" max="14074" width="12.42578125" style="84" customWidth="1"/>
    <col min="14075" max="14075" width="12" style="84" customWidth="1"/>
    <col min="14076" max="14076" width="12.85546875" style="84" customWidth="1"/>
    <col min="14077" max="14077" width="11.140625" style="84" customWidth="1"/>
    <col min="14078" max="14078" width="15.140625" style="84" customWidth="1"/>
    <col min="14079" max="14079" width="14.140625" style="84" customWidth="1"/>
    <col min="14080" max="14080" width="13.140625" style="84" customWidth="1"/>
    <col min="14081" max="14081" width="13.42578125" style="84" customWidth="1"/>
    <col min="14082" max="14082" width="14.28515625" style="84" customWidth="1"/>
    <col min="14083" max="14083" width="13.42578125" style="84" customWidth="1"/>
    <col min="14084" max="14084" width="12.85546875" style="84" customWidth="1"/>
    <col min="14085" max="14085" width="14.42578125" style="84" customWidth="1"/>
    <col min="14086" max="14328" width="9.140625" style="84"/>
    <col min="14329" max="14329" width="9.5703125" style="84" customWidth="1"/>
    <col min="14330" max="14330" width="12.42578125" style="84" customWidth="1"/>
    <col min="14331" max="14331" width="12" style="84" customWidth="1"/>
    <col min="14332" max="14332" width="12.85546875" style="84" customWidth="1"/>
    <col min="14333" max="14333" width="11.140625" style="84" customWidth="1"/>
    <col min="14334" max="14334" width="15.140625" style="84" customWidth="1"/>
    <col min="14335" max="14335" width="14.140625" style="84" customWidth="1"/>
    <col min="14336" max="14336" width="13.140625" style="84" customWidth="1"/>
    <col min="14337" max="14337" width="13.42578125" style="84" customWidth="1"/>
    <col min="14338" max="14338" width="14.28515625" style="84" customWidth="1"/>
    <col min="14339" max="14339" width="13.42578125" style="84" customWidth="1"/>
    <col min="14340" max="14340" width="12.85546875" style="84" customWidth="1"/>
    <col min="14341" max="14341" width="14.42578125" style="84" customWidth="1"/>
    <col min="14342" max="14584" width="9.140625" style="84"/>
    <col min="14585" max="14585" width="9.5703125" style="84" customWidth="1"/>
    <col min="14586" max="14586" width="12.42578125" style="84" customWidth="1"/>
    <col min="14587" max="14587" width="12" style="84" customWidth="1"/>
    <col min="14588" max="14588" width="12.85546875" style="84" customWidth="1"/>
    <col min="14589" max="14589" width="11.140625" style="84" customWidth="1"/>
    <col min="14590" max="14590" width="15.140625" style="84" customWidth="1"/>
    <col min="14591" max="14591" width="14.140625" style="84" customWidth="1"/>
    <col min="14592" max="14592" width="13.140625" style="84" customWidth="1"/>
    <col min="14593" max="14593" width="13.42578125" style="84" customWidth="1"/>
    <col min="14594" max="14594" width="14.28515625" style="84" customWidth="1"/>
    <col min="14595" max="14595" width="13.42578125" style="84" customWidth="1"/>
    <col min="14596" max="14596" width="12.85546875" style="84" customWidth="1"/>
    <col min="14597" max="14597" width="14.42578125" style="84" customWidth="1"/>
    <col min="14598" max="14840" width="9.140625" style="84"/>
    <col min="14841" max="14841" width="9.5703125" style="84" customWidth="1"/>
    <col min="14842" max="14842" width="12.42578125" style="84" customWidth="1"/>
    <col min="14843" max="14843" width="12" style="84" customWidth="1"/>
    <col min="14844" max="14844" width="12.85546875" style="84" customWidth="1"/>
    <col min="14845" max="14845" width="11.140625" style="84" customWidth="1"/>
    <col min="14846" max="14846" width="15.140625" style="84" customWidth="1"/>
    <col min="14847" max="14847" width="14.140625" style="84" customWidth="1"/>
    <col min="14848" max="14848" width="13.140625" style="84" customWidth="1"/>
    <col min="14849" max="14849" width="13.42578125" style="84" customWidth="1"/>
    <col min="14850" max="14850" width="14.28515625" style="84" customWidth="1"/>
    <col min="14851" max="14851" width="13.42578125" style="84" customWidth="1"/>
    <col min="14852" max="14852" width="12.85546875" style="84" customWidth="1"/>
    <col min="14853" max="14853" width="14.42578125" style="84" customWidth="1"/>
    <col min="14854" max="15096" width="9.140625" style="84"/>
    <col min="15097" max="15097" width="9.5703125" style="84" customWidth="1"/>
    <col min="15098" max="15098" width="12.42578125" style="84" customWidth="1"/>
    <col min="15099" max="15099" width="12" style="84" customWidth="1"/>
    <col min="15100" max="15100" width="12.85546875" style="84" customWidth="1"/>
    <col min="15101" max="15101" width="11.140625" style="84" customWidth="1"/>
    <col min="15102" max="15102" width="15.140625" style="84" customWidth="1"/>
    <col min="15103" max="15103" width="14.140625" style="84" customWidth="1"/>
    <col min="15104" max="15104" width="13.140625" style="84" customWidth="1"/>
    <col min="15105" max="15105" width="13.42578125" style="84" customWidth="1"/>
    <col min="15106" max="15106" width="14.28515625" style="84" customWidth="1"/>
    <col min="15107" max="15107" width="13.42578125" style="84" customWidth="1"/>
    <col min="15108" max="15108" width="12.85546875" style="84" customWidth="1"/>
    <col min="15109" max="15109" width="14.42578125" style="84" customWidth="1"/>
    <col min="15110" max="15352" width="9.140625" style="84"/>
    <col min="15353" max="15353" width="9.5703125" style="84" customWidth="1"/>
    <col min="15354" max="15354" width="12.42578125" style="84" customWidth="1"/>
    <col min="15355" max="15355" width="12" style="84" customWidth="1"/>
    <col min="15356" max="15356" width="12.85546875" style="84" customWidth="1"/>
    <col min="15357" max="15357" width="11.140625" style="84" customWidth="1"/>
    <col min="15358" max="15358" width="15.140625" style="84" customWidth="1"/>
    <col min="15359" max="15359" width="14.140625" style="84" customWidth="1"/>
    <col min="15360" max="15360" width="13.140625" style="84" customWidth="1"/>
    <col min="15361" max="15361" width="13.42578125" style="84" customWidth="1"/>
    <col min="15362" max="15362" width="14.28515625" style="84" customWidth="1"/>
    <col min="15363" max="15363" width="13.42578125" style="84" customWidth="1"/>
    <col min="15364" max="15364" width="12.85546875" style="84" customWidth="1"/>
    <col min="15365" max="15365" width="14.42578125" style="84" customWidth="1"/>
    <col min="15366" max="15608" width="9.140625" style="84"/>
    <col min="15609" max="15609" width="9.5703125" style="84" customWidth="1"/>
    <col min="15610" max="15610" width="12.42578125" style="84" customWidth="1"/>
    <col min="15611" max="15611" width="12" style="84" customWidth="1"/>
    <col min="15612" max="15612" width="12.85546875" style="84" customWidth="1"/>
    <col min="15613" max="15613" width="11.140625" style="84" customWidth="1"/>
    <col min="15614" max="15614" width="15.140625" style="84" customWidth="1"/>
    <col min="15615" max="15615" width="14.140625" style="84" customWidth="1"/>
    <col min="15616" max="15616" width="13.140625" style="84" customWidth="1"/>
    <col min="15617" max="15617" width="13.42578125" style="84" customWidth="1"/>
    <col min="15618" max="15618" width="14.28515625" style="84" customWidth="1"/>
    <col min="15619" max="15619" width="13.42578125" style="84" customWidth="1"/>
    <col min="15620" max="15620" width="12.85546875" style="84" customWidth="1"/>
    <col min="15621" max="15621" width="14.42578125" style="84" customWidth="1"/>
    <col min="15622" max="15864" width="9.140625" style="84"/>
    <col min="15865" max="15865" width="9.5703125" style="84" customWidth="1"/>
    <col min="15866" max="15866" width="12.42578125" style="84" customWidth="1"/>
    <col min="15867" max="15867" width="12" style="84" customWidth="1"/>
    <col min="15868" max="15868" width="12.85546875" style="84" customWidth="1"/>
    <col min="15869" max="15869" width="11.140625" style="84" customWidth="1"/>
    <col min="15870" max="15870" width="15.140625" style="84" customWidth="1"/>
    <col min="15871" max="15871" width="14.140625" style="84" customWidth="1"/>
    <col min="15872" max="15872" width="13.140625" style="84" customWidth="1"/>
    <col min="15873" max="15873" width="13.42578125" style="84" customWidth="1"/>
    <col min="15874" max="15874" width="14.28515625" style="84" customWidth="1"/>
    <col min="15875" max="15875" width="13.42578125" style="84" customWidth="1"/>
    <col min="15876" max="15876" width="12.85546875" style="84" customWidth="1"/>
    <col min="15877" max="15877" width="14.42578125" style="84" customWidth="1"/>
    <col min="15878" max="16120" width="9.140625" style="84"/>
    <col min="16121" max="16121" width="9.5703125" style="84" customWidth="1"/>
    <col min="16122" max="16122" width="12.42578125" style="84" customWidth="1"/>
    <col min="16123" max="16123" width="12" style="84" customWidth="1"/>
    <col min="16124" max="16124" width="12.85546875" style="84" customWidth="1"/>
    <col min="16125" max="16125" width="11.140625" style="84" customWidth="1"/>
    <col min="16126" max="16126" width="15.140625" style="84" customWidth="1"/>
    <col min="16127" max="16127" width="14.140625" style="84" customWidth="1"/>
    <col min="16128" max="16128" width="13.140625" style="84" customWidth="1"/>
    <col min="16129" max="16129" width="13.42578125" style="84" customWidth="1"/>
    <col min="16130" max="16130" width="14.28515625" style="84" customWidth="1"/>
    <col min="16131" max="16131" width="13.42578125" style="84" customWidth="1"/>
    <col min="16132" max="16132" width="12.85546875" style="84" customWidth="1"/>
    <col min="16133" max="16133" width="14.42578125" style="84" customWidth="1"/>
    <col min="16134" max="16384" width="9.140625" style="84"/>
  </cols>
  <sheetData>
    <row r="1" spans="1:6" ht="20.25" x14ac:dyDescent="0.25">
      <c r="A1" s="392" t="s">
        <v>15009</v>
      </c>
      <c r="B1" s="392"/>
      <c r="C1" s="392"/>
      <c r="D1" s="392"/>
      <c r="E1" s="392"/>
      <c r="F1" s="392"/>
    </row>
    <row r="2" spans="1:6" ht="24" customHeight="1" x14ac:dyDescent="0.25">
      <c r="A2" s="393" t="s">
        <v>2370</v>
      </c>
      <c r="B2" s="394"/>
      <c r="C2" s="394"/>
      <c r="D2" s="394"/>
      <c r="E2" s="394"/>
      <c r="F2" s="395"/>
    </row>
    <row r="3" spans="1:6" x14ac:dyDescent="0.25">
      <c r="A3" s="85">
        <v>1</v>
      </c>
      <c r="B3" s="86" t="s">
        <v>37</v>
      </c>
      <c r="C3" s="396" t="s">
        <v>2371</v>
      </c>
      <c r="D3" s="397"/>
      <c r="E3" s="397"/>
      <c r="F3" s="398"/>
    </row>
    <row r="4" spans="1:6" x14ac:dyDescent="0.25">
      <c r="A4" s="85">
        <v>2</v>
      </c>
      <c r="B4" s="86" t="s">
        <v>3</v>
      </c>
      <c r="C4" s="396">
        <v>2002</v>
      </c>
      <c r="D4" s="397"/>
      <c r="E4" s="397"/>
      <c r="F4" s="398"/>
    </row>
    <row r="5" spans="1:6" ht="39" customHeight="1" x14ac:dyDescent="0.25">
      <c r="A5" s="87"/>
      <c r="B5" s="86" t="s">
        <v>13875</v>
      </c>
      <c r="C5" s="396" t="s">
        <v>13883</v>
      </c>
      <c r="D5" s="397"/>
      <c r="E5" s="397"/>
      <c r="F5" s="398"/>
    </row>
    <row r="6" spans="1:6" x14ac:dyDescent="0.25">
      <c r="A6" s="88">
        <v>3</v>
      </c>
      <c r="B6" s="399" t="s">
        <v>1277</v>
      </c>
      <c r="C6" s="399"/>
      <c r="D6" s="399"/>
      <c r="E6" s="399"/>
      <c r="F6" s="399"/>
    </row>
    <row r="7" spans="1:6" x14ac:dyDescent="0.25">
      <c r="A7" s="85" t="s">
        <v>20</v>
      </c>
      <c r="B7" s="89" t="s">
        <v>21</v>
      </c>
      <c r="C7" s="396" t="s">
        <v>2373</v>
      </c>
      <c r="D7" s="397"/>
      <c r="E7" s="397"/>
      <c r="F7" s="398"/>
    </row>
    <row r="8" spans="1:6" x14ac:dyDescent="0.25">
      <c r="A8" s="85" t="s">
        <v>7</v>
      </c>
      <c r="B8" s="89" t="s">
        <v>22</v>
      </c>
      <c r="C8" s="396" t="s">
        <v>2373</v>
      </c>
      <c r="D8" s="397"/>
      <c r="E8" s="397"/>
      <c r="F8" s="398"/>
    </row>
    <row r="9" spans="1:6" x14ac:dyDescent="0.25">
      <c r="A9" s="85" t="s">
        <v>8</v>
      </c>
      <c r="B9" s="89" t="s">
        <v>23</v>
      </c>
      <c r="C9" s="396" t="s">
        <v>2374</v>
      </c>
      <c r="D9" s="398"/>
      <c r="E9" s="89" t="s">
        <v>24</v>
      </c>
      <c r="F9" s="90">
        <v>560001</v>
      </c>
    </row>
    <row r="10" spans="1:6" x14ac:dyDescent="0.25">
      <c r="A10" s="85" t="s">
        <v>9</v>
      </c>
      <c r="B10" s="89" t="s">
        <v>25</v>
      </c>
      <c r="C10" s="400"/>
      <c r="D10" s="400"/>
      <c r="E10" s="89" t="s">
        <v>26</v>
      </c>
      <c r="F10" s="90"/>
    </row>
    <row r="11" spans="1:6" x14ac:dyDescent="0.25">
      <c r="A11" s="88">
        <v>4</v>
      </c>
      <c r="B11" s="399" t="s">
        <v>29</v>
      </c>
      <c r="C11" s="399"/>
      <c r="D11" s="399"/>
      <c r="E11" s="399"/>
      <c r="F11" s="399"/>
    </row>
    <row r="12" spans="1:6" ht="31.5" x14ac:dyDescent="0.25">
      <c r="A12" s="85" t="s">
        <v>20</v>
      </c>
      <c r="B12" s="89" t="s">
        <v>30</v>
      </c>
      <c r="C12" s="401" t="s">
        <v>2375</v>
      </c>
      <c r="D12" s="402"/>
      <c r="E12" s="402"/>
      <c r="F12" s="403"/>
    </row>
    <row r="13" spans="1:6" x14ac:dyDescent="0.25">
      <c r="A13" s="85" t="s">
        <v>7</v>
      </c>
      <c r="B13" s="89" t="s">
        <v>27</v>
      </c>
      <c r="C13" s="396" t="s">
        <v>2376</v>
      </c>
      <c r="D13" s="397"/>
      <c r="E13" s="397"/>
      <c r="F13" s="398"/>
    </row>
    <row r="14" spans="1:6" x14ac:dyDescent="0.25">
      <c r="A14" s="85" t="s">
        <v>8</v>
      </c>
      <c r="B14" s="89" t="s">
        <v>31</v>
      </c>
      <c r="C14" s="401" t="s">
        <v>2372</v>
      </c>
      <c r="D14" s="402"/>
      <c r="E14" s="402"/>
      <c r="F14" s="403"/>
    </row>
    <row r="15" spans="1:6" x14ac:dyDescent="0.25">
      <c r="A15" s="85" t="s">
        <v>9</v>
      </c>
      <c r="B15" s="89" t="s">
        <v>21</v>
      </c>
      <c r="C15" s="400" t="s">
        <v>2373</v>
      </c>
      <c r="D15" s="400"/>
      <c r="E15" s="89" t="s">
        <v>32</v>
      </c>
      <c r="F15" s="90"/>
    </row>
    <row r="16" spans="1:6" x14ac:dyDescent="0.25">
      <c r="A16" s="85" t="s">
        <v>11</v>
      </c>
      <c r="B16" s="89" t="s">
        <v>22</v>
      </c>
      <c r="C16" s="396" t="s">
        <v>2373</v>
      </c>
      <c r="D16" s="397"/>
      <c r="E16" s="397"/>
      <c r="F16" s="398"/>
    </row>
    <row r="17" spans="1:9" x14ac:dyDescent="0.25">
      <c r="A17" s="85" t="s">
        <v>12</v>
      </c>
      <c r="B17" s="89" t="s">
        <v>23</v>
      </c>
      <c r="C17" s="396" t="s">
        <v>2374</v>
      </c>
      <c r="D17" s="398"/>
      <c r="E17" s="89" t="s">
        <v>24</v>
      </c>
      <c r="F17" s="90">
        <v>560001</v>
      </c>
    </row>
    <row r="18" spans="1:9" x14ac:dyDescent="0.25">
      <c r="A18" s="85" t="s">
        <v>13</v>
      </c>
      <c r="B18" s="89" t="s">
        <v>25</v>
      </c>
      <c r="C18" s="396" t="s">
        <v>2377</v>
      </c>
      <c r="D18" s="398"/>
      <c r="E18" s="89" t="s">
        <v>26</v>
      </c>
      <c r="F18" s="90"/>
    </row>
    <row r="19" spans="1:9" x14ac:dyDescent="0.25">
      <c r="A19" s="85">
        <v>5</v>
      </c>
      <c r="B19" s="86" t="s">
        <v>2378</v>
      </c>
      <c r="C19" s="404"/>
      <c r="D19" s="405"/>
      <c r="E19" s="405"/>
      <c r="F19" s="406"/>
    </row>
    <row r="20" spans="1:9" ht="47.25" x14ac:dyDescent="0.25">
      <c r="A20" s="85" t="s">
        <v>20</v>
      </c>
      <c r="B20" s="89" t="s">
        <v>2379</v>
      </c>
      <c r="C20" s="404" t="s">
        <v>15013</v>
      </c>
      <c r="D20" s="405"/>
      <c r="E20" s="405"/>
      <c r="F20" s="406"/>
    </row>
    <row r="21" spans="1:9" x14ac:dyDescent="0.25">
      <c r="A21" s="85" t="s">
        <v>7</v>
      </c>
      <c r="B21" s="89" t="s">
        <v>27</v>
      </c>
      <c r="C21" s="396" t="s">
        <v>13879</v>
      </c>
      <c r="D21" s="397"/>
      <c r="E21" s="397"/>
      <c r="F21" s="398"/>
    </row>
    <row r="22" spans="1:9" x14ac:dyDescent="0.25">
      <c r="A22" s="85" t="s">
        <v>8</v>
      </c>
      <c r="B22" s="89" t="s">
        <v>31</v>
      </c>
      <c r="C22" s="396" t="s">
        <v>13876</v>
      </c>
      <c r="D22" s="397"/>
      <c r="E22" s="397"/>
      <c r="F22" s="398"/>
    </row>
    <row r="23" spans="1:9" x14ac:dyDescent="0.25">
      <c r="A23" s="85" t="s">
        <v>9</v>
      </c>
      <c r="B23" s="89" t="s">
        <v>21</v>
      </c>
      <c r="C23" s="396" t="s">
        <v>2373</v>
      </c>
      <c r="D23" s="398"/>
      <c r="E23" s="89" t="s">
        <v>2380</v>
      </c>
      <c r="F23" s="90"/>
    </row>
    <row r="24" spans="1:9" x14ac:dyDescent="0.25">
      <c r="A24" s="85" t="s">
        <v>11</v>
      </c>
      <c r="B24" s="89" t="s">
        <v>22</v>
      </c>
      <c r="C24" s="396" t="s">
        <v>2373</v>
      </c>
      <c r="D24" s="398"/>
      <c r="E24" s="89"/>
      <c r="F24" s="90"/>
    </row>
    <row r="25" spans="1:9" x14ac:dyDescent="0.25">
      <c r="A25" s="85" t="s">
        <v>12</v>
      </c>
      <c r="B25" s="89" t="s">
        <v>23</v>
      </c>
      <c r="C25" s="396" t="s">
        <v>2374</v>
      </c>
      <c r="D25" s="398"/>
      <c r="E25" s="89" t="s">
        <v>24</v>
      </c>
      <c r="F25" s="90" t="s">
        <v>13877</v>
      </c>
      <c r="I25" s="91"/>
    </row>
    <row r="26" spans="1:9" x14ac:dyDescent="0.25">
      <c r="A26" s="85" t="s">
        <v>13</v>
      </c>
      <c r="B26" s="89" t="s">
        <v>25</v>
      </c>
      <c r="C26" s="396" t="s">
        <v>13878</v>
      </c>
      <c r="D26" s="398"/>
      <c r="E26" s="89" t="s">
        <v>26</v>
      </c>
      <c r="F26" s="90"/>
    </row>
    <row r="27" spans="1:9" x14ac:dyDescent="0.25">
      <c r="A27" s="88">
        <v>6</v>
      </c>
      <c r="B27" s="399" t="s">
        <v>2381</v>
      </c>
      <c r="C27" s="399"/>
      <c r="D27" s="399"/>
      <c r="E27" s="399"/>
      <c r="F27" s="399"/>
    </row>
    <row r="28" spans="1:9" x14ac:dyDescent="0.25">
      <c r="A28" s="85" t="s">
        <v>20</v>
      </c>
      <c r="B28" s="89" t="s">
        <v>33</v>
      </c>
      <c r="C28" s="396" t="s">
        <v>2382</v>
      </c>
      <c r="D28" s="397"/>
      <c r="E28" s="397"/>
      <c r="F28" s="398"/>
    </row>
    <row r="29" spans="1:9" x14ac:dyDescent="0.25">
      <c r="A29" s="85" t="s">
        <v>7</v>
      </c>
      <c r="B29" s="89" t="s">
        <v>27</v>
      </c>
      <c r="C29" s="396" t="s">
        <v>2383</v>
      </c>
      <c r="D29" s="398"/>
      <c r="E29" s="89" t="s">
        <v>34</v>
      </c>
      <c r="F29" s="90" t="s">
        <v>2384</v>
      </c>
    </row>
    <row r="30" spans="1:9" x14ac:dyDescent="0.25">
      <c r="A30" s="85" t="s">
        <v>8</v>
      </c>
      <c r="B30" s="89" t="s">
        <v>35</v>
      </c>
      <c r="C30" s="396" t="s">
        <v>2385</v>
      </c>
      <c r="D30" s="397"/>
      <c r="E30" s="397"/>
      <c r="F30" s="398"/>
    </row>
    <row r="31" spans="1:9" x14ac:dyDescent="0.25">
      <c r="A31" s="85" t="s">
        <v>9</v>
      </c>
      <c r="B31" s="89" t="s">
        <v>25</v>
      </c>
      <c r="C31" s="400"/>
      <c r="D31" s="400"/>
      <c r="E31" s="89" t="s">
        <v>26</v>
      </c>
      <c r="F31" s="92"/>
    </row>
    <row r="32" spans="1:9" x14ac:dyDescent="0.25">
      <c r="A32" s="85" t="s">
        <v>11</v>
      </c>
      <c r="B32" s="89" t="s">
        <v>28</v>
      </c>
      <c r="C32" s="90">
        <v>9449844860</v>
      </c>
      <c r="D32" s="89" t="s">
        <v>36</v>
      </c>
      <c r="E32" s="410" t="s">
        <v>15027</v>
      </c>
      <c r="F32" s="411"/>
    </row>
    <row r="33" spans="1:8" x14ac:dyDescent="0.25">
      <c r="A33" s="85">
        <v>7</v>
      </c>
      <c r="B33" s="86" t="s">
        <v>2386</v>
      </c>
      <c r="C33" s="93"/>
      <c r="D33" s="94"/>
      <c r="E33" s="95"/>
      <c r="F33" s="96"/>
    </row>
    <row r="34" spans="1:8" ht="47.25" x14ac:dyDescent="0.25">
      <c r="A34" s="85"/>
      <c r="B34" s="89" t="s">
        <v>2387</v>
      </c>
      <c r="C34" s="412" t="s">
        <v>13884</v>
      </c>
      <c r="D34" s="413"/>
      <c r="E34" s="413"/>
      <c r="F34" s="414"/>
    </row>
    <row r="35" spans="1:8" x14ac:dyDescent="0.25">
      <c r="A35" s="97"/>
      <c r="B35" s="98"/>
      <c r="C35" s="99"/>
      <c r="D35" s="99"/>
      <c r="E35" s="99"/>
      <c r="F35" s="99"/>
      <c r="G35" s="100"/>
      <c r="H35" s="100"/>
    </row>
    <row r="36" spans="1:8" x14ac:dyDescent="0.25">
      <c r="A36" s="409"/>
      <c r="B36" s="409"/>
      <c r="C36" s="409"/>
      <c r="D36" s="409"/>
      <c r="E36" s="409"/>
      <c r="F36" s="409"/>
      <c r="G36" s="100"/>
      <c r="H36" s="100"/>
    </row>
    <row r="37" spans="1:8" x14ac:dyDescent="0.25">
      <c r="A37" s="409"/>
      <c r="B37" s="409"/>
      <c r="C37" s="409"/>
      <c r="D37" s="409"/>
      <c r="E37" s="409"/>
      <c r="F37" s="409"/>
      <c r="G37" s="100"/>
      <c r="H37" s="100"/>
    </row>
    <row r="38" spans="1:8" x14ac:dyDescent="0.25">
      <c r="A38" s="101"/>
      <c r="B38" s="102"/>
      <c r="C38" s="102"/>
      <c r="D38" s="102"/>
      <c r="E38" s="102"/>
      <c r="F38" s="100"/>
      <c r="G38" s="100"/>
      <c r="H38" s="100"/>
    </row>
    <row r="39" spans="1:8" x14ac:dyDescent="0.25">
      <c r="A39" s="103"/>
      <c r="B39" s="104"/>
      <c r="C39" s="105"/>
      <c r="D39" s="408"/>
      <c r="E39" s="408"/>
      <c r="F39" s="106"/>
      <c r="G39" s="100"/>
      <c r="H39" s="100"/>
    </row>
    <row r="40" spans="1:8" x14ac:dyDescent="0.25">
      <c r="A40" s="103"/>
      <c r="B40" s="104"/>
      <c r="C40" s="105"/>
      <c r="D40" s="101"/>
      <c r="E40" s="101"/>
      <c r="F40" s="107"/>
      <c r="G40" s="100"/>
      <c r="H40" s="100"/>
    </row>
    <row r="41" spans="1:8" x14ac:dyDescent="0.25">
      <c r="A41" s="407"/>
      <c r="B41" s="407"/>
      <c r="C41" s="105"/>
      <c r="D41" s="408"/>
      <c r="E41" s="408"/>
      <c r="F41" s="107"/>
    </row>
    <row r="42" spans="1:8" x14ac:dyDescent="0.25">
      <c r="A42" s="408"/>
      <c r="B42" s="408"/>
      <c r="C42" s="108"/>
      <c r="D42" s="109"/>
      <c r="E42" s="110"/>
      <c r="F42" s="111"/>
    </row>
    <row r="43" spans="1:8" ht="18" customHeight="1" x14ac:dyDescent="0.25">
      <c r="A43" s="112"/>
      <c r="B43" s="112"/>
      <c r="C43" s="104"/>
      <c r="D43" s="409"/>
      <c r="E43" s="409"/>
      <c r="F43" s="409"/>
    </row>
    <row r="44" spans="1:8" x14ac:dyDescent="0.25">
      <c r="A44" s="112"/>
      <c r="B44" s="112"/>
      <c r="C44" s="104"/>
      <c r="D44" s="106"/>
      <c r="E44" s="110"/>
      <c r="F44" s="111"/>
    </row>
    <row r="45" spans="1:8" x14ac:dyDescent="0.25">
      <c r="A45" s="102"/>
      <c r="B45" s="110"/>
      <c r="C45" s="110"/>
      <c r="D45" s="113"/>
      <c r="E45" s="110"/>
      <c r="F45" s="111"/>
    </row>
    <row r="46" spans="1:8" x14ac:dyDescent="0.25">
      <c r="A46" s="101"/>
      <c r="B46" s="110"/>
      <c r="C46" s="110"/>
      <c r="D46" s="114"/>
      <c r="E46" s="110"/>
      <c r="F46" s="100"/>
    </row>
    <row r="47" spans="1:8" x14ac:dyDescent="0.25">
      <c r="A47" s="97"/>
      <c r="B47" s="115"/>
      <c r="C47" s="100"/>
      <c r="D47" s="111"/>
      <c r="E47" s="100"/>
      <c r="F47" s="100"/>
    </row>
  </sheetData>
  <sheetProtection formatCells="0" formatColumns="0" formatRows="0" insertColumns="0" insertRows="0" insertHyperlinks="0" deleteColumns="0" deleteRows="0" sort="0" autoFilter="0" pivotTables="0"/>
  <mergeCells count="39">
    <mergeCell ref="A41:B41"/>
    <mergeCell ref="D41:E41"/>
    <mergeCell ref="A42:B42"/>
    <mergeCell ref="D43:F43"/>
    <mergeCell ref="C31:D31"/>
    <mergeCell ref="E32:F32"/>
    <mergeCell ref="C34:F34"/>
    <mergeCell ref="A36:F37"/>
    <mergeCell ref="D39:E39"/>
    <mergeCell ref="C26:D26"/>
    <mergeCell ref="B27:F27"/>
    <mergeCell ref="C28:F28"/>
    <mergeCell ref="C29:D29"/>
    <mergeCell ref="C30:F30"/>
    <mergeCell ref="C21:F21"/>
    <mergeCell ref="C22:F22"/>
    <mergeCell ref="C23:D23"/>
    <mergeCell ref="C24:D24"/>
    <mergeCell ref="C25:D25"/>
    <mergeCell ref="C16:F16"/>
    <mergeCell ref="C17:D17"/>
    <mergeCell ref="C18:D18"/>
    <mergeCell ref="C19:F19"/>
    <mergeCell ref="C20:F20"/>
    <mergeCell ref="B11:F11"/>
    <mergeCell ref="C12:F12"/>
    <mergeCell ref="C13:F13"/>
    <mergeCell ref="C14:F14"/>
    <mergeCell ref="C15:D15"/>
    <mergeCell ref="B6:F6"/>
    <mergeCell ref="C7:F7"/>
    <mergeCell ref="C8:F8"/>
    <mergeCell ref="C9:D9"/>
    <mergeCell ref="C10:D10"/>
    <mergeCell ref="A1:F1"/>
    <mergeCell ref="A2:F2"/>
    <mergeCell ref="C3:F3"/>
    <mergeCell ref="C4:F4"/>
    <mergeCell ref="C5:F5"/>
  </mergeCells>
  <hyperlinks>
    <hyperlink ref="E32" r:id="rId1"/>
  </hyperlinks>
  <pageMargins left="0.31" right="0.35433070866141736" top="0.5" bottom="0.74803149606299213" header="0.31496062992125984" footer="0.31496062992125984"/>
  <pageSetup paperSize="9" scale="69" fitToHeight="0"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2"/>
  <sheetViews>
    <sheetView topLeftCell="A13" workbookViewId="0">
      <selection activeCell="B13" sqref="B13"/>
    </sheetView>
  </sheetViews>
  <sheetFormatPr defaultColWidth="15.7109375" defaultRowHeight="15.75" x14ac:dyDescent="0.25"/>
  <cols>
    <col min="1" max="1" width="39.5703125" style="372" customWidth="1"/>
    <col min="2" max="2" width="24" style="372" bestFit="1" customWidth="1"/>
    <col min="3" max="3" width="22" style="372" bestFit="1" customWidth="1"/>
    <col min="4" max="4" width="24" style="372" bestFit="1" customWidth="1"/>
    <col min="5" max="5" width="19.85546875" style="372" bestFit="1" customWidth="1"/>
    <col min="6" max="7" width="22" style="372" bestFit="1" customWidth="1"/>
    <col min="8" max="12" width="15.7109375" style="372"/>
    <col min="13" max="15" width="22.85546875" style="372" customWidth="1"/>
    <col min="16" max="16384" width="15.7109375" style="372"/>
  </cols>
  <sheetData>
    <row r="1" spans="1:15" x14ac:dyDescent="0.25">
      <c r="A1" s="369" t="s">
        <v>15029</v>
      </c>
      <c r="B1" s="370"/>
      <c r="C1" s="371"/>
      <c r="D1" s="371"/>
      <c r="E1" s="371"/>
      <c r="F1" s="371"/>
      <c r="G1" s="371"/>
      <c r="H1" s="371"/>
      <c r="I1" s="371"/>
      <c r="J1" s="371"/>
      <c r="K1" s="371"/>
      <c r="L1" s="371"/>
      <c r="M1" s="371"/>
      <c r="N1" s="371"/>
      <c r="O1" s="371"/>
    </row>
    <row r="2" spans="1:15" x14ac:dyDescent="0.25">
      <c r="A2" s="373"/>
    </row>
    <row r="3" spans="1:15" ht="93" customHeight="1" x14ac:dyDescent="0.25">
      <c r="A3" s="645" t="s">
        <v>15030</v>
      </c>
      <c r="B3" s="644" t="s">
        <v>15031</v>
      </c>
      <c r="C3" s="644"/>
      <c r="D3" s="644"/>
      <c r="E3" s="644" t="s">
        <v>15032</v>
      </c>
      <c r="F3" s="644"/>
      <c r="G3" s="644"/>
      <c r="H3" s="644" t="s">
        <v>15033</v>
      </c>
      <c r="I3" s="644"/>
      <c r="J3" s="644" t="s">
        <v>15034</v>
      </c>
      <c r="K3" s="644"/>
      <c r="L3" s="644"/>
      <c r="M3" s="644" t="s">
        <v>15035</v>
      </c>
      <c r="N3" s="644" t="s">
        <v>15036</v>
      </c>
      <c r="O3" s="644" t="s">
        <v>15037</v>
      </c>
    </row>
    <row r="4" spans="1:15" x14ac:dyDescent="0.25">
      <c r="A4" s="646"/>
      <c r="B4" s="644" t="s">
        <v>15038</v>
      </c>
      <c r="C4" s="644" t="s">
        <v>15039</v>
      </c>
      <c r="D4" s="644" t="s">
        <v>57</v>
      </c>
      <c r="E4" s="644" t="s">
        <v>15040</v>
      </c>
      <c r="F4" s="374" t="s">
        <v>15039</v>
      </c>
      <c r="G4" s="644" t="s">
        <v>57</v>
      </c>
      <c r="H4" s="644" t="s">
        <v>15041</v>
      </c>
      <c r="I4" s="644" t="s">
        <v>15042</v>
      </c>
      <c r="J4" s="644" t="s">
        <v>15043</v>
      </c>
      <c r="K4" s="644" t="s">
        <v>15044</v>
      </c>
      <c r="L4" s="644" t="s">
        <v>57</v>
      </c>
      <c r="M4" s="644"/>
      <c r="N4" s="644"/>
      <c r="O4" s="644"/>
    </row>
    <row r="5" spans="1:15" ht="67.5" customHeight="1" x14ac:dyDescent="0.25">
      <c r="A5" s="646"/>
      <c r="B5" s="644"/>
      <c r="C5" s="644"/>
      <c r="D5" s="644"/>
      <c r="E5" s="644"/>
      <c r="F5" s="374" t="s">
        <v>15045</v>
      </c>
      <c r="G5" s="644"/>
      <c r="H5" s="644"/>
      <c r="I5" s="644"/>
      <c r="J5" s="644"/>
      <c r="K5" s="644"/>
      <c r="L5" s="644"/>
      <c r="M5" s="644"/>
      <c r="N5" s="644"/>
      <c r="O5" s="644"/>
    </row>
    <row r="6" spans="1:15" x14ac:dyDescent="0.25">
      <c r="A6" s="647"/>
      <c r="B6" s="644" t="s">
        <v>15046</v>
      </c>
      <c r="C6" s="644"/>
      <c r="D6" s="644"/>
      <c r="E6" s="644" t="s">
        <v>15046</v>
      </c>
      <c r="F6" s="644"/>
      <c r="G6" s="644"/>
      <c r="H6" s="644" t="s">
        <v>15047</v>
      </c>
      <c r="I6" s="644"/>
      <c r="J6" s="644" t="s">
        <v>15048</v>
      </c>
      <c r="K6" s="644"/>
      <c r="L6" s="644"/>
      <c r="M6" s="374" t="s">
        <v>15048</v>
      </c>
      <c r="N6" s="374" t="s">
        <v>15048</v>
      </c>
      <c r="O6" s="374" t="s">
        <v>15048</v>
      </c>
    </row>
    <row r="7" spans="1:15" x14ac:dyDescent="0.25">
      <c r="A7" s="375">
        <v>1</v>
      </c>
      <c r="B7" s="374">
        <v>2</v>
      </c>
      <c r="C7" s="374">
        <v>3</v>
      </c>
      <c r="D7" s="374" t="s">
        <v>15049</v>
      </c>
      <c r="E7" s="374">
        <v>5</v>
      </c>
      <c r="F7" s="374">
        <v>6</v>
      </c>
      <c r="G7" s="374" t="s">
        <v>15050</v>
      </c>
      <c r="H7" s="374">
        <v>8</v>
      </c>
      <c r="I7" s="374">
        <v>9</v>
      </c>
      <c r="J7" s="374" t="s">
        <v>15051</v>
      </c>
      <c r="K7" s="374" t="s">
        <v>15052</v>
      </c>
      <c r="L7" s="374" t="s">
        <v>15053</v>
      </c>
      <c r="M7" s="374">
        <v>13</v>
      </c>
      <c r="N7" s="374">
        <v>14</v>
      </c>
      <c r="O7" s="374" t="s">
        <v>15054</v>
      </c>
    </row>
    <row r="8" spans="1:15" x14ac:dyDescent="0.25">
      <c r="A8" s="376" t="s">
        <v>15055</v>
      </c>
      <c r="B8" s="377">
        <v>2069177049.1000004</v>
      </c>
      <c r="C8" s="378"/>
      <c r="D8" s="379">
        <f>B8+C8</f>
        <v>2069177049.1000004</v>
      </c>
      <c r="E8" s="377">
        <v>46425426.530000001</v>
      </c>
      <c r="F8" s="378"/>
      <c r="G8" s="379">
        <f>E8+F8</f>
        <v>46425426.530000001</v>
      </c>
      <c r="H8" s="376"/>
      <c r="I8" s="378"/>
      <c r="J8" s="376"/>
      <c r="K8" s="378"/>
      <c r="L8" s="378"/>
      <c r="M8" s="380">
        <v>40.395577073999995</v>
      </c>
      <c r="N8" s="380">
        <f>+'[1]IP &amp; BJKJ Details'!$H$50</f>
        <v>40.395577073999995</v>
      </c>
      <c r="O8" s="380">
        <f>M8-N8</f>
        <v>0</v>
      </c>
    </row>
    <row r="9" spans="1:15" x14ac:dyDescent="0.25">
      <c r="A9" s="376" t="s">
        <v>15056</v>
      </c>
      <c r="B9" s="377">
        <v>24325192.199999999</v>
      </c>
      <c r="C9" s="379">
        <v>2231787956.0799994</v>
      </c>
      <c r="D9" s="379">
        <f t="shared" ref="D9:D12" si="0">B9+C9</f>
        <v>2256113148.2799993</v>
      </c>
      <c r="E9" s="376"/>
      <c r="F9" s="379">
        <v>2231787956.0799994</v>
      </c>
      <c r="G9" s="379">
        <f t="shared" ref="G9:G12" si="1">E9+F9</f>
        <v>2231787956.0799994</v>
      </c>
      <c r="H9" s="376"/>
      <c r="I9" s="378"/>
      <c r="J9" s="376"/>
      <c r="K9" s="378"/>
      <c r="L9" s="378"/>
      <c r="M9" s="380">
        <v>939.29012922399988</v>
      </c>
      <c r="N9" s="380">
        <f>+'[1]IP &amp; BJKJ Details'!$H$51</f>
        <v>641.26442292599995</v>
      </c>
      <c r="O9" s="380">
        <f>2416.28+M9-N9</f>
        <v>2714.3057062980001</v>
      </c>
    </row>
    <row r="10" spans="1:15" x14ac:dyDescent="0.25">
      <c r="A10" s="376" t="s">
        <v>15057</v>
      </c>
      <c r="B10" s="377">
        <v>725870366.28000009</v>
      </c>
      <c r="C10" s="378"/>
      <c r="D10" s="379">
        <f t="shared" si="0"/>
        <v>725870366.28000009</v>
      </c>
      <c r="E10" s="376"/>
      <c r="F10" s="378"/>
      <c r="G10" s="379">
        <f t="shared" si="1"/>
        <v>0</v>
      </c>
      <c r="H10" s="376"/>
      <c r="I10" s="378"/>
      <c r="J10" s="376"/>
      <c r="K10" s="378"/>
      <c r="L10" s="378"/>
      <c r="M10" s="378"/>
      <c r="N10" s="378"/>
      <c r="O10" s="378"/>
    </row>
    <row r="11" spans="1:15" x14ac:dyDescent="0.25">
      <c r="A11" s="376" t="s">
        <v>15058</v>
      </c>
      <c r="B11" s="377">
        <v>1472109630.9400001</v>
      </c>
      <c r="C11" s="378"/>
      <c r="D11" s="379">
        <f t="shared" si="0"/>
        <v>1472109630.9400001</v>
      </c>
      <c r="E11" s="376"/>
      <c r="F11" s="378"/>
      <c r="G11" s="379">
        <f t="shared" si="1"/>
        <v>0</v>
      </c>
      <c r="H11" s="376"/>
      <c r="I11" s="378"/>
      <c r="J11" s="376"/>
      <c r="K11" s="378"/>
      <c r="L11" s="378"/>
      <c r="M11" s="378"/>
      <c r="N11" s="378"/>
      <c r="O11" s="378"/>
    </row>
    <row r="12" spans="1:15" x14ac:dyDescent="0.25">
      <c r="A12" s="376" t="s">
        <v>15059</v>
      </c>
      <c r="B12" s="377">
        <v>853910669.07000005</v>
      </c>
      <c r="C12" s="378"/>
      <c r="D12" s="379">
        <f t="shared" si="0"/>
        <v>853910669.07000005</v>
      </c>
      <c r="E12" s="376"/>
      <c r="F12" s="378"/>
      <c r="G12" s="379">
        <f t="shared" si="1"/>
        <v>0</v>
      </c>
      <c r="H12" s="376"/>
      <c r="I12" s="378"/>
      <c r="J12" s="376"/>
      <c r="K12" s="378"/>
      <c r="L12" s="378"/>
      <c r="M12" s="378"/>
      <c r="N12" s="378"/>
      <c r="O12" s="378"/>
    </row>
    <row r="13" spans="1:15" x14ac:dyDescent="0.25">
      <c r="A13" s="381" t="s">
        <v>15060</v>
      </c>
      <c r="B13" s="382">
        <f t="shared" ref="B13:G13" si="2">SUM(B8:B12)</f>
        <v>5145392907.5900002</v>
      </c>
      <c r="C13" s="382">
        <f t="shared" si="2"/>
        <v>2231787956.0799994</v>
      </c>
      <c r="D13" s="382">
        <f t="shared" si="2"/>
        <v>7377180863.6699982</v>
      </c>
      <c r="E13" s="382">
        <f t="shared" si="2"/>
        <v>46425426.530000001</v>
      </c>
      <c r="F13" s="382">
        <f t="shared" si="2"/>
        <v>2231787956.0799994</v>
      </c>
      <c r="G13" s="382">
        <f t="shared" si="2"/>
        <v>2278213382.6099997</v>
      </c>
      <c r="H13" s="381"/>
      <c r="I13" s="383"/>
      <c r="J13" s="381"/>
      <c r="K13" s="383"/>
      <c r="L13" s="383"/>
      <c r="M13" s="384">
        <f>SUM(M8:M12)</f>
        <v>979.6857062979999</v>
      </c>
      <c r="N13" s="384">
        <f t="shared" ref="N13:O13" si="3">SUM(N8:N12)</f>
        <v>681.66</v>
      </c>
      <c r="O13" s="384">
        <f t="shared" si="3"/>
        <v>2714.3057062980001</v>
      </c>
    </row>
    <row r="14" spans="1:15" x14ac:dyDescent="0.25">
      <c r="A14" s="373"/>
    </row>
    <row r="15" spans="1:15" x14ac:dyDescent="0.25">
      <c r="A15" s="388" t="s">
        <v>15061</v>
      </c>
      <c r="B15" s="389"/>
      <c r="C15" s="390"/>
      <c r="D15" s="390"/>
      <c r="E15" s="390"/>
      <c r="F15" s="390"/>
      <c r="G15" s="390"/>
      <c r="H15" s="371"/>
      <c r="I15" s="371"/>
      <c r="J15" s="371"/>
      <c r="K15" s="371"/>
      <c r="L15" s="371"/>
      <c r="M15" s="371"/>
      <c r="N15" s="371"/>
      <c r="O15" s="371"/>
    </row>
    <row r="16" spans="1:15" x14ac:dyDescent="0.25">
      <c r="A16" s="373"/>
    </row>
    <row r="17" spans="1:15" ht="48" customHeight="1" x14ac:dyDescent="0.25">
      <c r="A17" s="645" t="s">
        <v>15030</v>
      </c>
      <c r="B17" s="644" t="s">
        <v>15031</v>
      </c>
      <c r="C17" s="644"/>
      <c r="D17" s="644"/>
      <c r="E17" s="644" t="s">
        <v>15032</v>
      </c>
      <c r="F17" s="644"/>
      <c r="G17" s="644"/>
      <c r="H17" s="644" t="s">
        <v>15033</v>
      </c>
      <c r="I17" s="644"/>
      <c r="J17" s="644" t="s">
        <v>15034</v>
      </c>
      <c r="K17" s="644"/>
      <c r="L17" s="644"/>
      <c r="M17" s="644" t="s">
        <v>15035</v>
      </c>
      <c r="N17" s="644" t="s">
        <v>15036</v>
      </c>
      <c r="O17" s="644" t="s">
        <v>15037</v>
      </c>
    </row>
    <row r="18" spans="1:15" ht="36" customHeight="1" x14ac:dyDescent="0.25">
      <c r="A18" s="646"/>
      <c r="B18" s="644" t="s">
        <v>15038</v>
      </c>
      <c r="C18" s="644" t="s">
        <v>15039</v>
      </c>
      <c r="D18" s="644" t="s">
        <v>57</v>
      </c>
      <c r="E18" s="644" t="s">
        <v>15040</v>
      </c>
      <c r="F18" s="374" t="s">
        <v>15039</v>
      </c>
      <c r="G18" s="644" t="s">
        <v>57</v>
      </c>
      <c r="H18" s="644" t="s">
        <v>15041</v>
      </c>
      <c r="I18" s="644" t="s">
        <v>15042</v>
      </c>
      <c r="J18" s="644" t="s">
        <v>15043</v>
      </c>
      <c r="K18" s="644" t="s">
        <v>15044</v>
      </c>
      <c r="L18" s="644" t="s">
        <v>57</v>
      </c>
      <c r="M18" s="644"/>
      <c r="N18" s="644"/>
      <c r="O18" s="644"/>
    </row>
    <row r="19" spans="1:15" ht="48" customHeight="1" x14ac:dyDescent="0.25">
      <c r="A19" s="646"/>
      <c r="B19" s="644"/>
      <c r="C19" s="644"/>
      <c r="D19" s="644"/>
      <c r="E19" s="644"/>
      <c r="F19" s="374" t="s">
        <v>15045</v>
      </c>
      <c r="G19" s="644"/>
      <c r="H19" s="644"/>
      <c r="I19" s="644"/>
      <c r="J19" s="644"/>
      <c r="K19" s="644"/>
      <c r="L19" s="644"/>
      <c r="M19" s="644"/>
      <c r="N19" s="644"/>
      <c r="O19" s="644"/>
    </row>
    <row r="20" spans="1:15" x14ac:dyDescent="0.25">
      <c r="A20" s="647"/>
      <c r="B20" s="644" t="s">
        <v>15046</v>
      </c>
      <c r="C20" s="644"/>
      <c r="D20" s="644"/>
      <c r="E20" s="644" t="s">
        <v>15046</v>
      </c>
      <c r="F20" s="644"/>
      <c r="G20" s="644"/>
      <c r="H20" s="644" t="s">
        <v>15047</v>
      </c>
      <c r="I20" s="644"/>
      <c r="J20" s="644" t="s">
        <v>15048</v>
      </c>
      <c r="K20" s="644"/>
      <c r="L20" s="644"/>
      <c r="M20" s="374" t="s">
        <v>15048</v>
      </c>
      <c r="N20" s="374" t="s">
        <v>15048</v>
      </c>
      <c r="O20" s="374" t="s">
        <v>15048</v>
      </c>
    </row>
    <row r="21" spans="1:15" x14ac:dyDescent="0.25">
      <c r="A21" s="375">
        <v>1</v>
      </c>
      <c r="B21" s="374">
        <v>2</v>
      </c>
      <c r="C21" s="374">
        <v>3</v>
      </c>
      <c r="D21" s="374" t="s">
        <v>15049</v>
      </c>
      <c r="E21" s="374">
        <v>5</v>
      </c>
      <c r="F21" s="374">
        <v>6</v>
      </c>
      <c r="G21" s="374" t="s">
        <v>15050</v>
      </c>
      <c r="H21" s="374">
        <v>8</v>
      </c>
      <c r="I21" s="374">
        <v>9</v>
      </c>
      <c r="J21" s="374" t="s">
        <v>15051</v>
      </c>
      <c r="K21" s="374" t="s">
        <v>15052</v>
      </c>
      <c r="L21" s="374" t="s">
        <v>15053</v>
      </c>
      <c r="M21" s="374">
        <v>13</v>
      </c>
      <c r="N21" s="374">
        <v>14</v>
      </c>
      <c r="O21" s="374" t="s">
        <v>15054</v>
      </c>
    </row>
    <row r="22" spans="1:15" x14ac:dyDescent="0.25">
      <c r="A22" s="376" t="s">
        <v>15055</v>
      </c>
      <c r="B22" s="377">
        <v>1911371021.6899996</v>
      </c>
      <c r="C22" s="378"/>
      <c r="D22" s="379">
        <f>B22+C22</f>
        <v>1911371021.6899996</v>
      </c>
      <c r="E22" s="377">
        <v>44309621.580000006</v>
      </c>
      <c r="F22" s="378"/>
      <c r="G22" s="379">
        <f>E22+F22</f>
        <v>44309621.580000006</v>
      </c>
      <c r="H22" s="376"/>
      <c r="I22" s="378"/>
      <c r="J22" s="376"/>
      <c r="K22" s="378"/>
      <c r="L22" s="378"/>
      <c r="M22" s="380">
        <v>38.129892220000002</v>
      </c>
      <c r="N22" s="380">
        <f>+'[1]IP &amp; BJKJ Details'!$H$53</f>
        <v>38.129892220000002</v>
      </c>
      <c r="O22" s="380">
        <f>O8+M22-N22</f>
        <v>0</v>
      </c>
    </row>
    <row r="23" spans="1:15" x14ac:dyDescent="0.25">
      <c r="A23" s="376" t="s">
        <v>15056</v>
      </c>
      <c r="B23" s="377">
        <v>36344408.849999994</v>
      </c>
      <c r="C23" s="379">
        <v>1269157632.4099998</v>
      </c>
      <c r="D23" s="379">
        <f t="shared" ref="D23:D26" si="4">B23+C23</f>
        <v>1305502041.2599998</v>
      </c>
      <c r="E23" s="376"/>
      <c r="F23" s="379">
        <v>1269157632.4099998</v>
      </c>
      <c r="G23" s="379">
        <f t="shared" ref="G23:G26" si="5">E23+F23</f>
        <v>1269157632.4099998</v>
      </c>
      <c r="H23" s="376"/>
      <c r="I23" s="378"/>
      <c r="J23" s="376"/>
      <c r="K23" s="378"/>
      <c r="L23" s="378"/>
      <c r="M23" s="380">
        <v>485.08585110199994</v>
      </c>
      <c r="N23" s="380">
        <f>+'[1]IP &amp; BJKJ Details'!$H$54</f>
        <v>760.86010777999991</v>
      </c>
      <c r="O23" s="380">
        <f>O9+M23-N23</f>
        <v>2438.5314496200003</v>
      </c>
    </row>
    <row r="24" spans="1:15" x14ac:dyDescent="0.25">
      <c r="A24" s="376" t="s">
        <v>15057</v>
      </c>
      <c r="B24" s="377">
        <v>723515669.31999981</v>
      </c>
      <c r="C24" s="378"/>
      <c r="D24" s="379">
        <f t="shared" si="4"/>
        <v>723515669.31999981</v>
      </c>
      <c r="E24" s="376"/>
      <c r="F24" s="378"/>
      <c r="G24" s="379">
        <f t="shared" si="5"/>
        <v>0</v>
      </c>
      <c r="H24" s="376"/>
      <c r="I24" s="378"/>
      <c r="J24" s="376"/>
      <c r="K24" s="378"/>
      <c r="L24" s="378"/>
      <c r="M24" s="378"/>
      <c r="N24" s="378"/>
      <c r="O24" s="378"/>
    </row>
    <row r="25" spans="1:15" x14ac:dyDescent="0.25">
      <c r="A25" s="376" t="s">
        <v>15058</v>
      </c>
      <c r="B25" s="377">
        <v>1385269350.9400001</v>
      </c>
      <c r="C25" s="378"/>
      <c r="D25" s="379">
        <f t="shared" si="4"/>
        <v>1385269350.9400001</v>
      </c>
      <c r="E25" s="376"/>
      <c r="F25" s="378"/>
      <c r="G25" s="379">
        <f t="shared" si="5"/>
        <v>0</v>
      </c>
      <c r="H25" s="376"/>
      <c r="I25" s="378"/>
      <c r="J25" s="376"/>
      <c r="K25" s="378"/>
      <c r="L25" s="378"/>
      <c r="M25" s="378"/>
      <c r="N25" s="378"/>
      <c r="O25" s="378"/>
    </row>
    <row r="26" spans="1:15" x14ac:dyDescent="0.25">
      <c r="A26" s="376" t="s">
        <v>15059</v>
      </c>
      <c r="B26" s="377">
        <v>867892219.5799998</v>
      </c>
      <c r="C26" s="378"/>
      <c r="D26" s="379">
        <f t="shared" si="4"/>
        <v>867892219.5799998</v>
      </c>
      <c r="E26" s="376"/>
      <c r="F26" s="378"/>
      <c r="G26" s="379">
        <f t="shared" si="5"/>
        <v>0</v>
      </c>
      <c r="H26" s="376"/>
      <c r="I26" s="378"/>
      <c r="J26" s="376"/>
      <c r="K26" s="378"/>
      <c r="L26" s="378"/>
      <c r="M26" s="378"/>
      <c r="N26" s="378"/>
      <c r="O26" s="378"/>
    </row>
    <row r="27" spans="1:15" x14ac:dyDescent="0.25">
      <c r="A27" s="381" t="s">
        <v>15060</v>
      </c>
      <c r="B27" s="382">
        <f t="shared" ref="B27:G27" si="6">SUM(B22:B26)</f>
        <v>4924392670.3799992</v>
      </c>
      <c r="C27" s="382">
        <f t="shared" si="6"/>
        <v>1269157632.4099998</v>
      </c>
      <c r="D27" s="382">
        <f t="shared" si="6"/>
        <v>6193550302.789999</v>
      </c>
      <c r="E27" s="382">
        <f t="shared" si="6"/>
        <v>44309621.580000006</v>
      </c>
      <c r="F27" s="382">
        <f t="shared" si="6"/>
        <v>1269157632.4099998</v>
      </c>
      <c r="G27" s="382">
        <f t="shared" si="6"/>
        <v>1313467253.9899998</v>
      </c>
      <c r="H27" s="381"/>
      <c r="I27" s="383"/>
      <c r="J27" s="381"/>
      <c r="K27" s="383"/>
      <c r="L27" s="383"/>
      <c r="M27" s="384">
        <f>SUM(M22:M26)</f>
        <v>523.21574332199998</v>
      </c>
      <c r="N27" s="384">
        <f t="shared" ref="N27:O27" si="7">SUM(N22:N26)</f>
        <v>798.9899999999999</v>
      </c>
      <c r="O27" s="384">
        <f t="shared" si="7"/>
        <v>2438.5314496200003</v>
      </c>
    </row>
    <row r="29" spans="1:15" x14ac:dyDescent="0.25">
      <c r="A29" s="369" t="s">
        <v>15103</v>
      </c>
      <c r="B29" s="370"/>
      <c r="C29" s="371"/>
      <c r="D29" s="371"/>
      <c r="E29" s="371"/>
      <c r="F29" s="371"/>
      <c r="G29" s="371"/>
      <c r="H29" s="371"/>
      <c r="I29" s="371"/>
      <c r="J29" s="371"/>
      <c r="K29" s="371"/>
      <c r="L29" s="371"/>
      <c r="M29" s="371"/>
      <c r="N29" s="371"/>
      <c r="O29" s="371"/>
    </row>
    <row r="30" spans="1:15" x14ac:dyDescent="0.25">
      <c r="A30" s="373"/>
    </row>
    <row r="31" spans="1:15" x14ac:dyDescent="0.25">
      <c r="A31" s="645" t="s">
        <v>15030</v>
      </c>
      <c r="B31" s="644" t="s">
        <v>15031</v>
      </c>
      <c r="C31" s="644"/>
      <c r="D31" s="644"/>
      <c r="E31" s="644" t="s">
        <v>15032</v>
      </c>
      <c r="F31" s="644"/>
      <c r="G31" s="644"/>
      <c r="H31" s="644" t="s">
        <v>15033</v>
      </c>
      <c r="I31" s="644"/>
      <c r="J31" s="644" t="s">
        <v>15034</v>
      </c>
      <c r="K31" s="644"/>
      <c r="L31" s="644"/>
      <c r="M31" s="644" t="s">
        <v>15035</v>
      </c>
      <c r="N31" s="644" t="s">
        <v>15036</v>
      </c>
      <c r="O31" s="644" t="s">
        <v>15037</v>
      </c>
    </row>
    <row r="32" spans="1:15" x14ac:dyDescent="0.25">
      <c r="A32" s="646"/>
      <c r="B32" s="644" t="s">
        <v>15038</v>
      </c>
      <c r="C32" s="644" t="s">
        <v>15039</v>
      </c>
      <c r="D32" s="644" t="s">
        <v>57</v>
      </c>
      <c r="E32" s="644" t="s">
        <v>15040</v>
      </c>
      <c r="F32" s="374" t="s">
        <v>15039</v>
      </c>
      <c r="G32" s="644" t="s">
        <v>57</v>
      </c>
      <c r="H32" s="644" t="s">
        <v>15041</v>
      </c>
      <c r="I32" s="644" t="s">
        <v>15042</v>
      </c>
      <c r="J32" s="644" t="s">
        <v>15043</v>
      </c>
      <c r="K32" s="644" t="s">
        <v>15044</v>
      </c>
      <c r="L32" s="644" t="s">
        <v>57</v>
      </c>
      <c r="M32" s="644"/>
      <c r="N32" s="644"/>
      <c r="O32" s="644"/>
    </row>
    <row r="33" spans="1:15" ht="48" customHeight="1" x14ac:dyDescent="0.25">
      <c r="A33" s="646"/>
      <c r="B33" s="644"/>
      <c r="C33" s="644"/>
      <c r="D33" s="644"/>
      <c r="E33" s="644"/>
      <c r="F33" s="374" t="s">
        <v>15045</v>
      </c>
      <c r="G33" s="644"/>
      <c r="H33" s="644"/>
      <c r="I33" s="644"/>
      <c r="J33" s="644"/>
      <c r="K33" s="644"/>
      <c r="L33" s="644"/>
      <c r="M33" s="644"/>
      <c r="N33" s="644"/>
      <c r="O33" s="644"/>
    </row>
    <row r="34" spans="1:15" x14ac:dyDescent="0.25">
      <c r="A34" s="647"/>
      <c r="B34" s="644" t="s">
        <v>15046</v>
      </c>
      <c r="C34" s="644"/>
      <c r="D34" s="644"/>
      <c r="E34" s="644" t="s">
        <v>15046</v>
      </c>
      <c r="F34" s="644"/>
      <c r="G34" s="644"/>
      <c r="H34" s="644" t="s">
        <v>15047</v>
      </c>
      <c r="I34" s="644"/>
      <c r="J34" s="644" t="s">
        <v>15048</v>
      </c>
      <c r="K34" s="644"/>
      <c r="L34" s="644"/>
      <c r="M34" s="374" t="s">
        <v>15048</v>
      </c>
      <c r="N34" s="374" t="s">
        <v>15048</v>
      </c>
      <c r="O34" s="374" t="s">
        <v>15048</v>
      </c>
    </row>
    <row r="35" spans="1:15" x14ac:dyDescent="0.25">
      <c r="A35" s="375">
        <v>1</v>
      </c>
      <c r="B35" s="374">
        <v>2</v>
      </c>
      <c r="C35" s="374">
        <v>3</v>
      </c>
      <c r="D35" s="374" t="s">
        <v>15049</v>
      </c>
      <c r="E35" s="374">
        <v>5</v>
      </c>
      <c r="F35" s="374">
        <v>6</v>
      </c>
      <c r="G35" s="374" t="s">
        <v>15050</v>
      </c>
      <c r="H35" s="374">
        <v>8</v>
      </c>
      <c r="I35" s="374">
        <v>9</v>
      </c>
      <c r="J35" s="374" t="s">
        <v>15051</v>
      </c>
      <c r="K35" s="374" t="s">
        <v>15052</v>
      </c>
      <c r="L35" s="374" t="s">
        <v>15053</v>
      </c>
      <c r="M35" s="374">
        <v>13</v>
      </c>
      <c r="N35" s="374">
        <v>14</v>
      </c>
      <c r="O35" s="374" t="s">
        <v>15054</v>
      </c>
    </row>
    <row r="36" spans="1:15" x14ac:dyDescent="0.25">
      <c r="A36" s="376" t="s">
        <v>15055</v>
      </c>
      <c r="B36" s="377">
        <v>1891402412.4699996</v>
      </c>
      <c r="C36" s="378"/>
      <c r="D36" s="379">
        <f>B36+C36</f>
        <v>1891402412.4699996</v>
      </c>
      <c r="E36" s="377">
        <v>44954232.210000008</v>
      </c>
      <c r="F36" s="378"/>
      <c r="G36" s="379">
        <f>E36+F36</f>
        <v>44954232.210000008</v>
      </c>
      <c r="H36" s="376"/>
      <c r="I36" s="378"/>
      <c r="J36" s="376"/>
      <c r="K36" s="378"/>
      <c r="L36" s="378"/>
      <c r="M36" s="380">
        <v>40.903337675000003</v>
      </c>
      <c r="N36" s="380">
        <f>+'[1]IP &amp; BJKJ Details'!$H$56</f>
        <v>40.903337675000003</v>
      </c>
      <c r="O36" s="380">
        <f>O22+M36-N36</f>
        <v>0</v>
      </c>
    </row>
    <row r="37" spans="1:15" x14ac:dyDescent="0.25">
      <c r="A37" s="376" t="s">
        <v>15056</v>
      </c>
      <c r="B37" s="377">
        <v>41110553.289999999</v>
      </c>
      <c r="C37" s="379">
        <v>844474304.9799999</v>
      </c>
      <c r="D37" s="379">
        <f t="shared" ref="D37:D40" si="8">B37+C37</f>
        <v>885584858.26999986</v>
      </c>
      <c r="E37" s="376"/>
      <c r="F37" s="379">
        <v>844474304.9799999</v>
      </c>
      <c r="G37" s="379">
        <f t="shared" ref="G37:G40" si="9">E37+F37</f>
        <v>844474304.9799999</v>
      </c>
      <c r="H37" s="376"/>
      <c r="I37" s="378"/>
      <c r="J37" s="376"/>
      <c r="K37" s="378"/>
      <c r="L37" s="378"/>
      <c r="M37" s="380">
        <v>359.66051337199997</v>
      </c>
      <c r="N37" s="380">
        <f>+'[1]IP &amp; BJKJ Details'!$H$57</f>
        <v>534.106662325</v>
      </c>
      <c r="O37" s="380">
        <f>O23+M37-N37</f>
        <v>2264.0853006670004</v>
      </c>
    </row>
    <row r="38" spans="1:15" x14ac:dyDescent="0.25">
      <c r="A38" s="376" t="s">
        <v>15057</v>
      </c>
      <c r="B38" s="377">
        <v>791861719.73999977</v>
      </c>
      <c r="C38" s="378"/>
      <c r="D38" s="379">
        <f t="shared" si="8"/>
        <v>791861719.73999977</v>
      </c>
      <c r="E38" s="376"/>
      <c r="F38" s="378"/>
      <c r="G38" s="379">
        <f t="shared" si="9"/>
        <v>0</v>
      </c>
      <c r="H38" s="376"/>
      <c r="I38" s="378"/>
      <c r="J38" s="376"/>
      <c r="K38" s="378"/>
      <c r="L38" s="378"/>
      <c r="M38" s="378"/>
      <c r="N38" s="378"/>
      <c r="O38" s="378"/>
    </row>
    <row r="39" spans="1:15" x14ac:dyDescent="0.25">
      <c r="A39" s="376" t="s">
        <v>15058</v>
      </c>
      <c r="B39" s="377">
        <v>1520730144.47</v>
      </c>
      <c r="C39" s="378"/>
      <c r="D39" s="379">
        <f t="shared" si="8"/>
        <v>1520730144.47</v>
      </c>
      <c r="E39" s="376"/>
      <c r="F39" s="378"/>
      <c r="G39" s="379">
        <f t="shared" si="9"/>
        <v>0</v>
      </c>
      <c r="H39" s="376"/>
      <c r="I39" s="378"/>
      <c r="J39" s="376"/>
      <c r="K39" s="378"/>
      <c r="L39" s="378"/>
      <c r="M39" s="378"/>
      <c r="N39" s="378"/>
      <c r="O39" s="378"/>
    </row>
    <row r="40" spans="1:15" x14ac:dyDescent="0.25">
      <c r="A40" s="376" t="s">
        <v>15059</v>
      </c>
      <c r="B40" s="377">
        <v>869369935.57000005</v>
      </c>
      <c r="C40" s="378"/>
      <c r="D40" s="379">
        <f t="shared" si="8"/>
        <v>869369935.57000005</v>
      </c>
      <c r="E40" s="376"/>
      <c r="F40" s="378"/>
      <c r="G40" s="379">
        <f t="shared" si="9"/>
        <v>0</v>
      </c>
      <c r="H40" s="376"/>
      <c r="I40" s="378"/>
      <c r="J40" s="376"/>
      <c r="K40" s="378"/>
      <c r="L40" s="378"/>
      <c r="M40" s="378"/>
      <c r="N40" s="378"/>
      <c r="O40" s="378"/>
    </row>
    <row r="41" spans="1:15" x14ac:dyDescent="0.25">
      <c r="A41" s="381" t="s">
        <v>15060</v>
      </c>
      <c r="B41" s="382">
        <f t="shared" ref="B41:G41" si="10">SUM(B36:B40)</f>
        <v>5114474765.539999</v>
      </c>
      <c r="C41" s="382">
        <f t="shared" si="10"/>
        <v>844474304.9799999</v>
      </c>
      <c r="D41" s="382">
        <f t="shared" si="10"/>
        <v>5958949070.5199986</v>
      </c>
      <c r="E41" s="382">
        <f t="shared" si="10"/>
        <v>44954232.210000008</v>
      </c>
      <c r="F41" s="382">
        <f t="shared" si="10"/>
        <v>844474304.9799999</v>
      </c>
      <c r="G41" s="382">
        <f t="shared" si="10"/>
        <v>889428537.18999994</v>
      </c>
      <c r="H41" s="381"/>
      <c r="I41" s="383"/>
      <c r="J41" s="381"/>
      <c r="K41" s="383"/>
      <c r="L41" s="383"/>
      <c r="M41" s="384">
        <f>SUM(M36:M40)</f>
        <v>400.56385104699996</v>
      </c>
      <c r="N41" s="384">
        <f t="shared" ref="N41:O41" si="11">SUM(N36:N40)</f>
        <v>575.01</v>
      </c>
      <c r="O41" s="384">
        <f t="shared" si="11"/>
        <v>2264.0853006670004</v>
      </c>
    </row>
    <row r="43" spans="1:15" x14ac:dyDescent="0.25">
      <c r="A43" s="369" t="s">
        <v>15104</v>
      </c>
      <c r="B43" s="370"/>
      <c r="C43" s="371"/>
      <c r="D43" s="371"/>
      <c r="E43" s="371"/>
      <c r="F43" s="371"/>
      <c r="G43" s="371"/>
      <c r="H43" s="371"/>
      <c r="I43" s="371"/>
      <c r="J43" s="371"/>
      <c r="K43" s="371"/>
      <c r="L43" s="371"/>
      <c r="M43" s="371"/>
      <c r="N43" s="371"/>
      <c r="O43" s="371"/>
    </row>
    <row r="44" spans="1:15" x14ac:dyDescent="0.25">
      <c r="A44" s="373"/>
    </row>
    <row r="45" spans="1:15" x14ac:dyDescent="0.25">
      <c r="A45" s="645" t="s">
        <v>15030</v>
      </c>
      <c r="B45" s="644" t="s">
        <v>15031</v>
      </c>
      <c r="C45" s="644"/>
      <c r="D45" s="644"/>
      <c r="E45" s="644" t="s">
        <v>15032</v>
      </c>
      <c r="F45" s="644"/>
      <c r="G45" s="644"/>
      <c r="H45" s="644" t="s">
        <v>15033</v>
      </c>
      <c r="I45" s="644"/>
      <c r="J45" s="644" t="s">
        <v>15034</v>
      </c>
      <c r="K45" s="644"/>
      <c r="L45" s="644"/>
      <c r="M45" s="644" t="s">
        <v>15035</v>
      </c>
      <c r="N45" s="644" t="s">
        <v>15036</v>
      </c>
      <c r="O45" s="644" t="s">
        <v>15037</v>
      </c>
    </row>
    <row r="46" spans="1:15" x14ac:dyDescent="0.25">
      <c r="A46" s="646"/>
      <c r="B46" s="644" t="s">
        <v>15038</v>
      </c>
      <c r="C46" s="644" t="s">
        <v>15039</v>
      </c>
      <c r="D46" s="644" t="s">
        <v>57</v>
      </c>
      <c r="E46" s="644" t="s">
        <v>15040</v>
      </c>
      <c r="F46" s="374" t="s">
        <v>15039</v>
      </c>
      <c r="G46" s="644" t="s">
        <v>57</v>
      </c>
      <c r="H46" s="644" t="s">
        <v>15041</v>
      </c>
      <c r="I46" s="644" t="s">
        <v>15042</v>
      </c>
      <c r="J46" s="644" t="s">
        <v>15043</v>
      </c>
      <c r="K46" s="644" t="s">
        <v>15044</v>
      </c>
      <c r="L46" s="644" t="s">
        <v>57</v>
      </c>
      <c r="M46" s="644"/>
      <c r="N46" s="644"/>
      <c r="O46" s="644"/>
    </row>
    <row r="47" spans="1:15" ht="47.25" customHeight="1" x14ac:dyDescent="0.25">
      <c r="A47" s="646"/>
      <c r="B47" s="644"/>
      <c r="C47" s="644"/>
      <c r="D47" s="644"/>
      <c r="E47" s="644"/>
      <c r="F47" s="374" t="s">
        <v>15045</v>
      </c>
      <c r="G47" s="644"/>
      <c r="H47" s="644"/>
      <c r="I47" s="644"/>
      <c r="J47" s="644"/>
      <c r="K47" s="644"/>
      <c r="L47" s="644"/>
      <c r="M47" s="644"/>
      <c r="N47" s="644"/>
      <c r="O47" s="644"/>
    </row>
    <row r="48" spans="1:15" x14ac:dyDescent="0.25">
      <c r="A48" s="647"/>
      <c r="B48" s="644" t="s">
        <v>15046</v>
      </c>
      <c r="C48" s="644"/>
      <c r="D48" s="644"/>
      <c r="E48" s="644" t="s">
        <v>15046</v>
      </c>
      <c r="F48" s="644"/>
      <c r="G48" s="644"/>
      <c r="H48" s="644" t="s">
        <v>15047</v>
      </c>
      <c r="I48" s="644"/>
      <c r="J48" s="644" t="s">
        <v>15048</v>
      </c>
      <c r="K48" s="644"/>
      <c r="L48" s="644"/>
      <c r="M48" s="374" t="s">
        <v>15048</v>
      </c>
      <c r="N48" s="374" t="s">
        <v>15048</v>
      </c>
      <c r="O48" s="374" t="s">
        <v>15048</v>
      </c>
    </row>
    <row r="49" spans="1:15" x14ac:dyDescent="0.25">
      <c r="A49" s="375">
        <v>1</v>
      </c>
      <c r="B49" s="374">
        <v>2</v>
      </c>
      <c r="C49" s="374">
        <v>3</v>
      </c>
      <c r="D49" s="374" t="s">
        <v>15049</v>
      </c>
      <c r="E49" s="374">
        <v>5</v>
      </c>
      <c r="F49" s="374">
        <v>6</v>
      </c>
      <c r="G49" s="374" t="s">
        <v>15050</v>
      </c>
      <c r="H49" s="374">
        <v>8</v>
      </c>
      <c r="I49" s="374">
        <v>9</v>
      </c>
      <c r="J49" s="374" t="s">
        <v>15051</v>
      </c>
      <c r="K49" s="374" t="s">
        <v>15052</v>
      </c>
      <c r="L49" s="374" t="s">
        <v>15053</v>
      </c>
      <c r="M49" s="374">
        <v>13</v>
      </c>
      <c r="N49" s="374">
        <v>14</v>
      </c>
      <c r="O49" s="374" t="s">
        <v>15054</v>
      </c>
    </row>
    <row r="50" spans="1:15" x14ac:dyDescent="0.25">
      <c r="A50" s="376" t="s">
        <v>15055</v>
      </c>
      <c r="B50" s="377">
        <v>1828686170.27</v>
      </c>
      <c r="C50" s="378"/>
      <c r="D50" s="379">
        <f>B50+C50</f>
        <v>1828686170.27</v>
      </c>
      <c r="E50" s="377">
        <v>45441028.649999984</v>
      </c>
      <c r="F50" s="378"/>
      <c r="G50" s="379">
        <f>E50+F50</f>
        <v>45441028.649999984</v>
      </c>
      <c r="H50" s="376"/>
      <c r="I50" s="378"/>
      <c r="J50" s="376"/>
      <c r="K50" s="378"/>
      <c r="L50" s="378"/>
      <c r="M50" s="380">
        <v>41.964595076999998</v>
      </c>
      <c r="N50" s="380">
        <f>+'[1]IP &amp; BJKJ Details'!$H$59</f>
        <v>41.964595076999998</v>
      </c>
      <c r="O50" s="380">
        <f>O36+M50-N50</f>
        <v>0</v>
      </c>
    </row>
    <row r="51" spans="1:15" x14ac:dyDescent="0.25">
      <c r="A51" s="376" t="s">
        <v>15056</v>
      </c>
      <c r="B51" s="377">
        <v>21357804.019999996</v>
      </c>
      <c r="C51" s="379">
        <v>2006021078.6899996</v>
      </c>
      <c r="D51" s="379">
        <f t="shared" ref="D51:D54" si="12">B51+C51</f>
        <v>2027378882.7099996</v>
      </c>
      <c r="E51" s="376"/>
      <c r="F51" s="379">
        <v>2006021078.6899996</v>
      </c>
      <c r="G51" s="379">
        <f t="shared" ref="G51:G54" si="13">E51+F51</f>
        <v>2006021078.6899996</v>
      </c>
      <c r="H51" s="376"/>
      <c r="I51" s="378"/>
      <c r="J51" s="376"/>
      <c r="K51" s="378"/>
      <c r="L51" s="378"/>
      <c r="M51" s="380">
        <f>863.74344786+11.244694404</f>
        <v>874.98814226399998</v>
      </c>
      <c r="N51" s="380">
        <f>+'[1]IP &amp; BJKJ Details'!$H$60</f>
        <v>2148.2554049229998</v>
      </c>
      <c r="O51" s="380">
        <f>O37+M51-N51</f>
        <v>990.81803800800071</v>
      </c>
    </row>
    <row r="52" spans="1:15" x14ac:dyDescent="0.25">
      <c r="A52" s="376" t="s">
        <v>15057</v>
      </c>
      <c r="B52" s="377">
        <v>800373844.4599998</v>
      </c>
      <c r="C52" s="378"/>
      <c r="D52" s="379">
        <f t="shared" si="12"/>
        <v>800373844.4599998</v>
      </c>
      <c r="E52" s="376"/>
      <c r="F52" s="378"/>
      <c r="G52" s="379">
        <f t="shared" si="13"/>
        <v>0</v>
      </c>
      <c r="H52" s="376"/>
      <c r="I52" s="378"/>
      <c r="J52" s="376"/>
      <c r="K52" s="378"/>
      <c r="L52" s="378"/>
      <c r="M52" s="378"/>
      <c r="N52" s="378"/>
      <c r="O52" s="378"/>
    </row>
    <row r="53" spans="1:15" x14ac:dyDescent="0.25">
      <c r="A53" s="376" t="s">
        <v>15058</v>
      </c>
      <c r="B53" s="377">
        <v>1590066295.3699999</v>
      </c>
      <c r="C53" s="378"/>
      <c r="D53" s="379">
        <f t="shared" si="12"/>
        <v>1590066295.3699999</v>
      </c>
      <c r="E53" s="376"/>
      <c r="F53" s="378"/>
      <c r="G53" s="379">
        <f t="shared" si="13"/>
        <v>0</v>
      </c>
      <c r="H53" s="376"/>
      <c r="I53" s="378"/>
      <c r="J53" s="376"/>
      <c r="K53" s="378"/>
      <c r="L53" s="378"/>
      <c r="M53" s="378"/>
      <c r="N53" s="378"/>
      <c r="O53" s="378"/>
    </row>
    <row r="54" spans="1:15" x14ac:dyDescent="0.25">
      <c r="A54" s="376" t="s">
        <v>15059</v>
      </c>
      <c r="B54" s="377">
        <v>888834919.92999995</v>
      </c>
      <c r="C54" s="378"/>
      <c r="D54" s="379">
        <f t="shared" si="12"/>
        <v>888834919.92999995</v>
      </c>
      <c r="E54" s="376"/>
      <c r="F54" s="378"/>
      <c r="G54" s="379">
        <f t="shared" si="13"/>
        <v>0</v>
      </c>
      <c r="H54" s="376"/>
      <c r="I54" s="378"/>
      <c r="J54" s="376"/>
      <c r="K54" s="378"/>
      <c r="L54" s="378"/>
      <c r="M54" s="378"/>
      <c r="N54" s="378"/>
      <c r="O54" s="378"/>
    </row>
    <row r="55" spans="1:15" x14ac:dyDescent="0.25">
      <c r="A55" s="381" t="s">
        <v>15060</v>
      </c>
      <c r="B55" s="382">
        <f t="shared" ref="B55:G55" si="14">SUM(B50:B54)</f>
        <v>5129319034.0500002</v>
      </c>
      <c r="C55" s="382">
        <f t="shared" si="14"/>
        <v>2006021078.6899996</v>
      </c>
      <c r="D55" s="382">
        <f t="shared" si="14"/>
        <v>7135340112.7399998</v>
      </c>
      <c r="E55" s="382">
        <f t="shared" si="14"/>
        <v>45441028.649999984</v>
      </c>
      <c r="F55" s="382">
        <f t="shared" si="14"/>
        <v>2006021078.6899996</v>
      </c>
      <c r="G55" s="382">
        <f t="shared" si="14"/>
        <v>2051462107.3399997</v>
      </c>
      <c r="H55" s="381"/>
      <c r="I55" s="383"/>
      <c r="J55" s="381"/>
      <c r="K55" s="383"/>
      <c r="L55" s="383"/>
      <c r="M55" s="384">
        <f>SUM(M50:M54)</f>
        <v>916.95273734099999</v>
      </c>
      <c r="N55" s="384">
        <f t="shared" ref="N55:O55" si="15">SUM(N50:N54)</f>
        <v>2190.2199999999998</v>
      </c>
      <c r="O55" s="384">
        <f t="shared" si="15"/>
        <v>990.81803800800071</v>
      </c>
    </row>
    <row r="57" spans="1:15" x14ac:dyDescent="0.25">
      <c r="A57" s="369" t="s">
        <v>15105</v>
      </c>
      <c r="B57" s="370"/>
      <c r="C57" s="371"/>
      <c r="D57" s="371"/>
      <c r="E57" s="371"/>
      <c r="F57" s="371"/>
      <c r="G57" s="371"/>
      <c r="H57" s="371"/>
      <c r="I57" s="371"/>
      <c r="J57" s="371"/>
      <c r="K57" s="371"/>
      <c r="L57" s="371"/>
      <c r="M57" s="371"/>
      <c r="N57" s="371"/>
      <c r="O57" s="371"/>
    </row>
    <row r="58" spans="1:15" x14ac:dyDescent="0.25">
      <c r="A58" s="373"/>
    </row>
    <row r="59" spans="1:15" x14ac:dyDescent="0.25">
      <c r="A59" s="645" t="s">
        <v>15030</v>
      </c>
      <c r="B59" s="644" t="s">
        <v>15031</v>
      </c>
      <c r="C59" s="644"/>
      <c r="D59" s="644"/>
      <c r="E59" s="644" t="s">
        <v>15032</v>
      </c>
      <c r="F59" s="644"/>
      <c r="G59" s="644"/>
      <c r="H59" s="644" t="s">
        <v>15033</v>
      </c>
      <c r="I59" s="644"/>
      <c r="J59" s="644" t="s">
        <v>15034</v>
      </c>
      <c r="K59" s="644"/>
      <c r="L59" s="644"/>
      <c r="M59" s="644" t="s">
        <v>15035</v>
      </c>
      <c r="N59" s="644" t="s">
        <v>15036</v>
      </c>
      <c r="O59" s="644" t="s">
        <v>15037</v>
      </c>
    </row>
    <row r="60" spans="1:15" x14ac:dyDescent="0.25">
      <c r="A60" s="646"/>
      <c r="B60" s="644" t="s">
        <v>15038</v>
      </c>
      <c r="C60" s="644" t="s">
        <v>15039</v>
      </c>
      <c r="D60" s="644" t="s">
        <v>57</v>
      </c>
      <c r="E60" s="644" t="s">
        <v>15040</v>
      </c>
      <c r="F60" s="374" t="s">
        <v>15039</v>
      </c>
      <c r="G60" s="644" t="s">
        <v>57</v>
      </c>
      <c r="H60" s="644" t="s">
        <v>15041</v>
      </c>
      <c r="I60" s="644" t="s">
        <v>15042</v>
      </c>
      <c r="J60" s="644" t="s">
        <v>15043</v>
      </c>
      <c r="K60" s="644" t="s">
        <v>15044</v>
      </c>
      <c r="L60" s="644" t="s">
        <v>57</v>
      </c>
      <c r="M60" s="644"/>
      <c r="N60" s="644"/>
      <c r="O60" s="644"/>
    </row>
    <row r="61" spans="1:15" ht="69.75" customHeight="1" x14ac:dyDescent="0.25">
      <c r="A61" s="646"/>
      <c r="B61" s="644"/>
      <c r="C61" s="644"/>
      <c r="D61" s="644"/>
      <c r="E61" s="644"/>
      <c r="F61" s="374" t="s">
        <v>15045</v>
      </c>
      <c r="G61" s="644"/>
      <c r="H61" s="644"/>
      <c r="I61" s="644"/>
      <c r="J61" s="644"/>
      <c r="K61" s="644"/>
      <c r="L61" s="644"/>
      <c r="M61" s="644"/>
      <c r="N61" s="644"/>
      <c r="O61" s="644"/>
    </row>
    <row r="62" spans="1:15" x14ac:dyDescent="0.25">
      <c r="A62" s="647"/>
      <c r="B62" s="644" t="s">
        <v>15046</v>
      </c>
      <c r="C62" s="644"/>
      <c r="D62" s="644"/>
      <c r="E62" s="644" t="s">
        <v>15046</v>
      </c>
      <c r="F62" s="644"/>
      <c r="G62" s="644"/>
      <c r="H62" s="644" t="s">
        <v>15047</v>
      </c>
      <c r="I62" s="644"/>
      <c r="J62" s="644" t="s">
        <v>15048</v>
      </c>
      <c r="K62" s="644"/>
      <c r="L62" s="644"/>
      <c r="M62" s="374" t="s">
        <v>15048</v>
      </c>
      <c r="N62" s="374" t="s">
        <v>15048</v>
      </c>
      <c r="O62" s="374" t="s">
        <v>15048</v>
      </c>
    </row>
    <row r="63" spans="1:15" x14ac:dyDescent="0.25">
      <c r="A63" s="375">
        <v>1</v>
      </c>
      <c r="B63" s="374">
        <v>2</v>
      </c>
      <c r="C63" s="374">
        <v>3</v>
      </c>
      <c r="D63" s="374" t="s">
        <v>15049</v>
      </c>
      <c r="E63" s="374">
        <v>5</v>
      </c>
      <c r="F63" s="374">
        <v>6</v>
      </c>
      <c r="G63" s="374" t="s">
        <v>15050</v>
      </c>
      <c r="H63" s="374">
        <v>8</v>
      </c>
      <c r="I63" s="374">
        <v>9</v>
      </c>
      <c r="J63" s="374" t="s">
        <v>15051</v>
      </c>
      <c r="K63" s="374" t="s">
        <v>15052</v>
      </c>
      <c r="L63" s="374" t="s">
        <v>15053</v>
      </c>
      <c r="M63" s="374">
        <v>13</v>
      </c>
      <c r="N63" s="374">
        <v>14</v>
      </c>
      <c r="O63" s="374" t="s">
        <v>15054</v>
      </c>
    </row>
    <row r="64" spans="1:15" x14ac:dyDescent="0.25">
      <c r="A64" s="376" t="s">
        <v>15055</v>
      </c>
      <c r="B64" s="377">
        <f>B8+B22+B36+B50</f>
        <v>7700636653.5299988</v>
      </c>
      <c r="C64" s="377">
        <f>C8+C22+C36+C50</f>
        <v>0</v>
      </c>
      <c r="D64" s="379">
        <f>B64+C64</f>
        <v>7700636653.5299988</v>
      </c>
      <c r="E64" s="377">
        <f>E8+E22+E36+E50</f>
        <v>181130308.97</v>
      </c>
      <c r="F64" s="377">
        <f>F8+F22+F36+F50</f>
        <v>0</v>
      </c>
      <c r="G64" s="379">
        <f>E64+F64</f>
        <v>181130308.97</v>
      </c>
      <c r="H64" s="376"/>
      <c r="I64" s="378"/>
      <c r="J64" s="376"/>
      <c r="K64" s="378"/>
      <c r="L64" s="378"/>
      <c r="M64" s="377">
        <f>M8+M22+M36+M50</f>
        <v>161.39340204600001</v>
      </c>
      <c r="N64" s="377">
        <f>N8+N22+N36+N50</f>
        <v>161.39340204600001</v>
      </c>
      <c r="O64" s="379">
        <f>M64-N64</f>
        <v>0</v>
      </c>
    </row>
    <row r="65" spans="1:15" x14ac:dyDescent="0.25">
      <c r="A65" s="376" t="s">
        <v>15056</v>
      </c>
      <c r="B65" s="377">
        <f t="shared" ref="B65:C68" si="16">B9+B23+B37+B51</f>
        <v>123137958.36</v>
      </c>
      <c r="C65" s="377">
        <f t="shared" si="16"/>
        <v>6351440972.1599989</v>
      </c>
      <c r="D65" s="379">
        <f t="shared" ref="D65:D68" si="17">B65+C65</f>
        <v>6474578930.5199986</v>
      </c>
      <c r="E65" s="377">
        <f t="shared" ref="E65:F68" si="18">E9+E23+E37+E51</f>
        <v>0</v>
      </c>
      <c r="F65" s="377">
        <f t="shared" si="18"/>
        <v>6351440972.1599989</v>
      </c>
      <c r="G65" s="379">
        <f t="shared" ref="G65:G68" si="19">E65+F65</f>
        <v>6351440972.1599989</v>
      </c>
      <c r="H65" s="376"/>
      <c r="I65" s="378"/>
      <c r="J65" s="376"/>
      <c r="K65" s="378"/>
      <c r="L65" s="378"/>
      <c r="M65" s="377">
        <f>M9+M23+M37+M51</f>
        <v>2659.0246359619996</v>
      </c>
      <c r="N65" s="377">
        <f>N9+N23+N37+N51</f>
        <v>4084.4865979539995</v>
      </c>
      <c r="O65" s="380">
        <f>2416.28+M65-N65</f>
        <v>990.81803800800071</v>
      </c>
    </row>
    <row r="66" spans="1:15" x14ac:dyDescent="0.25">
      <c r="A66" s="376" t="s">
        <v>15057</v>
      </c>
      <c r="B66" s="377">
        <f t="shared" si="16"/>
        <v>3041621599.7999992</v>
      </c>
      <c r="C66" s="377">
        <f t="shared" si="16"/>
        <v>0</v>
      </c>
      <c r="D66" s="379">
        <f t="shared" si="17"/>
        <v>3041621599.7999992</v>
      </c>
      <c r="E66" s="377">
        <f t="shared" si="18"/>
        <v>0</v>
      </c>
      <c r="F66" s="377">
        <f t="shared" si="18"/>
        <v>0</v>
      </c>
      <c r="G66" s="379">
        <f t="shared" si="19"/>
        <v>0</v>
      </c>
      <c r="H66" s="376"/>
      <c r="I66" s="378"/>
      <c r="J66" s="376"/>
      <c r="K66" s="378"/>
      <c r="L66" s="378"/>
      <c r="M66" s="378"/>
      <c r="N66" s="378"/>
      <c r="O66" s="378"/>
    </row>
    <row r="67" spans="1:15" x14ac:dyDescent="0.25">
      <c r="A67" s="376" t="s">
        <v>15058</v>
      </c>
      <c r="B67" s="377">
        <f t="shared" si="16"/>
        <v>5968175421.7200003</v>
      </c>
      <c r="C67" s="377">
        <f t="shared" si="16"/>
        <v>0</v>
      </c>
      <c r="D67" s="379">
        <f t="shared" si="17"/>
        <v>5968175421.7200003</v>
      </c>
      <c r="E67" s="377">
        <f t="shared" si="18"/>
        <v>0</v>
      </c>
      <c r="F67" s="377">
        <f t="shared" si="18"/>
        <v>0</v>
      </c>
      <c r="G67" s="379">
        <f t="shared" si="19"/>
        <v>0</v>
      </c>
      <c r="H67" s="376"/>
      <c r="I67" s="378"/>
      <c r="J67" s="376"/>
      <c r="K67" s="378"/>
      <c r="L67" s="378"/>
      <c r="M67" s="378"/>
      <c r="N67" s="378"/>
      <c r="O67" s="378"/>
    </row>
    <row r="68" spans="1:15" x14ac:dyDescent="0.25">
      <c r="A68" s="376" t="s">
        <v>15059</v>
      </c>
      <c r="B68" s="377">
        <f t="shared" si="16"/>
        <v>3480007744.1499996</v>
      </c>
      <c r="C68" s="377">
        <f t="shared" si="16"/>
        <v>0</v>
      </c>
      <c r="D68" s="379">
        <f t="shared" si="17"/>
        <v>3480007744.1499996</v>
      </c>
      <c r="E68" s="377">
        <f t="shared" si="18"/>
        <v>0</v>
      </c>
      <c r="F68" s="377">
        <f t="shared" si="18"/>
        <v>0</v>
      </c>
      <c r="G68" s="379">
        <f t="shared" si="19"/>
        <v>0</v>
      </c>
      <c r="H68" s="376"/>
      <c r="I68" s="378"/>
      <c r="J68" s="376"/>
      <c r="K68" s="378"/>
      <c r="L68" s="378"/>
      <c r="M68" s="378"/>
      <c r="N68" s="378"/>
      <c r="O68" s="378"/>
    </row>
    <row r="69" spans="1:15" x14ac:dyDescent="0.25">
      <c r="A69" s="381" t="s">
        <v>15060</v>
      </c>
      <c r="B69" s="382">
        <f t="shared" ref="B69:G69" si="20">SUM(B64:B68)</f>
        <v>20313579377.559998</v>
      </c>
      <c r="C69" s="382">
        <f t="shared" si="20"/>
        <v>6351440972.1599989</v>
      </c>
      <c r="D69" s="382">
        <f t="shared" si="20"/>
        <v>26665020349.720001</v>
      </c>
      <c r="E69" s="382">
        <f t="shared" si="20"/>
        <v>181130308.97</v>
      </c>
      <c r="F69" s="382">
        <f t="shared" si="20"/>
        <v>6351440972.1599989</v>
      </c>
      <c r="G69" s="382">
        <f t="shared" si="20"/>
        <v>6532571281.1299992</v>
      </c>
      <c r="H69" s="381"/>
      <c r="I69" s="383"/>
      <c r="J69" s="381"/>
      <c r="K69" s="383"/>
      <c r="L69" s="383"/>
      <c r="M69" s="384">
        <f>SUM(M64:M68)</f>
        <v>2820.4180380079997</v>
      </c>
      <c r="N69" s="384">
        <f t="shared" ref="N69:O69" si="21">SUM(N64:N68)</f>
        <v>4245.8799999999992</v>
      </c>
      <c r="O69" s="384">
        <f t="shared" si="21"/>
        <v>990.81803800800071</v>
      </c>
    </row>
    <row r="71" spans="1:15" x14ac:dyDescent="0.25">
      <c r="A71" s="385" t="s">
        <v>15062</v>
      </c>
      <c r="M71" s="386"/>
    </row>
    <row r="72" spans="1:15" x14ac:dyDescent="0.25">
      <c r="M72" s="387"/>
    </row>
  </sheetData>
  <mergeCells count="110">
    <mergeCell ref="N3:N5"/>
    <mergeCell ref="O3:O5"/>
    <mergeCell ref="B4:B5"/>
    <mergeCell ref="C4:C5"/>
    <mergeCell ref="D4:D5"/>
    <mergeCell ref="E4:E5"/>
    <mergeCell ref="G4:G5"/>
    <mergeCell ref="H4:H5"/>
    <mergeCell ref="I4:I5"/>
    <mergeCell ref="J4:J5"/>
    <mergeCell ref="B3:D3"/>
    <mergeCell ref="E3:G3"/>
    <mergeCell ref="H3:I3"/>
    <mergeCell ref="J3:L3"/>
    <mergeCell ref="M3:M5"/>
    <mergeCell ref="K4:K5"/>
    <mergeCell ref="L4:L5"/>
    <mergeCell ref="H6:I6"/>
    <mergeCell ref="J6:L6"/>
    <mergeCell ref="A17:A20"/>
    <mergeCell ref="B17:D17"/>
    <mergeCell ref="E17:G17"/>
    <mergeCell ref="H17:I17"/>
    <mergeCell ref="J17:L17"/>
    <mergeCell ref="J18:J19"/>
    <mergeCell ref="K18:K19"/>
    <mergeCell ref="L18:L19"/>
    <mergeCell ref="A3:A6"/>
    <mergeCell ref="B6:D6"/>
    <mergeCell ref="E6:G6"/>
    <mergeCell ref="B20:D20"/>
    <mergeCell ref="E20:G20"/>
    <mergeCell ref="H20:I20"/>
    <mergeCell ref="J20:L20"/>
    <mergeCell ref="M17:M19"/>
    <mergeCell ref="N17:N19"/>
    <mergeCell ref="O17:O19"/>
    <mergeCell ref="B18:B19"/>
    <mergeCell ref="C18:C19"/>
    <mergeCell ref="D18:D19"/>
    <mergeCell ref="E18:E19"/>
    <mergeCell ref="G18:G19"/>
    <mergeCell ref="H18:H19"/>
    <mergeCell ref="I18:I19"/>
    <mergeCell ref="A31:A34"/>
    <mergeCell ref="B31:D31"/>
    <mergeCell ref="E31:G31"/>
    <mergeCell ref="H31:I31"/>
    <mergeCell ref="J31:L31"/>
    <mergeCell ref="J32:J33"/>
    <mergeCell ref="K32:K33"/>
    <mergeCell ref="L32:L33"/>
    <mergeCell ref="B34:D34"/>
    <mergeCell ref="E34:G34"/>
    <mergeCell ref="H34:I34"/>
    <mergeCell ref="J34:L34"/>
    <mergeCell ref="M31:M33"/>
    <mergeCell ref="N31:N33"/>
    <mergeCell ref="O31:O33"/>
    <mergeCell ref="B32:B33"/>
    <mergeCell ref="C32:C33"/>
    <mergeCell ref="D32:D33"/>
    <mergeCell ref="E32:E33"/>
    <mergeCell ref="G32:G33"/>
    <mergeCell ref="H32:H33"/>
    <mergeCell ref="I32:I33"/>
    <mergeCell ref="N45:N47"/>
    <mergeCell ref="O45:O47"/>
    <mergeCell ref="B46:B47"/>
    <mergeCell ref="C46:C47"/>
    <mergeCell ref="D46:D47"/>
    <mergeCell ref="E46:E47"/>
    <mergeCell ref="G46:G47"/>
    <mergeCell ref="H46:H47"/>
    <mergeCell ref="I46:I47"/>
    <mergeCell ref="J46:J47"/>
    <mergeCell ref="B45:D45"/>
    <mergeCell ref="E45:G45"/>
    <mergeCell ref="H45:I45"/>
    <mergeCell ref="J45:L45"/>
    <mergeCell ref="M45:M47"/>
    <mergeCell ref="K46:K47"/>
    <mergeCell ref="L46:L47"/>
    <mergeCell ref="H48:I48"/>
    <mergeCell ref="J48:L48"/>
    <mergeCell ref="A59:A62"/>
    <mergeCell ref="B59:D59"/>
    <mergeCell ref="E59:G59"/>
    <mergeCell ref="H59:I59"/>
    <mergeCell ref="J59:L59"/>
    <mergeCell ref="J60:J61"/>
    <mergeCell ref="K60:K61"/>
    <mergeCell ref="L60:L61"/>
    <mergeCell ref="A45:A48"/>
    <mergeCell ref="B48:D48"/>
    <mergeCell ref="E48:G48"/>
    <mergeCell ref="B62:D62"/>
    <mergeCell ref="E62:G62"/>
    <mergeCell ref="H62:I62"/>
    <mergeCell ref="J62:L62"/>
    <mergeCell ref="M59:M61"/>
    <mergeCell ref="N59:N61"/>
    <mergeCell ref="O59:O61"/>
    <mergeCell ref="B60:B61"/>
    <mergeCell ref="C60:C61"/>
    <mergeCell ref="D60:D61"/>
    <mergeCell ref="E60:E61"/>
    <mergeCell ref="G60:G61"/>
    <mergeCell ref="H60:H61"/>
    <mergeCell ref="I60:I61"/>
  </mergeCells>
  <pageMargins left="0.70866141732283472" right="0.70866141732283472" top="0.74803149606299213" bottom="0.74803149606299213" header="0.31496062992125984" footer="0.31496062992125984"/>
  <pageSetup scale="35"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822"/>
  <sheetViews>
    <sheetView zoomScale="110" zoomScaleNormal="110" workbookViewId="0">
      <pane xSplit="2" ySplit="3" topLeftCell="H4" activePane="bottomRight" state="frozen"/>
      <selection pane="topRight" activeCell="C1" sqref="C1"/>
      <selection pane="bottomLeft" activeCell="A4" sqref="A4"/>
      <selection pane="bottomRight" activeCell="N4" sqref="N4"/>
    </sheetView>
  </sheetViews>
  <sheetFormatPr defaultColWidth="9.140625" defaultRowHeight="15" x14ac:dyDescent="0.25"/>
  <cols>
    <col min="1" max="1" width="10.5703125" style="303" customWidth="1"/>
    <col min="2" max="2" width="13.7109375" style="303" customWidth="1"/>
    <col min="3" max="3" width="13.5703125" style="303" customWidth="1"/>
    <col min="4" max="4" width="23.85546875" style="303" customWidth="1"/>
    <col min="5" max="5" width="16" style="303" customWidth="1"/>
    <col min="6" max="6" width="36.85546875" style="303" customWidth="1"/>
    <col min="7" max="7" width="28.85546875" style="303" customWidth="1"/>
    <col min="8" max="8" width="36.140625" style="303" customWidth="1"/>
    <col min="9" max="9" width="27" style="303" customWidth="1"/>
    <col min="10" max="10" width="16.5703125" style="303" customWidth="1"/>
    <col min="11" max="11" width="13" style="303" customWidth="1"/>
    <col min="12" max="12" width="15.28515625" style="303" customWidth="1"/>
    <col min="13" max="13" width="8.5703125" style="303" customWidth="1"/>
    <col min="14" max="14" width="10.7109375" style="303" customWidth="1"/>
    <col min="15" max="15" width="11" style="303" customWidth="1"/>
    <col min="16" max="16" width="20.28515625" style="303" customWidth="1"/>
    <col min="17" max="17" width="20.85546875" style="303" customWidth="1"/>
    <col min="18" max="16384" width="9.140625" style="303"/>
  </cols>
  <sheetData>
    <row r="1" spans="1:17" ht="26.25" x14ac:dyDescent="0.25">
      <c r="A1" s="636" t="s">
        <v>1306</v>
      </c>
      <c r="B1" s="637"/>
      <c r="C1" s="637"/>
      <c r="D1" s="637"/>
      <c r="E1" s="637"/>
      <c r="F1" s="637"/>
      <c r="G1" s="637"/>
      <c r="H1" s="637"/>
      <c r="I1" s="637"/>
      <c r="J1" s="637"/>
      <c r="K1" s="637"/>
      <c r="L1" s="637"/>
      <c r="M1" s="637"/>
      <c r="N1" s="637"/>
      <c r="O1" s="637"/>
      <c r="P1" s="637"/>
      <c r="Q1" s="637"/>
    </row>
    <row r="2" spans="1:17" ht="21.95" customHeight="1" x14ac:dyDescent="0.25">
      <c r="A2" s="638" t="s">
        <v>2400</v>
      </c>
      <c r="B2" s="639"/>
      <c r="C2" s="639"/>
      <c r="D2" s="639"/>
      <c r="E2" s="639"/>
      <c r="F2" s="639"/>
      <c r="G2" s="639"/>
      <c r="H2" s="639"/>
      <c r="I2" s="639"/>
      <c r="J2" s="639"/>
      <c r="K2" s="639"/>
      <c r="L2" s="639"/>
      <c r="M2" s="639"/>
      <c r="N2" s="639"/>
      <c r="O2" s="639"/>
      <c r="P2" s="639"/>
      <c r="Q2" s="639"/>
    </row>
    <row r="3" spans="1:17" ht="79.5" customHeight="1" x14ac:dyDescent="0.25">
      <c r="A3" s="305" t="s">
        <v>1158</v>
      </c>
      <c r="B3" s="305" t="s">
        <v>1146</v>
      </c>
      <c r="C3" s="344" t="s">
        <v>1173</v>
      </c>
      <c r="D3" s="344" t="s">
        <v>1174</v>
      </c>
      <c r="E3" s="344" t="s">
        <v>1175</v>
      </c>
      <c r="F3" s="305" t="s">
        <v>1159</v>
      </c>
      <c r="G3" s="305" t="s">
        <v>1161</v>
      </c>
      <c r="H3" s="305" t="s">
        <v>72</v>
      </c>
      <c r="I3" s="305" t="s">
        <v>1214</v>
      </c>
      <c r="J3" s="344" t="s">
        <v>1215</v>
      </c>
      <c r="K3" s="350" t="s">
        <v>13882</v>
      </c>
      <c r="L3" s="350" t="s">
        <v>1176</v>
      </c>
      <c r="M3" s="350" t="s">
        <v>13881</v>
      </c>
      <c r="N3" s="350" t="s">
        <v>1307</v>
      </c>
      <c r="O3" s="350" t="s">
        <v>1308</v>
      </c>
      <c r="P3" s="344" t="s">
        <v>1216</v>
      </c>
      <c r="Q3" s="306" t="s">
        <v>1160</v>
      </c>
    </row>
    <row r="4" spans="1:17" s="312" customFormat="1" x14ac:dyDescent="0.3">
      <c r="A4" s="307">
        <v>1</v>
      </c>
      <c r="B4" s="308" t="s">
        <v>2401</v>
      </c>
      <c r="C4" s="308" t="s">
        <v>14205</v>
      </c>
      <c r="D4" s="308" t="s">
        <v>14206</v>
      </c>
      <c r="E4" s="308" t="s">
        <v>14207</v>
      </c>
      <c r="F4" s="309" t="s">
        <v>2402</v>
      </c>
      <c r="G4" s="309" t="s">
        <v>2403</v>
      </c>
      <c r="H4" s="309" t="s">
        <v>2404</v>
      </c>
      <c r="I4" s="309" t="s">
        <v>2405</v>
      </c>
      <c r="J4" s="309" t="s">
        <v>15063</v>
      </c>
      <c r="K4" s="310">
        <v>1.7271860218345707</v>
      </c>
      <c r="L4" s="310">
        <v>1.6486889482896352</v>
      </c>
      <c r="M4" s="310">
        <f>VLOOKUP(H4,'Details of Feeder LEvel'!H:N,7,FALSE)</f>
        <v>0</v>
      </c>
      <c r="N4" s="310">
        <f t="shared" ref="N4:N67" si="0">(K4-L4)/K4*100</f>
        <v>4.544795554885166</v>
      </c>
      <c r="O4" s="310">
        <v>5.317109137857301</v>
      </c>
      <c r="P4" s="309" t="s">
        <v>15063</v>
      </c>
      <c r="Q4" s="311"/>
    </row>
    <row r="5" spans="1:17" s="312" customFormat="1" x14ac:dyDescent="0.3">
      <c r="A5" s="307">
        <v>2</v>
      </c>
      <c r="B5" s="308" t="s">
        <v>2401</v>
      </c>
      <c r="C5" s="308" t="s">
        <v>14205</v>
      </c>
      <c r="D5" s="308" t="s">
        <v>14206</v>
      </c>
      <c r="E5" s="308" t="s">
        <v>14207</v>
      </c>
      <c r="F5" s="309" t="s">
        <v>2402</v>
      </c>
      <c r="G5" s="309" t="s">
        <v>14208</v>
      </c>
      <c r="H5" s="309" t="s">
        <v>2406</v>
      </c>
      <c r="I5" s="309" t="s">
        <v>2405</v>
      </c>
      <c r="J5" s="309" t="s">
        <v>15063</v>
      </c>
      <c r="K5" s="310">
        <v>1.8218358910843637</v>
      </c>
      <c r="L5" s="310">
        <v>1.6727830521378582</v>
      </c>
      <c r="M5" s="310">
        <f>VLOOKUP(H5,'Details of Feeder LEvel'!H:N,7,FALSE)</f>
        <v>1.0180613576702413E-3</v>
      </c>
      <c r="N5" s="310">
        <f t="shared" si="0"/>
        <v>8.1814635267608402</v>
      </c>
      <c r="O5" s="310">
        <v>8.1814635267608349</v>
      </c>
      <c r="P5" s="309" t="s">
        <v>15063</v>
      </c>
      <c r="Q5" s="311"/>
    </row>
    <row r="6" spans="1:17" s="312" customFormat="1" x14ac:dyDescent="0.3">
      <c r="A6" s="307">
        <v>3</v>
      </c>
      <c r="B6" s="308" t="s">
        <v>2401</v>
      </c>
      <c r="C6" s="308" t="s">
        <v>14205</v>
      </c>
      <c r="D6" s="308" t="s">
        <v>14206</v>
      </c>
      <c r="E6" s="308" t="s">
        <v>14207</v>
      </c>
      <c r="F6" s="309" t="s">
        <v>2402</v>
      </c>
      <c r="G6" s="309" t="s">
        <v>2407</v>
      </c>
      <c r="H6" s="309" t="s">
        <v>2408</v>
      </c>
      <c r="I6" s="309" t="s">
        <v>2405</v>
      </c>
      <c r="J6" s="309" t="s">
        <v>15063</v>
      </c>
      <c r="K6" s="310">
        <v>1.9466307333045541</v>
      </c>
      <c r="L6" s="310">
        <v>1.7970932345684427</v>
      </c>
      <c r="M6" s="310">
        <f>VLOOKUP(H6,'Details of Feeder LEvel'!H:N,7,FALSE)</f>
        <v>1.1416694282302409E-3</v>
      </c>
      <c r="N6" s="310">
        <f t="shared" si="0"/>
        <v>7.6818626243643049</v>
      </c>
      <c r="O6" s="310">
        <v>7.6818626243642889</v>
      </c>
      <c r="P6" s="309" t="s">
        <v>15063</v>
      </c>
      <c r="Q6" s="311"/>
    </row>
    <row r="7" spans="1:17" s="312" customFormat="1" x14ac:dyDescent="0.3">
      <c r="A7" s="307">
        <v>4</v>
      </c>
      <c r="B7" s="308" t="s">
        <v>2401</v>
      </c>
      <c r="C7" s="308" t="s">
        <v>14205</v>
      </c>
      <c r="D7" s="308" t="s">
        <v>14206</v>
      </c>
      <c r="E7" s="308" t="s">
        <v>14207</v>
      </c>
      <c r="F7" s="309" t="s">
        <v>2402</v>
      </c>
      <c r="G7" s="309" t="s">
        <v>14209</v>
      </c>
      <c r="H7" s="309" t="s">
        <v>2409</v>
      </c>
      <c r="I7" s="309" t="s">
        <v>2405</v>
      </c>
      <c r="J7" s="309" t="s">
        <v>15063</v>
      </c>
      <c r="K7" s="310">
        <v>2.7198597644040898</v>
      </c>
      <c r="L7" s="310">
        <v>2.4949008385703442</v>
      </c>
      <c r="M7" s="310">
        <f>VLOOKUP(H7,'Details of Feeder LEvel'!H:N,7,FALSE)</f>
        <v>9.7736278917892605E-4</v>
      </c>
      <c r="N7" s="310">
        <f t="shared" si="0"/>
        <v>8.2709751722450751</v>
      </c>
      <c r="O7" s="310">
        <v>8.2709751722450768</v>
      </c>
      <c r="P7" s="309" t="s">
        <v>15063</v>
      </c>
      <c r="Q7" s="311"/>
    </row>
    <row r="8" spans="1:17" s="312" customFormat="1" x14ac:dyDescent="0.3">
      <c r="A8" s="307">
        <v>5</v>
      </c>
      <c r="B8" s="308" t="s">
        <v>2401</v>
      </c>
      <c r="C8" s="308" t="s">
        <v>14205</v>
      </c>
      <c r="D8" s="308" t="s">
        <v>14206</v>
      </c>
      <c r="E8" s="308" t="s">
        <v>14207</v>
      </c>
      <c r="F8" s="309" t="s">
        <v>2402</v>
      </c>
      <c r="G8" s="309" t="s">
        <v>14210</v>
      </c>
      <c r="H8" s="309" t="s">
        <v>2411</v>
      </c>
      <c r="I8" s="309" t="s">
        <v>2405</v>
      </c>
      <c r="J8" s="309" t="s">
        <v>15063</v>
      </c>
      <c r="K8" s="310">
        <v>3.6944344897880068</v>
      </c>
      <c r="L8" s="310">
        <v>3.4025562017915636</v>
      </c>
      <c r="M8" s="310">
        <f>VLOOKUP(H8,'Details of Feeder LEvel'!H:N,7,FALSE)</f>
        <v>5.5563940619429708E-3</v>
      </c>
      <c r="N8" s="310">
        <f t="shared" si="0"/>
        <v>7.9004862260581508</v>
      </c>
      <c r="O8" s="310">
        <v>7.9004862260581676</v>
      </c>
      <c r="P8" s="309" t="s">
        <v>15063</v>
      </c>
      <c r="Q8" s="311"/>
    </row>
    <row r="9" spans="1:17" s="312" customFormat="1" x14ac:dyDescent="0.3">
      <c r="A9" s="307">
        <v>6</v>
      </c>
      <c r="B9" s="308" t="s">
        <v>2401</v>
      </c>
      <c r="C9" s="308" t="s">
        <v>14205</v>
      </c>
      <c r="D9" s="308" t="s">
        <v>14206</v>
      </c>
      <c r="E9" s="308" t="s">
        <v>14207</v>
      </c>
      <c r="F9" s="309" t="s">
        <v>2402</v>
      </c>
      <c r="G9" s="309" t="s">
        <v>2412</v>
      </c>
      <c r="H9" s="309" t="s">
        <v>2413</v>
      </c>
      <c r="I9" s="309" t="s">
        <v>2414</v>
      </c>
      <c r="J9" s="309" t="s">
        <v>15063</v>
      </c>
      <c r="K9" s="310">
        <v>0.50029191469229828</v>
      </c>
      <c r="L9" s="310">
        <v>0.4993510110375845</v>
      </c>
      <c r="M9" s="310">
        <f>VLOOKUP(H9,'Details of Feeder LEvel'!H:N,7,FALSE)</f>
        <v>7.7401070056015708E-4</v>
      </c>
      <c r="N9" s="310">
        <f t="shared" si="0"/>
        <v>0.18807092960766189</v>
      </c>
      <c r="O9" s="310">
        <v>1.3108955735604111</v>
      </c>
      <c r="P9" s="309" t="s">
        <v>15063</v>
      </c>
      <c r="Q9" s="311"/>
    </row>
    <row r="10" spans="1:17" s="312" customFormat="1" x14ac:dyDescent="0.3">
      <c r="A10" s="307">
        <v>7</v>
      </c>
      <c r="B10" s="308" t="s">
        <v>2401</v>
      </c>
      <c r="C10" s="308" t="s">
        <v>14205</v>
      </c>
      <c r="D10" s="308" t="s">
        <v>14206</v>
      </c>
      <c r="E10" s="308" t="s">
        <v>14207</v>
      </c>
      <c r="F10" s="309" t="s">
        <v>2402</v>
      </c>
      <c r="G10" s="309" t="s">
        <v>2415</v>
      </c>
      <c r="H10" s="309" t="s">
        <v>14211</v>
      </c>
      <c r="I10" s="309" t="s">
        <v>3556</v>
      </c>
      <c r="J10" s="309" t="s">
        <v>15063</v>
      </c>
      <c r="K10" s="310">
        <v>6.0546768812069017E-2</v>
      </c>
      <c r="L10" s="310">
        <v>5.7519430371465563E-2</v>
      </c>
      <c r="M10" s="310">
        <f>VLOOKUP(H10,'Details of Feeder LEvel'!H:N,7,FALSE)</f>
        <v>0</v>
      </c>
      <c r="N10" s="310">
        <f t="shared" si="0"/>
        <v>5.0000000000000053</v>
      </c>
      <c r="O10" s="310">
        <v>36.566396324042493</v>
      </c>
      <c r="P10" s="309" t="s">
        <v>15063</v>
      </c>
      <c r="Q10" s="311"/>
    </row>
    <row r="11" spans="1:17" s="312" customFormat="1" x14ac:dyDescent="0.3">
      <c r="A11" s="307">
        <v>8</v>
      </c>
      <c r="B11" s="308" t="s">
        <v>2401</v>
      </c>
      <c r="C11" s="308" t="s">
        <v>14205</v>
      </c>
      <c r="D11" s="308" t="s">
        <v>14206</v>
      </c>
      <c r="E11" s="308" t="s">
        <v>14207</v>
      </c>
      <c r="F11" s="309" t="s">
        <v>2416</v>
      </c>
      <c r="G11" s="309" t="s">
        <v>14212</v>
      </c>
      <c r="H11" s="309" t="s">
        <v>2420</v>
      </c>
      <c r="I11" s="309" t="s">
        <v>2405</v>
      </c>
      <c r="J11" s="309" t="s">
        <v>15063</v>
      </c>
      <c r="K11" s="310">
        <v>2.0351216102194174</v>
      </c>
      <c r="L11" s="310">
        <v>1.8560036065212369</v>
      </c>
      <c r="M11" s="310">
        <f>VLOOKUP(H11,'Details of Feeder LEvel'!H:N,7,FALSE)</f>
        <v>4.6042795118005131E-2</v>
      </c>
      <c r="N11" s="310">
        <f t="shared" si="0"/>
        <v>8.8013415413965781</v>
      </c>
      <c r="O11" s="310">
        <v>8.8013415413965781</v>
      </c>
      <c r="P11" s="309" t="s">
        <v>15063</v>
      </c>
      <c r="Q11" s="311"/>
    </row>
    <row r="12" spans="1:17" s="312" customFormat="1" x14ac:dyDescent="0.3">
      <c r="A12" s="307">
        <v>9</v>
      </c>
      <c r="B12" s="308" t="s">
        <v>2401</v>
      </c>
      <c r="C12" s="308" t="s">
        <v>14205</v>
      </c>
      <c r="D12" s="308" t="s">
        <v>14206</v>
      </c>
      <c r="E12" s="308" t="s">
        <v>14207</v>
      </c>
      <c r="F12" s="309" t="s">
        <v>2416</v>
      </c>
      <c r="G12" s="309" t="s">
        <v>2421</v>
      </c>
      <c r="H12" s="309" t="s">
        <v>14213</v>
      </c>
      <c r="I12" s="309" t="s">
        <v>2405</v>
      </c>
      <c r="J12" s="309" t="s">
        <v>15063</v>
      </c>
      <c r="K12" s="310">
        <v>3.0944354830706162</v>
      </c>
      <c r="L12" s="310">
        <v>2.8778249992556733</v>
      </c>
      <c r="M12" s="310">
        <f>VLOOKUP(H12,'Details of Feeder LEvel'!H:N,7,FALSE)</f>
        <v>4.5915718315240106E-2</v>
      </c>
      <c r="N12" s="310">
        <f t="shared" si="0"/>
        <v>6.9999999999999947</v>
      </c>
      <c r="O12" s="310">
        <v>6.9999999999999947</v>
      </c>
      <c r="P12" s="309" t="s">
        <v>15063</v>
      </c>
      <c r="Q12" s="311"/>
    </row>
    <row r="13" spans="1:17" s="312" customFormat="1" x14ac:dyDescent="0.3">
      <c r="A13" s="307">
        <v>10</v>
      </c>
      <c r="B13" s="308" t="s">
        <v>2401</v>
      </c>
      <c r="C13" s="308" t="s">
        <v>14205</v>
      </c>
      <c r="D13" s="308" t="s">
        <v>14206</v>
      </c>
      <c r="E13" s="308" t="s">
        <v>14207</v>
      </c>
      <c r="F13" s="309" t="s">
        <v>2416</v>
      </c>
      <c r="G13" s="309" t="s">
        <v>14214</v>
      </c>
      <c r="H13" s="309" t="s">
        <v>2422</v>
      </c>
      <c r="I13" s="309" t="s">
        <v>2405</v>
      </c>
      <c r="J13" s="309" t="s">
        <v>15063</v>
      </c>
      <c r="K13" s="310">
        <v>1.9763232480209947</v>
      </c>
      <c r="L13" s="310">
        <v>1.7869297455767441</v>
      </c>
      <c r="M13" s="310">
        <f>VLOOKUP(H13,'Details of Feeder LEvel'!H:N,7,FALSE)</f>
        <v>0.48150831628590618</v>
      </c>
      <c r="N13" s="310">
        <f t="shared" si="0"/>
        <v>9.5831237442509014</v>
      </c>
      <c r="O13" s="310">
        <v>9.5831237442508979</v>
      </c>
      <c r="P13" s="309" t="s">
        <v>15063</v>
      </c>
      <c r="Q13" s="311"/>
    </row>
    <row r="14" spans="1:17" s="312" customFormat="1" x14ac:dyDescent="0.3">
      <c r="A14" s="307">
        <v>11</v>
      </c>
      <c r="B14" s="308" t="s">
        <v>2401</v>
      </c>
      <c r="C14" s="308" t="s">
        <v>14205</v>
      </c>
      <c r="D14" s="308" t="s">
        <v>14206</v>
      </c>
      <c r="E14" s="308" t="s">
        <v>14207</v>
      </c>
      <c r="F14" s="309" t="s">
        <v>2416</v>
      </c>
      <c r="G14" s="309" t="s">
        <v>2423</v>
      </c>
      <c r="H14" s="309" t="s">
        <v>2424</v>
      </c>
      <c r="I14" s="309" t="s">
        <v>2425</v>
      </c>
      <c r="J14" s="309" t="s">
        <v>15063</v>
      </c>
      <c r="K14" s="310">
        <v>2.2680240581317817</v>
      </c>
      <c r="L14" s="310">
        <v>2.2113746488036892</v>
      </c>
      <c r="M14" s="310">
        <f>VLOOKUP(H14,'Details of Feeder LEvel'!H:N,7,FALSE)</f>
        <v>4.2933512701960996E-2</v>
      </c>
      <c r="N14" s="310">
        <f t="shared" si="0"/>
        <v>2.497742875565252</v>
      </c>
      <c r="O14" s="310">
        <v>2.4977428755652564</v>
      </c>
      <c r="P14" s="309" t="s">
        <v>15063</v>
      </c>
      <c r="Q14" s="311"/>
    </row>
    <row r="15" spans="1:17" s="312" customFormat="1" x14ac:dyDescent="0.3">
      <c r="A15" s="307">
        <v>12</v>
      </c>
      <c r="B15" s="308" t="s">
        <v>2401</v>
      </c>
      <c r="C15" s="308" t="s">
        <v>14205</v>
      </c>
      <c r="D15" s="308" t="s">
        <v>14206</v>
      </c>
      <c r="E15" s="308" t="s">
        <v>14207</v>
      </c>
      <c r="F15" s="309" t="s">
        <v>2429</v>
      </c>
      <c r="G15" s="309" t="s">
        <v>14215</v>
      </c>
      <c r="H15" s="309" t="s">
        <v>14216</v>
      </c>
      <c r="I15" s="309" t="s">
        <v>2405</v>
      </c>
      <c r="J15" s="309" t="s">
        <v>15063</v>
      </c>
      <c r="K15" s="310">
        <v>1.408625589807216</v>
      </c>
      <c r="L15" s="310">
        <v>1.2721237300181194</v>
      </c>
      <c r="M15" s="310">
        <f>VLOOKUP(H15,'Details of Feeder LEvel'!H:N,7,FALSE)</f>
        <v>0</v>
      </c>
      <c r="N15" s="310">
        <f t="shared" si="0"/>
        <v>9.6904287964680655</v>
      </c>
      <c r="O15" s="310">
        <v>9.6904287964680762</v>
      </c>
      <c r="P15" s="309" t="s">
        <v>15063</v>
      </c>
      <c r="Q15" s="311"/>
    </row>
    <row r="16" spans="1:17" s="312" customFormat="1" x14ac:dyDescent="0.3">
      <c r="A16" s="307">
        <v>13</v>
      </c>
      <c r="B16" s="308" t="s">
        <v>2401</v>
      </c>
      <c r="C16" s="308" t="s">
        <v>14205</v>
      </c>
      <c r="D16" s="308" t="s">
        <v>14206</v>
      </c>
      <c r="E16" s="308" t="s">
        <v>14207</v>
      </c>
      <c r="F16" s="309" t="s">
        <v>2441</v>
      </c>
      <c r="G16" s="309" t="s">
        <v>2442</v>
      </c>
      <c r="H16" s="309" t="s">
        <v>14217</v>
      </c>
      <c r="I16" s="309" t="s">
        <v>2432</v>
      </c>
      <c r="J16" s="309" t="s">
        <v>15063</v>
      </c>
      <c r="K16" s="310">
        <v>3.4607751985456319</v>
      </c>
      <c r="L16" s="310">
        <v>3.1568896167348752</v>
      </c>
      <c r="M16" s="310">
        <f>VLOOKUP(H16,'Details of Feeder LEvel'!H:N,7,FALSE)</f>
        <v>0</v>
      </c>
      <c r="N16" s="310">
        <f t="shared" si="0"/>
        <v>8.7808529701224902</v>
      </c>
      <c r="O16" s="310">
        <v>8.7808529701224884</v>
      </c>
      <c r="P16" s="309" t="s">
        <v>15063</v>
      </c>
      <c r="Q16" s="311"/>
    </row>
    <row r="17" spans="1:17" s="312" customFormat="1" x14ac:dyDescent="0.3">
      <c r="A17" s="307">
        <v>14</v>
      </c>
      <c r="B17" s="308" t="s">
        <v>2401</v>
      </c>
      <c r="C17" s="308" t="s">
        <v>14205</v>
      </c>
      <c r="D17" s="308" t="s">
        <v>3569</v>
      </c>
      <c r="E17" s="308" t="s">
        <v>14218</v>
      </c>
      <c r="F17" s="309" t="s">
        <v>2429</v>
      </c>
      <c r="G17" s="309" t="s">
        <v>2443</v>
      </c>
      <c r="H17" s="309" t="s">
        <v>2444</v>
      </c>
      <c r="I17" s="309" t="s">
        <v>2432</v>
      </c>
      <c r="J17" s="309" t="s">
        <v>15063</v>
      </c>
      <c r="K17" s="310">
        <v>3.1806088781440964</v>
      </c>
      <c r="L17" s="310">
        <v>3.0394747500000001</v>
      </c>
      <c r="M17" s="310">
        <f>VLOOKUP(H17,'Details of Feeder LEvel'!H:N,7,FALSE)</f>
        <v>0.16999999999999993</v>
      </c>
      <c r="N17" s="310">
        <f t="shared" si="0"/>
        <v>4.4373305096994162</v>
      </c>
      <c r="O17" s="310">
        <v>4.4778132401430355</v>
      </c>
      <c r="P17" s="309" t="s">
        <v>15063</v>
      </c>
      <c r="Q17" s="311"/>
    </row>
    <row r="18" spans="1:17" s="312" customFormat="1" x14ac:dyDescent="0.3">
      <c r="A18" s="307">
        <v>15</v>
      </c>
      <c r="B18" s="308" t="s">
        <v>2401</v>
      </c>
      <c r="C18" s="308" t="s">
        <v>14205</v>
      </c>
      <c r="D18" s="308" t="s">
        <v>3569</v>
      </c>
      <c r="E18" s="308" t="s">
        <v>14218</v>
      </c>
      <c r="F18" s="309" t="s">
        <v>2429</v>
      </c>
      <c r="G18" s="309" t="s">
        <v>2445</v>
      </c>
      <c r="H18" s="309" t="s">
        <v>2446</v>
      </c>
      <c r="I18" s="309" t="s">
        <v>2432</v>
      </c>
      <c r="J18" s="309" t="s">
        <v>15063</v>
      </c>
      <c r="K18" s="310">
        <v>3.0168427043760482</v>
      </c>
      <c r="L18" s="310">
        <v>2.8147600000000002</v>
      </c>
      <c r="M18" s="310">
        <f>VLOOKUP(H18,'Details of Feeder LEvel'!H:N,7,FALSE)</f>
        <v>0.38540000000000019</v>
      </c>
      <c r="N18" s="310">
        <f t="shared" si="0"/>
        <v>6.6984832879393803</v>
      </c>
      <c r="O18" s="310">
        <v>6.698483287939383</v>
      </c>
      <c r="P18" s="309" t="s">
        <v>15063</v>
      </c>
      <c r="Q18" s="311"/>
    </row>
    <row r="19" spans="1:17" s="312" customFormat="1" x14ac:dyDescent="0.3">
      <c r="A19" s="307">
        <v>16</v>
      </c>
      <c r="B19" s="308" t="s">
        <v>2401</v>
      </c>
      <c r="C19" s="308" t="s">
        <v>14205</v>
      </c>
      <c r="D19" s="308" t="s">
        <v>3569</v>
      </c>
      <c r="E19" s="308" t="s">
        <v>14218</v>
      </c>
      <c r="F19" s="309" t="s">
        <v>2429</v>
      </c>
      <c r="G19" s="309" t="s">
        <v>2447</v>
      </c>
      <c r="H19" s="309" t="s">
        <v>2448</v>
      </c>
      <c r="I19" s="309" t="s">
        <v>2432</v>
      </c>
      <c r="J19" s="309" t="s">
        <v>15063</v>
      </c>
      <c r="K19" s="310">
        <v>3.5834480590376967</v>
      </c>
      <c r="L19" s="310">
        <v>3.4020804999999998</v>
      </c>
      <c r="M19" s="310">
        <f>VLOOKUP(H19,'Details of Feeder LEvel'!H:N,7,FALSE)</f>
        <v>0</v>
      </c>
      <c r="N19" s="310">
        <f t="shared" si="0"/>
        <v>5.0612582085646718</v>
      </c>
      <c r="O19" s="310">
        <v>5.0612582085646673</v>
      </c>
      <c r="P19" s="309" t="s">
        <v>15063</v>
      </c>
      <c r="Q19" s="311"/>
    </row>
    <row r="20" spans="1:17" s="312" customFormat="1" x14ac:dyDescent="0.3">
      <c r="A20" s="307">
        <v>17</v>
      </c>
      <c r="B20" s="308" t="s">
        <v>2401</v>
      </c>
      <c r="C20" s="308" t="s">
        <v>14205</v>
      </c>
      <c r="D20" s="308" t="s">
        <v>3569</v>
      </c>
      <c r="E20" s="308" t="s">
        <v>14218</v>
      </c>
      <c r="F20" s="309" t="s">
        <v>2429</v>
      </c>
      <c r="G20" s="309" t="s">
        <v>2449</v>
      </c>
      <c r="H20" s="309" t="s">
        <v>2450</v>
      </c>
      <c r="I20" s="309" t="s">
        <v>2425</v>
      </c>
      <c r="J20" s="309" t="s">
        <v>15063</v>
      </c>
      <c r="K20" s="310">
        <v>3.2697620848171436</v>
      </c>
      <c r="L20" s="310">
        <v>3.1213830833333338</v>
      </c>
      <c r="M20" s="310">
        <f>VLOOKUP(H20,'Details of Feeder LEvel'!H:N,7,FALSE)</f>
        <v>0.29000000000000004</v>
      </c>
      <c r="N20" s="310">
        <f t="shared" si="0"/>
        <v>4.5379143079796176</v>
      </c>
      <c r="O20" s="310">
        <v>6.573580459967598</v>
      </c>
      <c r="P20" s="309" t="s">
        <v>15063</v>
      </c>
      <c r="Q20" s="311"/>
    </row>
    <row r="21" spans="1:17" s="312" customFormat="1" x14ac:dyDescent="0.3">
      <c r="A21" s="307">
        <v>18</v>
      </c>
      <c r="B21" s="308" t="s">
        <v>2401</v>
      </c>
      <c r="C21" s="308" t="s">
        <v>14205</v>
      </c>
      <c r="D21" s="308" t="s">
        <v>3569</v>
      </c>
      <c r="E21" s="308" t="s">
        <v>14218</v>
      </c>
      <c r="F21" s="309" t="s">
        <v>2429</v>
      </c>
      <c r="G21" s="309" t="s">
        <v>2451</v>
      </c>
      <c r="H21" s="309" t="s">
        <v>2452</v>
      </c>
      <c r="I21" s="309" t="s">
        <v>2432</v>
      </c>
      <c r="J21" s="309" t="s">
        <v>15063</v>
      </c>
      <c r="K21" s="310">
        <v>2.9179190531346024</v>
      </c>
      <c r="L21" s="310">
        <v>2.7552884999999998</v>
      </c>
      <c r="M21" s="310">
        <f>VLOOKUP(H21,'Details of Feeder LEvel'!H:N,7,FALSE)</f>
        <v>0</v>
      </c>
      <c r="N21" s="310">
        <f t="shared" si="0"/>
        <v>5.573511470782412</v>
      </c>
      <c r="O21" s="310">
        <v>7.6820654830812245</v>
      </c>
      <c r="P21" s="309" t="s">
        <v>15063</v>
      </c>
      <c r="Q21" s="311"/>
    </row>
    <row r="22" spans="1:17" s="312" customFormat="1" x14ac:dyDescent="0.3">
      <c r="A22" s="307">
        <v>19</v>
      </c>
      <c r="B22" s="308" t="s">
        <v>2401</v>
      </c>
      <c r="C22" s="308" t="s">
        <v>14205</v>
      </c>
      <c r="D22" s="308" t="s">
        <v>3569</v>
      </c>
      <c r="E22" s="308" t="s">
        <v>14218</v>
      </c>
      <c r="F22" s="309" t="s">
        <v>2429</v>
      </c>
      <c r="G22" s="309" t="s">
        <v>2453</v>
      </c>
      <c r="H22" s="309" t="s">
        <v>2454</v>
      </c>
      <c r="I22" s="309" t="s">
        <v>2432</v>
      </c>
      <c r="J22" s="309" t="s">
        <v>15063</v>
      </c>
      <c r="K22" s="310">
        <v>3.7075326152940127</v>
      </c>
      <c r="L22" s="310">
        <v>3.5129489999999999</v>
      </c>
      <c r="M22" s="310">
        <f>VLOOKUP(H22,'Details of Feeder LEvel'!H:N,7,FALSE)</f>
        <v>0</v>
      </c>
      <c r="N22" s="310">
        <f t="shared" si="0"/>
        <v>5.2483318552973008</v>
      </c>
      <c r="O22" s="310">
        <v>5.2483318552973053</v>
      </c>
      <c r="P22" s="309" t="s">
        <v>15063</v>
      </c>
      <c r="Q22" s="311"/>
    </row>
    <row r="23" spans="1:17" s="312" customFormat="1" x14ac:dyDescent="0.3">
      <c r="A23" s="307">
        <v>20</v>
      </c>
      <c r="B23" s="308" t="s">
        <v>2401</v>
      </c>
      <c r="C23" s="308" t="s">
        <v>14205</v>
      </c>
      <c r="D23" s="308" t="s">
        <v>3569</v>
      </c>
      <c r="E23" s="308" t="s">
        <v>14218</v>
      </c>
      <c r="F23" s="309" t="s">
        <v>2429</v>
      </c>
      <c r="G23" s="309" t="s">
        <v>2455</v>
      </c>
      <c r="H23" s="309" t="s">
        <v>2456</v>
      </c>
      <c r="I23" s="309" t="s">
        <v>2432</v>
      </c>
      <c r="J23" s="309" t="s">
        <v>15063</v>
      </c>
      <c r="K23" s="310">
        <v>2.3183212629376162</v>
      </c>
      <c r="L23" s="310">
        <v>2.2102425000000001</v>
      </c>
      <c r="M23" s="310">
        <f>VLOOKUP(H23,'Details of Feeder LEvel'!H:N,7,FALSE)</f>
        <v>0</v>
      </c>
      <c r="N23" s="310">
        <f t="shared" si="0"/>
        <v>4.661940718287946</v>
      </c>
      <c r="O23" s="310">
        <v>4.6619407182879495</v>
      </c>
      <c r="P23" s="309" t="s">
        <v>15063</v>
      </c>
      <c r="Q23" s="311"/>
    </row>
    <row r="24" spans="1:17" s="312" customFormat="1" x14ac:dyDescent="0.3">
      <c r="A24" s="307">
        <v>21</v>
      </c>
      <c r="B24" s="308" t="s">
        <v>2401</v>
      </c>
      <c r="C24" s="308" t="s">
        <v>14205</v>
      </c>
      <c r="D24" s="308" t="s">
        <v>3569</v>
      </c>
      <c r="E24" s="308" t="s">
        <v>14218</v>
      </c>
      <c r="F24" s="309" t="s">
        <v>2429</v>
      </c>
      <c r="G24" s="309" t="s">
        <v>2457</v>
      </c>
      <c r="H24" s="309" t="s">
        <v>2458</v>
      </c>
      <c r="I24" s="309" t="s">
        <v>2432</v>
      </c>
      <c r="J24" s="309" t="s">
        <v>15063</v>
      </c>
      <c r="K24" s="310">
        <v>1.6545367599431149</v>
      </c>
      <c r="L24" s="310">
        <v>1.54359975</v>
      </c>
      <c r="M24" s="310">
        <f>VLOOKUP(H24,'Details of Feeder LEvel'!H:N,7,FALSE)</f>
        <v>0</v>
      </c>
      <c r="N24" s="310">
        <f t="shared" si="0"/>
        <v>6.7050193521798214</v>
      </c>
      <c r="O24" s="310">
        <v>6.7050193521798196</v>
      </c>
      <c r="P24" s="309" t="s">
        <v>15063</v>
      </c>
      <c r="Q24" s="311"/>
    </row>
    <row r="25" spans="1:17" s="312" customFormat="1" x14ac:dyDescent="0.3">
      <c r="A25" s="307">
        <v>22</v>
      </c>
      <c r="B25" s="308" t="s">
        <v>2401</v>
      </c>
      <c r="C25" s="308" t="s">
        <v>14205</v>
      </c>
      <c r="D25" s="308" t="s">
        <v>3569</v>
      </c>
      <c r="E25" s="308" t="s">
        <v>14218</v>
      </c>
      <c r="F25" s="309" t="s">
        <v>2429</v>
      </c>
      <c r="G25" s="309" t="s">
        <v>2459</v>
      </c>
      <c r="H25" s="309" t="s">
        <v>2460</v>
      </c>
      <c r="I25" s="309" t="s">
        <v>2425</v>
      </c>
      <c r="J25" s="309" t="s">
        <v>15063</v>
      </c>
      <c r="K25" s="310">
        <v>5.5445821426088227E-2</v>
      </c>
      <c r="L25" s="310">
        <v>5.4841461972543866E-2</v>
      </c>
      <c r="M25" s="310">
        <f>VLOOKUP(H25,'Details of Feeder LEvel'!H:N,7,FALSE)</f>
        <v>1.4193</v>
      </c>
      <c r="N25" s="310">
        <f t="shared" si="0"/>
        <v>1.0899999999999979</v>
      </c>
      <c r="O25" s="310">
        <v>1.0900000000000021</v>
      </c>
      <c r="P25" s="309" t="s">
        <v>15063</v>
      </c>
      <c r="Q25" s="311"/>
    </row>
    <row r="26" spans="1:17" s="312" customFormat="1" x14ac:dyDescent="0.3">
      <c r="A26" s="307">
        <v>23</v>
      </c>
      <c r="B26" s="308" t="s">
        <v>2401</v>
      </c>
      <c r="C26" s="308" t="s">
        <v>14205</v>
      </c>
      <c r="D26" s="308" t="s">
        <v>3569</v>
      </c>
      <c r="E26" s="308" t="s">
        <v>14218</v>
      </c>
      <c r="F26" s="309" t="s">
        <v>2429</v>
      </c>
      <c r="G26" s="309" t="s">
        <v>2461</v>
      </c>
      <c r="H26" s="309" t="s">
        <v>2462</v>
      </c>
      <c r="I26" s="309" t="s">
        <v>2432</v>
      </c>
      <c r="J26" s="309" t="s">
        <v>15063</v>
      </c>
      <c r="K26" s="310">
        <v>2.2028615999016026</v>
      </c>
      <c r="L26" s="310">
        <v>2.0995035</v>
      </c>
      <c r="M26" s="310">
        <f>VLOOKUP(H26,'Details of Feeder LEvel'!H:N,7,FALSE)</f>
        <v>0</v>
      </c>
      <c r="N26" s="310">
        <f t="shared" si="0"/>
        <v>4.691992447742491</v>
      </c>
      <c r="O26" s="310">
        <v>4.6919924477424875</v>
      </c>
      <c r="P26" s="309" t="s">
        <v>15063</v>
      </c>
      <c r="Q26" s="311"/>
    </row>
    <row r="27" spans="1:17" s="312" customFormat="1" x14ac:dyDescent="0.3">
      <c r="A27" s="307">
        <v>24</v>
      </c>
      <c r="B27" s="308" t="s">
        <v>2401</v>
      </c>
      <c r="C27" s="308" t="s">
        <v>14205</v>
      </c>
      <c r="D27" s="308" t="s">
        <v>3569</v>
      </c>
      <c r="E27" s="308" t="s">
        <v>14218</v>
      </c>
      <c r="F27" s="309" t="s">
        <v>2429</v>
      </c>
      <c r="G27" s="309" t="s">
        <v>2463</v>
      </c>
      <c r="H27" s="309" t="s">
        <v>2464</v>
      </c>
      <c r="I27" s="309" t="s">
        <v>2432</v>
      </c>
      <c r="J27" s="309" t="s">
        <v>15063</v>
      </c>
      <c r="K27" s="310">
        <v>1.8487116753627468</v>
      </c>
      <c r="L27" s="310">
        <v>1.7291989999999999</v>
      </c>
      <c r="M27" s="310">
        <f>VLOOKUP(H27,'Details of Feeder LEvel'!H:N,7,FALSE)</f>
        <v>8.0000000000000071E-2</v>
      </c>
      <c r="N27" s="310">
        <f t="shared" si="0"/>
        <v>6.4646465403696123</v>
      </c>
      <c r="O27" s="310">
        <v>6.4646465403696123</v>
      </c>
      <c r="P27" s="309" t="s">
        <v>15063</v>
      </c>
      <c r="Q27" s="311"/>
    </row>
    <row r="28" spans="1:17" s="312" customFormat="1" x14ac:dyDescent="0.3">
      <c r="A28" s="307">
        <v>25</v>
      </c>
      <c r="B28" s="308" t="s">
        <v>2401</v>
      </c>
      <c r="C28" s="308" t="s">
        <v>14205</v>
      </c>
      <c r="D28" s="308" t="s">
        <v>3569</v>
      </c>
      <c r="E28" s="308" t="s">
        <v>14218</v>
      </c>
      <c r="F28" s="309" t="s">
        <v>2435</v>
      </c>
      <c r="G28" s="309" t="s">
        <v>2465</v>
      </c>
      <c r="H28" s="309" t="s">
        <v>2466</v>
      </c>
      <c r="I28" s="309" t="s">
        <v>2432</v>
      </c>
      <c r="J28" s="309" t="s">
        <v>15063</v>
      </c>
      <c r="K28" s="310">
        <v>3.0462250543655145</v>
      </c>
      <c r="L28" s="310">
        <v>2.8912597500000001</v>
      </c>
      <c r="M28" s="310">
        <f>VLOOKUP(H28,'Details of Feeder LEvel'!H:N,7,FALSE)</f>
        <v>0.43000000000000016</v>
      </c>
      <c r="N28" s="310">
        <f t="shared" si="0"/>
        <v>5.0871259214231443</v>
      </c>
      <c r="O28" s="310">
        <v>7.4789547148825131</v>
      </c>
      <c r="P28" s="309" t="s">
        <v>15063</v>
      </c>
      <c r="Q28" s="311"/>
    </row>
    <row r="29" spans="1:17" s="312" customFormat="1" x14ac:dyDescent="0.3">
      <c r="A29" s="307">
        <v>26</v>
      </c>
      <c r="B29" s="308" t="s">
        <v>2401</v>
      </c>
      <c r="C29" s="308" t="s">
        <v>14205</v>
      </c>
      <c r="D29" s="308" t="s">
        <v>3569</v>
      </c>
      <c r="E29" s="308" t="s">
        <v>14218</v>
      </c>
      <c r="F29" s="309" t="s">
        <v>2435</v>
      </c>
      <c r="G29" s="309" t="s">
        <v>2467</v>
      </c>
      <c r="H29" s="309" t="s">
        <v>2468</v>
      </c>
      <c r="I29" s="309" t="s">
        <v>2425</v>
      </c>
      <c r="J29" s="309" t="s">
        <v>15063</v>
      </c>
      <c r="K29" s="310">
        <v>2.9134163976215626</v>
      </c>
      <c r="L29" s="310">
        <v>2.789596200722646</v>
      </c>
      <c r="M29" s="310">
        <f>VLOOKUP(H29,'Details of Feeder LEvel'!H:N,7,FALSE)</f>
        <v>9.9999999999988987E-4</v>
      </c>
      <c r="N29" s="310">
        <f t="shared" si="0"/>
        <v>4.2500000000000044</v>
      </c>
      <c r="O29" s="310">
        <v>4.2500000000000204</v>
      </c>
      <c r="P29" s="309" t="s">
        <v>15063</v>
      </c>
      <c r="Q29" s="311"/>
    </row>
    <row r="30" spans="1:17" s="312" customFormat="1" x14ac:dyDescent="0.3">
      <c r="A30" s="307">
        <v>27</v>
      </c>
      <c r="B30" s="308" t="s">
        <v>2401</v>
      </c>
      <c r="C30" s="308" t="s">
        <v>14205</v>
      </c>
      <c r="D30" s="308" t="s">
        <v>3569</v>
      </c>
      <c r="E30" s="308" t="s">
        <v>14218</v>
      </c>
      <c r="F30" s="309" t="s">
        <v>2435</v>
      </c>
      <c r="G30" s="309" t="s">
        <v>2471</v>
      </c>
      <c r="H30" s="309" t="s">
        <v>2472</v>
      </c>
      <c r="I30" s="309" t="s">
        <v>2432</v>
      </c>
      <c r="J30" s="309" t="s">
        <v>15063</v>
      </c>
      <c r="K30" s="310">
        <v>2.9808103079406507</v>
      </c>
      <c r="L30" s="310">
        <v>2.8246512500000001</v>
      </c>
      <c r="M30" s="310">
        <f>VLOOKUP(H30,'Details of Feeder LEvel'!H:N,7,FALSE)</f>
        <v>0</v>
      </c>
      <c r="N30" s="310">
        <f t="shared" si="0"/>
        <v>5.2388123298102824</v>
      </c>
      <c r="O30" s="310">
        <v>5.696331536376853</v>
      </c>
      <c r="P30" s="309" t="s">
        <v>15063</v>
      </c>
      <c r="Q30" s="311"/>
    </row>
    <row r="31" spans="1:17" s="312" customFormat="1" x14ac:dyDescent="0.3">
      <c r="A31" s="307">
        <v>28</v>
      </c>
      <c r="B31" s="308" t="s">
        <v>2401</v>
      </c>
      <c r="C31" s="308" t="s">
        <v>14205</v>
      </c>
      <c r="D31" s="308" t="s">
        <v>3569</v>
      </c>
      <c r="E31" s="308" t="s">
        <v>14218</v>
      </c>
      <c r="F31" s="309" t="s">
        <v>14219</v>
      </c>
      <c r="G31" s="309" t="s">
        <v>2484</v>
      </c>
      <c r="H31" s="309" t="s">
        <v>2485</v>
      </c>
      <c r="I31" s="309" t="s">
        <v>2405</v>
      </c>
      <c r="J31" s="309" t="s">
        <v>15063</v>
      </c>
      <c r="K31" s="310">
        <v>1.5841715224355484</v>
      </c>
      <c r="L31" s="310">
        <v>1.5090817922721034</v>
      </c>
      <c r="M31" s="310">
        <f>VLOOKUP(H31,'Details of Feeder LEvel'!H:N,7,FALSE)</f>
        <v>0</v>
      </c>
      <c r="N31" s="310">
        <f t="shared" si="0"/>
        <v>4.74</v>
      </c>
      <c r="O31" s="310">
        <v>6.0336944037443381</v>
      </c>
      <c r="P31" s="309" t="s">
        <v>15063</v>
      </c>
      <c r="Q31" s="311"/>
    </row>
    <row r="32" spans="1:17" s="312" customFormat="1" x14ac:dyDescent="0.3">
      <c r="A32" s="307">
        <v>29</v>
      </c>
      <c r="B32" s="308" t="s">
        <v>2401</v>
      </c>
      <c r="C32" s="308" t="s">
        <v>14205</v>
      </c>
      <c r="D32" s="308" t="s">
        <v>3569</v>
      </c>
      <c r="E32" s="308" t="s">
        <v>14218</v>
      </c>
      <c r="F32" s="309" t="s">
        <v>2486</v>
      </c>
      <c r="G32" s="309" t="s">
        <v>2487</v>
      </c>
      <c r="H32" s="309" t="s">
        <v>2485</v>
      </c>
      <c r="I32" s="309" t="s">
        <v>2425</v>
      </c>
      <c r="J32" s="309" t="s">
        <v>15063</v>
      </c>
      <c r="K32" s="310">
        <v>2.2180779590801318</v>
      </c>
      <c r="L32" s="310">
        <v>2.1216789999999999</v>
      </c>
      <c r="M32" s="310">
        <f>VLOOKUP(H32,'Details of Feeder LEvel'!H:N,7,FALSE)</f>
        <v>0</v>
      </c>
      <c r="N32" s="310">
        <f t="shared" si="0"/>
        <v>4.3460582025759802</v>
      </c>
      <c r="O32" s="310">
        <v>4.3460582025759642</v>
      </c>
      <c r="P32" s="309" t="s">
        <v>15063</v>
      </c>
      <c r="Q32" s="311"/>
    </row>
    <row r="33" spans="1:17" s="312" customFormat="1" x14ac:dyDescent="0.3">
      <c r="A33" s="307">
        <v>30</v>
      </c>
      <c r="B33" s="308" t="s">
        <v>2401</v>
      </c>
      <c r="C33" s="308" t="s">
        <v>14205</v>
      </c>
      <c r="D33" s="308" t="s">
        <v>3569</v>
      </c>
      <c r="E33" s="308" t="s">
        <v>14218</v>
      </c>
      <c r="F33" s="309" t="s">
        <v>2429</v>
      </c>
      <c r="G33" s="309" t="s">
        <v>2488</v>
      </c>
      <c r="H33" s="309" t="s">
        <v>2489</v>
      </c>
      <c r="I33" s="309" t="s">
        <v>2405</v>
      </c>
      <c r="J33" s="309" t="s">
        <v>15063</v>
      </c>
      <c r="K33" s="310">
        <v>1.231027105134552</v>
      </c>
      <c r="L33" s="310">
        <v>1.1744399999999999</v>
      </c>
      <c r="M33" s="310">
        <f>VLOOKUP(H33,'Details of Feeder LEvel'!H:N,7,FALSE)</f>
        <v>1.66</v>
      </c>
      <c r="N33" s="310">
        <f t="shared" si="0"/>
        <v>4.5967391699606086</v>
      </c>
      <c r="O33" s="310">
        <v>4.5967391699606068</v>
      </c>
      <c r="P33" s="309" t="s">
        <v>15063</v>
      </c>
      <c r="Q33" s="311"/>
    </row>
    <row r="34" spans="1:17" s="312" customFormat="1" x14ac:dyDescent="0.3">
      <c r="A34" s="307">
        <v>31</v>
      </c>
      <c r="B34" s="308" t="s">
        <v>2401</v>
      </c>
      <c r="C34" s="308" t="s">
        <v>14205</v>
      </c>
      <c r="D34" s="308" t="s">
        <v>3569</v>
      </c>
      <c r="E34" s="308" t="s">
        <v>14218</v>
      </c>
      <c r="F34" s="309" t="s">
        <v>2429</v>
      </c>
      <c r="G34" s="309" t="s">
        <v>2490</v>
      </c>
      <c r="H34" s="309" t="s">
        <v>2491</v>
      </c>
      <c r="I34" s="309" t="s">
        <v>2405</v>
      </c>
      <c r="J34" s="309" t="s">
        <v>15063</v>
      </c>
      <c r="K34" s="310">
        <v>2.322541770902963</v>
      </c>
      <c r="L34" s="310">
        <v>2.1328640000000001</v>
      </c>
      <c r="M34" s="310">
        <f>VLOOKUP(H34,'Details of Feeder LEvel'!H:N,7,FALSE)</f>
        <v>0.33999999999999986</v>
      </c>
      <c r="N34" s="310">
        <f t="shared" si="0"/>
        <v>8.1668184951188003</v>
      </c>
      <c r="O34" s="310">
        <v>8.166818495118811</v>
      </c>
      <c r="P34" s="309" t="s">
        <v>15063</v>
      </c>
      <c r="Q34" s="311"/>
    </row>
    <row r="35" spans="1:17" s="312" customFormat="1" x14ac:dyDescent="0.3">
      <c r="A35" s="307">
        <v>32</v>
      </c>
      <c r="B35" s="308" t="s">
        <v>2401</v>
      </c>
      <c r="C35" s="308" t="s">
        <v>14205</v>
      </c>
      <c r="D35" s="308" t="s">
        <v>3569</v>
      </c>
      <c r="E35" s="308" t="s">
        <v>14218</v>
      </c>
      <c r="F35" s="309" t="s">
        <v>2429</v>
      </c>
      <c r="G35" s="309" t="s">
        <v>2492</v>
      </c>
      <c r="H35" s="309" t="s">
        <v>2493</v>
      </c>
      <c r="I35" s="309" t="s">
        <v>2425</v>
      </c>
      <c r="J35" s="309" t="s">
        <v>15063</v>
      </c>
      <c r="K35" s="310">
        <v>1.3408391239742083</v>
      </c>
      <c r="L35" s="310">
        <v>1.3169999999999999</v>
      </c>
      <c r="M35" s="310">
        <f>VLOOKUP(H35,'Details of Feeder LEvel'!H:N,7,FALSE)</f>
        <v>0.10000000000000009</v>
      </c>
      <c r="N35" s="310">
        <f t="shared" si="0"/>
        <v>1.7779257442570682</v>
      </c>
      <c r="O35" s="310">
        <v>4.0933969434416966</v>
      </c>
      <c r="P35" s="309" t="s">
        <v>15063</v>
      </c>
      <c r="Q35" s="311"/>
    </row>
    <row r="36" spans="1:17" s="312" customFormat="1" x14ac:dyDescent="0.3">
      <c r="A36" s="307">
        <v>33</v>
      </c>
      <c r="B36" s="308" t="s">
        <v>2401</v>
      </c>
      <c r="C36" s="308" t="s">
        <v>14205</v>
      </c>
      <c r="D36" s="308" t="s">
        <v>3569</v>
      </c>
      <c r="E36" s="308" t="s">
        <v>14218</v>
      </c>
      <c r="F36" s="309" t="s">
        <v>2494</v>
      </c>
      <c r="G36" s="309" t="s">
        <v>2495</v>
      </c>
      <c r="H36" s="309" t="s">
        <v>14220</v>
      </c>
      <c r="I36" s="309" t="s">
        <v>2432</v>
      </c>
      <c r="J36" s="309" t="s">
        <v>15063</v>
      </c>
      <c r="K36" s="310">
        <v>9.6313377273560263E-9</v>
      </c>
      <c r="L36" s="310">
        <v>0</v>
      </c>
      <c r="M36" s="310">
        <f>VLOOKUP(H36,'Details of Feeder LEvel'!H:N,7,FALSE)</f>
        <v>0</v>
      </c>
      <c r="N36" s="310">
        <f t="shared" si="0"/>
        <v>100</v>
      </c>
      <c r="O36" s="310" t="e">
        <v>#DIV/0!</v>
      </c>
      <c r="P36" s="309" t="s">
        <v>15063</v>
      </c>
      <c r="Q36" s="311"/>
    </row>
    <row r="37" spans="1:17" s="312" customFormat="1" x14ac:dyDescent="0.3">
      <c r="A37" s="307">
        <v>34</v>
      </c>
      <c r="B37" s="308" t="s">
        <v>2401</v>
      </c>
      <c r="C37" s="308" t="s">
        <v>14205</v>
      </c>
      <c r="D37" s="308" t="s">
        <v>3569</v>
      </c>
      <c r="E37" s="308" t="s">
        <v>14221</v>
      </c>
      <c r="F37" s="309" t="s">
        <v>2497</v>
      </c>
      <c r="G37" s="309" t="s">
        <v>2498</v>
      </c>
      <c r="H37" s="309" t="s">
        <v>2499</v>
      </c>
      <c r="I37" s="309" t="s">
        <v>2405</v>
      </c>
      <c r="J37" s="309" t="s">
        <v>15063</v>
      </c>
      <c r="K37" s="310">
        <v>2.4222400000000004</v>
      </c>
      <c r="L37" s="310">
        <v>2.1435883221785934</v>
      </c>
      <c r="M37" s="310">
        <f>VLOOKUP(H37,'Details of Feeder LEvel'!H:N,7,FALSE)</f>
        <v>0</v>
      </c>
      <c r="N37" s="310">
        <f t="shared" si="0"/>
        <v>11.50388391824951</v>
      </c>
      <c r="O37" s="310">
        <v>11.503883918249524</v>
      </c>
      <c r="P37" s="309" t="s">
        <v>15063</v>
      </c>
      <c r="Q37" s="311"/>
    </row>
    <row r="38" spans="1:17" s="312" customFormat="1" x14ac:dyDescent="0.3">
      <c r="A38" s="307">
        <v>35</v>
      </c>
      <c r="B38" s="308" t="s">
        <v>2401</v>
      </c>
      <c r="C38" s="308" t="s">
        <v>14205</v>
      </c>
      <c r="D38" s="308" t="s">
        <v>3569</v>
      </c>
      <c r="E38" s="308" t="s">
        <v>14221</v>
      </c>
      <c r="F38" s="309" t="s">
        <v>2497</v>
      </c>
      <c r="G38" s="309" t="s">
        <v>2500</v>
      </c>
      <c r="H38" s="309" t="s">
        <v>2501</v>
      </c>
      <c r="I38" s="309" t="s">
        <v>2405</v>
      </c>
      <c r="J38" s="309" t="s">
        <v>15063</v>
      </c>
      <c r="K38" s="310">
        <v>1.9948000000000001</v>
      </c>
      <c r="L38" s="310">
        <v>1.7183948576246393</v>
      </c>
      <c r="M38" s="310">
        <f>VLOOKUP(H38,'Details of Feeder LEvel'!H:N,7,FALSE)</f>
        <v>0</v>
      </c>
      <c r="N38" s="310">
        <f t="shared" si="0"/>
        <v>13.856283455752999</v>
      </c>
      <c r="O38" s="310">
        <v>13.856283455753005</v>
      </c>
      <c r="P38" s="309" t="s">
        <v>15063</v>
      </c>
      <c r="Q38" s="311"/>
    </row>
    <row r="39" spans="1:17" s="312" customFormat="1" x14ac:dyDescent="0.3">
      <c r="A39" s="307">
        <v>36</v>
      </c>
      <c r="B39" s="308" t="s">
        <v>2401</v>
      </c>
      <c r="C39" s="308" t="s">
        <v>14205</v>
      </c>
      <c r="D39" s="308" t="s">
        <v>3569</v>
      </c>
      <c r="E39" s="308" t="s">
        <v>14221</v>
      </c>
      <c r="F39" s="309" t="s">
        <v>2497</v>
      </c>
      <c r="G39" s="309" t="s">
        <v>2502</v>
      </c>
      <c r="H39" s="309" t="s">
        <v>2503</v>
      </c>
      <c r="I39" s="309" t="s">
        <v>2405</v>
      </c>
      <c r="J39" s="309" t="s">
        <v>15063</v>
      </c>
      <c r="K39" s="310">
        <v>4.6987200000000007</v>
      </c>
      <c r="L39" s="310">
        <v>4.0843365</v>
      </c>
      <c r="M39" s="310">
        <f>VLOOKUP(H39,'Details of Feeder LEvel'!H:N,7,FALSE)</f>
        <v>0</v>
      </c>
      <c r="N39" s="310">
        <f t="shared" si="0"/>
        <v>13.075550362651969</v>
      </c>
      <c r="O39" s="310">
        <v>13.075550362651978</v>
      </c>
      <c r="P39" s="309" t="s">
        <v>15063</v>
      </c>
      <c r="Q39" s="311"/>
    </row>
    <row r="40" spans="1:17" s="312" customFormat="1" x14ac:dyDescent="0.3">
      <c r="A40" s="307">
        <v>37</v>
      </c>
      <c r="B40" s="308" t="s">
        <v>2401</v>
      </c>
      <c r="C40" s="308" t="s">
        <v>14205</v>
      </c>
      <c r="D40" s="308" t="s">
        <v>3569</v>
      </c>
      <c r="E40" s="308" t="s">
        <v>14221</v>
      </c>
      <c r="F40" s="309" t="s">
        <v>2497</v>
      </c>
      <c r="G40" s="309" t="s">
        <v>2504</v>
      </c>
      <c r="H40" s="309" t="s">
        <v>2505</v>
      </c>
      <c r="I40" s="309" t="s">
        <v>2405</v>
      </c>
      <c r="J40" s="309" t="s">
        <v>15063</v>
      </c>
      <c r="K40" s="310">
        <v>4.5535600000000001</v>
      </c>
      <c r="L40" s="310">
        <v>3.977781277821407</v>
      </c>
      <c r="M40" s="310">
        <f>VLOOKUP(H40,'Details of Feeder LEvel'!H:N,7,FALSE)</f>
        <v>0</v>
      </c>
      <c r="N40" s="310">
        <f t="shared" si="0"/>
        <v>12.644584065623226</v>
      </c>
      <c r="O40" s="310">
        <v>12.644584065623244</v>
      </c>
      <c r="P40" s="309" t="s">
        <v>15063</v>
      </c>
      <c r="Q40" s="311"/>
    </row>
    <row r="41" spans="1:17" s="312" customFormat="1" x14ac:dyDescent="0.3">
      <c r="A41" s="307">
        <v>38</v>
      </c>
      <c r="B41" s="308" t="s">
        <v>2401</v>
      </c>
      <c r="C41" s="308" t="s">
        <v>14205</v>
      </c>
      <c r="D41" s="308" t="s">
        <v>3569</v>
      </c>
      <c r="E41" s="308" t="s">
        <v>14221</v>
      </c>
      <c r="F41" s="309" t="s">
        <v>2497</v>
      </c>
      <c r="G41" s="309" t="s">
        <v>2506</v>
      </c>
      <c r="H41" s="309" t="s">
        <v>2507</v>
      </c>
      <c r="I41" s="309" t="s">
        <v>2405</v>
      </c>
      <c r="J41" s="309" t="s">
        <v>15063</v>
      </c>
      <c r="K41" s="310">
        <v>3.0294399999999997</v>
      </c>
      <c r="L41" s="310">
        <v>2.7038030000000002</v>
      </c>
      <c r="M41" s="310">
        <f>VLOOKUP(H41,'Details of Feeder LEvel'!H:N,7,FALSE)</f>
        <v>0</v>
      </c>
      <c r="N41" s="310">
        <f t="shared" si="0"/>
        <v>10.749082338650034</v>
      </c>
      <c r="O41" s="310">
        <v>12.163537255043099</v>
      </c>
      <c r="P41" s="309" t="s">
        <v>15063</v>
      </c>
      <c r="Q41" s="311"/>
    </row>
    <row r="42" spans="1:17" s="312" customFormat="1" x14ac:dyDescent="0.3">
      <c r="A42" s="307">
        <v>39</v>
      </c>
      <c r="B42" s="308" t="s">
        <v>2401</v>
      </c>
      <c r="C42" s="308" t="s">
        <v>14205</v>
      </c>
      <c r="D42" s="308" t="s">
        <v>3569</v>
      </c>
      <c r="E42" s="308" t="s">
        <v>14221</v>
      </c>
      <c r="F42" s="309" t="s">
        <v>2497</v>
      </c>
      <c r="G42" s="309" t="s">
        <v>2508</v>
      </c>
      <c r="H42" s="309" t="s">
        <v>2509</v>
      </c>
      <c r="I42" s="309" t="s">
        <v>2405</v>
      </c>
      <c r="J42" s="309" t="s">
        <v>15063</v>
      </c>
      <c r="K42" s="310">
        <v>4.80532</v>
      </c>
      <c r="L42" s="310">
        <v>4.1246227400000004</v>
      </c>
      <c r="M42" s="310">
        <f>VLOOKUP(H42,'Details of Feeder LEvel'!H:N,7,FALSE)</f>
        <v>0</v>
      </c>
      <c r="N42" s="310">
        <f t="shared" si="0"/>
        <v>14.165492828781426</v>
      </c>
      <c r="O42" s="310">
        <v>14.165492828781423</v>
      </c>
      <c r="P42" s="309" t="s">
        <v>15063</v>
      </c>
      <c r="Q42" s="311"/>
    </row>
    <row r="43" spans="1:17" s="312" customFormat="1" x14ac:dyDescent="0.3">
      <c r="A43" s="307">
        <v>40</v>
      </c>
      <c r="B43" s="308" t="s">
        <v>2401</v>
      </c>
      <c r="C43" s="308" t="s">
        <v>14205</v>
      </c>
      <c r="D43" s="308" t="s">
        <v>3569</v>
      </c>
      <c r="E43" s="308" t="s">
        <v>14221</v>
      </c>
      <c r="F43" s="309" t="s">
        <v>2497</v>
      </c>
      <c r="G43" s="309" t="s">
        <v>2510</v>
      </c>
      <c r="H43" s="309" t="s">
        <v>2511</v>
      </c>
      <c r="I43" s="309" t="s">
        <v>2405</v>
      </c>
      <c r="J43" s="309" t="s">
        <v>15063</v>
      </c>
      <c r="K43" s="310">
        <v>5.4865200000000005</v>
      </c>
      <c r="L43" s="310">
        <v>4.8233755</v>
      </c>
      <c r="M43" s="310">
        <f>VLOOKUP(H43,'Details of Feeder LEvel'!H:N,7,FALSE)</f>
        <v>0</v>
      </c>
      <c r="N43" s="310">
        <f t="shared" si="0"/>
        <v>12.086796366367031</v>
      </c>
      <c r="O43" s="310">
        <v>12.086796366367015</v>
      </c>
      <c r="P43" s="309" t="s">
        <v>15063</v>
      </c>
      <c r="Q43" s="311"/>
    </row>
    <row r="44" spans="1:17" s="312" customFormat="1" x14ac:dyDescent="0.3">
      <c r="A44" s="307">
        <v>41</v>
      </c>
      <c r="B44" s="308" t="s">
        <v>2401</v>
      </c>
      <c r="C44" s="308" t="s">
        <v>14205</v>
      </c>
      <c r="D44" s="308" t="s">
        <v>3569</v>
      </c>
      <c r="E44" s="308" t="s">
        <v>14221</v>
      </c>
      <c r="F44" s="309" t="s">
        <v>2512</v>
      </c>
      <c r="G44" s="309" t="s">
        <v>2513</v>
      </c>
      <c r="H44" s="309" t="s">
        <v>2514</v>
      </c>
      <c r="I44" s="309" t="s">
        <v>2405</v>
      </c>
      <c r="J44" s="309" t="s">
        <v>15063</v>
      </c>
      <c r="K44" s="310">
        <v>3.0160000000000036</v>
      </c>
      <c r="L44" s="310">
        <v>2.7252977599999997</v>
      </c>
      <c r="M44" s="310">
        <f>VLOOKUP(H44,'Details of Feeder LEvel'!H:N,7,FALSE)</f>
        <v>0</v>
      </c>
      <c r="N44" s="310">
        <f t="shared" si="0"/>
        <v>9.6386684350133791</v>
      </c>
      <c r="O44" s="310">
        <v>9.6386684350133649</v>
      </c>
      <c r="P44" s="309" t="s">
        <v>15063</v>
      </c>
      <c r="Q44" s="311"/>
    </row>
    <row r="45" spans="1:17" s="312" customFormat="1" x14ac:dyDescent="0.3">
      <c r="A45" s="307">
        <v>42</v>
      </c>
      <c r="B45" s="308" t="s">
        <v>2401</v>
      </c>
      <c r="C45" s="308" t="s">
        <v>14205</v>
      </c>
      <c r="D45" s="308" t="s">
        <v>3569</v>
      </c>
      <c r="E45" s="308" t="s">
        <v>14221</v>
      </c>
      <c r="F45" s="309" t="s">
        <v>2497</v>
      </c>
      <c r="G45" s="309" t="s">
        <v>2515</v>
      </c>
      <c r="H45" s="309" t="s">
        <v>2516</v>
      </c>
      <c r="I45" s="309" t="s">
        <v>2405</v>
      </c>
      <c r="J45" s="309" t="s">
        <v>15063</v>
      </c>
      <c r="K45" s="310">
        <v>4.6439199999999996</v>
      </c>
      <c r="L45" s="310">
        <v>3.757707613796732</v>
      </c>
      <c r="M45" s="310">
        <f>VLOOKUP(H45,'Details of Feeder LEvel'!H:N,7,FALSE)</f>
        <v>0</v>
      </c>
      <c r="N45" s="310">
        <f t="shared" si="0"/>
        <v>19.083282791332916</v>
      </c>
      <c r="O45" s="310">
        <v>19.083282791332923</v>
      </c>
      <c r="P45" s="309" t="s">
        <v>15063</v>
      </c>
      <c r="Q45" s="311"/>
    </row>
    <row r="46" spans="1:17" s="312" customFormat="1" x14ac:dyDescent="0.3">
      <c r="A46" s="307">
        <v>43</v>
      </c>
      <c r="B46" s="308" t="s">
        <v>2401</v>
      </c>
      <c r="C46" s="308" t="s">
        <v>14205</v>
      </c>
      <c r="D46" s="308" t="s">
        <v>3569</v>
      </c>
      <c r="E46" s="308" t="s">
        <v>14221</v>
      </c>
      <c r="F46" s="309" t="s">
        <v>2512</v>
      </c>
      <c r="G46" s="309" t="s">
        <v>2517</v>
      </c>
      <c r="H46" s="309" t="s">
        <v>2518</v>
      </c>
      <c r="I46" s="309" t="s">
        <v>2432</v>
      </c>
      <c r="J46" s="309" t="s">
        <v>15063</v>
      </c>
      <c r="K46" s="310">
        <v>0</v>
      </c>
      <c r="L46" s="310">
        <v>1.3118590000000001</v>
      </c>
      <c r="M46" s="310" t="e">
        <f>VLOOKUP(H46,'Details of Feeder LEvel'!H:N,7,FALSE)</f>
        <v>#N/A</v>
      </c>
      <c r="N46" s="310" t="e">
        <f t="shared" si="0"/>
        <v>#DIV/0!</v>
      </c>
      <c r="O46" s="310" t="e">
        <v>#DIV/0!</v>
      </c>
      <c r="P46" s="309" t="s">
        <v>15063</v>
      </c>
      <c r="Q46" s="311"/>
    </row>
    <row r="47" spans="1:17" s="312" customFormat="1" x14ac:dyDescent="0.3">
      <c r="A47" s="307">
        <v>44</v>
      </c>
      <c r="B47" s="308" t="s">
        <v>2401</v>
      </c>
      <c r="C47" s="308" t="s">
        <v>14205</v>
      </c>
      <c r="D47" s="308" t="s">
        <v>3569</v>
      </c>
      <c r="E47" s="308" t="s">
        <v>14221</v>
      </c>
      <c r="F47" s="309" t="s">
        <v>2512</v>
      </c>
      <c r="G47" s="309" t="s">
        <v>14222</v>
      </c>
      <c r="H47" s="309" t="s">
        <v>2519</v>
      </c>
      <c r="I47" s="309" t="s">
        <v>2432</v>
      </c>
      <c r="J47" s="309" t="s">
        <v>15063</v>
      </c>
      <c r="K47" s="310">
        <v>3.0536400000000006</v>
      </c>
      <c r="L47" s="310">
        <v>2.7094988999999998</v>
      </c>
      <c r="M47" s="310">
        <f>VLOOKUP(H47,'Details of Feeder LEvel'!H:N,7,FALSE)</f>
        <v>0</v>
      </c>
      <c r="N47" s="310">
        <f t="shared" si="0"/>
        <v>11.269864817070797</v>
      </c>
      <c r="O47" s="310">
        <v>14.373480403946616</v>
      </c>
      <c r="P47" s="309" t="s">
        <v>15063</v>
      </c>
      <c r="Q47" s="311"/>
    </row>
    <row r="48" spans="1:17" s="312" customFormat="1" x14ac:dyDescent="0.3">
      <c r="A48" s="307">
        <v>45</v>
      </c>
      <c r="B48" s="308" t="s">
        <v>2401</v>
      </c>
      <c r="C48" s="308" t="s">
        <v>14205</v>
      </c>
      <c r="D48" s="308" t="s">
        <v>3569</v>
      </c>
      <c r="E48" s="308" t="s">
        <v>14221</v>
      </c>
      <c r="F48" s="309" t="s">
        <v>2520</v>
      </c>
      <c r="G48" s="309" t="s">
        <v>2521</v>
      </c>
      <c r="H48" s="309" t="s">
        <v>2522</v>
      </c>
      <c r="I48" s="309" t="s">
        <v>2405</v>
      </c>
      <c r="J48" s="309" t="s">
        <v>15063</v>
      </c>
      <c r="K48" s="310">
        <v>1.2528399999999997</v>
      </c>
      <c r="L48" s="310">
        <v>1.0814661423753607</v>
      </c>
      <c r="M48" s="310">
        <f>VLOOKUP(H48,'Details of Feeder LEvel'!H:N,7,FALSE)</f>
        <v>0</v>
      </c>
      <c r="N48" s="310">
        <f t="shared" si="0"/>
        <v>13.67883030751246</v>
      </c>
      <c r="O48" s="310">
        <v>13.678830307512458</v>
      </c>
      <c r="P48" s="309" t="s">
        <v>15063</v>
      </c>
      <c r="Q48" s="311"/>
    </row>
    <row r="49" spans="1:17" s="312" customFormat="1" x14ac:dyDescent="0.3">
      <c r="A49" s="307">
        <v>46</v>
      </c>
      <c r="B49" s="308" t="s">
        <v>2401</v>
      </c>
      <c r="C49" s="308" t="s">
        <v>14205</v>
      </c>
      <c r="D49" s="308" t="s">
        <v>3569</v>
      </c>
      <c r="E49" s="308" t="s">
        <v>14221</v>
      </c>
      <c r="F49" s="309" t="s">
        <v>2523</v>
      </c>
      <c r="G49" s="309" t="s">
        <v>14223</v>
      </c>
      <c r="H49" s="309" t="s">
        <v>14224</v>
      </c>
      <c r="I49" s="309" t="s">
        <v>2405</v>
      </c>
      <c r="J49" s="309" t="s">
        <v>15063</v>
      </c>
      <c r="K49" s="310">
        <v>0.67850000000000021</v>
      </c>
      <c r="L49" s="310">
        <v>0.59820288620326734</v>
      </c>
      <c r="M49" s="310">
        <f>VLOOKUP(H49,'Details of Feeder LEvel'!H:N,7,FALSE)</f>
        <v>0</v>
      </c>
      <c r="N49" s="310">
        <f t="shared" si="0"/>
        <v>11.834504612635644</v>
      </c>
      <c r="O49" s="310">
        <v>11.834504612635644</v>
      </c>
      <c r="P49" s="309" t="s">
        <v>15063</v>
      </c>
      <c r="Q49" s="311"/>
    </row>
    <row r="50" spans="1:17" s="312" customFormat="1" x14ac:dyDescent="0.3">
      <c r="A50" s="307">
        <v>47</v>
      </c>
      <c r="B50" s="308" t="s">
        <v>2401</v>
      </c>
      <c r="C50" s="308" t="s">
        <v>14205</v>
      </c>
      <c r="D50" s="308" t="s">
        <v>3569</v>
      </c>
      <c r="E50" s="308" t="s">
        <v>14225</v>
      </c>
      <c r="F50" s="309" t="s">
        <v>2524</v>
      </c>
      <c r="G50" s="309" t="s">
        <v>2525</v>
      </c>
      <c r="H50" s="309" t="s">
        <v>14226</v>
      </c>
      <c r="I50" s="309" t="s">
        <v>2405</v>
      </c>
      <c r="J50" s="309" t="s">
        <v>15063</v>
      </c>
      <c r="K50" s="310">
        <v>1.0325557535358685</v>
      </c>
      <c r="L50" s="310">
        <v>0.97530448079164089</v>
      </c>
      <c r="M50" s="310">
        <f>VLOOKUP(H50,'Details of Feeder LEvel'!H:N,7,FALSE)</f>
        <v>0</v>
      </c>
      <c r="N50" s="310">
        <f t="shared" si="0"/>
        <v>5.5446180555555653</v>
      </c>
      <c r="O50" s="310">
        <v>5.5446180555555618</v>
      </c>
      <c r="P50" s="309" t="s">
        <v>15063</v>
      </c>
      <c r="Q50" s="311"/>
    </row>
    <row r="51" spans="1:17" s="312" customFormat="1" x14ac:dyDescent="0.3">
      <c r="A51" s="307">
        <v>48</v>
      </c>
      <c r="B51" s="308" t="s">
        <v>2401</v>
      </c>
      <c r="C51" s="308" t="s">
        <v>14205</v>
      </c>
      <c r="D51" s="308" t="s">
        <v>3569</v>
      </c>
      <c r="E51" s="308" t="s">
        <v>14225</v>
      </c>
      <c r="F51" s="309" t="s">
        <v>2524</v>
      </c>
      <c r="G51" s="309" t="s">
        <v>2526</v>
      </c>
      <c r="H51" s="309" t="s">
        <v>14227</v>
      </c>
      <c r="I51" s="309" t="s">
        <v>2405</v>
      </c>
      <c r="J51" s="309" t="s">
        <v>15063</v>
      </c>
      <c r="K51" s="310">
        <v>3.122190960940312</v>
      </c>
      <c r="L51" s="310">
        <v>3.0122714346211268</v>
      </c>
      <c r="M51" s="310">
        <f>VLOOKUP(H51,'Details of Feeder LEvel'!H:N,7,FALSE)</f>
        <v>0</v>
      </c>
      <c r="N51" s="310">
        <f t="shared" si="0"/>
        <v>3.5205894736842334</v>
      </c>
      <c r="O51" s="310">
        <v>3.5205894736842325</v>
      </c>
      <c r="P51" s="309" t="s">
        <v>15063</v>
      </c>
      <c r="Q51" s="311"/>
    </row>
    <row r="52" spans="1:17" s="312" customFormat="1" x14ac:dyDescent="0.3">
      <c r="A52" s="307">
        <v>49</v>
      </c>
      <c r="B52" s="308" t="s">
        <v>2401</v>
      </c>
      <c r="C52" s="308" t="s">
        <v>14205</v>
      </c>
      <c r="D52" s="308" t="s">
        <v>3569</v>
      </c>
      <c r="E52" s="308" t="s">
        <v>14225</v>
      </c>
      <c r="F52" s="309" t="s">
        <v>2524</v>
      </c>
      <c r="G52" s="309" t="s">
        <v>2527</v>
      </c>
      <c r="H52" s="309" t="s">
        <v>14228</v>
      </c>
      <c r="I52" s="309" t="s">
        <v>2405</v>
      </c>
      <c r="J52" s="309" t="s">
        <v>15063</v>
      </c>
      <c r="K52" s="310">
        <v>2.9646090888169367</v>
      </c>
      <c r="L52" s="310">
        <v>2.95555915</v>
      </c>
      <c r="M52" s="310">
        <f>VLOOKUP(H52,'Details of Feeder LEvel'!H:N,7,FALSE)</f>
        <v>0</v>
      </c>
      <c r="N52" s="310">
        <f t="shared" si="0"/>
        <v>0.30526583929985213</v>
      </c>
      <c r="O52" s="310">
        <v>0.30526583929985085</v>
      </c>
      <c r="P52" s="309" t="s">
        <v>15063</v>
      </c>
      <c r="Q52" s="311"/>
    </row>
    <row r="53" spans="1:17" s="312" customFormat="1" x14ac:dyDescent="0.3">
      <c r="A53" s="307">
        <v>50</v>
      </c>
      <c r="B53" s="308" t="s">
        <v>2401</v>
      </c>
      <c r="C53" s="308" t="s">
        <v>14205</v>
      </c>
      <c r="D53" s="308" t="s">
        <v>3569</v>
      </c>
      <c r="E53" s="308" t="s">
        <v>14225</v>
      </c>
      <c r="F53" s="309" t="s">
        <v>2524</v>
      </c>
      <c r="G53" s="309" t="s">
        <v>2528</v>
      </c>
      <c r="H53" s="309" t="s">
        <v>14229</v>
      </c>
      <c r="I53" s="309" t="s">
        <v>2432</v>
      </c>
      <c r="J53" s="309" t="s">
        <v>15063</v>
      </c>
      <c r="K53" s="310">
        <v>0.61817258523152296</v>
      </c>
      <c r="L53" s="310">
        <v>0.59743107684234309</v>
      </c>
      <c r="M53" s="310">
        <f>VLOOKUP(H53,'Details of Feeder LEvel'!H:N,7,FALSE)</f>
        <v>0</v>
      </c>
      <c r="N53" s="310">
        <f t="shared" si="0"/>
        <v>3.3552941176470319</v>
      </c>
      <c r="O53" s="310">
        <v>3.355294117647023</v>
      </c>
      <c r="P53" s="309" t="s">
        <v>15063</v>
      </c>
      <c r="Q53" s="311"/>
    </row>
    <row r="54" spans="1:17" s="312" customFormat="1" x14ac:dyDescent="0.3">
      <c r="A54" s="307">
        <v>51</v>
      </c>
      <c r="B54" s="308" t="s">
        <v>2401</v>
      </c>
      <c r="C54" s="308" t="s">
        <v>14205</v>
      </c>
      <c r="D54" s="308" t="s">
        <v>3569</v>
      </c>
      <c r="E54" s="308" t="s">
        <v>14225</v>
      </c>
      <c r="F54" s="309" t="s">
        <v>2524</v>
      </c>
      <c r="G54" s="309" t="s">
        <v>2529</v>
      </c>
      <c r="H54" s="309" t="s">
        <v>14230</v>
      </c>
      <c r="I54" s="309" t="s">
        <v>2405</v>
      </c>
      <c r="J54" s="309" t="s">
        <v>15063</v>
      </c>
      <c r="K54" s="310">
        <v>4.6609354606493127</v>
      </c>
      <c r="L54" s="310">
        <v>4.3496450219518223</v>
      </c>
      <c r="M54" s="310">
        <f>VLOOKUP(H54,'Details of Feeder LEvel'!H:N,7,FALSE)</f>
        <v>0</v>
      </c>
      <c r="N54" s="310">
        <f t="shared" si="0"/>
        <v>6.6787116304357648</v>
      </c>
      <c r="O54" s="310">
        <v>7.6489527005353608</v>
      </c>
      <c r="P54" s="309" t="s">
        <v>15063</v>
      </c>
      <c r="Q54" s="311"/>
    </row>
    <row r="55" spans="1:17" s="312" customFormat="1" x14ac:dyDescent="0.3">
      <c r="A55" s="307">
        <v>52</v>
      </c>
      <c r="B55" s="308" t="s">
        <v>2401</v>
      </c>
      <c r="C55" s="308" t="s">
        <v>14205</v>
      </c>
      <c r="D55" s="308" t="s">
        <v>3569</v>
      </c>
      <c r="E55" s="308" t="s">
        <v>14225</v>
      </c>
      <c r="F55" s="309" t="s">
        <v>2524</v>
      </c>
      <c r="G55" s="309" t="s">
        <v>2530</v>
      </c>
      <c r="H55" s="309" t="s">
        <v>14231</v>
      </c>
      <c r="I55" s="309" t="s">
        <v>2405</v>
      </c>
      <c r="J55" s="309" t="s">
        <v>15063</v>
      </c>
      <c r="K55" s="310">
        <v>2.6131061274953939</v>
      </c>
      <c r="L55" s="310">
        <v>2.5876044</v>
      </c>
      <c r="M55" s="310">
        <f>VLOOKUP(H55,'Details of Feeder LEvel'!H:N,7,FALSE)</f>
        <v>0</v>
      </c>
      <c r="N55" s="310">
        <f t="shared" si="0"/>
        <v>0.97591625640695967</v>
      </c>
      <c r="O55" s="310">
        <v>0.97591625640696122</v>
      </c>
      <c r="P55" s="309" t="s">
        <v>15063</v>
      </c>
      <c r="Q55" s="311"/>
    </row>
    <row r="56" spans="1:17" s="312" customFormat="1" x14ac:dyDescent="0.3">
      <c r="A56" s="307">
        <v>53</v>
      </c>
      <c r="B56" s="308" t="s">
        <v>2401</v>
      </c>
      <c r="C56" s="308" t="s">
        <v>14205</v>
      </c>
      <c r="D56" s="308" t="s">
        <v>3569</v>
      </c>
      <c r="E56" s="308" t="s">
        <v>14225</v>
      </c>
      <c r="F56" s="309" t="s">
        <v>2524</v>
      </c>
      <c r="G56" s="309" t="s">
        <v>2531</v>
      </c>
      <c r="H56" s="309" t="s">
        <v>14232</v>
      </c>
      <c r="I56" s="309" t="s">
        <v>2425</v>
      </c>
      <c r="J56" s="309" t="s">
        <v>15063</v>
      </c>
      <c r="K56" s="310">
        <v>2.0958930989567648</v>
      </c>
      <c r="L56" s="310">
        <v>1.9504412999999998</v>
      </c>
      <c r="M56" s="310">
        <f>VLOOKUP(H56,'Details of Feeder LEvel'!H:N,7,FALSE)</f>
        <v>0</v>
      </c>
      <c r="N56" s="310">
        <f t="shared" si="0"/>
        <v>6.9398481739915034</v>
      </c>
      <c r="O56" s="310">
        <v>6.9398481739915034</v>
      </c>
      <c r="P56" s="309" t="s">
        <v>15063</v>
      </c>
      <c r="Q56" s="311"/>
    </row>
    <row r="57" spans="1:17" s="312" customFormat="1" x14ac:dyDescent="0.3">
      <c r="A57" s="307">
        <v>54</v>
      </c>
      <c r="B57" s="308" t="s">
        <v>2401</v>
      </c>
      <c r="C57" s="308" t="s">
        <v>14205</v>
      </c>
      <c r="D57" s="308" t="s">
        <v>3569</v>
      </c>
      <c r="E57" s="308" t="s">
        <v>14225</v>
      </c>
      <c r="F57" s="309" t="s">
        <v>2524</v>
      </c>
      <c r="G57" s="309" t="s">
        <v>2532</v>
      </c>
      <c r="H57" s="309" t="s">
        <v>14233</v>
      </c>
      <c r="I57" s="309" t="s">
        <v>2405</v>
      </c>
      <c r="J57" s="309" t="s">
        <v>15063</v>
      </c>
      <c r="K57" s="310">
        <v>3.5965588576507024</v>
      </c>
      <c r="L57" s="310">
        <v>3.4109261505118926</v>
      </c>
      <c r="M57" s="310">
        <f>VLOOKUP(H57,'Details of Feeder LEvel'!H:N,7,FALSE)</f>
        <v>0</v>
      </c>
      <c r="N57" s="310">
        <f t="shared" si="0"/>
        <v>5.1613977272727398</v>
      </c>
      <c r="O57" s="310">
        <v>5.1613977272727425</v>
      </c>
      <c r="P57" s="309" t="s">
        <v>15063</v>
      </c>
      <c r="Q57" s="311"/>
    </row>
    <row r="58" spans="1:17" s="312" customFormat="1" x14ac:dyDescent="0.3">
      <c r="A58" s="307">
        <v>55</v>
      </c>
      <c r="B58" s="308" t="s">
        <v>2401</v>
      </c>
      <c r="C58" s="308" t="s">
        <v>14205</v>
      </c>
      <c r="D58" s="308" t="s">
        <v>3569</v>
      </c>
      <c r="E58" s="308" t="s">
        <v>14225</v>
      </c>
      <c r="F58" s="309" t="s">
        <v>2524</v>
      </c>
      <c r="G58" s="309" t="s">
        <v>2534</v>
      </c>
      <c r="H58" s="309" t="s">
        <v>14234</v>
      </c>
      <c r="I58" s="309" t="s">
        <v>2405</v>
      </c>
      <c r="J58" s="309" t="s">
        <v>15063</v>
      </c>
      <c r="K58" s="310">
        <v>1.974698591903191</v>
      </c>
      <c r="L58" s="310">
        <v>1.8797143426533895</v>
      </c>
      <c r="M58" s="310">
        <f>VLOOKUP(H58,'Details of Feeder LEvel'!H:N,7,FALSE)</f>
        <v>0</v>
      </c>
      <c r="N58" s="310">
        <f t="shared" si="0"/>
        <v>4.8100631478273721</v>
      </c>
      <c r="O58" s="310">
        <v>4.8100631478273703</v>
      </c>
      <c r="P58" s="309" t="s">
        <v>15063</v>
      </c>
      <c r="Q58" s="311"/>
    </row>
    <row r="59" spans="1:17" s="312" customFormat="1" x14ac:dyDescent="0.3">
      <c r="A59" s="307">
        <v>56</v>
      </c>
      <c r="B59" s="308" t="s">
        <v>2401</v>
      </c>
      <c r="C59" s="308" t="s">
        <v>14205</v>
      </c>
      <c r="D59" s="308" t="s">
        <v>3569</v>
      </c>
      <c r="E59" s="308" t="s">
        <v>14225</v>
      </c>
      <c r="F59" s="309" t="s">
        <v>2524</v>
      </c>
      <c r="G59" s="309" t="s">
        <v>2535</v>
      </c>
      <c r="H59" s="309" t="s">
        <v>14235</v>
      </c>
      <c r="I59" s="309" t="s">
        <v>2405</v>
      </c>
      <c r="J59" s="309" t="s">
        <v>15063</v>
      </c>
      <c r="K59" s="310">
        <v>1.4602870875296377</v>
      </c>
      <c r="L59" s="310">
        <v>1.3843684199999999</v>
      </c>
      <c r="M59" s="310">
        <f>VLOOKUP(H59,'Details of Feeder LEvel'!H:N,7,FALSE)</f>
        <v>0</v>
      </c>
      <c r="N59" s="310">
        <f t="shared" si="0"/>
        <v>5.1988864503396419</v>
      </c>
      <c r="O59" s="310">
        <v>11.661455614404492</v>
      </c>
      <c r="P59" s="309" t="s">
        <v>15063</v>
      </c>
      <c r="Q59" s="311"/>
    </row>
    <row r="60" spans="1:17" s="312" customFormat="1" x14ac:dyDescent="0.3">
      <c r="A60" s="307">
        <v>57</v>
      </c>
      <c r="B60" s="308" t="s">
        <v>2401</v>
      </c>
      <c r="C60" s="308" t="s">
        <v>14205</v>
      </c>
      <c r="D60" s="308" t="s">
        <v>3569</v>
      </c>
      <c r="E60" s="308" t="s">
        <v>14225</v>
      </c>
      <c r="F60" s="309" t="s">
        <v>2524</v>
      </c>
      <c r="G60" s="309" t="s">
        <v>2536</v>
      </c>
      <c r="H60" s="309" t="s">
        <v>14236</v>
      </c>
      <c r="I60" s="309" t="s">
        <v>2405</v>
      </c>
      <c r="J60" s="309" t="s">
        <v>15063</v>
      </c>
      <c r="K60" s="310">
        <v>2.4863770428845799</v>
      </c>
      <c r="L60" s="310">
        <v>2.3917711464539773</v>
      </c>
      <c r="M60" s="310">
        <f>VLOOKUP(H60,'Details of Feeder LEvel'!H:N,7,FALSE)</f>
        <v>0</v>
      </c>
      <c r="N60" s="310">
        <f t="shared" si="0"/>
        <v>3.8049698335713913</v>
      </c>
      <c r="O60" s="310">
        <v>6.3880284001964771</v>
      </c>
      <c r="P60" s="309" t="s">
        <v>15063</v>
      </c>
      <c r="Q60" s="311"/>
    </row>
    <row r="61" spans="1:17" s="312" customFormat="1" x14ac:dyDescent="0.3">
      <c r="A61" s="307">
        <v>58</v>
      </c>
      <c r="B61" s="308" t="s">
        <v>2401</v>
      </c>
      <c r="C61" s="308" t="s">
        <v>14205</v>
      </c>
      <c r="D61" s="308" t="s">
        <v>3569</v>
      </c>
      <c r="E61" s="308" t="s">
        <v>14225</v>
      </c>
      <c r="F61" s="309" t="s">
        <v>1369</v>
      </c>
      <c r="G61" s="309" t="s">
        <v>2537</v>
      </c>
      <c r="H61" s="309" t="s">
        <v>14237</v>
      </c>
      <c r="I61" s="309" t="s">
        <v>2432</v>
      </c>
      <c r="J61" s="309" t="s">
        <v>15063</v>
      </c>
      <c r="K61" s="310">
        <v>0.55067469546577108</v>
      </c>
      <c r="L61" s="310">
        <v>0.5279960759241723</v>
      </c>
      <c r="M61" s="310">
        <f>VLOOKUP(H61,'Details of Feeder LEvel'!H:N,7,FALSE)</f>
        <v>0</v>
      </c>
      <c r="N61" s="310">
        <f t="shared" si="0"/>
        <v>4.1183333333333527</v>
      </c>
      <c r="O61" s="310">
        <v>4.1183333333333572</v>
      </c>
      <c r="P61" s="309" t="s">
        <v>15063</v>
      </c>
      <c r="Q61" s="311"/>
    </row>
    <row r="62" spans="1:17" s="312" customFormat="1" x14ac:dyDescent="0.3">
      <c r="A62" s="307">
        <v>59</v>
      </c>
      <c r="B62" s="308" t="s">
        <v>2401</v>
      </c>
      <c r="C62" s="308" t="s">
        <v>14205</v>
      </c>
      <c r="D62" s="308" t="s">
        <v>3569</v>
      </c>
      <c r="E62" s="308" t="s">
        <v>14225</v>
      </c>
      <c r="F62" s="309" t="s">
        <v>1369</v>
      </c>
      <c r="G62" s="309" t="s">
        <v>2540</v>
      </c>
      <c r="H62" s="309" t="s">
        <v>2541</v>
      </c>
      <c r="I62" s="309" t="s">
        <v>2405</v>
      </c>
      <c r="J62" s="309" t="s">
        <v>15063</v>
      </c>
      <c r="K62" s="310">
        <v>3.9378957269307091</v>
      </c>
      <c r="L62" s="310">
        <v>3.8433449999999998</v>
      </c>
      <c r="M62" s="310">
        <f>VLOOKUP(H62,'Details of Feeder LEvel'!H:N,7,FALSE)</f>
        <v>0</v>
      </c>
      <c r="N62" s="310">
        <f t="shared" si="0"/>
        <v>2.401046992790854</v>
      </c>
      <c r="O62" s="310">
        <v>3.0572101410362151</v>
      </c>
      <c r="P62" s="309" t="s">
        <v>15063</v>
      </c>
      <c r="Q62" s="311"/>
    </row>
    <row r="63" spans="1:17" s="312" customFormat="1" x14ac:dyDescent="0.3">
      <c r="A63" s="307">
        <v>60</v>
      </c>
      <c r="B63" s="308" t="s">
        <v>2401</v>
      </c>
      <c r="C63" s="308" t="s">
        <v>14205</v>
      </c>
      <c r="D63" s="308" t="s">
        <v>3569</v>
      </c>
      <c r="E63" s="308" t="s">
        <v>14225</v>
      </c>
      <c r="F63" s="309" t="s">
        <v>2545</v>
      </c>
      <c r="G63" s="309" t="s">
        <v>2546</v>
      </c>
      <c r="H63" s="309" t="s">
        <v>14238</v>
      </c>
      <c r="I63" s="309" t="s">
        <v>2414</v>
      </c>
      <c r="J63" s="309" t="s">
        <v>15063</v>
      </c>
      <c r="K63" s="310">
        <v>3.5168735961030437</v>
      </c>
      <c r="L63" s="310">
        <v>3.3627609979639939</v>
      </c>
      <c r="M63" s="310">
        <f>VLOOKUP(H63,'Details of Feeder LEvel'!H:N,7,FALSE)</f>
        <v>0</v>
      </c>
      <c r="N63" s="310">
        <f t="shared" si="0"/>
        <v>4.3820909090909046</v>
      </c>
      <c r="O63" s="310">
        <v>7.3868576279283893</v>
      </c>
      <c r="P63" s="309" t="s">
        <v>15063</v>
      </c>
      <c r="Q63" s="311"/>
    </row>
    <row r="64" spans="1:17" s="312" customFormat="1" x14ac:dyDescent="0.3">
      <c r="A64" s="307">
        <v>61</v>
      </c>
      <c r="B64" s="308" t="s">
        <v>2401</v>
      </c>
      <c r="C64" s="308" t="s">
        <v>14205</v>
      </c>
      <c r="D64" s="308" t="s">
        <v>14239</v>
      </c>
      <c r="E64" s="308" t="s">
        <v>14240</v>
      </c>
      <c r="F64" s="309" t="s">
        <v>2435</v>
      </c>
      <c r="G64" s="309" t="s">
        <v>2547</v>
      </c>
      <c r="H64" s="309" t="s">
        <v>2548</v>
      </c>
      <c r="I64" s="309" t="s">
        <v>2432</v>
      </c>
      <c r="J64" s="309" t="s">
        <v>15063</v>
      </c>
      <c r="K64" s="310">
        <v>3.6015820717494735</v>
      </c>
      <c r="L64" s="310">
        <v>3.2573450648917026</v>
      </c>
      <c r="M64" s="310">
        <f>VLOOKUP(H64,'Details of Feeder LEvel'!H:N,7,FALSE)</f>
        <v>0</v>
      </c>
      <c r="N64" s="310">
        <f t="shared" si="0"/>
        <v>9.5579387058242808</v>
      </c>
      <c r="O64" s="310">
        <v>11.835482136289755</v>
      </c>
      <c r="P64" s="309" t="s">
        <v>15063</v>
      </c>
      <c r="Q64" s="311"/>
    </row>
    <row r="65" spans="1:17" s="312" customFormat="1" x14ac:dyDescent="0.3">
      <c r="A65" s="307">
        <v>62</v>
      </c>
      <c r="B65" s="308" t="s">
        <v>2401</v>
      </c>
      <c r="C65" s="308" t="s">
        <v>14205</v>
      </c>
      <c r="D65" s="308" t="s">
        <v>14239</v>
      </c>
      <c r="E65" s="308" t="s">
        <v>14240</v>
      </c>
      <c r="F65" s="309" t="s">
        <v>2435</v>
      </c>
      <c r="G65" s="309" t="s">
        <v>2549</v>
      </c>
      <c r="H65" s="309" t="s">
        <v>2550</v>
      </c>
      <c r="I65" s="309" t="s">
        <v>2425</v>
      </c>
      <c r="J65" s="309" t="s">
        <v>15063</v>
      </c>
      <c r="K65" s="310">
        <v>3.5345894851425061</v>
      </c>
      <c r="L65" s="310">
        <v>3.5158561608712509</v>
      </c>
      <c r="M65" s="310">
        <f>VLOOKUP(H65,'Details of Feeder LEvel'!H:N,7,FALSE)</f>
        <v>0</v>
      </c>
      <c r="N65" s="310">
        <f t="shared" si="0"/>
        <v>0.53000000000000025</v>
      </c>
      <c r="O65" s="310">
        <v>1.049801862906008</v>
      </c>
      <c r="P65" s="309" t="s">
        <v>15063</v>
      </c>
      <c r="Q65" s="311"/>
    </row>
    <row r="66" spans="1:17" s="312" customFormat="1" x14ac:dyDescent="0.3">
      <c r="A66" s="307">
        <v>63</v>
      </c>
      <c r="B66" s="308" t="s">
        <v>2401</v>
      </c>
      <c r="C66" s="308" t="s">
        <v>14205</v>
      </c>
      <c r="D66" s="308" t="s">
        <v>14239</v>
      </c>
      <c r="E66" s="308" t="s">
        <v>14240</v>
      </c>
      <c r="F66" s="309" t="s">
        <v>2479</v>
      </c>
      <c r="G66" s="309" t="s">
        <v>2555</v>
      </c>
      <c r="H66" s="309" t="s">
        <v>2556</v>
      </c>
      <c r="I66" s="309" t="s">
        <v>2405</v>
      </c>
      <c r="J66" s="309" t="s">
        <v>15063</v>
      </c>
      <c r="K66" s="310">
        <v>1.7430144984732636</v>
      </c>
      <c r="L66" s="310">
        <v>1.5099837</v>
      </c>
      <c r="M66" s="310">
        <f>VLOOKUP(H66,'Details of Feeder LEvel'!H:N,7,FALSE)</f>
        <v>1.48</v>
      </c>
      <c r="N66" s="310">
        <f t="shared" si="0"/>
        <v>13.36941251362965</v>
      </c>
      <c r="O66" s="310">
        <v>13.369412513629653</v>
      </c>
      <c r="P66" s="309" t="s">
        <v>15063</v>
      </c>
      <c r="Q66" s="311"/>
    </row>
    <row r="67" spans="1:17" s="312" customFormat="1" x14ac:dyDescent="0.3">
      <c r="A67" s="307">
        <v>64</v>
      </c>
      <c r="B67" s="308" t="s">
        <v>2401</v>
      </c>
      <c r="C67" s="308" t="s">
        <v>14205</v>
      </c>
      <c r="D67" s="308" t="s">
        <v>14239</v>
      </c>
      <c r="E67" s="308" t="s">
        <v>14240</v>
      </c>
      <c r="F67" s="309" t="s">
        <v>2479</v>
      </c>
      <c r="G67" s="309" t="s">
        <v>2557</v>
      </c>
      <c r="H67" s="309" t="s">
        <v>2558</v>
      </c>
      <c r="I67" s="309" t="s">
        <v>2405</v>
      </c>
      <c r="J67" s="309" t="s">
        <v>15063</v>
      </c>
      <c r="K67" s="310">
        <v>0.61615569621759858</v>
      </c>
      <c r="L67" s="310">
        <v>0.57875504545719036</v>
      </c>
      <c r="M67" s="310">
        <f>VLOOKUP(H67,'Details of Feeder LEvel'!H:N,7,FALSE)</f>
        <v>0</v>
      </c>
      <c r="N67" s="310">
        <f t="shared" si="0"/>
        <v>6.0699999999999967</v>
      </c>
      <c r="O67" s="310">
        <v>6.4770146384048877</v>
      </c>
      <c r="P67" s="309" t="s">
        <v>15063</v>
      </c>
      <c r="Q67" s="311"/>
    </row>
    <row r="68" spans="1:17" s="312" customFormat="1" x14ac:dyDescent="0.3">
      <c r="A68" s="307">
        <v>65</v>
      </c>
      <c r="B68" s="308" t="s">
        <v>2401</v>
      </c>
      <c r="C68" s="308" t="s">
        <v>14205</v>
      </c>
      <c r="D68" s="308" t="s">
        <v>14239</v>
      </c>
      <c r="E68" s="308" t="s">
        <v>14240</v>
      </c>
      <c r="F68" s="309" t="s">
        <v>2479</v>
      </c>
      <c r="G68" s="309" t="s">
        <v>2559</v>
      </c>
      <c r="H68" s="309" t="s">
        <v>14241</v>
      </c>
      <c r="I68" s="309" t="s">
        <v>2432</v>
      </c>
      <c r="J68" s="309" t="s">
        <v>15063</v>
      </c>
      <c r="K68" s="310">
        <v>0.28154122815628957</v>
      </c>
      <c r="L68" s="310">
        <v>0.26231196227321502</v>
      </c>
      <c r="M68" s="310">
        <f>VLOOKUP(H68,'Details of Feeder LEvel'!H:N,7,FALSE)</f>
        <v>0</v>
      </c>
      <c r="N68" s="310">
        <f t="shared" ref="N68:N131" si="1">(K68-L68)/K68*100</f>
        <v>6.8299999999999912</v>
      </c>
      <c r="O68" s="310">
        <v>6.8300000000000027</v>
      </c>
      <c r="P68" s="309" t="s">
        <v>15063</v>
      </c>
      <c r="Q68" s="311"/>
    </row>
    <row r="69" spans="1:17" s="312" customFormat="1" x14ac:dyDescent="0.3">
      <c r="A69" s="307">
        <v>66</v>
      </c>
      <c r="B69" s="308" t="s">
        <v>2401</v>
      </c>
      <c r="C69" s="308" t="s">
        <v>14205</v>
      </c>
      <c r="D69" s="308" t="s">
        <v>14239</v>
      </c>
      <c r="E69" s="308" t="s">
        <v>14240</v>
      </c>
      <c r="F69" s="309" t="s">
        <v>2560</v>
      </c>
      <c r="G69" s="309" t="s">
        <v>2561</v>
      </c>
      <c r="H69" s="309" t="s">
        <v>2562</v>
      </c>
      <c r="I69" s="309" t="s">
        <v>2425</v>
      </c>
      <c r="J69" s="309" t="s">
        <v>15063</v>
      </c>
      <c r="K69" s="310">
        <v>3.0019940135592007</v>
      </c>
      <c r="L69" s="310">
        <v>2.8651331</v>
      </c>
      <c r="M69" s="310">
        <f>VLOOKUP(H69,'Details of Feeder LEvel'!H:N,7,FALSE)</f>
        <v>0</v>
      </c>
      <c r="N69" s="310">
        <f t="shared" si="1"/>
        <v>4.5590002158910616</v>
      </c>
      <c r="O69" s="310">
        <v>5.3582216742419586</v>
      </c>
      <c r="P69" s="309" t="s">
        <v>15063</v>
      </c>
      <c r="Q69" s="311"/>
    </row>
    <row r="70" spans="1:17" s="312" customFormat="1" x14ac:dyDescent="0.3">
      <c r="A70" s="307">
        <v>67</v>
      </c>
      <c r="B70" s="308" t="s">
        <v>2401</v>
      </c>
      <c r="C70" s="308" t="s">
        <v>14205</v>
      </c>
      <c r="D70" s="308" t="s">
        <v>14239</v>
      </c>
      <c r="E70" s="308" t="s">
        <v>14240</v>
      </c>
      <c r="F70" s="309" t="s">
        <v>2539</v>
      </c>
      <c r="G70" s="309" t="s">
        <v>2563</v>
      </c>
      <c r="H70" s="309" t="s">
        <v>2564</v>
      </c>
      <c r="I70" s="309" t="s">
        <v>14242</v>
      </c>
      <c r="J70" s="309" t="s">
        <v>15063</v>
      </c>
      <c r="K70" s="310">
        <v>3.6787041093453743</v>
      </c>
      <c r="L70" s="310">
        <v>3.2685286011533652</v>
      </c>
      <c r="M70" s="310">
        <f>VLOOKUP(H70,'Details of Feeder LEvel'!H:N,7,FALSE)</f>
        <v>0</v>
      </c>
      <c r="N70" s="310">
        <f t="shared" si="1"/>
        <v>11.149999999999997</v>
      </c>
      <c r="O70" s="310">
        <v>12.698128757420124</v>
      </c>
      <c r="P70" s="309" t="s">
        <v>15063</v>
      </c>
      <c r="Q70" s="311"/>
    </row>
    <row r="71" spans="1:17" s="312" customFormat="1" x14ac:dyDescent="0.3">
      <c r="A71" s="307">
        <v>68</v>
      </c>
      <c r="B71" s="308" t="s">
        <v>2401</v>
      </c>
      <c r="C71" s="308" t="s">
        <v>14205</v>
      </c>
      <c r="D71" s="308" t="s">
        <v>14239</v>
      </c>
      <c r="E71" s="308" t="s">
        <v>14240</v>
      </c>
      <c r="F71" s="309" t="s">
        <v>2539</v>
      </c>
      <c r="G71" s="309" t="s">
        <v>2565</v>
      </c>
      <c r="H71" s="309" t="s">
        <v>2566</v>
      </c>
      <c r="I71" s="309" t="s">
        <v>2414</v>
      </c>
      <c r="J71" s="309" t="s">
        <v>15063</v>
      </c>
      <c r="K71" s="310">
        <v>2.6631455367263466</v>
      </c>
      <c r="L71" s="310">
        <v>2.265774</v>
      </c>
      <c r="M71" s="310">
        <f>VLOOKUP(H71,'Details of Feeder LEvel'!H:N,7,FALSE)</f>
        <v>0</v>
      </c>
      <c r="N71" s="310">
        <f t="shared" si="1"/>
        <v>14.921134847733963</v>
      </c>
      <c r="O71" s="310">
        <v>14.921134847733974</v>
      </c>
      <c r="P71" s="309" t="s">
        <v>15063</v>
      </c>
      <c r="Q71" s="311"/>
    </row>
    <row r="72" spans="1:17" s="312" customFormat="1" x14ac:dyDescent="0.3">
      <c r="A72" s="307">
        <v>69</v>
      </c>
      <c r="B72" s="308" t="s">
        <v>2401</v>
      </c>
      <c r="C72" s="308" t="s">
        <v>14205</v>
      </c>
      <c r="D72" s="308" t="s">
        <v>14239</v>
      </c>
      <c r="E72" s="308" t="s">
        <v>14240</v>
      </c>
      <c r="F72" s="309" t="s">
        <v>2567</v>
      </c>
      <c r="G72" s="309" t="s">
        <v>2568</v>
      </c>
      <c r="H72" s="309" t="s">
        <v>2569</v>
      </c>
      <c r="I72" s="309" t="s">
        <v>2405</v>
      </c>
      <c r="J72" s="309" t="s">
        <v>15063</v>
      </c>
      <c r="K72" s="310">
        <v>3.669872307132624</v>
      </c>
      <c r="L72" s="310">
        <v>3.6405120000000002</v>
      </c>
      <c r="M72" s="310">
        <f>VLOOKUP(H72,'Details of Feeder LEvel'!H:N,7,FALSE)</f>
        <v>0</v>
      </c>
      <c r="N72" s="310">
        <f t="shared" si="1"/>
        <v>0.80003620495351457</v>
      </c>
      <c r="O72" s="310">
        <v>8.003818505783201</v>
      </c>
      <c r="P72" s="309" t="s">
        <v>15063</v>
      </c>
      <c r="Q72" s="311"/>
    </row>
    <row r="73" spans="1:17" s="312" customFormat="1" x14ac:dyDescent="0.3">
      <c r="A73" s="307">
        <v>70</v>
      </c>
      <c r="B73" s="308" t="s">
        <v>2401</v>
      </c>
      <c r="C73" s="308" t="s">
        <v>14205</v>
      </c>
      <c r="D73" s="308" t="s">
        <v>14239</v>
      </c>
      <c r="E73" s="308" t="s">
        <v>14240</v>
      </c>
      <c r="F73" s="309" t="s">
        <v>2570</v>
      </c>
      <c r="G73" s="309" t="s">
        <v>2571</v>
      </c>
      <c r="H73" s="309" t="s">
        <v>2572</v>
      </c>
      <c r="I73" s="309" t="s">
        <v>2432</v>
      </c>
      <c r="J73" s="309" t="s">
        <v>15063</v>
      </c>
      <c r="K73" s="310">
        <v>1.825922</v>
      </c>
      <c r="L73" s="310">
        <v>1.6421347500000001</v>
      </c>
      <c r="M73" s="310">
        <f>VLOOKUP(H73,'Details of Feeder LEvel'!H:N,7,FALSE)</f>
        <v>0</v>
      </c>
      <c r="N73" s="310">
        <f t="shared" si="1"/>
        <v>10.065449126523475</v>
      </c>
      <c r="O73" s="310">
        <v>10.065449126523474</v>
      </c>
      <c r="P73" s="309" t="s">
        <v>15063</v>
      </c>
      <c r="Q73" s="311"/>
    </row>
    <row r="74" spans="1:17" s="312" customFormat="1" x14ac:dyDescent="0.3">
      <c r="A74" s="307">
        <v>71</v>
      </c>
      <c r="B74" s="308" t="s">
        <v>2401</v>
      </c>
      <c r="C74" s="308" t="s">
        <v>14205</v>
      </c>
      <c r="D74" s="308" t="s">
        <v>14239</v>
      </c>
      <c r="E74" s="308" t="s">
        <v>14240</v>
      </c>
      <c r="F74" s="309" t="s">
        <v>2539</v>
      </c>
      <c r="G74" s="309" t="s">
        <v>2573</v>
      </c>
      <c r="H74" s="309" t="s">
        <v>2574</v>
      </c>
      <c r="I74" s="309" t="s">
        <v>2405</v>
      </c>
      <c r="J74" s="309" t="s">
        <v>15063</v>
      </c>
      <c r="K74" s="310">
        <v>2.5987821227296068</v>
      </c>
      <c r="L74" s="310">
        <v>2.3503385517966562</v>
      </c>
      <c r="M74" s="310">
        <f>VLOOKUP(H74,'Details of Feeder LEvel'!H:N,7,FALSE)</f>
        <v>0</v>
      </c>
      <c r="N74" s="310">
        <f t="shared" si="1"/>
        <v>9.5600000000000094</v>
      </c>
      <c r="O74" s="310">
        <v>16.489301603557937</v>
      </c>
      <c r="P74" s="309" t="s">
        <v>15063</v>
      </c>
      <c r="Q74" s="311"/>
    </row>
    <row r="75" spans="1:17" s="312" customFormat="1" x14ac:dyDescent="0.3">
      <c r="A75" s="307">
        <v>72</v>
      </c>
      <c r="B75" s="308" t="s">
        <v>2401</v>
      </c>
      <c r="C75" s="308" t="s">
        <v>14205</v>
      </c>
      <c r="D75" s="308" t="s">
        <v>14239</v>
      </c>
      <c r="E75" s="308" t="s">
        <v>14240</v>
      </c>
      <c r="F75" s="309" t="s">
        <v>2539</v>
      </c>
      <c r="G75" s="309" t="s">
        <v>2575</v>
      </c>
      <c r="H75" s="309" t="s">
        <v>2576</v>
      </c>
      <c r="I75" s="309" t="s">
        <v>2405</v>
      </c>
      <c r="J75" s="309" t="s">
        <v>15063</v>
      </c>
      <c r="K75" s="310">
        <v>2.7025901901121685</v>
      </c>
      <c r="L75" s="310">
        <v>2.4426010138233782</v>
      </c>
      <c r="M75" s="310">
        <f>VLOOKUP(H75,'Details of Feeder LEvel'!H:N,7,FALSE)</f>
        <v>1.8259220000000003</v>
      </c>
      <c r="N75" s="310">
        <f t="shared" si="1"/>
        <v>9.6199999999999868</v>
      </c>
      <c r="O75" s="310">
        <v>10.018658912845114</v>
      </c>
      <c r="P75" s="309" t="s">
        <v>15063</v>
      </c>
      <c r="Q75" s="311"/>
    </row>
    <row r="76" spans="1:17" s="312" customFormat="1" x14ac:dyDescent="0.3">
      <c r="A76" s="307">
        <v>73</v>
      </c>
      <c r="B76" s="308" t="s">
        <v>2401</v>
      </c>
      <c r="C76" s="308" t="s">
        <v>14205</v>
      </c>
      <c r="D76" s="308" t="s">
        <v>14239</v>
      </c>
      <c r="E76" s="308" t="s">
        <v>14240</v>
      </c>
      <c r="F76" s="309" t="s">
        <v>2479</v>
      </c>
      <c r="G76" s="309" t="s">
        <v>2577</v>
      </c>
      <c r="H76" s="309" t="s">
        <v>2578</v>
      </c>
      <c r="I76" s="309" t="s">
        <v>2405</v>
      </c>
      <c r="J76" s="309" t="s">
        <v>15063</v>
      </c>
      <c r="K76" s="310">
        <v>1.8873124731311997</v>
      </c>
      <c r="L76" s="310">
        <v>1.678728</v>
      </c>
      <c r="M76" s="310">
        <f>VLOOKUP(H76,'Details of Feeder LEvel'!H:N,7,FALSE)</f>
        <v>6.0000000000000053E-2</v>
      </c>
      <c r="N76" s="310">
        <f t="shared" si="1"/>
        <v>11.051931044843975</v>
      </c>
      <c r="O76" s="310">
        <v>11.051931044843988</v>
      </c>
      <c r="P76" s="309" t="s">
        <v>15063</v>
      </c>
      <c r="Q76" s="311"/>
    </row>
    <row r="77" spans="1:17" s="312" customFormat="1" x14ac:dyDescent="0.3">
      <c r="A77" s="307">
        <v>74</v>
      </c>
      <c r="B77" s="308" t="s">
        <v>2401</v>
      </c>
      <c r="C77" s="308" t="s">
        <v>14205</v>
      </c>
      <c r="D77" s="308" t="s">
        <v>14239</v>
      </c>
      <c r="E77" s="308" t="s">
        <v>14240</v>
      </c>
      <c r="F77" s="309" t="s">
        <v>2479</v>
      </c>
      <c r="G77" s="309" t="s">
        <v>2579</v>
      </c>
      <c r="H77" s="309" t="s">
        <v>2580</v>
      </c>
      <c r="I77" s="309" t="s">
        <v>2405</v>
      </c>
      <c r="J77" s="309" t="s">
        <v>15063</v>
      </c>
      <c r="K77" s="310">
        <v>3.5218298240598527</v>
      </c>
      <c r="L77" s="310">
        <v>3.1421765690262</v>
      </c>
      <c r="M77" s="310">
        <f>VLOOKUP(H77,'Details of Feeder LEvel'!H:N,7,FALSE)</f>
        <v>0</v>
      </c>
      <c r="N77" s="310">
        <f t="shared" si="1"/>
        <v>10.780000000000015</v>
      </c>
      <c r="O77" s="310">
        <v>12.423231886593145</v>
      </c>
      <c r="P77" s="309" t="s">
        <v>15063</v>
      </c>
      <c r="Q77" s="311"/>
    </row>
    <row r="78" spans="1:17" s="312" customFormat="1" x14ac:dyDescent="0.3">
      <c r="A78" s="307">
        <v>75</v>
      </c>
      <c r="B78" s="308" t="s">
        <v>2401</v>
      </c>
      <c r="C78" s="308" t="s">
        <v>14205</v>
      </c>
      <c r="D78" s="308" t="s">
        <v>14239</v>
      </c>
      <c r="E78" s="308" t="s">
        <v>14240</v>
      </c>
      <c r="F78" s="309" t="s">
        <v>2479</v>
      </c>
      <c r="G78" s="309" t="s">
        <v>2581</v>
      </c>
      <c r="H78" s="309" t="s">
        <v>2582</v>
      </c>
      <c r="I78" s="309" t="s">
        <v>2405</v>
      </c>
      <c r="J78" s="309" t="s">
        <v>15063</v>
      </c>
      <c r="K78" s="310">
        <v>3.1445091088481005</v>
      </c>
      <c r="L78" s="310">
        <v>2.8039587723598509</v>
      </c>
      <c r="M78" s="310">
        <f>VLOOKUP(H78,'Details of Feeder LEvel'!H:N,7,FALSE)</f>
        <v>0.12000000000000011</v>
      </c>
      <c r="N78" s="310">
        <f t="shared" si="1"/>
        <v>10.830000000000011</v>
      </c>
      <c r="O78" s="310">
        <v>10.830000000000018</v>
      </c>
      <c r="P78" s="309" t="s">
        <v>15063</v>
      </c>
      <c r="Q78" s="311"/>
    </row>
    <row r="79" spans="1:17" s="312" customFormat="1" x14ac:dyDescent="0.3">
      <c r="A79" s="307">
        <v>76</v>
      </c>
      <c r="B79" s="308" t="s">
        <v>2401</v>
      </c>
      <c r="C79" s="308" t="s">
        <v>14205</v>
      </c>
      <c r="D79" s="308" t="s">
        <v>14243</v>
      </c>
      <c r="E79" s="308" t="s">
        <v>14244</v>
      </c>
      <c r="F79" s="309" t="s">
        <v>2584</v>
      </c>
      <c r="G79" s="309" t="s">
        <v>2585</v>
      </c>
      <c r="H79" s="309" t="s">
        <v>2586</v>
      </c>
      <c r="I79" s="309" t="s">
        <v>2414</v>
      </c>
      <c r="J79" s="309" t="s">
        <v>15063</v>
      </c>
      <c r="K79" s="310">
        <v>3.4578000000000015</v>
      </c>
      <c r="L79" s="310">
        <v>3.4284660400000004</v>
      </c>
      <c r="M79" s="310">
        <f>VLOOKUP(H79,'Details of Feeder LEvel'!H:N,7,FALSE)</f>
        <v>0.51763999999999921</v>
      </c>
      <c r="N79" s="310">
        <f t="shared" si="1"/>
        <v>0.84834172016892506</v>
      </c>
      <c r="O79" s="310">
        <v>0.8483417201689214</v>
      </c>
      <c r="P79" s="309" t="s">
        <v>15063</v>
      </c>
      <c r="Q79" s="311"/>
    </row>
    <row r="80" spans="1:17" s="312" customFormat="1" x14ac:dyDescent="0.3">
      <c r="A80" s="307">
        <v>77</v>
      </c>
      <c r="B80" s="308" t="s">
        <v>2401</v>
      </c>
      <c r="C80" s="308" t="s">
        <v>14205</v>
      </c>
      <c r="D80" s="308" t="s">
        <v>14243</v>
      </c>
      <c r="E80" s="308" t="s">
        <v>14244</v>
      </c>
      <c r="F80" s="309" t="s">
        <v>2584</v>
      </c>
      <c r="G80" s="309" t="s">
        <v>2587</v>
      </c>
      <c r="H80" s="309" t="s">
        <v>2588</v>
      </c>
      <c r="I80" s="309" t="s">
        <v>2414</v>
      </c>
      <c r="J80" s="309" t="s">
        <v>15063</v>
      </c>
      <c r="K80" s="310">
        <v>3.9546399999999995</v>
      </c>
      <c r="L80" s="310">
        <v>3.7903919999999998</v>
      </c>
      <c r="M80" s="310">
        <f>VLOOKUP(H80,'Details of Feeder LEvel'!H:N,7,FALSE)</f>
        <v>0</v>
      </c>
      <c r="N80" s="310">
        <f t="shared" si="1"/>
        <v>4.1532984039002221</v>
      </c>
      <c r="O80" s="310">
        <v>6.381904133048466</v>
      </c>
      <c r="P80" s="309" t="s">
        <v>15063</v>
      </c>
      <c r="Q80" s="311"/>
    </row>
    <row r="81" spans="1:17" s="312" customFormat="1" x14ac:dyDescent="0.3">
      <c r="A81" s="307">
        <v>78</v>
      </c>
      <c r="B81" s="308" t="s">
        <v>2401</v>
      </c>
      <c r="C81" s="308" t="s">
        <v>14205</v>
      </c>
      <c r="D81" s="308" t="s">
        <v>14243</v>
      </c>
      <c r="E81" s="308" t="s">
        <v>14244</v>
      </c>
      <c r="F81" s="309" t="s">
        <v>2584</v>
      </c>
      <c r="G81" s="309" t="s">
        <v>2589</v>
      </c>
      <c r="H81" s="309" t="s">
        <v>2590</v>
      </c>
      <c r="I81" s="309" t="s">
        <v>2405</v>
      </c>
      <c r="J81" s="309" t="s">
        <v>15063</v>
      </c>
      <c r="K81" s="310">
        <v>2.4961599999999988</v>
      </c>
      <c r="L81" s="310">
        <v>2.6636004999999998</v>
      </c>
      <c r="M81" s="310">
        <f>VLOOKUP(H81,'Details of Feeder LEvel'!H:N,7,FALSE)</f>
        <v>0</v>
      </c>
      <c r="N81" s="310">
        <f t="shared" si="1"/>
        <v>-6.7079233702968182</v>
      </c>
      <c r="O81" s="310">
        <v>-4.178904845915743</v>
      </c>
      <c r="P81" s="309" t="s">
        <v>15063</v>
      </c>
      <c r="Q81" s="311"/>
    </row>
    <row r="82" spans="1:17" s="312" customFormat="1" x14ac:dyDescent="0.3">
      <c r="A82" s="307">
        <v>79</v>
      </c>
      <c r="B82" s="308" t="s">
        <v>2401</v>
      </c>
      <c r="C82" s="308" t="s">
        <v>14205</v>
      </c>
      <c r="D82" s="308" t="s">
        <v>14243</v>
      </c>
      <c r="E82" s="308" t="s">
        <v>14244</v>
      </c>
      <c r="F82" s="309" t="s">
        <v>2584</v>
      </c>
      <c r="G82" s="309" t="s">
        <v>2595</v>
      </c>
      <c r="H82" s="309" t="s">
        <v>2596</v>
      </c>
      <c r="I82" s="309" t="s">
        <v>2405</v>
      </c>
      <c r="J82" s="309" t="s">
        <v>15063</v>
      </c>
      <c r="K82" s="310">
        <v>3.6431199999999992</v>
      </c>
      <c r="L82" s="310">
        <v>3.8111007000000003</v>
      </c>
      <c r="M82" s="310">
        <f>VLOOKUP(H82,'Details of Feeder LEvel'!H:N,7,FALSE)</f>
        <v>0</v>
      </c>
      <c r="N82" s="310">
        <f t="shared" si="1"/>
        <v>-4.6109021937240913</v>
      </c>
      <c r="O82" s="310">
        <v>0.17593581364940825</v>
      </c>
      <c r="P82" s="309" t="s">
        <v>15063</v>
      </c>
      <c r="Q82" s="311"/>
    </row>
    <row r="83" spans="1:17" s="312" customFormat="1" x14ac:dyDescent="0.3">
      <c r="A83" s="307">
        <v>80</v>
      </c>
      <c r="B83" s="308" t="s">
        <v>2401</v>
      </c>
      <c r="C83" s="308" t="s">
        <v>14205</v>
      </c>
      <c r="D83" s="308" t="s">
        <v>14243</v>
      </c>
      <c r="E83" s="308" t="s">
        <v>14244</v>
      </c>
      <c r="F83" s="309" t="s">
        <v>2584</v>
      </c>
      <c r="G83" s="309" t="s">
        <v>2597</v>
      </c>
      <c r="H83" s="309" t="s">
        <v>2598</v>
      </c>
      <c r="I83" s="309" t="s">
        <v>2414</v>
      </c>
      <c r="J83" s="309" t="s">
        <v>15063</v>
      </c>
      <c r="K83" s="310">
        <v>2.2976000000000001</v>
      </c>
      <c r="L83" s="310">
        <v>2.2168898500000003</v>
      </c>
      <c r="M83" s="310">
        <f>VLOOKUP(H83,'Details of Feeder LEvel'!H:N,7,FALSE)</f>
        <v>0</v>
      </c>
      <c r="N83" s="310">
        <f t="shared" si="1"/>
        <v>3.5128024895543093</v>
      </c>
      <c r="O83" s="310">
        <v>5.1067443367719516</v>
      </c>
      <c r="P83" s="309" t="s">
        <v>15063</v>
      </c>
      <c r="Q83" s="311"/>
    </row>
    <row r="84" spans="1:17" s="312" customFormat="1" x14ac:dyDescent="0.3">
      <c r="A84" s="307">
        <v>81</v>
      </c>
      <c r="B84" s="308" t="s">
        <v>2401</v>
      </c>
      <c r="C84" s="308" t="s">
        <v>14205</v>
      </c>
      <c r="D84" s="308" t="s">
        <v>14243</v>
      </c>
      <c r="E84" s="308" t="s">
        <v>14244</v>
      </c>
      <c r="F84" s="309" t="s">
        <v>2584</v>
      </c>
      <c r="G84" s="309" t="s">
        <v>2599</v>
      </c>
      <c r="H84" s="309" t="s">
        <v>2600</v>
      </c>
      <c r="I84" s="309" t="s">
        <v>2405</v>
      </c>
      <c r="J84" s="309" t="s">
        <v>15063</v>
      </c>
      <c r="K84" s="310">
        <v>4.4636799999999992</v>
      </c>
      <c r="L84" s="310">
        <v>4.5044269999999997</v>
      </c>
      <c r="M84" s="310">
        <f>VLOOKUP(H84,'Details of Feeder LEvel'!H:N,7,FALSE)</f>
        <v>0</v>
      </c>
      <c r="N84" s="310">
        <f t="shared" si="1"/>
        <v>-0.91285665639115121</v>
      </c>
      <c r="O84" s="310">
        <v>0.66603869340253752</v>
      </c>
      <c r="P84" s="309" t="s">
        <v>15063</v>
      </c>
      <c r="Q84" s="311"/>
    </row>
    <row r="85" spans="1:17" s="312" customFormat="1" x14ac:dyDescent="0.3">
      <c r="A85" s="307">
        <v>82</v>
      </c>
      <c r="B85" s="308" t="s">
        <v>2401</v>
      </c>
      <c r="C85" s="308" t="s">
        <v>14205</v>
      </c>
      <c r="D85" s="308" t="s">
        <v>14243</v>
      </c>
      <c r="E85" s="308" t="s">
        <v>14244</v>
      </c>
      <c r="F85" s="309" t="s">
        <v>2584</v>
      </c>
      <c r="G85" s="309" t="s">
        <v>2601</v>
      </c>
      <c r="H85" s="309" t="s">
        <v>2602</v>
      </c>
      <c r="I85" s="309" t="s">
        <v>2414</v>
      </c>
      <c r="J85" s="309" t="s">
        <v>15063</v>
      </c>
      <c r="K85" s="310">
        <v>2.3977600000000003</v>
      </c>
      <c r="L85" s="310">
        <v>2.3134747500000001</v>
      </c>
      <c r="M85" s="310">
        <f>VLOOKUP(H85,'Details of Feeder LEvel'!H:N,7,FALSE)</f>
        <v>0</v>
      </c>
      <c r="N85" s="310">
        <f t="shared" si="1"/>
        <v>3.5151662384892646</v>
      </c>
      <c r="O85" s="310">
        <v>6.1574125756411968</v>
      </c>
      <c r="P85" s="309" t="s">
        <v>15063</v>
      </c>
      <c r="Q85" s="311"/>
    </row>
    <row r="86" spans="1:17" s="312" customFormat="1" x14ac:dyDescent="0.3">
      <c r="A86" s="307">
        <v>83</v>
      </c>
      <c r="B86" s="308" t="s">
        <v>2401</v>
      </c>
      <c r="C86" s="308" t="s">
        <v>14205</v>
      </c>
      <c r="D86" s="308" t="s">
        <v>14243</v>
      </c>
      <c r="E86" s="308" t="s">
        <v>14244</v>
      </c>
      <c r="F86" s="309" t="s">
        <v>2584</v>
      </c>
      <c r="G86" s="309" t="s">
        <v>2603</v>
      </c>
      <c r="H86" s="309" t="s">
        <v>2604</v>
      </c>
      <c r="I86" s="309" t="s">
        <v>2414</v>
      </c>
      <c r="J86" s="309" t="s">
        <v>15063</v>
      </c>
      <c r="K86" s="310">
        <v>3.2130800000000002</v>
      </c>
      <c r="L86" s="310">
        <v>3.2461961999999995</v>
      </c>
      <c r="M86" s="310">
        <f>VLOOKUP(H86,'Details of Feeder LEvel'!H:N,7,FALSE)</f>
        <v>0</v>
      </c>
      <c r="N86" s="310">
        <f t="shared" si="1"/>
        <v>-1.0306683929438225</v>
      </c>
      <c r="O86" s="310">
        <v>1.6438390260418045</v>
      </c>
      <c r="P86" s="309" t="s">
        <v>15063</v>
      </c>
      <c r="Q86" s="311"/>
    </row>
    <row r="87" spans="1:17" s="312" customFormat="1" x14ac:dyDescent="0.3">
      <c r="A87" s="307">
        <v>84</v>
      </c>
      <c r="B87" s="308" t="s">
        <v>2401</v>
      </c>
      <c r="C87" s="308" t="s">
        <v>14205</v>
      </c>
      <c r="D87" s="308" t="s">
        <v>14243</v>
      </c>
      <c r="E87" s="308" t="s">
        <v>14244</v>
      </c>
      <c r="F87" s="309" t="s">
        <v>2584</v>
      </c>
      <c r="G87" s="309" t="s">
        <v>2605</v>
      </c>
      <c r="H87" s="309" t="s">
        <v>14245</v>
      </c>
      <c r="I87" s="309" t="s">
        <v>2414</v>
      </c>
      <c r="J87" s="309" t="s">
        <v>15063</v>
      </c>
      <c r="K87" s="310">
        <v>3.2634000000000012</v>
      </c>
      <c r="L87" s="310">
        <v>3.1162716499999998</v>
      </c>
      <c r="M87" s="310">
        <f>VLOOKUP(H87,'Details of Feeder LEvel'!H:N,7,FALSE)</f>
        <v>0</v>
      </c>
      <c r="N87" s="310">
        <f t="shared" si="1"/>
        <v>4.508437519151844</v>
      </c>
      <c r="O87" s="310">
        <v>4.5084375191518529</v>
      </c>
      <c r="P87" s="309" t="s">
        <v>15063</v>
      </c>
      <c r="Q87" s="311"/>
    </row>
    <row r="88" spans="1:17" s="312" customFormat="1" x14ac:dyDescent="0.3">
      <c r="A88" s="307">
        <v>85</v>
      </c>
      <c r="B88" s="308" t="s">
        <v>2401</v>
      </c>
      <c r="C88" s="308" t="s">
        <v>14205</v>
      </c>
      <c r="D88" s="308" t="s">
        <v>14243</v>
      </c>
      <c r="E88" s="308" t="s">
        <v>14244</v>
      </c>
      <c r="F88" s="309" t="s">
        <v>2584</v>
      </c>
      <c r="G88" s="309" t="s">
        <v>2606</v>
      </c>
      <c r="H88" s="309" t="s">
        <v>2607</v>
      </c>
      <c r="I88" s="309" t="s">
        <v>2414</v>
      </c>
      <c r="J88" s="309" t="s">
        <v>15063</v>
      </c>
      <c r="K88" s="310">
        <v>1.8806799999999997</v>
      </c>
      <c r="L88" s="310">
        <v>2.1130711499999997</v>
      </c>
      <c r="M88" s="310">
        <f>VLOOKUP(H88,'Details of Feeder LEvel'!H:N,7,FALSE)</f>
        <v>0</v>
      </c>
      <c r="N88" s="310">
        <f t="shared" si="1"/>
        <v>-12.35676191590276</v>
      </c>
      <c r="O88" s="310">
        <v>-8.9015266995794207</v>
      </c>
      <c r="P88" s="309" t="s">
        <v>15063</v>
      </c>
      <c r="Q88" s="311"/>
    </row>
    <row r="89" spans="1:17" s="312" customFormat="1" x14ac:dyDescent="0.3">
      <c r="A89" s="307">
        <v>86</v>
      </c>
      <c r="B89" s="308" t="s">
        <v>2401</v>
      </c>
      <c r="C89" s="308" t="s">
        <v>14205</v>
      </c>
      <c r="D89" s="308" t="s">
        <v>14243</v>
      </c>
      <c r="E89" s="308" t="s">
        <v>14244</v>
      </c>
      <c r="F89" s="309" t="s">
        <v>2584</v>
      </c>
      <c r="G89" s="309" t="s">
        <v>2608</v>
      </c>
      <c r="H89" s="309" t="s">
        <v>2609</v>
      </c>
      <c r="I89" s="309" t="s">
        <v>2414</v>
      </c>
      <c r="J89" s="309" t="s">
        <v>15063</v>
      </c>
      <c r="K89" s="310">
        <v>2.360600000000002</v>
      </c>
      <c r="L89" s="310">
        <v>2.2286037000000003</v>
      </c>
      <c r="M89" s="310">
        <f>VLOOKUP(H89,'Details of Feeder LEvel'!H:N,7,FALSE)</f>
        <v>0</v>
      </c>
      <c r="N89" s="310">
        <f t="shared" si="1"/>
        <v>5.5916419554351275</v>
      </c>
      <c r="O89" s="310">
        <v>7.790434106005395</v>
      </c>
      <c r="P89" s="309" t="s">
        <v>15063</v>
      </c>
      <c r="Q89" s="311"/>
    </row>
    <row r="90" spans="1:17" s="312" customFormat="1" x14ac:dyDescent="0.3">
      <c r="A90" s="307">
        <v>87</v>
      </c>
      <c r="B90" s="308" t="s">
        <v>2401</v>
      </c>
      <c r="C90" s="308" t="s">
        <v>14205</v>
      </c>
      <c r="D90" s="308" t="s">
        <v>14243</v>
      </c>
      <c r="E90" s="308" t="s">
        <v>14244</v>
      </c>
      <c r="F90" s="309" t="s">
        <v>2584</v>
      </c>
      <c r="G90" s="309" t="s">
        <v>2610</v>
      </c>
      <c r="H90" s="309" t="s">
        <v>2611</v>
      </c>
      <c r="I90" s="309" t="s">
        <v>2414</v>
      </c>
      <c r="J90" s="309" t="s">
        <v>15063</v>
      </c>
      <c r="K90" s="310">
        <v>3.9680799999999978</v>
      </c>
      <c r="L90" s="310">
        <v>4.0079368000000004</v>
      </c>
      <c r="M90" s="310">
        <f>VLOOKUP(H90,'Details of Feeder LEvel'!H:N,7,FALSE)</f>
        <v>0</v>
      </c>
      <c r="N90" s="310">
        <f t="shared" si="1"/>
        <v>-1.0044353944477582</v>
      </c>
      <c r="O90" s="310">
        <v>2.1972266453574751</v>
      </c>
      <c r="P90" s="309" t="s">
        <v>15063</v>
      </c>
      <c r="Q90" s="311"/>
    </row>
    <row r="91" spans="1:17" s="312" customFormat="1" x14ac:dyDescent="0.3">
      <c r="A91" s="307">
        <v>88</v>
      </c>
      <c r="B91" s="308" t="s">
        <v>2401</v>
      </c>
      <c r="C91" s="308" t="s">
        <v>14205</v>
      </c>
      <c r="D91" s="308" t="s">
        <v>14243</v>
      </c>
      <c r="E91" s="308" t="s">
        <v>14244</v>
      </c>
      <c r="F91" s="309" t="s">
        <v>2584</v>
      </c>
      <c r="G91" s="309" t="s">
        <v>2612</v>
      </c>
      <c r="H91" s="309" t="s">
        <v>2613</v>
      </c>
      <c r="I91" s="309" t="s">
        <v>2414</v>
      </c>
      <c r="J91" s="309" t="s">
        <v>15063</v>
      </c>
      <c r="K91" s="310">
        <v>3.9876799999999983</v>
      </c>
      <c r="L91" s="310">
        <v>3.9497852999999998</v>
      </c>
      <c r="M91" s="310">
        <f>VLOOKUP(H91,'Details of Feeder LEvel'!H:N,7,FALSE)</f>
        <v>0</v>
      </c>
      <c r="N91" s="310">
        <f t="shared" si="1"/>
        <v>0.9502944067728234</v>
      </c>
      <c r="O91" s="310">
        <v>2.6890264623675497</v>
      </c>
      <c r="P91" s="309" t="s">
        <v>15063</v>
      </c>
      <c r="Q91" s="311"/>
    </row>
    <row r="92" spans="1:17" s="312" customFormat="1" x14ac:dyDescent="0.3">
      <c r="A92" s="307">
        <v>89</v>
      </c>
      <c r="B92" s="308" t="s">
        <v>2401</v>
      </c>
      <c r="C92" s="308" t="s">
        <v>14205</v>
      </c>
      <c r="D92" s="308" t="s">
        <v>14243</v>
      </c>
      <c r="E92" s="308" t="s">
        <v>14244</v>
      </c>
      <c r="F92" s="309" t="s">
        <v>2584</v>
      </c>
      <c r="G92" s="309" t="s">
        <v>2614</v>
      </c>
      <c r="H92" s="309" t="s">
        <v>2615</v>
      </c>
      <c r="I92" s="309" t="s">
        <v>2405</v>
      </c>
      <c r="J92" s="309" t="s">
        <v>15063</v>
      </c>
      <c r="K92" s="310">
        <v>0.37768000000000002</v>
      </c>
      <c r="L92" s="310">
        <v>0.36283900000000002</v>
      </c>
      <c r="M92" s="310">
        <f>VLOOKUP(H92,'Details of Feeder LEvel'!H:N,7,FALSE)</f>
        <v>0</v>
      </c>
      <c r="N92" s="310">
        <f t="shared" si="1"/>
        <v>3.9295170514721436</v>
      </c>
      <c r="O92" s="310">
        <v>3.9295170514721423</v>
      </c>
      <c r="P92" s="309" t="s">
        <v>15063</v>
      </c>
      <c r="Q92" s="311"/>
    </row>
    <row r="93" spans="1:17" s="312" customFormat="1" x14ac:dyDescent="0.3">
      <c r="A93" s="307">
        <v>90</v>
      </c>
      <c r="B93" s="308" t="s">
        <v>2401</v>
      </c>
      <c r="C93" s="308" t="s">
        <v>14205</v>
      </c>
      <c r="D93" s="308" t="s">
        <v>14243</v>
      </c>
      <c r="E93" s="308" t="s">
        <v>14244</v>
      </c>
      <c r="F93" s="309" t="s">
        <v>2584</v>
      </c>
      <c r="G93" s="309" t="s">
        <v>2616</v>
      </c>
      <c r="H93" s="309" t="s">
        <v>2617</v>
      </c>
      <c r="I93" s="309" t="s">
        <v>2414</v>
      </c>
      <c r="J93" s="309" t="s">
        <v>15063</v>
      </c>
      <c r="K93" s="310">
        <v>1.4398800000000005</v>
      </c>
      <c r="L93" s="310">
        <v>1.4473499999999999</v>
      </c>
      <c r="M93" s="310">
        <f>VLOOKUP(H93,'Details of Feeder LEvel'!H:N,7,FALSE)</f>
        <v>0</v>
      </c>
      <c r="N93" s="310">
        <f t="shared" si="1"/>
        <v>-0.51879323276935707</v>
      </c>
      <c r="O93" s="310">
        <v>-0.51879323276935452</v>
      </c>
      <c r="P93" s="309" t="s">
        <v>15063</v>
      </c>
      <c r="Q93" s="311"/>
    </row>
    <row r="94" spans="1:17" s="312" customFormat="1" x14ac:dyDescent="0.3">
      <c r="A94" s="307">
        <v>91</v>
      </c>
      <c r="B94" s="308" t="s">
        <v>2401</v>
      </c>
      <c r="C94" s="308" t="s">
        <v>14205</v>
      </c>
      <c r="D94" s="308" t="s">
        <v>14243</v>
      </c>
      <c r="E94" s="308" t="s">
        <v>14244</v>
      </c>
      <c r="F94" s="309" t="s">
        <v>2584</v>
      </c>
      <c r="G94" s="309" t="s">
        <v>2618</v>
      </c>
      <c r="H94" s="309" t="s">
        <v>2619</v>
      </c>
      <c r="I94" s="309" t="s">
        <v>2414</v>
      </c>
      <c r="J94" s="309" t="s">
        <v>15063</v>
      </c>
      <c r="K94" s="310">
        <v>2.6413599999999997</v>
      </c>
      <c r="L94" s="310">
        <v>2.6671999999999998</v>
      </c>
      <c r="M94" s="310">
        <f>VLOOKUP(H94,'Details of Feeder LEvel'!H:N,7,FALSE)</f>
        <v>0</v>
      </c>
      <c r="N94" s="310">
        <f t="shared" si="1"/>
        <v>-0.97828391434715778</v>
      </c>
      <c r="O94" s="310">
        <v>-0.97828391434715556</v>
      </c>
      <c r="P94" s="309" t="s">
        <v>15063</v>
      </c>
      <c r="Q94" s="311"/>
    </row>
    <row r="95" spans="1:17" s="312" customFormat="1" x14ac:dyDescent="0.3">
      <c r="A95" s="307">
        <v>92</v>
      </c>
      <c r="B95" s="308" t="s">
        <v>2401</v>
      </c>
      <c r="C95" s="308" t="s">
        <v>14205</v>
      </c>
      <c r="D95" s="308" t="s">
        <v>14243</v>
      </c>
      <c r="E95" s="308" t="s">
        <v>14244</v>
      </c>
      <c r="F95" s="309" t="s">
        <v>2620</v>
      </c>
      <c r="G95" s="309" t="s">
        <v>2621</v>
      </c>
      <c r="H95" s="309" t="s">
        <v>2622</v>
      </c>
      <c r="I95" s="309" t="s">
        <v>2405</v>
      </c>
      <c r="J95" s="309" t="s">
        <v>15063</v>
      </c>
      <c r="K95" s="310">
        <v>3.1188000000000011</v>
      </c>
      <c r="L95" s="310">
        <v>3.0637387500000002</v>
      </c>
      <c r="M95" s="310">
        <f>VLOOKUP(H95,'Details of Feeder LEvel'!H:N,7,FALSE)</f>
        <v>0</v>
      </c>
      <c r="N95" s="310">
        <f t="shared" si="1"/>
        <v>1.7654626779530886</v>
      </c>
      <c r="O95" s="310">
        <v>1.7654626779530891</v>
      </c>
      <c r="P95" s="309" t="s">
        <v>15063</v>
      </c>
      <c r="Q95" s="311"/>
    </row>
    <row r="96" spans="1:17" s="312" customFormat="1" x14ac:dyDescent="0.3">
      <c r="A96" s="307">
        <v>93</v>
      </c>
      <c r="B96" s="308" t="s">
        <v>2401</v>
      </c>
      <c r="C96" s="308" t="s">
        <v>14205</v>
      </c>
      <c r="D96" s="308" t="s">
        <v>14243</v>
      </c>
      <c r="E96" s="308" t="s">
        <v>14244</v>
      </c>
      <c r="F96" s="309" t="s">
        <v>2625</v>
      </c>
      <c r="G96" s="309" t="s">
        <v>2626</v>
      </c>
      <c r="H96" s="309" t="s">
        <v>2627</v>
      </c>
      <c r="I96" s="309" t="s">
        <v>2405</v>
      </c>
      <c r="J96" s="309" t="s">
        <v>15063</v>
      </c>
      <c r="K96" s="310">
        <v>3.3277600000000005</v>
      </c>
      <c r="L96" s="310">
        <v>2.9987520000000001</v>
      </c>
      <c r="M96" s="310">
        <f>VLOOKUP(H96,'Details of Feeder LEvel'!H:N,7,FALSE)</f>
        <v>0</v>
      </c>
      <c r="N96" s="310">
        <f t="shared" si="1"/>
        <v>9.8867706805779374</v>
      </c>
      <c r="O96" s="310">
        <v>13.958144415493335</v>
      </c>
      <c r="P96" s="309" t="s">
        <v>15063</v>
      </c>
      <c r="Q96" s="311"/>
    </row>
    <row r="97" spans="1:17" s="312" customFormat="1" x14ac:dyDescent="0.3">
      <c r="A97" s="307">
        <v>94</v>
      </c>
      <c r="B97" s="308" t="s">
        <v>2401</v>
      </c>
      <c r="C97" s="308" t="s">
        <v>14205</v>
      </c>
      <c r="D97" s="308" t="s">
        <v>14243</v>
      </c>
      <c r="E97" s="308" t="s">
        <v>14244</v>
      </c>
      <c r="F97" s="309" t="s">
        <v>2625</v>
      </c>
      <c r="G97" s="309" t="s">
        <v>2628</v>
      </c>
      <c r="H97" s="309" t="s">
        <v>2629</v>
      </c>
      <c r="I97" s="309" t="s">
        <v>2414</v>
      </c>
      <c r="J97" s="309" t="s">
        <v>15063</v>
      </c>
      <c r="K97" s="310">
        <v>3.1555999999999997</v>
      </c>
      <c r="L97" s="310">
        <v>2.8971616500000001</v>
      </c>
      <c r="M97" s="310">
        <f>VLOOKUP(H97,'Details of Feeder LEvel'!H:N,7,FALSE)</f>
        <v>0</v>
      </c>
      <c r="N97" s="310">
        <f t="shared" si="1"/>
        <v>8.1898323615160216</v>
      </c>
      <c r="O97" s="310">
        <v>12.310984265039259</v>
      </c>
      <c r="P97" s="309" t="s">
        <v>15063</v>
      </c>
      <c r="Q97" s="311"/>
    </row>
    <row r="98" spans="1:17" s="312" customFormat="1" x14ac:dyDescent="0.3">
      <c r="A98" s="307">
        <v>95</v>
      </c>
      <c r="B98" s="308" t="s">
        <v>2401</v>
      </c>
      <c r="C98" s="308" t="s">
        <v>14205</v>
      </c>
      <c r="D98" s="308" t="s">
        <v>14243</v>
      </c>
      <c r="E98" s="308" t="s">
        <v>14244</v>
      </c>
      <c r="F98" s="309" t="s">
        <v>2625</v>
      </c>
      <c r="G98" s="309" t="s">
        <v>2630</v>
      </c>
      <c r="H98" s="309" t="s">
        <v>2631</v>
      </c>
      <c r="I98" s="309" t="s">
        <v>2414</v>
      </c>
      <c r="J98" s="309" t="s">
        <v>15063</v>
      </c>
      <c r="K98" s="310">
        <v>5.2532800000000002</v>
      </c>
      <c r="L98" s="310">
        <v>5.0421731000000003</v>
      </c>
      <c r="M98" s="310">
        <f>VLOOKUP(H98,'Details of Feeder LEvel'!H:N,7,FALSE)</f>
        <v>0</v>
      </c>
      <c r="N98" s="310">
        <f t="shared" si="1"/>
        <v>4.0185731581031252</v>
      </c>
      <c r="O98" s="310">
        <v>5.3942601236134919</v>
      </c>
      <c r="P98" s="309" t="s">
        <v>15063</v>
      </c>
      <c r="Q98" s="311"/>
    </row>
    <row r="99" spans="1:17" s="312" customFormat="1" x14ac:dyDescent="0.3">
      <c r="A99" s="307">
        <v>96</v>
      </c>
      <c r="B99" s="308" t="s">
        <v>2401</v>
      </c>
      <c r="C99" s="308" t="s">
        <v>14205</v>
      </c>
      <c r="D99" s="308" t="s">
        <v>14243</v>
      </c>
      <c r="E99" s="308" t="s">
        <v>14244</v>
      </c>
      <c r="F99" s="309" t="s">
        <v>2625</v>
      </c>
      <c r="G99" s="309" t="s">
        <v>2632</v>
      </c>
      <c r="H99" s="309" t="s">
        <v>2633</v>
      </c>
      <c r="I99" s="309" t="s">
        <v>2405</v>
      </c>
      <c r="J99" s="309" t="s">
        <v>15063</v>
      </c>
      <c r="K99" s="310">
        <v>5.7588400000000002</v>
      </c>
      <c r="L99" s="310">
        <v>5.3197055000000004</v>
      </c>
      <c r="M99" s="310">
        <f>VLOOKUP(H99,'Details of Feeder LEvel'!H:N,7,FALSE)</f>
        <v>0</v>
      </c>
      <c r="N99" s="310">
        <f t="shared" si="1"/>
        <v>7.625398517757044</v>
      </c>
      <c r="O99" s="310">
        <v>7.9155121141397782</v>
      </c>
      <c r="P99" s="309" t="s">
        <v>15063</v>
      </c>
      <c r="Q99" s="311"/>
    </row>
    <row r="100" spans="1:17" s="312" customFormat="1" x14ac:dyDescent="0.3">
      <c r="A100" s="307">
        <v>97</v>
      </c>
      <c r="B100" s="308" t="s">
        <v>2401</v>
      </c>
      <c r="C100" s="308" t="s">
        <v>14205</v>
      </c>
      <c r="D100" s="308" t="s">
        <v>14243</v>
      </c>
      <c r="E100" s="308" t="s">
        <v>14244</v>
      </c>
      <c r="F100" s="309" t="s">
        <v>2625</v>
      </c>
      <c r="G100" s="309" t="s">
        <v>2634</v>
      </c>
      <c r="H100" s="309" t="s">
        <v>2635</v>
      </c>
      <c r="I100" s="309" t="s">
        <v>2405</v>
      </c>
      <c r="J100" s="309" t="s">
        <v>15063</v>
      </c>
      <c r="K100" s="310">
        <v>6.1162800000000015</v>
      </c>
      <c r="L100" s="310">
        <v>5.4905557500000004</v>
      </c>
      <c r="M100" s="310">
        <f>VLOOKUP(H100,'Details of Feeder LEvel'!H:N,7,FALSE)</f>
        <v>0</v>
      </c>
      <c r="N100" s="310">
        <f t="shared" si="1"/>
        <v>10.230470972551958</v>
      </c>
      <c r="O100" s="310">
        <v>12.770771916226964</v>
      </c>
      <c r="P100" s="309" t="s">
        <v>15063</v>
      </c>
      <c r="Q100" s="311"/>
    </row>
    <row r="101" spans="1:17" s="312" customFormat="1" x14ac:dyDescent="0.3">
      <c r="A101" s="307">
        <v>98</v>
      </c>
      <c r="B101" s="308" t="s">
        <v>2401</v>
      </c>
      <c r="C101" s="308" t="s">
        <v>14205</v>
      </c>
      <c r="D101" s="308" t="s">
        <v>14243</v>
      </c>
      <c r="E101" s="308" t="s">
        <v>14244</v>
      </c>
      <c r="F101" s="309" t="s">
        <v>2625</v>
      </c>
      <c r="G101" s="309" t="s">
        <v>2636</v>
      </c>
      <c r="H101" s="309" t="s">
        <v>2637</v>
      </c>
      <c r="I101" s="309" t="s">
        <v>2405</v>
      </c>
      <c r="J101" s="309" t="s">
        <v>15063</v>
      </c>
      <c r="K101" s="310">
        <v>3.5299999999999976</v>
      </c>
      <c r="L101" s="310">
        <v>4.3556879999999998</v>
      </c>
      <c r="M101" s="310">
        <f>VLOOKUP(H101,'Details of Feeder LEvel'!H:N,7,FALSE)</f>
        <v>0</v>
      </c>
      <c r="N101" s="310">
        <f t="shared" si="1"/>
        <v>-23.390594900849937</v>
      </c>
      <c r="O101" s="310">
        <v>-18.438240377612303</v>
      </c>
      <c r="P101" s="309" t="s">
        <v>15063</v>
      </c>
      <c r="Q101" s="311"/>
    </row>
    <row r="102" spans="1:17" s="312" customFormat="1" x14ac:dyDescent="0.3">
      <c r="A102" s="307">
        <v>99</v>
      </c>
      <c r="B102" s="308" t="s">
        <v>2401</v>
      </c>
      <c r="C102" s="308" t="s">
        <v>14205</v>
      </c>
      <c r="D102" s="308" t="s">
        <v>14243</v>
      </c>
      <c r="E102" s="308" t="s">
        <v>14244</v>
      </c>
      <c r="F102" s="309" t="s">
        <v>2625</v>
      </c>
      <c r="G102" s="309" t="s">
        <v>2638</v>
      </c>
      <c r="H102" s="309" t="s">
        <v>2639</v>
      </c>
      <c r="I102" s="309" t="s">
        <v>2414</v>
      </c>
      <c r="J102" s="309" t="s">
        <v>15063</v>
      </c>
      <c r="K102" s="310">
        <v>3.9068399999999994</v>
      </c>
      <c r="L102" s="310">
        <v>3.9094883</v>
      </c>
      <c r="M102" s="310">
        <f>VLOOKUP(H102,'Details of Feeder LEvel'!H:N,7,FALSE)</f>
        <v>0</v>
      </c>
      <c r="N102" s="310">
        <f t="shared" si="1"/>
        <v>-6.7786241566089311E-2</v>
      </c>
      <c r="O102" s="310">
        <v>8.3351392713839623</v>
      </c>
      <c r="P102" s="309" t="s">
        <v>15063</v>
      </c>
      <c r="Q102" s="311"/>
    </row>
    <row r="103" spans="1:17" s="312" customFormat="1" x14ac:dyDescent="0.3">
      <c r="A103" s="307">
        <v>100</v>
      </c>
      <c r="B103" s="308" t="s">
        <v>2401</v>
      </c>
      <c r="C103" s="308" t="s">
        <v>14205</v>
      </c>
      <c r="D103" s="308" t="s">
        <v>14243</v>
      </c>
      <c r="E103" s="308" t="s">
        <v>14244</v>
      </c>
      <c r="F103" s="309" t="s">
        <v>2625</v>
      </c>
      <c r="G103" s="309" t="s">
        <v>2640</v>
      </c>
      <c r="H103" s="309" t="s">
        <v>2641</v>
      </c>
      <c r="I103" s="309" t="s">
        <v>2414</v>
      </c>
      <c r="J103" s="309" t="s">
        <v>15063</v>
      </c>
      <c r="K103" s="310">
        <v>3.6316799999999989</v>
      </c>
      <c r="L103" s="310">
        <v>3.5467827500000002</v>
      </c>
      <c r="M103" s="310">
        <f>VLOOKUP(H103,'Details of Feeder LEvel'!H:N,7,FALSE)</f>
        <v>0</v>
      </c>
      <c r="N103" s="310">
        <f t="shared" si="1"/>
        <v>2.3376853136839899</v>
      </c>
      <c r="O103" s="310">
        <v>4.3000884748294999</v>
      </c>
      <c r="P103" s="309" t="s">
        <v>15063</v>
      </c>
      <c r="Q103" s="311"/>
    </row>
    <row r="104" spans="1:17" s="312" customFormat="1" x14ac:dyDescent="0.3">
      <c r="A104" s="307">
        <v>101</v>
      </c>
      <c r="B104" s="308" t="s">
        <v>2401</v>
      </c>
      <c r="C104" s="308" t="s">
        <v>14205</v>
      </c>
      <c r="D104" s="308" t="s">
        <v>14243</v>
      </c>
      <c r="E104" s="308" t="s">
        <v>14244</v>
      </c>
      <c r="F104" s="309" t="s">
        <v>2625</v>
      </c>
      <c r="G104" s="309" t="s">
        <v>2642</v>
      </c>
      <c r="H104" s="309" t="s">
        <v>14246</v>
      </c>
      <c r="I104" s="309" t="s">
        <v>2414</v>
      </c>
      <c r="J104" s="309" t="s">
        <v>15063</v>
      </c>
      <c r="K104" s="310">
        <v>3.3891999999999984</v>
      </c>
      <c r="L104" s="310">
        <v>3.7130730999999995</v>
      </c>
      <c r="M104" s="310">
        <f>VLOOKUP(H104,'Details of Feeder LEvel'!H:N,7,FALSE)</f>
        <v>0</v>
      </c>
      <c r="N104" s="310">
        <f t="shared" si="1"/>
        <v>-9.5560338723002811</v>
      </c>
      <c r="O104" s="310">
        <v>-9.0563530724242725</v>
      </c>
      <c r="P104" s="309" t="s">
        <v>15063</v>
      </c>
      <c r="Q104" s="311"/>
    </row>
    <row r="105" spans="1:17" s="312" customFormat="1" x14ac:dyDescent="0.3">
      <c r="A105" s="307">
        <v>102</v>
      </c>
      <c r="B105" s="308" t="s">
        <v>2401</v>
      </c>
      <c r="C105" s="308" t="s">
        <v>14205</v>
      </c>
      <c r="D105" s="308" t="s">
        <v>14243</v>
      </c>
      <c r="E105" s="308" t="s">
        <v>14244</v>
      </c>
      <c r="F105" s="309" t="s">
        <v>2625</v>
      </c>
      <c r="G105" s="309" t="s">
        <v>14247</v>
      </c>
      <c r="H105" s="309" t="s">
        <v>14248</v>
      </c>
      <c r="I105" s="309" t="s">
        <v>2405</v>
      </c>
      <c r="J105" s="309" t="s">
        <v>15063</v>
      </c>
      <c r="K105" s="310">
        <v>2.359800000000003</v>
      </c>
      <c r="L105" s="310">
        <v>2.2478699999999998</v>
      </c>
      <c r="M105" s="310">
        <f>VLOOKUP(H105,'Details of Feeder LEvel'!H:N,7,FALSE)</f>
        <v>0</v>
      </c>
      <c r="N105" s="310">
        <f t="shared" si="1"/>
        <v>4.7431985761506503</v>
      </c>
      <c r="O105" s="310">
        <v>9.8096174545286736</v>
      </c>
      <c r="P105" s="309" t="s">
        <v>15063</v>
      </c>
      <c r="Q105" s="311"/>
    </row>
    <row r="106" spans="1:17" s="312" customFormat="1" x14ac:dyDescent="0.3">
      <c r="A106" s="307">
        <v>103</v>
      </c>
      <c r="B106" s="308" t="s">
        <v>2401</v>
      </c>
      <c r="C106" s="308" t="s">
        <v>14205</v>
      </c>
      <c r="D106" s="308" t="s">
        <v>14243</v>
      </c>
      <c r="E106" s="308" t="s">
        <v>14249</v>
      </c>
      <c r="F106" s="309" t="s">
        <v>2625</v>
      </c>
      <c r="G106" s="309" t="s">
        <v>2643</v>
      </c>
      <c r="H106" s="309" t="s">
        <v>14250</v>
      </c>
      <c r="I106" s="309" t="s">
        <v>2405</v>
      </c>
      <c r="J106" s="309" t="s">
        <v>15063</v>
      </c>
      <c r="K106" s="310">
        <v>3.4813199999999984</v>
      </c>
      <c r="L106" s="310">
        <v>3.316872</v>
      </c>
      <c r="M106" s="310">
        <f>VLOOKUP(H106,'Details of Feeder LEvel'!H:N,7,FALSE)</f>
        <v>0</v>
      </c>
      <c r="N106" s="310">
        <f t="shared" si="1"/>
        <v>4.7237254834372724</v>
      </c>
      <c r="O106" s="310">
        <v>5.4717980443271923</v>
      </c>
      <c r="P106" s="309" t="s">
        <v>15063</v>
      </c>
      <c r="Q106" s="311"/>
    </row>
    <row r="107" spans="1:17" s="312" customFormat="1" x14ac:dyDescent="0.3">
      <c r="A107" s="307">
        <v>104</v>
      </c>
      <c r="B107" s="308" t="s">
        <v>2401</v>
      </c>
      <c r="C107" s="308" t="s">
        <v>14205</v>
      </c>
      <c r="D107" s="308" t="s">
        <v>14243</v>
      </c>
      <c r="E107" s="308" t="s">
        <v>14249</v>
      </c>
      <c r="F107" s="309" t="s">
        <v>2625</v>
      </c>
      <c r="G107" s="309" t="s">
        <v>2644</v>
      </c>
      <c r="H107" s="309" t="s">
        <v>2645</v>
      </c>
      <c r="I107" s="309" t="s">
        <v>2405</v>
      </c>
      <c r="J107" s="309" t="s">
        <v>15063</v>
      </c>
      <c r="K107" s="310">
        <v>0.21523999999999999</v>
      </c>
      <c r="L107" s="310">
        <v>0.20254024999999998</v>
      </c>
      <c r="M107" s="310">
        <f>VLOOKUP(H107,'Details of Feeder LEvel'!H:N,7,FALSE)</f>
        <v>0</v>
      </c>
      <c r="N107" s="310">
        <f t="shared" si="1"/>
        <v>5.9002741126184777</v>
      </c>
      <c r="O107" s="310">
        <v>6.5794380113393665</v>
      </c>
      <c r="P107" s="309" t="s">
        <v>15063</v>
      </c>
      <c r="Q107" s="311"/>
    </row>
    <row r="108" spans="1:17" s="312" customFormat="1" x14ac:dyDescent="0.3">
      <c r="A108" s="307">
        <v>105</v>
      </c>
      <c r="B108" s="308" t="s">
        <v>2401</v>
      </c>
      <c r="C108" s="308" t="s">
        <v>14205</v>
      </c>
      <c r="D108" s="308" t="s">
        <v>14243</v>
      </c>
      <c r="E108" s="308" t="s">
        <v>14249</v>
      </c>
      <c r="F108" s="309" t="s">
        <v>2625</v>
      </c>
      <c r="G108" s="309" t="s">
        <v>2646</v>
      </c>
      <c r="H108" s="309" t="s">
        <v>2647</v>
      </c>
      <c r="I108" s="309" t="s">
        <v>2405</v>
      </c>
      <c r="J108" s="309" t="s">
        <v>15063</v>
      </c>
      <c r="K108" s="310">
        <v>2.455439999999999</v>
      </c>
      <c r="L108" s="310">
        <v>2.2850519999999999</v>
      </c>
      <c r="M108" s="310">
        <f>VLOOKUP(H108,'Details of Feeder LEvel'!H:N,7,FALSE)</f>
        <v>0</v>
      </c>
      <c r="N108" s="310">
        <f t="shared" si="1"/>
        <v>6.9392043788485642</v>
      </c>
      <c r="O108" s="310">
        <v>10.24679688990604</v>
      </c>
      <c r="P108" s="309" t="s">
        <v>15063</v>
      </c>
      <c r="Q108" s="311"/>
    </row>
    <row r="109" spans="1:17" s="312" customFormat="1" x14ac:dyDescent="0.3">
      <c r="A109" s="307">
        <v>106</v>
      </c>
      <c r="B109" s="308" t="s">
        <v>2401</v>
      </c>
      <c r="C109" s="308" t="s">
        <v>14205</v>
      </c>
      <c r="D109" s="308" t="s">
        <v>14243</v>
      </c>
      <c r="E109" s="308" t="s">
        <v>14249</v>
      </c>
      <c r="F109" s="309" t="s">
        <v>2625</v>
      </c>
      <c r="G109" s="309" t="s">
        <v>2648</v>
      </c>
      <c r="H109" s="309" t="s">
        <v>2649</v>
      </c>
      <c r="I109" s="309" t="s">
        <v>2405</v>
      </c>
      <c r="J109" s="309" t="s">
        <v>15063</v>
      </c>
      <c r="K109" s="310">
        <v>4.6859599999999997</v>
      </c>
      <c r="L109" s="310">
        <v>4.514453864</v>
      </c>
      <c r="M109" s="310">
        <f>VLOOKUP(H109,'Details of Feeder LEvel'!H:N,7,FALSE)</f>
        <v>0</v>
      </c>
      <c r="N109" s="310">
        <f t="shared" si="1"/>
        <v>3.6599999999999926</v>
      </c>
      <c r="O109" s="310">
        <v>6.592730221304377</v>
      </c>
      <c r="P109" s="309" t="s">
        <v>15063</v>
      </c>
      <c r="Q109" s="311"/>
    </row>
    <row r="110" spans="1:17" s="312" customFormat="1" x14ac:dyDescent="0.3">
      <c r="A110" s="307">
        <v>107</v>
      </c>
      <c r="B110" s="308" t="s">
        <v>2401</v>
      </c>
      <c r="C110" s="308" t="s">
        <v>14205</v>
      </c>
      <c r="D110" s="308" t="s">
        <v>14243</v>
      </c>
      <c r="E110" s="308" t="s">
        <v>14249</v>
      </c>
      <c r="F110" s="309" t="s">
        <v>2625</v>
      </c>
      <c r="G110" s="309" t="s">
        <v>2650</v>
      </c>
      <c r="H110" s="309" t="s">
        <v>14251</v>
      </c>
      <c r="I110" s="309" t="s">
        <v>2414</v>
      </c>
      <c r="J110" s="309" t="s">
        <v>15063</v>
      </c>
      <c r="K110" s="310">
        <v>2.3740800000000011</v>
      </c>
      <c r="L110" s="310">
        <v>2.2990899000000002</v>
      </c>
      <c r="M110" s="310">
        <f>VLOOKUP(H110,'Details of Feeder LEvel'!H:N,7,FALSE)</f>
        <v>0</v>
      </c>
      <c r="N110" s="310">
        <f t="shared" si="1"/>
        <v>3.158701475940187</v>
      </c>
      <c r="O110" s="310">
        <v>5.6985816090880821</v>
      </c>
      <c r="P110" s="309" t="s">
        <v>15063</v>
      </c>
      <c r="Q110" s="311"/>
    </row>
    <row r="111" spans="1:17" s="312" customFormat="1" x14ac:dyDescent="0.3">
      <c r="A111" s="307">
        <v>108</v>
      </c>
      <c r="B111" s="308" t="s">
        <v>2401</v>
      </c>
      <c r="C111" s="308" t="s">
        <v>14205</v>
      </c>
      <c r="D111" s="308" t="s">
        <v>14243</v>
      </c>
      <c r="E111" s="308" t="s">
        <v>14249</v>
      </c>
      <c r="F111" s="309" t="s">
        <v>2625</v>
      </c>
      <c r="G111" s="309" t="s">
        <v>2651</v>
      </c>
      <c r="H111" s="309" t="s">
        <v>2652</v>
      </c>
      <c r="I111" s="309" t="s">
        <v>2414</v>
      </c>
      <c r="J111" s="309" t="s">
        <v>15063</v>
      </c>
      <c r="K111" s="310">
        <v>4.0851200000000016</v>
      </c>
      <c r="L111" s="310">
        <v>4.0446773120000019</v>
      </c>
      <c r="M111" s="310">
        <f>VLOOKUP(H111,'Details of Feeder LEvel'!H:N,7,FALSE)</f>
        <v>0</v>
      </c>
      <c r="N111" s="310">
        <f t="shared" si="1"/>
        <v>0.989999999999993</v>
      </c>
      <c r="O111" s="310">
        <v>3.626037208205668</v>
      </c>
      <c r="P111" s="309" t="s">
        <v>15063</v>
      </c>
      <c r="Q111" s="311"/>
    </row>
    <row r="112" spans="1:17" s="312" customFormat="1" x14ac:dyDescent="0.3">
      <c r="A112" s="307">
        <v>109</v>
      </c>
      <c r="B112" s="308" t="s">
        <v>2401</v>
      </c>
      <c r="C112" s="308" t="s">
        <v>14205</v>
      </c>
      <c r="D112" s="308" t="s">
        <v>14243</v>
      </c>
      <c r="E112" s="308" t="s">
        <v>14249</v>
      </c>
      <c r="F112" s="309" t="s">
        <v>2625</v>
      </c>
      <c r="G112" s="309" t="s">
        <v>2653</v>
      </c>
      <c r="H112" s="309" t="s">
        <v>2654</v>
      </c>
      <c r="I112" s="309" t="s">
        <v>2655</v>
      </c>
      <c r="J112" s="309" t="s">
        <v>15063</v>
      </c>
      <c r="K112" s="310">
        <v>1.86144</v>
      </c>
      <c r="L112" s="310">
        <v>1.80653</v>
      </c>
      <c r="M112" s="310">
        <f>VLOOKUP(H112,'Details of Feeder LEvel'!H:N,7,FALSE)</f>
        <v>0</v>
      </c>
      <c r="N112" s="310">
        <f t="shared" si="1"/>
        <v>2.9498667698126191</v>
      </c>
      <c r="O112" s="310">
        <v>2.9952665158760827</v>
      </c>
      <c r="P112" s="309" t="s">
        <v>15063</v>
      </c>
      <c r="Q112" s="311"/>
    </row>
    <row r="113" spans="1:17" s="312" customFormat="1" x14ac:dyDescent="0.3">
      <c r="A113" s="307">
        <v>110</v>
      </c>
      <c r="B113" s="308" t="s">
        <v>2401</v>
      </c>
      <c r="C113" s="308" t="s">
        <v>14205</v>
      </c>
      <c r="D113" s="308" t="s">
        <v>14243</v>
      </c>
      <c r="E113" s="308" t="s">
        <v>14249</v>
      </c>
      <c r="F113" s="309" t="s">
        <v>2625</v>
      </c>
      <c r="G113" s="309" t="s">
        <v>2656</v>
      </c>
      <c r="H113" s="309" t="s">
        <v>2657</v>
      </c>
      <c r="I113" s="309" t="s">
        <v>2405</v>
      </c>
      <c r="J113" s="309" t="s">
        <v>15063</v>
      </c>
      <c r="K113" s="310">
        <v>2.1516000000000006</v>
      </c>
      <c r="L113" s="310">
        <v>2.1026018499999997</v>
      </c>
      <c r="M113" s="310">
        <f>VLOOKUP(H113,'Details of Feeder LEvel'!H:N,7,FALSE)</f>
        <v>0</v>
      </c>
      <c r="N113" s="310">
        <f t="shared" si="1"/>
        <v>2.277288994236891</v>
      </c>
      <c r="O113" s="310">
        <v>8.2339146523753843</v>
      </c>
      <c r="P113" s="309" t="s">
        <v>15063</v>
      </c>
      <c r="Q113" s="311"/>
    </row>
    <row r="114" spans="1:17" s="312" customFormat="1" x14ac:dyDescent="0.3">
      <c r="A114" s="307">
        <v>111</v>
      </c>
      <c r="B114" s="308" t="s">
        <v>2401</v>
      </c>
      <c r="C114" s="308" t="s">
        <v>14205</v>
      </c>
      <c r="D114" s="308" t="s">
        <v>14243</v>
      </c>
      <c r="E114" s="308" t="s">
        <v>14249</v>
      </c>
      <c r="F114" s="309" t="s">
        <v>2625</v>
      </c>
      <c r="G114" s="309" t="s">
        <v>2658</v>
      </c>
      <c r="H114" s="309" t="s">
        <v>2659</v>
      </c>
      <c r="I114" s="309" t="s">
        <v>2414</v>
      </c>
      <c r="J114" s="309" t="s">
        <v>15063</v>
      </c>
      <c r="K114" s="310">
        <v>3.8965200000000006</v>
      </c>
      <c r="L114" s="310">
        <v>3.8617270499999998</v>
      </c>
      <c r="M114" s="310">
        <f>VLOOKUP(H114,'Details of Feeder LEvel'!H:N,7,FALSE)</f>
        <v>0</v>
      </c>
      <c r="N114" s="310">
        <f t="shared" si="1"/>
        <v>0.89292368575038283</v>
      </c>
      <c r="O114" s="310">
        <v>2.5720298647264772</v>
      </c>
      <c r="P114" s="309" t="s">
        <v>15063</v>
      </c>
      <c r="Q114" s="311"/>
    </row>
    <row r="115" spans="1:17" s="312" customFormat="1" x14ac:dyDescent="0.3">
      <c r="A115" s="307">
        <v>112</v>
      </c>
      <c r="B115" s="308" t="s">
        <v>2401</v>
      </c>
      <c r="C115" s="308" t="s">
        <v>14205</v>
      </c>
      <c r="D115" s="308" t="s">
        <v>14243</v>
      </c>
      <c r="E115" s="308" t="s">
        <v>14249</v>
      </c>
      <c r="F115" s="309" t="s">
        <v>2625</v>
      </c>
      <c r="G115" s="309" t="s">
        <v>2660</v>
      </c>
      <c r="H115" s="309" t="s">
        <v>2661</v>
      </c>
      <c r="I115" s="309" t="s">
        <v>2414</v>
      </c>
      <c r="J115" s="309" t="s">
        <v>15063</v>
      </c>
      <c r="K115" s="310">
        <v>3.9139999999999988</v>
      </c>
      <c r="L115" s="310">
        <v>3.8203592500000005</v>
      </c>
      <c r="M115" s="310">
        <f>VLOOKUP(H115,'Details of Feeder LEvel'!H:N,7,FALSE)</f>
        <v>0</v>
      </c>
      <c r="N115" s="310">
        <f t="shared" si="1"/>
        <v>2.3924565661726698</v>
      </c>
      <c r="O115" s="310">
        <v>2.3924565661726738</v>
      </c>
      <c r="P115" s="309" t="s">
        <v>15063</v>
      </c>
      <c r="Q115" s="311"/>
    </row>
    <row r="116" spans="1:17" s="312" customFormat="1" x14ac:dyDescent="0.3">
      <c r="A116" s="307">
        <v>113</v>
      </c>
      <c r="B116" s="308" t="s">
        <v>2401</v>
      </c>
      <c r="C116" s="308" t="s">
        <v>14205</v>
      </c>
      <c r="D116" s="308" t="s">
        <v>14243</v>
      </c>
      <c r="E116" s="308" t="s">
        <v>14249</v>
      </c>
      <c r="F116" s="309" t="s">
        <v>2625</v>
      </c>
      <c r="G116" s="309" t="s">
        <v>2662</v>
      </c>
      <c r="H116" s="309" t="s">
        <v>2663</v>
      </c>
      <c r="I116" s="309" t="s">
        <v>2405</v>
      </c>
      <c r="J116" s="309" t="s">
        <v>15063</v>
      </c>
      <c r="K116" s="310">
        <v>3.9476400000000016</v>
      </c>
      <c r="L116" s="310">
        <v>3.7326217000000006</v>
      </c>
      <c r="M116" s="310">
        <f>VLOOKUP(H116,'Details of Feeder LEvel'!H:N,7,FALSE)</f>
        <v>0</v>
      </c>
      <c r="N116" s="310">
        <f t="shared" si="1"/>
        <v>5.4467555298862331</v>
      </c>
      <c r="O116" s="310">
        <v>10.968428092004689</v>
      </c>
      <c r="P116" s="309" t="s">
        <v>15063</v>
      </c>
      <c r="Q116" s="311"/>
    </row>
    <row r="117" spans="1:17" s="312" customFormat="1" x14ac:dyDescent="0.3">
      <c r="A117" s="307">
        <v>114</v>
      </c>
      <c r="B117" s="308" t="s">
        <v>2401</v>
      </c>
      <c r="C117" s="308" t="s">
        <v>14205</v>
      </c>
      <c r="D117" s="308" t="s">
        <v>14243</v>
      </c>
      <c r="E117" s="308" t="s">
        <v>14249</v>
      </c>
      <c r="F117" s="309" t="s">
        <v>2625</v>
      </c>
      <c r="G117" s="309" t="s">
        <v>2664</v>
      </c>
      <c r="H117" s="309" t="s">
        <v>2665</v>
      </c>
      <c r="I117" s="309" t="s">
        <v>2425</v>
      </c>
      <c r="J117" s="309" t="s">
        <v>15063</v>
      </c>
      <c r="K117" s="310">
        <v>1.516E-2</v>
      </c>
      <c r="L117" s="310">
        <v>1.4999999999999999E-2</v>
      </c>
      <c r="M117" s="310">
        <f>VLOOKUP(H117,'Details of Feeder LEvel'!H:N,7,FALSE)</f>
        <v>0</v>
      </c>
      <c r="N117" s="310">
        <f t="shared" si="1"/>
        <v>1.055408970976256</v>
      </c>
      <c r="O117" s="310" t="e">
        <v>#DIV/0!</v>
      </c>
      <c r="P117" s="309" t="s">
        <v>15063</v>
      </c>
      <c r="Q117" s="311"/>
    </row>
    <row r="118" spans="1:17" s="312" customFormat="1" x14ac:dyDescent="0.3">
      <c r="A118" s="307">
        <v>115</v>
      </c>
      <c r="B118" s="308" t="s">
        <v>2401</v>
      </c>
      <c r="C118" s="308" t="s">
        <v>14205</v>
      </c>
      <c r="D118" s="308" t="s">
        <v>14243</v>
      </c>
      <c r="E118" s="308" t="s">
        <v>14249</v>
      </c>
      <c r="F118" s="309" t="s">
        <v>2625</v>
      </c>
      <c r="G118" s="309" t="s">
        <v>2666</v>
      </c>
      <c r="H118" s="309" t="s">
        <v>5770</v>
      </c>
      <c r="I118" s="309" t="s">
        <v>2655</v>
      </c>
      <c r="J118" s="309" t="s">
        <v>15063</v>
      </c>
      <c r="K118" s="310">
        <v>0.8023199999999997</v>
      </c>
      <c r="L118" s="310">
        <v>0.80103000000000002</v>
      </c>
      <c r="M118" s="310">
        <f>VLOOKUP(H118,'Details of Feeder LEvel'!H:N,7,FALSE)</f>
        <v>0</v>
      </c>
      <c r="N118" s="310">
        <f t="shared" si="1"/>
        <v>0.1607837271911059</v>
      </c>
      <c r="O118" s="310">
        <v>0.20869909489865668</v>
      </c>
      <c r="P118" s="309" t="s">
        <v>15063</v>
      </c>
      <c r="Q118" s="311"/>
    </row>
    <row r="119" spans="1:17" s="312" customFormat="1" x14ac:dyDescent="0.3">
      <c r="A119" s="307">
        <v>116</v>
      </c>
      <c r="B119" s="308" t="s">
        <v>2401</v>
      </c>
      <c r="C119" s="308" t="s">
        <v>14205</v>
      </c>
      <c r="D119" s="308" t="s">
        <v>14243</v>
      </c>
      <c r="E119" s="308" t="s">
        <v>14249</v>
      </c>
      <c r="F119" s="309" t="s">
        <v>2625</v>
      </c>
      <c r="G119" s="309" t="s">
        <v>2667</v>
      </c>
      <c r="H119" s="309" t="s">
        <v>2668</v>
      </c>
      <c r="I119" s="309" t="s">
        <v>2405</v>
      </c>
      <c r="J119" s="309" t="s">
        <v>15063</v>
      </c>
      <c r="K119" s="310">
        <v>3.4034000000000018</v>
      </c>
      <c r="L119" s="310">
        <v>3.2537465000000001</v>
      </c>
      <c r="M119" s="310">
        <f>VLOOKUP(H119,'Details of Feeder LEvel'!H:N,7,FALSE)</f>
        <v>0</v>
      </c>
      <c r="N119" s="310">
        <f t="shared" si="1"/>
        <v>4.397176353058752</v>
      </c>
      <c r="O119" s="310">
        <v>6.0715744467751076</v>
      </c>
      <c r="P119" s="309" t="s">
        <v>15063</v>
      </c>
      <c r="Q119" s="311"/>
    </row>
    <row r="120" spans="1:17" s="312" customFormat="1" x14ac:dyDescent="0.3">
      <c r="A120" s="307">
        <v>117</v>
      </c>
      <c r="B120" s="308" t="s">
        <v>2401</v>
      </c>
      <c r="C120" s="308" t="s">
        <v>14205</v>
      </c>
      <c r="D120" s="308" t="s">
        <v>14243</v>
      </c>
      <c r="E120" s="308" t="s">
        <v>14249</v>
      </c>
      <c r="F120" s="309" t="s">
        <v>2625</v>
      </c>
      <c r="G120" s="309" t="s">
        <v>2669</v>
      </c>
      <c r="H120" s="309" t="s">
        <v>2670</v>
      </c>
      <c r="I120" s="309" t="s">
        <v>2405</v>
      </c>
      <c r="J120" s="309" t="s">
        <v>15063</v>
      </c>
      <c r="K120" s="310">
        <v>0.46728000000000014</v>
      </c>
      <c r="L120" s="310">
        <v>0.46242</v>
      </c>
      <c r="M120" s="310">
        <f>VLOOKUP(H120,'Details of Feeder LEvel'!H:N,7,FALSE)</f>
        <v>0</v>
      </c>
      <c r="N120" s="310">
        <f t="shared" si="1"/>
        <v>1.0400616332820023</v>
      </c>
      <c r="O120" s="310">
        <v>1.0400940604812225</v>
      </c>
      <c r="P120" s="309" t="s">
        <v>15063</v>
      </c>
      <c r="Q120" s="311"/>
    </row>
    <row r="121" spans="1:17" s="312" customFormat="1" x14ac:dyDescent="0.3">
      <c r="A121" s="307">
        <v>118</v>
      </c>
      <c r="B121" s="308" t="s">
        <v>2401</v>
      </c>
      <c r="C121" s="308" t="s">
        <v>14205</v>
      </c>
      <c r="D121" s="308" t="s">
        <v>14243</v>
      </c>
      <c r="E121" s="308" t="s">
        <v>14249</v>
      </c>
      <c r="F121" s="309" t="s">
        <v>2671</v>
      </c>
      <c r="G121" s="309" t="s">
        <v>2672</v>
      </c>
      <c r="H121" s="309" t="s">
        <v>14252</v>
      </c>
      <c r="I121" s="309" t="s">
        <v>2405</v>
      </c>
      <c r="J121" s="309" t="s">
        <v>15063</v>
      </c>
      <c r="K121" s="310">
        <v>2.1408400000000007</v>
      </c>
      <c r="L121" s="310">
        <v>2.000794</v>
      </c>
      <c r="M121" s="310">
        <f>VLOOKUP(H121,'Details of Feeder LEvel'!H:N,7,FALSE)</f>
        <v>0</v>
      </c>
      <c r="N121" s="310">
        <f t="shared" si="1"/>
        <v>6.5416378617739177</v>
      </c>
      <c r="O121" s="310">
        <v>12.494393703014683</v>
      </c>
      <c r="P121" s="309" t="s">
        <v>15063</v>
      </c>
      <c r="Q121" s="311"/>
    </row>
    <row r="122" spans="1:17" s="312" customFormat="1" x14ac:dyDescent="0.3">
      <c r="A122" s="307">
        <v>119</v>
      </c>
      <c r="B122" s="308" t="s">
        <v>2401</v>
      </c>
      <c r="C122" s="308" t="s">
        <v>14205</v>
      </c>
      <c r="D122" s="308" t="s">
        <v>14243</v>
      </c>
      <c r="E122" s="308" t="s">
        <v>14249</v>
      </c>
      <c r="F122" s="309" t="s">
        <v>2671</v>
      </c>
      <c r="G122" s="309" t="s">
        <v>2673</v>
      </c>
      <c r="H122" s="309" t="s">
        <v>2674</v>
      </c>
      <c r="I122" s="309" t="s">
        <v>2405</v>
      </c>
      <c r="J122" s="309" t="s">
        <v>15063</v>
      </c>
      <c r="K122" s="310">
        <v>1.0287999999999999</v>
      </c>
      <c r="L122" s="310">
        <v>0.89085700000000001</v>
      </c>
      <c r="M122" s="310">
        <f>VLOOKUP(H122,'Details of Feeder LEvel'!H:N,7,FALSE)</f>
        <v>0</v>
      </c>
      <c r="N122" s="310">
        <f t="shared" si="1"/>
        <v>13.408145412130631</v>
      </c>
      <c r="O122" s="310">
        <v>21.130143865946049</v>
      </c>
      <c r="P122" s="309" t="s">
        <v>15063</v>
      </c>
      <c r="Q122" s="311"/>
    </row>
    <row r="123" spans="1:17" s="312" customFormat="1" x14ac:dyDescent="0.3">
      <c r="A123" s="307">
        <v>120</v>
      </c>
      <c r="B123" s="308" t="s">
        <v>2401</v>
      </c>
      <c r="C123" s="308" t="s">
        <v>14205</v>
      </c>
      <c r="D123" s="308" t="s">
        <v>14243</v>
      </c>
      <c r="E123" s="308" t="s">
        <v>14249</v>
      </c>
      <c r="F123" s="309" t="s">
        <v>2671</v>
      </c>
      <c r="G123" s="309" t="s">
        <v>2675</v>
      </c>
      <c r="H123" s="309" t="s">
        <v>2676</v>
      </c>
      <c r="I123" s="309" t="s">
        <v>2425</v>
      </c>
      <c r="J123" s="309" t="s">
        <v>15063</v>
      </c>
      <c r="K123" s="310">
        <v>0.61155999999999988</v>
      </c>
      <c r="L123" s="310">
        <v>0.59581200000000001</v>
      </c>
      <c r="M123" s="310">
        <f>VLOOKUP(H123,'Details of Feeder LEvel'!H:N,7,FALSE)</f>
        <v>0</v>
      </c>
      <c r="N123" s="310">
        <f t="shared" si="1"/>
        <v>2.5750539603636402</v>
      </c>
      <c r="O123" s="310">
        <v>2.575053960363638</v>
      </c>
      <c r="P123" s="309" t="s">
        <v>15063</v>
      </c>
      <c r="Q123" s="311"/>
    </row>
    <row r="124" spans="1:17" s="312" customFormat="1" x14ac:dyDescent="0.3">
      <c r="A124" s="307">
        <v>121</v>
      </c>
      <c r="B124" s="308" t="s">
        <v>2401</v>
      </c>
      <c r="C124" s="308" t="s">
        <v>14205</v>
      </c>
      <c r="D124" s="308" t="s">
        <v>14243</v>
      </c>
      <c r="E124" s="308" t="s">
        <v>14249</v>
      </c>
      <c r="F124" s="309" t="s">
        <v>2671</v>
      </c>
      <c r="G124" s="309" t="s">
        <v>2677</v>
      </c>
      <c r="H124" s="309" t="s">
        <v>14253</v>
      </c>
      <c r="I124" s="309" t="s">
        <v>2405</v>
      </c>
      <c r="J124" s="309" t="s">
        <v>15063</v>
      </c>
      <c r="K124" s="310">
        <v>0.14388000000000034</v>
      </c>
      <c r="L124" s="310">
        <v>0.13950750000000001</v>
      </c>
      <c r="M124" s="310">
        <f>VLOOKUP(H124,'Details of Feeder LEvel'!H:N,7,FALSE)</f>
        <v>0</v>
      </c>
      <c r="N124" s="310">
        <f t="shared" si="1"/>
        <v>3.0389908256882987</v>
      </c>
      <c r="O124" s="310">
        <v>4.7988992182053654</v>
      </c>
      <c r="P124" s="309" t="s">
        <v>15063</v>
      </c>
      <c r="Q124" s="311"/>
    </row>
    <row r="125" spans="1:17" s="312" customFormat="1" x14ac:dyDescent="0.3">
      <c r="A125" s="307">
        <v>122</v>
      </c>
      <c r="B125" s="308" t="s">
        <v>2401</v>
      </c>
      <c r="C125" s="308" t="s">
        <v>14205</v>
      </c>
      <c r="D125" s="308" t="s">
        <v>14243</v>
      </c>
      <c r="E125" s="308" t="s">
        <v>14249</v>
      </c>
      <c r="F125" s="309" t="s">
        <v>2671</v>
      </c>
      <c r="G125" s="309" t="s">
        <v>2678</v>
      </c>
      <c r="H125" s="309" t="s">
        <v>2679</v>
      </c>
      <c r="I125" s="309" t="s">
        <v>2414</v>
      </c>
      <c r="J125" s="309" t="s">
        <v>15063</v>
      </c>
      <c r="K125" s="310">
        <v>1.7922799999999994</v>
      </c>
      <c r="L125" s="310">
        <v>1.7853537499999999</v>
      </c>
      <c r="M125" s="310">
        <f>VLOOKUP(H125,'Details of Feeder LEvel'!H:N,7,FALSE)</f>
        <v>0</v>
      </c>
      <c r="N125" s="310">
        <f t="shared" si="1"/>
        <v>0.38644910393462967</v>
      </c>
      <c r="O125" s="310">
        <v>1.0616632104365475</v>
      </c>
      <c r="P125" s="309" t="s">
        <v>15063</v>
      </c>
      <c r="Q125" s="311"/>
    </row>
    <row r="126" spans="1:17" s="312" customFormat="1" x14ac:dyDescent="0.3">
      <c r="A126" s="307">
        <v>123</v>
      </c>
      <c r="B126" s="308" t="s">
        <v>2401</v>
      </c>
      <c r="C126" s="308" t="s">
        <v>14205</v>
      </c>
      <c r="D126" s="308" t="s">
        <v>14243</v>
      </c>
      <c r="E126" s="308" t="s">
        <v>14249</v>
      </c>
      <c r="F126" s="309" t="s">
        <v>2671</v>
      </c>
      <c r="G126" s="309" t="s">
        <v>2680</v>
      </c>
      <c r="H126" s="309" t="s">
        <v>2681</v>
      </c>
      <c r="I126" s="309" t="s">
        <v>2414</v>
      </c>
      <c r="J126" s="309" t="s">
        <v>15063</v>
      </c>
      <c r="K126" s="310">
        <v>0.30604000000000015</v>
      </c>
      <c r="L126" s="310">
        <v>0.29429549999999999</v>
      </c>
      <c r="M126" s="310">
        <f>VLOOKUP(H126,'Details of Feeder LEvel'!H:N,7,FALSE)</f>
        <v>0</v>
      </c>
      <c r="N126" s="310">
        <f t="shared" si="1"/>
        <v>3.8375702522546566</v>
      </c>
      <c r="O126" s="310">
        <v>4.6140010688132111</v>
      </c>
      <c r="P126" s="309" t="s">
        <v>15063</v>
      </c>
      <c r="Q126" s="311"/>
    </row>
    <row r="127" spans="1:17" s="312" customFormat="1" x14ac:dyDescent="0.3">
      <c r="A127" s="307">
        <v>124</v>
      </c>
      <c r="B127" s="308" t="s">
        <v>2401</v>
      </c>
      <c r="C127" s="308" t="s">
        <v>14205</v>
      </c>
      <c r="D127" s="308" t="s">
        <v>14243</v>
      </c>
      <c r="E127" s="308" t="s">
        <v>14249</v>
      </c>
      <c r="F127" s="309" t="s">
        <v>2671</v>
      </c>
      <c r="G127" s="309" t="s">
        <v>2682</v>
      </c>
      <c r="H127" s="309" t="s">
        <v>14254</v>
      </c>
      <c r="I127" s="309" t="s">
        <v>2414</v>
      </c>
      <c r="J127" s="309" t="s">
        <v>15063</v>
      </c>
      <c r="K127" s="310">
        <v>2.1774399999999998</v>
      </c>
      <c r="L127" s="310">
        <v>2.0935349999999997</v>
      </c>
      <c r="M127" s="310">
        <f>VLOOKUP(H127,'Details of Feeder LEvel'!H:N,7,FALSE)</f>
        <v>0</v>
      </c>
      <c r="N127" s="310">
        <f t="shared" si="1"/>
        <v>3.8533782790800259</v>
      </c>
      <c r="O127" s="310">
        <v>5.4195209616658913</v>
      </c>
      <c r="P127" s="309" t="s">
        <v>15063</v>
      </c>
      <c r="Q127" s="311"/>
    </row>
    <row r="128" spans="1:17" s="312" customFormat="1" x14ac:dyDescent="0.3">
      <c r="A128" s="307">
        <v>125</v>
      </c>
      <c r="B128" s="308" t="s">
        <v>2401</v>
      </c>
      <c r="C128" s="308" t="s">
        <v>14205</v>
      </c>
      <c r="D128" s="308" t="s">
        <v>14243</v>
      </c>
      <c r="E128" s="308" t="s">
        <v>14249</v>
      </c>
      <c r="F128" s="309" t="s">
        <v>2671</v>
      </c>
      <c r="G128" s="309" t="s">
        <v>14255</v>
      </c>
      <c r="H128" s="309" t="s">
        <v>14256</v>
      </c>
      <c r="I128" s="309" t="s">
        <v>2414</v>
      </c>
      <c r="J128" s="309" t="s">
        <v>15063</v>
      </c>
      <c r="K128" s="310">
        <v>2.8442000000000007</v>
      </c>
      <c r="L128" s="310">
        <v>2.6438829999999998</v>
      </c>
      <c r="M128" s="310">
        <f>VLOOKUP(H128,'Details of Feeder LEvel'!H:N,7,FALSE)</f>
        <v>0</v>
      </c>
      <c r="N128" s="310">
        <f t="shared" si="1"/>
        <v>7.0429997890444032</v>
      </c>
      <c r="O128" s="310">
        <v>21.711286147874777</v>
      </c>
      <c r="P128" s="309" t="s">
        <v>15063</v>
      </c>
      <c r="Q128" s="311"/>
    </row>
    <row r="129" spans="1:17" s="312" customFormat="1" x14ac:dyDescent="0.3">
      <c r="A129" s="307">
        <v>126</v>
      </c>
      <c r="B129" s="308" t="s">
        <v>2401</v>
      </c>
      <c r="C129" s="308" t="s">
        <v>14205</v>
      </c>
      <c r="D129" s="308" t="s">
        <v>14243</v>
      </c>
      <c r="E129" s="308" t="s">
        <v>14249</v>
      </c>
      <c r="F129" s="309" t="s">
        <v>2671</v>
      </c>
      <c r="G129" s="309" t="s">
        <v>2683</v>
      </c>
      <c r="H129" s="309" t="s">
        <v>2684</v>
      </c>
      <c r="I129" s="309" t="s">
        <v>2414</v>
      </c>
      <c r="J129" s="309" t="s">
        <v>15063</v>
      </c>
      <c r="K129" s="310">
        <v>0.90372000000000074</v>
      </c>
      <c r="L129" s="310">
        <v>0.89219999999999999</v>
      </c>
      <c r="M129" s="310">
        <f>VLOOKUP(H129,'Details of Feeder LEvel'!H:N,7,FALSE)</f>
        <v>0</v>
      </c>
      <c r="N129" s="310">
        <f t="shared" si="1"/>
        <v>1.2747311114062698</v>
      </c>
      <c r="O129" s="310">
        <v>1.2747311114062687</v>
      </c>
      <c r="P129" s="309" t="s">
        <v>15063</v>
      </c>
      <c r="Q129" s="311"/>
    </row>
    <row r="130" spans="1:17" s="312" customFormat="1" x14ac:dyDescent="0.3">
      <c r="A130" s="307">
        <v>127</v>
      </c>
      <c r="B130" s="308" t="s">
        <v>2401</v>
      </c>
      <c r="C130" s="308" t="s">
        <v>14205</v>
      </c>
      <c r="D130" s="308" t="s">
        <v>14243</v>
      </c>
      <c r="E130" s="308" t="s">
        <v>14249</v>
      </c>
      <c r="F130" s="309" t="s">
        <v>2671</v>
      </c>
      <c r="G130" s="309" t="s">
        <v>2685</v>
      </c>
      <c r="H130" s="309" t="s">
        <v>2686</v>
      </c>
      <c r="I130" s="309" t="s">
        <v>2414</v>
      </c>
      <c r="J130" s="309" t="s">
        <v>15063</v>
      </c>
      <c r="K130" s="310">
        <v>2.3742399999999995</v>
      </c>
      <c r="L130" s="310">
        <v>2.3739699999999999</v>
      </c>
      <c r="M130" s="310">
        <f>VLOOKUP(H130,'Details of Feeder LEvel'!H:N,7,FALSE)</f>
        <v>0</v>
      </c>
      <c r="N130" s="310">
        <f t="shared" si="1"/>
        <v>1.1372060111848359E-2</v>
      </c>
      <c r="O130" s="310">
        <v>1.79771347813652</v>
      </c>
      <c r="P130" s="309" t="s">
        <v>15063</v>
      </c>
      <c r="Q130" s="311"/>
    </row>
    <row r="131" spans="1:17" s="312" customFormat="1" x14ac:dyDescent="0.3">
      <c r="A131" s="307">
        <v>128</v>
      </c>
      <c r="B131" s="308" t="s">
        <v>2401</v>
      </c>
      <c r="C131" s="308" t="s">
        <v>14205</v>
      </c>
      <c r="D131" s="308" t="s">
        <v>14243</v>
      </c>
      <c r="E131" s="308" t="s">
        <v>14249</v>
      </c>
      <c r="F131" s="309" t="s">
        <v>2671</v>
      </c>
      <c r="G131" s="309" t="s">
        <v>2687</v>
      </c>
      <c r="H131" s="309" t="s">
        <v>2688</v>
      </c>
      <c r="I131" s="309" t="s">
        <v>2414</v>
      </c>
      <c r="J131" s="309" t="s">
        <v>15063</v>
      </c>
      <c r="K131" s="310">
        <v>2.4911599999999998</v>
      </c>
      <c r="L131" s="310">
        <v>2.4418907999999999</v>
      </c>
      <c r="M131" s="310">
        <f>VLOOKUP(H131,'Details of Feeder LEvel'!H:N,7,FALSE)</f>
        <v>0</v>
      </c>
      <c r="N131" s="310">
        <f t="shared" si="1"/>
        <v>1.9777613641837499</v>
      </c>
      <c r="O131" s="310">
        <v>1.9777613641837499</v>
      </c>
      <c r="P131" s="309" t="s">
        <v>15063</v>
      </c>
      <c r="Q131" s="311"/>
    </row>
    <row r="132" spans="1:17" s="312" customFormat="1" x14ac:dyDescent="0.3">
      <c r="A132" s="307">
        <v>129</v>
      </c>
      <c r="B132" s="308" t="s">
        <v>2401</v>
      </c>
      <c r="C132" s="308" t="s">
        <v>14205</v>
      </c>
      <c r="D132" s="308" t="s">
        <v>14243</v>
      </c>
      <c r="E132" s="308" t="s">
        <v>14249</v>
      </c>
      <c r="F132" s="309" t="s">
        <v>2689</v>
      </c>
      <c r="G132" s="309" t="s">
        <v>14257</v>
      </c>
      <c r="H132" s="309" t="s">
        <v>14258</v>
      </c>
      <c r="I132" s="309" t="s">
        <v>2405</v>
      </c>
      <c r="J132" s="309" t="s">
        <v>15063</v>
      </c>
      <c r="K132" s="310">
        <v>4.3413999999999993</v>
      </c>
      <c r="L132" s="310">
        <v>4.0439819999999997</v>
      </c>
      <c r="M132" s="310">
        <f>VLOOKUP(H132,'Details of Feeder LEvel'!H:N,7,FALSE)</f>
        <v>0</v>
      </c>
      <c r="N132" s="310">
        <f t="shared" ref="N132:N195" si="2">(K132-L132)/K132*100</f>
        <v>6.8507393928225815</v>
      </c>
      <c r="O132" s="310">
        <v>6.8507393928225806</v>
      </c>
      <c r="P132" s="309" t="s">
        <v>15063</v>
      </c>
      <c r="Q132" s="311"/>
    </row>
    <row r="133" spans="1:17" s="312" customFormat="1" x14ac:dyDescent="0.3">
      <c r="A133" s="307">
        <v>130</v>
      </c>
      <c r="B133" s="308" t="s">
        <v>2401</v>
      </c>
      <c r="C133" s="308" t="s">
        <v>14205</v>
      </c>
      <c r="D133" s="308" t="s">
        <v>14243</v>
      </c>
      <c r="E133" s="308" t="s">
        <v>14249</v>
      </c>
      <c r="F133" s="309" t="s">
        <v>2689</v>
      </c>
      <c r="G133" s="309" t="s">
        <v>2690</v>
      </c>
      <c r="H133" s="309" t="s">
        <v>14259</v>
      </c>
      <c r="I133" s="309" t="s">
        <v>2405</v>
      </c>
      <c r="J133" s="309" t="s">
        <v>15063</v>
      </c>
      <c r="K133" s="310">
        <v>1.403</v>
      </c>
      <c r="L133" s="310">
        <v>1.29719275</v>
      </c>
      <c r="M133" s="310">
        <f>VLOOKUP(H133,'Details of Feeder LEvel'!H:N,7,FALSE)</f>
        <v>0</v>
      </c>
      <c r="N133" s="310">
        <f t="shared" si="2"/>
        <v>7.5415003563791885</v>
      </c>
      <c r="O133" s="310">
        <v>13.924320189710693</v>
      </c>
      <c r="P133" s="309" t="s">
        <v>15063</v>
      </c>
      <c r="Q133" s="311"/>
    </row>
    <row r="134" spans="1:17" s="312" customFormat="1" x14ac:dyDescent="0.3">
      <c r="A134" s="307">
        <v>131</v>
      </c>
      <c r="B134" s="308" t="s">
        <v>2401</v>
      </c>
      <c r="C134" s="308" t="s">
        <v>14205</v>
      </c>
      <c r="D134" s="308" t="s">
        <v>14243</v>
      </c>
      <c r="E134" s="308" t="s">
        <v>14249</v>
      </c>
      <c r="F134" s="309" t="s">
        <v>2689</v>
      </c>
      <c r="G134" s="309" t="s">
        <v>2691</v>
      </c>
      <c r="H134" s="309" t="s">
        <v>14260</v>
      </c>
      <c r="I134" s="309" t="s">
        <v>2405</v>
      </c>
      <c r="J134" s="309" t="s">
        <v>15063</v>
      </c>
      <c r="K134" s="310">
        <v>3.3905999999999996</v>
      </c>
      <c r="L134" s="310">
        <v>3.3145587999999999</v>
      </c>
      <c r="M134" s="310">
        <f>VLOOKUP(H134,'Details of Feeder LEvel'!H:N,7,FALSE)</f>
        <v>0</v>
      </c>
      <c r="N134" s="310">
        <f t="shared" si="2"/>
        <v>2.2427063056686047</v>
      </c>
      <c r="O134" s="310">
        <v>5.5996549653214434</v>
      </c>
      <c r="P134" s="309" t="s">
        <v>15063</v>
      </c>
      <c r="Q134" s="311"/>
    </row>
    <row r="135" spans="1:17" s="312" customFormat="1" x14ac:dyDescent="0.3">
      <c r="A135" s="307">
        <v>132</v>
      </c>
      <c r="B135" s="308" t="s">
        <v>2401</v>
      </c>
      <c r="C135" s="308" t="s">
        <v>14205</v>
      </c>
      <c r="D135" s="308" t="s">
        <v>14243</v>
      </c>
      <c r="E135" s="308" t="s">
        <v>14249</v>
      </c>
      <c r="F135" s="309" t="s">
        <v>2689</v>
      </c>
      <c r="G135" s="309" t="s">
        <v>14261</v>
      </c>
      <c r="H135" s="309" t="s">
        <v>14262</v>
      </c>
      <c r="I135" s="309" t="s">
        <v>2432</v>
      </c>
      <c r="J135" s="309" t="s">
        <v>15063</v>
      </c>
      <c r="K135" s="310">
        <v>0.2834000000000001</v>
      </c>
      <c r="L135" s="310">
        <v>0.275536</v>
      </c>
      <c r="M135" s="310">
        <f>VLOOKUP(H135,'Details of Feeder LEvel'!H:N,7,FALSE)</f>
        <v>0</v>
      </c>
      <c r="N135" s="310">
        <f t="shared" si="2"/>
        <v>2.7748764996471738</v>
      </c>
      <c r="O135" s="310">
        <v>5.3532742894054408</v>
      </c>
      <c r="P135" s="309" t="s">
        <v>15063</v>
      </c>
      <c r="Q135" s="311"/>
    </row>
    <row r="136" spans="1:17" s="312" customFormat="1" x14ac:dyDescent="0.3">
      <c r="A136" s="307">
        <v>133</v>
      </c>
      <c r="B136" s="308" t="s">
        <v>2401</v>
      </c>
      <c r="C136" s="308" t="s">
        <v>14205</v>
      </c>
      <c r="D136" s="308" t="s">
        <v>14243</v>
      </c>
      <c r="E136" s="308" t="s">
        <v>14249</v>
      </c>
      <c r="F136" s="309" t="s">
        <v>2689</v>
      </c>
      <c r="G136" s="309" t="s">
        <v>2692</v>
      </c>
      <c r="H136" s="309" t="s">
        <v>2693</v>
      </c>
      <c r="I136" s="309" t="s">
        <v>2405</v>
      </c>
      <c r="J136" s="309" t="s">
        <v>15063</v>
      </c>
      <c r="K136" s="310">
        <v>0.97659999999999991</v>
      </c>
      <c r="L136" s="310">
        <v>0.87766149999999998</v>
      </c>
      <c r="M136" s="310">
        <f>VLOOKUP(H136,'Details of Feeder LEvel'!H:N,7,FALSE)</f>
        <v>0</v>
      </c>
      <c r="N136" s="310">
        <f t="shared" si="2"/>
        <v>10.130913372926473</v>
      </c>
      <c r="O136" s="310">
        <v>14.435490402642049</v>
      </c>
      <c r="P136" s="309" t="s">
        <v>15063</v>
      </c>
      <c r="Q136" s="311"/>
    </row>
    <row r="137" spans="1:17" s="312" customFormat="1" x14ac:dyDescent="0.3">
      <c r="A137" s="307">
        <v>134</v>
      </c>
      <c r="B137" s="308" t="s">
        <v>2401</v>
      </c>
      <c r="C137" s="308" t="s">
        <v>14205</v>
      </c>
      <c r="D137" s="308" t="s">
        <v>14243</v>
      </c>
      <c r="E137" s="308" t="s">
        <v>14249</v>
      </c>
      <c r="F137" s="309" t="s">
        <v>2689</v>
      </c>
      <c r="G137" s="309" t="s">
        <v>2694</v>
      </c>
      <c r="H137" s="309" t="s">
        <v>2695</v>
      </c>
      <c r="I137" s="309" t="s">
        <v>2405</v>
      </c>
      <c r="J137" s="309" t="s">
        <v>15063</v>
      </c>
      <c r="K137" s="310">
        <v>1.3518000000000001</v>
      </c>
      <c r="L137" s="310">
        <v>1.28014725</v>
      </c>
      <c r="M137" s="310">
        <f>VLOOKUP(H137,'Details of Feeder LEvel'!H:N,7,FALSE)</f>
        <v>0</v>
      </c>
      <c r="N137" s="310">
        <f t="shared" si="2"/>
        <v>5.3005437194851419</v>
      </c>
      <c r="O137" s="310">
        <v>9.7413289886916559</v>
      </c>
      <c r="P137" s="309" t="s">
        <v>15063</v>
      </c>
      <c r="Q137" s="311"/>
    </row>
    <row r="138" spans="1:17" s="312" customFormat="1" x14ac:dyDescent="0.3">
      <c r="A138" s="307">
        <v>135</v>
      </c>
      <c r="B138" s="308" t="s">
        <v>2401</v>
      </c>
      <c r="C138" s="308" t="s">
        <v>14205</v>
      </c>
      <c r="D138" s="308" t="s">
        <v>14243</v>
      </c>
      <c r="E138" s="308" t="s">
        <v>14249</v>
      </c>
      <c r="F138" s="309" t="s">
        <v>2689</v>
      </c>
      <c r="G138" s="309" t="s">
        <v>2696</v>
      </c>
      <c r="H138" s="309" t="s">
        <v>2697</v>
      </c>
      <c r="I138" s="309" t="s">
        <v>2405</v>
      </c>
      <c r="J138" s="309" t="s">
        <v>15063</v>
      </c>
      <c r="K138" s="310">
        <v>1.9754</v>
      </c>
      <c r="L138" s="310">
        <v>1.9536705999999999</v>
      </c>
      <c r="M138" s="310">
        <f>VLOOKUP(H138,'Details of Feeder LEvel'!H:N,7,FALSE)</f>
        <v>0</v>
      </c>
      <c r="N138" s="310">
        <f t="shared" si="2"/>
        <v>1.1000000000000061</v>
      </c>
      <c r="O138" s="310">
        <v>1.1666592846524382</v>
      </c>
      <c r="P138" s="309" t="s">
        <v>15063</v>
      </c>
      <c r="Q138" s="311"/>
    </row>
    <row r="139" spans="1:17" s="312" customFormat="1" x14ac:dyDescent="0.3">
      <c r="A139" s="307">
        <v>136</v>
      </c>
      <c r="B139" s="308" t="s">
        <v>2401</v>
      </c>
      <c r="C139" s="308" t="s">
        <v>14205</v>
      </c>
      <c r="D139" s="308" t="s">
        <v>14243</v>
      </c>
      <c r="E139" s="308" t="s">
        <v>14249</v>
      </c>
      <c r="F139" s="309" t="s">
        <v>2570</v>
      </c>
      <c r="G139" s="309" t="s">
        <v>2698</v>
      </c>
      <c r="H139" s="309" t="s">
        <v>14263</v>
      </c>
      <c r="I139" s="309" t="s">
        <v>2432</v>
      </c>
      <c r="J139" s="309" t="s">
        <v>15063</v>
      </c>
      <c r="K139" s="310">
        <v>0.23620000000000008</v>
      </c>
      <c r="L139" s="310">
        <v>0.22528000000000001</v>
      </c>
      <c r="M139" s="310">
        <f>VLOOKUP(H139,'Details of Feeder LEvel'!H:N,7,FALSE)</f>
        <v>0</v>
      </c>
      <c r="N139" s="310">
        <f t="shared" si="2"/>
        <v>4.6232006773920684</v>
      </c>
      <c r="O139" s="310">
        <v>11.567939597942567</v>
      </c>
      <c r="P139" s="309" t="s">
        <v>15063</v>
      </c>
      <c r="Q139" s="311"/>
    </row>
    <row r="140" spans="1:17" s="312" customFormat="1" x14ac:dyDescent="0.3">
      <c r="A140" s="307">
        <v>137</v>
      </c>
      <c r="B140" s="308" t="s">
        <v>2401</v>
      </c>
      <c r="C140" s="308" t="s">
        <v>14205</v>
      </c>
      <c r="D140" s="308" t="s">
        <v>14243</v>
      </c>
      <c r="E140" s="308" t="s">
        <v>14249</v>
      </c>
      <c r="F140" s="309" t="s">
        <v>2699</v>
      </c>
      <c r="G140" s="309" t="s">
        <v>2701</v>
      </c>
      <c r="H140" s="309" t="s">
        <v>14264</v>
      </c>
      <c r="I140" s="309" t="s">
        <v>2405</v>
      </c>
      <c r="J140" s="309" t="s">
        <v>15063</v>
      </c>
      <c r="K140" s="310">
        <v>2.4667600000000016</v>
      </c>
      <c r="L140" s="310">
        <v>2.2841790000000004</v>
      </c>
      <c r="M140" s="310">
        <f>VLOOKUP(H140,'Details of Feeder LEvel'!H:N,7,FALSE)</f>
        <v>0</v>
      </c>
      <c r="N140" s="310">
        <f t="shared" si="2"/>
        <v>7.401652369910372</v>
      </c>
      <c r="O140" s="310">
        <v>21.315815473001532</v>
      </c>
      <c r="P140" s="309" t="s">
        <v>15063</v>
      </c>
      <c r="Q140" s="311"/>
    </row>
    <row r="141" spans="1:17" s="312" customFormat="1" x14ac:dyDescent="0.3">
      <c r="A141" s="307">
        <v>138</v>
      </c>
      <c r="B141" s="308" t="s">
        <v>2401</v>
      </c>
      <c r="C141" s="308" t="s">
        <v>14205</v>
      </c>
      <c r="D141" s="308" t="s">
        <v>14243</v>
      </c>
      <c r="E141" s="308" t="s">
        <v>14249</v>
      </c>
      <c r="F141" s="309" t="s">
        <v>2699</v>
      </c>
      <c r="G141" s="309" t="s">
        <v>2702</v>
      </c>
      <c r="H141" s="309" t="s">
        <v>2703</v>
      </c>
      <c r="I141" s="309" t="s">
        <v>2405</v>
      </c>
      <c r="J141" s="309" t="s">
        <v>15063</v>
      </c>
      <c r="K141" s="310">
        <v>1.9317600000000001</v>
      </c>
      <c r="L141" s="310">
        <v>1.7724494999999998</v>
      </c>
      <c r="M141" s="310">
        <f>VLOOKUP(H141,'Details of Feeder LEvel'!H:N,7,FALSE)</f>
        <v>0</v>
      </c>
      <c r="N141" s="310">
        <f t="shared" si="2"/>
        <v>8.2469095539818795</v>
      </c>
      <c r="O141" s="310">
        <v>16.440465705867869</v>
      </c>
      <c r="P141" s="309" t="s">
        <v>15063</v>
      </c>
      <c r="Q141" s="311"/>
    </row>
    <row r="142" spans="1:17" s="312" customFormat="1" x14ac:dyDescent="0.3">
      <c r="A142" s="307">
        <v>139</v>
      </c>
      <c r="B142" s="308" t="s">
        <v>2401</v>
      </c>
      <c r="C142" s="308" t="s">
        <v>14205</v>
      </c>
      <c r="D142" s="308" t="s">
        <v>14243</v>
      </c>
      <c r="E142" s="308" t="s">
        <v>14249</v>
      </c>
      <c r="F142" s="309" t="s">
        <v>2699</v>
      </c>
      <c r="G142" s="309" t="s">
        <v>2707</v>
      </c>
      <c r="H142" s="309" t="s">
        <v>14265</v>
      </c>
      <c r="I142" s="309" t="s">
        <v>2405</v>
      </c>
      <c r="J142" s="309" t="s">
        <v>15063</v>
      </c>
      <c r="K142" s="310">
        <v>2.0665200000000001</v>
      </c>
      <c r="L142" s="310">
        <v>1.880387</v>
      </c>
      <c r="M142" s="310">
        <f>VLOOKUP(H142,'Details of Feeder LEvel'!H:N,7,FALSE)</f>
        <v>0</v>
      </c>
      <c r="N142" s="310">
        <f t="shared" si="2"/>
        <v>9.0070746956235652</v>
      </c>
      <c r="O142" s="310">
        <v>19.499126011520605</v>
      </c>
      <c r="P142" s="309" t="s">
        <v>15063</v>
      </c>
      <c r="Q142" s="311"/>
    </row>
    <row r="143" spans="1:17" s="312" customFormat="1" x14ac:dyDescent="0.3">
      <c r="A143" s="307">
        <v>140</v>
      </c>
      <c r="B143" s="308" t="s">
        <v>2401</v>
      </c>
      <c r="C143" s="308" t="s">
        <v>14205</v>
      </c>
      <c r="D143" s="308" t="s">
        <v>14243</v>
      </c>
      <c r="E143" s="308" t="s">
        <v>14249</v>
      </c>
      <c r="F143" s="309" t="s">
        <v>2699</v>
      </c>
      <c r="G143" s="309" t="s">
        <v>2708</v>
      </c>
      <c r="H143" s="309" t="s">
        <v>14266</v>
      </c>
      <c r="I143" s="309" t="s">
        <v>2405</v>
      </c>
      <c r="J143" s="309" t="s">
        <v>15063</v>
      </c>
      <c r="K143" s="310">
        <v>2.6396400000000018</v>
      </c>
      <c r="L143" s="310">
        <v>2.4665952</v>
      </c>
      <c r="M143" s="310">
        <f>VLOOKUP(H143,'Details of Feeder LEvel'!H:N,7,FALSE)</f>
        <v>0</v>
      </c>
      <c r="N143" s="310">
        <f t="shared" si="2"/>
        <v>6.5556212210756639</v>
      </c>
      <c r="O143" s="310">
        <v>17.477098683029666</v>
      </c>
      <c r="P143" s="309" t="s">
        <v>15063</v>
      </c>
      <c r="Q143" s="311"/>
    </row>
    <row r="144" spans="1:17" s="312" customFormat="1" x14ac:dyDescent="0.3">
      <c r="A144" s="307">
        <v>141</v>
      </c>
      <c r="B144" s="308" t="s">
        <v>2401</v>
      </c>
      <c r="C144" s="308" t="s">
        <v>14205</v>
      </c>
      <c r="D144" s="308" t="s">
        <v>14243</v>
      </c>
      <c r="E144" s="308" t="s">
        <v>14249</v>
      </c>
      <c r="F144" s="309" t="s">
        <v>2699</v>
      </c>
      <c r="G144" s="309" t="s">
        <v>2709</v>
      </c>
      <c r="H144" s="309" t="s">
        <v>14267</v>
      </c>
      <c r="I144" s="309" t="s">
        <v>2432</v>
      </c>
      <c r="J144" s="309" t="s">
        <v>15063</v>
      </c>
      <c r="K144" s="310">
        <v>0</v>
      </c>
      <c r="L144" s="310">
        <v>0.33477200000000001</v>
      </c>
      <c r="M144" s="310" t="e">
        <f>VLOOKUP(H144,'Details of Feeder LEvel'!H:N,7,FALSE)</f>
        <v>#N/A</v>
      </c>
      <c r="N144" s="310" t="e">
        <f t="shared" si="2"/>
        <v>#DIV/0!</v>
      </c>
      <c r="O144" s="310" t="e">
        <v>#DIV/0!</v>
      </c>
      <c r="P144" s="309" t="s">
        <v>15063</v>
      </c>
      <c r="Q144" s="311"/>
    </row>
    <row r="145" spans="1:17" s="312" customFormat="1" x14ac:dyDescent="0.3">
      <c r="A145" s="307">
        <v>142</v>
      </c>
      <c r="B145" s="308" t="s">
        <v>2401</v>
      </c>
      <c r="C145" s="308" t="s">
        <v>14205</v>
      </c>
      <c r="D145" s="308" t="s">
        <v>14243</v>
      </c>
      <c r="E145" s="308" t="s">
        <v>14249</v>
      </c>
      <c r="F145" s="309" t="s">
        <v>2584</v>
      </c>
      <c r="G145" s="309" t="s">
        <v>2710</v>
      </c>
      <c r="H145" s="309" t="s">
        <v>14268</v>
      </c>
      <c r="I145" s="309" t="s">
        <v>2405</v>
      </c>
      <c r="J145" s="309" t="s">
        <v>15063</v>
      </c>
      <c r="K145" s="310">
        <v>3.3044399999999996</v>
      </c>
      <c r="L145" s="310">
        <v>2.9918256250000002</v>
      </c>
      <c r="M145" s="310">
        <f>VLOOKUP(H145,'Details of Feeder LEvel'!H:N,7,FALSE)</f>
        <v>0</v>
      </c>
      <c r="N145" s="310">
        <f t="shared" si="2"/>
        <v>9.4604342944644024</v>
      </c>
      <c r="O145" s="310">
        <v>10.211895226906453</v>
      </c>
      <c r="P145" s="309" t="s">
        <v>15063</v>
      </c>
      <c r="Q145" s="311"/>
    </row>
    <row r="146" spans="1:17" s="312" customFormat="1" x14ac:dyDescent="0.3">
      <c r="A146" s="307">
        <v>143</v>
      </c>
      <c r="B146" s="308" t="s">
        <v>2401</v>
      </c>
      <c r="C146" s="308" t="s">
        <v>14205</v>
      </c>
      <c r="D146" s="308" t="s">
        <v>14243</v>
      </c>
      <c r="E146" s="308" t="s">
        <v>14249</v>
      </c>
      <c r="F146" s="309" t="s">
        <v>2711</v>
      </c>
      <c r="G146" s="309" t="s">
        <v>14269</v>
      </c>
      <c r="H146" s="309" t="s">
        <v>2712</v>
      </c>
      <c r="I146" s="309" t="s">
        <v>2414</v>
      </c>
      <c r="J146" s="309" t="s">
        <v>15063</v>
      </c>
      <c r="K146" s="310">
        <v>3.3041200000000028</v>
      </c>
      <c r="L146" s="310">
        <v>3.0713168999999998</v>
      </c>
      <c r="M146" s="310">
        <f>VLOOKUP(H146,'Details of Feeder LEvel'!H:N,7,FALSE)</f>
        <v>0</v>
      </c>
      <c r="N146" s="310">
        <f t="shared" si="2"/>
        <v>7.0458427660013196</v>
      </c>
      <c r="O146" s="310">
        <v>12.277053329324117</v>
      </c>
      <c r="P146" s="309" t="s">
        <v>15063</v>
      </c>
      <c r="Q146" s="311"/>
    </row>
    <row r="147" spans="1:17" s="312" customFormat="1" x14ac:dyDescent="0.3">
      <c r="A147" s="307">
        <v>144</v>
      </c>
      <c r="B147" s="308" t="s">
        <v>2401</v>
      </c>
      <c r="C147" s="308" t="s">
        <v>14205</v>
      </c>
      <c r="D147" s="308" t="s">
        <v>14243</v>
      </c>
      <c r="E147" s="308" t="s">
        <v>14249</v>
      </c>
      <c r="F147" s="309" t="s">
        <v>2711</v>
      </c>
      <c r="G147" s="309" t="s">
        <v>2713</v>
      </c>
      <c r="H147" s="309" t="s">
        <v>2714</v>
      </c>
      <c r="I147" s="309" t="s">
        <v>2405</v>
      </c>
      <c r="J147" s="309" t="s">
        <v>15063</v>
      </c>
      <c r="K147" s="310">
        <v>1.1323199999999995</v>
      </c>
      <c r="L147" s="310">
        <v>1.0705625000000001</v>
      </c>
      <c r="M147" s="310">
        <f>VLOOKUP(H147,'Details of Feeder LEvel'!H:N,7,FALSE)</f>
        <v>0</v>
      </c>
      <c r="N147" s="310">
        <f t="shared" si="2"/>
        <v>5.454067754698273</v>
      </c>
      <c r="O147" s="310">
        <v>7.5083380280664631</v>
      </c>
      <c r="P147" s="309" t="s">
        <v>15063</v>
      </c>
      <c r="Q147" s="311"/>
    </row>
    <row r="148" spans="1:17" s="312" customFormat="1" x14ac:dyDescent="0.3">
      <c r="A148" s="307">
        <v>145</v>
      </c>
      <c r="B148" s="308" t="s">
        <v>2401</v>
      </c>
      <c r="C148" s="308" t="s">
        <v>14205</v>
      </c>
      <c r="D148" s="308" t="s">
        <v>14243</v>
      </c>
      <c r="E148" s="308" t="s">
        <v>14249</v>
      </c>
      <c r="F148" s="309" t="s">
        <v>2711</v>
      </c>
      <c r="G148" s="309" t="s">
        <v>2715</v>
      </c>
      <c r="H148" s="309" t="s">
        <v>2716</v>
      </c>
      <c r="I148" s="309" t="s">
        <v>2405</v>
      </c>
      <c r="J148" s="309" t="s">
        <v>15063</v>
      </c>
      <c r="K148" s="310">
        <v>3.0311599999999999</v>
      </c>
      <c r="L148" s="310">
        <v>2.9786064999999997</v>
      </c>
      <c r="M148" s="310">
        <f>VLOOKUP(H148,'Details of Feeder LEvel'!H:N,7,FALSE)</f>
        <v>0</v>
      </c>
      <c r="N148" s="310">
        <f t="shared" si="2"/>
        <v>1.7337751883767318</v>
      </c>
      <c r="O148" s="310">
        <v>11.180767332750952</v>
      </c>
      <c r="P148" s="309" t="s">
        <v>15063</v>
      </c>
      <c r="Q148" s="311"/>
    </row>
    <row r="149" spans="1:17" s="312" customFormat="1" x14ac:dyDescent="0.3">
      <c r="A149" s="307">
        <v>146</v>
      </c>
      <c r="B149" s="308" t="s">
        <v>2401</v>
      </c>
      <c r="C149" s="308" t="s">
        <v>14205</v>
      </c>
      <c r="D149" s="308" t="s">
        <v>14243</v>
      </c>
      <c r="E149" s="308" t="s">
        <v>14249</v>
      </c>
      <c r="F149" s="309" t="s">
        <v>2711</v>
      </c>
      <c r="G149" s="309" t="s">
        <v>14270</v>
      </c>
      <c r="H149" s="309" t="s">
        <v>2718</v>
      </c>
      <c r="I149" s="309" t="s">
        <v>2414</v>
      </c>
      <c r="J149" s="309" t="s">
        <v>15063</v>
      </c>
      <c r="K149" s="310">
        <v>3.5307600000000003</v>
      </c>
      <c r="L149" s="310">
        <v>3.4660158999999999</v>
      </c>
      <c r="M149" s="310">
        <f>VLOOKUP(H149,'Details of Feeder LEvel'!H:N,7,FALSE)</f>
        <v>0</v>
      </c>
      <c r="N149" s="310">
        <f t="shared" si="2"/>
        <v>1.8337156872741396</v>
      </c>
      <c r="O149" s="310">
        <v>3.7334332863002473</v>
      </c>
      <c r="P149" s="309" t="s">
        <v>15063</v>
      </c>
      <c r="Q149" s="311"/>
    </row>
    <row r="150" spans="1:17" s="312" customFormat="1" x14ac:dyDescent="0.3">
      <c r="A150" s="307">
        <v>147</v>
      </c>
      <c r="B150" s="308" t="s">
        <v>2401</v>
      </c>
      <c r="C150" s="308" t="s">
        <v>14205</v>
      </c>
      <c r="D150" s="308" t="s">
        <v>14243</v>
      </c>
      <c r="E150" s="308" t="s">
        <v>14249</v>
      </c>
      <c r="F150" s="309" t="s">
        <v>2711</v>
      </c>
      <c r="G150" s="309" t="s">
        <v>14271</v>
      </c>
      <c r="H150" s="309" t="s">
        <v>14272</v>
      </c>
      <c r="I150" s="309" t="s">
        <v>2414</v>
      </c>
      <c r="J150" s="309" t="s">
        <v>15063</v>
      </c>
      <c r="K150" s="310">
        <v>5.2508399999999984</v>
      </c>
      <c r="L150" s="310">
        <v>5.2043749999999998</v>
      </c>
      <c r="M150" s="310">
        <f>VLOOKUP(H150,'Details of Feeder LEvel'!H:N,7,FALSE)</f>
        <v>0</v>
      </c>
      <c r="N150" s="310">
        <f t="shared" si="2"/>
        <v>0.88490603408214041</v>
      </c>
      <c r="O150" s="310">
        <v>1.4220134591185318</v>
      </c>
      <c r="P150" s="309" t="s">
        <v>15063</v>
      </c>
      <c r="Q150" s="311"/>
    </row>
    <row r="151" spans="1:17" s="312" customFormat="1" x14ac:dyDescent="0.3">
      <c r="A151" s="307">
        <v>148</v>
      </c>
      <c r="B151" s="308" t="s">
        <v>2401</v>
      </c>
      <c r="C151" s="308" t="s">
        <v>14205</v>
      </c>
      <c r="D151" s="308" t="s">
        <v>14243</v>
      </c>
      <c r="E151" s="308" t="s">
        <v>14249</v>
      </c>
      <c r="F151" s="309" t="s">
        <v>2711</v>
      </c>
      <c r="G151" s="309" t="s">
        <v>2719</v>
      </c>
      <c r="H151" s="309" t="s">
        <v>2720</v>
      </c>
      <c r="I151" s="309" t="s">
        <v>2405</v>
      </c>
      <c r="J151" s="309" t="s">
        <v>15063</v>
      </c>
      <c r="K151" s="310">
        <v>1.6129200000000004</v>
      </c>
      <c r="L151" s="310">
        <v>1.4545472500000001</v>
      </c>
      <c r="M151" s="310">
        <f>VLOOKUP(H151,'Details of Feeder LEvel'!H:N,7,FALSE)</f>
        <v>0</v>
      </c>
      <c r="N151" s="310">
        <f t="shared" si="2"/>
        <v>9.8190083823128393</v>
      </c>
      <c r="O151" s="310">
        <v>16.099322747340338</v>
      </c>
      <c r="P151" s="309" t="s">
        <v>15063</v>
      </c>
      <c r="Q151" s="311"/>
    </row>
    <row r="152" spans="1:17" s="312" customFormat="1" x14ac:dyDescent="0.3">
      <c r="A152" s="307">
        <v>149</v>
      </c>
      <c r="B152" s="308" t="s">
        <v>2401</v>
      </c>
      <c r="C152" s="308" t="s">
        <v>14205</v>
      </c>
      <c r="D152" s="308" t="s">
        <v>14243</v>
      </c>
      <c r="E152" s="308" t="s">
        <v>14249</v>
      </c>
      <c r="F152" s="309" t="s">
        <v>2721</v>
      </c>
      <c r="G152" s="309" t="s">
        <v>2722</v>
      </c>
      <c r="H152" s="309" t="s">
        <v>14273</v>
      </c>
      <c r="I152" s="309" t="s">
        <v>3324</v>
      </c>
      <c r="J152" s="309" t="s">
        <v>15063</v>
      </c>
      <c r="K152" s="310">
        <v>1.7366800000000002</v>
      </c>
      <c r="L152" s="310">
        <v>1.62578825</v>
      </c>
      <c r="M152" s="310">
        <f>VLOOKUP(H152,'Details of Feeder LEvel'!H:N,7,FALSE)</f>
        <v>0</v>
      </c>
      <c r="N152" s="310">
        <f t="shared" si="2"/>
        <v>6.3852724739157569</v>
      </c>
      <c r="O152" s="310">
        <v>9.3701235178862969</v>
      </c>
      <c r="P152" s="309" t="s">
        <v>15063</v>
      </c>
      <c r="Q152" s="311"/>
    </row>
    <row r="153" spans="1:17" s="312" customFormat="1" x14ac:dyDescent="0.3">
      <c r="A153" s="307">
        <v>150</v>
      </c>
      <c r="B153" s="308" t="s">
        <v>2401</v>
      </c>
      <c r="C153" s="308" t="s">
        <v>14205</v>
      </c>
      <c r="D153" s="308" t="s">
        <v>14243</v>
      </c>
      <c r="E153" s="308" t="s">
        <v>14274</v>
      </c>
      <c r="F153" s="309" t="s">
        <v>2723</v>
      </c>
      <c r="G153" s="309" t="s">
        <v>2724</v>
      </c>
      <c r="H153" s="309" t="s">
        <v>14275</v>
      </c>
      <c r="I153" s="309" t="s">
        <v>2405</v>
      </c>
      <c r="J153" s="309" t="s">
        <v>15063</v>
      </c>
      <c r="K153" s="310">
        <v>5.2415999999999991</v>
      </c>
      <c r="L153" s="310">
        <v>4.65821372</v>
      </c>
      <c r="M153" s="310">
        <f>VLOOKUP(H153,'Details of Feeder LEvel'!H:N,7,FALSE)</f>
        <v>0</v>
      </c>
      <c r="N153" s="310">
        <f t="shared" si="2"/>
        <v>11.129927503052489</v>
      </c>
      <c r="O153" s="310">
        <v>13.471255747902056</v>
      </c>
      <c r="P153" s="309" t="s">
        <v>15063</v>
      </c>
      <c r="Q153" s="311"/>
    </row>
    <row r="154" spans="1:17" s="312" customFormat="1" ht="12" customHeight="1" x14ac:dyDescent="0.3">
      <c r="A154" s="307">
        <v>151</v>
      </c>
      <c r="B154" s="308" t="s">
        <v>2401</v>
      </c>
      <c r="C154" s="308" t="s">
        <v>14205</v>
      </c>
      <c r="D154" s="308" t="s">
        <v>14243</v>
      </c>
      <c r="E154" s="308" t="s">
        <v>14274</v>
      </c>
      <c r="F154" s="309" t="s">
        <v>2723</v>
      </c>
      <c r="G154" s="309" t="s">
        <v>2725</v>
      </c>
      <c r="H154" s="309" t="s">
        <v>14276</v>
      </c>
      <c r="I154" s="309" t="s">
        <v>2414</v>
      </c>
      <c r="J154" s="309" t="s">
        <v>15063</v>
      </c>
      <c r="K154" s="310">
        <v>1.3930400000000007</v>
      </c>
      <c r="L154" s="310">
        <v>1.2072482999999998</v>
      </c>
      <c r="M154" s="310">
        <f>VLOOKUP(H154,'Details of Feeder LEvel'!H:N,7,FALSE)</f>
        <v>0</v>
      </c>
      <c r="N154" s="310">
        <f t="shared" si="2"/>
        <v>13.337140354907309</v>
      </c>
      <c r="O154" s="310">
        <v>13.337140354907294</v>
      </c>
      <c r="P154" s="309" t="s">
        <v>15063</v>
      </c>
      <c r="Q154" s="311"/>
    </row>
    <row r="155" spans="1:17" s="312" customFormat="1" x14ac:dyDescent="0.3">
      <c r="A155" s="307">
        <v>152</v>
      </c>
      <c r="B155" s="308" t="s">
        <v>2401</v>
      </c>
      <c r="C155" s="308" t="s">
        <v>14205</v>
      </c>
      <c r="D155" s="308" t="s">
        <v>14243</v>
      </c>
      <c r="E155" s="308" t="s">
        <v>14274</v>
      </c>
      <c r="F155" s="309" t="s">
        <v>2723</v>
      </c>
      <c r="G155" s="309" t="s">
        <v>2726</v>
      </c>
      <c r="H155" s="309" t="s">
        <v>2727</v>
      </c>
      <c r="I155" s="309" t="s">
        <v>2553</v>
      </c>
      <c r="J155" s="309" t="s">
        <v>15063</v>
      </c>
      <c r="K155" s="310">
        <v>0.43414000000000019</v>
      </c>
      <c r="L155" s="310">
        <v>0.42225000000000001</v>
      </c>
      <c r="M155" s="310">
        <f>VLOOKUP(H155,'Details of Feeder LEvel'!H:N,7,FALSE)</f>
        <v>0</v>
      </c>
      <c r="N155" s="310">
        <f t="shared" si="2"/>
        <v>2.7387478693509406</v>
      </c>
      <c r="O155" s="310">
        <v>2.7737838985971264</v>
      </c>
      <c r="P155" s="309" t="s">
        <v>15063</v>
      </c>
      <c r="Q155" s="311"/>
    </row>
    <row r="156" spans="1:17" s="312" customFormat="1" x14ac:dyDescent="0.3">
      <c r="A156" s="307">
        <v>153</v>
      </c>
      <c r="B156" s="308" t="s">
        <v>2401</v>
      </c>
      <c r="C156" s="308" t="s">
        <v>14205</v>
      </c>
      <c r="D156" s="308" t="s">
        <v>14243</v>
      </c>
      <c r="E156" s="308" t="s">
        <v>14274</v>
      </c>
      <c r="F156" s="309" t="s">
        <v>2723</v>
      </c>
      <c r="G156" s="309" t="s">
        <v>2728</v>
      </c>
      <c r="H156" s="309" t="s">
        <v>14277</v>
      </c>
      <c r="I156" s="309" t="s">
        <v>2405</v>
      </c>
      <c r="J156" s="309" t="s">
        <v>15063</v>
      </c>
      <c r="K156" s="310">
        <v>2.9095999999999984</v>
      </c>
      <c r="L156" s="310">
        <v>2.8657036499999999</v>
      </c>
      <c r="M156" s="310">
        <f>VLOOKUP(H156,'Details of Feeder LEvel'!H:N,7,FALSE)</f>
        <v>0</v>
      </c>
      <c r="N156" s="310">
        <f t="shared" si="2"/>
        <v>1.5086730134725908</v>
      </c>
      <c r="O156" s="310">
        <v>4.8525551902229402</v>
      </c>
      <c r="P156" s="309" t="s">
        <v>15063</v>
      </c>
      <c r="Q156" s="311"/>
    </row>
    <row r="157" spans="1:17" s="312" customFormat="1" x14ac:dyDescent="0.3">
      <c r="A157" s="307">
        <v>154</v>
      </c>
      <c r="B157" s="308" t="s">
        <v>2401</v>
      </c>
      <c r="C157" s="308" t="s">
        <v>14205</v>
      </c>
      <c r="D157" s="308" t="s">
        <v>14243</v>
      </c>
      <c r="E157" s="308" t="s">
        <v>14274</v>
      </c>
      <c r="F157" s="309" t="s">
        <v>2729</v>
      </c>
      <c r="G157" s="309" t="s">
        <v>2730</v>
      </c>
      <c r="H157" s="309" t="s">
        <v>2731</v>
      </c>
      <c r="I157" s="309" t="s">
        <v>2405</v>
      </c>
      <c r="J157" s="309" t="s">
        <v>15063</v>
      </c>
      <c r="K157" s="310">
        <v>2.2633999999999994</v>
      </c>
      <c r="L157" s="310">
        <v>2.2089402499999999</v>
      </c>
      <c r="M157" s="310">
        <f>VLOOKUP(H157,'Details of Feeder LEvel'!H:N,7,FALSE)</f>
        <v>0</v>
      </c>
      <c r="N157" s="310">
        <f t="shared" si="2"/>
        <v>2.4061036493770205</v>
      </c>
      <c r="O157" s="310">
        <v>9.9010604027559239</v>
      </c>
      <c r="P157" s="309" t="s">
        <v>15063</v>
      </c>
      <c r="Q157" s="311"/>
    </row>
    <row r="158" spans="1:17" s="312" customFormat="1" x14ac:dyDescent="0.3">
      <c r="A158" s="307">
        <v>155</v>
      </c>
      <c r="B158" s="308" t="s">
        <v>2401</v>
      </c>
      <c r="C158" s="308" t="s">
        <v>14205</v>
      </c>
      <c r="D158" s="308" t="s">
        <v>14243</v>
      </c>
      <c r="E158" s="308" t="s">
        <v>14274</v>
      </c>
      <c r="F158" s="309" t="s">
        <v>2729</v>
      </c>
      <c r="G158" s="309" t="s">
        <v>2732</v>
      </c>
      <c r="H158" s="309" t="s">
        <v>14278</v>
      </c>
      <c r="I158" s="309" t="s">
        <v>2405</v>
      </c>
      <c r="J158" s="309" t="s">
        <v>15063</v>
      </c>
      <c r="K158" s="310">
        <v>2.8773599999999986</v>
      </c>
      <c r="L158" s="310">
        <v>2.6000454999999998</v>
      </c>
      <c r="M158" s="310">
        <f>VLOOKUP(H158,'Details of Feeder LEvel'!H:N,7,FALSE)</f>
        <v>0</v>
      </c>
      <c r="N158" s="310">
        <f t="shared" si="2"/>
        <v>9.6378103539355156</v>
      </c>
      <c r="O158" s="310">
        <v>21.209952320044113</v>
      </c>
      <c r="P158" s="309" t="s">
        <v>15063</v>
      </c>
      <c r="Q158" s="311"/>
    </row>
    <row r="159" spans="1:17" s="312" customFormat="1" x14ac:dyDescent="0.3">
      <c r="A159" s="307">
        <v>156</v>
      </c>
      <c r="B159" s="308" t="s">
        <v>2401</v>
      </c>
      <c r="C159" s="308" t="s">
        <v>14205</v>
      </c>
      <c r="D159" s="308" t="s">
        <v>14243</v>
      </c>
      <c r="E159" s="308" t="s">
        <v>14274</v>
      </c>
      <c r="F159" s="309" t="s">
        <v>2729</v>
      </c>
      <c r="G159" s="309" t="s">
        <v>2733</v>
      </c>
      <c r="H159" s="309" t="s">
        <v>14279</v>
      </c>
      <c r="I159" s="309" t="s">
        <v>2405</v>
      </c>
      <c r="J159" s="309" t="s">
        <v>15063</v>
      </c>
      <c r="K159" s="310">
        <v>3.0568800000000009</v>
      </c>
      <c r="L159" s="310">
        <v>2.8132385000000002</v>
      </c>
      <c r="M159" s="310">
        <f>VLOOKUP(H159,'Details of Feeder LEvel'!H:N,7,FALSE)</f>
        <v>0</v>
      </c>
      <c r="N159" s="310">
        <f t="shared" si="2"/>
        <v>7.9702670696919959</v>
      </c>
      <c r="O159" s="310">
        <v>18.781633180679446</v>
      </c>
      <c r="P159" s="309" t="s">
        <v>15063</v>
      </c>
      <c r="Q159" s="311"/>
    </row>
    <row r="160" spans="1:17" s="312" customFormat="1" x14ac:dyDescent="0.3">
      <c r="A160" s="307">
        <v>157</v>
      </c>
      <c r="B160" s="308" t="s">
        <v>2401</v>
      </c>
      <c r="C160" s="308" t="s">
        <v>14205</v>
      </c>
      <c r="D160" s="308" t="s">
        <v>14243</v>
      </c>
      <c r="E160" s="308" t="s">
        <v>14274</v>
      </c>
      <c r="F160" s="309" t="s">
        <v>2729</v>
      </c>
      <c r="G160" s="309" t="s">
        <v>2734</v>
      </c>
      <c r="H160" s="309" t="s">
        <v>14280</v>
      </c>
      <c r="I160" s="309" t="s">
        <v>2405</v>
      </c>
      <c r="J160" s="309" t="s">
        <v>15063</v>
      </c>
      <c r="K160" s="310">
        <v>1.8218399999999995</v>
      </c>
      <c r="L160" s="310">
        <v>1.7249692599999999</v>
      </c>
      <c r="M160" s="310">
        <f>VLOOKUP(H160,'Details of Feeder LEvel'!H:N,7,FALSE)</f>
        <v>0</v>
      </c>
      <c r="N160" s="310">
        <f t="shared" si="2"/>
        <v>5.3171925086725258</v>
      </c>
      <c r="O160" s="310">
        <v>14.248759435600499</v>
      </c>
      <c r="P160" s="309" t="s">
        <v>15063</v>
      </c>
      <c r="Q160" s="311"/>
    </row>
    <row r="161" spans="1:17" s="312" customFormat="1" x14ac:dyDescent="0.3">
      <c r="A161" s="307">
        <v>158</v>
      </c>
      <c r="B161" s="308" t="s">
        <v>2401</v>
      </c>
      <c r="C161" s="308" t="s">
        <v>14205</v>
      </c>
      <c r="D161" s="308" t="s">
        <v>14243</v>
      </c>
      <c r="E161" s="308" t="s">
        <v>14274</v>
      </c>
      <c r="F161" s="309" t="s">
        <v>2729</v>
      </c>
      <c r="G161" s="309" t="s">
        <v>2735</v>
      </c>
      <c r="H161" s="309" t="s">
        <v>2736</v>
      </c>
      <c r="I161" s="309" t="s">
        <v>2414</v>
      </c>
      <c r="J161" s="309" t="s">
        <v>15063</v>
      </c>
      <c r="K161" s="310">
        <v>1.9213599999999995</v>
      </c>
      <c r="L161" s="310">
        <v>1.8913742499999999</v>
      </c>
      <c r="M161" s="310">
        <f>VLOOKUP(H161,'Details of Feeder LEvel'!H:N,7,FALSE)</f>
        <v>0</v>
      </c>
      <c r="N161" s="310">
        <f t="shared" si="2"/>
        <v>1.5606523504184326</v>
      </c>
      <c r="O161" s="310">
        <v>1.5606523504184455</v>
      </c>
      <c r="P161" s="309" t="s">
        <v>15063</v>
      </c>
      <c r="Q161" s="311"/>
    </row>
    <row r="162" spans="1:17" s="312" customFormat="1" x14ac:dyDescent="0.3">
      <c r="A162" s="307">
        <v>159</v>
      </c>
      <c r="B162" s="308" t="s">
        <v>2401</v>
      </c>
      <c r="C162" s="308" t="s">
        <v>14205</v>
      </c>
      <c r="D162" s="308" t="s">
        <v>14243</v>
      </c>
      <c r="E162" s="308" t="s">
        <v>14274</v>
      </c>
      <c r="F162" s="309" t="s">
        <v>2729</v>
      </c>
      <c r="G162" s="309" t="s">
        <v>2737</v>
      </c>
      <c r="H162" s="309" t="s">
        <v>14281</v>
      </c>
      <c r="I162" s="309" t="s">
        <v>2405</v>
      </c>
      <c r="J162" s="309" t="s">
        <v>15063</v>
      </c>
      <c r="K162" s="310">
        <v>1.15404</v>
      </c>
      <c r="L162" s="310">
        <v>1.0617637000000002</v>
      </c>
      <c r="M162" s="310">
        <f>VLOOKUP(H162,'Details of Feeder LEvel'!H:N,7,FALSE)</f>
        <v>0</v>
      </c>
      <c r="N162" s="310">
        <f t="shared" si="2"/>
        <v>7.9959360160826112</v>
      </c>
      <c r="O162" s="310">
        <v>9.7481482095158949</v>
      </c>
      <c r="P162" s="309" t="s">
        <v>15063</v>
      </c>
      <c r="Q162" s="311"/>
    </row>
    <row r="163" spans="1:17" s="312" customFormat="1" x14ac:dyDescent="0.3">
      <c r="A163" s="307">
        <v>160</v>
      </c>
      <c r="B163" s="308" t="s">
        <v>2401</v>
      </c>
      <c r="C163" s="308" t="s">
        <v>14205</v>
      </c>
      <c r="D163" s="308" t="s">
        <v>14243</v>
      </c>
      <c r="E163" s="308" t="s">
        <v>14274</v>
      </c>
      <c r="F163" s="309" t="s">
        <v>2738</v>
      </c>
      <c r="G163" s="309" t="s">
        <v>2739</v>
      </c>
      <c r="H163" s="309" t="s">
        <v>14282</v>
      </c>
      <c r="I163" s="309" t="s">
        <v>2405</v>
      </c>
      <c r="J163" s="309" t="s">
        <v>15063</v>
      </c>
      <c r="K163" s="310">
        <v>2.8921599999999987</v>
      </c>
      <c r="L163" s="310">
        <v>2.7419549999999999</v>
      </c>
      <c r="M163" s="310">
        <f>VLOOKUP(H163,'Details of Feeder LEvel'!H:N,7,FALSE)</f>
        <v>0</v>
      </c>
      <c r="N163" s="310">
        <f t="shared" si="2"/>
        <v>5.1935231799070207</v>
      </c>
      <c r="O163" s="310">
        <v>9.8584149641528498</v>
      </c>
      <c r="P163" s="309" t="s">
        <v>15063</v>
      </c>
      <c r="Q163" s="311"/>
    </row>
    <row r="164" spans="1:17" s="312" customFormat="1" x14ac:dyDescent="0.3">
      <c r="A164" s="307">
        <v>161</v>
      </c>
      <c r="B164" s="308" t="s">
        <v>2401</v>
      </c>
      <c r="C164" s="308" t="s">
        <v>14205</v>
      </c>
      <c r="D164" s="308" t="s">
        <v>14243</v>
      </c>
      <c r="E164" s="308" t="s">
        <v>14274</v>
      </c>
      <c r="F164" s="309" t="s">
        <v>2738</v>
      </c>
      <c r="G164" s="309" t="s">
        <v>2740</v>
      </c>
      <c r="H164" s="309" t="s">
        <v>2741</v>
      </c>
      <c r="I164" s="309" t="s">
        <v>2405</v>
      </c>
      <c r="J164" s="309" t="s">
        <v>15063</v>
      </c>
      <c r="K164" s="310">
        <v>1.9129999999999994</v>
      </c>
      <c r="L164" s="310">
        <v>1.7848377499999999</v>
      </c>
      <c r="M164" s="310">
        <f>VLOOKUP(H164,'Details of Feeder LEvel'!H:N,7,FALSE)</f>
        <v>0</v>
      </c>
      <c r="N164" s="310">
        <f t="shared" si="2"/>
        <v>6.6995426032409569</v>
      </c>
      <c r="O164" s="310">
        <v>18.716912260639027</v>
      </c>
      <c r="P164" s="309" t="s">
        <v>15063</v>
      </c>
      <c r="Q164" s="311"/>
    </row>
    <row r="165" spans="1:17" s="312" customFormat="1" x14ac:dyDescent="0.3">
      <c r="A165" s="307">
        <v>162</v>
      </c>
      <c r="B165" s="308" t="s">
        <v>2401</v>
      </c>
      <c r="C165" s="308" t="s">
        <v>14205</v>
      </c>
      <c r="D165" s="308" t="s">
        <v>14243</v>
      </c>
      <c r="E165" s="308" t="s">
        <v>14274</v>
      </c>
      <c r="F165" s="309" t="s">
        <v>2738</v>
      </c>
      <c r="G165" s="309" t="s">
        <v>2742</v>
      </c>
      <c r="H165" s="309" t="s">
        <v>14283</v>
      </c>
      <c r="I165" s="309" t="s">
        <v>2405</v>
      </c>
      <c r="J165" s="309" t="s">
        <v>15063</v>
      </c>
      <c r="K165" s="310">
        <v>2.8440799999999991</v>
      </c>
      <c r="L165" s="310">
        <v>2.7119425800000001</v>
      </c>
      <c r="M165" s="310">
        <f>VLOOKUP(H165,'Details of Feeder LEvel'!H:N,7,FALSE)</f>
        <v>0</v>
      </c>
      <c r="N165" s="310">
        <f t="shared" si="2"/>
        <v>4.6460514472166388</v>
      </c>
      <c r="O165" s="310">
        <v>12.8341852697333</v>
      </c>
      <c r="P165" s="309" t="s">
        <v>15063</v>
      </c>
      <c r="Q165" s="311"/>
    </row>
    <row r="166" spans="1:17" s="312" customFormat="1" x14ac:dyDescent="0.3">
      <c r="A166" s="307">
        <v>163</v>
      </c>
      <c r="B166" s="308" t="s">
        <v>2401</v>
      </c>
      <c r="C166" s="308" t="s">
        <v>14205</v>
      </c>
      <c r="D166" s="308" t="s">
        <v>14243</v>
      </c>
      <c r="E166" s="308" t="s">
        <v>14274</v>
      </c>
      <c r="F166" s="309" t="s">
        <v>2738</v>
      </c>
      <c r="G166" s="309" t="s">
        <v>2743</v>
      </c>
      <c r="H166" s="309" t="s">
        <v>14284</v>
      </c>
      <c r="I166" s="309" t="s">
        <v>2405</v>
      </c>
      <c r="J166" s="309" t="s">
        <v>15063</v>
      </c>
      <c r="K166" s="310">
        <v>3.3479599999999978</v>
      </c>
      <c r="L166" s="310">
        <v>3.112889</v>
      </c>
      <c r="M166" s="310">
        <f>VLOOKUP(H166,'Details of Feeder LEvel'!H:N,7,FALSE)</f>
        <v>0</v>
      </c>
      <c r="N166" s="310">
        <f t="shared" si="2"/>
        <v>7.0213204458834024</v>
      </c>
      <c r="O166" s="310">
        <v>17.873324916968446</v>
      </c>
      <c r="P166" s="309" t="s">
        <v>15063</v>
      </c>
      <c r="Q166" s="311"/>
    </row>
    <row r="167" spans="1:17" s="312" customFormat="1" x14ac:dyDescent="0.3">
      <c r="A167" s="307">
        <v>164</v>
      </c>
      <c r="B167" s="308" t="s">
        <v>2401</v>
      </c>
      <c r="C167" s="308" t="s">
        <v>14205</v>
      </c>
      <c r="D167" s="308" t="s">
        <v>14243</v>
      </c>
      <c r="E167" s="308" t="s">
        <v>14274</v>
      </c>
      <c r="F167" s="309" t="s">
        <v>2738</v>
      </c>
      <c r="G167" s="309" t="s">
        <v>2744</v>
      </c>
      <c r="H167" s="309" t="s">
        <v>14285</v>
      </c>
      <c r="I167" s="309" t="s">
        <v>2405</v>
      </c>
      <c r="J167" s="309" t="s">
        <v>15063</v>
      </c>
      <c r="K167" s="310">
        <v>3.4298399999999996</v>
      </c>
      <c r="L167" s="310">
        <v>2.9978217000000003</v>
      </c>
      <c r="M167" s="310">
        <f>VLOOKUP(H167,'Details of Feeder LEvel'!H:N,7,FALSE)</f>
        <v>0</v>
      </c>
      <c r="N167" s="310">
        <f t="shared" si="2"/>
        <v>12.595873276887531</v>
      </c>
      <c r="O167" s="310">
        <v>18.629721820785861</v>
      </c>
      <c r="P167" s="309" t="s">
        <v>15063</v>
      </c>
      <c r="Q167" s="311"/>
    </row>
    <row r="168" spans="1:17" s="312" customFormat="1" x14ac:dyDescent="0.3">
      <c r="A168" s="307">
        <v>165</v>
      </c>
      <c r="B168" s="308" t="s">
        <v>2401</v>
      </c>
      <c r="C168" s="308" t="s">
        <v>14205</v>
      </c>
      <c r="D168" s="308" t="s">
        <v>14243</v>
      </c>
      <c r="E168" s="308" t="s">
        <v>14274</v>
      </c>
      <c r="F168" s="309" t="s">
        <v>2738</v>
      </c>
      <c r="G168" s="309" t="s">
        <v>2745</v>
      </c>
      <c r="H168" s="309" t="s">
        <v>14286</v>
      </c>
      <c r="I168" s="309" t="s">
        <v>2414</v>
      </c>
      <c r="J168" s="309" t="s">
        <v>15063</v>
      </c>
      <c r="K168" s="310">
        <v>4.9062849999999969</v>
      </c>
      <c r="L168" s="310">
        <v>4.6873146999999999</v>
      </c>
      <c r="M168" s="310">
        <f>VLOOKUP(H168,'Details of Feeder LEvel'!H:N,7,FALSE)</f>
        <v>0</v>
      </c>
      <c r="N168" s="310">
        <f t="shared" si="2"/>
        <v>4.463057078828423</v>
      </c>
      <c r="O168" s="310">
        <v>4.4630570788284256</v>
      </c>
      <c r="P168" s="309" t="s">
        <v>15063</v>
      </c>
      <c r="Q168" s="311"/>
    </row>
    <row r="169" spans="1:17" s="312" customFormat="1" x14ac:dyDescent="0.3">
      <c r="A169" s="307">
        <v>166</v>
      </c>
      <c r="B169" s="308" t="s">
        <v>2401</v>
      </c>
      <c r="C169" s="308" t="s">
        <v>14205</v>
      </c>
      <c r="D169" s="308" t="s">
        <v>14243</v>
      </c>
      <c r="E169" s="308" t="s">
        <v>14274</v>
      </c>
      <c r="F169" s="309" t="s">
        <v>2738</v>
      </c>
      <c r="G169" s="309" t="s">
        <v>2746</v>
      </c>
      <c r="H169" s="309" t="s">
        <v>14287</v>
      </c>
      <c r="I169" s="309" t="s">
        <v>2405</v>
      </c>
      <c r="J169" s="309" t="s">
        <v>15063</v>
      </c>
      <c r="K169" s="310">
        <v>2.164000000000001</v>
      </c>
      <c r="L169" s="310">
        <v>2.1192530000000001</v>
      </c>
      <c r="M169" s="310">
        <f>VLOOKUP(H169,'Details of Feeder LEvel'!H:N,7,FALSE)</f>
        <v>0</v>
      </c>
      <c r="N169" s="310">
        <f t="shared" si="2"/>
        <v>2.0677911275416339</v>
      </c>
      <c r="O169" s="310">
        <v>24.197270253607194</v>
      </c>
      <c r="P169" s="309" t="s">
        <v>15063</v>
      </c>
      <c r="Q169" s="311"/>
    </row>
    <row r="170" spans="1:17" s="312" customFormat="1" x14ac:dyDescent="0.3">
      <c r="A170" s="307">
        <v>167</v>
      </c>
      <c r="B170" s="308" t="s">
        <v>2401</v>
      </c>
      <c r="C170" s="308" t="s">
        <v>14205</v>
      </c>
      <c r="D170" s="308" t="s">
        <v>14243</v>
      </c>
      <c r="E170" s="308" t="s">
        <v>14274</v>
      </c>
      <c r="F170" s="309" t="s">
        <v>2738</v>
      </c>
      <c r="G170" s="309" t="s">
        <v>2747</v>
      </c>
      <c r="H170" s="309" t="s">
        <v>14288</v>
      </c>
      <c r="I170" s="309" t="s">
        <v>2405</v>
      </c>
      <c r="J170" s="309" t="s">
        <v>15063</v>
      </c>
      <c r="K170" s="310">
        <v>3.1778799999999983</v>
      </c>
      <c r="L170" s="310">
        <v>3.038735</v>
      </c>
      <c r="M170" s="310">
        <f>VLOOKUP(H170,'Details of Feeder LEvel'!H:N,7,FALSE)</f>
        <v>0</v>
      </c>
      <c r="N170" s="310">
        <f t="shared" si="2"/>
        <v>4.3785479627927542</v>
      </c>
      <c r="O170" s="310">
        <v>16.187972425763419</v>
      </c>
      <c r="P170" s="309" t="s">
        <v>15063</v>
      </c>
      <c r="Q170" s="311"/>
    </row>
    <row r="171" spans="1:17" s="312" customFormat="1" x14ac:dyDescent="0.3">
      <c r="A171" s="307">
        <v>168</v>
      </c>
      <c r="B171" s="308" t="s">
        <v>2401</v>
      </c>
      <c r="C171" s="308" t="s">
        <v>14205</v>
      </c>
      <c r="D171" s="308" t="s">
        <v>14243</v>
      </c>
      <c r="E171" s="308" t="s">
        <v>14274</v>
      </c>
      <c r="F171" s="309" t="s">
        <v>2738</v>
      </c>
      <c r="G171" s="309" t="s">
        <v>2749</v>
      </c>
      <c r="H171" s="309" t="s">
        <v>14289</v>
      </c>
      <c r="I171" s="309" t="s">
        <v>2405</v>
      </c>
      <c r="J171" s="309" t="s">
        <v>15063</v>
      </c>
      <c r="K171" s="310">
        <v>1.2174</v>
      </c>
      <c r="L171" s="310">
        <v>1.2112806</v>
      </c>
      <c r="M171" s="310">
        <f>VLOOKUP(H171,'Details of Feeder LEvel'!H:N,7,FALSE)</f>
        <v>0</v>
      </c>
      <c r="N171" s="310">
        <f t="shared" si="2"/>
        <v>0.50266140956135996</v>
      </c>
      <c r="O171" s="310">
        <v>7.325044724885343</v>
      </c>
      <c r="P171" s="309" t="s">
        <v>15063</v>
      </c>
      <c r="Q171" s="311"/>
    </row>
    <row r="172" spans="1:17" s="312" customFormat="1" x14ac:dyDescent="0.3">
      <c r="A172" s="307">
        <v>169</v>
      </c>
      <c r="B172" s="308" t="s">
        <v>2401</v>
      </c>
      <c r="C172" s="308" t="s">
        <v>14205</v>
      </c>
      <c r="D172" s="308" t="s">
        <v>14243</v>
      </c>
      <c r="E172" s="308" t="s">
        <v>14274</v>
      </c>
      <c r="F172" s="309" t="s">
        <v>2738</v>
      </c>
      <c r="G172" s="309" t="s">
        <v>2750</v>
      </c>
      <c r="H172" s="309" t="s">
        <v>14290</v>
      </c>
      <c r="I172" s="309" t="s">
        <v>2432</v>
      </c>
      <c r="J172" s="309" t="s">
        <v>15063</v>
      </c>
      <c r="K172" s="310">
        <v>2.5252000000000008</v>
      </c>
      <c r="L172" s="310">
        <v>2.3027594999999996</v>
      </c>
      <c r="M172" s="310">
        <f>VLOOKUP(H172,'Details of Feeder LEvel'!H:N,7,FALSE)</f>
        <v>0</v>
      </c>
      <c r="N172" s="310">
        <f t="shared" si="2"/>
        <v>8.8088270236021344</v>
      </c>
      <c r="O172" s="310">
        <v>22.298656703980214</v>
      </c>
      <c r="P172" s="309" t="s">
        <v>15063</v>
      </c>
      <c r="Q172" s="311"/>
    </row>
    <row r="173" spans="1:17" s="312" customFormat="1" x14ac:dyDescent="0.3">
      <c r="A173" s="307">
        <v>170</v>
      </c>
      <c r="B173" s="308" t="s">
        <v>2401</v>
      </c>
      <c r="C173" s="308" t="s">
        <v>14205</v>
      </c>
      <c r="D173" s="308" t="s">
        <v>14206</v>
      </c>
      <c r="E173" s="308" t="s">
        <v>14291</v>
      </c>
      <c r="F173" s="309" t="s">
        <v>2441</v>
      </c>
      <c r="G173" s="309" t="s">
        <v>14292</v>
      </c>
      <c r="H173" s="309" t="s">
        <v>2751</v>
      </c>
      <c r="I173" s="309" t="s">
        <v>2425</v>
      </c>
      <c r="J173" s="309" t="s">
        <v>15063</v>
      </c>
      <c r="K173" s="310">
        <v>4.042162574803837E-2</v>
      </c>
      <c r="L173" s="310">
        <v>4.0829999999999998E-2</v>
      </c>
      <c r="M173" s="310">
        <f>VLOOKUP(H173,'Details of Feeder LEvel'!H:N,7,FALSE)</f>
        <v>0</v>
      </c>
      <c r="N173" s="310">
        <f t="shared" si="2"/>
        <v>-1.0102865592471779</v>
      </c>
      <c r="O173" s="310">
        <v>-6.0812597313386618E-2</v>
      </c>
      <c r="P173" s="309" t="s">
        <v>15063</v>
      </c>
      <c r="Q173" s="311"/>
    </row>
    <row r="174" spans="1:17" s="312" customFormat="1" x14ac:dyDescent="0.3">
      <c r="A174" s="307">
        <v>171</v>
      </c>
      <c r="B174" s="308" t="s">
        <v>2401</v>
      </c>
      <c r="C174" s="308" t="s">
        <v>14205</v>
      </c>
      <c r="D174" s="308" t="s">
        <v>14206</v>
      </c>
      <c r="E174" s="308" t="s">
        <v>14291</v>
      </c>
      <c r="F174" s="309" t="s">
        <v>2441</v>
      </c>
      <c r="G174" s="309" t="s">
        <v>14293</v>
      </c>
      <c r="H174" s="309" t="s">
        <v>2752</v>
      </c>
      <c r="I174" s="309" t="s">
        <v>2432</v>
      </c>
      <c r="J174" s="309" t="s">
        <v>15063</v>
      </c>
      <c r="K174" s="310">
        <v>1.4466921431405069</v>
      </c>
      <c r="L174" s="310">
        <v>1.4435238503832581</v>
      </c>
      <c r="M174" s="310">
        <f>VLOOKUP(H174,'Details of Feeder LEvel'!H:N,7,FALSE)</f>
        <v>0</v>
      </c>
      <c r="N174" s="310">
        <f t="shared" si="2"/>
        <v>0.21900255505438324</v>
      </c>
      <c r="O174" s="310">
        <v>0.21900255505439281</v>
      </c>
      <c r="P174" s="309" t="s">
        <v>15063</v>
      </c>
      <c r="Q174" s="311"/>
    </row>
    <row r="175" spans="1:17" s="312" customFormat="1" x14ac:dyDescent="0.3">
      <c r="A175" s="307">
        <v>172</v>
      </c>
      <c r="B175" s="308" t="s">
        <v>2401</v>
      </c>
      <c r="C175" s="308" t="s">
        <v>14205</v>
      </c>
      <c r="D175" s="308" t="s">
        <v>14206</v>
      </c>
      <c r="E175" s="308" t="s">
        <v>14291</v>
      </c>
      <c r="F175" s="309" t="s">
        <v>2441</v>
      </c>
      <c r="G175" s="309" t="s">
        <v>14294</v>
      </c>
      <c r="H175" s="309" t="s">
        <v>2753</v>
      </c>
      <c r="I175" s="309" t="s">
        <v>2432</v>
      </c>
      <c r="J175" s="309" t="s">
        <v>15063</v>
      </c>
      <c r="K175" s="310">
        <v>0.25933630406899</v>
      </c>
      <c r="L175" s="310">
        <v>0.233955</v>
      </c>
      <c r="M175" s="310">
        <f>VLOOKUP(H175,'Details of Feeder LEvel'!H:N,7,FALSE)</f>
        <v>0</v>
      </c>
      <c r="N175" s="310">
        <f t="shared" si="2"/>
        <v>9.7870231320324272</v>
      </c>
      <c r="O175" s="310">
        <v>9.7870231320324237</v>
      </c>
      <c r="P175" s="309" t="s">
        <v>15063</v>
      </c>
      <c r="Q175" s="311"/>
    </row>
    <row r="176" spans="1:17" s="312" customFormat="1" x14ac:dyDescent="0.3">
      <c r="A176" s="307">
        <v>173</v>
      </c>
      <c r="B176" s="308" t="s">
        <v>2401</v>
      </c>
      <c r="C176" s="308" t="s">
        <v>14205</v>
      </c>
      <c r="D176" s="308" t="s">
        <v>14206</v>
      </c>
      <c r="E176" s="308" t="s">
        <v>14291</v>
      </c>
      <c r="F176" s="309" t="s">
        <v>2441</v>
      </c>
      <c r="G176" s="309" t="s">
        <v>14295</v>
      </c>
      <c r="H176" s="309" t="s">
        <v>2754</v>
      </c>
      <c r="I176" s="309" t="s">
        <v>2425</v>
      </c>
      <c r="J176" s="309" t="s">
        <v>15063</v>
      </c>
      <c r="K176" s="310">
        <v>0.14565272849683053</v>
      </c>
      <c r="L176" s="310">
        <v>0.14368300000000001</v>
      </c>
      <c r="M176" s="310">
        <f>VLOOKUP(H176,'Details of Feeder LEvel'!H:N,7,FALSE)</f>
        <v>2.1814460000000002</v>
      </c>
      <c r="N176" s="310">
        <f t="shared" si="2"/>
        <v>1.3523457590932719</v>
      </c>
      <c r="O176" s="310">
        <v>2.3303389898250537</v>
      </c>
      <c r="P176" s="309" t="s">
        <v>15063</v>
      </c>
      <c r="Q176" s="311"/>
    </row>
    <row r="177" spans="1:17" s="312" customFormat="1" x14ac:dyDescent="0.3">
      <c r="A177" s="307">
        <v>174</v>
      </c>
      <c r="B177" s="308" t="s">
        <v>2401</v>
      </c>
      <c r="C177" s="308" t="s">
        <v>14205</v>
      </c>
      <c r="D177" s="308" t="s">
        <v>14206</v>
      </c>
      <c r="E177" s="308" t="s">
        <v>14291</v>
      </c>
      <c r="F177" s="309" t="s">
        <v>2441</v>
      </c>
      <c r="G177" s="309" t="s">
        <v>14296</v>
      </c>
      <c r="H177" s="309" t="s">
        <v>2755</v>
      </c>
      <c r="I177" s="309" t="s">
        <v>2432</v>
      </c>
      <c r="J177" s="309" t="s">
        <v>15063</v>
      </c>
      <c r="K177" s="310">
        <v>0.39913940591389652</v>
      </c>
      <c r="L177" s="310">
        <v>0.37203000000000003</v>
      </c>
      <c r="M177" s="310">
        <f>VLOOKUP(H177,'Details of Feeder LEvel'!H:N,7,FALSE)</f>
        <v>0</v>
      </c>
      <c r="N177" s="310">
        <f t="shared" si="2"/>
        <v>6.7919642892249552</v>
      </c>
      <c r="O177" s="310">
        <v>8.4541903185624498</v>
      </c>
      <c r="P177" s="309" t="s">
        <v>15063</v>
      </c>
      <c r="Q177" s="311"/>
    </row>
    <row r="178" spans="1:17" s="312" customFormat="1" x14ac:dyDescent="0.3">
      <c r="A178" s="307">
        <v>175</v>
      </c>
      <c r="B178" s="308" t="s">
        <v>2401</v>
      </c>
      <c r="C178" s="308" t="s">
        <v>14205</v>
      </c>
      <c r="D178" s="308" t="s">
        <v>14206</v>
      </c>
      <c r="E178" s="308" t="s">
        <v>14291</v>
      </c>
      <c r="F178" s="309" t="s">
        <v>2441</v>
      </c>
      <c r="G178" s="309" t="s">
        <v>14297</v>
      </c>
      <c r="H178" s="309" t="s">
        <v>2756</v>
      </c>
      <c r="I178" s="309" t="s">
        <v>2432</v>
      </c>
      <c r="J178" s="309" t="s">
        <v>15063</v>
      </c>
      <c r="K178" s="310">
        <v>0.4592005150937078</v>
      </c>
      <c r="L178" s="310">
        <v>0.41435699999999998</v>
      </c>
      <c r="M178" s="310">
        <f>VLOOKUP(H178,'Details of Feeder LEvel'!H:N,7,FALSE)</f>
        <v>0</v>
      </c>
      <c r="N178" s="310">
        <f t="shared" si="2"/>
        <v>9.7655628902238334</v>
      </c>
      <c r="O178" s="310">
        <v>12.414136868217652</v>
      </c>
      <c r="P178" s="309" t="s">
        <v>15063</v>
      </c>
      <c r="Q178" s="311"/>
    </row>
    <row r="179" spans="1:17" s="312" customFormat="1" x14ac:dyDescent="0.3">
      <c r="A179" s="307">
        <v>176</v>
      </c>
      <c r="B179" s="308" t="s">
        <v>2401</v>
      </c>
      <c r="C179" s="308" t="s">
        <v>14205</v>
      </c>
      <c r="D179" s="308" t="s">
        <v>14206</v>
      </c>
      <c r="E179" s="308" t="s">
        <v>14291</v>
      </c>
      <c r="F179" s="309" t="s">
        <v>2441</v>
      </c>
      <c r="G179" s="309" t="s">
        <v>14298</v>
      </c>
      <c r="H179" s="309" t="s">
        <v>14299</v>
      </c>
      <c r="I179" s="309" t="s">
        <v>2425</v>
      </c>
      <c r="J179" s="309" t="s">
        <v>15063</v>
      </c>
      <c r="K179" s="310">
        <v>1.1247067847922954E-2</v>
      </c>
      <c r="L179" s="310">
        <v>1.55E-2</v>
      </c>
      <c r="M179" s="310">
        <f>VLOOKUP(H179,'Details of Feeder LEvel'!H:N,7,FALSE)</f>
        <v>0.85450000000000004</v>
      </c>
      <c r="N179" s="310">
        <f t="shared" si="2"/>
        <v>-37.813696952690243</v>
      </c>
      <c r="O179" s="310">
        <v>-35.678724671859349</v>
      </c>
      <c r="P179" s="309" t="s">
        <v>15063</v>
      </c>
      <c r="Q179" s="311"/>
    </row>
    <row r="180" spans="1:17" s="312" customFormat="1" x14ac:dyDescent="0.3">
      <c r="A180" s="307">
        <v>177</v>
      </c>
      <c r="B180" s="308" t="s">
        <v>2401</v>
      </c>
      <c r="C180" s="308" t="s">
        <v>14205</v>
      </c>
      <c r="D180" s="308" t="s">
        <v>14206</v>
      </c>
      <c r="E180" s="308" t="s">
        <v>14291</v>
      </c>
      <c r="F180" s="309" t="s">
        <v>2441</v>
      </c>
      <c r="G180" s="309" t="s">
        <v>14300</v>
      </c>
      <c r="H180" s="309" t="s">
        <v>2757</v>
      </c>
      <c r="I180" s="309" t="s">
        <v>2425</v>
      </c>
      <c r="J180" s="309" t="s">
        <v>15063</v>
      </c>
      <c r="K180" s="310">
        <v>0</v>
      </c>
      <c r="L180" s="310">
        <v>0</v>
      </c>
      <c r="M180" s="310">
        <f>VLOOKUP(H180,'Details of Feeder LEvel'!H:N,7,FALSE)</f>
        <v>0</v>
      </c>
      <c r="N180" s="310" t="e">
        <f t="shared" si="2"/>
        <v>#DIV/0!</v>
      </c>
      <c r="O180" s="310" t="e">
        <v>#DIV/0!</v>
      </c>
      <c r="P180" s="309" t="s">
        <v>15063</v>
      </c>
      <c r="Q180" s="311"/>
    </row>
    <row r="181" spans="1:17" s="312" customFormat="1" x14ac:dyDescent="0.3">
      <c r="A181" s="307">
        <v>178</v>
      </c>
      <c r="B181" s="308" t="s">
        <v>2401</v>
      </c>
      <c r="C181" s="308" t="s">
        <v>14205</v>
      </c>
      <c r="D181" s="308" t="s">
        <v>14206</v>
      </c>
      <c r="E181" s="308" t="s">
        <v>14291</v>
      </c>
      <c r="F181" s="309" t="s">
        <v>2441</v>
      </c>
      <c r="G181" s="309" t="s">
        <v>14301</v>
      </c>
      <c r="H181" s="309" t="s">
        <v>14302</v>
      </c>
      <c r="I181" s="309" t="s">
        <v>2425</v>
      </c>
      <c r="J181" s="309" t="s">
        <v>15063</v>
      </c>
      <c r="K181" s="310">
        <v>0.33344332198707938</v>
      </c>
      <c r="L181" s="310">
        <v>0.33200000000000002</v>
      </c>
      <c r="M181" s="310">
        <f>VLOOKUP(H181,'Details of Feeder LEvel'!H:N,7,FALSE)</f>
        <v>1.825</v>
      </c>
      <c r="N181" s="310">
        <f t="shared" si="2"/>
        <v>0.4328537691138068</v>
      </c>
      <c r="O181" s="310">
        <v>2.6305731948408018</v>
      </c>
      <c r="P181" s="309" t="s">
        <v>15063</v>
      </c>
      <c r="Q181" s="311"/>
    </row>
    <row r="182" spans="1:17" s="312" customFormat="1" x14ac:dyDescent="0.3">
      <c r="A182" s="307">
        <v>179</v>
      </c>
      <c r="B182" s="308" t="s">
        <v>2401</v>
      </c>
      <c r="C182" s="308" t="s">
        <v>14205</v>
      </c>
      <c r="D182" s="308" t="s">
        <v>14206</v>
      </c>
      <c r="E182" s="308" t="s">
        <v>14291</v>
      </c>
      <c r="F182" s="309" t="s">
        <v>2441</v>
      </c>
      <c r="G182" s="309" t="s">
        <v>14303</v>
      </c>
      <c r="H182" s="309" t="s">
        <v>14304</v>
      </c>
      <c r="I182" s="309" t="s">
        <v>2432</v>
      </c>
      <c r="J182" s="309" t="s">
        <v>15063</v>
      </c>
      <c r="K182" s="310">
        <v>8.3406620666599596E-2</v>
      </c>
      <c r="L182" s="310">
        <v>8.1137000000000001E-2</v>
      </c>
      <c r="M182" s="310">
        <f>VLOOKUP(H182,'Details of Feeder LEvel'!H:N,7,FALSE)</f>
        <v>0</v>
      </c>
      <c r="N182" s="310">
        <f t="shared" si="2"/>
        <v>2.7211516885115459</v>
      </c>
      <c r="O182" s="310">
        <v>2.7211516885115583</v>
      </c>
      <c r="P182" s="309" t="s">
        <v>15063</v>
      </c>
      <c r="Q182" s="311"/>
    </row>
    <row r="183" spans="1:17" s="312" customFormat="1" x14ac:dyDescent="0.3">
      <c r="A183" s="307">
        <v>180</v>
      </c>
      <c r="B183" s="308" t="s">
        <v>2401</v>
      </c>
      <c r="C183" s="308" t="s">
        <v>14205</v>
      </c>
      <c r="D183" s="308" t="s">
        <v>14206</v>
      </c>
      <c r="E183" s="308" t="s">
        <v>14291</v>
      </c>
      <c r="F183" s="309" t="s">
        <v>2441</v>
      </c>
      <c r="G183" s="309" t="s">
        <v>14305</v>
      </c>
      <c r="H183" s="309" t="s">
        <v>14306</v>
      </c>
      <c r="I183" s="309" t="s">
        <v>2425</v>
      </c>
      <c r="J183" s="309" t="s">
        <v>15063</v>
      </c>
      <c r="K183" s="310">
        <v>0</v>
      </c>
      <c r="L183" s="310">
        <v>0</v>
      </c>
      <c r="M183" s="310">
        <f>VLOOKUP(H183,'Details of Feeder LEvel'!H:N,7,FALSE)</f>
        <v>0</v>
      </c>
      <c r="N183" s="310" t="e">
        <f t="shared" si="2"/>
        <v>#DIV/0!</v>
      </c>
      <c r="O183" s="310" t="e">
        <v>#DIV/0!</v>
      </c>
      <c r="P183" s="309" t="s">
        <v>15063</v>
      </c>
      <c r="Q183" s="311"/>
    </row>
    <row r="184" spans="1:17" s="312" customFormat="1" x14ac:dyDescent="0.3">
      <c r="A184" s="307">
        <v>181</v>
      </c>
      <c r="B184" s="308" t="s">
        <v>2401</v>
      </c>
      <c r="C184" s="308" t="s">
        <v>14205</v>
      </c>
      <c r="D184" s="308" t="s">
        <v>14206</v>
      </c>
      <c r="E184" s="308" t="s">
        <v>14291</v>
      </c>
      <c r="F184" s="309" t="s">
        <v>2441</v>
      </c>
      <c r="G184" s="309" t="s">
        <v>14307</v>
      </c>
      <c r="H184" s="309" t="s">
        <v>14308</v>
      </c>
      <c r="I184" s="309" t="s">
        <v>2425</v>
      </c>
      <c r="J184" s="309" t="s">
        <v>15063</v>
      </c>
      <c r="K184" s="310">
        <v>0.70774044072594744</v>
      </c>
      <c r="L184" s="310">
        <v>0.71287500000000004</v>
      </c>
      <c r="M184" s="310">
        <f>VLOOKUP(H184,'Details of Feeder LEvel'!H:N,7,FALSE)</f>
        <v>0.69499999999999995</v>
      </c>
      <c r="N184" s="310">
        <f t="shared" si="2"/>
        <v>-0.7254862063252947</v>
      </c>
      <c r="O184" s="310">
        <v>-2.868944110507865E-2</v>
      </c>
      <c r="P184" s="309" t="s">
        <v>15063</v>
      </c>
      <c r="Q184" s="311"/>
    </row>
    <row r="185" spans="1:17" s="312" customFormat="1" x14ac:dyDescent="0.3">
      <c r="A185" s="307">
        <v>182</v>
      </c>
      <c r="B185" s="308" t="s">
        <v>2401</v>
      </c>
      <c r="C185" s="308" t="s">
        <v>14205</v>
      </c>
      <c r="D185" s="308" t="s">
        <v>14206</v>
      </c>
      <c r="E185" s="308" t="s">
        <v>14291</v>
      </c>
      <c r="F185" s="309" t="s">
        <v>2758</v>
      </c>
      <c r="G185" s="309" t="s">
        <v>2759</v>
      </c>
      <c r="H185" s="309" t="s">
        <v>14309</v>
      </c>
      <c r="I185" s="309" t="s">
        <v>2405</v>
      </c>
      <c r="J185" s="309" t="s">
        <v>15063</v>
      </c>
      <c r="K185" s="310">
        <v>2.4839362217968102</v>
      </c>
      <c r="L185" s="310">
        <v>2.61061848733554</v>
      </c>
      <c r="M185" s="310">
        <f>VLOOKUP(H185,'Details of Feeder LEvel'!H:N,7,FALSE)</f>
        <v>0</v>
      </c>
      <c r="N185" s="310">
        <f t="shared" si="2"/>
        <v>-5.1000611218226624</v>
      </c>
      <c r="O185" s="310">
        <v>-5.1000611218226632</v>
      </c>
      <c r="P185" s="309" t="s">
        <v>15063</v>
      </c>
      <c r="Q185" s="311"/>
    </row>
    <row r="186" spans="1:17" s="312" customFormat="1" x14ac:dyDescent="0.3">
      <c r="A186" s="307">
        <v>183</v>
      </c>
      <c r="B186" s="308" t="s">
        <v>2401</v>
      </c>
      <c r="C186" s="308" t="s">
        <v>14205</v>
      </c>
      <c r="D186" s="308" t="s">
        <v>14206</v>
      </c>
      <c r="E186" s="308" t="s">
        <v>14291</v>
      </c>
      <c r="F186" s="309" t="s">
        <v>2758</v>
      </c>
      <c r="G186" s="309" t="s">
        <v>2761</v>
      </c>
      <c r="H186" s="309" t="s">
        <v>2762</v>
      </c>
      <c r="I186" s="309" t="s">
        <v>2405</v>
      </c>
      <c r="J186" s="309" t="s">
        <v>15063</v>
      </c>
      <c r="K186" s="310">
        <v>2.8609259717216737</v>
      </c>
      <c r="L186" s="310">
        <v>2.6979643000000006</v>
      </c>
      <c r="M186" s="310">
        <f>VLOOKUP(H186,'Details of Feeder LEvel'!H:N,7,FALSE)</f>
        <v>0</v>
      </c>
      <c r="N186" s="310">
        <f t="shared" si="2"/>
        <v>5.6961163389909224</v>
      </c>
      <c r="O186" s="310">
        <v>5.6961163389909197</v>
      </c>
      <c r="P186" s="309" t="s">
        <v>15063</v>
      </c>
      <c r="Q186" s="311"/>
    </row>
    <row r="187" spans="1:17" s="312" customFormat="1" x14ac:dyDescent="0.3">
      <c r="A187" s="307">
        <v>184</v>
      </c>
      <c r="B187" s="308" t="s">
        <v>2401</v>
      </c>
      <c r="C187" s="308" t="s">
        <v>14205</v>
      </c>
      <c r="D187" s="308" t="s">
        <v>14206</v>
      </c>
      <c r="E187" s="308" t="s">
        <v>14291</v>
      </c>
      <c r="F187" s="309" t="s">
        <v>2758</v>
      </c>
      <c r="G187" s="309" t="s">
        <v>2763</v>
      </c>
      <c r="H187" s="309" t="s">
        <v>2764</v>
      </c>
      <c r="I187" s="309" t="s">
        <v>2405</v>
      </c>
      <c r="J187" s="309" t="s">
        <v>15063</v>
      </c>
      <c r="K187" s="310">
        <v>3.4544365142582967</v>
      </c>
      <c r="L187" s="310">
        <v>3.1820848000000002</v>
      </c>
      <c r="M187" s="310">
        <f>VLOOKUP(H187,'Details of Feeder LEvel'!H:N,7,FALSE)</f>
        <v>1.7312620277678548E-3</v>
      </c>
      <c r="N187" s="310">
        <f t="shared" si="2"/>
        <v>7.8841140410065762</v>
      </c>
      <c r="O187" s="310">
        <v>7.8841140410065735</v>
      </c>
      <c r="P187" s="309" t="s">
        <v>15063</v>
      </c>
      <c r="Q187" s="311"/>
    </row>
    <row r="188" spans="1:17" s="312" customFormat="1" x14ac:dyDescent="0.3">
      <c r="A188" s="307">
        <v>185</v>
      </c>
      <c r="B188" s="308" t="s">
        <v>2401</v>
      </c>
      <c r="C188" s="308" t="s">
        <v>14205</v>
      </c>
      <c r="D188" s="308" t="s">
        <v>14206</v>
      </c>
      <c r="E188" s="308" t="s">
        <v>14291</v>
      </c>
      <c r="F188" s="309" t="s">
        <v>2758</v>
      </c>
      <c r="G188" s="309" t="s">
        <v>2765</v>
      </c>
      <c r="H188" s="309" t="s">
        <v>2766</v>
      </c>
      <c r="I188" s="309" t="s">
        <v>2405</v>
      </c>
      <c r="J188" s="309" t="s">
        <v>15063</v>
      </c>
      <c r="K188" s="310">
        <v>1.975697512860946</v>
      </c>
      <c r="L188" s="310">
        <v>1.8745011</v>
      </c>
      <c r="M188" s="310">
        <f>VLOOKUP(H188,'Details of Feeder LEvel'!H:N,7,FALSE)</f>
        <v>0</v>
      </c>
      <c r="N188" s="310">
        <f t="shared" si="2"/>
        <v>5.1220600421977842</v>
      </c>
      <c r="O188" s="310">
        <v>5.8680033320336449</v>
      </c>
      <c r="P188" s="309" t="s">
        <v>15063</v>
      </c>
      <c r="Q188" s="311"/>
    </row>
    <row r="189" spans="1:17" s="312" customFormat="1" x14ac:dyDescent="0.3">
      <c r="A189" s="307">
        <v>186</v>
      </c>
      <c r="B189" s="308" t="s">
        <v>2401</v>
      </c>
      <c r="C189" s="308" t="s">
        <v>14205</v>
      </c>
      <c r="D189" s="308" t="s">
        <v>14206</v>
      </c>
      <c r="E189" s="308" t="s">
        <v>14291</v>
      </c>
      <c r="F189" s="309" t="s">
        <v>2758</v>
      </c>
      <c r="G189" s="309" t="s">
        <v>2767</v>
      </c>
      <c r="H189" s="309" t="s">
        <v>2768</v>
      </c>
      <c r="I189" s="309" t="s">
        <v>2405</v>
      </c>
      <c r="J189" s="309" t="s">
        <v>15063</v>
      </c>
      <c r="K189" s="310">
        <v>4.4845139947389461</v>
      </c>
      <c r="L189" s="310">
        <v>4.1763995999999999</v>
      </c>
      <c r="M189" s="310">
        <f>VLOOKUP(H189,'Details of Feeder LEvel'!H:N,7,FALSE)</f>
        <v>0</v>
      </c>
      <c r="N189" s="310">
        <f t="shared" si="2"/>
        <v>6.8706306881952823</v>
      </c>
      <c r="O189" s="310">
        <v>6.8706306881952672</v>
      </c>
      <c r="P189" s="309" t="s">
        <v>15063</v>
      </c>
      <c r="Q189" s="311"/>
    </row>
    <row r="190" spans="1:17" s="312" customFormat="1" x14ac:dyDescent="0.3">
      <c r="A190" s="307">
        <v>187</v>
      </c>
      <c r="B190" s="308" t="s">
        <v>2401</v>
      </c>
      <c r="C190" s="308" t="s">
        <v>14205</v>
      </c>
      <c r="D190" s="308" t="s">
        <v>14206</v>
      </c>
      <c r="E190" s="308" t="s">
        <v>14291</v>
      </c>
      <c r="F190" s="309" t="s">
        <v>2758</v>
      </c>
      <c r="G190" s="309" t="s">
        <v>2769</v>
      </c>
      <c r="H190" s="309" t="s">
        <v>14310</v>
      </c>
      <c r="I190" s="309" t="s">
        <v>2405</v>
      </c>
      <c r="J190" s="309" t="s">
        <v>15063</v>
      </c>
      <c r="K190" s="310">
        <v>2.0236751949938947</v>
      </c>
      <c r="L190" s="310">
        <v>1.8748107500000002</v>
      </c>
      <c r="M190" s="310">
        <f>VLOOKUP(H190,'Details of Feeder LEvel'!H:N,7,FALSE)</f>
        <v>0.1785874999999999</v>
      </c>
      <c r="N190" s="310">
        <f t="shared" si="2"/>
        <v>7.3561431875110577</v>
      </c>
      <c r="O190" s="310">
        <v>7.3561431875110443</v>
      </c>
      <c r="P190" s="309" t="s">
        <v>15063</v>
      </c>
      <c r="Q190" s="311"/>
    </row>
    <row r="191" spans="1:17" s="312" customFormat="1" x14ac:dyDescent="0.3">
      <c r="A191" s="307">
        <v>188</v>
      </c>
      <c r="B191" s="308" t="s">
        <v>2401</v>
      </c>
      <c r="C191" s="308" t="s">
        <v>14205</v>
      </c>
      <c r="D191" s="308" t="s">
        <v>14206</v>
      </c>
      <c r="E191" s="308" t="s">
        <v>14291</v>
      </c>
      <c r="F191" s="309" t="s">
        <v>2416</v>
      </c>
      <c r="G191" s="309" t="s">
        <v>14311</v>
      </c>
      <c r="H191" s="309" t="s">
        <v>2770</v>
      </c>
      <c r="I191" s="309" t="s">
        <v>2405</v>
      </c>
      <c r="J191" s="309" t="s">
        <v>15063</v>
      </c>
      <c r="K191" s="310">
        <v>2.0113398761972849</v>
      </c>
      <c r="L191" s="310">
        <v>1.9141175000000006</v>
      </c>
      <c r="M191" s="310">
        <f>VLOOKUP(H191,'Details of Feeder LEvel'!H:N,7,FALSE)</f>
        <v>0</v>
      </c>
      <c r="N191" s="310">
        <f t="shared" si="2"/>
        <v>4.8337119622515834</v>
      </c>
      <c r="O191" s="310">
        <v>4.8337119622515861</v>
      </c>
      <c r="P191" s="309" t="s">
        <v>15063</v>
      </c>
      <c r="Q191" s="311"/>
    </row>
    <row r="192" spans="1:17" s="312" customFormat="1" x14ac:dyDescent="0.3">
      <c r="A192" s="307">
        <v>189</v>
      </c>
      <c r="B192" s="308" t="s">
        <v>2401</v>
      </c>
      <c r="C192" s="308" t="s">
        <v>14205</v>
      </c>
      <c r="D192" s="308" t="s">
        <v>14206</v>
      </c>
      <c r="E192" s="308" t="s">
        <v>14291</v>
      </c>
      <c r="F192" s="309" t="s">
        <v>2771</v>
      </c>
      <c r="G192" s="309" t="s">
        <v>14312</v>
      </c>
      <c r="H192" s="309" t="s">
        <v>2773</v>
      </c>
      <c r="I192" s="309" t="s">
        <v>2405</v>
      </c>
      <c r="J192" s="309" t="s">
        <v>15063</v>
      </c>
      <c r="K192" s="310">
        <v>3.6236883947004999</v>
      </c>
      <c r="L192" s="310">
        <v>3.3384631000000002</v>
      </c>
      <c r="M192" s="310">
        <f>VLOOKUP(H192,'Details of Feeder LEvel'!H:N,7,FALSE)</f>
        <v>0</v>
      </c>
      <c r="N192" s="310">
        <f t="shared" si="2"/>
        <v>7.8711319416324619</v>
      </c>
      <c r="O192" s="310">
        <v>7.8711319416324477</v>
      </c>
      <c r="P192" s="309" t="s">
        <v>15063</v>
      </c>
      <c r="Q192" s="311"/>
    </row>
    <row r="193" spans="1:17" s="312" customFormat="1" x14ac:dyDescent="0.3">
      <c r="A193" s="307">
        <v>190</v>
      </c>
      <c r="B193" s="308" t="s">
        <v>2401</v>
      </c>
      <c r="C193" s="308" t="s">
        <v>14205</v>
      </c>
      <c r="D193" s="308" t="s">
        <v>14239</v>
      </c>
      <c r="E193" s="308" t="s">
        <v>14313</v>
      </c>
      <c r="F193" s="309" t="s">
        <v>1385</v>
      </c>
      <c r="G193" s="309" t="s">
        <v>2775</v>
      </c>
      <c r="H193" s="309" t="s">
        <v>14314</v>
      </c>
      <c r="I193" s="309" t="s">
        <v>2405</v>
      </c>
      <c r="J193" s="309" t="s">
        <v>15063</v>
      </c>
      <c r="K193" s="310">
        <v>2.0930366622496308</v>
      </c>
      <c r="L193" s="310">
        <v>1.8763829999999999</v>
      </c>
      <c r="M193" s="310">
        <f>VLOOKUP(H193,'Details of Feeder LEvel'!H:N,7,FALSE)</f>
        <v>0</v>
      </c>
      <c r="N193" s="310">
        <f t="shared" si="2"/>
        <v>10.35116422742294</v>
      </c>
      <c r="O193" s="310">
        <v>11.755606938457962</v>
      </c>
      <c r="P193" s="309" t="s">
        <v>15063</v>
      </c>
      <c r="Q193" s="311"/>
    </row>
    <row r="194" spans="1:17" s="312" customFormat="1" x14ac:dyDescent="0.3">
      <c r="A194" s="307">
        <v>191</v>
      </c>
      <c r="B194" s="308" t="s">
        <v>2401</v>
      </c>
      <c r="C194" s="308" t="s">
        <v>14205</v>
      </c>
      <c r="D194" s="308" t="s">
        <v>14239</v>
      </c>
      <c r="E194" s="308" t="s">
        <v>14313</v>
      </c>
      <c r="F194" s="309" t="s">
        <v>1385</v>
      </c>
      <c r="G194" s="309" t="s">
        <v>2777</v>
      </c>
      <c r="H194" s="309" t="s">
        <v>14315</v>
      </c>
      <c r="I194" s="309" t="s">
        <v>2405</v>
      </c>
      <c r="J194" s="309" t="s">
        <v>15063</v>
      </c>
      <c r="K194" s="310">
        <v>3.0768305751234655</v>
      </c>
      <c r="L194" s="310">
        <v>2.9744862000000003</v>
      </c>
      <c r="M194" s="310">
        <f>VLOOKUP(H194,'Details of Feeder LEvel'!H:N,7,FALSE)</f>
        <v>0</v>
      </c>
      <c r="N194" s="310">
        <f t="shared" si="2"/>
        <v>3.3262921901170444</v>
      </c>
      <c r="O194" s="310">
        <v>3.3262921901170417</v>
      </c>
      <c r="P194" s="309" t="s">
        <v>15063</v>
      </c>
      <c r="Q194" s="311"/>
    </row>
    <row r="195" spans="1:17" s="312" customFormat="1" x14ac:dyDescent="0.3">
      <c r="A195" s="307">
        <v>192</v>
      </c>
      <c r="B195" s="308" t="s">
        <v>2401</v>
      </c>
      <c r="C195" s="308" t="s">
        <v>14205</v>
      </c>
      <c r="D195" s="308" t="s">
        <v>14239</v>
      </c>
      <c r="E195" s="308" t="s">
        <v>14313</v>
      </c>
      <c r="F195" s="309" t="s">
        <v>1385</v>
      </c>
      <c r="G195" s="309" t="s">
        <v>2778</v>
      </c>
      <c r="H195" s="309" t="s">
        <v>2779</v>
      </c>
      <c r="I195" s="309" t="s">
        <v>2405</v>
      </c>
      <c r="J195" s="309" t="s">
        <v>15063</v>
      </c>
      <c r="K195" s="310">
        <v>3.7679593020914339</v>
      </c>
      <c r="L195" s="310">
        <v>3.5435292500000002</v>
      </c>
      <c r="M195" s="310">
        <f>VLOOKUP(H195,'Details of Feeder LEvel'!H:N,7,FALSE)</f>
        <v>0</v>
      </c>
      <c r="N195" s="310">
        <f t="shared" si="2"/>
        <v>5.9562759068778206</v>
      </c>
      <c r="O195" s="310">
        <v>6.7811768257732492</v>
      </c>
      <c r="P195" s="309" t="s">
        <v>15063</v>
      </c>
      <c r="Q195" s="311"/>
    </row>
    <row r="196" spans="1:17" s="312" customFormat="1" x14ac:dyDescent="0.3">
      <c r="A196" s="307">
        <v>193</v>
      </c>
      <c r="B196" s="308" t="s">
        <v>2401</v>
      </c>
      <c r="C196" s="308" t="s">
        <v>14205</v>
      </c>
      <c r="D196" s="308" t="s">
        <v>14239</v>
      </c>
      <c r="E196" s="308" t="s">
        <v>14313</v>
      </c>
      <c r="F196" s="309" t="s">
        <v>1385</v>
      </c>
      <c r="G196" s="309" t="s">
        <v>2781</v>
      </c>
      <c r="H196" s="309" t="s">
        <v>2782</v>
      </c>
      <c r="I196" s="309" t="s">
        <v>2405</v>
      </c>
      <c r="J196" s="309" t="s">
        <v>15063</v>
      </c>
      <c r="K196" s="310">
        <v>2.6566698153453352</v>
      </c>
      <c r="L196" s="310">
        <v>2.438132</v>
      </c>
      <c r="M196" s="310">
        <f>VLOOKUP(H196,'Details of Feeder LEvel'!H:N,7,FALSE)</f>
        <v>0</v>
      </c>
      <c r="N196" s="310">
        <f t="shared" ref="N196:N259" si="3">(K196-L196)/K196*100</f>
        <v>8.2260058846239392</v>
      </c>
      <c r="O196" s="310">
        <v>8.8860249709734269</v>
      </c>
      <c r="P196" s="309" t="s">
        <v>15063</v>
      </c>
      <c r="Q196" s="311"/>
    </row>
    <row r="197" spans="1:17" s="312" customFormat="1" x14ac:dyDescent="0.3">
      <c r="A197" s="307">
        <v>194</v>
      </c>
      <c r="B197" s="308" t="s">
        <v>2401</v>
      </c>
      <c r="C197" s="308" t="s">
        <v>14205</v>
      </c>
      <c r="D197" s="308" t="s">
        <v>14239</v>
      </c>
      <c r="E197" s="308" t="s">
        <v>14313</v>
      </c>
      <c r="F197" s="309" t="s">
        <v>1385</v>
      </c>
      <c r="G197" s="309" t="s">
        <v>2783</v>
      </c>
      <c r="H197" s="309" t="s">
        <v>2784</v>
      </c>
      <c r="I197" s="309" t="s">
        <v>2405</v>
      </c>
      <c r="J197" s="309" t="s">
        <v>15063</v>
      </c>
      <c r="K197" s="310">
        <v>1.5432046213138997</v>
      </c>
      <c r="L197" s="310">
        <v>1.3982334999999999</v>
      </c>
      <c r="M197" s="310">
        <f>VLOOKUP(H197,'Details of Feeder LEvel'!H:N,7,FALSE)</f>
        <v>0</v>
      </c>
      <c r="N197" s="310">
        <f t="shared" si="3"/>
        <v>9.3941606519082299</v>
      </c>
      <c r="O197" s="310">
        <v>13.494113952252739</v>
      </c>
      <c r="P197" s="309" t="s">
        <v>15063</v>
      </c>
      <c r="Q197" s="311"/>
    </row>
    <row r="198" spans="1:17" s="312" customFormat="1" x14ac:dyDescent="0.3">
      <c r="A198" s="307">
        <v>195</v>
      </c>
      <c r="B198" s="308" t="s">
        <v>2401</v>
      </c>
      <c r="C198" s="308" t="s">
        <v>14205</v>
      </c>
      <c r="D198" s="308" t="s">
        <v>14239</v>
      </c>
      <c r="E198" s="308" t="s">
        <v>14313</v>
      </c>
      <c r="F198" s="309" t="s">
        <v>1385</v>
      </c>
      <c r="G198" s="309" t="s">
        <v>2785</v>
      </c>
      <c r="H198" s="309" t="s">
        <v>2786</v>
      </c>
      <c r="I198" s="309" t="s">
        <v>2405</v>
      </c>
      <c r="J198" s="309" t="s">
        <v>15063</v>
      </c>
      <c r="K198" s="310">
        <v>2.3776639112703242</v>
      </c>
      <c r="L198" s="310">
        <v>2.153419</v>
      </c>
      <c r="M198" s="310">
        <f>VLOOKUP(H198,'Details of Feeder LEvel'!H:N,7,FALSE)</f>
        <v>0</v>
      </c>
      <c r="N198" s="310">
        <f t="shared" si="3"/>
        <v>9.4313123990057939</v>
      </c>
      <c r="O198" s="310">
        <v>12.801432521450629</v>
      </c>
      <c r="P198" s="309" t="s">
        <v>15063</v>
      </c>
      <c r="Q198" s="311"/>
    </row>
    <row r="199" spans="1:17" s="312" customFormat="1" x14ac:dyDescent="0.3">
      <c r="A199" s="307">
        <v>196</v>
      </c>
      <c r="B199" s="308" t="s">
        <v>2401</v>
      </c>
      <c r="C199" s="308" t="s">
        <v>14205</v>
      </c>
      <c r="D199" s="308" t="s">
        <v>14239</v>
      </c>
      <c r="E199" s="308" t="s">
        <v>14313</v>
      </c>
      <c r="F199" s="309" t="s">
        <v>1482</v>
      </c>
      <c r="G199" s="309" t="s">
        <v>2787</v>
      </c>
      <c r="H199" s="309" t="s">
        <v>14316</v>
      </c>
      <c r="I199" s="309" t="s">
        <v>2405</v>
      </c>
      <c r="J199" s="309" t="s">
        <v>15063</v>
      </c>
      <c r="K199" s="310">
        <v>1.7527367383715815</v>
      </c>
      <c r="L199" s="310">
        <v>1.6922392000000002</v>
      </c>
      <c r="M199" s="310">
        <f>VLOOKUP(H199,'Details of Feeder LEvel'!H:N,7,FALSE)</f>
        <v>0</v>
      </c>
      <c r="N199" s="310">
        <f t="shared" si="3"/>
        <v>3.4516043994027252</v>
      </c>
      <c r="O199" s="310">
        <v>9.0039354441481585</v>
      </c>
      <c r="P199" s="309" t="s">
        <v>15063</v>
      </c>
      <c r="Q199" s="311"/>
    </row>
    <row r="200" spans="1:17" s="312" customFormat="1" x14ac:dyDescent="0.3">
      <c r="A200" s="307">
        <v>197</v>
      </c>
      <c r="B200" s="308" t="s">
        <v>2401</v>
      </c>
      <c r="C200" s="308" t="s">
        <v>14205</v>
      </c>
      <c r="D200" s="308" t="s">
        <v>14239</v>
      </c>
      <c r="E200" s="308" t="s">
        <v>14313</v>
      </c>
      <c r="F200" s="309" t="s">
        <v>1482</v>
      </c>
      <c r="G200" s="309" t="s">
        <v>2788</v>
      </c>
      <c r="H200" s="309" t="s">
        <v>14317</v>
      </c>
      <c r="I200" s="309" t="s">
        <v>2405</v>
      </c>
      <c r="J200" s="309" t="s">
        <v>15063</v>
      </c>
      <c r="K200" s="310">
        <v>2.6782060763196252</v>
      </c>
      <c r="L200" s="310">
        <v>2.359661</v>
      </c>
      <c r="M200" s="310">
        <f>VLOOKUP(H200,'Details of Feeder LEvel'!H:N,7,FALSE)</f>
        <v>0</v>
      </c>
      <c r="N200" s="310">
        <f t="shared" si="3"/>
        <v>11.893971831972239</v>
      </c>
      <c r="O200" s="310">
        <v>22.341212982786573</v>
      </c>
      <c r="P200" s="309" t="s">
        <v>15063</v>
      </c>
      <c r="Q200" s="311"/>
    </row>
    <row r="201" spans="1:17" s="312" customFormat="1" x14ac:dyDescent="0.3">
      <c r="A201" s="307">
        <v>198</v>
      </c>
      <c r="B201" s="308" t="s">
        <v>2401</v>
      </c>
      <c r="C201" s="308" t="s">
        <v>14205</v>
      </c>
      <c r="D201" s="308" t="s">
        <v>14239</v>
      </c>
      <c r="E201" s="308" t="s">
        <v>14313</v>
      </c>
      <c r="F201" s="309" t="s">
        <v>1482</v>
      </c>
      <c r="G201" s="309" t="s">
        <v>2789</v>
      </c>
      <c r="H201" s="309" t="s">
        <v>14318</v>
      </c>
      <c r="I201" s="309" t="s">
        <v>2405</v>
      </c>
      <c r="J201" s="309" t="s">
        <v>15063</v>
      </c>
      <c r="K201" s="310">
        <v>0.7707441465271041</v>
      </c>
      <c r="L201" s="310">
        <v>0.74784700000000004</v>
      </c>
      <c r="M201" s="310">
        <f>VLOOKUP(H201,'Details of Feeder LEvel'!H:N,7,FALSE)</f>
        <v>0</v>
      </c>
      <c r="N201" s="310">
        <f t="shared" si="3"/>
        <v>2.9707843556485392</v>
      </c>
      <c r="O201" s="310">
        <v>6.8750963643112168</v>
      </c>
      <c r="P201" s="309" t="s">
        <v>15063</v>
      </c>
      <c r="Q201" s="311"/>
    </row>
    <row r="202" spans="1:17" s="312" customFormat="1" x14ac:dyDescent="0.3">
      <c r="A202" s="307">
        <v>199</v>
      </c>
      <c r="B202" s="308" t="s">
        <v>2401</v>
      </c>
      <c r="C202" s="308" t="s">
        <v>14205</v>
      </c>
      <c r="D202" s="308" t="s">
        <v>14239</v>
      </c>
      <c r="E202" s="308" t="s">
        <v>14313</v>
      </c>
      <c r="F202" s="309" t="s">
        <v>1482</v>
      </c>
      <c r="G202" s="309" t="s">
        <v>2790</v>
      </c>
      <c r="H202" s="309" t="s">
        <v>2791</v>
      </c>
      <c r="I202" s="309" t="s">
        <v>2405</v>
      </c>
      <c r="J202" s="309" t="s">
        <v>15063</v>
      </c>
      <c r="K202" s="310">
        <v>2.7780424496682721</v>
      </c>
      <c r="L202" s="310">
        <v>2.5366012300140692</v>
      </c>
      <c r="M202" s="310">
        <f>VLOOKUP(H202,'Details of Feeder LEvel'!H:N,7,FALSE)</f>
        <v>0</v>
      </c>
      <c r="N202" s="310">
        <f t="shared" si="3"/>
        <v>8.6910558074097644</v>
      </c>
      <c r="O202" s="310">
        <v>8.691055807409775</v>
      </c>
      <c r="P202" s="309" t="s">
        <v>15063</v>
      </c>
      <c r="Q202" s="311"/>
    </row>
    <row r="203" spans="1:17" s="312" customFormat="1" x14ac:dyDescent="0.3">
      <c r="A203" s="307">
        <v>200</v>
      </c>
      <c r="B203" s="308" t="s">
        <v>2401</v>
      </c>
      <c r="C203" s="308" t="s">
        <v>14205</v>
      </c>
      <c r="D203" s="308" t="s">
        <v>14239</v>
      </c>
      <c r="E203" s="308" t="s">
        <v>14313</v>
      </c>
      <c r="F203" s="309" t="s">
        <v>1482</v>
      </c>
      <c r="G203" s="309" t="s">
        <v>2792</v>
      </c>
      <c r="H203" s="309" t="s">
        <v>14319</v>
      </c>
      <c r="I203" s="309" t="s">
        <v>2405</v>
      </c>
      <c r="J203" s="309" t="s">
        <v>15063</v>
      </c>
      <c r="K203" s="310">
        <v>3.2954805409035144</v>
      </c>
      <c r="L203" s="310">
        <v>3.0423749</v>
      </c>
      <c r="M203" s="310">
        <f>VLOOKUP(H203,'Details of Feeder LEvel'!H:N,7,FALSE)</f>
        <v>0</v>
      </c>
      <c r="N203" s="310">
        <f t="shared" si="3"/>
        <v>7.6803864493194967</v>
      </c>
      <c r="O203" s="310">
        <v>9.6522312349514916</v>
      </c>
      <c r="P203" s="309" t="s">
        <v>15063</v>
      </c>
      <c r="Q203" s="311"/>
    </row>
    <row r="204" spans="1:17" s="312" customFormat="1" x14ac:dyDescent="0.3">
      <c r="A204" s="307">
        <v>201</v>
      </c>
      <c r="B204" s="308" t="s">
        <v>2401</v>
      </c>
      <c r="C204" s="308" t="s">
        <v>14205</v>
      </c>
      <c r="D204" s="308" t="s">
        <v>14239</v>
      </c>
      <c r="E204" s="308" t="s">
        <v>14313</v>
      </c>
      <c r="F204" s="309" t="s">
        <v>1482</v>
      </c>
      <c r="G204" s="309" t="s">
        <v>2793</v>
      </c>
      <c r="H204" s="309" t="s">
        <v>14320</v>
      </c>
      <c r="I204" s="309" t="s">
        <v>2405</v>
      </c>
      <c r="J204" s="309" t="s">
        <v>15063</v>
      </c>
      <c r="K204" s="310">
        <v>1.4856016783822619</v>
      </c>
      <c r="L204" s="310">
        <v>1.3801003500000002</v>
      </c>
      <c r="M204" s="310">
        <f>VLOOKUP(H204,'Details of Feeder LEvel'!H:N,7,FALSE)</f>
        <v>0</v>
      </c>
      <c r="N204" s="310">
        <f t="shared" si="3"/>
        <v>7.101589202372657</v>
      </c>
      <c r="O204" s="310">
        <v>7.1015892023726712</v>
      </c>
      <c r="P204" s="309" t="s">
        <v>15063</v>
      </c>
      <c r="Q204" s="311"/>
    </row>
    <row r="205" spans="1:17" s="312" customFormat="1" x14ac:dyDescent="0.3">
      <c r="A205" s="307">
        <v>202</v>
      </c>
      <c r="B205" s="308" t="s">
        <v>2401</v>
      </c>
      <c r="C205" s="308" t="s">
        <v>14205</v>
      </c>
      <c r="D205" s="308" t="s">
        <v>14239</v>
      </c>
      <c r="E205" s="308" t="s">
        <v>14313</v>
      </c>
      <c r="F205" s="309" t="s">
        <v>1482</v>
      </c>
      <c r="G205" s="309" t="s">
        <v>2794</v>
      </c>
      <c r="H205" s="309" t="s">
        <v>14321</v>
      </c>
      <c r="I205" s="309" t="s">
        <v>2405</v>
      </c>
      <c r="J205" s="309" t="s">
        <v>15063</v>
      </c>
      <c r="K205" s="310">
        <v>0.98704038522141602</v>
      </c>
      <c r="L205" s="310">
        <v>0.90916300000000005</v>
      </c>
      <c r="M205" s="310">
        <f>VLOOKUP(H205,'Details of Feeder LEvel'!H:N,7,FALSE)</f>
        <v>0</v>
      </c>
      <c r="N205" s="310">
        <f t="shared" si="3"/>
        <v>7.8899897499073726</v>
      </c>
      <c r="O205" s="310">
        <v>8.3918936992564692</v>
      </c>
      <c r="P205" s="309" t="s">
        <v>15063</v>
      </c>
      <c r="Q205" s="311"/>
    </row>
    <row r="206" spans="1:17" s="312" customFormat="1" x14ac:dyDescent="0.3">
      <c r="A206" s="307">
        <v>203</v>
      </c>
      <c r="B206" s="308" t="s">
        <v>2401</v>
      </c>
      <c r="C206" s="308" t="s">
        <v>14205</v>
      </c>
      <c r="D206" s="308" t="s">
        <v>14239</v>
      </c>
      <c r="E206" s="308" t="s">
        <v>14313</v>
      </c>
      <c r="F206" s="309" t="s">
        <v>1482</v>
      </c>
      <c r="G206" s="309" t="s">
        <v>2795</v>
      </c>
      <c r="H206" s="309" t="s">
        <v>14322</v>
      </c>
      <c r="I206" s="309" t="s">
        <v>2405</v>
      </c>
      <c r="J206" s="309" t="s">
        <v>15063</v>
      </c>
      <c r="K206" s="310">
        <v>1.8836894400996047</v>
      </c>
      <c r="L206" s="310">
        <v>1.7084041725509238</v>
      </c>
      <c r="M206" s="310">
        <f>VLOOKUP(H206,'Details of Feeder LEvel'!H:N,7,FALSE)</f>
        <v>0</v>
      </c>
      <c r="N206" s="310">
        <f t="shared" si="3"/>
        <v>9.3054228482276908</v>
      </c>
      <c r="O206" s="310">
        <v>12.572505352156572</v>
      </c>
      <c r="P206" s="309" t="s">
        <v>15063</v>
      </c>
      <c r="Q206" s="311"/>
    </row>
    <row r="207" spans="1:17" s="312" customFormat="1" x14ac:dyDescent="0.3">
      <c r="A207" s="307">
        <v>204</v>
      </c>
      <c r="B207" s="308" t="s">
        <v>2401</v>
      </c>
      <c r="C207" s="308" t="s">
        <v>14205</v>
      </c>
      <c r="D207" s="308" t="s">
        <v>14239</v>
      </c>
      <c r="E207" s="308" t="s">
        <v>14313</v>
      </c>
      <c r="F207" s="309" t="s">
        <v>1482</v>
      </c>
      <c r="G207" s="309" t="s">
        <v>2796</v>
      </c>
      <c r="H207" s="309" t="s">
        <v>2797</v>
      </c>
      <c r="I207" s="309" t="s">
        <v>2405</v>
      </c>
      <c r="J207" s="309" t="s">
        <v>15063</v>
      </c>
      <c r="K207" s="310">
        <v>0.28658870374878698</v>
      </c>
      <c r="L207" s="310">
        <v>0.27115252924819822</v>
      </c>
      <c r="M207" s="310">
        <f>VLOOKUP(H207,'Details of Feeder LEvel'!H:N,7,FALSE)</f>
        <v>0</v>
      </c>
      <c r="N207" s="310">
        <f t="shared" si="3"/>
        <v>5.3861768795044833</v>
      </c>
      <c r="O207" s="310">
        <v>5.411595727408125</v>
      </c>
      <c r="P207" s="309" t="s">
        <v>15063</v>
      </c>
      <c r="Q207" s="311"/>
    </row>
    <row r="208" spans="1:17" s="312" customFormat="1" x14ac:dyDescent="0.3">
      <c r="A208" s="307">
        <v>205</v>
      </c>
      <c r="B208" s="308" t="s">
        <v>2401</v>
      </c>
      <c r="C208" s="308" t="s">
        <v>14205</v>
      </c>
      <c r="D208" s="308" t="s">
        <v>14239</v>
      </c>
      <c r="E208" s="308" t="s">
        <v>14313</v>
      </c>
      <c r="F208" s="309" t="s">
        <v>2798</v>
      </c>
      <c r="G208" s="309" t="s">
        <v>2799</v>
      </c>
      <c r="H208" s="309" t="s">
        <v>14323</v>
      </c>
      <c r="I208" s="309" t="s">
        <v>2432</v>
      </c>
      <c r="J208" s="309" t="s">
        <v>15063</v>
      </c>
      <c r="K208" s="310">
        <v>2.2657925527211984</v>
      </c>
      <c r="L208" s="310">
        <v>2.0291329999999999</v>
      </c>
      <c r="M208" s="310">
        <f>VLOOKUP(H208,'Details of Feeder LEvel'!H:N,7,FALSE)</f>
        <v>0</v>
      </c>
      <c r="N208" s="310">
        <f t="shared" si="3"/>
        <v>10.444890572041661</v>
      </c>
      <c r="O208" s="310">
        <v>10.444890572041675</v>
      </c>
      <c r="P208" s="309" t="s">
        <v>15063</v>
      </c>
      <c r="Q208" s="311"/>
    </row>
    <row r="209" spans="1:17" s="312" customFormat="1" x14ac:dyDescent="0.3">
      <c r="A209" s="307">
        <v>206</v>
      </c>
      <c r="B209" s="308" t="s">
        <v>2401</v>
      </c>
      <c r="C209" s="308" t="s">
        <v>14205</v>
      </c>
      <c r="D209" s="308" t="s">
        <v>14239</v>
      </c>
      <c r="E209" s="308" t="s">
        <v>14313</v>
      </c>
      <c r="F209" s="309" t="s">
        <v>2798</v>
      </c>
      <c r="G209" s="309" t="s">
        <v>2800</v>
      </c>
      <c r="H209" s="309" t="s">
        <v>14324</v>
      </c>
      <c r="I209" s="309" t="s">
        <v>2405</v>
      </c>
      <c r="J209" s="309" t="s">
        <v>15063</v>
      </c>
      <c r="K209" s="310">
        <v>0.96679647018869763</v>
      </c>
      <c r="L209" s="310">
        <v>0.91238065000000002</v>
      </c>
      <c r="M209" s="310">
        <f>VLOOKUP(H209,'Details of Feeder LEvel'!H:N,7,FALSE)</f>
        <v>0</v>
      </c>
      <c r="N209" s="310">
        <f t="shared" si="3"/>
        <v>5.6284669903766646</v>
      </c>
      <c r="O209" s="310">
        <v>5.6284669903766682</v>
      </c>
      <c r="P209" s="309" t="s">
        <v>15063</v>
      </c>
      <c r="Q209" s="311"/>
    </row>
    <row r="210" spans="1:17" s="312" customFormat="1" x14ac:dyDescent="0.3">
      <c r="A210" s="307">
        <v>207</v>
      </c>
      <c r="B210" s="308" t="s">
        <v>2401</v>
      </c>
      <c r="C210" s="308" t="s">
        <v>14205</v>
      </c>
      <c r="D210" s="308" t="s">
        <v>14239</v>
      </c>
      <c r="E210" s="308" t="s">
        <v>14313</v>
      </c>
      <c r="F210" s="309" t="s">
        <v>2798</v>
      </c>
      <c r="G210" s="309" t="s">
        <v>2801</v>
      </c>
      <c r="H210" s="309" t="s">
        <v>14325</v>
      </c>
      <c r="I210" s="309" t="s">
        <v>2432</v>
      </c>
      <c r="J210" s="309" t="s">
        <v>15063</v>
      </c>
      <c r="K210" s="310">
        <v>0.55143508567048383</v>
      </c>
      <c r="L210" s="310">
        <v>0.51004550000000004</v>
      </c>
      <c r="M210" s="310">
        <f>VLOOKUP(H210,'Details of Feeder LEvel'!H:N,7,FALSE)</f>
        <v>0</v>
      </c>
      <c r="N210" s="310">
        <f t="shared" si="3"/>
        <v>7.5057947428496767</v>
      </c>
      <c r="O210" s="310">
        <v>7.6402058098253516</v>
      </c>
      <c r="P210" s="309" t="s">
        <v>15063</v>
      </c>
      <c r="Q210" s="311"/>
    </row>
    <row r="211" spans="1:17" s="312" customFormat="1" x14ac:dyDescent="0.3">
      <c r="A211" s="307">
        <v>208</v>
      </c>
      <c r="B211" s="308" t="s">
        <v>2401</v>
      </c>
      <c r="C211" s="308" t="s">
        <v>14205</v>
      </c>
      <c r="D211" s="308" t="s">
        <v>14206</v>
      </c>
      <c r="E211" s="308" t="s">
        <v>14326</v>
      </c>
      <c r="F211" s="309" t="s">
        <v>2435</v>
      </c>
      <c r="G211" s="309" t="s">
        <v>2802</v>
      </c>
      <c r="H211" s="309" t="s">
        <v>2803</v>
      </c>
      <c r="I211" s="309" t="s">
        <v>2432</v>
      </c>
      <c r="J211" s="309" t="s">
        <v>15063</v>
      </c>
      <c r="K211" s="310">
        <v>0.58767999999999976</v>
      </c>
      <c r="L211" s="310">
        <v>0.5531883912458796</v>
      </c>
      <c r="M211" s="310">
        <f>VLOOKUP(H211,'Details of Feeder LEvel'!H:N,7,FALSE)</f>
        <v>0</v>
      </c>
      <c r="N211" s="310">
        <f t="shared" si="3"/>
        <v>5.869113931752004</v>
      </c>
      <c r="O211" s="310">
        <v>14.632113364040777</v>
      </c>
      <c r="P211" s="309" t="s">
        <v>15063</v>
      </c>
      <c r="Q211" s="311"/>
    </row>
    <row r="212" spans="1:17" s="312" customFormat="1" x14ac:dyDescent="0.3">
      <c r="A212" s="307">
        <v>209</v>
      </c>
      <c r="B212" s="308" t="s">
        <v>2401</v>
      </c>
      <c r="C212" s="308" t="s">
        <v>14205</v>
      </c>
      <c r="D212" s="308" t="s">
        <v>14206</v>
      </c>
      <c r="E212" s="308" t="s">
        <v>14326</v>
      </c>
      <c r="F212" s="309" t="s">
        <v>2435</v>
      </c>
      <c r="G212" s="309" t="s">
        <v>2804</v>
      </c>
      <c r="H212" s="309" t="s">
        <v>2805</v>
      </c>
      <c r="I212" s="309" t="s">
        <v>2405</v>
      </c>
      <c r="J212" s="309" t="s">
        <v>15063</v>
      </c>
      <c r="K212" s="310">
        <v>1.9544000000000004</v>
      </c>
      <c r="L212" s="310">
        <v>1.810131461118067</v>
      </c>
      <c r="M212" s="310">
        <f>VLOOKUP(H212,'Details of Feeder LEvel'!H:N,7,FALSE)</f>
        <v>0</v>
      </c>
      <c r="N212" s="310">
        <f t="shared" si="3"/>
        <v>7.3817303971517259</v>
      </c>
      <c r="O212" s="310">
        <v>11.071229784580961</v>
      </c>
      <c r="P212" s="309" t="s">
        <v>15063</v>
      </c>
      <c r="Q212" s="311"/>
    </row>
    <row r="213" spans="1:17" s="312" customFormat="1" x14ac:dyDescent="0.3">
      <c r="A213" s="307">
        <v>210</v>
      </c>
      <c r="B213" s="308" t="s">
        <v>2401</v>
      </c>
      <c r="C213" s="308" t="s">
        <v>14205</v>
      </c>
      <c r="D213" s="308" t="s">
        <v>14206</v>
      </c>
      <c r="E213" s="308" t="s">
        <v>14326</v>
      </c>
      <c r="F213" s="309" t="s">
        <v>2435</v>
      </c>
      <c r="G213" s="309" t="s">
        <v>2806</v>
      </c>
      <c r="H213" s="309" t="s">
        <v>2807</v>
      </c>
      <c r="I213" s="309" t="s">
        <v>2405</v>
      </c>
      <c r="J213" s="309" t="s">
        <v>15063</v>
      </c>
      <c r="K213" s="310">
        <v>2.4224400000000013</v>
      </c>
      <c r="L213" s="310">
        <v>2.2733819674713205</v>
      </c>
      <c r="M213" s="310">
        <f>VLOOKUP(H213,'Details of Feeder LEvel'!H:N,7,FALSE)</f>
        <v>0</v>
      </c>
      <c r="N213" s="310">
        <f t="shared" si="3"/>
        <v>6.1532187599561059</v>
      </c>
      <c r="O213" s="310">
        <v>6.4725501799623224</v>
      </c>
      <c r="P213" s="309" t="s">
        <v>15063</v>
      </c>
      <c r="Q213" s="311"/>
    </row>
    <row r="214" spans="1:17" s="312" customFormat="1" x14ac:dyDescent="0.3">
      <c r="A214" s="307">
        <v>211</v>
      </c>
      <c r="B214" s="308" t="s">
        <v>2401</v>
      </c>
      <c r="C214" s="308" t="s">
        <v>14205</v>
      </c>
      <c r="D214" s="308" t="s">
        <v>14206</v>
      </c>
      <c r="E214" s="308" t="s">
        <v>14326</v>
      </c>
      <c r="F214" s="309" t="s">
        <v>2435</v>
      </c>
      <c r="G214" s="309" t="s">
        <v>2808</v>
      </c>
      <c r="H214" s="309" t="s">
        <v>2809</v>
      </c>
      <c r="I214" s="309" t="s">
        <v>2405</v>
      </c>
      <c r="J214" s="309" t="s">
        <v>15063</v>
      </c>
      <c r="K214" s="310">
        <v>1.6643999999999999</v>
      </c>
      <c r="L214" s="310">
        <v>1.5537866928935689</v>
      </c>
      <c r="M214" s="310">
        <f>VLOOKUP(H214,'Details of Feeder LEvel'!H:N,7,FALSE)</f>
        <v>0</v>
      </c>
      <c r="N214" s="310">
        <f t="shared" si="3"/>
        <v>6.645836764385427</v>
      </c>
      <c r="O214" s="310">
        <v>7.9950084246701802</v>
      </c>
      <c r="P214" s="309" t="s">
        <v>15063</v>
      </c>
      <c r="Q214" s="311"/>
    </row>
    <row r="215" spans="1:17" s="312" customFormat="1" x14ac:dyDescent="0.3">
      <c r="A215" s="307">
        <v>212</v>
      </c>
      <c r="B215" s="308" t="s">
        <v>2401</v>
      </c>
      <c r="C215" s="308" t="s">
        <v>14205</v>
      </c>
      <c r="D215" s="308" t="s">
        <v>14206</v>
      </c>
      <c r="E215" s="308" t="s">
        <v>14326</v>
      </c>
      <c r="F215" s="309" t="s">
        <v>2810</v>
      </c>
      <c r="G215" s="309" t="s">
        <v>2811</v>
      </c>
      <c r="H215" s="309" t="s">
        <v>2812</v>
      </c>
      <c r="I215" s="309" t="s">
        <v>2405</v>
      </c>
      <c r="J215" s="309" t="s">
        <v>15063</v>
      </c>
      <c r="K215" s="310">
        <v>1.8750399999999989</v>
      </c>
      <c r="L215" s="310">
        <v>1.693521534734717</v>
      </c>
      <c r="M215" s="310">
        <f>VLOOKUP(H215,'Details of Feeder LEvel'!H:N,7,FALSE)</f>
        <v>0</v>
      </c>
      <c r="N215" s="310">
        <f t="shared" si="3"/>
        <v>9.6807782908781697</v>
      </c>
      <c r="O215" s="310">
        <v>18.416948340635365</v>
      </c>
      <c r="P215" s="309" t="s">
        <v>15063</v>
      </c>
      <c r="Q215" s="311"/>
    </row>
    <row r="216" spans="1:17" s="312" customFormat="1" x14ac:dyDescent="0.3">
      <c r="A216" s="307">
        <v>213</v>
      </c>
      <c r="B216" s="308" t="s">
        <v>2401</v>
      </c>
      <c r="C216" s="308" t="s">
        <v>14205</v>
      </c>
      <c r="D216" s="308" t="s">
        <v>14206</v>
      </c>
      <c r="E216" s="308" t="s">
        <v>14326</v>
      </c>
      <c r="F216" s="309" t="s">
        <v>2810</v>
      </c>
      <c r="G216" s="309" t="s">
        <v>2813</v>
      </c>
      <c r="H216" s="309" t="s">
        <v>2814</v>
      </c>
      <c r="I216" s="309" t="s">
        <v>2405</v>
      </c>
      <c r="J216" s="309" t="s">
        <v>15063</v>
      </c>
      <c r="K216" s="310">
        <v>2.8575200000000018</v>
      </c>
      <c r="L216" s="310">
        <v>2.7100645395936014</v>
      </c>
      <c r="M216" s="310">
        <f>VLOOKUP(H216,'Details of Feeder LEvel'!H:N,7,FALSE)</f>
        <v>0</v>
      </c>
      <c r="N216" s="310">
        <f t="shared" si="3"/>
        <v>5.1602599599093049</v>
      </c>
      <c r="O216" s="310">
        <v>10.572818928630801</v>
      </c>
      <c r="P216" s="309" t="s">
        <v>15063</v>
      </c>
      <c r="Q216" s="311"/>
    </row>
    <row r="217" spans="1:17" s="312" customFormat="1" x14ac:dyDescent="0.3">
      <c r="A217" s="307">
        <v>214</v>
      </c>
      <c r="B217" s="308" t="s">
        <v>2401</v>
      </c>
      <c r="C217" s="308" t="s">
        <v>14205</v>
      </c>
      <c r="D217" s="308" t="s">
        <v>14206</v>
      </c>
      <c r="E217" s="308" t="s">
        <v>14326</v>
      </c>
      <c r="F217" s="309" t="s">
        <v>2810</v>
      </c>
      <c r="G217" s="309" t="s">
        <v>2815</v>
      </c>
      <c r="H217" s="309" t="s">
        <v>2816</v>
      </c>
      <c r="I217" s="309" t="s">
        <v>2405</v>
      </c>
      <c r="J217" s="309" t="s">
        <v>15063</v>
      </c>
      <c r="K217" s="310">
        <v>2.6968799999999984</v>
      </c>
      <c r="L217" s="310">
        <v>2.4642783259615122</v>
      </c>
      <c r="M217" s="310">
        <f>VLOOKUP(H217,'Details of Feeder LEvel'!H:N,7,FALSE)</f>
        <v>0</v>
      </c>
      <c r="N217" s="310">
        <f t="shared" si="3"/>
        <v>8.6248433018334634</v>
      </c>
      <c r="O217" s="310">
        <v>15.110710464391408</v>
      </c>
      <c r="P217" s="309" t="s">
        <v>15063</v>
      </c>
      <c r="Q217" s="311"/>
    </row>
    <row r="218" spans="1:17" s="312" customFormat="1" x14ac:dyDescent="0.3">
      <c r="A218" s="307">
        <v>215</v>
      </c>
      <c r="B218" s="308" t="s">
        <v>2401</v>
      </c>
      <c r="C218" s="308" t="s">
        <v>14205</v>
      </c>
      <c r="D218" s="308" t="s">
        <v>14206</v>
      </c>
      <c r="E218" s="308" t="s">
        <v>14326</v>
      </c>
      <c r="F218" s="309" t="s">
        <v>2810</v>
      </c>
      <c r="G218" s="309" t="s">
        <v>2817</v>
      </c>
      <c r="H218" s="309" t="s">
        <v>2818</v>
      </c>
      <c r="I218" s="309" t="s">
        <v>2405</v>
      </c>
      <c r="J218" s="309" t="s">
        <v>15063</v>
      </c>
      <c r="K218" s="310">
        <v>3.3392400000000002</v>
      </c>
      <c r="L218" s="310">
        <v>3.0170793642613862</v>
      </c>
      <c r="M218" s="310">
        <f>VLOOKUP(H218,'Details of Feeder LEvel'!H:N,7,FALSE)</f>
        <v>0</v>
      </c>
      <c r="N218" s="310">
        <f t="shared" si="3"/>
        <v>9.6477233064593726</v>
      </c>
      <c r="O218" s="310">
        <v>14.662525250588621</v>
      </c>
      <c r="P218" s="309" t="s">
        <v>15063</v>
      </c>
      <c r="Q218" s="311"/>
    </row>
    <row r="219" spans="1:17" s="312" customFormat="1" x14ac:dyDescent="0.3">
      <c r="A219" s="307">
        <v>216</v>
      </c>
      <c r="B219" s="308" t="s">
        <v>2401</v>
      </c>
      <c r="C219" s="308" t="s">
        <v>14205</v>
      </c>
      <c r="D219" s="308" t="s">
        <v>14206</v>
      </c>
      <c r="E219" s="308" t="s">
        <v>14326</v>
      </c>
      <c r="F219" s="309" t="s">
        <v>2810</v>
      </c>
      <c r="G219" s="309" t="s">
        <v>2819</v>
      </c>
      <c r="H219" s="309" t="s">
        <v>2820</v>
      </c>
      <c r="I219" s="309" t="s">
        <v>2405</v>
      </c>
      <c r="J219" s="309" t="s">
        <v>15063</v>
      </c>
      <c r="K219" s="310">
        <v>2.4895199999999997</v>
      </c>
      <c r="L219" s="310">
        <v>2.3565776925726136</v>
      </c>
      <c r="M219" s="310">
        <f>VLOOKUP(H219,'Details of Feeder LEvel'!H:N,7,FALSE)</f>
        <v>0</v>
      </c>
      <c r="N219" s="310">
        <f t="shared" si="3"/>
        <v>5.3400779036676189</v>
      </c>
      <c r="O219" s="310">
        <v>11.552493589709833</v>
      </c>
      <c r="P219" s="309" t="s">
        <v>15063</v>
      </c>
      <c r="Q219" s="311"/>
    </row>
    <row r="220" spans="1:17" s="312" customFormat="1" x14ac:dyDescent="0.3">
      <c r="A220" s="307">
        <v>217</v>
      </c>
      <c r="B220" s="308" t="s">
        <v>2401</v>
      </c>
      <c r="C220" s="308" t="s">
        <v>14205</v>
      </c>
      <c r="D220" s="308" t="s">
        <v>14206</v>
      </c>
      <c r="E220" s="308" t="s">
        <v>14326</v>
      </c>
      <c r="F220" s="309" t="s">
        <v>2821</v>
      </c>
      <c r="G220" s="309" t="s">
        <v>2822</v>
      </c>
      <c r="H220" s="309" t="s">
        <v>14327</v>
      </c>
      <c r="I220" s="309" t="s">
        <v>2405</v>
      </c>
      <c r="J220" s="309" t="s">
        <v>15063</v>
      </c>
      <c r="K220" s="310">
        <v>2.3416800000000015</v>
      </c>
      <c r="L220" s="310">
        <v>2.1531493330832876</v>
      </c>
      <c r="M220" s="310">
        <f>VLOOKUP(H220,'Details of Feeder LEvel'!H:N,7,FALSE)</f>
        <v>0</v>
      </c>
      <c r="N220" s="310">
        <f t="shared" si="3"/>
        <v>8.0510858407943786</v>
      </c>
      <c r="O220" s="310">
        <v>11.329517038872694</v>
      </c>
      <c r="P220" s="309" t="s">
        <v>15063</v>
      </c>
      <c r="Q220" s="311"/>
    </row>
    <row r="221" spans="1:17" s="312" customFormat="1" x14ac:dyDescent="0.3">
      <c r="A221" s="307">
        <v>218</v>
      </c>
      <c r="B221" s="308" t="s">
        <v>2401</v>
      </c>
      <c r="C221" s="308" t="s">
        <v>14205</v>
      </c>
      <c r="D221" s="308" t="s">
        <v>14206</v>
      </c>
      <c r="E221" s="308" t="s">
        <v>14326</v>
      </c>
      <c r="F221" s="309" t="s">
        <v>2821</v>
      </c>
      <c r="G221" s="309" t="s">
        <v>2823</v>
      </c>
      <c r="H221" s="309" t="s">
        <v>2824</v>
      </c>
      <c r="I221" s="309" t="s">
        <v>2405</v>
      </c>
      <c r="J221" s="309" t="s">
        <v>15063</v>
      </c>
      <c r="K221" s="310">
        <v>3.922439999999999</v>
      </c>
      <c r="L221" s="310">
        <v>3.5483190122208845</v>
      </c>
      <c r="M221" s="310">
        <f>VLOOKUP(H221,'Details of Feeder LEvel'!H:N,7,FALSE)</f>
        <v>0</v>
      </c>
      <c r="N221" s="310">
        <f t="shared" si="3"/>
        <v>9.537965852355029</v>
      </c>
      <c r="O221" s="310">
        <v>11.800991625272895</v>
      </c>
      <c r="P221" s="309" t="s">
        <v>15063</v>
      </c>
      <c r="Q221" s="311"/>
    </row>
    <row r="222" spans="1:17" s="312" customFormat="1" x14ac:dyDescent="0.3">
      <c r="A222" s="307">
        <v>219</v>
      </c>
      <c r="B222" s="308" t="s">
        <v>2401</v>
      </c>
      <c r="C222" s="308" t="s">
        <v>14205</v>
      </c>
      <c r="D222" s="308" t="s">
        <v>14239</v>
      </c>
      <c r="E222" s="308" t="s">
        <v>14328</v>
      </c>
      <c r="F222" s="309" t="s">
        <v>2825</v>
      </c>
      <c r="G222" s="309" t="s">
        <v>2828</v>
      </c>
      <c r="H222" s="309" t="s">
        <v>2829</v>
      </c>
      <c r="I222" s="309" t="s">
        <v>2405</v>
      </c>
      <c r="J222" s="309" t="s">
        <v>15063</v>
      </c>
      <c r="K222" s="310">
        <v>2.0712301143772418</v>
      </c>
      <c r="L222" s="310">
        <v>1.8932034</v>
      </c>
      <c r="M222" s="310">
        <f>VLOOKUP(H222,'Details of Feeder LEvel'!H:N,7,FALSE)</f>
        <v>0</v>
      </c>
      <c r="N222" s="310">
        <f t="shared" si="3"/>
        <v>8.5952165885135958</v>
      </c>
      <c r="O222" s="310">
        <v>18.413529458054345</v>
      </c>
      <c r="P222" s="309" t="s">
        <v>15063</v>
      </c>
      <c r="Q222" s="311"/>
    </row>
    <row r="223" spans="1:17" s="312" customFormat="1" x14ac:dyDescent="0.3">
      <c r="A223" s="307">
        <v>220</v>
      </c>
      <c r="B223" s="308" t="s">
        <v>2401</v>
      </c>
      <c r="C223" s="308" t="s">
        <v>14205</v>
      </c>
      <c r="D223" s="308" t="s">
        <v>14239</v>
      </c>
      <c r="E223" s="308" t="s">
        <v>14328</v>
      </c>
      <c r="F223" s="309" t="s">
        <v>2825</v>
      </c>
      <c r="G223" s="309" t="s">
        <v>2830</v>
      </c>
      <c r="H223" s="309" t="s">
        <v>2831</v>
      </c>
      <c r="I223" s="309" t="s">
        <v>2655</v>
      </c>
      <c r="J223" s="309" t="s">
        <v>15063</v>
      </c>
      <c r="K223" s="310">
        <v>0.67040610372910425</v>
      </c>
      <c r="L223" s="310">
        <v>0.66922499999999996</v>
      </c>
      <c r="M223" s="310">
        <f>VLOOKUP(H223,'Details of Feeder LEvel'!H:N,7,FALSE)</f>
        <v>0</v>
      </c>
      <c r="N223" s="310">
        <f t="shared" si="3"/>
        <v>0.17617735317958122</v>
      </c>
      <c r="O223" s="310">
        <v>0.17617735317959626</v>
      </c>
      <c r="P223" s="309" t="s">
        <v>15063</v>
      </c>
      <c r="Q223" s="311"/>
    </row>
    <row r="224" spans="1:17" s="312" customFormat="1" x14ac:dyDescent="0.3">
      <c r="A224" s="307">
        <v>221</v>
      </c>
      <c r="B224" s="308" t="s">
        <v>2401</v>
      </c>
      <c r="C224" s="308" t="s">
        <v>14205</v>
      </c>
      <c r="D224" s="308" t="s">
        <v>14239</v>
      </c>
      <c r="E224" s="308" t="s">
        <v>14328</v>
      </c>
      <c r="F224" s="309" t="s">
        <v>2825</v>
      </c>
      <c r="G224" s="309" t="s">
        <v>2832</v>
      </c>
      <c r="H224" s="309" t="s">
        <v>2833</v>
      </c>
      <c r="I224" s="309" t="s">
        <v>2405</v>
      </c>
      <c r="J224" s="309" t="s">
        <v>15063</v>
      </c>
      <c r="K224" s="310">
        <v>2.4722052997044677</v>
      </c>
      <c r="L224" s="310">
        <v>2.2414957000000002</v>
      </c>
      <c r="M224" s="310">
        <f>VLOOKUP(H224,'Details of Feeder LEvel'!H:N,7,FALSE)</f>
        <v>0</v>
      </c>
      <c r="N224" s="310">
        <f t="shared" si="3"/>
        <v>9.3321375749840421</v>
      </c>
      <c r="O224" s="310">
        <v>26.559917714226998</v>
      </c>
      <c r="P224" s="309" t="s">
        <v>15063</v>
      </c>
      <c r="Q224" s="311"/>
    </row>
    <row r="225" spans="1:17" s="312" customFormat="1" x14ac:dyDescent="0.3">
      <c r="A225" s="307">
        <v>222</v>
      </c>
      <c r="B225" s="308" t="s">
        <v>2401</v>
      </c>
      <c r="C225" s="308" t="s">
        <v>14205</v>
      </c>
      <c r="D225" s="308" t="s">
        <v>14239</v>
      </c>
      <c r="E225" s="308" t="s">
        <v>14328</v>
      </c>
      <c r="F225" s="309" t="s">
        <v>2834</v>
      </c>
      <c r="G225" s="309" t="s">
        <v>2835</v>
      </c>
      <c r="H225" s="309" t="s">
        <v>2836</v>
      </c>
      <c r="I225" s="309" t="s">
        <v>2405</v>
      </c>
      <c r="J225" s="309" t="s">
        <v>15063</v>
      </c>
      <c r="K225" s="310">
        <v>2.1064260087671478</v>
      </c>
      <c r="L225" s="310">
        <v>1.9446243000000001</v>
      </c>
      <c r="M225" s="310">
        <f>VLOOKUP(H225,'Details of Feeder LEvel'!H:N,7,FALSE)</f>
        <v>0</v>
      </c>
      <c r="N225" s="310">
        <f t="shared" si="3"/>
        <v>7.6813383472153038</v>
      </c>
      <c r="O225" s="310">
        <v>14.806239234683382</v>
      </c>
      <c r="P225" s="309" t="s">
        <v>15063</v>
      </c>
      <c r="Q225" s="311"/>
    </row>
    <row r="226" spans="1:17" s="312" customFormat="1" x14ac:dyDescent="0.3">
      <c r="A226" s="307">
        <v>223</v>
      </c>
      <c r="B226" s="308" t="s">
        <v>2401</v>
      </c>
      <c r="C226" s="308" t="s">
        <v>14205</v>
      </c>
      <c r="D226" s="308" t="s">
        <v>14239</v>
      </c>
      <c r="E226" s="308" t="s">
        <v>14328</v>
      </c>
      <c r="F226" s="309" t="s">
        <v>2837</v>
      </c>
      <c r="G226" s="309" t="s">
        <v>14329</v>
      </c>
      <c r="H226" s="309" t="s">
        <v>14330</v>
      </c>
      <c r="I226" s="309" t="s">
        <v>2432</v>
      </c>
      <c r="J226" s="309" t="s">
        <v>15063</v>
      </c>
      <c r="K226" s="310">
        <v>1.1135532951699674</v>
      </c>
      <c r="L226" s="310">
        <v>1.0321969</v>
      </c>
      <c r="M226" s="310">
        <f>VLOOKUP(H226,'Details of Feeder LEvel'!H:N,7,FALSE)</f>
        <v>0</v>
      </c>
      <c r="N226" s="310">
        <f t="shared" si="3"/>
        <v>7.3060171904524376</v>
      </c>
      <c r="O226" s="310">
        <v>20.449982768838616</v>
      </c>
      <c r="P226" s="309" t="s">
        <v>15063</v>
      </c>
      <c r="Q226" s="311"/>
    </row>
    <row r="227" spans="1:17" s="312" customFormat="1" x14ac:dyDescent="0.3">
      <c r="A227" s="307">
        <v>224</v>
      </c>
      <c r="B227" s="308" t="s">
        <v>2401</v>
      </c>
      <c r="C227" s="308" t="s">
        <v>14205</v>
      </c>
      <c r="D227" s="308" t="s">
        <v>14239</v>
      </c>
      <c r="E227" s="308" t="s">
        <v>14328</v>
      </c>
      <c r="F227" s="309" t="s">
        <v>2834</v>
      </c>
      <c r="G227" s="309" t="s">
        <v>2838</v>
      </c>
      <c r="H227" s="309" t="s">
        <v>2839</v>
      </c>
      <c r="I227" s="309" t="s">
        <v>2405</v>
      </c>
      <c r="J227" s="309" t="s">
        <v>15063</v>
      </c>
      <c r="K227" s="310">
        <v>1.0398770617575157</v>
      </c>
      <c r="L227" s="310">
        <v>0.98849310000000012</v>
      </c>
      <c r="M227" s="310">
        <f>VLOOKUP(H227,'Details of Feeder LEvel'!H:N,7,FALSE)</f>
        <v>0</v>
      </c>
      <c r="N227" s="310">
        <f t="shared" si="3"/>
        <v>4.9413496698033317</v>
      </c>
      <c r="O227" s="310">
        <v>26.442477565655931</v>
      </c>
      <c r="P227" s="309" t="s">
        <v>15063</v>
      </c>
      <c r="Q227" s="311"/>
    </row>
    <row r="228" spans="1:17" s="312" customFormat="1" x14ac:dyDescent="0.3">
      <c r="A228" s="307">
        <v>225</v>
      </c>
      <c r="B228" s="308" t="s">
        <v>2401</v>
      </c>
      <c r="C228" s="308" t="s">
        <v>14205</v>
      </c>
      <c r="D228" s="308" t="s">
        <v>14239</v>
      </c>
      <c r="E228" s="308" t="s">
        <v>14328</v>
      </c>
      <c r="F228" s="309" t="s">
        <v>2834</v>
      </c>
      <c r="G228" s="309" t="s">
        <v>2840</v>
      </c>
      <c r="H228" s="309" t="s">
        <v>2841</v>
      </c>
      <c r="I228" s="309" t="s">
        <v>2405</v>
      </c>
      <c r="J228" s="309" t="s">
        <v>15063</v>
      </c>
      <c r="K228" s="310">
        <v>0.92813544505277301</v>
      </c>
      <c r="L228" s="310">
        <v>0.86946310000000004</v>
      </c>
      <c r="M228" s="310">
        <f>VLOOKUP(H228,'Details of Feeder LEvel'!H:N,7,FALSE)</f>
        <v>0</v>
      </c>
      <c r="N228" s="310">
        <f t="shared" si="3"/>
        <v>6.3215283249350422</v>
      </c>
      <c r="O228" s="310">
        <v>21.691527512666276</v>
      </c>
      <c r="P228" s="309" t="s">
        <v>15063</v>
      </c>
      <c r="Q228" s="311"/>
    </row>
    <row r="229" spans="1:17" s="312" customFormat="1" x14ac:dyDescent="0.3">
      <c r="A229" s="307">
        <v>226</v>
      </c>
      <c r="B229" s="308" t="s">
        <v>2401</v>
      </c>
      <c r="C229" s="308" t="s">
        <v>14205</v>
      </c>
      <c r="D229" s="308" t="s">
        <v>14239</v>
      </c>
      <c r="E229" s="308" t="s">
        <v>14328</v>
      </c>
      <c r="F229" s="309" t="s">
        <v>2834</v>
      </c>
      <c r="G229" s="309" t="s">
        <v>2842</v>
      </c>
      <c r="H229" s="309" t="s">
        <v>2843</v>
      </c>
      <c r="I229" s="309" t="s">
        <v>2405</v>
      </c>
      <c r="J229" s="309" t="s">
        <v>15063</v>
      </c>
      <c r="K229" s="310">
        <v>0.60739224948978254</v>
      </c>
      <c r="L229" s="310">
        <v>0.58030255516253826</v>
      </c>
      <c r="M229" s="310">
        <f>VLOOKUP(H229,'Details of Feeder LEvel'!H:N,7,FALSE)</f>
        <v>1.4180000000000019</v>
      </c>
      <c r="N229" s="310">
        <f t="shared" si="3"/>
        <v>4.4599999999999973</v>
      </c>
      <c r="O229" s="310">
        <v>29.205888827134807</v>
      </c>
      <c r="P229" s="309" t="s">
        <v>15063</v>
      </c>
      <c r="Q229" s="311"/>
    </row>
    <row r="230" spans="1:17" s="312" customFormat="1" x14ac:dyDescent="0.3">
      <c r="A230" s="307">
        <v>227</v>
      </c>
      <c r="B230" s="308" t="s">
        <v>2401</v>
      </c>
      <c r="C230" s="308" t="s">
        <v>14205</v>
      </c>
      <c r="D230" s="308" t="s">
        <v>14239</v>
      </c>
      <c r="E230" s="308" t="s">
        <v>14328</v>
      </c>
      <c r="F230" s="309" t="s">
        <v>2844</v>
      </c>
      <c r="G230" s="309" t="s">
        <v>2845</v>
      </c>
      <c r="H230" s="309" t="s">
        <v>14331</v>
      </c>
      <c r="I230" s="309" t="s">
        <v>2405</v>
      </c>
      <c r="J230" s="309" t="s">
        <v>15063</v>
      </c>
      <c r="K230" s="310">
        <v>0</v>
      </c>
      <c r="L230" s="310">
        <v>0</v>
      </c>
      <c r="M230" s="310">
        <f>VLOOKUP(H230,'Details of Feeder LEvel'!H:N,7,FALSE)</f>
        <v>0</v>
      </c>
      <c r="N230" s="310" t="e">
        <f t="shared" si="3"/>
        <v>#DIV/0!</v>
      </c>
      <c r="O230" s="310" t="e">
        <v>#DIV/0!</v>
      </c>
      <c r="P230" s="309" t="s">
        <v>15063</v>
      </c>
      <c r="Q230" s="311"/>
    </row>
    <row r="231" spans="1:17" s="312" customFormat="1" x14ac:dyDescent="0.3">
      <c r="A231" s="307">
        <v>228</v>
      </c>
      <c r="B231" s="308" t="s">
        <v>2401</v>
      </c>
      <c r="C231" s="308" t="s">
        <v>14205</v>
      </c>
      <c r="D231" s="308" t="s">
        <v>14239</v>
      </c>
      <c r="E231" s="308" t="s">
        <v>14328</v>
      </c>
      <c r="F231" s="309" t="s">
        <v>2844</v>
      </c>
      <c r="G231" s="309" t="s">
        <v>2848</v>
      </c>
      <c r="H231" s="309" t="s">
        <v>2849</v>
      </c>
      <c r="I231" s="309" t="s">
        <v>2405</v>
      </c>
      <c r="J231" s="309" t="s">
        <v>15063</v>
      </c>
      <c r="K231" s="310">
        <v>0.42537634404320479</v>
      </c>
      <c r="L231" s="310">
        <v>0.42297499999999999</v>
      </c>
      <c r="M231" s="310">
        <f>VLOOKUP(H231,'Details of Feeder LEvel'!H:N,7,FALSE)</f>
        <v>0</v>
      </c>
      <c r="N231" s="310">
        <f t="shared" si="3"/>
        <v>0.56452223468282481</v>
      </c>
      <c r="O231" s="310">
        <v>0.56452223468282936</v>
      </c>
      <c r="P231" s="309" t="s">
        <v>15063</v>
      </c>
      <c r="Q231" s="311"/>
    </row>
    <row r="232" spans="1:17" s="312" customFormat="1" x14ac:dyDescent="0.3">
      <c r="A232" s="307">
        <v>229</v>
      </c>
      <c r="B232" s="308" t="s">
        <v>2401</v>
      </c>
      <c r="C232" s="308" t="s">
        <v>14205</v>
      </c>
      <c r="D232" s="308" t="s">
        <v>14239</v>
      </c>
      <c r="E232" s="308" t="s">
        <v>14328</v>
      </c>
      <c r="F232" s="309" t="s">
        <v>2850</v>
      </c>
      <c r="G232" s="309" t="s">
        <v>2851</v>
      </c>
      <c r="H232" s="309" t="s">
        <v>2852</v>
      </c>
      <c r="I232" s="309" t="s">
        <v>2405</v>
      </c>
      <c r="J232" s="309" t="s">
        <v>15063</v>
      </c>
      <c r="K232" s="310">
        <v>2.5964416238474985</v>
      </c>
      <c r="L232" s="310">
        <v>2.2361334197061811</v>
      </c>
      <c r="M232" s="310">
        <f>VLOOKUP(H232,'Details of Feeder LEvel'!H:N,7,FALSE)</f>
        <v>0</v>
      </c>
      <c r="N232" s="310">
        <f t="shared" si="3"/>
        <v>13.877000000000002</v>
      </c>
      <c r="O232" s="310">
        <v>88.263639618972945</v>
      </c>
      <c r="P232" s="309" t="s">
        <v>15063</v>
      </c>
      <c r="Q232" s="311"/>
    </row>
    <row r="233" spans="1:17" s="312" customFormat="1" x14ac:dyDescent="0.3">
      <c r="A233" s="307">
        <v>230</v>
      </c>
      <c r="B233" s="308" t="s">
        <v>2401</v>
      </c>
      <c r="C233" s="308" t="s">
        <v>14205</v>
      </c>
      <c r="D233" s="308" t="s">
        <v>14239</v>
      </c>
      <c r="E233" s="308" t="s">
        <v>14328</v>
      </c>
      <c r="F233" s="309" t="s">
        <v>2850</v>
      </c>
      <c r="G233" s="309" t="s">
        <v>2853</v>
      </c>
      <c r="H233" s="309" t="s">
        <v>2854</v>
      </c>
      <c r="I233" s="309" t="s">
        <v>2405</v>
      </c>
      <c r="J233" s="309" t="s">
        <v>15063</v>
      </c>
      <c r="K233" s="310">
        <v>1.7094806002048903</v>
      </c>
      <c r="L233" s="310">
        <v>1.57720496</v>
      </c>
      <c r="M233" s="310">
        <f>VLOOKUP(H233,'Details of Feeder LEvel'!H:N,7,FALSE)</f>
        <v>0</v>
      </c>
      <c r="N233" s="310">
        <f t="shared" si="3"/>
        <v>7.7377678453348002</v>
      </c>
      <c r="O233" s="310">
        <v>53.313405294961044</v>
      </c>
      <c r="P233" s="309" t="s">
        <v>15063</v>
      </c>
      <c r="Q233" s="311"/>
    </row>
    <row r="234" spans="1:17" s="312" customFormat="1" x14ac:dyDescent="0.3">
      <c r="A234" s="307">
        <v>231</v>
      </c>
      <c r="B234" s="308" t="s">
        <v>2401</v>
      </c>
      <c r="C234" s="308" t="s">
        <v>14205</v>
      </c>
      <c r="D234" s="308" t="s">
        <v>14239</v>
      </c>
      <c r="E234" s="308" t="s">
        <v>14328</v>
      </c>
      <c r="F234" s="309" t="s">
        <v>2850</v>
      </c>
      <c r="G234" s="309" t="s">
        <v>2855</v>
      </c>
      <c r="H234" s="309" t="s">
        <v>2856</v>
      </c>
      <c r="I234" s="309" t="s">
        <v>2405</v>
      </c>
      <c r="J234" s="309" t="s">
        <v>15063</v>
      </c>
      <c r="K234" s="310">
        <v>2.7602216026933872</v>
      </c>
      <c r="L234" s="310">
        <v>2.6933903200000002</v>
      </c>
      <c r="M234" s="310">
        <f>VLOOKUP(H234,'Details of Feeder LEvel'!H:N,7,FALSE)</f>
        <v>0</v>
      </c>
      <c r="N234" s="310">
        <f t="shared" si="3"/>
        <v>2.421228883513336</v>
      </c>
      <c r="O234" s="310">
        <v>31.608450639586593</v>
      </c>
      <c r="P234" s="309" t="s">
        <v>15063</v>
      </c>
      <c r="Q234" s="311"/>
    </row>
    <row r="235" spans="1:17" s="312" customFormat="1" x14ac:dyDescent="0.3">
      <c r="A235" s="307">
        <v>232</v>
      </c>
      <c r="B235" s="308" t="s">
        <v>2401</v>
      </c>
      <c r="C235" s="308" t="s">
        <v>14205</v>
      </c>
      <c r="D235" s="308" t="s">
        <v>14239</v>
      </c>
      <c r="E235" s="308" t="s">
        <v>14328</v>
      </c>
      <c r="F235" s="309" t="s">
        <v>2850</v>
      </c>
      <c r="G235" s="309" t="s">
        <v>2857</v>
      </c>
      <c r="H235" s="309" t="s">
        <v>2858</v>
      </c>
      <c r="I235" s="309" t="s">
        <v>2405</v>
      </c>
      <c r="J235" s="309" t="s">
        <v>15063</v>
      </c>
      <c r="K235" s="310">
        <v>1.9432968179151953</v>
      </c>
      <c r="L235" s="310">
        <v>1.7930090000000001</v>
      </c>
      <c r="M235" s="310">
        <f>VLOOKUP(H235,'Details of Feeder LEvel'!H:N,7,FALSE)</f>
        <v>0</v>
      </c>
      <c r="N235" s="310">
        <f t="shared" si="3"/>
        <v>7.733652241371276</v>
      </c>
      <c r="O235" s="310">
        <v>20.186826977014217</v>
      </c>
      <c r="P235" s="309" t="s">
        <v>15063</v>
      </c>
      <c r="Q235" s="311"/>
    </row>
    <row r="236" spans="1:17" s="312" customFormat="1" x14ac:dyDescent="0.3">
      <c r="A236" s="307">
        <v>233</v>
      </c>
      <c r="B236" s="308" t="s">
        <v>2401</v>
      </c>
      <c r="C236" s="308" t="s">
        <v>14205</v>
      </c>
      <c r="D236" s="308" t="s">
        <v>14239</v>
      </c>
      <c r="E236" s="308" t="s">
        <v>14328</v>
      </c>
      <c r="F236" s="309" t="s">
        <v>2850</v>
      </c>
      <c r="G236" s="309" t="s">
        <v>2859</v>
      </c>
      <c r="H236" s="309" t="s">
        <v>14332</v>
      </c>
      <c r="I236" s="309" t="s">
        <v>2405</v>
      </c>
      <c r="J236" s="309" t="s">
        <v>15063</v>
      </c>
      <c r="K236" s="310">
        <v>3.3851774372654755</v>
      </c>
      <c r="L236" s="310">
        <v>3.0956979500000004</v>
      </c>
      <c r="M236" s="310">
        <f>VLOOKUP(H236,'Details of Feeder LEvel'!H:N,7,FALSE)</f>
        <v>0</v>
      </c>
      <c r="N236" s="310">
        <f t="shared" si="3"/>
        <v>8.5513829815465972</v>
      </c>
      <c r="O236" s="310">
        <v>21.312559001472287</v>
      </c>
      <c r="P236" s="309" t="s">
        <v>15063</v>
      </c>
      <c r="Q236" s="311"/>
    </row>
    <row r="237" spans="1:17" s="312" customFormat="1" x14ac:dyDescent="0.3">
      <c r="A237" s="307">
        <v>234</v>
      </c>
      <c r="B237" s="308" t="s">
        <v>2401</v>
      </c>
      <c r="C237" s="308" t="s">
        <v>14205</v>
      </c>
      <c r="D237" s="308" t="s">
        <v>14239</v>
      </c>
      <c r="E237" s="308" t="s">
        <v>14328</v>
      </c>
      <c r="F237" s="309" t="s">
        <v>2850</v>
      </c>
      <c r="G237" s="309" t="s">
        <v>2860</v>
      </c>
      <c r="H237" s="309" t="s">
        <v>2861</v>
      </c>
      <c r="I237" s="309" t="s">
        <v>2405</v>
      </c>
      <c r="J237" s="309" t="s">
        <v>15063</v>
      </c>
      <c r="K237" s="310">
        <v>2.483979483759517</v>
      </c>
      <c r="L237" s="310">
        <v>2.1406189997194391</v>
      </c>
      <c r="M237" s="310">
        <f>VLOOKUP(H237,'Details of Feeder LEvel'!H:N,7,FALSE)</f>
        <v>0</v>
      </c>
      <c r="N237" s="310">
        <f t="shared" si="3"/>
        <v>13.822999999999993</v>
      </c>
      <c r="O237" s="310">
        <v>41.875362988782904</v>
      </c>
      <c r="P237" s="309" t="s">
        <v>15063</v>
      </c>
      <c r="Q237" s="311"/>
    </row>
    <row r="238" spans="1:17" s="312" customFormat="1" x14ac:dyDescent="0.3">
      <c r="A238" s="307">
        <v>235</v>
      </c>
      <c r="B238" s="308" t="s">
        <v>2401</v>
      </c>
      <c r="C238" s="308" t="s">
        <v>14205</v>
      </c>
      <c r="D238" s="308" t="s">
        <v>14239</v>
      </c>
      <c r="E238" s="308" t="s">
        <v>14328</v>
      </c>
      <c r="F238" s="309" t="s">
        <v>2850</v>
      </c>
      <c r="G238" s="309" t="s">
        <v>2862</v>
      </c>
      <c r="H238" s="309" t="s">
        <v>2863</v>
      </c>
      <c r="I238" s="309" t="s">
        <v>2405</v>
      </c>
      <c r="J238" s="309" t="s">
        <v>15063</v>
      </c>
      <c r="K238" s="310">
        <v>1.4139209481008899</v>
      </c>
      <c r="L238" s="310">
        <v>1.19922675</v>
      </c>
      <c r="M238" s="310">
        <f>VLOOKUP(H238,'Details of Feeder LEvel'!H:N,7,FALSE)</f>
        <v>0.28054200000000029</v>
      </c>
      <c r="N238" s="310">
        <f t="shared" si="3"/>
        <v>15.184314115245034</v>
      </c>
      <c r="O238" s="310">
        <v>50.734973477929032</v>
      </c>
      <c r="P238" s="309" t="s">
        <v>15063</v>
      </c>
      <c r="Q238" s="311"/>
    </row>
    <row r="239" spans="1:17" s="312" customFormat="1" x14ac:dyDescent="0.3">
      <c r="A239" s="307">
        <v>236</v>
      </c>
      <c r="B239" s="308" t="s">
        <v>2401</v>
      </c>
      <c r="C239" s="308" t="s">
        <v>14205</v>
      </c>
      <c r="D239" s="308" t="s">
        <v>14239</v>
      </c>
      <c r="E239" s="308" t="s">
        <v>14328</v>
      </c>
      <c r="F239" s="309" t="s">
        <v>2850</v>
      </c>
      <c r="G239" s="309" t="s">
        <v>2864</v>
      </c>
      <c r="H239" s="309" t="s">
        <v>2865</v>
      </c>
      <c r="I239" s="309" t="s">
        <v>2405</v>
      </c>
      <c r="J239" s="309" t="s">
        <v>15063</v>
      </c>
      <c r="K239" s="310">
        <v>4.0477242302239871</v>
      </c>
      <c r="L239" s="310">
        <v>3.5901193099999995</v>
      </c>
      <c r="M239" s="310">
        <f>VLOOKUP(H239,'Details of Feeder LEvel'!H:N,7,FALSE)</f>
        <v>0</v>
      </c>
      <c r="N239" s="310">
        <f t="shared" si="3"/>
        <v>11.305239541940468</v>
      </c>
      <c r="O239" s="310">
        <v>24.750189446143256</v>
      </c>
      <c r="P239" s="309" t="s">
        <v>15063</v>
      </c>
      <c r="Q239" s="311"/>
    </row>
    <row r="240" spans="1:17" s="312" customFormat="1" x14ac:dyDescent="0.3">
      <c r="A240" s="307">
        <v>237</v>
      </c>
      <c r="B240" s="308" t="s">
        <v>2401</v>
      </c>
      <c r="C240" s="308" t="s">
        <v>14205</v>
      </c>
      <c r="D240" s="308" t="s">
        <v>3569</v>
      </c>
      <c r="E240" s="308" t="s">
        <v>14333</v>
      </c>
      <c r="F240" s="309" t="s">
        <v>2539</v>
      </c>
      <c r="G240" s="309" t="s">
        <v>14334</v>
      </c>
      <c r="H240" s="309" t="s">
        <v>2866</v>
      </c>
      <c r="I240" s="309" t="s">
        <v>2425</v>
      </c>
      <c r="J240" s="309" t="s">
        <v>15063</v>
      </c>
      <c r="K240" s="310">
        <v>3.4917528000000009</v>
      </c>
      <c r="L240" s="310">
        <v>3.31488</v>
      </c>
      <c r="M240" s="310">
        <f>VLOOKUP(H240,'Details of Feeder LEvel'!H:N,7,FALSE)</f>
        <v>4.0327200000000119E-2</v>
      </c>
      <c r="N240" s="310">
        <f t="shared" si="3"/>
        <v>5.0654444953835451</v>
      </c>
      <c r="O240" s="310">
        <v>5.0654444953835416</v>
      </c>
      <c r="P240" s="309" t="s">
        <v>15063</v>
      </c>
      <c r="Q240" s="311"/>
    </row>
    <row r="241" spans="1:17" s="312" customFormat="1" x14ac:dyDescent="0.3">
      <c r="A241" s="307">
        <v>238</v>
      </c>
      <c r="B241" s="308" t="s">
        <v>2401</v>
      </c>
      <c r="C241" s="308" t="s">
        <v>14205</v>
      </c>
      <c r="D241" s="308" t="s">
        <v>3569</v>
      </c>
      <c r="E241" s="308" t="s">
        <v>14333</v>
      </c>
      <c r="F241" s="309" t="s">
        <v>2539</v>
      </c>
      <c r="G241" s="309" t="s">
        <v>2867</v>
      </c>
      <c r="H241" s="309" t="s">
        <v>2868</v>
      </c>
      <c r="I241" s="309" t="s">
        <v>2414</v>
      </c>
      <c r="J241" s="309" t="s">
        <v>15063</v>
      </c>
      <c r="K241" s="310">
        <v>0.92507999999999979</v>
      </c>
      <c r="L241" s="310">
        <v>0.86663200000000007</v>
      </c>
      <c r="M241" s="310">
        <f>VLOOKUP(H241,'Details of Feeder LEvel'!H:N,7,FALSE)</f>
        <v>1.1403359999999974E-2</v>
      </c>
      <c r="N241" s="310">
        <f t="shared" si="3"/>
        <v>6.3181562675660192</v>
      </c>
      <c r="O241" s="310">
        <v>12.582039707699932</v>
      </c>
      <c r="P241" s="309" t="s">
        <v>15063</v>
      </c>
      <c r="Q241" s="311"/>
    </row>
    <row r="242" spans="1:17" s="312" customFormat="1" x14ac:dyDescent="0.3">
      <c r="A242" s="307">
        <v>239</v>
      </c>
      <c r="B242" s="308" t="s">
        <v>2401</v>
      </c>
      <c r="C242" s="308" t="s">
        <v>14205</v>
      </c>
      <c r="D242" s="308" t="s">
        <v>3569</v>
      </c>
      <c r="E242" s="308" t="s">
        <v>14333</v>
      </c>
      <c r="F242" s="309" t="s">
        <v>2539</v>
      </c>
      <c r="G242" s="309" t="s">
        <v>2869</v>
      </c>
      <c r="H242" s="309" t="s">
        <v>2870</v>
      </c>
      <c r="I242" s="309" t="s">
        <v>2405</v>
      </c>
      <c r="J242" s="309" t="s">
        <v>15063</v>
      </c>
      <c r="K242" s="310">
        <v>0.74887999999999999</v>
      </c>
      <c r="L242" s="310">
        <v>0.74887999999999999</v>
      </c>
      <c r="M242" s="310">
        <f>VLOOKUP(H242,'Details of Feeder LEvel'!H:N,7,FALSE)</f>
        <v>1.0019520000000059E-2</v>
      </c>
      <c r="N242" s="310">
        <f t="shared" si="3"/>
        <v>0</v>
      </c>
      <c r="O242" s="310">
        <v>0</v>
      </c>
      <c r="P242" s="309" t="s">
        <v>15063</v>
      </c>
      <c r="Q242" s="311"/>
    </row>
    <row r="243" spans="1:17" s="312" customFormat="1" x14ac:dyDescent="0.3">
      <c r="A243" s="307">
        <v>240</v>
      </c>
      <c r="B243" s="308" t="s">
        <v>2401</v>
      </c>
      <c r="C243" s="308" t="s">
        <v>14205</v>
      </c>
      <c r="D243" s="308" t="s">
        <v>3569</v>
      </c>
      <c r="E243" s="308" t="s">
        <v>14333</v>
      </c>
      <c r="F243" s="309" t="s">
        <v>2539</v>
      </c>
      <c r="G243" s="309" t="s">
        <v>2871</v>
      </c>
      <c r="H243" s="309" t="s">
        <v>2872</v>
      </c>
      <c r="I243" s="309" t="s">
        <v>2405</v>
      </c>
      <c r="J243" s="309" t="s">
        <v>15063</v>
      </c>
      <c r="K243" s="310">
        <v>1.6963599999999994</v>
      </c>
      <c r="L243" s="310">
        <v>1.5212049999999999</v>
      </c>
      <c r="M243" s="310">
        <f>VLOOKUP(H243,'Details of Feeder LEvel'!H:N,7,FALSE)</f>
        <v>4.7967840000000095E-2</v>
      </c>
      <c r="N243" s="310">
        <f t="shared" si="3"/>
        <v>10.325343677049657</v>
      </c>
      <c r="O243" s="310">
        <v>13.910995432700023</v>
      </c>
      <c r="P243" s="309" t="s">
        <v>15063</v>
      </c>
      <c r="Q243" s="311"/>
    </row>
    <row r="244" spans="1:17" s="312" customFormat="1" x14ac:dyDescent="0.3">
      <c r="A244" s="307">
        <v>241</v>
      </c>
      <c r="B244" s="308" t="s">
        <v>2401</v>
      </c>
      <c r="C244" s="308" t="s">
        <v>14205</v>
      </c>
      <c r="D244" s="308" t="s">
        <v>3569</v>
      </c>
      <c r="E244" s="308" t="s">
        <v>14333</v>
      </c>
      <c r="F244" s="309" t="s">
        <v>2539</v>
      </c>
      <c r="G244" s="309" t="s">
        <v>2873</v>
      </c>
      <c r="H244" s="309" t="s">
        <v>2874</v>
      </c>
      <c r="I244" s="309" t="s">
        <v>2405</v>
      </c>
      <c r="J244" s="309" t="s">
        <v>15063</v>
      </c>
      <c r="K244" s="310">
        <v>0.98651999999999984</v>
      </c>
      <c r="L244" s="310">
        <v>0.87734899999999993</v>
      </c>
      <c r="M244" s="310">
        <f>VLOOKUP(H244,'Details of Feeder LEvel'!H:N,7,FALSE)</f>
        <v>8.3260800000000135E-3</v>
      </c>
      <c r="N244" s="310">
        <f t="shared" si="3"/>
        <v>11.066273364959649</v>
      </c>
      <c r="O244" s="310">
        <v>11.066273364959633</v>
      </c>
      <c r="P244" s="309" t="s">
        <v>15063</v>
      </c>
      <c r="Q244" s="311"/>
    </row>
    <row r="245" spans="1:17" s="312" customFormat="1" x14ac:dyDescent="0.3">
      <c r="A245" s="307">
        <v>242</v>
      </c>
      <c r="B245" s="308" t="s">
        <v>2401</v>
      </c>
      <c r="C245" s="308" t="s">
        <v>14205</v>
      </c>
      <c r="D245" s="308" t="s">
        <v>3569</v>
      </c>
      <c r="E245" s="308" t="s">
        <v>14333</v>
      </c>
      <c r="F245" s="309" t="s">
        <v>2539</v>
      </c>
      <c r="G245" s="309" t="s">
        <v>2875</v>
      </c>
      <c r="H245" s="309" t="s">
        <v>2876</v>
      </c>
      <c r="I245" s="309" t="s">
        <v>2432</v>
      </c>
      <c r="J245" s="309" t="s">
        <v>15063</v>
      </c>
      <c r="K245" s="310">
        <v>0.26589999999999997</v>
      </c>
      <c r="L245" s="310">
        <v>0.24992699999999995</v>
      </c>
      <c r="M245" s="310">
        <f>VLOOKUP(H245,'Details of Feeder LEvel'!H:N,7,FALSE)</f>
        <v>2.7442799999999323E-4</v>
      </c>
      <c r="N245" s="310">
        <f t="shared" si="3"/>
        <v>6.0071455434373888</v>
      </c>
      <c r="O245" s="310">
        <v>7.8807855869664989</v>
      </c>
      <c r="P245" s="309" t="s">
        <v>15063</v>
      </c>
      <c r="Q245" s="311"/>
    </row>
    <row r="246" spans="1:17" s="312" customFormat="1" x14ac:dyDescent="0.3">
      <c r="A246" s="307">
        <v>243</v>
      </c>
      <c r="B246" s="308" t="s">
        <v>2401</v>
      </c>
      <c r="C246" s="308" t="s">
        <v>14205</v>
      </c>
      <c r="D246" s="308" t="s">
        <v>3569</v>
      </c>
      <c r="E246" s="308" t="s">
        <v>14333</v>
      </c>
      <c r="F246" s="309" t="s">
        <v>2539</v>
      </c>
      <c r="G246" s="309" t="s">
        <v>2877</v>
      </c>
      <c r="H246" s="309" t="s">
        <v>2878</v>
      </c>
      <c r="I246" s="309" t="s">
        <v>2432</v>
      </c>
      <c r="J246" s="309" t="s">
        <v>15063</v>
      </c>
      <c r="K246" s="310">
        <v>0.38567999999999997</v>
      </c>
      <c r="L246" s="310">
        <v>0.35799999999999998</v>
      </c>
      <c r="M246" s="310">
        <f>VLOOKUP(H246,'Details of Feeder LEvel'!H:N,7,FALSE)</f>
        <v>4.0982480000001376E-4</v>
      </c>
      <c r="N246" s="310">
        <f t="shared" si="3"/>
        <v>7.1769342460070478</v>
      </c>
      <c r="O246" s="310">
        <v>7.4289329403912641</v>
      </c>
      <c r="P246" s="309" t="s">
        <v>15063</v>
      </c>
      <c r="Q246" s="311"/>
    </row>
    <row r="247" spans="1:17" s="312" customFormat="1" x14ac:dyDescent="0.3">
      <c r="A247" s="307">
        <v>244</v>
      </c>
      <c r="B247" s="308" t="s">
        <v>2401</v>
      </c>
      <c r="C247" s="308" t="s">
        <v>14205</v>
      </c>
      <c r="D247" s="308" t="s">
        <v>3569</v>
      </c>
      <c r="E247" s="308" t="s">
        <v>14333</v>
      </c>
      <c r="F247" s="309" t="s">
        <v>2539</v>
      </c>
      <c r="G247" s="309" t="s">
        <v>2879</v>
      </c>
      <c r="H247" s="309" t="s">
        <v>2880</v>
      </c>
      <c r="I247" s="309" t="s">
        <v>2432</v>
      </c>
      <c r="J247" s="309" t="s">
        <v>15063</v>
      </c>
      <c r="K247" s="310">
        <v>0.26035999999999998</v>
      </c>
      <c r="L247" s="310">
        <v>0.23621899999999998</v>
      </c>
      <c r="M247" s="310">
        <f>VLOOKUP(H247,'Details of Feeder LEvel'!H:N,7,FALSE)</f>
        <v>2.666048000000143E-4</v>
      </c>
      <c r="N247" s="310">
        <f t="shared" si="3"/>
        <v>9.2721616223690262</v>
      </c>
      <c r="O247" s="310">
        <v>10.199707321066576</v>
      </c>
      <c r="P247" s="309" t="s">
        <v>15063</v>
      </c>
      <c r="Q247" s="311"/>
    </row>
    <row r="248" spans="1:17" s="312" customFormat="1" x14ac:dyDescent="0.3">
      <c r="A248" s="307">
        <v>245</v>
      </c>
      <c r="B248" s="308" t="s">
        <v>2401</v>
      </c>
      <c r="C248" s="308" t="s">
        <v>14205</v>
      </c>
      <c r="D248" s="308" t="s">
        <v>3569</v>
      </c>
      <c r="E248" s="308" t="s">
        <v>14333</v>
      </c>
      <c r="F248" s="309" t="s">
        <v>2539</v>
      </c>
      <c r="G248" s="309" t="s">
        <v>2881</v>
      </c>
      <c r="H248" s="309" t="s">
        <v>2882</v>
      </c>
      <c r="I248" s="309" t="s">
        <v>2432</v>
      </c>
      <c r="J248" s="309" t="s">
        <v>15063</v>
      </c>
      <c r="K248" s="310">
        <v>0.19796000000000005</v>
      </c>
      <c r="L248" s="310">
        <v>0.18224899999999999</v>
      </c>
      <c r="M248" s="310">
        <f>VLOOKUP(H248,'Details of Feeder LEvel'!H:N,7,FALSE)</f>
        <v>2.5348399999999827E-4</v>
      </c>
      <c r="N248" s="310">
        <f t="shared" si="3"/>
        <v>7.9364518084461784</v>
      </c>
      <c r="O248" s="310">
        <v>9.2616684535960623</v>
      </c>
      <c r="P248" s="309" t="s">
        <v>15063</v>
      </c>
      <c r="Q248" s="311"/>
    </row>
    <row r="249" spans="1:17" s="312" customFormat="1" x14ac:dyDescent="0.3">
      <c r="A249" s="307">
        <v>246</v>
      </c>
      <c r="B249" s="308" t="s">
        <v>2401</v>
      </c>
      <c r="C249" s="308" t="s">
        <v>14205</v>
      </c>
      <c r="D249" s="308" t="s">
        <v>3569</v>
      </c>
      <c r="E249" s="308" t="s">
        <v>14333</v>
      </c>
      <c r="F249" s="309" t="s">
        <v>2560</v>
      </c>
      <c r="G249" s="309" t="s">
        <v>2883</v>
      </c>
      <c r="H249" s="309" t="s">
        <v>2884</v>
      </c>
      <c r="I249" s="309" t="s">
        <v>2405</v>
      </c>
      <c r="J249" s="309" t="s">
        <v>15063</v>
      </c>
      <c r="K249" s="310">
        <v>0</v>
      </c>
      <c r="L249" s="310">
        <v>0</v>
      </c>
      <c r="M249" s="310">
        <f>VLOOKUP(H249,'Details of Feeder LEvel'!H:N,7,FALSE)</f>
        <v>0</v>
      </c>
      <c r="N249" s="310" t="e">
        <f t="shared" si="3"/>
        <v>#DIV/0!</v>
      </c>
      <c r="O249" s="310" t="e">
        <v>#DIV/0!</v>
      </c>
      <c r="P249" s="309" t="s">
        <v>15063</v>
      </c>
      <c r="Q249" s="311"/>
    </row>
    <row r="250" spans="1:17" s="312" customFormat="1" x14ac:dyDescent="0.3">
      <c r="A250" s="307">
        <v>247</v>
      </c>
      <c r="B250" s="308" t="s">
        <v>2401</v>
      </c>
      <c r="C250" s="308" t="s">
        <v>14205</v>
      </c>
      <c r="D250" s="308" t="s">
        <v>3569</v>
      </c>
      <c r="E250" s="308" t="s">
        <v>14333</v>
      </c>
      <c r="F250" s="309" t="s">
        <v>2560</v>
      </c>
      <c r="G250" s="309" t="s">
        <v>2885</v>
      </c>
      <c r="H250" s="309" t="s">
        <v>2886</v>
      </c>
      <c r="I250" s="309" t="s">
        <v>2425</v>
      </c>
      <c r="J250" s="309" t="s">
        <v>15063</v>
      </c>
      <c r="K250" s="310">
        <v>0.37196000000000001</v>
      </c>
      <c r="L250" s="310">
        <v>0.35196300000000003</v>
      </c>
      <c r="M250" s="310">
        <f>VLOOKUP(H250,'Details of Feeder LEvel'!H:N,7,FALSE)</f>
        <v>1.8911879999999881E-4</v>
      </c>
      <c r="N250" s="310">
        <f t="shared" si="3"/>
        <v>5.3761157113668103</v>
      </c>
      <c r="O250" s="310">
        <v>11.577122834774055</v>
      </c>
      <c r="P250" s="309" t="s">
        <v>15063</v>
      </c>
      <c r="Q250" s="311"/>
    </row>
    <row r="251" spans="1:17" s="312" customFormat="1" x14ac:dyDescent="0.3">
      <c r="A251" s="307">
        <v>248</v>
      </c>
      <c r="B251" s="308" t="s">
        <v>2401</v>
      </c>
      <c r="C251" s="308" t="s">
        <v>14205</v>
      </c>
      <c r="D251" s="308" t="s">
        <v>3569</v>
      </c>
      <c r="E251" s="308" t="s">
        <v>14333</v>
      </c>
      <c r="F251" s="309" t="s">
        <v>2560</v>
      </c>
      <c r="G251" s="309" t="s">
        <v>2887</v>
      </c>
      <c r="H251" s="309" t="s">
        <v>2888</v>
      </c>
      <c r="I251" s="309" t="s">
        <v>2414</v>
      </c>
      <c r="J251" s="309" t="s">
        <v>15063</v>
      </c>
      <c r="K251" s="310">
        <v>2.2716000000000007</v>
      </c>
      <c r="L251" s="310">
        <v>2.0938768799999998</v>
      </c>
      <c r="M251" s="310">
        <f>VLOOKUP(H251,'Details of Feeder LEvel'!H:N,7,FALSE)</f>
        <v>8.8498799999969791E-4</v>
      </c>
      <c r="N251" s="310">
        <f t="shared" si="3"/>
        <v>7.8236978341257633</v>
      </c>
      <c r="O251" s="310">
        <v>7.823697834125765</v>
      </c>
      <c r="P251" s="309" t="s">
        <v>15063</v>
      </c>
      <c r="Q251" s="311"/>
    </row>
    <row r="252" spans="1:17" s="312" customFormat="1" x14ac:dyDescent="0.3">
      <c r="A252" s="307">
        <v>249</v>
      </c>
      <c r="B252" s="308" t="s">
        <v>2401</v>
      </c>
      <c r="C252" s="308" t="s">
        <v>14205</v>
      </c>
      <c r="D252" s="308" t="s">
        <v>3569</v>
      </c>
      <c r="E252" s="308" t="s">
        <v>14333</v>
      </c>
      <c r="F252" s="309" t="s">
        <v>2560</v>
      </c>
      <c r="G252" s="309" t="s">
        <v>2889</v>
      </c>
      <c r="H252" s="309" t="s">
        <v>2890</v>
      </c>
      <c r="I252" s="309" t="s">
        <v>2405</v>
      </c>
      <c r="J252" s="309" t="s">
        <v>15063</v>
      </c>
      <c r="K252" s="310">
        <v>0.25123999999999996</v>
      </c>
      <c r="L252" s="310">
        <v>0.24104980000000001</v>
      </c>
      <c r="M252" s="310">
        <f>VLOOKUP(H252,'Details of Feeder LEvel'!H:N,7,FALSE)</f>
        <v>1.0155600000000264E-4</v>
      </c>
      <c r="N252" s="310">
        <f t="shared" si="3"/>
        <v>4.0559624263652108</v>
      </c>
      <c r="O252" s="310">
        <v>7.9154941894766129</v>
      </c>
      <c r="P252" s="309" t="s">
        <v>15063</v>
      </c>
      <c r="Q252" s="311"/>
    </row>
    <row r="253" spans="1:17" s="312" customFormat="1" x14ac:dyDescent="0.3">
      <c r="A253" s="307">
        <v>250</v>
      </c>
      <c r="B253" s="308" t="s">
        <v>2401</v>
      </c>
      <c r="C253" s="308" t="s">
        <v>14205</v>
      </c>
      <c r="D253" s="308" t="s">
        <v>3569</v>
      </c>
      <c r="E253" s="308" t="s">
        <v>14333</v>
      </c>
      <c r="F253" s="309" t="s">
        <v>2560</v>
      </c>
      <c r="G253" s="309" t="s">
        <v>2891</v>
      </c>
      <c r="H253" s="309" t="s">
        <v>2892</v>
      </c>
      <c r="I253" s="309" t="s">
        <v>2405</v>
      </c>
      <c r="J253" s="309" t="s">
        <v>15063</v>
      </c>
      <c r="K253" s="310">
        <v>4.1418400000000002</v>
      </c>
      <c r="L253" s="310">
        <v>4.1418399999999993</v>
      </c>
      <c r="M253" s="310">
        <f>VLOOKUP(H253,'Details of Feeder LEvel'!H:N,7,FALSE)</f>
        <v>1.7070299999994987E-3</v>
      </c>
      <c r="N253" s="310">
        <f t="shared" si="3"/>
        <v>2.1444054326099637E-14</v>
      </c>
      <c r="O253" s="310">
        <v>2.1874331350545062</v>
      </c>
      <c r="P253" s="309" t="s">
        <v>15063</v>
      </c>
      <c r="Q253" s="311"/>
    </row>
    <row r="254" spans="1:17" s="312" customFormat="1" x14ac:dyDescent="0.3">
      <c r="A254" s="307">
        <v>251</v>
      </c>
      <c r="B254" s="308" t="s">
        <v>2401</v>
      </c>
      <c r="C254" s="308" t="s">
        <v>14205</v>
      </c>
      <c r="D254" s="308" t="s">
        <v>3569</v>
      </c>
      <c r="E254" s="308" t="s">
        <v>14333</v>
      </c>
      <c r="F254" s="309" t="s">
        <v>2560</v>
      </c>
      <c r="G254" s="309" t="s">
        <v>2893</v>
      </c>
      <c r="H254" s="309" t="s">
        <v>2894</v>
      </c>
      <c r="I254" s="309" t="s">
        <v>2405</v>
      </c>
      <c r="J254" s="309" t="s">
        <v>15063</v>
      </c>
      <c r="K254" s="310">
        <v>1.64544</v>
      </c>
      <c r="L254" s="310">
        <v>1.5903119999999999</v>
      </c>
      <c r="M254" s="310">
        <f>VLOOKUP(H254,'Details of Feeder LEvel'!H:N,7,FALSE)</f>
        <v>6.9254640000004919E-4</v>
      </c>
      <c r="N254" s="310">
        <f t="shared" si="3"/>
        <v>3.3503500583430617</v>
      </c>
      <c r="O254" s="310">
        <v>3.9600325655039348</v>
      </c>
      <c r="P254" s="309" t="s">
        <v>15063</v>
      </c>
      <c r="Q254" s="311"/>
    </row>
    <row r="255" spans="1:17" s="312" customFormat="1" x14ac:dyDescent="0.3">
      <c r="A255" s="307">
        <v>252</v>
      </c>
      <c r="B255" s="308" t="s">
        <v>2401</v>
      </c>
      <c r="C255" s="308" t="s">
        <v>14205</v>
      </c>
      <c r="D255" s="308" t="s">
        <v>3569</v>
      </c>
      <c r="E255" s="308" t="s">
        <v>14333</v>
      </c>
      <c r="F255" s="309" t="s">
        <v>2560</v>
      </c>
      <c r="G255" s="309" t="s">
        <v>2895</v>
      </c>
      <c r="H255" s="309" t="s">
        <v>2896</v>
      </c>
      <c r="I255" s="309" t="s">
        <v>2405</v>
      </c>
      <c r="J255" s="309" t="s">
        <v>15063</v>
      </c>
      <c r="K255" s="310">
        <v>1.8537600000000007</v>
      </c>
      <c r="L255" s="310">
        <v>1.6821890000000002</v>
      </c>
      <c r="M255" s="310">
        <f>VLOOKUP(H255,'Details of Feeder LEvel'!H:N,7,FALSE)</f>
        <v>1.6430000000000611E-3</v>
      </c>
      <c r="N255" s="310">
        <f t="shared" si="3"/>
        <v>9.2552973416192224</v>
      </c>
      <c r="O255" s="310">
        <v>9.3734130881606088</v>
      </c>
      <c r="P255" s="309" t="s">
        <v>15063</v>
      </c>
      <c r="Q255" s="311"/>
    </row>
    <row r="256" spans="1:17" s="312" customFormat="1" x14ac:dyDescent="0.3">
      <c r="A256" s="307">
        <v>253</v>
      </c>
      <c r="B256" s="308" t="s">
        <v>2401</v>
      </c>
      <c r="C256" s="308" t="s">
        <v>14205</v>
      </c>
      <c r="D256" s="308" t="s">
        <v>3569</v>
      </c>
      <c r="E256" s="308" t="s">
        <v>14333</v>
      </c>
      <c r="F256" s="309" t="s">
        <v>2560</v>
      </c>
      <c r="G256" s="309" t="s">
        <v>2897</v>
      </c>
      <c r="H256" s="309" t="s">
        <v>2898</v>
      </c>
      <c r="I256" s="309" t="s">
        <v>2414</v>
      </c>
      <c r="J256" s="309" t="s">
        <v>15063</v>
      </c>
      <c r="K256" s="310">
        <v>2.7524800000000003</v>
      </c>
      <c r="L256" s="310">
        <v>2.618973</v>
      </c>
      <c r="M256" s="310">
        <f>VLOOKUP(H256,'Details of Feeder LEvel'!H:N,7,FALSE)</f>
        <v>2.7508160000002668E-3</v>
      </c>
      <c r="N256" s="310">
        <f t="shared" si="3"/>
        <v>4.8504257978259702</v>
      </c>
      <c r="O256" s="310">
        <v>4.8504257978259746</v>
      </c>
      <c r="P256" s="309" t="s">
        <v>15063</v>
      </c>
      <c r="Q256" s="311"/>
    </row>
    <row r="257" spans="1:17" s="312" customFormat="1" x14ac:dyDescent="0.3">
      <c r="A257" s="307">
        <v>254</v>
      </c>
      <c r="B257" s="308" t="s">
        <v>2401</v>
      </c>
      <c r="C257" s="308" t="s">
        <v>14205</v>
      </c>
      <c r="D257" s="308" t="s">
        <v>3569</v>
      </c>
      <c r="E257" s="308" t="s">
        <v>14333</v>
      </c>
      <c r="F257" s="309" t="s">
        <v>2560</v>
      </c>
      <c r="G257" s="309" t="s">
        <v>2899</v>
      </c>
      <c r="H257" s="309" t="s">
        <v>2900</v>
      </c>
      <c r="I257" s="309" t="s">
        <v>2405</v>
      </c>
      <c r="J257" s="309" t="s">
        <v>15063</v>
      </c>
      <c r="K257" s="310">
        <v>1.9549200000000004</v>
      </c>
      <c r="L257" s="310">
        <v>1.7444033999999999</v>
      </c>
      <c r="M257" s="310">
        <f>VLOOKUP(H257,'Details of Feeder LEvel'!H:N,7,FALSE)</f>
        <v>1.899308000000044E-3</v>
      </c>
      <c r="N257" s="310">
        <f t="shared" si="3"/>
        <v>10.768553188877316</v>
      </c>
      <c r="O257" s="310">
        <v>12.186695287766469</v>
      </c>
      <c r="P257" s="309" t="s">
        <v>15063</v>
      </c>
      <c r="Q257" s="311"/>
    </row>
    <row r="258" spans="1:17" s="312" customFormat="1" x14ac:dyDescent="0.3">
      <c r="A258" s="307">
        <v>255</v>
      </c>
      <c r="B258" s="308" t="s">
        <v>2401</v>
      </c>
      <c r="C258" s="308" t="s">
        <v>14205</v>
      </c>
      <c r="D258" s="308" t="s">
        <v>3569</v>
      </c>
      <c r="E258" s="308" t="s">
        <v>14333</v>
      </c>
      <c r="F258" s="309" t="s">
        <v>2560</v>
      </c>
      <c r="G258" s="309" t="s">
        <v>2901</v>
      </c>
      <c r="H258" s="309" t="s">
        <v>2902</v>
      </c>
      <c r="I258" s="309" t="s">
        <v>2405</v>
      </c>
      <c r="J258" s="309" t="s">
        <v>15063</v>
      </c>
      <c r="K258" s="310">
        <v>2.7380800000000001</v>
      </c>
      <c r="L258" s="310">
        <v>2.7380800000000001</v>
      </c>
      <c r="M258" s="310">
        <f>VLOOKUP(H258,'Details of Feeder LEvel'!H:N,7,FALSE)</f>
        <v>3.3493639999999658E-3</v>
      </c>
      <c r="N258" s="310">
        <f t="shared" si="3"/>
        <v>0</v>
      </c>
      <c r="O258" s="310">
        <v>0</v>
      </c>
      <c r="P258" s="309" t="s">
        <v>15063</v>
      </c>
      <c r="Q258" s="311"/>
    </row>
    <row r="259" spans="1:17" s="312" customFormat="1" x14ac:dyDescent="0.3">
      <c r="A259" s="307">
        <v>256</v>
      </c>
      <c r="B259" s="308" t="s">
        <v>2401</v>
      </c>
      <c r="C259" s="308" t="s">
        <v>14205</v>
      </c>
      <c r="D259" s="308" t="s">
        <v>3569</v>
      </c>
      <c r="E259" s="308" t="s">
        <v>14333</v>
      </c>
      <c r="F259" s="309" t="s">
        <v>2903</v>
      </c>
      <c r="G259" s="309" t="s">
        <v>2904</v>
      </c>
      <c r="H259" s="309" t="s">
        <v>2905</v>
      </c>
      <c r="I259" s="309" t="s">
        <v>2405</v>
      </c>
      <c r="J259" s="309" t="s">
        <v>15063</v>
      </c>
      <c r="K259" s="310">
        <v>1.6348000000000029</v>
      </c>
      <c r="L259" s="310">
        <v>1.3635404599999998</v>
      </c>
      <c r="M259" s="310">
        <f>VLOOKUP(H259,'Details of Feeder LEvel'!H:N,7,FALSE)</f>
        <v>0</v>
      </c>
      <c r="N259" s="310">
        <f t="shared" si="3"/>
        <v>16.592827257156998</v>
      </c>
      <c r="O259" s="310">
        <v>18.27277308867642</v>
      </c>
      <c r="P259" s="309" t="s">
        <v>15063</v>
      </c>
      <c r="Q259" s="311"/>
    </row>
    <row r="260" spans="1:17" s="312" customFormat="1" x14ac:dyDescent="0.3">
      <c r="A260" s="307">
        <v>257</v>
      </c>
      <c r="B260" s="308" t="s">
        <v>2401</v>
      </c>
      <c r="C260" s="308" t="s">
        <v>14205</v>
      </c>
      <c r="D260" s="308" t="s">
        <v>3569</v>
      </c>
      <c r="E260" s="308" t="s">
        <v>14333</v>
      </c>
      <c r="F260" s="309" t="s">
        <v>2903</v>
      </c>
      <c r="G260" s="309" t="s">
        <v>2906</v>
      </c>
      <c r="H260" s="309" t="s">
        <v>2907</v>
      </c>
      <c r="I260" s="309" t="s">
        <v>2414</v>
      </c>
      <c r="J260" s="309" t="s">
        <v>15063</v>
      </c>
      <c r="K260" s="310">
        <v>2.160199999999997</v>
      </c>
      <c r="L260" s="310">
        <v>2.160199999999997</v>
      </c>
      <c r="M260" s="310">
        <f>VLOOKUP(H260,'Details of Feeder LEvel'!H:N,7,FALSE)</f>
        <v>0</v>
      </c>
      <c r="N260" s="310">
        <f t="shared" ref="N260:N323" si="4">(K260-L260)/K260*100</f>
        <v>0</v>
      </c>
      <c r="O260" s="310">
        <v>1.0572151959016285</v>
      </c>
      <c r="P260" s="309" t="s">
        <v>15063</v>
      </c>
      <c r="Q260" s="311"/>
    </row>
    <row r="261" spans="1:17" s="312" customFormat="1" x14ac:dyDescent="0.3">
      <c r="A261" s="307">
        <v>258</v>
      </c>
      <c r="B261" s="308" t="s">
        <v>2401</v>
      </c>
      <c r="C261" s="308" t="s">
        <v>14205</v>
      </c>
      <c r="D261" s="308" t="s">
        <v>3569</v>
      </c>
      <c r="E261" s="308" t="s">
        <v>14333</v>
      </c>
      <c r="F261" s="309" t="s">
        <v>2903</v>
      </c>
      <c r="G261" s="309" t="s">
        <v>2908</v>
      </c>
      <c r="H261" s="309" t="s">
        <v>2909</v>
      </c>
      <c r="I261" s="309" t="s">
        <v>2405</v>
      </c>
      <c r="J261" s="309" t="s">
        <v>15063</v>
      </c>
      <c r="K261" s="310">
        <v>1.8632000000000044</v>
      </c>
      <c r="L261" s="310">
        <v>1.7630087999999999</v>
      </c>
      <c r="M261" s="310">
        <f>VLOOKUP(H261,'Details of Feeder LEvel'!H:N,7,FALSE)</f>
        <v>0.17799999999999994</v>
      </c>
      <c r="N261" s="310">
        <f t="shared" si="4"/>
        <v>5.3773722627739504</v>
      </c>
      <c r="O261" s="310">
        <v>19.462963928796484</v>
      </c>
      <c r="P261" s="309" t="s">
        <v>15063</v>
      </c>
      <c r="Q261" s="311"/>
    </row>
    <row r="262" spans="1:17" s="312" customFormat="1" x14ac:dyDescent="0.3">
      <c r="A262" s="307">
        <v>259</v>
      </c>
      <c r="B262" s="308" t="s">
        <v>2401</v>
      </c>
      <c r="C262" s="308" t="s">
        <v>14205</v>
      </c>
      <c r="D262" s="308" t="s">
        <v>3569</v>
      </c>
      <c r="E262" s="308" t="s">
        <v>14333</v>
      </c>
      <c r="F262" s="309" t="s">
        <v>2903</v>
      </c>
      <c r="G262" s="309" t="s">
        <v>2910</v>
      </c>
      <c r="H262" s="309" t="s">
        <v>2911</v>
      </c>
      <c r="I262" s="309" t="s">
        <v>2405</v>
      </c>
      <c r="J262" s="309" t="s">
        <v>15063</v>
      </c>
      <c r="K262" s="310">
        <v>1.1313999999999942</v>
      </c>
      <c r="L262" s="310">
        <v>1.0707928</v>
      </c>
      <c r="M262" s="310">
        <f>VLOOKUP(H262,'Details of Feeder LEvel'!H:N,7,FALSE)</f>
        <v>0</v>
      </c>
      <c r="N262" s="310">
        <f t="shared" si="4"/>
        <v>5.3568322432379807</v>
      </c>
      <c r="O262" s="310">
        <v>7.2669300500009415</v>
      </c>
      <c r="P262" s="309" t="s">
        <v>15063</v>
      </c>
      <c r="Q262" s="311"/>
    </row>
    <row r="263" spans="1:17" s="312" customFormat="1" x14ac:dyDescent="0.3">
      <c r="A263" s="307">
        <v>260</v>
      </c>
      <c r="B263" s="308" t="s">
        <v>2401</v>
      </c>
      <c r="C263" s="308" t="s">
        <v>14205</v>
      </c>
      <c r="D263" s="308" t="s">
        <v>3569</v>
      </c>
      <c r="E263" s="308" t="s">
        <v>14333</v>
      </c>
      <c r="F263" s="309" t="s">
        <v>2903</v>
      </c>
      <c r="G263" s="309" t="s">
        <v>2912</v>
      </c>
      <c r="H263" s="309" t="s">
        <v>2913</v>
      </c>
      <c r="I263" s="309" t="s">
        <v>2405</v>
      </c>
      <c r="J263" s="309" t="s">
        <v>15063</v>
      </c>
      <c r="K263" s="310">
        <v>2.9234000000000089</v>
      </c>
      <c r="L263" s="310">
        <v>2.765752</v>
      </c>
      <c r="M263" s="310">
        <f>VLOOKUP(H263,'Details of Feeder LEvel'!H:N,7,FALSE)</f>
        <v>0</v>
      </c>
      <c r="N263" s="310">
        <f t="shared" si="4"/>
        <v>5.392625025655347</v>
      </c>
      <c r="O263" s="310">
        <v>25.495963751670679</v>
      </c>
      <c r="P263" s="309" t="s">
        <v>15063</v>
      </c>
      <c r="Q263" s="311"/>
    </row>
    <row r="264" spans="1:17" s="312" customFormat="1" x14ac:dyDescent="0.3">
      <c r="A264" s="307">
        <v>261</v>
      </c>
      <c r="B264" s="308" t="s">
        <v>2401</v>
      </c>
      <c r="C264" s="308" t="s">
        <v>14205</v>
      </c>
      <c r="D264" s="308" t="s">
        <v>3569</v>
      </c>
      <c r="E264" s="308" t="s">
        <v>14333</v>
      </c>
      <c r="F264" s="309" t="s">
        <v>2903</v>
      </c>
      <c r="G264" s="309" t="s">
        <v>2914</v>
      </c>
      <c r="H264" s="309" t="s">
        <v>2915</v>
      </c>
      <c r="I264" s="309" t="s">
        <v>2414</v>
      </c>
      <c r="J264" s="309" t="s">
        <v>15063</v>
      </c>
      <c r="K264" s="310">
        <v>0.94200000000000006</v>
      </c>
      <c r="L264" s="310">
        <v>0.89322322999999992</v>
      </c>
      <c r="M264" s="310">
        <f>VLOOKUP(H264,'Details of Feeder LEvel'!H:N,7,FALSE)</f>
        <v>6.8545199999999751E-3</v>
      </c>
      <c r="N264" s="310">
        <f t="shared" si="4"/>
        <v>5.1780010615711394</v>
      </c>
      <c r="O264" s="310">
        <v>6.8099637949788461</v>
      </c>
      <c r="P264" s="309" t="s">
        <v>15063</v>
      </c>
      <c r="Q264" s="311"/>
    </row>
    <row r="265" spans="1:17" s="312" customFormat="1" x14ac:dyDescent="0.3">
      <c r="A265" s="307">
        <v>262</v>
      </c>
      <c r="B265" s="308" t="s">
        <v>2401</v>
      </c>
      <c r="C265" s="308" t="s">
        <v>14205</v>
      </c>
      <c r="D265" s="308" t="s">
        <v>3569</v>
      </c>
      <c r="E265" s="308" t="s">
        <v>14333</v>
      </c>
      <c r="F265" s="309" t="s">
        <v>2903</v>
      </c>
      <c r="G265" s="309" t="s">
        <v>2916</v>
      </c>
      <c r="H265" s="309" t="s">
        <v>2896</v>
      </c>
      <c r="I265" s="309" t="s">
        <v>2405</v>
      </c>
      <c r="J265" s="309" t="s">
        <v>15063</v>
      </c>
      <c r="K265" s="310">
        <v>1.8537600000000007</v>
      </c>
      <c r="L265" s="310">
        <v>1.6821890000000002</v>
      </c>
      <c r="M265" s="310">
        <f>VLOOKUP(H265,'Details of Feeder LEvel'!H:N,7,FALSE)</f>
        <v>1.6430000000000611E-3</v>
      </c>
      <c r="N265" s="310">
        <f t="shared" si="4"/>
        <v>9.2552973416192224</v>
      </c>
      <c r="O265" s="310">
        <v>9.3734130881606088</v>
      </c>
      <c r="P265" s="309" t="s">
        <v>15063</v>
      </c>
      <c r="Q265" s="311"/>
    </row>
    <row r="266" spans="1:17" s="312" customFormat="1" x14ac:dyDescent="0.3">
      <c r="A266" s="307">
        <v>263</v>
      </c>
      <c r="B266" s="308" t="s">
        <v>2401</v>
      </c>
      <c r="C266" s="308" t="s">
        <v>14205</v>
      </c>
      <c r="D266" s="308" t="s">
        <v>3569</v>
      </c>
      <c r="E266" s="308" t="s">
        <v>14333</v>
      </c>
      <c r="F266" s="309" t="s">
        <v>2903</v>
      </c>
      <c r="G266" s="309" t="s">
        <v>2917</v>
      </c>
      <c r="H266" s="309" t="s">
        <v>2918</v>
      </c>
      <c r="I266" s="309" t="s">
        <v>2405</v>
      </c>
      <c r="J266" s="309" t="s">
        <v>15063</v>
      </c>
      <c r="K266" s="310">
        <v>1.9735</v>
      </c>
      <c r="L266" s="310">
        <v>1.8683917200000002</v>
      </c>
      <c r="M266" s="310">
        <f>VLOOKUP(H266,'Details of Feeder LEvel'!H:N,7,FALSE)</f>
        <v>1.3332375999999924E-2</v>
      </c>
      <c r="N266" s="310">
        <f t="shared" si="4"/>
        <v>5.3259832784393124</v>
      </c>
      <c r="O266" s="310">
        <v>8.0755560184933906</v>
      </c>
      <c r="P266" s="309" t="s">
        <v>15063</v>
      </c>
      <c r="Q266" s="311"/>
    </row>
    <row r="267" spans="1:17" s="312" customFormat="1" x14ac:dyDescent="0.3">
      <c r="A267" s="307">
        <v>264</v>
      </c>
      <c r="B267" s="308" t="s">
        <v>2401</v>
      </c>
      <c r="C267" s="308" t="s">
        <v>14205</v>
      </c>
      <c r="D267" s="308" t="s">
        <v>3569</v>
      </c>
      <c r="E267" s="308" t="s">
        <v>14333</v>
      </c>
      <c r="F267" s="309" t="s">
        <v>2903</v>
      </c>
      <c r="G267" s="309" t="s">
        <v>2919</v>
      </c>
      <c r="H267" s="309" t="s">
        <v>2920</v>
      </c>
      <c r="I267" s="309" t="s">
        <v>2432</v>
      </c>
      <c r="J267" s="309" t="s">
        <v>15063</v>
      </c>
      <c r="K267" s="310">
        <v>1.8361999999999969</v>
      </c>
      <c r="L267" s="310">
        <v>1.7415738000000001</v>
      </c>
      <c r="M267" s="310">
        <f>VLOOKUP(H267,'Details of Feeder LEvel'!H:N,7,FALSE)</f>
        <v>8.3516159999998951E-3</v>
      </c>
      <c r="N267" s="310">
        <f t="shared" si="4"/>
        <v>5.1533710924734262</v>
      </c>
      <c r="O267" s="310">
        <v>5.1533710924734244</v>
      </c>
      <c r="P267" s="309" t="s">
        <v>15063</v>
      </c>
      <c r="Q267" s="311"/>
    </row>
    <row r="268" spans="1:17" s="312" customFormat="1" x14ac:dyDescent="0.3">
      <c r="A268" s="307">
        <v>265</v>
      </c>
      <c r="B268" s="308" t="s">
        <v>2401</v>
      </c>
      <c r="C268" s="308" t="s">
        <v>14205</v>
      </c>
      <c r="D268" s="308" t="s">
        <v>3569</v>
      </c>
      <c r="E268" s="308" t="s">
        <v>14333</v>
      </c>
      <c r="F268" s="309" t="s">
        <v>2903</v>
      </c>
      <c r="G268" s="309" t="s">
        <v>2921</v>
      </c>
      <c r="H268" s="309" t="s">
        <v>2922</v>
      </c>
      <c r="I268" s="309" t="s">
        <v>2414</v>
      </c>
      <c r="J268" s="309" t="s">
        <v>15063</v>
      </c>
      <c r="K268" s="310">
        <v>0.34629999999999928</v>
      </c>
      <c r="L268" s="310">
        <v>0.34629999999999922</v>
      </c>
      <c r="M268" s="310">
        <f>VLOOKUP(H268,'Details of Feeder LEvel'!H:N,7,FALSE)</f>
        <v>2.2599839999999927E-3</v>
      </c>
      <c r="N268" s="310">
        <f t="shared" si="4"/>
        <v>1.6029786667992476E-14</v>
      </c>
      <c r="O268" s="310">
        <v>1.3765409878297552</v>
      </c>
      <c r="P268" s="309" t="s">
        <v>15063</v>
      </c>
      <c r="Q268" s="311"/>
    </row>
    <row r="269" spans="1:17" s="312" customFormat="1" x14ac:dyDescent="0.3">
      <c r="A269" s="307">
        <v>266</v>
      </c>
      <c r="B269" s="308" t="s">
        <v>2401</v>
      </c>
      <c r="C269" s="308" t="s">
        <v>14205</v>
      </c>
      <c r="D269" s="308" t="s">
        <v>3569</v>
      </c>
      <c r="E269" s="308" t="s">
        <v>14333</v>
      </c>
      <c r="F269" s="309" t="s">
        <v>2923</v>
      </c>
      <c r="G269" s="309" t="s">
        <v>2924</v>
      </c>
      <c r="H269" s="309" t="s">
        <v>2925</v>
      </c>
      <c r="I269" s="309" t="s">
        <v>2655</v>
      </c>
      <c r="J269" s="309" t="s">
        <v>15063</v>
      </c>
      <c r="K269" s="310">
        <v>4.8859999999999992</v>
      </c>
      <c r="L269" s="310">
        <v>4.6161250000000003</v>
      </c>
      <c r="M269" s="310">
        <f>VLOOKUP(H269,'Details of Feeder LEvel'!H:N,7,FALSE)</f>
        <v>1.1098652000018916E-4</v>
      </c>
      <c r="N269" s="310">
        <f t="shared" si="4"/>
        <v>5.5234343020875771</v>
      </c>
      <c r="O269" s="310">
        <v>5.5234343020875709</v>
      </c>
      <c r="P269" s="309" t="s">
        <v>15063</v>
      </c>
      <c r="Q269" s="311"/>
    </row>
    <row r="270" spans="1:17" s="312" customFormat="1" x14ac:dyDescent="0.3">
      <c r="A270" s="307">
        <v>267</v>
      </c>
      <c r="B270" s="308" t="s">
        <v>2401</v>
      </c>
      <c r="C270" s="308" t="s">
        <v>14205</v>
      </c>
      <c r="D270" s="308" t="s">
        <v>3569</v>
      </c>
      <c r="E270" s="308" t="s">
        <v>14333</v>
      </c>
      <c r="F270" s="309" t="s">
        <v>2923</v>
      </c>
      <c r="G270" s="309" t="s">
        <v>2926</v>
      </c>
      <c r="H270" s="309" t="s">
        <v>2927</v>
      </c>
      <c r="I270" s="309" t="s">
        <v>2432</v>
      </c>
      <c r="J270" s="309" t="s">
        <v>15063</v>
      </c>
      <c r="K270" s="310">
        <v>3.12216</v>
      </c>
      <c r="L270" s="310">
        <v>2.939638</v>
      </c>
      <c r="M270" s="310">
        <f>VLOOKUP(H270,'Details of Feeder LEvel'!H:N,7,FALSE)</f>
        <v>1.0397317999988331E-4</v>
      </c>
      <c r="N270" s="310">
        <f t="shared" si="4"/>
        <v>5.8460168601224813</v>
      </c>
      <c r="O270" s="310">
        <v>5.8460168601224938</v>
      </c>
      <c r="P270" s="309" t="s">
        <v>15063</v>
      </c>
      <c r="Q270" s="311"/>
    </row>
    <row r="271" spans="1:17" s="312" customFormat="1" x14ac:dyDescent="0.3">
      <c r="A271" s="307">
        <v>268</v>
      </c>
      <c r="B271" s="308" t="s">
        <v>2401</v>
      </c>
      <c r="C271" s="308" t="s">
        <v>14205</v>
      </c>
      <c r="D271" s="308" t="s">
        <v>3569</v>
      </c>
      <c r="E271" s="308" t="s">
        <v>14333</v>
      </c>
      <c r="F271" s="309" t="s">
        <v>2923</v>
      </c>
      <c r="G271" s="309" t="s">
        <v>2928</v>
      </c>
      <c r="H271" s="309" t="s">
        <v>2929</v>
      </c>
      <c r="I271" s="309" t="s">
        <v>2432</v>
      </c>
      <c r="J271" s="309" t="s">
        <v>15063</v>
      </c>
      <c r="K271" s="310">
        <v>3.7409199999999996</v>
      </c>
      <c r="L271" s="310">
        <v>3.3943509999999999</v>
      </c>
      <c r="M271" s="310">
        <f>VLOOKUP(H271,'Details of Feeder LEvel'!H:N,7,FALSE)</f>
        <v>1.1901787200008229E-4</v>
      </c>
      <c r="N271" s="310">
        <f t="shared" si="4"/>
        <v>9.2642718903371293</v>
      </c>
      <c r="O271" s="310">
        <v>15.961246434777554</v>
      </c>
      <c r="P271" s="309" t="s">
        <v>15063</v>
      </c>
      <c r="Q271" s="311"/>
    </row>
    <row r="272" spans="1:17" s="312" customFormat="1" x14ac:dyDescent="0.3">
      <c r="A272" s="307">
        <v>269</v>
      </c>
      <c r="B272" s="308" t="s">
        <v>2401</v>
      </c>
      <c r="C272" s="308" t="s">
        <v>14205</v>
      </c>
      <c r="D272" s="308" t="s">
        <v>3569</v>
      </c>
      <c r="E272" s="308" t="s">
        <v>14333</v>
      </c>
      <c r="F272" s="309" t="s">
        <v>2923</v>
      </c>
      <c r="G272" s="309" t="s">
        <v>2930</v>
      </c>
      <c r="H272" s="309" t="s">
        <v>2931</v>
      </c>
      <c r="I272" s="309" t="s">
        <v>2432</v>
      </c>
      <c r="J272" s="309" t="s">
        <v>15063</v>
      </c>
      <c r="K272" s="310">
        <v>3.0218000000000003</v>
      </c>
      <c r="L272" s="310">
        <v>2.8666210000000003</v>
      </c>
      <c r="M272" s="310">
        <f>VLOOKUP(H272,'Details of Feeder LEvel'!H:N,7,FALSE)</f>
        <v>8.7635248000150767E-5</v>
      </c>
      <c r="N272" s="310">
        <f t="shared" si="4"/>
        <v>5.1353166986564283</v>
      </c>
      <c r="O272" s="310">
        <v>10.438285999225949</v>
      </c>
      <c r="P272" s="309" t="s">
        <v>15063</v>
      </c>
      <c r="Q272" s="311"/>
    </row>
    <row r="273" spans="1:17" s="312" customFormat="1" x14ac:dyDescent="0.3">
      <c r="A273" s="307">
        <v>270</v>
      </c>
      <c r="B273" s="308" t="s">
        <v>2401</v>
      </c>
      <c r="C273" s="308" t="s">
        <v>14205</v>
      </c>
      <c r="D273" s="308" t="s">
        <v>3569</v>
      </c>
      <c r="E273" s="308" t="s">
        <v>14333</v>
      </c>
      <c r="F273" s="309" t="s">
        <v>2923</v>
      </c>
      <c r="G273" s="309" t="s">
        <v>2932</v>
      </c>
      <c r="H273" s="309" t="s">
        <v>2933</v>
      </c>
      <c r="I273" s="309" t="s">
        <v>2405</v>
      </c>
      <c r="J273" s="309" t="s">
        <v>15063</v>
      </c>
      <c r="K273" s="310">
        <v>3.84</v>
      </c>
      <c r="L273" s="310">
        <v>3.38348396</v>
      </c>
      <c r="M273" s="310">
        <f>VLOOKUP(H273,'Details of Feeder LEvel'!H:N,7,FALSE)</f>
        <v>1.2306007600004776E-4</v>
      </c>
      <c r="N273" s="310">
        <f t="shared" si="4"/>
        <v>11.888438541666664</v>
      </c>
      <c r="O273" s="310">
        <v>16.377979901956351</v>
      </c>
      <c r="P273" s="309" t="s">
        <v>15063</v>
      </c>
      <c r="Q273" s="311"/>
    </row>
    <row r="274" spans="1:17" s="312" customFormat="1" x14ac:dyDescent="0.3">
      <c r="A274" s="307">
        <v>271</v>
      </c>
      <c r="B274" s="308" t="s">
        <v>2401</v>
      </c>
      <c r="C274" s="308" t="s">
        <v>14205</v>
      </c>
      <c r="D274" s="308" t="s">
        <v>3569</v>
      </c>
      <c r="E274" s="308" t="s">
        <v>14333</v>
      </c>
      <c r="F274" s="309" t="s">
        <v>2923</v>
      </c>
      <c r="G274" s="309" t="s">
        <v>2934</v>
      </c>
      <c r="H274" s="309" t="s">
        <v>2935</v>
      </c>
      <c r="I274" s="309" t="s">
        <v>2405</v>
      </c>
      <c r="J274" s="309" t="s">
        <v>15063</v>
      </c>
      <c r="K274" s="310">
        <v>1.6776799999999996</v>
      </c>
      <c r="L274" s="310">
        <v>1.5185070000000001</v>
      </c>
      <c r="M274" s="310">
        <f>VLOOKUP(H274,'Details of Feeder LEvel'!H:N,7,FALSE)</f>
        <v>2.0344007999999469E-3</v>
      </c>
      <c r="N274" s="310">
        <f t="shared" si="4"/>
        <v>9.4876853750416998</v>
      </c>
      <c r="O274" s="310">
        <v>9.4876853750416874</v>
      </c>
      <c r="P274" s="309" t="s">
        <v>15063</v>
      </c>
      <c r="Q274" s="311"/>
    </row>
    <row r="275" spans="1:17" s="312" customFormat="1" x14ac:dyDescent="0.3">
      <c r="A275" s="307">
        <v>272</v>
      </c>
      <c r="B275" s="308" t="s">
        <v>2401</v>
      </c>
      <c r="C275" s="308" t="s">
        <v>14205</v>
      </c>
      <c r="D275" s="308" t="s">
        <v>3569</v>
      </c>
      <c r="E275" s="308" t="s">
        <v>14333</v>
      </c>
      <c r="F275" s="309" t="s">
        <v>2923</v>
      </c>
      <c r="G275" s="309" t="s">
        <v>2936</v>
      </c>
      <c r="H275" s="309" t="s">
        <v>2937</v>
      </c>
      <c r="I275" s="309" t="s">
        <v>2432</v>
      </c>
      <c r="J275" s="309" t="s">
        <v>15063</v>
      </c>
      <c r="K275" s="310">
        <v>0.14412</v>
      </c>
      <c r="L275" s="310">
        <v>0.124305</v>
      </c>
      <c r="M275" s="310">
        <f>VLOOKUP(H275,'Details of Feeder LEvel'!H:N,7,FALSE)</f>
        <v>3.75432600000003E-4</v>
      </c>
      <c r="N275" s="310">
        <f t="shared" si="4"/>
        <v>13.748959200666111</v>
      </c>
      <c r="O275" s="310">
        <v>13.7489592006661</v>
      </c>
      <c r="P275" s="309" t="s">
        <v>15063</v>
      </c>
      <c r="Q275" s="311"/>
    </row>
    <row r="276" spans="1:17" s="312" customFormat="1" x14ac:dyDescent="0.3">
      <c r="A276" s="307">
        <v>273</v>
      </c>
      <c r="B276" s="308" t="s">
        <v>2401</v>
      </c>
      <c r="C276" s="308" t="s">
        <v>14205</v>
      </c>
      <c r="D276" s="308" t="s">
        <v>3569</v>
      </c>
      <c r="E276" s="308" t="s">
        <v>14333</v>
      </c>
      <c r="F276" s="309" t="s">
        <v>2923</v>
      </c>
      <c r="G276" s="309" t="s">
        <v>2938</v>
      </c>
      <c r="H276" s="309" t="s">
        <v>2939</v>
      </c>
      <c r="I276" s="309" t="s">
        <v>2432</v>
      </c>
      <c r="J276" s="309" t="s">
        <v>15063</v>
      </c>
      <c r="K276" s="310">
        <v>0.75927999999999995</v>
      </c>
      <c r="L276" s="310">
        <v>0.75927999999999995</v>
      </c>
      <c r="M276" s="310">
        <f>VLOOKUP(H276,'Details of Feeder LEvel'!H:N,7,FALSE)</f>
        <v>6.9720220000002442E-4</v>
      </c>
      <c r="N276" s="310">
        <f t="shared" si="4"/>
        <v>0</v>
      </c>
      <c r="O276" s="310">
        <v>0</v>
      </c>
      <c r="P276" s="309" t="s">
        <v>15063</v>
      </c>
      <c r="Q276" s="311"/>
    </row>
    <row r="277" spans="1:17" s="312" customFormat="1" x14ac:dyDescent="0.3">
      <c r="A277" s="307">
        <v>274</v>
      </c>
      <c r="B277" s="308" t="s">
        <v>2401</v>
      </c>
      <c r="C277" s="308" t="s">
        <v>14205</v>
      </c>
      <c r="D277" s="308" t="s">
        <v>3569</v>
      </c>
      <c r="E277" s="308" t="s">
        <v>14333</v>
      </c>
      <c r="F277" s="309" t="s">
        <v>2923</v>
      </c>
      <c r="G277" s="309" t="s">
        <v>2940</v>
      </c>
      <c r="H277" s="309" t="s">
        <v>2941</v>
      </c>
      <c r="I277" s="309" t="s">
        <v>2405</v>
      </c>
      <c r="J277" s="309" t="s">
        <v>15063</v>
      </c>
      <c r="K277" s="310">
        <v>4.2926000000000002</v>
      </c>
      <c r="L277" s="310">
        <v>3.7982620000000002</v>
      </c>
      <c r="M277" s="310">
        <f>VLOOKUP(H277,'Details of Feeder LEvel'!H:N,7,FALSE)</f>
        <v>3.217174999999628E-3</v>
      </c>
      <c r="N277" s="310">
        <f t="shared" si="4"/>
        <v>11.516050878255601</v>
      </c>
      <c r="O277" s="310">
        <v>15.582058036848778</v>
      </c>
      <c r="P277" s="309" t="s">
        <v>15063</v>
      </c>
      <c r="Q277" s="311"/>
    </row>
    <row r="278" spans="1:17" s="312" customFormat="1" x14ac:dyDescent="0.3">
      <c r="A278" s="307">
        <v>275</v>
      </c>
      <c r="B278" s="308" t="s">
        <v>2401</v>
      </c>
      <c r="C278" s="308" t="s">
        <v>14205</v>
      </c>
      <c r="D278" s="308" t="s">
        <v>3569</v>
      </c>
      <c r="E278" s="308" t="s">
        <v>14333</v>
      </c>
      <c r="F278" s="309" t="s">
        <v>2923</v>
      </c>
      <c r="G278" s="309" t="s">
        <v>14335</v>
      </c>
      <c r="H278" s="309" t="s">
        <v>2942</v>
      </c>
      <c r="I278" s="309" t="s">
        <v>2405</v>
      </c>
      <c r="J278" s="309" t="s">
        <v>15063</v>
      </c>
      <c r="K278" s="310">
        <v>7.052235796599998</v>
      </c>
      <c r="L278" s="310">
        <v>6.666283</v>
      </c>
      <c r="M278" s="310">
        <f>VLOOKUP(H278,'Details of Feeder LEvel'!H:N,7,FALSE)</f>
        <v>0</v>
      </c>
      <c r="N278" s="310">
        <f t="shared" si="4"/>
        <v>5.4727721495936423</v>
      </c>
      <c r="O278" s="310">
        <v>7.2322137839318064</v>
      </c>
      <c r="P278" s="309" t="s">
        <v>15063</v>
      </c>
      <c r="Q278" s="311"/>
    </row>
    <row r="279" spans="1:17" s="312" customFormat="1" x14ac:dyDescent="0.3">
      <c r="A279" s="307">
        <v>276</v>
      </c>
      <c r="B279" s="308" t="s">
        <v>2401</v>
      </c>
      <c r="C279" s="308" t="s">
        <v>14205</v>
      </c>
      <c r="D279" s="308" t="s">
        <v>3569</v>
      </c>
      <c r="E279" s="308" t="s">
        <v>14333</v>
      </c>
      <c r="F279" s="309" t="s">
        <v>2923</v>
      </c>
      <c r="G279" s="309" t="s">
        <v>2943</v>
      </c>
      <c r="H279" s="309" t="s">
        <v>2944</v>
      </c>
      <c r="I279" s="309" t="s">
        <v>2432</v>
      </c>
      <c r="J279" s="309" t="s">
        <v>15063</v>
      </c>
      <c r="K279" s="310">
        <v>3.8626119434000006</v>
      </c>
      <c r="L279" s="310">
        <v>3.5996800000000002</v>
      </c>
      <c r="M279" s="310">
        <f>VLOOKUP(H279,'Details of Feeder LEvel'!H:N,7,FALSE)</f>
        <v>0</v>
      </c>
      <c r="N279" s="310">
        <f t="shared" si="4"/>
        <v>6.8071022213160468</v>
      </c>
      <c r="O279" s="310">
        <v>6.8071022213160308</v>
      </c>
      <c r="P279" s="309" t="s">
        <v>15063</v>
      </c>
      <c r="Q279" s="311"/>
    </row>
    <row r="280" spans="1:17" s="312" customFormat="1" x14ac:dyDescent="0.3">
      <c r="A280" s="307">
        <v>277</v>
      </c>
      <c r="B280" s="308" t="s">
        <v>2401</v>
      </c>
      <c r="C280" s="308" t="s">
        <v>14205</v>
      </c>
      <c r="D280" s="308" t="s">
        <v>3569</v>
      </c>
      <c r="E280" s="308" t="s">
        <v>14333</v>
      </c>
      <c r="F280" s="309" t="s">
        <v>2923</v>
      </c>
      <c r="G280" s="309" t="s">
        <v>14336</v>
      </c>
      <c r="H280" s="309" t="s">
        <v>2945</v>
      </c>
      <c r="I280" s="309" t="s">
        <v>2405</v>
      </c>
      <c r="J280" s="309" t="s">
        <v>15063</v>
      </c>
      <c r="K280" s="310">
        <v>2.1128710044000001</v>
      </c>
      <c r="L280" s="310">
        <v>2.0131410000000001</v>
      </c>
      <c r="M280" s="310">
        <f>VLOOKUP(H280,'Details of Feeder LEvel'!H:N,7,FALSE)</f>
        <v>0</v>
      </c>
      <c r="N280" s="310">
        <f t="shared" si="4"/>
        <v>4.7201179907488351</v>
      </c>
      <c r="O280" s="310">
        <v>4.7201179907488395</v>
      </c>
      <c r="P280" s="309" t="s">
        <v>15063</v>
      </c>
      <c r="Q280" s="311"/>
    </row>
    <row r="281" spans="1:17" s="312" customFormat="1" x14ac:dyDescent="0.3">
      <c r="A281" s="307">
        <v>278</v>
      </c>
      <c r="B281" s="308" t="s">
        <v>2401</v>
      </c>
      <c r="C281" s="308" t="s">
        <v>14205</v>
      </c>
      <c r="D281" s="308" t="s">
        <v>3569</v>
      </c>
      <c r="E281" s="308" t="s">
        <v>14333</v>
      </c>
      <c r="F281" s="309" t="s">
        <v>2923</v>
      </c>
      <c r="G281" s="309" t="s">
        <v>14337</v>
      </c>
      <c r="H281" s="309" t="s">
        <v>2946</v>
      </c>
      <c r="I281" s="309" t="s">
        <v>2405</v>
      </c>
      <c r="J281" s="309" t="s">
        <v>15063</v>
      </c>
      <c r="K281" s="310">
        <v>1.4593214042</v>
      </c>
      <c r="L281" s="310">
        <v>1.4593214042</v>
      </c>
      <c r="M281" s="310">
        <f>VLOOKUP(H281,'Details of Feeder LEvel'!H:N,7,FALSE)</f>
        <v>0</v>
      </c>
      <c r="N281" s="310">
        <f t="shared" si="4"/>
        <v>0</v>
      </c>
      <c r="O281" s="310">
        <v>0</v>
      </c>
      <c r="P281" s="309" t="s">
        <v>15063</v>
      </c>
      <c r="Q281" s="311"/>
    </row>
    <row r="282" spans="1:17" s="312" customFormat="1" x14ac:dyDescent="0.3">
      <c r="A282" s="307">
        <v>279</v>
      </c>
      <c r="B282" s="308" t="s">
        <v>2401</v>
      </c>
      <c r="C282" s="308" t="s">
        <v>14338</v>
      </c>
      <c r="D282" s="308" t="s">
        <v>14339</v>
      </c>
      <c r="E282" s="308" t="s">
        <v>14340</v>
      </c>
      <c r="F282" s="309" t="s">
        <v>2947</v>
      </c>
      <c r="G282" s="309" t="s">
        <v>2948</v>
      </c>
      <c r="H282" s="309" t="s">
        <v>2949</v>
      </c>
      <c r="I282" s="309" t="s">
        <v>2425</v>
      </c>
      <c r="J282" s="309" t="s">
        <v>15063</v>
      </c>
      <c r="K282" s="310">
        <v>0.78692751080898105</v>
      </c>
      <c r="L282" s="310">
        <v>0.7670057810466806</v>
      </c>
      <c r="M282" s="310">
        <f>VLOOKUP(H282,'Details of Feeder LEvel'!H:N,7,FALSE)</f>
        <v>0.46500000000000008</v>
      </c>
      <c r="N282" s="310">
        <f t="shared" si="4"/>
        <v>2.5315838484056061</v>
      </c>
      <c r="O282" s="310">
        <v>2.5315838484056052</v>
      </c>
      <c r="P282" s="309" t="s">
        <v>15063</v>
      </c>
      <c r="Q282" s="311"/>
    </row>
    <row r="283" spans="1:17" s="312" customFormat="1" x14ac:dyDescent="0.3">
      <c r="A283" s="307">
        <v>280</v>
      </c>
      <c r="B283" s="308" t="s">
        <v>2401</v>
      </c>
      <c r="C283" s="308" t="s">
        <v>14338</v>
      </c>
      <c r="D283" s="308" t="s">
        <v>14339</v>
      </c>
      <c r="E283" s="308" t="s">
        <v>14340</v>
      </c>
      <c r="F283" s="309" t="s">
        <v>2947</v>
      </c>
      <c r="G283" s="309" t="s">
        <v>2950</v>
      </c>
      <c r="H283" s="309" t="s">
        <v>2951</v>
      </c>
      <c r="I283" s="309" t="s">
        <v>2432</v>
      </c>
      <c r="J283" s="309" t="s">
        <v>15063</v>
      </c>
      <c r="K283" s="310">
        <v>2.9592216445780202</v>
      </c>
      <c r="L283" s="310">
        <v>2.8465351000000005</v>
      </c>
      <c r="M283" s="310">
        <f>VLOOKUP(H283,'Details of Feeder LEvel'!H:N,7,FALSE)</f>
        <v>0</v>
      </c>
      <c r="N283" s="310">
        <f t="shared" si="4"/>
        <v>3.8079791956269142</v>
      </c>
      <c r="O283" s="310">
        <v>3.8079791956269204</v>
      </c>
      <c r="P283" s="309" t="s">
        <v>15063</v>
      </c>
      <c r="Q283" s="311"/>
    </row>
    <row r="284" spans="1:17" s="312" customFormat="1" x14ac:dyDescent="0.3">
      <c r="A284" s="307">
        <v>281</v>
      </c>
      <c r="B284" s="308" t="s">
        <v>2401</v>
      </c>
      <c r="C284" s="308" t="s">
        <v>14338</v>
      </c>
      <c r="D284" s="308" t="s">
        <v>14339</v>
      </c>
      <c r="E284" s="308" t="s">
        <v>14340</v>
      </c>
      <c r="F284" s="309" t="s">
        <v>2947</v>
      </c>
      <c r="G284" s="309" t="s">
        <v>2952</v>
      </c>
      <c r="H284" s="309" t="s">
        <v>2953</v>
      </c>
      <c r="I284" s="309" t="s">
        <v>2425</v>
      </c>
      <c r="J284" s="309" t="s">
        <v>15063</v>
      </c>
      <c r="K284" s="310">
        <v>0.9685154600978696</v>
      </c>
      <c r="L284" s="310">
        <v>0.9440289999999999</v>
      </c>
      <c r="M284" s="310">
        <f>VLOOKUP(H284,'Details of Feeder LEvel'!H:N,7,FALSE)</f>
        <v>7.6671051228978104E-3</v>
      </c>
      <c r="N284" s="310">
        <f t="shared" si="4"/>
        <v>2.5282466936971058</v>
      </c>
      <c r="O284" s="310">
        <v>2.5282466936970893</v>
      </c>
      <c r="P284" s="309" t="s">
        <v>15063</v>
      </c>
      <c r="Q284" s="311"/>
    </row>
    <row r="285" spans="1:17" s="312" customFormat="1" x14ac:dyDescent="0.3">
      <c r="A285" s="307">
        <v>282</v>
      </c>
      <c r="B285" s="308" t="s">
        <v>2401</v>
      </c>
      <c r="C285" s="308" t="s">
        <v>14338</v>
      </c>
      <c r="D285" s="308" t="s">
        <v>14339</v>
      </c>
      <c r="E285" s="308" t="s">
        <v>14340</v>
      </c>
      <c r="F285" s="309" t="s">
        <v>2947</v>
      </c>
      <c r="G285" s="309" t="s">
        <v>2956</v>
      </c>
      <c r="H285" s="309" t="s">
        <v>2957</v>
      </c>
      <c r="I285" s="309" t="s">
        <v>2425</v>
      </c>
      <c r="J285" s="309" t="s">
        <v>15063</v>
      </c>
      <c r="K285" s="310">
        <v>0.47139543985394233</v>
      </c>
      <c r="L285" s="310">
        <v>0.45335979999999998</v>
      </c>
      <c r="M285" s="310">
        <f>VLOOKUP(H285,'Details of Feeder LEvel'!H:N,7,FALSE)</f>
        <v>0</v>
      </c>
      <c r="N285" s="310">
        <f t="shared" si="4"/>
        <v>3.8260106757779702</v>
      </c>
      <c r="O285" s="310">
        <v>3.8260106757779577</v>
      </c>
      <c r="P285" s="309" t="s">
        <v>15063</v>
      </c>
      <c r="Q285" s="311"/>
    </row>
    <row r="286" spans="1:17" s="312" customFormat="1" x14ac:dyDescent="0.3">
      <c r="A286" s="307">
        <v>283</v>
      </c>
      <c r="B286" s="308" t="s">
        <v>2401</v>
      </c>
      <c r="C286" s="308" t="s">
        <v>14338</v>
      </c>
      <c r="D286" s="308" t="s">
        <v>14339</v>
      </c>
      <c r="E286" s="308" t="s">
        <v>14340</v>
      </c>
      <c r="F286" s="309" t="s">
        <v>2947</v>
      </c>
      <c r="G286" s="309" t="s">
        <v>2958</v>
      </c>
      <c r="H286" s="309" t="s">
        <v>2959</v>
      </c>
      <c r="I286" s="309" t="s">
        <v>2425</v>
      </c>
      <c r="J286" s="309" t="s">
        <v>15063</v>
      </c>
      <c r="K286" s="310">
        <v>0.5752478231980428</v>
      </c>
      <c r="L286" s="310">
        <v>0.55415249999999994</v>
      </c>
      <c r="M286" s="310">
        <f>VLOOKUP(H286,'Details of Feeder LEvel'!H:N,7,FALSE)</f>
        <v>0</v>
      </c>
      <c r="N286" s="310">
        <f t="shared" si="4"/>
        <v>3.6671713211820869</v>
      </c>
      <c r="O286" s="310">
        <v>3.6671713211820833</v>
      </c>
      <c r="P286" s="309" t="s">
        <v>15063</v>
      </c>
      <c r="Q286" s="311"/>
    </row>
    <row r="287" spans="1:17" s="312" customFormat="1" x14ac:dyDescent="0.3">
      <c r="A287" s="307">
        <v>284</v>
      </c>
      <c r="B287" s="308" t="s">
        <v>2401</v>
      </c>
      <c r="C287" s="308" t="s">
        <v>14338</v>
      </c>
      <c r="D287" s="308" t="s">
        <v>14339</v>
      </c>
      <c r="E287" s="308" t="s">
        <v>14340</v>
      </c>
      <c r="F287" s="309" t="s">
        <v>2947</v>
      </c>
      <c r="G287" s="309" t="s">
        <v>2960</v>
      </c>
      <c r="H287" s="309" t="s">
        <v>14341</v>
      </c>
      <c r="I287" s="309" t="s">
        <v>2432</v>
      </c>
      <c r="J287" s="309" t="s">
        <v>15063</v>
      </c>
      <c r="K287" s="310">
        <v>2.5091614145974459</v>
      </c>
      <c r="L287" s="310">
        <v>2.3603999500000001</v>
      </c>
      <c r="M287" s="310">
        <f>VLOOKUP(H287,'Details of Feeder LEvel'!H:N,7,FALSE)</f>
        <v>0</v>
      </c>
      <c r="N287" s="310">
        <f t="shared" si="4"/>
        <v>5.9287323538454828</v>
      </c>
      <c r="O287" s="310">
        <v>6.4415917495511561</v>
      </c>
      <c r="P287" s="309" t="s">
        <v>15063</v>
      </c>
      <c r="Q287" s="311"/>
    </row>
    <row r="288" spans="1:17" s="312" customFormat="1" x14ac:dyDescent="0.3">
      <c r="A288" s="307">
        <v>285</v>
      </c>
      <c r="B288" s="308" t="s">
        <v>2401</v>
      </c>
      <c r="C288" s="308" t="s">
        <v>14338</v>
      </c>
      <c r="D288" s="308" t="s">
        <v>14339</v>
      </c>
      <c r="E288" s="308" t="s">
        <v>14340</v>
      </c>
      <c r="F288" s="309" t="s">
        <v>2947</v>
      </c>
      <c r="G288" s="309" t="s">
        <v>2961</v>
      </c>
      <c r="H288" s="309" t="s">
        <v>2962</v>
      </c>
      <c r="I288" s="309" t="s">
        <v>2425</v>
      </c>
      <c r="J288" s="309" t="s">
        <v>15063</v>
      </c>
      <c r="K288" s="310">
        <v>1.1890427918690645</v>
      </c>
      <c r="L288" s="310">
        <v>1.1279230499999999</v>
      </c>
      <c r="M288" s="310">
        <f>VLOOKUP(H288,'Details of Feeder LEvel'!H:N,7,FALSE)</f>
        <v>0</v>
      </c>
      <c r="N288" s="310">
        <f t="shared" si="4"/>
        <v>5.140247456779079</v>
      </c>
      <c r="O288" s="310">
        <v>5.1402474567790684</v>
      </c>
      <c r="P288" s="309" t="s">
        <v>15063</v>
      </c>
      <c r="Q288" s="311"/>
    </row>
    <row r="289" spans="1:17" s="312" customFormat="1" x14ac:dyDescent="0.3">
      <c r="A289" s="307">
        <v>286</v>
      </c>
      <c r="B289" s="308" t="s">
        <v>2401</v>
      </c>
      <c r="C289" s="308" t="s">
        <v>14338</v>
      </c>
      <c r="D289" s="308" t="s">
        <v>14339</v>
      </c>
      <c r="E289" s="308" t="s">
        <v>14340</v>
      </c>
      <c r="F289" s="309" t="s">
        <v>2947</v>
      </c>
      <c r="G289" s="309" t="s">
        <v>2963</v>
      </c>
      <c r="H289" s="309" t="s">
        <v>2964</v>
      </c>
      <c r="I289" s="309" t="s">
        <v>2425</v>
      </c>
      <c r="J289" s="309" t="s">
        <v>15063</v>
      </c>
      <c r="K289" s="310">
        <v>2.8803277387352177</v>
      </c>
      <c r="L289" s="310">
        <v>2.7818451223584595</v>
      </c>
      <c r="M289" s="310">
        <f>VLOOKUP(H289,'Details of Feeder LEvel'!H:N,7,FALSE)</f>
        <v>1.4289000000000001</v>
      </c>
      <c r="N289" s="310">
        <f t="shared" si="4"/>
        <v>3.4191461982726663</v>
      </c>
      <c r="O289" s="310">
        <v>3.4191461982726601</v>
      </c>
      <c r="P289" s="309" t="s">
        <v>15063</v>
      </c>
      <c r="Q289" s="311"/>
    </row>
    <row r="290" spans="1:17" s="312" customFormat="1" x14ac:dyDescent="0.3">
      <c r="A290" s="307">
        <v>287</v>
      </c>
      <c r="B290" s="308" t="s">
        <v>2401</v>
      </c>
      <c r="C290" s="308" t="s">
        <v>14338</v>
      </c>
      <c r="D290" s="308" t="s">
        <v>14339</v>
      </c>
      <c r="E290" s="308" t="s">
        <v>14340</v>
      </c>
      <c r="F290" s="309" t="s">
        <v>2947</v>
      </c>
      <c r="G290" s="309" t="s">
        <v>2965</v>
      </c>
      <c r="H290" s="309" t="s">
        <v>2966</v>
      </c>
      <c r="I290" s="309" t="s">
        <v>2425</v>
      </c>
      <c r="J290" s="309" t="s">
        <v>15063</v>
      </c>
      <c r="K290" s="310">
        <v>1.2439148266456086</v>
      </c>
      <c r="L290" s="310">
        <v>1.1937367000000001</v>
      </c>
      <c r="M290" s="310">
        <f>VLOOKUP(H290,'Details of Feeder LEvel'!H:N,7,FALSE)</f>
        <v>0</v>
      </c>
      <c r="N290" s="310">
        <f t="shared" si="4"/>
        <v>4.0338876561927384</v>
      </c>
      <c r="O290" s="310">
        <v>4.033887656192725</v>
      </c>
      <c r="P290" s="309" t="s">
        <v>15063</v>
      </c>
      <c r="Q290" s="311"/>
    </row>
    <row r="291" spans="1:17" s="312" customFormat="1" x14ac:dyDescent="0.3">
      <c r="A291" s="307">
        <v>288</v>
      </c>
      <c r="B291" s="308" t="s">
        <v>2401</v>
      </c>
      <c r="C291" s="308" t="s">
        <v>14338</v>
      </c>
      <c r="D291" s="308" t="s">
        <v>14339</v>
      </c>
      <c r="E291" s="308" t="s">
        <v>14340</v>
      </c>
      <c r="F291" s="309" t="s">
        <v>2947</v>
      </c>
      <c r="G291" s="309" t="s">
        <v>2967</v>
      </c>
      <c r="H291" s="309" t="s">
        <v>14342</v>
      </c>
      <c r="I291" s="309" t="s">
        <v>2425</v>
      </c>
      <c r="J291" s="309" t="s">
        <v>15063</v>
      </c>
      <c r="K291" s="310">
        <v>2.5361672938309305</v>
      </c>
      <c r="L291" s="310">
        <v>2.3734797959721039</v>
      </c>
      <c r="M291" s="310">
        <f>VLOOKUP(H291,'Details of Feeder LEvel'!H:N,7,FALSE)</f>
        <v>0.39999999999999991</v>
      </c>
      <c r="N291" s="310">
        <f t="shared" si="4"/>
        <v>6.4146989930259677</v>
      </c>
      <c r="O291" s="310">
        <v>6.4146989930259579</v>
      </c>
      <c r="P291" s="309" t="s">
        <v>15063</v>
      </c>
      <c r="Q291" s="311"/>
    </row>
    <row r="292" spans="1:17" s="312" customFormat="1" x14ac:dyDescent="0.3">
      <c r="A292" s="307">
        <v>289</v>
      </c>
      <c r="B292" s="308" t="s">
        <v>2401</v>
      </c>
      <c r="C292" s="308" t="s">
        <v>14338</v>
      </c>
      <c r="D292" s="308" t="s">
        <v>14339</v>
      </c>
      <c r="E292" s="308" t="s">
        <v>14340</v>
      </c>
      <c r="F292" s="309" t="s">
        <v>2947</v>
      </c>
      <c r="G292" s="309" t="s">
        <v>2968</v>
      </c>
      <c r="H292" s="309" t="s">
        <v>14343</v>
      </c>
      <c r="I292" s="309" t="s">
        <v>2425</v>
      </c>
      <c r="J292" s="309" t="s">
        <v>15063</v>
      </c>
      <c r="K292" s="310">
        <v>0.10074696128725696</v>
      </c>
      <c r="L292" s="310">
        <v>9.7412999999999972E-2</v>
      </c>
      <c r="M292" s="310">
        <f>VLOOKUP(H292,'Details of Feeder LEvel'!H:N,7,FALSE)</f>
        <v>0</v>
      </c>
      <c r="N292" s="310">
        <f t="shared" si="4"/>
        <v>3.3092425266812393</v>
      </c>
      <c r="O292" s="310">
        <v>3.3092425266812442</v>
      </c>
      <c r="P292" s="309" t="s">
        <v>15063</v>
      </c>
      <c r="Q292" s="311"/>
    </row>
    <row r="293" spans="1:17" s="312" customFormat="1" x14ac:dyDescent="0.3">
      <c r="A293" s="307">
        <v>290</v>
      </c>
      <c r="B293" s="308" t="s">
        <v>2401</v>
      </c>
      <c r="C293" s="308" t="s">
        <v>14338</v>
      </c>
      <c r="D293" s="308" t="s">
        <v>14339</v>
      </c>
      <c r="E293" s="308" t="s">
        <v>14340</v>
      </c>
      <c r="F293" s="309" t="s">
        <v>2947</v>
      </c>
      <c r="G293" s="309" t="s">
        <v>2969</v>
      </c>
      <c r="H293" s="309" t="s">
        <v>2970</v>
      </c>
      <c r="I293" s="309" t="s">
        <v>2425</v>
      </c>
      <c r="J293" s="309" t="s">
        <v>15063</v>
      </c>
      <c r="K293" s="310">
        <v>6.7011000000000154E-2</v>
      </c>
      <c r="L293" s="310">
        <v>6.5435999999999966E-2</v>
      </c>
      <c r="M293" s="310">
        <f>VLOOKUP(H293,'Details of Feeder LEvel'!H:N,7,FALSE)</f>
        <v>1.519637569417329</v>
      </c>
      <c r="N293" s="310">
        <f t="shared" si="4"/>
        <v>2.3503603885931921</v>
      </c>
      <c r="O293" s="310">
        <v>2.8912147649080566</v>
      </c>
      <c r="P293" s="309" t="s">
        <v>15063</v>
      </c>
      <c r="Q293" s="311"/>
    </row>
    <row r="294" spans="1:17" s="312" customFormat="1" x14ac:dyDescent="0.3">
      <c r="A294" s="307">
        <v>291</v>
      </c>
      <c r="B294" s="308" t="s">
        <v>2401</v>
      </c>
      <c r="C294" s="308" t="s">
        <v>14338</v>
      </c>
      <c r="D294" s="308" t="s">
        <v>14339</v>
      </c>
      <c r="E294" s="308" t="s">
        <v>14340</v>
      </c>
      <c r="F294" s="309" t="s">
        <v>2947</v>
      </c>
      <c r="G294" s="309" t="s">
        <v>2971</v>
      </c>
      <c r="H294" s="309" t="s">
        <v>14344</v>
      </c>
      <c r="I294" s="309" t="s">
        <v>2425</v>
      </c>
      <c r="J294" s="309" t="s">
        <v>15063</v>
      </c>
      <c r="K294" s="310">
        <v>1.3510802312113339</v>
      </c>
      <c r="L294" s="310">
        <v>1.302253244749523</v>
      </c>
      <c r="M294" s="310">
        <f>VLOOKUP(H294,'Details of Feeder LEvel'!H:N,7,FALSE)</f>
        <v>1.1372819999999997</v>
      </c>
      <c r="N294" s="310">
        <f t="shared" si="4"/>
        <v>3.6139220553937257</v>
      </c>
      <c r="O294" s="310">
        <v>4.2676371627069383</v>
      </c>
      <c r="P294" s="309" t="s">
        <v>15063</v>
      </c>
      <c r="Q294" s="311"/>
    </row>
    <row r="295" spans="1:17" s="312" customFormat="1" x14ac:dyDescent="0.3">
      <c r="A295" s="307">
        <v>292</v>
      </c>
      <c r="B295" s="308" t="s">
        <v>2401</v>
      </c>
      <c r="C295" s="308" t="s">
        <v>14338</v>
      </c>
      <c r="D295" s="308" t="s">
        <v>14339</v>
      </c>
      <c r="E295" s="308" t="s">
        <v>14340</v>
      </c>
      <c r="F295" s="309" t="s">
        <v>2947</v>
      </c>
      <c r="G295" s="309" t="s">
        <v>2974</v>
      </c>
      <c r="H295" s="309" t="s">
        <v>2975</v>
      </c>
      <c r="I295" s="309" t="s">
        <v>2425</v>
      </c>
      <c r="J295" s="309" t="s">
        <v>15063</v>
      </c>
      <c r="K295" s="310">
        <v>1.5233568911950308</v>
      </c>
      <c r="L295" s="310">
        <v>1.4658858966692825</v>
      </c>
      <c r="M295" s="310">
        <f>VLOOKUP(H295,'Details of Feeder LEvel'!H:N,7,FALSE)</f>
        <v>0.49699999999999989</v>
      </c>
      <c r="N295" s="310">
        <f t="shared" si="4"/>
        <v>3.7726546456663836</v>
      </c>
      <c r="O295" s="310">
        <v>3.7726546456663734</v>
      </c>
      <c r="P295" s="309" t="s">
        <v>15063</v>
      </c>
      <c r="Q295" s="311"/>
    </row>
    <row r="296" spans="1:17" s="312" customFormat="1" x14ac:dyDescent="0.3">
      <c r="A296" s="307">
        <v>293</v>
      </c>
      <c r="B296" s="308" t="s">
        <v>2401</v>
      </c>
      <c r="C296" s="308" t="s">
        <v>14338</v>
      </c>
      <c r="D296" s="308" t="s">
        <v>14339</v>
      </c>
      <c r="E296" s="308" t="s">
        <v>14340</v>
      </c>
      <c r="F296" s="309" t="s">
        <v>2947</v>
      </c>
      <c r="G296" s="309" t="s">
        <v>2976</v>
      </c>
      <c r="H296" s="309" t="s">
        <v>14345</v>
      </c>
      <c r="I296" s="309" t="s">
        <v>2425</v>
      </c>
      <c r="J296" s="309" t="s">
        <v>15063</v>
      </c>
      <c r="K296" s="310">
        <v>2.258801133125905</v>
      </c>
      <c r="L296" s="310">
        <v>2.1390070400000001</v>
      </c>
      <c r="M296" s="310">
        <f>VLOOKUP(H296,'Details of Feeder LEvel'!H:N,7,FALSE)</f>
        <v>0</v>
      </c>
      <c r="N296" s="310">
        <f t="shared" si="4"/>
        <v>5.3034369147904821</v>
      </c>
      <c r="O296" s="310">
        <v>5.3034369147904714</v>
      </c>
      <c r="P296" s="309" t="s">
        <v>15063</v>
      </c>
      <c r="Q296" s="311"/>
    </row>
    <row r="297" spans="1:17" s="312" customFormat="1" x14ac:dyDescent="0.3">
      <c r="A297" s="307">
        <v>294</v>
      </c>
      <c r="B297" s="308" t="s">
        <v>2401</v>
      </c>
      <c r="C297" s="308" t="s">
        <v>14338</v>
      </c>
      <c r="D297" s="308" t="s">
        <v>14339</v>
      </c>
      <c r="E297" s="308" t="s">
        <v>14340</v>
      </c>
      <c r="F297" s="309" t="s">
        <v>2947</v>
      </c>
      <c r="G297" s="309" t="s">
        <v>2977</v>
      </c>
      <c r="H297" s="309" t="s">
        <v>2978</v>
      </c>
      <c r="I297" s="309" t="s">
        <v>2425</v>
      </c>
      <c r="J297" s="309" t="s">
        <v>15063</v>
      </c>
      <c r="K297" s="310">
        <v>0.53874187719769762</v>
      </c>
      <c r="L297" s="310">
        <v>0.51759704999999989</v>
      </c>
      <c r="M297" s="310">
        <f>VLOOKUP(H297,'Details of Feeder LEvel'!H:N,7,FALSE)</f>
        <v>0</v>
      </c>
      <c r="N297" s="310">
        <f t="shared" si="4"/>
        <v>3.9248530869150131</v>
      </c>
      <c r="O297" s="310">
        <v>8.1471887294833127</v>
      </c>
      <c r="P297" s="309" t="s">
        <v>15063</v>
      </c>
      <c r="Q297" s="311"/>
    </row>
    <row r="298" spans="1:17" s="312" customFormat="1" x14ac:dyDescent="0.3">
      <c r="A298" s="307">
        <v>295</v>
      </c>
      <c r="B298" s="308" t="s">
        <v>2401</v>
      </c>
      <c r="C298" s="308" t="s">
        <v>14338</v>
      </c>
      <c r="D298" s="308" t="s">
        <v>14339</v>
      </c>
      <c r="E298" s="308" t="s">
        <v>14340</v>
      </c>
      <c r="F298" s="309" t="s">
        <v>2947</v>
      </c>
      <c r="G298" s="309" t="s">
        <v>2979</v>
      </c>
      <c r="H298" s="309" t="s">
        <v>2980</v>
      </c>
      <c r="I298" s="309" t="s">
        <v>2425</v>
      </c>
      <c r="J298" s="309" t="s">
        <v>15063</v>
      </c>
      <c r="K298" s="310">
        <v>0.52038765688140487</v>
      </c>
      <c r="L298" s="310">
        <v>0.50019625000000001</v>
      </c>
      <c r="M298" s="310">
        <f>VLOOKUP(H298,'Details of Feeder LEvel'!H:N,7,FALSE)</f>
        <v>0</v>
      </c>
      <c r="N298" s="310">
        <f t="shared" si="4"/>
        <v>3.8800702926753763</v>
      </c>
      <c r="O298" s="310">
        <v>3.880070292675375</v>
      </c>
      <c r="P298" s="309" t="s">
        <v>15063</v>
      </c>
      <c r="Q298" s="311"/>
    </row>
    <row r="299" spans="1:17" s="312" customFormat="1" x14ac:dyDescent="0.3">
      <c r="A299" s="307">
        <v>296</v>
      </c>
      <c r="B299" s="308" t="s">
        <v>2401</v>
      </c>
      <c r="C299" s="308" t="s">
        <v>14338</v>
      </c>
      <c r="D299" s="308" t="s">
        <v>14339</v>
      </c>
      <c r="E299" s="308" t="s">
        <v>14340</v>
      </c>
      <c r="F299" s="309" t="s">
        <v>2947</v>
      </c>
      <c r="G299" s="309" t="s">
        <v>2981</v>
      </c>
      <c r="H299" s="309" t="s">
        <v>2982</v>
      </c>
      <c r="I299" s="309" t="s">
        <v>2425</v>
      </c>
      <c r="J299" s="309" t="s">
        <v>15063</v>
      </c>
      <c r="K299" s="310">
        <v>0.96606425584934441</v>
      </c>
      <c r="L299" s="310">
        <v>0.95265829217522413</v>
      </c>
      <c r="M299" s="310">
        <f>VLOOKUP(H299,'Details of Feeder LEvel'!H:N,7,FALSE)</f>
        <v>0.41999999999999993</v>
      </c>
      <c r="N299" s="310">
        <f t="shared" si="4"/>
        <v>1.3876886131486177</v>
      </c>
      <c r="O299" s="310">
        <v>1.3876886131486077</v>
      </c>
      <c r="P299" s="309" t="s">
        <v>15063</v>
      </c>
      <c r="Q299" s="311"/>
    </row>
    <row r="300" spans="1:17" s="312" customFormat="1" x14ac:dyDescent="0.3">
      <c r="A300" s="307">
        <v>297</v>
      </c>
      <c r="B300" s="308" t="s">
        <v>2401</v>
      </c>
      <c r="C300" s="308" t="s">
        <v>14338</v>
      </c>
      <c r="D300" s="308" t="s">
        <v>14339</v>
      </c>
      <c r="E300" s="308" t="s">
        <v>14340</v>
      </c>
      <c r="F300" s="309" t="s">
        <v>2947</v>
      </c>
      <c r="G300" s="309" t="s">
        <v>2983</v>
      </c>
      <c r="H300" s="309" t="s">
        <v>2984</v>
      </c>
      <c r="I300" s="309" t="s">
        <v>2425</v>
      </c>
      <c r="J300" s="309" t="s">
        <v>15063</v>
      </c>
      <c r="K300" s="310">
        <v>0.97296810088650842</v>
      </c>
      <c r="L300" s="310">
        <v>0.94818599999999986</v>
      </c>
      <c r="M300" s="310">
        <f>VLOOKUP(H300,'Details of Feeder LEvel'!H:N,7,FALSE)</f>
        <v>0</v>
      </c>
      <c r="N300" s="310">
        <f t="shared" si="4"/>
        <v>2.5470620119949094</v>
      </c>
      <c r="O300" s="310">
        <v>2.5470620119949161</v>
      </c>
      <c r="P300" s="309" t="s">
        <v>15063</v>
      </c>
      <c r="Q300" s="311"/>
    </row>
    <row r="301" spans="1:17" s="312" customFormat="1" x14ac:dyDescent="0.3">
      <c r="A301" s="307">
        <v>298</v>
      </c>
      <c r="B301" s="308" t="s">
        <v>2401</v>
      </c>
      <c r="C301" s="308" t="s">
        <v>14338</v>
      </c>
      <c r="D301" s="308" t="s">
        <v>14339</v>
      </c>
      <c r="E301" s="308" t="s">
        <v>14340</v>
      </c>
      <c r="F301" s="309" t="s">
        <v>2947</v>
      </c>
      <c r="G301" s="309" t="s">
        <v>2985</v>
      </c>
      <c r="H301" s="309" t="s">
        <v>2986</v>
      </c>
      <c r="I301" s="309" t="s">
        <v>2425</v>
      </c>
      <c r="J301" s="309" t="s">
        <v>15063</v>
      </c>
      <c r="K301" s="310">
        <v>0</v>
      </c>
      <c r="L301" s="310">
        <v>0.14935999999999999</v>
      </c>
      <c r="M301" s="310">
        <f>VLOOKUP(H301,'Details of Feeder LEvel'!H:N,7,FALSE)</f>
        <v>0</v>
      </c>
      <c r="N301" s="310" t="e">
        <f t="shared" si="4"/>
        <v>#DIV/0!</v>
      </c>
      <c r="O301" s="310" t="e">
        <v>#DIV/0!</v>
      </c>
      <c r="P301" s="309" t="s">
        <v>15063</v>
      </c>
      <c r="Q301" s="311"/>
    </row>
    <row r="302" spans="1:17" s="312" customFormat="1" x14ac:dyDescent="0.3">
      <c r="A302" s="307">
        <v>299</v>
      </c>
      <c r="B302" s="308" t="s">
        <v>2401</v>
      </c>
      <c r="C302" s="308" t="s">
        <v>14338</v>
      </c>
      <c r="D302" s="308" t="s">
        <v>14339</v>
      </c>
      <c r="E302" s="308" t="s">
        <v>14340</v>
      </c>
      <c r="F302" s="309" t="s">
        <v>2947</v>
      </c>
      <c r="G302" s="309" t="s">
        <v>2987</v>
      </c>
      <c r="H302" s="309" t="s">
        <v>2988</v>
      </c>
      <c r="I302" s="309" t="s">
        <v>2425</v>
      </c>
      <c r="J302" s="309" t="s">
        <v>15063</v>
      </c>
      <c r="K302" s="310">
        <v>2.6032164937558462</v>
      </c>
      <c r="L302" s="310">
        <v>2.4611372353731906</v>
      </c>
      <c r="M302" s="310">
        <f>VLOOKUP(H302,'Details of Feeder LEvel'!H:N,7,FALSE)</f>
        <v>0.21200000000000019</v>
      </c>
      <c r="N302" s="310">
        <f t="shared" si="4"/>
        <v>5.4578349024543744</v>
      </c>
      <c r="O302" s="310">
        <v>5.4578349024543833</v>
      </c>
      <c r="P302" s="309" t="s">
        <v>15063</v>
      </c>
      <c r="Q302" s="311"/>
    </row>
    <row r="303" spans="1:17" s="312" customFormat="1" x14ac:dyDescent="0.3">
      <c r="A303" s="307">
        <v>300</v>
      </c>
      <c r="B303" s="308" t="s">
        <v>2401</v>
      </c>
      <c r="C303" s="308" t="s">
        <v>14338</v>
      </c>
      <c r="D303" s="308" t="s">
        <v>14339</v>
      </c>
      <c r="E303" s="308" t="s">
        <v>14340</v>
      </c>
      <c r="F303" s="309" t="s">
        <v>2947</v>
      </c>
      <c r="G303" s="309" t="s">
        <v>2989</v>
      </c>
      <c r="H303" s="309" t="s">
        <v>2990</v>
      </c>
      <c r="I303" s="309" t="s">
        <v>2425</v>
      </c>
      <c r="J303" s="309" t="s">
        <v>15063</v>
      </c>
      <c r="K303" s="310">
        <v>3.1793546866895377</v>
      </c>
      <c r="L303" s="310">
        <v>3.0742536727295127</v>
      </c>
      <c r="M303" s="310">
        <f>VLOOKUP(H303,'Details of Feeder LEvel'!H:N,7,FALSE)</f>
        <v>0.64999999999999991</v>
      </c>
      <c r="N303" s="310">
        <f t="shared" si="4"/>
        <v>3.305734160458206</v>
      </c>
      <c r="O303" s="310">
        <v>3.5531132058233772</v>
      </c>
      <c r="P303" s="309" t="s">
        <v>15063</v>
      </c>
      <c r="Q303" s="311"/>
    </row>
    <row r="304" spans="1:17" s="312" customFormat="1" x14ac:dyDescent="0.3">
      <c r="A304" s="307">
        <v>301</v>
      </c>
      <c r="B304" s="308" t="s">
        <v>2401</v>
      </c>
      <c r="C304" s="308" t="s">
        <v>14338</v>
      </c>
      <c r="D304" s="308" t="s">
        <v>14339</v>
      </c>
      <c r="E304" s="308" t="s">
        <v>14340</v>
      </c>
      <c r="F304" s="309" t="s">
        <v>2991</v>
      </c>
      <c r="G304" s="309" t="s">
        <v>2994</v>
      </c>
      <c r="H304" s="309" t="s">
        <v>2995</v>
      </c>
      <c r="I304" s="309" t="s">
        <v>2432</v>
      </c>
      <c r="J304" s="309" t="s">
        <v>15063</v>
      </c>
      <c r="K304" s="310">
        <v>1.6090568056203858</v>
      </c>
      <c r="L304" s="310">
        <v>1.5512947500000001</v>
      </c>
      <c r="M304" s="310">
        <f>VLOOKUP(H304,'Details of Feeder LEvel'!H:N,7,FALSE)</f>
        <v>0</v>
      </c>
      <c r="N304" s="310">
        <f t="shared" si="4"/>
        <v>3.5898083534791714</v>
      </c>
      <c r="O304" s="310">
        <v>3.5898083534791625</v>
      </c>
      <c r="P304" s="309" t="s">
        <v>15063</v>
      </c>
      <c r="Q304" s="311"/>
    </row>
    <row r="305" spans="1:17" s="312" customFormat="1" x14ac:dyDescent="0.3">
      <c r="A305" s="307">
        <v>302</v>
      </c>
      <c r="B305" s="308" t="s">
        <v>2401</v>
      </c>
      <c r="C305" s="308" t="s">
        <v>14338</v>
      </c>
      <c r="D305" s="308" t="s">
        <v>14339</v>
      </c>
      <c r="E305" s="308" t="s">
        <v>14340</v>
      </c>
      <c r="F305" s="309" t="s">
        <v>2991</v>
      </c>
      <c r="G305" s="309" t="s">
        <v>2996</v>
      </c>
      <c r="H305" s="309" t="s">
        <v>2997</v>
      </c>
      <c r="I305" s="309" t="s">
        <v>2432</v>
      </c>
      <c r="J305" s="309" t="s">
        <v>15063</v>
      </c>
      <c r="K305" s="310">
        <v>0.91336057032485551</v>
      </c>
      <c r="L305" s="310">
        <v>0.8803465363164088</v>
      </c>
      <c r="M305" s="310">
        <f>VLOOKUP(H305,'Details of Feeder LEvel'!H:N,7,FALSE)</f>
        <v>0.28380000000000005</v>
      </c>
      <c r="N305" s="310">
        <f t="shared" si="4"/>
        <v>3.6145674644904577</v>
      </c>
      <c r="O305" s="310">
        <v>7.5446475443258665</v>
      </c>
      <c r="P305" s="309" t="s">
        <v>15063</v>
      </c>
      <c r="Q305" s="311"/>
    </row>
    <row r="306" spans="1:17" s="312" customFormat="1" x14ac:dyDescent="0.3">
      <c r="A306" s="307">
        <v>303</v>
      </c>
      <c r="B306" s="308" t="s">
        <v>2401</v>
      </c>
      <c r="C306" s="308" t="s">
        <v>14338</v>
      </c>
      <c r="D306" s="308" t="s">
        <v>14339</v>
      </c>
      <c r="E306" s="308" t="s">
        <v>14340</v>
      </c>
      <c r="F306" s="309" t="s">
        <v>2991</v>
      </c>
      <c r="G306" s="309" t="s">
        <v>3002</v>
      </c>
      <c r="H306" s="309" t="s">
        <v>3003</v>
      </c>
      <c r="I306" s="309" t="s">
        <v>2425</v>
      </c>
      <c r="J306" s="309" t="s">
        <v>15063</v>
      </c>
      <c r="K306" s="310">
        <v>0.93274793223391694</v>
      </c>
      <c r="L306" s="310">
        <v>0.89829049999999999</v>
      </c>
      <c r="M306" s="310">
        <f>VLOOKUP(H306,'Details of Feeder LEvel'!H:N,7,FALSE)</f>
        <v>0</v>
      </c>
      <c r="N306" s="310">
        <f t="shared" si="4"/>
        <v>3.6941847891736339</v>
      </c>
      <c r="O306" s="310">
        <v>3.6941847891736379</v>
      </c>
      <c r="P306" s="309" t="s">
        <v>15063</v>
      </c>
      <c r="Q306" s="311"/>
    </row>
    <row r="307" spans="1:17" s="312" customFormat="1" x14ac:dyDescent="0.3">
      <c r="A307" s="307">
        <v>304</v>
      </c>
      <c r="B307" s="308" t="s">
        <v>2401</v>
      </c>
      <c r="C307" s="308" t="s">
        <v>14338</v>
      </c>
      <c r="D307" s="308" t="s">
        <v>14339</v>
      </c>
      <c r="E307" s="308" t="s">
        <v>14340</v>
      </c>
      <c r="F307" s="309" t="s">
        <v>2991</v>
      </c>
      <c r="G307" s="309" t="s">
        <v>3004</v>
      </c>
      <c r="H307" s="309" t="s">
        <v>3005</v>
      </c>
      <c r="I307" s="309" t="s">
        <v>2432</v>
      </c>
      <c r="J307" s="309" t="s">
        <v>15063</v>
      </c>
      <c r="K307" s="310">
        <v>1.4437316315350277</v>
      </c>
      <c r="L307" s="310">
        <v>1.390174</v>
      </c>
      <c r="M307" s="310">
        <f>VLOOKUP(H307,'Details of Feeder LEvel'!H:N,7,FALSE)</f>
        <v>0</v>
      </c>
      <c r="N307" s="310">
        <f t="shared" si="4"/>
        <v>3.7096666974099106</v>
      </c>
      <c r="O307" s="310">
        <v>3.7096666974099191</v>
      </c>
      <c r="P307" s="309" t="s">
        <v>15063</v>
      </c>
      <c r="Q307" s="311"/>
    </row>
    <row r="308" spans="1:17" s="312" customFormat="1" x14ac:dyDescent="0.3">
      <c r="A308" s="307">
        <v>305</v>
      </c>
      <c r="B308" s="308" t="s">
        <v>2401</v>
      </c>
      <c r="C308" s="308" t="s">
        <v>14338</v>
      </c>
      <c r="D308" s="308" t="s">
        <v>14339</v>
      </c>
      <c r="E308" s="308" t="s">
        <v>14340</v>
      </c>
      <c r="F308" s="309" t="s">
        <v>2991</v>
      </c>
      <c r="G308" s="309" t="s">
        <v>3006</v>
      </c>
      <c r="H308" s="309" t="s">
        <v>3007</v>
      </c>
      <c r="I308" s="309" t="s">
        <v>2425</v>
      </c>
      <c r="J308" s="309" t="s">
        <v>15063</v>
      </c>
      <c r="K308" s="310">
        <v>0.7032275782217644</v>
      </c>
      <c r="L308" s="310">
        <v>0.68616474999999999</v>
      </c>
      <c r="M308" s="310">
        <f>VLOOKUP(H308,'Details of Feeder LEvel'!H:N,7,FALSE)</f>
        <v>6.7011723908949605E-4</v>
      </c>
      <c r="N308" s="310">
        <f t="shared" si="4"/>
        <v>2.4263593678892401</v>
      </c>
      <c r="O308" s="310">
        <v>2.4263593678892525</v>
      </c>
      <c r="P308" s="309" t="s">
        <v>15063</v>
      </c>
      <c r="Q308" s="311"/>
    </row>
    <row r="309" spans="1:17" s="312" customFormat="1" x14ac:dyDescent="0.3">
      <c r="A309" s="307">
        <v>306</v>
      </c>
      <c r="B309" s="308" t="s">
        <v>2401</v>
      </c>
      <c r="C309" s="308" t="s">
        <v>14338</v>
      </c>
      <c r="D309" s="308" t="s">
        <v>14339</v>
      </c>
      <c r="E309" s="308" t="s">
        <v>14340</v>
      </c>
      <c r="F309" s="309" t="s">
        <v>2991</v>
      </c>
      <c r="G309" s="309" t="s">
        <v>3008</v>
      </c>
      <c r="H309" s="309" t="s">
        <v>3009</v>
      </c>
      <c r="I309" s="309" t="s">
        <v>2425</v>
      </c>
      <c r="J309" s="309" t="s">
        <v>15063</v>
      </c>
      <c r="K309" s="310">
        <v>0.52477701727389114</v>
      </c>
      <c r="L309" s="310">
        <v>0.50171999999999983</v>
      </c>
      <c r="M309" s="310">
        <f>VLOOKUP(H309,'Details of Feeder LEvel'!H:N,7,FALSE)</f>
        <v>0.12</v>
      </c>
      <c r="N309" s="310">
        <f t="shared" si="4"/>
        <v>4.3936789369450251</v>
      </c>
      <c r="O309" s="310">
        <v>4.3936789369450118</v>
      </c>
      <c r="P309" s="309" t="s">
        <v>15063</v>
      </c>
      <c r="Q309" s="311"/>
    </row>
    <row r="310" spans="1:17" s="312" customFormat="1" x14ac:dyDescent="0.3">
      <c r="A310" s="307">
        <v>307</v>
      </c>
      <c r="B310" s="308" t="s">
        <v>2401</v>
      </c>
      <c r="C310" s="308" t="s">
        <v>14338</v>
      </c>
      <c r="D310" s="308" t="s">
        <v>14339</v>
      </c>
      <c r="E310" s="308" t="s">
        <v>14340</v>
      </c>
      <c r="F310" s="309" t="s">
        <v>2991</v>
      </c>
      <c r="G310" s="309" t="s">
        <v>3010</v>
      </c>
      <c r="H310" s="309" t="s">
        <v>3011</v>
      </c>
      <c r="I310" s="309" t="s">
        <v>2425</v>
      </c>
      <c r="J310" s="309" t="s">
        <v>15063</v>
      </c>
      <c r="K310" s="310">
        <v>0.9646291644249686</v>
      </c>
      <c r="L310" s="310">
        <v>0.94807875191257174</v>
      </c>
      <c r="M310" s="310">
        <f>VLOOKUP(H310,'Details of Feeder LEvel'!H:N,7,FALSE)</f>
        <v>1.1537273593238417E-3</v>
      </c>
      <c r="N310" s="310">
        <f t="shared" si="4"/>
        <v>1.715727983640515</v>
      </c>
      <c r="O310" s="310">
        <v>1.7157279836405137</v>
      </c>
      <c r="P310" s="309" t="s">
        <v>15063</v>
      </c>
      <c r="Q310" s="311"/>
    </row>
    <row r="311" spans="1:17" s="312" customFormat="1" x14ac:dyDescent="0.3">
      <c r="A311" s="307">
        <v>308</v>
      </c>
      <c r="B311" s="308" t="s">
        <v>2401</v>
      </c>
      <c r="C311" s="308" t="s">
        <v>14338</v>
      </c>
      <c r="D311" s="308" t="s">
        <v>14339</v>
      </c>
      <c r="E311" s="308" t="s">
        <v>14340</v>
      </c>
      <c r="F311" s="309" t="s">
        <v>2991</v>
      </c>
      <c r="G311" s="309" t="s">
        <v>3012</v>
      </c>
      <c r="H311" s="309" t="s">
        <v>3013</v>
      </c>
      <c r="I311" s="309" t="s">
        <v>2432</v>
      </c>
      <c r="J311" s="309" t="s">
        <v>15063</v>
      </c>
      <c r="K311" s="310">
        <v>0.44580162635969622</v>
      </c>
      <c r="L311" s="310">
        <v>0.4271586411256717</v>
      </c>
      <c r="M311" s="310">
        <f>VLOOKUP(H311,'Details of Feeder LEvel'!H:N,7,FALSE)</f>
        <v>0</v>
      </c>
      <c r="N311" s="310">
        <f t="shared" si="4"/>
        <v>4.1819015749804329</v>
      </c>
      <c r="O311" s="310">
        <v>6.5033789105195865</v>
      </c>
      <c r="P311" s="309" t="s">
        <v>15063</v>
      </c>
      <c r="Q311" s="311"/>
    </row>
    <row r="312" spans="1:17" s="312" customFormat="1" x14ac:dyDescent="0.3">
      <c r="A312" s="307">
        <v>309</v>
      </c>
      <c r="B312" s="308" t="s">
        <v>2401</v>
      </c>
      <c r="C312" s="308" t="s">
        <v>14338</v>
      </c>
      <c r="D312" s="308" t="s">
        <v>14339</v>
      </c>
      <c r="E312" s="308" t="s">
        <v>14340</v>
      </c>
      <c r="F312" s="309" t="s">
        <v>2426</v>
      </c>
      <c r="G312" s="309" t="s">
        <v>3022</v>
      </c>
      <c r="H312" s="309" t="s">
        <v>3023</v>
      </c>
      <c r="I312" s="309" t="s">
        <v>2425</v>
      </c>
      <c r="J312" s="309" t="s">
        <v>15063</v>
      </c>
      <c r="K312" s="310">
        <v>0.78001776830967717</v>
      </c>
      <c r="L312" s="310">
        <v>0.74534817320248969</v>
      </c>
      <c r="M312" s="310">
        <f>VLOOKUP(H312,'Details of Feeder LEvel'!H:N,7,FALSE)</f>
        <v>0.37441999999999998</v>
      </c>
      <c r="N312" s="310">
        <f t="shared" si="4"/>
        <v>4.444718635361034</v>
      </c>
      <c r="O312" s="310">
        <v>4.4447186353610224</v>
      </c>
      <c r="P312" s="309" t="s">
        <v>15063</v>
      </c>
      <c r="Q312" s="311"/>
    </row>
    <row r="313" spans="1:17" s="312" customFormat="1" x14ac:dyDescent="0.3">
      <c r="A313" s="307">
        <v>310</v>
      </c>
      <c r="B313" s="308" t="s">
        <v>2401</v>
      </c>
      <c r="C313" s="308" t="s">
        <v>14338</v>
      </c>
      <c r="D313" s="308" t="s">
        <v>14339</v>
      </c>
      <c r="E313" s="308" t="s">
        <v>14340</v>
      </c>
      <c r="F313" s="309" t="s">
        <v>3024</v>
      </c>
      <c r="G313" s="309" t="s">
        <v>3025</v>
      </c>
      <c r="H313" s="309" t="s">
        <v>3026</v>
      </c>
      <c r="I313" s="309" t="s">
        <v>2425</v>
      </c>
      <c r="J313" s="309" t="s">
        <v>15063</v>
      </c>
      <c r="K313" s="310">
        <v>0.58699999999999997</v>
      </c>
      <c r="L313" s="310">
        <v>0.67060399999999998</v>
      </c>
      <c r="M313" s="310">
        <f>VLOOKUP(H313,'Details of Feeder LEvel'!H:N,7,FALSE)</f>
        <v>3.0000000000000027E-3</v>
      </c>
      <c r="N313" s="310">
        <f t="shared" si="4"/>
        <v>-14.242589437819422</v>
      </c>
      <c r="O313" s="310">
        <v>-13.141643973295757</v>
      </c>
      <c r="P313" s="309" t="s">
        <v>15063</v>
      </c>
      <c r="Q313" s="311"/>
    </row>
    <row r="314" spans="1:17" s="312" customFormat="1" x14ac:dyDescent="0.3">
      <c r="A314" s="307">
        <v>311</v>
      </c>
      <c r="B314" s="308" t="s">
        <v>2401</v>
      </c>
      <c r="C314" s="308" t="s">
        <v>14338</v>
      </c>
      <c r="D314" s="308" t="s">
        <v>14339</v>
      </c>
      <c r="E314" s="308" t="s">
        <v>14340</v>
      </c>
      <c r="F314" s="309" t="s">
        <v>3024</v>
      </c>
      <c r="G314" s="309" t="s">
        <v>3029</v>
      </c>
      <c r="H314" s="309" t="s">
        <v>3030</v>
      </c>
      <c r="I314" s="309" t="s">
        <v>2425</v>
      </c>
      <c r="J314" s="309" t="s">
        <v>15063</v>
      </c>
      <c r="K314" s="310">
        <v>1.9854801222518739</v>
      </c>
      <c r="L314" s="310">
        <v>1.9536450000000001</v>
      </c>
      <c r="M314" s="310">
        <f>VLOOKUP(H314,'Details of Feeder LEvel'!H:N,7,FALSE)</f>
        <v>0</v>
      </c>
      <c r="N314" s="310">
        <f t="shared" si="4"/>
        <v>1.6033966744410071</v>
      </c>
      <c r="O314" s="310">
        <v>2.4272359877275607</v>
      </c>
      <c r="P314" s="309" t="s">
        <v>15063</v>
      </c>
      <c r="Q314" s="311"/>
    </row>
    <row r="315" spans="1:17" s="312" customFormat="1" x14ac:dyDescent="0.3">
      <c r="A315" s="307">
        <v>312</v>
      </c>
      <c r="B315" s="308" t="s">
        <v>2401</v>
      </c>
      <c r="C315" s="308" t="s">
        <v>14338</v>
      </c>
      <c r="D315" s="308" t="s">
        <v>14339</v>
      </c>
      <c r="E315" s="308" t="s">
        <v>14340</v>
      </c>
      <c r="F315" s="309" t="s">
        <v>3024</v>
      </c>
      <c r="G315" s="309" t="s">
        <v>3031</v>
      </c>
      <c r="H315" s="309" t="s">
        <v>3032</v>
      </c>
      <c r="I315" s="309" t="s">
        <v>2405</v>
      </c>
      <c r="J315" s="309" t="s">
        <v>15063</v>
      </c>
      <c r="K315" s="310">
        <v>1.6827742387553351</v>
      </c>
      <c r="L315" s="310">
        <v>1.5893345000000001</v>
      </c>
      <c r="M315" s="310">
        <f>VLOOKUP(H315,'Details of Feeder LEvel'!H:N,7,FALSE)</f>
        <v>0</v>
      </c>
      <c r="N315" s="310">
        <f t="shared" si="4"/>
        <v>5.5527198244042353</v>
      </c>
      <c r="O315" s="310">
        <v>5.5527198244042282</v>
      </c>
      <c r="P315" s="309" t="s">
        <v>15063</v>
      </c>
      <c r="Q315" s="311"/>
    </row>
    <row r="316" spans="1:17" s="312" customFormat="1" x14ac:dyDescent="0.3">
      <c r="A316" s="307">
        <v>313</v>
      </c>
      <c r="B316" s="308" t="s">
        <v>2401</v>
      </c>
      <c r="C316" s="308" t="s">
        <v>14338</v>
      </c>
      <c r="D316" s="308" t="s">
        <v>14339</v>
      </c>
      <c r="E316" s="308" t="s">
        <v>14340</v>
      </c>
      <c r="F316" s="309" t="s">
        <v>3033</v>
      </c>
      <c r="G316" s="309" t="s">
        <v>3034</v>
      </c>
      <c r="H316" s="309" t="s">
        <v>3035</v>
      </c>
      <c r="I316" s="309" t="s">
        <v>2425</v>
      </c>
      <c r="J316" s="309" t="s">
        <v>15063</v>
      </c>
      <c r="K316" s="310">
        <v>1.5479457674335566</v>
      </c>
      <c r="L316" s="310">
        <v>1.5022023785162624</v>
      </c>
      <c r="M316" s="310">
        <f>VLOOKUP(H316,'Details of Feeder LEvel'!H:N,7,FALSE)</f>
        <v>0.22900000000000009</v>
      </c>
      <c r="N316" s="310">
        <f t="shared" si="4"/>
        <v>2.9551028130097396</v>
      </c>
      <c r="O316" s="310">
        <v>4.3150391131080879</v>
      </c>
      <c r="P316" s="309" t="s">
        <v>15063</v>
      </c>
      <c r="Q316" s="311"/>
    </row>
    <row r="317" spans="1:17" s="312" customFormat="1" x14ac:dyDescent="0.3">
      <c r="A317" s="307">
        <v>314</v>
      </c>
      <c r="B317" s="308" t="s">
        <v>2401</v>
      </c>
      <c r="C317" s="308" t="s">
        <v>14338</v>
      </c>
      <c r="D317" s="308" t="s">
        <v>14339</v>
      </c>
      <c r="E317" s="308" t="s">
        <v>14340</v>
      </c>
      <c r="F317" s="309" t="s">
        <v>3033</v>
      </c>
      <c r="G317" s="309" t="s">
        <v>3036</v>
      </c>
      <c r="H317" s="309" t="s">
        <v>14346</v>
      </c>
      <c r="I317" s="309" t="s">
        <v>2425</v>
      </c>
      <c r="J317" s="309" t="s">
        <v>15063</v>
      </c>
      <c r="K317" s="310">
        <v>1.4757455651193805</v>
      </c>
      <c r="L317" s="310">
        <v>1.431502622667548</v>
      </c>
      <c r="M317" s="310">
        <f>VLOOKUP(H317,'Details of Feeder LEvel'!H:N,7,FALSE)</f>
        <v>0.625</v>
      </c>
      <c r="N317" s="310">
        <f t="shared" si="4"/>
        <v>2.9980061263645696</v>
      </c>
      <c r="O317" s="310">
        <v>8.9595467956285919</v>
      </c>
      <c r="P317" s="309" t="s">
        <v>15063</v>
      </c>
      <c r="Q317" s="311"/>
    </row>
    <row r="318" spans="1:17" s="312" customFormat="1" x14ac:dyDescent="0.3">
      <c r="A318" s="307">
        <v>315</v>
      </c>
      <c r="B318" s="308" t="s">
        <v>2401</v>
      </c>
      <c r="C318" s="308" t="s">
        <v>14338</v>
      </c>
      <c r="D318" s="308" t="s">
        <v>14339</v>
      </c>
      <c r="E318" s="308" t="s">
        <v>14340</v>
      </c>
      <c r="F318" s="309" t="s">
        <v>3037</v>
      </c>
      <c r="G318" s="309" t="s">
        <v>3038</v>
      </c>
      <c r="H318" s="309" t="s">
        <v>3039</v>
      </c>
      <c r="I318" s="309" t="s">
        <v>2405</v>
      </c>
      <c r="J318" s="309" t="s">
        <v>15063</v>
      </c>
      <c r="K318" s="310">
        <v>1.3900429326743422</v>
      </c>
      <c r="L318" s="310">
        <v>1.33361335</v>
      </c>
      <c r="M318" s="310">
        <f>VLOOKUP(H318,'Details of Feeder LEvel'!H:N,7,FALSE)</f>
        <v>2.011080145428501E-3</v>
      </c>
      <c r="N318" s="310">
        <f t="shared" si="4"/>
        <v>4.0595568200023671</v>
      </c>
      <c r="O318" s="310">
        <v>5.4336018697842654</v>
      </c>
      <c r="P318" s="309" t="s">
        <v>15063</v>
      </c>
      <c r="Q318" s="311"/>
    </row>
    <row r="319" spans="1:17" s="312" customFormat="1" x14ac:dyDescent="0.3">
      <c r="A319" s="307">
        <v>316</v>
      </c>
      <c r="B319" s="308" t="s">
        <v>2401</v>
      </c>
      <c r="C319" s="308" t="s">
        <v>14338</v>
      </c>
      <c r="D319" s="308" t="s">
        <v>14339</v>
      </c>
      <c r="E319" s="308" t="s">
        <v>14340</v>
      </c>
      <c r="F319" s="309" t="s">
        <v>3037</v>
      </c>
      <c r="G319" s="309" t="s">
        <v>3040</v>
      </c>
      <c r="H319" s="309" t="s">
        <v>3041</v>
      </c>
      <c r="I319" s="309" t="s">
        <v>2425</v>
      </c>
      <c r="J319" s="309" t="s">
        <v>15063</v>
      </c>
      <c r="K319" s="310">
        <v>1.8552243721559818</v>
      </c>
      <c r="L319" s="310">
        <v>1.7801990465164392</v>
      </c>
      <c r="M319" s="310">
        <f>VLOOKUP(H319,'Details of Feeder LEvel'!H:N,7,FALSE)</f>
        <v>1.6911499999999999</v>
      </c>
      <c r="N319" s="310">
        <f t="shared" si="4"/>
        <v>4.0440028044885263</v>
      </c>
      <c r="O319" s="310">
        <v>4.0440028044885334</v>
      </c>
      <c r="P319" s="309" t="s">
        <v>15063</v>
      </c>
      <c r="Q319" s="311"/>
    </row>
    <row r="320" spans="1:17" s="312" customFormat="1" x14ac:dyDescent="0.3">
      <c r="A320" s="307">
        <v>317</v>
      </c>
      <c r="B320" s="308" t="s">
        <v>2401</v>
      </c>
      <c r="C320" s="308" t="s">
        <v>14338</v>
      </c>
      <c r="D320" s="308" t="s">
        <v>14339</v>
      </c>
      <c r="E320" s="308" t="s">
        <v>14340</v>
      </c>
      <c r="F320" s="309" t="s">
        <v>3037</v>
      </c>
      <c r="G320" s="309" t="s">
        <v>3042</v>
      </c>
      <c r="H320" s="309" t="s">
        <v>3043</v>
      </c>
      <c r="I320" s="309" t="s">
        <v>2425</v>
      </c>
      <c r="J320" s="309" t="s">
        <v>15063</v>
      </c>
      <c r="K320" s="310">
        <v>2.7971820008843933</v>
      </c>
      <c r="L320" s="310">
        <v>2.693149</v>
      </c>
      <c r="M320" s="310">
        <f>VLOOKUP(H320,'Details of Feeder LEvel'!H:N,7,FALSE)</f>
        <v>4.2531830688368188E-3</v>
      </c>
      <c r="N320" s="310">
        <f t="shared" si="4"/>
        <v>3.7192074327484179</v>
      </c>
      <c r="O320" s="310">
        <v>3.7192074327484281</v>
      </c>
      <c r="P320" s="309" t="s">
        <v>15063</v>
      </c>
      <c r="Q320" s="311"/>
    </row>
    <row r="321" spans="1:17" s="312" customFormat="1" x14ac:dyDescent="0.3">
      <c r="A321" s="307">
        <v>318</v>
      </c>
      <c r="B321" s="308" t="s">
        <v>2401</v>
      </c>
      <c r="C321" s="308" t="s">
        <v>14338</v>
      </c>
      <c r="D321" s="308" t="s">
        <v>14339</v>
      </c>
      <c r="E321" s="308" t="s">
        <v>14340</v>
      </c>
      <c r="F321" s="309" t="s">
        <v>3037</v>
      </c>
      <c r="G321" s="309" t="s">
        <v>3044</v>
      </c>
      <c r="H321" s="309" t="s">
        <v>3045</v>
      </c>
      <c r="I321" s="309" t="s">
        <v>2425</v>
      </c>
      <c r="J321" s="309" t="s">
        <v>15063</v>
      </c>
      <c r="K321" s="310">
        <v>1.5106142076040721</v>
      </c>
      <c r="L321" s="310">
        <v>1.4583865</v>
      </c>
      <c r="M321" s="310">
        <f>VLOOKUP(H321,'Details of Feeder LEvel'!H:N,7,FALSE)</f>
        <v>1.7798424625388165E-3</v>
      </c>
      <c r="N321" s="310">
        <f t="shared" si="4"/>
        <v>3.4573822582344449</v>
      </c>
      <c r="O321" s="310">
        <v>3.4573822582344427</v>
      </c>
      <c r="P321" s="309" t="s">
        <v>15063</v>
      </c>
      <c r="Q321" s="311"/>
    </row>
    <row r="322" spans="1:17" s="312" customFormat="1" x14ac:dyDescent="0.3">
      <c r="A322" s="307">
        <v>319</v>
      </c>
      <c r="B322" s="308" t="s">
        <v>2401</v>
      </c>
      <c r="C322" s="308" t="s">
        <v>14338</v>
      </c>
      <c r="D322" s="308" t="s">
        <v>14339</v>
      </c>
      <c r="E322" s="308" t="s">
        <v>14340</v>
      </c>
      <c r="F322" s="309" t="s">
        <v>3037</v>
      </c>
      <c r="G322" s="309" t="s">
        <v>3048</v>
      </c>
      <c r="H322" s="309" t="s">
        <v>3049</v>
      </c>
      <c r="I322" s="309" t="s">
        <v>2425</v>
      </c>
      <c r="J322" s="309" t="s">
        <v>15063</v>
      </c>
      <c r="K322" s="310">
        <v>1.3621669491250796</v>
      </c>
      <c r="L322" s="310">
        <v>1.30928315</v>
      </c>
      <c r="M322" s="310">
        <f>VLOOKUP(H322,'Details of Feeder LEvel'!H:N,7,FALSE)</f>
        <v>1.3893297347422617E-4</v>
      </c>
      <c r="N322" s="310">
        <f t="shared" si="4"/>
        <v>3.882328752657445</v>
      </c>
      <c r="O322" s="310">
        <v>3.882328752657449</v>
      </c>
      <c r="P322" s="309" t="s">
        <v>15063</v>
      </c>
      <c r="Q322" s="311"/>
    </row>
    <row r="323" spans="1:17" s="312" customFormat="1" x14ac:dyDescent="0.3">
      <c r="A323" s="307">
        <v>320</v>
      </c>
      <c r="B323" s="308" t="s">
        <v>2401</v>
      </c>
      <c r="C323" s="308" t="s">
        <v>14338</v>
      </c>
      <c r="D323" s="308" t="s">
        <v>14339</v>
      </c>
      <c r="E323" s="308" t="s">
        <v>14340</v>
      </c>
      <c r="F323" s="309" t="s">
        <v>3037</v>
      </c>
      <c r="G323" s="309" t="s">
        <v>3050</v>
      </c>
      <c r="H323" s="309" t="s">
        <v>3051</v>
      </c>
      <c r="I323" s="309" t="s">
        <v>2425</v>
      </c>
      <c r="J323" s="309" t="s">
        <v>15063</v>
      </c>
      <c r="K323" s="310">
        <v>0.95305282036859695</v>
      </c>
      <c r="L323" s="310">
        <v>0.92383049999999989</v>
      </c>
      <c r="M323" s="310">
        <f>VLOOKUP(H323,'Details of Feeder LEvel'!H:N,7,FALSE)</f>
        <v>1.0898036569007008E-4</v>
      </c>
      <c r="N323" s="310">
        <f t="shared" si="4"/>
        <v>3.0661805667072279</v>
      </c>
      <c r="O323" s="310">
        <v>3.0661805667072217</v>
      </c>
      <c r="P323" s="309" t="s">
        <v>15063</v>
      </c>
      <c r="Q323" s="311"/>
    </row>
    <row r="324" spans="1:17" s="312" customFormat="1" x14ac:dyDescent="0.3">
      <c r="A324" s="307">
        <v>321</v>
      </c>
      <c r="B324" s="308" t="s">
        <v>2401</v>
      </c>
      <c r="C324" s="308" t="s">
        <v>14338</v>
      </c>
      <c r="D324" s="308" t="s">
        <v>14339</v>
      </c>
      <c r="E324" s="308" t="s">
        <v>14340</v>
      </c>
      <c r="F324" s="309" t="s">
        <v>3037</v>
      </c>
      <c r="G324" s="309" t="s">
        <v>3052</v>
      </c>
      <c r="H324" s="309" t="s">
        <v>3053</v>
      </c>
      <c r="I324" s="309" t="s">
        <v>2425</v>
      </c>
      <c r="J324" s="309" t="s">
        <v>15063</v>
      </c>
      <c r="K324" s="310">
        <v>1.2525268294511369</v>
      </c>
      <c r="L324" s="310">
        <v>1.2050220033574524</v>
      </c>
      <c r="M324" s="310">
        <f>VLOOKUP(H324,'Details of Feeder LEvel'!H:N,7,FALSE)</f>
        <v>0.21651797521084148</v>
      </c>
      <c r="N324" s="310">
        <f t="shared" ref="N324:N387" si="5">(K324-L324)/K324*100</f>
        <v>3.7927192437467707</v>
      </c>
      <c r="O324" s="310">
        <v>3.7927192437467783</v>
      </c>
      <c r="P324" s="309" t="s">
        <v>15063</v>
      </c>
      <c r="Q324" s="311"/>
    </row>
    <row r="325" spans="1:17" s="312" customFormat="1" x14ac:dyDescent="0.3">
      <c r="A325" s="307">
        <v>322</v>
      </c>
      <c r="B325" s="308" t="s">
        <v>2401</v>
      </c>
      <c r="C325" s="308" t="s">
        <v>14338</v>
      </c>
      <c r="D325" s="308" t="s">
        <v>14339</v>
      </c>
      <c r="E325" s="308" t="s">
        <v>14340</v>
      </c>
      <c r="F325" s="309" t="s">
        <v>3037</v>
      </c>
      <c r="G325" s="309" t="s">
        <v>3054</v>
      </c>
      <c r="H325" s="309" t="s">
        <v>3055</v>
      </c>
      <c r="I325" s="309" t="s">
        <v>2425</v>
      </c>
      <c r="J325" s="309" t="s">
        <v>15063</v>
      </c>
      <c r="K325" s="310">
        <v>1.1394473121352471</v>
      </c>
      <c r="L325" s="310">
        <v>1.0996384703981015</v>
      </c>
      <c r="M325" s="310">
        <f>VLOOKUP(H325,'Details of Feeder LEvel'!H:N,7,FALSE)</f>
        <v>1.3301986569327173</v>
      </c>
      <c r="N325" s="310">
        <f t="shared" si="5"/>
        <v>3.4936974542988333</v>
      </c>
      <c r="O325" s="310">
        <v>6.0736516605310324</v>
      </c>
      <c r="P325" s="309" t="s">
        <v>15063</v>
      </c>
      <c r="Q325" s="311"/>
    </row>
    <row r="326" spans="1:17" s="312" customFormat="1" x14ac:dyDescent="0.3">
      <c r="A326" s="307">
        <v>323</v>
      </c>
      <c r="B326" s="308" t="s">
        <v>2401</v>
      </c>
      <c r="C326" s="308" t="s">
        <v>14338</v>
      </c>
      <c r="D326" s="308" t="s">
        <v>14347</v>
      </c>
      <c r="E326" s="308" t="s">
        <v>14348</v>
      </c>
      <c r="F326" s="309" t="s">
        <v>3067</v>
      </c>
      <c r="G326" s="309" t="s">
        <v>3061</v>
      </c>
      <c r="H326" s="309" t="s">
        <v>3062</v>
      </c>
      <c r="I326" s="309" t="s">
        <v>2405</v>
      </c>
      <c r="J326" s="309" t="s">
        <v>15063</v>
      </c>
      <c r="K326" s="310">
        <v>0.75956436592484011</v>
      </c>
      <c r="L326" s="310">
        <v>0.70485019999999998</v>
      </c>
      <c r="M326" s="310">
        <f>VLOOKUP(H326,'Details of Feeder LEvel'!H:N,7,FALSE)</f>
        <v>0</v>
      </c>
      <c r="N326" s="310">
        <f t="shared" si="5"/>
        <v>7.2033613449230938</v>
      </c>
      <c r="O326" s="310">
        <v>7.2033613449230867</v>
      </c>
      <c r="P326" s="309" t="s">
        <v>15063</v>
      </c>
      <c r="Q326" s="311"/>
    </row>
    <row r="327" spans="1:17" s="312" customFormat="1" x14ac:dyDescent="0.3">
      <c r="A327" s="307">
        <v>324</v>
      </c>
      <c r="B327" s="308" t="s">
        <v>2401</v>
      </c>
      <c r="C327" s="308" t="s">
        <v>14338</v>
      </c>
      <c r="D327" s="308" t="s">
        <v>14347</v>
      </c>
      <c r="E327" s="308" t="s">
        <v>14348</v>
      </c>
      <c r="F327" s="309" t="s">
        <v>3067</v>
      </c>
      <c r="G327" s="309" t="s">
        <v>3065</v>
      </c>
      <c r="H327" s="309" t="s">
        <v>3066</v>
      </c>
      <c r="I327" s="309" t="s">
        <v>2405</v>
      </c>
      <c r="J327" s="309" t="s">
        <v>15063</v>
      </c>
      <c r="K327" s="310">
        <v>0.12873641906852012</v>
      </c>
      <c r="L327" s="310">
        <v>0.11938619999999998</v>
      </c>
      <c r="M327" s="310">
        <f>VLOOKUP(H327,'Details of Feeder LEvel'!H:N,7,FALSE)</f>
        <v>0</v>
      </c>
      <c r="N327" s="310">
        <f t="shared" si="5"/>
        <v>7.2630722030131007</v>
      </c>
      <c r="O327" s="310">
        <v>7.2630722030130883</v>
      </c>
      <c r="P327" s="309" t="s">
        <v>15063</v>
      </c>
      <c r="Q327" s="311"/>
    </row>
    <row r="328" spans="1:17" s="312" customFormat="1" x14ac:dyDescent="0.3">
      <c r="A328" s="307">
        <v>325</v>
      </c>
      <c r="B328" s="308" t="s">
        <v>2401</v>
      </c>
      <c r="C328" s="308" t="s">
        <v>14338</v>
      </c>
      <c r="D328" s="308" t="s">
        <v>14347</v>
      </c>
      <c r="E328" s="308" t="s">
        <v>14348</v>
      </c>
      <c r="F328" s="309" t="s">
        <v>3067</v>
      </c>
      <c r="G328" s="309" t="s">
        <v>3068</v>
      </c>
      <c r="H328" s="309" t="s">
        <v>14349</v>
      </c>
      <c r="I328" s="309" t="s">
        <v>2425</v>
      </c>
      <c r="J328" s="309" t="s">
        <v>15063</v>
      </c>
      <c r="K328" s="310">
        <v>3.0122040227072002</v>
      </c>
      <c r="L328" s="310">
        <v>2.7974578999999999</v>
      </c>
      <c r="M328" s="310">
        <f>VLOOKUP(H328,'Details of Feeder LEvel'!H:N,7,FALSE)</f>
        <v>0</v>
      </c>
      <c r="N328" s="310">
        <f t="shared" si="5"/>
        <v>7.1292024407496308</v>
      </c>
      <c r="O328" s="310">
        <v>8.8734906578272756</v>
      </c>
      <c r="P328" s="309" t="s">
        <v>15063</v>
      </c>
      <c r="Q328" s="311"/>
    </row>
    <row r="329" spans="1:17" s="312" customFormat="1" x14ac:dyDescent="0.3">
      <c r="A329" s="307">
        <v>326</v>
      </c>
      <c r="B329" s="308" t="s">
        <v>2401</v>
      </c>
      <c r="C329" s="308" t="s">
        <v>14338</v>
      </c>
      <c r="D329" s="308" t="s">
        <v>14347</v>
      </c>
      <c r="E329" s="308" t="s">
        <v>14348</v>
      </c>
      <c r="F329" s="309" t="s">
        <v>3067</v>
      </c>
      <c r="G329" s="309" t="s">
        <v>3069</v>
      </c>
      <c r="H329" s="309" t="s">
        <v>3070</v>
      </c>
      <c r="I329" s="309" t="s">
        <v>2432</v>
      </c>
      <c r="J329" s="309" t="s">
        <v>15063</v>
      </c>
      <c r="K329" s="310">
        <v>3.5395506509689589</v>
      </c>
      <c r="L329" s="310">
        <v>3.2465055</v>
      </c>
      <c r="M329" s="310">
        <f>VLOOKUP(H329,'Details of Feeder LEvel'!H:N,7,FALSE)</f>
        <v>0</v>
      </c>
      <c r="N329" s="310">
        <f t="shared" si="5"/>
        <v>8.2791625227551755</v>
      </c>
      <c r="O329" s="310">
        <v>8.2791625227551791</v>
      </c>
      <c r="P329" s="309" t="s">
        <v>15063</v>
      </c>
      <c r="Q329" s="311"/>
    </row>
    <row r="330" spans="1:17" s="312" customFormat="1" x14ac:dyDescent="0.3">
      <c r="A330" s="307">
        <v>327</v>
      </c>
      <c r="B330" s="308" t="s">
        <v>2401</v>
      </c>
      <c r="C330" s="308" t="s">
        <v>14338</v>
      </c>
      <c r="D330" s="308" t="s">
        <v>14347</v>
      </c>
      <c r="E330" s="308" t="s">
        <v>14348</v>
      </c>
      <c r="F330" s="309" t="s">
        <v>3067</v>
      </c>
      <c r="G330" s="309" t="s">
        <v>3071</v>
      </c>
      <c r="H330" s="309" t="s">
        <v>3072</v>
      </c>
      <c r="I330" s="309" t="s">
        <v>2553</v>
      </c>
      <c r="J330" s="309" t="s">
        <v>15063</v>
      </c>
      <c r="K330" s="310">
        <v>0.52362337246388002</v>
      </c>
      <c r="L330" s="310">
        <v>0.50912100000000005</v>
      </c>
      <c r="M330" s="310">
        <f>VLOOKUP(H330,'Details of Feeder LEvel'!H:N,7,FALSE)</f>
        <v>0</v>
      </c>
      <c r="N330" s="310">
        <f t="shared" si="5"/>
        <v>2.7696190098696101</v>
      </c>
      <c r="O330" s="310">
        <v>19.029940172186176</v>
      </c>
      <c r="P330" s="309" t="s">
        <v>15063</v>
      </c>
      <c r="Q330" s="311"/>
    </row>
    <row r="331" spans="1:17" s="312" customFormat="1" x14ac:dyDescent="0.3">
      <c r="A331" s="307">
        <v>328</v>
      </c>
      <c r="B331" s="308" t="s">
        <v>2401</v>
      </c>
      <c r="C331" s="308" t="s">
        <v>14338</v>
      </c>
      <c r="D331" s="308" t="s">
        <v>14347</v>
      </c>
      <c r="E331" s="308" t="s">
        <v>14348</v>
      </c>
      <c r="F331" s="309" t="s">
        <v>3067</v>
      </c>
      <c r="G331" s="309" t="s">
        <v>3073</v>
      </c>
      <c r="H331" s="309" t="s">
        <v>14350</v>
      </c>
      <c r="I331" s="309" t="s">
        <v>2405</v>
      </c>
      <c r="J331" s="309" t="s">
        <v>15063</v>
      </c>
      <c r="K331" s="310">
        <v>1.71041690893068</v>
      </c>
      <c r="L331" s="310">
        <v>1.5581216499999999</v>
      </c>
      <c r="M331" s="310">
        <f>VLOOKUP(H331,'Details of Feeder LEvel'!H:N,7,FALSE)</f>
        <v>0</v>
      </c>
      <c r="N331" s="310">
        <f t="shared" si="5"/>
        <v>8.9039846446497162</v>
      </c>
      <c r="O331" s="310">
        <v>8.9039846446497215</v>
      </c>
      <c r="P331" s="309" t="s">
        <v>15063</v>
      </c>
      <c r="Q331" s="311"/>
    </row>
    <row r="332" spans="1:17" s="312" customFormat="1" x14ac:dyDescent="0.3">
      <c r="A332" s="307">
        <v>329</v>
      </c>
      <c r="B332" s="308" t="s">
        <v>2401</v>
      </c>
      <c r="C332" s="308" t="s">
        <v>14338</v>
      </c>
      <c r="D332" s="308" t="s">
        <v>14347</v>
      </c>
      <c r="E332" s="308" t="s">
        <v>14348</v>
      </c>
      <c r="F332" s="309" t="s">
        <v>3067</v>
      </c>
      <c r="G332" s="309" t="s">
        <v>3076</v>
      </c>
      <c r="H332" s="309" t="s">
        <v>3077</v>
      </c>
      <c r="I332" s="309" t="s">
        <v>2425</v>
      </c>
      <c r="J332" s="309" t="s">
        <v>15063</v>
      </c>
      <c r="K332" s="310">
        <v>0.31310637523592</v>
      </c>
      <c r="L332" s="310">
        <v>0.28696274999999999</v>
      </c>
      <c r="M332" s="310">
        <f>VLOOKUP(H332,'Details of Feeder LEvel'!H:N,7,FALSE)</f>
        <v>0</v>
      </c>
      <c r="N332" s="310">
        <f t="shared" si="5"/>
        <v>8.3497581983826628</v>
      </c>
      <c r="O332" s="310">
        <v>8.3497581983826628</v>
      </c>
      <c r="P332" s="309" t="s">
        <v>15063</v>
      </c>
      <c r="Q332" s="311"/>
    </row>
    <row r="333" spans="1:17" s="312" customFormat="1" x14ac:dyDescent="0.3">
      <c r="A333" s="307">
        <v>330</v>
      </c>
      <c r="B333" s="308" t="s">
        <v>2401</v>
      </c>
      <c r="C333" s="308" t="s">
        <v>14338</v>
      </c>
      <c r="D333" s="308" t="s">
        <v>14347</v>
      </c>
      <c r="E333" s="308" t="s">
        <v>14348</v>
      </c>
      <c r="F333" s="309" t="s">
        <v>3067</v>
      </c>
      <c r="G333" s="309" t="s">
        <v>3078</v>
      </c>
      <c r="H333" s="309" t="s">
        <v>3079</v>
      </c>
      <c r="I333" s="309" t="s">
        <v>2405</v>
      </c>
      <c r="J333" s="309" t="s">
        <v>15063</v>
      </c>
      <c r="K333" s="310">
        <v>2.8117230252950005</v>
      </c>
      <c r="L333" s="310">
        <v>2.5690870000000001</v>
      </c>
      <c r="M333" s="310">
        <f>VLOOKUP(H333,'Details of Feeder LEvel'!H:N,7,FALSE)</f>
        <v>0</v>
      </c>
      <c r="N333" s="310">
        <f t="shared" si="5"/>
        <v>8.6294426268940008</v>
      </c>
      <c r="O333" s="310">
        <v>8.6294426268940008</v>
      </c>
      <c r="P333" s="309" t="s">
        <v>15063</v>
      </c>
      <c r="Q333" s="311"/>
    </row>
    <row r="334" spans="1:17" s="312" customFormat="1" x14ac:dyDescent="0.3">
      <c r="A334" s="307">
        <v>331</v>
      </c>
      <c r="B334" s="308" t="s">
        <v>2401</v>
      </c>
      <c r="C334" s="308" t="s">
        <v>14338</v>
      </c>
      <c r="D334" s="308" t="s">
        <v>14347</v>
      </c>
      <c r="E334" s="308" t="s">
        <v>14348</v>
      </c>
      <c r="F334" s="309" t="s">
        <v>3067</v>
      </c>
      <c r="G334" s="309" t="s">
        <v>3080</v>
      </c>
      <c r="H334" s="309" t="s">
        <v>3081</v>
      </c>
      <c r="I334" s="309" t="s">
        <v>2432</v>
      </c>
      <c r="J334" s="309" t="s">
        <v>15063</v>
      </c>
      <c r="K334" s="310">
        <v>3.1927354439827997</v>
      </c>
      <c r="L334" s="310">
        <v>2.9314244999999999</v>
      </c>
      <c r="M334" s="310">
        <f>VLOOKUP(H334,'Details of Feeder LEvel'!H:N,7,FALSE)</f>
        <v>0</v>
      </c>
      <c r="N334" s="310">
        <f t="shared" si="5"/>
        <v>8.1845473440425653</v>
      </c>
      <c r="O334" s="310">
        <v>8.1845473440425707</v>
      </c>
      <c r="P334" s="309" t="s">
        <v>15063</v>
      </c>
      <c r="Q334" s="311"/>
    </row>
    <row r="335" spans="1:17" s="312" customFormat="1" x14ac:dyDescent="0.3">
      <c r="A335" s="307">
        <v>332</v>
      </c>
      <c r="B335" s="308" t="s">
        <v>2401</v>
      </c>
      <c r="C335" s="308" t="s">
        <v>14338</v>
      </c>
      <c r="D335" s="308" t="s">
        <v>14347</v>
      </c>
      <c r="E335" s="308" t="s">
        <v>14348</v>
      </c>
      <c r="F335" s="309" t="s">
        <v>3084</v>
      </c>
      <c r="G335" s="309" t="s">
        <v>3085</v>
      </c>
      <c r="H335" s="309" t="s">
        <v>3086</v>
      </c>
      <c r="I335" s="309" t="s">
        <v>2425</v>
      </c>
      <c r="J335" s="309" t="s">
        <v>15063</v>
      </c>
      <c r="K335" s="310">
        <v>1.5584726438199996</v>
      </c>
      <c r="L335" s="310">
        <v>1.47235</v>
      </c>
      <c r="M335" s="310">
        <f>VLOOKUP(H335,'Details of Feeder LEvel'!H:N,7,FALSE)</f>
        <v>0</v>
      </c>
      <c r="N335" s="310">
        <f t="shared" si="5"/>
        <v>5.5260927525107428</v>
      </c>
      <c r="O335" s="310">
        <v>5.5260927525107366</v>
      </c>
      <c r="P335" s="309" t="s">
        <v>15063</v>
      </c>
      <c r="Q335" s="311"/>
    </row>
    <row r="336" spans="1:17" s="312" customFormat="1" x14ac:dyDescent="0.3">
      <c r="A336" s="307">
        <v>333</v>
      </c>
      <c r="B336" s="308" t="s">
        <v>2401</v>
      </c>
      <c r="C336" s="308" t="s">
        <v>14338</v>
      </c>
      <c r="D336" s="308" t="s">
        <v>14347</v>
      </c>
      <c r="E336" s="308" t="s">
        <v>14348</v>
      </c>
      <c r="F336" s="309" t="s">
        <v>3084</v>
      </c>
      <c r="G336" s="309"/>
      <c r="H336" s="309" t="s">
        <v>3087</v>
      </c>
      <c r="I336" s="309" t="e">
        <v>#N/A</v>
      </c>
      <c r="J336" s="309" t="s">
        <v>15063</v>
      </c>
      <c r="K336" s="310">
        <v>1.5978525112300006</v>
      </c>
      <c r="L336" s="310">
        <v>1.4564712</v>
      </c>
      <c r="M336" s="310">
        <f>VLOOKUP(H336,'Details of Feeder LEvel'!H:N,7,FALSE)</f>
        <v>0</v>
      </c>
      <c r="N336" s="310">
        <f t="shared" si="5"/>
        <v>8.8482078437369438</v>
      </c>
      <c r="O336" s="310">
        <v>8.8482078437369438</v>
      </c>
      <c r="P336" s="309" t="s">
        <v>15063</v>
      </c>
      <c r="Q336" s="311"/>
    </row>
    <row r="337" spans="1:17" s="312" customFormat="1" x14ac:dyDescent="0.3">
      <c r="A337" s="307">
        <v>334</v>
      </c>
      <c r="B337" s="308" t="s">
        <v>2401</v>
      </c>
      <c r="C337" s="308" t="s">
        <v>14338</v>
      </c>
      <c r="D337" s="308" t="s">
        <v>14347</v>
      </c>
      <c r="E337" s="308" t="s">
        <v>14348</v>
      </c>
      <c r="F337" s="309" t="s">
        <v>3084</v>
      </c>
      <c r="G337" s="309" t="s">
        <v>3088</v>
      </c>
      <c r="H337" s="309" t="s">
        <v>3089</v>
      </c>
      <c r="I337" s="309" t="s">
        <v>2405</v>
      </c>
      <c r="J337" s="309" t="s">
        <v>15063</v>
      </c>
      <c r="K337" s="310">
        <v>2.8591307505147197</v>
      </c>
      <c r="L337" s="310">
        <v>2.6319129999999999</v>
      </c>
      <c r="M337" s="310">
        <f>VLOOKUP(H337,'Details of Feeder LEvel'!H:N,7,FALSE)</f>
        <v>0</v>
      </c>
      <c r="N337" s="310">
        <f t="shared" si="5"/>
        <v>7.9470919780011622</v>
      </c>
      <c r="O337" s="310">
        <v>7.9470919780011755</v>
      </c>
      <c r="P337" s="309" t="s">
        <v>15063</v>
      </c>
      <c r="Q337" s="311"/>
    </row>
    <row r="338" spans="1:17" s="312" customFormat="1" x14ac:dyDescent="0.3">
      <c r="A338" s="307">
        <v>335</v>
      </c>
      <c r="B338" s="308" t="s">
        <v>2401</v>
      </c>
      <c r="C338" s="308" t="s">
        <v>14338</v>
      </c>
      <c r="D338" s="308" t="s">
        <v>14347</v>
      </c>
      <c r="E338" s="308" t="s">
        <v>14348</v>
      </c>
      <c r="F338" s="309" t="s">
        <v>3084</v>
      </c>
      <c r="G338" s="309" t="s">
        <v>3090</v>
      </c>
      <c r="H338" s="309" t="s">
        <v>3091</v>
      </c>
      <c r="I338" s="309" t="s">
        <v>2405</v>
      </c>
      <c r="J338" s="309" t="s">
        <v>15063</v>
      </c>
      <c r="K338" s="310">
        <v>3.3584333160926416</v>
      </c>
      <c r="L338" s="310">
        <v>2.9225635300000001</v>
      </c>
      <c r="M338" s="310">
        <f>VLOOKUP(H338,'Details of Feeder LEvel'!H:N,7,FALSE)</f>
        <v>0</v>
      </c>
      <c r="N338" s="310">
        <f t="shared" si="5"/>
        <v>12.978366549786161</v>
      </c>
      <c r="O338" s="310">
        <v>12.978366549786147</v>
      </c>
      <c r="P338" s="309" t="s">
        <v>15063</v>
      </c>
      <c r="Q338" s="311"/>
    </row>
    <row r="339" spans="1:17" s="312" customFormat="1" x14ac:dyDescent="0.3">
      <c r="A339" s="307">
        <v>336</v>
      </c>
      <c r="B339" s="308" t="s">
        <v>2401</v>
      </c>
      <c r="C339" s="308" t="s">
        <v>14338</v>
      </c>
      <c r="D339" s="308" t="s">
        <v>14347</v>
      </c>
      <c r="E339" s="308" t="s">
        <v>14348</v>
      </c>
      <c r="F339" s="309" t="s">
        <v>3084</v>
      </c>
      <c r="G339" s="309" t="s">
        <v>3092</v>
      </c>
      <c r="H339" s="309" t="s">
        <v>3093</v>
      </c>
      <c r="I339" s="309" t="s">
        <v>2425</v>
      </c>
      <c r="J339" s="309" t="s">
        <v>15063</v>
      </c>
      <c r="K339" s="310">
        <v>0.85458075487583973</v>
      </c>
      <c r="L339" s="310">
        <v>0.80002150000000005</v>
      </c>
      <c r="M339" s="310">
        <f>VLOOKUP(H339,'Details of Feeder LEvel'!H:N,7,FALSE)</f>
        <v>0</v>
      </c>
      <c r="N339" s="310">
        <f t="shared" si="5"/>
        <v>6.3843299260543827</v>
      </c>
      <c r="O339" s="310">
        <v>6.3843299260543773</v>
      </c>
      <c r="P339" s="309" t="s">
        <v>15063</v>
      </c>
      <c r="Q339" s="311"/>
    </row>
    <row r="340" spans="1:17" s="312" customFormat="1" x14ac:dyDescent="0.3">
      <c r="A340" s="307">
        <v>337</v>
      </c>
      <c r="B340" s="308" t="s">
        <v>2401</v>
      </c>
      <c r="C340" s="308" t="s">
        <v>14338</v>
      </c>
      <c r="D340" s="308" t="s">
        <v>14347</v>
      </c>
      <c r="E340" s="308" t="s">
        <v>14348</v>
      </c>
      <c r="F340" s="309" t="s">
        <v>3084</v>
      </c>
      <c r="G340" s="309"/>
      <c r="H340" s="309" t="s">
        <v>3094</v>
      </c>
      <c r="I340" s="309" t="e">
        <v>#N/A</v>
      </c>
      <c r="J340" s="309" t="s">
        <v>15063</v>
      </c>
      <c r="K340" s="310">
        <v>1.4970843828704006</v>
      </c>
      <c r="L340" s="310">
        <v>1.4415045</v>
      </c>
      <c r="M340" s="310">
        <f>VLOOKUP(H340,'Details of Feeder LEvel'!H:N,7,FALSE)</f>
        <v>0</v>
      </c>
      <c r="N340" s="310">
        <f t="shared" si="5"/>
        <v>3.7125417582565245</v>
      </c>
      <c r="O340" s="310">
        <v>3.7125417582565157</v>
      </c>
      <c r="P340" s="309" t="s">
        <v>15063</v>
      </c>
      <c r="Q340" s="311"/>
    </row>
    <row r="341" spans="1:17" s="312" customFormat="1" x14ac:dyDescent="0.3">
      <c r="A341" s="307">
        <v>338</v>
      </c>
      <c r="B341" s="308" t="s">
        <v>2401</v>
      </c>
      <c r="C341" s="308" t="s">
        <v>14338</v>
      </c>
      <c r="D341" s="308" t="s">
        <v>14347</v>
      </c>
      <c r="E341" s="308" t="s">
        <v>14348</v>
      </c>
      <c r="F341" s="309" t="s">
        <v>3084</v>
      </c>
      <c r="G341" s="309" t="s">
        <v>3095</v>
      </c>
      <c r="H341" s="309" t="s">
        <v>3096</v>
      </c>
      <c r="I341" s="309" t="s">
        <v>2425</v>
      </c>
      <c r="J341" s="309" t="s">
        <v>15063</v>
      </c>
      <c r="K341" s="310">
        <v>2.620098330463319</v>
      </c>
      <c r="L341" s="310">
        <v>2.3907002500000001</v>
      </c>
      <c r="M341" s="310">
        <f>VLOOKUP(H341,'Details of Feeder LEvel'!H:N,7,FALSE)</f>
        <v>0</v>
      </c>
      <c r="N341" s="310">
        <f t="shared" si="5"/>
        <v>8.7553233325694997</v>
      </c>
      <c r="O341" s="310">
        <v>8.7553233325694979</v>
      </c>
      <c r="P341" s="309" t="s">
        <v>15063</v>
      </c>
      <c r="Q341" s="311"/>
    </row>
    <row r="342" spans="1:17" s="312" customFormat="1" x14ac:dyDescent="0.3">
      <c r="A342" s="307">
        <v>339</v>
      </c>
      <c r="B342" s="308" t="s">
        <v>2401</v>
      </c>
      <c r="C342" s="308" t="s">
        <v>14338</v>
      </c>
      <c r="D342" s="308" t="s">
        <v>14347</v>
      </c>
      <c r="E342" s="308" t="s">
        <v>14348</v>
      </c>
      <c r="F342" s="309" t="s">
        <v>14351</v>
      </c>
      <c r="G342" s="309" t="s">
        <v>3098</v>
      </c>
      <c r="H342" s="309" t="s">
        <v>3099</v>
      </c>
      <c r="I342" s="309" t="s">
        <v>2405</v>
      </c>
      <c r="J342" s="309" t="s">
        <v>15063</v>
      </c>
      <c r="K342" s="310">
        <v>0.84658204812611915</v>
      </c>
      <c r="L342" s="310">
        <v>0.78677102642600882</v>
      </c>
      <c r="M342" s="310">
        <f>VLOOKUP(H342,'Details of Feeder LEvel'!H:N,7,FALSE)</f>
        <v>0</v>
      </c>
      <c r="N342" s="310">
        <f t="shared" si="5"/>
        <v>7.0650000000000004</v>
      </c>
      <c r="O342" s="310">
        <v>7.0649999999999995</v>
      </c>
      <c r="P342" s="309" t="s">
        <v>15063</v>
      </c>
      <c r="Q342" s="311"/>
    </row>
    <row r="343" spans="1:17" s="312" customFormat="1" x14ac:dyDescent="0.3">
      <c r="A343" s="307">
        <v>340</v>
      </c>
      <c r="B343" s="308" t="s">
        <v>2401</v>
      </c>
      <c r="C343" s="308" t="s">
        <v>14338</v>
      </c>
      <c r="D343" s="308" t="s">
        <v>14352</v>
      </c>
      <c r="E343" s="308" t="s">
        <v>14353</v>
      </c>
      <c r="F343" s="309" t="s">
        <v>1512</v>
      </c>
      <c r="G343" s="309" t="s">
        <v>14354</v>
      </c>
      <c r="H343" s="309" t="s">
        <v>3100</v>
      </c>
      <c r="I343" s="309" t="s">
        <v>2405</v>
      </c>
      <c r="J343" s="309" t="s">
        <v>15063</v>
      </c>
      <c r="K343" s="310">
        <v>3.818381120916277</v>
      </c>
      <c r="L343" s="310">
        <v>3.5785122000000174</v>
      </c>
      <c r="M343" s="310">
        <f>VLOOKUP(H343,'Details of Feeder LEvel'!H:N,7,FALSE)</f>
        <v>0</v>
      </c>
      <c r="N343" s="310">
        <f t="shared" si="5"/>
        <v>6.2819533545855055</v>
      </c>
      <c r="O343" s="310">
        <v>6.2819533545854895</v>
      </c>
      <c r="P343" s="309" t="s">
        <v>15063</v>
      </c>
      <c r="Q343" s="311"/>
    </row>
    <row r="344" spans="1:17" s="312" customFormat="1" x14ac:dyDescent="0.3">
      <c r="A344" s="307">
        <v>341</v>
      </c>
      <c r="B344" s="308" t="s">
        <v>2401</v>
      </c>
      <c r="C344" s="308" t="s">
        <v>14338</v>
      </c>
      <c r="D344" s="308" t="s">
        <v>14352</v>
      </c>
      <c r="E344" s="308" t="s">
        <v>14353</v>
      </c>
      <c r="F344" s="309" t="s">
        <v>1512</v>
      </c>
      <c r="G344" s="309" t="s">
        <v>14355</v>
      </c>
      <c r="H344" s="309" t="s">
        <v>3101</v>
      </c>
      <c r="I344" s="309" t="s">
        <v>2405</v>
      </c>
      <c r="J344" s="309" t="s">
        <v>15063</v>
      </c>
      <c r="K344" s="310">
        <v>3.6537295295779351</v>
      </c>
      <c r="L344" s="310">
        <v>3.3754851920000108</v>
      </c>
      <c r="M344" s="310">
        <f>VLOOKUP(H344,'Details of Feeder LEvel'!H:N,7,FALSE)</f>
        <v>0</v>
      </c>
      <c r="N344" s="310">
        <f t="shared" si="5"/>
        <v>7.6153512548058249</v>
      </c>
      <c r="O344" s="310">
        <v>13.810515777225973</v>
      </c>
      <c r="P344" s="309" t="s">
        <v>15063</v>
      </c>
      <c r="Q344" s="311"/>
    </row>
    <row r="345" spans="1:17" s="312" customFormat="1" x14ac:dyDescent="0.3">
      <c r="A345" s="307">
        <v>342</v>
      </c>
      <c r="B345" s="308" t="s">
        <v>2401</v>
      </c>
      <c r="C345" s="308" t="s">
        <v>14338</v>
      </c>
      <c r="D345" s="308" t="s">
        <v>14352</v>
      </c>
      <c r="E345" s="308" t="s">
        <v>14353</v>
      </c>
      <c r="F345" s="309" t="s">
        <v>1512</v>
      </c>
      <c r="G345" s="309" t="s">
        <v>14356</v>
      </c>
      <c r="H345" s="309" t="s">
        <v>14357</v>
      </c>
      <c r="I345" s="309" t="s">
        <v>2432</v>
      </c>
      <c r="J345" s="309" t="s">
        <v>15063</v>
      </c>
      <c r="K345" s="310">
        <v>4.4032578203550807</v>
      </c>
      <c r="L345" s="310">
        <v>4.0341082060000168</v>
      </c>
      <c r="M345" s="310">
        <f>VLOOKUP(H345,'Details of Feeder LEvel'!H:N,7,FALSE)</f>
        <v>0</v>
      </c>
      <c r="N345" s="310">
        <f t="shared" si="5"/>
        <v>8.3835566622645654</v>
      </c>
      <c r="O345" s="310">
        <v>8.383556662264569</v>
      </c>
      <c r="P345" s="309" t="s">
        <v>15063</v>
      </c>
      <c r="Q345" s="311"/>
    </row>
    <row r="346" spans="1:17" s="312" customFormat="1" x14ac:dyDescent="0.3">
      <c r="A346" s="307">
        <v>343</v>
      </c>
      <c r="B346" s="308" t="s">
        <v>2401</v>
      </c>
      <c r="C346" s="308" t="s">
        <v>14338</v>
      </c>
      <c r="D346" s="308" t="s">
        <v>14352</v>
      </c>
      <c r="E346" s="308" t="s">
        <v>14353</v>
      </c>
      <c r="F346" s="309" t="s">
        <v>3102</v>
      </c>
      <c r="G346" s="309"/>
      <c r="H346" s="309" t="s">
        <v>3103</v>
      </c>
      <c r="I346" s="309" t="e">
        <v>#N/A</v>
      </c>
      <c r="J346" s="309" t="s">
        <v>15063</v>
      </c>
      <c r="K346" s="310">
        <v>2.3209191842240386</v>
      </c>
      <c r="L346" s="310">
        <v>2.2100800000000027</v>
      </c>
      <c r="M346" s="310">
        <f>VLOOKUP(H346,'Details of Feeder LEvel'!H:N,7,FALSE)</f>
        <v>0</v>
      </c>
      <c r="N346" s="310">
        <f t="shared" si="5"/>
        <v>4.7756589276111834</v>
      </c>
      <c r="O346" s="310">
        <v>12.310323540855695</v>
      </c>
      <c r="P346" s="309" t="s">
        <v>15063</v>
      </c>
      <c r="Q346" s="311"/>
    </row>
    <row r="347" spans="1:17" s="312" customFormat="1" x14ac:dyDescent="0.3">
      <c r="A347" s="307">
        <v>344</v>
      </c>
      <c r="B347" s="308" t="s">
        <v>2401</v>
      </c>
      <c r="C347" s="308" t="s">
        <v>14338</v>
      </c>
      <c r="D347" s="308" t="s">
        <v>14352</v>
      </c>
      <c r="E347" s="308" t="s">
        <v>14353</v>
      </c>
      <c r="F347" s="309" t="s">
        <v>3102</v>
      </c>
      <c r="G347" s="309" t="s">
        <v>14358</v>
      </c>
      <c r="H347" s="309" t="s">
        <v>14359</v>
      </c>
      <c r="I347" s="309" t="s">
        <v>2405</v>
      </c>
      <c r="J347" s="309" t="s">
        <v>15063</v>
      </c>
      <c r="K347" s="310">
        <v>4.3905393786825648</v>
      </c>
      <c r="L347" s="310">
        <v>4.0735015600000111</v>
      </c>
      <c r="M347" s="310">
        <f>VLOOKUP(H347,'Details of Feeder LEvel'!H:N,7,FALSE)</f>
        <v>0</v>
      </c>
      <c r="N347" s="310">
        <f t="shared" si="5"/>
        <v>7.220930991346326</v>
      </c>
      <c r="O347" s="310">
        <v>7.2209309913463411</v>
      </c>
      <c r="P347" s="309" t="s">
        <v>15063</v>
      </c>
      <c r="Q347" s="311"/>
    </row>
    <row r="348" spans="1:17" s="312" customFormat="1" x14ac:dyDescent="0.3">
      <c r="A348" s="307">
        <v>345</v>
      </c>
      <c r="B348" s="308" t="s">
        <v>2401</v>
      </c>
      <c r="C348" s="308" t="s">
        <v>14338</v>
      </c>
      <c r="D348" s="308" t="s">
        <v>14347</v>
      </c>
      <c r="E348" s="308" t="s">
        <v>14360</v>
      </c>
      <c r="F348" s="309" t="s">
        <v>2486</v>
      </c>
      <c r="G348" s="309" t="s">
        <v>3106</v>
      </c>
      <c r="H348" s="309" t="s">
        <v>3107</v>
      </c>
      <c r="I348" s="309" t="s">
        <v>2425</v>
      </c>
      <c r="J348" s="309" t="s">
        <v>15063</v>
      </c>
      <c r="K348" s="310">
        <v>0.73454310404398315</v>
      </c>
      <c r="L348" s="310">
        <v>0.74335762129251093</v>
      </c>
      <c r="M348" s="310">
        <f>VLOOKUP(H348,'Details of Feeder LEvel'!H:N,7,FALSE)</f>
        <v>0</v>
      </c>
      <c r="N348" s="310">
        <f t="shared" si="5"/>
        <v>-1.1999999999999968</v>
      </c>
      <c r="O348" s="310">
        <v>4.7090325009935263E-2</v>
      </c>
      <c r="P348" s="309" t="s">
        <v>15063</v>
      </c>
      <c r="Q348" s="311"/>
    </row>
    <row r="349" spans="1:17" s="312" customFormat="1" x14ac:dyDescent="0.3">
      <c r="A349" s="307">
        <v>346</v>
      </c>
      <c r="B349" s="308" t="s">
        <v>2401</v>
      </c>
      <c r="C349" s="308" t="s">
        <v>14338</v>
      </c>
      <c r="D349" s="308" t="s">
        <v>14347</v>
      </c>
      <c r="E349" s="308" t="s">
        <v>14360</v>
      </c>
      <c r="F349" s="309" t="s">
        <v>2486</v>
      </c>
      <c r="G349" s="309" t="s">
        <v>3108</v>
      </c>
      <c r="H349" s="309" t="s">
        <v>3109</v>
      </c>
      <c r="I349" s="309" t="s">
        <v>2414</v>
      </c>
      <c r="J349" s="309" t="s">
        <v>15063</v>
      </c>
      <c r="K349" s="310">
        <v>3.5472215620600149</v>
      </c>
      <c r="L349" s="310">
        <v>3.612886</v>
      </c>
      <c r="M349" s="310">
        <f>VLOOKUP(H349,'Details of Feeder LEvel'!H:N,7,FALSE)</f>
        <v>0</v>
      </c>
      <c r="N349" s="310">
        <f t="shared" si="5"/>
        <v>-1.8511512966179402</v>
      </c>
      <c r="O349" s="310">
        <v>0.83370481089352078</v>
      </c>
      <c r="P349" s="309" t="s">
        <v>15063</v>
      </c>
      <c r="Q349" s="311"/>
    </row>
    <row r="350" spans="1:17" s="312" customFormat="1" x14ac:dyDescent="0.3">
      <c r="A350" s="307">
        <v>347</v>
      </c>
      <c r="B350" s="308" t="s">
        <v>2401</v>
      </c>
      <c r="C350" s="308" t="s">
        <v>14338</v>
      </c>
      <c r="D350" s="308" t="s">
        <v>14347</v>
      </c>
      <c r="E350" s="308" t="s">
        <v>14360</v>
      </c>
      <c r="F350" s="309" t="s">
        <v>2486</v>
      </c>
      <c r="G350" s="309" t="s">
        <v>3110</v>
      </c>
      <c r="H350" s="309" t="s">
        <v>3111</v>
      </c>
      <c r="I350" s="309" t="s">
        <v>2425</v>
      </c>
      <c r="J350" s="309" t="s">
        <v>15063</v>
      </c>
      <c r="K350" s="310">
        <v>0.49921980822877465</v>
      </c>
      <c r="L350" s="310">
        <v>0.50521044592751996</v>
      </c>
      <c r="M350" s="310">
        <f>VLOOKUP(H350,'Details of Feeder LEvel'!H:N,7,FALSE)</f>
        <v>0</v>
      </c>
      <c r="N350" s="310">
        <f t="shared" si="5"/>
        <v>-1.2000000000000017</v>
      </c>
      <c r="O350" s="310">
        <v>0.16771706255527263</v>
      </c>
      <c r="P350" s="309" t="s">
        <v>15063</v>
      </c>
      <c r="Q350" s="311"/>
    </row>
    <row r="351" spans="1:17" s="312" customFormat="1" x14ac:dyDescent="0.3">
      <c r="A351" s="307">
        <v>348</v>
      </c>
      <c r="B351" s="308" t="s">
        <v>2401</v>
      </c>
      <c r="C351" s="308" t="s">
        <v>14338</v>
      </c>
      <c r="D351" s="308" t="s">
        <v>14347</v>
      </c>
      <c r="E351" s="308" t="s">
        <v>14360</v>
      </c>
      <c r="F351" s="309" t="s">
        <v>2486</v>
      </c>
      <c r="G351" s="309" t="s">
        <v>3112</v>
      </c>
      <c r="H351" s="309" t="s">
        <v>3113</v>
      </c>
      <c r="I351" s="309" t="s">
        <v>2425</v>
      </c>
      <c r="J351" s="309" t="s">
        <v>15063</v>
      </c>
      <c r="K351" s="310">
        <v>1.4045231813892061</v>
      </c>
      <c r="L351" s="310">
        <v>1.4139999999999999</v>
      </c>
      <c r="M351" s="310">
        <f>VLOOKUP(H351,'Details of Feeder LEvel'!H:N,7,FALSE)</f>
        <v>0</v>
      </c>
      <c r="N351" s="310">
        <f t="shared" si="5"/>
        <v>-0.67473564953341592</v>
      </c>
      <c r="O351" s="310">
        <v>58.474071285709705</v>
      </c>
      <c r="P351" s="309" t="s">
        <v>15063</v>
      </c>
      <c r="Q351" s="311"/>
    </row>
    <row r="352" spans="1:17" s="312" customFormat="1" x14ac:dyDescent="0.3">
      <c r="A352" s="307">
        <v>349</v>
      </c>
      <c r="B352" s="308" t="s">
        <v>2401</v>
      </c>
      <c r="C352" s="308" t="s">
        <v>14338</v>
      </c>
      <c r="D352" s="308" t="s">
        <v>14347</v>
      </c>
      <c r="E352" s="308" t="s">
        <v>14360</v>
      </c>
      <c r="F352" s="309" t="s">
        <v>2486</v>
      </c>
      <c r="G352" s="309" t="s">
        <v>3114</v>
      </c>
      <c r="H352" s="309" t="s">
        <v>3115</v>
      </c>
      <c r="I352" s="309" t="s">
        <v>2425</v>
      </c>
      <c r="J352" s="309" t="s">
        <v>15063</v>
      </c>
      <c r="K352" s="310">
        <v>2.1359547299933417</v>
      </c>
      <c r="L352" s="310">
        <v>2.1456</v>
      </c>
      <c r="M352" s="310">
        <f>VLOOKUP(H352,'Details of Feeder LEvel'!H:N,7,FALSE)</f>
        <v>0</v>
      </c>
      <c r="N352" s="310">
        <f t="shared" si="5"/>
        <v>-0.45156715501589001</v>
      </c>
      <c r="O352" s="310">
        <v>1.1026943756929031</v>
      </c>
      <c r="P352" s="309" t="s">
        <v>15063</v>
      </c>
      <c r="Q352" s="311"/>
    </row>
    <row r="353" spans="1:17" s="312" customFormat="1" x14ac:dyDescent="0.3">
      <c r="A353" s="307">
        <v>350</v>
      </c>
      <c r="B353" s="308" t="s">
        <v>2401</v>
      </c>
      <c r="C353" s="308" t="s">
        <v>14338</v>
      </c>
      <c r="D353" s="308" t="s">
        <v>14347</v>
      </c>
      <c r="E353" s="308" t="s">
        <v>14360</v>
      </c>
      <c r="F353" s="309" t="s">
        <v>2486</v>
      </c>
      <c r="G353" s="309" t="s">
        <v>3116</v>
      </c>
      <c r="H353" s="309" t="s">
        <v>3117</v>
      </c>
      <c r="I353" s="309" t="s">
        <v>2414</v>
      </c>
      <c r="J353" s="309" t="s">
        <v>15063</v>
      </c>
      <c r="K353" s="310">
        <v>0</v>
      </c>
      <c r="L353" s="310">
        <v>0</v>
      </c>
      <c r="M353" s="310">
        <f>VLOOKUP(H353,'Details of Feeder LEvel'!H:N,7,FALSE)</f>
        <v>0</v>
      </c>
      <c r="N353" s="310" t="e">
        <f t="shared" si="5"/>
        <v>#DIV/0!</v>
      </c>
      <c r="O353" s="310" t="e">
        <v>#DIV/0!</v>
      </c>
      <c r="P353" s="309" t="s">
        <v>15063</v>
      </c>
      <c r="Q353" s="311"/>
    </row>
    <row r="354" spans="1:17" s="312" customFormat="1" x14ac:dyDescent="0.3">
      <c r="A354" s="307">
        <v>351</v>
      </c>
      <c r="B354" s="308" t="s">
        <v>2401</v>
      </c>
      <c r="C354" s="308" t="s">
        <v>14338</v>
      </c>
      <c r="D354" s="308" t="s">
        <v>14347</v>
      </c>
      <c r="E354" s="308" t="s">
        <v>14360</v>
      </c>
      <c r="F354" s="309" t="s">
        <v>2486</v>
      </c>
      <c r="G354" s="309" t="s">
        <v>3118</v>
      </c>
      <c r="H354" s="309" t="s">
        <v>3119</v>
      </c>
      <c r="I354" s="309" t="s">
        <v>2425</v>
      </c>
      <c r="J354" s="309" t="s">
        <v>15063</v>
      </c>
      <c r="K354" s="310">
        <v>0.97664437819938255</v>
      </c>
      <c r="L354" s="310">
        <v>0.98885243292687464</v>
      </c>
      <c r="M354" s="310">
        <f>VLOOKUP(H354,'Details of Feeder LEvel'!H:N,7,FALSE)</f>
        <v>0</v>
      </c>
      <c r="N354" s="310">
        <f t="shared" si="5"/>
        <v>-1.2499999999999805</v>
      </c>
      <c r="O354" s="310">
        <v>0.1571233204289868</v>
      </c>
      <c r="P354" s="309" t="s">
        <v>15063</v>
      </c>
      <c r="Q354" s="311"/>
    </row>
    <row r="355" spans="1:17" s="312" customFormat="1" x14ac:dyDescent="0.3">
      <c r="A355" s="307">
        <v>352</v>
      </c>
      <c r="B355" s="308" t="s">
        <v>2401</v>
      </c>
      <c r="C355" s="308" t="s">
        <v>14338</v>
      </c>
      <c r="D355" s="308" t="s">
        <v>14347</v>
      </c>
      <c r="E355" s="308" t="s">
        <v>14360</v>
      </c>
      <c r="F355" s="309" t="s">
        <v>2486</v>
      </c>
      <c r="G355" s="309" t="s">
        <v>3120</v>
      </c>
      <c r="H355" s="309" t="s">
        <v>14361</v>
      </c>
      <c r="I355" s="309" t="s">
        <v>3324</v>
      </c>
      <c r="J355" s="309" t="s">
        <v>15063</v>
      </c>
      <c r="K355" s="310">
        <v>0.74489618316626427</v>
      </c>
      <c r="L355" s="310">
        <v>0.63986582133982095</v>
      </c>
      <c r="M355" s="310">
        <f>VLOOKUP(H355,'Details of Feeder LEvel'!H:N,7,FALSE)</f>
        <v>0</v>
      </c>
      <c r="N355" s="310">
        <f t="shared" si="5"/>
        <v>14.100000000000007</v>
      </c>
      <c r="O355" s="310" t="e">
        <v>#DIV/0!</v>
      </c>
      <c r="P355" s="309" t="s">
        <v>15063</v>
      </c>
      <c r="Q355" s="311"/>
    </row>
    <row r="356" spans="1:17" s="312" customFormat="1" x14ac:dyDescent="0.3">
      <c r="A356" s="307">
        <v>353</v>
      </c>
      <c r="B356" s="308" t="s">
        <v>2401</v>
      </c>
      <c r="C356" s="308" t="s">
        <v>14338</v>
      </c>
      <c r="D356" s="308" t="s">
        <v>14347</v>
      </c>
      <c r="E356" s="308" t="s">
        <v>14360</v>
      </c>
      <c r="F356" s="309" t="s">
        <v>2486</v>
      </c>
      <c r="G356" s="309" t="s">
        <v>3121</v>
      </c>
      <c r="H356" s="309" t="s">
        <v>3122</v>
      </c>
      <c r="I356" s="309" t="s">
        <v>2425</v>
      </c>
      <c r="J356" s="309" t="s">
        <v>15063</v>
      </c>
      <c r="K356" s="310">
        <v>0.6876680221050202</v>
      </c>
      <c r="L356" s="310">
        <v>0.6905</v>
      </c>
      <c r="M356" s="310">
        <f>VLOOKUP(H356,'Details of Feeder LEvel'!H:N,7,FALSE)</f>
        <v>0</v>
      </c>
      <c r="N356" s="310">
        <f t="shared" si="5"/>
        <v>-0.41182340954445318</v>
      </c>
      <c r="O356" s="310">
        <v>1.110278996912728</v>
      </c>
      <c r="P356" s="309" t="s">
        <v>15063</v>
      </c>
      <c r="Q356" s="311"/>
    </row>
    <row r="357" spans="1:17" s="312" customFormat="1" x14ac:dyDescent="0.3">
      <c r="A357" s="307">
        <v>354</v>
      </c>
      <c r="B357" s="308" t="s">
        <v>2401</v>
      </c>
      <c r="C357" s="308" t="s">
        <v>14338</v>
      </c>
      <c r="D357" s="308" t="s">
        <v>14347</v>
      </c>
      <c r="E357" s="308" t="s">
        <v>14360</v>
      </c>
      <c r="F357" s="309" t="s">
        <v>2486</v>
      </c>
      <c r="G357" s="309" t="s">
        <v>3123</v>
      </c>
      <c r="H357" s="309" t="s">
        <v>14362</v>
      </c>
      <c r="I357" s="309" t="s">
        <v>2425</v>
      </c>
      <c r="J357" s="309" t="s">
        <v>15063</v>
      </c>
      <c r="K357" s="310">
        <v>1.107034411343795E-3</v>
      </c>
      <c r="L357" s="310">
        <v>1.1019420530516135E-3</v>
      </c>
      <c r="M357" s="310">
        <f>VLOOKUP(H357,'Details of Feeder LEvel'!H:N,7,FALSE)</f>
        <v>0</v>
      </c>
      <c r="N357" s="310">
        <f t="shared" si="5"/>
        <v>0.46000000000000008</v>
      </c>
      <c r="O357" s="310" t="e">
        <v>#DIV/0!</v>
      </c>
      <c r="P357" s="309" t="s">
        <v>15063</v>
      </c>
      <c r="Q357" s="311"/>
    </row>
    <row r="358" spans="1:17" s="312" customFormat="1" x14ac:dyDescent="0.3">
      <c r="A358" s="307">
        <v>355</v>
      </c>
      <c r="B358" s="308" t="s">
        <v>2401</v>
      </c>
      <c r="C358" s="308" t="s">
        <v>14338</v>
      </c>
      <c r="D358" s="308" t="s">
        <v>14347</v>
      </c>
      <c r="E358" s="308" t="s">
        <v>14360</v>
      </c>
      <c r="F358" s="309" t="s">
        <v>2486</v>
      </c>
      <c r="G358" s="309" t="s">
        <v>3124</v>
      </c>
      <c r="H358" s="309" t="s">
        <v>14363</v>
      </c>
      <c r="I358" s="309" t="s">
        <v>2425</v>
      </c>
      <c r="J358" s="309" t="s">
        <v>15063</v>
      </c>
      <c r="K358" s="310">
        <v>1.3078868606839713</v>
      </c>
      <c r="L358" s="310">
        <v>1.3242354464425206</v>
      </c>
      <c r="M358" s="310">
        <f>VLOOKUP(H358,'Details of Feeder LEvel'!H:N,7,FALSE)</f>
        <v>0</v>
      </c>
      <c r="N358" s="310">
        <f t="shared" si="5"/>
        <v>-1.24999999999997</v>
      </c>
      <c r="O358" s="310">
        <v>13.782425473770122</v>
      </c>
      <c r="P358" s="309" t="s">
        <v>15063</v>
      </c>
      <c r="Q358" s="311"/>
    </row>
    <row r="359" spans="1:17" s="312" customFormat="1" x14ac:dyDescent="0.3">
      <c r="A359" s="307">
        <v>356</v>
      </c>
      <c r="B359" s="308" t="s">
        <v>2401</v>
      </c>
      <c r="C359" s="308" t="s">
        <v>14338</v>
      </c>
      <c r="D359" s="308" t="s">
        <v>14347</v>
      </c>
      <c r="E359" s="308" t="s">
        <v>14360</v>
      </c>
      <c r="F359" s="309" t="s">
        <v>2486</v>
      </c>
      <c r="G359" s="309" t="s">
        <v>3127</v>
      </c>
      <c r="H359" s="309" t="s">
        <v>14364</v>
      </c>
      <c r="I359" s="309" t="s">
        <v>2425</v>
      </c>
      <c r="J359" s="309" t="s">
        <v>15063</v>
      </c>
      <c r="K359" s="310">
        <v>2.8728098327191751</v>
      </c>
      <c r="L359" s="310">
        <v>2.7288820600999442</v>
      </c>
      <c r="M359" s="310">
        <f>VLOOKUP(H359,'Details of Feeder LEvel'!H:N,7,FALSE)</f>
        <v>0</v>
      </c>
      <c r="N359" s="310">
        <f t="shared" si="5"/>
        <v>5.0100000000000096</v>
      </c>
      <c r="O359" s="310">
        <v>5.010000000000014</v>
      </c>
      <c r="P359" s="309" t="s">
        <v>15063</v>
      </c>
      <c r="Q359" s="311"/>
    </row>
    <row r="360" spans="1:17" s="312" customFormat="1" x14ac:dyDescent="0.3">
      <c r="A360" s="307">
        <v>357</v>
      </c>
      <c r="B360" s="308" t="s">
        <v>2401</v>
      </c>
      <c r="C360" s="308" t="s">
        <v>14338</v>
      </c>
      <c r="D360" s="308" t="s">
        <v>14347</v>
      </c>
      <c r="E360" s="308" t="s">
        <v>14360</v>
      </c>
      <c r="F360" s="309" t="s">
        <v>2486</v>
      </c>
      <c r="G360" s="309" t="s">
        <v>3128</v>
      </c>
      <c r="H360" s="309" t="s">
        <v>14365</v>
      </c>
      <c r="I360" s="309" t="s">
        <v>2425</v>
      </c>
      <c r="J360" s="309" t="s">
        <v>15063</v>
      </c>
      <c r="K360" s="310">
        <v>1.8062303355781053</v>
      </c>
      <c r="L360" s="310">
        <v>1.5990557160872965</v>
      </c>
      <c r="M360" s="310">
        <f>VLOOKUP(H360,'Details of Feeder LEvel'!H:N,7,FALSE)</f>
        <v>0</v>
      </c>
      <c r="N360" s="310">
        <f t="shared" si="5"/>
        <v>11.47000000000001</v>
      </c>
      <c r="O360" s="310">
        <v>11.470000000000013</v>
      </c>
      <c r="P360" s="309" t="s">
        <v>15063</v>
      </c>
      <c r="Q360" s="311"/>
    </row>
    <row r="361" spans="1:17" s="312" customFormat="1" x14ac:dyDescent="0.3">
      <c r="A361" s="307">
        <v>358</v>
      </c>
      <c r="B361" s="308" t="s">
        <v>2401</v>
      </c>
      <c r="C361" s="308" t="s">
        <v>14338</v>
      </c>
      <c r="D361" s="308" t="s">
        <v>14347</v>
      </c>
      <c r="E361" s="308" t="s">
        <v>14360</v>
      </c>
      <c r="F361" s="309" t="s">
        <v>2486</v>
      </c>
      <c r="G361" s="309" t="s">
        <v>3129</v>
      </c>
      <c r="H361" s="309" t="s">
        <v>14366</v>
      </c>
      <c r="I361" s="309" t="s">
        <v>2425</v>
      </c>
      <c r="J361" s="309" t="s">
        <v>15063</v>
      </c>
      <c r="K361" s="310">
        <v>2.0183577538812623</v>
      </c>
      <c r="L361" s="310">
        <v>2.0359250000000002</v>
      </c>
      <c r="M361" s="310">
        <f>VLOOKUP(H361,'Details of Feeder LEvel'!H:N,7,FALSE)</f>
        <v>0</v>
      </c>
      <c r="N361" s="310">
        <f t="shared" si="5"/>
        <v>-0.87037325691921941</v>
      </c>
      <c r="O361" s="310">
        <v>0.63748761045914204</v>
      </c>
      <c r="P361" s="309" t="s">
        <v>15063</v>
      </c>
      <c r="Q361" s="311"/>
    </row>
    <row r="362" spans="1:17" s="312" customFormat="1" x14ac:dyDescent="0.3">
      <c r="A362" s="307">
        <v>359</v>
      </c>
      <c r="B362" s="308" t="s">
        <v>2401</v>
      </c>
      <c r="C362" s="308" t="s">
        <v>14338</v>
      </c>
      <c r="D362" s="308" t="s">
        <v>14347</v>
      </c>
      <c r="E362" s="308" t="s">
        <v>14360</v>
      </c>
      <c r="F362" s="309" t="s">
        <v>2486</v>
      </c>
      <c r="G362" s="309" t="s">
        <v>3130</v>
      </c>
      <c r="H362" s="309" t="s">
        <v>3131</v>
      </c>
      <c r="I362" s="309" t="s">
        <v>2405</v>
      </c>
      <c r="J362" s="309" t="s">
        <v>15063</v>
      </c>
      <c r="K362" s="310">
        <v>3.8525453131161242</v>
      </c>
      <c r="L362" s="310">
        <v>3.8847999999999998</v>
      </c>
      <c r="M362" s="310">
        <f>VLOOKUP(H362,'Details of Feeder LEvel'!H:N,7,FALSE)</f>
        <v>0</v>
      </c>
      <c r="N362" s="310">
        <f t="shared" si="5"/>
        <v>-0.83723056479214819</v>
      </c>
      <c r="O362" s="310">
        <v>-4.3551668467545213E-2</v>
      </c>
      <c r="P362" s="309" t="s">
        <v>15063</v>
      </c>
      <c r="Q362" s="311"/>
    </row>
    <row r="363" spans="1:17" s="312" customFormat="1" x14ac:dyDescent="0.3">
      <c r="A363" s="307">
        <v>360</v>
      </c>
      <c r="B363" s="308" t="s">
        <v>2401</v>
      </c>
      <c r="C363" s="308" t="s">
        <v>14338</v>
      </c>
      <c r="D363" s="308" t="s">
        <v>14347</v>
      </c>
      <c r="E363" s="308" t="s">
        <v>14360</v>
      </c>
      <c r="F363" s="309" t="s">
        <v>2486</v>
      </c>
      <c r="G363" s="309" t="s">
        <v>3132</v>
      </c>
      <c r="H363" s="309" t="s">
        <v>3133</v>
      </c>
      <c r="I363" s="309" t="s">
        <v>2405</v>
      </c>
      <c r="J363" s="309" t="s">
        <v>15063</v>
      </c>
      <c r="K363" s="310">
        <v>0.91274514864177581</v>
      </c>
      <c r="L363" s="310">
        <v>0.9264</v>
      </c>
      <c r="M363" s="310">
        <f>VLOOKUP(H363,'Details of Feeder LEvel'!H:N,7,FALSE)</f>
        <v>0</v>
      </c>
      <c r="N363" s="310">
        <f t="shared" si="5"/>
        <v>-1.4960201517963152</v>
      </c>
      <c r="O363" s="310">
        <v>-0.59281129493675699</v>
      </c>
      <c r="P363" s="309" t="s">
        <v>15063</v>
      </c>
      <c r="Q363" s="311"/>
    </row>
    <row r="364" spans="1:17" s="312" customFormat="1" x14ac:dyDescent="0.3">
      <c r="A364" s="307">
        <v>361</v>
      </c>
      <c r="B364" s="308" t="s">
        <v>2401</v>
      </c>
      <c r="C364" s="308" t="s">
        <v>14338</v>
      </c>
      <c r="D364" s="308" t="s">
        <v>14347</v>
      </c>
      <c r="E364" s="308" t="s">
        <v>14360</v>
      </c>
      <c r="F364" s="309" t="s">
        <v>2486</v>
      </c>
      <c r="G364" s="309" t="s">
        <v>3134</v>
      </c>
      <c r="H364" s="309" t="s">
        <v>14367</v>
      </c>
      <c r="I364" s="309" t="s">
        <v>2425</v>
      </c>
      <c r="J364" s="309" t="s">
        <v>15063</v>
      </c>
      <c r="K364" s="310">
        <v>0</v>
      </c>
      <c r="L364" s="310">
        <v>0</v>
      </c>
      <c r="M364" s="310">
        <f>VLOOKUP(H364,'Details of Feeder LEvel'!H:N,7,FALSE)</f>
        <v>0</v>
      </c>
      <c r="N364" s="310" t="e">
        <f t="shared" si="5"/>
        <v>#DIV/0!</v>
      </c>
      <c r="O364" s="310" t="e">
        <v>#DIV/0!</v>
      </c>
      <c r="P364" s="309" t="s">
        <v>15063</v>
      </c>
      <c r="Q364" s="311"/>
    </row>
    <row r="365" spans="1:17" s="312" customFormat="1" x14ac:dyDescent="0.3">
      <c r="A365" s="307">
        <v>362</v>
      </c>
      <c r="B365" s="308" t="s">
        <v>2401</v>
      </c>
      <c r="C365" s="308" t="s">
        <v>14338</v>
      </c>
      <c r="D365" s="308" t="s">
        <v>14347</v>
      </c>
      <c r="E365" s="308" t="s">
        <v>14360</v>
      </c>
      <c r="F365" s="309" t="s">
        <v>2486</v>
      </c>
      <c r="G365" s="309" t="s">
        <v>3135</v>
      </c>
      <c r="H365" s="309" t="s">
        <v>3136</v>
      </c>
      <c r="I365" s="309" t="s">
        <v>2425</v>
      </c>
      <c r="J365" s="309" t="s">
        <v>15063</v>
      </c>
      <c r="K365" s="310">
        <v>0.97546679376055079</v>
      </c>
      <c r="L365" s="310">
        <v>0.96962499999999996</v>
      </c>
      <c r="M365" s="310">
        <f>VLOOKUP(H365,'Details of Feeder LEvel'!H:N,7,FALSE)</f>
        <v>0</v>
      </c>
      <c r="N365" s="310">
        <f t="shared" si="5"/>
        <v>0.59887161694453561</v>
      </c>
      <c r="O365" s="310">
        <v>2.1810909501388642</v>
      </c>
      <c r="P365" s="309" t="s">
        <v>15063</v>
      </c>
      <c r="Q365" s="311"/>
    </row>
    <row r="366" spans="1:17" s="312" customFormat="1" x14ac:dyDescent="0.3">
      <c r="A366" s="307">
        <v>363</v>
      </c>
      <c r="B366" s="308" t="s">
        <v>2401</v>
      </c>
      <c r="C366" s="308" t="s">
        <v>14338</v>
      </c>
      <c r="D366" s="308" t="s">
        <v>14347</v>
      </c>
      <c r="E366" s="308" t="s">
        <v>14360</v>
      </c>
      <c r="F366" s="309" t="s">
        <v>2486</v>
      </c>
      <c r="G366" s="309" t="s">
        <v>3137</v>
      </c>
      <c r="H366" s="309" t="s">
        <v>14368</v>
      </c>
      <c r="I366" s="309" t="s">
        <v>2425</v>
      </c>
      <c r="J366" s="309" t="s">
        <v>15063</v>
      </c>
      <c r="K366" s="310">
        <v>0.66862584435307326</v>
      </c>
      <c r="L366" s="310">
        <v>0.66725000000000001</v>
      </c>
      <c r="M366" s="310">
        <f>VLOOKUP(H366,'Details of Feeder LEvel'!H:N,7,FALSE)</f>
        <v>0</v>
      </c>
      <c r="N366" s="310">
        <f t="shared" si="5"/>
        <v>0.20577193727897938</v>
      </c>
      <c r="O366" s="310">
        <v>100</v>
      </c>
      <c r="P366" s="309" t="s">
        <v>15063</v>
      </c>
      <c r="Q366" s="311"/>
    </row>
    <row r="367" spans="1:17" s="312" customFormat="1" x14ac:dyDescent="0.3">
      <c r="A367" s="307">
        <v>364</v>
      </c>
      <c r="B367" s="308" t="s">
        <v>2401</v>
      </c>
      <c r="C367" s="308" t="s">
        <v>14338</v>
      </c>
      <c r="D367" s="308" t="s">
        <v>14347</v>
      </c>
      <c r="E367" s="308" t="s">
        <v>14360</v>
      </c>
      <c r="F367" s="309" t="s">
        <v>2486</v>
      </c>
      <c r="G367" s="309" t="s">
        <v>3138</v>
      </c>
      <c r="H367" s="309" t="s">
        <v>3139</v>
      </c>
      <c r="I367" s="309" t="s">
        <v>2425</v>
      </c>
      <c r="J367" s="309" t="s">
        <v>15063</v>
      </c>
      <c r="K367" s="310">
        <v>0</v>
      </c>
      <c r="L367" s="310">
        <v>0</v>
      </c>
      <c r="M367" s="310">
        <f>VLOOKUP(H367,'Details of Feeder LEvel'!H:N,7,FALSE)</f>
        <v>0</v>
      </c>
      <c r="N367" s="310" t="e">
        <f t="shared" si="5"/>
        <v>#DIV/0!</v>
      </c>
      <c r="O367" s="310" t="e">
        <v>#DIV/0!</v>
      </c>
      <c r="P367" s="309" t="s">
        <v>15063</v>
      </c>
      <c r="Q367" s="311"/>
    </row>
    <row r="368" spans="1:17" s="312" customFormat="1" x14ac:dyDescent="0.3">
      <c r="A368" s="307">
        <v>365</v>
      </c>
      <c r="B368" s="308" t="s">
        <v>2401</v>
      </c>
      <c r="C368" s="308" t="s">
        <v>14338</v>
      </c>
      <c r="D368" s="308" t="s">
        <v>14347</v>
      </c>
      <c r="E368" s="308" t="s">
        <v>14360</v>
      </c>
      <c r="F368" s="309" t="s">
        <v>2486</v>
      </c>
      <c r="G368" s="309" t="s">
        <v>14369</v>
      </c>
      <c r="H368" s="309" t="s">
        <v>14370</v>
      </c>
      <c r="I368" s="309" t="s">
        <v>2425</v>
      </c>
      <c r="J368" s="309" t="s">
        <v>15063</v>
      </c>
      <c r="K368" s="310">
        <v>1.6016212770512079</v>
      </c>
      <c r="L368" s="310">
        <v>1.60965</v>
      </c>
      <c r="M368" s="310">
        <f>VLOOKUP(H368,'Details of Feeder LEvel'!H:N,7,FALSE)</f>
        <v>0</v>
      </c>
      <c r="N368" s="310">
        <f t="shared" si="5"/>
        <v>-0.5012872308723324</v>
      </c>
      <c r="O368" s="310">
        <v>-0.50128723087232707</v>
      </c>
      <c r="P368" s="309" t="s">
        <v>15063</v>
      </c>
      <c r="Q368" s="311"/>
    </row>
    <row r="369" spans="1:17" s="312" customFormat="1" x14ac:dyDescent="0.3">
      <c r="A369" s="307">
        <v>366</v>
      </c>
      <c r="B369" s="308" t="s">
        <v>2401</v>
      </c>
      <c r="C369" s="308" t="s">
        <v>14338</v>
      </c>
      <c r="D369" s="308" t="s">
        <v>14347</v>
      </c>
      <c r="E369" s="308" t="s">
        <v>14360</v>
      </c>
      <c r="F369" s="309" t="s">
        <v>2486</v>
      </c>
      <c r="G369" s="309" t="s">
        <v>14371</v>
      </c>
      <c r="H369" s="309" t="s">
        <v>14372</v>
      </c>
      <c r="I369" s="309" t="s">
        <v>2425</v>
      </c>
      <c r="J369" s="309" t="s">
        <v>15063</v>
      </c>
      <c r="K369" s="310">
        <v>5.1632360848351686</v>
      </c>
      <c r="L369" s="310">
        <v>5.26</v>
      </c>
      <c r="M369" s="310">
        <f>VLOOKUP(H369,'Details of Feeder LEvel'!H:N,7,FALSE)</f>
        <v>0</v>
      </c>
      <c r="N369" s="310">
        <f t="shared" si="5"/>
        <v>-1.8740943388010947</v>
      </c>
      <c r="O369" s="310">
        <v>-1.0504636280233459</v>
      </c>
      <c r="P369" s="309" t="s">
        <v>15063</v>
      </c>
      <c r="Q369" s="311"/>
    </row>
    <row r="370" spans="1:17" s="312" customFormat="1" x14ac:dyDescent="0.3">
      <c r="A370" s="307">
        <v>367</v>
      </c>
      <c r="B370" s="308" t="s">
        <v>2401</v>
      </c>
      <c r="C370" s="308" t="s">
        <v>14338</v>
      </c>
      <c r="D370" s="308" t="s">
        <v>14347</v>
      </c>
      <c r="E370" s="308" t="s">
        <v>14360</v>
      </c>
      <c r="F370" s="309" t="s">
        <v>3140</v>
      </c>
      <c r="G370" s="309" t="s">
        <v>3141</v>
      </c>
      <c r="H370" s="309" t="s">
        <v>3142</v>
      </c>
      <c r="I370" s="309" t="s">
        <v>2425</v>
      </c>
      <c r="J370" s="309" t="s">
        <v>15063</v>
      </c>
      <c r="K370" s="310">
        <v>0.63518223078492642</v>
      </c>
      <c r="L370" s="310">
        <v>0.63400000000000001</v>
      </c>
      <c r="M370" s="310">
        <f>VLOOKUP(H370,'Details of Feeder LEvel'!H:N,7,FALSE)</f>
        <v>0</v>
      </c>
      <c r="N370" s="310">
        <f t="shared" si="5"/>
        <v>0.18612466275472889</v>
      </c>
      <c r="O370" s="310">
        <v>100</v>
      </c>
      <c r="P370" s="309" t="s">
        <v>15063</v>
      </c>
      <c r="Q370" s="311"/>
    </row>
    <row r="371" spans="1:17" s="312" customFormat="1" x14ac:dyDescent="0.3">
      <c r="A371" s="307">
        <v>368</v>
      </c>
      <c r="B371" s="308" t="s">
        <v>2401</v>
      </c>
      <c r="C371" s="308" t="s">
        <v>14338</v>
      </c>
      <c r="D371" s="308" t="s">
        <v>14347</v>
      </c>
      <c r="E371" s="308" t="s">
        <v>14360</v>
      </c>
      <c r="F371" s="309" t="s">
        <v>3140</v>
      </c>
      <c r="G371" s="309" t="s">
        <v>14373</v>
      </c>
      <c r="H371" s="309" t="s">
        <v>14374</v>
      </c>
      <c r="I371" s="309" t="s">
        <v>2425</v>
      </c>
      <c r="J371" s="309" t="s">
        <v>15063</v>
      </c>
      <c r="K371" s="310">
        <v>0.87344336909084741</v>
      </c>
      <c r="L371" s="310">
        <v>0.87329999999999997</v>
      </c>
      <c r="M371" s="310">
        <f>VLOOKUP(H371,'Details of Feeder LEvel'!H:N,7,FALSE)</f>
        <v>0</v>
      </c>
      <c r="N371" s="310">
        <f t="shared" si="5"/>
        <v>1.6414239997800371E-2</v>
      </c>
      <c r="O371" s="310">
        <v>100</v>
      </c>
      <c r="P371" s="309" t="s">
        <v>15063</v>
      </c>
      <c r="Q371" s="311"/>
    </row>
    <row r="372" spans="1:17" s="312" customFormat="1" x14ac:dyDescent="0.3">
      <c r="A372" s="307">
        <v>369</v>
      </c>
      <c r="B372" s="308" t="s">
        <v>2401</v>
      </c>
      <c r="C372" s="308" t="s">
        <v>14338</v>
      </c>
      <c r="D372" s="308" t="s">
        <v>14347</v>
      </c>
      <c r="E372" s="308" t="s">
        <v>14360</v>
      </c>
      <c r="F372" s="309" t="s">
        <v>3140</v>
      </c>
      <c r="G372" s="309" t="s">
        <v>3143</v>
      </c>
      <c r="H372" s="309" t="s">
        <v>3144</v>
      </c>
      <c r="I372" s="309" t="s">
        <v>2425</v>
      </c>
      <c r="J372" s="309" t="s">
        <v>15063</v>
      </c>
      <c r="K372" s="310">
        <v>0.31335236853651782</v>
      </c>
      <c r="L372" s="310">
        <v>0.31259999999999999</v>
      </c>
      <c r="M372" s="310">
        <f>VLOOKUP(H372,'Details of Feeder LEvel'!H:N,7,FALSE)</f>
        <v>0</v>
      </c>
      <c r="N372" s="310">
        <f t="shared" si="5"/>
        <v>0.24010303162273786</v>
      </c>
      <c r="O372" s="310">
        <v>100</v>
      </c>
      <c r="P372" s="309" t="s">
        <v>15063</v>
      </c>
      <c r="Q372" s="311"/>
    </row>
    <row r="373" spans="1:17" s="312" customFormat="1" x14ac:dyDescent="0.3">
      <c r="A373" s="307">
        <v>370</v>
      </c>
      <c r="B373" s="308" t="s">
        <v>2401</v>
      </c>
      <c r="C373" s="308" t="s">
        <v>14338</v>
      </c>
      <c r="D373" s="308" t="s">
        <v>14347</v>
      </c>
      <c r="E373" s="308" t="s">
        <v>14360</v>
      </c>
      <c r="F373" s="309" t="s">
        <v>3140</v>
      </c>
      <c r="G373" s="309" t="s">
        <v>14375</v>
      </c>
      <c r="H373" s="309" t="s">
        <v>14376</v>
      </c>
      <c r="I373" s="309" t="s">
        <v>2425</v>
      </c>
      <c r="J373" s="309" t="s">
        <v>15063</v>
      </c>
      <c r="K373" s="310">
        <v>0</v>
      </c>
      <c r="L373" s="310">
        <v>0</v>
      </c>
      <c r="M373" s="310">
        <f>VLOOKUP(H373,'Details of Feeder LEvel'!H:N,7,FALSE)</f>
        <v>0</v>
      </c>
      <c r="N373" s="310" t="e">
        <f t="shared" si="5"/>
        <v>#DIV/0!</v>
      </c>
      <c r="O373" s="310" t="e">
        <v>#DIV/0!</v>
      </c>
      <c r="P373" s="309" t="s">
        <v>15063</v>
      </c>
      <c r="Q373" s="311"/>
    </row>
    <row r="374" spans="1:17" s="312" customFormat="1" x14ac:dyDescent="0.3">
      <c r="A374" s="307">
        <v>371</v>
      </c>
      <c r="B374" s="308" t="s">
        <v>2401</v>
      </c>
      <c r="C374" s="308" t="s">
        <v>14338</v>
      </c>
      <c r="D374" s="308" t="s">
        <v>14347</v>
      </c>
      <c r="E374" s="308" t="s">
        <v>14360</v>
      </c>
      <c r="F374" s="309" t="s">
        <v>3140</v>
      </c>
      <c r="G374" s="309" t="s">
        <v>3145</v>
      </c>
      <c r="H374" s="309" t="s">
        <v>3146</v>
      </c>
      <c r="I374" s="309" t="s">
        <v>2425</v>
      </c>
      <c r="J374" s="309" t="s">
        <v>15063</v>
      </c>
      <c r="K374" s="310">
        <v>0.37247963313805743</v>
      </c>
      <c r="L374" s="310">
        <v>0.37275000000000003</v>
      </c>
      <c r="M374" s="310">
        <f>VLOOKUP(H374,'Details of Feeder LEvel'!H:N,7,FALSE)</f>
        <v>0</v>
      </c>
      <c r="N374" s="310">
        <f t="shared" si="5"/>
        <v>-7.2585676608628108E-2</v>
      </c>
      <c r="O374" s="310">
        <v>100</v>
      </c>
      <c r="P374" s="309" t="s">
        <v>15063</v>
      </c>
      <c r="Q374" s="311"/>
    </row>
    <row r="375" spans="1:17" s="312" customFormat="1" x14ac:dyDescent="0.3">
      <c r="A375" s="307">
        <v>372</v>
      </c>
      <c r="B375" s="308" t="s">
        <v>2401</v>
      </c>
      <c r="C375" s="308" t="s">
        <v>14338</v>
      </c>
      <c r="D375" s="308" t="s">
        <v>14347</v>
      </c>
      <c r="E375" s="308" t="s">
        <v>14360</v>
      </c>
      <c r="F375" s="309" t="s">
        <v>3140</v>
      </c>
      <c r="G375" s="309" t="s">
        <v>3147</v>
      </c>
      <c r="H375" s="309" t="s">
        <v>3148</v>
      </c>
      <c r="I375" s="309" t="s">
        <v>2425</v>
      </c>
      <c r="J375" s="309" t="s">
        <v>15063</v>
      </c>
      <c r="K375" s="310">
        <v>0.46770115072147678</v>
      </c>
      <c r="L375" s="310">
        <v>0.46784999999999999</v>
      </c>
      <c r="M375" s="310">
        <f>VLOOKUP(H375,'Details of Feeder LEvel'!H:N,7,FALSE)</f>
        <v>0</v>
      </c>
      <c r="N375" s="310">
        <f t="shared" si="5"/>
        <v>-3.1825724245834276E-2</v>
      </c>
      <c r="O375" s="310">
        <v>100</v>
      </c>
      <c r="P375" s="309" t="s">
        <v>15063</v>
      </c>
      <c r="Q375" s="311"/>
    </row>
    <row r="376" spans="1:17" s="312" customFormat="1" x14ac:dyDescent="0.3">
      <c r="A376" s="307">
        <v>373</v>
      </c>
      <c r="B376" s="308" t="s">
        <v>2401</v>
      </c>
      <c r="C376" s="308" t="s">
        <v>14338</v>
      </c>
      <c r="D376" s="308" t="s">
        <v>14347</v>
      </c>
      <c r="E376" s="308" t="s">
        <v>14360</v>
      </c>
      <c r="F376" s="309" t="s">
        <v>3140</v>
      </c>
      <c r="G376" s="309" t="s">
        <v>14377</v>
      </c>
      <c r="H376" s="309" t="s">
        <v>14378</v>
      </c>
      <c r="I376" s="309" t="s">
        <v>2425</v>
      </c>
      <c r="J376" s="309" t="s">
        <v>15063</v>
      </c>
      <c r="K376" s="310">
        <v>4.3434192161404663</v>
      </c>
      <c r="L376" s="310">
        <v>4.4257999999999997</v>
      </c>
      <c r="M376" s="310">
        <f>VLOOKUP(H376,'Details of Feeder LEvel'!H:N,7,FALSE)</f>
        <v>0</v>
      </c>
      <c r="N376" s="310">
        <f t="shared" si="5"/>
        <v>-1.8966804667023698</v>
      </c>
      <c r="O376" s="310">
        <v>-1.1134852256162509</v>
      </c>
      <c r="P376" s="309" t="s">
        <v>15063</v>
      </c>
      <c r="Q376" s="311"/>
    </row>
    <row r="377" spans="1:17" s="312" customFormat="1" x14ac:dyDescent="0.3">
      <c r="A377" s="307">
        <v>374</v>
      </c>
      <c r="B377" s="308" t="s">
        <v>2401</v>
      </c>
      <c r="C377" s="308" t="s">
        <v>14338</v>
      </c>
      <c r="D377" s="308" t="s">
        <v>14347</v>
      </c>
      <c r="E377" s="308" t="s">
        <v>14360</v>
      </c>
      <c r="F377" s="309" t="s">
        <v>3140</v>
      </c>
      <c r="G377" s="309" t="s">
        <v>3149</v>
      </c>
      <c r="H377" s="309" t="s">
        <v>3150</v>
      </c>
      <c r="I377" s="309" t="s">
        <v>2425</v>
      </c>
      <c r="J377" s="309" t="s">
        <v>15063</v>
      </c>
      <c r="K377" s="310">
        <v>1.3836040044634879</v>
      </c>
      <c r="L377" s="310">
        <v>1.3773</v>
      </c>
      <c r="M377" s="310">
        <f>VLOOKUP(H377,'Details of Feeder LEvel'!H:N,7,FALSE)</f>
        <v>0</v>
      </c>
      <c r="N377" s="310">
        <f t="shared" si="5"/>
        <v>0.45562201635375843</v>
      </c>
      <c r="O377" s="310">
        <v>100</v>
      </c>
      <c r="P377" s="309" t="s">
        <v>15063</v>
      </c>
      <c r="Q377" s="311"/>
    </row>
    <row r="378" spans="1:17" s="312" customFormat="1" x14ac:dyDescent="0.3">
      <c r="A378" s="307">
        <v>375</v>
      </c>
      <c r="B378" s="308" t="s">
        <v>2401</v>
      </c>
      <c r="C378" s="308" t="s">
        <v>14338</v>
      </c>
      <c r="D378" s="308" t="s">
        <v>14347</v>
      </c>
      <c r="E378" s="308" t="s">
        <v>14360</v>
      </c>
      <c r="F378" s="309" t="s">
        <v>3140</v>
      </c>
      <c r="G378" s="309" t="s">
        <v>14379</v>
      </c>
      <c r="H378" s="309" t="s">
        <v>14380</v>
      </c>
      <c r="I378" s="309" t="s">
        <v>2425</v>
      </c>
      <c r="J378" s="309" t="s">
        <v>15063</v>
      </c>
      <c r="K378" s="310">
        <v>0.77417807023964436</v>
      </c>
      <c r="L378" s="310">
        <v>0.77061685111654199</v>
      </c>
      <c r="M378" s="310">
        <f>VLOOKUP(H378,'Details of Feeder LEvel'!H:N,7,FALSE)</f>
        <v>0</v>
      </c>
      <c r="N378" s="310">
        <f t="shared" si="5"/>
        <v>0.46000000000000024</v>
      </c>
      <c r="O378" s="310">
        <v>1.641497958006477</v>
      </c>
      <c r="P378" s="309" t="s">
        <v>15063</v>
      </c>
      <c r="Q378" s="311"/>
    </row>
    <row r="379" spans="1:17" s="312" customFormat="1" x14ac:dyDescent="0.3">
      <c r="A379" s="307">
        <v>376</v>
      </c>
      <c r="B379" s="308" t="s">
        <v>2401</v>
      </c>
      <c r="C379" s="308" t="s">
        <v>14338</v>
      </c>
      <c r="D379" s="308" t="s">
        <v>14347</v>
      </c>
      <c r="E379" s="308" t="s">
        <v>14360</v>
      </c>
      <c r="F379" s="309" t="s">
        <v>3140</v>
      </c>
      <c r="G379" s="309" t="s">
        <v>14381</v>
      </c>
      <c r="H379" s="309" t="s">
        <v>14382</v>
      </c>
      <c r="I379" s="309" t="s">
        <v>2405</v>
      </c>
      <c r="J379" s="309" t="s">
        <v>15063</v>
      </c>
      <c r="K379" s="310">
        <v>2.8492195297520535</v>
      </c>
      <c r="L379" s="310">
        <v>2.4474795760570141</v>
      </c>
      <c r="M379" s="310">
        <f>VLOOKUP(H379,'Details of Feeder LEvel'!H:N,7,FALSE)</f>
        <v>0</v>
      </c>
      <c r="N379" s="310">
        <f t="shared" si="5"/>
        <v>14.099999999999996</v>
      </c>
      <c r="O379" s="310">
        <v>14.100000000000001</v>
      </c>
      <c r="P379" s="309" t="s">
        <v>15063</v>
      </c>
      <c r="Q379" s="311"/>
    </row>
    <row r="380" spans="1:17" s="312" customFormat="1" x14ac:dyDescent="0.3">
      <c r="A380" s="307">
        <v>377</v>
      </c>
      <c r="B380" s="308" t="s">
        <v>2401</v>
      </c>
      <c r="C380" s="308" t="s">
        <v>14338</v>
      </c>
      <c r="D380" s="308" t="s">
        <v>14347</v>
      </c>
      <c r="E380" s="308" t="s">
        <v>14360</v>
      </c>
      <c r="F380" s="309" t="s">
        <v>3140</v>
      </c>
      <c r="G380" s="309" t="s">
        <v>14383</v>
      </c>
      <c r="H380" s="309" t="s">
        <v>14384</v>
      </c>
      <c r="I380" s="309" t="s">
        <v>2405</v>
      </c>
      <c r="J380" s="309" t="s">
        <v>15063</v>
      </c>
      <c r="K380" s="310">
        <v>2.3039983955448111</v>
      </c>
      <c r="L380" s="310">
        <v>2.0397297795758211</v>
      </c>
      <c r="M380" s="310">
        <f>VLOOKUP(H380,'Details of Feeder LEvel'!H:N,7,FALSE)</f>
        <v>0</v>
      </c>
      <c r="N380" s="310">
        <f t="shared" si="5"/>
        <v>11.470000000000006</v>
      </c>
      <c r="O380" s="310">
        <v>11.470000000000002</v>
      </c>
      <c r="P380" s="309" t="s">
        <v>15063</v>
      </c>
      <c r="Q380" s="311"/>
    </row>
    <row r="381" spans="1:17" s="312" customFormat="1" x14ac:dyDescent="0.3">
      <c r="A381" s="307">
        <v>378</v>
      </c>
      <c r="B381" s="308" t="s">
        <v>2401</v>
      </c>
      <c r="C381" s="308" t="s">
        <v>14338</v>
      </c>
      <c r="D381" s="308" t="s">
        <v>14347</v>
      </c>
      <c r="E381" s="308" t="s">
        <v>14360</v>
      </c>
      <c r="F381" s="309" t="s">
        <v>3140</v>
      </c>
      <c r="G381" s="309" t="s">
        <v>14385</v>
      </c>
      <c r="H381" s="309" t="s">
        <v>14386</v>
      </c>
      <c r="I381" s="309" t="s">
        <v>2425</v>
      </c>
      <c r="J381" s="309" t="s">
        <v>15063</v>
      </c>
      <c r="K381" s="310">
        <v>0.35621547228773454</v>
      </c>
      <c r="L381" s="310">
        <v>0.35610000000000003</v>
      </c>
      <c r="M381" s="310">
        <f>VLOOKUP(H381,'Details of Feeder LEvel'!H:N,7,FALSE)</f>
        <v>0</v>
      </c>
      <c r="N381" s="310">
        <f t="shared" si="5"/>
        <v>3.241641554559848E-2</v>
      </c>
      <c r="O381" s="310">
        <v>3.2416415545599708E-2</v>
      </c>
      <c r="P381" s="309" t="s">
        <v>15063</v>
      </c>
      <c r="Q381" s="311"/>
    </row>
    <row r="382" spans="1:17" s="312" customFormat="1" x14ac:dyDescent="0.3">
      <c r="A382" s="307">
        <v>379</v>
      </c>
      <c r="B382" s="308" t="s">
        <v>2401</v>
      </c>
      <c r="C382" s="308" t="s">
        <v>14338</v>
      </c>
      <c r="D382" s="308" t="s">
        <v>14347</v>
      </c>
      <c r="E382" s="308" t="s">
        <v>14360</v>
      </c>
      <c r="F382" s="309" t="s">
        <v>3140</v>
      </c>
      <c r="G382" s="309" t="s">
        <v>3151</v>
      </c>
      <c r="H382" s="309" t="s">
        <v>3152</v>
      </c>
      <c r="I382" s="309" t="s">
        <v>2425</v>
      </c>
      <c r="J382" s="309" t="s">
        <v>15063</v>
      </c>
      <c r="K382" s="310">
        <v>0.47496198086186303</v>
      </c>
      <c r="L382" s="310">
        <v>0.47339999999999999</v>
      </c>
      <c r="M382" s="310">
        <f>VLOOKUP(H382,'Details of Feeder LEvel'!H:N,7,FALSE)</f>
        <v>0</v>
      </c>
      <c r="N382" s="310">
        <f t="shared" si="5"/>
        <v>0.32886439858379463</v>
      </c>
      <c r="O382" s="310">
        <v>100</v>
      </c>
      <c r="P382" s="309" t="s">
        <v>15063</v>
      </c>
      <c r="Q382" s="311"/>
    </row>
    <row r="383" spans="1:17" s="312" customFormat="1" x14ac:dyDescent="0.3">
      <c r="A383" s="307">
        <v>380</v>
      </c>
      <c r="B383" s="308" t="s">
        <v>2401</v>
      </c>
      <c r="C383" s="308" t="s">
        <v>14338</v>
      </c>
      <c r="D383" s="308" t="s">
        <v>14347</v>
      </c>
      <c r="E383" s="308" t="s">
        <v>14360</v>
      </c>
      <c r="F383" s="309" t="s">
        <v>3140</v>
      </c>
      <c r="G383" s="309" t="s">
        <v>14387</v>
      </c>
      <c r="H383" s="309" t="s">
        <v>3153</v>
      </c>
      <c r="I383" s="309" t="s">
        <v>2425</v>
      </c>
      <c r="J383" s="309" t="s">
        <v>15063</v>
      </c>
      <c r="K383" s="310">
        <v>5.5262225468504012</v>
      </c>
      <c r="L383" s="310">
        <v>5.3709689999999997</v>
      </c>
      <c r="M383" s="310">
        <f>VLOOKUP(H383,'Details of Feeder LEvel'!H:N,7,FALSE)</f>
        <v>0</v>
      </c>
      <c r="N383" s="310">
        <f t="shared" si="5"/>
        <v>2.809397296873001</v>
      </c>
      <c r="O383" s="310">
        <v>3.5788450380477066</v>
      </c>
      <c r="P383" s="309" t="s">
        <v>15063</v>
      </c>
      <c r="Q383" s="311"/>
    </row>
    <row r="384" spans="1:17" s="312" customFormat="1" x14ac:dyDescent="0.3">
      <c r="A384" s="307">
        <v>381</v>
      </c>
      <c r="B384" s="308" t="s">
        <v>2401</v>
      </c>
      <c r="C384" s="308" t="s">
        <v>14338</v>
      </c>
      <c r="D384" s="308" t="s">
        <v>14347</v>
      </c>
      <c r="E384" s="308" t="s">
        <v>14360</v>
      </c>
      <c r="F384" s="309" t="s">
        <v>3154</v>
      </c>
      <c r="G384" s="309" t="s">
        <v>3155</v>
      </c>
      <c r="H384" s="309" t="s">
        <v>3156</v>
      </c>
      <c r="I384" s="309" t="s">
        <v>2432</v>
      </c>
      <c r="J384" s="309" t="s">
        <v>15063</v>
      </c>
      <c r="K384" s="310">
        <v>0.51562425742000029</v>
      </c>
      <c r="L384" s="310">
        <v>0.51719499999999996</v>
      </c>
      <c r="M384" s="310">
        <f>VLOOKUP(H384,'Details of Feeder LEvel'!H:N,7,FALSE)</f>
        <v>0</v>
      </c>
      <c r="N384" s="310">
        <f t="shared" si="5"/>
        <v>-0.30462930271339606</v>
      </c>
      <c r="O384" s="310">
        <v>-0.3046293027133995</v>
      </c>
      <c r="P384" s="309" t="s">
        <v>15063</v>
      </c>
      <c r="Q384" s="311"/>
    </row>
    <row r="385" spans="1:17" s="312" customFormat="1" x14ac:dyDescent="0.3">
      <c r="A385" s="307">
        <v>382</v>
      </c>
      <c r="B385" s="308" t="s">
        <v>2401</v>
      </c>
      <c r="C385" s="308" t="s">
        <v>14338</v>
      </c>
      <c r="D385" s="308" t="s">
        <v>14347</v>
      </c>
      <c r="E385" s="308" t="s">
        <v>14360</v>
      </c>
      <c r="F385" s="309" t="s">
        <v>3154</v>
      </c>
      <c r="G385" s="309" t="s">
        <v>3157</v>
      </c>
      <c r="H385" s="309" t="s">
        <v>3158</v>
      </c>
      <c r="I385" s="309" t="s">
        <v>2432</v>
      </c>
      <c r="J385" s="309" t="s">
        <v>15063</v>
      </c>
      <c r="K385" s="310">
        <v>0.18933545095000009</v>
      </c>
      <c r="L385" s="310">
        <v>0.18457300000000001</v>
      </c>
      <c r="M385" s="310">
        <f>VLOOKUP(H385,'Details of Feeder LEvel'!H:N,7,FALSE)</f>
        <v>0</v>
      </c>
      <c r="N385" s="310">
        <f t="shared" si="5"/>
        <v>2.5153508897062036</v>
      </c>
      <c r="O385" s="310">
        <v>2.5153508897062027</v>
      </c>
      <c r="P385" s="309" t="s">
        <v>15063</v>
      </c>
      <c r="Q385" s="311"/>
    </row>
    <row r="386" spans="1:17" s="312" customFormat="1" x14ac:dyDescent="0.3">
      <c r="A386" s="307">
        <v>383</v>
      </c>
      <c r="B386" s="308" t="s">
        <v>2401</v>
      </c>
      <c r="C386" s="308" t="s">
        <v>14338</v>
      </c>
      <c r="D386" s="308" t="s">
        <v>14347</v>
      </c>
      <c r="E386" s="308" t="s">
        <v>14360</v>
      </c>
      <c r="F386" s="309" t="s">
        <v>3154</v>
      </c>
      <c r="G386" s="309" t="s">
        <v>14388</v>
      </c>
      <c r="H386" s="309" t="s">
        <v>14389</v>
      </c>
      <c r="I386" s="309" t="s">
        <v>2405</v>
      </c>
      <c r="J386" s="309" t="s">
        <v>15063</v>
      </c>
      <c r="K386" s="310">
        <v>2.6046615739000023</v>
      </c>
      <c r="L386" s="310">
        <v>2.2697020954964615</v>
      </c>
      <c r="M386" s="310">
        <f>VLOOKUP(H386,'Details of Feeder LEvel'!H:N,7,FALSE)</f>
        <v>0</v>
      </c>
      <c r="N386" s="310">
        <f t="shared" si="5"/>
        <v>12.860000000000019</v>
      </c>
      <c r="O386" s="310">
        <v>14.475968194252342</v>
      </c>
      <c r="P386" s="309" t="s">
        <v>15063</v>
      </c>
      <c r="Q386" s="311"/>
    </row>
    <row r="387" spans="1:17" s="312" customFormat="1" x14ac:dyDescent="0.3">
      <c r="A387" s="307">
        <v>384</v>
      </c>
      <c r="B387" s="308" t="s">
        <v>2401</v>
      </c>
      <c r="C387" s="308" t="s">
        <v>14338</v>
      </c>
      <c r="D387" s="308" t="s">
        <v>14347</v>
      </c>
      <c r="E387" s="308" t="s">
        <v>14360</v>
      </c>
      <c r="F387" s="309" t="s">
        <v>3154</v>
      </c>
      <c r="G387" s="309" t="s">
        <v>3159</v>
      </c>
      <c r="H387" s="309" t="s">
        <v>3160</v>
      </c>
      <c r="I387" s="309" t="s">
        <v>2432</v>
      </c>
      <c r="J387" s="309" t="s">
        <v>15063</v>
      </c>
      <c r="K387" s="310">
        <v>0.19363230698000003</v>
      </c>
      <c r="L387" s="310">
        <v>0.18670200000000001</v>
      </c>
      <c r="M387" s="310">
        <f>VLOOKUP(H387,'Details of Feeder LEvel'!H:N,7,FALSE)</f>
        <v>0</v>
      </c>
      <c r="N387" s="310">
        <f t="shared" si="5"/>
        <v>3.5791067555249669</v>
      </c>
      <c r="O387" s="310">
        <v>3.5791067555249523</v>
      </c>
      <c r="P387" s="309" t="s">
        <v>15063</v>
      </c>
      <c r="Q387" s="311"/>
    </row>
    <row r="388" spans="1:17" s="312" customFormat="1" x14ac:dyDescent="0.3">
      <c r="A388" s="307">
        <v>385</v>
      </c>
      <c r="B388" s="308" t="s">
        <v>2401</v>
      </c>
      <c r="C388" s="308" t="s">
        <v>14338</v>
      </c>
      <c r="D388" s="308" t="s">
        <v>14347</v>
      </c>
      <c r="E388" s="308" t="s">
        <v>14360</v>
      </c>
      <c r="F388" s="309" t="s">
        <v>3154</v>
      </c>
      <c r="G388" s="309" t="s">
        <v>3161</v>
      </c>
      <c r="H388" s="309" t="s">
        <v>3162</v>
      </c>
      <c r="I388" s="309" t="s">
        <v>2432</v>
      </c>
      <c r="J388" s="309" t="s">
        <v>15063</v>
      </c>
      <c r="K388" s="310">
        <v>5.3037677400933125</v>
      </c>
      <c r="L388" s="310">
        <v>4.6217032087173129</v>
      </c>
      <c r="M388" s="310">
        <f>VLOOKUP(H388,'Details of Feeder LEvel'!H:N,7,FALSE)</f>
        <v>0</v>
      </c>
      <c r="N388" s="310">
        <f t="shared" ref="N388:N451" si="6">(K388-L388)/K388*100</f>
        <v>12.859999999999994</v>
      </c>
      <c r="O388" s="310">
        <v>12.860000000000005</v>
      </c>
      <c r="P388" s="309" t="s">
        <v>15063</v>
      </c>
      <c r="Q388" s="311"/>
    </row>
    <row r="389" spans="1:17" s="312" customFormat="1" x14ac:dyDescent="0.3">
      <c r="A389" s="307">
        <v>386</v>
      </c>
      <c r="B389" s="308" t="s">
        <v>2401</v>
      </c>
      <c r="C389" s="308" t="s">
        <v>14338</v>
      </c>
      <c r="D389" s="308" t="s">
        <v>14347</v>
      </c>
      <c r="E389" s="308" t="s">
        <v>14360</v>
      </c>
      <c r="F389" s="309" t="s">
        <v>3154</v>
      </c>
      <c r="G389" s="309" t="s">
        <v>3163</v>
      </c>
      <c r="H389" s="309" t="s">
        <v>3164</v>
      </c>
      <c r="I389" s="309" t="s">
        <v>2432</v>
      </c>
      <c r="J389" s="309" t="s">
        <v>15063</v>
      </c>
      <c r="K389" s="310">
        <v>0.43232503529583</v>
      </c>
      <c r="L389" s="310">
        <v>0.39290199999999997</v>
      </c>
      <c r="M389" s="310">
        <f>VLOOKUP(H389,'Details of Feeder LEvel'!H:N,7,FALSE)</f>
        <v>0</v>
      </c>
      <c r="N389" s="310">
        <f t="shared" si="6"/>
        <v>9.1188416300836597</v>
      </c>
      <c r="O389" s="310">
        <v>9.1188416300836632</v>
      </c>
      <c r="P389" s="309" t="s">
        <v>15063</v>
      </c>
      <c r="Q389" s="311"/>
    </row>
    <row r="390" spans="1:17" s="312" customFormat="1" x14ac:dyDescent="0.3">
      <c r="A390" s="307">
        <v>387</v>
      </c>
      <c r="B390" s="308" t="s">
        <v>2401</v>
      </c>
      <c r="C390" s="308" t="s">
        <v>14338</v>
      </c>
      <c r="D390" s="308" t="s">
        <v>14347</v>
      </c>
      <c r="E390" s="308" t="s">
        <v>14360</v>
      </c>
      <c r="F390" s="309" t="s">
        <v>3154</v>
      </c>
      <c r="G390" s="309" t="s">
        <v>3165</v>
      </c>
      <c r="H390" s="309" t="s">
        <v>3166</v>
      </c>
      <c r="I390" s="309" t="s">
        <v>2432</v>
      </c>
      <c r="J390" s="309" t="s">
        <v>15063</v>
      </c>
      <c r="K390" s="310">
        <v>0.48674861696865113</v>
      </c>
      <c r="L390" s="310">
        <v>0.47913800000000001</v>
      </c>
      <c r="M390" s="310">
        <f>VLOOKUP(H390,'Details of Feeder LEvel'!H:N,7,FALSE)</f>
        <v>0</v>
      </c>
      <c r="N390" s="310">
        <f t="shared" si="6"/>
        <v>1.5635621146800869</v>
      </c>
      <c r="O390" s="310">
        <v>1.5635621146800838</v>
      </c>
      <c r="P390" s="309" t="s">
        <v>15063</v>
      </c>
      <c r="Q390" s="311"/>
    </row>
    <row r="391" spans="1:17" s="312" customFormat="1" x14ac:dyDescent="0.3">
      <c r="A391" s="307">
        <v>388</v>
      </c>
      <c r="B391" s="308" t="s">
        <v>2401</v>
      </c>
      <c r="C391" s="308" t="s">
        <v>14338</v>
      </c>
      <c r="D391" s="308" t="s">
        <v>14347</v>
      </c>
      <c r="E391" s="308" t="s">
        <v>14360</v>
      </c>
      <c r="F391" s="309" t="s">
        <v>3167</v>
      </c>
      <c r="G391" s="309" t="s">
        <v>3168</v>
      </c>
      <c r="H391" s="309" t="s">
        <v>3169</v>
      </c>
      <c r="I391" s="309" t="s">
        <v>2405</v>
      </c>
      <c r="J391" s="309" t="s">
        <v>15063</v>
      </c>
      <c r="K391" s="310">
        <v>1.9890493477858151</v>
      </c>
      <c r="L391" s="310">
        <v>2.0405120000000001</v>
      </c>
      <c r="M391" s="310">
        <f>VLOOKUP(H391,'Details of Feeder LEvel'!H:N,7,FALSE)</f>
        <v>0</v>
      </c>
      <c r="N391" s="310">
        <f t="shared" si="6"/>
        <v>-2.5872989160109365</v>
      </c>
      <c r="O391" s="310">
        <v>-2.587298916010905</v>
      </c>
      <c r="P391" s="309" t="s">
        <v>15063</v>
      </c>
      <c r="Q391" s="311"/>
    </row>
    <row r="392" spans="1:17" s="312" customFormat="1" x14ac:dyDescent="0.3">
      <c r="A392" s="307">
        <v>389</v>
      </c>
      <c r="B392" s="308" t="s">
        <v>2401</v>
      </c>
      <c r="C392" s="308" t="s">
        <v>14338</v>
      </c>
      <c r="D392" s="308" t="s">
        <v>14347</v>
      </c>
      <c r="E392" s="308" t="s">
        <v>14360</v>
      </c>
      <c r="F392" s="309" t="s">
        <v>3167</v>
      </c>
      <c r="G392" s="309" t="s">
        <v>3170</v>
      </c>
      <c r="H392" s="309" t="s">
        <v>3171</v>
      </c>
      <c r="I392" s="309" t="s">
        <v>2405</v>
      </c>
      <c r="J392" s="309" t="s">
        <v>15063</v>
      </c>
      <c r="K392" s="310">
        <v>1.9587857137251221</v>
      </c>
      <c r="L392" s="310">
        <v>1.7409687423588887</v>
      </c>
      <c r="M392" s="310">
        <f>VLOOKUP(H392,'Details of Feeder LEvel'!H:N,7,FALSE)</f>
        <v>0</v>
      </c>
      <c r="N392" s="310">
        <f t="shared" si="6"/>
        <v>11.119999999999994</v>
      </c>
      <c r="O392" s="310">
        <v>11.119999999999985</v>
      </c>
      <c r="P392" s="309" t="s">
        <v>15063</v>
      </c>
      <c r="Q392" s="311"/>
    </row>
    <row r="393" spans="1:17" s="312" customFormat="1" x14ac:dyDescent="0.3">
      <c r="A393" s="307">
        <v>390</v>
      </c>
      <c r="B393" s="308" t="s">
        <v>2401</v>
      </c>
      <c r="C393" s="308" t="s">
        <v>14338</v>
      </c>
      <c r="D393" s="308" t="s">
        <v>14347</v>
      </c>
      <c r="E393" s="308" t="s">
        <v>14360</v>
      </c>
      <c r="F393" s="309" t="s">
        <v>3167</v>
      </c>
      <c r="G393" s="309" t="s">
        <v>14390</v>
      </c>
      <c r="H393" s="309" t="s">
        <v>3172</v>
      </c>
      <c r="I393" s="309" t="s">
        <v>3759</v>
      </c>
      <c r="J393" s="309" t="s">
        <v>15063</v>
      </c>
      <c r="K393" s="310">
        <v>2.9021468842768563</v>
      </c>
      <c r="L393" s="310">
        <v>2.9106000000000001</v>
      </c>
      <c r="M393" s="310">
        <f>VLOOKUP(H393,'Details of Feeder LEvel'!H:N,7,FALSE)</f>
        <v>0</v>
      </c>
      <c r="N393" s="310">
        <f t="shared" si="6"/>
        <v>-0.29127111963011776</v>
      </c>
      <c r="O393" s="310">
        <v>0.60020385946694121</v>
      </c>
      <c r="P393" s="309" t="s">
        <v>15063</v>
      </c>
      <c r="Q393" s="311"/>
    </row>
    <row r="394" spans="1:17" s="312" customFormat="1" x14ac:dyDescent="0.3">
      <c r="A394" s="307">
        <v>391</v>
      </c>
      <c r="B394" s="308" t="s">
        <v>2401</v>
      </c>
      <c r="C394" s="308" t="s">
        <v>14338</v>
      </c>
      <c r="D394" s="308" t="s">
        <v>14347</v>
      </c>
      <c r="E394" s="308" t="s">
        <v>14360</v>
      </c>
      <c r="F394" s="309" t="s">
        <v>3167</v>
      </c>
      <c r="G394" s="309" t="s">
        <v>3173</v>
      </c>
      <c r="H394" s="309" t="s">
        <v>3174</v>
      </c>
      <c r="I394" s="309" t="s">
        <v>2405</v>
      </c>
      <c r="J394" s="309" t="s">
        <v>15063</v>
      </c>
      <c r="K394" s="310">
        <v>3.1024360077535418</v>
      </c>
      <c r="L394" s="310">
        <v>2.757445123691348</v>
      </c>
      <c r="M394" s="310">
        <f>VLOOKUP(H394,'Details of Feeder LEvel'!H:N,7,FALSE)</f>
        <v>0</v>
      </c>
      <c r="N394" s="310">
        <f t="shared" si="6"/>
        <v>11.119999999999997</v>
      </c>
      <c r="O394" s="310">
        <v>14.130894165399589</v>
      </c>
      <c r="P394" s="309" t="s">
        <v>15063</v>
      </c>
      <c r="Q394" s="311"/>
    </row>
    <row r="395" spans="1:17" s="312" customFormat="1" x14ac:dyDescent="0.3">
      <c r="A395" s="307">
        <v>392</v>
      </c>
      <c r="B395" s="308" t="s">
        <v>2401</v>
      </c>
      <c r="C395" s="308" t="s">
        <v>14338</v>
      </c>
      <c r="D395" s="308" t="s">
        <v>14347</v>
      </c>
      <c r="E395" s="308" t="s">
        <v>14360</v>
      </c>
      <c r="F395" s="309" t="s">
        <v>3167</v>
      </c>
      <c r="G395" s="309" t="s">
        <v>3175</v>
      </c>
      <c r="H395" s="309" t="s">
        <v>3176</v>
      </c>
      <c r="I395" s="309" t="s">
        <v>2405</v>
      </c>
      <c r="J395" s="309" t="s">
        <v>15063</v>
      </c>
      <c r="K395" s="310">
        <v>3.60122898034748</v>
      </c>
      <c r="L395" s="310">
        <v>3.2007723177328402</v>
      </c>
      <c r="M395" s="310">
        <f>VLOOKUP(H395,'Details of Feeder LEvel'!H:N,7,FALSE)</f>
        <v>0</v>
      </c>
      <c r="N395" s="310">
        <f t="shared" si="6"/>
        <v>11.12</v>
      </c>
      <c r="O395" s="310">
        <v>11.119999999999985</v>
      </c>
      <c r="P395" s="309" t="s">
        <v>15063</v>
      </c>
      <c r="Q395" s="311"/>
    </row>
    <row r="396" spans="1:17" s="312" customFormat="1" x14ac:dyDescent="0.3">
      <c r="A396" s="307">
        <v>393</v>
      </c>
      <c r="B396" s="308" t="s">
        <v>2401</v>
      </c>
      <c r="C396" s="308" t="s">
        <v>14338</v>
      </c>
      <c r="D396" s="308" t="s">
        <v>14347</v>
      </c>
      <c r="E396" s="308" t="s">
        <v>14360</v>
      </c>
      <c r="F396" s="309" t="s">
        <v>3167</v>
      </c>
      <c r="G396" s="309" t="s">
        <v>3177</v>
      </c>
      <c r="H396" s="309" t="s">
        <v>3178</v>
      </c>
      <c r="I396" s="309" t="s">
        <v>2405</v>
      </c>
      <c r="J396" s="309" t="s">
        <v>15063</v>
      </c>
      <c r="K396" s="310">
        <v>2.239569835424009</v>
      </c>
      <c r="L396" s="310">
        <v>2.1789540000000001</v>
      </c>
      <c r="M396" s="310">
        <f>VLOOKUP(H396,'Details of Feeder LEvel'!H:N,7,FALSE)</f>
        <v>0</v>
      </c>
      <c r="N396" s="310">
        <f t="shared" si="6"/>
        <v>2.7065838477205952</v>
      </c>
      <c r="O396" s="310">
        <v>2.7065838477205895</v>
      </c>
      <c r="P396" s="309" t="s">
        <v>15063</v>
      </c>
      <c r="Q396" s="311"/>
    </row>
    <row r="397" spans="1:17" s="312" customFormat="1" x14ac:dyDescent="0.3">
      <c r="A397" s="307">
        <v>394</v>
      </c>
      <c r="B397" s="308" t="s">
        <v>2401</v>
      </c>
      <c r="C397" s="308" t="s">
        <v>14338</v>
      </c>
      <c r="D397" s="308" t="s">
        <v>14347</v>
      </c>
      <c r="E397" s="308" t="s">
        <v>14360</v>
      </c>
      <c r="F397" s="309" t="s">
        <v>3167</v>
      </c>
      <c r="G397" s="309" t="s">
        <v>3181</v>
      </c>
      <c r="H397" s="309" t="s">
        <v>3182</v>
      </c>
      <c r="I397" s="309" t="s">
        <v>2405</v>
      </c>
      <c r="J397" s="309" t="s">
        <v>15063</v>
      </c>
      <c r="K397" s="310">
        <v>2.43920023345312</v>
      </c>
      <c r="L397" s="310">
        <v>2.1255190834310485</v>
      </c>
      <c r="M397" s="310">
        <f>VLOOKUP(H397,'Details of Feeder LEvel'!H:N,7,FALSE)</f>
        <v>0</v>
      </c>
      <c r="N397" s="310">
        <f t="shared" si="6"/>
        <v>12.860000000000014</v>
      </c>
      <c r="O397" s="310">
        <v>15.904285907925807</v>
      </c>
      <c r="P397" s="309" t="s">
        <v>15063</v>
      </c>
      <c r="Q397" s="311"/>
    </row>
    <row r="398" spans="1:17" s="312" customFormat="1" x14ac:dyDescent="0.3">
      <c r="A398" s="307">
        <v>395</v>
      </c>
      <c r="B398" s="308" t="s">
        <v>2401</v>
      </c>
      <c r="C398" s="308" t="s">
        <v>14338</v>
      </c>
      <c r="D398" s="308" t="s">
        <v>14347</v>
      </c>
      <c r="E398" s="308" t="s">
        <v>14360</v>
      </c>
      <c r="F398" s="309" t="s">
        <v>3167</v>
      </c>
      <c r="G398" s="309" t="s">
        <v>14391</v>
      </c>
      <c r="H398" s="309" t="s">
        <v>14392</v>
      </c>
      <c r="I398" s="309" t="s">
        <v>2432</v>
      </c>
      <c r="J398" s="309" t="s">
        <v>15063</v>
      </c>
      <c r="K398" s="310">
        <v>1.1243330604106363</v>
      </c>
      <c r="L398" s="310">
        <v>0.99930722409297357</v>
      </c>
      <c r="M398" s="310">
        <f>VLOOKUP(H398,'Details of Feeder LEvel'!H:N,7,FALSE)</f>
        <v>0</v>
      </c>
      <c r="N398" s="310">
        <f t="shared" si="6"/>
        <v>11.119999999999997</v>
      </c>
      <c r="O398" s="310">
        <v>15.065502279226328</v>
      </c>
      <c r="P398" s="309" t="s">
        <v>15063</v>
      </c>
      <c r="Q398" s="311"/>
    </row>
    <row r="399" spans="1:17" s="312" customFormat="1" x14ac:dyDescent="0.3">
      <c r="A399" s="307">
        <v>396</v>
      </c>
      <c r="B399" s="308" t="s">
        <v>2401</v>
      </c>
      <c r="C399" s="308" t="s">
        <v>14338</v>
      </c>
      <c r="D399" s="308" t="s">
        <v>14347</v>
      </c>
      <c r="E399" s="308" t="s">
        <v>14360</v>
      </c>
      <c r="F399" s="309" t="s">
        <v>3183</v>
      </c>
      <c r="G399" s="309" t="s">
        <v>3184</v>
      </c>
      <c r="H399" s="309" t="s">
        <v>3185</v>
      </c>
      <c r="I399" s="309" t="s">
        <v>2405</v>
      </c>
      <c r="J399" s="309" t="s">
        <v>15063</v>
      </c>
      <c r="K399" s="310">
        <v>4.8640695505027409</v>
      </c>
      <c r="L399" s="310">
        <v>4.4676478821367676</v>
      </c>
      <c r="M399" s="310">
        <f>VLOOKUP(H399,'Details of Feeder LEvel'!H:N,7,FALSE)</f>
        <v>0</v>
      </c>
      <c r="N399" s="310">
        <f t="shared" si="6"/>
        <v>8.15</v>
      </c>
      <c r="O399" s="310">
        <v>8.1500000000000021</v>
      </c>
      <c r="P399" s="309" t="s">
        <v>15063</v>
      </c>
      <c r="Q399" s="311"/>
    </row>
    <row r="400" spans="1:17" s="312" customFormat="1" x14ac:dyDescent="0.3">
      <c r="A400" s="307">
        <v>397</v>
      </c>
      <c r="B400" s="308" t="s">
        <v>2401</v>
      </c>
      <c r="C400" s="308" t="s">
        <v>14338</v>
      </c>
      <c r="D400" s="308" t="s">
        <v>14347</v>
      </c>
      <c r="E400" s="308" t="s">
        <v>14360</v>
      </c>
      <c r="F400" s="309" t="s">
        <v>3183</v>
      </c>
      <c r="G400" s="309" t="s">
        <v>3188</v>
      </c>
      <c r="H400" s="309" t="s">
        <v>3189</v>
      </c>
      <c r="I400" s="309" t="s">
        <v>2425</v>
      </c>
      <c r="J400" s="309" t="s">
        <v>15063</v>
      </c>
      <c r="K400" s="310">
        <v>0.7767418608691643</v>
      </c>
      <c r="L400" s="310">
        <v>0.73782709363961896</v>
      </c>
      <c r="M400" s="310">
        <f>VLOOKUP(H400,'Details of Feeder LEvel'!H:N,7,FALSE)</f>
        <v>0</v>
      </c>
      <c r="N400" s="310">
        <f t="shared" si="6"/>
        <v>5.0100000000000273</v>
      </c>
      <c r="O400" s="310">
        <v>5.7827996931238745</v>
      </c>
      <c r="P400" s="309" t="s">
        <v>15063</v>
      </c>
      <c r="Q400" s="311"/>
    </row>
    <row r="401" spans="1:17" s="312" customFormat="1" x14ac:dyDescent="0.3">
      <c r="A401" s="307">
        <v>398</v>
      </c>
      <c r="B401" s="308" t="s">
        <v>2401</v>
      </c>
      <c r="C401" s="308" t="s">
        <v>14338</v>
      </c>
      <c r="D401" s="308" t="s">
        <v>14347</v>
      </c>
      <c r="E401" s="308" t="s">
        <v>14360</v>
      </c>
      <c r="F401" s="309" t="s">
        <v>3183</v>
      </c>
      <c r="G401" s="309" t="s">
        <v>3190</v>
      </c>
      <c r="H401" s="309" t="s">
        <v>3191</v>
      </c>
      <c r="I401" s="309" t="s">
        <v>2405</v>
      </c>
      <c r="J401" s="309" t="s">
        <v>15063</v>
      </c>
      <c r="K401" s="310">
        <v>3.9318779284280652</v>
      </c>
      <c r="L401" s="310">
        <v>3.5699559999999999</v>
      </c>
      <c r="M401" s="310">
        <f>VLOOKUP(H401,'Details of Feeder LEvel'!H:N,7,FALSE)</f>
        <v>8.6219999999999075E-3</v>
      </c>
      <c r="N401" s="310">
        <f t="shared" si="6"/>
        <v>9.2048109075644398</v>
      </c>
      <c r="O401" s="310">
        <v>9.2048109075644433</v>
      </c>
      <c r="P401" s="309" t="s">
        <v>15063</v>
      </c>
      <c r="Q401" s="311"/>
    </row>
    <row r="402" spans="1:17" s="312" customFormat="1" x14ac:dyDescent="0.3">
      <c r="A402" s="307">
        <v>399</v>
      </c>
      <c r="B402" s="308" t="s">
        <v>2401</v>
      </c>
      <c r="C402" s="308" t="s">
        <v>14338</v>
      </c>
      <c r="D402" s="308" t="s">
        <v>14347</v>
      </c>
      <c r="E402" s="308" t="s">
        <v>14360</v>
      </c>
      <c r="F402" s="309" t="s">
        <v>3183</v>
      </c>
      <c r="G402" s="309" t="s">
        <v>3194</v>
      </c>
      <c r="H402" s="309" t="s">
        <v>3195</v>
      </c>
      <c r="I402" s="309" t="s">
        <v>2405</v>
      </c>
      <c r="J402" s="309" t="s">
        <v>15063</v>
      </c>
      <c r="K402" s="310">
        <v>2.5854717212296365</v>
      </c>
      <c r="L402" s="310">
        <v>2.2529800578795047</v>
      </c>
      <c r="M402" s="310">
        <f>VLOOKUP(H402,'Details of Feeder LEvel'!H:N,7,FALSE)</f>
        <v>0</v>
      </c>
      <c r="N402" s="310">
        <f t="shared" si="6"/>
        <v>12.860000000000021</v>
      </c>
      <c r="O402" s="310">
        <v>12.860000000000015</v>
      </c>
      <c r="P402" s="309" t="s">
        <v>15063</v>
      </c>
      <c r="Q402" s="311"/>
    </row>
    <row r="403" spans="1:17" s="312" customFormat="1" x14ac:dyDescent="0.3">
      <c r="A403" s="307">
        <v>400</v>
      </c>
      <c r="B403" s="308" t="s">
        <v>2401</v>
      </c>
      <c r="C403" s="308" t="s">
        <v>14338</v>
      </c>
      <c r="D403" s="308" t="s">
        <v>14347</v>
      </c>
      <c r="E403" s="308" t="s">
        <v>14360</v>
      </c>
      <c r="F403" s="309" t="s">
        <v>3183</v>
      </c>
      <c r="G403" s="309" t="s">
        <v>3196</v>
      </c>
      <c r="H403" s="309" t="s">
        <v>3197</v>
      </c>
      <c r="I403" s="309" t="s">
        <v>2405</v>
      </c>
      <c r="J403" s="309" t="s">
        <v>15063</v>
      </c>
      <c r="K403" s="310">
        <v>4.9360138462601251</v>
      </c>
      <c r="L403" s="310">
        <v>4.3012424656310726</v>
      </c>
      <c r="M403" s="310">
        <f>VLOOKUP(H403,'Details of Feeder LEvel'!H:N,7,FALSE)</f>
        <v>0</v>
      </c>
      <c r="N403" s="310">
        <f t="shared" si="6"/>
        <v>12.860000000000008</v>
      </c>
      <c r="O403" s="310">
        <v>12.860000000000005</v>
      </c>
      <c r="P403" s="309" t="s">
        <v>15063</v>
      </c>
      <c r="Q403" s="311"/>
    </row>
    <row r="404" spans="1:17" s="312" customFormat="1" x14ac:dyDescent="0.3">
      <c r="A404" s="307">
        <v>401</v>
      </c>
      <c r="B404" s="308" t="s">
        <v>2401</v>
      </c>
      <c r="C404" s="308" t="s">
        <v>14338</v>
      </c>
      <c r="D404" s="308" t="s">
        <v>14347</v>
      </c>
      <c r="E404" s="308" t="s">
        <v>14360</v>
      </c>
      <c r="F404" s="309" t="s">
        <v>3198</v>
      </c>
      <c r="G404" s="309" t="s">
        <v>3199</v>
      </c>
      <c r="H404" s="309" t="s">
        <v>3200</v>
      </c>
      <c r="I404" s="309" t="s">
        <v>2405</v>
      </c>
      <c r="J404" s="309" t="s">
        <v>15063</v>
      </c>
      <c r="K404" s="310">
        <v>3.9140191534157349</v>
      </c>
      <c r="L404" s="310">
        <v>3.6156468500000001</v>
      </c>
      <c r="M404" s="310">
        <f>VLOOKUP(H404,'Details of Feeder LEvel'!H:N,7,FALSE)</f>
        <v>0</v>
      </c>
      <c r="N404" s="310">
        <f t="shared" si="6"/>
        <v>7.6231692212172133</v>
      </c>
      <c r="O404" s="310">
        <v>7.6231692212172302</v>
      </c>
      <c r="P404" s="309" t="s">
        <v>15063</v>
      </c>
      <c r="Q404" s="311"/>
    </row>
    <row r="405" spans="1:17" s="312" customFormat="1" x14ac:dyDescent="0.3">
      <c r="A405" s="307">
        <v>402</v>
      </c>
      <c r="B405" s="308" t="s">
        <v>2401</v>
      </c>
      <c r="C405" s="308" t="s">
        <v>14338</v>
      </c>
      <c r="D405" s="308" t="s">
        <v>14347</v>
      </c>
      <c r="E405" s="308" t="s">
        <v>14360</v>
      </c>
      <c r="F405" s="309" t="s">
        <v>3198</v>
      </c>
      <c r="G405" s="309" t="s">
        <v>3201</v>
      </c>
      <c r="H405" s="309" t="s">
        <v>3202</v>
      </c>
      <c r="I405" s="309" t="s">
        <v>2405</v>
      </c>
      <c r="J405" s="309" t="s">
        <v>15063</v>
      </c>
      <c r="K405" s="310">
        <v>2.1382656598930243</v>
      </c>
      <c r="L405" s="310">
        <v>1.9088297545865029</v>
      </c>
      <c r="M405" s="310">
        <f>VLOOKUP(H405,'Details of Feeder LEvel'!H:N,7,FALSE)</f>
        <v>0</v>
      </c>
      <c r="N405" s="310">
        <f t="shared" si="6"/>
        <v>10.729999999999993</v>
      </c>
      <c r="O405" s="310">
        <v>10.729999999999984</v>
      </c>
      <c r="P405" s="309" t="s">
        <v>15063</v>
      </c>
      <c r="Q405" s="311"/>
    </row>
    <row r="406" spans="1:17" s="312" customFormat="1" x14ac:dyDescent="0.3">
      <c r="A406" s="307">
        <v>403</v>
      </c>
      <c r="B406" s="308" t="s">
        <v>2401</v>
      </c>
      <c r="C406" s="308" t="s">
        <v>14338</v>
      </c>
      <c r="D406" s="308" t="s">
        <v>14347</v>
      </c>
      <c r="E406" s="308" t="s">
        <v>14360</v>
      </c>
      <c r="F406" s="309" t="s">
        <v>3198</v>
      </c>
      <c r="G406" s="309" t="s">
        <v>3203</v>
      </c>
      <c r="H406" s="309" t="s">
        <v>3204</v>
      </c>
      <c r="I406" s="309" t="s">
        <v>2405</v>
      </c>
      <c r="J406" s="309" t="s">
        <v>15063</v>
      </c>
      <c r="K406" s="310">
        <v>1.3927360470088848</v>
      </c>
      <c r="L406" s="310">
        <v>1.2432954691648312</v>
      </c>
      <c r="M406" s="310">
        <f>VLOOKUP(H406,'Details of Feeder LEvel'!H:N,7,FALSE)</f>
        <v>0</v>
      </c>
      <c r="N406" s="310">
        <f t="shared" si="6"/>
        <v>10.730000000000013</v>
      </c>
      <c r="O406" s="310">
        <v>10.730000000000018</v>
      </c>
      <c r="P406" s="309" t="s">
        <v>15063</v>
      </c>
      <c r="Q406" s="311"/>
    </row>
    <row r="407" spans="1:17" s="312" customFormat="1" x14ac:dyDescent="0.3">
      <c r="A407" s="307">
        <v>404</v>
      </c>
      <c r="B407" s="308" t="s">
        <v>2401</v>
      </c>
      <c r="C407" s="308" t="s">
        <v>14338</v>
      </c>
      <c r="D407" s="308" t="s">
        <v>14347</v>
      </c>
      <c r="E407" s="308" t="s">
        <v>14360</v>
      </c>
      <c r="F407" s="309" t="s">
        <v>3205</v>
      </c>
      <c r="G407" s="309" t="s">
        <v>3206</v>
      </c>
      <c r="H407" s="309" t="s">
        <v>14393</v>
      </c>
      <c r="I407" s="309" t="s">
        <v>2405</v>
      </c>
      <c r="J407" s="309" t="s">
        <v>15063</v>
      </c>
      <c r="K407" s="310">
        <v>6.6834544366260698</v>
      </c>
      <c r="L407" s="310">
        <v>6.1387529000410446</v>
      </c>
      <c r="M407" s="310">
        <f>VLOOKUP(H407,'Details of Feeder LEvel'!H:N,7,FALSE)</f>
        <v>0</v>
      </c>
      <c r="N407" s="310">
        <f t="shared" si="6"/>
        <v>8.1500000000000075</v>
      </c>
      <c r="O407" s="310">
        <v>8.1500000000000021</v>
      </c>
      <c r="P407" s="309" t="s">
        <v>15063</v>
      </c>
      <c r="Q407" s="311"/>
    </row>
    <row r="408" spans="1:17" s="312" customFormat="1" x14ac:dyDescent="0.3">
      <c r="A408" s="307">
        <v>405</v>
      </c>
      <c r="B408" s="308" t="s">
        <v>2401</v>
      </c>
      <c r="C408" s="308" t="s">
        <v>14338</v>
      </c>
      <c r="D408" s="308" t="s">
        <v>14347</v>
      </c>
      <c r="E408" s="308" t="s">
        <v>14360</v>
      </c>
      <c r="F408" s="309" t="s">
        <v>3205</v>
      </c>
      <c r="G408" s="309" t="s">
        <v>14394</v>
      </c>
      <c r="H408" s="309" t="s">
        <v>3207</v>
      </c>
      <c r="I408" s="309" t="s">
        <v>2425</v>
      </c>
      <c r="J408" s="309" t="s">
        <v>15063</v>
      </c>
      <c r="K408" s="310">
        <v>0.4036211103470283</v>
      </c>
      <c r="L408" s="310">
        <v>0.37072598985374555</v>
      </c>
      <c r="M408" s="310">
        <f>VLOOKUP(H408,'Details of Feeder LEvel'!H:N,7,FALSE)</f>
        <v>0</v>
      </c>
      <c r="N408" s="310">
        <f t="shared" si="6"/>
        <v>8.1499999999999844</v>
      </c>
      <c r="O408" s="310">
        <v>9.4272500837183753</v>
      </c>
      <c r="P408" s="309" t="s">
        <v>15063</v>
      </c>
      <c r="Q408" s="311"/>
    </row>
    <row r="409" spans="1:17" s="312" customFormat="1" x14ac:dyDescent="0.3">
      <c r="A409" s="307">
        <v>406</v>
      </c>
      <c r="B409" s="308" t="s">
        <v>2401</v>
      </c>
      <c r="C409" s="308" t="s">
        <v>14338</v>
      </c>
      <c r="D409" s="308" t="s">
        <v>14347</v>
      </c>
      <c r="E409" s="308" t="s">
        <v>14360</v>
      </c>
      <c r="F409" s="309" t="s">
        <v>3205</v>
      </c>
      <c r="G409" s="309" t="s">
        <v>3208</v>
      </c>
      <c r="H409" s="309" t="s">
        <v>3209</v>
      </c>
      <c r="I409" s="309" t="s">
        <v>2405</v>
      </c>
      <c r="J409" s="309" t="s">
        <v>15063</v>
      </c>
      <c r="K409" s="310">
        <v>3.261553433515664</v>
      </c>
      <c r="L409" s="310">
        <v>2.8874532546914176</v>
      </c>
      <c r="M409" s="310">
        <f>VLOOKUP(H409,'Details of Feeder LEvel'!H:N,7,FALSE)</f>
        <v>0</v>
      </c>
      <c r="N409" s="310">
        <f t="shared" si="6"/>
        <v>11.469999999999994</v>
      </c>
      <c r="O409" s="310">
        <v>11.469999999999981</v>
      </c>
      <c r="P409" s="309" t="s">
        <v>15063</v>
      </c>
      <c r="Q409" s="311"/>
    </row>
    <row r="410" spans="1:17" s="312" customFormat="1" x14ac:dyDescent="0.3">
      <c r="A410" s="307">
        <v>407</v>
      </c>
      <c r="B410" s="308" t="s">
        <v>2401</v>
      </c>
      <c r="C410" s="308" t="s">
        <v>14338</v>
      </c>
      <c r="D410" s="308" t="s">
        <v>14339</v>
      </c>
      <c r="E410" s="308" t="s">
        <v>14395</v>
      </c>
      <c r="F410" s="309" t="s">
        <v>3024</v>
      </c>
      <c r="G410" s="309" t="s">
        <v>3223</v>
      </c>
      <c r="H410" s="309" t="s">
        <v>3211</v>
      </c>
      <c r="I410" s="309" t="s">
        <v>2405</v>
      </c>
      <c r="J410" s="309" t="s">
        <v>15063</v>
      </c>
      <c r="K410" s="310">
        <v>2.3256804528521542</v>
      </c>
      <c r="L410" s="310">
        <v>2.1945249465756911</v>
      </c>
      <c r="M410" s="310">
        <f>VLOOKUP(H410,'Details of Feeder LEvel'!H:N,7,FALSE)</f>
        <v>0</v>
      </c>
      <c r="N410" s="310">
        <f t="shared" si="6"/>
        <v>5.6394465592045284</v>
      </c>
      <c r="O410" s="310">
        <v>6.7801280033246814</v>
      </c>
      <c r="P410" s="309" t="s">
        <v>15063</v>
      </c>
      <c r="Q410" s="311"/>
    </row>
    <row r="411" spans="1:17" s="312" customFormat="1" x14ac:dyDescent="0.3">
      <c r="A411" s="307">
        <v>408</v>
      </c>
      <c r="B411" s="308" t="s">
        <v>2401</v>
      </c>
      <c r="C411" s="308" t="s">
        <v>14338</v>
      </c>
      <c r="D411" s="308" t="s">
        <v>14339</v>
      </c>
      <c r="E411" s="308" t="s">
        <v>14395</v>
      </c>
      <c r="F411" s="309" t="s">
        <v>3024</v>
      </c>
      <c r="G411" s="309" t="s">
        <v>3227</v>
      </c>
      <c r="H411" s="309" t="s">
        <v>3213</v>
      </c>
      <c r="I411" s="309" t="s">
        <v>2405</v>
      </c>
      <c r="J411" s="309" t="s">
        <v>15063</v>
      </c>
      <c r="K411" s="310">
        <v>3.1974209661638042</v>
      </c>
      <c r="L411" s="310">
        <v>3.1290770000000001</v>
      </c>
      <c r="M411" s="310">
        <f>VLOOKUP(H411,'Details of Feeder LEvel'!H:N,7,FALSE)</f>
        <v>0</v>
      </c>
      <c r="N411" s="310">
        <f t="shared" si="6"/>
        <v>2.1374716337649375</v>
      </c>
      <c r="O411" s="310">
        <v>2.7353904368517923</v>
      </c>
      <c r="P411" s="309" t="s">
        <v>15063</v>
      </c>
      <c r="Q411" s="311"/>
    </row>
    <row r="412" spans="1:17" s="312" customFormat="1" x14ac:dyDescent="0.3">
      <c r="A412" s="307">
        <v>409</v>
      </c>
      <c r="B412" s="308" t="s">
        <v>2401</v>
      </c>
      <c r="C412" s="308" t="s">
        <v>14338</v>
      </c>
      <c r="D412" s="308" t="s">
        <v>14339</v>
      </c>
      <c r="E412" s="308" t="s">
        <v>14395</v>
      </c>
      <c r="F412" s="309" t="s">
        <v>3024</v>
      </c>
      <c r="G412" s="309" t="s">
        <v>3229</v>
      </c>
      <c r="H412" s="309" t="s">
        <v>3215</v>
      </c>
      <c r="I412" s="309" t="s">
        <v>2405</v>
      </c>
      <c r="J412" s="309" t="s">
        <v>15063</v>
      </c>
      <c r="K412" s="310">
        <v>1.1860471627946088</v>
      </c>
      <c r="L412" s="310">
        <v>1.107633536127969</v>
      </c>
      <c r="M412" s="310">
        <f>VLOOKUP(H412,'Details of Feeder LEvel'!H:N,7,FALSE)</f>
        <v>3.0650000000000066E-2</v>
      </c>
      <c r="N412" s="310">
        <f t="shared" si="6"/>
        <v>6.6113413636839393</v>
      </c>
      <c r="O412" s="310">
        <v>14.892077934962222</v>
      </c>
      <c r="P412" s="309" t="s">
        <v>15063</v>
      </c>
      <c r="Q412" s="311"/>
    </row>
    <row r="413" spans="1:17" s="312" customFormat="1" x14ac:dyDescent="0.3">
      <c r="A413" s="307">
        <v>410</v>
      </c>
      <c r="B413" s="308" t="s">
        <v>2401</v>
      </c>
      <c r="C413" s="308" t="s">
        <v>14338</v>
      </c>
      <c r="D413" s="308" t="s">
        <v>14339</v>
      </c>
      <c r="E413" s="308" t="s">
        <v>14395</v>
      </c>
      <c r="F413" s="309" t="s">
        <v>3216</v>
      </c>
      <c r="G413" s="309" t="s">
        <v>3219</v>
      </c>
      <c r="H413" s="309" t="s">
        <v>3218</v>
      </c>
      <c r="I413" s="309" t="s">
        <v>2405</v>
      </c>
      <c r="J413" s="309" t="s">
        <v>15063</v>
      </c>
      <c r="K413" s="310">
        <v>0.70900072344279319</v>
      </c>
      <c r="L413" s="310">
        <v>0.67189399999999999</v>
      </c>
      <c r="M413" s="310">
        <f>VLOOKUP(H413,'Details of Feeder LEvel'!H:N,7,FALSE)</f>
        <v>0</v>
      </c>
      <c r="N413" s="310">
        <f t="shared" si="6"/>
        <v>5.2336651029929753</v>
      </c>
      <c r="O413" s="310">
        <v>7.640161375468379</v>
      </c>
      <c r="P413" s="309" t="s">
        <v>15063</v>
      </c>
      <c r="Q413" s="311"/>
    </row>
    <row r="414" spans="1:17" s="312" customFormat="1" x14ac:dyDescent="0.3">
      <c r="A414" s="307">
        <v>411</v>
      </c>
      <c r="B414" s="308" t="s">
        <v>2401</v>
      </c>
      <c r="C414" s="308" t="s">
        <v>14338</v>
      </c>
      <c r="D414" s="308" t="s">
        <v>14339</v>
      </c>
      <c r="E414" s="308" t="s">
        <v>14395</v>
      </c>
      <c r="F414" s="309" t="s">
        <v>3024</v>
      </c>
      <c r="G414" s="309" t="s">
        <v>3225</v>
      </c>
      <c r="H414" s="309" t="s">
        <v>3220</v>
      </c>
      <c r="I414" s="309" t="s">
        <v>2425</v>
      </c>
      <c r="J414" s="309" t="s">
        <v>15063</v>
      </c>
      <c r="K414" s="310">
        <v>2.2864705377786549</v>
      </c>
      <c r="L414" s="310">
        <v>1.9748127804615219</v>
      </c>
      <c r="M414" s="310">
        <f>VLOOKUP(H414,'Details of Feeder LEvel'!H:N,7,FALSE)</f>
        <v>3.2521000000000022E-2</v>
      </c>
      <c r="N414" s="310">
        <f t="shared" si="6"/>
        <v>13.630517085950029</v>
      </c>
      <c r="O414" s="310">
        <v>13.630517085950034</v>
      </c>
      <c r="P414" s="309" t="s">
        <v>15063</v>
      </c>
      <c r="Q414" s="311"/>
    </row>
    <row r="415" spans="1:17" s="312" customFormat="1" x14ac:dyDescent="0.3">
      <c r="A415" s="307">
        <v>412</v>
      </c>
      <c r="B415" s="308" t="s">
        <v>2401</v>
      </c>
      <c r="C415" s="308" t="s">
        <v>14338</v>
      </c>
      <c r="D415" s="308" t="s">
        <v>14339</v>
      </c>
      <c r="E415" s="308" t="s">
        <v>14395</v>
      </c>
      <c r="F415" s="309" t="s">
        <v>3024</v>
      </c>
      <c r="G415" s="309" t="s">
        <v>3231</v>
      </c>
      <c r="H415" s="309" t="s">
        <v>3222</v>
      </c>
      <c r="I415" s="309" t="s">
        <v>2425</v>
      </c>
      <c r="J415" s="309" t="s">
        <v>15063</v>
      </c>
      <c r="K415" s="310">
        <v>2.6462504927007302</v>
      </c>
      <c r="L415" s="310">
        <v>2.4330137999999999</v>
      </c>
      <c r="M415" s="310">
        <f>VLOOKUP(H415,'Details of Feeder LEvel'!H:N,7,FALSE)</f>
        <v>0</v>
      </c>
      <c r="N415" s="310">
        <f t="shared" si="6"/>
        <v>8.0580690788309912</v>
      </c>
      <c r="O415" s="310">
        <v>8.0580690788309752</v>
      </c>
      <c r="P415" s="309" t="s">
        <v>15063</v>
      </c>
      <c r="Q415" s="311"/>
    </row>
    <row r="416" spans="1:17" s="312" customFormat="1" x14ac:dyDescent="0.3">
      <c r="A416" s="307">
        <v>413</v>
      </c>
      <c r="B416" s="308" t="s">
        <v>2401</v>
      </c>
      <c r="C416" s="308" t="s">
        <v>14338</v>
      </c>
      <c r="D416" s="308" t="s">
        <v>14339</v>
      </c>
      <c r="E416" s="308" t="s">
        <v>14395</v>
      </c>
      <c r="F416" s="309" t="s">
        <v>3216</v>
      </c>
      <c r="G416" s="309" t="s">
        <v>3221</v>
      </c>
      <c r="H416" s="309" t="s">
        <v>3224</v>
      </c>
      <c r="I416" s="309" t="s">
        <v>2405</v>
      </c>
      <c r="J416" s="309" t="s">
        <v>15063</v>
      </c>
      <c r="K416" s="310">
        <v>4.6619360529397857</v>
      </c>
      <c r="L416" s="310">
        <v>4.198755476661086</v>
      </c>
      <c r="M416" s="310">
        <f>VLOOKUP(H416,'Details of Feeder LEvel'!H:N,7,FALSE)</f>
        <v>0</v>
      </c>
      <c r="N416" s="310">
        <f t="shared" si="6"/>
        <v>9.9353695764793084</v>
      </c>
      <c r="O416" s="310">
        <v>11.096090854218964</v>
      </c>
      <c r="P416" s="309" t="s">
        <v>15063</v>
      </c>
      <c r="Q416" s="311"/>
    </row>
    <row r="417" spans="1:17" s="312" customFormat="1" x14ac:dyDescent="0.3">
      <c r="A417" s="307">
        <v>414</v>
      </c>
      <c r="B417" s="308" t="s">
        <v>2401</v>
      </c>
      <c r="C417" s="308" t="s">
        <v>14338</v>
      </c>
      <c r="D417" s="308" t="s">
        <v>14339</v>
      </c>
      <c r="E417" s="308" t="s">
        <v>14395</v>
      </c>
      <c r="F417" s="309" t="s">
        <v>3216</v>
      </c>
      <c r="G417" s="309" t="s">
        <v>3234</v>
      </c>
      <c r="H417" s="309" t="s">
        <v>14396</v>
      </c>
      <c r="I417" s="309" t="s">
        <v>2432</v>
      </c>
      <c r="J417" s="309" t="s">
        <v>15063</v>
      </c>
      <c r="K417" s="310">
        <v>0.54129021645021624</v>
      </c>
      <c r="L417" s="310">
        <v>0.50751636488477525</v>
      </c>
      <c r="M417" s="310">
        <f>VLOOKUP(H417,'Details of Feeder LEvel'!H:N,7,FALSE)</f>
        <v>0</v>
      </c>
      <c r="N417" s="310">
        <f t="shared" si="6"/>
        <v>6.2395089619262043</v>
      </c>
      <c r="O417" s="310">
        <v>10.474404041424823</v>
      </c>
      <c r="P417" s="309" t="s">
        <v>15063</v>
      </c>
      <c r="Q417" s="311"/>
    </row>
    <row r="418" spans="1:17" s="312" customFormat="1" x14ac:dyDescent="0.3">
      <c r="A418" s="307">
        <v>415</v>
      </c>
      <c r="B418" s="308" t="s">
        <v>2401</v>
      </c>
      <c r="C418" s="308" t="s">
        <v>14338</v>
      </c>
      <c r="D418" s="308" t="s">
        <v>14339</v>
      </c>
      <c r="E418" s="308" t="s">
        <v>14395</v>
      </c>
      <c r="F418" s="309" t="s">
        <v>3228</v>
      </c>
      <c r="G418" s="309" t="s">
        <v>3212</v>
      </c>
      <c r="H418" s="309" t="s">
        <v>3230</v>
      </c>
      <c r="I418" s="309" t="s">
        <v>2405</v>
      </c>
      <c r="J418" s="309" t="s">
        <v>15063</v>
      </c>
      <c r="K418" s="310">
        <v>3.9576801905897927</v>
      </c>
      <c r="L418" s="310">
        <v>3.7704760706915286</v>
      </c>
      <c r="M418" s="310">
        <f>VLOOKUP(H418,'Details of Feeder LEvel'!H:N,7,FALSE)</f>
        <v>9.9750000000000227E-2</v>
      </c>
      <c r="N418" s="310">
        <f t="shared" si="6"/>
        <v>4.730147735114647</v>
      </c>
      <c r="O418" s="310">
        <v>11.26696642249968</v>
      </c>
      <c r="P418" s="309" t="s">
        <v>15063</v>
      </c>
      <c r="Q418" s="311"/>
    </row>
    <row r="419" spans="1:17" s="312" customFormat="1" x14ac:dyDescent="0.3">
      <c r="A419" s="307">
        <v>416</v>
      </c>
      <c r="B419" s="308" t="s">
        <v>2401</v>
      </c>
      <c r="C419" s="308" t="s">
        <v>14338</v>
      </c>
      <c r="D419" s="308" t="s">
        <v>14339</v>
      </c>
      <c r="E419" s="308" t="s">
        <v>14395</v>
      </c>
      <c r="F419" s="309" t="s">
        <v>3024</v>
      </c>
      <c r="G419" s="309" t="s">
        <v>3217</v>
      </c>
      <c r="H419" s="309" t="s">
        <v>3232</v>
      </c>
      <c r="I419" s="309" t="s">
        <v>2405</v>
      </c>
      <c r="J419" s="309" t="s">
        <v>15063</v>
      </c>
      <c r="K419" s="310">
        <v>3.5428880000000031</v>
      </c>
      <c r="L419" s="310">
        <v>3.3974456356601146</v>
      </c>
      <c r="M419" s="310">
        <f>VLOOKUP(H419,'Details of Feeder LEvel'!H:N,7,FALSE)</f>
        <v>0</v>
      </c>
      <c r="N419" s="310">
        <f t="shared" si="6"/>
        <v>4.1051922708222337</v>
      </c>
      <c r="O419" s="310">
        <v>7.7174735129152623</v>
      </c>
      <c r="P419" s="309" t="s">
        <v>15063</v>
      </c>
      <c r="Q419" s="311"/>
    </row>
    <row r="420" spans="1:17" s="312" customFormat="1" x14ac:dyDescent="0.3">
      <c r="A420" s="307">
        <v>417</v>
      </c>
      <c r="B420" s="308" t="s">
        <v>2401</v>
      </c>
      <c r="C420" s="308" t="s">
        <v>14338</v>
      </c>
      <c r="D420" s="308" t="s">
        <v>14339</v>
      </c>
      <c r="E420" s="308" t="s">
        <v>14395</v>
      </c>
      <c r="F420" s="309" t="s">
        <v>3024</v>
      </c>
      <c r="G420" s="309" t="s">
        <v>3242</v>
      </c>
      <c r="H420" s="309" t="s">
        <v>3237</v>
      </c>
      <c r="I420" s="309" t="s">
        <v>2405</v>
      </c>
      <c r="J420" s="309" t="s">
        <v>15063</v>
      </c>
      <c r="K420" s="310">
        <v>3.5241199208109233</v>
      </c>
      <c r="L420" s="310">
        <v>3.0693605392988217</v>
      </c>
      <c r="M420" s="310">
        <f>VLOOKUP(H420,'Details of Feeder LEvel'!H:N,7,FALSE)</f>
        <v>0</v>
      </c>
      <c r="N420" s="310">
        <f t="shared" si="6"/>
        <v>12.904197125262936</v>
      </c>
      <c r="O420" s="310">
        <v>13.08677152636445</v>
      </c>
      <c r="P420" s="309" t="s">
        <v>15063</v>
      </c>
      <c r="Q420" s="311"/>
    </row>
    <row r="421" spans="1:17" s="312" customFormat="1" x14ac:dyDescent="0.3">
      <c r="A421" s="307">
        <v>418</v>
      </c>
      <c r="B421" s="308" t="s">
        <v>2401</v>
      </c>
      <c r="C421" s="308" t="s">
        <v>14338</v>
      </c>
      <c r="D421" s="308" t="s">
        <v>14339</v>
      </c>
      <c r="E421" s="308" t="s">
        <v>14395</v>
      </c>
      <c r="F421" s="309" t="s">
        <v>3024</v>
      </c>
      <c r="G421" s="309" t="s">
        <v>3244</v>
      </c>
      <c r="H421" s="309" t="s">
        <v>3239</v>
      </c>
      <c r="I421" s="309" t="s">
        <v>2405</v>
      </c>
      <c r="J421" s="309" t="s">
        <v>15063</v>
      </c>
      <c r="K421" s="310">
        <v>2.8322951571594865</v>
      </c>
      <c r="L421" s="310">
        <v>2.6973631819107977</v>
      </c>
      <c r="M421" s="310">
        <f>VLOOKUP(H421,'Details of Feeder LEvel'!H:N,7,FALSE)</f>
        <v>0</v>
      </c>
      <c r="N421" s="310">
        <f t="shared" si="6"/>
        <v>4.7640506289610123</v>
      </c>
      <c r="O421" s="310">
        <v>6.6284783076499876</v>
      </c>
      <c r="P421" s="309" t="s">
        <v>15063</v>
      </c>
      <c r="Q421" s="311"/>
    </row>
    <row r="422" spans="1:17" s="312" customFormat="1" x14ac:dyDescent="0.3">
      <c r="A422" s="307">
        <v>419</v>
      </c>
      <c r="B422" s="308" t="s">
        <v>2401</v>
      </c>
      <c r="C422" s="308" t="s">
        <v>14338</v>
      </c>
      <c r="D422" s="308" t="s">
        <v>14339</v>
      </c>
      <c r="E422" s="308" t="s">
        <v>14395</v>
      </c>
      <c r="F422" s="309" t="s">
        <v>3024</v>
      </c>
      <c r="G422" s="309" t="s">
        <v>3246</v>
      </c>
      <c r="H422" s="309" t="s">
        <v>3241</v>
      </c>
      <c r="I422" s="309" t="s">
        <v>2425</v>
      </c>
      <c r="J422" s="309" t="s">
        <v>15063</v>
      </c>
      <c r="K422" s="310">
        <v>2.2033499275004949</v>
      </c>
      <c r="L422" s="310">
        <v>2.2119</v>
      </c>
      <c r="M422" s="310">
        <f>VLOOKUP(H422,'Details of Feeder LEvel'!H:N,7,FALSE)</f>
        <v>0</v>
      </c>
      <c r="N422" s="310">
        <f t="shared" si="6"/>
        <v>-0.38804877939676258</v>
      </c>
      <c r="O422" s="310">
        <v>-0.38804877939675464</v>
      </c>
      <c r="P422" s="309" t="s">
        <v>15063</v>
      </c>
      <c r="Q422" s="311"/>
    </row>
    <row r="423" spans="1:17" s="312" customFormat="1" x14ac:dyDescent="0.3">
      <c r="A423" s="307">
        <v>420</v>
      </c>
      <c r="B423" s="308" t="s">
        <v>2401</v>
      </c>
      <c r="C423" s="308" t="s">
        <v>14338</v>
      </c>
      <c r="D423" s="308" t="s">
        <v>14339</v>
      </c>
      <c r="E423" s="308" t="s">
        <v>14395</v>
      </c>
      <c r="F423" s="309" t="s">
        <v>3024</v>
      </c>
      <c r="G423" s="309" t="s">
        <v>3248</v>
      </c>
      <c r="H423" s="309" t="s">
        <v>3243</v>
      </c>
      <c r="I423" s="309" t="s">
        <v>2432</v>
      </c>
      <c r="J423" s="309" t="s">
        <v>15063</v>
      </c>
      <c r="K423" s="310">
        <v>0.37440163102878105</v>
      </c>
      <c r="L423" s="310">
        <v>0.34902499999999997</v>
      </c>
      <c r="M423" s="310">
        <f>VLOOKUP(H423,'Details of Feeder LEvel'!H:N,7,FALSE)</f>
        <v>0</v>
      </c>
      <c r="N423" s="310">
        <f t="shared" si="6"/>
        <v>6.7779167946066767</v>
      </c>
      <c r="O423" s="310">
        <v>9.4878136021748443</v>
      </c>
      <c r="P423" s="309" t="s">
        <v>15063</v>
      </c>
      <c r="Q423" s="311"/>
    </row>
    <row r="424" spans="1:17" s="312" customFormat="1" x14ac:dyDescent="0.3">
      <c r="A424" s="307">
        <v>421</v>
      </c>
      <c r="B424" s="308" t="s">
        <v>2401</v>
      </c>
      <c r="C424" s="308" t="s">
        <v>14338</v>
      </c>
      <c r="D424" s="308" t="s">
        <v>14339</v>
      </c>
      <c r="E424" s="308" t="s">
        <v>14395</v>
      </c>
      <c r="F424" s="309" t="s">
        <v>3228</v>
      </c>
      <c r="G424" s="309" t="s">
        <v>3240</v>
      </c>
      <c r="H424" s="309" t="s">
        <v>3245</v>
      </c>
      <c r="I424" s="309" t="s">
        <v>2405</v>
      </c>
      <c r="J424" s="309" t="s">
        <v>15063</v>
      </c>
      <c r="K424" s="310">
        <v>4.4751694662812742</v>
      </c>
      <c r="L424" s="310">
        <v>4.2484220452172794</v>
      </c>
      <c r="M424" s="310">
        <f>VLOOKUP(H424,'Details of Feeder LEvel'!H:N,7,FALSE)</f>
        <v>7.5828000000000451E-2</v>
      </c>
      <c r="N424" s="310">
        <f t="shared" si="6"/>
        <v>5.0667895991973424</v>
      </c>
      <c r="O424" s="310">
        <v>7.8879995326981422</v>
      </c>
      <c r="P424" s="309" t="s">
        <v>15063</v>
      </c>
      <c r="Q424" s="311"/>
    </row>
    <row r="425" spans="1:17" s="312" customFormat="1" x14ac:dyDescent="0.3">
      <c r="A425" s="307">
        <v>422</v>
      </c>
      <c r="B425" s="308" t="s">
        <v>2401</v>
      </c>
      <c r="C425" s="308" t="s">
        <v>14338</v>
      </c>
      <c r="D425" s="308" t="s">
        <v>14339</v>
      </c>
      <c r="E425" s="308" t="s">
        <v>14395</v>
      </c>
      <c r="F425" s="309" t="s">
        <v>3228</v>
      </c>
      <c r="G425" s="309" t="s">
        <v>3236</v>
      </c>
      <c r="H425" s="309" t="s">
        <v>3247</v>
      </c>
      <c r="I425" s="309" t="s">
        <v>2414</v>
      </c>
      <c r="J425" s="309" t="s">
        <v>15063</v>
      </c>
      <c r="K425" s="310">
        <v>1.8410026158327517</v>
      </c>
      <c r="L425" s="310">
        <v>1.8452774999999999</v>
      </c>
      <c r="M425" s="310">
        <f>VLOOKUP(H425,'Details of Feeder LEvel'!H:N,7,FALSE)</f>
        <v>0</v>
      </c>
      <c r="N425" s="310">
        <f t="shared" si="6"/>
        <v>-0.23220413325238595</v>
      </c>
      <c r="O425" s="310">
        <v>-0.23220413325237832</v>
      </c>
      <c r="P425" s="309" t="s">
        <v>15063</v>
      </c>
      <c r="Q425" s="311"/>
    </row>
    <row r="426" spans="1:17" s="312" customFormat="1" x14ac:dyDescent="0.3">
      <c r="A426" s="307">
        <v>423</v>
      </c>
      <c r="B426" s="308" t="s">
        <v>2401</v>
      </c>
      <c r="C426" s="308" t="s">
        <v>14338</v>
      </c>
      <c r="D426" s="308" t="s">
        <v>14339</v>
      </c>
      <c r="E426" s="308" t="s">
        <v>14395</v>
      </c>
      <c r="F426" s="309" t="s">
        <v>3228</v>
      </c>
      <c r="G426" s="309" t="s">
        <v>3238</v>
      </c>
      <c r="H426" s="309" t="s">
        <v>3249</v>
      </c>
      <c r="I426" s="309" t="s">
        <v>2414</v>
      </c>
      <c r="J426" s="309" t="s">
        <v>15063</v>
      </c>
      <c r="K426" s="310">
        <v>0.52910589889929127</v>
      </c>
      <c r="L426" s="310">
        <v>0.53370399999999996</v>
      </c>
      <c r="M426" s="310">
        <f>VLOOKUP(H426,'Details of Feeder LEvel'!H:N,7,FALSE)</f>
        <v>0</v>
      </c>
      <c r="N426" s="310">
        <f t="shared" si="6"/>
        <v>-0.86903228829506507</v>
      </c>
      <c r="O426" s="310">
        <v>-0.86015753965147379</v>
      </c>
      <c r="P426" s="309" t="s">
        <v>15063</v>
      </c>
      <c r="Q426" s="311"/>
    </row>
    <row r="427" spans="1:17" s="312" customFormat="1" x14ac:dyDescent="0.3">
      <c r="A427" s="307">
        <v>424</v>
      </c>
      <c r="B427" s="308" t="s">
        <v>2401</v>
      </c>
      <c r="C427" s="308" t="s">
        <v>14338</v>
      </c>
      <c r="D427" s="308" t="s">
        <v>14352</v>
      </c>
      <c r="E427" s="308" t="s">
        <v>14397</v>
      </c>
      <c r="F427" s="309" t="s">
        <v>3251</v>
      </c>
      <c r="G427" s="309" t="s">
        <v>3252</v>
      </c>
      <c r="H427" s="309" t="s">
        <v>3253</v>
      </c>
      <c r="I427" s="309" t="s">
        <v>2405</v>
      </c>
      <c r="J427" s="309" t="s">
        <v>15063</v>
      </c>
      <c r="K427" s="310">
        <v>1.8020399999999996</v>
      </c>
      <c r="L427" s="310">
        <v>1.62744015</v>
      </c>
      <c r="M427" s="310">
        <f>VLOOKUP(H427,'Details of Feeder LEvel'!H:N,7,FALSE)</f>
        <v>0</v>
      </c>
      <c r="N427" s="310">
        <f t="shared" si="6"/>
        <v>9.6890107877738405</v>
      </c>
      <c r="O427" s="310">
        <v>12.528188965915742</v>
      </c>
      <c r="P427" s="309" t="s">
        <v>15063</v>
      </c>
      <c r="Q427" s="311"/>
    </row>
    <row r="428" spans="1:17" s="312" customFormat="1" x14ac:dyDescent="0.3">
      <c r="A428" s="307">
        <v>425</v>
      </c>
      <c r="B428" s="308" t="s">
        <v>2401</v>
      </c>
      <c r="C428" s="308" t="s">
        <v>14338</v>
      </c>
      <c r="D428" s="308" t="s">
        <v>14352</v>
      </c>
      <c r="E428" s="308" t="s">
        <v>14397</v>
      </c>
      <c r="F428" s="309" t="s">
        <v>3251</v>
      </c>
      <c r="G428" s="309" t="s">
        <v>3254</v>
      </c>
      <c r="H428" s="309" t="s">
        <v>3255</v>
      </c>
      <c r="I428" s="309" t="s">
        <v>2405</v>
      </c>
      <c r="J428" s="309" t="s">
        <v>15063</v>
      </c>
      <c r="K428" s="310">
        <v>2.3666399999999999</v>
      </c>
      <c r="L428" s="310">
        <v>2.1114763999999999</v>
      </c>
      <c r="M428" s="310">
        <f>VLOOKUP(H428,'Details of Feeder LEvel'!H:N,7,FALSE)</f>
        <v>0</v>
      </c>
      <c r="N428" s="310">
        <f t="shared" si="6"/>
        <v>10.781682047121656</v>
      </c>
      <c r="O428" s="310">
        <v>14.98522965887663</v>
      </c>
      <c r="P428" s="309" t="s">
        <v>15063</v>
      </c>
      <c r="Q428" s="311"/>
    </row>
    <row r="429" spans="1:17" s="312" customFormat="1" x14ac:dyDescent="0.3">
      <c r="A429" s="307">
        <v>426</v>
      </c>
      <c r="B429" s="308" t="s">
        <v>2401</v>
      </c>
      <c r="C429" s="308" t="s">
        <v>14338</v>
      </c>
      <c r="D429" s="308" t="s">
        <v>14352</v>
      </c>
      <c r="E429" s="308" t="s">
        <v>14397</v>
      </c>
      <c r="F429" s="309" t="s">
        <v>3251</v>
      </c>
      <c r="G429" s="309" t="s">
        <v>3256</v>
      </c>
      <c r="H429" s="309" t="s">
        <v>3257</v>
      </c>
      <c r="I429" s="309" t="s">
        <v>2405</v>
      </c>
      <c r="J429" s="309" t="s">
        <v>15063</v>
      </c>
      <c r="K429" s="310">
        <v>2.6180399999999984</v>
      </c>
      <c r="L429" s="310">
        <v>2.298639119999998</v>
      </c>
      <c r="M429" s="310">
        <f>VLOOKUP(H429,'Details of Feeder LEvel'!H:N,7,FALSE)</f>
        <v>0</v>
      </c>
      <c r="N429" s="310">
        <f t="shared" si="6"/>
        <v>12.200000000000021</v>
      </c>
      <c r="O429" s="310">
        <v>12.200000000000022</v>
      </c>
      <c r="P429" s="309" t="s">
        <v>15063</v>
      </c>
      <c r="Q429" s="311"/>
    </row>
    <row r="430" spans="1:17" s="312" customFormat="1" x14ac:dyDescent="0.3">
      <c r="A430" s="307">
        <v>427</v>
      </c>
      <c r="B430" s="308" t="s">
        <v>2401</v>
      </c>
      <c r="C430" s="308" t="s">
        <v>14338</v>
      </c>
      <c r="D430" s="308" t="s">
        <v>14352</v>
      </c>
      <c r="E430" s="308" t="s">
        <v>14397</v>
      </c>
      <c r="F430" s="309" t="s">
        <v>3251</v>
      </c>
      <c r="G430" s="309" t="s">
        <v>3258</v>
      </c>
      <c r="H430" s="309" t="s">
        <v>3259</v>
      </c>
      <c r="I430" s="309" t="s">
        <v>2405</v>
      </c>
      <c r="J430" s="309" t="s">
        <v>15063</v>
      </c>
      <c r="K430" s="310">
        <v>2.7972000000000001</v>
      </c>
      <c r="L430" s="310">
        <v>2.5935638400000003</v>
      </c>
      <c r="M430" s="310">
        <f>VLOOKUP(H430,'Details of Feeder LEvel'!H:N,7,FALSE)</f>
        <v>0</v>
      </c>
      <c r="N430" s="310">
        <f t="shared" si="6"/>
        <v>7.2799999999999931</v>
      </c>
      <c r="O430" s="310">
        <v>11.496191044082149</v>
      </c>
      <c r="P430" s="309" t="s">
        <v>15063</v>
      </c>
      <c r="Q430" s="311"/>
    </row>
    <row r="431" spans="1:17" s="312" customFormat="1" x14ac:dyDescent="0.3">
      <c r="A431" s="307">
        <v>428</v>
      </c>
      <c r="B431" s="308" t="s">
        <v>2401</v>
      </c>
      <c r="C431" s="308" t="s">
        <v>14338</v>
      </c>
      <c r="D431" s="308" t="s">
        <v>14352</v>
      </c>
      <c r="E431" s="308" t="s">
        <v>14397</v>
      </c>
      <c r="F431" s="309" t="s">
        <v>3251</v>
      </c>
      <c r="G431" s="309" t="s">
        <v>3260</v>
      </c>
      <c r="H431" s="309" t="s">
        <v>3261</v>
      </c>
      <c r="I431" s="309" t="s">
        <v>2414</v>
      </c>
      <c r="J431" s="309" t="s">
        <v>15063</v>
      </c>
      <c r="K431" s="310">
        <v>3.2023199999999994</v>
      </c>
      <c r="L431" s="310">
        <v>2.9518985759999992</v>
      </c>
      <c r="M431" s="310">
        <f>VLOOKUP(H431,'Details of Feeder LEvel'!H:N,7,FALSE)</f>
        <v>0</v>
      </c>
      <c r="N431" s="310">
        <f t="shared" si="6"/>
        <v>7.8200000000000092</v>
      </c>
      <c r="O431" s="310">
        <v>7.8200000000000047</v>
      </c>
      <c r="P431" s="309" t="s">
        <v>15063</v>
      </c>
      <c r="Q431" s="311"/>
    </row>
    <row r="432" spans="1:17" s="312" customFormat="1" x14ac:dyDescent="0.3">
      <c r="A432" s="307">
        <v>429</v>
      </c>
      <c r="B432" s="308" t="s">
        <v>2401</v>
      </c>
      <c r="C432" s="308" t="s">
        <v>14338</v>
      </c>
      <c r="D432" s="308" t="s">
        <v>14352</v>
      </c>
      <c r="E432" s="308" t="s">
        <v>14397</v>
      </c>
      <c r="F432" s="309" t="s">
        <v>3251</v>
      </c>
      <c r="G432" s="309" t="s">
        <v>3262</v>
      </c>
      <c r="H432" s="309" t="s">
        <v>3263</v>
      </c>
      <c r="I432" s="309" t="s">
        <v>2405</v>
      </c>
      <c r="J432" s="309" t="s">
        <v>15063</v>
      </c>
      <c r="K432" s="310">
        <v>1.7144399999999997</v>
      </c>
      <c r="L432" s="310">
        <v>1.6350614279999995</v>
      </c>
      <c r="M432" s="310">
        <f>VLOOKUP(H432,'Details of Feeder LEvel'!H:N,7,FALSE)</f>
        <v>0</v>
      </c>
      <c r="N432" s="310">
        <f t="shared" si="6"/>
        <v>4.6300000000000123</v>
      </c>
      <c r="O432" s="310">
        <v>4.630000000000023</v>
      </c>
      <c r="P432" s="309" t="s">
        <v>15063</v>
      </c>
      <c r="Q432" s="311"/>
    </row>
    <row r="433" spans="1:17" s="312" customFormat="1" x14ac:dyDescent="0.3">
      <c r="A433" s="307">
        <v>430</v>
      </c>
      <c r="B433" s="308" t="s">
        <v>2401</v>
      </c>
      <c r="C433" s="308" t="s">
        <v>14338</v>
      </c>
      <c r="D433" s="308" t="s">
        <v>14352</v>
      </c>
      <c r="E433" s="308" t="s">
        <v>14397</v>
      </c>
      <c r="F433" s="309" t="s">
        <v>3251</v>
      </c>
      <c r="G433" s="309" t="s">
        <v>3264</v>
      </c>
      <c r="H433" s="309" t="s">
        <v>3265</v>
      </c>
      <c r="I433" s="309" t="s">
        <v>2432</v>
      </c>
      <c r="J433" s="309" t="s">
        <v>15063</v>
      </c>
      <c r="K433" s="310">
        <v>3.5800400000000012</v>
      </c>
      <c r="L433" s="310">
        <v>3.0891474600000008</v>
      </c>
      <c r="M433" s="310">
        <f>VLOOKUP(H433,'Details of Feeder LEvel'!H:N,7,FALSE)</f>
        <v>0</v>
      </c>
      <c r="N433" s="310">
        <f t="shared" si="6"/>
        <v>13.711928916995348</v>
      </c>
      <c r="O433" s="310">
        <v>13.711928916995353</v>
      </c>
      <c r="P433" s="309" t="s">
        <v>15063</v>
      </c>
      <c r="Q433" s="311"/>
    </row>
    <row r="434" spans="1:17" s="312" customFormat="1" x14ac:dyDescent="0.3">
      <c r="A434" s="307">
        <v>431</v>
      </c>
      <c r="B434" s="308" t="s">
        <v>2401</v>
      </c>
      <c r="C434" s="308" t="s">
        <v>14338</v>
      </c>
      <c r="D434" s="308" t="s">
        <v>14352</v>
      </c>
      <c r="E434" s="308" t="s">
        <v>14397</v>
      </c>
      <c r="F434" s="309" t="s">
        <v>3251</v>
      </c>
      <c r="G434" s="309" t="s">
        <v>3266</v>
      </c>
      <c r="H434" s="309" t="s">
        <v>3267</v>
      </c>
      <c r="I434" s="309" t="s">
        <v>2425</v>
      </c>
      <c r="J434" s="309" t="s">
        <v>15063</v>
      </c>
      <c r="K434" s="310">
        <v>1.2568000000000006</v>
      </c>
      <c r="L434" s="310">
        <v>1.1831515200000007</v>
      </c>
      <c r="M434" s="310">
        <f>VLOOKUP(H434,'Details of Feeder LEvel'!H:N,7,FALSE)</f>
        <v>0</v>
      </c>
      <c r="N434" s="310">
        <f t="shared" si="6"/>
        <v>5.8599999999999897</v>
      </c>
      <c r="O434" s="310">
        <v>5.8599999999999763</v>
      </c>
      <c r="P434" s="309" t="s">
        <v>15063</v>
      </c>
      <c r="Q434" s="311"/>
    </row>
    <row r="435" spans="1:17" s="312" customFormat="1" x14ac:dyDescent="0.3">
      <c r="A435" s="307">
        <v>432</v>
      </c>
      <c r="B435" s="308" t="s">
        <v>2401</v>
      </c>
      <c r="C435" s="308" t="s">
        <v>14338</v>
      </c>
      <c r="D435" s="308" t="s">
        <v>14352</v>
      </c>
      <c r="E435" s="308" t="s">
        <v>14397</v>
      </c>
      <c r="F435" s="309" t="s">
        <v>3251</v>
      </c>
      <c r="G435" s="309" t="s">
        <v>3268</v>
      </c>
      <c r="H435" s="309" t="s">
        <v>3269</v>
      </c>
      <c r="I435" s="309" t="s">
        <v>2425</v>
      </c>
      <c r="J435" s="309" t="s">
        <v>15063</v>
      </c>
      <c r="K435" s="310">
        <v>1.1060400000000004</v>
      </c>
      <c r="L435" s="310">
        <v>1.11822</v>
      </c>
      <c r="M435" s="310">
        <f>VLOOKUP(H435,'Details of Feeder LEvel'!H:N,7,FALSE)</f>
        <v>0</v>
      </c>
      <c r="N435" s="310">
        <f t="shared" si="6"/>
        <v>-1.1012259954431696</v>
      </c>
      <c r="O435" s="310">
        <v>-1.1012259954431558</v>
      </c>
      <c r="P435" s="309" t="s">
        <v>15063</v>
      </c>
      <c r="Q435" s="311"/>
    </row>
    <row r="436" spans="1:17" s="312" customFormat="1" x14ac:dyDescent="0.3">
      <c r="A436" s="307">
        <v>433</v>
      </c>
      <c r="B436" s="308" t="s">
        <v>2401</v>
      </c>
      <c r="C436" s="308" t="s">
        <v>14338</v>
      </c>
      <c r="D436" s="308" t="s">
        <v>14352</v>
      </c>
      <c r="E436" s="308" t="s">
        <v>14397</v>
      </c>
      <c r="F436" s="309" t="s">
        <v>3251</v>
      </c>
      <c r="G436" s="309" t="s">
        <v>3270</v>
      </c>
      <c r="H436" s="309" t="s">
        <v>3271</v>
      </c>
      <c r="I436" s="309" t="s">
        <v>2405</v>
      </c>
      <c r="J436" s="309" t="s">
        <v>15063</v>
      </c>
      <c r="K436" s="310">
        <v>4.9484000000000012</v>
      </c>
      <c r="L436" s="310">
        <v>4.722752960000002</v>
      </c>
      <c r="M436" s="310">
        <f>VLOOKUP(H436,'Details of Feeder LEvel'!H:N,7,FALSE)</f>
        <v>0</v>
      </c>
      <c r="N436" s="310">
        <f t="shared" si="6"/>
        <v>4.5599999999999836</v>
      </c>
      <c r="O436" s="310">
        <v>4.5599999999999863</v>
      </c>
      <c r="P436" s="309" t="s">
        <v>15063</v>
      </c>
      <c r="Q436" s="311"/>
    </row>
    <row r="437" spans="1:17" s="312" customFormat="1" x14ac:dyDescent="0.3">
      <c r="A437" s="307">
        <v>434</v>
      </c>
      <c r="B437" s="308" t="s">
        <v>2401</v>
      </c>
      <c r="C437" s="308" t="s">
        <v>14338</v>
      </c>
      <c r="D437" s="308" t="s">
        <v>14352</v>
      </c>
      <c r="E437" s="308" t="s">
        <v>14397</v>
      </c>
      <c r="F437" s="309" t="s">
        <v>3251</v>
      </c>
      <c r="G437" s="309" t="s">
        <v>3272</v>
      </c>
      <c r="H437" s="309" t="s">
        <v>3273</v>
      </c>
      <c r="I437" s="309" t="s">
        <v>2414</v>
      </c>
      <c r="J437" s="309" t="s">
        <v>15063</v>
      </c>
      <c r="K437" s="310">
        <v>0.38216000000000011</v>
      </c>
      <c r="L437" s="310">
        <v>0.3647335040000001</v>
      </c>
      <c r="M437" s="310">
        <f>VLOOKUP(H437,'Details of Feeder LEvel'!H:N,7,FALSE)</f>
        <v>0</v>
      </c>
      <c r="N437" s="310">
        <f t="shared" si="6"/>
        <v>4.5600000000000023</v>
      </c>
      <c r="O437" s="310">
        <v>4.5599999999999969</v>
      </c>
      <c r="P437" s="309" t="s">
        <v>15063</v>
      </c>
      <c r="Q437" s="311"/>
    </row>
    <row r="438" spans="1:17" s="312" customFormat="1" x14ac:dyDescent="0.3">
      <c r="A438" s="307">
        <v>435</v>
      </c>
      <c r="B438" s="308" t="s">
        <v>2401</v>
      </c>
      <c r="C438" s="308" t="s">
        <v>14338</v>
      </c>
      <c r="D438" s="308" t="s">
        <v>14352</v>
      </c>
      <c r="E438" s="308" t="s">
        <v>14397</v>
      </c>
      <c r="F438" s="309" t="s">
        <v>3251</v>
      </c>
      <c r="G438" s="309" t="s">
        <v>3274</v>
      </c>
      <c r="H438" s="309" t="s">
        <v>3275</v>
      </c>
      <c r="I438" s="309" t="s">
        <v>2405</v>
      </c>
      <c r="J438" s="309" t="s">
        <v>15063</v>
      </c>
      <c r="K438" s="310">
        <v>0.8544799999999998</v>
      </c>
      <c r="L438" s="310">
        <v>0.78449808799999987</v>
      </c>
      <c r="M438" s="310">
        <f>VLOOKUP(H438,'Details of Feeder LEvel'!H:N,7,FALSE)</f>
        <v>0</v>
      </c>
      <c r="N438" s="310">
        <f t="shared" si="6"/>
        <v>8.1899999999999924</v>
      </c>
      <c r="O438" s="310">
        <v>12.518254847386522</v>
      </c>
      <c r="P438" s="309" t="s">
        <v>15063</v>
      </c>
      <c r="Q438" s="311"/>
    </row>
    <row r="439" spans="1:17" s="312" customFormat="1" x14ac:dyDescent="0.3">
      <c r="A439" s="307">
        <v>436</v>
      </c>
      <c r="B439" s="308" t="s">
        <v>2401</v>
      </c>
      <c r="C439" s="308" t="s">
        <v>14338</v>
      </c>
      <c r="D439" s="308" t="s">
        <v>14352</v>
      </c>
      <c r="E439" s="308" t="s">
        <v>14397</v>
      </c>
      <c r="F439" s="309" t="s">
        <v>3251</v>
      </c>
      <c r="G439" s="309" t="s">
        <v>3276</v>
      </c>
      <c r="H439" s="309" t="s">
        <v>3277</v>
      </c>
      <c r="I439" s="309" t="s">
        <v>2425</v>
      </c>
      <c r="J439" s="309" t="s">
        <v>15063</v>
      </c>
      <c r="K439" s="310">
        <v>9.9280799999999996</v>
      </c>
      <c r="L439" s="310">
        <v>8.7863507999999992</v>
      </c>
      <c r="M439" s="310">
        <f>VLOOKUP(H439,'Details of Feeder LEvel'!H:N,7,FALSE)</f>
        <v>0</v>
      </c>
      <c r="N439" s="310">
        <f t="shared" si="6"/>
        <v>11.500000000000004</v>
      </c>
      <c r="O439" s="310">
        <v>11.5</v>
      </c>
      <c r="P439" s="309" t="s">
        <v>15063</v>
      </c>
      <c r="Q439" s="311"/>
    </row>
    <row r="440" spans="1:17" s="312" customFormat="1" x14ac:dyDescent="0.3">
      <c r="A440" s="307">
        <v>437</v>
      </c>
      <c r="B440" s="308" t="s">
        <v>2401</v>
      </c>
      <c r="C440" s="308" t="s">
        <v>14338</v>
      </c>
      <c r="D440" s="308" t="s">
        <v>14352</v>
      </c>
      <c r="E440" s="308" t="s">
        <v>14397</v>
      </c>
      <c r="F440" s="309" t="s">
        <v>3251</v>
      </c>
      <c r="G440" s="309" t="s">
        <v>3278</v>
      </c>
      <c r="H440" s="309" t="s">
        <v>3279</v>
      </c>
      <c r="I440" s="309" t="s">
        <v>2425</v>
      </c>
      <c r="J440" s="309" t="s">
        <v>15063</v>
      </c>
      <c r="K440" s="310">
        <v>1.8119600000000005</v>
      </c>
      <c r="L440" s="310">
        <v>1.8183750000000001</v>
      </c>
      <c r="M440" s="310">
        <f>VLOOKUP(H440,'Details of Feeder LEvel'!H:N,7,FALSE)</f>
        <v>0</v>
      </c>
      <c r="N440" s="310">
        <f t="shared" si="6"/>
        <v>-0.35403651294728439</v>
      </c>
      <c r="O440" s="310">
        <v>-0.35403651294727556</v>
      </c>
      <c r="P440" s="309" t="s">
        <v>15063</v>
      </c>
      <c r="Q440" s="311"/>
    </row>
    <row r="441" spans="1:17" s="312" customFormat="1" x14ac:dyDescent="0.3">
      <c r="A441" s="307">
        <v>438</v>
      </c>
      <c r="B441" s="308" t="s">
        <v>2401</v>
      </c>
      <c r="C441" s="308" t="s">
        <v>14338</v>
      </c>
      <c r="D441" s="308" t="s">
        <v>14352</v>
      </c>
      <c r="E441" s="308" t="s">
        <v>14397</v>
      </c>
      <c r="F441" s="309" t="s">
        <v>3251</v>
      </c>
      <c r="G441" s="309" t="s">
        <v>3280</v>
      </c>
      <c r="H441" s="309" t="s">
        <v>3281</v>
      </c>
      <c r="I441" s="309" t="s">
        <v>2425</v>
      </c>
      <c r="J441" s="309" t="s">
        <v>15063</v>
      </c>
      <c r="K441" s="310">
        <v>2.4037599999999979</v>
      </c>
      <c r="L441" s="310">
        <v>2.1667492639999977</v>
      </c>
      <c r="M441" s="310">
        <f>VLOOKUP(H441,'Details of Feeder LEvel'!H:N,7,FALSE)</f>
        <v>0</v>
      </c>
      <c r="N441" s="310">
        <f t="shared" si="6"/>
        <v>9.8600000000000172</v>
      </c>
      <c r="O441" s="310">
        <v>9.8600000000000136</v>
      </c>
      <c r="P441" s="309" t="s">
        <v>15063</v>
      </c>
      <c r="Q441" s="311"/>
    </row>
    <row r="442" spans="1:17" s="312" customFormat="1" x14ac:dyDescent="0.3">
      <c r="A442" s="307">
        <v>439</v>
      </c>
      <c r="B442" s="308" t="s">
        <v>2401</v>
      </c>
      <c r="C442" s="308" t="s">
        <v>14338</v>
      </c>
      <c r="D442" s="308" t="s">
        <v>14352</v>
      </c>
      <c r="E442" s="308" t="s">
        <v>14397</v>
      </c>
      <c r="F442" s="309" t="s">
        <v>3251</v>
      </c>
      <c r="G442" s="309" t="s">
        <v>3282</v>
      </c>
      <c r="H442" s="309" t="s">
        <v>3283</v>
      </c>
      <c r="I442" s="309" t="s">
        <v>2425</v>
      </c>
      <c r="J442" s="309" t="s">
        <v>15063</v>
      </c>
      <c r="K442" s="310">
        <v>1.5120000000000005E-2</v>
      </c>
      <c r="L442" s="310">
        <v>1.3542984000000003E-2</v>
      </c>
      <c r="M442" s="310">
        <f>VLOOKUP(H442,'Details of Feeder LEvel'!H:N,7,FALSE)</f>
        <v>0</v>
      </c>
      <c r="N442" s="310">
        <f t="shared" si="6"/>
        <v>10.430000000000012</v>
      </c>
      <c r="O442" s="310">
        <v>10.430000000000017</v>
      </c>
      <c r="P442" s="309" t="s">
        <v>15063</v>
      </c>
      <c r="Q442" s="311"/>
    </row>
    <row r="443" spans="1:17" s="312" customFormat="1" x14ac:dyDescent="0.3">
      <c r="A443" s="307">
        <v>440</v>
      </c>
      <c r="B443" s="308" t="s">
        <v>2401</v>
      </c>
      <c r="C443" s="308" t="s">
        <v>14338</v>
      </c>
      <c r="D443" s="308" t="s">
        <v>14352</v>
      </c>
      <c r="E443" s="308" t="s">
        <v>14397</v>
      </c>
      <c r="F443" s="309" t="s">
        <v>3284</v>
      </c>
      <c r="G443" s="309" t="s">
        <v>3285</v>
      </c>
      <c r="H443" s="309" t="s">
        <v>3286</v>
      </c>
      <c r="I443" s="309" t="s">
        <v>2432</v>
      </c>
      <c r="J443" s="309" t="s">
        <v>15063</v>
      </c>
      <c r="K443" s="310">
        <v>0.55907999999999958</v>
      </c>
      <c r="L443" s="310">
        <v>0.50624693999999959</v>
      </c>
      <c r="M443" s="310">
        <f>VLOOKUP(H443,'Details of Feeder LEvel'!H:N,7,FALSE)</f>
        <v>0</v>
      </c>
      <c r="N443" s="310">
        <f t="shared" si="6"/>
        <v>9.4500000000000046</v>
      </c>
      <c r="O443" s="310">
        <v>16.060470768916279</v>
      </c>
      <c r="P443" s="309" t="s">
        <v>15063</v>
      </c>
      <c r="Q443" s="311"/>
    </row>
    <row r="444" spans="1:17" s="312" customFormat="1" x14ac:dyDescent="0.3">
      <c r="A444" s="307">
        <v>441</v>
      </c>
      <c r="B444" s="308" t="s">
        <v>2401</v>
      </c>
      <c r="C444" s="308" t="s">
        <v>14338</v>
      </c>
      <c r="D444" s="308" t="s">
        <v>14352</v>
      </c>
      <c r="E444" s="308" t="s">
        <v>14397</v>
      </c>
      <c r="F444" s="309" t="s">
        <v>3284</v>
      </c>
      <c r="G444" s="309" t="s">
        <v>3287</v>
      </c>
      <c r="H444" s="309" t="s">
        <v>3288</v>
      </c>
      <c r="I444" s="309" t="s">
        <v>2432</v>
      </c>
      <c r="J444" s="309" t="s">
        <v>15063</v>
      </c>
      <c r="K444" s="310">
        <v>0.41032000000000035</v>
      </c>
      <c r="L444" s="310">
        <v>0.37195508000000033</v>
      </c>
      <c r="M444" s="310">
        <f>VLOOKUP(H444,'Details of Feeder LEvel'!H:N,7,FALSE)</f>
        <v>0</v>
      </c>
      <c r="N444" s="310">
        <f t="shared" si="6"/>
        <v>9.3499999999999979</v>
      </c>
      <c r="O444" s="310">
        <v>15.41970407983534</v>
      </c>
      <c r="P444" s="309" t="s">
        <v>15063</v>
      </c>
      <c r="Q444" s="311"/>
    </row>
    <row r="445" spans="1:17" s="312" customFormat="1" x14ac:dyDescent="0.3">
      <c r="A445" s="307">
        <v>442</v>
      </c>
      <c r="B445" s="308" t="s">
        <v>2401</v>
      </c>
      <c r="C445" s="308" t="s">
        <v>14338</v>
      </c>
      <c r="D445" s="308" t="s">
        <v>14352</v>
      </c>
      <c r="E445" s="308" t="s">
        <v>14397</v>
      </c>
      <c r="F445" s="309" t="s">
        <v>3284</v>
      </c>
      <c r="G445" s="309" t="s">
        <v>3289</v>
      </c>
      <c r="H445" s="309" t="s">
        <v>3290</v>
      </c>
      <c r="I445" s="309" t="s">
        <v>2414</v>
      </c>
      <c r="J445" s="309" t="s">
        <v>15063</v>
      </c>
      <c r="K445" s="310">
        <v>1.9746399999999995</v>
      </c>
      <c r="L445" s="310">
        <v>1.7522955359999994</v>
      </c>
      <c r="M445" s="310">
        <f>VLOOKUP(H445,'Details of Feeder LEvel'!H:N,7,FALSE)</f>
        <v>0</v>
      </c>
      <c r="N445" s="310">
        <f t="shared" si="6"/>
        <v>11.260000000000007</v>
      </c>
      <c r="O445" s="310">
        <v>11.260000000000003</v>
      </c>
      <c r="P445" s="309" t="s">
        <v>15063</v>
      </c>
      <c r="Q445" s="311"/>
    </row>
    <row r="446" spans="1:17" s="312" customFormat="1" x14ac:dyDescent="0.3">
      <c r="A446" s="307">
        <v>443</v>
      </c>
      <c r="B446" s="308" t="s">
        <v>2401</v>
      </c>
      <c r="C446" s="308" t="s">
        <v>14338</v>
      </c>
      <c r="D446" s="308" t="s">
        <v>14352</v>
      </c>
      <c r="E446" s="308" t="s">
        <v>14397</v>
      </c>
      <c r="F446" s="309" t="s">
        <v>3284</v>
      </c>
      <c r="G446" s="309" t="s">
        <v>3291</v>
      </c>
      <c r="H446" s="309" t="s">
        <v>3292</v>
      </c>
      <c r="I446" s="309" t="s">
        <v>2432</v>
      </c>
      <c r="J446" s="309" t="s">
        <v>15063</v>
      </c>
      <c r="K446" s="310">
        <v>0.68319999999999936</v>
      </c>
      <c r="L446" s="310">
        <v>0.68994</v>
      </c>
      <c r="M446" s="310">
        <f>VLOOKUP(H446,'Details of Feeder LEvel'!H:N,7,FALSE)</f>
        <v>0</v>
      </c>
      <c r="N446" s="310">
        <f t="shared" si="6"/>
        <v>-0.986533957845527</v>
      </c>
      <c r="O446" s="310">
        <v>50.302029562941627</v>
      </c>
      <c r="P446" s="309" t="s">
        <v>15063</v>
      </c>
      <c r="Q446" s="311"/>
    </row>
    <row r="447" spans="1:17" s="312" customFormat="1" x14ac:dyDescent="0.3">
      <c r="A447" s="307">
        <v>444</v>
      </c>
      <c r="B447" s="308" t="s">
        <v>2401</v>
      </c>
      <c r="C447" s="308" t="s">
        <v>14338</v>
      </c>
      <c r="D447" s="308" t="s">
        <v>14352</v>
      </c>
      <c r="E447" s="308" t="s">
        <v>14397</v>
      </c>
      <c r="F447" s="309" t="s">
        <v>3284</v>
      </c>
      <c r="G447" s="309" t="s">
        <v>3293</v>
      </c>
      <c r="H447" s="309" t="s">
        <v>3294</v>
      </c>
      <c r="I447" s="309" t="s">
        <v>2432</v>
      </c>
      <c r="J447" s="309" t="s">
        <v>15063</v>
      </c>
      <c r="K447" s="310">
        <v>0.26471999999999984</v>
      </c>
      <c r="L447" s="310">
        <v>0.24232468799999984</v>
      </c>
      <c r="M447" s="310">
        <f>VLOOKUP(H447,'Details of Feeder LEvel'!H:N,7,FALSE)</f>
        <v>0</v>
      </c>
      <c r="N447" s="310">
        <f t="shared" si="6"/>
        <v>8.4600000000000044</v>
      </c>
      <c r="O447" s="310">
        <v>15.708604845859552</v>
      </c>
      <c r="P447" s="309" t="s">
        <v>15063</v>
      </c>
      <c r="Q447" s="311"/>
    </row>
    <row r="448" spans="1:17" s="312" customFormat="1" x14ac:dyDescent="0.3">
      <c r="A448" s="307">
        <v>445</v>
      </c>
      <c r="B448" s="308" t="s">
        <v>2401</v>
      </c>
      <c r="C448" s="308" t="s">
        <v>14338</v>
      </c>
      <c r="D448" s="308" t="s">
        <v>14352</v>
      </c>
      <c r="E448" s="308" t="s">
        <v>14397</v>
      </c>
      <c r="F448" s="309" t="s">
        <v>3284</v>
      </c>
      <c r="G448" s="309" t="s">
        <v>3295</v>
      </c>
      <c r="H448" s="309" t="s">
        <v>3296</v>
      </c>
      <c r="I448" s="309" t="s">
        <v>2405</v>
      </c>
      <c r="J448" s="309" t="s">
        <v>15063</v>
      </c>
      <c r="K448" s="310">
        <v>2.4393999999999982</v>
      </c>
      <c r="L448" s="310">
        <v>2.2330267599999982</v>
      </c>
      <c r="M448" s="310">
        <f>VLOOKUP(H448,'Details of Feeder LEvel'!H:N,7,FALSE)</f>
        <v>0.4927999999999999</v>
      </c>
      <c r="N448" s="310">
        <f t="shared" si="6"/>
        <v>8.4600000000000062</v>
      </c>
      <c r="O448" s="310">
        <v>11.391404206023669</v>
      </c>
      <c r="P448" s="309" t="s">
        <v>15063</v>
      </c>
      <c r="Q448" s="311"/>
    </row>
    <row r="449" spans="1:17" s="312" customFormat="1" x14ac:dyDescent="0.3">
      <c r="A449" s="307">
        <v>446</v>
      </c>
      <c r="B449" s="308" t="s">
        <v>2401</v>
      </c>
      <c r="C449" s="308" t="s">
        <v>14338</v>
      </c>
      <c r="D449" s="308" t="s">
        <v>14352</v>
      </c>
      <c r="E449" s="308" t="s">
        <v>14397</v>
      </c>
      <c r="F449" s="309" t="s">
        <v>3284</v>
      </c>
      <c r="G449" s="309" t="s">
        <v>3297</v>
      </c>
      <c r="H449" s="309" t="s">
        <v>3298</v>
      </c>
      <c r="I449" s="309" t="s">
        <v>2432</v>
      </c>
      <c r="J449" s="309" t="s">
        <v>15063</v>
      </c>
      <c r="K449" s="310">
        <v>4.2600000000000013E-2</v>
      </c>
      <c r="L449" s="310">
        <v>3.9238860000000014E-2</v>
      </c>
      <c r="M449" s="310">
        <f>VLOOKUP(H449,'Details of Feeder LEvel'!H:N,7,FALSE)</f>
        <v>0</v>
      </c>
      <c r="N449" s="310">
        <f t="shared" si="6"/>
        <v>7.8899999999999944</v>
      </c>
      <c r="O449" s="310">
        <v>14.783399082514659</v>
      </c>
      <c r="P449" s="309" t="s">
        <v>15063</v>
      </c>
      <c r="Q449" s="311"/>
    </row>
    <row r="450" spans="1:17" s="312" customFormat="1" x14ac:dyDescent="0.3">
      <c r="A450" s="307">
        <v>447</v>
      </c>
      <c r="B450" s="308" t="s">
        <v>2401</v>
      </c>
      <c r="C450" s="308" t="s">
        <v>14338</v>
      </c>
      <c r="D450" s="308" t="s">
        <v>14352</v>
      </c>
      <c r="E450" s="308" t="s">
        <v>14397</v>
      </c>
      <c r="F450" s="309" t="s">
        <v>3284</v>
      </c>
      <c r="G450" s="309" t="s">
        <v>3299</v>
      </c>
      <c r="H450" s="309" t="s">
        <v>3300</v>
      </c>
      <c r="I450" s="309" t="s">
        <v>2405</v>
      </c>
      <c r="J450" s="309" t="s">
        <v>15063</v>
      </c>
      <c r="K450" s="310">
        <v>2.2500799999999983</v>
      </c>
      <c r="L450" s="310">
        <v>2.1901299999999999</v>
      </c>
      <c r="M450" s="310">
        <f>VLOOKUP(H450,'Details of Feeder LEvel'!H:N,7,FALSE)</f>
        <v>0</v>
      </c>
      <c r="N450" s="310">
        <f t="shared" si="6"/>
        <v>2.66434971201017</v>
      </c>
      <c r="O450" s="310">
        <v>4.223663430450797</v>
      </c>
      <c r="P450" s="309" t="s">
        <v>15063</v>
      </c>
      <c r="Q450" s="311"/>
    </row>
    <row r="451" spans="1:17" s="312" customFormat="1" x14ac:dyDescent="0.3">
      <c r="A451" s="307">
        <v>448</v>
      </c>
      <c r="B451" s="308" t="s">
        <v>2401</v>
      </c>
      <c r="C451" s="308" t="s">
        <v>14338</v>
      </c>
      <c r="D451" s="308" t="s">
        <v>14352</v>
      </c>
      <c r="E451" s="308" t="s">
        <v>14397</v>
      </c>
      <c r="F451" s="309" t="s">
        <v>3284</v>
      </c>
      <c r="G451" s="309" t="s">
        <v>3301</v>
      </c>
      <c r="H451" s="309" t="s">
        <v>3302</v>
      </c>
      <c r="I451" s="309" t="s">
        <v>2425</v>
      </c>
      <c r="J451" s="309" t="s">
        <v>15063</v>
      </c>
      <c r="K451" s="310">
        <v>2.6589999999999989</v>
      </c>
      <c r="L451" s="310">
        <v>2.6764000000000001</v>
      </c>
      <c r="M451" s="310">
        <f>VLOOKUP(H451,'Details of Feeder LEvel'!H:N,7,FALSE)</f>
        <v>0</v>
      </c>
      <c r="N451" s="310">
        <f t="shared" si="6"/>
        <v>-0.65438134637086121</v>
      </c>
      <c r="O451" s="310">
        <v>-0.65438134637083589</v>
      </c>
      <c r="P451" s="309" t="s">
        <v>15063</v>
      </c>
      <c r="Q451" s="311"/>
    </row>
    <row r="452" spans="1:17" s="312" customFormat="1" x14ac:dyDescent="0.3">
      <c r="A452" s="307">
        <v>449</v>
      </c>
      <c r="B452" s="308" t="s">
        <v>2401</v>
      </c>
      <c r="C452" s="308" t="s">
        <v>14338</v>
      </c>
      <c r="D452" s="308" t="s">
        <v>14352</v>
      </c>
      <c r="E452" s="308" t="s">
        <v>14397</v>
      </c>
      <c r="F452" s="309" t="s">
        <v>3284</v>
      </c>
      <c r="G452" s="309" t="s">
        <v>3303</v>
      </c>
      <c r="H452" s="309" t="s">
        <v>3304</v>
      </c>
      <c r="I452" s="309" t="s">
        <v>2425</v>
      </c>
      <c r="J452" s="309" t="s">
        <v>15063</v>
      </c>
      <c r="K452" s="310">
        <v>1.2668000000000006</v>
      </c>
      <c r="L452" s="310">
        <v>1.1387265200000003</v>
      </c>
      <c r="M452" s="310">
        <f>VLOOKUP(H452,'Details of Feeder LEvel'!H:N,7,FALSE)</f>
        <v>0</v>
      </c>
      <c r="N452" s="310">
        <f t="shared" ref="N452:N515" si="7">(K452-L452)/K452*100</f>
        <v>10.110000000000019</v>
      </c>
      <c r="O452" s="310">
        <v>13.748701428694643</v>
      </c>
      <c r="P452" s="309" t="s">
        <v>15063</v>
      </c>
      <c r="Q452" s="311"/>
    </row>
    <row r="453" spans="1:17" s="312" customFormat="1" x14ac:dyDescent="0.3">
      <c r="A453" s="307">
        <v>450</v>
      </c>
      <c r="B453" s="308" t="s">
        <v>2401</v>
      </c>
      <c r="C453" s="308" t="s">
        <v>14338</v>
      </c>
      <c r="D453" s="308" t="s">
        <v>14352</v>
      </c>
      <c r="E453" s="308" t="s">
        <v>14397</v>
      </c>
      <c r="F453" s="309" t="s">
        <v>3284</v>
      </c>
      <c r="G453" s="309" t="s">
        <v>3305</v>
      </c>
      <c r="H453" s="309" t="s">
        <v>3306</v>
      </c>
      <c r="I453" s="309" t="s">
        <v>2425</v>
      </c>
      <c r="J453" s="309" t="s">
        <v>15063</v>
      </c>
      <c r="K453" s="310">
        <v>0.36823999999999951</v>
      </c>
      <c r="L453" s="310">
        <v>0.34327332799999954</v>
      </c>
      <c r="M453" s="310">
        <f>VLOOKUP(H453,'Details of Feeder LEvel'!H:N,7,FALSE)</f>
        <v>0</v>
      </c>
      <c r="N453" s="310">
        <f t="shared" si="7"/>
        <v>6.78</v>
      </c>
      <c r="O453" s="310">
        <v>6.7799999999999976</v>
      </c>
      <c r="P453" s="309" t="s">
        <v>15063</v>
      </c>
      <c r="Q453" s="311"/>
    </row>
    <row r="454" spans="1:17" s="312" customFormat="1" x14ac:dyDescent="0.3">
      <c r="A454" s="307">
        <v>451</v>
      </c>
      <c r="B454" s="308" t="s">
        <v>2401</v>
      </c>
      <c r="C454" s="308" t="s">
        <v>14338</v>
      </c>
      <c r="D454" s="308" t="s">
        <v>14352</v>
      </c>
      <c r="E454" s="308" t="s">
        <v>14397</v>
      </c>
      <c r="F454" s="309" t="s">
        <v>3284</v>
      </c>
      <c r="G454" s="309" t="s">
        <v>3307</v>
      </c>
      <c r="H454" s="309" t="s">
        <v>14398</v>
      </c>
      <c r="I454" s="309" t="s">
        <v>2425</v>
      </c>
      <c r="J454" s="309" t="s">
        <v>15063</v>
      </c>
      <c r="K454" s="310">
        <v>2.9886000000000057</v>
      </c>
      <c r="L454" s="310">
        <v>2.8523198400000056</v>
      </c>
      <c r="M454" s="310">
        <f>VLOOKUP(H454,'Details of Feeder LEvel'!H:N,7,FALSE)</f>
        <v>0</v>
      </c>
      <c r="N454" s="310">
        <f t="shared" si="7"/>
        <v>4.5599999999999943</v>
      </c>
      <c r="O454" s="310">
        <v>4.5599999999999969</v>
      </c>
      <c r="P454" s="309" t="s">
        <v>15063</v>
      </c>
      <c r="Q454" s="311"/>
    </row>
    <row r="455" spans="1:17" s="312" customFormat="1" x14ac:dyDescent="0.3">
      <c r="A455" s="307">
        <v>452</v>
      </c>
      <c r="B455" s="308" t="s">
        <v>2401</v>
      </c>
      <c r="C455" s="308" t="s">
        <v>14338</v>
      </c>
      <c r="D455" s="308" t="s">
        <v>14352</v>
      </c>
      <c r="E455" s="308" t="s">
        <v>14397</v>
      </c>
      <c r="F455" s="309" t="s">
        <v>3284</v>
      </c>
      <c r="G455" s="309"/>
      <c r="H455" s="309" t="s">
        <v>3308</v>
      </c>
      <c r="I455" s="309" t="e">
        <v>#N/A</v>
      </c>
      <c r="J455" s="309" t="s">
        <v>15063</v>
      </c>
      <c r="K455" s="310">
        <v>3.0653999999999963</v>
      </c>
      <c r="L455" s="310">
        <v>2.7931924799999965</v>
      </c>
      <c r="M455" s="310">
        <f>VLOOKUP(H455,'Details of Feeder LEvel'!H:N,7,FALSE)</f>
        <v>0</v>
      </c>
      <c r="N455" s="310">
        <f t="shared" si="7"/>
        <v>8.8800000000000043</v>
      </c>
      <c r="O455" s="310">
        <v>12.755718221820167</v>
      </c>
      <c r="P455" s="309" t="s">
        <v>15063</v>
      </c>
      <c r="Q455" s="311"/>
    </row>
    <row r="456" spans="1:17" s="312" customFormat="1" x14ac:dyDescent="0.3">
      <c r="A456" s="307">
        <v>453</v>
      </c>
      <c r="B456" s="308" t="s">
        <v>2401</v>
      </c>
      <c r="C456" s="308" t="s">
        <v>14338</v>
      </c>
      <c r="D456" s="308" t="s">
        <v>14352</v>
      </c>
      <c r="E456" s="308" t="s">
        <v>14397</v>
      </c>
      <c r="F456" s="309" t="s">
        <v>3284</v>
      </c>
      <c r="G456" s="309" t="s">
        <v>3309</v>
      </c>
      <c r="H456" s="309" t="s">
        <v>3310</v>
      </c>
      <c r="I456" s="309" t="s">
        <v>2432</v>
      </c>
      <c r="J456" s="309" t="s">
        <v>15063</v>
      </c>
      <c r="K456" s="310">
        <v>0.51355999999999991</v>
      </c>
      <c r="L456" s="310">
        <v>0.49579082399999991</v>
      </c>
      <c r="M456" s="310">
        <f>VLOOKUP(H456,'Details of Feeder LEvel'!H:N,7,FALSE)</f>
        <v>0</v>
      </c>
      <c r="N456" s="310">
        <f t="shared" si="7"/>
        <v>3.46</v>
      </c>
      <c r="O456" s="310">
        <v>3.4894037501138286</v>
      </c>
      <c r="P456" s="309" t="s">
        <v>15063</v>
      </c>
      <c r="Q456" s="311"/>
    </row>
    <row r="457" spans="1:17" s="312" customFormat="1" x14ac:dyDescent="0.3">
      <c r="A457" s="307">
        <v>454</v>
      </c>
      <c r="B457" s="308" t="s">
        <v>2401</v>
      </c>
      <c r="C457" s="308" t="s">
        <v>14338</v>
      </c>
      <c r="D457" s="308" t="s">
        <v>14352</v>
      </c>
      <c r="E457" s="308" t="s">
        <v>14397</v>
      </c>
      <c r="F457" s="309" t="s">
        <v>3284</v>
      </c>
      <c r="G457" s="309" t="s">
        <v>3311</v>
      </c>
      <c r="H457" s="309" t="s">
        <v>3312</v>
      </c>
      <c r="I457" s="309" t="s">
        <v>2432</v>
      </c>
      <c r="J457" s="309" t="s">
        <v>15063</v>
      </c>
      <c r="K457" s="310">
        <v>1.01572</v>
      </c>
      <c r="L457" s="310">
        <v>1.01871</v>
      </c>
      <c r="M457" s="310">
        <f>VLOOKUP(H457,'Details of Feeder LEvel'!H:N,7,FALSE)</f>
        <v>0</v>
      </c>
      <c r="N457" s="310">
        <f t="shared" si="7"/>
        <v>-0.29437246485252316</v>
      </c>
      <c r="O457" s="310">
        <v>-0.29437246485253254</v>
      </c>
      <c r="P457" s="309" t="s">
        <v>15063</v>
      </c>
      <c r="Q457" s="311"/>
    </row>
    <row r="458" spans="1:17" s="312" customFormat="1" x14ac:dyDescent="0.3">
      <c r="A458" s="307">
        <v>455</v>
      </c>
      <c r="B458" s="308" t="s">
        <v>2401</v>
      </c>
      <c r="C458" s="308" t="s">
        <v>14338</v>
      </c>
      <c r="D458" s="308" t="s">
        <v>14352</v>
      </c>
      <c r="E458" s="308" t="s">
        <v>14397</v>
      </c>
      <c r="F458" s="309" t="s">
        <v>3313</v>
      </c>
      <c r="G458" s="309" t="s">
        <v>3314</v>
      </c>
      <c r="H458" s="309" t="s">
        <v>3315</v>
      </c>
      <c r="I458" s="309" t="s">
        <v>2425</v>
      </c>
      <c r="J458" s="309" t="s">
        <v>15063</v>
      </c>
      <c r="K458" s="310">
        <v>5.6441000000000052</v>
      </c>
      <c r="L458" s="310">
        <v>5.1299224900000047</v>
      </c>
      <c r="M458" s="310">
        <f>VLOOKUP(H458,'Details of Feeder LEvel'!H:N,7,FALSE)</f>
        <v>0</v>
      </c>
      <c r="N458" s="310">
        <f t="shared" si="7"/>
        <v>9.1100000000000012</v>
      </c>
      <c r="O458" s="310">
        <v>9.1100000000000172</v>
      </c>
      <c r="P458" s="309" t="s">
        <v>15063</v>
      </c>
      <c r="Q458" s="311"/>
    </row>
    <row r="459" spans="1:17" s="312" customFormat="1" x14ac:dyDescent="0.3">
      <c r="A459" s="307">
        <v>456</v>
      </c>
      <c r="B459" s="308" t="s">
        <v>2401</v>
      </c>
      <c r="C459" s="308" t="s">
        <v>14338</v>
      </c>
      <c r="D459" s="308" t="s">
        <v>14352</v>
      </c>
      <c r="E459" s="308" t="s">
        <v>14397</v>
      </c>
      <c r="F459" s="309" t="s">
        <v>3313</v>
      </c>
      <c r="G459" s="309" t="s">
        <v>3316</v>
      </c>
      <c r="H459" s="309" t="s">
        <v>3317</v>
      </c>
      <c r="I459" s="309" t="s">
        <v>2425</v>
      </c>
      <c r="J459" s="309" t="s">
        <v>15063</v>
      </c>
      <c r="K459" s="310">
        <v>3.0725000000000002</v>
      </c>
      <c r="L459" s="310">
        <v>2.7818414999999996</v>
      </c>
      <c r="M459" s="310">
        <f>VLOOKUP(H459,'Details of Feeder LEvel'!H:N,7,FALSE)</f>
        <v>0</v>
      </c>
      <c r="N459" s="310">
        <f t="shared" si="7"/>
        <v>9.4600000000000186</v>
      </c>
      <c r="O459" s="310">
        <v>9.4600000000000133</v>
      </c>
      <c r="P459" s="309" t="s">
        <v>15063</v>
      </c>
      <c r="Q459" s="311"/>
    </row>
    <row r="460" spans="1:17" s="312" customFormat="1" x14ac:dyDescent="0.3">
      <c r="A460" s="307">
        <v>457</v>
      </c>
      <c r="B460" s="308" t="s">
        <v>2401</v>
      </c>
      <c r="C460" s="308" t="s">
        <v>14338</v>
      </c>
      <c r="D460" s="308" t="s">
        <v>14352</v>
      </c>
      <c r="E460" s="308" t="s">
        <v>14397</v>
      </c>
      <c r="F460" s="309" t="s">
        <v>3313</v>
      </c>
      <c r="G460" s="309" t="s">
        <v>3318</v>
      </c>
      <c r="H460" s="309" t="s">
        <v>3319</v>
      </c>
      <c r="I460" s="309" t="s">
        <v>2425</v>
      </c>
      <c r="J460" s="309" t="s">
        <v>15063</v>
      </c>
      <c r="K460" s="310">
        <v>1.4532000000000116</v>
      </c>
      <c r="L460" s="310">
        <v>1.3869340800000112</v>
      </c>
      <c r="M460" s="310">
        <f>VLOOKUP(H460,'Details of Feeder LEvel'!H:N,7,FALSE)</f>
        <v>0</v>
      </c>
      <c r="N460" s="310">
        <f t="shared" si="7"/>
        <v>4.5599999999999925</v>
      </c>
      <c r="O460" s="310">
        <v>4.5599999999999969</v>
      </c>
      <c r="P460" s="309" t="s">
        <v>15063</v>
      </c>
      <c r="Q460" s="311"/>
    </row>
    <row r="461" spans="1:17" s="312" customFormat="1" x14ac:dyDescent="0.3">
      <c r="A461" s="307">
        <v>458</v>
      </c>
      <c r="B461" s="308" t="s">
        <v>2401</v>
      </c>
      <c r="C461" s="308" t="s">
        <v>14338</v>
      </c>
      <c r="D461" s="308" t="s">
        <v>14352</v>
      </c>
      <c r="E461" s="308" t="s">
        <v>14397</v>
      </c>
      <c r="F461" s="309" t="s">
        <v>3313</v>
      </c>
      <c r="G461" s="309" t="s">
        <v>3320</v>
      </c>
      <c r="H461" s="309" t="s">
        <v>3321</v>
      </c>
      <c r="I461" s="309" t="s">
        <v>2425</v>
      </c>
      <c r="J461" s="309" t="s">
        <v>15063</v>
      </c>
      <c r="K461" s="310">
        <v>2.9712400000000003</v>
      </c>
      <c r="L461" s="310">
        <v>2.7962339640000002</v>
      </c>
      <c r="M461" s="310">
        <f>VLOOKUP(H461,'Details of Feeder LEvel'!H:N,7,FALSE)</f>
        <v>0</v>
      </c>
      <c r="N461" s="310">
        <f t="shared" si="7"/>
        <v>5.8900000000000023</v>
      </c>
      <c r="O461" s="310">
        <v>5.8899999999999952</v>
      </c>
      <c r="P461" s="309" t="s">
        <v>15063</v>
      </c>
      <c r="Q461" s="311"/>
    </row>
    <row r="462" spans="1:17" s="312" customFormat="1" x14ac:dyDescent="0.3">
      <c r="A462" s="307">
        <v>459</v>
      </c>
      <c r="B462" s="308" t="s">
        <v>2401</v>
      </c>
      <c r="C462" s="308" t="s">
        <v>14338</v>
      </c>
      <c r="D462" s="308" t="s">
        <v>14352</v>
      </c>
      <c r="E462" s="308" t="s">
        <v>14397</v>
      </c>
      <c r="F462" s="309" t="s">
        <v>3313</v>
      </c>
      <c r="G462" s="309" t="s">
        <v>3322</v>
      </c>
      <c r="H462" s="309" t="s">
        <v>3323</v>
      </c>
      <c r="I462" s="309" t="s">
        <v>3324</v>
      </c>
      <c r="J462" s="309" t="s">
        <v>15063</v>
      </c>
      <c r="K462" s="310">
        <v>0</v>
      </c>
      <c r="L462" s="310">
        <v>0</v>
      </c>
      <c r="M462" s="310">
        <f>VLOOKUP(H462,'Details of Feeder LEvel'!H:N,7,FALSE)</f>
        <v>0</v>
      </c>
      <c r="N462" s="310" t="e">
        <f t="shared" si="7"/>
        <v>#DIV/0!</v>
      </c>
      <c r="O462" s="310" t="e">
        <v>#DIV/0!</v>
      </c>
      <c r="P462" s="309" t="s">
        <v>15063</v>
      </c>
      <c r="Q462" s="311"/>
    </row>
    <row r="463" spans="1:17" s="312" customFormat="1" x14ac:dyDescent="0.3">
      <c r="A463" s="307">
        <v>460</v>
      </c>
      <c r="B463" s="308" t="s">
        <v>2401</v>
      </c>
      <c r="C463" s="308" t="s">
        <v>14338</v>
      </c>
      <c r="D463" s="308" t="s">
        <v>14352</v>
      </c>
      <c r="E463" s="308" t="s">
        <v>14397</v>
      </c>
      <c r="F463" s="309" t="s">
        <v>3313</v>
      </c>
      <c r="G463" s="309" t="s">
        <v>3325</v>
      </c>
      <c r="H463" s="309" t="s">
        <v>14399</v>
      </c>
      <c r="I463" s="309" t="s">
        <v>3324</v>
      </c>
      <c r="J463" s="309" t="s">
        <v>15063</v>
      </c>
      <c r="K463" s="310">
        <v>0.78690000000000049</v>
      </c>
      <c r="L463" s="310">
        <v>0.70380336000000043</v>
      </c>
      <c r="M463" s="310">
        <f>VLOOKUP(H463,'Details of Feeder LEvel'!H:N,7,FALSE)</f>
        <v>0</v>
      </c>
      <c r="N463" s="310">
        <f t="shared" si="7"/>
        <v>10.56</v>
      </c>
      <c r="O463" s="310">
        <v>10.580943963597578</v>
      </c>
      <c r="P463" s="309" t="s">
        <v>15063</v>
      </c>
      <c r="Q463" s="311"/>
    </row>
    <row r="464" spans="1:17" s="312" customFormat="1" x14ac:dyDescent="0.3">
      <c r="A464" s="307">
        <v>461</v>
      </c>
      <c r="B464" s="308" t="s">
        <v>2401</v>
      </c>
      <c r="C464" s="308" t="s">
        <v>14338</v>
      </c>
      <c r="D464" s="308" t="s">
        <v>14352</v>
      </c>
      <c r="E464" s="308" t="s">
        <v>14397</v>
      </c>
      <c r="F464" s="309" t="s">
        <v>3313</v>
      </c>
      <c r="G464" s="309" t="s">
        <v>3326</v>
      </c>
      <c r="H464" s="309" t="s">
        <v>3327</v>
      </c>
      <c r="I464" s="309" t="s">
        <v>3324</v>
      </c>
      <c r="J464" s="309" t="s">
        <v>15063</v>
      </c>
      <c r="K464" s="310">
        <v>2.6416800000000014</v>
      </c>
      <c r="L464" s="310">
        <v>2.3452835040000015</v>
      </c>
      <c r="M464" s="310">
        <f>VLOOKUP(H464,'Details of Feeder LEvel'!H:N,7,FALSE)</f>
        <v>0</v>
      </c>
      <c r="N464" s="310">
        <f t="shared" si="7"/>
        <v>11.219999999999988</v>
      </c>
      <c r="O464" s="310">
        <v>17.19857391152847</v>
      </c>
      <c r="P464" s="309" t="s">
        <v>15063</v>
      </c>
      <c r="Q464" s="311"/>
    </row>
    <row r="465" spans="1:17" s="312" customFormat="1" x14ac:dyDescent="0.3">
      <c r="A465" s="307">
        <v>462</v>
      </c>
      <c r="B465" s="308" t="s">
        <v>2401</v>
      </c>
      <c r="C465" s="308" t="s">
        <v>14338</v>
      </c>
      <c r="D465" s="308" t="s">
        <v>14352</v>
      </c>
      <c r="E465" s="308" t="s">
        <v>14397</v>
      </c>
      <c r="F465" s="309" t="s">
        <v>3313</v>
      </c>
      <c r="G465" s="309" t="s">
        <v>3328</v>
      </c>
      <c r="H465" s="309" t="s">
        <v>14400</v>
      </c>
      <c r="I465" s="309" t="s">
        <v>2425</v>
      </c>
      <c r="J465" s="309" t="s">
        <v>15063</v>
      </c>
      <c r="K465" s="310">
        <v>2.1054600000000003</v>
      </c>
      <c r="L465" s="310">
        <v>1.9673418240000002</v>
      </c>
      <c r="M465" s="310">
        <f>VLOOKUP(H465,'Details of Feeder LEvel'!H:N,7,FALSE)</f>
        <v>0</v>
      </c>
      <c r="N465" s="310">
        <f t="shared" si="7"/>
        <v>6.5600000000000032</v>
      </c>
      <c r="O465" s="310">
        <v>6.5599999999999987</v>
      </c>
      <c r="P465" s="309" t="s">
        <v>15063</v>
      </c>
      <c r="Q465" s="311"/>
    </row>
    <row r="466" spans="1:17" s="312" customFormat="1" x14ac:dyDescent="0.3">
      <c r="A466" s="307">
        <v>463</v>
      </c>
      <c r="B466" s="308" t="s">
        <v>2401</v>
      </c>
      <c r="C466" s="308" t="s">
        <v>14338</v>
      </c>
      <c r="D466" s="308" t="s">
        <v>14352</v>
      </c>
      <c r="E466" s="308" t="s">
        <v>14397</v>
      </c>
      <c r="F466" s="309" t="s">
        <v>3313</v>
      </c>
      <c r="G466" s="309" t="s">
        <v>3329</v>
      </c>
      <c r="H466" s="309" t="s">
        <v>14401</v>
      </c>
      <c r="I466" s="309" t="s">
        <v>2405</v>
      </c>
      <c r="J466" s="309" t="s">
        <v>15063</v>
      </c>
      <c r="K466" s="310">
        <v>1.9167000000000014</v>
      </c>
      <c r="L466" s="310">
        <v>1.8503821800000013</v>
      </c>
      <c r="M466" s="310">
        <f>VLOOKUP(H466,'Details of Feeder LEvel'!H:N,7,FALSE)</f>
        <v>0</v>
      </c>
      <c r="N466" s="310">
        <f t="shared" si="7"/>
        <v>3.4600000000000017</v>
      </c>
      <c r="O466" s="310">
        <v>3.4599999999999964</v>
      </c>
      <c r="P466" s="309" t="s">
        <v>15063</v>
      </c>
      <c r="Q466" s="311"/>
    </row>
    <row r="467" spans="1:17" s="312" customFormat="1" x14ac:dyDescent="0.3">
      <c r="A467" s="307">
        <v>464</v>
      </c>
      <c r="B467" s="308" t="s">
        <v>2401</v>
      </c>
      <c r="C467" s="308" t="s">
        <v>14338</v>
      </c>
      <c r="D467" s="308" t="s">
        <v>14352</v>
      </c>
      <c r="E467" s="308" t="s">
        <v>14397</v>
      </c>
      <c r="F467" s="309" t="s">
        <v>3313</v>
      </c>
      <c r="G467" s="309" t="s">
        <v>3330</v>
      </c>
      <c r="H467" s="309" t="s">
        <v>14402</v>
      </c>
      <c r="I467" s="309" t="s">
        <v>2425</v>
      </c>
      <c r="J467" s="309" t="s">
        <v>15063</v>
      </c>
      <c r="K467" s="310">
        <v>5.1737400000000004</v>
      </c>
      <c r="L467" s="310">
        <v>4.49953</v>
      </c>
      <c r="M467" s="310">
        <f>VLOOKUP(H467,'Details of Feeder LEvel'!H:N,7,FALSE)</f>
        <v>0</v>
      </c>
      <c r="N467" s="310">
        <f t="shared" si="7"/>
        <v>13.031385419445126</v>
      </c>
      <c r="O467" s="310">
        <v>13.031385419445119</v>
      </c>
      <c r="P467" s="309" t="s">
        <v>15063</v>
      </c>
      <c r="Q467" s="311"/>
    </row>
    <row r="468" spans="1:17" s="312" customFormat="1" x14ac:dyDescent="0.3">
      <c r="A468" s="307">
        <v>465</v>
      </c>
      <c r="B468" s="308" t="s">
        <v>2401</v>
      </c>
      <c r="C468" s="308" t="s">
        <v>14338</v>
      </c>
      <c r="D468" s="308" t="s">
        <v>14352</v>
      </c>
      <c r="E468" s="308" t="s">
        <v>14397</v>
      </c>
      <c r="F468" s="309" t="s">
        <v>3313</v>
      </c>
      <c r="G468" s="309" t="s">
        <v>3331</v>
      </c>
      <c r="H468" s="309" t="s">
        <v>3332</v>
      </c>
      <c r="I468" s="309" t="s">
        <v>2425</v>
      </c>
      <c r="J468" s="309" t="s">
        <v>15063</v>
      </c>
      <c r="K468" s="310">
        <v>3.1611999999999969</v>
      </c>
      <c r="L468" s="310">
        <v>3.0767500000000001</v>
      </c>
      <c r="M468" s="310">
        <f>VLOOKUP(H468,'Details of Feeder LEvel'!H:N,7,FALSE)</f>
        <v>0</v>
      </c>
      <c r="N468" s="310">
        <f t="shared" si="7"/>
        <v>2.671453878273975</v>
      </c>
      <c r="O468" s="310">
        <v>2.6714538782739883</v>
      </c>
      <c r="P468" s="309" t="s">
        <v>15063</v>
      </c>
      <c r="Q468" s="311"/>
    </row>
    <row r="469" spans="1:17" s="312" customFormat="1" x14ac:dyDescent="0.3">
      <c r="A469" s="307">
        <v>466</v>
      </c>
      <c r="B469" s="308" t="s">
        <v>2401</v>
      </c>
      <c r="C469" s="308" t="s">
        <v>14338</v>
      </c>
      <c r="D469" s="308" t="s">
        <v>14352</v>
      </c>
      <c r="E469" s="308" t="s">
        <v>14397</v>
      </c>
      <c r="F469" s="309" t="s">
        <v>3313</v>
      </c>
      <c r="G469" s="309" t="s">
        <v>3333</v>
      </c>
      <c r="H469" s="309" t="s">
        <v>3334</v>
      </c>
      <c r="I469" s="309" t="s">
        <v>2425</v>
      </c>
      <c r="J469" s="309" t="s">
        <v>15063</v>
      </c>
      <c r="K469" s="310">
        <v>0.85660000000000214</v>
      </c>
      <c r="L469" s="310">
        <v>0.78421730000000189</v>
      </c>
      <c r="M469" s="310">
        <f>VLOOKUP(H469,'Details of Feeder LEvel'!H:N,7,FALSE)</f>
        <v>0</v>
      </c>
      <c r="N469" s="310">
        <f t="shared" si="7"/>
        <v>8.4500000000000082</v>
      </c>
      <c r="O469" s="310">
        <v>8.4500000000000028</v>
      </c>
      <c r="P469" s="309" t="s">
        <v>15063</v>
      </c>
      <c r="Q469" s="311"/>
    </row>
    <row r="470" spans="1:17" s="312" customFormat="1" x14ac:dyDescent="0.3">
      <c r="A470" s="307">
        <v>467</v>
      </c>
      <c r="B470" s="308" t="s">
        <v>2401</v>
      </c>
      <c r="C470" s="308" t="s">
        <v>14338</v>
      </c>
      <c r="D470" s="308" t="s">
        <v>14352</v>
      </c>
      <c r="E470" s="308" t="s">
        <v>14397</v>
      </c>
      <c r="F470" s="309" t="s">
        <v>3313</v>
      </c>
      <c r="G470" s="309" t="s">
        <v>3335</v>
      </c>
      <c r="H470" s="309" t="s">
        <v>3336</v>
      </c>
      <c r="I470" s="309" t="s">
        <v>2425</v>
      </c>
      <c r="J470" s="309" t="s">
        <v>15063</v>
      </c>
      <c r="K470" s="310">
        <v>0</v>
      </c>
      <c r="L470" s="310">
        <v>0</v>
      </c>
      <c r="M470" s="310">
        <f>VLOOKUP(H470,'Details of Feeder LEvel'!H:N,7,FALSE)</f>
        <v>0</v>
      </c>
      <c r="N470" s="310" t="e">
        <f t="shared" si="7"/>
        <v>#DIV/0!</v>
      </c>
      <c r="O470" s="310" t="e">
        <v>#DIV/0!</v>
      </c>
      <c r="P470" s="309" t="s">
        <v>15063</v>
      </c>
      <c r="Q470" s="311"/>
    </row>
    <row r="471" spans="1:17" s="312" customFormat="1" x14ac:dyDescent="0.3">
      <c r="A471" s="307">
        <v>468</v>
      </c>
      <c r="B471" s="308" t="s">
        <v>2401</v>
      </c>
      <c r="C471" s="308" t="s">
        <v>14338</v>
      </c>
      <c r="D471" s="308" t="s">
        <v>14352</v>
      </c>
      <c r="E471" s="308" t="s">
        <v>14397</v>
      </c>
      <c r="F471" s="309" t="s">
        <v>3337</v>
      </c>
      <c r="G471" s="309" t="s">
        <v>3338</v>
      </c>
      <c r="H471" s="309" t="s">
        <v>3339</v>
      </c>
      <c r="I471" s="309" t="s">
        <v>2432</v>
      </c>
      <c r="J471" s="309" t="s">
        <v>15063</v>
      </c>
      <c r="K471" s="310">
        <v>0.60060000000000002</v>
      </c>
      <c r="L471" s="310">
        <v>0.57393336000000006</v>
      </c>
      <c r="M471" s="310">
        <f>VLOOKUP(H471,'Details of Feeder LEvel'!H:N,7,FALSE)</f>
        <v>0</v>
      </c>
      <c r="N471" s="310">
        <f t="shared" si="7"/>
        <v>4.4399999999999942</v>
      </c>
      <c r="O471" s="310">
        <v>11.306784794815016</v>
      </c>
      <c r="P471" s="309" t="s">
        <v>15063</v>
      </c>
      <c r="Q471" s="311"/>
    </row>
    <row r="472" spans="1:17" s="312" customFormat="1" x14ac:dyDescent="0.3">
      <c r="A472" s="307">
        <v>469</v>
      </c>
      <c r="B472" s="308" t="s">
        <v>2401</v>
      </c>
      <c r="C472" s="308" t="s">
        <v>14338</v>
      </c>
      <c r="D472" s="308" t="s">
        <v>14352</v>
      </c>
      <c r="E472" s="308" t="s">
        <v>14397</v>
      </c>
      <c r="F472" s="309" t="s">
        <v>3337</v>
      </c>
      <c r="G472" s="309" t="s">
        <v>3340</v>
      </c>
      <c r="H472" s="309" t="s">
        <v>3341</v>
      </c>
      <c r="I472" s="309" t="s">
        <v>2432</v>
      </c>
      <c r="J472" s="309" t="s">
        <v>15063</v>
      </c>
      <c r="K472" s="310">
        <v>1.5653200000000005</v>
      </c>
      <c r="L472" s="310">
        <v>1.57908</v>
      </c>
      <c r="M472" s="310">
        <f>VLOOKUP(H472,'Details of Feeder LEvel'!H:N,7,FALSE)</f>
        <v>0</v>
      </c>
      <c r="N472" s="310">
        <f t="shared" si="7"/>
        <v>-0.87905348427155772</v>
      </c>
      <c r="O472" s="310">
        <v>-0.8790534842715525</v>
      </c>
      <c r="P472" s="309" t="s">
        <v>15063</v>
      </c>
      <c r="Q472" s="311"/>
    </row>
    <row r="473" spans="1:17" s="312" customFormat="1" x14ac:dyDescent="0.3">
      <c r="A473" s="307">
        <v>470</v>
      </c>
      <c r="B473" s="308" t="s">
        <v>2401</v>
      </c>
      <c r="C473" s="308" t="s">
        <v>14338</v>
      </c>
      <c r="D473" s="308" t="s">
        <v>14352</v>
      </c>
      <c r="E473" s="308" t="s">
        <v>14397</v>
      </c>
      <c r="F473" s="309" t="s">
        <v>3337</v>
      </c>
      <c r="G473" s="309" t="s">
        <v>3342</v>
      </c>
      <c r="H473" s="309" t="s">
        <v>3343</v>
      </c>
      <c r="I473" s="309" t="s">
        <v>2432</v>
      </c>
      <c r="J473" s="309" t="s">
        <v>15063</v>
      </c>
      <c r="K473" s="310">
        <v>1.3730400000000009</v>
      </c>
      <c r="L473" s="310">
        <v>1.3755325</v>
      </c>
      <c r="M473" s="310">
        <f>VLOOKUP(H473,'Details of Feeder LEvel'!H:N,7,FALSE)</f>
        <v>0</v>
      </c>
      <c r="N473" s="310">
        <f t="shared" si="7"/>
        <v>-0.18153149216331052</v>
      </c>
      <c r="O473" s="310">
        <v>21.680665264584707</v>
      </c>
      <c r="P473" s="309" t="s">
        <v>15063</v>
      </c>
      <c r="Q473" s="311"/>
    </row>
    <row r="474" spans="1:17" s="312" customFormat="1" x14ac:dyDescent="0.3">
      <c r="A474" s="307">
        <v>471</v>
      </c>
      <c r="B474" s="308" t="s">
        <v>2401</v>
      </c>
      <c r="C474" s="308" t="s">
        <v>14338</v>
      </c>
      <c r="D474" s="308" t="s">
        <v>14352</v>
      </c>
      <c r="E474" s="308" t="s">
        <v>14397</v>
      </c>
      <c r="F474" s="309" t="s">
        <v>3337</v>
      </c>
      <c r="G474" s="309" t="s">
        <v>3344</v>
      </c>
      <c r="H474" s="309" t="s">
        <v>3345</v>
      </c>
      <c r="I474" s="309" t="s">
        <v>2405</v>
      </c>
      <c r="J474" s="309" t="s">
        <v>15063</v>
      </c>
      <c r="K474" s="310">
        <v>4.8879200000000012</v>
      </c>
      <c r="L474" s="310">
        <v>4.3776211520000015</v>
      </c>
      <c r="M474" s="310">
        <f>VLOOKUP(H474,'Details of Feeder LEvel'!H:N,7,FALSE)</f>
        <v>0</v>
      </c>
      <c r="N474" s="310">
        <f t="shared" si="7"/>
        <v>10.439999999999991</v>
      </c>
      <c r="O474" s="310">
        <v>10.440000000000005</v>
      </c>
      <c r="P474" s="309" t="s">
        <v>15063</v>
      </c>
      <c r="Q474" s="311"/>
    </row>
    <row r="475" spans="1:17" s="312" customFormat="1" x14ac:dyDescent="0.3">
      <c r="A475" s="307">
        <v>472</v>
      </c>
      <c r="B475" s="308" t="s">
        <v>2401</v>
      </c>
      <c r="C475" s="308" t="s">
        <v>14338</v>
      </c>
      <c r="D475" s="308" t="s">
        <v>14352</v>
      </c>
      <c r="E475" s="308" t="s">
        <v>14397</v>
      </c>
      <c r="F475" s="309" t="s">
        <v>3337</v>
      </c>
      <c r="G475" s="309"/>
      <c r="H475" s="309" t="s">
        <v>3346</v>
      </c>
      <c r="I475" s="309" t="e">
        <v>#N/A</v>
      </c>
      <c r="J475" s="309" t="s">
        <v>15063</v>
      </c>
      <c r="K475" s="310">
        <v>1.5275999999999987</v>
      </c>
      <c r="L475" s="310">
        <v>1.3992815999999988</v>
      </c>
      <c r="M475" s="310">
        <f>VLOOKUP(H475,'Details of Feeder LEvel'!H:N,7,FALSE)</f>
        <v>0</v>
      </c>
      <c r="N475" s="310">
        <f t="shared" si="7"/>
        <v>8.4000000000000039</v>
      </c>
      <c r="O475" s="310">
        <v>62.458631513256499</v>
      </c>
      <c r="P475" s="309" t="s">
        <v>15063</v>
      </c>
      <c r="Q475" s="311"/>
    </row>
    <row r="476" spans="1:17" s="312" customFormat="1" x14ac:dyDescent="0.3">
      <c r="A476" s="307">
        <v>473</v>
      </c>
      <c r="B476" s="308" t="s">
        <v>2401</v>
      </c>
      <c r="C476" s="308" t="s">
        <v>14338</v>
      </c>
      <c r="D476" s="308" t="s">
        <v>14352</v>
      </c>
      <c r="E476" s="308" t="s">
        <v>14397</v>
      </c>
      <c r="F476" s="309" t="s">
        <v>3337</v>
      </c>
      <c r="G476" s="309" t="s">
        <v>3347</v>
      </c>
      <c r="H476" s="309" t="s">
        <v>3348</v>
      </c>
      <c r="I476" s="309" t="s">
        <v>2432</v>
      </c>
      <c r="J476" s="309" t="s">
        <v>15063</v>
      </c>
      <c r="K476" s="310">
        <v>1.0570800000000009</v>
      </c>
      <c r="L476" s="310">
        <v>0.96659395200000064</v>
      </c>
      <c r="M476" s="310">
        <f>VLOOKUP(H476,'Details of Feeder LEvel'!H:N,7,FALSE)</f>
        <v>0</v>
      </c>
      <c r="N476" s="310">
        <f t="shared" si="7"/>
        <v>8.5600000000000183</v>
      </c>
      <c r="O476" s="310">
        <v>13.996144795374676</v>
      </c>
      <c r="P476" s="309" t="s">
        <v>15063</v>
      </c>
      <c r="Q476" s="311"/>
    </row>
    <row r="477" spans="1:17" s="312" customFormat="1" x14ac:dyDescent="0.3">
      <c r="A477" s="307">
        <v>474</v>
      </c>
      <c r="B477" s="308" t="s">
        <v>2401</v>
      </c>
      <c r="C477" s="308" t="s">
        <v>14338</v>
      </c>
      <c r="D477" s="308" t="s">
        <v>14352</v>
      </c>
      <c r="E477" s="308" t="s">
        <v>14397</v>
      </c>
      <c r="F477" s="309" t="s">
        <v>3337</v>
      </c>
      <c r="G477" s="309" t="s">
        <v>3349</v>
      </c>
      <c r="H477" s="309" t="s">
        <v>3350</v>
      </c>
      <c r="I477" s="309" t="s">
        <v>2432</v>
      </c>
      <c r="J477" s="309" t="s">
        <v>15063</v>
      </c>
      <c r="K477" s="310">
        <v>0.4723200000000003</v>
      </c>
      <c r="L477" s="310">
        <v>0.43661260800000029</v>
      </c>
      <c r="M477" s="310">
        <f>VLOOKUP(H477,'Details of Feeder LEvel'!H:N,7,FALSE)</f>
        <v>0</v>
      </c>
      <c r="N477" s="310">
        <f t="shared" si="7"/>
        <v>7.5599999999999961</v>
      </c>
      <c r="O477" s="310">
        <v>15.176075831097457</v>
      </c>
      <c r="P477" s="309" t="s">
        <v>15063</v>
      </c>
      <c r="Q477" s="311"/>
    </row>
    <row r="478" spans="1:17" s="312" customFormat="1" x14ac:dyDescent="0.3">
      <c r="A478" s="307">
        <v>475</v>
      </c>
      <c r="B478" s="308" t="s">
        <v>2401</v>
      </c>
      <c r="C478" s="308" t="s">
        <v>14338</v>
      </c>
      <c r="D478" s="308" t="s">
        <v>14352</v>
      </c>
      <c r="E478" s="308" t="s">
        <v>14397</v>
      </c>
      <c r="F478" s="309" t="s">
        <v>3337</v>
      </c>
      <c r="G478" s="309" t="s">
        <v>3351</v>
      </c>
      <c r="H478" s="309" t="s">
        <v>3352</v>
      </c>
      <c r="I478" s="309" t="s">
        <v>2432</v>
      </c>
      <c r="J478" s="309" t="s">
        <v>15063</v>
      </c>
      <c r="K478" s="310">
        <v>1.0631600000000003</v>
      </c>
      <c r="L478" s="310">
        <v>0.99107775200000059</v>
      </c>
      <c r="M478" s="310">
        <f>VLOOKUP(H478,'Details of Feeder LEvel'!H:N,7,FALSE)</f>
        <v>0</v>
      </c>
      <c r="N478" s="310">
        <f t="shared" si="7"/>
        <v>6.7799999999999736</v>
      </c>
      <c r="O478" s="310">
        <v>12.950444016071794</v>
      </c>
      <c r="P478" s="309" t="s">
        <v>15063</v>
      </c>
      <c r="Q478" s="311"/>
    </row>
    <row r="479" spans="1:17" s="312" customFormat="1" x14ac:dyDescent="0.3">
      <c r="A479" s="307">
        <v>476</v>
      </c>
      <c r="B479" s="308" t="s">
        <v>2401</v>
      </c>
      <c r="C479" s="308" t="s">
        <v>14338</v>
      </c>
      <c r="D479" s="308" t="s">
        <v>14352</v>
      </c>
      <c r="E479" s="308" t="s">
        <v>14397</v>
      </c>
      <c r="F479" s="309" t="s">
        <v>3337</v>
      </c>
      <c r="G479" s="309" t="s">
        <v>3353</v>
      </c>
      <c r="H479" s="309" t="s">
        <v>3354</v>
      </c>
      <c r="I479" s="309" t="s">
        <v>2425</v>
      </c>
      <c r="J479" s="309" t="s">
        <v>15063</v>
      </c>
      <c r="K479" s="310">
        <v>1.5282799999999999</v>
      </c>
      <c r="L479" s="310">
        <v>1.4069750000000001</v>
      </c>
      <c r="M479" s="310">
        <f>VLOOKUP(H479,'Details of Feeder LEvel'!H:N,7,FALSE)</f>
        <v>0</v>
      </c>
      <c r="N479" s="310">
        <f t="shared" si="7"/>
        <v>7.9373544114952619</v>
      </c>
      <c r="O479" s="310">
        <v>7.9373544114952566</v>
      </c>
      <c r="P479" s="309" t="s">
        <v>15063</v>
      </c>
      <c r="Q479" s="311"/>
    </row>
    <row r="480" spans="1:17" s="312" customFormat="1" x14ac:dyDescent="0.3">
      <c r="A480" s="307">
        <v>477</v>
      </c>
      <c r="B480" s="308" t="s">
        <v>2401</v>
      </c>
      <c r="C480" s="308" t="s">
        <v>14338</v>
      </c>
      <c r="D480" s="308" t="s">
        <v>14352</v>
      </c>
      <c r="E480" s="308" t="s">
        <v>14397</v>
      </c>
      <c r="F480" s="309" t="s">
        <v>3337</v>
      </c>
      <c r="G480" s="309" t="s">
        <v>3355</v>
      </c>
      <c r="H480" s="309" t="s">
        <v>3356</v>
      </c>
      <c r="I480" s="309" t="s">
        <v>2405</v>
      </c>
      <c r="J480" s="309" t="s">
        <v>15063</v>
      </c>
      <c r="K480" s="310">
        <v>5.3111599999999992</v>
      </c>
      <c r="L480" s="310">
        <v>4.9574367439999998</v>
      </c>
      <c r="M480" s="310">
        <f>VLOOKUP(H480,'Details of Feeder LEvel'!H:N,7,FALSE)</f>
        <v>0</v>
      </c>
      <c r="N480" s="310">
        <f t="shared" si="7"/>
        <v>6.6599999999999913</v>
      </c>
      <c r="O480" s="310">
        <v>10.167047621538183</v>
      </c>
      <c r="P480" s="309" t="s">
        <v>15063</v>
      </c>
      <c r="Q480" s="311"/>
    </row>
    <row r="481" spans="1:17" s="312" customFormat="1" x14ac:dyDescent="0.3">
      <c r="A481" s="307">
        <v>478</v>
      </c>
      <c r="B481" s="308" t="s">
        <v>2401</v>
      </c>
      <c r="C481" s="308" t="s">
        <v>14338</v>
      </c>
      <c r="D481" s="308" t="s">
        <v>14352</v>
      </c>
      <c r="E481" s="308" t="s">
        <v>14397</v>
      </c>
      <c r="F481" s="309" t="s">
        <v>3337</v>
      </c>
      <c r="G481" s="309" t="s">
        <v>3357</v>
      </c>
      <c r="H481" s="309" t="s">
        <v>3358</v>
      </c>
      <c r="I481" s="309" t="s">
        <v>2405</v>
      </c>
      <c r="J481" s="309" t="s">
        <v>15063</v>
      </c>
      <c r="K481" s="310">
        <v>1.8426</v>
      </c>
      <c r="L481" s="310">
        <v>1.8540000000000001</v>
      </c>
      <c r="M481" s="310">
        <f>VLOOKUP(H481,'Details of Feeder LEvel'!H:N,7,FALSE)</f>
        <v>0</v>
      </c>
      <c r="N481" s="310">
        <f t="shared" si="7"/>
        <v>-0.61869098013676749</v>
      </c>
      <c r="O481" s="310">
        <v>0.67209114258283131</v>
      </c>
      <c r="P481" s="309" t="s">
        <v>15063</v>
      </c>
      <c r="Q481" s="311"/>
    </row>
    <row r="482" spans="1:17" s="312" customFormat="1" x14ac:dyDescent="0.3">
      <c r="A482" s="307">
        <v>479</v>
      </c>
      <c r="B482" s="308" t="s">
        <v>2401</v>
      </c>
      <c r="C482" s="308" t="s">
        <v>14338</v>
      </c>
      <c r="D482" s="308" t="s">
        <v>14352</v>
      </c>
      <c r="E482" s="308" t="s">
        <v>14397</v>
      </c>
      <c r="F482" s="309" t="s">
        <v>3337</v>
      </c>
      <c r="G482" s="309" t="s">
        <v>3359</v>
      </c>
      <c r="H482" s="309" t="s">
        <v>3360</v>
      </c>
      <c r="I482" s="309" t="s">
        <v>2432</v>
      </c>
      <c r="J482" s="309" t="s">
        <v>15063</v>
      </c>
      <c r="K482" s="310">
        <v>1.4295199999999999</v>
      </c>
      <c r="L482" s="310">
        <v>1.338602528</v>
      </c>
      <c r="M482" s="310">
        <f>VLOOKUP(H482,'Details of Feeder LEvel'!H:N,7,FALSE)</f>
        <v>0</v>
      </c>
      <c r="N482" s="310">
        <f t="shared" si="7"/>
        <v>6.3599999999999923</v>
      </c>
      <c r="O482" s="310">
        <v>6.3599999999999763</v>
      </c>
      <c r="P482" s="309" t="s">
        <v>15063</v>
      </c>
      <c r="Q482" s="311"/>
    </row>
    <row r="483" spans="1:17" s="312" customFormat="1" x14ac:dyDescent="0.3">
      <c r="A483" s="307">
        <v>480</v>
      </c>
      <c r="B483" s="308" t="s">
        <v>2401</v>
      </c>
      <c r="C483" s="308" t="s">
        <v>14338</v>
      </c>
      <c r="D483" s="308" t="s">
        <v>14352</v>
      </c>
      <c r="E483" s="308" t="s">
        <v>14397</v>
      </c>
      <c r="F483" s="309" t="s">
        <v>3337</v>
      </c>
      <c r="G483" s="309" t="s">
        <v>3361</v>
      </c>
      <c r="H483" s="309" t="s">
        <v>3362</v>
      </c>
      <c r="I483" s="309" t="s">
        <v>2405</v>
      </c>
      <c r="J483" s="309" t="s">
        <v>15063</v>
      </c>
      <c r="K483" s="310">
        <v>2.5222799999999985</v>
      </c>
      <c r="L483" s="310">
        <v>2.3744665</v>
      </c>
      <c r="M483" s="310">
        <f>VLOOKUP(H483,'Details of Feeder LEvel'!H:N,7,FALSE)</f>
        <v>0</v>
      </c>
      <c r="N483" s="310">
        <f t="shared" si="7"/>
        <v>5.8603128915107989</v>
      </c>
      <c r="O483" s="310">
        <v>5.8603128915107998</v>
      </c>
      <c r="P483" s="309" t="s">
        <v>15063</v>
      </c>
      <c r="Q483" s="311"/>
    </row>
    <row r="484" spans="1:17" s="312" customFormat="1" x14ac:dyDescent="0.3">
      <c r="A484" s="307">
        <v>481</v>
      </c>
      <c r="B484" s="308" t="s">
        <v>2401</v>
      </c>
      <c r="C484" s="308" t="s">
        <v>14338</v>
      </c>
      <c r="D484" s="308" t="s">
        <v>14352</v>
      </c>
      <c r="E484" s="308" t="s">
        <v>14397</v>
      </c>
      <c r="F484" s="309" t="s">
        <v>3337</v>
      </c>
      <c r="G484" s="309" t="s">
        <v>3363</v>
      </c>
      <c r="H484" s="309" t="s">
        <v>3364</v>
      </c>
      <c r="I484" s="309" t="s">
        <v>2425</v>
      </c>
      <c r="J484" s="309" t="s">
        <v>15063</v>
      </c>
      <c r="K484" s="310">
        <v>1.0224200000000003</v>
      </c>
      <c r="L484" s="310">
        <v>1.0286999999999999</v>
      </c>
      <c r="M484" s="310">
        <f>VLOOKUP(H484,'Details of Feeder LEvel'!H:N,7,FALSE)</f>
        <v>0</v>
      </c>
      <c r="N484" s="310">
        <f t="shared" si="7"/>
        <v>-0.61422898613090682</v>
      </c>
      <c r="O484" s="310">
        <v>-0.61422898613090471</v>
      </c>
      <c r="P484" s="309" t="s">
        <v>15063</v>
      </c>
      <c r="Q484" s="311"/>
    </row>
    <row r="485" spans="1:17" s="312" customFormat="1" x14ac:dyDescent="0.3">
      <c r="A485" s="307">
        <v>482</v>
      </c>
      <c r="B485" s="308" t="s">
        <v>2401</v>
      </c>
      <c r="C485" s="308" t="s">
        <v>14338</v>
      </c>
      <c r="D485" s="308" t="s">
        <v>14352</v>
      </c>
      <c r="E485" s="308" t="s">
        <v>14397</v>
      </c>
      <c r="F485" s="309" t="s">
        <v>3365</v>
      </c>
      <c r="G485" s="309" t="s">
        <v>3366</v>
      </c>
      <c r="H485" s="309" t="s">
        <v>3367</v>
      </c>
      <c r="I485" s="309" t="s">
        <v>2414</v>
      </c>
      <c r="J485" s="309" t="s">
        <v>15063</v>
      </c>
      <c r="K485" s="310">
        <v>2.796600000000006</v>
      </c>
      <c r="L485" s="310">
        <v>2.551338180000005</v>
      </c>
      <c r="M485" s="310">
        <f>VLOOKUP(H485,'Details of Feeder LEvel'!H:N,7,FALSE)</f>
        <v>0</v>
      </c>
      <c r="N485" s="310">
        <f t="shared" si="7"/>
        <v>8.7700000000000156</v>
      </c>
      <c r="O485" s="310">
        <v>22.118597400685537</v>
      </c>
      <c r="P485" s="309" t="s">
        <v>15063</v>
      </c>
      <c r="Q485" s="311"/>
    </row>
    <row r="486" spans="1:17" s="312" customFormat="1" x14ac:dyDescent="0.3">
      <c r="A486" s="307">
        <v>483</v>
      </c>
      <c r="B486" s="308" t="s">
        <v>2401</v>
      </c>
      <c r="C486" s="308" t="s">
        <v>14338</v>
      </c>
      <c r="D486" s="308" t="s">
        <v>14352</v>
      </c>
      <c r="E486" s="308" t="s">
        <v>14397</v>
      </c>
      <c r="F486" s="309" t="s">
        <v>3365</v>
      </c>
      <c r="G486" s="309" t="s">
        <v>3368</v>
      </c>
      <c r="H486" s="309" t="s">
        <v>3369</v>
      </c>
      <c r="I486" s="309" t="s">
        <v>2425</v>
      </c>
      <c r="J486" s="309" t="s">
        <v>15063</v>
      </c>
      <c r="K486" s="310">
        <v>0.129</v>
      </c>
      <c r="L486" s="310">
        <v>0.12038280000000001</v>
      </c>
      <c r="M486" s="310">
        <f>VLOOKUP(H486,'Details of Feeder LEvel'!H:N,7,FALSE)</f>
        <v>0</v>
      </c>
      <c r="N486" s="310">
        <f t="shared" si="7"/>
        <v>6.6799999999999926</v>
      </c>
      <c r="O486" s="310">
        <v>6.6799999999999971</v>
      </c>
      <c r="P486" s="309" t="s">
        <v>15063</v>
      </c>
      <c r="Q486" s="311"/>
    </row>
    <row r="487" spans="1:17" s="312" customFormat="1" x14ac:dyDescent="0.3">
      <c r="A487" s="307">
        <v>484</v>
      </c>
      <c r="B487" s="308" t="s">
        <v>2401</v>
      </c>
      <c r="C487" s="308" t="s">
        <v>14338</v>
      </c>
      <c r="D487" s="308" t="s">
        <v>14352</v>
      </c>
      <c r="E487" s="308" t="s">
        <v>14397</v>
      </c>
      <c r="F487" s="309" t="s">
        <v>3365</v>
      </c>
      <c r="G487" s="309" t="s">
        <v>3370</v>
      </c>
      <c r="H487" s="309" t="s">
        <v>3371</v>
      </c>
      <c r="I487" s="309" t="s">
        <v>2414</v>
      </c>
      <c r="J487" s="309" t="s">
        <v>15063</v>
      </c>
      <c r="K487" s="310">
        <v>0.26082289999999997</v>
      </c>
      <c r="L487" s="310">
        <v>0.26906000000000002</v>
      </c>
      <c r="M487" s="310">
        <f>VLOOKUP(H487,'Details of Feeder LEvel'!H:N,7,FALSE)</f>
        <v>0</v>
      </c>
      <c r="N487" s="310">
        <f t="shared" si="7"/>
        <v>-3.1581199350210634</v>
      </c>
      <c r="O487" s="310">
        <v>-3.1581199350210643</v>
      </c>
      <c r="P487" s="309" t="s">
        <v>15063</v>
      </c>
      <c r="Q487" s="311"/>
    </row>
    <row r="488" spans="1:17" s="312" customFormat="1" x14ac:dyDescent="0.3">
      <c r="A488" s="307">
        <v>485</v>
      </c>
      <c r="B488" s="308" t="s">
        <v>2401</v>
      </c>
      <c r="C488" s="308" t="s">
        <v>14338</v>
      </c>
      <c r="D488" s="308" t="s">
        <v>14352</v>
      </c>
      <c r="E488" s="308" t="s">
        <v>14397</v>
      </c>
      <c r="F488" s="309" t="s">
        <v>3365</v>
      </c>
      <c r="G488" s="309" t="s">
        <v>3372</v>
      </c>
      <c r="H488" s="309" t="s">
        <v>3373</v>
      </c>
      <c r="I488" s="309" t="s">
        <v>2405</v>
      </c>
      <c r="J488" s="309" t="s">
        <v>15063</v>
      </c>
      <c r="K488" s="310">
        <v>1.1133999999999942</v>
      </c>
      <c r="L488" s="310">
        <v>1.0392475599999946</v>
      </c>
      <c r="M488" s="310">
        <f>VLOOKUP(H488,'Details of Feeder LEvel'!H:N,7,FALSE)</f>
        <v>0</v>
      </c>
      <c r="N488" s="310">
        <f t="shared" si="7"/>
        <v>6.6599999999999939</v>
      </c>
      <c r="O488" s="310">
        <v>6.6599999999999993</v>
      </c>
      <c r="P488" s="309" t="s">
        <v>15063</v>
      </c>
      <c r="Q488" s="311"/>
    </row>
    <row r="489" spans="1:17" s="312" customFormat="1" x14ac:dyDescent="0.3">
      <c r="A489" s="307">
        <v>486</v>
      </c>
      <c r="B489" s="308" t="s">
        <v>2401</v>
      </c>
      <c r="C489" s="308" t="s">
        <v>14338</v>
      </c>
      <c r="D489" s="308" t="s">
        <v>14352</v>
      </c>
      <c r="E489" s="308" t="s">
        <v>14397</v>
      </c>
      <c r="F489" s="309" t="s">
        <v>3365</v>
      </c>
      <c r="G489" s="309" t="s">
        <v>3374</v>
      </c>
      <c r="H489" s="309" t="s">
        <v>14403</v>
      </c>
      <c r="I489" s="309" t="s">
        <v>2425</v>
      </c>
      <c r="J489" s="309" t="s">
        <v>15063</v>
      </c>
      <c r="K489" s="310">
        <v>1.1063222699999999</v>
      </c>
      <c r="L489" s="310">
        <v>0</v>
      </c>
      <c r="M489" s="310">
        <f>VLOOKUP(H489,'Details of Feeder LEvel'!H:N,7,FALSE)</f>
        <v>0</v>
      </c>
      <c r="N489" s="310">
        <f t="shared" si="7"/>
        <v>100</v>
      </c>
      <c r="O489" s="310">
        <v>100</v>
      </c>
      <c r="P489" s="309" t="s">
        <v>15063</v>
      </c>
      <c r="Q489" s="311"/>
    </row>
    <row r="490" spans="1:17" s="312" customFormat="1" x14ac:dyDescent="0.3">
      <c r="A490" s="307">
        <v>487</v>
      </c>
      <c r="B490" s="308" t="s">
        <v>2401</v>
      </c>
      <c r="C490" s="308" t="s">
        <v>14338</v>
      </c>
      <c r="D490" s="308" t="s">
        <v>14352</v>
      </c>
      <c r="E490" s="308" t="s">
        <v>14397</v>
      </c>
      <c r="F490" s="309" t="s">
        <v>3365</v>
      </c>
      <c r="G490" s="309" t="s">
        <v>3375</v>
      </c>
      <c r="H490" s="309" t="s">
        <v>3376</v>
      </c>
      <c r="I490" s="309" t="s">
        <v>2414</v>
      </c>
      <c r="J490" s="309" t="s">
        <v>15063</v>
      </c>
      <c r="K490" s="310">
        <v>1.8318000000000012</v>
      </c>
      <c r="L490" s="310">
        <v>1.6768297200000009</v>
      </c>
      <c r="M490" s="310">
        <f>VLOOKUP(H490,'Details of Feeder LEvel'!H:N,7,FALSE)</f>
        <v>0</v>
      </c>
      <c r="N490" s="310">
        <f t="shared" si="7"/>
        <v>8.4600000000000133</v>
      </c>
      <c r="O490" s="310">
        <v>8.4600000000000009</v>
      </c>
      <c r="P490" s="309" t="s">
        <v>15063</v>
      </c>
      <c r="Q490" s="311"/>
    </row>
    <row r="491" spans="1:17" s="312" customFormat="1" x14ac:dyDescent="0.3">
      <c r="A491" s="307">
        <v>488</v>
      </c>
      <c r="B491" s="308" t="s">
        <v>2401</v>
      </c>
      <c r="C491" s="308" t="s">
        <v>14338</v>
      </c>
      <c r="D491" s="308" t="s">
        <v>14352</v>
      </c>
      <c r="E491" s="308" t="s">
        <v>14397</v>
      </c>
      <c r="F491" s="309" t="s">
        <v>3365</v>
      </c>
      <c r="G491" s="309" t="s">
        <v>3377</v>
      </c>
      <c r="H491" s="309" t="s">
        <v>3378</v>
      </c>
      <c r="I491" s="309" t="s">
        <v>2414</v>
      </c>
      <c r="J491" s="309" t="s">
        <v>15063</v>
      </c>
      <c r="K491" s="310">
        <v>2.8260000000000001</v>
      </c>
      <c r="L491" s="310">
        <v>2.6852652000000004</v>
      </c>
      <c r="M491" s="310">
        <f>VLOOKUP(H491,'Details of Feeder LEvel'!H:N,7,FALSE)</f>
        <v>0</v>
      </c>
      <c r="N491" s="310">
        <f t="shared" si="7"/>
        <v>4.9799999999999898</v>
      </c>
      <c r="O491" s="310">
        <v>4.9799999999999844</v>
      </c>
      <c r="P491" s="309" t="s">
        <v>15063</v>
      </c>
      <c r="Q491" s="311"/>
    </row>
    <row r="492" spans="1:17" s="312" customFormat="1" x14ac:dyDescent="0.3">
      <c r="A492" s="307">
        <v>489</v>
      </c>
      <c r="B492" s="308" t="s">
        <v>2401</v>
      </c>
      <c r="C492" s="308" t="s">
        <v>14338</v>
      </c>
      <c r="D492" s="308" t="s">
        <v>14352</v>
      </c>
      <c r="E492" s="308" t="s">
        <v>14397</v>
      </c>
      <c r="F492" s="309" t="s">
        <v>3365</v>
      </c>
      <c r="G492" s="309" t="s">
        <v>3379</v>
      </c>
      <c r="H492" s="309" t="s">
        <v>3380</v>
      </c>
      <c r="I492" s="309" t="s">
        <v>2414</v>
      </c>
      <c r="J492" s="309" t="s">
        <v>15063</v>
      </c>
      <c r="K492" s="310">
        <v>2.3529999999999998</v>
      </c>
      <c r="L492" s="310">
        <v>2.362676</v>
      </c>
      <c r="M492" s="310">
        <f>VLOOKUP(H492,'Details of Feeder LEvel'!H:N,7,FALSE)</f>
        <v>0</v>
      </c>
      <c r="N492" s="310">
        <f t="shared" si="7"/>
        <v>-0.41121971950702252</v>
      </c>
      <c r="O492" s="310">
        <v>33.775957048953167</v>
      </c>
      <c r="P492" s="309" t="s">
        <v>15063</v>
      </c>
      <c r="Q492" s="311"/>
    </row>
    <row r="493" spans="1:17" s="312" customFormat="1" x14ac:dyDescent="0.3">
      <c r="A493" s="307">
        <v>490</v>
      </c>
      <c r="B493" s="308" t="s">
        <v>2401</v>
      </c>
      <c r="C493" s="308" t="s">
        <v>14338</v>
      </c>
      <c r="D493" s="308" t="s">
        <v>14352</v>
      </c>
      <c r="E493" s="308" t="s">
        <v>14397</v>
      </c>
      <c r="F493" s="309" t="s">
        <v>3365</v>
      </c>
      <c r="G493" s="309" t="s">
        <v>3381</v>
      </c>
      <c r="H493" s="309" t="s">
        <v>3382</v>
      </c>
      <c r="I493" s="309" t="s">
        <v>2414</v>
      </c>
      <c r="J493" s="309" t="s">
        <v>15063</v>
      </c>
      <c r="K493" s="310">
        <v>1.8386999999999971</v>
      </c>
      <c r="L493" s="310">
        <v>1.8371999999999999</v>
      </c>
      <c r="M493" s="310">
        <f>VLOOKUP(H493,'Details of Feeder LEvel'!H:N,7,FALSE)</f>
        <v>0</v>
      </c>
      <c r="N493" s="310">
        <f t="shared" si="7"/>
        <v>8.1579376733407982E-2</v>
      </c>
      <c r="O493" s="310">
        <v>8.1579376733409426E-2</v>
      </c>
      <c r="P493" s="309" t="s">
        <v>15063</v>
      </c>
      <c r="Q493" s="311"/>
    </row>
    <row r="494" spans="1:17" s="312" customFormat="1" x14ac:dyDescent="0.3">
      <c r="A494" s="307">
        <v>491</v>
      </c>
      <c r="B494" s="308" t="s">
        <v>2401</v>
      </c>
      <c r="C494" s="308" t="s">
        <v>14338</v>
      </c>
      <c r="D494" s="308" t="s">
        <v>14352</v>
      </c>
      <c r="E494" s="308" t="s">
        <v>14397</v>
      </c>
      <c r="F494" s="309" t="s">
        <v>3365</v>
      </c>
      <c r="G494" s="309" t="s">
        <v>3383</v>
      </c>
      <c r="H494" s="309" t="s">
        <v>3384</v>
      </c>
      <c r="I494" s="309" t="s">
        <v>2414</v>
      </c>
      <c r="J494" s="309" t="s">
        <v>15063</v>
      </c>
      <c r="K494" s="310">
        <v>0.95459999999999856</v>
      </c>
      <c r="L494" s="310">
        <v>0.95699999999999996</v>
      </c>
      <c r="M494" s="310">
        <f>VLOOKUP(H494,'Details of Feeder LEvel'!H:N,7,FALSE)</f>
        <v>0</v>
      </c>
      <c r="N494" s="310">
        <f t="shared" si="7"/>
        <v>-0.25141420490272415</v>
      </c>
      <c r="O494" s="310">
        <v>-0.25141420490271127</v>
      </c>
      <c r="P494" s="309" t="s">
        <v>15063</v>
      </c>
      <c r="Q494" s="311"/>
    </row>
    <row r="495" spans="1:17" s="312" customFormat="1" x14ac:dyDescent="0.3">
      <c r="A495" s="307">
        <v>492</v>
      </c>
      <c r="B495" s="308" t="s">
        <v>2401</v>
      </c>
      <c r="C495" s="308" t="s">
        <v>14338</v>
      </c>
      <c r="D495" s="308" t="s">
        <v>14352</v>
      </c>
      <c r="E495" s="308" t="s">
        <v>14397</v>
      </c>
      <c r="F495" s="309" t="s">
        <v>3365</v>
      </c>
      <c r="G495" s="309" t="s">
        <v>3385</v>
      </c>
      <c r="H495" s="309" t="s">
        <v>3386</v>
      </c>
      <c r="I495" s="309" t="s">
        <v>2414</v>
      </c>
      <c r="J495" s="309" t="s">
        <v>15063</v>
      </c>
      <c r="K495" s="310">
        <v>0.38775140999999996</v>
      </c>
      <c r="L495" s="310">
        <v>0.35289255824099985</v>
      </c>
      <c r="M495" s="310">
        <f>VLOOKUP(H495,'Details of Feeder LEvel'!H:N,7,FALSE)</f>
        <v>0</v>
      </c>
      <c r="N495" s="310">
        <f t="shared" si="7"/>
        <v>8.9900000000000286</v>
      </c>
      <c r="O495" s="310">
        <v>8.9900000000000304</v>
      </c>
      <c r="P495" s="309" t="s">
        <v>15063</v>
      </c>
      <c r="Q495" s="311"/>
    </row>
    <row r="496" spans="1:17" s="312" customFormat="1" x14ac:dyDescent="0.3">
      <c r="A496" s="307">
        <v>493</v>
      </c>
      <c r="B496" s="308" t="s">
        <v>2401</v>
      </c>
      <c r="C496" s="308" t="s">
        <v>14338</v>
      </c>
      <c r="D496" s="308" t="s">
        <v>14352</v>
      </c>
      <c r="E496" s="308" t="s">
        <v>14397</v>
      </c>
      <c r="F496" s="309" t="s">
        <v>3365</v>
      </c>
      <c r="G496" s="309" t="s">
        <v>3387</v>
      </c>
      <c r="H496" s="309" t="s">
        <v>3388</v>
      </c>
      <c r="I496" s="309" t="s">
        <v>2405</v>
      </c>
      <c r="J496" s="309" t="s">
        <v>15063</v>
      </c>
      <c r="K496" s="310">
        <v>2.0181000000000058</v>
      </c>
      <c r="L496" s="310">
        <v>1.9482737400000056</v>
      </c>
      <c r="M496" s="310">
        <f>VLOOKUP(H496,'Details of Feeder LEvel'!H:N,7,FALSE)</f>
        <v>0</v>
      </c>
      <c r="N496" s="310">
        <f t="shared" si="7"/>
        <v>3.4599999999999973</v>
      </c>
      <c r="O496" s="310">
        <v>3.4599999999999964</v>
      </c>
      <c r="P496" s="309" t="s">
        <v>15063</v>
      </c>
      <c r="Q496" s="311"/>
    </row>
    <row r="497" spans="1:17" s="312" customFormat="1" x14ac:dyDescent="0.3">
      <c r="A497" s="307">
        <v>494</v>
      </c>
      <c r="B497" s="308" t="s">
        <v>2401</v>
      </c>
      <c r="C497" s="308" t="s">
        <v>14338</v>
      </c>
      <c r="D497" s="308" t="s">
        <v>14352</v>
      </c>
      <c r="E497" s="308" t="s">
        <v>14397</v>
      </c>
      <c r="F497" s="309" t="s">
        <v>3365</v>
      </c>
      <c r="G497" s="309" t="s">
        <v>3389</v>
      </c>
      <c r="H497" s="309" t="s">
        <v>3390</v>
      </c>
      <c r="I497" s="309" t="s">
        <v>2553</v>
      </c>
      <c r="J497" s="309" t="s">
        <v>15063</v>
      </c>
      <c r="K497" s="310">
        <v>0.74230000000000285</v>
      </c>
      <c r="L497" s="310">
        <v>0.74819999999999998</v>
      </c>
      <c r="M497" s="310">
        <f>VLOOKUP(H497,'Details of Feeder LEvel'!H:N,7,FALSE)</f>
        <v>0</v>
      </c>
      <c r="N497" s="310">
        <f t="shared" si="7"/>
        <v>-0.79482688939742774</v>
      </c>
      <c r="O497" s="310">
        <v>-0.79482688939742641</v>
      </c>
      <c r="P497" s="309" t="s">
        <v>15063</v>
      </c>
      <c r="Q497" s="311"/>
    </row>
    <row r="498" spans="1:17" s="312" customFormat="1" x14ac:dyDescent="0.3">
      <c r="A498" s="307">
        <v>495</v>
      </c>
      <c r="B498" s="308" t="s">
        <v>2401</v>
      </c>
      <c r="C498" s="308" t="s">
        <v>14338</v>
      </c>
      <c r="D498" s="308" t="s">
        <v>14352</v>
      </c>
      <c r="E498" s="308" t="s">
        <v>14397</v>
      </c>
      <c r="F498" s="309" t="s">
        <v>3365</v>
      </c>
      <c r="G498" s="309" t="s">
        <v>3391</v>
      </c>
      <c r="H498" s="309" t="s">
        <v>3392</v>
      </c>
      <c r="I498" s="309" t="s">
        <v>2425</v>
      </c>
      <c r="J498" s="309" t="s">
        <v>15063</v>
      </c>
      <c r="K498" s="310">
        <v>12.60954057</v>
      </c>
      <c r="L498" s="310">
        <v>12.629023999999999</v>
      </c>
      <c r="M498" s="310">
        <f>VLOOKUP(H498,'Details of Feeder LEvel'!H:N,7,FALSE)</f>
        <v>0</v>
      </c>
      <c r="N498" s="310">
        <f t="shared" si="7"/>
        <v>-0.15451340111751036</v>
      </c>
      <c r="O498" s="310">
        <v>-0.15451340111751755</v>
      </c>
      <c r="P498" s="309" t="s">
        <v>15063</v>
      </c>
      <c r="Q498" s="311"/>
    </row>
    <row r="499" spans="1:17" s="312" customFormat="1" x14ac:dyDescent="0.3">
      <c r="A499" s="307">
        <v>496</v>
      </c>
      <c r="B499" s="308" t="s">
        <v>2401</v>
      </c>
      <c r="C499" s="308" t="s">
        <v>14338</v>
      </c>
      <c r="D499" s="308" t="s">
        <v>14352</v>
      </c>
      <c r="E499" s="308" t="s">
        <v>14397</v>
      </c>
      <c r="F499" s="309" t="s">
        <v>3365</v>
      </c>
      <c r="G499" s="309" t="s">
        <v>3393</v>
      </c>
      <c r="H499" s="309" t="s">
        <v>3394</v>
      </c>
      <c r="I499" s="309" t="s">
        <v>2414</v>
      </c>
      <c r="J499" s="309" t="s">
        <v>15063</v>
      </c>
      <c r="K499" s="310">
        <v>3.243600000000006</v>
      </c>
      <c r="L499" s="310">
        <v>3.0859610400000053</v>
      </c>
      <c r="M499" s="310">
        <f>VLOOKUP(H499,'Details of Feeder LEvel'!H:N,7,FALSE)</f>
        <v>0</v>
      </c>
      <c r="N499" s="310">
        <f t="shared" si="7"/>
        <v>4.8600000000000154</v>
      </c>
      <c r="O499" s="310">
        <v>4.8600000000000199</v>
      </c>
      <c r="P499" s="309" t="s">
        <v>15063</v>
      </c>
      <c r="Q499" s="311"/>
    </row>
    <row r="500" spans="1:17" s="312" customFormat="1" x14ac:dyDescent="0.3">
      <c r="A500" s="307">
        <v>497</v>
      </c>
      <c r="B500" s="308" t="s">
        <v>2401</v>
      </c>
      <c r="C500" s="308" t="s">
        <v>14338</v>
      </c>
      <c r="D500" s="308" t="s">
        <v>14352</v>
      </c>
      <c r="E500" s="308" t="s">
        <v>14397</v>
      </c>
      <c r="F500" s="309" t="s">
        <v>3365</v>
      </c>
      <c r="G500" s="309" t="s">
        <v>3395</v>
      </c>
      <c r="H500" s="309" t="s">
        <v>3396</v>
      </c>
      <c r="I500" s="309" t="s">
        <v>2425</v>
      </c>
      <c r="J500" s="309" t="s">
        <v>15063</v>
      </c>
      <c r="K500" s="310">
        <v>0.48599999999999999</v>
      </c>
      <c r="L500" s="310">
        <v>0.48530000000000001</v>
      </c>
      <c r="M500" s="310">
        <f>VLOOKUP(H500,'Details of Feeder LEvel'!H:N,7,FALSE)</f>
        <v>0</v>
      </c>
      <c r="N500" s="310">
        <f t="shared" si="7"/>
        <v>0.14403292181069516</v>
      </c>
      <c r="O500" s="310">
        <v>0.19124870077652512</v>
      </c>
      <c r="P500" s="309" t="s">
        <v>15063</v>
      </c>
      <c r="Q500" s="311"/>
    </row>
    <row r="501" spans="1:17" s="312" customFormat="1" x14ac:dyDescent="0.3">
      <c r="A501" s="307">
        <v>498</v>
      </c>
      <c r="B501" s="308" t="s">
        <v>2401</v>
      </c>
      <c r="C501" s="308" t="s">
        <v>14338</v>
      </c>
      <c r="D501" s="308" t="s">
        <v>14352</v>
      </c>
      <c r="E501" s="308" t="s">
        <v>14397</v>
      </c>
      <c r="F501" s="309" t="s">
        <v>3365</v>
      </c>
      <c r="G501" s="309" t="s">
        <v>3397</v>
      </c>
      <c r="H501" s="309" t="s">
        <v>3398</v>
      </c>
      <c r="I501" s="309" t="s">
        <v>2414</v>
      </c>
      <c r="J501" s="309" t="s">
        <v>15063</v>
      </c>
      <c r="K501" s="310">
        <v>2.0114999999999998</v>
      </c>
      <c r="L501" s="310">
        <v>1.8328787999999998</v>
      </c>
      <c r="M501" s="310">
        <f>VLOOKUP(H501,'Details of Feeder LEvel'!H:N,7,FALSE)</f>
        <v>0</v>
      </c>
      <c r="N501" s="310">
        <f t="shared" si="7"/>
        <v>8.8800000000000026</v>
      </c>
      <c r="O501" s="310">
        <v>8.879999999999999</v>
      </c>
      <c r="P501" s="309" t="s">
        <v>15063</v>
      </c>
      <c r="Q501" s="311"/>
    </row>
    <row r="502" spans="1:17" s="312" customFormat="1" x14ac:dyDescent="0.3">
      <c r="A502" s="307">
        <v>499</v>
      </c>
      <c r="B502" s="308" t="s">
        <v>2401</v>
      </c>
      <c r="C502" s="308" t="s">
        <v>14338</v>
      </c>
      <c r="D502" s="308" t="s">
        <v>14352</v>
      </c>
      <c r="E502" s="308" t="s">
        <v>14397</v>
      </c>
      <c r="F502" s="309" t="s">
        <v>3365</v>
      </c>
      <c r="G502" s="309"/>
      <c r="H502" s="309" t="s">
        <v>3399</v>
      </c>
      <c r="I502" s="309" t="e">
        <v>#N/A</v>
      </c>
      <c r="J502" s="309" t="s">
        <v>15063</v>
      </c>
      <c r="K502" s="310">
        <v>3.6001999999999992</v>
      </c>
      <c r="L502" s="310">
        <v>3.6114000000000002</v>
      </c>
      <c r="M502" s="310">
        <f>VLOOKUP(H502,'Details of Feeder LEvel'!H:N,7,FALSE)</f>
        <v>0</v>
      </c>
      <c r="N502" s="310">
        <f t="shared" si="7"/>
        <v>-0.31109382812068742</v>
      </c>
      <c r="O502" s="310">
        <v>-0.31109382812068986</v>
      </c>
      <c r="P502" s="309" t="s">
        <v>15063</v>
      </c>
      <c r="Q502" s="311"/>
    </row>
    <row r="503" spans="1:17" s="312" customFormat="1" x14ac:dyDescent="0.3">
      <c r="A503" s="307">
        <v>500</v>
      </c>
      <c r="B503" s="308" t="s">
        <v>2401</v>
      </c>
      <c r="C503" s="308" t="s">
        <v>14338</v>
      </c>
      <c r="D503" s="308" t="s">
        <v>14352</v>
      </c>
      <c r="E503" s="308" t="s">
        <v>14397</v>
      </c>
      <c r="F503" s="309" t="s">
        <v>3228</v>
      </c>
      <c r="G503" s="309" t="s">
        <v>3400</v>
      </c>
      <c r="H503" s="309" t="s">
        <v>3401</v>
      </c>
      <c r="I503" s="309" t="s">
        <v>2432</v>
      </c>
      <c r="J503" s="309" t="s">
        <v>15063</v>
      </c>
      <c r="K503" s="310">
        <v>2.2432000000000007</v>
      </c>
      <c r="L503" s="310">
        <v>2.2306459199999997</v>
      </c>
      <c r="M503" s="310">
        <f>VLOOKUP(H503,'Details of Feeder LEvel'!H:N,7,FALSE)</f>
        <v>0</v>
      </c>
      <c r="N503" s="310">
        <f t="shared" si="7"/>
        <v>0.55965049928677857</v>
      </c>
      <c r="O503" s="310">
        <v>8.4326588019095645</v>
      </c>
      <c r="P503" s="309" t="s">
        <v>15063</v>
      </c>
      <c r="Q503" s="311"/>
    </row>
    <row r="504" spans="1:17" s="312" customFormat="1" x14ac:dyDescent="0.3">
      <c r="A504" s="307">
        <v>501</v>
      </c>
      <c r="B504" s="308" t="s">
        <v>2401</v>
      </c>
      <c r="C504" s="308" t="s">
        <v>14338</v>
      </c>
      <c r="D504" s="308" t="s">
        <v>14352</v>
      </c>
      <c r="E504" s="308" t="s">
        <v>14397</v>
      </c>
      <c r="F504" s="309" t="s">
        <v>3228</v>
      </c>
      <c r="G504" s="309" t="s">
        <v>3402</v>
      </c>
      <c r="H504" s="309" t="s">
        <v>3403</v>
      </c>
      <c r="I504" s="309" t="s">
        <v>2405</v>
      </c>
      <c r="J504" s="309" t="s">
        <v>15063</v>
      </c>
      <c r="K504" s="310">
        <v>1.8428800000000001</v>
      </c>
      <c r="L504" s="310">
        <v>1.68715664</v>
      </c>
      <c r="M504" s="310">
        <f>VLOOKUP(H504,'Details of Feeder LEvel'!H:N,7,FALSE)</f>
        <v>0</v>
      </c>
      <c r="N504" s="310">
        <f t="shared" si="7"/>
        <v>8.4500000000000046</v>
      </c>
      <c r="O504" s="310">
        <v>11.186448885528899</v>
      </c>
      <c r="P504" s="309" t="s">
        <v>15063</v>
      </c>
      <c r="Q504" s="311"/>
    </row>
    <row r="505" spans="1:17" s="312" customFormat="1" x14ac:dyDescent="0.3">
      <c r="A505" s="307">
        <v>502</v>
      </c>
      <c r="B505" s="308" t="s">
        <v>2401</v>
      </c>
      <c r="C505" s="308" t="s">
        <v>14338</v>
      </c>
      <c r="D505" s="308" t="s">
        <v>14352</v>
      </c>
      <c r="E505" s="308" t="s">
        <v>14397</v>
      </c>
      <c r="F505" s="309" t="s">
        <v>3337</v>
      </c>
      <c r="G505" s="309"/>
      <c r="H505" s="309" t="s">
        <v>3404</v>
      </c>
      <c r="I505" s="309" t="e">
        <v>#N/A</v>
      </c>
      <c r="J505" s="309" t="s">
        <v>15063</v>
      </c>
      <c r="K505" s="310">
        <v>0.99659999999999982</v>
      </c>
      <c r="L505" s="310">
        <v>0.872394</v>
      </c>
      <c r="M505" s="310">
        <f>VLOOKUP(H505,'Details of Feeder LEvel'!H:N,7,FALSE)</f>
        <v>0</v>
      </c>
      <c r="N505" s="310">
        <f t="shared" si="7"/>
        <v>12.462974111980717</v>
      </c>
      <c r="O505" s="310">
        <v>12.462974111980706</v>
      </c>
      <c r="P505" s="309" t="s">
        <v>15063</v>
      </c>
      <c r="Q505" s="311"/>
    </row>
    <row r="506" spans="1:17" s="312" customFormat="1" x14ac:dyDescent="0.3">
      <c r="A506" s="307">
        <v>503</v>
      </c>
      <c r="B506" s="308" t="s">
        <v>2401</v>
      </c>
      <c r="C506" s="308" t="s">
        <v>14338</v>
      </c>
      <c r="D506" s="308" t="s">
        <v>14352</v>
      </c>
      <c r="E506" s="308" t="s">
        <v>14397</v>
      </c>
      <c r="F506" s="309" t="s">
        <v>3365</v>
      </c>
      <c r="G506" s="309"/>
      <c r="H506" s="309" t="s">
        <v>3405</v>
      </c>
      <c r="I506" s="309" t="e">
        <v>#N/A</v>
      </c>
      <c r="J506" s="309" t="s">
        <v>15063</v>
      </c>
      <c r="K506" s="310">
        <v>0.50600000000000001</v>
      </c>
      <c r="L506" s="310">
        <v>0.4913766</v>
      </c>
      <c r="M506" s="310">
        <f>VLOOKUP(H506,'Details of Feeder LEvel'!H:N,7,FALSE)</f>
        <v>0</v>
      </c>
      <c r="N506" s="310">
        <f t="shared" si="7"/>
        <v>2.8900000000000015</v>
      </c>
      <c r="O506" s="310">
        <v>2.8900000000000037</v>
      </c>
      <c r="P506" s="309" t="s">
        <v>15063</v>
      </c>
      <c r="Q506" s="311"/>
    </row>
    <row r="507" spans="1:17" s="312" customFormat="1" x14ac:dyDescent="0.3">
      <c r="A507" s="307">
        <v>504</v>
      </c>
      <c r="B507" s="308" t="s">
        <v>2401</v>
      </c>
      <c r="C507" s="308" t="s">
        <v>14338</v>
      </c>
      <c r="D507" s="308" t="s">
        <v>14352</v>
      </c>
      <c r="E507" s="308" t="s">
        <v>14397</v>
      </c>
      <c r="F507" s="309" t="s">
        <v>3365</v>
      </c>
      <c r="G507" s="309" t="s">
        <v>3407</v>
      </c>
      <c r="H507" s="309" t="s">
        <v>14404</v>
      </c>
      <c r="I507" s="309" t="s">
        <v>2432</v>
      </c>
      <c r="J507" s="309" t="s">
        <v>15063</v>
      </c>
      <c r="K507" s="310">
        <v>0</v>
      </c>
      <c r="L507" s="310">
        <v>2.8483524999999998</v>
      </c>
      <c r="M507" s="310">
        <f>VLOOKUP(H507,'Details of Feeder LEvel'!H:N,7,FALSE)</f>
        <v>0</v>
      </c>
      <c r="N507" s="310" t="e">
        <f t="shared" si="7"/>
        <v>#DIV/0!</v>
      </c>
      <c r="O507" s="310" t="e">
        <v>#DIV/0!</v>
      </c>
      <c r="P507" s="309" t="s">
        <v>15063</v>
      </c>
      <c r="Q507" s="311"/>
    </row>
    <row r="508" spans="1:17" s="312" customFormat="1" x14ac:dyDescent="0.3">
      <c r="A508" s="307">
        <v>505</v>
      </c>
      <c r="B508" s="308" t="s">
        <v>2401</v>
      </c>
      <c r="C508" s="308" t="s">
        <v>14338</v>
      </c>
      <c r="D508" s="308" t="s">
        <v>14352</v>
      </c>
      <c r="E508" s="308" t="s">
        <v>14397</v>
      </c>
      <c r="F508" s="309" t="s">
        <v>3337</v>
      </c>
      <c r="G508" s="309" t="s">
        <v>3408</v>
      </c>
      <c r="H508" s="309" t="s">
        <v>14405</v>
      </c>
      <c r="I508" s="309" t="s">
        <v>2405</v>
      </c>
      <c r="J508" s="309" t="s">
        <v>15063</v>
      </c>
      <c r="K508" s="310">
        <v>2.1012000000000013</v>
      </c>
      <c r="L508" s="310">
        <v>1.9656726000000009</v>
      </c>
      <c r="M508" s="310">
        <f>VLOOKUP(H508,'Details of Feeder LEvel'!H:N,7,FALSE)</f>
        <v>0</v>
      </c>
      <c r="N508" s="310">
        <f t="shared" si="7"/>
        <v>6.4500000000000153</v>
      </c>
      <c r="O508" s="310">
        <v>13.018962644157096</v>
      </c>
      <c r="P508" s="309" t="s">
        <v>15063</v>
      </c>
      <c r="Q508" s="311"/>
    </row>
    <row r="509" spans="1:17" s="312" customFormat="1" x14ac:dyDescent="0.3">
      <c r="A509" s="307">
        <v>506</v>
      </c>
      <c r="B509" s="308" t="s">
        <v>2401</v>
      </c>
      <c r="C509" s="308" t="s">
        <v>14338</v>
      </c>
      <c r="D509" s="308" t="s">
        <v>14352</v>
      </c>
      <c r="E509" s="308" t="s">
        <v>14397</v>
      </c>
      <c r="F509" s="309" t="s">
        <v>3337</v>
      </c>
      <c r="G509" s="309" t="s">
        <v>3409</v>
      </c>
      <c r="H509" s="309" t="s">
        <v>3410</v>
      </c>
      <c r="I509" s="309" t="s">
        <v>2405</v>
      </c>
      <c r="J509" s="309" t="s">
        <v>15063</v>
      </c>
      <c r="K509" s="310">
        <v>3.0503999999999998</v>
      </c>
      <c r="L509" s="310">
        <v>2.7935563199999991</v>
      </c>
      <c r="M509" s="310">
        <f>VLOOKUP(H509,'Details of Feeder LEvel'!H:N,7,FALSE)</f>
        <v>0</v>
      </c>
      <c r="N509" s="310">
        <f t="shared" si="7"/>
        <v>8.420000000000023</v>
      </c>
      <c r="O509" s="310">
        <v>14.666793045666838</v>
      </c>
      <c r="P509" s="309" t="s">
        <v>15063</v>
      </c>
      <c r="Q509" s="311"/>
    </row>
    <row r="510" spans="1:17" s="312" customFormat="1" x14ac:dyDescent="0.3">
      <c r="A510" s="307">
        <v>507</v>
      </c>
      <c r="B510" s="308" t="s">
        <v>2401</v>
      </c>
      <c r="C510" s="308" t="s">
        <v>14338</v>
      </c>
      <c r="D510" s="308" t="s">
        <v>14352</v>
      </c>
      <c r="E510" s="308" t="s">
        <v>14397</v>
      </c>
      <c r="F510" s="309" t="s">
        <v>3337</v>
      </c>
      <c r="G510" s="309" t="s">
        <v>3411</v>
      </c>
      <c r="H510" s="309" t="s">
        <v>14406</v>
      </c>
      <c r="I510" s="309" t="s">
        <v>2405</v>
      </c>
      <c r="J510" s="309" t="s">
        <v>15063</v>
      </c>
      <c r="K510" s="310">
        <v>0.48488000000000059</v>
      </c>
      <c r="L510" s="310">
        <v>0.48572700000000002</v>
      </c>
      <c r="M510" s="310">
        <f>VLOOKUP(H510,'Details of Feeder LEvel'!H:N,7,FALSE)</f>
        <v>0</v>
      </c>
      <c r="N510" s="310">
        <f t="shared" si="7"/>
        <v>-0.17468239564416568</v>
      </c>
      <c r="O510" s="310">
        <v>5.6348488647178225</v>
      </c>
      <c r="P510" s="309" t="s">
        <v>15063</v>
      </c>
      <c r="Q510" s="311"/>
    </row>
    <row r="511" spans="1:17" s="312" customFormat="1" x14ac:dyDescent="0.3">
      <c r="A511" s="307">
        <v>508</v>
      </c>
      <c r="B511" s="308" t="s">
        <v>2401</v>
      </c>
      <c r="C511" s="308" t="s">
        <v>14338</v>
      </c>
      <c r="D511" s="308" t="s">
        <v>14352</v>
      </c>
      <c r="E511" s="308" t="s">
        <v>14397</v>
      </c>
      <c r="F511" s="309" t="s">
        <v>3284</v>
      </c>
      <c r="G511" s="309" t="s">
        <v>3412</v>
      </c>
      <c r="H511" s="309" t="s">
        <v>14407</v>
      </c>
      <c r="I511" s="309" t="s">
        <v>2432</v>
      </c>
      <c r="J511" s="309" t="s">
        <v>15063</v>
      </c>
      <c r="K511" s="310">
        <v>1.1036000000000001</v>
      </c>
      <c r="L511" s="310">
        <v>1.0413569599999999</v>
      </c>
      <c r="M511" s="310">
        <f>VLOOKUP(H511,'Details of Feeder LEvel'!H:N,7,FALSE)</f>
        <v>0</v>
      </c>
      <c r="N511" s="310">
        <f t="shared" si="7"/>
        <v>5.6400000000000219</v>
      </c>
      <c r="O511" s="310">
        <v>5.6400000000000343</v>
      </c>
      <c r="P511" s="309" t="s">
        <v>15063</v>
      </c>
      <c r="Q511" s="311"/>
    </row>
    <row r="512" spans="1:17" s="312" customFormat="1" x14ac:dyDescent="0.3">
      <c r="A512" s="307">
        <v>509</v>
      </c>
      <c r="B512" s="308" t="s">
        <v>2401</v>
      </c>
      <c r="C512" s="308" t="s">
        <v>14338</v>
      </c>
      <c r="D512" s="308" t="s">
        <v>14352</v>
      </c>
      <c r="E512" s="308" t="s">
        <v>14397</v>
      </c>
      <c r="F512" s="309" t="s">
        <v>3365</v>
      </c>
      <c r="G512" s="309"/>
      <c r="H512" s="309" t="s">
        <v>3413</v>
      </c>
      <c r="I512" s="309" t="e">
        <v>#N/A</v>
      </c>
      <c r="J512" s="309" t="s">
        <v>15063</v>
      </c>
      <c r="K512" s="310">
        <v>5.5616000000000012</v>
      </c>
      <c r="L512" s="310">
        <v>5.203989120000001</v>
      </c>
      <c r="M512" s="310">
        <f>VLOOKUP(H512,'Details of Feeder LEvel'!H:N,7,FALSE)</f>
        <v>0</v>
      </c>
      <c r="N512" s="310">
        <f t="shared" si="7"/>
        <v>6.4300000000000024</v>
      </c>
      <c r="O512" s="310">
        <v>6.4300000000000024</v>
      </c>
      <c r="P512" s="309" t="s">
        <v>15063</v>
      </c>
      <c r="Q512" s="311"/>
    </row>
    <row r="513" spans="1:17" s="312" customFormat="1" x14ac:dyDescent="0.3">
      <c r="A513" s="307">
        <v>510</v>
      </c>
      <c r="B513" s="308" t="s">
        <v>2401</v>
      </c>
      <c r="C513" s="308" t="s">
        <v>14338</v>
      </c>
      <c r="D513" s="308" t="s">
        <v>14352</v>
      </c>
      <c r="E513" s="308" t="s">
        <v>14397</v>
      </c>
      <c r="F513" s="309" t="s">
        <v>3284</v>
      </c>
      <c r="G513" s="309"/>
      <c r="H513" s="309" t="s">
        <v>3414</v>
      </c>
      <c r="I513" s="309" t="e">
        <v>#N/A</v>
      </c>
      <c r="J513" s="309" t="s">
        <v>15063</v>
      </c>
      <c r="K513" s="310">
        <v>1.2438000000000002</v>
      </c>
      <c r="L513" s="310">
        <v>1.13882328</v>
      </c>
      <c r="M513" s="310">
        <f>VLOOKUP(H513,'Details of Feeder LEvel'!H:N,7,FALSE)</f>
        <v>0</v>
      </c>
      <c r="N513" s="310">
        <f t="shared" si="7"/>
        <v>8.440000000000019</v>
      </c>
      <c r="O513" s="310">
        <v>8.4400110220501858</v>
      </c>
      <c r="P513" s="309" t="s">
        <v>15063</v>
      </c>
      <c r="Q513" s="311"/>
    </row>
    <row r="514" spans="1:17" s="312" customFormat="1" x14ac:dyDescent="0.3">
      <c r="A514" s="307">
        <v>511</v>
      </c>
      <c r="B514" s="308" t="s">
        <v>2401</v>
      </c>
      <c r="C514" s="308" t="s">
        <v>14338</v>
      </c>
      <c r="D514" s="308" t="s">
        <v>14352</v>
      </c>
      <c r="E514" s="308" t="s">
        <v>14397</v>
      </c>
      <c r="F514" s="309" t="s">
        <v>3284</v>
      </c>
      <c r="G514" s="309"/>
      <c r="H514" s="309" t="s">
        <v>3415</v>
      </c>
      <c r="I514" s="309" t="e">
        <v>#N/A</v>
      </c>
      <c r="J514" s="309" t="s">
        <v>15063</v>
      </c>
      <c r="K514" s="310">
        <v>0</v>
      </c>
      <c r="L514" s="310">
        <v>0</v>
      </c>
      <c r="M514" s="310" t="e">
        <f>VLOOKUP(H514,'Details of Feeder LEvel'!H:N,7,FALSE)</f>
        <v>#N/A</v>
      </c>
      <c r="N514" s="310" t="e">
        <f t="shared" si="7"/>
        <v>#DIV/0!</v>
      </c>
      <c r="O514" s="310" t="e">
        <v>#DIV/0!</v>
      </c>
      <c r="P514" s="309" t="s">
        <v>15063</v>
      </c>
      <c r="Q514" s="311"/>
    </row>
    <row r="515" spans="1:17" s="312" customFormat="1" x14ac:dyDescent="0.3">
      <c r="A515" s="307">
        <v>512</v>
      </c>
      <c r="B515" s="308" t="s">
        <v>2401</v>
      </c>
      <c r="C515" s="308" t="s">
        <v>14338</v>
      </c>
      <c r="D515" s="308" t="s">
        <v>14352</v>
      </c>
      <c r="E515" s="308" t="s">
        <v>14397</v>
      </c>
      <c r="F515" s="309" t="s">
        <v>3284</v>
      </c>
      <c r="G515" s="309"/>
      <c r="H515" s="309" t="s">
        <v>3416</v>
      </c>
      <c r="I515" s="309" t="e">
        <v>#N/A</v>
      </c>
      <c r="J515" s="309" t="s">
        <v>15063</v>
      </c>
      <c r="K515" s="310">
        <v>1.0352000000000001</v>
      </c>
      <c r="L515" s="310">
        <v>0.98499279999999989</v>
      </c>
      <c r="M515" s="310">
        <f>VLOOKUP(H515,'Details of Feeder LEvel'!H:N,7,FALSE)</f>
        <v>0</v>
      </c>
      <c r="N515" s="310">
        <f t="shared" si="7"/>
        <v>4.8500000000000218</v>
      </c>
      <c r="O515" s="310">
        <v>4.850000000000021</v>
      </c>
      <c r="P515" s="309" t="s">
        <v>15063</v>
      </c>
      <c r="Q515" s="311"/>
    </row>
    <row r="516" spans="1:17" s="312" customFormat="1" x14ac:dyDescent="0.3">
      <c r="A516" s="307">
        <v>513</v>
      </c>
      <c r="B516" s="308" t="s">
        <v>2401</v>
      </c>
      <c r="C516" s="308" t="s">
        <v>14338</v>
      </c>
      <c r="D516" s="308" t="s">
        <v>14352</v>
      </c>
      <c r="E516" s="308" t="s">
        <v>14397</v>
      </c>
      <c r="F516" s="309" t="s">
        <v>3251</v>
      </c>
      <c r="G516" s="309" t="s">
        <v>14408</v>
      </c>
      <c r="H516" s="309" t="s">
        <v>14409</v>
      </c>
      <c r="I516" s="309" t="s">
        <v>2425</v>
      </c>
      <c r="J516" s="309" t="s">
        <v>15063</v>
      </c>
      <c r="K516" s="310">
        <v>0</v>
      </c>
      <c r="L516" s="310">
        <v>0</v>
      </c>
      <c r="M516" s="310">
        <f>VLOOKUP(H516,'Details of Feeder LEvel'!H:N,7,FALSE)</f>
        <v>0</v>
      </c>
      <c r="N516" s="310" t="e">
        <f t="shared" ref="N516:N579" si="8">(K516-L516)/K516*100</f>
        <v>#DIV/0!</v>
      </c>
      <c r="O516" s="310" t="e">
        <v>#DIV/0!</v>
      </c>
      <c r="P516" s="309" t="s">
        <v>15063</v>
      </c>
      <c r="Q516" s="311"/>
    </row>
    <row r="517" spans="1:17" s="312" customFormat="1" x14ac:dyDescent="0.3">
      <c r="A517" s="307">
        <v>514</v>
      </c>
      <c r="B517" s="308" t="s">
        <v>2401</v>
      </c>
      <c r="C517" s="308" t="s">
        <v>14338</v>
      </c>
      <c r="D517" s="308" t="s">
        <v>14352</v>
      </c>
      <c r="E517" s="308" t="s">
        <v>14397</v>
      </c>
      <c r="F517" s="309" t="s">
        <v>3284</v>
      </c>
      <c r="G517" s="309"/>
      <c r="H517" s="309" t="s">
        <v>3417</v>
      </c>
      <c r="I517" s="309" t="e">
        <v>#N/A</v>
      </c>
      <c r="J517" s="309" t="s">
        <v>15063</v>
      </c>
      <c r="K517" s="310">
        <v>0</v>
      </c>
      <c r="L517" s="310">
        <v>0</v>
      </c>
      <c r="M517" s="310" t="e">
        <f>VLOOKUP(H517,'Details of Feeder LEvel'!H:N,7,FALSE)</f>
        <v>#N/A</v>
      </c>
      <c r="N517" s="310" t="e">
        <f t="shared" si="8"/>
        <v>#DIV/0!</v>
      </c>
      <c r="O517" s="310" t="e">
        <v>#DIV/0!</v>
      </c>
      <c r="P517" s="309" t="s">
        <v>15063</v>
      </c>
      <c r="Q517" s="311"/>
    </row>
    <row r="518" spans="1:17" s="312" customFormat="1" x14ac:dyDescent="0.3">
      <c r="A518" s="307">
        <v>515</v>
      </c>
      <c r="B518" s="308" t="s">
        <v>2401</v>
      </c>
      <c r="C518" s="308" t="s">
        <v>14338</v>
      </c>
      <c r="D518" s="308" t="s">
        <v>14352</v>
      </c>
      <c r="E518" s="308" t="s">
        <v>14397</v>
      </c>
      <c r="F518" s="309" t="s">
        <v>3313</v>
      </c>
      <c r="G518" s="309"/>
      <c r="H518" s="309" t="s">
        <v>3418</v>
      </c>
      <c r="I518" s="309" t="e">
        <v>#N/A</v>
      </c>
      <c r="J518" s="309" t="s">
        <v>15063</v>
      </c>
      <c r="K518" s="310">
        <v>0</v>
      </c>
      <c r="L518" s="310">
        <v>0</v>
      </c>
      <c r="M518" s="310" t="e">
        <f>VLOOKUP(H518,'Details of Feeder LEvel'!H:N,7,FALSE)</f>
        <v>#N/A</v>
      </c>
      <c r="N518" s="310" t="e">
        <f t="shared" si="8"/>
        <v>#DIV/0!</v>
      </c>
      <c r="O518" s="310" t="e">
        <v>#DIV/0!</v>
      </c>
      <c r="P518" s="309" t="s">
        <v>15063</v>
      </c>
      <c r="Q518" s="311"/>
    </row>
    <row r="519" spans="1:17" s="312" customFormat="1" x14ac:dyDescent="0.3">
      <c r="A519" s="307">
        <v>516</v>
      </c>
      <c r="B519" s="308" t="s">
        <v>2401</v>
      </c>
      <c r="C519" s="308" t="s">
        <v>14338</v>
      </c>
      <c r="D519" s="308" t="s">
        <v>14410</v>
      </c>
      <c r="E519" s="308" t="s">
        <v>14411</v>
      </c>
      <c r="F519" s="309" t="s">
        <v>3419</v>
      </c>
      <c r="G519" s="309" t="s">
        <v>3424</v>
      </c>
      <c r="H519" s="309" t="s">
        <v>3425</v>
      </c>
      <c r="I519" s="309" t="s">
        <v>2405</v>
      </c>
      <c r="J519" s="309" t="s">
        <v>15063</v>
      </c>
      <c r="K519" s="310">
        <v>4.9621144617888611</v>
      </c>
      <c r="L519" s="310">
        <v>4.2448220000000001</v>
      </c>
      <c r="M519" s="310">
        <f>VLOOKUP(H519,'Details of Feeder LEvel'!H:N,7,FALSE)</f>
        <v>0</v>
      </c>
      <c r="N519" s="310">
        <f t="shared" si="8"/>
        <v>14.455379199984725</v>
      </c>
      <c r="O519" s="310">
        <v>14.45537919998473</v>
      </c>
      <c r="P519" s="309" t="s">
        <v>15063</v>
      </c>
      <c r="Q519" s="311"/>
    </row>
    <row r="520" spans="1:17" s="312" customFormat="1" x14ac:dyDescent="0.3">
      <c r="A520" s="307">
        <v>517</v>
      </c>
      <c r="B520" s="308" t="s">
        <v>2401</v>
      </c>
      <c r="C520" s="308" t="s">
        <v>14338</v>
      </c>
      <c r="D520" s="308" t="s">
        <v>14410</v>
      </c>
      <c r="E520" s="308" t="s">
        <v>14411</v>
      </c>
      <c r="F520" s="309" t="s">
        <v>3419</v>
      </c>
      <c r="G520" s="309" t="s">
        <v>3426</v>
      </c>
      <c r="H520" s="309" t="s">
        <v>3427</v>
      </c>
      <c r="I520" s="309" t="s">
        <v>2405</v>
      </c>
      <c r="J520" s="309" t="s">
        <v>15063</v>
      </c>
      <c r="K520" s="310">
        <v>2.5264611974053044</v>
      </c>
      <c r="L520" s="310">
        <v>2.2841348042332301</v>
      </c>
      <c r="M520" s="310">
        <f>VLOOKUP(H520,'Details of Feeder LEvel'!H:N,7,FALSE)</f>
        <v>0</v>
      </c>
      <c r="N520" s="310">
        <f t="shared" si="8"/>
        <v>9.5915343335154084</v>
      </c>
      <c r="O520" s="310">
        <v>9.5915343335154049</v>
      </c>
      <c r="P520" s="309" t="s">
        <v>15063</v>
      </c>
      <c r="Q520" s="311"/>
    </row>
    <row r="521" spans="1:17" s="312" customFormat="1" x14ac:dyDescent="0.3">
      <c r="A521" s="307">
        <v>518</v>
      </c>
      <c r="B521" s="308" t="s">
        <v>2401</v>
      </c>
      <c r="C521" s="308" t="s">
        <v>14338</v>
      </c>
      <c r="D521" s="308" t="s">
        <v>14410</v>
      </c>
      <c r="E521" s="308" t="s">
        <v>14411</v>
      </c>
      <c r="F521" s="309" t="s">
        <v>3419</v>
      </c>
      <c r="G521" s="309" t="s">
        <v>3428</v>
      </c>
      <c r="H521" s="309" t="s">
        <v>3429</v>
      </c>
      <c r="I521" s="309" t="s">
        <v>2432</v>
      </c>
      <c r="J521" s="309" t="s">
        <v>15063</v>
      </c>
      <c r="K521" s="310">
        <v>0.59976512860070141</v>
      </c>
      <c r="L521" s="310">
        <v>0.52851499999999996</v>
      </c>
      <c r="M521" s="310">
        <f>VLOOKUP(H521,'Details of Feeder LEvel'!H:N,7,FALSE)</f>
        <v>0</v>
      </c>
      <c r="N521" s="310">
        <f t="shared" si="8"/>
        <v>11.87967175866552</v>
      </c>
      <c r="O521" s="310">
        <v>12.019427628333856</v>
      </c>
      <c r="P521" s="309" t="s">
        <v>15063</v>
      </c>
      <c r="Q521" s="311"/>
    </row>
    <row r="522" spans="1:17" s="312" customFormat="1" x14ac:dyDescent="0.3">
      <c r="A522" s="307">
        <v>519</v>
      </c>
      <c r="B522" s="308" t="s">
        <v>2401</v>
      </c>
      <c r="C522" s="308" t="s">
        <v>14338</v>
      </c>
      <c r="D522" s="308" t="s">
        <v>14410</v>
      </c>
      <c r="E522" s="308" t="s">
        <v>14411</v>
      </c>
      <c r="F522" s="309" t="s">
        <v>3419</v>
      </c>
      <c r="G522" s="309" t="s">
        <v>3430</v>
      </c>
      <c r="H522" s="309" t="s">
        <v>3431</v>
      </c>
      <c r="I522" s="309" t="s">
        <v>2405</v>
      </c>
      <c r="J522" s="309" t="s">
        <v>15063</v>
      </c>
      <c r="K522" s="310">
        <v>4.3897964075975544</v>
      </c>
      <c r="L522" s="310">
        <v>3.8993277993979518</v>
      </c>
      <c r="M522" s="310">
        <f>VLOOKUP(H522,'Details of Feeder LEvel'!H:N,7,FALSE)</f>
        <v>0</v>
      </c>
      <c r="N522" s="310">
        <f t="shared" si="8"/>
        <v>11.172923813749849</v>
      </c>
      <c r="O522" s="310">
        <v>11.172923813749836</v>
      </c>
      <c r="P522" s="309" t="s">
        <v>15063</v>
      </c>
      <c r="Q522" s="311"/>
    </row>
    <row r="523" spans="1:17" s="312" customFormat="1" x14ac:dyDescent="0.3">
      <c r="A523" s="307">
        <v>520</v>
      </c>
      <c r="B523" s="308" t="s">
        <v>2401</v>
      </c>
      <c r="C523" s="308" t="s">
        <v>14338</v>
      </c>
      <c r="D523" s="308" t="s">
        <v>14410</v>
      </c>
      <c r="E523" s="308" t="s">
        <v>14411</v>
      </c>
      <c r="F523" s="309" t="s">
        <v>3432</v>
      </c>
      <c r="G523" s="309" t="s">
        <v>3433</v>
      </c>
      <c r="H523" s="309" t="s">
        <v>14412</v>
      </c>
      <c r="I523" s="309" t="s">
        <v>2405</v>
      </c>
      <c r="J523" s="309" t="s">
        <v>15063</v>
      </c>
      <c r="K523" s="310">
        <v>4.2479682824085039</v>
      </c>
      <c r="L523" s="310">
        <v>3.6574376000000002</v>
      </c>
      <c r="M523" s="310">
        <f>VLOOKUP(H523,'Details of Feeder LEvel'!H:N,7,FALSE)</f>
        <v>0</v>
      </c>
      <c r="N523" s="310">
        <f t="shared" si="8"/>
        <v>13.901485207739967</v>
      </c>
      <c r="O523" s="310">
        <v>13.901485207739972</v>
      </c>
      <c r="P523" s="309" t="s">
        <v>15063</v>
      </c>
      <c r="Q523" s="311"/>
    </row>
    <row r="524" spans="1:17" s="312" customFormat="1" x14ac:dyDescent="0.3">
      <c r="A524" s="307">
        <v>521</v>
      </c>
      <c r="B524" s="308" t="s">
        <v>2401</v>
      </c>
      <c r="C524" s="308" t="s">
        <v>14338</v>
      </c>
      <c r="D524" s="308" t="s">
        <v>14410</v>
      </c>
      <c r="E524" s="308" t="s">
        <v>14411</v>
      </c>
      <c r="F524" s="309" t="s">
        <v>3419</v>
      </c>
      <c r="G524" s="309" t="s">
        <v>3434</v>
      </c>
      <c r="H524" s="309" t="s">
        <v>3435</v>
      </c>
      <c r="I524" s="309" t="s">
        <v>2405</v>
      </c>
      <c r="J524" s="309" t="s">
        <v>15063</v>
      </c>
      <c r="K524" s="310">
        <v>1.4231132516392382</v>
      </c>
      <c r="L524" s="310">
        <v>1.2570086330641852</v>
      </c>
      <c r="M524" s="310">
        <f>VLOOKUP(H524,'Details of Feeder LEvel'!H:N,7,FALSE)</f>
        <v>0</v>
      </c>
      <c r="N524" s="310">
        <f t="shared" si="8"/>
        <v>11.671918477585844</v>
      </c>
      <c r="O524" s="310">
        <v>11.671918477585841</v>
      </c>
      <c r="P524" s="309" t="s">
        <v>15063</v>
      </c>
      <c r="Q524" s="311"/>
    </row>
    <row r="525" spans="1:17" s="312" customFormat="1" x14ac:dyDescent="0.3">
      <c r="A525" s="307">
        <v>522</v>
      </c>
      <c r="B525" s="308" t="s">
        <v>2401</v>
      </c>
      <c r="C525" s="308" t="s">
        <v>14338</v>
      </c>
      <c r="D525" s="308" t="s">
        <v>14410</v>
      </c>
      <c r="E525" s="308" t="s">
        <v>14411</v>
      </c>
      <c r="F525" s="309" t="s">
        <v>3432</v>
      </c>
      <c r="G525" s="309" t="s">
        <v>3436</v>
      </c>
      <c r="H525" s="309" t="s">
        <v>14413</v>
      </c>
      <c r="I525" s="309" t="s">
        <v>2405</v>
      </c>
      <c r="J525" s="309" t="s">
        <v>15063</v>
      </c>
      <c r="K525" s="310">
        <v>2.4936903530513868</v>
      </c>
      <c r="L525" s="310">
        <v>2.2725737154372179</v>
      </c>
      <c r="M525" s="310">
        <f>VLOOKUP(H525,'Details of Feeder LEvel'!H:N,7,FALSE)</f>
        <v>0</v>
      </c>
      <c r="N525" s="310">
        <f t="shared" si="8"/>
        <v>8.8670446731127246</v>
      </c>
      <c r="O525" s="310">
        <v>8.8670446731127228</v>
      </c>
      <c r="P525" s="309" t="s">
        <v>15063</v>
      </c>
      <c r="Q525" s="311"/>
    </row>
    <row r="526" spans="1:17" s="312" customFormat="1" x14ac:dyDescent="0.3">
      <c r="A526" s="307">
        <v>523</v>
      </c>
      <c r="B526" s="308" t="s">
        <v>2401</v>
      </c>
      <c r="C526" s="308" t="s">
        <v>14338</v>
      </c>
      <c r="D526" s="308" t="s">
        <v>14410</v>
      </c>
      <c r="E526" s="308" t="s">
        <v>14411</v>
      </c>
      <c r="F526" s="309" t="s">
        <v>3419</v>
      </c>
      <c r="G526" s="309" t="s">
        <v>3441</v>
      </c>
      <c r="H526" s="309" t="s">
        <v>3442</v>
      </c>
      <c r="I526" s="309" t="s">
        <v>2432</v>
      </c>
      <c r="J526" s="309" t="s">
        <v>15063</v>
      </c>
      <c r="K526" s="310">
        <v>0.76078839063946702</v>
      </c>
      <c r="L526" s="310">
        <v>0.475136</v>
      </c>
      <c r="M526" s="310">
        <f>VLOOKUP(H526,'Details of Feeder LEvel'!H:N,7,FALSE)</f>
        <v>0</v>
      </c>
      <c r="N526" s="310">
        <f t="shared" si="8"/>
        <v>37.546891376637205</v>
      </c>
      <c r="O526" s="310">
        <v>38.532084659112819</v>
      </c>
      <c r="P526" s="309" t="s">
        <v>15063</v>
      </c>
      <c r="Q526" s="311"/>
    </row>
    <row r="527" spans="1:17" s="312" customFormat="1" x14ac:dyDescent="0.3">
      <c r="A527" s="307">
        <v>524</v>
      </c>
      <c r="B527" s="308" t="s">
        <v>2401</v>
      </c>
      <c r="C527" s="308" t="s">
        <v>14338</v>
      </c>
      <c r="D527" s="308" t="s">
        <v>14410</v>
      </c>
      <c r="E527" s="308" t="s">
        <v>14411</v>
      </c>
      <c r="F527" s="309" t="s">
        <v>3419</v>
      </c>
      <c r="G527" s="309" t="s">
        <v>3443</v>
      </c>
      <c r="H527" s="309" t="s">
        <v>3444</v>
      </c>
      <c r="I527" s="309" t="s">
        <v>2405</v>
      </c>
      <c r="J527" s="309" t="s">
        <v>15063</v>
      </c>
      <c r="K527" s="310">
        <v>2.8268676767615002</v>
      </c>
      <c r="L527" s="310">
        <v>2.467543</v>
      </c>
      <c r="M527" s="310">
        <f>VLOOKUP(H527,'Details of Feeder LEvel'!H:N,7,FALSE)</f>
        <v>0</v>
      </c>
      <c r="N527" s="310">
        <f t="shared" si="8"/>
        <v>12.71105399504046</v>
      </c>
      <c r="O527" s="310">
        <v>12.711053995040478</v>
      </c>
      <c r="P527" s="309" t="s">
        <v>15063</v>
      </c>
      <c r="Q527" s="311"/>
    </row>
    <row r="528" spans="1:17" s="312" customFormat="1" x14ac:dyDescent="0.3">
      <c r="A528" s="307">
        <v>525</v>
      </c>
      <c r="B528" s="308" t="s">
        <v>2401</v>
      </c>
      <c r="C528" s="308" t="s">
        <v>14338</v>
      </c>
      <c r="D528" s="308" t="s">
        <v>14410</v>
      </c>
      <c r="E528" s="308" t="s">
        <v>14411</v>
      </c>
      <c r="F528" s="309" t="s">
        <v>1586</v>
      </c>
      <c r="G528" s="309" t="s">
        <v>3445</v>
      </c>
      <c r="H528" s="309" t="s">
        <v>3446</v>
      </c>
      <c r="I528" s="309" t="s">
        <v>2405</v>
      </c>
      <c r="J528" s="309" t="s">
        <v>15063</v>
      </c>
      <c r="K528" s="310">
        <v>3.5103749560708994</v>
      </c>
      <c r="L528" s="310">
        <v>3.268195</v>
      </c>
      <c r="M528" s="310">
        <f>VLOOKUP(H528,'Details of Feeder LEvel'!H:N,7,FALSE)</f>
        <v>0</v>
      </c>
      <c r="N528" s="310">
        <f t="shared" si="8"/>
        <v>6.8989768643395069</v>
      </c>
      <c r="O528" s="310">
        <v>6.8989768643395122</v>
      </c>
      <c r="P528" s="309" t="s">
        <v>15063</v>
      </c>
      <c r="Q528" s="311"/>
    </row>
    <row r="529" spans="1:17" s="312" customFormat="1" x14ac:dyDescent="0.3">
      <c r="A529" s="307">
        <v>526</v>
      </c>
      <c r="B529" s="308" t="s">
        <v>2401</v>
      </c>
      <c r="C529" s="308" t="s">
        <v>14338</v>
      </c>
      <c r="D529" s="308" t="s">
        <v>14410</v>
      </c>
      <c r="E529" s="308" t="s">
        <v>14411</v>
      </c>
      <c r="F529" s="309" t="s">
        <v>1586</v>
      </c>
      <c r="G529" s="309" t="s">
        <v>3447</v>
      </c>
      <c r="H529" s="309" t="s">
        <v>3448</v>
      </c>
      <c r="I529" s="309" t="s">
        <v>2414</v>
      </c>
      <c r="J529" s="309" t="s">
        <v>15063</v>
      </c>
      <c r="K529" s="310">
        <v>3.1719061630646714</v>
      </c>
      <c r="L529" s="310">
        <v>2.7980635</v>
      </c>
      <c r="M529" s="310">
        <f>VLOOKUP(H529,'Details of Feeder LEvel'!H:N,7,FALSE)</f>
        <v>0</v>
      </c>
      <c r="N529" s="310">
        <f t="shared" si="8"/>
        <v>11.78605683288775</v>
      </c>
      <c r="O529" s="310">
        <v>11.786056832887748</v>
      </c>
      <c r="P529" s="309" t="s">
        <v>15063</v>
      </c>
      <c r="Q529" s="311"/>
    </row>
    <row r="530" spans="1:17" s="312" customFormat="1" x14ac:dyDescent="0.3">
      <c r="A530" s="307">
        <v>527</v>
      </c>
      <c r="B530" s="308" t="s">
        <v>2401</v>
      </c>
      <c r="C530" s="308" t="s">
        <v>14338</v>
      </c>
      <c r="D530" s="308" t="s">
        <v>14410</v>
      </c>
      <c r="E530" s="308" t="s">
        <v>14411</v>
      </c>
      <c r="F530" s="309" t="s">
        <v>3419</v>
      </c>
      <c r="G530" s="309" t="s">
        <v>3449</v>
      </c>
      <c r="H530" s="309" t="s">
        <v>3450</v>
      </c>
      <c r="I530" s="309" t="s">
        <v>2405</v>
      </c>
      <c r="J530" s="309" t="s">
        <v>15063</v>
      </c>
      <c r="K530" s="310">
        <v>4.0679254358829144</v>
      </c>
      <c r="L530" s="310">
        <v>3.5571100000000002</v>
      </c>
      <c r="M530" s="310">
        <f>VLOOKUP(H530,'Details of Feeder LEvel'!H:N,7,FALSE)</f>
        <v>0</v>
      </c>
      <c r="N530" s="310">
        <f t="shared" si="8"/>
        <v>12.55714845156805</v>
      </c>
      <c r="O530" s="310">
        <v>12.557148451568045</v>
      </c>
      <c r="P530" s="309" t="s">
        <v>15063</v>
      </c>
      <c r="Q530" s="311"/>
    </row>
    <row r="531" spans="1:17" s="312" customFormat="1" x14ac:dyDescent="0.3">
      <c r="A531" s="307">
        <v>528</v>
      </c>
      <c r="B531" s="308" t="s">
        <v>2401</v>
      </c>
      <c r="C531" s="308" t="s">
        <v>14338</v>
      </c>
      <c r="D531" s="308" t="s">
        <v>14410</v>
      </c>
      <c r="E531" s="308" t="s">
        <v>14411</v>
      </c>
      <c r="F531" s="309" t="s">
        <v>3451</v>
      </c>
      <c r="G531" s="309" t="s">
        <v>14414</v>
      </c>
      <c r="H531" s="309" t="s">
        <v>3452</v>
      </c>
      <c r="I531" s="309" t="s">
        <v>2432</v>
      </c>
      <c r="J531" s="309" t="s">
        <v>15063</v>
      </c>
      <c r="K531" s="310">
        <v>6.7709669522643817E-2</v>
      </c>
      <c r="L531" s="310">
        <v>0.18548999999999999</v>
      </c>
      <c r="M531" s="310">
        <f>VLOOKUP(H531,'Details of Feeder LEvel'!H:N,7,FALSE)</f>
        <v>0</v>
      </c>
      <c r="N531" s="310">
        <f t="shared" si="8"/>
        <v>-173.94905529404107</v>
      </c>
      <c r="O531" s="310">
        <v>-173.94905529404113</v>
      </c>
      <c r="P531" s="309" t="s">
        <v>15063</v>
      </c>
      <c r="Q531" s="311"/>
    </row>
    <row r="532" spans="1:17" s="312" customFormat="1" x14ac:dyDescent="0.3">
      <c r="A532" s="307">
        <v>529</v>
      </c>
      <c r="B532" s="308" t="s">
        <v>2401</v>
      </c>
      <c r="C532" s="308" t="s">
        <v>14338</v>
      </c>
      <c r="D532" s="308" t="s">
        <v>14410</v>
      </c>
      <c r="E532" s="308" t="s">
        <v>14411</v>
      </c>
      <c r="F532" s="309" t="s">
        <v>3451</v>
      </c>
      <c r="G532" s="309" t="s">
        <v>14415</v>
      </c>
      <c r="H532" s="309" t="s">
        <v>3453</v>
      </c>
      <c r="I532" s="309" t="s">
        <v>2425</v>
      </c>
      <c r="J532" s="309" t="s">
        <v>15063</v>
      </c>
      <c r="K532" s="310">
        <v>0.59451386875058843</v>
      </c>
      <c r="L532" s="310">
        <v>0.51578999999999997</v>
      </c>
      <c r="M532" s="310">
        <f>VLOOKUP(H532,'Details of Feeder LEvel'!H:N,7,FALSE)</f>
        <v>0</v>
      </c>
      <c r="N532" s="310">
        <f t="shared" si="8"/>
        <v>13.241721158840591</v>
      </c>
      <c r="O532" s="310">
        <v>13.241721158840591</v>
      </c>
      <c r="P532" s="309" t="s">
        <v>15063</v>
      </c>
      <c r="Q532" s="311"/>
    </row>
    <row r="533" spans="1:17" s="312" customFormat="1" x14ac:dyDescent="0.3">
      <c r="A533" s="307">
        <v>530</v>
      </c>
      <c r="B533" s="308" t="s">
        <v>2401</v>
      </c>
      <c r="C533" s="308" t="s">
        <v>14338</v>
      </c>
      <c r="D533" s="308" t="s">
        <v>14410</v>
      </c>
      <c r="E533" s="308" t="s">
        <v>14411</v>
      </c>
      <c r="F533" s="309" t="s">
        <v>3451</v>
      </c>
      <c r="G533" s="309" t="s">
        <v>14416</v>
      </c>
      <c r="H533" s="309" t="s">
        <v>3454</v>
      </c>
      <c r="I533" s="309" t="s">
        <v>2432</v>
      </c>
      <c r="J533" s="309" t="s">
        <v>15063</v>
      </c>
      <c r="K533" s="310">
        <v>0.19539999999999999</v>
      </c>
      <c r="L533" s="310">
        <v>0.193102</v>
      </c>
      <c r="M533" s="310">
        <f>VLOOKUP(H533,'Details of Feeder LEvel'!H:N,7,FALSE)</f>
        <v>0</v>
      </c>
      <c r="N533" s="310">
        <f t="shared" si="8"/>
        <v>1.176049129989762</v>
      </c>
      <c r="O533" s="310">
        <v>1.1760491299897646</v>
      </c>
      <c r="P533" s="309" t="s">
        <v>15063</v>
      </c>
      <c r="Q533" s="311"/>
    </row>
    <row r="534" spans="1:17" s="312" customFormat="1" x14ac:dyDescent="0.3">
      <c r="A534" s="307">
        <v>531</v>
      </c>
      <c r="B534" s="308" t="s">
        <v>2401</v>
      </c>
      <c r="C534" s="308" t="s">
        <v>14338</v>
      </c>
      <c r="D534" s="308" t="s">
        <v>14410</v>
      </c>
      <c r="E534" s="308" t="s">
        <v>14411</v>
      </c>
      <c r="F534" s="309" t="s">
        <v>3451</v>
      </c>
      <c r="G534" s="309" t="s">
        <v>14417</v>
      </c>
      <c r="H534" s="309" t="s">
        <v>3455</v>
      </c>
      <c r="I534" s="309" t="s">
        <v>2425</v>
      </c>
      <c r="J534" s="309" t="s">
        <v>15063</v>
      </c>
      <c r="K534" s="310">
        <v>0</v>
      </c>
      <c r="L534" s="310">
        <v>0</v>
      </c>
      <c r="M534" s="310" t="e">
        <f>VLOOKUP(H534,'Details of Feeder LEvel'!H:N,7,FALSE)</f>
        <v>#N/A</v>
      </c>
      <c r="N534" s="310" t="e">
        <f t="shared" si="8"/>
        <v>#DIV/0!</v>
      </c>
      <c r="O534" s="310" t="e">
        <v>#DIV/0!</v>
      </c>
      <c r="P534" s="309" t="s">
        <v>15063</v>
      </c>
      <c r="Q534" s="311"/>
    </row>
    <row r="535" spans="1:17" s="312" customFormat="1" x14ac:dyDescent="0.3">
      <c r="A535" s="307">
        <v>532</v>
      </c>
      <c r="B535" s="308" t="s">
        <v>2401</v>
      </c>
      <c r="C535" s="308" t="s">
        <v>14338</v>
      </c>
      <c r="D535" s="308" t="s">
        <v>14352</v>
      </c>
      <c r="E535" s="308" t="s">
        <v>14418</v>
      </c>
      <c r="F535" s="309" t="s">
        <v>3456</v>
      </c>
      <c r="G535" s="309" t="s">
        <v>3457</v>
      </c>
      <c r="H535" s="309" t="s">
        <v>3458</v>
      </c>
      <c r="I535" s="309" t="s">
        <v>2405</v>
      </c>
      <c r="J535" s="309" t="s">
        <v>15063</v>
      </c>
      <c r="K535" s="310">
        <v>2.3015999999999983</v>
      </c>
      <c r="L535" s="310">
        <v>2.1153745000000002</v>
      </c>
      <c r="M535" s="310">
        <f>VLOOKUP(H535,'Details of Feeder LEvel'!H:N,7,FALSE)</f>
        <v>0</v>
      </c>
      <c r="N535" s="310">
        <f t="shared" si="8"/>
        <v>8.0911322558219627</v>
      </c>
      <c r="O535" s="310">
        <v>8.0911322558219538</v>
      </c>
      <c r="P535" s="309" t="s">
        <v>15063</v>
      </c>
      <c r="Q535" s="311"/>
    </row>
    <row r="536" spans="1:17" s="312" customFormat="1" x14ac:dyDescent="0.3">
      <c r="A536" s="307">
        <v>533</v>
      </c>
      <c r="B536" s="308" t="s">
        <v>2401</v>
      </c>
      <c r="C536" s="308" t="s">
        <v>14338</v>
      </c>
      <c r="D536" s="308" t="s">
        <v>14352</v>
      </c>
      <c r="E536" s="308" t="s">
        <v>14418</v>
      </c>
      <c r="F536" s="309" t="s">
        <v>3456</v>
      </c>
      <c r="G536" s="309" t="s">
        <v>3459</v>
      </c>
      <c r="H536" s="309" t="s">
        <v>3460</v>
      </c>
      <c r="I536" s="309" t="s">
        <v>2405</v>
      </c>
      <c r="J536" s="309" t="s">
        <v>15063</v>
      </c>
      <c r="K536" s="310">
        <v>2.9228400000000017</v>
      </c>
      <c r="L536" s="310">
        <v>2.70677726</v>
      </c>
      <c r="M536" s="310">
        <f>VLOOKUP(H536,'Details of Feeder LEvel'!H:N,7,FALSE)</f>
        <v>0</v>
      </c>
      <c r="N536" s="310">
        <f t="shared" si="8"/>
        <v>7.3922192114519296</v>
      </c>
      <c r="O536" s="310">
        <v>13.943184152557386</v>
      </c>
      <c r="P536" s="309" t="s">
        <v>15063</v>
      </c>
      <c r="Q536" s="311"/>
    </row>
    <row r="537" spans="1:17" s="312" customFormat="1" x14ac:dyDescent="0.3">
      <c r="A537" s="307">
        <v>534</v>
      </c>
      <c r="B537" s="308" t="s">
        <v>2401</v>
      </c>
      <c r="C537" s="308" t="s">
        <v>14338</v>
      </c>
      <c r="D537" s="308" t="s">
        <v>14352</v>
      </c>
      <c r="E537" s="308" t="s">
        <v>14418</v>
      </c>
      <c r="F537" s="309" t="s">
        <v>3456</v>
      </c>
      <c r="G537" s="309" t="s">
        <v>3461</v>
      </c>
      <c r="H537" s="309" t="s">
        <v>3462</v>
      </c>
      <c r="I537" s="309" t="s">
        <v>2405</v>
      </c>
      <c r="J537" s="309" t="s">
        <v>15063</v>
      </c>
      <c r="K537" s="310">
        <v>4.8471599999999988</v>
      </c>
      <c r="L537" s="310">
        <v>4.40872317</v>
      </c>
      <c r="M537" s="310">
        <f>VLOOKUP(H537,'Details of Feeder LEvel'!H:N,7,FALSE)</f>
        <v>0</v>
      </c>
      <c r="N537" s="310">
        <f t="shared" si="8"/>
        <v>9.0452312281830771</v>
      </c>
      <c r="O537" s="310">
        <v>17.985909905024222</v>
      </c>
      <c r="P537" s="309" t="s">
        <v>15063</v>
      </c>
      <c r="Q537" s="311"/>
    </row>
    <row r="538" spans="1:17" s="312" customFormat="1" x14ac:dyDescent="0.3">
      <c r="A538" s="307">
        <v>535</v>
      </c>
      <c r="B538" s="308" t="s">
        <v>2401</v>
      </c>
      <c r="C538" s="308" t="s">
        <v>14338</v>
      </c>
      <c r="D538" s="308" t="s">
        <v>14352</v>
      </c>
      <c r="E538" s="308" t="s">
        <v>14418</v>
      </c>
      <c r="F538" s="309" t="s">
        <v>3456</v>
      </c>
      <c r="G538" s="309" t="s">
        <v>3463</v>
      </c>
      <c r="H538" s="309" t="s">
        <v>3464</v>
      </c>
      <c r="I538" s="309" t="s">
        <v>2405</v>
      </c>
      <c r="J538" s="309" t="s">
        <v>15063</v>
      </c>
      <c r="K538" s="310">
        <v>1.9456799999999999</v>
      </c>
      <c r="L538" s="310">
        <v>1.7879956400000001</v>
      </c>
      <c r="M538" s="310">
        <f>VLOOKUP(H538,'Details of Feeder LEvel'!H:N,7,FALSE)</f>
        <v>0</v>
      </c>
      <c r="N538" s="310">
        <f t="shared" si="8"/>
        <v>8.1043316475473741</v>
      </c>
      <c r="O538" s="310">
        <v>14.98790275473173</v>
      </c>
      <c r="P538" s="309" t="s">
        <v>15063</v>
      </c>
      <c r="Q538" s="311"/>
    </row>
    <row r="539" spans="1:17" s="312" customFormat="1" x14ac:dyDescent="0.3">
      <c r="A539" s="307">
        <v>536</v>
      </c>
      <c r="B539" s="308" t="s">
        <v>2401</v>
      </c>
      <c r="C539" s="308" t="s">
        <v>14338</v>
      </c>
      <c r="D539" s="308" t="s">
        <v>14352</v>
      </c>
      <c r="E539" s="308" t="s">
        <v>14418</v>
      </c>
      <c r="F539" s="309" t="s">
        <v>3456</v>
      </c>
      <c r="G539" s="309" t="s">
        <v>3467</v>
      </c>
      <c r="H539" s="309" t="s">
        <v>3468</v>
      </c>
      <c r="I539" s="309" t="s">
        <v>2405</v>
      </c>
      <c r="J539" s="309" t="s">
        <v>15063</v>
      </c>
      <c r="K539" s="310">
        <v>4.0109600000000007</v>
      </c>
      <c r="L539" s="310">
        <v>3.6384794500000002</v>
      </c>
      <c r="M539" s="310">
        <f>VLOOKUP(H539,'Details of Feeder LEvel'!H:N,7,FALSE)</f>
        <v>0</v>
      </c>
      <c r="N539" s="310">
        <f t="shared" si="8"/>
        <v>9.2865685521670756</v>
      </c>
      <c r="O539" s="310">
        <v>11.199416611331149</v>
      </c>
      <c r="P539" s="309" t="s">
        <v>15063</v>
      </c>
      <c r="Q539" s="311"/>
    </row>
    <row r="540" spans="1:17" s="312" customFormat="1" x14ac:dyDescent="0.3">
      <c r="A540" s="307">
        <v>537</v>
      </c>
      <c r="B540" s="308" t="s">
        <v>2401</v>
      </c>
      <c r="C540" s="308" t="s">
        <v>14338</v>
      </c>
      <c r="D540" s="308" t="s">
        <v>14352</v>
      </c>
      <c r="E540" s="308" t="s">
        <v>14418</v>
      </c>
      <c r="F540" s="309" t="s">
        <v>3469</v>
      </c>
      <c r="G540" s="309" t="s">
        <v>3470</v>
      </c>
      <c r="H540" s="309" t="s">
        <v>3471</v>
      </c>
      <c r="I540" s="309" t="s">
        <v>2432</v>
      </c>
      <c r="J540" s="309" t="s">
        <v>15063</v>
      </c>
      <c r="K540" s="310">
        <v>1.9052000000000011</v>
      </c>
      <c r="L540" s="310">
        <v>1.6891372000000002</v>
      </c>
      <c r="M540" s="310">
        <f>VLOOKUP(H540,'Details of Feeder LEvel'!H:N,7,FALSE)</f>
        <v>0</v>
      </c>
      <c r="N540" s="310">
        <f t="shared" si="8"/>
        <v>11.340688641612468</v>
      </c>
      <c r="O540" s="310">
        <v>21.009224640017145</v>
      </c>
      <c r="P540" s="309" t="s">
        <v>15063</v>
      </c>
      <c r="Q540" s="311"/>
    </row>
    <row r="541" spans="1:17" s="312" customFormat="1" x14ac:dyDescent="0.3">
      <c r="A541" s="307">
        <v>538</v>
      </c>
      <c r="B541" s="308" t="s">
        <v>2401</v>
      </c>
      <c r="C541" s="308" t="s">
        <v>14338</v>
      </c>
      <c r="D541" s="308" t="s">
        <v>14352</v>
      </c>
      <c r="E541" s="308" t="s">
        <v>14418</v>
      </c>
      <c r="F541" s="309" t="s">
        <v>3469</v>
      </c>
      <c r="G541" s="309" t="s">
        <v>3474</v>
      </c>
      <c r="H541" s="309" t="s">
        <v>3475</v>
      </c>
      <c r="I541" s="309" t="s">
        <v>2432</v>
      </c>
      <c r="J541" s="309" t="s">
        <v>15063</v>
      </c>
      <c r="K541" s="310">
        <v>2.0866400000000001</v>
      </c>
      <c r="L541" s="310">
        <v>2.2066533400000008</v>
      </c>
      <c r="M541" s="310">
        <f>VLOOKUP(H541,'Details of Feeder LEvel'!H:N,7,FALSE)</f>
        <v>0</v>
      </c>
      <c r="N541" s="310">
        <f t="shared" si="8"/>
        <v>-5.7515115209140415</v>
      </c>
      <c r="O541" s="310">
        <v>28.487906401006512</v>
      </c>
      <c r="P541" s="309" t="s">
        <v>15063</v>
      </c>
      <c r="Q541" s="311"/>
    </row>
    <row r="542" spans="1:17" s="312" customFormat="1" x14ac:dyDescent="0.3">
      <c r="A542" s="307">
        <v>539</v>
      </c>
      <c r="B542" s="308" t="s">
        <v>2401</v>
      </c>
      <c r="C542" s="308" t="s">
        <v>14338</v>
      </c>
      <c r="D542" s="308" t="s">
        <v>14352</v>
      </c>
      <c r="E542" s="308" t="s">
        <v>14418</v>
      </c>
      <c r="F542" s="309" t="s">
        <v>3469</v>
      </c>
      <c r="G542" s="309" t="s">
        <v>3476</v>
      </c>
      <c r="H542" s="309" t="s">
        <v>3477</v>
      </c>
      <c r="I542" s="309" t="s">
        <v>2432</v>
      </c>
      <c r="J542" s="309" t="s">
        <v>15063</v>
      </c>
      <c r="K542" s="310">
        <v>4.0700399999999988</v>
      </c>
      <c r="L542" s="310">
        <v>3.5692653499999998</v>
      </c>
      <c r="M542" s="310">
        <f>VLOOKUP(H542,'Details of Feeder LEvel'!H:N,7,FALSE)</f>
        <v>0</v>
      </c>
      <c r="N542" s="310">
        <f t="shared" si="8"/>
        <v>12.303924531454214</v>
      </c>
      <c r="O542" s="310">
        <v>20.55360421598521</v>
      </c>
      <c r="P542" s="309" t="s">
        <v>15063</v>
      </c>
      <c r="Q542" s="311"/>
    </row>
    <row r="543" spans="1:17" s="312" customFormat="1" x14ac:dyDescent="0.3">
      <c r="A543" s="307">
        <v>540</v>
      </c>
      <c r="B543" s="308" t="s">
        <v>2401</v>
      </c>
      <c r="C543" s="308" t="s">
        <v>14338</v>
      </c>
      <c r="D543" s="308" t="s">
        <v>14352</v>
      </c>
      <c r="E543" s="308" t="s">
        <v>14418</v>
      </c>
      <c r="F543" s="309" t="s">
        <v>3469</v>
      </c>
      <c r="G543" s="309" t="s">
        <v>3478</v>
      </c>
      <c r="H543" s="309" t="s">
        <v>3479</v>
      </c>
      <c r="I543" s="309" t="s">
        <v>2432</v>
      </c>
      <c r="J543" s="309" t="s">
        <v>15063</v>
      </c>
      <c r="K543" s="310">
        <v>3.4764400000000002</v>
      </c>
      <c r="L543" s="310">
        <v>3.0716817999999999</v>
      </c>
      <c r="M543" s="310">
        <f>VLOOKUP(H543,'Details of Feeder LEvel'!H:N,7,FALSE)</f>
        <v>0</v>
      </c>
      <c r="N543" s="310">
        <f t="shared" si="8"/>
        <v>11.642893304644989</v>
      </c>
      <c r="O543" s="310">
        <v>18.308793010162137</v>
      </c>
      <c r="P543" s="309" t="s">
        <v>15063</v>
      </c>
      <c r="Q543" s="311"/>
    </row>
    <row r="544" spans="1:17" s="312" customFormat="1" x14ac:dyDescent="0.3">
      <c r="A544" s="307">
        <v>541</v>
      </c>
      <c r="B544" s="308" t="s">
        <v>2401</v>
      </c>
      <c r="C544" s="308" t="s">
        <v>14338</v>
      </c>
      <c r="D544" s="308" t="s">
        <v>14352</v>
      </c>
      <c r="E544" s="308" t="s">
        <v>14418</v>
      </c>
      <c r="F544" s="309" t="s">
        <v>3469</v>
      </c>
      <c r="G544" s="309" t="s">
        <v>3482</v>
      </c>
      <c r="H544" s="309" t="s">
        <v>3483</v>
      </c>
      <c r="I544" s="309" t="s">
        <v>2432</v>
      </c>
      <c r="J544" s="309" t="s">
        <v>15063</v>
      </c>
      <c r="K544" s="310">
        <v>3.5722000000000005</v>
      </c>
      <c r="L544" s="310">
        <v>3.3238539999999999</v>
      </c>
      <c r="M544" s="310">
        <f>VLOOKUP(H544,'Details of Feeder LEvel'!H:N,7,FALSE)</f>
        <v>0</v>
      </c>
      <c r="N544" s="310">
        <f t="shared" si="8"/>
        <v>6.9521863277532221</v>
      </c>
      <c r="O544" s="310">
        <v>8.7294446135827606</v>
      </c>
      <c r="P544" s="309" t="s">
        <v>15063</v>
      </c>
      <c r="Q544" s="311"/>
    </row>
    <row r="545" spans="1:17" s="312" customFormat="1" x14ac:dyDescent="0.3">
      <c r="A545" s="307">
        <v>542</v>
      </c>
      <c r="B545" s="308" t="s">
        <v>2401</v>
      </c>
      <c r="C545" s="308" t="s">
        <v>14338</v>
      </c>
      <c r="D545" s="308" t="s">
        <v>14352</v>
      </c>
      <c r="E545" s="308" t="s">
        <v>14418</v>
      </c>
      <c r="F545" s="309" t="s">
        <v>3469</v>
      </c>
      <c r="G545" s="309" t="s">
        <v>3484</v>
      </c>
      <c r="H545" s="309" t="s">
        <v>3485</v>
      </c>
      <c r="I545" s="309" t="s">
        <v>2432</v>
      </c>
      <c r="J545" s="309" t="s">
        <v>15063</v>
      </c>
      <c r="K545" s="310">
        <v>1.6266175999999994</v>
      </c>
      <c r="L545" s="310">
        <v>1.3483901999999999</v>
      </c>
      <c r="M545" s="310">
        <f>VLOOKUP(H545,'Details of Feeder LEvel'!H:N,7,FALSE)</f>
        <v>0.35706239999999978</v>
      </c>
      <c r="N545" s="310">
        <f t="shared" si="8"/>
        <v>17.104659386447047</v>
      </c>
      <c r="O545" s="310">
        <v>17.10465938644704</v>
      </c>
      <c r="P545" s="309" t="s">
        <v>15063</v>
      </c>
      <c r="Q545" s="311"/>
    </row>
    <row r="546" spans="1:17" s="312" customFormat="1" x14ac:dyDescent="0.3">
      <c r="A546" s="307">
        <v>543</v>
      </c>
      <c r="B546" s="308" t="s">
        <v>2401</v>
      </c>
      <c r="C546" s="308" t="s">
        <v>14338</v>
      </c>
      <c r="D546" s="308" t="s">
        <v>14352</v>
      </c>
      <c r="E546" s="308" t="s">
        <v>14418</v>
      </c>
      <c r="F546" s="309" t="s">
        <v>3469</v>
      </c>
      <c r="G546" s="309" t="s">
        <v>3486</v>
      </c>
      <c r="H546" s="309" t="s">
        <v>3487</v>
      </c>
      <c r="I546" s="309" t="s">
        <v>2405</v>
      </c>
      <c r="J546" s="309" t="s">
        <v>15063</v>
      </c>
      <c r="K546" s="310">
        <v>3.0861200000000006</v>
      </c>
      <c r="L546" s="310">
        <v>2.5436785</v>
      </c>
      <c r="M546" s="310">
        <f>VLOOKUP(H546,'Details of Feeder LEvel'!H:N,7,FALSE)</f>
        <v>0</v>
      </c>
      <c r="N546" s="310">
        <f t="shared" si="8"/>
        <v>17.576811659948433</v>
      </c>
      <c r="O546" s="310">
        <v>23.98679443092815</v>
      </c>
      <c r="P546" s="309" t="s">
        <v>15063</v>
      </c>
      <c r="Q546" s="311"/>
    </row>
    <row r="547" spans="1:17" s="312" customFormat="1" x14ac:dyDescent="0.3">
      <c r="A547" s="307">
        <v>544</v>
      </c>
      <c r="B547" s="308" t="s">
        <v>2401</v>
      </c>
      <c r="C547" s="308" t="s">
        <v>14338</v>
      </c>
      <c r="D547" s="308" t="s">
        <v>14352</v>
      </c>
      <c r="E547" s="308" t="s">
        <v>14418</v>
      </c>
      <c r="F547" s="309" t="s">
        <v>3456</v>
      </c>
      <c r="G547" s="309" t="s">
        <v>3488</v>
      </c>
      <c r="H547" s="309" t="s">
        <v>3489</v>
      </c>
      <c r="I547" s="309" t="s">
        <v>2405</v>
      </c>
      <c r="J547" s="309" t="s">
        <v>15063</v>
      </c>
      <c r="K547" s="310">
        <v>5.2790799999999987</v>
      </c>
      <c r="L547" s="310">
        <v>4.4804659500000001</v>
      </c>
      <c r="M547" s="310">
        <f>VLOOKUP(H547,'Details of Feeder LEvel'!H:N,7,FALSE)</f>
        <v>0</v>
      </c>
      <c r="N547" s="310">
        <f t="shared" si="8"/>
        <v>15.127902020806633</v>
      </c>
      <c r="O547" s="310">
        <v>17.976344625247933</v>
      </c>
      <c r="P547" s="309" t="s">
        <v>15063</v>
      </c>
      <c r="Q547" s="311"/>
    </row>
    <row r="548" spans="1:17" s="312" customFormat="1" x14ac:dyDescent="0.3">
      <c r="A548" s="307">
        <v>545</v>
      </c>
      <c r="B548" s="308" t="s">
        <v>2401</v>
      </c>
      <c r="C548" s="308" t="s">
        <v>14338</v>
      </c>
      <c r="D548" s="308" t="s">
        <v>14352</v>
      </c>
      <c r="E548" s="308" t="s">
        <v>14418</v>
      </c>
      <c r="F548" s="309" t="s">
        <v>3456</v>
      </c>
      <c r="G548" s="309" t="s">
        <v>3490</v>
      </c>
      <c r="H548" s="309" t="s">
        <v>3491</v>
      </c>
      <c r="I548" s="309" t="s">
        <v>2405</v>
      </c>
      <c r="J548" s="309" t="s">
        <v>15063</v>
      </c>
      <c r="K548" s="310">
        <v>3.3532400000000009</v>
      </c>
      <c r="L548" s="310">
        <v>3.0231170000000001</v>
      </c>
      <c r="M548" s="310">
        <f>VLOOKUP(H548,'Details of Feeder LEvel'!H:N,7,FALSE)</f>
        <v>0</v>
      </c>
      <c r="N548" s="310">
        <f t="shared" si="8"/>
        <v>9.8448962794193289</v>
      </c>
      <c r="O548" s="310">
        <v>9.8448962794193342</v>
      </c>
      <c r="P548" s="309" t="s">
        <v>15063</v>
      </c>
      <c r="Q548" s="311"/>
    </row>
    <row r="549" spans="1:17" s="312" customFormat="1" x14ac:dyDescent="0.3">
      <c r="A549" s="307">
        <v>546</v>
      </c>
      <c r="B549" s="308" t="s">
        <v>2401</v>
      </c>
      <c r="C549" s="308" t="s">
        <v>14338</v>
      </c>
      <c r="D549" s="308" t="s">
        <v>14352</v>
      </c>
      <c r="E549" s="308" t="s">
        <v>14418</v>
      </c>
      <c r="F549" s="309" t="s">
        <v>3456</v>
      </c>
      <c r="G549" s="309" t="s">
        <v>3492</v>
      </c>
      <c r="H549" s="309" t="s">
        <v>3493</v>
      </c>
      <c r="I549" s="309" t="s">
        <v>2405</v>
      </c>
      <c r="J549" s="309" t="s">
        <v>15063</v>
      </c>
      <c r="K549" s="310">
        <v>1.7949674999999985</v>
      </c>
      <c r="L549" s="310">
        <v>1.5692594</v>
      </c>
      <c r="M549" s="310">
        <f>VLOOKUP(H549,'Details of Feeder LEvel'!H:N,7,FALSE)</f>
        <v>2.0507525000000024</v>
      </c>
      <c r="N549" s="310">
        <f t="shared" si="8"/>
        <v>12.574495081387196</v>
      </c>
      <c r="O549" s="310">
        <v>12.574495081387195</v>
      </c>
      <c r="P549" s="309" t="s">
        <v>15063</v>
      </c>
      <c r="Q549" s="311"/>
    </row>
    <row r="550" spans="1:17" s="312" customFormat="1" x14ac:dyDescent="0.3">
      <c r="A550" s="307">
        <v>547</v>
      </c>
      <c r="B550" s="308" t="s">
        <v>2401</v>
      </c>
      <c r="C550" s="308" t="s">
        <v>14338</v>
      </c>
      <c r="D550" s="308" t="s">
        <v>14352</v>
      </c>
      <c r="E550" s="308" t="s">
        <v>14418</v>
      </c>
      <c r="F550" s="309" t="s">
        <v>3456</v>
      </c>
      <c r="G550" s="309" t="s">
        <v>3494</v>
      </c>
      <c r="H550" s="309" t="s">
        <v>3495</v>
      </c>
      <c r="I550" s="309" t="s">
        <v>2405</v>
      </c>
      <c r="J550" s="309" t="s">
        <v>15063</v>
      </c>
      <c r="K550" s="310">
        <v>4.310039999999999</v>
      </c>
      <c r="L550" s="310">
        <v>4.02650431</v>
      </c>
      <c r="M550" s="310">
        <f>VLOOKUP(H550,'Details of Feeder LEvel'!H:N,7,FALSE)</f>
        <v>0</v>
      </c>
      <c r="N550" s="310">
        <f t="shared" si="8"/>
        <v>6.578493239041844</v>
      </c>
      <c r="O550" s="310">
        <v>7.8753497495152258</v>
      </c>
      <c r="P550" s="309" t="s">
        <v>15063</v>
      </c>
      <c r="Q550" s="311"/>
    </row>
    <row r="551" spans="1:17" s="312" customFormat="1" x14ac:dyDescent="0.3">
      <c r="A551" s="307">
        <v>548</v>
      </c>
      <c r="B551" s="308" t="s">
        <v>2401</v>
      </c>
      <c r="C551" s="308" t="s">
        <v>14338</v>
      </c>
      <c r="D551" s="308" t="s">
        <v>14352</v>
      </c>
      <c r="E551" s="308" t="s">
        <v>14418</v>
      </c>
      <c r="F551" s="309" t="s">
        <v>3456</v>
      </c>
      <c r="G551" s="309" t="s">
        <v>3496</v>
      </c>
      <c r="H551" s="309" t="s">
        <v>3497</v>
      </c>
      <c r="I551" s="309" t="s">
        <v>2405</v>
      </c>
      <c r="J551" s="309" t="s">
        <v>15063</v>
      </c>
      <c r="K551" s="310">
        <v>0.36423999999999979</v>
      </c>
      <c r="L551" s="310">
        <v>0.36983474999999999</v>
      </c>
      <c r="M551" s="310">
        <f>VLOOKUP(H551,'Details of Feeder LEvel'!H:N,7,FALSE)</f>
        <v>0</v>
      </c>
      <c r="N551" s="310">
        <f t="shared" si="8"/>
        <v>-1.5360064792445112</v>
      </c>
      <c r="O551" s="310">
        <v>2.6002202826916565</v>
      </c>
      <c r="P551" s="309" t="s">
        <v>15063</v>
      </c>
      <c r="Q551" s="311"/>
    </row>
    <row r="552" spans="1:17" s="312" customFormat="1" x14ac:dyDescent="0.3">
      <c r="A552" s="307">
        <v>549</v>
      </c>
      <c r="B552" s="308" t="s">
        <v>2401</v>
      </c>
      <c r="C552" s="308" t="s">
        <v>14338</v>
      </c>
      <c r="D552" s="308" t="s">
        <v>14352</v>
      </c>
      <c r="E552" s="308" t="s">
        <v>14418</v>
      </c>
      <c r="F552" s="309" t="s">
        <v>3456</v>
      </c>
      <c r="G552" s="309" t="s">
        <v>3498</v>
      </c>
      <c r="H552" s="309" t="s">
        <v>3499</v>
      </c>
      <c r="I552" s="309" t="s">
        <v>2405</v>
      </c>
      <c r="J552" s="309" t="s">
        <v>15063</v>
      </c>
      <c r="K552" s="310">
        <v>6.2743600000000015</v>
      </c>
      <c r="L552" s="310">
        <v>5.6527410500000004</v>
      </c>
      <c r="M552" s="310">
        <f>VLOOKUP(H552,'Details of Feeder LEvel'!H:N,7,FALSE)</f>
        <v>0</v>
      </c>
      <c r="N552" s="310">
        <f t="shared" si="8"/>
        <v>9.9072885521391978</v>
      </c>
      <c r="O552" s="310">
        <v>9.9072885521391925</v>
      </c>
      <c r="P552" s="309" t="s">
        <v>15063</v>
      </c>
      <c r="Q552" s="311"/>
    </row>
    <row r="553" spans="1:17" s="312" customFormat="1" x14ac:dyDescent="0.3">
      <c r="A553" s="307">
        <v>550</v>
      </c>
      <c r="B553" s="308" t="s">
        <v>2401</v>
      </c>
      <c r="C553" s="308" t="s">
        <v>14338</v>
      </c>
      <c r="D553" s="308" t="s">
        <v>14352</v>
      </c>
      <c r="E553" s="308" t="s">
        <v>14418</v>
      </c>
      <c r="F553" s="309" t="s">
        <v>3456</v>
      </c>
      <c r="G553" s="309" t="s">
        <v>3500</v>
      </c>
      <c r="H553" s="309" t="s">
        <v>3501</v>
      </c>
      <c r="I553" s="309" t="s">
        <v>2405</v>
      </c>
      <c r="J553" s="309" t="s">
        <v>15063</v>
      </c>
      <c r="K553" s="310">
        <v>2.7536400000000003</v>
      </c>
      <c r="L553" s="310">
        <v>2.3988075000000002</v>
      </c>
      <c r="M553" s="310">
        <f>VLOOKUP(H553,'Details of Feeder LEvel'!H:N,7,FALSE)</f>
        <v>0</v>
      </c>
      <c r="N553" s="310">
        <f t="shared" si="8"/>
        <v>12.885943696343752</v>
      </c>
      <c r="O553" s="310">
        <v>18.53144164718983</v>
      </c>
      <c r="P553" s="309" t="s">
        <v>15063</v>
      </c>
      <c r="Q553" s="311"/>
    </row>
    <row r="554" spans="1:17" s="312" customFormat="1" x14ac:dyDescent="0.3">
      <c r="A554" s="307">
        <v>551</v>
      </c>
      <c r="B554" s="308" t="s">
        <v>2401</v>
      </c>
      <c r="C554" s="308" t="s">
        <v>14338</v>
      </c>
      <c r="D554" s="308" t="s">
        <v>14352</v>
      </c>
      <c r="E554" s="308" t="s">
        <v>14418</v>
      </c>
      <c r="F554" s="309" t="s">
        <v>3456</v>
      </c>
      <c r="G554" s="309" t="s">
        <v>3502</v>
      </c>
      <c r="H554" s="309" t="s">
        <v>3503</v>
      </c>
      <c r="I554" s="309" t="s">
        <v>2432</v>
      </c>
      <c r="J554" s="309" t="s">
        <v>15063</v>
      </c>
      <c r="K554" s="310">
        <v>0.65520000000000067</v>
      </c>
      <c r="L554" s="310">
        <v>0.62187749999999997</v>
      </c>
      <c r="M554" s="310">
        <f>VLOOKUP(H554,'Details of Feeder LEvel'!H:N,7,FALSE)</f>
        <v>0</v>
      </c>
      <c r="N554" s="310">
        <f t="shared" si="8"/>
        <v>5.08585164835175</v>
      </c>
      <c r="O554" s="310">
        <v>7.8976952837466747</v>
      </c>
      <c r="P554" s="309" t="s">
        <v>15063</v>
      </c>
      <c r="Q554" s="311"/>
    </row>
    <row r="555" spans="1:17" s="312" customFormat="1" x14ac:dyDescent="0.3">
      <c r="A555" s="307">
        <v>552</v>
      </c>
      <c r="B555" s="308" t="s">
        <v>2401</v>
      </c>
      <c r="C555" s="308" t="s">
        <v>14338</v>
      </c>
      <c r="D555" s="308" t="s">
        <v>14352</v>
      </c>
      <c r="E555" s="308" t="s">
        <v>14418</v>
      </c>
      <c r="F555" s="309" t="s">
        <v>3456</v>
      </c>
      <c r="G555" s="309" t="s">
        <v>3504</v>
      </c>
      <c r="H555" s="309" t="s">
        <v>3505</v>
      </c>
      <c r="I555" s="309" t="s">
        <v>2405</v>
      </c>
      <c r="J555" s="309" t="s">
        <v>15063</v>
      </c>
      <c r="K555" s="310">
        <v>3.6377999999999999</v>
      </c>
      <c r="L555" s="310">
        <v>4.1048166000000004</v>
      </c>
      <c r="M555" s="310">
        <f>VLOOKUP(H555,'Details of Feeder LEvel'!H:N,7,FALSE)</f>
        <v>0</v>
      </c>
      <c r="N555" s="310">
        <f t="shared" si="8"/>
        <v>-12.837885535213603</v>
      </c>
      <c r="O555" s="310">
        <v>-1.901913184000481</v>
      </c>
      <c r="P555" s="309" t="s">
        <v>15063</v>
      </c>
      <c r="Q555" s="311"/>
    </row>
    <row r="556" spans="1:17" s="312" customFormat="1" x14ac:dyDescent="0.3">
      <c r="A556" s="307">
        <v>553</v>
      </c>
      <c r="B556" s="308" t="s">
        <v>2401</v>
      </c>
      <c r="C556" s="308" t="s">
        <v>14338</v>
      </c>
      <c r="D556" s="308" t="s">
        <v>14352</v>
      </c>
      <c r="E556" s="308" t="s">
        <v>14418</v>
      </c>
      <c r="F556" s="309" t="s">
        <v>3508</v>
      </c>
      <c r="G556" s="309" t="s">
        <v>5667</v>
      </c>
      <c r="H556" s="309" t="s">
        <v>3509</v>
      </c>
      <c r="I556" s="309" t="s">
        <v>2405</v>
      </c>
      <c r="J556" s="309" t="s">
        <v>15063</v>
      </c>
      <c r="K556" s="310">
        <v>0.74339999999999995</v>
      </c>
      <c r="L556" s="310">
        <v>0.84912870000000018</v>
      </c>
      <c r="M556" s="310">
        <f>VLOOKUP(H556,'Details of Feeder LEvel'!H:N,7,FALSE)</f>
        <v>0</v>
      </c>
      <c r="N556" s="310">
        <f t="shared" si="8"/>
        <v>-14.222316384180822</v>
      </c>
      <c r="O556" s="310">
        <v>43.27048280946164</v>
      </c>
      <c r="P556" s="309" t="s">
        <v>15063</v>
      </c>
      <c r="Q556" s="311"/>
    </row>
    <row r="557" spans="1:17" s="312" customFormat="1" x14ac:dyDescent="0.3">
      <c r="A557" s="307">
        <v>554</v>
      </c>
      <c r="B557" s="308" t="s">
        <v>2401</v>
      </c>
      <c r="C557" s="308" t="s">
        <v>14338</v>
      </c>
      <c r="D557" s="308" t="s">
        <v>14352</v>
      </c>
      <c r="E557" s="308" t="s">
        <v>14418</v>
      </c>
      <c r="F557" s="309" t="s">
        <v>3337</v>
      </c>
      <c r="G557" s="309" t="s">
        <v>14419</v>
      </c>
      <c r="H557" s="309" t="s">
        <v>3510</v>
      </c>
      <c r="I557" s="309" t="s">
        <v>2432</v>
      </c>
      <c r="J557" s="309" t="s">
        <v>15063</v>
      </c>
      <c r="K557" s="310">
        <v>0.43980000000000008</v>
      </c>
      <c r="L557" s="310">
        <v>0.40326000000000001</v>
      </c>
      <c r="M557" s="310">
        <f>VLOOKUP(H557,'Details of Feeder LEvel'!H:N,7,FALSE)</f>
        <v>0</v>
      </c>
      <c r="N557" s="310">
        <f t="shared" si="8"/>
        <v>8.3083219645293465</v>
      </c>
      <c r="O557" s="310">
        <v>9.918249465563056</v>
      </c>
      <c r="P557" s="309" t="s">
        <v>15063</v>
      </c>
      <c r="Q557" s="311"/>
    </row>
    <row r="558" spans="1:17" s="312" customFormat="1" x14ac:dyDescent="0.3">
      <c r="A558" s="307">
        <v>555</v>
      </c>
      <c r="B558" s="308" t="s">
        <v>2401</v>
      </c>
      <c r="C558" s="308" t="s">
        <v>14338</v>
      </c>
      <c r="D558" s="308" t="s">
        <v>14352</v>
      </c>
      <c r="E558" s="308" t="s">
        <v>14418</v>
      </c>
      <c r="F558" s="309" t="s">
        <v>3337</v>
      </c>
      <c r="G558" s="309" t="s">
        <v>14420</v>
      </c>
      <c r="H558" s="309" t="s">
        <v>3511</v>
      </c>
      <c r="I558" s="309" t="s">
        <v>2432</v>
      </c>
      <c r="J558" s="309" t="s">
        <v>15063</v>
      </c>
      <c r="K558" s="310">
        <v>1.0956000000000001</v>
      </c>
      <c r="L558" s="310">
        <v>0.83337050000000001</v>
      </c>
      <c r="M558" s="310">
        <f>VLOOKUP(H558,'Details of Feeder LEvel'!H:N,7,FALSE)</f>
        <v>0</v>
      </c>
      <c r="N558" s="310">
        <f t="shared" si="8"/>
        <v>23.934784592917129</v>
      </c>
      <c r="O558" s="310">
        <v>23.934784592917136</v>
      </c>
      <c r="P558" s="309" t="s">
        <v>15063</v>
      </c>
      <c r="Q558" s="311"/>
    </row>
    <row r="559" spans="1:17" s="312" customFormat="1" x14ac:dyDescent="0.3">
      <c r="A559" s="307">
        <v>556</v>
      </c>
      <c r="B559" s="308" t="s">
        <v>2401</v>
      </c>
      <c r="C559" s="308" t="s">
        <v>14338</v>
      </c>
      <c r="D559" s="308" t="s">
        <v>14410</v>
      </c>
      <c r="E559" s="308" t="s">
        <v>14421</v>
      </c>
      <c r="F559" s="309" t="s">
        <v>2416</v>
      </c>
      <c r="G559" s="309" t="s">
        <v>3512</v>
      </c>
      <c r="H559" s="309" t="s">
        <v>14422</v>
      </c>
      <c r="I559" s="309" t="s">
        <v>2425</v>
      </c>
      <c r="J559" s="309" t="s">
        <v>15063</v>
      </c>
      <c r="K559" s="310">
        <v>2.2403200000000028</v>
      </c>
      <c r="L559" s="310">
        <v>2.1492640000000001</v>
      </c>
      <c r="M559" s="310">
        <f>VLOOKUP(H559,'Details of Feeder LEvel'!H:N,7,FALSE)</f>
        <v>0</v>
      </c>
      <c r="N559" s="310">
        <f t="shared" si="8"/>
        <v>4.0644193686617349</v>
      </c>
      <c r="O559" s="310">
        <v>19.346584258584286</v>
      </c>
      <c r="P559" s="309" t="s">
        <v>15063</v>
      </c>
      <c r="Q559" s="311"/>
    </row>
    <row r="560" spans="1:17" s="312" customFormat="1" x14ac:dyDescent="0.3">
      <c r="A560" s="307">
        <v>557</v>
      </c>
      <c r="B560" s="308" t="s">
        <v>2401</v>
      </c>
      <c r="C560" s="308" t="s">
        <v>14338</v>
      </c>
      <c r="D560" s="308" t="s">
        <v>14410</v>
      </c>
      <c r="E560" s="308" t="s">
        <v>14421</v>
      </c>
      <c r="F560" s="309" t="s">
        <v>2416</v>
      </c>
      <c r="G560" s="309" t="s">
        <v>3513</v>
      </c>
      <c r="H560" s="309" t="s">
        <v>3514</v>
      </c>
      <c r="I560" s="309" t="s">
        <v>2405</v>
      </c>
      <c r="J560" s="309" t="s">
        <v>15063</v>
      </c>
      <c r="K560" s="310">
        <v>1.4355599999999993</v>
      </c>
      <c r="L560" s="310">
        <v>1.3689500159999992</v>
      </c>
      <c r="M560" s="310">
        <f>VLOOKUP(H560,'Details of Feeder LEvel'!H:N,7,FALSE)</f>
        <v>0</v>
      </c>
      <c r="N560" s="310">
        <f t="shared" si="8"/>
        <v>4.6400000000000068</v>
      </c>
      <c r="O560" s="310">
        <v>4.640892326557255</v>
      </c>
      <c r="P560" s="309" t="s">
        <v>15063</v>
      </c>
      <c r="Q560" s="311"/>
    </row>
    <row r="561" spans="1:17" s="312" customFormat="1" x14ac:dyDescent="0.3">
      <c r="A561" s="307">
        <v>558</v>
      </c>
      <c r="B561" s="308" t="s">
        <v>2401</v>
      </c>
      <c r="C561" s="308" t="s">
        <v>14338</v>
      </c>
      <c r="D561" s="308" t="s">
        <v>14410</v>
      </c>
      <c r="E561" s="308" t="s">
        <v>14421</v>
      </c>
      <c r="F561" s="309" t="s">
        <v>2416</v>
      </c>
      <c r="G561" s="309" t="s">
        <v>3517</v>
      </c>
      <c r="H561" s="309" t="s">
        <v>14423</v>
      </c>
      <c r="I561" s="309" t="s">
        <v>2425</v>
      </c>
      <c r="J561" s="309" t="s">
        <v>15063</v>
      </c>
      <c r="K561" s="310">
        <v>2.2324399999999995</v>
      </c>
      <c r="L561" s="310">
        <v>1.9824067199999995</v>
      </c>
      <c r="M561" s="310">
        <f>VLOOKUP(H561,'Details of Feeder LEvel'!H:N,7,FALSE)</f>
        <v>0</v>
      </c>
      <c r="N561" s="310">
        <f t="shared" si="8"/>
        <v>11.200000000000003</v>
      </c>
      <c r="O561" s="310">
        <v>11.2</v>
      </c>
      <c r="P561" s="309" t="s">
        <v>15063</v>
      </c>
      <c r="Q561" s="311"/>
    </row>
    <row r="562" spans="1:17" s="312" customFormat="1" x14ac:dyDescent="0.3">
      <c r="A562" s="307">
        <v>559</v>
      </c>
      <c r="B562" s="308" t="s">
        <v>2401</v>
      </c>
      <c r="C562" s="308" t="s">
        <v>14338</v>
      </c>
      <c r="D562" s="308" t="s">
        <v>14410</v>
      </c>
      <c r="E562" s="308" t="s">
        <v>14421</v>
      </c>
      <c r="F562" s="309" t="s">
        <v>2416</v>
      </c>
      <c r="G562" s="309" t="s">
        <v>3520</v>
      </c>
      <c r="H562" s="309" t="s">
        <v>3521</v>
      </c>
      <c r="I562" s="309" t="s">
        <v>2405</v>
      </c>
      <c r="J562" s="309" t="s">
        <v>15063</v>
      </c>
      <c r="K562" s="310">
        <v>2.8277599999999996</v>
      </c>
      <c r="L562" s="310">
        <v>2.6252170099999996</v>
      </c>
      <c r="M562" s="310">
        <f>VLOOKUP(H562,'Details of Feeder LEvel'!H:N,7,FALSE)</f>
        <v>0</v>
      </c>
      <c r="N562" s="310">
        <f t="shared" si="8"/>
        <v>7.1626655020228025</v>
      </c>
      <c r="O562" s="310">
        <v>7.1626655020228132</v>
      </c>
      <c r="P562" s="309" t="s">
        <v>15063</v>
      </c>
      <c r="Q562" s="311"/>
    </row>
    <row r="563" spans="1:17" s="312" customFormat="1" x14ac:dyDescent="0.3">
      <c r="A563" s="307">
        <v>560</v>
      </c>
      <c r="B563" s="308" t="s">
        <v>2401</v>
      </c>
      <c r="C563" s="308" t="s">
        <v>14338</v>
      </c>
      <c r="D563" s="308" t="s">
        <v>14410</v>
      </c>
      <c r="E563" s="308" t="s">
        <v>14421</v>
      </c>
      <c r="F563" s="309" t="s">
        <v>2416</v>
      </c>
      <c r="G563" s="309" t="s">
        <v>3522</v>
      </c>
      <c r="H563" s="309" t="s">
        <v>3523</v>
      </c>
      <c r="I563" s="309" t="s">
        <v>2425</v>
      </c>
      <c r="J563" s="309" t="s">
        <v>15063</v>
      </c>
      <c r="K563" s="310">
        <v>0.60284000000000082</v>
      </c>
      <c r="L563" s="310">
        <v>0.56012200000000001</v>
      </c>
      <c r="M563" s="310">
        <f>VLOOKUP(H563,'Details of Feeder LEvel'!H:N,7,FALSE)</f>
        <v>0</v>
      </c>
      <c r="N563" s="310">
        <f t="shared" si="8"/>
        <v>7.0861256718201755</v>
      </c>
      <c r="O563" s="310">
        <v>7.0861256718201755</v>
      </c>
      <c r="P563" s="309" t="s">
        <v>15063</v>
      </c>
      <c r="Q563" s="311"/>
    </row>
    <row r="564" spans="1:17" s="312" customFormat="1" x14ac:dyDescent="0.3">
      <c r="A564" s="307">
        <v>561</v>
      </c>
      <c r="B564" s="308" t="s">
        <v>2401</v>
      </c>
      <c r="C564" s="308" t="s">
        <v>14338</v>
      </c>
      <c r="D564" s="308" t="s">
        <v>14410</v>
      </c>
      <c r="E564" s="308" t="s">
        <v>14421</v>
      </c>
      <c r="F564" s="309" t="s">
        <v>2416</v>
      </c>
      <c r="G564" s="309" t="s">
        <v>3524</v>
      </c>
      <c r="H564" s="309" t="s">
        <v>3525</v>
      </c>
      <c r="I564" s="309" t="s">
        <v>2425</v>
      </c>
      <c r="J564" s="309" t="s">
        <v>15063</v>
      </c>
      <c r="K564" s="310">
        <v>1.8558399999999997</v>
      </c>
      <c r="L564" s="310">
        <v>1.73197</v>
      </c>
      <c r="M564" s="310">
        <f>VLOOKUP(H564,'Details of Feeder LEvel'!H:N,7,FALSE)</f>
        <v>0</v>
      </c>
      <c r="N564" s="310">
        <f t="shared" si="8"/>
        <v>6.6746055694456272</v>
      </c>
      <c r="O564" s="310">
        <v>6.674605569445613</v>
      </c>
      <c r="P564" s="309" t="s">
        <v>15063</v>
      </c>
      <c r="Q564" s="311"/>
    </row>
    <row r="565" spans="1:17" s="312" customFormat="1" x14ac:dyDescent="0.3">
      <c r="A565" s="307">
        <v>562</v>
      </c>
      <c r="B565" s="308" t="s">
        <v>2401</v>
      </c>
      <c r="C565" s="308" t="s">
        <v>14338</v>
      </c>
      <c r="D565" s="308" t="s">
        <v>14410</v>
      </c>
      <c r="E565" s="308" t="s">
        <v>14421</v>
      </c>
      <c r="F565" s="309" t="s">
        <v>2416</v>
      </c>
      <c r="G565" s="309" t="s">
        <v>3526</v>
      </c>
      <c r="H565" s="309" t="s">
        <v>3527</v>
      </c>
      <c r="I565" s="309" t="s">
        <v>2425</v>
      </c>
      <c r="J565" s="309" t="s">
        <v>15063</v>
      </c>
      <c r="K565" s="310">
        <v>2.3833599999999988</v>
      </c>
      <c r="L565" s="310">
        <v>2.3262580000000002</v>
      </c>
      <c r="M565" s="310">
        <f>VLOOKUP(H565,'Details of Feeder LEvel'!H:N,7,FALSE)</f>
        <v>0</v>
      </c>
      <c r="N565" s="310">
        <f t="shared" si="8"/>
        <v>2.39586130504828</v>
      </c>
      <c r="O565" s="310">
        <v>2.3958613050482747</v>
      </c>
      <c r="P565" s="309" t="s">
        <v>15063</v>
      </c>
      <c r="Q565" s="311"/>
    </row>
    <row r="566" spans="1:17" s="312" customFormat="1" x14ac:dyDescent="0.3">
      <c r="A566" s="307">
        <v>563</v>
      </c>
      <c r="B566" s="308" t="s">
        <v>2401</v>
      </c>
      <c r="C566" s="308" t="s">
        <v>14338</v>
      </c>
      <c r="D566" s="308" t="s">
        <v>14410</v>
      </c>
      <c r="E566" s="308" t="s">
        <v>14421</v>
      </c>
      <c r="F566" s="309" t="s">
        <v>2416</v>
      </c>
      <c r="G566" s="309" t="s">
        <v>3528</v>
      </c>
      <c r="H566" s="309" t="s">
        <v>3529</v>
      </c>
      <c r="I566" s="309" t="s">
        <v>2405</v>
      </c>
      <c r="J566" s="309" t="s">
        <v>15063</v>
      </c>
      <c r="K566" s="310">
        <v>2.5857200000000002</v>
      </c>
      <c r="L566" s="310">
        <v>2.5428829999999998</v>
      </c>
      <c r="M566" s="310">
        <f>VLOOKUP(H566,'Details of Feeder LEvel'!H:N,7,FALSE)</f>
        <v>0</v>
      </c>
      <c r="N566" s="310">
        <f t="shared" si="8"/>
        <v>1.6566758968488644</v>
      </c>
      <c r="O566" s="310">
        <v>4.4433036789315654</v>
      </c>
      <c r="P566" s="309" t="s">
        <v>15063</v>
      </c>
      <c r="Q566" s="311"/>
    </row>
    <row r="567" spans="1:17" s="312" customFormat="1" x14ac:dyDescent="0.3">
      <c r="A567" s="307">
        <v>564</v>
      </c>
      <c r="B567" s="308" t="s">
        <v>2401</v>
      </c>
      <c r="C567" s="308" t="s">
        <v>14338</v>
      </c>
      <c r="D567" s="308" t="s">
        <v>14410</v>
      </c>
      <c r="E567" s="308" t="s">
        <v>14421</v>
      </c>
      <c r="F567" s="309" t="s">
        <v>2416</v>
      </c>
      <c r="G567" s="309" t="s">
        <v>3530</v>
      </c>
      <c r="H567" s="309" t="s">
        <v>3531</v>
      </c>
      <c r="I567" s="309" t="s">
        <v>2425</v>
      </c>
      <c r="J567" s="309" t="s">
        <v>15063</v>
      </c>
      <c r="K567" s="310">
        <v>0.5751200000000003</v>
      </c>
      <c r="L567" s="310">
        <v>0.55176499999999995</v>
      </c>
      <c r="M567" s="310">
        <f>VLOOKUP(H567,'Details of Feeder LEvel'!H:N,7,FALSE)</f>
        <v>0</v>
      </c>
      <c r="N567" s="310">
        <f t="shared" si="8"/>
        <v>4.0608916400056225</v>
      </c>
      <c r="O567" s="310">
        <v>4.0608916400056261</v>
      </c>
      <c r="P567" s="309" t="s">
        <v>15063</v>
      </c>
      <c r="Q567" s="311"/>
    </row>
    <row r="568" spans="1:17" s="312" customFormat="1" x14ac:dyDescent="0.3">
      <c r="A568" s="307">
        <v>565</v>
      </c>
      <c r="B568" s="308" t="s">
        <v>2401</v>
      </c>
      <c r="C568" s="308" t="s">
        <v>14338</v>
      </c>
      <c r="D568" s="308" t="s">
        <v>14410</v>
      </c>
      <c r="E568" s="308" t="s">
        <v>14421</v>
      </c>
      <c r="F568" s="309" t="s">
        <v>2416</v>
      </c>
      <c r="G568" s="309" t="s">
        <v>3532</v>
      </c>
      <c r="H568" s="309" t="s">
        <v>3533</v>
      </c>
      <c r="I568" s="309" t="s">
        <v>2425</v>
      </c>
      <c r="J568" s="309" t="s">
        <v>15063</v>
      </c>
      <c r="K568" s="310">
        <v>1.2098800000000005</v>
      </c>
      <c r="L568" s="310">
        <v>1.2081310000000001</v>
      </c>
      <c r="M568" s="310">
        <f>VLOOKUP(H568,'Details of Feeder LEvel'!H:N,7,FALSE)</f>
        <v>0</v>
      </c>
      <c r="N568" s="310">
        <f t="shared" si="8"/>
        <v>0.1445597910536949</v>
      </c>
      <c r="O568" s="310">
        <v>0.14455979105368888</v>
      </c>
      <c r="P568" s="309" t="s">
        <v>15063</v>
      </c>
      <c r="Q568" s="311"/>
    </row>
    <row r="569" spans="1:17" s="312" customFormat="1" x14ac:dyDescent="0.3">
      <c r="A569" s="307">
        <v>566</v>
      </c>
      <c r="B569" s="308" t="s">
        <v>2401</v>
      </c>
      <c r="C569" s="308" t="s">
        <v>14338</v>
      </c>
      <c r="D569" s="308" t="s">
        <v>14410</v>
      </c>
      <c r="E569" s="308" t="s">
        <v>14421</v>
      </c>
      <c r="F569" s="309" t="s">
        <v>2416</v>
      </c>
      <c r="G569" s="309" t="s">
        <v>3534</v>
      </c>
      <c r="H569" s="309" t="s">
        <v>3535</v>
      </c>
      <c r="I569" s="309" t="s">
        <v>2425</v>
      </c>
      <c r="J569" s="309" t="s">
        <v>15063</v>
      </c>
      <c r="K569" s="310">
        <v>1.0376800000000004</v>
      </c>
      <c r="L569" s="310">
        <v>0.99949337600000021</v>
      </c>
      <c r="M569" s="310">
        <f>VLOOKUP(H569,'Details of Feeder LEvel'!H:N,7,FALSE)</f>
        <v>0</v>
      </c>
      <c r="N569" s="310">
        <f t="shared" si="8"/>
        <v>3.6800000000000153</v>
      </c>
      <c r="O569" s="310">
        <v>3.6800000000000166</v>
      </c>
      <c r="P569" s="309" t="s">
        <v>15063</v>
      </c>
      <c r="Q569" s="311"/>
    </row>
    <row r="570" spans="1:17" s="312" customFormat="1" x14ac:dyDescent="0.3">
      <c r="A570" s="307">
        <v>567</v>
      </c>
      <c r="B570" s="308" t="s">
        <v>2401</v>
      </c>
      <c r="C570" s="308" t="s">
        <v>14338</v>
      </c>
      <c r="D570" s="308" t="s">
        <v>14410</v>
      </c>
      <c r="E570" s="308" t="s">
        <v>14421</v>
      </c>
      <c r="F570" s="309" t="s">
        <v>2416</v>
      </c>
      <c r="G570" s="309" t="s">
        <v>3536</v>
      </c>
      <c r="H570" s="309" t="s">
        <v>3537</v>
      </c>
      <c r="I570" s="309" t="s">
        <v>2405</v>
      </c>
      <c r="J570" s="309" t="s">
        <v>15063</v>
      </c>
      <c r="K570" s="310">
        <v>1.3322199999999997</v>
      </c>
      <c r="L570" s="310">
        <v>1.1995746999999999</v>
      </c>
      <c r="M570" s="310">
        <f>VLOOKUP(H570,'Details of Feeder LEvel'!H:N,7,FALSE)</f>
        <v>0</v>
      </c>
      <c r="N570" s="310">
        <f t="shared" si="8"/>
        <v>9.9567113539805643</v>
      </c>
      <c r="O570" s="310">
        <v>9.9567113539805732</v>
      </c>
      <c r="P570" s="309" t="s">
        <v>15063</v>
      </c>
      <c r="Q570" s="311"/>
    </row>
    <row r="571" spans="1:17" s="312" customFormat="1" x14ac:dyDescent="0.3">
      <c r="A571" s="307">
        <v>568</v>
      </c>
      <c r="B571" s="308" t="s">
        <v>2401</v>
      </c>
      <c r="C571" s="308" t="s">
        <v>14338</v>
      </c>
      <c r="D571" s="308" t="s">
        <v>14410</v>
      </c>
      <c r="E571" s="308" t="s">
        <v>14421</v>
      </c>
      <c r="F571" s="309" t="s">
        <v>2416</v>
      </c>
      <c r="G571" s="309" t="s">
        <v>3540</v>
      </c>
      <c r="H571" s="309" t="s">
        <v>3541</v>
      </c>
      <c r="I571" s="309" t="s">
        <v>2405</v>
      </c>
      <c r="J571" s="309" t="s">
        <v>15063</v>
      </c>
      <c r="K571" s="310">
        <v>1.6812400000000018</v>
      </c>
      <c r="L571" s="310">
        <v>1.6022217200000017</v>
      </c>
      <c r="M571" s="310">
        <f>VLOOKUP(H571,'Details of Feeder LEvel'!H:N,7,FALSE)</f>
        <v>0</v>
      </c>
      <c r="N571" s="310">
        <f t="shared" si="8"/>
        <v>4.7000000000000011</v>
      </c>
      <c r="O571" s="310">
        <v>16.969508674970147</v>
      </c>
      <c r="P571" s="309" t="s">
        <v>15063</v>
      </c>
      <c r="Q571" s="311"/>
    </row>
    <row r="572" spans="1:17" s="312" customFormat="1" x14ac:dyDescent="0.3">
      <c r="A572" s="307">
        <v>569</v>
      </c>
      <c r="B572" s="308" t="s">
        <v>2401</v>
      </c>
      <c r="C572" s="308" t="s">
        <v>14338</v>
      </c>
      <c r="D572" s="308" t="s">
        <v>14410</v>
      </c>
      <c r="E572" s="308" t="s">
        <v>14421</v>
      </c>
      <c r="F572" s="309" t="s">
        <v>2416</v>
      </c>
      <c r="G572" s="309" t="s">
        <v>3542</v>
      </c>
      <c r="H572" s="309" t="s">
        <v>3543</v>
      </c>
      <c r="I572" s="309" t="s">
        <v>2405</v>
      </c>
      <c r="J572" s="309" t="s">
        <v>15063</v>
      </c>
      <c r="K572" s="310">
        <v>2.8296900000000003</v>
      </c>
      <c r="L572" s="310">
        <v>2.6998072289999997</v>
      </c>
      <c r="M572" s="310">
        <f>VLOOKUP(H572,'Details of Feeder LEvel'!H:N,7,FALSE)</f>
        <v>0</v>
      </c>
      <c r="N572" s="310">
        <f t="shared" si="8"/>
        <v>4.5900000000000194</v>
      </c>
      <c r="O572" s="310">
        <v>4.5900000000000158</v>
      </c>
      <c r="P572" s="309" t="s">
        <v>15063</v>
      </c>
      <c r="Q572" s="311"/>
    </row>
    <row r="573" spans="1:17" s="312" customFormat="1" x14ac:dyDescent="0.3">
      <c r="A573" s="307">
        <v>570</v>
      </c>
      <c r="B573" s="308" t="s">
        <v>2401</v>
      </c>
      <c r="C573" s="308" t="s">
        <v>14338</v>
      </c>
      <c r="D573" s="308" t="s">
        <v>14410</v>
      </c>
      <c r="E573" s="308" t="s">
        <v>14421</v>
      </c>
      <c r="F573" s="309" t="s">
        <v>2416</v>
      </c>
      <c r="G573" s="309" t="s">
        <v>3544</v>
      </c>
      <c r="H573" s="309" t="s">
        <v>3545</v>
      </c>
      <c r="I573" s="309" t="s">
        <v>2405</v>
      </c>
      <c r="J573" s="309" t="s">
        <v>15063</v>
      </c>
      <c r="K573" s="310">
        <v>3.9414000000000011</v>
      </c>
      <c r="L573" s="310">
        <v>3.8777643999999998</v>
      </c>
      <c r="M573" s="310">
        <f>VLOOKUP(H573,'Details of Feeder LEvel'!H:N,7,FALSE)</f>
        <v>0</v>
      </c>
      <c r="N573" s="310">
        <f t="shared" si="8"/>
        <v>1.61454305576702</v>
      </c>
      <c r="O573" s="310">
        <v>1.6145430557670037</v>
      </c>
      <c r="P573" s="309" t="s">
        <v>15063</v>
      </c>
      <c r="Q573" s="311"/>
    </row>
    <row r="574" spans="1:17" s="312" customFormat="1" x14ac:dyDescent="0.3">
      <c r="A574" s="307">
        <v>571</v>
      </c>
      <c r="B574" s="308" t="s">
        <v>2401</v>
      </c>
      <c r="C574" s="308" t="s">
        <v>14338</v>
      </c>
      <c r="D574" s="308" t="s">
        <v>14410</v>
      </c>
      <c r="E574" s="308" t="s">
        <v>14421</v>
      </c>
      <c r="F574" s="309" t="s">
        <v>2416</v>
      </c>
      <c r="G574" s="309" t="s">
        <v>3546</v>
      </c>
      <c r="H574" s="309" t="s">
        <v>3547</v>
      </c>
      <c r="I574" s="309" t="s">
        <v>2425</v>
      </c>
      <c r="J574" s="309" t="s">
        <v>15063</v>
      </c>
      <c r="K574" s="310">
        <v>1.98116</v>
      </c>
      <c r="L574" s="310">
        <v>1.855226</v>
      </c>
      <c r="M574" s="310">
        <f>VLOOKUP(H574,'Details of Feeder LEvel'!H:N,7,FALSE)</f>
        <v>0</v>
      </c>
      <c r="N574" s="310">
        <f t="shared" si="8"/>
        <v>6.3565789739344627</v>
      </c>
      <c r="O574" s="310">
        <v>23.295833871251158</v>
      </c>
      <c r="P574" s="309" t="s">
        <v>15063</v>
      </c>
      <c r="Q574" s="311"/>
    </row>
    <row r="575" spans="1:17" s="312" customFormat="1" x14ac:dyDescent="0.3">
      <c r="A575" s="307">
        <v>572</v>
      </c>
      <c r="B575" s="308" t="s">
        <v>2401</v>
      </c>
      <c r="C575" s="308" t="s">
        <v>14338</v>
      </c>
      <c r="D575" s="308" t="s">
        <v>14410</v>
      </c>
      <c r="E575" s="308" t="s">
        <v>14421</v>
      </c>
      <c r="F575" s="309" t="s">
        <v>2416</v>
      </c>
      <c r="G575" s="309" t="s">
        <v>3548</v>
      </c>
      <c r="H575" s="309" t="s">
        <v>3549</v>
      </c>
      <c r="I575" s="309" t="s">
        <v>2425</v>
      </c>
      <c r="J575" s="309" t="s">
        <v>15063</v>
      </c>
      <c r="K575" s="310">
        <v>0.77423999999999993</v>
      </c>
      <c r="L575" s="310">
        <v>0.73806499999999997</v>
      </c>
      <c r="M575" s="310">
        <f>VLOOKUP(H575,'Details of Feeder LEvel'!H:N,7,FALSE)</f>
        <v>0.29376000000000013</v>
      </c>
      <c r="N575" s="310">
        <f t="shared" si="8"/>
        <v>4.6723238272370269</v>
      </c>
      <c r="O575" s="310">
        <v>7.40294509420848</v>
      </c>
      <c r="P575" s="309" t="s">
        <v>15063</v>
      </c>
      <c r="Q575" s="311"/>
    </row>
    <row r="576" spans="1:17" s="312" customFormat="1" x14ac:dyDescent="0.3">
      <c r="A576" s="307">
        <v>573</v>
      </c>
      <c r="B576" s="308" t="s">
        <v>2401</v>
      </c>
      <c r="C576" s="308" t="s">
        <v>14338</v>
      </c>
      <c r="D576" s="308" t="s">
        <v>14410</v>
      </c>
      <c r="E576" s="308" t="s">
        <v>14421</v>
      </c>
      <c r="F576" s="309" t="s">
        <v>2416</v>
      </c>
      <c r="G576" s="309" t="s">
        <v>3550</v>
      </c>
      <c r="H576" s="309" t="s">
        <v>3551</v>
      </c>
      <c r="I576" s="309" t="s">
        <v>2432</v>
      </c>
      <c r="J576" s="309" t="s">
        <v>15063</v>
      </c>
      <c r="K576" s="310">
        <v>0.29020000000000001</v>
      </c>
      <c r="L576" s="310">
        <v>0.27633999999999997</v>
      </c>
      <c r="M576" s="310">
        <f>VLOOKUP(H576,'Details of Feeder LEvel'!H:N,7,FALSE)</f>
        <v>0.11525999999999964</v>
      </c>
      <c r="N576" s="310">
        <f t="shared" si="8"/>
        <v>4.7760165403170358</v>
      </c>
      <c r="O576" s="310">
        <v>4.7760165403170518</v>
      </c>
      <c r="P576" s="309" t="s">
        <v>15063</v>
      </c>
      <c r="Q576" s="311"/>
    </row>
    <row r="577" spans="1:17" s="312" customFormat="1" x14ac:dyDescent="0.3">
      <c r="A577" s="307">
        <v>574</v>
      </c>
      <c r="B577" s="308" t="s">
        <v>2401</v>
      </c>
      <c r="C577" s="308" t="s">
        <v>14338</v>
      </c>
      <c r="D577" s="308" t="s">
        <v>14410</v>
      </c>
      <c r="E577" s="308" t="s">
        <v>14421</v>
      </c>
      <c r="F577" s="309" t="s">
        <v>2426</v>
      </c>
      <c r="G577" s="309" t="s">
        <v>3552</v>
      </c>
      <c r="H577" s="309" t="s">
        <v>3553</v>
      </c>
      <c r="I577" s="309" t="s">
        <v>2425</v>
      </c>
      <c r="J577" s="309" t="s">
        <v>15063</v>
      </c>
      <c r="K577" s="310">
        <v>3.6440800000000007</v>
      </c>
      <c r="L577" s="310">
        <v>3.4770209299999997</v>
      </c>
      <c r="M577" s="310">
        <f>VLOOKUP(H577,'Details of Feeder LEvel'!H:N,7,FALSE)</f>
        <v>1.2000000000034206E-4</v>
      </c>
      <c r="N577" s="310">
        <f t="shared" si="8"/>
        <v>4.5843963359750868</v>
      </c>
      <c r="O577" s="310">
        <v>4.5843963359750939</v>
      </c>
      <c r="P577" s="309" t="s">
        <v>15063</v>
      </c>
      <c r="Q577" s="311"/>
    </row>
    <row r="578" spans="1:17" s="312" customFormat="1" x14ac:dyDescent="0.3">
      <c r="A578" s="307">
        <v>575</v>
      </c>
      <c r="B578" s="308" t="s">
        <v>2401</v>
      </c>
      <c r="C578" s="308" t="s">
        <v>14338</v>
      </c>
      <c r="D578" s="308" t="s">
        <v>14410</v>
      </c>
      <c r="E578" s="308" t="s">
        <v>14421</v>
      </c>
      <c r="F578" s="309" t="s">
        <v>2426</v>
      </c>
      <c r="G578" s="309"/>
      <c r="H578" s="309" t="s">
        <v>3554</v>
      </c>
      <c r="I578" s="309" t="e">
        <v>#N/A</v>
      </c>
      <c r="J578" s="309" t="s">
        <v>15063</v>
      </c>
      <c r="K578" s="310">
        <v>7.9999999999998299E-5</v>
      </c>
      <c r="L578" s="310">
        <v>0</v>
      </c>
      <c r="M578" s="310">
        <f>VLOOKUP(H578,'Details of Feeder LEvel'!H:N,7,FALSE)</f>
        <v>0</v>
      </c>
      <c r="N578" s="310">
        <f t="shared" si="8"/>
        <v>100</v>
      </c>
      <c r="O578" s="310" t="e">
        <v>#DIV/0!</v>
      </c>
      <c r="P578" s="309" t="s">
        <v>15063</v>
      </c>
      <c r="Q578" s="311"/>
    </row>
    <row r="579" spans="1:17" s="312" customFormat="1" x14ac:dyDescent="0.3">
      <c r="A579" s="307">
        <v>576</v>
      </c>
      <c r="B579" s="308" t="s">
        <v>2401</v>
      </c>
      <c r="C579" s="308" t="s">
        <v>14338</v>
      </c>
      <c r="D579" s="308" t="s">
        <v>14410</v>
      </c>
      <c r="E579" s="308" t="s">
        <v>14421</v>
      </c>
      <c r="F579" s="309" t="s">
        <v>2426</v>
      </c>
      <c r="G579" s="309" t="s">
        <v>14424</v>
      </c>
      <c r="H579" s="309" t="s">
        <v>3555</v>
      </c>
      <c r="I579" s="309" t="s">
        <v>3556</v>
      </c>
      <c r="J579" s="309" t="s">
        <v>15063</v>
      </c>
      <c r="K579" s="310">
        <v>6.631999999999999E-2</v>
      </c>
      <c r="L579" s="310">
        <v>6.4882750000000003E-2</v>
      </c>
      <c r="M579" s="310">
        <f>VLOOKUP(H579,'Details of Feeder LEvel'!H:N,7,FALSE)</f>
        <v>0</v>
      </c>
      <c r="N579" s="310">
        <f t="shared" si="8"/>
        <v>2.1671441495777857</v>
      </c>
      <c r="O579" s="310">
        <v>43.772111662779167</v>
      </c>
      <c r="P579" s="309" t="s">
        <v>15063</v>
      </c>
      <c r="Q579" s="311"/>
    </row>
    <row r="580" spans="1:17" s="312" customFormat="1" x14ac:dyDescent="0.3">
      <c r="A580" s="307">
        <v>577</v>
      </c>
      <c r="B580" s="308" t="s">
        <v>2401</v>
      </c>
      <c r="C580" s="308" t="s">
        <v>14338</v>
      </c>
      <c r="D580" s="308" t="s">
        <v>14410</v>
      </c>
      <c r="E580" s="308" t="s">
        <v>14421</v>
      </c>
      <c r="F580" s="309" t="s">
        <v>3056</v>
      </c>
      <c r="G580" s="309" t="s">
        <v>3557</v>
      </c>
      <c r="H580" s="309" t="s">
        <v>3558</v>
      </c>
      <c r="I580" s="309" t="s">
        <v>2425</v>
      </c>
      <c r="J580" s="309" t="s">
        <v>15063</v>
      </c>
      <c r="K580" s="310">
        <v>1.2202799999999998</v>
      </c>
      <c r="L580" s="310">
        <v>1.2095119999999999</v>
      </c>
      <c r="M580" s="310">
        <f>VLOOKUP(H580,'Details of Feeder LEvel'!H:N,7,FALSE)</f>
        <v>0</v>
      </c>
      <c r="N580" s="310">
        <f t="shared" ref="N580:N643" si="9">(K580-L580)/K580*100</f>
        <v>0.88242042809846022</v>
      </c>
      <c r="O580" s="310">
        <v>0.88242042809845156</v>
      </c>
      <c r="P580" s="309" t="s">
        <v>15063</v>
      </c>
      <c r="Q580" s="311"/>
    </row>
    <row r="581" spans="1:17" s="312" customFormat="1" x14ac:dyDescent="0.3">
      <c r="A581" s="307">
        <v>578</v>
      </c>
      <c r="B581" s="308" t="s">
        <v>2401</v>
      </c>
      <c r="C581" s="308" t="s">
        <v>14338</v>
      </c>
      <c r="D581" s="308" t="s">
        <v>14410</v>
      </c>
      <c r="E581" s="308" t="s">
        <v>14421</v>
      </c>
      <c r="F581" s="309" t="s">
        <v>3056</v>
      </c>
      <c r="G581" s="309" t="s">
        <v>3559</v>
      </c>
      <c r="H581" s="309" t="s">
        <v>3560</v>
      </c>
      <c r="I581" s="309" t="s">
        <v>3556</v>
      </c>
      <c r="J581" s="309" t="s">
        <v>15063</v>
      </c>
      <c r="K581" s="310">
        <v>0.45271999999999984</v>
      </c>
      <c r="L581" s="310">
        <v>0.43302400000000002</v>
      </c>
      <c r="M581" s="310">
        <f>VLOOKUP(H581,'Details of Feeder LEvel'!H:N,7,FALSE)</f>
        <v>0</v>
      </c>
      <c r="N581" s="310">
        <f t="shared" si="9"/>
        <v>4.3505919773811259</v>
      </c>
      <c r="O581" s="310">
        <v>4.3683215753389408</v>
      </c>
      <c r="P581" s="309" t="s">
        <v>15063</v>
      </c>
      <c r="Q581" s="311"/>
    </row>
    <row r="582" spans="1:17" s="312" customFormat="1" x14ac:dyDescent="0.3">
      <c r="A582" s="307">
        <v>579</v>
      </c>
      <c r="B582" s="308" t="s">
        <v>2401</v>
      </c>
      <c r="C582" s="308" t="s">
        <v>14338</v>
      </c>
      <c r="D582" s="308" t="s">
        <v>14410</v>
      </c>
      <c r="E582" s="308" t="s">
        <v>14421</v>
      </c>
      <c r="F582" s="309" t="s">
        <v>3562</v>
      </c>
      <c r="G582" s="309" t="s">
        <v>3565</v>
      </c>
      <c r="H582" s="309" t="s">
        <v>3566</v>
      </c>
      <c r="I582" s="309" t="s">
        <v>2405</v>
      </c>
      <c r="J582" s="309" t="s">
        <v>15063</v>
      </c>
      <c r="K582" s="310">
        <v>1.6551999999999998</v>
      </c>
      <c r="L582" s="310">
        <v>1.5297624999999999</v>
      </c>
      <c r="M582" s="310">
        <f>VLOOKUP(H582,'Details of Feeder LEvel'!H:N,7,FALSE)</f>
        <v>0</v>
      </c>
      <c r="N582" s="310">
        <f t="shared" si="9"/>
        <v>7.5783893185113511</v>
      </c>
      <c r="O582" s="310">
        <v>7.5783893185113467</v>
      </c>
      <c r="P582" s="309" t="s">
        <v>15063</v>
      </c>
      <c r="Q582" s="311"/>
    </row>
    <row r="583" spans="1:17" s="312" customFormat="1" x14ac:dyDescent="0.3">
      <c r="A583" s="307">
        <v>580</v>
      </c>
      <c r="B583" s="308" t="s">
        <v>2401</v>
      </c>
      <c r="C583" s="308" t="s">
        <v>14338</v>
      </c>
      <c r="D583" s="308" t="s">
        <v>14347</v>
      </c>
      <c r="E583" s="308" t="s">
        <v>14425</v>
      </c>
      <c r="F583" s="309" t="s">
        <v>3569</v>
      </c>
      <c r="G583" s="309" t="s">
        <v>3570</v>
      </c>
      <c r="H583" s="309" t="s">
        <v>3571</v>
      </c>
      <c r="I583" s="309" t="s">
        <v>2432</v>
      </c>
      <c r="J583" s="309" t="s">
        <v>15063</v>
      </c>
      <c r="K583" s="310">
        <v>3.5401599999999998</v>
      </c>
      <c r="L583" s="310">
        <v>3.4364333119999997</v>
      </c>
      <c r="M583" s="310">
        <f>VLOOKUP(H583,'Details of Feeder LEvel'!H:N,7,FALSE)</f>
        <v>0</v>
      </c>
      <c r="N583" s="310">
        <f t="shared" si="9"/>
        <v>2.9300000000000019</v>
      </c>
      <c r="O583" s="310">
        <v>2.9299999999999993</v>
      </c>
      <c r="P583" s="309" t="s">
        <v>15063</v>
      </c>
      <c r="Q583" s="311"/>
    </row>
    <row r="584" spans="1:17" s="312" customFormat="1" x14ac:dyDescent="0.3">
      <c r="A584" s="307">
        <v>581</v>
      </c>
      <c r="B584" s="308" t="s">
        <v>2401</v>
      </c>
      <c r="C584" s="308" t="s">
        <v>14338</v>
      </c>
      <c r="D584" s="308" t="s">
        <v>14347</v>
      </c>
      <c r="E584" s="308" t="s">
        <v>14425</v>
      </c>
      <c r="F584" s="309" t="s">
        <v>3569</v>
      </c>
      <c r="G584" s="309" t="s">
        <v>3572</v>
      </c>
      <c r="H584" s="309" t="s">
        <v>3573</v>
      </c>
      <c r="I584" s="309" t="s">
        <v>2432</v>
      </c>
      <c r="J584" s="309" t="s">
        <v>15063</v>
      </c>
      <c r="K584" s="310">
        <v>4.4820799999999998</v>
      </c>
      <c r="L584" s="310">
        <v>3.9089389999999997</v>
      </c>
      <c r="M584" s="310">
        <f>VLOOKUP(H584,'Details of Feeder LEvel'!H:N,7,FALSE)</f>
        <v>0</v>
      </c>
      <c r="N584" s="310">
        <f t="shared" si="9"/>
        <v>12.787388890872098</v>
      </c>
      <c r="O584" s="310">
        <v>12.787388890872098</v>
      </c>
      <c r="P584" s="309" t="s">
        <v>15063</v>
      </c>
      <c r="Q584" s="311"/>
    </row>
    <row r="585" spans="1:17" s="312" customFormat="1" x14ac:dyDescent="0.3">
      <c r="A585" s="307">
        <v>582</v>
      </c>
      <c r="B585" s="308" t="s">
        <v>2401</v>
      </c>
      <c r="C585" s="308" t="s">
        <v>14338</v>
      </c>
      <c r="D585" s="308" t="s">
        <v>14347</v>
      </c>
      <c r="E585" s="308" t="s">
        <v>14425</v>
      </c>
      <c r="F585" s="309" t="s">
        <v>3574</v>
      </c>
      <c r="G585" s="309" t="s">
        <v>3575</v>
      </c>
      <c r="H585" s="309" t="s">
        <v>3576</v>
      </c>
      <c r="I585" s="309" t="s">
        <v>2405</v>
      </c>
      <c r="J585" s="309" t="s">
        <v>15063</v>
      </c>
      <c r="K585" s="310">
        <v>2.7640900000000004</v>
      </c>
      <c r="L585" s="310">
        <v>2.5764457329999999</v>
      </c>
      <c r="M585" s="310">
        <f>VLOOKUP(H585,'Details of Feeder LEvel'!H:N,7,FALSE)</f>
        <v>0</v>
      </c>
      <c r="N585" s="310">
        <f t="shared" si="9"/>
        <v>6.7886453407812501</v>
      </c>
      <c r="O585" s="310">
        <v>7.6058025575139414</v>
      </c>
      <c r="P585" s="309" t="s">
        <v>15063</v>
      </c>
      <c r="Q585" s="311"/>
    </row>
    <row r="586" spans="1:17" s="312" customFormat="1" x14ac:dyDescent="0.3">
      <c r="A586" s="307">
        <v>583</v>
      </c>
      <c r="B586" s="308" t="s">
        <v>2401</v>
      </c>
      <c r="C586" s="308" t="s">
        <v>14338</v>
      </c>
      <c r="D586" s="308" t="s">
        <v>14347</v>
      </c>
      <c r="E586" s="308" t="s">
        <v>14425</v>
      </c>
      <c r="F586" s="309" t="s">
        <v>3577</v>
      </c>
      <c r="G586" s="309" t="s">
        <v>3578</v>
      </c>
      <c r="H586" s="309" t="s">
        <v>3579</v>
      </c>
      <c r="I586" s="309" t="s">
        <v>2405</v>
      </c>
      <c r="J586" s="309" t="s">
        <v>15063</v>
      </c>
      <c r="K586" s="310">
        <v>3.2886799999999998</v>
      </c>
      <c r="L586" s="310">
        <v>2.836137167</v>
      </c>
      <c r="M586" s="310">
        <f>VLOOKUP(H586,'Details of Feeder LEvel'!H:N,7,FALSE)</f>
        <v>0</v>
      </c>
      <c r="N586" s="310">
        <f t="shared" si="9"/>
        <v>13.760622286145196</v>
      </c>
      <c r="O586" s="310">
        <v>13.760622286145185</v>
      </c>
      <c r="P586" s="309" t="s">
        <v>15063</v>
      </c>
      <c r="Q586" s="311"/>
    </row>
    <row r="587" spans="1:17" s="312" customFormat="1" x14ac:dyDescent="0.3">
      <c r="A587" s="307">
        <v>584</v>
      </c>
      <c r="B587" s="308" t="s">
        <v>2401</v>
      </c>
      <c r="C587" s="308" t="s">
        <v>14338</v>
      </c>
      <c r="D587" s="308" t="s">
        <v>14347</v>
      </c>
      <c r="E587" s="308" t="s">
        <v>14425</v>
      </c>
      <c r="F587" s="309" t="s">
        <v>3577</v>
      </c>
      <c r="G587" s="309" t="s">
        <v>3580</v>
      </c>
      <c r="H587" s="309" t="s">
        <v>3581</v>
      </c>
      <c r="I587" s="309" t="s">
        <v>2405</v>
      </c>
      <c r="J587" s="309" t="s">
        <v>15063</v>
      </c>
      <c r="K587" s="310">
        <v>2.7412577528615603</v>
      </c>
      <c r="L587" s="310">
        <v>2.563269</v>
      </c>
      <c r="M587" s="310">
        <f>VLOOKUP(H587,'Details of Feeder LEvel'!H:N,7,FALSE)</f>
        <v>0</v>
      </c>
      <c r="N587" s="310">
        <f t="shared" si="9"/>
        <v>6.4929593970417514</v>
      </c>
      <c r="O587" s="310">
        <v>6.4929593970417638</v>
      </c>
      <c r="P587" s="309" t="s">
        <v>15063</v>
      </c>
      <c r="Q587" s="311"/>
    </row>
    <row r="588" spans="1:17" s="312" customFormat="1" x14ac:dyDescent="0.3">
      <c r="A588" s="307">
        <v>585</v>
      </c>
      <c r="B588" s="308" t="s">
        <v>2401</v>
      </c>
      <c r="C588" s="308" t="s">
        <v>14338</v>
      </c>
      <c r="D588" s="308" t="s">
        <v>14347</v>
      </c>
      <c r="E588" s="308" t="s">
        <v>14425</v>
      </c>
      <c r="F588" s="309" t="s">
        <v>3577</v>
      </c>
      <c r="G588" s="309" t="s">
        <v>3582</v>
      </c>
      <c r="H588" s="309" t="s">
        <v>3583</v>
      </c>
      <c r="I588" s="309" t="s">
        <v>2405</v>
      </c>
      <c r="J588" s="309" t="s">
        <v>15063</v>
      </c>
      <c r="K588" s="310">
        <v>1.5721879999999999</v>
      </c>
      <c r="L588" s="310">
        <v>1.4458629999999999</v>
      </c>
      <c r="M588" s="310">
        <f>VLOOKUP(H588,'Details of Feeder LEvel'!H:N,7,FALSE)</f>
        <v>0</v>
      </c>
      <c r="N588" s="310">
        <f t="shared" si="9"/>
        <v>8.0349805493999469</v>
      </c>
      <c r="O588" s="310">
        <v>8.0349805493999504</v>
      </c>
      <c r="P588" s="309" t="s">
        <v>15063</v>
      </c>
      <c r="Q588" s="311"/>
    </row>
    <row r="589" spans="1:17" s="312" customFormat="1" x14ac:dyDescent="0.3">
      <c r="A589" s="307">
        <v>586</v>
      </c>
      <c r="B589" s="308" t="s">
        <v>2401</v>
      </c>
      <c r="C589" s="308" t="s">
        <v>14338</v>
      </c>
      <c r="D589" s="308" t="s">
        <v>14347</v>
      </c>
      <c r="E589" s="308" t="s">
        <v>14425</v>
      </c>
      <c r="F589" s="309" t="s">
        <v>3577</v>
      </c>
      <c r="G589" s="309" t="s">
        <v>3584</v>
      </c>
      <c r="H589" s="309" t="s">
        <v>3585</v>
      </c>
      <c r="I589" s="309" t="s">
        <v>2405</v>
      </c>
      <c r="J589" s="309" t="s">
        <v>15063</v>
      </c>
      <c r="K589" s="310">
        <v>1.9455319997443201</v>
      </c>
      <c r="L589" s="310">
        <v>1.853869</v>
      </c>
      <c r="M589" s="310">
        <f>VLOOKUP(H589,'Details of Feeder LEvel'!H:N,7,FALSE)</f>
        <v>0</v>
      </c>
      <c r="N589" s="310">
        <f t="shared" si="9"/>
        <v>4.711461942356455</v>
      </c>
      <c r="O589" s="310">
        <v>4.7114619423564541</v>
      </c>
      <c r="P589" s="309" t="s">
        <v>15063</v>
      </c>
      <c r="Q589" s="311"/>
    </row>
    <row r="590" spans="1:17" s="312" customFormat="1" x14ac:dyDescent="0.3">
      <c r="A590" s="307">
        <v>587</v>
      </c>
      <c r="B590" s="308" t="s">
        <v>2401</v>
      </c>
      <c r="C590" s="308" t="s">
        <v>14338</v>
      </c>
      <c r="D590" s="308" t="s">
        <v>14347</v>
      </c>
      <c r="E590" s="308" t="s">
        <v>14425</v>
      </c>
      <c r="F590" s="309" t="s">
        <v>3586</v>
      </c>
      <c r="G590" s="309" t="s">
        <v>3589</v>
      </c>
      <c r="H590" s="309" t="s">
        <v>3590</v>
      </c>
      <c r="I590" s="309" t="s">
        <v>2405</v>
      </c>
      <c r="J590" s="309" t="s">
        <v>15063</v>
      </c>
      <c r="K590" s="310">
        <v>2.6387120000000004</v>
      </c>
      <c r="L590" s="310">
        <v>2.6344053299999999</v>
      </c>
      <c r="M590" s="310">
        <f>VLOOKUP(H590,'Details of Feeder LEvel'!H:N,7,FALSE)</f>
        <v>0</v>
      </c>
      <c r="N590" s="310">
        <f t="shared" si="9"/>
        <v>0.16321106661130549</v>
      </c>
      <c r="O590" s="310">
        <v>0.1632110666112907</v>
      </c>
      <c r="P590" s="309" t="s">
        <v>15063</v>
      </c>
      <c r="Q590" s="311"/>
    </row>
    <row r="591" spans="1:17" s="312" customFormat="1" x14ac:dyDescent="0.3">
      <c r="A591" s="307">
        <v>588</v>
      </c>
      <c r="B591" s="308" t="s">
        <v>2401</v>
      </c>
      <c r="C591" s="308" t="s">
        <v>14338</v>
      </c>
      <c r="D591" s="308" t="s">
        <v>14347</v>
      </c>
      <c r="E591" s="308" t="s">
        <v>14425</v>
      </c>
      <c r="F591" s="309" t="s">
        <v>3586</v>
      </c>
      <c r="G591" s="309" t="s">
        <v>3591</v>
      </c>
      <c r="H591" s="309" t="s">
        <v>3592</v>
      </c>
      <c r="I591" s="309" t="s">
        <v>2405</v>
      </c>
      <c r="J591" s="309" t="s">
        <v>15063</v>
      </c>
      <c r="K591" s="310">
        <v>2.1777440001072792</v>
      </c>
      <c r="L591" s="310">
        <v>2.0529999999999999</v>
      </c>
      <c r="M591" s="310">
        <f>VLOOKUP(H591,'Details of Feeder LEvel'!H:N,7,FALSE)</f>
        <v>0</v>
      </c>
      <c r="N591" s="310">
        <f t="shared" si="9"/>
        <v>5.7281296654305631</v>
      </c>
      <c r="O591" s="310">
        <v>5.728129665430548</v>
      </c>
      <c r="P591" s="309" t="s">
        <v>15063</v>
      </c>
      <c r="Q591" s="311"/>
    </row>
    <row r="592" spans="1:17" s="312" customFormat="1" x14ac:dyDescent="0.3">
      <c r="A592" s="307">
        <v>589</v>
      </c>
      <c r="B592" s="308" t="s">
        <v>2401</v>
      </c>
      <c r="C592" s="308" t="s">
        <v>14338</v>
      </c>
      <c r="D592" s="308" t="s">
        <v>14347</v>
      </c>
      <c r="E592" s="308" t="s">
        <v>14425</v>
      </c>
      <c r="F592" s="309" t="s">
        <v>3586</v>
      </c>
      <c r="G592" s="309" t="s">
        <v>3593</v>
      </c>
      <c r="H592" s="309" t="s">
        <v>3594</v>
      </c>
      <c r="I592" s="309" t="s">
        <v>2405</v>
      </c>
      <c r="J592" s="309" t="s">
        <v>15063</v>
      </c>
      <c r="K592" s="310">
        <v>2.5791152614324004</v>
      </c>
      <c r="L592" s="310">
        <v>2.3360015499999998</v>
      </c>
      <c r="M592" s="310">
        <f>VLOOKUP(H592,'Details of Feeder LEvel'!H:N,7,FALSE)</f>
        <v>0</v>
      </c>
      <c r="N592" s="310">
        <f t="shared" si="9"/>
        <v>9.4262445369494312</v>
      </c>
      <c r="O592" s="310">
        <v>9.4262445369494348</v>
      </c>
      <c r="P592" s="309" t="s">
        <v>15063</v>
      </c>
      <c r="Q592" s="311"/>
    </row>
    <row r="593" spans="1:17" s="312" customFormat="1" x14ac:dyDescent="0.3">
      <c r="A593" s="307">
        <v>590</v>
      </c>
      <c r="B593" s="308" t="s">
        <v>2401</v>
      </c>
      <c r="C593" s="308" t="s">
        <v>14338</v>
      </c>
      <c r="D593" s="308" t="s">
        <v>14347</v>
      </c>
      <c r="E593" s="308" t="s">
        <v>14425</v>
      </c>
      <c r="F593" s="309" t="s">
        <v>3586</v>
      </c>
      <c r="G593" s="309" t="s">
        <v>3597</v>
      </c>
      <c r="H593" s="309" t="s">
        <v>3598</v>
      </c>
      <c r="I593" s="309" t="s">
        <v>2405</v>
      </c>
      <c r="J593" s="309" t="s">
        <v>15063</v>
      </c>
      <c r="K593" s="310">
        <v>3.1694610000198402</v>
      </c>
      <c r="L593" s="310">
        <v>2.9180834999999998</v>
      </c>
      <c r="M593" s="310">
        <f>VLOOKUP(H593,'Details of Feeder LEvel'!H:N,7,FALSE)</f>
        <v>0</v>
      </c>
      <c r="N593" s="310">
        <f t="shared" si="9"/>
        <v>7.9312381511640879</v>
      </c>
      <c r="O593" s="310">
        <v>7.9312381511640879</v>
      </c>
      <c r="P593" s="309" t="s">
        <v>15063</v>
      </c>
      <c r="Q593" s="311"/>
    </row>
    <row r="594" spans="1:17" s="312" customFormat="1" x14ac:dyDescent="0.3">
      <c r="A594" s="307">
        <v>591</v>
      </c>
      <c r="B594" s="308" t="s">
        <v>2401</v>
      </c>
      <c r="C594" s="308" t="s">
        <v>14338</v>
      </c>
      <c r="D594" s="308" t="s">
        <v>14347</v>
      </c>
      <c r="E594" s="308" t="s">
        <v>14425</v>
      </c>
      <c r="F594" s="309" t="s">
        <v>3586</v>
      </c>
      <c r="G594" s="309" t="s">
        <v>3599</v>
      </c>
      <c r="H594" s="309" t="s">
        <v>3600</v>
      </c>
      <c r="I594" s="309" t="s">
        <v>2405</v>
      </c>
      <c r="J594" s="309" t="s">
        <v>15063</v>
      </c>
      <c r="K594" s="310">
        <v>0.86966400000000021</v>
      </c>
      <c r="L594" s="310">
        <v>0.86437425300000004</v>
      </c>
      <c r="M594" s="310">
        <f>VLOOKUP(H594,'Details of Feeder LEvel'!H:N,7,FALSE)</f>
        <v>0</v>
      </c>
      <c r="N594" s="310">
        <f t="shared" si="9"/>
        <v>0.60825180759467756</v>
      </c>
      <c r="O594" s="310">
        <v>0.60825180759466191</v>
      </c>
      <c r="P594" s="309" t="s">
        <v>15063</v>
      </c>
      <c r="Q594" s="311"/>
    </row>
    <row r="595" spans="1:17" s="312" customFormat="1" x14ac:dyDescent="0.3">
      <c r="A595" s="307">
        <v>592</v>
      </c>
      <c r="B595" s="308" t="s">
        <v>2401</v>
      </c>
      <c r="C595" s="308" t="s">
        <v>14338</v>
      </c>
      <c r="D595" s="308" t="s">
        <v>14347</v>
      </c>
      <c r="E595" s="308" t="s">
        <v>14425</v>
      </c>
      <c r="F595" s="309" t="s">
        <v>3586</v>
      </c>
      <c r="G595" s="309" t="s">
        <v>3601</v>
      </c>
      <c r="H595" s="309" t="s">
        <v>14426</v>
      </c>
      <c r="I595" s="309" t="s">
        <v>2405</v>
      </c>
      <c r="J595" s="309" t="s">
        <v>15063</v>
      </c>
      <c r="K595" s="310">
        <v>3.7488800000000002</v>
      </c>
      <c r="L595" s="310">
        <v>3.3461555000000001</v>
      </c>
      <c r="M595" s="310">
        <f>VLOOKUP(H595,'Details of Feeder LEvel'!H:N,7,FALSE)</f>
        <v>0</v>
      </c>
      <c r="N595" s="310">
        <f t="shared" si="9"/>
        <v>10.742528435159304</v>
      </c>
      <c r="O595" s="310">
        <v>10.742528435159294</v>
      </c>
      <c r="P595" s="309" t="s">
        <v>15063</v>
      </c>
      <c r="Q595" s="311"/>
    </row>
    <row r="596" spans="1:17" s="312" customFormat="1" x14ac:dyDescent="0.3">
      <c r="A596" s="307">
        <v>593</v>
      </c>
      <c r="B596" s="308" t="s">
        <v>2401</v>
      </c>
      <c r="C596" s="308" t="s">
        <v>14338</v>
      </c>
      <c r="D596" s="308" t="s">
        <v>14347</v>
      </c>
      <c r="E596" s="308" t="s">
        <v>14425</v>
      </c>
      <c r="F596" s="309" t="s">
        <v>2520</v>
      </c>
      <c r="G596" s="309" t="s">
        <v>14427</v>
      </c>
      <c r="H596" s="309" t="s">
        <v>14428</v>
      </c>
      <c r="I596" s="309" t="s">
        <v>2405</v>
      </c>
      <c r="J596" s="309" t="s">
        <v>15063</v>
      </c>
      <c r="K596" s="310">
        <v>0.78091999999999995</v>
      </c>
      <c r="L596" s="310">
        <v>0.73680599999999996</v>
      </c>
      <c r="M596" s="310">
        <f>VLOOKUP(H596,'Details of Feeder LEvel'!H:N,7,FALSE)</f>
        <v>0</v>
      </c>
      <c r="N596" s="310">
        <f t="shared" si="9"/>
        <v>5.648978128361418</v>
      </c>
      <c r="O596" s="310" t="e">
        <v>#DIV/0!</v>
      </c>
      <c r="P596" s="309" t="s">
        <v>15063</v>
      </c>
      <c r="Q596" s="311"/>
    </row>
    <row r="597" spans="1:17" s="312" customFormat="1" x14ac:dyDescent="0.3">
      <c r="A597" s="307">
        <v>594</v>
      </c>
      <c r="B597" s="308" t="s">
        <v>2401</v>
      </c>
      <c r="C597" s="308" t="s">
        <v>14338</v>
      </c>
      <c r="D597" s="308" t="s">
        <v>14347</v>
      </c>
      <c r="E597" s="308" t="s">
        <v>14425</v>
      </c>
      <c r="F597" s="309" t="s">
        <v>3604</v>
      </c>
      <c r="G597" s="309"/>
      <c r="H597" s="309" t="s">
        <v>3605</v>
      </c>
      <c r="I597" s="309"/>
      <c r="J597" s="309" t="s">
        <v>15063</v>
      </c>
      <c r="K597" s="310">
        <v>0.53163999999999989</v>
      </c>
      <c r="L597" s="310">
        <v>0.48448999999999998</v>
      </c>
      <c r="M597" s="310">
        <f>VLOOKUP(H597,'Details of Feeder LEvel'!H:N,7,FALSE)</f>
        <v>0</v>
      </c>
      <c r="N597" s="310">
        <f t="shared" si="9"/>
        <v>8.8687833872545188</v>
      </c>
      <c r="O597" s="310">
        <v>8.8687833872545205</v>
      </c>
      <c r="P597" s="309" t="s">
        <v>15063</v>
      </c>
      <c r="Q597" s="311"/>
    </row>
    <row r="598" spans="1:17" s="312" customFormat="1" x14ac:dyDescent="0.3">
      <c r="A598" s="307">
        <v>595</v>
      </c>
      <c r="B598" s="308" t="s">
        <v>2401</v>
      </c>
      <c r="C598" s="308" t="s">
        <v>14338</v>
      </c>
      <c r="D598" s="308" t="s">
        <v>14347</v>
      </c>
      <c r="E598" s="308" t="s">
        <v>14429</v>
      </c>
      <c r="F598" s="309" t="s">
        <v>3097</v>
      </c>
      <c r="G598" s="309" t="s">
        <v>3606</v>
      </c>
      <c r="H598" s="309" t="s">
        <v>3607</v>
      </c>
      <c r="I598" s="309" t="s">
        <v>2405</v>
      </c>
      <c r="J598" s="309" t="s">
        <v>15063</v>
      </c>
      <c r="K598" s="310">
        <v>2.9626991555555557</v>
      </c>
      <c r="L598" s="310">
        <v>2.7040815</v>
      </c>
      <c r="M598" s="310">
        <f>VLOOKUP(H598,'Details of Feeder LEvel'!H:N,7,FALSE)</f>
        <v>0</v>
      </c>
      <c r="N598" s="310">
        <f t="shared" si="9"/>
        <v>8.7291230724727615</v>
      </c>
      <c r="O598" s="310">
        <v>12.173420489294639</v>
      </c>
      <c r="P598" s="309" t="s">
        <v>15063</v>
      </c>
      <c r="Q598" s="311"/>
    </row>
    <row r="599" spans="1:17" s="312" customFormat="1" x14ac:dyDescent="0.3">
      <c r="A599" s="307">
        <v>596</v>
      </c>
      <c r="B599" s="308" t="s">
        <v>2401</v>
      </c>
      <c r="C599" s="308" t="s">
        <v>14338</v>
      </c>
      <c r="D599" s="308" t="s">
        <v>14347</v>
      </c>
      <c r="E599" s="308" t="s">
        <v>14429</v>
      </c>
      <c r="F599" s="309" t="s">
        <v>3097</v>
      </c>
      <c r="G599" s="309" t="s">
        <v>3608</v>
      </c>
      <c r="H599" s="309" t="s">
        <v>3609</v>
      </c>
      <c r="I599" s="309" t="s">
        <v>2405</v>
      </c>
      <c r="J599" s="309" t="s">
        <v>15063</v>
      </c>
      <c r="K599" s="310">
        <v>1.997390299443826</v>
      </c>
      <c r="L599" s="310">
        <v>1.7734559999999999</v>
      </c>
      <c r="M599" s="310">
        <f>VLOOKUP(H599,'Details of Feeder LEvel'!H:N,7,FALSE)</f>
        <v>1.6718558338895071</v>
      </c>
      <c r="N599" s="310">
        <f t="shared" si="9"/>
        <v>11.211344097654855</v>
      </c>
      <c r="O599" s="310">
        <v>15.08154578602351</v>
      </c>
      <c r="P599" s="309" t="s">
        <v>15063</v>
      </c>
      <c r="Q599" s="311"/>
    </row>
    <row r="600" spans="1:17" s="312" customFormat="1" x14ac:dyDescent="0.3">
      <c r="A600" s="307">
        <v>597</v>
      </c>
      <c r="B600" s="308" t="s">
        <v>2401</v>
      </c>
      <c r="C600" s="308" t="s">
        <v>14338</v>
      </c>
      <c r="D600" s="308" t="s">
        <v>14347</v>
      </c>
      <c r="E600" s="308" t="s">
        <v>14429</v>
      </c>
      <c r="F600" s="309" t="s">
        <v>3097</v>
      </c>
      <c r="G600" s="309" t="s">
        <v>3610</v>
      </c>
      <c r="H600" s="309" t="s">
        <v>3611</v>
      </c>
      <c r="I600" s="309" t="s">
        <v>2405</v>
      </c>
      <c r="J600" s="309" t="s">
        <v>15063</v>
      </c>
      <c r="K600" s="310">
        <v>5.1895109508960573</v>
      </c>
      <c r="L600" s="310">
        <v>4.6398504999999997</v>
      </c>
      <c r="M600" s="310">
        <f>VLOOKUP(H600,'Details of Feeder LEvel'!H:N,7,FALSE)</f>
        <v>5.3278709677419656E-2</v>
      </c>
      <c r="N600" s="310">
        <f t="shared" si="9"/>
        <v>10.591758184866137</v>
      </c>
      <c r="O600" s="310">
        <v>12.229134694054867</v>
      </c>
      <c r="P600" s="309" t="s">
        <v>15063</v>
      </c>
      <c r="Q600" s="311"/>
    </row>
    <row r="601" spans="1:17" s="312" customFormat="1" x14ac:dyDescent="0.3">
      <c r="A601" s="307">
        <v>598</v>
      </c>
      <c r="B601" s="308" t="s">
        <v>2401</v>
      </c>
      <c r="C601" s="308" t="s">
        <v>14338</v>
      </c>
      <c r="D601" s="308" t="s">
        <v>14347</v>
      </c>
      <c r="E601" s="308" t="s">
        <v>14429</v>
      </c>
      <c r="F601" s="309" t="s">
        <v>3097</v>
      </c>
      <c r="G601" s="309" t="s">
        <v>3612</v>
      </c>
      <c r="H601" s="309" t="s">
        <v>3613</v>
      </c>
      <c r="I601" s="309" t="s">
        <v>2405</v>
      </c>
      <c r="J601" s="309" t="s">
        <v>15063</v>
      </c>
      <c r="K601" s="310">
        <v>0.97169022528735638</v>
      </c>
      <c r="L601" s="310">
        <v>0.90008325</v>
      </c>
      <c r="M601" s="310">
        <f>VLOOKUP(H601,'Details of Feeder LEvel'!H:N,7,FALSE)</f>
        <v>5.0826666666666798E-3</v>
      </c>
      <c r="N601" s="310">
        <f t="shared" si="9"/>
        <v>7.3693213561122493</v>
      </c>
      <c r="O601" s="310">
        <v>10.486336578681222</v>
      </c>
      <c r="P601" s="309" t="s">
        <v>15063</v>
      </c>
      <c r="Q601" s="311"/>
    </row>
    <row r="602" spans="1:17" s="312" customFormat="1" x14ac:dyDescent="0.3">
      <c r="A602" s="307">
        <v>599</v>
      </c>
      <c r="B602" s="308" t="s">
        <v>2401</v>
      </c>
      <c r="C602" s="308" t="s">
        <v>14338</v>
      </c>
      <c r="D602" s="308" t="s">
        <v>14347</v>
      </c>
      <c r="E602" s="308" t="s">
        <v>14429</v>
      </c>
      <c r="F602" s="309" t="s">
        <v>3097</v>
      </c>
      <c r="G602" s="309" t="s">
        <v>3614</v>
      </c>
      <c r="H602" s="309" t="s">
        <v>3615</v>
      </c>
      <c r="I602" s="309" t="s">
        <v>2405</v>
      </c>
      <c r="J602" s="309" t="s">
        <v>15063</v>
      </c>
      <c r="K602" s="310">
        <v>2.800816124731182</v>
      </c>
      <c r="L602" s="310">
        <v>2.4951305000000001</v>
      </c>
      <c r="M602" s="310">
        <f>VLOOKUP(H602,'Details of Feeder LEvel'!H:N,7,FALSE)</f>
        <v>1.4883647641577058</v>
      </c>
      <c r="N602" s="310">
        <f t="shared" si="9"/>
        <v>10.914162555405921</v>
      </c>
      <c r="O602" s="310">
        <v>13.368438191548615</v>
      </c>
      <c r="P602" s="309" t="s">
        <v>15063</v>
      </c>
      <c r="Q602" s="311"/>
    </row>
    <row r="603" spans="1:17" s="312" customFormat="1" x14ac:dyDescent="0.3">
      <c r="A603" s="307">
        <v>600</v>
      </c>
      <c r="B603" s="308" t="s">
        <v>2401</v>
      </c>
      <c r="C603" s="308" t="s">
        <v>14338</v>
      </c>
      <c r="D603" s="308" t="s">
        <v>14347</v>
      </c>
      <c r="E603" s="308" t="s">
        <v>14429</v>
      </c>
      <c r="F603" s="309" t="s">
        <v>3097</v>
      </c>
      <c r="G603" s="309" t="s">
        <v>3616</v>
      </c>
      <c r="H603" s="309" t="s">
        <v>3617</v>
      </c>
      <c r="I603" s="309" t="s">
        <v>2405</v>
      </c>
      <c r="J603" s="309" t="s">
        <v>15063</v>
      </c>
      <c r="K603" s="310">
        <v>2.8947610462365594</v>
      </c>
      <c r="L603" s="310">
        <v>2.6905350000000001</v>
      </c>
      <c r="M603" s="310">
        <f>VLOOKUP(H603,'Details of Feeder LEvel'!H:N,7,FALSE)</f>
        <v>0.15501575376344068</v>
      </c>
      <c r="N603" s="310">
        <f t="shared" si="9"/>
        <v>7.055022607205208</v>
      </c>
      <c r="O603" s="310">
        <v>8.9591300831754381</v>
      </c>
      <c r="P603" s="309" t="s">
        <v>15063</v>
      </c>
      <c r="Q603" s="311"/>
    </row>
    <row r="604" spans="1:17" s="312" customFormat="1" x14ac:dyDescent="0.3">
      <c r="A604" s="307">
        <v>601</v>
      </c>
      <c r="B604" s="308" t="s">
        <v>2401</v>
      </c>
      <c r="C604" s="308" t="s">
        <v>14338</v>
      </c>
      <c r="D604" s="308" t="s">
        <v>14347</v>
      </c>
      <c r="E604" s="308" t="s">
        <v>14429</v>
      </c>
      <c r="F604" s="309" t="s">
        <v>3097</v>
      </c>
      <c r="G604" s="309" t="s">
        <v>3618</v>
      </c>
      <c r="H604" s="309" t="s">
        <v>3619</v>
      </c>
      <c r="I604" s="309" t="s">
        <v>2425</v>
      </c>
      <c r="J604" s="309" t="s">
        <v>15063</v>
      </c>
      <c r="K604" s="310">
        <v>1.5201001168458781</v>
      </c>
      <c r="L604" s="310">
        <v>1.3859669999999999</v>
      </c>
      <c r="M604" s="310">
        <f>VLOOKUP(H604,'Details of Feeder LEvel'!H:N,7,FALSE)</f>
        <v>0.41528283870967764</v>
      </c>
      <c r="N604" s="310">
        <f t="shared" si="9"/>
        <v>8.8239659585183627</v>
      </c>
      <c r="O604" s="310">
        <v>9.7067113374111216</v>
      </c>
      <c r="P604" s="309" t="s">
        <v>15063</v>
      </c>
      <c r="Q604" s="311"/>
    </row>
    <row r="605" spans="1:17" s="312" customFormat="1" x14ac:dyDescent="0.3">
      <c r="A605" s="307">
        <v>602</v>
      </c>
      <c r="B605" s="308" t="s">
        <v>2401</v>
      </c>
      <c r="C605" s="308" t="s">
        <v>14338</v>
      </c>
      <c r="D605" s="308" t="s">
        <v>14347</v>
      </c>
      <c r="E605" s="308" t="s">
        <v>14429</v>
      </c>
      <c r="F605" s="309" t="s">
        <v>3183</v>
      </c>
      <c r="G605" s="309" t="s">
        <v>3620</v>
      </c>
      <c r="H605" s="309" t="s">
        <v>3621</v>
      </c>
      <c r="I605" s="309" t="s">
        <v>2405</v>
      </c>
      <c r="J605" s="309" t="s">
        <v>15063</v>
      </c>
      <c r="K605" s="310">
        <v>3.1357092215053757</v>
      </c>
      <c r="L605" s="310">
        <v>2.8531875000000002</v>
      </c>
      <c r="M605" s="310">
        <f>VLOOKUP(H605,'Details of Feeder LEvel'!H:N,7,FALSE)</f>
        <v>0</v>
      </c>
      <c r="N605" s="310">
        <f t="shared" si="9"/>
        <v>9.0098188814122189</v>
      </c>
      <c r="O605" s="310">
        <v>13.07542471287757</v>
      </c>
      <c r="P605" s="309" t="s">
        <v>15063</v>
      </c>
      <c r="Q605" s="311"/>
    </row>
    <row r="606" spans="1:17" s="312" customFormat="1" x14ac:dyDescent="0.3">
      <c r="A606" s="307">
        <v>603</v>
      </c>
      <c r="B606" s="308" t="s">
        <v>2401</v>
      </c>
      <c r="C606" s="308" t="s">
        <v>14338</v>
      </c>
      <c r="D606" s="308" t="s">
        <v>14347</v>
      </c>
      <c r="E606" s="308" t="s">
        <v>14429</v>
      </c>
      <c r="F606" s="309" t="s">
        <v>3183</v>
      </c>
      <c r="G606" s="309" t="s">
        <v>3622</v>
      </c>
      <c r="H606" s="309" t="s">
        <v>3623</v>
      </c>
      <c r="I606" s="309" t="s">
        <v>2405</v>
      </c>
      <c r="J606" s="309" t="s">
        <v>15063</v>
      </c>
      <c r="K606" s="310">
        <v>2.6845100559139787</v>
      </c>
      <c r="L606" s="310">
        <v>2.4051900000000002</v>
      </c>
      <c r="M606" s="310">
        <f>VLOOKUP(H606,'Details of Feeder LEvel'!H:N,7,FALSE)</f>
        <v>0</v>
      </c>
      <c r="N606" s="310">
        <f t="shared" si="9"/>
        <v>10.404880223809784</v>
      </c>
      <c r="O606" s="310">
        <v>11.424579540876934</v>
      </c>
      <c r="P606" s="309" t="s">
        <v>15063</v>
      </c>
      <c r="Q606" s="311"/>
    </row>
    <row r="607" spans="1:17" s="312" customFormat="1" x14ac:dyDescent="0.3">
      <c r="A607" s="307">
        <v>604</v>
      </c>
      <c r="B607" s="308" t="s">
        <v>2401</v>
      </c>
      <c r="C607" s="308" t="s">
        <v>14338</v>
      </c>
      <c r="D607" s="308" t="s">
        <v>14347</v>
      </c>
      <c r="E607" s="308" t="s">
        <v>14429</v>
      </c>
      <c r="F607" s="309" t="s">
        <v>3183</v>
      </c>
      <c r="G607" s="309" t="s">
        <v>3624</v>
      </c>
      <c r="H607" s="309" t="s">
        <v>3625</v>
      </c>
      <c r="I607" s="309" t="s">
        <v>2405</v>
      </c>
      <c r="J607" s="309" t="s">
        <v>15063</v>
      </c>
      <c r="K607" s="310">
        <v>2.1627034838709669</v>
      </c>
      <c r="L607" s="310">
        <v>1.9797636999999999</v>
      </c>
      <c r="M607" s="310">
        <f>VLOOKUP(H607,'Details of Feeder LEvel'!H:N,7,FALSE)</f>
        <v>0</v>
      </c>
      <c r="N607" s="310">
        <f t="shared" si="9"/>
        <v>8.4588472361235478</v>
      </c>
      <c r="O607" s="310">
        <v>9.1697396874619521</v>
      </c>
      <c r="P607" s="309" t="s">
        <v>15063</v>
      </c>
      <c r="Q607" s="311"/>
    </row>
    <row r="608" spans="1:17" s="312" customFormat="1" x14ac:dyDescent="0.3">
      <c r="A608" s="307">
        <v>605</v>
      </c>
      <c r="B608" s="308" t="s">
        <v>2401</v>
      </c>
      <c r="C608" s="308" t="s">
        <v>14338</v>
      </c>
      <c r="D608" s="308" t="s">
        <v>14347</v>
      </c>
      <c r="E608" s="308" t="s">
        <v>14429</v>
      </c>
      <c r="F608" s="309" t="s">
        <v>3183</v>
      </c>
      <c r="G608" s="309" t="s">
        <v>3626</v>
      </c>
      <c r="H608" s="309" t="s">
        <v>3627</v>
      </c>
      <c r="I608" s="309" t="s">
        <v>2405</v>
      </c>
      <c r="J608" s="309" t="s">
        <v>15063</v>
      </c>
      <c r="K608" s="310">
        <v>2.6776092179211477</v>
      </c>
      <c r="L608" s="310">
        <v>2.4165559999999999</v>
      </c>
      <c r="M608" s="310">
        <f>VLOOKUP(H608,'Details of Feeder LEvel'!H:N,7,FALSE)</f>
        <v>0.45119937777777697</v>
      </c>
      <c r="N608" s="310">
        <f t="shared" si="9"/>
        <v>9.7494890656159772</v>
      </c>
      <c r="O608" s="310">
        <v>14.070795066354513</v>
      </c>
      <c r="P608" s="309" t="s">
        <v>15063</v>
      </c>
      <c r="Q608" s="311"/>
    </row>
    <row r="609" spans="1:17" s="312" customFormat="1" x14ac:dyDescent="0.3">
      <c r="A609" s="307">
        <v>606</v>
      </c>
      <c r="B609" s="308" t="s">
        <v>2401</v>
      </c>
      <c r="C609" s="308" t="s">
        <v>14338</v>
      </c>
      <c r="D609" s="308" t="s">
        <v>14347</v>
      </c>
      <c r="E609" s="308" t="s">
        <v>14429</v>
      </c>
      <c r="F609" s="309" t="s">
        <v>3198</v>
      </c>
      <c r="G609" s="309" t="s">
        <v>3628</v>
      </c>
      <c r="H609" s="309" t="s">
        <v>3629</v>
      </c>
      <c r="I609" s="309" t="s">
        <v>2405</v>
      </c>
      <c r="J609" s="309" t="s">
        <v>15063</v>
      </c>
      <c r="K609" s="310">
        <v>1.6513601032258065</v>
      </c>
      <c r="L609" s="310">
        <v>1.53684</v>
      </c>
      <c r="M609" s="310">
        <f>VLOOKUP(H609,'Details of Feeder LEvel'!H:N,7,FALSE)</f>
        <v>0</v>
      </c>
      <c r="N609" s="310">
        <f t="shared" si="9"/>
        <v>6.9348958474956621</v>
      </c>
      <c r="O609" s="310">
        <v>9.2596880066125422</v>
      </c>
      <c r="P609" s="309" t="s">
        <v>15063</v>
      </c>
      <c r="Q609" s="311"/>
    </row>
    <row r="610" spans="1:17" s="312" customFormat="1" x14ac:dyDescent="0.3">
      <c r="A610" s="307">
        <v>607</v>
      </c>
      <c r="B610" s="308" t="s">
        <v>2401</v>
      </c>
      <c r="C610" s="308" t="s">
        <v>14338</v>
      </c>
      <c r="D610" s="308" t="s">
        <v>14347</v>
      </c>
      <c r="E610" s="308" t="s">
        <v>14429</v>
      </c>
      <c r="F610" s="309" t="s">
        <v>3198</v>
      </c>
      <c r="G610" s="309" t="s">
        <v>3630</v>
      </c>
      <c r="H610" s="309" t="s">
        <v>3631</v>
      </c>
      <c r="I610" s="309" t="s">
        <v>2405</v>
      </c>
      <c r="J610" s="309" t="s">
        <v>15063</v>
      </c>
      <c r="K610" s="310">
        <v>2.3993618996415771</v>
      </c>
      <c r="L610" s="310">
        <v>2.2168890000000001</v>
      </c>
      <c r="M610" s="310">
        <f>VLOOKUP(H610,'Details of Feeder LEvel'!H:N,7,FALSE)</f>
        <v>2.7490322580645099E-2</v>
      </c>
      <c r="N610" s="310">
        <f t="shared" si="9"/>
        <v>7.6050594813910841</v>
      </c>
      <c r="O610" s="310">
        <v>8.1183209499788749</v>
      </c>
      <c r="P610" s="309" t="s">
        <v>15063</v>
      </c>
      <c r="Q610" s="311"/>
    </row>
    <row r="611" spans="1:17" s="312" customFormat="1" x14ac:dyDescent="0.3">
      <c r="A611" s="307">
        <v>608</v>
      </c>
      <c r="B611" s="308" t="s">
        <v>2401</v>
      </c>
      <c r="C611" s="308" t="s">
        <v>14338</v>
      </c>
      <c r="D611" s="308" t="s">
        <v>14347</v>
      </c>
      <c r="E611" s="308" t="s">
        <v>14429</v>
      </c>
      <c r="F611" s="309" t="s">
        <v>3198</v>
      </c>
      <c r="G611" s="309" t="s">
        <v>3634</v>
      </c>
      <c r="H611" s="309" t="s">
        <v>3635</v>
      </c>
      <c r="I611" s="309" t="s">
        <v>2405</v>
      </c>
      <c r="J611" s="309" t="s">
        <v>15063</v>
      </c>
      <c r="K611" s="310">
        <v>1.1789730150537632</v>
      </c>
      <c r="L611" s="310">
        <v>1.0555490000000001</v>
      </c>
      <c r="M611" s="310">
        <f>VLOOKUP(H611,'Details of Feeder LEvel'!H:N,7,FALSE)</f>
        <v>0.15690590967741924</v>
      </c>
      <c r="N611" s="310">
        <f t="shared" si="9"/>
        <v>10.468773540854517</v>
      </c>
      <c r="O611" s="310">
        <v>10.468773540854503</v>
      </c>
      <c r="P611" s="309" t="s">
        <v>15063</v>
      </c>
      <c r="Q611" s="311"/>
    </row>
    <row r="612" spans="1:17" s="312" customFormat="1" x14ac:dyDescent="0.3">
      <c r="A612" s="307">
        <v>609</v>
      </c>
      <c r="B612" s="308" t="s">
        <v>2401</v>
      </c>
      <c r="C612" s="308" t="s">
        <v>14338</v>
      </c>
      <c r="D612" s="308" t="s">
        <v>14347</v>
      </c>
      <c r="E612" s="308" t="s">
        <v>14429</v>
      </c>
      <c r="F612" s="309" t="s">
        <v>3024</v>
      </c>
      <c r="G612" s="309"/>
      <c r="H612" s="309" t="s">
        <v>3638</v>
      </c>
      <c r="I612" s="309"/>
      <c r="J612" s="309" t="s">
        <v>15063</v>
      </c>
      <c r="K612" s="310">
        <v>0.27259999999999995</v>
      </c>
      <c r="L612" s="310">
        <v>0.27320250000000001</v>
      </c>
      <c r="M612" s="310">
        <f>VLOOKUP(H612,'Details of Feeder LEvel'!H:N,7,FALSE)</f>
        <v>0</v>
      </c>
      <c r="N612" s="310">
        <f t="shared" si="9"/>
        <v>-0.22101980924433656</v>
      </c>
      <c r="O612" s="310">
        <v>2.4041085884509483</v>
      </c>
      <c r="P612" s="309" t="s">
        <v>15063</v>
      </c>
      <c r="Q612" s="311"/>
    </row>
    <row r="613" spans="1:17" s="312" customFormat="1" x14ac:dyDescent="0.3">
      <c r="A613" s="307">
        <v>610</v>
      </c>
      <c r="B613" s="308" t="s">
        <v>2401</v>
      </c>
      <c r="C613" s="308" t="s">
        <v>14338</v>
      </c>
      <c r="D613" s="308" t="s">
        <v>14410</v>
      </c>
      <c r="E613" s="308" t="s">
        <v>14430</v>
      </c>
      <c r="F613" s="309" t="s">
        <v>2416</v>
      </c>
      <c r="G613" s="309" t="s">
        <v>3639</v>
      </c>
      <c r="H613" s="309" t="s">
        <v>3640</v>
      </c>
      <c r="I613" s="309" t="s">
        <v>2405</v>
      </c>
      <c r="J613" s="309" t="s">
        <v>15063</v>
      </c>
      <c r="K613" s="310">
        <v>0.94841687672353148</v>
      </c>
      <c r="L613" s="310">
        <v>0.89841687672353088</v>
      </c>
      <c r="M613" s="310">
        <f>VLOOKUP(H613,'Details of Feeder LEvel'!H:N,7,FALSE)</f>
        <v>0</v>
      </c>
      <c r="N613" s="310">
        <f t="shared" si="9"/>
        <v>5.2719433012130867</v>
      </c>
      <c r="O613" s="310">
        <v>5.2719433012130885</v>
      </c>
      <c r="P613" s="309" t="s">
        <v>15063</v>
      </c>
      <c r="Q613" s="311"/>
    </row>
    <row r="614" spans="1:17" s="312" customFormat="1" x14ac:dyDescent="0.3">
      <c r="A614" s="307">
        <v>611</v>
      </c>
      <c r="B614" s="308" t="s">
        <v>2401</v>
      </c>
      <c r="C614" s="308" t="s">
        <v>14338</v>
      </c>
      <c r="D614" s="308" t="s">
        <v>14410</v>
      </c>
      <c r="E614" s="308" t="s">
        <v>14430</v>
      </c>
      <c r="F614" s="309" t="s">
        <v>3056</v>
      </c>
      <c r="G614" s="309" t="s">
        <v>3641</v>
      </c>
      <c r="H614" s="309" t="s">
        <v>3642</v>
      </c>
      <c r="I614" s="309" t="s">
        <v>2405</v>
      </c>
      <c r="J614" s="309" t="s">
        <v>15063</v>
      </c>
      <c r="K614" s="310">
        <v>0.86286253250178846</v>
      </c>
      <c r="L614" s="310">
        <v>0.8352195</v>
      </c>
      <c r="M614" s="310">
        <f>VLOOKUP(H614,'Details of Feeder LEvel'!H:N,7,FALSE)</f>
        <v>3.7339822004589518E-4</v>
      </c>
      <c r="N614" s="310">
        <f t="shared" si="9"/>
        <v>3.2036426963215208</v>
      </c>
      <c r="O614" s="310">
        <v>3.2036426963215292</v>
      </c>
      <c r="P614" s="309" t="s">
        <v>15063</v>
      </c>
      <c r="Q614" s="311"/>
    </row>
    <row r="615" spans="1:17" s="312" customFormat="1" x14ac:dyDescent="0.3">
      <c r="A615" s="307">
        <v>612</v>
      </c>
      <c r="B615" s="308" t="s">
        <v>2401</v>
      </c>
      <c r="C615" s="308" t="s">
        <v>14338</v>
      </c>
      <c r="D615" s="308" t="s">
        <v>14410</v>
      </c>
      <c r="E615" s="308" t="s">
        <v>14430</v>
      </c>
      <c r="F615" s="309" t="s">
        <v>3056</v>
      </c>
      <c r="G615" s="309" t="s">
        <v>3643</v>
      </c>
      <c r="H615" s="309" t="s">
        <v>3644</v>
      </c>
      <c r="I615" s="309" t="s">
        <v>2425</v>
      </c>
      <c r="J615" s="309" t="s">
        <v>15063</v>
      </c>
      <c r="K615" s="310">
        <v>1.8492052564547439</v>
      </c>
      <c r="L615" s="310">
        <v>1.7996945</v>
      </c>
      <c r="M615" s="310">
        <f>VLOOKUP(H615,'Details of Feeder LEvel'!H:N,7,FALSE)</f>
        <v>9.1729438767473859E-4</v>
      </c>
      <c r="N615" s="310">
        <f t="shared" si="9"/>
        <v>2.677407296022122</v>
      </c>
      <c r="O615" s="310">
        <v>2.6774072960221051</v>
      </c>
      <c r="P615" s="309" t="s">
        <v>15063</v>
      </c>
      <c r="Q615" s="311"/>
    </row>
    <row r="616" spans="1:17" s="312" customFormat="1" x14ac:dyDescent="0.3">
      <c r="A616" s="307">
        <v>613</v>
      </c>
      <c r="B616" s="308" t="s">
        <v>2401</v>
      </c>
      <c r="C616" s="308" t="s">
        <v>14338</v>
      </c>
      <c r="D616" s="308" t="s">
        <v>14410</v>
      </c>
      <c r="E616" s="308" t="s">
        <v>14430</v>
      </c>
      <c r="F616" s="309" t="s">
        <v>3056</v>
      </c>
      <c r="G616" s="309" t="s">
        <v>3645</v>
      </c>
      <c r="H616" s="309" t="s">
        <v>14431</v>
      </c>
      <c r="I616" s="309" t="s">
        <v>2405</v>
      </c>
      <c r="J616" s="309" t="s">
        <v>15063</v>
      </c>
      <c r="K616" s="310">
        <v>1.8594991184067893</v>
      </c>
      <c r="L616" s="310">
        <v>1.7994991184067892</v>
      </c>
      <c r="M616" s="310">
        <f>VLOOKUP(H616,'Details of Feeder LEvel'!H:N,7,FALSE)</f>
        <v>9.2339612417813299E-4</v>
      </c>
      <c r="N616" s="310">
        <f t="shared" si="9"/>
        <v>3.2266753668271586</v>
      </c>
      <c r="O616" s="310">
        <v>3.2266753668271475</v>
      </c>
      <c r="P616" s="309" t="s">
        <v>15063</v>
      </c>
      <c r="Q616" s="311"/>
    </row>
    <row r="617" spans="1:17" s="312" customFormat="1" x14ac:dyDescent="0.3">
      <c r="A617" s="307">
        <v>614</v>
      </c>
      <c r="B617" s="308" t="s">
        <v>2401</v>
      </c>
      <c r="C617" s="308" t="s">
        <v>14338</v>
      </c>
      <c r="D617" s="308" t="s">
        <v>14410</v>
      </c>
      <c r="E617" s="308" t="s">
        <v>14430</v>
      </c>
      <c r="F617" s="309" t="s">
        <v>3056</v>
      </c>
      <c r="G617" s="309" t="s">
        <v>3646</v>
      </c>
      <c r="H617" s="309" t="s">
        <v>3647</v>
      </c>
      <c r="I617" s="309" t="s">
        <v>2405</v>
      </c>
      <c r="J617" s="309" t="s">
        <v>15063</v>
      </c>
      <c r="K617" s="310">
        <v>1.3988733639295823</v>
      </c>
      <c r="L617" s="310">
        <v>1.328873363929582</v>
      </c>
      <c r="M617" s="310">
        <f>VLOOKUP(H617,'Details of Feeder LEvel'!H:N,7,FALSE)</f>
        <v>0</v>
      </c>
      <c r="N617" s="310">
        <f t="shared" si="9"/>
        <v>5.0040269408921283</v>
      </c>
      <c r="O617" s="310">
        <v>5.0040269408921256</v>
      </c>
      <c r="P617" s="309" t="s">
        <v>15063</v>
      </c>
      <c r="Q617" s="311"/>
    </row>
    <row r="618" spans="1:17" s="312" customFormat="1" x14ac:dyDescent="0.3">
      <c r="A618" s="307">
        <v>615</v>
      </c>
      <c r="B618" s="308" t="s">
        <v>2401</v>
      </c>
      <c r="C618" s="308" t="s">
        <v>14338</v>
      </c>
      <c r="D618" s="308" t="s">
        <v>14410</v>
      </c>
      <c r="E618" s="308" t="s">
        <v>14430</v>
      </c>
      <c r="F618" s="309" t="s">
        <v>3562</v>
      </c>
      <c r="G618" s="309" t="s">
        <v>3648</v>
      </c>
      <c r="H618" s="309" t="s">
        <v>3649</v>
      </c>
      <c r="I618" s="309" t="s">
        <v>2405</v>
      </c>
      <c r="J618" s="309" t="s">
        <v>15063</v>
      </c>
      <c r="K618" s="310">
        <v>7.8990478513792567E-2</v>
      </c>
      <c r="L618" s="310">
        <v>7.4090479999999959E-2</v>
      </c>
      <c r="M618" s="310">
        <f>VLOOKUP(H618,'Details of Feeder LEvel'!H:N,7,FALSE)</f>
        <v>0</v>
      </c>
      <c r="N618" s="310">
        <f t="shared" si="9"/>
        <v>6.2032774151849415</v>
      </c>
      <c r="O618" s="310">
        <v>6.2032774151849495</v>
      </c>
      <c r="P618" s="309" t="s">
        <v>15063</v>
      </c>
      <c r="Q618" s="311"/>
    </row>
    <row r="619" spans="1:17" s="312" customFormat="1" x14ac:dyDescent="0.3">
      <c r="A619" s="307">
        <v>616</v>
      </c>
      <c r="B619" s="308" t="s">
        <v>2401</v>
      </c>
      <c r="C619" s="308" t="s">
        <v>14338</v>
      </c>
      <c r="D619" s="308" t="s">
        <v>14410</v>
      </c>
      <c r="E619" s="308" t="s">
        <v>14430</v>
      </c>
      <c r="F619" s="309" t="s">
        <v>3562</v>
      </c>
      <c r="G619" s="309" t="s">
        <v>3650</v>
      </c>
      <c r="H619" s="309" t="s">
        <v>3651</v>
      </c>
      <c r="I619" s="309" t="s">
        <v>2405</v>
      </c>
      <c r="J619" s="309" t="s">
        <v>15063</v>
      </c>
      <c r="K619" s="310">
        <v>1.7829916793505527</v>
      </c>
      <c r="L619" s="310">
        <v>1.6529916793505532</v>
      </c>
      <c r="M619" s="310">
        <f>VLOOKUP(H619,'Details of Feeder LEvel'!H:N,7,FALSE)</f>
        <v>0</v>
      </c>
      <c r="N619" s="310">
        <f t="shared" si="9"/>
        <v>7.2911164704566325</v>
      </c>
      <c r="O619" s="310">
        <v>7.2911164704566378</v>
      </c>
      <c r="P619" s="309" t="s">
        <v>15063</v>
      </c>
      <c r="Q619" s="311"/>
    </row>
    <row r="620" spans="1:17" s="312" customFormat="1" x14ac:dyDescent="0.3">
      <c r="A620" s="307">
        <v>617</v>
      </c>
      <c r="B620" s="308" t="s">
        <v>2401</v>
      </c>
      <c r="C620" s="308" t="s">
        <v>14338</v>
      </c>
      <c r="D620" s="308" t="s">
        <v>14410</v>
      </c>
      <c r="E620" s="308" t="s">
        <v>14430</v>
      </c>
      <c r="F620" s="309" t="s">
        <v>3562</v>
      </c>
      <c r="G620" s="309" t="s">
        <v>3652</v>
      </c>
      <c r="H620" s="309" t="s">
        <v>3653</v>
      </c>
      <c r="I620" s="309" t="s">
        <v>2405</v>
      </c>
      <c r="J620" s="309" t="s">
        <v>15063</v>
      </c>
      <c r="K620" s="310">
        <v>1.116279714037014</v>
      </c>
      <c r="L620" s="310">
        <v>1.0302797140370141</v>
      </c>
      <c r="M620" s="310">
        <f>VLOOKUP(H620,'Details of Feeder LEvel'!H:N,7,FALSE)</f>
        <v>0</v>
      </c>
      <c r="N620" s="310">
        <f t="shared" si="9"/>
        <v>7.7041622201465749</v>
      </c>
      <c r="O620" s="310">
        <v>7.7041622201465714</v>
      </c>
      <c r="P620" s="309" t="s">
        <v>15063</v>
      </c>
      <c r="Q620" s="311"/>
    </row>
    <row r="621" spans="1:17" s="312" customFormat="1" x14ac:dyDescent="0.3">
      <c r="A621" s="307">
        <v>618</v>
      </c>
      <c r="B621" s="308" t="s">
        <v>2401</v>
      </c>
      <c r="C621" s="308" t="s">
        <v>14338</v>
      </c>
      <c r="D621" s="308" t="s">
        <v>14410</v>
      </c>
      <c r="E621" s="308" t="s">
        <v>14430</v>
      </c>
      <c r="F621" s="309" t="s">
        <v>3056</v>
      </c>
      <c r="G621" s="309" t="s">
        <v>3654</v>
      </c>
      <c r="H621" s="309" t="s">
        <v>3655</v>
      </c>
      <c r="I621" s="309" t="s">
        <v>2405</v>
      </c>
      <c r="J621" s="309" t="s">
        <v>15063</v>
      </c>
      <c r="K621" s="310">
        <v>0.68827455839439944</v>
      </c>
      <c r="L621" s="310">
        <v>0.66048455839439901</v>
      </c>
      <c r="M621" s="310">
        <f>VLOOKUP(H621,'Details of Feeder LEvel'!H:N,7,FALSE)</f>
        <v>1.1158286511070425E-3</v>
      </c>
      <c r="N621" s="310">
        <f t="shared" si="9"/>
        <v>4.0376328982475655</v>
      </c>
      <c r="O621" s="310">
        <v>4.0376328982475567</v>
      </c>
      <c r="P621" s="309" t="s">
        <v>15063</v>
      </c>
      <c r="Q621" s="311"/>
    </row>
    <row r="622" spans="1:17" s="312" customFormat="1" x14ac:dyDescent="0.3">
      <c r="A622" s="307">
        <v>619</v>
      </c>
      <c r="B622" s="308" t="s">
        <v>2401</v>
      </c>
      <c r="C622" s="308" t="s">
        <v>14338</v>
      </c>
      <c r="D622" s="308" t="s">
        <v>14410</v>
      </c>
      <c r="E622" s="308" t="s">
        <v>14430</v>
      </c>
      <c r="F622" s="309" t="s">
        <v>3562</v>
      </c>
      <c r="G622" s="309" t="s">
        <v>3656</v>
      </c>
      <c r="H622" s="309" t="s">
        <v>3657</v>
      </c>
      <c r="I622" s="309" t="s">
        <v>2553</v>
      </c>
      <c r="J622" s="309" t="s">
        <v>15063</v>
      </c>
      <c r="K622" s="310">
        <v>1.9084282190344106</v>
      </c>
      <c r="L622" s="310">
        <v>1.8112267</v>
      </c>
      <c r="M622" s="310">
        <f>VLOOKUP(H622,'Details of Feeder LEvel'!H:N,7,FALSE)</f>
        <v>0</v>
      </c>
      <c r="N622" s="310">
        <f t="shared" si="9"/>
        <v>5.0932761350380149</v>
      </c>
      <c r="O622" s="310">
        <v>5.0932761350380158</v>
      </c>
      <c r="P622" s="309" t="s">
        <v>15063</v>
      </c>
      <c r="Q622" s="311"/>
    </row>
    <row r="623" spans="1:17" s="312" customFormat="1" x14ac:dyDescent="0.3">
      <c r="A623" s="307">
        <v>620</v>
      </c>
      <c r="B623" s="308" t="s">
        <v>2401</v>
      </c>
      <c r="C623" s="308" t="s">
        <v>14338</v>
      </c>
      <c r="D623" s="308" t="s">
        <v>14410</v>
      </c>
      <c r="E623" s="308" t="s">
        <v>14430</v>
      </c>
      <c r="F623" s="309" t="s">
        <v>3562</v>
      </c>
      <c r="G623" s="309" t="s">
        <v>3658</v>
      </c>
      <c r="H623" s="309" t="s">
        <v>3659</v>
      </c>
      <c r="I623" s="309" t="s">
        <v>2405</v>
      </c>
      <c r="J623" s="309" t="s">
        <v>15063</v>
      </c>
      <c r="K623" s="310">
        <v>2.085905963672587</v>
      </c>
      <c r="L623" s="310">
        <v>2.0444892499999998</v>
      </c>
      <c r="M623" s="310">
        <f>VLOOKUP(H623,'Details of Feeder LEvel'!H:N,7,FALSE)</f>
        <v>0</v>
      </c>
      <c r="N623" s="310">
        <f t="shared" si="9"/>
        <v>1.9855503744601259</v>
      </c>
      <c r="O623" s="310">
        <v>1.9855503744601211</v>
      </c>
      <c r="P623" s="309" t="s">
        <v>15063</v>
      </c>
      <c r="Q623" s="311"/>
    </row>
    <row r="624" spans="1:17" s="312" customFormat="1" x14ac:dyDescent="0.3">
      <c r="A624" s="307">
        <v>621</v>
      </c>
      <c r="B624" s="308" t="s">
        <v>2401</v>
      </c>
      <c r="C624" s="308" t="s">
        <v>14338</v>
      </c>
      <c r="D624" s="308" t="s">
        <v>14410</v>
      </c>
      <c r="E624" s="308" t="s">
        <v>14430</v>
      </c>
      <c r="F624" s="309" t="s">
        <v>3562</v>
      </c>
      <c r="G624" s="309" t="s">
        <v>3660</v>
      </c>
      <c r="H624" s="309" t="s">
        <v>3661</v>
      </c>
      <c r="I624" s="309" t="s">
        <v>2405</v>
      </c>
      <c r="J624" s="309" t="s">
        <v>15063</v>
      </c>
      <c r="K624" s="310">
        <v>1.990764431448441</v>
      </c>
      <c r="L624" s="310">
        <v>1.8807644314484409</v>
      </c>
      <c r="M624" s="310">
        <f>VLOOKUP(H624,'Details of Feeder LEvel'!H:N,7,FALSE)</f>
        <v>0</v>
      </c>
      <c r="N624" s="310">
        <f t="shared" si="9"/>
        <v>5.5255156392344356</v>
      </c>
      <c r="O624" s="310">
        <v>5.5255156392344347</v>
      </c>
      <c r="P624" s="309" t="s">
        <v>15063</v>
      </c>
      <c r="Q624" s="311"/>
    </row>
    <row r="625" spans="1:17" s="312" customFormat="1" x14ac:dyDescent="0.3">
      <c r="A625" s="307">
        <v>622</v>
      </c>
      <c r="B625" s="308" t="s">
        <v>2401</v>
      </c>
      <c r="C625" s="308" t="s">
        <v>14338</v>
      </c>
      <c r="D625" s="308" t="s">
        <v>14339</v>
      </c>
      <c r="E625" s="308" t="s">
        <v>14432</v>
      </c>
      <c r="F625" s="309" t="s">
        <v>1512</v>
      </c>
      <c r="G625" s="309" t="s">
        <v>3663</v>
      </c>
      <c r="H625" s="309" t="s">
        <v>14433</v>
      </c>
      <c r="I625" s="309" t="s">
        <v>2405</v>
      </c>
      <c r="J625" s="309" t="s">
        <v>15063</v>
      </c>
      <c r="K625" s="310">
        <v>3.8736918833015825</v>
      </c>
      <c r="L625" s="310">
        <v>3.5103395846478938</v>
      </c>
      <c r="M625" s="310">
        <f>VLOOKUP(H625,'Details of Feeder LEvel'!H:N,7,FALSE)</f>
        <v>0</v>
      </c>
      <c r="N625" s="310">
        <f t="shared" si="9"/>
        <v>9.3800000000000097</v>
      </c>
      <c r="O625" s="310">
        <v>13.943737273001933</v>
      </c>
      <c r="P625" s="309" t="s">
        <v>15063</v>
      </c>
      <c r="Q625" s="311"/>
    </row>
    <row r="626" spans="1:17" s="312" customFormat="1" x14ac:dyDescent="0.3">
      <c r="A626" s="307">
        <v>623</v>
      </c>
      <c r="B626" s="308" t="s">
        <v>2401</v>
      </c>
      <c r="C626" s="308" t="s">
        <v>14338</v>
      </c>
      <c r="D626" s="308" t="s">
        <v>14339</v>
      </c>
      <c r="E626" s="308" t="s">
        <v>14432</v>
      </c>
      <c r="F626" s="309" t="s">
        <v>1512</v>
      </c>
      <c r="G626" s="309" t="s">
        <v>3664</v>
      </c>
      <c r="H626" s="309" t="s">
        <v>14434</v>
      </c>
      <c r="I626" s="309" t="s">
        <v>2414</v>
      </c>
      <c r="J626" s="309" t="s">
        <v>15063</v>
      </c>
      <c r="K626" s="310">
        <v>3.7291201018257083</v>
      </c>
      <c r="L626" s="310">
        <v>3.561309697243551</v>
      </c>
      <c r="M626" s="310">
        <f>VLOOKUP(H626,'Details of Feeder LEvel'!H:N,7,FALSE)</f>
        <v>0</v>
      </c>
      <c r="N626" s="310">
        <f t="shared" si="9"/>
        <v>4.5000000000000133</v>
      </c>
      <c r="O626" s="310">
        <v>15.395739184783308</v>
      </c>
      <c r="P626" s="309" t="s">
        <v>15063</v>
      </c>
      <c r="Q626" s="311"/>
    </row>
    <row r="627" spans="1:17" s="312" customFormat="1" x14ac:dyDescent="0.3">
      <c r="A627" s="307">
        <v>624</v>
      </c>
      <c r="B627" s="308" t="s">
        <v>2401</v>
      </c>
      <c r="C627" s="308" t="s">
        <v>14338</v>
      </c>
      <c r="D627" s="308" t="s">
        <v>14339</v>
      </c>
      <c r="E627" s="308" t="s">
        <v>14432</v>
      </c>
      <c r="F627" s="309" t="s">
        <v>1512</v>
      </c>
      <c r="G627" s="309" t="s">
        <v>3665</v>
      </c>
      <c r="H627" s="309" t="s">
        <v>14435</v>
      </c>
      <c r="I627" s="309" t="s">
        <v>2405</v>
      </c>
      <c r="J627" s="309" t="s">
        <v>15063</v>
      </c>
      <c r="K627" s="310">
        <v>3.7961052782782576</v>
      </c>
      <c r="L627" s="310">
        <v>3.4886207507377183</v>
      </c>
      <c r="M627" s="310">
        <f>VLOOKUP(H627,'Details of Feeder LEvel'!H:N,7,FALSE)</f>
        <v>0</v>
      </c>
      <c r="N627" s="310">
        <f t="shared" si="9"/>
        <v>8.1000000000000121</v>
      </c>
      <c r="O627" s="310">
        <v>19.440275135365049</v>
      </c>
      <c r="P627" s="309" t="s">
        <v>15063</v>
      </c>
      <c r="Q627" s="311"/>
    </row>
    <row r="628" spans="1:17" s="312" customFormat="1" x14ac:dyDescent="0.3">
      <c r="A628" s="307">
        <v>625</v>
      </c>
      <c r="B628" s="308" t="s">
        <v>2401</v>
      </c>
      <c r="C628" s="308" t="s">
        <v>14338</v>
      </c>
      <c r="D628" s="308" t="s">
        <v>14339</v>
      </c>
      <c r="E628" s="308" t="s">
        <v>14432</v>
      </c>
      <c r="F628" s="309" t="s">
        <v>1512</v>
      </c>
      <c r="G628" s="309" t="s">
        <v>3666</v>
      </c>
      <c r="H628" s="309" t="s">
        <v>14436</v>
      </c>
      <c r="I628" s="309" t="s">
        <v>2405</v>
      </c>
      <c r="J628" s="309" t="s">
        <v>15063</v>
      </c>
      <c r="K628" s="310">
        <v>3.2010698276355818</v>
      </c>
      <c r="L628" s="310">
        <v>2.9257778224589224</v>
      </c>
      <c r="M628" s="310">
        <f>VLOOKUP(H628,'Details of Feeder LEvel'!H:N,7,FALSE)</f>
        <v>0</v>
      </c>
      <c r="N628" s="310">
        <f t="shared" si="9"/>
        <v>8.5999999999999819</v>
      </c>
      <c r="O628" s="310">
        <v>8.5999999999999854</v>
      </c>
      <c r="P628" s="309" t="s">
        <v>15063</v>
      </c>
      <c r="Q628" s="311"/>
    </row>
    <row r="629" spans="1:17" s="312" customFormat="1" x14ac:dyDescent="0.3">
      <c r="A629" s="307">
        <v>626</v>
      </c>
      <c r="B629" s="308" t="s">
        <v>2401</v>
      </c>
      <c r="C629" s="308" t="s">
        <v>14338</v>
      </c>
      <c r="D629" s="308" t="s">
        <v>14339</v>
      </c>
      <c r="E629" s="308" t="s">
        <v>14432</v>
      </c>
      <c r="F629" s="309" t="s">
        <v>1512</v>
      </c>
      <c r="G629" s="309" t="s">
        <v>3667</v>
      </c>
      <c r="H629" s="309" t="s">
        <v>14437</v>
      </c>
      <c r="I629" s="309" t="s">
        <v>2405</v>
      </c>
      <c r="J629" s="309" t="s">
        <v>15063</v>
      </c>
      <c r="K629" s="310">
        <v>5.251981416810775</v>
      </c>
      <c r="L629" s="310">
        <v>4.8633347919667775</v>
      </c>
      <c r="M629" s="310">
        <f>VLOOKUP(H629,'Details of Feeder LEvel'!H:N,7,FALSE)</f>
        <v>0</v>
      </c>
      <c r="N629" s="310">
        <f t="shared" si="9"/>
        <v>7.4000000000000021</v>
      </c>
      <c r="O629" s="310">
        <v>7.399999999999995</v>
      </c>
      <c r="P629" s="309" t="s">
        <v>15063</v>
      </c>
      <c r="Q629" s="311"/>
    </row>
    <row r="630" spans="1:17" s="312" customFormat="1" x14ac:dyDescent="0.3">
      <c r="A630" s="307">
        <v>627</v>
      </c>
      <c r="B630" s="308" t="s">
        <v>2401</v>
      </c>
      <c r="C630" s="308" t="s">
        <v>14338</v>
      </c>
      <c r="D630" s="308" t="s">
        <v>14339</v>
      </c>
      <c r="E630" s="308" t="s">
        <v>14432</v>
      </c>
      <c r="F630" s="309" t="s">
        <v>1512</v>
      </c>
      <c r="G630" s="309" t="s">
        <v>3668</v>
      </c>
      <c r="H630" s="309" t="s">
        <v>14438</v>
      </c>
      <c r="I630" s="309" t="s">
        <v>2405</v>
      </c>
      <c r="J630" s="309" t="s">
        <v>15063</v>
      </c>
      <c r="K630" s="310">
        <v>5.5977710455372307</v>
      </c>
      <c r="L630" s="310">
        <v>5.2731003248960713</v>
      </c>
      <c r="M630" s="310">
        <f>VLOOKUP(H630,'Details of Feeder LEvel'!H:N,7,FALSE)</f>
        <v>0</v>
      </c>
      <c r="N630" s="310">
        <f t="shared" si="9"/>
        <v>5.8000000000000007</v>
      </c>
      <c r="O630" s="310">
        <v>7.3114086864669687</v>
      </c>
      <c r="P630" s="309" t="s">
        <v>15063</v>
      </c>
      <c r="Q630" s="311"/>
    </row>
    <row r="631" spans="1:17" s="312" customFormat="1" x14ac:dyDescent="0.3">
      <c r="A631" s="307">
        <v>628</v>
      </c>
      <c r="B631" s="308" t="s">
        <v>2401</v>
      </c>
      <c r="C631" s="308" t="s">
        <v>14338</v>
      </c>
      <c r="D631" s="308" t="s">
        <v>14339</v>
      </c>
      <c r="E631" s="308" t="s">
        <v>14432</v>
      </c>
      <c r="F631" s="309" t="s">
        <v>1512</v>
      </c>
      <c r="G631" s="309" t="s">
        <v>3669</v>
      </c>
      <c r="H631" s="309" t="s">
        <v>14439</v>
      </c>
      <c r="I631" s="309" t="s">
        <v>2405</v>
      </c>
      <c r="J631" s="309" t="s">
        <v>15063</v>
      </c>
      <c r="K631" s="310">
        <v>4.7851519141411316</v>
      </c>
      <c r="L631" s="310">
        <v>4.3592733937825709</v>
      </c>
      <c r="M631" s="310">
        <f>VLOOKUP(H631,'Details of Feeder LEvel'!H:N,7,FALSE)</f>
        <v>0</v>
      </c>
      <c r="N631" s="310">
        <f t="shared" si="9"/>
        <v>8.9</v>
      </c>
      <c r="O631" s="310">
        <v>9.2954529051924695</v>
      </c>
      <c r="P631" s="309" t="s">
        <v>15063</v>
      </c>
      <c r="Q631" s="311"/>
    </row>
    <row r="632" spans="1:17" s="312" customFormat="1" x14ac:dyDescent="0.3">
      <c r="A632" s="307">
        <v>629</v>
      </c>
      <c r="B632" s="308" t="s">
        <v>2401</v>
      </c>
      <c r="C632" s="308" t="s">
        <v>14338</v>
      </c>
      <c r="D632" s="308" t="s">
        <v>14339</v>
      </c>
      <c r="E632" s="308" t="s">
        <v>14432</v>
      </c>
      <c r="F632" s="309" t="s">
        <v>1512</v>
      </c>
      <c r="G632" s="309" t="s">
        <v>3670</v>
      </c>
      <c r="H632" s="309" t="s">
        <v>14440</v>
      </c>
      <c r="I632" s="309" t="s">
        <v>2405</v>
      </c>
      <c r="J632" s="309" t="s">
        <v>15063</v>
      </c>
      <c r="K632" s="310">
        <v>4.0285171555541988</v>
      </c>
      <c r="L632" s="310">
        <v>3.6345281777409983</v>
      </c>
      <c r="M632" s="310">
        <f>VLOOKUP(H632,'Details of Feeder LEvel'!H:N,7,FALSE)</f>
        <v>0</v>
      </c>
      <c r="N632" s="310">
        <f t="shared" si="9"/>
        <v>9.779999999999994</v>
      </c>
      <c r="O632" s="310">
        <v>23.074468648108535</v>
      </c>
      <c r="P632" s="309" t="s">
        <v>15063</v>
      </c>
      <c r="Q632" s="311"/>
    </row>
    <row r="633" spans="1:17" s="312" customFormat="1" x14ac:dyDescent="0.3">
      <c r="A633" s="307">
        <v>630</v>
      </c>
      <c r="B633" s="308" t="s">
        <v>2401</v>
      </c>
      <c r="C633" s="308" t="s">
        <v>14338</v>
      </c>
      <c r="D633" s="308" t="s">
        <v>14339</v>
      </c>
      <c r="E633" s="308" t="s">
        <v>14432</v>
      </c>
      <c r="F633" s="309" t="s">
        <v>1512</v>
      </c>
      <c r="G633" s="309" t="s">
        <v>3671</v>
      </c>
      <c r="H633" s="309" t="s">
        <v>14441</v>
      </c>
      <c r="I633" s="309" t="s">
        <v>2405</v>
      </c>
      <c r="J633" s="309" t="s">
        <v>15063</v>
      </c>
      <c r="K633" s="310">
        <v>1.6127356881295454</v>
      </c>
      <c r="L633" s="310">
        <v>1.4530748550047203</v>
      </c>
      <c r="M633" s="310">
        <f>VLOOKUP(H633,'Details of Feeder LEvel'!H:N,7,FALSE)</f>
        <v>0</v>
      </c>
      <c r="N633" s="310">
        <f t="shared" si="9"/>
        <v>9.9000000000000039</v>
      </c>
      <c r="O633" s="310">
        <v>9.8999999999999986</v>
      </c>
      <c r="P633" s="309" t="s">
        <v>15063</v>
      </c>
      <c r="Q633" s="311"/>
    </row>
    <row r="634" spans="1:17" s="312" customFormat="1" x14ac:dyDescent="0.3">
      <c r="A634" s="307">
        <v>631</v>
      </c>
      <c r="B634" s="308" t="s">
        <v>2401</v>
      </c>
      <c r="C634" s="308" t="s">
        <v>14338</v>
      </c>
      <c r="D634" s="308" t="s">
        <v>14339</v>
      </c>
      <c r="E634" s="308" t="s">
        <v>14432</v>
      </c>
      <c r="F634" s="309" t="s">
        <v>1512</v>
      </c>
      <c r="G634" s="309" t="s">
        <v>3672</v>
      </c>
      <c r="H634" s="309" t="s">
        <v>14442</v>
      </c>
      <c r="I634" s="309" t="s">
        <v>2405</v>
      </c>
      <c r="J634" s="309" t="s">
        <v>15063</v>
      </c>
      <c r="K634" s="310">
        <v>4.8546304396367006</v>
      </c>
      <c r="L634" s="310">
        <v>4.4327630544322707</v>
      </c>
      <c r="M634" s="310">
        <f>VLOOKUP(H634,'Details of Feeder LEvel'!H:N,7,FALSE)</f>
        <v>0</v>
      </c>
      <c r="N634" s="310">
        <f t="shared" si="9"/>
        <v>8.6900000000000137</v>
      </c>
      <c r="O634" s="310">
        <v>10.295007355068797</v>
      </c>
      <c r="P634" s="309" t="s">
        <v>15063</v>
      </c>
      <c r="Q634" s="311"/>
    </row>
    <row r="635" spans="1:17" s="312" customFormat="1" x14ac:dyDescent="0.3">
      <c r="A635" s="307">
        <v>632</v>
      </c>
      <c r="B635" s="308" t="s">
        <v>2401</v>
      </c>
      <c r="C635" s="308" t="s">
        <v>14338</v>
      </c>
      <c r="D635" s="308" t="s">
        <v>14339</v>
      </c>
      <c r="E635" s="308" t="s">
        <v>14432</v>
      </c>
      <c r="F635" s="309" t="s">
        <v>1512</v>
      </c>
      <c r="G635" s="309" t="s">
        <v>3673</v>
      </c>
      <c r="H635" s="309" t="s">
        <v>14443</v>
      </c>
      <c r="I635" s="309" t="s">
        <v>2405</v>
      </c>
      <c r="J635" s="309" t="s">
        <v>15063</v>
      </c>
      <c r="K635" s="310">
        <v>1.5581427398197896</v>
      </c>
      <c r="L635" s="310">
        <v>1.4475146052925847</v>
      </c>
      <c r="M635" s="310">
        <f>VLOOKUP(H635,'Details of Feeder LEvel'!H:N,7,FALSE)</f>
        <v>0</v>
      </c>
      <c r="N635" s="310">
        <f t="shared" si="9"/>
        <v>7.0999999999999881</v>
      </c>
      <c r="O635" s="310">
        <v>7.0999999999999837</v>
      </c>
      <c r="P635" s="309" t="s">
        <v>15063</v>
      </c>
      <c r="Q635" s="311"/>
    </row>
    <row r="636" spans="1:17" s="312" customFormat="1" x14ac:dyDescent="0.3">
      <c r="A636" s="307">
        <v>633</v>
      </c>
      <c r="B636" s="308" t="s">
        <v>2401</v>
      </c>
      <c r="C636" s="308" t="s">
        <v>14338</v>
      </c>
      <c r="D636" s="308" t="s">
        <v>14339</v>
      </c>
      <c r="E636" s="308" t="s">
        <v>14444</v>
      </c>
      <c r="F636" s="309" t="s">
        <v>3675</v>
      </c>
      <c r="G636" s="309" t="s">
        <v>3676</v>
      </c>
      <c r="H636" s="309" t="s">
        <v>3677</v>
      </c>
      <c r="I636" s="309" t="s">
        <v>2432</v>
      </c>
      <c r="J636" s="309" t="s">
        <v>15063</v>
      </c>
      <c r="K636" s="310">
        <v>2.429954819102</v>
      </c>
      <c r="L636" s="310">
        <v>2.3905528500000002</v>
      </c>
      <c r="M636" s="310">
        <f>VLOOKUP(H636,'Details of Feeder LEvel'!H:N,7,FALSE)</f>
        <v>0</v>
      </c>
      <c r="N636" s="310">
        <f t="shared" si="9"/>
        <v>1.6215103586395465</v>
      </c>
      <c r="O636" s="310">
        <v>2.6660152646314383</v>
      </c>
      <c r="P636" s="309" t="s">
        <v>15063</v>
      </c>
      <c r="Q636" s="311"/>
    </row>
    <row r="637" spans="1:17" s="312" customFormat="1" x14ac:dyDescent="0.3">
      <c r="A637" s="307">
        <v>634</v>
      </c>
      <c r="B637" s="308" t="s">
        <v>2401</v>
      </c>
      <c r="C637" s="308" t="s">
        <v>14338</v>
      </c>
      <c r="D637" s="308" t="s">
        <v>14339</v>
      </c>
      <c r="E637" s="308" t="s">
        <v>14444</v>
      </c>
      <c r="F637" s="309" t="s">
        <v>3675</v>
      </c>
      <c r="G637" s="309" t="s">
        <v>14445</v>
      </c>
      <c r="H637" s="309" t="s">
        <v>3681</v>
      </c>
      <c r="I637" s="309" t="s">
        <v>2425</v>
      </c>
      <c r="J637" s="309" t="s">
        <v>15063</v>
      </c>
      <c r="K637" s="310">
        <v>0.16007801068352356</v>
      </c>
      <c r="L637" s="310">
        <v>0.17775000000000007</v>
      </c>
      <c r="M637" s="310">
        <f>VLOOKUP(H637,'Details of Feeder LEvel'!H:N,7,FALSE)</f>
        <v>0</v>
      </c>
      <c r="N637" s="310">
        <f t="shared" si="9"/>
        <v>-11.03961077540767</v>
      </c>
      <c r="O637" s="310">
        <v>-10.610253742563414</v>
      </c>
      <c r="P637" s="309" t="s">
        <v>15063</v>
      </c>
      <c r="Q637" s="311"/>
    </row>
    <row r="638" spans="1:17" s="312" customFormat="1" x14ac:dyDescent="0.3">
      <c r="A638" s="307">
        <v>635</v>
      </c>
      <c r="B638" s="308" t="s">
        <v>2401</v>
      </c>
      <c r="C638" s="308" t="s">
        <v>14338</v>
      </c>
      <c r="D638" s="308" t="s">
        <v>14339</v>
      </c>
      <c r="E638" s="308" t="s">
        <v>14444</v>
      </c>
      <c r="F638" s="309" t="s">
        <v>3675</v>
      </c>
      <c r="G638" s="309" t="s">
        <v>3682</v>
      </c>
      <c r="H638" s="309" t="s">
        <v>14446</v>
      </c>
      <c r="I638" s="309" t="s">
        <v>2425</v>
      </c>
      <c r="J638" s="309" t="s">
        <v>15063</v>
      </c>
      <c r="K638" s="310">
        <v>1.9927007358992239</v>
      </c>
      <c r="L638" s="310">
        <v>9.2305100000000001E-2</v>
      </c>
      <c r="M638" s="310">
        <f>VLOOKUP(H638,'Details of Feeder LEvel'!H:N,7,FALSE)</f>
        <v>0</v>
      </c>
      <c r="N638" s="310">
        <f t="shared" si="9"/>
        <v>95.3678393179121</v>
      </c>
      <c r="O638" s="310">
        <v>95.474900793077722</v>
      </c>
      <c r="P638" s="309" t="s">
        <v>15063</v>
      </c>
      <c r="Q638" s="311"/>
    </row>
    <row r="639" spans="1:17" s="312" customFormat="1" x14ac:dyDescent="0.3">
      <c r="A639" s="307">
        <v>636</v>
      </c>
      <c r="B639" s="308" t="s">
        <v>2401</v>
      </c>
      <c r="C639" s="308" t="s">
        <v>14338</v>
      </c>
      <c r="D639" s="308" t="s">
        <v>14339</v>
      </c>
      <c r="E639" s="308" t="s">
        <v>14444</v>
      </c>
      <c r="F639" s="309" t="s">
        <v>3675</v>
      </c>
      <c r="G639" s="309" t="s">
        <v>3685</v>
      </c>
      <c r="H639" s="309" t="s">
        <v>14447</v>
      </c>
      <c r="I639" s="309" t="s">
        <v>2405</v>
      </c>
      <c r="J639" s="309" t="s">
        <v>15063</v>
      </c>
      <c r="K639" s="310">
        <v>2.4676662348515186</v>
      </c>
      <c r="L639" s="310">
        <v>1.7690035800000001</v>
      </c>
      <c r="M639" s="310">
        <f>VLOOKUP(H639,'Details of Feeder LEvel'!H:N,7,FALSE)</f>
        <v>0</v>
      </c>
      <c r="N639" s="310">
        <f t="shared" si="9"/>
        <v>28.312688522625812</v>
      </c>
      <c r="O639" s="310">
        <v>30.626329347050728</v>
      </c>
      <c r="P639" s="309" t="s">
        <v>15063</v>
      </c>
      <c r="Q639" s="311"/>
    </row>
    <row r="640" spans="1:17" s="312" customFormat="1" x14ac:dyDescent="0.3">
      <c r="A640" s="307">
        <v>637</v>
      </c>
      <c r="B640" s="308" t="s">
        <v>2401</v>
      </c>
      <c r="C640" s="308" t="s">
        <v>14338</v>
      </c>
      <c r="D640" s="308" t="s">
        <v>14339</v>
      </c>
      <c r="E640" s="308" t="s">
        <v>14444</v>
      </c>
      <c r="F640" s="309" t="s">
        <v>3675</v>
      </c>
      <c r="G640" s="309" t="s">
        <v>3686</v>
      </c>
      <c r="H640" s="309" t="s">
        <v>3687</v>
      </c>
      <c r="I640" s="309" t="s">
        <v>2405</v>
      </c>
      <c r="J640" s="309" t="s">
        <v>15063</v>
      </c>
      <c r="K640" s="310">
        <v>1.9404501293887888</v>
      </c>
      <c r="L640" s="310">
        <v>1.5888555499999999</v>
      </c>
      <c r="M640" s="310">
        <f>VLOOKUP(H640,'Details of Feeder LEvel'!H:N,7,FALSE)</f>
        <v>0</v>
      </c>
      <c r="N640" s="310">
        <f t="shared" si="9"/>
        <v>18.119227805124559</v>
      </c>
      <c r="O640" s="310">
        <v>19.448441482268308</v>
      </c>
      <c r="P640" s="309" t="s">
        <v>15063</v>
      </c>
      <c r="Q640" s="311"/>
    </row>
    <row r="641" spans="1:17" s="312" customFormat="1" x14ac:dyDescent="0.3">
      <c r="A641" s="307">
        <v>638</v>
      </c>
      <c r="B641" s="308" t="s">
        <v>2401</v>
      </c>
      <c r="C641" s="308" t="s">
        <v>14338</v>
      </c>
      <c r="D641" s="308" t="s">
        <v>14339</v>
      </c>
      <c r="E641" s="308" t="s">
        <v>14444</v>
      </c>
      <c r="F641" s="309" t="s">
        <v>3675</v>
      </c>
      <c r="G641" s="309" t="s">
        <v>3688</v>
      </c>
      <c r="H641" s="309" t="s">
        <v>3689</v>
      </c>
      <c r="I641" s="309" t="s">
        <v>2405</v>
      </c>
      <c r="J641" s="309" t="s">
        <v>15063</v>
      </c>
      <c r="K641" s="310">
        <v>0.57206986130606885</v>
      </c>
      <c r="L641" s="310">
        <v>8.6920000000000001E-3</v>
      </c>
      <c r="M641" s="310">
        <f>VLOOKUP(H641,'Details of Feeder LEvel'!H:N,7,FALSE)</f>
        <v>0</v>
      </c>
      <c r="N641" s="310">
        <f t="shared" si="9"/>
        <v>98.480605151937965</v>
      </c>
      <c r="O641" s="310">
        <v>98.605752743699696</v>
      </c>
      <c r="P641" s="309" t="s">
        <v>15063</v>
      </c>
      <c r="Q641" s="311"/>
    </row>
    <row r="642" spans="1:17" s="312" customFormat="1" x14ac:dyDescent="0.3">
      <c r="A642" s="307">
        <v>639</v>
      </c>
      <c r="B642" s="308" t="s">
        <v>2401</v>
      </c>
      <c r="C642" s="308" t="s">
        <v>14338</v>
      </c>
      <c r="D642" s="308" t="s">
        <v>14339</v>
      </c>
      <c r="E642" s="308" t="s">
        <v>14444</v>
      </c>
      <c r="F642" s="309" t="s">
        <v>3024</v>
      </c>
      <c r="G642" s="309" t="s">
        <v>3690</v>
      </c>
      <c r="H642" s="309" t="s">
        <v>3691</v>
      </c>
      <c r="I642" s="309" t="s">
        <v>2553</v>
      </c>
      <c r="J642" s="309" t="s">
        <v>15063</v>
      </c>
      <c r="K642" s="310">
        <v>1.9138844960405801</v>
      </c>
      <c r="L642" s="310">
        <v>2.0911654999999998</v>
      </c>
      <c r="M642" s="310">
        <f>VLOOKUP(H642,'Details of Feeder LEvel'!H:N,7,FALSE)</f>
        <v>0.12670000000000003</v>
      </c>
      <c r="N642" s="310">
        <f t="shared" si="9"/>
        <v>-9.2628893920284305</v>
      </c>
      <c r="O642" s="310">
        <v>-6.755135620409991</v>
      </c>
      <c r="P642" s="309" t="s">
        <v>15063</v>
      </c>
      <c r="Q642" s="311"/>
    </row>
    <row r="643" spans="1:17" s="312" customFormat="1" x14ac:dyDescent="0.3">
      <c r="A643" s="307">
        <v>640</v>
      </c>
      <c r="B643" s="308" t="s">
        <v>2401</v>
      </c>
      <c r="C643" s="308" t="s">
        <v>14338</v>
      </c>
      <c r="D643" s="308" t="s">
        <v>14339</v>
      </c>
      <c r="E643" s="308" t="s">
        <v>14444</v>
      </c>
      <c r="F643" s="309" t="s">
        <v>3024</v>
      </c>
      <c r="G643" s="309" t="s">
        <v>3692</v>
      </c>
      <c r="H643" s="309" t="s">
        <v>3693</v>
      </c>
      <c r="I643" s="309" t="s">
        <v>2553</v>
      </c>
      <c r="J643" s="309" t="s">
        <v>15063</v>
      </c>
      <c r="K643" s="310">
        <v>2.2285352861244041</v>
      </c>
      <c r="L643" s="310">
        <v>2.1687851</v>
      </c>
      <c r="M643" s="310">
        <f>VLOOKUP(H643,'Details of Feeder LEvel'!H:N,7,FALSE)</f>
        <v>0</v>
      </c>
      <c r="N643" s="310">
        <f t="shared" si="9"/>
        <v>2.6811415774490288</v>
      </c>
      <c r="O643" s="310">
        <v>7.9875813841251864</v>
      </c>
      <c r="P643" s="309" t="s">
        <v>15063</v>
      </c>
      <c r="Q643" s="311"/>
    </row>
    <row r="644" spans="1:17" s="312" customFormat="1" x14ac:dyDescent="0.3">
      <c r="A644" s="307">
        <v>641</v>
      </c>
      <c r="B644" s="308" t="s">
        <v>2401</v>
      </c>
      <c r="C644" s="308" t="s">
        <v>14338</v>
      </c>
      <c r="D644" s="308" t="s">
        <v>14339</v>
      </c>
      <c r="E644" s="308" t="s">
        <v>14444</v>
      </c>
      <c r="F644" s="309" t="s">
        <v>3024</v>
      </c>
      <c r="G644" s="309" t="s">
        <v>3694</v>
      </c>
      <c r="H644" s="309" t="s">
        <v>3695</v>
      </c>
      <c r="I644" s="309" t="s">
        <v>2405</v>
      </c>
      <c r="J644" s="309" t="s">
        <v>15063</v>
      </c>
      <c r="K644" s="310">
        <v>4.3569318156496104</v>
      </c>
      <c r="L644" s="310">
        <v>3.8391683099999998</v>
      </c>
      <c r="M644" s="310">
        <f>VLOOKUP(H644,'Details of Feeder LEvel'!H:N,7,FALSE)</f>
        <v>0</v>
      </c>
      <c r="N644" s="310">
        <f t="shared" ref="N644:N707" si="10">(K644-L644)/K644*100</f>
        <v>11.883672445592611</v>
      </c>
      <c r="O644" s="310">
        <v>12.077170926305348</v>
      </c>
      <c r="P644" s="309" t="s">
        <v>15063</v>
      </c>
      <c r="Q644" s="311"/>
    </row>
    <row r="645" spans="1:17" s="312" customFormat="1" x14ac:dyDescent="0.3">
      <c r="A645" s="307">
        <v>642</v>
      </c>
      <c r="B645" s="308" t="s">
        <v>2401</v>
      </c>
      <c r="C645" s="308" t="s">
        <v>14338</v>
      </c>
      <c r="D645" s="308" t="s">
        <v>14339</v>
      </c>
      <c r="E645" s="308" t="s">
        <v>14444</v>
      </c>
      <c r="F645" s="309" t="s">
        <v>3250</v>
      </c>
      <c r="G645" s="309" t="s">
        <v>3696</v>
      </c>
      <c r="H645" s="309" t="s">
        <v>3697</v>
      </c>
      <c r="I645" s="309" t="s">
        <v>2405</v>
      </c>
      <c r="J645" s="309" t="s">
        <v>15063</v>
      </c>
      <c r="K645" s="310">
        <v>2.7729322878567144</v>
      </c>
      <c r="L645" s="310">
        <v>2.9281748999999997</v>
      </c>
      <c r="M645" s="310">
        <f>VLOOKUP(H645,'Details of Feeder LEvel'!H:N,7,FALSE)</f>
        <v>0.26119489772607984</v>
      </c>
      <c r="N645" s="310">
        <f t="shared" si="10"/>
        <v>-5.5984999281492414</v>
      </c>
      <c r="O645" s="310">
        <v>-3.6054919137577413</v>
      </c>
      <c r="P645" s="309" t="s">
        <v>15063</v>
      </c>
      <c r="Q645" s="311"/>
    </row>
    <row r="646" spans="1:17" s="312" customFormat="1" x14ac:dyDescent="0.3">
      <c r="A646" s="307">
        <v>643</v>
      </c>
      <c r="B646" s="308" t="s">
        <v>2401</v>
      </c>
      <c r="C646" s="308" t="s">
        <v>14338</v>
      </c>
      <c r="D646" s="308" t="s">
        <v>14339</v>
      </c>
      <c r="E646" s="308" t="s">
        <v>14444</v>
      </c>
      <c r="F646" s="309" t="s">
        <v>3250</v>
      </c>
      <c r="G646" s="309" t="s">
        <v>3698</v>
      </c>
      <c r="H646" s="309" t="s">
        <v>3699</v>
      </c>
      <c r="I646" s="309" t="s">
        <v>2405</v>
      </c>
      <c r="J646" s="309" t="s">
        <v>15063</v>
      </c>
      <c r="K646" s="310">
        <v>2.7564226588932863</v>
      </c>
      <c r="L646" s="310">
        <v>3.7101836300000008</v>
      </c>
      <c r="M646" s="310">
        <f>VLOOKUP(H646,'Details of Feeder LEvel'!H:N,7,FALSE)</f>
        <v>1.3484573939245275</v>
      </c>
      <c r="N646" s="310">
        <f t="shared" si="10"/>
        <v>-34.601405123031931</v>
      </c>
      <c r="O646" s="310">
        <v>-31.705180619193317</v>
      </c>
      <c r="P646" s="309" t="s">
        <v>15063</v>
      </c>
      <c r="Q646" s="311"/>
    </row>
    <row r="647" spans="1:17" s="312" customFormat="1" x14ac:dyDescent="0.3">
      <c r="A647" s="307">
        <v>644</v>
      </c>
      <c r="B647" s="308" t="s">
        <v>2401</v>
      </c>
      <c r="C647" s="308" t="s">
        <v>14338</v>
      </c>
      <c r="D647" s="308" t="s">
        <v>14339</v>
      </c>
      <c r="E647" s="308" t="s">
        <v>14444</v>
      </c>
      <c r="F647" s="309" t="s">
        <v>3250</v>
      </c>
      <c r="G647" s="309" t="s">
        <v>14448</v>
      </c>
      <c r="H647" s="309" t="s">
        <v>3700</v>
      </c>
      <c r="I647" s="309" t="s">
        <v>2405</v>
      </c>
      <c r="J647" s="309" t="s">
        <v>15063</v>
      </c>
      <c r="K647" s="310">
        <v>3.1096586074045356</v>
      </c>
      <c r="L647" s="310">
        <v>4.3894162699999999</v>
      </c>
      <c r="M647" s="310">
        <f>VLOOKUP(H647,'Details of Feeder LEvel'!H:N,7,FALSE)</f>
        <v>0.55519410532216984</v>
      </c>
      <c r="N647" s="310">
        <f t="shared" si="10"/>
        <v>-41.154281680573575</v>
      </c>
      <c r="O647" s="310">
        <v>-25.741985495731832</v>
      </c>
      <c r="P647" s="309" t="s">
        <v>15063</v>
      </c>
      <c r="Q647" s="311"/>
    </row>
    <row r="648" spans="1:17" s="312" customFormat="1" x14ac:dyDescent="0.3">
      <c r="A648" s="307">
        <v>645</v>
      </c>
      <c r="B648" s="308" t="s">
        <v>2401</v>
      </c>
      <c r="C648" s="308" t="s">
        <v>14338</v>
      </c>
      <c r="D648" s="308" t="s">
        <v>14339</v>
      </c>
      <c r="E648" s="308" t="s">
        <v>14444</v>
      </c>
      <c r="F648" s="309" t="s">
        <v>3250</v>
      </c>
      <c r="G648" s="309" t="s">
        <v>3702</v>
      </c>
      <c r="H648" s="309" t="s">
        <v>14449</v>
      </c>
      <c r="I648" s="309" t="s">
        <v>2405</v>
      </c>
      <c r="J648" s="309" t="s">
        <v>15063</v>
      </c>
      <c r="K648" s="310">
        <v>3.0660657740789632</v>
      </c>
      <c r="L648" s="310">
        <v>2.75282355</v>
      </c>
      <c r="M648" s="310">
        <f>VLOOKUP(H648,'Details of Feeder LEvel'!H:N,7,FALSE)</f>
        <v>0</v>
      </c>
      <c r="N648" s="310">
        <f t="shared" si="10"/>
        <v>10.216422189216088</v>
      </c>
      <c r="O648" s="310">
        <v>13.764342484412683</v>
      </c>
      <c r="P648" s="309" t="s">
        <v>15063</v>
      </c>
      <c r="Q648" s="311"/>
    </row>
    <row r="649" spans="1:17" s="312" customFormat="1" x14ac:dyDescent="0.3">
      <c r="A649" s="307">
        <v>646</v>
      </c>
      <c r="B649" s="308" t="s">
        <v>2401</v>
      </c>
      <c r="C649" s="308" t="s">
        <v>14338</v>
      </c>
      <c r="D649" s="308" t="s">
        <v>14339</v>
      </c>
      <c r="E649" s="308" t="s">
        <v>14444</v>
      </c>
      <c r="F649" s="309" t="s">
        <v>3704</v>
      </c>
      <c r="G649" s="309"/>
      <c r="H649" s="309" t="s">
        <v>3705</v>
      </c>
      <c r="I649" s="309" t="e">
        <v>#N/A</v>
      </c>
      <c r="J649" s="309" t="s">
        <v>15063</v>
      </c>
      <c r="K649" s="310">
        <v>0.32474521979797466</v>
      </c>
      <c r="L649" s="310">
        <v>0</v>
      </c>
      <c r="M649" s="310">
        <f>VLOOKUP(H649,'Details of Feeder LEvel'!H:N,7,FALSE)</f>
        <v>0</v>
      </c>
      <c r="N649" s="310">
        <f t="shared" si="10"/>
        <v>100</v>
      </c>
      <c r="O649" s="310" t="e">
        <v>#DIV/0!</v>
      </c>
      <c r="P649" s="309" t="s">
        <v>15063</v>
      </c>
      <c r="Q649" s="311"/>
    </row>
    <row r="650" spans="1:17" s="312" customFormat="1" x14ac:dyDescent="0.3">
      <c r="A650" s="307">
        <v>647</v>
      </c>
      <c r="B650" s="308" t="s">
        <v>2401</v>
      </c>
      <c r="C650" s="308" t="s">
        <v>14338</v>
      </c>
      <c r="D650" s="308" t="s">
        <v>14339</v>
      </c>
      <c r="E650" s="308" t="s">
        <v>14444</v>
      </c>
      <c r="F650" s="309" t="s">
        <v>3708</v>
      </c>
      <c r="G650" s="309" t="s">
        <v>3709</v>
      </c>
      <c r="H650" s="309" t="s">
        <v>14450</v>
      </c>
      <c r="I650" s="309" t="s">
        <v>2405</v>
      </c>
      <c r="J650" s="309" t="s">
        <v>15063</v>
      </c>
      <c r="K650" s="310">
        <v>2.005896119955612</v>
      </c>
      <c r="L650" s="310">
        <v>2.1104488000000003</v>
      </c>
      <c r="M650" s="310">
        <f>VLOOKUP(H650,'Details of Feeder LEvel'!H:N,7,FALSE)</f>
        <v>0</v>
      </c>
      <c r="N650" s="310">
        <f t="shared" si="10"/>
        <v>-5.2122679237597787</v>
      </c>
      <c r="O650" s="310">
        <v>-2.0877730006966244</v>
      </c>
      <c r="P650" s="309" t="s">
        <v>15063</v>
      </c>
      <c r="Q650" s="311"/>
    </row>
    <row r="651" spans="1:17" s="312" customFormat="1" x14ac:dyDescent="0.3">
      <c r="A651" s="307">
        <v>648</v>
      </c>
      <c r="B651" s="308" t="s">
        <v>2401</v>
      </c>
      <c r="C651" s="308" t="s">
        <v>14338</v>
      </c>
      <c r="D651" s="308" t="s">
        <v>14339</v>
      </c>
      <c r="E651" s="308" t="s">
        <v>14444</v>
      </c>
      <c r="F651" s="309" t="s">
        <v>3250</v>
      </c>
      <c r="G651" s="309"/>
      <c r="H651" s="309" t="s">
        <v>3710</v>
      </c>
      <c r="I651" s="309" t="e">
        <v>#N/A</v>
      </c>
      <c r="J651" s="309" t="s">
        <v>15063</v>
      </c>
      <c r="K651" s="310">
        <v>3.3140000000000001</v>
      </c>
      <c r="L651" s="310">
        <v>3.3140000000000001</v>
      </c>
      <c r="M651" s="310">
        <f>VLOOKUP(H651,'Details of Feeder LEvel'!H:N,7,FALSE)</f>
        <v>0</v>
      </c>
      <c r="N651" s="310">
        <f t="shared" si="10"/>
        <v>0</v>
      </c>
      <c r="O651" s="310">
        <v>0</v>
      </c>
      <c r="P651" s="309" t="s">
        <v>15063</v>
      </c>
      <c r="Q651" s="311"/>
    </row>
    <row r="652" spans="1:17" s="312" customFormat="1" x14ac:dyDescent="0.3">
      <c r="A652" s="307">
        <v>649</v>
      </c>
      <c r="B652" s="308" t="s">
        <v>2401</v>
      </c>
      <c r="C652" s="308" t="s">
        <v>14338</v>
      </c>
      <c r="D652" s="308" t="s">
        <v>14347</v>
      </c>
      <c r="E652" s="308" t="s">
        <v>14451</v>
      </c>
      <c r="F652" s="309" t="s">
        <v>3198</v>
      </c>
      <c r="G652" s="309" t="s">
        <v>3711</v>
      </c>
      <c r="H652" s="309" t="s">
        <v>14452</v>
      </c>
      <c r="I652" s="309" t="s">
        <v>2405</v>
      </c>
      <c r="J652" s="309" t="s">
        <v>15063</v>
      </c>
      <c r="K652" s="310">
        <v>6.83568</v>
      </c>
      <c r="L652" s="310">
        <v>6.3094032292079216</v>
      </c>
      <c r="M652" s="310">
        <f>VLOOKUP(H652,'Details of Feeder LEvel'!H:N,7,FALSE)</f>
        <v>0</v>
      </c>
      <c r="N652" s="310">
        <f t="shared" si="10"/>
        <v>7.6989673418310742</v>
      </c>
      <c r="O652" s="310">
        <v>11.484006098629528</v>
      </c>
      <c r="P652" s="309" t="s">
        <v>15063</v>
      </c>
      <c r="Q652" s="311"/>
    </row>
    <row r="653" spans="1:17" s="312" customFormat="1" x14ac:dyDescent="0.3">
      <c r="A653" s="307">
        <v>650</v>
      </c>
      <c r="B653" s="308" t="s">
        <v>2401</v>
      </c>
      <c r="C653" s="308" t="s">
        <v>14338</v>
      </c>
      <c r="D653" s="308" t="s">
        <v>14347</v>
      </c>
      <c r="E653" s="308" t="s">
        <v>14451</v>
      </c>
      <c r="F653" s="309" t="s">
        <v>3198</v>
      </c>
      <c r="G653" s="309" t="s">
        <v>3712</v>
      </c>
      <c r="H653" s="309" t="s">
        <v>14453</v>
      </c>
      <c r="I653" s="309" t="s">
        <v>2405</v>
      </c>
      <c r="J653" s="309" t="s">
        <v>15063</v>
      </c>
      <c r="K653" s="310">
        <v>6.7466799999999987</v>
      </c>
      <c r="L653" s="310">
        <v>6.0989223643564303</v>
      </c>
      <c r="M653" s="310">
        <f>VLOOKUP(H653,'Details of Feeder LEvel'!H:N,7,FALSE)</f>
        <v>0</v>
      </c>
      <c r="N653" s="310">
        <f t="shared" si="10"/>
        <v>9.6011317513735417</v>
      </c>
      <c r="O653" s="310">
        <v>16.138484623503825</v>
      </c>
      <c r="P653" s="309" t="s">
        <v>15063</v>
      </c>
      <c r="Q653" s="311"/>
    </row>
    <row r="654" spans="1:17" s="312" customFormat="1" x14ac:dyDescent="0.3">
      <c r="A654" s="307">
        <v>651</v>
      </c>
      <c r="B654" s="308" t="s">
        <v>2401</v>
      </c>
      <c r="C654" s="308" t="s">
        <v>14338</v>
      </c>
      <c r="D654" s="308" t="s">
        <v>14347</v>
      </c>
      <c r="E654" s="308" t="s">
        <v>14451</v>
      </c>
      <c r="F654" s="309" t="s">
        <v>3198</v>
      </c>
      <c r="G654" s="309" t="s">
        <v>3713</v>
      </c>
      <c r="H654" s="309" t="s">
        <v>14454</v>
      </c>
      <c r="I654" s="309" t="s">
        <v>2405</v>
      </c>
      <c r="J654" s="309" t="s">
        <v>15063</v>
      </c>
      <c r="K654" s="310">
        <v>4.3364799999999999</v>
      </c>
      <c r="L654" s="310">
        <v>4.0303816238283829</v>
      </c>
      <c r="M654" s="310">
        <f>VLOOKUP(H654,'Details of Feeder LEvel'!H:N,7,FALSE)</f>
        <v>0</v>
      </c>
      <c r="N654" s="310">
        <f t="shared" si="10"/>
        <v>7.0586829910807145</v>
      </c>
      <c r="O654" s="310">
        <v>15.237309142340838</v>
      </c>
      <c r="P654" s="309" t="s">
        <v>15063</v>
      </c>
      <c r="Q654" s="311"/>
    </row>
    <row r="655" spans="1:17" s="312" customFormat="1" x14ac:dyDescent="0.3">
      <c r="A655" s="307">
        <v>652</v>
      </c>
      <c r="B655" s="308" t="s">
        <v>2401</v>
      </c>
      <c r="C655" s="308" t="s">
        <v>14338</v>
      </c>
      <c r="D655" s="308" t="s">
        <v>14347</v>
      </c>
      <c r="E655" s="308" t="s">
        <v>14451</v>
      </c>
      <c r="F655" s="309" t="s">
        <v>3198</v>
      </c>
      <c r="G655" s="309" t="s">
        <v>3714</v>
      </c>
      <c r="H655" s="309" t="s">
        <v>14455</v>
      </c>
      <c r="I655" s="309" t="s">
        <v>2405</v>
      </c>
      <c r="J655" s="309" t="s">
        <v>15063</v>
      </c>
      <c r="K655" s="310">
        <v>2.0573999999999995</v>
      </c>
      <c r="L655" s="310">
        <v>1.9958464797359736</v>
      </c>
      <c r="M655" s="310">
        <f>VLOOKUP(H655,'Details of Feeder LEvel'!H:N,7,FALSE)</f>
        <v>0</v>
      </c>
      <c r="N655" s="310">
        <f t="shared" si="10"/>
        <v>2.991811036455033</v>
      </c>
      <c r="O655" s="310">
        <v>17.90110863710197</v>
      </c>
      <c r="P655" s="309" t="s">
        <v>15063</v>
      </c>
      <c r="Q655" s="311"/>
    </row>
    <row r="656" spans="1:17" s="312" customFormat="1" x14ac:dyDescent="0.3">
      <c r="A656" s="307">
        <v>653</v>
      </c>
      <c r="B656" s="308" t="s">
        <v>2401</v>
      </c>
      <c r="C656" s="308" t="s">
        <v>14338</v>
      </c>
      <c r="D656" s="308" t="s">
        <v>14347</v>
      </c>
      <c r="E656" s="308" t="s">
        <v>14451</v>
      </c>
      <c r="F656" s="309" t="s">
        <v>3198</v>
      </c>
      <c r="G656" s="309" t="s">
        <v>3715</v>
      </c>
      <c r="H656" s="309" t="s">
        <v>3716</v>
      </c>
      <c r="I656" s="309" t="s">
        <v>2405</v>
      </c>
      <c r="J656" s="309" t="s">
        <v>15063</v>
      </c>
      <c r="K656" s="310">
        <v>4.55436</v>
      </c>
      <c r="L656" s="310">
        <v>4.2669225884488471</v>
      </c>
      <c r="M656" s="310">
        <f>VLOOKUP(H656,'Details of Feeder LEvel'!H:N,7,FALSE)</f>
        <v>0</v>
      </c>
      <c r="N656" s="310">
        <f t="shared" si="10"/>
        <v>6.311258037378531</v>
      </c>
      <c r="O656" s="310">
        <v>6.3112580373785416</v>
      </c>
      <c r="P656" s="309" t="s">
        <v>15063</v>
      </c>
      <c r="Q656" s="311"/>
    </row>
    <row r="657" spans="1:17" s="312" customFormat="1" x14ac:dyDescent="0.3">
      <c r="A657" s="307">
        <v>654</v>
      </c>
      <c r="B657" s="308" t="s">
        <v>2401</v>
      </c>
      <c r="C657" s="308" t="s">
        <v>14338</v>
      </c>
      <c r="D657" s="308" t="s">
        <v>14347</v>
      </c>
      <c r="E657" s="308" t="s">
        <v>14451</v>
      </c>
      <c r="F657" s="309" t="s">
        <v>3198</v>
      </c>
      <c r="G657" s="309" t="s">
        <v>3717</v>
      </c>
      <c r="H657" s="309" t="s">
        <v>14456</v>
      </c>
      <c r="I657" s="309" t="s">
        <v>2405</v>
      </c>
      <c r="J657" s="309" t="s">
        <v>15063</v>
      </c>
      <c r="K657" s="310">
        <v>2.7008000000000001</v>
      </c>
      <c r="L657" s="310">
        <v>2.6000402579207922</v>
      </c>
      <c r="M657" s="310">
        <f>VLOOKUP(H657,'Details of Feeder LEvel'!H:N,7,FALSE)</f>
        <v>0</v>
      </c>
      <c r="N657" s="310">
        <f t="shared" si="10"/>
        <v>3.7307368957052689</v>
      </c>
      <c r="O657" s="310">
        <v>3.7307368957052667</v>
      </c>
      <c r="P657" s="309" t="s">
        <v>15063</v>
      </c>
      <c r="Q657" s="311"/>
    </row>
    <row r="658" spans="1:17" s="312" customFormat="1" x14ac:dyDescent="0.3">
      <c r="A658" s="307">
        <v>655</v>
      </c>
      <c r="B658" s="308" t="s">
        <v>2401</v>
      </c>
      <c r="C658" s="308" t="s">
        <v>14338</v>
      </c>
      <c r="D658" s="308" t="s">
        <v>14347</v>
      </c>
      <c r="E658" s="308" t="s">
        <v>14451</v>
      </c>
      <c r="F658" s="309" t="s">
        <v>3198</v>
      </c>
      <c r="G658" s="309" t="s">
        <v>3718</v>
      </c>
      <c r="H658" s="309" t="s">
        <v>3719</v>
      </c>
      <c r="I658" s="309" t="s">
        <v>2405</v>
      </c>
      <c r="J658" s="309" t="s">
        <v>15063</v>
      </c>
      <c r="K658" s="310">
        <v>3.2477999999999998</v>
      </c>
      <c r="L658" s="310">
        <v>3.0783240228052766</v>
      </c>
      <c r="M658" s="310">
        <f>VLOOKUP(H658,'Details of Feeder LEvel'!H:N,7,FALSE)</f>
        <v>0</v>
      </c>
      <c r="N658" s="310">
        <f t="shared" si="10"/>
        <v>5.218177757088589</v>
      </c>
      <c r="O658" s="310">
        <v>5.2181777570885934</v>
      </c>
      <c r="P658" s="309" t="s">
        <v>15063</v>
      </c>
      <c r="Q658" s="311"/>
    </row>
    <row r="659" spans="1:17" s="312" customFormat="1" x14ac:dyDescent="0.3">
      <c r="A659" s="307">
        <v>656</v>
      </c>
      <c r="B659" s="308" t="s">
        <v>2401</v>
      </c>
      <c r="C659" s="308" t="s">
        <v>14338</v>
      </c>
      <c r="D659" s="308" t="s">
        <v>14347</v>
      </c>
      <c r="E659" s="308" t="s">
        <v>14451</v>
      </c>
      <c r="F659" s="309" t="s">
        <v>3198</v>
      </c>
      <c r="G659" s="309" t="s">
        <v>3720</v>
      </c>
      <c r="H659" s="309" t="s">
        <v>14457</v>
      </c>
      <c r="I659" s="309" t="s">
        <v>2405</v>
      </c>
      <c r="J659" s="309" t="s">
        <v>15063</v>
      </c>
      <c r="K659" s="310">
        <v>3.1212</v>
      </c>
      <c r="L659" s="310">
        <v>2.8308488720462042</v>
      </c>
      <c r="M659" s="310">
        <f>VLOOKUP(H659,'Details of Feeder LEvel'!H:N,7,FALSE)</f>
        <v>0</v>
      </c>
      <c r="N659" s="310">
        <f t="shared" si="10"/>
        <v>9.3025479928808092</v>
      </c>
      <c r="O659" s="310">
        <v>9.3025479928808057</v>
      </c>
      <c r="P659" s="309" t="s">
        <v>15063</v>
      </c>
      <c r="Q659" s="311"/>
    </row>
    <row r="660" spans="1:17" s="312" customFormat="1" x14ac:dyDescent="0.3">
      <c r="A660" s="307">
        <v>657</v>
      </c>
      <c r="B660" s="308" t="s">
        <v>2401</v>
      </c>
      <c r="C660" s="308" t="s">
        <v>14338</v>
      </c>
      <c r="D660" s="308" t="s">
        <v>14347</v>
      </c>
      <c r="E660" s="308" t="s">
        <v>14451</v>
      </c>
      <c r="F660" s="309" t="s">
        <v>3198</v>
      </c>
      <c r="G660" s="309" t="s">
        <v>3721</v>
      </c>
      <c r="H660" s="309" t="s">
        <v>14458</v>
      </c>
      <c r="I660" s="309" t="s">
        <v>2405</v>
      </c>
      <c r="J660" s="309" t="s">
        <v>15063</v>
      </c>
      <c r="K660" s="310">
        <v>2.8248000000000002</v>
      </c>
      <c r="L660" s="310">
        <v>2.6348647999999999</v>
      </c>
      <c r="M660" s="310">
        <f>VLOOKUP(H660,'Details of Feeder LEvel'!H:N,7,FALSE)</f>
        <v>0</v>
      </c>
      <c r="N660" s="310">
        <f t="shared" si="10"/>
        <v>6.7238459359954792</v>
      </c>
      <c r="O660" s="310">
        <v>6.723845935995465</v>
      </c>
      <c r="P660" s="309" t="s">
        <v>15063</v>
      </c>
      <c r="Q660" s="311"/>
    </row>
    <row r="661" spans="1:17" s="312" customFormat="1" x14ac:dyDescent="0.3">
      <c r="A661" s="307">
        <v>658</v>
      </c>
      <c r="B661" s="308" t="s">
        <v>2401</v>
      </c>
      <c r="C661" s="308" t="s">
        <v>14338</v>
      </c>
      <c r="D661" s="308" t="s">
        <v>14347</v>
      </c>
      <c r="E661" s="308" t="s">
        <v>14451</v>
      </c>
      <c r="F661" s="309" t="s">
        <v>3198</v>
      </c>
      <c r="G661" s="309" t="s">
        <v>3722</v>
      </c>
      <c r="H661" s="309" t="s">
        <v>14459</v>
      </c>
      <c r="I661" s="309" t="s">
        <v>2405</v>
      </c>
      <c r="J661" s="309" t="s">
        <v>15063</v>
      </c>
      <c r="K661" s="310">
        <v>2.8191599999999992</v>
      </c>
      <c r="L661" s="310">
        <v>2.5220664007590763</v>
      </c>
      <c r="M661" s="310">
        <f>VLOOKUP(H661,'Details of Feeder LEvel'!H:N,7,FALSE)</f>
        <v>0</v>
      </c>
      <c r="N661" s="310">
        <f t="shared" si="10"/>
        <v>10.538373105496781</v>
      </c>
      <c r="O661" s="310">
        <v>10.538373105496779</v>
      </c>
      <c r="P661" s="309" t="s">
        <v>15063</v>
      </c>
      <c r="Q661" s="311"/>
    </row>
    <row r="662" spans="1:17" s="312" customFormat="1" x14ac:dyDescent="0.3">
      <c r="A662" s="307">
        <v>659</v>
      </c>
      <c r="B662" s="308" t="s">
        <v>2401</v>
      </c>
      <c r="C662" s="308" t="s">
        <v>14338</v>
      </c>
      <c r="D662" s="308" t="s">
        <v>14347</v>
      </c>
      <c r="E662" s="308" t="s">
        <v>14451</v>
      </c>
      <c r="F662" s="309" t="s">
        <v>3198</v>
      </c>
      <c r="G662" s="309" t="s">
        <v>3723</v>
      </c>
      <c r="H662" s="309" t="s">
        <v>14460</v>
      </c>
      <c r="I662" s="309" t="s">
        <v>2405</v>
      </c>
      <c r="J662" s="309" t="s">
        <v>15063</v>
      </c>
      <c r="K662" s="310">
        <v>5.4079599999999992</v>
      </c>
      <c r="L662" s="310">
        <v>5.0326204804950505</v>
      </c>
      <c r="M662" s="310">
        <f>VLOOKUP(H662,'Details of Feeder LEvel'!H:N,7,FALSE)</f>
        <v>0</v>
      </c>
      <c r="N662" s="310">
        <f t="shared" si="10"/>
        <v>6.9405010300547483</v>
      </c>
      <c r="O662" s="310">
        <v>10.676602119540989</v>
      </c>
      <c r="P662" s="309" t="s">
        <v>15063</v>
      </c>
      <c r="Q662" s="311"/>
    </row>
    <row r="663" spans="1:17" s="312" customFormat="1" x14ac:dyDescent="0.3">
      <c r="A663" s="307">
        <v>660</v>
      </c>
      <c r="B663" s="308" t="s">
        <v>2401</v>
      </c>
      <c r="C663" s="308" t="s">
        <v>14338</v>
      </c>
      <c r="D663" s="308" t="s">
        <v>14347</v>
      </c>
      <c r="E663" s="308" t="s">
        <v>14451</v>
      </c>
      <c r="F663" s="309" t="s">
        <v>3167</v>
      </c>
      <c r="G663" s="309" t="s">
        <v>3725</v>
      </c>
      <c r="H663" s="309" t="s">
        <v>3726</v>
      </c>
      <c r="I663" s="309" t="s">
        <v>2405</v>
      </c>
      <c r="J663" s="309" t="s">
        <v>15063</v>
      </c>
      <c r="K663" s="310">
        <v>6.4916</v>
      </c>
      <c r="L663" s="310">
        <v>5.7258034735643601</v>
      </c>
      <c r="M663" s="310">
        <f>VLOOKUP(H663,'Details of Feeder LEvel'!H:N,7,FALSE)</f>
        <v>0</v>
      </c>
      <c r="N663" s="310">
        <f t="shared" si="10"/>
        <v>11.796730027044795</v>
      </c>
      <c r="O663" s="310">
        <v>15.620121671316022</v>
      </c>
      <c r="P663" s="309" t="s">
        <v>15063</v>
      </c>
      <c r="Q663" s="311"/>
    </row>
    <row r="664" spans="1:17" s="312" customFormat="1" x14ac:dyDescent="0.3">
      <c r="A664" s="307">
        <v>661</v>
      </c>
      <c r="B664" s="308" t="s">
        <v>2401</v>
      </c>
      <c r="C664" s="308" t="s">
        <v>14338</v>
      </c>
      <c r="D664" s="308" t="s">
        <v>14347</v>
      </c>
      <c r="E664" s="308" t="s">
        <v>14451</v>
      </c>
      <c r="F664" s="309" t="s">
        <v>3167</v>
      </c>
      <c r="G664" s="309" t="s">
        <v>3727</v>
      </c>
      <c r="H664" s="309" t="s">
        <v>14461</v>
      </c>
      <c r="I664" s="309" t="s">
        <v>2405</v>
      </c>
      <c r="J664" s="309" t="s">
        <v>15063</v>
      </c>
      <c r="K664" s="310">
        <v>2.7482399999999996</v>
      </c>
      <c r="L664" s="310">
        <v>2.4301762651155117</v>
      </c>
      <c r="M664" s="310">
        <f>VLOOKUP(H664,'Details of Feeder LEvel'!H:N,7,FALSE)</f>
        <v>0</v>
      </c>
      <c r="N664" s="310">
        <f t="shared" si="10"/>
        <v>11.573360946805519</v>
      </c>
      <c r="O664" s="310">
        <v>20.100909464985218</v>
      </c>
      <c r="P664" s="309" t="s">
        <v>15063</v>
      </c>
      <c r="Q664" s="311"/>
    </row>
    <row r="665" spans="1:17" s="312" customFormat="1" x14ac:dyDescent="0.3">
      <c r="A665" s="307">
        <v>662</v>
      </c>
      <c r="B665" s="308" t="s">
        <v>2401</v>
      </c>
      <c r="C665" s="308" t="s">
        <v>14338</v>
      </c>
      <c r="D665" s="308" t="s">
        <v>14347</v>
      </c>
      <c r="E665" s="308" t="s">
        <v>14451</v>
      </c>
      <c r="F665" s="309" t="s">
        <v>3167</v>
      </c>
      <c r="G665" s="309" t="s">
        <v>3728</v>
      </c>
      <c r="H665" s="309" t="s">
        <v>4395</v>
      </c>
      <c r="I665" s="309" t="s">
        <v>2405</v>
      </c>
      <c r="J665" s="309" t="s">
        <v>15063</v>
      </c>
      <c r="K665" s="310">
        <v>2.5847199999999999</v>
      </c>
      <c r="L665" s="310">
        <v>2.2091079574257431</v>
      </c>
      <c r="M665" s="310">
        <f>VLOOKUP(H665,'Details of Feeder LEvel'!H:N,7,FALSE)</f>
        <v>0</v>
      </c>
      <c r="N665" s="310">
        <f t="shared" si="10"/>
        <v>14.532020589242039</v>
      </c>
      <c r="O665" s="310">
        <v>17.756219770326119</v>
      </c>
      <c r="P665" s="309" t="s">
        <v>15063</v>
      </c>
      <c r="Q665" s="311"/>
    </row>
    <row r="666" spans="1:17" s="312" customFormat="1" x14ac:dyDescent="0.3">
      <c r="A666" s="307">
        <v>663</v>
      </c>
      <c r="B666" s="308" t="s">
        <v>2401</v>
      </c>
      <c r="C666" s="308" t="s">
        <v>14338</v>
      </c>
      <c r="D666" s="308" t="s">
        <v>14347</v>
      </c>
      <c r="E666" s="308" t="s">
        <v>14451</v>
      </c>
      <c r="F666" s="309" t="s">
        <v>3183</v>
      </c>
      <c r="G666" s="309" t="s">
        <v>3729</v>
      </c>
      <c r="H666" s="309" t="s">
        <v>14462</v>
      </c>
      <c r="I666" s="309" t="s">
        <v>2405</v>
      </c>
      <c r="J666" s="309" t="s">
        <v>15063</v>
      </c>
      <c r="K666" s="310">
        <v>2.0772399999999993</v>
      </c>
      <c r="L666" s="310">
        <v>1.867227850495049</v>
      </c>
      <c r="M666" s="310">
        <f>VLOOKUP(H666,'Details of Feeder LEvel'!H:N,7,FALSE)</f>
        <v>0</v>
      </c>
      <c r="N666" s="310">
        <f t="shared" si="10"/>
        <v>10.110153352763779</v>
      </c>
      <c r="O666" s="310">
        <v>10.110153352763795</v>
      </c>
      <c r="P666" s="309" t="s">
        <v>15063</v>
      </c>
      <c r="Q666" s="311"/>
    </row>
    <row r="667" spans="1:17" s="312" customFormat="1" x14ac:dyDescent="0.3">
      <c r="A667" s="307">
        <v>664</v>
      </c>
      <c r="B667" s="308" t="s">
        <v>2401</v>
      </c>
      <c r="C667" s="308" t="s">
        <v>14338</v>
      </c>
      <c r="D667" s="308" t="s">
        <v>14347</v>
      </c>
      <c r="E667" s="308" t="s">
        <v>14451</v>
      </c>
      <c r="F667" s="309" t="s">
        <v>3183</v>
      </c>
      <c r="G667" s="309" t="s">
        <v>3730</v>
      </c>
      <c r="H667" s="309" t="s">
        <v>14463</v>
      </c>
      <c r="I667" s="309" t="s">
        <v>2405</v>
      </c>
      <c r="J667" s="309" t="s">
        <v>15063</v>
      </c>
      <c r="K667" s="310">
        <v>1.57552</v>
      </c>
      <c r="L667" s="310">
        <v>1.4344494148514848</v>
      </c>
      <c r="M667" s="310">
        <f>VLOOKUP(H667,'Details of Feeder LEvel'!H:N,7,FALSE)</f>
        <v>0</v>
      </c>
      <c r="N667" s="310">
        <f t="shared" si="10"/>
        <v>8.9539063387653108</v>
      </c>
      <c r="O667" s="310">
        <v>8.9539063387653162</v>
      </c>
      <c r="P667" s="309" t="s">
        <v>15063</v>
      </c>
      <c r="Q667" s="311"/>
    </row>
    <row r="668" spans="1:17" s="312" customFormat="1" x14ac:dyDescent="0.3">
      <c r="A668" s="307">
        <v>665</v>
      </c>
      <c r="B668" s="308" t="s">
        <v>2401</v>
      </c>
      <c r="C668" s="308" t="s">
        <v>14338</v>
      </c>
      <c r="D668" s="308" t="s">
        <v>14347</v>
      </c>
      <c r="E668" s="308" t="s">
        <v>14451</v>
      </c>
      <c r="F668" s="309" t="s">
        <v>3731</v>
      </c>
      <c r="G668" s="309" t="s">
        <v>14464</v>
      </c>
      <c r="H668" s="309" t="s">
        <v>14465</v>
      </c>
      <c r="I668" s="309" t="s">
        <v>2432</v>
      </c>
      <c r="J668" s="309" t="s">
        <v>15063</v>
      </c>
      <c r="K668" s="310">
        <v>0.70419999999999983</v>
      </c>
      <c r="L668" s="310">
        <v>0.65040477204620462</v>
      </c>
      <c r="M668" s="310">
        <f>VLOOKUP(H668,'Details of Feeder LEvel'!H:N,7,FALSE)</f>
        <v>0</v>
      </c>
      <c r="N668" s="310">
        <f t="shared" si="10"/>
        <v>7.6391973805446209</v>
      </c>
      <c r="O668" s="310">
        <v>8.7095722892019722</v>
      </c>
      <c r="P668" s="309" t="s">
        <v>15063</v>
      </c>
      <c r="Q668" s="311"/>
    </row>
    <row r="669" spans="1:17" s="312" customFormat="1" x14ac:dyDescent="0.3">
      <c r="A669" s="307">
        <v>666</v>
      </c>
      <c r="B669" s="308" t="s">
        <v>3732</v>
      </c>
      <c r="C669" s="308" t="s">
        <v>14466</v>
      </c>
      <c r="D669" s="308" t="s">
        <v>4648</v>
      </c>
      <c r="E669" s="308" t="s">
        <v>14467</v>
      </c>
      <c r="F669" s="309" t="s">
        <v>4674</v>
      </c>
      <c r="G669" s="309" t="s">
        <v>4675</v>
      </c>
      <c r="H669" s="309" t="s">
        <v>4676</v>
      </c>
      <c r="I669" s="309" t="s">
        <v>2405</v>
      </c>
      <c r="J669" s="309" t="s">
        <v>15063</v>
      </c>
      <c r="K669" s="310">
        <v>1.1082328577535441</v>
      </c>
      <c r="L669" s="310">
        <v>1.064457659872279</v>
      </c>
      <c r="M669" s="310">
        <f>VLOOKUP(H669,'Details of Feeder LEvel'!H:N,7,FALSE)</f>
        <v>0</v>
      </c>
      <c r="N669" s="310">
        <f t="shared" si="10"/>
        <v>3.9500000000000051</v>
      </c>
      <c r="O669" s="310">
        <v>3.949999999999998</v>
      </c>
      <c r="P669" s="309" t="s">
        <v>15063</v>
      </c>
      <c r="Q669" s="311"/>
    </row>
    <row r="670" spans="1:17" s="312" customFormat="1" x14ac:dyDescent="0.3">
      <c r="A670" s="307">
        <v>667</v>
      </c>
      <c r="B670" s="308" t="s">
        <v>3732</v>
      </c>
      <c r="C670" s="308" t="s">
        <v>14466</v>
      </c>
      <c r="D670" s="308" t="s">
        <v>4648</v>
      </c>
      <c r="E670" s="308" t="s">
        <v>14467</v>
      </c>
      <c r="F670" s="309" t="s">
        <v>4674</v>
      </c>
      <c r="G670" s="309" t="s">
        <v>4680</v>
      </c>
      <c r="H670" s="309" t="s">
        <v>4681</v>
      </c>
      <c r="I670" s="309" t="s">
        <v>2405</v>
      </c>
      <c r="J670" s="309" t="s">
        <v>15063</v>
      </c>
      <c r="K670" s="310">
        <v>1.1944808757737735</v>
      </c>
      <c r="L670" s="310">
        <v>1.0931999999999999</v>
      </c>
      <c r="M670" s="310">
        <f>VLOOKUP(H670,'Details of Feeder LEvel'!H:N,7,FALSE)</f>
        <v>0</v>
      </c>
      <c r="N670" s="310">
        <f t="shared" si="10"/>
        <v>8.4790705174048711</v>
      </c>
      <c r="O670" s="310" t="e">
        <v>#DIV/0!</v>
      </c>
      <c r="P670" s="309" t="s">
        <v>15063</v>
      </c>
      <c r="Q670" s="311"/>
    </row>
    <row r="671" spans="1:17" s="312" customFormat="1" x14ac:dyDescent="0.3">
      <c r="A671" s="307">
        <v>668</v>
      </c>
      <c r="B671" s="308" t="s">
        <v>3732</v>
      </c>
      <c r="C671" s="308" t="s">
        <v>14466</v>
      </c>
      <c r="D671" s="308" t="s">
        <v>4648</v>
      </c>
      <c r="E671" s="308" t="s">
        <v>14467</v>
      </c>
      <c r="F671" s="309" t="s">
        <v>4674</v>
      </c>
      <c r="G671" s="309" t="s">
        <v>4682</v>
      </c>
      <c r="H671" s="309" t="s">
        <v>14468</v>
      </c>
      <c r="I671" s="309" t="s">
        <v>2432</v>
      </c>
      <c r="J671" s="309" t="s">
        <v>15063</v>
      </c>
      <c r="K671" s="310">
        <v>1.808762257583262</v>
      </c>
      <c r="L671" s="310">
        <v>1.8069999999999999</v>
      </c>
      <c r="M671" s="310">
        <f>VLOOKUP(H671,'Details of Feeder LEvel'!H:N,7,FALSE)</f>
        <v>0</v>
      </c>
      <c r="N671" s="310">
        <f t="shared" si="10"/>
        <v>9.7428922782626853E-2</v>
      </c>
      <c r="O671" s="310">
        <v>4.0132244978976601</v>
      </c>
      <c r="P671" s="309" t="s">
        <v>15063</v>
      </c>
      <c r="Q671" s="311"/>
    </row>
    <row r="672" spans="1:17" s="312" customFormat="1" x14ac:dyDescent="0.3">
      <c r="A672" s="307">
        <v>669</v>
      </c>
      <c r="B672" s="308" t="s">
        <v>3732</v>
      </c>
      <c r="C672" s="308" t="s">
        <v>14466</v>
      </c>
      <c r="D672" s="308" t="s">
        <v>4648</v>
      </c>
      <c r="E672" s="308" t="s">
        <v>14467</v>
      </c>
      <c r="F672" s="309" t="s">
        <v>4674</v>
      </c>
      <c r="G672" s="309" t="s">
        <v>4683</v>
      </c>
      <c r="H672" s="309" t="s">
        <v>14469</v>
      </c>
      <c r="I672" s="309" t="s">
        <v>2405</v>
      </c>
      <c r="J672" s="309" t="s">
        <v>15063</v>
      </c>
      <c r="K672" s="310">
        <v>0.37134376207184017</v>
      </c>
      <c r="L672" s="310">
        <v>0.35360000000000003</v>
      </c>
      <c r="M672" s="310">
        <f>VLOOKUP(H672,'Details of Feeder LEvel'!H:N,7,FALSE)</f>
        <v>0</v>
      </c>
      <c r="N672" s="310">
        <f t="shared" si="10"/>
        <v>4.7782577450183297</v>
      </c>
      <c r="O672" s="310" t="e">
        <v>#DIV/0!</v>
      </c>
      <c r="P672" s="309" t="s">
        <v>15063</v>
      </c>
      <c r="Q672" s="311"/>
    </row>
    <row r="673" spans="1:17" s="312" customFormat="1" x14ac:dyDescent="0.3">
      <c r="A673" s="307">
        <v>670</v>
      </c>
      <c r="B673" s="308" t="s">
        <v>3732</v>
      </c>
      <c r="C673" s="308" t="s">
        <v>14466</v>
      </c>
      <c r="D673" s="308" t="s">
        <v>14470</v>
      </c>
      <c r="E673" s="308" t="s">
        <v>14471</v>
      </c>
      <c r="F673" s="309" t="s">
        <v>4674</v>
      </c>
      <c r="G673" s="309" t="s">
        <v>14472</v>
      </c>
      <c r="H673" s="309" t="s">
        <v>4582</v>
      </c>
      <c r="I673" s="309" t="e">
        <v>#N/A</v>
      </c>
      <c r="J673" s="309" t="s">
        <v>15063</v>
      </c>
      <c r="K673" s="310">
        <v>1.2421999999999997</v>
      </c>
      <c r="L673" s="310">
        <v>1.2493775</v>
      </c>
      <c r="M673" s="310">
        <f>VLOOKUP(H673,'Details of Feeder LEvel'!H:N,7,FALSE)</f>
        <v>0</v>
      </c>
      <c r="N673" s="310">
        <f t="shared" si="10"/>
        <v>-0.57780550635970718</v>
      </c>
      <c r="O673" s="310">
        <v>-0.57780550635970762</v>
      </c>
      <c r="P673" s="309" t="s">
        <v>15063</v>
      </c>
      <c r="Q673" s="311"/>
    </row>
    <row r="674" spans="1:17" s="312" customFormat="1" x14ac:dyDescent="0.3">
      <c r="A674" s="307">
        <v>671</v>
      </c>
      <c r="B674" s="308" t="s">
        <v>3732</v>
      </c>
      <c r="C674" s="308" t="s">
        <v>14466</v>
      </c>
      <c r="D674" s="308" t="s">
        <v>4648</v>
      </c>
      <c r="E674" s="308" t="s">
        <v>14467</v>
      </c>
      <c r="F674" s="309" t="s">
        <v>4674</v>
      </c>
      <c r="G674" s="309" t="s">
        <v>4684</v>
      </c>
      <c r="H674" s="309" t="s">
        <v>14473</v>
      </c>
      <c r="I674" s="309" t="s">
        <v>2425</v>
      </c>
      <c r="J674" s="309" t="s">
        <v>15063</v>
      </c>
      <c r="K674" s="310">
        <v>0.64111677417432611</v>
      </c>
      <c r="L674" s="310">
        <v>0.55979999999999897</v>
      </c>
      <c r="M674" s="310">
        <f>VLOOKUP(H674,'Details of Feeder LEvel'!H:N,7,FALSE)</f>
        <v>0</v>
      </c>
      <c r="N674" s="310">
        <f t="shared" si="10"/>
        <v>12.683613570874423</v>
      </c>
      <c r="O674" s="310" t="e">
        <v>#DIV/0!</v>
      </c>
      <c r="P674" s="309" t="s">
        <v>15063</v>
      </c>
      <c r="Q674" s="311"/>
    </row>
    <row r="675" spans="1:17" s="312" customFormat="1" x14ac:dyDescent="0.3">
      <c r="A675" s="307">
        <v>672</v>
      </c>
      <c r="B675" s="308" t="s">
        <v>3732</v>
      </c>
      <c r="C675" s="308" t="s">
        <v>14466</v>
      </c>
      <c r="D675" s="308" t="s">
        <v>4648</v>
      </c>
      <c r="E675" s="308" t="s">
        <v>14467</v>
      </c>
      <c r="F675" s="309" t="s">
        <v>4674</v>
      </c>
      <c r="G675" s="309" t="s">
        <v>4685</v>
      </c>
      <c r="H675" s="309" t="s">
        <v>4686</v>
      </c>
      <c r="I675" s="309" t="s">
        <v>2405</v>
      </c>
      <c r="J675" s="309" t="s">
        <v>15063</v>
      </c>
      <c r="K675" s="310">
        <v>0</v>
      </c>
      <c r="L675" s="310">
        <v>0</v>
      </c>
      <c r="M675" s="310" t="e">
        <f>VLOOKUP(H675,'Details of Feeder LEvel'!H:N,7,FALSE)</f>
        <v>#N/A</v>
      </c>
      <c r="N675" s="310" t="e">
        <f t="shared" si="10"/>
        <v>#DIV/0!</v>
      </c>
      <c r="O675" s="310" t="e">
        <v>#DIV/0!</v>
      </c>
      <c r="P675" s="309" t="s">
        <v>15063</v>
      </c>
      <c r="Q675" s="311"/>
    </row>
    <row r="676" spans="1:17" s="312" customFormat="1" x14ac:dyDescent="0.3">
      <c r="A676" s="307">
        <v>673</v>
      </c>
      <c r="B676" s="308" t="s">
        <v>3732</v>
      </c>
      <c r="C676" s="308" t="s">
        <v>14466</v>
      </c>
      <c r="D676" s="308" t="s">
        <v>4648</v>
      </c>
      <c r="E676" s="308" t="s">
        <v>14467</v>
      </c>
      <c r="F676" s="309" t="s">
        <v>4674</v>
      </c>
      <c r="G676" s="309" t="s">
        <v>4687</v>
      </c>
      <c r="H676" s="309" t="s">
        <v>4688</v>
      </c>
      <c r="I676" s="309" t="s">
        <v>2405</v>
      </c>
      <c r="J676" s="309" t="s">
        <v>15063</v>
      </c>
      <c r="K676" s="310">
        <v>0</v>
      </c>
      <c r="L676" s="310">
        <v>0</v>
      </c>
      <c r="M676" s="310" t="e">
        <f>VLOOKUP(H676,'Details of Feeder LEvel'!H:N,7,FALSE)</f>
        <v>#N/A</v>
      </c>
      <c r="N676" s="310" t="e">
        <f t="shared" si="10"/>
        <v>#DIV/0!</v>
      </c>
      <c r="O676" s="310" t="e">
        <v>#DIV/0!</v>
      </c>
      <c r="P676" s="309" t="s">
        <v>15063</v>
      </c>
      <c r="Q676" s="311"/>
    </row>
    <row r="677" spans="1:17" s="312" customFormat="1" x14ac:dyDescent="0.3">
      <c r="A677" s="307">
        <v>674</v>
      </c>
      <c r="B677" s="308" t="s">
        <v>3732</v>
      </c>
      <c r="C677" s="308" t="s">
        <v>14466</v>
      </c>
      <c r="D677" s="308" t="s">
        <v>4648</v>
      </c>
      <c r="E677" s="308" t="s">
        <v>14467</v>
      </c>
      <c r="F677" s="309" t="s">
        <v>4674</v>
      </c>
      <c r="G677" s="309" t="s">
        <v>4689</v>
      </c>
      <c r="H677" s="309" t="s">
        <v>4690</v>
      </c>
      <c r="I677" s="309" t="s">
        <v>2405</v>
      </c>
      <c r="J677" s="309" t="s">
        <v>15063</v>
      </c>
      <c r="K677" s="310">
        <v>0</v>
      </c>
      <c r="L677" s="310">
        <v>0</v>
      </c>
      <c r="M677" s="310" t="e">
        <f>VLOOKUP(H677,'Details of Feeder LEvel'!H:N,7,FALSE)</f>
        <v>#N/A</v>
      </c>
      <c r="N677" s="310" t="e">
        <f t="shared" si="10"/>
        <v>#DIV/0!</v>
      </c>
      <c r="O677" s="310" t="e">
        <v>#DIV/0!</v>
      </c>
      <c r="P677" s="309" t="s">
        <v>15063</v>
      </c>
      <c r="Q677" s="311"/>
    </row>
    <row r="678" spans="1:17" s="312" customFormat="1" x14ac:dyDescent="0.3">
      <c r="A678" s="307">
        <v>675</v>
      </c>
      <c r="B678" s="308" t="s">
        <v>3732</v>
      </c>
      <c r="C678" s="308" t="s">
        <v>14466</v>
      </c>
      <c r="D678" s="308" t="s">
        <v>4648</v>
      </c>
      <c r="E678" s="308" t="s">
        <v>14467</v>
      </c>
      <c r="F678" s="309" t="s">
        <v>4674</v>
      </c>
      <c r="G678" s="309" t="s">
        <v>4691</v>
      </c>
      <c r="H678" s="309" t="s">
        <v>14474</v>
      </c>
      <c r="I678" s="309" t="s">
        <v>2405</v>
      </c>
      <c r="J678" s="309" t="s">
        <v>15063</v>
      </c>
      <c r="K678" s="310">
        <v>1.5804335229487978</v>
      </c>
      <c r="L678" s="310">
        <v>1.3898332400811728</v>
      </c>
      <c r="M678" s="310">
        <f>VLOOKUP(H678,'Details of Feeder LEvel'!H:N,7,FALSE)</f>
        <v>0</v>
      </c>
      <c r="N678" s="310">
        <f t="shared" si="10"/>
        <v>12.059999999999999</v>
      </c>
      <c r="O678" s="310">
        <v>12.074308391895661</v>
      </c>
      <c r="P678" s="309" t="s">
        <v>15063</v>
      </c>
      <c r="Q678" s="311"/>
    </row>
    <row r="679" spans="1:17" s="312" customFormat="1" x14ac:dyDescent="0.3">
      <c r="A679" s="307">
        <v>676</v>
      </c>
      <c r="B679" s="308" t="s">
        <v>3732</v>
      </c>
      <c r="C679" s="308" t="s">
        <v>14466</v>
      </c>
      <c r="D679" s="308" t="s">
        <v>14470</v>
      </c>
      <c r="E679" s="308" t="s">
        <v>14471</v>
      </c>
      <c r="F679" s="309" t="s">
        <v>4674</v>
      </c>
      <c r="G679" s="309" t="s">
        <v>14475</v>
      </c>
      <c r="H679" s="309" t="s">
        <v>14476</v>
      </c>
      <c r="I679" s="309" t="s">
        <v>2425</v>
      </c>
      <c r="J679" s="309" t="s">
        <v>15063</v>
      </c>
      <c r="K679" s="310">
        <v>1.4003999999999976</v>
      </c>
      <c r="L679" s="310">
        <v>1.4052</v>
      </c>
      <c r="M679" s="310">
        <f>VLOOKUP(H679,'Details of Feeder LEvel'!H:N,7,FALSE)</f>
        <v>0</v>
      </c>
      <c r="N679" s="310">
        <f t="shared" si="10"/>
        <v>-0.34275921165398215</v>
      </c>
      <c r="O679" s="310">
        <v>-0.34275921165398682</v>
      </c>
      <c r="P679" s="309" t="s">
        <v>15063</v>
      </c>
      <c r="Q679" s="311"/>
    </row>
    <row r="680" spans="1:17" s="312" customFormat="1" x14ac:dyDescent="0.3">
      <c r="A680" s="307">
        <v>677</v>
      </c>
      <c r="B680" s="308" t="s">
        <v>3732</v>
      </c>
      <c r="C680" s="308" t="s">
        <v>14466</v>
      </c>
      <c r="D680" s="308" t="s">
        <v>4648</v>
      </c>
      <c r="E680" s="308" t="s">
        <v>14467</v>
      </c>
      <c r="F680" s="309" t="s">
        <v>4674</v>
      </c>
      <c r="G680" s="309" t="s">
        <v>4692</v>
      </c>
      <c r="H680" s="309" t="s">
        <v>4693</v>
      </c>
      <c r="I680" s="309" t="s">
        <v>2405</v>
      </c>
      <c r="J680" s="309" t="s">
        <v>15063</v>
      </c>
      <c r="K680" s="310">
        <v>4.3178149284884144</v>
      </c>
      <c r="L680" s="310">
        <v>4.1554650871772498</v>
      </c>
      <c r="M680" s="310">
        <f>VLOOKUP(H680,'Details of Feeder LEvel'!H:N,7,FALSE)</f>
        <v>0</v>
      </c>
      <c r="N680" s="310">
        <f t="shared" si="10"/>
        <v>3.7600000000000051</v>
      </c>
      <c r="O680" s="310">
        <v>3.7599999999999967</v>
      </c>
      <c r="P680" s="309" t="s">
        <v>15063</v>
      </c>
      <c r="Q680" s="311"/>
    </row>
    <row r="681" spans="1:17" s="312" customFormat="1" x14ac:dyDescent="0.3">
      <c r="A681" s="307">
        <v>678</v>
      </c>
      <c r="B681" s="308" t="s">
        <v>3732</v>
      </c>
      <c r="C681" s="308" t="s">
        <v>14466</v>
      </c>
      <c r="D681" s="308" t="s">
        <v>4648</v>
      </c>
      <c r="E681" s="308" t="s">
        <v>14467</v>
      </c>
      <c r="F681" s="309" t="s">
        <v>4674</v>
      </c>
      <c r="G681" s="309" t="s">
        <v>4677</v>
      </c>
      <c r="H681" s="309" t="s">
        <v>14477</v>
      </c>
      <c r="I681" s="309" t="s">
        <v>2432</v>
      </c>
      <c r="J681" s="309" t="s">
        <v>15063</v>
      </c>
      <c r="K681" s="310">
        <v>1.1211635000799722</v>
      </c>
      <c r="L681" s="310">
        <v>1.1192575221298362</v>
      </c>
      <c r="M681" s="310">
        <f>VLOOKUP(H681,'Details of Feeder LEvel'!H:N,7,FALSE)</f>
        <v>0</v>
      </c>
      <c r="N681" s="310">
        <f t="shared" si="10"/>
        <v>0.17000000000000676</v>
      </c>
      <c r="O681" s="310">
        <v>1.0879830896455833</v>
      </c>
      <c r="P681" s="309" t="s">
        <v>15063</v>
      </c>
      <c r="Q681" s="311"/>
    </row>
    <row r="682" spans="1:17" s="312" customFormat="1" x14ac:dyDescent="0.3">
      <c r="A682" s="307">
        <v>679</v>
      </c>
      <c r="B682" s="308" t="s">
        <v>3732</v>
      </c>
      <c r="C682" s="308" t="s">
        <v>14466</v>
      </c>
      <c r="D682" s="308" t="s">
        <v>4648</v>
      </c>
      <c r="E682" s="308" t="s">
        <v>14467</v>
      </c>
      <c r="F682" s="309" t="s">
        <v>4674</v>
      </c>
      <c r="G682" s="309" t="s">
        <v>4678</v>
      </c>
      <c r="H682" s="309" t="s">
        <v>14478</v>
      </c>
      <c r="I682" s="309" t="s">
        <v>2425</v>
      </c>
      <c r="J682" s="309" t="s">
        <v>15063</v>
      </c>
      <c r="K682" s="310">
        <v>2.3630750000000011</v>
      </c>
      <c r="L682" s="310">
        <v>2.3507500000000001</v>
      </c>
      <c r="M682" s="310">
        <f>VLOOKUP(H682,'Details of Feeder LEvel'!H:N,7,FALSE)</f>
        <v>0</v>
      </c>
      <c r="N682" s="310">
        <f t="shared" si="10"/>
        <v>0.52156617966002028</v>
      </c>
      <c r="O682" s="310">
        <v>0.52156617966002683</v>
      </c>
      <c r="P682" s="309" t="s">
        <v>15063</v>
      </c>
      <c r="Q682" s="311"/>
    </row>
    <row r="683" spans="1:17" s="312" customFormat="1" x14ac:dyDescent="0.3">
      <c r="A683" s="307">
        <v>680</v>
      </c>
      <c r="B683" s="308" t="s">
        <v>3732</v>
      </c>
      <c r="C683" s="308" t="s">
        <v>14466</v>
      </c>
      <c r="D683" s="308" t="s">
        <v>14470</v>
      </c>
      <c r="E683" s="308" t="s">
        <v>14471</v>
      </c>
      <c r="F683" s="309" t="s">
        <v>4674</v>
      </c>
      <c r="G683" s="309" t="s">
        <v>14472</v>
      </c>
      <c r="H683" s="309" t="s">
        <v>4581</v>
      </c>
      <c r="I683" s="309" t="e">
        <v>#N/A</v>
      </c>
      <c r="J683" s="309" t="s">
        <v>15063</v>
      </c>
      <c r="K683" s="310">
        <v>0.63080000000000114</v>
      </c>
      <c r="L683" s="310">
        <v>0.63549999999999995</v>
      </c>
      <c r="M683" s="310">
        <f>VLOOKUP(H683,'Details of Feeder LEvel'!H:N,7,FALSE)</f>
        <v>0</v>
      </c>
      <c r="N683" s="310">
        <f t="shared" si="10"/>
        <v>-0.74508560558002657</v>
      </c>
      <c r="O683" s="310">
        <v>-0.74508560558002035</v>
      </c>
      <c r="P683" s="309" t="s">
        <v>15063</v>
      </c>
      <c r="Q683" s="311"/>
    </row>
    <row r="684" spans="1:17" s="312" customFormat="1" x14ac:dyDescent="0.3">
      <c r="A684" s="307">
        <v>681</v>
      </c>
      <c r="B684" s="308" t="s">
        <v>3732</v>
      </c>
      <c r="C684" s="308" t="s">
        <v>14466</v>
      </c>
      <c r="D684" s="308" t="s">
        <v>4648</v>
      </c>
      <c r="E684" s="308" t="s">
        <v>14467</v>
      </c>
      <c r="F684" s="309" t="s">
        <v>4674</v>
      </c>
      <c r="G684" s="309" t="s">
        <v>4679</v>
      </c>
      <c r="H684" s="309" t="s">
        <v>14479</v>
      </c>
      <c r="I684" s="309" t="s">
        <v>2425</v>
      </c>
      <c r="J684" s="309" t="s">
        <v>15063</v>
      </c>
      <c r="K684" s="310">
        <v>2.0208750000000002</v>
      </c>
      <c r="L684" s="310">
        <v>1.923991</v>
      </c>
      <c r="M684" s="310">
        <f>VLOOKUP(H684,'Details of Feeder LEvel'!H:N,7,FALSE)</f>
        <v>0</v>
      </c>
      <c r="N684" s="310">
        <f t="shared" si="10"/>
        <v>4.794160945135161</v>
      </c>
      <c r="O684" s="310">
        <v>4.7941609451351503</v>
      </c>
      <c r="P684" s="309" t="s">
        <v>15063</v>
      </c>
      <c r="Q684" s="311"/>
    </row>
    <row r="685" spans="1:17" s="312" customFormat="1" x14ac:dyDescent="0.3">
      <c r="A685" s="307">
        <v>682</v>
      </c>
      <c r="B685" s="308" t="s">
        <v>3732</v>
      </c>
      <c r="C685" s="308" t="s">
        <v>14466</v>
      </c>
      <c r="D685" s="308" t="s">
        <v>14480</v>
      </c>
      <c r="E685" s="308" t="s">
        <v>14481</v>
      </c>
      <c r="F685" s="309" t="s">
        <v>4131</v>
      </c>
      <c r="G685" s="309" t="s">
        <v>4240</v>
      </c>
      <c r="H685" s="309" t="s">
        <v>14482</v>
      </c>
      <c r="I685" s="309" t="s">
        <v>2405</v>
      </c>
      <c r="J685" s="309" t="s">
        <v>15063</v>
      </c>
      <c r="K685" s="310">
        <v>0.31256</v>
      </c>
      <c r="L685" s="310">
        <v>0.32055769359999997</v>
      </c>
      <c r="M685" s="310">
        <f>VLOOKUP(H685,'Details of Feeder LEvel'!H:N,7,FALSE)</f>
        <v>0</v>
      </c>
      <c r="N685" s="310">
        <f t="shared" si="10"/>
        <v>-2.5587706680317273</v>
      </c>
      <c r="O685" s="310">
        <v>30.68594369826727</v>
      </c>
      <c r="P685" s="309" t="s">
        <v>15063</v>
      </c>
      <c r="Q685" s="311"/>
    </row>
    <row r="686" spans="1:17" s="312" customFormat="1" x14ac:dyDescent="0.3">
      <c r="A686" s="307">
        <v>683</v>
      </c>
      <c r="B686" s="308" t="s">
        <v>3732</v>
      </c>
      <c r="C686" s="308" t="s">
        <v>14466</v>
      </c>
      <c r="D686" s="308" t="s">
        <v>14470</v>
      </c>
      <c r="E686" s="308" t="s">
        <v>14483</v>
      </c>
      <c r="F686" s="309" t="s">
        <v>4131</v>
      </c>
      <c r="G686" s="309" t="s">
        <v>4923</v>
      </c>
      <c r="H686" s="309" t="s">
        <v>4924</v>
      </c>
      <c r="I686" s="309" t="s">
        <v>2405</v>
      </c>
      <c r="J686" s="309" t="s">
        <v>15063</v>
      </c>
      <c r="K686" s="310">
        <v>2.4317240000000004</v>
      </c>
      <c r="L686" s="310">
        <v>2.2912745000000001</v>
      </c>
      <c r="M686" s="310">
        <f>VLOOKUP(H686,'Details of Feeder LEvel'!H:N,7,FALSE)</f>
        <v>0.12023600000000156</v>
      </c>
      <c r="N686" s="310">
        <f t="shared" si="10"/>
        <v>5.7757171455313312</v>
      </c>
      <c r="O686" s="310">
        <v>5.7757171455313223</v>
      </c>
      <c r="P686" s="309" t="s">
        <v>15063</v>
      </c>
      <c r="Q686" s="311"/>
    </row>
    <row r="687" spans="1:17" s="312" customFormat="1" x14ac:dyDescent="0.3">
      <c r="A687" s="307">
        <v>684</v>
      </c>
      <c r="B687" s="308" t="s">
        <v>3732</v>
      </c>
      <c r="C687" s="308" t="s">
        <v>14466</v>
      </c>
      <c r="D687" s="308" t="s">
        <v>14480</v>
      </c>
      <c r="E687" s="308" t="s">
        <v>14481</v>
      </c>
      <c r="F687" s="309" t="s">
        <v>4131</v>
      </c>
      <c r="G687" s="309" t="s">
        <v>4225</v>
      </c>
      <c r="H687" s="309" t="s">
        <v>4226</v>
      </c>
      <c r="I687" s="309" t="s">
        <v>2405</v>
      </c>
      <c r="J687" s="309" t="s">
        <v>15063</v>
      </c>
      <c r="K687" s="310">
        <v>0</v>
      </c>
      <c r="L687" s="310">
        <v>0.354408</v>
      </c>
      <c r="M687" s="310">
        <f>VLOOKUP(H687,'Details of Feeder LEvel'!H:N,7,FALSE)</f>
        <v>0</v>
      </c>
      <c r="N687" s="310" t="e">
        <f t="shared" si="10"/>
        <v>#DIV/0!</v>
      </c>
      <c r="O687" s="310" t="e">
        <v>#DIV/0!</v>
      </c>
      <c r="P687" s="309" t="s">
        <v>15063</v>
      </c>
      <c r="Q687" s="311"/>
    </row>
    <row r="688" spans="1:17" s="312" customFormat="1" x14ac:dyDescent="0.3">
      <c r="A688" s="307">
        <v>685</v>
      </c>
      <c r="B688" s="308" t="s">
        <v>3732</v>
      </c>
      <c r="C688" s="308" t="s">
        <v>14466</v>
      </c>
      <c r="D688" s="308" t="s">
        <v>14470</v>
      </c>
      <c r="E688" s="308" t="s">
        <v>14483</v>
      </c>
      <c r="F688" s="309" t="s">
        <v>4131</v>
      </c>
      <c r="G688" s="309" t="s">
        <v>4925</v>
      </c>
      <c r="H688" s="309" t="s">
        <v>4926</v>
      </c>
      <c r="I688" s="309" t="s">
        <v>2405</v>
      </c>
      <c r="J688" s="309" t="s">
        <v>15063</v>
      </c>
      <c r="K688" s="310">
        <v>0.29783999999999805</v>
      </c>
      <c r="L688" s="310">
        <v>0.28289300000000001</v>
      </c>
      <c r="M688" s="310">
        <f>VLOOKUP(H688,'Details of Feeder LEvel'!H:N,7,FALSE)</f>
        <v>0</v>
      </c>
      <c r="N688" s="310">
        <f t="shared" si="10"/>
        <v>5.0184662906252164</v>
      </c>
      <c r="O688" s="310">
        <v>14.685802092015731</v>
      </c>
      <c r="P688" s="309" t="s">
        <v>15063</v>
      </c>
      <c r="Q688" s="311"/>
    </row>
    <row r="689" spans="1:17" s="312" customFormat="1" x14ac:dyDescent="0.3">
      <c r="A689" s="307">
        <v>686</v>
      </c>
      <c r="B689" s="308" t="s">
        <v>3732</v>
      </c>
      <c r="C689" s="308" t="s">
        <v>14466</v>
      </c>
      <c r="D689" s="308" t="s">
        <v>14480</v>
      </c>
      <c r="E689" s="308" t="s">
        <v>14481</v>
      </c>
      <c r="F689" s="309" t="s">
        <v>4131</v>
      </c>
      <c r="G689" s="309" t="s">
        <v>4228</v>
      </c>
      <c r="H689" s="309" t="s">
        <v>4229</v>
      </c>
      <c r="I689" s="309" t="s">
        <v>2405</v>
      </c>
      <c r="J689" s="309" t="s">
        <v>15063</v>
      </c>
      <c r="K689" s="310">
        <v>0</v>
      </c>
      <c r="L689" s="310">
        <v>0.57972349999999995</v>
      </c>
      <c r="M689" s="310">
        <f>VLOOKUP(H689,'Details of Feeder LEvel'!H:N,7,FALSE)</f>
        <v>0</v>
      </c>
      <c r="N689" s="310" t="e">
        <f t="shared" si="10"/>
        <v>#DIV/0!</v>
      </c>
      <c r="O689" s="310" t="e">
        <v>#DIV/0!</v>
      </c>
      <c r="P689" s="309" t="s">
        <v>15063</v>
      </c>
      <c r="Q689" s="311"/>
    </row>
    <row r="690" spans="1:17" s="312" customFormat="1" x14ac:dyDescent="0.3">
      <c r="A690" s="307">
        <v>687</v>
      </c>
      <c r="B690" s="308" t="s">
        <v>3732</v>
      </c>
      <c r="C690" s="308" t="s">
        <v>14466</v>
      </c>
      <c r="D690" s="308" t="s">
        <v>14470</v>
      </c>
      <c r="E690" s="308" t="s">
        <v>14484</v>
      </c>
      <c r="F690" s="309" t="s">
        <v>4131</v>
      </c>
      <c r="G690" s="309" t="s">
        <v>5168</v>
      </c>
      <c r="H690" s="309" t="s">
        <v>14485</v>
      </c>
      <c r="I690" s="309" t="s">
        <v>2405</v>
      </c>
      <c r="J690" s="309" t="s">
        <v>15063</v>
      </c>
      <c r="K690" s="310">
        <v>2.6553199999999988</v>
      </c>
      <c r="L690" s="310">
        <v>2.45933205</v>
      </c>
      <c r="M690" s="310">
        <f>VLOOKUP(H690,'Details of Feeder LEvel'!H:N,7,FALSE)</f>
        <v>5.7638999999999969</v>
      </c>
      <c r="N690" s="310">
        <f t="shared" si="10"/>
        <v>7.3809540846300594</v>
      </c>
      <c r="O690" s="310">
        <v>7.3809540846300647</v>
      </c>
      <c r="P690" s="309" t="s">
        <v>15063</v>
      </c>
      <c r="Q690" s="311"/>
    </row>
    <row r="691" spans="1:17" s="312" customFormat="1" x14ac:dyDescent="0.3">
      <c r="A691" s="307">
        <v>688</v>
      </c>
      <c r="B691" s="308" t="s">
        <v>3732</v>
      </c>
      <c r="C691" s="308" t="s">
        <v>14466</v>
      </c>
      <c r="D691" s="308" t="s">
        <v>14480</v>
      </c>
      <c r="E691" s="308" t="s">
        <v>14481</v>
      </c>
      <c r="F691" s="309" t="s">
        <v>4131</v>
      </c>
      <c r="G691" s="309" t="s">
        <v>4230</v>
      </c>
      <c r="H691" s="309" t="s">
        <v>4231</v>
      </c>
      <c r="I691" s="309" t="s">
        <v>2425</v>
      </c>
      <c r="J691" s="309" t="s">
        <v>15063</v>
      </c>
      <c r="K691" s="310">
        <v>0.32916000000000056</v>
      </c>
      <c r="L691" s="310">
        <v>0.33036605006599989</v>
      </c>
      <c r="M691" s="310">
        <f>VLOOKUP(H691,'Details of Feeder LEvel'!H:N,7,FALSE)</f>
        <v>0.75345999999999913</v>
      </c>
      <c r="N691" s="310">
        <f t="shared" si="10"/>
        <v>-0.36640237756693678</v>
      </c>
      <c r="O691" s="310">
        <v>1.5643226861832393</v>
      </c>
      <c r="P691" s="309" t="s">
        <v>15063</v>
      </c>
      <c r="Q691" s="311"/>
    </row>
    <row r="692" spans="1:17" s="312" customFormat="1" x14ac:dyDescent="0.3">
      <c r="A692" s="307">
        <v>689</v>
      </c>
      <c r="B692" s="308" t="s">
        <v>3732</v>
      </c>
      <c r="C692" s="308" t="s">
        <v>14466</v>
      </c>
      <c r="D692" s="308" t="s">
        <v>14470</v>
      </c>
      <c r="E692" s="308" t="s">
        <v>14484</v>
      </c>
      <c r="F692" s="309" t="s">
        <v>4131</v>
      </c>
      <c r="G692" s="309" t="s">
        <v>5169</v>
      </c>
      <c r="H692" s="309" t="s">
        <v>5170</v>
      </c>
      <c r="I692" s="309" t="s">
        <v>2405</v>
      </c>
      <c r="J692" s="309" t="s">
        <v>15063</v>
      </c>
      <c r="K692" s="310">
        <v>2.5278399999999968</v>
      </c>
      <c r="L692" s="310">
        <v>2.474701</v>
      </c>
      <c r="M692" s="310">
        <f>VLOOKUP(H692,'Details of Feeder LEvel'!H:N,7,FALSE)</f>
        <v>0.23019999999999685</v>
      </c>
      <c r="N692" s="310">
        <f t="shared" si="10"/>
        <v>2.1021504525601613</v>
      </c>
      <c r="O692" s="310">
        <v>2.1021504525601475</v>
      </c>
      <c r="P692" s="309" t="s">
        <v>15063</v>
      </c>
      <c r="Q692" s="311"/>
    </row>
    <row r="693" spans="1:17" s="312" customFormat="1" x14ac:dyDescent="0.3">
      <c r="A693" s="307">
        <v>690</v>
      </c>
      <c r="B693" s="308" t="s">
        <v>3732</v>
      </c>
      <c r="C693" s="308" t="s">
        <v>14466</v>
      </c>
      <c r="D693" s="308" t="s">
        <v>14470</v>
      </c>
      <c r="E693" s="308" t="s">
        <v>14484</v>
      </c>
      <c r="F693" s="309" t="s">
        <v>4131</v>
      </c>
      <c r="G693" s="309" t="s">
        <v>5171</v>
      </c>
      <c r="H693" s="309" t="s">
        <v>5172</v>
      </c>
      <c r="I693" s="309" t="s">
        <v>2425</v>
      </c>
      <c r="J693" s="309" t="s">
        <v>15063</v>
      </c>
      <c r="K693" s="310">
        <v>1.9334800000000003</v>
      </c>
      <c r="L693" s="310">
        <v>1.7879246000000002</v>
      </c>
      <c r="M693" s="310">
        <f>VLOOKUP(H693,'Details of Feeder LEvel'!H:N,7,FALSE)</f>
        <v>0</v>
      </c>
      <c r="N693" s="310">
        <f t="shared" si="10"/>
        <v>7.5281564846804772</v>
      </c>
      <c r="O693" s="310">
        <v>7.6914865074083183</v>
      </c>
      <c r="P693" s="309" t="s">
        <v>15063</v>
      </c>
      <c r="Q693" s="311"/>
    </row>
    <row r="694" spans="1:17" s="312" customFormat="1" x14ac:dyDescent="0.3">
      <c r="A694" s="307">
        <v>691</v>
      </c>
      <c r="B694" s="308" t="s">
        <v>3732</v>
      </c>
      <c r="C694" s="308" t="s">
        <v>14466</v>
      </c>
      <c r="D694" s="308" t="s">
        <v>14480</v>
      </c>
      <c r="E694" s="308" t="s">
        <v>14481</v>
      </c>
      <c r="F694" s="309" t="s">
        <v>4131</v>
      </c>
      <c r="G694" s="309" t="s">
        <v>4232</v>
      </c>
      <c r="H694" s="309" t="s">
        <v>4233</v>
      </c>
      <c r="I694" s="309" t="s">
        <v>2425</v>
      </c>
      <c r="J694" s="309" t="s">
        <v>15063</v>
      </c>
      <c r="K694" s="310">
        <v>0.83721548387096734</v>
      </c>
      <c r="L694" s="310">
        <v>0.80879100000000004</v>
      </c>
      <c r="M694" s="310">
        <f>VLOOKUP(H694,'Details of Feeder LEvel'!H:N,7,FALSE)</f>
        <v>0.38306451612903225</v>
      </c>
      <c r="N694" s="310">
        <f t="shared" si="10"/>
        <v>3.3951216166647145</v>
      </c>
      <c r="O694" s="310">
        <v>3.3951216166647091</v>
      </c>
      <c r="P694" s="309" t="s">
        <v>15063</v>
      </c>
      <c r="Q694" s="311"/>
    </row>
    <row r="695" spans="1:17" s="312" customFormat="1" x14ac:dyDescent="0.3">
      <c r="A695" s="307">
        <v>692</v>
      </c>
      <c r="B695" s="308" t="s">
        <v>3732</v>
      </c>
      <c r="C695" s="308" t="s">
        <v>14466</v>
      </c>
      <c r="D695" s="308" t="s">
        <v>14480</v>
      </c>
      <c r="E695" s="308" t="s">
        <v>14481</v>
      </c>
      <c r="F695" s="309" t="s">
        <v>4131</v>
      </c>
      <c r="G695" s="309" t="s">
        <v>4234</v>
      </c>
      <c r="H695" s="309" t="s">
        <v>4235</v>
      </c>
      <c r="I695" s="309" t="s">
        <v>2405</v>
      </c>
      <c r="J695" s="309" t="s">
        <v>15063</v>
      </c>
      <c r="K695" s="310">
        <v>1.46652</v>
      </c>
      <c r="L695" s="310">
        <v>1.3952413115719999</v>
      </c>
      <c r="M695" s="310">
        <f>VLOOKUP(H695,'Details of Feeder LEvel'!H:N,7,FALSE)</f>
        <v>0.22999999999999998</v>
      </c>
      <c r="N695" s="310">
        <f t="shared" si="10"/>
        <v>4.8603966142978008</v>
      </c>
      <c r="O695" s="310">
        <v>4.8603966142978017</v>
      </c>
      <c r="P695" s="309" t="s">
        <v>15063</v>
      </c>
      <c r="Q695" s="311"/>
    </row>
    <row r="696" spans="1:17" s="312" customFormat="1" x14ac:dyDescent="0.3">
      <c r="A696" s="307">
        <v>693</v>
      </c>
      <c r="B696" s="308" t="s">
        <v>3732</v>
      </c>
      <c r="C696" s="308" t="s">
        <v>14466</v>
      </c>
      <c r="D696" s="308" t="s">
        <v>14470</v>
      </c>
      <c r="E696" s="308" t="s">
        <v>14484</v>
      </c>
      <c r="F696" s="309" t="s">
        <v>4131</v>
      </c>
      <c r="G696" s="309" t="s">
        <v>5173</v>
      </c>
      <c r="H696" s="309" t="s">
        <v>5174</v>
      </c>
      <c r="I696" s="309" t="s">
        <v>2405</v>
      </c>
      <c r="J696" s="309" t="s">
        <v>15063</v>
      </c>
      <c r="K696" s="310">
        <v>2.5724800000000001</v>
      </c>
      <c r="L696" s="310">
        <v>2.4012514</v>
      </c>
      <c r="M696" s="310">
        <f>VLOOKUP(H696,'Details of Feeder LEvel'!H:N,7,FALSE)</f>
        <v>0</v>
      </c>
      <c r="N696" s="310">
        <f t="shared" si="10"/>
        <v>6.6561683667122802</v>
      </c>
      <c r="O696" s="310">
        <v>6.6561683667122784</v>
      </c>
      <c r="P696" s="309" t="s">
        <v>15063</v>
      </c>
      <c r="Q696" s="311"/>
    </row>
    <row r="697" spans="1:17" s="312" customFormat="1" x14ac:dyDescent="0.3">
      <c r="A697" s="307">
        <v>694</v>
      </c>
      <c r="B697" s="308" t="s">
        <v>3732</v>
      </c>
      <c r="C697" s="308" t="s">
        <v>14466</v>
      </c>
      <c r="D697" s="308" t="s">
        <v>14470</v>
      </c>
      <c r="E697" s="308" t="s">
        <v>14484</v>
      </c>
      <c r="F697" s="309" t="s">
        <v>4131</v>
      </c>
      <c r="G697" s="309" t="s">
        <v>5175</v>
      </c>
      <c r="H697" s="309" t="s">
        <v>5176</v>
      </c>
      <c r="I697" s="309" t="s">
        <v>2414</v>
      </c>
      <c r="J697" s="309" t="s">
        <v>15063</v>
      </c>
      <c r="K697" s="310">
        <v>1.4936800000000003</v>
      </c>
      <c r="L697" s="310">
        <v>1.43929934</v>
      </c>
      <c r="M697" s="310">
        <f>VLOOKUP(H697,'Details of Feeder LEvel'!H:N,7,FALSE)</f>
        <v>0</v>
      </c>
      <c r="N697" s="310">
        <f t="shared" si="10"/>
        <v>3.6407168871512163</v>
      </c>
      <c r="O697" s="310">
        <v>3.6407168871512074</v>
      </c>
      <c r="P697" s="309" t="s">
        <v>15063</v>
      </c>
      <c r="Q697" s="311"/>
    </row>
    <row r="698" spans="1:17" s="312" customFormat="1" x14ac:dyDescent="0.3">
      <c r="A698" s="307">
        <v>695</v>
      </c>
      <c r="B698" s="308" t="s">
        <v>3732</v>
      </c>
      <c r="C698" s="308" t="s">
        <v>14466</v>
      </c>
      <c r="D698" s="308" t="s">
        <v>14470</v>
      </c>
      <c r="E698" s="308" t="s">
        <v>14484</v>
      </c>
      <c r="F698" s="309" t="s">
        <v>4131</v>
      </c>
      <c r="G698" s="309" t="s">
        <v>5177</v>
      </c>
      <c r="H698" s="309" t="s">
        <v>5178</v>
      </c>
      <c r="I698" s="309" t="s">
        <v>2425</v>
      </c>
      <c r="J698" s="309" t="s">
        <v>15063</v>
      </c>
      <c r="K698" s="310">
        <v>0.45351999999999998</v>
      </c>
      <c r="L698" s="310">
        <v>0.45048141599999997</v>
      </c>
      <c r="M698" s="310">
        <f>VLOOKUP(H698,'Details of Feeder LEvel'!H:N,7,FALSE)</f>
        <v>0</v>
      </c>
      <c r="N698" s="310">
        <f t="shared" si="10"/>
        <v>0.67000000000000248</v>
      </c>
      <c r="O698" s="310">
        <v>4.328056565703287</v>
      </c>
      <c r="P698" s="309" t="s">
        <v>15063</v>
      </c>
      <c r="Q698" s="311"/>
    </row>
    <row r="699" spans="1:17" s="312" customFormat="1" x14ac:dyDescent="0.3">
      <c r="A699" s="307">
        <v>696</v>
      </c>
      <c r="B699" s="308" t="s">
        <v>3732</v>
      </c>
      <c r="C699" s="308" t="s">
        <v>14466</v>
      </c>
      <c r="D699" s="308" t="s">
        <v>14480</v>
      </c>
      <c r="E699" s="308" t="s">
        <v>14481</v>
      </c>
      <c r="F699" s="309" t="s">
        <v>4131</v>
      </c>
      <c r="G699" s="309" t="s">
        <v>4236</v>
      </c>
      <c r="H699" s="309" t="s">
        <v>4237</v>
      </c>
      <c r="I699" s="309" t="s">
        <v>2425</v>
      </c>
      <c r="J699" s="309" t="s">
        <v>15063</v>
      </c>
      <c r="K699" s="310">
        <v>1.0000000000000009E-4</v>
      </c>
      <c r="L699" s="310">
        <v>0</v>
      </c>
      <c r="M699" s="310">
        <f>VLOOKUP(H699,'Details of Feeder LEvel'!H:N,7,FALSE)</f>
        <v>0</v>
      </c>
      <c r="N699" s="310">
        <f t="shared" si="10"/>
        <v>100</v>
      </c>
      <c r="O699" s="310" t="e">
        <v>#DIV/0!</v>
      </c>
      <c r="P699" s="309" t="s">
        <v>15063</v>
      </c>
      <c r="Q699" s="311"/>
    </row>
    <row r="700" spans="1:17" s="312" customFormat="1" x14ac:dyDescent="0.3">
      <c r="A700" s="307">
        <v>697</v>
      </c>
      <c r="B700" s="308" t="s">
        <v>3732</v>
      </c>
      <c r="C700" s="308" t="s">
        <v>14466</v>
      </c>
      <c r="D700" s="308" t="s">
        <v>14470</v>
      </c>
      <c r="E700" s="308" t="s">
        <v>14484</v>
      </c>
      <c r="F700" s="309" t="s">
        <v>4131</v>
      </c>
      <c r="G700" s="309" t="s">
        <v>5179</v>
      </c>
      <c r="H700" s="309" t="s">
        <v>5180</v>
      </c>
      <c r="I700" s="309" t="s">
        <v>2425</v>
      </c>
      <c r="J700" s="309" t="s">
        <v>15063</v>
      </c>
      <c r="K700" s="310">
        <v>0.39670000000000005</v>
      </c>
      <c r="L700" s="310">
        <v>0.39471649999999997</v>
      </c>
      <c r="M700" s="310">
        <f>VLOOKUP(H700,'Details of Feeder LEvel'!H:N,7,FALSE)</f>
        <v>0.22499999999999998</v>
      </c>
      <c r="N700" s="310">
        <f t="shared" si="10"/>
        <v>0.50000000000002076</v>
      </c>
      <c r="O700" s="310">
        <v>0.50000000000003375</v>
      </c>
      <c r="P700" s="309" t="s">
        <v>15063</v>
      </c>
      <c r="Q700" s="311"/>
    </row>
    <row r="701" spans="1:17" s="312" customFormat="1" x14ac:dyDescent="0.3">
      <c r="A701" s="307">
        <v>698</v>
      </c>
      <c r="B701" s="308" t="s">
        <v>3732</v>
      </c>
      <c r="C701" s="308" t="s">
        <v>14466</v>
      </c>
      <c r="D701" s="308" t="s">
        <v>14480</v>
      </c>
      <c r="E701" s="308" t="s">
        <v>14481</v>
      </c>
      <c r="F701" s="309" t="s">
        <v>4131</v>
      </c>
      <c r="G701" s="309" t="s">
        <v>4238</v>
      </c>
      <c r="H701" s="309" t="s">
        <v>4239</v>
      </c>
      <c r="I701" s="309" t="s">
        <v>2425</v>
      </c>
      <c r="J701" s="309" t="s">
        <v>15063</v>
      </c>
      <c r="K701" s="310">
        <v>2.9260799999999998</v>
      </c>
      <c r="L701" s="310">
        <v>2.9478929139959997</v>
      </c>
      <c r="M701" s="310">
        <f>VLOOKUP(H701,'Details of Feeder LEvel'!H:N,7,FALSE)</f>
        <v>0</v>
      </c>
      <c r="N701" s="310">
        <f t="shared" si="10"/>
        <v>-0.74546540067257017</v>
      </c>
      <c r="O701" s="310">
        <v>-0.39131183314355944</v>
      </c>
      <c r="P701" s="309" t="s">
        <v>15063</v>
      </c>
      <c r="Q701" s="311"/>
    </row>
    <row r="702" spans="1:17" s="312" customFormat="1" x14ac:dyDescent="0.3">
      <c r="A702" s="307">
        <v>699</v>
      </c>
      <c r="B702" s="308" t="s">
        <v>3732</v>
      </c>
      <c r="C702" s="308" t="s">
        <v>14466</v>
      </c>
      <c r="D702" s="308" t="s">
        <v>14470</v>
      </c>
      <c r="E702" s="308" t="s">
        <v>14483</v>
      </c>
      <c r="F702" s="309" t="s">
        <v>4131</v>
      </c>
      <c r="G702" s="309" t="s">
        <v>4929</v>
      </c>
      <c r="H702" s="309" t="s">
        <v>4930</v>
      </c>
      <c r="I702" s="309" t="s">
        <v>2405</v>
      </c>
      <c r="J702" s="309" t="s">
        <v>15063</v>
      </c>
      <c r="K702" s="310">
        <v>2.6800000000000157E-3</v>
      </c>
      <c r="L702" s="310">
        <v>2.5799999999999998E-3</v>
      </c>
      <c r="M702" s="310">
        <f>VLOOKUP(H702,'Details of Feeder LEvel'!H:N,7,FALSE)</f>
        <v>0.49299999999999999</v>
      </c>
      <c r="N702" s="310">
        <f t="shared" si="10"/>
        <v>3.7313432835826603</v>
      </c>
      <c r="O702" s="310">
        <v>3.7313432835826665</v>
      </c>
      <c r="P702" s="309" t="s">
        <v>15063</v>
      </c>
      <c r="Q702" s="311"/>
    </row>
    <row r="703" spans="1:17" s="312" customFormat="1" x14ac:dyDescent="0.3">
      <c r="A703" s="307">
        <v>700</v>
      </c>
      <c r="B703" s="308" t="s">
        <v>3732</v>
      </c>
      <c r="C703" s="308" t="s">
        <v>14466</v>
      </c>
      <c r="D703" s="308" t="s">
        <v>14470</v>
      </c>
      <c r="E703" s="308" t="s">
        <v>14484</v>
      </c>
      <c r="F703" s="309" t="s">
        <v>4131</v>
      </c>
      <c r="G703" s="309" t="s">
        <v>5181</v>
      </c>
      <c r="H703" s="309" t="s">
        <v>5182</v>
      </c>
      <c r="I703" s="309" t="s">
        <v>2432</v>
      </c>
      <c r="J703" s="309" t="s">
        <v>15063</v>
      </c>
      <c r="K703" s="310">
        <v>1.062899999999994</v>
      </c>
      <c r="L703" s="310">
        <v>1.0328820000000001</v>
      </c>
      <c r="M703" s="310">
        <f>VLOOKUP(H703,'Details of Feeder LEvel'!H:N,7,FALSE)</f>
        <v>6.5999999999997172E-2</v>
      </c>
      <c r="N703" s="310">
        <f t="shared" si="10"/>
        <v>2.824160316115726</v>
      </c>
      <c r="O703" s="310">
        <v>3.9163147235779405</v>
      </c>
      <c r="P703" s="309" t="s">
        <v>15063</v>
      </c>
      <c r="Q703" s="311"/>
    </row>
    <row r="704" spans="1:17" s="312" customFormat="1" x14ac:dyDescent="0.3">
      <c r="A704" s="307">
        <v>701</v>
      </c>
      <c r="B704" s="308" t="s">
        <v>3732</v>
      </c>
      <c r="C704" s="308" t="s">
        <v>14466</v>
      </c>
      <c r="D704" s="308" t="s">
        <v>14470</v>
      </c>
      <c r="E704" s="308" t="s">
        <v>14484</v>
      </c>
      <c r="F704" s="309" t="s">
        <v>4131</v>
      </c>
      <c r="G704" s="309" t="s">
        <v>5183</v>
      </c>
      <c r="H704" s="309" t="s">
        <v>5184</v>
      </c>
      <c r="I704" s="309" t="s">
        <v>2405</v>
      </c>
      <c r="J704" s="309" t="s">
        <v>15063</v>
      </c>
      <c r="K704" s="310">
        <v>3.1051199999999994</v>
      </c>
      <c r="L704" s="310">
        <v>2.9141367999999996</v>
      </c>
      <c r="M704" s="310">
        <f>VLOOKUP(H704,'Details of Feeder LEvel'!H:N,7,FALSE)</f>
        <v>0</v>
      </c>
      <c r="N704" s="310">
        <f t="shared" si="10"/>
        <v>6.1505899933013808</v>
      </c>
      <c r="O704" s="310">
        <v>6.1505899933013808</v>
      </c>
      <c r="P704" s="309" t="s">
        <v>15063</v>
      </c>
      <c r="Q704" s="311"/>
    </row>
    <row r="705" spans="1:17" s="312" customFormat="1" x14ac:dyDescent="0.3">
      <c r="A705" s="307">
        <v>702</v>
      </c>
      <c r="B705" s="308" t="s">
        <v>3732</v>
      </c>
      <c r="C705" s="308" t="s">
        <v>14466</v>
      </c>
      <c r="D705" s="308" t="s">
        <v>14470</v>
      </c>
      <c r="E705" s="308" t="s">
        <v>14483</v>
      </c>
      <c r="F705" s="309" t="s">
        <v>4131</v>
      </c>
      <c r="G705" s="309" t="s">
        <v>4931</v>
      </c>
      <c r="H705" s="309" t="s">
        <v>4932</v>
      </c>
      <c r="I705" s="309" t="s">
        <v>2425</v>
      </c>
      <c r="J705" s="309" t="s">
        <v>15063</v>
      </c>
      <c r="K705" s="310">
        <v>1.3815999999999995</v>
      </c>
      <c r="L705" s="310">
        <v>1.27431725</v>
      </c>
      <c r="M705" s="310">
        <f>VLOOKUP(H705,'Details of Feeder LEvel'!H:N,7,FALSE)</f>
        <v>0</v>
      </c>
      <c r="N705" s="310">
        <f t="shared" si="10"/>
        <v>7.7651092935726389</v>
      </c>
      <c r="O705" s="310">
        <v>7.7651092935726362</v>
      </c>
      <c r="P705" s="309" t="s">
        <v>15063</v>
      </c>
      <c r="Q705" s="311"/>
    </row>
    <row r="706" spans="1:17" s="312" customFormat="1" x14ac:dyDescent="0.3">
      <c r="A706" s="307">
        <v>703</v>
      </c>
      <c r="B706" s="308" t="s">
        <v>3732</v>
      </c>
      <c r="C706" s="308" t="s">
        <v>14466</v>
      </c>
      <c r="D706" s="308" t="s">
        <v>14470</v>
      </c>
      <c r="E706" s="308" t="s">
        <v>14483</v>
      </c>
      <c r="F706" s="309" t="s">
        <v>4131</v>
      </c>
      <c r="G706" s="309" t="s">
        <v>4933</v>
      </c>
      <c r="H706" s="309" t="s">
        <v>4934</v>
      </c>
      <c r="I706" s="309" t="s">
        <v>2425</v>
      </c>
      <c r="J706" s="309" t="s">
        <v>15063</v>
      </c>
      <c r="K706" s="310">
        <v>1.0195650000000001</v>
      </c>
      <c r="L706" s="310">
        <v>0.95549309999999998</v>
      </c>
      <c r="M706" s="310">
        <f>VLOOKUP(H706,'Details of Feeder LEvel'!H:N,7,FALSE)</f>
        <v>0.43567500000000003</v>
      </c>
      <c r="N706" s="310">
        <f t="shared" si="10"/>
        <v>6.2842388665754578</v>
      </c>
      <c r="O706" s="310">
        <v>6.2842388665754534</v>
      </c>
      <c r="P706" s="309" t="s">
        <v>15063</v>
      </c>
      <c r="Q706" s="311"/>
    </row>
    <row r="707" spans="1:17" s="312" customFormat="1" x14ac:dyDescent="0.3">
      <c r="A707" s="307">
        <v>704</v>
      </c>
      <c r="B707" s="308" t="s">
        <v>3732</v>
      </c>
      <c r="C707" s="308" t="s">
        <v>14466</v>
      </c>
      <c r="D707" s="308" t="s">
        <v>14470</v>
      </c>
      <c r="E707" s="308" t="s">
        <v>14484</v>
      </c>
      <c r="F707" s="309" t="s">
        <v>4131</v>
      </c>
      <c r="G707" s="309" t="s">
        <v>5185</v>
      </c>
      <c r="H707" s="309" t="s">
        <v>5186</v>
      </c>
      <c r="I707" s="309" t="s">
        <v>2425</v>
      </c>
      <c r="J707" s="309" t="s">
        <v>15063</v>
      </c>
      <c r="K707" s="310">
        <v>0.89735999999999971</v>
      </c>
      <c r="L707" s="310">
        <v>0.85395425000000003</v>
      </c>
      <c r="M707" s="310">
        <f>VLOOKUP(H707,'Details of Feeder LEvel'!H:N,7,FALSE)</f>
        <v>0</v>
      </c>
      <c r="N707" s="310">
        <f t="shared" si="10"/>
        <v>4.8370497904965344</v>
      </c>
      <c r="O707" s="310">
        <v>4.8370497904965282</v>
      </c>
      <c r="P707" s="309" t="s">
        <v>15063</v>
      </c>
      <c r="Q707" s="311"/>
    </row>
    <row r="708" spans="1:17" s="312" customFormat="1" x14ac:dyDescent="0.3">
      <c r="A708" s="307">
        <v>705</v>
      </c>
      <c r="B708" s="308" t="s">
        <v>3732</v>
      </c>
      <c r="C708" s="308" t="s">
        <v>14466</v>
      </c>
      <c r="D708" s="308" t="s">
        <v>14470</v>
      </c>
      <c r="E708" s="308" t="s">
        <v>14483</v>
      </c>
      <c r="F708" s="309" t="s">
        <v>4131</v>
      </c>
      <c r="G708" s="309" t="s">
        <v>4935</v>
      </c>
      <c r="H708" s="309" t="s">
        <v>4936</v>
      </c>
      <c r="I708" s="309" t="s">
        <v>2425</v>
      </c>
      <c r="J708" s="309" t="s">
        <v>15063</v>
      </c>
      <c r="K708" s="310">
        <v>2.3325550000000002</v>
      </c>
      <c r="L708" s="310">
        <v>2.2102902499999999</v>
      </c>
      <c r="M708" s="310">
        <f>VLOOKUP(H708,'Details of Feeder LEvel'!H:N,7,FALSE)</f>
        <v>0</v>
      </c>
      <c r="N708" s="310">
        <f t="shared" ref="N708:N771" si="11">(K708-L708)/K708*100</f>
        <v>5.2416663272677493</v>
      </c>
      <c r="O708" s="310">
        <v>6.9304220741140625</v>
      </c>
      <c r="P708" s="309" t="s">
        <v>15063</v>
      </c>
      <c r="Q708" s="311"/>
    </row>
    <row r="709" spans="1:17" s="312" customFormat="1" x14ac:dyDescent="0.3">
      <c r="A709" s="307">
        <v>706</v>
      </c>
      <c r="B709" s="308" t="s">
        <v>3732</v>
      </c>
      <c r="C709" s="308" t="s">
        <v>14466</v>
      </c>
      <c r="D709" s="308" t="s">
        <v>14480</v>
      </c>
      <c r="E709" s="308" t="s">
        <v>14481</v>
      </c>
      <c r="F709" s="309" t="s">
        <v>4131</v>
      </c>
      <c r="G709" s="309" t="s">
        <v>4227</v>
      </c>
      <c r="H709" s="309" t="s">
        <v>11407</v>
      </c>
      <c r="I709" s="309" t="s">
        <v>2405</v>
      </c>
      <c r="J709" s="309" t="s">
        <v>15063</v>
      </c>
      <c r="K709" s="310">
        <v>0.64840000000000297</v>
      </c>
      <c r="L709" s="310">
        <v>0.64332424999999993</v>
      </c>
      <c r="M709" s="310">
        <f>VLOOKUP(H709,'Details of Feeder LEvel'!H:N,7,FALSE)</f>
        <v>0</v>
      </c>
      <c r="N709" s="310">
        <f t="shared" si="11"/>
        <v>0.78281153608929976</v>
      </c>
      <c r="O709" s="310">
        <v>0.78281153608930065</v>
      </c>
      <c r="P709" s="309" t="s">
        <v>15063</v>
      </c>
      <c r="Q709" s="311"/>
    </row>
    <row r="710" spans="1:17" s="312" customFormat="1" x14ac:dyDescent="0.3">
      <c r="A710" s="307">
        <v>707</v>
      </c>
      <c r="B710" s="308" t="s">
        <v>3732</v>
      </c>
      <c r="C710" s="308" t="s">
        <v>14466</v>
      </c>
      <c r="D710" s="308" t="s">
        <v>14470</v>
      </c>
      <c r="E710" s="308" t="s">
        <v>14483</v>
      </c>
      <c r="F710" s="309" t="s">
        <v>4927</v>
      </c>
      <c r="G710" s="309" t="s">
        <v>14486</v>
      </c>
      <c r="H710" s="309" t="s">
        <v>4928</v>
      </c>
      <c r="I710" s="309" t="s">
        <v>2405</v>
      </c>
      <c r="J710" s="309" t="s">
        <v>15063</v>
      </c>
      <c r="K710" s="310">
        <v>1.3274360000000014</v>
      </c>
      <c r="L710" s="310">
        <v>1.23515745</v>
      </c>
      <c r="M710" s="310">
        <f>VLOOKUP(H710,'Details of Feeder LEvel'!H:N,7,FALSE)</f>
        <v>0</v>
      </c>
      <c r="N710" s="310">
        <f t="shared" si="11"/>
        <v>6.9516383464062521</v>
      </c>
      <c r="O710" s="310">
        <v>6.9516383464062521</v>
      </c>
      <c r="P710" s="309" t="s">
        <v>15063</v>
      </c>
      <c r="Q710" s="311"/>
    </row>
    <row r="711" spans="1:17" s="312" customFormat="1" x14ac:dyDescent="0.3">
      <c r="A711" s="307">
        <v>708</v>
      </c>
      <c r="B711" s="308" t="s">
        <v>3732</v>
      </c>
      <c r="C711" s="308" t="s">
        <v>14466</v>
      </c>
      <c r="D711" s="308" t="s">
        <v>14470</v>
      </c>
      <c r="E711" s="308" t="s">
        <v>14487</v>
      </c>
      <c r="F711" s="309" t="s">
        <v>3019</v>
      </c>
      <c r="G711" s="309" t="s">
        <v>4271</v>
      </c>
      <c r="H711" s="309" t="s">
        <v>4272</v>
      </c>
      <c r="I711" s="309" t="s">
        <v>2432</v>
      </c>
      <c r="J711" s="309" t="s">
        <v>15063</v>
      </c>
      <c r="K711" s="310">
        <v>3.3291200000000027</v>
      </c>
      <c r="L711" s="310">
        <v>3.1135406500000009</v>
      </c>
      <c r="M711" s="310">
        <f>VLOOKUP(H711,'Details of Feeder LEvel'!H:N,7,FALSE)</f>
        <v>0.12000000000000011</v>
      </c>
      <c r="N711" s="310">
        <f t="shared" si="11"/>
        <v>6.47556561493733</v>
      </c>
      <c r="O711" s="310">
        <v>6.4755656149373291</v>
      </c>
      <c r="P711" s="309" t="s">
        <v>15063</v>
      </c>
      <c r="Q711" s="311"/>
    </row>
    <row r="712" spans="1:17" s="312" customFormat="1" x14ac:dyDescent="0.3">
      <c r="A712" s="307">
        <v>709</v>
      </c>
      <c r="B712" s="308" t="s">
        <v>3732</v>
      </c>
      <c r="C712" s="308" t="s">
        <v>14466</v>
      </c>
      <c r="D712" s="308" t="s">
        <v>14470</v>
      </c>
      <c r="E712" s="308" t="s">
        <v>14487</v>
      </c>
      <c r="F712" s="309" t="s">
        <v>3019</v>
      </c>
      <c r="G712" s="309" t="s">
        <v>4279</v>
      </c>
      <c r="H712" s="309" t="s">
        <v>14488</v>
      </c>
      <c r="I712" s="309" t="s">
        <v>2425</v>
      </c>
      <c r="J712" s="309" t="s">
        <v>15063</v>
      </c>
      <c r="K712" s="310">
        <v>0.50087999999999999</v>
      </c>
      <c r="L712" s="310">
        <v>0.48115000000000002</v>
      </c>
      <c r="M712" s="310">
        <f>VLOOKUP(H712,'Details of Feeder LEvel'!H:N,7,FALSE)</f>
        <v>1.7132000000000001</v>
      </c>
      <c r="N712" s="310">
        <f t="shared" si="11"/>
        <v>3.9390672416546821</v>
      </c>
      <c r="O712" s="310">
        <v>8.7895612617173384</v>
      </c>
      <c r="P712" s="309" t="s">
        <v>15063</v>
      </c>
      <c r="Q712" s="311"/>
    </row>
    <row r="713" spans="1:17" s="312" customFormat="1" x14ac:dyDescent="0.3">
      <c r="A713" s="307">
        <v>710</v>
      </c>
      <c r="B713" s="308" t="s">
        <v>3732</v>
      </c>
      <c r="C713" s="308" t="s">
        <v>14466</v>
      </c>
      <c r="D713" s="308" t="s">
        <v>14470</v>
      </c>
      <c r="E713" s="308" t="s">
        <v>14487</v>
      </c>
      <c r="F713" s="309" t="s">
        <v>3019</v>
      </c>
      <c r="G713" s="309" t="s">
        <v>4281</v>
      </c>
      <c r="H713" s="309" t="s">
        <v>4282</v>
      </c>
      <c r="I713" s="309" t="s">
        <v>2405</v>
      </c>
      <c r="J713" s="309" t="s">
        <v>15063</v>
      </c>
      <c r="K713" s="310">
        <v>3.0279999999999752E-2</v>
      </c>
      <c r="L713" s="310">
        <v>2.8587999999999912E-2</v>
      </c>
      <c r="M713" s="310">
        <f>VLOOKUP(H713,'Details of Feeder LEvel'!H:N,7,FALSE)</f>
        <v>0.64549999999999996</v>
      </c>
      <c r="N713" s="310">
        <f t="shared" si="11"/>
        <v>5.5878467635398064</v>
      </c>
      <c r="O713" s="310">
        <v>10.946826049312419</v>
      </c>
      <c r="P713" s="309" t="s">
        <v>15063</v>
      </c>
      <c r="Q713" s="311"/>
    </row>
    <row r="714" spans="1:17" s="312" customFormat="1" x14ac:dyDescent="0.3">
      <c r="A714" s="307">
        <v>711</v>
      </c>
      <c r="B714" s="308" t="s">
        <v>3732</v>
      </c>
      <c r="C714" s="308" t="s">
        <v>14466</v>
      </c>
      <c r="D714" s="308" t="s">
        <v>14470</v>
      </c>
      <c r="E714" s="308" t="s">
        <v>14487</v>
      </c>
      <c r="F714" s="309" t="s">
        <v>3019</v>
      </c>
      <c r="G714" s="309" t="s">
        <v>4283</v>
      </c>
      <c r="H714" s="309" t="s">
        <v>4284</v>
      </c>
      <c r="I714" s="309" t="s">
        <v>2432</v>
      </c>
      <c r="J714" s="309" t="s">
        <v>15063</v>
      </c>
      <c r="K714" s="310">
        <v>0.80713999999999997</v>
      </c>
      <c r="L714" s="310">
        <v>0.76501000000000097</v>
      </c>
      <c r="M714" s="310">
        <f>VLOOKUP(H714,'Details of Feeder LEvel'!H:N,7,FALSE)</f>
        <v>7.0000000000000062E-2</v>
      </c>
      <c r="N714" s="310">
        <f t="shared" si="11"/>
        <v>5.2196644943874677</v>
      </c>
      <c r="O714" s="310">
        <v>6.4375127050587562</v>
      </c>
      <c r="P714" s="309" t="s">
        <v>15063</v>
      </c>
      <c r="Q714" s="311"/>
    </row>
    <row r="715" spans="1:17" s="312" customFormat="1" x14ac:dyDescent="0.3">
      <c r="A715" s="307">
        <v>712</v>
      </c>
      <c r="B715" s="308" t="s">
        <v>3732</v>
      </c>
      <c r="C715" s="308" t="s">
        <v>14466</v>
      </c>
      <c r="D715" s="308" t="s">
        <v>14470</v>
      </c>
      <c r="E715" s="308" t="s">
        <v>14487</v>
      </c>
      <c r="F715" s="309" t="s">
        <v>3019</v>
      </c>
      <c r="G715" s="309" t="s">
        <v>4285</v>
      </c>
      <c r="H715" s="309" t="s">
        <v>4286</v>
      </c>
      <c r="I715" s="309" t="s">
        <v>2432</v>
      </c>
      <c r="J715" s="309" t="s">
        <v>15063</v>
      </c>
      <c r="K715" s="310">
        <v>1.9020800000000013</v>
      </c>
      <c r="L715" s="310">
        <v>1.7851497900000011</v>
      </c>
      <c r="M715" s="310">
        <f>VLOOKUP(H715,'Details of Feeder LEvel'!H:N,7,FALSE)</f>
        <v>8.0000000000000071E-3</v>
      </c>
      <c r="N715" s="310">
        <f t="shared" si="11"/>
        <v>6.1474916933041817</v>
      </c>
      <c r="O715" s="310">
        <v>6.1474916933041861</v>
      </c>
      <c r="P715" s="309" t="s">
        <v>15063</v>
      </c>
      <c r="Q715" s="311"/>
    </row>
    <row r="716" spans="1:17" s="312" customFormat="1" x14ac:dyDescent="0.3">
      <c r="A716" s="307">
        <v>713</v>
      </c>
      <c r="B716" s="308" t="s">
        <v>3732</v>
      </c>
      <c r="C716" s="308" t="s">
        <v>14466</v>
      </c>
      <c r="D716" s="308" t="s">
        <v>14470</v>
      </c>
      <c r="E716" s="308" t="s">
        <v>14487</v>
      </c>
      <c r="F716" s="309" t="s">
        <v>3019</v>
      </c>
      <c r="G716" s="309" t="s">
        <v>4287</v>
      </c>
      <c r="H716" s="309" t="s">
        <v>4288</v>
      </c>
      <c r="I716" s="309" t="s">
        <v>2432</v>
      </c>
      <c r="J716" s="309" t="s">
        <v>15063</v>
      </c>
      <c r="K716" s="310">
        <v>0.88619999999999999</v>
      </c>
      <c r="L716" s="310">
        <v>0.83385865000000003</v>
      </c>
      <c r="M716" s="310">
        <f>VLOOKUP(H716,'Details of Feeder LEvel'!H:N,7,FALSE)</f>
        <v>5.5000000000000049E-2</v>
      </c>
      <c r="N716" s="310">
        <f t="shared" si="11"/>
        <v>5.9062683367185684</v>
      </c>
      <c r="O716" s="310">
        <v>5.9062683367185675</v>
      </c>
      <c r="P716" s="309" t="s">
        <v>15063</v>
      </c>
      <c r="Q716" s="311"/>
    </row>
    <row r="717" spans="1:17" s="312" customFormat="1" x14ac:dyDescent="0.3">
      <c r="A717" s="307">
        <v>714</v>
      </c>
      <c r="B717" s="308" t="s">
        <v>3732</v>
      </c>
      <c r="C717" s="308" t="s">
        <v>14466</v>
      </c>
      <c r="D717" s="308" t="s">
        <v>14470</v>
      </c>
      <c r="E717" s="308" t="s">
        <v>14487</v>
      </c>
      <c r="F717" s="309" t="s">
        <v>3019</v>
      </c>
      <c r="G717" s="309" t="s">
        <v>4290</v>
      </c>
      <c r="H717" s="309" t="s">
        <v>4291</v>
      </c>
      <c r="I717" s="309" t="s">
        <v>2425</v>
      </c>
      <c r="J717" s="309" t="s">
        <v>15063</v>
      </c>
      <c r="K717" s="310">
        <v>0.83635999999999999</v>
      </c>
      <c r="L717" s="310">
        <v>0.82224200000000003</v>
      </c>
      <c r="M717" s="310">
        <f>VLOOKUP(H717,'Details of Feeder LEvel'!H:N,7,FALSE)</f>
        <v>0.24970000000000003</v>
      </c>
      <c r="N717" s="310">
        <f t="shared" si="11"/>
        <v>1.6880290783872931</v>
      </c>
      <c r="O717" s="310">
        <v>1.6880290783872764</v>
      </c>
      <c r="P717" s="309" t="s">
        <v>15063</v>
      </c>
      <c r="Q717" s="311"/>
    </row>
    <row r="718" spans="1:17" s="312" customFormat="1" x14ac:dyDescent="0.3">
      <c r="A718" s="307">
        <v>715</v>
      </c>
      <c r="B718" s="308" t="s">
        <v>3732</v>
      </c>
      <c r="C718" s="308" t="s">
        <v>14466</v>
      </c>
      <c r="D718" s="308" t="s">
        <v>14470</v>
      </c>
      <c r="E718" s="308" t="s">
        <v>14487</v>
      </c>
      <c r="F718" s="309" t="s">
        <v>3019</v>
      </c>
      <c r="G718" s="309" t="s">
        <v>4273</v>
      </c>
      <c r="H718" s="309" t="s">
        <v>4274</v>
      </c>
      <c r="I718" s="309" t="s">
        <v>2432</v>
      </c>
      <c r="J718" s="309" t="s">
        <v>15063</v>
      </c>
      <c r="K718" s="310">
        <v>3.2721200000000001</v>
      </c>
      <c r="L718" s="310">
        <v>3.0803904500000003</v>
      </c>
      <c r="M718" s="310">
        <f>VLOOKUP(H718,'Details of Feeder LEvel'!H:N,7,FALSE)</f>
        <v>2.0000000000000018E-2</v>
      </c>
      <c r="N718" s="310">
        <f t="shared" si="11"/>
        <v>5.8594901776218418</v>
      </c>
      <c r="O718" s="310">
        <v>6.0216320388234106</v>
      </c>
      <c r="P718" s="309" t="s">
        <v>15063</v>
      </c>
      <c r="Q718" s="311"/>
    </row>
    <row r="719" spans="1:17" s="312" customFormat="1" x14ac:dyDescent="0.3">
      <c r="A719" s="307">
        <v>716</v>
      </c>
      <c r="B719" s="308" t="s">
        <v>3732</v>
      </c>
      <c r="C719" s="308" t="s">
        <v>14466</v>
      </c>
      <c r="D719" s="308" t="s">
        <v>14470</v>
      </c>
      <c r="E719" s="308" t="s">
        <v>14487</v>
      </c>
      <c r="F719" s="309" t="s">
        <v>3019</v>
      </c>
      <c r="G719" s="309" t="s">
        <v>4292</v>
      </c>
      <c r="H719" s="309" t="s">
        <v>4293</v>
      </c>
      <c r="I719" s="309" t="s">
        <v>2425</v>
      </c>
      <c r="J719" s="309" t="s">
        <v>15063</v>
      </c>
      <c r="K719" s="310">
        <v>0</v>
      </c>
      <c r="L719" s="310">
        <v>0</v>
      </c>
      <c r="M719" s="310">
        <f>VLOOKUP(H719,'Details of Feeder LEvel'!H:N,7,FALSE)</f>
        <v>0</v>
      </c>
      <c r="N719" s="310" t="e">
        <f t="shared" si="11"/>
        <v>#DIV/0!</v>
      </c>
      <c r="O719" s="310" t="e">
        <v>#DIV/0!</v>
      </c>
      <c r="P719" s="309" t="s">
        <v>15063</v>
      </c>
      <c r="Q719" s="311"/>
    </row>
    <row r="720" spans="1:17" s="312" customFormat="1" x14ac:dyDescent="0.3">
      <c r="A720" s="307">
        <v>717</v>
      </c>
      <c r="B720" s="308" t="s">
        <v>3732</v>
      </c>
      <c r="C720" s="308" t="s">
        <v>14466</v>
      </c>
      <c r="D720" s="308" t="s">
        <v>14470</v>
      </c>
      <c r="E720" s="308" t="s">
        <v>14487</v>
      </c>
      <c r="F720" s="309" t="s">
        <v>3019</v>
      </c>
      <c r="G720" s="309" t="s">
        <v>4294</v>
      </c>
      <c r="H720" s="309" t="s">
        <v>4295</v>
      </c>
      <c r="I720" s="309" t="s">
        <v>2425</v>
      </c>
      <c r="J720" s="309" t="s">
        <v>15063</v>
      </c>
      <c r="K720" s="310">
        <v>0.2800600000000002</v>
      </c>
      <c r="L720" s="310">
        <v>0.26845140000000017</v>
      </c>
      <c r="M720" s="310">
        <f>VLOOKUP(H720,'Details of Feeder LEvel'!H:N,7,FALSE)</f>
        <v>0.36050000000000004</v>
      </c>
      <c r="N720" s="310">
        <f t="shared" si="11"/>
        <v>4.1450403484967566</v>
      </c>
      <c r="O720" s="310">
        <v>4.1450403484967531</v>
      </c>
      <c r="P720" s="309" t="s">
        <v>15063</v>
      </c>
      <c r="Q720" s="311"/>
    </row>
    <row r="721" spans="1:17" s="312" customFormat="1" x14ac:dyDescent="0.3">
      <c r="A721" s="307">
        <v>718</v>
      </c>
      <c r="B721" s="308" t="s">
        <v>3732</v>
      </c>
      <c r="C721" s="308" t="s">
        <v>14466</v>
      </c>
      <c r="D721" s="308" t="s">
        <v>14470</v>
      </c>
      <c r="E721" s="308" t="s">
        <v>14487</v>
      </c>
      <c r="F721" s="309" t="s">
        <v>3019</v>
      </c>
      <c r="G721" s="309" t="s">
        <v>4296</v>
      </c>
      <c r="H721" s="309" t="s">
        <v>4297</v>
      </c>
      <c r="I721" s="309" t="s">
        <v>2425</v>
      </c>
      <c r="J721" s="309" t="s">
        <v>15063</v>
      </c>
      <c r="K721" s="310">
        <v>8.4020000000000206E-2</v>
      </c>
      <c r="L721" s="310">
        <v>8.160100000000009E-2</v>
      </c>
      <c r="M721" s="310">
        <f>VLOOKUP(H721,'Details of Feeder LEvel'!H:N,7,FALSE)</f>
        <v>0.86770000000000003</v>
      </c>
      <c r="N721" s="310">
        <f t="shared" si="11"/>
        <v>2.8790764103786119</v>
      </c>
      <c r="O721" s="310">
        <v>2.8790764103786226</v>
      </c>
      <c r="P721" s="309" t="s">
        <v>15063</v>
      </c>
      <c r="Q721" s="311"/>
    </row>
    <row r="722" spans="1:17" s="312" customFormat="1" x14ac:dyDescent="0.3">
      <c r="A722" s="307">
        <v>719</v>
      </c>
      <c r="B722" s="308" t="s">
        <v>3732</v>
      </c>
      <c r="C722" s="308" t="s">
        <v>14466</v>
      </c>
      <c r="D722" s="308" t="s">
        <v>14470</v>
      </c>
      <c r="E722" s="308" t="s">
        <v>14487</v>
      </c>
      <c r="F722" s="309" t="s">
        <v>3019</v>
      </c>
      <c r="G722" s="309" t="s">
        <v>4298</v>
      </c>
      <c r="H722" s="309" t="s">
        <v>4299</v>
      </c>
      <c r="I722" s="309" t="s">
        <v>2425</v>
      </c>
      <c r="J722" s="309" t="s">
        <v>15063</v>
      </c>
      <c r="K722" s="310">
        <v>0.10885999999999996</v>
      </c>
      <c r="L722" s="310">
        <v>0.10287260000000001</v>
      </c>
      <c r="M722" s="310">
        <f>VLOOKUP(H722,'Details of Feeder LEvel'!H:N,7,FALSE)</f>
        <v>0.17370000000000002</v>
      </c>
      <c r="N722" s="310">
        <f t="shared" si="11"/>
        <v>5.5000918611059619</v>
      </c>
      <c r="O722" s="310">
        <v>5.5000918611059602</v>
      </c>
      <c r="P722" s="309" t="s">
        <v>15063</v>
      </c>
      <c r="Q722" s="311"/>
    </row>
    <row r="723" spans="1:17" s="312" customFormat="1" x14ac:dyDescent="0.3">
      <c r="A723" s="307">
        <v>720</v>
      </c>
      <c r="B723" s="308" t="s">
        <v>3732</v>
      </c>
      <c r="C723" s="308" t="s">
        <v>14466</v>
      </c>
      <c r="D723" s="308" t="s">
        <v>14470</v>
      </c>
      <c r="E723" s="308" t="s">
        <v>14484</v>
      </c>
      <c r="F723" s="309" t="s">
        <v>3019</v>
      </c>
      <c r="G723" s="309" t="s">
        <v>5164</v>
      </c>
      <c r="H723" s="309" t="s">
        <v>5165</v>
      </c>
      <c r="I723" s="309" t="s">
        <v>2405</v>
      </c>
      <c r="J723" s="309" t="s">
        <v>15063</v>
      </c>
      <c r="K723" s="310">
        <v>1.0518799999999997</v>
      </c>
      <c r="L723" s="310">
        <v>0.99944100000000002</v>
      </c>
      <c r="M723" s="310">
        <f>VLOOKUP(H723,'Details of Feeder LEvel'!H:N,7,FALSE)</f>
        <v>0</v>
      </c>
      <c r="N723" s="310">
        <f t="shared" si="11"/>
        <v>4.9852644788378617</v>
      </c>
      <c r="O723" s="310">
        <v>4.9852644788378697</v>
      </c>
      <c r="P723" s="309" t="s">
        <v>15063</v>
      </c>
      <c r="Q723" s="311"/>
    </row>
    <row r="724" spans="1:17" s="312" customFormat="1" x14ac:dyDescent="0.3">
      <c r="A724" s="307">
        <v>721</v>
      </c>
      <c r="B724" s="308" t="s">
        <v>3732</v>
      </c>
      <c r="C724" s="308" t="s">
        <v>14466</v>
      </c>
      <c r="D724" s="308" t="s">
        <v>4648</v>
      </c>
      <c r="E724" s="308" t="s">
        <v>14489</v>
      </c>
      <c r="F724" s="309" t="s">
        <v>4749</v>
      </c>
      <c r="G724" s="309" t="s">
        <v>4750</v>
      </c>
      <c r="H724" s="309" t="s">
        <v>4751</v>
      </c>
      <c r="I724" s="309" t="s">
        <v>2405</v>
      </c>
      <c r="J724" s="309" t="s">
        <v>15063</v>
      </c>
      <c r="K724" s="310">
        <v>0.53039999999999998</v>
      </c>
      <c r="L724" s="310">
        <v>0.47209200000000001</v>
      </c>
      <c r="M724" s="310">
        <f>VLOOKUP(H724,'Details of Feeder LEvel'!H:N,7,FALSE)</f>
        <v>0</v>
      </c>
      <c r="N724" s="310">
        <f t="shared" si="11"/>
        <v>10.993212669683253</v>
      </c>
      <c r="O724" s="310">
        <v>26.488082793412637</v>
      </c>
      <c r="P724" s="309" t="s">
        <v>15063</v>
      </c>
      <c r="Q724" s="311"/>
    </row>
    <row r="725" spans="1:17" s="312" customFormat="1" x14ac:dyDescent="0.3">
      <c r="A725" s="307">
        <v>722</v>
      </c>
      <c r="B725" s="308" t="s">
        <v>3732</v>
      </c>
      <c r="C725" s="308" t="s">
        <v>14466</v>
      </c>
      <c r="D725" s="308" t="s">
        <v>4648</v>
      </c>
      <c r="E725" s="308" t="s">
        <v>14489</v>
      </c>
      <c r="F725" s="309" t="s">
        <v>4749</v>
      </c>
      <c r="G725" s="309" t="s">
        <v>4752</v>
      </c>
      <c r="H725" s="309" t="s">
        <v>4753</v>
      </c>
      <c r="I725" s="309" t="s">
        <v>2405</v>
      </c>
      <c r="J725" s="309" t="s">
        <v>15063</v>
      </c>
      <c r="K725" s="310">
        <v>0.68403999999999998</v>
      </c>
      <c r="L725" s="310">
        <v>0.61220350000000001</v>
      </c>
      <c r="M725" s="310">
        <f>VLOOKUP(H725,'Details of Feeder LEvel'!H:N,7,FALSE)</f>
        <v>4.0000000000000036E-3</v>
      </c>
      <c r="N725" s="310">
        <f t="shared" si="11"/>
        <v>10.501798140459618</v>
      </c>
      <c r="O725" s="310">
        <v>11.130412141309121</v>
      </c>
      <c r="P725" s="309" t="s">
        <v>15063</v>
      </c>
      <c r="Q725" s="311"/>
    </row>
    <row r="726" spans="1:17" s="312" customFormat="1" x14ac:dyDescent="0.3">
      <c r="A726" s="307">
        <v>723</v>
      </c>
      <c r="B726" s="308" t="s">
        <v>3732</v>
      </c>
      <c r="C726" s="308" t="s">
        <v>14466</v>
      </c>
      <c r="D726" s="308" t="s">
        <v>4648</v>
      </c>
      <c r="E726" s="308" t="s">
        <v>14489</v>
      </c>
      <c r="F726" s="309" t="s">
        <v>4749</v>
      </c>
      <c r="G726" s="309" t="s">
        <v>4754</v>
      </c>
      <c r="H726" s="309" t="s">
        <v>4755</v>
      </c>
      <c r="I726" s="309" t="s">
        <v>2405</v>
      </c>
      <c r="J726" s="309" t="s">
        <v>15063</v>
      </c>
      <c r="K726" s="310">
        <v>2.7436399999999996</v>
      </c>
      <c r="L726" s="310">
        <v>2.5912255000000002</v>
      </c>
      <c r="M726" s="310">
        <f>VLOOKUP(H726,'Details of Feeder LEvel'!H:N,7,FALSE)</f>
        <v>1.0413600000000005</v>
      </c>
      <c r="N726" s="310">
        <f t="shared" si="11"/>
        <v>5.5551931011356981</v>
      </c>
      <c r="O726" s="310">
        <v>5.6412948415224262</v>
      </c>
      <c r="P726" s="309" t="s">
        <v>15063</v>
      </c>
      <c r="Q726" s="311"/>
    </row>
    <row r="727" spans="1:17" s="312" customFormat="1" x14ac:dyDescent="0.3">
      <c r="A727" s="307">
        <v>724</v>
      </c>
      <c r="B727" s="308" t="s">
        <v>3732</v>
      </c>
      <c r="C727" s="308" t="s">
        <v>14466</v>
      </c>
      <c r="D727" s="308" t="s">
        <v>4648</v>
      </c>
      <c r="E727" s="308" t="s">
        <v>14489</v>
      </c>
      <c r="F727" s="309" t="s">
        <v>4749</v>
      </c>
      <c r="G727" s="309" t="s">
        <v>4756</v>
      </c>
      <c r="H727" s="309" t="s">
        <v>14490</v>
      </c>
      <c r="I727" s="309" t="s">
        <v>2432</v>
      </c>
      <c r="J727" s="309" t="s">
        <v>15063</v>
      </c>
      <c r="K727" s="310">
        <v>0.76229999999999998</v>
      </c>
      <c r="L727" s="310">
        <v>0.73408899999999999</v>
      </c>
      <c r="M727" s="310">
        <f>VLOOKUP(H727,'Details of Feeder LEvel'!H:N,7,FALSE)</f>
        <v>0</v>
      </c>
      <c r="N727" s="310">
        <f t="shared" si="11"/>
        <v>3.7007739735012444</v>
      </c>
      <c r="O727" s="310">
        <v>3.7007739735012368</v>
      </c>
      <c r="P727" s="309" t="s">
        <v>15063</v>
      </c>
      <c r="Q727" s="311"/>
    </row>
    <row r="728" spans="1:17" s="312" customFormat="1" x14ac:dyDescent="0.3">
      <c r="A728" s="307">
        <v>725</v>
      </c>
      <c r="B728" s="308" t="s">
        <v>3732</v>
      </c>
      <c r="C728" s="308" t="s">
        <v>14466</v>
      </c>
      <c r="D728" s="308" t="s">
        <v>4648</v>
      </c>
      <c r="E728" s="308" t="s">
        <v>14489</v>
      </c>
      <c r="F728" s="309" t="s">
        <v>4749</v>
      </c>
      <c r="G728" s="309" t="s">
        <v>4757</v>
      </c>
      <c r="H728" s="309" t="s">
        <v>4758</v>
      </c>
      <c r="I728" s="309" t="s">
        <v>2405</v>
      </c>
      <c r="J728" s="309" t="s">
        <v>15063</v>
      </c>
      <c r="K728" s="310">
        <v>0.71996000000000016</v>
      </c>
      <c r="L728" s="310">
        <v>0.63762450000000004</v>
      </c>
      <c r="M728" s="310">
        <f>VLOOKUP(H728,'Details of Feeder LEvel'!H:N,7,FALSE)</f>
        <v>6.1000000000000054E-2</v>
      </c>
      <c r="N728" s="310">
        <f t="shared" si="11"/>
        <v>11.436121451191747</v>
      </c>
      <c r="O728" s="310">
        <v>14.753647914959146</v>
      </c>
      <c r="P728" s="309" t="s">
        <v>15063</v>
      </c>
      <c r="Q728" s="311"/>
    </row>
    <row r="729" spans="1:17" s="312" customFormat="1" x14ac:dyDescent="0.3">
      <c r="A729" s="307">
        <v>726</v>
      </c>
      <c r="B729" s="308" t="s">
        <v>3732</v>
      </c>
      <c r="C729" s="308" t="s">
        <v>14466</v>
      </c>
      <c r="D729" s="308" t="s">
        <v>4648</v>
      </c>
      <c r="E729" s="308" t="s">
        <v>14489</v>
      </c>
      <c r="F729" s="309" t="s">
        <v>4749</v>
      </c>
      <c r="G729" s="309" t="s">
        <v>4759</v>
      </c>
      <c r="H729" s="309" t="s">
        <v>4760</v>
      </c>
      <c r="I729" s="309" t="s">
        <v>2405</v>
      </c>
      <c r="J729" s="309" t="s">
        <v>15063</v>
      </c>
      <c r="K729" s="310">
        <v>1.3417599999999998</v>
      </c>
      <c r="L729" s="310">
        <v>1.1580066000000002</v>
      </c>
      <c r="M729" s="310">
        <f>VLOOKUP(H729,'Details of Feeder LEvel'!H:N,7,FALSE)</f>
        <v>0.12199999999999989</v>
      </c>
      <c r="N729" s="310">
        <f t="shared" si="11"/>
        <v>13.694952897686594</v>
      </c>
      <c r="O729" s="310">
        <v>13.694952897686596</v>
      </c>
      <c r="P729" s="309" t="s">
        <v>15063</v>
      </c>
      <c r="Q729" s="311"/>
    </row>
    <row r="730" spans="1:17" s="312" customFormat="1" x14ac:dyDescent="0.3">
      <c r="A730" s="307">
        <v>727</v>
      </c>
      <c r="B730" s="308" t="s">
        <v>3732</v>
      </c>
      <c r="C730" s="308" t="s">
        <v>14466</v>
      </c>
      <c r="D730" s="308" t="s">
        <v>4648</v>
      </c>
      <c r="E730" s="308" t="s">
        <v>14489</v>
      </c>
      <c r="F730" s="309" t="s">
        <v>4749</v>
      </c>
      <c r="G730" s="309" t="s">
        <v>4761</v>
      </c>
      <c r="H730" s="309" t="s">
        <v>14491</v>
      </c>
      <c r="I730" s="309" t="s">
        <v>2432</v>
      </c>
      <c r="J730" s="309" t="s">
        <v>15063</v>
      </c>
      <c r="K730" s="310">
        <v>0.32423999999999997</v>
      </c>
      <c r="L730" s="310">
        <v>0.2988325</v>
      </c>
      <c r="M730" s="310">
        <f>VLOOKUP(H730,'Details of Feeder LEvel'!H:N,7,FALSE)</f>
        <v>0</v>
      </c>
      <c r="N730" s="310">
        <f t="shared" si="11"/>
        <v>7.8360165309647094</v>
      </c>
      <c r="O730" s="310">
        <v>16.35906015360904</v>
      </c>
      <c r="P730" s="309" t="s">
        <v>15063</v>
      </c>
      <c r="Q730" s="311"/>
    </row>
    <row r="731" spans="1:17" s="312" customFormat="1" x14ac:dyDescent="0.3">
      <c r="A731" s="307">
        <v>728</v>
      </c>
      <c r="B731" s="308" t="s">
        <v>3732</v>
      </c>
      <c r="C731" s="308" t="s">
        <v>14466</v>
      </c>
      <c r="D731" s="308" t="s">
        <v>4648</v>
      </c>
      <c r="E731" s="308" t="s">
        <v>14489</v>
      </c>
      <c r="F731" s="309" t="s">
        <v>4749</v>
      </c>
      <c r="G731" s="309" t="s">
        <v>4762</v>
      </c>
      <c r="H731" s="309" t="s">
        <v>4763</v>
      </c>
      <c r="I731" s="309" t="s">
        <v>2405</v>
      </c>
      <c r="J731" s="309" t="s">
        <v>15063</v>
      </c>
      <c r="K731" s="310">
        <v>1.5347</v>
      </c>
      <c r="L731" s="310">
        <v>1.338471</v>
      </c>
      <c r="M731" s="310">
        <f>VLOOKUP(H731,'Details of Feeder LEvel'!H:N,7,FALSE)</f>
        <v>1.0295000000000001</v>
      </c>
      <c r="N731" s="310">
        <f t="shared" si="11"/>
        <v>12.786147129732194</v>
      </c>
      <c r="O731" s="310">
        <v>12.786147129732194</v>
      </c>
      <c r="P731" s="309" t="s">
        <v>15063</v>
      </c>
      <c r="Q731" s="311"/>
    </row>
    <row r="732" spans="1:17" s="312" customFormat="1" x14ac:dyDescent="0.3">
      <c r="A732" s="307">
        <v>729</v>
      </c>
      <c r="B732" s="308" t="s">
        <v>3732</v>
      </c>
      <c r="C732" s="308" t="s">
        <v>14466</v>
      </c>
      <c r="D732" s="308" t="s">
        <v>4648</v>
      </c>
      <c r="E732" s="308" t="s">
        <v>14489</v>
      </c>
      <c r="F732" s="309" t="s">
        <v>4749</v>
      </c>
      <c r="G732" s="309" t="s">
        <v>4764</v>
      </c>
      <c r="H732" s="309" t="s">
        <v>4765</v>
      </c>
      <c r="I732" s="309" t="s">
        <v>2405</v>
      </c>
      <c r="J732" s="309" t="s">
        <v>15063</v>
      </c>
      <c r="K732" s="310">
        <v>0.59563999999999995</v>
      </c>
      <c r="L732" s="310">
        <v>0.53061899999999995</v>
      </c>
      <c r="M732" s="310">
        <f>VLOOKUP(H732,'Details of Feeder LEvel'!H:N,7,FALSE)</f>
        <v>0</v>
      </c>
      <c r="N732" s="310">
        <f t="shared" si="11"/>
        <v>10.916157410516419</v>
      </c>
      <c r="O732" s="310">
        <v>22.40871562445388</v>
      </c>
      <c r="P732" s="309" t="s">
        <v>15063</v>
      </c>
      <c r="Q732" s="311"/>
    </row>
    <row r="733" spans="1:17" s="312" customFormat="1" x14ac:dyDescent="0.3">
      <c r="A733" s="307">
        <v>730</v>
      </c>
      <c r="B733" s="308" t="s">
        <v>3732</v>
      </c>
      <c r="C733" s="308" t="s">
        <v>14466</v>
      </c>
      <c r="D733" s="308" t="s">
        <v>4648</v>
      </c>
      <c r="E733" s="308" t="s">
        <v>14489</v>
      </c>
      <c r="F733" s="309" t="s">
        <v>4749</v>
      </c>
      <c r="G733" s="309" t="s">
        <v>4766</v>
      </c>
      <c r="H733" s="309" t="s">
        <v>4767</v>
      </c>
      <c r="I733" s="309" t="s">
        <v>2405</v>
      </c>
      <c r="J733" s="309" t="s">
        <v>15063</v>
      </c>
      <c r="K733" s="310">
        <v>0.15409999999999999</v>
      </c>
      <c r="L733" s="310">
        <v>0.14256199999999999</v>
      </c>
      <c r="M733" s="310">
        <f>VLOOKUP(H733,'Details of Feeder LEvel'!H:N,7,FALSE)</f>
        <v>1.0000000000000009E-2</v>
      </c>
      <c r="N733" s="310">
        <f t="shared" si="11"/>
        <v>7.4873458792991521</v>
      </c>
      <c r="O733" s="310">
        <v>7.4873458792991565</v>
      </c>
      <c r="P733" s="309" t="s">
        <v>15063</v>
      </c>
      <c r="Q733" s="311"/>
    </row>
    <row r="734" spans="1:17" s="312" customFormat="1" x14ac:dyDescent="0.3">
      <c r="A734" s="307">
        <v>731</v>
      </c>
      <c r="B734" s="308" t="s">
        <v>3732</v>
      </c>
      <c r="C734" s="308" t="s">
        <v>14466</v>
      </c>
      <c r="D734" s="308" t="s">
        <v>4648</v>
      </c>
      <c r="E734" s="308" t="s">
        <v>14489</v>
      </c>
      <c r="F734" s="309" t="s">
        <v>4749</v>
      </c>
      <c r="G734" s="309" t="s">
        <v>14492</v>
      </c>
      <c r="H734" s="309" t="s">
        <v>14493</v>
      </c>
      <c r="I734" s="309" t="s">
        <v>2405</v>
      </c>
      <c r="J734" s="309" t="s">
        <v>15063</v>
      </c>
      <c r="K734" s="310">
        <v>3.8552689999999994</v>
      </c>
      <c r="L734" s="310">
        <v>3.2803819999999999</v>
      </c>
      <c r="M734" s="310">
        <f>VLOOKUP(H734,'Details of Feeder LEvel'!H:N,7,FALSE)</f>
        <v>0.21249999999999991</v>
      </c>
      <c r="N734" s="310">
        <f t="shared" si="11"/>
        <v>14.911722113294806</v>
      </c>
      <c r="O734" s="310">
        <v>14.911722113294823</v>
      </c>
      <c r="P734" s="309" t="s">
        <v>15063</v>
      </c>
      <c r="Q734" s="311"/>
    </row>
    <row r="735" spans="1:17" s="312" customFormat="1" x14ac:dyDescent="0.3">
      <c r="A735" s="307">
        <v>732</v>
      </c>
      <c r="B735" s="308" t="s">
        <v>3732</v>
      </c>
      <c r="C735" s="308" t="s">
        <v>14466</v>
      </c>
      <c r="D735" s="308" t="s">
        <v>14480</v>
      </c>
      <c r="E735" s="308" t="s">
        <v>14494</v>
      </c>
      <c r="F735" s="309" t="s">
        <v>4901</v>
      </c>
      <c r="G735" s="309" t="s">
        <v>4904</v>
      </c>
      <c r="H735" s="309" t="s">
        <v>14495</v>
      </c>
      <c r="I735" s="309" t="s">
        <v>2405</v>
      </c>
      <c r="J735" s="309" t="s">
        <v>15063</v>
      </c>
      <c r="K735" s="310">
        <v>2.3109200000000003</v>
      </c>
      <c r="L735" s="310">
        <v>2.2161485000000001</v>
      </c>
      <c r="M735" s="310">
        <f>VLOOKUP(H735,'Details of Feeder LEvel'!H:N,7,FALSE)</f>
        <v>1.6201600000000038E-2</v>
      </c>
      <c r="N735" s="310">
        <f t="shared" si="11"/>
        <v>4.1010290274003518</v>
      </c>
      <c r="O735" s="310">
        <v>4.1010290274003491</v>
      </c>
      <c r="P735" s="309" t="s">
        <v>15063</v>
      </c>
      <c r="Q735" s="311"/>
    </row>
    <row r="736" spans="1:17" s="312" customFormat="1" x14ac:dyDescent="0.3">
      <c r="A736" s="307">
        <v>733</v>
      </c>
      <c r="B736" s="308" t="s">
        <v>3732</v>
      </c>
      <c r="C736" s="308" t="s">
        <v>14466</v>
      </c>
      <c r="D736" s="308" t="s">
        <v>14480</v>
      </c>
      <c r="E736" s="308" t="s">
        <v>14496</v>
      </c>
      <c r="F736" s="309" t="s">
        <v>4901</v>
      </c>
      <c r="G736" s="309" t="s">
        <v>5079</v>
      </c>
      <c r="H736" s="309" t="s">
        <v>5080</v>
      </c>
      <c r="I736" s="309" t="s">
        <v>2405</v>
      </c>
      <c r="J736" s="309" t="s">
        <v>15063</v>
      </c>
      <c r="K736" s="310">
        <v>3.2121279988988136</v>
      </c>
      <c r="L736" s="310">
        <v>2.9617250000000004</v>
      </c>
      <c r="M736" s="310">
        <f>VLOOKUP(H736,'Details of Feeder LEvel'!H:N,7,FALSE)</f>
        <v>0</v>
      </c>
      <c r="N736" s="310">
        <f t="shared" si="11"/>
        <v>7.795548589117768</v>
      </c>
      <c r="O736" s="310">
        <v>7.7955485891177512</v>
      </c>
      <c r="P736" s="309" t="s">
        <v>15063</v>
      </c>
      <c r="Q736" s="311"/>
    </row>
    <row r="737" spans="1:17" s="312" customFormat="1" x14ac:dyDescent="0.3">
      <c r="A737" s="307">
        <v>734</v>
      </c>
      <c r="B737" s="308" t="s">
        <v>3732</v>
      </c>
      <c r="C737" s="308" t="s">
        <v>14466</v>
      </c>
      <c r="D737" s="308" t="s">
        <v>14480</v>
      </c>
      <c r="E737" s="308" t="s">
        <v>14496</v>
      </c>
      <c r="F737" s="309" t="s">
        <v>4901</v>
      </c>
      <c r="G737" s="309" t="s">
        <v>5075</v>
      </c>
      <c r="H737" s="309" t="s">
        <v>5076</v>
      </c>
      <c r="I737" s="309" t="s">
        <v>2405</v>
      </c>
      <c r="J737" s="309" t="s">
        <v>15063</v>
      </c>
      <c r="K737" s="310">
        <v>2.4992562904956808</v>
      </c>
      <c r="L737" s="310">
        <v>2.30687</v>
      </c>
      <c r="M737" s="310">
        <f>VLOOKUP(H737,'Details of Feeder LEvel'!H:N,7,FALSE)</f>
        <v>0</v>
      </c>
      <c r="N737" s="310">
        <f t="shared" si="11"/>
        <v>7.6977415732551613</v>
      </c>
      <c r="O737" s="310">
        <v>8.3140596961511655</v>
      </c>
      <c r="P737" s="309" t="s">
        <v>15063</v>
      </c>
      <c r="Q737" s="311"/>
    </row>
    <row r="738" spans="1:17" s="312" customFormat="1" x14ac:dyDescent="0.3">
      <c r="A738" s="307">
        <v>735</v>
      </c>
      <c r="B738" s="308" t="s">
        <v>3732</v>
      </c>
      <c r="C738" s="308" t="s">
        <v>14466</v>
      </c>
      <c r="D738" s="308" t="s">
        <v>14480</v>
      </c>
      <c r="E738" s="308" t="s">
        <v>14496</v>
      </c>
      <c r="F738" s="309" t="s">
        <v>4901</v>
      </c>
      <c r="G738" s="309" t="s">
        <v>5081</v>
      </c>
      <c r="H738" s="309" t="s">
        <v>5082</v>
      </c>
      <c r="I738" s="309" t="s">
        <v>2405</v>
      </c>
      <c r="J738" s="309" t="s">
        <v>15063</v>
      </c>
      <c r="K738" s="310">
        <v>2.4228438234015321</v>
      </c>
      <c r="L738" s="310">
        <v>2.2109510000000001</v>
      </c>
      <c r="M738" s="310">
        <f>VLOOKUP(H738,'Details of Feeder LEvel'!H:N,7,FALSE)</f>
        <v>0</v>
      </c>
      <c r="N738" s="310">
        <f t="shared" si="11"/>
        <v>8.7456245159065507</v>
      </c>
      <c r="O738" s="310">
        <v>8.7456245159065471</v>
      </c>
      <c r="P738" s="309" t="s">
        <v>15063</v>
      </c>
      <c r="Q738" s="311"/>
    </row>
    <row r="739" spans="1:17" s="312" customFormat="1" x14ac:dyDescent="0.3">
      <c r="A739" s="307">
        <v>736</v>
      </c>
      <c r="B739" s="308" t="s">
        <v>3732</v>
      </c>
      <c r="C739" s="308" t="s">
        <v>14466</v>
      </c>
      <c r="D739" s="308" t="s">
        <v>14480</v>
      </c>
      <c r="E739" s="308" t="s">
        <v>14494</v>
      </c>
      <c r="F739" s="309" t="s">
        <v>4901</v>
      </c>
      <c r="G739" s="309" t="s">
        <v>4905</v>
      </c>
      <c r="H739" s="309" t="s">
        <v>14497</v>
      </c>
      <c r="I739" s="309" t="s">
        <v>2405</v>
      </c>
      <c r="J739" s="309" t="s">
        <v>15063</v>
      </c>
      <c r="K739" s="310">
        <v>1.7263199999999999</v>
      </c>
      <c r="L739" s="310">
        <v>1.6309616000000005</v>
      </c>
      <c r="M739" s="310">
        <f>VLOOKUP(H739,'Details of Feeder LEvel'!H:N,7,FALSE)</f>
        <v>1.1287728000000108E-2</v>
      </c>
      <c r="N739" s="310">
        <f t="shared" si="11"/>
        <v>5.5237962834236649</v>
      </c>
      <c r="O739" s="310">
        <v>8.641429835568438</v>
      </c>
      <c r="P739" s="309" t="s">
        <v>15063</v>
      </c>
      <c r="Q739" s="311"/>
    </row>
    <row r="740" spans="1:17" s="312" customFormat="1" x14ac:dyDescent="0.3">
      <c r="A740" s="307">
        <v>737</v>
      </c>
      <c r="B740" s="308" t="s">
        <v>3732</v>
      </c>
      <c r="C740" s="308" t="s">
        <v>14466</v>
      </c>
      <c r="D740" s="308" t="s">
        <v>14480</v>
      </c>
      <c r="E740" s="308" t="s">
        <v>14496</v>
      </c>
      <c r="F740" s="309" t="s">
        <v>4901</v>
      </c>
      <c r="G740" s="309" t="s">
        <v>5077</v>
      </c>
      <c r="H740" s="309" t="s">
        <v>5078</v>
      </c>
      <c r="I740" s="309" t="s">
        <v>2405</v>
      </c>
      <c r="J740" s="309" t="s">
        <v>15063</v>
      </c>
      <c r="K740" s="310">
        <v>1.5090443776793583</v>
      </c>
      <c r="L740" s="310">
        <v>1.4126470000000002</v>
      </c>
      <c r="M740" s="310">
        <f>VLOOKUP(H740,'Details of Feeder LEvel'!H:N,7,FALSE)</f>
        <v>0</v>
      </c>
      <c r="N740" s="310">
        <f t="shared" si="11"/>
        <v>6.3879750062486629</v>
      </c>
      <c r="O740" s="310">
        <v>6.3879750062486469</v>
      </c>
      <c r="P740" s="309" t="s">
        <v>15063</v>
      </c>
      <c r="Q740" s="311"/>
    </row>
    <row r="741" spans="1:17" s="312" customFormat="1" x14ac:dyDescent="0.3">
      <c r="A741" s="307">
        <v>738</v>
      </c>
      <c r="B741" s="308" t="s">
        <v>3732</v>
      </c>
      <c r="C741" s="308" t="s">
        <v>14466</v>
      </c>
      <c r="D741" s="308" t="s">
        <v>14480</v>
      </c>
      <c r="E741" s="308" t="s">
        <v>14494</v>
      </c>
      <c r="F741" s="309" t="s">
        <v>4901</v>
      </c>
      <c r="G741" s="309" t="s">
        <v>4906</v>
      </c>
      <c r="H741" s="309" t="s">
        <v>4907</v>
      </c>
      <c r="I741" s="309" t="s">
        <v>2405</v>
      </c>
      <c r="J741" s="309" t="s">
        <v>15063</v>
      </c>
      <c r="K741" s="310">
        <v>2.3667600000000002</v>
      </c>
      <c r="L741" s="310">
        <v>2.2298220000000004</v>
      </c>
      <c r="M741" s="310">
        <f>VLOOKUP(H741,'Details of Feeder LEvel'!H:N,7,FALSE)</f>
        <v>1.5906736799999877E-2</v>
      </c>
      <c r="N741" s="310">
        <f t="shared" si="11"/>
        <v>5.7858845003295549</v>
      </c>
      <c r="O741" s="310">
        <v>6.975405160772608</v>
      </c>
      <c r="P741" s="309" t="s">
        <v>15063</v>
      </c>
      <c r="Q741" s="311"/>
    </row>
    <row r="742" spans="1:17" s="312" customFormat="1" x14ac:dyDescent="0.3">
      <c r="A742" s="307">
        <v>739</v>
      </c>
      <c r="B742" s="308" t="s">
        <v>3732</v>
      </c>
      <c r="C742" s="308" t="s">
        <v>14466</v>
      </c>
      <c r="D742" s="308" t="s">
        <v>14480</v>
      </c>
      <c r="E742" s="308" t="s">
        <v>14496</v>
      </c>
      <c r="F742" s="309" t="s">
        <v>4901</v>
      </c>
      <c r="G742" s="309" t="s">
        <v>4402</v>
      </c>
      <c r="H742" s="309" t="s">
        <v>5083</v>
      </c>
      <c r="I742" s="309" t="s">
        <v>2405</v>
      </c>
      <c r="J742" s="309" t="s">
        <v>15063</v>
      </c>
      <c r="K742" s="310">
        <v>3.68005842423864</v>
      </c>
      <c r="L742" s="310">
        <v>3.3771161000000003</v>
      </c>
      <c r="M742" s="310">
        <f>VLOOKUP(H742,'Details of Feeder LEvel'!H:N,7,FALSE)</f>
        <v>0</v>
      </c>
      <c r="N742" s="310">
        <f t="shared" si="11"/>
        <v>8.2319976836051154</v>
      </c>
      <c r="O742" s="310">
        <v>9.8572582371142516</v>
      </c>
      <c r="P742" s="309" t="s">
        <v>15063</v>
      </c>
      <c r="Q742" s="311"/>
    </row>
    <row r="743" spans="1:17" s="312" customFormat="1" x14ac:dyDescent="0.3">
      <c r="A743" s="307">
        <v>740</v>
      </c>
      <c r="B743" s="308" t="s">
        <v>3732</v>
      </c>
      <c r="C743" s="308" t="s">
        <v>14466</v>
      </c>
      <c r="D743" s="308" t="s">
        <v>14480</v>
      </c>
      <c r="E743" s="308" t="s">
        <v>14494</v>
      </c>
      <c r="F743" s="309" t="s">
        <v>4901</v>
      </c>
      <c r="G743" s="309" t="s">
        <v>4908</v>
      </c>
      <c r="H743" s="309" t="s">
        <v>4909</v>
      </c>
      <c r="I743" s="309" t="s">
        <v>2432</v>
      </c>
      <c r="J743" s="309" t="s">
        <v>15063</v>
      </c>
      <c r="K743" s="310">
        <v>0.49661999999999995</v>
      </c>
      <c r="L743" s="310">
        <v>0.46952299999999991</v>
      </c>
      <c r="M743" s="310">
        <f>VLOOKUP(H743,'Details of Feeder LEvel'!H:N,7,FALSE)</f>
        <v>2.5078000000000045E-3</v>
      </c>
      <c r="N743" s="310">
        <f t="shared" si="11"/>
        <v>5.4562844831058035</v>
      </c>
      <c r="O743" s="310">
        <v>5.4562844831058115</v>
      </c>
      <c r="P743" s="309" t="s">
        <v>15063</v>
      </c>
      <c r="Q743" s="311"/>
    </row>
    <row r="744" spans="1:17" s="312" customFormat="1" x14ac:dyDescent="0.3">
      <c r="A744" s="307">
        <v>741</v>
      </c>
      <c r="B744" s="308" t="s">
        <v>3732</v>
      </c>
      <c r="C744" s="308" t="s">
        <v>14466</v>
      </c>
      <c r="D744" s="308" t="s">
        <v>14480</v>
      </c>
      <c r="E744" s="308" t="s">
        <v>14494</v>
      </c>
      <c r="F744" s="309" t="s">
        <v>4901</v>
      </c>
      <c r="G744" s="309" t="s">
        <v>4910</v>
      </c>
      <c r="H744" s="309" t="s">
        <v>14498</v>
      </c>
      <c r="I744" s="309" t="s">
        <v>2432</v>
      </c>
      <c r="J744" s="309" t="s">
        <v>15063</v>
      </c>
      <c r="K744" s="310">
        <v>2.2238000000000002</v>
      </c>
      <c r="L744" s="310">
        <v>2.1265471000000002</v>
      </c>
      <c r="M744" s="310">
        <f>VLOOKUP(H744,'Details of Feeder LEvel'!H:N,7,FALSE)</f>
        <v>1.5713599999999772E-2</v>
      </c>
      <c r="N744" s="310">
        <f t="shared" si="11"/>
        <v>4.3732754744131652</v>
      </c>
      <c r="O744" s="310">
        <v>4.3732754744131626</v>
      </c>
      <c r="P744" s="309" t="s">
        <v>15063</v>
      </c>
      <c r="Q744" s="311"/>
    </row>
    <row r="745" spans="1:17" s="312" customFormat="1" x14ac:dyDescent="0.3">
      <c r="A745" s="307">
        <v>742</v>
      </c>
      <c r="B745" s="308" t="s">
        <v>3732</v>
      </c>
      <c r="C745" s="308" t="s">
        <v>14466</v>
      </c>
      <c r="D745" s="308" t="s">
        <v>14480</v>
      </c>
      <c r="E745" s="308" t="s">
        <v>14481</v>
      </c>
      <c r="F745" s="309" t="s">
        <v>2991</v>
      </c>
      <c r="G745" s="309" t="s">
        <v>4241</v>
      </c>
      <c r="H745" s="309" t="s">
        <v>4242</v>
      </c>
      <c r="I745" s="309" t="s">
        <v>2432</v>
      </c>
      <c r="J745" s="309" t="s">
        <v>15063</v>
      </c>
      <c r="K745" s="310">
        <v>0.51975499999999997</v>
      </c>
      <c r="L745" s="310">
        <v>0.48958214999999999</v>
      </c>
      <c r="M745" s="310">
        <f>VLOOKUP(H745,'Details of Feeder LEvel'!H:N,7,FALSE)</f>
        <v>0.11612500000000003</v>
      </c>
      <c r="N745" s="310">
        <f t="shared" si="11"/>
        <v>5.8052062991216973</v>
      </c>
      <c r="O745" s="310">
        <v>5.8052062991217124</v>
      </c>
      <c r="P745" s="309" t="s">
        <v>15063</v>
      </c>
      <c r="Q745" s="311"/>
    </row>
    <row r="746" spans="1:17" s="312" customFormat="1" x14ac:dyDescent="0.3">
      <c r="A746" s="307">
        <v>743</v>
      </c>
      <c r="B746" s="308" t="s">
        <v>3732</v>
      </c>
      <c r="C746" s="308" t="s">
        <v>14466</v>
      </c>
      <c r="D746" s="308" t="s">
        <v>14470</v>
      </c>
      <c r="E746" s="308" t="s">
        <v>14487</v>
      </c>
      <c r="F746" s="309" t="s">
        <v>2991</v>
      </c>
      <c r="G746" s="309" t="s">
        <v>4277</v>
      </c>
      <c r="H746" s="309" t="s">
        <v>4278</v>
      </c>
      <c r="I746" s="309" t="s">
        <v>2432</v>
      </c>
      <c r="J746" s="309" t="s">
        <v>15063</v>
      </c>
      <c r="K746" s="310">
        <v>1.3201716999999999</v>
      </c>
      <c r="L746" s="310">
        <v>1.2598053999999999</v>
      </c>
      <c r="M746" s="310">
        <f>VLOOKUP(H746,'Details of Feeder LEvel'!H:N,7,FALSE)</f>
        <v>0.16500000000000004</v>
      </c>
      <c r="N746" s="310">
        <f t="shared" si="11"/>
        <v>4.5726097597759514</v>
      </c>
      <c r="O746" s="310">
        <v>4.572609759775947</v>
      </c>
      <c r="P746" s="309" t="s">
        <v>15063</v>
      </c>
      <c r="Q746" s="311"/>
    </row>
    <row r="747" spans="1:17" s="312" customFormat="1" x14ac:dyDescent="0.3">
      <c r="A747" s="307">
        <v>744</v>
      </c>
      <c r="B747" s="308" t="s">
        <v>3732</v>
      </c>
      <c r="C747" s="308" t="s">
        <v>14466</v>
      </c>
      <c r="D747" s="308" t="s">
        <v>14470</v>
      </c>
      <c r="E747" s="308" t="s">
        <v>14487</v>
      </c>
      <c r="F747" s="309" t="s">
        <v>2991</v>
      </c>
      <c r="G747" s="309" t="s">
        <v>4263</v>
      </c>
      <c r="H747" s="309" t="s">
        <v>4264</v>
      </c>
      <c r="I747" s="309" t="s">
        <v>2432</v>
      </c>
      <c r="J747" s="309" t="s">
        <v>15063</v>
      </c>
      <c r="K747" s="310">
        <v>3.0378000000000087</v>
      </c>
      <c r="L747" s="310">
        <v>2.8287615000000002</v>
      </c>
      <c r="M747" s="310">
        <f>VLOOKUP(H747,'Details of Feeder LEvel'!H:N,7,FALSE)</f>
        <v>0</v>
      </c>
      <c r="N747" s="310">
        <f t="shared" si="11"/>
        <v>6.8812462966623205</v>
      </c>
      <c r="O747" s="310">
        <v>6.881246296662324</v>
      </c>
      <c r="P747" s="309" t="s">
        <v>15063</v>
      </c>
      <c r="Q747" s="311"/>
    </row>
    <row r="748" spans="1:17" s="312" customFormat="1" x14ac:dyDescent="0.3">
      <c r="A748" s="307">
        <v>745</v>
      </c>
      <c r="B748" s="308" t="s">
        <v>3732</v>
      </c>
      <c r="C748" s="308" t="s">
        <v>14466</v>
      </c>
      <c r="D748" s="308" t="s">
        <v>14470</v>
      </c>
      <c r="E748" s="308" t="s">
        <v>14487</v>
      </c>
      <c r="F748" s="309" t="s">
        <v>2991</v>
      </c>
      <c r="G748" s="309" t="s">
        <v>4265</v>
      </c>
      <c r="H748" s="309" t="s">
        <v>4266</v>
      </c>
      <c r="I748" s="309" t="s">
        <v>2432</v>
      </c>
      <c r="J748" s="309" t="s">
        <v>15063</v>
      </c>
      <c r="K748" s="310">
        <v>4.8329199999999997</v>
      </c>
      <c r="L748" s="310">
        <v>4.5160593499999999</v>
      </c>
      <c r="M748" s="310">
        <f>VLOOKUP(H748,'Details of Feeder LEvel'!H:N,7,FALSE)</f>
        <v>0.24000000000000021</v>
      </c>
      <c r="N748" s="310">
        <f t="shared" si="11"/>
        <v>6.5562982627479824</v>
      </c>
      <c r="O748" s="310">
        <v>6.5562982627479833</v>
      </c>
      <c r="P748" s="309" t="s">
        <v>15063</v>
      </c>
      <c r="Q748" s="311"/>
    </row>
    <row r="749" spans="1:17" s="312" customFormat="1" x14ac:dyDescent="0.3">
      <c r="A749" s="307">
        <v>746</v>
      </c>
      <c r="B749" s="308" t="s">
        <v>3732</v>
      </c>
      <c r="C749" s="308" t="s">
        <v>14466</v>
      </c>
      <c r="D749" s="308" t="s">
        <v>14480</v>
      </c>
      <c r="E749" s="308" t="s">
        <v>14481</v>
      </c>
      <c r="F749" s="309" t="s">
        <v>2991</v>
      </c>
      <c r="G749" s="309" t="s">
        <v>4243</v>
      </c>
      <c r="H749" s="309" t="s">
        <v>4244</v>
      </c>
      <c r="I749" s="309" t="s">
        <v>2432</v>
      </c>
      <c r="J749" s="309" t="s">
        <v>15063</v>
      </c>
      <c r="K749" s="310">
        <v>1.4328400000000001</v>
      </c>
      <c r="L749" s="310">
        <v>1.4023105596300007</v>
      </c>
      <c r="M749" s="310">
        <f>VLOOKUP(H749,'Details of Feeder LEvel'!H:N,7,FALSE)</f>
        <v>3.9999999990047996E-6</v>
      </c>
      <c r="N749" s="310">
        <f t="shared" si="11"/>
        <v>2.1306943112977992</v>
      </c>
      <c r="O749" s="310">
        <v>2.1306943112977983</v>
      </c>
      <c r="P749" s="309" t="s">
        <v>15063</v>
      </c>
      <c r="Q749" s="311"/>
    </row>
    <row r="750" spans="1:17" s="312" customFormat="1" x14ac:dyDescent="0.3">
      <c r="A750" s="307">
        <v>747</v>
      </c>
      <c r="B750" s="308" t="s">
        <v>3732</v>
      </c>
      <c r="C750" s="308" t="s">
        <v>14466</v>
      </c>
      <c r="D750" s="308" t="s">
        <v>14470</v>
      </c>
      <c r="E750" s="308" t="s">
        <v>14487</v>
      </c>
      <c r="F750" s="309" t="s">
        <v>2991</v>
      </c>
      <c r="G750" s="309" t="s">
        <v>4267</v>
      </c>
      <c r="H750" s="309" t="s">
        <v>4268</v>
      </c>
      <c r="I750" s="309" t="s">
        <v>2432</v>
      </c>
      <c r="J750" s="309" t="s">
        <v>15063</v>
      </c>
      <c r="K750" s="310">
        <v>4.4312200000000015</v>
      </c>
      <c r="L750" s="310">
        <v>4.0375477999999996</v>
      </c>
      <c r="M750" s="310">
        <f>VLOOKUP(H750,'Details of Feeder LEvel'!H:N,7,FALSE)</f>
        <v>0.51049999999999951</v>
      </c>
      <c r="N750" s="310">
        <f t="shared" si="11"/>
        <v>8.8840590176069298</v>
      </c>
      <c r="O750" s="310">
        <v>8.8840590176069263</v>
      </c>
      <c r="P750" s="309" t="s">
        <v>15063</v>
      </c>
      <c r="Q750" s="311"/>
    </row>
    <row r="751" spans="1:17" s="312" customFormat="1" x14ac:dyDescent="0.3">
      <c r="A751" s="307">
        <v>748</v>
      </c>
      <c r="B751" s="308" t="s">
        <v>3732</v>
      </c>
      <c r="C751" s="308" t="s">
        <v>14466</v>
      </c>
      <c r="D751" s="308" t="s">
        <v>14480</v>
      </c>
      <c r="E751" s="308" t="s">
        <v>14481</v>
      </c>
      <c r="F751" s="309" t="s">
        <v>2947</v>
      </c>
      <c r="G751" s="309" t="s">
        <v>4250</v>
      </c>
      <c r="H751" s="309" t="s">
        <v>4251</v>
      </c>
      <c r="I751" s="309" t="s">
        <v>2425</v>
      </c>
      <c r="J751" s="309" t="s">
        <v>15063</v>
      </c>
      <c r="K751" s="310">
        <v>0.54651999999999989</v>
      </c>
      <c r="L751" s="310">
        <v>0.51029121</v>
      </c>
      <c r="M751" s="310">
        <f>VLOOKUP(H751,'Details of Feeder LEvel'!H:N,7,FALSE)</f>
        <v>0</v>
      </c>
      <c r="N751" s="310">
        <f t="shared" si="11"/>
        <v>6.6289961941008393</v>
      </c>
      <c r="O751" s="310">
        <v>6.6289961941008553</v>
      </c>
      <c r="P751" s="309" t="s">
        <v>15063</v>
      </c>
      <c r="Q751" s="311"/>
    </row>
    <row r="752" spans="1:17" s="312" customFormat="1" x14ac:dyDescent="0.3">
      <c r="A752" s="307">
        <v>749</v>
      </c>
      <c r="B752" s="308" t="s">
        <v>3732</v>
      </c>
      <c r="C752" s="308" t="s">
        <v>14466</v>
      </c>
      <c r="D752" s="308" t="s">
        <v>14470</v>
      </c>
      <c r="E752" s="308" t="s">
        <v>14499</v>
      </c>
      <c r="F752" s="309" t="s">
        <v>4975</v>
      </c>
      <c r="G752" s="309" t="s">
        <v>4976</v>
      </c>
      <c r="H752" s="309" t="s">
        <v>4977</v>
      </c>
      <c r="I752" s="309" t="s">
        <v>2425</v>
      </c>
      <c r="J752" s="309" t="s">
        <v>15063</v>
      </c>
      <c r="K752" s="310">
        <v>0</v>
      </c>
      <c r="L752" s="310">
        <v>0</v>
      </c>
      <c r="M752" s="310">
        <f>VLOOKUP(H752,'Details of Feeder LEvel'!H:N,7,FALSE)</f>
        <v>0</v>
      </c>
      <c r="N752" s="310" t="e">
        <f t="shared" si="11"/>
        <v>#DIV/0!</v>
      </c>
      <c r="O752" s="310" t="e">
        <v>#DIV/0!</v>
      </c>
      <c r="P752" s="309" t="s">
        <v>15063</v>
      </c>
      <c r="Q752" s="311"/>
    </row>
    <row r="753" spans="1:17" s="312" customFormat="1" x14ac:dyDescent="0.3">
      <c r="A753" s="307">
        <v>750</v>
      </c>
      <c r="B753" s="308" t="s">
        <v>3732</v>
      </c>
      <c r="C753" s="308" t="s">
        <v>14466</v>
      </c>
      <c r="D753" s="308" t="s">
        <v>14470</v>
      </c>
      <c r="E753" s="308" t="s">
        <v>14499</v>
      </c>
      <c r="F753" s="309" t="s">
        <v>4975</v>
      </c>
      <c r="G753" s="309" t="s">
        <v>4978</v>
      </c>
      <c r="H753" s="309" t="s">
        <v>4979</v>
      </c>
      <c r="I753" s="309" t="s">
        <v>2425</v>
      </c>
      <c r="J753" s="309" t="s">
        <v>15063</v>
      </c>
      <c r="K753" s="310">
        <v>6.8674919999999995</v>
      </c>
      <c r="L753" s="310">
        <v>6.6007028300000004</v>
      </c>
      <c r="M753" s="310">
        <f>VLOOKUP(H753,'Details of Feeder LEvel'!H:N,7,FALSE)</f>
        <v>0</v>
      </c>
      <c r="N753" s="310">
        <f t="shared" si="11"/>
        <v>3.8848122429556402</v>
      </c>
      <c r="O753" s="310">
        <v>3.8848122429556264</v>
      </c>
      <c r="P753" s="309" t="s">
        <v>15063</v>
      </c>
      <c r="Q753" s="311"/>
    </row>
    <row r="754" spans="1:17" s="312" customFormat="1" x14ac:dyDescent="0.3">
      <c r="A754" s="307">
        <v>751</v>
      </c>
      <c r="B754" s="308" t="s">
        <v>3732</v>
      </c>
      <c r="C754" s="308" t="s">
        <v>14466</v>
      </c>
      <c r="D754" s="308" t="s">
        <v>14470</v>
      </c>
      <c r="E754" s="308" t="s">
        <v>14499</v>
      </c>
      <c r="F754" s="309" t="s">
        <v>4975</v>
      </c>
      <c r="G754" s="309" t="s">
        <v>4980</v>
      </c>
      <c r="H754" s="309" t="s">
        <v>4981</v>
      </c>
      <c r="I754" s="309" t="s">
        <v>2425</v>
      </c>
      <c r="J754" s="309" t="s">
        <v>15063</v>
      </c>
      <c r="K754" s="310">
        <v>0.40467999999999987</v>
      </c>
      <c r="L754" s="310">
        <v>0.40395999999999999</v>
      </c>
      <c r="M754" s="310">
        <f>VLOOKUP(H754,'Details of Feeder LEvel'!H:N,7,FALSE)</f>
        <v>0</v>
      </c>
      <c r="N754" s="310">
        <f t="shared" si="11"/>
        <v>0.17791835524362154</v>
      </c>
      <c r="O754" s="310">
        <v>0.17791835524362254</v>
      </c>
      <c r="P754" s="309" t="s">
        <v>15063</v>
      </c>
      <c r="Q754" s="311"/>
    </row>
    <row r="755" spans="1:17" s="312" customFormat="1" x14ac:dyDescent="0.3">
      <c r="A755" s="307">
        <v>752</v>
      </c>
      <c r="B755" s="308" t="s">
        <v>3732</v>
      </c>
      <c r="C755" s="308" t="s">
        <v>14466</v>
      </c>
      <c r="D755" s="308" t="s">
        <v>14470</v>
      </c>
      <c r="E755" s="308" t="s">
        <v>14499</v>
      </c>
      <c r="F755" s="309" t="s">
        <v>4975</v>
      </c>
      <c r="G755" s="309" t="s">
        <v>4982</v>
      </c>
      <c r="H755" s="309" t="s">
        <v>4983</v>
      </c>
      <c r="I755" s="309" t="s">
        <v>2425</v>
      </c>
      <c r="J755" s="309" t="s">
        <v>15063</v>
      </c>
      <c r="K755" s="310">
        <v>1.0750000000000002</v>
      </c>
      <c r="L755" s="310">
        <v>1.0740000000000001</v>
      </c>
      <c r="M755" s="310">
        <f>VLOOKUP(H755,'Details of Feeder LEvel'!H:N,7,FALSE)</f>
        <v>0.39999999999999991</v>
      </c>
      <c r="N755" s="310">
        <f t="shared" si="11"/>
        <v>9.3023255813963882E-2</v>
      </c>
      <c r="O755" s="310">
        <v>9.3023255813973194E-2</v>
      </c>
      <c r="P755" s="309" t="s">
        <v>15063</v>
      </c>
      <c r="Q755" s="311"/>
    </row>
    <row r="756" spans="1:17" s="312" customFormat="1" x14ac:dyDescent="0.3">
      <c r="A756" s="307">
        <v>753</v>
      </c>
      <c r="B756" s="308" t="s">
        <v>3732</v>
      </c>
      <c r="C756" s="308" t="s">
        <v>14466</v>
      </c>
      <c r="D756" s="308" t="s">
        <v>14470</v>
      </c>
      <c r="E756" s="308" t="s">
        <v>14499</v>
      </c>
      <c r="F756" s="309" t="s">
        <v>4975</v>
      </c>
      <c r="G756" s="309" t="s">
        <v>4984</v>
      </c>
      <c r="H756" s="309" t="s">
        <v>4985</v>
      </c>
      <c r="I756" s="309" t="s">
        <v>2425</v>
      </c>
      <c r="J756" s="309" t="s">
        <v>15063</v>
      </c>
      <c r="K756" s="310">
        <v>0.4386799999999999</v>
      </c>
      <c r="L756" s="310">
        <v>0.43959999999999999</v>
      </c>
      <c r="M756" s="310">
        <f>VLOOKUP(H756,'Details of Feeder LEvel'!H:N,7,FALSE)</f>
        <v>0</v>
      </c>
      <c r="N756" s="310">
        <f t="shared" si="11"/>
        <v>-0.2097200692988255</v>
      </c>
      <c r="O756" s="310">
        <v>-0.20972006929882436</v>
      </c>
      <c r="P756" s="309" t="s">
        <v>15063</v>
      </c>
      <c r="Q756" s="311"/>
    </row>
    <row r="757" spans="1:17" s="312" customFormat="1" x14ac:dyDescent="0.3">
      <c r="A757" s="307">
        <v>754</v>
      </c>
      <c r="B757" s="308" t="s">
        <v>3732</v>
      </c>
      <c r="C757" s="308" t="s">
        <v>14466</v>
      </c>
      <c r="D757" s="308" t="s">
        <v>14470</v>
      </c>
      <c r="E757" s="308" t="s">
        <v>14499</v>
      </c>
      <c r="F757" s="309" t="s">
        <v>4975</v>
      </c>
      <c r="G757" s="309" t="s">
        <v>4986</v>
      </c>
      <c r="H757" s="309" t="s">
        <v>4987</v>
      </c>
      <c r="I757" s="309" t="s">
        <v>2425</v>
      </c>
      <c r="J757" s="309" t="s">
        <v>15063</v>
      </c>
      <c r="K757" s="310">
        <v>3.753559999999998</v>
      </c>
      <c r="L757" s="310">
        <v>3.7435499999999999</v>
      </c>
      <c r="M757" s="310">
        <f>VLOOKUP(H757,'Details of Feeder LEvel'!H:N,7,FALSE)</f>
        <v>1.35</v>
      </c>
      <c r="N757" s="310">
        <f t="shared" si="11"/>
        <v>0.26668016496334362</v>
      </c>
      <c r="O757" s="310">
        <v>0.2666801649633288</v>
      </c>
      <c r="P757" s="309" t="s">
        <v>15063</v>
      </c>
      <c r="Q757" s="311"/>
    </row>
    <row r="758" spans="1:17" s="312" customFormat="1" x14ac:dyDescent="0.3">
      <c r="A758" s="307">
        <v>755</v>
      </c>
      <c r="B758" s="308" t="s">
        <v>3732</v>
      </c>
      <c r="C758" s="308" t="s">
        <v>14466</v>
      </c>
      <c r="D758" s="308" t="s">
        <v>14470</v>
      </c>
      <c r="E758" s="308" t="s">
        <v>14499</v>
      </c>
      <c r="F758" s="309" t="s">
        <v>4975</v>
      </c>
      <c r="G758" s="309" t="s">
        <v>4988</v>
      </c>
      <c r="H758" s="309" t="s">
        <v>4989</v>
      </c>
      <c r="I758" s="309" t="s">
        <v>2405</v>
      </c>
      <c r="J758" s="309" t="s">
        <v>15063</v>
      </c>
      <c r="K758" s="310">
        <v>2.7098339999999976</v>
      </c>
      <c r="L758" s="310">
        <v>2.4708753999999997</v>
      </c>
      <c r="M758" s="310">
        <f>VLOOKUP(H758,'Details of Feeder LEvel'!H:N,7,FALSE)</f>
        <v>0.36832600000000015</v>
      </c>
      <c r="N758" s="310">
        <f t="shared" si="11"/>
        <v>8.8182006720706188</v>
      </c>
      <c r="O758" s="310">
        <v>11.889933111189222</v>
      </c>
      <c r="P758" s="309" t="s">
        <v>15063</v>
      </c>
      <c r="Q758" s="311"/>
    </row>
    <row r="759" spans="1:17" s="312" customFormat="1" x14ac:dyDescent="0.3">
      <c r="A759" s="307">
        <v>756</v>
      </c>
      <c r="B759" s="308" t="s">
        <v>3732</v>
      </c>
      <c r="C759" s="308" t="s">
        <v>14466</v>
      </c>
      <c r="D759" s="308" t="s">
        <v>14470</v>
      </c>
      <c r="E759" s="308" t="s">
        <v>14499</v>
      </c>
      <c r="F759" s="309" t="s">
        <v>4975</v>
      </c>
      <c r="G759" s="309" t="s">
        <v>4990</v>
      </c>
      <c r="H759" s="309" t="s">
        <v>4991</v>
      </c>
      <c r="I759" s="309" t="s">
        <v>2425</v>
      </c>
      <c r="J759" s="309" t="s">
        <v>15063</v>
      </c>
      <c r="K759" s="310">
        <v>2.2508799999999995</v>
      </c>
      <c r="L759" s="310">
        <v>2.2675000000000001</v>
      </c>
      <c r="M759" s="310">
        <f>VLOOKUP(H759,'Details of Feeder LEvel'!H:N,7,FALSE)</f>
        <v>0.95000000000000018</v>
      </c>
      <c r="N759" s="310">
        <f t="shared" si="11"/>
        <v>-0.73837787887406381</v>
      </c>
      <c r="O759" s="310">
        <v>-0.73837787887407469</v>
      </c>
      <c r="P759" s="309" t="s">
        <v>15063</v>
      </c>
      <c r="Q759" s="311"/>
    </row>
    <row r="760" spans="1:17" s="312" customFormat="1" x14ac:dyDescent="0.3">
      <c r="A760" s="307">
        <v>757</v>
      </c>
      <c r="B760" s="308" t="s">
        <v>3732</v>
      </c>
      <c r="C760" s="308" t="s">
        <v>14466</v>
      </c>
      <c r="D760" s="308" t="s">
        <v>14470</v>
      </c>
      <c r="E760" s="308" t="s">
        <v>14499</v>
      </c>
      <c r="F760" s="309" t="s">
        <v>4975</v>
      </c>
      <c r="G760" s="309" t="s">
        <v>4992</v>
      </c>
      <c r="H760" s="309" t="s">
        <v>4993</v>
      </c>
      <c r="I760" s="309" t="s">
        <v>2425</v>
      </c>
      <c r="J760" s="309" t="s">
        <v>15063</v>
      </c>
      <c r="K760" s="310">
        <v>3.2451600000000012</v>
      </c>
      <c r="L760" s="310">
        <v>3.266</v>
      </c>
      <c r="M760" s="310">
        <f>VLOOKUP(H760,'Details of Feeder LEvel'!H:N,7,FALSE)</f>
        <v>0.58999999999999986</v>
      </c>
      <c r="N760" s="310">
        <f t="shared" si="11"/>
        <v>-0.64218713407039563</v>
      </c>
      <c r="O760" s="310">
        <v>-0.6421871340704044</v>
      </c>
      <c r="P760" s="309" t="s">
        <v>15063</v>
      </c>
      <c r="Q760" s="311"/>
    </row>
    <row r="761" spans="1:17" s="312" customFormat="1" x14ac:dyDescent="0.3">
      <c r="A761" s="307">
        <v>758</v>
      </c>
      <c r="B761" s="308" t="s">
        <v>3732</v>
      </c>
      <c r="C761" s="308" t="s">
        <v>14466</v>
      </c>
      <c r="D761" s="308" t="s">
        <v>14470</v>
      </c>
      <c r="E761" s="308" t="s">
        <v>14499</v>
      </c>
      <c r="F761" s="309" t="s">
        <v>4975</v>
      </c>
      <c r="G761" s="309" t="s">
        <v>4994</v>
      </c>
      <c r="H761" s="309" t="s">
        <v>14500</v>
      </c>
      <c r="I761" s="309" t="s">
        <v>2432</v>
      </c>
      <c r="J761" s="309" t="s">
        <v>15063</v>
      </c>
      <c r="K761" s="310">
        <v>5.4314340000000323</v>
      </c>
      <c r="L761" s="310">
        <v>5.0057106500000002</v>
      </c>
      <c r="M761" s="310">
        <f>VLOOKUP(H761,'Details of Feeder LEvel'!H:N,7,FALSE)</f>
        <v>0.13336599999999965</v>
      </c>
      <c r="N761" s="310">
        <f t="shared" si="11"/>
        <v>7.8381390623549807</v>
      </c>
      <c r="O761" s="310">
        <v>11.997078536184091</v>
      </c>
      <c r="P761" s="309" t="s">
        <v>15063</v>
      </c>
      <c r="Q761" s="311"/>
    </row>
    <row r="762" spans="1:17" s="312" customFormat="1" x14ac:dyDescent="0.3">
      <c r="A762" s="307">
        <v>759</v>
      </c>
      <c r="B762" s="308" t="s">
        <v>3732</v>
      </c>
      <c r="C762" s="308" t="s">
        <v>14466</v>
      </c>
      <c r="D762" s="308" t="s">
        <v>14470</v>
      </c>
      <c r="E762" s="308" t="s">
        <v>14499</v>
      </c>
      <c r="F762" s="309" t="s">
        <v>4975</v>
      </c>
      <c r="G762" s="309" t="s">
        <v>4995</v>
      </c>
      <c r="H762" s="309" t="s">
        <v>14501</v>
      </c>
      <c r="I762" s="309" t="s">
        <v>2432</v>
      </c>
      <c r="J762" s="309" t="s">
        <v>15063</v>
      </c>
      <c r="K762" s="310">
        <v>3.162766</v>
      </c>
      <c r="L762" s="310">
        <v>2.8897659999999998</v>
      </c>
      <c r="M762" s="310">
        <f>VLOOKUP(H762,'Details of Feeder LEvel'!H:N,7,FALSE)</f>
        <v>0.44773400000000008</v>
      </c>
      <c r="N762" s="310">
        <f t="shared" si="11"/>
        <v>8.6316850503641476</v>
      </c>
      <c r="O762" s="310">
        <v>8.6316850503641351</v>
      </c>
      <c r="P762" s="309" t="s">
        <v>15063</v>
      </c>
      <c r="Q762" s="311"/>
    </row>
    <row r="763" spans="1:17" s="312" customFormat="1" x14ac:dyDescent="0.3">
      <c r="A763" s="307">
        <v>760</v>
      </c>
      <c r="B763" s="308" t="s">
        <v>3732</v>
      </c>
      <c r="C763" s="308" t="s">
        <v>14466</v>
      </c>
      <c r="D763" s="308" t="s">
        <v>14470</v>
      </c>
      <c r="E763" s="308" t="s">
        <v>14499</v>
      </c>
      <c r="F763" s="309" t="s">
        <v>4975</v>
      </c>
      <c r="G763" s="309" t="s">
        <v>4996</v>
      </c>
      <c r="H763" s="309" t="s">
        <v>14502</v>
      </c>
      <c r="I763" s="309" t="s">
        <v>2432</v>
      </c>
      <c r="J763" s="309" t="s">
        <v>15063</v>
      </c>
      <c r="K763" s="310">
        <v>0</v>
      </c>
      <c r="L763" s="310">
        <v>0</v>
      </c>
      <c r="M763" s="310">
        <f>VLOOKUP(H763,'Details of Feeder LEvel'!H:N,7,FALSE)</f>
        <v>0</v>
      </c>
      <c r="N763" s="310" t="e">
        <f t="shared" si="11"/>
        <v>#DIV/0!</v>
      </c>
      <c r="O763" s="310" t="e">
        <v>#DIV/0!</v>
      </c>
      <c r="P763" s="309" t="s">
        <v>15063</v>
      </c>
      <c r="Q763" s="311"/>
    </row>
    <row r="764" spans="1:17" s="312" customFormat="1" x14ac:dyDescent="0.3">
      <c r="A764" s="307">
        <v>761</v>
      </c>
      <c r="B764" s="308" t="s">
        <v>3732</v>
      </c>
      <c r="C764" s="308" t="s">
        <v>14466</v>
      </c>
      <c r="D764" s="308" t="s">
        <v>14480</v>
      </c>
      <c r="E764" s="308" t="s">
        <v>14494</v>
      </c>
      <c r="F764" s="309" t="s">
        <v>3991</v>
      </c>
      <c r="G764" s="309" t="s">
        <v>4911</v>
      </c>
      <c r="H764" s="309" t="s">
        <v>4912</v>
      </c>
      <c r="I764" s="309" t="s">
        <v>2405</v>
      </c>
      <c r="J764" s="309" t="s">
        <v>15063</v>
      </c>
      <c r="K764" s="310">
        <v>2.8947568300000004</v>
      </c>
      <c r="L764" s="310">
        <v>2.7476436499999992</v>
      </c>
      <c r="M764" s="310">
        <f>VLOOKUP(H764,'Details of Feeder LEvel'!H:N,7,FALSE)</f>
        <v>9.5051999999999914E-3</v>
      </c>
      <c r="N764" s="310">
        <f t="shared" si="11"/>
        <v>5.0820565815886214</v>
      </c>
      <c r="O764" s="310">
        <v>5.0820565815886232</v>
      </c>
      <c r="P764" s="309" t="s">
        <v>15063</v>
      </c>
      <c r="Q764" s="311"/>
    </row>
    <row r="765" spans="1:17" s="312" customFormat="1" x14ac:dyDescent="0.3">
      <c r="A765" s="307">
        <v>762</v>
      </c>
      <c r="B765" s="308" t="s">
        <v>3732</v>
      </c>
      <c r="C765" s="308" t="s">
        <v>14503</v>
      </c>
      <c r="D765" s="308" t="s">
        <v>14504</v>
      </c>
      <c r="E765" s="308" t="s">
        <v>14505</v>
      </c>
      <c r="F765" s="309" t="s">
        <v>3991</v>
      </c>
      <c r="G765" s="309" t="s">
        <v>3994</v>
      </c>
      <c r="H765" s="309" t="s">
        <v>3995</v>
      </c>
      <c r="I765" s="309" t="e">
        <v>#REF!</v>
      </c>
      <c r="J765" s="309" t="s">
        <v>15063</v>
      </c>
      <c r="K765" s="310">
        <v>2.0383336095211373</v>
      </c>
      <c r="L765" s="310">
        <v>3.1960659606363331</v>
      </c>
      <c r="M765" s="310">
        <f>VLOOKUP(H765,'Details of Feeder LEvel'!H:N,7,FALSE)</f>
        <v>0.12465535323496102</v>
      </c>
      <c r="N765" s="310">
        <f t="shared" si="11"/>
        <v>-56.797981729162586</v>
      </c>
      <c r="O765" s="310">
        <v>-44.888586515965613</v>
      </c>
      <c r="P765" s="309" t="s">
        <v>15063</v>
      </c>
      <c r="Q765" s="311"/>
    </row>
    <row r="766" spans="1:17" s="312" customFormat="1" x14ac:dyDescent="0.3">
      <c r="A766" s="307">
        <v>763</v>
      </c>
      <c r="B766" s="308" t="s">
        <v>3732</v>
      </c>
      <c r="C766" s="308" t="s">
        <v>14503</v>
      </c>
      <c r="D766" s="308" t="s">
        <v>14504</v>
      </c>
      <c r="E766" s="308" t="s">
        <v>14506</v>
      </c>
      <c r="F766" s="309" t="s">
        <v>3991</v>
      </c>
      <c r="G766" s="309" t="s">
        <v>4096</v>
      </c>
      <c r="H766" s="309" t="s">
        <v>4097</v>
      </c>
      <c r="I766" s="309" t="s">
        <v>2405</v>
      </c>
      <c r="J766" s="309" t="s">
        <v>15063</v>
      </c>
      <c r="K766" s="310">
        <v>1.996125183983019</v>
      </c>
      <c r="L766" s="310">
        <v>1.9240254006223583</v>
      </c>
      <c r="M766" s="310">
        <f>VLOOKUP(H766,'Details of Feeder LEvel'!H:N,7,FALSE)</f>
        <v>0</v>
      </c>
      <c r="N766" s="310">
        <f t="shared" si="11"/>
        <v>3.6119870606909821</v>
      </c>
      <c r="O766" s="310">
        <v>3.6119870606909688</v>
      </c>
      <c r="P766" s="309" t="s">
        <v>15063</v>
      </c>
      <c r="Q766" s="311"/>
    </row>
    <row r="767" spans="1:17" s="312" customFormat="1" x14ac:dyDescent="0.3">
      <c r="A767" s="307">
        <v>764</v>
      </c>
      <c r="B767" s="308" t="s">
        <v>3732</v>
      </c>
      <c r="C767" s="308" t="s">
        <v>14466</v>
      </c>
      <c r="D767" s="308" t="s">
        <v>14480</v>
      </c>
      <c r="E767" s="308" t="s">
        <v>14494</v>
      </c>
      <c r="F767" s="309" t="s">
        <v>3991</v>
      </c>
      <c r="G767" s="309" t="s">
        <v>4913</v>
      </c>
      <c r="H767" s="309" t="s">
        <v>14507</v>
      </c>
      <c r="I767" s="309" t="s">
        <v>2405</v>
      </c>
      <c r="J767" s="309" t="s">
        <v>15063</v>
      </c>
      <c r="K767" s="310">
        <v>2.5586799999999998</v>
      </c>
      <c r="L767" s="310">
        <v>2.4389613500000005</v>
      </c>
      <c r="M767" s="310">
        <f>VLOOKUP(H767,'Details of Feeder LEvel'!H:N,7,FALSE)</f>
        <v>2.3260511999998457E-3</v>
      </c>
      <c r="N767" s="310">
        <f t="shared" si="11"/>
        <v>4.6789223349539357</v>
      </c>
      <c r="O767" s="310">
        <v>5.1345953137690969</v>
      </c>
      <c r="P767" s="309" t="s">
        <v>15063</v>
      </c>
      <c r="Q767" s="311"/>
    </row>
    <row r="768" spans="1:17" s="312" customFormat="1" x14ac:dyDescent="0.3">
      <c r="A768" s="307">
        <v>765</v>
      </c>
      <c r="B768" s="308" t="s">
        <v>3732</v>
      </c>
      <c r="C768" s="308" t="s">
        <v>14503</v>
      </c>
      <c r="D768" s="308" t="s">
        <v>14504</v>
      </c>
      <c r="E768" s="308" t="s">
        <v>14505</v>
      </c>
      <c r="F768" s="309" t="s">
        <v>3991</v>
      </c>
      <c r="G768" s="309" t="s">
        <v>3996</v>
      </c>
      <c r="H768" s="309" t="s">
        <v>3997</v>
      </c>
      <c r="I768" s="309" t="e">
        <v>#REF!</v>
      </c>
      <c r="J768" s="309" t="s">
        <v>15063</v>
      </c>
      <c r="K768" s="310">
        <v>2.0259590774348566</v>
      </c>
      <c r="L768" s="310">
        <v>2.023238430107527</v>
      </c>
      <c r="M768" s="310">
        <f>VLOOKUP(H768,'Details of Feeder LEvel'!H:N,7,FALSE)</f>
        <v>0.84631999999999996</v>
      </c>
      <c r="N768" s="310">
        <f t="shared" si="11"/>
        <v>0.13428935251615681</v>
      </c>
      <c r="O768" s="310">
        <v>3.2423379388642593</v>
      </c>
      <c r="P768" s="309" t="s">
        <v>15063</v>
      </c>
      <c r="Q768" s="311"/>
    </row>
    <row r="769" spans="1:17" s="312" customFormat="1" x14ac:dyDescent="0.3">
      <c r="A769" s="307">
        <v>766</v>
      </c>
      <c r="B769" s="308" t="s">
        <v>3732</v>
      </c>
      <c r="C769" s="308" t="s">
        <v>14503</v>
      </c>
      <c r="D769" s="308" t="s">
        <v>14504</v>
      </c>
      <c r="E769" s="308" t="s">
        <v>14506</v>
      </c>
      <c r="F769" s="309" t="s">
        <v>3991</v>
      </c>
      <c r="G769" s="309" t="s">
        <v>4094</v>
      </c>
      <c r="H769" s="309" t="s">
        <v>4095</v>
      </c>
      <c r="I769" s="309" t="s">
        <v>2405</v>
      </c>
      <c r="J769" s="309" t="s">
        <v>15063</v>
      </c>
      <c r="K769" s="310">
        <v>3.2127677368073715</v>
      </c>
      <c r="L769" s="310">
        <v>3.0178623109695368</v>
      </c>
      <c r="M769" s="310">
        <f>VLOOKUP(H769,'Details of Feeder LEvel'!H:N,7,FALSE)</f>
        <v>1.4795099999997952E-3</v>
      </c>
      <c r="N769" s="310">
        <f t="shared" si="11"/>
        <v>6.0665893648296629</v>
      </c>
      <c r="O769" s="310">
        <v>6.0665893648296665</v>
      </c>
      <c r="P769" s="309" t="s">
        <v>15063</v>
      </c>
      <c r="Q769" s="311"/>
    </row>
    <row r="770" spans="1:17" s="312" customFormat="1" x14ac:dyDescent="0.3">
      <c r="A770" s="307">
        <v>767</v>
      </c>
      <c r="B770" s="308" t="s">
        <v>3732</v>
      </c>
      <c r="C770" s="308" t="s">
        <v>14503</v>
      </c>
      <c r="D770" s="308" t="s">
        <v>14504</v>
      </c>
      <c r="E770" s="308" t="s">
        <v>14506</v>
      </c>
      <c r="F770" s="309" t="s">
        <v>3991</v>
      </c>
      <c r="G770" s="309" t="s">
        <v>4099</v>
      </c>
      <c r="H770" s="309" t="s">
        <v>4100</v>
      </c>
      <c r="I770" s="309" t="s">
        <v>2405</v>
      </c>
      <c r="J770" s="309" t="s">
        <v>15063</v>
      </c>
      <c r="K770" s="310">
        <v>2.1047847031894777</v>
      </c>
      <c r="L770" s="310">
        <v>1.9285983764263619</v>
      </c>
      <c r="M770" s="310">
        <f>VLOOKUP(H770,'Details of Feeder LEvel'!H:N,7,FALSE)</f>
        <v>7.9847999999982378E-4</v>
      </c>
      <c r="N770" s="310">
        <f t="shared" si="11"/>
        <v>8.370752908652964</v>
      </c>
      <c r="O770" s="310">
        <v>8.3707529086529782</v>
      </c>
      <c r="P770" s="309" t="s">
        <v>15063</v>
      </c>
      <c r="Q770" s="311"/>
    </row>
    <row r="771" spans="1:17" s="312" customFormat="1" x14ac:dyDescent="0.3">
      <c r="A771" s="307">
        <v>768</v>
      </c>
      <c r="B771" s="308" t="s">
        <v>3732</v>
      </c>
      <c r="C771" s="308" t="s">
        <v>14503</v>
      </c>
      <c r="D771" s="308" t="s">
        <v>14504</v>
      </c>
      <c r="E771" s="308" t="s">
        <v>14506</v>
      </c>
      <c r="F771" s="309" t="s">
        <v>3991</v>
      </c>
      <c r="G771" s="309" t="s">
        <v>4025</v>
      </c>
      <c r="H771" s="309" t="s">
        <v>4026</v>
      </c>
      <c r="I771" s="309" t="s">
        <v>2405</v>
      </c>
      <c r="J771" s="309" t="s">
        <v>15063</v>
      </c>
      <c r="K771" s="310">
        <v>2.2845549038410877</v>
      </c>
      <c r="L771" s="310">
        <v>2.1716978915913385</v>
      </c>
      <c r="M771" s="310">
        <f>VLOOKUP(H771,'Details of Feeder LEvel'!H:N,7,FALSE)</f>
        <v>0.12476512980062759</v>
      </c>
      <c r="N771" s="310">
        <f t="shared" si="11"/>
        <v>4.9399999999999764</v>
      </c>
      <c r="O771" s="310">
        <v>6.5670575676589742</v>
      </c>
      <c r="P771" s="309" t="s">
        <v>15063</v>
      </c>
      <c r="Q771" s="311"/>
    </row>
    <row r="772" spans="1:17" s="312" customFormat="1" x14ac:dyDescent="0.3">
      <c r="A772" s="307">
        <v>769</v>
      </c>
      <c r="B772" s="308" t="s">
        <v>3732</v>
      </c>
      <c r="C772" s="308" t="s">
        <v>14466</v>
      </c>
      <c r="D772" s="308" t="s">
        <v>14480</v>
      </c>
      <c r="E772" s="308" t="s">
        <v>14494</v>
      </c>
      <c r="F772" s="309" t="s">
        <v>3991</v>
      </c>
      <c r="G772" s="309" t="s">
        <v>4914</v>
      </c>
      <c r="H772" s="309" t="s">
        <v>14508</v>
      </c>
      <c r="I772" s="309" t="s">
        <v>2405</v>
      </c>
      <c r="J772" s="309" t="s">
        <v>15063</v>
      </c>
      <c r="K772" s="310">
        <v>3.4152150000000021</v>
      </c>
      <c r="L772" s="310">
        <v>3.2631982100000001</v>
      </c>
      <c r="M772" s="310">
        <f>VLOOKUP(H772,'Details of Feeder LEvel'!H:N,7,FALSE)</f>
        <v>1.1725600000000114E-2</v>
      </c>
      <c r="N772" s="310">
        <f t="shared" ref="N772:N835" si="12">(K772-L772)/K772*100</f>
        <v>4.4511631039334834</v>
      </c>
      <c r="O772" s="310">
        <v>4.4511631039334869</v>
      </c>
      <c r="P772" s="309" t="s">
        <v>15063</v>
      </c>
      <c r="Q772" s="311"/>
    </row>
    <row r="773" spans="1:17" s="312" customFormat="1" x14ac:dyDescent="0.3">
      <c r="A773" s="307">
        <v>770</v>
      </c>
      <c r="B773" s="308" t="s">
        <v>3732</v>
      </c>
      <c r="C773" s="308" t="s">
        <v>14503</v>
      </c>
      <c r="D773" s="308" t="s">
        <v>14504</v>
      </c>
      <c r="E773" s="308" t="s">
        <v>14505</v>
      </c>
      <c r="F773" s="309" t="s">
        <v>3991</v>
      </c>
      <c r="G773" s="309" t="s">
        <v>4001</v>
      </c>
      <c r="H773" s="309" t="s">
        <v>4002</v>
      </c>
      <c r="I773" s="309" t="e">
        <v>#REF!</v>
      </c>
      <c r="J773" s="309" t="s">
        <v>15063</v>
      </c>
      <c r="K773" s="310">
        <v>2.4695011153096655</v>
      </c>
      <c r="L773" s="310">
        <v>3.6899908042226643</v>
      </c>
      <c r="M773" s="310">
        <f>VLOOKUP(H773,'Details of Feeder LEvel'!H:N,7,FALSE)</f>
        <v>0.76988000000000012</v>
      </c>
      <c r="N773" s="310">
        <f t="shared" si="12"/>
        <v>-49.42252025506594</v>
      </c>
      <c r="O773" s="310">
        <v>-40.349254668546777</v>
      </c>
      <c r="P773" s="309" t="s">
        <v>15063</v>
      </c>
      <c r="Q773" s="311"/>
    </row>
    <row r="774" spans="1:17" s="312" customFormat="1" x14ac:dyDescent="0.3">
      <c r="A774" s="307">
        <v>771</v>
      </c>
      <c r="B774" s="308" t="s">
        <v>3732</v>
      </c>
      <c r="C774" s="308" t="s">
        <v>14466</v>
      </c>
      <c r="D774" s="308" t="s">
        <v>14480</v>
      </c>
      <c r="E774" s="308" t="s">
        <v>14494</v>
      </c>
      <c r="F774" s="309" t="s">
        <v>3991</v>
      </c>
      <c r="G774" s="309" t="s">
        <v>4915</v>
      </c>
      <c r="H774" s="309" t="s">
        <v>14509</v>
      </c>
      <c r="I774" s="309" t="s">
        <v>2405</v>
      </c>
      <c r="J774" s="309" t="s">
        <v>15063</v>
      </c>
      <c r="K774" s="310">
        <v>2.2875199999999998</v>
      </c>
      <c r="L774" s="310">
        <v>2.1726708500000003</v>
      </c>
      <c r="M774" s="310">
        <f>VLOOKUP(H774,'Details of Feeder LEvel'!H:N,7,FALSE)</f>
        <v>1.6133123999999999E-2</v>
      </c>
      <c r="N774" s="310">
        <f t="shared" si="12"/>
        <v>5.0206839721619714</v>
      </c>
      <c r="O774" s="310">
        <v>5.0206839721619652</v>
      </c>
      <c r="P774" s="309" t="s">
        <v>15063</v>
      </c>
      <c r="Q774" s="311"/>
    </row>
    <row r="775" spans="1:17" s="312" customFormat="1" x14ac:dyDescent="0.3">
      <c r="A775" s="307">
        <v>772</v>
      </c>
      <c r="B775" s="308" t="s">
        <v>3732</v>
      </c>
      <c r="C775" s="308" t="s">
        <v>14503</v>
      </c>
      <c r="D775" s="308" t="s">
        <v>14504</v>
      </c>
      <c r="E775" s="308" t="s">
        <v>14510</v>
      </c>
      <c r="F775" s="309" t="s">
        <v>3991</v>
      </c>
      <c r="G775" s="309" t="s">
        <v>4916</v>
      </c>
      <c r="H775" s="309" t="s">
        <v>4072</v>
      </c>
      <c r="I775" s="309" t="s">
        <v>2405</v>
      </c>
      <c r="J775" s="309" t="s">
        <v>15063</v>
      </c>
      <c r="K775" s="310">
        <v>0.35115149999999984</v>
      </c>
      <c r="L775" s="310">
        <v>0.3368839010323682</v>
      </c>
      <c r="M775" s="310">
        <f>VLOOKUP(H775,'Details of Feeder LEvel'!H:N,7,FALSE)</f>
        <v>1.3811177648000001</v>
      </c>
      <c r="N775" s="310">
        <f t="shared" si="12"/>
        <v>4.0630892841499016</v>
      </c>
      <c r="O775" s="310">
        <v>4.0630892841499016</v>
      </c>
      <c r="P775" s="309" t="s">
        <v>15063</v>
      </c>
      <c r="Q775" s="311"/>
    </row>
    <row r="776" spans="1:17" s="312" customFormat="1" x14ac:dyDescent="0.3">
      <c r="A776" s="307">
        <v>773</v>
      </c>
      <c r="B776" s="308" t="s">
        <v>3732</v>
      </c>
      <c r="C776" s="308" t="s">
        <v>14466</v>
      </c>
      <c r="D776" s="308" t="s">
        <v>14480</v>
      </c>
      <c r="E776" s="308" t="s">
        <v>14494</v>
      </c>
      <c r="F776" s="309" t="s">
        <v>3991</v>
      </c>
      <c r="G776" s="309" t="s">
        <v>4916</v>
      </c>
      <c r="H776" s="309" t="s">
        <v>4072</v>
      </c>
      <c r="I776" s="309" t="s">
        <v>2405</v>
      </c>
      <c r="J776" s="309" t="s">
        <v>15063</v>
      </c>
      <c r="K776" s="310">
        <v>1.0216315</v>
      </c>
      <c r="L776" s="310">
        <v>0.98012169999999998</v>
      </c>
      <c r="M776" s="310">
        <f>VLOOKUP(H776,'Details of Feeder LEvel'!H:N,7,FALSE)</f>
        <v>1.3811177648000001</v>
      </c>
      <c r="N776" s="310">
        <f t="shared" si="12"/>
        <v>4.0630892841499149</v>
      </c>
      <c r="O776" s="310">
        <v>4.0630892841499229</v>
      </c>
      <c r="P776" s="309" t="s">
        <v>15063</v>
      </c>
      <c r="Q776" s="311"/>
    </row>
    <row r="777" spans="1:17" s="312" customFormat="1" x14ac:dyDescent="0.3">
      <c r="A777" s="307">
        <v>774</v>
      </c>
      <c r="B777" s="308" t="s">
        <v>3732</v>
      </c>
      <c r="C777" s="308" t="s">
        <v>14466</v>
      </c>
      <c r="D777" s="308" t="s">
        <v>14480</v>
      </c>
      <c r="E777" s="308" t="s">
        <v>14494</v>
      </c>
      <c r="F777" s="309" t="s">
        <v>3991</v>
      </c>
      <c r="G777" s="309" t="s">
        <v>4917</v>
      </c>
      <c r="H777" s="309" t="s">
        <v>4918</v>
      </c>
      <c r="I777" s="309" t="s">
        <v>2405</v>
      </c>
      <c r="J777" s="309" t="s">
        <v>15063</v>
      </c>
      <c r="K777" s="310">
        <v>3.4351355000000003</v>
      </c>
      <c r="L777" s="310">
        <v>3.2825368600000004</v>
      </c>
      <c r="M777" s="310">
        <f>VLOOKUP(H777,'Details of Feeder LEvel'!H:N,7,FALSE)</f>
        <v>1.486847999999874E-3</v>
      </c>
      <c r="N777" s="310">
        <f t="shared" si="12"/>
        <v>4.4422888121880462</v>
      </c>
      <c r="O777" s="310">
        <v>4.7213830828111707</v>
      </c>
      <c r="P777" s="309" t="s">
        <v>15063</v>
      </c>
      <c r="Q777" s="311"/>
    </row>
    <row r="778" spans="1:17" s="312" customFormat="1" x14ac:dyDescent="0.3">
      <c r="A778" s="307">
        <v>775</v>
      </c>
      <c r="B778" s="308" t="s">
        <v>3732</v>
      </c>
      <c r="C778" s="308" t="s">
        <v>14466</v>
      </c>
      <c r="D778" s="308" t="s">
        <v>14480</v>
      </c>
      <c r="E778" s="308" t="s">
        <v>14494</v>
      </c>
      <c r="F778" s="309" t="s">
        <v>3991</v>
      </c>
      <c r="G778" s="309" t="s">
        <v>4919</v>
      </c>
      <c r="H778" s="309" t="s">
        <v>4920</v>
      </c>
      <c r="I778" s="309" t="s">
        <v>2405</v>
      </c>
      <c r="J778" s="309" t="s">
        <v>15063</v>
      </c>
      <c r="K778" s="310">
        <v>0.87055999999999978</v>
      </c>
      <c r="L778" s="310">
        <v>0.83049964999999992</v>
      </c>
      <c r="M778" s="310">
        <f>VLOOKUP(H778,'Details of Feeder LEvel'!H:N,7,FALSE)</f>
        <v>5.2967999999999904E-3</v>
      </c>
      <c r="N778" s="310">
        <f t="shared" si="12"/>
        <v>4.6016759327329382</v>
      </c>
      <c r="O778" s="310">
        <v>4.60167593273294</v>
      </c>
      <c r="P778" s="309" t="s">
        <v>15063</v>
      </c>
      <c r="Q778" s="311"/>
    </row>
    <row r="779" spans="1:17" s="312" customFormat="1" x14ac:dyDescent="0.3">
      <c r="A779" s="307">
        <v>776</v>
      </c>
      <c r="B779" s="308" t="s">
        <v>3732</v>
      </c>
      <c r="C779" s="308" t="s">
        <v>14466</v>
      </c>
      <c r="D779" s="308" t="s">
        <v>14480</v>
      </c>
      <c r="E779" s="308" t="s">
        <v>14494</v>
      </c>
      <c r="F779" s="309" t="s">
        <v>3991</v>
      </c>
      <c r="G779" s="309" t="s">
        <v>4921</v>
      </c>
      <c r="H779" s="309" t="s">
        <v>4922</v>
      </c>
      <c r="I779" s="309" t="s">
        <v>2405</v>
      </c>
      <c r="J779" s="309" t="s">
        <v>15063</v>
      </c>
      <c r="K779" s="310">
        <v>2.4934000000000003</v>
      </c>
      <c r="L779" s="310">
        <v>2.4087949900000001</v>
      </c>
      <c r="M779" s="310">
        <f>VLOOKUP(H779,'Details of Feeder LEvel'!H:N,7,FALSE)</f>
        <v>1.6972400000000221E-2</v>
      </c>
      <c r="N779" s="310">
        <f t="shared" si="12"/>
        <v>3.39315833801236</v>
      </c>
      <c r="O779" s="310">
        <v>3.3931583380123587</v>
      </c>
      <c r="P779" s="309" t="s">
        <v>15063</v>
      </c>
      <c r="Q779" s="311"/>
    </row>
    <row r="780" spans="1:17" s="312" customFormat="1" x14ac:dyDescent="0.3">
      <c r="A780" s="307">
        <v>777</v>
      </c>
      <c r="B780" s="308" t="s">
        <v>3732</v>
      </c>
      <c r="C780" s="308" t="s">
        <v>14466</v>
      </c>
      <c r="D780" s="308" t="s">
        <v>4648</v>
      </c>
      <c r="E780" s="308" t="s">
        <v>14511</v>
      </c>
      <c r="F780" s="309" t="s">
        <v>4625</v>
      </c>
      <c r="G780" s="309" t="s">
        <v>4626</v>
      </c>
      <c r="H780" s="309" t="s">
        <v>4627</v>
      </c>
      <c r="I780" s="309" t="s">
        <v>2405</v>
      </c>
      <c r="J780" s="309" t="s">
        <v>15063</v>
      </c>
      <c r="K780" s="310">
        <v>2.3545600000000002</v>
      </c>
      <c r="L780" s="310">
        <v>2.1520614999999998</v>
      </c>
      <c r="M780" s="310">
        <f>VLOOKUP(H780,'Details of Feeder LEvel'!H:N,7,FALSE)</f>
        <v>0</v>
      </c>
      <c r="N780" s="310">
        <f t="shared" si="12"/>
        <v>8.6002692647458687</v>
      </c>
      <c r="O780" s="310">
        <v>15.386358581057792</v>
      </c>
      <c r="P780" s="309" t="s">
        <v>15063</v>
      </c>
      <c r="Q780" s="311"/>
    </row>
    <row r="781" spans="1:17" s="312" customFormat="1" x14ac:dyDescent="0.3">
      <c r="A781" s="307">
        <v>778</v>
      </c>
      <c r="B781" s="308" t="s">
        <v>3732</v>
      </c>
      <c r="C781" s="308" t="s">
        <v>14466</v>
      </c>
      <c r="D781" s="308" t="s">
        <v>4648</v>
      </c>
      <c r="E781" s="308" t="s">
        <v>14511</v>
      </c>
      <c r="F781" s="309" t="s">
        <v>4625</v>
      </c>
      <c r="G781" s="309" t="s">
        <v>4628</v>
      </c>
      <c r="H781" s="309" t="s">
        <v>14512</v>
      </c>
      <c r="I781" s="309" t="s">
        <v>2405</v>
      </c>
      <c r="J781" s="309" t="s">
        <v>15063</v>
      </c>
      <c r="K781" s="310">
        <v>2.6877599999999999</v>
      </c>
      <c r="L781" s="310">
        <v>2.4634635</v>
      </c>
      <c r="M781" s="310">
        <f>VLOOKUP(H781,'Details of Feeder LEvel'!H:N,7,FALSE)</f>
        <v>0</v>
      </c>
      <c r="N781" s="310">
        <f t="shared" si="12"/>
        <v>8.3451089382980577</v>
      </c>
      <c r="O781" s="310">
        <v>10.759546326533453</v>
      </c>
      <c r="P781" s="309" t="s">
        <v>15063</v>
      </c>
      <c r="Q781" s="311"/>
    </row>
    <row r="782" spans="1:17" s="312" customFormat="1" x14ac:dyDescent="0.3">
      <c r="A782" s="307">
        <v>779</v>
      </c>
      <c r="B782" s="308" t="s">
        <v>3732</v>
      </c>
      <c r="C782" s="308" t="s">
        <v>14466</v>
      </c>
      <c r="D782" s="308" t="s">
        <v>4648</v>
      </c>
      <c r="E782" s="308" t="s">
        <v>14511</v>
      </c>
      <c r="F782" s="309" t="s">
        <v>4625</v>
      </c>
      <c r="G782" s="309" t="s">
        <v>4630</v>
      </c>
      <c r="H782" s="309" t="s">
        <v>4631</v>
      </c>
      <c r="I782" s="309" t="s">
        <v>2405</v>
      </c>
      <c r="J782" s="309" t="s">
        <v>15063</v>
      </c>
      <c r="K782" s="310">
        <v>1.8867000000000003</v>
      </c>
      <c r="L782" s="310">
        <v>1.74691175</v>
      </c>
      <c r="M782" s="310">
        <f>VLOOKUP(H782,'Details of Feeder LEvel'!H:N,7,FALSE)</f>
        <v>0</v>
      </c>
      <c r="N782" s="310">
        <f t="shared" si="12"/>
        <v>7.4091402978746101</v>
      </c>
      <c r="O782" s="310">
        <v>27.662473736914261</v>
      </c>
      <c r="P782" s="309" t="s">
        <v>15063</v>
      </c>
      <c r="Q782" s="311"/>
    </row>
    <row r="783" spans="1:17" s="312" customFormat="1" x14ac:dyDescent="0.3">
      <c r="A783" s="307">
        <v>780</v>
      </c>
      <c r="B783" s="308" t="s">
        <v>3732</v>
      </c>
      <c r="C783" s="308" t="s">
        <v>14466</v>
      </c>
      <c r="D783" s="308" t="s">
        <v>4648</v>
      </c>
      <c r="E783" s="308" t="s">
        <v>14511</v>
      </c>
      <c r="F783" s="309" t="s">
        <v>4625</v>
      </c>
      <c r="G783" s="309" t="s">
        <v>4632</v>
      </c>
      <c r="H783" s="309" t="s">
        <v>14513</v>
      </c>
      <c r="I783" s="309" t="s">
        <v>2405</v>
      </c>
      <c r="J783" s="309" t="s">
        <v>15063</v>
      </c>
      <c r="K783" s="310">
        <v>3.2980399999999999</v>
      </c>
      <c r="L783" s="310">
        <v>2.5801447500000001</v>
      </c>
      <c r="M783" s="310">
        <f>VLOOKUP(H783,'Details of Feeder LEvel'!H:N,7,FALSE)</f>
        <v>0</v>
      </c>
      <c r="N783" s="310">
        <f t="shared" si="12"/>
        <v>21.767329989933408</v>
      </c>
      <c r="O783" s="310">
        <v>21.767329989933405</v>
      </c>
      <c r="P783" s="309" t="s">
        <v>15063</v>
      </c>
      <c r="Q783" s="311"/>
    </row>
    <row r="784" spans="1:17" s="312" customFormat="1" x14ac:dyDescent="0.3">
      <c r="A784" s="307">
        <v>781</v>
      </c>
      <c r="B784" s="308" t="s">
        <v>3732</v>
      </c>
      <c r="C784" s="308" t="s">
        <v>14466</v>
      </c>
      <c r="D784" s="308" t="s">
        <v>14480</v>
      </c>
      <c r="E784" s="308" t="s">
        <v>14481</v>
      </c>
      <c r="F784" s="309" t="s">
        <v>3033</v>
      </c>
      <c r="G784" s="309" t="s">
        <v>4204</v>
      </c>
      <c r="H784" s="309" t="s">
        <v>4205</v>
      </c>
      <c r="I784" s="309" t="s">
        <v>2405</v>
      </c>
      <c r="J784" s="309" t="s">
        <v>15063</v>
      </c>
      <c r="K784" s="310">
        <v>2.1944399999999997</v>
      </c>
      <c r="L784" s="310">
        <v>2.1271998000000001</v>
      </c>
      <c r="M784" s="310">
        <f>VLOOKUP(H784,'Details of Feeder LEvel'!H:N,7,FALSE)</f>
        <v>0</v>
      </c>
      <c r="N784" s="310">
        <f t="shared" si="12"/>
        <v>3.0641165855525623</v>
      </c>
      <c r="O784" s="310">
        <v>3.0641165855525676</v>
      </c>
      <c r="P784" s="309" t="s">
        <v>15063</v>
      </c>
      <c r="Q784" s="311"/>
    </row>
    <row r="785" spans="1:17" s="312" customFormat="1" x14ac:dyDescent="0.3">
      <c r="A785" s="307">
        <v>782</v>
      </c>
      <c r="B785" s="308" t="s">
        <v>3732</v>
      </c>
      <c r="C785" s="308" t="s">
        <v>14466</v>
      </c>
      <c r="D785" s="308" t="s">
        <v>14480</v>
      </c>
      <c r="E785" s="308" t="s">
        <v>14481</v>
      </c>
      <c r="F785" s="309" t="s">
        <v>3033</v>
      </c>
      <c r="G785" s="309" t="s">
        <v>4206</v>
      </c>
      <c r="H785" s="309" t="s">
        <v>4207</v>
      </c>
      <c r="I785" s="309" t="s">
        <v>2405</v>
      </c>
      <c r="J785" s="309" t="s">
        <v>15063</v>
      </c>
      <c r="K785" s="310">
        <v>1.8268399999999996</v>
      </c>
      <c r="L785" s="310">
        <v>1.7574000000000001</v>
      </c>
      <c r="M785" s="310">
        <f>VLOOKUP(H785,'Details of Feeder LEvel'!H:N,7,FALSE)</f>
        <v>0</v>
      </c>
      <c r="N785" s="310">
        <f t="shared" si="12"/>
        <v>3.8010991657725643</v>
      </c>
      <c r="O785" s="310">
        <v>3.801099165772559</v>
      </c>
      <c r="P785" s="309" t="s">
        <v>15063</v>
      </c>
      <c r="Q785" s="311"/>
    </row>
    <row r="786" spans="1:17" s="312" customFormat="1" x14ac:dyDescent="0.3">
      <c r="A786" s="307">
        <v>783</v>
      </c>
      <c r="B786" s="308" t="s">
        <v>3732</v>
      </c>
      <c r="C786" s="308" t="s">
        <v>14466</v>
      </c>
      <c r="D786" s="308" t="s">
        <v>14480</v>
      </c>
      <c r="E786" s="308" t="s">
        <v>14481</v>
      </c>
      <c r="F786" s="309" t="s">
        <v>3033</v>
      </c>
      <c r="G786" s="309" t="s">
        <v>4208</v>
      </c>
      <c r="H786" s="309" t="s">
        <v>4209</v>
      </c>
      <c r="I786" s="309" t="s">
        <v>2405</v>
      </c>
      <c r="J786" s="309" t="s">
        <v>15063</v>
      </c>
      <c r="K786" s="310">
        <v>1.3084799999999996</v>
      </c>
      <c r="L786" s="310">
        <v>1.2924895000000001</v>
      </c>
      <c r="M786" s="310">
        <f>VLOOKUP(H786,'Details of Feeder LEvel'!H:N,7,FALSE)</f>
        <v>0</v>
      </c>
      <c r="N786" s="310">
        <f t="shared" si="12"/>
        <v>1.2220668256297063</v>
      </c>
      <c r="O786" s="310">
        <v>1.2220668256297196</v>
      </c>
      <c r="P786" s="309" t="s">
        <v>15063</v>
      </c>
      <c r="Q786" s="311"/>
    </row>
    <row r="787" spans="1:17" s="312" customFormat="1" x14ac:dyDescent="0.3">
      <c r="A787" s="307">
        <v>784</v>
      </c>
      <c r="B787" s="308" t="s">
        <v>3732</v>
      </c>
      <c r="C787" s="308" t="s">
        <v>14466</v>
      </c>
      <c r="D787" s="308" t="s">
        <v>14480</v>
      </c>
      <c r="E787" s="308" t="s">
        <v>14481</v>
      </c>
      <c r="F787" s="309" t="s">
        <v>3033</v>
      </c>
      <c r="G787" s="309" t="s">
        <v>4210</v>
      </c>
      <c r="H787" s="309" t="s">
        <v>4211</v>
      </c>
      <c r="I787" s="309" t="s">
        <v>2405</v>
      </c>
      <c r="J787" s="309" t="s">
        <v>15063</v>
      </c>
      <c r="K787" s="310">
        <v>1.0901199999999995</v>
      </c>
      <c r="L787" s="310">
        <v>0.9972270839120001</v>
      </c>
      <c r="M787" s="310">
        <f>VLOOKUP(H787,'Details of Feeder LEvel'!H:N,7,FALSE)</f>
        <v>0.45999999999999996</v>
      </c>
      <c r="N787" s="310">
        <f t="shared" si="12"/>
        <v>8.5213477496054999</v>
      </c>
      <c r="O787" s="310">
        <v>8.5213477496055017</v>
      </c>
      <c r="P787" s="309" t="s">
        <v>15063</v>
      </c>
      <c r="Q787" s="311"/>
    </row>
    <row r="788" spans="1:17" s="312" customFormat="1" x14ac:dyDescent="0.3">
      <c r="A788" s="307">
        <v>785</v>
      </c>
      <c r="B788" s="308" t="s">
        <v>3732</v>
      </c>
      <c r="C788" s="308" t="s">
        <v>14466</v>
      </c>
      <c r="D788" s="308" t="s">
        <v>14480</v>
      </c>
      <c r="E788" s="308" t="s">
        <v>14481</v>
      </c>
      <c r="F788" s="309" t="s">
        <v>3033</v>
      </c>
      <c r="G788" s="309" t="s">
        <v>4212</v>
      </c>
      <c r="H788" s="309" t="s">
        <v>4213</v>
      </c>
      <c r="I788" s="309" t="s">
        <v>2405</v>
      </c>
      <c r="J788" s="309" t="s">
        <v>15063</v>
      </c>
      <c r="K788" s="310">
        <v>2.25712</v>
      </c>
      <c r="L788" s="310">
        <v>2.2395685000000003</v>
      </c>
      <c r="M788" s="310">
        <f>VLOOKUP(H788,'Details of Feeder LEvel'!H:N,7,FALSE)</f>
        <v>0</v>
      </c>
      <c r="N788" s="310">
        <f t="shared" si="12"/>
        <v>0.77760597575670409</v>
      </c>
      <c r="O788" s="310">
        <v>0.7776059757567011</v>
      </c>
      <c r="P788" s="309" t="s">
        <v>15063</v>
      </c>
      <c r="Q788" s="311"/>
    </row>
    <row r="789" spans="1:17" s="312" customFormat="1" x14ac:dyDescent="0.3">
      <c r="A789" s="307">
        <v>786</v>
      </c>
      <c r="B789" s="308" t="s">
        <v>3732</v>
      </c>
      <c r="C789" s="308" t="s">
        <v>14466</v>
      </c>
      <c r="D789" s="308" t="s">
        <v>14480</v>
      </c>
      <c r="E789" s="308" t="s">
        <v>14481</v>
      </c>
      <c r="F789" s="309" t="s">
        <v>3033</v>
      </c>
      <c r="G789" s="309" t="s">
        <v>4214</v>
      </c>
      <c r="H789" s="309" t="s">
        <v>4215</v>
      </c>
      <c r="I789" s="309" t="s">
        <v>2405</v>
      </c>
      <c r="J789" s="309" t="s">
        <v>15063</v>
      </c>
      <c r="K789" s="310">
        <v>1.58212</v>
      </c>
      <c r="L789" s="310">
        <v>1.5228723564379998</v>
      </c>
      <c r="M789" s="310">
        <f>VLOOKUP(H789,'Details of Feeder LEvel'!H:N,7,FALSE)</f>
        <v>0</v>
      </c>
      <c r="N789" s="310">
        <f t="shared" si="12"/>
        <v>3.7448261549060868</v>
      </c>
      <c r="O789" s="310">
        <v>3.7448261549061002</v>
      </c>
      <c r="P789" s="309" t="s">
        <v>15063</v>
      </c>
      <c r="Q789" s="311"/>
    </row>
    <row r="790" spans="1:17" s="312" customFormat="1" x14ac:dyDescent="0.3">
      <c r="A790" s="307">
        <v>787</v>
      </c>
      <c r="B790" s="308" t="s">
        <v>3732</v>
      </c>
      <c r="C790" s="308" t="s">
        <v>14466</v>
      </c>
      <c r="D790" s="308" t="s">
        <v>14480</v>
      </c>
      <c r="E790" s="308" t="s">
        <v>14481</v>
      </c>
      <c r="F790" s="309" t="s">
        <v>3033</v>
      </c>
      <c r="G790" s="309" t="s">
        <v>14514</v>
      </c>
      <c r="H790" s="309" t="s">
        <v>4216</v>
      </c>
      <c r="I790" s="309" t="s">
        <v>2405</v>
      </c>
      <c r="J790" s="309" t="s">
        <v>15063</v>
      </c>
      <c r="K790" s="310">
        <v>1.0912399999999995</v>
      </c>
      <c r="L790" s="310">
        <v>1.0857243463594404</v>
      </c>
      <c r="M790" s="310">
        <f>VLOOKUP(H790,'Details of Feeder LEvel'!H:N,7,FALSE)</f>
        <v>0</v>
      </c>
      <c r="N790" s="310">
        <f t="shared" si="12"/>
        <v>0.50544826441105273</v>
      </c>
      <c r="O790" s="310">
        <v>0.50544826441105695</v>
      </c>
      <c r="P790" s="309" t="s">
        <v>15063</v>
      </c>
      <c r="Q790" s="311"/>
    </row>
    <row r="791" spans="1:17" s="312" customFormat="1" x14ac:dyDescent="0.3">
      <c r="A791" s="307">
        <v>788</v>
      </c>
      <c r="B791" s="308" t="s">
        <v>3732</v>
      </c>
      <c r="C791" s="308" t="s">
        <v>14466</v>
      </c>
      <c r="D791" s="308" t="s">
        <v>14480</v>
      </c>
      <c r="E791" s="308" t="s">
        <v>14481</v>
      </c>
      <c r="F791" s="309" t="s">
        <v>3033</v>
      </c>
      <c r="G791" s="309" t="s">
        <v>4217</v>
      </c>
      <c r="H791" s="309" t="s">
        <v>4218</v>
      </c>
      <c r="I791" s="309" t="s">
        <v>2405</v>
      </c>
      <c r="J791" s="309" t="s">
        <v>15063</v>
      </c>
      <c r="K791" s="310">
        <v>4.5123999999999977</v>
      </c>
      <c r="L791" s="310">
        <v>4.2083502499999996</v>
      </c>
      <c r="M791" s="310">
        <f>VLOOKUP(H791,'Details of Feeder LEvel'!H:N,7,FALSE)</f>
        <v>0</v>
      </c>
      <c r="N791" s="310">
        <f t="shared" si="12"/>
        <v>6.7380939189787759</v>
      </c>
      <c r="O791" s="310">
        <v>6.7380939189787714</v>
      </c>
      <c r="P791" s="309" t="s">
        <v>15063</v>
      </c>
      <c r="Q791" s="311"/>
    </row>
    <row r="792" spans="1:17" s="312" customFormat="1" x14ac:dyDescent="0.3">
      <c r="A792" s="307">
        <v>789</v>
      </c>
      <c r="B792" s="308" t="s">
        <v>3732</v>
      </c>
      <c r="C792" s="308" t="s">
        <v>14466</v>
      </c>
      <c r="D792" s="308" t="s">
        <v>14480</v>
      </c>
      <c r="E792" s="308" t="s">
        <v>14481</v>
      </c>
      <c r="F792" s="309" t="s">
        <v>3033</v>
      </c>
      <c r="G792" s="309" t="s">
        <v>4219</v>
      </c>
      <c r="H792" s="309" t="s">
        <v>4220</v>
      </c>
      <c r="I792" s="309" t="s">
        <v>2405</v>
      </c>
      <c r="J792" s="309" t="s">
        <v>15063</v>
      </c>
      <c r="K792" s="310">
        <v>0.42312000000000011</v>
      </c>
      <c r="L792" s="310">
        <v>0.41120864999999995</v>
      </c>
      <c r="M792" s="310">
        <f>VLOOKUP(H792,'Details of Feeder LEvel'!H:N,7,FALSE)</f>
        <v>0</v>
      </c>
      <c r="N792" s="310">
        <f t="shared" si="12"/>
        <v>2.8151233692569839</v>
      </c>
      <c r="O792" s="310">
        <v>2.8151233692569999</v>
      </c>
      <c r="P792" s="309" t="s">
        <v>15063</v>
      </c>
      <c r="Q792" s="311"/>
    </row>
    <row r="793" spans="1:17" s="312" customFormat="1" x14ac:dyDescent="0.3">
      <c r="A793" s="307">
        <v>790</v>
      </c>
      <c r="B793" s="308" t="s">
        <v>3732</v>
      </c>
      <c r="C793" s="308" t="s">
        <v>14466</v>
      </c>
      <c r="D793" s="308" t="s">
        <v>14480</v>
      </c>
      <c r="E793" s="308" t="s">
        <v>14481</v>
      </c>
      <c r="F793" s="309" t="s">
        <v>3033</v>
      </c>
      <c r="G793" s="309" t="s">
        <v>4221</v>
      </c>
      <c r="H793" s="309" t="s">
        <v>4222</v>
      </c>
      <c r="I793" s="309" t="s">
        <v>2405</v>
      </c>
      <c r="J793" s="309" t="s">
        <v>15063</v>
      </c>
      <c r="K793" s="310">
        <v>2.1641600000000003</v>
      </c>
      <c r="L793" s="310">
        <v>2.1277317500000001</v>
      </c>
      <c r="M793" s="310">
        <f>VLOOKUP(H793,'Details of Feeder LEvel'!H:N,7,FALSE)</f>
        <v>0</v>
      </c>
      <c r="N793" s="310">
        <f t="shared" si="12"/>
        <v>1.6832512383557665</v>
      </c>
      <c r="O793" s="310">
        <v>1.6832512383557652</v>
      </c>
      <c r="P793" s="309" t="s">
        <v>15063</v>
      </c>
      <c r="Q793" s="311"/>
    </row>
    <row r="794" spans="1:17" s="312" customFormat="1" x14ac:dyDescent="0.3">
      <c r="A794" s="307">
        <v>791</v>
      </c>
      <c r="B794" s="308" t="s">
        <v>3732</v>
      </c>
      <c r="C794" s="308" t="s">
        <v>14466</v>
      </c>
      <c r="D794" s="308" t="s">
        <v>14480</v>
      </c>
      <c r="E794" s="308" t="s">
        <v>14481</v>
      </c>
      <c r="F794" s="309" t="s">
        <v>3033</v>
      </c>
      <c r="G794" s="309" t="s">
        <v>4223</v>
      </c>
      <c r="H794" s="309" t="s">
        <v>4224</v>
      </c>
      <c r="I794" s="309" t="s">
        <v>2405</v>
      </c>
      <c r="J794" s="309" t="s">
        <v>15063</v>
      </c>
      <c r="K794" s="310">
        <v>2.4724399999999989</v>
      </c>
      <c r="L794" s="310">
        <v>2.4468662370959997</v>
      </c>
      <c r="M794" s="310">
        <f>VLOOKUP(H794,'Details of Feeder LEvel'!H:N,7,FALSE)</f>
        <v>0</v>
      </c>
      <c r="N794" s="310">
        <f t="shared" si="12"/>
        <v>1.0343532261247659</v>
      </c>
      <c r="O794" s="310">
        <v>1.0343532261247623</v>
      </c>
      <c r="P794" s="309" t="s">
        <v>15063</v>
      </c>
      <c r="Q794" s="311"/>
    </row>
    <row r="795" spans="1:17" s="312" customFormat="1" x14ac:dyDescent="0.3">
      <c r="A795" s="307">
        <v>792</v>
      </c>
      <c r="B795" s="308" t="s">
        <v>3732</v>
      </c>
      <c r="C795" s="308" t="s">
        <v>14503</v>
      </c>
      <c r="D795" s="308" t="s">
        <v>14515</v>
      </c>
      <c r="E795" s="308" t="s">
        <v>14516</v>
      </c>
      <c r="F795" s="309" t="s">
        <v>4121</v>
      </c>
      <c r="G795" s="309" t="s">
        <v>4122</v>
      </c>
      <c r="H795" s="309" t="s">
        <v>14517</v>
      </c>
      <c r="I795" s="309" t="s">
        <v>2432</v>
      </c>
      <c r="J795" s="309" t="s">
        <v>15063</v>
      </c>
      <c r="K795" s="310">
        <v>0.25647085381957418</v>
      </c>
      <c r="L795" s="310">
        <v>0.23375799999999999</v>
      </c>
      <c r="M795" s="310">
        <f>VLOOKUP(H795,'Details of Feeder LEvel'!H:N,7,FALSE)</f>
        <v>0</v>
      </c>
      <c r="N795" s="310">
        <f t="shared" si="12"/>
        <v>8.8559200709615737</v>
      </c>
      <c r="O795" s="310">
        <v>8.8559200709615649</v>
      </c>
      <c r="P795" s="309" t="s">
        <v>15063</v>
      </c>
      <c r="Q795" s="311"/>
    </row>
    <row r="796" spans="1:17" s="312" customFormat="1" x14ac:dyDescent="0.3">
      <c r="A796" s="307">
        <v>793</v>
      </c>
      <c r="B796" s="308" t="s">
        <v>3732</v>
      </c>
      <c r="C796" s="308" t="s">
        <v>14503</v>
      </c>
      <c r="D796" s="308" t="s">
        <v>14515</v>
      </c>
      <c r="E796" s="308" t="s">
        <v>14516</v>
      </c>
      <c r="F796" s="309" t="s">
        <v>4121</v>
      </c>
      <c r="G796" s="309" t="s">
        <v>4129</v>
      </c>
      <c r="H796" s="309" t="s">
        <v>14518</v>
      </c>
      <c r="I796" s="309" t="s">
        <v>2432</v>
      </c>
      <c r="J796" s="309" t="s">
        <v>15063</v>
      </c>
      <c r="K796" s="310">
        <v>0.1925898886328547</v>
      </c>
      <c r="L796" s="310">
        <v>0.184249</v>
      </c>
      <c r="M796" s="310">
        <f>VLOOKUP(H796,'Details of Feeder LEvel'!H:N,7,FALSE)</f>
        <v>0</v>
      </c>
      <c r="N796" s="310">
        <f t="shared" si="12"/>
        <v>4.3309068259317725</v>
      </c>
      <c r="O796" s="310">
        <v>4.3309068259317574</v>
      </c>
      <c r="P796" s="309" t="s">
        <v>15063</v>
      </c>
      <c r="Q796" s="311"/>
    </row>
    <row r="797" spans="1:17" s="312" customFormat="1" x14ac:dyDescent="0.3">
      <c r="A797" s="307">
        <v>794</v>
      </c>
      <c r="B797" s="308" t="s">
        <v>3732</v>
      </c>
      <c r="C797" s="308" t="s">
        <v>14503</v>
      </c>
      <c r="D797" s="308" t="s">
        <v>14515</v>
      </c>
      <c r="E797" s="308" t="s">
        <v>14516</v>
      </c>
      <c r="F797" s="309" t="s">
        <v>4121</v>
      </c>
      <c r="G797" s="309" t="s">
        <v>4130</v>
      </c>
      <c r="H797" s="309" t="s">
        <v>14519</v>
      </c>
      <c r="I797" s="309" t="s">
        <v>2432</v>
      </c>
      <c r="J797" s="309" t="s">
        <v>15063</v>
      </c>
      <c r="K797" s="310">
        <v>0.24268871781977644</v>
      </c>
      <c r="L797" s="310">
        <v>0.23472100000000001</v>
      </c>
      <c r="M797" s="310">
        <f>VLOOKUP(H797,'Details of Feeder LEvel'!H:N,7,FALSE)</f>
        <v>0</v>
      </c>
      <c r="N797" s="310">
        <f t="shared" si="12"/>
        <v>3.2831018645429366</v>
      </c>
      <c r="O797" s="310">
        <v>4.1122583654990885</v>
      </c>
      <c r="P797" s="309" t="s">
        <v>15063</v>
      </c>
      <c r="Q797" s="311"/>
    </row>
    <row r="798" spans="1:17" s="312" customFormat="1" x14ac:dyDescent="0.3">
      <c r="A798" s="307">
        <v>795</v>
      </c>
      <c r="B798" s="308" t="s">
        <v>3732</v>
      </c>
      <c r="C798" s="308" t="s">
        <v>14503</v>
      </c>
      <c r="D798" s="308" t="s">
        <v>14515</v>
      </c>
      <c r="E798" s="308" t="s">
        <v>14516</v>
      </c>
      <c r="F798" s="309" t="s">
        <v>4121</v>
      </c>
      <c r="G798" s="309" t="s">
        <v>4123</v>
      </c>
      <c r="H798" s="309" t="s">
        <v>14520</v>
      </c>
      <c r="I798" s="309" t="s">
        <v>2432</v>
      </c>
      <c r="J798" s="309" t="s">
        <v>15063</v>
      </c>
      <c r="K798" s="310">
        <v>0.26667653082373238</v>
      </c>
      <c r="L798" s="310">
        <v>0.25000899999999998</v>
      </c>
      <c r="M798" s="310">
        <f>VLOOKUP(H798,'Details of Feeder LEvel'!H:N,7,FALSE)</f>
        <v>0</v>
      </c>
      <c r="N798" s="310">
        <f t="shared" si="12"/>
        <v>6.2500928642833191</v>
      </c>
      <c r="O798" s="310">
        <v>6.2500928642833191</v>
      </c>
      <c r="P798" s="309" t="s">
        <v>15063</v>
      </c>
      <c r="Q798" s="311"/>
    </row>
    <row r="799" spans="1:17" s="312" customFormat="1" x14ac:dyDescent="0.3">
      <c r="A799" s="307">
        <v>796</v>
      </c>
      <c r="B799" s="308" t="s">
        <v>3732</v>
      </c>
      <c r="C799" s="308" t="s">
        <v>14503</v>
      </c>
      <c r="D799" s="308" t="s">
        <v>14515</v>
      </c>
      <c r="E799" s="308" t="s">
        <v>14516</v>
      </c>
      <c r="F799" s="309" t="s">
        <v>4121</v>
      </c>
      <c r="G799" s="309" t="s">
        <v>4124</v>
      </c>
      <c r="H799" s="309" t="s">
        <v>14521</v>
      </c>
      <c r="I799" s="309" t="s">
        <v>2432</v>
      </c>
      <c r="J799" s="309" t="s">
        <v>15063</v>
      </c>
      <c r="K799" s="310">
        <v>0.1708460344937017</v>
      </c>
      <c r="L799" s="310">
        <v>0.16103700000000001</v>
      </c>
      <c r="M799" s="310">
        <f>VLOOKUP(H799,'Details of Feeder LEvel'!H:N,7,FALSE)</f>
        <v>0</v>
      </c>
      <c r="N799" s="310">
        <f t="shared" si="12"/>
        <v>5.7414469834026489</v>
      </c>
      <c r="O799" s="310">
        <v>5.7414469834026534</v>
      </c>
      <c r="P799" s="309" t="s">
        <v>15063</v>
      </c>
      <c r="Q799" s="311"/>
    </row>
    <row r="800" spans="1:17" s="312" customFormat="1" x14ac:dyDescent="0.3">
      <c r="A800" s="307">
        <v>797</v>
      </c>
      <c r="B800" s="308" t="s">
        <v>3732</v>
      </c>
      <c r="C800" s="308" t="s">
        <v>14503</v>
      </c>
      <c r="D800" s="308" t="s">
        <v>14515</v>
      </c>
      <c r="E800" s="308" t="s">
        <v>14516</v>
      </c>
      <c r="F800" s="309" t="s">
        <v>4121</v>
      </c>
      <c r="G800" s="309" t="s">
        <v>4125</v>
      </c>
      <c r="H800" s="309" t="s">
        <v>14522</v>
      </c>
      <c r="I800" s="309" t="s">
        <v>2432</v>
      </c>
      <c r="J800" s="309" t="s">
        <v>15063</v>
      </c>
      <c r="K800" s="310">
        <v>3.5961069035065267</v>
      </c>
      <c r="L800" s="310">
        <v>3.3184539899999965</v>
      </c>
      <c r="M800" s="310">
        <f>VLOOKUP(H800,'Details of Feeder LEvel'!H:N,7,FALSE)</f>
        <v>0</v>
      </c>
      <c r="N800" s="310">
        <f t="shared" si="12"/>
        <v>7.7209304661047122</v>
      </c>
      <c r="O800" s="310">
        <v>7.720930466104714</v>
      </c>
      <c r="P800" s="309" t="s">
        <v>15063</v>
      </c>
      <c r="Q800" s="311"/>
    </row>
    <row r="801" spans="1:17" s="312" customFormat="1" x14ac:dyDescent="0.3">
      <c r="A801" s="307">
        <v>798</v>
      </c>
      <c r="B801" s="308" t="s">
        <v>3732</v>
      </c>
      <c r="C801" s="308" t="s">
        <v>14503</v>
      </c>
      <c r="D801" s="308" t="s">
        <v>14515</v>
      </c>
      <c r="E801" s="308" t="s">
        <v>14516</v>
      </c>
      <c r="F801" s="309" t="s">
        <v>4121</v>
      </c>
      <c r="G801" s="309" t="s">
        <v>4126</v>
      </c>
      <c r="H801" s="309" t="s">
        <v>14523</v>
      </c>
      <c r="I801" s="309" t="s">
        <v>2432</v>
      </c>
      <c r="J801" s="309" t="s">
        <v>15063</v>
      </c>
      <c r="K801" s="310">
        <v>3.3897651579076462</v>
      </c>
      <c r="L801" s="310">
        <v>3.0138556099999994</v>
      </c>
      <c r="M801" s="310">
        <f>VLOOKUP(H801,'Details of Feeder LEvel'!H:N,7,FALSE)</f>
        <v>0</v>
      </c>
      <c r="N801" s="310">
        <f t="shared" si="12"/>
        <v>11.089545452159859</v>
      </c>
      <c r="O801" s="310">
        <v>11.089545452159854</v>
      </c>
      <c r="P801" s="309" t="s">
        <v>15063</v>
      </c>
      <c r="Q801" s="311"/>
    </row>
    <row r="802" spans="1:17" s="312" customFormat="1" x14ac:dyDescent="0.3">
      <c r="A802" s="307">
        <v>799</v>
      </c>
      <c r="B802" s="308" t="s">
        <v>3732</v>
      </c>
      <c r="C802" s="308" t="s">
        <v>14503</v>
      </c>
      <c r="D802" s="308" t="s">
        <v>14515</v>
      </c>
      <c r="E802" s="308" t="s">
        <v>14516</v>
      </c>
      <c r="F802" s="309" t="s">
        <v>4121</v>
      </c>
      <c r="G802" s="309" t="s">
        <v>4127</v>
      </c>
      <c r="H802" s="309" t="s">
        <v>14524</v>
      </c>
      <c r="I802" s="309" t="s">
        <v>2432</v>
      </c>
      <c r="J802" s="309" t="s">
        <v>15063</v>
      </c>
      <c r="K802" s="310">
        <v>1.2634470185293309</v>
      </c>
      <c r="L802" s="310">
        <v>1.1203738999999999</v>
      </c>
      <c r="M802" s="310">
        <f>VLOOKUP(H802,'Details of Feeder LEvel'!H:N,7,FALSE)</f>
        <v>0</v>
      </c>
      <c r="N802" s="310">
        <f t="shared" si="12"/>
        <v>11.324029930108983</v>
      </c>
      <c r="O802" s="310">
        <v>11.324029930108971</v>
      </c>
      <c r="P802" s="309" t="s">
        <v>15063</v>
      </c>
      <c r="Q802" s="311"/>
    </row>
    <row r="803" spans="1:17" s="312" customFormat="1" x14ac:dyDescent="0.3">
      <c r="A803" s="307">
        <v>800</v>
      </c>
      <c r="B803" s="308" t="s">
        <v>3732</v>
      </c>
      <c r="C803" s="308" t="s">
        <v>14503</v>
      </c>
      <c r="D803" s="308" t="s">
        <v>14515</v>
      </c>
      <c r="E803" s="308" t="s">
        <v>14516</v>
      </c>
      <c r="F803" s="309" t="s">
        <v>4121</v>
      </c>
      <c r="G803" s="309" t="s">
        <v>4128</v>
      </c>
      <c r="H803" s="309" t="s">
        <v>14525</v>
      </c>
      <c r="I803" s="309" t="s">
        <v>2432</v>
      </c>
      <c r="J803" s="309" t="s">
        <v>15063</v>
      </c>
      <c r="K803" s="310">
        <v>1.4719092171103929</v>
      </c>
      <c r="L803" s="310">
        <v>1.31851304</v>
      </c>
      <c r="M803" s="310">
        <f>VLOOKUP(H803,'Details of Feeder LEvel'!H:N,7,FALSE)</f>
        <v>0</v>
      </c>
      <c r="N803" s="310">
        <f t="shared" si="12"/>
        <v>10.421578676675153</v>
      </c>
      <c r="O803" s="310">
        <v>10.421578676675159</v>
      </c>
      <c r="P803" s="309" t="s">
        <v>15063</v>
      </c>
      <c r="Q803" s="311"/>
    </row>
    <row r="804" spans="1:17" s="312" customFormat="1" x14ac:dyDescent="0.3">
      <c r="A804" s="307">
        <v>801</v>
      </c>
      <c r="B804" s="308" t="s">
        <v>3732</v>
      </c>
      <c r="C804" s="308" t="s">
        <v>14466</v>
      </c>
      <c r="D804" s="308" t="s">
        <v>1353</v>
      </c>
      <c r="E804" s="308" t="s">
        <v>14526</v>
      </c>
      <c r="F804" s="309" t="s">
        <v>5250</v>
      </c>
      <c r="G804" s="309" t="s">
        <v>5251</v>
      </c>
      <c r="H804" s="309" t="s">
        <v>14527</v>
      </c>
      <c r="I804" s="309" t="s">
        <v>2425</v>
      </c>
      <c r="J804" s="309" t="s">
        <v>15063</v>
      </c>
      <c r="K804" s="310">
        <v>0</v>
      </c>
      <c r="L804" s="310">
        <v>0</v>
      </c>
      <c r="M804" s="310" t="e">
        <f>VLOOKUP(H804,'Details of Feeder LEvel'!H:N,7,FALSE)</f>
        <v>#N/A</v>
      </c>
      <c r="N804" s="310" t="e">
        <f t="shared" si="12"/>
        <v>#DIV/0!</v>
      </c>
      <c r="O804" s="310" t="e">
        <v>#DIV/0!</v>
      </c>
      <c r="P804" s="309" t="s">
        <v>15063</v>
      </c>
      <c r="Q804" s="311"/>
    </row>
    <row r="805" spans="1:17" s="312" customFormat="1" x14ac:dyDescent="0.3">
      <c r="A805" s="307">
        <v>802</v>
      </c>
      <c r="B805" s="308" t="s">
        <v>3732</v>
      </c>
      <c r="C805" s="308" t="s">
        <v>14466</v>
      </c>
      <c r="D805" s="308" t="s">
        <v>4648</v>
      </c>
      <c r="E805" s="308" t="s">
        <v>14528</v>
      </c>
      <c r="F805" s="309" t="s">
        <v>4633</v>
      </c>
      <c r="G805" s="309" t="s">
        <v>5199</v>
      </c>
      <c r="H805" s="309" t="s">
        <v>5200</v>
      </c>
      <c r="I805" s="309" t="s">
        <v>2405</v>
      </c>
      <c r="J805" s="309" t="s">
        <v>15063</v>
      </c>
      <c r="K805" s="310">
        <v>2.272880999999999</v>
      </c>
      <c r="L805" s="310">
        <v>2.154156</v>
      </c>
      <c r="M805" s="310">
        <f>VLOOKUP(H805,'Details of Feeder LEvel'!H:N,7,FALSE)</f>
        <v>0</v>
      </c>
      <c r="N805" s="310">
        <f t="shared" si="12"/>
        <v>5.223546679302574</v>
      </c>
      <c r="O805" s="310">
        <v>5.223546679302582</v>
      </c>
      <c r="P805" s="309" t="s">
        <v>15063</v>
      </c>
      <c r="Q805" s="311"/>
    </row>
    <row r="806" spans="1:17" s="312" customFormat="1" x14ac:dyDescent="0.3">
      <c r="A806" s="307">
        <v>803</v>
      </c>
      <c r="B806" s="308" t="s">
        <v>3732</v>
      </c>
      <c r="C806" s="308" t="s">
        <v>14466</v>
      </c>
      <c r="D806" s="308" t="s">
        <v>4648</v>
      </c>
      <c r="E806" s="308" t="s">
        <v>14529</v>
      </c>
      <c r="F806" s="309" t="s">
        <v>4633</v>
      </c>
      <c r="G806" s="309" t="s">
        <v>5090</v>
      </c>
      <c r="H806" s="309" t="s">
        <v>14530</v>
      </c>
      <c r="I806" s="309" t="s">
        <v>2405</v>
      </c>
      <c r="J806" s="309" t="s">
        <v>15063</v>
      </c>
      <c r="K806" s="310">
        <v>2.2672399999999993</v>
      </c>
      <c r="L806" s="310">
        <v>2.0677300000000001</v>
      </c>
      <c r="M806" s="310">
        <f>VLOOKUP(H806,'Details of Feeder LEvel'!H:N,7,FALSE)</f>
        <v>0.16800000000000015</v>
      </c>
      <c r="N806" s="310">
        <f t="shared" si="12"/>
        <v>8.7996859617861034</v>
      </c>
      <c r="O806" s="310">
        <v>8.799685961786107</v>
      </c>
      <c r="P806" s="309" t="s">
        <v>15063</v>
      </c>
      <c r="Q806" s="311"/>
    </row>
    <row r="807" spans="1:17" s="312" customFormat="1" x14ac:dyDescent="0.3">
      <c r="A807" s="307">
        <v>804</v>
      </c>
      <c r="B807" s="308" t="s">
        <v>3732</v>
      </c>
      <c r="C807" s="308" t="s">
        <v>14466</v>
      </c>
      <c r="D807" s="308" t="s">
        <v>4648</v>
      </c>
      <c r="E807" s="308" t="s">
        <v>14529</v>
      </c>
      <c r="F807" s="309" t="s">
        <v>4633</v>
      </c>
      <c r="G807" s="309" t="s">
        <v>5091</v>
      </c>
      <c r="H807" s="309" t="s">
        <v>5092</v>
      </c>
      <c r="I807" s="309" t="s">
        <v>2405</v>
      </c>
      <c r="J807" s="309" t="s">
        <v>15063</v>
      </c>
      <c r="K807" s="310">
        <v>1.9323200000000005</v>
      </c>
      <c r="L807" s="310">
        <v>1.7556050000000001</v>
      </c>
      <c r="M807" s="310">
        <f>VLOOKUP(H807,'Details of Feeder LEvel'!H:N,7,FALSE)</f>
        <v>0.27259999999999995</v>
      </c>
      <c r="N807" s="310">
        <f t="shared" si="12"/>
        <v>9.1452243934752193</v>
      </c>
      <c r="O807" s="310">
        <v>9.1452243934752158</v>
      </c>
      <c r="P807" s="309" t="s">
        <v>15063</v>
      </c>
      <c r="Q807" s="311"/>
    </row>
    <row r="808" spans="1:17" s="312" customFormat="1" x14ac:dyDescent="0.3">
      <c r="A808" s="307">
        <v>805</v>
      </c>
      <c r="B808" s="308" t="s">
        <v>3732</v>
      </c>
      <c r="C808" s="308" t="s">
        <v>14466</v>
      </c>
      <c r="D808" s="308" t="s">
        <v>4648</v>
      </c>
      <c r="E808" s="308" t="s">
        <v>14528</v>
      </c>
      <c r="F808" s="309" t="s">
        <v>4633</v>
      </c>
      <c r="G808" s="309" t="s">
        <v>5201</v>
      </c>
      <c r="H808" s="309" t="s">
        <v>5202</v>
      </c>
      <c r="I808" s="309" t="s">
        <v>2405</v>
      </c>
      <c r="J808" s="309" t="s">
        <v>15063</v>
      </c>
      <c r="K808" s="310">
        <v>3.9294399999999996</v>
      </c>
      <c r="L808" s="310">
        <v>3.7383300000000004</v>
      </c>
      <c r="M808" s="310">
        <f>VLOOKUP(H808,'Details of Feeder LEvel'!H:N,7,FALSE)</f>
        <v>2.0000000000000018E-2</v>
      </c>
      <c r="N808" s="310">
        <f t="shared" si="12"/>
        <v>4.8635428966977292</v>
      </c>
      <c r="O808" s="310">
        <v>4.8635428966977257</v>
      </c>
      <c r="P808" s="309" t="s">
        <v>15063</v>
      </c>
      <c r="Q808" s="311"/>
    </row>
    <row r="809" spans="1:17" s="312" customFormat="1" x14ac:dyDescent="0.3">
      <c r="A809" s="307">
        <v>806</v>
      </c>
      <c r="B809" s="308" t="s">
        <v>3732</v>
      </c>
      <c r="C809" s="308" t="s">
        <v>14466</v>
      </c>
      <c r="D809" s="308" t="s">
        <v>4648</v>
      </c>
      <c r="E809" s="308" t="s">
        <v>14529</v>
      </c>
      <c r="F809" s="309" t="s">
        <v>4633</v>
      </c>
      <c r="G809" s="309" t="s">
        <v>5093</v>
      </c>
      <c r="H809" s="309" t="s">
        <v>5094</v>
      </c>
      <c r="I809" s="309" t="s">
        <v>2405</v>
      </c>
      <c r="J809" s="309" t="s">
        <v>15063</v>
      </c>
      <c r="K809" s="310">
        <v>1.9488799999999999</v>
      </c>
      <c r="L809" s="310">
        <v>1.8074667499999999</v>
      </c>
      <c r="M809" s="310">
        <f>VLOOKUP(H809,'Details of Feeder LEvel'!H:N,7,FALSE)</f>
        <v>0</v>
      </c>
      <c r="N809" s="310">
        <f t="shared" si="12"/>
        <v>7.2561291613644787</v>
      </c>
      <c r="O809" s="310">
        <v>7.2561291613644769</v>
      </c>
      <c r="P809" s="309" t="s">
        <v>15063</v>
      </c>
      <c r="Q809" s="311"/>
    </row>
    <row r="810" spans="1:17" s="312" customFormat="1" x14ac:dyDescent="0.3">
      <c r="A810" s="307">
        <v>807</v>
      </c>
      <c r="B810" s="308" t="s">
        <v>3732</v>
      </c>
      <c r="C810" s="308" t="s">
        <v>14466</v>
      </c>
      <c r="D810" s="308" t="s">
        <v>4648</v>
      </c>
      <c r="E810" s="308" t="s">
        <v>14528</v>
      </c>
      <c r="F810" s="309" t="s">
        <v>4633</v>
      </c>
      <c r="G810" s="309" t="s">
        <v>5204</v>
      </c>
      <c r="H810" s="309" t="s">
        <v>5203</v>
      </c>
      <c r="I810" s="309" t="s">
        <v>2405</v>
      </c>
      <c r="J810" s="309" t="s">
        <v>15063</v>
      </c>
      <c r="K810" s="310">
        <v>3.3522399999999992</v>
      </c>
      <c r="L810" s="310">
        <v>3.1772962999999996</v>
      </c>
      <c r="M810" s="310">
        <f>VLOOKUP(H810,'Details of Feeder LEvel'!H:N,7,FALSE)</f>
        <v>0</v>
      </c>
      <c r="N810" s="310">
        <f t="shared" si="12"/>
        <v>5.2187104741903818</v>
      </c>
      <c r="O810" s="310">
        <v>5.21871047419038</v>
      </c>
      <c r="P810" s="309" t="s">
        <v>15063</v>
      </c>
      <c r="Q810" s="311"/>
    </row>
    <row r="811" spans="1:17" s="312" customFormat="1" x14ac:dyDescent="0.3">
      <c r="A811" s="307">
        <v>808</v>
      </c>
      <c r="B811" s="308" t="s">
        <v>3732</v>
      </c>
      <c r="C811" s="308" t="s">
        <v>14466</v>
      </c>
      <c r="D811" s="308" t="s">
        <v>4648</v>
      </c>
      <c r="E811" s="308" t="s">
        <v>14528</v>
      </c>
      <c r="F811" s="309" t="s">
        <v>4633</v>
      </c>
      <c r="G811" s="309" t="s">
        <v>14531</v>
      </c>
      <c r="H811" s="309" t="s">
        <v>14532</v>
      </c>
      <c r="I811" s="309" t="s">
        <v>2405</v>
      </c>
      <c r="J811" s="309" t="s">
        <v>15063</v>
      </c>
      <c r="K811" s="310">
        <v>3.1085039999999995</v>
      </c>
      <c r="L811" s="310">
        <v>2.9553667000000003</v>
      </c>
      <c r="M811" s="310">
        <f>VLOOKUP(H811,'Details of Feeder LEvel'!H:N,7,FALSE)</f>
        <v>0.12680900000000017</v>
      </c>
      <c r="N811" s="310">
        <f t="shared" si="12"/>
        <v>4.9263986792360308</v>
      </c>
      <c r="O811" s="310">
        <v>4.926398679236021</v>
      </c>
      <c r="P811" s="309" t="s">
        <v>15063</v>
      </c>
      <c r="Q811" s="311"/>
    </row>
    <row r="812" spans="1:17" s="312" customFormat="1" x14ac:dyDescent="0.3">
      <c r="A812" s="307">
        <v>809</v>
      </c>
      <c r="B812" s="308" t="s">
        <v>3732</v>
      </c>
      <c r="C812" s="308" t="s">
        <v>14466</v>
      </c>
      <c r="D812" s="308" t="s">
        <v>4648</v>
      </c>
      <c r="E812" s="308" t="s">
        <v>14529</v>
      </c>
      <c r="F812" s="309" t="s">
        <v>4633</v>
      </c>
      <c r="G812" s="309" t="s">
        <v>5095</v>
      </c>
      <c r="H812" s="309" t="s">
        <v>5096</v>
      </c>
      <c r="I812" s="309" t="s">
        <v>2405</v>
      </c>
      <c r="J812" s="309" t="s">
        <v>15063</v>
      </c>
      <c r="K812" s="310">
        <v>3.5328800000000005</v>
      </c>
      <c r="L812" s="310">
        <v>3.2436544999999999</v>
      </c>
      <c r="M812" s="310">
        <f>VLOOKUP(H812,'Details of Feeder LEvel'!H:N,7,FALSE)</f>
        <v>0.67499999999999982</v>
      </c>
      <c r="N812" s="310">
        <f t="shared" si="12"/>
        <v>8.1866777246892202</v>
      </c>
      <c r="O812" s="310">
        <v>8.1866777246892184</v>
      </c>
      <c r="P812" s="309" t="s">
        <v>15063</v>
      </c>
      <c r="Q812" s="311"/>
    </row>
    <row r="813" spans="1:17" s="312" customFormat="1" x14ac:dyDescent="0.3">
      <c r="A813" s="307">
        <v>810</v>
      </c>
      <c r="B813" s="308" t="s">
        <v>3732</v>
      </c>
      <c r="C813" s="308" t="s">
        <v>14466</v>
      </c>
      <c r="D813" s="308" t="s">
        <v>4648</v>
      </c>
      <c r="E813" s="308" t="s">
        <v>14511</v>
      </c>
      <c r="F813" s="309" t="s">
        <v>4633</v>
      </c>
      <c r="G813" s="309" t="s">
        <v>4634</v>
      </c>
      <c r="H813" s="309" t="s">
        <v>4635</v>
      </c>
      <c r="I813" s="309" t="s">
        <v>2405</v>
      </c>
      <c r="J813" s="309" t="s">
        <v>15063</v>
      </c>
      <c r="K813" s="310">
        <v>10.5648</v>
      </c>
      <c r="L813" s="310">
        <v>9.5184646199999996</v>
      </c>
      <c r="M813" s="310">
        <f>VLOOKUP(H813,'Details of Feeder LEvel'!H:N,7,FALSE)</f>
        <v>0</v>
      </c>
      <c r="N813" s="310">
        <f t="shared" si="12"/>
        <v>9.9039771694684262</v>
      </c>
      <c r="O813" s="310">
        <v>16.759678876916297</v>
      </c>
      <c r="P813" s="309" t="s">
        <v>15063</v>
      </c>
      <c r="Q813" s="311"/>
    </row>
    <row r="814" spans="1:17" s="312" customFormat="1" x14ac:dyDescent="0.3">
      <c r="A814" s="307">
        <v>811</v>
      </c>
      <c r="B814" s="308" t="s">
        <v>3732</v>
      </c>
      <c r="C814" s="308" t="s">
        <v>14466</v>
      </c>
      <c r="D814" s="308" t="s">
        <v>4648</v>
      </c>
      <c r="E814" s="308" t="s">
        <v>14529</v>
      </c>
      <c r="F814" s="309" t="s">
        <v>4633</v>
      </c>
      <c r="G814" s="309" t="s">
        <v>5097</v>
      </c>
      <c r="H814" s="309" t="s">
        <v>5098</v>
      </c>
      <c r="I814" s="309" t="s">
        <v>2405</v>
      </c>
      <c r="J814" s="309" t="s">
        <v>15063</v>
      </c>
      <c r="K814" s="310">
        <v>3.7618800000000001</v>
      </c>
      <c r="L814" s="310">
        <v>3.5023</v>
      </c>
      <c r="M814" s="310">
        <f>VLOOKUP(H814,'Details of Feeder LEvel'!H:N,7,FALSE)</f>
        <v>0</v>
      </c>
      <c r="N814" s="310">
        <f t="shared" si="12"/>
        <v>6.9002732676215119</v>
      </c>
      <c r="O814" s="310">
        <v>6.9002732676215262</v>
      </c>
      <c r="P814" s="309" t="s">
        <v>15063</v>
      </c>
      <c r="Q814" s="311"/>
    </row>
    <row r="815" spans="1:17" s="312" customFormat="1" x14ac:dyDescent="0.3">
      <c r="A815" s="307">
        <v>812</v>
      </c>
      <c r="B815" s="308" t="s">
        <v>3732</v>
      </c>
      <c r="C815" s="308" t="s">
        <v>14466</v>
      </c>
      <c r="D815" s="308" t="s">
        <v>4648</v>
      </c>
      <c r="E815" s="308" t="s">
        <v>14529</v>
      </c>
      <c r="F815" s="309" t="s">
        <v>4633</v>
      </c>
      <c r="G815" s="309" t="s">
        <v>5099</v>
      </c>
      <c r="H815" s="309" t="s">
        <v>5100</v>
      </c>
      <c r="I815" s="309" t="s">
        <v>2405</v>
      </c>
      <c r="J815" s="309" t="s">
        <v>15063</v>
      </c>
      <c r="K815" s="310">
        <v>2.1706000000000003</v>
      </c>
      <c r="L815" s="310">
        <v>1.989644</v>
      </c>
      <c r="M815" s="310">
        <f>VLOOKUP(H815,'Details of Feeder LEvel'!H:N,7,FALSE)</f>
        <v>8.4999999999999964E-2</v>
      </c>
      <c r="N815" s="310">
        <f t="shared" si="12"/>
        <v>8.3366811019994618</v>
      </c>
      <c r="O815" s="310">
        <v>8.3366811019994547</v>
      </c>
      <c r="P815" s="309" t="s">
        <v>15063</v>
      </c>
      <c r="Q815" s="311"/>
    </row>
    <row r="816" spans="1:17" s="312" customFormat="1" x14ac:dyDescent="0.3">
      <c r="A816" s="307">
        <v>813</v>
      </c>
      <c r="B816" s="308" t="s">
        <v>3732</v>
      </c>
      <c r="C816" s="308" t="s">
        <v>14466</v>
      </c>
      <c r="D816" s="308" t="s">
        <v>4648</v>
      </c>
      <c r="E816" s="308" t="s">
        <v>14529</v>
      </c>
      <c r="F816" s="309" t="s">
        <v>4633</v>
      </c>
      <c r="G816" s="309" t="s">
        <v>5101</v>
      </c>
      <c r="H816" s="309" t="s">
        <v>5102</v>
      </c>
      <c r="I816" s="309" t="s">
        <v>2405</v>
      </c>
      <c r="J816" s="309" t="s">
        <v>15063</v>
      </c>
      <c r="K816" s="310">
        <v>1.6260399999999993</v>
      </c>
      <c r="L816" s="310">
        <v>1.5150971000000002</v>
      </c>
      <c r="M816" s="310">
        <f>VLOOKUP(H816,'Details of Feeder LEvel'!H:N,7,FALSE)</f>
        <v>0.2410000000000001</v>
      </c>
      <c r="N816" s="310">
        <f t="shared" si="12"/>
        <v>6.822888735824403</v>
      </c>
      <c r="O816" s="310">
        <v>6.822888735824395</v>
      </c>
      <c r="P816" s="309" t="s">
        <v>15063</v>
      </c>
      <c r="Q816" s="311"/>
    </row>
    <row r="817" spans="1:17" s="312" customFormat="1" x14ac:dyDescent="0.3">
      <c r="A817" s="307">
        <v>814</v>
      </c>
      <c r="B817" s="308" t="s">
        <v>3732</v>
      </c>
      <c r="C817" s="308" t="s">
        <v>14466</v>
      </c>
      <c r="D817" s="308" t="s">
        <v>4648</v>
      </c>
      <c r="E817" s="308" t="s">
        <v>14529</v>
      </c>
      <c r="F817" s="309" t="s">
        <v>4633</v>
      </c>
      <c r="G817" s="309" t="s">
        <v>5103</v>
      </c>
      <c r="H817" s="309" t="s">
        <v>14533</v>
      </c>
      <c r="I817" s="309" t="s">
        <v>2405</v>
      </c>
      <c r="J817" s="309" t="s">
        <v>15063</v>
      </c>
      <c r="K817" s="310">
        <v>2.1991599999999996</v>
      </c>
      <c r="L817" s="310">
        <v>2.0416379999999998</v>
      </c>
      <c r="M817" s="310">
        <f>VLOOKUP(H817,'Details of Feeder LEvel'!H:N,7,FALSE)</f>
        <v>0</v>
      </c>
      <c r="N817" s="310">
        <f t="shared" si="12"/>
        <v>7.1628258062169072</v>
      </c>
      <c r="O817" s="310">
        <v>7.1628258062169099</v>
      </c>
      <c r="P817" s="309" t="s">
        <v>15063</v>
      </c>
      <c r="Q817" s="311"/>
    </row>
    <row r="818" spans="1:17" s="312" customFormat="1" x14ac:dyDescent="0.3">
      <c r="A818" s="307">
        <v>815</v>
      </c>
      <c r="B818" s="308" t="s">
        <v>3732</v>
      </c>
      <c r="C818" s="308" t="s">
        <v>14503</v>
      </c>
      <c r="D818" s="308" t="s">
        <v>14515</v>
      </c>
      <c r="E818" s="308" t="s">
        <v>14534</v>
      </c>
      <c r="F818" s="309" t="s">
        <v>3965</v>
      </c>
      <c r="G818" s="309" t="s">
        <v>14535</v>
      </c>
      <c r="H818" s="309" t="s">
        <v>14536</v>
      </c>
      <c r="I818" s="309" t="s">
        <v>2405</v>
      </c>
      <c r="J818" s="309" t="s">
        <v>15063</v>
      </c>
      <c r="K818" s="310">
        <v>1.7858291630666936</v>
      </c>
      <c r="L818" s="310">
        <v>4.8539192999999994</v>
      </c>
      <c r="M818" s="310">
        <f>VLOOKUP(H818,'Details of Feeder LEvel'!H:N,7,FALSE)</f>
        <v>0</v>
      </c>
      <c r="N818" s="310">
        <f t="shared" si="12"/>
        <v>-171.80199541957671</v>
      </c>
      <c r="O818" s="310">
        <v>-171.80199541957668</v>
      </c>
      <c r="P818" s="309" t="s">
        <v>15063</v>
      </c>
      <c r="Q818" s="311"/>
    </row>
    <row r="819" spans="1:17" s="312" customFormat="1" x14ac:dyDescent="0.3">
      <c r="A819" s="307">
        <v>816</v>
      </c>
      <c r="B819" s="308" t="s">
        <v>3732</v>
      </c>
      <c r="C819" s="308" t="s">
        <v>14503</v>
      </c>
      <c r="D819" s="308" t="s">
        <v>14515</v>
      </c>
      <c r="E819" s="308" t="s">
        <v>14534</v>
      </c>
      <c r="F819" s="309" t="s">
        <v>3965</v>
      </c>
      <c r="G819" s="309" t="s">
        <v>3795</v>
      </c>
      <c r="H819" s="309" t="s">
        <v>14537</v>
      </c>
      <c r="I819" s="309" t="s">
        <v>2432</v>
      </c>
      <c r="J819" s="309" t="s">
        <v>15063</v>
      </c>
      <c r="K819" s="310">
        <v>0.4758917450010226</v>
      </c>
      <c r="L819" s="310">
        <v>0.40862381500974237</v>
      </c>
      <c r="M819" s="310">
        <f>VLOOKUP(H819,'Details of Feeder LEvel'!H:N,7,FALSE)</f>
        <v>0</v>
      </c>
      <c r="N819" s="310">
        <f t="shared" si="12"/>
        <v>14.135132768721526</v>
      </c>
      <c r="O819" s="310">
        <v>16.345098593391651</v>
      </c>
      <c r="P819" s="309" t="s">
        <v>15063</v>
      </c>
      <c r="Q819" s="311"/>
    </row>
    <row r="820" spans="1:17" s="312" customFormat="1" x14ac:dyDescent="0.3">
      <c r="A820" s="307">
        <v>817</v>
      </c>
      <c r="B820" s="308" t="s">
        <v>3732</v>
      </c>
      <c r="C820" s="308" t="s">
        <v>14503</v>
      </c>
      <c r="D820" s="308" t="s">
        <v>14538</v>
      </c>
      <c r="E820" s="308" t="s">
        <v>14539</v>
      </c>
      <c r="F820" s="309" t="s">
        <v>3965</v>
      </c>
      <c r="G820" s="309" t="s">
        <v>3966</v>
      </c>
      <c r="H820" s="309" t="s">
        <v>14540</v>
      </c>
      <c r="I820" s="309" t="s">
        <v>2414</v>
      </c>
      <c r="J820" s="309" t="s">
        <v>15063</v>
      </c>
      <c r="K820" s="310">
        <v>2.5768745165184077</v>
      </c>
      <c r="L820" s="310">
        <v>2.4148503999999997</v>
      </c>
      <c r="M820" s="310">
        <f>VLOOKUP(H820,'Details of Feeder LEvel'!H:N,7,FALSE)</f>
        <v>0</v>
      </c>
      <c r="N820" s="310">
        <f t="shared" si="12"/>
        <v>6.2876215151259016</v>
      </c>
      <c r="O820" s="310">
        <v>6.2876215151259078</v>
      </c>
      <c r="P820" s="309" t="s">
        <v>15063</v>
      </c>
      <c r="Q820" s="311"/>
    </row>
    <row r="821" spans="1:17" s="312" customFormat="1" x14ac:dyDescent="0.3">
      <c r="A821" s="307">
        <v>818</v>
      </c>
      <c r="B821" s="308" t="s">
        <v>3732</v>
      </c>
      <c r="C821" s="308" t="s">
        <v>14503</v>
      </c>
      <c r="D821" s="308" t="s">
        <v>14538</v>
      </c>
      <c r="E821" s="308" t="s">
        <v>14541</v>
      </c>
      <c r="F821" s="309" t="s">
        <v>3965</v>
      </c>
      <c r="G821" s="309" t="s">
        <v>3956</v>
      </c>
      <c r="H821" s="309" t="s">
        <v>3957</v>
      </c>
      <c r="I821" s="309" t="s">
        <v>2553</v>
      </c>
      <c r="J821" s="309" t="s">
        <v>15063</v>
      </c>
      <c r="K821" s="310">
        <v>1.837258274841058</v>
      </c>
      <c r="L821" s="310">
        <v>1.832241</v>
      </c>
      <c r="M821" s="310">
        <f>VLOOKUP(H821,'Details of Feeder LEvel'!H:N,7,FALSE)</f>
        <v>0</v>
      </c>
      <c r="N821" s="310">
        <f t="shared" si="12"/>
        <v>0.27308489556222071</v>
      </c>
      <c r="O821" s="310">
        <v>0.7907048822872853</v>
      </c>
      <c r="P821" s="309" t="s">
        <v>15063</v>
      </c>
      <c r="Q821" s="311"/>
    </row>
    <row r="822" spans="1:17" s="312" customFormat="1" x14ac:dyDescent="0.3">
      <c r="A822" s="307">
        <v>819</v>
      </c>
      <c r="B822" s="308" t="s">
        <v>3732</v>
      </c>
      <c r="C822" s="308" t="s">
        <v>14503</v>
      </c>
      <c r="D822" s="308" t="s">
        <v>14538</v>
      </c>
      <c r="E822" s="308" t="s">
        <v>14539</v>
      </c>
      <c r="F822" s="309" t="s">
        <v>3965</v>
      </c>
      <c r="G822" s="309" t="s">
        <v>3967</v>
      </c>
      <c r="H822" s="309" t="s">
        <v>14542</v>
      </c>
      <c r="I822" s="309" t="s">
        <v>2405</v>
      </c>
      <c r="J822" s="309" t="s">
        <v>15063</v>
      </c>
      <c r="K822" s="310">
        <v>3.2088300654112984</v>
      </c>
      <c r="L822" s="310">
        <v>3.0286719999999998</v>
      </c>
      <c r="M822" s="310">
        <f>VLOOKUP(H822,'Details of Feeder LEvel'!H:N,7,FALSE)</f>
        <v>0</v>
      </c>
      <c r="N822" s="310">
        <f t="shared" si="12"/>
        <v>5.6144470644694771</v>
      </c>
      <c r="O822" s="310">
        <v>5.6144470644694744</v>
      </c>
      <c r="P822" s="309" t="s">
        <v>15063</v>
      </c>
      <c r="Q822" s="311"/>
    </row>
    <row r="823" spans="1:17" s="312" customFormat="1" x14ac:dyDescent="0.3">
      <c r="A823" s="307">
        <v>820</v>
      </c>
      <c r="B823" s="308" t="s">
        <v>3732</v>
      </c>
      <c r="C823" s="308" t="s">
        <v>14503</v>
      </c>
      <c r="D823" s="308" t="s">
        <v>14515</v>
      </c>
      <c r="E823" s="308" t="s">
        <v>14534</v>
      </c>
      <c r="F823" s="309" t="s">
        <v>3965</v>
      </c>
      <c r="G823" s="309" t="s">
        <v>3788</v>
      </c>
      <c r="H823" s="309" t="s">
        <v>14543</v>
      </c>
      <c r="I823" s="309" t="s">
        <v>2432</v>
      </c>
      <c r="J823" s="309" t="s">
        <v>15063</v>
      </c>
      <c r="K823" s="310">
        <v>3.4031962125268462</v>
      </c>
      <c r="L823" s="310">
        <v>3.127939600052779</v>
      </c>
      <c r="M823" s="310">
        <f>VLOOKUP(H823,'Details of Feeder LEvel'!H:N,7,FALSE)</f>
        <v>1.3233662813185587</v>
      </c>
      <c r="N823" s="310">
        <f t="shared" si="12"/>
        <v>8.0881793256842904</v>
      </c>
      <c r="O823" s="310">
        <v>8.0881793256842869</v>
      </c>
      <c r="P823" s="309" t="s">
        <v>15063</v>
      </c>
      <c r="Q823" s="311"/>
    </row>
    <row r="824" spans="1:17" s="312" customFormat="1" x14ac:dyDescent="0.3">
      <c r="A824" s="307">
        <v>821</v>
      </c>
      <c r="B824" s="308" t="s">
        <v>3732</v>
      </c>
      <c r="C824" s="308" t="s">
        <v>14503</v>
      </c>
      <c r="D824" s="308" t="s">
        <v>14515</v>
      </c>
      <c r="E824" s="308" t="s">
        <v>14534</v>
      </c>
      <c r="F824" s="309" t="s">
        <v>3965</v>
      </c>
      <c r="G824" s="309" t="s">
        <v>3789</v>
      </c>
      <c r="H824" s="309" t="s">
        <v>14544</v>
      </c>
      <c r="I824" s="309" t="s">
        <v>2405</v>
      </c>
      <c r="J824" s="309" t="s">
        <v>15063</v>
      </c>
      <c r="K824" s="310">
        <v>3.2238646960342248</v>
      </c>
      <c r="L824" s="310">
        <v>5.3942674999999998</v>
      </c>
      <c r="M824" s="310">
        <f>VLOOKUP(H824,'Details of Feeder LEvel'!H:N,7,FALSE)</f>
        <v>0</v>
      </c>
      <c r="N824" s="310">
        <f t="shared" si="12"/>
        <v>-67.323011621289638</v>
      </c>
      <c r="O824" s="310">
        <v>-57.345480261185088</v>
      </c>
      <c r="P824" s="309" t="s">
        <v>15063</v>
      </c>
      <c r="Q824" s="311"/>
    </row>
    <row r="825" spans="1:17" s="312" customFormat="1" x14ac:dyDescent="0.3">
      <c r="A825" s="307">
        <v>822</v>
      </c>
      <c r="B825" s="308" t="s">
        <v>3732</v>
      </c>
      <c r="C825" s="308" t="s">
        <v>14503</v>
      </c>
      <c r="D825" s="308" t="s">
        <v>14515</v>
      </c>
      <c r="E825" s="308" t="s">
        <v>14534</v>
      </c>
      <c r="F825" s="309" t="s">
        <v>3965</v>
      </c>
      <c r="G825" s="309" t="s">
        <v>3790</v>
      </c>
      <c r="H825" s="309" t="s">
        <v>14545</v>
      </c>
      <c r="I825" s="309" t="s">
        <v>2405</v>
      </c>
      <c r="J825" s="309" t="s">
        <v>15063</v>
      </c>
      <c r="K825" s="310">
        <v>4.0250159752508168</v>
      </c>
      <c r="L825" s="310">
        <v>3.5252745666303991</v>
      </c>
      <c r="M825" s="310">
        <f>VLOOKUP(H825,'Details of Feeder LEvel'!H:N,7,FALSE)</f>
        <v>0</v>
      </c>
      <c r="N825" s="310">
        <f t="shared" si="12"/>
        <v>12.415886339166061</v>
      </c>
      <c r="O825" s="310">
        <v>17.955331563356612</v>
      </c>
      <c r="P825" s="309" t="s">
        <v>15063</v>
      </c>
      <c r="Q825" s="311"/>
    </row>
    <row r="826" spans="1:17" s="312" customFormat="1" x14ac:dyDescent="0.3">
      <c r="A826" s="307">
        <v>823</v>
      </c>
      <c r="B826" s="308" t="s">
        <v>3732</v>
      </c>
      <c r="C826" s="308" t="s">
        <v>14503</v>
      </c>
      <c r="D826" s="308" t="s">
        <v>14515</v>
      </c>
      <c r="E826" s="308" t="s">
        <v>14534</v>
      </c>
      <c r="F826" s="309" t="s">
        <v>3965</v>
      </c>
      <c r="G826" s="309" t="s">
        <v>3791</v>
      </c>
      <c r="H826" s="309" t="s">
        <v>14546</v>
      </c>
      <c r="I826" s="309" t="s">
        <v>2405</v>
      </c>
      <c r="J826" s="309" t="s">
        <v>15063</v>
      </c>
      <c r="K826" s="310">
        <v>4.827320638191205</v>
      </c>
      <c r="L826" s="310">
        <v>8.4529399000000005</v>
      </c>
      <c r="M826" s="310">
        <f>VLOOKUP(H826,'Details of Feeder LEvel'!H:N,7,FALSE)</f>
        <v>0</v>
      </c>
      <c r="N826" s="310">
        <f t="shared" si="12"/>
        <v>-75.106244924457997</v>
      </c>
      <c r="O826" s="310">
        <v>-75.106244924458011</v>
      </c>
      <c r="P826" s="309" t="s">
        <v>15063</v>
      </c>
      <c r="Q826" s="311"/>
    </row>
    <row r="827" spans="1:17" s="312" customFormat="1" x14ac:dyDescent="0.3">
      <c r="A827" s="307">
        <v>824</v>
      </c>
      <c r="B827" s="308" t="s">
        <v>3732</v>
      </c>
      <c r="C827" s="308" t="s">
        <v>14503</v>
      </c>
      <c r="D827" s="308" t="s">
        <v>14515</v>
      </c>
      <c r="E827" s="308" t="s">
        <v>14534</v>
      </c>
      <c r="F827" s="309" t="s">
        <v>3965</v>
      </c>
      <c r="G827" s="309" t="s">
        <v>3792</v>
      </c>
      <c r="H827" s="309" t="s">
        <v>14547</v>
      </c>
      <c r="I827" s="309" t="s">
        <v>2432</v>
      </c>
      <c r="J827" s="309" t="s">
        <v>15063</v>
      </c>
      <c r="K827" s="310">
        <v>2.3970375601774703</v>
      </c>
      <c r="L827" s="310">
        <v>2.2606579999999998</v>
      </c>
      <c r="M827" s="310">
        <f>VLOOKUP(H827,'Details of Feeder LEvel'!H:N,7,FALSE)</f>
        <v>0</v>
      </c>
      <c r="N827" s="310">
        <f t="shared" si="12"/>
        <v>5.6895045135368365</v>
      </c>
      <c r="O827" s="310">
        <v>5.6895045135368356</v>
      </c>
      <c r="P827" s="309" t="s">
        <v>15063</v>
      </c>
      <c r="Q827" s="311"/>
    </row>
    <row r="828" spans="1:17" s="312" customFormat="1" x14ac:dyDescent="0.3">
      <c r="A828" s="307">
        <v>825</v>
      </c>
      <c r="B828" s="308" t="s">
        <v>3732</v>
      </c>
      <c r="C828" s="308" t="s">
        <v>14466</v>
      </c>
      <c r="D828" s="308" t="s">
        <v>14470</v>
      </c>
      <c r="E828" s="308" t="s">
        <v>14471</v>
      </c>
      <c r="F828" s="309" t="s">
        <v>4467</v>
      </c>
      <c r="G828" s="309" t="s">
        <v>4566</v>
      </c>
      <c r="H828" s="309" t="s">
        <v>4567</v>
      </c>
      <c r="I828" s="309" t="s">
        <v>2425</v>
      </c>
      <c r="J828" s="309" t="s">
        <v>15063</v>
      </c>
      <c r="K828" s="310">
        <v>2.9590399999999999</v>
      </c>
      <c r="L828" s="310">
        <v>2.8467880000000001</v>
      </c>
      <c r="M828" s="310">
        <f>VLOOKUP(H828,'Details of Feeder LEvel'!H:N,7,FALSE)</f>
        <v>0.32100000000000017</v>
      </c>
      <c r="N828" s="310">
        <f t="shared" si="12"/>
        <v>3.7935276305828851</v>
      </c>
      <c r="O828" s="310">
        <v>3.7935276305828824</v>
      </c>
      <c r="P828" s="309" t="s">
        <v>15063</v>
      </c>
      <c r="Q828" s="311"/>
    </row>
    <row r="829" spans="1:17" s="312" customFormat="1" x14ac:dyDescent="0.3">
      <c r="A829" s="307">
        <v>826</v>
      </c>
      <c r="B829" s="308" t="s">
        <v>3732</v>
      </c>
      <c r="C829" s="308" t="s">
        <v>14466</v>
      </c>
      <c r="D829" s="308" t="s">
        <v>14470</v>
      </c>
      <c r="E829" s="308" t="s">
        <v>14471</v>
      </c>
      <c r="F829" s="309" t="s">
        <v>4467</v>
      </c>
      <c r="G829" s="309" t="s">
        <v>4542</v>
      </c>
      <c r="H829" s="309" t="s">
        <v>4543</v>
      </c>
      <c r="I829" s="309" t="s">
        <v>2425</v>
      </c>
      <c r="J829" s="309" t="s">
        <v>15063</v>
      </c>
      <c r="K829" s="310">
        <v>1.0441866399999991</v>
      </c>
      <c r="L829" s="310">
        <v>0.98564440000000009</v>
      </c>
      <c r="M829" s="310">
        <f>VLOOKUP(H829,'Details of Feeder LEvel'!H:N,7,FALSE)</f>
        <v>4.7333360000000102E-2</v>
      </c>
      <c r="N829" s="310">
        <f t="shared" si="12"/>
        <v>5.606491958180869</v>
      </c>
      <c r="O829" s="310">
        <v>8.712667561406418</v>
      </c>
      <c r="P829" s="309" t="s">
        <v>15063</v>
      </c>
      <c r="Q829" s="311"/>
    </row>
    <row r="830" spans="1:17" s="312" customFormat="1" x14ac:dyDescent="0.3">
      <c r="A830" s="307">
        <v>827</v>
      </c>
      <c r="B830" s="308" t="s">
        <v>3732</v>
      </c>
      <c r="C830" s="308" t="s">
        <v>14466</v>
      </c>
      <c r="D830" s="308" t="s">
        <v>14470</v>
      </c>
      <c r="E830" s="308" t="s">
        <v>14471</v>
      </c>
      <c r="F830" s="309" t="s">
        <v>4467</v>
      </c>
      <c r="G830" s="309" t="s">
        <v>4540</v>
      </c>
      <c r="H830" s="309" t="s">
        <v>4541</v>
      </c>
      <c r="I830" s="309" t="s">
        <v>2405</v>
      </c>
      <c r="J830" s="309" t="s">
        <v>15063</v>
      </c>
      <c r="K830" s="310">
        <v>2.8454399999999991</v>
      </c>
      <c r="L830" s="310">
        <v>2.6479689999999998</v>
      </c>
      <c r="M830" s="310">
        <f>VLOOKUP(H830,'Details of Feeder LEvel'!H:N,7,FALSE)</f>
        <v>0.1469999999999998</v>
      </c>
      <c r="N830" s="310">
        <f t="shared" si="12"/>
        <v>6.939910874943747</v>
      </c>
      <c r="O830" s="310">
        <v>10.936897876790951</v>
      </c>
      <c r="P830" s="309" t="s">
        <v>15063</v>
      </c>
      <c r="Q830" s="311"/>
    </row>
    <row r="831" spans="1:17" s="312" customFormat="1" x14ac:dyDescent="0.3">
      <c r="A831" s="307">
        <v>828</v>
      </c>
      <c r="B831" s="308" t="s">
        <v>3732</v>
      </c>
      <c r="C831" s="308" t="s">
        <v>14466</v>
      </c>
      <c r="D831" s="308" t="s">
        <v>14470</v>
      </c>
      <c r="E831" s="308" t="s">
        <v>14471</v>
      </c>
      <c r="F831" s="309" t="s">
        <v>4467</v>
      </c>
      <c r="G831" s="309" t="s">
        <v>4468</v>
      </c>
      <c r="H831" s="309" t="s">
        <v>4469</v>
      </c>
      <c r="I831" s="309" t="s">
        <v>2425</v>
      </c>
      <c r="J831" s="309" t="s">
        <v>15063</v>
      </c>
      <c r="K831" s="310">
        <v>2.8606800000000003</v>
      </c>
      <c r="L831" s="310">
        <v>2.8681000000000001</v>
      </c>
      <c r="M831" s="310">
        <f>VLOOKUP(H831,'Details of Feeder LEvel'!H:N,7,FALSE)</f>
        <v>0.24400000000000022</v>
      </c>
      <c r="N831" s="310">
        <f t="shared" si="12"/>
        <v>-0.25937888893548944</v>
      </c>
      <c r="O831" s="310">
        <v>-0.25937888893547978</v>
      </c>
      <c r="P831" s="309" t="s">
        <v>15063</v>
      </c>
      <c r="Q831" s="311"/>
    </row>
    <row r="832" spans="1:17" s="312" customFormat="1" x14ac:dyDescent="0.3">
      <c r="A832" s="307">
        <v>829</v>
      </c>
      <c r="B832" s="308" t="s">
        <v>3732</v>
      </c>
      <c r="C832" s="308" t="s">
        <v>14466</v>
      </c>
      <c r="D832" s="308" t="s">
        <v>14470</v>
      </c>
      <c r="E832" s="308" t="s">
        <v>14471</v>
      </c>
      <c r="F832" s="309" t="s">
        <v>4467</v>
      </c>
      <c r="G832" s="309" t="s">
        <v>4470</v>
      </c>
      <c r="H832" s="309" t="s">
        <v>4471</v>
      </c>
      <c r="I832" s="309" t="s">
        <v>2425</v>
      </c>
      <c r="J832" s="309" t="s">
        <v>15063</v>
      </c>
      <c r="K832" s="310">
        <v>6.7590000000000003</v>
      </c>
      <c r="L832" s="310">
        <v>6.7708000000000004</v>
      </c>
      <c r="M832" s="310">
        <f>VLOOKUP(H832,'Details of Feeder LEvel'!H:N,7,FALSE)</f>
        <v>2.9359999999999999</v>
      </c>
      <c r="N832" s="310">
        <f t="shared" si="12"/>
        <v>-0.17458203876313111</v>
      </c>
      <c r="O832" s="310">
        <v>-0.17458203876312695</v>
      </c>
      <c r="P832" s="309" t="s">
        <v>15063</v>
      </c>
      <c r="Q832" s="311"/>
    </row>
    <row r="833" spans="1:17" s="312" customFormat="1" x14ac:dyDescent="0.3">
      <c r="A833" s="307">
        <v>830</v>
      </c>
      <c r="B833" s="308" t="s">
        <v>3732</v>
      </c>
      <c r="C833" s="308" t="s">
        <v>14466</v>
      </c>
      <c r="D833" s="308" t="s">
        <v>14470</v>
      </c>
      <c r="E833" s="308" t="s">
        <v>14471</v>
      </c>
      <c r="F833" s="309" t="s">
        <v>4467</v>
      </c>
      <c r="G833" s="309" t="s">
        <v>4472</v>
      </c>
      <c r="H833" s="309" t="s">
        <v>4473</v>
      </c>
      <c r="I833" s="309" t="s">
        <v>2425</v>
      </c>
      <c r="J833" s="309" t="s">
        <v>15063</v>
      </c>
      <c r="K833" s="310">
        <v>3.5070399999999999</v>
      </c>
      <c r="L833" s="310">
        <v>3.5213999999999999</v>
      </c>
      <c r="M833" s="310">
        <f>VLOOKUP(H833,'Details of Feeder LEvel'!H:N,7,FALSE)</f>
        <v>3.7510000000000003</v>
      </c>
      <c r="N833" s="310">
        <f t="shared" si="12"/>
        <v>-0.40946211049773962</v>
      </c>
      <c r="O833" s="310">
        <v>-0.40946211049772696</v>
      </c>
      <c r="P833" s="309" t="s">
        <v>15063</v>
      </c>
      <c r="Q833" s="311"/>
    </row>
    <row r="834" spans="1:17" s="312" customFormat="1" x14ac:dyDescent="0.3">
      <c r="A834" s="307">
        <v>831</v>
      </c>
      <c r="B834" s="308" t="s">
        <v>3732</v>
      </c>
      <c r="C834" s="308" t="s">
        <v>14466</v>
      </c>
      <c r="D834" s="308" t="s">
        <v>14470</v>
      </c>
      <c r="E834" s="308" t="s">
        <v>14471</v>
      </c>
      <c r="F834" s="309" t="s">
        <v>4467</v>
      </c>
      <c r="G834" s="309" t="s">
        <v>4474</v>
      </c>
      <c r="H834" s="309" t="s">
        <v>4475</v>
      </c>
      <c r="I834" s="309" t="s">
        <v>2425</v>
      </c>
      <c r="J834" s="309" t="s">
        <v>15063</v>
      </c>
      <c r="K834" s="310">
        <v>5.677360000000002</v>
      </c>
      <c r="L834" s="310">
        <v>5.6938000000000004</v>
      </c>
      <c r="M834" s="310">
        <f>VLOOKUP(H834,'Details of Feeder LEvel'!H:N,7,FALSE)</f>
        <v>2.4109999999999996</v>
      </c>
      <c r="N834" s="310">
        <f t="shared" si="12"/>
        <v>-0.28957120915352297</v>
      </c>
      <c r="O834" s="310">
        <v>-0.28957120915353851</v>
      </c>
      <c r="P834" s="309" t="s">
        <v>15063</v>
      </c>
      <c r="Q834" s="311"/>
    </row>
    <row r="835" spans="1:17" s="312" customFormat="1" x14ac:dyDescent="0.3">
      <c r="A835" s="307">
        <v>832</v>
      </c>
      <c r="B835" s="308" t="s">
        <v>3732</v>
      </c>
      <c r="C835" s="308" t="s">
        <v>14466</v>
      </c>
      <c r="D835" s="308" t="s">
        <v>14470</v>
      </c>
      <c r="E835" s="308" t="s">
        <v>14471</v>
      </c>
      <c r="F835" s="309" t="s">
        <v>4467</v>
      </c>
      <c r="G835" s="309" t="s">
        <v>4476</v>
      </c>
      <c r="H835" s="309" t="s">
        <v>4477</v>
      </c>
      <c r="I835" s="309" t="s">
        <v>2425</v>
      </c>
      <c r="J835" s="309" t="s">
        <v>15063</v>
      </c>
      <c r="K835" s="310">
        <v>4.7042520000000021</v>
      </c>
      <c r="L835" s="310">
        <v>4.7198919999999998</v>
      </c>
      <c r="M835" s="310">
        <f>VLOOKUP(H835,'Details of Feeder LEvel'!H:N,7,FALSE)</f>
        <v>2.1953079999999998</v>
      </c>
      <c r="N835" s="310">
        <f t="shared" si="12"/>
        <v>-0.33246518256244884</v>
      </c>
      <c r="O835" s="310">
        <v>-0.33246518256244695</v>
      </c>
      <c r="P835" s="309" t="s">
        <v>15063</v>
      </c>
      <c r="Q835" s="311"/>
    </row>
    <row r="836" spans="1:17" s="312" customFormat="1" x14ac:dyDescent="0.3">
      <c r="A836" s="307">
        <v>833</v>
      </c>
      <c r="B836" s="308" t="s">
        <v>3732</v>
      </c>
      <c r="C836" s="308" t="s">
        <v>14466</v>
      </c>
      <c r="D836" s="308" t="s">
        <v>14470</v>
      </c>
      <c r="E836" s="308" t="s">
        <v>14471</v>
      </c>
      <c r="F836" s="309" t="s">
        <v>4467</v>
      </c>
      <c r="G836" s="309" t="s">
        <v>4478</v>
      </c>
      <c r="H836" s="309" t="s">
        <v>4479</v>
      </c>
      <c r="I836" s="309" t="s">
        <v>2425</v>
      </c>
      <c r="J836" s="309" t="s">
        <v>15063</v>
      </c>
      <c r="K836" s="310">
        <v>1.7232399999999992</v>
      </c>
      <c r="L836" s="310">
        <v>1.73105</v>
      </c>
      <c r="M836" s="310">
        <f>VLOOKUP(H836,'Details of Feeder LEvel'!H:N,7,FALSE)</f>
        <v>0.62000000000000011</v>
      </c>
      <c r="N836" s="310">
        <f t="shared" ref="N836:N899" si="13">(K836-L836)/K836*100</f>
        <v>-0.45321603491102602</v>
      </c>
      <c r="O836" s="310">
        <v>-0.45321603491101925</v>
      </c>
      <c r="P836" s="309" t="s">
        <v>15063</v>
      </c>
      <c r="Q836" s="311"/>
    </row>
    <row r="837" spans="1:17" s="312" customFormat="1" x14ac:dyDescent="0.3">
      <c r="A837" s="307">
        <v>834</v>
      </c>
      <c r="B837" s="308" t="s">
        <v>3732</v>
      </c>
      <c r="C837" s="308" t="s">
        <v>14466</v>
      </c>
      <c r="D837" s="308" t="s">
        <v>14470</v>
      </c>
      <c r="E837" s="308" t="s">
        <v>14471</v>
      </c>
      <c r="F837" s="309" t="s">
        <v>4467</v>
      </c>
      <c r="G837" s="309" t="s">
        <v>4536</v>
      </c>
      <c r="H837" s="309" t="s">
        <v>4537</v>
      </c>
      <c r="I837" s="309" t="s">
        <v>2405</v>
      </c>
      <c r="J837" s="309" t="s">
        <v>15063</v>
      </c>
      <c r="K837" s="310">
        <v>1.7111599999999993</v>
      </c>
      <c r="L837" s="310">
        <v>1.5749934999999999</v>
      </c>
      <c r="M837" s="310">
        <f>VLOOKUP(H837,'Details of Feeder LEvel'!H:N,7,FALSE)</f>
        <v>0</v>
      </c>
      <c r="N837" s="310">
        <f t="shared" si="13"/>
        <v>7.9575551088150416</v>
      </c>
      <c r="O837" s="310">
        <v>11.392513561825568</v>
      </c>
      <c r="P837" s="309" t="s">
        <v>15063</v>
      </c>
      <c r="Q837" s="311"/>
    </row>
    <row r="838" spans="1:17" s="312" customFormat="1" x14ac:dyDescent="0.3">
      <c r="A838" s="307">
        <v>835</v>
      </c>
      <c r="B838" s="308" t="s">
        <v>3732</v>
      </c>
      <c r="C838" s="308" t="s">
        <v>14466</v>
      </c>
      <c r="D838" s="308" t="s">
        <v>14470</v>
      </c>
      <c r="E838" s="308" t="s">
        <v>14471</v>
      </c>
      <c r="F838" s="309" t="s">
        <v>4467</v>
      </c>
      <c r="G838" s="309" t="s">
        <v>4534</v>
      </c>
      <c r="H838" s="309" t="s">
        <v>4535</v>
      </c>
      <c r="I838" s="309" t="s">
        <v>2432</v>
      </c>
      <c r="J838" s="309" t="s">
        <v>15063</v>
      </c>
      <c r="K838" s="310">
        <v>1.4012099999999998</v>
      </c>
      <c r="L838" s="310">
        <v>1.333863</v>
      </c>
      <c r="M838" s="310">
        <f>VLOOKUP(H838,'Details of Feeder LEvel'!H:N,7,FALSE)</f>
        <v>0.15115000000000012</v>
      </c>
      <c r="N838" s="310">
        <f t="shared" si="13"/>
        <v>4.8063459438627918</v>
      </c>
      <c r="O838" s="310">
        <v>5.2844960213694891</v>
      </c>
      <c r="P838" s="309" t="s">
        <v>15063</v>
      </c>
      <c r="Q838" s="311"/>
    </row>
    <row r="839" spans="1:17" s="312" customFormat="1" x14ac:dyDescent="0.3">
      <c r="A839" s="307">
        <v>836</v>
      </c>
      <c r="B839" s="308" t="s">
        <v>3732</v>
      </c>
      <c r="C839" s="308" t="s">
        <v>14503</v>
      </c>
      <c r="D839" s="308" t="s">
        <v>14538</v>
      </c>
      <c r="E839" s="308" t="s">
        <v>14548</v>
      </c>
      <c r="F839" s="309" t="s">
        <v>3892</v>
      </c>
      <c r="G839" s="309" t="s">
        <v>3906</v>
      </c>
      <c r="H839" s="309" t="s">
        <v>3907</v>
      </c>
      <c r="I839" s="309" t="s">
        <v>2405</v>
      </c>
      <c r="J839" s="309" t="s">
        <v>15063</v>
      </c>
      <c r="K839" s="310">
        <v>2.7996399999999997</v>
      </c>
      <c r="L839" s="310">
        <v>4.2574019999999999</v>
      </c>
      <c r="M839" s="310">
        <f>VLOOKUP(H839,'Details of Feeder LEvel'!H:N,7,FALSE)</f>
        <v>0</v>
      </c>
      <c r="N839" s="310">
        <f t="shared" si="13"/>
        <v>-52.069623237273376</v>
      </c>
      <c r="O839" s="310">
        <v>-51.188225916372602</v>
      </c>
      <c r="P839" s="309" t="s">
        <v>15063</v>
      </c>
      <c r="Q839" s="311"/>
    </row>
    <row r="840" spans="1:17" s="312" customFormat="1" x14ac:dyDescent="0.3">
      <c r="A840" s="307">
        <v>837</v>
      </c>
      <c r="B840" s="308" t="s">
        <v>3732</v>
      </c>
      <c r="C840" s="308" t="s">
        <v>14503</v>
      </c>
      <c r="D840" s="308" t="s">
        <v>14538</v>
      </c>
      <c r="E840" s="308" t="s">
        <v>14548</v>
      </c>
      <c r="F840" s="309" t="s">
        <v>3892</v>
      </c>
      <c r="G840" s="309" t="s">
        <v>3893</v>
      </c>
      <c r="H840" s="309" t="s">
        <v>3894</v>
      </c>
      <c r="I840" s="309" t="s">
        <v>2405</v>
      </c>
      <c r="J840" s="309" t="s">
        <v>15063</v>
      </c>
      <c r="K840" s="310">
        <v>1.3505600000000004</v>
      </c>
      <c r="L840" s="310">
        <v>2.1703372500000002</v>
      </c>
      <c r="M840" s="310">
        <f>VLOOKUP(H840,'Details of Feeder LEvel'!H:N,7,FALSE)</f>
        <v>0</v>
      </c>
      <c r="N840" s="310">
        <f t="shared" si="13"/>
        <v>-60.699061870631411</v>
      </c>
      <c r="O840" s="310">
        <v>-60.69906187063139</v>
      </c>
      <c r="P840" s="309" t="s">
        <v>15063</v>
      </c>
      <c r="Q840" s="311"/>
    </row>
    <row r="841" spans="1:17" s="312" customFormat="1" x14ac:dyDescent="0.3">
      <c r="A841" s="307">
        <v>838</v>
      </c>
      <c r="B841" s="308" t="s">
        <v>3732</v>
      </c>
      <c r="C841" s="308" t="s">
        <v>14503</v>
      </c>
      <c r="D841" s="308" t="s">
        <v>14538</v>
      </c>
      <c r="E841" s="308" t="s">
        <v>14548</v>
      </c>
      <c r="F841" s="309" t="s">
        <v>3892</v>
      </c>
      <c r="G841" s="309" t="s">
        <v>3895</v>
      </c>
      <c r="H841" s="309" t="s">
        <v>3896</v>
      </c>
      <c r="I841" s="309" t="s">
        <v>2405</v>
      </c>
      <c r="J841" s="309" t="s">
        <v>15063</v>
      </c>
      <c r="K841" s="310">
        <v>1.1660400000000004</v>
      </c>
      <c r="L841" s="310">
        <v>1.9071795</v>
      </c>
      <c r="M841" s="310">
        <f>VLOOKUP(H841,'Details of Feeder LEvel'!H:N,7,FALSE)</f>
        <v>0</v>
      </c>
      <c r="N841" s="310">
        <f t="shared" si="13"/>
        <v>-63.560383863332248</v>
      </c>
      <c r="O841" s="310">
        <v>-62.512909877088042</v>
      </c>
      <c r="P841" s="309" t="s">
        <v>15063</v>
      </c>
      <c r="Q841" s="311"/>
    </row>
    <row r="842" spans="1:17" s="312" customFormat="1" x14ac:dyDescent="0.3">
      <c r="A842" s="307">
        <v>839</v>
      </c>
      <c r="B842" s="308" t="s">
        <v>3732</v>
      </c>
      <c r="C842" s="308" t="s">
        <v>14503</v>
      </c>
      <c r="D842" s="308" t="s">
        <v>14538</v>
      </c>
      <c r="E842" s="308" t="s">
        <v>14548</v>
      </c>
      <c r="F842" s="309" t="s">
        <v>3892</v>
      </c>
      <c r="G842" s="309" t="s">
        <v>3911</v>
      </c>
      <c r="H842" s="309" t="s">
        <v>3912</v>
      </c>
      <c r="I842" s="309" t="s">
        <v>2405</v>
      </c>
      <c r="J842" s="309" t="s">
        <v>15063</v>
      </c>
      <c r="K842" s="310">
        <v>3.532919999999999</v>
      </c>
      <c r="L842" s="310">
        <v>6.0723468</v>
      </c>
      <c r="M842" s="310">
        <f>VLOOKUP(H842,'Details of Feeder LEvel'!H:N,7,FALSE)</f>
        <v>0</v>
      </c>
      <c r="N842" s="310">
        <f t="shared" si="13"/>
        <v>-71.878978295574242</v>
      </c>
      <c r="O842" s="310">
        <v>-71.878978295574285</v>
      </c>
      <c r="P842" s="309" t="s">
        <v>15063</v>
      </c>
      <c r="Q842" s="311"/>
    </row>
    <row r="843" spans="1:17" s="312" customFormat="1" x14ac:dyDescent="0.3">
      <c r="A843" s="307">
        <v>840</v>
      </c>
      <c r="B843" s="308" t="s">
        <v>3732</v>
      </c>
      <c r="C843" s="308" t="s">
        <v>14503</v>
      </c>
      <c r="D843" s="308" t="s">
        <v>14538</v>
      </c>
      <c r="E843" s="308" t="s">
        <v>14539</v>
      </c>
      <c r="F843" s="309" t="s">
        <v>3962</v>
      </c>
      <c r="G843" s="309" t="s">
        <v>3906</v>
      </c>
      <c r="H843" s="309" t="s">
        <v>14549</v>
      </c>
      <c r="I843" s="309" t="s">
        <v>2405</v>
      </c>
      <c r="J843" s="309" t="s">
        <v>15063</v>
      </c>
      <c r="K843" s="310">
        <v>4.6272559562442019</v>
      </c>
      <c r="L843" s="310">
        <v>4.3867817499999999</v>
      </c>
      <c r="M843" s="310">
        <f>VLOOKUP(H843,'Details of Feeder LEvel'!H:N,7,FALSE)</f>
        <v>0</v>
      </c>
      <c r="N843" s="310">
        <f t="shared" si="13"/>
        <v>5.1969073791929885</v>
      </c>
      <c r="O843" s="310">
        <v>5.1969073791929832</v>
      </c>
      <c r="P843" s="309" t="s">
        <v>15063</v>
      </c>
      <c r="Q843" s="311"/>
    </row>
    <row r="844" spans="1:17" s="312" customFormat="1" x14ac:dyDescent="0.3">
      <c r="A844" s="307">
        <v>841</v>
      </c>
      <c r="B844" s="308" t="s">
        <v>3732</v>
      </c>
      <c r="C844" s="308" t="s">
        <v>14503</v>
      </c>
      <c r="D844" s="308" t="s">
        <v>14538</v>
      </c>
      <c r="E844" s="308" t="s">
        <v>14539</v>
      </c>
      <c r="F844" s="309" t="s">
        <v>3962</v>
      </c>
      <c r="G844" s="309" t="s">
        <v>3963</v>
      </c>
      <c r="H844" s="309" t="s">
        <v>3964</v>
      </c>
      <c r="I844" s="309" t="s">
        <v>2405</v>
      </c>
      <c r="J844" s="309" t="s">
        <v>15063</v>
      </c>
      <c r="K844" s="310">
        <v>3.4199934287983194</v>
      </c>
      <c r="L844" s="310">
        <v>3.2165766999999996</v>
      </c>
      <c r="M844" s="310">
        <f>VLOOKUP(H844,'Details of Feeder LEvel'!H:N,7,FALSE)</f>
        <v>0</v>
      </c>
      <c r="N844" s="310">
        <f t="shared" si="13"/>
        <v>5.9478689954616115</v>
      </c>
      <c r="O844" s="310">
        <v>5.9478689954616133</v>
      </c>
      <c r="P844" s="309" t="s">
        <v>15063</v>
      </c>
      <c r="Q844" s="311"/>
    </row>
    <row r="845" spans="1:17" s="312" customFormat="1" x14ac:dyDescent="0.3">
      <c r="A845" s="307">
        <v>842</v>
      </c>
      <c r="B845" s="308" t="s">
        <v>3732</v>
      </c>
      <c r="C845" s="308" t="s">
        <v>14503</v>
      </c>
      <c r="D845" s="308" t="s">
        <v>14538</v>
      </c>
      <c r="E845" s="308" t="s">
        <v>14550</v>
      </c>
      <c r="F845" s="309" t="s">
        <v>3962</v>
      </c>
      <c r="G845" s="309" t="s">
        <v>3980</v>
      </c>
      <c r="H845" s="309" t="s">
        <v>3981</v>
      </c>
      <c r="I845" s="309" t="s">
        <v>2405</v>
      </c>
      <c r="J845" s="309" t="s">
        <v>15063</v>
      </c>
      <c r="K845" s="310">
        <v>4.6345999999999998</v>
      </c>
      <c r="L845" s="310">
        <v>4.0418346600000001</v>
      </c>
      <c r="M845" s="310">
        <f>VLOOKUP(H845,'Details of Feeder LEvel'!H:N,7,FALSE)</f>
        <v>0</v>
      </c>
      <c r="N845" s="310">
        <f t="shared" si="13"/>
        <v>12.789999999999994</v>
      </c>
      <c r="O845" s="310">
        <v>15.059695408821138</v>
      </c>
      <c r="P845" s="309" t="s">
        <v>15063</v>
      </c>
      <c r="Q845" s="311"/>
    </row>
    <row r="846" spans="1:17" s="312" customFormat="1" x14ac:dyDescent="0.3">
      <c r="A846" s="307">
        <v>843</v>
      </c>
      <c r="B846" s="308" t="s">
        <v>3732</v>
      </c>
      <c r="C846" s="308" t="s">
        <v>14503</v>
      </c>
      <c r="D846" s="308" t="s">
        <v>14504</v>
      </c>
      <c r="E846" s="308" t="s">
        <v>14510</v>
      </c>
      <c r="F846" s="309" t="s">
        <v>3962</v>
      </c>
      <c r="G846" s="309" t="s">
        <v>14551</v>
      </c>
      <c r="H846" s="309" t="s">
        <v>4073</v>
      </c>
      <c r="I846" s="309" t="s">
        <v>3556</v>
      </c>
      <c r="J846" s="309" t="s">
        <v>15063</v>
      </c>
      <c r="K846" s="310">
        <v>0.21223074063120562</v>
      </c>
      <c r="L846" s="310">
        <v>0.2</v>
      </c>
      <c r="M846" s="310">
        <f>VLOOKUP(H846,'Details of Feeder LEvel'!H:N,7,FALSE)</f>
        <v>0</v>
      </c>
      <c r="N846" s="310">
        <f t="shared" si="13"/>
        <v>5.7629448942361385</v>
      </c>
      <c r="O846" s="310">
        <v>5.7629448942361332</v>
      </c>
      <c r="P846" s="309" t="s">
        <v>15063</v>
      </c>
      <c r="Q846" s="311"/>
    </row>
    <row r="847" spans="1:17" s="312" customFormat="1" x14ac:dyDescent="0.3">
      <c r="A847" s="307">
        <v>844</v>
      </c>
      <c r="B847" s="308" t="s">
        <v>3732</v>
      </c>
      <c r="C847" s="308" t="s">
        <v>14466</v>
      </c>
      <c r="D847" s="308" t="s">
        <v>4648</v>
      </c>
      <c r="E847" s="308" t="s">
        <v>14467</v>
      </c>
      <c r="F847" s="309" t="s">
        <v>4666</v>
      </c>
      <c r="G847" s="309" t="s">
        <v>4671</v>
      </c>
      <c r="H847" s="309" t="s">
        <v>14552</v>
      </c>
      <c r="I847" s="309" t="s">
        <v>2405</v>
      </c>
      <c r="J847" s="309" t="s">
        <v>15063</v>
      </c>
      <c r="K847" s="310">
        <v>1.3644556243394226</v>
      </c>
      <c r="L847" s="310">
        <v>0.99467249999999996</v>
      </c>
      <c r="M847" s="310">
        <f>VLOOKUP(H847,'Details of Feeder LEvel'!H:N,7,FALSE)</f>
        <v>0</v>
      </c>
      <c r="N847" s="310">
        <f t="shared" si="13"/>
        <v>27.101146988085205</v>
      </c>
      <c r="O847" s="310">
        <v>27.786623829559744</v>
      </c>
      <c r="P847" s="309" t="s">
        <v>15063</v>
      </c>
      <c r="Q847" s="311"/>
    </row>
    <row r="848" spans="1:17" s="312" customFormat="1" x14ac:dyDescent="0.3">
      <c r="A848" s="307">
        <v>845</v>
      </c>
      <c r="B848" s="308" t="s">
        <v>3732</v>
      </c>
      <c r="C848" s="308" t="s">
        <v>14466</v>
      </c>
      <c r="D848" s="308" t="s">
        <v>4648</v>
      </c>
      <c r="E848" s="308" t="s">
        <v>14467</v>
      </c>
      <c r="F848" s="309" t="s">
        <v>4666</v>
      </c>
      <c r="G848" s="309" t="s">
        <v>4672</v>
      </c>
      <c r="H848" s="309" t="s">
        <v>14553</v>
      </c>
      <c r="I848" s="309" t="s">
        <v>2425</v>
      </c>
      <c r="J848" s="309" t="s">
        <v>15063</v>
      </c>
      <c r="K848" s="310">
        <v>1.7120255171372496</v>
      </c>
      <c r="L848" s="310">
        <v>1.5002479606673715</v>
      </c>
      <c r="M848" s="310">
        <f>VLOOKUP(H848,'Details of Feeder LEvel'!H:N,7,FALSE)</f>
        <v>0</v>
      </c>
      <c r="N848" s="310">
        <f t="shared" si="13"/>
        <v>12.370000000000017</v>
      </c>
      <c r="O848" s="310">
        <v>13.095846660407929</v>
      </c>
      <c r="P848" s="309" t="s">
        <v>15063</v>
      </c>
      <c r="Q848" s="311"/>
    </row>
    <row r="849" spans="1:17" s="312" customFormat="1" x14ac:dyDescent="0.3">
      <c r="A849" s="307">
        <v>846</v>
      </c>
      <c r="B849" s="308" t="s">
        <v>3732</v>
      </c>
      <c r="C849" s="308" t="s">
        <v>14466</v>
      </c>
      <c r="D849" s="308" t="s">
        <v>4648</v>
      </c>
      <c r="E849" s="308" t="s">
        <v>14467</v>
      </c>
      <c r="F849" s="309" t="s">
        <v>4666</v>
      </c>
      <c r="G849" s="309" t="s">
        <v>4673</v>
      </c>
      <c r="H849" s="309" t="s">
        <v>14554</v>
      </c>
      <c r="I849" s="309" t="s">
        <v>2425</v>
      </c>
      <c r="J849" s="309" t="s">
        <v>15063</v>
      </c>
      <c r="K849" s="310">
        <v>3.6477446700890823</v>
      </c>
      <c r="L849" s="310">
        <v>3.6076969999999999</v>
      </c>
      <c r="M849" s="310">
        <f>VLOOKUP(H849,'Details of Feeder LEvel'!H:N,7,FALSE)</f>
        <v>0</v>
      </c>
      <c r="N849" s="310">
        <f t="shared" si="13"/>
        <v>1.0978748161149223</v>
      </c>
      <c r="O849" s="310">
        <v>1.0978748161149299</v>
      </c>
      <c r="P849" s="309" t="s">
        <v>15063</v>
      </c>
      <c r="Q849" s="311"/>
    </row>
    <row r="850" spans="1:17" s="312" customFormat="1" x14ac:dyDescent="0.3">
      <c r="A850" s="307">
        <v>847</v>
      </c>
      <c r="B850" s="308" t="s">
        <v>3732</v>
      </c>
      <c r="C850" s="308" t="s">
        <v>14466</v>
      </c>
      <c r="D850" s="308" t="s">
        <v>4648</v>
      </c>
      <c r="E850" s="308" t="s">
        <v>14467</v>
      </c>
      <c r="F850" s="309" t="s">
        <v>4666</v>
      </c>
      <c r="G850" s="309" t="s">
        <v>4669</v>
      </c>
      <c r="H850" s="309" t="s">
        <v>14555</v>
      </c>
      <c r="I850" s="309" t="s">
        <v>2425</v>
      </c>
      <c r="J850" s="309" t="s">
        <v>15063</v>
      </c>
      <c r="K850" s="310">
        <v>0.31692501144694551</v>
      </c>
      <c r="L850" s="310">
        <v>0.31230000000000002</v>
      </c>
      <c r="M850" s="310">
        <f>VLOOKUP(H850,'Details of Feeder LEvel'!H:N,7,FALSE)</f>
        <v>0</v>
      </c>
      <c r="N850" s="310">
        <f t="shared" si="13"/>
        <v>1.4593393641699806</v>
      </c>
      <c r="O850" s="310">
        <v>1.4593393641699759</v>
      </c>
      <c r="P850" s="309" t="s">
        <v>15063</v>
      </c>
      <c r="Q850" s="311"/>
    </row>
    <row r="851" spans="1:17" s="312" customFormat="1" x14ac:dyDescent="0.3">
      <c r="A851" s="307">
        <v>848</v>
      </c>
      <c r="B851" s="308" t="s">
        <v>3732</v>
      </c>
      <c r="C851" s="308" t="s">
        <v>14466</v>
      </c>
      <c r="D851" s="308" t="s">
        <v>4648</v>
      </c>
      <c r="E851" s="308" t="s">
        <v>14467</v>
      </c>
      <c r="F851" s="309" t="s">
        <v>4666</v>
      </c>
      <c r="G851" s="309" t="s">
        <v>4667</v>
      </c>
      <c r="H851" s="309" t="s">
        <v>14556</v>
      </c>
      <c r="I851" s="309" t="s">
        <v>2405</v>
      </c>
      <c r="J851" s="309" t="s">
        <v>15063</v>
      </c>
      <c r="K851" s="310">
        <v>2.7205748378135044</v>
      </c>
      <c r="L851" s="310">
        <v>2.7175822054919094</v>
      </c>
      <c r="M851" s="310">
        <f>VLOOKUP(H851,'Details of Feeder LEvel'!H:N,7,FALSE)</f>
        <v>0</v>
      </c>
      <c r="N851" s="310">
        <f t="shared" si="13"/>
        <v>0.11000000000000415</v>
      </c>
      <c r="O851" s="310">
        <v>0.44689986108440438</v>
      </c>
      <c r="P851" s="309" t="s">
        <v>15063</v>
      </c>
      <c r="Q851" s="311"/>
    </row>
    <row r="852" spans="1:17" s="312" customFormat="1" x14ac:dyDescent="0.3">
      <c r="A852" s="307">
        <v>849</v>
      </c>
      <c r="B852" s="308" t="s">
        <v>3732</v>
      </c>
      <c r="C852" s="308" t="s">
        <v>14466</v>
      </c>
      <c r="D852" s="308" t="s">
        <v>4648</v>
      </c>
      <c r="E852" s="308" t="s">
        <v>14467</v>
      </c>
      <c r="F852" s="309" t="s">
        <v>4666</v>
      </c>
      <c r="G852" s="309" t="s">
        <v>4670</v>
      </c>
      <c r="H852" s="309" t="s">
        <v>14557</v>
      </c>
      <c r="I852" s="309" t="s">
        <v>2405</v>
      </c>
      <c r="J852" s="309" t="s">
        <v>15063</v>
      </c>
      <c r="K852" s="310">
        <v>4.1812166087875591</v>
      </c>
      <c r="L852" s="310">
        <v>3.8009810000000002</v>
      </c>
      <c r="M852" s="310">
        <f>VLOOKUP(H852,'Details of Feeder LEvel'!H:N,7,FALSE)</f>
        <v>0</v>
      </c>
      <c r="N852" s="310">
        <f t="shared" si="13"/>
        <v>9.0938988424667393</v>
      </c>
      <c r="O852" s="310">
        <v>9.0938988424667517</v>
      </c>
      <c r="P852" s="309" t="s">
        <v>15063</v>
      </c>
      <c r="Q852" s="311"/>
    </row>
    <row r="853" spans="1:17" s="312" customFormat="1" x14ac:dyDescent="0.3">
      <c r="A853" s="307">
        <v>850</v>
      </c>
      <c r="B853" s="308" t="s">
        <v>3732</v>
      </c>
      <c r="C853" s="308" t="s">
        <v>14466</v>
      </c>
      <c r="D853" s="308" t="s">
        <v>4648</v>
      </c>
      <c r="E853" s="308" t="s">
        <v>14467</v>
      </c>
      <c r="F853" s="309" t="s">
        <v>4666</v>
      </c>
      <c r="G853" s="309" t="s">
        <v>4668</v>
      </c>
      <c r="H853" s="309" t="s">
        <v>14558</v>
      </c>
      <c r="I853" s="309" t="s">
        <v>2405</v>
      </c>
      <c r="J853" s="309" t="s">
        <v>15063</v>
      </c>
      <c r="K853" s="310">
        <v>1.7903657692604502</v>
      </c>
      <c r="L853" s="310">
        <v>1.7246593455285917</v>
      </c>
      <c r="M853" s="310">
        <f>VLOOKUP(H853,'Details of Feeder LEvel'!H:N,7,FALSE)</f>
        <v>0</v>
      </c>
      <c r="N853" s="310">
        <f t="shared" si="13"/>
        <v>3.6700000000000004</v>
      </c>
      <c r="O853" s="310">
        <v>3.6699999999999955</v>
      </c>
      <c r="P853" s="309" t="s">
        <v>15063</v>
      </c>
      <c r="Q853" s="311"/>
    </row>
    <row r="854" spans="1:17" s="312" customFormat="1" x14ac:dyDescent="0.3">
      <c r="A854" s="307">
        <v>851</v>
      </c>
      <c r="B854" s="308" t="s">
        <v>3732</v>
      </c>
      <c r="C854" s="308" t="s">
        <v>14466</v>
      </c>
      <c r="D854" s="308" t="s">
        <v>14470</v>
      </c>
      <c r="E854" s="308" t="s">
        <v>14471</v>
      </c>
      <c r="F854" s="309" t="s">
        <v>4458</v>
      </c>
      <c r="G854" s="309" t="s">
        <v>4459</v>
      </c>
      <c r="H854" s="309" t="s">
        <v>4460</v>
      </c>
      <c r="I854" s="309" t="s">
        <v>2425</v>
      </c>
      <c r="J854" s="309" t="s">
        <v>15063</v>
      </c>
      <c r="K854" s="310">
        <v>8.9400000000000063E-2</v>
      </c>
      <c r="L854" s="310">
        <v>8.9700000000000002E-2</v>
      </c>
      <c r="M854" s="310">
        <f>VLOOKUP(H854,'Details of Feeder LEvel'!H:N,7,FALSE)</f>
        <v>0</v>
      </c>
      <c r="N854" s="310">
        <f t="shared" si="13"/>
        <v>-0.33557046979858951</v>
      </c>
      <c r="O854" s="310">
        <v>-0.33557046979859617</v>
      </c>
      <c r="P854" s="309" t="s">
        <v>15063</v>
      </c>
      <c r="Q854" s="311"/>
    </row>
    <row r="855" spans="1:17" s="312" customFormat="1" x14ac:dyDescent="0.3">
      <c r="A855" s="307">
        <v>852</v>
      </c>
      <c r="B855" s="308" t="s">
        <v>3732</v>
      </c>
      <c r="C855" s="308" t="s">
        <v>14466</v>
      </c>
      <c r="D855" s="308" t="s">
        <v>14470</v>
      </c>
      <c r="E855" s="308" t="s">
        <v>14499</v>
      </c>
      <c r="F855" s="309" t="s">
        <v>4458</v>
      </c>
      <c r="G855" s="309" t="s">
        <v>4997</v>
      </c>
      <c r="H855" s="309" t="s">
        <v>4998</v>
      </c>
      <c r="I855" s="309" t="s">
        <v>2405</v>
      </c>
      <c r="J855" s="309" t="s">
        <v>15063</v>
      </c>
      <c r="K855" s="310">
        <v>2.6125500000000006</v>
      </c>
      <c r="L855" s="310">
        <v>2.4500509500000001</v>
      </c>
      <c r="M855" s="310">
        <f>VLOOKUP(H855,'Details of Feeder LEvel'!H:N,7,FALSE)</f>
        <v>0.35864999999999991</v>
      </c>
      <c r="N855" s="310">
        <f t="shared" si="13"/>
        <v>6.2199402882241674</v>
      </c>
      <c r="O855" s="310">
        <v>6.228469321264674</v>
      </c>
      <c r="P855" s="309" t="s">
        <v>15063</v>
      </c>
      <c r="Q855" s="311"/>
    </row>
    <row r="856" spans="1:17" s="312" customFormat="1" x14ac:dyDescent="0.3">
      <c r="A856" s="307">
        <v>853</v>
      </c>
      <c r="B856" s="308" t="s">
        <v>3732</v>
      </c>
      <c r="C856" s="308" t="s">
        <v>14466</v>
      </c>
      <c r="D856" s="308" t="s">
        <v>14470</v>
      </c>
      <c r="E856" s="308" t="s">
        <v>14471</v>
      </c>
      <c r="F856" s="309" t="s">
        <v>4458</v>
      </c>
      <c r="G856" s="309" t="s">
        <v>4564</v>
      </c>
      <c r="H856" s="309" t="s">
        <v>4565</v>
      </c>
      <c r="I856" s="309" t="s">
        <v>2425</v>
      </c>
      <c r="J856" s="309" t="s">
        <v>15063</v>
      </c>
      <c r="K856" s="310">
        <v>0</v>
      </c>
      <c r="L856" s="310">
        <v>0</v>
      </c>
      <c r="M856" s="310">
        <f>VLOOKUP(H856,'Details of Feeder LEvel'!H:N,7,FALSE)</f>
        <v>0</v>
      </c>
      <c r="N856" s="310" t="e">
        <f t="shared" si="13"/>
        <v>#DIV/0!</v>
      </c>
      <c r="O856" s="310" t="e">
        <v>#DIV/0!</v>
      </c>
      <c r="P856" s="309" t="s">
        <v>15063</v>
      </c>
      <c r="Q856" s="311"/>
    </row>
    <row r="857" spans="1:17" s="312" customFormat="1" x14ac:dyDescent="0.3">
      <c r="A857" s="307">
        <v>854</v>
      </c>
      <c r="B857" s="308" t="s">
        <v>3732</v>
      </c>
      <c r="C857" s="308" t="s">
        <v>14466</v>
      </c>
      <c r="D857" s="308" t="s">
        <v>14470</v>
      </c>
      <c r="E857" s="308" t="s">
        <v>14471</v>
      </c>
      <c r="F857" s="309" t="s">
        <v>4458</v>
      </c>
      <c r="G857" s="309" t="s">
        <v>4594</v>
      </c>
      <c r="H857" s="309" t="s">
        <v>4595</v>
      </c>
      <c r="I857" s="309" t="s">
        <v>2405</v>
      </c>
      <c r="J857" s="309" t="s">
        <v>15063</v>
      </c>
      <c r="K857" s="310">
        <v>0.12680000000000002</v>
      </c>
      <c r="L857" s="310">
        <v>0.115055</v>
      </c>
      <c r="M857" s="310">
        <f>VLOOKUP(H857,'Details of Feeder LEvel'!H:N,7,FALSE)</f>
        <v>0</v>
      </c>
      <c r="N857" s="310">
        <f t="shared" si="13"/>
        <v>9.2626182965299808</v>
      </c>
      <c r="O857" s="310">
        <v>25.459661089287376</v>
      </c>
      <c r="P857" s="309" t="s">
        <v>15063</v>
      </c>
      <c r="Q857" s="311"/>
    </row>
    <row r="858" spans="1:17" s="312" customFormat="1" x14ac:dyDescent="0.3">
      <c r="A858" s="307">
        <v>855</v>
      </c>
      <c r="B858" s="308" t="s">
        <v>3732</v>
      </c>
      <c r="C858" s="308" t="s">
        <v>14466</v>
      </c>
      <c r="D858" s="308" t="s">
        <v>14470</v>
      </c>
      <c r="E858" s="308" t="s">
        <v>14471</v>
      </c>
      <c r="F858" s="309" t="s">
        <v>4458</v>
      </c>
      <c r="G858" s="309" t="s">
        <v>4463</v>
      </c>
      <c r="H858" s="309" t="s">
        <v>4464</v>
      </c>
      <c r="I858" s="309" t="s">
        <v>2425</v>
      </c>
      <c r="J858" s="309" t="s">
        <v>15063</v>
      </c>
      <c r="K858" s="310">
        <v>1.1161999999999999</v>
      </c>
      <c r="L858" s="310">
        <v>1.1204499999999999</v>
      </c>
      <c r="M858" s="310">
        <f>VLOOKUP(H858,'Details of Feeder LEvel'!H:N,7,FALSE)</f>
        <v>0</v>
      </c>
      <c r="N858" s="310">
        <f t="shared" si="13"/>
        <v>-0.38075613689303778</v>
      </c>
      <c r="O858" s="310">
        <v>-0.38075613689303456</v>
      </c>
      <c r="P858" s="309" t="s">
        <v>15063</v>
      </c>
      <c r="Q858" s="311"/>
    </row>
    <row r="859" spans="1:17" s="312" customFormat="1" x14ac:dyDescent="0.3">
      <c r="A859" s="307">
        <v>856</v>
      </c>
      <c r="B859" s="308" t="s">
        <v>3732</v>
      </c>
      <c r="C859" s="308" t="s">
        <v>14466</v>
      </c>
      <c r="D859" s="308" t="s">
        <v>14470</v>
      </c>
      <c r="E859" s="308" t="s">
        <v>14499</v>
      </c>
      <c r="F859" s="309" t="s">
        <v>4458</v>
      </c>
      <c r="G859" s="309" t="s">
        <v>4999</v>
      </c>
      <c r="H859" s="309" t="s">
        <v>5000</v>
      </c>
      <c r="I859" s="309" t="s">
        <v>2425</v>
      </c>
      <c r="J859" s="309" t="s">
        <v>15063</v>
      </c>
      <c r="K859" s="310">
        <v>0.89319999999999999</v>
      </c>
      <c r="L859" s="310">
        <v>0.84960000000000002</v>
      </c>
      <c r="M859" s="310">
        <f>VLOOKUP(H859,'Details of Feeder LEvel'!H:N,7,FALSE)</f>
        <v>0</v>
      </c>
      <c r="N859" s="310">
        <f t="shared" si="13"/>
        <v>4.8813255709807404</v>
      </c>
      <c r="O859" s="310">
        <v>4.8813255709807546</v>
      </c>
      <c r="P859" s="309" t="s">
        <v>15063</v>
      </c>
      <c r="Q859" s="311"/>
    </row>
    <row r="860" spans="1:17" s="312" customFormat="1" x14ac:dyDescent="0.3">
      <c r="A860" s="307">
        <v>857</v>
      </c>
      <c r="B860" s="308" t="s">
        <v>3732</v>
      </c>
      <c r="C860" s="308" t="s">
        <v>14466</v>
      </c>
      <c r="D860" s="308" t="s">
        <v>14470</v>
      </c>
      <c r="E860" s="308" t="s">
        <v>14471</v>
      </c>
      <c r="F860" s="309" t="s">
        <v>4458</v>
      </c>
      <c r="G860" s="309" t="s">
        <v>4465</v>
      </c>
      <c r="H860" s="309" t="s">
        <v>4466</v>
      </c>
      <c r="I860" s="309" t="s">
        <v>2425</v>
      </c>
      <c r="J860" s="309" t="s">
        <v>15063</v>
      </c>
      <c r="K860" s="310">
        <v>0.60260000000000036</v>
      </c>
      <c r="L860" s="310">
        <v>0.60199999999999998</v>
      </c>
      <c r="M860" s="310">
        <f>VLOOKUP(H860,'Details of Feeder LEvel'!H:N,7,FALSE)</f>
        <v>0.26</v>
      </c>
      <c r="N860" s="310">
        <f t="shared" si="13"/>
        <v>9.9568536342578437E-2</v>
      </c>
      <c r="O860" s="310">
        <v>9.9568536342575786E-2</v>
      </c>
      <c r="P860" s="309" t="s">
        <v>15063</v>
      </c>
      <c r="Q860" s="311"/>
    </row>
    <row r="861" spans="1:17" s="312" customFormat="1" x14ac:dyDescent="0.3">
      <c r="A861" s="307">
        <v>858</v>
      </c>
      <c r="B861" s="308" t="s">
        <v>3732</v>
      </c>
      <c r="C861" s="308" t="s">
        <v>14466</v>
      </c>
      <c r="D861" s="308" t="s">
        <v>14470</v>
      </c>
      <c r="E861" s="308" t="s">
        <v>14471</v>
      </c>
      <c r="F861" s="309" t="s">
        <v>4458</v>
      </c>
      <c r="G861" s="309" t="s">
        <v>4461</v>
      </c>
      <c r="H861" s="309" t="s">
        <v>4462</v>
      </c>
      <c r="I861" s="309" t="s">
        <v>2425</v>
      </c>
      <c r="J861" s="309" t="s">
        <v>15063</v>
      </c>
      <c r="K861" s="310">
        <v>1.6516</v>
      </c>
      <c r="L861" s="310">
        <v>1.65415</v>
      </c>
      <c r="M861" s="310">
        <f>VLOOKUP(H861,'Details of Feeder LEvel'!H:N,7,FALSE)</f>
        <v>1.9999999999997797E-4</v>
      </c>
      <c r="N861" s="310">
        <f t="shared" si="13"/>
        <v>-0.15439573746670213</v>
      </c>
      <c r="O861" s="310">
        <v>-0.15439573746669488</v>
      </c>
      <c r="P861" s="309" t="s">
        <v>15063</v>
      </c>
      <c r="Q861" s="311"/>
    </row>
    <row r="862" spans="1:17" s="312" customFormat="1" x14ac:dyDescent="0.3">
      <c r="A862" s="307">
        <v>859</v>
      </c>
      <c r="B862" s="308" t="s">
        <v>3732</v>
      </c>
      <c r="C862" s="308" t="s">
        <v>14466</v>
      </c>
      <c r="D862" s="308" t="s">
        <v>14470</v>
      </c>
      <c r="E862" s="308" t="s">
        <v>14499</v>
      </c>
      <c r="F862" s="309" t="s">
        <v>4458</v>
      </c>
      <c r="G862" s="309" t="s">
        <v>5001</v>
      </c>
      <c r="H862" s="309" t="s">
        <v>5002</v>
      </c>
      <c r="I862" s="309" t="s">
        <v>2425</v>
      </c>
      <c r="J862" s="309" t="s">
        <v>15063</v>
      </c>
      <c r="K862" s="310">
        <v>0.70199999999999996</v>
      </c>
      <c r="L862" s="310">
        <v>0.68455600000000005</v>
      </c>
      <c r="M862" s="310">
        <f>VLOOKUP(H862,'Details of Feeder LEvel'!H:N,7,FALSE)</f>
        <v>0</v>
      </c>
      <c r="N862" s="310">
        <f t="shared" si="13"/>
        <v>2.4849002849002715</v>
      </c>
      <c r="O862" s="310">
        <v>2.4849002849002821</v>
      </c>
      <c r="P862" s="309" t="s">
        <v>15063</v>
      </c>
      <c r="Q862" s="311"/>
    </row>
    <row r="863" spans="1:17" s="312" customFormat="1" x14ac:dyDescent="0.3">
      <c r="A863" s="307">
        <v>860</v>
      </c>
      <c r="B863" s="308" t="s">
        <v>3732</v>
      </c>
      <c r="C863" s="308" t="s">
        <v>14466</v>
      </c>
      <c r="D863" s="308" t="s">
        <v>14470</v>
      </c>
      <c r="E863" s="308" t="s">
        <v>14471</v>
      </c>
      <c r="F863" s="309" t="s">
        <v>4455</v>
      </c>
      <c r="G863" s="309" t="s">
        <v>4501</v>
      </c>
      <c r="H863" s="309" t="s">
        <v>4502</v>
      </c>
      <c r="I863" s="309" t="s">
        <v>2425</v>
      </c>
      <c r="J863" s="309" t="s">
        <v>15063</v>
      </c>
      <c r="K863" s="310">
        <v>0.37863999999999981</v>
      </c>
      <c r="L863" s="310">
        <v>0.38077499999999997</v>
      </c>
      <c r="M863" s="310">
        <f>VLOOKUP(H863,'Details of Feeder LEvel'!H:N,7,FALSE)</f>
        <v>0.11280000000000001</v>
      </c>
      <c r="N863" s="310">
        <f t="shared" si="13"/>
        <v>-0.56386013099518417</v>
      </c>
      <c r="O863" s="310">
        <v>-0.56386013099518628</v>
      </c>
      <c r="P863" s="309" t="s">
        <v>15063</v>
      </c>
      <c r="Q863" s="311"/>
    </row>
    <row r="864" spans="1:17" s="312" customFormat="1" x14ac:dyDescent="0.3">
      <c r="A864" s="307">
        <v>861</v>
      </c>
      <c r="B864" s="308" t="s">
        <v>3732</v>
      </c>
      <c r="C864" s="308" t="s">
        <v>14466</v>
      </c>
      <c r="D864" s="308" t="s">
        <v>14470</v>
      </c>
      <c r="E864" s="308" t="s">
        <v>14471</v>
      </c>
      <c r="F864" s="309" t="s">
        <v>4455</v>
      </c>
      <c r="G864" s="309" t="s">
        <v>4504</v>
      </c>
      <c r="H864" s="309" t="s">
        <v>4505</v>
      </c>
      <c r="I864" s="309" t="s">
        <v>2425</v>
      </c>
      <c r="J864" s="309" t="s">
        <v>15063</v>
      </c>
      <c r="K864" s="310">
        <v>3.0078000000000018</v>
      </c>
      <c r="L864" s="310">
        <v>2.97933</v>
      </c>
      <c r="M864" s="310">
        <f>VLOOKUP(H864,'Details of Feeder LEvel'!H:N,7,FALSE)</f>
        <v>0</v>
      </c>
      <c r="N864" s="310">
        <f t="shared" si="13"/>
        <v>0.94653899860368884</v>
      </c>
      <c r="O864" s="310">
        <v>0.9465389986036854</v>
      </c>
      <c r="P864" s="309" t="s">
        <v>15063</v>
      </c>
      <c r="Q864" s="311"/>
    </row>
    <row r="865" spans="1:17" s="312" customFormat="1" x14ac:dyDescent="0.3">
      <c r="A865" s="307">
        <v>862</v>
      </c>
      <c r="B865" s="308" t="s">
        <v>3732</v>
      </c>
      <c r="C865" s="308" t="s">
        <v>14466</v>
      </c>
      <c r="D865" s="308" t="s">
        <v>14470</v>
      </c>
      <c r="E865" s="308" t="s">
        <v>14471</v>
      </c>
      <c r="F865" s="309" t="s">
        <v>4455</v>
      </c>
      <c r="G865" s="309" t="s">
        <v>4506</v>
      </c>
      <c r="H865" s="309" t="s">
        <v>4507</v>
      </c>
      <c r="I865" s="309" t="s">
        <v>2425</v>
      </c>
      <c r="J865" s="309" t="s">
        <v>15063</v>
      </c>
      <c r="K865" s="310">
        <v>0.41651999999999983</v>
      </c>
      <c r="L865" s="310">
        <v>0.41720000000000002</v>
      </c>
      <c r="M865" s="310">
        <f>VLOOKUP(H865,'Details of Feeder LEvel'!H:N,7,FALSE)</f>
        <v>0.2</v>
      </c>
      <c r="N865" s="310">
        <f t="shared" si="13"/>
        <v>-0.16325746662829654</v>
      </c>
      <c r="O865" s="310">
        <v>-0.16325746662826379</v>
      </c>
      <c r="P865" s="309" t="s">
        <v>15063</v>
      </c>
      <c r="Q865" s="311"/>
    </row>
    <row r="866" spans="1:17" s="312" customFormat="1" x14ac:dyDescent="0.3">
      <c r="A866" s="307">
        <v>863</v>
      </c>
      <c r="B866" s="308" t="s">
        <v>3732</v>
      </c>
      <c r="C866" s="308" t="s">
        <v>14466</v>
      </c>
      <c r="D866" s="308" t="s">
        <v>14470</v>
      </c>
      <c r="E866" s="308" t="s">
        <v>14471</v>
      </c>
      <c r="F866" s="309" t="s">
        <v>4455</v>
      </c>
      <c r="G866" s="309" t="s">
        <v>4553</v>
      </c>
      <c r="H866" s="309" t="s">
        <v>14559</v>
      </c>
      <c r="I866" s="309" t="s">
        <v>2405</v>
      </c>
      <c r="J866" s="309" t="s">
        <v>15063</v>
      </c>
      <c r="K866" s="310">
        <v>1.3920000000000003</v>
      </c>
      <c r="L866" s="310">
        <v>1.269679</v>
      </c>
      <c r="M866" s="310">
        <f>VLOOKUP(H866,'Details of Feeder LEvel'!H:N,7,FALSE)</f>
        <v>0.33819999999999983</v>
      </c>
      <c r="N866" s="310">
        <f t="shared" si="13"/>
        <v>8.7874281609195624</v>
      </c>
      <c r="O866" s="310">
        <v>14.605168666074242</v>
      </c>
      <c r="P866" s="309" t="s">
        <v>15063</v>
      </c>
      <c r="Q866" s="311"/>
    </row>
    <row r="867" spans="1:17" s="312" customFormat="1" x14ac:dyDescent="0.3">
      <c r="A867" s="307">
        <v>864</v>
      </c>
      <c r="B867" s="308" t="s">
        <v>3732</v>
      </c>
      <c r="C867" s="308" t="s">
        <v>14466</v>
      </c>
      <c r="D867" s="308" t="s">
        <v>14470</v>
      </c>
      <c r="E867" s="308" t="s">
        <v>14471</v>
      </c>
      <c r="F867" s="309" t="s">
        <v>4455</v>
      </c>
      <c r="G867" s="309" t="s">
        <v>4527</v>
      </c>
      <c r="H867" s="309" t="s">
        <v>4528</v>
      </c>
      <c r="I867" s="309" t="s">
        <v>2405</v>
      </c>
      <c r="J867" s="309" t="s">
        <v>15063</v>
      </c>
      <c r="K867" s="310">
        <v>1.9734799999999995</v>
      </c>
      <c r="L867" s="310">
        <v>1.8710672200000003</v>
      </c>
      <c r="M867" s="310">
        <f>VLOOKUP(H867,'Details of Feeder LEvel'!H:N,7,FALSE)</f>
        <v>0.31000000000000005</v>
      </c>
      <c r="N867" s="310">
        <f t="shared" si="13"/>
        <v>5.1894511218760373</v>
      </c>
      <c r="O867" s="310">
        <v>11.31440679648269</v>
      </c>
      <c r="P867" s="309" t="s">
        <v>15063</v>
      </c>
      <c r="Q867" s="311"/>
    </row>
    <row r="868" spans="1:17" s="312" customFormat="1" x14ac:dyDescent="0.3">
      <c r="A868" s="307">
        <v>865</v>
      </c>
      <c r="B868" s="308" t="s">
        <v>3732</v>
      </c>
      <c r="C868" s="308" t="s">
        <v>14466</v>
      </c>
      <c r="D868" s="308" t="s">
        <v>14470</v>
      </c>
      <c r="E868" s="308" t="s">
        <v>14471</v>
      </c>
      <c r="F868" s="309" t="s">
        <v>4455</v>
      </c>
      <c r="G868" s="309" t="s">
        <v>4554</v>
      </c>
      <c r="H868" s="309" t="s">
        <v>4555</v>
      </c>
      <c r="I868" s="309" t="s">
        <v>2405</v>
      </c>
      <c r="J868" s="309" t="s">
        <v>15063</v>
      </c>
      <c r="K868" s="310">
        <v>2.7108399999999984</v>
      </c>
      <c r="L868" s="310">
        <v>2.5528957000000001</v>
      </c>
      <c r="M868" s="310">
        <f>VLOOKUP(H868,'Details of Feeder LEvel'!H:N,7,FALSE)</f>
        <v>0</v>
      </c>
      <c r="N868" s="310">
        <f t="shared" si="13"/>
        <v>5.8263969839606311</v>
      </c>
      <c r="O868" s="310">
        <v>5.8263969839606355</v>
      </c>
      <c r="P868" s="309" t="s">
        <v>15063</v>
      </c>
      <c r="Q868" s="311"/>
    </row>
    <row r="869" spans="1:17" s="312" customFormat="1" x14ac:dyDescent="0.3">
      <c r="A869" s="307">
        <v>866</v>
      </c>
      <c r="B869" s="308" t="s">
        <v>3732</v>
      </c>
      <c r="C869" s="308" t="s">
        <v>14466</v>
      </c>
      <c r="D869" s="308" t="s">
        <v>14470</v>
      </c>
      <c r="E869" s="308" t="s">
        <v>14471</v>
      </c>
      <c r="F869" s="309" t="s">
        <v>4455</v>
      </c>
      <c r="G869" s="309" t="s">
        <v>4456</v>
      </c>
      <c r="H869" s="309" t="s">
        <v>4457</v>
      </c>
      <c r="I869" s="309" t="s">
        <v>2425</v>
      </c>
      <c r="J869" s="309" t="s">
        <v>15063</v>
      </c>
      <c r="K869" s="310">
        <v>1.1391599999999995</v>
      </c>
      <c r="L869" s="310">
        <v>1.1388</v>
      </c>
      <c r="M869" s="310">
        <f>VLOOKUP(H869,'Details of Feeder LEvel'!H:N,7,FALSE)</f>
        <v>0</v>
      </c>
      <c r="N869" s="310">
        <f t="shared" si="13"/>
        <v>3.1602233224434846E-2</v>
      </c>
      <c r="O869" s="310">
        <v>3.1602233224437004E-2</v>
      </c>
      <c r="P869" s="309" t="s">
        <v>15063</v>
      </c>
      <c r="Q869" s="311"/>
    </row>
    <row r="870" spans="1:17" s="312" customFormat="1" x14ac:dyDescent="0.3">
      <c r="A870" s="307">
        <v>867</v>
      </c>
      <c r="B870" s="308" t="s">
        <v>3732</v>
      </c>
      <c r="C870" s="308" t="s">
        <v>14466</v>
      </c>
      <c r="D870" s="308" t="s">
        <v>14470</v>
      </c>
      <c r="E870" s="308" t="s">
        <v>14471</v>
      </c>
      <c r="F870" s="309" t="s">
        <v>4455</v>
      </c>
      <c r="G870" s="309" t="s">
        <v>4546</v>
      </c>
      <c r="H870" s="309" t="s">
        <v>4547</v>
      </c>
      <c r="I870" s="309" t="s">
        <v>2405</v>
      </c>
      <c r="J870" s="309" t="s">
        <v>15063</v>
      </c>
      <c r="K870" s="310">
        <v>2.9122400000000011</v>
      </c>
      <c r="L870" s="310">
        <v>2.7004587999999998</v>
      </c>
      <c r="M870" s="310">
        <f>VLOOKUP(H870,'Details of Feeder LEvel'!H:N,7,FALSE)</f>
        <v>0.57799999999999985</v>
      </c>
      <c r="N870" s="310">
        <f t="shared" si="13"/>
        <v>7.2721066945032398</v>
      </c>
      <c r="O870" s="310">
        <v>13.394002421275019</v>
      </c>
      <c r="P870" s="309" t="s">
        <v>15063</v>
      </c>
      <c r="Q870" s="311"/>
    </row>
    <row r="871" spans="1:17" s="312" customFormat="1" x14ac:dyDescent="0.3">
      <c r="A871" s="307">
        <v>868</v>
      </c>
      <c r="B871" s="308" t="s">
        <v>3732</v>
      </c>
      <c r="C871" s="308" t="s">
        <v>14466</v>
      </c>
      <c r="D871" s="308" t="s">
        <v>14470</v>
      </c>
      <c r="E871" s="308" t="s">
        <v>14471</v>
      </c>
      <c r="F871" s="309" t="s">
        <v>4455</v>
      </c>
      <c r="G871" s="309" t="s">
        <v>4529</v>
      </c>
      <c r="H871" s="309" t="s">
        <v>4530</v>
      </c>
      <c r="I871" s="309" t="s">
        <v>2405</v>
      </c>
      <c r="J871" s="309" t="s">
        <v>15063</v>
      </c>
      <c r="K871" s="310">
        <v>6.1710799999999981</v>
      </c>
      <c r="L871" s="310">
        <v>5.7152379</v>
      </c>
      <c r="M871" s="310">
        <f>VLOOKUP(H871,'Details of Feeder LEvel'!H:N,7,FALSE)</f>
        <v>0</v>
      </c>
      <c r="N871" s="310">
        <f t="shared" si="13"/>
        <v>7.3867475385183514</v>
      </c>
      <c r="O871" s="310">
        <v>11.597507004071927</v>
      </c>
      <c r="P871" s="309" t="s">
        <v>15063</v>
      </c>
      <c r="Q871" s="311"/>
    </row>
    <row r="872" spans="1:17" s="312" customFormat="1" x14ac:dyDescent="0.3">
      <c r="A872" s="307">
        <v>869</v>
      </c>
      <c r="B872" s="308" t="s">
        <v>3732</v>
      </c>
      <c r="C872" s="308" t="s">
        <v>14466</v>
      </c>
      <c r="D872" s="308" t="s">
        <v>14470</v>
      </c>
      <c r="E872" s="308" t="s">
        <v>14471</v>
      </c>
      <c r="F872" s="309" t="s">
        <v>4455</v>
      </c>
      <c r="G872" s="309" t="s">
        <v>4557</v>
      </c>
      <c r="H872" s="309" t="s">
        <v>4558</v>
      </c>
      <c r="I872" s="309" t="s">
        <v>2425</v>
      </c>
      <c r="J872" s="309" t="s">
        <v>15063</v>
      </c>
      <c r="K872" s="310">
        <v>3.2940800000000028</v>
      </c>
      <c r="L872" s="310">
        <v>3.0857864500000001</v>
      </c>
      <c r="M872" s="310">
        <f>VLOOKUP(H872,'Details of Feeder LEvel'!H:N,7,FALSE)</f>
        <v>1.1680000000000001</v>
      </c>
      <c r="N872" s="310">
        <f t="shared" si="13"/>
        <v>6.3232693195065863</v>
      </c>
      <c r="O872" s="310">
        <v>6.3232693195065863</v>
      </c>
      <c r="P872" s="309" t="s">
        <v>15063</v>
      </c>
      <c r="Q872" s="311"/>
    </row>
    <row r="873" spans="1:17" s="312" customFormat="1" x14ac:dyDescent="0.3">
      <c r="A873" s="307">
        <v>870</v>
      </c>
      <c r="B873" s="308" t="s">
        <v>3732</v>
      </c>
      <c r="C873" s="308" t="s">
        <v>14466</v>
      </c>
      <c r="D873" s="308" t="s">
        <v>14470</v>
      </c>
      <c r="E873" s="308" t="s">
        <v>14471</v>
      </c>
      <c r="F873" s="309" t="s">
        <v>4455</v>
      </c>
      <c r="G873" s="309" t="s">
        <v>4503</v>
      </c>
      <c r="H873" s="309" t="s">
        <v>14560</v>
      </c>
      <c r="I873" s="309" t="s">
        <v>2425</v>
      </c>
      <c r="J873" s="309" t="s">
        <v>15063</v>
      </c>
      <c r="K873" s="310">
        <v>0.2542000000000007</v>
      </c>
      <c r="L873" s="310">
        <v>0.24671999999999999</v>
      </c>
      <c r="M873" s="310">
        <f>VLOOKUP(H873,'Details of Feeder LEvel'!H:N,7,FALSE)</f>
        <v>0.10999999999999999</v>
      </c>
      <c r="N873" s="310">
        <f t="shared" si="13"/>
        <v>2.9425649095203332</v>
      </c>
      <c r="O873" s="310">
        <v>2.9425649095203288</v>
      </c>
      <c r="P873" s="309" t="s">
        <v>15063</v>
      </c>
      <c r="Q873" s="311"/>
    </row>
    <row r="874" spans="1:17" s="312" customFormat="1" x14ac:dyDescent="0.3">
      <c r="A874" s="307">
        <v>871</v>
      </c>
      <c r="B874" s="308" t="s">
        <v>3732</v>
      </c>
      <c r="C874" s="308" t="s">
        <v>14466</v>
      </c>
      <c r="D874" s="308" t="s">
        <v>14470</v>
      </c>
      <c r="E874" s="308" t="s">
        <v>14471</v>
      </c>
      <c r="F874" s="309" t="s">
        <v>4455</v>
      </c>
      <c r="G874" s="309" t="s">
        <v>4572</v>
      </c>
      <c r="H874" s="309" t="s">
        <v>4573</v>
      </c>
      <c r="I874" s="309" t="s">
        <v>2432</v>
      </c>
      <c r="J874" s="309" t="s">
        <v>15063</v>
      </c>
      <c r="K874" s="310">
        <v>0.72958000000000023</v>
      </c>
      <c r="L874" s="310">
        <v>0.69065500000000002</v>
      </c>
      <c r="M874" s="310">
        <f>VLOOKUP(H874,'Details of Feeder LEvel'!H:N,7,FALSE)</f>
        <v>0</v>
      </c>
      <c r="N874" s="310">
        <f t="shared" si="13"/>
        <v>5.3352613832616296</v>
      </c>
      <c r="O874" s="310">
        <v>6.7083900619704924</v>
      </c>
      <c r="P874" s="309" t="s">
        <v>15063</v>
      </c>
      <c r="Q874" s="311"/>
    </row>
    <row r="875" spans="1:17" s="312" customFormat="1" x14ac:dyDescent="0.3">
      <c r="A875" s="307">
        <v>872</v>
      </c>
      <c r="B875" s="308" t="s">
        <v>3732</v>
      </c>
      <c r="C875" s="308" t="s">
        <v>14466</v>
      </c>
      <c r="D875" s="308" t="s">
        <v>14470</v>
      </c>
      <c r="E875" s="308" t="s">
        <v>14471</v>
      </c>
      <c r="F875" s="309" t="s">
        <v>4455</v>
      </c>
      <c r="G875" s="309" t="s">
        <v>14561</v>
      </c>
      <c r="H875" s="309" t="s">
        <v>4580</v>
      </c>
      <c r="I875" s="309" t="s">
        <v>3324</v>
      </c>
      <c r="J875" s="309" t="s">
        <v>15063</v>
      </c>
      <c r="K875" s="310">
        <v>1.2340000000000028E-2</v>
      </c>
      <c r="L875" s="310">
        <v>1.2109999999999999E-2</v>
      </c>
      <c r="M875" s="310">
        <f>VLOOKUP(H875,'Details of Feeder LEvel'!H:N,7,FALSE)</f>
        <v>2.87E-2</v>
      </c>
      <c r="N875" s="310">
        <f t="shared" si="13"/>
        <v>1.8638573743924494</v>
      </c>
      <c r="O875" s="310">
        <v>100</v>
      </c>
      <c r="P875" s="309" t="s">
        <v>15063</v>
      </c>
      <c r="Q875" s="311"/>
    </row>
    <row r="876" spans="1:17" s="312" customFormat="1" x14ac:dyDescent="0.3">
      <c r="A876" s="307">
        <v>873</v>
      </c>
      <c r="B876" s="308" t="s">
        <v>3732</v>
      </c>
      <c r="C876" s="308" t="s">
        <v>14466</v>
      </c>
      <c r="D876" s="308" t="s">
        <v>14470</v>
      </c>
      <c r="E876" s="308" t="s">
        <v>14471</v>
      </c>
      <c r="F876" s="309" t="s">
        <v>4455</v>
      </c>
      <c r="G876" s="309" t="s">
        <v>4574</v>
      </c>
      <c r="H876" s="309" t="s">
        <v>4575</v>
      </c>
      <c r="I876" s="309" t="s">
        <v>2405</v>
      </c>
      <c r="J876" s="309" t="s">
        <v>15063</v>
      </c>
      <c r="K876" s="310">
        <v>3.2981600000000002</v>
      </c>
      <c r="L876" s="310">
        <v>3.1359495000000002</v>
      </c>
      <c r="M876" s="310">
        <f>VLOOKUP(H876,'Details of Feeder LEvel'!H:N,7,FALSE)</f>
        <v>0.13500000000000023</v>
      </c>
      <c r="N876" s="310">
        <f t="shared" si="13"/>
        <v>4.9182119727363149</v>
      </c>
      <c r="O876" s="310">
        <v>8.4608310786412062</v>
      </c>
      <c r="P876" s="309" t="s">
        <v>15063</v>
      </c>
      <c r="Q876" s="311"/>
    </row>
    <row r="877" spans="1:17" s="312" customFormat="1" x14ac:dyDescent="0.3">
      <c r="A877" s="307">
        <v>874</v>
      </c>
      <c r="B877" s="308" t="s">
        <v>3732</v>
      </c>
      <c r="C877" s="308" t="s">
        <v>14466</v>
      </c>
      <c r="D877" s="308" t="s">
        <v>14470</v>
      </c>
      <c r="E877" s="308" t="s">
        <v>14471</v>
      </c>
      <c r="F877" s="309" t="s">
        <v>4455</v>
      </c>
      <c r="G877" s="309" t="s">
        <v>4578</v>
      </c>
      <c r="H877" s="309" t="s">
        <v>4579</v>
      </c>
      <c r="I877" s="309" t="s">
        <v>2432</v>
      </c>
      <c r="J877" s="309" t="s">
        <v>15063</v>
      </c>
      <c r="K877" s="310">
        <v>0.62260000000000038</v>
      </c>
      <c r="L877" s="310">
        <v>0.62327500000000002</v>
      </c>
      <c r="M877" s="310">
        <f>VLOOKUP(H877,'Details of Feeder LEvel'!H:N,7,FALSE)</f>
        <v>9.1999999999999971E-2</v>
      </c>
      <c r="N877" s="310">
        <f t="shared" si="13"/>
        <v>-0.10841631866361191</v>
      </c>
      <c r="O877" s="310">
        <v>-0.10841631866360668</v>
      </c>
      <c r="P877" s="309" t="s">
        <v>15063</v>
      </c>
      <c r="Q877" s="311"/>
    </row>
    <row r="878" spans="1:17" s="312" customFormat="1" x14ac:dyDescent="0.3">
      <c r="A878" s="307">
        <v>875</v>
      </c>
      <c r="B878" s="308" t="s">
        <v>3732</v>
      </c>
      <c r="C878" s="308" t="s">
        <v>14466</v>
      </c>
      <c r="D878" s="308" t="s">
        <v>14470</v>
      </c>
      <c r="E878" s="308" t="s">
        <v>14471</v>
      </c>
      <c r="F878" s="309" t="s">
        <v>4455</v>
      </c>
      <c r="G878" s="309" t="s">
        <v>4576</v>
      </c>
      <c r="H878" s="309" t="s">
        <v>4577</v>
      </c>
      <c r="I878" s="309" t="s">
        <v>2425</v>
      </c>
      <c r="J878" s="309" t="s">
        <v>15063</v>
      </c>
      <c r="K878" s="310">
        <v>0.26039999999999969</v>
      </c>
      <c r="L878" s="310">
        <v>0.26090000000000002</v>
      </c>
      <c r="M878" s="310">
        <f>VLOOKUP(H878,'Details of Feeder LEvel'!H:N,7,FALSE)</f>
        <v>0.11499999999999999</v>
      </c>
      <c r="N878" s="310">
        <f t="shared" si="13"/>
        <v>-0.19201228878661064</v>
      </c>
      <c r="O878" s="310">
        <v>-0.1920122887866027</v>
      </c>
      <c r="P878" s="309" t="s">
        <v>15063</v>
      </c>
      <c r="Q878" s="311"/>
    </row>
    <row r="879" spans="1:17" s="312" customFormat="1" x14ac:dyDescent="0.3">
      <c r="A879" s="307">
        <v>876</v>
      </c>
      <c r="B879" s="308" t="s">
        <v>3732</v>
      </c>
      <c r="C879" s="308" t="s">
        <v>14466</v>
      </c>
      <c r="D879" s="308" t="s">
        <v>4648</v>
      </c>
      <c r="E879" s="308" t="s">
        <v>14467</v>
      </c>
      <c r="F879" s="309" t="s">
        <v>4694</v>
      </c>
      <c r="G879" s="309" t="s">
        <v>4696</v>
      </c>
      <c r="H879" s="309" t="s">
        <v>14562</v>
      </c>
      <c r="I879" s="309" t="s">
        <v>2432</v>
      </c>
      <c r="J879" s="309" t="s">
        <v>15063</v>
      </c>
      <c r="K879" s="310">
        <v>2.4863315954306833</v>
      </c>
      <c r="L879" s="310">
        <v>2.1926182000000005</v>
      </c>
      <c r="M879" s="310">
        <f>VLOOKUP(H879,'Details of Feeder LEvel'!H:N,7,FALSE)</f>
        <v>0</v>
      </c>
      <c r="N879" s="310">
        <f t="shared" si="13"/>
        <v>11.81312243187762</v>
      </c>
      <c r="O879" s="310">
        <v>12.941071626085998</v>
      </c>
      <c r="P879" s="309" t="s">
        <v>15063</v>
      </c>
      <c r="Q879" s="311"/>
    </row>
    <row r="880" spans="1:17" s="312" customFormat="1" x14ac:dyDescent="0.3">
      <c r="A880" s="307">
        <v>877</v>
      </c>
      <c r="B880" s="308" t="s">
        <v>3732</v>
      </c>
      <c r="C880" s="308" t="s">
        <v>14466</v>
      </c>
      <c r="D880" s="308" t="s">
        <v>4648</v>
      </c>
      <c r="E880" s="308" t="s">
        <v>14467</v>
      </c>
      <c r="F880" s="309" t="s">
        <v>4694</v>
      </c>
      <c r="G880" s="309" t="s">
        <v>4698</v>
      </c>
      <c r="H880" s="309" t="s">
        <v>14563</v>
      </c>
      <c r="I880" s="309" t="s">
        <v>2432</v>
      </c>
      <c r="J880" s="309" t="s">
        <v>15063</v>
      </c>
      <c r="K880" s="310">
        <v>2.0811587792594519</v>
      </c>
      <c r="L880" s="310">
        <v>1.4642217000000002</v>
      </c>
      <c r="M880" s="310">
        <f>VLOOKUP(H880,'Details of Feeder LEvel'!H:N,7,FALSE)</f>
        <v>0</v>
      </c>
      <c r="N880" s="310">
        <f t="shared" si="13"/>
        <v>29.643921713603188</v>
      </c>
      <c r="O880" s="310">
        <v>29.643921713603195</v>
      </c>
      <c r="P880" s="309" t="s">
        <v>15063</v>
      </c>
      <c r="Q880" s="311"/>
    </row>
    <row r="881" spans="1:17" s="312" customFormat="1" x14ac:dyDescent="0.3">
      <c r="A881" s="307">
        <v>878</v>
      </c>
      <c r="B881" s="308" t="s">
        <v>3732</v>
      </c>
      <c r="C881" s="308" t="s">
        <v>14466</v>
      </c>
      <c r="D881" s="308" t="s">
        <v>4648</v>
      </c>
      <c r="E881" s="308" t="s">
        <v>14467</v>
      </c>
      <c r="F881" s="309" t="s">
        <v>4694</v>
      </c>
      <c r="G881" s="309" t="s">
        <v>4699</v>
      </c>
      <c r="H881" s="309" t="s">
        <v>14564</v>
      </c>
      <c r="I881" s="309" t="s">
        <v>2405</v>
      </c>
      <c r="J881" s="309" t="s">
        <v>15063</v>
      </c>
      <c r="K881" s="310">
        <v>2.4203967915643378</v>
      </c>
      <c r="L881" s="310">
        <v>2.4039380933817003</v>
      </c>
      <c r="M881" s="310">
        <f>VLOOKUP(H881,'Details of Feeder LEvel'!H:N,7,FALSE)</f>
        <v>0</v>
      </c>
      <c r="N881" s="310">
        <f t="shared" si="13"/>
        <v>0.68000000000000282</v>
      </c>
      <c r="O881" s="310">
        <v>1.4273872831873646</v>
      </c>
      <c r="P881" s="309" t="s">
        <v>15063</v>
      </c>
      <c r="Q881" s="311"/>
    </row>
    <row r="882" spans="1:17" s="312" customFormat="1" x14ac:dyDescent="0.3">
      <c r="A882" s="307">
        <v>879</v>
      </c>
      <c r="B882" s="308" t="s">
        <v>3732</v>
      </c>
      <c r="C882" s="308" t="s">
        <v>14466</v>
      </c>
      <c r="D882" s="308" t="s">
        <v>4648</v>
      </c>
      <c r="E882" s="308" t="s">
        <v>14467</v>
      </c>
      <c r="F882" s="309" t="s">
        <v>4694</v>
      </c>
      <c r="G882" s="309" t="s">
        <v>4697</v>
      </c>
      <c r="H882" s="309" t="s">
        <v>14565</v>
      </c>
      <c r="I882" s="309" t="s">
        <v>2405</v>
      </c>
      <c r="J882" s="309" t="s">
        <v>15063</v>
      </c>
      <c r="K882" s="310">
        <v>0.57394907940020601</v>
      </c>
      <c r="L882" s="310">
        <v>0.48852627884625199</v>
      </c>
      <c r="M882" s="310">
        <f>VLOOKUP(H882,'Details of Feeder LEvel'!H:N,7,FALSE)</f>
        <v>0</v>
      </c>
      <c r="N882" s="310">
        <f t="shared" si="13"/>
        <v>14.88334133112007</v>
      </c>
      <c r="O882" s="310">
        <v>14.883341331120059</v>
      </c>
      <c r="P882" s="309" t="s">
        <v>15063</v>
      </c>
      <c r="Q882" s="311"/>
    </row>
    <row r="883" spans="1:17" s="312" customFormat="1" x14ac:dyDescent="0.3">
      <c r="A883" s="307">
        <v>880</v>
      </c>
      <c r="B883" s="308" t="s">
        <v>3732</v>
      </c>
      <c r="C883" s="308" t="s">
        <v>14466</v>
      </c>
      <c r="D883" s="308" t="s">
        <v>4648</v>
      </c>
      <c r="E883" s="308" t="s">
        <v>14467</v>
      </c>
      <c r="F883" s="309" t="s">
        <v>4694</v>
      </c>
      <c r="G883" s="309" t="s">
        <v>4695</v>
      </c>
      <c r="H883" s="309" t="s">
        <v>14566</v>
      </c>
      <c r="I883" s="309" t="s">
        <v>2432</v>
      </c>
      <c r="J883" s="309" t="s">
        <v>15063</v>
      </c>
      <c r="K883" s="310">
        <v>1.1984625422060229</v>
      </c>
      <c r="L883" s="310">
        <v>1.3195937500000001</v>
      </c>
      <c r="M883" s="310">
        <f>VLOOKUP(H883,'Details of Feeder LEvel'!H:N,7,FALSE)</f>
        <v>0</v>
      </c>
      <c r="N883" s="310">
        <f t="shared" si="13"/>
        <v>-10.107216832243227</v>
      </c>
      <c r="O883" s="310">
        <v>-10.107216832243227</v>
      </c>
      <c r="P883" s="309" t="s">
        <v>15063</v>
      </c>
      <c r="Q883" s="311"/>
    </row>
    <row r="884" spans="1:17" s="312" customFormat="1" x14ac:dyDescent="0.3">
      <c r="A884" s="307">
        <v>881</v>
      </c>
      <c r="B884" s="308" t="s">
        <v>3732</v>
      </c>
      <c r="C884" s="308" t="s">
        <v>14466</v>
      </c>
      <c r="D884" s="308" t="s">
        <v>4648</v>
      </c>
      <c r="E884" s="308" t="s">
        <v>14528</v>
      </c>
      <c r="F884" s="309" t="s">
        <v>5205</v>
      </c>
      <c r="G884" s="309" t="s">
        <v>5206</v>
      </c>
      <c r="H884" s="309" t="s">
        <v>5207</v>
      </c>
      <c r="I884" s="309" t="s">
        <v>2432</v>
      </c>
      <c r="J884" s="309" t="s">
        <v>15063</v>
      </c>
      <c r="K884" s="310">
        <v>3.4475999999999996</v>
      </c>
      <c r="L884" s="310">
        <v>3.2848289869999996</v>
      </c>
      <c r="M884" s="310">
        <f>VLOOKUP(H884,'Details of Feeder LEvel'!H:N,7,FALSE)</f>
        <v>0</v>
      </c>
      <c r="N884" s="310">
        <f t="shared" si="13"/>
        <v>4.721284748810767</v>
      </c>
      <c r="O884" s="310">
        <v>4.7212847488107617</v>
      </c>
      <c r="P884" s="309" t="s">
        <v>15063</v>
      </c>
      <c r="Q884" s="311"/>
    </row>
    <row r="885" spans="1:17" s="312" customFormat="1" x14ac:dyDescent="0.3">
      <c r="A885" s="307">
        <v>882</v>
      </c>
      <c r="B885" s="308" t="s">
        <v>3732</v>
      </c>
      <c r="C885" s="308" t="s">
        <v>14466</v>
      </c>
      <c r="D885" s="308" t="s">
        <v>4648</v>
      </c>
      <c r="E885" s="308" t="s">
        <v>14528</v>
      </c>
      <c r="F885" s="309" t="s">
        <v>5205</v>
      </c>
      <c r="G885" s="309" t="s">
        <v>5208</v>
      </c>
      <c r="H885" s="309" t="s">
        <v>14567</v>
      </c>
      <c r="I885" s="309" t="s">
        <v>2432</v>
      </c>
      <c r="J885" s="309" t="s">
        <v>15063</v>
      </c>
      <c r="K885" s="310">
        <v>2.4373400000000056</v>
      </c>
      <c r="L885" s="310">
        <v>2.308519</v>
      </c>
      <c r="M885" s="310">
        <f>VLOOKUP(H885,'Details of Feeder LEvel'!H:N,7,FALSE)</f>
        <v>0</v>
      </c>
      <c r="N885" s="310">
        <f t="shared" si="13"/>
        <v>5.2853110358015432</v>
      </c>
      <c r="O885" s="310">
        <v>8.6974600015445542</v>
      </c>
      <c r="P885" s="309" t="s">
        <v>15063</v>
      </c>
      <c r="Q885" s="311"/>
    </row>
    <row r="886" spans="1:17" s="312" customFormat="1" x14ac:dyDescent="0.3">
      <c r="A886" s="307">
        <v>883</v>
      </c>
      <c r="B886" s="308" t="s">
        <v>3732</v>
      </c>
      <c r="C886" s="308" t="s">
        <v>14466</v>
      </c>
      <c r="D886" s="308" t="s">
        <v>4648</v>
      </c>
      <c r="E886" s="308" t="s">
        <v>14528</v>
      </c>
      <c r="F886" s="309" t="s">
        <v>5205</v>
      </c>
      <c r="G886" s="309" t="s">
        <v>5209</v>
      </c>
      <c r="H886" s="309" t="s">
        <v>5210</v>
      </c>
      <c r="I886" s="309" t="s">
        <v>2414</v>
      </c>
      <c r="J886" s="309" t="s">
        <v>15063</v>
      </c>
      <c r="K886" s="310">
        <v>2.8686400000000001</v>
      </c>
      <c r="L886" s="310">
        <v>2.7000264999999999</v>
      </c>
      <c r="M886" s="310">
        <f>VLOOKUP(H886,'Details of Feeder LEvel'!H:N,7,FALSE)</f>
        <v>0</v>
      </c>
      <c r="N886" s="310">
        <f t="shared" si="13"/>
        <v>5.8778201517095274</v>
      </c>
      <c r="O886" s="310">
        <v>5.8778201517095336</v>
      </c>
      <c r="P886" s="309" t="s">
        <v>15063</v>
      </c>
      <c r="Q886" s="311"/>
    </row>
    <row r="887" spans="1:17" s="312" customFormat="1" x14ac:dyDescent="0.3">
      <c r="A887" s="307">
        <v>884</v>
      </c>
      <c r="B887" s="308" t="s">
        <v>3732</v>
      </c>
      <c r="C887" s="308" t="s">
        <v>14466</v>
      </c>
      <c r="D887" s="308" t="s">
        <v>4648</v>
      </c>
      <c r="E887" s="308" t="s">
        <v>14528</v>
      </c>
      <c r="F887" s="309" t="s">
        <v>5205</v>
      </c>
      <c r="G887" s="309" t="s">
        <v>5211</v>
      </c>
      <c r="H887" s="309" t="s">
        <v>5212</v>
      </c>
      <c r="I887" s="309" t="s">
        <v>2414</v>
      </c>
      <c r="J887" s="309" t="s">
        <v>15063</v>
      </c>
      <c r="K887" s="310">
        <v>2.556</v>
      </c>
      <c r="L887" s="310">
        <v>2.41669</v>
      </c>
      <c r="M887" s="310">
        <f>VLOOKUP(H887,'Details of Feeder LEvel'!H:N,7,FALSE)</f>
        <v>0</v>
      </c>
      <c r="N887" s="310">
        <f t="shared" si="13"/>
        <v>5.4503129890453854</v>
      </c>
      <c r="O887" s="310">
        <v>5.450312989045381</v>
      </c>
      <c r="P887" s="309" t="s">
        <v>15063</v>
      </c>
      <c r="Q887" s="311"/>
    </row>
    <row r="888" spans="1:17" s="312" customFormat="1" x14ac:dyDescent="0.3">
      <c r="A888" s="307">
        <v>885</v>
      </c>
      <c r="B888" s="308" t="s">
        <v>3732</v>
      </c>
      <c r="C888" s="308" t="s">
        <v>14466</v>
      </c>
      <c r="D888" s="308" t="s">
        <v>4648</v>
      </c>
      <c r="E888" s="308" t="s">
        <v>14568</v>
      </c>
      <c r="F888" s="309" t="s">
        <v>4796</v>
      </c>
      <c r="G888" s="309" t="s">
        <v>4797</v>
      </c>
      <c r="H888" s="309" t="s">
        <v>4798</v>
      </c>
      <c r="I888" s="309" t="s">
        <v>2414</v>
      </c>
      <c r="J888" s="309" t="s">
        <v>15063</v>
      </c>
      <c r="K888" s="310">
        <v>2.5106799999999998</v>
      </c>
      <c r="L888" s="310">
        <v>4.1905754999999996</v>
      </c>
      <c r="M888" s="310">
        <f>VLOOKUP(H888,'Details of Feeder LEvel'!H:N,7,FALSE)</f>
        <v>0.10000000000000009</v>
      </c>
      <c r="N888" s="310">
        <f t="shared" si="13"/>
        <v>-66.909980563034708</v>
      </c>
      <c r="O888" s="310">
        <v>-66.909980563034694</v>
      </c>
      <c r="P888" s="309" t="s">
        <v>15063</v>
      </c>
      <c r="Q888" s="311"/>
    </row>
    <row r="889" spans="1:17" s="312" customFormat="1" x14ac:dyDescent="0.3">
      <c r="A889" s="307">
        <v>886</v>
      </c>
      <c r="B889" s="308" t="s">
        <v>3732</v>
      </c>
      <c r="C889" s="308" t="s">
        <v>14466</v>
      </c>
      <c r="D889" s="308" t="s">
        <v>4648</v>
      </c>
      <c r="E889" s="308" t="s">
        <v>14568</v>
      </c>
      <c r="F889" s="309" t="s">
        <v>4796</v>
      </c>
      <c r="G889" s="309" t="s">
        <v>4799</v>
      </c>
      <c r="H889" s="309" t="s">
        <v>4800</v>
      </c>
      <c r="I889" s="309" t="s">
        <v>2414</v>
      </c>
      <c r="J889" s="309" t="s">
        <v>15063</v>
      </c>
      <c r="K889" s="310">
        <v>0.57600000000000018</v>
      </c>
      <c r="L889" s="310">
        <v>0.56603520000000018</v>
      </c>
      <c r="M889" s="310">
        <f>VLOOKUP(H889,'Details of Feeder LEvel'!H:N,7,FALSE)</f>
        <v>0</v>
      </c>
      <c r="N889" s="310">
        <f t="shared" si="13"/>
        <v>1.7299999999999989</v>
      </c>
      <c r="O889" s="310">
        <v>1.7299999999999982</v>
      </c>
      <c r="P889" s="309" t="s">
        <v>15063</v>
      </c>
      <c r="Q889" s="311"/>
    </row>
    <row r="890" spans="1:17" s="312" customFormat="1" x14ac:dyDescent="0.3">
      <c r="A890" s="307">
        <v>887</v>
      </c>
      <c r="B890" s="308" t="s">
        <v>3732</v>
      </c>
      <c r="C890" s="308" t="s">
        <v>14466</v>
      </c>
      <c r="D890" s="308" t="s">
        <v>4648</v>
      </c>
      <c r="E890" s="308" t="s">
        <v>14568</v>
      </c>
      <c r="F890" s="309" t="s">
        <v>4796</v>
      </c>
      <c r="G890" s="309" t="s">
        <v>4801</v>
      </c>
      <c r="H890" s="309" t="s">
        <v>4802</v>
      </c>
      <c r="I890" s="309" t="s">
        <v>2414</v>
      </c>
      <c r="J890" s="309" t="s">
        <v>15063</v>
      </c>
      <c r="K890" s="310">
        <v>0.70355999999999996</v>
      </c>
      <c r="L890" s="310">
        <v>0.64326490799999991</v>
      </c>
      <c r="M890" s="310">
        <f>VLOOKUP(H890,'Details of Feeder LEvel'!H:N,7,FALSE)</f>
        <v>0</v>
      </c>
      <c r="N890" s="310">
        <f t="shared" si="13"/>
        <v>8.5700000000000074</v>
      </c>
      <c r="O890" s="310">
        <v>8.57</v>
      </c>
      <c r="P890" s="309" t="s">
        <v>15063</v>
      </c>
      <c r="Q890" s="311"/>
    </row>
    <row r="891" spans="1:17" s="312" customFormat="1" x14ac:dyDescent="0.3">
      <c r="A891" s="307">
        <v>888</v>
      </c>
      <c r="B891" s="308" t="s">
        <v>3732</v>
      </c>
      <c r="C891" s="308" t="s">
        <v>14466</v>
      </c>
      <c r="D891" s="308" t="s">
        <v>4648</v>
      </c>
      <c r="E891" s="308" t="s">
        <v>14568</v>
      </c>
      <c r="F891" s="309" t="s">
        <v>4796</v>
      </c>
      <c r="G891" s="309" t="s">
        <v>4803</v>
      </c>
      <c r="H891" s="309" t="s">
        <v>4804</v>
      </c>
      <c r="I891" s="309" t="s">
        <v>2414</v>
      </c>
      <c r="J891" s="309" t="s">
        <v>15063</v>
      </c>
      <c r="K891" s="310">
        <v>2.10744</v>
      </c>
      <c r="L891" s="310">
        <v>2.0298862080000002</v>
      </c>
      <c r="M891" s="310">
        <f>VLOOKUP(H891,'Details of Feeder LEvel'!H:N,7,FALSE)</f>
        <v>0</v>
      </c>
      <c r="N891" s="310">
        <f t="shared" si="13"/>
        <v>3.6799999999999904</v>
      </c>
      <c r="O891" s="310">
        <v>3.6800000000000055</v>
      </c>
      <c r="P891" s="309" t="s">
        <v>15063</v>
      </c>
      <c r="Q891" s="311"/>
    </row>
    <row r="892" spans="1:17" s="312" customFormat="1" x14ac:dyDescent="0.3">
      <c r="A892" s="307">
        <v>889</v>
      </c>
      <c r="B892" s="308" t="s">
        <v>3732</v>
      </c>
      <c r="C892" s="308" t="s">
        <v>14466</v>
      </c>
      <c r="D892" s="308" t="s">
        <v>4648</v>
      </c>
      <c r="E892" s="308" t="s">
        <v>14568</v>
      </c>
      <c r="F892" s="309" t="s">
        <v>4796</v>
      </c>
      <c r="G892" s="309" t="s">
        <v>4805</v>
      </c>
      <c r="H892" s="309" t="s">
        <v>4806</v>
      </c>
      <c r="I892" s="309" t="s">
        <v>2414</v>
      </c>
      <c r="J892" s="309" t="s">
        <v>15063</v>
      </c>
      <c r="K892" s="310">
        <v>1.35416</v>
      </c>
      <c r="L892" s="310">
        <v>1.273045816</v>
      </c>
      <c r="M892" s="310">
        <f>VLOOKUP(H892,'Details of Feeder LEvel'!H:N,7,FALSE)</f>
        <v>0</v>
      </c>
      <c r="N892" s="310">
        <f t="shared" si="13"/>
        <v>5.990000000000002</v>
      </c>
      <c r="O892" s="310">
        <v>5.9899999999999949</v>
      </c>
      <c r="P892" s="309" t="s">
        <v>15063</v>
      </c>
      <c r="Q892" s="311"/>
    </row>
    <row r="893" spans="1:17" s="312" customFormat="1" x14ac:dyDescent="0.3">
      <c r="A893" s="307">
        <v>890</v>
      </c>
      <c r="B893" s="308" t="s">
        <v>3732</v>
      </c>
      <c r="C893" s="308" t="s">
        <v>14466</v>
      </c>
      <c r="D893" s="308" t="s">
        <v>4648</v>
      </c>
      <c r="E893" s="308" t="s">
        <v>14568</v>
      </c>
      <c r="F893" s="309" t="s">
        <v>4796</v>
      </c>
      <c r="G893" s="309" t="s">
        <v>4807</v>
      </c>
      <c r="H893" s="309" t="s">
        <v>4808</v>
      </c>
      <c r="I893" s="309" t="s">
        <v>2405</v>
      </c>
      <c r="J893" s="309" t="s">
        <v>15063</v>
      </c>
      <c r="K893" s="310">
        <v>1.2634399999999999</v>
      </c>
      <c r="L893" s="310">
        <v>2.0846299500000001</v>
      </c>
      <c r="M893" s="310">
        <f>VLOOKUP(H893,'Details of Feeder LEvel'!H:N,7,FALSE)</f>
        <v>0</v>
      </c>
      <c r="N893" s="310">
        <f t="shared" si="13"/>
        <v>-64.996355189007801</v>
      </c>
      <c r="O893" s="310">
        <v>-64.996355189007843</v>
      </c>
      <c r="P893" s="309" t="s">
        <v>15063</v>
      </c>
      <c r="Q893" s="311"/>
    </row>
    <row r="894" spans="1:17" s="312" customFormat="1" x14ac:dyDescent="0.3">
      <c r="A894" s="307">
        <v>891</v>
      </c>
      <c r="B894" s="308" t="s">
        <v>3732</v>
      </c>
      <c r="C894" s="308" t="s">
        <v>14466</v>
      </c>
      <c r="D894" s="308" t="s">
        <v>4648</v>
      </c>
      <c r="E894" s="308" t="s">
        <v>14568</v>
      </c>
      <c r="F894" s="309" t="s">
        <v>4796</v>
      </c>
      <c r="G894" s="309" t="s">
        <v>4809</v>
      </c>
      <c r="H894" s="309" t="s">
        <v>4810</v>
      </c>
      <c r="I894" s="309" t="s">
        <v>2414</v>
      </c>
      <c r="J894" s="309" t="s">
        <v>15063</v>
      </c>
      <c r="K894" s="310">
        <v>1.1253</v>
      </c>
      <c r="L894" s="310">
        <v>1.807342</v>
      </c>
      <c r="M894" s="310">
        <f>VLOOKUP(H894,'Details of Feeder LEvel'!H:N,7,FALSE)</f>
        <v>1.4499999999999957E-2</v>
      </c>
      <c r="N894" s="310">
        <f t="shared" si="13"/>
        <v>-60.609792944103802</v>
      </c>
      <c r="O894" s="310">
        <v>-60.609792944103802</v>
      </c>
      <c r="P894" s="309" t="s">
        <v>15063</v>
      </c>
      <c r="Q894" s="311"/>
    </row>
    <row r="895" spans="1:17" s="312" customFormat="1" x14ac:dyDescent="0.3">
      <c r="A895" s="307">
        <v>892</v>
      </c>
      <c r="B895" s="308" t="s">
        <v>3732</v>
      </c>
      <c r="C895" s="308" t="s">
        <v>14466</v>
      </c>
      <c r="D895" s="308" t="s">
        <v>4648</v>
      </c>
      <c r="E895" s="308" t="s">
        <v>14568</v>
      </c>
      <c r="F895" s="309" t="s">
        <v>4796</v>
      </c>
      <c r="G895" s="309" t="s">
        <v>4811</v>
      </c>
      <c r="H895" s="309" t="s">
        <v>4812</v>
      </c>
      <c r="I895" s="309" t="s">
        <v>2414</v>
      </c>
      <c r="J895" s="309" t="s">
        <v>15063</v>
      </c>
      <c r="K895" s="310">
        <v>0.46104000000000001</v>
      </c>
      <c r="L895" s="310">
        <v>0.417425616</v>
      </c>
      <c r="M895" s="310">
        <f>VLOOKUP(H895,'Details of Feeder LEvel'!H:N,7,FALSE)</f>
        <v>0.20499999999999996</v>
      </c>
      <c r="N895" s="310">
        <f t="shared" si="13"/>
        <v>9.4600000000000009</v>
      </c>
      <c r="O895" s="310">
        <v>9.4600000000000009</v>
      </c>
      <c r="P895" s="309" t="s">
        <v>15063</v>
      </c>
      <c r="Q895" s="311"/>
    </row>
    <row r="896" spans="1:17" s="312" customFormat="1" x14ac:dyDescent="0.3">
      <c r="A896" s="307">
        <v>893</v>
      </c>
      <c r="B896" s="308" t="s">
        <v>3732</v>
      </c>
      <c r="C896" s="308" t="s">
        <v>14466</v>
      </c>
      <c r="D896" s="308" t="s">
        <v>4648</v>
      </c>
      <c r="E896" s="308" t="s">
        <v>14568</v>
      </c>
      <c r="F896" s="309" t="s">
        <v>4796</v>
      </c>
      <c r="G896" s="309" t="s">
        <v>4815</v>
      </c>
      <c r="H896" s="309" t="s">
        <v>4816</v>
      </c>
      <c r="I896" s="309" t="s">
        <v>2414</v>
      </c>
      <c r="J896" s="309" t="s">
        <v>15063</v>
      </c>
      <c r="K896" s="310">
        <v>1.2148799999999997</v>
      </c>
      <c r="L896" s="310">
        <v>1.1958063839999997</v>
      </c>
      <c r="M896" s="310">
        <f>VLOOKUP(H896,'Details of Feeder LEvel'!H:N,7,FALSE)</f>
        <v>0</v>
      </c>
      <c r="N896" s="310">
        <f t="shared" si="13"/>
        <v>1.5700000000000016</v>
      </c>
      <c r="O896" s="310">
        <v>1.5700000000000047</v>
      </c>
      <c r="P896" s="309" t="s">
        <v>15063</v>
      </c>
      <c r="Q896" s="311"/>
    </row>
    <row r="897" spans="1:17" s="312" customFormat="1" x14ac:dyDescent="0.3">
      <c r="A897" s="307">
        <v>894</v>
      </c>
      <c r="B897" s="308" t="s">
        <v>3732</v>
      </c>
      <c r="C897" s="308" t="s">
        <v>14466</v>
      </c>
      <c r="D897" s="308" t="s">
        <v>4648</v>
      </c>
      <c r="E897" s="308" t="s">
        <v>14568</v>
      </c>
      <c r="F897" s="309" t="s">
        <v>4796</v>
      </c>
      <c r="G897" s="309" t="s">
        <v>4817</v>
      </c>
      <c r="H897" s="309" t="s">
        <v>4818</v>
      </c>
      <c r="I897" s="309" t="s">
        <v>2414</v>
      </c>
      <c r="J897" s="309" t="s">
        <v>15063</v>
      </c>
      <c r="K897" s="310">
        <v>0.56496000000000057</v>
      </c>
      <c r="L897" s="310">
        <v>0.5547342240000005</v>
      </c>
      <c r="M897" s="310">
        <f>VLOOKUP(H897,'Details of Feeder LEvel'!H:N,7,FALSE)</f>
        <v>0.67725999999999997</v>
      </c>
      <c r="N897" s="310">
        <f t="shared" si="13"/>
        <v>1.8100000000000116</v>
      </c>
      <c r="O897" s="310">
        <v>1.8100000000000227</v>
      </c>
      <c r="P897" s="309" t="s">
        <v>15063</v>
      </c>
      <c r="Q897" s="311"/>
    </row>
    <row r="898" spans="1:17" s="312" customFormat="1" x14ac:dyDescent="0.3">
      <c r="A898" s="307">
        <v>895</v>
      </c>
      <c r="B898" s="308" t="s">
        <v>3732</v>
      </c>
      <c r="C898" s="308" t="s">
        <v>14466</v>
      </c>
      <c r="D898" s="308" t="s">
        <v>4648</v>
      </c>
      <c r="E898" s="308" t="s">
        <v>14568</v>
      </c>
      <c r="F898" s="309" t="s">
        <v>4796</v>
      </c>
      <c r="G898" s="309" t="s">
        <v>4819</v>
      </c>
      <c r="H898" s="309" t="s">
        <v>4820</v>
      </c>
      <c r="I898" s="309" t="s">
        <v>2414</v>
      </c>
      <c r="J898" s="309" t="s">
        <v>15063</v>
      </c>
      <c r="K898" s="310">
        <v>1.7315599999999991</v>
      </c>
      <c r="L898" s="310">
        <v>1.6079266159999992</v>
      </c>
      <c r="M898" s="310">
        <f>VLOOKUP(H898,'Details of Feeder LEvel'!H:N,7,FALSE)</f>
        <v>1.3468</v>
      </c>
      <c r="N898" s="310">
        <f t="shared" si="13"/>
        <v>7.1399999999999979</v>
      </c>
      <c r="O898" s="310">
        <v>7.1400000000000023</v>
      </c>
      <c r="P898" s="309" t="s">
        <v>15063</v>
      </c>
      <c r="Q898" s="311"/>
    </row>
    <row r="899" spans="1:17" s="312" customFormat="1" x14ac:dyDescent="0.3">
      <c r="A899" s="307">
        <v>896</v>
      </c>
      <c r="B899" s="308" t="s">
        <v>3732</v>
      </c>
      <c r="C899" s="308" t="s">
        <v>14466</v>
      </c>
      <c r="D899" s="308" t="s">
        <v>4648</v>
      </c>
      <c r="E899" s="308" t="s">
        <v>14568</v>
      </c>
      <c r="F899" s="309" t="s">
        <v>4796</v>
      </c>
      <c r="G899" s="309" t="s">
        <v>4813</v>
      </c>
      <c r="H899" s="309" t="s">
        <v>4814</v>
      </c>
      <c r="I899" s="309" t="s">
        <v>2414</v>
      </c>
      <c r="J899" s="309" t="s">
        <v>15063</v>
      </c>
      <c r="K899" s="310">
        <v>3.0578470000000002</v>
      </c>
      <c r="L899" s="310">
        <v>2.9826239638000005</v>
      </c>
      <c r="M899" s="310">
        <f>VLOOKUP(H899,'Details of Feeder LEvel'!H:N,7,FALSE)</f>
        <v>1.086573</v>
      </c>
      <c r="N899" s="310">
        <f t="shared" si="13"/>
        <v>2.4599999999999902</v>
      </c>
      <c r="O899" s="310">
        <v>2.4599999999999955</v>
      </c>
      <c r="P899" s="309" t="s">
        <v>15063</v>
      </c>
      <c r="Q899" s="311"/>
    </row>
    <row r="900" spans="1:17" s="312" customFormat="1" x14ac:dyDescent="0.3">
      <c r="A900" s="307">
        <v>897</v>
      </c>
      <c r="B900" s="308" t="s">
        <v>3732</v>
      </c>
      <c r="C900" s="308" t="s">
        <v>14466</v>
      </c>
      <c r="D900" s="308" t="s">
        <v>4648</v>
      </c>
      <c r="E900" s="308" t="s">
        <v>14568</v>
      </c>
      <c r="F900" s="309" t="s">
        <v>4796</v>
      </c>
      <c r="G900" s="309" t="s">
        <v>4821</v>
      </c>
      <c r="H900" s="309" t="s">
        <v>4822</v>
      </c>
      <c r="I900" s="309" t="s">
        <v>2414</v>
      </c>
      <c r="J900" s="309" t="s">
        <v>15063</v>
      </c>
      <c r="K900" s="310">
        <v>1.3054800000000011</v>
      </c>
      <c r="L900" s="310">
        <v>1.293339036000001</v>
      </c>
      <c r="M900" s="310">
        <f>VLOOKUP(H900,'Details of Feeder LEvel'!H:N,7,FALSE)</f>
        <v>0.23009999999999864</v>
      </c>
      <c r="N900" s="310">
        <f t="shared" ref="N900:N963" si="14">(K900-L900)/K900*100</f>
        <v>0.93000000000000604</v>
      </c>
      <c r="O900" s="310">
        <v>0.9299999999999975</v>
      </c>
      <c r="P900" s="309" t="s">
        <v>15063</v>
      </c>
      <c r="Q900" s="311"/>
    </row>
    <row r="901" spans="1:17" s="312" customFormat="1" x14ac:dyDescent="0.3">
      <c r="A901" s="307">
        <v>898</v>
      </c>
      <c r="B901" s="308" t="s">
        <v>3732</v>
      </c>
      <c r="C901" s="308" t="s">
        <v>14466</v>
      </c>
      <c r="D901" s="308" t="s">
        <v>4648</v>
      </c>
      <c r="E901" s="308" t="s">
        <v>14568</v>
      </c>
      <c r="F901" s="309" t="s">
        <v>4796</v>
      </c>
      <c r="G901" s="309" t="s">
        <v>4823</v>
      </c>
      <c r="H901" s="309" t="s">
        <v>4824</v>
      </c>
      <c r="I901" s="309" t="s">
        <v>2414</v>
      </c>
      <c r="J901" s="309" t="s">
        <v>15063</v>
      </c>
      <c r="K901" s="310">
        <v>3.5388799999999998</v>
      </c>
      <c r="L901" s="310">
        <v>6.9469999999999992</v>
      </c>
      <c r="M901" s="310">
        <f>VLOOKUP(H901,'Details of Feeder LEvel'!H:N,7,FALSE)</f>
        <v>1.54</v>
      </c>
      <c r="N901" s="310">
        <f t="shared" si="14"/>
        <v>-96.305045664164922</v>
      </c>
      <c r="O901" s="310">
        <v>-96.305045664164894</v>
      </c>
      <c r="P901" s="309" t="s">
        <v>15063</v>
      </c>
      <c r="Q901" s="311"/>
    </row>
    <row r="902" spans="1:17" s="312" customFormat="1" x14ac:dyDescent="0.3">
      <c r="A902" s="307">
        <v>899</v>
      </c>
      <c r="B902" s="308" t="s">
        <v>3732</v>
      </c>
      <c r="C902" s="308" t="s">
        <v>14466</v>
      </c>
      <c r="D902" s="308" t="s">
        <v>4648</v>
      </c>
      <c r="E902" s="308" t="s">
        <v>14568</v>
      </c>
      <c r="F902" s="309" t="s">
        <v>4796</v>
      </c>
      <c r="G902" s="309" t="s">
        <v>4825</v>
      </c>
      <c r="H902" s="309" t="s">
        <v>4826</v>
      </c>
      <c r="I902" s="309" t="s">
        <v>2414</v>
      </c>
      <c r="J902" s="309" t="s">
        <v>15063</v>
      </c>
      <c r="K902" s="310">
        <v>2.6803599999999999</v>
      </c>
      <c r="L902" s="310">
        <v>2.642030852</v>
      </c>
      <c r="M902" s="310">
        <f>VLOOKUP(H902,'Details of Feeder LEvel'!H:N,7,FALSE)</f>
        <v>0</v>
      </c>
      <c r="N902" s="310">
        <f t="shared" si="14"/>
        <v>1.4299999999999953</v>
      </c>
      <c r="O902" s="310">
        <v>1.4299999999999979</v>
      </c>
      <c r="P902" s="309" t="s">
        <v>15063</v>
      </c>
      <c r="Q902" s="311"/>
    </row>
    <row r="903" spans="1:17" s="312" customFormat="1" x14ac:dyDescent="0.3">
      <c r="A903" s="307">
        <v>900</v>
      </c>
      <c r="B903" s="308" t="s">
        <v>3732</v>
      </c>
      <c r="C903" s="308" t="s">
        <v>14466</v>
      </c>
      <c r="D903" s="308" t="s">
        <v>4648</v>
      </c>
      <c r="E903" s="308" t="s">
        <v>14568</v>
      </c>
      <c r="F903" s="309" t="s">
        <v>4796</v>
      </c>
      <c r="G903" s="309" t="s">
        <v>4827</v>
      </c>
      <c r="H903" s="309" t="s">
        <v>4828</v>
      </c>
      <c r="I903" s="309" t="s">
        <v>2414</v>
      </c>
      <c r="J903" s="309" t="s">
        <v>15063</v>
      </c>
      <c r="K903" s="310">
        <v>0.75919999999999999</v>
      </c>
      <c r="L903" s="310">
        <v>0.74394008</v>
      </c>
      <c r="M903" s="310">
        <f>VLOOKUP(H903,'Details of Feeder LEvel'!H:N,7,FALSE)</f>
        <v>0</v>
      </c>
      <c r="N903" s="310">
        <f t="shared" si="14"/>
        <v>2.0099999999999976</v>
      </c>
      <c r="O903" s="310">
        <v>2.0100000000000007</v>
      </c>
      <c r="P903" s="309" t="s">
        <v>15063</v>
      </c>
      <c r="Q903" s="311"/>
    </row>
    <row r="904" spans="1:17" s="312" customFormat="1" x14ac:dyDescent="0.3">
      <c r="A904" s="307">
        <v>901</v>
      </c>
      <c r="B904" s="308" t="s">
        <v>3732</v>
      </c>
      <c r="C904" s="308" t="s">
        <v>14466</v>
      </c>
      <c r="D904" s="308" t="s">
        <v>4648</v>
      </c>
      <c r="E904" s="308" t="s">
        <v>14568</v>
      </c>
      <c r="F904" s="309" t="s">
        <v>4796</v>
      </c>
      <c r="G904" s="309" t="s">
        <v>4829</v>
      </c>
      <c r="H904" s="309" t="s">
        <v>4830</v>
      </c>
      <c r="I904" s="309" t="s">
        <v>2414</v>
      </c>
      <c r="J904" s="309" t="s">
        <v>15063</v>
      </c>
      <c r="K904" s="310">
        <v>1.8320399999999994</v>
      </c>
      <c r="L904" s="310">
        <v>3.1150410000000002</v>
      </c>
      <c r="M904" s="310">
        <f>VLOOKUP(H904,'Details of Feeder LEvel'!H:N,7,FALSE)</f>
        <v>0.10000000000000009</v>
      </c>
      <c r="N904" s="310">
        <f t="shared" si="14"/>
        <v>-70.031276609681072</v>
      </c>
      <c r="O904" s="310">
        <v>-70.031276609681072</v>
      </c>
      <c r="P904" s="309" t="s">
        <v>15063</v>
      </c>
      <c r="Q904" s="311"/>
    </row>
    <row r="905" spans="1:17" s="312" customFormat="1" x14ac:dyDescent="0.3">
      <c r="A905" s="307">
        <v>902</v>
      </c>
      <c r="B905" s="308" t="s">
        <v>3732</v>
      </c>
      <c r="C905" s="308" t="s">
        <v>14466</v>
      </c>
      <c r="D905" s="308" t="s">
        <v>4648</v>
      </c>
      <c r="E905" s="308" t="s">
        <v>14568</v>
      </c>
      <c r="F905" s="309" t="s">
        <v>4796</v>
      </c>
      <c r="G905" s="309" t="s">
        <v>4831</v>
      </c>
      <c r="H905" s="309" t="s">
        <v>4832</v>
      </c>
      <c r="I905" s="309" t="s">
        <v>2414</v>
      </c>
      <c r="J905" s="309" t="s">
        <v>15063</v>
      </c>
      <c r="K905" s="310">
        <v>1.16056</v>
      </c>
      <c r="L905" s="310">
        <v>1.9213560000000001</v>
      </c>
      <c r="M905" s="310">
        <f>VLOOKUP(H905,'Details of Feeder LEvel'!H:N,7,FALSE)</f>
        <v>0</v>
      </c>
      <c r="N905" s="310">
        <f t="shared" si="14"/>
        <v>-65.554215206452056</v>
      </c>
      <c r="O905" s="310">
        <v>-65.554215206452056</v>
      </c>
      <c r="P905" s="309" t="s">
        <v>15063</v>
      </c>
      <c r="Q905" s="311"/>
    </row>
    <row r="906" spans="1:17" s="312" customFormat="1" x14ac:dyDescent="0.3">
      <c r="A906" s="307">
        <v>903</v>
      </c>
      <c r="B906" s="308" t="s">
        <v>3732</v>
      </c>
      <c r="C906" s="308" t="s">
        <v>14466</v>
      </c>
      <c r="D906" s="308" t="s">
        <v>4648</v>
      </c>
      <c r="E906" s="308" t="s">
        <v>14568</v>
      </c>
      <c r="F906" s="309" t="s">
        <v>4796</v>
      </c>
      <c r="G906" s="309" t="s">
        <v>4833</v>
      </c>
      <c r="H906" s="309" t="s">
        <v>4834</v>
      </c>
      <c r="I906" s="309" t="s">
        <v>2414</v>
      </c>
      <c r="J906" s="309" t="s">
        <v>15063</v>
      </c>
      <c r="K906" s="310">
        <v>6.4907269999999997</v>
      </c>
      <c r="L906" s="310">
        <v>6.4783946186999994</v>
      </c>
      <c r="M906" s="310">
        <f>VLOOKUP(H906,'Details of Feeder LEvel'!H:N,7,FALSE)</f>
        <v>3.1873529999999999</v>
      </c>
      <c r="N906" s="310">
        <f t="shared" si="14"/>
        <v>0.19000000000000386</v>
      </c>
      <c r="O906" s="310">
        <v>0.19000000000000128</v>
      </c>
      <c r="P906" s="309" t="s">
        <v>15063</v>
      </c>
      <c r="Q906" s="311"/>
    </row>
    <row r="907" spans="1:17" s="312" customFormat="1" x14ac:dyDescent="0.3">
      <c r="A907" s="307">
        <v>904</v>
      </c>
      <c r="B907" s="308" t="s">
        <v>3732</v>
      </c>
      <c r="C907" s="308" t="s">
        <v>14466</v>
      </c>
      <c r="D907" s="308" t="s">
        <v>4648</v>
      </c>
      <c r="E907" s="308" t="s">
        <v>14568</v>
      </c>
      <c r="F907" s="309" t="s">
        <v>4796</v>
      </c>
      <c r="G907" s="309" t="s">
        <v>4835</v>
      </c>
      <c r="H907" s="309" t="s">
        <v>4836</v>
      </c>
      <c r="I907" s="309" t="s">
        <v>2414</v>
      </c>
      <c r="J907" s="309" t="s">
        <v>15063</v>
      </c>
      <c r="K907" s="310">
        <v>0.82159999999999989</v>
      </c>
      <c r="L907" s="310">
        <v>0.81954599999999989</v>
      </c>
      <c r="M907" s="310">
        <f>VLOOKUP(H907,'Details of Feeder LEvel'!H:N,7,FALSE)</f>
        <v>0</v>
      </c>
      <c r="N907" s="310">
        <f t="shared" si="14"/>
        <v>0.25000000000000006</v>
      </c>
      <c r="O907" s="310">
        <v>0.24999999999999467</v>
      </c>
      <c r="P907" s="309" t="s">
        <v>15063</v>
      </c>
      <c r="Q907" s="311"/>
    </row>
    <row r="908" spans="1:17" s="312" customFormat="1" x14ac:dyDescent="0.3">
      <c r="A908" s="307">
        <v>905</v>
      </c>
      <c r="B908" s="308" t="s">
        <v>3732</v>
      </c>
      <c r="C908" s="308" t="s">
        <v>14466</v>
      </c>
      <c r="D908" s="308" t="s">
        <v>4648</v>
      </c>
      <c r="E908" s="308" t="s">
        <v>14568</v>
      </c>
      <c r="F908" s="309" t="s">
        <v>4793</v>
      </c>
      <c r="G908" s="309" t="s">
        <v>4837</v>
      </c>
      <c r="H908" s="309" t="s">
        <v>4838</v>
      </c>
      <c r="I908" s="309" t="s">
        <v>2414</v>
      </c>
      <c r="J908" s="309" t="s">
        <v>15063</v>
      </c>
      <c r="K908" s="310">
        <v>3.6267600000000004</v>
      </c>
      <c r="L908" s="310">
        <v>6.7118215000000001</v>
      </c>
      <c r="M908" s="310">
        <f>VLOOKUP(H908,'Details of Feeder LEvel'!H:N,7,FALSE)</f>
        <v>0.89999999999999991</v>
      </c>
      <c r="N908" s="310">
        <f t="shared" si="14"/>
        <v>-85.063844864286565</v>
      </c>
      <c r="O908" s="310">
        <v>-85.063844864286551</v>
      </c>
      <c r="P908" s="309" t="s">
        <v>15063</v>
      </c>
      <c r="Q908" s="311"/>
    </row>
    <row r="909" spans="1:17" s="312" customFormat="1" x14ac:dyDescent="0.3">
      <c r="A909" s="307">
        <v>906</v>
      </c>
      <c r="B909" s="308" t="s">
        <v>3732</v>
      </c>
      <c r="C909" s="308" t="s">
        <v>14466</v>
      </c>
      <c r="D909" s="308" t="s">
        <v>4648</v>
      </c>
      <c r="E909" s="308" t="s">
        <v>14568</v>
      </c>
      <c r="F909" s="309" t="s">
        <v>4793</v>
      </c>
      <c r="G909" s="309" t="s">
        <v>4839</v>
      </c>
      <c r="H909" s="309" t="s">
        <v>4840</v>
      </c>
      <c r="I909" s="309" t="s">
        <v>2414</v>
      </c>
      <c r="J909" s="309" t="s">
        <v>15063</v>
      </c>
      <c r="K909" s="310">
        <v>1.8336960000000004</v>
      </c>
      <c r="L909" s="310">
        <v>3.2136315</v>
      </c>
      <c r="M909" s="310">
        <f>VLOOKUP(H909,'Details of Feeder LEvel'!H:N,7,FALSE)</f>
        <v>0.35286400000000007</v>
      </c>
      <c r="N909" s="310">
        <f t="shared" si="14"/>
        <v>-75.25432241767443</v>
      </c>
      <c r="O909" s="310">
        <v>-75.254322417674402</v>
      </c>
      <c r="P909" s="309" t="s">
        <v>15063</v>
      </c>
      <c r="Q909" s="311"/>
    </row>
    <row r="910" spans="1:17" s="312" customFormat="1" x14ac:dyDescent="0.3">
      <c r="A910" s="307">
        <v>907</v>
      </c>
      <c r="B910" s="308" t="s">
        <v>3732</v>
      </c>
      <c r="C910" s="308" t="s">
        <v>14466</v>
      </c>
      <c r="D910" s="308" t="s">
        <v>4648</v>
      </c>
      <c r="E910" s="308" t="s">
        <v>14568</v>
      </c>
      <c r="F910" s="309" t="s">
        <v>4793</v>
      </c>
      <c r="G910" s="309" t="s">
        <v>4841</v>
      </c>
      <c r="H910" s="309" t="s">
        <v>4842</v>
      </c>
      <c r="I910" s="309" t="s">
        <v>2414</v>
      </c>
      <c r="J910" s="309" t="s">
        <v>15063</v>
      </c>
      <c r="K910" s="310">
        <v>1.4503600000000001</v>
      </c>
      <c r="L910" s="310">
        <v>2.4336000000000002</v>
      </c>
      <c r="M910" s="310">
        <f>VLOOKUP(H910,'Details of Feeder LEvel'!H:N,7,FALSE)</f>
        <v>0</v>
      </c>
      <c r="N910" s="310">
        <f t="shared" si="14"/>
        <v>-67.792823850630185</v>
      </c>
      <c r="O910" s="310">
        <v>-66.281974650932128</v>
      </c>
      <c r="P910" s="309" t="s">
        <v>15063</v>
      </c>
      <c r="Q910" s="311"/>
    </row>
    <row r="911" spans="1:17" s="312" customFormat="1" x14ac:dyDescent="0.3">
      <c r="A911" s="307">
        <v>908</v>
      </c>
      <c r="B911" s="308" t="s">
        <v>3732</v>
      </c>
      <c r="C911" s="308" t="s">
        <v>14466</v>
      </c>
      <c r="D911" s="308" t="s">
        <v>4648</v>
      </c>
      <c r="E911" s="308" t="s">
        <v>14568</v>
      </c>
      <c r="F911" s="309" t="s">
        <v>4793</v>
      </c>
      <c r="G911" s="309" t="s">
        <v>4843</v>
      </c>
      <c r="H911" s="309" t="s">
        <v>4844</v>
      </c>
      <c r="I911" s="309" t="s">
        <v>2414</v>
      </c>
      <c r="J911" s="309" t="s">
        <v>15063</v>
      </c>
      <c r="K911" s="310">
        <v>4.2848200000000007</v>
      </c>
      <c r="L911" s="310">
        <v>4.2758218779999995</v>
      </c>
      <c r="M911" s="310">
        <f>VLOOKUP(H911,'Details of Feeder LEvel'!H:N,7,FALSE)</f>
        <v>9.2999999999996419E-3</v>
      </c>
      <c r="N911" s="310">
        <f t="shared" si="14"/>
        <v>0.21000000000002969</v>
      </c>
      <c r="O911" s="310">
        <v>0.21000000000003238</v>
      </c>
      <c r="P911" s="309" t="s">
        <v>15063</v>
      </c>
      <c r="Q911" s="311"/>
    </row>
    <row r="912" spans="1:17" s="312" customFormat="1" x14ac:dyDescent="0.3">
      <c r="A912" s="307">
        <v>909</v>
      </c>
      <c r="B912" s="308" t="s">
        <v>3732</v>
      </c>
      <c r="C912" s="308" t="s">
        <v>14466</v>
      </c>
      <c r="D912" s="308" t="s">
        <v>4648</v>
      </c>
      <c r="E912" s="308" t="s">
        <v>14568</v>
      </c>
      <c r="F912" s="309" t="s">
        <v>4793</v>
      </c>
      <c r="G912" s="309" t="s">
        <v>4845</v>
      </c>
      <c r="H912" s="309" t="s">
        <v>4846</v>
      </c>
      <c r="I912" s="309" t="s">
        <v>2432</v>
      </c>
      <c r="J912" s="309" t="s">
        <v>15063</v>
      </c>
      <c r="K912" s="310">
        <v>1.32176</v>
      </c>
      <c r="L912" s="310">
        <v>1.308278048</v>
      </c>
      <c r="M912" s="310">
        <f>VLOOKUP(H912,'Details of Feeder LEvel'!H:N,7,FALSE)</f>
        <v>0</v>
      </c>
      <c r="N912" s="310">
        <f t="shared" si="14"/>
        <v>1.0200000000000014</v>
      </c>
      <c r="O912" s="310">
        <v>1.0199999999999987</v>
      </c>
      <c r="P912" s="309" t="s">
        <v>15063</v>
      </c>
      <c r="Q912" s="311"/>
    </row>
    <row r="913" spans="1:17" s="312" customFormat="1" x14ac:dyDescent="0.3">
      <c r="A913" s="307">
        <v>910</v>
      </c>
      <c r="B913" s="308" t="s">
        <v>3732</v>
      </c>
      <c r="C913" s="308" t="s">
        <v>14466</v>
      </c>
      <c r="D913" s="308" t="s">
        <v>4648</v>
      </c>
      <c r="E913" s="308" t="s">
        <v>14568</v>
      </c>
      <c r="F913" s="309" t="s">
        <v>4793</v>
      </c>
      <c r="G913" s="309" t="s">
        <v>4847</v>
      </c>
      <c r="H913" s="309" t="s">
        <v>4848</v>
      </c>
      <c r="I913" s="309" t="s">
        <v>2425</v>
      </c>
      <c r="J913" s="309" t="s">
        <v>15063</v>
      </c>
      <c r="K913" s="310">
        <v>1.8754400000000007</v>
      </c>
      <c r="L913" s="310">
        <v>3.412439</v>
      </c>
      <c r="M913" s="310">
        <f>VLOOKUP(H913,'Details of Feeder LEvel'!H:N,7,FALSE)</f>
        <v>0.52</v>
      </c>
      <c r="N913" s="310">
        <f t="shared" si="14"/>
        <v>-81.954048116708549</v>
      </c>
      <c r="O913" s="310">
        <v>-81.954048116708549</v>
      </c>
      <c r="P913" s="309" t="s">
        <v>15063</v>
      </c>
      <c r="Q913" s="311"/>
    </row>
    <row r="914" spans="1:17" s="312" customFormat="1" x14ac:dyDescent="0.3">
      <c r="A914" s="307">
        <v>911</v>
      </c>
      <c r="B914" s="308" t="s">
        <v>3732</v>
      </c>
      <c r="C914" s="308" t="s">
        <v>14466</v>
      </c>
      <c r="D914" s="308" t="s">
        <v>4648</v>
      </c>
      <c r="E914" s="308" t="s">
        <v>14568</v>
      </c>
      <c r="F914" s="309" t="s">
        <v>4793</v>
      </c>
      <c r="G914" s="309" t="s">
        <v>4849</v>
      </c>
      <c r="H914" s="309" t="s">
        <v>4850</v>
      </c>
      <c r="I914" s="309" t="s">
        <v>2414</v>
      </c>
      <c r="J914" s="309" t="s">
        <v>15063</v>
      </c>
      <c r="K914" s="310">
        <v>2.5629600000000003</v>
      </c>
      <c r="L914" s="310">
        <v>2.5598844480000005</v>
      </c>
      <c r="M914" s="310">
        <f>VLOOKUP(H914,'Details of Feeder LEvel'!H:N,7,FALSE)</f>
        <v>0.16000000000000014</v>
      </c>
      <c r="N914" s="310">
        <f t="shared" si="14"/>
        <v>0.11999999999999494</v>
      </c>
      <c r="O914" s="310">
        <v>0.11999999999999789</v>
      </c>
      <c r="P914" s="309" t="s">
        <v>15063</v>
      </c>
      <c r="Q914" s="311"/>
    </row>
    <row r="915" spans="1:17" s="312" customFormat="1" x14ac:dyDescent="0.3">
      <c r="A915" s="307">
        <v>912</v>
      </c>
      <c r="B915" s="308" t="s">
        <v>3732</v>
      </c>
      <c r="C915" s="308" t="s">
        <v>14466</v>
      </c>
      <c r="D915" s="308" t="s">
        <v>4648</v>
      </c>
      <c r="E915" s="308" t="s">
        <v>14568</v>
      </c>
      <c r="F915" s="309" t="s">
        <v>4793</v>
      </c>
      <c r="G915" s="309" t="s">
        <v>4851</v>
      </c>
      <c r="H915" s="309" t="s">
        <v>4852</v>
      </c>
      <c r="I915" s="309" t="s">
        <v>2414</v>
      </c>
      <c r="J915" s="309" t="s">
        <v>15063</v>
      </c>
      <c r="K915" s="310">
        <v>0.26588000000000001</v>
      </c>
      <c r="L915" s="310">
        <v>0.44035000000000002</v>
      </c>
      <c r="M915" s="310">
        <f>VLOOKUP(H915,'Details of Feeder LEvel'!H:N,7,FALSE)</f>
        <v>0</v>
      </c>
      <c r="N915" s="310">
        <f t="shared" si="14"/>
        <v>-65.619828494057472</v>
      </c>
      <c r="O915" s="310">
        <v>-65.619828494057472</v>
      </c>
      <c r="P915" s="309" t="s">
        <v>15063</v>
      </c>
      <c r="Q915" s="311"/>
    </row>
    <row r="916" spans="1:17" s="312" customFormat="1" x14ac:dyDescent="0.3">
      <c r="A916" s="307">
        <v>913</v>
      </c>
      <c r="B916" s="308" t="s">
        <v>3732</v>
      </c>
      <c r="C916" s="308" t="s">
        <v>14466</v>
      </c>
      <c r="D916" s="308" t="s">
        <v>4648</v>
      </c>
      <c r="E916" s="308" t="s">
        <v>14568</v>
      </c>
      <c r="F916" s="309" t="s">
        <v>4793</v>
      </c>
      <c r="G916" s="309" t="s">
        <v>4853</v>
      </c>
      <c r="H916" s="309" t="s">
        <v>4854</v>
      </c>
      <c r="I916" s="309" t="s">
        <v>2405</v>
      </c>
      <c r="J916" s="309" t="s">
        <v>15063</v>
      </c>
      <c r="K916" s="310">
        <v>2.1829000000000014</v>
      </c>
      <c r="L916" s="310">
        <v>2.1634721900000011</v>
      </c>
      <c r="M916" s="310">
        <f>VLOOKUP(H916,'Details of Feeder LEvel'!H:N,7,FALSE)</f>
        <v>0</v>
      </c>
      <c r="N916" s="310">
        <f t="shared" si="14"/>
        <v>0.89000000000001167</v>
      </c>
      <c r="O916" s="310">
        <v>0.890000000000013</v>
      </c>
      <c r="P916" s="309" t="s">
        <v>15063</v>
      </c>
      <c r="Q916" s="311"/>
    </row>
    <row r="917" spans="1:17" s="312" customFormat="1" x14ac:dyDescent="0.3">
      <c r="A917" s="307">
        <v>914</v>
      </c>
      <c r="B917" s="308" t="s">
        <v>3732</v>
      </c>
      <c r="C917" s="308" t="s">
        <v>14466</v>
      </c>
      <c r="D917" s="308" t="s">
        <v>4648</v>
      </c>
      <c r="E917" s="308" t="s">
        <v>14568</v>
      </c>
      <c r="F917" s="309" t="s">
        <v>4793</v>
      </c>
      <c r="G917" s="309" t="s">
        <v>4855</v>
      </c>
      <c r="H917" s="309" t="s">
        <v>4856</v>
      </c>
      <c r="I917" s="309" t="s">
        <v>2405</v>
      </c>
      <c r="J917" s="309" t="s">
        <v>15063</v>
      </c>
      <c r="K917" s="310">
        <v>0.37139999999999967</v>
      </c>
      <c r="L917" s="310">
        <v>0.36928301999999968</v>
      </c>
      <c r="M917" s="310">
        <f>VLOOKUP(H917,'Details of Feeder LEvel'!H:N,7,FALSE)</f>
        <v>0</v>
      </c>
      <c r="N917" s="310">
        <f t="shared" si="14"/>
        <v>0.56999999999999795</v>
      </c>
      <c r="O917" s="310">
        <v>0.57000000000000384</v>
      </c>
      <c r="P917" s="309" t="s">
        <v>15063</v>
      </c>
      <c r="Q917" s="311"/>
    </row>
    <row r="918" spans="1:17" s="312" customFormat="1" x14ac:dyDescent="0.3">
      <c r="A918" s="307">
        <v>915</v>
      </c>
      <c r="B918" s="308" t="s">
        <v>3732</v>
      </c>
      <c r="C918" s="308" t="s">
        <v>14466</v>
      </c>
      <c r="D918" s="308" t="s">
        <v>4648</v>
      </c>
      <c r="E918" s="308" t="s">
        <v>14568</v>
      </c>
      <c r="F918" s="309" t="s">
        <v>4793</v>
      </c>
      <c r="G918" s="309" t="s">
        <v>4775</v>
      </c>
      <c r="H918" s="309" t="s">
        <v>4795</v>
      </c>
      <c r="I918" s="309" t="s">
        <v>2405</v>
      </c>
      <c r="J918" s="309" t="s">
        <v>15063</v>
      </c>
      <c r="K918" s="310">
        <v>1.9631000000000005</v>
      </c>
      <c r="L918" s="310">
        <v>1.9530881900000006</v>
      </c>
      <c r="M918" s="310">
        <f>VLOOKUP(H918,'Details of Feeder LEvel'!H:N,7,FALSE)</f>
        <v>0</v>
      </c>
      <c r="N918" s="310">
        <f t="shared" si="14"/>
        <v>0.50999999999999757</v>
      </c>
      <c r="O918" s="310">
        <v>0.50999999999999934</v>
      </c>
      <c r="P918" s="309" t="s">
        <v>15063</v>
      </c>
      <c r="Q918" s="311"/>
    </row>
    <row r="919" spans="1:17" s="312" customFormat="1" x14ac:dyDescent="0.3">
      <c r="A919" s="307">
        <v>916</v>
      </c>
      <c r="B919" s="308" t="s">
        <v>3732</v>
      </c>
      <c r="C919" s="308" t="s">
        <v>14466</v>
      </c>
      <c r="D919" s="308" t="s">
        <v>4648</v>
      </c>
      <c r="E919" s="308" t="s">
        <v>14568</v>
      </c>
      <c r="F919" s="309" t="s">
        <v>4793</v>
      </c>
      <c r="G919" s="309" t="s">
        <v>4813</v>
      </c>
      <c r="H919" s="309" t="s">
        <v>4814</v>
      </c>
      <c r="I919" s="309" t="s">
        <v>2414</v>
      </c>
      <c r="J919" s="309" t="s">
        <v>15063</v>
      </c>
      <c r="K919" s="310">
        <v>0.29519999999999996</v>
      </c>
      <c r="L919" s="310">
        <v>0.27004896</v>
      </c>
      <c r="M919" s="310">
        <f>VLOOKUP(H919,'Details of Feeder LEvel'!H:N,7,FALSE)</f>
        <v>1.086573</v>
      </c>
      <c r="N919" s="310">
        <f t="shared" si="14"/>
        <v>8.5199999999999871</v>
      </c>
      <c r="O919" s="310">
        <v>8.5199999999999836</v>
      </c>
      <c r="P919" s="309" t="s">
        <v>15063</v>
      </c>
      <c r="Q919" s="311"/>
    </row>
    <row r="920" spans="1:17" s="312" customFormat="1" x14ac:dyDescent="0.3">
      <c r="A920" s="307">
        <v>917</v>
      </c>
      <c r="B920" s="308" t="s">
        <v>3732</v>
      </c>
      <c r="C920" s="308" t="s">
        <v>14466</v>
      </c>
      <c r="D920" s="308" t="s">
        <v>4648</v>
      </c>
      <c r="E920" s="308" t="s">
        <v>14568</v>
      </c>
      <c r="F920" s="309" t="s">
        <v>4793</v>
      </c>
      <c r="G920" s="309" t="s">
        <v>4857</v>
      </c>
      <c r="H920" s="309" t="s">
        <v>4858</v>
      </c>
      <c r="I920" s="309" t="s">
        <v>2414</v>
      </c>
      <c r="J920" s="309" t="s">
        <v>15063</v>
      </c>
      <c r="K920" s="310">
        <v>0.24279999999999993</v>
      </c>
      <c r="L920" s="310">
        <v>0.22048667999999993</v>
      </c>
      <c r="M920" s="310">
        <f>VLOOKUP(H920,'Details of Feeder LEvel'!H:N,7,FALSE)</f>
        <v>0</v>
      </c>
      <c r="N920" s="310">
        <f t="shared" si="14"/>
        <v>9.1900000000000013</v>
      </c>
      <c r="O920" s="310">
        <v>9.1899999999999977</v>
      </c>
      <c r="P920" s="309" t="s">
        <v>15063</v>
      </c>
      <c r="Q920" s="311"/>
    </row>
    <row r="921" spans="1:17" s="312" customFormat="1" x14ac:dyDescent="0.3">
      <c r="A921" s="307">
        <v>918</v>
      </c>
      <c r="B921" s="308" t="s">
        <v>3732</v>
      </c>
      <c r="C921" s="308" t="s">
        <v>14466</v>
      </c>
      <c r="D921" s="308" t="s">
        <v>4648</v>
      </c>
      <c r="E921" s="308" t="s">
        <v>14511</v>
      </c>
      <c r="F921" s="309" t="s">
        <v>4636</v>
      </c>
      <c r="G921" s="309" t="s">
        <v>14569</v>
      </c>
      <c r="H921" s="309" t="s">
        <v>14570</v>
      </c>
      <c r="I921" s="309" t="s">
        <v>2405</v>
      </c>
      <c r="J921" s="309" t="s">
        <v>15063</v>
      </c>
      <c r="K921" s="310">
        <v>2.3735999999999997</v>
      </c>
      <c r="L921" s="310">
        <v>2.0871778000000001</v>
      </c>
      <c r="M921" s="310">
        <f>VLOOKUP(H921,'Details of Feeder LEvel'!H:N,7,FALSE)</f>
        <v>0</v>
      </c>
      <c r="N921" s="310">
        <f t="shared" si="14"/>
        <v>12.066995281429039</v>
      </c>
      <c r="O921" s="310">
        <v>12.066995281429049</v>
      </c>
      <c r="P921" s="309" t="s">
        <v>15063</v>
      </c>
      <c r="Q921" s="311"/>
    </row>
    <row r="922" spans="1:17" s="312" customFormat="1" x14ac:dyDescent="0.3">
      <c r="A922" s="307">
        <v>919</v>
      </c>
      <c r="B922" s="308" t="s">
        <v>3732</v>
      </c>
      <c r="C922" s="308" t="s">
        <v>14466</v>
      </c>
      <c r="D922" s="308" t="s">
        <v>4648</v>
      </c>
      <c r="E922" s="308" t="s">
        <v>14568</v>
      </c>
      <c r="F922" s="309" t="s">
        <v>4859</v>
      </c>
      <c r="G922" s="309" t="s">
        <v>4860</v>
      </c>
      <c r="H922" s="309" t="s">
        <v>4861</v>
      </c>
      <c r="I922" s="309" t="s">
        <v>2405</v>
      </c>
      <c r="J922" s="309" t="s">
        <v>15063</v>
      </c>
      <c r="K922" s="310">
        <v>2.4747599999999998</v>
      </c>
      <c r="L922" s="310">
        <v>2.2460921759999999</v>
      </c>
      <c r="M922" s="310">
        <f>VLOOKUP(H922,'Details of Feeder LEvel'!H:N,7,FALSE)</f>
        <v>0</v>
      </c>
      <c r="N922" s="310">
        <f t="shared" si="14"/>
        <v>9.24</v>
      </c>
      <c r="O922" s="310">
        <v>9.2400000000000038</v>
      </c>
      <c r="P922" s="309" t="s">
        <v>15063</v>
      </c>
      <c r="Q922" s="311"/>
    </row>
    <row r="923" spans="1:17" s="312" customFormat="1" x14ac:dyDescent="0.3">
      <c r="A923" s="307">
        <v>920</v>
      </c>
      <c r="B923" s="308" t="s">
        <v>3732</v>
      </c>
      <c r="C923" s="308" t="s">
        <v>14466</v>
      </c>
      <c r="D923" s="308" t="s">
        <v>4648</v>
      </c>
      <c r="E923" s="308" t="s">
        <v>14568</v>
      </c>
      <c r="F923" s="309" t="s">
        <v>4859</v>
      </c>
      <c r="G923" s="309" t="s">
        <v>4862</v>
      </c>
      <c r="H923" s="309" t="s">
        <v>4863</v>
      </c>
      <c r="I923" s="309" t="s">
        <v>2414</v>
      </c>
      <c r="J923" s="309" t="s">
        <v>15063</v>
      </c>
      <c r="K923" s="310">
        <v>1.0118400000000003</v>
      </c>
      <c r="L923" s="310">
        <v>1.7043604999999999</v>
      </c>
      <c r="M923" s="310">
        <f>VLOOKUP(H923,'Details of Feeder LEvel'!H:N,7,FALSE)</f>
        <v>0</v>
      </c>
      <c r="N923" s="310">
        <f t="shared" si="14"/>
        <v>-68.441700268817158</v>
      </c>
      <c r="O923" s="310">
        <v>-65.506768874596915</v>
      </c>
      <c r="P923" s="309" t="s">
        <v>15063</v>
      </c>
      <c r="Q923" s="311"/>
    </row>
    <row r="924" spans="1:17" s="312" customFormat="1" x14ac:dyDescent="0.3">
      <c r="A924" s="307">
        <v>921</v>
      </c>
      <c r="B924" s="308" t="s">
        <v>3732</v>
      </c>
      <c r="C924" s="308" t="s">
        <v>14466</v>
      </c>
      <c r="D924" s="308" t="s">
        <v>4648</v>
      </c>
      <c r="E924" s="308" t="s">
        <v>14568</v>
      </c>
      <c r="F924" s="309" t="s">
        <v>4859</v>
      </c>
      <c r="G924" s="309" t="s">
        <v>4864</v>
      </c>
      <c r="H924" s="309" t="s">
        <v>4865</v>
      </c>
      <c r="I924" s="309" t="s">
        <v>2414</v>
      </c>
      <c r="J924" s="309" t="s">
        <v>15063</v>
      </c>
      <c r="K924" s="310">
        <v>0.94283999999999979</v>
      </c>
      <c r="L924" s="310">
        <v>0.85242164399999987</v>
      </c>
      <c r="M924" s="310">
        <f>VLOOKUP(H924,'Details of Feeder LEvel'!H:N,7,FALSE)</f>
        <v>0</v>
      </c>
      <c r="N924" s="310">
        <f t="shared" si="14"/>
        <v>9.5899999999999945</v>
      </c>
      <c r="O924" s="310">
        <v>9.5899999999999981</v>
      </c>
      <c r="P924" s="309" t="s">
        <v>15063</v>
      </c>
      <c r="Q924" s="311"/>
    </row>
    <row r="925" spans="1:17" s="312" customFormat="1" x14ac:dyDescent="0.3">
      <c r="A925" s="307">
        <v>922</v>
      </c>
      <c r="B925" s="308" t="s">
        <v>3732</v>
      </c>
      <c r="C925" s="308" t="s">
        <v>14466</v>
      </c>
      <c r="D925" s="308" t="s">
        <v>4648</v>
      </c>
      <c r="E925" s="308" t="s">
        <v>14568</v>
      </c>
      <c r="F925" s="309" t="s">
        <v>4859</v>
      </c>
      <c r="G925" s="309" t="s">
        <v>4866</v>
      </c>
      <c r="H925" s="309" t="s">
        <v>4867</v>
      </c>
      <c r="I925" s="309" t="s">
        <v>2414</v>
      </c>
      <c r="J925" s="309" t="s">
        <v>15063</v>
      </c>
      <c r="K925" s="310">
        <v>2.6162000000000001</v>
      </c>
      <c r="L925" s="310">
        <v>2.3663528999999999</v>
      </c>
      <c r="M925" s="310">
        <f>VLOOKUP(H925,'Details of Feeder LEvel'!H:N,7,FALSE)</f>
        <v>0</v>
      </c>
      <c r="N925" s="310">
        <f t="shared" si="14"/>
        <v>9.5500000000000078</v>
      </c>
      <c r="O925" s="310">
        <v>9.5500000000000025</v>
      </c>
      <c r="P925" s="309" t="s">
        <v>15063</v>
      </c>
      <c r="Q925" s="311"/>
    </row>
    <row r="926" spans="1:17" s="312" customFormat="1" x14ac:dyDescent="0.3">
      <c r="A926" s="307">
        <v>923</v>
      </c>
      <c r="B926" s="308" t="s">
        <v>3732</v>
      </c>
      <c r="C926" s="308" t="s">
        <v>14466</v>
      </c>
      <c r="D926" s="308" t="s">
        <v>4648</v>
      </c>
      <c r="E926" s="308" t="s">
        <v>14568</v>
      </c>
      <c r="F926" s="309" t="s">
        <v>4859</v>
      </c>
      <c r="G926" s="309" t="s">
        <v>4868</v>
      </c>
      <c r="H926" s="309" t="s">
        <v>4869</v>
      </c>
      <c r="I926" s="309" t="s">
        <v>2414</v>
      </c>
      <c r="J926" s="309" t="s">
        <v>15063</v>
      </c>
      <c r="K926" s="310">
        <v>0.80155000000000021</v>
      </c>
      <c r="L926" s="310">
        <v>1.3943135</v>
      </c>
      <c r="M926" s="310">
        <f>VLOOKUP(H926,'Details of Feeder LEvel'!H:N,7,FALSE)</f>
        <v>8.0849999999999977E-2</v>
      </c>
      <c r="N926" s="310">
        <f t="shared" si="14"/>
        <v>-73.952155199301302</v>
      </c>
      <c r="O926" s="310">
        <v>-73.952155199301345</v>
      </c>
      <c r="P926" s="309" t="s">
        <v>15063</v>
      </c>
      <c r="Q926" s="311"/>
    </row>
    <row r="927" spans="1:17" s="312" customFormat="1" x14ac:dyDescent="0.3">
      <c r="A927" s="307">
        <v>924</v>
      </c>
      <c r="B927" s="308" t="s">
        <v>3732</v>
      </c>
      <c r="C927" s="308" t="s">
        <v>14466</v>
      </c>
      <c r="D927" s="308" t="s">
        <v>4648</v>
      </c>
      <c r="E927" s="308" t="s">
        <v>14568</v>
      </c>
      <c r="F927" s="309" t="s">
        <v>4859</v>
      </c>
      <c r="G927" s="309" t="s">
        <v>4870</v>
      </c>
      <c r="H927" s="309" t="s">
        <v>4871</v>
      </c>
      <c r="I927" s="309" t="s">
        <v>2414</v>
      </c>
      <c r="J927" s="309" t="s">
        <v>15063</v>
      </c>
      <c r="K927" s="310">
        <v>2.8010900000000003</v>
      </c>
      <c r="L927" s="310">
        <v>4.7188307500000004</v>
      </c>
      <c r="M927" s="310">
        <f>VLOOKUP(H927,'Details of Feeder LEvel'!H:N,7,FALSE)</f>
        <v>0.2170700000000001</v>
      </c>
      <c r="N927" s="310">
        <f t="shared" si="14"/>
        <v>-68.464088979647215</v>
      </c>
      <c r="O927" s="310">
        <v>-68.464088979647201</v>
      </c>
      <c r="P927" s="309" t="s">
        <v>15063</v>
      </c>
      <c r="Q927" s="311"/>
    </row>
    <row r="928" spans="1:17" s="312" customFormat="1" x14ac:dyDescent="0.3">
      <c r="A928" s="307">
        <v>925</v>
      </c>
      <c r="B928" s="308" t="s">
        <v>3732</v>
      </c>
      <c r="C928" s="308" t="s">
        <v>14466</v>
      </c>
      <c r="D928" s="308" t="s">
        <v>4648</v>
      </c>
      <c r="E928" s="308" t="s">
        <v>14568</v>
      </c>
      <c r="F928" s="309" t="s">
        <v>4859</v>
      </c>
      <c r="G928" s="309" t="s">
        <v>4872</v>
      </c>
      <c r="H928" s="309" t="s">
        <v>4873</v>
      </c>
      <c r="I928" s="309" t="s">
        <v>2414</v>
      </c>
      <c r="J928" s="309" t="s">
        <v>15063</v>
      </c>
      <c r="K928" s="310">
        <v>0.54865999999999993</v>
      </c>
      <c r="L928" s="310">
        <v>1.081683</v>
      </c>
      <c r="M928" s="310">
        <f>VLOOKUP(H928,'Details of Feeder LEvel'!H:N,7,FALSE)</f>
        <v>0.27150000000000007</v>
      </c>
      <c r="N928" s="310">
        <f t="shared" si="14"/>
        <v>-97.149965370174627</v>
      </c>
      <c r="O928" s="310">
        <v>-97.149965370174613</v>
      </c>
      <c r="P928" s="309" t="s">
        <v>15063</v>
      </c>
      <c r="Q928" s="311"/>
    </row>
    <row r="929" spans="1:17" s="312" customFormat="1" x14ac:dyDescent="0.3">
      <c r="A929" s="307">
        <v>926</v>
      </c>
      <c r="B929" s="308" t="s">
        <v>3732</v>
      </c>
      <c r="C929" s="308" t="s">
        <v>14466</v>
      </c>
      <c r="D929" s="308" t="s">
        <v>4648</v>
      </c>
      <c r="E929" s="308" t="s">
        <v>14568</v>
      </c>
      <c r="F929" s="309" t="s">
        <v>4859</v>
      </c>
      <c r="G929" s="309" t="s">
        <v>4874</v>
      </c>
      <c r="H929" s="309" t="s">
        <v>4875</v>
      </c>
      <c r="I929" s="309" t="s">
        <v>2414</v>
      </c>
      <c r="J929" s="309" t="s">
        <v>15063</v>
      </c>
      <c r="K929" s="310">
        <v>2.1096799999999991</v>
      </c>
      <c r="L929" s="310">
        <v>1.9016655519999996</v>
      </c>
      <c r="M929" s="310">
        <f>VLOOKUP(H929,'Details of Feeder LEvel'!H:N,7,FALSE)</f>
        <v>1.1350000000000002</v>
      </c>
      <c r="N929" s="310">
        <f t="shared" si="14"/>
        <v>9.8599999999999781</v>
      </c>
      <c r="O929" s="310">
        <v>9.8599999999999799</v>
      </c>
      <c r="P929" s="309" t="s">
        <v>15063</v>
      </c>
      <c r="Q929" s="311"/>
    </row>
    <row r="930" spans="1:17" s="312" customFormat="1" x14ac:dyDescent="0.3">
      <c r="A930" s="307">
        <v>927</v>
      </c>
      <c r="B930" s="308" t="s">
        <v>3732</v>
      </c>
      <c r="C930" s="308" t="s">
        <v>14466</v>
      </c>
      <c r="D930" s="308" t="s">
        <v>4648</v>
      </c>
      <c r="E930" s="308" t="s">
        <v>14568</v>
      </c>
      <c r="F930" s="309" t="s">
        <v>4859</v>
      </c>
      <c r="G930" s="309" t="s">
        <v>4876</v>
      </c>
      <c r="H930" s="309" t="s">
        <v>4877</v>
      </c>
      <c r="I930" s="309" t="s">
        <v>2432</v>
      </c>
      <c r="J930" s="309" t="s">
        <v>15063</v>
      </c>
      <c r="K930" s="310">
        <v>2.9963420000000025</v>
      </c>
      <c r="L930" s="310">
        <v>5.0598299999999998</v>
      </c>
      <c r="M930" s="310">
        <f>VLOOKUP(H930,'Details of Feeder LEvel'!H:N,7,FALSE)</f>
        <v>0.55645800000000012</v>
      </c>
      <c r="N930" s="310">
        <f t="shared" si="14"/>
        <v>-68.866905046219543</v>
      </c>
      <c r="O930" s="310">
        <v>-68.866905046219557</v>
      </c>
      <c r="P930" s="309" t="s">
        <v>15063</v>
      </c>
      <c r="Q930" s="311"/>
    </row>
    <row r="931" spans="1:17" s="312" customFormat="1" x14ac:dyDescent="0.3">
      <c r="A931" s="307">
        <v>928</v>
      </c>
      <c r="B931" s="308" t="s">
        <v>3732</v>
      </c>
      <c r="C931" s="308" t="s">
        <v>14466</v>
      </c>
      <c r="D931" s="308" t="s">
        <v>4648</v>
      </c>
      <c r="E931" s="308" t="s">
        <v>14568</v>
      </c>
      <c r="F931" s="309" t="s">
        <v>4859</v>
      </c>
      <c r="G931" s="309" t="s">
        <v>4878</v>
      </c>
      <c r="H931" s="309" t="s">
        <v>4879</v>
      </c>
      <c r="I931" s="309" t="s">
        <v>2414</v>
      </c>
      <c r="J931" s="309" t="s">
        <v>15063</v>
      </c>
      <c r="K931" s="310">
        <v>0.81219999999999981</v>
      </c>
      <c r="L931" s="310">
        <v>0.73219829999999986</v>
      </c>
      <c r="M931" s="310">
        <f>VLOOKUP(H931,'Details of Feeder LEvel'!H:N,7,FALSE)</f>
        <v>0</v>
      </c>
      <c r="N931" s="310">
        <f t="shared" si="14"/>
        <v>9.8499999999999961</v>
      </c>
      <c r="O931" s="310" t="e">
        <v>#DIV/0!</v>
      </c>
      <c r="P931" s="309" t="s">
        <v>15063</v>
      </c>
      <c r="Q931" s="311"/>
    </row>
    <row r="932" spans="1:17" s="312" customFormat="1" x14ac:dyDescent="0.3">
      <c r="A932" s="307">
        <v>929</v>
      </c>
      <c r="B932" s="308" t="s">
        <v>3732</v>
      </c>
      <c r="C932" s="308" t="s">
        <v>14466</v>
      </c>
      <c r="D932" s="308" t="s">
        <v>4648</v>
      </c>
      <c r="E932" s="308" t="s">
        <v>14568</v>
      </c>
      <c r="F932" s="309" t="s">
        <v>4859</v>
      </c>
      <c r="G932" s="309" t="s">
        <v>14571</v>
      </c>
      <c r="H932" s="309" t="s">
        <v>4880</v>
      </c>
      <c r="I932" s="309"/>
      <c r="J932" s="309" t="s">
        <v>15063</v>
      </c>
      <c r="K932" s="310">
        <v>0.34839999999999999</v>
      </c>
      <c r="L932" s="310">
        <v>0.31477939999999993</v>
      </c>
      <c r="M932" s="310">
        <f>VLOOKUP(H932,'Details of Feeder LEvel'!H:N,7,FALSE)</f>
        <v>0</v>
      </c>
      <c r="N932" s="310">
        <f t="shared" si="14"/>
        <v>9.6500000000000163</v>
      </c>
      <c r="O932" s="310">
        <v>9.6500000000000146</v>
      </c>
      <c r="P932" s="309" t="s">
        <v>15063</v>
      </c>
      <c r="Q932" s="311"/>
    </row>
    <row r="933" spans="1:17" s="312" customFormat="1" x14ac:dyDescent="0.3">
      <c r="A933" s="307">
        <v>930</v>
      </c>
      <c r="B933" s="308" t="s">
        <v>3732</v>
      </c>
      <c r="C933" s="308" t="s">
        <v>14466</v>
      </c>
      <c r="D933" s="308" t="s">
        <v>14480</v>
      </c>
      <c r="E933" s="308" t="s">
        <v>14572</v>
      </c>
      <c r="F933" s="309" t="s">
        <v>4404</v>
      </c>
      <c r="G933" s="309" t="s">
        <v>4405</v>
      </c>
      <c r="H933" s="309" t="s">
        <v>4406</v>
      </c>
      <c r="I933" s="309" t="s">
        <v>2432</v>
      </c>
      <c r="J933" s="309" t="s">
        <v>15063</v>
      </c>
      <c r="K933" s="310">
        <v>0.43713999999999997</v>
      </c>
      <c r="L933" s="310">
        <v>0.43200899999828118</v>
      </c>
      <c r="M933" s="310">
        <f>VLOOKUP(H933,'Details of Feeder LEvel'!H:N,7,FALSE)</f>
        <v>0</v>
      </c>
      <c r="N933" s="310">
        <f t="shared" si="14"/>
        <v>1.1737658419999975</v>
      </c>
      <c r="O933" s="310">
        <v>2.6351189794091789</v>
      </c>
      <c r="P933" s="309" t="s">
        <v>15063</v>
      </c>
      <c r="Q933" s="311"/>
    </row>
    <row r="934" spans="1:17" s="312" customFormat="1" x14ac:dyDescent="0.3">
      <c r="A934" s="307">
        <v>931</v>
      </c>
      <c r="B934" s="308" t="s">
        <v>3732</v>
      </c>
      <c r="C934" s="308" t="s">
        <v>14466</v>
      </c>
      <c r="D934" s="308" t="s">
        <v>14480</v>
      </c>
      <c r="E934" s="308" t="s">
        <v>14572</v>
      </c>
      <c r="F934" s="309" t="s">
        <v>4404</v>
      </c>
      <c r="G934" s="309" t="s">
        <v>4407</v>
      </c>
      <c r="H934" s="309" t="s">
        <v>4408</v>
      </c>
      <c r="I934" s="309" t="s">
        <v>2432</v>
      </c>
      <c r="J934" s="309" t="s">
        <v>15063</v>
      </c>
      <c r="K934" s="310">
        <v>3.0105600000000003</v>
      </c>
      <c r="L934" s="310">
        <v>5.2984914999999999</v>
      </c>
      <c r="M934" s="310">
        <f>VLOOKUP(H934,'Details of Feeder LEvel'!H:N,7,FALSE)</f>
        <v>0</v>
      </c>
      <c r="N934" s="310">
        <f t="shared" si="14"/>
        <v>-75.996874335671748</v>
      </c>
      <c r="O934" s="310">
        <v>-75.996874335671748</v>
      </c>
      <c r="P934" s="309" t="s">
        <v>15063</v>
      </c>
      <c r="Q934" s="311"/>
    </row>
    <row r="935" spans="1:17" s="312" customFormat="1" x14ac:dyDescent="0.3">
      <c r="A935" s="307">
        <v>932</v>
      </c>
      <c r="B935" s="308" t="s">
        <v>3732</v>
      </c>
      <c r="C935" s="308" t="s">
        <v>14466</v>
      </c>
      <c r="D935" s="308" t="s">
        <v>14480</v>
      </c>
      <c r="E935" s="308" t="s">
        <v>14572</v>
      </c>
      <c r="F935" s="309" t="s">
        <v>4404</v>
      </c>
      <c r="G935" s="309" t="s">
        <v>4409</v>
      </c>
      <c r="H935" s="309" t="s">
        <v>4410</v>
      </c>
      <c r="I935" s="309" t="s">
        <v>2432</v>
      </c>
      <c r="J935" s="309" t="s">
        <v>15063</v>
      </c>
      <c r="K935" s="310">
        <v>1.8966000000000005</v>
      </c>
      <c r="L935" s="310">
        <v>5.1887497500000004</v>
      </c>
      <c r="M935" s="310">
        <f>VLOOKUP(H935,'Details of Feeder LEvel'!H:N,7,FALSE)</f>
        <v>-3.1400000000003647E-3</v>
      </c>
      <c r="N935" s="310">
        <f t="shared" si="14"/>
        <v>-173.58165928503635</v>
      </c>
      <c r="O935" s="310">
        <v>-173.58165928503632</v>
      </c>
      <c r="P935" s="309" t="s">
        <v>15063</v>
      </c>
      <c r="Q935" s="311"/>
    </row>
    <row r="936" spans="1:17" s="312" customFormat="1" x14ac:dyDescent="0.3">
      <c r="A936" s="307">
        <v>933</v>
      </c>
      <c r="B936" s="308" t="s">
        <v>3732</v>
      </c>
      <c r="C936" s="308" t="s">
        <v>14466</v>
      </c>
      <c r="D936" s="308" t="s">
        <v>14480</v>
      </c>
      <c r="E936" s="308" t="s">
        <v>14572</v>
      </c>
      <c r="F936" s="309" t="s">
        <v>4404</v>
      </c>
      <c r="G936" s="309" t="s">
        <v>4411</v>
      </c>
      <c r="H936" s="309" t="s">
        <v>4412</v>
      </c>
      <c r="I936" s="309" t="s">
        <v>2432</v>
      </c>
      <c r="J936" s="309" t="s">
        <v>15063</v>
      </c>
      <c r="K936" s="310">
        <v>0.47194000000000003</v>
      </c>
      <c r="L936" s="310">
        <v>0.44300890000000481</v>
      </c>
      <c r="M936" s="310">
        <f>VLOOKUP(H936,'Details of Feeder LEvel'!H:N,7,FALSE)</f>
        <v>0</v>
      </c>
      <c r="N936" s="310">
        <f t="shared" si="14"/>
        <v>6.1302496080000024</v>
      </c>
      <c r="O936" s="310">
        <v>6.1302496079999935</v>
      </c>
      <c r="P936" s="309" t="s">
        <v>15063</v>
      </c>
      <c r="Q936" s="311"/>
    </row>
    <row r="937" spans="1:17" s="312" customFormat="1" x14ac:dyDescent="0.3">
      <c r="A937" s="307">
        <v>934</v>
      </c>
      <c r="B937" s="308" t="s">
        <v>3732</v>
      </c>
      <c r="C937" s="308" t="s">
        <v>14466</v>
      </c>
      <c r="D937" s="308" t="s">
        <v>14480</v>
      </c>
      <c r="E937" s="308" t="s">
        <v>14572</v>
      </c>
      <c r="F937" s="309" t="s">
        <v>4404</v>
      </c>
      <c r="G937" s="309" t="s">
        <v>4413</v>
      </c>
      <c r="H937" s="309" t="s">
        <v>4414</v>
      </c>
      <c r="I937" s="309" t="s">
        <v>2432</v>
      </c>
      <c r="J937" s="309" t="s">
        <v>15063</v>
      </c>
      <c r="K937" s="310">
        <v>0.59632000000000018</v>
      </c>
      <c r="L937" s="310">
        <v>0.55038200000000004</v>
      </c>
      <c r="M937" s="310">
        <f>VLOOKUP(H937,'Details of Feeder LEvel'!H:N,7,FALSE)</f>
        <v>0.19672000000000023</v>
      </c>
      <c r="N937" s="310">
        <f t="shared" si="14"/>
        <v>7.7035819694124177</v>
      </c>
      <c r="O937" s="310">
        <v>7.9385204779388374</v>
      </c>
      <c r="P937" s="309" t="s">
        <v>15063</v>
      </c>
      <c r="Q937" s="311"/>
    </row>
    <row r="938" spans="1:17" s="312" customFormat="1" x14ac:dyDescent="0.3">
      <c r="A938" s="307">
        <v>935</v>
      </c>
      <c r="B938" s="308" t="s">
        <v>3732</v>
      </c>
      <c r="C938" s="308" t="s">
        <v>14466</v>
      </c>
      <c r="D938" s="308" t="s">
        <v>14470</v>
      </c>
      <c r="E938" s="308" t="s">
        <v>14471</v>
      </c>
      <c r="F938" s="309" t="s">
        <v>4596</v>
      </c>
      <c r="G938" s="309" t="s">
        <v>14472</v>
      </c>
      <c r="H938" s="309" t="s">
        <v>4605</v>
      </c>
      <c r="I938" s="309" t="e">
        <v>#N/A</v>
      </c>
      <c r="J938" s="309" t="s">
        <v>15063</v>
      </c>
      <c r="K938" s="310">
        <v>2.099600000000001</v>
      </c>
      <c r="L938" s="310">
        <v>2.0974900000000001</v>
      </c>
      <c r="M938" s="310">
        <f>VLOOKUP(H938,'Details of Feeder LEvel'!H:N,7,FALSE)</f>
        <v>0</v>
      </c>
      <c r="N938" s="310">
        <f t="shared" si="14"/>
        <v>0.10049533244432005</v>
      </c>
      <c r="O938" s="310">
        <v>0.10049533244431696</v>
      </c>
      <c r="P938" s="309" t="s">
        <v>15063</v>
      </c>
      <c r="Q938" s="311"/>
    </row>
    <row r="939" spans="1:17" s="312" customFormat="1" x14ac:dyDescent="0.3">
      <c r="A939" s="307">
        <v>936</v>
      </c>
      <c r="B939" s="308" t="s">
        <v>3732</v>
      </c>
      <c r="C939" s="308" t="s">
        <v>14466</v>
      </c>
      <c r="D939" s="308" t="s">
        <v>14470</v>
      </c>
      <c r="E939" s="308" t="s">
        <v>14471</v>
      </c>
      <c r="F939" s="309" t="s">
        <v>4596</v>
      </c>
      <c r="G939" s="309" t="s">
        <v>14472</v>
      </c>
      <c r="H939" s="309" t="s">
        <v>4606</v>
      </c>
      <c r="I939" s="309" t="e">
        <v>#N/A</v>
      </c>
      <c r="J939" s="309" t="s">
        <v>15063</v>
      </c>
      <c r="K939" s="310">
        <v>1.4286999999999996</v>
      </c>
      <c r="L939" s="310">
        <v>1.4289499999999999</v>
      </c>
      <c r="M939" s="310">
        <f>VLOOKUP(H939,'Details of Feeder LEvel'!H:N,7,FALSE)</f>
        <v>0</v>
      </c>
      <c r="N939" s="310">
        <f t="shared" si="14"/>
        <v>-1.7498425141758634E-2</v>
      </c>
      <c r="O939" s="310">
        <v>-1.7498425141737606E-2</v>
      </c>
      <c r="P939" s="309" t="s">
        <v>15063</v>
      </c>
      <c r="Q939" s="311"/>
    </row>
    <row r="940" spans="1:17" s="312" customFormat="1" x14ac:dyDescent="0.3">
      <c r="A940" s="307">
        <v>937</v>
      </c>
      <c r="B940" s="308" t="s">
        <v>3732</v>
      </c>
      <c r="C940" s="308" t="s">
        <v>14466</v>
      </c>
      <c r="D940" s="308" t="s">
        <v>14470</v>
      </c>
      <c r="E940" s="308" t="s">
        <v>14471</v>
      </c>
      <c r="F940" s="309" t="s">
        <v>4596</v>
      </c>
      <c r="G940" s="309" t="s">
        <v>14472</v>
      </c>
      <c r="H940" s="309" t="s">
        <v>4608</v>
      </c>
      <c r="I940" s="309" t="e">
        <v>#N/A</v>
      </c>
      <c r="J940" s="309" t="s">
        <v>15063</v>
      </c>
      <c r="K940" s="310">
        <v>1.3420000000000001</v>
      </c>
      <c r="L940" s="310">
        <v>1.34985</v>
      </c>
      <c r="M940" s="310">
        <f>VLOOKUP(H940,'Details of Feeder LEvel'!H:N,7,FALSE)</f>
        <v>0</v>
      </c>
      <c r="N940" s="310">
        <f t="shared" si="14"/>
        <v>-0.58494783904619319</v>
      </c>
      <c r="O940" s="310">
        <v>-0.58494783904619041</v>
      </c>
      <c r="P940" s="309" t="s">
        <v>15063</v>
      </c>
      <c r="Q940" s="311"/>
    </row>
    <row r="941" spans="1:17" s="312" customFormat="1" x14ac:dyDescent="0.3">
      <c r="A941" s="307">
        <v>938</v>
      </c>
      <c r="B941" s="308" t="s">
        <v>3732</v>
      </c>
      <c r="C941" s="308" t="s">
        <v>14466</v>
      </c>
      <c r="D941" s="308" t="s">
        <v>14470</v>
      </c>
      <c r="E941" s="308" t="s">
        <v>14471</v>
      </c>
      <c r="F941" s="309" t="s">
        <v>4596</v>
      </c>
      <c r="G941" s="309" t="s">
        <v>4597</v>
      </c>
      <c r="H941" s="309" t="s">
        <v>4598</v>
      </c>
      <c r="I941" s="309" t="s">
        <v>2425</v>
      </c>
      <c r="J941" s="309" t="s">
        <v>15063</v>
      </c>
      <c r="K941" s="310">
        <v>0.53790000000000038</v>
      </c>
      <c r="L941" s="310">
        <v>0.54097499999999998</v>
      </c>
      <c r="M941" s="310">
        <f>VLOOKUP(H941,'Details of Feeder LEvel'!H:N,7,FALSE)</f>
        <v>0</v>
      </c>
      <c r="N941" s="310">
        <f t="shared" si="14"/>
        <v>-0.57166759620739982</v>
      </c>
      <c r="O941" s="310">
        <v>-0.57166759620739249</v>
      </c>
      <c r="P941" s="309" t="s">
        <v>15063</v>
      </c>
      <c r="Q941" s="311"/>
    </row>
    <row r="942" spans="1:17" s="312" customFormat="1" x14ac:dyDescent="0.3">
      <c r="A942" s="307">
        <v>939</v>
      </c>
      <c r="B942" s="308" t="s">
        <v>3732</v>
      </c>
      <c r="C942" s="308" t="s">
        <v>14466</v>
      </c>
      <c r="D942" s="308" t="s">
        <v>14470</v>
      </c>
      <c r="E942" s="308" t="s">
        <v>14471</v>
      </c>
      <c r="F942" s="309" t="s">
        <v>4596</v>
      </c>
      <c r="G942" s="309" t="s">
        <v>4599</v>
      </c>
      <c r="H942" s="309" t="s">
        <v>4600</v>
      </c>
      <c r="I942" s="309" t="s">
        <v>2425</v>
      </c>
      <c r="J942" s="309" t="s">
        <v>15063</v>
      </c>
      <c r="K942" s="310">
        <v>1.2041000000000006</v>
      </c>
      <c r="L942" s="310">
        <v>1.2115</v>
      </c>
      <c r="M942" s="310">
        <f>VLOOKUP(H942,'Details of Feeder LEvel'!H:N,7,FALSE)</f>
        <v>0</v>
      </c>
      <c r="N942" s="310">
        <f t="shared" si="14"/>
        <v>-0.61456689643712348</v>
      </c>
      <c r="O942" s="310">
        <v>-0.6145668964371076</v>
      </c>
      <c r="P942" s="309" t="s">
        <v>15063</v>
      </c>
      <c r="Q942" s="311"/>
    </row>
    <row r="943" spans="1:17" s="312" customFormat="1" x14ac:dyDescent="0.3">
      <c r="A943" s="307">
        <v>940</v>
      </c>
      <c r="B943" s="308" t="s">
        <v>3732</v>
      </c>
      <c r="C943" s="308" t="s">
        <v>14466</v>
      </c>
      <c r="D943" s="308" t="s">
        <v>14470</v>
      </c>
      <c r="E943" s="308" t="s">
        <v>14471</v>
      </c>
      <c r="F943" s="309" t="s">
        <v>4596</v>
      </c>
      <c r="G943" s="309" t="s">
        <v>4601</v>
      </c>
      <c r="H943" s="309" t="s">
        <v>4602</v>
      </c>
      <c r="I943" s="309" t="s">
        <v>2425</v>
      </c>
      <c r="J943" s="309" t="s">
        <v>15063</v>
      </c>
      <c r="K943" s="310">
        <v>1.5252999999999992</v>
      </c>
      <c r="L943" s="310">
        <v>1.53426</v>
      </c>
      <c r="M943" s="310">
        <f>VLOOKUP(H943,'Details of Feeder LEvel'!H:N,7,FALSE)</f>
        <v>0</v>
      </c>
      <c r="N943" s="310">
        <f t="shared" si="14"/>
        <v>-0.58742542450670354</v>
      </c>
      <c r="O943" s="310">
        <v>-0.58742542450669344</v>
      </c>
      <c r="P943" s="309" t="s">
        <v>15063</v>
      </c>
      <c r="Q943" s="311"/>
    </row>
    <row r="944" spans="1:17" s="312" customFormat="1" x14ac:dyDescent="0.3">
      <c r="A944" s="307">
        <v>941</v>
      </c>
      <c r="B944" s="308" t="s">
        <v>3732</v>
      </c>
      <c r="C944" s="308" t="s">
        <v>14466</v>
      </c>
      <c r="D944" s="308" t="s">
        <v>14470</v>
      </c>
      <c r="E944" s="308" t="s">
        <v>14471</v>
      </c>
      <c r="F944" s="309" t="s">
        <v>4596</v>
      </c>
      <c r="G944" s="309" t="s">
        <v>4603</v>
      </c>
      <c r="H944" s="309" t="s">
        <v>4604</v>
      </c>
      <c r="I944" s="309" t="s">
        <v>2425</v>
      </c>
      <c r="J944" s="309" t="s">
        <v>15063</v>
      </c>
      <c r="K944" s="310">
        <v>0.52630000000000043</v>
      </c>
      <c r="L944" s="310">
        <v>0.52829999999999999</v>
      </c>
      <c r="M944" s="310">
        <f>VLOOKUP(H944,'Details of Feeder LEvel'!H:N,7,FALSE)</f>
        <v>0</v>
      </c>
      <c r="N944" s="310">
        <f t="shared" si="14"/>
        <v>-0.38001140034192593</v>
      </c>
      <c r="O944" s="310">
        <v>-0.38001140034191749</v>
      </c>
      <c r="P944" s="309" t="s">
        <v>15063</v>
      </c>
      <c r="Q944" s="311"/>
    </row>
    <row r="945" spans="1:17" s="312" customFormat="1" x14ac:dyDescent="0.3">
      <c r="A945" s="307">
        <v>942</v>
      </c>
      <c r="B945" s="308" t="s">
        <v>3732</v>
      </c>
      <c r="C945" s="308" t="s">
        <v>14466</v>
      </c>
      <c r="D945" s="308" t="s">
        <v>14470</v>
      </c>
      <c r="E945" s="308" t="s">
        <v>14471</v>
      </c>
      <c r="F945" s="309" t="s">
        <v>3365</v>
      </c>
      <c r="G945" s="309" t="s">
        <v>4559</v>
      </c>
      <c r="H945" s="309" t="s">
        <v>4560</v>
      </c>
      <c r="I945" s="309" t="s">
        <v>2432</v>
      </c>
      <c r="J945" s="309" t="s">
        <v>15063</v>
      </c>
      <c r="K945" s="310">
        <v>1.8966000000000058</v>
      </c>
      <c r="L945" s="310">
        <v>1.7515403000000003</v>
      </c>
      <c r="M945" s="310">
        <f>VLOOKUP(H945,'Details of Feeder LEvel'!H:N,7,FALSE)</f>
        <v>0</v>
      </c>
      <c r="N945" s="310">
        <f t="shared" si="14"/>
        <v>7.6484076768957676</v>
      </c>
      <c r="O945" s="310">
        <v>10.65612994733619</v>
      </c>
      <c r="P945" s="309" t="s">
        <v>15063</v>
      </c>
      <c r="Q945" s="311"/>
    </row>
    <row r="946" spans="1:17" s="312" customFormat="1" x14ac:dyDescent="0.3">
      <c r="A946" s="307">
        <v>943</v>
      </c>
      <c r="B946" s="308" t="s">
        <v>3732</v>
      </c>
      <c r="C946" s="308" t="s">
        <v>14466</v>
      </c>
      <c r="D946" s="308" t="s">
        <v>14470</v>
      </c>
      <c r="E946" s="308" t="s">
        <v>14471</v>
      </c>
      <c r="F946" s="309" t="s">
        <v>3365</v>
      </c>
      <c r="G946" s="309" t="s">
        <v>4561</v>
      </c>
      <c r="H946" s="309" t="s">
        <v>4556</v>
      </c>
      <c r="I946" s="309" t="s">
        <v>2432</v>
      </c>
      <c r="J946" s="309" t="s">
        <v>15063</v>
      </c>
      <c r="K946" s="310">
        <v>2.1007999999999991</v>
      </c>
      <c r="L946" s="310">
        <v>1.934358</v>
      </c>
      <c r="M946" s="310">
        <f>VLOOKUP(H946,'Details of Feeder LEvel'!H:N,7,FALSE)</f>
        <v>0.18599999999999994</v>
      </c>
      <c r="N946" s="310">
        <f t="shared" si="14"/>
        <v>7.9227913175932585</v>
      </c>
      <c r="O946" s="310">
        <v>11.19481378990448</v>
      </c>
      <c r="P946" s="309" t="s">
        <v>15063</v>
      </c>
      <c r="Q946" s="311"/>
    </row>
    <row r="947" spans="1:17" s="312" customFormat="1" x14ac:dyDescent="0.3">
      <c r="A947" s="307">
        <v>944</v>
      </c>
      <c r="B947" s="308" t="s">
        <v>3732</v>
      </c>
      <c r="C947" s="308" t="s">
        <v>14466</v>
      </c>
      <c r="D947" s="308" t="s">
        <v>14470</v>
      </c>
      <c r="E947" s="308" t="s">
        <v>14471</v>
      </c>
      <c r="F947" s="309" t="s">
        <v>3365</v>
      </c>
      <c r="G947" s="309" t="s">
        <v>4531</v>
      </c>
      <c r="H947" s="309" t="s">
        <v>4532</v>
      </c>
      <c r="I947" s="309" t="s">
        <v>2432</v>
      </c>
      <c r="J947" s="309" t="s">
        <v>15063</v>
      </c>
      <c r="K947" s="310">
        <v>0.20240000000000871</v>
      </c>
      <c r="L947" s="310">
        <v>0.191</v>
      </c>
      <c r="M947" s="310">
        <f>VLOOKUP(H947,'Details of Feeder LEvel'!H:N,7,FALSE)</f>
        <v>0.1</v>
      </c>
      <c r="N947" s="310">
        <f t="shared" si="14"/>
        <v>5.6324110671977357</v>
      </c>
      <c r="O947" s="310">
        <v>5.6324110671977401</v>
      </c>
      <c r="P947" s="309" t="s">
        <v>15063</v>
      </c>
      <c r="Q947" s="311"/>
    </row>
    <row r="948" spans="1:17" s="312" customFormat="1" x14ac:dyDescent="0.3">
      <c r="A948" s="307">
        <v>945</v>
      </c>
      <c r="B948" s="308" t="s">
        <v>3732</v>
      </c>
      <c r="C948" s="308" t="s">
        <v>14466</v>
      </c>
      <c r="D948" s="308" t="s">
        <v>14470</v>
      </c>
      <c r="E948" s="308" t="s">
        <v>14471</v>
      </c>
      <c r="F948" s="309" t="s">
        <v>3365</v>
      </c>
      <c r="G948" s="309" t="s">
        <v>4563</v>
      </c>
      <c r="H948" s="309" t="s">
        <v>2878</v>
      </c>
      <c r="I948" s="309" t="s">
        <v>2432</v>
      </c>
      <c r="J948" s="309" t="s">
        <v>15063</v>
      </c>
      <c r="K948" s="310">
        <v>2.207299999999988</v>
      </c>
      <c r="L948" s="310">
        <v>2.0025030999999998</v>
      </c>
      <c r="M948" s="310">
        <f>VLOOKUP(H948,'Details of Feeder LEvel'!H:N,7,FALSE)</f>
        <v>4.0982480000001376E-4</v>
      </c>
      <c r="N948" s="310">
        <f t="shared" si="14"/>
        <v>9.2781633670089896</v>
      </c>
      <c r="O948" s="310">
        <v>14.187581941169569</v>
      </c>
      <c r="P948" s="309" t="s">
        <v>15063</v>
      </c>
      <c r="Q948" s="311"/>
    </row>
    <row r="949" spans="1:17" s="312" customFormat="1" x14ac:dyDescent="0.3">
      <c r="A949" s="307">
        <v>946</v>
      </c>
      <c r="B949" s="308" t="s">
        <v>3732</v>
      </c>
      <c r="C949" s="308" t="s">
        <v>14466</v>
      </c>
      <c r="D949" s="308" t="s">
        <v>14470</v>
      </c>
      <c r="E949" s="308" t="s">
        <v>14471</v>
      </c>
      <c r="F949" s="309" t="s">
        <v>3365</v>
      </c>
      <c r="G949" s="309" t="s">
        <v>4562</v>
      </c>
      <c r="H949" s="309" t="s">
        <v>2882</v>
      </c>
      <c r="I949" s="309" t="s">
        <v>2432</v>
      </c>
      <c r="J949" s="309" t="s">
        <v>15063</v>
      </c>
      <c r="K949" s="310">
        <v>3.7073000000000174</v>
      </c>
      <c r="L949" s="310">
        <v>3.4838841500000002</v>
      </c>
      <c r="M949" s="310">
        <f>VLOOKUP(H949,'Details of Feeder LEvel'!H:N,7,FALSE)</f>
        <v>2.5348399999999827E-4</v>
      </c>
      <c r="N949" s="310">
        <f t="shared" si="14"/>
        <v>6.0263763385756786</v>
      </c>
      <c r="O949" s="310">
        <v>10.119081245496398</v>
      </c>
      <c r="P949" s="309" t="s">
        <v>15063</v>
      </c>
      <c r="Q949" s="311"/>
    </row>
    <row r="950" spans="1:17" s="312" customFormat="1" x14ac:dyDescent="0.3">
      <c r="A950" s="307">
        <v>947</v>
      </c>
      <c r="B950" s="308" t="s">
        <v>3732</v>
      </c>
      <c r="C950" s="308" t="s">
        <v>14466</v>
      </c>
      <c r="D950" s="308" t="s">
        <v>14470</v>
      </c>
      <c r="E950" s="308" t="s">
        <v>14471</v>
      </c>
      <c r="F950" s="309" t="s">
        <v>3365</v>
      </c>
      <c r="G950" s="309" t="s">
        <v>4607</v>
      </c>
      <c r="H950" s="309" t="s">
        <v>14573</v>
      </c>
      <c r="I950" s="309" t="s">
        <v>2432</v>
      </c>
      <c r="J950" s="309" t="s">
        <v>15063</v>
      </c>
      <c r="K950" s="310">
        <v>0.74200000000000021</v>
      </c>
      <c r="L950" s="310">
        <v>0.67983450000000001</v>
      </c>
      <c r="M950" s="310">
        <f>VLOOKUP(H950,'Details of Feeder LEvel'!H:N,7,FALSE)</f>
        <v>1.68</v>
      </c>
      <c r="N950" s="310">
        <f t="shared" si="14"/>
        <v>8.3780997304582474</v>
      </c>
      <c r="O950" s="310">
        <v>8.3780997304582545</v>
      </c>
      <c r="P950" s="309" t="s">
        <v>15063</v>
      </c>
      <c r="Q950" s="311"/>
    </row>
    <row r="951" spans="1:17" s="312" customFormat="1" x14ac:dyDescent="0.3">
      <c r="A951" s="307">
        <v>948</v>
      </c>
      <c r="B951" s="308" t="s">
        <v>3732</v>
      </c>
      <c r="C951" s="308" t="s">
        <v>14466</v>
      </c>
      <c r="D951" s="308" t="s">
        <v>14470</v>
      </c>
      <c r="E951" s="308" t="s">
        <v>14471</v>
      </c>
      <c r="F951" s="309" t="s">
        <v>3365</v>
      </c>
      <c r="G951" s="309" t="s">
        <v>4520</v>
      </c>
      <c r="H951" s="309" t="s">
        <v>4521</v>
      </c>
      <c r="I951" s="309" t="s">
        <v>2432</v>
      </c>
      <c r="J951" s="309" t="s">
        <v>15063</v>
      </c>
      <c r="K951" s="310">
        <v>2.9739000000000018</v>
      </c>
      <c r="L951" s="310">
        <v>2.7887629999999999</v>
      </c>
      <c r="M951" s="310">
        <f>VLOOKUP(H951,'Details of Feeder LEvel'!H:N,7,FALSE)</f>
        <v>0</v>
      </c>
      <c r="N951" s="310">
        <f t="shared" si="14"/>
        <v>6.2253942634251915</v>
      </c>
      <c r="O951" s="310">
        <v>6.225394263425188</v>
      </c>
      <c r="P951" s="309" t="s">
        <v>15063</v>
      </c>
      <c r="Q951" s="311"/>
    </row>
    <row r="952" spans="1:17" s="312" customFormat="1" x14ac:dyDescent="0.3">
      <c r="A952" s="307">
        <v>949</v>
      </c>
      <c r="B952" s="308" t="s">
        <v>3732</v>
      </c>
      <c r="C952" s="308" t="s">
        <v>14466</v>
      </c>
      <c r="D952" s="308" t="s">
        <v>14470</v>
      </c>
      <c r="E952" s="308" t="s">
        <v>14471</v>
      </c>
      <c r="F952" s="309" t="s">
        <v>3365</v>
      </c>
      <c r="G952" s="309" t="s">
        <v>4522</v>
      </c>
      <c r="H952" s="309" t="s">
        <v>4523</v>
      </c>
      <c r="I952" s="309" t="s">
        <v>2414</v>
      </c>
      <c r="J952" s="309" t="s">
        <v>15063</v>
      </c>
      <c r="K952" s="310">
        <v>0.62710000000000599</v>
      </c>
      <c r="L952" s="310">
        <v>0.58718000000000004</v>
      </c>
      <c r="M952" s="310">
        <f>VLOOKUP(H952,'Details of Feeder LEvel'!H:N,7,FALSE)</f>
        <v>0.96</v>
      </c>
      <c r="N952" s="310">
        <f t="shared" si="14"/>
        <v>6.3658108754593474</v>
      </c>
      <c r="O952" s="310">
        <v>6.3658108754593323</v>
      </c>
      <c r="P952" s="309" t="s">
        <v>15063</v>
      </c>
      <c r="Q952" s="311"/>
    </row>
    <row r="953" spans="1:17" s="312" customFormat="1" x14ac:dyDescent="0.3">
      <c r="A953" s="307">
        <v>950</v>
      </c>
      <c r="B953" s="308" t="s">
        <v>3732</v>
      </c>
      <c r="C953" s="308" t="s">
        <v>14466</v>
      </c>
      <c r="D953" s="308" t="s">
        <v>14470</v>
      </c>
      <c r="E953" s="308" t="s">
        <v>14471</v>
      </c>
      <c r="F953" s="309" t="s">
        <v>3365</v>
      </c>
      <c r="G953" s="309" t="s">
        <v>4568</v>
      </c>
      <c r="H953" s="309" t="s">
        <v>4569</v>
      </c>
      <c r="I953" s="309" t="s">
        <v>2414</v>
      </c>
      <c r="J953" s="309" t="s">
        <v>15063</v>
      </c>
      <c r="K953" s="310">
        <v>1.2187999999999914</v>
      </c>
      <c r="L953" s="310">
        <v>1.2170000000000001</v>
      </c>
      <c r="M953" s="310">
        <f>VLOOKUP(H953,'Details of Feeder LEvel'!H:N,7,FALSE)</f>
        <v>0.40399999999999991</v>
      </c>
      <c r="N953" s="310">
        <f t="shared" si="14"/>
        <v>0.14768624876857372</v>
      </c>
      <c r="O953" s="310">
        <v>0.14768624876858594</v>
      </c>
      <c r="P953" s="309" t="s">
        <v>15063</v>
      </c>
      <c r="Q953" s="311"/>
    </row>
    <row r="954" spans="1:17" s="312" customFormat="1" x14ac:dyDescent="0.3">
      <c r="A954" s="307">
        <v>951</v>
      </c>
      <c r="B954" s="308" t="s">
        <v>3732</v>
      </c>
      <c r="C954" s="308" t="s">
        <v>14466</v>
      </c>
      <c r="D954" s="308" t="s">
        <v>14470</v>
      </c>
      <c r="E954" s="308" t="s">
        <v>14499</v>
      </c>
      <c r="F954" s="309" t="s">
        <v>5003</v>
      </c>
      <c r="G954" s="309" t="s">
        <v>5004</v>
      </c>
      <c r="H954" s="309" t="s">
        <v>5005</v>
      </c>
      <c r="I954" s="309" t="s">
        <v>2425</v>
      </c>
      <c r="J954" s="309" t="s">
        <v>15063</v>
      </c>
      <c r="K954" s="310">
        <v>0.89668000000000003</v>
      </c>
      <c r="L954" s="310">
        <v>0.86519999999999997</v>
      </c>
      <c r="M954" s="310">
        <f>VLOOKUP(H954,'Details of Feeder LEvel'!H:N,7,FALSE)</f>
        <v>2.5000000000000022E-2</v>
      </c>
      <c r="N954" s="310">
        <f t="shared" si="14"/>
        <v>3.5107284650042447</v>
      </c>
      <c r="O954" s="310">
        <v>3.5107284650042536</v>
      </c>
      <c r="P954" s="309" t="s">
        <v>15063</v>
      </c>
      <c r="Q954" s="311"/>
    </row>
    <row r="955" spans="1:17" s="312" customFormat="1" x14ac:dyDescent="0.3">
      <c r="A955" s="307">
        <v>952</v>
      </c>
      <c r="B955" s="308" t="s">
        <v>3732</v>
      </c>
      <c r="C955" s="308" t="s">
        <v>14466</v>
      </c>
      <c r="D955" s="308" t="s">
        <v>14470</v>
      </c>
      <c r="E955" s="308" t="s">
        <v>14499</v>
      </c>
      <c r="F955" s="309" t="s">
        <v>5003</v>
      </c>
      <c r="G955" s="309" t="s">
        <v>5007</v>
      </c>
      <c r="H955" s="309" t="s">
        <v>5008</v>
      </c>
      <c r="I955" s="309" t="s">
        <v>2425</v>
      </c>
      <c r="J955" s="309" t="s">
        <v>15063</v>
      </c>
      <c r="K955" s="310">
        <v>8.91812</v>
      </c>
      <c r="L955" s="310">
        <v>8.9440000000000008</v>
      </c>
      <c r="M955" s="310">
        <f>VLOOKUP(H955,'Details of Feeder LEvel'!H:N,7,FALSE)</f>
        <v>0.24499999999999922</v>
      </c>
      <c r="N955" s="310">
        <f t="shared" si="14"/>
        <v>-0.29019569146861435</v>
      </c>
      <c r="O955" s="310">
        <v>-0.2901956914686199</v>
      </c>
      <c r="P955" s="309" t="s">
        <v>15063</v>
      </c>
      <c r="Q955" s="311"/>
    </row>
    <row r="956" spans="1:17" s="312" customFormat="1" x14ac:dyDescent="0.3">
      <c r="A956" s="307">
        <v>953</v>
      </c>
      <c r="B956" s="308" t="s">
        <v>3732</v>
      </c>
      <c r="C956" s="308" t="s">
        <v>14466</v>
      </c>
      <c r="D956" s="308" t="s">
        <v>14470</v>
      </c>
      <c r="E956" s="308" t="s">
        <v>14499</v>
      </c>
      <c r="F956" s="309" t="s">
        <v>5003</v>
      </c>
      <c r="G956" s="309" t="s">
        <v>5009</v>
      </c>
      <c r="H956" s="309" t="s">
        <v>14574</v>
      </c>
      <c r="I956" s="309" t="s">
        <v>2432</v>
      </c>
      <c r="J956" s="309" t="s">
        <v>15063</v>
      </c>
      <c r="K956" s="310">
        <v>0.65006900000000034</v>
      </c>
      <c r="L956" s="310">
        <v>0.62106899999999998</v>
      </c>
      <c r="M956" s="310">
        <f>VLOOKUP(H956,'Details of Feeder LEvel'!H:N,7,FALSE)</f>
        <v>9.9411000000000027E-2</v>
      </c>
      <c r="N956" s="310">
        <f t="shared" si="14"/>
        <v>4.4610649023411897</v>
      </c>
      <c r="O956" s="310">
        <v>5.4022171288377496</v>
      </c>
      <c r="P956" s="309" t="s">
        <v>15063</v>
      </c>
      <c r="Q956" s="311"/>
    </row>
    <row r="957" spans="1:17" s="312" customFormat="1" x14ac:dyDescent="0.3">
      <c r="A957" s="307">
        <v>954</v>
      </c>
      <c r="B957" s="308" t="s">
        <v>3732</v>
      </c>
      <c r="C957" s="308" t="s">
        <v>14466</v>
      </c>
      <c r="D957" s="308" t="s">
        <v>14470</v>
      </c>
      <c r="E957" s="308" t="s">
        <v>14499</v>
      </c>
      <c r="F957" s="309" t="s">
        <v>5003</v>
      </c>
      <c r="G957" s="309" t="s">
        <v>5010</v>
      </c>
      <c r="H957" s="309" t="s">
        <v>5011</v>
      </c>
      <c r="I957" s="309" t="s">
        <v>2425</v>
      </c>
      <c r="J957" s="309" t="s">
        <v>15063</v>
      </c>
      <c r="K957" s="310">
        <v>1.9617200000000006</v>
      </c>
      <c r="L957" s="310">
        <v>1.9710000000000001</v>
      </c>
      <c r="M957" s="310">
        <f>VLOOKUP(H957,'Details of Feeder LEvel'!H:N,7,FALSE)</f>
        <v>0.54</v>
      </c>
      <c r="N957" s="310">
        <f t="shared" si="14"/>
        <v>-0.47305425850781502</v>
      </c>
      <c r="O957" s="310">
        <v>-0.47305425850781013</v>
      </c>
      <c r="P957" s="309" t="s">
        <v>15063</v>
      </c>
      <c r="Q957" s="311"/>
    </row>
    <row r="958" spans="1:17" s="312" customFormat="1" x14ac:dyDescent="0.3">
      <c r="A958" s="307">
        <v>955</v>
      </c>
      <c r="B958" s="308" t="s">
        <v>3732</v>
      </c>
      <c r="C958" s="308" t="s">
        <v>14466</v>
      </c>
      <c r="D958" s="308" t="s">
        <v>14470</v>
      </c>
      <c r="E958" s="308" t="s">
        <v>14499</v>
      </c>
      <c r="F958" s="309" t="s">
        <v>5003</v>
      </c>
      <c r="G958" s="309" t="s">
        <v>5012</v>
      </c>
      <c r="H958" s="309" t="s">
        <v>5013</v>
      </c>
      <c r="I958" s="309" t="s">
        <v>2425</v>
      </c>
      <c r="J958" s="309" t="s">
        <v>15063</v>
      </c>
      <c r="K958" s="310">
        <v>3.7747600000000014</v>
      </c>
      <c r="L958" s="310">
        <v>3.7926000000000002</v>
      </c>
      <c r="M958" s="310">
        <f>VLOOKUP(H958,'Details of Feeder LEvel'!H:N,7,FALSE)</f>
        <v>1.5149999999999997</v>
      </c>
      <c r="N958" s="310">
        <f t="shared" si="14"/>
        <v>-0.47261282836521368</v>
      </c>
      <c r="O958" s="310">
        <v>-0.47261282836521534</v>
      </c>
      <c r="P958" s="309" t="s">
        <v>15063</v>
      </c>
      <c r="Q958" s="311"/>
    </row>
    <row r="959" spans="1:17" s="312" customFormat="1" x14ac:dyDescent="0.3">
      <c r="A959" s="307">
        <v>956</v>
      </c>
      <c r="B959" s="308" t="s">
        <v>3732</v>
      </c>
      <c r="C959" s="308" t="s">
        <v>14466</v>
      </c>
      <c r="D959" s="308" t="s">
        <v>14470</v>
      </c>
      <c r="E959" s="308" t="s">
        <v>14499</v>
      </c>
      <c r="F959" s="309" t="s">
        <v>5003</v>
      </c>
      <c r="G959" s="309" t="s">
        <v>5017</v>
      </c>
      <c r="H959" s="309" t="s">
        <v>5018</v>
      </c>
      <c r="I959" s="309" t="s">
        <v>2425</v>
      </c>
      <c r="J959" s="309" t="s">
        <v>15063</v>
      </c>
      <c r="K959" s="310">
        <v>0.46204000000000051</v>
      </c>
      <c r="L959" s="310">
        <v>0.46379999999999999</v>
      </c>
      <c r="M959" s="310">
        <f>VLOOKUP(H959,'Details of Feeder LEvel'!H:N,7,FALSE)</f>
        <v>0.17399999999999999</v>
      </c>
      <c r="N959" s="310">
        <f t="shared" si="14"/>
        <v>-0.38091940091755738</v>
      </c>
      <c r="O959" s="310">
        <v>-0.38091940091755649</v>
      </c>
      <c r="P959" s="309" t="s">
        <v>15063</v>
      </c>
      <c r="Q959" s="311"/>
    </row>
    <row r="960" spans="1:17" s="312" customFormat="1" x14ac:dyDescent="0.3">
      <c r="A960" s="307">
        <v>957</v>
      </c>
      <c r="B960" s="308" t="s">
        <v>3732</v>
      </c>
      <c r="C960" s="308" t="s">
        <v>14466</v>
      </c>
      <c r="D960" s="308" t="s">
        <v>14470</v>
      </c>
      <c r="E960" s="308" t="s">
        <v>14499</v>
      </c>
      <c r="F960" s="309" t="s">
        <v>5003</v>
      </c>
      <c r="G960" s="309" t="s">
        <v>5019</v>
      </c>
      <c r="H960" s="309" t="s">
        <v>5020</v>
      </c>
      <c r="I960" s="309" t="s">
        <v>2425</v>
      </c>
      <c r="J960" s="309" t="s">
        <v>15063</v>
      </c>
      <c r="K960" s="310">
        <v>4.4572800000000008</v>
      </c>
      <c r="L960" s="310">
        <v>4.4771999999999998</v>
      </c>
      <c r="M960" s="310">
        <f>VLOOKUP(H960,'Details of Feeder LEvel'!H:N,7,FALSE)</f>
        <v>1.2599999999999998</v>
      </c>
      <c r="N960" s="310">
        <f t="shared" si="14"/>
        <v>-0.44690932586687498</v>
      </c>
      <c r="O960" s="310">
        <v>-0.44690932586688437</v>
      </c>
      <c r="P960" s="309" t="s">
        <v>15063</v>
      </c>
      <c r="Q960" s="311"/>
    </row>
    <row r="961" spans="1:17" s="312" customFormat="1" x14ac:dyDescent="0.3">
      <c r="A961" s="307">
        <v>958</v>
      </c>
      <c r="B961" s="308" t="s">
        <v>3732</v>
      </c>
      <c r="C961" s="308" t="s">
        <v>14466</v>
      </c>
      <c r="D961" s="308" t="s">
        <v>14470</v>
      </c>
      <c r="E961" s="308" t="s">
        <v>14499</v>
      </c>
      <c r="F961" s="309" t="s">
        <v>5003</v>
      </c>
      <c r="G961" s="309" t="s">
        <v>5021</v>
      </c>
      <c r="H961" s="309" t="s">
        <v>5022</v>
      </c>
      <c r="I961" s="309" t="s">
        <v>2425</v>
      </c>
      <c r="J961" s="309" t="s">
        <v>15063</v>
      </c>
      <c r="K961" s="310">
        <v>2.356720000000001</v>
      </c>
      <c r="L961" s="310">
        <v>2.3073700000000001</v>
      </c>
      <c r="M961" s="310">
        <f>VLOOKUP(H961,'Details of Feeder LEvel'!H:N,7,FALSE)</f>
        <v>1.0192800000000002</v>
      </c>
      <c r="N961" s="310">
        <f t="shared" si="14"/>
        <v>2.0940120167012148</v>
      </c>
      <c r="O961" s="310">
        <v>2.0940120167012188</v>
      </c>
      <c r="P961" s="309" t="s">
        <v>15063</v>
      </c>
      <c r="Q961" s="311"/>
    </row>
    <row r="962" spans="1:17" s="312" customFormat="1" x14ac:dyDescent="0.3">
      <c r="A962" s="307">
        <v>959</v>
      </c>
      <c r="B962" s="308" t="s">
        <v>3732</v>
      </c>
      <c r="C962" s="308" t="s">
        <v>14466</v>
      </c>
      <c r="D962" s="308" t="s">
        <v>14470</v>
      </c>
      <c r="E962" s="308" t="s">
        <v>14499</v>
      </c>
      <c r="F962" s="309" t="s">
        <v>5003</v>
      </c>
      <c r="G962" s="309" t="s">
        <v>5023</v>
      </c>
      <c r="H962" s="309" t="s">
        <v>5024</v>
      </c>
      <c r="I962" s="309" t="s">
        <v>2425</v>
      </c>
      <c r="J962" s="309" t="s">
        <v>15063</v>
      </c>
      <c r="K962" s="310">
        <v>1.3973599999999999</v>
      </c>
      <c r="L962" s="310">
        <v>1.40455</v>
      </c>
      <c r="M962" s="310">
        <f>VLOOKUP(H962,'Details of Feeder LEvel'!H:N,7,FALSE)</f>
        <v>2.0000000000000018E-2</v>
      </c>
      <c r="N962" s="310">
        <f t="shared" si="14"/>
        <v>-0.51454170721933001</v>
      </c>
      <c r="O962" s="310">
        <v>-0.51454170721934034</v>
      </c>
      <c r="P962" s="309" t="s">
        <v>15063</v>
      </c>
      <c r="Q962" s="311"/>
    </row>
    <row r="963" spans="1:17" s="312" customFormat="1" x14ac:dyDescent="0.3">
      <c r="A963" s="307">
        <v>960</v>
      </c>
      <c r="B963" s="308" t="s">
        <v>3732</v>
      </c>
      <c r="C963" s="308" t="s">
        <v>14466</v>
      </c>
      <c r="D963" s="308" t="s">
        <v>14470</v>
      </c>
      <c r="E963" s="308" t="s">
        <v>14499</v>
      </c>
      <c r="F963" s="309" t="s">
        <v>5003</v>
      </c>
      <c r="G963" s="309" t="s">
        <v>5025</v>
      </c>
      <c r="H963" s="309" t="s">
        <v>5026</v>
      </c>
      <c r="I963" s="309" t="s">
        <v>2432</v>
      </c>
      <c r="J963" s="309" t="s">
        <v>15063</v>
      </c>
      <c r="K963" s="310">
        <v>1.2157339999999992</v>
      </c>
      <c r="L963" s="310">
        <v>1.1567124</v>
      </c>
      <c r="M963" s="310">
        <f>VLOOKUP(H963,'Details of Feeder LEvel'!H:N,7,FALSE)</f>
        <v>0</v>
      </c>
      <c r="N963" s="310">
        <f t="shared" si="14"/>
        <v>4.8548119901227791</v>
      </c>
      <c r="O963" s="310">
        <v>4.8548119901227649</v>
      </c>
      <c r="P963" s="309" t="s">
        <v>15063</v>
      </c>
      <c r="Q963" s="311"/>
    </row>
    <row r="964" spans="1:17" s="312" customFormat="1" x14ac:dyDescent="0.3">
      <c r="A964" s="307">
        <v>961</v>
      </c>
      <c r="B964" s="308" t="s">
        <v>3732</v>
      </c>
      <c r="C964" s="308" t="s">
        <v>14466</v>
      </c>
      <c r="D964" s="308" t="s">
        <v>14470</v>
      </c>
      <c r="E964" s="308" t="s">
        <v>14499</v>
      </c>
      <c r="F964" s="309" t="s">
        <v>5003</v>
      </c>
      <c r="G964" s="309" t="s">
        <v>5006</v>
      </c>
      <c r="H964" s="309" t="s">
        <v>14575</v>
      </c>
      <c r="I964" s="309" t="s">
        <v>2425</v>
      </c>
      <c r="J964" s="309" t="s">
        <v>15063</v>
      </c>
      <c r="K964" s="310">
        <v>0.35923999999999967</v>
      </c>
      <c r="L964" s="310">
        <v>0.36094999999999999</v>
      </c>
      <c r="M964" s="310">
        <f>VLOOKUP(H964,'Details of Feeder LEvel'!H:N,7,FALSE)</f>
        <v>0.127</v>
      </c>
      <c r="N964" s="310">
        <f t="shared" ref="N964:N1027" si="15">(K964-L964)/K964*100</f>
        <v>-0.47600489923180156</v>
      </c>
      <c r="O964" s="310">
        <v>-0.47600489923180778</v>
      </c>
      <c r="P964" s="309" t="s">
        <v>15063</v>
      </c>
      <c r="Q964" s="311"/>
    </row>
    <row r="965" spans="1:17" s="312" customFormat="1" x14ac:dyDescent="0.3">
      <c r="A965" s="307">
        <v>962</v>
      </c>
      <c r="B965" s="308" t="s">
        <v>3732</v>
      </c>
      <c r="C965" s="308" t="s">
        <v>14466</v>
      </c>
      <c r="D965" s="308" t="s">
        <v>14470</v>
      </c>
      <c r="E965" s="308" t="s">
        <v>14499</v>
      </c>
      <c r="F965" s="309" t="s">
        <v>5003</v>
      </c>
      <c r="G965" s="309" t="s">
        <v>5014</v>
      </c>
      <c r="H965" s="309" t="s">
        <v>14576</v>
      </c>
      <c r="I965" s="309" t="s">
        <v>2425</v>
      </c>
      <c r="J965" s="309" t="s">
        <v>15063</v>
      </c>
      <c r="K965" s="310">
        <v>1.6346899999999991</v>
      </c>
      <c r="L965" s="310">
        <v>1.610325</v>
      </c>
      <c r="M965" s="310">
        <f>VLOOKUP(H965,'Details of Feeder LEvel'!H:N,7,FALSE)</f>
        <v>0</v>
      </c>
      <c r="N965" s="310">
        <f t="shared" si="15"/>
        <v>1.4904966690931671</v>
      </c>
      <c r="O965" s="310">
        <v>1.4904966690931554</v>
      </c>
      <c r="P965" s="309" t="s">
        <v>15063</v>
      </c>
      <c r="Q965" s="311"/>
    </row>
    <row r="966" spans="1:17" s="312" customFormat="1" x14ac:dyDescent="0.3">
      <c r="A966" s="307">
        <v>963</v>
      </c>
      <c r="B966" s="308" t="s">
        <v>3732</v>
      </c>
      <c r="C966" s="308" t="s">
        <v>14466</v>
      </c>
      <c r="D966" s="308" t="s">
        <v>14470</v>
      </c>
      <c r="E966" s="308" t="s">
        <v>14499</v>
      </c>
      <c r="F966" s="309" t="s">
        <v>5003</v>
      </c>
      <c r="G966" s="309" t="s">
        <v>5015</v>
      </c>
      <c r="H966" s="309" t="s">
        <v>14577</v>
      </c>
      <c r="I966" s="309" t="s">
        <v>2425</v>
      </c>
      <c r="J966" s="309" t="s">
        <v>15063</v>
      </c>
      <c r="K966" s="310">
        <v>0.74534000000000078</v>
      </c>
      <c r="L966" s="310">
        <v>0.75039999999999996</v>
      </c>
      <c r="M966" s="310">
        <f>VLOOKUP(H966,'Details of Feeder LEvel'!H:N,7,FALSE)</f>
        <v>0.2843</v>
      </c>
      <c r="N966" s="310">
        <f t="shared" si="15"/>
        <v>-0.67888480425029796</v>
      </c>
      <c r="O966" s="310">
        <v>-0.67888480425029041</v>
      </c>
      <c r="P966" s="309" t="s">
        <v>15063</v>
      </c>
      <c r="Q966" s="311"/>
    </row>
    <row r="967" spans="1:17" s="312" customFormat="1" x14ac:dyDescent="0.3">
      <c r="A967" s="307">
        <v>964</v>
      </c>
      <c r="B967" s="308" t="s">
        <v>3732</v>
      </c>
      <c r="C967" s="308" t="s">
        <v>14466</v>
      </c>
      <c r="D967" s="308" t="s">
        <v>14470</v>
      </c>
      <c r="E967" s="308" t="s">
        <v>14499</v>
      </c>
      <c r="F967" s="309" t="s">
        <v>5003</v>
      </c>
      <c r="G967" s="309" t="s">
        <v>5016</v>
      </c>
      <c r="H967" s="309" t="s">
        <v>14578</v>
      </c>
      <c r="I967" s="309" t="s">
        <v>2425</v>
      </c>
      <c r="J967" s="309" t="s">
        <v>15063</v>
      </c>
      <c r="K967" s="310">
        <v>3.9553200000000013</v>
      </c>
      <c r="L967" s="310">
        <v>3.9920499999999999</v>
      </c>
      <c r="M967" s="310">
        <f>VLOOKUP(H967,'Details of Feeder LEvel'!H:N,7,FALSE)</f>
        <v>0.99000000000000021</v>
      </c>
      <c r="N967" s="310">
        <f t="shared" si="15"/>
        <v>-0.92862271573472144</v>
      </c>
      <c r="O967" s="310">
        <v>-0.92862271573472821</v>
      </c>
      <c r="P967" s="309" t="s">
        <v>15063</v>
      </c>
      <c r="Q967" s="311"/>
    </row>
    <row r="968" spans="1:17" s="312" customFormat="1" x14ac:dyDescent="0.3">
      <c r="A968" s="307">
        <v>965</v>
      </c>
      <c r="B968" s="308" t="s">
        <v>3732</v>
      </c>
      <c r="C968" s="308" t="s">
        <v>14466</v>
      </c>
      <c r="D968" s="308" t="s">
        <v>14470</v>
      </c>
      <c r="E968" s="308" t="s">
        <v>14487</v>
      </c>
      <c r="F968" s="309" t="s">
        <v>4300</v>
      </c>
      <c r="G968" s="309" t="s">
        <v>4301</v>
      </c>
      <c r="H968" s="309" t="s">
        <v>4302</v>
      </c>
      <c r="I968" s="309" t="s">
        <v>2425</v>
      </c>
      <c r="J968" s="309" t="s">
        <v>15063</v>
      </c>
      <c r="K968" s="310">
        <v>2.3809599999999982</v>
      </c>
      <c r="L968" s="310">
        <v>2.2267847499999989</v>
      </c>
      <c r="M968" s="310">
        <f>VLOOKUP(H968,'Details of Feeder LEvel'!H:N,7,FALSE)</f>
        <v>0.60320000000000151</v>
      </c>
      <c r="N968" s="310">
        <f t="shared" si="15"/>
        <v>6.4753397789126836</v>
      </c>
      <c r="O968" s="310">
        <v>6.475339778912681</v>
      </c>
      <c r="P968" s="309" t="s">
        <v>15063</v>
      </c>
      <c r="Q968" s="311"/>
    </row>
    <row r="969" spans="1:17" s="312" customFormat="1" x14ac:dyDescent="0.3">
      <c r="A969" s="307">
        <v>966</v>
      </c>
      <c r="B969" s="308" t="s">
        <v>3732</v>
      </c>
      <c r="C969" s="308" t="s">
        <v>14466</v>
      </c>
      <c r="D969" s="308" t="s">
        <v>14470</v>
      </c>
      <c r="E969" s="308" t="s">
        <v>14487</v>
      </c>
      <c r="F969" s="309" t="s">
        <v>4300</v>
      </c>
      <c r="G969" s="309" t="s">
        <v>4303</v>
      </c>
      <c r="H969" s="309" t="s">
        <v>4304</v>
      </c>
      <c r="I969" s="309" t="s">
        <v>2414</v>
      </c>
      <c r="J969" s="309" t="s">
        <v>15063</v>
      </c>
      <c r="K969" s="310">
        <v>6.3519999999999965E-2</v>
      </c>
      <c r="L969" s="310">
        <v>5.9353999999999997E-2</v>
      </c>
      <c r="M969" s="310">
        <f>VLOOKUP(H969,'Details of Feeder LEvel'!H:N,7,FALSE)</f>
        <v>0.19440000000000002</v>
      </c>
      <c r="N969" s="310">
        <f t="shared" si="15"/>
        <v>6.5585642317379884</v>
      </c>
      <c r="O969" s="310">
        <v>9.4897079349180569</v>
      </c>
      <c r="P969" s="309" t="s">
        <v>15063</v>
      </c>
      <c r="Q969" s="311"/>
    </row>
    <row r="970" spans="1:17" s="312" customFormat="1" x14ac:dyDescent="0.3">
      <c r="A970" s="307">
        <v>967</v>
      </c>
      <c r="B970" s="308" t="s">
        <v>3732</v>
      </c>
      <c r="C970" s="308" t="s">
        <v>14466</v>
      </c>
      <c r="D970" s="308" t="s">
        <v>14470</v>
      </c>
      <c r="E970" s="308" t="s">
        <v>14487</v>
      </c>
      <c r="F970" s="309" t="s">
        <v>4300</v>
      </c>
      <c r="G970" s="309" t="s">
        <v>4305</v>
      </c>
      <c r="H970" s="309" t="s">
        <v>4306</v>
      </c>
      <c r="I970" s="309" t="s">
        <v>2425</v>
      </c>
      <c r="J970" s="309" t="s">
        <v>15063</v>
      </c>
      <c r="K970" s="310">
        <v>2.3429600000000015</v>
      </c>
      <c r="L970" s="310">
        <v>2.1430707</v>
      </c>
      <c r="M970" s="310">
        <f>VLOOKUP(H970,'Details of Feeder LEvel'!H:N,7,FALSE)</f>
        <v>5.3999999999999826E-2</v>
      </c>
      <c r="N970" s="310">
        <f t="shared" si="15"/>
        <v>8.5314858128180315</v>
      </c>
      <c r="O970" s="310">
        <v>8.5314858128180298</v>
      </c>
      <c r="P970" s="309" t="s">
        <v>15063</v>
      </c>
      <c r="Q970" s="311"/>
    </row>
    <row r="971" spans="1:17" s="312" customFormat="1" x14ac:dyDescent="0.3">
      <c r="A971" s="307">
        <v>968</v>
      </c>
      <c r="B971" s="308" t="s">
        <v>3732</v>
      </c>
      <c r="C971" s="308" t="s">
        <v>14466</v>
      </c>
      <c r="D971" s="308" t="s">
        <v>14470</v>
      </c>
      <c r="E971" s="308" t="s">
        <v>14487</v>
      </c>
      <c r="F971" s="309" t="s">
        <v>4300</v>
      </c>
      <c r="G971" s="309" t="s">
        <v>4307</v>
      </c>
      <c r="H971" s="309" t="s">
        <v>4308</v>
      </c>
      <c r="I971" s="309" t="s">
        <v>2414</v>
      </c>
      <c r="J971" s="309" t="s">
        <v>15063</v>
      </c>
      <c r="K971" s="310">
        <v>0</v>
      </c>
      <c r="L971" s="310">
        <v>0</v>
      </c>
      <c r="M971" s="310">
        <f>VLOOKUP(H971,'Details of Feeder LEvel'!H:N,7,FALSE)</f>
        <v>0</v>
      </c>
      <c r="N971" s="310" t="e">
        <f t="shared" si="15"/>
        <v>#DIV/0!</v>
      </c>
      <c r="O971" s="310" t="e">
        <v>#DIV/0!</v>
      </c>
      <c r="P971" s="309" t="s">
        <v>15063</v>
      </c>
      <c r="Q971" s="311"/>
    </row>
    <row r="972" spans="1:17" s="312" customFormat="1" x14ac:dyDescent="0.3">
      <c r="A972" s="307">
        <v>969</v>
      </c>
      <c r="B972" s="308" t="s">
        <v>3732</v>
      </c>
      <c r="C972" s="308" t="s">
        <v>14466</v>
      </c>
      <c r="D972" s="308" t="s">
        <v>14470</v>
      </c>
      <c r="E972" s="308" t="s">
        <v>14487</v>
      </c>
      <c r="F972" s="309" t="s">
        <v>4300</v>
      </c>
      <c r="G972" s="309" t="s">
        <v>4309</v>
      </c>
      <c r="H972" s="309" t="s">
        <v>4310</v>
      </c>
      <c r="I972" s="309" t="s">
        <v>2414</v>
      </c>
      <c r="J972" s="309" t="s">
        <v>15063</v>
      </c>
      <c r="K972" s="310">
        <v>0.97744000000000042</v>
      </c>
      <c r="L972" s="310">
        <v>0.92907780000000006</v>
      </c>
      <c r="M972" s="310">
        <f>VLOOKUP(H972,'Details of Feeder LEvel'!H:N,7,FALSE)</f>
        <v>0.39600000000000002</v>
      </c>
      <c r="N972" s="310">
        <f t="shared" si="15"/>
        <v>4.9478433458831574</v>
      </c>
      <c r="O972" s="310">
        <v>8.9434096012012354</v>
      </c>
      <c r="P972" s="309" t="s">
        <v>15063</v>
      </c>
      <c r="Q972" s="311"/>
    </row>
    <row r="973" spans="1:17" s="312" customFormat="1" x14ac:dyDescent="0.3">
      <c r="A973" s="307">
        <v>970</v>
      </c>
      <c r="B973" s="308" t="s">
        <v>3732</v>
      </c>
      <c r="C973" s="308" t="s">
        <v>14466</v>
      </c>
      <c r="D973" s="308" t="s">
        <v>14470</v>
      </c>
      <c r="E973" s="308" t="s">
        <v>14487</v>
      </c>
      <c r="F973" s="309" t="s">
        <v>4300</v>
      </c>
      <c r="G973" s="309" t="s">
        <v>4311</v>
      </c>
      <c r="H973" s="309" t="s">
        <v>4312</v>
      </c>
      <c r="I973" s="309" t="s">
        <v>2425</v>
      </c>
      <c r="J973" s="309" t="s">
        <v>15063</v>
      </c>
      <c r="K973" s="310">
        <v>0.25572</v>
      </c>
      <c r="L973" s="310">
        <v>0.24203799999999989</v>
      </c>
      <c r="M973" s="310">
        <f>VLOOKUP(H973,'Details of Feeder LEvel'!H:N,7,FALSE)</f>
        <v>2.6000000000000023E-2</v>
      </c>
      <c r="N973" s="310">
        <f t="shared" si="15"/>
        <v>5.3503832316596709</v>
      </c>
      <c r="O973" s="310">
        <v>8.332283742586565</v>
      </c>
      <c r="P973" s="309" t="s">
        <v>15063</v>
      </c>
      <c r="Q973" s="311"/>
    </row>
    <row r="974" spans="1:17" s="312" customFormat="1" x14ac:dyDescent="0.3">
      <c r="A974" s="307">
        <v>971</v>
      </c>
      <c r="B974" s="308" t="s">
        <v>3732</v>
      </c>
      <c r="C974" s="308" t="s">
        <v>14466</v>
      </c>
      <c r="D974" s="308" t="s">
        <v>14470</v>
      </c>
      <c r="E974" s="308" t="s">
        <v>14487</v>
      </c>
      <c r="F974" s="309" t="s">
        <v>4300</v>
      </c>
      <c r="G974" s="309" t="s">
        <v>4313</v>
      </c>
      <c r="H974" s="309" t="s">
        <v>4314</v>
      </c>
      <c r="I974" s="309" t="s">
        <v>2414</v>
      </c>
      <c r="J974" s="309" t="s">
        <v>15063</v>
      </c>
      <c r="K974" s="310">
        <v>4.9159999999999648E-2</v>
      </c>
      <c r="L974" s="310">
        <v>4.7067599999999508E-2</v>
      </c>
      <c r="M974" s="310">
        <f>VLOOKUP(H974,'Details of Feeder LEvel'!H:N,7,FALSE)</f>
        <v>1.43</v>
      </c>
      <c r="N974" s="310">
        <f t="shared" si="15"/>
        <v>4.2563059397887608</v>
      </c>
      <c r="O974" s="310">
        <v>8.0303550043365419</v>
      </c>
      <c r="P974" s="309" t="s">
        <v>15063</v>
      </c>
      <c r="Q974" s="311"/>
    </row>
    <row r="975" spans="1:17" s="312" customFormat="1" x14ac:dyDescent="0.3">
      <c r="A975" s="307">
        <v>972</v>
      </c>
      <c r="B975" s="308" t="s">
        <v>3732</v>
      </c>
      <c r="C975" s="308" t="s">
        <v>14466</v>
      </c>
      <c r="D975" s="308" t="s">
        <v>14470</v>
      </c>
      <c r="E975" s="308" t="s">
        <v>14487</v>
      </c>
      <c r="F975" s="309" t="s">
        <v>4300</v>
      </c>
      <c r="G975" s="309" t="s">
        <v>4315</v>
      </c>
      <c r="H975" s="309" t="s">
        <v>4316</v>
      </c>
      <c r="I975" s="309" t="s">
        <v>2414</v>
      </c>
      <c r="J975" s="309" t="s">
        <v>15063</v>
      </c>
      <c r="K975" s="310">
        <v>6.4259999999999984E-2</v>
      </c>
      <c r="L975" s="310">
        <v>6.1590400000000101E-2</v>
      </c>
      <c r="M975" s="310">
        <f>VLOOKUP(H975,'Details of Feeder LEvel'!H:N,7,FALSE)</f>
        <v>0.44550000000000001</v>
      </c>
      <c r="N975" s="310">
        <f t="shared" si="15"/>
        <v>4.1543728602550321</v>
      </c>
      <c r="O975" s="310">
        <v>7.8822782163621596</v>
      </c>
      <c r="P975" s="309" t="s">
        <v>15063</v>
      </c>
      <c r="Q975" s="311"/>
    </row>
    <row r="976" spans="1:17" s="312" customFormat="1" x14ac:dyDescent="0.3">
      <c r="A976" s="307">
        <v>973</v>
      </c>
      <c r="B976" s="308" t="s">
        <v>3732</v>
      </c>
      <c r="C976" s="308" t="s">
        <v>14466</v>
      </c>
      <c r="D976" s="308" t="s">
        <v>14470</v>
      </c>
      <c r="E976" s="308" t="s">
        <v>14487</v>
      </c>
      <c r="F976" s="309" t="s">
        <v>4300</v>
      </c>
      <c r="G976" s="309" t="s">
        <v>4317</v>
      </c>
      <c r="H976" s="309" t="s">
        <v>4318</v>
      </c>
      <c r="I976" s="309" t="s">
        <v>2414</v>
      </c>
      <c r="J976" s="309" t="s">
        <v>15063</v>
      </c>
      <c r="K976" s="310">
        <v>0.4080600000000012</v>
      </c>
      <c r="L976" s="310">
        <v>0.38083420000000101</v>
      </c>
      <c r="M976" s="310">
        <f>VLOOKUP(H976,'Details of Feeder LEvel'!H:N,7,FALSE)</f>
        <v>2.3790999999999998</v>
      </c>
      <c r="N976" s="310">
        <f t="shared" si="15"/>
        <v>6.6720090182816518</v>
      </c>
      <c r="O976" s="310">
        <v>8.767424328724827</v>
      </c>
      <c r="P976" s="309" t="s">
        <v>15063</v>
      </c>
      <c r="Q976" s="311"/>
    </row>
    <row r="977" spans="1:17" s="312" customFormat="1" x14ac:dyDescent="0.3">
      <c r="A977" s="307">
        <v>974</v>
      </c>
      <c r="B977" s="308" t="s">
        <v>3732</v>
      </c>
      <c r="C977" s="308" t="s">
        <v>14466</v>
      </c>
      <c r="D977" s="308" t="s">
        <v>14470</v>
      </c>
      <c r="E977" s="308" t="s">
        <v>14487</v>
      </c>
      <c r="F977" s="309" t="s">
        <v>4300</v>
      </c>
      <c r="G977" s="309" t="s">
        <v>4319</v>
      </c>
      <c r="H977" s="309" t="s">
        <v>4320</v>
      </c>
      <c r="I977" s="309" t="s">
        <v>2414</v>
      </c>
      <c r="J977" s="309" t="s">
        <v>15063</v>
      </c>
      <c r="K977" s="310">
        <v>1.6043600000000018</v>
      </c>
      <c r="L977" s="310">
        <v>0.21324839999999901</v>
      </c>
      <c r="M977" s="310">
        <f>VLOOKUP(H977,'Details of Feeder LEvel'!H:N,7,FALSE)</f>
        <v>0</v>
      </c>
      <c r="N977" s="310">
        <f t="shared" si="15"/>
        <v>86.708195168166824</v>
      </c>
      <c r="O977" s="310">
        <v>87.103395142323592</v>
      </c>
      <c r="P977" s="309" t="s">
        <v>15063</v>
      </c>
      <c r="Q977" s="311"/>
    </row>
    <row r="978" spans="1:17" s="312" customFormat="1" x14ac:dyDescent="0.3">
      <c r="A978" s="307">
        <v>975</v>
      </c>
      <c r="B978" s="308" t="s">
        <v>3732</v>
      </c>
      <c r="C978" s="308" t="s">
        <v>14466</v>
      </c>
      <c r="D978" s="308" t="s">
        <v>14470</v>
      </c>
      <c r="E978" s="308" t="s">
        <v>14487</v>
      </c>
      <c r="F978" s="309" t="s">
        <v>4300</v>
      </c>
      <c r="G978" s="309" t="s">
        <v>4321</v>
      </c>
      <c r="H978" s="309" t="s">
        <v>4322</v>
      </c>
      <c r="I978" s="309" t="s">
        <v>2414</v>
      </c>
      <c r="J978" s="309" t="s">
        <v>15063</v>
      </c>
      <c r="K978" s="310">
        <v>9.2520000000000213E-2</v>
      </c>
      <c r="L978" s="310">
        <v>8.8082400000000019E-2</v>
      </c>
      <c r="M978" s="310">
        <f>VLOOKUP(H978,'Details of Feeder LEvel'!H:N,7,FALSE)</f>
        <v>0.46129999999999999</v>
      </c>
      <c r="N978" s="310">
        <f t="shared" si="15"/>
        <v>4.796368352788785</v>
      </c>
      <c r="O978" s="310">
        <v>6.2896599753574423</v>
      </c>
      <c r="P978" s="309" t="s">
        <v>15063</v>
      </c>
      <c r="Q978" s="311"/>
    </row>
    <row r="979" spans="1:17" s="312" customFormat="1" x14ac:dyDescent="0.3">
      <c r="A979" s="307">
        <v>976</v>
      </c>
      <c r="B979" s="308" t="s">
        <v>3732</v>
      </c>
      <c r="C979" s="308" t="s">
        <v>14466</v>
      </c>
      <c r="D979" s="308" t="s">
        <v>14470</v>
      </c>
      <c r="E979" s="308" t="s">
        <v>14487</v>
      </c>
      <c r="F979" s="309" t="s">
        <v>4300</v>
      </c>
      <c r="G979" s="309" t="s">
        <v>4323</v>
      </c>
      <c r="H979" s="309" t="s">
        <v>4324</v>
      </c>
      <c r="I979" s="309" t="s">
        <v>2414</v>
      </c>
      <c r="J979" s="309" t="s">
        <v>15063</v>
      </c>
      <c r="K979" s="310">
        <v>2.6739999999999979E-2</v>
      </c>
      <c r="L979" s="310">
        <v>2.4628400000000002E-2</v>
      </c>
      <c r="M979" s="310">
        <f>VLOOKUP(H979,'Details of Feeder LEvel'!H:N,7,FALSE)</f>
        <v>1.5000000000000013E-3</v>
      </c>
      <c r="N979" s="310">
        <f t="shared" si="15"/>
        <v>7.8967838444277447</v>
      </c>
      <c r="O979" s="310">
        <v>7.896783844427735</v>
      </c>
      <c r="P979" s="309" t="s">
        <v>15063</v>
      </c>
      <c r="Q979" s="311"/>
    </row>
    <row r="980" spans="1:17" s="312" customFormat="1" x14ac:dyDescent="0.3">
      <c r="A980" s="307">
        <v>977</v>
      </c>
      <c r="B980" s="308" t="s">
        <v>3732</v>
      </c>
      <c r="C980" s="308" t="s">
        <v>14466</v>
      </c>
      <c r="D980" s="308" t="s">
        <v>14470</v>
      </c>
      <c r="E980" s="308" t="s">
        <v>14487</v>
      </c>
      <c r="F980" s="309" t="s">
        <v>4300</v>
      </c>
      <c r="G980" s="309" t="s">
        <v>4325</v>
      </c>
      <c r="H980" s="309" t="s">
        <v>4326</v>
      </c>
      <c r="I980" s="309" t="s">
        <v>2414</v>
      </c>
      <c r="J980" s="309" t="s">
        <v>15063</v>
      </c>
      <c r="K980" s="310">
        <v>0.15262000000000012</v>
      </c>
      <c r="L980" s="310">
        <v>0.14724940000000009</v>
      </c>
      <c r="M980" s="310">
        <f>VLOOKUP(H980,'Details of Feeder LEvel'!H:N,7,FALSE)</f>
        <v>0.24550000000000002</v>
      </c>
      <c r="N980" s="310">
        <f t="shared" si="15"/>
        <v>3.5189359192766521</v>
      </c>
      <c r="O980" s="310">
        <v>7.3099415361210562</v>
      </c>
      <c r="P980" s="309" t="s">
        <v>15063</v>
      </c>
      <c r="Q980" s="311"/>
    </row>
    <row r="981" spans="1:17" s="312" customFormat="1" x14ac:dyDescent="0.3">
      <c r="A981" s="307">
        <v>978</v>
      </c>
      <c r="B981" s="308" t="s">
        <v>3732</v>
      </c>
      <c r="C981" s="308" t="s">
        <v>14466</v>
      </c>
      <c r="D981" s="308" t="s">
        <v>14470</v>
      </c>
      <c r="E981" s="308" t="s">
        <v>14487</v>
      </c>
      <c r="F981" s="309" t="s">
        <v>4300</v>
      </c>
      <c r="G981" s="309" t="s">
        <v>4327</v>
      </c>
      <c r="H981" s="309" t="s">
        <v>4328</v>
      </c>
      <c r="I981" s="309" t="s">
        <v>2414</v>
      </c>
      <c r="J981" s="309" t="s">
        <v>15063</v>
      </c>
      <c r="K981" s="310">
        <v>5.2599999999999331E-3</v>
      </c>
      <c r="L981" s="310">
        <v>4.9829999999999501E-3</v>
      </c>
      <c r="M981" s="310">
        <f>VLOOKUP(H981,'Details of Feeder LEvel'!H:N,7,FALSE)</f>
        <v>5.0000000000000044E-4</v>
      </c>
      <c r="N981" s="310">
        <f t="shared" si="15"/>
        <v>5.2661596958172341</v>
      </c>
      <c r="O981" s="310">
        <v>10.211844544704595</v>
      </c>
      <c r="P981" s="309" t="s">
        <v>15063</v>
      </c>
      <c r="Q981" s="311"/>
    </row>
    <row r="982" spans="1:17" s="312" customFormat="1" x14ac:dyDescent="0.3">
      <c r="A982" s="307">
        <v>979</v>
      </c>
      <c r="B982" s="308" t="s">
        <v>3732</v>
      </c>
      <c r="C982" s="308" t="s">
        <v>14466</v>
      </c>
      <c r="D982" s="308" t="s">
        <v>4648</v>
      </c>
      <c r="E982" s="308" t="s">
        <v>14467</v>
      </c>
      <c r="F982" s="309" t="s">
        <v>4712</v>
      </c>
      <c r="G982" s="309" t="s">
        <v>4713</v>
      </c>
      <c r="H982" s="309" t="s">
        <v>14579</v>
      </c>
      <c r="I982" s="309" t="s">
        <v>2432</v>
      </c>
      <c r="J982" s="309" t="s">
        <v>15063</v>
      </c>
      <c r="K982" s="310">
        <v>7.8740000000000032E-2</v>
      </c>
      <c r="L982" s="310">
        <v>6.9850254000000028E-2</v>
      </c>
      <c r="M982" s="310">
        <f>VLOOKUP(H982,'Details of Feeder LEvel'!H:N,7,FALSE)</f>
        <v>0</v>
      </c>
      <c r="N982" s="310">
        <f t="shared" si="15"/>
        <v>11.29</v>
      </c>
      <c r="O982" s="310">
        <v>18.647355193502214</v>
      </c>
      <c r="P982" s="309" t="s">
        <v>15063</v>
      </c>
      <c r="Q982" s="311"/>
    </row>
    <row r="983" spans="1:17" s="312" customFormat="1" x14ac:dyDescent="0.3">
      <c r="A983" s="307">
        <v>980</v>
      </c>
      <c r="B983" s="308" t="s">
        <v>3732</v>
      </c>
      <c r="C983" s="308" t="s">
        <v>14466</v>
      </c>
      <c r="D983" s="308" t="s">
        <v>14470</v>
      </c>
      <c r="E983" s="308" t="s">
        <v>14499</v>
      </c>
      <c r="F983" s="309" t="s">
        <v>3250</v>
      </c>
      <c r="G983" s="309" t="s">
        <v>5027</v>
      </c>
      <c r="H983" s="309" t="s">
        <v>5028</v>
      </c>
      <c r="I983" s="309" t="s">
        <v>2405</v>
      </c>
      <c r="J983" s="309" t="s">
        <v>15063</v>
      </c>
      <c r="K983" s="310">
        <v>1.8593569999999997</v>
      </c>
      <c r="L983" s="310">
        <v>1.7000564499999999</v>
      </c>
      <c r="M983" s="310">
        <f>VLOOKUP(H983,'Details of Feeder LEvel'!H:N,7,FALSE)</f>
        <v>0.53885000000000005</v>
      </c>
      <c r="N983" s="310">
        <f t="shared" si="15"/>
        <v>8.56750747704716</v>
      </c>
      <c r="O983" s="310">
        <v>9.2809544483502435</v>
      </c>
      <c r="P983" s="309" t="s">
        <v>15063</v>
      </c>
      <c r="Q983" s="311"/>
    </row>
    <row r="984" spans="1:17" s="312" customFormat="1" x14ac:dyDescent="0.3">
      <c r="A984" s="307">
        <v>981</v>
      </c>
      <c r="B984" s="308" t="s">
        <v>3732</v>
      </c>
      <c r="C984" s="308" t="s">
        <v>14466</v>
      </c>
      <c r="D984" s="308" t="s">
        <v>14470</v>
      </c>
      <c r="E984" s="308" t="s">
        <v>14499</v>
      </c>
      <c r="F984" s="309" t="s">
        <v>3250</v>
      </c>
      <c r="G984" s="309" t="s">
        <v>5029</v>
      </c>
      <c r="H984" s="309" t="s">
        <v>14580</v>
      </c>
      <c r="I984" s="309" t="s">
        <v>2414</v>
      </c>
      <c r="J984" s="309" t="s">
        <v>15063</v>
      </c>
      <c r="K984" s="310">
        <v>0.82631999999999994</v>
      </c>
      <c r="L984" s="310">
        <v>0.82175399999999998</v>
      </c>
      <c r="M984" s="310">
        <f>VLOOKUP(H984,'Details of Feeder LEvel'!H:N,7,FALSE)</f>
        <v>0.30000000000000004</v>
      </c>
      <c r="N984" s="310">
        <f t="shared" si="15"/>
        <v>0.55257043276212114</v>
      </c>
      <c r="O984" s="310">
        <v>0.55257043276213391</v>
      </c>
      <c r="P984" s="309" t="s">
        <v>15063</v>
      </c>
      <c r="Q984" s="311"/>
    </row>
    <row r="985" spans="1:17" s="312" customFormat="1" x14ac:dyDescent="0.3">
      <c r="A985" s="307">
        <v>982</v>
      </c>
      <c r="B985" s="308" t="s">
        <v>3732</v>
      </c>
      <c r="C985" s="308" t="s">
        <v>14466</v>
      </c>
      <c r="D985" s="308" t="s">
        <v>14470</v>
      </c>
      <c r="E985" s="308" t="s">
        <v>14499</v>
      </c>
      <c r="F985" s="309" t="s">
        <v>3250</v>
      </c>
      <c r="G985" s="309" t="s">
        <v>5030</v>
      </c>
      <c r="H985" s="309" t="s">
        <v>14581</v>
      </c>
      <c r="I985" s="309" t="s">
        <v>2414</v>
      </c>
      <c r="J985" s="309" t="s">
        <v>15063</v>
      </c>
      <c r="K985" s="310">
        <v>3.4860000000000037E-2</v>
      </c>
      <c r="L985" s="310">
        <v>3.4646000000000003E-2</v>
      </c>
      <c r="M985" s="310">
        <f>VLOOKUP(H985,'Details of Feeder LEvel'!H:N,7,FALSE)</f>
        <v>0</v>
      </c>
      <c r="N985" s="310">
        <f t="shared" si="15"/>
        <v>0.61388410786010728</v>
      </c>
      <c r="O985" s="310">
        <v>0.61388410786010761</v>
      </c>
      <c r="P985" s="309" t="s">
        <v>15063</v>
      </c>
      <c r="Q985" s="311"/>
    </row>
    <row r="986" spans="1:17" s="312" customFormat="1" x14ac:dyDescent="0.3">
      <c r="A986" s="307">
        <v>983</v>
      </c>
      <c r="B986" s="308" t="s">
        <v>3732</v>
      </c>
      <c r="C986" s="308" t="s">
        <v>14466</v>
      </c>
      <c r="D986" s="308" t="s">
        <v>14470</v>
      </c>
      <c r="E986" s="308" t="s">
        <v>14487</v>
      </c>
      <c r="F986" s="309" t="s">
        <v>3250</v>
      </c>
      <c r="G986" s="309" t="s">
        <v>4329</v>
      </c>
      <c r="H986" s="309" t="s">
        <v>4330</v>
      </c>
      <c r="I986" s="309" t="s">
        <v>2405</v>
      </c>
      <c r="J986" s="309" t="s">
        <v>15063</v>
      </c>
      <c r="K986" s="310">
        <v>2.005339999999999</v>
      </c>
      <c r="L986" s="310">
        <v>1.8777757799999999</v>
      </c>
      <c r="M986" s="310">
        <f>VLOOKUP(H986,'Details of Feeder LEvel'!H:N,7,FALSE)</f>
        <v>1.2000000000000011E-2</v>
      </c>
      <c r="N986" s="310">
        <f t="shared" si="15"/>
        <v>6.3612265251777353</v>
      </c>
      <c r="O986" s="310">
        <v>6.3612265251777327</v>
      </c>
      <c r="P986" s="309" t="s">
        <v>15063</v>
      </c>
      <c r="Q986" s="311"/>
    </row>
    <row r="987" spans="1:17" s="312" customFormat="1" x14ac:dyDescent="0.3">
      <c r="A987" s="307">
        <v>984</v>
      </c>
      <c r="B987" s="308" t="s">
        <v>3732</v>
      </c>
      <c r="C987" s="308" t="s">
        <v>14466</v>
      </c>
      <c r="D987" s="308" t="s">
        <v>14470</v>
      </c>
      <c r="E987" s="308" t="s">
        <v>14499</v>
      </c>
      <c r="F987" s="309" t="s">
        <v>3250</v>
      </c>
      <c r="G987" s="309" t="s">
        <v>5031</v>
      </c>
      <c r="H987" s="309" t="s">
        <v>14582</v>
      </c>
      <c r="I987" s="309" t="s">
        <v>2405</v>
      </c>
      <c r="J987" s="309" t="s">
        <v>15063</v>
      </c>
      <c r="K987" s="310">
        <v>2.842171</v>
      </c>
      <c r="L987" s="310">
        <v>2.589947</v>
      </c>
      <c r="M987" s="310">
        <f>VLOOKUP(H987,'Details of Feeder LEvel'!H:N,7,FALSE)</f>
        <v>0.10612900000000014</v>
      </c>
      <c r="N987" s="310">
        <f t="shared" si="15"/>
        <v>8.8743428878839445</v>
      </c>
      <c r="O987" s="310">
        <v>12.350927988925564</v>
      </c>
      <c r="P987" s="309" t="s">
        <v>15063</v>
      </c>
      <c r="Q987" s="311"/>
    </row>
    <row r="988" spans="1:17" s="312" customFormat="1" x14ac:dyDescent="0.3">
      <c r="A988" s="307">
        <v>985</v>
      </c>
      <c r="B988" s="308" t="s">
        <v>3732</v>
      </c>
      <c r="C988" s="308" t="s">
        <v>14466</v>
      </c>
      <c r="D988" s="308" t="s">
        <v>14470</v>
      </c>
      <c r="E988" s="308" t="s">
        <v>14487</v>
      </c>
      <c r="F988" s="309" t="s">
        <v>3250</v>
      </c>
      <c r="G988" s="309" t="s">
        <v>4332</v>
      </c>
      <c r="H988" s="309" t="s">
        <v>4333</v>
      </c>
      <c r="I988" s="309" t="s">
        <v>4334</v>
      </c>
      <c r="J988" s="309" t="s">
        <v>15063</v>
      </c>
      <c r="K988" s="310">
        <v>0.80142000000000002</v>
      </c>
      <c r="L988" s="310">
        <v>0.74668469999999998</v>
      </c>
      <c r="M988" s="310">
        <f>VLOOKUP(H988,'Details of Feeder LEvel'!H:N,7,FALSE)</f>
        <v>8.0500000000000016E-2</v>
      </c>
      <c r="N988" s="310">
        <f t="shared" si="15"/>
        <v>6.8297896234184376</v>
      </c>
      <c r="O988" s="310">
        <v>6.8297896234184368</v>
      </c>
      <c r="P988" s="309" t="s">
        <v>15063</v>
      </c>
      <c r="Q988" s="311"/>
    </row>
    <row r="989" spans="1:17" s="312" customFormat="1" x14ac:dyDescent="0.3">
      <c r="A989" s="307">
        <v>986</v>
      </c>
      <c r="B989" s="308" t="s">
        <v>3732</v>
      </c>
      <c r="C989" s="308" t="s">
        <v>14466</v>
      </c>
      <c r="D989" s="308" t="s">
        <v>14470</v>
      </c>
      <c r="E989" s="308" t="s">
        <v>14499</v>
      </c>
      <c r="F989" s="309" t="s">
        <v>3250</v>
      </c>
      <c r="G989" s="309" t="s">
        <v>5032</v>
      </c>
      <c r="H989" s="309" t="s">
        <v>5033</v>
      </c>
      <c r="I989" s="309" t="s">
        <v>2405</v>
      </c>
      <c r="J989" s="309" t="s">
        <v>15063</v>
      </c>
      <c r="K989" s="310">
        <v>0</v>
      </c>
      <c r="L989" s="310">
        <v>0</v>
      </c>
      <c r="M989" s="310">
        <f>VLOOKUP(H989,'Details of Feeder LEvel'!H:N,7,FALSE)</f>
        <v>0</v>
      </c>
      <c r="N989" s="310" t="e">
        <f t="shared" si="15"/>
        <v>#DIV/0!</v>
      </c>
      <c r="O989" s="310" t="e">
        <v>#DIV/0!</v>
      </c>
      <c r="P989" s="309" t="s">
        <v>15063</v>
      </c>
      <c r="Q989" s="311"/>
    </row>
    <row r="990" spans="1:17" s="312" customFormat="1" x14ac:dyDescent="0.3">
      <c r="A990" s="307">
        <v>987</v>
      </c>
      <c r="B990" s="308" t="s">
        <v>3732</v>
      </c>
      <c r="C990" s="308" t="s">
        <v>14466</v>
      </c>
      <c r="D990" s="308" t="s">
        <v>14470</v>
      </c>
      <c r="E990" s="308" t="s">
        <v>14499</v>
      </c>
      <c r="F990" s="309" t="s">
        <v>3250</v>
      </c>
      <c r="G990" s="309" t="s">
        <v>5034</v>
      </c>
      <c r="H990" s="309" t="s">
        <v>5035</v>
      </c>
      <c r="I990" s="309" t="s">
        <v>2405</v>
      </c>
      <c r="J990" s="309" t="s">
        <v>15063</v>
      </c>
      <c r="K990" s="310">
        <v>3.7015680000000009</v>
      </c>
      <c r="L990" s="310">
        <v>3.4604027000000004</v>
      </c>
      <c r="M990" s="310">
        <f>VLOOKUP(H990,'Details of Feeder LEvel'!H:N,7,FALSE)</f>
        <v>2.8668000000000138E-2</v>
      </c>
      <c r="N990" s="310">
        <f t="shared" si="15"/>
        <v>6.5152200364818471</v>
      </c>
      <c r="O990" s="310">
        <v>18.463937645746775</v>
      </c>
      <c r="P990" s="309" t="s">
        <v>15063</v>
      </c>
      <c r="Q990" s="311"/>
    </row>
    <row r="991" spans="1:17" s="312" customFormat="1" x14ac:dyDescent="0.3">
      <c r="A991" s="307">
        <v>988</v>
      </c>
      <c r="B991" s="308" t="s">
        <v>3732</v>
      </c>
      <c r="C991" s="308" t="s">
        <v>14466</v>
      </c>
      <c r="D991" s="308" t="s">
        <v>14470</v>
      </c>
      <c r="E991" s="308" t="s">
        <v>14499</v>
      </c>
      <c r="F991" s="309" t="s">
        <v>3250</v>
      </c>
      <c r="G991" s="309" t="s">
        <v>5036</v>
      </c>
      <c r="H991" s="309" t="s">
        <v>5037</v>
      </c>
      <c r="I991" s="309" t="s">
        <v>2405</v>
      </c>
      <c r="J991" s="309" t="s">
        <v>15063</v>
      </c>
      <c r="K991" s="310">
        <v>3.4208190499999991</v>
      </c>
      <c r="L991" s="310">
        <v>3.1238193000000001</v>
      </c>
      <c r="M991" s="310">
        <f>VLOOKUP(H991,'Details of Feeder LEvel'!H:N,7,FALSE)</f>
        <v>3.3573000000000075E-2</v>
      </c>
      <c r="N991" s="310">
        <f t="shared" si="15"/>
        <v>8.6821239492337092</v>
      </c>
      <c r="O991" s="310">
        <v>11.06341424404107</v>
      </c>
      <c r="P991" s="309" t="s">
        <v>15063</v>
      </c>
      <c r="Q991" s="311"/>
    </row>
    <row r="992" spans="1:17" s="312" customFormat="1" x14ac:dyDescent="0.3">
      <c r="A992" s="307">
        <v>989</v>
      </c>
      <c r="B992" s="308" t="s">
        <v>3732</v>
      </c>
      <c r="C992" s="308" t="s">
        <v>14466</v>
      </c>
      <c r="D992" s="308" t="s">
        <v>14470</v>
      </c>
      <c r="E992" s="308" t="s">
        <v>14499</v>
      </c>
      <c r="F992" s="309" t="s">
        <v>3250</v>
      </c>
      <c r="G992" s="309" t="s">
        <v>5038</v>
      </c>
      <c r="H992" s="309" t="s">
        <v>5039</v>
      </c>
      <c r="I992" s="309" t="s">
        <v>2414</v>
      </c>
      <c r="J992" s="309" t="s">
        <v>15063</v>
      </c>
      <c r="K992" s="310">
        <v>1.4975459999999998</v>
      </c>
      <c r="L992" s="310">
        <v>1.4393389999999999</v>
      </c>
      <c r="M992" s="310">
        <f>VLOOKUP(H992,'Details of Feeder LEvel'!H:N,7,FALSE)</f>
        <v>0</v>
      </c>
      <c r="N992" s="310">
        <f t="shared" si="15"/>
        <v>3.8868255132062659</v>
      </c>
      <c r="O992" s="310">
        <v>3.8868255132062823</v>
      </c>
      <c r="P992" s="309" t="s">
        <v>15063</v>
      </c>
      <c r="Q992" s="311"/>
    </row>
    <row r="993" spans="1:17" s="312" customFormat="1" x14ac:dyDescent="0.3">
      <c r="A993" s="307">
        <v>990</v>
      </c>
      <c r="B993" s="308" t="s">
        <v>3732</v>
      </c>
      <c r="C993" s="308" t="s">
        <v>14466</v>
      </c>
      <c r="D993" s="308" t="s">
        <v>14470</v>
      </c>
      <c r="E993" s="308" t="s">
        <v>14487</v>
      </c>
      <c r="F993" s="309" t="s">
        <v>3250</v>
      </c>
      <c r="G993" s="309" t="s">
        <v>4335</v>
      </c>
      <c r="H993" s="309" t="s">
        <v>4336</v>
      </c>
      <c r="I993" s="309" t="s">
        <v>2655</v>
      </c>
      <c r="J993" s="309" t="s">
        <v>15063</v>
      </c>
      <c r="K993" s="310">
        <v>5.129999999999995E-2</v>
      </c>
      <c r="L993" s="310">
        <v>4.9969999999999896E-2</v>
      </c>
      <c r="M993" s="310">
        <f>VLOOKUP(H993,'Details of Feeder LEvel'!H:N,7,FALSE)</f>
        <v>3.5000000000000031E-3</v>
      </c>
      <c r="N993" s="310">
        <f t="shared" si="15"/>
        <v>2.5925925925926991</v>
      </c>
      <c r="O993" s="310">
        <v>20.56756842097257</v>
      </c>
      <c r="P993" s="309" t="s">
        <v>15063</v>
      </c>
      <c r="Q993" s="311"/>
    </row>
    <row r="994" spans="1:17" s="312" customFormat="1" x14ac:dyDescent="0.3">
      <c r="A994" s="307">
        <v>991</v>
      </c>
      <c r="B994" s="308" t="s">
        <v>3732</v>
      </c>
      <c r="C994" s="308" t="s">
        <v>14466</v>
      </c>
      <c r="D994" s="308" t="s">
        <v>14470</v>
      </c>
      <c r="E994" s="308" t="s">
        <v>14499</v>
      </c>
      <c r="F994" s="309" t="s">
        <v>3250</v>
      </c>
      <c r="G994" s="309" t="s">
        <v>5040</v>
      </c>
      <c r="H994" s="309" t="s">
        <v>5041</v>
      </c>
      <c r="I994" s="309" t="s">
        <v>2405</v>
      </c>
      <c r="J994" s="309" t="s">
        <v>15063</v>
      </c>
      <c r="K994" s="310">
        <v>4.5928829999999978</v>
      </c>
      <c r="L994" s="310">
        <v>4.1842268000000002</v>
      </c>
      <c r="M994" s="310">
        <f>VLOOKUP(H994,'Details of Feeder LEvel'!H:N,7,FALSE)</f>
        <v>5.2400000000041302E-4</v>
      </c>
      <c r="N994" s="310">
        <f t="shared" si="15"/>
        <v>8.8975965640752825</v>
      </c>
      <c r="O994" s="310">
        <v>12.962657036086334</v>
      </c>
      <c r="P994" s="309" t="s">
        <v>15063</v>
      </c>
      <c r="Q994" s="311"/>
    </row>
    <row r="995" spans="1:17" s="312" customFormat="1" x14ac:dyDescent="0.3">
      <c r="A995" s="307">
        <v>992</v>
      </c>
      <c r="B995" s="308" t="s">
        <v>3732</v>
      </c>
      <c r="C995" s="308" t="s">
        <v>14466</v>
      </c>
      <c r="D995" s="308" t="s">
        <v>14470</v>
      </c>
      <c r="E995" s="308" t="s">
        <v>14499</v>
      </c>
      <c r="F995" s="309" t="s">
        <v>3250</v>
      </c>
      <c r="G995" s="309" t="s">
        <v>5042</v>
      </c>
      <c r="H995" s="309" t="s">
        <v>14583</v>
      </c>
      <c r="I995" s="309" t="s">
        <v>2414</v>
      </c>
      <c r="J995" s="309" t="s">
        <v>15063</v>
      </c>
      <c r="K995" s="310">
        <v>1.0478000000000007</v>
      </c>
      <c r="L995" s="310">
        <v>1.0018</v>
      </c>
      <c r="M995" s="310">
        <f>VLOOKUP(H995,'Details of Feeder LEvel'!H:N,7,FALSE)</f>
        <v>0</v>
      </c>
      <c r="N995" s="310">
        <f t="shared" si="15"/>
        <v>4.3901507921359686</v>
      </c>
      <c r="O995" s="310">
        <v>4.3901507921359713</v>
      </c>
      <c r="P995" s="309" t="s">
        <v>15063</v>
      </c>
      <c r="Q995" s="311"/>
    </row>
    <row r="996" spans="1:17" s="312" customFormat="1" x14ac:dyDescent="0.3">
      <c r="A996" s="307">
        <v>993</v>
      </c>
      <c r="B996" s="308" t="s">
        <v>3732</v>
      </c>
      <c r="C996" s="308" t="s">
        <v>14503</v>
      </c>
      <c r="D996" s="308" t="s">
        <v>14515</v>
      </c>
      <c r="E996" s="308" t="s">
        <v>14584</v>
      </c>
      <c r="F996" s="309" t="s">
        <v>3776</v>
      </c>
      <c r="G996" s="309" t="s">
        <v>3777</v>
      </c>
      <c r="H996" s="309" t="s">
        <v>14585</v>
      </c>
      <c r="I996" s="309" t="s">
        <v>2432</v>
      </c>
      <c r="J996" s="309" t="s">
        <v>15063</v>
      </c>
      <c r="K996" s="310">
        <v>0</v>
      </c>
      <c r="L996" s="310">
        <v>1.9009000000000002E-2</v>
      </c>
      <c r="M996" s="310">
        <f>VLOOKUP(H996,'Details of Feeder LEvel'!H:N,7,FALSE)</f>
        <v>0</v>
      </c>
      <c r="N996" s="310" t="e">
        <f t="shared" si="15"/>
        <v>#DIV/0!</v>
      </c>
      <c r="O996" s="310" t="e">
        <v>#DIV/0!</v>
      </c>
      <c r="P996" s="309" t="s">
        <v>15063</v>
      </c>
      <c r="Q996" s="311"/>
    </row>
    <row r="997" spans="1:17" s="312" customFormat="1" x14ac:dyDescent="0.3">
      <c r="A997" s="307">
        <v>994</v>
      </c>
      <c r="B997" s="308" t="s">
        <v>3732</v>
      </c>
      <c r="C997" s="308" t="s">
        <v>14503</v>
      </c>
      <c r="D997" s="308" t="s">
        <v>14515</v>
      </c>
      <c r="E997" s="308" t="s">
        <v>14584</v>
      </c>
      <c r="F997" s="309" t="s">
        <v>3776</v>
      </c>
      <c r="G997" s="309" t="s">
        <v>3778</v>
      </c>
      <c r="H997" s="309" t="s">
        <v>14586</v>
      </c>
      <c r="I997" s="309" t="s">
        <v>2432</v>
      </c>
      <c r="J997" s="309" t="s">
        <v>15063</v>
      </c>
      <c r="K997" s="310">
        <v>0</v>
      </c>
      <c r="L997" s="310">
        <v>4.7470000000000004E-3</v>
      </c>
      <c r="M997" s="310">
        <f>VLOOKUP(H997,'Details of Feeder LEvel'!H:N,7,FALSE)</f>
        <v>0</v>
      </c>
      <c r="N997" s="310" t="e">
        <f t="shared" si="15"/>
        <v>#DIV/0!</v>
      </c>
      <c r="O997" s="310" t="e">
        <v>#DIV/0!</v>
      </c>
      <c r="P997" s="309" t="s">
        <v>15063</v>
      </c>
      <c r="Q997" s="311"/>
    </row>
    <row r="998" spans="1:17" s="312" customFormat="1" x14ac:dyDescent="0.3">
      <c r="A998" s="307">
        <v>995</v>
      </c>
      <c r="B998" s="308" t="s">
        <v>3732</v>
      </c>
      <c r="C998" s="308" t="s">
        <v>14466</v>
      </c>
      <c r="D998" s="308" t="s">
        <v>4648</v>
      </c>
      <c r="E998" s="308" t="s">
        <v>14511</v>
      </c>
      <c r="F998" s="309" t="s">
        <v>4637</v>
      </c>
      <c r="G998" s="309" t="s">
        <v>14587</v>
      </c>
      <c r="H998" s="309" t="s">
        <v>4638</v>
      </c>
      <c r="I998" s="309" t="s">
        <v>2405</v>
      </c>
      <c r="J998" s="309" t="s">
        <v>15063</v>
      </c>
      <c r="K998" s="310">
        <v>2.3181999999999969</v>
      </c>
      <c r="L998" s="310">
        <v>2.1086939999999998</v>
      </c>
      <c r="M998" s="310">
        <f>VLOOKUP(H998,'Details of Feeder LEvel'!H:N,7,FALSE)</f>
        <v>0</v>
      </c>
      <c r="N998" s="310">
        <f t="shared" si="15"/>
        <v>9.0374428435854259</v>
      </c>
      <c r="O998" s="310">
        <v>10.949811007527533</v>
      </c>
      <c r="P998" s="309" t="s">
        <v>15063</v>
      </c>
      <c r="Q998" s="311"/>
    </row>
    <row r="999" spans="1:17" s="312" customFormat="1" x14ac:dyDescent="0.3">
      <c r="A999" s="307">
        <v>996</v>
      </c>
      <c r="B999" s="308" t="s">
        <v>3732</v>
      </c>
      <c r="C999" s="308" t="s">
        <v>14466</v>
      </c>
      <c r="D999" s="308" t="s">
        <v>4648</v>
      </c>
      <c r="E999" s="308" t="s">
        <v>14511</v>
      </c>
      <c r="F999" s="309" t="s">
        <v>4637</v>
      </c>
      <c r="G999" s="309" t="s">
        <v>4639</v>
      </c>
      <c r="H999" s="309" t="s">
        <v>4640</v>
      </c>
      <c r="I999" s="309" t="s">
        <v>2405</v>
      </c>
      <c r="J999" s="309" t="s">
        <v>15063</v>
      </c>
      <c r="K999" s="310">
        <v>2.9975999999999989</v>
      </c>
      <c r="L999" s="310">
        <v>2.8139180000000001</v>
      </c>
      <c r="M999" s="310">
        <f>VLOOKUP(H999,'Details of Feeder LEvel'!H:N,7,FALSE)</f>
        <v>0</v>
      </c>
      <c r="N999" s="310">
        <f t="shared" si="15"/>
        <v>6.1276354416866443</v>
      </c>
      <c r="O999" s="310">
        <v>13.200297855570875</v>
      </c>
      <c r="P999" s="309" t="s">
        <v>15063</v>
      </c>
      <c r="Q999" s="311"/>
    </row>
    <row r="1000" spans="1:17" s="312" customFormat="1" x14ac:dyDescent="0.3">
      <c r="A1000" s="307">
        <v>997</v>
      </c>
      <c r="B1000" s="308" t="s">
        <v>3732</v>
      </c>
      <c r="C1000" s="308" t="s">
        <v>14466</v>
      </c>
      <c r="D1000" s="308" t="s">
        <v>4648</v>
      </c>
      <c r="E1000" s="308" t="s">
        <v>14511</v>
      </c>
      <c r="F1000" s="309" t="s">
        <v>4637</v>
      </c>
      <c r="G1000" s="309" t="s">
        <v>4641</v>
      </c>
      <c r="H1000" s="309" t="s">
        <v>14588</v>
      </c>
      <c r="I1000" s="309" t="s">
        <v>2405</v>
      </c>
      <c r="J1000" s="309" t="s">
        <v>15063</v>
      </c>
      <c r="K1000" s="310">
        <v>2.5120499999999995</v>
      </c>
      <c r="L1000" s="310">
        <v>2.3448540000000002</v>
      </c>
      <c r="M1000" s="310">
        <f>VLOOKUP(H1000,'Details of Feeder LEvel'!H:N,7,FALSE)</f>
        <v>0</v>
      </c>
      <c r="N1000" s="310">
        <f t="shared" si="15"/>
        <v>6.6557592404609496</v>
      </c>
      <c r="O1000" s="310">
        <v>9.6028254247570661</v>
      </c>
      <c r="P1000" s="309" t="s">
        <v>15063</v>
      </c>
      <c r="Q1000" s="311"/>
    </row>
    <row r="1001" spans="1:17" s="312" customFormat="1" x14ac:dyDescent="0.3">
      <c r="A1001" s="307">
        <v>998</v>
      </c>
      <c r="B1001" s="308" t="s">
        <v>3732</v>
      </c>
      <c r="C1001" s="308" t="s">
        <v>14466</v>
      </c>
      <c r="D1001" s="308" t="s">
        <v>4648</v>
      </c>
      <c r="E1001" s="308" t="s">
        <v>14511</v>
      </c>
      <c r="F1001" s="309" t="s">
        <v>4637</v>
      </c>
      <c r="G1001" s="309" t="s">
        <v>14589</v>
      </c>
      <c r="H1001" s="309" t="s">
        <v>14590</v>
      </c>
      <c r="I1001" s="309" t="s">
        <v>2432</v>
      </c>
      <c r="J1001" s="309" t="s">
        <v>15063</v>
      </c>
      <c r="K1001" s="310">
        <v>1.1259000000000003</v>
      </c>
      <c r="L1001" s="310">
        <v>1.0815699999999999</v>
      </c>
      <c r="M1001" s="310">
        <f>VLOOKUP(H1001,'Details of Feeder LEvel'!H:N,7,FALSE)</f>
        <v>0</v>
      </c>
      <c r="N1001" s="310">
        <f t="shared" si="15"/>
        <v>3.9372946087574752</v>
      </c>
      <c r="O1001" s="310">
        <v>3.9372946087574801</v>
      </c>
      <c r="P1001" s="309" t="s">
        <v>15063</v>
      </c>
      <c r="Q1001" s="311"/>
    </row>
    <row r="1002" spans="1:17" s="312" customFormat="1" x14ac:dyDescent="0.3">
      <c r="A1002" s="307">
        <v>999</v>
      </c>
      <c r="B1002" s="308" t="s">
        <v>3732</v>
      </c>
      <c r="C1002" s="308" t="s">
        <v>14466</v>
      </c>
      <c r="D1002" s="308" t="s">
        <v>4648</v>
      </c>
      <c r="E1002" s="308" t="s">
        <v>14511</v>
      </c>
      <c r="F1002" s="309" t="s">
        <v>4637</v>
      </c>
      <c r="G1002" s="309" t="s">
        <v>4642</v>
      </c>
      <c r="H1002" s="309" t="s">
        <v>14591</v>
      </c>
      <c r="I1002" s="309" t="s">
        <v>2432</v>
      </c>
      <c r="J1002" s="309" t="s">
        <v>15063</v>
      </c>
      <c r="K1002" s="310">
        <v>0.34060000000000157</v>
      </c>
      <c r="L1002" s="310">
        <v>0.316639</v>
      </c>
      <c r="M1002" s="310">
        <f>VLOOKUP(H1002,'Details of Feeder LEvel'!H:N,7,FALSE)</f>
        <v>0</v>
      </c>
      <c r="N1002" s="310">
        <f t="shared" si="15"/>
        <v>7.0349383440990758</v>
      </c>
      <c r="O1002" s="310">
        <v>7.1081623507577962</v>
      </c>
      <c r="P1002" s="309" t="s">
        <v>15063</v>
      </c>
      <c r="Q1002" s="311"/>
    </row>
    <row r="1003" spans="1:17" s="312" customFormat="1" x14ac:dyDescent="0.3">
      <c r="A1003" s="307">
        <v>1000</v>
      </c>
      <c r="B1003" s="308" t="s">
        <v>3732</v>
      </c>
      <c r="C1003" s="308" t="s">
        <v>14466</v>
      </c>
      <c r="D1003" s="308" t="s">
        <v>4648</v>
      </c>
      <c r="E1003" s="308" t="s">
        <v>14511</v>
      </c>
      <c r="F1003" s="309" t="s">
        <v>4637</v>
      </c>
      <c r="G1003" s="309" t="s">
        <v>4643</v>
      </c>
      <c r="H1003" s="309" t="s">
        <v>14592</v>
      </c>
      <c r="I1003" s="309" t="s">
        <v>2432</v>
      </c>
      <c r="J1003" s="309" t="s">
        <v>15063</v>
      </c>
      <c r="K1003" s="310">
        <v>0.32040000000000013</v>
      </c>
      <c r="L1003" s="310">
        <v>0.30269400000000002</v>
      </c>
      <c r="M1003" s="310">
        <f>VLOOKUP(H1003,'Details of Feeder LEvel'!H:N,7,FALSE)</f>
        <v>0</v>
      </c>
      <c r="N1003" s="310">
        <f t="shared" si="15"/>
        <v>5.5262172284644517</v>
      </c>
      <c r="O1003" s="310">
        <v>6.7611406687048685</v>
      </c>
      <c r="P1003" s="309" t="s">
        <v>15063</v>
      </c>
      <c r="Q1003" s="311"/>
    </row>
    <row r="1004" spans="1:17" s="312" customFormat="1" x14ac:dyDescent="0.3">
      <c r="A1004" s="307">
        <v>1001</v>
      </c>
      <c r="B1004" s="308" t="s">
        <v>3732</v>
      </c>
      <c r="C1004" s="308" t="s">
        <v>14466</v>
      </c>
      <c r="D1004" s="308" t="s">
        <v>4648</v>
      </c>
      <c r="E1004" s="308" t="s">
        <v>14511</v>
      </c>
      <c r="F1004" s="309" t="s">
        <v>4637</v>
      </c>
      <c r="G1004" s="309" t="s">
        <v>4644</v>
      </c>
      <c r="H1004" s="309" t="s">
        <v>14593</v>
      </c>
      <c r="I1004" s="309" t="s">
        <v>2432</v>
      </c>
      <c r="J1004" s="309" t="s">
        <v>15063</v>
      </c>
      <c r="K1004" s="310">
        <v>0.19469999999999982</v>
      </c>
      <c r="L1004" s="310">
        <v>0.184612</v>
      </c>
      <c r="M1004" s="310">
        <f>VLOOKUP(H1004,'Details of Feeder LEvel'!H:N,7,FALSE)</f>
        <v>0</v>
      </c>
      <c r="N1004" s="310">
        <f t="shared" si="15"/>
        <v>5.1813045711349917</v>
      </c>
      <c r="O1004" s="310">
        <v>5.187778876588089</v>
      </c>
      <c r="P1004" s="309" t="s">
        <v>15063</v>
      </c>
      <c r="Q1004" s="311"/>
    </row>
    <row r="1005" spans="1:17" s="312" customFormat="1" x14ac:dyDescent="0.3">
      <c r="A1005" s="307">
        <v>1002</v>
      </c>
      <c r="B1005" s="308" t="s">
        <v>3732</v>
      </c>
      <c r="C1005" s="308" t="s">
        <v>14466</v>
      </c>
      <c r="D1005" s="308" t="s">
        <v>4648</v>
      </c>
      <c r="E1005" s="308" t="s">
        <v>14594</v>
      </c>
      <c r="F1005" s="309" t="s">
        <v>4648</v>
      </c>
      <c r="G1005" s="309" t="s">
        <v>5122</v>
      </c>
      <c r="H1005" s="309" t="s">
        <v>5123</v>
      </c>
      <c r="I1005" s="309" t="s">
        <v>2432</v>
      </c>
      <c r="J1005" s="309" t="s">
        <v>15063</v>
      </c>
      <c r="K1005" s="310">
        <v>2.8788400000000007</v>
      </c>
      <c r="L1005" s="310">
        <v>2.655208</v>
      </c>
      <c r="M1005" s="310">
        <f>VLOOKUP(H1005,'Details of Feeder LEvel'!H:N,7,FALSE)</f>
        <v>0</v>
      </c>
      <c r="N1005" s="310">
        <f t="shared" si="15"/>
        <v>7.7681288296675284</v>
      </c>
      <c r="O1005" s="310">
        <v>7.768128829667531</v>
      </c>
      <c r="P1005" s="309" t="s">
        <v>15063</v>
      </c>
      <c r="Q1005" s="311"/>
    </row>
    <row r="1006" spans="1:17" s="312" customFormat="1" x14ac:dyDescent="0.3">
      <c r="A1006" s="307">
        <v>1003</v>
      </c>
      <c r="B1006" s="308" t="s">
        <v>3732</v>
      </c>
      <c r="C1006" s="308" t="s">
        <v>14466</v>
      </c>
      <c r="D1006" s="308" t="s">
        <v>4648</v>
      </c>
      <c r="E1006" s="308" t="s">
        <v>14594</v>
      </c>
      <c r="F1006" s="309" t="s">
        <v>4648</v>
      </c>
      <c r="G1006" s="309" t="s">
        <v>5124</v>
      </c>
      <c r="H1006" s="309" t="s">
        <v>5125</v>
      </c>
      <c r="I1006" s="309" t="s">
        <v>2432</v>
      </c>
      <c r="J1006" s="309" t="s">
        <v>15063</v>
      </c>
      <c r="K1006" s="310">
        <v>5.1815600000000002</v>
      </c>
      <c r="L1006" s="310">
        <v>4.7745556499999999</v>
      </c>
      <c r="M1006" s="310">
        <f>VLOOKUP(H1006,'Details of Feeder LEvel'!H:N,7,FALSE)</f>
        <v>0</v>
      </c>
      <c r="N1006" s="310">
        <f t="shared" si="15"/>
        <v>7.854861277298733</v>
      </c>
      <c r="O1006" s="310">
        <v>7.8548612772987303</v>
      </c>
      <c r="P1006" s="309" t="s">
        <v>15063</v>
      </c>
      <c r="Q1006" s="311"/>
    </row>
    <row r="1007" spans="1:17" s="312" customFormat="1" x14ac:dyDescent="0.3">
      <c r="A1007" s="307">
        <v>1004</v>
      </c>
      <c r="B1007" s="308" t="s">
        <v>3732</v>
      </c>
      <c r="C1007" s="308" t="s">
        <v>14466</v>
      </c>
      <c r="D1007" s="308" t="s">
        <v>4648</v>
      </c>
      <c r="E1007" s="308" t="s">
        <v>14594</v>
      </c>
      <c r="F1007" s="309" t="s">
        <v>4648</v>
      </c>
      <c r="G1007" s="309" t="s">
        <v>5126</v>
      </c>
      <c r="H1007" s="309" t="s">
        <v>14595</v>
      </c>
      <c r="I1007" s="309" t="s">
        <v>2414</v>
      </c>
      <c r="J1007" s="309" t="s">
        <v>15063</v>
      </c>
      <c r="K1007" s="310">
        <v>3.6914000000000002</v>
      </c>
      <c r="L1007" s="310">
        <v>3.4138012500000001</v>
      </c>
      <c r="M1007" s="310">
        <f>VLOOKUP(H1007,'Details of Feeder LEvel'!H:N,7,FALSE)</f>
        <v>0</v>
      </c>
      <c r="N1007" s="310">
        <f t="shared" si="15"/>
        <v>7.5201481822614751</v>
      </c>
      <c r="O1007" s="310">
        <v>7.5201481822614769</v>
      </c>
      <c r="P1007" s="309" t="s">
        <v>15063</v>
      </c>
      <c r="Q1007" s="311"/>
    </row>
    <row r="1008" spans="1:17" s="312" customFormat="1" x14ac:dyDescent="0.3">
      <c r="A1008" s="307">
        <v>1005</v>
      </c>
      <c r="B1008" s="308" t="s">
        <v>3732</v>
      </c>
      <c r="C1008" s="308" t="s">
        <v>14466</v>
      </c>
      <c r="D1008" s="308" t="s">
        <v>4648</v>
      </c>
      <c r="E1008" s="308" t="s">
        <v>14594</v>
      </c>
      <c r="F1008" s="309" t="s">
        <v>4648</v>
      </c>
      <c r="G1008" s="309" t="s">
        <v>5133</v>
      </c>
      <c r="H1008" s="309" t="s">
        <v>14596</v>
      </c>
      <c r="I1008" s="309" t="s">
        <v>2432</v>
      </c>
      <c r="J1008" s="309" t="s">
        <v>15063</v>
      </c>
      <c r="K1008" s="310">
        <v>0.88080000000000025</v>
      </c>
      <c r="L1008" s="310">
        <v>0.81831900000000002</v>
      </c>
      <c r="M1008" s="310">
        <f>VLOOKUP(H1008,'Details of Feeder LEvel'!H:N,7,FALSE)</f>
        <v>0</v>
      </c>
      <c r="N1008" s="310">
        <f t="shared" si="15"/>
        <v>7.093664850136264</v>
      </c>
      <c r="O1008" s="310">
        <v>7.0936648501362605</v>
      </c>
      <c r="P1008" s="309" t="s">
        <v>15063</v>
      </c>
      <c r="Q1008" s="311"/>
    </row>
    <row r="1009" spans="1:17" s="312" customFormat="1" x14ac:dyDescent="0.3">
      <c r="A1009" s="307">
        <v>1006</v>
      </c>
      <c r="B1009" s="308" t="s">
        <v>3732</v>
      </c>
      <c r="C1009" s="308" t="s">
        <v>14466</v>
      </c>
      <c r="D1009" s="308" t="s">
        <v>4648</v>
      </c>
      <c r="E1009" s="308" t="s">
        <v>14594</v>
      </c>
      <c r="F1009" s="309" t="s">
        <v>4648</v>
      </c>
      <c r="G1009" s="309" t="s">
        <v>5134</v>
      </c>
      <c r="H1009" s="309" t="s">
        <v>14597</v>
      </c>
      <c r="I1009" s="309" t="s">
        <v>2432</v>
      </c>
      <c r="J1009" s="309" t="s">
        <v>15063</v>
      </c>
      <c r="K1009" s="310">
        <v>1.7565199999999996</v>
      </c>
      <c r="L1009" s="310">
        <v>1.6295265000000001</v>
      </c>
      <c r="M1009" s="310">
        <f>VLOOKUP(H1009,'Details of Feeder LEvel'!H:N,7,FALSE)</f>
        <v>0</v>
      </c>
      <c r="N1009" s="310">
        <f t="shared" si="15"/>
        <v>7.229835128549607</v>
      </c>
      <c r="O1009" s="310">
        <v>7.2298351285495999</v>
      </c>
      <c r="P1009" s="309" t="s">
        <v>15063</v>
      </c>
      <c r="Q1009" s="311"/>
    </row>
    <row r="1010" spans="1:17" s="312" customFormat="1" x14ac:dyDescent="0.3">
      <c r="A1010" s="307">
        <v>1007</v>
      </c>
      <c r="B1010" s="308" t="s">
        <v>3732</v>
      </c>
      <c r="C1010" s="308" t="s">
        <v>14466</v>
      </c>
      <c r="D1010" s="308" t="s">
        <v>4648</v>
      </c>
      <c r="E1010" s="308" t="s">
        <v>14594</v>
      </c>
      <c r="F1010" s="309" t="s">
        <v>4648</v>
      </c>
      <c r="G1010" s="309" t="s">
        <v>5135</v>
      </c>
      <c r="H1010" s="309" t="s">
        <v>14598</v>
      </c>
      <c r="I1010" s="309" t="s">
        <v>2432</v>
      </c>
      <c r="J1010" s="309" t="s">
        <v>15063</v>
      </c>
      <c r="K1010" s="310">
        <v>3.0664799999999994</v>
      </c>
      <c r="L1010" s="310">
        <v>2.83513525</v>
      </c>
      <c r="M1010" s="310">
        <f>VLOOKUP(H1010,'Details of Feeder LEvel'!H:N,7,FALSE)</f>
        <v>0</v>
      </c>
      <c r="N1010" s="310">
        <f t="shared" si="15"/>
        <v>7.5443097623333424</v>
      </c>
      <c r="O1010" s="310">
        <v>7.544309762333345</v>
      </c>
      <c r="P1010" s="309" t="s">
        <v>15063</v>
      </c>
      <c r="Q1010" s="311"/>
    </row>
    <row r="1011" spans="1:17" s="312" customFormat="1" x14ac:dyDescent="0.3">
      <c r="A1011" s="307">
        <v>1008</v>
      </c>
      <c r="B1011" s="308" t="s">
        <v>3732</v>
      </c>
      <c r="C1011" s="308" t="s">
        <v>14466</v>
      </c>
      <c r="D1011" s="308" t="s">
        <v>4648</v>
      </c>
      <c r="E1011" s="308" t="s">
        <v>14594</v>
      </c>
      <c r="F1011" s="309" t="s">
        <v>4648</v>
      </c>
      <c r="G1011" s="309" t="s">
        <v>5136</v>
      </c>
      <c r="H1011" s="309" t="s">
        <v>14599</v>
      </c>
      <c r="I1011" s="309" t="s">
        <v>2432</v>
      </c>
      <c r="J1011" s="309" t="s">
        <v>15063</v>
      </c>
      <c r="K1011" s="310">
        <v>3.8017599999999998</v>
      </c>
      <c r="L1011" s="310">
        <v>3.5305525000000002</v>
      </c>
      <c r="M1011" s="310">
        <f>VLOOKUP(H1011,'Details of Feeder LEvel'!H:N,7,FALSE)</f>
        <v>0</v>
      </c>
      <c r="N1011" s="310">
        <f t="shared" si="15"/>
        <v>7.1337354278018505</v>
      </c>
      <c r="O1011" s="310">
        <v>7.1337354278018577</v>
      </c>
      <c r="P1011" s="309" t="s">
        <v>15063</v>
      </c>
      <c r="Q1011" s="311"/>
    </row>
    <row r="1012" spans="1:17" s="312" customFormat="1" x14ac:dyDescent="0.3">
      <c r="A1012" s="307">
        <v>1009</v>
      </c>
      <c r="B1012" s="308" t="s">
        <v>3732</v>
      </c>
      <c r="C1012" s="308" t="s">
        <v>14466</v>
      </c>
      <c r="D1012" s="308" t="s">
        <v>4648</v>
      </c>
      <c r="E1012" s="308" t="s">
        <v>14594</v>
      </c>
      <c r="F1012" s="309" t="s">
        <v>4648</v>
      </c>
      <c r="G1012" s="309" t="s">
        <v>5137</v>
      </c>
      <c r="H1012" s="309" t="s">
        <v>14600</v>
      </c>
      <c r="I1012" s="309" t="s">
        <v>2432</v>
      </c>
      <c r="J1012" s="309" t="s">
        <v>15063</v>
      </c>
      <c r="K1012" s="310">
        <v>4.0324</v>
      </c>
      <c r="L1012" s="310">
        <v>3.74648665</v>
      </c>
      <c r="M1012" s="310">
        <f>VLOOKUP(H1012,'Details of Feeder LEvel'!H:N,7,FALSE)</f>
        <v>0</v>
      </c>
      <c r="N1012" s="310">
        <f t="shared" si="15"/>
        <v>7.0904014978672745</v>
      </c>
      <c r="O1012" s="310">
        <v>7.0904014978672825</v>
      </c>
      <c r="P1012" s="309" t="s">
        <v>15063</v>
      </c>
      <c r="Q1012" s="311"/>
    </row>
    <row r="1013" spans="1:17" s="312" customFormat="1" x14ac:dyDescent="0.3">
      <c r="A1013" s="307">
        <v>1010</v>
      </c>
      <c r="B1013" s="308" t="s">
        <v>3732</v>
      </c>
      <c r="C1013" s="308" t="s">
        <v>14466</v>
      </c>
      <c r="D1013" s="308" t="s">
        <v>4648</v>
      </c>
      <c r="E1013" s="308" t="s">
        <v>14594</v>
      </c>
      <c r="F1013" s="309" t="s">
        <v>4648</v>
      </c>
      <c r="G1013" s="309" t="s">
        <v>5127</v>
      </c>
      <c r="H1013" s="309" t="s">
        <v>14601</v>
      </c>
      <c r="I1013" s="309" t="s">
        <v>2432</v>
      </c>
      <c r="J1013" s="309" t="s">
        <v>15063</v>
      </c>
      <c r="K1013" s="310">
        <v>2.5962399999999999</v>
      </c>
      <c r="L1013" s="310">
        <v>2.4020392500000001</v>
      </c>
      <c r="M1013" s="310">
        <f>VLOOKUP(H1013,'Details of Feeder LEvel'!H:N,7,FALSE)</f>
        <v>0</v>
      </c>
      <c r="N1013" s="310">
        <f t="shared" si="15"/>
        <v>7.480076957446145</v>
      </c>
      <c r="O1013" s="310">
        <v>7.4800769574461468</v>
      </c>
      <c r="P1013" s="309" t="s">
        <v>15063</v>
      </c>
      <c r="Q1013" s="311"/>
    </row>
    <row r="1014" spans="1:17" s="312" customFormat="1" x14ac:dyDescent="0.3">
      <c r="A1014" s="307">
        <v>1011</v>
      </c>
      <c r="B1014" s="308" t="s">
        <v>3732</v>
      </c>
      <c r="C1014" s="308" t="s">
        <v>14466</v>
      </c>
      <c r="D1014" s="308" t="s">
        <v>4648</v>
      </c>
      <c r="E1014" s="308" t="s">
        <v>14594</v>
      </c>
      <c r="F1014" s="309" t="s">
        <v>4648</v>
      </c>
      <c r="G1014" s="309" t="s">
        <v>5138</v>
      </c>
      <c r="H1014" s="309" t="s">
        <v>14602</v>
      </c>
      <c r="I1014" s="309" t="s">
        <v>2432</v>
      </c>
      <c r="J1014" s="309" t="s">
        <v>15063</v>
      </c>
      <c r="K1014" s="310">
        <v>1.6310000000000002</v>
      </c>
      <c r="L1014" s="310">
        <v>1.4939506999999999</v>
      </c>
      <c r="M1014" s="310">
        <f>VLOOKUP(H1014,'Details of Feeder LEvel'!H:N,7,FALSE)</f>
        <v>0</v>
      </c>
      <c r="N1014" s="310">
        <f t="shared" si="15"/>
        <v>8.4027774371551409</v>
      </c>
      <c r="O1014" s="310">
        <v>8.4027774371551516</v>
      </c>
      <c r="P1014" s="309" t="s">
        <v>15063</v>
      </c>
      <c r="Q1014" s="311"/>
    </row>
    <row r="1015" spans="1:17" s="312" customFormat="1" x14ac:dyDescent="0.3">
      <c r="A1015" s="307">
        <v>1012</v>
      </c>
      <c r="B1015" s="308" t="s">
        <v>3732</v>
      </c>
      <c r="C1015" s="308" t="s">
        <v>14466</v>
      </c>
      <c r="D1015" s="308" t="s">
        <v>4648</v>
      </c>
      <c r="E1015" s="308" t="s">
        <v>14594</v>
      </c>
      <c r="F1015" s="309" t="s">
        <v>4648</v>
      </c>
      <c r="G1015" s="309" t="s">
        <v>5139</v>
      </c>
      <c r="H1015" s="309" t="s">
        <v>14603</v>
      </c>
      <c r="I1015" s="309" t="s">
        <v>2432</v>
      </c>
      <c r="J1015" s="309" t="s">
        <v>15063</v>
      </c>
      <c r="K1015" s="310">
        <v>2.72384</v>
      </c>
      <c r="L1015" s="310">
        <v>2.57033625</v>
      </c>
      <c r="M1015" s="310">
        <f>VLOOKUP(H1015,'Details of Feeder LEvel'!H:N,7,FALSE)</f>
        <v>0</v>
      </c>
      <c r="N1015" s="310">
        <f t="shared" si="15"/>
        <v>5.6355641300516934</v>
      </c>
      <c r="O1015" s="310">
        <v>5.6355641300516961</v>
      </c>
      <c r="P1015" s="309" t="s">
        <v>15063</v>
      </c>
      <c r="Q1015" s="311"/>
    </row>
    <row r="1016" spans="1:17" s="312" customFormat="1" x14ac:dyDescent="0.3">
      <c r="A1016" s="307">
        <v>1013</v>
      </c>
      <c r="B1016" s="308" t="s">
        <v>3732</v>
      </c>
      <c r="C1016" s="308" t="s">
        <v>14466</v>
      </c>
      <c r="D1016" s="308" t="s">
        <v>4648</v>
      </c>
      <c r="E1016" s="308" t="s">
        <v>14467</v>
      </c>
      <c r="F1016" s="309" t="s">
        <v>4648</v>
      </c>
      <c r="G1016" s="309" t="s">
        <v>4650</v>
      </c>
      <c r="H1016" s="309" t="s">
        <v>14604</v>
      </c>
      <c r="I1016" s="309" t="s">
        <v>2432</v>
      </c>
      <c r="J1016" s="309" t="s">
        <v>15063</v>
      </c>
      <c r="K1016" s="310">
        <v>3.9341331776065891</v>
      </c>
      <c r="L1016" s="310">
        <v>3.6252954900000005</v>
      </c>
      <c r="M1016" s="310">
        <f>VLOOKUP(H1016,'Details of Feeder LEvel'!H:N,7,FALSE)</f>
        <v>0</v>
      </c>
      <c r="N1016" s="310">
        <f t="shared" si="15"/>
        <v>7.8502092751846391</v>
      </c>
      <c r="O1016" s="310">
        <v>7.8502092751846391</v>
      </c>
      <c r="P1016" s="309" t="s">
        <v>15063</v>
      </c>
      <c r="Q1016" s="311"/>
    </row>
    <row r="1017" spans="1:17" s="312" customFormat="1" x14ac:dyDescent="0.3">
      <c r="A1017" s="307">
        <v>1014</v>
      </c>
      <c r="B1017" s="308" t="s">
        <v>3732</v>
      </c>
      <c r="C1017" s="308" t="s">
        <v>14466</v>
      </c>
      <c r="D1017" s="308" t="s">
        <v>4648</v>
      </c>
      <c r="E1017" s="308" t="s">
        <v>14594</v>
      </c>
      <c r="F1017" s="309" t="s">
        <v>4648</v>
      </c>
      <c r="G1017" s="309" t="s">
        <v>5128</v>
      </c>
      <c r="H1017" s="309" t="s">
        <v>14605</v>
      </c>
      <c r="I1017" s="309" t="s">
        <v>2432</v>
      </c>
      <c r="J1017" s="309" t="s">
        <v>15063</v>
      </c>
      <c r="K1017" s="310">
        <v>3.3731199999999992</v>
      </c>
      <c r="L1017" s="310">
        <v>3.1279344</v>
      </c>
      <c r="M1017" s="310">
        <f>VLOOKUP(H1017,'Details of Feeder LEvel'!H:N,7,FALSE)</f>
        <v>0</v>
      </c>
      <c r="N1017" s="310">
        <f t="shared" si="15"/>
        <v>7.2688075135186203</v>
      </c>
      <c r="O1017" s="310">
        <v>7.2688075135186043</v>
      </c>
      <c r="P1017" s="309" t="s">
        <v>15063</v>
      </c>
      <c r="Q1017" s="311"/>
    </row>
    <row r="1018" spans="1:17" s="312" customFormat="1" x14ac:dyDescent="0.3">
      <c r="A1018" s="307">
        <v>1015</v>
      </c>
      <c r="B1018" s="308" t="s">
        <v>3732</v>
      </c>
      <c r="C1018" s="308" t="s">
        <v>14466</v>
      </c>
      <c r="D1018" s="308" t="s">
        <v>4648</v>
      </c>
      <c r="E1018" s="308" t="s">
        <v>14594</v>
      </c>
      <c r="F1018" s="309" t="s">
        <v>4648</v>
      </c>
      <c r="G1018" s="309" t="s">
        <v>5129</v>
      </c>
      <c r="H1018" s="309" t="s">
        <v>14606</v>
      </c>
      <c r="I1018" s="309" t="s">
        <v>2432</v>
      </c>
      <c r="J1018" s="309" t="s">
        <v>15063</v>
      </c>
      <c r="K1018" s="310">
        <v>1.0702200000000004</v>
      </c>
      <c r="L1018" s="310">
        <v>0.99438024999999997</v>
      </c>
      <c r="M1018" s="310">
        <f>VLOOKUP(H1018,'Details of Feeder LEvel'!H:N,7,FALSE)</f>
        <v>0</v>
      </c>
      <c r="N1018" s="310">
        <f t="shared" si="15"/>
        <v>7.0863700921306272</v>
      </c>
      <c r="O1018" s="310">
        <v>9.7628395072130161</v>
      </c>
      <c r="P1018" s="309" t="s">
        <v>15063</v>
      </c>
      <c r="Q1018" s="311"/>
    </row>
    <row r="1019" spans="1:17" s="312" customFormat="1" x14ac:dyDescent="0.3">
      <c r="A1019" s="307">
        <v>1016</v>
      </c>
      <c r="B1019" s="308" t="s">
        <v>3732</v>
      </c>
      <c r="C1019" s="308" t="s">
        <v>14466</v>
      </c>
      <c r="D1019" s="308" t="s">
        <v>4648</v>
      </c>
      <c r="E1019" s="308" t="s">
        <v>14467</v>
      </c>
      <c r="F1019" s="309" t="s">
        <v>4648</v>
      </c>
      <c r="G1019" s="309" t="s">
        <v>4649</v>
      </c>
      <c r="H1019" s="309" t="s">
        <v>14607</v>
      </c>
      <c r="I1019" s="309" t="s">
        <v>2432</v>
      </c>
      <c r="J1019" s="309" t="s">
        <v>15063</v>
      </c>
      <c r="K1019" s="310">
        <v>4.4633295868291905</v>
      </c>
      <c r="L1019" s="310">
        <v>4.1128204999999998</v>
      </c>
      <c r="M1019" s="310">
        <f>VLOOKUP(H1019,'Details of Feeder LEvel'!H:N,7,FALSE)</f>
        <v>0</v>
      </c>
      <c r="N1019" s="310">
        <f t="shared" si="15"/>
        <v>7.8530854603143272</v>
      </c>
      <c r="O1019" s="310">
        <v>7.8530854603143236</v>
      </c>
      <c r="P1019" s="309" t="s">
        <v>15063</v>
      </c>
      <c r="Q1019" s="311"/>
    </row>
    <row r="1020" spans="1:17" s="312" customFormat="1" x14ac:dyDescent="0.3">
      <c r="A1020" s="307">
        <v>1017</v>
      </c>
      <c r="B1020" s="308" t="s">
        <v>3732</v>
      </c>
      <c r="C1020" s="308" t="s">
        <v>14466</v>
      </c>
      <c r="D1020" s="308" t="s">
        <v>4648</v>
      </c>
      <c r="E1020" s="308" t="s">
        <v>14594</v>
      </c>
      <c r="F1020" s="309" t="s">
        <v>4648</v>
      </c>
      <c r="G1020" s="309" t="s">
        <v>5130</v>
      </c>
      <c r="H1020" s="309" t="s">
        <v>14608</v>
      </c>
      <c r="I1020" s="309" t="s">
        <v>2432</v>
      </c>
      <c r="J1020" s="309" t="s">
        <v>15063</v>
      </c>
      <c r="K1020" s="310">
        <v>1.69848</v>
      </c>
      <c r="L1020" s="310">
        <v>1.5710090000000001</v>
      </c>
      <c r="M1020" s="310">
        <f>VLOOKUP(H1020,'Details of Feeder LEvel'!H:N,7,FALSE)</f>
        <v>0</v>
      </c>
      <c r="N1020" s="310">
        <f t="shared" si="15"/>
        <v>7.505004474589037</v>
      </c>
      <c r="O1020" s="310">
        <v>7.5050044745890387</v>
      </c>
      <c r="P1020" s="309" t="s">
        <v>15063</v>
      </c>
      <c r="Q1020" s="311"/>
    </row>
    <row r="1021" spans="1:17" s="312" customFormat="1" x14ac:dyDescent="0.3">
      <c r="A1021" s="307">
        <v>1018</v>
      </c>
      <c r="B1021" s="308" t="s">
        <v>3732</v>
      </c>
      <c r="C1021" s="308" t="s">
        <v>14466</v>
      </c>
      <c r="D1021" s="308" t="s">
        <v>4648</v>
      </c>
      <c r="E1021" s="308" t="s">
        <v>14594</v>
      </c>
      <c r="F1021" s="309" t="s">
        <v>4648</v>
      </c>
      <c r="G1021" s="309" t="s">
        <v>5131</v>
      </c>
      <c r="H1021" s="309" t="s">
        <v>14609</v>
      </c>
      <c r="I1021" s="309" t="s">
        <v>2432</v>
      </c>
      <c r="J1021" s="309" t="s">
        <v>15063</v>
      </c>
      <c r="K1021" s="310">
        <v>2.1755599999999995</v>
      </c>
      <c r="L1021" s="310">
        <v>2.0176690000000002</v>
      </c>
      <c r="M1021" s="310">
        <f>VLOOKUP(H1021,'Details of Feeder LEvel'!H:N,7,FALSE)</f>
        <v>0</v>
      </c>
      <c r="N1021" s="310">
        <f t="shared" si="15"/>
        <v>7.2574877272977707</v>
      </c>
      <c r="O1021" s="310">
        <v>7.2574877272977734</v>
      </c>
      <c r="P1021" s="309" t="s">
        <v>15063</v>
      </c>
      <c r="Q1021" s="311"/>
    </row>
    <row r="1022" spans="1:17" s="312" customFormat="1" x14ac:dyDescent="0.3">
      <c r="A1022" s="307">
        <v>1019</v>
      </c>
      <c r="B1022" s="308" t="s">
        <v>3732</v>
      </c>
      <c r="C1022" s="308" t="s">
        <v>14466</v>
      </c>
      <c r="D1022" s="308" t="s">
        <v>4648</v>
      </c>
      <c r="E1022" s="308" t="s">
        <v>14594</v>
      </c>
      <c r="F1022" s="309" t="s">
        <v>4648</v>
      </c>
      <c r="G1022" s="309" t="s">
        <v>5132</v>
      </c>
      <c r="H1022" s="309" t="s">
        <v>14610</v>
      </c>
      <c r="I1022" s="309" t="s">
        <v>2432</v>
      </c>
      <c r="J1022" s="309" t="s">
        <v>15063</v>
      </c>
      <c r="K1022" s="310">
        <v>1.3543999999999998</v>
      </c>
      <c r="L1022" s="310">
        <v>1.2536339999999999</v>
      </c>
      <c r="M1022" s="310">
        <f>VLOOKUP(H1022,'Details of Feeder LEvel'!H:N,7,FALSE)</f>
        <v>0</v>
      </c>
      <c r="N1022" s="310">
        <f t="shared" si="15"/>
        <v>7.4398995865327766</v>
      </c>
      <c r="O1022" s="310">
        <v>7.4398995865327722</v>
      </c>
      <c r="P1022" s="309" t="s">
        <v>15063</v>
      </c>
      <c r="Q1022" s="311"/>
    </row>
    <row r="1023" spans="1:17" s="312" customFormat="1" x14ac:dyDescent="0.3">
      <c r="A1023" s="307">
        <v>1020</v>
      </c>
      <c r="B1023" s="308" t="s">
        <v>3732</v>
      </c>
      <c r="C1023" s="308" t="s">
        <v>14466</v>
      </c>
      <c r="D1023" s="308" t="s">
        <v>14470</v>
      </c>
      <c r="E1023" s="308" t="s">
        <v>14484</v>
      </c>
      <c r="F1023" s="309" t="s">
        <v>4884</v>
      </c>
      <c r="G1023" s="309" t="s">
        <v>5166</v>
      </c>
      <c r="H1023" s="309" t="s">
        <v>5167</v>
      </c>
      <c r="I1023" s="309" t="s">
        <v>2405</v>
      </c>
      <c r="J1023" s="309" t="s">
        <v>15063</v>
      </c>
      <c r="K1023" s="310">
        <v>2.1180400000000006</v>
      </c>
      <c r="L1023" s="310">
        <v>1.9508395000000001</v>
      </c>
      <c r="M1023" s="310">
        <f>VLOOKUP(H1023,'Details of Feeder LEvel'!H:N,7,FALSE)</f>
        <v>0.22599999999999998</v>
      </c>
      <c r="N1023" s="310">
        <f t="shared" si="15"/>
        <v>7.8941143698891656</v>
      </c>
      <c r="O1023" s="310">
        <v>7.8941143698891718</v>
      </c>
      <c r="P1023" s="309" t="s">
        <v>15063</v>
      </c>
      <c r="Q1023" s="311"/>
    </row>
    <row r="1024" spans="1:17" s="312" customFormat="1" x14ac:dyDescent="0.3">
      <c r="A1024" s="307">
        <v>1021</v>
      </c>
      <c r="B1024" s="308" t="s">
        <v>3732</v>
      </c>
      <c r="C1024" s="308" t="s">
        <v>14466</v>
      </c>
      <c r="D1024" s="308" t="s">
        <v>4648</v>
      </c>
      <c r="E1024" s="308" t="s">
        <v>14568</v>
      </c>
      <c r="F1024" s="309" t="s">
        <v>4884</v>
      </c>
      <c r="G1024" s="309" t="s">
        <v>4887</v>
      </c>
      <c r="H1024" s="309" t="s">
        <v>4888</v>
      </c>
      <c r="I1024" s="309" t="s">
        <v>2405</v>
      </c>
      <c r="J1024" s="309" t="s">
        <v>15063</v>
      </c>
      <c r="K1024" s="310">
        <v>2.8135599999999998</v>
      </c>
      <c r="L1024" s="310">
        <v>4.3953897499999997</v>
      </c>
      <c r="M1024" s="310">
        <f>VLOOKUP(H1024,'Details of Feeder LEvel'!H:N,7,FALSE)</f>
        <v>0</v>
      </c>
      <c r="N1024" s="310">
        <f t="shared" si="15"/>
        <v>-56.221646241771985</v>
      </c>
      <c r="O1024" s="310">
        <v>-56.221646241771992</v>
      </c>
      <c r="P1024" s="309" t="s">
        <v>15063</v>
      </c>
      <c r="Q1024" s="311"/>
    </row>
    <row r="1025" spans="1:17" s="312" customFormat="1" x14ac:dyDescent="0.3">
      <c r="A1025" s="307">
        <v>1022</v>
      </c>
      <c r="B1025" s="308" t="s">
        <v>3732</v>
      </c>
      <c r="C1025" s="308" t="s">
        <v>14466</v>
      </c>
      <c r="D1025" s="308" t="s">
        <v>4648</v>
      </c>
      <c r="E1025" s="308" t="s">
        <v>14568</v>
      </c>
      <c r="F1025" s="309" t="s">
        <v>4884</v>
      </c>
      <c r="G1025" s="309" t="s">
        <v>4889</v>
      </c>
      <c r="H1025" s="309" t="s">
        <v>4890</v>
      </c>
      <c r="I1025" s="309" t="s">
        <v>2432</v>
      </c>
      <c r="J1025" s="309" t="s">
        <v>15063</v>
      </c>
      <c r="K1025" s="310">
        <v>0.72340000000000049</v>
      </c>
      <c r="L1025" s="310">
        <v>0.65634082000000049</v>
      </c>
      <c r="M1025" s="310">
        <f>VLOOKUP(H1025,'Details of Feeder LEvel'!H:N,7,FALSE)</f>
        <v>0</v>
      </c>
      <c r="N1025" s="310">
        <f t="shared" si="15"/>
        <v>9.2699999999999942</v>
      </c>
      <c r="O1025" s="310">
        <v>9.27</v>
      </c>
      <c r="P1025" s="309" t="s">
        <v>15063</v>
      </c>
      <c r="Q1025" s="311"/>
    </row>
    <row r="1026" spans="1:17" s="312" customFormat="1" x14ac:dyDescent="0.3">
      <c r="A1026" s="307">
        <v>1023</v>
      </c>
      <c r="B1026" s="308" t="s">
        <v>3732</v>
      </c>
      <c r="C1026" s="308" t="s">
        <v>14466</v>
      </c>
      <c r="D1026" s="308" t="s">
        <v>4648</v>
      </c>
      <c r="E1026" s="308" t="s">
        <v>14568</v>
      </c>
      <c r="F1026" s="309" t="s">
        <v>4881</v>
      </c>
      <c r="G1026" s="309" t="s">
        <v>4882</v>
      </c>
      <c r="H1026" s="309" t="s">
        <v>4883</v>
      </c>
      <c r="I1026" s="309" t="s">
        <v>2432</v>
      </c>
      <c r="J1026" s="309" t="s">
        <v>15063</v>
      </c>
      <c r="K1026" s="310">
        <v>1.6010000000000009</v>
      </c>
      <c r="L1026" s="310">
        <v>1.4418606000000009</v>
      </c>
      <c r="M1026" s="310">
        <f>VLOOKUP(H1026,'Details of Feeder LEvel'!H:N,7,FALSE)</f>
        <v>1.1800000000000033E-2</v>
      </c>
      <c r="N1026" s="310">
        <f t="shared" si="15"/>
        <v>9.9399999999999906</v>
      </c>
      <c r="O1026" s="310">
        <v>9.9400000000000048</v>
      </c>
      <c r="P1026" s="309" t="s">
        <v>15063</v>
      </c>
      <c r="Q1026" s="311"/>
    </row>
    <row r="1027" spans="1:17" s="312" customFormat="1" x14ac:dyDescent="0.3">
      <c r="A1027" s="307">
        <v>1024</v>
      </c>
      <c r="B1027" s="308" t="s">
        <v>3732</v>
      </c>
      <c r="C1027" s="308" t="s">
        <v>14466</v>
      </c>
      <c r="D1027" s="308" t="s">
        <v>14480</v>
      </c>
      <c r="E1027" s="308" t="s">
        <v>14611</v>
      </c>
      <c r="F1027" s="309" t="s">
        <v>4773</v>
      </c>
      <c r="G1027" s="309" t="s">
        <v>4398</v>
      </c>
      <c r="H1027" s="309" t="s">
        <v>4399</v>
      </c>
      <c r="I1027" s="309" t="s">
        <v>2405</v>
      </c>
      <c r="J1027" s="309" t="s">
        <v>15063</v>
      </c>
      <c r="K1027" s="310">
        <v>1.6973200000000002</v>
      </c>
      <c r="L1027" s="310">
        <v>1.6006969999999998</v>
      </c>
      <c r="M1027" s="310">
        <f>VLOOKUP(H1027,'Details of Feeder LEvel'!H:N,7,FALSE)</f>
        <v>0</v>
      </c>
      <c r="N1027" s="310">
        <f t="shared" si="15"/>
        <v>5.6926802252963693</v>
      </c>
      <c r="O1027" s="310">
        <v>5.6926802252963764</v>
      </c>
      <c r="P1027" s="309" t="s">
        <v>15063</v>
      </c>
      <c r="Q1027" s="311"/>
    </row>
    <row r="1028" spans="1:17" s="312" customFormat="1" x14ac:dyDescent="0.3">
      <c r="A1028" s="307">
        <v>1025</v>
      </c>
      <c r="B1028" s="308" t="s">
        <v>3732</v>
      </c>
      <c r="C1028" s="308" t="s">
        <v>14466</v>
      </c>
      <c r="D1028" s="308" t="s">
        <v>14480</v>
      </c>
      <c r="E1028" s="308" t="s">
        <v>14611</v>
      </c>
      <c r="F1028" s="309" t="s">
        <v>4773</v>
      </c>
      <c r="G1028" s="309" t="s">
        <v>4400</v>
      </c>
      <c r="H1028" s="309" t="s">
        <v>4401</v>
      </c>
      <c r="I1028" s="309" t="s">
        <v>2405</v>
      </c>
      <c r="J1028" s="309" t="s">
        <v>15063</v>
      </c>
      <c r="K1028" s="310">
        <v>2.3704217299999999</v>
      </c>
      <c r="L1028" s="310">
        <v>2.2402598999999999</v>
      </c>
      <c r="M1028" s="310">
        <f>VLOOKUP(H1028,'Details of Feeder LEvel'!H:N,7,FALSE)</f>
        <v>0.32673826999999989</v>
      </c>
      <c r="N1028" s="310">
        <f t="shared" ref="N1028:N1091" si="16">(K1028-L1028)/K1028*100</f>
        <v>5.491083225937186</v>
      </c>
      <c r="O1028" s="310">
        <v>5.4910832259371762</v>
      </c>
      <c r="P1028" s="309" t="s">
        <v>15063</v>
      </c>
      <c r="Q1028" s="311"/>
    </row>
    <row r="1029" spans="1:17" s="312" customFormat="1" x14ac:dyDescent="0.3">
      <c r="A1029" s="307">
        <v>1026</v>
      </c>
      <c r="B1029" s="308" t="s">
        <v>3732</v>
      </c>
      <c r="C1029" s="308" t="s">
        <v>14466</v>
      </c>
      <c r="D1029" s="308" t="s">
        <v>14480</v>
      </c>
      <c r="E1029" s="308" t="s">
        <v>14611</v>
      </c>
      <c r="F1029" s="309" t="s">
        <v>4773</v>
      </c>
      <c r="G1029" s="309" t="s">
        <v>14612</v>
      </c>
      <c r="H1029" s="309" t="s">
        <v>14613</v>
      </c>
      <c r="I1029" s="309" t="s">
        <v>2432</v>
      </c>
      <c r="J1029" s="309" t="s">
        <v>15063</v>
      </c>
      <c r="K1029" s="310">
        <v>0.39656000000000008</v>
      </c>
      <c r="L1029" s="310">
        <v>0.38705600000000001</v>
      </c>
      <c r="M1029" s="310">
        <f>VLOOKUP(H1029,'Details of Feeder LEvel'!H:N,7,FALSE)</f>
        <v>0</v>
      </c>
      <c r="N1029" s="310">
        <f t="shared" si="16"/>
        <v>2.3966108533387298</v>
      </c>
      <c r="O1029" s="310">
        <v>2.396610853338732</v>
      </c>
      <c r="P1029" s="309" t="s">
        <v>15063</v>
      </c>
      <c r="Q1029" s="311"/>
    </row>
    <row r="1030" spans="1:17" s="312" customFormat="1" x14ac:dyDescent="0.3">
      <c r="A1030" s="307">
        <v>1027</v>
      </c>
      <c r="B1030" s="308" t="s">
        <v>3732</v>
      </c>
      <c r="C1030" s="308" t="s">
        <v>14466</v>
      </c>
      <c r="D1030" s="308" t="s">
        <v>4648</v>
      </c>
      <c r="E1030" s="308" t="s">
        <v>14489</v>
      </c>
      <c r="F1030" s="309" t="s">
        <v>4773</v>
      </c>
      <c r="G1030" s="309" t="s">
        <v>14614</v>
      </c>
      <c r="H1030" s="309" t="s">
        <v>14615</v>
      </c>
      <c r="I1030" s="309" t="s">
        <v>2405</v>
      </c>
      <c r="J1030" s="309" t="s">
        <v>15063</v>
      </c>
      <c r="K1030" s="310">
        <v>2.16384</v>
      </c>
      <c r="L1030" s="310">
        <v>1.8567210000000001</v>
      </c>
      <c r="M1030" s="310">
        <f>VLOOKUP(H1030,'Details of Feeder LEvel'!H:N,7,FALSE)</f>
        <v>0</v>
      </c>
      <c r="N1030" s="310">
        <f t="shared" si="16"/>
        <v>14.193239795918364</v>
      </c>
      <c r="O1030" s="310">
        <v>14.193239795918377</v>
      </c>
      <c r="P1030" s="309" t="s">
        <v>15063</v>
      </c>
      <c r="Q1030" s="311"/>
    </row>
    <row r="1031" spans="1:17" s="312" customFormat="1" x14ac:dyDescent="0.3">
      <c r="A1031" s="307">
        <v>1028</v>
      </c>
      <c r="B1031" s="308" t="s">
        <v>3732</v>
      </c>
      <c r="C1031" s="308" t="s">
        <v>14466</v>
      </c>
      <c r="D1031" s="308" t="s">
        <v>14480</v>
      </c>
      <c r="E1031" s="308" t="s">
        <v>14572</v>
      </c>
      <c r="F1031" s="309" t="s">
        <v>4773</v>
      </c>
      <c r="G1031" s="309" t="s">
        <v>14616</v>
      </c>
      <c r="H1031" s="309" t="s">
        <v>4454</v>
      </c>
      <c r="I1031" s="309" t="s">
        <v>2405</v>
      </c>
      <c r="J1031" s="309" t="s">
        <v>15063</v>
      </c>
      <c r="K1031" s="310">
        <v>2.5073599999999998</v>
      </c>
      <c r="L1031" s="310">
        <v>4.5591604999999999</v>
      </c>
      <c r="M1031" s="310">
        <f>VLOOKUP(H1031,'Details of Feeder LEvel'!H:N,7,FALSE)</f>
        <v>0</v>
      </c>
      <c r="N1031" s="310">
        <f t="shared" si="16"/>
        <v>-81.831109214472605</v>
      </c>
      <c r="O1031" s="310">
        <v>-78.579611562899629</v>
      </c>
      <c r="P1031" s="309" t="s">
        <v>15063</v>
      </c>
      <c r="Q1031" s="311"/>
    </row>
    <row r="1032" spans="1:17" s="312" customFormat="1" x14ac:dyDescent="0.3">
      <c r="A1032" s="307">
        <v>1029</v>
      </c>
      <c r="B1032" s="308" t="s">
        <v>3732</v>
      </c>
      <c r="C1032" s="308" t="s">
        <v>14466</v>
      </c>
      <c r="D1032" s="308" t="s">
        <v>14480</v>
      </c>
      <c r="E1032" s="308" t="s">
        <v>14611</v>
      </c>
      <c r="F1032" s="309" t="s">
        <v>4773</v>
      </c>
      <c r="G1032" s="309" t="s">
        <v>14617</v>
      </c>
      <c r="H1032" s="309" t="s">
        <v>4403</v>
      </c>
      <c r="I1032" s="309" t="s">
        <v>2432</v>
      </c>
      <c r="J1032" s="309" t="s">
        <v>15063</v>
      </c>
      <c r="K1032" s="310">
        <v>1.18072</v>
      </c>
      <c r="L1032" s="310">
        <v>1.1246425</v>
      </c>
      <c r="M1032" s="310">
        <f>VLOOKUP(H1032,'Details of Feeder LEvel'!H:N,7,FALSE)</f>
        <v>0</v>
      </c>
      <c r="N1032" s="310">
        <f t="shared" si="16"/>
        <v>4.7494325496307344</v>
      </c>
      <c r="O1032" s="310">
        <v>4.7494325496307503</v>
      </c>
      <c r="P1032" s="309" t="s">
        <v>15063</v>
      </c>
      <c r="Q1032" s="311"/>
    </row>
    <row r="1033" spans="1:17" s="312" customFormat="1" x14ac:dyDescent="0.3">
      <c r="A1033" s="307">
        <v>1030</v>
      </c>
      <c r="B1033" s="308" t="s">
        <v>3732</v>
      </c>
      <c r="C1033" s="308" t="s">
        <v>14466</v>
      </c>
      <c r="D1033" s="308" t="s">
        <v>14480</v>
      </c>
      <c r="E1033" s="308" t="s">
        <v>14611</v>
      </c>
      <c r="F1033" s="309" t="s">
        <v>4366</v>
      </c>
      <c r="G1033" s="309" t="s">
        <v>4367</v>
      </c>
      <c r="H1033" s="309" t="s">
        <v>4368</v>
      </c>
      <c r="I1033" s="309" t="s">
        <v>2414</v>
      </c>
      <c r="J1033" s="309" t="s">
        <v>15063</v>
      </c>
      <c r="K1033" s="310">
        <v>2.0604800000000001</v>
      </c>
      <c r="L1033" s="310">
        <v>1.9822577500000003</v>
      </c>
      <c r="M1033" s="310">
        <f>VLOOKUP(H1033,'Details of Feeder LEvel'!H:N,7,FALSE)</f>
        <v>0</v>
      </c>
      <c r="N1033" s="310">
        <f t="shared" si="16"/>
        <v>3.7963120243826594</v>
      </c>
      <c r="O1033" s="310">
        <v>3.7963120243826642</v>
      </c>
      <c r="P1033" s="309" t="s">
        <v>15063</v>
      </c>
      <c r="Q1033" s="311"/>
    </row>
    <row r="1034" spans="1:17" s="312" customFormat="1" x14ac:dyDescent="0.3">
      <c r="A1034" s="307">
        <v>1031</v>
      </c>
      <c r="B1034" s="308" t="s">
        <v>3732</v>
      </c>
      <c r="C1034" s="308" t="s">
        <v>14466</v>
      </c>
      <c r="D1034" s="308" t="s">
        <v>14480</v>
      </c>
      <c r="E1034" s="308" t="s">
        <v>14611</v>
      </c>
      <c r="F1034" s="309" t="s">
        <v>4366</v>
      </c>
      <c r="G1034" s="309" t="s">
        <v>4369</v>
      </c>
      <c r="H1034" s="309" t="s">
        <v>4370</v>
      </c>
      <c r="I1034" s="309" t="s">
        <v>2405</v>
      </c>
      <c r="J1034" s="309" t="s">
        <v>15063</v>
      </c>
      <c r="K1034" s="310">
        <v>2.7969200000000001</v>
      </c>
      <c r="L1034" s="310">
        <v>2.6200945</v>
      </c>
      <c r="M1034" s="310">
        <f>VLOOKUP(H1034,'Details of Feeder LEvel'!H:N,7,FALSE)</f>
        <v>0</v>
      </c>
      <c r="N1034" s="310">
        <f t="shared" si="16"/>
        <v>6.3221507944453208</v>
      </c>
      <c r="O1034" s="310">
        <v>6.3221507944453137</v>
      </c>
      <c r="P1034" s="309" t="s">
        <v>15063</v>
      </c>
      <c r="Q1034" s="311"/>
    </row>
    <row r="1035" spans="1:17" s="312" customFormat="1" x14ac:dyDescent="0.3">
      <c r="A1035" s="307">
        <v>1032</v>
      </c>
      <c r="B1035" s="308" t="s">
        <v>3732</v>
      </c>
      <c r="C1035" s="308" t="s">
        <v>14466</v>
      </c>
      <c r="D1035" s="308" t="s">
        <v>14480</v>
      </c>
      <c r="E1035" s="308" t="s">
        <v>14611</v>
      </c>
      <c r="F1035" s="309" t="s">
        <v>4366</v>
      </c>
      <c r="G1035" s="309" t="s">
        <v>4371</v>
      </c>
      <c r="H1035" s="309" t="s">
        <v>4372</v>
      </c>
      <c r="I1035" s="309" t="s">
        <v>2405</v>
      </c>
      <c r="J1035" s="309" t="s">
        <v>15063</v>
      </c>
      <c r="K1035" s="310">
        <v>2.8483200000000011</v>
      </c>
      <c r="L1035" s="310">
        <v>2.6979902500000001</v>
      </c>
      <c r="M1035" s="310">
        <f>VLOOKUP(H1035,'Details of Feeder LEvel'!H:N,7,FALSE)</f>
        <v>0</v>
      </c>
      <c r="N1035" s="310">
        <f t="shared" si="16"/>
        <v>5.2778392175036819</v>
      </c>
      <c r="O1035" s="310">
        <v>5.2778392175036775</v>
      </c>
      <c r="P1035" s="309" t="s">
        <v>15063</v>
      </c>
      <c r="Q1035" s="311"/>
    </row>
    <row r="1036" spans="1:17" s="312" customFormat="1" x14ac:dyDescent="0.3">
      <c r="A1036" s="307">
        <v>1033</v>
      </c>
      <c r="B1036" s="308" t="s">
        <v>3732</v>
      </c>
      <c r="C1036" s="308" t="s">
        <v>14466</v>
      </c>
      <c r="D1036" s="308" t="s">
        <v>14480</v>
      </c>
      <c r="E1036" s="308" t="s">
        <v>14611</v>
      </c>
      <c r="F1036" s="309" t="s">
        <v>4366</v>
      </c>
      <c r="G1036" s="309" t="s">
        <v>4373</v>
      </c>
      <c r="H1036" s="309" t="s">
        <v>4374</v>
      </c>
      <c r="I1036" s="309" t="s">
        <v>2405</v>
      </c>
      <c r="J1036" s="309" t="s">
        <v>15063</v>
      </c>
      <c r="K1036" s="310">
        <v>2.62452</v>
      </c>
      <c r="L1036" s="310">
        <v>2.4801789999999997</v>
      </c>
      <c r="M1036" s="310">
        <f>VLOOKUP(H1036,'Details of Feeder LEvel'!H:N,7,FALSE)</f>
        <v>0</v>
      </c>
      <c r="N1036" s="310">
        <f t="shared" si="16"/>
        <v>5.4997104232393079</v>
      </c>
      <c r="O1036" s="310">
        <v>5.4997104232393017</v>
      </c>
      <c r="P1036" s="309" t="s">
        <v>15063</v>
      </c>
      <c r="Q1036" s="311"/>
    </row>
    <row r="1037" spans="1:17" s="312" customFormat="1" x14ac:dyDescent="0.3">
      <c r="A1037" s="307">
        <v>1034</v>
      </c>
      <c r="B1037" s="308" t="s">
        <v>3732</v>
      </c>
      <c r="C1037" s="308" t="s">
        <v>14466</v>
      </c>
      <c r="D1037" s="308" t="s">
        <v>14480</v>
      </c>
      <c r="E1037" s="308" t="s">
        <v>14611</v>
      </c>
      <c r="F1037" s="309" t="s">
        <v>4366</v>
      </c>
      <c r="G1037" s="309" t="s">
        <v>4375</v>
      </c>
      <c r="H1037" s="309" t="s">
        <v>4376</v>
      </c>
      <c r="I1037" s="309" t="s">
        <v>2405</v>
      </c>
      <c r="J1037" s="309" t="s">
        <v>15063</v>
      </c>
      <c r="K1037" s="310">
        <v>1.6256800000000005</v>
      </c>
      <c r="L1037" s="310">
        <v>1.5342322500000001</v>
      </c>
      <c r="M1037" s="310">
        <f>VLOOKUP(H1037,'Details of Feeder LEvel'!H:N,7,FALSE)</f>
        <v>0</v>
      </c>
      <c r="N1037" s="310">
        <f t="shared" si="16"/>
        <v>5.6251999163427211</v>
      </c>
      <c r="O1037" s="310">
        <v>5.6251999163427158</v>
      </c>
      <c r="P1037" s="309" t="s">
        <v>15063</v>
      </c>
      <c r="Q1037" s="311"/>
    </row>
    <row r="1038" spans="1:17" s="312" customFormat="1" x14ac:dyDescent="0.3">
      <c r="A1038" s="307">
        <v>1035</v>
      </c>
      <c r="B1038" s="308" t="s">
        <v>3732</v>
      </c>
      <c r="C1038" s="308" t="s">
        <v>14466</v>
      </c>
      <c r="D1038" s="308" t="s">
        <v>14480</v>
      </c>
      <c r="E1038" s="308" t="s">
        <v>14611</v>
      </c>
      <c r="F1038" s="309" t="s">
        <v>4366</v>
      </c>
      <c r="G1038" s="309" t="s">
        <v>4377</v>
      </c>
      <c r="H1038" s="309" t="s">
        <v>14618</v>
      </c>
      <c r="I1038" s="309" t="s">
        <v>2405</v>
      </c>
      <c r="J1038" s="309" t="s">
        <v>15063</v>
      </c>
      <c r="K1038" s="310">
        <v>2.8513199999999994</v>
      </c>
      <c r="L1038" s="310">
        <v>2.6778149999999998</v>
      </c>
      <c r="M1038" s="310">
        <f>VLOOKUP(H1038,'Details of Feeder LEvel'!H:N,7,FALSE)</f>
        <v>0</v>
      </c>
      <c r="N1038" s="310">
        <f t="shared" si="16"/>
        <v>6.0850763856739905</v>
      </c>
      <c r="O1038" s="310">
        <v>6.0850763856740038</v>
      </c>
      <c r="P1038" s="309" t="s">
        <v>15063</v>
      </c>
      <c r="Q1038" s="311"/>
    </row>
    <row r="1039" spans="1:17" s="312" customFormat="1" x14ac:dyDescent="0.3">
      <c r="A1039" s="307">
        <v>1036</v>
      </c>
      <c r="B1039" s="308" t="s">
        <v>3732</v>
      </c>
      <c r="C1039" s="308" t="s">
        <v>14466</v>
      </c>
      <c r="D1039" s="308" t="s">
        <v>14480</v>
      </c>
      <c r="E1039" s="308" t="s">
        <v>14611</v>
      </c>
      <c r="F1039" s="309" t="s">
        <v>4366</v>
      </c>
      <c r="G1039" s="309" t="s">
        <v>4378</v>
      </c>
      <c r="H1039" s="309" t="s">
        <v>4379</v>
      </c>
      <c r="I1039" s="309" t="s">
        <v>2405</v>
      </c>
      <c r="J1039" s="309" t="s">
        <v>15063</v>
      </c>
      <c r="K1039" s="310">
        <v>1.6948799999999997</v>
      </c>
      <c r="L1039" s="310">
        <v>1.600379</v>
      </c>
      <c r="M1039" s="310">
        <f>VLOOKUP(H1039,'Details of Feeder LEvel'!H:N,7,FALSE)</f>
        <v>0</v>
      </c>
      <c r="N1039" s="310">
        <f t="shared" si="16"/>
        <v>5.5756749740394449</v>
      </c>
      <c r="O1039" s="310">
        <v>5.5756749740394458</v>
      </c>
      <c r="P1039" s="309" t="s">
        <v>15063</v>
      </c>
      <c r="Q1039" s="311"/>
    </row>
    <row r="1040" spans="1:17" s="312" customFormat="1" x14ac:dyDescent="0.3">
      <c r="A1040" s="307">
        <v>1037</v>
      </c>
      <c r="B1040" s="308" t="s">
        <v>3732</v>
      </c>
      <c r="C1040" s="308" t="s">
        <v>14466</v>
      </c>
      <c r="D1040" s="308" t="s">
        <v>14480</v>
      </c>
      <c r="E1040" s="308" t="s">
        <v>14611</v>
      </c>
      <c r="F1040" s="309" t="s">
        <v>4366</v>
      </c>
      <c r="G1040" s="309" t="s">
        <v>4380</v>
      </c>
      <c r="H1040" s="309" t="s">
        <v>4381</v>
      </c>
      <c r="I1040" s="309" t="s">
        <v>2405</v>
      </c>
      <c r="J1040" s="309" t="s">
        <v>15063</v>
      </c>
      <c r="K1040" s="310">
        <v>2.2054246700000002</v>
      </c>
      <c r="L1040" s="310">
        <v>2.0551249999999999</v>
      </c>
      <c r="M1040" s="310">
        <f>VLOOKUP(H1040,'Details of Feeder LEvel'!H:N,7,FALSE)</f>
        <v>0.34921532999999982</v>
      </c>
      <c r="N1040" s="310">
        <f t="shared" si="16"/>
        <v>6.8149990359906649</v>
      </c>
      <c r="O1040" s="310">
        <v>6.8149990359906543</v>
      </c>
      <c r="P1040" s="309" t="s">
        <v>15063</v>
      </c>
      <c r="Q1040" s="311"/>
    </row>
    <row r="1041" spans="1:17" s="312" customFormat="1" x14ac:dyDescent="0.3">
      <c r="A1041" s="307">
        <v>1038</v>
      </c>
      <c r="B1041" s="308" t="s">
        <v>3732</v>
      </c>
      <c r="C1041" s="308" t="s">
        <v>14466</v>
      </c>
      <c r="D1041" s="308" t="s">
        <v>14480</v>
      </c>
      <c r="E1041" s="308" t="s">
        <v>14611</v>
      </c>
      <c r="F1041" s="309" t="s">
        <v>4366</v>
      </c>
      <c r="G1041" s="309" t="s">
        <v>4382</v>
      </c>
      <c r="H1041" s="309" t="s">
        <v>4383</v>
      </c>
      <c r="I1041" s="309" t="s">
        <v>2405</v>
      </c>
      <c r="J1041" s="309" t="s">
        <v>15063</v>
      </c>
      <c r="K1041" s="310">
        <v>2.6579199999999998</v>
      </c>
      <c r="L1041" s="310">
        <v>2.5030611</v>
      </c>
      <c r="M1041" s="310">
        <f>VLOOKUP(H1041,'Details of Feeder LEvel'!H:N,7,FALSE)</f>
        <v>0</v>
      </c>
      <c r="N1041" s="310">
        <f t="shared" si="16"/>
        <v>5.8263190765711457</v>
      </c>
      <c r="O1041" s="310">
        <v>5.8263190765711403</v>
      </c>
      <c r="P1041" s="309" t="s">
        <v>15063</v>
      </c>
      <c r="Q1041" s="311"/>
    </row>
    <row r="1042" spans="1:17" s="312" customFormat="1" x14ac:dyDescent="0.3">
      <c r="A1042" s="307">
        <v>1039</v>
      </c>
      <c r="B1042" s="308" t="s">
        <v>3732</v>
      </c>
      <c r="C1042" s="308" t="s">
        <v>14466</v>
      </c>
      <c r="D1042" s="308" t="s">
        <v>14480</v>
      </c>
      <c r="E1042" s="308" t="s">
        <v>14611</v>
      </c>
      <c r="F1042" s="309" t="s">
        <v>4366</v>
      </c>
      <c r="G1042" s="309" t="s">
        <v>4384</v>
      </c>
      <c r="H1042" s="309" t="s">
        <v>4385</v>
      </c>
      <c r="I1042" s="309" t="s">
        <v>2405</v>
      </c>
      <c r="J1042" s="309" t="s">
        <v>15063</v>
      </c>
      <c r="K1042" s="310">
        <v>2.3622800000000002</v>
      </c>
      <c r="L1042" s="310">
        <v>2.2272410000000002</v>
      </c>
      <c r="M1042" s="310">
        <f>VLOOKUP(H1042,'Details of Feeder LEvel'!H:N,7,FALSE)</f>
        <v>0</v>
      </c>
      <c r="N1042" s="310">
        <f t="shared" si="16"/>
        <v>5.7164688351931146</v>
      </c>
      <c r="O1042" s="310">
        <v>5.7164688351931225</v>
      </c>
      <c r="P1042" s="309" t="s">
        <v>15063</v>
      </c>
      <c r="Q1042" s="311"/>
    </row>
    <row r="1043" spans="1:17" s="312" customFormat="1" x14ac:dyDescent="0.3">
      <c r="A1043" s="307">
        <v>1040</v>
      </c>
      <c r="B1043" s="308" t="s">
        <v>3732</v>
      </c>
      <c r="C1043" s="308" t="s">
        <v>14466</v>
      </c>
      <c r="D1043" s="308" t="s">
        <v>14480</v>
      </c>
      <c r="E1043" s="308" t="s">
        <v>14611</v>
      </c>
      <c r="F1043" s="309" t="s">
        <v>4366</v>
      </c>
      <c r="G1043" s="309" t="s">
        <v>14619</v>
      </c>
      <c r="H1043" s="309" t="s">
        <v>14620</v>
      </c>
      <c r="I1043" s="309" t="s">
        <v>2405</v>
      </c>
      <c r="J1043" s="309" t="s">
        <v>15063</v>
      </c>
      <c r="K1043" s="310">
        <v>2.6486399999999994</v>
      </c>
      <c r="L1043" s="310">
        <v>2.4927990000000002</v>
      </c>
      <c r="M1043" s="310">
        <f>VLOOKUP(H1043,'Details of Feeder LEvel'!H:N,7,FALSE)</f>
        <v>0.1120000000000001</v>
      </c>
      <c r="N1043" s="310">
        <f t="shared" si="16"/>
        <v>5.8838120695904035</v>
      </c>
      <c r="O1043" s="310">
        <v>5.8838120695903999</v>
      </c>
      <c r="P1043" s="309" t="s">
        <v>15063</v>
      </c>
      <c r="Q1043" s="311"/>
    </row>
    <row r="1044" spans="1:17" s="312" customFormat="1" x14ac:dyDescent="0.3">
      <c r="A1044" s="307">
        <v>1041</v>
      </c>
      <c r="B1044" s="308" t="s">
        <v>3732</v>
      </c>
      <c r="C1044" s="308" t="s">
        <v>14466</v>
      </c>
      <c r="D1044" s="308" t="s">
        <v>4648</v>
      </c>
      <c r="E1044" s="308" t="s">
        <v>14528</v>
      </c>
      <c r="F1044" s="309" t="s">
        <v>5187</v>
      </c>
      <c r="G1044" s="309" t="s">
        <v>14472</v>
      </c>
      <c r="H1044" s="309" t="s">
        <v>5213</v>
      </c>
      <c r="I1044" s="309"/>
      <c r="J1044" s="309" t="s">
        <v>15063</v>
      </c>
      <c r="K1044" s="310">
        <v>1.38992</v>
      </c>
      <c r="L1044" s="310">
        <v>1.3163899999999999</v>
      </c>
      <c r="M1044" s="310">
        <f>VLOOKUP(H1044,'Details of Feeder LEvel'!H:N,7,FALSE)</f>
        <v>0</v>
      </c>
      <c r="N1044" s="310">
        <f t="shared" si="16"/>
        <v>5.2902325313687184</v>
      </c>
      <c r="O1044" s="310">
        <v>15.415975988291809</v>
      </c>
      <c r="P1044" s="309" t="s">
        <v>15063</v>
      </c>
      <c r="Q1044" s="311"/>
    </row>
    <row r="1045" spans="1:17" s="312" customFormat="1" x14ac:dyDescent="0.3">
      <c r="A1045" s="307">
        <v>1042</v>
      </c>
      <c r="B1045" s="308" t="s">
        <v>3732</v>
      </c>
      <c r="C1045" s="308" t="s">
        <v>14466</v>
      </c>
      <c r="D1045" s="308" t="s">
        <v>4648</v>
      </c>
      <c r="E1045" s="308" t="s">
        <v>14594</v>
      </c>
      <c r="F1045" s="309" t="s">
        <v>5187</v>
      </c>
      <c r="G1045" s="309" t="s">
        <v>5142</v>
      </c>
      <c r="H1045" s="309" t="s">
        <v>2884</v>
      </c>
      <c r="I1045" s="309" t="s">
        <v>2405</v>
      </c>
      <c r="J1045" s="309" t="s">
        <v>15063</v>
      </c>
      <c r="K1045" s="310">
        <v>3.6475599999999999</v>
      </c>
      <c r="L1045" s="310">
        <v>3.3844585499999997</v>
      </c>
      <c r="M1045" s="310">
        <f>VLOOKUP(H1045,'Details of Feeder LEvel'!H:N,7,FALSE)</f>
        <v>0</v>
      </c>
      <c r="N1045" s="310">
        <f t="shared" si="16"/>
        <v>7.2130807992192096</v>
      </c>
      <c r="O1045" s="310">
        <v>7.213080799219207</v>
      </c>
      <c r="P1045" s="309" t="s">
        <v>15063</v>
      </c>
      <c r="Q1045" s="311"/>
    </row>
    <row r="1046" spans="1:17" s="312" customFormat="1" x14ac:dyDescent="0.3">
      <c r="A1046" s="307">
        <v>1043</v>
      </c>
      <c r="B1046" s="308" t="s">
        <v>3732</v>
      </c>
      <c r="C1046" s="308" t="s">
        <v>14466</v>
      </c>
      <c r="D1046" s="308" t="s">
        <v>4648</v>
      </c>
      <c r="E1046" s="308" t="s">
        <v>14594</v>
      </c>
      <c r="F1046" s="309" t="s">
        <v>5187</v>
      </c>
      <c r="G1046" s="309" t="s">
        <v>5143</v>
      </c>
      <c r="H1046" s="309" t="s">
        <v>14621</v>
      </c>
      <c r="I1046" s="309" t="s">
        <v>2405</v>
      </c>
      <c r="J1046" s="309" t="s">
        <v>15063</v>
      </c>
      <c r="K1046" s="310">
        <v>2.9632399999999999</v>
      </c>
      <c r="L1046" s="310">
        <v>2.7481126499999999</v>
      </c>
      <c r="M1046" s="310">
        <f>VLOOKUP(H1046,'Details of Feeder LEvel'!H:N,7,FALSE)</f>
        <v>0.12400000000000011</v>
      </c>
      <c r="N1046" s="310">
        <f t="shared" si="16"/>
        <v>7.2598692647237462</v>
      </c>
      <c r="O1046" s="310">
        <v>7.2598692647237506</v>
      </c>
      <c r="P1046" s="309" t="s">
        <v>15063</v>
      </c>
      <c r="Q1046" s="311"/>
    </row>
    <row r="1047" spans="1:17" s="312" customFormat="1" x14ac:dyDescent="0.3">
      <c r="A1047" s="307">
        <v>1044</v>
      </c>
      <c r="B1047" s="308" t="s">
        <v>3732</v>
      </c>
      <c r="C1047" s="308" t="s">
        <v>14466</v>
      </c>
      <c r="D1047" s="308" t="s">
        <v>14470</v>
      </c>
      <c r="E1047" s="308" t="s">
        <v>14484</v>
      </c>
      <c r="F1047" s="309" t="s">
        <v>5187</v>
      </c>
      <c r="G1047" s="309" t="s">
        <v>14622</v>
      </c>
      <c r="H1047" s="309" t="s">
        <v>5188</v>
      </c>
      <c r="I1047" s="309"/>
      <c r="J1047" s="309" t="s">
        <v>15063</v>
      </c>
      <c r="K1047" s="310">
        <v>6.5919999999999965E-2</v>
      </c>
      <c r="L1047" s="310">
        <v>6.4285999999999996E-2</v>
      </c>
      <c r="M1047" s="310">
        <f>VLOOKUP(H1047,'Details of Feeder LEvel'!H:N,7,FALSE)</f>
        <v>0</v>
      </c>
      <c r="N1047" s="310">
        <f t="shared" si="16"/>
        <v>2.4787621359222842</v>
      </c>
      <c r="O1047" s="310">
        <v>6.613539631591614</v>
      </c>
      <c r="P1047" s="309" t="s">
        <v>15063</v>
      </c>
      <c r="Q1047" s="311"/>
    </row>
    <row r="1048" spans="1:17" s="312" customFormat="1" x14ac:dyDescent="0.3">
      <c r="A1048" s="307">
        <v>1045</v>
      </c>
      <c r="B1048" s="308" t="s">
        <v>3732</v>
      </c>
      <c r="C1048" s="308" t="s">
        <v>14466</v>
      </c>
      <c r="D1048" s="308" t="s">
        <v>1353</v>
      </c>
      <c r="E1048" s="308" t="s">
        <v>14526</v>
      </c>
      <c r="F1048" s="309" t="s">
        <v>4134</v>
      </c>
      <c r="G1048" s="309" t="s">
        <v>5241</v>
      </c>
      <c r="H1048" s="309" t="s">
        <v>14623</v>
      </c>
      <c r="I1048" s="309" t="s">
        <v>2405</v>
      </c>
      <c r="J1048" s="309" t="s">
        <v>15063</v>
      </c>
      <c r="K1048" s="310">
        <v>4.4440919999999995</v>
      </c>
      <c r="L1048" s="310">
        <v>4.17866275</v>
      </c>
      <c r="M1048" s="310">
        <f>VLOOKUP(H1048,'Details of Feeder LEvel'!H:N,7,FALSE)</f>
        <v>0</v>
      </c>
      <c r="N1048" s="310">
        <f t="shared" si="16"/>
        <v>5.9726317546981367</v>
      </c>
      <c r="O1048" s="310">
        <v>5.9726317546981207</v>
      </c>
      <c r="P1048" s="309" t="s">
        <v>15063</v>
      </c>
      <c r="Q1048" s="311"/>
    </row>
    <row r="1049" spans="1:17" s="312" customFormat="1" x14ac:dyDescent="0.3">
      <c r="A1049" s="307">
        <v>1046</v>
      </c>
      <c r="B1049" s="308" t="s">
        <v>3732</v>
      </c>
      <c r="C1049" s="308" t="s">
        <v>14466</v>
      </c>
      <c r="D1049" s="308" t="s">
        <v>14480</v>
      </c>
      <c r="E1049" s="308" t="s">
        <v>14624</v>
      </c>
      <c r="F1049" s="309" t="s">
        <v>4134</v>
      </c>
      <c r="G1049" s="309" t="s">
        <v>4135</v>
      </c>
      <c r="H1049" s="309" t="s">
        <v>4136</v>
      </c>
      <c r="I1049" s="309" t="s">
        <v>2405</v>
      </c>
      <c r="J1049" s="309" t="s">
        <v>15063</v>
      </c>
      <c r="K1049" s="310">
        <v>2.559371085780755</v>
      </c>
      <c r="L1049" s="310">
        <v>2.3928834999999999</v>
      </c>
      <c r="M1049" s="310">
        <f>VLOOKUP(H1049,'Details of Feeder LEvel'!H:N,7,FALSE)</f>
        <v>0</v>
      </c>
      <c r="N1049" s="310">
        <f t="shared" si="16"/>
        <v>6.5050194051858954</v>
      </c>
      <c r="O1049" s="310">
        <v>6.5050194051858856</v>
      </c>
      <c r="P1049" s="309" t="s">
        <v>15063</v>
      </c>
      <c r="Q1049" s="311"/>
    </row>
    <row r="1050" spans="1:17" s="312" customFormat="1" x14ac:dyDescent="0.3">
      <c r="A1050" s="307">
        <v>1047</v>
      </c>
      <c r="B1050" s="308" t="s">
        <v>3732</v>
      </c>
      <c r="C1050" s="308" t="s">
        <v>14466</v>
      </c>
      <c r="D1050" s="308" t="s">
        <v>1353</v>
      </c>
      <c r="E1050" s="308" t="s">
        <v>14526</v>
      </c>
      <c r="F1050" s="309" t="s">
        <v>4134</v>
      </c>
      <c r="G1050" s="309" t="s">
        <v>5242</v>
      </c>
      <c r="H1050" s="309" t="s">
        <v>5243</v>
      </c>
      <c r="I1050" s="309" t="s">
        <v>2405</v>
      </c>
      <c r="J1050" s="309" t="s">
        <v>15063</v>
      </c>
      <c r="K1050" s="310">
        <v>3.1034799999999989</v>
      </c>
      <c r="L1050" s="310">
        <v>2.9187017499999999</v>
      </c>
      <c r="M1050" s="310">
        <f>VLOOKUP(H1050,'Details of Feeder LEvel'!H:N,7,FALSE)</f>
        <v>0</v>
      </c>
      <c r="N1050" s="310">
        <f t="shared" si="16"/>
        <v>5.953904971193599</v>
      </c>
      <c r="O1050" s="310">
        <v>5.9539049711936016</v>
      </c>
      <c r="P1050" s="309" t="s">
        <v>15063</v>
      </c>
      <c r="Q1050" s="311"/>
    </row>
    <row r="1051" spans="1:17" s="312" customFormat="1" x14ac:dyDescent="0.3">
      <c r="A1051" s="307">
        <v>1048</v>
      </c>
      <c r="B1051" s="308" t="s">
        <v>3732</v>
      </c>
      <c r="C1051" s="308" t="s">
        <v>14466</v>
      </c>
      <c r="D1051" s="308" t="s">
        <v>14480</v>
      </c>
      <c r="E1051" s="308" t="s">
        <v>14624</v>
      </c>
      <c r="F1051" s="309" t="s">
        <v>4134</v>
      </c>
      <c r="G1051" s="309" t="s">
        <v>4137</v>
      </c>
      <c r="H1051" s="309" t="s">
        <v>4138</v>
      </c>
      <c r="I1051" s="309" t="s">
        <v>2405</v>
      </c>
      <c r="J1051" s="309" t="s">
        <v>15063</v>
      </c>
      <c r="K1051" s="310">
        <v>2.0584401719737282</v>
      </c>
      <c r="L1051" s="310">
        <v>1.9135641834888262</v>
      </c>
      <c r="M1051" s="310">
        <f>VLOOKUP(H1051,'Details of Feeder LEvel'!H:N,7,FALSE)</f>
        <v>0</v>
      </c>
      <c r="N1051" s="310">
        <f t="shared" si="16"/>
        <v>7.038144244240442</v>
      </c>
      <c r="O1051" s="310">
        <v>7.0381442442404518</v>
      </c>
      <c r="P1051" s="309" t="s">
        <v>15063</v>
      </c>
      <c r="Q1051" s="311"/>
    </row>
    <row r="1052" spans="1:17" s="312" customFormat="1" x14ac:dyDescent="0.3">
      <c r="A1052" s="307">
        <v>1049</v>
      </c>
      <c r="B1052" s="308" t="s">
        <v>3732</v>
      </c>
      <c r="C1052" s="308" t="s">
        <v>14466</v>
      </c>
      <c r="D1052" s="308" t="s">
        <v>14480</v>
      </c>
      <c r="E1052" s="308" t="s">
        <v>14624</v>
      </c>
      <c r="F1052" s="309" t="s">
        <v>4134</v>
      </c>
      <c r="G1052" s="309" t="s">
        <v>4141</v>
      </c>
      <c r="H1052" s="309" t="s">
        <v>4142</v>
      </c>
      <c r="I1052" s="309" t="s">
        <v>2405</v>
      </c>
      <c r="J1052" s="309" t="s">
        <v>15063</v>
      </c>
      <c r="K1052" s="310">
        <v>0.88723220826317839</v>
      </c>
      <c r="L1052" s="310">
        <v>0.87329699999999999</v>
      </c>
      <c r="M1052" s="310">
        <f>VLOOKUP(H1052,'Details of Feeder LEvel'!H:N,7,FALSE)</f>
        <v>0</v>
      </c>
      <c r="N1052" s="310">
        <f t="shared" si="16"/>
        <v>1.5706382312762952</v>
      </c>
      <c r="O1052" s="310">
        <v>1.5706382312763001</v>
      </c>
      <c r="P1052" s="309" t="s">
        <v>15063</v>
      </c>
      <c r="Q1052" s="311"/>
    </row>
    <row r="1053" spans="1:17" s="312" customFormat="1" x14ac:dyDescent="0.3">
      <c r="A1053" s="307">
        <v>1050</v>
      </c>
      <c r="B1053" s="308" t="s">
        <v>3732</v>
      </c>
      <c r="C1053" s="308" t="s">
        <v>14466</v>
      </c>
      <c r="D1053" s="308" t="s">
        <v>1353</v>
      </c>
      <c r="E1053" s="308" t="s">
        <v>14526</v>
      </c>
      <c r="F1053" s="309" t="s">
        <v>4134</v>
      </c>
      <c r="G1053" s="309" t="s">
        <v>5244</v>
      </c>
      <c r="H1053" s="309" t="s">
        <v>5246</v>
      </c>
      <c r="I1053" s="309" t="s">
        <v>2405</v>
      </c>
      <c r="J1053" s="309" t="s">
        <v>15063</v>
      </c>
      <c r="K1053" s="310">
        <v>3.0964950000000009</v>
      </c>
      <c r="L1053" s="310">
        <v>2.8140946560000009</v>
      </c>
      <c r="M1053" s="310">
        <f>VLOOKUP(H1053,'Details of Feeder LEvel'!H:N,7,FALSE)</f>
        <v>0.75938499999999998</v>
      </c>
      <c r="N1053" s="310">
        <f t="shared" si="16"/>
        <v>9.1199999999999974</v>
      </c>
      <c r="O1053" s="310">
        <v>9.1199999999999832</v>
      </c>
      <c r="P1053" s="309" t="s">
        <v>15063</v>
      </c>
      <c r="Q1053" s="311"/>
    </row>
    <row r="1054" spans="1:17" s="312" customFormat="1" x14ac:dyDescent="0.3">
      <c r="A1054" s="307">
        <v>1051</v>
      </c>
      <c r="B1054" s="308" t="s">
        <v>3732</v>
      </c>
      <c r="C1054" s="308" t="s">
        <v>14466</v>
      </c>
      <c r="D1054" s="308" t="s">
        <v>1353</v>
      </c>
      <c r="E1054" s="308" t="s">
        <v>14526</v>
      </c>
      <c r="F1054" s="309" t="s">
        <v>4134</v>
      </c>
      <c r="G1054" s="309" t="s">
        <v>5245</v>
      </c>
      <c r="H1054" s="309" t="s">
        <v>5248</v>
      </c>
      <c r="I1054" s="309" t="s">
        <v>2405</v>
      </c>
      <c r="J1054" s="309" t="s">
        <v>15063</v>
      </c>
      <c r="K1054" s="310">
        <v>1.0064899999999999</v>
      </c>
      <c r="L1054" s="310">
        <v>0.91469811200000017</v>
      </c>
      <c r="M1054" s="310">
        <f>VLOOKUP(H1054,'Details of Feeder LEvel'!H:N,7,FALSE)</f>
        <v>0</v>
      </c>
      <c r="N1054" s="310">
        <f t="shared" si="16"/>
        <v>9.1199999999999726</v>
      </c>
      <c r="O1054" s="310">
        <v>9.1199999999999832</v>
      </c>
      <c r="P1054" s="309" t="s">
        <v>15063</v>
      </c>
      <c r="Q1054" s="311"/>
    </row>
    <row r="1055" spans="1:17" s="312" customFormat="1" x14ac:dyDescent="0.3">
      <c r="A1055" s="307">
        <v>1052</v>
      </c>
      <c r="B1055" s="308" t="s">
        <v>3732</v>
      </c>
      <c r="C1055" s="308" t="s">
        <v>14466</v>
      </c>
      <c r="D1055" s="308" t="s">
        <v>1353</v>
      </c>
      <c r="E1055" s="308" t="s">
        <v>14526</v>
      </c>
      <c r="F1055" s="309" t="s">
        <v>4134</v>
      </c>
      <c r="G1055" s="309" t="s">
        <v>5247</v>
      </c>
      <c r="H1055" s="309" t="s">
        <v>5249</v>
      </c>
      <c r="I1055" s="309" t="s">
        <v>2405</v>
      </c>
      <c r="J1055" s="309" t="s">
        <v>15063</v>
      </c>
      <c r="K1055" s="310">
        <v>2.8131149999999994</v>
      </c>
      <c r="L1055" s="310">
        <v>2.7146756000000001</v>
      </c>
      <c r="M1055" s="310">
        <f>VLOOKUP(H1055,'Details of Feeder LEvel'!H:N,7,FALSE)</f>
        <v>0.97195000000000009</v>
      </c>
      <c r="N1055" s="310">
        <f t="shared" si="16"/>
        <v>3.4993023747695813</v>
      </c>
      <c r="O1055" s="310">
        <v>3.4993023747695751</v>
      </c>
      <c r="P1055" s="309" t="s">
        <v>15063</v>
      </c>
      <c r="Q1055" s="311"/>
    </row>
    <row r="1056" spans="1:17" s="312" customFormat="1" x14ac:dyDescent="0.3">
      <c r="A1056" s="307">
        <v>1053</v>
      </c>
      <c r="B1056" s="308" t="s">
        <v>3732</v>
      </c>
      <c r="C1056" s="308" t="s">
        <v>14466</v>
      </c>
      <c r="D1056" s="308" t="s">
        <v>4648</v>
      </c>
      <c r="E1056" s="308" t="s">
        <v>14529</v>
      </c>
      <c r="F1056" s="309" t="s">
        <v>4134</v>
      </c>
      <c r="G1056" s="309" t="s">
        <v>5106</v>
      </c>
      <c r="H1056" s="309" t="s">
        <v>5107</v>
      </c>
      <c r="I1056" s="309" t="s">
        <v>2405</v>
      </c>
      <c r="J1056" s="309" t="s">
        <v>15063</v>
      </c>
      <c r="K1056" s="310">
        <v>2.3177599999999994</v>
      </c>
      <c r="L1056" s="310">
        <v>2.1567159999999999</v>
      </c>
      <c r="M1056" s="310">
        <f>VLOOKUP(H1056,'Details of Feeder LEvel'!H:N,7,FALSE)</f>
        <v>0.40300000000000002</v>
      </c>
      <c r="N1056" s="310">
        <f t="shared" si="16"/>
        <v>6.9482603893414137</v>
      </c>
      <c r="O1056" s="310">
        <v>6.9482603893414101</v>
      </c>
      <c r="P1056" s="309" t="s">
        <v>15063</v>
      </c>
      <c r="Q1056" s="311"/>
    </row>
    <row r="1057" spans="1:17" s="312" customFormat="1" x14ac:dyDescent="0.3">
      <c r="A1057" s="307">
        <v>1054</v>
      </c>
      <c r="B1057" s="308" t="s">
        <v>3732</v>
      </c>
      <c r="C1057" s="308" t="s">
        <v>14466</v>
      </c>
      <c r="D1057" s="308" t="s">
        <v>14480</v>
      </c>
      <c r="E1057" s="308" t="s">
        <v>14624</v>
      </c>
      <c r="F1057" s="309" t="s">
        <v>4134</v>
      </c>
      <c r="G1057" s="309" t="s">
        <v>4147</v>
      </c>
      <c r="H1057" s="309" t="s">
        <v>4148</v>
      </c>
      <c r="I1057" s="309" t="s">
        <v>2405</v>
      </c>
      <c r="J1057" s="309" t="s">
        <v>15063</v>
      </c>
      <c r="K1057" s="310">
        <v>0.86931662938635423</v>
      </c>
      <c r="L1057" s="310">
        <v>0.78975799999999996</v>
      </c>
      <c r="M1057" s="310">
        <f>VLOOKUP(H1057,'Details of Feeder LEvel'!H:N,7,FALSE)</f>
        <v>0</v>
      </c>
      <c r="N1057" s="310">
        <f t="shared" si="16"/>
        <v>9.1518586780646611</v>
      </c>
      <c r="O1057" s="310">
        <v>9.4416659905515736</v>
      </c>
      <c r="P1057" s="309" t="s">
        <v>15063</v>
      </c>
      <c r="Q1057" s="311"/>
    </row>
    <row r="1058" spans="1:17" s="312" customFormat="1" x14ac:dyDescent="0.3">
      <c r="A1058" s="307">
        <v>1055</v>
      </c>
      <c r="B1058" s="308" t="s">
        <v>3732</v>
      </c>
      <c r="C1058" s="308" t="s">
        <v>14466</v>
      </c>
      <c r="D1058" s="308" t="s">
        <v>14480</v>
      </c>
      <c r="E1058" s="308" t="s">
        <v>14624</v>
      </c>
      <c r="F1058" s="309" t="s">
        <v>4134</v>
      </c>
      <c r="G1058" s="309" t="s">
        <v>4149</v>
      </c>
      <c r="H1058" s="309" t="s">
        <v>4150</v>
      </c>
      <c r="I1058" s="309" t="s">
        <v>2553</v>
      </c>
      <c r="J1058" s="309" t="s">
        <v>15063</v>
      </c>
      <c r="K1058" s="310">
        <v>1.2814004090590418</v>
      </c>
      <c r="L1058" s="310">
        <v>1.2843</v>
      </c>
      <c r="M1058" s="310">
        <f>VLOOKUP(H1058,'Details of Feeder LEvel'!H:N,7,FALSE)</f>
        <v>0</v>
      </c>
      <c r="N1058" s="310">
        <f t="shared" si="16"/>
        <v>-0.22628297294577737</v>
      </c>
      <c r="O1058" s="310">
        <v>0.45395976644933</v>
      </c>
      <c r="P1058" s="309" t="s">
        <v>15063</v>
      </c>
      <c r="Q1058" s="311"/>
    </row>
    <row r="1059" spans="1:17" s="312" customFormat="1" x14ac:dyDescent="0.3">
      <c r="A1059" s="307">
        <v>1056</v>
      </c>
      <c r="B1059" s="308" t="s">
        <v>3732</v>
      </c>
      <c r="C1059" s="308" t="s">
        <v>14466</v>
      </c>
      <c r="D1059" s="308" t="s">
        <v>14470</v>
      </c>
      <c r="E1059" s="308" t="s">
        <v>14483</v>
      </c>
      <c r="F1059" s="309" t="s">
        <v>4134</v>
      </c>
      <c r="G1059" s="309" t="s">
        <v>4937</v>
      </c>
      <c r="H1059" s="309" t="s">
        <v>4938</v>
      </c>
      <c r="I1059" s="309" t="s">
        <v>2405</v>
      </c>
      <c r="J1059" s="309" t="s">
        <v>15063</v>
      </c>
      <c r="K1059" s="310">
        <v>0.3686799999999999</v>
      </c>
      <c r="L1059" s="310">
        <v>0.34486525000000001</v>
      </c>
      <c r="M1059" s="310">
        <f>VLOOKUP(H1059,'Details of Feeder LEvel'!H:N,7,FALSE)</f>
        <v>4.0399999999999991E-2</v>
      </c>
      <c r="N1059" s="310">
        <f t="shared" si="16"/>
        <v>6.4594634913746045</v>
      </c>
      <c r="O1059" s="310">
        <v>11.716680779320432</v>
      </c>
      <c r="P1059" s="309" t="s">
        <v>15063</v>
      </c>
      <c r="Q1059" s="311"/>
    </row>
    <row r="1060" spans="1:17" s="312" customFormat="1" x14ac:dyDescent="0.3">
      <c r="A1060" s="307">
        <v>1057</v>
      </c>
      <c r="B1060" s="308" t="s">
        <v>3732</v>
      </c>
      <c r="C1060" s="308" t="s">
        <v>14466</v>
      </c>
      <c r="D1060" s="308" t="s">
        <v>14470</v>
      </c>
      <c r="E1060" s="308" t="s">
        <v>14483</v>
      </c>
      <c r="F1060" s="309" t="s">
        <v>4134</v>
      </c>
      <c r="G1060" s="309" t="s">
        <v>4941</v>
      </c>
      <c r="H1060" s="309" t="s">
        <v>4942</v>
      </c>
      <c r="I1060" s="309" t="s">
        <v>2405</v>
      </c>
      <c r="J1060" s="309" t="s">
        <v>15063</v>
      </c>
      <c r="K1060" s="310">
        <v>0.46694000000000002</v>
      </c>
      <c r="L1060" s="310">
        <v>0.45356000000000002</v>
      </c>
      <c r="M1060" s="310">
        <f>VLOOKUP(H1060,'Details of Feeder LEvel'!H:N,7,FALSE)</f>
        <v>0.14149999999999996</v>
      </c>
      <c r="N1060" s="310">
        <f t="shared" si="16"/>
        <v>2.86546451364201</v>
      </c>
      <c r="O1060" s="310">
        <v>2.8654645136420132</v>
      </c>
      <c r="P1060" s="309" t="s">
        <v>15063</v>
      </c>
      <c r="Q1060" s="311"/>
    </row>
    <row r="1061" spans="1:17" s="312" customFormat="1" x14ac:dyDescent="0.3">
      <c r="A1061" s="307">
        <v>1058</v>
      </c>
      <c r="B1061" s="308" t="s">
        <v>3732</v>
      </c>
      <c r="C1061" s="308" t="s">
        <v>14466</v>
      </c>
      <c r="D1061" s="308" t="s">
        <v>14470</v>
      </c>
      <c r="E1061" s="308" t="s">
        <v>14483</v>
      </c>
      <c r="F1061" s="309" t="s">
        <v>4134</v>
      </c>
      <c r="G1061" s="309" t="s">
        <v>4945</v>
      </c>
      <c r="H1061" s="309" t="s">
        <v>4946</v>
      </c>
      <c r="I1061" s="309" t="s">
        <v>2405</v>
      </c>
      <c r="J1061" s="309" t="s">
        <v>15063</v>
      </c>
      <c r="K1061" s="310">
        <v>1.2297600000000004</v>
      </c>
      <c r="L1061" s="310">
        <v>1.1419189999999999</v>
      </c>
      <c r="M1061" s="310">
        <f>VLOOKUP(H1061,'Details of Feeder LEvel'!H:N,7,FALSE)</f>
        <v>0</v>
      </c>
      <c r="N1061" s="310">
        <f t="shared" si="16"/>
        <v>7.1429384595368584</v>
      </c>
      <c r="O1061" s="310">
        <v>7.1429384595368735</v>
      </c>
      <c r="P1061" s="309" t="s">
        <v>15063</v>
      </c>
      <c r="Q1061" s="311"/>
    </row>
    <row r="1062" spans="1:17" s="312" customFormat="1" x14ac:dyDescent="0.3">
      <c r="A1062" s="307">
        <v>1059</v>
      </c>
      <c r="B1062" s="308" t="s">
        <v>3732</v>
      </c>
      <c r="C1062" s="308" t="s">
        <v>14466</v>
      </c>
      <c r="D1062" s="308" t="s">
        <v>14480</v>
      </c>
      <c r="E1062" s="308" t="s">
        <v>14624</v>
      </c>
      <c r="F1062" s="309" t="s">
        <v>4151</v>
      </c>
      <c r="G1062" s="309" t="s">
        <v>4152</v>
      </c>
      <c r="H1062" s="309" t="s">
        <v>4153</v>
      </c>
      <c r="I1062" s="309" t="s">
        <v>2553</v>
      </c>
      <c r="J1062" s="309" t="s">
        <v>15063</v>
      </c>
      <c r="K1062" s="310">
        <v>1.9171311196486511</v>
      </c>
      <c r="L1062" s="310">
        <v>1.8954964999999999</v>
      </c>
      <c r="M1062" s="310">
        <f>VLOOKUP(H1062,'Details of Feeder LEvel'!H:N,7,FALSE)</f>
        <v>0</v>
      </c>
      <c r="N1062" s="310">
        <f t="shared" si="16"/>
        <v>1.1284893050307454</v>
      </c>
      <c r="O1062" s="310">
        <v>1.1284893050307443</v>
      </c>
      <c r="P1062" s="309" t="s">
        <v>15063</v>
      </c>
      <c r="Q1062" s="311"/>
    </row>
    <row r="1063" spans="1:17" s="312" customFormat="1" x14ac:dyDescent="0.3">
      <c r="A1063" s="307">
        <v>1060</v>
      </c>
      <c r="B1063" s="308" t="s">
        <v>3732</v>
      </c>
      <c r="C1063" s="308" t="s">
        <v>14466</v>
      </c>
      <c r="D1063" s="308" t="s">
        <v>14480</v>
      </c>
      <c r="E1063" s="308" t="s">
        <v>14624</v>
      </c>
      <c r="F1063" s="309" t="s">
        <v>4151</v>
      </c>
      <c r="G1063" s="309" t="s">
        <v>4154</v>
      </c>
      <c r="H1063" s="309" t="s">
        <v>4155</v>
      </c>
      <c r="I1063" s="309" t="s">
        <v>2405</v>
      </c>
      <c r="J1063" s="309" t="s">
        <v>15063</v>
      </c>
      <c r="K1063" s="310">
        <v>1.6649035644524954</v>
      </c>
      <c r="L1063" s="310">
        <v>1.5587937500000002</v>
      </c>
      <c r="M1063" s="310">
        <f>VLOOKUP(H1063,'Details of Feeder LEvel'!H:N,7,FALSE)</f>
        <v>0</v>
      </c>
      <c r="N1063" s="310">
        <f t="shared" si="16"/>
        <v>6.3733309675139962</v>
      </c>
      <c r="O1063" s="310">
        <v>6.37333096751399</v>
      </c>
      <c r="P1063" s="309" t="s">
        <v>15063</v>
      </c>
      <c r="Q1063" s="311"/>
    </row>
    <row r="1064" spans="1:17" s="312" customFormat="1" x14ac:dyDescent="0.3">
      <c r="A1064" s="307">
        <v>1061</v>
      </c>
      <c r="B1064" s="308" t="s">
        <v>3732</v>
      </c>
      <c r="C1064" s="308" t="s">
        <v>14466</v>
      </c>
      <c r="D1064" s="308" t="s">
        <v>14480</v>
      </c>
      <c r="E1064" s="308" t="s">
        <v>14624</v>
      </c>
      <c r="F1064" s="309" t="s">
        <v>4151</v>
      </c>
      <c r="G1064" s="309" t="s">
        <v>4156</v>
      </c>
      <c r="H1064" s="309" t="s">
        <v>4157</v>
      </c>
      <c r="I1064" s="309" t="s">
        <v>2405</v>
      </c>
      <c r="J1064" s="309" t="s">
        <v>15063</v>
      </c>
      <c r="K1064" s="310">
        <v>2.5745177523632234</v>
      </c>
      <c r="L1064" s="310">
        <v>2.3953543499999999</v>
      </c>
      <c r="M1064" s="310">
        <f>VLOOKUP(H1064,'Details of Feeder LEvel'!H:N,7,FALSE)</f>
        <v>0</v>
      </c>
      <c r="N1064" s="310">
        <f t="shared" si="16"/>
        <v>6.9591053391946653</v>
      </c>
      <c r="O1064" s="310">
        <v>6.9591053391946716</v>
      </c>
      <c r="P1064" s="309" t="s">
        <v>15063</v>
      </c>
      <c r="Q1064" s="311"/>
    </row>
    <row r="1065" spans="1:17" s="312" customFormat="1" x14ac:dyDescent="0.3">
      <c r="A1065" s="307">
        <v>1062</v>
      </c>
      <c r="B1065" s="308" t="s">
        <v>3732</v>
      </c>
      <c r="C1065" s="308" t="s">
        <v>14466</v>
      </c>
      <c r="D1065" s="308" t="s">
        <v>14480</v>
      </c>
      <c r="E1065" s="308" t="s">
        <v>14624</v>
      </c>
      <c r="F1065" s="309" t="s">
        <v>4151</v>
      </c>
      <c r="G1065" s="309" t="s">
        <v>4158</v>
      </c>
      <c r="H1065" s="309" t="s">
        <v>4159</v>
      </c>
      <c r="I1065" s="309" t="s">
        <v>2405</v>
      </c>
      <c r="J1065" s="309" t="s">
        <v>15063</v>
      </c>
      <c r="K1065" s="310">
        <v>1.977744466204902</v>
      </c>
      <c r="L1065" s="310">
        <v>1.80354075</v>
      </c>
      <c r="M1065" s="310">
        <f>VLOOKUP(H1065,'Details of Feeder LEvel'!H:N,7,FALSE)</f>
        <v>0</v>
      </c>
      <c r="N1065" s="310">
        <f t="shared" si="16"/>
        <v>8.8082014224609004</v>
      </c>
      <c r="O1065" s="310">
        <v>8.8082014224609146</v>
      </c>
      <c r="P1065" s="309" t="s">
        <v>15063</v>
      </c>
      <c r="Q1065" s="311"/>
    </row>
    <row r="1066" spans="1:17" s="312" customFormat="1" x14ac:dyDescent="0.3">
      <c r="A1066" s="307">
        <v>1063</v>
      </c>
      <c r="B1066" s="308" t="s">
        <v>3732</v>
      </c>
      <c r="C1066" s="308" t="s">
        <v>14466</v>
      </c>
      <c r="D1066" s="308" t="s">
        <v>14480</v>
      </c>
      <c r="E1066" s="308" t="s">
        <v>14624</v>
      </c>
      <c r="F1066" s="309" t="s">
        <v>4151</v>
      </c>
      <c r="G1066" s="309" t="s">
        <v>4160</v>
      </c>
      <c r="H1066" s="309" t="s">
        <v>14625</v>
      </c>
      <c r="I1066" s="309" t="s">
        <v>2405</v>
      </c>
      <c r="J1066" s="309" t="s">
        <v>15063</v>
      </c>
      <c r="K1066" s="310">
        <v>0.82180844439446243</v>
      </c>
      <c r="L1066" s="310">
        <v>0.79440160000000004</v>
      </c>
      <c r="M1066" s="310">
        <f>VLOOKUP(H1066,'Details of Feeder LEvel'!H:N,7,FALSE)</f>
        <v>0</v>
      </c>
      <c r="N1066" s="310">
        <f t="shared" si="16"/>
        <v>3.3349431465938184</v>
      </c>
      <c r="O1066" s="310">
        <v>3.3349431465938162</v>
      </c>
      <c r="P1066" s="309" t="s">
        <v>15063</v>
      </c>
      <c r="Q1066" s="311"/>
    </row>
    <row r="1067" spans="1:17" s="312" customFormat="1" x14ac:dyDescent="0.3">
      <c r="A1067" s="307">
        <v>1064</v>
      </c>
      <c r="B1067" s="308" t="s">
        <v>3732</v>
      </c>
      <c r="C1067" s="308" t="s">
        <v>14466</v>
      </c>
      <c r="D1067" s="308" t="s">
        <v>14480</v>
      </c>
      <c r="E1067" s="308" t="s">
        <v>14624</v>
      </c>
      <c r="F1067" s="309" t="s">
        <v>4151</v>
      </c>
      <c r="G1067" s="309" t="s">
        <v>4161</v>
      </c>
      <c r="H1067" s="309" t="s">
        <v>4162</v>
      </c>
      <c r="I1067" s="309" t="s">
        <v>2405</v>
      </c>
      <c r="J1067" s="309" t="s">
        <v>15063</v>
      </c>
      <c r="K1067" s="310">
        <v>1.4541614293835545</v>
      </c>
      <c r="L1067" s="310">
        <v>1.3939056000000001</v>
      </c>
      <c r="M1067" s="310">
        <f>VLOOKUP(H1067,'Details of Feeder LEvel'!H:N,7,FALSE)</f>
        <v>0</v>
      </c>
      <c r="N1067" s="310">
        <f t="shared" si="16"/>
        <v>4.1436822739204402</v>
      </c>
      <c r="O1067" s="310">
        <v>4.1436822739204349</v>
      </c>
      <c r="P1067" s="309" t="s">
        <v>15063</v>
      </c>
      <c r="Q1067" s="311"/>
    </row>
    <row r="1068" spans="1:17" s="312" customFormat="1" x14ac:dyDescent="0.3">
      <c r="A1068" s="307">
        <v>1065</v>
      </c>
      <c r="B1068" s="308" t="s">
        <v>3732</v>
      </c>
      <c r="C1068" s="308" t="s">
        <v>14466</v>
      </c>
      <c r="D1068" s="308" t="s">
        <v>14480</v>
      </c>
      <c r="E1068" s="308" t="s">
        <v>14624</v>
      </c>
      <c r="F1068" s="309" t="s">
        <v>4151</v>
      </c>
      <c r="G1068" s="309" t="s">
        <v>4163</v>
      </c>
      <c r="H1068" s="309" t="s">
        <v>4164</v>
      </c>
      <c r="I1068" s="309" t="s">
        <v>2405</v>
      </c>
      <c r="J1068" s="309" t="s">
        <v>15063</v>
      </c>
      <c r="K1068" s="310">
        <v>2.9105985871610573</v>
      </c>
      <c r="L1068" s="310">
        <v>2.7618852500000002</v>
      </c>
      <c r="M1068" s="310">
        <f>VLOOKUP(H1068,'Details of Feeder LEvel'!H:N,7,FALSE)</f>
        <v>0</v>
      </c>
      <c r="N1068" s="310">
        <f t="shared" si="16"/>
        <v>5.109372959124169</v>
      </c>
      <c r="O1068" s="310">
        <v>5.1093729591241699</v>
      </c>
      <c r="P1068" s="309" t="s">
        <v>15063</v>
      </c>
      <c r="Q1068" s="311"/>
    </row>
    <row r="1069" spans="1:17" s="312" customFormat="1" x14ac:dyDescent="0.3">
      <c r="A1069" s="307">
        <v>1066</v>
      </c>
      <c r="B1069" s="308" t="s">
        <v>3732</v>
      </c>
      <c r="C1069" s="308" t="s">
        <v>14466</v>
      </c>
      <c r="D1069" s="308" t="s">
        <v>14480</v>
      </c>
      <c r="E1069" s="308" t="s">
        <v>14624</v>
      </c>
      <c r="F1069" s="309" t="s">
        <v>4151</v>
      </c>
      <c r="G1069" s="309" t="s">
        <v>4168</v>
      </c>
      <c r="H1069" s="309" t="s">
        <v>4169</v>
      </c>
      <c r="I1069" s="309" t="s">
        <v>2405</v>
      </c>
      <c r="J1069" s="309" t="s">
        <v>15063</v>
      </c>
      <c r="K1069" s="310">
        <v>0.89065928442246933</v>
      </c>
      <c r="L1069" s="310">
        <v>0.83621849999999998</v>
      </c>
      <c r="M1069" s="310">
        <f>VLOOKUP(H1069,'Details of Feeder LEvel'!H:N,7,FALSE)</f>
        <v>0</v>
      </c>
      <c r="N1069" s="310">
        <f t="shared" si="16"/>
        <v>6.1124141829128771</v>
      </c>
      <c r="O1069" s="310">
        <v>7.1855031702052425</v>
      </c>
      <c r="P1069" s="309" t="s">
        <v>15063</v>
      </c>
      <c r="Q1069" s="311"/>
    </row>
    <row r="1070" spans="1:17" s="312" customFormat="1" x14ac:dyDescent="0.3">
      <c r="A1070" s="307">
        <v>1067</v>
      </c>
      <c r="B1070" s="308" t="s">
        <v>3732</v>
      </c>
      <c r="C1070" s="308" t="s">
        <v>14466</v>
      </c>
      <c r="D1070" s="308" t="s">
        <v>14480</v>
      </c>
      <c r="E1070" s="308" t="s">
        <v>14624</v>
      </c>
      <c r="F1070" s="309" t="s">
        <v>4151</v>
      </c>
      <c r="G1070" s="309" t="s">
        <v>4170</v>
      </c>
      <c r="H1070" s="309" t="s">
        <v>4171</v>
      </c>
      <c r="I1070" s="309" t="s">
        <v>2405</v>
      </c>
      <c r="J1070" s="309" t="s">
        <v>15063</v>
      </c>
      <c r="K1070" s="310">
        <v>0.22536</v>
      </c>
      <c r="L1070" s="310">
        <v>0.21055109999999999</v>
      </c>
      <c r="M1070" s="310">
        <f>VLOOKUP(H1070,'Details of Feeder LEvel'!H:N,7,FALSE)</f>
        <v>0</v>
      </c>
      <c r="N1070" s="310">
        <f t="shared" si="16"/>
        <v>6.5712193823216243</v>
      </c>
      <c r="O1070" s="310">
        <v>6.5712193823216358</v>
      </c>
      <c r="P1070" s="309" t="s">
        <v>15063</v>
      </c>
      <c r="Q1070" s="311"/>
    </row>
    <row r="1071" spans="1:17" s="312" customFormat="1" x14ac:dyDescent="0.3">
      <c r="A1071" s="307">
        <v>1068</v>
      </c>
      <c r="B1071" s="308" t="s">
        <v>3732</v>
      </c>
      <c r="C1071" s="308" t="s">
        <v>14466</v>
      </c>
      <c r="D1071" s="308" t="s">
        <v>14480</v>
      </c>
      <c r="E1071" s="308" t="s">
        <v>14624</v>
      </c>
      <c r="F1071" s="309" t="s">
        <v>4151</v>
      </c>
      <c r="G1071" s="309" t="s">
        <v>4172</v>
      </c>
      <c r="H1071" s="309" t="s">
        <v>4173</v>
      </c>
      <c r="I1071" s="309" t="s">
        <v>2405</v>
      </c>
      <c r="J1071" s="309" t="s">
        <v>15063</v>
      </c>
      <c r="K1071" s="310">
        <v>3.4500145926107528</v>
      </c>
      <c r="L1071" s="310">
        <v>3.2167800500000001</v>
      </c>
      <c r="M1071" s="310">
        <f>VLOOKUP(H1071,'Details of Feeder LEvel'!H:N,7,FALSE)</f>
        <v>0</v>
      </c>
      <c r="N1071" s="310">
        <f t="shared" si="16"/>
        <v>6.7603929302297692</v>
      </c>
      <c r="O1071" s="310">
        <v>6.7603929302297754</v>
      </c>
      <c r="P1071" s="309" t="s">
        <v>15063</v>
      </c>
      <c r="Q1071" s="311"/>
    </row>
    <row r="1072" spans="1:17" s="312" customFormat="1" x14ac:dyDescent="0.3">
      <c r="A1072" s="307">
        <v>1069</v>
      </c>
      <c r="B1072" s="308" t="s">
        <v>3732</v>
      </c>
      <c r="C1072" s="308" t="s">
        <v>14466</v>
      </c>
      <c r="D1072" s="308" t="s">
        <v>14470</v>
      </c>
      <c r="E1072" s="308" t="s">
        <v>14471</v>
      </c>
      <c r="F1072" s="309" t="s">
        <v>3469</v>
      </c>
      <c r="G1072" s="309" t="s">
        <v>14626</v>
      </c>
      <c r="H1072" s="309" t="s">
        <v>4548</v>
      </c>
      <c r="I1072" s="309" t="s">
        <v>3324</v>
      </c>
      <c r="J1072" s="309" t="s">
        <v>15063</v>
      </c>
      <c r="K1072" s="310">
        <v>5.2288400000000008</v>
      </c>
      <c r="L1072" s="310">
        <v>4.8270320499999997</v>
      </c>
      <c r="M1072" s="310">
        <f>VLOOKUP(H1072,'Details of Feeder LEvel'!H:N,7,FALSE)</f>
        <v>0</v>
      </c>
      <c r="N1072" s="310">
        <f t="shared" si="16"/>
        <v>7.6844567820013827</v>
      </c>
      <c r="O1072" s="310">
        <v>24.82735275190473</v>
      </c>
      <c r="P1072" s="309" t="s">
        <v>15063</v>
      </c>
      <c r="Q1072" s="311"/>
    </row>
    <row r="1073" spans="1:17" s="312" customFormat="1" x14ac:dyDescent="0.3">
      <c r="A1073" s="307">
        <v>1070</v>
      </c>
      <c r="B1073" s="308" t="s">
        <v>3732</v>
      </c>
      <c r="C1073" s="308" t="s">
        <v>14466</v>
      </c>
      <c r="D1073" s="308" t="s">
        <v>14470</v>
      </c>
      <c r="E1073" s="308" t="s">
        <v>14499</v>
      </c>
      <c r="F1073" s="309" t="s">
        <v>4480</v>
      </c>
      <c r="G1073" s="309" t="s">
        <v>5043</v>
      </c>
      <c r="H1073" s="309" t="s">
        <v>5044</v>
      </c>
      <c r="I1073" s="309" t="s">
        <v>2405</v>
      </c>
      <c r="J1073" s="309" t="s">
        <v>15063</v>
      </c>
      <c r="K1073" s="310">
        <v>2.2335230000000008</v>
      </c>
      <c r="L1073" s="310">
        <v>2.0732179999999998</v>
      </c>
      <c r="M1073" s="310">
        <f>VLOOKUP(H1073,'Details of Feeder LEvel'!H:N,7,FALSE)</f>
        <v>0</v>
      </c>
      <c r="N1073" s="310">
        <f t="shared" si="16"/>
        <v>7.1772262922746242</v>
      </c>
      <c r="O1073" s="310">
        <v>7.1772262922746304</v>
      </c>
      <c r="P1073" s="309" t="s">
        <v>15063</v>
      </c>
      <c r="Q1073" s="311"/>
    </row>
    <row r="1074" spans="1:17" s="312" customFormat="1" x14ac:dyDescent="0.3">
      <c r="A1074" s="307">
        <v>1071</v>
      </c>
      <c r="B1074" s="308" t="s">
        <v>3732</v>
      </c>
      <c r="C1074" s="308" t="s">
        <v>14466</v>
      </c>
      <c r="D1074" s="308" t="s">
        <v>14470</v>
      </c>
      <c r="E1074" s="308" t="s">
        <v>14471</v>
      </c>
      <c r="F1074" s="309" t="s">
        <v>4480</v>
      </c>
      <c r="G1074" s="309" t="s">
        <v>4524</v>
      </c>
      <c r="H1074" s="309" t="s">
        <v>4525</v>
      </c>
      <c r="I1074" s="309" t="s">
        <v>2405</v>
      </c>
      <c r="J1074" s="309" t="s">
        <v>15063</v>
      </c>
      <c r="K1074" s="310">
        <v>2.5143399999999998</v>
      </c>
      <c r="L1074" s="310">
        <v>2.3160734999999999</v>
      </c>
      <c r="M1074" s="310">
        <f>VLOOKUP(H1074,'Details of Feeder LEvel'!H:N,7,FALSE)</f>
        <v>0.8283999999999998</v>
      </c>
      <c r="N1074" s="310">
        <f t="shared" si="16"/>
        <v>7.8854291782336476</v>
      </c>
      <c r="O1074" s="310">
        <v>17.219075116527161</v>
      </c>
      <c r="P1074" s="309" t="s">
        <v>15063</v>
      </c>
      <c r="Q1074" s="311"/>
    </row>
    <row r="1075" spans="1:17" s="312" customFormat="1" x14ac:dyDescent="0.3">
      <c r="A1075" s="307">
        <v>1072</v>
      </c>
      <c r="B1075" s="308" t="s">
        <v>3732</v>
      </c>
      <c r="C1075" s="308" t="s">
        <v>14466</v>
      </c>
      <c r="D1075" s="308" t="s">
        <v>14470</v>
      </c>
      <c r="E1075" s="308" t="s">
        <v>14471</v>
      </c>
      <c r="F1075" s="309" t="s">
        <v>4480</v>
      </c>
      <c r="G1075" s="309" t="s">
        <v>4526</v>
      </c>
      <c r="H1075" s="309" t="s">
        <v>14559</v>
      </c>
      <c r="I1075" s="309" t="s">
        <v>2405</v>
      </c>
      <c r="J1075" s="309" t="s">
        <v>15063</v>
      </c>
      <c r="K1075" s="310">
        <v>1.3920000000000003</v>
      </c>
      <c r="L1075" s="310">
        <v>1.269679</v>
      </c>
      <c r="M1075" s="310">
        <f>VLOOKUP(H1075,'Details of Feeder LEvel'!H:N,7,FALSE)</f>
        <v>0.33819999999999983</v>
      </c>
      <c r="N1075" s="310">
        <f t="shared" si="16"/>
        <v>8.7874281609195624</v>
      </c>
      <c r="O1075" s="310">
        <v>14.605168666074242</v>
      </c>
      <c r="P1075" s="309" t="s">
        <v>15063</v>
      </c>
      <c r="Q1075" s="311"/>
    </row>
    <row r="1076" spans="1:17" s="312" customFormat="1" x14ac:dyDescent="0.3">
      <c r="A1076" s="307">
        <v>1073</v>
      </c>
      <c r="B1076" s="308" t="s">
        <v>3732</v>
      </c>
      <c r="C1076" s="308" t="s">
        <v>14466</v>
      </c>
      <c r="D1076" s="308" t="s">
        <v>14470</v>
      </c>
      <c r="E1076" s="308" t="s">
        <v>14471</v>
      </c>
      <c r="F1076" s="309" t="s">
        <v>4480</v>
      </c>
      <c r="G1076" s="309" t="s">
        <v>4538</v>
      </c>
      <c r="H1076" s="309" t="s">
        <v>4539</v>
      </c>
      <c r="I1076" s="309" t="s">
        <v>2405</v>
      </c>
      <c r="J1076" s="309" t="s">
        <v>15063</v>
      </c>
      <c r="K1076" s="310">
        <v>2.4283399999999995</v>
      </c>
      <c r="L1076" s="310">
        <v>2.2771275000000002</v>
      </c>
      <c r="M1076" s="310">
        <f>VLOOKUP(H1076,'Details of Feeder LEvel'!H:N,7,FALSE)</f>
        <v>0.20670000000000011</v>
      </c>
      <c r="N1076" s="310">
        <f t="shared" si="16"/>
        <v>6.226990454384449</v>
      </c>
      <c r="O1076" s="310">
        <v>6.2269904543844508</v>
      </c>
      <c r="P1076" s="309" t="s">
        <v>15063</v>
      </c>
      <c r="Q1076" s="311"/>
    </row>
    <row r="1077" spans="1:17" s="312" customFormat="1" x14ac:dyDescent="0.3">
      <c r="A1077" s="307">
        <v>1074</v>
      </c>
      <c r="B1077" s="308" t="s">
        <v>3732</v>
      </c>
      <c r="C1077" s="308" t="s">
        <v>14466</v>
      </c>
      <c r="D1077" s="308" t="s">
        <v>14470</v>
      </c>
      <c r="E1077" s="308" t="s">
        <v>14499</v>
      </c>
      <c r="F1077" s="309" t="s">
        <v>4480</v>
      </c>
      <c r="G1077" s="309" t="s">
        <v>5045</v>
      </c>
      <c r="H1077" s="309" t="s">
        <v>5046</v>
      </c>
      <c r="I1077" s="309" t="s">
        <v>3759</v>
      </c>
      <c r="J1077" s="309" t="s">
        <v>15063</v>
      </c>
      <c r="K1077" s="310">
        <v>3.9682999999999971</v>
      </c>
      <c r="L1077" s="310">
        <v>3.7827449999999998</v>
      </c>
      <c r="M1077" s="310">
        <f>VLOOKUP(H1077,'Details of Feeder LEvel'!H:N,7,FALSE)</f>
        <v>9.195999999999982E-2</v>
      </c>
      <c r="N1077" s="310">
        <f t="shared" si="16"/>
        <v>4.6759317591915277</v>
      </c>
      <c r="O1077" s="310">
        <v>4.6759317591915313</v>
      </c>
      <c r="P1077" s="309" t="s">
        <v>15063</v>
      </c>
      <c r="Q1077" s="311"/>
    </row>
    <row r="1078" spans="1:17" s="312" customFormat="1" x14ac:dyDescent="0.3">
      <c r="A1078" s="307">
        <v>1075</v>
      </c>
      <c r="B1078" s="308" t="s">
        <v>3732</v>
      </c>
      <c r="C1078" s="308" t="s">
        <v>14466</v>
      </c>
      <c r="D1078" s="308" t="s">
        <v>14470</v>
      </c>
      <c r="E1078" s="308" t="s">
        <v>14471</v>
      </c>
      <c r="F1078" s="309" t="s">
        <v>4480</v>
      </c>
      <c r="G1078" s="309" t="s">
        <v>4549</v>
      </c>
      <c r="H1078" s="309" t="s">
        <v>4550</v>
      </c>
      <c r="I1078" s="309" t="s">
        <v>2405</v>
      </c>
      <c r="J1078" s="309" t="s">
        <v>15063</v>
      </c>
      <c r="K1078" s="310">
        <v>3.0857000000000001</v>
      </c>
      <c r="L1078" s="310">
        <v>2.9447081000000002</v>
      </c>
      <c r="M1078" s="310">
        <f>VLOOKUP(H1078,'Details of Feeder LEvel'!H:N,7,FALSE)</f>
        <v>0.2719999999999998</v>
      </c>
      <c r="N1078" s="310">
        <f t="shared" si="16"/>
        <v>4.5692030981624896</v>
      </c>
      <c r="O1078" s="310">
        <v>9.2179971747581071</v>
      </c>
      <c r="P1078" s="309" t="s">
        <v>15063</v>
      </c>
      <c r="Q1078" s="311"/>
    </row>
    <row r="1079" spans="1:17" s="312" customFormat="1" x14ac:dyDescent="0.3">
      <c r="A1079" s="307">
        <v>1076</v>
      </c>
      <c r="B1079" s="308" t="s">
        <v>3732</v>
      </c>
      <c r="C1079" s="308" t="s">
        <v>14466</v>
      </c>
      <c r="D1079" s="308" t="s">
        <v>14470</v>
      </c>
      <c r="E1079" s="308" t="s">
        <v>14499</v>
      </c>
      <c r="F1079" s="309" t="s">
        <v>4480</v>
      </c>
      <c r="G1079" s="309" t="s">
        <v>5047</v>
      </c>
      <c r="H1079" s="309" t="s">
        <v>5048</v>
      </c>
      <c r="I1079" s="309" t="s">
        <v>2405</v>
      </c>
      <c r="J1079" s="309" t="s">
        <v>15063</v>
      </c>
      <c r="K1079" s="310">
        <v>3.4887772000000021</v>
      </c>
      <c r="L1079" s="310">
        <v>3.2001653000000001</v>
      </c>
      <c r="M1079" s="310">
        <f>VLOOKUP(H1079,'Details of Feeder LEvel'!H:N,7,FALSE)</f>
        <v>0.14302599999999988</v>
      </c>
      <c r="N1079" s="310">
        <f t="shared" si="16"/>
        <v>8.2725804330526422</v>
      </c>
      <c r="O1079" s="310">
        <v>8.2725804330526458</v>
      </c>
      <c r="P1079" s="309" t="s">
        <v>15063</v>
      </c>
      <c r="Q1079" s="311"/>
    </row>
    <row r="1080" spans="1:17" s="312" customFormat="1" x14ac:dyDescent="0.3">
      <c r="A1080" s="307">
        <v>1077</v>
      </c>
      <c r="B1080" s="308" t="s">
        <v>3732</v>
      </c>
      <c r="C1080" s="308" t="s">
        <v>14466</v>
      </c>
      <c r="D1080" s="308" t="s">
        <v>14470</v>
      </c>
      <c r="E1080" s="308" t="s">
        <v>14471</v>
      </c>
      <c r="F1080" s="309" t="s">
        <v>4480</v>
      </c>
      <c r="G1080" s="309" t="s">
        <v>4484</v>
      </c>
      <c r="H1080" s="309" t="s">
        <v>4485</v>
      </c>
      <c r="I1080" s="309" t="s">
        <v>2414</v>
      </c>
      <c r="J1080" s="309" t="s">
        <v>15063</v>
      </c>
      <c r="K1080" s="310">
        <v>0.55913999999999986</v>
      </c>
      <c r="L1080" s="310">
        <v>0.53405599999999998</v>
      </c>
      <c r="M1080" s="310">
        <f>VLOOKUP(H1080,'Details of Feeder LEvel'!H:N,7,FALSE)</f>
        <v>4.7000000000000042E-2</v>
      </c>
      <c r="N1080" s="310">
        <f t="shared" si="16"/>
        <v>4.4861751976249042</v>
      </c>
      <c r="O1080" s="310">
        <v>4.4861751976249087</v>
      </c>
      <c r="P1080" s="309" t="s">
        <v>15063</v>
      </c>
      <c r="Q1080" s="311"/>
    </row>
    <row r="1081" spans="1:17" s="312" customFormat="1" x14ac:dyDescent="0.3">
      <c r="A1081" s="307">
        <v>1078</v>
      </c>
      <c r="B1081" s="308" t="s">
        <v>3732</v>
      </c>
      <c r="C1081" s="308" t="s">
        <v>14466</v>
      </c>
      <c r="D1081" s="308" t="s">
        <v>14470</v>
      </c>
      <c r="E1081" s="308" t="s">
        <v>14471</v>
      </c>
      <c r="F1081" s="309" t="s">
        <v>4480</v>
      </c>
      <c r="G1081" s="309" t="s">
        <v>4544</v>
      </c>
      <c r="H1081" s="309" t="s">
        <v>4545</v>
      </c>
      <c r="I1081" s="309" t="s">
        <v>2432</v>
      </c>
      <c r="J1081" s="309" t="s">
        <v>15063</v>
      </c>
      <c r="K1081" s="310">
        <v>2.2615200000000009</v>
      </c>
      <c r="L1081" s="310">
        <v>2.0592355000000002</v>
      </c>
      <c r="M1081" s="310">
        <f>VLOOKUP(H1081,'Details of Feeder LEvel'!H:N,7,FALSE)</f>
        <v>0.23450000000000015</v>
      </c>
      <c r="N1081" s="310">
        <f t="shared" si="16"/>
        <v>8.9446257384414274</v>
      </c>
      <c r="O1081" s="310">
        <v>8.9446257384414256</v>
      </c>
      <c r="P1081" s="309" t="s">
        <v>15063</v>
      </c>
      <c r="Q1081" s="311"/>
    </row>
    <row r="1082" spans="1:17" s="312" customFormat="1" x14ac:dyDescent="0.3">
      <c r="A1082" s="307">
        <v>1079</v>
      </c>
      <c r="B1082" s="308" t="s">
        <v>3732</v>
      </c>
      <c r="C1082" s="308" t="s">
        <v>14466</v>
      </c>
      <c r="D1082" s="308" t="s">
        <v>14470</v>
      </c>
      <c r="E1082" s="308" t="s">
        <v>14499</v>
      </c>
      <c r="F1082" s="309" t="s">
        <v>4480</v>
      </c>
      <c r="G1082" s="309" t="s">
        <v>5049</v>
      </c>
      <c r="H1082" s="309" t="s">
        <v>5050</v>
      </c>
      <c r="I1082" s="309" t="s">
        <v>2425</v>
      </c>
      <c r="J1082" s="309" t="s">
        <v>15063</v>
      </c>
      <c r="K1082" s="310">
        <v>1.3298800000000011</v>
      </c>
      <c r="L1082" s="310">
        <v>1.2321839999999999</v>
      </c>
      <c r="M1082" s="310">
        <f>VLOOKUP(H1082,'Details of Feeder LEvel'!H:N,7,FALSE)</f>
        <v>0</v>
      </c>
      <c r="N1082" s="310">
        <f t="shared" si="16"/>
        <v>7.3462267272235868</v>
      </c>
      <c r="O1082" s="310">
        <v>7.3462267272235815</v>
      </c>
      <c r="P1082" s="309" t="s">
        <v>15063</v>
      </c>
      <c r="Q1082" s="311"/>
    </row>
    <row r="1083" spans="1:17" s="312" customFormat="1" x14ac:dyDescent="0.3">
      <c r="A1083" s="307">
        <v>1080</v>
      </c>
      <c r="B1083" s="308" t="s">
        <v>3732</v>
      </c>
      <c r="C1083" s="308" t="s">
        <v>14466</v>
      </c>
      <c r="D1083" s="308" t="s">
        <v>14470</v>
      </c>
      <c r="E1083" s="308" t="s">
        <v>14471</v>
      </c>
      <c r="F1083" s="309" t="s">
        <v>4480</v>
      </c>
      <c r="G1083" s="309" t="s">
        <v>4508</v>
      </c>
      <c r="H1083" s="309" t="s">
        <v>4509</v>
      </c>
      <c r="I1083" s="309" t="s">
        <v>2425</v>
      </c>
      <c r="J1083" s="309" t="s">
        <v>15063</v>
      </c>
      <c r="K1083" s="310">
        <v>1.8842400000000001</v>
      </c>
      <c r="L1083" s="310">
        <v>1.8158650000000001</v>
      </c>
      <c r="M1083" s="310">
        <f>VLOOKUP(H1083,'Details of Feeder LEvel'!H:N,7,FALSE)</f>
        <v>0</v>
      </c>
      <c r="N1083" s="310">
        <f t="shared" si="16"/>
        <v>3.6287840190209351</v>
      </c>
      <c r="O1083" s="310">
        <v>3.6287840190209364</v>
      </c>
      <c r="P1083" s="309" t="s">
        <v>15063</v>
      </c>
      <c r="Q1083" s="311"/>
    </row>
    <row r="1084" spans="1:17" s="312" customFormat="1" x14ac:dyDescent="0.3">
      <c r="A1084" s="307">
        <v>1081</v>
      </c>
      <c r="B1084" s="308" t="s">
        <v>3732</v>
      </c>
      <c r="C1084" s="308" t="s">
        <v>14466</v>
      </c>
      <c r="D1084" s="308" t="s">
        <v>14470</v>
      </c>
      <c r="E1084" s="308" t="s">
        <v>14499</v>
      </c>
      <c r="F1084" s="309" t="s">
        <v>5059</v>
      </c>
      <c r="G1084" s="309" t="s">
        <v>5061</v>
      </c>
      <c r="H1084" s="309" t="s">
        <v>14627</v>
      </c>
      <c r="I1084" s="309" t="s">
        <v>2425</v>
      </c>
      <c r="J1084" s="309" t="s">
        <v>15063</v>
      </c>
      <c r="K1084" s="310">
        <v>1.3716000000000024</v>
      </c>
      <c r="L1084" s="310">
        <v>1.3747499999999999</v>
      </c>
      <c r="M1084" s="310">
        <f>VLOOKUP(H1084,'Details of Feeder LEvel'!H:N,7,FALSE)</f>
        <v>0</v>
      </c>
      <c r="N1084" s="310">
        <f t="shared" si="16"/>
        <v>-0.22965879265073913</v>
      </c>
      <c r="O1084" s="310">
        <v>-0.22965879265073319</v>
      </c>
      <c r="P1084" s="309" t="s">
        <v>15063</v>
      </c>
      <c r="Q1084" s="311"/>
    </row>
    <row r="1085" spans="1:17" s="312" customFormat="1" x14ac:dyDescent="0.3">
      <c r="A1085" s="307">
        <v>1082</v>
      </c>
      <c r="B1085" s="308" t="s">
        <v>3732</v>
      </c>
      <c r="C1085" s="308" t="s">
        <v>14466</v>
      </c>
      <c r="D1085" s="308" t="s">
        <v>14470</v>
      </c>
      <c r="E1085" s="308" t="s">
        <v>14499</v>
      </c>
      <c r="F1085" s="309" t="s">
        <v>5059</v>
      </c>
      <c r="G1085" s="309" t="s">
        <v>5062</v>
      </c>
      <c r="H1085" s="309" t="s">
        <v>14628</v>
      </c>
      <c r="I1085" s="309" t="s">
        <v>2425</v>
      </c>
      <c r="J1085" s="309" t="s">
        <v>15063</v>
      </c>
      <c r="K1085" s="310">
        <v>1.8672600000000006</v>
      </c>
      <c r="L1085" s="310">
        <v>1.8846000000000001</v>
      </c>
      <c r="M1085" s="310">
        <f>VLOOKUP(H1085,'Details of Feeder LEvel'!H:N,7,FALSE)</f>
        <v>0</v>
      </c>
      <c r="N1085" s="310">
        <f t="shared" si="16"/>
        <v>-0.92863339866967975</v>
      </c>
      <c r="O1085" s="310">
        <v>-0.92863339866968708</v>
      </c>
      <c r="P1085" s="309" t="s">
        <v>15063</v>
      </c>
      <c r="Q1085" s="311"/>
    </row>
    <row r="1086" spans="1:17" s="312" customFormat="1" x14ac:dyDescent="0.3">
      <c r="A1086" s="307">
        <v>1083</v>
      </c>
      <c r="B1086" s="308" t="s">
        <v>3732</v>
      </c>
      <c r="C1086" s="308" t="s">
        <v>14466</v>
      </c>
      <c r="D1086" s="308" t="s">
        <v>14470</v>
      </c>
      <c r="E1086" s="308" t="s">
        <v>14499</v>
      </c>
      <c r="F1086" s="309" t="s">
        <v>5059</v>
      </c>
      <c r="G1086" s="309" t="s">
        <v>5060</v>
      </c>
      <c r="H1086" s="309" t="s">
        <v>14629</v>
      </c>
      <c r="I1086" s="309" t="s">
        <v>2425</v>
      </c>
      <c r="J1086" s="309" t="s">
        <v>15063</v>
      </c>
      <c r="K1086" s="310">
        <v>0.88719999999999888</v>
      </c>
      <c r="L1086" s="310">
        <v>0.88987499999999997</v>
      </c>
      <c r="M1086" s="310">
        <f>VLOOKUP(H1086,'Details of Feeder LEvel'!H:N,7,FALSE)</f>
        <v>0</v>
      </c>
      <c r="N1086" s="310">
        <f t="shared" si="16"/>
        <v>-0.30151036970255823</v>
      </c>
      <c r="O1086" s="310">
        <v>-0.30151036970256229</v>
      </c>
      <c r="P1086" s="309" t="s">
        <v>15063</v>
      </c>
      <c r="Q1086" s="311"/>
    </row>
    <row r="1087" spans="1:17" s="312" customFormat="1" x14ac:dyDescent="0.3">
      <c r="A1087" s="307">
        <v>1084</v>
      </c>
      <c r="B1087" s="308" t="s">
        <v>3732</v>
      </c>
      <c r="C1087" s="308" t="s">
        <v>14466</v>
      </c>
      <c r="D1087" s="308" t="s">
        <v>14480</v>
      </c>
      <c r="E1087" s="308" t="s">
        <v>14481</v>
      </c>
      <c r="F1087" s="309" t="s">
        <v>4254</v>
      </c>
      <c r="G1087" s="309" t="s">
        <v>4255</v>
      </c>
      <c r="H1087" s="309" t="s">
        <v>4256</v>
      </c>
      <c r="I1087" s="309" t="s">
        <v>2405</v>
      </c>
      <c r="J1087" s="309" t="s">
        <v>15063</v>
      </c>
      <c r="K1087" s="310">
        <v>0.97892000000000001</v>
      </c>
      <c r="L1087" s="310">
        <v>0.89445256424372011</v>
      </c>
      <c r="M1087" s="310">
        <f>VLOOKUP(H1087,'Details of Feeder LEvel'!H:N,7,FALSE)</f>
        <v>0</v>
      </c>
      <c r="N1087" s="310">
        <f t="shared" si="16"/>
        <v>8.6286352057655282</v>
      </c>
      <c r="O1087" s="310">
        <v>8.6286352057655122</v>
      </c>
      <c r="P1087" s="309" t="s">
        <v>15063</v>
      </c>
      <c r="Q1087" s="311"/>
    </row>
    <row r="1088" spans="1:17" s="312" customFormat="1" x14ac:dyDescent="0.3">
      <c r="A1088" s="307">
        <v>1085</v>
      </c>
      <c r="B1088" s="308" t="s">
        <v>3732</v>
      </c>
      <c r="C1088" s="308" t="s">
        <v>14466</v>
      </c>
      <c r="D1088" s="308" t="s">
        <v>14480</v>
      </c>
      <c r="E1088" s="308" t="s">
        <v>14481</v>
      </c>
      <c r="F1088" s="309" t="s">
        <v>4254</v>
      </c>
      <c r="G1088" s="309" t="s">
        <v>4257</v>
      </c>
      <c r="H1088" s="309" t="s">
        <v>4258</v>
      </c>
      <c r="I1088" s="309" t="s">
        <v>2405</v>
      </c>
      <c r="J1088" s="309" t="s">
        <v>15063</v>
      </c>
      <c r="K1088" s="310">
        <v>2.0241600000000002</v>
      </c>
      <c r="L1088" s="310">
        <v>1.8209355</v>
      </c>
      <c r="M1088" s="310">
        <f>VLOOKUP(H1088,'Details of Feeder LEvel'!H:N,7,FALSE)</f>
        <v>0</v>
      </c>
      <c r="N1088" s="310">
        <f t="shared" si="16"/>
        <v>10.03994249466446</v>
      </c>
      <c r="O1088" s="310">
        <v>21.927095281686249</v>
      </c>
      <c r="P1088" s="309" t="s">
        <v>15063</v>
      </c>
      <c r="Q1088" s="311"/>
    </row>
    <row r="1089" spans="1:17" s="312" customFormat="1" x14ac:dyDescent="0.3">
      <c r="A1089" s="307">
        <v>1086</v>
      </c>
      <c r="B1089" s="308" t="s">
        <v>3732</v>
      </c>
      <c r="C1089" s="308" t="s">
        <v>14466</v>
      </c>
      <c r="D1089" s="308" t="s">
        <v>14480</v>
      </c>
      <c r="E1089" s="308" t="s">
        <v>14481</v>
      </c>
      <c r="F1089" s="309" t="s">
        <v>4254</v>
      </c>
      <c r="G1089" s="309" t="s">
        <v>4259</v>
      </c>
      <c r="H1089" s="309" t="s">
        <v>4260</v>
      </c>
      <c r="I1089" s="309" t="s">
        <v>2405</v>
      </c>
      <c r="J1089" s="309" t="s">
        <v>15063</v>
      </c>
      <c r="K1089" s="310">
        <v>1.7202000000000004</v>
      </c>
      <c r="L1089" s="310">
        <v>1.6387350700000001</v>
      </c>
      <c r="M1089" s="310">
        <f>VLOOKUP(H1089,'Details of Feeder LEvel'!H:N,7,FALSE)</f>
        <v>0</v>
      </c>
      <c r="N1089" s="310">
        <f t="shared" si="16"/>
        <v>4.7357824671549995</v>
      </c>
      <c r="O1089" s="310">
        <v>5.2686715502028303</v>
      </c>
      <c r="P1089" s="309" t="s">
        <v>15063</v>
      </c>
      <c r="Q1089" s="311"/>
    </row>
    <row r="1090" spans="1:17" s="312" customFormat="1" x14ac:dyDescent="0.3">
      <c r="A1090" s="307">
        <v>1087</v>
      </c>
      <c r="B1090" s="308" t="s">
        <v>3732</v>
      </c>
      <c r="C1090" s="308" t="s">
        <v>14466</v>
      </c>
      <c r="D1090" s="308" t="s">
        <v>14480</v>
      </c>
      <c r="E1090" s="308" t="s">
        <v>14481</v>
      </c>
      <c r="F1090" s="309" t="s">
        <v>4254</v>
      </c>
      <c r="G1090" s="309" t="s">
        <v>4261</v>
      </c>
      <c r="H1090" s="309" t="s">
        <v>4262</v>
      </c>
      <c r="I1090" s="309" t="s">
        <v>2405</v>
      </c>
      <c r="J1090" s="309" t="s">
        <v>15063</v>
      </c>
      <c r="K1090" s="310">
        <v>3.2595999999999998</v>
      </c>
      <c r="L1090" s="310">
        <v>3.0573993724169997</v>
      </c>
      <c r="M1090" s="310">
        <f>VLOOKUP(H1090,'Details of Feeder LEvel'!H:N,7,FALSE)</f>
        <v>0</v>
      </c>
      <c r="N1090" s="310">
        <f t="shared" si="16"/>
        <v>6.2032343717940908</v>
      </c>
      <c r="O1090" s="310">
        <v>6.2032343717940748</v>
      </c>
      <c r="P1090" s="309" t="s">
        <v>15063</v>
      </c>
      <c r="Q1090" s="311"/>
    </row>
    <row r="1091" spans="1:17" s="312" customFormat="1" x14ac:dyDescent="0.3">
      <c r="A1091" s="307">
        <v>1088</v>
      </c>
      <c r="B1091" s="308" t="s">
        <v>3732</v>
      </c>
      <c r="C1091" s="308" t="s">
        <v>14466</v>
      </c>
      <c r="D1091" s="308" t="s">
        <v>14470</v>
      </c>
      <c r="E1091" s="308" t="s">
        <v>14487</v>
      </c>
      <c r="F1091" s="309" t="s">
        <v>4337</v>
      </c>
      <c r="G1091" s="309" t="s">
        <v>4338</v>
      </c>
      <c r="H1091" s="309" t="s">
        <v>4339</v>
      </c>
      <c r="I1091" s="309" t="s">
        <v>2432</v>
      </c>
      <c r="J1091" s="309" t="s">
        <v>15063</v>
      </c>
      <c r="K1091" s="310">
        <v>0.44652000000000008</v>
      </c>
      <c r="L1091" s="310">
        <v>0.42233949999999998</v>
      </c>
      <c r="M1091" s="310">
        <f>VLOOKUP(H1091,'Details of Feeder LEvel'!H:N,7,FALSE)</f>
        <v>5.4999999999999993E-2</v>
      </c>
      <c r="N1091" s="310">
        <f t="shared" si="16"/>
        <v>5.415322941861529</v>
      </c>
      <c r="O1091" s="310">
        <v>16.123293645324299</v>
      </c>
      <c r="P1091" s="309" t="s">
        <v>15063</v>
      </c>
      <c r="Q1091" s="311"/>
    </row>
    <row r="1092" spans="1:17" s="312" customFormat="1" x14ac:dyDescent="0.3">
      <c r="A1092" s="307">
        <v>1089</v>
      </c>
      <c r="B1092" s="308" t="s">
        <v>3732</v>
      </c>
      <c r="C1092" s="308" t="s">
        <v>14466</v>
      </c>
      <c r="D1092" s="308" t="s">
        <v>14470</v>
      </c>
      <c r="E1092" s="308" t="s">
        <v>14487</v>
      </c>
      <c r="F1092" s="309" t="s">
        <v>4337</v>
      </c>
      <c r="G1092" s="309" t="s">
        <v>4340</v>
      </c>
      <c r="H1092" s="309" t="s">
        <v>4341</v>
      </c>
      <c r="I1092" s="309" t="s">
        <v>2425</v>
      </c>
      <c r="J1092" s="309" t="s">
        <v>15063</v>
      </c>
      <c r="K1092" s="310">
        <v>0.64319999999999977</v>
      </c>
      <c r="L1092" s="310">
        <v>0.59230319999999992</v>
      </c>
      <c r="M1092" s="310">
        <f>VLOOKUP(H1092,'Details of Feeder LEvel'!H:N,7,FALSE)</f>
        <v>8.0000000000000071E-3</v>
      </c>
      <c r="N1092" s="310">
        <f t="shared" ref="N1092:N1155" si="17">(K1092-L1092)/K1092*100</f>
        <v>7.913059701492517</v>
      </c>
      <c r="O1092" s="310">
        <v>7.913059701492509</v>
      </c>
      <c r="P1092" s="309" t="s">
        <v>15063</v>
      </c>
      <c r="Q1092" s="311"/>
    </row>
    <row r="1093" spans="1:17" s="312" customFormat="1" x14ac:dyDescent="0.3">
      <c r="A1093" s="307">
        <v>1090</v>
      </c>
      <c r="B1093" s="308" t="s">
        <v>3732</v>
      </c>
      <c r="C1093" s="308" t="s">
        <v>14466</v>
      </c>
      <c r="D1093" s="308" t="s">
        <v>14470</v>
      </c>
      <c r="E1093" s="308" t="s">
        <v>14487</v>
      </c>
      <c r="F1093" s="309" t="s">
        <v>4337</v>
      </c>
      <c r="G1093" s="309" t="s">
        <v>4342</v>
      </c>
      <c r="H1093" s="309" t="s">
        <v>4343</v>
      </c>
      <c r="I1093" s="309" t="s">
        <v>2432</v>
      </c>
      <c r="J1093" s="309" t="s">
        <v>15063</v>
      </c>
      <c r="K1093" s="310">
        <v>0.72299999999999975</v>
      </c>
      <c r="L1093" s="310">
        <v>0.68857100000000004</v>
      </c>
      <c r="M1093" s="310">
        <f>VLOOKUP(H1093,'Details of Feeder LEvel'!H:N,7,FALSE)</f>
        <v>1.0000000000000009E-3</v>
      </c>
      <c r="N1093" s="310">
        <f t="shared" si="17"/>
        <v>4.761964038727486</v>
      </c>
      <c r="O1093" s="310">
        <v>7.7304955316951807</v>
      </c>
      <c r="P1093" s="309" t="s">
        <v>15063</v>
      </c>
      <c r="Q1093" s="311"/>
    </row>
    <row r="1094" spans="1:17" s="312" customFormat="1" x14ac:dyDescent="0.3">
      <c r="A1094" s="307">
        <v>1091</v>
      </c>
      <c r="B1094" s="308" t="s">
        <v>3732</v>
      </c>
      <c r="C1094" s="308" t="s">
        <v>14466</v>
      </c>
      <c r="D1094" s="308" t="s">
        <v>14470</v>
      </c>
      <c r="E1094" s="308" t="s">
        <v>14487</v>
      </c>
      <c r="F1094" s="309" t="s">
        <v>4337</v>
      </c>
      <c r="G1094" s="309" t="s">
        <v>4344</v>
      </c>
      <c r="H1094" s="309" t="s">
        <v>4345</v>
      </c>
      <c r="I1094" s="309" t="s">
        <v>2414</v>
      </c>
      <c r="J1094" s="309" t="s">
        <v>15063</v>
      </c>
      <c r="K1094" s="310">
        <v>0.97638000000000025</v>
      </c>
      <c r="L1094" s="310">
        <v>0.91983574999999995</v>
      </c>
      <c r="M1094" s="310">
        <f>VLOOKUP(H1094,'Details of Feeder LEvel'!H:N,7,FALSE)</f>
        <v>7.0000000000000062E-2</v>
      </c>
      <c r="N1094" s="310">
        <f t="shared" si="17"/>
        <v>5.7912134619718021</v>
      </c>
      <c r="O1094" s="310">
        <v>10.988881969530716</v>
      </c>
      <c r="P1094" s="309" t="s">
        <v>15063</v>
      </c>
      <c r="Q1094" s="311"/>
    </row>
    <row r="1095" spans="1:17" s="312" customFormat="1" x14ac:dyDescent="0.3">
      <c r="A1095" s="307">
        <v>1092</v>
      </c>
      <c r="B1095" s="308" t="s">
        <v>3732</v>
      </c>
      <c r="C1095" s="308" t="s">
        <v>14466</v>
      </c>
      <c r="D1095" s="308" t="s">
        <v>14470</v>
      </c>
      <c r="E1095" s="308" t="s">
        <v>14499</v>
      </c>
      <c r="F1095" s="309" t="s">
        <v>4337</v>
      </c>
      <c r="G1095" s="309" t="s">
        <v>5051</v>
      </c>
      <c r="H1095" s="309" t="s">
        <v>5052</v>
      </c>
      <c r="I1095" s="309" t="s">
        <v>2432</v>
      </c>
      <c r="J1095" s="309" t="s">
        <v>15063</v>
      </c>
      <c r="K1095" s="310">
        <v>4.0630100000000029</v>
      </c>
      <c r="L1095" s="310">
        <v>3.9001945</v>
      </c>
      <c r="M1095" s="310">
        <f>VLOOKUP(H1095,'Details of Feeder LEvel'!H:N,7,FALSE)</f>
        <v>0.18456100000000042</v>
      </c>
      <c r="N1095" s="310">
        <f t="shared" si="17"/>
        <v>4.0072630882031497</v>
      </c>
      <c r="O1095" s="310">
        <v>4.007263088203139</v>
      </c>
      <c r="P1095" s="309" t="s">
        <v>15063</v>
      </c>
      <c r="Q1095" s="311"/>
    </row>
    <row r="1096" spans="1:17" s="312" customFormat="1" x14ac:dyDescent="0.3">
      <c r="A1096" s="307">
        <v>1093</v>
      </c>
      <c r="B1096" s="308" t="s">
        <v>3732</v>
      </c>
      <c r="C1096" s="308" t="s">
        <v>14466</v>
      </c>
      <c r="D1096" s="308" t="s">
        <v>14470</v>
      </c>
      <c r="E1096" s="308" t="s">
        <v>14487</v>
      </c>
      <c r="F1096" s="309" t="s">
        <v>4337</v>
      </c>
      <c r="G1096" s="309" t="s">
        <v>4346</v>
      </c>
      <c r="H1096" s="309" t="s">
        <v>14630</v>
      </c>
      <c r="I1096" s="309" t="s">
        <v>2425</v>
      </c>
      <c r="J1096" s="309" t="s">
        <v>15063</v>
      </c>
      <c r="K1096" s="310">
        <v>0.22043999999999994</v>
      </c>
      <c r="L1096" s="310">
        <v>0.20548319999999989</v>
      </c>
      <c r="M1096" s="310">
        <f>VLOOKUP(H1096,'Details of Feeder LEvel'!H:N,7,FALSE)</f>
        <v>8.0000000000000071E-3</v>
      </c>
      <c r="N1096" s="310">
        <f t="shared" si="17"/>
        <v>6.7849755035384014</v>
      </c>
      <c r="O1096" s="310">
        <v>7.0222428197392439</v>
      </c>
      <c r="P1096" s="309" t="s">
        <v>15063</v>
      </c>
      <c r="Q1096" s="311"/>
    </row>
    <row r="1097" spans="1:17" s="312" customFormat="1" x14ac:dyDescent="0.3">
      <c r="A1097" s="307">
        <v>1094</v>
      </c>
      <c r="B1097" s="308" t="s">
        <v>3732</v>
      </c>
      <c r="C1097" s="308" t="s">
        <v>14466</v>
      </c>
      <c r="D1097" s="308" t="s">
        <v>14470</v>
      </c>
      <c r="E1097" s="308" t="s">
        <v>14487</v>
      </c>
      <c r="F1097" s="309" t="s">
        <v>4337</v>
      </c>
      <c r="G1097" s="309" t="s">
        <v>4347</v>
      </c>
      <c r="H1097" s="309" t="s">
        <v>4348</v>
      </c>
      <c r="I1097" s="309" t="s">
        <v>2425</v>
      </c>
      <c r="J1097" s="309" t="s">
        <v>15063</v>
      </c>
      <c r="K1097" s="310">
        <v>3.2052800000000006</v>
      </c>
      <c r="L1097" s="310">
        <v>3.0763727999999997</v>
      </c>
      <c r="M1097" s="310">
        <f>VLOOKUP(H1097,'Details of Feeder LEvel'!H:N,7,FALSE)</f>
        <v>0.10000000000000009</v>
      </c>
      <c r="N1097" s="310">
        <f t="shared" si="17"/>
        <v>4.0217141716168596</v>
      </c>
      <c r="O1097" s="310">
        <v>5.8695318283745301</v>
      </c>
      <c r="P1097" s="309" t="s">
        <v>15063</v>
      </c>
      <c r="Q1097" s="311"/>
    </row>
    <row r="1098" spans="1:17" s="312" customFormat="1" x14ac:dyDescent="0.3">
      <c r="A1098" s="307">
        <v>1095</v>
      </c>
      <c r="B1098" s="308" t="s">
        <v>3732</v>
      </c>
      <c r="C1098" s="308" t="s">
        <v>14466</v>
      </c>
      <c r="D1098" s="308" t="s">
        <v>14470</v>
      </c>
      <c r="E1098" s="308" t="s">
        <v>14487</v>
      </c>
      <c r="F1098" s="309" t="s">
        <v>4337</v>
      </c>
      <c r="G1098" s="309" t="s">
        <v>4349</v>
      </c>
      <c r="H1098" s="309" t="s">
        <v>4350</v>
      </c>
      <c r="I1098" s="309" t="s">
        <v>2414</v>
      </c>
      <c r="J1098" s="309" t="s">
        <v>15063</v>
      </c>
      <c r="K1098" s="310">
        <v>5.8579999999999854E-2</v>
      </c>
      <c r="L1098" s="310">
        <v>5.8444399999999834E-2</v>
      </c>
      <c r="M1098" s="310">
        <f>VLOOKUP(H1098,'Details of Feeder LEvel'!H:N,7,FALSE)</f>
        <v>0.34830000000000005</v>
      </c>
      <c r="N1098" s="310">
        <f t="shared" si="17"/>
        <v>0.23147832024585313</v>
      </c>
      <c r="O1098" s="310">
        <v>3.6357876651196053</v>
      </c>
      <c r="P1098" s="309" t="s">
        <v>15063</v>
      </c>
      <c r="Q1098" s="311"/>
    </row>
    <row r="1099" spans="1:17" s="312" customFormat="1" x14ac:dyDescent="0.3">
      <c r="A1099" s="307">
        <v>1096</v>
      </c>
      <c r="B1099" s="308" t="s">
        <v>3732</v>
      </c>
      <c r="C1099" s="308" t="s">
        <v>14466</v>
      </c>
      <c r="D1099" s="308" t="s">
        <v>14470</v>
      </c>
      <c r="E1099" s="308" t="s">
        <v>14499</v>
      </c>
      <c r="F1099" s="309" t="s">
        <v>4337</v>
      </c>
      <c r="G1099" s="309" t="s">
        <v>5053</v>
      </c>
      <c r="H1099" s="309" t="s">
        <v>14631</v>
      </c>
      <c r="I1099" s="309" t="s">
        <v>2425</v>
      </c>
      <c r="J1099" s="309" t="s">
        <v>15063</v>
      </c>
      <c r="K1099" s="310">
        <v>2.4923429999999995</v>
      </c>
      <c r="L1099" s="310">
        <v>2.3623430000000001</v>
      </c>
      <c r="M1099" s="310">
        <f>VLOOKUP(H1099,'Details of Feeder LEvel'!H:N,7,FALSE)</f>
        <v>0.28065700000000016</v>
      </c>
      <c r="N1099" s="310">
        <f t="shared" si="17"/>
        <v>5.2159754897299235</v>
      </c>
      <c r="O1099" s="310">
        <v>5.2159754897299404</v>
      </c>
      <c r="P1099" s="309" t="s">
        <v>15063</v>
      </c>
      <c r="Q1099" s="311"/>
    </row>
    <row r="1100" spans="1:17" s="312" customFormat="1" x14ac:dyDescent="0.3">
      <c r="A1100" s="307">
        <v>1097</v>
      </c>
      <c r="B1100" s="308" t="s">
        <v>3732</v>
      </c>
      <c r="C1100" s="308" t="s">
        <v>14466</v>
      </c>
      <c r="D1100" s="308" t="s">
        <v>14470</v>
      </c>
      <c r="E1100" s="308" t="s">
        <v>14487</v>
      </c>
      <c r="F1100" s="309" t="s">
        <v>4337</v>
      </c>
      <c r="G1100" s="309" t="s">
        <v>4351</v>
      </c>
      <c r="H1100" s="309" t="s">
        <v>4352</v>
      </c>
      <c r="I1100" s="309" t="s">
        <v>2425</v>
      </c>
      <c r="J1100" s="309" t="s">
        <v>15063</v>
      </c>
      <c r="K1100" s="310">
        <v>0.61076000000000019</v>
      </c>
      <c r="L1100" s="310">
        <v>0.58611199999999997</v>
      </c>
      <c r="M1100" s="310">
        <f>VLOOKUP(H1100,'Details of Feeder LEvel'!H:N,7,FALSE)</f>
        <v>2.8000000000000025E-2</v>
      </c>
      <c r="N1100" s="310">
        <f t="shared" si="17"/>
        <v>4.0356277424848086</v>
      </c>
      <c r="O1100" s="310">
        <v>4.0356277424848148</v>
      </c>
      <c r="P1100" s="309" t="s">
        <v>15063</v>
      </c>
      <c r="Q1100" s="311"/>
    </row>
    <row r="1101" spans="1:17" s="312" customFormat="1" x14ac:dyDescent="0.3">
      <c r="A1101" s="307">
        <v>1098</v>
      </c>
      <c r="B1101" s="308" t="s">
        <v>3732</v>
      </c>
      <c r="C1101" s="308" t="s">
        <v>14466</v>
      </c>
      <c r="D1101" s="308" t="s">
        <v>14470</v>
      </c>
      <c r="E1101" s="308" t="s">
        <v>14487</v>
      </c>
      <c r="F1101" s="309" t="s">
        <v>4337</v>
      </c>
      <c r="G1101" s="309" t="s">
        <v>4353</v>
      </c>
      <c r="H1101" s="309" t="s">
        <v>4354</v>
      </c>
      <c r="I1101" s="309" t="s">
        <v>2425</v>
      </c>
      <c r="J1101" s="309" t="s">
        <v>15063</v>
      </c>
      <c r="K1101" s="310">
        <v>0.76604000000000005</v>
      </c>
      <c r="L1101" s="310">
        <v>0.39605119999999999</v>
      </c>
      <c r="M1101" s="310">
        <f>VLOOKUP(H1101,'Details of Feeder LEvel'!H:N,7,FALSE)</f>
        <v>0</v>
      </c>
      <c r="N1101" s="310">
        <f t="shared" si="17"/>
        <v>48.298887786538572</v>
      </c>
      <c r="O1101" s="310">
        <v>56.381206325083369</v>
      </c>
      <c r="P1101" s="309" t="s">
        <v>15063</v>
      </c>
      <c r="Q1101" s="311"/>
    </row>
    <row r="1102" spans="1:17" s="312" customFormat="1" x14ac:dyDescent="0.3">
      <c r="A1102" s="307">
        <v>1099</v>
      </c>
      <c r="B1102" s="308" t="s">
        <v>3732</v>
      </c>
      <c r="C1102" s="308" t="s">
        <v>14466</v>
      </c>
      <c r="D1102" s="308" t="s">
        <v>14470</v>
      </c>
      <c r="E1102" s="308" t="s">
        <v>14499</v>
      </c>
      <c r="F1102" s="309" t="s">
        <v>4337</v>
      </c>
      <c r="G1102" s="309" t="s">
        <v>5054</v>
      </c>
      <c r="H1102" s="309" t="s">
        <v>5055</v>
      </c>
      <c r="I1102" s="309" t="s">
        <v>2425</v>
      </c>
      <c r="J1102" s="309" t="s">
        <v>15063</v>
      </c>
      <c r="K1102" s="310">
        <v>1.686868</v>
      </c>
      <c r="L1102" s="310">
        <v>1.6121000000000001</v>
      </c>
      <c r="M1102" s="310">
        <f>VLOOKUP(H1102,'Details of Feeder LEvel'!H:N,7,FALSE)</f>
        <v>0</v>
      </c>
      <c r="N1102" s="310">
        <f t="shared" si="17"/>
        <v>4.432356295809746</v>
      </c>
      <c r="O1102" s="310">
        <v>4.4323562958097469</v>
      </c>
      <c r="P1102" s="309" t="s">
        <v>15063</v>
      </c>
      <c r="Q1102" s="311"/>
    </row>
    <row r="1103" spans="1:17" s="312" customFormat="1" x14ac:dyDescent="0.3">
      <c r="A1103" s="307">
        <v>1100</v>
      </c>
      <c r="B1103" s="308" t="s">
        <v>3732</v>
      </c>
      <c r="C1103" s="308" t="s">
        <v>14466</v>
      </c>
      <c r="D1103" s="308" t="s">
        <v>14470</v>
      </c>
      <c r="E1103" s="308" t="s">
        <v>14487</v>
      </c>
      <c r="F1103" s="309" t="s">
        <v>4337</v>
      </c>
      <c r="G1103" s="309" t="s">
        <v>4294</v>
      </c>
      <c r="H1103" s="309" t="s">
        <v>4295</v>
      </c>
      <c r="I1103" s="309" t="s">
        <v>2425</v>
      </c>
      <c r="J1103" s="309" t="s">
        <v>15063</v>
      </c>
      <c r="K1103" s="310">
        <v>0.2800600000000002</v>
      </c>
      <c r="L1103" s="310">
        <v>0.26845140000000017</v>
      </c>
      <c r="M1103" s="310">
        <f>VLOOKUP(H1103,'Details of Feeder LEvel'!H:N,7,FALSE)</f>
        <v>0.36050000000000004</v>
      </c>
      <c r="N1103" s="310">
        <f t="shared" si="17"/>
        <v>4.1450403484967566</v>
      </c>
      <c r="O1103" s="310">
        <v>4.1450403484967531</v>
      </c>
      <c r="P1103" s="309" t="s">
        <v>15063</v>
      </c>
      <c r="Q1103" s="311"/>
    </row>
    <row r="1104" spans="1:17" s="312" customFormat="1" x14ac:dyDescent="0.3">
      <c r="A1104" s="307">
        <v>1101</v>
      </c>
      <c r="B1104" s="308" t="s">
        <v>3732</v>
      </c>
      <c r="C1104" s="308" t="s">
        <v>14466</v>
      </c>
      <c r="D1104" s="308" t="s">
        <v>14470</v>
      </c>
      <c r="E1104" s="308" t="s">
        <v>14499</v>
      </c>
      <c r="F1104" s="309" t="s">
        <v>4337</v>
      </c>
      <c r="G1104" s="309" t="s">
        <v>5056</v>
      </c>
      <c r="H1104" s="309" t="s">
        <v>5057</v>
      </c>
      <c r="I1104" s="309" t="s">
        <v>2414</v>
      </c>
      <c r="J1104" s="309" t="s">
        <v>15063</v>
      </c>
      <c r="K1104" s="310">
        <v>0</v>
      </c>
      <c r="L1104" s="310">
        <v>0</v>
      </c>
      <c r="M1104" s="310">
        <f>VLOOKUP(H1104,'Details of Feeder LEvel'!H:N,7,FALSE)</f>
        <v>0</v>
      </c>
      <c r="N1104" s="310" t="e">
        <f t="shared" si="17"/>
        <v>#DIV/0!</v>
      </c>
      <c r="O1104" s="310" t="e">
        <v>#DIV/0!</v>
      </c>
      <c r="P1104" s="309" t="s">
        <v>15063</v>
      </c>
      <c r="Q1104" s="311"/>
    </row>
    <row r="1105" spans="1:17" s="312" customFormat="1" x14ac:dyDescent="0.3">
      <c r="A1105" s="307">
        <v>1102</v>
      </c>
      <c r="B1105" s="308" t="s">
        <v>3732</v>
      </c>
      <c r="C1105" s="308" t="s">
        <v>14466</v>
      </c>
      <c r="D1105" s="308" t="s">
        <v>14470</v>
      </c>
      <c r="E1105" s="308" t="s">
        <v>14499</v>
      </c>
      <c r="F1105" s="309" t="s">
        <v>4337</v>
      </c>
      <c r="G1105" s="309" t="s">
        <v>5058</v>
      </c>
      <c r="H1105" s="309" t="s">
        <v>14632</v>
      </c>
      <c r="I1105" s="309" t="s">
        <v>2432</v>
      </c>
      <c r="J1105" s="309" t="s">
        <v>15063</v>
      </c>
      <c r="K1105" s="310">
        <v>1.8820109999999985</v>
      </c>
      <c r="L1105" s="310">
        <v>1.7408682000000002</v>
      </c>
      <c r="M1105" s="310">
        <f>VLOOKUP(H1105,'Details of Feeder LEvel'!H:N,7,FALSE)</f>
        <v>0.10001799999999994</v>
      </c>
      <c r="N1105" s="310">
        <f t="shared" si="17"/>
        <v>7.4995735944156792</v>
      </c>
      <c r="O1105" s="310">
        <v>7.4995735944156872</v>
      </c>
      <c r="P1105" s="309" t="s">
        <v>15063</v>
      </c>
      <c r="Q1105" s="311"/>
    </row>
    <row r="1106" spans="1:17" s="312" customFormat="1" x14ac:dyDescent="0.3">
      <c r="A1106" s="307">
        <v>1103</v>
      </c>
      <c r="B1106" s="308" t="s">
        <v>3732</v>
      </c>
      <c r="C1106" s="308" t="s">
        <v>14466</v>
      </c>
      <c r="D1106" s="308" t="s">
        <v>14470</v>
      </c>
      <c r="E1106" s="308" t="s">
        <v>14487</v>
      </c>
      <c r="F1106" s="309" t="s">
        <v>4337</v>
      </c>
      <c r="G1106" s="309" t="s">
        <v>4357</v>
      </c>
      <c r="H1106" s="309" t="s">
        <v>4358</v>
      </c>
      <c r="I1106" s="309" t="s">
        <v>2432</v>
      </c>
      <c r="J1106" s="309" t="s">
        <v>15063</v>
      </c>
      <c r="K1106" s="310">
        <v>0.47731999999999997</v>
      </c>
      <c r="L1106" s="310">
        <v>0.44857759999999991</v>
      </c>
      <c r="M1106" s="310">
        <f>VLOOKUP(H1106,'Details of Feeder LEvel'!H:N,7,FALSE)</f>
        <v>2.6000000000000023E-2</v>
      </c>
      <c r="N1106" s="310">
        <f t="shared" si="17"/>
        <v>6.0216207156624613</v>
      </c>
      <c r="O1106" s="310">
        <v>6.9924582287488874</v>
      </c>
      <c r="P1106" s="309" t="s">
        <v>15063</v>
      </c>
      <c r="Q1106" s="311"/>
    </row>
    <row r="1107" spans="1:17" s="312" customFormat="1" x14ac:dyDescent="0.3">
      <c r="A1107" s="307">
        <v>1104</v>
      </c>
      <c r="B1107" s="308" t="s">
        <v>3732</v>
      </c>
      <c r="C1107" s="308" t="s">
        <v>14466</v>
      </c>
      <c r="D1107" s="308" t="s">
        <v>14470</v>
      </c>
      <c r="E1107" s="308" t="s">
        <v>14487</v>
      </c>
      <c r="F1107" s="309" t="s">
        <v>4337</v>
      </c>
      <c r="G1107" s="309" t="s">
        <v>4355</v>
      </c>
      <c r="H1107" s="309" t="s">
        <v>4356</v>
      </c>
      <c r="I1107" s="309" t="s">
        <v>2425</v>
      </c>
      <c r="J1107" s="309" t="s">
        <v>15063</v>
      </c>
      <c r="K1107" s="310">
        <v>0</v>
      </c>
      <c r="L1107" s="310">
        <v>0</v>
      </c>
      <c r="M1107" s="310">
        <f>VLOOKUP(H1107,'Details of Feeder LEvel'!H:N,7,FALSE)</f>
        <v>0</v>
      </c>
      <c r="N1107" s="310" t="e">
        <f t="shared" si="17"/>
        <v>#DIV/0!</v>
      </c>
      <c r="O1107" s="310" t="e">
        <v>#DIV/0!</v>
      </c>
      <c r="P1107" s="309" t="s">
        <v>15063</v>
      </c>
      <c r="Q1107" s="311"/>
    </row>
    <row r="1108" spans="1:17" s="312" customFormat="1" x14ac:dyDescent="0.3">
      <c r="A1108" s="307">
        <v>1105</v>
      </c>
      <c r="B1108" s="308" t="s">
        <v>3732</v>
      </c>
      <c r="C1108" s="308" t="s">
        <v>14503</v>
      </c>
      <c r="D1108" s="308" t="s">
        <v>14515</v>
      </c>
      <c r="E1108" s="308" t="s">
        <v>14633</v>
      </c>
      <c r="F1108" s="309" t="s">
        <v>3781</v>
      </c>
      <c r="G1108" s="309" t="s">
        <v>3826</v>
      </c>
      <c r="H1108" s="309" t="s">
        <v>3827</v>
      </c>
      <c r="I1108" s="309" t="s">
        <v>2432</v>
      </c>
      <c r="J1108" s="309" t="s">
        <v>15063</v>
      </c>
      <c r="K1108" s="310">
        <v>0.42311349999999986</v>
      </c>
      <c r="L1108" s="310">
        <v>0.38123699999999999</v>
      </c>
      <c r="M1108" s="310">
        <f>VLOOKUP(H1108,'Details of Feeder LEvel'!H:N,7,FALSE)</f>
        <v>0</v>
      </c>
      <c r="N1108" s="310">
        <f t="shared" si="17"/>
        <v>9.8972261579930407</v>
      </c>
      <c r="O1108" s="310">
        <v>12.614723989182963</v>
      </c>
      <c r="P1108" s="309" t="s">
        <v>15063</v>
      </c>
      <c r="Q1108" s="311"/>
    </row>
    <row r="1109" spans="1:17" s="312" customFormat="1" x14ac:dyDescent="0.3">
      <c r="A1109" s="307">
        <v>1106</v>
      </c>
      <c r="B1109" s="308" t="s">
        <v>3732</v>
      </c>
      <c r="C1109" s="308" t="s">
        <v>14503</v>
      </c>
      <c r="D1109" s="308" t="s">
        <v>14515</v>
      </c>
      <c r="E1109" s="308" t="s">
        <v>14633</v>
      </c>
      <c r="F1109" s="309" t="s">
        <v>3781</v>
      </c>
      <c r="G1109" s="309" t="s">
        <v>3828</v>
      </c>
      <c r="H1109" s="309" t="s">
        <v>3829</v>
      </c>
      <c r="I1109" s="309" t="s">
        <v>2432</v>
      </c>
      <c r="J1109" s="309" t="s">
        <v>15063</v>
      </c>
      <c r="K1109" s="310">
        <v>3.2887960000000015E-2</v>
      </c>
      <c r="L1109" s="310">
        <v>2.9766000000000001E-2</v>
      </c>
      <c r="M1109" s="310">
        <f>VLOOKUP(H1109,'Details of Feeder LEvel'!H:N,7,FALSE)</f>
        <v>0</v>
      </c>
      <c r="N1109" s="310">
        <f t="shared" si="17"/>
        <v>9.4927140509779644</v>
      </c>
      <c r="O1109" s="310">
        <v>9.4927140509779804</v>
      </c>
      <c r="P1109" s="309" t="s">
        <v>15063</v>
      </c>
      <c r="Q1109" s="311"/>
    </row>
    <row r="1110" spans="1:17" s="312" customFormat="1" x14ac:dyDescent="0.3">
      <c r="A1110" s="307">
        <v>1107</v>
      </c>
      <c r="B1110" s="308" t="s">
        <v>3732</v>
      </c>
      <c r="C1110" s="308" t="s">
        <v>14503</v>
      </c>
      <c r="D1110" s="308" t="s">
        <v>14515</v>
      </c>
      <c r="E1110" s="308" t="s">
        <v>14633</v>
      </c>
      <c r="F1110" s="309" t="s">
        <v>3781</v>
      </c>
      <c r="G1110" s="309" t="s">
        <v>3830</v>
      </c>
      <c r="H1110" s="309" t="s">
        <v>3831</v>
      </c>
      <c r="I1110" s="309" t="s">
        <v>2432</v>
      </c>
      <c r="J1110" s="309" t="s">
        <v>15063</v>
      </c>
      <c r="K1110" s="310">
        <v>1.0017922399999994</v>
      </c>
      <c r="L1110" s="310">
        <v>0.89263499999999996</v>
      </c>
      <c r="M1110" s="310">
        <f>VLOOKUP(H1110,'Details of Feeder LEvel'!H:N,7,FALSE)</f>
        <v>0</v>
      </c>
      <c r="N1110" s="310">
        <f t="shared" si="17"/>
        <v>10.896195402751328</v>
      </c>
      <c r="O1110" s="310">
        <v>10.89619540275133</v>
      </c>
      <c r="P1110" s="309" t="s">
        <v>15063</v>
      </c>
      <c r="Q1110" s="311"/>
    </row>
    <row r="1111" spans="1:17" s="312" customFormat="1" x14ac:dyDescent="0.3">
      <c r="A1111" s="307">
        <v>1108</v>
      </c>
      <c r="B1111" s="308" t="s">
        <v>3732</v>
      </c>
      <c r="C1111" s="308" t="s">
        <v>14503</v>
      </c>
      <c r="D1111" s="308" t="s">
        <v>14515</v>
      </c>
      <c r="E1111" s="308" t="s">
        <v>14584</v>
      </c>
      <c r="F1111" s="309" t="s">
        <v>3781</v>
      </c>
      <c r="G1111" s="309" t="s">
        <v>3785</v>
      </c>
      <c r="H1111" s="309" t="s">
        <v>3786</v>
      </c>
      <c r="I1111" s="309" t="s">
        <v>2405</v>
      </c>
      <c r="J1111" s="309" t="s">
        <v>15063</v>
      </c>
      <c r="K1111" s="310">
        <v>3.3139794005536007</v>
      </c>
      <c r="L1111" s="310">
        <v>5.4482836460000028</v>
      </c>
      <c r="M1111" s="310">
        <f>VLOOKUP(H1111,'Details of Feeder LEvel'!H:N,7,FALSE)</f>
        <v>0.39720000000000022</v>
      </c>
      <c r="N1111" s="310">
        <f t="shared" si="17"/>
        <v>-64.403063129778843</v>
      </c>
      <c r="O1111" s="310">
        <v>-56.835875664211557</v>
      </c>
      <c r="P1111" s="309" t="s">
        <v>15063</v>
      </c>
      <c r="Q1111" s="311"/>
    </row>
    <row r="1112" spans="1:17" s="312" customFormat="1" x14ac:dyDescent="0.3">
      <c r="A1112" s="307">
        <v>1109</v>
      </c>
      <c r="B1112" s="308" t="s">
        <v>3732</v>
      </c>
      <c r="C1112" s="308" t="s">
        <v>14503</v>
      </c>
      <c r="D1112" s="308" t="s">
        <v>14515</v>
      </c>
      <c r="E1112" s="308" t="s">
        <v>14633</v>
      </c>
      <c r="F1112" s="309" t="s">
        <v>3781</v>
      </c>
      <c r="G1112" s="309" t="s">
        <v>3832</v>
      </c>
      <c r="H1112" s="309" t="s">
        <v>3833</v>
      </c>
      <c r="I1112" s="309" t="s">
        <v>2432</v>
      </c>
      <c r="J1112" s="309" t="s">
        <v>15063</v>
      </c>
      <c r="K1112" s="310">
        <v>0.93009000000000042</v>
      </c>
      <c r="L1112" s="310">
        <v>0.8635796</v>
      </c>
      <c r="M1112" s="310">
        <f>VLOOKUP(H1112,'Details of Feeder LEvel'!H:N,7,FALSE)</f>
        <v>0</v>
      </c>
      <c r="N1112" s="310">
        <f t="shared" si="17"/>
        <v>7.1509638852154502</v>
      </c>
      <c r="O1112" s="310">
        <v>7.1509638852154556</v>
      </c>
      <c r="P1112" s="309" t="s">
        <v>15063</v>
      </c>
      <c r="Q1112" s="311"/>
    </row>
    <row r="1113" spans="1:17" s="312" customFormat="1" x14ac:dyDescent="0.3">
      <c r="A1113" s="307">
        <v>1110</v>
      </c>
      <c r="B1113" s="308" t="s">
        <v>3732</v>
      </c>
      <c r="C1113" s="308" t="s">
        <v>14503</v>
      </c>
      <c r="D1113" s="308" t="s">
        <v>14515</v>
      </c>
      <c r="E1113" s="308" t="s">
        <v>14633</v>
      </c>
      <c r="F1113" s="309" t="s">
        <v>3781</v>
      </c>
      <c r="G1113" s="309" t="s">
        <v>3834</v>
      </c>
      <c r="H1113" s="309" t="s">
        <v>3835</v>
      </c>
      <c r="I1113" s="309" t="s">
        <v>2405</v>
      </c>
      <c r="J1113" s="309" t="s">
        <v>15063</v>
      </c>
      <c r="K1113" s="310">
        <v>1.6567017199999987</v>
      </c>
      <c r="L1113" s="310">
        <v>1.478559</v>
      </c>
      <c r="M1113" s="310">
        <f>VLOOKUP(H1113,'Details of Feeder LEvel'!H:N,7,FALSE)</f>
        <v>0</v>
      </c>
      <c r="N1113" s="310">
        <f t="shared" si="17"/>
        <v>10.75285417099699</v>
      </c>
      <c r="O1113" s="310">
        <v>10.752854170996995</v>
      </c>
      <c r="P1113" s="309" t="s">
        <v>15063</v>
      </c>
      <c r="Q1113" s="311"/>
    </row>
    <row r="1114" spans="1:17" s="312" customFormat="1" x14ac:dyDescent="0.3">
      <c r="A1114" s="307">
        <v>1111</v>
      </c>
      <c r="B1114" s="308" t="s">
        <v>3732</v>
      </c>
      <c r="C1114" s="308" t="s">
        <v>14503</v>
      </c>
      <c r="D1114" s="308" t="s">
        <v>14515</v>
      </c>
      <c r="E1114" s="308" t="s">
        <v>14633</v>
      </c>
      <c r="F1114" s="309" t="s">
        <v>3781</v>
      </c>
      <c r="G1114" s="309" t="s">
        <v>3836</v>
      </c>
      <c r="H1114" s="309" t="s">
        <v>3837</v>
      </c>
      <c r="I1114" s="309" t="s">
        <v>2405</v>
      </c>
      <c r="J1114" s="309" t="s">
        <v>15063</v>
      </c>
      <c r="K1114" s="310">
        <v>2.7976822400000003</v>
      </c>
      <c r="L1114" s="310">
        <v>2.5232331000000001</v>
      </c>
      <c r="M1114" s="310">
        <f>VLOOKUP(H1114,'Details of Feeder LEvel'!H:N,7,FALSE)</f>
        <v>0</v>
      </c>
      <c r="N1114" s="310">
        <f t="shared" si="17"/>
        <v>9.8098753345197682</v>
      </c>
      <c r="O1114" s="310">
        <v>9.8098753345197682</v>
      </c>
      <c r="P1114" s="309" t="s">
        <v>15063</v>
      </c>
      <c r="Q1114" s="311"/>
    </row>
    <row r="1115" spans="1:17" s="312" customFormat="1" x14ac:dyDescent="0.3">
      <c r="A1115" s="307">
        <v>1112</v>
      </c>
      <c r="B1115" s="308" t="s">
        <v>3732</v>
      </c>
      <c r="C1115" s="308" t="s">
        <v>14503</v>
      </c>
      <c r="D1115" s="308" t="s">
        <v>14515</v>
      </c>
      <c r="E1115" s="308" t="s">
        <v>14633</v>
      </c>
      <c r="F1115" s="309" t="s">
        <v>3781</v>
      </c>
      <c r="G1115" s="309" t="s">
        <v>3838</v>
      </c>
      <c r="H1115" s="309" t="s">
        <v>3839</v>
      </c>
      <c r="I1115" s="309" t="s">
        <v>2405</v>
      </c>
      <c r="J1115" s="309" t="s">
        <v>15063</v>
      </c>
      <c r="K1115" s="310">
        <v>0.77613327999999993</v>
      </c>
      <c r="L1115" s="310">
        <v>0.69873700000000005</v>
      </c>
      <c r="M1115" s="310">
        <f>VLOOKUP(H1115,'Details of Feeder LEvel'!H:N,7,FALSE)</f>
        <v>0</v>
      </c>
      <c r="N1115" s="310">
        <f t="shared" si="17"/>
        <v>9.9720347000195488</v>
      </c>
      <c r="O1115" s="310">
        <v>17.924853278177967</v>
      </c>
      <c r="P1115" s="309" t="s">
        <v>15063</v>
      </c>
      <c r="Q1115" s="311"/>
    </row>
    <row r="1116" spans="1:17" s="312" customFormat="1" x14ac:dyDescent="0.3">
      <c r="A1116" s="307">
        <v>1113</v>
      </c>
      <c r="B1116" s="308" t="s">
        <v>3732</v>
      </c>
      <c r="C1116" s="308" t="s">
        <v>14503</v>
      </c>
      <c r="D1116" s="308" t="s">
        <v>14515</v>
      </c>
      <c r="E1116" s="308" t="s">
        <v>14584</v>
      </c>
      <c r="F1116" s="309" t="s">
        <v>3781</v>
      </c>
      <c r="G1116" s="309" t="s">
        <v>3783</v>
      </c>
      <c r="H1116" s="309" t="s">
        <v>3784</v>
      </c>
      <c r="I1116" s="309" t="s">
        <v>2405</v>
      </c>
      <c r="J1116" s="309" t="s">
        <v>15063</v>
      </c>
      <c r="K1116" s="310">
        <v>0.6982471752839996</v>
      </c>
      <c r="L1116" s="310">
        <v>0.67471004284112479</v>
      </c>
      <c r="M1116" s="310">
        <f>VLOOKUP(H1116,'Details of Feeder LEvel'!H:N,7,FALSE)</f>
        <v>0</v>
      </c>
      <c r="N1116" s="310">
        <f t="shared" si="17"/>
        <v>3.3708883152017761</v>
      </c>
      <c r="O1116" s="310">
        <v>3.3708883152017699</v>
      </c>
      <c r="P1116" s="309" t="s">
        <v>15063</v>
      </c>
      <c r="Q1116" s="311"/>
    </row>
    <row r="1117" spans="1:17" s="312" customFormat="1" x14ac:dyDescent="0.3">
      <c r="A1117" s="307">
        <v>1114</v>
      </c>
      <c r="B1117" s="308" t="s">
        <v>3732</v>
      </c>
      <c r="C1117" s="308" t="s">
        <v>14503</v>
      </c>
      <c r="D1117" s="308" t="s">
        <v>14515</v>
      </c>
      <c r="E1117" s="308" t="s">
        <v>14633</v>
      </c>
      <c r="F1117" s="309" t="s">
        <v>3781</v>
      </c>
      <c r="G1117" s="309" t="s">
        <v>3840</v>
      </c>
      <c r="H1117" s="309" t="s">
        <v>3841</v>
      </c>
      <c r="I1117" s="309" t="s">
        <v>2405</v>
      </c>
      <c r="J1117" s="309" t="s">
        <v>15063</v>
      </c>
      <c r="K1117" s="310">
        <v>1.3090696399999995</v>
      </c>
      <c r="L1117" s="310">
        <v>1.1875310600000002</v>
      </c>
      <c r="M1117" s="310">
        <f>VLOOKUP(H1117,'Details of Feeder LEvel'!H:N,7,FALSE)</f>
        <v>0</v>
      </c>
      <c r="N1117" s="310">
        <f t="shared" si="17"/>
        <v>9.2843479281972598</v>
      </c>
      <c r="O1117" s="310">
        <v>14.741149833720335</v>
      </c>
      <c r="P1117" s="309" t="s">
        <v>15063</v>
      </c>
      <c r="Q1117" s="311"/>
    </row>
    <row r="1118" spans="1:17" s="312" customFormat="1" x14ac:dyDescent="0.3">
      <c r="A1118" s="307">
        <v>1115</v>
      </c>
      <c r="B1118" s="308" t="s">
        <v>3732</v>
      </c>
      <c r="C1118" s="308" t="s">
        <v>14503</v>
      </c>
      <c r="D1118" s="308" t="s">
        <v>14515</v>
      </c>
      <c r="E1118" s="308" t="s">
        <v>14584</v>
      </c>
      <c r="F1118" s="309" t="s">
        <v>3781</v>
      </c>
      <c r="G1118" s="309" t="s">
        <v>3782</v>
      </c>
      <c r="H1118" s="309" t="s">
        <v>14634</v>
      </c>
      <c r="I1118" s="309" t="s">
        <v>2432</v>
      </c>
      <c r="J1118" s="309" t="s">
        <v>15063</v>
      </c>
      <c r="K1118" s="310">
        <v>2.461206935616</v>
      </c>
      <c r="L1118" s="310">
        <v>2.202740838994985</v>
      </c>
      <c r="M1118" s="310">
        <f>VLOOKUP(H1118,'Details of Feeder LEvel'!H:N,7,FALSE)</f>
        <v>0.40799999999999947</v>
      </c>
      <c r="N1118" s="310">
        <f t="shared" si="17"/>
        <v>10.501599555923777</v>
      </c>
      <c r="O1118" s="310">
        <v>10.501599555923768</v>
      </c>
      <c r="P1118" s="309" t="s">
        <v>15063</v>
      </c>
      <c r="Q1118" s="311"/>
    </row>
    <row r="1119" spans="1:17" s="312" customFormat="1" x14ac:dyDescent="0.3">
      <c r="A1119" s="307">
        <v>1116</v>
      </c>
      <c r="B1119" s="308" t="s">
        <v>3732</v>
      </c>
      <c r="C1119" s="308" t="s">
        <v>14466</v>
      </c>
      <c r="D1119" s="308" t="s">
        <v>4648</v>
      </c>
      <c r="E1119" s="308" t="s">
        <v>14489</v>
      </c>
      <c r="F1119" s="309" t="s">
        <v>4446</v>
      </c>
      <c r="G1119" s="309" t="s">
        <v>4734</v>
      </c>
      <c r="H1119" s="309" t="s">
        <v>4735</v>
      </c>
      <c r="I1119" s="309" t="s">
        <v>2405</v>
      </c>
      <c r="J1119" s="309" t="s">
        <v>15063</v>
      </c>
      <c r="K1119" s="310">
        <v>2.2535399999999992</v>
      </c>
      <c r="L1119" s="310">
        <v>1.9481955000000002</v>
      </c>
      <c r="M1119" s="310">
        <f>VLOOKUP(H1119,'Details of Feeder LEvel'!H:N,7,FALSE)</f>
        <v>2.2499999999999964E-2</v>
      </c>
      <c r="N1119" s="310">
        <f t="shared" si="17"/>
        <v>13.549548710029516</v>
      </c>
      <c r="O1119" s="310">
        <v>13.549548710029525</v>
      </c>
      <c r="P1119" s="309" t="s">
        <v>15063</v>
      </c>
      <c r="Q1119" s="311"/>
    </row>
    <row r="1120" spans="1:17" s="312" customFormat="1" x14ac:dyDescent="0.3">
      <c r="A1120" s="307">
        <v>1117</v>
      </c>
      <c r="B1120" s="308" t="s">
        <v>3732</v>
      </c>
      <c r="C1120" s="308" t="s">
        <v>14466</v>
      </c>
      <c r="D1120" s="308" t="s">
        <v>4648</v>
      </c>
      <c r="E1120" s="308" t="s">
        <v>14489</v>
      </c>
      <c r="F1120" s="309" t="s">
        <v>4446</v>
      </c>
      <c r="G1120" s="309" t="s">
        <v>4748</v>
      </c>
      <c r="H1120" s="309" t="s">
        <v>14635</v>
      </c>
      <c r="I1120" s="309" t="s">
        <v>2432</v>
      </c>
      <c r="J1120" s="309" t="s">
        <v>15063</v>
      </c>
      <c r="K1120" s="310">
        <v>0.75731999999999999</v>
      </c>
      <c r="L1120" s="310">
        <v>0.65503599999999995</v>
      </c>
      <c r="M1120" s="310">
        <f>VLOOKUP(H1120,'Details of Feeder LEvel'!H:N,7,FALSE)</f>
        <v>1.6000000000000014E-2</v>
      </c>
      <c r="N1120" s="310">
        <f t="shared" si="17"/>
        <v>13.506047641683839</v>
      </c>
      <c r="O1120" s="310">
        <v>14.472607718167364</v>
      </c>
      <c r="P1120" s="309" t="s">
        <v>15063</v>
      </c>
      <c r="Q1120" s="311"/>
    </row>
    <row r="1121" spans="1:17" s="312" customFormat="1" x14ac:dyDescent="0.3">
      <c r="A1121" s="307">
        <v>1118</v>
      </c>
      <c r="B1121" s="308" t="s">
        <v>3732</v>
      </c>
      <c r="C1121" s="308" t="s">
        <v>14466</v>
      </c>
      <c r="D1121" s="308" t="s">
        <v>14480</v>
      </c>
      <c r="E1121" s="308" t="s">
        <v>14572</v>
      </c>
      <c r="F1121" s="309" t="s">
        <v>4446</v>
      </c>
      <c r="G1121" s="309" t="s">
        <v>4447</v>
      </c>
      <c r="H1121" s="309" t="s">
        <v>4448</v>
      </c>
      <c r="I1121" s="309" t="s">
        <v>2405</v>
      </c>
      <c r="J1121" s="309" t="s">
        <v>15063</v>
      </c>
      <c r="K1121" s="310">
        <v>3.6807200000000004</v>
      </c>
      <c r="L1121" s="310">
        <v>3.5449837500145485</v>
      </c>
      <c r="M1121" s="310">
        <f>VLOOKUP(H1121,'Details of Feeder LEvel'!H:N,7,FALSE)</f>
        <v>0</v>
      </c>
      <c r="N1121" s="310">
        <f t="shared" si="17"/>
        <v>3.6877635349999984</v>
      </c>
      <c r="O1121" s="310">
        <v>3.6877635349999993</v>
      </c>
      <c r="P1121" s="309" t="s">
        <v>15063</v>
      </c>
      <c r="Q1121" s="311"/>
    </row>
    <row r="1122" spans="1:17" s="312" customFormat="1" x14ac:dyDescent="0.3">
      <c r="A1122" s="307">
        <v>1119</v>
      </c>
      <c r="B1122" s="308" t="s">
        <v>3732</v>
      </c>
      <c r="C1122" s="308" t="s">
        <v>14466</v>
      </c>
      <c r="D1122" s="308" t="s">
        <v>14480</v>
      </c>
      <c r="E1122" s="308" t="s">
        <v>14572</v>
      </c>
      <c r="F1122" s="309" t="s">
        <v>4446</v>
      </c>
      <c r="G1122" s="309" t="s">
        <v>4449</v>
      </c>
      <c r="H1122" s="309" t="s">
        <v>4450</v>
      </c>
      <c r="I1122" s="309" t="s">
        <v>2414</v>
      </c>
      <c r="J1122" s="309" t="s">
        <v>15063</v>
      </c>
      <c r="K1122" s="310">
        <v>0.43938999999999989</v>
      </c>
      <c r="L1122" s="310">
        <v>0.44492400000089782</v>
      </c>
      <c r="M1122" s="310">
        <f>VLOOKUP(H1122,'Details of Feeder LEvel'!H:N,7,FALSE)</f>
        <v>0.45224999999999999</v>
      </c>
      <c r="N1122" s="310">
        <f t="shared" si="17"/>
        <v>-1.2594733610000075</v>
      </c>
      <c r="O1122" s="310">
        <v>-1.2594733610000075</v>
      </c>
      <c r="P1122" s="309" t="s">
        <v>15063</v>
      </c>
      <c r="Q1122" s="311"/>
    </row>
    <row r="1123" spans="1:17" s="312" customFormat="1" x14ac:dyDescent="0.3">
      <c r="A1123" s="307">
        <v>1120</v>
      </c>
      <c r="B1123" s="308" t="s">
        <v>3732</v>
      </c>
      <c r="C1123" s="308" t="s">
        <v>14466</v>
      </c>
      <c r="D1123" s="308" t="s">
        <v>4648</v>
      </c>
      <c r="E1123" s="308" t="s">
        <v>14489</v>
      </c>
      <c r="F1123" s="309" t="s">
        <v>4446</v>
      </c>
      <c r="G1123" s="309" t="s">
        <v>4736</v>
      </c>
      <c r="H1123" s="309" t="s">
        <v>14636</v>
      </c>
      <c r="I1123" s="309" t="s">
        <v>2432</v>
      </c>
      <c r="J1123" s="309" t="s">
        <v>15063</v>
      </c>
      <c r="K1123" s="310">
        <v>1.4555999999999996</v>
      </c>
      <c r="L1123" s="310">
        <v>1.3285994999999999</v>
      </c>
      <c r="M1123" s="310">
        <f>VLOOKUP(H1123,'Details of Feeder LEvel'!H:N,7,FALSE)</f>
        <v>0</v>
      </c>
      <c r="N1123" s="310">
        <f t="shared" si="17"/>
        <v>8.7249587798845596</v>
      </c>
      <c r="O1123" s="310">
        <v>8.7249587798845614</v>
      </c>
      <c r="P1123" s="309" t="s">
        <v>15063</v>
      </c>
      <c r="Q1123" s="311"/>
    </row>
    <row r="1124" spans="1:17" s="312" customFormat="1" x14ac:dyDescent="0.3">
      <c r="A1124" s="307">
        <v>1121</v>
      </c>
      <c r="B1124" s="308" t="s">
        <v>3732</v>
      </c>
      <c r="C1124" s="308" t="s">
        <v>14466</v>
      </c>
      <c r="D1124" s="308" t="s">
        <v>4648</v>
      </c>
      <c r="E1124" s="308" t="s">
        <v>14489</v>
      </c>
      <c r="F1124" s="309" t="s">
        <v>4446</v>
      </c>
      <c r="G1124" s="309" t="s">
        <v>4737</v>
      </c>
      <c r="H1124" s="309" t="s">
        <v>14637</v>
      </c>
      <c r="I1124" s="309" t="s">
        <v>2405</v>
      </c>
      <c r="J1124" s="309" t="s">
        <v>15063</v>
      </c>
      <c r="K1124" s="310">
        <v>0.88788000000000011</v>
      </c>
      <c r="L1124" s="310">
        <v>0.77537900000000004</v>
      </c>
      <c r="M1124" s="310">
        <f>VLOOKUP(H1124,'Details of Feeder LEvel'!H:N,7,FALSE)</f>
        <v>5.0000000000000044E-2</v>
      </c>
      <c r="N1124" s="310">
        <f t="shared" si="17"/>
        <v>12.670743794206432</v>
      </c>
      <c r="O1124" s="310">
        <v>12.67074379420643</v>
      </c>
      <c r="P1124" s="309" t="s">
        <v>15063</v>
      </c>
      <c r="Q1124" s="311"/>
    </row>
    <row r="1125" spans="1:17" s="312" customFormat="1" x14ac:dyDescent="0.3">
      <c r="A1125" s="307">
        <v>1122</v>
      </c>
      <c r="B1125" s="308" t="s">
        <v>3732</v>
      </c>
      <c r="C1125" s="308" t="s">
        <v>14466</v>
      </c>
      <c r="D1125" s="308" t="s">
        <v>4648</v>
      </c>
      <c r="E1125" s="308" t="s">
        <v>14489</v>
      </c>
      <c r="F1125" s="309" t="s">
        <v>4446</v>
      </c>
      <c r="G1125" s="309" t="s">
        <v>4741</v>
      </c>
      <c r="H1125" s="309" t="s">
        <v>14638</v>
      </c>
      <c r="I1125" s="309" t="s">
        <v>2405</v>
      </c>
      <c r="J1125" s="309" t="s">
        <v>15063</v>
      </c>
      <c r="K1125" s="310">
        <v>1.6851</v>
      </c>
      <c r="L1125" s="310">
        <v>1.5044986</v>
      </c>
      <c r="M1125" s="310">
        <f>VLOOKUP(H1125,'Details of Feeder LEvel'!H:N,7,FALSE)</f>
        <v>0</v>
      </c>
      <c r="N1125" s="310">
        <f t="shared" si="17"/>
        <v>10.717547920004748</v>
      </c>
      <c r="O1125" s="310">
        <v>15.823165478595858</v>
      </c>
      <c r="P1125" s="309" t="s">
        <v>15063</v>
      </c>
      <c r="Q1125" s="311"/>
    </row>
    <row r="1126" spans="1:17" s="312" customFormat="1" x14ac:dyDescent="0.3">
      <c r="A1126" s="307">
        <v>1123</v>
      </c>
      <c r="B1126" s="308" t="s">
        <v>3732</v>
      </c>
      <c r="C1126" s="308" t="s">
        <v>14466</v>
      </c>
      <c r="D1126" s="308" t="s">
        <v>4648</v>
      </c>
      <c r="E1126" s="308" t="s">
        <v>14489</v>
      </c>
      <c r="F1126" s="309" t="s">
        <v>4446</v>
      </c>
      <c r="G1126" s="309" t="s">
        <v>4738</v>
      </c>
      <c r="H1126" s="309" t="s">
        <v>14639</v>
      </c>
      <c r="I1126" s="309" t="s">
        <v>2432</v>
      </c>
      <c r="J1126" s="309" t="s">
        <v>15063</v>
      </c>
      <c r="K1126" s="310">
        <v>0.37076000000000003</v>
      </c>
      <c r="L1126" s="310">
        <v>0.32845999999999997</v>
      </c>
      <c r="M1126" s="310">
        <f>VLOOKUP(H1126,'Details of Feeder LEvel'!H:N,7,FALSE)</f>
        <v>4.3999999999999984E-2</v>
      </c>
      <c r="N1126" s="310">
        <f t="shared" si="17"/>
        <v>11.408997734383444</v>
      </c>
      <c r="O1126" s="310">
        <v>29.780477534825167</v>
      </c>
      <c r="P1126" s="309" t="s">
        <v>15063</v>
      </c>
      <c r="Q1126" s="311"/>
    </row>
    <row r="1127" spans="1:17" s="312" customFormat="1" x14ac:dyDescent="0.3">
      <c r="A1127" s="307">
        <v>1124</v>
      </c>
      <c r="B1127" s="308" t="s">
        <v>3732</v>
      </c>
      <c r="C1127" s="308" t="s">
        <v>14466</v>
      </c>
      <c r="D1127" s="308" t="s">
        <v>4648</v>
      </c>
      <c r="E1127" s="308" t="s">
        <v>14489</v>
      </c>
      <c r="F1127" s="309" t="s">
        <v>4446</v>
      </c>
      <c r="G1127" s="309" t="s">
        <v>4739</v>
      </c>
      <c r="H1127" s="309" t="s">
        <v>4740</v>
      </c>
      <c r="I1127" s="309" t="s">
        <v>2405</v>
      </c>
      <c r="J1127" s="309" t="s">
        <v>15063</v>
      </c>
      <c r="K1127" s="310">
        <v>1.13944</v>
      </c>
      <c r="L1127" s="310">
        <v>1.1218217500000001</v>
      </c>
      <c r="M1127" s="310">
        <f>VLOOKUP(H1127,'Details of Feeder LEvel'!H:N,7,FALSE)</f>
        <v>0</v>
      </c>
      <c r="N1127" s="310">
        <f t="shared" si="17"/>
        <v>1.5462200730183202</v>
      </c>
      <c r="O1127" s="310">
        <v>1.5462200730183229</v>
      </c>
      <c r="P1127" s="309" t="s">
        <v>15063</v>
      </c>
      <c r="Q1127" s="311"/>
    </row>
    <row r="1128" spans="1:17" s="312" customFormat="1" x14ac:dyDescent="0.3">
      <c r="A1128" s="307">
        <v>1125</v>
      </c>
      <c r="B1128" s="308" t="s">
        <v>3732</v>
      </c>
      <c r="C1128" s="308" t="s">
        <v>14466</v>
      </c>
      <c r="D1128" s="308" t="s">
        <v>4648</v>
      </c>
      <c r="E1128" s="308" t="s">
        <v>14489</v>
      </c>
      <c r="F1128" s="309" t="s">
        <v>4446</v>
      </c>
      <c r="G1128" s="309" t="s">
        <v>4742</v>
      </c>
      <c r="H1128" s="309" t="s">
        <v>4743</v>
      </c>
      <c r="I1128" s="309" t="s">
        <v>2405</v>
      </c>
      <c r="J1128" s="309" t="s">
        <v>15063</v>
      </c>
      <c r="K1128" s="310">
        <v>1.9658799999999998</v>
      </c>
      <c r="L1128" s="310">
        <v>1.7331179999999999</v>
      </c>
      <c r="M1128" s="310">
        <f>VLOOKUP(H1128,'Details of Feeder LEvel'!H:N,7,FALSE)</f>
        <v>0</v>
      </c>
      <c r="N1128" s="310">
        <f t="shared" si="17"/>
        <v>11.840091968990983</v>
      </c>
      <c r="O1128" s="310">
        <v>14.041096182992041</v>
      </c>
      <c r="P1128" s="309" t="s">
        <v>15063</v>
      </c>
      <c r="Q1128" s="311"/>
    </row>
    <row r="1129" spans="1:17" s="312" customFormat="1" x14ac:dyDescent="0.3">
      <c r="A1129" s="307">
        <v>1126</v>
      </c>
      <c r="B1129" s="308" t="s">
        <v>3732</v>
      </c>
      <c r="C1129" s="308" t="s">
        <v>14466</v>
      </c>
      <c r="D1129" s="308" t="s">
        <v>14480</v>
      </c>
      <c r="E1129" s="308" t="s">
        <v>14572</v>
      </c>
      <c r="F1129" s="309" t="s">
        <v>4446</v>
      </c>
      <c r="G1129" s="309" t="s">
        <v>4452</v>
      </c>
      <c r="H1129" s="309" t="s">
        <v>14640</v>
      </c>
      <c r="I1129" s="309" t="s">
        <v>2405</v>
      </c>
      <c r="J1129" s="309" t="s">
        <v>15063</v>
      </c>
      <c r="K1129" s="310">
        <v>1.7432000000000005</v>
      </c>
      <c r="L1129" s="310">
        <v>1.6236920000086164</v>
      </c>
      <c r="M1129" s="310">
        <f>VLOOKUP(H1129,'Details of Feeder LEvel'!H:N,7,FALSE)</f>
        <v>0</v>
      </c>
      <c r="N1129" s="310">
        <f t="shared" si="17"/>
        <v>6.8556677370000081</v>
      </c>
      <c r="O1129" s="310">
        <v>6.8556677370000045</v>
      </c>
      <c r="P1129" s="309" t="s">
        <v>15063</v>
      </c>
      <c r="Q1129" s="311"/>
    </row>
    <row r="1130" spans="1:17" s="312" customFormat="1" x14ac:dyDescent="0.3">
      <c r="A1130" s="307">
        <v>1127</v>
      </c>
      <c r="B1130" s="308" t="s">
        <v>3732</v>
      </c>
      <c r="C1130" s="308" t="s">
        <v>14466</v>
      </c>
      <c r="D1130" s="308" t="s">
        <v>4648</v>
      </c>
      <c r="E1130" s="308" t="s">
        <v>14489</v>
      </c>
      <c r="F1130" s="309" t="s">
        <v>4446</v>
      </c>
      <c r="G1130" s="309" t="s">
        <v>4744</v>
      </c>
      <c r="H1130" s="309" t="s">
        <v>4745</v>
      </c>
      <c r="I1130" s="309" t="s">
        <v>2405</v>
      </c>
      <c r="J1130" s="309" t="s">
        <v>15063</v>
      </c>
      <c r="K1130" s="310">
        <v>0.56684000000000034</v>
      </c>
      <c r="L1130" s="310">
        <v>0.49513722811904626</v>
      </c>
      <c r="M1130" s="310">
        <f>VLOOKUP(H1130,'Details of Feeder LEvel'!H:N,7,FALSE)</f>
        <v>0.37</v>
      </c>
      <c r="N1130" s="310">
        <f t="shared" si="17"/>
        <v>12.649561054434063</v>
      </c>
      <c r="O1130" s="310">
        <v>12.649561054434056</v>
      </c>
      <c r="P1130" s="309" t="s">
        <v>15063</v>
      </c>
      <c r="Q1130" s="311"/>
    </row>
    <row r="1131" spans="1:17" s="312" customFormat="1" x14ac:dyDescent="0.3">
      <c r="A1131" s="307">
        <v>1128</v>
      </c>
      <c r="B1131" s="308" t="s">
        <v>3732</v>
      </c>
      <c r="C1131" s="308" t="s">
        <v>14466</v>
      </c>
      <c r="D1131" s="308" t="s">
        <v>4648</v>
      </c>
      <c r="E1131" s="308" t="s">
        <v>14489</v>
      </c>
      <c r="F1131" s="309" t="s">
        <v>4446</v>
      </c>
      <c r="G1131" s="309" t="s">
        <v>4746</v>
      </c>
      <c r="H1131" s="309" t="s">
        <v>4747</v>
      </c>
      <c r="I1131" s="309" t="s">
        <v>2405</v>
      </c>
      <c r="J1131" s="309" t="s">
        <v>15063</v>
      </c>
      <c r="K1131" s="310">
        <v>0.71436499999999969</v>
      </c>
      <c r="L1131" s="310">
        <v>0.67451000000000005</v>
      </c>
      <c r="M1131" s="310">
        <f>VLOOKUP(H1131,'Details of Feeder LEvel'!H:N,7,FALSE)</f>
        <v>0</v>
      </c>
      <c r="N1131" s="310">
        <f t="shared" si="17"/>
        <v>5.579080722039806</v>
      </c>
      <c r="O1131" s="310">
        <v>9.2116716173658233</v>
      </c>
      <c r="P1131" s="309" t="s">
        <v>15063</v>
      </c>
      <c r="Q1131" s="311"/>
    </row>
    <row r="1132" spans="1:17" s="312" customFormat="1" x14ac:dyDescent="0.3">
      <c r="A1132" s="307">
        <v>1129</v>
      </c>
      <c r="B1132" s="308" t="s">
        <v>3732</v>
      </c>
      <c r="C1132" s="308" t="s">
        <v>14466</v>
      </c>
      <c r="D1132" s="308" t="s">
        <v>14480</v>
      </c>
      <c r="E1132" s="308" t="s">
        <v>14572</v>
      </c>
      <c r="F1132" s="309" t="s">
        <v>4446</v>
      </c>
      <c r="G1132" s="309" t="s">
        <v>14622</v>
      </c>
      <c r="H1132" s="309" t="s">
        <v>4453</v>
      </c>
      <c r="I1132" s="309"/>
      <c r="J1132" s="309" t="s">
        <v>15063</v>
      </c>
      <c r="K1132" s="310">
        <v>1.9309999999999992</v>
      </c>
      <c r="L1132" s="310">
        <v>1.8867850000090494</v>
      </c>
      <c r="M1132" s="310">
        <f>VLOOKUP(H1132,'Details of Feeder LEvel'!H:N,7,FALSE)</f>
        <v>0</v>
      </c>
      <c r="N1132" s="310">
        <f t="shared" si="17"/>
        <v>2.2897462449999906</v>
      </c>
      <c r="O1132" s="310">
        <v>2.2897462449999906</v>
      </c>
      <c r="P1132" s="309" t="s">
        <v>15063</v>
      </c>
      <c r="Q1132" s="311"/>
    </row>
    <row r="1133" spans="1:17" s="312" customFormat="1" x14ac:dyDescent="0.3">
      <c r="A1133" s="307">
        <v>1130</v>
      </c>
      <c r="B1133" s="308" t="s">
        <v>3732</v>
      </c>
      <c r="C1133" s="308" t="s">
        <v>14466</v>
      </c>
      <c r="D1133" s="308" t="s">
        <v>14480</v>
      </c>
      <c r="E1133" s="308" t="s">
        <v>14572</v>
      </c>
      <c r="F1133" s="309" t="s">
        <v>4446</v>
      </c>
      <c r="G1133" s="309" t="s">
        <v>4451</v>
      </c>
      <c r="H1133" s="309" t="s">
        <v>14641</v>
      </c>
      <c r="I1133" s="309" t="s">
        <v>2405</v>
      </c>
      <c r="J1133" s="309" t="s">
        <v>15063</v>
      </c>
      <c r="K1133" s="310">
        <v>0.75258400000000014</v>
      </c>
      <c r="L1133" s="310">
        <v>2.8578785</v>
      </c>
      <c r="M1133" s="310">
        <f>VLOOKUP(H1133,'Details of Feeder LEvel'!H:N,7,FALSE)</f>
        <v>4.7185000000000032E-2</v>
      </c>
      <c r="N1133" s="310">
        <f t="shared" si="17"/>
        <v>-279.74212845343504</v>
      </c>
      <c r="O1133" s="310">
        <v>-279.74212845343504</v>
      </c>
      <c r="P1133" s="309" t="s">
        <v>15063</v>
      </c>
      <c r="Q1133" s="311"/>
    </row>
    <row r="1134" spans="1:17" s="312" customFormat="1" x14ac:dyDescent="0.3">
      <c r="A1134" s="307">
        <v>1131</v>
      </c>
      <c r="B1134" s="308" t="s">
        <v>3732</v>
      </c>
      <c r="C1134" s="308" t="s">
        <v>14466</v>
      </c>
      <c r="D1134" s="308" t="s">
        <v>4648</v>
      </c>
      <c r="E1134" s="308" t="s">
        <v>14467</v>
      </c>
      <c r="F1134" s="309" t="s">
        <v>4707</v>
      </c>
      <c r="G1134" s="309" t="s">
        <v>4708</v>
      </c>
      <c r="H1134" s="309" t="s">
        <v>4709</v>
      </c>
      <c r="I1134" s="309" t="s">
        <v>2405</v>
      </c>
      <c r="J1134" s="309" t="s">
        <v>15063</v>
      </c>
      <c r="K1134" s="310">
        <v>3.4125792207368377</v>
      </c>
      <c r="L1134" s="310">
        <v>3.3158099999999999</v>
      </c>
      <c r="M1134" s="310">
        <f>VLOOKUP(H1134,'Details of Feeder LEvel'!H:N,7,FALSE)</f>
        <v>0</v>
      </c>
      <c r="N1134" s="310">
        <f t="shared" si="17"/>
        <v>2.8356622506757097</v>
      </c>
      <c r="O1134" s="310">
        <v>2.8356622506757079</v>
      </c>
      <c r="P1134" s="309" t="s">
        <v>15063</v>
      </c>
      <c r="Q1134" s="311"/>
    </row>
    <row r="1135" spans="1:17" s="312" customFormat="1" x14ac:dyDescent="0.3">
      <c r="A1135" s="307">
        <v>1132</v>
      </c>
      <c r="B1135" s="308" t="s">
        <v>3732</v>
      </c>
      <c r="C1135" s="308" t="s">
        <v>14466</v>
      </c>
      <c r="D1135" s="308" t="s">
        <v>4648</v>
      </c>
      <c r="E1135" s="308" t="s">
        <v>14467</v>
      </c>
      <c r="F1135" s="309" t="s">
        <v>4707</v>
      </c>
      <c r="G1135" s="309" t="s">
        <v>4710</v>
      </c>
      <c r="H1135" s="309" t="s">
        <v>4711</v>
      </c>
      <c r="I1135" s="309" t="s">
        <v>2405</v>
      </c>
      <c r="J1135" s="309" t="s">
        <v>15063</v>
      </c>
      <c r="K1135" s="310">
        <v>0.56450112552982368</v>
      </c>
      <c r="L1135" s="310">
        <v>0.54750149999999997</v>
      </c>
      <c r="M1135" s="310">
        <f>VLOOKUP(H1135,'Details of Feeder LEvel'!H:N,7,FALSE)</f>
        <v>0</v>
      </c>
      <c r="N1135" s="310">
        <f t="shared" si="17"/>
        <v>3.0114422737188291</v>
      </c>
      <c r="O1135" s="310">
        <v>3.0114422737188229</v>
      </c>
      <c r="P1135" s="309" t="s">
        <v>15063</v>
      </c>
      <c r="Q1135" s="311"/>
    </row>
    <row r="1136" spans="1:17" s="312" customFormat="1" x14ac:dyDescent="0.3">
      <c r="A1136" s="307">
        <v>1133</v>
      </c>
      <c r="B1136" s="308" t="s">
        <v>3732</v>
      </c>
      <c r="C1136" s="308" t="s">
        <v>14503</v>
      </c>
      <c r="D1136" s="308" t="s">
        <v>14515</v>
      </c>
      <c r="E1136" s="308" t="s">
        <v>14633</v>
      </c>
      <c r="F1136" s="309" t="s">
        <v>3818</v>
      </c>
      <c r="G1136" s="309" t="s">
        <v>3819</v>
      </c>
      <c r="H1136" s="309" t="s">
        <v>3820</v>
      </c>
      <c r="I1136" s="309" t="s">
        <v>3556</v>
      </c>
      <c r="J1136" s="309" t="s">
        <v>15063</v>
      </c>
      <c r="K1136" s="310">
        <v>1.9190671199999991</v>
      </c>
      <c r="L1136" s="310">
        <v>1.7323919999999999</v>
      </c>
      <c r="M1136" s="310">
        <f>VLOOKUP(H1136,'Details of Feeder LEvel'!H:N,7,FALSE)</f>
        <v>0</v>
      </c>
      <c r="N1136" s="310">
        <f t="shared" si="17"/>
        <v>9.7273887950307483</v>
      </c>
      <c r="O1136" s="310">
        <v>9.7273887950307447</v>
      </c>
      <c r="P1136" s="309" t="s">
        <v>15063</v>
      </c>
      <c r="Q1136" s="311"/>
    </row>
    <row r="1137" spans="1:17" s="312" customFormat="1" x14ac:dyDescent="0.3">
      <c r="A1137" s="307">
        <v>1134</v>
      </c>
      <c r="B1137" s="308" t="s">
        <v>3732</v>
      </c>
      <c r="C1137" s="308" t="s">
        <v>14503</v>
      </c>
      <c r="D1137" s="308" t="s">
        <v>14515</v>
      </c>
      <c r="E1137" s="308" t="s">
        <v>14633</v>
      </c>
      <c r="F1137" s="309" t="s">
        <v>3818</v>
      </c>
      <c r="G1137" s="309" t="s">
        <v>3821</v>
      </c>
      <c r="H1137" s="309" t="s">
        <v>3822</v>
      </c>
      <c r="I1137" s="309" t="s">
        <v>2432</v>
      </c>
      <c r="J1137" s="309" t="s">
        <v>15063</v>
      </c>
      <c r="K1137" s="310">
        <v>2.2423991223741013</v>
      </c>
      <c r="L1137" s="310">
        <v>2.1294154999999999</v>
      </c>
      <c r="M1137" s="310">
        <f>VLOOKUP(H1137,'Details of Feeder LEvel'!H:N,7,FALSE)</f>
        <v>0.83152183762589926</v>
      </c>
      <c r="N1137" s="310">
        <f t="shared" si="17"/>
        <v>5.0385152779796822</v>
      </c>
      <c r="O1137" s="310">
        <v>5.0385152779796822</v>
      </c>
      <c r="P1137" s="309" t="s">
        <v>15063</v>
      </c>
      <c r="Q1137" s="311"/>
    </row>
    <row r="1138" spans="1:17" s="312" customFormat="1" x14ac:dyDescent="0.3">
      <c r="A1138" s="307">
        <v>1135</v>
      </c>
      <c r="B1138" s="308" t="s">
        <v>3732</v>
      </c>
      <c r="C1138" s="308" t="s">
        <v>14503</v>
      </c>
      <c r="D1138" s="308" t="s">
        <v>14515</v>
      </c>
      <c r="E1138" s="308" t="s">
        <v>14633</v>
      </c>
      <c r="F1138" s="309" t="s">
        <v>3818</v>
      </c>
      <c r="G1138" s="309" t="s">
        <v>3823</v>
      </c>
      <c r="H1138" s="309" t="s">
        <v>3824</v>
      </c>
      <c r="I1138" s="309" t="s">
        <v>2414</v>
      </c>
      <c r="J1138" s="309" t="s">
        <v>15063</v>
      </c>
      <c r="K1138" s="310">
        <v>2.1706772799999983</v>
      </c>
      <c r="L1138" s="310">
        <v>2.0596964999999998</v>
      </c>
      <c r="M1138" s="310">
        <f>VLOOKUP(H1138,'Details of Feeder LEvel'!H:N,7,FALSE)</f>
        <v>0</v>
      </c>
      <c r="N1138" s="310">
        <f t="shared" si="17"/>
        <v>5.1127259230353461</v>
      </c>
      <c r="O1138" s="310">
        <v>5.1127259230353435</v>
      </c>
      <c r="P1138" s="309" t="s">
        <v>15063</v>
      </c>
      <c r="Q1138" s="311"/>
    </row>
    <row r="1139" spans="1:17" s="312" customFormat="1" x14ac:dyDescent="0.3">
      <c r="A1139" s="307">
        <v>1136</v>
      </c>
      <c r="B1139" s="308" t="s">
        <v>3732</v>
      </c>
      <c r="C1139" s="308" t="s">
        <v>14503</v>
      </c>
      <c r="D1139" s="308" t="s">
        <v>14515</v>
      </c>
      <c r="E1139" s="308" t="s">
        <v>14633</v>
      </c>
      <c r="F1139" s="309" t="s">
        <v>3818</v>
      </c>
      <c r="G1139" s="309" t="s">
        <v>14472</v>
      </c>
      <c r="H1139" s="309" t="s">
        <v>3825</v>
      </c>
      <c r="I1139" s="309"/>
      <c r="J1139" s="309" t="s">
        <v>15063</v>
      </c>
      <c r="K1139" s="310">
        <v>0.7982092799999998</v>
      </c>
      <c r="L1139" s="310">
        <v>0.76447149999999997</v>
      </c>
      <c r="M1139" s="310">
        <f>VLOOKUP(H1139,'Details of Feeder LEvel'!H:N,7,FALSE)</f>
        <v>0</v>
      </c>
      <c r="N1139" s="310">
        <f t="shared" si="17"/>
        <v>4.2266835083651042</v>
      </c>
      <c r="O1139" s="310">
        <v>4.2266835083650918</v>
      </c>
      <c r="P1139" s="309" t="s">
        <v>15063</v>
      </c>
      <c r="Q1139" s="311"/>
    </row>
    <row r="1140" spans="1:17" s="312" customFormat="1" x14ac:dyDescent="0.3">
      <c r="A1140" s="307">
        <v>1137</v>
      </c>
      <c r="B1140" s="308" t="s">
        <v>3732</v>
      </c>
      <c r="C1140" s="308" t="s">
        <v>14466</v>
      </c>
      <c r="D1140" s="308" t="s">
        <v>14470</v>
      </c>
      <c r="E1140" s="308" t="s">
        <v>14484</v>
      </c>
      <c r="F1140" s="309" t="s">
        <v>4245</v>
      </c>
      <c r="G1140" s="309" t="s">
        <v>5144</v>
      </c>
      <c r="H1140" s="309" t="s">
        <v>5145</v>
      </c>
      <c r="I1140" s="309" t="s">
        <v>2405</v>
      </c>
      <c r="J1140" s="309" t="s">
        <v>15063</v>
      </c>
      <c r="K1140" s="310">
        <v>1.2678000000000009</v>
      </c>
      <c r="L1140" s="310">
        <v>1.1644680000000001</v>
      </c>
      <c r="M1140" s="310">
        <f>VLOOKUP(H1140,'Details of Feeder LEvel'!H:N,7,FALSE)</f>
        <v>0</v>
      </c>
      <c r="N1140" s="310">
        <f t="shared" si="17"/>
        <v>8.1504969238050791</v>
      </c>
      <c r="O1140" s="310">
        <v>10.263666851649599</v>
      </c>
      <c r="P1140" s="309" t="s">
        <v>15063</v>
      </c>
      <c r="Q1140" s="311"/>
    </row>
    <row r="1141" spans="1:17" s="312" customFormat="1" x14ac:dyDescent="0.3">
      <c r="A1141" s="307">
        <v>1138</v>
      </c>
      <c r="B1141" s="308" t="s">
        <v>3732</v>
      </c>
      <c r="C1141" s="308" t="s">
        <v>14466</v>
      </c>
      <c r="D1141" s="308" t="s">
        <v>14470</v>
      </c>
      <c r="E1141" s="308" t="s">
        <v>14484</v>
      </c>
      <c r="F1141" s="309" t="s">
        <v>4245</v>
      </c>
      <c r="G1141" s="309" t="s">
        <v>5146</v>
      </c>
      <c r="H1141" s="309" t="s">
        <v>5147</v>
      </c>
      <c r="I1141" s="309" t="s">
        <v>2405</v>
      </c>
      <c r="J1141" s="309" t="s">
        <v>15063</v>
      </c>
      <c r="K1141" s="310">
        <v>3.6480000000000001</v>
      </c>
      <c r="L1141" s="310">
        <v>3.3319626499999999</v>
      </c>
      <c r="M1141" s="310">
        <f>VLOOKUP(H1141,'Details of Feeder LEvel'!H:N,7,FALSE)</f>
        <v>0</v>
      </c>
      <c r="N1141" s="310">
        <f t="shared" si="17"/>
        <v>8.6633045504386033</v>
      </c>
      <c r="O1141" s="310">
        <v>8.663304550438589</v>
      </c>
      <c r="P1141" s="309" t="s">
        <v>15063</v>
      </c>
      <c r="Q1141" s="311"/>
    </row>
    <row r="1142" spans="1:17" s="312" customFormat="1" x14ac:dyDescent="0.3">
      <c r="A1142" s="307">
        <v>1139</v>
      </c>
      <c r="B1142" s="308" t="s">
        <v>3732</v>
      </c>
      <c r="C1142" s="308" t="s">
        <v>14466</v>
      </c>
      <c r="D1142" s="308" t="s">
        <v>14470</v>
      </c>
      <c r="E1142" s="308" t="s">
        <v>14484</v>
      </c>
      <c r="F1142" s="309" t="s">
        <v>4245</v>
      </c>
      <c r="G1142" s="309" t="s">
        <v>5148</v>
      </c>
      <c r="H1142" s="309" t="s">
        <v>5149</v>
      </c>
      <c r="I1142" s="309" t="s">
        <v>2405</v>
      </c>
      <c r="J1142" s="309" t="s">
        <v>15063</v>
      </c>
      <c r="K1142" s="310">
        <v>0.70799999999999996</v>
      </c>
      <c r="L1142" s="310">
        <v>0.66023500000000002</v>
      </c>
      <c r="M1142" s="310">
        <f>VLOOKUP(H1142,'Details of Feeder LEvel'!H:N,7,FALSE)</f>
        <v>0</v>
      </c>
      <c r="N1142" s="310">
        <f t="shared" si="17"/>
        <v>6.7464689265536659</v>
      </c>
      <c r="O1142" s="310">
        <v>16.238156606394092</v>
      </c>
      <c r="P1142" s="309" t="s">
        <v>15063</v>
      </c>
      <c r="Q1142" s="311"/>
    </row>
    <row r="1143" spans="1:17" s="312" customFormat="1" x14ac:dyDescent="0.3">
      <c r="A1143" s="307">
        <v>1140</v>
      </c>
      <c r="B1143" s="308" t="s">
        <v>3732</v>
      </c>
      <c r="C1143" s="308" t="s">
        <v>14466</v>
      </c>
      <c r="D1143" s="308" t="s">
        <v>14480</v>
      </c>
      <c r="E1143" s="308" t="s">
        <v>14481</v>
      </c>
      <c r="F1143" s="309" t="s">
        <v>4245</v>
      </c>
      <c r="G1143" s="309" t="s">
        <v>4246</v>
      </c>
      <c r="H1143" s="309" t="s">
        <v>4247</v>
      </c>
      <c r="I1143" s="309" t="s">
        <v>2405</v>
      </c>
      <c r="J1143" s="309" t="s">
        <v>15063</v>
      </c>
      <c r="K1143" s="310">
        <v>2.6326000000000018</v>
      </c>
      <c r="L1143" s="310">
        <v>2.5542122917900003</v>
      </c>
      <c r="M1143" s="310">
        <f>VLOOKUP(H1143,'Details of Feeder LEvel'!H:N,7,FALSE)</f>
        <v>0</v>
      </c>
      <c r="N1143" s="310">
        <f t="shared" si="17"/>
        <v>2.9775776118666513</v>
      </c>
      <c r="O1143" s="310">
        <v>2.9775776118666553</v>
      </c>
      <c r="P1143" s="309" t="s">
        <v>15063</v>
      </c>
      <c r="Q1143" s="311"/>
    </row>
    <row r="1144" spans="1:17" s="312" customFormat="1" x14ac:dyDescent="0.3">
      <c r="A1144" s="307">
        <v>1141</v>
      </c>
      <c r="B1144" s="308" t="s">
        <v>3732</v>
      </c>
      <c r="C1144" s="308" t="s">
        <v>14466</v>
      </c>
      <c r="D1144" s="308" t="s">
        <v>14470</v>
      </c>
      <c r="E1144" s="308" t="s">
        <v>14484</v>
      </c>
      <c r="F1144" s="309" t="s">
        <v>4245</v>
      </c>
      <c r="G1144" s="309" t="s">
        <v>5150</v>
      </c>
      <c r="H1144" s="309" t="s">
        <v>5151</v>
      </c>
      <c r="I1144" s="309" t="s">
        <v>2405</v>
      </c>
      <c r="J1144" s="309" t="s">
        <v>15063</v>
      </c>
      <c r="K1144" s="310">
        <v>1.6377000000000006</v>
      </c>
      <c r="L1144" s="310">
        <v>1.5340455</v>
      </c>
      <c r="M1144" s="310">
        <f>VLOOKUP(H1144,'Details of Feeder LEvel'!H:N,7,FALSE)</f>
        <v>0</v>
      </c>
      <c r="N1144" s="310">
        <f t="shared" si="17"/>
        <v>6.3292727605788981</v>
      </c>
      <c r="O1144" s="310">
        <v>6.3292727605788972</v>
      </c>
      <c r="P1144" s="309" t="s">
        <v>15063</v>
      </c>
      <c r="Q1144" s="311"/>
    </row>
    <row r="1145" spans="1:17" s="312" customFormat="1" x14ac:dyDescent="0.3">
      <c r="A1145" s="307">
        <v>1142</v>
      </c>
      <c r="B1145" s="308" t="s">
        <v>3732</v>
      </c>
      <c r="C1145" s="308" t="s">
        <v>14466</v>
      </c>
      <c r="D1145" s="308" t="s">
        <v>14470</v>
      </c>
      <c r="E1145" s="308" t="s">
        <v>14484</v>
      </c>
      <c r="F1145" s="309" t="s">
        <v>4245</v>
      </c>
      <c r="G1145" s="309" t="s">
        <v>5152</v>
      </c>
      <c r="H1145" s="309" t="s">
        <v>5153</v>
      </c>
      <c r="I1145" s="309" t="s">
        <v>2405</v>
      </c>
      <c r="J1145" s="309" t="s">
        <v>15063</v>
      </c>
      <c r="K1145" s="310">
        <v>0.72410000000000041</v>
      </c>
      <c r="L1145" s="310">
        <v>0.67605800000000005</v>
      </c>
      <c r="M1145" s="310">
        <f>VLOOKUP(H1145,'Details of Feeder LEvel'!H:N,7,FALSE)</f>
        <v>0</v>
      </c>
      <c r="N1145" s="310">
        <f t="shared" si="17"/>
        <v>6.6347189614694564</v>
      </c>
      <c r="O1145" s="310">
        <v>17.684593963173977</v>
      </c>
      <c r="P1145" s="309" t="s">
        <v>15063</v>
      </c>
      <c r="Q1145" s="311"/>
    </row>
    <row r="1146" spans="1:17" s="312" customFormat="1" x14ac:dyDescent="0.3">
      <c r="A1146" s="307">
        <v>1143</v>
      </c>
      <c r="B1146" s="308" t="s">
        <v>3732</v>
      </c>
      <c r="C1146" s="308" t="s">
        <v>14466</v>
      </c>
      <c r="D1146" s="308" t="s">
        <v>14470</v>
      </c>
      <c r="E1146" s="308" t="s">
        <v>14484</v>
      </c>
      <c r="F1146" s="309" t="s">
        <v>4245</v>
      </c>
      <c r="G1146" s="309" t="s">
        <v>5154</v>
      </c>
      <c r="H1146" s="309" t="s">
        <v>5155</v>
      </c>
      <c r="I1146" s="309" t="s">
        <v>2405</v>
      </c>
      <c r="J1146" s="309" t="s">
        <v>15063</v>
      </c>
      <c r="K1146" s="310">
        <v>1.7323999999999993</v>
      </c>
      <c r="L1146" s="310">
        <v>1.665797</v>
      </c>
      <c r="M1146" s="310">
        <f>VLOOKUP(H1146,'Details of Feeder LEvel'!H:N,7,FALSE)</f>
        <v>0</v>
      </c>
      <c r="N1146" s="310">
        <f t="shared" si="17"/>
        <v>3.8445509120295158</v>
      </c>
      <c r="O1146" s="310">
        <v>3.8445509120295207</v>
      </c>
      <c r="P1146" s="309" t="s">
        <v>15063</v>
      </c>
      <c r="Q1146" s="311"/>
    </row>
    <row r="1147" spans="1:17" s="312" customFormat="1" x14ac:dyDescent="0.3">
      <c r="A1147" s="307">
        <v>1144</v>
      </c>
      <c r="B1147" s="308" t="s">
        <v>3732</v>
      </c>
      <c r="C1147" s="308" t="s">
        <v>14466</v>
      </c>
      <c r="D1147" s="308" t="s">
        <v>14470</v>
      </c>
      <c r="E1147" s="308" t="s">
        <v>14484</v>
      </c>
      <c r="F1147" s="309" t="s">
        <v>4245</v>
      </c>
      <c r="G1147" s="309" t="s">
        <v>5156</v>
      </c>
      <c r="H1147" s="309" t="s">
        <v>5157</v>
      </c>
      <c r="I1147" s="309" t="s">
        <v>2405</v>
      </c>
      <c r="J1147" s="309" t="s">
        <v>15063</v>
      </c>
      <c r="K1147" s="310">
        <v>2.0922000000000009</v>
      </c>
      <c r="L1147" s="310">
        <v>1.959408</v>
      </c>
      <c r="M1147" s="310">
        <f>VLOOKUP(H1147,'Details of Feeder LEvel'!H:N,7,FALSE)</f>
        <v>0</v>
      </c>
      <c r="N1147" s="310">
        <f t="shared" si="17"/>
        <v>6.347003154574173</v>
      </c>
      <c r="O1147" s="310">
        <v>10.117561837341304</v>
      </c>
      <c r="P1147" s="309" t="s">
        <v>15063</v>
      </c>
      <c r="Q1147" s="311"/>
    </row>
    <row r="1148" spans="1:17" s="312" customFormat="1" x14ac:dyDescent="0.3">
      <c r="A1148" s="307">
        <v>1145</v>
      </c>
      <c r="B1148" s="308" t="s">
        <v>3732</v>
      </c>
      <c r="C1148" s="308" t="s">
        <v>14466</v>
      </c>
      <c r="D1148" s="308" t="s">
        <v>14470</v>
      </c>
      <c r="E1148" s="308" t="s">
        <v>14484</v>
      </c>
      <c r="F1148" s="309" t="s">
        <v>4245</v>
      </c>
      <c r="G1148" s="309" t="s">
        <v>5158</v>
      </c>
      <c r="H1148" s="309" t="s">
        <v>5159</v>
      </c>
      <c r="I1148" s="309" t="s">
        <v>2405</v>
      </c>
      <c r="J1148" s="309" t="s">
        <v>15063</v>
      </c>
      <c r="K1148" s="310">
        <v>2.6588999999999996</v>
      </c>
      <c r="L1148" s="310">
        <v>2.4787867499999998</v>
      </c>
      <c r="M1148" s="310">
        <f>VLOOKUP(H1148,'Details of Feeder LEvel'!H:N,7,FALSE)</f>
        <v>0</v>
      </c>
      <c r="N1148" s="310">
        <f t="shared" si="17"/>
        <v>6.7739760803339655</v>
      </c>
      <c r="O1148" s="310">
        <v>6.7739760803339539</v>
      </c>
      <c r="P1148" s="309" t="s">
        <v>15063</v>
      </c>
      <c r="Q1148" s="311"/>
    </row>
    <row r="1149" spans="1:17" s="312" customFormat="1" x14ac:dyDescent="0.3">
      <c r="A1149" s="307">
        <v>1146</v>
      </c>
      <c r="B1149" s="308" t="s">
        <v>3732</v>
      </c>
      <c r="C1149" s="308" t="s">
        <v>14466</v>
      </c>
      <c r="D1149" s="308" t="s">
        <v>14470</v>
      </c>
      <c r="E1149" s="308" t="s">
        <v>14484</v>
      </c>
      <c r="F1149" s="309" t="s">
        <v>4245</v>
      </c>
      <c r="G1149" s="309" t="s">
        <v>5160</v>
      </c>
      <c r="H1149" s="309" t="s">
        <v>5161</v>
      </c>
      <c r="I1149" s="309" t="s">
        <v>2405</v>
      </c>
      <c r="J1149" s="309" t="s">
        <v>15063</v>
      </c>
      <c r="K1149" s="310">
        <v>4.2260999999999989</v>
      </c>
      <c r="L1149" s="310">
        <v>3.7555212</v>
      </c>
      <c r="M1149" s="310">
        <f>VLOOKUP(H1149,'Details of Feeder LEvel'!H:N,7,FALSE)</f>
        <v>0</v>
      </c>
      <c r="N1149" s="310">
        <f t="shared" si="17"/>
        <v>11.135060694257092</v>
      </c>
      <c r="O1149" s="310">
        <v>14.451004381241816</v>
      </c>
      <c r="P1149" s="309" t="s">
        <v>15063</v>
      </c>
      <c r="Q1149" s="311"/>
    </row>
    <row r="1150" spans="1:17" s="312" customFormat="1" x14ac:dyDescent="0.3">
      <c r="A1150" s="307">
        <v>1147</v>
      </c>
      <c r="B1150" s="308" t="s">
        <v>3732</v>
      </c>
      <c r="C1150" s="308" t="s">
        <v>14466</v>
      </c>
      <c r="D1150" s="308" t="s">
        <v>14470</v>
      </c>
      <c r="E1150" s="308" t="s">
        <v>14484</v>
      </c>
      <c r="F1150" s="309" t="s">
        <v>4245</v>
      </c>
      <c r="G1150" s="309" t="s">
        <v>5162</v>
      </c>
      <c r="H1150" s="309" t="s">
        <v>5163</v>
      </c>
      <c r="I1150" s="309" t="s">
        <v>2405</v>
      </c>
      <c r="J1150" s="309" t="s">
        <v>15063</v>
      </c>
      <c r="K1150" s="310">
        <v>3.359700000000001</v>
      </c>
      <c r="L1150" s="310">
        <v>3.1282523799999997</v>
      </c>
      <c r="M1150" s="310">
        <f>VLOOKUP(H1150,'Details of Feeder LEvel'!H:N,7,FALSE)</f>
        <v>0</v>
      </c>
      <c r="N1150" s="310">
        <f t="shared" si="17"/>
        <v>6.8889371074798715</v>
      </c>
      <c r="O1150" s="310">
        <v>6.8889371074798644</v>
      </c>
      <c r="P1150" s="309" t="s">
        <v>15063</v>
      </c>
      <c r="Q1150" s="311"/>
    </row>
    <row r="1151" spans="1:17" s="312" customFormat="1" x14ac:dyDescent="0.3">
      <c r="A1151" s="307">
        <v>1148</v>
      </c>
      <c r="B1151" s="308" t="s">
        <v>3732</v>
      </c>
      <c r="C1151" s="308" t="s">
        <v>14466</v>
      </c>
      <c r="D1151" s="308" t="s">
        <v>14480</v>
      </c>
      <c r="E1151" s="308" t="s">
        <v>14481</v>
      </c>
      <c r="F1151" s="309" t="s">
        <v>4245</v>
      </c>
      <c r="G1151" s="309" t="s">
        <v>4248</v>
      </c>
      <c r="H1151" s="309" t="s">
        <v>4249</v>
      </c>
      <c r="I1151" s="309" t="s">
        <v>2553</v>
      </c>
      <c r="J1151" s="309" t="s">
        <v>15063</v>
      </c>
      <c r="K1151" s="310">
        <v>-0.34103499999999998</v>
      </c>
      <c r="L1151" s="310">
        <v>0</v>
      </c>
      <c r="M1151" s="310">
        <f>VLOOKUP(H1151,'Details of Feeder LEvel'!H:N,7,FALSE)</f>
        <v>0</v>
      </c>
      <c r="N1151" s="310">
        <f t="shared" si="17"/>
        <v>100</v>
      </c>
      <c r="O1151" s="310">
        <v>100</v>
      </c>
      <c r="P1151" s="309" t="s">
        <v>15063</v>
      </c>
      <c r="Q1151" s="311"/>
    </row>
    <row r="1152" spans="1:17" s="312" customFormat="1" x14ac:dyDescent="0.3">
      <c r="A1152" s="307">
        <v>1149</v>
      </c>
      <c r="B1152" s="308" t="s">
        <v>3732</v>
      </c>
      <c r="C1152" s="308" t="s">
        <v>14503</v>
      </c>
      <c r="D1152" s="308" t="s">
        <v>14515</v>
      </c>
      <c r="E1152" s="308" t="s">
        <v>14584</v>
      </c>
      <c r="F1152" s="309" t="s">
        <v>3733</v>
      </c>
      <c r="G1152" s="309" t="s">
        <v>3734</v>
      </c>
      <c r="H1152" s="309" t="s">
        <v>3735</v>
      </c>
      <c r="I1152" s="309" t="s">
        <v>2405</v>
      </c>
      <c r="J1152" s="309" t="s">
        <v>15063</v>
      </c>
      <c r="K1152" s="310">
        <v>2.5575198390399998</v>
      </c>
      <c r="L1152" s="310">
        <v>2.3435179796902541</v>
      </c>
      <c r="M1152" s="310">
        <f>VLOOKUP(H1152,'Details of Feeder LEvel'!H:N,7,FALSE)</f>
        <v>0</v>
      </c>
      <c r="N1152" s="310">
        <f t="shared" si="17"/>
        <v>8.3675542251149935</v>
      </c>
      <c r="O1152" s="310">
        <v>8.367554225114981</v>
      </c>
      <c r="P1152" s="309" t="s">
        <v>15063</v>
      </c>
      <c r="Q1152" s="311"/>
    </row>
    <row r="1153" spans="1:17" s="312" customFormat="1" x14ac:dyDescent="0.3">
      <c r="A1153" s="307">
        <v>1150</v>
      </c>
      <c r="B1153" s="308" t="s">
        <v>3732</v>
      </c>
      <c r="C1153" s="308" t="s">
        <v>14503</v>
      </c>
      <c r="D1153" s="308" t="s">
        <v>14515</v>
      </c>
      <c r="E1153" s="308" t="s">
        <v>14584</v>
      </c>
      <c r="F1153" s="309" t="s">
        <v>3736</v>
      </c>
      <c r="G1153" s="309" t="s">
        <v>3744</v>
      </c>
      <c r="H1153" s="309" t="s">
        <v>14642</v>
      </c>
      <c r="I1153" s="309" t="s">
        <v>2405</v>
      </c>
      <c r="J1153" s="309" t="s">
        <v>15063</v>
      </c>
      <c r="K1153" s="310">
        <v>4.2955642798839992</v>
      </c>
      <c r="L1153" s="310">
        <v>4.1286199999999997</v>
      </c>
      <c r="M1153" s="310">
        <f>VLOOKUP(H1153,'Details of Feeder LEvel'!H:N,7,FALSE)</f>
        <v>0.20000000000000018</v>
      </c>
      <c r="N1153" s="310">
        <f t="shared" si="17"/>
        <v>3.8864342146105146</v>
      </c>
      <c r="O1153" s="310">
        <v>5.8010503969209264</v>
      </c>
      <c r="P1153" s="309" t="s">
        <v>15063</v>
      </c>
      <c r="Q1153" s="311"/>
    </row>
    <row r="1154" spans="1:17" s="312" customFormat="1" x14ac:dyDescent="0.3">
      <c r="A1154" s="307">
        <v>1151</v>
      </c>
      <c r="B1154" s="308" t="s">
        <v>3732</v>
      </c>
      <c r="C1154" s="308" t="s">
        <v>14503</v>
      </c>
      <c r="D1154" s="308" t="s">
        <v>14515</v>
      </c>
      <c r="E1154" s="308" t="s">
        <v>14584</v>
      </c>
      <c r="F1154" s="309" t="s">
        <v>3736</v>
      </c>
      <c r="G1154" s="309" t="s">
        <v>3750</v>
      </c>
      <c r="H1154" s="309" t="s">
        <v>3751</v>
      </c>
      <c r="I1154" s="309" t="s">
        <v>2405</v>
      </c>
      <c r="J1154" s="309" t="s">
        <v>15063</v>
      </c>
      <c r="K1154" s="310">
        <v>2.736317462577599</v>
      </c>
      <c r="L1154" s="310">
        <v>2.5023655159542155</v>
      </c>
      <c r="M1154" s="310">
        <f>VLOOKUP(H1154,'Details of Feeder LEvel'!H:N,7,FALSE)</f>
        <v>0</v>
      </c>
      <c r="N1154" s="310">
        <f t="shared" si="17"/>
        <v>8.5498831850819599</v>
      </c>
      <c r="O1154" s="310">
        <v>19.036491223854423</v>
      </c>
      <c r="P1154" s="309" t="s">
        <v>15063</v>
      </c>
      <c r="Q1154" s="311"/>
    </row>
    <row r="1155" spans="1:17" s="312" customFormat="1" x14ac:dyDescent="0.3">
      <c r="A1155" s="307">
        <v>1152</v>
      </c>
      <c r="B1155" s="308" t="s">
        <v>3732</v>
      </c>
      <c r="C1155" s="308" t="s">
        <v>14503</v>
      </c>
      <c r="D1155" s="308" t="s">
        <v>14515</v>
      </c>
      <c r="E1155" s="308" t="s">
        <v>14584</v>
      </c>
      <c r="F1155" s="309" t="s">
        <v>3736</v>
      </c>
      <c r="G1155" s="309" t="s">
        <v>3737</v>
      </c>
      <c r="H1155" s="309" t="s">
        <v>3738</v>
      </c>
      <c r="I1155" s="309" t="s">
        <v>2405</v>
      </c>
      <c r="J1155" s="309" t="s">
        <v>15063</v>
      </c>
      <c r="K1155" s="310">
        <v>1.4378412464527996</v>
      </c>
      <c r="L1155" s="310">
        <v>1.3388458766345241</v>
      </c>
      <c r="M1155" s="310">
        <f>VLOOKUP(H1155,'Details of Feeder LEvel'!H:N,7,FALSE)</f>
        <v>0.13759999999999994</v>
      </c>
      <c r="N1155" s="310">
        <f t="shared" si="17"/>
        <v>6.8850000000000176</v>
      </c>
      <c r="O1155" s="310">
        <v>6.8850000000000193</v>
      </c>
      <c r="P1155" s="309" t="s">
        <v>15063</v>
      </c>
      <c r="Q1155" s="311"/>
    </row>
    <row r="1156" spans="1:17" s="312" customFormat="1" x14ac:dyDescent="0.3">
      <c r="A1156" s="307">
        <v>1153</v>
      </c>
      <c r="B1156" s="308" t="s">
        <v>3732</v>
      </c>
      <c r="C1156" s="308" t="s">
        <v>14503</v>
      </c>
      <c r="D1156" s="308" t="s">
        <v>14515</v>
      </c>
      <c r="E1156" s="308" t="s">
        <v>14584</v>
      </c>
      <c r="F1156" s="309" t="s">
        <v>3736</v>
      </c>
      <c r="G1156" s="309" t="s">
        <v>3745</v>
      </c>
      <c r="H1156" s="309" t="s">
        <v>3746</v>
      </c>
      <c r="I1156" s="309" t="s">
        <v>2414</v>
      </c>
      <c r="J1156" s="309" t="s">
        <v>15063</v>
      </c>
      <c r="K1156" s="310">
        <v>3.4330966362120008</v>
      </c>
      <c r="L1156" s="310">
        <v>3.2965705000000001</v>
      </c>
      <c r="M1156" s="310">
        <f>VLOOKUP(H1156,'Details of Feeder LEvel'!H:N,7,FALSE)</f>
        <v>0</v>
      </c>
      <c r="N1156" s="310">
        <f t="shared" ref="N1156:N1219" si="18">(K1156-L1156)/K1156*100</f>
        <v>3.9767635659286449</v>
      </c>
      <c r="O1156" s="310">
        <v>7.2334917601961752</v>
      </c>
      <c r="P1156" s="309" t="s">
        <v>15063</v>
      </c>
      <c r="Q1156" s="311"/>
    </row>
    <row r="1157" spans="1:17" s="312" customFormat="1" x14ac:dyDescent="0.3">
      <c r="A1157" s="307">
        <v>1154</v>
      </c>
      <c r="B1157" s="308" t="s">
        <v>3732</v>
      </c>
      <c r="C1157" s="308" t="s">
        <v>14503</v>
      </c>
      <c r="D1157" s="308" t="s">
        <v>14515</v>
      </c>
      <c r="E1157" s="308" t="s">
        <v>14584</v>
      </c>
      <c r="F1157" s="309" t="s">
        <v>3736</v>
      </c>
      <c r="G1157" s="309" t="s">
        <v>3741</v>
      </c>
      <c r="H1157" s="309" t="s">
        <v>14643</v>
      </c>
      <c r="I1157" s="309" t="s">
        <v>2414</v>
      </c>
      <c r="J1157" s="309" t="s">
        <v>15063</v>
      </c>
      <c r="K1157" s="310">
        <v>2.3988541026028001</v>
      </c>
      <c r="L1157" s="310">
        <v>2.3072216912085217</v>
      </c>
      <c r="M1157" s="310">
        <f>VLOOKUP(H1157,'Details of Feeder LEvel'!H:N,7,FALSE)</f>
        <v>4.9999999999999822E-2</v>
      </c>
      <c r="N1157" s="310">
        <f t="shared" si="18"/>
        <v>3.8198409521802734</v>
      </c>
      <c r="O1157" s="310">
        <v>8.5255798068797901</v>
      </c>
      <c r="P1157" s="309" t="s">
        <v>15063</v>
      </c>
      <c r="Q1157" s="311"/>
    </row>
    <row r="1158" spans="1:17" s="312" customFormat="1" x14ac:dyDescent="0.3">
      <c r="A1158" s="307">
        <v>1155</v>
      </c>
      <c r="B1158" s="308" t="s">
        <v>3732</v>
      </c>
      <c r="C1158" s="308" t="s">
        <v>14503</v>
      </c>
      <c r="D1158" s="308" t="s">
        <v>14515</v>
      </c>
      <c r="E1158" s="308" t="s">
        <v>14584</v>
      </c>
      <c r="F1158" s="309" t="s">
        <v>3736</v>
      </c>
      <c r="G1158" s="309" t="s">
        <v>3754</v>
      </c>
      <c r="H1158" s="309" t="s">
        <v>3755</v>
      </c>
      <c r="I1158" s="309" t="s">
        <v>2414</v>
      </c>
      <c r="J1158" s="309" t="s">
        <v>15063</v>
      </c>
      <c r="K1158" s="310">
        <v>0.5222326388291999</v>
      </c>
      <c r="L1158" s="310">
        <v>0.47465724543185983</v>
      </c>
      <c r="M1158" s="310">
        <f>VLOOKUP(H1158,'Details of Feeder LEvel'!H:N,7,FALSE)</f>
        <v>0</v>
      </c>
      <c r="N1158" s="310">
        <f t="shared" si="18"/>
        <v>9.1099999999999923</v>
      </c>
      <c r="O1158" s="310">
        <v>18.140748290418529</v>
      </c>
      <c r="P1158" s="309" t="s">
        <v>15063</v>
      </c>
      <c r="Q1158" s="311"/>
    </row>
    <row r="1159" spans="1:17" s="312" customFormat="1" x14ac:dyDescent="0.3">
      <c r="A1159" s="307">
        <v>1156</v>
      </c>
      <c r="B1159" s="308" t="s">
        <v>3732</v>
      </c>
      <c r="C1159" s="308" t="s">
        <v>14503</v>
      </c>
      <c r="D1159" s="308" t="s">
        <v>14515</v>
      </c>
      <c r="E1159" s="308" t="s">
        <v>14584</v>
      </c>
      <c r="F1159" s="309" t="s">
        <v>3736</v>
      </c>
      <c r="G1159" s="309" t="s">
        <v>3747</v>
      </c>
      <c r="H1159" s="309" t="s">
        <v>3748</v>
      </c>
      <c r="I1159" s="309" t="s">
        <v>2405</v>
      </c>
      <c r="J1159" s="309" t="s">
        <v>15063</v>
      </c>
      <c r="K1159" s="310">
        <v>2.1181467109795999</v>
      </c>
      <c r="L1159" s="310">
        <v>1.9741463299999999</v>
      </c>
      <c r="M1159" s="310">
        <f>VLOOKUP(H1159,'Details of Feeder LEvel'!H:N,7,FALSE)</f>
        <v>3.1200000000000117E-2</v>
      </c>
      <c r="N1159" s="310">
        <f t="shared" si="18"/>
        <v>6.79841392634237</v>
      </c>
      <c r="O1159" s="310">
        <v>6.7984139263423842</v>
      </c>
      <c r="P1159" s="309" t="s">
        <v>15063</v>
      </c>
      <c r="Q1159" s="311"/>
    </row>
    <row r="1160" spans="1:17" s="312" customFormat="1" x14ac:dyDescent="0.3">
      <c r="A1160" s="307">
        <v>1157</v>
      </c>
      <c r="B1160" s="308" t="s">
        <v>3732</v>
      </c>
      <c r="C1160" s="308" t="s">
        <v>14503</v>
      </c>
      <c r="D1160" s="308" t="s">
        <v>14515</v>
      </c>
      <c r="E1160" s="308" t="s">
        <v>14584</v>
      </c>
      <c r="F1160" s="309" t="s">
        <v>3736</v>
      </c>
      <c r="G1160" s="309" t="s">
        <v>3739</v>
      </c>
      <c r="H1160" s="309" t="s">
        <v>3740</v>
      </c>
      <c r="I1160" s="309" t="s">
        <v>2405</v>
      </c>
      <c r="J1160" s="309" t="s">
        <v>15063</v>
      </c>
      <c r="K1160" s="310">
        <v>5.3644974542040007</v>
      </c>
      <c r="L1160" s="310">
        <v>4.9781857867362413</v>
      </c>
      <c r="M1160" s="310">
        <f>VLOOKUP(H1160,'Details of Feeder LEvel'!H:N,7,FALSE)</f>
        <v>0</v>
      </c>
      <c r="N1160" s="310">
        <f t="shared" si="18"/>
        <v>7.2012648112083282</v>
      </c>
      <c r="O1160" s="310">
        <v>7.20126481120833</v>
      </c>
      <c r="P1160" s="309" t="s">
        <v>15063</v>
      </c>
      <c r="Q1160" s="311"/>
    </row>
    <row r="1161" spans="1:17" s="312" customFormat="1" x14ac:dyDescent="0.3">
      <c r="A1161" s="307">
        <v>1158</v>
      </c>
      <c r="B1161" s="308" t="s">
        <v>3732</v>
      </c>
      <c r="C1161" s="308" t="s">
        <v>14503</v>
      </c>
      <c r="D1161" s="308" t="s">
        <v>14515</v>
      </c>
      <c r="E1161" s="308" t="s">
        <v>14584</v>
      </c>
      <c r="F1161" s="309" t="s">
        <v>3736</v>
      </c>
      <c r="G1161" s="309" t="s">
        <v>3742</v>
      </c>
      <c r="H1161" s="309" t="s">
        <v>3743</v>
      </c>
      <c r="I1161" s="309" t="s">
        <v>2414</v>
      </c>
      <c r="J1161" s="309" t="s">
        <v>15063</v>
      </c>
      <c r="K1161" s="310">
        <v>4.0441877809599998</v>
      </c>
      <c r="L1161" s="310">
        <v>3.9507670432198241</v>
      </c>
      <c r="M1161" s="310">
        <f>VLOOKUP(H1161,'Details of Feeder LEvel'!H:N,7,FALSE)</f>
        <v>0</v>
      </c>
      <c r="N1161" s="310">
        <f t="shared" si="18"/>
        <v>2.3099999999999921</v>
      </c>
      <c r="O1161" s="310">
        <v>2.3099999999999787</v>
      </c>
      <c r="P1161" s="309" t="s">
        <v>15063</v>
      </c>
      <c r="Q1161" s="311"/>
    </row>
    <row r="1162" spans="1:17" s="312" customFormat="1" x14ac:dyDescent="0.3">
      <c r="A1162" s="307">
        <v>1159</v>
      </c>
      <c r="B1162" s="308" t="s">
        <v>3732</v>
      </c>
      <c r="C1162" s="308" t="s">
        <v>14503</v>
      </c>
      <c r="D1162" s="308" t="s">
        <v>14515</v>
      </c>
      <c r="E1162" s="308" t="s">
        <v>14584</v>
      </c>
      <c r="F1162" s="309" t="s">
        <v>3736</v>
      </c>
      <c r="G1162" s="309" t="s">
        <v>3749</v>
      </c>
      <c r="H1162" s="309" t="s">
        <v>14644</v>
      </c>
      <c r="I1162" s="309" t="s">
        <v>2414</v>
      </c>
      <c r="J1162" s="309" t="s">
        <v>15063</v>
      </c>
      <c r="K1162" s="310">
        <v>3.9384464714003999</v>
      </c>
      <c r="L1162" s="310">
        <v>6.625184624000001</v>
      </c>
      <c r="M1162" s="310">
        <f>VLOOKUP(H1162,'Details of Feeder LEvel'!H:N,7,FALSE)</f>
        <v>0</v>
      </c>
      <c r="N1162" s="310">
        <f t="shared" si="18"/>
        <v>-68.218221882910939</v>
      </c>
      <c r="O1162" s="310">
        <v>-65.299874279613206</v>
      </c>
      <c r="P1162" s="309" t="s">
        <v>15063</v>
      </c>
      <c r="Q1162" s="311"/>
    </row>
    <row r="1163" spans="1:17" s="312" customFormat="1" x14ac:dyDescent="0.3">
      <c r="A1163" s="307">
        <v>1160</v>
      </c>
      <c r="B1163" s="308" t="s">
        <v>3732</v>
      </c>
      <c r="C1163" s="308" t="s">
        <v>14503</v>
      </c>
      <c r="D1163" s="308" t="s">
        <v>14515</v>
      </c>
      <c r="E1163" s="308" t="s">
        <v>14584</v>
      </c>
      <c r="F1163" s="309" t="s">
        <v>3736</v>
      </c>
      <c r="G1163" s="309" t="s">
        <v>3752</v>
      </c>
      <c r="H1163" s="309" t="s">
        <v>3753</v>
      </c>
      <c r="I1163" s="309" t="s">
        <v>2414</v>
      </c>
      <c r="J1163" s="309" t="s">
        <v>15063</v>
      </c>
      <c r="K1163" s="310">
        <v>4.8675037394400009</v>
      </c>
      <c r="L1163" s="310">
        <v>4.6634447000000003</v>
      </c>
      <c r="M1163" s="310">
        <f>VLOOKUP(H1163,'Details of Feeder LEvel'!H:N,7,FALSE)</f>
        <v>0.14499999999999957</v>
      </c>
      <c r="N1163" s="310">
        <f t="shared" si="18"/>
        <v>4.1922728848992579</v>
      </c>
      <c r="O1163" s="310">
        <v>11.04287758768594</v>
      </c>
      <c r="P1163" s="309" t="s">
        <v>15063</v>
      </c>
      <c r="Q1163" s="311"/>
    </row>
    <row r="1164" spans="1:17" s="312" customFormat="1" x14ac:dyDescent="0.3">
      <c r="A1164" s="307">
        <v>1161</v>
      </c>
      <c r="B1164" s="308" t="s">
        <v>3732</v>
      </c>
      <c r="C1164" s="308" t="s">
        <v>14466</v>
      </c>
      <c r="D1164" s="308" t="s">
        <v>14470</v>
      </c>
      <c r="E1164" s="308" t="s">
        <v>14487</v>
      </c>
      <c r="F1164" s="309" t="s">
        <v>3016</v>
      </c>
      <c r="G1164" s="309" t="s">
        <v>4359</v>
      </c>
      <c r="H1164" s="309" t="s">
        <v>4360</v>
      </c>
      <c r="I1164" s="309" t="s">
        <v>2425</v>
      </c>
      <c r="J1164" s="309" t="s">
        <v>15063</v>
      </c>
      <c r="K1164" s="310">
        <v>0.89040000000000097</v>
      </c>
      <c r="L1164" s="310">
        <v>0.82438424999999416</v>
      </c>
      <c r="M1164" s="310">
        <f>VLOOKUP(H1164,'Details of Feeder LEvel'!H:N,7,FALSE)</f>
        <v>2.5764</v>
      </c>
      <c r="N1164" s="310">
        <f t="shared" si="18"/>
        <v>7.414167789758169</v>
      </c>
      <c r="O1164" s="310">
        <v>7.4141677897581744</v>
      </c>
      <c r="P1164" s="309" t="s">
        <v>15063</v>
      </c>
      <c r="Q1164" s="311"/>
    </row>
    <row r="1165" spans="1:17" s="312" customFormat="1" x14ac:dyDescent="0.3">
      <c r="A1165" s="307">
        <v>1162</v>
      </c>
      <c r="B1165" s="308" t="s">
        <v>3732</v>
      </c>
      <c r="C1165" s="308" t="s">
        <v>14466</v>
      </c>
      <c r="D1165" s="308" t="s">
        <v>14470</v>
      </c>
      <c r="E1165" s="308" t="s">
        <v>14487</v>
      </c>
      <c r="F1165" s="309" t="s">
        <v>3016</v>
      </c>
      <c r="G1165" s="309" t="s">
        <v>4363</v>
      </c>
      <c r="H1165" s="309" t="s">
        <v>4364</v>
      </c>
      <c r="I1165" s="309" t="s">
        <v>2414</v>
      </c>
      <c r="J1165" s="309" t="s">
        <v>15063</v>
      </c>
      <c r="K1165" s="310">
        <v>2.8467600000000006</v>
      </c>
      <c r="L1165" s="310">
        <v>2.6641011999999993</v>
      </c>
      <c r="M1165" s="310">
        <f>VLOOKUP(H1165,'Details of Feeder LEvel'!H:N,7,FALSE)</f>
        <v>0.8580000000000001</v>
      </c>
      <c r="N1165" s="310">
        <f t="shared" si="18"/>
        <v>6.4163751071393893</v>
      </c>
      <c r="O1165" s="310">
        <v>7.3166803529853164</v>
      </c>
      <c r="P1165" s="309" t="s">
        <v>15063</v>
      </c>
      <c r="Q1165" s="311"/>
    </row>
    <row r="1166" spans="1:17" s="312" customFormat="1" x14ac:dyDescent="0.3">
      <c r="A1166" s="307">
        <v>1163</v>
      </c>
      <c r="B1166" s="308" t="s">
        <v>3732</v>
      </c>
      <c r="C1166" s="308" t="s">
        <v>14503</v>
      </c>
      <c r="D1166" s="308" t="s">
        <v>14538</v>
      </c>
      <c r="E1166" s="308" t="s">
        <v>14645</v>
      </c>
      <c r="F1166" s="309" t="s">
        <v>3879</v>
      </c>
      <c r="G1166" s="309" t="s">
        <v>3880</v>
      </c>
      <c r="H1166" s="309" t="s">
        <v>3881</v>
      </c>
      <c r="I1166" s="309" t="s">
        <v>2405</v>
      </c>
      <c r="J1166" s="309" t="s">
        <v>15063</v>
      </c>
      <c r="K1166" s="310">
        <v>0.94464300000000034</v>
      </c>
      <c r="L1166" s="310">
        <v>0.90071710050000031</v>
      </c>
      <c r="M1166" s="310">
        <f>VLOOKUP(H1166,'Details of Feeder LEvel'!H:N,7,FALSE)</f>
        <v>0</v>
      </c>
      <c r="N1166" s="310">
        <f t="shared" si="18"/>
        <v>4.6500000000000012</v>
      </c>
      <c r="O1166" s="310">
        <v>4.6499999999999986</v>
      </c>
      <c r="P1166" s="309" t="s">
        <v>15063</v>
      </c>
      <c r="Q1166" s="311"/>
    </row>
    <row r="1167" spans="1:17" s="312" customFormat="1" x14ac:dyDescent="0.3">
      <c r="A1167" s="307">
        <v>1164</v>
      </c>
      <c r="B1167" s="308" t="s">
        <v>3732</v>
      </c>
      <c r="C1167" s="308" t="s">
        <v>14503</v>
      </c>
      <c r="D1167" s="308" t="s">
        <v>14538</v>
      </c>
      <c r="E1167" s="308" t="s">
        <v>14646</v>
      </c>
      <c r="F1167" s="309" t="s">
        <v>3915</v>
      </c>
      <c r="G1167" s="309" t="s">
        <v>3916</v>
      </c>
      <c r="H1167" s="309" t="s">
        <v>3917</v>
      </c>
      <c r="I1167" s="309" t="s">
        <v>2405</v>
      </c>
      <c r="J1167" s="309" t="s">
        <v>15063</v>
      </c>
      <c r="K1167" s="310">
        <v>3.2540000000000009</v>
      </c>
      <c r="L1167" s="310">
        <v>3.1996582000000009</v>
      </c>
      <c r="M1167" s="310">
        <f>VLOOKUP(H1167,'Details of Feeder LEvel'!H:N,7,FALSE)</f>
        <v>0</v>
      </c>
      <c r="N1167" s="310">
        <f t="shared" si="18"/>
        <v>1.6699999999999993</v>
      </c>
      <c r="O1167" s="310">
        <v>12.478970157674741</v>
      </c>
      <c r="P1167" s="309" t="s">
        <v>15063</v>
      </c>
      <c r="Q1167" s="311"/>
    </row>
    <row r="1168" spans="1:17" s="312" customFormat="1" x14ac:dyDescent="0.3">
      <c r="A1168" s="307">
        <v>1165</v>
      </c>
      <c r="B1168" s="308" t="s">
        <v>3732</v>
      </c>
      <c r="C1168" s="308" t="s">
        <v>14503</v>
      </c>
      <c r="D1168" s="308" t="s">
        <v>14538</v>
      </c>
      <c r="E1168" s="308" t="s">
        <v>14646</v>
      </c>
      <c r="F1168" s="309" t="s">
        <v>3915</v>
      </c>
      <c r="G1168" s="309" t="s">
        <v>3918</v>
      </c>
      <c r="H1168" s="309" t="s">
        <v>3919</v>
      </c>
      <c r="I1168" s="309" t="s">
        <v>2405</v>
      </c>
      <c r="J1168" s="309" t="s">
        <v>15063</v>
      </c>
      <c r="K1168" s="310">
        <v>2.898600000000001</v>
      </c>
      <c r="L1168" s="310">
        <v>2.8133811600000009</v>
      </c>
      <c r="M1168" s="310">
        <f>VLOOKUP(H1168,'Details of Feeder LEvel'!H:N,7,FALSE)</f>
        <v>0</v>
      </c>
      <c r="N1168" s="310">
        <f t="shared" si="18"/>
        <v>2.9399999999999995</v>
      </c>
      <c r="O1168" s="310">
        <v>4.211111780829202</v>
      </c>
      <c r="P1168" s="309" t="s">
        <v>15063</v>
      </c>
      <c r="Q1168" s="311"/>
    </row>
    <row r="1169" spans="1:17" s="312" customFormat="1" x14ac:dyDescent="0.3">
      <c r="A1169" s="307">
        <v>1166</v>
      </c>
      <c r="B1169" s="308" t="s">
        <v>3732</v>
      </c>
      <c r="C1169" s="308" t="s">
        <v>14503</v>
      </c>
      <c r="D1169" s="308" t="s">
        <v>14538</v>
      </c>
      <c r="E1169" s="308" t="s">
        <v>14646</v>
      </c>
      <c r="F1169" s="309" t="s">
        <v>3915</v>
      </c>
      <c r="G1169" s="309" t="s">
        <v>3920</v>
      </c>
      <c r="H1169" s="309" t="s">
        <v>3921</v>
      </c>
      <c r="I1169" s="309" t="s">
        <v>2405</v>
      </c>
      <c r="J1169" s="309" t="s">
        <v>15063</v>
      </c>
      <c r="K1169" s="310">
        <v>3.1753199999999993</v>
      </c>
      <c r="L1169" s="310">
        <v>3.0019475279999992</v>
      </c>
      <c r="M1169" s="310">
        <f>VLOOKUP(H1169,'Details of Feeder LEvel'!H:N,7,FALSE)</f>
        <v>0</v>
      </c>
      <c r="N1169" s="310">
        <f t="shared" si="18"/>
        <v>5.4600000000000026</v>
      </c>
      <c r="O1169" s="310">
        <v>9.0202531931873224</v>
      </c>
      <c r="P1169" s="309" t="s">
        <v>15063</v>
      </c>
      <c r="Q1169" s="311"/>
    </row>
    <row r="1170" spans="1:17" s="312" customFormat="1" x14ac:dyDescent="0.3">
      <c r="A1170" s="307">
        <v>1167</v>
      </c>
      <c r="B1170" s="308" t="s">
        <v>3732</v>
      </c>
      <c r="C1170" s="308" t="s">
        <v>14503</v>
      </c>
      <c r="D1170" s="308" t="s">
        <v>14538</v>
      </c>
      <c r="E1170" s="308" t="s">
        <v>14646</v>
      </c>
      <c r="F1170" s="309" t="s">
        <v>3915</v>
      </c>
      <c r="G1170" s="309" t="s">
        <v>3922</v>
      </c>
      <c r="H1170" s="309" t="s">
        <v>14647</v>
      </c>
      <c r="I1170" s="309" t="s">
        <v>2405</v>
      </c>
      <c r="J1170" s="309" t="s">
        <v>15063</v>
      </c>
      <c r="K1170" s="310">
        <v>1.9213600000000008</v>
      </c>
      <c r="L1170" s="310">
        <v>1.7434420640000008</v>
      </c>
      <c r="M1170" s="310">
        <f>VLOOKUP(H1170,'Details of Feeder LEvel'!H:N,7,FALSE)</f>
        <v>0</v>
      </c>
      <c r="N1170" s="310">
        <f t="shared" si="18"/>
        <v>9.259999999999998</v>
      </c>
      <c r="O1170" s="310">
        <v>10.11432032394608</v>
      </c>
      <c r="P1170" s="309" t="s">
        <v>15063</v>
      </c>
      <c r="Q1170" s="311"/>
    </row>
    <row r="1171" spans="1:17" s="312" customFormat="1" x14ac:dyDescent="0.3">
      <c r="A1171" s="307">
        <v>1168</v>
      </c>
      <c r="B1171" s="308" t="s">
        <v>3732</v>
      </c>
      <c r="C1171" s="308" t="s">
        <v>14503</v>
      </c>
      <c r="D1171" s="308" t="s">
        <v>14515</v>
      </c>
      <c r="E1171" s="308" t="s">
        <v>14534</v>
      </c>
      <c r="F1171" s="309" t="s">
        <v>3796</v>
      </c>
      <c r="G1171" s="309" t="s">
        <v>2717</v>
      </c>
      <c r="H1171" s="309" t="s">
        <v>14648</v>
      </c>
      <c r="I1171" s="309" t="s">
        <v>2405</v>
      </c>
      <c r="J1171" s="309" t="s">
        <v>15063</v>
      </c>
      <c r="K1171" s="310">
        <v>3.6304764528815427</v>
      </c>
      <c r="L1171" s="310">
        <v>3.1161347149865049</v>
      </c>
      <c r="M1171" s="310">
        <f>VLOOKUP(H1171,'Details of Feeder LEvel'!H:N,7,FALSE)</f>
        <v>0</v>
      </c>
      <c r="N1171" s="310">
        <f t="shared" si="18"/>
        <v>14.167334358739611</v>
      </c>
      <c r="O1171" s="310">
        <v>14.167334358739614</v>
      </c>
      <c r="P1171" s="309" t="s">
        <v>15063</v>
      </c>
      <c r="Q1171" s="311"/>
    </row>
    <row r="1172" spans="1:17" s="312" customFormat="1" x14ac:dyDescent="0.3">
      <c r="A1172" s="307">
        <v>1169</v>
      </c>
      <c r="B1172" s="308" t="s">
        <v>3732</v>
      </c>
      <c r="C1172" s="308" t="s">
        <v>14503</v>
      </c>
      <c r="D1172" s="308" t="s">
        <v>14515</v>
      </c>
      <c r="E1172" s="308" t="s">
        <v>14534</v>
      </c>
      <c r="F1172" s="309" t="s">
        <v>3796</v>
      </c>
      <c r="G1172" s="309" t="s">
        <v>3799</v>
      </c>
      <c r="H1172" s="309" t="s">
        <v>14649</v>
      </c>
      <c r="I1172" s="309" t="s">
        <v>2405</v>
      </c>
      <c r="J1172" s="309" t="s">
        <v>15063</v>
      </c>
      <c r="K1172" s="310">
        <v>5.0764434398867087</v>
      </c>
      <c r="L1172" s="310">
        <v>4.446157992318323</v>
      </c>
      <c r="M1172" s="310">
        <f>VLOOKUP(H1172,'Details of Feeder LEvel'!H:N,7,FALSE)</f>
        <v>0</v>
      </c>
      <c r="N1172" s="310">
        <f t="shared" si="18"/>
        <v>12.415886339166065</v>
      </c>
      <c r="O1172" s="310">
        <v>12.415886339166061</v>
      </c>
      <c r="P1172" s="309" t="s">
        <v>15063</v>
      </c>
      <c r="Q1172" s="311"/>
    </row>
    <row r="1173" spans="1:17" s="312" customFormat="1" x14ac:dyDescent="0.3">
      <c r="A1173" s="307">
        <v>1170</v>
      </c>
      <c r="B1173" s="308" t="s">
        <v>3732</v>
      </c>
      <c r="C1173" s="308" t="s">
        <v>14503</v>
      </c>
      <c r="D1173" s="308" t="s">
        <v>14515</v>
      </c>
      <c r="E1173" s="308" t="s">
        <v>14534</v>
      </c>
      <c r="F1173" s="309" t="s">
        <v>3796</v>
      </c>
      <c r="G1173" s="309" t="s">
        <v>3797</v>
      </c>
      <c r="H1173" s="309" t="s">
        <v>14650</v>
      </c>
      <c r="I1173" s="309" t="s">
        <v>2405</v>
      </c>
      <c r="J1173" s="309" t="s">
        <v>15063</v>
      </c>
      <c r="K1173" s="310">
        <v>4.8847661879618656</v>
      </c>
      <c r="L1173" s="310">
        <v>4.4493029999999996</v>
      </c>
      <c r="M1173" s="310">
        <f>VLOOKUP(H1173,'Details of Feeder LEvel'!H:N,7,FALSE)</f>
        <v>0</v>
      </c>
      <c r="N1173" s="310">
        <f t="shared" si="18"/>
        <v>8.9147191739705356</v>
      </c>
      <c r="O1173" s="310">
        <v>8.9147191739705196</v>
      </c>
      <c r="P1173" s="309" t="s">
        <v>15063</v>
      </c>
      <c r="Q1173" s="311"/>
    </row>
    <row r="1174" spans="1:17" s="312" customFormat="1" x14ac:dyDescent="0.3">
      <c r="A1174" s="307">
        <v>1171</v>
      </c>
      <c r="B1174" s="308" t="s">
        <v>3732</v>
      </c>
      <c r="C1174" s="308" t="s">
        <v>14503</v>
      </c>
      <c r="D1174" s="308" t="s">
        <v>14515</v>
      </c>
      <c r="E1174" s="308" t="s">
        <v>14534</v>
      </c>
      <c r="F1174" s="309" t="s">
        <v>3796</v>
      </c>
      <c r="G1174" s="309" t="s">
        <v>3798</v>
      </c>
      <c r="H1174" s="309" t="s">
        <v>14651</v>
      </c>
      <c r="I1174" s="309" t="s">
        <v>2405</v>
      </c>
      <c r="J1174" s="309" t="s">
        <v>15063</v>
      </c>
      <c r="K1174" s="310">
        <v>5.0306293355849174</v>
      </c>
      <c r="L1174" s="310">
        <v>4.619825800000001</v>
      </c>
      <c r="M1174" s="310">
        <f>VLOOKUP(H1174,'Details of Feeder LEvel'!H:N,7,FALSE)</f>
        <v>0</v>
      </c>
      <c r="N1174" s="310">
        <f t="shared" si="18"/>
        <v>8.1660465953839125</v>
      </c>
      <c r="O1174" s="310">
        <v>8.166046595383925</v>
      </c>
      <c r="P1174" s="309" t="s">
        <v>15063</v>
      </c>
      <c r="Q1174" s="311"/>
    </row>
    <row r="1175" spans="1:17" s="312" customFormat="1" x14ac:dyDescent="0.3">
      <c r="A1175" s="307">
        <v>1172</v>
      </c>
      <c r="B1175" s="308" t="s">
        <v>3732</v>
      </c>
      <c r="C1175" s="308" t="s">
        <v>14466</v>
      </c>
      <c r="D1175" s="308" t="s">
        <v>4648</v>
      </c>
      <c r="E1175" s="308" t="s">
        <v>14568</v>
      </c>
      <c r="F1175" s="309" t="s">
        <v>4774</v>
      </c>
      <c r="G1175" s="309" t="s">
        <v>4777</v>
      </c>
      <c r="H1175" s="309" t="s">
        <v>4776</v>
      </c>
      <c r="I1175" s="309" t="s">
        <v>2432</v>
      </c>
      <c r="J1175" s="309" t="s">
        <v>15063</v>
      </c>
      <c r="K1175" s="310">
        <v>3.0373600000000001</v>
      </c>
      <c r="L1175" s="310">
        <v>2.7670349600000002</v>
      </c>
      <c r="M1175" s="310" t="e">
        <f>VLOOKUP(H1175,'Details of Feeder LEvel'!H:N,7,FALSE)</f>
        <v>#N/A</v>
      </c>
      <c r="N1175" s="310">
        <f t="shared" si="18"/>
        <v>8.8999999999999968</v>
      </c>
      <c r="O1175" s="310">
        <v>8.8999999999999968</v>
      </c>
      <c r="P1175" s="309" t="s">
        <v>15063</v>
      </c>
      <c r="Q1175" s="311"/>
    </row>
    <row r="1176" spans="1:17" s="312" customFormat="1" x14ac:dyDescent="0.3">
      <c r="A1176" s="307">
        <v>1173</v>
      </c>
      <c r="B1176" s="308" t="s">
        <v>3732</v>
      </c>
      <c r="C1176" s="308" t="s">
        <v>14466</v>
      </c>
      <c r="D1176" s="308" t="s">
        <v>4648</v>
      </c>
      <c r="E1176" s="308" t="s">
        <v>14568</v>
      </c>
      <c r="F1176" s="309" t="s">
        <v>4774</v>
      </c>
      <c r="G1176" s="309" t="s">
        <v>4891</v>
      </c>
      <c r="H1176" s="309" t="s">
        <v>4892</v>
      </c>
      <c r="I1176" s="309" t="s">
        <v>2405</v>
      </c>
      <c r="J1176" s="309" t="s">
        <v>15063</v>
      </c>
      <c r="K1176" s="310">
        <v>2.1990799999999999</v>
      </c>
      <c r="L1176" s="310">
        <v>3.5852693499999999</v>
      </c>
      <c r="M1176" s="310">
        <f>VLOOKUP(H1176,'Details of Feeder LEvel'!H:N,7,FALSE)</f>
        <v>0</v>
      </c>
      <c r="N1176" s="310">
        <f t="shared" si="18"/>
        <v>-63.034966895247102</v>
      </c>
      <c r="O1176" s="310">
        <v>-58.46297707208339</v>
      </c>
      <c r="P1176" s="309" t="s">
        <v>15063</v>
      </c>
      <c r="Q1176" s="311"/>
    </row>
    <row r="1177" spans="1:17" s="312" customFormat="1" x14ac:dyDescent="0.3">
      <c r="A1177" s="307">
        <v>1174</v>
      </c>
      <c r="B1177" s="308" t="s">
        <v>3732</v>
      </c>
      <c r="C1177" s="308" t="s">
        <v>14466</v>
      </c>
      <c r="D1177" s="308" t="s">
        <v>4648</v>
      </c>
      <c r="E1177" s="308" t="s">
        <v>14568</v>
      </c>
      <c r="F1177" s="309" t="s">
        <v>4774</v>
      </c>
      <c r="G1177" s="309" t="s">
        <v>4781</v>
      </c>
      <c r="H1177" s="309" t="s">
        <v>4778</v>
      </c>
      <c r="I1177" s="309" t="s">
        <v>2432</v>
      </c>
      <c r="J1177" s="309" t="s">
        <v>15063</v>
      </c>
      <c r="K1177" s="310">
        <v>4.7430000000000021</v>
      </c>
      <c r="L1177" s="310">
        <v>4.3128099000000022</v>
      </c>
      <c r="M1177" s="310">
        <f>VLOOKUP(H1177,'Details of Feeder LEvel'!H:N,7,FALSE)</f>
        <v>0</v>
      </c>
      <c r="N1177" s="310">
        <f t="shared" si="18"/>
        <v>9.069999999999995</v>
      </c>
      <c r="O1177" s="310">
        <v>9.07</v>
      </c>
      <c r="P1177" s="309" t="s">
        <v>15063</v>
      </c>
      <c r="Q1177" s="311"/>
    </row>
    <row r="1178" spans="1:17" s="312" customFormat="1" x14ac:dyDescent="0.3">
      <c r="A1178" s="307">
        <v>1175</v>
      </c>
      <c r="B1178" s="308" t="s">
        <v>3732</v>
      </c>
      <c r="C1178" s="308" t="s">
        <v>14466</v>
      </c>
      <c r="D1178" s="308" t="s">
        <v>4648</v>
      </c>
      <c r="E1178" s="308" t="s">
        <v>14568</v>
      </c>
      <c r="F1178" s="309" t="s">
        <v>4774</v>
      </c>
      <c r="G1178" s="309" t="s">
        <v>4893</v>
      </c>
      <c r="H1178" s="309" t="s">
        <v>4894</v>
      </c>
      <c r="I1178" s="309" t="s">
        <v>2405</v>
      </c>
      <c r="J1178" s="309" t="s">
        <v>15063</v>
      </c>
      <c r="K1178" s="310">
        <v>3.19868</v>
      </c>
      <c r="L1178" s="310">
        <v>2.879451736</v>
      </c>
      <c r="M1178" s="310">
        <f>VLOOKUP(H1178,'Details of Feeder LEvel'!H:N,7,FALSE)</f>
        <v>0</v>
      </c>
      <c r="N1178" s="310">
        <f t="shared" si="18"/>
        <v>9.9799999999999969</v>
      </c>
      <c r="O1178" s="310">
        <v>9.98</v>
      </c>
      <c r="P1178" s="309" t="s">
        <v>15063</v>
      </c>
      <c r="Q1178" s="311"/>
    </row>
    <row r="1179" spans="1:17" s="312" customFormat="1" x14ac:dyDescent="0.3">
      <c r="A1179" s="307">
        <v>1176</v>
      </c>
      <c r="B1179" s="308" t="s">
        <v>3732</v>
      </c>
      <c r="C1179" s="308" t="s">
        <v>14466</v>
      </c>
      <c r="D1179" s="308" t="s">
        <v>4648</v>
      </c>
      <c r="E1179" s="308" t="s">
        <v>14528</v>
      </c>
      <c r="F1179" s="309" t="s">
        <v>4774</v>
      </c>
      <c r="G1179" s="309" t="s">
        <v>14652</v>
      </c>
      <c r="H1179" s="309" t="s">
        <v>5189</v>
      </c>
      <c r="I1179" s="309" t="s">
        <v>2405</v>
      </c>
      <c r="J1179" s="309" t="s">
        <v>15063</v>
      </c>
      <c r="K1179" s="310">
        <v>3.82328</v>
      </c>
      <c r="L1179" s="310">
        <v>3.5921052999999996</v>
      </c>
      <c r="M1179" s="310">
        <f>VLOOKUP(H1179,'Details of Feeder LEvel'!H:N,7,FALSE)</f>
        <v>0.19499999999999984</v>
      </c>
      <c r="N1179" s="310">
        <f t="shared" si="18"/>
        <v>6.0465019564353222</v>
      </c>
      <c r="O1179" s="310">
        <v>6.1586002354537817</v>
      </c>
      <c r="P1179" s="309" t="s">
        <v>15063</v>
      </c>
      <c r="Q1179" s="311"/>
    </row>
    <row r="1180" spans="1:17" s="312" customFormat="1" x14ac:dyDescent="0.3">
      <c r="A1180" s="307">
        <v>1177</v>
      </c>
      <c r="B1180" s="308" t="s">
        <v>3732</v>
      </c>
      <c r="C1180" s="308" t="s">
        <v>14466</v>
      </c>
      <c r="D1180" s="308" t="s">
        <v>4648</v>
      </c>
      <c r="E1180" s="308" t="s">
        <v>14528</v>
      </c>
      <c r="F1180" s="309" t="s">
        <v>4774</v>
      </c>
      <c r="G1180" s="309" t="s">
        <v>5190</v>
      </c>
      <c r="H1180" s="309" t="s">
        <v>5191</v>
      </c>
      <c r="I1180" s="309" t="s">
        <v>2405</v>
      </c>
      <c r="J1180" s="309" t="s">
        <v>15063</v>
      </c>
      <c r="K1180" s="310">
        <v>3.6860799999999991</v>
      </c>
      <c r="L1180" s="310">
        <v>3.4609635000000001</v>
      </c>
      <c r="M1180" s="310">
        <f>VLOOKUP(H1180,'Details of Feeder LEvel'!H:N,7,FALSE)</f>
        <v>0</v>
      </c>
      <c r="N1180" s="310">
        <f t="shared" si="18"/>
        <v>6.1072060291691743</v>
      </c>
      <c r="O1180" s="310">
        <v>6.107206029169177</v>
      </c>
      <c r="P1180" s="309" t="s">
        <v>15063</v>
      </c>
      <c r="Q1180" s="311"/>
    </row>
    <row r="1181" spans="1:17" s="312" customFormat="1" x14ac:dyDescent="0.3">
      <c r="A1181" s="307">
        <v>1178</v>
      </c>
      <c r="B1181" s="308" t="s">
        <v>3732</v>
      </c>
      <c r="C1181" s="308" t="s">
        <v>14466</v>
      </c>
      <c r="D1181" s="308" t="s">
        <v>4648</v>
      </c>
      <c r="E1181" s="308" t="s">
        <v>14568</v>
      </c>
      <c r="F1181" s="309" t="s">
        <v>4774</v>
      </c>
      <c r="G1181" s="309" t="s">
        <v>4895</v>
      </c>
      <c r="H1181" s="309" t="s">
        <v>4896</v>
      </c>
      <c r="I1181" s="309" t="s">
        <v>2405</v>
      </c>
      <c r="J1181" s="309" t="s">
        <v>15063</v>
      </c>
      <c r="K1181" s="310">
        <v>1.2245600000000001</v>
      </c>
      <c r="L1181" s="310">
        <v>1.2063140560000001</v>
      </c>
      <c r="M1181" s="310">
        <f>VLOOKUP(H1181,'Details of Feeder LEvel'!H:N,7,FALSE)</f>
        <v>0</v>
      </c>
      <c r="N1181" s="310">
        <f t="shared" si="18"/>
        <v>1.4900000000000011</v>
      </c>
      <c r="O1181" s="310">
        <v>1.4900000000000024</v>
      </c>
      <c r="P1181" s="309" t="s">
        <v>15063</v>
      </c>
      <c r="Q1181" s="311"/>
    </row>
    <row r="1182" spans="1:17" s="312" customFormat="1" x14ac:dyDescent="0.3">
      <c r="A1182" s="307">
        <v>1179</v>
      </c>
      <c r="B1182" s="308" t="s">
        <v>3732</v>
      </c>
      <c r="C1182" s="308" t="s">
        <v>14466</v>
      </c>
      <c r="D1182" s="308" t="s">
        <v>4648</v>
      </c>
      <c r="E1182" s="308" t="s">
        <v>14568</v>
      </c>
      <c r="F1182" s="309" t="s">
        <v>4774</v>
      </c>
      <c r="G1182" s="309" t="s">
        <v>4779</v>
      </c>
      <c r="H1182" s="309" t="s">
        <v>4780</v>
      </c>
      <c r="I1182" s="309" t="s">
        <v>2414</v>
      </c>
      <c r="J1182" s="309" t="s">
        <v>15063</v>
      </c>
      <c r="K1182" s="310">
        <v>6.2338799999999992</v>
      </c>
      <c r="L1182" s="310">
        <v>5.634180744</v>
      </c>
      <c r="M1182" s="310">
        <f>VLOOKUP(H1182,'Details of Feeder LEvel'!H:N,7,FALSE)</f>
        <v>1.3500000000000005</v>
      </c>
      <c r="N1182" s="310">
        <f t="shared" si="18"/>
        <v>9.6199999999999886</v>
      </c>
      <c r="O1182" s="310">
        <v>9.6199999999999832</v>
      </c>
      <c r="P1182" s="309" t="s">
        <v>15063</v>
      </c>
      <c r="Q1182" s="311"/>
    </row>
    <row r="1183" spans="1:17" s="312" customFormat="1" x14ac:dyDescent="0.3">
      <c r="A1183" s="307">
        <v>1180</v>
      </c>
      <c r="B1183" s="308" t="s">
        <v>3732</v>
      </c>
      <c r="C1183" s="308" t="s">
        <v>14466</v>
      </c>
      <c r="D1183" s="308" t="s">
        <v>4648</v>
      </c>
      <c r="E1183" s="308" t="s">
        <v>14568</v>
      </c>
      <c r="F1183" s="309" t="s">
        <v>4774</v>
      </c>
      <c r="G1183" s="309" t="s">
        <v>4783</v>
      </c>
      <c r="H1183" s="309" t="s">
        <v>4782</v>
      </c>
      <c r="I1183" s="309" t="s">
        <v>2432</v>
      </c>
      <c r="J1183" s="309" t="s">
        <v>15063</v>
      </c>
      <c r="K1183" s="310">
        <v>4.9012000000000002</v>
      </c>
      <c r="L1183" s="310">
        <v>4.44930936</v>
      </c>
      <c r="M1183" s="310">
        <f>VLOOKUP(H1183,'Details of Feeder LEvel'!H:N,7,FALSE)</f>
        <v>0</v>
      </c>
      <c r="N1183" s="310">
        <f t="shared" si="18"/>
        <v>9.2200000000000042</v>
      </c>
      <c r="O1183" s="310">
        <v>9.2199999999999953</v>
      </c>
      <c r="P1183" s="309" t="s">
        <v>15063</v>
      </c>
      <c r="Q1183" s="311"/>
    </row>
    <row r="1184" spans="1:17" s="312" customFormat="1" x14ac:dyDescent="0.3">
      <c r="A1184" s="307">
        <v>1181</v>
      </c>
      <c r="B1184" s="308" t="s">
        <v>3732</v>
      </c>
      <c r="C1184" s="308" t="s">
        <v>14466</v>
      </c>
      <c r="D1184" s="308" t="s">
        <v>4648</v>
      </c>
      <c r="E1184" s="308" t="s">
        <v>14528</v>
      </c>
      <c r="F1184" s="309" t="s">
        <v>4774</v>
      </c>
      <c r="G1184" s="309" t="s">
        <v>5192</v>
      </c>
      <c r="H1184" s="309" t="s">
        <v>5193</v>
      </c>
      <c r="I1184" s="309" t="s">
        <v>2405</v>
      </c>
      <c r="J1184" s="309" t="s">
        <v>15063</v>
      </c>
      <c r="K1184" s="310">
        <v>1.8093599999999999</v>
      </c>
      <c r="L1184" s="310">
        <v>1.7070750799999999</v>
      </c>
      <c r="M1184" s="310">
        <f>VLOOKUP(H1184,'Details of Feeder LEvel'!H:N,7,FALSE)</f>
        <v>0</v>
      </c>
      <c r="N1184" s="310">
        <f t="shared" si="18"/>
        <v>5.6530994384754836</v>
      </c>
      <c r="O1184" s="310">
        <v>5.6530994384754729</v>
      </c>
      <c r="P1184" s="309" t="s">
        <v>15063</v>
      </c>
      <c r="Q1184" s="311"/>
    </row>
    <row r="1185" spans="1:17" s="312" customFormat="1" x14ac:dyDescent="0.3">
      <c r="A1185" s="307">
        <v>1182</v>
      </c>
      <c r="B1185" s="308" t="s">
        <v>3732</v>
      </c>
      <c r="C1185" s="308" t="s">
        <v>14466</v>
      </c>
      <c r="D1185" s="308" t="s">
        <v>4648</v>
      </c>
      <c r="E1185" s="308" t="s">
        <v>14568</v>
      </c>
      <c r="F1185" s="309" t="s">
        <v>4774</v>
      </c>
      <c r="G1185" s="309" t="s">
        <v>4897</v>
      </c>
      <c r="H1185" s="309" t="s">
        <v>4898</v>
      </c>
      <c r="I1185" s="309" t="s">
        <v>2432</v>
      </c>
      <c r="J1185" s="309" t="s">
        <v>15063</v>
      </c>
      <c r="K1185" s="310">
        <v>2.2744399999999998</v>
      </c>
      <c r="L1185" s="310">
        <v>3.4940845999999999</v>
      </c>
      <c r="M1185" s="310">
        <f>VLOOKUP(H1185,'Details of Feeder LEvel'!H:N,7,FALSE)</f>
        <v>0</v>
      </c>
      <c r="N1185" s="310">
        <f t="shared" si="18"/>
        <v>-53.623951390232328</v>
      </c>
      <c r="O1185" s="310">
        <v>-53.623951390232328</v>
      </c>
      <c r="P1185" s="309" t="s">
        <v>15063</v>
      </c>
      <c r="Q1185" s="311"/>
    </row>
    <row r="1186" spans="1:17" s="312" customFormat="1" x14ac:dyDescent="0.3">
      <c r="A1186" s="307">
        <v>1183</v>
      </c>
      <c r="B1186" s="308" t="s">
        <v>3732</v>
      </c>
      <c r="C1186" s="308" t="s">
        <v>14466</v>
      </c>
      <c r="D1186" s="308" t="s">
        <v>4648</v>
      </c>
      <c r="E1186" s="308" t="s">
        <v>14568</v>
      </c>
      <c r="F1186" s="309" t="s">
        <v>4774</v>
      </c>
      <c r="G1186" s="309" t="s">
        <v>4785</v>
      </c>
      <c r="H1186" s="309" t="s">
        <v>4784</v>
      </c>
      <c r="I1186" s="309" t="s">
        <v>2432</v>
      </c>
      <c r="J1186" s="309" t="s">
        <v>15063</v>
      </c>
      <c r="K1186" s="310">
        <v>2.0784799999999994</v>
      </c>
      <c r="L1186" s="310">
        <v>2.0574873519999994</v>
      </c>
      <c r="M1186" s="310">
        <f>VLOOKUP(H1186,'Details of Feeder LEvel'!H:N,7,FALSE)</f>
        <v>0</v>
      </c>
      <c r="N1186" s="310">
        <f t="shared" si="18"/>
        <v>1.0100000000000005</v>
      </c>
      <c r="O1186" s="310">
        <v>2.638511066724547</v>
      </c>
      <c r="P1186" s="309" t="s">
        <v>15063</v>
      </c>
      <c r="Q1186" s="311"/>
    </row>
    <row r="1187" spans="1:17" s="312" customFormat="1" x14ac:dyDescent="0.3">
      <c r="A1187" s="307">
        <v>1184</v>
      </c>
      <c r="B1187" s="308" t="s">
        <v>3732</v>
      </c>
      <c r="C1187" s="308" t="s">
        <v>14466</v>
      </c>
      <c r="D1187" s="308" t="s">
        <v>4648</v>
      </c>
      <c r="E1187" s="308" t="s">
        <v>14528</v>
      </c>
      <c r="F1187" s="309" t="s">
        <v>4774</v>
      </c>
      <c r="G1187" s="309" t="s">
        <v>5194</v>
      </c>
      <c r="H1187" s="309" t="s">
        <v>5195</v>
      </c>
      <c r="I1187" s="309" t="s">
        <v>3324</v>
      </c>
      <c r="J1187" s="309" t="s">
        <v>15063</v>
      </c>
      <c r="K1187" s="310">
        <v>2.2363199999999996</v>
      </c>
      <c r="L1187" s="310">
        <v>2.1091832000000004</v>
      </c>
      <c r="M1187" s="310">
        <f>VLOOKUP(H1187,'Details of Feeder LEvel'!H:N,7,FALSE)</f>
        <v>0.24500000000000011</v>
      </c>
      <c r="N1187" s="310">
        <f t="shared" si="18"/>
        <v>5.6850897903698616</v>
      </c>
      <c r="O1187" s="310">
        <v>19.403706386912067</v>
      </c>
      <c r="P1187" s="309" t="s">
        <v>15063</v>
      </c>
      <c r="Q1187" s="311"/>
    </row>
    <row r="1188" spans="1:17" s="312" customFormat="1" x14ac:dyDescent="0.3">
      <c r="A1188" s="307">
        <v>1185</v>
      </c>
      <c r="B1188" s="308" t="s">
        <v>3732</v>
      </c>
      <c r="C1188" s="308" t="s">
        <v>14466</v>
      </c>
      <c r="D1188" s="308" t="s">
        <v>4648</v>
      </c>
      <c r="E1188" s="308" t="s">
        <v>14528</v>
      </c>
      <c r="F1188" s="309" t="s">
        <v>4774</v>
      </c>
      <c r="G1188" s="309" t="s">
        <v>14653</v>
      </c>
      <c r="H1188" s="309" t="s">
        <v>5196</v>
      </c>
      <c r="I1188" s="309" t="s">
        <v>2405</v>
      </c>
      <c r="J1188" s="309" t="s">
        <v>15063</v>
      </c>
      <c r="K1188" s="310">
        <v>3.4542000000000042</v>
      </c>
      <c r="L1188" s="310">
        <v>3.2787044999999999</v>
      </c>
      <c r="M1188" s="310">
        <f>VLOOKUP(H1188,'Details of Feeder LEvel'!H:N,7,FALSE)</f>
        <v>0.43000000000000016</v>
      </c>
      <c r="N1188" s="310">
        <f t="shared" si="18"/>
        <v>5.0806409588328423</v>
      </c>
      <c r="O1188" s="310">
        <v>5.0806409588328494</v>
      </c>
      <c r="P1188" s="309" t="s">
        <v>15063</v>
      </c>
      <c r="Q1188" s="311"/>
    </row>
    <row r="1189" spans="1:17" s="312" customFormat="1" x14ac:dyDescent="0.3">
      <c r="A1189" s="307">
        <v>1186</v>
      </c>
      <c r="B1189" s="308" t="s">
        <v>3732</v>
      </c>
      <c r="C1189" s="308" t="s">
        <v>14466</v>
      </c>
      <c r="D1189" s="308" t="s">
        <v>4648</v>
      </c>
      <c r="E1189" s="308" t="s">
        <v>14568</v>
      </c>
      <c r="F1189" s="309" t="s">
        <v>4774</v>
      </c>
      <c r="G1189" s="309" t="s">
        <v>4787</v>
      </c>
      <c r="H1189" s="309" t="s">
        <v>4786</v>
      </c>
      <c r="I1189" s="309" t="s">
        <v>2432</v>
      </c>
      <c r="J1189" s="309" t="s">
        <v>15063</v>
      </c>
      <c r="K1189" s="310">
        <v>2.0695999999999986</v>
      </c>
      <c r="L1189" s="310">
        <v>2.0640120799999986</v>
      </c>
      <c r="M1189" s="310">
        <f>VLOOKUP(H1189,'Details of Feeder LEvel'!H:N,7,FALSE)</f>
        <v>0</v>
      </c>
      <c r="N1189" s="310">
        <f t="shared" si="18"/>
        <v>0.26999999999999869</v>
      </c>
      <c r="O1189" s="310">
        <v>0.27000000000001467</v>
      </c>
      <c r="P1189" s="309" t="s">
        <v>15063</v>
      </c>
      <c r="Q1189" s="311"/>
    </row>
    <row r="1190" spans="1:17" s="312" customFormat="1" x14ac:dyDescent="0.3">
      <c r="A1190" s="307">
        <v>1187</v>
      </c>
      <c r="B1190" s="308" t="s">
        <v>3732</v>
      </c>
      <c r="C1190" s="308" t="s">
        <v>14466</v>
      </c>
      <c r="D1190" s="308" t="s">
        <v>4648</v>
      </c>
      <c r="E1190" s="308" t="s">
        <v>14568</v>
      </c>
      <c r="F1190" s="309" t="s">
        <v>4774</v>
      </c>
      <c r="G1190" s="309" t="s">
        <v>4789</v>
      </c>
      <c r="H1190" s="309" t="s">
        <v>4788</v>
      </c>
      <c r="I1190" s="309" t="s">
        <v>2432</v>
      </c>
      <c r="J1190" s="309" t="s">
        <v>15063</v>
      </c>
      <c r="K1190" s="310">
        <v>1.5903999999999996</v>
      </c>
      <c r="L1190" s="310">
        <v>1.5166054399999995</v>
      </c>
      <c r="M1190" s="310">
        <f>VLOOKUP(H1190,'Details of Feeder LEvel'!H:N,7,FALSE)</f>
        <v>0</v>
      </c>
      <c r="N1190" s="310">
        <f t="shared" si="18"/>
        <v>4.640000000000005</v>
      </c>
      <c r="O1190" s="310">
        <v>4.6400000000000219</v>
      </c>
      <c r="P1190" s="309" t="s">
        <v>15063</v>
      </c>
      <c r="Q1190" s="311"/>
    </row>
    <row r="1191" spans="1:17" s="312" customFormat="1" x14ac:dyDescent="0.3">
      <c r="A1191" s="307">
        <v>1188</v>
      </c>
      <c r="B1191" s="308" t="s">
        <v>3732</v>
      </c>
      <c r="C1191" s="308" t="s">
        <v>14466</v>
      </c>
      <c r="D1191" s="308" t="s">
        <v>4648</v>
      </c>
      <c r="E1191" s="308" t="s">
        <v>14568</v>
      </c>
      <c r="F1191" s="309" t="s">
        <v>4774</v>
      </c>
      <c r="G1191" s="309" t="s">
        <v>4899</v>
      </c>
      <c r="H1191" s="309" t="s">
        <v>4900</v>
      </c>
      <c r="I1191" s="309" t="s">
        <v>2405</v>
      </c>
      <c r="J1191" s="309" t="s">
        <v>15063</v>
      </c>
      <c r="K1191" s="310">
        <v>2.9046000000000021</v>
      </c>
      <c r="L1191" s="310">
        <v>2.7088299600000019</v>
      </c>
      <c r="M1191" s="310">
        <f>VLOOKUP(H1191,'Details of Feeder LEvel'!H:N,7,FALSE)</f>
        <v>0</v>
      </c>
      <c r="N1191" s="310">
        <f t="shared" si="18"/>
        <v>6.740000000000002</v>
      </c>
      <c r="O1191" s="310">
        <v>33.463083070887365</v>
      </c>
      <c r="P1191" s="309" t="s">
        <v>15063</v>
      </c>
      <c r="Q1191" s="311"/>
    </row>
    <row r="1192" spans="1:17" s="312" customFormat="1" x14ac:dyDescent="0.3">
      <c r="A1192" s="307">
        <v>1189</v>
      </c>
      <c r="B1192" s="308" t="s">
        <v>3732</v>
      </c>
      <c r="C1192" s="308" t="s">
        <v>14466</v>
      </c>
      <c r="D1192" s="308" t="s">
        <v>4648</v>
      </c>
      <c r="E1192" s="308" t="s">
        <v>14568</v>
      </c>
      <c r="F1192" s="309" t="s">
        <v>4774</v>
      </c>
      <c r="G1192" s="309" t="s">
        <v>4791</v>
      </c>
      <c r="H1192" s="309" t="s">
        <v>4790</v>
      </c>
      <c r="I1192" s="309" t="s">
        <v>2432</v>
      </c>
      <c r="J1192" s="309" t="s">
        <v>15063</v>
      </c>
      <c r="K1192" s="310">
        <v>2.6724799999999989</v>
      </c>
      <c r="L1192" s="310">
        <v>2.502510271999999</v>
      </c>
      <c r="M1192" s="310">
        <f>VLOOKUP(H1192,'Details of Feeder LEvel'!H:N,7,FALSE)</f>
        <v>4.3320000000000025E-2</v>
      </c>
      <c r="N1192" s="310">
        <f t="shared" si="18"/>
        <v>6.3599999999999977</v>
      </c>
      <c r="O1192" s="310">
        <v>6.3599999999999994</v>
      </c>
      <c r="P1192" s="309" t="s">
        <v>15063</v>
      </c>
      <c r="Q1192" s="311"/>
    </row>
    <row r="1193" spans="1:17" s="312" customFormat="1" x14ac:dyDescent="0.3">
      <c r="A1193" s="307">
        <v>1190</v>
      </c>
      <c r="B1193" s="308" t="s">
        <v>3732</v>
      </c>
      <c r="C1193" s="308" t="s">
        <v>14466</v>
      </c>
      <c r="D1193" s="308" t="s">
        <v>4648</v>
      </c>
      <c r="E1193" s="308" t="s">
        <v>14568</v>
      </c>
      <c r="F1193" s="309" t="s">
        <v>4774</v>
      </c>
      <c r="G1193" s="309" t="s">
        <v>4794</v>
      </c>
      <c r="H1193" s="309" t="s">
        <v>4792</v>
      </c>
      <c r="I1193" s="309" t="s">
        <v>2414</v>
      </c>
      <c r="J1193" s="309" t="s">
        <v>15063</v>
      </c>
      <c r="K1193" s="310">
        <v>-0.95</v>
      </c>
      <c r="L1193" s="310">
        <v>-0.90003000000000011</v>
      </c>
      <c r="M1193" s="310">
        <f>VLOOKUP(H1193,'Details of Feeder LEvel'!H:N,7,FALSE)</f>
        <v>0.95</v>
      </c>
      <c r="N1193" s="310">
        <f t="shared" si="18"/>
        <v>5.2599999999999838</v>
      </c>
      <c r="O1193" s="310">
        <v>5.259999999999998</v>
      </c>
      <c r="P1193" s="309" t="s">
        <v>15063</v>
      </c>
      <c r="Q1193" s="311"/>
    </row>
    <row r="1194" spans="1:17" s="312" customFormat="1" x14ac:dyDescent="0.3">
      <c r="A1194" s="307">
        <v>1191</v>
      </c>
      <c r="B1194" s="308" t="s">
        <v>3732</v>
      </c>
      <c r="C1194" s="308" t="s">
        <v>14466</v>
      </c>
      <c r="D1194" s="308" t="s">
        <v>4648</v>
      </c>
      <c r="E1194" s="308" t="s">
        <v>14528</v>
      </c>
      <c r="F1194" s="309" t="s">
        <v>4774</v>
      </c>
      <c r="G1194" s="309" t="s">
        <v>5197</v>
      </c>
      <c r="H1194" s="309" t="s">
        <v>5198</v>
      </c>
      <c r="I1194" s="309" t="s">
        <v>2432</v>
      </c>
      <c r="J1194" s="309" t="s">
        <v>15063</v>
      </c>
      <c r="K1194" s="310">
        <v>1.2155999999999996</v>
      </c>
      <c r="L1194" s="310">
        <v>1.173019</v>
      </c>
      <c r="M1194" s="310">
        <f>VLOOKUP(H1194,'Details of Feeder LEvel'!H:N,7,FALSE)</f>
        <v>0</v>
      </c>
      <c r="N1194" s="310">
        <f t="shared" si="18"/>
        <v>3.5028792365909474</v>
      </c>
      <c r="O1194" s="310">
        <v>4.8099888835826832</v>
      </c>
      <c r="P1194" s="309" t="s">
        <v>15063</v>
      </c>
      <c r="Q1194" s="311"/>
    </row>
    <row r="1195" spans="1:17" s="312" customFormat="1" x14ac:dyDescent="0.3">
      <c r="A1195" s="307">
        <v>1192</v>
      </c>
      <c r="B1195" s="308" t="s">
        <v>3732</v>
      </c>
      <c r="C1195" s="308" t="s">
        <v>14503</v>
      </c>
      <c r="D1195" s="308" t="s">
        <v>14504</v>
      </c>
      <c r="E1195" s="308" t="s">
        <v>14654</v>
      </c>
      <c r="F1195" s="309" t="s">
        <v>4009</v>
      </c>
      <c r="G1195" s="309" t="s">
        <v>4010</v>
      </c>
      <c r="H1195" s="309" t="s">
        <v>4011</v>
      </c>
      <c r="I1195" s="309" t="s">
        <v>2405</v>
      </c>
      <c r="J1195" s="309" t="s">
        <v>15063</v>
      </c>
      <c r="K1195" s="310">
        <v>2.2064980840543438</v>
      </c>
      <c r="L1195" s="310">
        <v>3.5021525000000002</v>
      </c>
      <c r="M1195" s="310">
        <f>VLOOKUP(H1195,'Details of Feeder LEvel'!H:N,7,FALSE)</f>
        <v>2.8415041648967243E-2</v>
      </c>
      <c r="N1195" s="310">
        <f t="shared" si="18"/>
        <v>-58.719942940759239</v>
      </c>
      <c r="O1195" s="310">
        <v>-58.719942940759239</v>
      </c>
      <c r="P1195" s="309" t="s">
        <v>15063</v>
      </c>
      <c r="Q1195" s="311"/>
    </row>
    <row r="1196" spans="1:17" s="312" customFormat="1" x14ac:dyDescent="0.3">
      <c r="A1196" s="307">
        <v>1193</v>
      </c>
      <c r="B1196" s="308" t="s">
        <v>3732</v>
      </c>
      <c r="C1196" s="308" t="s">
        <v>14503</v>
      </c>
      <c r="D1196" s="308" t="s">
        <v>14504</v>
      </c>
      <c r="E1196" s="308" t="s">
        <v>14654</v>
      </c>
      <c r="F1196" s="309" t="s">
        <v>4009</v>
      </c>
      <c r="G1196" s="309" t="s">
        <v>4015</v>
      </c>
      <c r="H1196" s="309" t="s">
        <v>4016</v>
      </c>
      <c r="I1196" s="309" t="s">
        <v>2405</v>
      </c>
      <c r="J1196" s="309" t="s">
        <v>15063</v>
      </c>
      <c r="K1196" s="310">
        <v>1.6074526815517323</v>
      </c>
      <c r="L1196" s="310">
        <v>1.5203287462116282</v>
      </c>
      <c r="M1196" s="310">
        <f>VLOOKUP(H1196,'Details of Feeder LEvel'!H:N,7,FALSE)</f>
        <v>1.5942640934751617E-2</v>
      </c>
      <c r="N1196" s="310">
        <f t="shared" si="18"/>
        <v>5.4200000000000133</v>
      </c>
      <c r="O1196" s="310">
        <v>9.4888201695024321</v>
      </c>
      <c r="P1196" s="309" t="s">
        <v>15063</v>
      </c>
      <c r="Q1196" s="311"/>
    </row>
    <row r="1197" spans="1:17" s="312" customFormat="1" x14ac:dyDescent="0.3">
      <c r="A1197" s="307">
        <v>1194</v>
      </c>
      <c r="B1197" s="308" t="s">
        <v>3732</v>
      </c>
      <c r="C1197" s="308" t="s">
        <v>14503</v>
      </c>
      <c r="D1197" s="308" t="s">
        <v>14504</v>
      </c>
      <c r="E1197" s="308" t="s">
        <v>14654</v>
      </c>
      <c r="F1197" s="309" t="s">
        <v>4009</v>
      </c>
      <c r="G1197" s="309" t="s">
        <v>4017</v>
      </c>
      <c r="H1197" s="309" t="s">
        <v>4018</v>
      </c>
      <c r="I1197" s="309" t="s">
        <v>2405</v>
      </c>
      <c r="J1197" s="309" t="s">
        <v>15063</v>
      </c>
      <c r="K1197" s="310">
        <v>2.0274852075104137</v>
      </c>
      <c r="L1197" s="310">
        <v>3.1534654999999998</v>
      </c>
      <c r="M1197" s="310">
        <f>VLOOKUP(H1197,'Details of Feeder LEvel'!H:N,7,FALSE)</f>
        <v>1.9908495224989053E-2</v>
      </c>
      <c r="N1197" s="310">
        <f t="shared" si="18"/>
        <v>-55.535808020626597</v>
      </c>
      <c r="O1197" s="310">
        <v>-55.535808020626561</v>
      </c>
      <c r="P1197" s="309" t="s">
        <v>15063</v>
      </c>
      <c r="Q1197" s="311"/>
    </row>
    <row r="1198" spans="1:17" s="312" customFormat="1" x14ac:dyDescent="0.3">
      <c r="A1198" s="307">
        <v>1195</v>
      </c>
      <c r="B1198" s="308" t="s">
        <v>3732</v>
      </c>
      <c r="C1198" s="308" t="s">
        <v>14503</v>
      </c>
      <c r="D1198" s="308" t="s">
        <v>14504</v>
      </c>
      <c r="E1198" s="308" t="s">
        <v>14654</v>
      </c>
      <c r="F1198" s="309" t="s">
        <v>4009</v>
      </c>
      <c r="G1198" s="309" t="s">
        <v>4021</v>
      </c>
      <c r="H1198" s="309" t="s">
        <v>4022</v>
      </c>
      <c r="I1198" s="309" t="s">
        <v>2405</v>
      </c>
      <c r="J1198" s="309" t="s">
        <v>15063</v>
      </c>
      <c r="K1198" s="310">
        <v>1.4667989797855989</v>
      </c>
      <c r="L1198" s="310">
        <v>1.3960992689599332</v>
      </c>
      <c r="M1198" s="310">
        <f>VLOOKUP(H1198,'Details of Feeder LEvel'!H:N,7,FALSE)</f>
        <v>0</v>
      </c>
      <c r="N1198" s="310">
        <f t="shared" si="18"/>
        <v>4.8199999999999905</v>
      </c>
      <c r="O1198" s="310">
        <v>9.5105214064943322</v>
      </c>
      <c r="P1198" s="309" t="s">
        <v>15063</v>
      </c>
      <c r="Q1198" s="311"/>
    </row>
    <row r="1199" spans="1:17" s="312" customFormat="1" x14ac:dyDescent="0.3">
      <c r="A1199" s="307">
        <v>1196</v>
      </c>
      <c r="B1199" s="308" t="s">
        <v>3732</v>
      </c>
      <c r="C1199" s="308" t="s">
        <v>14503</v>
      </c>
      <c r="D1199" s="308" t="s">
        <v>14504</v>
      </c>
      <c r="E1199" s="308" t="s">
        <v>14654</v>
      </c>
      <c r="F1199" s="309" t="s">
        <v>4009</v>
      </c>
      <c r="G1199" s="309" t="s">
        <v>4023</v>
      </c>
      <c r="H1199" s="309" t="s">
        <v>4024</v>
      </c>
      <c r="I1199" s="309" t="s">
        <v>2405</v>
      </c>
      <c r="J1199" s="309" t="s">
        <v>15063</v>
      </c>
      <c r="K1199" s="310">
        <v>3.7439841798471618</v>
      </c>
      <c r="L1199" s="310">
        <v>5.3965132499999999</v>
      </c>
      <c r="M1199" s="310">
        <f>VLOOKUP(H1199,'Details of Feeder LEvel'!H:N,7,FALSE)</f>
        <v>0</v>
      </c>
      <c r="N1199" s="310">
        <f t="shared" si="18"/>
        <v>-44.138249275943743</v>
      </c>
      <c r="O1199" s="310">
        <v>-44.138249275943743</v>
      </c>
      <c r="P1199" s="309" t="s">
        <v>15063</v>
      </c>
      <c r="Q1199" s="311"/>
    </row>
    <row r="1200" spans="1:17" s="312" customFormat="1" x14ac:dyDescent="0.3">
      <c r="A1200" s="307">
        <v>1197</v>
      </c>
      <c r="B1200" s="308" t="s">
        <v>3732</v>
      </c>
      <c r="C1200" s="308" t="s">
        <v>14503</v>
      </c>
      <c r="D1200" s="308" t="s">
        <v>14504</v>
      </c>
      <c r="E1200" s="308" t="s">
        <v>14654</v>
      </c>
      <c r="F1200" s="309" t="s">
        <v>4009</v>
      </c>
      <c r="G1200" s="309" t="s">
        <v>4025</v>
      </c>
      <c r="H1200" s="309" t="s">
        <v>4026</v>
      </c>
      <c r="I1200" s="309" t="s">
        <v>2405</v>
      </c>
      <c r="J1200" s="309" t="s">
        <v>15063</v>
      </c>
      <c r="K1200" s="310">
        <v>2.2845549038410877</v>
      </c>
      <c r="L1200" s="310">
        <v>2.1716978915913385</v>
      </c>
      <c r="M1200" s="310">
        <f>VLOOKUP(H1200,'Details of Feeder LEvel'!H:N,7,FALSE)</f>
        <v>0.12476512980062759</v>
      </c>
      <c r="N1200" s="310">
        <f t="shared" si="18"/>
        <v>4.9399999999999764</v>
      </c>
      <c r="O1200" s="310">
        <v>6.5670575676589742</v>
      </c>
      <c r="P1200" s="309" t="s">
        <v>15063</v>
      </c>
      <c r="Q1200" s="311"/>
    </row>
    <row r="1201" spans="1:17" s="312" customFormat="1" x14ac:dyDescent="0.3">
      <c r="A1201" s="307">
        <v>1198</v>
      </c>
      <c r="B1201" s="308" t="s">
        <v>3732</v>
      </c>
      <c r="C1201" s="308" t="s">
        <v>14466</v>
      </c>
      <c r="D1201" s="308" t="s">
        <v>14480</v>
      </c>
      <c r="E1201" s="308" t="s">
        <v>14624</v>
      </c>
      <c r="F1201" s="309" t="s">
        <v>4035</v>
      </c>
      <c r="G1201" s="309" t="s">
        <v>4174</v>
      </c>
      <c r="H1201" s="309" t="s">
        <v>4175</v>
      </c>
      <c r="I1201" s="309" t="s">
        <v>2405</v>
      </c>
      <c r="J1201" s="309" t="s">
        <v>15063</v>
      </c>
      <c r="K1201" s="310">
        <v>1.0326372847410932</v>
      </c>
      <c r="L1201" s="310">
        <v>0.96715800000000007</v>
      </c>
      <c r="M1201" s="310">
        <f>VLOOKUP(H1201,'Details of Feeder LEvel'!H:N,7,FALSE)</f>
        <v>0</v>
      </c>
      <c r="N1201" s="310">
        <f t="shared" si="18"/>
        <v>6.3409762274379169</v>
      </c>
      <c r="O1201" s="310">
        <v>6.3409762274379116</v>
      </c>
      <c r="P1201" s="309" t="s">
        <v>15063</v>
      </c>
      <c r="Q1201" s="311"/>
    </row>
    <row r="1202" spans="1:17" s="312" customFormat="1" x14ac:dyDescent="0.3">
      <c r="A1202" s="307">
        <v>1199</v>
      </c>
      <c r="B1202" s="308" t="s">
        <v>3732</v>
      </c>
      <c r="C1202" s="308" t="s">
        <v>14466</v>
      </c>
      <c r="D1202" s="308" t="s">
        <v>14480</v>
      </c>
      <c r="E1202" s="308" t="s">
        <v>14624</v>
      </c>
      <c r="F1202" s="309" t="s">
        <v>4035</v>
      </c>
      <c r="G1202" s="309" t="s">
        <v>4176</v>
      </c>
      <c r="H1202" s="309" t="s">
        <v>4177</v>
      </c>
      <c r="I1202" s="309" t="s">
        <v>2405</v>
      </c>
      <c r="J1202" s="309" t="s">
        <v>15063</v>
      </c>
      <c r="K1202" s="310">
        <v>2.805083162100126</v>
      </c>
      <c r="L1202" s="310">
        <v>2.6477170000000001</v>
      </c>
      <c r="M1202" s="310">
        <f>VLOOKUP(H1202,'Details of Feeder LEvel'!H:N,7,FALSE)</f>
        <v>0</v>
      </c>
      <c r="N1202" s="310">
        <f t="shared" si="18"/>
        <v>5.6100355321482898</v>
      </c>
      <c r="O1202" s="310">
        <v>5.6100355321482827</v>
      </c>
      <c r="P1202" s="309" t="s">
        <v>15063</v>
      </c>
      <c r="Q1202" s="311"/>
    </row>
    <row r="1203" spans="1:17" s="312" customFormat="1" x14ac:dyDescent="0.3">
      <c r="A1203" s="307">
        <v>1200</v>
      </c>
      <c r="B1203" s="308" t="s">
        <v>3732</v>
      </c>
      <c r="C1203" s="308" t="s">
        <v>14466</v>
      </c>
      <c r="D1203" s="308" t="s">
        <v>14480</v>
      </c>
      <c r="E1203" s="308" t="s">
        <v>14624</v>
      </c>
      <c r="F1203" s="309" t="s">
        <v>4035</v>
      </c>
      <c r="G1203" s="309" t="s">
        <v>4178</v>
      </c>
      <c r="H1203" s="309" t="s">
        <v>4179</v>
      </c>
      <c r="I1203" s="309" t="s">
        <v>2553</v>
      </c>
      <c r="J1203" s="309" t="s">
        <v>15063</v>
      </c>
      <c r="K1203" s="310">
        <v>2.6185287544445015</v>
      </c>
      <c r="L1203" s="310">
        <v>2.5985741000000004</v>
      </c>
      <c r="M1203" s="310">
        <f>VLOOKUP(H1203,'Details of Feeder LEvel'!H:N,7,FALSE)</f>
        <v>0</v>
      </c>
      <c r="N1203" s="310">
        <f t="shared" si="18"/>
        <v>0.76205596026514788</v>
      </c>
      <c r="O1203" s="310">
        <v>0.7620559602651511</v>
      </c>
      <c r="P1203" s="309" t="s">
        <v>15063</v>
      </c>
      <c r="Q1203" s="311"/>
    </row>
    <row r="1204" spans="1:17" s="312" customFormat="1" x14ac:dyDescent="0.3">
      <c r="A1204" s="307">
        <v>1201</v>
      </c>
      <c r="B1204" s="308" t="s">
        <v>3732</v>
      </c>
      <c r="C1204" s="308" t="s">
        <v>14466</v>
      </c>
      <c r="D1204" s="308" t="s">
        <v>14480</v>
      </c>
      <c r="E1204" s="308" t="s">
        <v>14624</v>
      </c>
      <c r="F1204" s="309" t="s">
        <v>4035</v>
      </c>
      <c r="G1204" s="309" t="s">
        <v>4180</v>
      </c>
      <c r="H1204" s="309" t="s">
        <v>4181</v>
      </c>
      <c r="I1204" s="309" t="s">
        <v>2405</v>
      </c>
      <c r="J1204" s="309" t="s">
        <v>15063</v>
      </c>
      <c r="K1204" s="310">
        <v>1.3760713271049316</v>
      </c>
      <c r="L1204" s="310">
        <v>1.3572004999999998</v>
      </c>
      <c r="M1204" s="310">
        <f>VLOOKUP(H1204,'Details of Feeder LEvel'!H:N,7,FALSE)</f>
        <v>0.56999999999999984</v>
      </c>
      <c r="N1204" s="310">
        <f t="shared" si="18"/>
        <v>1.3713553021000369</v>
      </c>
      <c r="O1204" s="310">
        <v>1.4874019213532819</v>
      </c>
      <c r="P1204" s="309" t="s">
        <v>15063</v>
      </c>
      <c r="Q1204" s="311"/>
    </row>
    <row r="1205" spans="1:17" s="312" customFormat="1" x14ac:dyDescent="0.3">
      <c r="A1205" s="307">
        <v>1202</v>
      </c>
      <c r="B1205" s="308" t="s">
        <v>3732</v>
      </c>
      <c r="C1205" s="308" t="s">
        <v>14466</v>
      </c>
      <c r="D1205" s="308" t="s">
        <v>14480</v>
      </c>
      <c r="E1205" s="308" t="s">
        <v>14624</v>
      </c>
      <c r="F1205" s="309" t="s">
        <v>4035</v>
      </c>
      <c r="G1205" s="309" t="s">
        <v>4182</v>
      </c>
      <c r="H1205" s="309" t="s">
        <v>14655</v>
      </c>
      <c r="I1205" s="309" t="s">
        <v>2405</v>
      </c>
      <c r="J1205" s="309" t="s">
        <v>15063</v>
      </c>
      <c r="K1205" s="310">
        <v>0.75492466772915523</v>
      </c>
      <c r="L1205" s="310">
        <v>0.70483125000000002</v>
      </c>
      <c r="M1205" s="310">
        <f>VLOOKUP(H1205,'Details of Feeder LEvel'!H:N,7,FALSE)</f>
        <v>0</v>
      </c>
      <c r="N1205" s="310">
        <f t="shared" si="18"/>
        <v>6.635551846495928</v>
      </c>
      <c r="O1205" s="310">
        <v>6.6355518464959236</v>
      </c>
      <c r="P1205" s="309" t="s">
        <v>15063</v>
      </c>
      <c r="Q1205" s="311"/>
    </row>
    <row r="1206" spans="1:17" s="312" customFormat="1" x14ac:dyDescent="0.3">
      <c r="A1206" s="307">
        <v>1203</v>
      </c>
      <c r="B1206" s="308" t="s">
        <v>3732</v>
      </c>
      <c r="C1206" s="308" t="s">
        <v>14466</v>
      </c>
      <c r="D1206" s="308" t="s">
        <v>14470</v>
      </c>
      <c r="E1206" s="308" t="s">
        <v>14483</v>
      </c>
      <c r="F1206" s="309" t="s">
        <v>4035</v>
      </c>
      <c r="G1206" s="309" t="s">
        <v>4949</v>
      </c>
      <c r="H1206" s="309" t="s">
        <v>14656</v>
      </c>
      <c r="I1206" s="309" t="s">
        <v>2405</v>
      </c>
      <c r="J1206" s="309" t="s">
        <v>15063</v>
      </c>
      <c r="K1206" s="310">
        <v>1.7243600000000003</v>
      </c>
      <c r="L1206" s="310">
        <v>1.7153799999999999</v>
      </c>
      <c r="M1206" s="310">
        <f>VLOOKUP(H1206,'Details of Feeder LEvel'!H:N,7,FALSE)</f>
        <v>0</v>
      </c>
      <c r="N1206" s="310">
        <f t="shared" si="18"/>
        <v>0.52077292444735612</v>
      </c>
      <c r="O1206" s="310">
        <v>0.56243490017121589</v>
      </c>
      <c r="P1206" s="309" t="s">
        <v>15063</v>
      </c>
      <c r="Q1206" s="311"/>
    </row>
    <row r="1207" spans="1:17" s="312" customFormat="1" x14ac:dyDescent="0.3">
      <c r="A1207" s="307">
        <v>1204</v>
      </c>
      <c r="B1207" s="308" t="s">
        <v>3732</v>
      </c>
      <c r="C1207" s="308" t="s">
        <v>14466</v>
      </c>
      <c r="D1207" s="308" t="s">
        <v>14470</v>
      </c>
      <c r="E1207" s="308" t="s">
        <v>14483</v>
      </c>
      <c r="F1207" s="309" t="s">
        <v>4035</v>
      </c>
      <c r="G1207" s="309" t="s">
        <v>4950</v>
      </c>
      <c r="H1207" s="309" t="s">
        <v>4951</v>
      </c>
      <c r="I1207" s="309" t="s">
        <v>2405</v>
      </c>
      <c r="J1207" s="309" t="s">
        <v>15063</v>
      </c>
      <c r="K1207" s="310">
        <v>0.40864000000000045</v>
      </c>
      <c r="L1207" s="310">
        <v>0.40725</v>
      </c>
      <c r="M1207" s="310">
        <f>VLOOKUP(H1207,'Details of Feeder LEvel'!H:N,7,FALSE)</f>
        <v>0.66</v>
      </c>
      <c r="N1207" s="310">
        <f t="shared" si="18"/>
        <v>0.34015270164458811</v>
      </c>
      <c r="O1207" s="310">
        <v>0.34015270164460265</v>
      </c>
      <c r="P1207" s="309" t="s">
        <v>15063</v>
      </c>
      <c r="Q1207" s="311"/>
    </row>
    <row r="1208" spans="1:17" s="312" customFormat="1" x14ac:dyDescent="0.3">
      <c r="A1208" s="307">
        <v>1205</v>
      </c>
      <c r="B1208" s="308" t="s">
        <v>3732</v>
      </c>
      <c r="C1208" s="308" t="s">
        <v>14503</v>
      </c>
      <c r="D1208" s="308" t="s">
        <v>14504</v>
      </c>
      <c r="E1208" s="308" t="s">
        <v>14654</v>
      </c>
      <c r="F1208" s="309" t="s">
        <v>4035</v>
      </c>
      <c r="G1208" s="309" t="s">
        <v>4036</v>
      </c>
      <c r="H1208" s="309" t="s">
        <v>4037</v>
      </c>
      <c r="I1208" s="309" t="s">
        <v>2405</v>
      </c>
      <c r="J1208" s="309" t="s">
        <v>15063</v>
      </c>
      <c r="K1208" s="310">
        <v>1.9577946710765954</v>
      </c>
      <c r="L1208" s="310">
        <v>2.9631727999999997</v>
      </c>
      <c r="M1208" s="310">
        <f>VLOOKUP(H1208,'Details of Feeder LEvel'!H:N,7,FALSE)</f>
        <v>0</v>
      </c>
      <c r="N1208" s="310">
        <f t="shared" si="18"/>
        <v>-51.352582769598854</v>
      </c>
      <c r="O1208" s="310">
        <v>-51.163159058918261</v>
      </c>
      <c r="P1208" s="309" t="s">
        <v>15063</v>
      </c>
      <c r="Q1208" s="311"/>
    </row>
    <row r="1209" spans="1:17" s="312" customFormat="1" x14ac:dyDescent="0.3">
      <c r="A1209" s="307">
        <v>1206</v>
      </c>
      <c r="B1209" s="308" t="s">
        <v>3732</v>
      </c>
      <c r="C1209" s="308" t="s">
        <v>14466</v>
      </c>
      <c r="D1209" s="308" t="s">
        <v>14470</v>
      </c>
      <c r="E1209" s="308" t="s">
        <v>14483</v>
      </c>
      <c r="F1209" s="309" t="s">
        <v>4035</v>
      </c>
      <c r="G1209" s="309" t="s">
        <v>14657</v>
      </c>
      <c r="H1209" s="309" t="s">
        <v>4952</v>
      </c>
      <c r="I1209" s="309" t="s">
        <v>2405</v>
      </c>
      <c r="J1209" s="309" t="s">
        <v>15063</v>
      </c>
      <c r="K1209" s="310">
        <v>0</v>
      </c>
      <c r="L1209" s="310">
        <v>0</v>
      </c>
      <c r="M1209" s="310">
        <f>VLOOKUP(H1209,'Details of Feeder LEvel'!H:N,7,FALSE)</f>
        <v>9.2599999999999922E-3</v>
      </c>
      <c r="N1209" s="310" t="e">
        <f t="shared" si="18"/>
        <v>#DIV/0!</v>
      </c>
      <c r="O1209" s="310" t="e">
        <v>#DIV/0!</v>
      </c>
      <c r="P1209" s="309" t="s">
        <v>15063</v>
      </c>
      <c r="Q1209" s="311"/>
    </row>
    <row r="1210" spans="1:17" s="312" customFormat="1" x14ac:dyDescent="0.3">
      <c r="A1210" s="307">
        <v>1207</v>
      </c>
      <c r="B1210" s="308" t="s">
        <v>3732</v>
      </c>
      <c r="C1210" s="308" t="s">
        <v>14466</v>
      </c>
      <c r="D1210" s="308" t="s">
        <v>14480</v>
      </c>
      <c r="E1210" s="308" t="s">
        <v>14481</v>
      </c>
      <c r="F1210" s="309" t="s">
        <v>4035</v>
      </c>
      <c r="G1210" s="309" t="s">
        <v>14658</v>
      </c>
      <c r="H1210" s="309" t="s">
        <v>14659</v>
      </c>
      <c r="I1210" s="309" t="s">
        <v>2405</v>
      </c>
      <c r="J1210" s="309" t="s">
        <v>15063</v>
      </c>
      <c r="K1210" s="310">
        <v>3.3910199999999997</v>
      </c>
      <c r="L1210" s="310">
        <v>2.209831812</v>
      </c>
      <c r="M1210" s="310">
        <f>VLOOKUP(H1210,'Details of Feeder LEvel'!H:N,7,FALSE)</f>
        <v>0</v>
      </c>
      <c r="N1210" s="310">
        <f t="shared" si="18"/>
        <v>34.832828706406914</v>
      </c>
      <c r="O1210" s="310">
        <v>34.832828706406914</v>
      </c>
      <c r="P1210" s="309" t="s">
        <v>15063</v>
      </c>
      <c r="Q1210" s="311"/>
    </row>
    <row r="1211" spans="1:17" s="312" customFormat="1" x14ac:dyDescent="0.3">
      <c r="A1211" s="307">
        <v>1208</v>
      </c>
      <c r="B1211" s="308" t="s">
        <v>3732</v>
      </c>
      <c r="C1211" s="308" t="s">
        <v>14466</v>
      </c>
      <c r="D1211" s="308" t="s">
        <v>14480</v>
      </c>
      <c r="E1211" s="308" t="s">
        <v>14624</v>
      </c>
      <c r="F1211" s="309" t="s">
        <v>4035</v>
      </c>
      <c r="G1211" s="309" t="s">
        <v>4186</v>
      </c>
      <c r="H1211" s="309" t="s">
        <v>4187</v>
      </c>
      <c r="I1211" s="309" t="s">
        <v>2553</v>
      </c>
      <c r="J1211" s="309" t="s">
        <v>15063</v>
      </c>
      <c r="K1211" s="310">
        <v>0.96798797464631281</v>
      </c>
      <c r="L1211" s="310">
        <v>0.98101780000000005</v>
      </c>
      <c r="M1211" s="310">
        <f>VLOOKUP(H1211,'Details of Feeder LEvel'!H:N,7,FALSE)</f>
        <v>0</v>
      </c>
      <c r="N1211" s="310">
        <f t="shared" si="18"/>
        <v>-1.3460730603030611</v>
      </c>
      <c r="O1211" s="310">
        <v>-0.3297850613509512</v>
      </c>
      <c r="P1211" s="309" t="s">
        <v>15063</v>
      </c>
      <c r="Q1211" s="311"/>
    </row>
    <row r="1212" spans="1:17" s="312" customFormat="1" x14ac:dyDescent="0.3">
      <c r="A1212" s="307">
        <v>1209</v>
      </c>
      <c r="B1212" s="308" t="s">
        <v>3732</v>
      </c>
      <c r="C1212" s="308" t="s">
        <v>14466</v>
      </c>
      <c r="D1212" s="308" t="s">
        <v>14480</v>
      </c>
      <c r="E1212" s="308" t="s">
        <v>14624</v>
      </c>
      <c r="F1212" s="309" t="s">
        <v>4035</v>
      </c>
      <c r="G1212" s="309" t="s">
        <v>4188</v>
      </c>
      <c r="H1212" s="309" t="s">
        <v>4189</v>
      </c>
      <c r="I1212" s="309" t="s">
        <v>4190</v>
      </c>
      <c r="J1212" s="309" t="s">
        <v>15063</v>
      </c>
      <c r="K1212" s="310">
        <v>1.4E-2</v>
      </c>
      <c r="L1212" s="310">
        <v>2.4600000000000011E-2</v>
      </c>
      <c r="M1212" s="310">
        <f>VLOOKUP(H1212,'Details of Feeder LEvel'!H:N,7,FALSE)</f>
        <v>0</v>
      </c>
      <c r="N1212" s="310">
        <f t="shared" si="18"/>
        <v>-75.714285714285793</v>
      </c>
      <c r="O1212" s="310">
        <v>-75.714285714285808</v>
      </c>
      <c r="P1212" s="309" t="s">
        <v>15063</v>
      </c>
      <c r="Q1212" s="311"/>
    </row>
    <row r="1213" spans="1:17" s="312" customFormat="1" x14ac:dyDescent="0.3">
      <c r="A1213" s="307">
        <v>1210</v>
      </c>
      <c r="B1213" s="308" t="s">
        <v>3732</v>
      </c>
      <c r="C1213" s="308" t="s">
        <v>14466</v>
      </c>
      <c r="D1213" s="308" t="s">
        <v>4648</v>
      </c>
      <c r="E1213" s="308" t="s">
        <v>14594</v>
      </c>
      <c r="F1213" s="309" t="s">
        <v>4704</v>
      </c>
      <c r="G1213" s="309" t="s">
        <v>5140</v>
      </c>
      <c r="H1213" s="309" t="s">
        <v>5141</v>
      </c>
      <c r="I1213" s="309" t="s">
        <v>2405</v>
      </c>
      <c r="J1213" s="309" t="s">
        <v>15063</v>
      </c>
      <c r="K1213" s="310">
        <v>2.6594719999999992</v>
      </c>
      <c r="L1213" s="310">
        <v>2.4646805000000001</v>
      </c>
      <c r="M1213" s="310">
        <f>VLOOKUP(H1213,'Details of Feeder LEvel'!H:N,7,FALSE)</f>
        <v>0</v>
      </c>
      <c r="N1213" s="310">
        <f t="shared" si="18"/>
        <v>7.3244425961243129</v>
      </c>
      <c r="O1213" s="310">
        <v>7.7767068212756918</v>
      </c>
      <c r="P1213" s="309" t="s">
        <v>15063</v>
      </c>
      <c r="Q1213" s="311"/>
    </row>
    <row r="1214" spans="1:17" s="312" customFormat="1" x14ac:dyDescent="0.3">
      <c r="A1214" s="307">
        <v>1211</v>
      </c>
      <c r="B1214" s="308" t="s">
        <v>3732</v>
      </c>
      <c r="C1214" s="308" t="s">
        <v>14466</v>
      </c>
      <c r="D1214" s="308" t="s">
        <v>4648</v>
      </c>
      <c r="E1214" s="308" t="s">
        <v>14467</v>
      </c>
      <c r="F1214" s="309" t="s">
        <v>4704</v>
      </c>
      <c r="G1214" s="309" t="s">
        <v>4705</v>
      </c>
      <c r="H1214" s="309" t="s">
        <v>4706</v>
      </c>
      <c r="I1214" s="309" t="s">
        <v>2405</v>
      </c>
      <c r="J1214" s="309" t="s">
        <v>15063</v>
      </c>
      <c r="K1214" s="310">
        <v>2.9353455636658565</v>
      </c>
      <c r="L1214" s="310">
        <v>2.5512074999999999</v>
      </c>
      <c r="M1214" s="310">
        <f>VLOOKUP(H1214,'Details of Feeder LEvel'!H:N,7,FALSE)</f>
        <v>0</v>
      </c>
      <c r="N1214" s="310">
        <f t="shared" si="18"/>
        <v>13.086638534855135</v>
      </c>
      <c r="O1214" s="310">
        <v>13.086638534855123</v>
      </c>
      <c r="P1214" s="309" t="s">
        <v>15063</v>
      </c>
      <c r="Q1214" s="311"/>
    </row>
    <row r="1215" spans="1:17" s="312" customFormat="1" x14ac:dyDescent="0.3">
      <c r="A1215" s="307">
        <v>1212</v>
      </c>
      <c r="B1215" s="308" t="s">
        <v>3732</v>
      </c>
      <c r="C1215" s="308" t="s">
        <v>14503</v>
      </c>
      <c r="D1215" s="308" t="s">
        <v>14538</v>
      </c>
      <c r="E1215" s="308" t="s">
        <v>14645</v>
      </c>
      <c r="F1215" s="309" t="s">
        <v>2758</v>
      </c>
      <c r="G1215" s="309" t="s">
        <v>3843</v>
      </c>
      <c r="H1215" s="309" t="s">
        <v>3844</v>
      </c>
      <c r="I1215" s="309" t="s">
        <v>2432</v>
      </c>
      <c r="J1215" s="309" t="s">
        <v>15063</v>
      </c>
      <c r="K1215" s="310">
        <v>3.6579999999999998E-3</v>
      </c>
      <c r="L1215" s="310">
        <v>3.4579073999999599E-3</v>
      </c>
      <c r="M1215" s="310">
        <f>VLOOKUP(H1215,'Details of Feeder LEvel'!H:N,7,FALSE)</f>
        <v>0</v>
      </c>
      <c r="N1215" s="310">
        <f t="shared" si="18"/>
        <v>5.4700000000010913</v>
      </c>
      <c r="O1215" s="310">
        <v>5.4700000000010967</v>
      </c>
      <c r="P1215" s="309" t="s">
        <v>15063</v>
      </c>
      <c r="Q1215" s="311"/>
    </row>
    <row r="1216" spans="1:17" s="312" customFormat="1" x14ac:dyDescent="0.3">
      <c r="A1216" s="307">
        <v>1213</v>
      </c>
      <c r="B1216" s="308" t="s">
        <v>3732</v>
      </c>
      <c r="C1216" s="308" t="s">
        <v>14503</v>
      </c>
      <c r="D1216" s="308" t="s">
        <v>14538</v>
      </c>
      <c r="E1216" s="308" t="s">
        <v>14645</v>
      </c>
      <c r="F1216" s="309" t="s">
        <v>2758</v>
      </c>
      <c r="G1216" s="309" t="s">
        <v>3860</v>
      </c>
      <c r="H1216" s="309" t="s">
        <v>3861</v>
      </c>
      <c r="I1216" s="309" t="s">
        <v>2432</v>
      </c>
      <c r="J1216" s="309" t="s">
        <v>15063</v>
      </c>
      <c r="K1216" s="310">
        <v>1.2643819999999999</v>
      </c>
      <c r="L1216" s="310">
        <v>1.1924386642</v>
      </c>
      <c r="M1216" s="310">
        <f>VLOOKUP(H1216,'Details of Feeder LEvel'!H:N,7,FALSE)</f>
        <v>0</v>
      </c>
      <c r="N1216" s="310">
        <f t="shared" si="18"/>
        <v>5.6899999999999924</v>
      </c>
      <c r="O1216" s="310">
        <v>5.6899999999999951</v>
      </c>
      <c r="P1216" s="309" t="s">
        <v>15063</v>
      </c>
      <c r="Q1216" s="311"/>
    </row>
    <row r="1217" spans="1:17" s="312" customFormat="1" x14ac:dyDescent="0.3">
      <c r="A1217" s="307">
        <v>1214</v>
      </c>
      <c r="B1217" s="308" t="s">
        <v>3732</v>
      </c>
      <c r="C1217" s="308" t="s">
        <v>14503</v>
      </c>
      <c r="D1217" s="308" t="s">
        <v>14538</v>
      </c>
      <c r="E1217" s="308" t="s">
        <v>14646</v>
      </c>
      <c r="F1217" s="309" t="s">
        <v>2758</v>
      </c>
      <c r="G1217" s="309" t="s">
        <v>3923</v>
      </c>
      <c r="H1217" s="309" t="s">
        <v>3924</v>
      </c>
      <c r="I1217" s="309" t="s">
        <v>2405</v>
      </c>
      <c r="J1217" s="309" t="s">
        <v>15063</v>
      </c>
      <c r="K1217" s="310">
        <v>1.8255200000000005</v>
      </c>
      <c r="L1217" s="310">
        <v>1.8174877120000006</v>
      </c>
      <c r="M1217" s="310">
        <f>VLOOKUP(H1217,'Details of Feeder LEvel'!H:N,7,FALSE)</f>
        <v>0</v>
      </c>
      <c r="N1217" s="310">
        <f t="shared" si="18"/>
        <v>0.43999999999999367</v>
      </c>
      <c r="O1217" s="310">
        <v>0.87543594940372449</v>
      </c>
      <c r="P1217" s="309" t="s">
        <v>15063</v>
      </c>
      <c r="Q1217" s="311"/>
    </row>
    <row r="1218" spans="1:17" s="312" customFormat="1" x14ac:dyDescent="0.3">
      <c r="A1218" s="307">
        <v>1215</v>
      </c>
      <c r="B1218" s="308" t="s">
        <v>3732</v>
      </c>
      <c r="C1218" s="308" t="s">
        <v>14503</v>
      </c>
      <c r="D1218" s="308" t="s">
        <v>14538</v>
      </c>
      <c r="E1218" s="308" t="s">
        <v>14645</v>
      </c>
      <c r="F1218" s="309" t="s">
        <v>2758</v>
      </c>
      <c r="G1218" s="309" t="s">
        <v>3862</v>
      </c>
      <c r="H1218" s="309" t="s">
        <v>3863</v>
      </c>
      <c r="I1218" s="309" t="s">
        <v>2432</v>
      </c>
      <c r="J1218" s="309" t="s">
        <v>15063</v>
      </c>
      <c r="K1218" s="310">
        <v>1.4009499999999997</v>
      </c>
      <c r="L1218" s="310">
        <v>1.3451921899999997</v>
      </c>
      <c r="M1218" s="310">
        <f>VLOOKUP(H1218,'Details of Feeder LEvel'!H:N,7,FALSE)</f>
        <v>0</v>
      </c>
      <c r="N1218" s="310">
        <f t="shared" si="18"/>
        <v>3.9800000000000022</v>
      </c>
      <c r="O1218" s="310">
        <v>3.9799999999999947</v>
      </c>
      <c r="P1218" s="309" t="s">
        <v>15063</v>
      </c>
      <c r="Q1218" s="311"/>
    </row>
    <row r="1219" spans="1:17" s="312" customFormat="1" x14ac:dyDescent="0.3">
      <c r="A1219" s="307">
        <v>1216</v>
      </c>
      <c r="B1219" s="308" t="s">
        <v>3732</v>
      </c>
      <c r="C1219" s="308" t="s">
        <v>14503</v>
      </c>
      <c r="D1219" s="308" t="s">
        <v>14538</v>
      </c>
      <c r="E1219" s="308" t="s">
        <v>14645</v>
      </c>
      <c r="F1219" s="309" t="s">
        <v>2758</v>
      </c>
      <c r="G1219" s="309" t="s">
        <v>3847</v>
      </c>
      <c r="H1219" s="309" t="s">
        <v>3848</v>
      </c>
      <c r="I1219" s="309" t="s">
        <v>2432</v>
      </c>
      <c r="J1219" s="309" t="s">
        <v>15063</v>
      </c>
      <c r="K1219" s="310">
        <v>0.97257900000000019</v>
      </c>
      <c r="L1219" s="310">
        <v>0.92258843940000024</v>
      </c>
      <c r="M1219" s="310">
        <f>VLOOKUP(H1219,'Details of Feeder LEvel'!H:N,7,FALSE)</f>
        <v>0</v>
      </c>
      <c r="N1219" s="310">
        <f t="shared" si="18"/>
        <v>5.1399999999999944</v>
      </c>
      <c r="O1219" s="310">
        <v>5.1399999999999775</v>
      </c>
      <c r="P1219" s="309" t="s">
        <v>15063</v>
      </c>
      <c r="Q1219" s="311"/>
    </row>
    <row r="1220" spans="1:17" s="312" customFormat="1" x14ac:dyDescent="0.3">
      <c r="A1220" s="307">
        <v>1217</v>
      </c>
      <c r="B1220" s="308" t="s">
        <v>3732</v>
      </c>
      <c r="C1220" s="308" t="s">
        <v>14503</v>
      </c>
      <c r="D1220" s="308" t="s">
        <v>14538</v>
      </c>
      <c r="E1220" s="308" t="s">
        <v>14645</v>
      </c>
      <c r="F1220" s="309" t="s">
        <v>2758</v>
      </c>
      <c r="G1220" s="309" t="s">
        <v>3852</v>
      </c>
      <c r="H1220" s="309" t="s">
        <v>3853</v>
      </c>
      <c r="I1220" s="309" t="s">
        <v>2432</v>
      </c>
      <c r="J1220" s="309" t="s">
        <v>15063</v>
      </c>
      <c r="K1220" s="310">
        <v>1.9005749999999997</v>
      </c>
      <c r="L1220" s="310">
        <v>1.8006047549999997</v>
      </c>
      <c r="M1220" s="310">
        <f>VLOOKUP(H1220,'Details of Feeder LEvel'!H:N,7,FALSE)</f>
        <v>0</v>
      </c>
      <c r="N1220" s="310">
        <f t="shared" ref="N1220:N1283" si="19">(K1220-L1220)/K1220*100</f>
        <v>5.2599999999999989</v>
      </c>
      <c r="O1220" s="310">
        <v>5.259999999999998</v>
      </c>
      <c r="P1220" s="309" t="s">
        <v>15063</v>
      </c>
      <c r="Q1220" s="311"/>
    </row>
    <row r="1221" spans="1:17" s="312" customFormat="1" x14ac:dyDescent="0.3">
      <c r="A1221" s="307">
        <v>1218</v>
      </c>
      <c r="B1221" s="308" t="s">
        <v>3732</v>
      </c>
      <c r="C1221" s="308" t="s">
        <v>14503</v>
      </c>
      <c r="D1221" s="308" t="s">
        <v>14538</v>
      </c>
      <c r="E1221" s="308" t="s">
        <v>14645</v>
      </c>
      <c r="F1221" s="309" t="s">
        <v>2758</v>
      </c>
      <c r="G1221" s="309" t="s">
        <v>3854</v>
      </c>
      <c r="H1221" s="309" t="s">
        <v>3855</v>
      </c>
      <c r="I1221" s="309" t="s">
        <v>2414</v>
      </c>
      <c r="J1221" s="309" t="s">
        <v>15063</v>
      </c>
      <c r="K1221" s="310">
        <v>2.0333030000000005</v>
      </c>
      <c r="L1221" s="310">
        <v>1.9033749383000007</v>
      </c>
      <c r="M1221" s="310">
        <f>VLOOKUP(H1221,'Details of Feeder LEvel'!H:N,7,FALSE)</f>
        <v>0</v>
      </c>
      <c r="N1221" s="310">
        <f t="shared" si="19"/>
        <v>6.3899999999999899</v>
      </c>
      <c r="O1221" s="310">
        <v>6.3899999999999846</v>
      </c>
      <c r="P1221" s="309" t="s">
        <v>15063</v>
      </c>
      <c r="Q1221" s="311"/>
    </row>
    <row r="1222" spans="1:17" s="312" customFormat="1" x14ac:dyDescent="0.3">
      <c r="A1222" s="307">
        <v>1219</v>
      </c>
      <c r="B1222" s="308" t="s">
        <v>3732</v>
      </c>
      <c r="C1222" s="308" t="s">
        <v>14503</v>
      </c>
      <c r="D1222" s="308" t="s">
        <v>14538</v>
      </c>
      <c r="E1222" s="308" t="s">
        <v>14645</v>
      </c>
      <c r="F1222" s="309" t="s">
        <v>2758</v>
      </c>
      <c r="G1222" s="309" t="s">
        <v>3856</v>
      </c>
      <c r="H1222" s="309" t="s">
        <v>3857</v>
      </c>
      <c r="I1222" s="309" t="s">
        <v>2405</v>
      </c>
      <c r="J1222" s="309" t="s">
        <v>15063</v>
      </c>
      <c r="K1222" s="310">
        <v>1.5844800000000001</v>
      </c>
      <c r="L1222" s="310">
        <v>1.4879851680000002</v>
      </c>
      <c r="M1222" s="310">
        <f>VLOOKUP(H1222,'Details of Feeder LEvel'!H:N,7,FALSE)</f>
        <v>0</v>
      </c>
      <c r="N1222" s="310">
        <f t="shared" si="19"/>
        <v>6.089999999999991</v>
      </c>
      <c r="O1222" s="310">
        <v>6.0899999999999839</v>
      </c>
      <c r="P1222" s="309" t="s">
        <v>15063</v>
      </c>
      <c r="Q1222" s="311"/>
    </row>
    <row r="1223" spans="1:17" s="312" customFormat="1" x14ac:dyDescent="0.3">
      <c r="A1223" s="307">
        <v>1220</v>
      </c>
      <c r="B1223" s="308" t="s">
        <v>3732</v>
      </c>
      <c r="C1223" s="308" t="s">
        <v>14503</v>
      </c>
      <c r="D1223" s="308" t="s">
        <v>14538</v>
      </c>
      <c r="E1223" s="308" t="s">
        <v>14645</v>
      </c>
      <c r="F1223" s="309" t="s">
        <v>2758</v>
      </c>
      <c r="G1223" s="309" t="s">
        <v>3858</v>
      </c>
      <c r="H1223" s="309" t="s">
        <v>3859</v>
      </c>
      <c r="I1223" s="309" t="s">
        <v>2432</v>
      </c>
      <c r="J1223" s="309" t="s">
        <v>15063</v>
      </c>
      <c r="K1223" s="310">
        <v>0.81645200000000018</v>
      </c>
      <c r="L1223" s="310">
        <v>0.7667300732000002</v>
      </c>
      <c r="M1223" s="310">
        <f>VLOOKUP(H1223,'Details of Feeder LEvel'!H:N,7,FALSE)</f>
        <v>0</v>
      </c>
      <c r="N1223" s="310">
        <f t="shared" si="19"/>
        <v>6.0899999999999972</v>
      </c>
      <c r="O1223" s="310">
        <v>6.0899999999999839</v>
      </c>
      <c r="P1223" s="309" t="s">
        <v>15063</v>
      </c>
      <c r="Q1223" s="311"/>
    </row>
    <row r="1224" spans="1:17" s="312" customFormat="1" x14ac:dyDescent="0.3">
      <c r="A1224" s="307">
        <v>1221</v>
      </c>
      <c r="B1224" s="308" t="s">
        <v>3732</v>
      </c>
      <c r="C1224" s="308" t="s">
        <v>14503</v>
      </c>
      <c r="D1224" s="308" t="s">
        <v>14538</v>
      </c>
      <c r="E1224" s="308" t="s">
        <v>14645</v>
      </c>
      <c r="F1224" s="309" t="s">
        <v>2758</v>
      </c>
      <c r="G1224" s="309" t="s">
        <v>3864</v>
      </c>
      <c r="H1224" s="309" t="s">
        <v>3865</v>
      </c>
      <c r="I1224" s="309" t="s">
        <v>2432</v>
      </c>
      <c r="J1224" s="309" t="s">
        <v>15063</v>
      </c>
      <c r="K1224" s="310">
        <v>1.3826399999999994</v>
      </c>
      <c r="L1224" s="310">
        <v>1.3653569999999995</v>
      </c>
      <c r="M1224" s="310">
        <f>VLOOKUP(H1224,'Details of Feeder LEvel'!H:N,7,FALSE)</f>
        <v>0</v>
      </c>
      <c r="N1224" s="310">
        <f t="shared" si="19"/>
        <v>1.249999999999996</v>
      </c>
      <c r="O1224" s="310">
        <v>1.2499999999999956</v>
      </c>
      <c r="P1224" s="309" t="s">
        <v>15063</v>
      </c>
      <c r="Q1224" s="311"/>
    </row>
    <row r="1225" spans="1:17" s="312" customFormat="1" x14ac:dyDescent="0.3">
      <c r="A1225" s="307">
        <v>1222</v>
      </c>
      <c r="B1225" s="308" t="s">
        <v>3732</v>
      </c>
      <c r="C1225" s="308" t="s">
        <v>14503</v>
      </c>
      <c r="D1225" s="308" t="s">
        <v>14538</v>
      </c>
      <c r="E1225" s="308" t="s">
        <v>14548</v>
      </c>
      <c r="F1225" s="309" t="s">
        <v>2758</v>
      </c>
      <c r="G1225" s="309" t="s">
        <v>3884</v>
      </c>
      <c r="H1225" s="309" t="s">
        <v>3885</v>
      </c>
      <c r="I1225" s="309" t="s">
        <v>2553</v>
      </c>
      <c r="J1225" s="309" t="s">
        <v>15063</v>
      </c>
      <c r="K1225" s="310">
        <v>0.91884000000000021</v>
      </c>
      <c r="L1225" s="310">
        <v>1.6821675</v>
      </c>
      <c r="M1225" s="310">
        <f>VLOOKUP(H1225,'Details of Feeder LEvel'!H:N,7,FALSE)</f>
        <v>0</v>
      </c>
      <c r="N1225" s="310">
        <f t="shared" si="19"/>
        <v>-83.075127334465165</v>
      </c>
      <c r="O1225" s="310">
        <v>-83.075127334465137</v>
      </c>
      <c r="P1225" s="309" t="s">
        <v>15063</v>
      </c>
      <c r="Q1225" s="311"/>
    </row>
    <row r="1226" spans="1:17" s="312" customFormat="1" x14ac:dyDescent="0.3">
      <c r="A1226" s="307">
        <v>1223</v>
      </c>
      <c r="B1226" s="308" t="s">
        <v>3732</v>
      </c>
      <c r="C1226" s="308" t="s">
        <v>14503</v>
      </c>
      <c r="D1226" s="308" t="s">
        <v>14538</v>
      </c>
      <c r="E1226" s="308" t="s">
        <v>14646</v>
      </c>
      <c r="F1226" s="309" t="s">
        <v>2758</v>
      </c>
      <c r="G1226" s="309" t="s">
        <v>3925</v>
      </c>
      <c r="H1226" s="309" t="s">
        <v>3926</v>
      </c>
      <c r="I1226" s="309" t="s">
        <v>2405</v>
      </c>
      <c r="J1226" s="309" t="s">
        <v>15063</v>
      </c>
      <c r="K1226" s="310">
        <v>2.5722400000000003</v>
      </c>
      <c r="L1226" s="310">
        <v>2.4122466720000002</v>
      </c>
      <c r="M1226" s="310">
        <f>VLOOKUP(H1226,'Details of Feeder LEvel'!H:N,7,FALSE)</f>
        <v>0</v>
      </c>
      <c r="N1226" s="310">
        <f t="shared" si="19"/>
        <v>6.2200000000000033</v>
      </c>
      <c r="O1226" s="310">
        <v>6.5879758870136751</v>
      </c>
      <c r="P1226" s="309" t="s">
        <v>15063</v>
      </c>
      <c r="Q1226" s="311"/>
    </row>
    <row r="1227" spans="1:17" s="312" customFormat="1" x14ac:dyDescent="0.3">
      <c r="A1227" s="307">
        <v>1224</v>
      </c>
      <c r="B1227" s="308" t="s">
        <v>3732</v>
      </c>
      <c r="C1227" s="308" t="s">
        <v>14503</v>
      </c>
      <c r="D1227" s="308" t="s">
        <v>14538</v>
      </c>
      <c r="E1227" s="308" t="s">
        <v>14646</v>
      </c>
      <c r="F1227" s="309" t="s">
        <v>2758</v>
      </c>
      <c r="G1227" s="309" t="s">
        <v>3927</v>
      </c>
      <c r="H1227" s="309" t="s">
        <v>3928</v>
      </c>
      <c r="I1227" s="309" t="s">
        <v>2405</v>
      </c>
      <c r="J1227" s="309" t="s">
        <v>15063</v>
      </c>
      <c r="K1227" s="310">
        <v>1.76644</v>
      </c>
      <c r="L1227" s="310">
        <v>1.5258508720000001</v>
      </c>
      <c r="M1227" s="310">
        <f>VLOOKUP(H1227,'Details of Feeder LEvel'!H:N,7,FALSE)</f>
        <v>0</v>
      </c>
      <c r="N1227" s="310">
        <f t="shared" si="19"/>
        <v>13.619999999999994</v>
      </c>
      <c r="O1227" s="310">
        <v>13.619999999999976</v>
      </c>
      <c r="P1227" s="309" t="s">
        <v>15063</v>
      </c>
      <c r="Q1227" s="311"/>
    </row>
    <row r="1228" spans="1:17" s="312" customFormat="1" x14ac:dyDescent="0.3">
      <c r="A1228" s="307">
        <v>1225</v>
      </c>
      <c r="B1228" s="308" t="s">
        <v>3732</v>
      </c>
      <c r="C1228" s="308" t="s">
        <v>14503</v>
      </c>
      <c r="D1228" s="308" t="s">
        <v>14538</v>
      </c>
      <c r="E1228" s="308" t="s">
        <v>14645</v>
      </c>
      <c r="F1228" s="309" t="s">
        <v>2758</v>
      </c>
      <c r="G1228" s="309" t="s">
        <v>3850</v>
      </c>
      <c r="H1228" s="309" t="s">
        <v>3851</v>
      </c>
      <c r="I1228" s="309" t="s">
        <v>2432</v>
      </c>
      <c r="J1228" s="309" t="s">
        <v>15063</v>
      </c>
      <c r="K1228" s="310">
        <v>0.77628800000000031</v>
      </c>
      <c r="L1228" s="310">
        <v>0.73630916800000001</v>
      </c>
      <c r="M1228" s="310">
        <f>VLOOKUP(H1228,'Details of Feeder LEvel'!H:N,7,FALSE)</f>
        <v>0</v>
      </c>
      <c r="N1228" s="310">
        <f t="shared" si="19"/>
        <v>5.1500000000000368</v>
      </c>
      <c r="O1228" s="310">
        <v>5.1500000000000323</v>
      </c>
      <c r="P1228" s="309" t="s">
        <v>15063</v>
      </c>
      <c r="Q1228" s="311"/>
    </row>
    <row r="1229" spans="1:17" s="312" customFormat="1" x14ac:dyDescent="0.3">
      <c r="A1229" s="307">
        <v>1226</v>
      </c>
      <c r="B1229" s="308" t="s">
        <v>3732</v>
      </c>
      <c r="C1229" s="308" t="s">
        <v>14503</v>
      </c>
      <c r="D1229" s="308" t="s">
        <v>14538</v>
      </c>
      <c r="E1229" s="308" t="s">
        <v>14645</v>
      </c>
      <c r="F1229" s="309" t="s">
        <v>2758</v>
      </c>
      <c r="G1229" s="309" t="s">
        <v>3870</v>
      </c>
      <c r="H1229" s="309" t="s">
        <v>3871</v>
      </c>
      <c r="I1229" s="309" t="s">
        <v>2432</v>
      </c>
      <c r="J1229" s="309" t="s">
        <v>15063</v>
      </c>
      <c r="K1229" s="310">
        <v>2.5351470000000003</v>
      </c>
      <c r="L1229" s="310">
        <v>2.3919111945000004</v>
      </c>
      <c r="M1229" s="310">
        <f>VLOOKUP(H1229,'Details of Feeder LEvel'!H:N,7,FALSE)</f>
        <v>0</v>
      </c>
      <c r="N1229" s="310">
        <f t="shared" si="19"/>
        <v>5.6499999999999915</v>
      </c>
      <c r="O1229" s="310">
        <v>5.6499999999999995</v>
      </c>
      <c r="P1229" s="309" t="s">
        <v>15063</v>
      </c>
      <c r="Q1229" s="311"/>
    </row>
    <row r="1230" spans="1:17" s="312" customFormat="1" x14ac:dyDescent="0.3">
      <c r="A1230" s="307">
        <v>1227</v>
      </c>
      <c r="B1230" s="308" t="s">
        <v>3732</v>
      </c>
      <c r="C1230" s="308" t="s">
        <v>14503</v>
      </c>
      <c r="D1230" s="308" t="s">
        <v>14538</v>
      </c>
      <c r="E1230" s="308" t="s">
        <v>14645</v>
      </c>
      <c r="F1230" s="309" t="s">
        <v>2758</v>
      </c>
      <c r="G1230" s="309" t="s">
        <v>3866</v>
      </c>
      <c r="H1230" s="309" t="s">
        <v>3867</v>
      </c>
      <c r="I1230" s="309" t="s">
        <v>2425</v>
      </c>
      <c r="J1230" s="309" t="s">
        <v>15063</v>
      </c>
      <c r="K1230" s="310">
        <v>0.90460000000000029</v>
      </c>
      <c r="L1230" s="310">
        <v>0.89998654000000022</v>
      </c>
      <c r="M1230" s="310">
        <f>VLOOKUP(H1230,'Details of Feeder LEvel'!H:N,7,FALSE)</f>
        <v>0</v>
      </c>
      <c r="N1230" s="310">
        <f t="shared" si="19"/>
        <v>0.51000000000000745</v>
      </c>
      <c r="O1230" s="310">
        <v>1.3971140597151321</v>
      </c>
      <c r="P1230" s="309" t="s">
        <v>15063</v>
      </c>
      <c r="Q1230" s="311"/>
    </row>
    <row r="1231" spans="1:17" s="312" customFormat="1" x14ac:dyDescent="0.3">
      <c r="A1231" s="307">
        <v>1228</v>
      </c>
      <c r="B1231" s="308" t="s">
        <v>3732</v>
      </c>
      <c r="C1231" s="308" t="s">
        <v>14503</v>
      </c>
      <c r="D1231" s="308" t="s">
        <v>14538</v>
      </c>
      <c r="E1231" s="308" t="s">
        <v>14646</v>
      </c>
      <c r="F1231" s="309" t="s">
        <v>2758</v>
      </c>
      <c r="G1231" s="309" t="s">
        <v>3929</v>
      </c>
      <c r="H1231" s="309" t="s">
        <v>3930</v>
      </c>
      <c r="I1231" s="309" t="s">
        <v>2414</v>
      </c>
      <c r="J1231" s="309" t="s">
        <v>15063</v>
      </c>
      <c r="K1231" s="310">
        <v>1.7916799999999999</v>
      </c>
      <c r="L1231" s="310">
        <v>1.607674464</v>
      </c>
      <c r="M1231" s="310">
        <f>VLOOKUP(H1231,'Details of Feeder LEvel'!H:N,7,FALSE)</f>
        <v>0</v>
      </c>
      <c r="N1231" s="310">
        <f t="shared" si="19"/>
        <v>10.269999999999996</v>
      </c>
      <c r="O1231" s="310">
        <v>10.270000000000001</v>
      </c>
      <c r="P1231" s="309" t="s">
        <v>15063</v>
      </c>
      <c r="Q1231" s="311"/>
    </row>
    <row r="1232" spans="1:17" s="312" customFormat="1" x14ac:dyDescent="0.3">
      <c r="A1232" s="307">
        <v>1229</v>
      </c>
      <c r="B1232" s="308" t="s">
        <v>3732</v>
      </c>
      <c r="C1232" s="308" t="s">
        <v>14503</v>
      </c>
      <c r="D1232" s="308" t="s">
        <v>14538</v>
      </c>
      <c r="E1232" s="308" t="s">
        <v>14645</v>
      </c>
      <c r="F1232" s="309" t="s">
        <v>2758</v>
      </c>
      <c r="G1232" s="309" t="s">
        <v>3872</v>
      </c>
      <c r="H1232" s="309" t="s">
        <v>3873</v>
      </c>
      <c r="I1232" s="309" t="s">
        <v>2414</v>
      </c>
      <c r="J1232" s="309" t="s">
        <v>15063</v>
      </c>
      <c r="K1232" s="310">
        <v>2.1456399999999993</v>
      </c>
      <c r="L1232" s="310">
        <v>2.0057442719999994</v>
      </c>
      <c r="M1232" s="310">
        <f>VLOOKUP(H1232,'Details of Feeder LEvel'!H:N,7,FALSE)</f>
        <v>0</v>
      </c>
      <c r="N1232" s="310">
        <f t="shared" si="19"/>
        <v>6.52</v>
      </c>
      <c r="O1232" s="310">
        <v>6.5200000000000147</v>
      </c>
      <c r="P1232" s="309" t="s">
        <v>15063</v>
      </c>
      <c r="Q1232" s="311"/>
    </row>
    <row r="1233" spans="1:17" s="312" customFormat="1" x14ac:dyDescent="0.3">
      <c r="A1233" s="307">
        <v>1230</v>
      </c>
      <c r="B1233" s="308" t="s">
        <v>3732</v>
      </c>
      <c r="C1233" s="308" t="s">
        <v>14503</v>
      </c>
      <c r="D1233" s="308" t="s">
        <v>14538</v>
      </c>
      <c r="E1233" s="308" t="s">
        <v>14645</v>
      </c>
      <c r="F1233" s="309" t="s">
        <v>2758</v>
      </c>
      <c r="G1233" s="309" t="s">
        <v>3845</v>
      </c>
      <c r="H1233" s="309" t="s">
        <v>3846</v>
      </c>
      <c r="I1233" s="309" t="s">
        <v>2432</v>
      </c>
      <c r="J1233" s="309" t="s">
        <v>15063</v>
      </c>
      <c r="K1233" s="310">
        <v>1.3903100000000002</v>
      </c>
      <c r="L1233" s="310">
        <v>1.2653211310000001</v>
      </c>
      <c r="M1233" s="310">
        <f>VLOOKUP(H1233,'Details of Feeder LEvel'!H:N,7,FALSE)</f>
        <v>0</v>
      </c>
      <c r="N1233" s="310">
        <f t="shared" si="19"/>
        <v>8.9900000000000038</v>
      </c>
      <c r="O1233" s="310">
        <v>8.9899999999999984</v>
      </c>
      <c r="P1233" s="309" t="s">
        <v>15063</v>
      </c>
      <c r="Q1233" s="311"/>
    </row>
    <row r="1234" spans="1:17" s="312" customFormat="1" x14ac:dyDescent="0.3">
      <c r="A1234" s="307">
        <v>1231</v>
      </c>
      <c r="B1234" s="308" t="s">
        <v>3732</v>
      </c>
      <c r="C1234" s="308" t="s">
        <v>14503</v>
      </c>
      <c r="D1234" s="308" t="s">
        <v>14538</v>
      </c>
      <c r="E1234" s="308" t="s">
        <v>14646</v>
      </c>
      <c r="F1234" s="309" t="s">
        <v>2758</v>
      </c>
      <c r="G1234" s="309" t="s">
        <v>3931</v>
      </c>
      <c r="H1234" s="309" t="s">
        <v>3932</v>
      </c>
      <c r="I1234" s="309" t="s">
        <v>2405</v>
      </c>
      <c r="J1234" s="309" t="s">
        <v>15063</v>
      </c>
      <c r="K1234" s="310">
        <v>2.0555600000000003</v>
      </c>
      <c r="L1234" s="310">
        <v>1.8802207320000004</v>
      </c>
      <c r="M1234" s="310">
        <f>VLOOKUP(H1234,'Details of Feeder LEvel'!H:N,7,FALSE)</f>
        <v>0</v>
      </c>
      <c r="N1234" s="310">
        <f t="shared" si="19"/>
        <v>8.529999999999994</v>
      </c>
      <c r="O1234" s="310">
        <v>8.5299999999999816</v>
      </c>
      <c r="P1234" s="309" t="s">
        <v>15063</v>
      </c>
      <c r="Q1234" s="311"/>
    </row>
    <row r="1235" spans="1:17" s="312" customFormat="1" x14ac:dyDescent="0.3">
      <c r="A1235" s="307">
        <v>1232</v>
      </c>
      <c r="B1235" s="308" t="s">
        <v>3732</v>
      </c>
      <c r="C1235" s="308" t="s">
        <v>14503</v>
      </c>
      <c r="D1235" s="308" t="s">
        <v>14538</v>
      </c>
      <c r="E1235" s="308" t="s">
        <v>14646</v>
      </c>
      <c r="F1235" s="309" t="s">
        <v>2758</v>
      </c>
      <c r="G1235" s="309" t="s">
        <v>3933</v>
      </c>
      <c r="H1235" s="309" t="s">
        <v>3934</v>
      </c>
      <c r="I1235" s="309" t="s">
        <v>2414</v>
      </c>
      <c r="J1235" s="309" t="s">
        <v>15063</v>
      </c>
      <c r="K1235" s="310">
        <v>3.8579200000000009</v>
      </c>
      <c r="L1235" s="310">
        <v>3.347131392000001</v>
      </c>
      <c r="M1235" s="310">
        <f>VLOOKUP(H1235,'Details of Feeder LEvel'!H:N,7,FALSE)</f>
        <v>0</v>
      </c>
      <c r="N1235" s="310">
        <f t="shared" si="19"/>
        <v>13.239999999999997</v>
      </c>
      <c r="O1235" s="310">
        <v>13.239999999999997</v>
      </c>
      <c r="P1235" s="309" t="s">
        <v>15063</v>
      </c>
      <c r="Q1235" s="311"/>
    </row>
    <row r="1236" spans="1:17" s="312" customFormat="1" x14ac:dyDescent="0.3">
      <c r="A1236" s="307">
        <v>1233</v>
      </c>
      <c r="B1236" s="308" t="s">
        <v>3732</v>
      </c>
      <c r="C1236" s="308" t="s">
        <v>14503</v>
      </c>
      <c r="D1236" s="308" t="s">
        <v>14538</v>
      </c>
      <c r="E1236" s="308" t="s">
        <v>14645</v>
      </c>
      <c r="F1236" s="309" t="s">
        <v>2758</v>
      </c>
      <c r="G1236" s="309" t="s">
        <v>3874</v>
      </c>
      <c r="H1236" s="309" t="s">
        <v>3875</v>
      </c>
      <c r="I1236" s="309" t="s">
        <v>2425</v>
      </c>
      <c r="J1236" s="309" t="s">
        <v>15063</v>
      </c>
      <c r="K1236" s="310">
        <v>1.5321000000000005</v>
      </c>
      <c r="L1236" s="310">
        <v>1.4320538700000003</v>
      </c>
      <c r="M1236" s="310">
        <f>VLOOKUP(H1236,'Details of Feeder LEvel'!H:N,7,FALSE)</f>
        <v>0.67500000000000004</v>
      </c>
      <c r="N1236" s="310">
        <f t="shared" si="19"/>
        <v>6.5300000000000091</v>
      </c>
      <c r="O1236" s="310">
        <v>7.3183810952096469</v>
      </c>
      <c r="P1236" s="309" t="s">
        <v>15063</v>
      </c>
      <c r="Q1236" s="311"/>
    </row>
    <row r="1237" spans="1:17" s="312" customFormat="1" x14ac:dyDescent="0.3">
      <c r="A1237" s="307">
        <v>1234</v>
      </c>
      <c r="B1237" s="308" t="s">
        <v>3732</v>
      </c>
      <c r="C1237" s="308" t="s">
        <v>14503</v>
      </c>
      <c r="D1237" s="308" t="s">
        <v>14538</v>
      </c>
      <c r="E1237" s="308" t="s">
        <v>14645</v>
      </c>
      <c r="F1237" s="309" t="s">
        <v>2758</v>
      </c>
      <c r="G1237" s="309" t="s">
        <v>3868</v>
      </c>
      <c r="H1237" s="309" t="s">
        <v>3869</v>
      </c>
      <c r="I1237" s="309" t="s">
        <v>2553</v>
      </c>
      <c r="J1237" s="309" t="s">
        <v>15063</v>
      </c>
      <c r="K1237" s="310">
        <v>1.5139400000000001</v>
      </c>
      <c r="L1237" s="310">
        <v>1.503645208</v>
      </c>
      <c r="M1237" s="310">
        <f>VLOOKUP(H1237,'Details of Feeder LEvel'!H:N,7,FALSE)</f>
        <v>0</v>
      </c>
      <c r="N1237" s="310">
        <f t="shared" si="19"/>
        <v>0.68000000000000338</v>
      </c>
      <c r="O1237" s="310">
        <v>1.6149236771304087</v>
      </c>
      <c r="P1237" s="309" t="s">
        <v>15063</v>
      </c>
      <c r="Q1237" s="311"/>
    </row>
    <row r="1238" spans="1:17" s="312" customFormat="1" x14ac:dyDescent="0.3">
      <c r="A1238" s="307">
        <v>1235</v>
      </c>
      <c r="B1238" s="308" t="s">
        <v>3732</v>
      </c>
      <c r="C1238" s="308" t="s">
        <v>14503</v>
      </c>
      <c r="D1238" s="308" t="s">
        <v>14538</v>
      </c>
      <c r="E1238" s="308" t="s">
        <v>14645</v>
      </c>
      <c r="F1238" s="309" t="s">
        <v>2758</v>
      </c>
      <c r="G1238" s="309" t="s">
        <v>14660</v>
      </c>
      <c r="H1238" s="309" t="s">
        <v>14661</v>
      </c>
      <c r="I1238" s="309" t="s">
        <v>2425</v>
      </c>
      <c r="J1238" s="309" t="s">
        <v>15063</v>
      </c>
      <c r="K1238" s="310">
        <v>0.35484000000000004</v>
      </c>
      <c r="L1238" s="310">
        <v>0.35058192000000005</v>
      </c>
      <c r="M1238" s="310">
        <f>VLOOKUP(H1238,'Details of Feeder LEvel'!H:N,7,FALSE)</f>
        <v>0.13</v>
      </c>
      <c r="N1238" s="310">
        <f t="shared" si="19"/>
        <v>1.1999999999999991</v>
      </c>
      <c r="O1238" s="310">
        <v>1.2000000000000011</v>
      </c>
      <c r="P1238" s="309" t="s">
        <v>15063</v>
      </c>
      <c r="Q1238" s="311"/>
    </row>
    <row r="1239" spans="1:17" s="312" customFormat="1" x14ac:dyDescent="0.3">
      <c r="A1239" s="307">
        <v>1236</v>
      </c>
      <c r="B1239" s="308" t="s">
        <v>3732</v>
      </c>
      <c r="C1239" s="308" t="s">
        <v>14503</v>
      </c>
      <c r="D1239" s="308" t="s">
        <v>14538</v>
      </c>
      <c r="E1239" s="308" t="s">
        <v>14645</v>
      </c>
      <c r="F1239" s="309" t="s">
        <v>2758</v>
      </c>
      <c r="G1239" s="309" t="s">
        <v>14662</v>
      </c>
      <c r="H1239" s="309" t="s">
        <v>14663</v>
      </c>
      <c r="I1239" s="309" t="s">
        <v>2432</v>
      </c>
      <c r="J1239" s="309" t="s">
        <v>15063</v>
      </c>
      <c r="K1239" s="310">
        <v>0.96750599999999998</v>
      </c>
      <c r="L1239" s="310">
        <v>0.88381673099999991</v>
      </c>
      <c r="M1239" s="310">
        <f>VLOOKUP(H1239,'Details of Feeder LEvel'!H:N,7,FALSE)</f>
        <v>0</v>
      </c>
      <c r="N1239" s="310">
        <f t="shared" si="19"/>
        <v>8.6500000000000075</v>
      </c>
      <c r="O1239" s="310">
        <v>9.7881756072265684</v>
      </c>
      <c r="P1239" s="309" t="s">
        <v>15063</v>
      </c>
      <c r="Q1239" s="311"/>
    </row>
    <row r="1240" spans="1:17" s="312" customFormat="1" x14ac:dyDescent="0.3">
      <c r="A1240" s="307">
        <v>1237</v>
      </c>
      <c r="B1240" s="308" t="s">
        <v>3732</v>
      </c>
      <c r="C1240" s="308" t="s">
        <v>14466</v>
      </c>
      <c r="D1240" s="308" t="s">
        <v>14480</v>
      </c>
      <c r="E1240" s="308" t="s">
        <v>14664</v>
      </c>
      <c r="F1240" s="309" t="s">
        <v>4091</v>
      </c>
      <c r="G1240" s="309" t="s">
        <v>4610</v>
      </c>
      <c r="H1240" s="309" t="s">
        <v>4611</v>
      </c>
      <c r="I1240" s="309" t="s">
        <v>2405</v>
      </c>
      <c r="J1240" s="309" t="s">
        <v>15063</v>
      </c>
      <c r="K1240" s="310">
        <v>2.5492669999999999</v>
      </c>
      <c r="L1240" s="310">
        <v>2.4073217499999999</v>
      </c>
      <c r="M1240" s="310">
        <f>VLOOKUP(H1240,'Details of Feeder LEvel'!H:N,7,FALSE)</f>
        <v>1.9733000000000001E-2</v>
      </c>
      <c r="N1240" s="310">
        <f t="shared" si="19"/>
        <v>5.5680809424826831</v>
      </c>
      <c r="O1240" s="310">
        <v>5.5680809424826894</v>
      </c>
      <c r="P1240" s="309" t="s">
        <v>15063</v>
      </c>
      <c r="Q1240" s="311"/>
    </row>
    <row r="1241" spans="1:17" s="312" customFormat="1" x14ac:dyDescent="0.3">
      <c r="A1241" s="307">
        <v>1238</v>
      </c>
      <c r="B1241" s="308" t="s">
        <v>3732</v>
      </c>
      <c r="C1241" s="308" t="s">
        <v>14466</v>
      </c>
      <c r="D1241" s="308" t="s">
        <v>14480</v>
      </c>
      <c r="E1241" s="308" t="s">
        <v>14624</v>
      </c>
      <c r="F1241" s="309" t="s">
        <v>4091</v>
      </c>
      <c r="G1241" s="309" t="s">
        <v>4191</v>
      </c>
      <c r="H1241" s="309" t="s">
        <v>4192</v>
      </c>
      <c r="I1241" s="309" t="s">
        <v>2405</v>
      </c>
      <c r="J1241" s="309" t="s">
        <v>15063</v>
      </c>
      <c r="K1241" s="310">
        <v>1.6378642013183626</v>
      </c>
      <c r="L1241" s="310">
        <v>1.5337845999999999</v>
      </c>
      <c r="M1241" s="310">
        <f>VLOOKUP(H1241,'Details of Feeder LEvel'!H:N,7,FALSE)</f>
        <v>0</v>
      </c>
      <c r="N1241" s="310">
        <f t="shared" si="19"/>
        <v>6.3545928432031245</v>
      </c>
      <c r="O1241" s="310">
        <v>6.3545928432031218</v>
      </c>
      <c r="P1241" s="309" t="s">
        <v>15063</v>
      </c>
      <c r="Q1241" s="311"/>
    </row>
    <row r="1242" spans="1:17" s="312" customFormat="1" x14ac:dyDescent="0.3">
      <c r="A1242" s="307">
        <v>1239</v>
      </c>
      <c r="B1242" s="308" t="s">
        <v>3732</v>
      </c>
      <c r="C1242" s="308" t="s">
        <v>14466</v>
      </c>
      <c r="D1242" s="308" t="s">
        <v>14480</v>
      </c>
      <c r="E1242" s="308" t="s">
        <v>14664</v>
      </c>
      <c r="F1242" s="309" t="s">
        <v>4091</v>
      </c>
      <c r="G1242" s="309" t="s">
        <v>4612</v>
      </c>
      <c r="H1242" s="309" t="s">
        <v>14665</v>
      </c>
      <c r="I1242" s="309" t="s">
        <v>2405</v>
      </c>
      <c r="J1242" s="309" t="s">
        <v>15063</v>
      </c>
      <c r="K1242" s="310">
        <v>2.1569040000000008</v>
      </c>
      <c r="L1242" s="310">
        <v>2.0303049999999998</v>
      </c>
      <c r="M1242" s="310">
        <f>VLOOKUP(H1242,'Details of Feeder LEvel'!H:N,7,FALSE)</f>
        <v>3.5009999999999764E-3</v>
      </c>
      <c r="N1242" s="310">
        <f t="shared" si="19"/>
        <v>5.8694777328986811</v>
      </c>
      <c r="O1242" s="310">
        <v>5.8694777328986643</v>
      </c>
      <c r="P1242" s="309" t="s">
        <v>15063</v>
      </c>
      <c r="Q1242" s="311"/>
    </row>
    <row r="1243" spans="1:17" s="312" customFormat="1" x14ac:dyDescent="0.3">
      <c r="A1243" s="307">
        <v>1240</v>
      </c>
      <c r="B1243" s="308" t="s">
        <v>3732</v>
      </c>
      <c r="C1243" s="308" t="s">
        <v>14466</v>
      </c>
      <c r="D1243" s="308" t="s">
        <v>14480</v>
      </c>
      <c r="E1243" s="308" t="s">
        <v>14664</v>
      </c>
      <c r="F1243" s="309" t="s">
        <v>4091</v>
      </c>
      <c r="G1243" s="309" t="s">
        <v>4613</v>
      </c>
      <c r="H1243" s="309" t="s">
        <v>4614</v>
      </c>
      <c r="I1243" s="309" t="s">
        <v>2405</v>
      </c>
      <c r="J1243" s="309" t="s">
        <v>15063</v>
      </c>
      <c r="K1243" s="310">
        <v>1.7905210000000007</v>
      </c>
      <c r="L1243" s="310">
        <v>1.677789</v>
      </c>
      <c r="M1243" s="310">
        <f>VLOOKUP(H1243,'Details of Feeder LEvel'!H:N,7,FALSE)</f>
        <v>2.7589999999999559E-3</v>
      </c>
      <c r="N1243" s="310">
        <f t="shared" si="19"/>
        <v>6.2960445590976413</v>
      </c>
      <c r="O1243" s="310">
        <v>6.2960445590976466</v>
      </c>
      <c r="P1243" s="309" t="s">
        <v>15063</v>
      </c>
      <c r="Q1243" s="311"/>
    </row>
    <row r="1244" spans="1:17" s="312" customFormat="1" x14ac:dyDescent="0.3">
      <c r="A1244" s="307">
        <v>1241</v>
      </c>
      <c r="B1244" s="308" t="s">
        <v>3732</v>
      </c>
      <c r="C1244" s="308" t="s">
        <v>14466</v>
      </c>
      <c r="D1244" s="308" t="s">
        <v>14480</v>
      </c>
      <c r="E1244" s="308" t="s">
        <v>14664</v>
      </c>
      <c r="F1244" s="309" t="s">
        <v>4091</v>
      </c>
      <c r="G1244" s="309" t="s">
        <v>4615</v>
      </c>
      <c r="H1244" s="309" t="s">
        <v>14666</v>
      </c>
      <c r="I1244" s="309" t="s">
        <v>2405</v>
      </c>
      <c r="J1244" s="309" t="s">
        <v>15063</v>
      </c>
      <c r="K1244" s="310">
        <v>3.1800959999999989</v>
      </c>
      <c r="L1244" s="310">
        <v>2.9889705499999999</v>
      </c>
      <c r="M1244" s="310">
        <f>VLOOKUP(H1244,'Details of Feeder LEvel'!H:N,7,FALSE)</f>
        <v>4.8319999999999474E-3</v>
      </c>
      <c r="N1244" s="310">
        <f t="shared" si="19"/>
        <v>6.0100528411720617</v>
      </c>
      <c r="O1244" s="310">
        <v>6.0100528411720759</v>
      </c>
      <c r="P1244" s="309" t="s">
        <v>15063</v>
      </c>
      <c r="Q1244" s="311"/>
    </row>
    <row r="1245" spans="1:17" s="312" customFormat="1" x14ac:dyDescent="0.3">
      <c r="A1245" s="307">
        <v>1242</v>
      </c>
      <c r="B1245" s="308" t="s">
        <v>3732</v>
      </c>
      <c r="C1245" s="308" t="s">
        <v>14466</v>
      </c>
      <c r="D1245" s="308" t="s">
        <v>14480</v>
      </c>
      <c r="E1245" s="308" t="s">
        <v>14664</v>
      </c>
      <c r="F1245" s="309" t="s">
        <v>4091</v>
      </c>
      <c r="G1245" s="309" t="s">
        <v>4616</v>
      </c>
      <c r="H1245" s="309" t="s">
        <v>14667</v>
      </c>
      <c r="I1245" s="309" t="s">
        <v>2405</v>
      </c>
      <c r="J1245" s="309" t="s">
        <v>15063</v>
      </c>
      <c r="K1245" s="310">
        <v>1.2800959999999992</v>
      </c>
      <c r="L1245" s="310">
        <v>1.2295039999999999</v>
      </c>
      <c r="M1245" s="310">
        <f>VLOOKUP(H1245,'Details of Feeder LEvel'!H:N,7,FALSE)</f>
        <v>0.50701200000000002</v>
      </c>
      <c r="N1245" s="310">
        <f t="shared" si="19"/>
        <v>3.9522035847310932</v>
      </c>
      <c r="O1245" s="310">
        <v>3.9522035847310844</v>
      </c>
      <c r="P1245" s="309" t="s">
        <v>15063</v>
      </c>
      <c r="Q1245" s="311"/>
    </row>
    <row r="1246" spans="1:17" s="312" customFormat="1" x14ac:dyDescent="0.3">
      <c r="A1246" s="307">
        <v>1243</v>
      </c>
      <c r="B1246" s="308" t="s">
        <v>3732</v>
      </c>
      <c r="C1246" s="308" t="s">
        <v>14466</v>
      </c>
      <c r="D1246" s="308" t="s">
        <v>14480</v>
      </c>
      <c r="E1246" s="308" t="s">
        <v>14664</v>
      </c>
      <c r="F1246" s="309" t="s">
        <v>4091</v>
      </c>
      <c r="G1246" s="309" t="s">
        <v>4617</v>
      </c>
      <c r="H1246" s="309" t="s">
        <v>4618</v>
      </c>
      <c r="I1246" s="309" t="s">
        <v>2405</v>
      </c>
      <c r="J1246" s="309" t="s">
        <v>15063</v>
      </c>
      <c r="K1246" s="310">
        <v>3.3438060000000007</v>
      </c>
      <c r="L1246" s="310">
        <v>3.1890227499999999</v>
      </c>
      <c r="M1246" s="310">
        <f>VLOOKUP(H1246,'Details of Feeder LEvel'!H:N,7,FALSE)</f>
        <v>1.2833000000000094E-2</v>
      </c>
      <c r="N1246" s="310">
        <f t="shared" si="19"/>
        <v>4.6289542515325586</v>
      </c>
      <c r="O1246" s="310">
        <v>4.6289542515325577</v>
      </c>
      <c r="P1246" s="309" t="s">
        <v>15063</v>
      </c>
      <c r="Q1246" s="311"/>
    </row>
    <row r="1247" spans="1:17" s="312" customFormat="1" x14ac:dyDescent="0.3">
      <c r="A1247" s="307">
        <v>1244</v>
      </c>
      <c r="B1247" s="308" t="s">
        <v>3732</v>
      </c>
      <c r="C1247" s="308" t="s">
        <v>14466</v>
      </c>
      <c r="D1247" s="308" t="s">
        <v>14480</v>
      </c>
      <c r="E1247" s="308" t="s">
        <v>14664</v>
      </c>
      <c r="F1247" s="309" t="s">
        <v>4091</v>
      </c>
      <c r="G1247" s="309" t="s">
        <v>4619</v>
      </c>
      <c r="H1247" s="309" t="s">
        <v>4620</v>
      </c>
      <c r="I1247" s="309" t="s">
        <v>2405</v>
      </c>
      <c r="J1247" s="309" t="s">
        <v>15063</v>
      </c>
      <c r="K1247" s="310">
        <v>3.1541350000000006</v>
      </c>
      <c r="L1247" s="310">
        <v>2.9797012500000002</v>
      </c>
      <c r="M1247" s="310">
        <f>VLOOKUP(H1247,'Details of Feeder LEvel'!H:N,7,FALSE)</f>
        <v>1.1627999999999972E-2</v>
      </c>
      <c r="N1247" s="310">
        <f t="shared" si="19"/>
        <v>5.5303197231570733</v>
      </c>
      <c r="O1247" s="310">
        <v>5.5303197231570849</v>
      </c>
      <c r="P1247" s="309" t="s">
        <v>15063</v>
      </c>
      <c r="Q1247" s="311"/>
    </row>
    <row r="1248" spans="1:17" s="312" customFormat="1" x14ac:dyDescent="0.3">
      <c r="A1248" s="307">
        <v>1245</v>
      </c>
      <c r="B1248" s="308" t="s">
        <v>3732</v>
      </c>
      <c r="C1248" s="308" t="s">
        <v>14466</v>
      </c>
      <c r="D1248" s="308" t="s">
        <v>14480</v>
      </c>
      <c r="E1248" s="308" t="s">
        <v>14664</v>
      </c>
      <c r="F1248" s="309" t="s">
        <v>4091</v>
      </c>
      <c r="G1248" s="309" t="s">
        <v>4621</v>
      </c>
      <c r="H1248" s="309" t="s">
        <v>4622</v>
      </c>
      <c r="I1248" s="309" t="s">
        <v>2405</v>
      </c>
      <c r="J1248" s="309" t="s">
        <v>15063</v>
      </c>
      <c r="K1248" s="310">
        <v>3.3789729756678852</v>
      </c>
      <c r="L1248" s="310">
        <v>3.1919550000000001</v>
      </c>
      <c r="M1248" s="310">
        <f>VLOOKUP(H1248,'Details of Feeder LEvel'!H:N,7,FALSE)</f>
        <v>0.7213870243321141</v>
      </c>
      <c r="N1248" s="310">
        <f t="shared" si="19"/>
        <v>5.5347579579537571</v>
      </c>
      <c r="O1248" s="310">
        <v>5.5347579579537509</v>
      </c>
      <c r="P1248" s="309" t="s">
        <v>15063</v>
      </c>
      <c r="Q1248" s="311"/>
    </row>
    <row r="1249" spans="1:17" s="312" customFormat="1" x14ac:dyDescent="0.3">
      <c r="A1249" s="307">
        <v>1246</v>
      </c>
      <c r="B1249" s="308" t="s">
        <v>3732</v>
      </c>
      <c r="C1249" s="308" t="s">
        <v>14503</v>
      </c>
      <c r="D1249" s="308" t="s">
        <v>14504</v>
      </c>
      <c r="E1249" s="308" t="s">
        <v>14668</v>
      </c>
      <c r="F1249" s="309" t="s">
        <v>4091</v>
      </c>
      <c r="G1249" s="309" t="s">
        <v>4098</v>
      </c>
      <c r="H1249" s="309" t="s">
        <v>4040</v>
      </c>
      <c r="I1249" s="309" t="s">
        <v>2405</v>
      </c>
      <c r="J1249" s="309" t="s">
        <v>15063</v>
      </c>
      <c r="K1249" s="310">
        <v>0.64117952999999994</v>
      </c>
      <c r="L1249" s="310">
        <v>1.19364925</v>
      </c>
      <c r="M1249" s="310">
        <f>VLOOKUP(H1249,'Details of Feeder LEvel'!H:N,7,FALSE)</f>
        <v>7.9868469999999969E-2</v>
      </c>
      <c r="N1249" s="310">
        <f t="shared" si="19"/>
        <v>-86.164591062350368</v>
      </c>
      <c r="O1249" s="310">
        <v>-84.901429768474941</v>
      </c>
      <c r="P1249" s="309" t="s">
        <v>15063</v>
      </c>
      <c r="Q1249" s="311"/>
    </row>
    <row r="1250" spans="1:17" s="312" customFormat="1" x14ac:dyDescent="0.3">
      <c r="A1250" s="307">
        <v>1247</v>
      </c>
      <c r="B1250" s="308" t="s">
        <v>3732</v>
      </c>
      <c r="C1250" s="308" t="s">
        <v>14503</v>
      </c>
      <c r="D1250" s="308" t="s">
        <v>14504</v>
      </c>
      <c r="E1250" s="308" t="s">
        <v>14506</v>
      </c>
      <c r="F1250" s="309" t="s">
        <v>4091</v>
      </c>
      <c r="G1250" s="309" t="s">
        <v>4092</v>
      </c>
      <c r="H1250" s="309" t="s">
        <v>4093</v>
      </c>
      <c r="I1250" s="309" t="s">
        <v>2405</v>
      </c>
      <c r="J1250" s="309" t="s">
        <v>15063</v>
      </c>
      <c r="K1250" s="310">
        <v>4.2985229199999999</v>
      </c>
      <c r="L1250" s="310">
        <v>9.4714580000000002</v>
      </c>
      <c r="M1250" s="310">
        <f>VLOOKUP(H1250,'Details of Feeder LEvel'!H:N,7,FALSE)</f>
        <v>0</v>
      </c>
      <c r="N1250" s="310">
        <f t="shared" si="19"/>
        <v>-120.34215418351195</v>
      </c>
      <c r="O1250" s="310">
        <v>-120.34215418351195</v>
      </c>
      <c r="P1250" s="309" t="s">
        <v>15063</v>
      </c>
      <c r="Q1250" s="311"/>
    </row>
    <row r="1251" spans="1:17" s="312" customFormat="1" x14ac:dyDescent="0.3">
      <c r="A1251" s="307">
        <v>1248</v>
      </c>
      <c r="B1251" s="308" t="s">
        <v>3732</v>
      </c>
      <c r="C1251" s="308" t="s">
        <v>14466</v>
      </c>
      <c r="D1251" s="308" t="s">
        <v>14480</v>
      </c>
      <c r="E1251" s="308" t="s">
        <v>14664</v>
      </c>
      <c r="F1251" s="309" t="s">
        <v>4091</v>
      </c>
      <c r="G1251" s="309" t="s">
        <v>4623</v>
      </c>
      <c r="H1251" s="309" t="s">
        <v>4624</v>
      </c>
      <c r="I1251" s="309" t="s">
        <v>2405</v>
      </c>
      <c r="J1251" s="309" t="s">
        <v>15063</v>
      </c>
      <c r="K1251" s="310">
        <v>2.1546689999999997</v>
      </c>
      <c r="L1251" s="310">
        <v>2.0230199999999998</v>
      </c>
      <c r="M1251" s="310">
        <f>VLOOKUP(H1251,'Details of Feeder LEvel'!H:N,7,FALSE)</f>
        <v>3.9709999999999468E-3</v>
      </c>
      <c r="N1251" s="310">
        <f t="shared" si="19"/>
        <v>6.109940784408181</v>
      </c>
      <c r="O1251" s="310">
        <v>6.1099407844081739</v>
      </c>
      <c r="P1251" s="309" t="s">
        <v>15063</v>
      </c>
      <c r="Q1251" s="311"/>
    </row>
    <row r="1252" spans="1:17" s="312" customFormat="1" x14ac:dyDescent="0.3">
      <c r="A1252" s="307">
        <v>1249</v>
      </c>
      <c r="B1252" s="308" t="s">
        <v>3732</v>
      </c>
      <c r="C1252" s="308" t="s">
        <v>14503</v>
      </c>
      <c r="D1252" s="308" t="s">
        <v>14504</v>
      </c>
      <c r="E1252" s="308" t="s">
        <v>14506</v>
      </c>
      <c r="F1252" s="309" t="s">
        <v>4091</v>
      </c>
      <c r="G1252" s="309" t="s">
        <v>14622</v>
      </c>
      <c r="H1252" s="309" t="s">
        <v>4103</v>
      </c>
      <c r="I1252" s="309"/>
      <c r="J1252" s="309" t="s">
        <v>15063</v>
      </c>
      <c r="K1252" s="310">
        <v>0</v>
      </c>
      <c r="L1252" s="310">
        <v>0</v>
      </c>
      <c r="M1252" s="310" t="e">
        <f>VLOOKUP(H1252,'Details of Feeder LEvel'!H:N,7,FALSE)</f>
        <v>#N/A</v>
      </c>
      <c r="N1252" s="310" t="e">
        <f t="shared" si="19"/>
        <v>#DIV/0!</v>
      </c>
      <c r="O1252" s="310" t="e">
        <v>#DIV/0!</v>
      </c>
      <c r="P1252" s="309" t="s">
        <v>15063</v>
      </c>
      <c r="Q1252" s="311"/>
    </row>
    <row r="1253" spans="1:17" s="312" customFormat="1" x14ac:dyDescent="0.3">
      <c r="A1253" s="307">
        <v>1250</v>
      </c>
      <c r="B1253" s="308" t="s">
        <v>3732</v>
      </c>
      <c r="C1253" s="308" t="s">
        <v>14466</v>
      </c>
      <c r="D1253" s="308" t="s">
        <v>14470</v>
      </c>
      <c r="E1253" s="308" t="s">
        <v>14471</v>
      </c>
      <c r="F1253" s="309" t="s">
        <v>4486</v>
      </c>
      <c r="G1253" s="309" t="s">
        <v>4487</v>
      </c>
      <c r="H1253" s="309" t="s">
        <v>4488</v>
      </c>
      <c r="I1253" s="309" t="s">
        <v>2425</v>
      </c>
      <c r="J1253" s="309" t="s">
        <v>15063</v>
      </c>
      <c r="K1253" s="310">
        <v>1.4816799999999999</v>
      </c>
      <c r="L1253" s="310">
        <v>1.5081</v>
      </c>
      <c r="M1253" s="310">
        <f>VLOOKUP(H1253,'Details of Feeder LEvel'!H:N,7,FALSE)</f>
        <v>0.13000000000000012</v>
      </c>
      <c r="N1253" s="310">
        <f t="shared" si="19"/>
        <v>-1.7831110631175497</v>
      </c>
      <c r="O1253" s="310">
        <v>-1.7831110631175484</v>
      </c>
      <c r="P1253" s="309" t="s">
        <v>15063</v>
      </c>
      <c r="Q1253" s="311"/>
    </row>
    <row r="1254" spans="1:17" s="312" customFormat="1" x14ac:dyDescent="0.3">
      <c r="A1254" s="307">
        <v>1251</v>
      </c>
      <c r="B1254" s="308" t="s">
        <v>3732</v>
      </c>
      <c r="C1254" s="308" t="s">
        <v>14466</v>
      </c>
      <c r="D1254" s="308" t="s">
        <v>14470</v>
      </c>
      <c r="E1254" s="308" t="s">
        <v>14471</v>
      </c>
      <c r="F1254" s="309" t="s">
        <v>4486</v>
      </c>
      <c r="G1254" s="309" t="s">
        <v>4489</v>
      </c>
      <c r="H1254" s="309" t="s">
        <v>4490</v>
      </c>
      <c r="I1254" s="309" t="s">
        <v>2425</v>
      </c>
      <c r="J1254" s="309" t="s">
        <v>15063</v>
      </c>
      <c r="K1254" s="310">
        <v>2.4684599999999999</v>
      </c>
      <c r="L1254" s="310">
        <v>2.491625</v>
      </c>
      <c r="M1254" s="310">
        <f>VLOOKUP(H1254,'Details of Feeder LEvel'!H:N,7,FALSE)</f>
        <v>0.22350000000000003</v>
      </c>
      <c r="N1254" s="310">
        <f t="shared" si="19"/>
        <v>-0.93843935085033192</v>
      </c>
      <c r="O1254" s="310">
        <v>-0.93843935085033969</v>
      </c>
      <c r="P1254" s="309" t="s">
        <v>15063</v>
      </c>
      <c r="Q1254" s="311"/>
    </row>
    <row r="1255" spans="1:17" s="312" customFormat="1" x14ac:dyDescent="0.3">
      <c r="A1255" s="307">
        <v>1252</v>
      </c>
      <c r="B1255" s="308" t="s">
        <v>3732</v>
      </c>
      <c r="C1255" s="308" t="s">
        <v>14466</v>
      </c>
      <c r="D1255" s="308" t="s">
        <v>14470</v>
      </c>
      <c r="E1255" s="308" t="s">
        <v>14471</v>
      </c>
      <c r="F1255" s="309" t="s">
        <v>4486</v>
      </c>
      <c r="G1255" s="309" t="s">
        <v>4491</v>
      </c>
      <c r="H1255" s="309" t="s">
        <v>4492</v>
      </c>
      <c r="I1255" s="309" t="s">
        <v>2425</v>
      </c>
      <c r="J1255" s="309" t="s">
        <v>15063</v>
      </c>
      <c r="K1255" s="310">
        <v>2.3128799999999998</v>
      </c>
      <c r="L1255" s="310">
        <v>2.3285</v>
      </c>
      <c r="M1255" s="310">
        <f>VLOOKUP(H1255,'Details of Feeder LEvel'!H:N,7,FALSE)</f>
        <v>0.35000000000000009</v>
      </c>
      <c r="N1255" s="310">
        <f t="shared" si="19"/>
        <v>-0.67534848327626984</v>
      </c>
      <c r="O1255" s="310">
        <v>-0.67534848327626129</v>
      </c>
      <c r="P1255" s="309" t="s">
        <v>15063</v>
      </c>
      <c r="Q1255" s="311"/>
    </row>
    <row r="1256" spans="1:17" s="312" customFormat="1" x14ac:dyDescent="0.3">
      <c r="A1256" s="307">
        <v>1253</v>
      </c>
      <c r="B1256" s="308" t="s">
        <v>3732</v>
      </c>
      <c r="C1256" s="308" t="s">
        <v>14466</v>
      </c>
      <c r="D1256" s="308" t="s">
        <v>14470</v>
      </c>
      <c r="E1256" s="308" t="s">
        <v>14471</v>
      </c>
      <c r="F1256" s="309" t="s">
        <v>4486</v>
      </c>
      <c r="G1256" s="309" t="s">
        <v>4493</v>
      </c>
      <c r="H1256" s="309" t="s">
        <v>4494</v>
      </c>
      <c r="I1256" s="309" t="s">
        <v>2425</v>
      </c>
      <c r="J1256" s="309" t="s">
        <v>15063</v>
      </c>
      <c r="K1256" s="310">
        <v>4.0756000000000006</v>
      </c>
      <c r="L1256" s="310">
        <v>4.0956999999999999</v>
      </c>
      <c r="M1256" s="310">
        <f>VLOOKUP(H1256,'Details of Feeder LEvel'!H:N,7,FALSE)</f>
        <v>0.5</v>
      </c>
      <c r="N1256" s="310">
        <f t="shared" si="19"/>
        <v>-0.49317891844144018</v>
      </c>
      <c r="O1256" s="310">
        <v>-0.49317891844145034</v>
      </c>
      <c r="P1256" s="309" t="s">
        <v>15063</v>
      </c>
      <c r="Q1256" s="311"/>
    </row>
    <row r="1257" spans="1:17" s="312" customFormat="1" x14ac:dyDescent="0.3">
      <c r="A1257" s="307">
        <v>1254</v>
      </c>
      <c r="B1257" s="308" t="s">
        <v>3732</v>
      </c>
      <c r="C1257" s="308" t="s">
        <v>14466</v>
      </c>
      <c r="D1257" s="308" t="s">
        <v>14470</v>
      </c>
      <c r="E1257" s="308" t="s">
        <v>14471</v>
      </c>
      <c r="F1257" s="309" t="s">
        <v>4486</v>
      </c>
      <c r="G1257" s="309" t="s">
        <v>4495</v>
      </c>
      <c r="H1257" s="309" t="s">
        <v>4496</v>
      </c>
      <c r="I1257" s="309" t="s">
        <v>2425</v>
      </c>
      <c r="J1257" s="309" t="s">
        <v>15063</v>
      </c>
      <c r="K1257" s="310">
        <v>3.8536885487604593</v>
      </c>
      <c r="L1257" s="310">
        <v>3.7071999999999998</v>
      </c>
      <c r="M1257" s="310">
        <f>VLOOKUP(H1257,'Details of Feeder LEvel'!H:N,7,FALSE)</f>
        <v>0</v>
      </c>
      <c r="N1257" s="310">
        <f t="shared" si="19"/>
        <v>3.8012555220005413</v>
      </c>
      <c r="O1257" s="310">
        <v>3.8012555220005351</v>
      </c>
      <c r="P1257" s="309" t="s">
        <v>15063</v>
      </c>
      <c r="Q1257" s="311"/>
    </row>
    <row r="1258" spans="1:17" s="312" customFormat="1" x14ac:dyDescent="0.3">
      <c r="A1258" s="307">
        <v>1255</v>
      </c>
      <c r="B1258" s="308" t="s">
        <v>3732</v>
      </c>
      <c r="C1258" s="308" t="s">
        <v>14466</v>
      </c>
      <c r="D1258" s="308" t="s">
        <v>14470</v>
      </c>
      <c r="E1258" s="308" t="s">
        <v>14471</v>
      </c>
      <c r="F1258" s="309" t="s">
        <v>4486</v>
      </c>
      <c r="G1258" s="309" t="s">
        <v>4497</v>
      </c>
      <c r="H1258" s="309" t="s">
        <v>4498</v>
      </c>
      <c r="I1258" s="309" t="s">
        <v>2425</v>
      </c>
      <c r="J1258" s="309" t="s">
        <v>15063</v>
      </c>
      <c r="K1258" s="310">
        <v>0.60299498764985016</v>
      </c>
      <c r="L1258" s="310">
        <v>0.59050000000000002</v>
      </c>
      <c r="M1258" s="310">
        <f>VLOOKUP(H1258,'Details of Feeder LEvel'!H:N,7,FALSE)</f>
        <v>0</v>
      </c>
      <c r="N1258" s="310">
        <f t="shared" si="19"/>
        <v>2.0721544798488072</v>
      </c>
      <c r="O1258" s="310">
        <v>2.072154479848809</v>
      </c>
      <c r="P1258" s="309" t="s">
        <v>15063</v>
      </c>
      <c r="Q1258" s="311"/>
    </row>
    <row r="1259" spans="1:17" s="312" customFormat="1" x14ac:dyDescent="0.3">
      <c r="A1259" s="307">
        <v>1256</v>
      </c>
      <c r="B1259" s="308" t="s">
        <v>3732</v>
      </c>
      <c r="C1259" s="308" t="s">
        <v>14466</v>
      </c>
      <c r="D1259" s="308" t="s">
        <v>14470</v>
      </c>
      <c r="E1259" s="308" t="s">
        <v>14471</v>
      </c>
      <c r="F1259" s="309" t="s">
        <v>4486</v>
      </c>
      <c r="G1259" s="309" t="s">
        <v>4499</v>
      </c>
      <c r="H1259" s="309" t="s">
        <v>4500</v>
      </c>
      <c r="I1259" s="309" t="s">
        <v>2425</v>
      </c>
      <c r="J1259" s="309" t="s">
        <v>15063</v>
      </c>
      <c r="K1259" s="310">
        <v>0.85337383035679681</v>
      </c>
      <c r="L1259" s="310">
        <v>0.88649999999999995</v>
      </c>
      <c r="M1259" s="310">
        <f>VLOOKUP(H1259,'Details of Feeder LEvel'!H:N,7,FALSE)</f>
        <v>0</v>
      </c>
      <c r="N1259" s="310">
        <f t="shared" si="19"/>
        <v>-3.8817887852681214</v>
      </c>
      <c r="O1259" s="310">
        <v>-3.8817887852681254</v>
      </c>
      <c r="P1259" s="309" t="s">
        <v>15063</v>
      </c>
      <c r="Q1259" s="311"/>
    </row>
    <row r="1260" spans="1:17" s="312" customFormat="1" x14ac:dyDescent="0.3">
      <c r="A1260" s="307">
        <v>1257</v>
      </c>
      <c r="B1260" s="308" t="s">
        <v>3732</v>
      </c>
      <c r="C1260" s="308" t="s">
        <v>14466</v>
      </c>
      <c r="D1260" s="308" t="s">
        <v>4648</v>
      </c>
      <c r="E1260" s="308" t="s">
        <v>14467</v>
      </c>
      <c r="F1260" s="309" t="s">
        <v>4486</v>
      </c>
      <c r="G1260" s="309" t="s">
        <v>4701</v>
      </c>
      <c r="H1260" s="309" t="s">
        <v>14669</v>
      </c>
      <c r="I1260" s="309" t="s">
        <v>2432</v>
      </c>
      <c r="J1260" s="309" t="s">
        <v>15063</v>
      </c>
      <c r="K1260" s="310">
        <v>2.8691380000000004</v>
      </c>
      <c r="L1260" s="310">
        <v>2.8651212068000005</v>
      </c>
      <c r="M1260" s="310">
        <f>VLOOKUP(H1260,'Details of Feeder LEvel'!H:N,7,FALSE)</f>
        <v>0</v>
      </c>
      <c r="N1260" s="310">
        <f t="shared" si="19"/>
        <v>0.13999999999999732</v>
      </c>
      <c r="O1260" s="310">
        <v>0.13999999999999568</v>
      </c>
      <c r="P1260" s="309" t="s">
        <v>15063</v>
      </c>
      <c r="Q1260" s="311"/>
    </row>
    <row r="1261" spans="1:17" s="312" customFormat="1" x14ac:dyDescent="0.3">
      <c r="A1261" s="307">
        <v>1258</v>
      </c>
      <c r="B1261" s="308" t="s">
        <v>3732</v>
      </c>
      <c r="C1261" s="308" t="s">
        <v>14466</v>
      </c>
      <c r="D1261" s="308" t="s">
        <v>4648</v>
      </c>
      <c r="E1261" s="308" t="s">
        <v>14467</v>
      </c>
      <c r="F1261" s="309" t="s">
        <v>4486</v>
      </c>
      <c r="G1261" s="309" t="s">
        <v>4702</v>
      </c>
      <c r="H1261" s="309" t="s">
        <v>4703</v>
      </c>
      <c r="I1261" s="309" t="s">
        <v>2405</v>
      </c>
      <c r="J1261" s="309" t="s">
        <v>15063</v>
      </c>
      <c r="K1261" s="310">
        <v>1.5794203757326715</v>
      </c>
      <c r="L1261" s="310">
        <v>1.6556</v>
      </c>
      <c r="M1261" s="310">
        <f>VLOOKUP(H1261,'Details of Feeder LEvel'!H:N,7,FALSE)</f>
        <v>0.15399999999999991</v>
      </c>
      <c r="N1261" s="310">
        <f t="shared" si="19"/>
        <v>-4.8232646252895028</v>
      </c>
      <c r="O1261" s="310">
        <v>-4.8232646252895028</v>
      </c>
      <c r="P1261" s="309" t="s">
        <v>15063</v>
      </c>
      <c r="Q1261" s="311"/>
    </row>
    <row r="1262" spans="1:17" s="312" customFormat="1" x14ac:dyDescent="0.3">
      <c r="A1262" s="307">
        <v>1259</v>
      </c>
      <c r="B1262" s="308" t="s">
        <v>3732</v>
      </c>
      <c r="C1262" s="308" t="s">
        <v>14466</v>
      </c>
      <c r="D1262" s="308" t="s">
        <v>4648</v>
      </c>
      <c r="E1262" s="308" t="s">
        <v>14467</v>
      </c>
      <c r="F1262" s="309" t="s">
        <v>4486</v>
      </c>
      <c r="G1262" s="309" t="s">
        <v>4700</v>
      </c>
      <c r="H1262" s="309" t="s">
        <v>14670</v>
      </c>
      <c r="I1262" s="309" t="s">
        <v>2405</v>
      </c>
      <c r="J1262" s="309" t="s">
        <v>15063</v>
      </c>
      <c r="K1262" s="310">
        <v>1.1760485111648362</v>
      </c>
      <c r="L1262" s="310">
        <v>1.1676985667355659</v>
      </c>
      <c r="M1262" s="310">
        <f>VLOOKUP(H1262,'Details of Feeder LEvel'!H:N,7,FALSE)</f>
        <v>8.6000000000000076E-2</v>
      </c>
      <c r="N1262" s="310">
        <f t="shared" si="19"/>
        <v>0.70999999999999541</v>
      </c>
      <c r="O1262" s="310">
        <v>0.70999999999999952</v>
      </c>
      <c r="P1262" s="309" t="s">
        <v>15063</v>
      </c>
      <c r="Q1262" s="311"/>
    </row>
    <row r="1263" spans="1:17" s="312" customFormat="1" x14ac:dyDescent="0.3">
      <c r="A1263" s="307">
        <v>1260</v>
      </c>
      <c r="B1263" s="308" t="s">
        <v>3732</v>
      </c>
      <c r="C1263" s="308" t="s">
        <v>14503</v>
      </c>
      <c r="D1263" s="308" t="s">
        <v>14515</v>
      </c>
      <c r="E1263" s="308" t="s">
        <v>14584</v>
      </c>
      <c r="F1263" s="309" t="s">
        <v>3771</v>
      </c>
      <c r="G1263" s="309" t="s">
        <v>3772</v>
      </c>
      <c r="H1263" s="309" t="s">
        <v>14671</v>
      </c>
      <c r="I1263" s="309" t="s">
        <v>2432</v>
      </c>
      <c r="J1263" s="309" t="s">
        <v>15063</v>
      </c>
      <c r="K1263" s="310">
        <v>0</v>
      </c>
      <c r="L1263" s="310">
        <v>0</v>
      </c>
      <c r="M1263" s="310">
        <f>VLOOKUP(H1263,'Details of Feeder LEvel'!H:N,7,FALSE)</f>
        <v>0</v>
      </c>
      <c r="N1263" s="310" t="e">
        <f t="shared" si="19"/>
        <v>#DIV/0!</v>
      </c>
      <c r="O1263" s="310" t="e">
        <v>#DIV/0!</v>
      </c>
      <c r="P1263" s="309" t="s">
        <v>15063</v>
      </c>
      <c r="Q1263" s="311"/>
    </row>
    <row r="1264" spans="1:17" s="312" customFormat="1" x14ac:dyDescent="0.3">
      <c r="A1264" s="307">
        <v>1261</v>
      </c>
      <c r="B1264" s="308" t="s">
        <v>3732</v>
      </c>
      <c r="C1264" s="308" t="s">
        <v>14503</v>
      </c>
      <c r="D1264" s="308" t="s">
        <v>14515</v>
      </c>
      <c r="E1264" s="308" t="s">
        <v>14584</v>
      </c>
      <c r="F1264" s="309" t="s">
        <v>3771</v>
      </c>
      <c r="G1264" s="309" t="s">
        <v>3773</v>
      </c>
      <c r="H1264" s="309" t="s">
        <v>14672</v>
      </c>
      <c r="I1264" s="309" t="s">
        <v>2432</v>
      </c>
      <c r="J1264" s="309" t="s">
        <v>15063</v>
      </c>
      <c r="K1264" s="310">
        <v>0</v>
      </c>
      <c r="L1264" s="310">
        <v>0</v>
      </c>
      <c r="M1264" s="310">
        <f>VLOOKUP(H1264,'Details of Feeder LEvel'!H:N,7,FALSE)</f>
        <v>0</v>
      </c>
      <c r="N1264" s="310" t="e">
        <f t="shared" si="19"/>
        <v>#DIV/0!</v>
      </c>
      <c r="O1264" s="310" t="e">
        <v>#DIV/0!</v>
      </c>
      <c r="P1264" s="309" t="s">
        <v>15063</v>
      </c>
      <c r="Q1264" s="311"/>
    </row>
    <row r="1265" spans="1:17" s="312" customFormat="1" x14ac:dyDescent="0.3">
      <c r="A1265" s="307">
        <v>1262</v>
      </c>
      <c r="B1265" s="308" t="s">
        <v>3732</v>
      </c>
      <c r="C1265" s="308" t="s">
        <v>14503</v>
      </c>
      <c r="D1265" s="308" t="s">
        <v>14515</v>
      </c>
      <c r="E1265" s="308" t="s">
        <v>14584</v>
      </c>
      <c r="F1265" s="309" t="s">
        <v>3771</v>
      </c>
      <c r="G1265" s="309" t="s">
        <v>3774</v>
      </c>
      <c r="H1265" s="309" t="s">
        <v>14673</v>
      </c>
      <c r="I1265" s="309" t="s">
        <v>2553</v>
      </c>
      <c r="J1265" s="309" t="s">
        <v>15063</v>
      </c>
      <c r="K1265" s="310">
        <v>0</v>
      </c>
      <c r="L1265" s="310">
        <v>0</v>
      </c>
      <c r="M1265" s="310">
        <f>VLOOKUP(H1265,'Details of Feeder LEvel'!H:N,7,FALSE)</f>
        <v>0</v>
      </c>
      <c r="N1265" s="310" t="e">
        <f t="shared" si="19"/>
        <v>#DIV/0!</v>
      </c>
      <c r="O1265" s="310" t="e">
        <v>#DIV/0!</v>
      </c>
      <c r="P1265" s="309" t="s">
        <v>15063</v>
      </c>
      <c r="Q1265" s="311"/>
    </row>
    <row r="1266" spans="1:17" s="312" customFormat="1" x14ac:dyDescent="0.3">
      <c r="A1266" s="307">
        <v>1263</v>
      </c>
      <c r="B1266" s="308" t="s">
        <v>3732</v>
      </c>
      <c r="C1266" s="308" t="s">
        <v>14503</v>
      </c>
      <c r="D1266" s="308" t="s">
        <v>14515</v>
      </c>
      <c r="E1266" s="308" t="s">
        <v>14584</v>
      </c>
      <c r="F1266" s="309" t="s">
        <v>3771</v>
      </c>
      <c r="G1266" s="309" t="s">
        <v>3769</v>
      </c>
      <c r="H1266" s="309" t="s">
        <v>3770</v>
      </c>
      <c r="I1266" s="309" t="s">
        <v>2432</v>
      </c>
      <c r="J1266" s="309" t="s">
        <v>15063</v>
      </c>
      <c r="K1266" s="310">
        <v>0</v>
      </c>
      <c r="L1266" s="310">
        <v>0</v>
      </c>
      <c r="M1266" s="310">
        <f>VLOOKUP(H1266,'Details of Feeder LEvel'!H:N,7,FALSE)</f>
        <v>0</v>
      </c>
      <c r="N1266" s="310" t="e">
        <f t="shared" si="19"/>
        <v>#DIV/0!</v>
      </c>
      <c r="O1266" s="310" t="e">
        <v>#DIV/0!</v>
      </c>
      <c r="P1266" s="309" t="s">
        <v>15063</v>
      </c>
      <c r="Q1266" s="311"/>
    </row>
    <row r="1267" spans="1:17" s="312" customFormat="1" x14ac:dyDescent="0.3">
      <c r="A1267" s="307">
        <v>1264</v>
      </c>
      <c r="B1267" s="308" t="s">
        <v>3732</v>
      </c>
      <c r="C1267" s="308" t="s">
        <v>14503</v>
      </c>
      <c r="D1267" s="308" t="s">
        <v>14515</v>
      </c>
      <c r="E1267" s="308" t="s">
        <v>14584</v>
      </c>
      <c r="F1267" s="309" t="s">
        <v>3771</v>
      </c>
      <c r="G1267" s="309" t="s">
        <v>3775</v>
      </c>
      <c r="H1267" s="309" t="s">
        <v>14674</v>
      </c>
      <c r="I1267" s="309" t="s">
        <v>2432</v>
      </c>
      <c r="J1267" s="309" t="s">
        <v>15063</v>
      </c>
      <c r="K1267" s="310">
        <v>0</v>
      </c>
      <c r="L1267" s="310">
        <v>0</v>
      </c>
      <c r="M1267" s="310">
        <f>VLOOKUP(H1267,'Details of Feeder LEvel'!H:N,7,FALSE)</f>
        <v>0</v>
      </c>
      <c r="N1267" s="310" t="e">
        <f t="shared" si="19"/>
        <v>#DIV/0!</v>
      </c>
      <c r="O1267" s="310" t="e">
        <v>#DIV/0!</v>
      </c>
      <c r="P1267" s="309" t="s">
        <v>15063</v>
      </c>
      <c r="Q1267" s="311"/>
    </row>
    <row r="1268" spans="1:17" s="312" customFormat="1" x14ac:dyDescent="0.3">
      <c r="A1268" s="307">
        <v>1265</v>
      </c>
      <c r="B1268" s="308" t="s">
        <v>3732</v>
      </c>
      <c r="C1268" s="308" t="s">
        <v>14503</v>
      </c>
      <c r="D1268" s="308" t="s">
        <v>14504</v>
      </c>
      <c r="E1268" s="308" t="s">
        <v>14675</v>
      </c>
      <c r="F1268" s="309" t="s">
        <v>4075</v>
      </c>
      <c r="G1268" s="309" t="s">
        <v>4076</v>
      </c>
      <c r="H1268" s="309" t="s">
        <v>4077</v>
      </c>
      <c r="I1268" s="309" t="s">
        <v>2405</v>
      </c>
      <c r="J1268" s="309" t="s">
        <v>15063</v>
      </c>
      <c r="K1268" s="310">
        <v>6.1253660202488156</v>
      </c>
      <c r="L1268" s="310">
        <v>5.6482818500000009</v>
      </c>
      <c r="M1268" s="310">
        <f>VLOOKUP(H1268,'Details of Feeder LEvel'!H:N,7,FALSE)</f>
        <v>0</v>
      </c>
      <c r="N1268" s="310">
        <f t="shared" si="19"/>
        <v>7.7886638720315249</v>
      </c>
      <c r="O1268" s="310">
        <v>7.7886638720315204</v>
      </c>
      <c r="P1268" s="309" t="s">
        <v>15063</v>
      </c>
      <c r="Q1268" s="311"/>
    </row>
    <row r="1269" spans="1:17" s="312" customFormat="1" x14ac:dyDescent="0.3">
      <c r="A1269" s="307">
        <v>1266</v>
      </c>
      <c r="B1269" s="308" t="s">
        <v>3732</v>
      </c>
      <c r="C1269" s="308" t="s">
        <v>14503</v>
      </c>
      <c r="D1269" s="308" t="s">
        <v>14504</v>
      </c>
      <c r="E1269" s="308" t="s">
        <v>14675</v>
      </c>
      <c r="F1269" s="309" t="s">
        <v>4075</v>
      </c>
      <c r="G1269" s="309" t="s">
        <v>4078</v>
      </c>
      <c r="H1269" s="309" t="s">
        <v>4079</v>
      </c>
      <c r="I1269" s="309" t="s">
        <v>2405</v>
      </c>
      <c r="J1269" s="309" t="s">
        <v>15063</v>
      </c>
      <c r="K1269" s="310">
        <v>2.6156000020999066</v>
      </c>
      <c r="L1269" s="310">
        <v>2.4679535000000001</v>
      </c>
      <c r="M1269" s="310">
        <f>VLOOKUP(H1269,'Details of Feeder LEvel'!H:N,7,FALSE)</f>
        <v>0</v>
      </c>
      <c r="N1269" s="310">
        <f t="shared" si="19"/>
        <v>5.644842559312206</v>
      </c>
      <c r="O1269" s="310">
        <v>11.084490870300179</v>
      </c>
      <c r="P1269" s="309" t="s">
        <v>15063</v>
      </c>
      <c r="Q1269" s="311"/>
    </row>
    <row r="1270" spans="1:17" s="312" customFormat="1" x14ac:dyDescent="0.3">
      <c r="A1270" s="307">
        <v>1267</v>
      </c>
      <c r="B1270" s="308" t="s">
        <v>3732</v>
      </c>
      <c r="C1270" s="308" t="s">
        <v>14503</v>
      </c>
      <c r="D1270" s="308" t="s">
        <v>14504</v>
      </c>
      <c r="E1270" s="308" t="s">
        <v>14675</v>
      </c>
      <c r="F1270" s="309" t="s">
        <v>4075</v>
      </c>
      <c r="G1270" s="309" t="s">
        <v>4080</v>
      </c>
      <c r="H1270" s="309" t="s">
        <v>4081</v>
      </c>
      <c r="I1270" s="309" t="s">
        <v>2405</v>
      </c>
      <c r="J1270" s="309" t="s">
        <v>15063</v>
      </c>
      <c r="K1270" s="310">
        <v>3.0724000025006259</v>
      </c>
      <c r="L1270" s="310">
        <v>2.9145354500000002</v>
      </c>
      <c r="M1270" s="310">
        <f>VLOOKUP(H1270,'Details of Feeder LEvel'!H:N,7,FALSE)</f>
        <v>0</v>
      </c>
      <c r="N1270" s="310">
        <f t="shared" si="19"/>
        <v>5.1381510341146903</v>
      </c>
      <c r="O1270" s="310">
        <v>8.9435852361752222</v>
      </c>
      <c r="P1270" s="309" t="s">
        <v>15063</v>
      </c>
      <c r="Q1270" s="311"/>
    </row>
    <row r="1271" spans="1:17" s="312" customFormat="1" x14ac:dyDescent="0.3">
      <c r="A1271" s="307">
        <v>1268</v>
      </c>
      <c r="B1271" s="308" t="s">
        <v>3732</v>
      </c>
      <c r="C1271" s="308" t="s">
        <v>14503</v>
      </c>
      <c r="D1271" s="308" t="s">
        <v>14504</v>
      </c>
      <c r="E1271" s="308" t="s">
        <v>14675</v>
      </c>
      <c r="F1271" s="309" t="s">
        <v>4075</v>
      </c>
      <c r="G1271" s="309" t="s">
        <v>4087</v>
      </c>
      <c r="H1271" s="309" t="s">
        <v>4088</v>
      </c>
      <c r="I1271" s="309" t="s">
        <v>2405</v>
      </c>
      <c r="J1271" s="309" t="s">
        <v>15063</v>
      </c>
      <c r="K1271" s="310">
        <v>2.9112000147786996</v>
      </c>
      <c r="L1271" s="310">
        <v>2.93</v>
      </c>
      <c r="M1271" s="310">
        <f>VLOOKUP(H1271,'Details of Feeder LEvel'!H:N,7,FALSE)</f>
        <v>0</v>
      </c>
      <c r="N1271" s="310">
        <f t="shared" si="19"/>
        <v>-0.6457812972610083</v>
      </c>
      <c r="O1271" s="310">
        <v>13.566324650122608</v>
      </c>
      <c r="P1271" s="309" t="s">
        <v>15063</v>
      </c>
      <c r="Q1271" s="311"/>
    </row>
    <row r="1272" spans="1:17" s="312" customFormat="1" x14ac:dyDescent="0.3">
      <c r="A1272" s="307">
        <v>1269</v>
      </c>
      <c r="B1272" s="308" t="s">
        <v>3732</v>
      </c>
      <c r="C1272" s="308" t="s">
        <v>14503</v>
      </c>
      <c r="D1272" s="308" t="s">
        <v>14504</v>
      </c>
      <c r="E1272" s="308" t="s">
        <v>14675</v>
      </c>
      <c r="F1272" s="309" t="s">
        <v>4075</v>
      </c>
      <c r="G1272" s="309" t="s">
        <v>4082</v>
      </c>
      <c r="H1272" s="309" t="s">
        <v>4083</v>
      </c>
      <c r="I1272" s="309" t="s">
        <v>2405</v>
      </c>
      <c r="J1272" s="309" t="s">
        <v>15063</v>
      </c>
      <c r="K1272" s="310">
        <v>3.2628500146576109</v>
      </c>
      <c r="L1272" s="310">
        <v>3.0457779500000002</v>
      </c>
      <c r="M1272" s="310">
        <f>VLOOKUP(H1272,'Details of Feeder LEvel'!H:N,7,FALSE)</f>
        <v>0</v>
      </c>
      <c r="N1272" s="310">
        <f t="shared" si="19"/>
        <v>6.6528361304523314</v>
      </c>
      <c r="O1272" s="310">
        <v>9.0156338380465115</v>
      </c>
      <c r="P1272" s="309" t="s">
        <v>15063</v>
      </c>
      <c r="Q1272" s="311"/>
    </row>
    <row r="1273" spans="1:17" s="312" customFormat="1" x14ac:dyDescent="0.3">
      <c r="A1273" s="307">
        <v>1270</v>
      </c>
      <c r="B1273" s="308" t="s">
        <v>3732</v>
      </c>
      <c r="C1273" s="308" t="s">
        <v>14503</v>
      </c>
      <c r="D1273" s="308" t="s">
        <v>14515</v>
      </c>
      <c r="E1273" s="308" t="s">
        <v>14584</v>
      </c>
      <c r="F1273" s="309" t="s">
        <v>3756</v>
      </c>
      <c r="G1273" s="309" t="s">
        <v>3757</v>
      </c>
      <c r="H1273" s="309" t="s">
        <v>3758</v>
      </c>
      <c r="I1273" s="309" t="s">
        <v>3759</v>
      </c>
      <c r="J1273" s="309" t="s">
        <v>15063</v>
      </c>
      <c r="K1273" s="310">
        <v>4.6614914879180001</v>
      </c>
      <c r="L1273" s="310">
        <v>4.3361193820613231</v>
      </c>
      <c r="M1273" s="310">
        <f>VLOOKUP(H1273,'Details of Feeder LEvel'!H:N,7,FALSE)</f>
        <v>0</v>
      </c>
      <c r="N1273" s="310">
        <f t="shared" si="19"/>
        <v>6.9800000000000129</v>
      </c>
      <c r="O1273" s="310">
        <v>6.9799999999999969</v>
      </c>
      <c r="P1273" s="309" t="s">
        <v>15063</v>
      </c>
      <c r="Q1273" s="311"/>
    </row>
    <row r="1274" spans="1:17" s="312" customFormat="1" x14ac:dyDescent="0.3">
      <c r="A1274" s="307">
        <v>1271</v>
      </c>
      <c r="B1274" s="308" t="s">
        <v>3732</v>
      </c>
      <c r="C1274" s="308" t="s">
        <v>14503</v>
      </c>
      <c r="D1274" s="308" t="s">
        <v>14515</v>
      </c>
      <c r="E1274" s="308" t="s">
        <v>14584</v>
      </c>
      <c r="F1274" s="309" t="s">
        <v>3756</v>
      </c>
      <c r="G1274" s="309" t="s">
        <v>3762</v>
      </c>
      <c r="H1274" s="309" t="s">
        <v>3763</v>
      </c>
      <c r="I1274" s="309" t="s">
        <v>2405</v>
      </c>
      <c r="J1274" s="309" t="s">
        <v>15063</v>
      </c>
      <c r="K1274" s="310">
        <v>1.4482175601879996</v>
      </c>
      <c r="L1274" s="310">
        <v>1.2970963627933465</v>
      </c>
      <c r="M1274" s="310">
        <f>VLOOKUP(H1274,'Details of Feeder LEvel'!H:N,7,FALSE)</f>
        <v>0</v>
      </c>
      <c r="N1274" s="310">
        <f t="shared" si="19"/>
        <v>10.43497893887127</v>
      </c>
      <c r="O1274" s="310">
        <v>10.434978938871286</v>
      </c>
      <c r="P1274" s="309" t="s">
        <v>15063</v>
      </c>
      <c r="Q1274" s="311"/>
    </row>
    <row r="1275" spans="1:17" s="312" customFormat="1" x14ac:dyDescent="0.3">
      <c r="A1275" s="307">
        <v>1272</v>
      </c>
      <c r="B1275" s="308" t="s">
        <v>3732</v>
      </c>
      <c r="C1275" s="308" t="s">
        <v>14503</v>
      </c>
      <c r="D1275" s="308" t="s">
        <v>14515</v>
      </c>
      <c r="E1275" s="308" t="s">
        <v>14584</v>
      </c>
      <c r="F1275" s="309" t="s">
        <v>3756</v>
      </c>
      <c r="G1275" s="309" t="s">
        <v>3764</v>
      </c>
      <c r="H1275" s="309" t="s">
        <v>3765</v>
      </c>
      <c r="I1275" s="309" t="s">
        <v>2405</v>
      </c>
      <c r="J1275" s="309" t="s">
        <v>15063</v>
      </c>
      <c r="K1275" s="310">
        <v>4.8426781843480002</v>
      </c>
      <c r="L1275" s="310">
        <v>4.1855261065930263</v>
      </c>
      <c r="M1275" s="310">
        <f>VLOOKUP(H1275,'Details of Feeder LEvel'!H:N,7,FALSE)</f>
        <v>0</v>
      </c>
      <c r="N1275" s="310">
        <f t="shared" si="19"/>
        <v>13.570013383894731</v>
      </c>
      <c r="O1275" s="310">
        <v>13.570013383894731</v>
      </c>
      <c r="P1275" s="309" t="s">
        <v>15063</v>
      </c>
      <c r="Q1275" s="311"/>
    </row>
    <row r="1276" spans="1:17" s="312" customFormat="1" x14ac:dyDescent="0.3">
      <c r="A1276" s="307">
        <v>1273</v>
      </c>
      <c r="B1276" s="308" t="s">
        <v>3732</v>
      </c>
      <c r="C1276" s="308" t="s">
        <v>14466</v>
      </c>
      <c r="D1276" s="308" t="s">
        <v>14480</v>
      </c>
      <c r="E1276" s="308" t="s">
        <v>14496</v>
      </c>
      <c r="F1276" s="309" t="s">
        <v>3756</v>
      </c>
      <c r="G1276" s="309" t="s">
        <v>5084</v>
      </c>
      <c r="H1276" s="309" t="s">
        <v>5085</v>
      </c>
      <c r="I1276" s="309" t="s">
        <v>2405</v>
      </c>
      <c r="J1276" s="309" t="s">
        <v>15063</v>
      </c>
      <c r="K1276" s="310">
        <v>3.2673492374845017</v>
      </c>
      <c r="L1276" s="310">
        <v>3.1420854</v>
      </c>
      <c r="M1276" s="310">
        <f>VLOOKUP(H1276,'Details of Feeder LEvel'!H:N,7,FALSE)</f>
        <v>0</v>
      </c>
      <c r="N1276" s="310">
        <f t="shared" si="19"/>
        <v>3.8338061951694211</v>
      </c>
      <c r="O1276" s="310">
        <v>10.598719660483379</v>
      </c>
      <c r="P1276" s="309" t="s">
        <v>15063</v>
      </c>
      <c r="Q1276" s="311"/>
    </row>
    <row r="1277" spans="1:17" s="312" customFormat="1" x14ac:dyDescent="0.3">
      <c r="A1277" s="307">
        <v>1274</v>
      </c>
      <c r="B1277" s="308" t="s">
        <v>3732</v>
      </c>
      <c r="C1277" s="308" t="s">
        <v>14503</v>
      </c>
      <c r="D1277" s="308" t="s">
        <v>14515</v>
      </c>
      <c r="E1277" s="308" t="s">
        <v>14584</v>
      </c>
      <c r="F1277" s="309" t="s">
        <v>3756</v>
      </c>
      <c r="G1277" s="309" t="s">
        <v>3760</v>
      </c>
      <c r="H1277" s="309" t="s">
        <v>3761</v>
      </c>
      <c r="I1277" s="309" t="s">
        <v>2405</v>
      </c>
      <c r="J1277" s="309" t="s">
        <v>15063</v>
      </c>
      <c r="K1277" s="310">
        <v>3.6929330912180003</v>
      </c>
      <c r="L1277" s="310">
        <v>3.3992081486307493</v>
      </c>
      <c r="M1277" s="310">
        <f>VLOOKUP(H1277,'Details of Feeder LEvel'!H:N,7,FALSE)</f>
        <v>0</v>
      </c>
      <c r="N1277" s="310">
        <f t="shared" si="19"/>
        <v>7.953703339108559</v>
      </c>
      <c r="O1277" s="310">
        <v>9.3167732321412409</v>
      </c>
      <c r="P1277" s="309" t="s">
        <v>15063</v>
      </c>
      <c r="Q1277" s="311"/>
    </row>
    <row r="1278" spans="1:17" s="312" customFormat="1" x14ac:dyDescent="0.3">
      <c r="A1278" s="307">
        <v>1275</v>
      </c>
      <c r="B1278" s="308" t="s">
        <v>3732</v>
      </c>
      <c r="C1278" s="308" t="s">
        <v>14503</v>
      </c>
      <c r="D1278" s="308" t="s">
        <v>14515</v>
      </c>
      <c r="E1278" s="308" t="s">
        <v>14584</v>
      </c>
      <c r="F1278" s="309" t="s">
        <v>3756</v>
      </c>
      <c r="G1278" s="309" t="s">
        <v>3766</v>
      </c>
      <c r="H1278" s="309" t="s">
        <v>3767</v>
      </c>
      <c r="I1278" s="309" t="s">
        <v>2414</v>
      </c>
      <c r="J1278" s="309" t="s">
        <v>15063</v>
      </c>
      <c r="K1278" s="310">
        <v>2.5875290605939987</v>
      </c>
      <c r="L1278" s="310">
        <v>2.4697421047999999</v>
      </c>
      <c r="M1278" s="310">
        <f>VLOOKUP(H1278,'Details of Feeder LEvel'!H:N,7,FALSE)</f>
        <v>1.0792320000000002</v>
      </c>
      <c r="N1278" s="310">
        <f t="shared" si="19"/>
        <v>4.5521017556015142</v>
      </c>
      <c r="O1278" s="310">
        <v>4.5521017556015124</v>
      </c>
      <c r="P1278" s="309" t="s">
        <v>15063</v>
      </c>
      <c r="Q1278" s="311"/>
    </row>
    <row r="1279" spans="1:17" s="312" customFormat="1" x14ac:dyDescent="0.3">
      <c r="A1279" s="307">
        <v>1276</v>
      </c>
      <c r="B1279" s="308" t="s">
        <v>3732</v>
      </c>
      <c r="C1279" s="308" t="s">
        <v>14503</v>
      </c>
      <c r="D1279" s="308" t="s">
        <v>14515</v>
      </c>
      <c r="E1279" s="308" t="s">
        <v>14584</v>
      </c>
      <c r="F1279" s="309" t="s">
        <v>3756</v>
      </c>
      <c r="G1279" s="309" t="s">
        <v>14676</v>
      </c>
      <c r="H1279" s="309" t="s">
        <v>3768</v>
      </c>
      <c r="I1279" s="309" t="s">
        <v>2432</v>
      </c>
      <c r="J1279" s="309" t="s">
        <v>15063</v>
      </c>
      <c r="K1279" s="310">
        <v>2.4040346569460014</v>
      </c>
      <c r="L1279" s="310">
        <v>2.3952575270000001</v>
      </c>
      <c r="M1279" s="310">
        <f>VLOOKUP(H1279,'Details of Feeder LEvel'!H:N,7,FALSE)</f>
        <v>0</v>
      </c>
      <c r="N1279" s="310">
        <f t="shared" si="19"/>
        <v>0.36509997560315854</v>
      </c>
      <c r="O1279" s="310">
        <v>3.689700041851407</v>
      </c>
      <c r="P1279" s="309" t="s">
        <v>15063</v>
      </c>
      <c r="Q1279" s="311"/>
    </row>
    <row r="1280" spans="1:17" s="312" customFormat="1" x14ac:dyDescent="0.3">
      <c r="A1280" s="307">
        <v>1277</v>
      </c>
      <c r="B1280" s="308" t="s">
        <v>3732</v>
      </c>
      <c r="C1280" s="308" t="s">
        <v>14466</v>
      </c>
      <c r="D1280" s="308" t="s">
        <v>14480</v>
      </c>
      <c r="E1280" s="308" t="s">
        <v>14496</v>
      </c>
      <c r="F1280" s="309" t="s">
        <v>3756</v>
      </c>
      <c r="G1280" s="309" t="s">
        <v>5086</v>
      </c>
      <c r="H1280" s="309" t="s">
        <v>5087</v>
      </c>
      <c r="I1280" s="309" t="s">
        <v>2405</v>
      </c>
      <c r="J1280" s="309" t="s">
        <v>15063</v>
      </c>
      <c r="K1280" s="310">
        <v>1.3259249253602694</v>
      </c>
      <c r="L1280" s="310">
        <v>1.21776405</v>
      </c>
      <c r="M1280" s="310">
        <f>VLOOKUP(H1280,'Details of Feeder LEvel'!H:N,7,FALSE)</f>
        <v>0</v>
      </c>
      <c r="N1280" s="310">
        <f t="shared" si="19"/>
        <v>8.1573906102474716</v>
      </c>
      <c r="O1280" s="310">
        <v>11.110435688953347</v>
      </c>
      <c r="P1280" s="309" t="s">
        <v>15063</v>
      </c>
      <c r="Q1280" s="311"/>
    </row>
    <row r="1281" spans="1:17" s="312" customFormat="1" x14ac:dyDescent="0.3">
      <c r="A1281" s="307">
        <v>1278</v>
      </c>
      <c r="B1281" s="308" t="s">
        <v>3732</v>
      </c>
      <c r="C1281" s="308" t="s">
        <v>14466</v>
      </c>
      <c r="D1281" s="308" t="s">
        <v>14480</v>
      </c>
      <c r="E1281" s="308" t="s">
        <v>14496</v>
      </c>
      <c r="F1281" s="309" t="s">
        <v>3756</v>
      </c>
      <c r="G1281" s="309" t="s">
        <v>5088</v>
      </c>
      <c r="H1281" s="309" t="s">
        <v>5089</v>
      </c>
      <c r="I1281" s="309" t="s">
        <v>2432</v>
      </c>
      <c r="J1281" s="309" t="s">
        <v>15063</v>
      </c>
      <c r="K1281" s="310">
        <v>2.3043239999999994</v>
      </c>
      <c r="L1281" s="310">
        <v>2.1736890999999998</v>
      </c>
      <c r="M1281" s="310">
        <f>VLOOKUP(H1281,'Details of Feeder LEvel'!H:N,7,FALSE)</f>
        <v>0</v>
      </c>
      <c r="N1281" s="310">
        <f t="shared" si="19"/>
        <v>5.6691203146779525</v>
      </c>
      <c r="O1281" s="310">
        <v>7.4542755531525673</v>
      </c>
      <c r="P1281" s="309" t="s">
        <v>15063</v>
      </c>
      <c r="Q1281" s="311"/>
    </row>
    <row r="1282" spans="1:17" s="312" customFormat="1" x14ac:dyDescent="0.3">
      <c r="A1282" s="307">
        <v>1279</v>
      </c>
      <c r="B1282" s="308" t="s">
        <v>3732</v>
      </c>
      <c r="C1282" s="308" t="s">
        <v>14466</v>
      </c>
      <c r="D1282" s="308" t="s">
        <v>14480</v>
      </c>
      <c r="E1282" s="308" t="s">
        <v>14572</v>
      </c>
      <c r="F1282" s="309" t="s">
        <v>4415</v>
      </c>
      <c r="G1282" s="309" t="s">
        <v>4416</v>
      </c>
      <c r="H1282" s="309" t="s">
        <v>4417</v>
      </c>
      <c r="I1282" s="309" t="s">
        <v>2432</v>
      </c>
      <c r="J1282" s="309" t="s">
        <v>15063</v>
      </c>
      <c r="K1282" s="310">
        <v>2.2945199999999999</v>
      </c>
      <c r="L1282" s="310">
        <v>2.237667000000469</v>
      </c>
      <c r="M1282" s="310">
        <f>VLOOKUP(H1282,'Details of Feeder LEvel'!H:N,7,FALSE)</f>
        <v>0</v>
      </c>
      <c r="N1282" s="310">
        <f t="shared" si="19"/>
        <v>2.4777731290000027</v>
      </c>
      <c r="O1282" s="310">
        <v>2.4777731289999938</v>
      </c>
      <c r="P1282" s="309" t="s">
        <v>15063</v>
      </c>
      <c r="Q1282" s="311"/>
    </row>
    <row r="1283" spans="1:17" s="312" customFormat="1" x14ac:dyDescent="0.3">
      <c r="A1283" s="307">
        <v>1280</v>
      </c>
      <c r="B1283" s="308" t="s">
        <v>3732</v>
      </c>
      <c r="C1283" s="308" t="s">
        <v>14466</v>
      </c>
      <c r="D1283" s="308" t="s">
        <v>14480</v>
      </c>
      <c r="E1283" s="308" t="s">
        <v>14572</v>
      </c>
      <c r="F1283" s="309" t="s">
        <v>4415</v>
      </c>
      <c r="G1283" s="309" t="s">
        <v>4418</v>
      </c>
      <c r="H1283" s="309" t="s">
        <v>4419</v>
      </c>
      <c r="I1283" s="309" t="s">
        <v>2432</v>
      </c>
      <c r="J1283" s="309" t="s">
        <v>15063</v>
      </c>
      <c r="K1283" s="310">
        <v>3.5110800000000002</v>
      </c>
      <c r="L1283" s="310">
        <v>3.4050474999874734</v>
      </c>
      <c r="M1283" s="310">
        <f>VLOOKUP(H1283,'Details of Feeder LEvel'!H:N,7,FALSE)</f>
        <v>0</v>
      </c>
      <c r="N1283" s="310">
        <f t="shared" si="19"/>
        <v>3.0199397339999896</v>
      </c>
      <c r="O1283" s="310">
        <v>3.0199397339999989</v>
      </c>
      <c r="P1283" s="309" t="s">
        <v>15063</v>
      </c>
      <c r="Q1283" s="311"/>
    </row>
    <row r="1284" spans="1:17" s="312" customFormat="1" x14ac:dyDescent="0.3">
      <c r="A1284" s="307">
        <v>1281</v>
      </c>
      <c r="B1284" s="308" t="s">
        <v>3732</v>
      </c>
      <c r="C1284" s="308" t="s">
        <v>14466</v>
      </c>
      <c r="D1284" s="308" t="s">
        <v>4648</v>
      </c>
      <c r="E1284" s="308" t="s">
        <v>14529</v>
      </c>
      <c r="F1284" s="309" t="s">
        <v>4415</v>
      </c>
      <c r="G1284" s="309" t="s">
        <v>5108</v>
      </c>
      <c r="H1284" s="309" t="s">
        <v>5109</v>
      </c>
      <c r="I1284" s="309" t="s">
        <v>2405</v>
      </c>
      <c r="J1284" s="309" t="s">
        <v>15063</v>
      </c>
      <c r="K1284" s="310">
        <v>2.6870900000000009</v>
      </c>
      <c r="L1284" s="310">
        <v>2.4793535000000002</v>
      </c>
      <c r="M1284" s="310">
        <f>VLOOKUP(H1284,'Details of Feeder LEvel'!H:N,7,FALSE)</f>
        <v>1.1187100000000001</v>
      </c>
      <c r="N1284" s="310">
        <f t="shared" ref="N1284:N1347" si="20">(K1284-L1284)/K1284*100</f>
        <v>7.7309096457506294</v>
      </c>
      <c r="O1284" s="310">
        <v>7.7309096457506392</v>
      </c>
      <c r="P1284" s="309" t="s">
        <v>15063</v>
      </c>
      <c r="Q1284" s="311"/>
    </row>
    <row r="1285" spans="1:17" s="312" customFormat="1" x14ac:dyDescent="0.3">
      <c r="A1285" s="307">
        <v>1282</v>
      </c>
      <c r="B1285" s="308" t="s">
        <v>3732</v>
      </c>
      <c r="C1285" s="308" t="s">
        <v>14466</v>
      </c>
      <c r="D1285" s="308" t="s">
        <v>14480</v>
      </c>
      <c r="E1285" s="308" t="s">
        <v>14572</v>
      </c>
      <c r="F1285" s="309" t="s">
        <v>4415</v>
      </c>
      <c r="G1285" s="309" t="s">
        <v>4420</v>
      </c>
      <c r="H1285" s="309" t="s">
        <v>4421</v>
      </c>
      <c r="I1285" s="309" t="s">
        <v>2432</v>
      </c>
      <c r="J1285" s="309" t="s">
        <v>15063</v>
      </c>
      <c r="K1285" s="310">
        <v>1.7795000000000001</v>
      </c>
      <c r="L1285" s="310">
        <v>3.5614140000000001</v>
      </c>
      <c r="M1285" s="310">
        <f>VLOOKUP(H1285,'Details of Feeder LEvel'!H:N,7,FALSE)</f>
        <v>0</v>
      </c>
      <c r="N1285" s="310">
        <f t="shared" si="20"/>
        <v>-100.13565608316944</v>
      </c>
      <c r="O1285" s="310">
        <v>-100.13565608316944</v>
      </c>
      <c r="P1285" s="309" t="s">
        <v>15063</v>
      </c>
      <c r="Q1285" s="311"/>
    </row>
    <row r="1286" spans="1:17" s="312" customFormat="1" x14ac:dyDescent="0.3">
      <c r="A1286" s="307">
        <v>1283</v>
      </c>
      <c r="B1286" s="308" t="s">
        <v>3732</v>
      </c>
      <c r="C1286" s="308" t="s">
        <v>14466</v>
      </c>
      <c r="D1286" s="308" t="s">
        <v>14480</v>
      </c>
      <c r="E1286" s="308" t="s">
        <v>14572</v>
      </c>
      <c r="F1286" s="309" t="s">
        <v>4415</v>
      </c>
      <c r="G1286" s="309" t="s">
        <v>4422</v>
      </c>
      <c r="H1286" s="309" t="s">
        <v>4423</v>
      </c>
      <c r="I1286" s="309" t="s">
        <v>2432</v>
      </c>
      <c r="J1286" s="309" t="s">
        <v>15063</v>
      </c>
      <c r="K1286" s="310">
        <v>1.1562599999999998</v>
      </c>
      <c r="L1286" s="310">
        <v>1.1204335000049939</v>
      </c>
      <c r="M1286" s="310">
        <f>VLOOKUP(H1286,'Details of Feeder LEvel'!H:N,7,FALSE)</f>
        <v>0</v>
      </c>
      <c r="N1286" s="310">
        <f t="shared" si="20"/>
        <v>3.0984813099999986</v>
      </c>
      <c r="O1286" s="310">
        <v>3.0984813099999897</v>
      </c>
      <c r="P1286" s="309" t="s">
        <v>15063</v>
      </c>
      <c r="Q1286" s="311"/>
    </row>
    <row r="1287" spans="1:17" s="312" customFormat="1" x14ac:dyDescent="0.3">
      <c r="A1287" s="307">
        <v>1284</v>
      </c>
      <c r="B1287" s="308" t="s">
        <v>3732</v>
      </c>
      <c r="C1287" s="308" t="s">
        <v>14466</v>
      </c>
      <c r="D1287" s="308" t="s">
        <v>4648</v>
      </c>
      <c r="E1287" s="308" t="s">
        <v>14489</v>
      </c>
      <c r="F1287" s="309" t="s">
        <v>4415</v>
      </c>
      <c r="G1287" s="309" t="s">
        <v>4726</v>
      </c>
      <c r="H1287" s="309" t="s">
        <v>4727</v>
      </c>
      <c r="I1287" s="309" t="s">
        <v>2425</v>
      </c>
      <c r="J1287" s="309" t="s">
        <v>15063</v>
      </c>
      <c r="K1287" s="310">
        <v>1.1872200000000004</v>
      </c>
      <c r="L1287" s="310">
        <v>1.18282</v>
      </c>
      <c r="M1287" s="310">
        <f>VLOOKUP(H1287,'Details of Feeder LEvel'!H:N,7,FALSE)</f>
        <v>0</v>
      </c>
      <c r="N1287" s="310">
        <f t="shared" si="20"/>
        <v>0.37061370259938359</v>
      </c>
      <c r="O1287" s="310">
        <v>1.8149045114281614</v>
      </c>
      <c r="P1287" s="309" t="s">
        <v>15063</v>
      </c>
      <c r="Q1287" s="311"/>
    </row>
    <row r="1288" spans="1:17" s="312" customFormat="1" x14ac:dyDescent="0.3">
      <c r="A1288" s="307">
        <v>1285</v>
      </c>
      <c r="B1288" s="308" t="s">
        <v>3732</v>
      </c>
      <c r="C1288" s="308" t="s">
        <v>14466</v>
      </c>
      <c r="D1288" s="308" t="s">
        <v>4648</v>
      </c>
      <c r="E1288" s="308" t="s">
        <v>14529</v>
      </c>
      <c r="F1288" s="309" t="s">
        <v>4415</v>
      </c>
      <c r="G1288" s="309" t="s">
        <v>5110</v>
      </c>
      <c r="H1288" s="309" t="s">
        <v>5111</v>
      </c>
      <c r="I1288" s="309" t="s">
        <v>2432</v>
      </c>
      <c r="J1288" s="309" t="s">
        <v>15063</v>
      </c>
      <c r="K1288" s="310">
        <v>2.21502</v>
      </c>
      <c r="L1288" s="310">
        <v>2.0665589999999998</v>
      </c>
      <c r="M1288" s="310">
        <f>VLOOKUP(H1288,'Details of Feeder LEvel'!H:N,7,FALSE)</f>
        <v>0.73999999999999977</v>
      </c>
      <c r="N1288" s="310">
        <f t="shared" si="20"/>
        <v>6.702467697808606</v>
      </c>
      <c r="O1288" s="310">
        <v>10.512390402075944</v>
      </c>
      <c r="P1288" s="309" t="s">
        <v>15063</v>
      </c>
      <c r="Q1288" s="311"/>
    </row>
    <row r="1289" spans="1:17" s="312" customFormat="1" x14ac:dyDescent="0.3">
      <c r="A1289" s="307">
        <v>1286</v>
      </c>
      <c r="B1289" s="308" t="s">
        <v>3732</v>
      </c>
      <c r="C1289" s="308" t="s">
        <v>14466</v>
      </c>
      <c r="D1289" s="308" t="s">
        <v>4648</v>
      </c>
      <c r="E1289" s="308" t="s">
        <v>14489</v>
      </c>
      <c r="F1289" s="309" t="s">
        <v>4415</v>
      </c>
      <c r="G1289" s="309" t="s">
        <v>4728</v>
      </c>
      <c r="H1289" s="309" t="s">
        <v>4729</v>
      </c>
      <c r="I1289" s="309" t="s">
        <v>2432</v>
      </c>
      <c r="J1289" s="309" t="s">
        <v>15063</v>
      </c>
      <c r="K1289" s="310">
        <v>3.3680000000000012</v>
      </c>
      <c r="L1289" s="310">
        <v>3.24328525</v>
      </c>
      <c r="M1289" s="310">
        <f>VLOOKUP(H1289,'Details of Feeder LEvel'!H:N,7,FALSE)</f>
        <v>4.4999999999999929E-2</v>
      </c>
      <c r="N1289" s="310">
        <f t="shared" si="20"/>
        <v>3.7029320071259253</v>
      </c>
      <c r="O1289" s="310">
        <v>3.7029320071259253</v>
      </c>
      <c r="P1289" s="309" t="s">
        <v>15063</v>
      </c>
      <c r="Q1289" s="311"/>
    </row>
    <row r="1290" spans="1:17" s="312" customFormat="1" x14ac:dyDescent="0.3">
      <c r="A1290" s="307">
        <v>1287</v>
      </c>
      <c r="B1290" s="308" t="s">
        <v>3732</v>
      </c>
      <c r="C1290" s="308" t="s">
        <v>14466</v>
      </c>
      <c r="D1290" s="308" t="s">
        <v>4648</v>
      </c>
      <c r="E1290" s="308" t="s">
        <v>14489</v>
      </c>
      <c r="F1290" s="309" t="s">
        <v>4415</v>
      </c>
      <c r="G1290" s="309" t="s">
        <v>4730</v>
      </c>
      <c r="H1290" s="309" t="s">
        <v>4731</v>
      </c>
      <c r="I1290" s="309" t="s">
        <v>2432</v>
      </c>
      <c r="J1290" s="309" t="s">
        <v>15063</v>
      </c>
      <c r="K1290" s="310">
        <v>3.6088000000000009</v>
      </c>
      <c r="L1290" s="310">
        <v>3.22993</v>
      </c>
      <c r="M1290" s="310">
        <f>VLOOKUP(H1290,'Details of Feeder LEvel'!H:N,7,FALSE)</f>
        <v>0</v>
      </c>
      <c r="N1290" s="310">
        <f t="shared" si="20"/>
        <v>10.498503657725584</v>
      </c>
      <c r="O1290" s="310">
        <v>10.498503657725578</v>
      </c>
      <c r="P1290" s="309" t="s">
        <v>15063</v>
      </c>
      <c r="Q1290" s="311"/>
    </row>
    <row r="1291" spans="1:17" s="312" customFormat="1" x14ac:dyDescent="0.3">
      <c r="A1291" s="307">
        <v>1288</v>
      </c>
      <c r="B1291" s="308" t="s">
        <v>3732</v>
      </c>
      <c r="C1291" s="308" t="s">
        <v>14466</v>
      </c>
      <c r="D1291" s="308" t="s">
        <v>1353</v>
      </c>
      <c r="E1291" s="308" t="s">
        <v>14526</v>
      </c>
      <c r="F1291" s="309" t="s">
        <v>4415</v>
      </c>
      <c r="G1291" s="309" t="s">
        <v>5214</v>
      </c>
      <c r="H1291" s="309" t="s">
        <v>14677</v>
      </c>
      <c r="I1291" s="309" t="s">
        <v>2432</v>
      </c>
      <c r="J1291" s="309" t="s">
        <v>15063</v>
      </c>
      <c r="K1291" s="310">
        <v>2.5455960000000006</v>
      </c>
      <c r="L1291" s="310">
        <v>2.4458086368000003</v>
      </c>
      <c r="M1291" s="310">
        <f>VLOOKUP(H1291,'Details of Feeder LEvel'!H:N,7,FALSE)</f>
        <v>0.74424400000000013</v>
      </c>
      <c r="N1291" s="310">
        <f t="shared" si="20"/>
        <v>3.9200000000000137</v>
      </c>
      <c r="O1291" s="310">
        <v>3.9200000000000235</v>
      </c>
      <c r="P1291" s="309" t="s">
        <v>15063</v>
      </c>
      <c r="Q1291" s="311"/>
    </row>
    <row r="1292" spans="1:17" s="312" customFormat="1" x14ac:dyDescent="0.3">
      <c r="A1292" s="307">
        <v>1289</v>
      </c>
      <c r="B1292" s="308" t="s">
        <v>3732</v>
      </c>
      <c r="C1292" s="308" t="s">
        <v>14466</v>
      </c>
      <c r="D1292" s="308" t="s">
        <v>14480</v>
      </c>
      <c r="E1292" s="308" t="s">
        <v>14572</v>
      </c>
      <c r="F1292" s="309" t="s">
        <v>4415</v>
      </c>
      <c r="G1292" s="309" t="s">
        <v>4430</v>
      </c>
      <c r="H1292" s="309" t="s">
        <v>4431</v>
      </c>
      <c r="I1292" s="309" t="s">
        <v>2432</v>
      </c>
      <c r="J1292" s="309" t="s">
        <v>15063</v>
      </c>
      <c r="K1292" s="310">
        <v>3.468488000000002</v>
      </c>
      <c r="L1292" s="310">
        <v>3.3306415</v>
      </c>
      <c r="M1292" s="310">
        <f>VLOOKUP(H1292,'Details of Feeder LEvel'!H:N,7,FALSE)</f>
        <v>0</v>
      </c>
      <c r="N1292" s="310">
        <f t="shared" si="20"/>
        <v>3.9742533345942639</v>
      </c>
      <c r="O1292" s="310">
        <v>3.9742533345942688</v>
      </c>
      <c r="P1292" s="309" t="s">
        <v>15063</v>
      </c>
      <c r="Q1292" s="311"/>
    </row>
    <row r="1293" spans="1:17" s="312" customFormat="1" x14ac:dyDescent="0.3">
      <c r="A1293" s="307">
        <v>1290</v>
      </c>
      <c r="B1293" s="308" t="s">
        <v>3732</v>
      </c>
      <c r="C1293" s="308" t="s">
        <v>14466</v>
      </c>
      <c r="D1293" s="308" t="s">
        <v>14480</v>
      </c>
      <c r="E1293" s="308" t="s">
        <v>14572</v>
      </c>
      <c r="F1293" s="309" t="s">
        <v>4415</v>
      </c>
      <c r="G1293" s="309" t="s">
        <v>4424</v>
      </c>
      <c r="H1293" s="309" t="s">
        <v>4425</v>
      </c>
      <c r="I1293" s="309" t="s">
        <v>2432</v>
      </c>
      <c r="J1293" s="309" t="s">
        <v>15063</v>
      </c>
      <c r="K1293" s="310">
        <v>0.79667999999999972</v>
      </c>
      <c r="L1293" s="310">
        <v>0.77311300000000005</v>
      </c>
      <c r="M1293" s="310">
        <f>VLOOKUP(H1293,'Details of Feeder LEvel'!H:N,7,FALSE)</f>
        <v>0</v>
      </c>
      <c r="N1293" s="310">
        <f t="shared" si="20"/>
        <v>2.9581513280112066</v>
      </c>
      <c r="O1293" s="310">
        <v>2.9581513280112048</v>
      </c>
      <c r="P1293" s="309" t="s">
        <v>15063</v>
      </c>
      <c r="Q1293" s="311"/>
    </row>
    <row r="1294" spans="1:17" s="312" customFormat="1" x14ac:dyDescent="0.3">
      <c r="A1294" s="307">
        <v>1291</v>
      </c>
      <c r="B1294" s="308" t="s">
        <v>3732</v>
      </c>
      <c r="C1294" s="308" t="s">
        <v>14466</v>
      </c>
      <c r="D1294" s="308" t="s">
        <v>14480</v>
      </c>
      <c r="E1294" s="308" t="s">
        <v>14572</v>
      </c>
      <c r="F1294" s="309" t="s">
        <v>4415</v>
      </c>
      <c r="G1294" s="309" t="s">
        <v>4432</v>
      </c>
      <c r="H1294" s="309" t="s">
        <v>4433</v>
      </c>
      <c r="I1294" s="309" t="s">
        <v>2432</v>
      </c>
      <c r="J1294" s="309" t="s">
        <v>15063</v>
      </c>
      <c r="K1294" s="310">
        <v>0.75916000000000028</v>
      </c>
      <c r="L1294" s="310">
        <v>0.73563100000000003</v>
      </c>
      <c r="M1294" s="310">
        <f>VLOOKUP(H1294,'Details of Feeder LEvel'!H:N,7,FALSE)</f>
        <v>0.27336000000000005</v>
      </c>
      <c r="N1294" s="310">
        <f t="shared" si="20"/>
        <v>3.0993466462933026</v>
      </c>
      <c r="O1294" s="310">
        <v>3.0993466462933106</v>
      </c>
      <c r="P1294" s="309" t="s">
        <v>15063</v>
      </c>
      <c r="Q1294" s="311"/>
    </row>
    <row r="1295" spans="1:17" s="312" customFormat="1" x14ac:dyDescent="0.3">
      <c r="A1295" s="307">
        <v>1292</v>
      </c>
      <c r="B1295" s="308" t="s">
        <v>3732</v>
      </c>
      <c r="C1295" s="308" t="s">
        <v>14466</v>
      </c>
      <c r="D1295" s="308" t="s">
        <v>14480</v>
      </c>
      <c r="E1295" s="308" t="s">
        <v>14572</v>
      </c>
      <c r="F1295" s="309" t="s">
        <v>4415</v>
      </c>
      <c r="G1295" s="309" t="s">
        <v>4426</v>
      </c>
      <c r="H1295" s="309" t="s">
        <v>4427</v>
      </c>
      <c r="I1295" s="309" t="s">
        <v>2432</v>
      </c>
      <c r="J1295" s="309" t="s">
        <v>15063</v>
      </c>
      <c r="K1295" s="310">
        <v>0.84473999999999994</v>
      </c>
      <c r="L1295" s="310">
        <v>0.78234599999658982</v>
      </c>
      <c r="M1295" s="310">
        <f>VLOOKUP(H1295,'Details of Feeder LEvel'!H:N,7,FALSE)</f>
        <v>0.31954000000000005</v>
      </c>
      <c r="N1295" s="310">
        <f t="shared" si="20"/>
        <v>7.3861779959999669</v>
      </c>
      <c r="O1295" s="310">
        <v>7.7754889699190759</v>
      </c>
      <c r="P1295" s="309" t="s">
        <v>15063</v>
      </c>
      <c r="Q1295" s="311"/>
    </row>
    <row r="1296" spans="1:17" s="312" customFormat="1" x14ac:dyDescent="0.3">
      <c r="A1296" s="307">
        <v>1293</v>
      </c>
      <c r="B1296" s="308" t="s">
        <v>3732</v>
      </c>
      <c r="C1296" s="308" t="s">
        <v>14466</v>
      </c>
      <c r="D1296" s="308" t="s">
        <v>14480</v>
      </c>
      <c r="E1296" s="308" t="s">
        <v>14572</v>
      </c>
      <c r="F1296" s="309" t="s">
        <v>4415</v>
      </c>
      <c r="G1296" s="309" t="s">
        <v>4428</v>
      </c>
      <c r="H1296" s="309" t="s">
        <v>4429</v>
      </c>
      <c r="I1296" s="309" t="s">
        <v>2432</v>
      </c>
      <c r="J1296" s="309" t="s">
        <v>15063</v>
      </c>
      <c r="K1296" s="310">
        <v>0.76455999999999991</v>
      </c>
      <c r="L1296" s="310">
        <v>0.72377749999710161</v>
      </c>
      <c r="M1296" s="310">
        <f>VLOOKUP(H1296,'Details of Feeder LEvel'!H:N,7,FALSE)</f>
        <v>0.24</v>
      </c>
      <c r="N1296" s="310">
        <f t="shared" si="20"/>
        <v>5.334113738999986</v>
      </c>
      <c r="O1296" s="310">
        <v>5.4838055211181231</v>
      </c>
      <c r="P1296" s="309" t="s">
        <v>15063</v>
      </c>
      <c r="Q1296" s="311"/>
    </row>
    <row r="1297" spans="1:17" s="312" customFormat="1" x14ac:dyDescent="0.3">
      <c r="A1297" s="307">
        <v>1294</v>
      </c>
      <c r="B1297" s="308" t="s">
        <v>3732</v>
      </c>
      <c r="C1297" s="308" t="s">
        <v>14466</v>
      </c>
      <c r="D1297" s="308" t="s">
        <v>1353</v>
      </c>
      <c r="E1297" s="308" t="s">
        <v>14526</v>
      </c>
      <c r="F1297" s="309" t="s">
        <v>4415</v>
      </c>
      <c r="G1297" s="309" t="s">
        <v>5215</v>
      </c>
      <c r="H1297" s="309" t="s">
        <v>14678</v>
      </c>
      <c r="I1297" s="309" t="s">
        <v>2425</v>
      </c>
      <c r="J1297" s="309" t="s">
        <v>15063</v>
      </c>
      <c r="K1297" s="310">
        <v>1.7788999999999999E-2</v>
      </c>
      <c r="L1297" s="310">
        <v>1.6799999999999999E-2</v>
      </c>
      <c r="M1297" s="310">
        <f>VLOOKUP(H1297,'Details of Feeder LEvel'!H:N,7,FALSE)</f>
        <v>0.41</v>
      </c>
      <c r="N1297" s="310">
        <f t="shared" si="20"/>
        <v>5.5596154927202219</v>
      </c>
      <c r="O1297" s="310">
        <v>11.310175319456173</v>
      </c>
      <c r="P1297" s="309" t="s">
        <v>15063</v>
      </c>
      <c r="Q1297" s="311"/>
    </row>
    <row r="1298" spans="1:17" s="312" customFormat="1" x14ac:dyDescent="0.3">
      <c r="A1298" s="307">
        <v>1295</v>
      </c>
      <c r="B1298" s="308" t="s">
        <v>3732</v>
      </c>
      <c r="C1298" s="308" t="s">
        <v>14503</v>
      </c>
      <c r="D1298" s="308" t="s">
        <v>14538</v>
      </c>
      <c r="E1298" s="308" t="s">
        <v>14548</v>
      </c>
      <c r="F1298" s="309" t="s">
        <v>3432</v>
      </c>
      <c r="G1298" s="309" t="s">
        <v>3886</v>
      </c>
      <c r="H1298" s="309" t="s">
        <v>3887</v>
      </c>
      <c r="I1298" s="309" t="s">
        <v>2405</v>
      </c>
      <c r="J1298" s="309" t="s">
        <v>15063</v>
      </c>
      <c r="K1298" s="310">
        <v>1.7361288000000019</v>
      </c>
      <c r="L1298" s="310">
        <v>2.9999147000000002</v>
      </c>
      <c r="M1298" s="310">
        <f>VLOOKUP(H1298,'Details of Feeder LEvel'!H:N,7,FALSE)</f>
        <v>0</v>
      </c>
      <c r="N1298" s="310">
        <f t="shared" si="20"/>
        <v>-72.793326163358202</v>
      </c>
      <c r="O1298" s="310">
        <v>-72.793326163358202</v>
      </c>
      <c r="P1298" s="309" t="s">
        <v>15063</v>
      </c>
      <c r="Q1298" s="311"/>
    </row>
    <row r="1299" spans="1:17" s="312" customFormat="1" x14ac:dyDescent="0.3">
      <c r="A1299" s="307">
        <v>1296</v>
      </c>
      <c r="B1299" s="308" t="s">
        <v>3732</v>
      </c>
      <c r="C1299" s="308" t="s">
        <v>14503</v>
      </c>
      <c r="D1299" s="308" t="s">
        <v>14504</v>
      </c>
      <c r="E1299" s="308" t="s">
        <v>14510</v>
      </c>
      <c r="F1299" s="309" t="s">
        <v>3432</v>
      </c>
      <c r="G1299" s="309" t="s">
        <v>4042</v>
      </c>
      <c r="H1299" s="309" t="s">
        <v>4043</v>
      </c>
      <c r="I1299" s="309" t="s">
        <v>2414</v>
      </c>
      <c r="J1299" s="309" t="s">
        <v>15063</v>
      </c>
      <c r="K1299" s="310">
        <v>0.16929719999999807</v>
      </c>
      <c r="L1299" s="310">
        <v>0.15498425322958798</v>
      </c>
      <c r="M1299" s="310">
        <f>VLOOKUP(H1299,'Details of Feeder LEvel'!H:N,7,FALSE)</f>
        <v>0</v>
      </c>
      <c r="N1299" s="310">
        <f t="shared" si="20"/>
        <v>8.454331654870991</v>
      </c>
      <c r="O1299" s="310">
        <v>8.4543316548710052</v>
      </c>
      <c r="P1299" s="309" t="s">
        <v>15063</v>
      </c>
      <c r="Q1299" s="311"/>
    </row>
    <row r="1300" spans="1:17" s="312" customFormat="1" x14ac:dyDescent="0.3">
      <c r="A1300" s="307">
        <v>1297</v>
      </c>
      <c r="B1300" s="308" t="s">
        <v>3732</v>
      </c>
      <c r="C1300" s="308" t="s">
        <v>14503</v>
      </c>
      <c r="D1300" s="308" t="s">
        <v>14504</v>
      </c>
      <c r="E1300" s="308" t="s">
        <v>14510</v>
      </c>
      <c r="F1300" s="309" t="s">
        <v>3432</v>
      </c>
      <c r="G1300" s="309" t="s">
        <v>4049</v>
      </c>
      <c r="H1300" s="309" t="s">
        <v>4050</v>
      </c>
      <c r="I1300" s="309" t="s">
        <v>2405</v>
      </c>
      <c r="J1300" s="309" t="s">
        <v>15063</v>
      </c>
      <c r="K1300" s="310">
        <v>2.6674560275091315</v>
      </c>
      <c r="L1300" s="310">
        <v>2.5</v>
      </c>
      <c r="M1300" s="310">
        <f>VLOOKUP(H1300,'Details of Feeder LEvel'!H:N,7,FALSE)</f>
        <v>0</v>
      </c>
      <c r="N1300" s="310">
        <f t="shared" si="20"/>
        <v>6.2777427549762388</v>
      </c>
      <c r="O1300" s="310">
        <v>6.2777427549762237</v>
      </c>
      <c r="P1300" s="309" t="s">
        <v>15063</v>
      </c>
      <c r="Q1300" s="311"/>
    </row>
    <row r="1301" spans="1:17" s="312" customFormat="1" x14ac:dyDescent="0.3">
      <c r="A1301" s="307">
        <v>1298</v>
      </c>
      <c r="B1301" s="308" t="s">
        <v>3732</v>
      </c>
      <c r="C1301" s="308" t="s">
        <v>14503</v>
      </c>
      <c r="D1301" s="308" t="s">
        <v>14504</v>
      </c>
      <c r="E1301" s="308" t="s">
        <v>14510</v>
      </c>
      <c r="F1301" s="309" t="s">
        <v>3432</v>
      </c>
      <c r="G1301" s="309" t="s">
        <v>4044</v>
      </c>
      <c r="H1301" s="309" t="s">
        <v>3693</v>
      </c>
      <c r="I1301" s="309" t="s">
        <v>2405</v>
      </c>
      <c r="J1301" s="309" t="s">
        <v>15063</v>
      </c>
      <c r="K1301" s="310">
        <v>3.2799055857575663</v>
      </c>
      <c r="L1301" s="310">
        <v>7.0792826263130504</v>
      </c>
      <c r="M1301" s="310">
        <f>VLOOKUP(H1301,'Details of Feeder LEvel'!H:N,7,FALSE)</f>
        <v>0</v>
      </c>
      <c r="N1301" s="310">
        <f t="shared" si="20"/>
        <v>-115.8380002477399</v>
      </c>
      <c r="O1301" s="310">
        <v>-60.293609859074614</v>
      </c>
      <c r="P1301" s="309" t="s">
        <v>15063</v>
      </c>
      <c r="Q1301" s="311"/>
    </row>
    <row r="1302" spans="1:17" s="312" customFormat="1" x14ac:dyDescent="0.3">
      <c r="A1302" s="307">
        <v>1299</v>
      </c>
      <c r="B1302" s="308" t="s">
        <v>3732</v>
      </c>
      <c r="C1302" s="308" t="s">
        <v>14503</v>
      </c>
      <c r="D1302" s="308" t="s">
        <v>14504</v>
      </c>
      <c r="E1302" s="308" t="s">
        <v>14510</v>
      </c>
      <c r="F1302" s="309" t="s">
        <v>3432</v>
      </c>
      <c r="G1302" s="309" t="s">
        <v>4051</v>
      </c>
      <c r="H1302" s="309" t="s">
        <v>4052</v>
      </c>
      <c r="I1302" s="309" t="s">
        <v>2414</v>
      </c>
      <c r="J1302" s="309" t="s">
        <v>15063</v>
      </c>
      <c r="K1302" s="310">
        <v>3.2923336497967113</v>
      </c>
      <c r="L1302" s="310">
        <v>3.1109593996075748</v>
      </c>
      <c r="M1302" s="310">
        <f>VLOOKUP(H1302,'Details of Feeder LEvel'!H:N,7,FALSE)</f>
        <v>0</v>
      </c>
      <c r="N1302" s="310">
        <f t="shared" si="20"/>
        <v>5.5089875292662276</v>
      </c>
      <c r="O1302" s="310">
        <v>5.5089875292662294</v>
      </c>
      <c r="P1302" s="309" t="s">
        <v>15063</v>
      </c>
      <c r="Q1302" s="311"/>
    </row>
    <row r="1303" spans="1:17" s="312" customFormat="1" x14ac:dyDescent="0.3">
      <c r="A1303" s="307">
        <v>1300</v>
      </c>
      <c r="B1303" s="308" t="s">
        <v>3732</v>
      </c>
      <c r="C1303" s="308" t="s">
        <v>14503</v>
      </c>
      <c r="D1303" s="308" t="s">
        <v>14538</v>
      </c>
      <c r="E1303" s="308" t="s">
        <v>14548</v>
      </c>
      <c r="F1303" s="309" t="s">
        <v>3432</v>
      </c>
      <c r="G1303" s="309" t="s">
        <v>3901</v>
      </c>
      <c r="H1303" s="309" t="s">
        <v>3902</v>
      </c>
      <c r="I1303" s="309" t="s">
        <v>2405</v>
      </c>
      <c r="J1303" s="309" t="s">
        <v>15063</v>
      </c>
      <c r="K1303" s="310">
        <v>3.2897735999999846</v>
      </c>
      <c r="L1303" s="310">
        <v>3.9535559999999998</v>
      </c>
      <c r="M1303" s="310">
        <f>VLOOKUP(H1303,'Details of Feeder LEvel'!H:N,7,FALSE)</f>
        <v>0</v>
      </c>
      <c r="N1303" s="310">
        <f t="shared" si="20"/>
        <v>-20.177145320882211</v>
      </c>
      <c r="O1303" s="310">
        <v>-20.177145320882218</v>
      </c>
      <c r="P1303" s="309" t="s">
        <v>15063</v>
      </c>
      <c r="Q1303" s="311"/>
    </row>
    <row r="1304" spans="1:17" s="312" customFormat="1" x14ac:dyDescent="0.3">
      <c r="A1304" s="307">
        <v>1301</v>
      </c>
      <c r="B1304" s="308" t="s">
        <v>3732</v>
      </c>
      <c r="C1304" s="308" t="s">
        <v>14503</v>
      </c>
      <c r="D1304" s="308" t="s">
        <v>14504</v>
      </c>
      <c r="E1304" s="308" t="s">
        <v>14510</v>
      </c>
      <c r="F1304" s="309" t="s">
        <v>3432</v>
      </c>
      <c r="G1304" s="309" t="s">
        <v>4045</v>
      </c>
      <c r="H1304" s="309" t="s">
        <v>4046</v>
      </c>
      <c r="I1304" s="309" t="s">
        <v>2414</v>
      </c>
      <c r="J1304" s="309" t="s">
        <v>15063</v>
      </c>
      <c r="K1304" s="310">
        <v>4.5829530602173243</v>
      </c>
      <c r="L1304" s="310">
        <v>4.1999999999999993</v>
      </c>
      <c r="M1304" s="310">
        <f>VLOOKUP(H1304,'Details of Feeder LEvel'!H:N,7,FALSE)</f>
        <v>0</v>
      </c>
      <c r="N1304" s="310">
        <f t="shared" si="20"/>
        <v>8.3560327846597087</v>
      </c>
      <c r="O1304" s="310">
        <v>8.3560327846597069</v>
      </c>
      <c r="P1304" s="309" t="s">
        <v>15063</v>
      </c>
      <c r="Q1304" s="311"/>
    </row>
    <row r="1305" spans="1:17" s="312" customFormat="1" x14ac:dyDescent="0.3">
      <c r="A1305" s="307">
        <v>1302</v>
      </c>
      <c r="B1305" s="308" t="s">
        <v>3732</v>
      </c>
      <c r="C1305" s="308" t="s">
        <v>14503</v>
      </c>
      <c r="D1305" s="308" t="s">
        <v>14504</v>
      </c>
      <c r="E1305" s="308" t="s">
        <v>14510</v>
      </c>
      <c r="F1305" s="309" t="s">
        <v>3432</v>
      </c>
      <c r="G1305" s="309" t="s">
        <v>4055</v>
      </c>
      <c r="H1305" s="309" t="s">
        <v>4056</v>
      </c>
      <c r="I1305" s="309" t="s">
        <v>2405</v>
      </c>
      <c r="J1305" s="309" t="s">
        <v>15063</v>
      </c>
      <c r="K1305" s="310">
        <v>3.2702425883330397</v>
      </c>
      <c r="L1305" s="310">
        <v>7.2858370224276623</v>
      </c>
      <c r="M1305" s="310">
        <f>VLOOKUP(H1305,'Details of Feeder LEvel'!H:N,7,FALSE)</f>
        <v>0</v>
      </c>
      <c r="N1305" s="310">
        <f t="shared" si="20"/>
        <v>-122.79194358304517</v>
      </c>
      <c r="O1305" s="310">
        <v>-77.803867497286689</v>
      </c>
      <c r="P1305" s="309" t="s">
        <v>15063</v>
      </c>
      <c r="Q1305" s="311"/>
    </row>
    <row r="1306" spans="1:17" s="312" customFormat="1" x14ac:dyDescent="0.3">
      <c r="A1306" s="307">
        <v>1303</v>
      </c>
      <c r="B1306" s="308" t="s">
        <v>3732</v>
      </c>
      <c r="C1306" s="308" t="s">
        <v>14503</v>
      </c>
      <c r="D1306" s="308" t="s">
        <v>14504</v>
      </c>
      <c r="E1306" s="308" t="s">
        <v>14510</v>
      </c>
      <c r="F1306" s="309" t="s">
        <v>3432</v>
      </c>
      <c r="G1306" s="309" t="s">
        <v>4057</v>
      </c>
      <c r="H1306" s="309" t="s">
        <v>4058</v>
      </c>
      <c r="I1306" s="309" t="s">
        <v>2405</v>
      </c>
      <c r="J1306" s="309" t="s">
        <v>15063</v>
      </c>
      <c r="K1306" s="310">
        <v>1.6349437725211835</v>
      </c>
      <c r="L1306" s="310">
        <v>3.6817779399999999</v>
      </c>
      <c r="M1306" s="310">
        <f>VLOOKUP(H1306,'Details of Feeder LEvel'!H:N,7,FALSE)</f>
        <v>0</v>
      </c>
      <c r="N1306" s="310">
        <f t="shared" si="20"/>
        <v>-125.19293946864438</v>
      </c>
      <c r="O1306" s="310">
        <v>-125.1929394686444</v>
      </c>
      <c r="P1306" s="309" t="s">
        <v>15063</v>
      </c>
      <c r="Q1306" s="311"/>
    </row>
    <row r="1307" spans="1:17" s="312" customFormat="1" x14ac:dyDescent="0.3">
      <c r="A1307" s="307">
        <v>1304</v>
      </c>
      <c r="B1307" s="308" t="s">
        <v>3732</v>
      </c>
      <c r="C1307" s="308" t="s">
        <v>14503</v>
      </c>
      <c r="D1307" s="308" t="s">
        <v>14504</v>
      </c>
      <c r="E1307" s="308" t="s">
        <v>14510</v>
      </c>
      <c r="F1307" s="309" t="s">
        <v>3432</v>
      </c>
      <c r="G1307" s="309" t="s">
        <v>4047</v>
      </c>
      <c r="H1307" s="309" t="s">
        <v>4048</v>
      </c>
      <c r="I1307" s="309" t="s">
        <v>2405</v>
      </c>
      <c r="J1307" s="309" t="s">
        <v>15063</v>
      </c>
      <c r="K1307" s="310">
        <v>4.200259261328223</v>
      </c>
      <c r="L1307" s="310">
        <v>3.8061218896360178</v>
      </c>
      <c r="M1307" s="310">
        <f>VLOOKUP(H1307,'Details of Feeder LEvel'!H:N,7,FALSE)</f>
        <v>0</v>
      </c>
      <c r="N1307" s="310">
        <f t="shared" si="20"/>
        <v>9.3836438936288307</v>
      </c>
      <c r="O1307" s="310">
        <v>9.3836438936288342</v>
      </c>
      <c r="P1307" s="309" t="s">
        <v>15063</v>
      </c>
      <c r="Q1307" s="311"/>
    </row>
    <row r="1308" spans="1:17" s="312" customFormat="1" x14ac:dyDescent="0.3">
      <c r="A1308" s="307">
        <v>1305</v>
      </c>
      <c r="B1308" s="308" t="s">
        <v>3732</v>
      </c>
      <c r="C1308" s="308" t="s">
        <v>14466</v>
      </c>
      <c r="D1308" s="308" t="s">
        <v>14480</v>
      </c>
      <c r="E1308" s="308" t="s">
        <v>14572</v>
      </c>
      <c r="F1308" s="309" t="s">
        <v>4193</v>
      </c>
      <c r="G1308" s="309" t="s">
        <v>4436</v>
      </c>
      <c r="H1308" s="309" t="s">
        <v>4437</v>
      </c>
      <c r="I1308" s="309" t="s">
        <v>2432</v>
      </c>
      <c r="J1308" s="309" t="s">
        <v>15063</v>
      </c>
      <c r="K1308" s="310">
        <v>2.8957199999999998</v>
      </c>
      <c r="L1308" s="310">
        <v>2.8573745000113724</v>
      </c>
      <c r="M1308" s="310">
        <f>VLOOKUP(H1308,'Details of Feeder LEvel'!H:N,7,FALSE)</f>
        <v>0</v>
      </c>
      <c r="N1308" s="310">
        <f t="shared" si="20"/>
        <v>1.324212976000009</v>
      </c>
      <c r="O1308" s="310">
        <v>1.3242129760000165</v>
      </c>
      <c r="P1308" s="309" t="s">
        <v>15063</v>
      </c>
      <c r="Q1308" s="311"/>
    </row>
    <row r="1309" spans="1:17" s="312" customFormat="1" x14ac:dyDescent="0.3">
      <c r="A1309" s="307">
        <v>1306</v>
      </c>
      <c r="B1309" s="308" t="s">
        <v>3732</v>
      </c>
      <c r="C1309" s="308" t="s">
        <v>14466</v>
      </c>
      <c r="D1309" s="308" t="s">
        <v>14480</v>
      </c>
      <c r="E1309" s="308" t="s">
        <v>14624</v>
      </c>
      <c r="F1309" s="309" t="s">
        <v>4193</v>
      </c>
      <c r="G1309" s="309" t="s">
        <v>4194</v>
      </c>
      <c r="H1309" s="309" t="s">
        <v>4195</v>
      </c>
      <c r="I1309" s="309" t="s">
        <v>2405</v>
      </c>
      <c r="J1309" s="309" t="s">
        <v>15063</v>
      </c>
      <c r="K1309" s="310">
        <v>1.10792819219766</v>
      </c>
      <c r="L1309" s="310">
        <v>1.0896183000000002</v>
      </c>
      <c r="M1309" s="310">
        <f>VLOOKUP(H1309,'Details of Feeder LEvel'!H:N,7,FALSE)</f>
        <v>0</v>
      </c>
      <c r="N1309" s="310">
        <f t="shared" si="20"/>
        <v>1.6526244504475347</v>
      </c>
      <c r="O1309" s="310">
        <v>1.6526244504475263</v>
      </c>
      <c r="P1309" s="309" t="s">
        <v>15063</v>
      </c>
      <c r="Q1309" s="311"/>
    </row>
    <row r="1310" spans="1:17" s="312" customFormat="1" x14ac:dyDescent="0.3">
      <c r="A1310" s="307">
        <v>1307</v>
      </c>
      <c r="B1310" s="308" t="s">
        <v>3732</v>
      </c>
      <c r="C1310" s="308" t="s">
        <v>14466</v>
      </c>
      <c r="D1310" s="308" t="s">
        <v>14480</v>
      </c>
      <c r="E1310" s="308" t="s">
        <v>14572</v>
      </c>
      <c r="F1310" s="309" t="s">
        <v>4193</v>
      </c>
      <c r="G1310" s="309" t="s">
        <v>4438</v>
      </c>
      <c r="H1310" s="309" t="s">
        <v>4439</v>
      </c>
      <c r="I1310" s="309" t="s">
        <v>2432</v>
      </c>
      <c r="J1310" s="309" t="s">
        <v>15063</v>
      </c>
      <c r="K1310" s="310">
        <v>3.9779999999999998</v>
      </c>
      <c r="L1310" s="310">
        <v>3.8180019999999999</v>
      </c>
      <c r="M1310" s="310">
        <f>VLOOKUP(H1310,'Details of Feeder LEvel'!H:N,7,FALSE)</f>
        <v>0.54999999999999982</v>
      </c>
      <c r="N1310" s="310">
        <f t="shared" si="20"/>
        <v>4.0220713926596252</v>
      </c>
      <c r="O1310" s="310">
        <v>4.0220713926596208</v>
      </c>
      <c r="P1310" s="309" t="s">
        <v>15063</v>
      </c>
      <c r="Q1310" s="311"/>
    </row>
    <row r="1311" spans="1:17" s="312" customFormat="1" x14ac:dyDescent="0.3">
      <c r="A1311" s="307">
        <v>1308</v>
      </c>
      <c r="B1311" s="308" t="s">
        <v>3732</v>
      </c>
      <c r="C1311" s="308" t="s">
        <v>14466</v>
      </c>
      <c r="D1311" s="308" t="s">
        <v>1353</v>
      </c>
      <c r="E1311" s="308" t="s">
        <v>14526</v>
      </c>
      <c r="F1311" s="309" t="s">
        <v>4193</v>
      </c>
      <c r="G1311" s="309" t="s">
        <v>5225</v>
      </c>
      <c r="H1311" s="309" t="s">
        <v>5226</v>
      </c>
      <c r="I1311" s="309" t="s">
        <v>2432</v>
      </c>
      <c r="J1311" s="309" t="s">
        <v>15063</v>
      </c>
      <c r="K1311" s="310">
        <v>2.6066799999999999</v>
      </c>
      <c r="L1311" s="310">
        <v>4.4788869500000006</v>
      </c>
      <c r="M1311" s="310">
        <f>VLOOKUP(H1311,'Details of Feeder LEvel'!H:N,7,FALSE)</f>
        <v>0</v>
      </c>
      <c r="N1311" s="310">
        <f t="shared" si="20"/>
        <v>-71.823428652538894</v>
      </c>
      <c r="O1311" s="310">
        <v>-71.823428652538894</v>
      </c>
      <c r="P1311" s="309" t="s">
        <v>15063</v>
      </c>
      <c r="Q1311" s="311"/>
    </row>
    <row r="1312" spans="1:17" s="312" customFormat="1" x14ac:dyDescent="0.3">
      <c r="A1312" s="307">
        <v>1309</v>
      </c>
      <c r="B1312" s="308" t="s">
        <v>3732</v>
      </c>
      <c r="C1312" s="308" t="s">
        <v>14466</v>
      </c>
      <c r="D1312" s="308" t="s">
        <v>14480</v>
      </c>
      <c r="E1312" s="308" t="s">
        <v>14624</v>
      </c>
      <c r="F1312" s="309" t="s">
        <v>4193</v>
      </c>
      <c r="G1312" s="309" t="s">
        <v>4198</v>
      </c>
      <c r="H1312" s="309" t="s">
        <v>4199</v>
      </c>
      <c r="I1312" s="309" t="s">
        <v>2405</v>
      </c>
      <c r="J1312" s="309" t="s">
        <v>15063</v>
      </c>
      <c r="K1312" s="310">
        <v>2.0119794341632469</v>
      </c>
      <c r="L1312" s="310">
        <v>1.8868508499999999</v>
      </c>
      <c r="M1312" s="310">
        <f>VLOOKUP(H1312,'Details of Feeder LEvel'!H:N,7,FALSE)</f>
        <v>0</v>
      </c>
      <c r="N1312" s="310">
        <f t="shared" si="20"/>
        <v>6.2191780909175236</v>
      </c>
      <c r="O1312" s="310">
        <v>6.2191780909175209</v>
      </c>
      <c r="P1312" s="309" t="s">
        <v>15063</v>
      </c>
      <c r="Q1312" s="311"/>
    </row>
    <row r="1313" spans="1:17" s="312" customFormat="1" x14ac:dyDescent="0.3">
      <c r="A1313" s="307">
        <v>1310</v>
      </c>
      <c r="B1313" s="308" t="s">
        <v>3732</v>
      </c>
      <c r="C1313" s="308" t="s">
        <v>14466</v>
      </c>
      <c r="D1313" s="308" t="s">
        <v>14480</v>
      </c>
      <c r="E1313" s="308" t="s">
        <v>14572</v>
      </c>
      <c r="F1313" s="309" t="s">
        <v>4193</v>
      </c>
      <c r="G1313" s="309" t="s">
        <v>4434</v>
      </c>
      <c r="H1313" s="309" t="s">
        <v>4435</v>
      </c>
      <c r="I1313" s="309" t="s">
        <v>2432</v>
      </c>
      <c r="J1313" s="309" t="s">
        <v>15063</v>
      </c>
      <c r="K1313" s="310">
        <v>0</v>
      </c>
      <c r="L1313" s="310">
        <v>4.8104040000000001</v>
      </c>
      <c r="M1313" s="310">
        <f>VLOOKUP(H1313,'Details of Feeder LEvel'!H:N,7,FALSE)</f>
        <v>0</v>
      </c>
      <c r="N1313" s="310" t="e">
        <f t="shared" si="20"/>
        <v>#DIV/0!</v>
      </c>
      <c r="O1313" s="310" t="e">
        <v>#DIV/0!</v>
      </c>
      <c r="P1313" s="309" t="s">
        <v>15063</v>
      </c>
      <c r="Q1313" s="311"/>
    </row>
    <row r="1314" spans="1:17" s="312" customFormat="1" x14ac:dyDescent="0.3">
      <c r="A1314" s="307">
        <v>1311</v>
      </c>
      <c r="B1314" s="308" t="s">
        <v>3732</v>
      </c>
      <c r="C1314" s="308" t="s">
        <v>14466</v>
      </c>
      <c r="D1314" s="308" t="s">
        <v>1353</v>
      </c>
      <c r="E1314" s="308" t="s">
        <v>14526</v>
      </c>
      <c r="F1314" s="309" t="s">
        <v>4193</v>
      </c>
      <c r="G1314" s="309" t="s">
        <v>5216</v>
      </c>
      <c r="H1314" s="309" t="s">
        <v>4548</v>
      </c>
      <c r="I1314" s="309" t="s">
        <v>3324</v>
      </c>
      <c r="J1314" s="309" t="s">
        <v>15063</v>
      </c>
      <c r="K1314" s="310">
        <v>0.31628000000000001</v>
      </c>
      <c r="L1314" s="310">
        <v>0.30711699999999997</v>
      </c>
      <c r="M1314" s="310">
        <f>VLOOKUP(H1314,'Details of Feeder LEvel'!H:N,7,FALSE)</f>
        <v>0</v>
      </c>
      <c r="N1314" s="310">
        <f t="shared" si="20"/>
        <v>2.8971164790691892</v>
      </c>
      <c r="O1314" s="310">
        <v>3.4130986661670804</v>
      </c>
      <c r="P1314" s="309" t="s">
        <v>15063</v>
      </c>
      <c r="Q1314" s="311"/>
    </row>
    <row r="1315" spans="1:17" s="312" customFormat="1" x14ac:dyDescent="0.3">
      <c r="A1315" s="307">
        <v>1312</v>
      </c>
      <c r="B1315" s="308" t="s">
        <v>3732</v>
      </c>
      <c r="C1315" s="308" t="s">
        <v>14466</v>
      </c>
      <c r="D1315" s="308" t="s">
        <v>14480</v>
      </c>
      <c r="E1315" s="308" t="s">
        <v>14572</v>
      </c>
      <c r="F1315" s="309" t="s">
        <v>4193</v>
      </c>
      <c r="G1315" s="309" t="s">
        <v>14679</v>
      </c>
      <c r="H1315" s="309" t="s">
        <v>14680</v>
      </c>
      <c r="I1315" s="309" t="s">
        <v>2425</v>
      </c>
      <c r="J1315" s="309" t="s">
        <v>15063</v>
      </c>
      <c r="K1315" s="310">
        <v>1.2827599999999999</v>
      </c>
      <c r="L1315" s="310">
        <v>1.2067349999999999</v>
      </c>
      <c r="M1315" s="310">
        <f>VLOOKUP(H1315,'Details of Feeder LEvel'!H:N,7,FALSE)</f>
        <v>0</v>
      </c>
      <c r="N1315" s="310">
        <f t="shared" si="20"/>
        <v>5.9266737347594258</v>
      </c>
      <c r="O1315" s="310">
        <v>13.596949925712964</v>
      </c>
      <c r="P1315" s="309" t="s">
        <v>15063</v>
      </c>
      <c r="Q1315" s="311"/>
    </row>
    <row r="1316" spans="1:17" s="312" customFormat="1" x14ac:dyDescent="0.3">
      <c r="A1316" s="307">
        <v>1313</v>
      </c>
      <c r="B1316" s="308" t="s">
        <v>3732</v>
      </c>
      <c r="C1316" s="308" t="s">
        <v>14466</v>
      </c>
      <c r="D1316" s="308" t="s">
        <v>1353</v>
      </c>
      <c r="E1316" s="308" t="s">
        <v>14526</v>
      </c>
      <c r="F1316" s="309" t="s">
        <v>4193</v>
      </c>
      <c r="G1316" s="309" t="s">
        <v>5221</v>
      </c>
      <c r="H1316" s="309" t="s">
        <v>5222</v>
      </c>
      <c r="I1316" s="309" t="s">
        <v>2432</v>
      </c>
      <c r="J1316" s="309" t="s">
        <v>15063</v>
      </c>
      <c r="K1316" s="310">
        <v>3.156194999999999</v>
      </c>
      <c r="L1316" s="310">
        <v>3.08052825</v>
      </c>
      <c r="M1316" s="310">
        <f>VLOOKUP(H1316,'Details of Feeder LEvel'!H:N,7,FALSE)</f>
        <v>0</v>
      </c>
      <c r="N1316" s="310">
        <f t="shared" si="20"/>
        <v>2.3974041527852057</v>
      </c>
      <c r="O1316" s="310">
        <v>2.3974041527852208</v>
      </c>
      <c r="P1316" s="309" t="s">
        <v>15063</v>
      </c>
      <c r="Q1316" s="311"/>
    </row>
    <row r="1317" spans="1:17" s="312" customFormat="1" x14ac:dyDescent="0.3">
      <c r="A1317" s="307">
        <v>1314</v>
      </c>
      <c r="B1317" s="308" t="s">
        <v>3732</v>
      </c>
      <c r="C1317" s="308" t="s">
        <v>14466</v>
      </c>
      <c r="D1317" s="308" t="s">
        <v>1353</v>
      </c>
      <c r="E1317" s="308" t="s">
        <v>14526</v>
      </c>
      <c r="F1317" s="309" t="s">
        <v>4193</v>
      </c>
      <c r="G1317" s="309" t="s">
        <v>5223</v>
      </c>
      <c r="H1317" s="309" t="s">
        <v>5224</v>
      </c>
      <c r="I1317" s="309" t="s">
        <v>2405</v>
      </c>
      <c r="J1317" s="309" t="s">
        <v>15063</v>
      </c>
      <c r="K1317" s="310">
        <v>1.2854299999999985</v>
      </c>
      <c r="L1317" s="310">
        <v>1.2164024089999987</v>
      </c>
      <c r="M1317" s="310">
        <f>VLOOKUP(H1317,'Details of Feeder LEvel'!H:N,7,FALSE)</f>
        <v>2.7</v>
      </c>
      <c r="N1317" s="310">
        <f t="shared" si="20"/>
        <v>5.3699999999999886</v>
      </c>
      <c r="O1317" s="310">
        <v>5.3699999999999859</v>
      </c>
      <c r="P1317" s="309" t="s">
        <v>15063</v>
      </c>
      <c r="Q1317" s="311"/>
    </row>
    <row r="1318" spans="1:17" s="312" customFormat="1" x14ac:dyDescent="0.3">
      <c r="A1318" s="307">
        <v>1315</v>
      </c>
      <c r="B1318" s="308" t="s">
        <v>3732</v>
      </c>
      <c r="C1318" s="308" t="s">
        <v>14466</v>
      </c>
      <c r="D1318" s="308" t="s">
        <v>14480</v>
      </c>
      <c r="E1318" s="308" t="s">
        <v>14624</v>
      </c>
      <c r="F1318" s="309" t="s">
        <v>4193</v>
      </c>
      <c r="G1318" s="309" t="s">
        <v>4200</v>
      </c>
      <c r="H1318" s="309" t="s">
        <v>4201</v>
      </c>
      <c r="I1318" s="309" t="s">
        <v>2405</v>
      </c>
      <c r="J1318" s="309" t="s">
        <v>15063</v>
      </c>
      <c r="K1318" s="310">
        <v>0.7694857620879002</v>
      </c>
      <c r="L1318" s="310">
        <v>0.72391344999999996</v>
      </c>
      <c r="M1318" s="310">
        <f>VLOOKUP(H1318,'Details of Feeder LEvel'!H:N,7,FALSE)</f>
        <v>0</v>
      </c>
      <c r="N1318" s="310">
        <f t="shared" si="20"/>
        <v>5.9224373384434905</v>
      </c>
      <c r="O1318" s="310">
        <v>5.922437338443487</v>
      </c>
      <c r="P1318" s="309" t="s">
        <v>15063</v>
      </c>
      <c r="Q1318" s="311"/>
    </row>
    <row r="1319" spans="1:17" s="312" customFormat="1" x14ac:dyDescent="0.3">
      <c r="A1319" s="307">
        <v>1316</v>
      </c>
      <c r="B1319" s="308" t="s">
        <v>3732</v>
      </c>
      <c r="C1319" s="308" t="s">
        <v>14466</v>
      </c>
      <c r="D1319" s="308" t="s">
        <v>14480</v>
      </c>
      <c r="E1319" s="308" t="s">
        <v>14572</v>
      </c>
      <c r="F1319" s="309" t="s">
        <v>4193</v>
      </c>
      <c r="G1319" s="309" t="s">
        <v>4440</v>
      </c>
      <c r="H1319" s="309" t="s">
        <v>4441</v>
      </c>
      <c r="I1319" s="309" t="s">
        <v>2432</v>
      </c>
      <c r="J1319" s="309" t="s">
        <v>15063</v>
      </c>
      <c r="K1319" s="310">
        <v>2.5347200000000001</v>
      </c>
      <c r="L1319" s="310">
        <v>2.4933560000056803</v>
      </c>
      <c r="M1319" s="310">
        <f>VLOOKUP(H1319,'Details of Feeder LEvel'!H:N,7,FALSE)</f>
        <v>0</v>
      </c>
      <c r="N1319" s="310">
        <f t="shared" si="20"/>
        <v>1.6318962249999933</v>
      </c>
      <c r="O1319" s="310">
        <v>4.0280780721390741</v>
      </c>
      <c r="P1319" s="309" t="s">
        <v>15063</v>
      </c>
      <c r="Q1319" s="311"/>
    </row>
    <row r="1320" spans="1:17" s="312" customFormat="1" x14ac:dyDescent="0.3">
      <c r="A1320" s="307">
        <v>1317</v>
      </c>
      <c r="B1320" s="308" t="s">
        <v>3732</v>
      </c>
      <c r="C1320" s="308" t="s">
        <v>14466</v>
      </c>
      <c r="D1320" s="308" t="s">
        <v>14480</v>
      </c>
      <c r="E1320" s="308" t="s">
        <v>14572</v>
      </c>
      <c r="F1320" s="309" t="s">
        <v>4193</v>
      </c>
      <c r="G1320" s="309" t="s">
        <v>4442</v>
      </c>
      <c r="H1320" s="309" t="s">
        <v>4443</v>
      </c>
      <c r="I1320" s="309" t="s">
        <v>2432</v>
      </c>
      <c r="J1320" s="309" t="s">
        <v>15063</v>
      </c>
      <c r="K1320" s="310">
        <v>2.5956399999999999</v>
      </c>
      <c r="L1320" s="310">
        <v>4.8083920000000004</v>
      </c>
      <c r="M1320" s="310">
        <f>VLOOKUP(H1320,'Details of Feeder LEvel'!H:N,7,FALSE)</f>
        <v>0</v>
      </c>
      <c r="N1320" s="310">
        <f t="shared" si="20"/>
        <v>-85.24880183692656</v>
      </c>
      <c r="O1320" s="310">
        <v>-85.248801836926575</v>
      </c>
      <c r="P1320" s="309" t="s">
        <v>15063</v>
      </c>
      <c r="Q1320" s="311"/>
    </row>
    <row r="1321" spans="1:17" s="312" customFormat="1" x14ac:dyDescent="0.3">
      <c r="A1321" s="307">
        <v>1318</v>
      </c>
      <c r="B1321" s="308" t="s">
        <v>3732</v>
      </c>
      <c r="C1321" s="308" t="s">
        <v>14466</v>
      </c>
      <c r="D1321" s="308" t="s">
        <v>1353</v>
      </c>
      <c r="E1321" s="308" t="s">
        <v>14526</v>
      </c>
      <c r="F1321" s="309" t="s">
        <v>4193</v>
      </c>
      <c r="G1321" s="309" t="s">
        <v>5229</v>
      </c>
      <c r="H1321" s="309" t="s">
        <v>5230</v>
      </c>
      <c r="I1321" s="309" t="s">
        <v>2432</v>
      </c>
      <c r="J1321" s="309" t="s">
        <v>15063</v>
      </c>
      <c r="K1321" s="310">
        <v>0</v>
      </c>
      <c r="L1321" s="310">
        <v>0</v>
      </c>
      <c r="M1321" s="310">
        <f>VLOOKUP(H1321,'Details of Feeder LEvel'!H:N,7,FALSE)</f>
        <v>0</v>
      </c>
      <c r="N1321" s="310" t="e">
        <f t="shared" si="20"/>
        <v>#DIV/0!</v>
      </c>
      <c r="O1321" s="310" t="e">
        <v>#DIV/0!</v>
      </c>
      <c r="P1321" s="309" t="s">
        <v>15063</v>
      </c>
      <c r="Q1321" s="311"/>
    </row>
    <row r="1322" spans="1:17" s="312" customFormat="1" x14ac:dyDescent="0.3">
      <c r="A1322" s="307">
        <v>1319</v>
      </c>
      <c r="B1322" s="308" t="s">
        <v>3732</v>
      </c>
      <c r="C1322" s="308" t="s">
        <v>14466</v>
      </c>
      <c r="D1322" s="308" t="s">
        <v>14480</v>
      </c>
      <c r="E1322" s="308" t="s">
        <v>14624</v>
      </c>
      <c r="F1322" s="309" t="s">
        <v>4193</v>
      </c>
      <c r="G1322" s="309" t="s">
        <v>4202</v>
      </c>
      <c r="H1322" s="309" t="s">
        <v>4203</v>
      </c>
      <c r="I1322" s="309" t="s">
        <v>2405</v>
      </c>
      <c r="J1322" s="309" t="s">
        <v>15063</v>
      </c>
      <c r="K1322" s="310">
        <v>2.7130946507154081</v>
      </c>
      <c r="L1322" s="310">
        <v>2.5489110800000003</v>
      </c>
      <c r="M1322" s="310">
        <f>VLOOKUP(H1322,'Details of Feeder LEvel'!H:N,7,FALSE)</f>
        <v>0</v>
      </c>
      <c r="N1322" s="310">
        <f t="shared" si="20"/>
        <v>6.0515238814876842</v>
      </c>
      <c r="O1322" s="310">
        <v>8.9807233271314679</v>
      </c>
      <c r="P1322" s="309" t="s">
        <v>15063</v>
      </c>
      <c r="Q1322" s="311"/>
    </row>
    <row r="1323" spans="1:17" s="312" customFormat="1" x14ac:dyDescent="0.3">
      <c r="A1323" s="307">
        <v>1320</v>
      </c>
      <c r="B1323" s="308" t="s">
        <v>3732</v>
      </c>
      <c r="C1323" s="308" t="s">
        <v>14466</v>
      </c>
      <c r="D1323" s="308" t="s">
        <v>14480</v>
      </c>
      <c r="E1323" s="308" t="s">
        <v>14572</v>
      </c>
      <c r="F1323" s="309" t="s">
        <v>4193</v>
      </c>
      <c r="G1323" s="309" t="s">
        <v>4444</v>
      </c>
      <c r="H1323" s="309" t="s">
        <v>4445</v>
      </c>
      <c r="I1323" s="309" t="s">
        <v>2432</v>
      </c>
      <c r="J1323" s="309" t="s">
        <v>15063</v>
      </c>
      <c r="K1323" s="310">
        <v>1.5660400000000001</v>
      </c>
      <c r="L1323" s="310">
        <v>3.8069554999999999</v>
      </c>
      <c r="M1323" s="310">
        <f>VLOOKUP(H1323,'Details of Feeder LEvel'!H:N,7,FALSE)</f>
        <v>0</v>
      </c>
      <c r="N1323" s="310">
        <f t="shared" si="20"/>
        <v>-143.09439733340145</v>
      </c>
      <c r="O1323" s="310">
        <v>-143.09439733340145</v>
      </c>
      <c r="P1323" s="309" t="s">
        <v>15063</v>
      </c>
      <c r="Q1323" s="311"/>
    </row>
    <row r="1324" spans="1:17" s="312" customFormat="1" x14ac:dyDescent="0.3">
      <c r="A1324" s="307">
        <v>1321</v>
      </c>
      <c r="B1324" s="308" t="s">
        <v>3732</v>
      </c>
      <c r="C1324" s="308" t="s">
        <v>14466</v>
      </c>
      <c r="D1324" s="308" t="s">
        <v>1353</v>
      </c>
      <c r="E1324" s="308" t="s">
        <v>14526</v>
      </c>
      <c r="F1324" s="309" t="s">
        <v>4193</v>
      </c>
      <c r="G1324" s="309" t="s">
        <v>5233</v>
      </c>
      <c r="H1324" s="309" t="s">
        <v>5234</v>
      </c>
      <c r="I1324" s="309" t="s">
        <v>2432</v>
      </c>
      <c r="J1324" s="309" t="s">
        <v>15063</v>
      </c>
      <c r="K1324" s="310">
        <v>1.1062490000000003</v>
      </c>
      <c r="L1324" s="310">
        <v>0.98192049999999997</v>
      </c>
      <c r="M1324" s="310">
        <f>VLOOKUP(H1324,'Details of Feeder LEvel'!H:N,7,FALSE)</f>
        <v>0.91203100000000004</v>
      </c>
      <c r="N1324" s="310">
        <f t="shared" si="20"/>
        <v>11.238744622594032</v>
      </c>
      <c r="O1324" s="310">
        <v>11.238744622594021</v>
      </c>
      <c r="P1324" s="309" t="s">
        <v>15063</v>
      </c>
      <c r="Q1324" s="311"/>
    </row>
    <row r="1325" spans="1:17" s="312" customFormat="1" x14ac:dyDescent="0.3">
      <c r="A1325" s="307">
        <v>1322</v>
      </c>
      <c r="B1325" s="308" t="s">
        <v>3732</v>
      </c>
      <c r="C1325" s="308" t="s">
        <v>14466</v>
      </c>
      <c r="D1325" s="308" t="s">
        <v>1353</v>
      </c>
      <c r="E1325" s="308" t="s">
        <v>14526</v>
      </c>
      <c r="F1325" s="309" t="s">
        <v>4193</v>
      </c>
      <c r="G1325" s="309" t="s">
        <v>5235</v>
      </c>
      <c r="H1325" s="309" t="s">
        <v>5236</v>
      </c>
      <c r="I1325" s="309" t="s">
        <v>2432</v>
      </c>
      <c r="J1325" s="309" t="s">
        <v>15063</v>
      </c>
      <c r="K1325" s="310">
        <v>2.0280339999999999</v>
      </c>
      <c r="L1325" s="310">
        <v>2.1158478721999998</v>
      </c>
      <c r="M1325" s="310">
        <f>VLOOKUP(H1325,'Details of Feeder LEvel'!H:N,7,FALSE)</f>
        <v>0</v>
      </c>
      <c r="N1325" s="310">
        <f t="shared" si="20"/>
        <v>-4.3299999999999965</v>
      </c>
      <c r="O1325" s="310">
        <v>-4.3299999999999894</v>
      </c>
      <c r="P1325" s="309" t="s">
        <v>15063</v>
      </c>
      <c r="Q1325" s="311"/>
    </row>
    <row r="1326" spans="1:17" s="312" customFormat="1" x14ac:dyDescent="0.3">
      <c r="A1326" s="307">
        <v>1323</v>
      </c>
      <c r="B1326" s="308" t="s">
        <v>3732</v>
      </c>
      <c r="C1326" s="308" t="s">
        <v>14466</v>
      </c>
      <c r="D1326" s="308" t="s">
        <v>1353</v>
      </c>
      <c r="E1326" s="308" t="s">
        <v>14526</v>
      </c>
      <c r="F1326" s="309" t="s">
        <v>4193</v>
      </c>
      <c r="G1326" s="309" t="s">
        <v>5237</v>
      </c>
      <c r="H1326" s="309" t="s">
        <v>14681</v>
      </c>
      <c r="I1326" s="309" t="s">
        <v>2432</v>
      </c>
      <c r="J1326" s="309" t="s">
        <v>15063</v>
      </c>
      <c r="K1326" s="310">
        <v>1.9573160000000001</v>
      </c>
      <c r="L1326" s="310">
        <v>1.8805892128000001</v>
      </c>
      <c r="M1326" s="310">
        <f>VLOOKUP(H1326,'Details of Feeder LEvel'!H:N,7,FALSE)</f>
        <v>0</v>
      </c>
      <c r="N1326" s="310">
        <f t="shared" si="20"/>
        <v>3.9199999999999955</v>
      </c>
      <c r="O1326" s="310">
        <v>3.9200000000000013</v>
      </c>
      <c r="P1326" s="309" t="s">
        <v>15063</v>
      </c>
      <c r="Q1326" s="311"/>
    </row>
    <row r="1327" spans="1:17" s="312" customFormat="1" x14ac:dyDescent="0.3">
      <c r="A1327" s="307">
        <v>1324</v>
      </c>
      <c r="B1327" s="308" t="s">
        <v>3732</v>
      </c>
      <c r="C1327" s="308" t="s">
        <v>14466</v>
      </c>
      <c r="D1327" s="308" t="s">
        <v>1353</v>
      </c>
      <c r="E1327" s="308" t="s">
        <v>14526</v>
      </c>
      <c r="F1327" s="309" t="s">
        <v>4193</v>
      </c>
      <c r="G1327" s="309" t="s">
        <v>5217</v>
      </c>
      <c r="H1327" s="309" t="s">
        <v>5218</v>
      </c>
      <c r="I1327" s="309" t="s">
        <v>2432</v>
      </c>
      <c r="J1327" s="309" t="s">
        <v>15063</v>
      </c>
      <c r="K1327" s="310">
        <v>1.7022620000000002</v>
      </c>
      <c r="L1327" s="310">
        <v>3.4059324500000003</v>
      </c>
      <c r="M1327" s="310">
        <f>VLOOKUP(H1327,'Details of Feeder LEvel'!H:N,7,FALSE)</f>
        <v>0.22545799999999994</v>
      </c>
      <c r="N1327" s="310">
        <f t="shared" si="20"/>
        <v>-100.08273990725283</v>
      </c>
      <c r="O1327" s="310">
        <v>-100.0827399072528</v>
      </c>
      <c r="P1327" s="309" t="s">
        <v>15063</v>
      </c>
      <c r="Q1327" s="311"/>
    </row>
    <row r="1328" spans="1:17" s="312" customFormat="1" x14ac:dyDescent="0.3">
      <c r="A1328" s="307">
        <v>1325</v>
      </c>
      <c r="B1328" s="308" t="s">
        <v>3732</v>
      </c>
      <c r="C1328" s="308" t="s">
        <v>14466</v>
      </c>
      <c r="D1328" s="308" t="s">
        <v>1353</v>
      </c>
      <c r="E1328" s="308" t="s">
        <v>14526</v>
      </c>
      <c r="F1328" s="309" t="s">
        <v>4193</v>
      </c>
      <c r="G1328" s="309" t="s">
        <v>5227</v>
      </c>
      <c r="H1328" s="309" t="s">
        <v>14682</v>
      </c>
      <c r="I1328" s="309" t="s">
        <v>2432</v>
      </c>
      <c r="J1328" s="309" t="s">
        <v>15063</v>
      </c>
      <c r="K1328" s="310">
        <v>3.3074799999999995</v>
      </c>
      <c r="L1328" s="310">
        <v>3.4506938839999992</v>
      </c>
      <c r="M1328" s="310">
        <f>VLOOKUP(H1328,'Details of Feeder LEvel'!H:N,7,FALSE)</f>
        <v>0.27499999999999991</v>
      </c>
      <c r="N1328" s="310">
        <f t="shared" si="20"/>
        <v>-4.3299999999999912</v>
      </c>
      <c r="O1328" s="310">
        <v>-4.3299999999999894</v>
      </c>
      <c r="P1328" s="309" t="s">
        <v>15063</v>
      </c>
      <c r="Q1328" s="311"/>
    </row>
    <row r="1329" spans="1:17" s="312" customFormat="1" x14ac:dyDescent="0.3">
      <c r="A1329" s="307">
        <v>1326</v>
      </c>
      <c r="B1329" s="308" t="s">
        <v>3732</v>
      </c>
      <c r="C1329" s="308" t="s">
        <v>14466</v>
      </c>
      <c r="D1329" s="308" t="s">
        <v>1353</v>
      </c>
      <c r="E1329" s="308" t="s">
        <v>14526</v>
      </c>
      <c r="F1329" s="309" t="s">
        <v>4193</v>
      </c>
      <c r="G1329" s="309" t="s">
        <v>5231</v>
      </c>
      <c r="H1329" s="309" t="s">
        <v>5232</v>
      </c>
      <c r="I1329" s="309" t="s">
        <v>2425</v>
      </c>
      <c r="J1329" s="309" t="s">
        <v>15063</v>
      </c>
      <c r="K1329" s="310">
        <v>0.30791499999999994</v>
      </c>
      <c r="L1329" s="310">
        <v>0.29584473200000044</v>
      </c>
      <c r="M1329" s="310">
        <f>VLOOKUP(H1329,'Details of Feeder LEvel'!H:N,7,FALSE)</f>
        <v>2.4392850000000004</v>
      </c>
      <c r="N1329" s="310">
        <f t="shared" si="20"/>
        <v>3.9199999999998369</v>
      </c>
      <c r="O1329" s="310">
        <v>5.7131761369726313</v>
      </c>
      <c r="P1329" s="309" t="s">
        <v>15063</v>
      </c>
      <c r="Q1329" s="311"/>
    </row>
    <row r="1330" spans="1:17" s="312" customFormat="1" x14ac:dyDescent="0.3">
      <c r="A1330" s="307">
        <v>1327</v>
      </c>
      <c r="B1330" s="308" t="s">
        <v>3732</v>
      </c>
      <c r="C1330" s="308" t="s">
        <v>14466</v>
      </c>
      <c r="D1330" s="308" t="s">
        <v>1353</v>
      </c>
      <c r="E1330" s="308" t="s">
        <v>14526</v>
      </c>
      <c r="F1330" s="309" t="s">
        <v>4193</v>
      </c>
      <c r="G1330" s="309" t="s">
        <v>5219</v>
      </c>
      <c r="H1330" s="309" t="s">
        <v>5220</v>
      </c>
      <c r="I1330" s="309" t="s">
        <v>2425</v>
      </c>
      <c r="J1330" s="309" t="s">
        <v>15063</v>
      </c>
      <c r="K1330" s="310">
        <v>0</v>
      </c>
      <c r="L1330" s="310">
        <v>0</v>
      </c>
      <c r="M1330" s="310">
        <f>VLOOKUP(H1330,'Details of Feeder LEvel'!H:N,7,FALSE)</f>
        <v>0</v>
      </c>
      <c r="N1330" s="310" t="e">
        <f t="shared" si="20"/>
        <v>#DIV/0!</v>
      </c>
      <c r="O1330" s="310" t="e">
        <v>#DIV/0!</v>
      </c>
      <c r="P1330" s="309" t="s">
        <v>15063</v>
      </c>
      <c r="Q1330" s="311"/>
    </row>
    <row r="1331" spans="1:17" s="312" customFormat="1" x14ac:dyDescent="0.3">
      <c r="A1331" s="307">
        <v>1328</v>
      </c>
      <c r="B1331" s="308" t="s">
        <v>3732</v>
      </c>
      <c r="C1331" s="308" t="s">
        <v>14466</v>
      </c>
      <c r="D1331" s="308" t="s">
        <v>1353</v>
      </c>
      <c r="E1331" s="308" t="s">
        <v>14526</v>
      </c>
      <c r="F1331" s="309" t="s">
        <v>4193</v>
      </c>
      <c r="G1331" s="309" t="s">
        <v>5228</v>
      </c>
      <c r="H1331" s="309" t="s">
        <v>14683</v>
      </c>
      <c r="I1331" s="309" t="s">
        <v>2425</v>
      </c>
      <c r="J1331" s="309" t="s">
        <v>15063</v>
      </c>
      <c r="K1331" s="310">
        <v>1.0820999999999747E-2</v>
      </c>
      <c r="L1331" s="310">
        <v>1.0200000000000001E-2</v>
      </c>
      <c r="M1331" s="310">
        <f>VLOOKUP(H1331,'Details of Feeder LEvel'!H:N,7,FALSE)</f>
        <v>1.0928</v>
      </c>
      <c r="N1331" s="310">
        <f t="shared" si="20"/>
        <v>5.738841142221248</v>
      </c>
      <c r="O1331" s="310">
        <v>7.9847912557086564</v>
      </c>
      <c r="P1331" s="309" t="s">
        <v>15063</v>
      </c>
      <c r="Q1331" s="311"/>
    </row>
    <row r="1332" spans="1:17" s="312" customFormat="1" x14ac:dyDescent="0.3">
      <c r="A1332" s="307">
        <v>1329</v>
      </c>
      <c r="B1332" s="308" t="s">
        <v>3732</v>
      </c>
      <c r="C1332" s="308" t="s">
        <v>14466</v>
      </c>
      <c r="D1332" s="308" t="s">
        <v>4648</v>
      </c>
      <c r="E1332" s="308" t="s">
        <v>14467</v>
      </c>
      <c r="F1332" s="309" t="s">
        <v>4651</v>
      </c>
      <c r="G1332" s="309" t="s">
        <v>4652</v>
      </c>
      <c r="H1332" s="309" t="s">
        <v>14684</v>
      </c>
      <c r="I1332" s="309" t="s">
        <v>2405</v>
      </c>
      <c r="J1332" s="309" t="s">
        <v>15063</v>
      </c>
      <c r="K1332" s="310">
        <v>0</v>
      </c>
      <c r="L1332" s="310">
        <v>0</v>
      </c>
      <c r="M1332" s="310" t="e">
        <f>VLOOKUP(H1332,'Details of Feeder LEvel'!H:N,7,FALSE)</f>
        <v>#N/A</v>
      </c>
      <c r="N1332" s="310" t="e">
        <f t="shared" si="20"/>
        <v>#DIV/0!</v>
      </c>
      <c r="O1332" s="310" t="e">
        <v>#DIV/0!</v>
      </c>
      <c r="P1332" s="309" t="s">
        <v>15063</v>
      </c>
      <c r="Q1332" s="311"/>
    </row>
    <row r="1333" spans="1:17" s="312" customFormat="1" x14ac:dyDescent="0.3">
      <c r="A1333" s="307">
        <v>1330</v>
      </c>
      <c r="B1333" s="308" t="s">
        <v>3732</v>
      </c>
      <c r="C1333" s="308" t="s">
        <v>14466</v>
      </c>
      <c r="D1333" s="308" t="s">
        <v>4648</v>
      </c>
      <c r="E1333" s="308" t="s">
        <v>14467</v>
      </c>
      <c r="F1333" s="309" t="s">
        <v>4651</v>
      </c>
      <c r="G1333" s="309" t="s">
        <v>4660</v>
      </c>
      <c r="H1333" s="309" t="s">
        <v>14685</v>
      </c>
      <c r="I1333" s="309" t="s">
        <v>2432</v>
      </c>
      <c r="J1333" s="309" t="s">
        <v>15063</v>
      </c>
      <c r="K1333" s="310">
        <v>1.3314047452671591</v>
      </c>
      <c r="L1333" s="310">
        <v>0.89769449999999995</v>
      </c>
      <c r="M1333" s="310">
        <f>VLOOKUP(H1333,'Details of Feeder LEvel'!H:N,7,FALSE)</f>
        <v>0</v>
      </c>
      <c r="N1333" s="310">
        <f t="shared" si="20"/>
        <v>32.575386771671077</v>
      </c>
      <c r="O1333" s="310">
        <v>32.575386771671077</v>
      </c>
      <c r="P1333" s="309" t="s">
        <v>15063</v>
      </c>
      <c r="Q1333" s="311"/>
    </row>
    <row r="1334" spans="1:17" s="312" customFormat="1" x14ac:dyDescent="0.3">
      <c r="A1334" s="307">
        <v>1331</v>
      </c>
      <c r="B1334" s="308" t="s">
        <v>3732</v>
      </c>
      <c r="C1334" s="308" t="s">
        <v>14466</v>
      </c>
      <c r="D1334" s="308" t="s">
        <v>4648</v>
      </c>
      <c r="E1334" s="308" t="s">
        <v>14467</v>
      </c>
      <c r="F1334" s="309" t="s">
        <v>4651</v>
      </c>
      <c r="G1334" s="309" t="s">
        <v>4661</v>
      </c>
      <c r="H1334" s="309" t="s">
        <v>14686</v>
      </c>
      <c r="I1334" s="309" t="s">
        <v>2405</v>
      </c>
      <c r="J1334" s="309" t="s">
        <v>15063</v>
      </c>
      <c r="K1334" s="310">
        <v>1.9567821007236312</v>
      </c>
      <c r="L1334" s="310">
        <v>1.8861049999999999</v>
      </c>
      <c r="M1334" s="310">
        <f>VLOOKUP(H1334,'Details of Feeder LEvel'!H:N,7,FALSE)</f>
        <v>0</v>
      </c>
      <c r="N1334" s="310">
        <f t="shared" si="20"/>
        <v>3.6119044985895181</v>
      </c>
      <c r="O1334" s="310">
        <v>3.6119044985895021</v>
      </c>
      <c r="P1334" s="309" t="s">
        <v>15063</v>
      </c>
      <c r="Q1334" s="311"/>
    </row>
    <row r="1335" spans="1:17" s="312" customFormat="1" x14ac:dyDescent="0.3">
      <c r="A1335" s="307">
        <v>1332</v>
      </c>
      <c r="B1335" s="308" t="s">
        <v>3732</v>
      </c>
      <c r="C1335" s="308" t="s">
        <v>14466</v>
      </c>
      <c r="D1335" s="308" t="s">
        <v>4648</v>
      </c>
      <c r="E1335" s="308" t="s">
        <v>14467</v>
      </c>
      <c r="F1335" s="309" t="s">
        <v>4651</v>
      </c>
      <c r="G1335" s="309" t="s">
        <v>4662</v>
      </c>
      <c r="H1335" s="309" t="s">
        <v>14687</v>
      </c>
      <c r="I1335" s="309" t="s">
        <v>2432</v>
      </c>
      <c r="J1335" s="309" t="s">
        <v>15063</v>
      </c>
      <c r="K1335" s="310">
        <v>1.25440794093999</v>
      </c>
      <c r="L1335" s="310">
        <v>1.0817400638221428</v>
      </c>
      <c r="M1335" s="310">
        <f>VLOOKUP(H1335,'Details of Feeder LEvel'!H:N,7,FALSE)</f>
        <v>0</v>
      </c>
      <c r="N1335" s="310">
        <f t="shared" si="20"/>
        <v>13.764890310600119</v>
      </c>
      <c r="O1335" s="310">
        <v>15.174317738524422</v>
      </c>
      <c r="P1335" s="309" t="s">
        <v>15063</v>
      </c>
      <c r="Q1335" s="311"/>
    </row>
    <row r="1336" spans="1:17" s="312" customFormat="1" x14ac:dyDescent="0.3">
      <c r="A1336" s="307">
        <v>1333</v>
      </c>
      <c r="B1336" s="308" t="s">
        <v>3732</v>
      </c>
      <c r="C1336" s="308" t="s">
        <v>14466</v>
      </c>
      <c r="D1336" s="308" t="s">
        <v>4648</v>
      </c>
      <c r="E1336" s="308" t="s">
        <v>14467</v>
      </c>
      <c r="F1336" s="309" t="s">
        <v>4651</v>
      </c>
      <c r="G1336" s="309" t="s">
        <v>4663</v>
      </c>
      <c r="H1336" s="309" t="s">
        <v>14688</v>
      </c>
      <c r="I1336" s="309" t="s">
        <v>2432</v>
      </c>
      <c r="J1336" s="309" t="s">
        <v>15063</v>
      </c>
      <c r="K1336" s="310">
        <v>2.9818201353872409</v>
      </c>
      <c r="L1336" s="310">
        <v>2.5218521199999997</v>
      </c>
      <c r="M1336" s="310">
        <f>VLOOKUP(H1336,'Details of Feeder LEvel'!H:N,7,FALSE)</f>
        <v>0</v>
      </c>
      <c r="N1336" s="310">
        <f t="shared" si="20"/>
        <v>15.425746507258943</v>
      </c>
      <c r="O1336" s="310">
        <v>15.425746507258943</v>
      </c>
      <c r="P1336" s="309" t="s">
        <v>15063</v>
      </c>
      <c r="Q1336" s="311"/>
    </row>
    <row r="1337" spans="1:17" s="312" customFormat="1" x14ac:dyDescent="0.3">
      <c r="A1337" s="307">
        <v>1334</v>
      </c>
      <c r="B1337" s="308" t="s">
        <v>3732</v>
      </c>
      <c r="C1337" s="308" t="s">
        <v>14466</v>
      </c>
      <c r="D1337" s="308" t="s">
        <v>4648</v>
      </c>
      <c r="E1337" s="308" t="s">
        <v>14467</v>
      </c>
      <c r="F1337" s="309" t="s">
        <v>4651</v>
      </c>
      <c r="G1337" s="309" t="s">
        <v>4664</v>
      </c>
      <c r="H1337" s="309" t="s">
        <v>14689</v>
      </c>
      <c r="I1337" s="309" t="s">
        <v>2432</v>
      </c>
      <c r="J1337" s="309" t="s">
        <v>15063</v>
      </c>
      <c r="K1337" s="310">
        <v>3.0045295133521632</v>
      </c>
      <c r="L1337" s="310">
        <v>2.6203279654232063</v>
      </c>
      <c r="M1337" s="310">
        <f>VLOOKUP(H1337,'Details of Feeder LEvel'!H:N,7,FALSE)</f>
        <v>0</v>
      </c>
      <c r="N1337" s="310">
        <f t="shared" si="20"/>
        <v>12.787411347485882</v>
      </c>
      <c r="O1337" s="310">
        <v>12.787411347485866</v>
      </c>
      <c r="P1337" s="309" t="s">
        <v>15063</v>
      </c>
      <c r="Q1337" s="311"/>
    </row>
    <row r="1338" spans="1:17" s="312" customFormat="1" x14ac:dyDescent="0.3">
      <c r="A1338" s="307">
        <v>1335</v>
      </c>
      <c r="B1338" s="308" t="s">
        <v>3732</v>
      </c>
      <c r="C1338" s="308" t="s">
        <v>14466</v>
      </c>
      <c r="D1338" s="308" t="s">
        <v>4648</v>
      </c>
      <c r="E1338" s="308" t="s">
        <v>14467</v>
      </c>
      <c r="F1338" s="309" t="s">
        <v>4651</v>
      </c>
      <c r="G1338" s="309" t="s">
        <v>4665</v>
      </c>
      <c r="H1338" s="309" t="s">
        <v>14690</v>
      </c>
      <c r="I1338" s="309" t="s">
        <v>2432</v>
      </c>
      <c r="J1338" s="309" t="s">
        <v>15063</v>
      </c>
      <c r="K1338" s="310">
        <v>0.7980103512605945</v>
      </c>
      <c r="L1338" s="310">
        <v>0.68840192099390762</v>
      </c>
      <c r="M1338" s="310">
        <f>VLOOKUP(H1338,'Details of Feeder LEvel'!H:N,7,FALSE)</f>
        <v>0</v>
      </c>
      <c r="N1338" s="310">
        <f t="shared" si="20"/>
        <v>13.735214097604311</v>
      </c>
      <c r="O1338" s="310">
        <v>14.220093429432579</v>
      </c>
      <c r="P1338" s="309" t="s">
        <v>15063</v>
      </c>
      <c r="Q1338" s="311"/>
    </row>
    <row r="1339" spans="1:17" s="312" customFormat="1" x14ac:dyDescent="0.3">
      <c r="A1339" s="307">
        <v>1336</v>
      </c>
      <c r="B1339" s="308" t="s">
        <v>3732</v>
      </c>
      <c r="C1339" s="308" t="s">
        <v>14466</v>
      </c>
      <c r="D1339" s="308" t="s">
        <v>4648</v>
      </c>
      <c r="E1339" s="308" t="s">
        <v>14467</v>
      </c>
      <c r="F1339" s="309" t="s">
        <v>4651</v>
      </c>
      <c r="G1339" s="309" t="s">
        <v>4653</v>
      </c>
      <c r="H1339" s="309" t="s">
        <v>14691</v>
      </c>
      <c r="I1339" s="309" t="s">
        <v>2414</v>
      </c>
      <c r="J1339" s="309" t="s">
        <v>15063</v>
      </c>
      <c r="K1339" s="310">
        <v>0</v>
      </c>
      <c r="L1339" s="310">
        <v>0</v>
      </c>
      <c r="M1339" s="310" t="e">
        <f>VLOOKUP(H1339,'Details of Feeder LEvel'!H:N,7,FALSE)</f>
        <v>#N/A</v>
      </c>
      <c r="N1339" s="310" t="e">
        <f t="shared" si="20"/>
        <v>#DIV/0!</v>
      </c>
      <c r="O1339" s="310" t="e">
        <v>#DIV/0!</v>
      </c>
      <c r="P1339" s="309" t="s">
        <v>15063</v>
      </c>
      <c r="Q1339" s="311"/>
    </row>
    <row r="1340" spans="1:17" s="312" customFormat="1" x14ac:dyDescent="0.3">
      <c r="A1340" s="307">
        <v>1337</v>
      </c>
      <c r="B1340" s="308" t="s">
        <v>3732</v>
      </c>
      <c r="C1340" s="308" t="s">
        <v>14466</v>
      </c>
      <c r="D1340" s="308" t="s">
        <v>4648</v>
      </c>
      <c r="E1340" s="308" t="s">
        <v>14467</v>
      </c>
      <c r="F1340" s="309" t="s">
        <v>4651</v>
      </c>
      <c r="G1340" s="309" t="s">
        <v>4654</v>
      </c>
      <c r="H1340" s="309" t="s">
        <v>14692</v>
      </c>
      <c r="I1340" s="309" t="s">
        <v>2432</v>
      </c>
      <c r="J1340" s="309" t="s">
        <v>15063</v>
      </c>
      <c r="K1340" s="310">
        <v>2.8698396566185833</v>
      </c>
      <c r="L1340" s="310">
        <v>2.0951265000000001</v>
      </c>
      <c r="M1340" s="310">
        <f>VLOOKUP(H1340,'Details of Feeder LEvel'!H:N,7,FALSE)</f>
        <v>0</v>
      </c>
      <c r="N1340" s="310">
        <f t="shared" si="20"/>
        <v>26.994997955091211</v>
      </c>
      <c r="O1340" s="310">
        <v>26.994997955091225</v>
      </c>
      <c r="P1340" s="309" t="s">
        <v>15063</v>
      </c>
      <c r="Q1340" s="311"/>
    </row>
    <row r="1341" spans="1:17" s="312" customFormat="1" x14ac:dyDescent="0.3">
      <c r="A1341" s="307">
        <v>1338</v>
      </c>
      <c r="B1341" s="308" t="s">
        <v>3732</v>
      </c>
      <c r="C1341" s="308" t="s">
        <v>14466</v>
      </c>
      <c r="D1341" s="308" t="s">
        <v>4648</v>
      </c>
      <c r="E1341" s="308" t="s">
        <v>14467</v>
      </c>
      <c r="F1341" s="309" t="s">
        <v>4651</v>
      </c>
      <c r="G1341" s="309" t="s">
        <v>4655</v>
      </c>
      <c r="H1341" s="309" t="s">
        <v>14693</v>
      </c>
      <c r="I1341" s="309" t="s">
        <v>2405</v>
      </c>
      <c r="J1341" s="309" t="s">
        <v>15063</v>
      </c>
      <c r="K1341" s="310">
        <v>0.32064909877911113</v>
      </c>
      <c r="L1341" s="310">
        <v>0.2764548764643337</v>
      </c>
      <c r="M1341" s="310">
        <f>VLOOKUP(H1341,'Details of Feeder LEvel'!H:N,7,FALSE)</f>
        <v>0</v>
      </c>
      <c r="N1341" s="310">
        <f t="shared" si="20"/>
        <v>13.782737105156176</v>
      </c>
      <c r="O1341" s="310">
        <v>42.171651824884606</v>
      </c>
      <c r="P1341" s="309" t="s">
        <v>15063</v>
      </c>
      <c r="Q1341" s="311"/>
    </row>
    <row r="1342" spans="1:17" s="312" customFormat="1" x14ac:dyDescent="0.3">
      <c r="A1342" s="307">
        <v>1339</v>
      </c>
      <c r="B1342" s="308" t="s">
        <v>3732</v>
      </c>
      <c r="C1342" s="308" t="s">
        <v>14466</v>
      </c>
      <c r="D1342" s="308" t="s">
        <v>4648</v>
      </c>
      <c r="E1342" s="308" t="s">
        <v>14467</v>
      </c>
      <c r="F1342" s="309" t="s">
        <v>4651</v>
      </c>
      <c r="G1342" s="309" t="s">
        <v>4656</v>
      </c>
      <c r="H1342" s="309" t="s">
        <v>14694</v>
      </c>
      <c r="I1342" s="309" t="s">
        <v>2405</v>
      </c>
      <c r="J1342" s="309" t="s">
        <v>15063</v>
      </c>
      <c r="K1342" s="310">
        <v>3.6240299963756484</v>
      </c>
      <c r="L1342" s="310">
        <v>3.6212782900000002</v>
      </c>
      <c r="M1342" s="310">
        <f>VLOOKUP(H1342,'Details of Feeder LEvel'!H:N,7,FALSE)</f>
        <v>0</v>
      </c>
      <c r="N1342" s="310">
        <f t="shared" si="20"/>
        <v>7.5929459149071468E-2</v>
      </c>
      <c r="O1342" s="310">
        <v>1.6724538672074019</v>
      </c>
      <c r="P1342" s="309" t="s">
        <v>15063</v>
      </c>
      <c r="Q1342" s="311"/>
    </row>
    <row r="1343" spans="1:17" s="312" customFormat="1" x14ac:dyDescent="0.3">
      <c r="A1343" s="307">
        <v>1340</v>
      </c>
      <c r="B1343" s="308" t="s">
        <v>3732</v>
      </c>
      <c r="C1343" s="308" t="s">
        <v>14466</v>
      </c>
      <c r="D1343" s="308" t="s">
        <v>4648</v>
      </c>
      <c r="E1343" s="308" t="s">
        <v>14467</v>
      </c>
      <c r="F1343" s="309" t="s">
        <v>4651</v>
      </c>
      <c r="G1343" s="309" t="s">
        <v>4657</v>
      </c>
      <c r="H1343" s="309" t="s">
        <v>14695</v>
      </c>
      <c r="I1343" s="309" t="s">
        <v>2405</v>
      </c>
      <c r="J1343" s="309" t="s">
        <v>15063</v>
      </c>
      <c r="K1343" s="310">
        <v>3.4553484679348436</v>
      </c>
      <c r="L1343" s="310">
        <v>3.4450444999999998</v>
      </c>
      <c r="M1343" s="310">
        <f>VLOOKUP(H1343,'Details of Feeder LEvel'!H:N,7,FALSE)</f>
        <v>0</v>
      </c>
      <c r="N1343" s="310">
        <f t="shared" si="20"/>
        <v>0.29820343824836137</v>
      </c>
      <c r="O1343" s="310">
        <v>0.29820343824834561</v>
      </c>
      <c r="P1343" s="309" t="s">
        <v>15063</v>
      </c>
      <c r="Q1343" s="311"/>
    </row>
    <row r="1344" spans="1:17" s="312" customFormat="1" x14ac:dyDescent="0.3">
      <c r="A1344" s="307">
        <v>1341</v>
      </c>
      <c r="B1344" s="308" t="s">
        <v>3732</v>
      </c>
      <c r="C1344" s="308" t="s">
        <v>14466</v>
      </c>
      <c r="D1344" s="308" t="s">
        <v>4648</v>
      </c>
      <c r="E1344" s="308" t="s">
        <v>14467</v>
      </c>
      <c r="F1344" s="309" t="s">
        <v>4651</v>
      </c>
      <c r="G1344" s="309" t="s">
        <v>4658</v>
      </c>
      <c r="H1344" s="309" t="s">
        <v>14696</v>
      </c>
      <c r="I1344" s="309" t="s">
        <v>2432</v>
      </c>
      <c r="J1344" s="309" t="s">
        <v>15063</v>
      </c>
      <c r="K1344" s="310">
        <v>2.6511527802918113</v>
      </c>
      <c r="L1344" s="310">
        <v>2.3965711000000001</v>
      </c>
      <c r="M1344" s="310">
        <f>VLOOKUP(H1344,'Details of Feeder LEvel'!H:N,7,FALSE)</f>
        <v>0</v>
      </c>
      <c r="N1344" s="310">
        <f t="shared" si="20"/>
        <v>9.6026785851168324</v>
      </c>
      <c r="O1344" s="310">
        <v>13.210111039597084</v>
      </c>
      <c r="P1344" s="309" t="s">
        <v>15063</v>
      </c>
      <c r="Q1344" s="311"/>
    </row>
    <row r="1345" spans="1:17" s="312" customFormat="1" x14ac:dyDescent="0.3">
      <c r="A1345" s="307">
        <v>1342</v>
      </c>
      <c r="B1345" s="308" t="s">
        <v>3732</v>
      </c>
      <c r="C1345" s="308" t="s">
        <v>14466</v>
      </c>
      <c r="D1345" s="308" t="s">
        <v>4648</v>
      </c>
      <c r="E1345" s="308" t="s">
        <v>14467</v>
      </c>
      <c r="F1345" s="309" t="s">
        <v>4651</v>
      </c>
      <c r="G1345" s="309" t="s">
        <v>4659</v>
      </c>
      <c r="H1345" s="309" t="s">
        <v>14697</v>
      </c>
      <c r="I1345" s="309" t="s">
        <v>2405</v>
      </c>
      <c r="J1345" s="309" t="s">
        <v>15063</v>
      </c>
      <c r="K1345" s="310">
        <v>3.3092845990790156</v>
      </c>
      <c r="L1345" s="310">
        <v>3.2632848000000001</v>
      </c>
      <c r="M1345" s="310">
        <f>VLOOKUP(H1345,'Details of Feeder LEvel'!H:N,7,FALSE)</f>
        <v>0</v>
      </c>
      <c r="N1345" s="310">
        <f t="shared" si="20"/>
        <v>1.3900224565701425</v>
      </c>
      <c r="O1345" s="310">
        <v>1.4522531052547305</v>
      </c>
      <c r="P1345" s="309" t="s">
        <v>15063</v>
      </c>
      <c r="Q1345" s="311"/>
    </row>
    <row r="1346" spans="1:17" s="312" customFormat="1" x14ac:dyDescent="0.3">
      <c r="A1346" s="307">
        <v>1343</v>
      </c>
      <c r="B1346" s="308" t="s">
        <v>3732</v>
      </c>
      <c r="C1346" s="308" t="s">
        <v>14503</v>
      </c>
      <c r="D1346" s="308" t="s">
        <v>14538</v>
      </c>
      <c r="E1346" s="308" t="s">
        <v>14541</v>
      </c>
      <c r="F1346" s="309" t="s">
        <v>3972</v>
      </c>
      <c r="G1346" s="309" t="s">
        <v>3949</v>
      </c>
      <c r="H1346" s="309" t="s">
        <v>3950</v>
      </c>
      <c r="I1346" s="309" t="s">
        <v>2405</v>
      </c>
      <c r="J1346" s="309" t="s">
        <v>15063</v>
      </c>
      <c r="K1346" s="310">
        <v>1.4457721989552828</v>
      </c>
      <c r="L1346" s="310">
        <v>3.0759430000000001</v>
      </c>
      <c r="M1346" s="310">
        <f>VLOOKUP(H1346,'Details of Feeder LEvel'!H:N,7,FALSE)</f>
        <v>0</v>
      </c>
      <c r="N1346" s="310">
        <f t="shared" si="20"/>
        <v>-112.75433309775089</v>
      </c>
      <c r="O1346" s="310">
        <v>-112.75433309775092</v>
      </c>
      <c r="P1346" s="309" t="s">
        <v>15063</v>
      </c>
      <c r="Q1346" s="311"/>
    </row>
    <row r="1347" spans="1:17" s="312" customFormat="1" x14ac:dyDescent="0.3">
      <c r="A1347" s="307">
        <v>1344</v>
      </c>
      <c r="B1347" s="308" t="s">
        <v>3732</v>
      </c>
      <c r="C1347" s="308" t="s">
        <v>14503</v>
      </c>
      <c r="D1347" s="308" t="s">
        <v>14538</v>
      </c>
      <c r="E1347" s="308" t="s">
        <v>14541</v>
      </c>
      <c r="F1347" s="309" t="s">
        <v>3972</v>
      </c>
      <c r="G1347" s="309" t="s">
        <v>3951</v>
      </c>
      <c r="H1347" s="309" t="s">
        <v>3952</v>
      </c>
      <c r="I1347" s="309" t="s">
        <v>2405</v>
      </c>
      <c r="J1347" s="309" t="s">
        <v>15063</v>
      </c>
      <c r="K1347" s="310">
        <v>3.4908224669420997</v>
      </c>
      <c r="L1347" s="310">
        <v>7.90777675</v>
      </c>
      <c r="M1347" s="310">
        <f>VLOOKUP(H1347,'Details of Feeder LEvel'!H:N,7,FALSE)</f>
        <v>0</v>
      </c>
      <c r="N1347" s="310">
        <f t="shared" si="20"/>
        <v>-126.53047598055241</v>
      </c>
      <c r="O1347" s="310">
        <v>-126.53047598055238</v>
      </c>
      <c r="P1347" s="309" t="s">
        <v>15063</v>
      </c>
      <c r="Q1347" s="311"/>
    </row>
    <row r="1348" spans="1:17" s="312" customFormat="1" x14ac:dyDescent="0.3">
      <c r="A1348" s="307">
        <v>1345</v>
      </c>
      <c r="B1348" s="308" t="s">
        <v>3732</v>
      </c>
      <c r="C1348" s="308" t="s">
        <v>14503</v>
      </c>
      <c r="D1348" s="308" t="s">
        <v>14538</v>
      </c>
      <c r="E1348" s="308" t="s">
        <v>14541</v>
      </c>
      <c r="F1348" s="309" t="s">
        <v>3972</v>
      </c>
      <c r="G1348" s="309" t="s">
        <v>3953</v>
      </c>
      <c r="H1348" s="309" t="s">
        <v>3954</v>
      </c>
      <c r="I1348" s="309" t="s">
        <v>2405</v>
      </c>
      <c r="J1348" s="309" t="s">
        <v>15063</v>
      </c>
      <c r="K1348" s="310">
        <v>3.9651750731735143</v>
      </c>
      <c r="L1348" s="310">
        <v>3.7137595000000005</v>
      </c>
      <c r="M1348" s="310">
        <f>VLOOKUP(H1348,'Details of Feeder LEvel'!H:N,7,FALSE)</f>
        <v>0</v>
      </c>
      <c r="N1348" s="310">
        <f t="shared" ref="N1348:N1411" si="21">(K1348-L1348)/K1348*100</f>
        <v>6.3405919923806575</v>
      </c>
      <c r="O1348" s="310">
        <v>6.3405919923806735</v>
      </c>
      <c r="P1348" s="309" t="s">
        <v>15063</v>
      </c>
      <c r="Q1348" s="311"/>
    </row>
    <row r="1349" spans="1:17" s="312" customFormat="1" x14ac:dyDescent="0.3">
      <c r="A1349" s="307">
        <v>1346</v>
      </c>
      <c r="B1349" s="308" t="s">
        <v>3732</v>
      </c>
      <c r="C1349" s="308" t="s">
        <v>14503</v>
      </c>
      <c r="D1349" s="308" t="s">
        <v>14538</v>
      </c>
      <c r="E1349" s="308" t="s">
        <v>14541</v>
      </c>
      <c r="F1349" s="309" t="s">
        <v>3972</v>
      </c>
      <c r="G1349" s="309" t="s">
        <v>3955</v>
      </c>
      <c r="H1349" s="309" t="s">
        <v>14698</v>
      </c>
      <c r="I1349" s="309" t="s">
        <v>2405</v>
      </c>
      <c r="J1349" s="309" t="s">
        <v>15063</v>
      </c>
      <c r="K1349" s="310">
        <v>1.3606098239280233</v>
      </c>
      <c r="L1349" s="310">
        <v>2.469986</v>
      </c>
      <c r="M1349" s="310">
        <f>VLOOKUP(H1349,'Details of Feeder LEvel'!H:N,7,FALSE)</f>
        <v>0</v>
      </c>
      <c r="N1349" s="310">
        <f t="shared" si="21"/>
        <v>-81.535217265244668</v>
      </c>
      <c r="O1349" s="310">
        <v>-81.53521726524464</v>
      </c>
      <c r="P1349" s="309" t="s">
        <v>15063</v>
      </c>
      <c r="Q1349" s="311"/>
    </row>
    <row r="1350" spans="1:17" s="312" customFormat="1" x14ac:dyDescent="0.3">
      <c r="A1350" s="307">
        <v>1347</v>
      </c>
      <c r="B1350" s="308" t="s">
        <v>3732</v>
      </c>
      <c r="C1350" s="308" t="s">
        <v>14503</v>
      </c>
      <c r="D1350" s="308" t="s">
        <v>14538</v>
      </c>
      <c r="E1350" s="308" t="s">
        <v>14550</v>
      </c>
      <c r="F1350" s="309" t="s">
        <v>3972</v>
      </c>
      <c r="G1350" s="309" t="s">
        <v>3988</v>
      </c>
      <c r="H1350" s="309" t="s">
        <v>3990</v>
      </c>
      <c r="I1350" s="309"/>
      <c r="J1350" s="309" t="s">
        <v>15063</v>
      </c>
      <c r="K1350" s="310">
        <v>0.82243999999999973</v>
      </c>
      <c r="L1350" s="310">
        <v>0.80969217999999976</v>
      </c>
      <c r="M1350" s="310">
        <f>VLOOKUP(H1350,'Details of Feeder LEvel'!H:N,7,FALSE)</f>
        <v>0</v>
      </c>
      <c r="N1350" s="310">
        <f t="shared" si="21"/>
        <v>1.5499999999999963</v>
      </c>
      <c r="O1350" s="310">
        <v>1.5499999999999958</v>
      </c>
      <c r="P1350" s="309" t="s">
        <v>15063</v>
      </c>
      <c r="Q1350" s="311"/>
    </row>
    <row r="1351" spans="1:17" s="312" customFormat="1" x14ac:dyDescent="0.3">
      <c r="A1351" s="307">
        <v>1348</v>
      </c>
      <c r="B1351" s="308" t="s">
        <v>3732</v>
      </c>
      <c r="C1351" s="308" t="s">
        <v>14503</v>
      </c>
      <c r="D1351" s="308" t="s">
        <v>14538</v>
      </c>
      <c r="E1351" s="308" t="s">
        <v>14539</v>
      </c>
      <c r="F1351" s="309" t="s">
        <v>3972</v>
      </c>
      <c r="G1351" s="309" t="s">
        <v>3976</v>
      </c>
      <c r="H1351" s="309" t="s">
        <v>3977</v>
      </c>
      <c r="I1351" s="309" t="s">
        <v>2432</v>
      </c>
      <c r="J1351" s="309" t="s">
        <v>15063</v>
      </c>
      <c r="K1351" s="310">
        <v>2.5874897503194729</v>
      </c>
      <c r="L1351" s="310">
        <v>2.4460204999999999</v>
      </c>
      <c r="M1351" s="310">
        <f>VLOOKUP(H1351,'Details of Feeder LEvel'!H:N,7,FALSE)</f>
        <v>0</v>
      </c>
      <c r="N1351" s="310">
        <f t="shared" si="21"/>
        <v>5.4674322981185153</v>
      </c>
      <c r="O1351" s="310">
        <v>6.6535488519886554</v>
      </c>
      <c r="P1351" s="309" t="s">
        <v>15063</v>
      </c>
      <c r="Q1351" s="311"/>
    </row>
    <row r="1352" spans="1:17" s="312" customFormat="1" x14ac:dyDescent="0.3">
      <c r="A1352" s="307">
        <v>1349</v>
      </c>
      <c r="B1352" s="308" t="s">
        <v>3732</v>
      </c>
      <c r="C1352" s="308" t="s">
        <v>14503</v>
      </c>
      <c r="D1352" s="308" t="s">
        <v>14538</v>
      </c>
      <c r="E1352" s="308" t="s">
        <v>14539</v>
      </c>
      <c r="F1352" s="309" t="s">
        <v>3972</v>
      </c>
      <c r="G1352" s="309" t="s">
        <v>3974</v>
      </c>
      <c r="H1352" s="309" t="s">
        <v>3975</v>
      </c>
      <c r="I1352" s="309" t="s">
        <v>2405</v>
      </c>
      <c r="J1352" s="309" t="s">
        <v>15063</v>
      </c>
      <c r="K1352" s="310">
        <v>2.345963752446806</v>
      </c>
      <c r="L1352" s="310">
        <v>2.210941</v>
      </c>
      <c r="M1352" s="310">
        <f>VLOOKUP(H1352,'Details of Feeder LEvel'!H:N,7,FALSE)</f>
        <v>0</v>
      </c>
      <c r="N1352" s="310">
        <f t="shared" si="21"/>
        <v>5.755534470896202</v>
      </c>
      <c r="O1352" s="310">
        <v>5.7555344708961957</v>
      </c>
      <c r="P1352" s="309" t="s">
        <v>15063</v>
      </c>
      <c r="Q1352" s="311"/>
    </row>
    <row r="1353" spans="1:17" s="312" customFormat="1" x14ac:dyDescent="0.3">
      <c r="A1353" s="307">
        <v>1350</v>
      </c>
      <c r="B1353" s="308" t="s">
        <v>3732</v>
      </c>
      <c r="C1353" s="308" t="s">
        <v>14503</v>
      </c>
      <c r="D1353" s="308" t="s">
        <v>14538</v>
      </c>
      <c r="E1353" s="308" t="s">
        <v>14539</v>
      </c>
      <c r="F1353" s="309" t="s">
        <v>3972</v>
      </c>
      <c r="G1353" s="309" t="s">
        <v>14699</v>
      </c>
      <c r="H1353" s="309" t="s">
        <v>14700</v>
      </c>
      <c r="I1353" s="309" t="s">
        <v>2432</v>
      </c>
      <c r="J1353" s="309" t="s">
        <v>15063</v>
      </c>
      <c r="K1353" s="310">
        <v>4.0156710893648865E-5</v>
      </c>
      <c r="L1353" s="310">
        <v>0</v>
      </c>
      <c r="M1353" s="310">
        <f>VLOOKUP(H1353,'Details of Feeder LEvel'!H:N,7,FALSE)</f>
        <v>0</v>
      </c>
      <c r="N1353" s="310">
        <f t="shared" si="21"/>
        <v>100</v>
      </c>
      <c r="O1353" s="310">
        <v>100</v>
      </c>
      <c r="P1353" s="309" t="s">
        <v>15063</v>
      </c>
      <c r="Q1353" s="311"/>
    </row>
    <row r="1354" spans="1:17" s="312" customFormat="1" x14ac:dyDescent="0.3">
      <c r="A1354" s="307">
        <v>1351</v>
      </c>
      <c r="B1354" s="308" t="s">
        <v>3732</v>
      </c>
      <c r="C1354" s="308" t="s">
        <v>14503</v>
      </c>
      <c r="D1354" s="308" t="s">
        <v>14538</v>
      </c>
      <c r="E1354" s="308" t="s">
        <v>14539</v>
      </c>
      <c r="F1354" s="309" t="s">
        <v>3972</v>
      </c>
      <c r="G1354" s="309" t="s">
        <v>3973</v>
      </c>
      <c r="H1354" s="309" t="s">
        <v>14701</v>
      </c>
      <c r="I1354" s="309" t="s">
        <v>2405</v>
      </c>
      <c r="J1354" s="309" t="s">
        <v>15063</v>
      </c>
      <c r="K1354" s="310">
        <v>2.4305205588417063</v>
      </c>
      <c r="L1354" s="310">
        <v>2.2767392499999999</v>
      </c>
      <c r="M1354" s="310">
        <f>VLOOKUP(H1354,'Details of Feeder LEvel'!H:N,7,FALSE)</f>
        <v>0</v>
      </c>
      <c r="N1354" s="310">
        <f t="shared" si="21"/>
        <v>6.3270935225083109</v>
      </c>
      <c r="O1354" s="310">
        <v>6.3270935225083091</v>
      </c>
      <c r="P1354" s="309" t="s">
        <v>15063</v>
      </c>
      <c r="Q1354" s="311"/>
    </row>
    <row r="1355" spans="1:17" s="312" customFormat="1" x14ac:dyDescent="0.3">
      <c r="A1355" s="307">
        <v>1352</v>
      </c>
      <c r="B1355" s="308" t="s">
        <v>3732</v>
      </c>
      <c r="C1355" s="308" t="s">
        <v>14503</v>
      </c>
      <c r="D1355" s="308" t="s">
        <v>14538</v>
      </c>
      <c r="E1355" s="308" t="s">
        <v>14539</v>
      </c>
      <c r="F1355" s="309" t="s">
        <v>3972</v>
      </c>
      <c r="G1355" s="309" t="s">
        <v>3978</v>
      </c>
      <c r="H1355" s="309" t="s">
        <v>3979</v>
      </c>
      <c r="I1355" s="309" t="s">
        <v>2432</v>
      </c>
      <c r="J1355" s="309" t="s">
        <v>15063</v>
      </c>
      <c r="K1355" s="310">
        <v>1.5032019675346222</v>
      </c>
      <c r="L1355" s="310">
        <v>1.4365398999999999</v>
      </c>
      <c r="M1355" s="310">
        <f>VLOOKUP(H1355,'Details of Feeder LEvel'!H:N,7,FALSE)</f>
        <v>0</v>
      </c>
      <c r="N1355" s="310">
        <f t="shared" si="21"/>
        <v>4.4346713864374294</v>
      </c>
      <c r="O1355" s="310">
        <v>4.434671386437417</v>
      </c>
      <c r="P1355" s="309" t="s">
        <v>15063</v>
      </c>
      <c r="Q1355" s="311"/>
    </row>
    <row r="1356" spans="1:17" s="312" customFormat="1" x14ac:dyDescent="0.3">
      <c r="A1356" s="307">
        <v>1353</v>
      </c>
      <c r="B1356" s="308" t="s">
        <v>3732</v>
      </c>
      <c r="C1356" s="308" t="s">
        <v>14503</v>
      </c>
      <c r="D1356" s="308" t="s">
        <v>14538</v>
      </c>
      <c r="E1356" s="308" t="s">
        <v>14539</v>
      </c>
      <c r="F1356" s="309" t="s">
        <v>3801</v>
      </c>
      <c r="G1356" s="309" t="s">
        <v>3968</v>
      </c>
      <c r="H1356" s="309" t="s">
        <v>14702</v>
      </c>
      <c r="I1356" s="309" t="s">
        <v>2405</v>
      </c>
      <c r="J1356" s="309" t="s">
        <v>15063</v>
      </c>
      <c r="K1356" s="310">
        <v>4.4613866181611384</v>
      </c>
      <c r="L1356" s="310">
        <v>4.2222239999999998</v>
      </c>
      <c r="M1356" s="310">
        <f>VLOOKUP(H1356,'Details of Feeder LEvel'!H:N,7,FALSE)</f>
        <v>0</v>
      </c>
      <c r="N1356" s="310">
        <f t="shared" si="21"/>
        <v>5.3607238876713827</v>
      </c>
      <c r="O1356" s="310">
        <v>5.3607238876713703</v>
      </c>
      <c r="P1356" s="309" t="s">
        <v>15063</v>
      </c>
      <c r="Q1356" s="311"/>
    </row>
    <row r="1357" spans="1:17" s="312" customFormat="1" x14ac:dyDescent="0.3">
      <c r="A1357" s="307">
        <v>1354</v>
      </c>
      <c r="B1357" s="308" t="s">
        <v>3732</v>
      </c>
      <c r="C1357" s="308" t="s">
        <v>14503</v>
      </c>
      <c r="D1357" s="308" t="s">
        <v>14515</v>
      </c>
      <c r="E1357" s="308" t="s">
        <v>14633</v>
      </c>
      <c r="F1357" s="309" t="s">
        <v>3801</v>
      </c>
      <c r="G1357" s="309" t="s">
        <v>14703</v>
      </c>
      <c r="H1357" s="309" t="s">
        <v>3802</v>
      </c>
      <c r="I1357" s="309" t="s">
        <v>2405</v>
      </c>
      <c r="J1357" s="309" t="s">
        <v>15063</v>
      </c>
      <c r="K1357" s="310">
        <v>2.4327619800000004</v>
      </c>
      <c r="L1357" s="310">
        <v>2.3310941999999999</v>
      </c>
      <c r="M1357" s="310">
        <f>VLOOKUP(H1357,'Details of Feeder LEvel'!H:N,7,FALSE)</f>
        <v>0</v>
      </c>
      <c r="N1357" s="310">
        <f t="shared" si="21"/>
        <v>4.1791092114979751</v>
      </c>
      <c r="O1357" s="310">
        <v>13.495811785174251</v>
      </c>
      <c r="P1357" s="309" t="s">
        <v>15063</v>
      </c>
      <c r="Q1357" s="311"/>
    </row>
    <row r="1358" spans="1:17" s="312" customFormat="1" x14ac:dyDescent="0.3">
      <c r="A1358" s="307">
        <v>1355</v>
      </c>
      <c r="B1358" s="308" t="s">
        <v>3732</v>
      </c>
      <c r="C1358" s="308" t="s">
        <v>14503</v>
      </c>
      <c r="D1358" s="308" t="s">
        <v>14515</v>
      </c>
      <c r="E1358" s="308" t="s">
        <v>14633</v>
      </c>
      <c r="F1358" s="309" t="s">
        <v>3801</v>
      </c>
      <c r="G1358" s="309" t="s">
        <v>3803</v>
      </c>
      <c r="H1358" s="309" t="s">
        <v>14704</v>
      </c>
      <c r="I1358" s="309" t="s">
        <v>3324</v>
      </c>
      <c r="J1358" s="309" t="s">
        <v>15063</v>
      </c>
      <c r="K1358" s="310">
        <v>2.2848628</v>
      </c>
      <c r="L1358" s="310">
        <v>2.05717163</v>
      </c>
      <c r="M1358" s="310">
        <f>VLOOKUP(H1358,'Details of Feeder LEvel'!H:N,7,FALSE)</f>
        <v>0</v>
      </c>
      <c r="N1358" s="310">
        <f t="shared" si="21"/>
        <v>9.9652009739928342</v>
      </c>
      <c r="O1358" s="310">
        <v>9.9652009739928271</v>
      </c>
      <c r="P1358" s="309" t="s">
        <v>15063</v>
      </c>
      <c r="Q1358" s="311"/>
    </row>
    <row r="1359" spans="1:17" s="312" customFormat="1" x14ac:dyDescent="0.3">
      <c r="A1359" s="307">
        <v>1356</v>
      </c>
      <c r="B1359" s="308" t="s">
        <v>3732</v>
      </c>
      <c r="C1359" s="308" t="s">
        <v>14503</v>
      </c>
      <c r="D1359" s="308" t="s">
        <v>14515</v>
      </c>
      <c r="E1359" s="308" t="s">
        <v>14633</v>
      </c>
      <c r="F1359" s="309" t="s">
        <v>3801</v>
      </c>
      <c r="G1359" s="309" t="s">
        <v>14705</v>
      </c>
      <c r="H1359" s="309" t="s">
        <v>3804</v>
      </c>
      <c r="I1359" s="309" t="s">
        <v>2405</v>
      </c>
      <c r="J1359" s="309" t="s">
        <v>15063</v>
      </c>
      <c r="K1359" s="310">
        <v>1.9918763199999994</v>
      </c>
      <c r="L1359" s="310">
        <v>1.8758182200000002</v>
      </c>
      <c r="M1359" s="310">
        <f>VLOOKUP(H1359,'Details of Feeder LEvel'!H:N,7,FALSE)</f>
        <v>0</v>
      </c>
      <c r="N1359" s="310">
        <f t="shared" si="21"/>
        <v>5.8265716015941793</v>
      </c>
      <c r="O1359" s="310">
        <v>6.7016889700623921</v>
      </c>
      <c r="P1359" s="309" t="s">
        <v>15063</v>
      </c>
      <c r="Q1359" s="311"/>
    </row>
    <row r="1360" spans="1:17" s="312" customFormat="1" x14ac:dyDescent="0.3">
      <c r="A1360" s="307">
        <v>1357</v>
      </c>
      <c r="B1360" s="308" t="s">
        <v>3732</v>
      </c>
      <c r="C1360" s="308" t="s">
        <v>14503</v>
      </c>
      <c r="D1360" s="308" t="s">
        <v>14515</v>
      </c>
      <c r="E1360" s="308" t="s">
        <v>14633</v>
      </c>
      <c r="F1360" s="309" t="s">
        <v>3801</v>
      </c>
      <c r="G1360" s="309" t="s">
        <v>14706</v>
      </c>
      <c r="H1360" s="309" t="s">
        <v>3805</v>
      </c>
      <c r="I1360" s="309" t="s">
        <v>2405</v>
      </c>
      <c r="J1360" s="309" t="s">
        <v>15063</v>
      </c>
      <c r="K1360" s="310">
        <v>2.9803452150000003</v>
      </c>
      <c r="L1360" s="310">
        <v>2.7117251800000002</v>
      </c>
      <c r="M1360" s="310">
        <f>VLOOKUP(H1360,'Details of Feeder LEvel'!H:N,7,FALSE)</f>
        <v>0</v>
      </c>
      <c r="N1360" s="310">
        <f t="shared" si="21"/>
        <v>9.0130510267079931</v>
      </c>
      <c r="O1360" s="310">
        <v>9.0130510267079966</v>
      </c>
      <c r="P1360" s="309" t="s">
        <v>15063</v>
      </c>
      <c r="Q1360" s="311"/>
    </row>
    <row r="1361" spans="1:17" s="312" customFormat="1" x14ac:dyDescent="0.3">
      <c r="A1361" s="307">
        <v>1358</v>
      </c>
      <c r="B1361" s="308" t="s">
        <v>3732</v>
      </c>
      <c r="C1361" s="308" t="s">
        <v>14503</v>
      </c>
      <c r="D1361" s="308" t="s">
        <v>14515</v>
      </c>
      <c r="E1361" s="308" t="s">
        <v>14633</v>
      </c>
      <c r="F1361" s="309" t="s">
        <v>3801</v>
      </c>
      <c r="G1361" s="309" t="s">
        <v>14707</v>
      </c>
      <c r="H1361" s="309" t="s">
        <v>3806</v>
      </c>
      <c r="I1361" s="309" t="s">
        <v>2405</v>
      </c>
      <c r="J1361" s="309" t="s">
        <v>15063</v>
      </c>
      <c r="K1361" s="310">
        <v>2.3602607199999994</v>
      </c>
      <c r="L1361" s="310">
        <v>2.2700285</v>
      </c>
      <c r="M1361" s="310">
        <f>VLOOKUP(H1361,'Details of Feeder LEvel'!H:N,7,FALSE)</f>
        <v>0</v>
      </c>
      <c r="N1361" s="310">
        <f t="shared" si="21"/>
        <v>3.8229768107990814</v>
      </c>
      <c r="O1361" s="310">
        <v>3.8229768107990836</v>
      </c>
      <c r="P1361" s="309" t="s">
        <v>15063</v>
      </c>
      <c r="Q1361" s="311"/>
    </row>
    <row r="1362" spans="1:17" s="312" customFormat="1" x14ac:dyDescent="0.3">
      <c r="A1362" s="307">
        <v>1359</v>
      </c>
      <c r="B1362" s="308" t="s">
        <v>3732</v>
      </c>
      <c r="C1362" s="308" t="s">
        <v>14503</v>
      </c>
      <c r="D1362" s="308" t="s">
        <v>14515</v>
      </c>
      <c r="E1362" s="308" t="s">
        <v>14633</v>
      </c>
      <c r="F1362" s="309" t="s">
        <v>3801</v>
      </c>
      <c r="G1362" s="309" t="s">
        <v>3807</v>
      </c>
      <c r="H1362" s="309" t="s">
        <v>3808</v>
      </c>
      <c r="I1362" s="309" t="s">
        <v>2405</v>
      </c>
      <c r="J1362" s="309" t="s">
        <v>15063</v>
      </c>
      <c r="K1362" s="310">
        <v>1.6360285199999998</v>
      </c>
      <c r="L1362" s="310">
        <v>1.5101496000000001</v>
      </c>
      <c r="M1362" s="310">
        <f>VLOOKUP(H1362,'Details of Feeder LEvel'!H:N,7,FALSE)</f>
        <v>0</v>
      </c>
      <c r="N1362" s="310">
        <f t="shared" si="21"/>
        <v>7.6941763826953142</v>
      </c>
      <c r="O1362" s="310">
        <v>8.7075604686062462</v>
      </c>
      <c r="P1362" s="309" t="s">
        <v>15063</v>
      </c>
      <c r="Q1362" s="311"/>
    </row>
    <row r="1363" spans="1:17" s="312" customFormat="1" x14ac:dyDescent="0.3">
      <c r="A1363" s="307">
        <v>1360</v>
      </c>
      <c r="B1363" s="308" t="s">
        <v>3732</v>
      </c>
      <c r="C1363" s="308" t="s">
        <v>14503</v>
      </c>
      <c r="D1363" s="308" t="s">
        <v>14515</v>
      </c>
      <c r="E1363" s="308" t="s">
        <v>14633</v>
      </c>
      <c r="F1363" s="309" t="s">
        <v>3801</v>
      </c>
      <c r="G1363" s="309" t="s">
        <v>3811</v>
      </c>
      <c r="H1363" s="309" t="s">
        <v>14708</v>
      </c>
      <c r="I1363" s="309" t="s">
        <v>2405</v>
      </c>
      <c r="J1363" s="309" t="s">
        <v>15063</v>
      </c>
      <c r="K1363" s="310">
        <v>4.086172519999999</v>
      </c>
      <c r="L1363" s="310">
        <v>3.7586050000000002</v>
      </c>
      <c r="M1363" s="310">
        <f>VLOOKUP(H1363,'Details of Feeder LEvel'!H:N,7,FALSE)</f>
        <v>0</v>
      </c>
      <c r="N1363" s="310">
        <f t="shared" si="21"/>
        <v>8.0164877619997998</v>
      </c>
      <c r="O1363" s="310">
        <v>11.939229874592439</v>
      </c>
      <c r="P1363" s="309" t="s">
        <v>15063</v>
      </c>
      <c r="Q1363" s="311"/>
    </row>
    <row r="1364" spans="1:17" s="312" customFormat="1" x14ac:dyDescent="0.3">
      <c r="A1364" s="307">
        <v>1361</v>
      </c>
      <c r="B1364" s="308" t="s">
        <v>3732</v>
      </c>
      <c r="C1364" s="308" t="s">
        <v>14503</v>
      </c>
      <c r="D1364" s="308" t="s">
        <v>14515</v>
      </c>
      <c r="E1364" s="308" t="s">
        <v>14633</v>
      </c>
      <c r="F1364" s="309" t="s">
        <v>3801</v>
      </c>
      <c r="G1364" s="309" t="s">
        <v>3812</v>
      </c>
      <c r="H1364" s="309" t="s">
        <v>3813</v>
      </c>
      <c r="I1364" s="309" t="s">
        <v>2405</v>
      </c>
      <c r="J1364" s="309" t="s">
        <v>15063</v>
      </c>
      <c r="K1364" s="310">
        <v>4.1526353199999999</v>
      </c>
      <c r="L1364" s="310">
        <v>3.9392331999999994</v>
      </c>
      <c r="M1364" s="310">
        <f>VLOOKUP(H1364,'Details of Feeder LEvel'!H:N,7,FALSE)</f>
        <v>0</v>
      </c>
      <c r="N1364" s="310">
        <f t="shared" si="21"/>
        <v>5.1389564350187262</v>
      </c>
      <c r="O1364" s="310">
        <v>5.1389564350187378</v>
      </c>
      <c r="P1364" s="309" t="s">
        <v>15063</v>
      </c>
      <c r="Q1364" s="311"/>
    </row>
    <row r="1365" spans="1:17" s="312" customFormat="1" x14ac:dyDescent="0.3">
      <c r="A1365" s="307">
        <v>1362</v>
      </c>
      <c r="B1365" s="308" t="s">
        <v>3732</v>
      </c>
      <c r="C1365" s="308" t="s">
        <v>14503</v>
      </c>
      <c r="D1365" s="308" t="s">
        <v>14515</v>
      </c>
      <c r="E1365" s="308" t="s">
        <v>14633</v>
      </c>
      <c r="F1365" s="309" t="s">
        <v>3801</v>
      </c>
      <c r="G1365" s="309" t="s">
        <v>3814</v>
      </c>
      <c r="H1365" s="309" t="s">
        <v>3815</v>
      </c>
      <c r="I1365" s="309" t="s">
        <v>2405</v>
      </c>
      <c r="J1365" s="309" t="s">
        <v>15063</v>
      </c>
      <c r="K1365" s="310">
        <v>2.198647719999999</v>
      </c>
      <c r="L1365" s="310">
        <v>1.9922406800000001</v>
      </c>
      <c r="M1365" s="310">
        <f>VLOOKUP(H1365,'Details of Feeder LEvel'!H:N,7,FALSE)</f>
        <v>0</v>
      </c>
      <c r="N1365" s="310">
        <f t="shared" si="21"/>
        <v>9.3879086732457075</v>
      </c>
      <c r="O1365" s="310">
        <v>15.830815254104492</v>
      </c>
      <c r="P1365" s="309" t="s">
        <v>15063</v>
      </c>
      <c r="Q1365" s="311"/>
    </row>
    <row r="1366" spans="1:17" s="312" customFormat="1" x14ac:dyDescent="0.3">
      <c r="A1366" s="307">
        <v>1363</v>
      </c>
      <c r="B1366" s="308" t="s">
        <v>3732</v>
      </c>
      <c r="C1366" s="308" t="s">
        <v>14503</v>
      </c>
      <c r="D1366" s="308" t="s">
        <v>14515</v>
      </c>
      <c r="E1366" s="308" t="s">
        <v>14633</v>
      </c>
      <c r="F1366" s="309" t="s">
        <v>3801</v>
      </c>
      <c r="G1366" s="309" t="s">
        <v>3816</v>
      </c>
      <c r="H1366" s="309" t="s">
        <v>3817</v>
      </c>
      <c r="I1366" s="309" t="s">
        <v>2405</v>
      </c>
      <c r="J1366" s="309" t="s">
        <v>15063</v>
      </c>
      <c r="K1366" s="310">
        <v>2.6213139200000009</v>
      </c>
      <c r="L1366" s="310">
        <v>2.4247171999999999</v>
      </c>
      <c r="M1366" s="310">
        <f>VLOOKUP(H1366,'Details of Feeder LEvel'!H:N,7,FALSE)</f>
        <v>0</v>
      </c>
      <c r="N1366" s="310">
        <f t="shared" si="21"/>
        <v>7.4999304165752445</v>
      </c>
      <c r="O1366" s="310">
        <v>8.5522336913815948</v>
      </c>
      <c r="P1366" s="309" t="s">
        <v>15063</v>
      </c>
      <c r="Q1366" s="311"/>
    </row>
    <row r="1367" spans="1:17" s="312" customFormat="1" x14ac:dyDescent="0.3">
      <c r="A1367" s="307">
        <v>1364</v>
      </c>
      <c r="B1367" s="308" t="s">
        <v>3732</v>
      </c>
      <c r="C1367" s="308" t="s">
        <v>14503</v>
      </c>
      <c r="D1367" s="308" t="s">
        <v>14515</v>
      </c>
      <c r="E1367" s="308" t="s">
        <v>14633</v>
      </c>
      <c r="F1367" s="309" t="s">
        <v>3801</v>
      </c>
      <c r="G1367" s="309" t="s">
        <v>3842</v>
      </c>
      <c r="H1367" s="309" t="s">
        <v>14709</v>
      </c>
      <c r="I1367" s="309" t="s">
        <v>2432</v>
      </c>
      <c r="J1367" s="309" t="s">
        <v>15063</v>
      </c>
      <c r="K1367" s="310">
        <v>1.5328329999999999</v>
      </c>
      <c r="L1367" s="310">
        <v>1.3820593999999997</v>
      </c>
      <c r="M1367" s="310">
        <f>VLOOKUP(H1367,'Details of Feeder LEvel'!H:N,7,FALSE)</f>
        <v>0</v>
      </c>
      <c r="N1367" s="310">
        <f t="shared" si="21"/>
        <v>9.8362704873916584</v>
      </c>
      <c r="O1367" s="310">
        <v>9.836270487391662</v>
      </c>
      <c r="P1367" s="309" t="s">
        <v>15063</v>
      </c>
      <c r="Q1367" s="311"/>
    </row>
    <row r="1368" spans="1:17" s="312" customFormat="1" x14ac:dyDescent="0.3">
      <c r="A1368" s="307">
        <v>1365</v>
      </c>
      <c r="B1368" s="308" t="s">
        <v>3732</v>
      </c>
      <c r="C1368" s="308" t="s">
        <v>14503</v>
      </c>
      <c r="D1368" s="308" t="s">
        <v>14515</v>
      </c>
      <c r="E1368" s="308" t="s">
        <v>14584</v>
      </c>
      <c r="F1368" s="309" t="s">
        <v>3801</v>
      </c>
      <c r="G1368" s="309" t="s">
        <v>3787</v>
      </c>
      <c r="H1368" s="309" t="s">
        <v>14710</v>
      </c>
      <c r="I1368" s="309" t="s">
        <v>3324</v>
      </c>
      <c r="J1368" s="309" t="s">
        <v>15063</v>
      </c>
      <c r="K1368" s="310">
        <v>1.4385988647799992</v>
      </c>
      <c r="L1368" s="310">
        <v>1.3338841133326067</v>
      </c>
      <c r="M1368" s="310">
        <f>VLOOKUP(H1368,'Details of Feeder LEvel'!H:N,7,FALSE)</f>
        <v>2.275000000000027E-2</v>
      </c>
      <c r="N1368" s="310">
        <f t="shared" si="21"/>
        <v>7.2789402251757114</v>
      </c>
      <c r="O1368" s="310">
        <v>7.2789402251757229</v>
      </c>
      <c r="P1368" s="309" t="s">
        <v>15063</v>
      </c>
      <c r="Q1368" s="311"/>
    </row>
    <row r="1369" spans="1:17" s="312" customFormat="1" x14ac:dyDescent="0.3">
      <c r="A1369" s="307">
        <v>1366</v>
      </c>
      <c r="B1369" s="308" t="s">
        <v>3732</v>
      </c>
      <c r="C1369" s="308" t="s">
        <v>14466</v>
      </c>
      <c r="D1369" s="308" t="s">
        <v>4648</v>
      </c>
      <c r="E1369" s="308" t="s">
        <v>14489</v>
      </c>
      <c r="F1369" s="309" t="s">
        <v>4768</v>
      </c>
      <c r="G1369" s="309" t="s">
        <v>4769</v>
      </c>
      <c r="H1369" s="309" t="s">
        <v>14711</v>
      </c>
      <c r="I1369" s="309" t="s">
        <v>2432</v>
      </c>
      <c r="J1369" s="309" t="s">
        <v>15063</v>
      </c>
      <c r="K1369" s="310">
        <v>0</v>
      </c>
      <c r="L1369" s="310">
        <v>9.6199999999999996E-4</v>
      </c>
      <c r="M1369" s="310" t="e">
        <f>VLOOKUP(H1369,'Details of Feeder LEvel'!H:N,7,FALSE)</f>
        <v>#N/A</v>
      </c>
      <c r="N1369" s="310" t="e">
        <f t="shared" si="21"/>
        <v>#DIV/0!</v>
      </c>
      <c r="O1369" s="310" t="e">
        <v>#DIV/0!</v>
      </c>
      <c r="P1369" s="309" t="s">
        <v>15063</v>
      </c>
      <c r="Q1369" s="311"/>
    </row>
    <row r="1370" spans="1:17" s="312" customFormat="1" x14ac:dyDescent="0.3">
      <c r="A1370" s="307">
        <v>1367</v>
      </c>
      <c r="B1370" s="308" t="s">
        <v>3732</v>
      </c>
      <c r="C1370" s="308" t="s">
        <v>14466</v>
      </c>
      <c r="D1370" s="308" t="s">
        <v>4648</v>
      </c>
      <c r="E1370" s="308" t="s">
        <v>14489</v>
      </c>
      <c r="F1370" s="309" t="s">
        <v>4768</v>
      </c>
      <c r="G1370" s="309" t="s">
        <v>4770</v>
      </c>
      <c r="H1370" s="309" t="s">
        <v>14712</v>
      </c>
      <c r="I1370" s="309" t="s">
        <v>2432</v>
      </c>
      <c r="J1370" s="309" t="s">
        <v>15063</v>
      </c>
      <c r="K1370" s="310">
        <v>0.52131999999999989</v>
      </c>
      <c r="L1370" s="310">
        <v>0.49703399999999998</v>
      </c>
      <c r="M1370" s="310">
        <f>VLOOKUP(H1370,'Details of Feeder LEvel'!H:N,7,FALSE)</f>
        <v>0</v>
      </c>
      <c r="N1370" s="310">
        <f t="shared" si="21"/>
        <v>4.6585590424307384</v>
      </c>
      <c r="O1370" s="310">
        <v>4.6585590424307322</v>
      </c>
      <c r="P1370" s="309" t="s">
        <v>15063</v>
      </c>
      <c r="Q1370" s="311"/>
    </row>
    <row r="1371" spans="1:17" s="312" customFormat="1" x14ac:dyDescent="0.3">
      <c r="A1371" s="307">
        <v>1368</v>
      </c>
      <c r="B1371" s="308" t="s">
        <v>3732</v>
      </c>
      <c r="C1371" s="308" t="s">
        <v>14466</v>
      </c>
      <c r="D1371" s="308" t="s">
        <v>4648</v>
      </c>
      <c r="E1371" s="308" t="s">
        <v>14489</v>
      </c>
      <c r="F1371" s="309" t="s">
        <v>4768</v>
      </c>
      <c r="G1371" s="309" t="s">
        <v>4771</v>
      </c>
      <c r="H1371" s="309" t="s">
        <v>14713</v>
      </c>
      <c r="I1371" s="309" t="s">
        <v>2432</v>
      </c>
      <c r="J1371" s="309" t="s">
        <v>15063</v>
      </c>
      <c r="K1371" s="310">
        <v>0.40539999999999998</v>
      </c>
      <c r="L1371" s="310">
        <v>0.38480199999999998</v>
      </c>
      <c r="M1371" s="310">
        <f>VLOOKUP(H1371,'Details of Feeder LEvel'!H:N,7,FALSE)</f>
        <v>0</v>
      </c>
      <c r="N1371" s="310">
        <f t="shared" si="21"/>
        <v>5.0809077454366074</v>
      </c>
      <c r="O1371" s="310">
        <v>5.080907745436603</v>
      </c>
      <c r="P1371" s="309" t="s">
        <v>15063</v>
      </c>
      <c r="Q1371" s="311"/>
    </row>
    <row r="1372" spans="1:17" s="312" customFormat="1" x14ac:dyDescent="0.3">
      <c r="A1372" s="307">
        <v>1369</v>
      </c>
      <c r="B1372" s="308" t="s">
        <v>3732</v>
      </c>
      <c r="C1372" s="308" t="s">
        <v>14466</v>
      </c>
      <c r="D1372" s="308" t="s">
        <v>4648</v>
      </c>
      <c r="E1372" s="308" t="s">
        <v>14489</v>
      </c>
      <c r="F1372" s="309" t="s">
        <v>4768</v>
      </c>
      <c r="G1372" s="309" t="s">
        <v>4772</v>
      </c>
      <c r="H1372" s="309" t="s">
        <v>14714</v>
      </c>
      <c r="I1372" s="309" t="s">
        <v>2432</v>
      </c>
      <c r="J1372" s="309" t="s">
        <v>15063</v>
      </c>
      <c r="K1372" s="310">
        <v>1.07748</v>
      </c>
      <c r="L1372" s="310">
        <v>0.92784800000000001</v>
      </c>
      <c r="M1372" s="310">
        <f>VLOOKUP(H1372,'Details of Feeder LEvel'!H:N,7,FALSE)</f>
        <v>0</v>
      </c>
      <c r="N1372" s="310">
        <f t="shared" si="21"/>
        <v>13.887218324238034</v>
      </c>
      <c r="O1372" s="310">
        <v>15.110756196802267</v>
      </c>
      <c r="P1372" s="309" t="s">
        <v>15063</v>
      </c>
      <c r="Q1372" s="311"/>
    </row>
    <row r="1373" spans="1:17" s="312" customFormat="1" x14ac:dyDescent="0.3">
      <c r="A1373" s="307">
        <v>1370</v>
      </c>
      <c r="B1373" s="308" t="s">
        <v>3732</v>
      </c>
      <c r="C1373" s="308" t="s">
        <v>14503</v>
      </c>
      <c r="D1373" s="308" t="s">
        <v>14515</v>
      </c>
      <c r="E1373" s="308" t="s">
        <v>14516</v>
      </c>
      <c r="F1373" s="309" t="s">
        <v>4104</v>
      </c>
      <c r="G1373" s="309" t="s">
        <v>4105</v>
      </c>
      <c r="H1373" s="309" t="s">
        <v>4106</v>
      </c>
      <c r="I1373" s="309" t="s">
        <v>14715</v>
      </c>
      <c r="J1373" s="309" t="s">
        <v>15063</v>
      </c>
      <c r="K1373" s="310">
        <v>1.9644570770702228</v>
      </c>
      <c r="L1373" s="310">
        <v>1.7177267999999994</v>
      </c>
      <c r="M1373" s="310">
        <f>VLOOKUP(H1373,'Details of Feeder LEvel'!H:N,7,FALSE)</f>
        <v>0</v>
      </c>
      <c r="N1373" s="310">
        <f t="shared" si="21"/>
        <v>12.559718405158288</v>
      </c>
      <c r="O1373" s="310">
        <v>15.244586330775455</v>
      </c>
      <c r="P1373" s="309" t="s">
        <v>15063</v>
      </c>
      <c r="Q1373" s="311"/>
    </row>
    <row r="1374" spans="1:17" s="312" customFormat="1" x14ac:dyDescent="0.3">
      <c r="A1374" s="307">
        <v>1371</v>
      </c>
      <c r="B1374" s="308" t="s">
        <v>3732</v>
      </c>
      <c r="C1374" s="308" t="s">
        <v>14503</v>
      </c>
      <c r="D1374" s="308" t="s">
        <v>14515</v>
      </c>
      <c r="E1374" s="308" t="s">
        <v>14516</v>
      </c>
      <c r="F1374" s="309" t="s">
        <v>4104</v>
      </c>
      <c r="G1374" s="309" t="s">
        <v>4107</v>
      </c>
      <c r="H1374" s="309" t="s">
        <v>4108</v>
      </c>
      <c r="I1374" s="309" t="s">
        <v>2405</v>
      </c>
      <c r="J1374" s="309" t="s">
        <v>15063</v>
      </c>
      <c r="K1374" s="310">
        <v>0.94179964278274675</v>
      </c>
      <c r="L1374" s="310">
        <v>0.82707766999999943</v>
      </c>
      <c r="M1374" s="310">
        <f>VLOOKUP(H1374,'Details of Feeder LEvel'!H:N,7,FALSE)</f>
        <v>0</v>
      </c>
      <c r="N1374" s="310">
        <f t="shared" si="21"/>
        <v>12.181144223390968</v>
      </c>
      <c r="O1374" s="310">
        <v>12.181144223390961</v>
      </c>
      <c r="P1374" s="309" t="s">
        <v>15063</v>
      </c>
      <c r="Q1374" s="311"/>
    </row>
    <row r="1375" spans="1:17" s="312" customFormat="1" x14ac:dyDescent="0.3">
      <c r="A1375" s="307">
        <v>1372</v>
      </c>
      <c r="B1375" s="308" t="s">
        <v>3732</v>
      </c>
      <c r="C1375" s="308" t="s">
        <v>14503</v>
      </c>
      <c r="D1375" s="308" t="s">
        <v>14515</v>
      </c>
      <c r="E1375" s="308" t="s">
        <v>14516</v>
      </c>
      <c r="F1375" s="309" t="s">
        <v>4104</v>
      </c>
      <c r="G1375" s="309" t="s">
        <v>4109</v>
      </c>
      <c r="H1375" s="309" t="s">
        <v>4110</v>
      </c>
      <c r="I1375" s="309" t="s">
        <v>2405</v>
      </c>
      <c r="J1375" s="309" t="s">
        <v>15063</v>
      </c>
      <c r="K1375" s="310">
        <v>2.7180188944864003</v>
      </c>
      <c r="L1375" s="310">
        <v>2.4386294800000003</v>
      </c>
      <c r="M1375" s="310">
        <f>VLOOKUP(H1375,'Details of Feeder LEvel'!H:N,7,FALSE)</f>
        <v>0</v>
      </c>
      <c r="N1375" s="310">
        <f t="shared" si="21"/>
        <v>10.279156449322391</v>
      </c>
      <c r="O1375" s="310">
        <v>10.279156449322379</v>
      </c>
      <c r="P1375" s="309" t="s">
        <v>15063</v>
      </c>
      <c r="Q1375" s="311"/>
    </row>
    <row r="1376" spans="1:17" s="312" customFormat="1" x14ac:dyDescent="0.3">
      <c r="A1376" s="307">
        <v>1373</v>
      </c>
      <c r="B1376" s="308" t="s">
        <v>3732</v>
      </c>
      <c r="C1376" s="308" t="s">
        <v>14503</v>
      </c>
      <c r="D1376" s="308" t="s">
        <v>14515</v>
      </c>
      <c r="E1376" s="308" t="s">
        <v>14516</v>
      </c>
      <c r="F1376" s="309" t="s">
        <v>4104</v>
      </c>
      <c r="G1376" s="309" t="s">
        <v>4111</v>
      </c>
      <c r="H1376" s="309" t="s">
        <v>4112</v>
      </c>
      <c r="I1376" s="309" t="s">
        <v>2405</v>
      </c>
      <c r="J1376" s="309" t="s">
        <v>15063</v>
      </c>
      <c r="K1376" s="310">
        <v>1.3528206654269057</v>
      </c>
      <c r="L1376" s="310">
        <v>1.2130559999999997</v>
      </c>
      <c r="M1376" s="310">
        <f>VLOOKUP(H1376,'Details of Feeder LEvel'!H:N,7,FALSE)</f>
        <v>0</v>
      </c>
      <c r="N1376" s="310">
        <f t="shared" si="21"/>
        <v>10.331352040870909</v>
      </c>
      <c r="O1376" s="310">
        <v>11.349910765237858</v>
      </c>
      <c r="P1376" s="309" t="s">
        <v>15063</v>
      </c>
      <c r="Q1376" s="311"/>
    </row>
    <row r="1377" spans="1:17" s="312" customFormat="1" x14ac:dyDescent="0.3">
      <c r="A1377" s="307">
        <v>1374</v>
      </c>
      <c r="B1377" s="308" t="s">
        <v>3732</v>
      </c>
      <c r="C1377" s="308" t="s">
        <v>14503</v>
      </c>
      <c r="D1377" s="308" t="s">
        <v>14515</v>
      </c>
      <c r="E1377" s="308" t="s">
        <v>14516</v>
      </c>
      <c r="F1377" s="309" t="s">
        <v>4104</v>
      </c>
      <c r="G1377" s="309" t="s">
        <v>4113</v>
      </c>
      <c r="H1377" s="309" t="s">
        <v>4114</v>
      </c>
      <c r="I1377" s="309" t="s">
        <v>2432</v>
      </c>
      <c r="J1377" s="309" t="s">
        <v>15063</v>
      </c>
      <c r="K1377" s="310">
        <v>0.15432188936598096</v>
      </c>
      <c r="L1377" s="310">
        <v>0.13984758000000014</v>
      </c>
      <c r="M1377" s="310">
        <f>VLOOKUP(H1377,'Details of Feeder LEvel'!H:N,7,FALSE)</f>
        <v>0</v>
      </c>
      <c r="N1377" s="310">
        <f t="shared" si="21"/>
        <v>9.3792976650605784</v>
      </c>
      <c r="O1377" s="310">
        <v>19.131279714436602</v>
      </c>
      <c r="P1377" s="309" t="s">
        <v>15063</v>
      </c>
      <c r="Q1377" s="311"/>
    </row>
    <row r="1378" spans="1:17" s="312" customFormat="1" x14ac:dyDescent="0.3">
      <c r="A1378" s="307">
        <v>1375</v>
      </c>
      <c r="B1378" s="308" t="s">
        <v>3732</v>
      </c>
      <c r="C1378" s="308" t="s">
        <v>14503</v>
      </c>
      <c r="D1378" s="308" t="s">
        <v>14515</v>
      </c>
      <c r="E1378" s="308" t="s">
        <v>14516</v>
      </c>
      <c r="F1378" s="309" t="s">
        <v>4104</v>
      </c>
      <c r="G1378" s="309" t="s">
        <v>4115</v>
      </c>
      <c r="H1378" s="309" t="s">
        <v>14716</v>
      </c>
      <c r="I1378" s="309" t="s">
        <v>2414</v>
      </c>
      <c r="J1378" s="309" t="s">
        <v>15063</v>
      </c>
      <c r="K1378" s="310">
        <v>3.773464470588235E-2</v>
      </c>
      <c r="L1378" s="310">
        <v>3.3385199999999997E-2</v>
      </c>
      <c r="M1378" s="310">
        <f>VLOOKUP(H1378,'Details of Feeder LEvel'!H:N,7,FALSE)</f>
        <v>0</v>
      </c>
      <c r="N1378" s="310">
        <f t="shared" si="21"/>
        <v>11.526396338917511</v>
      </c>
      <c r="O1378" s="310">
        <v>12.9381926443494</v>
      </c>
      <c r="P1378" s="309" t="s">
        <v>15063</v>
      </c>
      <c r="Q1378" s="311"/>
    </row>
    <row r="1379" spans="1:17" s="312" customFormat="1" x14ac:dyDescent="0.3">
      <c r="A1379" s="307">
        <v>1376</v>
      </c>
      <c r="B1379" s="308" t="s">
        <v>3732</v>
      </c>
      <c r="C1379" s="308" t="s">
        <v>14503</v>
      </c>
      <c r="D1379" s="308" t="s">
        <v>14515</v>
      </c>
      <c r="E1379" s="308" t="s">
        <v>14516</v>
      </c>
      <c r="F1379" s="309" t="s">
        <v>4104</v>
      </c>
      <c r="G1379" s="309" t="s">
        <v>4116</v>
      </c>
      <c r="H1379" s="309" t="s">
        <v>14717</v>
      </c>
      <c r="I1379" s="309" t="s">
        <v>2405</v>
      </c>
      <c r="J1379" s="309" t="s">
        <v>15063</v>
      </c>
      <c r="K1379" s="310">
        <v>1.7616268239367097</v>
      </c>
      <c r="L1379" s="310">
        <v>1.5381709399999979</v>
      </c>
      <c r="M1379" s="310">
        <f>VLOOKUP(H1379,'Details of Feeder LEvel'!H:N,7,FALSE)</f>
        <v>0</v>
      </c>
      <c r="N1379" s="310">
        <f t="shared" si="21"/>
        <v>12.684632233139743</v>
      </c>
      <c r="O1379" s="310">
        <v>13.97169680183673</v>
      </c>
      <c r="P1379" s="309" t="s">
        <v>15063</v>
      </c>
      <c r="Q1379" s="311"/>
    </row>
    <row r="1380" spans="1:17" s="312" customFormat="1" x14ac:dyDescent="0.3">
      <c r="A1380" s="307">
        <v>1377</v>
      </c>
      <c r="B1380" s="308" t="s">
        <v>3732</v>
      </c>
      <c r="C1380" s="308" t="s">
        <v>14503</v>
      </c>
      <c r="D1380" s="308" t="s">
        <v>14515</v>
      </c>
      <c r="E1380" s="308" t="s">
        <v>14516</v>
      </c>
      <c r="F1380" s="309" t="s">
        <v>4104</v>
      </c>
      <c r="G1380" s="309" t="s">
        <v>4117</v>
      </c>
      <c r="H1380" s="309" t="s">
        <v>4118</v>
      </c>
      <c r="I1380" s="309" t="s">
        <v>2405</v>
      </c>
      <c r="J1380" s="309" t="s">
        <v>15063</v>
      </c>
      <c r="K1380" s="310">
        <v>1.2052157894502273</v>
      </c>
      <c r="L1380" s="310">
        <v>1.0441780599999995</v>
      </c>
      <c r="M1380" s="310">
        <f>VLOOKUP(H1380,'Details of Feeder LEvel'!H:N,7,FALSE)</f>
        <v>0</v>
      </c>
      <c r="N1380" s="310">
        <f t="shared" si="21"/>
        <v>13.361734127602745</v>
      </c>
      <c r="O1380" s="310">
        <v>13.361734127602743</v>
      </c>
      <c r="P1380" s="309" t="s">
        <v>15063</v>
      </c>
      <c r="Q1380" s="311"/>
    </row>
    <row r="1381" spans="1:17" s="312" customFormat="1" x14ac:dyDescent="0.3">
      <c r="A1381" s="307">
        <v>1378</v>
      </c>
      <c r="B1381" s="308" t="s">
        <v>3732</v>
      </c>
      <c r="C1381" s="308" t="s">
        <v>14503</v>
      </c>
      <c r="D1381" s="308" t="s">
        <v>14515</v>
      </c>
      <c r="E1381" s="308" t="s">
        <v>14516</v>
      </c>
      <c r="F1381" s="309" t="s">
        <v>4104</v>
      </c>
      <c r="G1381" s="309" t="s">
        <v>4119</v>
      </c>
      <c r="H1381" s="309" t="s">
        <v>14718</v>
      </c>
      <c r="I1381" s="309" t="s">
        <v>2432</v>
      </c>
      <c r="J1381" s="309" t="s">
        <v>15063</v>
      </c>
      <c r="K1381" s="310">
        <v>0.52890420962708407</v>
      </c>
      <c r="L1381" s="310">
        <v>0.47758086999999999</v>
      </c>
      <c r="M1381" s="310">
        <f>VLOOKUP(H1381,'Details of Feeder LEvel'!H:N,7,FALSE)</f>
        <v>0</v>
      </c>
      <c r="N1381" s="310">
        <f t="shared" si="21"/>
        <v>9.7037116916257418</v>
      </c>
      <c r="O1381" s="310">
        <v>15.510173585566678</v>
      </c>
      <c r="P1381" s="309" t="s">
        <v>15063</v>
      </c>
      <c r="Q1381" s="311"/>
    </row>
    <row r="1382" spans="1:17" s="312" customFormat="1" x14ac:dyDescent="0.3">
      <c r="A1382" s="307">
        <v>1379</v>
      </c>
      <c r="B1382" s="308" t="s">
        <v>3732</v>
      </c>
      <c r="C1382" s="308" t="s">
        <v>14503</v>
      </c>
      <c r="D1382" s="308" t="s">
        <v>14515</v>
      </c>
      <c r="E1382" s="308" t="s">
        <v>14516</v>
      </c>
      <c r="F1382" s="309" t="s">
        <v>4104</v>
      </c>
      <c r="G1382" s="309" t="s">
        <v>4120</v>
      </c>
      <c r="H1382" s="309" t="s">
        <v>14719</v>
      </c>
      <c r="I1382" s="309" t="s">
        <v>2432</v>
      </c>
      <c r="J1382" s="309" t="s">
        <v>15063</v>
      </c>
      <c r="K1382" s="310">
        <v>0.12172936314783868</v>
      </c>
      <c r="L1382" s="310">
        <v>0.11128579999999999</v>
      </c>
      <c r="M1382" s="310">
        <f>VLOOKUP(H1382,'Details of Feeder LEvel'!H:N,7,FALSE)</f>
        <v>0</v>
      </c>
      <c r="N1382" s="310">
        <f t="shared" si="21"/>
        <v>8.5793294877876924</v>
      </c>
      <c r="O1382" s="310">
        <v>8.5793294877876907</v>
      </c>
      <c r="P1382" s="309" t="s">
        <v>15063</v>
      </c>
      <c r="Q1382" s="311"/>
    </row>
    <row r="1383" spans="1:17" s="312" customFormat="1" x14ac:dyDescent="0.3">
      <c r="A1383" s="307">
        <v>1380</v>
      </c>
      <c r="B1383" s="308" t="s">
        <v>3732</v>
      </c>
      <c r="C1383" s="308" t="s">
        <v>14466</v>
      </c>
      <c r="D1383" s="308" t="s">
        <v>4648</v>
      </c>
      <c r="E1383" s="308" t="s">
        <v>14529</v>
      </c>
      <c r="F1383" s="309" t="s">
        <v>14720</v>
      </c>
      <c r="G1383" s="309" t="s">
        <v>5116</v>
      </c>
      <c r="H1383" s="309" t="s">
        <v>5117</v>
      </c>
      <c r="I1383" s="309" t="s">
        <v>2405</v>
      </c>
      <c r="J1383" s="309" t="s">
        <v>15063</v>
      </c>
      <c r="K1383" s="310">
        <v>2.8811999999999971</v>
      </c>
      <c r="L1383" s="310">
        <v>2.6554139999999999</v>
      </c>
      <c r="M1383" s="310">
        <f>VLOOKUP(H1383,'Details of Feeder LEvel'!H:N,7,FALSE)</f>
        <v>0</v>
      </c>
      <c r="N1383" s="310">
        <f t="shared" si="21"/>
        <v>7.8365264473135285</v>
      </c>
      <c r="O1383" s="310">
        <v>7.836526447313541</v>
      </c>
      <c r="P1383" s="309" t="s">
        <v>15063</v>
      </c>
      <c r="Q1383" s="311"/>
    </row>
    <row r="1384" spans="1:17" s="312" customFormat="1" x14ac:dyDescent="0.3">
      <c r="A1384" s="307">
        <v>1381</v>
      </c>
      <c r="B1384" s="308" t="s">
        <v>3732</v>
      </c>
      <c r="C1384" s="308" t="s">
        <v>14466</v>
      </c>
      <c r="D1384" s="308" t="s">
        <v>4648</v>
      </c>
      <c r="E1384" s="308" t="s">
        <v>14529</v>
      </c>
      <c r="F1384" s="309" t="s">
        <v>14720</v>
      </c>
      <c r="G1384" s="309" t="s">
        <v>5118</v>
      </c>
      <c r="H1384" s="309" t="s">
        <v>5119</v>
      </c>
      <c r="I1384" s="309" t="s">
        <v>2405</v>
      </c>
      <c r="J1384" s="309" t="s">
        <v>15063</v>
      </c>
      <c r="K1384" s="310">
        <v>2.3705999999999983</v>
      </c>
      <c r="L1384" s="310">
        <v>2.16525591</v>
      </c>
      <c r="M1384" s="310">
        <f>VLOOKUP(H1384,'Details of Feeder LEvel'!H:N,7,FALSE)</f>
        <v>0</v>
      </c>
      <c r="N1384" s="310">
        <f t="shared" si="21"/>
        <v>8.6621146545177794</v>
      </c>
      <c r="O1384" s="310">
        <v>8.6621146545177723</v>
      </c>
      <c r="P1384" s="309" t="s">
        <v>15063</v>
      </c>
      <c r="Q1384" s="311"/>
    </row>
    <row r="1385" spans="1:17" s="312" customFormat="1" x14ac:dyDescent="0.3">
      <c r="A1385" s="307">
        <v>1382</v>
      </c>
      <c r="B1385" s="308" t="s">
        <v>3732</v>
      </c>
      <c r="C1385" s="308" t="s">
        <v>14466</v>
      </c>
      <c r="D1385" s="308" t="s">
        <v>4648</v>
      </c>
      <c r="E1385" s="308" t="s">
        <v>14489</v>
      </c>
      <c r="F1385" s="309" t="s">
        <v>4645</v>
      </c>
      <c r="G1385" s="309" t="s">
        <v>4714</v>
      </c>
      <c r="H1385" s="309" t="s">
        <v>4715</v>
      </c>
      <c r="I1385" s="309" t="s">
        <v>2432</v>
      </c>
      <c r="J1385" s="309" t="s">
        <v>15063</v>
      </c>
      <c r="K1385" s="310">
        <v>2.3141599999999993</v>
      </c>
      <c r="L1385" s="310">
        <v>2.0767869999999999</v>
      </c>
      <c r="M1385" s="310">
        <f>VLOOKUP(H1385,'Details of Feeder LEvel'!H:N,7,FALSE)</f>
        <v>0</v>
      </c>
      <c r="N1385" s="310">
        <f t="shared" si="21"/>
        <v>10.257415217616735</v>
      </c>
      <c r="O1385" s="310">
        <v>10.257415217616749</v>
      </c>
      <c r="P1385" s="309" t="s">
        <v>15063</v>
      </c>
      <c r="Q1385" s="311"/>
    </row>
    <row r="1386" spans="1:17" s="312" customFormat="1" x14ac:dyDescent="0.3">
      <c r="A1386" s="307">
        <v>1383</v>
      </c>
      <c r="B1386" s="308" t="s">
        <v>3732</v>
      </c>
      <c r="C1386" s="308" t="s">
        <v>14466</v>
      </c>
      <c r="D1386" s="308" t="s">
        <v>4648</v>
      </c>
      <c r="E1386" s="308" t="s">
        <v>14489</v>
      </c>
      <c r="F1386" s="309" t="s">
        <v>4645</v>
      </c>
      <c r="G1386" s="309" t="s">
        <v>4716</v>
      </c>
      <c r="H1386" s="309" t="s">
        <v>4717</v>
      </c>
      <c r="I1386" s="309" t="s">
        <v>2405</v>
      </c>
      <c r="J1386" s="309" t="s">
        <v>15063</v>
      </c>
      <c r="K1386" s="310">
        <v>2.4780199999999999</v>
      </c>
      <c r="L1386" s="310">
        <v>2.3486772500000002</v>
      </c>
      <c r="M1386" s="310">
        <f>VLOOKUP(H1386,'Details of Feeder LEvel'!H:N,7,FALSE)</f>
        <v>0.21718000000000037</v>
      </c>
      <c r="N1386" s="310">
        <f t="shared" si="21"/>
        <v>5.2196007296147622</v>
      </c>
      <c r="O1386" s="310">
        <v>5.2196007296147595</v>
      </c>
      <c r="P1386" s="309" t="s">
        <v>15063</v>
      </c>
      <c r="Q1386" s="311"/>
    </row>
    <row r="1387" spans="1:17" s="312" customFormat="1" x14ac:dyDescent="0.3">
      <c r="A1387" s="307">
        <v>1384</v>
      </c>
      <c r="B1387" s="308" t="s">
        <v>3732</v>
      </c>
      <c r="C1387" s="308" t="s">
        <v>14466</v>
      </c>
      <c r="D1387" s="308" t="s">
        <v>4648</v>
      </c>
      <c r="E1387" s="308" t="s">
        <v>14489</v>
      </c>
      <c r="F1387" s="309" t="s">
        <v>4645</v>
      </c>
      <c r="G1387" s="309" t="s">
        <v>4718</v>
      </c>
      <c r="H1387" s="309" t="s">
        <v>4719</v>
      </c>
      <c r="I1387" s="309" t="s">
        <v>2405</v>
      </c>
      <c r="J1387" s="309" t="s">
        <v>15063</v>
      </c>
      <c r="K1387" s="310">
        <v>4.6246</v>
      </c>
      <c r="L1387" s="310">
        <v>4.4001072499999996</v>
      </c>
      <c r="M1387" s="310">
        <f>VLOOKUP(H1387,'Details of Feeder LEvel'!H:N,7,FALSE)</f>
        <v>0</v>
      </c>
      <c r="N1387" s="310">
        <f t="shared" si="21"/>
        <v>4.8543171301301831</v>
      </c>
      <c r="O1387" s="310">
        <v>4.8543171301301813</v>
      </c>
      <c r="P1387" s="309" t="s">
        <v>15063</v>
      </c>
      <c r="Q1387" s="311"/>
    </row>
    <row r="1388" spans="1:17" s="312" customFormat="1" x14ac:dyDescent="0.3">
      <c r="A1388" s="307">
        <v>1385</v>
      </c>
      <c r="B1388" s="308" t="s">
        <v>3732</v>
      </c>
      <c r="C1388" s="308" t="s">
        <v>14466</v>
      </c>
      <c r="D1388" s="308" t="s">
        <v>4648</v>
      </c>
      <c r="E1388" s="308" t="s">
        <v>14489</v>
      </c>
      <c r="F1388" s="309" t="s">
        <v>4645</v>
      </c>
      <c r="G1388" s="309" t="s">
        <v>4720</v>
      </c>
      <c r="H1388" s="309" t="s">
        <v>4721</v>
      </c>
      <c r="I1388" s="309" t="s">
        <v>2432</v>
      </c>
      <c r="J1388" s="309" t="s">
        <v>15063</v>
      </c>
      <c r="K1388" s="310">
        <v>1.62998</v>
      </c>
      <c r="L1388" s="310">
        <v>1.5414319999999999</v>
      </c>
      <c r="M1388" s="310">
        <f>VLOOKUP(H1388,'Details of Feeder LEvel'!H:N,7,FALSE)</f>
        <v>0</v>
      </c>
      <c r="N1388" s="310">
        <f t="shared" si="21"/>
        <v>5.4324592939790719</v>
      </c>
      <c r="O1388" s="310">
        <v>5.4324592939790861</v>
      </c>
      <c r="P1388" s="309" t="s">
        <v>15063</v>
      </c>
      <c r="Q1388" s="311"/>
    </row>
    <row r="1389" spans="1:17" s="312" customFormat="1" x14ac:dyDescent="0.3">
      <c r="A1389" s="307">
        <v>1386</v>
      </c>
      <c r="B1389" s="308" t="s">
        <v>3732</v>
      </c>
      <c r="C1389" s="308" t="s">
        <v>14466</v>
      </c>
      <c r="D1389" s="308" t="s">
        <v>4648</v>
      </c>
      <c r="E1389" s="308" t="s">
        <v>14511</v>
      </c>
      <c r="F1389" s="309" t="s">
        <v>4645</v>
      </c>
      <c r="G1389" s="309" t="s">
        <v>4646</v>
      </c>
      <c r="H1389" s="309" t="s">
        <v>4647</v>
      </c>
      <c r="I1389" s="309" t="s">
        <v>2405</v>
      </c>
      <c r="J1389" s="309" t="s">
        <v>15063</v>
      </c>
      <c r="K1389" s="310">
        <v>4.574959999999999</v>
      </c>
      <c r="L1389" s="310">
        <v>4.2146529000000008</v>
      </c>
      <c r="M1389" s="310">
        <f>VLOOKUP(H1389,'Details of Feeder LEvel'!H:N,7,FALSE)</f>
        <v>0.34299999999999997</v>
      </c>
      <c r="N1389" s="310">
        <f t="shared" si="21"/>
        <v>7.8756338853235501</v>
      </c>
      <c r="O1389" s="310">
        <v>11.625285945536101</v>
      </c>
      <c r="P1389" s="309" t="s">
        <v>15063</v>
      </c>
      <c r="Q1389" s="311"/>
    </row>
    <row r="1390" spans="1:17" s="312" customFormat="1" x14ac:dyDescent="0.3">
      <c r="A1390" s="307">
        <v>1387</v>
      </c>
      <c r="B1390" s="308" t="s">
        <v>3732</v>
      </c>
      <c r="C1390" s="308" t="s">
        <v>14466</v>
      </c>
      <c r="D1390" s="308" t="s">
        <v>4648</v>
      </c>
      <c r="E1390" s="308" t="s">
        <v>14529</v>
      </c>
      <c r="F1390" s="309" t="s">
        <v>4645</v>
      </c>
      <c r="G1390" s="309" t="s">
        <v>5112</v>
      </c>
      <c r="H1390" s="309" t="s">
        <v>14721</v>
      </c>
      <c r="I1390" s="309" t="s">
        <v>2405</v>
      </c>
      <c r="J1390" s="309" t="s">
        <v>15063</v>
      </c>
      <c r="K1390" s="310">
        <v>2.3015139999999996</v>
      </c>
      <c r="L1390" s="310">
        <v>2.1058159999999999</v>
      </c>
      <c r="M1390" s="310">
        <f>VLOOKUP(H1390,'Details of Feeder LEvel'!H:N,7,FALSE)</f>
        <v>0.55812600000000012</v>
      </c>
      <c r="N1390" s="310">
        <f t="shared" si="21"/>
        <v>8.5030114959109415</v>
      </c>
      <c r="O1390" s="310">
        <v>8.5030114959109397</v>
      </c>
      <c r="P1390" s="309" t="s">
        <v>15063</v>
      </c>
      <c r="Q1390" s="311"/>
    </row>
    <row r="1391" spans="1:17" s="312" customFormat="1" x14ac:dyDescent="0.3">
      <c r="A1391" s="307">
        <v>1388</v>
      </c>
      <c r="B1391" s="308" t="s">
        <v>3732</v>
      </c>
      <c r="C1391" s="308" t="s">
        <v>14466</v>
      </c>
      <c r="D1391" s="308" t="s">
        <v>4648</v>
      </c>
      <c r="E1391" s="308" t="s">
        <v>14529</v>
      </c>
      <c r="F1391" s="309" t="s">
        <v>4645</v>
      </c>
      <c r="G1391" s="309" t="s">
        <v>5113</v>
      </c>
      <c r="H1391" s="309" t="s">
        <v>5114</v>
      </c>
      <c r="I1391" s="309" t="s">
        <v>2405</v>
      </c>
      <c r="J1391" s="309" t="s">
        <v>15063</v>
      </c>
      <c r="K1391" s="310">
        <v>1.3959600000000003</v>
      </c>
      <c r="L1391" s="310">
        <v>1.3069595000000001</v>
      </c>
      <c r="M1391" s="310">
        <f>VLOOKUP(H1391,'Details of Feeder LEvel'!H:N,7,FALSE)</f>
        <v>0.86899999999999999</v>
      </c>
      <c r="N1391" s="310">
        <f t="shared" si="21"/>
        <v>6.3755766640878138</v>
      </c>
      <c r="O1391" s="310">
        <v>6.3755766640878235</v>
      </c>
      <c r="P1391" s="309" t="s">
        <v>15063</v>
      </c>
      <c r="Q1391" s="311"/>
    </row>
    <row r="1392" spans="1:17" s="312" customFormat="1" x14ac:dyDescent="0.3">
      <c r="A1392" s="307">
        <v>1389</v>
      </c>
      <c r="B1392" s="308" t="s">
        <v>3732</v>
      </c>
      <c r="C1392" s="308" t="s">
        <v>14466</v>
      </c>
      <c r="D1392" s="308" t="s">
        <v>4648</v>
      </c>
      <c r="E1392" s="308" t="s">
        <v>14489</v>
      </c>
      <c r="F1392" s="309" t="s">
        <v>4645</v>
      </c>
      <c r="G1392" s="309" t="s">
        <v>4722</v>
      </c>
      <c r="H1392" s="309" t="s">
        <v>4723</v>
      </c>
      <c r="I1392" s="309" t="s">
        <v>2405</v>
      </c>
      <c r="J1392" s="309" t="s">
        <v>15063</v>
      </c>
      <c r="K1392" s="310">
        <v>3.9991199999999991</v>
      </c>
      <c r="L1392" s="310">
        <v>3.7000575000000002</v>
      </c>
      <c r="M1392" s="310">
        <f>VLOOKUP(H1392,'Details of Feeder LEvel'!H:N,7,FALSE)</f>
        <v>7.9000000000000181E-2</v>
      </c>
      <c r="N1392" s="310">
        <f t="shared" si="21"/>
        <v>7.4782077056952261</v>
      </c>
      <c r="O1392" s="310">
        <v>7.4782077056952172</v>
      </c>
      <c r="P1392" s="309" t="s">
        <v>15063</v>
      </c>
      <c r="Q1392" s="311"/>
    </row>
    <row r="1393" spans="1:17" s="312" customFormat="1" x14ac:dyDescent="0.3">
      <c r="A1393" s="307">
        <v>1390</v>
      </c>
      <c r="B1393" s="308" t="s">
        <v>3732</v>
      </c>
      <c r="C1393" s="308" t="s">
        <v>14466</v>
      </c>
      <c r="D1393" s="308" t="s">
        <v>1353</v>
      </c>
      <c r="E1393" s="308" t="s">
        <v>14526</v>
      </c>
      <c r="F1393" s="309" t="s">
        <v>4645</v>
      </c>
      <c r="G1393" s="309" t="s">
        <v>5238</v>
      </c>
      <c r="H1393" s="309" t="s">
        <v>14722</v>
      </c>
      <c r="I1393" s="309" t="s">
        <v>2405</v>
      </c>
      <c r="J1393" s="309" t="s">
        <v>15063</v>
      </c>
      <c r="K1393" s="310">
        <v>1.055105</v>
      </c>
      <c r="L1393" s="310">
        <v>0.99844586150000003</v>
      </c>
      <c r="M1393" s="310">
        <f>VLOOKUP(H1393,'Details of Feeder LEvel'!H:N,7,FALSE)</f>
        <v>1.236575</v>
      </c>
      <c r="N1393" s="310">
        <f t="shared" si="21"/>
        <v>5.3699999999999939</v>
      </c>
      <c r="O1393" s="310">
        <v>5.3699999999999859</v>
      </c>
      <c r="P1393" s="309" t="s">
        <v>15063</v>
      </c>
      <c r="Q1393" s="311"/>
    </row>
    <row r="1394" spans="1:17" s="312" customFormat="1" x14ac:dyDescent="0.3">
      <c r="A1394" s="307">
        <v>1391</v>
      </c>
      <c r="B1394" s="308" t="s">
        <v>3732</v>
      </c>
      <c r="C1394" s="308" t="s">
        <v>14466</v>
      </c>
      <c r="D1394" s="308" t="s">
        <v>4648</v>
      </c>
      <c r="E1394" s="308" t="s">
        <v>14489</v>
      </c>
      <c r="F1394" s="309" t="s">
        <v>4645</v>
      </c>
      <c r="G1394" s="309" t="s">
        <v>4724</v>
      </c>
      <c r="H1394" s="309" t="s">
        <v>4725</v>
      </c>
      <c r="I1394" s="309" t="s">
        <v>2405</v>
      </c>
      <c r="J1394" s="309" t="s">
        <v>15063</v>
      </c>
      <c r="K1394" s="310">
        <v>3.0055599999999991</v>
      </c>
      <c r="L1394" s="310">
        <v>2.816427</v>
      </c>
      <c r="M1394" s="310">
        <f>VLOOKUP(H1394,'Details of Feeder LEvel'!H:N,7,FALSE)</f>
        <v>0.33499999999999996</v>
      </c>
      <c r="N1394" s="310">
        <f t="shared" si="21"/>
        <v>6.2927707315774493</v>
      </c>
      <c r="O1394" s="310">
        <v>6.2927707315774573</v>
      </c>
      <c r="P1394" s="309" t="s">
        <v>15063</v>
      </c>
      <c r="Q1394" s="311"/>
    </row>
    <row r="1395" spans="1:17" s="312" customFormat="1" x14ac:dyDescent="0.3">
      <c r="A1395" s="307">
        <v>1392</v>
      </c>
      <c r="B1395" s="308" t="s">
        <v>3732</v>
      </c>
      <c r="C1395" s="308" t="s">
        <v>14466</v>
      </c>
      <c r="D1395" s="308" t="s">
        <v>1353</v>
      </c>
      <c r="E1395" s="308" t="s">
        <v>14526</v>
      </c>
      <c r="F1395" s="309" t="s">
        <v>4645</v>
      </c>
      <c r="G1395" s="309" t="s">
        <v>5239</v>
      </c>
      <c r="H1395" s="309" t="s">
        <v>14723</v>
      </c>
      <c r="I1395" s="309" t="s">
        <v>2405</v>
      </c>
      <c r="J1395" s="309" t="s">
        <v>15063</v>
      </c>
      <c r="K1395" s="310">
        <v>1.7232039999999997</v>
      </c>
      <c r="L1395" s="310">
        <v>3.40873245</v>
      </c>
      <c r="M1395" s="310">
        <f>VLOOKUP(H1395,'Details of Feeder LEvel'!H:N,7,FALSE)</f>
        <v>0</v>
      </c>
      <c r="N1395" s="310">
        <f t="shared" si="21"/>
        <v>-97.813633789150941</v>
      </c>
      <c r="O1395" s="310">
        <v>-97.813633789150956</v>
      </c>
      <c r="P1395" s="309" t="s">
        <v>15063</v>
      </c>
      <c r="Q1395" s="311"/>
    </row>
    <row r="1396" spans="1:17" s="312" customFormat="1" x14ac:dyDescent="0.3">
      <c r="A1396" s="307">
        <v>1393</v>
      </c>
      <c r="B1396" s="308" t="s">
        <v>3732</v>
      </c>
      <c r="C1396" s="308" t="s">
        <v>14466</v>
      </c>
      <c r="D1396" s="308" t="s">
        <v>4648</v>
      </c>
      <c r="E1396" s="308" t="s">
        <v>14529</v>
      </c>
      <c r="F1396" s="309" t="s">
        <v>4645</v>
      </c>
      <c r="G1396" s="309" t="s">
        <v>5115</v>
      </c>
      <c r="H1396" s="309" t="s">
        <v>14724</v>
      </c>
      <c r="I1396" s="309" t="s">
        <v>2432</v>
      </c>
      <c r="J1396" s="309" t="s">
        <v>15063</v>
      </c>
      <c r="K1396" s="310">
        <v>2.1567999999999992</v>
      </c>
      <c r="L1396" s="310">
        <v>1.9923545</v>
      </c>
      <c r="M1396" s="310">
        <f>VLOOKUP(H1396,'Details of Feeder LEvel'!H:N,7,FALSE)</f>
        <v>0.53900000000000015</v>
      </c>
      <c r="N1396" s="310">
        <f t="shared" si="21"/>
        <v>7.62451316765575</v>
      </c>
      <c r="O1396" s="310">
        <v>7.6245131676557554</v>
      </c>
      <c r="P1396" s="309" t="s">
        <v>15063</v>
      </c>
      <c r="Q1396" s="311"/>
    </row>
    <row r="1397" spans="1:17" s="312" customFormat="1" x14ac:dyDescent="0.3">
      <c r="A1397" s="307">
        <v>1394</v>
      </c>
      <c r="B1397" s="308" t="s">
        <v>3732</v>
      </c>
      <c r="C1397" s="308" t="s">
        <v>14466</v>
      </c>
      <c r="D1397" s="308" t="s">
        <v>1353</v>
      </c>
      <c r="E1397" s="308" t="s">
        <v>14526</v>
      </c>
      <c r="F1397" s="309" t="s">
        <v>4645</v>
      </c>
      <c r="G1397" s="309" t="s">
        <v>5240</v>
      </c>
      <c r="H1397" s="309" t="s">
        <v>14725</v>
      </c>
      <c r="I1397" s="309" t="s">
        <v>2432</v>
      </c>
      <c r="J1397" s="309" t="s">
        <v>15063</v>
      </c>
      <c r="K1397" s="310">
        <v>0.26239400000000035</v>
      </c>
      <c r="L1397" s="310">
        <v>0.22905300000000001</v>
      </c>
      <c r="M1397" s="310">
        <f>VLOOKUP(H1397,'Details of Feeder LEvel'!H:N,7,FALSE)</f>
        <v>0.44920599999999999</v>
      </c>
      <c r="N1397" s="310">
        <f t="shared" si="21"/>
        <v>12.706464324641683</v>
      </c>
      <c r="O1397" s="310">
        <v>32.744894414538251</v>
      </c>
      <c r="P1397" s="309" t="s">
        <v>15063</v>
      </c>
      <c r="Q1397" s="311"/>
    </row>
    <row r="1398" spans="1:17" s="312" customFormat="1" x14ac:dyDescent="0.3">
      <c r="A1398" s="307">
        <v>1395</v>
      </c>
      <c r="B1398" s="308" t="s">
        <v>3732</v>
      </c>
      <c r="C1398" s="308" t="s">
        <v>14466</v>
      </c>
      <c r="D1398" s="308" t="s">
        <v>14470</v>
      </c>
      <c r="E1398" s="308" t="s">
        <v>14483</v>
      </c>
      <c r="F1398" s="309" t="s">
        <v>4954</v>
      </c>
      <c r="G1398" s="309" t="s">
        <v>4956</v>
      </c>
      <c r="H1398" s="309" t="s">
        <v>4957</v>
      </c>
      <c r="I1398" s="309" t="s">
        <v>2405</v>
      </c>
      <c r="J1398" s="309" t="s">
        <v>15063</v>
      </c>
      <c r="K1398" s="310">
        <v>3.4093999999999989</v>
      </c>
      <c r="L1398" s="310">
        <v>3.1275059999999999</v>
      </c>
      <c r="M1398" s="310">
        <f>VLOOKUP(H1398,'Details of Feeder LEvel'!H:N,7,FALSE)</f>
        <v>0</v>
      </c>
      <c r="N1398" s="310">
        <f t="shared" si="21"/>
        <v>8.2681410218806555</v>
      </c>
      <c r="O1398" s="310">
        <v>8.2681410218806697</v>
      </c>
      <c r="P1398" s="309" t="s">
        <v>15063</v>
      </c>
      <c r="Q1398" s="311"/>
    </row>
    <row r="1399" spans="1:17" s="312" customFormat="1" x14ac:dyDescent="0.3">
      <c r="A1399" s="307">
        <v>1396</v>
      </c>
      <c r="B1399" s="308" t="s">
        <v>3732</v>
      </c>
      <c r="C1399" s="308" t="s">
        <v>14466</v>
      </c>
      <c r="D1399" s="308" t="s">
        <v>14470</v>
      </c>
      <c r="E1399" s="308" t="s">
        <v>14483</v>
      </c>
      <c r="F1399" s="309" t="s">
        <v>4954</v>
      </c>
      <c r="G1399" s="309" t="s">
        <v>4958</v>
      </c>
      <c r="H1399" s="309" t="s">
        <v>4959</v>
      </c>
      <c r="I1399" s="309" t="s">
        <v>2405</v>
      </c>
      <c r="J1399" s="309" t="s">
        <v>15063</v>
      </c>
      <c r="K1399" s="310">
        <v>2.3533200000000001</v>
      </c>
      <c r="L1399" s="310">
        <v>2.16854375</v>
      </c>
      <c r="M1399" s="310">
        <f>VLOOKUP(H1399,'Details of Feeder LEvel'!H:N,7,FALSE)</f>
        <v>0</v>
      </c>
      <c r="N1399" s="310">
        <f t="shared" si="21"/>
        <v>7.8517264970339813</v>
      </c>
      <c r="O1399" s="310">
        <v>7.8517264970339724</v>
      </c>
      <c r="P1399" s="309" t="s">
        <v>15063</v>
      </c>
      <c r="Q1399" s="311"/>
    </row>
    <row r="1400" spans="1:17" s="312" customFormat="1" x14ac:dyDescent="0.3">
      <c r="A1400" s="307">
        <v>1397</v>
      </c>
      <c r="B1400" s="308" t="s">
        <v>3732</v>
      </c>
      <c r="C1400" s="308" t="s">
        <v>14466</v>
      </c>
      <c r="D1400" s="308" t="s">
        <v>14470</v>
      </c>
      <c r="E1400" s="308" t="s">
        <v>14483</v>
      </c>
      <c r="F1400" s="309" t="s">
        <v>4954</v>
      </c>
      <c r="G1400" s="309" t="s">
        <v>4962</v>
      </c>
      <c r="H1400" s="309" t="s">
        <v>4963</v>
      </c>
      <c r="I1400" s="309" t="s">
        <v>2405</v>
      </c>
      <c r="J1400" s="309" t="s">
        <v>15063</v>
      </c>
      <c r="K1400" s="310">
        <v>2.4685600000000001</v>
      </c>
      <c r="L1400" s="310">
        <v>2.2653768999999997</v>
      </c>
      <c r="M1400" s="310">
        <f>VLOOKUP(H1400,'Details of Feeder LEvel'!H:N,7,FALSE)</f>
        <v>0</v>
      </c>
      <c r="N1400" s="310">
        <f t="shared" si="21"/>
        <v>8.2308349807175194</v>
      </c>
      <c r="O1400" s="310">
        <v>8.2308349807175158</v>
      </c>
      <c r="P1400" s="309" t="s">
        <v>15063</v>
      </c>
      <c r="Q1400" s="311"/>
    </row>
    <row r="1401" spans="1:17" s="312" customFormat="1" x14ac:dyDescent="0.3">
      <c r="A1401" s="307">
        <v>1398</v>
      </c>
      <c r="B1401" s="308" t="s">
        <v>3732</v>
      </c>
      <c r="C1401" s="308" t="s">
        <v>14466</v>
      </c>
      <c r="D1401" s="308" t="s">
        <v>14470</v>
      </c>
      <c r="E1401" s="308" t="s">
        <v>14483</v>
      </c>
      <c r="F1401" s="309" t="s">
        <v>4954</v>
      </c>
      <c r="G1401" s="309" t="s">
        <v>4964</v>
      </c>
      <c r="H1401" s="309" t="s">
        <v>14726</v>
      </c>
      <c r="I1401" s="309" t="s">
        <v>2405</v>
      </c>
      <c r="J1401" s="309" t="s">
        <v>15063</v>
      </c>
      <c r="K1401" s="310">
        <v>1.8243199999999999</v>
      </c>
      <c r="L1401" s="310">
        <v>1.6936761499999999</v>
      </c>
      <c r="M1401" s="310">
        <f>VLOOKUP(H1401,'Details of Feeder LEvel'!H:N,7,FALSE)</f>
        <v>0.20199999999999974</v>
      </c>
      <c r="N1401" s="310">
        <f t="shared" si="21"/>
        <v>7.161235419224699</v>
      </c>
      <c r="O1401" s="310">
        <v>9.3699993098701135</v>
      </c>
      <c r="P1401" s="309" t="s">
        <v>15063</v>
      </c>
      <c r="Q1401" s="311"/>
    </row>
    <row r="1402" spans="1:17" s="312" customFormat="1" x14ac:dyDescent="0.3">
      <c r="A1402" s="307">
        <v>1399</v>
      </c>
      <c r="B1402" s="308" t="s">
        <v>3732</v>
      </c>
      <c r="C1402" s="308" t="s">
        <v>14466</v>
      </c>
      <c r="D1402" s="308" t="s">
        <v>14470</v>
      </c>
      <c r="E1402" s="308" t="s">
        <v>14483</v>
      </c>
      <c r="F1402" s="309" t="s">
        <v>4954</v>
      </c>
      <c r="G1402" s="309" t="s">
        <v>4965</v>
      </c>
      <c r="H1402" s="309" t="s">
        <v>4966</v>
      </c>
      <c r="I1402" s="309" t="s">
        <v>2405</v>
      </c>
      <c r="J1402" s="309" t="s">
        <v>15063</v>
      </c>
      <c r="K1402" s="310">
        <v>2.8511600000000001</v>
      </c>
      <c r="L1402" s="310">
        <v>2.6495419999999998</v>
      </c>
      <c r="M1402" s="310">
        <f>VLOOKUP(H1402,'Details of Feeder LEvel'!H:N,7,FALSE)</f>
        <v>0</v>
      </c>
      <c r="N1402" s="310">
        <f t="shared" si="21"/>
        <v>7.0714375903141278</v>
      </c>
      <c r="O1402" s="310">
        <v>7.0714375903141224</v>
      </c>
      <c r="P1402" s="309" t="s">
        <v>15063</v>
      </c>
      <c r="Q1402" s="311"/>
    </row>
    <row r="1403" spans="1:17" s="312" customFormat="1" x14ac:dyDescent="0.3">
      <c r="A1403" s="307">
        <v>1400</v>
      </c>
      <c r="B1403" s="308" t="s">
        <v>3732</v>
      </c>
      <c r="C1403" s="308" t="s">
        <v>14466</v>
      </c>
      <c r="D1403" s="308" t="s">
        <v>14470</v>
      </c>
      <c r="E1403" s="308" t="s">
        <v>14483</v>
      </c>
      <c r="F1403" s="309" t="s">
        <v>4954</v>
      </c>
      <c r="G1403" s="309" t="s">
        <v>4967</v>
      </c>
      <c r="H1403" s="309" t="s">
        <v>4968</v>
      </c>
      <c r="I1403" s="309" t="s">
        <v>2405</v>
      </c>
      <c r="J1403" s="309" t="s">
        <v>15063</v>
      </c>
      <c r="K1403" s="310">
        <v>0.23640000000000061</v>
      </c>
      <c r="L1403" s="310">
        <v>0.223694</v>
      </c>
      <c r="M1403" s="310">
        <f>VLOOKUP(H1403,'Details of Feeder LEvel'!H:N,7,FALSE)</f>
        <v>3.1</v>
      </c>
      <c r="N1403" s="310">
        <f t="shared" si="21"/>
        <v>5.3747884940780768</v>
      </c>
      <c r="O1403" s="310">
        <v>5.374788494078075</v>
      </c>
      <c r="P1403" s="309" t="s">
        <v>15063</v>
      </c>
      <c r="Q1403" s="311"/>
    </row>
    <row r="1404" spans="1:17" s="312" customFormat="1" x14ac:dyDescent="0.3">
      <c r="A1404" s="307">
        <v>1401</v>
      </c>
      <c r="B1404" s="308" t="s">
        <v>3732</v>
      </c>
      <c r="C1404" s="308" t="s">
        <v>14466</v>
      </c>
      <c r="D1404" s="308" t="s">
        <v>14470</v>
      </c>
      <c r="E1404" s="308" t="s">
        <v>14483</v>
      </c>
      <c r="F1404" s="309" t="s">
        <v>4954</v>
      </c>
      <c r="G1404" s="309" t="s">
        <v>4969</v>
      </c>
      <c r="H1404" s="309" t="s">
        <v>4970</v>
      </c>
      <c r="I1404" s="309" t="s">
        <v>2405</v>
      </c>
      <c r="J1404" s="309" t="s">
        <v>15063</v>
      </c>
      <c r="K1404" s="310">
        <v>0.69084000000000001</v>
      </c>
      <c r="L1404" s="310">
        <v>0.656246</v>
      </c>
      <c r="M1404" s="310">
        <f>VLOOKUP(H1404,'Details of Feeder LEvel'!H:N,7,FALSE)</f>
        <v>0</v>
      </c>
      <c r="N1404" s="310">
        <f t="shared" si="21"/>
        <v>5.0075270684963247</v>
      </c>
      <c r="O1404" s="310">
        <v>5.0075270684963087</v>
      </c>
      <c r="P1404" s="309" t="s">
        <v>15063</v>
      </c>
      <c r="Q1404" s="311"/>
    </row>
    <row r="1405" spans="1:17" s="312" customFormat="1" x14ac:dyDescent="0.3">
      <c r="A1405" s="307">
        <v>1402</v>
      </c>
      <c r="B1405" s="308" t="s">
        <v>3732</v>
      </c>
      <c r="C1405" s="308" t="s">
        <v>14466</v>
      </c>
      <c r="D1405" s="308" t="s">
        <v>14470</v>
      </c>
      <c r="E1405" s="308" t="s">
        <v>14483</v>
      </c>
      <c r="F1405" s="309" t="s">
        <v>4954</v>
      </c>
      <c r="G1405" s="309" t="s">
        <v>4971</v>
      </c>
      <c r="H1405" s="309" t="s">
        <v>4972</v>
      </c>
      <c r="I1405" s="309" t="s">
        <v>2405</v>
      </c>
      <c r="J1405" s="309" t="s">
        <v>15063</v>
      </c>
      <c r="K1405" s="310">
        <v>0.92368499999999998</v>
      </c>
      <c r="L1405" s="310">
        <v>0.86871799999999999</v>
      </c>
      <c r="M1405" s="310">
        <f>VLOOKUP(H1405,'Details of Feeder LEvel'!H:N,7,FALSE)</f>
        <v>0.190635</v>
      </c>
      <c r="N1405" s="310">
        <f t="shared" si="21"/>
        <v>5.9508382186567923</v>
      </c>
      <c r="O1405" s="310">
        <v>7.9182397453386733</v>
      </c>
      <c r="P1405" s="309" t="s">
        <v>15063</v>
      </c>
      <c r="Q1405" s="311"/>
    </row>
    <row r="1406" spans="1:17" s="312" customFormat="1" x14ac:dyDescent="0.3">
      <c r="A1406" s="307">
        <v>1403</v>
      </c>
      <c r="B1406" s="308" t="s">
        <v>3732</v>
      </c>
      <c r="C1406" s="308" t="s">
        <v>14466</v>
      </c>
      <c r="D1406" s="308" t="s">
        <v>14470</v>
      </c>
      <c r="E1406" s="308" t="s">
        <v>14483</v>
      </c>
      <c r="F1406" s="309" t="s">
        <v>4954</v>
      </c>
      <c r="G1406" s="309" t="s">
        <v>4973</v>
      </c>
      <c r="H1406" s="309" t="s">
        <v>4974</v>
      </c>
      <c r="I1406" s="309" t="s">
        <v>2405</v>
      </c>
      <c r="J1406" s="309" t="s">
        <v>15063</v>
      </c>
      <c r="K1406" s="310">
        <v>2.1077999999999997</v>
      </c>
      <c r="L1406" s="310">
        <v>1.960488</v>
      </c>
      <c r="M1406" s="310">
        <f>VLOOKUP(H1406,'Details of Feeder LEvel'!H:N,7,FALSE)</f>
        <v>0</v>
      </c>
      <c r="N1406" s="310">
        <f t="shared" si="21"/>
        <v>6.9888983774551523</v>
      </c>
      <c r="O1406" s="310">
        <v>6.988898377455155</v>
      </c>
      <c r="P1406" s="309" t="s">
        <v>15063</v>
      </c>
      <c r="Q1406" s="311"/>
    </row>
    <row r="1407" spans="1:17" s="312" customFormat="1" x14ac:dyDescent="0.3">
      <c r="A1407" s="307">
        <v>1404</v>
      </c>
      <c r="B1407" s="308" t="s">
        <v>3732</v>
      </c>
      <c r="C1407" s="308" t="s">
        <v>14466</v>
      </c>
      <c r="D1407" s="308" t="s">
        <v>14480</v>
      </c>
      <c r="E1407" s="308" t="s">
        <v>14496</v>
      </c>
      <c r="F1407" s="309" t="s">
        <v>4386</v>
      </c>
      <c r="G1407" s="309" t="s">
        <v>5071</v>
      </c>
      <c r="H1407" s="309" t="s">
        <v>5072</v>
      </c>
      <c r="I1407" s="309" t="s">
        <v>2405</v>
      </c>
      <c r="J1407" s="309" t="s">
        <v>15063</v>
      </c>
      <c r="K1407" s="310">
        <v>2.4164936777076678</v>
      </c>
      <c r="L1407" s="310">
        <v>2.2860733999999998</v>
      </c>
      <c r="M1407" s="310">
        <f>VLOOKUP(H1407,'Details of Feeder LEvel'!H:N,7,FALSE)</f>
        <v>0</v>
      </c>
      <c r="N1407" s="310">
        <f t="shared" si="21"/>
        <v>5.3970874788874728</v>
      </c>
      <c r="O1407" s="310">
        <v>6.4685415836133302</v>
      </c>
      <c r="P1407" s="309" t="s">
        <v>15063</v>
      </c>
      <c r="Q1407" s="311"/>
    </row>
    <row r="1408" spans="1:17" s="312" customFormat="1" x14ac:dyDescent="0.3">
      <c r="A1408" s="307">
        <v>1405</v>
      </c>
      <c r="B1408" s="308" t="s">
        <v>3732</v>
      </c>
      <c r="C1408" s="308" t="s">
        <v>14466</v>
      </c>
      <c r="D1408" s="308" t="s">
        <v>14480</v>
      </c>
      <c r="E1408" s="308" t="s">
        <v>14496</v>
      </c>
      <c r="F1408" s="309" t="s">
        <v>4386</v>
      </c>
      <c r="G1408" s="309" t="s">
        <v>5067</v>
      </c>
      <c r="H1408" s="309" t="s">
        <v>5068</v>
      </c>
      <c r="I1408" s="309" t="s">
        <v>2414</v>
      </c>
      <c r="J1408" s="309" t="s">
        <v>15063</v>
      </c>
      <c r="K1408" s="310">
        <v>0.16550920801953595</v>
      </c>
      <c r="L1408" s="310">
        <v>0.16134999999999999</v>
      </c>
      <c r="M1408" s="310">
        <f>VLOOKUP(H1408,'Details of Feeder LEvel'!H:N,7,FALSE)</f>
        <v>3.45</v>
      </c>
      <c r="N1408" s="310">
        <f t="shared" si="21"/>
        <v>2.5129768121692782</v>
      </c>
      <c r="O1408" s="310">
        <v>2.5129768121692764</v>
      </c>
      <c r="P1408" s="309" t="s">
        <v>15063</v>
      </c>
      <c r="Q1408" s="311"/>
    </row>
    <row r="1409" spans="1:17" s="312" customFormat="1" x14ac:dyDescent="0.3">
      <c r="A1409" s="307">
        <v>1406</v>
      </c>
      <c r="B1409" s="308" t="s">
        <v>3732</v>
      </c>
      <c r="C1409" s="308" t="s">
        <v>14466</v>
      </c>
      <c r="D1409" s="308" t="s">
        <v>14480</v>
      </c>
      <c r="E1409" s="308" t="s">
        <v>14611</v>
      </c>
      <c r="F1409" s="309" t="s">
        <v>4386</v>
      </c>
      <c r="G1409" s="309" t="s">
        <v>4389</v>
      </c>
      <c r="H1409" s="309" t="s">
        <v>4390</v>
      </c>
      <c r="I1409" s="309" t="s">
        <v>2405</v>
      </c>
      <c r="J1409" s="309" t="s">
        <v>15063</v>
      </c>
      <c r="K1409" s="310">
        <v>1.2438399999999998</v>
      </c>
      <c r="L1409" s="310">
        <v>1.1919665000000002</v>
      </c>
      <c r="M1409" s="310">
        <f>VLOOKUP(H1409,'Details of Feeder LEvel'!H:N,7,FALSE)</f>
        <v>0</v>
      </c>
      <c r="N1409" s="310">
        <f t="shared" si="21"/>
        <v>4.1704318883457425</v>
      </c>
      <c r="O1409" s="310">
        <v>6.8600913924727998</v>
      </c>
      <c r="P1409" s="309" t="s">
        <v>15063</v>
      </c>
      <c r="Q1409" s="311"/>
    </row>
    <row r="1410" spans="1:17" s="312" customFormat="1" x14ac:dyDescent="0.3">
      <c r="A1410" s="307">
        <v>1407</v>
      </c>
      <c r="B1410" s="308" t="s">
        <v>3732</v>
      </c>
      <c r="C1410" s="308" t="s">
        <v>14466</v>
      </c>
      <c r="D1410" s="308" t="s">
        <v>14480</v>
      </c>
      <c r="E1410" s="308" t="s">
        <v>14496</v>
      </c>
      <c r="F1410" s="309" t="s">
        <v>4386</v>
      </c>
      <c r="G1410" s="309" t="s">
        <v>5069</v>
      </c>
      <c r="H1410" s="309" t="s">
        <v>5070</v>
      </c>
      <c r="I1410" s="309" t="s">
        <v>2405</v>
      </c>
      <c r="J1410" s="309" t="s">
        <v>15063</v>
      </c>
      <c r="K1410" s="310">
        <v>0.82305971683261803</v>
      </c>
      <c r="L1410" s="310">
        <v>0.76775199999999999</v>
      </c>
      <c r="M1410" s="310">
        <f>VLOOKUP(H1410,'Details of Feeder LEvel'!H:N,7,FALSE)</f>
        <v>0</v>
      </c>
      <c r="N1410" s="310">
        <f t="shared" si="21"/>
        <v>6.7197696232126152</v>
      </c>
      <c r="O1410" s="310">
        <v>20.447373555650771</v>
      </c>
      <c r="P1410" s="309" t="s">
        <v>15063</v>
      </c>
      <c r="Q1410" s="311"/>
    </row>
    <row r="1411" spans="1:17" s="312" customFormat="1" x14ac:dyDescent="0.3">
      <c r="A1411" s="307">
        <v>1408</v>
      </c>
      <c r="B1411" s="308" t="s">
        <v>3732</v>
      </c>
      <c r="C1411" s="308" t="s">
        <v>14466</v>
      </c>
      <c r="D1411" s="308" t="s">
        <v>14480</v>
      </c>
      <c r="E1411" s="308" t="s">
        <v>14611</v>
      </c>
      <c r="F1411" s="309" t="s">
        <v>4386</v>
      </c>
      <c r="G1411" s="309" t="s">
        <v>4387</v>
      </c>
      <c r="H1411" s="309" t="s">
        <v>4388</v>
      </c>
      <c r="I1411" s="309" t="s">
        <v>2405</v>
      </c>
      <c r="J1411" s="309" t="s">
        <v>15063</v>
      </c>
      <c r="K1411" s="310">
        <v>2.5447200000000003</v>
      </c>
      <c r="L1411" s="310">
        <v>2.4333639499999999</v>
      </c>
      <c r="M1411" s="310">
        <f>VLOOKUP(H1411,'Details of Feeder LEvel'!H:N,7,FALSE)</f>
        <v>0</v>
      </c>
      <c r="N1411" s="310">
        <f t="shared" si="21"/>
        <v>4.3759647426829034</v>
      </c>
      <c r="O1411" s="310">
        <v>4.3759647426829034</v>
      </c>
      <c r="P1411" s="309" t="s">
        <v>15063</v>
      </c>
      <c r="Q1411" s="311"/>
    </row>
    <row r="1412" spans="1:17" s="312" customFormat="1" x14ac:dyDescent="0.3">
      <c r="A1412" s="307">
        <v>1409</v>
      </c>
      <c r="B1412" s="308" t="s">
        <v>3732</v>
      </c>
      <c r="C1412" s="308" t="s">
        <v>14466</v>
      </c>
      <c r="D1412" s="308" t="s">
        <v>14480</v>
      </c>
      <c r="E1412" s="308" t="s">
        <v>14611</v>
      </c>
      <c r="F1412" s="309" t="s">
        <v>4386</v>
      </c>
      <c r="G1412" s="309" t="s">
        <v>4391</v>
      </c>
      <c r="H1412" s="309" t="s">
        <v>14727</v>
      </c>
      <c r="I1412" s="309" t="s">
        <v>2405</v>
      </c>
      <c r="J1412" s="309" t="s">
        <v>15063</v>
      </c>
      <c r="K1412" s="310">
        <v>0.86350000000000027</v>
      </c>
      <c r="L1412" s="310">
        <v>0.80588250000000006</v>
      </c>
      <c r="M1412" s="310">
        <f>VLOOKUP(H1412,'Details of Feeder LEvel'!H:N,7,FALSE)</f>
        <v>9.8599999999999799E-3</v>
      </c>
      <c r="N1412" s="310">
        <f t="shared" ref="N1412:N1475" si="22">(K1412-L1412)/K1412*100</f>
        <v>6.6725535610886153</v>
      </c>
      <c r="O1412" s="310">
        <v>6.6725535610886126</v>
      </c>
      <c r="P1412" s="309" t="s">
        <v>15063</v>
      </c>
      <c r="Q1412" s="311"/>
    </row>
    <row r="1413" spans="1:17" s="312" customFormat="1" x14ac:dyDescent="0.3">
      <c r="A1413" s="307">
        <v>1410</v>
      </c>
      <c r="B1413" s="308" t="s">
        <v>3732</v>
      </c>
      <c r="C1413" s="308" t="s">
        <v>14466</v>
      </c>
      <c r="D1413" s="308" t="s">
        <v>14480</v>
      </c>
      <c r="E1413" s="308" t="s">
        <v>14611</v>
      </c>
      <c r="F1413" s="309" t="s">
        <v>4386</v>
      </c>
      <c r="G1413" s="309" t="s">
        <v>4393</v>
      </c>
      <c r="H1413" s="309" t="s">
        <v>4394</v>
      </c>
      <c r="I1413" s="309" t="s">
        <v>2405</v>
      </c>
      <c r="J1413" s="309" t="s">
        <v>15063</v>
      </c>
      <c r="K1413" s="310">
        <v>2.5278399999999994</v>
      </c>
      <c r="L1413" s="310">
        <v>2.3966734999999999</v>
      </c>
      <c r="M1413" s="310">
        <f>VLOOKUP(H1413,'Details of Feeder LEvel'!H:N,7,FALSE)</f>
        <v>0</v>
      </c>
      <c r="N1413" s="310">
        <f t="shared" si="22"/>
        <v>5.1888766694094386</v>
      </c>
      <c r="O1413" s="310">
        <v>5.1888766694094368</v>
      </c>
      <c r="P1413" s="309" t="s">
        <v>15063</v>
      </c>
      <c r="Q1413" s="311"/>
    </row>
    <row r="1414" spans="1:17" s="312" customFormat="1" x14ac:dyDescent="0.3">
      <c r="A1414" s="307">
        <v>1411</v>
      </c>
      <c r="B1414" s="308" t="s">
        <v>3732</v>
      </c>
      <c r="C1414" s="308" t="s">
        <v>14466</v>
      </c>
      <c r="D1414" s="308" t="s">
        <v>14480</v>
      </c>
      <c r="E1414" s="308" t="s">
        <v>14496</v>
      </c>
      <c r="F1414" s="309" t="s">
        <v>4386</v>
      </c>
      <c r="G1414" s="309" t="s">
        <v>5065</v>
      </c>
      <c r="H1414" s="309" t="s">
        <v>5066</v>
      </c>
      <c r="I1414" s="309" t="s">
        <v>2405</v>
      </c>
      <c r="J1414" s="309" t="s">
        <v>15063</v>
      </c>
      <c r="K1414" s="310">
        <v>1.6352495610265727</v>
      </c>
      <c r="L1414" s="310">
        <v>1.5401616999999999</v>
      </c>
      <c r="M1414" s="310">
        <f>VLOOKUP(H1414,'Details of Feeder LEvel'!H:N,7,FALSE)</f>
        <v>0</v>
      </c>
      <c r="N1414" s="310">
        <f t="shared" si="22"/>
        <v>5.8148837518646905</v>
      </c>
      <c r="O1414" s="310">
        <v>5.8148837518646861</v>
      </c>
      <c r="P1414" s="309" t="s">
        <v>15063</v>
      </c>
      <c r="Q1414" s="311"/>
    </row>
    <row r="1415" spans="1:17" s="312" customFormat="1" x14ac:dyDescent="0.3">
      <c r="A1415" s="307">
        <v>1412</v>
      </c>
      <c r="B1415" s="308" t="s">
        <v>3732</v>
      </c>
      <c r="C1415" s="308" t="s">
        <v>14466</v>
      </c>
      <c r="D1415" s="308" t="s">
        <v>14480</v>
      </c>
      <c r="E1415" s="308" t="s">
        <v>14496</v>
      </c>
      <c r="F1415" s="309" t="s">
        <v>4386</v>
      </c>
      <c r="G1415" s="309" t="s">
        <v>5063</v>
      </c>
      <c r="H1415" s="309" t="s">
        <v>5064</v>
      </c>
      <c r="I1415" s="309" t="s">
        <v>2405</v>
      </c>
      <c r="J1415" s="309" t="s">
        <v>15063</v>
      </c>
      <c r="K1415" s="310">
        <v>2.9600329782630639</v>
      </c>
      <c r="L1415" s="310">
        <v>2.8056369999999999</v>
      </c>
      <c r="M1415" s="310">
        <f>VLOOKUP(H1415,'Details of Feeder LEvel'!H:N,7,FALSE)</f>
        <v>0</v>
      </c>
      <c r="N1415" s="310">
        <f t="shared" si="22"/>
        <v>5.2160222334300785</v>
      </c>
      <c r="O1415" s="310">
        <v>5.2795873307168169</v>
      </c>
      <c r="P1415" s="309" t="s">
        <v>15063</v>
      </c>
      <c r="Q1415" s="311"/>
    </row>
    <row r="1416" spans="1:17" s="312" customFormat="1" x14ac:dyDescent="0.3">
      <c r="A1416" s="307">
        <v>1413</v>
      </c>
      <c r="B1416" s="308" t="s">
        <v>3732</v>
      </c>
      <c r="C1416" s="308" t="s">
        <v>14466</v>
      </c>
      <c r="D1416" s="308" t="s">
        <v>14480</v>
      </c>
      <c r="E1416" s="308" t="s">
        <v>14611</v>
      </c>
      <c r="F1416" s="309" t="s">
        <v>4386</v>
      </c>
      <c r="G1416" s="309" t="s">
        <v>14728</v>
      </c>
      <c r="H1416" s="309" t="s">
        <v>14729</v>
      </c>
      <c r="I1416" s="309" t="s">
        <v>2405</v>
      </c>
      <c r="J1416" s="309" t="s">
        <v>15063</v>
      </c>
      <c r="K1416" s="310">
        <v>0.60326000000000013</v>
      </c>
      <c r="L1416" s="310">
        <v>0.56837550000000003</v>
      </c>
      <c r="M1416" s="310">
        <f>VLOOKUP(H1416,'Details of Feeder LEvel'!H:N,7,FALSE)</f>
        <v>0</v>
      </c>
      <c r="N1416" s="310">
        <f t="shared" si="22"/>
        <v>5.7826641912276777</v>
      </c>
      <c r="O1416" s="310">
        <v>5.7826641912276822</v>
      </c>
      <c r="P1416" s="309" t="s">
        <v>15063</v>
      </c>
      <c r="Q1416" s="311"/>
    </row>
    <row r="1417" spans="1:17" s="312" customFormat="1" x14ac:dyDescent="0.3">
      <c r="A1417" s="307">
        <v>1414</v>
      </c>
      <c r="B1417" s="308" t="s">
        <v>3732</v>
      </c>
      <c r="C1417" s="308" t="s">
        <v>14466</v>
      </c>
      <c r="D1417" s="308" t="s">
        <v>14480</v>
      </c>
      <c r="E1417" s="308" t="s">
        <v>14611</v>
      </c>
      <c r="F1417" s="309" t="s">
        <v>4386</v>
      </c>
      <c r="G1417" s="309" t="s">
        <v>4392</v>
      </c>
      <c r="H1417" s="309" t="s">
        <v>14730</v>
      </c>
      <c r="I1417" s="309" t="s">
        <v>2405</v>
      </c>
      <c r="J1417" s="309" t="s">
        <v>15063</v>
      </c>
      <c r="K1417" s="310">
        <v>0.57347999999999999</v>
      </c>
      <c r="L1417" s="310">
        <v>0.54728049999999995</v>
      </c>
      <c r="M1417" s="310">
        <f>VLOOKUP(H1417,'Details of Feeder LEvel'!H:N,7,FALSE)</f>
        <v>0</v>
      </c>
      <c r="N1417" s="310">
        <f t="shared" si="22"/>
        <v>4.5685115435586319</v>
      </c>
      <c r="O1417" s="310">
        <v>4.5685115435586283</v>
      </c>
      <c r="P1417" s="309" t="s">
        <v>15063</v>
      </c>
      <c r="Q1417" s="311"/>
    </row>
    <row r="1418" spans="1:17" s="312" customFormat="1" x14ac:dyDescent="0.3">
      <c r="A1418" s="307">
        <v>1415</v>
      </c>
      <c r="B1418" s="308" t="s">
        <v>3732</v>
      </c>
      <c r="C1418" s="308" t="s">
        <v>14466</v>
      </c>
      <c r="D1418" s="308" t="s">
        <v>14480</v>
      </c>
      <c r="E1418" s="308" t="s">
        <v>14611</v>
      </c>
      <c r="F1418" s="309" t="s">
        <v>4386</v>
      </c>
      <c r="G1418" s="309" t="s">
        <v>4396</v>
      </c>
      <c r="H1418" s="309" t="s">
        <v>14731</v>
      </c>
      <c r="I1418" s="309" t="s">
        <v>2405</v>
      </c>
      <c r="J1418" s="309" t="s">
        <v>15063</v>
      </c>
      <c r="K1418" s="310">
        <v>1.7045399999999999</v>
      </c>
      <c r="L1418" s="310">
        <v>1.596042</v>
      </c>
      <c r="M1418" s="310">
        <f>VLOOKUP(H1418,'Details of Feeder LEvel'!H:N,7,FALSE)</f>
        <v>0</v>
      </c>
      <c r="N1418" s="310">
        <f t="shared" si="22"/>
        <v>6.3652363687563787</v>
      </c>
      <c r="O1418" s="310">
        <v>10.480526096036069</v>
      </c>
      <c r="P1418" s="309" t="s">
        <v>15063</v>
      </c>
      <c r="Q1418" s="311"/>
    </row>
    <row r="1419" spans="1:17" s="312" customFormat="1" x14ac:dyDescent="0.3">
      <c r="A1419" s="307">
        <v>1416</v>
      </c>
      <c r="B1419" s="308" t="s">
        <v>3732</v>
      </c>
      <c r="C1419" s="308" t="s">
        <v>14466</v>
      </c>
      <c r="D1419" s="308" t="s">
        <v>14480</v>
      </c>
      <c r="E1419" s="308" t="s">
        <v>14496</v>
      </c>
      <c r="F1419" s="309" t="s">
        <v>4386</v>
      </c>
      <c r="G1419" s="309" t="s">
        <v>5073</v>
      </c>
      <c r="H1419" s="309" t="s">
        <v>5074</v>
      </c>
      <c r="I1419" s="309" t="s">
        <v>2432</v>
      </c>
      <c r="J1419" s="309" t="s">
        <v>15063</v>
      </c>
      <c r="K1419" s="310">
        <v>2.9806084605788858</v>
      </c>
      <c r="L1419" s="310">
        <v>2.7855829999999999</v>
      </c>
      <c r="M1419" s="310">
        <f>VLOOKUP(H1419,'Details of Feeder LEvel'!H:N,7,FALSE)</f>
        <v>0</v>
      </c>
      <c r="N1419" s="310">
        <f t="shared" si="22"/>
        <v>6.543142554893258</v>
      </c>
      <c r="O1419" s="310">
        <v>6.5431425548932554</v>
      </c>
      <c r="P1419" s="309" t="s">
        <v>15063</v>
      </c>
      <c r="Q1419" s="311"/>
    </row>
    <row r="1420" spans="1:17" s="312" customFormat="1" x14ac:dyDescent="0.3">
      <c r="A1420" s="307">
        <v>1417</v>
      </c>
      <c r="B1420" s="308" t="s">
        <v>3732</v>
      </c>
      <c r="C1420" s="308" t="s">
        <v>14466</v>
      </c>
      <c r="D1420" s="308" t="s">
        <v>14480</v>
      </c>
      <c r="E1420" s="308" t="s">
        <v>14611</v>
      </c>
      <c r="F1420" s="309" t="s">
        <v>4386</v>
      </c>
      <c r="G1420" s="309" t="s">
        <v>4397</v>
      </c>
      <c r="H1420" s="309" t="s">
        <v>14732</v>
      </c>
      <c r="I1420" s="309" t="s">
        <v>2432</v>
      </c>
      <c r="J1420" s="309" t="s">
        <v>15063</v>
      </c>
      <c r="K1420" s="310">
        <v>0.82430000000000003</v>
      </c>
      <c r="L1420" s="310">
        <v>0.77664199999999994</v>
      </c>
      <c r="M1420" s="310">
        <f>VLOOKUP(H1420,'Details of Feeder LEvel'!H:N,7,FALSE)</f>
        <v>0</v>
      </c>
      <c r="N1420" s="310">
        <f t="shared" si="22"/>
        <v>5.7816329006429799</v>
      </c>
      <c r="O1420" s="310">
        <v>7.300207596369912</v>
      </c>
      <c r="P1420" s="309" t="s">
        <v>15063</v>
      </c>
      <c r="Q1420" s="311"/>
    </row>
    <row r="1421" spans="1:17" s="312" customFormat="1" x14ac:dyDescent="0.3">
      <c r="A1421" s="307">
        <v>1418</v>
      </c>
      <c r="B1421" s="308" t="s">
        <v>3732</v>
      </c>
      <c r="C1421" s="308" t="s">
        <v>14466</v>
      </c>
      <c r="D1421" s="308" t="s">
        <v>14470</v>
      </c>
      <c r="E1421" s="308" t="s">
        <v>14471</v>
      </c>
      <c r="F1421" s="309" t="s">
        <v>4510</v>
      </c>
      <c r="G1421" s="309" t="s">
        <v>4551</v>
      </c>
      <c r="H1421" s="309" t="s">
        <v>4552</v>
      </c>
      <c r="I1421" s="309" t="s">
        <v>2432</v>
      </c>
      <c r="J1421" s="309" t="s">
        <v>15063</v>
      </c>
      <c r="K1421" s="310">
        <v>1.8946664000000004</v>
      </c>
      <c r="L1421" s="310">
        <v>1.7474285000000001</v>
      </c>
      <c r="M1421" s="310">
        <f>VLOOKUP(H1421,'Details of Feeder LEvel'!H:N,7,FALSE)</f>
        <v>0</v>
      </c>
      <c r="N1421" s="310">
        <f t="shared" si="22"/>
        <v>7.7711780817984817</v>
      </c>
      <c r="O1421" s="310">
        <v>8.6454855153667687</v>
      </c>
      <c r="P1421" s="309" t="s">
        <v>15063</v>
      </c>
      <c r="Q1421" s="311"/>
    </row>
    <row r="1422" spans="1:17" s="312" customFormat="1" x14ac:dyDescent="0.3">
      <c r="A1422" s="307">
        <v>1419</v>
      </c>
      <c r="B1422" s="308" t="s">
        <v>3732</v>
      </c>
      <c r="C1422" s="308" t="s">
        <v>14466</v>
      </c>
      <c r="D1422" s="308" t="s">
        <v>14470</v>
      </c>
      <c r="E1422" s="308" t="s">
        <v>14471</v>
      </c>
      <c r="F1422" s="309" t="s">
        <v>4510</v>
      </c>
      <c r="G1422" s="309" t="s">
        <v>4511</v>
      </c>
      <c r="H1422" s="309" t="s">
        <v>4512</v>
      </c>
      <c r="I1422" s="309" t="s">
        <v>2425</v>
      </c>
      <c r="J1422" s="309" t="s">
        <v>15063</v>
      </c>
      <c r="K1422" s="310">
        <v>2.1524800000000002</v>
      </c>
      <c r="L1422" s="310">
        <v>2.1749499999999999</v>
      </c>
      <c r="M1422" s="310">
        <f>VLOOKUP(H1422,'Details of Feeder LEvel'!H:N,7,FALSE)</f>
        <v>0</v>
      </c>
      <c r="N1422" s="310">
        <f t="shared" si="22"/>
        <v>-1.0439121385564449</v>
      </c>
      <c r="O1422" s="310">
        <v>-1.0439121385564354</v>
      </c>
      <c r="P1422" s="309" t="s">
        <v>15063</v>
      </c>
      <c r="Q1422" s="311"/>
    </row>
    <row r="1423" spans="1:17" s="312" customFormat="1" x14ac:dyDescent="0.3">
      <c r="A1423" s="307">
        <v>1420</v>
      </c>
      <c r="B1423" s="308" t="s">
        <v>3732</v>
      </c>
      <c r="C1423" s="308" t="s">
        <v>14466</v>
      </c>
      <c r="D1423" s="308" t="s">
        <v>14470</v>
      </c>
      <c r="E1423" s="308" t="s">
        <v>14471</v>
      </c>
      <c r="F1423" s="309" t="s">
        <v>4510</v>
      </c>
      <c r="G1423" s="309" t="s">
        <v>4513</v>
      </c>
      <c r="H1423" s="309" t="s">
        <v>4514</v>
      </c>
      <c r="I1423" s="309" t="s">
        <v>2432</v>
      </c>
      <c r="J1423" s="309" t="s">
        <v>15063</v>
      </c>
      <c r="K1423" s="310">
        <v>0.33504</v>
      </c>
      <c r="L1423" s="310">
        <v>0.32734400000000002</v>
      </c>
      <c r="M1423" s="310">
        <f>VLOOKUP(H1423,'Details of Feeder LEvel'!H:N,7,FALSE)</f>
        <v>0</v>
      </c>
      <c r="N1423" s="310">
        <f t="shared" si="22"/>
        <v>2.297039159503337</v>
      </c>
      <c r="O1423" s="310">
        <v>2.7841255684842636</v>
      </c>
      <c r="P1423" s="309" t="s">
        <v>15063</v>
      </c>
      <c r="Q1423" s="311"/>
    </row>
    <row r="1424" spans="1:17" s="312" customFormat="1" x14ac:dyDescent="0.3">
      <c r="A1424" s="307">
        <v>1421</v>
      </c>
      <c r="B1424" s="308" t="s">
        <v>3732</v>
      </c>
      <c r="C1424" s="308" t="s">
        <v>14466</v>
      </c>
      <c r="D1424" s="308" t="s">
        <v>14470</v>
      </c>
      <c r="E1424" s="308" t="s">
        <v>14471</v>
      </c>
      <c r="F1424" s="309" t="s">
        <v>4510</v>
      </c>
      <c r="G1424" s="309" t="s">
        <v>14472</v>
      </c>
      <c r="H1424" s="309" t="s">
        <v>4609</v>
      </c>
      <c r="I1424" s="309" t="e">
        <v>#N/A</v>
      </c>
      <c r="J1424" s="309" t="s">
        <v>15063</v>
      </c>
      <c r="K1424" s="310">
        <v>0.18815999999999999</v>
      </c>
      <c r="L1424" s="310">
        <v>0.17100199999999999</v>
      </c>
      <c r="M1424" s="310">
        <f>VLOOKUP(H1424,'Details of Feeder LEvel'!H:N,7,FALSE)</f>
        <v>0</v>
      </c>
      <c r="N1424" s="310">
        <f t="shared" si="22"/>
        <v>9.1188350340136086</v>
      </c>
      <c r="O1424" s="310">
        <v>10.783472653260107</v>
      </c>
      <c r="P1424" s="309" t="s">
        <v>15063</v>
      </c>
      <c r="Q1424" s="311"/>
    </row>
    <row r="1425" spans="1:17" s="312" customFormat="1" x14ac:dyDescent="0.3">
      <c r="A1425" s="307">
        <v>1422</v>
      </c>
      <c r="B1425" s="308" t="s">
        <v>3732</v>
      </c>
      <c r="C1425" s="308" t="s">
        <v>14466</v>
      </c>
      <c r="D1425" s="308" t="s">
        <v>14470</v>
      </c>
      <c r="E1425" s="308" t="s">
        <v>14471</v>
      </c>
      <c r="F1425" s="309" t="s">
        <v>4510</v>
      </c>
      <c r="G1425" s="309" t="s">
        <v>4515</v>
      </c>
      <c r="H1425" s="309" t="s">
        <v>4516</v>
      </c>
      <c r="I1425" s="309" t="s">
        <v>2425</v>
      </c>
      <c r="J1425" s="309" t="s">
        <v>15063</v>
      </c>
      <c r="K1425" s="310">
        <v>0.49996000000000002</v>
      </c>
      <c r="L1425" s="310">
        <v>0.48982500000000001</v>
      </c>
      <c r="M1425" s="310">
        <f>VLOOKUP(H1425,'Details of Feeder LEvel'!H:N,7,FALSE)</f>
        <v>0</v>
      </c>
      <c r="N1425" s="310">
        <f t="shared" si="22"/>
        <v>2.0271621729738389</v>
      </c>
      <c r="O1425" s="310">
        <v>2.0271621729738398</v>
      </c>
      <c r="P1425" s="309" t="s">
        <v>15063</v>
      </c>
      <c r="Q1425" s="311"/>
    </row>
    <row r="1426" spans="1:17" s="312" customFormat="1" x14ac:dyDescent="0.3">
      <c r="A1426" s="307">
        <v>1423</v>
      </c>
      <c r="B1426" s="308" t="s">
        <v>3732</v>
      </c>
      <c r="C1426" s="308" t="s">
        <v>14503</v>
      </c>
      <c r="D1426" s="308" t="s">
        <v>14538</v>
      </c>
      <c r="E1426" s="308" t="s">
        <v>14645</v>
      </c>
      <c r="F1426" s="309" t="s">
        <v>3561</v>
      </c>
      <c r="G1426" s="309" t="s">
        <v>3876</v>
      </c>
      <c r="H1426" s="309" t="s">
        <v>3877</v>
      </c>
      <c r="I1426" s="309" t="s">
        <v>2405</v>
      </c>
      <c r="J1426" s="309" t="s">
        <v>15063</v>
      </c>
      <c r="K1426" s="310">
        <v>1.6106100000000001</v>
      </c>
      <c r="L1426" s="310">
        <v>1.477573614</v>
      </c>
      <c r="M1426" s="310">
        <f>VLOOKUP(H1426,'Details of Feeder LEvel'!H:N,7,FALSE)</f>
        <v>0</v>
      </c>
      <c r="N1426" s="310">
        <f t="shared" si="22"/>
        <v>8.2600000000000069</v>
      </c>
      <c r="O1426" s="310">
        <v>9.4969010330528505</v>
      </c>
      <c r="P1426" s="309" t="s">
        <v>15063</v>
      </c>
      <c r="Q1426" s="311"/>
    </row>
    <row r="1427" spans="1:17" s="312" customFormat="1" x14ac:dyDescent="0.3">
      <c r="A1427" s="307">
        <v>1424</v>
      </c>
      <c r="B1427" s="308" t="s">
        <v>3732</v>
      </c>
      <c r="C1427" s="308" t="s">
        <v>14503</v>
      </c>
      <c r="D1427" s="308" t="s">
        <v>14538</v>
      </c>
      <c r="E1427" s="308" t="s">
        <v>14548</v>
      </c>
      <c r="F1427" s="309" t="s">
        <v>3561</v>
      </c>
      <c r="G1427" s="309" t="s">
        <v>3882</v>
      </c>
      <c r="H1427" s="309" t="s">
        <v>3883</v>
      </c>
      <c r="I1427" s="309" t="s">
        <v>2405</v>
      </c>
      <c r="J1427" s="309" t="s">
        <v>15063</v>
      </c>
      <c r="K1427" s="310">
        <v>2.7448800000000011</v>
      </c>
      <c r="L1427" s="310">
        <v>4.2137729999999998</v>
      </c>
      <c r="M1427" s="310">
        <f>VLOOKUP(H1427,'Details of Feeder LEvel'!H:N,7,FALSE)</f>
        <v>0</v>
      </c>
      <c r="N1427" s="310">
        <f t="shared" si="22"/>
        <v>-53.513924105971775</v>
      </c>
      <c r="O1427" s="310">
        <v>-53.513924105971753</v>
      </c>
      <c r="P1427" s="309" t="s">
        <v>15063</v>
      </c>
      <c r="Q1427" s="311"/>
    </row>
    <row r="1428" spans="1:17" s="312" customFormat="1" x14ac:dyDescent="0.3">
      <c r="A1428" s="307">
        <v>1425</v>
      </c>
      <c r="B1428" s="308" t="s">
        <v>3732</v>
      </c>
      <c r="C1428" s="308" t="s">
        <v>14503</v>
      </c>
      <c r="D1428" s="308" t="s">
        <v>14538</v>
      </c>
      <c r="E1428" s="308" t="s">
        <v>14548</v>
      </c>
      <c r="F1428" s="309" t="s">
        <v>3561</v>
      </c>
      <c r="G1428" s="309" t="s">
        <v>3897</v>
      </c>
      <c r="H1428" s="309" t="s">
        <v>3898</v>
      </c>
      <c r="I1428" s="309" t="s">
        <v>2405</v>
      </c>
      <c r="J1428" s="309" t="s">
        <v>15063</v>
      </c>
      <c r="K1428" s="310">
        <v>2.92876</v>
      </c>
      <c r="L1428" s="310">
        <v>4.5947987499999998</v>
      </c>
      <c r="M1428" s="310">
        <f>VLOOKUP(H1428,'Details of Feeder LEvel'!H:N,7,FALSE)</f>
        <v>0</v>
      </c>
      <c r="N1428" s="310">
        <f t="shared" si="22"/>
        <v>-56.885465179803049</v>
      </c>
      <c r="O1428" s="310">
        <v>-56.885465179803042</v>
      </c>
      <c r="P1428" s="309" t="s">
        <v>15063</v>
      </c>
      <c r="Q1428" s="311"/>
    </row>
    <row r="1429" spans="1:17" s="312" customFormat="1" x14ac:dyDescent="0.3">
      <c r="A1429" s="307">
        <v>1426</v>
      </c>
      <c r="B1429" s="308" t="s">
        <v>3732</v>
      </c>
      <c r="C1429" s="308" t="s">
        <v>14503</v>
      </c>
      <c r="D1429" s="308" t="s">
        <v>14538</v>
      </c>
      <c r="E1429" s="308" t="s">
        <v>14645</v>
      </c>
      <c r="F1429" s="309" t="s">
        <v>3561</v>
      </c>
      <c r="G1429" s="309" t="s">
        <v>14733</v>
      </c>
      <c r="H1429" s="309" t="s">
        <v>3878</v>
      </c>
      <c r="I1429" s="309" t="s">
        <v>2405</v>
      </c>
      <c r="J1429" s="309" t="s">
        <v>15063</v>
      </c>
      <c r="K1429" s="310">
        <v>3.1103999999999994</v>
      </c>
      <c r="L1429" s="310">
        <v>2.9035583999999992</v>
      </c>
      <c r="M1429" s="310">
        <f>VLOOKUP(H1429,'Details of Feeder LEvel'!H:N,7,FALSE)</f>
        <v>0</v>
      </c>
      <c r="N1429" s="310">
        <f t="shared" si="22"/>
        <v>6.6500000000000075</v>
      </c>
      <c r="O1429" s="310">
        <v>6.65</v>
      </c>
      <c r="P1429" s="309" t="s">
        <v>15063</v>
      </c>
      <c r="Q1429" s="311"/>
    </row>
    <row r="1430" spans="1:17" s="312" customFormat="1" x14ac:dyDescent="0.3">
      <c r="A1430" s="307">
        <v>1427</v>
      </c>
      <c r="B1430" s="308" t="s">
        <v>3732</v>
      </c>
      <c r="C1430" s="308" t="s">
        <v>14466</v>
      </c>
      <c r="D1430" s="308" t="s">
        <v>14480</v>
      </c>
      <c r="E1430" s="308" t="s">
        <v>14481</v>
      </c>
      <c r="F1430" s="309" t="s">
        <v>3562</v>
      </c>
      <c r="G1430" s="309" t="s">
        <v>4252</v>
      </c>
      <c r="H1430" s="309" t="s">
        <v>4253</v>
      </c>
      <c r="I1430" s="309" t="s">
        <v>2405</v>
      </c>
      <c r="J1430" s="309" t="s">
        <v>15063</v>
      </c>
      <c r="K1430" s="310">
        <v>1.59284</v>
      </c>
      <c r="L1430" s="310">
        <v>1.387615</v>
      </c>
      <c r="M1430" s="310">
        <f>VLOOKUP(H1430,'Details of Feeder LEvel'!H:N,7,FALSE)</f>
        <v>0</v>
      </c>
      <c r="N1430" s="310">
        <f t="shared" si="22"/>
        <v>12.884219381733256</v>
      </c>
      <c r="O1430" s="310">
        <v>12.884219381733253</v>
      </c>
      <c r="P1430" s="309" t="s">
        <v>15063</v>
      </c>
      <c r="Q1430" s="311"/>
    </row>
    <row r="1431" spans="1:17" s="312" customFormat="1" x14ac:dyDescent="0.3">
      <c r="A1431" s="307">
        <v>1428</v>
      </c>
      <c r="B1431" s="308" t="s">
        <v>3732</v>
      </c>
      <c r="C1431" s="308" t="s">
        <v>14503</v>
      </c>
      <c r="D1431" s="308" t="s">
        <v>14504</v>
      </c>
      <c r="E1431" s="308" t="s">
        <v>14654</v>
      </c>
      <c r="F1431" s="309" t="s">
        <v>4029</v>
      </c>
      <c r="G1431" s="309" t="s">
        <v>14734</v>
      </c>
      <c r="H1431" s="309" t="s">
        <v>4031</v>
      </c>
      <c r="I1431" s="309" t="s">
        <v>2405</v>
      </c>
      <c r="J1431" s="309" t="s">
        <v>15063</v>
      </c>
      <c r="K1431" s="310">
        <v>0.84044293585480578</v>
      </c>
      <c r="L1431" s="310">
        <v>0.80101200000000006</v>
      </c>
      <c r="M1431" s="310">
        <f>VLOOKUP(H1431,'Details of Feeder LEvel'!H:N,7,FALSE)</f>
        <v>0</v>
      </c>
      <c r="N1431" s="310">
        <f t="shared" si="22"/>
        <v>4.6916850832592134</v>
      </c>
      <c r="O1431" s="310">
        <v>4.6916850832592232</v>
      </c>
      <c r="P1431" s="309" t="s">
        <v>15063</v>
      </c>
      <c r="Q1431" s="311"/>
    </row>
    <row r="1432" spans="1:17" s="312" customFormat="1" x14ac:dyDescent="0.3">
      <c r="A1432" s="307">
        <v>1429</v>
      </c>
      <c r="B1432" s="308" t="s">
        <v>3732</v>
      </c>
      <c r="C1432" s="308" t="s">
        <v>14503</v>
      </c>
      <c r="D1432" s="308" t="s">
        <v>14504</v>
      </c>
      <c r="E1432" s="308" t="s">
        <v>14654</v>
      </c>
      <c r="F1432" s="309" t="s">
        <v>4029</v>
      </c>
      <c r="G1432" s="309" t="s">
        <v>14735</v>
      </c>
      <c r="H1432" s="309" t="s">
        <v>4032</v>
      </c>
      <c r="I1432" s="309" t="s">
        <v>2405</v>
      </c>
      <c r="J1432" s="309" t="s">
        <v>15063</v>
      </c>
      <c r="K1432" s="310">
        <v>1.6389398381276215</v>
      </c>
      <c r="L1432" s="310">
        <v>2.4377454999999997</v>
      </c>
      <c r="M1432" s="310">
        <f>VLOOKUP(H1432,'Details of Feeder LEvel'!H:N,7,FALSE)</f>
        <v>0</v>
      </c>
      <c r="N1432" s="310">
        <f t="shared" si="22"/>
        <v>-48.739169265966467</v>
      </c>
      <c r="O1432" s="310">
        <v>-48.739169265966467</v>
      </c>
      <c r="P1432" s="309" t="s">
        <v>15063</v>
      </c>
      <c r="Q1432" s="311"/>
    </row>
    <row r="1433" spans="1:17" s="312" customFormat="1" x14ac:dyDescent="0.3">
      <c r="A1433" s="307">
        <v>1430</v>
      </c>
      <c r="B1433" s="308" t="s">
        <v>3732</v>
      </c>
      <c r="C1433" s="308" t="s">
        <v>14503</v>
      </c>
      <c r="D1433" s="308" t="s">
        <v>14504</v>
      </c>
      <c r="E1433" s="308" t="s">
        <v>14654</v>
      </c>
      <c r="F1433" s="309" t="s">
        <v>4029</v>
      </c>
      <c r="G1433" s="309" t="s">
        <v>4033</v>
      </c>
      <c r="H1433" s="309" t="s">
        <v>4034</v>
      </c>
      <c r="I1433" s="309" t="s">
        <v>2405</v>
      </c>
      <c r="J1433" s="309" t="s">
        <v>15063</v>
      </c>
      <c r="K1433" s="310">
        <v>3.4746915883511313</v>
      </c>
      <c r="L1433" s="310">
        <v>3.2055072310015689</v>
      </c>
      <c r="M1433" s="310">
        <f>VLOOKUP(H1433,'Details of Feeder LEvel'!H:N,7,FALSE)</f>
        <v>0</v>
      </c>
      <c r="N1433" s="310">
        <f t="shared" si="22"/>
        <v>7.7470000000000097</v>
      </c>
      <c r="O1433" s="310">
        <v>9.2327891626409642</v>
      </c>
      <c r="P1433" s="309" t="s">
        <v>15063</v>
      </c>
      <c r="Q1433" s="311"/>
    </row>
    <row r="1434" spans="1:17" s="312" customFormat="1" x14ac:dyDescent="0.3">
      <c r="A1434" s="307">
        <v>1431</v>
      </c>
      <c r="B1434" s="308" t="s">
        <v>3732</v>
      </c>
      <c r="C1434" s="308" t="s">
        <v>14503</v>
      </c>
      <c r="D1434" s="308" t="s">
        <v>14538</v>
      </c>
      <c r="E1434" s="308" t="s">
        <v>14548</v>
      </c>
      <c r="F1434" s="309" t="s">
        <v>3935</v>
      </c>
      <c r="G1434" s="309" t="s">
        <v>3888</v>
      </c>
      <c r="H1434" s="309" t="s">
        <v>3889</v>
      </c>
      <c r="I1434" s="309" t="s">
        <v>2405</v>
      </c>
      <c r="J1434" s="309" t="s">
        <v>15063</v>
      </c>
      <c r="K1434" s="310">
        <v>2.2295199999999999</v>
      </c>
      <c r="L1434" s="310">
        <v>3.3593997999999998</v>
      </c>
      <c r="M1434" s="310">
        <f>VLOOKUP(H1434,'Details of Feeder LEvel'!H:N,7,FALSE)</f>
        <v>0</v>
      </c>
      <c r="N1434" s="310">
        <f t="shared" si="22"/>
        <v>-50.678163909720475</v>
      </c>
      <c r="O1434" s="310">
        <v>-50.678163909720467</v>
      </c>
      <c r="P1434" s="309" t="s">
        <v>15063</v>
      </c>
      <c r="Q1434" s="311"/>
    </row>
    <row r="1435" spans="1:17" s="312" customFormat="1" x14ac:dyDescent="0.3">
      <c r="A1435" s="307">
        <v>1432</v>
      </c>
      <c r="B1435" s="308" t="s">
        <v>3732</v>
      </c>
      <c r="C1435" s="308" t="s">
        <v>14503</v>
      </c>
      <c r="D1435" s="308" t="s">
        <v>14538</v>
      </c>
      <c r="E1435" s="308" t="s">
        <v>14539</v>
      </c>
      <c r="F1435" s="309" t="s">
        <v>3935</v>
      </c>
      <c r="G1435" s="309" t="s">
        <v>3969</v>
      </c>
      <c r="H1435" s="309" t="s">
        <v>14736</v>
      </c>
      <c r="I1435" s="309" t="s">
        <v>2405</v>
      </c>
      <c r="J1435" s="309" t="s">
        <v>15063</v>
      </c>
      <c r="K1435" s="310">
        <v>3.6917738455635916</v>
      </c>
      <c r="L1435" s="310">
        <v>3.4690078799999999</v>
      </c>
      <c r="M1435" s="310">
        <f>VLOOKUP(H1435,'Details of Feeder LEvel'!H:N,7,FALSE)</f>
        <v>0.19300000000000006</v>
      </c>
      <c r="N1435" s="310">
        <f t="shared" si="22"/>
        <v>6.0341173344431631</v>
      </c>
      <c r="O1435" s="310">
        <v>6.0341173344431676</v>
      </c>
      <c r="P1435" s="309" t="s">
        <v>15063</v>
      </c>
      <c r="Q1435" s="311"/>
    </row>
    <row r="1436" spans="1:17" s="312" customFormat="1" x14ac:dyDescent="0.3">
      <c r="A1436" s="307">
        <v>1433</v>
      </c>
      <c r="B1436" s="308" t="s">
        <v>3732</v>
      </c>
      <c r="C1436" s="308" t="s">
        <v>14503</v>
      </c>
      <c r="D1436" s="308" t="s">
        <v>14538</v>
      </c>
      <c r="E1436" s="308" t="s">
        <v>14541</v>
      </c>
      <c r="F1436" s="309" t="s">
        <v>3935</v>
      </c>
      <c r="G1436" s="309" t="s">
        <v>3944</v>
      </c>
      <c r="H1436" s="309" t="s">
        <v>3945</v>
      </c>
      <c r="I1436" s="309" t="s">
        <v>2414</v>
      </c>
      <c r="J1436" s="309" t="s">
        <v>15063</v>
      </c>
      <c r="K1436" s="310">
        <v>4.4148298019943635</v>
      </c>
      <c r="L1436" s="310">
        <v>7.7696240000000003</v>
      </c>
      <c r="M1436" s="310">
        <f>VLOOKUP(H1436,'Details of Feeder LEvel'!H:N,7,FALSE)</f>
        <v>0</v>
      </c>
      <c r="N1436" s="310">
        <f t="shared" si="22"/>
        <v>-75.989207930283868</v>
      </c>
      <c r="O1436" s="310">
        <v>-75.989207930283868</v>
      </c>
      <c r="P1436" s="309" t="s">
        <v>15063</v>
      </c>
      <c r="Q1436" s="311"/>
    </row>
    <row r="1437" spans="1:17" s="312" customFormat="1" x14ac:dyDescent="0.3">
      <c r="A1437" s="307">
        <v>1434</v>
      </c>
      <c r="B1437" s="308" t="s">
        <v>3732</v>
      </c>
      <c r="C1437" s="308" t="s">
        <v>14503</v>
      </c>
      <c r="D1437" s="308" t="s">
        <v>14538</v>
      </c>
      <c r="E1437" s="308" t="s">
        <v>14646</v>
      </c>
      <c r="F1437" s="313" t="s">
        <v>3935</v>
      </c>
      <c r="G1437" s="309" t="s">
        <v>3936</v>
      </c>
      <c r="H1437" s="309" t="s">
        <v>3937</v>
      </c>
      <c r="I1437" s="309" t="s">
        <v>2405</v>
      </c>
      <c r="J1437" s="309" t="s">
        <v>15063</v>
      </c>
      <c r="K1437" s="310">
        <v>2.8140000000000009</v>
      </c>
      <c r="L1437" s="310">
        <v>2.7926136000000006</v>
      </c>
      <c r="M1437" s="310">
        <f>VLOOKUP(H1437,'Details of Feeder LEvel'!H:N,7,FALSE)</f>
        <v>0</v>
      </c>
      <c r="N1437" s="310">
        <f t="shared" si="22"/>
        <v>0.76000000000001255</v>
      </c>
      <c r="O1437" s="310">
        <v>0.76000000000001622</v>
      </c>
      <c r="P1437" s="309" t="s">
        <v>15063</v>
      </c>
      <c r="Q1437" s="311"/>
    </row>
    <row r="1438" spans="1:17" s="312" customFormat="1" x14ac:dyDescent="0.3">
      <c r="A1438" s="307">
        <v>1435</v>
      </c>
      <c r="B1438" s="308" t="s">
        <v>3732</v>
      </c>
      <c r="C1438" s="308" t="s">
        <v>14503</v>
      </c>
      <c r="D1438" s="308" t="s">
        <v>14538</v>
      </c>
      <c r="E1438" s="308" t="s">
        <v>14646</v>
      </c>
      <c r="F1438" s="309" t="s">
        <v>3935</v>
      </c>
      <c r="G1438" s="309" t="s">
        <v>3938</v>
      </c>
      <c r="H1438" s="309" t="s">
        <v>3939</v>
      </c>
      <c r="I1438" s="309" t="s">
        <v>2405</v>
      </c>
      <c r="J1438" s="309" t="s">
        <v>15063</v>
      </c>
      <c r="K1438" s="310">
        <v>2.7209999999999992</v>
      </c>
      <c r="L1438" s="310">
        <v>2.5996433999999993</v>
      </c>
      <c r="M1438" s="310">
        <f>VLOOKUP(H1438,'Details of Feeder LEvel'!H:N,7,FALSE)</f>
        <v>0</v>
      </c>
      <c r="N1438" s="310">
        <f t="shared" si="22"/>
        <v>4.4599999999999991</v>
      </c>
      <c r="O1438" s="310">
        <v>5.9791789878112507</v>
      </c>
      <c r="P1438" s="309" t="s">
        <v>15063</v>
      </c>
      <c r="Q1438" s="311"/>
    </row>
    <row r="1439" spans="1:17" s="312" customFormat="1" x14ac:dyDescent="0.3">
      <c r="A1439" s="307">
        <v>1436</v>
      </c>
      <c r="B1439" s="308" t="s">
        <v>3732</v>
      </c>
      <c r="C1439" s="308" t="s">
        <v>14503</v>
      </c>
      <c r="D1439" s="308" t="s">
        <v>14538</v>
      </c>
      <c r="E1439" s="308" t="s">
        <v>14541</v>
      </c>
      <c r="F1439" s="309" t="s">
        <v>3935</v>
      </c>
      <c r="G1439" s="309" t="s">
        <v>3946</v>
      </c>
      <c r="H1439" s="309" t="s">
        <v>14737</v>
      </c>
      <c r="I1439" s="309" t="s">
        <v>2405</v>
      </c>
      <c r="J1439" s="309" t="s">
        <v>15063</v>
      </c>
      <c r="K1439" s="310">
        <v>4.4365268838234559</v>
      </c>
      <c r="L1439" s="310">
        <v>7.1415459999999999</v>
      </c>
      <c r="M1439" s="310">
        <f>VLOOKUP(H1439,'Details of Feeder LEvel'!H:N,7,FALSE)</f>
        <v>0</v>
      </c>
      <c r="N1439" s="310">
        <f t="shared" si="22"/>
        <v>-60.97154794755405</v>
      </c>
      <c r="O1439" s="310">
        <v>-60.971547947554015</v>
      </c>
      <c r="P1439" s="309" t="s">
        <v>15063</v>
      </c>
      <c r="Q1439" s="311"/>
    </row>
    <row r="1440" spans="1:17" s="312" customFormat="1" x14ac:dyDescent="0.3">
      <c r="A1440" s="307">
        <v>1437</v>
      </c>
      <c r="B1440" s="308" t="s">
        <v>3732</v>
      </c>
      <c r="C1440" s="308" t="s">
        <v>14503</v>
      </c>
      <c r="D1440" s="308" t="s">
        <v>14538</v>
      </c>
      <c r="E1440" s="308" t="s">
        <v>14646</v>
      </c>
      <c r="F1440" s="309" t="s">
        <v>3935</v>
      </c>
      <c r="G1440" s="309" t="s">
        <v>3940</v>
      </c>
      <c r="H1440" s="309" t="s">
        <v>3941</v>
      </c>
      <c r="I1440" s="309" t="s">
        <v>2405</v>
      </c>
      <c r="J1440" s="309" t="s">
        <v>15063</v>
      </c>
      <c r="K1440" s="310">
        <v>3.3191199999999981</v>
      </c>
      <c r="L1440" s="310">
        <v>2.9828931439999984</v>
      </c>
      <c r="M1440" s="310">
        <f>VLOOKUP(H1440,'Details of Feeder LEvel'!H:N,7,FALSE)</f>
        <v>0</v>
      </c>
      <c r="N1440" s="310">
        <f t="shared" si="22"/>
        <v>10.129999999999995</v>
      </c>
      <c r="O1440" s="310">
        <v>10.129999999999995</v>
      </c>
      <c r="P1440" s="309" t="s">
        <v>15063</v>
      </c>
      <c r="Q1440" s="311"/>
    </row>
    <row r="1441" spans="1:17" s="312" customFormat="1" x14ac:dyDescent="0.3">
      <c r="A1441" s="307">
        <v>1438</v>
      </c>
      <c r="B1441" s="308" t="s">
        <v>3732</v>
      </c>
      <c r="C1441" s="308" t="s">
        <v>14503</v>
      </c>
      <c r="D1441" s="308" t="s">
        <v>14538</v>
      </c>
      <c r="E1441" s="308" t="s">
        <v>14550</v>
      </c>
      <c r="F1441" s="309" t="s">
        <v>3935</v>
      </c>
      <c r="G1441" s="309" t="s">
        <v>3986</v>
      </c>
      <c r="H1441" s="309" t="s">
        <v>3987</v>
      </c>
      <c r="I1441" s="309" t="s">
        <v>2414</v>
      </c>
      <c r="J1441" s="309" t="s">
        <v>15063</v>
      </c>
      <c r="K1441" s="310">
        <v>3.4485600000000001</v>
      </c>
      <c r="L1441" s="310">
        <v>3.38915195</v>
      </c>
      <c r="M1441" s="310">
        <f>VLOOKUP(H1441,'Details of Feeder LEvel'!H:N,7,FALSE)</f>
        <v>0</v>
      </c>
      <c r="N1441" s="310">
        <f t="shared" si="22"/>
        <v>1.7226915002203831</v>
      </c>
      <c r="O1441" s="310">
        <v>1.7226915002203858</v>
      </c>
      <c r="P1441" s="309" t="s">
        <v>15063</v>
      </c>
      <c r="Q1441" s="311"/>
    </row>
    <row r="1442" spans="1:17" s="312" customFormat="1" x14ac:dyDescent="0.3">
      <c r="A1442" s="307">
        <v>1439</v>
      </c>
      <c r="B1442" s="308" t="s">
        <v>3732</v>
      </c>
      <c r="C1442" s="308" t="s">
        <v>14503</v>
      </c>
      <c r="D1442" s="308" t="s">
        <v>14538</v>
      </c>
      <c r="E1442" s="308" t="s">
        <v>14550</v>
      </c>
      <c r="F1442" s="309" t="s">
        <v>3935</v>
      </c>
      <c r="G1442" s="309" t="s">
        <v>3982</v>
      </c>
      <c r="H1442" s="309" t="s">
        <v>3983</v>
      </c>
      <c r="I1442" s="309" t="s">
        <v>2414</v>
      </c>
      <c r="J1442" s="309" t="s">
        <v>15063</v>
      </c>
      <c r="K1442" s="310">
        <v>3.184400000000001</v>
      </c>
      <c r="L1442" s="310">
        <v>3.4992462570000002</v>
      </c>
      <c r="M1442" s="310">
        <f>VLOOKUP(H1442,'Details of Feeder LEvel'!H:N,7,FALSE)</f>
        <v>0</v>
      </c>
      <c r="N1442" s="310">
        <f t="shared" si="22"/>
        <v>-9.8871453649038799</v>
      </c>
      <c r="O1442" s="310">
        <v>-9.887145364903871</v>
      </c>
      <c r="P1442" s="309" t="s">
        <v>15063</v>
      </c>
      <c r="Q1442" s="311"/>
    </row>
    <row r="1443" spans="1:17" s="312" customFormat="1" x14ac:dyDescent="0.3">
      <c r="A1443" s="307">
        <v>1440</v>
      </c>
      <c r="B1443" s="308" t="s">
        <v>3732</v>
      </c>
      <c r="C1443" s="308" t="s">
        <v>14503</v>
      </c>
      <c r="D1443" s="308" t="s">
        <v>14538</v>
      </c>
      <c r="E1443" s="308" t="s">
        <v>14548</v>
      </c>
      <c r="F1443" s="309" t="s">
        <v>3935</v>
      </c>
      <c r="G1443" s="309" t="s">
        <v>3890</v>
      </c>
      <c r="H1443" s="309" t="s">
        <v>3891</v>
      </c>
      <c r="I1443" s="309" t="s">
        <v>2405</v>
      </c>
      <c r="J1443" s="309" t="s">
        <v>15063</v>
      </c>
      <c r="K1443" s="310">
        <v>1.9757999999999993</v>
      </c>
      <c r="L1443" s="310">
        <v>3.0318509999999996</v>
      </c>
      <c r="M1443" s="310">
        <f>VLOOKUP(H1443,'Details of Feeder LEvel'!H:N,7,FALSE)</f>
        <v>0</v>
      </c>
      <c r="N1443" s="310">
        <f t="shared" si="22"/>
        <v>-53.449286365016732</v>
      </c>
      <c r="O1443" s="310">
        <v>-53.449286365016732</v>
      </c>
      <c r="P1443" s="309" t="s">
        <v>15063</v>
      </c>
      <c r="Q1443" s="311"/>
    </row>
    <row r="1444" spans="1:17" s="312" customFormat="1" x14ac:dyDescent="0.3">
      <c r="A1444" s="307">
        <v>1441</v>
      </c>
      <c r="B1444" s="308" t="s">
        <v>3732</v>
      </c>
      <c r="C1444" s="308" t="s">
        <v>14503</v>
      </c>
      <c r="D1444" s="308" t="s">
        <v>14538</v>
      </c>
      <c r="E1444" s="308" t="s">
        <v>14646</v>
      </c>
      <c r="F1444" s="309" t="s">
        <v>3935</v>
      </c>
      <c r="G1444" s="309" t="s">
        <v>3942</v>
      </c>
      <c r="H1444" s="309" t="s">
        <v>3943</v>
      </c>
      <c r="I1444" s="309" t="s">
        <v>2405</v>
      </c>
      <c r="J1444" s="309" t="s">
        <v>15063</v>
      </c>
      <c r="K1444" s="310">
        <v>2.2328000000000001</v>
      </c>
      <c r="L1444" s="310">
        <v>2.02046072</v>
      </c>
      <c r="M1444" s="310">
        <f>VLOOKUP(H1444,'Details of Feeder LEvel'!H:N,7,FALSE)</f>
        <v>0</v>
      </c>
      <c r="N1444" s="310">
        <f t="shared" si="22"/>
        <v>9.5100000000000051</v>
      </c>
      <c r="O1444" s="310">
        <v>11.125863566035587</v>
      </c>
      <c r="P1444" s="309" t="s">
        <v>15063</v>
      </c>
      <c r="Q1444" s="311"/>
    </row>
    <row r="1445" spans="1:17" s="312" customFormat="1" x14ac:dyDescent="0.3">
      <c r="A1445" s="307">
        <v>1442</v>
      </c>
      <c r="B1445" s="308" t="s">
        <v>3732</v>
      </c>
      <c r="C1445" s="308" t="s">
        <v>14503</v>
      </c>
      <c r="D1445" s="308" t="s">
        <v>14538</v>
      </c>
      <c r="E1445" s="308" t="s">
        <v>14539</v>
      </c>
      <c r="F1445" s="313" t="s">
        <v>3935</v>
      </c>
      <c r="G1445" s="309" t="s">
        <v>3970</v>
      </c>
      <c r="H1445" s="309" t="s">
        <v>3971</v>
      </c>
      <c r="I1445" s="309" t="s">
        <v>2405</v>
      </c>
      <c r="J1445" s="309" t="s">
        <v>15063</v>
      </c>
      <c r="K1445" s="310">
        <v>2.9505394496599577</v>
      </c>
      <c r="L1445" s="310">
        <v>2.7953264999999998</v>
      </c>
      <c r="M1445" s="310">
        <f>VLOOKUP(H1445,'Details of Feeder LEvel'!H:N,7,FALSE)</f>
        <v>0</v>
      </c>
      <c r="N1445" s="310">
        <f t="shared" si="22"/>
        <v>5.2604939641747821</v>
      </c>
      <c r="O1445" s="310">
        <v>5.2604939641747839</v>
      </c>
      <c r="P1445" s="309" t="s">
        <v>15063</v>
      </c>
      <c r="Q1445" s="311"/>
    </row>
    <row r="1446" spans="1:17" s="312" customFormat="1" x14ac:dyDescent="0.3">
      <c r="A1446" s="307">
        <v>1443</v>
      </c>
      <c r="B1446" s="308" t="s">
        <v>3732</v>
      </c>
      <c r="C1446" s="308" t="s">
        <v>14503</v>
      </c>
      <c r="D1446" s="308" t="s">
        <v>14538</v>
      </c>
      <c r="E1446" s="308" t="s">
        <v>14550</v>
      </c>
      <c r="F1446" s="309" t="s">
        <v>3935</v>
      </c>
      <c r="G1446" s="309" t="s">
        <v>3984</v>
      </c>
      <c r="H1446" s="309" t="s">
        <v>3985</v>
      </c>
      <c r="I1446" s="309" t="s">
        <v>2405</v>
      </c>
      <c r="J1446" s="309" t="s">
        <v>15063</v>
      </c>
      <c r="K1446" s="310">
        <v>3.886880000000001</v>
      </c>
      <c r="L1446" s="310">
        <v>3.70156888</v>
      </c>
      <c r="M1446" s="310">
        <f>VLOOKUP(H1446,'Details of Feeder LEvel'!H:N,7,FALSE)</f>
        <v>0</v>
      </c>
      <c r="N1446" s="310">
        <f t="shared" si="22"/>
        <v>4.7676058947022026</v>
      </c>
      <c r="O1446" s="310">
        <v>4.7676058947021875</v>
      </c>
      <c r="P1446" s="309" t="s">
        <v>15063</v>
      </c>
      <c r="Q1446" s="311"/>
    </row>
    <row r="1447" spans="1:17" s="312" customFormat="1" x14ac:dyDescent="0.3">
      <c r="A1447" s="307">
        <v>1444</v>
      </c>
      <c r="B1447" s="308" t="s">
        <v>3732</v>
      </c>
      <c r="C1447" s="308" t="s">
        <v>14503</v>
      </c>
      <c r="D1447" s="308" t="s">
        <v>14538</v>
      </c>
      <c r="E1447" s="308" t="s">
        <v>14550</v>
      </c>
      <c r="F1447" s="309" t="s">
        <v>3935</v>
      </c>
      <c r="G1447" s="309" t="s">
        <v>3988</v>
      </c>
      <c r="H1447" s="309" t="s">
        <v>3989</v>
      </c>
      <c r="I1447" s="309" t="s">
        <v>2405</v>
      </c>
      <c r="J1447" s="309" t="s">
        <v>15063</v>
      </c>
      <c r="K1447" s="310">
        <v>5.0815599999999996</v>
      </c>
      <c r="L1447" s="310">
        <v>5.0739376600000003</v>
      </c>
      <c r="M1447" s="310">
        <f>VLOOKUP(H1447,'Details of Feeder LEvel'!H:N,7,FALSE)</f>
        <v>0</v>
      </c>
      <c r="N1447" s="310">
        <f t="shared" si="22"/>
        <v>0.14999999999998592</v>
      </c>
      <c r="O1447" s="310">
        <v>0.14999999999998348</v>
      </c>
      <c r="P1447" s="309" t="s">
        <v>15063</v>
      </c>
      <c r="Q1447" s="311"/>
    </row>
    <row r="1448" spans="1:17" s="312" customFormat="1" x14ac:dyDescent="0.3">
      <c r="A1448" s="307">
        <v>1445</v>
      </c>
      <c r="B1448" s="308" t="s">
        <v>3732</v>
      </c>
      <c r="C1448" s="308" t="s">
        <v>14503</v>
      </c>
      <c r="D1448" s="308" t="s">
        <v>14538</v>
      </c>
      <c r="E1448" s="308" t="s">
        <v>14541</v>
      </c>
      <c r="F1448" s="309" t="s">
        <v>3935</v>
      </c>
      <c r="G1448" s="309" t="s">
        <v>3947</v>
      </c>
      <c r="H1448" s="309" t="s">
        <v>3948</v>
      </c>
      <c r="I1448" s="309" t="s">
        <v>2432</v>
      </c>
      <c r="J1448" s="309" t="s">
        <v>15063</v>
      </c>
      <c r="K1448" s="310">
        <v>2.7902193472270924</v>
      </c>
      <c r="L1448" s="310">
        <v>4.6841835500000002</v>
      </c>
      <c r="M1448" s="310">
        <f>VLOOKUP(H1448,'Details of Feeder LEvel'!H:N,7,FALSE)</f>
        <v>0</v>
      </c>
      <c r="N1448" s="310">
        <f t="shared" si="22"/>
        <v>-67.878685045142447</v>
      </c>
      <c r="O1448" s="310">
        <v>-67.878685045142447</v>
      </c>
      <c r="P1448" s="309" t="s">
        <v>15063</v>
      </c>
      <c r="Q1448" s="311"/>
    </row>
    <row r="1449" spans="1:17" s="312" customFormat="1" x14ac:dyDescent="0.3">
      <c r="A1449" s="307">
        <v>1446</v>
      </c>
      <c r="B1449" s="308" t="s">
        <v>3732</v>
      </c>
      <c r="C1449" s="308" t="s">
        <v>14503</v>
      </c>
      <c r="D1449" s="308" t="s">
        <v>14538</v>
      </c>
      <c r="E1449" s="308" t="s">
        <v>14548</v>
      </c>
      <c r="F1449" s="309" t="s">
        <v>3935</v>
      </c>
      <c r="G1449" s="309" t="s">
        <v>3903</v>
      </c>
      <c r="H1449" s="309" t="s">
        <v>14738</v>
      </c>
      <c r="I1449" s="309" t="s">
        <v>2405</v>
      </c>
      <c r="J1449" s="309" t="s">
        <v>15063</v>
      </c>
      <c r="K1449" s="310">
        <v>2.6487199999999982</v>
      </c>
      <c r="L1449" s="310">
        <v>3.1332807499999999</v>
      </c>
      <c r="M1449" s="310">
        <f>VLOOKUP(H1449,'Details of Feeder LEvel'!H:N,7,FALSE)</f>
        <v>0</v>
      </c>
      <c r="N1449" s="310">
        <f t="shared" si="22"/>
        <v>-18.294147739285467</v>
      </c>
      <c r="O1449" s="310">
        <v>-7.0064094701133728</v>
      </c>
      <c r="P1449" s="309" t="s">
        <v>15063</v>
      </c>
      <c r="Q1449" s="311"/>
    </row>
    <row r="1450" spans="1:17" s="312" customFormat="1" x14ac:dyDescent="0.3">
      <c r="A1450" s="307">
        <v>1447</v>
      </c>
      <c r="B1450" s="308" t="s">
        <v>3732</v>
      </c>
      <c r="C1450" s="308" t="s">
        <v>14466</v>
      </c>
      <c r="D1450" s="308" t="s">
        <v>14470</v>
      </c>
      <c r="E1450" s="308" t="s">
        <v>14471</v>
      </c>
      <c r="F1450" s="309" t="s">
        <v>4517</v>
      </c>
      <c r="G1450" s="309" t="s">
        <v>4570</v>
      </c>
      <c r="H1450" s="309" t="s">
        <v>4571</v>
      </c>
      <c r="I1450" s="309" t="s">
        <v>2414</v>
      </c>
      <c r="J1450" s="309" t="s">
        <v>15063</v>
      </c>
      <c r="K1450" s="310">
        <v>3.1704119186470034</v>
      </c>
      <c r="L1450" s="310">
        <v>3.1844000000000001</v>
      </c>
      <c r="M1450" s="310">
        <f>VLOOKUP(H1450,'Details of Feeder LEvel'!H:N,7,FALSE)</f>
        <v>0</v>
      </c>
      <c r="N1450" s="310">
        <f t="shared" si="22"/>
        <v>-0.44120706431630469</v>
      </c>
      <c r="O1450" s="310">
        <v>-0.44120706431629575</v>
      </c>
      <c r="P1450" s="309" t="s">
        <v>15063</v>
      </c>
      <c r="Q1450" s="311"/>
    </row>
    <row r="1451" spans="1:17" s="312" customFormat="1" x14ac:dyDescent="0.3">
      <c r="A1451" s="307">
        <v>1448</v>
      </c>
      <c r="B1451" s="308" t="s">
        <v>3732</v>
      </c>
      <c r="C1451" s="308" t="s">
        <v>14466</v>
      </c>
      <c r="D1451" s="308" t="s">
        <v>14470</v>
      </c>
      <c r="E1451" s="308" t="s">
        <v>14471</v>
      </c>
      <c r="F1451" s="309" t="s">
        <v>4517</v>
      </c>
      <c r="G1451" s="309" t="s">
        <v>4518</v>
      </c>
      <c r="H1451" s="309" t="s">
        <v>4519</v>
      </c>
      <c r="I1451" s="309" t="s">
        <v>2414</v>
      </c>
      <c r="J1451" s="309" t="s">
        <v>15063</v>
      </c>
      <c r="K1451" s="310">
        <v>1.6966751499999999</v>
      </c>
      <c r="L1451" s="310">
        <v>1.7081999999999999</v>
      </c>
      <c r="M1451" s="310">
        <f>VLOOKUP(H1451,'Details of Feeder LEvel'!H:N,7,FALSE)</f>
        <v>0</v>
      </c>
      <c r="N1451" s="310">
        <f t="shared" si="22"/>
        <v>-0.67926084731069658</v>
      </c>
      <c r="O1451" s="310">
        <v>-0.67926084731069203</v>
      </c>
      <c r="P1451" s="309" t="s">
        <v>15063</v>
      </c>
      <c r="Q1451" s="311"/>
    </row>
    <row r="1452" spans="1:17" s="312" customFormat="1" x14ac:dyDescent="0.3">
      <c r="A1452" s="307">
        <v>1449</v>
      </c>
      <c r="B1452" s="308" t="s">
        <v>3732</v>
      </c>
      <c r="C1452" s="308" t="s">
        <v>14466</v>
      </c>
      <c r="D1452" s="308" t="s">
        <v>14470</v>
      </c>
      <c r="E1452" s="308" t="s">
        <v>14471</v>
      </c>
      <c r="F1452" s="309" t="s">
        <v>4517</v>
      </c>
      <c r="G1452" s="309" t="s">
        <v>4583</v>
      </c>
      <c r="H1452" s="309" t="s">
        <v>4584</v>
      </c>
      <c r="I1452" s="309" t="s">
        <v>2405</v>
      </c>
      <c r="J1452" s="309" t="s">
        <v>15063</v>
      </c>
      <c r="K1452" s="310">
        <v>0.64573656200000018</v>
      </c>
      <c r="L1452" s="310">
        <v>0.61425600000000002</v>
      </c>
      <c r="M1452" s="310">
        <f>VLOOKUP(H1452,'Details of Feeder LEvel'!H:N,7,FALSE)</f>
        <v>0</v>
      </c>
      <c r="N1452" s="310">
        <f t="shared" si="22"/>
        <v>4.8751400884746783</v>
      </c>
      <c r="O1452" s="310">
        <v>8.6066511472830847</v>
      </c>
      <c r="P1452" s="309" t="s">
        <v>15063</v>
      </c>
      <c r="Q1452" s="311"/>
    </row>
    <row r="1453" spans="1:17" s="312" customFormat="1" x14ac:dyDescent="0.3">
      <c r="A1453" s="307">
        <v>1450</v>
      </c>
      <c r="B1453" s="308" t="s">
        <v>3732</v>
      </c>
      <c r="C1453" s="308" t="s">
        <v>14466</v>
      </c>
      <c r="D1453" s="308" t="s">
        <v>14470</v>
      </c>
      <c r="E1453" s="308" t="s">
        <v>14471</v>
      </c>
      <c r="F1453" s="309" t="s">
        <v>4517</v>
      </c>
      <c r="G1453" s="309" t="s">
        <v>4585</v>
      </c>
      <c r="H1453" s="309" t="s">
        <v>4586</v>
      </c>
      <c r="I1453" s="309" t="s">
        <v>2405</v>
      </c>
      <c r="J1453" s="309" t="s">
        <v>15063</v>
      </c>
      <c r="K1453" s="310">
        <v>0.28533475999999991</v>
      </c>
      <c r="L1453" s="310">
        <v>0.278443</v>
      </c>
      <c r="M1453" s="310">
        <f>VLOOKUP(H1453,'Details of Feeder LEvel'!H:N,7,FALSE)</f>
        <v>0</v>
      </c>
      <c r="N1453" s="310">
        <f t="shared" si="22"/>
        <v>2.4153243719762414</v>
      </c>
      <c r="O1453" s="310">
        <v>2.6857973201784291</v>
      </c>
      <c r="P1453" s="309" t="s">
        <v>15063</v>
      </c>
      <c r="Q1453" s="311"/>
    </row>
    <row r="1454" spans="1:17" s="312" customFormat="1" x14ac:dyDescent="0.3">
      <c r="A1454" s="307">
        <v>1451</v>
      </c>
      <c r="B1454" s="308" t="s">
        <v>3732</v>
      </c>
      <c r="C1454" s="308" t="s">
        <v>14466</v>
      </c>
      <c r="D1454" s="308" t="s">
        <v>14470</v>
      </c>
      <c r="E1454" s="308" t="s">
        <v>14471</v>
      </c>
      <c r="F1454" s="309" t="s">
        <v>4517</v>
      </c>
      <c r="G1454" s="309" t="s">
        <v>4587</v>
      </c>
      <c r="H1454" s="309" t="s">
        <v>4588</v>
      </c>
      <c r="I1454" s="309" t="s">
        <v>2425</v>
      </c>
      <c r="J1454" s="309" t="s">
        <v>15063</v>
      </c>
      <c r="K1454" s="310">
        <v>0</v>
      </c>
      <c r="L1454" s="310">
        <v>0</v>
      </c>
      <c r="M1454" s="310" t="e">
        <f>VLOOKUP(H1454,'Details of Feeder LEvel'!H:N,7,FALSE)</f>
        <v>#N/A</v>
      </c>
      <c r="N1454" s="310" t="e">
        <f t="shared" si="22"/>
        <v>#DIV/0!</v>
      </c>
      <c r="O1454" s="310" t="e">
        <v>#DIV/0!</v>
      </c>
      <c r="P1454" s="309" t="s">
        <v>15063</v>
      </c>
      <c r="Q1454" s="311"/>
    </row>
    <row r="1455" spans="1:17" s="312" customFormat="1" x14ac:dyDescent="0.3">
      <c r="A1455" s="307">
        <v>1452</v>
      </c>
      <c r="B1455" s="308" t="s">
        <v>3732</v>
      </c>
      <c r="C1455" s="308" t="s">
        <v>14466</v>
      </c>
      <c r="D1455" s="308" t="s">
        <v>14470</v>
      </c>
      <c r="E1455" s="308" t="s">
        <v>14471</v>
      </c>
      <c r="F1455" s="309" t="s">
        <v>4517</v>
      </c>
      <c r="G1455" s="309" t="s">
        <v>4589</v>
      </c>
      <c r="H1455" s="309" t="s">
        <v>4590</v>
      </c>
      <c r="I1455" s="309" t="s">
        <v>2425</v>
      </c>
      <c r="J1455" s="309" t="s">
        <v>15063</v>
      </c>
      <c r="K1455" s="310">
        <v>0</v>
      </c>
      <c r="L1455" s="310">
        <v>0</v>
      </c>
      <c r="M1455" s="310" t="e">
        <f>VLOOKUP(H1455,'Details of Feeder LEvel'!H:N,7,FALSE)</f>
        <v>#N/A</v>
      </c>
      <c r="N1455" s="310" t="e">
        <f t="shared" si="22"/>
        <v>#DIV/0!</v>
      </c>
      <c r="O1455" s="310" t="e">
        <v>#DIV/0!</v>
      </c>
      <c r="P1455" s="309" t="s">
        <v>15063</v>
      </c>
      <c r="Q1455" s="311"/>
    </row>
    <row r="1456" spans="1:17" s="312" customFormat="1" x14ac:dyDescent="0.3">
      <c r="A1456" s="307">
        <v>1453</v>
      </c>
      <c r="B1456" s="308" t="s">
        <v>3732</v>
      </c>
      <c r="C1456" s="308" t="s">
        <v>14466</v>
      </c>
      <c r="D1456" s="308" t="s">
        <v>14470</v>
      </c>
      <c r="E1456" s="308" t="s">
        <v>14471</v>
      </c>
      <c r="F1456" s="309" t="s">
        <v>4517</v>
      </c>
      <c r="G1456" s="309" t="s">
        <v>4591</v>
      </c>
      <c r="H1456" s="309" t="s">
        <v>14739</v>
      </c>
      <c r="I1456" s="309" t="s">
        <v>2425</v>
      </c>
      <c r="J1456" s="309" t="s">
        <v>15063</v>
      </c>
      <c r="K1456" s="310">
        <v>0</v>
      </c>
      <c r="L1456" s="310">
        <v>0</v>
      </c>
      <c r="M1456" s="310" t="e">
        <f>VLOOKUP(H1456,'Details of Feeder LEvel'!H:N,7,FALSE)</f>
        <v>#N/A</v>
      </c>
      <c r="N1456" s="310" t="e">
        <f t="shared" si="22"/>
        <v>#DIV/0!</v>
      </c>
      <c r="O1456" s="310" t="e">
        <v>#DIV/0!</v>
      </c>
      <c r="P1456" s="309" t="s">
        <v>15063</v>
      </c>
      <c r="Q1456" s="311"/>
    </row>
    <row r="1457" spans="1:17" s="312" customFormat="1" x14ac:dyDescent="0.3">
      <c r="A1457" s="307">
        <v>1454</v>
      </c>
      <c r="B1457" s="308" t="s">
        <v>3732</v>
      </c>
      <c r="C1457" s="308" t="s">
        <v>14466</v>
      </c>
      <c r="D1457" s="308" t="s">
        <v>14470</v>
      </c>
      <c r="E1457" s="308" t="s">
        <v>14471</v>
      </c>
      <c r="F1457" s="309" t="s">
        <v>4517</v>
      </c>
      <c r="G1457" s="309" t="s">
        <v>4592</v>
      </c>
      <c r="H1457" s="309" t="s">
        <v>4593</v>
      </c>
      <c r="I1457" s="309" t="s">
        <v>2425</v>
      </c>
      <c r="J1457" s="309" t="s">
        <v>15063</v>
      </c>
      <c r="K1457" s="310">
        <v>0.35280178900000014</v>
      </c>
      <c r="L1457" s="310">
        <v>0.324046</v>
      </c>
      <c r="M1457" s="310">
        <f>VLOOKUP(H1457,'Details of Feeder LEvel'!H:N,7,FALSE)</f>
        <v>0</v>
      </c>
      <c r="N1457" s="310">
        <f t="shared" si="22"/>
        <v>8.1506925125031415</v>
      </c>
      <c r="O1457" s="310">
        <v>11.188450103159287</v>
      </c>
      <c r="P1457" s="309" t="s">
        <v>15063</v>
      </c>
      <c r="Q1457" s="311"/>
    </row>
    <row r="1458" spans="1:17" s="312" customFormat="1" x14ac:dyDescent="0.3">
      <c r="A1458" s="307">
        <v>1455</v>
      </c>
      <c r="B1458" s="308" t="s">
        <v>3732</v>
      </c>
      <c r="C1458" s="308" t="s">
        <v>14503</v>
      </c>
      <c r="D1458" s="308" t="s">
        <v>14504</v>
      </c>
      <c r="E1458" s="308" t="s">
        <v>14510</v>
      </c>
      <c r="F1458" s="309" t="s">
        <v>3779</v>
      </c>
      <c r="G1458" s="309" t="s">
        <v>14740</v>
      </c>
      <c r="H1458" s="309" t="s">
        <v>4061</v>
      </c>
      <c r="I1458" s="309" t="s">
        <v>2405</v>
      </c>
      <c r="J1458" s="309" t="s">
        <v>15063</v>
      </c>
      <c r="K1458" s="310">
        <v>3.4151645706546869</v>
      </c>
      <c r="L1458" s="310">
        <v>3.1999999999999997</v>
      </c>
      <c r="M1458" s="310">
        <f>VLOOKUP(H1458,'Details of Feeder LEvel'!H:N,7,FALSE)</f>
        <v>0</v>
      </c>
      <c r="N1458" s="310">
        <f t="shared" si="22"/>
        <v>6.3002694658852167</v>
      </c>
      <c r="O1458" s="310">
        <v>6.3002694658852327</v>
      </c>
      <c r="P1458" s="309" t="s">
        <v>15063</v>
      </c>
      <c r="Q1458" s="311"/>
    </row>
    <row r="1459" spans="1:17" s="312" customFormat="1" x14ac:dyDescent="0.3">
      <c r="A1459" s="307">
        <v>1456</v>
      </c>
      <c r="B1459" s="308" t="s">
        <v>3732</v>
      </c>
      <c r="C1459" s="308" t="s">
        <v>14503</v>
      </c>
      <c r="D1459" s="308" t="s">
        <v>14504</v>
      </c>
      <c r="E1459" s="308" t="s">
        <v>14510</v>
      </c>
      <c r="F1459" s="309" t="s">
        <v>3779</v>
      </c>
      <c r="G1459" s="309" t="s">
        <v>14741</v>
      </c>
      <c r="H1459" s="309" t="s">
        <v>4063</v>
      </c>
      <c r="I1459" s="309" t="s">
        <v>2405</v>
      </c>
      <c r="J1459" s="309" t="s">
        <v>15063</v>
      </c>
      <c r="K1459" s="310">
        <v>1.2656505835021978</v>
      </c>
      <c r="L1459" s="310">
        <v>1.2033315</v>
      </c>
      <c r="M1459" s="310">
        <f>VLOOKUP(H1459,'Details of Feeder LEvel'!H:N,7,FALSE)</f>
        <v>0</v>
      </c>
      <c r="N1459" s="310">
        <f t="shared" si="22"/>
        <v>4.9238774361999589</v>
      </c>
      <c r="O1459" s="310">
        <v>7.8243728760115872</v>
      </c>
      <c r="P1459" s="309" t="s">
        <v>15063</v>
      </c>
      <c r="Q1459" s="311"/>
    </row>
    <row r="1460" spans="1:17" s="312" customFormat="1" x14ac:dyDescent="0.3">
      <c r="A1460" s="307">
        <v>1457</v>
      </c>
      <c r="B1460" s="308" t="s">
        <v>3732</v>
      </c>
      <c r="C1460" s="308" t="s">
        <v>14503</v>
      </c>
      <c r="D1460" s="308" t="s">
        <v>14504</v>
      </c>
      <c r="E1460" s="308" t="s">
        <v>14510</v>
      </c>
      <c r="F1460" s="309" t="s">
        <v>3779</v>
      </c>
      <c r="G1460" s="309" t="s">
        <v>14742</v>
      </c>
      <c r="H1460" s="309" t="s">
        <v>4064</v>
      </c>
      <c r="I1460" s="309" t="s">
        <v>2405</v>
      </c>
      <c r="J1460" s="309" t="s">
        <v>15063</v>
      </c>
      <c r="K1460" s="310">
        <v>0.85567976238830978</v>
      </c>
      <c r="L1460" s="310">
        <v>1.3846215724751412</v>
      </c>
      <c r="M1460" s="310">
        <f>VLOOKUP(H1460,'Details of Feeder LEvel'!H:N,7,FALSE)</f>
        <v>0.23410764516129035</v>
      </c>
      <c r="N1460" s="310">
        <f t="shared" si="22"/>
        <v>-61.815393250681574</v>
      </c>
      <c r="O1460" s="310">
        <v>57.780881768612915</v>
      </c>
      <c r="P1460" s="309" t="s">
        <v>15063</v>
      </c>
      <c r="Q1460" s="311"/>
    </row>
    <row r="1461" spans="1:17" s="312" customFormat="1" x14ac:dyDescent="0.3">
      <c r="A1461" s="307">
        <v>1458</v>
      </c>
      <c r="B1461" s="308" t="s">
        <v>3732</v>
      </c>
      <c r="C1461" s="308" t="s">
        <v>14503</v>
      </c>
      <c r="D1461" s="308" t="s">
        <v>14504</v>
      </c>
      <c r="E1461" s="308" t="s">
        <v>14510</v>
      </c>
      <c r="F1461" s="309" t="s">
        <v>3779</v>
      </c>
      <c r="G1461" s="309" t="s">
        <v>14743</v>
      </c>
      <c r="H1461" s="309" t="s">
        <v>4065</v>
      </c>
      <c r="I1461" s="309" t="s">
        <v>2405</v>
      </c>
      <c r="J1461" s="309" t="s">
        <v>15063</v>
      </c>
      <c r="K1461" s="310">
        <v>1.6464253956685502</v>
      </c>
      <c r="L1461" s="310">
        <v>1.5</v>
      </c>
      <c r="M1461" s="310">
        <f>VLOOKUP(H1461,'Details of Feeder LEvel'!H:N,7,FALSE)</f>
        <v>0</v>
      </c>
      <c r="N1461" s="310">
        <f t="shared" si="22"/>
        <v>8.8935335942806226</v>
      </c>
      <c r="O1461" s="310">
        <v>35.47477776129108</v>
      </c>
      <c r="P1461" s="309" t="s">
        <v>15063</v>
      </c>
      <c r="Q1461" s="311"/>
    </row>
    <row r="1462" spans="1:17" s="312" customFormat="1" x14ac:dyDescent="0.3">
      <c r="A1462" s="307">
        <v>1459</v>
      </c>
      <c r="B1462" s="308" t="s">
        <v>3732</v>
      </c>
      <c r="C1462" s="308" t="s">
        <v>14503</v>
      </c>
      <c r="D1462" s="308" t="s">
        <v>14504</v>
      </c>
      <c r="E1462" s="308" t="s">
        <v>14510</v>
      </c>
      <c r="F1462" s="309" t="s">
        <v>3779</v>
      </c>
      <c r="G1462" s="309" t="s">
        <v>14744</v>
      </c>
      <c r="H1462" s="309" t="s">
        <v>4068</v>
      </c>
      <c r="I1462" s="309" t="s">
        <v>2405</v>
      </c>
      <c r="J1462" s="309" t="s">
        <v>15063</v>
      </c>
      <c r="K1462" s="310">
        <v>0.52556399153069777</v>
      </c>
      <c r="L1462" s="310">
        <v>0.5</v>
      </c>
      <c r="M1462" s="310">
        <f>VLOOKUP(H1462,'Details of Feeder LEvel'!H:N,7,FALSE)</f>
        <v>0</v>
      </c>
      <c r="N1462" s="310">
        <f t="shared" si="22"/>
        <v>4.864106358626854</v>
      </c>
      <c r="O1462" s="310">
        <v>4.8641063586268523</v>
      </c>
      <c r="P1462" s="309" t="s">
        <v>15063</v>
      </c>
      <c r="Q1462" s="311"/>
    </row>
    <row r="1463" spans="1:17" s="312" customFormat="1" x14ac:dyDescent="0.3">
      <c r="A1463" s="307">
        <v>1460</v>
      </c>
      <c r="B1463" s="308" t="s">
        <v>3732</v>
      </c>
      <c r="C1463" s="308" t="s">
        <v>14503</v>
      </c>
      <c r="D1463" s="308" t="s">
        <v>14504</v>
      </c>
      <c r="E1463" s="308" t="s">
        <v>14675</v>
      </c>
      <c r="F1463" s="309" t="s">
        <v>3779</v>
      </c>
      <c r="G1463" s="309" t="s">
        <v>4086</v>
      </c>
      <c r="H1463" s="309" t="s">
        <v>3435</v>
      </c>
      <c r="I1463" s="309" t="s">
        <v>2414</v>
      </c>
      <c r="J1463" s="309" t="s">
        <v>15063</v>
      </c>
      <c r="K1463" s="310">
        <v>0</v>
      </c>
      <c r="L1463" s="310">
        <v>2.3037353500000002</v>
      </c>
      <c r="M1463" s="310">
        <f>VLOOKUP(H1463,'Details of Feeder LEvel'!H:N,7,FALSE)</f>
        <v>0</v>
      </c>
      <c r="N1463" s="310" t="e">
        <f t="shared" si="22"/>
        <v>#DIV/0!</v>
      </c>
      <c r="O1463" s="310" t="e">
        <v>#DIV/0!</v>
      </c>
      <c r="P1463" s="309" t="s">
        <v>15063</v>
      </c>
      <c r="Q1463" s="311"/>
    </row>
    <row r="1464" spans="1:17" s="312" customFormat="1" x14ac:dyDescent="0.3">
      <c r="A1464" s="307">
        <v>1461</v>
      </c>
      <c r="B1464" s="308" t="s">
        <v>3732</v>
      </c>
      <c r="C1464" s="308" t="s">
        <v>14503</v>
      </c>
      <c r="D1464" s="308" t="s">
        <v>14515</v>
      </c>
      <c r="E1464" s="308" t="s">
        <v>14584</v>
      </c>
      <c r="F1464" s="309" t="s">
        <v>3779</v>
      </c>
      <c r="G1464" s="309" t="s">
        <v>14745</v>
      </c>
      <c r="H1464" s="309" t="s">
        <v>3780</v>
      </c>
      <c r="I1464" s="309" t="s">
        <v>2405</v>
      </c>
      <c r="J1464" s="309" t="s">
        <v>15063</v>
      </c>
      <c r="K1464" s="310">
        <v>1.1273282218159983</v>
      </c>
      <c r="L1464" s="310">
        <v>1.0661750267569738</v>
      </c>
      <c r="M1464" s="310">
        <f>VLOOKUP(H1464,'Details of Feeder LEvel'!H:N,7,FALSE)</f>
        <v>0</v>
      </c>
      <c r="N1464" s="310">
        <f t="shared" si="22"/>
        <v>5.4246131584032922</v>
      </c>
      <c r="O1464" s="310">
        <v>5.4246131584032797</v>
      </c>
      <c r="P1464" s="309" t="s">
        <v>15063</v>
      </c>
      <c r="Q1464" s="311"/>
    </row>
    <row r="1465" spans="1:17" s="312" customFormat="1" x14ac:dyDescent="0.3">
      <c r="A1465" s="307">
        <v>1462</v>
      </c>
      <c r="B1465" s="308" t="s">
        <v>3732</v>
      </c>
      <c r="C1465" s="308" t="s">
        <v>14503</v>
      </c>
      <c r="D1465" s="308" t="s">
        <v>14504</v>
      </c>
      <c r="E1465" s="308" t="s">
        <v>14510</v>
      </c>
      <c r="F1465" s="309" t="s">
        <v>3779</v>
      </c>
      <c r="G1465" s="309" t="s">
        <v>4066</v>
      </c>
      <c r="H1465" s="309" t="s">
        <v>14746</v>
      </c>
      <c r="I1465" s="309" t="s">
        <v>2432</v>
      </c>
      <c r="J1465" s="309" t="s">
        <v>15063</v>
      </c>
      <c r="K1465" s="310">
        <v>0.66487559093081616</v>
      </c>
      <c r="L1465" s="310">
        <v>1.4785969000000001</v>
      </c>
      <c r="M1465" s="310">
        <f>VLOOKUP(H1465,'Details of Feeder LEvel'!H:N,7,FALSE)</f>
        <v>2.5939658999999997</v>
      </c>
      <c r="N1465" s="310">
        <f t="shared" si="22"/>
        <v>-122.38700294742148</v>
      </c>
      <c r="O1465" s="310">
        <v>-122.38700294742148</v>
      </c>
      <c r="P1465" s="309" t="s">
        <v>15063</v>
      </c>
      <c r="Q1465" s="311"/>
    </row>
    <row r="1466" spans="1:17" s="312" customFormat="1" x14ac:dyDescent="0.3">
      <c r="A1466" s="307">
        <v>1463</v>
      </c>
      <c r="B1466" s="308" t="s">
        <v>3732</v>
      </c>
      <c r="C1466" s="308" t="s">
        <v>14503</v>
      </c>
      <c r="D1466" s="308" t="s">
        <v>14515</v>
      </c>
      <c r="E1466" s="308" t="s">
        <v>14584</v>
      </c>
      <c r="F1466" s="309" t="s">
        <v>3779</v>
      </c>
      <c r="G1466" s="309" t="s">
        <v>14747</v>
      </c>
      <c r="H1466" s="309" t="s">
        <v>14748</v>
      </c>
      <c r="I1466" s="309" t="s">
        <v>2432</v>
      </c>
      <c r="J1466" s="309" t="s">
        <v>15063</v>
      </c>
      <c r="K1466" s="310">
        <v>0.87853959051599984</v>
      </c>
      <c r="L1466" s="310">
        <v>0.86849182000000003</v>
      </c>
      <c r="M1466" s="310">
        <f>VLOOKUP(H1466,'Details of Feeder LEvel'!H:N,7,FALSE)</f>
        <v>0</v>
      </c>
      <c r="N1466" s="310">
        <f t="shared" si="22"/>
        <v>1.1436901221603879</v>
      </c>
      <c r="O1466" s="310">
        <v>1.1436901221603901</v>
      </c>
      <c r="P1466" s="309" t="s">
        <v>15063</v>
      </c>
      <c r="Q1466" s="311"/>
    </row>
    <row r="1467" spans="1:17" s="312" customFormat="1" x14ac:dyDescent="0.3">
      <c r="A1467" s="307">
        <v>1464</v>
      </c>
      <c r="B1467" s="308" t="s">
        <v>3732</v>
      </c>
      <c r="C1467" s="308" t="s">
        <v>14503</v>
      </c>
      <c r="D1467" s="308" t="s">
        <v>14515</v>
      </c>
      <c r="E1467" s="308" t="s">
        <v>14584</v>
      </c>
      <c r="F1467" s="309" t="s">
        <v>3779</v>
      </c>
      <c r="G1467" s="309" t="s">
        <v>4062</v>
      </c>
      <c r="H1467" s="309" t="s">
        <v>14749</v>
      </c>
      <c r="I1467" s="309" t="s">
        <v>2405</v>
      </c>
      <c r="J1467" s="309" t="s">
        <v>15063</v>
      </c>
      <c r="K1467" s="310">
        <v>5.6778385975839978</v>
      </c>
      <c r="L1467" s="310">
        <v>5.1759176655575754</v>
      </c>
      <c r="M1467" s="310">
        <f>VLOOKUP(H1467,'Details of Feeder LEvel'!H:N,7,FALSE)</f>
        <v>0</v>
      </c>
      <c r="N1467" s="310">
        <f t="shared" si="22"/>
        <v>8.8399999999999466</v>
      </c>
      <c r="O1467" s="310">
        <v>8.8399999999999483</v>
      </c>
      <c r="P1467" s="309" t="s">
        <v>15063</v>
      </c>
      <c r="Q1467" s="311"/>
    </row>
    <row r="1468" spans="1:17" s="312" customFormat="1" x14ac:dyDescent="0.3">
      <c r="A1468" s="307">
        <v>1465</v>
      </c>
      <c r="B1468" s="308" t="s">
        <v>3732</v>
      </c>
      <c r="C1468" s="308" t="s">
        <v>14503</v>
      </c>
      <c r="D1468" s="308" t="s">
        <v>14504</v>
      </c>
      <c r="E1468" s="308" t="s">
        <v>14510</v>
      </c>
      <c r="F1468" s="309" t="s">
        <v>3779</v>
      </c>
      <c r="G1468" s="309" t="s">
        <v>4067</v>
      </c>
      <c r="H1468" s="309" t="s">
        <v>14750</v>
      </c>
      <c r="I1468" s="309" t="s">
        <v>2405</v>
      </c>
      <c r="J1468" s="309" t="s">
        <v>15063</v>
      </c>
      <c r="K1468" s="310">
        <v>0.4802576671375578</v>
      </c>
      <c r="L1468" s="310">
        <v>0.46</v>
      </c>
      <c r="M1468" s="310">
        <f>VLOOKUP(H1468,'Details of Feeder LEvel'!H:N,7,FALSE)</f>
        <v>0</v>
      </c>
      <c r="N1468" s="310">
        <f t="shared" si="22"/>
        <v>4.2180830257844644</v>
      </c>
      <c r="O1468" s="310">
        <v>22.382039076675188</v>
      </c>
      <c r="P1468" s="309" t="s">
        <v>15063</v>
      </c>
      <c r="Q1468" s="311"/>
    </row>
    <row r="1469" spans="1:17" s="312" customFormat="1" x14ac:dyDescent="0.3">
      <c r="A1469" s="307">
        <v>1466</v>
      </c>
      <c r="B1469" s="308" t="s">
        <v>5252</v>
      </c>
      <c r="C1469" s="308" t="s">
        <v>2393</v>
      </c>
      <c r="D1469" s="308" t="s">
        <v>2394</v>
      </c>
      <c r="E1469" s="308" t="s">
        <v>14751</v>
      </c>
      <c r="F1469" s="309" t="s">
        <v>5253</v>
      </c>
      <c r="G1469" s="309" t="s">
        <v>5262</v>
      </c>
      <c r="H1469" s="309" t="s">
        <v>5261</v>
      </c>
      <c r="I1469" s="309" t="s">
        <v>2425</v>
      </c>
      <c r="J1469" s="309" t="s">
        <v>15063</v>
      </c>
      <c r="K1469" s="310">
        <v>0.90849999999999997</v>
      </c>
      <c r="L1469" s="310">
        <v>0.85546800000000001</v>
      </c>
      <c r="M1469" s="310">
        <f>VLOOKUP(H1469,'Details of Feeder LEvel'!H:N,7,FALSE)</f>
        <v>0</v>
      </c>
      <c r="N1469" s="310">
        <f t="shared" si="22"/>
        <v>5.8373142542652694</v>
      </c>
      <c r="O1469" s="310">
        <v>6.5907995380446893</v>
      </c>
      <c r="P1469" s="309" t="s">
        <v>15063</v>
      </c>
      <c r="Q1469" s="311"/>
    </row>
    <row r="1470" spans="1:17" s="312" customFormat="1" x14ac:dyDescent="0.3">
      <c r="A1470" s="307">
        <v>1467</v>
      </c>
      <c r="B1470" s="308" t="s">
        <v>5252</v>
      </c>
      <c r="C1470" s="308" t="s">
        <v>1373</v>
      </c>
      <c r="D1470" s="308" t="s">
        <v>1374</v>
      </c>
      <c r="E1470" s="308" t="s">
        <v>14752</v>
      </c>
      <c r="F1470" s="309" t="s">
        <v>5264</v>
      </c>
      <c r="G1470" s="309" t="s">
        <v>5265</v>
      </c>
      <c r="H1470" s="309" t="s">
        <v>5266</v>
      </c>
      <c r="I1470" s="309" t="s">
        <v>2405</v>
      </c>
      <c r="J1470" s="309" t="s">
        <v>15063</v>
      </c>
      <c r="K1470" s="310">
        <v>2.6429600000000004</v>
      </c>
      <c r="L1470" s="310">
        <v>2.4054081000000003</v>
      </c>
      <c r="M1470" s="310">
        <f>VLOOKUP(H1470,'Details of Feeder LEvel'!H:N,7,FALSE)</f>
        <v>0</v>
      </c>
      <c r="N1470" s="310">
        <f t="shared" si="22"/>
        <v>8.9881004631171155</v>
      </c>
      <c r="O1470" s="310">
        <v>8.9881004631170995</v>
      </c>
      <c r="P1470" s="309" t="s">
        <v>15063</v>
      </c>
      <c r="Q1470" s="311"/>
    </row>
    <row r="1471" spans="1:17" s="312" customFormat="1" x14ac:dyDescent="0.3">
      <c r="A1471" s="307">
        <v>1468</v>
      </c>
      <c r="B1471" s="308" t="s">
        <v>5252</v>
      </c>
      <c r="C1471" s="308" t="s">
        <v>1373</v>
      </c>
      <c r="D1471" s="308" t="s">
        <v>1374</v>
      </c>
      <c r="E1471" s="308" t="s">
        <v>14752</v>
      </c>
      <c r="F1471" s="309" t="s">
        <v>5264</v>
      </c>
      <c r="G1471" s="309" t="s">
        <v>5267</v>
      </c>
      <c r="H1471" s="309" t="s">
        <v>5268</v>
      </c>
      <c r="I1471" s="309" t="s">
        <v>2405</v>
      </c>
      <c r="J1471" s="309" t="s">
        <v>15063</v>
      </c>
      <c r="K1471" s="310">
        <v>3.8352000000000017</v>
      </c>
      <c r="L1471" s="310">
        <v>3.4015685000000007</v>
      </c>
      <c r="M1471" s="310">
        <f>VLOOKUP(H1471,'Details of Feeder LEvel'!H:N,7,FALSE)</f>
        <v>0</v>
      </c>
      <c r="N1471" s="310">
        <f t="shared" si="22"/>
        <v>11.306620254484795</v>
      </c>
      <c r="O1471" s="310">
        <v>11.3066202544848</v>
      </c>
      <c r="P1471" s="309" t="s">
        <v>15063</v>
      </c>
      <c r="Q1471" s="311"/>
    </row>
    <row r="1472" spans="1:17" s="312" customFormat="1" x14ac:dyDescent="0.3">
      <c r="A1472" s="307">
        <v>1469</v>
      </c>
      <c r="B1472" s="308" t="s">
        <v>5252</v>
      </c>
      <c r="C1472" s="308" t="s">
        <v>1373</v>
      </c>
      <c r="D1472" s="308" t="s">
        <v>1374</v>
      </c>
      <c r="E1472" s="308" t="s">
        <v>14752</v>
      </c>
      <c r="F1472" s="309" t="s">
        <v>5264</v>
      </c>
      <c r="G1472" s="309" t="s">
        <v>5269</v>
      </c>
      <c r="H1472" s="309" t="s">
        <v>5270</v>
      </c>
      <c r="I1472" s="309" t="s">
        <v>2405</v>
      </c>
      <c r="J1472" s="309" t="s">
        <v>15063</v>
      </c>
      <c r="K1472" s="310">
        <v>1.5469000000000006</v>
      </c>
      <c r="L1472" s="310">
        <v>1.3838064999999999</v>
      </c>
      <c r="M1472" s="310">
        <f>VLOOKUP(H1472,'Details of Feeder LEvel'!H:N,7,FALSE)</f>
        <v>0</v>
      </c>
      <c r="N1472" s="310">
        <f t="shared" si="22"/>
        <v>10.543247785894408</v>
      </c>
      <c r="O1472" s="310">
        <v>10.543247785894405</v>
      </c>
      <c r="P1472" s="309" t="s">
        <v>15063</v>
      </c>
      <c r="Q1472" s="311"/>
    </row>
    <row r="1473" spans="1:17" s="312" customFormat="1" x14ac:dyDescent="0.3">
      <c r="A1473" s="307">
        <v>1470</v>
      </c>
      <c r="B1473" s="308" t="s">
        <v>5271</v>
      </c>
      <c r="C1473" s="308" t="s">
        <v>2396</v>
      </c>
      <c r="D1473" s="308" t="s">
        <v>14753</v>
      </c>
      <c r="E1473" s="308" t="s">
        <v>14754</v>
      </c>
      <c r="F1473" s="309" t="s">
        <v>5272</v>
      </c>
      <c r="G1473" s="309" t="s">
        <v>5277</v>
      </c>
      <c r="H1473" s="309" t="s">
        <v>5278</v>
      </c>
      <c r="I1473" s="309" t="s">
        <v>2405</v>
      </c>
      <c r="J1473" s="309" t="s">
        <v>15063</v>
      </c>
      <c r="K1473" s="310">
        <v>1.5227400000000004</v>
      </c>
      <c r="L1473" s="310">
        <v>1.3932629999999999</v>
      </c>
      <c r="M1473" s="310">
        <f>VLOOKUP(H1473,'Details of Feeder LEvel'!H:N,7,FALSE)</f>
        <v>0</v>
      </c>
      <c r="N1473" s="310">
        <f t="shared" si="22"/>
        <v>8.5028960951968475</v>
      </c>
      <c r="O1473" s="310">
        <v>10.631263038267335</v>
      </c>
      <c r="P1473" s="309" t="s">
        <v>15063</v>
      </c>
      <c r="Q1473" s="311"/>
    </row>
    <row r="1474" spans="1:17" s="312" customFormat="1" x14ac:dyDescent="0.3">
      <c r="A1474" s="307">
        <v>1471</v>
      </c>
      <c r="B1474" s="308" t="s">
        <v>5271</v>
      </c>
      <c r="C1474" s="308" t="s">
        <v>2396</v>
      </c>
      <c r="D1474" s="308" t="s">
        <v>14753</v>
      </c>
      <c r="E1474" s="308" t="s">
        <v>14754</v>
      </c>
      <c r="F1474" s="309" t="s">
        <v>5272</v>
      </c>
      <c r="G1474" s="309" t="s">
        <v>5281</v>
      </c>
      <c r="H1474" s="309" t="s">
        <v>5282</v>
      </c>
      <c r="I1474" s="309" t="s">
        <v>2405</v>
      </c>
      <c r="J1474" s="309" t="s">
        <v>15063</v>
      </c>
      <c r="K1474" s="310">
        <v>1.0454000000000003</v>
      </c>
      <c r="L1474" s="310">
        <v>0.95753100000000002</v>
      </c>
      <c r="M1474" s="310">
        <f>VLOOKUP(H1474,'Details of Feeder LEvel'!H:N,7,FALSE)</f>
        <v>0</v>
      </c>
      <c r="N1474" s="310">
        <f t="shared" si="22"/>
        <v>8.4052994069256055</v>
      </c>
      <c r="O1474" s="310">
        <v>16.318424646056751</v>
      </c>
      <c r="P1474" s="309" t="s">
        <v>15063</v>
      </c>
      <c r="Q1474" s="311"/>
    </row>
    <row r="1475" spans="1:17" s="312" customFormat="1" x14ac:dyDescent="0.3">
      <c r="A1475" s="307">
        <v>1472</v>
      </c>
      <c r="B1475" s="308" t="s">
        <v>5252</v>
      </c>
      <c r="C1475" s="308" t="s">
        <v>2393</v>
      </c>
      <c r="D1475" s="308" t="s">
        <v>2393</v>
      </c>
      <c r="E1475" s="308" t="s">
        <v>14755</v>
      </c>
      <c r="F1475" s="309" t="s">
        <v>5283</v>
      </c>
      <c r="G1475" s="309" t="s">
        <v>5284</v>
      </c>
      <c r="H1475" s="309" t="s">
        <v>5285</v>
      </c>
      <c r="I1475" s="309" t="s">
        <v>3759</v>
      </c>
      <c r="J1475" s="309" t="s">
        <v>15063</v>
      </c>
      <c r="K1475" s="310">
        <v>0.5225200000000001</v>
      </c>
      <c r="L1475" s="310">
        <v>0.53685000000000005</v>
      </c>
      <c r="M1475" s="310">
        <f>VLOOKUP(H1475,'Details of Feeder LEvel'!H:N,7,FALSE)</f>
        <v>0</v>
      </c>
      <c r="N1475" s="310">
        <f t="shared" si="22"/>
        <v>-2.742478756793989</v>
      </c>
      <c r="O1475" s="310">
        <v>5.6603400225718854</v>
      </c>
      <c r="P1475" s="309" t="s">
        <v>15063</v>
      </c>
      <c r="Q1475" s="311"/>
    </row>
    <row r="1476" spans="1:17" s="312" customFormat="1" x14ac:dyDescent="0.3">
      <c r="A1476" s="307">
        <v>1473</v>
      </c>
      <c r="B1476" s="308" t="s">
        <v>5252</v>
      </c>
      <c r="C1476" s="308" t="s">
        <v>2393</v>
      </c>
      <c r="D1476" s="308" t="s">
        <v>2393</v>
      </c>
      <c r="E1476" s="308" t="s">
        <v>14755</v>
      </c>
      <c r="F1476" s="309" t="s">
        <v>5283</v>
      </c>
      <c r="G1476" s="309" t="s">
        <v>5286</v>
      </c>
      <c r="H1476" s="309" t="s">
        <v>5287</v>
      </c>
      <c r="I1476" s="309" t="s">
        <v>2405</v>
      </c>
      <c r="J1476" s="309" t="s">
        <v>15063</v>
      </c>
      <c r="K1476" s="310">
        <v>3.3807806000000009</v>
      </c>
      <c r="L1476" s="310">
        <v>3.0989738</v>
      </c>
      <c r="M1476" s="310">
        <f>VLOOKUP(H1476,'Details of Feeder LEvel'!H:N,7,FALSE)</f>
        <v>0</v>
      </c>
      <c r="N1476" s="310">
        <f t="shared" ref="N1476:N1539" si="23">(K1476-L1476)/K1476*100</f>
        <v>8.3355542208210984</v>
      </c>
      <c r="O1476" s="310">
        <v>8.3355542208210842</v>
      </c>
      <c r="P1476" s="309" t="s">
        <v>15063</v>
      </c>
      <c r="Q1476" s="311"/>
    </row>
    <row r="1477" spans="1:17" s="312" customFormat="1" x14ac:dyDescent="0.3">
      <c r="A1477" s="307">
        <v>1474</v>
      </c>
      <c r="B1477" s="308" t="s">
        <v>5252</v>
      </c>
      <c r="C1477" s="308" t="s">
        <v>2393</v>
      </c>
      <c r="D1477" s="308" t="s">
        <v>2393</v>
      </c>
      <c r="E1477" s="308" t="s">
        <v>14755</v>
      </c>
      <c r="F1477" s="309" t="s">
        <v>5283</v>
      </c>
      <c r="G1477" s="309" t="s">
        <v>5288</v>
      </c>
      <c r="H1477" s="309" t="s">
        <v>5289</v>
      </c>
      <c r="I1477" s="309" t="s">
        <v>2405</v>
      </c>
      <c r="J1477" s="309" t="s">
        <v>15063</v>
      </c>
      <c r="K1477" s="310">
        <v>2.6467630000000057</v>
      </c>
      <c r="L1477" s="310">
        <v>2.4035221</v>
      </c>
      <c r="M1477" s="310">
        <f>VLOOKUP(H1477,'Details of Feeder LEvel'!H:N,7,FALSE)</f>
        <v>8.4999999999999964E-2</v>
      </c>
      <c r="N1477" s="310">
        <f t="shared" si="23"/>
        <v>9.1901277144952243</v>
      </c>
      <c r="O1477" s="310">
        <v>9.1901277144952118</v>
      </c>
      <c r="P1477" s="309" t="s">
        <v>15063</v>
      </c>
      <c r="Q1477" s="311"/>
    </row>
    <row r="1478" spans="1:17" s="312" customFormat="1" x14ac:dyDescent="0.3">
      <c r="A1478" s="307">
        <v>1475</v>
      </c>
      <c r="B1478" s="308" t="s">
        <v>5252</v>
      </c>
      <c r="C1478" s="308" t="s">
        <v>2393</v>
      </c>
      <c r="D1478" s="308" t="s">
        <v>2393</v>
      </c>
      <c r="E1478" s="308" t="s">
        <v>14755</v>
      </c>
      <c r="F1478" s="309" t="s">
        <v>5283</v>
      </c>
      <c r="G1478" s="309" t="s">
        <v>14756</v>
      </c>
      <c r="H1478" s="309" t="s">
        <v>5290</v>
      </c>
      <c r="I1478" s="309" t="s">
        <v>2432</v>
      </c>
      <c r="J1478" s="309" t="s">
        <v>15063</v>
      </c>
      <c r="K1478" s="310">
        <v>2.4207067999999987</v>
      </c>
      <c r="L1478" s="310">
        <v>2.2280248399999998</v>
      </c>
      <c r="M1478" s="310">
        <f>VLOOKUP(H1478,'Details of Feeder LEvel'!H:N,7,FALSE)</f>
        <v>0</v>
      </c>
      <c r="N1478" s="310">
        <f t="shared" si="23"/>
        <v>7.9597396925558703</v>
      </c>
      <c r="O1478" s="310">
        <v>7.9597396925558677</v>
      </c>
      <c r="P1478" s="309" t="s">
        <v>15063</v>
      </c>
      <c r="Q1478" s="311"/>
    </row>
    <row r="1479" spans="1:17" s="312" customFormat="1" x14ac:dyDescent="0.3">
      <c r="A1479" s="307">
        <v>1476</v>
      </c>
      <c r="B1479" s="308" t="s">
        <v>5252</v>
      </c>
      <c r="C1479" s="308" t="s">
        <v>2393</v>
      </c>
      <c r="D1479" s="308" t="s">
        <v>2393</v>
      </c>
      <c r="E1479" s="308" t="s">
        <v>14755</v>
      </c>
      <c r="F1479" s="309" t="s">
        <v>5283</v>
      </c>
      <c r="G1479" s="309" t="s">
        <v>5291</v>
      </c>
      <c r="H1479" s="309" t="s">
        <v>5292</v>
      </c>
      <c r="I1479" s="309" t="s">
        <v>2405</v>
      </c>
      <c r="J1479" s="309" t="s">
        <v>15063</v>
      </c>
      <c r="K1479" s="310">
        <v>2.8097000000000043</v>
      </c>
      <c r="L1479" s="310">
        <v>2.5804087999999998</v>
      </c>
      <c r="M1479" s="310">
        <f>VLOOKUP(H1479,'Details of Feeder LEvel'!H:N,7,FALSE)</f>
        <v>0</v>
      </c>
      <c r="N1479" s="310">
        <f t="shared" si="23"/>
        <v>8.1607004306511062</v>
      </c>
      <c r="O1479" s="310">
        <v>16.239341099008797</v>
      </c>
      <c r="P1479" s="309" t="s">
        <v>15063</v>
      </c>
      <c r="Q1479" s="311"/>
    </row>
    <row r="1480" spans="1:17" s="312" customFormat="1" x14ac:dyDescent="0.3">
      <c r="A1480" s="307">
        <v>1477</v>
      </c>
      <c r="B1480" s="308" t="s">
        <v>5252</v>
      </c>
      <c r="C1480" s="308" t="s">
        <v>2393</v>
      </c>
      <c r="D1480" s="308" t="s">
        <v>2393</v>
      </c>
      <c r="E1480" s="308" t="s">
        <v>14755</v>
      </c>
      <c r="F1480" s="309" t="s">
        <v>5293</v>
      </c>
      <c r="G1480" s="309" t="s">
        <v>5294</v>
      </c>
      <c r="H1480" s="309" t="s">
        <v>5295</v>
      </c>
      <c r="I1480" s="309" t="s">
        <v>2405</v>
      </c>
      <c r="J1480" s="309" t="s">
        <v>15063</v>
      </c>
      <c r="K1480" s="310">
        <v>0.86480000000000024</v>
      </c>
      <c r="L1480" s="310">
        <v>0.80798344999999994</v>
      </c>
      <c r="M1480" s="310">
        <f>VLOOKUP(H1480,'Details of Feeder LEvel'!H:N,7,FALSE)</f>
        <v>0</v>
      </c>
      <c r="N1480" s="310">
        <f t="shared" si="23"/>
        <v>6.5699063367252872</v>
      </c>
      <c r="O1480" s="310">
        <v>6.5997481985440416</v>
      </c>
      <c r="P1480" s="309" t="s">
        <v>15063</v>
      </c>
      <c r="Q1480" s="311"/>
    </row>
    <row r="1481" spans="1:17" s="312" customFormat="1" x14ac:dyDescent="0.3">
      <c r="A1481" s="307">
        <v>1478</v>
      </c>
      <c r="B1481" s="308" t="s">
        <v>5252</v>
      </c>
      <c r="C1481" s="308" t="s">
        <v>1373</v>
      </c>
      <c r="D1481" s="308" t="s">
        <v>1445</v>
      </c>
      <c r="E1481" s="308" t="s">
        <v>14757</v>
      </c>
      <c r="F1481" s="309" t="s">
        <v>5296</v>
      </c>
      <c r="G1481" s="309" t="s">
        <v>5297</v>
      </c>
      <c r="H1481" s="309" t="s">
        <v>5298</v>
      </c>
      <c r="I1481" s="309" t="s">
        <v>2414</v>
      </c>
      <c r="J1481" s="309" t="s">
        <v>15063</v>
      </c>
      <c r="K1481" s="310">
        <v>2.5858599999999998</v>
      </c>
      <c r="L1481" s="310">
        <v>2.4159312499999999</v>
      </c>
      <c r="M1481" s="310">
        <f>VLOOKUP(H1481,'Details of Feeder LEvel'!H:N,7,FALSE)</f>
        <v>0</v>
      </c>
      <c r="N1481" s="310">
        <f t="shared" si="23"/>
        <v>6.5714597851391794</v>
      </c>
      <c r="O1481" s="310">
        <v>7.9216962737853063</v>
      </c>
      <c r="P1481" s="309" t="s">
        <v>15063</v>
      </c>
      <c r="Q1481" s="311"/>
    </row>
    <row r="1482" spans="1:17" s="312" customFormat="1" x14ac:dyDescent="0.3">
      <c r="A1482" s="307">
        <v>1479</v>
      </c>
      <c r="B1482" s="308" t="s">
        <v>5252</v>
      </c>
      <c r="C1482" s="308" t="s">
        <v>1373</v>
      </c>
      <c r="D1482" s="308" t="s">
        <v>1445</v>
      </c>
      <c r="E1482" s="308" t="s">
        <v>14757</v>
      </c>
      <c r="F1482" s="309" t="s">
        <v>5296</v>
      </c>
      <c r="G1482" s="309" t="s">
        <v>5299</v>
      </c>
      <c r="H1482" s="309" t="s">
        <v>5300</v>
      </c>
      <c r="I1482" s="309" t="s">
        <v>2405</v>
      </c>
      <c r="J1482" s="309" t="s">
        <v>15063</v>
      </c>
      <c r="K1482" s="310">
        <v>1.5769600000000015</v>
      </c>
      <c r="L1482" s="310">
        <v>1.44002177</v>
      </c>
      <c r="M1482" s="310">
        <f>VLOOKUP(H1482,'Details of Feeder LEvel'!H:N,7,FALSE)</f>
        <v>0</v>
      </c>
      <c r="N1482" s="310">
        <f t="shared" si="23"/>
        <v>8.6836844308036572</v>
      </c>
      <c r="O1482" s="310">
        <v>13.767183495803382</v>
      </c>
      <c r="P1482" s="309" t="s">
        <v>15063</v>
      </c>
      <c r="Q1482" s="311"/>
    </row>
    <row r="1483" spans="1:17" s="312" customFormat="1" x14ac:dyDescent="0.3">
      <c r="A1483" s="307">
        <v>1480</v>
      </c>
      <c r="B1483" s="308" t="s">
        <v>5252</v>
      </c>
      <c r="C1483" s="308" t="s">
        <v>1373</v>
      </c>
      <c r="D1483" s="308" t="s">
        <v>1445</v>
      </c>
      <c r="E1483" s="308" t="s">
        <v>14757</v>
      </c>
      <c r="F1483" s="309" t="s">
        <v>5296</v>
      </c>
      <c r="G1483" s="309" t="s">
        <v>5301</v>
      </c>
      <c r="H1483" s="309" t="s">
        <v>5302</v>
      </c>
      <c r="I1483" s="309" t="s">
        <v>2405</v>
      </c>
      <c r="J1483" s="309" t="s">
        <v>15063</v>
      </c>
      <c r="K1483" s="310">
        <v>1.1303399999999999</v>
      </c>
      <c r="L1483" s="310">
        <v>1.0389769</v>
      </c>
      <c r="M1483" s="310">
        <f>VLOOKUP(H1483,'Details of Feeder LEvel'!H:N,7,FALSE)</f>
        <v>0</v>
      </c>
      <c r="N1483" s="310">
        <f t="shared" si="23"/>
        <v>8.0827980961480552</v>
      </c>
      <c r="O1483" s="310">
        <v>13.945702531401327</v>
      </c>
      <c r="P1483" s="309" t="s">
        <v>15063</v>
      </c>
      <c r="Q1483" s="311"/>
    </row>
    <row r="1484" spans="1:17" s="312" customFormat="1" x14ac:dyDescent="0.3">
      <c r="A1484" s="307">
        <v>1481</v>
      </c>
      <c r="B1484" s="308" t="s">
        <v>5252</v>
      </c>
      <c r="C1484" s="308" t="s">
        <v>1373</v>
      </c>
      <c r="D1484" s="308" t="s">
        <v>1445</v>
      </c>
      <c r="E1484" s="308" t="s">
        <v>14757</v>
      </c>
      <c r="F1484" s="309" t="s">
        <v>5303</v>
      </c>
      <c r="G1484" s="309" t="s">
        <v>5304</v>
      </c>
      <c r="H1484" s="309" t="s">
        <v>5305</v>
      </c>
      <c r="I1484" s="309" t="s">
        <v>2405</v>
      </c>
      <c r="J1484" s="309" t="s">
        <v>15063</v>
      </c>
      <c r="K1484" s="310">
        <v>2.6352000000000002</v>
      </c>
      <c r="L1484" s="310">
        <v>2.4643770200000001</v>
      </c>
      <c r="M1484" s="310">
        <f>VLOOKUP(H1484,'Details of Feeder LEvel'!H:N,7,FALSE)</f>
        <v>0</v>
      </c>
      <c r="N1484" s="310">
        <f t="shared" si="23"/>
        <v>6.4823535215543435</v>
      </c>
      <c r="O1484" s="310">
        <v>9.2871960381738621</v>
      </c>
      <c r="P1484" s="309" t="s">
        <v>15063</v>
      </c>
      <c r="Q1484" s="311"/>
    </row>
    <row r="1485" spans="1:17" s="312" customFormat="1" x14ac:dyDescent="0.3">
      <c r="A1485" s="307">
        <v>1482</v>
      </c>
      <c r="B1485" s="308" t="s">
        <v>5252</v>
      </c>
      <c r="C1485" s="308" t="s">
        <v>1373</v>
      </c>
      <c r="D1485" s="308" t="s">
        <v>1445</v>
      </c>
      <c r="E1485" s="308" t="s">
        <v>14757</v>
      </c>
      <c r="F1485" s="309" t="s">
        <v>5303</v>
      </c>
      <c r="G1485" s="309" t="s">
        <v>5306</v>
      </c>
      <c r="H1485" s="309" t="s">
        <v>5307</v>
      </c>
      <c r="I1485" s="309" t="s">
        <v>2405</v>
      </c>
      <c r="J1485" s="309" t="s">
        <v>15063</v>
      </c>
      <c r="K1485" s="310">
        <v>3.6872000000000025</v>
      </c>
      <c r="L1485" s="310">
        <v>3.4135155499999996</v>
      </c>
      <c r="M1485" s="310">
        <f>VLOOKUP(H1485,'Details of Feeder LEvel'!H:N,7,FALSE)</f>
        <v>0</v>
      </c>
      <c r="N1485" s="310">
        <f t="shared" si="23"/>
        <v>7.4225550553266073</v>
      </c>
      <c r="O1485" s="310">
        <v>13.791629375249382</v>
      </c>
      <c r="P1485" s="309" t="s">
        <v>15063</v>
      </c>
      <c r="Q1485" s="311"/>
    </row>
    <row r="1486" spans="1:17" s="312" customFormat="1" x14ac:dyDescent="0.3">
      <c r="A1486" s="307">
        <v>1483</v>
      </c>
      <c r="B1486" s="308" t="s">
        <v>5252</v>
      </c>
      <c r="C1486" s="308" t="s">
        <v>1373</v>
      </c>
      <c r="D1486" s="308" t="s">
        <v>1445</v>
      </c>
      <c r="E1486" s="308" t="s">
        <v>14757</v>
      </c>
      <c r="F1486" s="309" t="s">
        <v>5303</v>
      </c>
      <c r="G1486" s="309" t="s">
        <v>5308</v>
      </c>
      <c r="H1486" s="309" t="s">
        <v>5309</v>
      </c>
      <c r="I1486" s="309" t="s">
        <v>2405</v>
      </c>
      <c r="J1486" s="309" t="s">
        <v>15063</v>
      </c>
      <c r="K1486" s="310">
        <v>1.2984000000000002</v>
      </c>
      <c r="L1486" s="310">
        <v>1.195662</v>
      </c>
      <c r="M1486" s="310">
        <f>VLOOKUP(H1486,'Details of Feeder LEvel'!H:N,7,FALSE)</f>
        <v>0</v>
      </c>
      <c r="N1486" s="310">
        <f t="shared" si="23"/>
        <v>7.9126617375231207</v>
      </c>
      <c r="O1486" s="310">
        <v>19.030762005249578</v>
      </c>
      <c r="P1486" s="309" t="s">
        <v>15063</v>
      </c>
      <c r="Q1486" s="311"/>
    </row>
    <row r="1487" spans="1:17" s="312" customFormat="1" x14ac:dyDescent="0.3">
      <c r="A1487" s="307">
        <v>1484</v>
      </c>
      <c r="B1487" s="308" t="s">
        <v>5252</v>
      </c>
      <c r="C1487" s="308" t="s">
        <v>1373</v>
      </c>
      <c r="D1487" s="308" t="s">
        <v>2395</v>
      </c>
      <c r="E1487" s="308" t="s">
        <v>14758</v>
      </c>
      <c r="F1487" s="309" t="s">
        <v>5310</v>
      </c>
      <c r="G1487" s="309" t="s">
        <v>5312</v>
      </c>
      <c r="H1487" s="309" t="s">
        <v>5313</v>
      </c>
      <c r="I1487" s="309" t="s">
        <v>2405</v>
      </c>
      <c r="J1487" s="309" t="s">
        <v>15063</v>
      </c>
      <c r="K1487" s="310">
        <v>2.6487579999999986</v>
      </c>
      <c r="L1487" s="310">
        <v>2.4238279800039999</v>
      </c>
      <c r="M1487" s="310">
        <f>VLOOKUP(H1487,'Details of Feeder LEvel'!H:N,7,FALSE)</f>
        <v>0</v>
      </c>
      <c r="N1487" s="310">
        <f t="shared" si="23"/>
        <v>8.4919052626173794</v>
      </c>
      <c r="O1487" s="310">
        <v>8.491905262617383</v>
      </c>
      <c r="P1487" s="309" t="s">
        <v>15063</v>
      </c>
      <c r="Q1487" s="311"/>
    </row>
    <row r="1488" spans="1:17" s="312" customFormat="1" x14ac:dyDescent="0.3">
      <c r="A1488" s="307">
        <v>1485</v>
      </c>
      <c r="B1488" s="308" t="s">
        <v>5252</v>
      </c>
      <c r="C1488" s="308" t="s">
        <v>1373</v>
      </c>
      <c r="D1488" s="308" t="s">
        <v>2395</v>
      </c>
      <c r="E1488" s="308" t="s">
        <v>14758</v>
      </c>
      <c r="F1488" s="309" t="s">
        <v>5310</v>
      </c>
      <c r="G1488" s="309" t="s">
        <v>5314</v>
      </c>
      <c r="H1488" s="309" t="s">
        <v>5315</v>
      </c>
      <c r="I1488" s="309" t="s">
        <v>2405</v>
      </c>
      <c r="J1488" s="309" t="s">
        <v>15063</v>
      </c>
      <c r="K1488" s="310">
        <v>2.59788</v>
      </c>
      <c r="L1488" s="310">
        <v>2.3863817099959999</v>
      </c>
      <c r="M1488" s="310">
        <f>VLOOKUP(H1488,'Details of Feeder LEvel'!H:N,7,FALSE)</f>
        <v>0</v>
      </c>
      <c r="N1488" s="310">
        <f t="shared" si="23"/>
        <v>8.1411878148336374</v>
      </c>
      <c r="O1488" s="310">
        <v>8.1411878148336498</v>
      </c>
      <c r="P1488" s="309" t="s">
        <v>15063</v>
      </c>
      <c r="Q1488" s="311"/>
    </row>
    <row r="1489" spans="1:17" s="312" customFormat="1" x14ac:dyDescent="0.3">
      <c r="A1489" s="307">
        <v>1486</v>
      </c>
      <c r="B1489" s="308" t="s">
        <v>5252</v>
      </c>
      <c r="C1489" s="308" t="s">
        <v>1373</v>
      </c>
      <c r="D1489" s="308" t="s">
        <v>2395</v>
      </c>
      <c r="E1489" s="308" t="s">
        <v>14758</v>
      </c>
      <c r="F1489" s="309" t="s">
        <v>5310</v>
      </c>
      <c r="G1489" s="309" t="s">
        <v>5318</v>
      </c>
      <c r="H1489" s="309" t="s">
        <v>5319</v>
      </c>
      <c r="I1489" s="309" t="s">
        <v>2405</v>
      </c>
      <c r="J1489" s="309" t="s">
        <v>15063</v>
      </c>
      <c r="K1489" s="310">
        <v>2.4362419999999991</v>
      </c>
      <c r="L1489" s="310">
        <v>2.2281451599659996</v>
      </c>
      <c r="M1489" s="310">
        <f>VLOOKUP(H1489,'Details of Feeder LEvel'!H:N,7,FALSE)</f>
        <v>0.81023800000000001</v>
      </c>
      <c r="N1489" s="310">
        <f t="shared" si="23"/>
        <v>8.5417146586422703</v>
      </c>
      <c r="O1489" s="310">
        <v>26.895781375691875</v>
      </c>
      <c r="P1489" s="309" t="s">
        <v>15063</v>
      </c>
      <c r="Q1489" s="311"/>
    </row>
    <row r="1490" spans="1:17" s="312" customFormat="1" x14ac:dyDescent="0.3">
      <c r="A1490" s="307">
        <v>1487</v>
      </c>
      <c r="B1490" s="308" t="s">
        <v>5252</v>
      </c>
      <c r="C1490" s="308" t="s">
        <v>1373</v>
      </c>
      <c r="D1490" s="308" t="s">
        <v>2395</v>
      </c>
      <c r="E1490" s="308" t="s">
        <v>14758</v>
      </c>
      <c r="F1490" s="309" t="s">
        <v>5310</v>
      </c>
      <c r="G1490" s="309" t="s">
        <v>14759</v>
      </c>
      <c r="H1490" s="309" t="s">
        <v>5323</v>
      </c>
      <c r="I1490" s="309" t="s">
        <v>2405</v>
      </c>
      <c r="J1490" s="309" t="s">
        <v>15063</v>
      </c>
      <c r="K1490" s="310">
        <v>0.77054000000000034</v>
      </c>
      <c r="L1490" s="310">
        <v>0.7055245</v>
      </c>
      <c r="M1490" s="310">
        <f>VLOOKUP(H1490,'Details of Feeder LEvel'!H:N,7,FALSE)</f>
        <v>0</v>
      </c>
      <c r="N1490" s="310">
        <f t="shared" si="23"/>
        <v>8.4376541127002245</v>
      </c>
      <c r="O1490" s="310">
        <v>14.241496592700731</v>
      </c>
      <c r="P1490" s="309" t="s">
        <v>15063</v>
      </c>
      <c r="Q1490" s="311"/>
    </row>
    <row r="1491" spans="1:17" s="312" customFormat="1" x14ac:dyDescent="0.3">
      <c r="A1491" s="307">
        <v>1488</v>
      </c>
      <c r="B1491" s="308" t="s">
        <v>5271</v>
      </c>
      <c r="C1491" s="308" t="s">
        <v>2396</v>
      </c>
      <c r="D1491" s="308" t="s">
        <v>1377</v>
      </c>
      <c r="E1491" s="308" t="s">
        <v>14760</v>
      </c>
      <c r="F1491" s="309" t="s">
        <v>5324</v>
      </c>
      <c r="G1491" s="309" t="s">
        <v>5325</v>
      </c>
      <c r="H1491" s="309" t="s">
        <v>5326</v>
      </c>
      <c r="I1491" s="309" t="s">
        <v>2405</v>
      </c>
      <c r="J1491" s="309" t="s">
        <v>15063</v>
      </c>
      <c r="K1491" s="310">
        <v>0.82171999999999967</v>
      </c>
      <c r="L1491" s="310">
        <v>0.74904300000000001</v>
      </c>
      <c r="M1491" s="310">
        <f>VLOOKUP(H1491,'Details of Feeder LEvel'!H:N,7,FALSE)</f>
        <v>0</v>
      </c>
      <c r="N1491" s="310">
        <f t="shared" si="23"/>
        <v>8.844496908922709</v>
      </c>
      <c r="O1491" s="310">
        <v>26.191234985405842</v>
      </c>
      <c r="P1491" s="309" t="s">
        <v>15063</v>
      </c>
      <c r="Q1491" s="311"/>
    </row>
    <row r="1492" spans="1:17" s="312" customFormat="1" x14ac:dyDescent="0.3">
      <c r="A1492" s="307">
        <v>1489</v>
      </c>
      <c r="B1492" s="308" t="s">
        <v>5271</v>
      </c>
      <c r="C1492" s="308" t="s">
        <v>2396</v>
      </c>
      <c r="D1492" s="308" t="s">
        <v>1377</v>
      </c>
      <c r="E1492" s="308" t="s">
        <v>14760</v>
      </c>
      <c r="F1492" s="309" t="s">
        <v>5324</v>
      </c>
      <c r="G1492" s="309" t="s">
        <v>5327</v>
      </c>
      <c r="H1492" s="309" t="s">
        <v>5328</v>
      </c>
      <c r="I1492" s="309" t="s">
        <v>2405</v>
      </c>
      <c r="J1492" s="309" t="s">
        <v>15063</v>
      </c>
      <c r="K1492" s="310">
        <v>1.9741199999999992</v>
      </c>
      <c r="L1492" s="310">
        <v>1.8044944999999999</v>
      </c>
      <c r="M1492" s="310">
        <f>VLOOKUP(H1492,'Details of Feeder LEvel'!H:N,7,FALSE)</f>
        <v>0</v>
      </c>
      <c r="N1492" s="310">
        <f t="shared" si="23"/>
        <v>8.5924614511782149</v>
      </c>
      <c r="O1492" s="310">
        <v>8.5924614511782025</v>
      </c>
      <c r="P1492" s="309" t="s">
        <v>15063</v>
      </c>
      <c r="Q1492" s="311"/>
    </row>
    <row r="1493" spans="1:17" s="312" customFormat="1" x14ac:dyDescent="0.3">
      <c r="A1493" s="307">
        <v>1490</v>
      </c>
      <c r="B1493" s="308" t="s">
        <v>5271</v>
      </c>
      <c r="C1493" s="308" t="s">
        <v>2396</v>
      </c>
      <c r="D1493" s="308" t="s">
        <v>1377</v>
      </c>
      <c r="E1493" s="308" t="s">
        <v>14760</v>
      </c>
      <c r="F1493" s="309" t="s">
        <v>5324</v>
      </c>
      <c r="G1493" s="309" t="s">
        <v>5329</v>
      </c>
      <c r="H1493" s="309" t="s">
        <v>5330</v>
      </c>
      <c r="I1493" s="309" t="s">
        <v>2405</v>
      </c>
      <c r="J1493" s="309" t="s">
        <v>15063</v>
      </c>
      <c r="K1493" s="310">
        <v>2.0263800000000001</v>
      </c>
      <c r="L1493" s="310">
        <v>1.857145</v>
      </c>
      <c r="M1493" s="310">
        <f>VLOOKUP(H1493,'Details of Feeder LEvel'!H:N,7,FALSE)</f>
        <v>0</v>
      </c>
      <c r="N1493" s="310">
        <f t="shared" si="23"/>
        <v>8.3515924949910687</v>
      </c>
      <c r="O1493" s="310">
        <v>8.3515924949910776</v>
      </c>
      <c r="P1493" s="309" t="s">
        <v>15063</v>
      </c>
      <c r="Q1493" s="311"/>
    </row>
    <row r="1494" spans="1:17" s="312" customFormat="1" x14ac:dyDescent="0.3">
      <c r="A1494" s="307">
        <v>1491</v>
      </c>
      <c r="B1494" s="308" t="s">
        <v>5271</v>
      </c>
      <c r="C1494" s="308" t="s">
        <v>2396</v>
      </c>
      <c r="D1494" s="308" t="s">
        <v>1377</v>
      </c>
      <c r="E1494" s="308" t="s">
        <v>14760</v>
      </c>
      <c r="F1494" s="309" t="s">
        <v>5331</v>
      </c>
      <c r="G1494" s="309" t="s">
        <v>5332</v>
      </c>
      <c r="H1494" s="309" t="s">
        <v>5333</v>
      </c>
      <c r="I1494" s="309" t="s">
        <v>2405</v>
      </c>
      <c r="J1494" s="309" t="s">
        <v>15063</v>
      </c>
      <c r="K1494" s="310">
        <v>1.9877599999999995</v>
      </c>
      <c r="L1494" s="310">
        <v>1.8408495</v>
      </c>
      <c r="M1494" s="310">
        <f>VLOOKUP(H1494,'Details of Feeder LEvel'!H:N,7,FALSE)</f>
        <v>0</v>
      </c>
      <c r="N1494" s="310">
        <f t="shared" si="23"/>
        <v>7.3907564293475838</v>
      </c>
      <c r="O1494" s="310">
        <v>8.512289140014639</v>
      </c>
      <c r="P1494" s="309" t="s">
        <v>15063</v>
      </c>
      <c r="Q1494" s="311"/>
    </row>
    <row r="1495" spans="1:17" s="312" customFormat="1" x14ac:dyDescent="0.3">
      <c r="A1495" s="307">
        <v>1492</v>
      </c>
      <c r="B1495" s="308" t="s">
        <v>5271</v>
      </c>
      <c r="C1495" s="308" t="s">
        <v>2396</v>
      </c>
      <c r="D1495" s="308" t="s">
        <v>1377</v>
      </c>
      <c r="E1495" s="308" t="s">
        <v>14760</v>
      </c>
      <c r="F1495" s="309" t="s">
        <v>5331</v>
      </c>
      <c r="G1495" s="309" t="s">
        <v>5334</v>
      </c>
      <c r="H1495" s="309" t="s">
        <v>5335</v>
      </c>
      <c r="I1495" s="309" t="s">
        <v>2405</v>
      </c>
      <c r="J1495" s="309" t="s">
        <v>15063</v>
      </c>
      <c r="K1495" s="310">
        <v>1.2037799999999999</v>
      </c>
      <c r="L1495" s="310">
        <v>1.1216461000000002</v>
      </c>
      <c r="M1495" s="310">
        <f>VLOOKUP(H1495,'Details of Feeder LEvel'!H:N,7,FALSE)</f>
        <v>0</v>
      </c>
      <c r="N1495" s="310">
        <f t="shared" si="23"/>
        <v>6.8229992191263893</v>
      </c>
      <c r="O1495" s="310">
        <v>6.8229992191263911</v>
      </c>
      <c r="P1495" s="309" t="s">
        <v>15063</v>
      </c>
      <c r="Q1495" s="311"/>
    </row>
    <row r="1496" spans="1:17" s="312" customFormat="1" x14ac:dyDescent="0.3">
      <c r="A1496" s="307">
        <v>1493</v>
      </c>
      <c r="B1496" s="308" t="s">
        <v>5271</v>
      </c>
      <c r="C1496" s="308" t="s">
        <v>2396</v>
      </c>
      <c r="D1496" s="308" t="s">
        <v>1377</v>
      </c>
      <c r="E1496" s="308" t="s">
        <v>14760</v>
      </c>
      <c r="F1496" s="309" t="s">
        <v>5331</v>
      </c>
      <c r="G1496" s="309" t="s">
        <v>5336</v>
      </c>
      <c r="H1496" s="309" t="s">
        <v>14761</v>
      </c>
      <c r="I1496" s="309" t="s">
        <v>2432</v>
      </c>
      <c r="J1496" s="309" t="s">
        <v>15063</v>
      </c>
      <c r="K1496" s="310">
        <v>2.1180200000000013</v>
      </c>
      <c r="L1496" s="310">
        <v>1.9230261899999999</v>
      </c>
      <c r="M1496" s="310">
        <f>VLOOKUP(H1496,'Details of Feeder LEvel'!H:N,7,FALSE)</f>
        <v>0</v>
      </c>
      <c r="N1496" s="310">
        <f t="shared" si="23"/>
        <v>9.2064196749795268</v>
      </c>
      <c r="O1496" s="310">
        <v>33.481854741816022</v>
      </c>
      <c r="P1496" s="309" t="s">
        <v>15063</v>
      </c>
      <c r="Q1496" s="311"/>
    </row>
    <row r="1497" spans="1:17" s="312" customFormat="1" x14ac:dyDescent="0.3">
      <c r="A1497" s="307">
        <v>1494</v>
      </c>
      <c r="B1497" s="308" t="s">
        <v>5271</v>
      </c>
      <c r="C1497" s="308" t="s">
        <v>2396</v>
      </c>
      <c r="D1497" s="308" t="s">
        <v>1377</v>
      </c>
      <c r="E1497" s="308" t="s">
        <v>14760</v>
      </c>
      <c r="F1497" s="309" t="s">
        <v>5331</v>
      </c>
      <c r="G1497" s="309" t="s">
        <v>5339</v>
      </c>
      <c r="H1497" s="309" t="s">
        <v>5340</v>
      </c>
      <c r="I1497" s="309" t="s">
        <v>2405</v>
      </c>
      <c r="J1497" s="309" t="s">
        <v>15063</v>
      </c>
      <c r="K1497" s="310">
        <v>3.0904199999999991</v>
      </c>
      <c r="L1497" s="310">
        <v>2.8641424999999998</v>
      </c>
      <c r="M1497" s="310">
        <f>VLOOKUP(H1497,'Details of Feeder LEvel'!H:N,7,FALSE)</f>
        <v>0</v>
      </c>
      <c r="N1497" s="310">
        <f t="shared" si="23"/>
        <v>7.3219012302534709</v>
      </c>
      <c r="O1497" s="310">
        <v>7.3219012302534807</v>
      </c>
      <c r="P1497" s="309" t="s">
        <v>15063</v>
      </c>
      <c r="Q1497" s="311"/>
    </row>
    <row r="1498" spans="1:17" s="312" customFormat="1" x14ac:dyDescent="0.3">
      <c r="A1498" s="307">
        <v>1495</v>
      </c>
      <c r="B1498" s="308" t="s">
        <v>5271</v>
      </c>
      <c r="C1498" s="308" t="s">
        <v>2396</v>
      </c>
      <c r="D1498" s="308" t="s">
        <v>2396</v>
      </c>
      <c r="E1498" s="308" t="s">
        <v>14762</v>
      </c>
      <c r="F1498" s="309" t="s">
        <v>5341</v>
      </c>
      <c r="G1498" s="309" t="s">
        <v>5342</v>
      </c>
      <c r="H1498" s="309" t="s">
        <v>5343</v>
      </c>
      <c r="I1498" s="309" t="s">
        <v>2405</v>
      </c>
      <c r="J1498" s="309" t="s">
        <v>15063</v>
      </c>
      <c r="K1498" s="310">
        <v>2.1248836999999998</v>
      </c>
      <c r="L1498" s="310">
        <v>1.961206</v>
      </c>
      <c r="M1498" s="310">
        <f>VLOOKUP(H1498,'Details of Feeder LEvel'!H:N,7,FALSE)</f>
        <v>9.8763000000001711E-3</v>
      </c>
      <c r="N1498" s="310">
        <f t="shared" si="23"/>
        <v>7.7029015752720875</v>
      </c>
      <c r="O1498" s="310">
        <v>11.274570096254832</v>
      </c>
      <c r="P1498" s="309" t="s">
        <v>15063</v>
      </c>
      <c r="Q1498" s="311"/>
    </row>
    <row r="1499" spans="1:17" s="312" customFormat="1" x14ac:dyDescent="0.3">
      <c r="A1499" s="307">
        <v>1496</v>
      </c>
      <c r="B1499" s="308" t="s">
        <v>5271</v>
      </c>
      <c r="C1499" s="308" t="s">
        <v>2396</v>
      </c>
      <c r="D1499" s="308" t="s">
        <v>2396</v>
      </c>
      <c r="E1499" s="308" t="s">
        <v>14762</v>
      </c>
      <c r="F1499" s="309" t="s">
        <v>5341</v>
      </c>
      <c r="G1499" s="309" t="s">
        <v>5344</v>
      </c>
      <c r="H1499" s="309" t="s">
        <v>5345</v>
      </c>
      <c r="I1499" s="309" t="s">
        <v>2405</v>
      </c>
      <c r="J1499" s="309" t="s">
        <v>15063</v>
      </c>
      <c r="K1499" s="310">
        <v>2.7356188000000006</v>
      </c>
      <c r="L1499" s="310">
        <v>2.548918</v>
      </c>
      <c r="M1499" s="310">
        <f>VLOOKUP(H1499,'Details of Feeder LEvel'!H:N,7,FALSE)</f>
        <v>6.248499999998991E-4</v>
      </c>
      <c r="N1499" s="310">
        <f t="shared" si="23"/>
        <v>6.8248105328125588</v>
      </c>
      <c r="O1499" s="310">
        <v>12.812454543825712</v>
      </c>
      <c r="P1499" s="309" t="s">
        <v>15063</v>
      </c>
      <c r="Q1499" s="311"/>
    </row>
    <row r="1500" spans="1:17" s="312" customFormat="1" x14ac:dyDescent="0.3">
      <c r="A1500" s="307">
        <v>1497</v>
      </c>
      <c r="B1500" s="308" t="s">
        <v>5271</v>
      </c>
      <c r="C1500" s="308" t="s">
        <v>2396</v>
      </c>
      <c r="D1500" s="308" t="s">
        <v>2396</v>
      </c>
      <c r="E1500" s="308" t="s">
        <v>14762</v>
      </c>
      <c r="F1500" s="309" t="s">
        <v>5341</v>
      </c>
      <c r="G1500" s="309" t="s">
        <v>5346</v>
      </c>
      <c r="H1500" s="309" t="s">
        <v>5347</v>
      </c>
      <c r="I1500" s="309" t="s">
        <v>2405</v>
      </c>
      <c r="J1500" s="309" t="s">
        <v>15063</v>
      </c>
      <c r="K1500" s="310">
        <v>1.5492599999999999</v>
      </c>
      <c r="L1500" s="310">
        <v>1.4306589999999999</v>
      </c>
      <c r="M1500" s="310">
        <f>VLOOKUP(H1500,'Details of Feeder LEvel'!H:N,7,FALSE)</f>
        <v>0</v>
      </c>
      <c r="N1500" s="310">
        <f t="shared" si="23"/>
        <v>7.6553322231258765</v>
      </c>
      <c r="O1500" s="310">
        <v>7.6553322231258765</v>
      </c>
      <c r="P1500" s="309" t="s">
        <v>15063</v>
      </c>
      <c r="Q1500" s="311"/>
    </row>
    <row r="1501" spans="1:17" s="312" customFormat="1" x14ac:dyDescent="0.3">
      <c r="A1501" s="307">
        <v>1498</v>
      </c>
      <c r="B1501" s="308" t="s">
        <v>5271</v>
      </c>
      <c r="C1501" s="308" t="s">
        <v>2396</v>
      </c>
      <c r="D1501" s="308" t="s">
        <v>2396</v>
      </c>
      <c r="E1501" s="308" t="s">
        <v>14762</v>
      </c>
      <c r="F1501" s="309" t="s">
        <v>5341</v>
      </c>
      <c r="G1501" s="309" t="s">
        <v>5348</v>
      </c>
      <c r="H1501" s="309" t="s">
        <v>5349</v>
      </c>
      <c r="I1501" s="309" t="s">
        <v>2405</v>
      </c>
      <c r="J1501" s="309" t="s">
        <v>15063</v>
      </c>
      <c r="K1501" s="310">
        <v>1.9216906000000002</v>
      </c>
      <c r="L1501" s="310">
        <v>1.7761591999999999</v>
      </c>
      <c r="M1501" s="310">
        <f>VLOOKUP(H1501,'Details of Feeder LEvel'!H:N,7,FALSE)</f>
        <v>6.094000000000932E-4</v>
      </c>
      <c r="N1501" s="310">
        <f t="shared" si="23"/>
        <v>7.5730921512547482</v>
      </c>
      <c r="O1501" s="310">
        <v>7.5730921512547456</v>
      </c>
      <c r="P1501" s="309" t="s">
        <v>15063</v>
      </c>
      <c r="Q1501" s="311"/>
    </row>
    <row r="1502" spans="1:17" s="312" customFormat="1" x14ac:dyDescent="0.3">
      <c r="A1502" s="307">
        <v>1499</v>
      </c>
      <c r="B1502" s="308" t="s">
        <v>5271</v>
      </c>
      <c r="C1502" s="308" t="s">
        <v>2396</v>
      </c>
      <c r="D1502" s="308" t="s">
        <v>2396</v>
      </c>
      <c r="E1502" s="308" t="s">
        <v>14762</v>
      </c>
      <c r="F1502" s="309" t="s">
        <v>5341</v>
      </c>
      <c r="G1502" s="309" t="s">
        <v>5350</v>
      </c>
      <c r="H1502" s="309" t="s">
        <v>5351</v>
      </c>
      <c r="I1502" s="309" t="s">
        <v>2414</v>
      </c>
      <c r="J1502" s="309" t="s">
        <v>15063</v>
      </c>
      <c r="K1502" s="310">
        <v>0.91184299999999996</v>
      </c>
      <c r="L1502" s="310">
        <v>0.84959099999999999</v>
      </c>
      <c r="M1502" s="310">
        <f>VLOOKUP(H1502,'Details of Feeder LEvel'!H:N,7,FALSE)</f>
        <v>2.4370000000000225E-3</v>
      </c>
      <c r="N1502" s="310">
        <f t="shared" si="23"/>
        <v>6.8270524640755017</v>
      </c>
      <c r="O1502" s="310">
        <v>6.8270524640755115</v>
      </c>
      <c r="P1502" s="309" t="s">
        <v>15063</v>
      </c>
      <c r="Q1502" s="311"/>
    </row>
    <row r="1503" spans="1:17" s="312" customFormat="1" x14ac:dyDescent="0.3">
      <c r="A1503" s="307">
        <v>1500</v>
      </c>
      <c r="B1503" s="308" t="s">
        <v>5271</v>
      </c>
      <c r="C1503" s="308" t="s">
        <v>2396</v>
      </c>
      <c r="D1503" s="308" t="s">
        <v>2396</v>
      </c>
      <c r="E1503" s="308" t="s">
        <v>14762</v>
      </c>
      <c r="F1503" s="309" t="s">
        <v>5341</v>
      </c>
      <c r="G1503" s="309" t="s">
        <v>5352</v>
      </c>
      <c r="H1503" s="309" t="s">
        <v>5353</v>
      </c>
      <c r="I1503" s="309" t="s">
        <v>2405</v>
      </c>
      <c r="J1503" s="309" t="s">
        <v>15063</v>
      </c>
      <c r="K1503" s="310">
        <v>2.4567609999999993</v>
      </c>
      <c r="L1503" s="310">
        <v>2.2521580000000001</v>
      </c>
      <c r="M1503" s="310">
        <f>VLOOKUP(H1503,'Details of Feeder LEvel'!H:N,7,FALSE)</f>
        <v>0</v>
      </c>
      <c r="N1503" s="310">
        <f t="shared" si="23"/>
        <v>8.3281605333200623</v>
      </c>
      <c r="O1503" s="310">
        <v>12.035199794144535</v>
      </c>
      <c r="P1503" s="309" t="s">
        <v>15063</v>
      </c>
      <c r="Q1503" s="311"/>
    </row>
    <row r="1504" spans="1:17" s="312" customFormat="1" x14ac:dyDescent="0.3">
      <c r="A1504" s="307">
        <v>1501</v>
      </c>
      <c r="B1504" s="308" t="s">
        <v>5271</v>
      </c>
      <c r="C1504" s="308" t="s">
        <v>2396</v>
      </c>
      <c r="D1504" s="308" t="s">
        <v>2396</v>
      </c>
      <c r="E1504" s="308" t="s">
        <v>14762</v>
      </c>
      <c r="F1504" s="309" t="s">
        <v>5341</v>
      </c>
      <c r="G1504" s="309" t="s">
        <v>5354</v>
      </c>
      <c r="H1504" s="309" t="s">
        <v>5355</v>
      </c>
      <c r="I1504" s="309" t="s">
        <v>2405</v>
      </c>
      <c r="J1504" s="309" t="s">
        <v>15063</v>
      </c>
      <c r="K1504" s="310">
        <v>1.1301369499999996</v>
      </c>
      <c r="L1504" s="310">
        <v>1.0613619999999999</v>
      </c>
      <c r="M1504" s="310">
        <f>VLOOKUP(H1504,'Details of Feeder LEvel'!H:N,7,FALSE)</f>
        <v>2.6736499999999719E-3</v>
      </c>
      <c r="N1504" s="310">
        <f t="shared" si="23"/>
        <v>6.0855412257779635</v>
      </c>
      <c r="O1504" s="310">
        <v>6.0855412257779795</v>
      </c>
      <c r="P1504" s="309" t="s">
        <v>15063</v>
      </c>
      <c r="Q1504" s="311"/>
    </row>
    <row r="1505" spans="1:17" s="312" customFormat="1" x14ac:dyDescent="0.3">
      <c r="A1505" s="307">
        <v>1502</v>
      </c>
      <c r="B1505" s="308" t="s">
        <v>5271</v>
      </c>
      <c r="C1505" s="308" t="s">
        <v>2396</v>
      </c>
      <c r="D1505" s="308" t="s">
        <v>2396</v>
      </c>
      <c r="E1505" s="308" t="s">
        <v>14762</v>
      </c>
      <c r="F1505" s="309" t="s">
        <v>5341</v>
      </c>
      <c r="G1505" s="309" t="s">
        <v>5356</v>
      </c>
      <c r="H1505" s="309" t="s">
        <v>5357</v>
      </c>
      <c r="I1505" s="309" t="s">
        <v>2405</v>
      </c>
      <c r="J1505" s="309" t="s">
        <v>15063</v>
      </c>
      <c r="K1505" s="310">
        <v>2.3796455999999995</v>
      </c>
      <c r="L1505" s="310">
        <v>2.2145730000000001</v>
      </c>
      <c r="M1505" s="310">
        <f>VLOOKUP(H1505,'Details of Feeder LEvel'!H:N,7,FALSE)</f>
        <v>0</v>
      </c>
      <c r="N1505" s="310">
        <f t="shared" si="23"/>
        <v>6.9368564798052024</v>
      </c>
      <c r="O1505" s="310">
        <v>6.9368564798051864</v>
      </c>
      <c r="P1505" s="309" t="s">
        <v>15063</v>
      </c>
      <c r="Q1505" s="311"/>
    </row>
    <row r="1506" spans="1:17" s="312" customFormat="1" x14ac:dyDescent="0.3">
      <c r="A1506" s="307">
        <v>1503</v>
      </c>
      <c r="B1506" s="308" t="s">
        <v>5271</v>
      </c>
      <c r="C1506" s="308" t="s">
        <v>2396</v>
      </c>
      <c r="D1506" s="308" t="s">
        <v>2396</v>
      </c>
      <c r="E1506" s="308" t="s">
        <v>14762</v>
      </c>
      <c r="F1506" s="309" t="s">
        <v>5341</v>
      </c>
      <c r="G1506" s="309" t="s">
        <v>5358</v>
      </c>
      <c r="H1506" s="309" t="s">
        <v>5359</v>
      </c>
      <c r="I1506" s="309" t="s">
        <v>2405</v>
      </c>
      <c r="J1506" s="309" t="s">
        <v>15063</v>
      </c>
      <c r="K1506" s="310">
        <v>2.1567437000000007</v>
      </c>
      <c r="L1506" s="310">
        <v>2.034014</v>
      </c>
      <c r="M1506" s="310">
        <f>VLOOKUP(H1506,'Details of Feeder LEvel'!H:N,7,FALSE)</f>
        <v>3.2567799999999814E-2</v>
      </c>
      <c r="N1506" s="310">
        <f t="shared" si="23"/>
        <v>5.6905092617171285</v>
      </c>
      <c r="O1506" s="310">
        <v>22.113537764835257</v>
      </c>
      <c r="P1506" s="309" t="s">
        <v>15063</v>
      </c>
      <c r="Q1506" s="311"/>
    </row>
    <row r="1507" spans="1:17" s="312" customFormat="1" x14ac:dyDescent="0.3">
      <c r="A1507" s="307">
        <v>1504</v>
      </c>
      <c r="B1507" s="308" t="s">
        <v>5271</v>
      </c>
      <c r="C1507" s="308" t="s">
        <v>2396</v>
      </c>
      <c r="D1507" s="308" t="s">
        <v>2396</v>
      </c>
      <c r="E1507" s="308" t="s">
        <v>14762</v>
      </c>
      <c r="F1507" s="309" t="s">
        <v>5341</v>
      </c>
      <c r="G1507" s="309" t="s">
        <v>5360</v>
      </c>
      <c r="H1507" s="309" t="s">
        <v>5361</v>
      </c>
      <c r="I1507" s="309" t="s">
        <v>2405</v>
      </c>
      <c r="J1507" s="309" t="s">
        <v>15063</v>
      </c>
      <c r="K1507" s="310">
        <v>0.77250000000000019</v>
      </c>
      <c r="L1507" s="310">
        <v>0.72371300000000005</v>
      </c>
      <c r="M1507" s="310">
        <f>VLOOKUP(H1507,'Details of Feeder LEvel'!H:N,7,FALSE)</f>
        <v>0</v>
      </c>
      <c r="N1507" s="310">
        <f t="shared" si="23"/>
        <v>6.3154692556634462</v>
      </c>
      <c r="O1507" s="310">
        <v>6.3154692556634417</v>
      </c>
      <c r="P1507" s="309" t="s">
        <v>15063</v>
      </c>
      <c r="Q1507" s="311"/>
    </row>
    <row r="1508" spans="1:17" s="312" customFormat="1" x14ac:dyDescent="0.3">
      <c r="A1508" s="307">
        <v>1505</v>
      </c>
      <c r="B1508" s="308" t="s">
        <v>5271</v>
      </c>
      <c r="C1508" s="308" t="s">
        <v>2396</v>
      </c>
      <c r="D1508" s="308" t="s">
        <v>2396</v>
      </c>
      <c r="E1508" s="308" t="s">
        <v>14762</v>
      </c>
      <c r="F1508" s="309" t="s">
        <v>5341</v>
      </c>
      <c r="G1508" s="309" t="s">
        <v>5362</v>
      </c>
      <c r="H1508" s="309" t="s">
        <v>5363</v>
      </c>
      <c r="I1508" s="309" t="s">
        <v>2405</v>
      </c>
      <c r="J1508" s="309" t="s">
        <v>15063</v>
      </c>
      <c r="K1508" s="310">
        <v>1.3870199999999999</v>
      </c>
      <c r="L1508" s="310">
        <v>1.2879970000000001</v>
      </c>
      <c r="M1508" s="310">
        <f>VLOOKUP(H1508,'Details of Feeder LEvel'!H:N,7,FALSE)</f>
        <v>0</v>
      </c>
      <c r="N1508" s="310">
        <f t="shared" si="23"/>
        <v>7.1392625917434405</v>
      </c>
      <c r="O1508" s="310">
        <v>7.1392625917434449</v>
      </c>
      <c r="P1508" s="309" t="s">
        <v>15063</v>
      </c>
      <c r="Q1508" s="311"/>
    </row>
    <row r="1509" spans="1:17" s="312" customFormat="1" x14ac:dyDescent="0.3">
      <c r="A1509" s="307">
        <v>1506</v>
      </c>
      <c r="B1509" s="308" t="s">
        <v>5271</v>
      </c>
      <c r="C1509" s="308" t="s">
        <v>2396</v>
      </c>
      <c r="D1509" s="308" t="s">
        <v>2396</v>
      </c>
      <c r="E1509" s="308" t="s">
        <v>14762</v>
      </c>
      <c r="F1509" s="309" t="s">
        <v>5341</v>
      </c>
      <c r="G1509" s="309" t="s">
        <v>5364</v>
      </c>
      <c r="H1509" s="309" t="s">
        <v>5365</v>
      </c>
      <c r="I1509" s="309" t="s">
        <v>2405</v>
      </c>
      <c r="J1509" s="309" t="s">
        <v>15063</v>
      </c>
      <c r="K1509" s="310">
        <v>1.1187184999999999</v>
      </c>
      <c r="L1509" s="310">
        <v>1.0785243</v>
      </c>
      <c r="M1509" s="310">
        <f>VLOOKUP(H1509,'Details of Feeder LEvel'!H:N,7,FALSE)</f>
        <v>1.3201500000000088E-2</v>
      </c>
      <c r="N1509" s="310">
        <f t="shared" si="23"/>
        <v>3.5928788162526994</v>
      </c>
      <c r="O1509" s="310">
        <v>89.809437458183922</v>
      </c>
      <c r="P1509" s="309" t="s">
        <v>15063</v>
      </c>
      <c r="Q1509" s="311"/>
    </row>
    <row r="1510" spans="1:17" s="312" customFormat="1" x14ac:dyDescent="0.3">
      <c r="A1510" s="307">
        <v>1507</v>
      </c>
      <c r="B1510" s="308" t="s">
        <v>5271</v>
      </c>
      <c r="C1510" s="308" t="s">
        <v>2396</v>
      </c>
      <c r="D1510" s="308" t="s">
        <v>2396</v>
      </c>
      <c r="E1510" s="308" t="s">
        <v>14762</v>
      </c>
      <c r="F1510" s="309" t="s">
        <v>5341</v>
      </c>
      <c r="G1510" s="309" t="s">
        <v>5366</v>
      </c>
      <c r="H1510" s="309" t="s">
        <v>5367</v>
      </c>
      <c r="I1510" s="309" t="s">
        <v>2405</v>
      </c>
      <c r="J1510" s="309" t="s">
        <v>15063</v>
      </c>
      <c r="K1510" s="310">
        <v>2.0883859</v>
      </c>
      <c r="L1510" s="310">
        <v>1.9545159999999999</v>
      </c>
      <c r="M1510" s="310">
        <f>VLOOKUP(H1510,'Details of Feeder LEvel'!H:N,7,FALSE)</f>
        <v>7.6929999999997278E-4</v>
      </c>
      <c r="N1510" s="310">
        <f t="shared" si="23"/>
        <v>6.4102089561129532</v>
      </c>
      <c r="O1510" s="310">
        <v>6.4102089561129505</v>
      </c>
      <c r="P1510" s="309" t="s">
        <v>15063</v>
      </c>
      <c r="Q1510" s="311"/>
    </row>
    <row r="1511" spans="1:17" s="312" customFormat="1" x14ac:dyDescent="0.3">
      <c r="A1511" s="307">
        <v>1508</v>
      </c>
      <c r="B1511" s="308" t="s">
        <v>5271</v>
      </c>
      <c r="C1511" s="308" t="s">
        <v>2396</v>
      </c>
      <c r="D1511" s="308" t="s">
        <v>2396</v>
      </c>
      <c r="E1511" s="308" t="s">
        <v>14762</v>
      </c>
      <c r="F1511" s="309" t="s">
        <v>5341</v>
      </c>
      <c r="G1511" s="309" t="s">
        <v>5368</v>
      </c>
      <c r="H1511" s="309" t="s">
        <v>5369</v>
      </c>
      <c r="I1511" s="309" t="s">
        <v>2405</v>
      </c>
      <c r="J1511" s="309" t="s">
        <v>15063</v>
      </c>
      <c r="K1511" s="310">
        <v>1.2778390000000002</v>
      </c>
      <c r="L1511" s="310">
        <v>1.2112794</v>
      </c>
      <c r="M1511" s="310">
        <f>VLOOKUP(H1511,'Details of Feeder LEvel'!H:N,7,FALSE)</f>
        <v>6.7900999999999989E-2</v>
      </c>
      <c r="N1511" s="310">
        <f t="shared" si="23"/>
        <v>5.2087626062438348</v>
      </c>
      <c r="O1511" s="310">
        <v>15.579728420323026</v>
      </c>
      <c r="P1511" s="309" t="s">
        <v>15063</v>
      </c>
      <c r="Q1511" s="311"/>
    </row>
    <row r="1512" spans="1:17" s="312" customFormat="1" x14ac:dyDescent="0.3">
      <c r="A1512" s="307">
        <v>1509</v>
      </c>
      <c r="B1512" s="308" t="s">
        <v>5271</v>
      </c>
      <c r="C1512" s="308" t="s">
        <v>2396</v>
      </c>
      <c r="D1512" s="308" t="s">
        <v>2396</v>
      </c>
      <c r="E1512" s="308" t="s">
        <v>14762</v>
      </c>
      <c r="F1512" s="309" t="s">
        <v>5341</v>
      </c>
      <c r="G1512" s="309" t="s">
        <v>5370</v>
      </c>
      <c r="H1512" s="309" t="s">
        <v>5371</v>
      </c>
      <c r="I1512" s="309" t="s">
        <v>2553</v>
      </c>
      <c r="J1512" s="309" t="s">
        <v>15063</v>
      </c>
      <c r="K1512" s="310">
        <v>1.1059999999999999E-2</v>
      </c>
      <c r="L1512" s="310">
        <v>1.061899E-2</v>
      </c>
      <c r="M1512" s="310">
        <f>VLOOKUP(H1512,'Details of Feeder LEvel'!H:N,7,FALSE)</f>
        <v>0</v>
      </c>
      <c r="N1512" s="310">
        <f t="shared" si="23"/>
        <v>3.9874321880650876</v>
      </c>
      <c r="O1512" s="310">
        <v>3.9874321880650876</v>
      </c>
      <c r="P1512" s="309" t="s">
        <v>15063</v>
      </c>
      <c r="Q1512" s="311"/>
    </row>
    <row r="1513" spans="1:17" s="312" customFormat="1" x14ac:dyDescent="0.3">
      <c r="A1513" s="307">
        <v>1510</v>
      </c>
      <c r="B1513" s="308" t="s">
        <v>5271</v>
      </c>
      <c r="C1513" s="308" t="s">
        <v>2396</v>
      </c>
      <c r="D1513" s="308" t="s">
        <v>2396</v>
      </c>
      <c r="E1513" s="308" t="s">
        <v>14762</v>
      </c>
      <c r="F1513" s="309" t="s">
        <v>5372</v>
      </c>
      <c r="G1513" s="309" t="s">
        <v>5373</v>
      </c>
      <c r="H1513" s="309" t="s">
        <v>5374</v>
      </c>
      <c r="I1513" s="309" t="s">
        <v>2405</v>
      </c>
      <c r="J1513" s="309" t="s">
        <v>15063</v>
      </c>
      <c r="K1513" s="310">
        <v>1.2657629999999997</v>
      </c>
      <c r="L1513" s="310">
        <v>1.184712</v>
      </c>
      <c r="M1513" s="310">
        <f>VLOOKUP(H1513,'Details of Feeder LEvel'!H:N,7,FALSE)</f>
        <v>0</v>
      </c>
      <c r="N1513" s="310">
        <f t="shared" si="23"/>
        <v>6.4033314293433907</v>
      </c>
      <c r="O1513" s="310">
        <v>6.4033314293433952</v>
      </c>
      <c r="P1513" s="309" t="s">
        <v>15063</v>
      </c>
      <c r="Q1513" s="311"/>
    </row>
    <row r="1514" spans="1:17" s="312" customFormat="1" x14ac:dyDescent="0.3">
      <c r="A1514" s="307">
        <v>1511</v>
      </c>
      <c r="B1514" s="308" t="s">
        <v>5271</v>
      </c>
      <c r="C1514" s="308" t="s">
        <v>2396</v>
      </c>
      <c r="D1514" s="308" t="s">
        <v>2396</v>
      </c>
      <c r="E1514" s="308" t="s">
        <v>14762</v>
      </c>
      <c r="F1514" s="309" t="s">
        <v>5372</v>
      </c>
      <c r="G1514" s="309" t="s">
        <v>5375</v>
      </c>
      <c r="H1514" s="309" t="s">
        <v>5376</v>
      </c>
      <c r="I1514" s="309" t="s">
        <v>3759</v>
      </c>
      <c r="J1514" s="309" t="s">
        <v>15063</v>
      </c>
      <c r="K1514" s="310">
        <v>0.76451999999999987</v>
      </c>
      <c r="L1514" s="310">
        <v>0.74049280000000006</v>
      </c>
      <c r="M1514" s="310">
        <f>VLOOKUP(H1514,'Details of Feeder LEvel'!H:N,7,FALSE)</f>
        <v>0</v>
      </c>
      <c r="N1514" s="310">
        <f t="shared" si="23"/>
        <v>3.1427823994139863</v>
      </c>
      <c r="O1514" s="310">
        <v>47.574621509568907</v>
      </c>
      <c r="P1514" s="309" t="s">
        <v>15063</v>
      </c>
      <c r="Q1514" s="311"/>
    </row>
    <row r="1515" spans="1:17" s="312" customFormat="1" x14ac:dyDescent="0.3">
      <c r="A1515" s="307">
        <v>1512</v>
      </c>
      <c r="B1515" s="308" t="s">
        <v>5271</v>
      </c>
      <c r="C1515" s="308" t="s">
        <v>2396</v>
      </c>
      <c r="D1515" s="308" t="s">
        <v>2396</v>
      </c>
      <c r="E1515" s="308" t="s">
        <v>14762</v>
      </c>
      <c r="F1515" s="309" t="s">
        <v>5372</v>
      </c>
      <c r="G1515" s="309" t="s">
        <v>5377</v>
      </c>
      <c r="H1515" s="309" t="s">
        <v>5378</v>
      </c>
      <c r="I1515" s="309" t="s">
        <v>2414</v>
      </c>
      <c r="J1515" s="309" t="s">
        <v>15063</v>
      </c>
      <c r="K1515" s="310">
        <v>1.9867889999999981</v>
      </c>
      <c r="L1515" s="310">
        <v>1.854428</v>
      </c>
      <c r="M1515" s="310">
        <f>VLOOKUP(H1515,'Details of Feeder LEvel'!H:N,7,FALSE)</f>
        <v>0</v>
      </c>
      <c r="N1515" s="310">
        <f t="shared" si="23"/>
        <v>6.6620562123103317</v>
      </c>
      <c r="O1515" s="310">
        <v>7.4324180704530391</v>
      </c>
      <c r="P1515" s="309" t="s">
        <v>15063</v>
      </c>
      <c r="Q1515" s="311"/>
    </row>
    <row r="1516" spans="1:17" s="312" customFormat="1" x14ac:dyDescent="0.3">
      <c r="A1516" s="307">
        <v>1513</v>
      </c>
      <c r="B1516" s="308" t="s">
        <v>5271</v>
      </c>
      <c r="C1516" s="308" t="s">
        <v>2396</v>
      </c>
      <c r="D1516" s="308" t="s">
        <v>2396</v>
      </c>
      <c r="E1516" s="308" t="s">
        <v>14762</v>
      </c>
      <c r="F1516" s="309" t="s">
        <v>5372</v>
      </c>
      <c r="G1516" s="309" t="s">
        <v>5379</v>
      </c>
      <c r="H1516" s="309" t="s">
        <v>5380</v>
      </c>
      <c r="I1516" s="309" t="s">
        <v>2405</v>
      </c>
      <c r="J1516" s="309" t="s">
        <v>15063</v>
      </c>
      <c r="K1516" s="310">
        <v>1.3291809999999997</v>
      </c>
      <c r="L1516" s="310">
        <v>1.2406098999999999</v>
      </c>
      <c r="M1516" s="310">
        <f>VLOOKUP(H1516,'Details of Feeder LEvel'!H:N,7,FALSE)</f>
        <v>0</v>
      </c>
      <c r="N1516" s="310">
        <f t="shared" si="23"/>
        <v>6.6635845682416317</v>
      </c>
      <c r="O1516" s="310">
        <v>6.6635845682416424</v>
      </c>
      <c r="P1516" s="309" t="s">
        <v>15063</v>
      </c>
      <c r="Q1516" s="311"/>
    </row>
    <row r="1517" spans="1:17" s="312" customFormat="1" x14ac:dyDescent="0.3">
      <c r="A1517" s="307">
        <v>1514</v>
      </c>
      <c r="B1517" s="308" t="s">
        <v>5271</v>
      </c>
      <c r="C1517" s="308" t="s">
        <v>2396</v>
      </c>
      <c r="D1517" s="308" t="s">
        <v>2396</v>
      </c>
      <c r="E1517" s="308" t="s">
        <v>14762</v>
      </c>
      <c r="F1517" s="309" t="s">
        <v>5372</v>
      </c>
      <c r="G1517" s="309" t="s">
        <v>5381</v>
      </c>
      <c r="H1517" s="309" t="s">
        <v>5382</v>
      </c>
      <c r="I1517" s="309" t="s">
        <v>2405</v>
      </c>
      <c r="J1517" s="309" t="s">
        <v>15063</v>
      </c>
      <c r="K1517" s="310">
        <v>1.9856687199999998</v>
      </c>
      <c r="L1517" s="310">
        <v>1.8806956000000001</v>
      </c>
      <c r="M1517" s="310">
        <f>VLOOKUP(H1517,'Details of Feeder LEvel'!H:N,7,FALSE)</f>
        <v>0</v>
      </c>
      <c r="N1517" s="310">
        <f t="shared" si="23"/>
        <v>5.2865374240270908</v>
      </c>
      <c r="O1517" s="310">
        <v>5.2865374240270828</v>
      </c>
      <c r="P1517" s="309" t="s">
        <v>15063</v>
      </c>
      <c r="Q1517" s="311"/>
    </row>
    <row r="1518" spans="1:17" s="312" customFormat="1" x14ac:dyDescent="0.3">
      <c r="A1518" s="307">
        <v>1515</v>
      </c>
      <c r="B1518" s="308" t="s">
        <v>5271</v>
      </c>
      <c r="C1518" s="308" t="s">
        <v>2396</v>
      </c>
      <c r="D1518" s="308" t="s">
        <v>2396</v>
      </c>
      <c r="E1518" s="308" t="s">
        <v>14762</v>
      </c>
      <c r="F1518" s="309" t="s">
        <v>5372</v>
      </c>
      <c r="G1518" s="309" t="s">
        <v>5383</v>
      </c>
      <c r="H1518" s="309" t="s">
        <v>5384</v>
      </c>
      <c r="I1518" s="309" t="s">
        <v>2432</v>
      </c>
      <c r="J1518" s="309" t="s">
        <v>15063</v>
      </c>
      <c r="K1518" s="310">
        <v>1.9381810000000015</v>
      </c>
      <c r="L1518" s="310">
        <v>1.82608875</v>
      </c>
      <c r="M1518" s="310">
        <f>VLOOKUP(H1518,'Details of Feeder LEvel'!H:N,7,FALSE)</f>
        <v>0</v>
      </c>
      <c r="N1518" s="310">
        <f t="shared" si="23"/>
        <v>5.783373689041496</v>
      </c>
      <c r="O1518" s="310">
        <v>5.7833736890414933</v>
      </c>
      <c r="P1518" s="309" t="s">
        <v>15063</v>
      </c>
      <c r="Q1518" s="311"/>
    </row>
    <row r="1519" spans="1:17" s="312" customFormat="1" x14ac:dyDescent="0.3">
      <c r="A1519" s="307">
        <v>1516</v>
      </c>
      <c r="B1519" s="308" t="s">
        <v>5271</v>
      </c>
      <c r="C1519" s="308" t="s">
        <v>2396</v>
      </c>
      <c r="D1519" s="308" t="s">
        <v>2396</v>
      </c>
      <c r="E1519" s="308" t="s">
        <v>14762</v>
      </c>
      <c r="F1519" s="309" t="s">
        <v>5372</v>
      </c>
      <c r="G1519" s="309" t="s">
        <v>5385</v>
      </c>
      <c r="H1519" s="309" t="s">
        <v>5386</v>
      </c>
      <c r="I1519" s="309" t="s">
        <v>2432</v>
      </c>
      <c r="J1519" s="309" t="s">
        <v>15063</v>
      </c>
      <c r="K1519" s="310">
        <v>2.0629526000000009</v>
      </c>
      <c r="L1519" s="310">
        <v>1.9264730000000001</v>
      </c>
      <c r="M1519" s="310">
        <f>VLOOKUP(H1519,'Details of Feeder LEvel'!H:N,7,FALSE)</f>
        <v>0</v>
      </c>
      <c r="N1519" s="310">
        <f t="shared" si="23"/>
        <v>6.6157409530398681</v>
      </c>
      <c r="O1519" s="310">
        <v>6.6157409530398725</v>
      </c>
      <c r="P1519" s="309" t="s">
        <v>15063</v>
      </c>
      <c r="Q1519" s="311"/>
    </row>
    <row r="1520" spans="1:17" s="312" customFormat="1" x14ac:dyDescent="0.3">
      <c r="A1520" s="307">
        <v>1517</v>
      </c>
      <c r="B1520" s="308" t="s">
        <v>5271</v>
      </c>
      <c r="C1520" s="308" t="s">
        <v>2396</v>
      </c>
      <c r="D1520" s="308" t="s">
        <v>2396</v>
      </c>
      <c r="E1520" s="308" t="s">
        <v>14762</v>
      </c>
      <c r="F1520" s="309" t="s">
        <v>5387</v>
      </c>
      <c r="G1520" s="309" t="s">
        <v>5388</v>
      </c>
      <c r="H1520" s="309" t="s">
        <v>5389</v>
      </c>
      <c r="I1520" s="309" t="s">
        <v>2405</v>
      </c>
      <c r="J1520" s="309" t="s">
        <v>15063</v>
      </c>
      <c r="K1520" s="310">
        <v>1.9940290499999997</v>
      </c>
      <c r="L1520" s="310">
        <v>1.8735889999999999</v>
      </c>
      <c r="M1520" s="310">
        <f>VLOOKUP(H1520,'Details of Feeder LEvel'!H:N,7,FALSE)</f>
        <v>0</v>
      </c>
      <c r="N1520" s="310">
        <f t="shared" si="23"/>
        <v>6.0400348731127966</v>
      </c>
      <c r="O1520" s="310">
        <v>6.0400348731127984</v>
      </c>
      <c r="P1520" s="309" t="s">
        <v>15063</v>
      </c>
      <c r="Q1520" s="311"/>
    </row>
    <row r="1521" spans="1:17" s="312" customFormat="1" x14ac:dyDescent="0.3">
      <c r="A1521" s="307">
        <v>1518</v>
      </c>
      <c r="B1521" s="308" t="s">
        <v>5271</v>
      </c>
      <c r="C1521" s="308" t="s">
        <v>2396</v>
      </c>
      <c r="D1521" s="308" t="s">
        <v>2396</v>
      </c>
      <c r="E1521" s="308" t="s">
        <v>14762</v>
      </c>
      <c r="F1521" s="309" t="s">
        <v>5387</v>
      </c>
      <c r="G1521" s="309" t="s">
        <v>5390</v>
      </c>
      <c r="H1521" s="309" t="s">
        <v>5391</v>
      </c>
      <c r="I1521" s="309" t="s">
        <v>2414</v>
      </c>
      <c r="J1521" s="309" t="s">
        <v>15063</v>
      </c>
      <c r="K1521" s="310">
        <v>0.64910349999999994</v>
      </c>
      <c r="L1521" s="310">
        <v>0.62179200000000001</v>
      </c>
      <c r="M1521" s="310">
        <f>VLOOKUP(H1521,'Details of Feeder LEvel'!H:N,7,FALSE)</f>
        <v>2.2855000000000514E-3</v>
      </c>
      <c r="N1521" s="310">
        <f t="shared" si="23"/>
        <v>4.2075724441479574</v>
      </c>
      <c r="O1521" s="310">
        <v>36.647556891078416</v>
      </c>
      <c r="P1521" s="309" t="s">
        <v>15063</v>
      </c>
      <c r="Q1521" s="311"/>
    </row>
    <row r="1522" spans="1:17" s="312" customFormat="1" x14ac:dyDescent="0.3">
      <c r="A1522" s="307">
        <v>1519</v>
      </c>
      <c r="B1522" s="308" t="s">
        <v>5271</v>
      </c>
      <c r="C1522" s="308" t="s">
        <v>2396</v>
      </c>
      <c r="D1522" s="308" t="s">
        <v>2396</v>
      </c>
      <c r="E1522" s="308" t="s">
        <v>14763</v>
      </c>
      <c r="F1522" s="309" t="s">
        <v>5392</v>
      </c>
      <c r="G1522" s="309" t="s">
        <v>5393</v>
      </c>
      <c r="H1522" s="309" t="s">
        <v>5394</v>
      </c>
      <c r="I1522" s="309" t="s">
        <v>2405</v>
      </c>
      <c r="J1522" s="309" t="s">
        <v>15063</v>
      </c>
      <c r="K1522" s="310">
        <v>1.4092800000000001</v>
      </c>
      <c r="L1522" s="310">
        <v>1.30952505</v>
      </c>
      <c r="M1522" s="310">
        <f>VLOOKUP(H1522,'Details of Feeder LEvel'!H:N,7,FALSE)</f>
        <v>0</v>
      </c>
      <c r="N1522" s="310">
        <f t="shared" si="23"/>
        <v>7.0784336682561388</v>
      </c>
      <c r="O1522" s="310">
        <v>7.0784336682561459</v>
      </c>
      <c r="P1522" s="309" t="s">
        <v>15063</v>
      </c>
      <c r="Q1522" s="311"/>
    </row>
    <row r="1523" spans="1:17" s="312" customFormat="1" x14ac:dyDescent="0.3">
      <c r="A1523" s="307">
        <v>1520</v>
      </c>
      <c r="B1523" s="308" t="s">
        <v>5271</v>
      </c>
      <c r="C1523" s="308" t="s">
        <v>2396</v>
      </c>
      <c r="D1523" s="308" t="s">
        <v>2396</v>
      </c>
      <c r="E1523" s="308" t="s">
        <v>14763</v>
      </c>
      <c r="F1523" s="309" t="s">
        <v>5392</v>
      </c>
      <c r="G1523" s="309" t="s">
        <v>5395</v>
      </c>
      <c r="H1523" s="309" t="s">
        <v>5396</v>
      </c>
      <c r="I1523" s="309" t="s">
        <v>2405</v>
      </c>
      <c r="J1523" s="309" t="s">
        <v>15063</v>
      </c>
      <c r="K1523" s="310">
        <v>3.6470559999999987</v>
      </c>
      <c r="L1523" s="310">
        <v>3.2182873540000001</v>
      </c>
      <c r="M1523" s="310">
        <f>VLOOKUP(H1523,'Details of Feeder LEvel'!H:N,7,FALSE)</f>
        <v>0.32690400000000031</v>
      </c>
      <c r="N1523" s="310">
        <f t="shared" si="23"/>
        <v>11.756568750246741</v>
      </c>
      <c r="O1523" s="310">
        <v>11.756568750246732</v>
      </c>
      <c r="P1523" s="309" t="s">
        <v>15063</v>
      </c>
      <c r="Q1523" s="311"/>
    </row>
    <row r="1524" spans="1:17" s="312" customFormat="1" x14ac:dyDescent="0.3">
      <c r="A1524" s="307">
        <v>1521</v>
      </c>
      <c r="B1524" s="308" t="s">
        <v>5271</v>
      </c>
      <c r="C1524" s="308" t="s">
        <v>2396</v>
      </c>
      <c r="D1524" s="308" t="s">
        <v>2396</v>
      </c>
      <c r="E1524" s="308" t="s">
        <v>14763</v>
      </c>
      <c r="F1524" s="309" t="s">
        <v>5392</v>
      </c>
      <c r="G1524" s="309" t="s">
        <v>5397</v>
      </c>
      <c r="H1524" s="309" t="s">
        <v>5398</v>
      </c>
      <c r="I1524" s="309" t="s">
        <v>2405</v>
      </c>
      <c r="J1524" s="309" t="s">
        <v>15063</v>
      </c>
      <c r="K1524" s="310">
        <v>1.2651069999999998</v>
      </c>
      <c r="L1524" s="310">
        <v>1.1345688140000001</v>
      </c>
      <c r="M1524" s="310">
        <f>VLOOKUP(H1524,'Details of Feeder LEvel'!H:N,7,FALSE)</f>
        <v>0.36743900000000007</v>
      </c>
      <c r="N1524" s="310">
        <f t="shared" si="23"/>
        <v>10.318351412173017</v>
      </c>
      <c r="O1524" s="310">
        <v>10.31835141217301</v>
      </c>
      <c r="P1524" s="309" t="s">
        <v>15063</v>
      </c>
      <c r="Q1524" s="311"/>
    </row>
    <row r="1525" spans="1:17" s="312" customFormat="1" x14ac:dyDescent="0.3">
      <c r="A1525" s="307">
        <v>1522</v>
      </c>
      <c r="B1525" s="308" t="s">
        <v>5271</v>
      </c>
      <c r="C1525" s="308" t="s">
        <v>2396</v>
      </c>
      <c r="D1525" s="308" t="s">
        <v>2396</v>
      </c>
      <c r="E1525" s="308" t="s">
        <v>14763</v>
      </c>
      <c r="F1525" s="309" t="s">
        <v>5341</v>
      </c>
      <c r="G1525" s="309" t="s">
        <v>5401</v>
      </c>
      <c r="H1525" s="309" t="s">
        <v>5402</v>
      </c>
      <c r="I1525" s="309" t="s">
        <v>2414</v>
      </c>
      <c r="J1525" s="309" t="s">
        <v>15063</v>
      </c>
      <c r="K1525" s="310">
        <v>1.5881600000000002</v>
      </c>
      <c r="L1525" s="310">
        <v>1.3791162700000001</v>
      </c>
      <c r="M1525" s="310">
        <f>VLOOKUP(H1525,'Details of Feeder LEvel'!H:N,7,FALSE)</f>
        <v>0</v>
      </c>
      <c r="N1525" s="310">
        <f t="shared" si="23"/>
        <v>13.162636636107198</v>
      </c>
      <c r="O1525" s="310">
        <v>13.162636636107194</v>
      </c>
      <c r="P1525" s="309" t="s">
        <v>15063</v>
      </c>
      <c r="Q1525" s="311"/>
    </row>
    <row r="1526" spans="1:17" s="312" customFormat="1" x14ac:dyDescent="0.3">
      <c r="A1526" s="307">
        <v>1523</v>
      </c>
      <c r="B1526" s="308" t="s">
        <v>5271</v>
      </c>
      <c r="C1526" s="308" t="s">
        <v>2396</v>
      </c>
      <c r="D1526" s="308" t="s">
        <v>2396</v>
      </c>
      <c r="E1526" s="308" t="s">
        <v>14763</v>
      </c>
      <c r="F1526" s="309" t="s">
        <v>5341</v>
      </c>
      <c r="G1526" s="309" t="s">
        <v>5403</v>
      </c>
      <c r="H1526" s="309" t="s">
        <v>5404</v>
      </c>
      <c r="I1526" s="309" t="s">
        <v>2405</v>
      </c>
      <c r="J1526" s="309" t="s">
        <v>15063</v>
      </c>
      <c r="K1526" s="310">
        <v>0.69139999999999935</v>
      </c>
      <c r="L1526" s="310">
        <v>0.59940649280000002</v>
      </c>
      <c r="M1526" s="310">
        <f>VLOOKUP(H1526,'Details of Feeder LEvel'!H:N,7,FALSE)</f>
        <v>0</v>
      </c>
      <c r="N1526" s="310">
        <f t="shared" si="23"/>
        <v>13.305395892392163</v>
      </c>
      <c r="O1526" s="310">
        <v>13.305395892392157</v>
      </c>
      <c r="P1526" s="309" t="s">
        <v>15063</v>
      </c>
      <c r="Q1526" s="311"/>
    </row>
    <row r="1527" spans="1:17" s="312" customFormat="1" x14ac:dyDescent="0.3">
      <c r="A1527" s="307">
        <v>1524</v>
      </c>
      <c r="B1527" s="308" t="s">
        <v>5271</v>
      </c>
      <c r="C1527" s="308" t="s">
        <v>2396</v>
      </c>
      <c r="D1527" s="308" t="s">
        <v>2396</v>
      </c>
      <c r="E1527" s="308" t="s">
        <v>14763</v>
      </c>
      <c r="F1527" s="309" t="s">
        <v>5341</v>
      </c>
      <c r="G1527" s="309" t="s">
        <v>5405</v>
      </c>
      <c r="H1527" s="309" t="s">
        <v>5406</v>
      </c>
      <c r="I1527" s="309" t="s">
        <v>2405</v>
      </c>
      <c r="J1527" s="309" t="s">
        <v>15063</v>
      </c>
      <c r="K1527" s="310">
        <v>0.96455999999999908</v>
      </c>
      <c r="L1527" s="310">
        <v>0.87062300000000004</v>
      </c>
      <c r="M1527" s="310">
        <f>VLOOKUP(H1527,'Details of Feeder LEvel'!H:N,7,FALSE)</f>
        <v>0.28398000000000023</v>
      </c>
      <c r="N1527" s="310">
        <f t="shared" si="23"/>
        <v>9.738844654557429</v>
      </c>
      <c r="O1527" s="310">
        <v>9.7388446545574325</v>
      </c>
      <c r="P1527" s="309" t="s">
        <v>15063</v>
      </c>
      <c r="Q1527" s="311"/>
    </row>
    <row r="1528" spans="1:17" s="312" customFormat="1" x14ac:dyDescent="0.3">
      <c r="A1528" s="307">
        <v>1525</v>
      </c>
      <c r="B1528" s="308" t="s">
        <v>5271</v>
      </c>
      <c r="C1528" s="308" t="s">
        <v>2396</v>
      </c>
      <c r="D1528" s="308" t="s">
        <v>2396</v>
      </c>
      <c r="E1528" s="308" t="s">
        <v>14763</v>
      </c>
      <c r="F1528" s="309" t="s">
        <v>5387</v>
      </c>
      <c r="G1528" s="309" t="s">
        <v>5407</v>
      </c>
      <c r="H1528" s="309" t="s">
        <v>5408</v>
      </c>
      <c r="I1528" s="309" t="s">
        <v>2405</v>
      </c>
      <c r="J1528" s="309" t="s">
        <v>15063</v>
      </c>
      <c r="K1528" s="310">
        <v>1.019808</v>
      </c>
      <c r="L1528" s="310">
        <v>0.87091603199999901</v>
      </c>
      <c r="M1528" s="310">
        <f>VLOOKUP(H1528,'Details of Feeder LEvel'!H:N,7,FALSE)</f>
        <v>0</v>
      </c>
      <c r="N1528" s="310">
        <f t="shared" si="23"/>
        <v>14.600000000000101</v>
      </c>
      <c r="O1528" s="310">
        <v>14.600000000000113</v>
      </c>
      <c r="P1528" s="309" t="s">
        <v>15063</v>
      </c>
      <c r="Q1528" s="311"/>
    </row>
    <row r="1529" spans="1:17" s="312" customFormat="1" x14ac:dyDescent="0.3">
      <c r="A1529" s="307">
        <v>1526</v>
      </c>
      <c r="B1529" s="308" t="s">
        <v>5271</v>
      </c>
      <c r="C1529" s="308" t="s">
        <v>2396</v>
      </c>
      <c r="D1529" s="308" t="s">
        <v>2396</v>
      </c>
      <c r="E1529" s="308" t="s">
        <v>14763</v>
      </c>
      <c r="F1529" s="309" t="s">
        <v>5387</v>
      </c>
      <c r="G1529" s="309" t="s">
        <v>5409</v>
      </c>
      <c r="H1529" s="309" t="s">
        <v>5410</v>
      </c>
      <c r="I1529" s="309" t="s">
        <v>2405</v>
      </c>
      <c r="J1529" s="309" t="s">
        <v>15063</v>
      </c>
      <c r="K1529" s="310">
        <v>2.4565960000000002</v>
      </c>
      <c r="L1529" s="310">
        <v>2.1782699999999999</v>
      </c>
      <c r="M1529" s="310">
        <f>VLOOKUP(H1529,'Details of Feeder LEvel'!H:N,7,FALSE)</f>
        <v>0</v>
      </c>
      <c r="N1529" s="310">
        <f t="shared" si="23"/>
        <v>11.329742456635127</v>
      </c>
      <c r="O1529" s="310">
        <v>11.329742456635138</v>
      </c>
      <c r="P1529" s="309" t="s">
        <v>15063</v>
      </c>
      <c r="Q1529" s="311"/>
    </row>
    <row r="1530" spans="1:17" s="312" customFormat="1" x14ac:dyDescent="0.3">
      <c r="A1530" s="307">
        <v>1527</v>
      </c>
      <c r="B1530" s="308" t="s">
        <v>5271</v>
      </c>
      <c r="C1530" s="308" t="s">
        <v>2396</v>
      </c>
      <c r="D1530" s="308" t="s">
        <v>2396</v>
      </c>
      <c r="E1530" s="308" t="s">
        <v>14763</v>
      </c>
      <c r="F1530" s="309" t="s">
        <v>5387</v>
      </c>
      <c r="G1530" s="309" t="s">
        <v>14764</v>
      </c>
      <c r="H1530" s="309" t="s">
        <v>5412</v>
      </c>
      <c r="I1530" s="309" t="s">
        <v>2405</v>
      </c>
      <c r="J1530" s="309" t="s">
        <v>15063</v>
      </c>
      <c r="K1530" s="310">
        <v>1.6788000000000012</v>
      </c>
      <c r="L1530" s="310">
        <v>1.6101646000000001</v>
      </c>
      <c r="M1530" s="310">
        <f>VLOOKUP(H1530,'Details of Feeder LEvel'!H:N,7,FALSE)</f>
        <v>0</v>
      </c>
      <c r="N1530" s="310">
        <f t="shared" si="23"/>
        <v>4.0883607338575816</v>
      </c>
      <c r="O1530" s="310">
        <v>4.0883607338575771</v>
      </c>
      <c r="P1530" s="309" t="s">
        <v>15063</v>
      </c>
      <c r="Q1530" s="311"/>
    </row>
    <row r="1531" spans="1:17" s="312" customFormat="1" x14ac:dyDescent="0.3">
      <c r="A1531" s="307">
        <v>1528</v>
      </c>
      <c r="B1531" s="308" t="s">
        <v>5271</v>
      </c>
      <c r="C1531" s="308" t="s">
        <v>2396</v>
      </c>
      <c r="D1531" s="308" t="s">
        <v>2396</v>
      </c>
      <c r="E1531" s="308" t="s">
        <v>14763</v>
      </c>
      <c r="F1531" s="309" t="s">
        <v>5387</v>
      </c>
      <c r="G1531" s="309" t="s">
        <v>5411</v>
      </c>
      <c r="H1531" s="309" t="s">
        <v>14765</v>
      </c>
      <c r="I1531" s="309" t="s">
        <v>2414</v>
      </c>
      <c r="J1531" s="309" t="s">
        <v>15063</v>
      </c>
      <c r="K1531" s="310">
        <v>0.44082000000000054</v>
      </c>
      <c r="L1531" s="310">
        <v>0.42511500000000002</v>
      </c>
      <c r="M1531" s="310">
        <f>VLOOKUP(H1531,'Details of Feeder LEvel'!H:N,7,FALSE)</f>
        <v>0</v>
      </c>
      <c r="N1531" s="310">
        <f t="shared" si="23"/>
        <v>3.5626786443447451</v>
      </c>
      <c r="O1531" s="310">
        <v>3.5626786443447411</v>
      </c>
      <c r="P1531" s="309" t="s">
        <v>15063</v>
      </c>
      <c r="Q1531" s="311"/>
    </row>
    <row r="1532" spans="1:17" s="312" customFormat="1" x14ac:dyDescent="0.3">
      <c r="A1532" s="307">
        <v>1529</v>
      </c>
      <c r="B1532" s="308" t="s">
        <v>5271</v>
      </c>
      <c r="C1532" s="308" t="s">
        <v>2396</v>
      </c>
      <c r="D1532" s="308" t="s">
        <v>2396</v>
      </c>
      <c r="E1532" s="308" t="s">
        <v>14763</v>
      </c>
      <c r="F1532" s="309" t="s">
        <v>5387</v>
      </c>
      <c r="G1532" s="309" t="s">
        <v>14766</v>
      </c>
      <c r="H1532" s="309" t="s">
        <v>5413</v>
      </c>
      <c r="I1532" s="309" t="s">
        <v>2414</v>
      </c>
      <c r="J1532" s="309" t="s">
        <v>15063</v>
      </c>
      <c r="K1532" s="310">
        <v>2.7694719999999986</v>
      </c>
      <c r="L1532" s="310">
        <v>2.4907540799999999</v>
      </c>
      <c r="M1532" s="310">
        <f>VLOOKUP(H1532,'Details of Feeder LEvel'!H:N,7,FALSE)</f>
        <v>1.0198080000000003</v>
      </c>
      <c r="N1532" s="310">
        <f t="shared" si="23"/>
        <v>10.063937097035062</v>
      </c>
      <c r="O1532" s="310">
        <v>10.063937097035048</v>
      </c>
      <c r="P1532" s="309" t="s">
        <v>15063</v>
      </c>
      <c r="Q1532" s="311"/>
    </row>
    <row r="1533" spans="1:17" s="312" customFormat="1" x14ac:dyDescent="0.3">
      <c r="A1533" s="307">
        <v>1530</v>
      </c>
      <c r="B1533" s="308" t="s">
        <v>5252</v>
      </c>
      <c r="C1533" s="308" t="s">
        <v>14767</v>
      </c>
      <c r="D1533" s="308" t="s">
        <v>1368</v>
      </c>
      <c r="E1533" s="308" t="s">
        <v>14768</v>
      </c>
      <c r="F1533" s="309" t="s">
        <v>5417</v>
      </c>
      <c r="G1533" s="309" t="s">
        <v>5418</v>
      </c>
      <c r="H1533" s="309" t="s">
        <v>5419</v>
      </c>
      <c r="I1533" s="309" t="s">
        <v>2432</v>
      </c>
      <c r="J1533" s="309" t="s">
        <v>15063</v>
      </c>
      <c r="K1533" s="310">
        <v>3.1019999999999999</v>
      </c>
      <c r="L1533" s="310">
        <v>2.71279702</v>
      </c>
      <c r="M1533" s="310">
        <f>VLOOKUP(H1533,'Details of Feeder LEvel'!H:N,7,FALSE)</f>
        <v>0</v>
      </c>
      <c r="N1533" s="310">
        <f t="shared" si="23"/>
        <v>12.546840103159248</v>
      </c>
      <c r="O1533" s="310">
        <v>17.093277272217765</v>
      </c>
      <c r="P1533" s="309" t="s">
        <v>15063</v>
      </c>
      <c r="Q1533" s="311"/>
    </row>
    <row r="1534" spans="1:17" s="312" customFormat="1" x14ac:dyDescent="0.3">
      <c r="A1534" s="307">
        <v>1531</v>
      </c>
      <c r="B1534" s="308" t="s">
        <v>5252</v>
      </c>
      <c r="C1534" s="308" t="s">
        <v>14767</v>
      </c>
      <c r="D1534" s="308" t="s">
        <v>1368</v>
      </c>
      <c r="E1534" s="308" t="s">
        <v>14768</v>
      </c>
      <c r="F1534" s="309" t="s">
        <v>5417</v>
      </c>
      <c r="G1534" s="309" t="s">
        <v>5420</v>
      </c>
      <c r="H1534" s="309" t="s">
        <v>5421</v>
      </c>
      <c r="I1534" s="309" t="s">
        <v>2432</v>
      </c>
      <c r="J1534" s="309" t="s">
        <v>15063</v>
      </c>
      <c r="K1534" s="310">
        <v>3.0825600000000009</v>
      </c>
      <c r="L1534" s="310">
        <v>2.7100545</v>
      </c>
      <c r="M1534" s="310">
        <f>VLOOKUP(H1534,'Details of Feeder LEvel'!H:N,7,FALSE)</f>
        <v>0</v>
      </c>
      <c r="N1534" s="310">
        <f t="shared" si="23"/>
        <v>12.084290330115252</v>
      </c>
      <c r="O1534" s="310">
        <v>17.864677931831295</v>
      </c>
      <c r="P1534" s="309" t="s">
        <v>15063</v>
      </c>
      <c r="Q1534" s="311"/>
    </row>
    <row r="1535" spans="1:17" s="312" customFormat="1" x14ac:dyDescent="0.3">
      <c r="A1535" s="307">
        <v>1532</v>
      </c>
      <c r="B1535" s="308" t="s">
        <v>5252</v>
      </c>
      <c r="C1535" s="308" t="s">
        <v>14767</v>
      </c>
      <c r="D1535" s="308" t="s">
        <v>1368</v>
      </c>
      <c r="E1535" s="308" t="s">
        <v>14768</v>
      </c>
      <c r="F1535" s="309" t="s">
        <v>5417</v>
      </c>
      <c r="G1535" s="309" t="s">
        <v>5422</v>
      </c>
      <c r="H1535" s="309" t="s">
        <v>5307</v>
      </c>
      <c r="I1535" s="309" t="s">
        <v>2405</v>
      </c>
      <c r="J1535" s="309" t="s">
        <v>15063</v>
      </c>
      <c r="K1535" s="310">
        <v>3.7616000000000009</v>
      </c>
      <c r="L1535" s="310">
        <v>3.3819036000000002</v>
      </c>
      <c r="M1535" s="310">
        <f>VLOOKUP(H1535,'Details of Feeder LEvel'!H:N,7,FALSE)</f>
        <v>0</v>
      </c>
      <c r="N1535" s="310">
        <f t="shared" si="23"/>
        <v>10.094013185878365</v>
      </c>
      <c r="O1535" s="310">
        <v>16.499121786659455</v>
      </c>
      <c r="P1535" s="309" t="s">
        <v>15063</v>
      </c>
      <c r="Q1535" s="311"/>
    </row>
    <row r="1536" spans="1:17" s="312" customFormat="1" x14ac:dyDescent="0.3">
      <c r="A1536" s="307">
        <v>1533</v>
      </c>
      <c r="B1536" s="308" t="s">
        <v>5252</v>
      </c>
      <c r="C1536" s="308" t="s">
        <v>14767</v>
      </c>
      <c r="D1536" s="308" t="s">
        <v>1368</v>
      </c>
      <c r="E1536" s="308" t="s">
        <v>14768</v>
      </c>
      <c r="F1536" s="309" t="s">
        <v>5417</v>
      </c>
      <c r="G1536" s="309" t="s">
        <v>5423</v>
      </c>
      <c r="H1536" s="309" t="s">
        <v>5424</v>
      </c>
      <c r="I1536" s="309" t="s">
        <v>2432</v>
      </c>
      <c r="J1536" s="309" t="s">
        <v>15063</v>
      </c>
      <c r="K1536" s="310">
        <v>2.17076</v>
      </c>
      <c r="L1536" s="310">
        <v>2.1703258480000001</v>
      </c>
      <c r="M1536" s="310">
        <f>VLOOKUP(H1536,'Details of Feeder LEvel'!H:N,7,FALSE)</f>
        <v>0</v>
      </c>
      <c r="N1536" s="310">
        <f t="shared" si="23"/>
        <v>1.9999999999998408E-2</v>
      </c>
      <c r="O1536" s="310">
        <v>2.5071972308926216</v>
      </c>
      <c r="P1536" s="309" t="s">
        <v>15063</v>
      </c>
      <c r="Q1536" s="311"/>
    </row>
    <row r="1537" spans="1:17" s="312" customFormat="1" x14ac:dyDescent="0.3">
      <c r="A1537" s="307">
        <v>1534</v>
      </c>
      <c r="B1537" s="308" t="s">
        <v>5252</v>
      </c>
      <c r="C1537" s="308" t="s">
        <v>14767</v>
      </c>
      <c r="D1537" s="308" t="s">
        <v>1368</v>
      </c>
      <c r="E1537" s="308" t="s">
        <v>14768</v>
      </c>
      <c r="F1537" s="309" t="s">
        <v>5425</v>
      </c>
      <c r="G1537" s="309" t="s">
        <v>5426</v>
      </c>
      <c r="H1537" s="309" t="s">
        <v>5427</v>
      </c>
      <c r="I1537" s="309" t="s">
        <v>2405</v>
      </c>
      <c r="J1537" s="309" t="s">
        <v>15063</v>
      </c>
      <c r="K1537" s="310">
        <v>1.7446800000000007</v>
      </c>
      <c r="L1537" s="310">
        <v>1.5462413000000002</v>
      </c>
      <c r="M1537" s="310">
        <f>VLOOKUP(H1537,'Details of Feeder LEvel'!H:N,7,FALSE)</f>
        <v>0</v>
      </c>
      <c r="N1537" s="310">
        <f t="shared" si="23"/>
        <v>11.373931036063945</v>
      </c>
      <c r="O1537" s="310">
        <v>18.292490572697552</v>
      </c>
      <c r="P1537" s="309" t="s">
        <v>15063</v>
      </c>
      <c r="Q1537" s="311"/>
    </row>
    <row r="1538" spans="1:17" s="312" customFormat="1" x14ac:dyDescent="0.3">
      <c r="A1538" s="307">
        <v>1535</v>
      </c>
      <c r="B1538" s="308" t="s">
        <v>5252</v>
      </c>
      <c r="C1538" s="308" t="s">
        <v>14767</v>
      </c>
      <c r="D1538" s="308" t="s">
        <v>1368</v>
      </c>
      <c r="E1538" s="308" t="s">
        <v>14768</v>
      </c>
      <c r="F1538" s="309" t="s">
        <v>5425</v>
      </c>
      <c r="G1538" s="309" t="s">
        <v>5428</v>
      </c>
      <c r="H1538" s="309" t="s">
        <v>5429</v>
      </c>
      <c r="I1538" s="309" t="s">
        <v>2405</v>
      </c>
      <c r="J1538" s="309" t="s">
        <v>15063</v>
      </c>
      <c r="K1538" s="310">
        <v>3.0640800000000015</v>
      </c>
      <c r="L1538" s="310">
        <v>2.6712069999999999</v>
      </c>
      <c r="M1538" s="310">
        <f>VLOOKUP(H1538,'Details of Feeder LEvel'!H:N,7,FALSE)</f>
        <v>0</v>
      </c>
      <c r="N1538" s="310">
        <f t="shared" si="23"/>
        <v>12.821891073340167</v>
      </c>
      <c r="O1538" s="310">
        <v>28.70273392171946</v>
      </c>
      <c r="P1538" s="309" t="s">
        <v>15063</v>
      </c>
      <c r="Q1538" s="311"/>
    </row>
    <row r="1539" spans="1:17" s="312" customFormat="1" x14ac:dyDescent="0.3">
      <c r="A1539" s="307">
        <v>1536</v>
      </c>
      <c r="B1539" s="308" t="s">
        <v>5252</v>
      </c>
      <c r="C1539" s="308" t="s">
        <v>1373</v>
      </c>
      <c r="D1539" s="308" t="s">
        <v>1445</v>
      </c>
      <c r="E1539" s="308" t="s">
        <v>14769</v>
      </c>
      <c r="F1539" s="309" t="s">
        <v>5430</v>
      </c>
      <c r="G1539" s="309" t="s">
        <v>14770</v>
      </c>
      <c r="H1539" s="309" t="s">
        <v>5431</v>
      </c>
      <c r="I1539" s="309" t="s">
        <v>2405</v>
      </c>
      <c r="J1539" s="309" t="s">
        <v>15063</v>
      </c>
      <c r="K1539" s="310">
        <v>4.3917599999999988</v>
      </c>
      <c r="L1539" s="310">
        <v>4.0437779999999997</v>
      </c>
      <c r="M1539" s="310">
        <f>VLOOKUP(H1539,'Details of Feeder LEvel'!H:N,7,FALSE)</f>
        <v>0</v>
      </c>
      <c r="N1539" s="310">
        <f t="shared" si="23"/>
        <v>7.9235204109513999</v>
      </c>
      <c r="O1539" s="310">
        <v>12.111999509512772</v>
      </c>
      <c r="P1539" s="309" t="s">
        <v>15063</v>
      </c>
      <c r="Q1539" s="311"/>
    </row>
    <row r="1540" spans="1:17" s="312" customFormat="1" x14ac:dyDescent="0.3">
      <c r="A1540" s="307">
        <v>1537</v>
      </c>
      <c r="B1540" s="308" t="s">
        <v>5252</v>
      </c>
      <c r="C1540" s="308" t="s">
        <v>1373</v>
      </c>
      <c r="D1540" s="308" t="s">
        <v>1445</v>
      </c>
      <c r="E1540" s="308" t="s">
        <v>14769</v>
      </c>
      <c r="F1540" s="309" t="s">
        <v>5430</v>
      </c>
      <c r="G1540" s="309" t="s">
        <v>5432</v>
      </c>
      <c r="H1540" s="309" t="s">
        <v>5433</v>
      </c>
      <c r="I1540" s="309" t="s">
        <v>2405</v>
      </c>
      <c r="J1540" s="309" t="s">
        <v>15063</v>
      </c>
      <c r="K1540" s="310">
        <v>3.4695399999999972</v>
      </c>
      <c r="L1540" s="310">
        <v>3.1984133999999997</v>
      </c>
      <c r="M1540" s="310">
        <f>VLOOKUP(H1540,'Details of Feeder LEvel'!H:N,7,FALSE)</f>
        <v>0</v>
      </c>
      <c r="N1540" s="310">
        <f t="shared" ref="N1540:N1603" si="24">(K1540-L1540)/K1540*100</f>
        <v>7.8144826115276862</v>
      </c>
      <c r="O1540" s="310">
        <v>24.619430388369512</v>
      </c>
      <c r="P1540" s="309" t="s">
        <v>15063</v>
      </c>
      <c r="Q1540" s="311"/>
    </row>
    <row r="1541" spans="1:17" s="312" customFormat="1" x14ac:dyDescent="0.3">
      <c r="A1541" s="307">
        <v>1538</v>
      </c>
      <c r="B1541" s="308" t="s">
        <v>5271</v>
      </c>
      <c r="C1541" s="308" t="s">
        <v>2396</v>
      </c>
      <c r="D1541" s="308" t="s">
        <v>1378</v>
      </c>
      <c r="E1541" s="308" t="s">
        <v>14771</v>
      </c>
      <c r="F1541" s="309" t="s">
        <v>5434</v>
      </c>
      <c r="G1541" s="309" t="s">
        <v>5435</v>
      </c>
      <c r="H1541" s="309" t="s">
        <v>5436</v>
      </c>
      <c r="I1541" s="309" t="s">
        <v>2432</v>
      </c>
      <c r="J1541" s="309" t="s">
        <v>15063</v>
      </c>
      <c r="K1541" s="310">
        <v>1.7545799999999945</v>
      </c>
      <c r="L1541" s="310">
        <v>1.6488659999999997</v>
      </c>
      <c r="M1541" s="310">
        <f>VLOOKUP(H1541,'Details of Feeder LEvel'!H:N,7,FALSE)</f>
        <v>0</v>
      </c>
      <c r="N1541" s="310">
        <f t="shared" si="24"/>
        <v>6.0250316315012755</v>
      </c>
      <c r="O1541" s="310">
        <v>6.0250316315012764</v>
      </c>
      <c r="P1541" s="309" t="s">
        <v>15063</v>
      </c>
      <c r="Q1541" s="311"/>
    </row>
    <row r="1542" spans="1:17" s="312" customFormat="1" x14ac:dyDescent="0.3">
      <c r="A1542" s="307">
        <v>1539</v>
      </c>
      <c r="B1542" s="308" t="s">
        <v>5271</v>
      </c>
      <c r="C1542" s="308" t="s">
        <v>2396</v>
      </c>
      <c r="D1542" s="308" t="s">
        <v>1378</v>
      </c>
      <c r="E1542" s="308" t="s">
        <v>14771</v>
      </c>
      <c r="F1542" s="309" t="s">
        <v>5434</v>
      </c>
      <c r="G1542" s="309" t="s">
        <v>5437</v>
      </c>
      <c r="H1542" s="309" t="s">
        <v>5438</v>
      </c>
      <c r="I1542" s="309" t="s">
        <v>2432</v>
      </c>
      <c r="J1542" s="309" t="s">
        <v>15063</v>
      </c>
      <c r="K1542" s="310">
        <v>1.3424799999999959</v>
      </c>
      <c r="L1542" s="310">
        <v>1.24830665</v>
      </c>
      <c r="M1542" s="310">
        <f>VLOOKUP(H1542,'Details of Feeder LEvel'!H:N,7,FALSE)</f>
        <v>0</v>
      </c>
      <c r="N1542" s="310">
        <f t="shared" si="24"/>
        <v>7.0148791788329223</v>
      </c>
      <c r="O1542" s="310">
        <v>7.0148791788329223</v>
      </c>
      <c r="P1542" s="309" t="s">
        <v>15063</v>
      </c>
      <c r="Q1542" s="311"/>
    </row>
    <row r="1543" spans="1:17" s="312" customFormat="1" x14ac:dyDescent="0.3">
      <c r="A1543" s="307">
        <v>1540</v>
      </c>
      <c r="B1543" s="308" t="s">
        <v>5271</v>
      </c>
      <c r="C1543" s="308" t="s">
        <v>2396</v>
      </c>
      <c r="D1543" s="308" t="s">
        <v>1378</v>
      </c>
      <c r="E1543" s="308" t="s">
        <v>14771</v>
      </c>
      <c r="F1543" s="309" t="s">
        <v>5434</v>
      </c>
      <c r="G1543" s="309" t="s">
        <v>5439</v>
      </c>
      <c r="H1543" s="309" t="s">
        <v>14772</v>
      </c>
      <c r="I1543" s="309" t="s">
        <v>2432</v>
      </c>
      <c r="J1543" s="309" t="s">
        <v>15063</v>
      </c>
      <c r="K1543" s="310">
        <v>0.50875999999999977</v>
      </c>
      <c r="L1543" s="310">
        <v>0.45062915000000003</v>
      </c>
      <c r="M1543" s="310">
        <f>VLOOKUP(H1543,'Details of Feeder LEvel'!H:N,7,FALSE)</f>
        <v>0</v>
      </c>
      <c r="N1543" s="310">
        <f t="shared" si="24"/>
        <v>11.425986712791838</v>
      </c>
      <c r="O1543" s="310">
        <v>13.880304945167609</v>
      </c>
      <c r="P1543" s="309" t="s">
        <v>15063</v>
      </c>
      <c r="Q1543" s="311"/>
    </row>
    <row r="1544" spans="1:17" s="312" customFormat="1" x14ac:dyDescent="0.3">
      <c r="A1544" s="307">
        <v>1541</v>
      </c>
      <c r="B1544" s="308" t="s">
        <v>5271</v>
      </c>
      <c r="C1544" s="308" t="s">
        <v>2396</v>
      </c>
      <c r="D1544" s="308" t="s">
        <v>1378</v>
      </c>
      <c r="E1544" s="308" t="s">
        <v>14773</v>
      </c>
      <c r="F1544" s="309" t="s">
        <v>5440</v>
      </c>
      <c r="G1544" s="309" t="s">
        <v>5441</v>
      </c>
      <c r="H1544" s="309" t="s">
        <v>5442</v>
      </c>
      <c r="I1544" s="309" t="s">
        <v>2432</v>
      </c>
      <c r="J1544" s="309" t="s">
        <v>15063</v>
      </c>
      <c r="K1544" s="310">
        <v>2.3579999999999986E-2</v>
      </c>
      <c r="L1544" s="310">
        <v>2.1015900000000001E-2</v>
      </c>
      <c r="M1544" s="310">
        <f>VLOOKUP(H1544,'Details of Feeder LEvel'!H:N,7,FALSE)</f>
        <v>6.0000000000001025E-5</v>
      </c>
      <c r="N1544" s="310">
        <f t="shared" si="24"/>
        <v>10.874045801526663</v>
      </c>
      <c r="O1544" s="310">
        <v>30.910140655608799</v>
      </c>
      <c r="P1544" s="309" t="s">
        <v>15063</v>
      </c>
      <c r="Q1544" s="311"/>
    </row>
    <row r="1545" spans="1:17" s="312" customFormat="1" x14ac:dyDescent="0.3">
      <c r="A1545" s="307">
        <v>1542</v>
      </c>
      <c r="B1545" s="308" t="s">
        <v>5271</v>
      </c>
      <c r="C1545" s="308" t="s">
        <v>2396</v>
      </c>
      <c r="D1545" s="308" t="s">
        <v>1378</v>
      </c>
      <c r="E1545" s="308" t="s">
        <v>14773</v>
      </c>
      <c r="F1545" s="309" t="s">
        <v>5443</v>
      </c>
      <c r="G1545" s="309" t="s">
        <v>5444</v>
      </c>
      <c r="H1545" s="309" t="s">
        <v>5445</v>
      </c>
      <c r="I1545" s="309" t="s">
        <v>3759</v>
      </c>
      <c r="J1545" s="309" t="s">
        <v>15063</v>
      </c>
      <c r="K1545" s="310">
        <v>1.3414100000000002</v>
      </c>
      <c r="L1545" s="310">
        <v>1.2462468</v>
      </c>
      <c r="M1545" s="310">
        <f>VLOOKUP(H1545,'Details of Feeder LEvel'!H:N,7,FALSE)</f>
        <v>0.11963000000000013</v>
      </c>
      <c r="N1545" s="310">
        <f t="shared" si="24"/>
        <v>7.0942664807926148</v>
      </c>
      <c r="O1545" s="310">
        <v>17.324478780869747</v>
      </c>
      <c r="P1545" s="309" t="s">
        <v>15063</v>
      </c>
      <c r="Q1545" s="311"/>
    </row>
    <row r="1546" spans="1:17" s="312" customFormat="1" x14ac:dyDescent="0.3">
      <c r="A1546" s="307">
        <v>1543</v>
      </c>
      <c r="B1546" s="308" t="s">
        <v>5271</v>
      </c>
      <c r="C1546" s="308" t="s">
        <v>2396</v>
      </c>
      <c r="D1546" s="308" t="s">
        <v>1378</v>
      </c>
      <c r="E1546" s="308" t="s">
        <v>14773</v>
      </c>
      <c r="F1546" s="309" t="s">
        <v>5440</v>
      </c>
      <c r="G1546" s="309" t="s">
        <v>5446</v>
      </c>
      <c r="H1546" s="309" t="s">
        <v>5447</v>
      </c>
      <c r="I1546" s="309" t="s">
        <v>2414</v>
      </c>
      <c r="J1546" s="309" t="s">
        <v>15063</v>
      </c>
      <c r="K1546" s="310">
        <v>0.47773999999999994</v>
      </c>
      <c r="L1546" s="310">
        <v>0.46055260999999997</v>
      </c>
      <c r="M1546" s="310">
        <f>VLOOKUP(H1546,'Details of Feeder LEvel'!H:N,7,FALSE)</f>
        <v>0</v>
      </c>
      <c r="N1546" s="310">
        <f t="shared" si="24"/>
        <v>3.5976451626407604</v>
      </c>
      <c r="O1546" s="310">
        <v>3.9748022684929829</v>
      </c>
      <c r="P1546" s="309" t="s">
        <v>15063</v>
      </c>
      <c r="Q1546" s="311"/>
    </row>
    <row r="1547" spans="1:17" s="312" customFormat="1" x14ac:dyDescent="0.3">
      <c r="A1547" s="307">
        <v>1544</v>
      </c>
      <c r="B1547" s="308" t="s">
        <v>5271</v>
      </c>
      <c r="C1547" s="308" t="s">
        <v>2396</v>
      </c>
      <c r="D1547" s="308" t="s">
        <v>1378</v>
      </c>
      <c r="E1547" s="308" t="s">
        <v>14773</v>
      </c>
      <c r="F1547" s="309" t="s">
        <v>5440</v>
      </c>
      <c r="G1547" s="309" t="s">
        <v>5448</v>
      </c>
      <c r="H1547" s="309" t="s">
        <v>5449</v>
      </c>
      <c r="I1547" s="309" t="s">
        <v>2432</v>
      </c>
      <c r="J1547" s="309" t="s">
        <v>15063</v>
      </c>
      <c r="K1547" s="310">
        <v>1.32992</v>
      </c>
      <c r="L1547" s="310">
        <v>1.2568045800000001</v>
      </c>
      <c r="M1547" s="310">
        <f>VLOOKUP(H1547,'Details of Feeder LEvel'!H:N,7,FALSE)</f>
        <v>0</v>
      </c>
      <c r="N1547" s="310">
        <f t="shared" si="24"/>
        <v>5.4977306905678489</v>
      </c>
      <c r="O1547" s="310">
        <v>5.4977306905678365</v>
      </c>
      <c r="P1547" s="309" t="s">
        <v>15063</v>
      </c>
      <c r="Q1547" s="311"/>
    </row>
    <row r="1548" spans="1:17" s="312" customFormat="1" x14ac:dyDescent="0.3">
      <c r="A1548" s="307">
        <v>1545</v>
      </c>
      <c r="B1548" s="308" t="s">
        <v>5271</v>
      </c>
      <c r="C1548" s="308" t="s">
        <v>2396</v>
      </c>
      <c r="D1548" s="308" t="s">
        <v>1378</v>
      </c>
      <c r="E1548" s="308" t="s">
        <v>14773</v>
      </c>
      <c r="F1548" s="309" t="s">
        <v>5440</v>
      </c>
      <c r="G1548" s="309" t="s">
        <v>5452</v>
      </c>
      <c r="H1548" s="309" t="s">
        <v>5453</v>
      </c>
      <c r="I1548" s="309" t="s">
        <v>2432</v>
      </c>
      <c r="J1548" s="309" t="s">
        <v>15063</v>
      </c>
      <c r="K1548" s="310">
        <v>2.2165000000000008</v>
      </c>
      <c r="L1548" s="310">
        <v>2.0861922199999996</v>
      </c>
      <c r="M1548" s="310">
        <f>VLOOKUP(H1548,'Details of Feeder LEvel'!H:N,7,FALSE)</f>
        <v>1.7999999999999794E-2</v>
      </c>
      <c r="N1548" s="310">
        <f t="shared" si="24"/>
        <v>5.8789884953756442</v>
      </c>
      <c r="O1548" s="310">
        <v>5.8789884953756477</v>
      </c>
      <c r="P1548" s="309" t="s">
        <v>15063</v>
      </c>
      <c r="Q1548" s="311"/>
    </row>
    <row r="1549" spans="1:17" s="312" customFormat="1" x14ac:dyDescent="0.3">
      <c r="A1549" s="307">
        <v>1546</v>
      </c>
      <c r="B1549" s="308" t="s">
        <v>5271</v>
      </c>
      <c r="C1549" s="308" t="s">
        <v>2396</v>
      </c>
      <c r="D1549" s="308" t="s">
        <v>1378</v>
      </c>
      <c r="E1549" s="308" t="s">
        <v>14773</v>
      </c>
      <c r="F1549" s="309" t="s">
        <v>5443</v>
      </c>
      <c r="G1549" s="309" t="s">
        <v>5454</v>
      </c>
      <c r="H1549" s="309" t="s">
        <v>5455</v>
      </c>
      <c r="I1549" s="309" t="s">
        <v>2414</v>
      </c>
      <c r="J1549" s="309" t="s">
        <v>15063</v>
      </c>
      <c r="K1549" s="310">
        <v>2.1753800000000005</v>
      </c>
      <c r="L1549" s="310">
        <v>2.01540528</v>
      </c>
      <c r="M1549" s="310">
        <f>VLOOKUP(H1549,'Details of Feeder LEvel'!H:N,7,FALSE)</f>
        <v>0</v>
      </c>
      <c r="N1549" s="310">
        <f t="shared" si="24"/>
        <v>7.3538747253353689</v>
      </c>
      <c r="O1549" s="310">
        <v>10.302775232406114</v>
      </c>
      <c r="P1549" s="309" t="s">
        <v>15063</v>
      </c>
      <c r="Q1549" s="311"/>
    </row>
    <row r="1550" spans="1:17" s="312" customFormat="1" x14ac:dyDescent="0.3">
      <c r="A1550" s="307">
        <v>1547</v>
      </c>
      <c r="B1550" s="308" t="s">
        <v>5271</v>
      </c>
      <c r="C1550" s="308" t="s">
        <v>2396</v>
      </c>
      <c r="D1550" s="308" t="s">
        <v>1378</v>
      </c>
      <c r="E1550" s="308" t="s">
        <v>14773</v>
      </c>
      <c r="F1550" s="309" t="s">
        <v>5443</v>
      </c>
      <c r="G1550" s="309" t="s">
        <v>5456</v>
      </c>
      <c r="H1550" s="309" t="s">
        <v>5457</v>
      </c>
      <c r="I1550" s="309" t="s">
        <v>2432</v>
      </c>
      <c r="J1550" s="309" t="s">
        <v>15063</v>
      </c>
      <c r="K1550" s="310">
        <v>2.4853800000000006</v>
      </c>
      <c r="L1550" s="310">
        <v>2.2824652999999997</v>
      </c>
      <c r="M1550" s="310">
        <f>VLOOKUP(H1550,'Details of Feeder LEvel'!H:N,7,FALSE)</f>
        <v>0.12199999999999989</v>
      </c>
      <c r="N1550" s="310">
        <f t="shared" si="24"/>
        <v>8.1643330194980592</v>
      </c>
      <c r="O1550" s="310">
        <v>8.1643330194980592</v>
      </c>
      <c r="P1550" s="309" t="s">
        <v>15063</v>
      </c>
      <c r="Q1550" s="311"/>
    </row>
    <row r="1551" spans="1:17" s="312" customFormat="1" x14ac:dyDescent="0.3">
      <c r="A1551" s="307">
        <v>1548</v>
      </c>
      <c r="B1551" s="308" t="s">
        <v>5271</v>
      </c>
      <c r="C1551" s="308" t="s">
        <v>2396</v>
      </c>
      <c r="D1551" s="308" t="s">
        <v>14753</v>
      </c>
      <c r="E1551" s="308" t="s">
        <v>14774</v>
      </c>
      <c r="F1551" s="309" t="s">
        <v>5458</v>
      </c>
      <c r="G1551" s="309" t="s">
        <v>5459</v>
      </c>
      <c r="H1551" s="309" t="s">
        <v>5460</v>
      </c>
      <c r="I1551" s="309" t="s">
        <v>2405</v>
      </c>
      <c r="J1551" s="309" t="s">
        <v>15063</v>
      </c>
      <c r="K1551" s="310">
        <v>2.2324049999999995</v>
      </c>
      <c r="L1551" s="310">
        <v>2.0500026999999998</v>
      </c>
      <c r="M1551" s="310">
        <f>VLOOKUP(H1551,'Details of Feeder LEvel'!H:N,7,FALSE)</f>
        <v>0.22169499999999998</v>
      </c>
      <c r="N1551" s="310">
        <f t="shared" si="24"/>
        <v>8.1706634772812166</v>
      </c>
      <c r="O1551" s="310">
        <v>8.5053301936400594</v>
      </c>
      <c r="P1551" s="309" t="s">
        <v>15063</v>
      </c>
      <c r="Q1551" s="311"/>
    </row>
    <row r="1552" spans="1:17" s="312" customFormat="1" x14ac:dyDescent="0.3">
      <c r="A1552" s="307">
        <v>1549</v>
      </c>
      <c r="B1552" s="308" t="s">
        <v>5271</v>
      </c>
      <c r="C1552" s="308" t="s">
        <v>2396</v>
      </c>
      <c r="D1552" s="308" t="s">
        <v>14753</v>
      </c>
      <c r="E1552" s="308" t="s">
        <v>14774</v>
      </c>
      <c r="F1552" s="309" t="s">
        <v>5458</v>
      </c>
      <c r="G1552" s="309" t="s">
        <v>5463</v>
      </c>
      <c r="H1552" s="309" t="s">
        <v>5464</v>
      </c>
      <c r="I1552" s="309" t="s">
        <v>2405</v>
      </c>
      <c r="J1552" s="309" t="s">
        <v>15063</v>
      </c>
      <c r="K1552" s="310">
        <v>3.5901199999999998</v>
      </c>
      <c r="L1552" s="310">
        <v>3.2231440999999998</v>
      </c>
      <c r="M1552" s="310">
        <f>VLOOKUP(H1552,'Details of Feeder LEvel'!H:N,7,FALSE)</f>
        <v>0.14525999999999994</v>
      </c>
      <c r="N1552" s="310">
        <f t="shared" si="24"/>
        <v>10.221828239724577</v>
      </c>
      <c r="O1552" s="310">
        <v>10.221828239724562</v>
      </c>
      <c r="P1552" s="309" t="s">
        <v>15063</v>
      </c>
      <c r="Q1552" s="311"/>
    </row>
    <row r="1553" spans="1:17" s="312" customFormat="1" x14ac:dyDescent="0.3">
      <c r="A1553" s="307">
        <v>1550</v>
      </c>
      <c r="B1553" s="308" t="s">
        <v>5252</v>
      </c>
      <c r="C1553" s="308" t="s">
        <v>14767</v>
      </c>
      <c r="D1553" s="308" t="s">
        <v>14775</v>
      </c>
      <c r="E1553" s="308" t="s">
        <v>14776</v>
      </c>
      <c r="F1553" s="309" t="s">
        <v>5465</v>
      </c>
      <c r="G1553" s="309" t="s">
        <v>5466</v>
      </c>
      <c r="H1553" s="309" t="s">
        <v>5467</v>
      </c>
      <c r="I1553" s="309" t="s">
        <v>2432</v>
      </c>
      <c r="J1553" s="309" t="s">
        <v>15063</v>
      </c>
      <c r="K1553" s="310">
        <v>3.9010025951999996</v>
      </c>
      <c r="L1553" s="310">
        <v>3.7325330000000001</v>
      </c>
      <c r="M1553" s="310">
        <f>VLOOKUP(H1553,'Details of Feeder LEvel'!H:N,7,FALSE)</f>
        <v>3.3139839999997811E-2</v>
      </c>
      <c r="N1553" s="310">
        <f t="shared" si="24"/>
        <v>4.3186229972595616</v>
      </c>
      <c r="O1553" s="310">
        <v>7.9916940986531015</v>
      </c>
      <c r="P1553" s="309" t="s">
        <v>15063</v>
      </c>
      <c r="Q1553" s="311"/>
    </row>
    <row r="1554" spans="1:17" s="312" customFormat="1" x14ac:dyDescent="0.3">
      <c r="A1554" s="307">
        <v>1551</v>
      </c>
      <c r="B1554" s="308" t="s">
        <v>5252</v>
      </c>
      <c r="C1554" s="308" t="s">
        <v>14767</v>
      </c>
      <c r="D1554" s="308" t="s">
        <v>14775</v>
      </c>
      <c r="E1554" s="308" t="s">
        <v>14776</v>
      </c>
      <c r="F1554" s="309" t="s">
        <v>5465</v>
      </c>
      <c r="G1554" s="309" t="s">
        <v>5472</v>
      </c>
      <c r="H1554" s="309" t="s">
        <v>5473</v>
      </c>
      <c r="I1554" s="309" t="s">
        <v>2414</v>
      </c>
      <c r="J1554" s="309" t="s">
        <v>15063</v>
      </c>
      <c r="K1554" s="310">
        <v>1.1166800000000001</v>
      </c>
      <c r="L1554" s="310">
        <v>1.0557620000000001</v>
      </c>
      <c r="M1554" s="310">
        <f>VLOOKUP(H1554,'Details of Feeder LEvel'!H:N,7,FALSE)</f>
        <v>0</v>
      </c>
      <c r="N1554" s="310">
        <f t="shared" si="24"/>
        <v>5.4552781459325876</v>
      </c>
      <c r="O1554" s="310">
        <v>47.010891094893879</v>
      </c>
      <c r="P1554" s="309" t="s">
        <v>15063</v>
      </c>
      <c r="Q1554" s="311"/>
    </row>
    <row r="1555" spans="1:17" s="312" customFormat="1" x14ac:dyDescent="0.3">
      <c r="A1555" s="307">
        <v>1552</v>
      </c>
      <c r="B1555" s="308" t="s">
        <v>5252</v>
      </c>
      <c r="C1555" s="308" t="s">
        <v>2393</v>
      </c>
      <c r="D1555" s="308" t="s">
        <v>1371</v>
      </c>
      <c r="E1555" s="308" t="s">
        <v>14777</v>
      </c>
      <c r="F1555" s="309" t="s">
        <v>5476</v>
      </c>
      <c r="G1555" s="309" t="s">
        <v>5477</v>
      </c>
      <c r="H1555" s="309" t="s">
        <v>5478</v>
      </c>
      <c r="I1555" s="309" t="s">
        <v>2405</v>
      </c>
      <c r="J1555" s="309" t="s">
        <v>15063</v>
      </c>
      <c r="K1555" s="310">
        <v>2.1854000000000018</v>
      </c>
      <c r="L1555" s="310">
        <v>2.02819152</v>
      </c>
      <c r="M1555" s="310">
        <f>VLOOKUP(H1555,'Details of Feeder LEvel'!H:N,7,FALSE)</f>
        <v>0</v>
      </c>
      <c r="N1555" s="310">
        <f t="shared" si="24"/>
        <v>7.1935792074678151</v>
      </c>
      <c r="O1555" s="310">
        <v>7.1935792074678258</v>
      </c>
      <c r="P1555" s="309" t="s">
        <v>15063</v>
      </c>
      <c r="Q1555" s="311"/>
    </row>
    <row r="1556" spans="1:17" s="312" customFormat="1" x14ac:dyDescent="0.3">
      <c r="A1556" s="307">
        <v>1553</v>
      </c>
      <c r="B1556" s="308" t="s">
        <v>5252</v>
      </c>
      <c r="C1556" s="308" t="s">
        <v>2393</v>
      </c>
      <c r="D1556" s="308" t="s">
        <v>1371</v>
      </c>
      <c r="E1556" s="308" t="s">
        <v>14777</v>
      </c>
      <c r="F1556" s="309" t="s">
        <v>5476</v>
      </c>
      <c r="G1556" s="309" t="s">
        <v>5479</v>
      </c>
      <c r="H1556" s="309" t="s">
        <v>14778</v>
      </c>
      <c r="I1556" s="309" t="s">
        <v>2432</v>
      </c>
      <c r="J1556" s="309" t="s">
        <v>15063</v>
      </c>
      <c r="K1556" s="310">
        <v>1.7636100000000001</v>
      </c>
      <c r="L1556" s="310">
        <v>1.6285061000000001</v>
      </c>
      <c r="M1556" s="310">
        <f>VLOOKUP(H1556,'Details of Feeder LEvel'!H:N,7,FALSE)</f>
        <v>0.41474999999999995</v>
      </c>
      <c r="N1556" s="310">
        <f t="shared" si="24"/>
        <v>7.6606449271664392</v>
      </c>
      <c r="O1556" s="310">
        <v>7.660644927166449</v>
      </c>
      <c r="P1556" s="309" t="s">
        <v>15063</v>
      </c>
      <c r="Q1556" s="311"/>
    </row>
    <row r="1557" spans="1:17" s="312" customFormat="1" x14ac:dyDescent="0.3">
      <c r="A1557" s="307">
        <v>1554</v>
      </c>
      <c r="B1557" s="308" t="s">
        <v>5252</v>
      </c>
      <c r="C1557" s="308" t="s">
        <v>1373</v>
      </c>
      <c r="D1557" s="308" t="s">
        <v>1374</v>
      </c>
      <c r="E1557" s="308" t="s">
        <v>14779</v>
      </c>
      <c r="F1557" s="309" t="s">
        <v>5482</v>
      </c>
      <c r="G1557" s="309" t="s">
        <v>5483</v>
      </c>
      <c r="H1557" s="309" t="s">
        <v>5484</v>
      </c>
      <c r="I1557" s="309" t="s">
        <v>2432</v>
      </c>
      <c r="J1557" s="309" t="s">
        <v>15063</v>
      </c>
      <c r="K1557" s="310">
        <v>3.4134200000000008</v>
      </c>
      <c r="L1557" s="310">
        <v>3.1517736000000003</v>
      </c>
      <c r="M1557" s="310">
        <f>VLOOKUP(H1557,'Details of Feeder LEvel'!H:N,7,FALSE)</f>
        <v>0</v>
      </c>
      <c r="N1557" s="310">
        <f t="shared" si="24"/>
        <v>7.6652272500893668</v>
      </c>
      <c r="O1557" s="310">
        <v>8.3108653327191089</v>
      </c>
      <c r="P1557" s="309" t="s">
        <v>15063</v>
      </c>
      <c r="Q1557" s="311"/>
    </row>
    <row r="1558" spans="1:17" s="312" customFormat="1" x14ac:dyDescent="0.3">
      <c r="A1558" s="307">
        <v>1555</v>
      </c>
      <c r="B1558" s="308" t="s">
        <v>5252</v>
      </c>
      <c r="C1558" s="308" t="s">
        <v>1373</v>
      </c>
      <c r="D1558" s="308" t="s">
        <v>1374</v>
      </c>
      <c r="E1558" s="308" t="s">
        <v>14779</v>
      </c>
      <c r="F1558" s="309" t="s">
        <v>5482</v>
      </c>
      <c r="G1558" s="309" t="s">
        <v>5485</v>
      </c>
      <c r="H1558" s="309" t="s">
        <v>5486</v>
      </c>
      <c r="I1558" s="309" t="s">
        <v>2414</v>
      </c>
      <c r="J1558" s="309" t="s">
        <v>15063</v>
      </c>
      <c r="K1558" s="310">
        <v>8.8560000000000014E-2</v>
      </c>
      <c r="L1558" s="310">
        <v>8.5279999999999995E-2</v>
      </c>
      <c r="M1558" s="310">
        <f>VLOOKUP(H1558,'Details of Feeder LEvel'!H:N,7,FALSE)</f>
        <v>0</v>
      </c>
      <c r="N1558" s="310">
        <f t="shared" si="24"/>
        <v>3.7037037037037241</v>
      </c>
      <c r="O1558" s="310">
        <v>3.7037037037037202</v>
      </c>
      <c r="P1558" s="309" t="s">
        <v>15063</v>
      </c>
      <c r="Q1558" s="311"/>
    </row>
    <row r="1559" spans="1:17" s="312" customFormat="1" x14ac:dyDescent="0.3">
      <c r="A1559" s="307">
        <v>1556</v>
      </c>
      <c r="B1559" s="308" t="s">
        <v>5252</v>
      </c>
      <c r="C1559" s="308" t="s">
        <v>1373</v>
      </c>
      <c r="D1559" s="308" t="s">
        <v>1374</v>
      </c>
      <c r="E1559" s="308" t="s">
        <v>14779</v>
      </c>
      <c r="F1559" s="309" t="s">
        <v>5482</v>
      </c>
      <c r="G1559" s="309" t="s">
        <v>5489</v>
      </c>
      <c r="H1559" s="309" t="s">
        <v>5490</v>
      </c>
      <c r="I1559" s="309" t="s">
        <v>2405</v>
      </c>
      <c r="J1559" s="309" t="s">
        <v>15063</v>
      </c>
      <c r="K1559" s="310">
        <v>3.1299000000000001</v>
      </c>
      <c r="L1559" s="310">
        <v>2.8712854999999999</v>
      </c>
      <c r="M1559" s="310">
        <f>VLOOKUP(H1559,'Details of Feeder LEvel'!H:N,7,FALSE)</f>
        <v>0</v>
      </c>
      <c r="N1559" s="310">
        <f t="shared" si="24"/>
        <v>8.2627080737403809</v>
      </c>
      <c r="O1559" s="310">
        <v>8.2627080737403773</v>
      </c>
      <c r="P1559" s="309" t="s">
        <v>15063</v>
      </c>
      <c r="Q1559" s="311"/>
    </row>
    <row r="1560" spans="1:17" s="312" customFormat="1" x14ac:dyDescent="0.3">
      <c r="A1560" s="307">
        <v>1557</v>
      </c>
      <c r="B1560" s="308" t="s">
        <v>5252</v>
      </c>
      <c r="C1560" s="308" t="s">
        <v>1373</v>
      </c>
      <c r="D1560" s="308" t="s">
        <v>1374</v>
      </c>
      <c r="E1560" s="308" t="s">
        <v>14779</v>
      </c>
      <c r="F1560" s="309" t="s">
        <v>5482</v>
      </c>
      <c r="G1560" s="309" t="s">
        <v>5491</v>
      </c>
      <c r="H1560" s="309" t="s">
        <v>5492</v>
      </c>
      <c r="I1560" s="309" t="s">
        <v>2553</v>
      </c>
      <c r="J1560" s="309" t="s">
        <v>15063</v>
      </c>
      <c r="K1560" s="310">
        <v>1.2813800000000002</v>
      </c>
      <c r="L1560" s="310">
        <v>1.1874209899999999</v>
      </c>
      <c r="M1560" s="310">
        <f>VLOOKUP(H1560,'Details of Feeder LEvel'!H:N,7,FALSE)</f>
        <v>0</v>
      </c>
      <c r="N1560" s="310">
        <f t="shared" si="24"/>
        <v>7.3326421514305098</v>
      </c>
      <c r="O1560" s="310">
        <v>12.088451296115089</v>
      </c>
      <c r="P1560" s="309" t="s">
        <v>15063</v>
      </c>
      <c r="Q1560" s="311"/>
    </row>
    <row r="1561" spans="1:17" s="312" customFormat="1" x14ac:dyDescent="0.3">
      <c r="A1561" s="307">
        <v>1558</v>
      </c>
      <c r="B1561" s="308" t="s">
        <v>5252</v>
      </c>
      <c r="C1561" s="308" t="s">
        <v>1373</v>
      </c>
      <c r="D1561" s="308" t="s">
        <v>1374</v>
      </c>
      <c r="E1561" s="308" t="s">
        <v>14779</v>
      </c>
      <c r="F1561" s="309" t="s">
        <v>5493</v>
      </c>
      <c r="G1561" s="309" t="s">
        <v>5494</v>
      </c>
      <c r="H1561" s="309" t="s">
        <v>5495</v>
      </c>
      <c r="I1561" s="309" t="s">
        <v>2432</v>
      </c>
      <c r="J1561" s="309" t="s">
        <v>15063</v>
      </c>
      <c r="K1561" s="310">
        <v>3.6956399999999991</v>
      </c>
      <c r="L1561" s="310">
        <v>3.4136031500000006</v>
      </c>
      <c r="M1561" s="310">
        <f>VLOOKUP(H1561,'Details of Feeder LEvel'!H:N,7,FALSE)</f>
        <v>0</v>
      </c>
      <c r="N1561" s="310">
        <f t="shared" si="24"/>
        <v>7.6316104923639383</v>
      </c>
      <c r="O1561" s="310">
        <v>49.223344222027741</v>
      </c>
      <c r="P1561" s="309" t="s">
        <v>15063</v>
      </c>
      <c r="Q1561" s="311"/>
    </row>
    <row r="1562" spans="1:17" s="312" customFormat="1" x14ac:dyDescent="0.3">
      <c r="A1562" s="307">
        <v>1559</v>
      </c>
      <c r="B1562" s="308" t="s">
        <v>5252</v>
      </c>
      <c r="C1562" s="308" t="s">
        <v>1373</v>
      </c>
      <c r="D1562" s="308" t="s">
        <v>1374</v>
      </c>
      <c r="E1562" s="308" t="s">
        <v>14779</v>
      </c>
      <c r="F1562" s="309" t="s">
        <v>5493</v>
      </c>
      <c r="G1562" s="309" t="s">
        <v>5496</v>
      </c>
      <c r="H1562" s="309" t="s">
        <v>5497</v>
      </c>
      <c r="I1562" s="309" t="s">
        <v>2432</v>
      </c>
      <c r="J1562" s="309" t="s">
        <v>15063</v>
      </c>
      <c r="K1562" s="310">
        <v>2.6920399999999995</v>
      </c>
      <c r="L1562" s="310">
        <v>2.4985513999999998</v>
      </c>
      <c r="M1562" s="310">
        <f>VLOOKUP(H1562,'Details of Feeder LEvel'!H:N,7,FALSE)</f>
        <v>0</v>
      </c>
      <c r="N1562" s="310">
        <f t="shared" si="24"/>
        <v>7.1874340648727291</v>
      </c>
      <c r="O1562" s="310">
        <v>7.1874340648727442</v>
      </c>
      <c r="P1562" s="309" t="s">
        <v>15063</v>
      </c>
      <c r="Q1562" s="311"/>
    </row>
    <row r="1563" spans="1:17" s="312" customFormat="1" x14ac:dyDescent="0.3">
      <c r="A1563" s="307">
        <v>1560</v>
      </c>
      <c r="B1563" s="308" t="s">
        <v>5252</v>
      </c>
      <c r="C1563" s="308" t="s">
        <v>1373</v>
      </c>
      <c r="D1563" s="308" t="s">
        <v>1373</v>
      </c>
      <c r="E1563" s="308" t="s">
        <v>14780</v>
      </c>
      <c r="F1563" s="309" t="s">
        <v>5500</v>
      </c>
      <c r="G1563" s="309" t="s">
        <v>5501</v>
      </c>
      <c r="H1563" s="309" t="s">
        <v>5502</v>
      </c>
      <c r="I1563" s="309" t="s">
        <v>2405</v>
      </c>
      <c r="J1563" s="309" t="s">
        <v>15063</v>
      </c>
      <c r="K1563" s="310">
        <v>2.4096000000000006</v>
      </c>
      <c r="L1563" s="310">
        <v>2.2147132000000003</v>
      </c>
      <c r="M1563" s="310">
        <f>VLOOKUP(H1563,'Details of Feeder LEvel'!H:N,7,FALSE)</f>
        <v>0</v>
      </c>
      <c r="N1563" s="310">
        <f t="shared" si="24"/>
        <v>8.0879316069057232</v>
      </c>
      <c r="O1563" s="310">
        <v>15.654532294553626</v>
      </c>
      <c r="P1563" s="309" t="s">
        <v>15063</v>
      </c>
      <c r="Q1563" s="311"/>
    </row>
    <row r="1564" spans="1:17" s="312" customFormat="1" x14ac:dyDescent="0.3">
      <c r="A1564" s="307">
        <v>1561</v>
      </c>
      <c r="B1564" s="308" t="s">
        <v>5252</v>
      </c>
      <c r="C1564" s="308" t="s">
        <v>1373</v>
      </c>
      <c r="D1564" s="308" t="s">
        <v>1373</v>
      </c>
      <c r="E1564" s="308" t="s">
        <v>14780</v>
      </c>
      <c r="F1564" s="309" t="s">
        <v>5500</v>
      </c>
      <c r="G1564" s="309" t="s">
        <v>5503</v>
      </c>
      <c r="H1564" s="309" t="s">
        <v>5504</v>
      </c>
      <c r="I1564" s="309" t="s">
        <v>2553</v>
      </c>
      <c r="J1564" s="309" t="s">
        <v>15063</v>
      </c>
      <c r="K1564" s="310">
        <v>0.21615999999999991</v>
      </c>
      <c r="L1564" s="310">
        <v>0.205146</v>
      </c>
      <c r="M1564" s="310">
        <f>VLOOKUP(H1564,'Details of Feeder LEvel'!H:N,7,FALSE)</f>
        <v>0</v>
      </c>
      <c r="N1564" s="310">
        <f t="shared" si="24"/>
        <v>5.0952997779422269</v>
      </c>
      <c r="O1564" s="310">
        <v>90.892112505744308</v>
      </c>
      <c r="P1564" s="309" t="s">
        <v>15063</v>
      </c>
      <c r="Q1564" s="311"/>
    </row>
    <row r="1565" spans="1:17" s="312" customFormat="1" x14ac:dyDescent="0.3">
      <c r="A1565" s="307">
        <v>1562</v>
      </c>
      <c r="B1565" s="308" t="s">
        <v>5252</v>
      </c>
      <c r="C1565" s="308" t="s">
        <v>1373</v>
      </c>
      <c r="D1565" s="308" t="s">
        <v>1373</v>
      </c>
      <c r="E1565" s="308" t="s">
        <v>14780</v>
      </c>
      <c r="F1565" s="309" t="s">
        <v>5500</v>
      </c>
      <c r="G1565" s="309" t="s">
        <v>5505</v>
      </c>
      <c r="H1565" s="309" t="s">
        <v>5506</v>
      </c>
      <c r="I1565" s="309" t="s">
        <v>2405</v>
      </c>
      <c r="J1565" s="309" t="s">
        <v>15063</v>
      </c>
      <c r="K1565" s="310">
        <v>3.3283209998000003</v>
      </c>
      <c r="L1565" s="310">
        <v>2.9993775</v>
      </c>
      <c r="M1565" s="310">
        <f>VLOOKUP(H1565,'Details of Feeder LEvel'!H:N,7,FALSE)</f>
        <v>0</v>
      </c>
      <c r="N1565" s="310">
        <f t="shared" si="24"/>
        <v>9.8831663117760158</v>
      </c>
      <c r="O1565" s="310">
        <v>15.683918714857626</v>
      </c>
      <c r="P1565" s="309" t="s">
        <v>15063</v>
      </c>
      <c r="Q1565" s="311"/>
    </row>
    <row r="1566" spans="1:17" s="312" customFormat="1" x14ac:dyDescent="0.3">
      <c r="A1566" s="307">
        <v>1563</v>
      </c>
      <c r="B1566" s="308" t="s">
        <v>5252</v>
      </c>
      <c r="C1566" s="308" t="s">
        <v>1373</v>
      </c>
      <c r="D1566" s="308" t="s">
        <v>1373</v>
      </c>
      <c r="E1566" s="308" t="s">
        <v>14780</v>
      </c>
      <c r="F1566" s="309" t="s">
        <v>5500</v>
      </c>
      <c r="G1566" s="309" t="s">
        <v>5507</v>
      </c>
      <c r="H1566" s="309" t="s">
        <v>5508</v>
      </c>
      <c r="I1566" s="309" t="s">
        <v>2405</v>
      </c>
      <c r="J1566" s="309" t="s">
        <v>15063</v>
      </c>
      <c r="K1566" s="310">
        <v>3.4557999999999991</v>
      </c>
      <c r="L1566" s="310">
        <v>3.1341165499999999</v>
      </c>
      <c r="M1566" s="310">
        <f>VLOOKUP(H1566,'Details of Feeder LEvel'!H:N,7,FALSE)</f>
        <v>0</v>
      </c>
      <c r="N1566" s="310">
        <f t="shared" si="24"/>
        <v>9.3085088836159287</v>
      </c>
      <c r="O1566" s="310">
        <v>9.308508883615918</v>
      </c>
      <c r="P1566" s="309" t="s">
        <v>15063</v>
      </c>
      <c r="Q1566" s="311"/>
    </row>
    <row r="1567" spans="1:17" s="312" customFormat="1" x14ac:dyDescent="0.3">
      <c r="A1567" s="307">
        <v>1564</v>
      </c>
      <c r="B1567" s="308" t="s">
        <v>5252</v>
      </c>
      <c r="C1567" s="308" t="s">
        <v>1373</v>
      </c>
      <c r="D1567" s="308" t="s">
        <v>1373</v>
      </c>
      <c r="E1567" s="308" t="s">
        <v>14780</v>
      </c>
      <c r="F1567" s="309" t="s">
        <v>5500</v>
      </c>
      <c r="G1567" s="309" t="s">
        <v>5512</v>
      </c>
      <c r="H1567" s="309" t="s">
        <v>14781</v>
      </c>
      <c r="I1567" s="309" t="s">
        <v>2405</v>
      </c>
      <c r="J1567" s="309" t="s">
        <v>15063</v>
      </c>
      <c r="K1567" s="310">
        <v>2.788520000000001</v>
      </c>
      <c r="L1567" s="310">
        <v>2.4775330000000002</v>
      </c>
      <c r="M1567" s="310">
        <f>VLOOKUP(H1567,'Details of Feeder LEvel'!H:N,7,FALSE)</f>
        <v>0</v>
      </c>
      <c r="N1567" s="310">
        <f t="shared" si="24"/>
        <v>11.152403425473036</v>
      </c>
      <c r="O1567" s="310">
        <v>11.152403425473034</v>
      </c>
      <c r="P1567" s="309" t="s">
        <v>15063</v>
      </c>
      <c r="Q1567" s="311"/>
    </row>
    <row r="1568" spans="1:17" s="312" customFormat="1" x14ac:dyDescent="0.3">
      <c r="A1568" s="307">
        <v>1565</v>
      </c>
      <c r="B1568" s="308" t="s">
        <v>5252</v>
      </c>
      <c r="C1568" s="308" t="s">
        <v>1373</v>
      </c>
      <c r="D1568" s="308" t="s">
        <v>1373</v>
      </c>
      <c r="E1568" s="308" t="s">
        <v>14780</v>
      </c>
      <c r="F1568" s="309" t="s">
        <v>5500</v>
      </c>
      <c r="G1568" s="309" t="s">
        <v>5513</v>
      </c>
      <c r="H1568" s="309" t="s">
        <v>14782</v>
      </c>
      <c r="I1568" s="309" t="s">
        <v>2405</v>
      </c>
      <c r="J1568" s="309" t="s">
        <v>15063</v>
      </c>
      <c r="K1568" s="310">
        <v>4.1721999999999984</v>
      </c>
      <c r="L1568" s="310">
        <v>3.8935827500000002</v>
      </c>
      <c r="M1568" s="310">
        <f>VLOOKUP(H1568,'Details of Feeder LEvel'!H:N,7,FALSE)</f>
        <v>0</v>
      </c>
      <c r="N1568" s="310">
        <f t="shared" si="24"/>
        <v>6.677945688126127</v>
      </c>
      <c r="O1568" s="310">
        <v>6.6779456881261297</v>
      </c>
      <c r="P1568" s="309" t="s">
        <v>15063</v>
      </c>
      <c r="Q1568" s="311"/>
    </row>
    <row r="1569" spans="1:17" s="312" customFormat="1" x14ac:dyDescent="0.3">
      <c r="A1569" s="307">
        <v>1566</v>
      </c>
      <c r="B1569" s="308" t="s">
        <v>5271</v>
      </c>
      <c r="C1569" s="308" t="s">
        <v>1380</v>
      </c>
      <c r="D1569" s="308" t="s">
        <v>1383</v>
      </c>
      <c r="E1569" s="308" t="s">
        <v>14783</v>
      </c>
      <c r="F1569" s="309" t="s">
        <v>5517</v>
      </c>
      <c r="G1569" s="309" t="s">
        <v>14784</v>
      </c>
      <c r="H1569" s="309" t="s">
        <v>5519</v>
      </c>
      <c r="I1569" s="309" t="s">
        <v>2405</v>
      </c>
      <c r="J1569" s="309" t="s">
        <v>15063</v>
      </c>
      <c r="K1569" s="310">
        <v>1.0028689999999998</v>
      </c>
      <c r="L1569" s="310">
        <v>0.89966760000000001</v>
      </c>
      <c r="M1569" s="310">
        <f>VLOOKUP(H1569,'Details of Feeder LEvel'!H:N,7,FALSE)</f>
        <v>0</v>
      </c>
      <c r="N1569" s="310">
        <f t="shared" si="24"/>
        <v>10.290616222058894</v>
      </c>
      <c r="O1569" s="310">
        <v>10.29061622205889</v>
      </c>
      <c r="P1569" s="309" t="s">
        <v>15063</v>
      </c>
      <c r="Q1569" s="311"/>
    </row>
    <row r="1570" spans="1:17" s="312" customFormat="1" x14ac:dyDescent="0.3">
      <c r="A1570" s="307">
        <v>1567</v>
      </c>
      <c r="B1570" s="308" t="s">
        <v>5271</v>
      </c>
      <c r="C1570" s="308" t="s">
        <v>1380</v>
      </c>
      <c r="D1570" s="308" t="s">
        <v>1383</v>
      </c>
      <c r="E1570" s="308" t="s">
        <v>14783</v>
      </c>
      <c r="F1570" s="309" t="s">
        <v>5517</v>
      </c>
      <c r="G1570" s="309" t="s">
        <v>5520</v>
      </c>
      <c r="H1570" s="309" t="s">
        <v>5521</v>
      </c>
      <c r="I1570" s="309" t="s">
        <v>2405</v>
      </c>
      <c r="J1570" s="309" t="s">
        <v>15063</v>
      </c>
      <c r="K1570" s="310">
        <v>1.9085000000000001</v>
      </c>
      <c r="L1570" s="310">
        <v>1.6805705000000002</v>
      </c>
      <c r="M1570" s="310">
        <f>VLOOKUP(H1570,'Details of Feeder LEvel'!H:N,7,FALSE)</f>
        <v>0.10499999999999998</v>
      </c>
      <c r="N1570" s="310">
        <f t="shared" si="24"/>
        <v>11.942860885512175</v>
      </c>
      <c r="O1570" s="310">
        <v>11.942860885512186</v>
      </c>
      <c r="P1570" s="309" t="s">
        <v>15063</v>
      </c>
      <c r="Q1570" s="311"/>
    </row>
    <row r="1571" spans="1:17" s="312" customFormat="1" x14ac:dyDescent="0.3">
      <c r="A1571" s="307">
        <v>1568</v>
      </c>
      <c r="B1571" s="308" t="s">
        <v>5271</v>
      </c>
      <c r="C1571" s="308" t="s">
        <v>1380</v>
      </c>
      <c r="D1571" s="308" t="s">
        <v>1383</v>
      </c>
      <c r="E1571" s="308" t="s">
        <v>14783</v>
      </c>
      <c r="F1571" s="309" t="s">
        <v>5517</v>
      </c>
      <c r="G1571" s="309" t="s">
        <v>5522</v>
      </c>
      <c r="H1571" s="309" t="s">
        <v>14785</v>
      </c>
      <c r="I1571" s="309" t="s">
        <v>3759</v>
      </c>
      <c r="J1571" s="309" t="s">
        <v>15063</v>
      </c>
      <c r="K1571" s="310">
        <v>2.1139999999999996E-2</v>
      </c>
      <c r="L1571" s="310">
        <v>1.9491000000000001E-2</v>
      </c>
      <c r="M1571" s="310">
        <f>VLOOKUP(H1571,'Details of Feeder LEvel'!H:N,7,FALSE)</f>
        <v>1.9999999999999185E-5</v>
      </c>
      <c r="N1571" s="310">
        <f t="shared" si="24"/>
        <v>7.800378429517477</v>
      </c>
      <c r="O1571" s="310">
        <v>9.3164971681054318</v>
      </c>
      <c r="P1571" s="309" t="s">
        <v>15063</v>
      </c>
      <c r="Q1571" s="311"/>
    </row>
    <row r="1572" spans="1:17" s="312" customFormat="1" x14ac:dyDescent="0.3">
      <c r="A1572" s="307">
        <v>1569</v>
      </c>
      <c r="B1572" s="308" t="s">
        <v>5271</v>
      </c>
      <c r="C1572" s="308" t="s">
        <v>1380</v>
      </c>
      <c r="D1572" s="308" t="s">
        <v>1383</v>
      </c>
      <c r="E1572" s="308" t="s">
        <v>14783</v>
      </c>
      <c r="F1572" s="309" t="s">
        <v>5517</v>
      </c>
      <c r="G1572" s="309" t="s">
        <v>5523</v>
      </c>
      <c r="H1572" s="309" t="s">
        <v>5524</v>
      </c>
      <c r="I1572" s="309" t="s">
        <v>2405</v>
      </c>
      <c r="J1572" s="309" t="s">
        <v>15063</v>
      </c>
      <c r="K1572" s="310">
        <v>1.32918</v>
      </c>
      <c r="L1572" s="310">
        <v>1.1973608</v>
      </c>
      <c r="M1572" s="310">
        <f>VLOOKUP(H1572,'Details of Feeder LEvel'!H:N,7,FALSE)</f>
        <v>0</v>
      </c>
      <c r="N1572" s="310">
        <f t="shared" si="24"/>
        <v>9.91733249070856</v>
      </c>
      <c r="O1572" s="310">
        <v>9.9173324907085636</v>
      </c>
      <c r="P1572" s="309" t="s">
        <v>15063</v>
      </c>
      <c r="Q1572" s="311"/>
    </row>
    <row r="1573" spans="1:17" s="312" customFormat="1" x14ac:dyDescent="0.3">
      <c r="A1573" s="307">
        <v>1570</v>
      </c>
      <c r="B1573" s="308" t="s">
        <v>5252</v>
      </c>
      <c r="C1573" s="308" t="s">
        <v>2393</v>
      </c>
      <c r="D1573" s="308" t="s">
        <v>2393</v>
      </c>
      <c r="E1573" s="308" t="s">
        <v>14786</v>
      </c>
      <c r="F1573" s="309" t="s">
        <v>5530</v>
      </c>
      <c r="G1573" s="309" t="s">
        <v>14787</v>
      </c>
      <c r="H1573" s="309" t="s">
        <v>5532</v>
      </c>
      <c r="I1573" s="309" t="s">
        <v>2405</v>
      </c>
      <c r="J1573" s="309" t="s">
        <v>15063</v>
      </c>
      <c r="K1573" s="310">
        <v>5.4304000000000014</v>
      </c>
      <c r="L1573" s="310">
        <v>4.9157245999999999</v>
      </c>
      <c r="M1573" s="310">
        <f>VLOOKUP(H1573,'Details of Feeder LEvel'!H:N,7,FALSE)</f>
        <v>0</v>
      </c>
      <c r="N1573" s="310">
        <f t="shared" si="24"/>
        <v>9.4776701532115766</v>
      </c>
      <c r="O1573" s="310">
        <v>9.4776701532115819</v>
      </c>
      <c r="P1573" s="309" t="s">
        <v>15063</v>
      </c>
      <c r="Q1573" s="311"/>
    </row>
    <row r="1574" spans="1:17" s="312" customFormat="1" x14ac:dyDescent="0.3">
      <c r="A1574" s="307">
        <v>1571</v>
      </c>
      <c r="B1574" s="308" t="s">
        <v>5252</v>
      </c>
      <c r="C1574" s="308" t="s">
        <v>2393</v>
      </c>
      <c r="D1574" s="308" t="s">
        <v>2393</v>
      </c>
      <c r="E1574" s="308" t="s">
        <v>14786</v>
      </c>
      <c r="F1574" s="309" t="s">
        <v>5530</v>
      </c>
      <c r="G1574" s="309" t="s">
        <v>5533</v>
      </c>
      <c r="H1574" s="309" t="s">
        <v>5534</v>
      </c>
      <c r="I1574" s="309" t="s">
        <v>2405</v>
      </c>
      <c r="J1574" s="309" t="s">
        <v>15063</v>
      </c>
      <c r="K1574" s="310">
        <v>1.4843199999999999</v>
      </c>
      <c r="L1574" s="310">
        <v>1.3800520000000001</v>
      </c>
      <c r="M1574" s="310">
        <f>VLOOKUP(H1574,'Details of Feeder LEvel'!H:N,7,FALSE)</f>
        <v>0.10739999999999994</v>
      </c>
      <c r="N1574" s="310">
        <f t="shared" si="24"/>
        <v>7.024630807373061</v>
      </c>
      <c r="O1574" s="310">
        <v>7.0246308073730557</v>
      </c>
      <c r="P1574" s="309" t="s">
        <v>15063</v>
      </c>
      <c r="Q1574" s="311"/>
    </row>
    <row r="1575" spans="1:17" s="312" customFormat="1" x14ac:dyDescent="0.3">
      <c r="A1575" s="307">
        <v>1572</v>
      </c>
      <c r="B1575" s="308" t="s">
        <v>5252</v>
      </c>
      <c r="C1575" s="308" t="s">
        <v>2393</v>
      </c>
      <c r="D1575" s="308" t="s">
        <v>2393</v>
      </c>
      <c r="E1575" s="308" t="s">
        <v>14786</v>
      </c>
      <c r="F1575" s="309" t="s">
        <v>5530</v>
      </c>
      <c r="G1575" s="309" t="s">
        <v>5535</v>
      </c>
      <c r="H1575" s="309" t="s">
        <v>5429</v>
      </c>
      <c r="I1575" s="309" t="s">
        <v>2405</v>
      </c>
      <c r="J1575" s="309" t="s">
        <v>15063</v>
      </c>
      <c r="K1575" s="310">
        <v>4.0829119999999994</v>
      </c>
      <c r="L1575" s="310">
        <v>4.0808705439999997</v>
      </c>
      <c r="M1575" s="310">
        <f>VLOOKUP(H1575,'Details of Feeder LEvel'!H:N,7,FALSE)</f>
        <v>0</v>
      </c>
      <c r="N1575" s="310">
        <f t="shared" si="24"/>
        <v>4.999999999999314E-2</v>
      </c>
      <c r="O1575" s="310">
        <v>4.9999999999994493E-2</v>
      </c>
      <c r="P1575" s="309" t="s">
        <v>15063</v>
      </c>
      <c r="Q1575" s="311"/>
    </row>
    <row r="1576" spans="1:17" s="312" customFormat="1" x14ac:dyDescent="0.3">
      <c r="A1576" s="307">
        <v>1573</v>
      </c>
      <c r="B1576" s="308" t="s">
        <v>5252</v>
      </c>
      <c r="C1576" s="308" t="s">
        <v>2393</v>
      </c>
      <c r="D1576" s="308" t="s">
        <v>2393</v>
      </c>
      <c r="E1576" s="308" t="s">
        <v>14786</v>
      </c>
      <c r="F1576" s="309" t="s">
        <v>5530</v>
      </c>
      <c r="G1576" s="309" t="s">
        <v>5536</v>
      </c>
      <c r="H1576" s="309" t="s">
        <v>5537</v>
      </c>
      <c r="I1576" s="309" t="s">
        <v>2405</v>
      </c>
      <c r="J1576" s="309" t="s">
        <v>15063</v>
      </c>
      <c r="K1576" s="310">
        <v>4.0040807999999997</v>
      </c>
      <c r="L1576" s="310">
        <v>3.8639937999999998</v>
      </c>
      <c r="M1576" s="310">
        <f>VLOOKUP(H1576,'Details of Feeder LEvel'!H:N,7,FALSE)</f>
        <v>0</v>
      </c>
      <c r="N1576" s="310">
        <f t="shared" si="24"/>
        <v>3.4986057224419618</v>
      </c>
      <c r="O1576" s="310">
        <v>3.498605722441972</v>
      </c>
      <c r="P1576" s="309" t="s">
        <v>15063</v>
      </c>
      <c r="Q1576" s="311"/>
    </row>
    <row r="1577" spans="1:17" s="312" customFormat="1" x14ac:dyDescent="0.3">
      <c r="A1577" s="307">
        <v>1574</v>
      </c>
      <c r="B1577" s="308" t="s">
        <v>5252</v>
      </c>
      <c r="C1577" s="308" t="s">
        <v>2393</v>
      </c>
      <c r="D1577" s="308" t="s">
        <v>2393</v>
      </c>
      <c r="E1577" s="308" t="s">
        <v>14786</v>
      </c>
      <c r="F1577" s="309" t="s">
        <v>5530</v>
      </c>
      <c r="G1577" s="309" t="s">
        <v>5538</v>
      </c>
      <c r="H1577" s="309" t="s">
        <v>14788</v>
      </c>
      <c r="I1577" s="309" t="s">
        <v>2405</v>
      </c>
      <c r="J1577" s="309" t="s">
        <v>15063</v>
      </c>
      <c r="K1577" s="310">
        <v>1.5052630000000005</v>
      </c>
      <c r="L1577" s="310">
        <v>1.5045103685000005</v>
      </c>
      <c r="M1577" s="310">
        <f>VLOOKUP(H1577,'Details of Feeder LEvel'!H:N,7,FALSE)</f>
        <v>0</v>
      </c>
      <c r="N1577" s="310">
        <f t="shared" si="24"/>
        <v>4.9999999999995597E-2</v>
      </c>
      <c r="O1577" s="310">
        <v>4.9999999999994493E-2</v>
      </c>
      <c r="P1577" s="309" t="s">
        <v>15063</v>
      </c>
      <c r="Q1577" s="311"/>
    </row>
    <row r="1578" spans="1:17" s="312" customFormat="1" x14ac:dyDescent="0.3">
      <c r="A1578" s="307">
        <v>1575</v>
      </c>
      <c r="B1578" s="308" t="s">
        <v>5252</v>
      </c>
      <c r="C1578" s="308" t="s">
        <v>1373</v>
      </c>
      <c r="D1578" s="308" t="s">
        <v>2395</v>
      </c>
      <c r="E1578" s="308" t="s">
        <v>14789</v>
      </c>
      <c r="F1578" s="309" t="s">
        <v>5539</v>
      </c>
      <c r="G1578" s="309" t="s">
        <v>5540</v>
      </c>
      <c r="H1578" s="309" t="s">
        <v>5419</v>
      </c>
      <c r="I1578" s="309" t="s">
        <v>2405</v>
      </c>
      <c r="J1578" s="309" t="s">
        <v>15063</v>
      </c>
      <c r="K1578" s="310">
        <v>2.1089200000000132</v>
      </c>
      <c r="L1578" s="310">
        <v>1.9902851000000001</v>
      </c>
      <c r="M1578" s="310">
        <f>VLOOKUP(H1578,'Details of Feeder LEvel'!H:N,7,FALSE)</f>
        <v>0</v>
      </c>
      <c r="N1578" s="310">
        <f t="shared" si="24"/>
        <v>5.6253864537304565</v>
      </c>
      <c r="O1578" s="310">
        <v>5.6253864537304636</v>
      </c>
      <c r="P1578" s="309" t="s">
        <v>15063</v>
      </c>
      <c r="Q1578" s="311"/>
    </row>
    <row r="1579" spans="1:17" s="312" customFormat="1" x14ac:dyDescent="0.3">
      <c r="A1579" s="307">
        <v>1576</v>
      </c>
      <c r="B1579" s="308" t="s">
        <v>5252</v>
      </c>
      <c r="C1579" s="308" t="s">
        <v>1373</v>
      </c>
      <c r="D1579" s="308" t="s">
        <v>2395</v>
      </c>
      <c r="E1579" s="308" t="s">
        <v>14789</v>
      </c>
      <c r="F1579" s="309" t="s">
        <v>5539</v>
      </c>
      <c r="G1579" s="309" t="s">
        <v>5541</v>
      </c>
      <c r="H1579" s="309" t="s">
        <v>5542</v>
      </c>
      <c r="I1579" s="309" t="s">
        <v>3556</v>
      </c>
      <c r="J1579" s="309" t="s">
        <v>15063</v>
      </c>
      <c r="K1579" s="310">
        <v>3.6222600000000091</v>
      </c>
      <c r="L1579" s="310">
        <v>3.3072371000000009</v>
      </c>
      <c r="M1579" s="310">
        <f>VLOOKUP(H1579,'Details of Feeder LEvel'!H:N,7,FALSE)</f>
        <v>0</v>
      </c>
      <c r="N1579" s="310">
        <f t="shared" si="24"/>
        <v>8.6968605235407566</v>
      </c>
      <c r="O1579" s="310">
        <v>8.6968605235407619</v>
      </c>
      <c r="P1579" s="309" t="s">
        <v>15063</v>
      </c>
      <c r="Q1579" s="311"/>
    </row>
    <row r="1580" spans="1:17" s="312" customFormat="1" x14ac:dyDescent="0.3">
      <c r="A1580" s="307">
        <v>1577</v>
      </c>
      <c r="B1580" s="308" t="s">
        <v>5252</v>
      </c>
      <c r="C1580" s="308" t="s">
        <v>1373</v>
      </c>
      <c r="D1580" s="308" t="s">
        <v>2395</v>
      </c>
      <c r="E1580" s="308" t="s">
        <v>14789</v>
      </c>
      <c r="F1580" s="309" t="s">
        <v>5539</v>
      </c>
      <c r="G1580" s="309" t="s">
        <v>5543</v>
      </c>
      <c r="H1580" s="309" t="s">
        <v>5544</v>
      </c>
      <c r="I1580" s="309" t="s">
        <v>2405</v>
      </c>
      <c r="J1580" s="309" t="s">
        <v>15063</v>
      </c>
      <c r="K1580" s="310">
        <v>1.4596399999999996</v>
      </c>
      <c r="L1580" s="310">
        <v>1.3458319999999999</v>
      </c>
      <c r="M1580" s="310">
        <f>VLOOKUP(H1580,'Details of Feeder LEvel'!H:N,7,FALSE)</f>
        <v>0</v>
      </c>
      <c r="N1580" s="310">
        <f t="shared" si="24"/>
        <v>7.796991038886282</v>
      </c>
      <c r="O1580" s="310">
        <v>7.7969910388862811</v>
      </c>
      <c r="P1580" s="309" t="s">
        <v>15063</v>
      </c>
      <c r="Q1580" s="311"/>
    </row>
    <row r="1581" spans="1:17" s="312" customFormat="1" x14ac:dyDescent="0.3">
      <c r="A1581" s="307">
        <v>1578</v>
      </c>
      <c r="B1581" s="308" t="s">
        <v>5271</v>
      </c>
      <c r="C1581" s="308" t="s">
        <v>1380</v>
      </c>
      <c r="D1581" s="308" t="s">
        <v>14790</v>
      </c>
      <c r="E1581" s="308" t="s">
        <v>14791</v>
      </c>
      <c r="F1581" s="309" t="s">
        <v>5545</v>
      </c>
      <c r="G1581" s="309" t="s">
        <v>5546</v>
      </c>
      <c r="H1581" s="309" t="s">
        <v>5547</v>
      </c>
      <c r="I1581" s="309" t="s">
        <v>2405</v>
      </c>
      <c r="J1581" s="309" t="s">
        <v>15063</v>
      </c>
      <c r="K1581" s="310">
        <v>1.33124</v>
      </c>
      <c r="L1581" s="310">
        <v>1.2002853</v>
      </c>
      <c r="M1581" s="310">
        <f>VLOOKUP(H1581,'Details of Feeder LEvel'!H:N,7,FALSE)</f>
        <v>0</v>
      </c>
      <c r="N1581" s="310">
        <f t="shared" si="24"/>
        <v>9.8370466632613187</v>
      </c>
      <c r="O1581" s="310">
        <v>19.481492193035741</v>
      </c>
      <c r="P1581" s="309" t="s">
        <v>15063</v>
      </c>
      <c r="Q1581" s="311"/>
    </row>
    <row r="1582" spans="1:17" s="312" customFormat="1" x14ac:dyDescent="0.3">
      <c r="A1582" s="307">
        <v>1579</v>
      </c>
      <c r="B1582" s="308" t="s">
        <v>5271</v>
      </c>
      <c r="C1582" s="308" t="s">
        <v>1380</v>
      </c>
      <c r="D1582" s="308" t="s">
        <v>14790</v>
      </c>
      <c r="E1582" s="308" t="s">
        <v>14791</v>
      </c>
      <c r="F1582" s="309" t="s">
        <v>5545</v>
      </c>
      <c r="G1582" s="309" t="s">
        <v>5550</v>
      </c>
      <c r="H1582" s="309" t="s">
        <v>5551</v>
      </c>
      <c r="I1582" s="309" t="s">
        <v>2405</v>
      </c>
      <c r="J1582" s="309" t="s">
        <v>15063</v>
      </c>
      <c r="K1582" s="310">
        <v>2.162953548387097</v>
      </c>
      <c r="L1582" s="310">
        <v>1.9150465000000001</v>
      </c>
      <c r="M1582" s="310">
        <f>VLOOKUP(H1582,'Details of Feeder LEvel'!H:N,7,FALSE)</f>
        <v>6.7006451612903195E-2</v>
      </c>
      <c r="N1582" s="310">
        <f t="shared" si="24"/>
        <v>11.461505891883801</v>
      </c>
      <c r="O1582" s="310">
        <v>26.329551351465131</v>
      </c>
      <c r="P1582" s="309" t="s">
        <v>15063</v>
      </c>
      <c r="Q1582" s="311"/>
    </row>
    <row r="1583" spans="1:17" s="312" customFormat="1" x14ac:dyDescent="0.3">
      <c r="A1583" s="307">
        <v>1580</v>
      </c>
      <c r="B1583" s="308" t="s">
        <v>5271</v>
      </c>
      <c r="C1583" s="308" t="s">
        <v>1380</v>
      </c>
      <c r="D1583" s="308" t="s">
        <v>14790</v>
      </c>
      <c r="E1583" s="308" t="s">
        <v>14791</v>
      </c>
      <c r="F1583" s="309" t="s">
        <v>5545</v>
      </c>
      <c r="G1583" s="309" t="s">
        <v>5553</v>
      </c>
      <c r="H1583" s="309" t="s">
        <v>5554</v>
      </c>
      <c r="I1583" s="309" t="s">
        <v>2405</v>
      </c>
      <c r="J1583" s="309" t="s">
        <v>15063</v>
      </c>
      <c r="K1583" s="310">
        <v>1.0192399999999997</v>
      </c>
      <c r="L1583" s="310">
        <v>0.90993000000000002</v>
      </c>
      <c r="M1583" s="310">
        <f>VLOOKUP(H1583,'Details of Feeder LEvel'!H:N,7,FALSE)</f>
        <v>0</v>
      </c>
      <c r="N1583" s="310">
        <f t="shared" si="24"/>
        <v>10.724657588006723</v>
      </c>
      <c r="O1583" s="310">
        <v>27.705705815262782</v>
      </c>
      <c r="P1583" s="309" t="s">
        <v>15063</v>
      </c>
      <c r="Q1583" s="311"/>
    </row>
    <row r="1584" spans="1:17" s="312" customFormat="1" x14ac:dyDescent="0.3">
      <c r="A1584" s="307">
        <v>1581</v>
      </c>
      <c r="B1584" s="308" t="s">
        <v>5271</v>
      </c>
      <c r="C1584" s="308" t="s">
        <v>1380</v>
      </c>
      <c r="D1584" s="308" t="s">
        <v>1381</v>
      </c>
      <c r="E1584" s="308" t="s">
        <v>14792</v>
      </c>
      <c r="F1584" s="309" t="s">
        <v>5555</v>
      </c>
      <c r="G1584" s="309" t="s">
        <v>5556</v>
      </c>
      <c r="H1584" s="309" t="s">
        <v>5557</v>
      </c>
      <c r="I1584" s="309" t="s">
        <v>2405</v>
      </c>
      <c r="J1584" s="309" t="s">
        <v>15063</v>
      </c>
      <c r="K1584" s="310">
        <v>1.4412600000000002</v>
      </c>
      <c r="L1584" s="310">
        <v>1.32803</v>
      </c>
      <c r="M1584" s="310">
        <f>VLOOKUP(H1584,'Details of Feeder LEvel'!H:N,7,FALSE)</f>
        <v>0</v>
      </c>
      <c r="N1584" s="310">
        <f t="shared" si="24"/>
        <v>7.8563201643006915</v>
      </c>
      <c r="O1584" s="310">
        <v>7.8563201643006897</v>
      </c>
      <c r="P1584" s="309" t="s">
        <v>15063</v>
      </c>
      <c r="Q1584" s="311"/>
    </row>
    <row r="1585" spans="1:17" s="312" customFormat="1" x14ac:dyDescent="0.3">
      <c r="A1585" s="307">
        <v>1582</v>
      </c>
      <c r="B1585" s="308" t="s">
        <v>5271</v>
      </c>
      <c r="C1585" s="308" t="s">
        <v>1380</v>
      </c>
      <c r="D1585" s="308" t="s">
        <v>1381</v>
      </c>
      <c r="E1585" s="308" t="s">
        <v>14792</v>
      </c>
      <c r="F1585" s="309" t="s">
        <v>5555</v>
      </c>
      <c r="G1585" s="309" t="s">
        <v>14793</v>
      </c>
      <c r="H1585" s="309" t="s">
        <v>5561</v>
      </c>
      <c r="I1585" s="309" t="s">
        <v>2414</v>
      </c>
      <c r="J1585" s="309" t="s">
        <v>15063</v>
      </c>
      <c r="K1585" s="310">
        <v>0.53300000000000003</v>
      </c>
      <c r="L1585" s="310">
        <v>0.49460979999999999</v>
      </c>
      <c r="M1585" s="310">
        <f>VLOOKUP(H1585,'Details of Feeder LEvel'!H:N,7,FALSE)</f>
        <v>0</v>
      </c>
      <c r="N1585" s="310">
        <f t="shared" si="24"/>
        <v>7.2026641651031964</v>
      </c>
      <c r="O1585" s="310">
        <v>12.777861932139023</v>
      </c>
      <c r="P1585" s="309" t="s">
        <v>15063</v>
      </c>
      <c r="Q1585" s="311"/>
    </row>
    <row r="1586" spans="1:17" s="312" customFormat="1" x14ac:dyDescent="0.3">
      <c r="A1586" s="307">
        <v>1583</v>
      </c>
      <c r="B1586" s="308" t="s">
        <v>5271</v>
      </c>
      <c r="C1586" s="308" t="s">
        <v>1380</v>
      </c>
      <c r="D1586" s="308" t="s">
        <v>1381</v>
      </c>
      <c r="E1586" s="308" t="s">
        <v>14792</v>
      </c>
      <c r="F1586" s="309" t="s">
        <v>5564</v>
      </c>
      <c r="G1586" s="309" t="s">
        <v>5567</v>
      </c>
      <c r="H1586" s="309" t="s">
        <v>14794</v>
      </c>
      <c r="I1586" s="309" t="s">
        <v>2405</v>
      </c>
      <c r="J1586" s="309" t="s">
        <v>15063</v>
      </c>
      <c r="K1586" s="310">
        <v>1.3558000000000006</v>
      </c>
      <c r="L1586" s="310">
        <v>1.2446809999999999</v>
      </c>
      <c r="M1586" s="310">
        <f>VLOOKUP(H1586,'Details of Feeder LEvel'!H:N,7,FALSE)</f>
        <v>0.24960000000000004</v>
      </c>
      <c r="N1586" s="310">
        <f t="shared" si="24"/>
        <v>8.1958253429709824</v>
      </c>
      <c r="O1586" s="310">
        <v>24.507444602427032</v>
      </c>
      <c r="P1586" s="309" t="s">
        <v>15063</v>
      </c>
      <c r="Q1586" s="311"/>
    </row>
    <row r="1587" spans="1:17" s="312" customFormat="1" x14ac:dyDescent="0.3">
      <c r="A1587" s="307">
        <v>1584</v>
      </c>
      <c r="B1587" s="308" t="s">
        <v>5271</v>
      </c>
      <c r="C1587" s="308" t="s">
        <v>1380</v>
      </c>
      <c r="D1587" s="308" t="s">
        <v>1381</v>
      </c>
      <c r="E1587" s="308" t="s">
        <v>14792</v>
      </c>
      <c r="F1587" s="309" t="s">
        <v>5564</v>
      </c>
      <c r="G1587" s="309" t="s">
        <v>5570</v>
      </c>
      <c r="H1587" s="309" t="s">
        <v>5571</v>
      </c>
      <c r="I1587" s="309" t="s">
        <v>2405</v>
      </c>
      <c r="J1587" s="309" t="s">
        <v>15063</v>
      </c>
      <c r="K1587" s="310">
        <v>1.3457999999999992</v>
      </c>
      <c r="L1587" s="310">
        <v>1.245819</v>
      </c>
      <c r="M1587" s="310">
        <f>VLOOKUP(H1587,'Details of Feeder LEvel'!H:N,7,FALSE)</f>
        <v>0</v>
      </c>
      <c r="N1587" s="310">
        <f t="shared" si="24"/>
        <v>7.4291127953632978</v>
      </c>
      <c r="O1587" s="310">
        <v>7.4291127953632907</v>
      </c>
      <c r="P1587" s="309" t="s">
        <v>15063</v>
      </c>
      <c r="Q1587" s="311"/>
    </row>
    <row r="1588" spans="1:17" s="312" customFormat="1" x14ac:dyDescent="0.3">
      <c r="A1588" s="307">
        <v>1585</v>
      </c>
      <c r="B1588" s="308" t="s">
        <v>5271</v>
      </c>
      <c r="C1588" s="308" t="s">
        <v>1380</v>
      </c>
      <c r="D1588" s="308" t="s">
        <v>1380</v>
      </c>
      <c r="E1588" s="308" t="s">
        <v>14795</v>
      </c>
      <c r="F1588" s="309" t="s">
        <v>5572</v>
      </c>
      <c r="G1588" s="309" t="s">
        <v>5573</v>
      </c>
      <c r="H1588" s="309" t="s">
        <v>5574</v>
      </c>
      <c r="I1588" s="309" t="s">
        <v>2405</v>
      </c>
      <c r="J1588" s="309" t="s">
        <v>15063</v>
      </c>
      <c r="K1588" s="310">
        <v>2.2268199999999996</v>
      </c>
      <c r="L1588" s="310">
        <v>2.2246008847972001</v>
      </c>
      <c r="M1588" s="310">
        <f>VLOOKUP(H1588,'Details of Feeder LEvel'!H:N,7,FALSE)</f>
        <v>1.4582799999999994</v>
      </c>
      <c r="N1588" s="310">
        <f t="shared" si="24"/>
        <v>9.9653999999977247E-2</v>
      </c>
      <c r="O1588" s="310">
        <v>9.965399999999347E-2</v>
      </c>
      <c r="P1588" s="309" t="s">
        <v>15063</v>
      </c>
      <c r="Q1588" s="311"/>
    </row>
    <row r="1589" spans="1:17" s="312" customFormat="1" x14ac:dyDescent="0.3">
      <c r="A1589" s="307">
        <v>1586</v>
      </c>
      <c r="B1589" s="308" t="s">
        <v>5271</v>
      </c>
      <c r="C1589" s="308" t="s">
        <v>1380</v>
      </c>
      <c r="D1589" s="308" t="s">
        <v>1380</v>
      </c>
      <c r="E1589" s="308" t="s">
        <v>14795</v>
      </c>
      <c r="F1589" s="309" t="s">
        <v>5572</v>
      </c>
      <c r="G1589" s="309" t="s">
        <v>5575</v>
      </c>
      <c r="H1589" s="309" t="s">
        <v>5576</v>
      </c>
      <c r="I1589" s="309" t="s">
        <v>2414</v>
      </c>
      <c r="J1589" s="309" t="s">
        <v>15063</v>
      </c>
      <c r="K1589" s="310">
        <v>1.7779700000000003</v>
      </c>
      <c r="L1589" s="310">
        <v>1.7769101520830002</v>
      </c>
      <c r="M1589" s="310">
        <f>VLOOKUP(H1589,'Details of Feeder LEvel'!H:N,7,FALSE)</f>
        <v>0</v>
      </c>
      <c r="N1589" s="310">
        <f t="shared" si="24"/>
        <v>5.9610000000005034E-2</v>
      </c>
      <c r="O1589" s="310">
        <v>2.1319123774933502</v>
      </c>
      <c r="P1589" s="309" t="s">
        <v>15063</v>
      </c>
      <c r="Q1589" s="311"/>
    </row>
    <row r="1590" spans="1:17" s="312" customFormat="1" x14ac:dyDescent="0.3">
      <c r="A1590" s="307">
        <v>1587</v>
      </c>
      <c r="B1590" s="308" t="s">
        <v>5271</v>
      </c>
      <c r="C1590" s="308" t="s">
        <v>1380</v>
      </c>
      <c r="D1590" s="308" t="s">
        <v>1380</v>
      </c>
      <c r="E1590" s="308" t="s">
        <v>14795</v>
      </c>
      <c r="F1590" s="309" t="s">
        <v>5572</v>
      </c>
      <c r="G1590" s="309" t="s">
        <v>5577</v>
      </c>
      <c r="H1590" s="309" t="s">
        <v>5578</v>
      </c>
      <c r="I1590" s="309" t="s">
        <v>2405</v>
      </c>
      <c r="J1590" s="309" t="s">
        <v>15063</v>
      </c>
      <c r="K1590" s="310">
        <v>2.3239840000000003</v>
      </c>
      <c r="L1590" s="310">
        <v>2.0182224999999998</v>
      </c>
      <c r="M1590" s="310">
        <f>VLOOKUP(H1590,'Details of Feeder LEvel'!H:N,7,FALSE)</f>
        <v>0.11877599999999999</v>
      </c>
      <c r="N1590" s="310">
        <f t="shared" si="24"/>
        <v>13.156781630166147</v>
      </c>
      <c r="O1590" s="310">
        <v>13.156781630166147</v>
      </c>
      <c r="P1590" s="309" t="s">
        <v>15063</v>
      </c>
      <c r="Q1590" s="311"/>
    </row>
    <row r="1591" spans="1:17" s="312" customFormat="1" x14ac:dyDescent="0.3">
      <c r="A1591" s="307">
        <v>1588</v>
      </c>
      <c r="B1591" s="308" t="s">
        <v>5271</v>
      </c>
      <c r="C1591" s="308" t="s">
        <v>1380</v>
      </c>
      <c r="D1591" s="308" t="s">
        <v>1380</v>
      </c>
      <c r="E1591" s="308" t="s">
        <v>14795</v>
      </c>
      <c r="F1591" s="309" t="s">
        <v>5572</v>
      </c>
      <c r="G1591" s="309" t="s">
        <v>5579</v>
      </c>
      <c r="H1591" s="309" t="s">
        <v>5580</v>
      </c>
      <c r="I1591" s="309" t="s">
        <v>2405</v>
      </c>
      <c r="J1591" s="309" t="s">
        <v>15063</v>
      </c>
      <c r="K1591" s="310">
        <v>2.7639200000000006</v>
      </c>
      <c r="L1591" s="310">
        <v>2.7626158443480007</v>
      </c>
      <c r="M1591" s="310">
        <f>VLOOKUP(H1591,'Details of Feeder LEvel'!H:N,7,FALSE)</f>
        <v>0</v>
      </c>
      <c r="N1591" s="310">
        <f t="shared" si="24"/>
        <v>4.7184999999997368E-2</v>
      </c>
      <c r="O1591" s="310">
        <v>4.7184999999994037E-2</v>
      </c>
      <c r="P1591" s="309" t="s">
        <v>15063</v>
      </c>
      <c r="Q1591" s="311"/>
    </row>
    <row r="1592" spans="1:17" s="312" customFormat="1" x14ac:dyDescent="0.3">
      <c r="A1592" s="307">
        <v>1589</v>
      </c>
      <c r="B1592" s="308" t="s">
        <v>5271</v>
      </c>
      <c r="C1592" s="308" t="s">
        <v>1380</v>
      </c>
      <c r="D1592" s="308" t="s">
        <v>1380</v>
      </c>
      <c r="E1592" s="308" t="s">
        <v>14795</v>
      </c>
      <c r="F1592" s="309" t="s">
        <v>5572</v>
      </c>
      <c r="G1592" s="309" t="s">
        <v>5581</v>
      </c>
      <c r="H1592" s="309" t="s">
        <v>5582</v>
      </c>
      <c r="I1592" s="309" t="s">
        <v>2405</v>
      </c>
      <c r="J1592" s="309" t="s">
        <v>15063</v>
      </c>
      <c r="K1592" s="310">
        <v>1.5113259999999995</v>
      </c>
      <c r="L1592" s="310">
        <v>1.5106128808268995</v>
      </c>
      <c r="M1592" s="310">
        <f>VLOOKUP(H1592,'Details of Feeder LEvel'!H:N,7,FALSE)</f>
        <v>0.13085400000000003</v>
      </c>
      <c r="N1592" s="310">
        <f t="shared" si="24"/>
        <v>4.7185000000001247E-2</v>
      </c>
      <c r="O1592" s="310">
        <v>4.7184999999994037E-2</v>
      </c>
      <c r="P1592" s="309" t="s">
        <v>15063</v>
      </c>
      <c r="Q1592" s="311"/>
    </row>
    <row r="1593" spans="1:17" s="312" customFormat="1" x14ac:dyDescent="0.3">
      <c r="A1593" s="307">
        <v>1590</v>
      </c>
      <c r="B1593" s="308" t="s">
        <v>5271</v>
      </c>
      <c r="C1593" s="308" t="s">
        <v>1380</v>
      </c>
      <c r="D1593" s="308" t="s">
        <v>1380</v>
      </c>
      <c r="E1593" s="308" t="s">
        <v>14795</v>
      </c>
      <c r="F1593" s="309" t="s">
        <v>5572</v>
      </c>
      <c r="G1593" s="309" t="s">
        <v>5583</v>
      </c>
      <c r="H1593" s="309" t="s">
        <v>5584</v>
      </c>
      <c r="I1593" s="309" t="s">
        <v>2414</v>
      </c>
      <c r="J1593" s="309" t="s">
        <v>15063</v>
      </c>
      <c r="K1593" s="310">
        <v>4.4362140000000014</v>
      </c>
      <c r="L1593" s="310">
        <v>4.429204648793581</v>
      </c>
      <c r="M1593" s="310">
        <f>VLOOKUP(H1593,'Details of Feeder LEvel'!H:N,7,FALSE)</f>
        <v>0</v>
      </c>
      <c r="N1593" s="310">
        <f t="shared" si="24"/>
        <v>0.15800300000000972</v>
      </c>
      <c r="O1593" s="310">
        <v>0.15800300000000655</v>
      </c>
      <c r="P1593" s="309" t="s">
        <v>15063</v>
      </c>
      <c r="Q1593" s="311"/>
    </row>
    <row r="1594" spans="1:17" s="312" customFormat="1" x14ac:dyDescent="0.3">
      <c r="A1594" s="307">
        <v>1591</v>
      </c>
      <c r="B1594" s="308" t="s">
        <v>5271</v>
      </c>
      <c r="C1594" s="308" t="s">
        <v>1380</v>
      </c>
      <c r="D1594" s="308" t="s">
        <v>1380</v>
      </c>
      <c r="E1594" s="308" t="s">
        <v>14795</v>
      </c>
      <c r="F1594" s="309" t="s">
        <v>5572</v>
      </c>
      <c r="G1594" s="309" t="s">
        <v>5585</v>
      </c>
      <c r="H1594" s="309" t="s">
        <v>5586</v>
      </c>
      <c r="I1594" s="309" t="s">
        <v>2414</v>
      </c>
      <c r="J1594" s="309" t="s">
        <v>15063</v>
      </c>
      <c r="K1594" s="310">
        <v>3.6782799999999995</v>
      </c>
      <c r="L1594" s="310">
        <v>3.6724682072515997</v>
      </c>
      <c r="M1594" s="310">
        <f>VLOOKUP(H1594,'Details of Feeder LEvel'!H:N,7,FALSE)</f>
        <v>0</v>
      </c>
      <c r="N1594" s="310">
        <f t="shared" si="24"/>
        <v>0.15800299999999523</v>
      </c>
      <c r="O1594" s="310">
        <v>4.4762215503687202</v>
      </c>
      <c r="P1594" s="309" t="s">
        <v>15063</v>
      </c>
      <c r="Q1594" s="311"/>
    </row>
    <row r="1595" spans="1:17" s="312" customFormat="1" x14ac:dyDescent="0.3">
      <c r="A1595" s="307">
        <v>1592</v>
      </c>
      <c r="B1595" s="308" t="s">
        <v>5271</v>
      </c>
      <c r="C1595" s="308" t="s">
        <v>1380</v>
      </c>
      <c r="D1595" s="308" t="s">
        <v>1380</v>
      </c>
      <c r="E1595" s="308" t="s">
        <v>14795</v>
      </c>
      <c r="F1595" s="309" t="s">
        <v>5572</v>
      </c>
      <c r="G1595" s="309" t="s">
        <v>5587</v>
      </c>
      <c r="H1595" s="309" t="s">
        <v>5588</v>
      </c>
      <c r="I1595" s="309" t="s">
        <v>2405</v>
      </c>
      <c r="J1595" s="309" t="s">
        <v>15063</v>
      </c>
      <c r="K1595" s="310">
        <v>3.391360000000001</v>
      </c>
      <c r="L1595" s="310">
        <v>3.0908142000000001</v>
      </c>
      <c r="M1595" s="310">
        <f>VLOOKUP(H1595,'Details of Feeder LEvel'!H:N,7,FALSE)</f>
        <v>0</v>
      </c>
      <c r="N1595" s="310">
        <f t="shared" si="24"/>
        <v>8.8621025193432992</v>
      </c>
      <c r="O1595" s="310">
        <v>8.8621025193432956</v>
      </c>
      <c r="P1595" s="309" t="s">
        <v>15063</v>
      </c>
      <c r="Q1595" s="311"/>
    </row>
    <row r="1596" spans="1:17" s="312" customFormat="1" x14ac:dyDescent="0.3">
      <c r="A1596" s="307">
        <v>1593</v>
      </c>
      <c r="B1596" s="308" t="s">
        <v>5271</v>
      </c>
      <c r="C1596" s="308" t="s">
        <v>1380</v>
      </c>
      <c r="D1596" s="308" t="s">
        <v>1380</v>
      </c>
      <c r="E1596" s="308" t="s">
        <v>14795</v>
      </c>
      <c r="F1596" s="309" t="s">
        <v>5572</v>
      </c>
      <c r="G1596" s="309" t="s">
        <v>14796</v>
      </c>
      <c r="H1596" s="309" t="s">
        <v>14797</v>
      </c>
      <c r="I1596" s="309" t="s">
        <v>2414</v>
      </c>
      <c r="J1596" s="309" t="s">
        <v>15063</v>
      </c>
      <c r="K1596" s="310">
        <v>1.3598659999999994</v>
      </c>
      <c r="L1596" s="310">
        <v>1.3590553838773991</v>
      </c>
      <c r="M1596" s="310">
        <f>VLOOKUP(H1596,'Details of Feeder LEvel'!H:N,7,FALSE)</f>
        <v>1.854304</v>
      </c>
      <c r="N1596" s="310">
        <f t="shared" si="24"/>
        <v>5.9610000000018377E-2</v>
      </c>
      <c r="O1596" s="310">
        <v>5.9610000000032137E-2</v>
      </c>
      <c r="P1596" s="309" t="s">
        <v>15063</v>
      </c>
      <c r="Q1596" s="311"/>
    </row>
    <row r="1597" spans="1:17" s="312" customFormat="1" x14ac:dyDescent="0.3">
      <c r="A1597" s="307">
        <v>1594</v>
      </c>
      <c r="B1597" s="308" t="s">
        <v>5271</v>
      </c>
      <c r="C1597" s="308" t="s">
        <v>1380</v>
      </c>
      <c r="D1597" s="308" t="s">
        <v>1380</v>
      </c>
      <c r="E1597" s="308" t="s">
        <v>14795</v>
      </c>
      <c r="F1597" s="309" t="s">
        <v>5572</v>
      </c>
      <c r="G1597" s="309" t="s">
        <v>5590</v>
      </c>
      <c r="H1597" s="309" t="s">
        <v>5591</v>
      </c>
      <c r="I1597" s="309" t="s">
        <v>2414</v>
      </c>
      <c r="J1597" s="309" t="s">
        <v>15063</v>
      </c>
      <c r="K1597" s="310">
        <v>5.1247199999999999</v>
      </c>
      <c r="L1597" s="310">
        <v>5.0042850000000003</v>
      </c>
      <c r="M1597" s="310">
        <f>VLOOKUP(H1597,'Details of Feeder LEvel'!H:N,7,FALSE)</f>
        <v>0</v>
      </c>
      <c r="N1597" s="310">
        <f t="shared" si="24"/>
        <v>2.3500796141057387</v>
      </c>
      <c r="O1597" s="310">
        <v>2.3500796141057489</v>
      </c>
      <c r="P1597" s="309" t="s">
        <v>15063</v>
      </c>
      <c r="Q1597" s="311"/>
    </row>
    <row r="1598" spans="1:17" s="312" customFormat="1" x14ac:dyDescent="0.3">
      <c r="A1598" s="307">
        <v>1595</v>
      </c>
      <c r="B1598" s="308" t="s">
        <v>5271</v>
      </c>
      <c r="C1598" s="308" t="s">
        <v>1380</v>
      </c>
      <c r="D1598" s="308" t="s">
        <v>1380</v>
      </c>
      <c r="E1598" s="308" t="s">
        <v>14795</v>
      </c>
      <c r="F1598" s="309" t="s">
        <v>5572</v>
      </c>
      <c r="G1598" s="309" t="s">
        <v>5592</v>
      </c>
      <c r="H1598" s="309" t="s">
        <v>5593</v>
      </c>
      <c r="I1598" s="309" t="s">
        <v>2405</v>
      </c>
      <c r="J1598" s="309" t="s">
        <v>15063</v>
      </c>
      <c r="K1598" s="310">
        <v>3.1464400000000001</v>
      </c>
      <c r="L1598" s="310">
        <v>2.9194702000000001</v>
      </c>
      <c r="M1598" s="310">
        <f>VLOOKUP(H1598,'Details of Feeder LEvel'!H:N,7,FALSE)</f>
        <v>0</v>
      </c>
      <c r="N1598" s="310">
        <f t="shared" si="24"/>
        <v>7.2135429247022032</v>
      </c>
      <c r="O1598" s="310">
        <v>7.2135429247021987</v>
      </c>
      <c r="P1598" s="309" t="s">
        <v>15063</v>
      </c>
      <c r="Q1598" s="311"/>
    </row>
    <row r="1599" spans="1:17" s="312" customFormat="1" x14ac:dyDescent="0.3">
      <c r="A1599" s="307">
        <v>1596</v>
      </c>
      <c r="B1599" s="308" t="s">
        <v>5271</v>
      </c>
      <c r="C1599" s="308" t="s">
        <v>1380</v>
      </c>
      <c r="D1599" s="308" t="s">
        <v>1380</v>
      </c>
      <c r="E1599" s="308" t="s">
        <v>14795</v>
      </c>
      <c r="F1599" s="309" t="s">
        <v>5594</v>
      </c>
      <c r="G1599" s="309" t="s">
        <v>5595</v>
      </c>
      <c r="H1599" s="309" t="s">
        <v>5596</v>
      </c>
      <c r="I1599" s="309" t="s">
        <v>2405</v>
      </c>
      <c r="J1599" s="309" t="s">
        <v>15063</v>
      </c>
      <c r="K1599" s="310">
        <v>3.5937440000000027</v>
      </c>
      <c r="L1599" s="310">
        <v>3.1979688999999998</v>
      </c>
      <c r="M1599" s="310">
        <f>VLOOKUP(H1599,'Details of Feeder LEvel'!H:N,7,FALSE)</f>
        <v>3.0526000000000053E-2</v>
      </c>
      <c r="N1599" s="310">
        <f t="shared" si="24"/>
        <v>11.012890734565474</v>
      </c>
      <c r="O1599" s="310">
        <v>19.566588665369288</v>
      </c>
      <c r="P1599" s="309" t="s">
        <v>15063</v>
      </c>
      <c r="Q1599" s="311"/>
    </row>
    <row r="1600" spans="1:17" s="312" customFormat="1" x14ac:dyDescent="0.3">
      <c r="A1600" s="307">
        <v>1597</v>
      </c>
      <c r="B1600" s="308" t="s">
        <v>5271</v>
      </c>
      <c r="C1600" s="308" t="s">
        <v>1380</v>
      </c>
      <c r="D1600" s="308" t="s">
        <v>1380</v>
      </c>
      <c r="E1600" s="308" t="s">
        <v>14795</v>
      </c>
      <c r="F1600" s="309" t="s">
        <v>5594</v>
      </c>
      <c r="G1600" s="309" t="s">
        <v>5597</v>
      </c>
      <c r="H1600" s="309" t="s">
        <v>5598</v>
      </c>
      <c r="I1600" s="309" t="s">
        <v>2405</v>
      </c>
      <c r="J1600" s="309" t="s">
        <v>15063</v>
      </c>
      <c r="K1600" s="310">
        <v>3.2372030000000103</v>
      </c>
      <c r="L1600" s="310">
        <v>2.8045610000000001</v>
      </c>
      <c r="M1600" s="310">
        <f>VLOOKUP(H1600,'Details of Feeder LEvel'!H:N,7,FALSE)</f>
        <v>0.25787700000000013</v>
      </c>
      <c r="N1600" s="310">
        <f t="shared" si="24"/>
        <v>13.364685501650925</v>
      </c>
      <c r="O1600" s="310">
        <v>13.36468550165093</v>
      </c>
      <c r="P1600" s="309" t="s">
        <v>15063</v>
      </c>
      <c r="Q1600" s="311"/>
    </row>
    <row r="1601" spans="1:17" s="312" customFormat="1" x14ac:dyDescent="0.3">
      <c r="A1601" s="307">
        <v>1598</v>
      </c>
      <c r="B1601" s="308" t="s">
        <v>5271</v>
      </c>
      <c r="C1601" s="308" t="s">
        <v>1380</v>
      </c>
      <c r="D1601" s="308" t="s">
        <v>1380</v>
      </c>
      <c r="E1601" s="308" t="s">
        <v>14795</v>
      </c>
      <c r="F1601" s="309" t="s">
        <v>5599</v>
      </c>
      <c r="G1601" s="309" t="s">
        <v>5600</v>
      </c>
      <c r="H1601" s="309" t="s">
        <v>5601</v>
      </c>
      <c r="I1601" s="309" t="s">
        <v>2405</v>
      </c>
      <c r="J1601" s="309" t="s">
        <v>15063</v>
      </c>
      <c r="K1601" s="310">
        <v>2.469622999999999</v>
      </c>
      <c r="L1601" s="310">
        <v>2.3279958500000002</v>
      </c>
      <c r="M1601" s="310">
        <f>VLOOKUP(H1601,'Details of Feeder LEvel'!H:N,7,FALSE)</f>
        <v>0</v>
      </c>
      <c r="N1601" s="310">
        <f t="shared" si="24"/>
        <v>5.7347680192482358</v>
      </c>
      <c r="O1601" s="310">
        <v>5.7347680192482375</v>
      </c>
      <c r="P1601" s="309" t="s">
        <v>15063</v>
      </c>
      <c r="Q1601" s="311"/>
    </row>
    <row r="1602" spans="1:17" s="312" customFormat="1" x14ac:dyDescent="0.3">
      <c r="A1602" s="307">
        <v>1599</v>
      </c>
      <c r="B1602" s="308" t="s">
        <v>5271</v>
      </c>
      <c r="C1602" s="308" t="s">
        <v>1380</v>
      </c>
      <c r="D1602" s="308" t="s">
        <v>1380</v>
      </c>
      <c r="E1602" s="308" t="s">
        <v>14795</v>
      </c>
      <c r="F1602" s="309" t="s">
        <v>5599</v>
      </c>
      <c r="G1602" s="309" t="s">
        <v>5602</v>
      </c>
      <c r="H1602" s="309" t="s">
        <v>5603</v>
      </c>
      <c r="I1602" s="309" t="s">
        <v>2405</v>
      </c>
      <c r="J1602" s="309" t="s">
        <v>15063</v>
      </c>
      <c r="K1602" s="310">
        <v>2.827099</v>
      </c>
      <c r="L1602" s="310">
        <v>2.7091539999999998</v>
      </c>
      <c r="M1602" s="310">
        <f>VLOOKUP(H1602,'Details of Feeder LEvel'!H:N,7,FALSE)</f>
        <v>0</v>
      </c>
      <c r="N1602" s="310">
        <f t="shared" si="24"/>
        <v>4.1719444561368455</v>
      </c>
      <c r="O1602" s="310">
        <v>4.1719444561368446</v>
      </c>
      <c r="P1602" s="309" t="s">
        <v>15063</v>
      </c>
      <c r="Q1602" s="311"/>
    </row>
    <row r="1603" spans="1:17" s="312" customFormat="1" x14ac:dyDescent="0.3">
      <c r="A1603" s="307">
        <v>1600</v>
      </c>
      <c r="B1603" s="308" t="s">
        <v>5271</v>
      </c>
      <c r="C1603" s="308" t="s">
        <v>1380</v>
      </c>
      <c r="D1603" s="308" t="s">
        <v>1380</v>
      </c>
      <c r="E1603" s="308" t="s">
        <v>14795</v>
      </c>
      <c r="F1603" s="309" t="s">
        <v>5599</v>
      </c>
      <c r="G1603" s="309" t="s">
        <v>5604</v>
      </c>
      <c r="H1603" s="309" t="s">
        <v>5605</v>
      </c>
      <c r="I1603" s="309" t="s">
        <v>2405</v>
      </c>
      <c r="J1603" s="309" t="s">
        <v>15063</v>
      </c>
      <c r="K1603" s="310">
        <v>1.0235259999999999</v>
      </c>
      <c r="L1603" s="310">
        <v>1.0023519999999999</v>
      </c>
      <c r="M1603" s="310">
        <f>VLOOKUP(H1603,'Details of Feeder LEvel'!H:N,7,FALSE)</f>
        <v>0</v>
      </c>
      <c r="N1603" s="310">
        <f t="shared" si="24"/>
        <v>2.0687310337011495</v>
      </c>
      <c r="O1603" s="310">
        <v>2.76612601597237</v>
      </c>
      <c r="P1603" s="309" t="s">
        <v>15063</v>
      </c>
      <c r="Q1603" s="311"/>
    </row>
    <row r="1604" spans="1:17" s="312" customFormat="1" x14ac:dyDescent="0.3">
      <c r="A1604" s="307">
        <v>1601</v>
      </c>
      <c r="B1604" s="308" t="s">
        <v>5271</v>
      </c>
      <c r="C1604" s="308" t="s">
        <v>1380</v>
      </c>
      <c r="D1604" s="308" t="s">
        <v>1380</v>
      </c>
      <c r="E1604" s="308" t="s">
        <v>14795</v>
      </c>
      <c r="F1604" s="309" t="s">
        <v>5599</v>
      </c>
      <c r="G1604" s="309" t="s">
        <v>5606</v>
      </c>
      <c r="H1604" s="309" t="s">
        <v>5607</v>
      </c>
      <c r="I1604" s="309" t="s">
        <v>2405</v>
      </c>
      <c r="J1604" s="309" t="s">
        <v>15063</v>
      </c>
      <c r="K1604" s="310">
        <v>2.0929069999999972</v>
      </c>
      <c r="L1604" s="310">
        <v>1.8440405</v>
      </c>
      <c r="M1604" s="310">
        <f>VLOOKUP(H1604,'Details of Feeder LEvel'!H:N,7,FALSE)</f>
        <v>0.43818899999999994</v>
      </c>
      <c r="N1604" s="310">
        <f t="shared" ref="N1604:N1667" si="25">(K1604-L1604)/K1604*100</f>
        <v>11.890948809478756</v>
      </c>
      <c r="O1604" s="310">
        <v>11.890948809478763</v>
      </c>
      <c r="P1604" s="309" t="s">
        <v>15063</v>
      </c>
      <c r="Q1604" s="311"/>
    </row>
    <row r="1605" spans="1:17" s="312" customFormat="1" x14ac:dyDescent="0.3">
      <c r="A1605" s="307">
        <v>1602</v>
      </c>
      <c r="B1605" s="308" t="s">
        <v>5271</v>
      </c>
      <c r="C1605" s="308" t="s">
        <v>1380</v>
      </c>
      <c r="D1605" s="308" t="s">
        <v>1380</v>
      </c>
      <c r="E1605" s="308" t="s">
        <v>14795</v>
      </c>
      <c r="F1605" s="309" t="s">
        <v>5599</v>
      </c>
      <c r="G1605" s="309" t="s">
        <v>5608</v>
      </c>
      <c r="H1605" s="309" t="s">
        <v>5609</v>
      </c>
      <c r="I1605" s="309" t="s">
        <v>2405</v>
      </c>
      <c r="J1605" s="309" t="s">
        <v>15063</v>
      </c>
      <c r="K1605" s="310">
        <v>2.7061130000000002</v>
      </c>
      <c r="L1605" s="310">
        <v>2.4898794</v>
      </c>
      <c r="M1605" s="310">
        <f>VLOOKUP(H1605,'Details of Feeder LEvel'!H:N,7,FALSE)</f>
        <v>0</v>
      </c>
      <c r="N1605" s="310">
        <f t="shared" si="25"/>
        <v>7.9905606306905961</v>
      </c>
      <c r="O1605" s="310">
        <v>11.721575563866715</v>
      </c>
      <c r="P1605" s="309" t="s">
        <v>15063</v>
      </c>
      <c r="Q1605" s="311"/>
    </row>
    <row r="1606" spans="1:17" s="312" customFormat="1" x14ac:dyDescent="0.3">
      <c r="A1606" s="307">
        <v>1603</v>
      </c>
      <c r="B1606" s="308" t="s">
        <v>5271</v>
      </c>
      <c r="C1606" s="308" t="s">
        <v>1380</v>
      </c>
      <c r="D1606" s="308" t="s">
        <v>1380</v>
      </c>
      <c r="E1606" s="308" t="s">
        <v>14798</v>
      </c>
      <c r="F1606" s="309" t="s">
        <v>5610</v>
      </c>
      <c r="G1606" s="309" t="s">
        <v>5611</v>
      </c>
      <c r="H1606" s="309" t="s">
        <v>5612</v>
      </c>
      <c r="I1606" s="309" t="s">
        <v>2405</v>
      </c>
      <c r="J1606" s="309" t="s">
        <v>15063</v>
      </c>
      <c r="K1606" s="310">
        <v>2.6833200000000001</v>
      </c>
      <c r="L1606" s="310">
        <v>2.4098482000000003</v>
      </c>
      <c r="M1606" s="310">
        <f>VLOOKUP(H1606,'Details of Feeder LEvel'!H:N,7,FALSE)</f>
        <v>3.9999999999817959E-5</v>
      </c>
      <c r="N1606" s="310">
        <f t="shared" si="25"/>
        <v>10.191546293397725</v>
      </c>
      <c r="O1606" s="310">
        <v>27.114532920760979</v>
      </c>
      <c r="P1606" s="309" t="s">
        <v>15063</v>
      </c>
      <c r="Q1606" s="311"/>
    </row>
    <row r="1607" spans="1:17" s="312" customFormat="1" x14ac:dyDescent="0.3">
      <c r="A1607" s="307">
        <v>1604</v>
      </c>
      <c r="B1607" s="308" t="s">
        <v>5271</v>
      </c>
      <c r="C1607" s="308" t="s">
        <v>1380</v>
      </c>
      <c r="D1607" s="308" t="s">
        <v>1380</v>
      </c>
      <c r="E1607" s="308" t="s">
        <v>14798</v>
      </c>
      <c r="F1607" s="309" t="s">
        <v>5610</v>
      </c>
      <c r="G1607" s="309" t="s">
        <v>5613</v>
      </c>
      <c r="H1607" s="309" t="s">
        <v>5614</v>
      </c>
      <c r="I1607" s="309" t="s">
        <v>2405</v>
      </c>
      <c r="J1607" s="309" t="s">
        <v>15063</v>
      </c>
      <c r="K1607" s="310">
        <v>2.1908799999999995</v>
      </c>
      <c r="L1607" s="310">
        <v>1.9575672</v>
      </c>
      <c r="M1607" s="310">
        <f>VLOOKUP(H1607,'Details of Feeder LEvel'!H:N,7,FALSE)</f>
        <v>0</v>
      </c>
      <c r="N1607" s="310">
        <f t="shared" si="25"/>
        <v>10.649273351347386</v>
      </c>
      <c r="O1607" s="310">
        <v>23.947106022060783</v>
      </c>
      <c r="P1607" s="309" t="s">
        <v>15063</v>
      </c>
      <c r="Q1607" s="311"/>
    </row>
    <row r="1608" spans="1:17" s="312" customFormat="1" x14ac:dyDescent="0.3">
      <c r="A1608" s="307">
        <v>1605</v>
      </c>
      <c r="B1608" s="308" t="s">
        <v>5271</v>
      </c>
      <c r="C1608" s="308" t="s">
        <v>1380</v>
      </c>
      <c r="D1608" s="308" t="s">
        <v>1380</v>
      </c>
      <c r="E1608" s="308" t="s">
        <v>14798</v>
      </c>
      <c r="F1608" s="309" t="s">
        <v>5610</v>
      </c>
      <c r="G1608" s="309" t="s">
        <v>5615</v>
      </c>
      <c r="H1608" s="309" t="s">
        <v>5616</v>
      </c>
      <c r="I1608" s="309" t="s">
        <v>2405</v>
      </c>
      <c r="J1608" s="309" t="s">
        <v>15063</v>
      </c>
      <c r="K1608" s="310">
        <v>0</v>
      </c>
      <c r="L1608" s="310">
        <v>0</v>
      </c>
      <c r="M1608" s="310">
        <f>VLOOKUP(H1608,'Details of Feeder LEvel'!H:N,7,FALSE)</f>
        <v>0</v>
      </c>
      <c r="N1608" s="310" t="e">
        <f t="shared" si="25"/>
        <v>#DIV/0!</v>
      </c>
      <c r="O1608" s="310" t="e">
        <v>#DIV/0!</v>
      </c>
      <c r="P1608" s="309" t="s">
        <v>15063</v>
      </c>
      <c r="Q1608" s="311"/>
    </row>
    <row r="1609" spans="1:17" s="312" customFormat="1" x14ac:dyDescent="0.3">
      <c r="A1609" s="307">
        <v>1606</v>
      </c>
      <c r="B1609" s="308" t="s">
        <v>5271</v>
      </c>
      <c r="C1609" s="308" t="s">
        <v>1380</v>
      </c>
      <c r="D1609" s="308" t="s">
        <v>1380</v>
      </c>
      <c r="E1609" s="308" t="s">
        <v>14798</v>
      </c>
      <c r="F1609" s="309" t="s">
        <v>5594</v>
      </c>
      <c r="G1609" s="309" t="s">
        <v>5617</v>
      </c>
      <c r="H1609" s="309" t="s">
        <v>5618</v>
      </c>
      <c r="I1609" s="309" t="s">
        <v>2405</v>
      </c>
      <c r="J1609" s="309" t="s">
        <v>15063</v>
      </c>
      <c r="K1609" s="310">
        <v>4.2880800000000088</v>
      </c>
      <c r="L1609" s="310">
        <v>3.836649</v>
      </c>
      <c r="M1609" s="310">
        <f>VLOOKUP(H1609,'Details of Feeder LEvel'!H:N,7,FALSE)</f>
        <v>0</v>
      </c>
      <c r="N1609" s="310">
        <f t="shared" si="25"/>
        <v>10.527578776515547</v>
      </c>
      <c r="O1609" s="310">
        <v>32.71938460293228</v>
      </c>
      <c r="P1609" s="309" t="s">
        <v>15063</v>
      </c>
      <c r="Q1609" s="311"/>
    </row>
    <row r="1610" spans="1:17" s="312" customFormat="1" x14ac:dyDescent="0.3">
      <c r="A1610" s="307">
        <v>1607</v>
      </c>
      <c r="B1610" s="308" t="s">
        <v>5271</v>
      </c>
      <c r="C1610" s="308" t="s">
        <v>1380</v>
      </c>
      <c r="D1610" s="308" t="s">
        <v>1380</v>
      </c>
      <c r="E1610" s="308" t="s">
        <v>14798</v>
      </c>
      <c r="F1610" s="309" t="s">
        <v>5594</v>
      </c>
      <c r="G1610" s="309" t="s">
        <v>5619</v>
      </c>
      <c r="H1610" s="309" t="s">
        <v>5620</v>
      </c>
      <c r="I1610" s="309" t="s">
        <v>2405</v>
      </c>
      <c r="J1610" s="309" t="s">
        <v>15063</v>
      </c>
      <c r="K1610" s="310">
        <v>3.1632400000000231</v>
      </c>
      <c r="L1610" s="310">
        <v>2.7988664999999999</v>
      </c>
      <c r="M1610" s="310">
        <f>VLOOKUP(H1610,'Details of Feeder LEvel'!H:N,7,FALSE)</f>
        <v>0</v>
      </c>
      <c r="N1610" s="310">
        <f t="shared" si="25"/>
        <v>11.518996345519801</v>
      </c>
      <c r="O1610" s="310">
        <v>16.31026257084055</v>
      </c>
      <c r="P1610" s="309" t="s">
        <v>15063</v>
      </c>
      <c r="Q1610" s="311"/>
    </row>
    <row r="1611" spans="1:17" s="312" customFormat="1" x14ac:dyDescent="0.3">
      <c r="A1611" s="307">
        <v>1608</v>
      </c>
      <c r="B1611" s="308" t="s">
        <v>5271</v>
      </c>
      <c r="C1611" s="308" t="s">
        <v>1380</v>
      </c>
      <c r="D1611" s="308" t="s">
        <v>1380</v>
      </c>
      <c r="E1611" s="308" t="s">
        <v>14798</v>
      </c>
      <c r="F1611" s="309" t="s">
        <v>5594</v>
      </c>
      <c r="G1611" s="309" t="s">
        <v>14799</v>
      </c>
      <c r="H1611" s="309" t="s">
        <v>5621</v>
      </c>
      <c r="I1611" s="309" t="s">
        <v>5622</v>
      </c>
      <c r="J1611" s="309" t="s">
        <v>15063</v>
      </c>
      <c r="K1611" s="310">
        <v>1.9018579999999985</v>
      </c>
      <c r="L1611" s="310">
        <v>1.682096</v>
      </c>
      <c r="M1611" s="310">
        <f>VLOOKUP(H1611,'Details of Feeder LEvel'!H:N,7,FALSE)</f>
        <v>0.3356220000000012</v>
      </c>
      <c r="N1611" s="310">
        <f t="shared" si="25"/>
        <v>11.555121360269728</v>
      </c>
      <c r="O1611" s="310">
        <v>25.50279769223518</v>
      </c>
      <c r="P1611" s="309" t="s">
        <v>15063</v>
      </c>
      <c r="Q1611" s="311"/>
    </row>
    <row r="1612" spans="1:17" s="312" customFormat="1" x14ac:dyDescent="0.3">
      <c r="A1612" s="307">
        <v>1609</v>
      </c>
      <c r="B1612" s="308" t="s">
        <v>5271</v>
      </c>
      <c r="C1612" s="308" t="s">
        <v>1380</v>
      </c>
      <c r="D1612" s="308" t="s">
        <v>1380</v>
      </c>
      <c r="E1612" s="308" t="s">
        <v>14798</v>
      </c>
      <c r="F1612" s="309" t="s">
        <v>5599</v>
      </c>
      <c r="G1612" s="309" t="s">
        <v>5623</v>
      </c>
      <c r="H1612" s="309" t="s">
        <v>3887</v>
      </c>
      <c r="I1612" s="309" t="s">
        <v>2405</v>
      </c>
      <c r="J1612" s="309" t="s">
        <v>15063</v>
      </c>
      <c r="K1612" s="310">
        <v>3.0661999999999994</v>
      </c>
      <c r="L1612" s="310">
        <v>2.7847425499999998</v>
      </c>
      <c r="M1612" s="310">
        <f>VLOOKUP(H1612,'Details of Feeder LEvel'!H:N,7,FALSE)</f>
        <v>0</v>
      </c>
      <c r="N1612" s="310">
        <f t="shared" si="25"/>
        <v>9.1793571847889766</v>
      </c>
      <c r="O1612" s="310">
        <v>18.810881046409932</v>
      </c>
      <c r="P1612" s="309" t="s">
        <v>15063</v>
      </c>
      <c r="Q1612" s="311"/>
    </row>
    <row r="1613" spans="1:17" s="312" customFormat="1" x14ac:dyDescent="0.3">
      <c r="A1613" s="307">
        <v>1610</v>
      </c>
      <c r="B1613" s="308" t="s">
        <v>5271</v>
      </c>
      <c r="C1613" s="308" t="s">
        <v>1380</v>
      </c>
      <c r="D1613" s="308" t="s">
        <v>1380</v>
      </c>
      <c r="E1613" s="308" t="s">
        <v>14798</v>
      </c>
      <c r="F1613" s="309" t="s">
        <v>5599</v>
      </c>
      <c r="G1613" s="309" t="s">
        <v>5624</v>
      </c>
      <c r="H1613" s="309" t="s">
        <v>5625</v>
      </c>
      <c r="I1613" s="309" t="s">
        <v>2405</v>
      </c>
      <c r="J1613" s="309" t="s">
        <v>15063</v>
      </c>
      <c r="K1613" s="310">
        <v>3.3622000000000005</v>
      </c>
      <c r="L1613" s="310">
        <v>3.0156805000000002</v>
      </c>
      <c r="M1613" s="310">
        <f>VLOOKUP(H1613,'Details of Feeder LEvel'!H:N,7,FALSE)</f>
        <v>0</v>
      </c>
      <c r="N1613" s="310">
        <f t="shared" si="25"/>
        <v>10.306332163464406</v>
      </c>
      <c r="O1613" s="310">
        <v>17.523378933288036</v>
      </c>
      <c r="P1613" s="309" t="s">
        <v>15063</v>
      </c>
      <c r="Q1613" s="311"/>
    </row>
    <row r="1614" spans="1:17" s="312" customFormat="1" x14ac:dyDescent="0.3">
      <c r="A1614" s="307">
        <v>1611</v>
      </c>
      <c r="B1614" s="308" t="s">
        <v>5271</v>
      </c>
      <c r="C1614" s="308" t="s">
        <v>1380</v>
      </c>
      <c r="D1614" s="308" t="s">
        <v>14800</v>
      </c>
      <c r="E1614" s="308" t="s">
        <v>14801</v>
      </c>
      <c r="F1614" s="309" t="s">
        <v>5610</v>
      </c>
      <c r="G1614" s="309" t="s">
        <v>5629</v>
      </c>
      <c r="H1614" s="309" t="s">
        <v>5630</v>
      </c>
      <c r="I1614" s="309" t="s">
        <v>2405</v>
      </c>
      <c r="J1614" s="309" t="s">
        <v>15063</v>
      </c>
      <c r="K1614" s="310">
        <v>2.1724999999999999</v>
      </c>
      <c r="L1614" s="310">
        <v>1.9317383000000001</v>
      </c>
      <c r="M1614" s="310">
        <f>VLOOKUP(H1614,'Details of Feeder LEvel'!H:N,7,FALSE)</f>
        <v>0</v>
      </c>
      <c r="N1614" s="310">
        <f t="shared" si="25"/>
        <v>11.082241657077089</v>
      </c>
      <c r="O1614" s="310">
        <v>30.700037258982604</v>
      </c>
      <c r="P1614" s="309" t="s">
        <v>15063</v>
      </c>
      <c r="Q1614" s="311"/>
    </row>
    <row r="1615" spans="1:17" s="312" customFormat="1" x14ac:dyDescent="0.3">
      <c r="A1615" s="307">
        <v>1612</v>
      </c>
      <c r="B1615" s="308" t="s">
        <v>5271</v>
      </c>
      <c r="C1615" s="308" t="s">
        <v>2396</v>
      </c>
      <c r="D1615" s="308" t="s">
        <v>1377</v>
      </c>
      <c r="E1615" s="308" t="s">
        <v>14802</v>
      </c>
      <c r="F1615" s="309" t="s">
        <v>6517</v>
      </c>
      <c r="G1615" s="309" t="s">
        <v>6518</v>
      </c>
      <c r="H1615" s="309" t="s">
        <v>6519</v>
      </c>
      <c r="I1615" s="309" t="s">
        <v>5701</v>
      </c>
      <c r="J1615" s="309" t="s">
        <v>15063</v>
      </c>
      <c r="K1615" s="310">
        <v>0.44791399999999998</v>
      </c>
      <c r="L1615" s="310">
        <v>0.40416149999999995</v>
      </c>
      <c r="M1615" s="310">
        <f>VLOOKUP(H1615,'Details of Feeder LEvel'!H:N,7,FALSE)</f>
        <v>0</v>
      </c>
      <c r="N1615" s="310">
        <f t="shared" si="25"/>
        <v>9.768058154020645</v>
      </c>
      <c r="O1615" s="310">
        <v>9.7680581540206308</v>
      </c>
      <c r="P1615" s="309" t="s">
        <v>15063</v>
      </c>
      <c r="Q1615" s="311"/>
    </row>
    <row r="1616" spans="1:17" s="312" customFormat="1" x14ac:dyDescent="0.3">
      <c r="A1616" s="307">
        <v>1613</v>
      </c>
      <c r="B1616" s="308" t="s">
        <v>5271</v>
      </c>
      <c r="C1616" s="308" t="s">
        <v>2396</v>
      </c>
      <c r="D1616" s="308" t="s">
        <v>1377</v>
      </c>
      <c r="E1616" s="308" t="s">
        <v>14802</v>
      </c>
      <c r="F1616" s="309" t="s">
        <v>6517</v>
      </c>
      <c r="G1616" s="309" t="s">
        <v>6520</v>
      </c>
      <c r="H1616" s="309" t="s">
        <v>6521</v>
      </c>
      <c r="I1616" s="309" t="s">
        <v>5701</v>
      </c>
      <c r="J1616" s="309" t="s">
        <v>15063</v>
      </c>
      <c r="K1616" s="310">
        <v>0.36591799999999997</v>
      </c>
      <c r="L1616" s="310">
        <v>0.32866699999999999</v>
      </c>
      <c r="M1616" s="310">
        <f>VLOOKUP(H1616,'Details of Feeder LEvel'!H:N,7,FALSE)</f>
        <v>0</v>
      </c>
      <c r="N1616" s="310">
        <f t="shared" si="25"/>
        <v>10.180149651014702</v>
      </c>
      <c r="O1616" s="310">
        <v>10.180149651014702</v>
      </c>
      <c r="P1616" s="309" t="s">
        <v>15063</v>
      </c>
      <c r="Q1616" s="311"/>
    </row>
    <row r="1617" spans="1:17" s="312" customFormat="1" x14ac:dyDescent="0.3">
      <c r="A1617" s="307">
        <v>1614</v>
      </c>
      <c r="B1617" s="308" t="s">
        <v>5271</v>
      </c>
      <c r="C1617" s="308" t="s">
        <v>2396</v>
      </c>
      <c r="D1617" s="308" t="s">
        <v>1377</v>
      </c>
      <c r="E1617" s="308" t="s">
        <v>14802</v>
      </c>
      <c r="F1617" s="309" t="s">
        <v>6517</v>
      </c>
      <c r="G1617" s="309" t="s">
        <v>6522</v>
      </c>
      <c r="H1617" s="309" t="s">
        <v>6523</v>
      </c>
      <c r="I1617" s="309" t="s">
        <v>5701</v>
      </c>
      <c r="J1617" s="309" t="s">
        <v>15063</v>
      </c>
      <c r="K1617" s="310">
        <v>0.417798</v>
      </c>
      <c r="L1617" s="310">
        <v>0.37477749999999999</v>
      </c>
      <c r="M1617" s="310">
        <f>VLOOKUP(H1617,'Details of Feeder LEvel'!H:N,7,FALSE)</f>
        <v>0</v>
      </c>
      <c r="N1617" s="310">
        <f t="shared" si="25"/>
        <v>10.296961689620348</v>
      </c>
      <c r="O1617" s="310">
        <v>11.51100035219722</v>
      </c>
      <c r="P1617" s="309" t="s">
        <v>15063</v>
      </c>
      <c r="Q1617" s="311"/>
    </row>
    <row r="1618" spans="1:17" s="312" customFormat="1" x14ac:dyDescent="0.3">
      <c r="A1618" s="307">
        <v>1615</v>
      </c>
      <c r="B1618" s="308" t="s">
        <v>5271</v>
      </c>
      <c r="C1618" s="308" t="s">
        <v>2396</v>
      </c>
      <c r="D1618" s="308" t="s">
        <v>1377</v>
      </c>
      <c r="E1618" s="308" t="s">
        <v>14802</v>
      </c>
      <c r="F1618" s="309" t="s">
        <v>6517</v>
      </c>
      <c r="G1618" s="309" t="s">
        <v>6524</v>
      </c>
      <c r="H1618" s="309" t="s">
        <v>6525</v>
      </c>
      <c r="I1618" s="309" t="s">
        <v>5706</v>
      </c>
      <c r="J1618" s="309" t="s">
        <v>15063</v>
      </c>
      <c r="K1618" s="310">
        <v>0.26683200000000001</v>
      </c>
      <c r="L1618" s="310">
        <v>0.23442570000000001</v>
      </c>
      <c r="M1618" s="310">
        <f>VLOOKUP(H1618,'Details of Feeder LEvel'!H:N,7,FALSE)</f>
        <v>0</v>
      </c>
      <c r="N1618" s="310">
        <f t="shared" si="25"/>
        <v>12.14483270372369</v>
      </c>
      <c r="O1618" s="310">
        <v>34.409899744707182</v>
      </c>
      <c r="P1618" s="309" t="s">
        <v>15063</v>
      </c>
      <c r="Q1618" s="311"/>
    </row>
    <row r="1619" spans="1:17" s="312" customFormat="1" x14ac:dyDescent="0.3">
      <c r="A1619" s="307">
        <v>1616</v>
      </c>
      <c r="B1619" s="308" t="s">
        <v>5271</v>
      </c>
      <c r="C1619" s="308" t="s">
        <v>2396</v>
      </c>
      <c r="D1619" s="308" t="s">
        <v>1377</v>
      </c>
      <c r="E1619" s="308" t="s">
        <v>14802</v>
      </c>
      <c r="F1619" s="309" t="s">
        <v>6517</v>
      </c>
      <c r="G1619" s="309" t="s">
        <v>6526</v>
      </c>
      <c r="H1619" s="309" t="s">
        <v>6527</v>
      </c>
      <c r="I1619" s="309" t="s">
        <v>5701</v>
      </c>
      <c r="J1619" s="309" t="s">
        <v>15063</v>
      </c>
      <c r="K1619" s="310">
        <v>0.54680600000000001</v>
      </c>
      <c r="L1619" s="310">
        <v>0.491008</v>
      </c>
      <c r="M1619" s="310">
        <f>VLOOKUP(H1619,'Details of Feeder LEvel'!H:N,7,FALSE)</f>
        <v>0</v>
      </c>
      <c r="N1619" s="310">
        <f t="shared" si="25"/>
        <v>10.204350354604744</v>
      </c>
      <c r="O1619" s="310">
        <v>10.204350354604742</v>
      </c>
      <c r="P1619" s="309" t="s">
        <v>15063</v>
      </c>
      <c r="Q1619" s="311"/>
    </row>
    <row r="1620" spans="1:17" s="312" customFormat="1" x14ac:dyDescent="0.3">
      <c r="A1620" s="307">
        <v>1617</v>
      </c>
      <c r="B1620" s="308" t="s">
        <v>5271</v>
      </c>
      <c r="C1620" s="308" t="s">
        <v>2396</v>
      </c>
      <c r="D1620" s="308" t="s">
        <v>1377</v>
      </c>
      <c r="E1620" s="308" t="s">
        <v>14802</v>
      </c>
      <c r="F1620" s="309" t="s">
        <v>6517</v>
      </c>
      <c r="G1620" s="309" t="s">
        <v>6528</v>
      </c>
      <c r="H1620" s="309" t="s">
        <v>6529</v>
      </c>
      <c r="I1620" s="309" t="s">
        <v>5701</v>
      </c>
      <c r="J1620" s="309" t="s">
        <v>15063</v>
      </c>
      <c r="K1620" s="310">
        <v>0.38679799999999998</v>
      </c>
      <c r="L1620" s="310">
        <v>0.34812799999999999</v>
      </c>
      <c r="M1620" s="310">
        <f>VLOOKUP(H1620,'Details of Feeder LEvel'!H:N,7,FALSE)</f>
        <v>0</v>
      </c>
      <c r="N1620" s="310">
        <f t="shared" si="25"/>
        <v>9.9974663777992614</v>
      </c>
      <c r="O1620" s="310">
        <v>9.9974663777992685</v>
      </c>
      <c r="P1620" s="309" t="s">
        <v>15063</v>
      </c>
      <c r="Q1620" s="311"/>
    </row>
    <row r="1621" spans="1:17" s="312" customFormat="1" x14ac:dyDescent="0.3">
      <c r="A1621" s="307">
        <v>1618</v>
      </c>
      <c r="B1621" s="308" t="s">
        <v>5271</v>
      </c>
      <c r="C1621" s="308" t="s">
        <v>2396</v>
      </c>
      <c r="D1621" s="308" t="s">
        <v>1377</v>
      </c>
      <c r="E1621" s="308" t="s">
        <v>14802</v>
      </c>
      <c r="F1621" s="309" t="s">
        <v>6517</v>
      </c>
      <c r="G1621" s="309" t="s">
        <v>6530</v>
      </c>
      <c r="H1621" s="309" t="s">
        <v>6531</v>
      </c>
      <c r="I1621" s="309" t="s">
        <v>5701</v>
      </c>
      <c r="J1621" s="309" t="s">
        <v>15063</v>
      </c>
      <c r="K1621" s="310">
        <v>0.82291000000000003</v>
      </c>
      <c r="L1621" s="310">
        <v>0.739514</v>
      </c>
      <c r="M1621" s="310">
        <f>VLOOKUP(H1621,'Details of Feeder LEvel'!H:N,7,FALSE)</f>
        <v>0</v>
      </c>
      <c r="N1621" s="310">
        <f t="shared" si="25"/>
        <v>10.134279568847143</v>
      </c>
      <c r="O1621" s="310">
        <v>10.134279568847138</v>
      </c>
      <c r="P1621" s="309" t="s">
        <v>15063</v>
      </c>
      <c r="Q1621" s="311"/>
    </row>
    <row r="1622" spans="1:17" s="312" customFormat="1" x14ac:dyDescent="0.3">
      <c r="A1622" s="307">
        <v>1619</v>
      </c>
      <c r="B1622" s="308" t="s">
        <v>5271</v>
      </c>
      <c r="C1622" s="308" t="s">
        <v>2396</v>
      </c>
      <c r="D1622" s="308" t="s">
        <v>1377</v>
      </c>
      <c r="E1622" s="308" t="s">
        <v>14802</v>
      </c>
      <c r="F1622" s="309" t="s">
        <v>6517</v>
      </c>
      <c r="G1622" s="309" t="s">
        <v>6532</v>
      </c>
      <c r="H1622" s="309" t="s">
        <v>6533</v>
      </c>
      <c r="I1622" s="309" t="s">
        <v>5701</v>
      </c>
      <c r="J1622" s="309" t="s">
        <v>15063</v>
      </c>
      <c r="K1622" s="310">
        <v>0.60650599999999999</v>
      </c>
      <c r="L1622" s="310">
        <v>0.54670700000000005</v>
      </c>
      <c r="M1622" s="310">
        <f>VLOOKUP(H1622,'Details of Feeder LEvel'!H:N,7,FALSE)</f>
        <v>0</v>
      </c>
      <c r="N1622" s="310">
        <f t="shared" si="25"/>
        <v>9.8595891879057973</v>
      </c>
      <c r="O1622" s="310">
        <v>9.8595891879058044</v>
      </c>
      <c r="P1622" s="309" t="s">
        <v>15063</v>
      </c>
      <c r="Q1622" s="311"/>
    </row>
    <row r="1623" spans="1:17" s="312" customFormat="1" x14ac:dyDescent="0.3">
      <c r="A1623" s="307">
        <v>1620</v>
      </c>
      <c r="B1623" s="308" t="s">
        <v>5271</v>
      </c>
      <c r="C1623" s="308" t="s">
        <v>2396</v>
      </c>
      <c r="D1623" s="308" t="s">
        <v>1377</v>
      </c>
      <c r="E1623" s="308" t="s">
        <v>14802</v>
      </c>
      <c r="F1623" s="309" t="s">
        <v>6517</v>
      </c>
      <c r="G1623" s="309" t="s">
        <v>6534</v>
      </c>
      <c r="H1623" s="309" t="s">
        <v>6535</v>
      </c>
      <c r="I1623" s="309" t="s">
        <v>5701</v>
      </c>
      <c r="J1623" s="309" t="s">
        <v>15063</v>
      </c>
      <c r="K1623" s="310">
        <v>0.43446699999999999</v>
      </c>
      <c r="L1623" s="310">
        <v>0.3913295</v>
      </c>
      <c r="M1623" s="310">
        <f>VLOOKUP(H1623,'Details of Feeder LEvel'!H:N,7,FALSE)</f>
        <v>0</v>
      </c>
      <c r="N1623" s="310">
        <f t="shared" si="25"/>
        <v>9.9288323393951661</v>
      </c>
      <c r="O1623" s="310">
        <v>9.9288323393951767</v>
      </c>
      <c r="P1623" s="309" t="s">
        <v>15063</v>
      </c>
      <c r="Q1623" s="311"/>
    </row>
    <row r="1624" spans="1:17" s="312" customFormat="1" x14ac:dyDescent="0.3">
      <c r="A1624" s="307">
        <v>1621</v>
      </c>
      <c r="B1624" s="308" t="s">
        <v>5271</v>
      </c>
      <c r="C1624" s="308" t="s">
        <v>2396</v>
      </c>
      <c r="D1624" s="308" t="s">
        <v>1377</v>
      </c>
      <c r="E1624" s="308" t="s">
        <v>14802</v>
      </c>
      <c r="F1624" s="309" t="s">
        <v>6517</v>
      </c>
      <c r="G1624" s="309" t="s">
        <v>6536</v>
      </c>
      <c r="H1624" s="309" t="s">
        <v>6537</v>
      </c>
      <c r="I1624" s="309" t="s">
        <v>5706</v>
      </c>
      <c r="J1624" s="309" t="s">
        <v>15063</v>
      </c>
      <c r="K1624" s="310">
        <v>0.37868000000000002</v>
      </c>
      <c r="L1624" s="310">
        <v>0.32574510000000001</v>
      </c>
      <c r="M1624" s="310">
        <f>VLOOKUP(H1624,'Details of Feeder LEvel'!H:N,7,FALSE)</f>
        <v>0</v>
      </c>
      <c r="N1624" s="310">
        <f t="shared" si="25"/>
        <v>13.978794760747862</v>
      </c>
      <c r="O1624" s="310">
        <v>38.625593141399094</v>
      </c>
      <c r="P1624" s="309" t="s">
        <v>15063</v>
      </c>
      <c r="Q1624" s="311"/>
    </row>
    <row r="1625" spans="1:17" s="312" customFormat="1" x14ac:dyDescent="0.3">
      <c r="A1625" s="307">
        <v>1622</v>
      </c>
      <c r="B1625" s="308" t="s">
        <v>5271</v>
      </c>
      <c r="C1625" s="308" t="s">
        <v>2396</v>
      </c>
      <c r="D1625" s="308" t="s">
        <v>1377</v>
      </c>
      <c r="E1625" s="308" t="s">
        <v>14802</v>
      </c>
      <c r="F1625" s="309" t="s">
        <v>6517</v>
      </c>
      <c r="G1625" s="309" t="s">
        <v>6538</v>
      </c>
      <c r="H1625" s="309" t="s">
        <v>6539</v>
      </c>
      <c r="I1625" s="309" t="s">
        <v>2432</v>
      </c>
      <c r="J1625" s="309" t="s">
        <v>15063</v>
      </c>
      <c r="K1625" s="310">
        <v>0.71848000000000001</v>
      </c>
      <c r="L1625" s="310">
        <v>0.62831076000000008</v>
      </c>
      <c r="M1625" s="310">
        <f>VLOOKUP(H1625,'Details of Feeder LEvel'!H:N,7,FALSE)</f>
        <v>0</v>
      </c>
      <c r="N1625" s="310">
        <f t="shared" si="25"/>
        <v>12.549999999999988</v>
      </c>
      <c r="O1625" s="310">
        <v>15.016264981749305</v>
      </c>
      <c r="P1625" s="309" t="s">
        <v>15063</v>
      </c>
      <c r="Q1625" s="311"/>
    </row>
    <row r="1626" spans="1:17" s="312" customFormat="1" x14ac:dyDescent="0.3">
      <c r="A1626" s="307">
        <v>1623</v>
      </c>
      <c r="B1626" s="308" t="s">
        <v>5271</v>
      </c>
      <c r="C1626" s="308" t="s">
        <v>2396</v>
      </c>
      <c r="D1626" s="308" t="s">
        <v>1377</v>
      </c>
      <c r="E1626" s="308" t="s">
        <v>14802</v>
      </c>
      <c r="F1626" s="309" t="s">
        <v>6517</v>
      </c>
      <c r="G1626" s="309" t="s">
        <v>6540</v>
      </c>
      <c r="H1626" s="309" t="s">
        <v>6541</v>
      </c>
      <c r="I1626" s="309" t="s">
        <v>5701</v>
      </c>
      <c r="J1626" s="309" t="s">
        <v>15063</v>
      </c>
      <c r="K1626" s="310">
        <v>0.53500400000000004</v>
      </c>
      <c r="L1626" s="310">
        <v>0.481126</v>
      </c>
      <c r="M1626" s="310">
        <f>VLOOKUP(H1626,'Details of Feeder LEvel'!H:N,7,FALSE)</f>
        <v>0</v>
      </c>
      <c r="N1626" s="310">
        <f t="shared" si="25"/>
        <v>10.070578911559545</v>
      </c>
      <c r="O1626" s="310">
        <v>10.070578911559547</v>
      </c>
      <c r="P1626" s="309" t="s">
        <v>15063</v>
      </c>
      <c r="Q1626" s="311"/>
    </row>
    <row r="1627" spans="1:17" s="312" customFormat="1" x14ac:dyDescent="0.3">
      <c r="A1627" s="307">
        <v>1624</v>
      </c>
      <c r="B1627" s="308" t="s">
        <v>5271</v>
      </c>
      <c r="C1627" s="308" t="s">
        <v>2396</v>
      </c>
      <c r="D1627" s="308" t="s">
        <v>1377</v>
      </c>
      <c r="E1627" s="308" t="s">
        <v>14802</v>
      </c>
      <c r="F1627" s="309" t="s">
        <v>6517</v>
      </c>
      <c r="G1627" s="309" t="s">
        <v>6542</v>
      </c>
      <c r="H1627" s="309" t="s">
        <v>6543</v>
      </c>
      <c r="I1627" s="309" t="s">
        <v>5706</v>
      </c>
      <c r="J1627" s="309" t="s">
        <v>15063</v>
      </c>
      <c r="K1627" s="310">
        <v>0.426487</v>
      </c>
      <c r="L1627" s="310">
        <v>0.36288199999999998</v>
      </c>
      <c r="M1627" s="310">
        <f>VLOOKUP(H1627,'Details of Feeder LEvel'!H:N,7,FALSE)</f>
        <v>0</v>
      </c>
      <c r="N1627" s="310">
        <f t="shared" si="25"/>
        <v>14.913701941677008</v>
      </c>
      <c r="O1627" s="310">
        <v>46.119416034994686</v>
      </c>
      <c r="P1627" s="309" t="s">
        <v>15063</v>
      </c>
      <c r="Q1627" s="311"/>
    </row>
    <row r="1628" spans="1:17" s="312" customFormat="1" x14ac:dyDescent="0.3">
      <c r="A1628" s="307">
        <v>1625</v>
      </c>
      <c r="B1628" s="308" t="s">
        <v>5271</v>
      </c>
      <c r="C1628" s="308" t="s">
        <v>2396</v>
      </c>
      <c r="D1628" s="308" t="s">
        <v>1377</v>
      </c>
      <c r="E1628" s="308" t="s">
        <v>14802</v>
      </c>
      <c r="F1628" s="309" t="s">
        <v>6517</v>
      </c>
      <c r="G1628" s="309" t="s">
        <v>6544</v>
      </c>
      <c r="H1628" s="309" t="s">
        <v>6545</v>
      </c>
      <c r="I1628" s="309" t="s">
        <v>2414</v>
      </c>
      <c r="J1628" s="309" t="s">
        <v>15063</v>
      </c>
      <c r="K1628" s="310">
        <v>1.0168300000000001</v>
      </c>
      <c r="L1628" s="310">
        <v>0.99735799999999997</v>
      </c>
      <c r="M1628" s="310">
        <f>VLOOKUP(H1628,'Details of Feeder LEvel'!H:N,7,FALSE)</f>
        <v>0</v>
      </c>
      <c r="N1628" s="310">
        <f t="shared" si="25"/>
        <v>1.9149710374399018</v>
      </c>
      <c r="O1628" s="310">
        <v>2.6044111499393008</v>
      </c>
      <c r="P1628" s="309" t="s">
        <v>15063</v>
      </c>
      <c r="Q1628" s="311"/>
    </row>
    <row r="1629" spans="1:17" s="312" customFormat="1" x14ac:dyDescent="0.3">
      <c r="A1629" s="307">
        <v>1626</v>
      </c>
      <c r="B1629" s="308" t="s">
        <v>5271</v>
      </c>
      <c r="C1629" s="308" t="s">
        <v>2396</v>
      </c>
      <c r="D1629" s="308" t="s">
        <v>1377</v>
      </c>
      <c r="E1629" s="308" t="s">
        <v>14802</v>
      </c>
      <c r="F1629" s="309" t="s">
        <v>6517</v>
      </c>
      <c r="G1629" s="309" t="s">
        <v>6546</v>
      </c>
      <c r="H1629" s="309" t="s">
        <v>6547</v>
      </c>
      <c r="I1629" s="309" t="s">
        <v>5701</v>
      </c>
      <c r="J1629" s="309" t="s">
        <v>15063</v>
      </c>
      <c r="K1629" s="310">
        <v>0.61433000000000004</v>
      </c>
      <c r="L1629" s="310">
        <v>0.55293400000000004</v>
      </c>
      <c r="M1629" s="310">
        <f>VLOOKUP(H1629,'Details of Feeder LEvel'!H:N,7,FALSE)</f>
        <v>0</v>
      </c>
      <c r="N1629" s="310">
        <f t="shared" si="25"/>
        <v>9.993977178389466</v>
      </c>
      <c r="O1629" s="310">
        <v>9.9939771783894678</v>
      </c>
      <c r="P1629" s="309" t="s">
        <v>15063</v>
      </c>
      <c r="Q1629" s="311"/>
    </row>
    <row r="1630" spans="1:17" s="312" customFormat="1" x14ac:dyDescent="0.3">
      <c r="A1630" s="307">
        <v>1627</v>
      </c>
      <c r="B1630" s="308" t="s">
        <v>5271</v>
      </c>
      <c r="C1630" s="308" t="s">
        <v>2396</v>
      </c>
      <c r="D1630" s="308" t="s">
        <v>1377</v>
      </c>
      <c r="E1630" s="308" t="s">
        <v>14802</v>
      </c>
      <c r="F1630" s="309" t="s">
        <v>6548</v>
      </c>
      <c r="G1630" s="309" t="s">
        <v>6549</v>
      </c>
      <c r="H1630" s="309" t="s">
        <v>6550</v>
      </c>
      <c r="I1630" s="309" t="s">
        <v>5701</v>
      </c>
      <c r="J1630" s="309" t="s">
        <v>15063</v>
      </c>
      <c r="K1630" s="310">
        <v>0.73711400000000005</v>
      </c>
      <c r="L1630" s="310">
        <v>0.66232059999999993</v>
      </c>
      <c r="M1630" s="310">
        <f>VLOOKUP(H1630,'Details of Feeder LEvel'!H:N,7,FALSE)</f>
        <v>0</v>
      </c>
      <c r="N1630" s="310">
        <f t="shared" si="25"/>
        <v>10.146788692115482</v>
      </c>
      <c r="O1630" s="310">
        <v>10.146788692115482</v>
      </c>
      <c r="P1630" s="309" t="s">
        <v>15063</v>
      </c>
      <c r="Q1630" s="311"/>
    </row>
    <row r="1631" spans="1:17" s="312" customFormat="1" x14ac:dyDescent="0.3">
      <c r="A1631" s="307">
        <v>1628</v>
      </c>
      <c r="B1631" s="308" t="s">
        <v>5271</v>
      </c>
      <c r="C1631" s="308" t="s">
        <v>2396</v>
      </c>
      <c r="D1631" s="308" t="s">
        <v>1377</v>
      </c>
      <c r="E1631" s="308" t="s">
        <v>14802</v>
      </c>
      <c r="F1631" s="309" t="s">
        <v>6548</v>
      </c>
      <c r="G1631" s="309" t="s">
        <v>6551</v>
      </c>
      <c r="H1631" s="309" t="s">
        <v>6552</v>
      </c>
      <c r="I1631" s="309" t="s">
        <v>5701</v>
      </c>
      <c r="J1631" s="309" t="s">
        <v>15063</v>
      </c>
      <c r="K1631" s="310">
        <v>1.49342</v>
      </c>
      <c r="L1631" s="310">
        <v>1.3464719999999999</v>
      </c>
      <c r="M1631" s="310">
        <f>VLOOKUP(H1631,'Details of Feeder LEvel'!H:N,7,FALSE)</f>
        <v>0</v>
      </c>
      <c r="N1631" s="310">
        <f t="shared" si="25"/>
        <v>9.8396968033105274</v>
      </c>
      <c r="O1631" s="310">
        <v>9.8396968033105274</v>
      </c>
      <c r="P1631" s="309" t="s">
        <v>15063</v>
      </c>
      <c r="Q1631" s="311"/>
    </row>
    <row r="1632" spans="1:17" s="312" customFormat="1" x14ac:dyDescent="0.3">
      <c r="A1632" s="307">
        <v>1629</v>
      </c>
      <c r="B1632" s="308" t="s">
        <v>5271</v>
      </c>
      <c r="C1632" s="308" t="s">
        <v>2396</v>
      </c>
      <c r="D1632" s="308" t="s">
        <v>1377</v>
      </c>
      <c r="E1632" s="308" t="s">
        <v>14802</v>
      </c>
      <c r="F1632" s="309" t="s">
        <v>6548</v>
      </c>
      <c r="G1632" s="309" t="s">
        <v>6553</v>
      </c>
      <c r="H1632" s="309" t="s">
        <v>6554</v>
      </c>
      <c r="I1632" s="309" t="s">
        <v>5701</v>
      </c>
      <c r="J1632" s="309" t="s">
        <v>15063</v>
      </c>
      <c r="K1632" s="310">
        <v>0.86746999999999996</v>
      </c>
      <c r="L1632" s="310">
        <v>0.78239199999999998</v>
      </c>
      <c r="M1632" s="310">
        <f>VLOOKUP(H1632,'Details of Feeder LEvel'!H:N,7,FALSE)</f>
        <v>0</v>
      </c>
      <c r="N1632" s="310">
        <f t="shared" si="25"/>
        <v>9.8076014156109128</v>
      </c>
      <c r="O1632" s="310">
        <v>10.255219823880946</v>
      </c>
      <c r="P1632" s="309" t="s">
        <v>15063</v>
      </c>
      <c r="Q1632" s="311"/>
    </row>
    <row r="1633" spans="1:17" s="312" customFormat="1" x14ac:dyDescent="0.3">
      <c r="A1633" s="307">
        <v>1630</v>
      </c>
      <c r="B1633" s="308" t="s">
        <v>5271</v>
      </c>
      <c r="C1633" s="308" t="s">
        <v>2396</v>
      </c>
      <c r="D1633" s="308" t="s">
        <v>1377</v>
      </c>
      <c r="E1633" s="308" t="s">
        <v>14802</v>
      </c>
      <c r="F1633" s="309" t="s">
        <v>6548</v>
      </c>
      <c r="G1633" s="309" t="s">
        <v>6555</v>
      </c>
      <c r="H1633" s="309" t="s">
        <v>6556</v>
      </c>
      <c r="I1633" s="309" t="s">
        <v>5701</v>
      </c>
      <c r="J1633" s="309" t="s">
        <v>15063</v>
      </c>
      <c r="K1633" s="310">
        <v>0.75237600000000004</v>
      </c>
      <c r="L1633" s="310">
        <v>0.67745610000000001</v>
      </c>
      <c r="M1633" s="310">
        <f>VLOOKUP(H1633,'Details of Feeder LEvel'!H:N,7,FALSE)</f>
        <v>0</v>
      </c>
      <c r="N1633" s="310">
        <f t="shared" si="25"/>
        <v>9.9577737726881299</v>
      </c>
      <c r="O1633" s="310">
        <v>9.9577737726881281</v>
      </c>
      <c r="P1633" s="309" t="s">
        <v>15063</v>
      </c>
      <c r="Q1633" s="311"/>
    </row>
    <row r="1634" spans="1:17" s="312" customFormat="1" x14ac:dyDescent="0.3">
      <c r="A1634" s="307">
        <v>1631</v>
      </c>
      <c r="B1634" s="308" t="s">
        <v>5271</v>
      </c>
      <c r="C1634" s="308" t="s">
        <v>2396</v>
      </c>
      <c r="D1634" s="308" t="s">
        <v>1377</v>
      </c>
      <c r="E1634" s="308" t="s">
        <v>14802</v>
      </c>
      <c r="F1634" s="309" t="s">
        <v>6548</v>
      </c>
      <c r="G1634" s="309" t="s">
        <v>6557</v>
      </c>
      <c r="H1634" s="309" t="s">
        <v>6558</v>
      </c>
      <c r="I1634" s="309" t="s">
        <v>5701</v>
      </c>
      <c r="J1634" s="309" t="s">
        <v>15063</v>
      </c>
      <c r="K1634" s="310">
        <v>0.28911900000000001</v>
      </c>
      <c r="L1634" s="310">
        <v>0.25854750000000004</v>
      </c>
      <c r="M1634" s="310">
        <f>VLOOKUP(H1634,'Details of Feeder LEvel'!H:N,7,FALSE)</f>
        <v>0</v>
      </c>
      <c r="N1634" s="310">
        <f t="shared" si="25"/>
        <v>10.574019694312712</v>
      </c>
      <c r="O1634" s="310">
        <v>10.574019694312698</v>
      </c>
      <c r="P1634" s="309" t="s">
        <v>15063</v>
      </c>
      <c r="Q1634" s="311"/>
    </row>
    <row r="1635" spans="1:17" s="312" customFormat="1" x14ac:dyDescent="0.3">
      <c r="A1635" s="307">
        <v>1632</v>
      </c>
      <c r="B1635" s="308" t="s">
        <v>5271</v>
      </c>
      <c r="C1635" s="308" t="s">
        <v>2396</v>
      </c>
      <c r="D1635" s="308" t="s">
        <v>1377</v>
      </c>
      <c r="E1635" s="308" t="s">
        <v>14802</v>
      </c>
      <c r="F1635" s="309" t="s">
        <v>6548</v>
      </c>
      <c r="G1635" s="309" t="s">
        <v>6559</v>
      </c>
      <c r="H1635" s="309" t="s">
        <v>6560</v>
      </c>
      <c r="I1635" s="309" t="s">
        <v>5701</v>
      </c>
      <c r="J1635" s="309" t="s">
        <v>15063</v>
      </c>
      <c r="K1635" s="310">
        <v>0.35948799999999997</v>
      </c>
      <c r="L1635" s="310">
        <v>0.32263200000000003</v>
      </c>
      <c r="M1635" s="310">
        <f>VLOOKUP(H1635,'Details of Feeder LEvel'!H:N,7,FALSE)</f>
        <v>0</v>
      </c>
      <c r="N1635" s="310">
        <f t="shared" si="25"/>
        <v>10.252358910450404</v>
      </c>
      <c r="O1635" s="310">
        <v>10.252358910450399</v>
      </c>
      <c r="P1635" s="309" t="s">
        <v>15063</v>
      </c>
      <c r="Q1635" s="311"/>
    </row>
    <row r="1636" spans="1:17" s="312" customFormat="1" x14ac:dyDescent="0.3">
      <c r="A1636" s="307">
        <v>1633</v>
      </c>
      <c r="B1636" s="308" t="s">
        <v>5271</v>
      </c>
      <c r="C1636" s="308" t="s">
        <v>2396</v>
      </c>
      <c r="D1636" s="308" t="s">
        <v>1377</v>
      </c>
      <c r="E1636" s="308" t="s">
        <v>14802</v>
      </c>
      <c r="F1636" s="309" t="s">
        <v>6548</v>
      </c>
      <c r="G1636" s="309" t="s">
        <v>6561</v>
      </c>
      <c r="H1636" s="309" t="s">
        <v>6562</v>
      </c>
      <c r="I1636" s="309" t="s">
        <v>5701</v>
      </c>
      <c r="J1636" s="309" t="s">
        <v>15063</v>
      </c>
      <c r="K1636" s="310">
        <v>0.114271</v>
      </c>
      <c r="L1636" s="310">
        <v>0.10208100000000001</v>
      </c>
      <c r="M1636" s="310">
        <f>VLOOKUP(H1636,'Details of Feeder LEvel'!H:N,7,FALSE)</f>
        <v>0</v>
      </c>
      <c r="N1636" s="310">
        <f t="shared" si="25"/>
        <v>10.667623456520021</v>
      </c>
      <c r="O1636" s="310">
        <v>10.667623456520015</v>
      </c>
      <c r="P1636" s="309" t="s">
        <v>15063</v>
      </c>
      <c r="Q1636" s="311"/>
    </row>
    <row r="1637" spans="1:17" s="312" customFormat="1" x14ac:dyDescent="0.3">
      <c r="A1637" s="307">
        <v>1634</v>
      </c>
      <c r="B1637" s="308" t="s">
        <v>5271</v>
      </c>
      <c r="C1637" s="308" t="s">
        <v>2396</v>
      </c>
      <c r="D1637" s="308" t="s">
        <v>1377</v>
      </c>
      <c r="E1637" s="308" t="s">
        <v>14802</v>
      </c>
      <c r="F1637" s="309" t="s">
        <v>6548</v>
      </c>
      <c r="G1637" s="309" t="s">
        <v>6563</v>
      </c>
      <c r="H1637" s="309" t="s">
        <v>6564</v>
      </c>
      <c r="I1637" s="309" t="s">
        <v>5701</v>
      </c>
      <c r="J1637" s="309" t="s">
        <v>15063</v>
      </c>
      <c r="K1637" s="310">
        <v>0.150892</v>
      </c>
      <c r="L1637" s="310">
        <v>0.13602449999999999</v>
      </c>
      <c r="M1637" s="310">
        <f>VLOOKUP(H1637,'Details of Feeder LEvel'!H:N,7,FALSE)</f>
        <v>0</v>
      </c>
      <c r="N1637" s="310">
        <f t="shared" si="25"/>
        <v>9.8530737216022093</v>
      </c>
      <c r="O1637" s="310">
        <v>9.8530737216022128</v>
      </c>
      <c r="P1637" s="309" t="s">
        <v>15063</v>
      </c>
      <c r="Q1637" s="311"/>
    </row>
    <row r="1638" spans="1:17" s="312" customFormat="1" x14ac:dyDescent="0.3">
      <c r="A1638" s="307">
        <v>1635</v>
      </c>
      <c r="B1638" s="308" t="s">
        <v>5271</v>
      </c>
      <c r="C1638" s="308" t="s">
        <v>2396</v>
      </c>
      <c r="D1638" s="308" t="s">
        <v>1377</v>
      </c>
      <c r="E1638" s="308" t="s">
        <v>14802</v>
      </c>
      <c r="F1638" s="309" t="s">
        <v>6548</v>
      </c>
      <c r="G1638" s="309" t="s">
        <v>6565</v>
      </c>
      <c r="H1638" s="309" t="s">
        <v>6566</v>
      </c>
      <c r="I1638" s="309" t="s">
        <v>5706</v>
      </c>
      <c r="J1638" s="309" t="s">
        <v>15063</v>
      </c>
      <c r="K1638" s="310">
        <v>0.61219000000000001</v>
      </c>
      <c r="L1638" s="310">
        <v>0.52535149999999997</v>
      </c>
      <c r="M1638" s="310">
        <f>VLOOKUP(H1638,'Details of Feeder LEvel'!H:N,7,FALSE)</f>
        <v>0</v>
      </c>
      <c r="N1638" s="310">
        <f t="shared" si="25"/>
        <v>14.184893578790906</v>
      </c>
      <c r="O1638" s="310">
        <v>22.005425266825075</v>
      </c>
      <c r="P1638" s="309" t="s">
        <v>15063</v>
      </c>
      <c r="Q1638" s="311"/>
    </row>
    <row r="1639" spans="1:17" s="312" customFormat="1" x14ac:dyDescent="0.3">
      <c r="A1639" s="307">
        <v>1636</v>
      </c>
      <c r="B1639" s="308" t="s">
        <v>5271</v>
      </c>
      <c r="C1639" s="308" t="s">
        <v>2396</v>
      </c>
      <c r="D1639" s="308" t="s">
        <v>1377</v>
      </c>
      <c r="E1639" s="308" t="s">
        <v>14802</v>
      </c>
      <c r="F1639" s="309" t="s">
        <v>6548</v>
      </c>
      <c r="G1639" s="309" t="s">
        <v>6567</v>
      </c>
      <c r="H1639" s="309" t="s">
        <v>6568</v>
      </c>
      <c r="I1639" s="309" t="s">
        <v>5706</v>
      </c>
      <c r="J1639" s="309" t="s">
        <v>15063</v>
      </c>
      <c r="K1639" s="310">
        <v>0.38300999999999996</v>
      </c>
      <c r="L1639" s="310">
        <v>0.34087889999999998</v>
      </c>
      <c r="M1639" s="310">
        <f>VLOOKUP(H1639,'Details of Feeder LEvel'!H:N,7,FALSE)</f>
        <v>0</v>
      </c>
      <c r="N1639" s="310">
        <f t="shared" si="25"/>
        <v>10.999999999999995</v>
      </c>
      <c r="O1639" s="310">
        <v>34.397276904221386</v>
      </c>
      <c r="P1639" s="309" t="s">
        <v>15063</v>
      </c>
      <c r="Q1639" s="311"/>
    </row>
    <row r="1640" spans="1:17" s="312" customFormat="1" x14ac:dyDescent="0.3">
      <c r="A1640" s="307">
        <v>1637</v>
      </c>
      <c r="B1640" s="308" t="s">
        <v>5271</v>
      </c>
      <c r="C1640" s="308" t="s">
        <v>2396</v>
      </c>
      <c r="D1640" s="308" t="s">
        <v>1377</v>
      </c>
      <c r="E1640" s="308" t="s">
        <v>14802</v>
      </c>
      <c r="F1640" s="309" t="s">
        <v>6548</v>
      </c>
      <c r="G1640" s="309" t="s">
        <v>6569</v>
      </c>
      <c r="H1640" s="309" t="s">
        <v>6570</v>
      </c>
      <c r="I1640" s="309" t="s">
        <v>5701</v>
      </c>
      <c r="J1640" s="309" t="s">
        <v>15063</v>
      </c>
      <c r="K1640" s="310">
        <v>0.13744200000000001</v>
      </c>
      <c r="L1640" s="310">
        <v>0.12307999999999999</v>
      </c>
      <c r="M1640" s="310">
        <f>VLOOKUP(H1640,'Details of Feeder LEvel'!H:N,7,FALSE)</f>
        <v>0</v>
      </c>
      <c r="N1640" s="310">
        <f t="shared" si="25"/>
        <v>10.449498697632466</v>
      </c>
      <c r="O1640" s="310">
        <v>10.449498697632464</v>
      </c>
      <c r="P1640" s="309" t="s">
        <v>15063</v>
      </c>
      <c r="Q1640" s="311"/>
    </row>
    <row r="1641" spans="1:17" s="312" customFormat="1" x14ac:dyDescent="0.3">
      <c r="A1641" s="307">
        <v>1638</v>
      </c>
      <c r="B1641" s="308" t="s">
        <v>5271</v>
      </c>
      <c r="C1641" s="308" t="s">
        <v>2396</v>
      </c>
      <c r="D1641" s="308" t="s">
        <v>1377</v>
      </c>
      <c r="E1641" s="308" t="s">
        <v>14802</v>
      </c>
      <c r="F1641" s="309" t="s">
        <v>6548</v>
      </c>
      <c r="G1641" s="309" t="s">
        <v>6571</v>
      </c>
      <c r="H1641" s="309" t="s">
        <v>6572</v>
      </c>
      <c r="I1641" s="309" t="s">
        <v>5706</v>
      </c>
      <c r="J1641" s="309" t="s">
        <v>15063</v>
      </c>
      <c r="K1641" s="310">
        <v>9.1139999999999999E-2</v>
      </c>
      <c r="L1641" s="310">
        <v>7.8939000000000009E-2</v>
      </c>
      <c r="M1641" s="310">
        <f>VLOOKUP(H1641,'Details of Feeder LEvel'!H:N,7,FALSE)</f>
        <v>0</v>
      </c>
      <c r="N1641" s="310">
        <f t="shared" si="25"/>
        <v>13.387096774193537</v>
      </c>
      <c r="O1641" s="310">
        <v>13.387096774193541</v>
      </c>
      <c r="P1641" s="309" t="s">
        <v>15063</v>
      </c>
      <c r="Q1641" s="311"/>
    </row>
    <row r="1642" spans="1:17" s="312" customFormat="1" x14ac:dyDescent="0.3">
      <c r="A1642" s="307">
        <v>1639</v>
      </c>
      <c r="B1642" s="308" t="s">
        <v>5271</v>
      </c>
      <c r="C1642" s="308" t="s">
        <v>2396</v>
      </c>
      <c r="D1642" s="308" t="s">
        <v>1377</v>
      </c>
      <c r="E1642" s="308" t="s">
        <v>14802</v>
      </c>
      <c r="F1642" s="309" t="s">
        <v>6548</v>
      </c>
      <c r="G1642" s="309" t="s">
        <v>6573</v>
      </c>
      <c r="H1642" s="309" t="s">
        <v>6574</v>
      </c>
      <c r="I1642" s="309" t="s">
        <v>5706</v>
      </c>
      <c r="J1642" s="309" t="s">
        <v>15063</v>
      </c>
      <c r="K1642" s="310">
        <v>0.71945799999999993</v>
      </c>
      <c r="L1642" s="310">
        <v>0.62513705619999993</v>
      </c>
      <c r="M1642" s="310">
        <f>VLOOKUP(H1642,'Details of Feeder LEvel'!H:N,7,FALSE)</f>
        <v>0</v>
      </c>
      <c r="N1642" s="310">
        <f t="shared" si="25"/>
        <v>13.110000000000003</v>
      </c>
      <c r="O1642" s="310">
        <v>20.889311701238476</v>
      </c>
      <c r="P1642" s="309" t="s">
        <v>15063</v>
      </c>
      <c r="Q1642" s="311"/>
    </row>
    <row r="1643" spans="1:17" s="312" customFormat="1" x14ac:dyDescent="0.3">
      <c r="A1643" s="307">
        <v>1640</v>
      </c>
      <c r="B1643" s="308" t="s">
        <v>5271</v>
      </c>
      <c r="C1643" s="308" t="s">
        <v>2396</v>
      </c>
      <c r="D1643" s="308" t="s">
        <v>1377</v>
      </c>
      <c r="E1643" s="308" t="s">
        <v>14802</v>
      </c>
      <c r="F1643" s="309" t="s">
        <v>6575</v>
      </c>
      <c r="G1643" s="309" t="s">
        <v>6576</v>
      </c>
      <c r="H1643" s="309" t="s">
        <v>6577</v>
      </c>
      <c r="I1643" s="309" t="s">
        <v>5701</v>
      </c>
      <c r="J1643" s="309" t="s">
        <v>15063</v>
      </c>
      <c r="K1643" s="310">
        <v>0.86997800000000003</v>
      </c>
      <c r="L1643" s="310">
        <v>0.78272699999999995</v>
      </c>
      <c r="M1643" s="310">
        <f>VLOOKUP(H1643,'Details of Feeder LEvel'!H:N,7,FALSE)</f>
        <v>0</v>
      </c>
      <c r="N1643" s="310">
        <f t="shared" si="25"/>
        <v>10.029104184243748</v>
      </c>
      <c r="O1643" s="310">
        <v>10.029104184243753</v>
      </c>
      <c r="P1643" s="309" t="s">
        <v>15063</v>
      </c>
      <c r="Q1643" s="311"/>
    </row>
    <row r="1644" spans="1:17" s="312" customFormat="1" x14ac:dyDescent="0.3">
      <c r="A1644" s="307">
        <v>1641</v>
      </c>
      <c r="B1644" s="308" t="s">
        <v>5271</v>
      </c>
      <c r="C1644" s="308" t="s">
        <v>2396</v>
      </c>
      <c r="D1644" s="308" t="s">
        <v>1377</v>
      </c>
      <c r="E1644" s="308" t="s">
        <v>14802</v>
      </c>
      <c r="F1644" s="309" t="s">
        <v>6575</v>
      </c>
      <c r="G1644" s="309" t="s">
        <v>6578</v>
      </c>
      <c r="H1644" s="309" t="s">
        <v>6579</v>
      </c>
      <c r="I1644" s="309" t="s">
        <v>5706</v>
      </c>
      <c r="J1644" s="309" t="s">
        <v>15063</v>
      </c>
      <c r="K1644" s="310">
        <v>0.58207900000000001</v>
      </c>
      <c r="L1644" s="310">
        <v>0.50317759999999989</v>
      </c>
      <c r="M1644" s="310">
        <f>VLOOKUP(H1644,'Details of Feeder LEvel'!H:N,7,FALSE)</f>
        <v>0</v>
      </c>
      <c r="N1644" s="310">
        <f t="shared" si="25"/>
        <v>13.555101627098749</v>
      </c>
      <c r="O1644" s="310">
        <v>40.961148349426836</v>
      </c>
      <c r="P1644" s="309" t="s">
        <v>15063</v>
      </c>
      <c r="Q1644" s="311"/>
    </row>
    <row r="1645" spans="1:17" s="312" customFormat="1" x14ac:dyDescent="0.3">
      <c r="A1645" s="307">
        <v>1642</v>
      </c>
      <c r="B1645" s="308" t="s">
        <v>5271</v>
      </c>
      <c r="C1645" s="308" t="s">
        <v>2396</v>
      </c>
      <c r="D1645" s="308" t="s">
        <v>1377</v>
      </c>
      <c r="E1645" s="308" t="s">
        <v>14802</v>
      </c>
      <c r="F1645" s="309" t="s">
        <v>6575</v>
      </c>
      <c r="G1645" s="309" t="s">
        <v>6580</v>
      </c>
      <c r="H1645" s="309" t="s">
        <v>6581</v>
      </c>
      <c r="I1645" s="309" t="s">
        <v>5701</v>
      </c>
      <c r="J1645" s="309" t="s">
        <v>15063</v>
      </c>
      <c r="K1645" s="310">
        <v>0.44920799999999994</v>
      </c>
      <c r="L1645" s="310">
        <v>0.40398349999999994</v>
      </c>
      <c r="M1645" s="310">
        <f>VLOOKUP(H1645,'Details of Feeder LEvel'!H:N,7,FALSE)</f>
        <v>0</v>
      </c>
      <c r="N1645" s="310">
        <f t="shared" si="25"/>
        <v>10.067607878755499</v>
      </c>
      <c r="O1645" s="310">
        <v>10.067607878755503</v>
      </c>
      <c r="P1645" s="309" t="s">
        <v>15063</v>
      </c>
      <c r="Q1645" s="311"/>
    </row>
    <row r="1646" spans="1:17" s="312" customFormat="1" x14ac:dyDescent="0.3">
      <c r="A1646" s="307">
        <v>1643</v>
      </c>
      <c r="B1646" s="308" t="s">
        <v>5271</v>
      </c>
      <c r="C1646" s="308" t="s">
        <v>2396</v>
      </c>
      <c r="D1646" s="308" t="s">
        <v>1377</v>
      </c>
      <c r="E1646" s="308" t="s">
        <v>14802</v>
      </c>
      <c r="F1646" s="309" t="s">
        <v>6575</v>
      </c>
      <c r="G1646" s="309" t="s">
        <v>6582</v>
      </c>
      <c r="H1646" s="309" t="s">
        <v>6583</v>
      </c>
      <c r="I1646" s="309" t="s">
        <v>5701</v>
      </c>
      <c r="J1646" s="309" t="s">
        <v>15063</v>
      </c>
      <c r="K1646" s="310">
        <v>0.90377700000000005</v>
      </c>
      <c r="L1646" s="310">
        <v>0.81641249999999999</v>
      </c>
      <c r="M1646" s="310">
        <f>VLOOKUP(H1646,'Details of Feeder LEvel'!H:N,7,FALSE)</f>
        <v>0</v>
      </c>
      <c r="N1646" s="310">
        <f t="shared" si="25"/>
        <v>9.6665991721409217</v>
      </c>
      <c r="O1646" s="310">
        <v>9.6665991721409217</v>
      </c>
      <c r="P1646" s="309" t="s">
        <v>15063</v>
      </c>
      <c r="Q1646" s="311"/>
    </row>
    <row r="1647" spans="1:17" s="312" customFormat="1" x14ac:dyDescent="0.3">
      <c r="A1647" s="307">
        <v>1644</v>
      </c>
      <c r="B1647" s="308" t="s">
        <v>5271</v>
      </c>
      <c r="C1647" s="308" t="s">
        <v>2396</v>
      </c>
      <c r="D1647" s="308" t="s">
        <v>1377</v>
      </c>
      <c r="E1647" s="308" t="s">
        <v>14802</v>
      </c>
      <c r="F1647" s="309" t="s">
        <v>6575</v>
      </c>
      <c r="G1647" s="309" t="s">
        <v>6584</v>
      </c>
      <c r="H1647" s="309" t="s">
        <v>6585</v>
      </c>
      <c r="I1647" s="309" t="s">
        <v>5701</v>
      </c>
      <c r="J1647" s="309" t="s">
        <v>15063</v>
      </c>
      <c r="K1647" s="310">
        <v>0.60513899999999998</v>
      </c>
      <c r="L1647" s="310">
        <v>0.54528350000000003</v>
      </c>
      <c r="M1647" s="310">
        <f>VLOOKUP(H1647,'Details of Feeder LEvel'!H:N,7,FALSE)</f>
        <v>0</v>
      </c>
      <c r="N1647" s="310">
        <f t="shared" si="25"/>
        <v>9.8911985510766876</v>
      </c>
      <c r="O1647" s="310">
        <v>9.8911985510766858</v>
      </c>
      <c r="P1647" s="309" t="s">
        <v>15063</v>
      </c>
      <c r="Q1647" s="311"/>
    </row>
    <row r="1648" spans="1:17" s="312" customFormat="1" x14ac:dyDescent="0.3">
      <c r="A1648" s="307">
        <v>1645</v>
      </c>
      <c r="B1648" s="308" t="s">
        <v>5271</v>
      </c>
      <c r="C1648" s="308" t="s">
        <v>2396</v>
      </c>
      <c r="D1648" s="308" t="s">
        <v>1377</v>
      </c>
      <c r="E1648" s="308" t="s">
        <v>14802</v>
      </c>
      <c r="F1648" s="309" t="s">
        <v>6575</v>
      </c>
      <c r="G1648" s="309" t="s">
        <v>6586</v>
      </c>
      <c r="H1648" s="309" t="s">
        <v>6587</v>
      </c>
      <c r="I1648" s="309" t="s">
        <v>5701</v>
      </c>
      <c r="J1648" s="309" t="s">
        <v>15063</v>
      </c>
      <c r="K1648" s="310">
        <v>0.90273899999999996</v>
      </c>
      <c r="L1648" s="310">
        <v>0.81244899999999998</v>
      </c>
      <c r="M1648" s="310">
        <f>VLOOKUP(H1648,'Details of Feeder LEvel'!H:N,7,FALSE)</f>
        <v>0</v>
      </c>
      <c r="N1648" s="310">
        <f t="shared" si="25"/>
        <v>10.001783461221903</v>
      </c>
      <c r="O1648" s="310">
        <v>10.001783461221914</v>
      </c>
      <c r="P1648" s="309" t="s">
        <v>15063</v>
      </c>
      <c r="Q1648" s="311"/>
    </row>
    <row r="1649" spans="1:17" s="312" customFormat="1" x14ac:dyDescent="0.3">
      <c r="A1649" s="307">
        <v>1646</v>
      </c>
      <c r="B1649" s="308" t="s">
        <v>5271</v>
      </c>
      <c r="C1649" s="308" t="s">
        <v>2396</v>
      </c>
      <c r="D1649" s="308" t="s">
        <v>1377</v>
      </c>
      <c r="E1649" s="308" t="s">
        <v>14802</v>
      </c>
      <c r="F1649" s="309" t="s">
        <v>6575</v>
      </c>
      <c r="G1649" s="309" t="s">
        <v>6588</v>
      </c>
      <c r="H1649" s="309" t="s">
        <v>6589</v>
      </c>
      <c r="I1649" s="309" t="s">
        <v>5701</v>
      </c>
      <c r="J1649" s="309" t="s">
        <v>15063</v>
      </c>
      <c r="K1649" s="310">
        <v>1.0552239999999999</v>
      </c>
      <c r="L1649" s="310">
        <v>0.94841550000000008</v>
      </c>
      <c r="M1649" s="310">
        <f>VLOOKUP(H1649,'Details of Feeder LEvel'!H:N,7,FALSE)</f>
        <v>0</v>
      </c>
      <c r="N1649" s="310">
        <f t="shared" si="25"/>
        <v>10.12187933557234</v>
      </c>
      <c r="O1649" s="310">
        <v>10.121879335572338</v>
      </c>
      <c r="P1649" s="309" t="s">
        <v>15063</v>
      </c>
      <c r="Q1649" s="311"/>
    </row>
    <row r="1650" spans="1:17" s="312" customFormat="1" x14ac:dyDescent="0.3">
      <c r="A1650" s="307">
        <v>1647</v>
      </c>
      <c r="B1650" s="308" t="s">
        <v>5271</v>
      </c>
      <c r="C1650" s="308" t="s">
        <v>2396</v>
      </c>
      <c r="D1650" s="308" t="s">
        <v>1377</v>
      </c>
      <c r="E1650" s="308" t="s">
        <v>14802</v>
      </c>
      <c r="F1650" s="309" t="s">
        <v>6575</v>
      </c>
      <c r="G1650" s="309" t="s">
        <v>6590</v>
      </c>
      <c r="H1650" s="309" t="s">
        <v>6591</v>
      </c>
      <c r="I1650" s="309" t="s">
        <v>5706</v>
      </c>
      <c r="J1650" s="309" t="s">
        <v>15063</v>
      </c>
      <c r="K1650" s="310">
        <v>0.92820999999999998</v>
      </c>
      <c r="L1650" s="310">
        <v>0.79669944000000004</v>
      </c>
      <c r="M1650" s="310">
        <f>VLOOKUP(H1650,'Details of Feeder LEvel'!H:N,7,FALSE)</f>
        <v>0</v>
      </c>
      <c r="N1650" s="310">
        <f t="shared" si="25"/>
        <v>14.168190387950997</v>
      </c>
      <c r="O1650" s="310">
        <v>26.130679745015772</v>
      </c>
      <c r="P1650" s="309" t="s">
        <v>15063</v>
      </c>
      <c r="Q1650" s="311"/>
    </row>
    <row r="1651" spans="1:17" s="312" customFormat="1" x14ac:dyDescent="0.3">
      <c r="A1651" s="307">
        <v>1648</v>
      </c>
      <c r="B1651" s="308" t="s">
        <v>5271</v>
      </c>
      <c r="C1651" s="308" t="s">
        <v>2396</v>
      </c>
      <c r="D1651" s="308" t="s">
        <v>1377</v>
      </c>
      <c r="E1651" s="308" t="s">
        <v>14802</v>
      </c>
      <c r="F1651" s="309" t="s">
        <v>6575</v>
      </c>
      <c r="G1651" s="309" t="s">
        <v>6592</v>
      </c>
      <c r="H1651" s="309" t="s">
        <v>6593</v>
      </c>
      <c r="I1651" s="309" t="s">
        <v>5701</v>
      </c>
      <c r="J1651" s="309" t="s">
        <v>15063</v>
      </c>
      <c r="K1651" s="310">
        <v>0.98438700000000012</v>
      </c>
      <c r="L1651" s="310">
        <v>0.88600911999999998</v>
      </c>
      <c r="M1651" s="310">
        <f>VLOOKUP(H1651,'Details of Feeder LEvel'!H:N,7,FALSE)</f>
        <v>0</v>
      </c>
      <c r="N1651" s="310">
        <f t="shared" si="25"/>
        <v>9.9938215356358953</v>
      </c>
      <c r="O1651" s="310">
        <v>9.9938215356358935</v>
      </c>
      <c r="P1651" s="309" t="s">
        <v>15063</v>
      </c>
      <c r="Q1651" s="311"/>
    </row>
    <row r="1652" spans="1:17" s="312" customFormat="1" x14ac:dyDescent="0.3">
      <c r="A1652" s="307">
        <v>1649</v>
      </c>
      <c r="B1652" s="308" t="s">
        <v>5271</v>
      </c>
      <c r="C1652" s="308" t="s">
        <v>2396</v>
      </c>
      <c r="D1652" s="308" t="s">
        <v>1377</v>
      </c>
      <c r="E1652" s="308" t="s">
        <v>14802</v>
      </c>
      <c r="F1652" s="309" t="s">
        <v>6575</v>
      </c>
      <c r="G1652" s="309" t="s">
        <v>6594</v>
      </c>
      <c r="H1652" s="309" t="s">
        <v>6595</v>
      </c>
      <c r="I1652" s="309" t="s">
        <v>5701</v>
      </c>
      <c r="J1652" s="309" t="s">
        <v>15063</v>
      </c>
      <c r="K1652" s="310">
        <v>0.19773000000000002</v>
      </c>
      <c r="L1652" s="310">
        <v>0.17772199999999999</v>
      </c>
      <c r="M1652" s="310">
        <f>VLOOKUP(H1652,'Details of Feeder LEvel'!H:N,7,FALSE)</f>
        <v>0</v>
      </c>
      <c r="N1652" s="310">
        <f t="shared" si="25"/>
        <v>10.118848935416995</v>
      </c>
      <c r="O1652" s="310">
        <v>10.118848935416992</v>
      </c>
      <c r="P1652" s="309" t="s">
        <v>15063</v>
      </c>
      <c r="Q1652" s="311"/>
    </row>
    <row r="1653" spans="1:17" s="312" customFormat="1" x14ac:dyDescent="0.3">
      <c r="A1653" s="307">
        <v>1650</v>
      </c>
      <c r="B1653" s="308" t="s">
        <v>5271</v>
      </c>
      <c r="C1653" s="308" t="s">
        <v>2396</v>
      </c>
      <c r="D1653" s="308" t="s">
        <v>1377</v>
      </c>
      <c r="E1653" s="308" t="s">
        <v>14802</v>
      </c>
      <c r="F1653" s="309" t="s">
        <v>6575</v>
      </c>
      <c r="G1653" s="309" t="s">
        <v>6596</v>
      </c>
      <c r="H1653" s="309" t="s">
        <v>6597</v>
      </c>
      <c r="I1653" s="309" t="s">
        <v>5701</v>
      </c>
      <c r="J1653" s="309" t="s">
        <v>15063</v>
      </c>
      <c r="K1653" s="310">
        <v>1.555501</v>
      </c>
      <c r="L1653" s="310">
        <v>1.3665076285000002</v>
      </c>
      <c r="M1653" s="310">
        <f>VLOOKUP(H1653,'Details of Feeder LEvel'!H:N,7,FALSE)</f>
        <v>0</v>
      </c>
      <c r="N1653" s="310">
        <f t="shared" si="25"/>
        <v>12.14999999999999</v>
      </c>
      <c r="O1653" s="310">
        <v>12.150000000000006</v>
      </c>
      <c r="P1653" s="309" t="s">
        <v>15063</v>
      </c>
      <c r="Q1653" s="311"/>
    </row>
    <row r="1654" spans="1:17" s="312" customFormat="1" x14ac:dyDescent="0.3">
      <c r="A1654" s="307">
        <v>1651</v>
      </c>
      <c r="B1654" s="308" t="s">
        <v>5271</v>
      </c>
      <c r="C1654" s="308" t="s">
        <v>2396</v>
      </c>
      <c r="D1654" s="308" t="s">
        <v>1377</v>
      </c>
      <c r="E1654" s="308" t="s">
        <v>14802</v>
      </c>
      <c r="F1654" s="309" t="s">
        <v>6575</v>
      </c>
      <c r="G1654" s="309" t="s">
        <v>6598</v>
      </c>
      <c r="H1654" s="309" t="s">
        <v>6599</v>
      </c>
      <c r="I1654" s="309" t="s">
        <v>5701</v>
      </c>
      <c r="J1654" s="309" t="s">
        <v>15063</v>
      </c>
      <c r="K1654" s="310">
        <v>0.584372</v>
      </c>
      <c r="L1654" s="310">
        <v>0.52607735999999994</v>
      </c>
      <c r="M1654" s="310">
        <f>VLOOKUP(H1654,'Details of Feeder LEvel'!H:N,7,FALSE)</f>
        <v>0</v>
      </c>
      <c r="N1654" s="310">
        <f t="shared" si="25"/>
        <v>9.9756045806438465</v>
      </c>
      <c r="O1654" s="310">
        <v>9.9756045806438483</v>
      </c>
      <c r="P1654" s="309" t="s">
        <v>15063</v>
      </c>
      <c r="Q1654" s="311"/>
    </row>
    <row r="1655" spans="1:17" s="312" customFormat="1" x14ac:dyDescent="0.3">
      <c r="A1655" s="307">
        <v>1652</v>
      </c>
      <c r="B1655" s="308" t="s">
        <v>5271</v>
      </c>
      <c r="C1655" s="308" t="s">
        <v>2396</v>
      </c>
      <c r="D1655" s="308" t="s">
        <v>1377</v>
      </c>
      <c r="E1655" s="308" t="s">
        <v>14802</v>
      </c>
      <c r="F1655" s="309" t="s">
        <v>6575</v>
      </c>
      <c r="G1655" s="309" t="s">
        <v>6600</v>
      </c>
      <c r="H1655" s="309" t="s">
        <v>6601</v>
      </c>
      <c r="I1655" s="309" t="s">
        <v>5706</v>
      </c>
      <c r="J1655" s="309" t="s">
        <v>15063</v>
      </c>
      <c r="K1655" s="310">
        <v>0.57170100000000001</v>
      </c>
      <c r="L1655" s="310">
        <v>0.49224181</v>
      </c>
      <c r="M1655" s="310">
        <f>VLOOKUP(H1655,'Details of Feeder LEvel'!H:N,7,FALSE)</f>
        <v>0</v>
      </c>
      <c r="N1655" s="310">
        <f t="shared" si="25"/>
        <v>13.898732029504934</v>
      </c>
      <c r="O1655" s="310">
        <v>23.992699431618725</v>
      </c>
      <c r="P1655" s="309" t="s">
        <v>15063</v>
      </c>
      <c r="Q1655" s="311"/>
    </row>
    <row r="1656" spans="1:17" s="312" customFormat="1" x14ac:dyDescent="0.3">
      <c r="A1656" s="307">
        <v>1653</v>
      </c>
      <c r="B1656" s="308" t="s">
        <v>5271</v>
      </c>
      <c r="C1656" s="308" t="s">
        <v>2396</v>
      </c>
      <c r="D1656" s="308" t="s">
        <v>1377</v>
      </c>
      <c r="E1656" s="308" t="s">
        <v>14802</v>
      </c>
      <c r="F1656" s="309" t="s">
        <v>6602</v>
      </c>
      <c r="G1656" s="309" t="s">
        <v>6603</v>
      </c>
      <c r="H1656" s="309" t="s">
        <v>6604</v>
      </c>
      <c r="I1656" s="309" t="s">
        <v>5706</v>
      </c>
      <c r="J1656" s="309" t="s">
        <v>15063</v>
      </c>
      <c r="K1656" s="310">
        <v>0.49207700000000004</v>
      </c>
      <c r="L1656" s="310">
        <v>0.42558100000000004</v>
      </c>
      <c r="M1656" s="310">
        <f>VLOOKUP(H1656,'Details of Feeder LEvel'!H:N,7,FALSE)</f>
        <v>0</v>
      </c>
      <c r="N1656" s="310">
        <f t="shared" si="25"/>
        <v>13.513332263040132</v>
      </c>
      <c r="O1656" s="310">
        <v>49.983723518882904</v>
      </c>
      <c r="P1656" s="309" t="s">
        <v>15063</v>
      </c>
      <c r="Q1656" s="311"/>
    </row>
    <row r="1657" spans="1:17" s="312" customFormat="1" x14ac:dyDescent="0.3">
      <c r="A1657" s="307">
        <v>1654</v>
      </c>
      <c r="B1657" s="308" t="s">
        <v>5271</v>
      </c>
      <c r="C1657" s="308" t="s">
        <v>2396</v>
      </c>
      <c r="D1657" s="308" t="s">
        <v>1377</v>
      </c>
      <c r="E1657" s="308" t="s">
        <v>14802</v>
      </c>
      <c r="F1657" s="309" t="s">
        <v>6602</v>
      </c>
      <c r="G1657" s="309" t="s">
        <v>6605</v>
      </c>
      <c r="H1657" s="309" t="s">
        <v>6606</v>
      </c>
      <c r="I1657" s="309" t="s">
        <v>5701</v>
      </c>
      <c r="J1657" s="309" t="s">
        <v>15063</v>
      </c>
      <c r="K1657" s="310">
        <v>0.72543399999999991</v>
      </c>
      <c r="L1657" s="310">
        <v>0.64951349999999997</v>
      </c>
      <c r="M1657" s="310">
        <f>VLOOKUP(H1657,'Details of Feeder LEvel'!H:N,7,FALSE)</f>
        <v>0</v>
      </c>
      <c r="N1657" s="310">
        <f t="shared" si="25"/>
        <v>10.465528221726574</v>
      </c>
      <c r="O1657" s="310">
        <v>10.465528221726561</v>
      </c>
      <c r="P1657" s="309" t="s">
        <v>15063</v>
      </c>
      <c r="Q1657" s="311"/>
    </row>
    <row r="1658" spans="1:17" s="312" customFormat="1" x14ac:dyDescent="0.3">
      <c r="A1658" s="307">
        <v>1655</v>
      </c>
      <c r="B1658" s="308" t="s">
        <v>5271</v>
      </c>
      <c r="C1658" s="308" t="s">
        <v>2396</v>
      </c>
      <c r="D1658" s="308" t="s">
        <v>1377</v>
      </c>
      <c r="E1658" s="308" t="s">
        <v>14802</v>
      </c>
      <c r="F1658" s="309" t="s">
        <v>6602</v>
      </c>
      <c r="G1658" s="309" t="s">
        <v>6607</v>
      </c>
      <c r="H1658" s="309" t="s">
        <v>6608</v>
      </c>
      <c r="I1658" s="309" t="s">
        <v>5701</v>
      </c>
      <c r="J1658" s="309" t="s">
        <v>15063</v>
      </c>
      <c r="K1658" s="310">
        <v>7.7043E-2</v>
      </c>
      <c r="L1658" s="310">
        <v>7.0037000000000002E-2</v>
      </c>
      <c r="M1658" s="310">
        <f>VLOOKUP(H1658,'Details of Feeder LEvel'!H:N,7,FALSE)</f>
        <v>0</v>
      </c>
      <c r="N1658" s="310">
        <f t="shared" si="25"/>
        <v>9.0936230416780219</v>
      </c>
      <c r="O1658" s="310">
        <v>9.0936230416780344</v>
      </c>
      <c r="P1658" s="309" t="s">
        <v>15063</v>
      </c>
      <c r="Q1658" s="311"/>
    </row>
    <row r="1659" spans="1:17" s="312" customFormat="1" x14ac:dyDescent="0.3">
      <c r="A1659" s="307">
        <v>1656</v>
      </c>
      <c r="B1659" s="308" t="s">
        <v>5271</v>
      </c>
      <c r="C1659" s="308" t="s">
        <v>2396</v>
      </c>
      <c r="D1659" s="308" t="s">
        <v>1377</v>
      </c>
      <c r="E1659" s="308" t="s">
        <v>14802</v>
      </c>
      <c r="F1659" s="309" t="s">
        <v>6602</v>
      </c>
      <c r="G1659" s="309" t="s">
        <v>6609</v>
      </c>
      <c r="H1659" s="309" t="s">
        <v>6610</v>
      </c>
      <c r="I1659" s="309" t="s">
        <v>5701</v>
      </c>
      <c r="J1659" s="309" t="s">
        <v>15063</v>
      </c>
      <c r="K1659" s="310">
        <v>0.109515</v>
      </c>
      <c r="L1659" s="310">
        <v>9.8507999999999998E-2</v>
      </c>
      <c r="M1659" s="310">
        <f>VLOOKUP(H1659,'Details of Feeder LEvel'!H:N,7,FALSE)</f>
        <v>0</v>
      </c>
      <c r="N1659" s="310">
        <f t="shared" si="25"/>
        <v>10.050677989316535</v>
      </c>
      <c r="O1659" s="310">
        <v>13.768895697391926</v>
      </c>
      <c r="P1659" s="309" t="s">
        <v>15063</v>
      </c>
      <c r="Q1659" s="311"/>
    </row>
    <row r="1660" spans="1:17" s="312" customFormat="1" x14ac:dyDescent="0.3">
      <c r="A1660" s="307">
        <v>1657</v>
      </c>
      <c r="B1660" s="308" t="s">
        <v>5271</v>
      </c>
      <c r="C1660" s="308" t="s">
        <v>2396</v>
      </c>
      <c r="D1660" s="308" t="s">
        <v>1377</v>
      </c>
      <c r="E1660" s="308" t="s">
        <v>14802</v>
      </c>
      <c r="F1660" s="309" t="s">
        <v>6602</v>
      </c>
      <c r="G1660" s="309" t="s">
        <v>6611</v>
      </c>
      <c r="H1660" s="309" t="s">
        <v>6612</v>
      </c>
      <c r="I1660" s="309" t="s">
        <v>5706</v>
      </c>
      <c r="J1660" s="309" t="s">
        <v>15063</v>
      </c>
      <c r="K1660" s="310">
        <v>0.4758</v>
      </c>
      <c r="L1660" s="310">
        <v>0.41227092999999998</v>
      </c>
      <c r="M1660" s="310">
        <f>VLOOKUP(H1660,'Details of Feeder LEvel'!H:N,7,FALSE)</f>
        <v>0</v>
      </c>
      <c r="N1660" s="310">
        <f t="shared" si="25"/>
        <v>13.352053383774701</v>
      </c>
      <c r="O1660" s="310">
        <v>37.718049759794447</v>
      </c>
      <c r="P1660" s="309" t="s">
        <v>15063</v>
      </c>
      <c r="Q1660" s="311"/>
    </row>
    <row r="1661" spans="1:17" s="312" customFormat="1" x14ac:dyDescent="0.3">
      <c r="A1661" s="307">
        <v>1658</v>
      </c>
      <c r="B1661" s="308" t="s">
        <v>5271</v>
      </c>
      <c r="C1661" s="308" t="s">
        <v>2396</v>
      </c>
      <c r="D1661" s="308" t="s">
        <v>1377</v>
      </c>
      <c r="E1661" s="308" t="s">
        <v>14802</v>
      </c>
      <c r="F1661" s="309" t="s">
        <v>6602</v>
      </c>
      <c r="G1661" s="309" t="s">
        <v>6613</v>
      </c>
      <c r="H1661" s="309" t="s">
        <v>6614</v>
      </c>
      <c r="I1661" s="309" t="s">
        <v>5701</v>
      </c>
      <c r="J1661" s="309" t="s">
        <v>15063</v>
      </c>
      <c r="K1661" s="310">
        <v>5.9383000000000005E-2</v>
      </c>
      <c r="L1661" s="310">
        <v>5.3629499999999997E-2</v>
      </c>
      <c r="M1661" s="310">
        <f>VLOOKUP(H1661,'Details of Feeder LEvel'!H:N,7,FALSE)</f>
        <v>0</v>
      </c>
      <c r="N1661" s="310">
        <f t="shared" si="25"/>
        <v>9.6887998248657148</v>
      </c>
      <c r="O1661" s="310">
        <v>9.688799824865713</v>
      </c>
      <c r="P1661" s="309" t="s">
        <v>15063</v>
      </c>
      <c r="Q1661" s="311"/>
    </row>
    <row r="1662" spans="1:17" s="312" customFormat="1" x14ac:dyDescent="0.3">
      <c r="A1662" s="307">
        <v>1659</v>
      </c>
      <c r="B1662" s="308" t="s">
        <v>5271</v>
      </c>
      <c r="C1662" s="308" t="s">
        <v>2396</v>
      </c>
      <c r="D1662" s="308" t="s">
        <v>1377</v>
      </c>
      <c r="E1662" s="308" t="s">
        <v>14802</v>
      </c>
      <c r="F1662" s="309" t="s">
        <v>6602</v>
      </c>
      <c r="G1662" s="309" t="s">
        <v>6615</v>
      </c>
      <c r="H1662" s="309" t="s">
        <v>6616</v>
      </c>
      <c r="I1662" s="309" t="s">
        <v>5701</v>
      </c>
      <c r="J1662" s="309" t="s">
        <v>15063</v>
      </c>
      <c r="K1662" s="310">
        <v>0.67476999999999998</v>
      </c>
      <c r="L1662" s="310">
        <v>0.58570036000000003</v>
      </c>
      <c r="M1662" s="310">
        <f>VLOOKUP(H1662,'Details of Feeder LEvel'!H:N,7,FALSE)</f>
        <v>0</v>
      </c>
      <c r="N1662" s="310">
        <f t="shared" si="25"/>
        <v>13.199999999999992</v>
      </c>
      <c r="O1662" s="310">
        <v>13.199999999999978</v>
      </c>
      <c r="P1662" s="309" t="s">
        <v>15063</v>
      </c>
      <c r="Q1662" s="311"/>
    </row>
    <row r="1663" spans="1:17" s="312" customFormat="1" x14ac:dyDescent="0.3">
      <c r="A1663" s="307">
        <v>1660</v>
      </c>
      <c r="B1663" s="308" t="s">
        <v>5271</v>
      </c>
      <c r="C1663" s="308" t="s">
        <v>2396</v>
      </c>
      <c r="D1663" s="308" t="s">
        <v>1377</v>
      </c>
      <c r="E1663" s="308" t="s">
        <v>14802</v>
      </c>
      <c r="F1663" s="309" t="s">
        <v>6602</v>
      </c>
      <c r="G1663" s="309" t="s">
        <v>6617</v>
      </c>
      <c r="H1663" s="309" t="s">
        <v>6618</v>
      </c>
      <c r="I1663" s="309" t="s">
        <v>2405</v>
      </c>
      <c r="J1663" s="309" t="s">
        <v>15063</v>
      </c>
      <c r="K1663" s="310">
        <v>0.28311999999999998</v>
      </c>
      <c r="L1663" s="310">
        <v>0.25236000000000003</v>
      </c>
      <c r="M1663" s="310">
        <f>VLOOKUP(H1663,'Details of Feeder LEvel'!H:N,7,FALSE)</f>
        <v>0</v>
      </c>
      <c r="N1663" s="310">
        <f t="shared" si="25"/>
        <v>10.864651031364776</v>
      </c>
      <c r="O1663" s="310">
        <v>19.958077563631882</v>
      </c>
      <c r="P1663" s="309" t="s">
        <v>15063</v>
      </c>
      <c r="Q1663" s="311"/>
    </row>
    <row r="1664" spans="1:17" s="312" customFormat="1" x14ac:dyDescent="0.3">
      <c r="A1664" s="307">
        <v>1661</v>
      </c>
      <c r="B1664" s="308" t="s">
        <v>5271</v>
      </c>
      <c r="C1664" s="308" t="s">
        <v>2396</v>
      </c>
      <c r="D1664" s="308" t="s">
        <v>1377</v>
      </c>
      <c r="E1664" s="308" t="s">
        <v>14802</v>
      </c>
      <c r="F1664" s="309" t="s">
        <v>6602</v>
      </c>
      <c r="G1664" s="309" t="s">
        <v>6619</v>
      </c>
      <c r="H1664" s="309" t="s">
        <v>6620</v>
      </c>
      <c r="I1664" s="309" t="s">
        <v>2414</v>
      </c>
      <c r="J1664" s="309" t="s">
        <v>15063</v>
      </c>
      <c r="K1664" s="310">
        <v>0.30243999999999999</v>
      </c>
      <c r="L1664" s="310">
        <v>0.29753799999999997</v>
      </c>
      <c r="M1664" s="310">
        <f>VLOOKUP(H1664,'Details of Feeder LEvel'!H:N,7,FALSE)</f>
        <v>0</v>
      </c>
      <c r="N1664" s="310">
        <f t="shared" si="25"/>
        <v>1.6208173522020954</v>
      </c>
      <c r="O1664" s="310">
        <v>1.6208173522020974</v>
      </c>
      <c r="P1664" s="309" t="s">
        <v>15063</v>
      </c>
      <c r="Q1664" s="311"/>
    </row>
    <row r="1665" spans="1:17" s="312" customFormat="1" x14ac:dyDescent="0.3">
      <c r="A1665" s="307">
        <v>1662</v>
      </c>
      <c r="B1665" s="308" t="s">
        <v>5271</v>
      </c>
      <c r="C1665" s="308" t="s">
        <v>2396</v>
      </c>
      <c r="D1665" s="308" t="s">
        <v>1377</v>
      </c>
      <c r="E1665" s="308" t="s">
        <v>14802</v>
      </c>
      <c r="F1665" s="309" t="s">
        <v>6602</v>
      </c>
      <c r="G1665" s="309" t="s">
        <v>6621</v>
      </c>
      <c r="H1665" s="309" t="s">
        <v>6622</v>
      </c>
      <c r="I1665" s="309" t="s">
        <v>5701</v>
      </c>
      <c r="J1665" s="309" t="s">
        <v>15063</v>
      </c>
      <c r="K1665" s="310">
        <v>0.198962</v>
      </c>
      <c r="L1665" s="310">
        <v>0.179594</v>
      </c>
      <c r="M1665" s="310">
        <f>VLOOKUP(H1665,'Details of Feeder LEvel'!H:N,7,FALSE)</f>
        <v>0</v>
      </c>
      <c r="N1665" s="310">
        <f t="shared" si="25"/>
        <v>9.7345221700626237</v>
      </c>
      <c r="O1665" s="310">
        <v>9.7345221700626094</v>
      </c>
      <c r="P1665" s="309" t="s">
        <v>15063</v>
      </c>
      <c r="Q1665" s="311"/>
    </row>
    <row r="1666" spans="1:17" s="312" customFormat="1" x14ac:dyDescent="0.3">
      <c r="A1666" s="307">
        <v>1663</v>
      </c>
      <c r="B1666" s="308" t="s">
        <v>5271</v>
      </c>
      <c r="C1666" s="308" t="s">
        <v>2396</v>
      </c>
      <c r="D1666" s="308" t="s">
        <v>1377</v>
      </c>
      <c r="E1666" s="308" t="s">
        <v>14802</v>
      </c>
      <c r="F1666" s="309" t="s">
        <v>6602</v>
      </c>
      <c r="G1666" s="309" t="s">
        <v>6623</v>
      </c>
      <c r="H1666" s="309" t="s">
        <v>6624</v>
      </c>
      <c r="I1666" s="309" t="s">
        <v>5701</v>
      </c>
      <c r="J1666" s="309" t="s">
        <v>15063</v>
      </c>
      <c r="K1666" s="310">
        <v>0.19495800000000002</v>
      </c>
      <c r="L1666" s="310">
        <v>0.17570000000000002</v>
      </c>
      <c r="M1666" s="310">
        <f>VLOOKUP(H1666,'Details of Feeder LEvel'!H:N,7,FALSE)</f>
        <v>0</v>
      </c>
      <c r="N1666" s="310">
        <f t="shared" si="25"/>
        <v>9.8780250105150831</v>
      </c>
      <c r="O1666" s="310">
        <v>9.8780250105150671</v>
      </c>
      <c r="P1666" s="309" t="s">
        <v>15063</v>
      </c>
      <c r="Q1666" s="311"/>
    </row>
    <row r="1667" spans="1:17" s="312" customFormat="1" x14ac:dyDescent="0.3">
      <c r="A1667" s="307">
        <v>1664</v>
      </c>
      <c r="B1667" s="308" t="s">
        <v>5271</v>
      </c>
      <c r="C1667" s="308" t="s">
        <v>2396</v>
      </c>
      <c r="D1667" s="308" t="s">
        <v>1377</v>
      </c>
      <c r="E1667" s="308" t="s">
        <v>14802</v>
      </c>
      <c r="F1667" s="309" t="s">
        <v>6602</v>
      </c>
      <c r="G1667" s="309" t="s">
        <v>6625</v>
      </c>
      <c r="H1667" s="309" t="s">
        <v>6626</v>
      </c>
      <c r="I1667" s="309" t="s">
        <v>5701</v>
      </c>
      <c r="J1667" s="309" t="s">
        <v>15063</v>
      </c>
      <c r="K1667" s="310">
        <v>0.302869</v>
      </c>
      <c r="L1667" s="310">
        <v>0.27268049999999999</v>
      </c>
      <c r="M1667" s="310">
        <f>VLOOKUP(H1667,'Details of Feeder LEvel'!H:N,7,FALSE)</f>
        <v>0</v>
      </c>
      <c r="N1667" s="310">
        <f t="shared" si="25"/>
        <v>9.9675107059487793</v>
      </c>
      <c r="O1667" s="310">
        <v>9.96751070594879</v>
      </c>
      <c r="P1667" s="309" t="s">
        <v>15063</v>
      </c>
      <c r="Q1667" s="311"/>
    </row>
    <row r="1668" spans="1:17" s="312" customFormat="1" x14ac:dyDescent="0.3">
      <c r="A1668" s="307">
        <v>1665</v>
      </c>
      <c r="B1668" s="308" t="s">
        <v>5271</v>
      </c>
      <c r="C1668" s="308" t="s">
        <v>2396</v>
      </c>
      <c r="D1668" s="308" t="s">
        <v>1377</v>
      </c>
      <c r="E1668" s="308" t="s">
        <v>14802</v>
      </c>
      <c r="F1668" s="309" t="s">
        <v>6627</v>
      </c>
      <c r="G1668" s="309" t="s">
        <v>6628</v>
      </c>
      <c r="H1668" s="309" t="s">
        <v>6629</v>
      </c>
      <c r="I1668" s="309" t="s">
        <v>5701</v>
      </c>
      <c r="J1668" s="309" t="s">
        <v>15063</v>
      </c>
      <c r="K1668" s="310">
        <v>0.89141300000000001</v>
      </c>
      <c r="L1668" s="310">
        <v>0.80360199999999993</v>
      </c>
      <c r="M1668" s="310">
        <f>VLOOKUP(H1668,'Details of Feeder LEvel'!H:N,7,FALSE)</f>
        <v>0</v>
      </c>
      <c r="N1668" s="310">
        <f t="shared" ref="N1668:N1731" si="26">(K1668-L1668)/K1668*100</f>
        <v>9.8507650213761835</v>
      </c>
      <c r="O1668" s="310">
        <v>9.8507650213761959</v>
      </c>
      <c r="P1668" s="309" t="s">
        <v>15063</v>
      </c>
      <c r="Q1668" s="311"/>
    </row>
    <row r="1669" spans="1:17" s="312" customFormat="1" x14ac:dyDescent="0.3">
      <c r="A1669" s="307">
        <v>1666</v>
      </c>
      <c r="B1669" s="308" t="s">
        <v>5271</v>
      </c>
      <c r="C1669" s="308" t="s">
        <v>2396</v>
      </c>
      <c r="D1669" s="308" t="s">
        <v>1377</v>
      </c>
      <c r="E1669" s="308" t="s">
        <v>14802</v>
      </c>
      <c r="F1669" s="309" t="s">
        <v>6627</v>
      </c>
      <c r="G1669" s="309" t="s">
        <v>6630</v>
      </c>
      <c r="H1669" s="309" t="s">
        <v>6631</v>
      </c>
      <c r="I1669" s="309" t="s">
        <v>5701</v>
      </c>
      <c r="J1669" s="309" t="s">
        <v>15063</v>
      </c>
      <c r="K1669" s="310">
        <v>0.52402199999999999</v>
      </c>
      <c r="L1669" s="310">
        <v>0.47211000000000003</v>
      </c>
      <c r="M1669" s="310">
        <f>VLOOKUP(H1669,'Details of Feeder LEvel'!H:N,7,FALSE)</f>
        <v>0</v>
      </c>
      <c r="N1669" s="310">
        <f t="shared" si="26"/>
        <v>9.9064543091702184</v>
      </c>
      <c r="O1669" s="310">
        <v>9.9064543091702202</v>
      </c>
      <c r="P1669" s="309" t="s">
        <v>15063</v>
      </c>
      <c r="Q1669" s="311"/>
    </row>
    <row r="1670" spans="1:17" s="312" customFormat="1" x14ac:dyDescent="0.3">
      <c r="A1670" s="307">
        <v>1667</v>
      </c>
      <c r="B1670" s="308" t="s">
        <v>5271</v>
      </c>
      <c r="C1670" s="308" t="s">
        <v>2396</v>
      </c>
      <c r="D1670" s="308" t="s">
        <v>1377</v>
      </c>
      <c r="E1670" s="308" t="s">
        <v>14802</v>
      </c>
      <c r="F1670" s="309" t="s">
        <v>6627</v>
      </c>
      <c r="G1670" s="309" t="s">
        <v>6632</v>
      </c>
      <c r="H1670" s="309" t="s">
        <v>6633</v>
      </c>
      <c r="I1670" s="309" t="s">
        <v>5701</v>
      </c>
      <c r="J1670" s="309" t="s">
        <v>15063</v>
      </c>
      <c r="K1670" s="310">
        <v>0.80156300000000003</v>
      </c>
      <c r="L1670" s="310">
        <v>0.72005999999999992</v>
      </c>
      <c r="M1670" s="310">
        <f>VLOOKUP(H1670,'Details of Feeder LEvel'!H:N,7,FALSE)</f>
        <v>0</v>
      </c>
      <c r="N1670" s="310">
        <f t="shared" si="26"/>
        <v>10.168009251924067</v>
      </c>
      <c r="O1670" s="310">
        <v>10.168009251924071</v>
      </c>
      <c r="P1670" s="309" t="s">
        <v>15063</v>
      </c>
      <c r="Q1670" s="311"/>
    </row>
    <row r="1671" spans="1:17" s="312" customFormat="1" x14ac:dyDescent="0.3">
      <c r="A1671" s="307">
        <v>1668</v>
      </c>
      <c r="B1671" s="308" t="s">
        <v>5271</v>
      </c>
      <c r="C1671" s="308" t="s">
        <v>2396</v>
      </c>
      <c r="D1671" s="308" t="s">
        <v>1377</v>
      </c>
      <c r="E1671" s="308" t="s">
        <v>14802</v>
      </c>
      <c r="F1671" s="309" t="s">
        <v>6627</v>
      </c>
      <c r="G1671" s="309" t="s">
        <v>6634</v>
      </c>
      <c r="H1671" s="309" t="s">
        <v>6635</v>
      </c>
      <c r="I1671" s="309" t="s">
        <v>5706</v>
      </c>
      <c r="J1671" s="309" t="s">
        <v>15063</v>
      </c>
      <c r="K1671" s="310">
        <v>0.42524400000000001</v>
      </c>
      <c r="L1671" s="310">
        <v>0.36438900000000002</v>
      </c>
      <c r="M1671" s="310">
        <f>VLOOKUP(H1671,'Details of Feeder LEvel'!H:N,7,FALSE)</f>
        <v>0</v>
      </c>
      <c r="N1671" s="310">
        <f t="shared" si="26"/>
        <v>14.310607557073112</v>
      </c>
      <c r="O1671" s="310">
        <v>31.745725492457876</v>
      </c>
      <c r="P1671" s="309" t="s">
        <v>15063</v>
      </c>
      <c r="Q1671" s="311"/>
    </row>
    <row r="1672" spans="1:17" s="312" customFormat="1" x14ac:dyDescent="0.3">
      <c r="A1672" s="307">
        <v>1669</v>
      </c>
      <c r="B1672" s="308" t="s">
        <v>5271</v>
      </c>
      <c r="C1672" s="308" t="s">
        <v>2396</v>
      </c>
      <c r="D1672" s="308" t="s">
        <v>1377</v>
      </c>
      <c r="E1672" s="308" t="s">
        <v>14802</v>
      </c>
      <c r="F1672" s="309" t="s">
        <v>6627</v>
      </c>
      <c r="G1672" s="309" t="s">
        <v>6636</v>
      </c>
      <c r="H1672" s="309" t="s">
        <v>6637</v>
      </c>
      <c r="I1672" s="309" t="s">
        <v>5701</v>
      </c>
      <c r="J1672" s="309" t="s">
        <v>15063</v>
      </c>
      <c r="K1672" s="310">
        <v>0.24392000000000003</v>
      </c>
      <c r="L1672" s="310">
        <v>0.21903</v>
      </c>
      <c r="M1672" s="310">
        <f>VLOOKUP(H1672,'Details of Feeder LEvel'!H:N,7,FALSE)</f>
        <v>0</v>
      </c>
      <c r="N1672" s="310">
        <f t="shared" si="26"/>
        <v>10.204165300098401</v>
      </c>
      <c r="O1672" s="310">
        <v>10.204165300098389</v>
      </c>
      <c r="P1672" s="309" t="s">
        <v>15063</v>
      </c>
      <c r="Q1672" s="311"/>
    </row>
    <row r="1673" spans="1:17" s="312" customFormat="1" x14ac:dyDescent="0.3">
      <c r="A1673" s="307">
        <v>1670</v>
      </c>
      <c r="B1673" s="308" t="s">
        <v>5271</v>
      </c>
      <c r="C1673" s="308" t="s">
        <v>2396</v>
      </c>
      <c r="D1673" s="308" t="s">
        <v>1377</v>
      </c>
      <c r="E1673" s="308" t="s">
        <v>14802</v>
      </c>
      <c r="F1673" s="309" t="s">
        <v>6627</v>
      </c>
      <c r="G1673" s="309" t="s">
        <v>6638</v>
      </c>
      <c r="H1673" s="309" t="s">
        <v>6639</v>
      </c>
      <c r="I1673" s="309" t="s">
        <v>5701</v>
      </c>
      <c r="J1673" s="309" t="s">
        <v>15063</v>
      </c>
      <c r="K1673" s="310">
        <v>0.76608600000000004</v>
      </c>
      <c r="L1673" s="310">
        <v>0.68781750000000008</v>
      </c>
      <c r="M1673" s="310">
        <f>VLOOKUP(H1673,'Details of Feeder LEvel'!H:N,7,FALSE)</f>
        <v>0</v>
      </c>
      <c r="N1673" s="310">
        <f t="shared" si="26"/>
        <v>10.216672801748102</v>
      </c>
      <c r="O1673" s="310">
        <v>10.216672801748095</v>
      </c>
      <c r="P1673" s="309" t="s">
        <v>15063</v>
      </c>
      <c r="Q1673" s="311"/>
    </row>
    <row r="1674" spans="1:17" s="312" customFormat="1" x14ac:dyDescent="0.3">
      <c r="A1674" s="307">
        <v>1671</v>
      </c>
      <c r="B1674" s="308" t="s">
        <v>5271</v>
      </c>
      <c r="C1674" s="308" t="s">
        <v>2396</v>
      </c>
      <c r="D1674" s="308" t="s">
        <v>1377</v>
      </c>
      <c r="E1674" s="308" t="s">
        <v>14802</v>
      </c>
      <c r="F1674" s="309" t="s">
        <v>6627</v>
      </c>
      <c r="G1674" s="309" t="s">
        <v>6640</v>
      </c>
      <c r="H1674" s="309" t="s">
        <v>6641</v>
      </c>
      <c r="I1674" s="309" t="s">
        <v>5701</v>
      </c>
      <c r="J1674" s="309" t="s">
        <v>15063</v>
      </c>
      <c r="K1674" s="310">
        <v>0.96616000000000002</v>
      </c>
      <c r="L1674" s="310">
        <v>0.86881049999999993</v>
      </c>
      <c r="M1674" s="310">
        <f>VLOOKUP(H1674,'Details of Feeder LEvel'!H:N,7,FALSE)</f>
        <v>0</v>
      </c>
      <c r="N1674" s="310">
        <f t="shared" si="26"/>
        <v>10.075919102426107</v>
      </c>
      <c r="O1674" s="310">
        <v>10.826577126604874</v>
      </c>
      <c r="P1674" s="309" t="s">
        <v>15063</v>
      </c>
      <c r="Q1674" s="311"/>
    </row>
    <row r="1675" spans="1:17" s="312" customFormat="1" x14ac:dyDescent="0.3">
      <c r="A1675" s="307">
        <v>1672</v>
      </c>
      <c r="B1675" s="308" t="s">
        <v>5271</v>
      </c>
      <c r="C1675" s="308" t="s">
        <v>2396</v>
      </c>
      <c r="D1675" s="308" t="s">
        <v>1377</v>
      </c>
      <c r="E1675" s="308" t="s">
        <v>14802</v>
      </c>
      <c r="F1675" s="309" t="s">
        <v>6627</v>
      </c>
      <c r="G1675" s="309" t="s">
        <v>6642</v>
      </c>
      <c r="H1675" s="309" t="s">
        <v>6643</v>
      </c>
      <c r="I1675" s="309" t="s">
        <v>5706</v>
      </c>
      <c r="J1675" s="309" t="s">
        <v>15063</v>
      </c>
      <c r="K1675" s="310">
        <v>0.92156800000000005</v>
      </c>
      <c r="L1675" s="310">
        <v>0.79205429999999999</v>
      </c>
      <c r="M1675" s="310">
        <f>VLOOKUP(H1675,'Details of Feeder LEvel'!H:N,7,FALSE)</f>
        <v>0</v>
      </c>
      <c r="N1675" s="310">
        <f t="shared" si="26"/>
        <v>14.053623823743886</v>
      </c>
      <c r="O1675" s="310">
        <v>41.078181587698623</v>
      </c>
      <c r="P1675" s="309" t="s">
        <v>15063</v>
      </c>
      <c r="Q1675" s="311"/>
    </row>
    <row r="1676" spans="1:17" s="312" customFormat="1" x14ac:dyDescent="0.3">
      <c r="A1676" s="307">
        <v>1673</v>
      </c>
      <c r="B1676" s="308" t="s">
        <v>5271</v>
      </c>
      <c r="C1676" s="308" t="s">
        <v>2396</v>
      </c>
      <c r="D1676" s="308" t="s">
        <v>1377</v>
      </c>
      <c r="E1676" s="308" t="s">
        <v>14802</v>
      </c>
      <c r="F1676" s="309" t="s">
        <v>6644</v>
      </c>
      <c r="G1676" s="309" t="s">
        <v>6645</v>
      </c>
      <c r="H1676" s="309" t="s">
        <v>6646</v>
      </c>
      <c r="I1676" s="309" t="s">
        <v>5701</v>
      </c>
      <c r="J1676" s="309" t="s">
        <v>15063</v>
      </c>
      <c r="K1676" s="310">
        <v>0.374112</v>
      </c>
      <c r="L1676" s="310">
        <v>0.33694000000000002</v>
      </c>
      <c r="M1676" s="310">
        <f>VLOOKUP(H1676,'Details of Feeder LEvel'!H:N,7,FALSE)</f>
        <v>0</v>
      </c>
      <c r="N1676" s="310">
        <f t="shared" si="26"/>
        <v>9.9360619279787823</v>
      </c>
      <c r="O1676" s="310">
        <v>9.9360619279787894</v>
      </c>
      <c r="P1676" s="309" t="s">
        <v>15063</v>
      </c>
      <c r="Q1676" s="311"/>
    </row>
    <row r="1677" spans="1:17" s="312" customFormat="1" x14ac:dyDescent="0.3">
      <c r="A1677" s="307">
        <v>1674</v>
      </c>
      <c r="B1677" s="308" t="s">
        <v>5271</v>
      </c>
      <c r="C1677" s="308" t="s">
        <v>2396</v>
      </c>
      <c r="D1677" s="308" t="s">
        <v>1377</v>
      </c>
      <c r="E1677" s="308" t="s">
        <v>14802</v>
      </c>
      <c r="F1677" s="309" t="s">
        <v>6644</v>
      </c>
      <c r="G1677" s="309" t="s">
        <v>6647</v>
      </c>
      <c r="H1677" s="309" t="s">
        <v>6648</v>
      </c>
      <c r="I1677" s="309" t="s">
        <v>5701</v>
      </c>
      <c r="J1677" s="309" t="s">
        <v>15063</v>
      </c>
      <c r="K1677" s="310">
        <v>0.25697199999999998</v>
      </c>
      <c r="L1677" s="310">
        <v>0.22865368559999999</v>
      </c>
      <c r="M1677" s="310">
        <f>VLOOKUP(H1677,'Details of Feeder LEvel'!H:N,7,FALSE)</f>
        <v>0</v>
      </c>
      <c r="N1677" s="310">
        <f t="shared" si="26"/>
        <v>11.019999999999996</v>
      </c>
      <c r="O1677" s="310">
        <v>11.019999999999996</v>
      </c>
      <c r="P1677" s="309" t="s">
        <v>15063</v>
      </c>
      <c r="Q1677" s="311"/>
    </row>
    <row r="1678" spans="1:17" s="312" customFormat="1" x14ac:dyDescent="0.3">
      <c r="A1678" s="307">
        <v>1675</v>
      </c>
      <c r="B1678" s="308" t="s">
        <v>5271</v>
      </c>
      <c r="C1678" s="308" t="s">
        <v>2396</v>
      </c>
      <c r="D1678" s="308" t="s">
        <v>1377</v>
      </c>
      <c r="E1678" s="308" t="s">
        <v>14802</v>
      </c>
      <c r="F1678" s="309" t="s">
        <v>6644</v>
      </c>
      <c r="G1678" s="309" t="s">
        <v>6649</v>
      </c>
      <c r="H1678" s="309" t="s">
        <v>6650</v>
      </c>
      <c r="I1678" s="309" t="s">
        <v>5701</v>
      </c>
      <c r="J1678" s="309" t="s">
        <v>15063</v>
      </c>
      <c r="K1678" s="310">
        <v>0.26673600000000003</v>
      </c>
      <c r="L1678" s="310">
        <v>0.24084</v>
      </c>
      <c r="M1678" s="310">
        <f>VLOOKUP(H1678,'Details of Feeder LEvel'!H:N,7,FALSE)</f>
        <v>0</v>
      </c>
      <c r="N1678" s="310">
        <f t="shared" si="26"/>
        <v>9.7084757962929746</v>
      </c>
      <c r="O1678" s="310">
        <v>9.7084757962929693</v>
      </c>
      <c r="P1678" s="309" t="s">
        <v>15063</v>
      </c>
      <c r="Q1678" s="311"/>
    </row>
    <row r="1679" spans="1:17" s="312" customFormat="1" x14ac:dyDescent="0.3">
      <c r="A1679" s="307">
        <v>1676</v>
      </c>
      <c r="B1679" s="308" t="s">
        <v>5271</v>
      </c>
      <c r="C1679" s="308" t="s">
        <v>2396</v>
      </c>
      <c r="D1679" s="308" t="s">
        <v>1377</v>
      </c>
      <c r="E1679" s="308" t="s">
        <v>14802</v>
      </c>
      <c r="F1679" s="309" t="s">
        <v>6644</v>
      </c>
      <c r="G1679" s="309" t="s">
        <v>6651</v>
      </c>
      <c r="H1679" s="309" t="s">
        <v>6652</v>
      </c>
      <c r="I1679" s="309" t="s">
        <v>5706</v>
      </c>
      <c r="J1679" s="309" t="s">
        <v>15063</v>
      </c>
      <c r="K1679" s="310">
        <v>0.15392</v>
      </c>
      <c r="L1679" s="310">
        <v>0.13307749999999999</v>
      </c>
      <c r="M1679" s="310">
        <f>VLOOKUP(H1679,'Details of Feeder LEvel'!H:N,7,FALSE)</f>
        <v>0</v>
      </c>
      <c r="N1679" s="310">
        <f t="shared" si="26"/>
        <v>13.541125259875269</v>
      </c>
      <c r="O1679" s="310">
        <v>48.085059330257131</v>
      </c>
      <c r="P1679" s="309" t="s">
        <v>15063</v>
      </c>
      <c r="Q1679" s="311"/>
    </row>
    <row r="1680" spans="1:17" s="312" customFormat="1" x14ac:dyDescent="0.3">
      <c r="A1680" s="307">
        <v>1677</v>
      </c>
      <c r="B1680" s="308" t="s">
        <v>5271</v>
      </c>
      <c r="C1680" s="308" t="s">
        <v>2396</v>
      </c>
      <c r="D1680" s="308" t="s">
        <v>1377</v>
      </c>
      <c r="E1680" s="308" t="s">
        <v>14802</v>
      </c>
      <c r="F1680" s="309" t="s">
        <v>6644</v>
      </c>
      <c r="G1680" s="309" t="s">
        <v>6653</v>
      </c>
      <c r="H1680" s="309" t="s">
        <v>6654</v>
      </c>
      <c r="I1680" s="309" t="s">
        <v>5701</v>
      </c>
      <c r="J1680" s="309" t="s">
        <v>15063</v>
      </c>
      <c r="K1680" s="310">
        <v>9.4600000000000004E-2</v>
      </c>
      <c r="L1680" s="310">
        <v>8.5086999999999996E-2</v>
      </c>
      <c r="M1680" s="310">
        <f>VLOOKUP(H1680,'Details of Feeder LEvel'!H:N,7,FALSE)</f>
        <v>0</v>
      </c>
      <c r="N1680" s="310">
        <f t="shared" si="26"/>
        <v>10.056025369978865</v>
      </c>
      <c r="O1680" s="310">
        <v>10.056025369978849</v>
      </c>
      <c r="P1680" s="309" t="s">
        <v>15063</v>
      </c>
      <c r="Q1680" s="311"/>
    </row>
    <row r="1681" spans="1:17" s="312" customFormat="1" x14ac:dyDescent="0.3">
      <c r="A1681" s="307">
        <v>1678</v>
      </c>
      <c r="B1681" s="308" t="s">
        <v>5271</v>
      </c>
      <c r="C1681" s="308" t="s">
        <v>2396</v>
      </c>
      <c r="D1681" s="308" t="s">
        <v>1377</v>
      </c>
      <c r="E1681" s="308" t="s">
        <v>14802</v>
      </c>
      <c r="F1681" s="309" t="s">
        <v>6644</v>
      </c>
      <c r="G1681" s="309" t="s">
        <v>6655</v>
      </c>
      <c r="H1681" s="309" t="s">
        <v>6656</v>
      </c>
      <c r="I1681" s="309" t="s">
        <v>5701</v>
      </c>
      <c r="J1681" s="309" t="s">
        <v>15063</v>
      </c>
      <c r="K1681" s="310">
        <v>0.34826099999999999</v>
      </c>
      <c r="L1681" s="310">
        <v>0.31498550000000003</v>
      </c>
      <c r="M1681" s="310">
        <f>VLOOKUP(H1681,'Details of Feeder LEvel'!H:N,7,FALSE)</f>
        <v>0</v>
      </c>
      <c r="N1681" s="310">
        <f t="shared" si="26"/>
        <v>9.554759217942852</v>
      </c>
      <c r="O1681" s="310">
        <v>9.5547592179428662</v>
      </c>
      <c r="P1681" s="309" t="s">
        <v>15063</v>
      </c>
      <c r="Q1681" s="311"/>
    </row>
    <row r="1682" spans="1:17" s="312" customFormat="1" x14ac:dyDescent="0.3">
      <c r="A1682" s="307">
        <v>1679</v>
      </c>
      <c r="B1682" s="308" t="s">
        <v>5271</v>
      </c>
      <c r="C1682" s="308" t="s">
        <v>2396</v>
      </c>
      <c r="D1682" s="308" t="s">
        <v>1377</v>
      </c>
      <c r="E1682" s="308" t="s">
        <v>14803</v>
      </c>
      <c r="F1682" s="309" t="s">
        <v>5324</v>
      </c>
      <c r="G1682" s="309" t="s">
        <v>6657</v>
      </c>
      <c r="H1682" s="309" t="s">
        <v>6658</v>
      </c>
      <c r="I1682" s="309" t="s">
        <v>5706</v>
      </c>
      <c r="J1682" s="309" t="s">
        <v>15063</v>
      </c>
      <c r="K1682" s="310">
        <v>1.0634190000000001</v>
      </c>
      <c r="L1682" s="310">
        <v>0.98876698620000003</v>
      </c>
      <c r="M1682" s="310">
        <f>VLOOKUP(H1682,'Details of Feeder LEvel'!H:N,7,FALSE)</f>
        <v>0</v>
      </c>
      <c r="N1682" s="310">
        <f t="shared" si="26"/>
        <v>7.0200000000000067</v>
      </c>
      <c r="O1682" s="310">
        <v>7.0200000000000156</v>
      </c>
      <c r="P1682" s="309" t="s">
        <v>15063</v>
      </c>
      <c r="Q1682" s="311"/>
    </row>
    <row r="1683" spans="1:17" s="312" customFormat="1" x14ac:dyDescent="0.3">
      <c r="A1683" s="307">
        <v>1680</v>
      </c>
      <c r="B1683" s="308" t="s">
        <v>5271</v>
      </c>
      <c r="C1683" s="308" t="s">
        <v>2396</v>
      </c>
      <c r="D1683" s="308" t="s">
        <v>1377</v>
      </c>
      <c r="E1683" s="308" t="s">
        <v>14803</v>
      </c>
      <c r="F1683" s="309" t="s">
        <v>5324</v>
      </c>
      <c r="G1683" s="309" t="s">
        <v>6659</v>
      </c>
      <c r="H1683" s="309" t="s">
        <v>6660</v>
      </c>
      <c r="I1683" s="309" t="s">
        <v>5701</v>
      </c>
      <c r="J1683" s="309" t="s">
        <v>15063</v>
      </c>
      <c r="K1683" s="310">
        <v>0.88275999999999999</v>
      </c>
      <c r="L1683" s="310">
        <v>0.79296250000000001</v>
      </c>
      <c r="M1683" s="310">
        <f>VLOOKUP(H1683,'Details of Feeder LEvel'!H:N,7,FALSE)</f>
        <v>0</v>
      </c>
      <c r="N1683" s="310">
        <f t="shared" si="26"/>
        <v>10.172357152566946</v>
      </c>
      <c r="O1683" s="310">
        <v>10.172357152566946</v>
      </c>
      <c r="P1683" s="309" t="s">
        <v>15063</v>
      </c>
      <c r="Q1683" s="311"/>
    </row>
    <row r="1684" spans="1:17" s="312" customFormat="1" x14ac:dyDescent="0.3">
      <c r="A1684" s="307">
        <v>1681</v>
      </c>
      <c r="B1684" s="308" t="s">
        <v>5271</v>
      </c>
      <c r="C1684" s="308" t="s">
        <v>2396</v>
      </c>
      <c r="D1684" s="308" t="s">
        <v>1377</v>
      </c>
      <c r="E1684" s="308" t="s">
        <v>14803</v>
      </c>
      <c r="F1684" s="309" t="s">
        <v>5324</v>
      </c>
      <c r="G1684" s="309" t="s">
        <v>6661</v>
      </c>
      <c r="H1684" s="309" t="s">
        <v>6662</v>
      </c>
      <c r="I1684" s="309" t="s">
        <v>5701</v>
      </c>
      <c r="J1684" s="309" t="s">
        <v>15063</v>
      </c>
      <c r="K1684" s="310">
        <v>0.90080000000000005</v>
      </c>
      <c r="L1684" s="310">
        <v>0.80964000000000014</v>
      </c>
      <c r="M1684" s="310">
        <f>VLOOKUP(H1684,'Details of Feeder LEvel'!H:N,7,FALSE)</f>
        <v>0</v>
      </c>
      <c r="N1684" s="310">
        <f t="shared" si="26"/>
        <v>10.119893428063932</v>
      </c>
      <c r="O1684" s="310">
        <v>10.11989342806393</v>
      </c>
      <c r="P1684" s="309" t="s">
        <v>15063</v>
      </c>
      <c r="Q1684" s="311"/>
    </row>
    <row r="1685" spans="1:17" s="312" customFormat="1" x14ac:dyDescent="0.3">
      <c r="A1685" s="307">
        <v>1682</v>
      </c>
      <c r="B1685" s="308" t="s">
        <v>5271</v>
      </c>
      <c r="C1685" s="308" t="s">
        <v>2396</v>
      </c>
      <c r="D1685" s="308" t="s">
        <v>1377</v>
      </c>
      <c r="E1685" s="308" t="s">
        <v>14803</v>
      </c>
      <c r="F1685" s="309" t="s">
        <v>5324</v>
      </c>
      <c r="G1685" s="309" t="s">
        <v>6663</v>
      </c>
      <c r="H1685" s="309" t="s">
        <v>6664</v>
      </c>
      <c r="I1685" s="309" t="s">
        <v>5701</v>
      </c>
      <c r="J1685" s="309" t="s">
        <v>15063</v>
      </c>
      <c r="K1685" s="310">
        <v>0.92999999999999994</v>
      </c>
      <c r="L1685" s="310">
        <v>0.83509549999999999</v>
      </c>
      <c r="M1685" s="310">
        <f>VLOOKUP(H1685,'Details of Feeder LEvel'!H:N,7,FALSE)</f>
        <v>0</v>
      </c>
      <c r="N1685" s="310">
        <f t="shared" si="26"/>
        <v>10.204784946236554</v>
      </c>
      <c r="O1685" s="310">
        <v>10.204784946236556</v>
      </c>
      <c r="P1685" s="309" t="s">
        <v>15063</v>
      </c>
      <c r="Q1685" s="311"/>
    </row>
    <row r="1686" spans="1:17" s="312" customFormat="1" x14ac:dyDescent="0.3">
      <c r="A1686" s="307">
        <v>1683</v>
      </c>
      <c r="B1686" s="308" t="s">
        <v>5271</v>
      </c>
      <c r="C1686" s="308" t="s">
        <v>2396</v>
      </c>
      <c r="D1686" s="308" t="s">
        <v>1377</v>
      </c>
      <c r="E1686" s="308" t="s">
        <v>14803</v>
      </c>
      <c r="F1686" s="309" t="s">
        <v>5324</v>
      </c>
      <c r="G1686" s="309" t="s">
        <v>6665</v>
      </c>
      <c r="H1686" s="309" t="s">
        <v>6666</v>
      </c>
      <c r="I1686" s="309" t="s">
        <v>5701</v>
      </c>
      <c r="J1686" s="309" t="s">
        <v>15063</v>
      </c>
      <c r="K1686" s="310">
        <v>1.1021999999999998</v>
      </c>
      <c r="L1686" s="310">
        <v>0.98912050000000007</v>
      </c>
      <c r="M1686" s="310">
        <f>VLOOKUP(H1686,'Details of Feeder LEvel'!H:N,7,FALSE)</f>
        <v>0</v>
      </c>
      <c r="N1686" s="310">
        <f t="shared" si="26"/>
        <v>10.259435674106314</v>
      </c>
      <c r="O1686" s="310">
        <v>10.259435674106321</v>
      </c>
      <c r="P1686" s="309" t="s">
        <v>15063</v>
      </c>
      <c r="Q1686" s="311"/>
    </row>
    <row r="1687" spans="1:17" s="312" customFormat="1" x14ac:dyDescent="0.3">
      <c r="A1687" s="307">
        <v>1684</v>
      </c>
      <c r="B1687" s="308" t="s">
        <v>5271</v>
      </c>
      <c r="C1687" s="308" t="s">
        <v>2396</v>
      </c>
      <c r="D1687" s="308" t="s">
        <v>1377</v>
      </c>
      <c r="E1687" s="308" t="s">
        <v>14803</v>
      </c>
      <c r="F1687" s="309" t="s">
        <v>5324</v>
      </c>
      <c r="G1687" s="309" t="s">
        <v>6667</v>
      </c>
      <c r="H1687" s="309" t="s">
        <v>6668</v>
      </c>
      <c r="I1687" s="309" t="s">
        <v>5701</v>
      </c>
      <c r="J1687" s="309" t="s">
        <v>15063</v>
      </c>
      <c r="K1687" s="310">
        <v>0.88166000000000011</v>
      </c>
      <c r="L1687" s="310">
        <v>0.79450749999999992</v>
      </c>
      <c r="M1687" s="310">
        <f>VLOOKUP(H1687,'Details of Feeder LEvel'!H:N,7,FALSE)</f>
        <v>0</v>
      </c>
      <c r="N1687" s="310">
        <f t="shared" si="26"/>
        <v>9.8850463897647813</v>
      </c>
      <c r="O1687" s="310">
        <v>9.8850463897647742</v>
      </c>
      <c r="P1687" s="309" t="s">
        <v>15063</v>
      </c>
      <c r="Q1687" s="311"/>
    </row>
    <row r="1688" spans="1:17" s="312" customFormat="1" x14ac:dyDescent="0.3">
      <c r="A1688" s="307">
        <v>1685</v>
      </c>
      <c r="B1688" s="308" t="s">
        <v>5271</v>
      </c>
      <c r="C1688" s="308" t="s">
        <v>2396</v>
      </c>
      <c r="D1688" s="308" t="s">
        <v>1377</v>
      </c>
      <c r="E1688" s="308" t="s">
        <v>14803</v>
      </c>
      <c r="F1688" s="309" t="s">
        <v>5324</v>
      </c>
      <c r="G1688" s="309" t="s">
        <v>6669</v>
      </c>
      <c r="H1688" s="309" t="s">
        <v>6670</v>
      </c>
      <c r="I1688" s="309" t="s">
        <v>5701</v>
      </c>
      <c r="J1688" s="309" t="s">
        <v>15063</v>
      </c>
      <c r="K1688" s="310">
        <v>0.94257999999999997</v>
      </c>
      <c r="L1688" s="310">
        <v>0.84789599999999998</v>
      </c>
      <c r="M1688" s="310">
        <f>VLOOKUP(H1688,'Details of Feeder LEvel'!H:N,7,FALSE)</f>
        <v>0</v>
      </c>
      <c r="N1688" s="310">
        <f t="shared" si="26"/>
        <v>10.045195102802944</v>
      </c>
      <c r="O1688" s="310">
        <v>10.045195102802939</v>
      </c>
      <c r="P1688" s="309" t="s">
        <v>15063</v>
      </c>
      <c r="Q1688" s="311"/>
    </row>
    <row r="1689" spans="1:17" s="312" customFormat="1" x14ac:dyDescent="0.3">
      <c r="A1689" s="307">
        <v>1686</v>
      </c>
      <c r="B1689" s="308" t="s">
        <v>5271</v>
      </c>
      <c r="C1689" s="308" t="s">
        <v>2396</v>
      </c>
      <c r="D1689" s="308" t="s">
        <v>1377</v>
      </c>
      <c r="E1689" s="308" t="s">
        <v>14803</v>
      </c>
      <c r="F1689" s="309" t="s">
        <v>5324</v>
      </c>
      <c r="G1689" s="309" t="s">
        <v>6671</v>
      </c>
      <c r="H1689" s="309" t="s">
        <v>6672</v>
      </c>
      <c r="I1689" s="309" t="s">
        <v>5701</v>
      </c>
      <c r="J1689" s="309" t="s">
        <v>15063</v>
      </c>
      <c r="K1689" s="310">
        <v>0.97073999999999994</v>
      </c>
      <c r="L1689" s="310">
        <v>0.87507749999999995</v>
      </c>
      <c r="M1689" s="310">
        <f>VLOOKUP(H1689,'Details of Feeder LEvel'!H:N,7,FALSE)</f>
        <v>0</v>
      </c>
      <c r="N1689" s="310">
        <f t="shared" si="26"/>
        <v>9.8545954632548352</v>
      </c>
      <c r="O1689" s="310">
        <v>9.8545954632548458</v>
      </c>
      <c r="P1689" s="309" t="s">
        <v>15063</v>
      </c>
      <c r="Q1689" s="311"/>
    </row>
    <row r="1690" spans="1:17" s="312" customFormat="1" x14ac:dyDescent="0.3">
      <c r="A1690" s="307">
        <v>1687</v>
      </c>
      <c r="B1690" s="308" t="s">
        <v>5271</v>
      </c>
      <c r="C1690" s="308" t="s">
        <v>2396</v>
      </c>
      <c r="D1690" s="308" t="s">
        <v>1377</v>
      </c>
      <c r="E1690" s="308" t="s">
        <v>14803</v>
      </c>
      <c r="F1690" s="309" t="s">
        <v>5331</v>
      </c>
      <c r="G1690" s="309" t="s">
        <v>6673</v>
      </c>
      <c r="H1690" s="309" t="s">
        <v>6674</v>
      </c>
      <c r="I1690" s="309" t="s">
        <v>2432</v>
      </c>
      <c r="J1690" s="309" t="s">
        <v>15063</v>
      </c>
      <c r="K1690" s="310">
        <v>1.707271</v>
      </c>
      <c r="L1690" s="310">
        <v>1.5931917</v>
      </c>
      <c r="M1690" s="310">
        <f>VLOOKUP(H1690,'Details of Feeder LEvel'!H:N,7,FALSE)</f>
        <v>0</v>
      </c>
      <c r="N1690" s="310">
        <f t="shared" si="26"/>
        <v>6.6819678891048921</v>
      </c>
      <c r="O1690" s="310">
        <v>8.1335578027383999</v>
      </c>
      <c r="P1690" s="309" t="s">
        <v>15063</v>
      </c>
      <c r="Q1690" s="311"/>
    </row>
    <row r="1691" spans="1:17" s="312" customFormat="1" x14ac:dyDescent="0.3">
      <c r="A1691" s="307">
        <v>1688</v>
      </c>
      <c r="B1691" s="308" t="s">
        <v>5271</v>
      </c>
      <c r="C1691" s="308" t="s">
        <v>2396</v>
      </c>
      <c r="D1691" s="308" t="s">
        <v>1377</v>
      </c>
      <c r="E1691" s="308" t="s">
        <v>14803</v>
      </c>
      <c r="F1691" s="309" t="s">
        <v>5331</v>
      </c>
      <c r="G1691" s="309" t="s">
        <v>6675</v>
      </c>
      <c r="H1691" s="309" t="s">
        <v>6676</v>
      </c>
      <c r="I1691" s="309" t="s">
        <v>5701</v>
      </c>
      <c r="J1691" s="309" t="s">
        <v>15063</v>
      </c>
      <c r="K1691" s="310">
        <v>1.2270999999999999</v>
      </c>
      <c r="L1691" s="310">
        <v>1.1021684999999999</v>
      </c>
      <c r="M1691" s="310">
        <f>VLOOKUP(H1691,'Details of Feeder LEvel'!H:N,7,FALSE)</f>
        <v>0</v>
      </c>
      <c r="N1691" s="310">
        <f t="shared" si="26"/>
        <v>10.181036590334935</v>
      </c>
      <c r="O1691" s="310">
        <v>10.181036590334935</v>
      </c>
      <c r="P1691" s="309" t="s">
        <v>15063</v>
      </c>
      <c r="Q1691" s="311"/>
    </row>
    <row r="1692" spans="1:17" s="312" customFormat="1" x14ac:dyDescent="0.3">
      <c r="A1692" s="307">
        <v>1689</v>
      </c>
      <c r="B1692" s="308" t="s">
        <v>5271</v>
      </c>
      <c r="C1692" s="308" t="s">
        <v>2396</v>
      </c>
      <c r="D1692" s="308" t="s">
        <v>1377</v>
      </c>
      <c r="E1692" s="308" t="s">
        <v>14803</v>
      </c>
      <c r="F1692" s="309" t="s">
        <v>5331</v>
      </c>
      <c r="G1692" s="309" t="s">
        <v>6677</v>
      </c>
      <c r="H1692" s="309" t="s">
        <v>6678</v>
      </c>
      <c r="I1692" s="309" t="s">
        <v>5701</v>
      </c>
      <c r="J1692" s="309" t="s">
        <v>15063</v>
      </c>
      <c r="K1692" s="310">
        <v>0.73455999999999999</v>
      </c>
      <c r="L1692" s="310">
        <v>0.66131649999999997</v>
      </c>
      <c r="M1692" s="310">
        <f>VLOOKUP(H1692,'Details of Feeder LEvel'!H:N,7,FALSE)</f>
        <v>0</v>
      </c>
      <c r="N1692" s="310">
        <f t="shared" si="26"/>
        <v>9.9710711174036177</v>
      </c>
      <c r="O1692" s="310">
        <v>9.9710711174036284</v>
      </c>
      <c r="P1692" s="309" t="s">
        <v>15063</v>
      </c>
      <c r="Q1692" s="311"/>
    </row>
    <row r="1693" spans="1:17" s="312" customFormat="1" x14ac:dyDescent="0.3">
      <c r="A1693" s="307">
        <v>1690</v>
      </c>
      <c r="B1693" s="308" t="s">
        <v>5271</v>
      </c>
      <c r="C1693" s="308" t="s">
        <v>2396</v>
      </c>
      <c r="D1693" s="308" t="s">
        <v>1377</v>
      </c>
      <c r="E1693" s="308" t="s">
        <v>14803</v>
      </c>
      <c r="F1693" s="309" t="s">
        <v>5331</v>
      </c>
      <c r="G1693" s="309" t="s">
        <v>6679</v>
      </c>
      <c r="H1693" s="309" t="s">
        <v>6680</v>
      </c>
      <c r="I1693" s="309" t="s">
        <v>5701</v>
      </c>
      <c r="J1693" s="309" t="s">
        <v>15063</v>
      </c>
      <c r="K1693" s="310">
        <v>0.49275999999999998</v>
      </c>
      <c r="L1693" s="310">
        <v>0.42613884799999996</v>
      </c>
      <c r="M1693" s="310">
        <f>VLOOKUP(H1693,'Details of Feeder LEvel'!H:N,7,FALSE)</f>
        <v>0</v>
      </c>
      <c r="N1693" s="310">
        <f t="shared" si="26"/>
        <v>13.520000000000005</v>
      </c>
      <c r="O1693" s="310">
        <v>13.52</v>
      </c>
      <c r="P1693" s="309" t="s">
        <v>15063</v>
      </c>
      <c r="Q1693" s="311"/>
    </row>
    <row r="1694" spans="1:17" s="312" customFormat="1" x14ac:dyDescent="0.3">
      <c r="A1694" s="307">
        <v>1691</v>
      </c>
      <c r="B1694" s="308" t="s">
        <v>5271</v>
      </c>
      <c r="C1694" s="308" t="s">
        <v>2396</v>
      </c>
      <c r="D1694" s="308" t="s">
        <v>1377</v>
      </c>
      <c r="E1694" s="308" t="s">
        <v>14803</v>
      </c>
      <c r="F1694" s="309" t="s">
        <v>5331</v>
      </c>
      <c r="G1694" s="309" t="s">
        <v>6681</v>
      </c>
      <c r="H1694" s="309" t="s">
        <v>6682</v>
      </c>
      <c r="I1694" s="309" t="s">
        <v>2432</v>
      </c>
      <c r="J1694" s="309" t="s">
        <v>15063</v>
      </c>
      <c r="K1694" s="310">
        <v>2.2182398000000001</v>
      </c>
      <c r="L1694" s="310">
        <v>1.9192210749600001</v>
      </c>
      <c r="M1694" s="310">
        <f>VLOOKUP(H1694,'Details of Feeder LEvel'!H:N,7,FALSE)</f>
        <v>0</v>
      </c>
      <c r="N1694" s="310">
        <f t="shared" si="26"/>
        <v>13.48</v>
      </c>
      <c r="O1694" s="310">
        <v>13.480000000000004</v>
      </c>
      <c r="P1694" s="309" t="s">
        <v>15063</v>
      </c>
      <c r="Q1694" s="311"/>
    </row>
    <row r="1695" spans="1:17" s="312" customFormat="1" x14ac:dyDescent="0.3">
      <c r="A1695" s="307">
        <v>1692</v>
      </c>
      <c r="B1695" s="308" t="s">
        <v>5271</v>
      </c>
      <c r="C1695" s="308" t="s">
        <v>2396</v>
      </c>
      <c r="D1695" s="308" t="s">
        <v>1377</v>
      </c>
      <c r="E1695" s="308" t="s">
        <v>14803</v>
      </c>
      <c r="F1695" s="309" t="s">
        <v>5331</v>
      </c>
      <c r="G1695" s="309" t="s">
        <v>6683</v>
      </c>
      <c r="H1695" s="309" t="s">
        <v>6684</v>
      </c>
      <c r="I1695" s="309" t="s">
        <v>5701</v>
      </c>
      <c r="J1695" s="309" t="s">
        <v>15063</v>
      </c>
      <c r="K1695" s="310">
        <v>1.1183999999999998</v>
      </c>
      <c r="L1695" s="310">
        <v>1.0232241599999998</v>
      </c>
      <c r="M1695" s="310">
        <f>VLOOKUP(H1695,'Details of Feeder LEvel'!H:N,7,FALSE)</f>
        <v>0</v>
      </c>
      <c r="N1695" s="310">
        <f t="shared" si="26"/>
        <v>8.5100000000000016</v>
      </c>
      <c r="O1695" s="310">
        <v>8.5099999999999945</v>
      </c>
      <c r="P1695" s="309" t="s">
        <v>15063</v>
      </c>
      <c r="Q1695" s="311"/>
    </row>
    <row r="1696" spans="1:17" s="312" customFormat="1" x14ac:dyDescent="0.3">
      <c r="A1696" s="307">
        <v>1693</v>
      </c>
      <c r="B1696" s="308" t="s">
        <v>5271</v>
      </c>
      <c r="C1696" s="308" t="s">
        <v>2396</v>
      </c>
      <c r="D1696" s="308" t="s">
        <v>1377</v>
      </c>
      <c r="E1696" s="308" t="s">
        <v>14803</v>
      </c>
      <c r="F1696" s="309" t="s">
        <v>5331</v>
      </c>
      <c r="G1696" s="309" t="s">
        <v>6685</v>
      </c>
      <c r="H1696" s="309" t="s">
        <v>6686</v>
      </c>
      <c r="I1696" s="309" t="s">
        <v>5701</v>
      </c>
      <c r="J1696" s="309" t="s">
        <v>15063</v>
      </c>
      <c r="K1696" s="310">
        <v>0.76262000000000008</v>
      </c>
      <c r="L1696" s="310">
        <v>0.68520549999999991</v>
      </c>
      <c r="M1696" s="310">
        <f>VLOOKUP(H1696,'Details of Feeder LEvel'!H:N,7,FALSE)</f>
        <v>0</v>
      </c>
      <c r="N1696" s="310">
        <f t="shared" si="26"/>
        <v>10.1511237575726</v>
      </c>
      <c r="O1696" s="310">
        <v>10.1511237575726</v>
      </c>
      <c r="P1696" s="309" t="s">
        <v>15063</v>
      </c>
      <c r="Q1696" s="311"/>
    </row>
    <row r="1697" spans="1:17" s="312" customFormat="1" x14ac:dyDescent="0.3">
      <c r="A1697" s="307">
        <v>1694</v>
      </c>
      <c r="B1697" s="308" t="s">
        <v>5271</v>
      </c>
      <c r="C1697" s="308" t="s">
        <v>2396</v>
      </c>
      <c r="D1697" s="308" t="s">
        <v>1377</v>
      </c>
      <c r="E1697" s="308" t="s">
        <v>14803</v>
      </c>
      <c r="F1697" s="309" t="s">
        <v>5331</v>
      </c>
      <c r="G1697" s="309" t="s">
        <v>6687</v>
      </c>
      <c r="H1697" s="309" t="s">
        <v>6688</v>
      </c>
      <c r="I1697" s="309" t="s">
        <v>5706</v>
      </c>
      <c r="J1697" s="309" t="s">
        <v>15063</v>
      </c>
      <c r="K1697" s="310">
        <v>1.3354975</v>
      </c>
      <c r="L1697" s="310">
        <v>1.1644202702499999</v>
      </c>
      <c r="M1697" s="310">
        <f>VLOOKUP(H1697,'Details of Feeder LEvel'!H:N,7,FALSE)</f>
        <v>0</v>
      </c>
      <c r="N1697" s="310">
        <f t="shared" si="26"/>
        <v>12.810000000000004</v>
      </c>
      <c r="O1697" s="310">
        <v>12.809999999999999</v>
      </c>
      <c r="P1697" s="309" t="s">
        <v>15063</v>
      </c>
      <c r="Q1697" s="311"/>
    </row>
    <row r="1698" spans="1:17" s="312" customFormat="1" x14ac:dyDescent="0.3">
      <c r="A1698" s="307">
        <v>1695</v>
      </c>
      <c r="B1698" s="308" t="s">
        <v>5271</v>
      </c>
      <c r="C1698" s="308" t="s">
        <v>2396</v>
      </c>
      <c r="D1698" s="308" t="s">
        <v>1377</v>
      </c>
      <c r="E1698" s="308" t="s">
        <v>14803</v>
      </c>
      <c r="F1698" s="309" t="s">
        <v>5331</v>
      </c>
      <c r="G1698" s="309" t="s">
        <v>6689</v>
      </c>
      <c r="H1698" s="309" t="s">
        <v>6690</v>
      </c>
      <c r="I1698" s="309" t="s">
        <v>3759</v>
      </c>
      <c r="J1698" s="309" t="s">
        <v>15063</v>
      </c>
      <c r="K1698" s="310">
        <v>6.8320000000000006E-2</v>
      </c>
      <c r="L1698" s="310">
        <v>5.9575040000000003E-2</v>
      </c>
      <c r="M1698" s="310">
        <f>VLOOKUP(H1698,'Details of Feeder LEvel'!H:N,7,FALSE)</f>
        <v>0</v>
      </c>
      <c r="N1698" s="310">
        <f t="shared" si="26"/>
        <v>12.800000000000002</v>
      </c>
      <c r="O1698" s="310">
        <v>57.811442541543379</v>
      </c>
      <c r="P1698" s="309" t="s">
        <v>15063</v>
      </c>
      <c r="Q1698" s="311"/>
    </row>
    <row r="1699" spans="1:17" s="312" customFormat="1" x14ac:dyDescent="0.3">
      <c r="A1699" s="307">
        <v>1696</v>
      </c>
      <c r="B1699" s="308" t="s">
        <v>5271</v>
      </c>
      <c r="C1699" s="308" t="s">
        <v>2396</v>
      </c>
      <c r="D1699" s="308" t="s">
        <v>1377</v>
      </c>
      <c r="E1699" s="308" t="s">
        <v>14803</v>
      </c>
      <c r="F1699" s="309" t="s">
        <v>5331</v>
      </c>
      <c r="G1699" s="309" t="s">
        <v>6691</v>
      </c>
      <c r="H1699" s="309" t="s">
        <v>6692</v>
      </c>
      <c r="I1699" s="309" t="s">
        <v>5706</v>
      </c>
      <c r="J1699" s="309" t="s">
        <v>15063</v>
      </c>
      <c r="K1699" s="310">
        <v>2.015625</v>
      </c>
      <c r="L1699" s="310">
        <v>1.7974269</v>
      </c>
      <c r="M1699" s="310">
        <f>VLOOKUP(H1699,'Details of Feeder LEvel'!H:N,7,FALSE)</f>
        <v>0</v>
      </c>
      <c r="N1699" s="310">
        <f t="shared" si="26"/>
        <v>10.825332093023253</v>
      </c>
      <c r="O1699" s="310">
        <v>11.305679056930718</v>
      </c>
      <c r="P1699" s="309" t="s">
        <v>15063</v>
      </c>
      <c r="Q1699" s="311"/>
    </row>
    <row r="1700" spans="1:17" s="312" customFormat="1" x14ac:dyDescent="0.3">
      <c r="A1700" s="307">
        <v>1697</v>
      </c>
      <c r="B1700" s="308" t="s">
        <v>5271</v>
      </c>
      <c r="C1700" s="308" t="s">
        <v>2396</v>
      </c>
      <c r="D1700" s="308" t="s">
        <v>1377</v>
      </c>
      <c r="E1700" s="308" t="s">
        <v>14803</v>
      </c>
      <c r="F1700" s="309" t="s">
        <v>6693</v>
      </c>
      <c r="G1700" s="309" t="s">
        <v>6694</v>
      </c>
      <c r="H1700" s="309" t="s">
        <v>6695</v>
      </c>
      <c r="I1700" s="309" t="s">
        <v>5706</v>
      </c>
      <c r="J1700" s="309" t="s">
        <v>15063</v>
      </c>
      <c r="K1700" s="310">
        <v>0.898594</v>
      </c>
      <c r="L1700" s="310">
        <v>0.81740200000000007</v>
      </c>
      <c r="M1700" s="310">
        <f>VLOOKUP(H1700,'Details of Feeder LEvel'!H:N,7,FALSE)</f>
        <v>0</v>
      </c>
      <c r="N1700" s="310">
        <f t="shared" si="26"/>
        <v>9.0354487120991163</v>
      </c>
      <c r="O1700" s="310">
        <v>15.147990338836392</v>
      </c>
      <c r="P1700" s="309" t="s">
        <v>15063</v>
      </c>
      <c r="Q1700" s="311"/>
    </row>
    <row r="1701" spans="1:17" s="312" customFormat="1" x14ac:dyDescent="0.3">
      <c r="A1701" s="307">
        <v>1698</v>
      </c>
      <c r="B1701" s="308" t="s">
        <v>5271</v>
      </c>
      <c r="C1701" s="308" t="s">
        <v>2396</v>
      </c>
      <c r="D1701" s="308" t="s">
        <v>1377</v>
      </c>
      <c r="E1701" s="308" t="s">
        <v>14803</v>
      </c>
      <c r="F1701" s="309" t="s">
        <v>6693</v>
      </c>
      <c r="G1701" s="309" t="s">
        <v>6696</v>
      </c>
      <c r="H1701" s="309" t="s">
        <v>6697</v>
      </c>
      <c r="I1701" s="309" t="s">
        <v>5701</v>
      </c>
      <c r="J1701" s="309" t="s">
        <v>15063</v>
      </c>
      <c r="K1701" s="310">
        <v>0.40332000000000001</v>
      </c>
      <c r="L1701" s="310">
        <v>0.35983850000000001</v>
      </c>
      <c r="M1701" s="310">
        <f>VLOOKUP(H1701,'Details of Feeder LEvel'!H:N,7,FALSE)</f>
        <v>0</v>
      </c>
      <c r="N1701" s="310">
        <f t="shared" si="26"/>
        <v>10.780893583258951</v>
      </c>
      <c r="O1701" s="310">
        <v>10.944540709317351</v>
      </c>
      <c r="P1701" s="309" t="s">
        <v>15063</v>
      </c>
      <c r="Q1701" s="311"/>
    </row>
    <row r="1702" spans="1:17" s="312" customFormat="1" x14ac:dyDescent="0.3">
      <c r="A1702" s="307">
        <v>1699</v>
      </c>
      <c r="B1702" s="308" t="s">
        <v>5271</v>
      </c>
      <c r="C1702" s="308" t="s">
        <v>2396</v>
      </c>
      <c r="D1702" s="308" t="s">
        <v>1377</v>
      </c>
      <c r="E1702" s="308" t="s">
        <v>14803</v>
      </c>
      <c r="F1702" s="309" t="s">
        <v>6693</v>
      </c>
      <c r="G1702" s="309" t="s">
        <v>6698</v>
      </c>
      <c r="H1702" s="309" t="s">
        <v>6699</v>
      </c>
      <c r="I1702" s="309" t="s">
        <v>5701</v>
      </c>
      <c r="J1702" s="309" t="s">
        <v>15063</v>
      </c>
      <c r="K1702" s="310">
        <v>0.64311999999999991</v>
      </c>
      <c r="L1702" s="310">
        <v>0.57747199999999999</v>
      </c>
      <c r="M1702" s="310">
        <f>VLOOKUP(H1702,'Details of Feeder LEvel'!H:N,7,FALSE)</f>
        <v>0</v>
      </c>
      <c r="N1702" s="310">
        <f t="shared" si="26"/>
        <v>10.207737280756303</v>
      </c>
      <c r="O1702" s="310">
        <v>10.207737280756302</v>
      </c>
      <c r="P1702" s="309" t="s">
        <v>15063</v>
      </c>
      <c r="Q1702" s="311"/>
    </row>
    <row r="1703" spans="1:17" s="312" customFormat="1" x14ac:dyDescent="0.3">
      <c r="A1703" s="307">
        <v>1700</v>
      </c>
      <c r="B1703" s="308" t="s">
        <v>5271</v>
      </c>
      <c r="C1703" s="308" t="s">
        <v>2396</v>
      </c>
      <c r="D1703" s="308" t="s">
        <v>1377</v>
      </c>
      <c r="E1703" s="308" t="s">
        <v>14803</v>
      </c>
      <c r="F1703" s="309" t="s">
        <v>6693</v>
      </c>
      <c r="G1703" s="309" t="s">
        <v>6700</v>
      </c>
      <c r="H1703" s="309" t="s">
        <v>6701</v>
      </c>
      <c r="I1703" s="309" t="s">
        <v>5706</v>
      </c>
      <c r="J1703" s="309" t="s">
        <v>15063</v>
      </c>
      <c r="K1703" s="310">
        <v>0.56764400000000004</v>
      </c>
      <c r="L1703" s="310">
        <v>0.49069499999999999</v>
      </c>
      <c r="M1703" s="310">
        <f>VLOOKUP(H1703,'Details of Feeder LEvel'!H:N,7,FALSE)</f>
        <v>0</v>
      </c>
      <c r="N1703" s="310">
        <f t="shared" si="26"/>
        <v>13.555855430516317</v>
      </c>
      <c r="O1703" s="310">
        <v>33.694038862360479</v>
      </c>
      <c r="P1703" s="309" t="s">
        <v>15063</v>
      </c>
      <c r="Q1703" s="311"/>
    </row>
    <row r="1704" spans="1:17" s="312" customFormat="1" x14ac:dyDescent="0.3">
      <c r="A1704" s="307">
        <v>1701</v>
      </c>
      <c r="B1704" s="308" t="s">
        <v>5271</v>
      </c>
      <c r="C1704" s="308" t="s">
        <v>2396</v>
      </c>
      <c r="D1704" s="308" t="s">
        <v>1377</v>
      </c>
      <c r="E1704" s="308" t="s">
        <v>14803</v>
      </c>
      <c r="F1704" s="309" t="s">
        <v>6693</v>
      </c>
      <c r="G1704" s="309" t="s">
        <v>6702</v>
      </c>
      <c r="H1704" s="309" t="s">
        <v>6703</v>
      </c>
      <c r="I1704" s="309" t="s">
        <v>5701</v>
      </c>
      <c r="J1704" s="309" t="s">
        <v>15063</v>
      </c>
      <c r="K1704" s="310">
        <v>0.77563500000000007</v>
      </c>
      <c r="L1704" s="310">
        <v>0.68860875300000013</v>
      </c>
      <c r="M1704" s="310">
        <f>VLOOKUP(H1704,'Details of Feeder LEvel'!H:N,7,FALSE)</f>
        <v>0</v>
      </c>
      <c r="N1704" s="310">
        <f t="shared" si="26"/>
        <v>11.219999999999992</v>
      </c>
      <c r="O1704" s="310">
        <v>11.219999999999997</v>
      </c>
      <c r="P1704" s="309" t="s">
        <v>15063</v>
      </c>
      <c r="Q1704" s="311"/>
    </row>
    <row r="1705" spans="1:17" s="312" customFormat="1" x14ac:dyDescent="0.3">
      <c r="A1705" s="307">
        <v>1702</v>
      </c>
      <c r="B1705" s="308" t="s">
        <v>5271</v>
      </c>
      <c r="C1705" s="308" t="s">
        <v>2396</v>
      </c>
      <c r="D1705" s="308" t="s">
        <v>1377</v>
      </c>
      <c r="E1705" s="308" t="s">
        <v>14803</v>
      </c>
      <c r="F1705" s="309" t="s">
        <v>6693</v>
      </c>
      <c r="G1705" s="309" t="s">
        <v>6704</v>
      </c>
      <c r="H1705" s="309" t="s">
        <v>6705</v>
      </c>
      <c r="I1705" s="309" t="s">
        <v>5701</v>
      </c>
      <c r="J1705" s="309" t="s">
        <v>15063</v>
      </c>
      <c r="K1705" s="310">
        <v>1.0687549999999999</v>
      </c>
      <c r="L1705" s="310">
        <v>0.96534059999999999</v>
      </c>
      <c r="M1705" s="310">
        <f>VLOOKUP(H1705,'Details of Feeder LEvel'!H:N,7,FALSE)</f>
        <v>0</v>
      </c>
      <c r="N1705" s="310">
        <f t="shared" si="26"/>
        <v>9.6761559010250178</v>
      </c>
      <c r="O1705" s="310">
        <v>9.6761559010250071</v>
      </c>
      <c r="P1705" s="309" t="s">
        <v>15063</v>
      </c>
      <c r="Q1705" s="311"/>
    </row>
    <row r="1706" spans="1:17" s="312" customFormat="1" x14ac:dyDescent="0.3">
      <c r="A1706" s="307">
        <v>1703</v>
      </c>
      <c r="B1706" s="308" t="s">
        <v>5271</v>
      </c>
      <c r="C1706" s="308" t="s">
        <v>2396</v>
      </c>
      <c r="D1706" s="308" t="s">
        <v>1377</v>
      </c>
      <c r="E1706" s="308" t="s">
        <v>14803</v>
      </c>
      <c r="F1706" s="309" t="s">
        <v>6693</v>
      </c>
      <c r="G1706" s="309" t="s">
        <v>6706</v>
      </c>
      <c r="H1706" s="309" t="s">
        <v>6707</v>
      </c>
      <c r="I1706" s="309" t="s">
        <v>5701</v>
      </c>
      <c r="J1706" s="309" t="s">
        <v>15063</v>
      </c>
      <c r="K1706" s="310">
        <v>0.589395</v>
      </c>
      <c r="L1706" s="310">
        <v>0.52928649999999999</v>
      </c>
      <c r="M1706" s="310">
        <f>VLOOKUP(H1706,'Details of Feeder LEvel'!H:N,7,FALSE)</f>
        <v>0</v>
      </c>
      <c r="N1706" s="310">
        <f t="shared" si="26"/>
        <v>10.198338974711358</v>
      </c>
      <c r="O1706" s="310">
        <v>10.198338974711374</v>
      </c>
      <c r="P1706" s="309" t="s">
        <v>15063</v>
      </c>
      <c r="Q1706" s="311"/>
    </row>
    <row r="1707" spans="1:17" s="312" customFormat="1" x14ac:dyDescent="0.3">
      <c r="A1707" s="307">
        <v>1704</v>
      </c>
      <c r="B1707" s="308" t="s">
        <v>5271</v>
      </c>
      <c r="C1707" s="308" t="s">
        <v>2396</v>
      </c>
      <c r="D1707" s="308" t="s">
        <v>1377</v>
      </c>
      <c r="E1707" s="308" t="s">
        <v>14803</v>
      </c>
      <c r="F1707" s="309" t="s">
        <v>6693</v>
      </c>
      <c r="G1707" s="309" t="s">
        <v>6708</v>
      </c>
      <c r="H1707" s="309" t="s">
        <v>6709</v>
      </c>
      <c r="I1707" s="309" t="s">
        <v>5701</v>
      </c>
      <c r="J1707" s="309" t="s">
        <v>15063</v>
      </c>
      <c r="K1707" s="310">
        <v>0.76141999999999999</v>
      </c>
      <c r="L1707" s="310">
        <v>0.68624799999999997</v>
      </c>
      <c r="M1707" s="310">
        <f>VLOOKUP(H1707,'Details of Feeder LEvel'!H:N,7,FALSE)</f>
        <v>0</v>
      </c>
      <c r="N1707" s="310">
        <f t="shared" si="26"/>
        <v>9.8726064458511757</v>
      </c>
      <c r="O1707" s="310">
        <v>9.8726064458511846</v>
      </c>
      <c r="P1707" s="309" t="s">
        <v>15063</v>
      </c>
      <c r="Q1707" s="311"/>
    </row>
    <row r="1708" spans="1:17" s="312" customFormat="1" x14ac:dyDescent="0.3">
      <c r="A1708" s="307">
        <v>1705</v>
      </c>
      <c r="B1708" s="308" t="s">
        <v>5271</v>
      </c>
      <c r="C1708" s="308" t="s">
        <v>2396</v>
      </c>
      <c r="D1708" s="308" t="s">
        <v>1377</v>
      </c>
      <c r="E1708" s="308" t="s">
        <v>1718</v>
      </c>
      <c r="F1708" s="309" t="s">
        <v>6710</v>
      </c>
      <c r="G1708" s="309" t="s">
        <v>6711</v>
      </c>
      <c r="H1708" s="309" t="s">
        <v>6712</v>
      </c>
      <c r="I1708" s="309" t="s">
        <v>5701</v>
      </c>
      <c r="J1708" s="309" t="s">
        <v>15063</v>
      </c>
      <c r="K1708" s="310">
        <v>2.7320000000000001E-2</v>
      </c>
      <c r="L1708" s="310">
        <v>2.5154999999999997E-2</v>
      </c>
      <c r="M1708" s="310">
        <f>VLOOKUP(H1708,'Details of Feeder LEvel'!H:N,7,FALSE)</f>
        <v>0</v>
      </c>
      <c r="N1708" s="310">
        <f t="shared" si="26"/>
        <v>7.9245973645680952</v>
      </c>
      <c r="O1708" s="310">
        <v>7.9245973645681094</v>
      </c>
      <c r="P1708" s="309" t="s">
        <v>15063</v>
      </c>
      <c r="Q1708" s="311"/>
    </row>
    <row r="1709" spans="1:17" s="312" customFormat="1" x14ac:dyDescent="0.3">
      <c r="A1709" s="307">
        <v>1706</v>
      </c>
      <c r="B1709" s="308" t="s">
        <v>5271</v>
      </c>
      <c r="C1709" s="308" t="s">
        <v>2396</v>
      </c>
      <c r="D1709" s="308" t="s">
        <v>1377</v>
      </c>
      <c r="E1709" s="308" t="s">
        <v>1718</v>
      </c>
      <c r="F1709" s="309" t="s">
        <v>6710</v>
      </c>
      <c r="G1709" s="309" t="s">
        <v>6713</v>
      </c>
      <c r="H1709" s="309" t="s">
        <v>6714</v>
      </c>
      <c r="I1709" s="309" t="s">
        <v>5701</v>
      </c>
      <c r="J1709" s="309" t="s">
        <v>15063</v>
      </c>
      <c r="K1709" s="310">
        <v>4.5560000000000003E-2</v>
      </c>
      <c r="L1709" s="310">
        <v>4.0062999999999994E-2</v>
      </c>
      <c r="M1709" s="310">
        <f>VLOOKUP(H1709,'Details of Feeder LEvel'!H:N,7,FALSE)</f>
        <v>0</v>
      </c>
      <c r="N1709" s="310">
        <f t="shared" si="26"/>
        <v>12.065408252853398</v>
      </c>
      <c r="O1709" s="310">
        <v>12.065408252853393</v>
      </c>
      <c r="P1709" s="309" t="s">
        <v>15063</v>
      </c>
      <c r="Q1709" s="311"/>
    </row>
    <row r="1710" spans="1:17" s="312" customFormat="1" x14ac:dyDescent="0.3">
      <c r="A1710" s="307">
        <v>1707</v>
      </c>
      <c r="B1710" s="308" t="s">
        <v>5271</v>
      </c>
      <c r="C1710" s="308" t="s">
        <v>2396</v>
      </c>
      <c r="D1710" s="308" t="s">
        <v>1377</v>
      </c>
      <c r="E1710" s="308" t="s">
        <v>1718</v>
      </c>
      <c r="F1710" s="309" t="s">
        <v>6710</v>
      </c>
      <c r="G1710" s="309" t="s">
        <v>6715</v>
      </c>
      <c r="H1710" s="309" t="s">
        <v>6716</v>
      </c>
      <c r="I1710" s="309" t="s">
        <v>5701</v>
      </c>
      <c r="J1710" s="309" t="s">
        <v>15063</v>
      </c>
      <c r="K1710" s="310">
        <v>5.0180000000000002E-2</v>
      </c>
      <c r="L1710" s="310">
        <v>4.5623099999999993E-2</v>
      </c>
      <c r="M1710" s="310">
        <f>VLOOKUP(H1710,'Details of Feeder LEvel'!H:N,7,FALSE)</f>
        <v>0</v>
      </c>
      <c r="N1710" s="310">
        <f t="shared" si="26"/>
        <v>9.0811080111598432</v>
      </c>
      <c r="O1710" s="310">
        <v>9.081108011159845</v>
      </c>
      <c r="P1710" s="309" t="s">
        <v>15063</v>
      </c>
      <c r="Q1710" s="311"/>
    </row>
    <row r="1711" spans="1:17" s="312" customFormat="1" x14ac:dyDescent="0.3">
      <c r="A1711" s="307">
        <v>1708</v>
      </c>
      <c r="B1711" s="308" t="s">
        <v>5271</v>
      </c>
      <c r="C1711" s="308" t="s">
        <v>2396</v>
      </c>
      <c r="D1711" s="308" t="s">
        <v>1377</v>
      </c>
      <c r="E1711" s="308" t="s">
        <v>1718</v>
      </c>
      <c r="F1711" s="309" t="s">
        <v>6710</v>
      </c>
      <c r="G1711" s="309" t="s">
        <v>6717</v>
      </c>
      <c r="H1711" s="309" t="s">
        <v>6718</v>
      </c>
      <c r="I1711" s="309" t="s">
        <v>5701</v>
      </c>
      <c r="J1711" s="309" t="s">
        <v>15063</v>
      </c>
      <c r="K1711" s="310">
        <v>3.04E-2</v>
      </c>
      <c r="L1711" s="310">
        <v>2.7843E-2</v>
      </c>
      <c r="M1711" s="310">
        <f>VLOOKUP(H1711,'Details of Feeder LEvel'!H:N,7,FALSE)</f>
        <v>0</v>
      </c>
      <c r="N1711" s="310">
        <f t="shared" si="26"/>
        <v>8.4111842105263168</v>
      </c>
      <c r="O1711" s="310">
        <v>8.4111842105263115</v>
      </c>
      <c r="P1711" s="309" t="s">
        <v>15063</v>
      </c>
      <c r="Q1711" s="311"/>
    </row>
    <row r="1712" spans="1:17" s="312" customFormat="1" x14ac:dyDescent="0.3">
      <c r="A1712" s="307">
        <v>1709</v>
      </c>
      <c r="B1712" s="308" t="s">
        <v>5271</v>
      </c>
      <c r="C1712" s="308" t="s">
        <v>2396</v>
      </c>
      <c r="D1712" s="308" t="s">
        <v>1377</v>
      </c>
      <c r="E1712" s="308" t="s">
        <v>1718</v>
      </c>
      <c r="F1712" s="309" t="s">
        <v>6710</v>
      </c>
      <c r="G1712" s="309" t="s">
        <v>6719</v>
      </c>
      <c r="H1712" s="309" t="s">
        <v>6720</v>
      </c>
      <c r="I1712" s="309" t="s">
        <v>5701</v>
      </c>
      <c r="J1712" s="309" t="s">
        <v>15063</v>
      </c>
      <c r="K1712" s="310">
        <v>7.8899999999999998E-2</v>
      </c>
      <c r="L1712" s="310">
        <v>7.0905999999999997E-2</v>
      </c>
      <c r="M1712" s="310">
        <f>VLOOKUP(H1712,'Details of Feeder LEvel'!H:N,7,FALSE)</f>
        <v>0</v>
      </c>
      <c r="N1712" s="310">
        <f t="shared" si="26"/>
        <v>10.131812420785806</v>
      </c>
      <c r="O1712" s="310">
        <v>10.131812420785813</v>
      </c>
      <c r="P1712" s="309" t="s">
        <v>15063</v>
      </c>
      <c r="Q1712" s="311"/>
    </row>
    <row r="1713" spans="1:17" s="312" customFormat="1" x14ac:dyDescent="0.3">
      <c r="A1713" s="307">
        <v>1710</v>
      </c>
      <c r="B1713" s="308" t="s">
        <v>5271</v>
      </c>
      <c r="C1713" s="308" t="s">
        <v>2396</v>
      </c>
      <c r="D1713" s="308" t="s">
        <v>1377</v>
      </c>
      <c r="E1713" s="308" t="s">
        <v>1718</v>
      </c>
      <c r="F1713" s="309" t="s">
        <v>6710</v>
      </c>
      <c r="G1713" s="309" t="s">
        <v>6721</v>
      </c>
      <c r="H1713" s="309" t="s">
        <v>6722</v>
      </c>
      <c r="I1713" s="309" t="s">
        <v>5701</v>
      </c>
      <c r="J1713" s="309" t="s">
        <v>15063</v>
      </c>
      <c r="K1713" s="310">
        <v>0.14923999999999998</v>
      </c>
      <c r="L1713" s="310">
        <v>0.13417100000000001</v>
      </c>
      <c r="M1713" s="310">
        <f>VLOOKUP(H1713,'Details of Feeder LEvel'!H:N,7,FALSE)</f>
        <v>0</v>
      </c>
      <c r="N1713" s="310">
        <f t="shared" si="26"/>
        <v>10.097158938622334</v>
      </c>
      <c r="O1713" s="310">
        <v>10.09715893862232</v>
      </c>
      <c r="P1713" s="309" t="s">
        <v>15063</v>
      </c>
      <c r="Q1713" s="311"/>
    </row>
    <row r="1714" spans="1:17" s="312" customFormat="1" x14ac:dyDescent="0.3">
      <c r="A1714" s="307">
        <v>1711</v>
      </c>
      <c r="B1714" s="308" t="s">
        <v>5271</v>
      </c>
      <c r="C1714" s="308" t="s">
        <v>2396</v>
      </c>
      <c r="D1714" s="308" t="s">
        <v>1377</v>
      </c>
      <c r="E1714" s="308" t="s">
        <v>1718</v>
      </c>
      <c r="F1714" s="309" t="s">
        <v>6710</v>
      </c>
      <c r="G1714" s="309" t="s">
        <v>6723</v>
      </c>
      <c r="H1714" s="309" t="s">
        <v>6724</v>
      </c>
      <c r="I1714" s="309" t="s">
        <v>5701</v>
      </c>
      <c r="J1714" s="309" t="s">
        <v>15063</v>
      </c>
      <c r="K1714" s="310">
        <v>0.53337849999999998</v>
      </c>
      <c r="L1714" s="310">
        <v>0.47999950000000002</v>
      </c>
      <c r="M1714" s="310">
        <f>VLOOKUP(H1714,'Details of Feeder LEvel'!H:N,7,FALSE)</f>
        <v>0</v>
      </c>
      <c r="N1714" s="310">
        <f t="shared" si="26"/>
        <v>10.007714971638332</v>
      </c>
      <c r="O1714" s="310">
        <v>14.391936224118085</v>
      </c>
      <c r="P1714" s="309" t="s">
        <v>15063</v>
      </c>
      <c r="Q1714" s="311"/>
    </row>
    <row r="1715" spans="1:17" s="312" customFormat="1" x14ac:dyDescent="0.3">
      <c r="A1715" s="307">
        <v>1712</v>
      </c>
      <c r="B1715" s="308" t="s">
        <v>5271</v>
      </c>
      <c r="C1715" s="308" t="s">
        <v>2396</v>
      </c>
      <c r="D1715" s="308" t="s">
        <v>1377</v>
      </c>
      <c r="E1715" s="308" t="s">
        <v>1718</v>
      </c>
      <c r="F1715" s="309" t="s">
        <v>6710</v>
      </c>
      <c r="G1715" s="309" t="s">
        <v>6725</v>
      </c>
      <c r="H1715" s="309" t="s">
        <v>6726</v>
      </c>
      <c r="I1715" s="309" t="s">
        <v>2405</v>
      </c>
      <c r="J1715" s="309" t="s">
        <v>15063</v>
      </c>
      <c r="K1715" s="310">
        <v>0.7178715</v>
      </c>
      <c r="L1715" s="310">
        <v>0.66692200000000001</v>
      </c>
      <c r="M1715" s="310">
        <f>VLOOKUP(H1715,'Details of Feeder LEvel'!H:N,7,FALSE)</f>
        <v>0</v>
      </c>
      <c r="N1715" s="310">
        <f t="shared" si="26"/>
        <v>7.0973008400528474</v>
      </c>
      <c r="O1715" s="310">
        <v>21.28976085459653</v>
      </c>
      <c r="P1715" s="309" t="s">
        <v>15063</v>
      </c>
      <c r="Q1715" s="311"/>
    </row>
    <row r="1716" spans="1:17" s="312" customFormat="1" x14ac:dyDescent="0.3">
      <c r="A1716" s="307">
        <v>1713</v>
      </c>
      <c r="B1716" s="308" t="s">
        <v>5271</v>
      </c>
      <c r="C1716" s="308" t="s">
        <v>2396</v>
      </c>
      <c r="D1716" s="308" t="s">
        <v>1377</v>
      </c>
      <c r="E1716" s="308" t="s">
        <v>1718</v>
      </c>
      <c r="F1716" s="309" t="s">
        <v>6710</v>
      </c>
      <c r="G1716" s="309" t="s">
        <v>6727</v>
      </c>
      <c r="H1716" s="309" t="s">
        <v>6728</v>
      </c>
      <c r="I1716" s="309" t="s">
        <v>3759</v>
      </c>
      <c r="J1716" s="309" t="s">
        <v>15063</v>
      </c>
      <c r="K1716" s="310">
        <v>0.67444000000000004</v>
      </c>
      <c r="L1716" s="310">
        <v>0.64968110000000001</v>
      </c>
      <c r="M1716" s="310">
        <f>VLOOKUP(H1716,'Details of Feeder LEvel'!H:N,7,FALSE)</f>
        <v>0</v>
      </c>
      <c r="N1716" s="310">
        <f t="shared" si="26"/>
        <v>3.6710307810924658</v>
      </c>
      <c r="O1716" s="310">
        <v>48.798979022181456</v>
      </c>
      <c r="P1716" s="309" t="s">
        <v>15063</v>
      </c>
      <c r="Q1716" s="311"/>
    </row>
    <row r="1717" spans="1:17" s="312" customFormat="1" x14ac:dyDescent="0.3">
      <c r="A1717" s="307">
        <v>1714</v>
      </c>
      <c r="B1717" s="308" t="s">
        <v>5271</v>
      </c>
      <c r="C1717" s="308" t="s">
        <v>2396</v>
      </c>
      <c r="D1717" s="308" t="s">
        <v>1377</v>
      </c>
      <c r="E1717" s="308" t="s">
        <v>1718</v>
      </c>
      <c r="F1717" s="309" t="s">
        <v>6710</v>
      </c>
      <c r="G1717" s="309" t="s">
        <v>6729</v>
      </c>
      <c r="H1717" s="309" t="s">
        <v>6730</v>
      </c>
      <c r="I1717" s="309" t="s">
        <v>5706</v>
      </c>
      <c r="J1717" s="309" t="s">
        <v>15063</v>
      </c>
      <c r="K1717" s="310">
        <v>0.6552</v>
      </c>
      <c r="L1717" s="310">
        <v>0.59616000000000002</v>
      </c>
      <c r="M1717" s="310">
        <f>VLOOKUP(H1717,'Details of Feeder LEvel'!H:N,7,FALSE)</f>
        <v>0</v>
      </c>
      <c r="N1717" s="310">
        <f t="shared" si="26"/>
        <v>9.0109890109890074</v>
      </c>
      <c r="O1717" s="310">
        <v>45.041417043528632</v>
      </c>
      <c r="P1717" s="309" t="s">
        <v>15063</v>
      </c>
      <c r="Q1717" s="311"/>
    </row>
    <row r="1718" spans="1:17" s="312" customFormat="1" x14ac:dyDescent="0.3">
      <c r="A1718" s="307">
        <v>1715</v>
      </c>
      <c r="B1718" s="308" t="s">
        <v>5271</v>
      </c>
      <c r="C1718" s="308" t="s">
        <v>2396</v>
      </c>
      <c r="D1718" s="308" t="s">
        <v>1377</v>
      </c>
      <c r="E1718" s="308" t="s">
        <v>1718</v>
      </c>
      <c r="F1718" s="309" t="s">
        <v>6710</v>
      </c>
      <c r="G1718" s="309" t="s">
        <v>6731</v>
      </c>
      <c r="H1718" s="309" t="s">
        <v>6732</v>
      </c>
      <c r="I1718" s="309" t="s">
        <v>5701</v>
      </c>
      <c r="J1718" s="309" t="s">
        <v>15063</v>
      </c>
      <c r="K1718" s="310">
        <v>2.64E-2</v>
      </c>
      <c r="L1718" s="310">
        <v>2.4012499999999999E-2</v>
      </c>
      <c r="M1718" s="310">
        <f>VLOOKUP(H1718,'Details of Feeder LEvel'!H:N,7,FALSE)</f>
        <v>0</v>
      </c>
      <c r="N1718" s="310">
        <f t="shared" si="26"/>
        <v>9.0435606060606091</v>
      </c>
      <c r="O1718" s="310">
        <v>9.0435606060605966</v>
      </c>
      <c r="P1718" s="309" t="s">
        <v>15063</v>
      </c>
      <c r="Q1718" s="311"/>
    </row>
    <row r="1719" spans="1:17" s="312" customFormat="1" x14ac:dyDescent="0.3">
      <c r="A1719" s="307">
        <v>1716</v>
      </c>
      <c r="B1719" s="308" t="s">
        <v>5271</v>
      </c>
      <c r="C1719" s="308" t="s">
        <v>2396</v>
      </c>
      <c r="D1719" s="308" t="s">
        <v>1377</v>
      </c>
      <c r="E1719" s="308" t="s">
        <v>1718</v>
      </c>
      <c r="F1719" s="309" t="s">
        <v>6733</v>
      </c>
      <c r="G1719" s="309" t="s">
        <v>6734</v>
      </c>
      <c r="H1719" s="309" t="s">
        <v>6735</v>
      </c>
      <c r="I1719" s="309" t="s">
        <v>5701</v>
      </c>
      <c r="J1719" s="309" t="s">
        <v>15063</v>
      </c>
      <c r="K1719" s="310">
        <v>0.11979999999999999</v>
      </c>
      <c r="L1719" s="310">
        <v>0.107751</v>
      </c>
      <c r="M1719" s="310">
        <f>VLOOKUP(H1719,'Details of Feeder LEvel'!H:N,7,FALSE)</f>
        <v>0</v>
      </c>
      <c r="N1719" s="310">
        <f t="shared" si="26"/>
        <v>10.057595993322197</v>
      </c>
      <c r="O1719" s="310">
        <v>10.057595993322188</v>
      </c>
      <c r="P1719" s="309" t="s">
        <v>15063</v>
      </c>
      <c r="Q1719" s="311"/>
    </row>
    <row r="1720" spans="1:17" s="312" customFormat="1" x14ac:dyDescent="0.3">
      <c r="A1720" s="307">
        <v>1717</v>
      </c>
      <c r="B1720" s="308" t="s">
        <v>5271</v>
      </c>
      <c r="C1720" s="308" t="s">
        <v>2396</v>
      </c>
      <c r="D1720" s="308" t="s">
        <v>1377</v>
      </c>
      <c r="E1720" s="308" t="s">
        <v>1718</v>
      </c>
      <c r="F1720" s="309" t="s">
        <v>6733</v>
      </c>
      <c r="G1720" s="309" t="s">
        <v>6736</v>
      </c>
      <c r="H1720" s="309" t="s">
        <v>6737</v>
      </c>
      <c r="I1720" s="309" t="s">
        <v>5701</v>
      </c>
      <c r="J1720" s="309" t="s">
        <v>15063</v>
      </c>
      <c r="K1720" s="310">
        <v>0</v>
      </c>
      <c r="L1720" s="310">
        <v>0</v>
      </c>
      <c r="M1720" s="310">
        <f>VLOOKUP(H1720,'Details of Feeder LEvel'!H:N,7,FALSE)</f>
        <v>0</v>
      </c>
      <c r="N1720" s="310" t="e">
        <f t="shared" si="26"/>
        <v>#DIV/0!</v>
      </c>
      <c r="O1720" s="310" t="e">
        <v>#DIV/0!</v>
      </c>
      <c r="P1720" s="309" t="s">
        <v>15063</v>
      </c>
      <c r="Q1720" s="311"/>
    </row>
    <row r="1721" spans="1:17" s="312" customFormat="1" x14ac:dyDescent="0.3">
      <c r="A1721" s="307">
        <v>1718</v>
      </c>
      <c r="B1721" s="308" t="s">
        <v>5271</v>
      </c>
      <c r="C1721" s="308" t="s">
        <v>2396</v>
      </c>
      <c r="D1721" s="308" t="s">
        <v>1377</v>
      </c>
      <c r="E1721" s="308" t="s">
        <v>1718</v>
      </c>
      <c r="F1721" s="309" t="s">
        <v>6733</v>
      </c>
      <c r="G1721" s="309" t="s">
        <v>6738</v>
      </c>
      <c r="H1721" s="309" t="s">
        <v>6739</v>
      </c>
      <c r="I1721" s="309" t="s">
        <v>5701</v>
      </c>
      <c r="J1721" s="309" t="s">
        <v>15063</v>
      </c>
      <c r="K1721" s="310">
        <v>0.23049800000000001</v>
      </c>
      <c r="L1721" s="310">
        <v>0.20812749999999999</v>
      </c>
      <c r="M1721" s="310">
        <f>VLOOKUP(H1721,'Details of Feeder LEvel'!H:N,7,FALSE)</f>
        <v>0</v>
      </c>
      <c r="N1721" s="310">
        <f t="shared" si="26"/>
        <v>9.7052902845144065</v>
      </c>
      <c r="O1721" s="310">
        <v>9.7052902845144118</v>
      </c>
      <c r="P1721" s="309" t="s">
        <v>15063</v>
      </c>
      <c r="Q1721" s="311"/>
    </row>
    <row r="1722" spans="1:17" s="312" customFormat="1" x14ac:dyDescent="0.3">
      <c r="A1722" s="307">
        <v>1719</v>
      </c>
      <c r="B1722" s="308" t="s">
        <v>5271</v>
      </c>
      <c r="C1722" s="308" t="s">
        <v>2396</v>
      </c>
      <c r="D1722" s="308" t="s">
        <v>1377</v>
      </c>
      <c r="E1722" s="308" t="s">
        <v>1718</v>
      </c>
      <c r="F1722" s="309" t="s">
        <v>6733</v>
      </c>
      <c r="G1722" s="309" t="s">
        <v>6740</v>
      </c>
      <c r="H1722" s="309" t="s">
        <v>6741</v>
      </c>
      <c r="I1722" s="309" t="s">
        <v>5701</v>
      </c>
      <c r="J1722" s="309" t="s">
        <v>15063</v>
      </c>
      <c r="K1722" s="310">
        <v>0.45450000000000002</v>
      </c>
      <c r="L1722" s="310">
        <v>0.40977350000000001</v>
      </c>
      <c r="M1722" s="310">
        <f>VLOOKUP(H1722,'Details of Feeder LEvel'!H:N,7,FALSE)</f>
        <v>0</v>
      </c>
      <c r="N1722" s="310">
        <f t="shared" si="26"/>
        <v>9.8408140814081406</v>
      </c>
      <c r="O1722" s="310">
        <v>21.539461095697622</v>
      </c>
      <c r="P1722" s="309" t="s">
        <v>15063</v>
      </c>
      <c r="Q1722" s="311"/>
    </row>
    <row r="1723" spans="1:17" s="312" customFormat="1" x14ac:dyDescent="0.3">
      <c r="A1723" s="307">
        <v>1720</v>
      </c>
      <c r="B1723" s="308" t="s">
        <v>5271</v>
      </c>
      <c r="C1723" s="308" t="s">
        <v>2396</v>
      </c>
      <c r="D1723" s="308" t="s">
        <v>1377</v>
      </c>
      <c r="E1723" s="308" t="s">
        <v>1718</v>
      </c>
      <c r="F1723" s="309" t="s">
        <v>6733</v>
      </c>
      <c r="G1723" s="309" t="s">
        <v>6742</v>
      </c>
      <c r="H1723" s="309" t="s">
        <v>6743</v>
      </c>
      <c r="I1723" s="309" t="s">
        <v>5706</v>
      </c>
      <c r="J1723" s="309" t="s">
        <v>15063</v>
      </c>
      <c r="K1723" s="310">
        <v>0.55689999999999995</v>
      </c>
      <c r="L1723" s="310">
        <v>0.48801146999999995</v>
      </c>
      <c r="M1723" s="310">
        <f>VLOOKUP(H1723,'Details of Feeder LEvel'!H:N,7,FALSE)</f>
        <v>0</v>
      </c>
      <c r="N1723" s="310">
        <f t="shared" si="26"/>
        <v>12.370000000000001</v>
      </c>
      <c r="O1723" s="310">
        <v>39.648317316697934</v>
      </c>
      <c r="P1723" s="309" t="s">
        <v>15063</v>
      </c>
      <c r="Q1723" s="311"/>
    </row>
    <row r="1724" spans="1:17" s="312" customFormat="1" x14ac:dyDescent="0.3">
      <c r="A1724" s="307">
        <v>1721</v>
      </c>
      <c r="B1724" s="308" t="s">
        <v>5271</v>
      </c>
      <c r="C1724" s="308" t="s">
        <v>2396</v>
      </c>
      <c r="D1724" s="308" t="s">
        <v>1377</v>
      </c>
      <c r="E1724" s="308" t="s">
        <v>1718</v>
      </c>
      <c r="F1724" s="309" t="s">
        <v>6733</v>
      </c>
      <c r="G1724" s="309" t="s">
        <v>6744</v>
      </c>
      <c r="H1724" s="309" t="s">
        <v>6745</v>
      </c>
      <c r="I1724" s="309" t="s">
        <v>5706</v>
      </c>
      <c r="J1724" s="309" t="s">
        <v>15063</v>
      </c>
      <c r="K1724" s="310">
        <v>0.59489999999999998</v>
      </c>
      <c r="L1724" s="310">
        <v>0.51577830000000002</v>
      </c>
      <c r="M1724" s="310">
        <f>VLOOKUP(H1724,'Details of Feeder LEvel'!H:N,7,FALSE)</f>
        <v>0</v>
      </c>
      <c r="N1724" s="310">
        <f t="shared" si="26"/>
        <v>13.299999999999995</v>
      </c>
      <c r="O1724" s="310">
        <v>36.950123560778877</v>
      </c>
      <c r="P1724" s="309" t="s">
        <v>15063</v>
      </c>
      <c r="Q1724" s="311"/>
    </row>
    <row r="1725" spans="1:17" s="312" customFormat="1" x14ac:dyDescent="0.3">
      <c r="A1725" s="307">
        <v>1722</v>
      </c>
      <c r="B1725" s="308" t="s">
        <v>5271</v>
      </c>
      <c r="C1725" s="308" t="s">
        <v>2396</v>
      </c>
      <c r="D1725" s="308" t="s">
        <v>1377</v>
      </c>
      <c r="E1725" s="308" t="s">
        <v>1718</v>
      </c>
      <c r="F1725" s="309" t="s">
        <v>6733</v>
      </c>
      <c r="G1725" s="309" t="s">
        <v>6746</v>
      </c>
      <c r="H1725" s="309" t="s">
        <v>6747</v>
      </c>
      <c r="I1725" s="309" t="s">
        <v>5701</v>
      </c>
      <c r="J1725" s="309" t="s">
        <v>15063</v>
      </c>
      <c r="K1725" s="310">
        <v>7.5999999999999998E-2</v>
      </c>
      <c r="L1725" s="310">
        <v>6.8883E-2</v>
      </c>
      <c r="M1725" s="310">
        <f>VLOOKUP(H1725,'Details of Feeder LEvel'!H:N,7,FALSE)</f>
        <v>0</v>
      </c>
      <c r="N1725" s="310">
        <f t="shared" si="26"/>
        <v>9.3644736842105232</v>
      </c>
      <c r="O1725" s="310">
        <v>9.3644736842105161</v>
      </c>
      <c r="P1725" s="309" t="s">
        <v>15063</v>
      </c>
      <c r="Q1725" s="311"/>
    </row>
    <row r="1726" spans="1:17" s="312" customFormat="1" x14ac:dyDescent="0.3">
      <c r="A1726" s="307">
        <v>1723</v>
      </c>
      <c r="B1726" s="308" t="s">
        <v>5271</v>
      </c>
      <c r="C1726" s="308" t="s">
        <v>2396</v>
      </c>
      <c r="D1726" s="308" t="s">
        <v>1377</v>
      </c>
      <c r="E1726" s="308" t="s">
        <v>1718</v>
      </c>
      <c r="F1726" s="309" t="s">
        <v>6733</v>
      </c>
      <c r="G1726" s="309" t="s">
        <v>6748</v>
      </c>
      <c r="H1726" s="309" t="s">
        <v>6749</v>
      </c>
      <c r="I1726" s="309" t="s">
        <v>5701</v>
      </c>
      <c r="J1726" s="309" t="s">
        <v>15063</v>
      </c>
      <c r="K1726" s="310">
        <v>0.1852</v>
      </c>
      <c r="L1726" s="310">
        <v>0.16616599999999998</v>
      </c>
      <c r="M1726" s="310">
        <f>VLOOKUP(H1726,'Details of Feeder LEvel'!H:N,7,FALSE)</f>
        <v>0</v>
      </c>
      <c r="N1726" s="310">
        <f t="shared" si="26"/>
        <v>10.277537796976253</v>
      </c>
      <c r="O1726" s="310">
        <v>10.277537796976265</v>
      </c>
      <c r="P1726" s="309" t="s">
        <v>15063</v>
      </c>
      <c r="Q1726" s="311"/>
    </row>
    <row r="1727" spans="1:17" s="312" customFormat="1" x14ac:dyDescent="0.3">
      <c r="A1727" s="307">
        <v>1724</v>
      </c>
      <c r="B1727" s="308" t="s">
        <v>5271</v>
      </c>
      <c r="C1727" s="308" t="s">
        <v>2396</v>
      </c>
      <c r="D1727" s="308" t="s">
        <v>1377</v>
      </c>
      <c r="E1727" s="308" t="s">
        <v>1718</v>
      </c>
      <c r="F1727" s="309" t="s">
        <v>6733</v>
      </c>
      <c r="G1727" s="309" t="s">
        <v>6750</v>
      </c>
      <c r="H1727" s="309" t="s">
        <v>6751</v>
      </c>
      <c r="I1727" s="309" t="s">
        <v>5706</v>
      </c>
      <c r="J1727" s="309" t="s">
        <v>15063</v>
      </c>
      <c r="K1727" s="310">
        <v>0.5383</v>
      </c>
      <c r="L1727" s="310">
        <v>0.49983999999999995</v>
      </c>
      <c r="M1727" s="310">
        <f>VLOOKUP(H1727,'Details of Feeder LEvel'!H:N,7,FALSE)</f>
        <v>0</v>
      </c>
      <c r="N1727" s="310">
        <f t="shared" si="26"/>
        <v>7.144714843024345</v>
      </c>
      <c r="O1727" s="310">
        <v>38.228643118666959</v>
      </c>
      <c r="P1727" s="309" t="s">
        <v>15063</v>
      </c>
      <c r="Q1727" s="311"/>
    </row>
    <row r="1728" spans="1:17" s="312" customFormat="1" x14ac:dyDescent="0.3">
      <c r="A1728" s="307">
        <v>1725</v>
      </c>
      <c r="B1728" s="308" t="s">
        <v>5271</v>
      </c>
      <c r="C1728" s="308" t="s">
        <v>2396</v>
      </c>
      <c r="D1728" s="308" t="s">
        <v>1377</v>
      </c>
      <c r="E1728" s="308" t="s">
        <v>1718</v>
      </c>
      <c r="F1728" s="309" t="s">
        <v>6752</v>
      </c>
      <c r="G1728" s="309" t="s">
        <v>6753</v>
      </c>
      <c r="H1728" s="309" t="s">
        <v>6754</v>
      </c>
      <c r="I1728" s="309" t="s">
        <v>5701</v>
      </c>
      <c r="J1728" s="309" t="s">
        <v>15063</v>
      </c>
      <c r="K1728" s="310">
        <v>2.3140000000000001E-2</v>
      </c>
      <c r="L1728" s="310">
        <v>2.1079000000000001E-2</v>
      </c>
      <c r="M1728" s="310">
        <f>VLOOKUP(H1728,'Details of Feeder LEvel'!H:N,7,FALSE)</f>
        <v>0</v>
      </c>
      <c r="N1728" s="310">
        <f t="shared" si="26"/>
        <v>8.9066551426101999</v>
      </c>
      <c r="O1728" s="310">
        <v>8.9066551426101981</v>
      </c>
      <c r="P1728" s="309" t="s">
        <v>15063</v>
      </c>
      <c r="Q1728" s="311"/>
    </row>
    <row r="1729" spans="1:17" s="312" customFormat="1" x14ac:dyDescent="0.3">
      <c r="A1729" s="307">
        <v>1726</v>
      </c>
      <c r="B1729" s="308" t="s">
        <v>5271</v>
      </c>
      <c r="C1729" s="308" t="s">
        <v>2396</v>
      </c>
      <c r="D1729" s="308" t="s">
        <v>1377</v>
      </c>
      <c r="E1729" s="308" t="s">
        <v>1718</v>
      </c>
      <c r="F1729" s="309" t="s">
        <v>6752</v>
      </c>
      <c r="G1729" s="309" t="s">
        <v>6755</v>
      </c>
      <c r="H1729" s="309" t="s">
        <v>6756</v>
      </c>
      <c r="I1729" s="309" t="s">
        <v>5701</v>
      </c>
      <c r="J1729" s="309" t="s">
        <v>15063</v>
      </c>
      <c r="K1729" s="310">
        <v>0.70050000000000001</v>
      </c>
      <c r="L1729" s="310">
        <v>0.63048300000000002</v>
      </c>
      <c r="M1729" s="310">
        <f>VLOOKUP(H1729,'Details of Feeder LEvel'!H:N,7,FALSE)</f>
        <v>0</v>
      </c>
      <c r="N1729" s="310">
        <f t="shared" si="26"/>
        <v>9.9952890792291207</v>
      </c>
      <c r="O1729" s="310">
        <v>9.9952890792291313</v>
      </c>
      <c r="P1729" s="309" t="s">
        <v>15063</v>
      </c>
      <c r="Q1729" s="311"/>
    </row>
    <row r="1730" spans="1:17" s="312" customFormat="1" x14ac:dyDescent="0.3">
      <c r="A1730" s="307">
        <v>1727</v>
      </c>
      <c r="B1730" s="308" t="s">
        <v>5271</v>
      </c>
      <c r="C1730" s="308" t="s">
        <v>2396</v>
      </c>
      <c r="D1730" s="308" t="s">
        <v>1377</v>
      </c>
      <c r="E1730" s="308" t="s">
        <v>1718</v>
      </c>
      <c r="F1730" s="309" t="s">
        <v>6752</v>
      </c>
      <c r="G1730" s="309" t="s">
        <v>6757</v>
      </c>
      <c r="H1730" s="309" t="s">
        <v>6758</v>
      </c>
      <c r="I1730" s="309" t="s">
        <v>5701</v>
      </c>
      <c r="J1730" s="309" t="s">
        <v>15063</v>
      </c>
      <c r="K1730" s="310">
        <v>0.65590000000000004</v>
      </c>
      <c r="L1730" s="310">
        <v>0.59100550000000007</v>
      </c>
      <c r="M1730" s="310">
        <f>VLOOKUP(H1730,'Details of Feeder LEvel'!H:N,7,FALSE)</f>
        <v>0</v>
      </c>
      <c r="N1730" s="310">
        <f t="shared" si="26"/>
        <v>9.8939624942826594</v>
      </c>
      <c r="O1730" s="310">
        <v>9.8939624942826594</v>
      </c>
      <c r="P1730" s="309" t="s">
        <v>15063</v>
      </c>
      <c r="Q1730" s="311"/>
    </row>
    <row r="1731" spans="1:17" s="312" customFormat="1" x14ac:dyDescent="0.3">
      <c r="A1731" s="307">
        <v>1728</v>
      </c>
      <c r="B1731" s="308" t="s">
        <v>5271</v>
      </c>
      <c r="C1731" s="308" t="s">
        <v>2396</v>
      </c>
      <c r="D1731" s="308" t="s">
        <v>1377</v>
      </c>
      <c r="E1731" s="308" t="s">
        <v>1718</v>
      </c>
      <c r="F1731" s="309" t="s">
        <v>6752</v>
      </c>
      <c r="G1731" s="309" t="s">
        <v>6761</v>
      </c>
      <c r="H1731" s="309" t="s">
        <v>6762</v>
      </c>
      <c r="I1731" s="309" t="s">
        <v>5701</v>
      </c>
      <c r="J1731" s="309" t="s">
        <v>15063</v>
      </c>
      <c r="K1731" s="310">
        <v>0.17810999999999999</v>
      </c>
      <c r="L1731" s="310">
        <v>0.16008700000000001</v>
      </c>
      <c r="M1731" s="310">
        <f>VLOOKUP(H1731,'Details of Feeder LEvel'!H:N,7,FALSE)</f>
        <v>0</v>
      </c>
      <c r="N1731" s="310">
        <f t="shared" si="26"/>
        <v>10.119027567233724</v>
      </c>
      <c r="O1731" s="310">
        <v>10.119027567233719</v>
      </c>
      <c r="P1731" s="309" t="s">
        <v>15063</v>
      </c>
      <c r="Q1731" s="311"/>
    </row>
    <row r="1732" spans="1:17" s="312" customFormat="1" x14ac:dyDescent="0.3">
      <c r="A1732" s="307">
        <v>1729</v>
      </c>
      <c r="B1732" s="308" t="s">
        <v>5271</v>
      </c>
      <c r="C1732" s="308" t="s">
        <v>2396</v>
      </c>
      <c r="D1732" s="308" t="s">
        <v>1377</v>
      </c>
      <c r="E1732" s="308" t="s">
        <v>1718</v>
      </c>
      <c r="F1732" s="309" t="s">
        <v>6752</v>
      </c>
      <c r="G1732" s="309" t="s">
        <v>6763</v>
      </c>
      <c r="H1732" s="309" t="s">
        <v>6764</v>
      </c>
      <c r="I1732" s="309" t="s">
        <v>5701</v>
      </c>
      <c r="J1732" s="309" t="s">
        <v>15063</v>
      </c>
      <c r="K1732" s="310">
        <v>9.2760000000000009E-2</v>
      </c>
      <c r="L1732" s="310">
        <v>8.1773999999999999E-2</v>
      </c>
      <c r="M1732" s="310">
        <f>VLOOKUP(H1732,'Details of Feeder LEvel'!H:N,7,FALSE)</f>
        <v>0</v>
      </c>
      <c r="N1732" s="310">
        <f t="shared" ref="N1732:N1795" si="27">(K1732-L1732)/K1732*100</f>
        <v>11.843467011642959</v>
      </c>
      <c r="O1732" s="310">
        <v>11.84346701164295</v>
      </c>
      <c r="P1732" s="309" t="s">
        <v>15063</v>
      </c>
      <c r="Q1732" s="311"/>
    </row>
    <row r="1733" spans="1:17" s="312" customFormat="1" x14ac:dyDescent="0.3">
      <c r="A1733" s="307">
        <v>1730</v>
      </c>
      <c r="B1733" s="308" t="s">
        <v>5271</v>
      </c>
      <c r="C1733" s="308" t="s">
        <v>2396</v>
      </c>
      <c r="D1733" s="308" t="s">
        <v>1377</v>
      </c>
      <c r="E1733" s="308" t="s">
        <v>1718</v>
      </c>
      <c r="F1733" s="309" t="s">
        <v>6752</v>
      </c>
      <c r="G1733" s="309" t="s">
        <v>6765</v>
      </c>
      <c r="H1733" s="309" t="s">
        <v>6766</v>
      </c>
      <c r="I1733" s="309" t="s">
        <v>5701</v>
      </c>
      <c r="J1733" s="309" t="s">
        <v>15063</v>
      </c>
      <c r="K1733" s="310">
        <v>0.54108000000000001</v>
      </c>
      <c r="L1733" s="310">
        <v>0.48647750000000001</v>
      </c>
      <c r="M1733" s="310">
        <f>VLOOKUP(H1733,'Details of Feeder LEvel'!H:N,7,FALSE)</f>
        <v>0</v>
      </c>
      <c r="N1733" s="310">
        <f t="shared" si="27"/>
        <v>10.091391291491092</v>
      </c>
      <c r="O1733" s="310">
        <v>10.091391291491092</v>
      </c>
      <c r="P1733" s="309" t="s">
        <v>15063</v>
      </c>
      <c r="Q1733" s="311"/>
    </row>
    <row r="1734" spans="1:17" s="312" customFormat="1" x14ac:dyDescent="0.3">
      <c r="A1734" s="307">
        <v>1731</v>
      </c>
      <c r="B1734" s="308" t="s">
        <v>5271</v>
      </c>
      <c r="C1734" s="308" t="s">
        <v>2396</v>
      </c>
      <c r="D1734" s="308" t="s">
        <v>1377</v>
      </c>
      <c r="E1734" s="308" t="s">
        <v>1718</v>
      </c>
      <c r="F1734" s="309" t="s">
        <v>6752</v>
      </c>
      <c r="G1734" s="309" t="s">
        <v>6767</v>
      </c>
      <c r="H1734" s="309" t="s">
        <v>6768</v>
      </c>
      <c r="I1734" s="309" t="s">
        <v>5701</v>
      </c>
      <c r="J1734" s="309" t="s">
        <v>15063</v>
      </c>
      <c r="K1734" s="310">
        <v>0.32291999999999998</v>
      </c>
      <c r="L1734" s="310">
        <v>0.2891995</v>
      </c>
      <c r="M1734" s="310">
        <f>VLOOKUP(H1734,'Details of Feeder LEvel'!H:N,7,FALSE)</f>
        <v>0</v>
      </c>
      <c r="N1734" s="310">
        <f t="shared" si="27"/>
        <v>10.442369627152233</v>
      </c>
      <c r="O1734" s="310">
        <v>10.442369627152237</v>
      </c>
      <c r="P1734" s="309" t="s">
        <v>15063</v>
      </c>
      <c r="Q1734" s="311"/>
    </row>
    <row r="1735" spans="1:17" s="312" customFormat="1" x14ac:dyDescent="0.3">
      <c r="A1735" s="307">
        <v>1732</v>
      </c>
      <c r="B1735" s="308" t="s">
        <v>5271</v>
      </c>
      <c r="C1735" s="308" t="s">
        <v>2396</v>
      </c>
      <c r="D1735" s="308" t="s">
        <v>1377</v>
      </c>
      <c r="E1735" s="308" t="s">
        <v>1718</v>
      </c>
      <c r="F1735" s="309" t="s">
        <v>6752</v>
      </c>
      <c r="G1735" s="309" t="s">
        <v>6769</v>
      </c>
      <c r="H1735" s="309" t="s">
        <v>6770</v>
      </c>
      <c r="I1735" s="309" t="s">
        <v>5701</v>
      </c>
      <c r="J1735" s="309" t="s">
        <v>15063</v>
      </c>
      <c r="K1735" s="310">
        <v>1.2461199999999999</v>
      </c>
      <c r="L1735" s="310">
        <v>1.1207129999999998</v>
      </c>
      <c r="M1735" s="310">
        <f>VLOOKUP(H1735,'Details of Feeder LEvel'!H:N,7,FALSE)</f>
        <v>0</v>
      </c>
      <c r="N1735" s="310">
        <f t="shared" si="27"/>
        <v>10.063798029082276</v>
      </c>
      <c r="O1735" s="310">
        <v>10.063798029082282</v>
      </c>
      <c r="P1735" s="309" t="s">
        <v>15063</v>
      </c>
      <c r="Q1735" s="311"/>
    </row>
    <row r="1736" spans="1:17" s="312" customFormat="1" x14ac:dyDescent="0.3">
      <c r="A1736" s="307">
        <v>1733</v>
      </c>
      <c r="B1736" s="308" t="s">
        <v>5271</v>
      </c>
      <c r="C1736" s="308" t="s">
        <v>2396</v>
      </c>
      <c r="D1736" s="308" t="s">
        <v>1377</v>
      </c>
      <c r="E1736" s="308" t="s">
        <v>1718</v>
      </c>
      <c r="F1736" s="309" t="s">
        <v>6752</v>
      </c>
      <c r="G1736" s="309" t="s">
        <v>6771</v>
      </c>
      <c r="H1736" s="309" t="s">
        <v>6772</v>
      </c>
      <c r="I1736" s="309" t="s">
        <v>5706</v>
      </c>
      <c r="J1736" s="309" t="s">
        <v>15063</v>
      </c>
      <c r="K1736" s="310">
        <v>0.60366200000000003</v>
      </c>
      <c r="L1736" s="310">
        <v>0.51738200000000001</v>
      </c>
      <c r="M1736" s="310">
        <f>VLOOKUP(H1736,'Details of Feeder LEvel'!H:N,7,FALSE)</f>
        <v>0</v>
      </c>
      <c r="N1736" s="310">
        <f t="shared" si="27"/>
        <v>14.292766481905439</v>
      </c>
      <c r="O1736" s="310">
        <v>51.43962787536325</v>
      </c>
      <c r="P1736" s="309" t="s">
        <v>15063</v>
      </c>
      <c r="Q1736" s="311"/>
    </row>
    <row r="1737" spans="1:17" s="312" customFormat="1" x14ac:dyDescent="0.3">
      <c r="A1737" s="307">
        <v>1734</v>
      </c>
      <c r="B1737" s="308" t="s">
        <v>5271</v>
      </c>
      <c r="C1737" s="308" t="s">
        <v>2396</v>
      </c>
      <c r="D1737" s="308" t="s">
        <v>1377</v>
      </c>
      <c r="E1737" s="308" t="s">
        <v>1718</v>
      </c>
      <c r="F1737" s="309" t="s">
        <v>6752</v>
      </c>
      <c r="G1737" s="309" t="s">
        <v>6773</v>
      </c>
      <c r="H1737" s="309" t="s">
        <v>6774</v>
      </c>
      <c r="I1737" s="309" t="s">
        <v>5706</v>
      </c>
      <c r="J1737" s="309" t="s">
        <v>15063</v>
      </c>
      <c r="K1737" s="310">
        <v>1.0607599999999999</v>
      </c>
      <c r="L1737" s="310">
        <v>0.90910599999999997</v>
      </c>
      <c r="M1737" s="310">
        <f>VLOOKUP(H1737,'Details of Feeder LEvel'!H:N,7,FALSE)</f>
        <v>0</v>
      </c>
      <c r="N1737" s="310">
        <f t="shared" si="27"/>
        <v>14.296730645951955</v>
      </c>
      <c r="O1737" s="310">
        <v>57.903530276065297</v>
      </c>
      <c r="P1737" s="309" t="s">
        <v>15063</v>
      </c>
      <c r="Q1737" s="311"/>
    </row>
    <row r="1738" spans="1:17" s="312" customFormat="1" x14ac:dyDescent="0.3">
      <c r="A1738" s="307">
        <v>1735</v>
      </c>
      <c r="B1738" s="308" t="s">
        <v>5271</v>
      </c>
      <c r="C1738" s="308" t="s">
        <v>2396</v>
      </c>
      <c r="D1738" s="308" t="s">
        <v>1377</v>
      </c>
      <c r="E1738" s="308" t="s">
        <v>1718</v>
      </c>
      <c r="F1738" s="309" t="s">
        <v>6775</v>
      </c>
      <c r="G1738" s="309" t="s">
        <v>6776</v>
      </c>
      <c r="H1738" s="309" t="s">
        <v>6777</v>
      </c>
      <c r="I1738" s="309" t="s">
        <v>5701</v>
      </c>
      <c r="J1738" s="309" t="s">
        <v>15063</v>
      </c>
      <c r="K1738" s="310">
        <v>5.6279999999999997E-2</v>
      </c>
      <c r="L1738" s="310">
        <v>4.9270500000000009E-2</v>
      </c>
      <c r="M1738" s="310">
        <f>VLOOKUP(H1738,'Details of Feeder LEvel'!H:N,7,FALSE)</f>
        <v>0</v>
      </c>
      <c r="N1738" s="310">
        <f t="shared" si="27"/>
        <v>12.454690831556482</v>
      </c>
      <c r="O1738" s="310">
        <v>12.454690831556469</v>
      </c>
      <c r="P1738" s="309" t="s">
        <v>15063</v>
      </c>
      <c r="Q1738" s="311"/>
    </row>
    <row r="1739" spans="1:17" s="312" customFormat="1" x14ac:dyDescent="0.3">
      <c r="A1739" s="307">
        <v>1736</v>
      </c>
      <c r="B1739" s="308" t="s">
        <v>5271</v>
      </c>
      <c r="C1739" s="308" t="s">
        <v>2396</v>
      </c>
      <c r="D1739" s="308" t="s">
        <v>1377</v>
      </c>
      <c r="E1739" s="308" t="s">
        <v>1718</v>
      </c>
      <c r="F1739" s="309" t="s">
        <v>6775</v>
      </c>
      <c r="G1739" s="309" t="s">
        <v>6778</v>
      </c>
      <c r="H1739" s="309" t="s">
        <v>6779</v>
      </c>
      <c r="I1739" s="309" t="s">
        <v>5701</v>
      </c>
      <c r="J1739" s="309" t="s">
        <v>15063</v>
      </c>
      <c r="K1739" s="310">
        <v>0.17399999999999999</v>
      </c>
      <c r="L1739" s="310">
        <v>0.15482300000000002</v>
      </c>
      <c r="M1739" s="310">
        <f>VLOOKUP(H1739,'Details of Feeder LEvel'!H:N,7,FALSE)</f>
        <v>0</v>
      </c>
      <c r="N1739" s="310">
        <f t="shared" si="27"/>
        <v>11.021264367816077</v>
      </c>
      <c r="O1739" s="310">
        <v>11.021264367816075</v>
      </c>
      <c r="P1739" s="309" t="s">
        <v>15063</v>
      </c>
      <c r="Q1739" s="311"/>
    </row>
    <row r="1740" spans="1:17" s="312" customFormat="1" x14ac:dyDescent="0.3">
      <c r="A1740" s="307">
        <v>1737</v>
      </c>
      <c r="B1740" s="308" t="s">
        <v>5271</v>
      </c>
      <c r="C1740" s="308" t="s">
        <v>2396</v>
      </c>
      <c r="D1740" s="308" t="s">
        <v>1377</v>
      </c>
      <c r="E1740" s="308" t="s">
        <v>1718</v>
      </c>
      <c r="F1740" s="309" t="s">
        <v>6775</v>
      </c>
      <c r="G1740" s="309" t="s">
        <v>6780</v>
      </c>
      <c r="H1740" s="309" t="s">
        <v>6781</v>
      </c>
      <c r="I1740" s="309" t="s">
        <v>5701</v>
      </c>
      <c r="J1740" s="309" t="s">
        <v>15063</v>
      </c>
      <c r="K1740" s="310">
        <v>0.12096000000000001</v>
      </c>
      <c r="L1740" s="310">
        <v>0.10978599999999999</v>
      </c>
      <c r="M1740" s="310">
        <f>VLOOKUP(H1740,'Details of Feeder LEvel'!H:N,7,FALSE)</f>
        <v>0</v>
      </c>
      <c r="N1740" s="310">
        <f t="shared" si="27"/>
        <v>9.2377645502645649</v>
      </c>
      <c r="O1740" s="310">
        <v>9.2377645502645596</v>
      </c>
      <c r="P1740" s="309" t="s">
        <v>15063</v>
      </c>
      <c r="Q1740" s="311"/>
    </row>
    <row r="1741" spans="1:17" s="312" customFormat="1" x14ac:dyDescent="0.3">
      <c r="A1741" s="307">
        <v>1738</v>
      </c>
      <c r="B1741" s="308" t="s">
        <v>5271</v>
      </c>
      <c r="C1741" s="308" t="s">
        <v>2396</v>
      </c>
      <c r="D1741" s="308" t="s">
        <v>1377</v>
      </c>
      <c r="E1741" s="308" t="s">
        <v>1718</v>
      </c>
      <c r="F1741" s="309" t="s">
        <v>6775</v>
      </c>
      <c r="G1741" s="309" t="s">
        <v>6782</v>
      </c>
      <c r="H1741" s="309" t="s">
        <v>6783</v>
      </c>
      <c r="I1741" s="309" t="s">
        <v>5701</v>
      </c>
      <c r="J1741" s="309" t="s">
        <v>15063</v>
      </c>
      <c r="K1741" s="310">
        <v>7.6160000000000005E-2</v>
      </c>
      <c r="L1741" s="310">
        <v>6.8519999999999998E-2</v>
      </c>
      <c r="M1741" s="310">
        <f>VLOOKUP(H1741,'Details of Feeder LEvel'!H:N,7,FALSE)</f>
        <v>0</v>
      </c>
      <c r="N1741" s="310">
        <f t="shared" si="27"/>
        <v>10.031512605042026</v>
      </c>
      <c r="O1741" s="310">
        <v>10.031512605042025</v>
      </c>
      <c r="P1741" s="309" t="s">
        <v>15063</v>
      </c>
      <c r="Q1741" s="311"/>
    </row>
    <row r="1742" spans="1:17" s="312" customFormat="1" x14ac:dyDescent="0.3">
      <c r="A1742" s="307">
        <v>1739</v>
      </c>
      <c r="B1742" s="308" t="s">
        <v>5271</v>
      </c>
      <c r="C1742" s="308" t="s">
        <v>2396</v>
      </c>
      <c r="D1742" s="308" t="s">
        <v>1377</v>
      </c>
      <c r="E1742" s="308" t="s">
        <v>1718</v>
      </c>
      <c r="F1742" s="309" t="s">
        <v>6775</v>
      </c>
      <c r="G1742" s="309" t="s">
        <v>6784</v>
      </c>
      <c r="H1742" s="309" t="s">
        <v>6785</v>
      </c>
      <c r="I1742" s="309" t="s">
        <v>2405</v>
      </c>
      <c r="J1742" s="309" t="s">
        <v>15063</v>
      </c>
      <c r="K1742" s="310">
        <v>1.44296</v>
      </c>
      <c r="L1742" s="310">
        <v>1.3804813500000002</v>
      </c>
      <c r="M1742" s="310">
        <f>VLOOKUP(H1742,'Details of Feeder LEvel'!H:N,7,FALSE)</f>
        <v>0</v>
      </c>
      <c r="N1742" s="310">
        <f t="shared" si="27"/>
        <v>4.3298947995786339</v>
      </c>
      <c r="O1742" s="310">
        <v>13.821952523173408</v>
      </c>
      <c r="P1742" s="309" t="s">
        <v>15063</v>
      </c>
      <c r="Q1742" s="311"/>
    </row>
    <row r="1743" spans="1:17" s="312" customFormat="1" x14ac:dyDescent="0.3">
      <c r="A1743" s="307">
        <v>1740</v>
      </c>
      <c r="B1743" s="308" t="s">
        <v>5271</v>
      </c>
      <c r="C1743" s="308" t="s">
        <v>2396</v>
      </c>
      <c r="D1743" s="308" t="s">
        <v>1377</v>
      </c>
      <c r="E1743" s="308" t="s">
        <v>1718</v>
      </c>
      <c r="F1743" s="309" t="s">
        <v>6775</v>
      </c>
      <c r="G1743" s="309" t="s">
        <v>6786</v>
      </c>
      <c r="H1743" s="309" t="s">
        <v>6787</v>
      </c>
      <c r="I1743" s="309" t="s">
        <v>5701</v>
      </c>
      <c r="J1743" s="309" t="s">
        <v>15063</v>
      </c>
      <c r="K1743" s="310">
        <v>0.21736</v>
      </c>
      <c r="L1743" s="310">
        <v>0.1962305</v>
      </c>
      <c r="M1743" s="310">
        <f>VLOOKUP(H1743,'Details of Feeder LEvel'!H:N,7,FALSE)</f>
        <v>0</v>
      </c>
      <c r="N1743" s="310">
        <f t="shared" si="27"/>
        <v>9.7209698196540284</v>
      </c>
      <c r="O1743" s="310">
        <v>9.7209698196540355</v>
      </c>
      <c r="P1743" s="309" t="s">
        <v>15063</v>
      </c>
      <c r="Q1743" s="311"/>
    </row>
    <row r="1744" spans="1:17" s="312" customFormat="1" x14ac:dyDescent="0.3">
      <c r="A1744" s="307">
        <v>1741</v>
      </c>
      <c r="B1744" s="308" t="s">
        <v>5271</v>
      </c>
      <c r="C1744" s="308" t="s">
        <v>2396</v>
      </c>
      <c r="D1744" s="308" t="s">
        <v>1377</v>
      </c>
      <c r="E1744" s="308" t="s">
        <v>1718</v>
      </c>
      <c r="F1744" s="309" t="s">
        <v>6775</v>
      </c>
      <c r="G1744" s="309" t="s">
        <v>6788</v>
      </c>
      <c r="H1744" s="309" t="s">
        <v>6789</v>
      </c>
      <c r="I1744" s="309" t="s">
        <v>5701</v>
      </c>
      <c r="J1744" s="309" t="s">
        <v>15063</v>
      </c>
      <c r="K1744" s="310">
        <v>0.58148</v>
      </c>
      <c r="L1744" s="310">
        <v>0.51954750000000005</v>
      </c>
      <c r="M1744" s="310">
        <f>VLOOKUP(H1744,'Details of Feeder LEvel'!H:N,7,FALSE)</f>
        <v>0</v>
      </c>
      <c r="N1744" s="310">
        <f t="shared" si="27"/>
        <v>10.650839237806967</v>
      </c>
      <c r="O1744" s="310">
        <v>10.650839237806963</v>
      </c>
      <c r="P1744" s="309" t="s">
        <v>15063</v>
      </c>
      <c r="Q1744" s="311"/>
    </row>
    <row r="1745" spans="1:17" s="312" customFormat="1" x14ac:dyDescent="0.3">
      <c r="A1745" s="307">
        <v>1742</v>
      </c>
      <c r="B1745" s="308" t="s">
        <v>5271</v>
      </c>
      <c r="C1745" s="308" t="s">
        <v>2396</v>
      </c>
      <c r="D1745" s="308" t="s">
        <v>1377</v>
      </c>
      <c r="E1745" s="308" t="s">
        <v>1718</v>
      </c>
      <c r="F1745" s="309" t="s">
        <v>6775</v>
      </c>
      <c r="G1745" s="309" t="s">
        <v>6790</v>
      </c>
      <c r="H1745" s="309" t="s">
        <v>6791</v>
      </c>
      <c r="I1745" s="309" t="s">
        <v>5701</v>
      </c>
      <c r="J1745" s="309" t="s">
        <v>15063</v>
      </c>
      <c r="K1745" s="310">
        <v>0.11130000000000001</v>
      </c>
      <c r="L1745" s="310">
        <v>0.10022399999999999</v>
      </c>
      <c r="M1745" s="310">
        <f>VLOOKUP(H1745,'Details of Feeder LEvel'!H:N,7,FALSE)</f>
        <v>0</v>
      </c>
      <c r="N1745" s="310">
        <f t="shared" si="27"/>
        <v>9.9514824797843815</v>
      </c>
      <c r="O1745" s="310">
        <v>9.9514824797843673</v>
      </c>
      <c r="P1745" s="309" t="s">
        <v>15063</v>
      </c>
      <c r="Q1745" s="311"/>
    </row>
    <row r="1746" spans="1:17" s="312" customFormat="1" x14ac:dyDescent="0.3">
      <c r="A1746" s="307">
        <v>1743</v>
      </c>
      <c r="B1746" s="308" t="s">
        <v>5271</v>
      </c>
      <c r="C1746" s="308" t="s">
        <v>2396</v>
      </c>
      <c r="D1746" s="308" t="s">
        <v>1377</v>
      </c>
      <c r="E1746" s="308" t="s">
        <v>1718</v>
      </c>
      <c r="F1746" s="309" t="s">
        <v>6775</v>
      </c>
      <c r="G1746" s="309" t="s">
        <v>6792</v>
      </c>
      <c r="H1746" s="309" t="s">
        <v>6793</v>
      </c>
      <c r="I1746" s="309" t="s">
        <v>5701</v>
      </c>
      <c r="J1746" s="309" t="s">
        <v>15063</v>
      </c>
      <c r="K1746" s="310">
        <v>0.24524000000000001</v>
      </c>
      <c r="L1746" s="310">
        <v>0.21690300000000001</v>
      </c>
      <c r="M1746" s="310">
        <f>VLOOKUP(H1746,'Details of Feeder LEvel'!H:N,7,FALSE)</f>
        <v>0</v>
      </c>
      <c r="N1746" s="310">
        <f t="shared" si="27"/>
        <v>11.55480345783722</v>
      </c>
      <c r="O1746" s="310">
        <v>11.554803457837204</v>
      </c>
      <c r="P1746" s="309" t="s">
        <v>15063</v>
      </c>
      <c r="Q1746" s="311"/>
    </row>
    <row r="1747" spans="1:17" s="312" customFormat="1" x14ac:dyDescent="0.3">
      <c r="A1747" s="307">
        <v>1744</v>
      </c>
      <c r="B1747" s="308" t="s">
        <v>5271</v>
      </c>
      <c r="C1747" s="308" t="s">
        <v>2396</v>
      </c>
      <c r="D1747" s="308" t="s">
        <v>1377</v>
      </c>
      <c r="E1747" s="308" t="s">
        <v>1718</v>
      </c>
      <c r="F1747" s="309" t="s">
        <v>6775</v>
      </c>
      <c r="G1747" s="309" t="s">
        <v>6794</v>
      </c>
      <c r="H1747" s="309" t="s">
        <v>6795</v>
      </c>
      <c r="I1747" s="309" t="s">
        <v>5701</v>
      </c>
      <c r="J1747" s="309" t="s">
        <v>15063</v>
      </c>
      <c r="K1747" s="310">
        <v>0.12051000000000001</v>
      </c>
      <c r="L1747" s="310">
        <v>0.10440918</v>
      </c>
      <c r="M1747" s="310">
        <f>VLOOKUP(H1747,'Details of Feeder LEvel'!H:N,7,FALSE)</f>
        <v>0</v>
      </c>
      <c r="N1747" s="310">
        <f t="shared" si="27"/>
        <v>13.360567587752053</v>
      </c>
      <c r="O1747" s="310">
        <v>13.360567587752071</v>
      </c>
      <c r="P1747" s="309" t="s">
        <v>15063</v>
      </c>
      <c r="Q1747" s="311"/>
    </row>
    <row r="1748" spans="1:17" s="312" customFormat="1" x14ac:dyDescent="0.3">
      <c r="A1748" s="307">
        <v>1745</v>
      </c>
      <c r="B1748" s="308" t="s">
        <v>5271</v>
      </c>
      <c r="C1748" s="308" t="s">
        <v>2396</v>
      </c>
      <c r="D1748" s="308" t="s">
        <v>1377</v>
      </c>
      <c r="E1748" s="308" t="s">
        <v>1718</v>
      </c>
      <c r="F1748" s="309" t="s">
        <v>6775</v>
      </c>
      <c r="G1748" s="309" t="s">
        <v>6796</v>
      </c>
      <c r="H1748" s="309" t="s">
        <v>6797</v>
      </c>
      <c r="I1748" s="309" t="s">
        <v>5701</v>
      </c>
      <c r="J1748" s="309" t="s">
        <v>15063</v>
      </c>
      <c r="K1748" s="310">
        <v>0.22120000000000001</v>
      </c>
      <c r="L1748" s="310">
        <v>0.200019</v>
      </c>
      <c r="M1748" s="310">
        <f>VLOOKUP(H1748,'Details of Feeder LEvel'!H:N,7,FALSE)</f>
        <v>0</v>
      </c>
      <c r="N1748" s="310">
        <f t="shared" si="27"/>
        <v>9.575497287522607</v>
      </c>
      <c r="O1748" s="310">
        <v>9.5754972875226159</v>
      </c>
      <c r="P1748" s="309" t="s">
        <v>15063</v>
      </c>
      <c r="Q1748" s="311"/>
    </row>
    <row r="1749" spans="1:17" s="312" customFormat="1" x14ac:dyDescent="0.3">
      <c r="A1749" s="307">
        <v>1746</v>
      </c>
      <c r="B1749" s="308" t="s">
        <v>5271</v>
      </c>
      <c r="C1749" s="308" t="s">
        <v>2396</v>
      </c>
      <c r="D1749" s="308" t="s">
        <v>1377</v>
      </c>
      <c r="E1749" s="308" t="s">
        <v>1718</v>
      </c>
      <c r="F1749" s="309" t="s">
        <v>6775</v>
      </c>
      <c r="G1749" s="309" t="s">
        <v>6798</v>
      </c>
      <c r="H1749" s="309" t="s">
        <v>6799</v>
      </c>
      <c r="I1749" s="309" t="s">
        <v>5701</v>
      </c>
      <c r="J1749" s="309" t="s">
        <v>15063</v>
      </c>
      <c r="K1749" s="310">
        <v>0.36068999999999996</v>
      </c>
      <c r="L1749" s="310">
        <v>0.32488499999999998</v>
      </c>
      <c r="M1749" s="310">
        <f>VLOOKUP(H1749,'Details of Feeder LEvel'!H:N,7,FALSE)</f>
        <v>0</v>
      </c>
      <c r="N1749" s="310">
        <f t="shared" si="27"/>
        <v>9.9268069533394279</v>
      </c>
      <c r="O1749" s="310">
        <v>9.9268069533394172</v>
      </c>
      <c r="P1749" s="309" t="s">
        <v>15063</v>
      </c>
      <c r="Q1749" s="311"/>
    </row>
    <row r="1750" spans="1:17" s="312" customFormat="1" x14ac:dyDescent="0.3">
      <c r="A1750" s="307">
        <v>1747</v>
      </c>
      <c r="B1750" s="308" t="s">
        <v>5271</v>
      </c>
      <c r="C1750" s="308" t="s">
        <v>2396</v>
      </c>
      <c r="D1750" s="308" t="s">
        <v>1377</v>
      </c>
      <c r="E1750" s="308" t="s">
        <v>1718</v>
      </c>
      <c r="F1750" s="309" t="s">
        <v>6775</v>
      </c>
      <c r="G1750" s="309" t="s">
        <v>6800</v>
      </c>
      <c r="H1750" s="309" t="s">
        <v>6801</v>
      </c>
      <c r="I1750" s="309" t="s">
        <v>5706</v>
      </c>
      <c r="J1750" s="309" t="s">
        <v>15063</v>
      </c>
      <c r="K1750" s="310">
        <v>0.80909999999999993</v>
      </c>
      <c r="L1750" s="310">
        <v>0.70848899999999992</v>
      </c>
      <c r="M1750" s="310">
        <f>VLOOKUP(H1750,'Details of Feeder LEvel'!H:N,7,FALSE)</f>
        <v>0</v>
      </c>
      <c r="N1750" s="310">
        <f t="shared" si="27"/>
        <v>12.434927697441605</v>
      </c>
      <c r="O1750" s="310">
        <v>57.920415779093538</v>
      </c>
      <c r="P1750" s="309" t="s">
        <v>15063</v>
      </c>
      <c r="Q1750" s="311"/>
    </row>
    <row r="1751" spans="1:17" s="312" customFormat="1" x14ac:dyDescent="0.3">
      <c r="A1751" s="307">
        <v>1748</v>
      </c>
      <c r="B1751" s="308" t="s">
        <v>5271</v>
      </c>
      <c r="C1751" s="308" t="s">
        <v>2396</v>
      </c>
      <c r="D1751" s="308" t="s">
        <v>1377</v>
      </c>
      <c r="E1751" s="308" t="s">
        <v>1718</v>
      </c>
      <c r="F1751" s="309" t="s">
        <v>6775</v>
      </c>
      <c r="G1751" s="309" t="s">
        <v>6802</v>
      </c>
      <c r="H1751" s="309" t="s">
        <v>6803</v>
      </c>
      <c r="I1751" s="309" t="s">
        <v>5701</v>
      </c>
      <c r="J1751" s="309" t="s">
        <v>15063</v>
      </c>
      <c r="K1751" s="310">
        <v>2.102E-2</v>
      </c>
      <c r="L1751" s="310">
        <v>1.8890500000000001E-2</v>
      </c>
      <c r="M1751" s="310">
        <f>VLOOKUP(H1751,'Details of Feeder LEvel'!H:N,7,FALSE)</f>
        <v>0</v>
      </c>
      <c r="N1751" s="310">
        <f t="shared" si="27"/>
        <v>10.130827783063747</v>
      </c>
      <c r="O1751" s="310">
        <v>10.130827783063756</v>
      </c>
      <c r="P1751" s="309" t="s">
        <v>15063</v>
      </c>
      <c r="Q1751" s="311"/>
    </row>
    <row r="1752" spans="1:17" s="312" customFormat="1" x14ac:dyDescent="0.3">
      <c r="A1752" s="307">
        <v>1749</v>
      </c>
      <c r="B1752" s="308" t="s">
        <v>5271</v>
      </c>
      <c r="C1752" s="308" t="s">
        <v>2396</v>
      </c>
      <c r="D1752" s="308" t="s">
        <v>1377</v>
      </c>
      <c r="E1752" s="308" t="s">
        <v>1718</v>
      </c>
      <c r="F1752" s="309" t="s">
        <v>6775</v>
      </c>
      <c r="G1752" s="309" t="s">
        <v>6804</v>
      </c>
      <c r="H1752" s="309" t="s">
        <v>6805</v>
      </c>
      <c r="I1752" s="309" t="s">
        <v>5706</v>
      </c>
      <c r="J1752" s="309" t="s">
        <v>15063</v>
      </c>
      <c r="K1752" s="310">
        <v>0.40354000000000001</v>
      </c>
      <c r="L1752" s="310">
        <v>0.35660829799999999</v>
      </c>
      <c r="M1752" s="310">
        <f>VLOOKUP(H1752,'Details of Feeder LEvel'!H:N,7,FALSE)</f>
        <v>0</v>
      </c>
      <c r="N1752" s="310">
        <f t="shared" si="27"/>
        <v>11.630000000000004</v>
      </c>
      <c r="O1752" s="310">
        <v>46.598838394612585</v>
      </c>
      <c r="P1752" s="309" t="s">
        <v>15063</v>
      </c>
      <c r="Q1752" s="311"/>
    </row>
    <row r="1753" spans="1:17" s="312" customFormat="1" x14ac:dyDescent="0.3">
      <c r="A1753" s="307">
        <v>1750</v>
      </c>
      <c r="B1753" s="308" t="s">
        <v>5271</v>
      </c>
      <c r="C1753" s="308" t="s">
        <v>2396</v>
      </c>
      <c r="D1753" s="308" t="s">
        <v>1377</v>
      </c>
      <c r="E1753" s="308" t="s">
        <v>1718</v>
      </c>
      <c r="F1753" s="309" t="s">
        <v>6775</v>
      </c>
      <c r="G1753" s="309" t="s">
        <v>6806</v>
      </c>
      <c r="H1753" s="309" t="s">
        <v>6807</v>
      </c>
      <c r="I1753" s="309" t="s">
        <v>5706</v>
      </c>
      <c r="J1753" s="309" t="s">
        <v>15063</v>
      </c>
      <c r="K1753" s="310">
        <v>0.60630000000000006</v>
      </c>
      <c r="L1753" s="310">
        <v>0.551508</v>
      </c>
      <c r="M1753" s="310">
        <f>VLOOKUP(H1753,'Details of Feeder LEvel'!H:N,7,FALSE)</f>
        <v>0</v>
      </c>
      <c r="N1753" s="310">
        <f t="shared" si="27"/>
        <v>9.0371103414151506</v>
      </c>
      <c r="O1753" s="310">
        <v>51.959521324735135</v>
      </c>
      <c r="P1753" s="309" t="s">
        <v>15063</v>
      </c>
      <c r="Q1753" s="311"/>
    </row>
    <row r="1754" spans="1:17" s="312" customFormat="1" x14ac:dyDescent="0.3">
      <c r="A1754" s="307">
        <v>1751</v>
      </c>
      <c r="B1754" s="308" t="s">
        <v>5271</v>
      </c>
      <c r="C1754" s="308" t="s">
        <v>2396</v>
      </c>
      <c r="D1754" s="308" t="s">
        <v>1377</v>
      </c>
      <c r="E1754" s="308" t="s">
        <v>1718</v>
      </c>
      <c r="F1754" s="309" t="s">
        <v>6775</v>
      </c>
      <c r="G1754" s="309" t="s">
        <v>6808</v>
      </c>
      <c r="H1754" s="309" t="s">
        <v>6809</v>
      </c>
      <c r="I1754" s="309" t="s">
        <v>5701</v>
      </c>
      <c r="J1754" s="309" t="s">
        <v>15063</v>
      </c>
      <c r="K1754" s="310">
        <v>0.18301999999999999</v>
      </c>
      <c r="L1754" s="310">
        <v>0.16513</v>
      </c>
      <c r="M1754" s="310">
        <f>VLOOKUP(H1754,'Details of Feeder LEvel'!H:N,7,FALSE)</f>
        <v>0</v>
      </c>
      <c r="N1754" s="310">
        <f t="shared" si="27"/>
        <v>9.7748879903835597</v>
      </c>
      <c r="O1754" s="310">
        <v>9.7748879903835633</v>
      </c>
      <c r="P1754" s="309" t="s">
        <v>15063</v>
      </c>
      <c r="Q1754" s="311"/>
    </row>
    <row r="1755" spans="1:17" s="312" customFormat="1" x14ac:dyDescent="0.3">
      <c r="A1755" s="307">
        <v>1752</v>
      </c>
      <c r="B1755" s="308" t="s">
        <v>5271</v>
      </c>
      <c r="C1755" s="308" t="s">
        <v>2396</v>
      </c>
      <c r="D1755" s="308" t="s">
        <v>1377</v>
      </c>
      <c r="E1755" s="308" t="s">
        <v>1718</v>
      </c>
      <c r="F1755" s="309" t="s">
        <v>6810</v>
      </c>
      <c r="G1755" s="309" t="s">
        <v>6811</v>
      </c>
      <c r="H1755" s="309" t="s">
        <v>6812</v>
      </c>
      <c r="I1755" s="309" t="s">
        <v>5706</v>
      </c>
      <c r="J1755" s="309" t="s">
        <v>15063</v>
      </c>
      <c r="K1755" s="310">
        <v>0.58894000000000002</v>
      </c>
      <c r="L1755" s="310">
        <v>0.51190664799999996</v>
      </c>
      <c r="M1755" s="310">
        <f>VLOOKUP(H1755,'Details of Feeder LEvel'!H:N,7,FALSE)</f>
        <v>0</v>
      </c>
      <c r="N1755" s="310">
        <f t="shared" si="27"/>
        <v>13.080000000000009</v>
      </c>
      <c r="O1755" s="310">
        <v>29.023771142737477</v>
      </c>
      <c r="P1755" s="309" t="s">
        <v>15063</v>
      </c>
      <c r="Q1755" s="311"/>
    </row>
    <row r="1756" spans="1:17" s="312" customFormat="1" x14ac:dyDescent="0.3">
      <c r="A1756" s="307">
        <v>1753</v>
      </c>
      <c r="B1756" s="308" t="s">
        <v>5271</v>
      </c>
      <c r="C1756" s="308" t="s">
        <v>2396</v>
      </c>
      <c r="D1756" s="308" t="s">
        <v>1377</v>
      </c>
      <c r="E1756" s="308" t="s">
        <v>1718</v>
      </c>
      <c r="F1756" s="309" t="s">
        <v>6813</v>
      </c>
      <c r="G1756" s="309" t="s">
        <v>6814</v>
      </c>
      <c r="H1756" s="309" t="s">
        <v>14804</v>
      </c>
      <c r="I1756" s="309" t="s">
        <v>5701</v>
      </c>
      <c r="J1756" s="309" t="s">
        <v>15063</v>
      </c>
      <c r="K1756" s="310">
        <v>0.44799999999999995</v>
      </c>
      <c r="L1756" s="310">
        <v>0.40407899999999997</v>
      </c>
      <c r="M1756" s="310">
        <f>VLOOKUP(H1756,'Details of Feeder LEvel'!H:N,7,FALSE)</f>
        <v>0</v>
      </c>
      <c r="N1756" s="310">
        <f t="shared" si="27"/>
        <v>9.8037946428571416</v>
      </c>
      <c r="O1756" s="310">
        <v>9.8037946428571328</v>
      </c>
      <c r="P1756" s="309" t="s">
        <v>15063</v>
      </c>
      <c r="Q1756" s="311"/>
    </row>
    <row r="1757" spans="1:17" s="312" customFormat="1" x14ac:dyDescent="0.3">
      <c r="A1757" s="307">
        <v>1754</v>
      </c>
      <c r="B1757" s="308" t="s">
        <v>5271</v>
      </c>
      <c r="C1757" s="308" t="s">
        <v>2396</v>
      </c>
      <c r="D1757" s="308" t="s">
        <v>1377</v>
      </c>
      <c r="E1757" s="308" t="s">
        <v>1718</v>
      </c>
      <c r="F1757" s="309" t="s">
        <v>6813</v>
      </c>
      <c r="G1757" s="309" t="s">
        <v>6815</v>
      </c>
      <c r="H1757" s="309" t="s">
        <v>6816</v>
      </c>
      <c r="I1757" s="309" t="s">
        <v>5701</v>
      </c>
      <c r="J1757" s="309" t="s">
        <v>15063</v>
      </c>
      <c r="K1757" s="310">
        <v>0.35580000000000001</v>
      </c>
      <c r="L1757" s="310">
        <v>0.32067849999999998</v>
      </c>
      <c r="M1757" s="310">
        <f>VLOOKUP(H1757,'Details of Feeder LEvel'!H:N,7,FALSE)</f>
        <v>0</v>
      </c>
      <c r="N1757" s="310">
        <f t="shared" si="27"/>
        <v>9.8711354693648197</v>
      </c>
      <c r="O1757" s="310">
        <v>9.8711354693648232</v>
      </c>
      <c r="P1757" s="309" t="s">
        <v>15063</v>
      </c>
      <c r="Q1757" s="311"/>
    </row>
    <row r="1758" spans="1:17" s="312" customFormat="1" x14ac:dyDescent="0.3">
      <c r="A1758" s="307">
        <v>1755</v>
      </c>
      <c r="B1758" s="308" t="s">
        <v>5271</v>
      </c>
      <c r="C1758" s="308" t="s">
        <v>2396</v>
      </c>
      <c r="D1758" s="308" t="s">
        <v>1377</v>
      </c>
      <c r="E1758" s="308" t="s">
        <v>1718</v>
      </c>
      <c r="F1758" s="309" t="s">
        <v>6813</v>
      </c>
      <c r="G1758" s="309" t="s">
        <v>6817</v>
      </c>
      <c r="H1758" s="309" t="s">
        <v>6818</v>
      </c>
      <c r="I1758" s="309" t="s">
        <v>5701</v>
      </c>
      <c r="J1758" s="309" t="s">
        <v>15063</v>
      </c>
      <c r="K1758" s="310">
        <v>0.48187999999999998</v>
      </c>
      <c r="L1758" s="310">
        <v>0.434388</v>
      </c>
      <c r="M1758" s="310">
        <f>VLOOKUP(H1758,'Details of Feeder LEvel'!H:N,7,FALSE)</f>
        <v>0</v>
      </c>
      <c r="N1758" s="310">
        <f t="shared" si="27"/>
        <v>9.8555657010043962</v>
      </c>
      <c r="O1758" s="310">
        <v>9.855565701004398</v>
      </c>
      <c r="P1758" s="309" t="s">
        <v>15063</v>
      </c>
      <c r="Q1758" s="311"/>
    </row>
    <row r="1759" spans="1:17" s="312" customFormat="1" x14ac:dyDescent="0.3">
      <c r="A1759" s="307">
        <v>1756</v>
      </c>
      <c r="B1759" s="308" t="s">
        <v>5271</v>
      </c>
      <c r="C1759" s="308" t="s">
        <v>2396</v>
      </c>
      <c r="D1759" s="308" t="s">
        <v>1377</v>
      </c>
      <c r="E1759" s="308" t="s">
        <v>1718</v>
      </c>
      <c r="F1759" s="309" t="s">
        <v>6813</v>
      </c>
      <c r="G1759" s="309" t="s">
        <v>6819</v>
      </c>
      <c r="H1759" s="309" t="s">
        <v>6820</v>
      </c>
      <c r="I1759" s="309" t="s">
        <v>5701</v>
      </c>
      <c r="J1759" s="309" t="s">
        <v>15063</v>
      </c>
      <c r="K1759" s="310">
        <v>0.39304</v>
      </c>
      <c r="L1759" s="310">
        <v>0.34596000000000005</v>
      </c>
      <c r="M1759" s="310">
        <f>VLOOKUP(H1759,'Details of Feeder LEvel'!H:N,7,FALSE)</f>
        <v>0</v>
      </c>
      <c r="N1759" s="310">
        <f t="shared" si="27"/>
        <v>11.978424587828201</v>
      </c>
      <c r="O1759" s="310">
        <v>11.978424587828195</v>
      </c>
      <c r="P1759" s="309" t="s">
        <v>15063</v>
      </c>
      <c r="Q1759" s="311"/>
    </row>
    <row r="1760" spans="1:17" s="312" customFormat="1" x14ac:dyDescent="0.3">
      <c r="A1760" s="307">
        <v>1757</v>
      </c>
      <c r="B1760" s="308" t="s">
        <v>5271</v>
      </c>
      <c r="C1760" s="308" t="s">
        <v>2396</v>
      </c>
      <c r="D1760" s="308" t="s">
        <v>1377</v>
      </c>
      <c r="E1760" s="308" t="s">
        <v>1718</v>
      </c>
      <c r="F1760" s="309" t="s">
        <v>6813</v>
      </c>
      <c r="G1760" s="309" t="s">
        <v>6821</v>
      </c>
      <c r="H1760" s="309" t="s">
        <v>6822</v>
      </c>
      <c r="I1760" s="309" t="s">
        <v>5701</v>
      </c>
      <c r="J1760" s="309" t="s">
        <v>15063</v>
      </c>
      <c r="K1760" s="310">
        <v>0.21306</v>
      </c>
      <c r="L1760" s="310">
        <v>0.19291549999999999</v>
      </c>
      <c r="M1760" s="310">
        <f>VLOOKUP(H1760,'Details of Feeder LEvel'!H:N,7,FALSE)</f>
        <v>0</v>
      </c>
      <c r="N1760" s="310">
        <f t="shared" si="27"/>
        <v>9.4548483995118797</v>
      </c>
      <c r="O1760" s="310">
        <v>9.4548483995118833</v>
      </c>
      <c r="P1760" s="309" t="s">
        <v>15063</v>
      </c>
      <c r="Q1760" s="311"/>
    </row>
    <row r="1761" spans="1:17" s="312" customFormat="1" x14ac:dyDescent="0.3">
      <c r="A1761" s="307">
        <v>1758</v>
      </c>
      <c r="B1761" s="308" t="s">
        <v>5271</v>
      </c>
      <c r="C1761" s="308" t="s">
        <v>2396</v>
      </c>
      <c r="D1761" s="308" t="s">
        <v>1377</v>
      </c>
      <c r="E1761" s="308" t="s">
        <v>1718</v>
      </c>
      <c r="F1761" s="309" t="s">
        <v>6813</v>
      </c>
      <c r="G1761" s="309" t="s">
        <v>6823</v>
      </c>
      <c r="H1761" s="309" t="s">
        <v>6824</v>
      </c>
      <c r="I1761" s="309" t="s">
        <v>5701</v>
      </c>
      <c r="J1761" s="309" t="s">
        <v>15063</v>
      </c>
      <c r="K1761" s="310">
        <v>0.44257999999999997</v>
      </c>
      <c r="L1761" s="310">
        <v>0.3972715</v>
      </c>
      <c r="M1761" s="310">
        <f>VLOOKUP(H1761,'Details of Feeder LEvel'!H:N,7,FALSE)</f>
        <v>0</v>
      </c>
      <c r="N1761" s="310">
        <f t="shared" si="27"/>
        <v>10.237358217723344</v>
      </c>
      <c r="O1761" s="310">
        <v>10.237358217723337</v>
      </c>
      <c r="P1761" s="309" t="s">
        <v>15063</v>
      </c>
      <c r="Q1761" s="311"/>
    </row>
    <row r="1762" spans="1:17" s="312" customFormat="1" x14ac:dyDescent="0.3">
      <c r="A1762" s="307">
        <v>1759</v>
      </c>
      <c r="B1762" s="308" t="s">
        <v>5271</v>
      </c>
      <c r="C1762" s="308" t="s">
        <v>2396</v>
      </c>
      <c r="D1762" s="308" t="s">
        <v>1377</v>
      </c>
      <c r="E1762" s="308" t="s">
        <v>1718</v>
      </c>
      <c r="F1762" s="309" t="s">
        <v>6813</v>
      </c>
      <c r="G1762" s="309" t="s">
        <v>6825</v>
      </c>
      <c r="H1762" s="309" t="s">
        <v>6826</v>
      </c>
      <c r="I1762" s="309" t="s">
        <v>5701</v>
      </c>
      <c r="J1762" s="309" t="s">
        <v>15063</v>
      </c>
      <c r="K1762" s="310">
        <v>0.48797999999999997</v>
      </c>
      <c r="L1762" s="310">
        <v>0.439494</v>
      </c>
      <c r="M1762" s="310">
        <f>VLOOKUP(H1762,'Details of Feeder LEvel'!H:N,7,FALSE)</f>
        <v>0</v>
      </c>
      <c r="N1762" s="310">
        <f t="shared" si="27"/>
        <v>9.9360629533997233</v>
      </c>
      <c r="O1762" s="310">
        <v>9.9360629533997269</v>
      </c>
      <c r="P1762" s="309" t="s">
        <v>15063</v>
      </c>
      <c r="Q1762" s="311"/>
    </row>
    <row r="1763" spans="1:17" s="312" customFormat="1" x14ac:dyDescent="0.3">
      <c r="A1763" s="307">
        <v>1760</v>
      </c>
      <c r="B1763" s="308" t="s">
        <v>5271</v>
      </c>
      <c r="C1763" s="308" t="s">
        <v>2396</v>
      </c>
      <c r="D1763" s="308" t="s">
        <v>1377</v>
      </c>
      <c r="E1763" s="308" t="s">
        <v>1718</v>
      </c>
      <c r="F1763" s="309" t="s">
        <v>6813</v>
      </c>
      <c r="G1763" s="309" t="s">
        <v>6827</v>
      </c>
      <c r="H1763" s="309" t="s">
        <v>6828</v>
      </c>
      <c r="I1763" s="309" t="s">
        <v>5701</v>
      </c>
      <c r="J1763" s="309" t="s">
        <v>15063</v>
      </c>
      <c r="K1763" s="310">
        <v>0.12647999999999998</v>
      </c>
      <c r="L1763" s="310">
        <v>0.113081</v>
      </c>
      <c r="M1763" s="310">
        <f>VLOOKUP(H1763,'Details of Feeder LEvel'!H:N,7,FALSE)</f>
        <v>0</v>
      </c>
      <c r="N1763" s="310">
        <f t="shared" si="27"/>
        <v>10.59376976597089</v>
      </c>
      <c r="O1763" s="310">
        <v>10.593769765970883</v>
      </c>
      <c r="P1763" s="309" t="s">
        <v>15063</v>
      </c>
      <c r="Q1763" s="311"/>
    </row>
    <row r="1764" spans="1:17" s="312" customFormat="1" x14ac:dyDescent="0.3">
      <c r="A1764" s="307">
        <v>1761</v>
      </c>
      <c r="B1764" s="308" t="s">
        <v>5271</v>
      </c>
      <c r="C1764" s="308" t="s">
        <v>2396</v>
      </c>
      <c r="D1764" s="308" t="s">
        <v>1377</v>
      </c>
      <c r="E1764" s="308" t="s">
        <v>1718</v>
      </c>
      <c r="F1764" s="309" t="s">
        <v>6813</v>
      </c>
      <c r="G1764" s="309" t="s">
        <v>6829</v>
      </c>
      <c r="H1764" s="309" t="s">
        <v>6830</v>
      </c>
      <c r="I1764" s="309" t="s">
        <v>5706</v>
      </c>
      <c r="J1764" s="309" t="s">
        <v>15063</v>
      </c>
      <c r="K1764" s="310">
        <v>0.41198000000000007</v>
      </c>
      <c r="L1764" s="310">
        <v>0.39382700000000004</v>
      </c>
      <c r="M1764" s="310">
        <f>VLOOKUP(H1764,'Details of Feeder LEvel'!H:N,7,FALSE)</f>
        <v>0</v>
      </c>
      <c r="N1764" s="310">
        <f t="shared" si="27"/>
        <v>4.406281858342644</v>
      </c>
      <c r="O1764" s="310">
        <v>54.658397008857108</v>
      </c>
      <c r="P1764" s="309" t="s">
        <v>15063</v>
      </c>
      <c r="Q1764" s="311"/>
    </row>
    <row r="1765" spans="1:17" s="312" customFormat="1" x14ac:dyDescent="0.3">
      <c r="A1765" s="307">
        <v>1762</v>
      </c>
      <c r="B1765" s="308" t="s">
        <v>5271</v>
      </c>
      <c r="C1765" s="308" t="s">
        <v>2396</v>
      </c>
      <c r="D1765" s="308" t="s">
        <v>1377</v>
      </c>
      <c r="E1765" s="308" t="s">
        <v>1718</v>
      </c>
      <c r="F1765" s="309" t="s">
        <v>6813</v>
      </c>
      <c r="G1765" s="309" t="s">
        <v>6831</v>
      </c>
      <c r="H1765" s="309" t="s">
        <v>6832</v>
      </c>
      <c r="I1765" s="309" t="s">
        <v>5706</v>
      </c>
      <c r="J1765" s="309" t="s">
        <v>15063</v>
      </c>
      <c r="K1765" s="310">
        <v>1.0019400000000001</v>
      </c>
      <c r="L1765" s="310">
        <v>0.85582000000000003</v>
      </c>
      <c r="M1765" s="310">
        <f>VLOOKUP(H1765,'Details of Feeder LEvel'!H:N,7,FALSE)</f>
        <v>0</v>
      </c>
      <c r="N1765" s="310">
        <f t="shared" si="27"/>
        <v>14.583707607241953</v>
      </c>
      <c r="O1765" s="310">
        <v>54.87804131737186</v>
      </c>
      <c r="P1765" s="309" t="s">
        <v>15063</v>
      </c>
      <c r="Q1765" s="311"/>
    </row>
    <row r="1766" spans="1:17" s="312" customFormat="1" x14ac:dyDescent="0.3">
      <c r="A1766" s="307">
        <v>1763</v>
      </c>
      <c r="B1766" s="308" t="s">
        <v>5271</v>
      </c>
      <c r="C1766" s="308" t="s">
        <v>2396</v>
      </c>
      <c r="D1766" s="308" t="s">
        <v>1377</v>
      </c>
      <c r="E1766" s="308" t="s">
        <v>1718</v>
      </c>
      <c r="F1766" s="309" t="s">
        <v>6813</v>
      </c>
      <c r="G1766" s="309" t="s">
        <v>6833</v>
      </c>
      <c r="H1766" s="309" t="s">
        <v>6834</v>
      </c>
      <c r="I1766" s="309" t="s">
        <v>5706</v>
      </c>
      <c r="J1766" s="309" t="s">
        <v>15063</v>
      </c>
      <c r="K1766" s="310">
        <v>0.66071999999999997</v>
      </c>
      <c r="L1766" s="310">
        <v>0.62099499999999996</v>
      </c>
      <c r="M1766" s="310">
        <f>VLOOKUP(H1766,'Details of Feeder LEvel'!H:N,7,FALSE)</f>
        <v>0</v>
      </c>
      <c r="N1766" s="310">
        <f t="shared" si="27"/>
        <v>6.0123804334665225</v>
      </c>
      <c r="O1766" s="310">
        <v>44.526527463919038</v>
      </c>
      <c r="P1766" s="309" t="s">
        <v>15063</v>
      </c>
      <c r="Q1766" s="311"/>
    </row>
    <row r="1767" spans="1:17" s="312" customFormat="1" x14ac:dyDescent="0.3">
      <c r="A1767" s="307">
        <v>1764</v>
      </c>
      <c r="B1767" s="308" t="s">
        <v>5271</v>
      </c>
      <c r="C1767" s="308" t="s">
        <v>2396</v>
      </c>
      <c r="D1767" s="308" t="s">
        <v>1377</v>
      </c>
      <c r="E1767" s="308" t="s">
        <v>1718</v>
      </c>
      <c r="F1767" s="309" t="s">
        <v>6813</v>
      </c>
      <c r="G1767" s="309" t="s">
        <v>6835</v>
      </c>
      <c r="H1767" s="309" t="s">
        <v>6836</v>
      </c>
      <c r="I1767" s="309" t="s">
        <v>5706</v>
      </c>
      <c r="J1767" s="309" t="s">
        <v>15063</v>
      </c>
      <c r="K1767" s="310">
        <v>0.57640000000000002</v>
      </c>
      <c r="L1767" s="310">
        <v>0.53723140000000003</v>
      </c>
      <c r="M1767" s="310">
        <f>VLOOKUP(H1767,'Details of Feeder LEvel'!H:N,7,FALSE)</f>
        <v>0</v>
      </c>
      <c r="N1767" s="310">
        <f t="shared" si="27"/>
        <v>6.7953851492019419</v>
      </c>
      <c r="O1767" s="310">
        <v>40.361605207423459</v>
      </c>
      <c r="P1767" s="309" t="s">
        <v>15063</v>
      </c>
      <c r="Q1767" s="311"/>
    </row>
    <row r="1768" spans="1:17" s="312" customFormat="1" x14ac:dyDescent="0.3">
      <c r="A1768" s="307">
        <v>1765</v>
      </c>
      <c r="B1768" s="308" t="s">
        <v>5271</v>
      </c>
      <c r="C1768" s="308" t="s">
        <v>2396</v>
      </c>
      <c r="D1768" s="308" t="s">
        <v>1377</v>
      </c>
      <c r="E1768" s="308" t="s">
        <v>1718</v>
      </c>
      <c r="F1768" s="309" t="s">
        <v>6837</v>
      </c>
      <c r="G1768" s="309" t="s">
        <v>6840</v>
      </c>
      <c r="H1768" s="309" t="s">
        <v>6841</v>
      </c>
      <c r="I1768" s="309" t="s">
        <v>5701</v>
      </c>
      <c r="J1768" s="309" t="s">
        <v>15063</v>
      </c>
      <c r="K1768" s="310">
        <v>2.794E-2</v>
      </c>
      <c r="L1768" s="310">
        <v>2.4785000000000001E-2</v>
      </c>
      <c r="M1768" s="310">
        <f>VLOOKUP(H1768,'Details of Feeder LEvel'!H:N,7,FALSE)</f>
        <v>0</v>
      </c>
      <c r="N1768" s="310">
        <f t="shared" si="27"/>
        <v>11.292054402290615</v>
      </c>
      <c r="O1768" s="310">
        <v>11.292054402290619</v>
      </c>
      <c r="P1768" s="309" t="s">
        <v>15063</v>
      </c>
      <c r="Q1768" s="311"/>
    </row>
    <row r="1769" spans="1:17" s="312" customFormat="1" x14ac:dyDescent="0.3">
      <c r="A1769" s="307">
        <v>1766</v>
      </c>
      <c r="B1769" s="308" t="s">
        <v>5271</v>
      </c>
      <c r="C1769" s="308" t="s">
        <v>2396</v>
      </c>
      <c r="D1769" s="308" t="s">
        <v>1377</v>
      </c>
      <c r="E1769" s="308" t="s">
        <v>1718</v>
      </c>
      <c r="F1769" s="309" t="s">
        <v>6837</v>
      </c>
      <c r="G1769" s="309" t="s">
        <v>6842</v>
      </c>
      <c r="H1769" s="309" t="s">
        <v>6843</v>
      </c>
      <c r="I1769" s="309" t="s">
        <v>5701</v>
      </c>
      <c r="J1769" s="309" t="s">
        <v>15063</v>
      </c>
      <c r="K1769" s="310">
        <v>0.19192000000000001</v>
      </c>
      <c r="L1769" s="310">
        <v>0.17285600000000001</v>
      </c>
      <c r="M1769" s="310">
        <f>VLOOKUP(H1769,'Details of Feeder LEvel'!H:N,7,FALSE)</f>
        <v>0</v>
      </c>
      <c r="N1769" s="310">
        <f t="shared" si="27"/>
        <v>9.9333055439766564</v>
      </c>
      <c r="O1769" s="310">
        <v>9.9333055439766564</v>
      </c>
      <c r="P1769" s="309" t="s">
        <v>15063</v>
      </c>
      <c r="Q1769" s="311"/>
    </row>
    <row r="1770" spans="1:17" s="312" customFormat="1" x14ac:dyDescent="0.3">
      <c r="A1770" s="307">
        <v>1767</v>
      </c>
      <c r="B1770" s="308" t="s">
        <v>5271</v>
      </c>
      <c r="C1770" s="308" t="s">
        <v>2396</v>
      </c>
      <c r="D1770" s="308" t="s">
        <v>1377</v>
      </c>
      <c r="E1770" s="308" t="s">
        <v>1718</v>
      </c>
      <c r="F1770" s="309" t="s">
        <v>6837</v>
      </c>
      <c r="G1770" s="309" t="s">
        <v>6844</v>
      </c>
      <c r="H1770" s="309" t="s">
        <v>6845</v>
      </c>
      <c r="I1770" s="309" t="s">
        <v>5701</v>
      </c>
      <c r="J1770" s="309" t="s">
        <v>15063</v>
      </c>
      <c r="K1770" s="310">
        <v>0.32084000000000001</v>
      </c>
      <c r="L1770" s="310">
        <v>0.28925099999999998</v>
      </c>
      <c r="M1770" s="310">
        <f>VLOOKUP(H1770,'Details of Feeder LEvel'!H:N,7,FALSE)</f>
        <v>0</v>
      </c>
      <c r="N1770" s="310">
        <f t="shared" si="27"/>
        <v>9.8457174915846011</v>
      </c>
      <c r="O1770" s="310">
        <v>9.8457174915846046</v>
      </c>
      <c r="P1770" s="309" t="s">
        <v>15063</v>
      </c>
      <c r="Q1770" s="311"/>
    </row>
    <row r="1771" spans="1:17" s="312" customFormat="1" x14ac:dyDescent="0.3">
      <c r="A1771" s="307">
        <v>1768</v>
      </c>
      <c r="B1771" s="308" t="s">
        <v>5271</v>
      </c>
      <c r="C1771" s="308" t="s">
        <v>2396</v>
      </c>
      <c r="D1771" s="308" t="s">
        <v>1377</v>
      </c>
      <c r="E1771" s="308" t="s">
        <v>1718</v>
      </c>
      <c r="F1771" s="309" t="s">
        <v>6837</v>
      </c>
      <c r="G1771" s="309" t="s">
        <v>6846</v>
      </c>
      <c r="H1771" s="309" t="s">
        <v>6847</v>
      </c>
      <c r="I1771" s="309" t="s">
        <v>5701</v>
      </c>
      <c r="J1771" s="309" t="s">
        <v>15063</v>
      </c>
      <c r="K1771" s="310">
        <v>0.11744</v>
      </c>
      <c r="L1771" s="310">
        <v>0.10531192</v>
      </c>
      <c r="M1771" s="310">
        <f>VLOOKUP(H1771,'Details of Feeder LEvel'!H:N,7,FALSE)</f>
        <v>0</v>
      </c>
      <c r="N1771" s="310">
        <f t="shared" si="27"/>
        <v>10.327043596730244</v>
      </c>
      <c r="O1771" s="310">
        <v>10.327043596730256</v>
      </c>
      <c r="P1771" s="309" t="s">
        <v>15063</v>
      </c>
      <c r="Q1771" s="311"/>
    </row>
    <row r="1772" spans="1:17" s="312" customFormat="1" x14ac:dyDescent="0.3">
      <c r="A1772" s="307">
        <v>1769</v>
      </c>
      <c r="B1772" s="308" t="s">
        <v>5271</v>
      </c>
      <c r="C1772" s="308" t="s">
        <v>2396</v>
      </c>
      <c r="D1772" s="308" t="s">
        <v>1377</v>
      </c>
      <c r="E1772" s="308" t="s">
        <v>1718</v>
      </c>
      <c r="F1772" s="309" t="s">
        <v>6837</v>
      </c>
      <c r="G1772" s="309" t="s">
        <v>6848</v>
      </c>
      <c r="H1772" s="309" t="s">
        <v>6849</v>
      </c>
      <c r="I1772" s="309" t="s">
        <v>2414</v>
      </c>
      <c r="J1772" s="309" t="s">
        <v>15063</v>
      </c>
      <c r="K1772" s="310">
        <v>2.0600000000000002E-3</v>
      </c>
      <c r="L1772" s="310">
        <v>1.7938480000000007E-3</v>
      </c>
      <c r="M1772" s="310">
        <f>VLOOKUP(H1772,'Details of Feeder LEvel'!H:N,7,FALSE)</f>
        <v>0</v>
      </c>
      <c r="N1772" s="310">
        <f t="shared" si="27"/>
        <v>12.919999999999977</v>
      </c>
      <c r="O1772" s="310">
        <v>12.919999999999987</v>
      </c>
      <c r="P1772" s="309" t="s">
        <v>15063</v>
      </c>
      <c r="Q1772" s="311"/>
    </row>
    <row r="1773" spans="1:17" s="312" customFormat="1" x14ac:dyDescent="0.3">
      <c r="A1773" s="307">
        <v>1770</v>
      </c>
      <c r="B1773" s="308" t="s">
        <v>5271</v>
      </c>
      <c r="C1773" s="308" t="s">
        <v>2396</v>
      </c>
      <c r="D1773" s="308" t="s">
        <v>1377</v>
      </c>
      <c r="E1773" s="308" t="s">
        <v>1718</v>
      </c>
      <c r="F1773" s="309" t="s">
        <v>6837</v>
      </c>
      <c r="G1773" s="309" t="s">
        <v>6850</v>
      </c>
      <c r="H1773" s="309" t="s">
        <v>6851</v>
      </c>
      <c r="I1773" s="309" t="s">
        <v>5701</v>
      </c>
      <c r="J1773" s="309" t="s">
        <v>15063</v>
      </c>
      <c r="K1773" s="310">
        <v>0.39358000000000004</v>
      </c>
      <c r="L1773" s="310">
        <v>0.35278600000000004</v>
      </c>
      <c r="M1773" s="310">
        <f>VLOOKUP(H1773,'Details of Feeder LEvel'!H:N,7,FALSE)</f>
        <v>0</v>
      </c>
      <c r="N1773" s="310">
        <f t="shared" si="27"/>
        <v>10.364855937801716</v>
      </c>
      <c r="O1773" s="310">
        <v>10.364855937801709</v>
      </c>
      <c r="P1773" s="309" t="s">
        <v>15063</v>
      </c>
      <c r="Q1773" s="311"/>
    </row>
    <row r="1774" spans="1:17" s="312" customFormat="1" x14ac:dyDescent="0.3">
      <c r="A1774" s="307">
        <v>1771</v>
      </c>
      <c r="B1774" s="308" t="s">
        <v>5271</v>
      </c>
      <c r="C1774" s="308" t="s">
        <v>2396</v>
      </c>
      <c r="D1774" s="308" t="s">
        <v>1377</v>
      </c>
      <c r="E1774" s="308" t="s">
        <v>1718</v>
      </c>
      <c r="F1774" s="309" t="s">
        <v>6837</v>
      </c>
      <c r="G1774" s="309" t="s">
        <v>6852</v>
      </c>
      <c r="H1774" s="309" t="s">
        <v>6853</v>
      </c>
      <c r="I1774" s="309" t="s">
        <v>5701</v>
      </c>
      <c r="J1774" s="309" t="s">
        <v>15063</v>
      </c>
      <c r="K1774" s="310">
        <v>0.41371999999999998</v>
      </c>
      <c r="L1774" s="310">
        <v>0.37079128</v>
      </c>
      <c r="M1774" s="310">
        <f>VLOOKUP(H1774,'Details of Feeder LEvel'!H:N,7,FALSE)</f>
        <v>0</v>
      </c>
      <c r="N1774" s="310">
        <f t="shared" si="27"/>
        <v>10.376273808372808</v>
      </c>
      <c r="O1774" s="310">
        <v>10.376273808372805</v>
      </c>
      <c r="P1774" s="309" t="s">
        <v>15063</v>
      </c>
      <c r="Q1774" s="311"/>
    </row>
    <row r="1775" spans="1:17" s="312" customFormat="1" x14ac:dyDescent="0.3">
      <c r="A1775" s="307">
        <v>1772</v>
      </c>
      <c r="B1775" s="308" t="s">
        <v>5271</v>
      </c>
      <c r="C1775" s="308" t="s">
        <v>2396</v>
      </c>
      <c r="D1775" s="308" t="s">
        <v>1377</v>
      </c>
      <c r="E1775" s="308" t="s">
        <v>1718</v>
      </c>
      <c r="F1775" s="309" t="s">
        <v>6837</v>
      </c>
      <c r="G1775" s="309" t="s">
        <v>6854</v>
      </c>
      <c r="H1775" s="309" t="s">
        <v>6855</v>
      </c>
      <c r="I1775" s="309" t="s">
        <v>5706</v>
      </c>
      <c r="J1775" s="309" t="s">
        <v>15063</v>
      </c>
      <c r="K1775" s="310">
        <v>0.95063000000000009</v>
      </c>
      <c r="L1775" s="310">
        <v>0.87108249999999998</v>
      </c>
      <c r="M1775" s="310">
        <f>VLOOKUP(H1775,'Details of Feeder LEvel'!H:N,7,FALSE)</f>
        <v>0</v>
      </c>
      <c r="N1775" s="310">
        <f t="shared" si="27"/>
        <v>8.3678718323638108</v>
      </c>
      <c r="O1775" s="310">
        <v>65.616291742607132</v>
      </c>
      <c r="P1775" s="309" t="s">
        <v>15063</v>
      </c>
      <c r="Q1775" s="311"/>
    </row>
    <row r="1776" spans="1:17" s="312" customFormat="1" x14ac:dyDescent="0.3">
      <c r="A1776" s="307">
        <v>1773</v>
      </c>
      <c r="B1776" s="308" t="s">
        <v>5271</v>
      </c>
      <c r="C1776" s="308" t="s">
        <v>2396</v>
      </c>
      <c r="D1776" s="308" t="s">
        <v>1377</v>
      </c>
      <c r="E1776" s="308" t="s">
        <v>1718</v>
      </c>
      <c r="F1776" s="309" t="s">
        <v>6837</v>
      </c>
      <c r="G1776" s="309" t="s">
        <v>6856</v>
      </c>
      <c r="H1776" s="309" t="s">
        <v>6857</v>
      </c>
      <c r="I1776" s="309" t="s">
        <v>5706</v>
      </c>
      <c r="J1776" s="309" t="s">
        <v>15063</v>
      </c>
      <c r="K1776" s="310">
        <v>0.56308000000000002</v>
      </c>
      <c r="L1776" s="310">
        <v>0.50158820000000004</v>
      </c>
      <c r="M1776" s="310">
        <f>VLOOKUP(H1776,'Details of Feeder LEvel'!H:N,7,FALSE)</f>
        <v>0</v>
      </c>
      <c r="N1776" s="310">
        <f t="shared" si="27"/>
        <v>10.920615187895146</v>
      </c>
      <c r="O1776" s="310">
        <v>48.324869412314442</v>
      </c>
      <c r="P1776" s="309" t="s">
        <v>15063</v>
      </c>
      <c r="Q1776" s="311"/>
    </row>
    <row r="1777" spans="1:17" s="312" customFormat="1" x14ac:dyDescent="0.3">
      <c r="A1777" s="307">
        <v>1774</v>
      </c>
      <c r="B1777" s="308" t="s">
        <v>5271</v>
      </c>
      <c r="C1777" s="308" t="s">
        <v>2396</v>
      </c>
      <c r="D1777" s="308" t="s">
        <v>1377</v>
      </c>
      <c r="E1777" s="308" t="s">
        <v>1718</v>
      </c>
      <c r="F1777" s="309" t="s">
        <v>6837</v>
      </c>
      <c r="G1777" s="309" t="s">
        <v>6858</v>
      </c>
      <c r="H1777" s="309" t="s">
        <v>6859</v>
      </c>
      <c r="I1777" s="309" t="s">
        <v>3759</v>
      </c>
      <c r="J1777" s="309" t="s">
        <v>15063</v>
      </c>
      <c r="K1777" s="310">
        <v>0.35098000000000001</v>
      </c>
      <c r="L1777" s="310">
        <v>0.35</v>
      </c>
      <c r="M1777" s="310">
        <f>VLOOKUP(H1777,'Details of Feeder LEvel'!H:N,7,FALSE)</f>
        <v>0</v>
      </c>
      <c r="N1777" s="310">
        <f t="shared" si="27"/>
        <v>0.27921818907061269</v>
      </c>
      <c r="O1777" s="310">
        <v>0.27921818907061802</v>
      </c>
      <c r="P1777" s="309" t="s">
        <v>15063</v>
      </c>
      <c r="Q1777" s="311"/>
    </row>
    <row r="1778" spans="1:17" s="312" customFormat="1" x14ac:dyDescent="0.3">
      <c r="A1778" s="307">
        <v>1775</v>
      </c>
      <c r="B1778" s="308" t="s">
        <v>5271</v>
      </c>
      <c r="C1778" s="308" t="s">
        <v>2396</v>
      </c>
      <c r="D1778" s="308" t="s">
        <v>1377</v>
      </c>
      <c r="E1778" s="308" t="s">
        <v>1721</v>
      </c>
      <c r="F1778" s="309" t="s">
        <v>6860</v>
      </c>
      <c r="G1778" s="309" t="s">
        <v>6861</v>
      </c>
      <c r="H1778" s="309" t="s">
        <v>6862</v>
      </c>
      <c r="I1778" s="309" t="s">
        <v>5706</v>
      </c>
      <c r="J1778" s="309" t="s">
        <v>15063</v>
      </c>
      <c r="K1778" s="310">
        <v>0.62419999999999998</v>
      </c>
      <c r="L1778" s="310">
        <v>0.54729855999999999</v>
      </c>
      <c r="M1778" s="310">
        <f>VLOOKUP(H1778,'Details of Feeder LEvel'!H:N,7,FALSE)</f>
        <v>0</v>
      </c>
      <c r="N1778" s="310">
        <f t="shared" si="27"/>
        <v>12.319999999999999</v>
      </c>
      <c r="O1778" s="310">
        <v>41.797516364385125</v>
      </c>
      <c r="P1778" s="309" t="s">
        <v>15063</v>
      </c>
      <c r="Q1778" s="311"/>
    </row>
    <row r="1779" spans="1:17" s="312" customFormat="1" x14ac:dyDescent="0.3">
      <c r="A1779" s="307">
        <v>1776</v>
      </c>
      <c r="B1779" s="308" t="s">
        <v>5271</v>
      </c>
      <c r="C1779" s="308" t="s">
        <v>2396</v>
      </c>
      <c r="D1779" s="308" t="s">
        <v>1377</v>
      </c>
      <c r="E1779" s="308" t="s">
        <v>1721</v>
      </c>
      <c r="F1779" s="309" t="s">
        <v>6860</v>
      </c>
      <c r="G1779" s="309" t="s">
        <v>6863</v>
      </c>
      <c r="H1779" s="309" t="s">
        <v>6864</v>
      </c>
      <c r="I1779" s="309" t="s">
        <v>5701</v>
      </c>
      <c r="J1779" s="309" t="s">
        <v>15063</v>
      </c>
      <c r="K1779" s="310">
        <v>0.17219999999999999</v>
      </c>
      <c r="L1779" s="310">
        <v>0.15507550000000001</v>
      </c>
      <c r="M1779" s="310">
        <f>VLOOKUP(H1779,'Details of Feeder LEvel'!H:N,7,FALSE)</f>
        <v>0</v>
      </c>
      <c r="N1779" s="310">
        <f t="shared" si="27"/>
        <v>9.9445412311265891</v>
      </c>
      <c r="O1779" s="310">
        <v>9.9445412311265908</v>
      </c>
      <c r="P1779" s="309" t="s">
        <v>15063</v>
      </c>
      <c r="Q1779" s="311"/>
    </row>
    <row r="1780" spans="1:17" s="312" customFormat="1" x14ac:dyDescent="0.3">
      <c r="A1780" s="307">
        <v>1777</v>
      </c>
      <c r="B1780" s="308" t="s">
        <v>5271</v>
      </c>
      <c r="C1780" s="308" t="s">
        <v>2396</v>
      </c>
      <c r="D1780" s="308" t="s">
        <v>1377</v>
      </c>
      <c r="E1780" s="308" t="s">
        <v>1721</v>
      </c>
      <c r="F1780" s="309" t="s">
        <v>6860</v>
      </c>
      <c r="G1780" s="309" t="s">
        <v>6865</v>
      </c>
      <c r="H1780" s="309" t="s">
        <v>6866</v>
      </c>
      <c r="I1780" s="309" t="s">
        <v>5706</v>
      </c>
      <c r="J1780" s="309" t="s">
        <v>15063</v>
      </c>
      <c r="K1780" s="310">
        <v>0.61559999999999993</v>
      </c>
      <c r="L1780" s="310">
        <v>0.53551043999999992</v>
      </c>
      <c r="M1780" s="310">
        <f>VLOOKUP(H1780,'Details of Feeder LEvel'!H:N,7,FALSE)</f>
        <v>0</v>
      </c>
      <c r="N1780" s="310">
        <f t="shared" si="27"/>
        <v>13.010000000000002</v>
      </c>
      <c r="O1780" s="310">
        <v>40.742257272144123</v>
      </c>
      <c r="P1780" s="309" t="s">
        <v>15063</v>
      </c>
      <c r="Q1780" s="311"/>
    </row>
    <row r="1781" spans="1:17" s="312" customFormat="1" x14ac:dyDescent="0.3">
      <c r="A1781" s="307">
        <v>1778</v>
      </c>
      <c r="B1781" s="308" t="s">
        <v>5271</v>
      </c>
      <c r="C1781" s="308" t="s">
        <v>2396</v>
      </c>
      <c r="D1781" s="308" t="s">
        <v>1377</v>
      </c>
      <c r="E1781" s="308" t="s">
        <v>1721</v>
      </c>
      <c r="F1781" s="309" t="s">
        <v>6860</v>
      </c>
      <c r="G1781" s="309" t="s">
        <v>6867</v>
      </c>
      <c r="H1781" s="309" t="s">
        <v>6868</v>
      </c>
      <c r="I1781" s="309" t="s">
        <v>5701</v>
      </c>
      <c r="J1781" s="309" t="s">
        <v>15063</v>
      </c>
      <c r="K1781" s="310">
        <v>0.56118000000000001</v>
      </c>
      <c r="L1781" s="310">
        <v>0.49665799999999999</v>
      </c>
      <c r="M1781" s="310">
        <f>VLOOKUP(H1781,'Details of Feeder LEvel'!H:N,7,FALSE)</f>
        <v>0</v>
      </c>
      <c r="N1781" s="310">
        <f t="shared" si="27"/>
        <v>11.497558715563638</v>
      </c>
      <c r="O1781" s="310">
        <v>11.497558715563649</v>
      </c>
      <c r="P1781" s="309" t="s">
        <v>15063</v>
      </c>
      <c r="Q1781" s="311"/>
    </row>
    <row r="1782" spans="1:17" s="312" customFormat="1" x14ac:dyDescent="0.3">
      <c r="A1782" s="307">
        <v>1779</v>
      </c>
      <c r="B1782" s="308" t="s">
        <v>5271</v>
      </c>
      <c r="C1782" s="308" t="s">
        <v>2396</v>
      </c>
      <c r="D1782" s="308" t="s">
        <v>1377</v>
      </c>
      <c r="E1782" s="308" t="s">
        <v>1721</v>
      </c>
      <c r="F1782" s="309" t="s">
        <v>6860</v>
      </c>
      <c r="G1782" s="309" t="s">
        <v>6869</v>
      </c>
      <c r="H1782" s="309" t="s">
        <v>6870</v>
      </c>
      <c r="I1782" s="309" t="s">
        <v>5701</v>
      </c>
      <c r="J1782" s="309" t="s">
        <v>15063</v>
      </c>
      <c r="K1782" s="310">
        <v>0.26666000000000001</v>
      </c>
      <c r="L1782" s="310">
        <v>0.23757400000000001</v>
      </c>
      <c r="M1782" s="310">
        <f>VLOOKUP(H1782,'Details of Feeder LEvel'!H:N,7,FALSE)</f>
        <v>0</v>
      </c>
      <c r="N1782" s="310">
        <f t="shared" si="27"/>
        <v>10.907522688067202</v>
      </c>
      <c r="O1782" s="310">
        <v>10.907522688067207</v>
      </c>
      <c r="P1782" s="309" t="s">
        <v>15063</v>
      </c>
      <c r="Q1782" s="311"/>
    </row>
    <row r="1783" spans="1:17" s="312" customFormat="1" x14ac:dyDescent="0.3">
      <c r="A1783" s="307">
        <v>1780</v>
      </c>
      <c r="B1783" s="308" t="s">
        <v>5271</v>
      </c>
      <c r="C1783" s="308" t="s">
        <v>2396</v>
      </c>
      <c r="D1783" s="308" t="s">
        <v>1377</v>
      </c>
      <c r="E1783" s="308" t="s">
        <v>1721</v>
      </c>
      <c r="F1783" s="309" t="s">
        <v>6860</v>
      </c>
      <c r="G1783" s="309" t="s">
        <v>6871</v>
      </c>
      <c r="H1783" s="309" t="s">
        <v>6872</v>
      </c>
      <c r="I1783" s="309" t="s">
        <v>5701</v>
      </c>
      <c r="J1783" s="309" t="s">
        <v>15063</v>
      </c>
      <c r="K1783" s="310">
        <v>0.47197999999999996</v>
      </c>
      <c r="L1783" s="310">
        <v>0.420352</v>
      </c>
      <c r="M1783" s="310">
        <f>VLOOKUP(H1783,'Details of Feeder LEvel'!H:N,7,FALSE)</f>
        <v>0</v>
      </c>
      <c r="N1783" s="310">
        <f t="shared" si="27"/>
        <v>10.938599093181905</v>
      </c>
      <c r="O1783" s="310">
        <v>10.93859909318191</v>
      </c>
      <c r="P1783" s="309" t="s">
        <v>15063</v>
      </c>
      <c r="Q1783" s="311"/>
    </row>
    <row r="1784" spans="1:17" s="312" customFormat="1" x14ac:dyDescent="0.3">
      <c r="A1784" s="307">
        <v>1781</v>
      </c>
      <c r="B1784" s="308" t="s">
        <v>5271</v>
      </c>
      <c r="C1784" s="308" t="s">
        <v>2396</v>
      </c>
      <c r="D1784" s="308" t="s">
        <v>1377</v>
      </c>
      <c r="E1784" s="308" t="s">
        <v>1721</v>
      </c>
      <c r="F1784" s="309" t="s">
        <v>6860</v>
      </c>
      <c r="G1784" s="309" t="s">
        <v>6873</v>
      </c>
      <c r="H1784" s="309" t="s">
        <v>6874</v>
      </c>
      <c r="I1784" s="309" t="s">
        <v>5701</v>
      </c>
      <c r="J1784" s="309" t="s">
        <v>15063</v>
      </c>
      <c r="K1784" s="310">
        <v>0.49628</v>
      </c>
      <c r="L1784" s="310">
        <v>0.446768</v>
      </c>
      <c r="M1784" s="310">
        <f>VLOOKUP(H1784,'Details of Feeder LEvel'!H:N,7,FALSE)</f>
        <v>0</v>
      </c>
      <c r="N1784" s="310">
        <f t="shared" si="27"/>
        <v>9.9766260981703887</v>
      </c>
      <c r="O1784" s="310">
        <v>9.9766260981703816</v>
      </c>
      <c r="P1784" s="309" t="s">
        <v>15063</v>
      </c>
      <c r="Q1784" s="311"/>
    </row>
    <row r="1785" spans="1:17" s="312" customFormat="1" x14ac:dyDescent="0.3">
      <c r="A1785" s="307">
        <v>1782</v>
      </c>
      <c r="B1785" s="308" t="s">
        <v>5271</v>
      </c>
      <c r="C1785" s="308" t="s">
        <v>2396</v>
      </c>
      <c r="D1785" s="308" t="s">
        <v>1377</v>
      </c>
      <c r="E1785" s="308" t="s">
        <v>1721</v>
      </c>
      <c r="F1785" s="309" t="s">
        <v>6860</v>
      </c>
      <c r="G1785" s="309" t="s">
        <v>6875</v>
      </c>
      <c r="H1785" s="309" t="s">
        <v>6876</v>
      </c>
      <c r="I1785" s="309" t="s">
        <v>5701</v>
      </c>
      <c r="J1785" s="309" t="s">
        <v>15063</v>
      </c>
      <c r="K1785" s="310">
        <v>0.44425999999999999</v>
      </c>
      <c r="L1785" s="310">
        <v>0.39921200000000001</v>
      </c>
      <c r="M1785" s="310">
        <f>VLOOKUP(H1785,'Details of Feeder LEvel'!H:N,7,FALSE)</f>
        <v>0</v>
      </c>
      <c r="N1785" s="310">
        <f t="shared" si="27"/>
        <v>10.140008103362891</v>
      </c>
      <c r="O1785" s="310">
        <v>10.140008103362884</v>
      </c>
      <c r="P1785" s="309" t="s">
        <v>15063</v>
      </c>
      <c r="Q1785" s="311"/>
    </row>
    <row r="1786" spans="1:17" s="312" customFormat="1" x14ac:dyDescent="0.3">
      <c r="A1786" s="307">
        <v>1783</v>
      </c>
      <c r="B1786" s="308" t="s">
        <v>5271</v>
      </c>
      <c r="C1786" s="308" t="s">
        <v>2396</v>
      </c>
      <c r="D1786" s="308" t="s">
        <v>1377</v>
      </c>
      <c r="E1786" s="308" t="s">
        <v>1721</v>
      </c>
      <c r="F1786" s="309" t="s">
        <v>6877</v>
      </c>
      <c r="G1786" s="309" t="s">
        <v>6878</v>
      </c>
      <c r="H1786" s="309" t="s">
        <v>6879</v>
      </c>
      <c r="I1786" s="309" t="s">
        <v>5701</v>
      </c>
      <c r="J1786" s="309" t="s">
        <v>15063</v>
      </c>
      <c r="K1786" s="310">
        <v>0.28774</v>
      </c>
      <c r="L1786" s="310">
        <v>0.25792999999999999</v>
      </c>
      <c r="M1786" s="310">
        <f>VLOOKUP(H1786,'Details of Feeder LEvel'!H:N,7,FALSE)</f>
        <v>0</v>
      </c>
      <c r="N1786" s="310">
        <f t="shared" si="27"/>
        <v>10.360047264891918</v>
      </c>
      <c r="O1786" s="310">
        <v>10.360047264891914</v>
      </c>
      <c r="P1786" s="309" t="s">
        <v>15063</v>
      </c>
      <c r="Q1786" s="311"/>
    </row>
    <row r="1787" spans="1:17" s="312" customFormat="1" x14ac:dyDescent="0.3">
      <c r="A1787" s="307">
        <v>1784</v>
      </c>
      <c r="B1787" s="308" t="s">
        <v>5271</v>
      </c>
      <c r="C1787" s="308" t="s">
        <v>2396</v>
      </c>
      <c r="D1787" s="308" t="s">
        <v>1377</v>
      </c>
      <c r="E1787" s="308" t="s">
        <v>1721</v>
      </c>
      <c r="F1787" s="309" t="s">
        <v>6877</v>
      </c>
      <c r="G1787" s="309" t="s">
        <v>6880</v>
      </c>
      <c r="H1787" s="309" t="s">
        <v>6881</v>
      </c>
      <c r="I1787" s="309" t="s">
        <v>5701</v>
      </c>
      <c r="J1787" s="309" t="s">
        <v>15063</v>
      </c>
      <c r="K1787" s="310">
        <v>0.22560000000000002</v>
      </c>
      <c r="L1787" s="310">
        <v>0.20253199999999999</v>
      </c>
      <c r="M1787" s="310">
        <f>VLOOKUP(H1787,'Details of Feeder LEvel'!H:N,7,FALSE)</f>
        <v>0</v>
      </c>
      <c r="N1787" s="310">
        <f t="shared" si="27"/>
        <v>10.225177304964554</v>
      </c>
      <c r="O1787" s="310">
        <v>10.22517730496455</v>
      </c>
      <c r="P1787" s="309" t="s">
        <v>15063</v>
      </c>
      <c r="Q1787" s="311"/>
    </row>
    <row r="1788" spans="1:17" s="312" customFormat="1" x14ac:dyDescent="0.3">
      <c r="A1788" s="307">
        <v>1785</v>
      </c>
      <c r="B1788" s="308" t="s">
        <v>5271</v>
      </c>
      <c r="C1788" s="308" t="s">
        <v>2396</v>
      </c>
      <c r="D1788" s="308" t="s">
        <v>1377</v>
      </c>
      <c r="E1788" s="308" t="s">
        <v>1721</v>
      </c>
      <c r="F1788" s="309" t="s">
        <v>6877</v>
      </c>
      <c r="G1788" s="309" t="s">
        <v>6882</v>
      </c>
      <c r="H1788" s="309" t="s">
        <v>6883</v>
      </c>
      <c r="I1788" s="309" t="s">
        <v>5701</v>
      </c>
      <c r="J1788" s="309" t="s">
        <v>15063</v>
      </c>
      <c r="K1788" s="310">
        <v>0.37377000000000005</v>
      </c>
      <c r="L1788" s="310">
        <v>0.3390205</v>
      </c>
      <c r="M1788" s="310">
        <f>VLOOKUP(H1788,'Details of Feeder LEvel'!H:N,7,FALSE)</f>
        <v>0</v>
      </c>
      <c r="N1788" s="310">
        <f t="shared" si="27"/>
        <v>9.2970275838082337</v>
      </c>
      <c r="O1788" s="310">
        <v>9.2970275838082479</v>
      </c>
      <c r="P1788" s="309" t="s">
        <v>15063</v>
      </c>
      <c r="Q1788" s="311"/>
    </row>
    <row r="1789" spans="1:17" s="312" customFormat="1" x14ac:dyDescent="0.3">
      <c r="A1789" s="307">
        <v>1786</v>
      </c>
      <c r="B1789" s="308" t="s">
        <v>5271</v>
      </c>
      <c r="C1789" s="308" t="s">
        <v>2396</v>
      </c>
      <c r="D1789" s="308" t="s">
        <v>1377</v>
      </c>
      <c r="E1789" s="308" t="s">
        <v>1721</v>
      </c>
      <c r="F1789" s="309" t="s">
        <v>6877</v>
      </c>
      <c r="G1789" s="309" t="s">
        <v>6884</v>
      </c>
      <c r="H1789" s="309" t="s">
        <v>6885</v>
      </c>
      <c r="I1789" s="309" t="s">
        <v>5701</v>
      </c>
      <c r="J1789" s="309" t="s">
        <v>15063</v>
      </c>
      <c r="K1789" s="310">
        <v>0.25922000000000001</v>
      </c>
      <c r="L1789" s="310">
        <v>0.23346450000000002</v>
      </c>
      <c r="M1789" s="310">
        <f>VLOOKUP(H1789,'Details of Feeder LEvel'!H:N,7,FALSE)</f>
        <v>0</v>
      </c>
      <c r="N1789" s="310">
        <f t="shared" si="27"/>
        <v>9.9357688449965238</v>
      </c>
      <c r="O1789" s="310">
        <v>9.935768844996506</v>
      </c>
      <c r="P1789" s="309" t="s">
        <v>15063</v>
      </c>
      <c r="Q1789" s="311"/>
    </row>
    <row r="1790" spans="1:17" s="312" customFormat="1" x14ac:dyDescent="0.3">
      <c r="A1790" s="307">
        <v>1787</v>
      </c>
      <c r="B1790" s="308" t="s">
        <v>5271</v>
      </c>
      <c r="C1790" s="308" t="s">
        <v>2396</v>
      </c>
      <c r="D1790" s="308" t="s">
        <v>1377</v>
      </c>
      <c r="E1790" s="308" t="s">
        <v>1721</v>
      </c>
      <c r="F1790" s="309" t="s">
        <v>6877</v>
      </c>
      <c r="G1790" s="309" t="s">
        <v>6886</v>
      </c>
      <c r="H1790" s="309" t="s">
        <v>6887</v>
      </c>
      <c r="I1790" s="309" t="s">
        <v>5701</v>
      </c>
      <c r="J1790" s="309" t="s">
        <v>15063</v>
      </c>
      <c r="K1790" s="310">
        <v>0.26757999999999998</v>
      </c>
      <c r="L1790" s="310">
        <v>0.24053249999999998</v>
      </c>
      <c r="M1790" s="310">
        <f>VLOOKUP(H1790,'Details of Feeder LEvel'!H:N,7,FALSE)</f>
        <v>0</v>
      </c>
      <c r="N1790" s="310">
        <f t="shared" si="27"/>
        <v>10.108191942596607</v>
      </c>
      <c r="O1790" s="310">
        <v>10.108191942596601</v>
      </c>
      <c r="P1790" s="309" t="s">
        <v>15063</v>
      </c>
      <c r="Q1790" s="311"/>
    </row>
    <row r="1791" spans="1:17" s="312" customFormat="1" x14ac:dyDescent="0.3">
      <c r="A1791" s="307">
        <v>1788</v>
      </c>
      <c r="B1791" s="308" t="s">
        <v>5271</v>
      </c>
      <c r="C1791" s="308" t="s">
        <v>2396</v>
      </c>
      <c r="D1791" s="308" t="s">
        <v>1377</v>
      </c>
      <c r="E1791" s="308" t="s">
        <v>1721</v>
      </c>
      <c r="F1791" s="309" t="s">
        <v>6877</v>
      </c>
      <c r="G1791" s="309" t="s">
        <v>6888</v>
      </c>
      <c r="H1791" s="309" t="s">
        <v>6889</v>
      </c>
      <c r="I1791" s="309" t="s">
        <v>5701</v>
      </c>
      <c r="J1791" s="309" t="s">
        <v>15063</v>
      </c>
      <c r="K1791" s="310">
        <v>0.16689999999999999</v>
      </c>
      <c r="L1791" s="310">
        <v>0.15045799999999998</v>
      </c>
      <c r="M1791" s="310">
        <f>VLOOKUP(H1791,'Details of Feeder LEvel'!H:N,7,FALSE)</f>
        <v>0</v>
      </c>
      <c r="N1791" s="310">
        <f t="shared" si="27"/>
        <v>9.8514080287597441</v>
      </c>
      <c r="O1791" s="310">
        <v>9.8514080287597459</v>
      </c>
      <c r="P1791" s="309" t="s">
        <v>15063</v>
      </c>
      <c r="Q1791" s="311"/>
    </row>
    <row r="1792" spans="1:17" s="312" customFormat="1" x14ac:dyDescent="0.3">
      <c r="A1792" s="307">
        <v>1789</v>
      </c>
      <c r="B1792" s="308" t="s">
        <v>5271</v>
      </c>
      <c r="C1792" s="308" t="s">
        <v>2396</v>
      </c>
      <c r="D1792" s="308" t="s">
        <v>1377</v>
      </c>
      <c r="E1792" s="308" t="s">
        <v>1721</v>
      </c>
      <c r="F1792" s="309" t="s">
        <v>6877</v>
      </c>
      <c r="G1792" s="309" t="s">
        <v>6890</v>
      </c>
      <c r="H1792" s="309" t="s">
        <v>6891</v>
      </c>
      <c r="I1792" s="309" t="s">
        <v>5701</v>
      </c>
      <c r="J1792" s="309" t="s">
        <v>15063</v>
      </c>
      <c r="K1792" s="310">
        <v>0.32028000000000001</v>
      </c>
      <c r="L1792" s="310">
        <v>0.27867562800000001</v>
      </c>
      <c r="M1792" s="310">
        <f>VLOOKUP(H1792,'Details of Feeder LEvel'!H:N,7,FALSE)</f>
        <v>0</v>
      </c>
      <c r="N1792" s="310">
        <f t="shared" si="27"/>
        <v>12.989999999999998</v>
      </c>
      <c r="O1792" s="310">
        <v>12.990000000000002</v>
      </c>
      <c r="P1792" s="309" t="s">
        <v>15063</v>
      </c>
      <c r="Q1792" s="311"/>
    </row>
    <row r="1793" spans="1:17" s="312" customFormat="1" x14ac:dyDescent="0.3">
      <c r="A1793" s="307">
        <v>1790</v>
      </c>
      <c r="B1793" s="308" t="s">
        <v>5271</v>
      </c>
      <c r="C1793" s="308" t="s">
        <v>2396</v>
      </c>
      <c r="D1793" s="308" t="s">
        <v>1377</v>
      </c>
      <c r="E1793" s="308" t="s">
        <v>1721</v>
      </c>
      <c r="F1793" s="309" t="s">
        <v>6877</v>
      </c>
      <c r="G1793" s="309" t="s">
        <v>6892</v>
      </c>
      <c r="H1793" s="309" t="s">
        <v>6893</v>
      </c>
      <c r="I1793" s="309" t="s">
        <v>5706</v>
      </c>
      <c r="J1793" s="309" t="s">
        <v>15063</v>
      </c>
      <c r="K1793" s="310">
        <v>0.45474999999999999</v>
      </c>
      <c r="L1793" s="310">
        <v>0.39185807499999997</v>
      </c>
      <c r="M1793" s="310">
        <f>VLOOKUP(H1793,'Details of Feeder LEvel'!H:N,7,FALSE)</f>
        <v>0</v>
      </c>
      <c r="N1793" s="310">
        <f t="shared" si="27"/>
        <v>13.830000000000004</v>
      </c>
      <c r="O1793" s="310">
        <v>26.800872968355893</v>
      </c>
      <c r="P1793" s="309" t="s">
        <v>15063</v>
      </c>
      <c r="Q1793" s="311"/>
    </row>
    <row r="1794" spans="1:17" s="312" customFormat="1" x14ac:dyDescent="0.3">
      <c r="A1794" s="307">
        <v>1791</v>
      </c>
      <c r="B1794" s="308" t="s">
        <v>5271</v>
      </c>
      <c r="C1794" s="308" t="s">
        <v>2396</v>
      </c>
      <c r="D1794" s="308" t="s">
        <v>1377</v>
      </c>
      <c r="E1794" s="308" t="s">
        <v>1721</v>
      </c>
      <c r="F1794" s="309" t="s">
        <v>6877</v>
      </c>
      <c r="G1794" s="309" t="s">
        <v>6894</v>
      </c>
      <c r="H1794" s="309" t="s">
        <v>6895</v>
      </c>
      <c r="I1794" s="309" t="s">
        <v>5706</v>
      </c>
      <c r="J1794" s="309" t="s">
        <v>15063</v>
      </c>
      <c r="K1794" s="310">
        <v>0.29093000000000002</v>
      </c>
      <c r="L1794" s="310">
        <v>0.24931300000000001</v>
      </c>
      <c r="M1794" s="310">
        <f>VLOOKUP(H1794,'Details of Feeder LEvel'!H:N,7,FALSE)</f>
        <v>0</v>
      </c>
      <c r="N1794" s="310">
        <f t="shared" si="27"/>
        <v>14.304815591379375</v>
      </c>
      <c r="O1794" s="310">
        <v>14.304815591379372</v>
      </c>
      <c r="P1794" s="309" t="s">
        <v>15063</v>
      </c>
      <c r="Q1794" s="311"/>
    </row>
    <row r="1795" spans="1:17" s="312" customFormat="1" x14ac:dyDescent="0.3">
      <c r="A1795" s="307">
        <v>1792</v>
      </c>
      <c r="B1795" s="308" t="s">
        <v>5271</v>
      </c>
      <c r="C1795" s="308" t="s">
        <v>2396</v>
      </c>
      <c r="D1795" s="308" t="s">
        <v>1377</v>
      </c>
      <c r="E1795" s="308" t="s">
        <v>1721</v>
      </c>
      <c r="F1795" s="309" t="s">
        <v>6877</v>
      </c>
      <c r="G1795" s="309" t="s">
        <v>6896</v>
      </c>
      <c r="H1795" s="309" t="s">
        <v>6897</v>
      </c>
      <c r="I1795" s="309" t="s">
        <v>5706</v>
      </c>
      <c r="J1795" s="309" t="s">
        <v>15063</v>
      </c>
      <c r="K1795" s="310">
        <v>0.14304</v>
      </c>
      <c r="L1795" s="310">
        <v>0.13293340000000001</v>
      </c>
      <c r="M1795" s="310">
        <f>VLOOKUP(H1795,'Details of Feeder LEvel'!H:N,7,FALSE)</f>
        <v>0</v>
      </c>
      <c r="N1795" s="310">
        <f t="shared" si="27"/>
        <v>7.065576062639817</v>
      </c>
      <c r="O1795" s="310">
        <v>34.32851961739776</v>
      </c>
      <c r="P1795" s="309" t="s">
        <v>15063</v>
      </c>
      <c r="Q1795" s="311"/>
    </row>
    <row r="1796" spans="1:17" s="312" customFormat="1" x14ac:dyDescent="0.3">
      <c r="A1796" s="307">
        <v>1793</v>
      </c>
      <c r="B1796" s="308" t="s">
        <v>5271</v>
      </c>
      <c r="C1796" s="308" t="s">
        <v>2396</v>
      </c>
      <c r="D1796" s="308" t="s">
        <v>1377</v>
      </c>
      <c r="E1796" s="308" t="s">
        <v>1721</v>
      </c>
      <c r="F1796" s="309" t="s">
        <v>6877</v>
      </c>
      <c r="G1796" s="309" t="s">
        <v>6898</v>
      </c>
      <c r="H1796" s="309" t="s">
        <v>6899</v>
      </c>
      <c r="I1796" s="309" t="s">
        <v>5701</v>
      </c>
      <c r="J1796" s="309" t="s">
        <v>15063</v>
      </c>
      <c r="K1796" s="310">
        <v>0.14754</v>
      </c>
      <c r="L1796" s="310">
        <v>0.13255749999999999</v>
      </c>
      <c r="M1796" s="310">
        <f>VLOOKUP(H1796,'Details of Feeder LEvel'!H:N,7,FALSE)</f>
        <v>0</v>
      </c>
      <c r="N1796" s="310">
        <f t="shared" ref="N1796:N1859" si="28">(K1796-L1796)/K1796*100</f>
        <v>10.154873254710592</v>
      </c>
      <c r="O1796" s="310">
        <v>10.154873254710605</v>
      </c>
      <c r="P1796" s="309" t="s">
        <v>15063</v>
      </c>
      <c r="Q1796" s="311"/>
    </row>
    <row r="1797" spans="1:17" s="312" customFormat="1" x14ac:dyDescent="0.3">
      <c r="A1797" s="307">
        <v>1794</v>
      </c>
      <c r="B1797" s="308" t="s">
        <v>5271</v>
      </c>
      <c r="C1797" s="308" t="s">
        <v>2396</v>
      </c>
      <c r="D1797" s="308" t="s">
        <v>1377</v>
      </c>
      <c r="E1797" s="308" t="s">
        <v>1721</v>
      </c>
      <c r="F1797" s="309" t="s">
        <v>6877</v>
      </c>
      <c r="G1797" s="309" t="s">
        <v>6900</v>
      </c>
      <c r="H1797" s="309" t="s">
        <v>6901</v>
      </c>
      <c r="I1797" s="309" t="s">
        <v>5706</v>
      </c>
      <c r="J1797" s="309" t="s">
        <v>15063</v>
      </c>
      <c r="K1797" s="310">
        <v>0.69372999999999996</v>
      </c>
      <c r="L1797" s="310">
        <v>0.60905600000000004</v>
      </c>
      <c r="M1797" s="310">
        <f>VLOOKUP(H1797,'Details of Feeder LEvel'!H:N,7,FALSE)</f>
        <v>0</v>
      </c>
      <c r="N1797" s="310">
        <f t="shared" si="28"/>
        <v>12.205613134793063</v>
      </c>
      <c r="O1797" s="310">
        <v>44.755940430162156</v>
      </c>
      <c r="P1797" s="309" t="s">
        <v>15063</v>
      </c>
      <c r="Q1797" s="311"/>
    </row>
    <row r="1798" spans="1:17" s="312" customFormat="1" x14ac:dyDescent="0.3">
      <c r="A1798" s="307">
        <v>1795</v>
      </c>
      <c r="B1798" s="308" t="s">
        <v>5271</v>
      </c>
      <c r="C1798" s="308" t="s">
        <v>2396</v>
      </c>
      <c r="D1798" s="308" t="s">
        <v>1377</v>
      </c>
      <c r="E1798" s="308" t="s">
        <v>1721</v>
      </c>
      <c r="F1798" s="309" t="s">
        <v>6902</v>
      </c>
      <c r="G1798" s="309" t="s">
        <v>6903</v>
      </c>
      <c r="H1798" s="309" t="s">
        <v>6904</v>
      </c>
      <c r="I1798" s="309" t="s">
        <v>3759</v>
      </c>
      <c r="J1798" s="309" t="s">
        <v>15063</v>
      </c>
      <c r="K1798" s="310">
        <v>0.19048099999999996</v>
      </c>
      <c r="L1798" s="310">
        <v>0.18453349999999999</v>
      </c>
      <c r="M1798" s="310">
        <f>VLOOKUP(H1798,'Details of Feeder LEvel'!H:N,7,FALSE)</f>
        <v>0</v>
      </c>
      <c r="N1798" s="310">
        <f t="shared" si="28"/>
        <v>3.1223586604438069</v>
      </c>
      <c r="O1798" s="310">
        <v>3.1223586604438025</v>
      </c>
      <c r="P1798" s="309" t="s">
        <v>15063</v>
      </c>
      <c r="Q1798" s="311"/>
    </row>
    <row r="1799" spans="1:17" s="312" customFormat="1" x14ac:dyDescent="0.3">
      <c r="A1799" s="307">
        <v>1796</v>
      </c>
      <c r="B1799" s="308" t="s">
        <v>5271</v>
      </c>
      <c r="C1799" s="308" t="s">
        <v>2396</v>
      </c>
      <c r="D1799" s="308" t="s">
        <v>1377</v>
      </c>
      <c r="E1799" s="308" t="s">
        <v>1721</v>
      </c>
      <c r="F1799" s="309" t="s">
        <v>6902</v>
      </c>
      <c r="G1799" s="309" t="s">
        <v>6905</v>
      </c>
      <c r="H1799" s="309" t="s">
        <v>6906</v>
      </c>
      <c r="I1799" s="309" t="s">
        <v>5701</v>
      </c>
      <c r="J1799" s="309" t="s">
        <v>15063</v>
      </c>
      <c r="K1799" s="310">
        <v>0.33908000000000005</v>
      </c>
      <c r="L1799" s="310">
        <v>0.30640800000000001</v>
      </c>
      <c r="M1799" s="310">
        <f>VLOOKUP(H1799,'Details of Feeder LEvel'!H:N,7,FALSE)</f>
        <v>0</v>
      </c>
      <c r="N1799" s="310">
        <f t="shared" si="28"/>
        <v>9.6354842515040779</v>
      </c>
      <c r="O1799" s="310">
        <v>9.6354842515040779</v>
      </c>
      <c r="P1799" s="309" t="s">
        <v>15063</v>
      </c>
      <c r="Q1799" s="311"/>
    </row>
    <row r="1800" spans="1:17" s="312" customFormat="1" x14ac:dyDescent="0.3">
      <c r="A1800" s="307">
        <v>1797</v>
      </c>
      <c r="B1800" s="308" t="s">
        <v>5271</v>
      </c>
      <c r="C1800" s="308" t="s">
        <v>2396</v>
      </c>
      <c r="D1800" s="308" t="s">
        <v>1377</v>
      </c>
      <c r="E1800" s="308" t="s">
        <v>1721</v>
      </c>
      <c r="F1800" s="309" t="s">
        <v>6902</v>
      </c>
      <c r="G1800" s="309" t="s">
        <v>6907</v>
      </c>
      <c r="H1800" s="309" t="s">
        <v>6908</v>
      </c>
      <c r="I1800" s="309" t="s">
        <v>5701</v>
      </c>
      <c r="J1800" s="309" t="s">
        <v>15063</v>
      </c>
      <c r="K1800" s="310">
        <v>0.40104000000000001</v>
      </c>
      <c r="L1800" s="310">
        <v>0.36343999999999999</v>
      </c>
      <c r="M1800" s="310">
        <f>VLOOKUP(H1800,'Details of Feeder LEvel'!H:N,7,FALSE)</f>
        <v>0</v>
      </c>
      <c r="N1800" s="310">
        <f t="shared" si="28"/>
        <v>9.3756233792140478</v>
      </c>
      <c r="O1800" s="310">
        <v>9.3756233792140478</v>
      </c>
      <c r="P1800" s="309" t="s">
        <v>15063</v>
      </c>
      <c r="Q1800" s="311"/>
    </row>
    <row r="1801" spans="1:17" s="312" customFormat="1" x14ac:dyDescent="0.3">
      <c r="A1801" s="307">
        <v>1798</v>
      </c>
      <c r="B1801" s="308" t="s">
        <v>5271</v>
      </c>
      <c r="C1801" s="308" t="s">
        <v>2396</v>
      </c>
      <c r="D1801" s="308" t="s">
        <v>1377</v>
      </c>
      <c r="E1801" s="308" t="s">
        <v>1721</v>
      </c>
      <c r="F1801" s="309" t="s">
        <v>6902</v>
      </c>
      <c r="G1801" s="309" t="s">
        <v>6909</v>
      </c>
      <c r="H1801" s="309" t="s">
        <v>6910</v>
      </c>
      <c r="I1801" s="309" t="s">
        <v>5701</v>
      </c>
      <c r="J1801" s="309" t="s">
        <v>15063</v>
      </c>
      <c r="K1801" s="310">
        <v>0.53932000000000002</v>
      </c>
      <c r="L1801" s="310">
        <v>0.48529</v>
      </c>
      <c r="M1801" s="310">
        <f>VLOOKUP(H1801,'Details of Feeder LEvel'!H:N,7,FALSE)</f>
        <v>0</v>
      </c>
      <c r="N1801" s="310">
        <f t="shared" si="28"/>
        <v>10.018171030186164</v>
      </c>
      <c r="O1801" s="310">
        <v>10.018171030186164</v>
      </c>
      <c r="P1801" s="309" t="s">
        <v>15063</v>
      </c>
      <c r="Q1801" s="311"/>
    </row>
    <row r="1802" spans="1:17" s="312" customFormat="1" x14ac:dyDescent="0.3">
      <c r="A1802" s="307">
        <v>1799</v>
      </c>
      <c r="B1802" s="308" t="s">
        <v>5271</v>
      </c>
      <c r="C1802" s="308" t="s">
        <v>2396</v>
      </c>
      <c r="D1802" s="308" t="s">
        <v>1377</v>
      </c>
      <c r="E1802" s="308" t="s">
        <v>1721</v>
      </c>
      <c r="F1802" s="309" t="s">
        <v>6902</v>
      </c>
      <c r="G1802" s="309" t="s">
        <v>6911</v>
      </c>
      <c r="H1802" s="309" t="s">
        <v>6912</v>
      </c>
      <c r="I1802" s="309" t="s">
        <v>2432</v>
      </c>
      <c r="J1802" s="309" t="s">
        <v>15063</v>
      </c>
      <c r="K1802" s="310">
        <v>0.57827999999999991</v>
      </c>
      <c r="L1802" s="310">
        <v>0.49707750000000006</v>
      </c>
      <c r="M1802" s="310">
        <f>VLOOKUP(H1802,'Details of Feeder LEvel'!H:N,7,FALSE)</f>
        <v>0</v>
      </c>
      <c r="N1802" s="310">
        <f t="shared" si="28"/>
        <v>14.042073044200018</v>
      </c>
      <c r="O1802" s="310">
        <v>14.04207304420002</v>
      </c>
      <c r="P1802" s="309" t="s">
        <v>15063</v>
      </c>
      <c r="Q1802" s="311"/>
    </row>
    <row r="1803" spans="1:17" s="312" customFormat="1" x14ac:dyDescent="0.3">
      <c r="A1803" s="307">
        <v>1800</v>
      </c>
      <c r="B1803" s="308" t="s">
        <v>5271</v>
      </c>
      <c r="C1803" s="308" t="s">
        <v>2396</v>
      </c>
      <c r="D1803" s="308" t="s">
        <v>1377</v>
      </c>
      <c r="E1803" s="308" t="s">
        <v>1721</v>
      </c>
      <c r="F1803" s="309" t="s">
        <v>6902</v>
      </c>
      <c r="G1803" s="309" t="s">
        <v>6913</v>
      </c>
      <c r="H1803" s="309" t="s">
        <v>6914</v>
      </c>
      <c r="I1803" s="309" t="s">
        <v>5706</v>
      </c>
      <c r="J1803" s="309" t="s">
        <v>15063</v>
      </c>
      <c r="K1803" s="310">
        <v>0.56337999999999999</v>
      </c>
      <c r="L1803" s="310">
        <v>0.48922100000000002</v>
      </c>
      <c r="M1803" s="310">
        <f>VLOOKUP(H1803,'Details of Feeder LEvel'!H:N,7,FALSE)</f>
        <v>0</v>
      </c>
      <c r="N1803" s="310">
        <f t="shared" si="28"/>
        <v>13.163229081614535</v>
      </c>
      <c r="O1803" s="310">
        <v>36.068539869752456</v>
      </c>
      <c r="P1803" s="309" t="s">
        <v>15063</v>
      </c>
      <c r="Q1803" s="311"/>
    </row>
    <row r="1804" spans="1:17" s="312" customFormat="1" x14ac:dyDescent="0.3">
      <c r="A1804" s="307">
        <v>1801</v>
      </c>
      <c r="B1804" s="308" t="s">
        <v>5271</v>
      </c>
      <c r="C1804" s="308" t="s">
        <v>2396</v>
      </c>
      <c r="D1804" s="308" t="s">
        <v>1377</v>
      </c>
      <c r="E1804" s="308" t="s">
        <v>1721</v>
      </c>
      <c r="F1804" s="309" t="s">
        <v>6902</v>
      </c>
      <c r="G1804" s="309" t="s">
        <v>6915</v>
      </c>
      <c r="H1804" s="309" t="s">
        <v>6916</v>
      </c>
      <c r="I1804" s="309" t="s">
        <v>5701</v>
      </c>
      <c r="J1804" s="309" t="s">
        <v>15063</v>
      </c>
      <c r="K1804" s="310">
        <v>0.77935100000000002</v>
      </c>
      <c r="L1804" s="310">
        <v>0.70406199999999997</v>
      </c>
      <c r="M1804" s="310">
        <f>VLOOKUP(H1804,'Details of Feeder LEvel'!H:N,7,FALSE)</f>
        <v>0</v>
      </c>
      <c r="N1804" s="310">
        <f t="shared" si="28"/>
        <v>9.6604739071355574</v>
      </c>
      <c r="O1804" s="310">
        <v>9.6604739071355468</v>
      </c>
      <c r="P1804" s="309" t="s">
        <v>15063</v>
      </c>
      <c r="Q1804" s="311"/>
    </row>
    <row r="1805" spans="1:17" s="312" customFormat="1" x14ac:dyDescent="0.3">
      <c r="A1805" s="307">
        <v>1802</v>
      </c>
      <c r="B1805" s="308" t="s">
        <v>5271</v>
      </c>
      <c r="C1805" s="308" t="s">
        <v>2396</v>
      </c>
      <c r="D1805" s="308" t="s">
        <v>1377</v>
      </c>
      <c r="E1805" s="308" t="s">
        <v>1721</v>
      </c>
      <c r="F1805" s="309" t="s">
        <v>6902</v>
      </c>
      <c r="G1805" s="309" t="s">
        <v>6917</v>
      </c>
      <c r="H1805" s="309" t="s">
        <v>6918</v>
      </c>
      <c r="I1805" s="309" t="s">
        <v>5701</v>
      </c>
      <c r="J1805" s="309" t="s">
        <v>15063</v>
      </c>
      <c r="K1805" s="310">
        <v>0.30731999999999998</v>
      </c>
      <c r="L1805" s="310">
        <v>0.27512199999999998</v>
      </c>
      <c r="M1805" s="310">
        <f>VLOOKUP(H1805,'Details of Feeder LEvel'!H:N,7,FALSE)</f>
        <v>0</v>
      </c>
      <c r="N1805" s="310">
        <f t="shared" si="28"/>
        <v>10.477027202915529</v>
      </c>
      <c r="O1805" s="310">
        <v>10.477027202915545</v>
      </c>
      <c r="P1805" s="309" t="s">
        <v>15063</v>
      </c>
      <c r="Q1805" s="311"/>
    </row>
    <row r="1806" spans="1:17" s="312" customFormat="1" x14ac:dyDescent="0.3">
      <c r="A1806" s="307">
        <v>1803</v>
      </c>
      <c r="B1806" s="308" t="s">
        <v>5271</v>
      </c>
      <c r="C1806" s="308" t="s">
        <v>2396</v>
      </c>
      <c r="D1806" s="308" t="s">
        <v>1377</v>
      </c>
      <c r="E1806" s="308" t="s">
        <v>1721</v>
      </c>
      <c r="F1806" s="309" t="s">
        <v>6902</v>
      </c>
      <c r="G1806" s="309" t="s">
        <v>6919</v>
      </c>
      <c r="H1806" s="309" t="s">
        <v>6920</v>
      </c>
      <c r="I1806" s="309" t="s">
        <v>5701</v>
      </c>
      <c r="J1806" s="309" t="s">
        <v>15063</v>
      </c>
      <c r="K1806" s="310">
        <v>1.16028</v>
      </c>
      <c r="L1806" s="310">
        <v>1.046017</v>
      </c>
      <c r="M1806" s="310">
        <f>VLOOKUP(H1806,'Details of Feeder LEvel'!H:N,7,FALSE)</f>
        <v>0</v>
      </c>
      <c r="N1806" s="310">
        <f t="shared" si="28"/>
        <v>9.847881545833765</v>
      </c>
      <c r="O1806" s="310">
        <v>9.8478815458337703</v>
      </c>
      <c r="P1806" s="309" t="s">
        <v>15063</v>
      </c>
      <c r="Q1806" s="311"/>
    </row>
    <row r="1807" spans="1:17" s="312" customFormat="1" x14ac:dyDescent="0.3">
      <c r="A1807" s="307">
        <v>1804</v>
      </c>
      <c r="B1807" s="308" t="s">
        <v>5271</v>
      </c>
      <c r="C1807" s="308" t="s">
        <v>2396</v>
      </c>
      <c r="D1807" s="308" t="s">
        <v>1377</v>
      </c>
      <c r="E1807" s="308" t="s">
        <v>1721</v>
      </c>
      <c r="F1807" s="309" t="s">
        <v>6902</v>
      </c>
      <c r="G1807" s="309" t="s">
        <v>6921</v>
      </c>
      <c r="H1807" s="309" t="s">
        <v>6922</v>
      </c>
      <c r="I1807" s="309" t="s">
        <v>5701</v>
      </c>
      <c r="J1807" s="309" t="s">
        <v>15063</v>
      </c>
      <c r="K1807" s="310">
        <v>0.30112</v>
      </c>
      <c r="L1807" s="310">
        <v>0.27327999999999997</v>
      </c>
      <c r="M1807" s="310">
        <f>VLOOKUP(H1807,'Details of Feeder LEvel'!H:N,7,FALSE)</f>
        <v>0</v>
      </c>
      <c r="N1807" s="310">
        <f t="shared" si="28"/>
        <v>9.2454835281615413</v>
      </c>
      <c r="O1807" s="310">
        <v>9.245483528161536</v>
      </c>
      <c r="P1807" s="309" t="s">
        <v>15063</v>
      </c>
      <c r="Q1807" s="311"/>
    </row>
    <row r="1808" spans="1:17" s="312" customFormat="1" x14ac:dyDescent="0.3">
      <c r="A1808" s="307">
        <v>1805</v>
      </c>
      <c r="B1808" s="308" t="s">
        <v>5271</v>
      </c>
      <c r="C1808" s="308" t="s">
        <v>2396</v>
      </c>
      <c r="D1808" s="308" t="s">
        <v>1377</v>
      </c>
      <c r="E1808" s="308" t="s">
        <v>1721</v>
      </c>
      <c r="F1808" s="309" t="s">
        <v>6902</v>
      </c>
      <c r="G1808" s="309" t="s">
        <v>6923</v>
      </c>
      <c r="H1808" s="309" t="s">
        <v>6924</v>
      </c>
      <c r="I1808" s="309" t="s">
        <v>2432</v>
      </c>
      <c r="J1808" s="309" t="s">
        <v>15063</v>
      </c>
      <c r="K1808" s="310">
        <v>2.7122999999999999</v>
      </c>
      <c r="L1808" s="310">
        <v>2.46672235</v>
      </c>
      <c r="M1808" s="310">
        <f>VLOOKUP(H1808,'Details of Feeder LEvel'!H:N,7,FALSE)</f>
        <v>0</v>
      </c>
      <c r="N1808" s="310">
        <f t="shared" si="28"/>
        <v>9.0542215094200493</v>
      </c>
      <c r="O1808" s="310">
        <v>9.0542215094200351</v>
      </c>
      <c r="P1808" s="309" t="s">
        <v>15063</v>
      </c>
      <c r="Q1808" s="311"/>
    </row>
    <row r="1809" spans="1:17" s="312" customFormat="1" x14ac:dyDescent="0.3">
      <c r="A1809" s="307">
        <v>1806</v>
      </c>
      <c r="B1809" s="308" t="s">
        <v>5271</v>
      </c>
      <c r="C1809" s="308" t="s">
        <v>2396</v>
      </c>
      <c r="D1809" s="308" t="s">
        <v>1377</v>
      </c>
      <c r="E1809" s="308" t="s">
        <v>1721</v>
      </c>
      <c r="F1809" s="309" t="s">
        <v>6902</v>
      </c>
      <c r="G1809" s="309" t="s">
        <v>6925</v>
      </c>
      <c r="H1809" s="309" t="s">
        <v>6926</v>
      </c>
      <c r="I1809" s="309" t="s">
        <v>5706</v>
      </c>
      <c r="J1809" s="309" t="s">
        <v>15063</v>
      </c>
      <c r="K1809" s="310">
        <v>0.46167049999999998</v>
      </c>
      <c r="L1809" s="310">
        <v>0.40299217944999999</v>
      </c>
      <c r="M1809" s="310">
        <f>VLOOKUP(H1809,'Details of Feeder LEvel'!H:N,7,FALSE)</f>
        <v>0</v>
      </c>
      <c r="N1809" s="310">
        <f t="shared" si="28"/>
        <v>12.709999999999999</v>
      </c>
      <c r="O1809" s="310">
        <v>37.137258653309466</v>
      </c>
      <c r="P1809" s="309" t="s">
        <v>15063</v>
      </c>
      <c r="Q1809" s="311"/>
    </row>
    <row r="1810" spans="1:17" s="312" customFormat="1" x14ac:dyDescent="0.3">
      <c r="A1810" s="307">
        <v>1807</v>
      </c>
      <c r="B1810" s="308" t="s">
        <v>5271</v>
      </c>
      <c r="C1810" s="308" t="s">
        <v>2396</v>
      </c>
      <c r="D1810" s="308" t="s">
        <v>1377</v>
      </c>
      <c r="E1810" s="308" t="s">
        <v>1721</v>
      </c>
      <c r="F1810" s="309" t="s">
        <v>6902</v>
      </c>
      <c r="G1810" s="309" t="s">
        <v>6927</v>
      </c>
      <c r="H1810" s="309" t="s">
        <v>6928</v>
      </c>
      <c r="I1810" s="309" t="s">
        <v>5706</v>
      </c>
      <c r="J1810" s="309" t="s">
        <v>15063</v>
      </c>
      <c r="K1810" s="310">
        <v>0.38312950000000001</v>
      </c>
      <c r="L1810" s="310">
        <v>0.33007379999999997</v>
      </c>
      <c r="M1810" s="310">
        <f>VLOOKUP(H1810,'Details of Feeder LEvel'!H:N,7,FALSE)</f>
        <v>0</v>
      </c>
      <c r="N1810" s="310">
        <f t="shared" si="28"/>
        <v>13.847980904628862</v>
      </c>
      <c r="O1810" s="310">
        <v>36.806873605981416</v>
      </c>
      <c r="P1810" s="309" t="s">
        <v>15063</v>
      </c>
      <c r="Q1810" s="311"/>
    </row>
    <row r="1811" spans="1:17" s="312" customFormat="1" x14ac:dyDescent="0.3">
      <c r="A1811" s="307">
        <v>1808</v>
      </c>
      <c r="B1811" s="308" t="s">
        <v>5271</v>
      </c>
      <c r="C1811" s="308" t="s">
        <v>2396</v>
      </c>
      <c r="D1811" s="308" t="s">
        <v>1377</v>
      </c>
      <c r="E1811" s="308" t="s">
        <v>1721</v>
      </c>
      <c r="F1811" s="309" t="s">
        <v>6902</v>
      </c>
      <c r="G1811" s="309" t="s">
        <v>6929</v>
      </c>
      <c r="H1811" s="309" t="s">
        <v>6930</v>
      </c>
      <c r="I1811" s="309" t="s">
        <v>5706</v>
      </c>
      <c r="J1811" s="309" t="s">
        <v>15063</v>
      </c>
      <c r="K1811" s="310">
        <v>0.41194799999999998</v>
      </c>
      <c r="L1811" s="310">
        <v>0.35695663999999999</v>
      </c>
      <c r="M1811" s="310">
        <f>VLOOKUP(H1811,'Details of Feeder LEvel'!H:N,7,FALSE)</f>
        <v>0</v>
      </c>
      <c r="N1811" s="310">
        <f t="shared" si="28"/>
        <v>13.349102313884275</v>
      </c>
      <c r="O1811" s="310">
        <v>13.349102313884265</v>
      </c>
      <c r="P1811" s="309" t="s">
        <v>15063</v>
      </c>
      <c r="Q1811" s="311"/>
    </row>
    <row r="1812" spans="1:17" s="312" customFormat="1" x14ac:dyDescent="0.3">
      <c r="A1812" s="307">
        <v>1809</v>
      </c>
      <c r="B1812" s="308" t="s">
        <v>5271</v>
      </c>
      <c r="C1812" s="308" t="s">
        <v>2396</v>
      </c>
      <c r="D1812" s="308" t="s">
        <v>1377</v>
      </c>
      <c r="E1812" s="308" t="s">
        <v>1721</v>
      </c>
      <c r="F1812" s="309" t="s">
        <v>6931</v>
      </c>
      <c r="G1812" s="309" t="s">
        <v>6932</v>
      </c>
      <c r="H1812" s="309" t="s">
        <v>6933</v>
      </c>
      <c r="I1812" s="309" t="s">
        <v>5701</v>
      </c>
      <c r="J1812" s="309" t="s">
        <v>15063</v>
      </c>
      <c r="K1812" s="310">
        <v>0.31940000000000002</v>
      </c>
      <c r="L1812" s="310">
        <v>0.28701299999999996</v>
      </c>
      <c r="M1812" s="310">
        <f>VLOOKUP(H1812,'Details of Feeder LEvel'!H:N,7,FALSE)</f>
        <v>0</v>
      </c>
      <c r="N1812" s="310">
        <f t="shared" si="28"/>
        <v>10.139949906073905</v>
      </c>
      <c r="O1812" s="310">
        <v>10.139949906073909</v>
      </c>
      <c r="P1812" s="309" t="s">
        <v>15063</v>
      </c>
      <c r="Q1812" s="311"/>
    </row>
    <row r="1813" spans="1:17" s="312" customFormat="1" x14ac:dyDescent="0.3">
      <c r="A1813" s="307">
        <v>1810</v>
      </c>
      <c r="B1813" s="308" t="s">
        <v>5271</v>
      </c>
      <c r="C1813" s="308" t="s">
        <v>2396</v>
      </c>
      <c r="D1813" s="308" t="s">
        <v>1377</v>
      </c>
      <c r="E1813" s="308" t="s">
        <v>1721</v>
      </c>
      <c r="F1813" s="309" t="s">
        <v>6931</v>
      </c>
      <c r="G1813" s="309" t="s">
        <v>6934</v>
      </c>
      <c r="H1813" s="309" t="s">
        <v>6935</v>
      </c>
      <c r="I1813" s="309" t="s">
        <v>5706</v>
      </c>
      <c r="J1813" s="309" t="s">
        <v>15063</v>
      </c>
      <c r="K1813" s="310">
        <v>0.32900000000000001</v>
      </c>
      <c r="L1813" s="310">
        <v>0.28536899999999998</v>
      </c>
      <c r="M1813" s="310">
        <f>VLOOKUP(H1813,'Details of Feeder LEvel'!H:N,7,FALSE)</f>
        <v>0</v>
      </c>
      <c r="N1813" s="310">
        <f t="shared" si="28"/>
        <v>13.261702127659584</v>
      </c>
      <c r="O1813" s="310">
        <v>47.013728465161954</v>
      </c>
      <c r="P1813" s="309" t="s">
        <v>15063</v>
      </c>
      <c r="Q1813" s="311"/>
    </row>
    <row r="1814" spans="1:17" s="312" customFormat="1" x14ac:dyDescent="0.3">
      <c r="A1814" s="307">
        <v>1811</v>
      </c>
      <c r="B1814" s="308" t="s">
        <v>5271</v>
      </c>
      <c r="C1814" s="308" t="s">
        <v>2396</v>
      </c>
      <c r="D1814" s="308" t="s">
        <v>1377</v>
      </c>
      <c r="E1814" s="308" t="s">
        <v>1721</v>
      </c>
      <c r="F1814" s="309" t="s">
        <v>6931</v>
      </c>
      <c r="G1814" s="309" t="s">
        <v>6936</v>
      </c>
      <c r="H1814" s="309" t="s">
        <v>6937</v>
      </c>
      <c r="I1814" s="309" t="s">
        <v>5701</v>
      </c>
      <c r="J1814" s="309" t="s">
        <v>15063</v>
      </c>
      <c r="K1814" s="310">
        <v>0.57299999999999995</v>
      </c>
      <c r="L1814" s="310">
        <v>0.51696699999999995</v>
      </c>
      <c r="M1814" s="310">
        <f>VLOOKUP(H1814,'Details of Feeder LEvel'!H:N,7,FALSE)</f>
        <v>0</v>
      </c>
      <c r="N1814" s="310">
        <f t="shared" si="28"/>
        <v>9.7788830715532296</v>
      </c>
      <c r="O1814" s="310">
        <v>9.7788830715532242</v>
      </c>
      <c r="P1814" s="309" t="s">
        <v>15063</v>
      </c>
      <c r="Q1814" s="311"/>
    </row>
    <row r="1815" spans="1:17" s="312" customFormat="1" x14ac:dyDescent="0.3">
      <c r="A1815" s="307">
        <v>1812</v>
      </c>
      <c r="B1815" s="308" t="s">
        <v>5271</v>
      </c>
      <c r="C1815" s="308" t="s">
        <v>2396</v>
      </c>
      <c r="D1815" s="308" t="s">
        <v>1377</v>
      </c>
      <c r="E1815" s="308" t="s">
        <v>1721</v>
      </c>
      <c r="F1815" s="309" t="s">
        <v>6931</v>
      </c>
      <c r="G1815" s="309" t="s">
        <v>6938</v>
      </c>
      <c r="H1815" s="309" t="s">
        <v>6939</v>
      </c>
      <c r="I1815" s="309" t="s">
        <v>5701</v>
      </c>
      <c r="J1815" s="309" t="s">
        <v>15063</v>
      </c>
      <c r="K1815" s="310">
        <v>0.44540000000000002</v>
      </c>
      <c r="L1815" s="310">
        <v>0.40320100000000003</v>
      </c>
      <c r="M1815" s="310">
        <f>VLOOKUP(H1815,'Details of Feeder LEvel'!H:N,7,FALSE)</f>
        <v>0</v>
      </c>
      <c r="N1815" s="310">
        <f t="shared" si="28"/>
        <v>9.4744050291872437</v>
      </c>
      <c r="O1815" s="310">
        <v>9.4744050291872597</v>
      </c>
      <c r="P1815" s="309" t="s">
        <v>15063</v>
      </c>
      <c r="Q1815" s="311"/>
    </row>
    <row r="1816" spans="1:17" s="312" customFormat="1" x14ac:dyDescent="0.3">
      <c r="A1816" s="307">
        <v>1813</v>
      </c>
      <c r="B1816" s="308" t="s">
        <v>5271</v>
      </c>
      <c r="C1816" s="308" t="s">
        <v>2396</v>
      </c>
      <c r="D1816" s="308" t="s">
        <v>1377</v>
      </c>
      <c r="E1816" s="308" t="s">
        <v>1721</v>
      </c>
      <c r="F1816" s="309" t="s">
        <v>6931</v>
      </c>
      <c r="G1816" s="309" t="s">
        <v>6940</v>
      </c>
      <c r="H1816" s="309" t="s">
        <v>6941</v>
      </c>
      <c r="I1816" s="309" t="s">
        <v>5701</v>
      </c>
      <c r="J1816" s="309" t="s">
        <v>15063</v>
      </c>
      <c r="K1816" s="310">
        <v>0.60699999999999998</v>
      </c>
      <c r="L1816" s="310">
        <v>0.53415999999999997</v>
      </c>
      <c r="M1816" s="310">
        <f>VLOOKUP(H1816,'Details of Feeder LEvel'!H:N,7,FALSE)</f>
        <v>0</v>
      </c>
      <c r="N1816" s="310">
        <f t="shared" si="28"/>
        <v>12.000000000000002</v>
      </c>
      <c r="O1816" s="310">
        <v>12</v>
      </c>
      <c r="P1816" s="309" t="s">
        <v>15063</v>
      </c>
      <c r="Q1816" s="311"/>
    </row>
    <row r="1817" spans="1:17" s="312" customFormat="1" x14ac:dyDescent="0.3">
      <c r="A1817" s="307">
        <v>1814</v>
      </c>
      <c r="B1817" s="308" t="s">
        <v>5271</v>
      </c>
      <c r="C1817" s="308" t="s">
        <v>2396</v>
      </c>
      <c r="D1817" s="308" t="s">
        <v>1377</v>
      </c>
      <c r="E1817" s="308" t="s">
        <v>1721</v>
      </c>
      <c r="F1817" s="309" t="s">
        <v>6931</v>
      </c>
      <c r="G1817" s="309" t="s">
        <v>6942</v>
      </c>
      <c r="H1817" s="309" t="s">
        <v>6943</v>
      </c>
      <c r="I1817" s="309" t="s">
        <v>5701</v>
      </c>
      <c r="J1817" s="309" t="s">
        <v>15063</v>
      </c>
      <c r="K1817" s="310">
        <v>0.2094</v>
      </c>
      <c r="L1817" s="310">
        <v>0.18117288000000001</v>
      </c>
      <c r="M1817" s="310">
        <f>VLOOKUP(H1817,'Details of Feeder LEvel'!H:N,7,FALSE)</f>
        <v>0</v>
      </c>
      <c r="N1817" s="310">
        <f t="shared" si="28"/>
        <v>13.479999999999997</v>
      </c>
      <c r="O1817" s="310">
        <v>13.479999999999981</v>
      </c>
      <c r="P1817" s="309" t="s">
        <v>15063</v>
      </c>
      <c r="Q1817" s="311"/>
    </row>
    <row r="1818" spans="1:17" s="312" customFormat="1" x14ac:dyDescent="0.3">
      <c r="A1818" s="307">
        <v>1815</v>
      </c>
      <c r="B1818" s="308" t="s">
        <v>5271</v>
      </c>
      <c r="C1818" s="308" t="s">
        <v>2396</v>
      </c>
      <c r="D1818" s="308" t="s">
        <v>1377</v>
      </c>
      <c r="E1818" s="308" t="s">
        <v>1721</v>
      </c>
      <c r="F1818" s="309" t="s">
        <v>6931</v>
      </c>
      <c r="G1818" s="309" t="s">
        <v>6944</v>
      </c>
      <c r="H1818" s="309" t="s">
        <v>6945</v>
      </c>
      <c r="I1818" s="309" t="s">
        <v>5706</v>
      </c>
      <c r="J1818" s="309" t="s">
        <v>15063</v>
      </c>
      <c r="K1818" s="310">
        <v>0.53639999999999999</v>
      </c>
      <c r="L1818" s="310">
        <v>0.46811628</v>
      </c>
      <c r="M1818" s="310">
        <f>VLOOKUP(H1818,'Details of Feeder LEvel'!H:N,7,FALSE)</f>
        <v>0</v>
      </c>
      <c r="N1818" s="310">
        <f t="shared" si="28"/>
        <v>12.73</v>
      </c>
      <c r="O1818" s="310">
        <v>53.868775627451349</v>
      </c>
      <c r="P1818" s="309" t="s">
        <v>15063</v>
      </c>
      <c r="Q1818" s="311"/>
    </row>
    <row r="1819" spans="1:17" s="312" customFormat="1" x14ac:dyDescent="0.3">
      <c r="A1819" s="307">
        <v>1816</v>
      </c>
      <c r="B1819" s="308" t="s">
        <v>5271</v>
      </c>
      <c r="C1819" s="308" t="s">
        <v>2396</v>
      </c>
      <c r="D1819" s="308" t="s">
        <v>1377</v>
      </c>
      <c r="E1819" s="308" t="s">
        <v>1721</v>
      </c>
      <c r="F1819" s="309" t="s">
        <v>6946</v>
      </c>
      <c r="G1819" s="309" t="s">
        <v>6947</v>
      </c>
      <c r="H1819" s="309" t="s">
        <v>6948</v>
      </c>
      <c r="I1819" s="309" t="s">
        <v>5706</v>
      </c>
      <c r="J1819" s="309" t="s">
        <v>15063</v>
      </c>
      <c r="K1819" s="310">
        <v>0.42430000000000001</v>
      </c>
      <c r="L1819" s="310">
        <v>0.37109278000000001</v>
      </c>
      <c r="M1819" s="310">
        <f>VLOOKUP(H1819,'Details of Feeder LEvel'!H:N,7,FALSE)</f>
        <v>0</v>
      </c>
      <c r="N1819" s="310">
        <f t="shared" si="28"/>
        <v>12.54</v>
      </c>
      <c r="O1819" s="310">
        <v>42.349275625500724</v>
      </c>
      <c r="P1819" s="309" t="s">
        <v>15063</v>
      </c>
      <c r="Q1819" s="311"/>
    </row>
    <row r="1820" spans="1:17" s="312" customFormat="1" x14ac:dyDescent="0.3">
      <c r="A1820" s="307">
        <v>1817</v>
      </c>
      <c r="B1820" s="308" t="s">
        <v>5271</v>
      </c>
      <c r="C1820" s="308" t="s">
        <v>2396</v>
      </c>
      <c r="D1820" s="308" t="s">
        <v>1377</v>
      </c>
      <c r="E1820" s="308" t="s">
        <v>1721</v>
      </c>
      <c r="F1820" s="309" t="s">
        <v>6946</v>
      </c>
      <c r="G1820" s="309" t="s">
        <v>6949</v>
      </c>
      <c r="H1820" s="309" t="s">
        <v>6950</v>
      </c>
      <c r="I1820" s="309" t="s">
        <v>5701</v>
      </c>
      <c r="J1820" s="309" t="s">
        <v>15063</v>
      </c>
      <c r="K1820" s="310">
        <v>0.3332</v>
      </c>
      <c r="L1820" s="310">
        <v>0.30104149999999996</v>
      </c>
      <c r="M1820" s="310">
        <f>VLOOKUP(H1820,'Details of Feeder LEvel'!H:N,7,FALSE)</f>
        <v>0</v>
      </c>
      <c r="N1820" s="310">
        <f t="shared" si="28"/>
        <v>9.6514105642256993</v>
      </c>
      <c r="O1820" s="310">
        <v>11.328044617109045</v>
      </c>
      <c r="P1820" s="309" t="s">
        <v>15063</v>
      </c>
      <c r="Q1820" s="311"/>
    </row>
    <row r="1821" spans="1:17" s="312" customFormat="1" x14ac:dyDescent="0.3">
      <c r="A1821" s="307">
        <v>1818</v>
      </c>
      <c r="B1821" s="308" t="s">
        <v>5271</v>
      </c>
      <c r="C1821" s="308" t="s">
        <v>2396</v>
      </c>
      <c r="D1821" s="308" t="s">
        <v>1377</v>
      </c>
      <c r="E1821" s="308" t="s">
        <v>1721</v>
      </c>
      <c r="F1821" s="309" t="s">
        <v>6946</v>
      </c>
      <c r="G1821" s="309" t="s">
        <v>6951</v>
      </c>
      <c r="H1821" s="309" t="s">
        <v>6952</v>
      </c>
      <c r="I1821" s="309" t="s">
        <v>5701</v>
      </c>
      <c r="J1821" s="309" t="s">
        <v>15063</v>
      </c>
      <c r="K1821" s="310">
        <v>0.21759999999999999</v>
      </c>
      <c r="L1821" s="310">
        <v>0.1956965</v>
      </c>
      <c r="M1821" s="310">
        <f>VLOOKUP(H1821,'Details of Feeder LEvel'!H:N,7,FALSE)</f>
        <v>0</v>
      </c>
      <c r="N1821" s="310">
        <f t="shared" si="28"/>
        <v>10.065946691176467</v>
      </c>
      <c r="O1821" s="310">
        <v>10.065946691176464</v>
      </c>
      <c r="P1821" s="309" t="s">
        <v>15063</v>
      </c>
      <c r="Q1821" s="311"/>
    </row>
    <row r="1822" spans="1:17" s="312" customFormat="1" x14ac:dyDescent="0.3">
      <c r="A1822" s="307">
        <v>1819</v>
      </c>
      <c r="B1822" s="308" t="s">
        <v>5271</v>
      </c>
      <c r="C1822" s="308" t="s">
        <v>2396</v>
      </c>
      <c r="D1822" s="308" t="s">
        <v>1377</v>
      </c>
      <c r="E1822" s="308" t="s">
        <v>1721</v>
      </c>
      <c r="F1822" s="309" t="s">
        <v>6946</v>
      </c>
      <c r="G1822" s="309" t="s">
        <v>6953</v>
      </c>
      <c r="H1822" s="309" t="s">
        <v>6954</v>
      </c>
      <c r="I1822" s="309" t="s">
        <v>5701</v>
      </c>
      <c r="J1822" s="309" t="s">
        <v>15063</v>
      </c>
      <c r="K1822" s="310">
        <v>0.60160000000000002</v>
      </c>
      <c r="L1822" s="310">
        <v>0.53417249999999994</v>
      </c>
      <c r="M1822" s="310">
        <f>VLOOKUP(H1822,'Details of Feeder LEvel'!H:N,7,FALSE)</f>
        <v>0</v>
      </c>
      <c r="N1822" s="310">
        <f t="shared" si="28"/>
        <v>11.208028590425545</v>
      </c>
      <c r="O1822" s="310">
        <v>11.208028590425545</v>
      </c>
      <c r="P1822" s="309" t="s">
        <v>15063</v>
      </c>
      <c r="Q1822" s="311"/>
    </row>
    <row r="1823" spans="1:17" s="312" customFormat="1" x14ac:dyDescent="0.3">
      <c r="A1823" s="307">
        <v>1820</v>
      </c>
      <c r="B1823" s="308" t="s">
        <v>5271</v>
      </c>
      <c r="C1823" s="308" t="s">
        <v>2396</v>
      </c>
      <c r="D1823" s="308" t="s">
        <v>1377</v>
      </c>
      <c r="E1823" s="308" t="s">
        <v>14805</v>
      </c>
      <c r="F1823" s="309" t="s">
        <v>6955</v>
      </c>
      <c r="G1823" s="309" t="s">
        <v>6956</v>
      </c>
      <c r="H1823" s="309" t="s">
        <v>6957</v>
      </c>
      <c r="I1823" s="309" t="s">
        <v>5701</v>
      </c>
      <c r="J1823" s="309" t="s">
        <v>15063</v>
      </c>
      <c r="K1823" s="310">
        <v>0.19914000000000001</v>
      </c>
      <c r="L1823" s="310">
        <v>0.178978</v>
      </c>
      <c r="M1823" s="310">
        <f>VLOOKUP(H1823,'Details of Feeder LEvel'!H:N,7,FALSE)</f>
        <v>0</v>
      </c>
      <c r="N1823" s="310">
        <f t="shared" si="28"/>
        <v>10.12453550266145</v>
      </c>
      <c r="O1823" s="310">
        <v>10.124535502661436</v>
      </c>
      <c r="P1823" s="309" t="s">
        <v>15063</v>
      </c>
      <c r="Q1823" s="311"/>
    </row>
    <row r="1824" spans="1:17" s="312" customFormat="1" x14ac:dyDescent="0.3">
      <c r="A1824" s="307">
        <v>1821</v>
      </c>
      <c r="B1824" s="308" t="s">
        <v>5271</v>
      </c>
      <c r="C1824" s="308" t="s">
        <v>2396</v>
      </c>
      <c r="D1824" s="308" t="s">
        <v>1377</v>
      </c>
      <c r="E1824" s="308" t="s">
        <v>14805</v>
      </c>
      <c r="F1824" s="309" t="s">
        <v>6955</v>
      </c>
      <c r="G1824" s="309" t="s">
        <v>6958</v>
      </c>
      <c r="H1824" s="309" t="s">
        <v>6959</v>
      </c>
      <c r="I1824" s="309" t="s">
        <v>5706</v>
      </c>
      <c r="J1824" s="309" t="s">
        <v>15063</v>
      </c>
      <c r="K1824" s="310">
        <v>0.55074000000000001</v>
      </c>
      <c r="L1824" s="310">
        <v>0.49463925000000003</v>
      </c>
      <c r="M1824" s="310">
        <f>VLOOKUP(H1824,'Details of Feeder LEvel'!H:N,7,FALSE)</f>
        <v>0</v>
      </c>
      <c r="N1824" s="310">
        <f t="shared" si="28"/>
        <v>10.18643098376729</v>
      </c>
      <c r="O1824" s="310">
        <v>33.498825720702527</v>
      </c>
      <c r="P1824" s="309" t="s">
        <v>15063</v>
      </c>
      <c r="Q1824" s="311"/>
    </row>
    <row r="1825" spans="1:17" s="312" customFormat="1" x14ac:dyDescent="0.3">
      <c r="A1825" s="307">
        <v>1822</v>
      </c>
      <c r="B1825" s="308" t="s">
        <v>5271</v>
      </c>
      <c r="C1825" s="308" t="s">
        <v>2396</v>
      </c>
      <c r="D1825" s="308" t="s">
        <v>1377</v>
      </c>
      <c r="E1825" s="308" t="s">
        <v>14805</v>
      </c>
      <c r="F1825" s="309" t="s">
        <v>6955</v>
      </c>
      <c r="G1825" s="309" t="s">
        <v>6960</v>
      </c>
      <c r="H1825" s="309" t="s">
        <v>6961</v>
      </c>
      <c r="I1825" s="309" t="s">
        <v>5701</v>
      </c>
      <c r="J1825" s="309" t="s">
        <v>15063</v>
      </c>
      <c r="K1825" s="310">
        <v>0.36524000000000001</v>
      </c>
      <c r="L1825" s="310">
        <v>0.32974999999999999</v>
      </c>
      <c r="M1825" s="310">
        <f>VLOOKUP(H1825,'Details of Feeder LEvel'!H:N,7,FALSE)</f>
        <v>0</v>
      </c>
      <c r="N1825" s="310">
        <f t="shared" si="28"/>
        <v>9.7168984777132899</v>
      </c>
      <c r="O1825" s="310">
        <v>9.7168984777132987</v>
      </c>
      <c r="P1825" s="309" t="s">
        <v>15063</v>
      </c>
      <c r="Q1825" s="311"/>
    </row>
    <row r="1826" spans="1:17" s="312" customFormat="1" x14ac:dyDescent="0.3">
      <c r="A1826" s="307">
        <v>1823</v>
      </c>
      <c r="B1826" s="308" t="s">
        <v>5271</v>
      </c>
      <c r="C1826" s="308" t="s">
        <v>2396</v>
      </c>
      <c r="D1826" s="308" t="s">
        <v>1377</v>
      </c>
      <c r="E1826" s="308" t="s">
        <v>14805</v>
      </c>
      <c r="F1826" s="309" t="s">
        <v>6955</v>
      </c>
      <c r="G1826" s="309" t="s">
        <v>6962</v>
      </c>
      <c r="H1826" s="309" t="s">
        <v>6963</v>
      </c>
      <c r="I1826" s="309" t="s">
        <v>5701</v>
      </c>
      <c r="J1826" s="309" t="s">
        <v>15063</v>
      </c>
      <c r="K1826" s="310">
        <v>0.3483</v>
      </c>
      <c r="L1826" s="310">
        <v>0.31209500000000001</v>
      </c>
      <c r="M1826" s="310">
        <f>VLOOKUP(H1826,'Details of Feeder LEvel'!H:N,7,FALSE)</f>
        <v>0</v>
      </c>
      <c r="N1826" s="310">
        <f t="shared" si="28"/>
        <v>10.394774619580817</v>
      </c>
      <c r="O1826" s="310">
        <v>10.394774619580826</v>
      </c>
      <c r="P1826" s="309" t="s">
        <v>15063</v>
      </c>
      <c r="Q1826" s="311"/>
    </row>
    <row r="1827" spans="1:17" s="312" customFormat="1" x14ac:dyDescent="0.3">
      <c r="A1827" s="307">
        <v>1824</v>
      </c>
      <c r="B1827" s="308" t="s">
        <v>5271</v>
      </c>
      <c r="C1827" s="308" t="s">
        <v>2396</v>
      </c>
      <c r="D1827" s="308" t="s">
        <v>1377</v>
      </c>
      <c r="E1827" s="308" t="s">
        <v>14805</v>
      </c>
      <c r="F1827" s="309" t="s">
        <v>6955</v>
      </c>
      <c r="G1827" s="309" t="s">
        <v>6964</v>
      </c>
      <c r="H1827" s="309" t="s">
        <v>6965</v>
      </c>
      <c r="I1827" s="309" t="s">
        <v>5706</v>
      </c>
      <c r="J1827" s="309" t="s">
        <v>15063</v>
      </c>
      <c r="K1827" s="310">
        <v>0.50358000000000003</v>
      </c>
      <c r="L1827" s="310">
        <v>0.44393860000000002</v>
      </c>
      <c r="M1827" s="310">
        <f>VLOOKUP(H1827,'Details of Feeder LEvel'!H:N,7,FALSE)</f>
        <v>0</v>
      </c>
      <c r="N1827" s="310">
        <f t="shared" si="28"/>
        <v>11.843480678343067</v>
      </c>
      <c r="O1827" s="310">
        <v>20.14702742551583</v>
      </c>
      <c r="P1827" s="309" t="s">
        <v>15063</v>
      </c>
      <c r="Q1827" s="311"/>
    </row>
    <row r="1828" spans="1:17" s="312" customFormat="1" x14ac:dyDescent="0.3">
      <c r="A1828" s="307">
        <v>1825</v>
      </c>
      <c r="B1828" s="308" t="s">
        <v>5271</v>
      </c>
      <c r="C1828" s="308" t="s">
        <v>2396</v>
      </c>
      <c r="D1828" s="308" t="s">
        <v>1377</v>
      </c>
      <c r="E1828" s="308" t="s">
        <v>14805</v>
      </c>
      <c r="F1828" s="309" t="s">
        <v>6955</v>
      </c>
      <c r="G1828" s="309" t="s">
        <v>6966</v>
      </c>
      <c r="H1828" s="309" t="s">
        <v>6967</v>
      </c>
      <c r="I1828" s="309" t="s">
        <v>5701</v>
      </c>
      <c r="J1828" s="309" t="s">
        <v>15063</v>
      </c>
      <c r="K1828" s="310">
        <v>0.35037099999999999</v>
      </c>
      <c r="L1828" s="310">
        <v>0.31442499999999995</v>
      </c>
      <c r="M1828" s="310">
        <f>VLOOKUP(H1828,'Details of Feeder LEvel'!H:N,7,FALSE)</f>
        <v>0</v>
      </c>
      <c r="N1828" s="310">
        <f t="shared" si="28"/>
        <v>10.259410738902487</v>
      </c>
      <c r="O1828" s="310">
        <v>10.259410738902474</v>
      </c>
      <c r="P1828" s="309" t="s">
        <v>15063</v>
      </c>
      <c r="Q1828" s="311"/>
    </row>
    <row r="1829" spans="1:17" s="312" customFormat="1" x14ac:dyDescent="0.3">
      <c r="A1829" s="307">
        <v>1826</v>
      </c>
      <c r="B1829" s="308" t="s">
        <v>5271</v>
      </c>
      <c r="C1829" s="308" t="s">
        <v>2396</v>
      </c>
      <c r="D1829" s="308" t="s">
        <v>1377</v>
      </c>
      <c r="E1829" s="308" t="s">
        <v>14805</v>
      </c>
      <c r="F1829" s="309" t="s">
        <v>6955</v>
      </c>
      <c r="G1829" s="309" t="s">
        <v>6968</v>
      </c>
      <c r="H1829" s="309" t="s">
        <v>6969</v>
      </c>
      <c r="I1829" s="309" t="s">
        <v>5706</v>
      </c>
      <c r="J1829" s="309" t="s">
        <v>15063</v>
      </c>
      <c r="K1829" s="310">
        <v>0.90225999999999995</v>
      </c>
      <c r="L1829" s="310">
        <v>0.80387933</v>
      </c>
      <c r="M1829" s="310">
        <f>VLOOKUP(H1829,'Details of Feeder LEvel'!H:N,7,FALSE)</f>
        <v>0</v>
      </c>
      <c r="N1829" s="310">
        <f t="shared" si="28"/>
        <v>10.903804889943027</v>
      </c>
      <c r="O1829" s="310">
        <v>26.642255294076477</v>
      </c>
      <c r="P1829" s="309" t="s">
        <v>15063</v>
      </c>
      <c r="Q1829" s="311"/>
    </row>
    <row r="1830" spans="1:17" s="312" customFormat="1" x14ac:dyDescent="0.3">
      <c r="A1830" s="307">
        <v>1827</v>
      </c>
      <c r="B1830" s="308" t="s">
        <v>5271</v>
      </c>
      <c r="C1830" s="308" t="s">
        <v>2396</v>
      </c>
      <c r="D1830" s="308" t="s">
        <v>1377</v>
      </c>
      <c r="E1830" s="308" t="s">
        <v>14805</v>
      </c>
      <c r="F1830" s="309" t="s">
        <v>6955</v>
      </c>
      <c r="G1830" s="309" t="s">
        <v>6970</v>
      </c>
      <c r="H1830" s="309" t="s">
        <v>6971</v>
      </c>
      <c r="I1830" s="309" t="s">
        <v>5701</v>
      </c>
      <c r="J1830" s="309" t="s">
        <v>15063</v>
      </c>
      <c r="K1830" s="310">
        <v>0.28602</v>
      </c>
      <c r="L1830" s="310">
        <v>0.25950899999999999</v>
      </c>
      <c r="M1830" s="310">
        <f>VLOOKUP(H1830,'Details of Feeder LEvel'!H:N,7,FALSE)</f>
        <v>0</v>
      </c>
      <c r="N1830" s="310">
        <f t="shared" si="28"/>
        <v>9.2689322425005276</v>
      </c>
      <c r="O1830" s="310">
        <v>9.2689322425005276</v>
      </c>
      <c r="P1830" s="309" t="s">
        <v>15063</v>
      </c>
      <c r="Q1830" s="311"/>
    </row>
    <row r="1831" spans="1:17" s="312" customFormat="1" x14ac:dyDescent="0.3">
      <c r="A1831" s="307">
        <v>1828</v>
      </c>
      <c r="B1831" s="308" t="s">
        <v>5271</v>
      </c>
      <c r="C1831" s="308" t="s">
        <v>2396</v>
      </c>
      <c r="D1831" s="308" t="s">
        <v>1377</v>
      </c>
      <c r="E1831" s="308" t="s">
        <v>14805</v>
      </c>
      <c r="F1831" s="309" t="s">
        <v>6955</v>
      </c>
      <c r="G1831" s="309" t="s">
        <v>6972</v>
      </c>
      <c r="H1831" s="309" t="s">
        <v>6973</v>
      </c>
      <c r="I1831" s="309" t="s">
        <v>5701</v>
      </c>
      <c r="J1831" s="309" t="s">
        <v>15063</v>
      </c>
      <c r="K1831" s="310">
        <v>0.434</v>
      </c>
      <c r="L1831" s="310">
        <v>0.38889499999999999</v>
      </c>
      <c r="M1831" s="310">
        <f>VLOOKUP(H1831,'Details of Feeder LEvel'!H:N,7,FALSE)</f>
        <v>0</v>
      </c>
      <c r="N1831" s="310">
        <f t="shared" si="28"/>
        <v>10.392857142857144</v>
      </c>
      <c r="O1831" s="310">
        <v>10.39285714285716</v>
      </c>
      <c r="P1831" s="309" t="s">
        <v>15063</v>
      </c>
      <c r="Q1831" s="311"/>
    </row>
    <row r="1832" spans="1:17" s="312" customFormat="1" x14ac:dyDescent="0.3">
      <c r="A1832" s="307">
        <v>1829</v>
      </c>
      <c r="B1832" s="308" t="s">
        <v>5271</v>
      </c>
      <c r="C1832" s="308" t="s">
        <v>2396</v>
      </c>
      <c r="D1832" s="308" t="s">
        <v>1377</v>
      </c>
      <c r="E1832" s="308" t="s">
        <v>14805</v>
      </c>
      <c r="F1832" s="309" t="s">
        <v>6955</v>
      </c>
      <c r="G1832" s="309" t="s">
        <v>6974</v>
      </c>
      <c r="H1832" s="309" t="s">
        <v>6975</v>
      </c>
      <c r="I1832" s="309" t="s">
        <v>5701</v>
      </c>
      <c r="J1832" s="309" t="s">
        <v>15063</v>
      </c>
      <c r="K1832" s="310">
        <v>0.17514000000000002</v>
      </c>
      <c r="L1832" s="310">
        <v>0.15726000000000001</v>
      </c>
      <c r="M1832" s="310">
        <f>VLOOKUP(H1832,'Details of Feeder LEvel'!H:N,7,FALSE)</f>
        <v>0</v>
      </c>
      <c r="N1832" s="310">
        <f t="shared" si="28"/>
        <v>10.208975676601579</v>
      </c>
      <c r="O1832" s="310">
        <v>10.208975676601584</v>
      </c>
      <c r="P1832" s="309" t="s">
        <v>15063</v>
      </c>
      <c r="Q1832" s="311"/>
    </row>
    <row r="1833" spans="1:17" s="312" customFormat="1" x14ac:dyDescent="0.3">
      <c r="A1833" s="307">
        <v>1830</v>
      </c>
      <c r="B1833" s="308" t="s">
        <v>5271</v>
      </c>
      <c r="C1833" s="308" t="s">
        <v>2396</v>
      </c>
      <c r="D1833" s="308" t="s">
        <v>1377</v>
      </c>
      <c r="E1833" s="308" t="s">
        <v>14805</v>
      </c>
      <c r="F1833" s="309" t="s">
        <v>6955</v>
      </c>
      <c r="G1833" s="309" t="s">
        <v>6976</v>
      </c>
      <c r="H1833" s="309" t="s">
        <v>6977</v>
      </c>
      <c r="I1833" s="309" t="s">
        <v>5706</v>
      </c>
      <c r="J1833" s="309" t="s">
        <v>15063</v>
      </c>
      <c r="K1833" s="310">
        <v>0.68593999999999999</v>
      </c>
      <c r="L1833" s="310">
        <v>0.63652629999999999</v>
      </c>
      <c r="M1833" s="310">
        <f>VLOOKUP(H1833,'Details of Feeder LEvel'!H:N,7,FALSE)</f>
        <v>0</v>
      </c>
      <c r="N1833" s="310">
        <f t="shared" si="28"/>
        <v>7.203793334693998</v>
      </c>
      <c r="O1833" s="310">
        <v>23.248697073870449</v>
      </c>
      <c r="P1833" s="309" t="s">
        <v>15063</v>
      </c>
      <c r="Q1833" s="311"/>
    </row>
    <row r="1834" spans="1:17" s="312" customFormat="1" x14ac:dyDescent="0.3">
      <c r="A1834" s="307">
        <v>1831</v>
      </c>
      <c r="B1834" s="308" t="s">
        <v>5271</v>
      </c>
      <c r="C1834" s="308" t="s">
        <v>2396</v>
      </c>
      <c r="D1834" s="308" t="s">
        <v>1377</v>
      </c>
      <c r="E1834" s="308" t="s">
        <v>14805</v>
      </c>
      <c r="F1834" s="309" t="s">
        <v>6978</v>
      </c>
      <c r="G1834" s="309" t="s">
        <v>6979</v>
      </c>
      <c r="H1834" s="309" t="s">
        <v>6980</v>
      </c>
      <c r="I1834" s="309" t="s">
        <v>5701</v>
      </c>
      <c r="J1834" s="309" t="s">
        <v>15063</v>
      </c>
      <c r="K1834" s="310">
        <v>0.12162000000000001</v>
      </c>
      <c r="L1834" s="310">
        <v>0.10990599999999999</v>
      </c>
      <c r="M1834" s="310">
        <f>VLOOKUP(H1834,'Details of Feeder LEvel'!H:N,7,FALSE)</f>
        <v>0</v>
      </c>
      <c r="N1834" s="310">
        <f t="shared" si="28"/>
        <v>9.6316395329715636</v>
      </c>
      <c r="O1834" s="310">
        <v>9.6316395329715689</v>
      </c>
      <c r="P1834" s="309" t="s">
        <v>15063</v>
      </c>
      <c r="Q1834" s="311"/>
    </row>
    <row r="1835" spans="1:17" s="312" customFormat="1" x14ac:dyDescent="0.3">
      <c r="A1835" s="307">
        <v>1832</v>
      </c>
      <c r="B1835" s="308" t="s">
        <v>5271</v>
      </c>
      <c r="C1835" s="308" t="s">
        <v>2396</v>
      </c>
      <c r="D1835" s="308" t="s">
        <v>1377</v>
      </c>
      <c r="E1835" s="308" t="s">
        <v>14805</v>
      </c>
      <c r="F1835" s="309" t="s">
        <v>6978</v>
      </c>
      <c r="G1835" s="309" t="s">
        <v>6981</v>
      </c>
      <c r="H1835" s="309" t="s">
        <v>6982</v>
      </c>
      <c r="I1835" s="309" t="s">
        <v>5701</v>
      </c>
      <c r="J1835" s="309" t="s">
        <v>15063</v>
      </c>
      <c r="K1835" s="310">
        <v>0.40083999999999997</v>
      </c>
      <c r="L1835" s="310">
        <v>0.3595235</v>
      </c>
      <c r="M1835" s="310">
        <f>VLOOKUP(H1835,'Details of Feeder LEvel'!H:N,7,FALSE)</f>
        <v>0</v>
      </c>
      <c r="N1835" s="310">
        <f t="shared" si="28"/>
        <v>10.307479293483679</v>
      </c>
      <c r="O1835" s="310">
        <v>10.307479293483679</v>
      </c>
      <c r="P1835" s="309" t="s">
        <v>15063</v>
      </c>
      <c r="Q1835" s="311"/>
    </row>
    <row r="1836" spans="1:17" s="312" customFormat="1" x14ac:dyDescent="0.3">
      <c r="A1836" s="307">
        <v>1833</v>
      </c>
      <c r="B1836" s="308" t="s">
        <v>5271</v>
      </c>
      <c r="C1836" s="308" t="s">
        <v>2396</v>
      </c>
      <c r="D1836" s="308" t="s">
        <v>1377</v>
      </c>
      <c r="E1836" s="308" t="s">
        <v>14805</v>
      </c>
      <c r="F1836" s="309" t="s">
        <v>6978</v>
      </c>
      <c r="G1836" s="309" t="s">
        <v>6983</v>
      </c>
      <c r="H1836" s="309" t="s">
        <v>6984</v>
      </c>
      <c r="I1836" s="309" t="s">
        <v>5701</v>
      </c>
      <c r="J1836" s="309" t="s">
        <v>15063</v>
      </c>
      <c r="K1836" s="310">
        <v>0.23330000000000001</v>
      </c>
      <c r="L1836" s="310">
        <v>0.21048829999999999</v>
      </c>
      <c r="M1836" s="310">
        <f>VLOOKUP(H1836,'Details of Feeder LEvel'!H:N,7,FALSE)</f>
        <v>0</v>
      </c>
      <c r="N1836" s="310">
        <f t="shared" si="28"/>
        <v>9.7778396913844912</v>
      </c>
      <c r="O1836" s="310">
        <v>9.7778396913845036</v>
      </c>
      <c r="P1836" s="309" t="s">
        <v>15063</v>
      </c>
      <c r="Q1836" s="311"/>
    </row>
    <row r="1837" spans="1:17" s="312" customFormat="1" x14ac:dyDescent="0.3">
      <c r="A1837" s="307">
        <v>1834</v>
      </c>
      <c r="B1837" s="308" t="s">
        <v>5271</v>
      </c>
      <c r="C1837" s="308" t="s">
        <v>2396</v>
      </c>
      <c r="D1837" s="308" t="s">
        <v>1377</v>
      </c>
      <c r="E1837" s="308" t="s">
        <v>14805</v>
      </c>
      <c r="F1837" s="309" t="s">
        <v>6978</v>
      </c>
      <c r="G1837" s="309" t="s">
        <v>6985</v>
      </c>
      <c r="H1837" s="309" t="s">
        <v>6986</v>
      </c>
      <c r="I1837" s="309" t="s">
        <v>5701</v>
      </c>
      <c r="J1837" s="309" t="s">
        <v>15063</v>
      </c>
      <c r="K1837" s="310">
        <v>0.31479999999999997</v>
      </c>
      <c r="L1837" s="310">
        <v>0.28314400000000001</v>
      </c>
      <c r="M1837" s="310">
        <f>VLOOKUP(H1837,'Details of Feeder LEvel'!H:N,7,FALSE)</f>
        <v>0</v>
      </c>
      <c r="N1837" s="310">
        <f t="shared" si="28"/>
        <v>10.055908513341794</v>
      </c>
      <c r="O1837" s="310">
        <v>10.055908513341782</v>
      </c>
      <c r="P1837" s="309" t="s">
        <v>15063</v>
      </c>
      <c r="Q1837" s="311"/>
    </row>
    <row r="1838" spans="1:17" s="312" customFormat="1" x14ac:dyDescent="0.3">
      <c r="A1838" s="307">
        <v>1835</v>
      </c>
      <c r="B1838" s="308" t="s">
        <v>5271</v>
      </c>
      <c r="C1838" s="308" t="s">
        <v>2396</v>
      </c>
      <c r="D1838" s="308" t="s">
        <v>1377</v>
      </c>
      <c r="E1838" s="308" t="s">
        <v>14805</v>
      </c>
      <c r="F1838" s="309" t="s">
        <v>6978</v>
      </c>
      <c r="G1838" s="309" t="s">
        <v>6987</v>
      </c>
      <c r="H1838" s="309" t="s">
        <v>6988</v>
      </c>
      <c r="I1838" s="309" t="s">
        <v>5706</v>
      </c>
      <c r="J1838" s="309" t="s">
        <v>15063</v>
      </c>
      <c r="K1838" s="310">
        <v>0.27839999999999998</v>
      </c>
      <c r="L1838" s="310">
        <v>0.24786400000000003</v>
      </c>
      <c r="M1838" s="310">
        <f>VLOOKUP(H1838,'Details of Feeder LEvel'!H:N,7,FALSE)</f>
        <v>0</v>
      </c>
      <c r="N1838" s="310">
        <f t="shared" si="28"/>
        <v>10.968390804597684</v>
      </c>
      <c r="O1838" s="310">
        <v>30.369686517887896</v>
      </c>
      <c r="P1838" s="309" t="s">
        <v>15063</v>
      </c>
      <c r="Q1838" s="311"/>
    </row>
    <row r="1839" spans="1:17" s="312" customFormat="1" x14ac:dyDescent="0.3">
      <c r="A1839" s="307">
        <v>1836</v>
      </c>
      <c r="B1839" s="308" t="s">
        <v>5271</v>
      </c>
      <c r="C1839" s="308" t="s">
        <v>2396</v>
      </c>
      <c r="D1839" s="308" t="s">
        <v>1377</v>
      </c>
      <c r="E1839" s="308" t="s">
        <v>14805</v>
      </c>
      <c r="F1839" s="309" t="s">
        <v>6978</v>
      </c>
      <c r="G1839" s="309" t="s">
        <v>6989</v>
      </c>
      <c r="H1839" s="309" t="s">
        <v>6990</v>
      </c>
      <c r="I1839" s="309" t="s">
        <v>5706</v>
      </c>
      <c r="J1839" s="309" t="s">
        <v>15063</v>
      </c>
      <c r="K1839" s="310">
        <v>0.16549999999999998</v>
      </c>
      <c r="L1839" s="310">
        <v>0.14712419999999998</v>
      </c>
      <c r="M1839" s="310">
        <f>VLOOKUP(H1839,'Details of Feeder LEvel'!H:N,7,FALSE)</f>
        <v>0</v>
      </c>
      <c r="N1839" s="310">
        <f t="shared" si="28"/>
        <v>11.103202416918428</v>
      </c>
      <c r="O1839" s="310">
        <v>11.103202416918434</v>
      </c>
      <c r="P1839" s="309" t="s">
        <v>15063</v>
      </c>
      <c r="Q1839" s="311"/>
    </row>
    <row r="1840" spans="1:17" s="312" customFormat="1" x14ac:dyDescent="0.3">
      <c r="A1840" s="307">
        <v>1837</v>
      </c>
      <c r="B1840" s="308" t="s">
        <v>5271</v>
      </c>
      <c r="C1840" s="308" t="s">
        <v>2396</v>
      </c>
      <c r="D1840" s="308" t="s">
        <v>1377</v>
      </c>
      <c r="E1840" s="308" t="s">
        <v>14805</v>
      </c>
      <c r="F1840" s="309" t="s">
        <v>6978</v>
      </c>
      <c r="G1840" s="309" t="s">
        <v>6991</v>
      </c>
      <c r="H1840" s="309" t="s">
        <v>6992</v>
      </c>
      <c r="I1840" s="309" t="s">
        <v>5706</v>
      </c>
      <c r="J1840" s="309" t="s">
        <v>15063</v>
      </c>
      <c r="K1840" s="310">
        <v>0.1951</v>
      </c>
      <c r="L1840" s="310">
        <v>0.173815</v>
      </c>
      <c r="M1840" s="310">
        <f>VLOOKUP(H1840,'Details of Feeder LEvel'!H:N,7,FALSE)</f>
        <v>0</v>
      </c>
      <c r="N1840" s="310">
        <f t="shared" si="28"/>
        <v>10.909789851358278</v>
      </c>
      <c r="O1840" s="310">
        <v>10.909789851358276</v>
      </c>
      <c r="P1840" s="309" t="s">
        <v>15063</v>
      </c>
      <c r="Q1840" s="311"/>
    </row>
    <row r="1841" spans="1:17" s="312" customFormat="1" x14ac:dyDescent="0.3">
      <c r="A1841" s="307">
        <v>1838</v>
      </c>
      <c r="B1841" s="308" t="s">
        <v>5271</v>
      </c>
      <c r="C1841" s="308" t="s">
        <v>2396</v>
      </c>
      <c r="D1841" s="308" t="s">
        <v>1377</v>
      </c>
      <c r="E1841" s="308" t="s">
        <v>14805</v>
      </c>
      <c r="F1841" s="309" t="s">
        <v>6978</v>
      </c>
      <c r="G1841" s="309" t="s">
        <v>6993</v>
      </c>
      <c r="H1841" s="309" t="s">
        <v>6994</v>
      </c>
      <c r="I1841" s="309" t="s">
        <v>5706</v>
      </c>
      <c r="J1841" s="309" t="s">
        <v>15063</v>
      </c>
      <c r="K1841" s="310">
        <v>0.2082</v>
      </c>
      <c r="L1841" s="310">
        <v>0.18795600000000001</v>
      </c>
      <c r="M1841" s="310">
        <f>VLOOKUP(H1841,'Details of Feeder LEvel'!H:N,7,FALSE)</f>
        <v>0</v>
      </c>
      <c r="N1841" s="310">
        <f t="shared" si="28"/>
        <v>9.7233429394812614</v>
      </c>
      <c r="O1841" s="310">
        <v>30.563601080137381</v>
      </c>
      <c r="P1841" s="309" t="s">
        <v>15063</v>
      </c>
      <c r="Q1841" s="311"/>
    </row>
    <row r="1842" spans="1:17" s="312" customFormat="1" x14ac:dyDescent="0.3">
      <c r="A1842" s="307">
        <v>1839</v>
      </c>
      <c r="B1842" s="308" t="s">
        <v>5271</v>
      </c>
      <c r="C1842" s="308" t="s">
        <v>2396</v>
      </c>
      <c r="D1842" s="308" t="s">
        <v>1377</v>
      </c>
      <c r="E1842" s="308" t="s">
        <v>14805</v>
      </c>
      <c r="F1842" s="309" t="s">
        <v>6978</v>
      </c>
      <c r="G1842" s="309" t="s">
        <v>6995</v>
      </c>
      <c r="H1842" s="309" t="s">
        <v>6996</v>
      </c>
      <c r="I1842" s="309" t="s">
        <v>5701</v>
      </c>
      <c r="J1842" s="309" t="s">
        <v>15063</v>
      </c>
      <c r="K1842" s="310">
        <v>0.43140000000000001</v>
      </c>
      <c r="L1842" s="310">
        <v>0.387129</v>
      </c>
      <c r="M1842" s="310">
        <f>VLOOKUP(H1842,'Details of Feeder LEvel'!H:N,7,FALSE)</f>
        <v>0</v>
      </c>
      <c r="N1842" s="310">
        <f t="shared" si="28"/>
        <v>10.262169680111267</v>
      </c>
      <c r="O1842" s="310">
        <v>10.262169680111278</v>
      </c>
      <c r="P1842" s="309" t="s">
        <v>15063</v>
      </c>
      <c r="Q1842" s="311"/>
    </row>
    <row r="1843" spans="1:17" s="312" customFormat="1" x14ac:dyDescent="0.3">
      <c r="A1843" s="307">
        <v>1840</v>
      </c>
      <c r="B1843" s="308" t="s">
        <v>5271</v>
      </c>
      <c r="C1843" s="308" t="s">
        <v>2396</v>
      </c>
      <c r="D1843" s="308" t="s">
        <v>1377</v>
      </c>
      <c r="E1843" s="308" t="s">
        <v>14805</v>
      </c>
      <c r="F1843" s="309" t="s">
        <v>6978</v>
      </c>
      <c r="G1843" s="309" t="s">
        <v>6997</v>
      </c>
      <c r="H1843" s="309" t="s">
        <v>6998</v>
      </c>
      <c r="I1843" s="309" t="s">
        <v>5701</v>
      </c>
      <c r="J1843" s="309" t="s">
        <v>15063</v>
      </c>
      <c r="K1843" s="310">
        <v>0.27479999999999999</v>
      </c>
      <c r="L1843" s="310">
        <v>0.24793099999999998</v>
      </c>
      <c r="M1843" s="310">
        <f>VLOOKUP(H1843,'Details of Feeder LEvel'!H:N,7,FALSE)</f>
        <v>0</v>
      </c>
      <c r="N1843" s="310">
        <f t="shared" si="28"/>
        <v>9.7776564774381391</v>
      </c>
      <c r="O1843" s="310">
        <v>9.7776564774381232</v>
      </c>
      <c r="P1843" s="309" t="s">
        <v>15063</v>
      </c>
      <c r="Q1843" s="311"/>
    </row>
    <row r="1844" spans="1:17" s="312" customFormat="1" x14ac:dyDescent="0.3">
      <c r="A1844" s="307">
        <v>1841</v>
      </c>
      <c r="B1844" s="308" t="s">
        <v>5271</v>
      </c>
      <c r="C1844" s="308" t="s">
        <v>2396</v>
      </c>
      <c r="D1844" s="308" t="s">
        <v>1377</v>
      </c>
      <c r="E1844" s="308" t="s">
        <v>14805</v>
      </c>
      <c r="F1844" s="309" t="s">
        <v>6999</v>
      </c>
      <c r="G1844" s="309" t="e">
        <v>#N/A</v>
      </c>
      <c r="H1844" s="309" t="s">
        <v>7000</v>
      </c>
      <c r="I1844" s="309" t="e">
        <v>#N/A</v>
      </c>
      <c r="J1844" s="309" t="s">
        <v>15063</v>
      </c>
      <c r="K1844" s="310">
        <v>2.232E-2</v>
      </c>
      <c r="L1844" s="310">
        <v>2.232E-2</v>
      </c>
      <c r="M1844" s="310">
        <f>VLOOKUP(H1844,'Details of Feeder LEvel'!H:N,7,FALSE)</f>
        <v>0</v>
      </c>
      <c r="N1844" s="310">
        <f t="shared" si="28"/>
        <v>0</v>
      </c>
      <c r="O1844" s="310">
        <v>0</v>
      </c>
      <c r="P1844" s="309" t="s">
        <v>15063</v>
      </c>
      <c r="Q1844" s="311"/>
    </row>
    <row r="1845" spans="1:17" s="312" customFormat="1" x14ac:dyDescent="0.3">
      <c r="A1845" s="307">
        <v>1842</v>
      </c>
      <c r="B1845" s="308" t="s">
        <v>5271</v>
      </c>
      <c r="C1845" s="308" t="s">
        <v>2396</v>
      </c>
      <c r="D1845" s="308" t="s">
        <v>1377</v>
      </c>
      <c r="E1845" s="308" t="s">
        <v>14805</v>
      </c>
      <c r="F1845" s="309" t="s">
        <v>6999</v>
      </c>
      <c r="G1845" s="309" t="s">
        <v>7001</v>
      </c>
      <c r="H1845" s="309" t="s">
        <v>7002</v>
      </c>
      <c r="I1845" s="309" t="s">
        <v>5701</v>
      </c>
      <c r="J1845" s="309" t="s">
        <v>15063</v>
      </c>
      <c r="K1845" s="310">
        <v>0.40866000000000002</v>
      </c>
      <c r="L1845" s="310">
        <v>0.369508</v>
      </c>
      <c r="M1845" s="310">
        <f>VLOOKUP(H1845,'Details of Feeder LEvel'!H:N,7,FALSE)</f>
        <v>0</v>
      </c>
      <c r="N1845" s="310">
        <f t="shared" si="28"/>
        <v>9.5805804336122993</v>
      </c>
      <c r="O1845" s="310">
        <v>9.5805804336123064</v>
      </c>
      <c r="P1845" s="309" t="s">
        <v>15063</v>
      </c>
      <c r="Q1845" s="311"/>
    </row>
    <row r="1846" spans="1:17" s="312" customFormat="1" x14ac:dyDescent="0.3">
      <c r="A1846" s="307">
        <v>1843</v>
      </c>
      <c r="B1846" s="308" t="s">
        <v>5271</v>
      </c>
      <c r="C1846" s="308" t="s">
        <v>2396</v>
      </c>
      <c r="D1846" s="308" t="s">
        <v>1377</v>
      </c>
      <c r="E1846" s="308" t="s">
        <v>14805</v>
      </c>
      <c r="F1846" s="309" t="s">
        <v>6999</v>
      </c>
      <c r="G1846" s="309" t="s">
        <v>7003</v>
      </c>
      <c r="H1846" s="309" t="s">
        <v>7004</v>
      </c>
      <c r="I1846" s="309" t="s">
        <v>5701</v>
      </c>
      <c r="J1846" s="309" t="s">
        <v>15063</v>
      </c>
      <c r="K1846" s="310">
        <v>0.81559999999999999</v>
      </c>
      <c r="L1846" s="310">
        <v>0.73553700000000011</v>
      </c>
      <c r="M1846" s="310">
        <f>VLOOKUP(H1846,'Details of Feeder LEvel'!H:N,7,FALSE)</f>
        <v>0</v>
      </c>
      <c r="N1846" s="310">
        <f t="shared" si="28"/>
        <v>9.8164541441883131</v>
      </c>
      <c r="O1846" s="310">
        <v>9.8164541441883237</v>
      </c>
      <c r="P1846" s="309" t="s">
        <v>15063</v>
      </c>
      <c r="Q1846" s="311"/>
    </row>
    <row r="1847" spans="1:17" s="312" customFormat="1" x14ac:dyDescent="0.3">
      <c r="A1847" s="307">
        <v>1844</v>
      </c>
      <c r="B1847" s="308" t="s">
        <v>5271</v>
      </c>
      <c r="C1847" s="308" t="s">
        <v>2396</v>
      </c>
      <c r="D1847" s="308" t="s">
        <v>1377</v>
      </c>
      <c r="E1847" s="308" t="s">
        <v>14805</v>
      </c>
      <c r="F1847" s="309" t="s">
        <v>6999</v>
      </c>
      <c r="G1847" s="309" t="s">
        <v>7005</v>
      </c>
      <c r="H1847" s="309" t="s">
        <v>7006</v>
      </c>
      <c r="I1847" s="309" t="s">
        <v>5701</v>
      </c>
      <c r="J1847" s="309" t="s">
        <v>15063</v>
      </c>
      <c r="K1847" s="310">
        <v>0.62972000000000006</v>
      </c>
      <c r="L1847" s="310">
        <v>0.58531</v>
      </c>
      <c r="M1847" s="310">
        <f>VLOOKUP(H1847,'Details of Feeder LEvel'!H:N,7,FALSE)</f>
        <v>0</v>
      </c>
      <c r="N1847" s="310">
        <f t="shared" si="28"/>
        <v>7.0523407228609631</v>
      </c>
      <c r="O1847" s="310">
        <v>11.631893736927045</v>
      </c>
      <c r="P1847" s="309" t="s">
        <v>15063</v>
      </c>
      <c r="Q1847" s="311"/>
    </row>
    <row r="1848" spans="1:17" s="312" customFormat="1" x14ac:dyDescent="0.3">
      <c r="A1848" s="307">
        <v>1845</v>
      </c>
      <c r="B1848" s="308" t="s">
        <v>5271</v>
      </c>
      <c r="C1848" s="308" t="s">
        <v>2396</v>
      </c>
      <c r="D1848" s="308" t="s">
        <v>1377</v>
      </c>
      <c r="E1848" s="308" t="s">
        <v>14805</v>
      </c>
      <c r="F1848" s="309" t="s">
        <v>6999</v>
      </c>
      <c r="G1848" s="309" t="s">
        <v>7007</v>
      </c>
      <c r="H1848" s="309" t="s">
        <v>7008</v>
      </c>
      <c r="I1848" s="309" t="s">
        <v>5701</v>
      </c>
      <c r="J1848" s="309" t="s">
        <v>15063</v>
      </c>
      <c r="K1848" s="310">
        <v>0.46252000000000004</v>
      </c>
      <c r="L1848" s="310">
        <v>0.41561399999999998</v>
      </c>
      <c r="M1848" s="310">
        <f>VLOOKUP(H1848,'Details of Feeder LEvel'!H:N,7,FALSE)</f>
        <v>0</v>
      </c>
      <c r="N1848" s="310">
        <f t="shared" si="28"/>
        <v>10.141399290841489</v>
      </c>
      <c r="O1848" s="310">
        <v>10.141399290841491</v>
      </c>
      <c r="P1848" s="309" t="s">
        <v>15063</v>
      </c>
      <c r="Q1848" s="311"/>
    </row>
    <row r="1849" spans="1:17" s="312" customFormat="1" x14ac:dyDescent="0.3">
      <c r="A1849" s="307">
        <v>1846</v>
      </c>
      <c r="B1849" s="308" t="s">
        <v>5271</v>
      </c>
      <c r="C1849" s="308" t="s">
        <v>2396</v>
      </c>
      <c r="D1849" s="308" t="s">
        <v>1377</v>
      </c>
      <c r="E1849" s="308" t="s">
        <v>14805</v>
      </c>
      <c r="F1849" s="309" t="s">
        <v>6999</v>
      </c>
      <c r="G1849" s="309" t="s">
        <v>7009</v>
      </c>
      <c r="H1849" s="309" t="s">
        <v>7010</v>
      </c>
      <c r="I1849" s="309" t="s">
        <v>5701</v>
      </c>
      <c r="J1849" s="309" t="s">
        <v>15063</v>
      </c>
      <c r="K1849" s="310">
        <v>0.59702000000000011</v>
      </c>
      <c r="L1849" s="310">
        <v>0.53808400000000001</v>
      </c>
      <c r="M1849" s="310">
        <f>VLOOKUP(H1849,'Details of Feeder LEvel'!H:N,7,FALSE)</f>
        <v>0</v>
      </c>
      <c r="N1849" s="310">
        <f t="shared" si="28"/>
        <v>9.871696090583244</v>
      </c>
      <c r="O1849" s="310">
        <v>9.8716960905832494</v>
      </c>
      <c r="P1849" s="309" t="s">
        <v>15063</v>
      </c>
      <c r="Q1849" s="311"/>
    </row>
    <row r="1850" spans="1:17" s="312" customFormat="1" x14ac:dyDescent="0.3">
      <c r="A1850" s="307">
        <v>1847</v>
      </c>
      <c r="B1850" s="308" t="s">
        <v>5271</v>
      </c>
      <c r="C1850" s="308" t="s">
        <v>2396</v>
      </c>
      <c r="D1850" s="308" t="s">
        <v>1377</v>
      </c>
      <c r="E1850" s="308" t="s">
        <v>14805</v>
      </c>
      <c r="F1850" s="309" t="s">
        <v>6999</v>
      </c>
      <c r="G1850" s="309" t="s">
        <v>7011</v>
      </c>
      <c r="H1850" s="309" t="s">
        <v>7012</v>
      </c>
      <c r="I1850" s="309" t="s">
        <v>5706</v>
      </c>
      <c r="J1850" s="309" t="s">
        <v>15063</v>
      </c>
      <c r="K1850" s="310">
        <v>0.56147999999999998</v>
      </c>
      <c r="L1850" s="310">
        <v>0.51211499999999999</v>
      </c>
      <c r="M1850" s="310">
        <f>VLOOKUP(H1850,'Details of Feeder LEvel'!H:N,7,FALSE)</f>
        <v>0</v>
      </c>
      <c r="N1850" s="310">
        <f t="shared" si="28"/>
        <v>8.7919427228040163</v>
      </c>
      <c r="O1850" s="310">
        <v>46.059590613461019</v>
      </c>
      <c r="P1850" s="309" t="s">
        <v>15063</v>
      </c>
      <c r="Q1850" s="311"/>
    </row>
    <row r="1851" spans="1:17" s="312" customFormat="1" x14ac:dyDescent="0.3">
      <c r="A1851" s="307">
        <v>1848</v>
      </c>
      <c r="B1851" s="308" t="s">
        <v>5271</v>
      </c>
      <c r="C1851" s="308" t="s">
        <v>2396</v>
      </c>
      <c r="D1851" s="308" t="s">
        <v>1377</v>
      </c>
      <c r="E1851" s="308" t="s">
        <v>14805</v>
      </c>
      <c r="F1851" s="309" t="s">
        <v>6999</v>
      </c>
      <c r="G1851" s="309" t="s">
        <v>7013</v>
      </c>
      <c r="H1851" s="309" t="s">
        <v>7014</v>
      </c>
      <c r="I1851" s="309" t="s">
        <v>5706</v>
      </c>
      <c r="J1851" s="309" t="s">
        <v>15063</v>
      </c>
      <c r="K1851" s="310">
        <v>0.45942</v>
      </c>
      <c r="L1851" s="310">
        <v>0.40302859999999996</v>
      </c>
      <c r="M1851" s="310">
        <f>VLOOKUP(H1851,'Details of Feeder LEvel'!H:N,7,FALSE)</f>
        <v>0</v>
      </c>
      <c r="N1851" s="310">
        <f t="shared" si="28"/>
        <v>12.274476513865316</v>
      </c>
      <c r="O1851" s="310">
        <v>50.560851274501417</v>
      </c>
      <c r="P1851" s="309" t="s">
        <v>15063</v>
      </c>
      <c r="Q1851" s="311"/>
    </row>
    <row r="1852" spans="1:17" s="312" customFormat="1" x14ac:dyDescent="0.3">
      <c r="A1852" s="307">
        <v>1849</v>
      </c>
      <c r="B1852" s="308" t="s">
        <v>5271</v>
      </c>
      <c r="C1852" s="308" t="s">
        <v>2396</v>
      </c>
      <c r="D1852" s="308" t="s">
        <v>1377</v>
      </c>
      <c r="E1852" s="308" t="s">
        <v>14805</v>
      </c>
      <c r="F1852" s="309" t="s">
        <v>6999</v>
      </c>
      <c r="G1852" s="309" t="s">
        <v>7015</v>
      </c>
      <c r="H1852" s="309" t="s">
        <v>7016</v>
      </c>
      <c r="I1852" s="309" t="s">
        <v>5706</v>
      </c>
      <c r="J1852" s="309" t="s">
        <v>15063</v>
      </c>
      <c r="K1852" s="310">
        <v>0.36639999999999995</v>
      </c>
      <c r="L1852" s="310">
        <v>0.32260299999999997</v>
      </c>
      <c r="M1852" s="310">
        <f>VLOOKUP(H1852,'Details of Feeder LEvel'!H:N,7,FALSE)</f>
        <v>0</v>
      </c>
      <c r="N1852" s="310">
        <f t="shared" si="28"/>
        <v>11.95332969432314</v>
      </c>
      <c r="O1852" s="310">
        <v>27.212586429672779</v>
      </c>
      <c r="P1852" s="309" t="s">
        <v>15063</v>
      </c>
      <c r="Q1852" s="311"/>
    </row>
    <row r="1853" spans="1:17" s="312" customFormat="1" x14ac:dyDescent="0.3">
      <c r="A1853" s="307">
        <v>1850</v>
      </c>
      <c r="B1853" s="308" t="s">
        <v>5271</v>
      </c>
      <c r="C1853" s="308" t="s">
        <v>2396</v>
      </c>
      <c r="D1853" s="308" t="s">
        <v>2396</v>
      </c>
      <c r="E1853" s="308" t="s">
        <v>1679</v>
      </c>
      <c r="F1853" s="309" t="s">
        <v>7017</v>
      </c>
      <c r="G1853" s="309" t="s">
        <v>7018</v>
      </c>
      <c r="H1853" s="309" t="s">
        <v>7019</v>
      </c>
      <c r="I1853" s="309" t="s">
        <v>5701</v>
      </c>
      <c r="J1853" s="309" t="s">
        <v>15063</v>
      </c>
      <c r="K1853" s="310">
        <v>0.33662000000000003</v>
      </c>
      <c r="L1853" s="310">
        <v>0.30352750000000001</v>
      </c>
      <c r="M1853" s="310">
        <f>VLOOKUP(H1853,'Details of Feeder LEvel'!H:N,7,FALSE)</f>
        <v>0</v>
      </c>
      <c r="N1853" s="310">
        <f t="shared" si="28"/>
        <v>9.8308181332065896</v>
      </c>
      <c r="O1853" s="310">
        <v>9.8308181332065985</v>
      </c>
      <c r="P1853" s="309" t="s">
        <v>15063</v>
      </c>
      <c r="Q1853" s="311"/>
    </row>
    <row r="1854" spans="1:17" s="312" customFormat="1" x14ac:dyDescent="0.3">
      <c r="A1854" s="307">
        <v>1851</v>
      </c>
      <c r="B1854" s="308" t="s">
        <v>5271</v>
      </c>
      <c r="C1854" s="308" t="s">
        <v>2396</v>
      </c>
      <c r="D1854" s="308" t="s">
        <v>2396</v>
      </c>
      <c r="E1854" s="308" t="s">
        <v>1679</v>
      </c>
      <c r="F1854" s="309" t="s">
        <v>7017</v>
      </c>
      <c r="G1854" s="309" t="s">
        <v>7020</v>
      </c>
      <c r="H1854" s="309" t="s">
        <v>7021</v>
      </c>
      <c r="I1854" s="309" t="s">
        <v>2414</v>
      </c>
      <c r="J1854" s="309" t="s">
        <v>15063</v>
      </c>
      <c r="K1854" s="310">
        <v>3.3933599999999999</v>
      </c>
      <c r="L1854" s="310">
        <v>3.2841200000000002</v>
      </c>
      <c r="M1854" s="310">
        <f>VLOOKUP(H1854,'Details of Feeder LEvel'!H:N,7,FALSE)</f>
        <v>0</v>
      </c>
      <c r="N1854" s="310">
        <f t="shared" si="28"/>
        <v>3.2192281396609781</v>
      </c>
      <c r="O1854" s="310">
        <v>3.2192281396609901</v>
      </c>
      <c r="P1854" s="309" t="s">
        <v>15063</v>
      </c>
      <c r="Q1854" s="311"/>
    </row>
    <row r="1855" spans="1:17" s="312" customFormat="1" x14ac:dyDescent="0.3">
      <c r="A1855" s="307">
        <v>1852</v>
      </c>
      <c r="B1855" s="308" t="s">
        <v>5271</v>
      </c>
      <c r="C1855" s="308" t="s">
        <v>2396</v>
      </c>
      <c r="D1855" s="308" t="s">
        <v>2396</v>
      </c>
      <c r="E1855" s="308" t="s">
        <v>1679</v>
      </c>
      <c r="F1855" s="309" t="s">
        <v>7017</v>
      </c>
      <c r="G1855" s="309" t="s">
        <v>7022</v>
      </c>
      <c r="H1855" s="309" t="s">
        <v>7023</v>
      </c>
      <c r="I1855" s="309" t="s">
        <v>5701</v>
      </c>
      <c r="J1855" s="309" t="s">
        <v>15063</v>
      </c>
      <c r="K1855" s="310">
        <v>0.62834000000000001</v>
      </c>
      <c r="L1855" s="310">
        <v>0.55883550000000004</v>
      </c>
      <c r="M1855" s="310">
        <f>VLOOKUP(H1855,'Details of Feeder LEvel'!H:N,7,FALSE)</f>
        <v>0</v>
      </c>
      <c r="N1855" s="310">
        <f t="shared" si="28"/>
        <v>11.061606773402929</v>
      </c>
      <c r="O1855" s="310">
        <v>11.061606773402932</v>
      </c>
      <c r="P1855" s="309" t="s">
        <v>15063</v>
      </c>
      <c r="Q1855" s="311"/>
    </row>
    <row r="1856" spans="1:17" s="312" customFormat="1" x14ac:dyDescent="0.3">
      <c r="A1856" s="307">
        <v>1853</v>
      </c>
      <c r="B1856" s="308" t="s">
        <v>5271</v>
      </c>
      <c r="C1856" s="308" t="s">
        <v>2396</v>
      </c>
      <c r="D1856" s="308" t="s">
        <v>2396</v>
      </c>
      <c r="E1856" s="308" t="s">
        <v>1679</v>
      </c>
      <c r="F1856" s="309" t="s">
        <v>7017</v>
      </c>
      <c r="G1856" s="309" t="s">
        <v>7026</v>
      </c>
      <c r="H1856" s="309" t="s">
        <v>7027</v>
      </c>
      <c r="I1856" s="309" t="s">
        <v>5701</v>
      </c>
      <c r="J1856" s="309" t="s">
        <v>15063</v>
      </c>
      <c r="K1856" s="310">
        <v>0.37012</v>
      </c>
      <c r="L1856" s="310">
        <v>0.33340599999999998</v>
      </c>
      <c r="M1856" s="310">
        <f>VLOOKUP(H1856,'Details of Feeder LEvel'!H:N,7,FALSE)</f>
        <v>0</v>
      </c>
      <c r="N1856" s="310">
        <f t="shared" si="28"/>
        <v>9.9194855722468454</v>
      </c>
      <c r="O1856" s="310">
        <v>9.9194855722468454</v>
      </c>
      <c r="P1856" s="309" t="s">
        <v>15063</v>
      </c>
      <c r="Q1856" s="311"/>
    </row>
    <row r="1857" spans="1:17" s="312" customFormat="1" x14ac:dyDescent="0.3">
      <c r="A1857" s="307">
        <v>1854</v>
      </c>
      <c r="B1857" s="308" t="s">
        <v>5271</v>
      </c>
      <c r="C1857" s="308" t="s">
        <v>2396</v>
      </c>
      <c r="D1857" s="308" t="s">
        <v>2396</v>
      </c>
      <c r="E1857" s="308" t="s">
        <v>1679</v>
      </c>
      <c r="F1857" s="309" t="s">
        <v>7017</v>
      </c>
      <c r="G1857" s="309" t="s">
        <v>7028</v>
      </c>
      <c r="H1857" s="309" t="s">
        <v>7029</v>
      </c>
      <c r="I1857" s="309" t="s">
        <v>5701</v>
      </c>
      <c r="J1857" s="309" t="s">
        <v>15063</v>
      </c>
      <c r="K1857" s="310">
        <v>0.22077999999999998</v>
      </c>
      <c r="L1857" s="310">
        <v>0.19572450000000002</v>
      </c>
      <c r="M1857" s="310">
        <f>VLOOKUP(H1857,'Details of Feeder LEvel'!H:N,7,FALSE)</f>
        <v>0</v>
      </c>
      <c r="N1857" s="310">
        <f t="shared" si="28"/>
        <v>11.348627593079064</v>
      </c>
      <c r="O1857" s="310">
        <v>11.348627593079053</v>
      </c>
      <c r="P1857" s="309" t="s">
        <v>15063</v>
      </c>
      <c r="Q1857" s="311"/>
    </row>
    <row r="1858" spans="1:17" s="312" customFormat="1" x14ac:dyDescent="0.3">
      <c r="A1858" s="307">
        <v>1855</v>
      </c>
      <c r="B1858" s="308" t="s">
        <v>5271</v>
      </c>
      <c r="C1858" s="308" t="s">
        <v>2396</v>
      </c>
      <c r="D1858" s="308" t="s">
        <v>2396</v>
      </c>
      <c r="E1858" s="308" t="s">
        <v>1679</v>
      </c>
      <c r="F1858" s="309" t="s">
        <v>7017</v>
      </c>
      <c r="G1858" s="309" t="s">
        <v>7030</v>
      </c>
      <c r="H1858" s="309" t="s">
        <v>7031</v>
      </c>
      <c r="I1858" s="309" t="s">
        <v>5701</v>
      </c>
      <c r="J1858" s="309" t="s">
        <v>15063</v>
      </c>
      <c r="K1858" s="310">
        <v>0.28076000000000001</v>
      </c>
      <c r="L1858" s="310">
        <v>0.25288100000000002</v>
      </c>
      <c r="M1858" s="310">
        <f>VLOOKUP(H1858,'Details of Feeder LEvel'!H:N,7,FALSE)</f>
        <v>0</v>
      </c>
      <c r="N1858" s="310">
        <f t="shared" si="28"/>
        <v>9.9298333095882558</v>
      </c>
      <c r="O1858" s="310">
        <v>9.9298333095882434</v>
      </c>
      <c r="P1858" s="309" t="s">
        <v>15063</v>
      </c>
      <c r="Q1858" s="311"/>
    </row>
    <row r="1859" spans="1:17" s="312" customFormat="1" x14ac:dyDescent="0.3">
      <c r="A1859" s="307">
        <v>1856</v>
      </c>
      <c r="B1859" s="308" t="s">
        <v>5271</v>
      </c>
      <c r="C1859" s="308" t="s">
        <v>2396</v>
      </c>
      <c r="D1859" s="308" t="s">
        <v>2396</v>
      </c>
      <c r="E1859" s="308" t="s">
        <v>1679</v>
      </c>
      <c r="F1859" s="309" t="s">
        <v>7017</v>
      </c>
      <c r="G1859" s="309" t="s">
        <v>7032</v>
      </c>
      <c r="H1859" s="309" t="s">
        <v>7033</v>
      </c>
      <c r="I1859" s="309" t="s">
        <v>5701</v>
      </c>
      <c r="J1859" s="309" t="s">
        <v>15063</v>
      </c>
      <c r="K1859" s="310">
        <v>0.35718</v>
      </c>
      <c r="L1859" s="310">
        <v>0.31984500000000005</v>
      </c>
      <c r="M1859" s="310">
        <f>VLOOKUP(H1859,'Details of Feeder LEvel'!H:N,7,FALSE)</f>
        <v>0</v>
      </c>
      <c r="N1859" s="310">
        <f t="shared" si="28"/>
        <v>10.45271291785653</v>
      </c>
      <c r="O1859" s="310">
        <v>10.452712917856532</v>
      </c>
      <c r="P1859" s="309" t="s">
        <v>15063</v>
      </c>
      <c r="Q1859" s="311"/>
    </row>
    <row r="1860" spans="1:17" s="312" customFormat="1" x14ac:dyDescent="0.3">
      <c r="A1860" s="307">
        <v>1857</v>
      </c>
      <c r="B1860" s="308" t="s">
        <v>5271</v>
      </c>
      <c r="C1860" s="308" t="s">
        <v>2396</v>
      </c>
      <c r="D1860" s="308" t="s">
        <v>2396</v>
      </c>
      <c r="E1860" s="308" t="s">
        <v>1679</v>
      </c>
      <c r="F1860" s="309" t="s">
        <v>7017</v>
      </c>
      <c r="G1860" s="309" t="s">
        <v>7034</v>
      </c>
      <c r="H1860" s="309" t="s">
        <v>7035</v>
      </c>
      <c r="I1860" s="309" t="s">
        <v>3759</v>
      </c>
      <c r="J1860" s="309" t="s">
        <v>15063</v>
      </c>
      <c r="K1860" s="310">
        <v>0.40616000000000002</v>
      </c>
      <c r="L1860" s="310">
        <v>0.38979999999999998</v>
      </c>
      <c r="M1860" s="310">
        <f>VLOOKUP(H1860,'Details of Feeder LEvel'!H:N,7,FALSE)</f>
        <v>0</v>
      </c>
      <c r="N1860" s="310">
        <f t="shared" ref="N1860:N1923" si="29">(K1860-L1860)/K1860*100</f>
        <v>4.0279692731928405</v>
      </c>
      <c r="O1860" s="310">
        <v>77.295402952105022</v>
      </c>
      <c r="P1860" s="309" t="s">
        <v>15063</v>
      </c>
      <c r="Q1860" s="311"/>
    </row>
    <row r="1861" spans="1:17" s="312" customFormat="1" x14ac:dyDescent="0.3">
      <c r="A1861" s="307">
        <v>1858</v>
      </c>
      <c r="B1861" s="308" t="s">
        <v>5271</v>
      </c>
      <c r="C1861" s="308" t="s">
        <v>2396</v>
      </c>
      <c r="D1861" s="308" t="s">
        <v>2396</v>
      </c>
      <c r="E1861" s="308" t="s">
        <v>1679</v>
      </c>
      <c r="F1861" s="309" t="s">
        <v>7017</v>
      </c>
      <c r="G1861" s="309" t="s">
        <v>7036</v>
      </c>
      <c r="H1861" s="309" t="s">
        <v>7037</v>
      </c>
      <c r="I1861" s="309" t="s">
        <v>5706</v>
      </c>
      <c r="J1861" s="309" t="s">
        <v>15063</v>
      </c>
      <c r="K1861" s="310">
        <v>1.9863</v>
      </c>
      <c r="L1861" s="310">
        <v>1.7769528000000001</v>
      </c>
      <c r="M1861" s="310">
        <f>VLOOKUP(H1861,'Details of Feeder LEvel'!H:N,7,FALSE)</f>
        <v>0</v>
      </c>
      <c r="N1861" s="310">
        <f t="shared" si="29"/>
        <v>10.539555958314446</v>
      </c>
      <c r="O1861" s="310">
        <v>14.180202332039659</v>
      </c>
      <c r="P1861" s="309" t="s">
        <v>15063</v>
      </c>
      <c r="Q1861" s="311"/>
    </row>
    <row r="1862" spans="1:17" s="312" customFormat="1" x14ac:dyDescent="0.3">
      <c r="A1862" s="307">
        <v>1859</v>
      </c>
      <c r="B1862" s="308" t="s">
        <v>5271</v>
      </c>
      <c r="C1862" s="308" t="s">
        <v>2396</v>
      </c>
      <c r="D1862" s="308" t="s">
        <v>2396</v>
      </c>
      <c r="E1862" s="308" t="s">
        <v>1679</v>
      </c>
      <c r="F1862" s="309" t="s">
        <v>7017</v>
      </c>
      <c r="G1862" s="309" t="s">
        <v>7038</v>
      </c>
      <c r="H1862" s="309" t="s">
        <v>7039</v>
      </c>
      <c r="I1862" s="309" t="s">
        <v>5706</v>
      </c>
      <c r="J1862" s="309" t="s">
        <v>15063</v>
      </c>
      <c r="K1862" s="310">
        <v>0.89959999999999996</v>
      </c>
      <c r="L1862" s="310">
        <v>0.77913790000000005</v>
      </c>
      <c r="M1862" s="310">
        <f>VLOOKUP(H1862,'Details of Feeder LEvel'!H:N,7,FALSE)</f>
        <v>0</v>
      </c>
      <c r="N1862" s="310">
        <f t="shared" si="29"/>
        <v>13.390629168519332</v>
      </c>
      <c r="O1862" s="310">
        <v>13.390629168519318</v>
      </c>
      <c r="P1862" s="309" t="s">
        <v>15063</v>
      </c>
      <c r="Q1862" s="311"/>
    </row>
    <row r="1863" spans="1:17" s="312" customFormat="1" x14ac:dyDescent="0.3">
      <c r="A1863" s="307">
        <v>1860</v>
      </c>
      <c r="B1863" s="308" t="s">
        <v>5271</v>
      </c>
      <c r="C1863" s="308" t="s">
        <v>2396</v>
      </c>
      <c r="D1863" s="308" t="s">
        <v>2396</v>
      </c>
      <c r="E1863" s="308" t="s">
        <v>1679</v>
      </c>
      <c r="F1863" s="309" t="s">
        <v>7040</v>
      </c>
      <c r="G1863" s="309" t="s">
        <v>7041</v>
      </c>
      <c r="H1863" s="309" t="s">
        <v>7042</v>
      </c>
      <c r="I1863" s="309" t="s">
        <v>5701</v>
      </c>
      <c r="J1863" s="309" t="s">
        <v>15063</v>
      </c>
      <c r="K1863" s="310">
        <v>0.21057999999999999</v>
      </c>
      <c r="L1863" s="310">
        <v>0.188946</v>
      </c>
      <c r="M1863" s="310">
        <f>VLOOKUP(H1863,'Details of Feeder LEvel'!H:N,7,FALSE)</f>
        <v>0</v>
      </c>
      <c r="N1863" s="310">
        <f t="shared" si="29"/>
        <v>10.273530249786299</v>
      </c>
      <c r="O1863" s="310">
        <v>10.273530249786312</v>
      </c>
      <c r="P1863" s="309" t="s">
        <v>15063</v>
      </c>
      <c r="Q1863" s="311"/>
    </row>
    <row r="1864" spans="1:17" s="312" customFormat="1" x14ac:dyDescent="0.3">
      <c r="A1864" s="307">
        <v>1861</v>
      </c>
      <c r="B1864" s="308" t="s">
        <v>5271</v>
      </c>
      <c r="C1864" s="308" t="s">
        <v>2396</v>
      </c>
      <c r="D1864" s="308" t="s">
        <v>2396</v>
      </c>
      <c r="E1864" s="308" t="s">
        <v>1679</v>
      </c>
      <c r="F1864" s="309" t="s">
        <v>7040</v>
      </c>
      <c r="G1864" s="309" t="s">
        <v>7043</v>
      </c>
      <c r="H1864" s="309" t="s">
        <v>7044</v>
      </c>
      <c r="I1864" s="309" t="s">
        <v>5701</v>
      </c>
      <c r="J1864" s="309" t="s">
        <v>15063</v>
      </c>
      <c r="K1864" s="310">
        <v>0.24062</v>
      </c>
      <c r="L1864" s="310">
        <v>0.213945</v>
      </c>
      <c r="M1864" s="310">
        <f>VLOOKUP(H1864,'Details of Feeder LEvel'!H:N,7,FALSE)</f>
        <v>0</v>
      </c>
      <c r="N1864" s="310">
        <f t="shared" si="29"/>
        <v>11.085944643005572</v>
      </c>
      <c r="O1864" s="310">
        <v>11.085944643005574</v>
      </c>
      <c r="P1864" s="309" t="s">
        <v>15063</v>
      </c>
      <c r="Q1864" s="311"/>
    </row>
    <row r="1865" spans="1:17" s="312" customFormat="1" x14ac:dyDescent="0.3">
      <c r="A1865" s="307">
        <v>1862</v>
      </c>
      <c r="B1865" s="308" t="s">
        <v>5271</v>
      </c>
      <c r="C1865" s="308" t="s">
        <v>2396</v>
      </c>
      <c r="D1865" s="308" t="s">
        <v>2396</v>
      </c>
      <c r="E1865" s="308" t="s">
        <v>1679</v>
      </c>
      <c r="F1865" s="309" t="s">
        <v>7040</v>
      </c>
      <c r="G1865" s="309" t="s">
        <v>7045</v>
      </c>
      <c r="H1865" s="309" t="s">
        <v>7046</v>
      </c>
      <c r="I1865" s="309" t="s">
        <v>3759</v>
      </c>
      <c r="J1865" s="309" t="s">
        <v>15063</v>
      </c>
      <c r="K1865" s="310">
        <v>3.32E-2</v>
      </c>
      <c r="L1865" s="310">
        <v>3.1911000000000002E-2</v>
      </c>
      <c r="M1865" s="310">
        <f>VLOOKUP(H1865,'Details of Feeder LEvel'!H:N,7,FALSE)</f>
        <v>0</v>
      </c>
      <c r="N1865" s="310">
        <f t="shared" si="29"/>
        <v>3.8825301204819231</v>
      </c>
      <c r="O1865" s="310">
        <v>50.189492094804663</v>
      </c>
      <c r="P1865" s="309" t="s">
        <v>15063</v>
      </c>
      <c r="Q1865" s="311"/>
    </row>
    <row r="1866" spans="1:17" s="312" customFormat="1" x14ac:dyDescent="0.3">
      <c r="A1866" s="307">
        <v>1863</v>
      </c>
      <c r="B1866" s="308" t="s">
        <v>5271</v>
      </c>
      <c r="C1866" s="308" t="s">
        <v>2396</v>
      </c>
      <c r="D1866" s="308" t="s">
        <v>2396</v>
      </c>
      <c r="E1866" s="308" t="s">
        <v>1679</v>
      </c>
      <c r="F1866" s="309" t="s">
        <v>7040</v>
      </c>
      <c r="G1866" s="309" t="s">
        <v>7047</v>
      </c>
      <c r="H1866" s="309" t="s">
        <v>7048</v>
      </c>
      <c r="I1866" s="309" t="s">
        <v>5701</v>
      </c>
      <c r="J1866" s="309" t="s">
        <v>15063</v>
      </c>
      <c r="K1866" s="310">
        <v>0.23380000000000001</v>
      </c>
      <c r="L1866" s="310">
        <v>0.21136480000000002</v>
      </c>
      <c r="M1866" s="310">
        <f>VLOOKUP(H1866,'Details of Feeder LEvel'!H:N,7,FALSE)</f>
        <v>0</v>
      </c>
      <c r="N1866" s="310">
        <f t="shared" si="29"/>
        <v>9.5958939264328436</v>
      </c>
      <c r="O1866" s="310">
        <v>9.5958939264328418</v>
      </c>
      <c r="P1866" s="309" t="s">
        <v>15063</v>
      </c>
      <c r="Q1866" s="311"/>
    </row>
    <row r="1867" spans="1:17" s="312" customFormat="1" x14ac:dyDescent="0.3">
      <c r="A1867" s="307">
        <v>1864</v>
      </c>
      <c r="B1867" s="308" t="s">
        <v>5271</v>
      </c>
      <c r="C1867" s="308" t="s">
        <v>2396</v>
      </c>
      <c r="D1867" s="308" t="s">
        <v>2396</v>
      </c>
      <c r="E1867" s="308" t="s">
        <v>1679</v>
      </c>
      <c r="F1867" s="309" t="s">
        <v>7040</v>
      </c>
      <c r="G1867" s="309" t="s">
        <v>7049</v>
      </c>
      <c r="H1867" s="309" t="s">
        <v>7050</v>
      </c>
      <c r="I1867" s="309" t="s">
        <v>5701</v>
      </c>
      <c r="J1867" s="309" t="s">
        <v>15063</v>
      </c>
      <c r="K1867" s="310">
        <v>0.22011999999999998</v>
      </c>
      <c r="L1867" s="310">
        <v>0.20024</v>
      </c>
      <c r="M1867" s="310">
        <f>VLOOKUP(H1867,'Details of Feeder LEvel'!H:N,7,FALSE)</f>
        <v>0</v>
      </c>
      <c r="N1867" s="310">
        <f t="shared" si="29"/>
        <v>9.0314373977830193</v>
      </c>
      <c r="O1867" s="310">
        <v>9.0314373977830158</v>
      </c>
      <c r="P1867" s="309" t="s">
        <v>15063</v>
      </c>
      <c r="Q1867" s="311"/>
    </row>
    <row r="1868" spans="1:17" s="312" customFormat="1" x14ac:dyDescent="0.3">
      <c r="A1868" s="307">
        <v>1865</v>
      </c>
      <c r="B1868" s="308" t="s">
        <v>5271</v>
      </c>
      <c r="C1868" s="308" t="s">
        <v>2396</v>
      </c>
      <c r="D1868" s="308" t="s">
        <v>2396</v>
      </c>
      <c r="E1868" s="308" t="s">
        <v>1679</v>
      </c>
      <c r="F1868" s="309" t="s">
        <v>7040</v>
      </c>
      <c r="G1868" s="309" t="s">
        <v>7051</v>
      </c>
      <c r="H1868" s="309" t="s">
        <v>7052</v>
      </c>
      <c r="I1868" s="309" t="s">
        <v>5706</v>
      </c>
      <c r="J1868" s="309" t="s">
        <v>15063</v>
      </c>
      <c r="K1868" s="310">
        <v>0.69779999999999998</v>
      </c>
      <c r="L1868" s="310">
        <v>0.60460400000000003</v>
      </c>
      <c r="M1868" s="310">
        <f>VLOOKUP(H1868,'Details of Feeder LEvel'!H:N,7,FALSE)</f>
        <v>0</v>
      </c>
      <c r="N1868" s="310">
        <f t="shared" si="29"/>
        <v>13.355689309257659</v>
      </c>
      <c r="O1868" s="310">
        <v>13.355689309257645</v>
      </c>
      <c r="P1868" s="309" t="s">
        <v>15063</v>
      </c>
      <c r="Q1868" s="311"/>
    </row>
    <row r="1869" spans="1:17" s="312" customFormat="1" x14ac:dyDescent="0.3">
      <c r="A1869" s="307">
        <v>1866</v>
      </c>
      <c r="B1869" s="308" t="s">
        <v>5271</v>
      </c>
      <c r="C1869" s="308" t="s">
        <v>2396</v>
      </c>
      <c r="D1869" s="308" t="s">
        <v>2396</v>
      </c>
      <c r="E1869" s="308" t="s">
        <v>1679</v>
      </c>
      <c r="F1869" s="309" t="s">
        <v>7040</v>
      </c>
      <c r="G1869" s="309" t="s">
        <v>7053</v>
      </c>
      <c r="H1869" s="309" t="s">
        <v>7054</v>
      </c>
      <c r="I1869" s="309" t="s">
        <v>5701</v>
      </c>
      <c r="J1869" s="309" t="s">
        <v>15063</v>
      </c>
      <c r="K1869" s="310">
        <v>0.12151999999999999</v>
      </c>
      <c r="L1869" s="310">
        <v>0.1111192</v>
      </c>
      <c r="M1869" s="310">
        <f>VLOOKUP(H1869,'Details of Feeder LEvel'!H:N,7,FALSE)</f>
        <v>0</v>
      </c>
      <c r="N1869" s="310">
        <f t="shared" si="29"/>
        <v>8.5589203423304721</v>
      </c>
      <c r="O1869" s="310">
        <v>8.5589203423304774</v>
      </c>
      <c r="P1869" s="309" t="s">
        <v>15063</v>
      </c>
      <c r="Q1869" s="311"/>
    </row>
    <row r="1870" spans="1:17" s="312" customFormat="1" x14ac:dyDescent="0.3">
      <c r="A1870" s="307">
        <v>1867</v>
      </c>
      <c r="B1870" s="308" t="s">
        <v>5271</v>
      </c>
      <c r="C1870" s="308" t="s">
        <v>2396</v>
      </c>
      <c r="D1870" s="308" t="s">
        <v>2396</v>
      </c>
      <c r="E1870" s="308" t="s">
        <v>1679</v>
      </c>
      <c r="F1870" s="309" t="s">
        <v>7040</v>
      </c>
      <c r="G1870" s="309" t="s">
        <v>7055</v>
      </c>
      <c r="H1870" s="309" t="s">
        <v>7056</v>
      </c>
      <c r="I1870" s="309" t="s">
        <v>5701</v>
      </c>
      <c r="J1870" s="309" t="s">
        <v>15063</v>
      </c>
      <c r="K1870" s="310">
        <v>0.13708000000000001</v>
      </c>
      <c r="L1870" s="310">
        <v>0.12194000000000001</v>
      </c>
      <c r="M1870" s="310">
        <f>VLOOKUP(H1870,'Details of Feeder LEvel'!H:N,7,FALSE)</f>
        <v>0</v>
      </c>
      <c r="N1870" s="310">
        <f t="shared" si="29"/>
        <v>11.044645462503649</v>
      </c>
      <c r="O1870" s="310">
        <v>11.044645462503633</v>
      </c>
      <c r="P1870" s="309" t="s">
        <v>15063</v>
      </c>
      <c r="Q1870" s="311"/>
    </row>
    <row r="1871" spans="1:17" s="312" customFormat="1" x14ac:dyDescent="0.3">
      <c r="A1871" s="307">
        <v>1868</v>
      </c>
      <c r="B1871" s="308" t="s">
        <v>5271</v>
      </c>
      <c r="C1871" s="308" t="s">
        <v>2396</v>
      </c>
      <c r="D1871" s="308" t="s">
        <v>2396</v>
      </c>
      <c r="E1871" s="308" t="s">
        <v>1679</v>
      </c>
      <c r="F1871" s="309" t="s">
        <v>7040</v>
      </c>
      <c r="G1871" s="309" t="s">
        <v>7057</v>
      </c>
      <c r="H1871" s="309" t="s">
        <v>7058</v>
      </c>
      <c r="I1871" s="309" t="s">
        <v>5701</v>
      </c>
      <c r="J1871" s="309" t="s">
        <v>15063</v>
      </c>
      <c r="K1871" s="310">
        <v>0.11844</v>
      </c>
      <c r="L1871" s="310">
        <v>0.1056725</v>
      </c>
      <c r="M1871" s="310">
        <f>VLOOKUP(H1871,'Details of Feeder LEvel'!H:N,7,FALSE)</f>
        <v>0</v>
      </c>
      <c r="N1871" s="310">
        <f t="shared" si="29"/>
        <v>10.779719689294158</v>
      </c>
      <c r="O1871" s="310">
        <v>10.973046647394536</v>
      </c>
      <c r="P1871" s="309" t="s">
        <v>15063</v>
      </c>
      <c r="Q1871" s="311"/>
    </row>
    <row r="1872" spans="1:17" s="312" customFormat="1" x14ac:dyDescent="0.3">
      <c r="A1872" s="307">
        <v>1869</v>
      </c>
      <c r="B1872" s="308" t="s">
        <v>5271</v>
      </c>
      <c r="C1872" s="308" t="s">
        <v>2396</v>
      </c>
      <c r="D1872" s="308" t="s">
        <v>2396</v>
      </c>
      <c r="E1872" s="308" t="s">
        <v>1679</v>
      </c>
      <c r="F1872" s="309" t="s">
        <v>7040</v>
      </c>
      <c r="G1872" s="309" t="s">
        <v>7059</v>
      </c>
      <c r="H1872" s="309" t="s">
        <v>7060</v>
      </c>
      <c r="I1872" s="309" t="s">
        <v>5706</v>
      </c>
      <c r="J1872" s="309" t="s">
        <v>15063</v>
      </c>
      <c r="K1872" s="310">
        <v>0.86877999999999989</v>
      </c>
      <c r="L1872" s="310">
        <v>0.75325955</v>
      </c>
      <c r="M1872" s="310">
        <f>VLOOKUP(H1872,'Details of Feeder LEvel'!H:N,7,FALSE)</f>
        <v>0</v>
      </c>
      <c r="N1872" s="310">
        <f t="shared" si="29"/>
        <v>13.296858813508585</v>
      </c>
      <c r="O1872" s="310">
        <v>25.682971777491826</v>
      </c>
      <c r="P1872" s="309" t="s">
        <v>15063</v>
      </c>
      <c r="Q1872" s="311"/>
    </row>
    <row r="1873" spans="1:17" s="312" customFormat="1" x14ac:dyDescent="0.3">
      <c r="A1873" s="307">
        <v>1870</v>
      </c>
      <c r="B1873" s="308" t="s">
        <v>5271</v>
      </c>
      <c r="C1873" s="308" t="s">
        <v>2396</v>
      </c>
      <c r="D1873" s="308" t="s">
        <v>2396</v>
      </c>
      <c r="E1873" s="308" t="s">
        <v>1679</v>
      </c>
      <c r="F1873" s="309" t="s">
        <v>7040</v>
      </c>
      <c r="G1873" s="309" t="s">
        <v>7061</v>
      </c>
      <c r="H1873" s="309" t="s">
        <v>7062</v>
      </c>
      <c r="I1873" s="309" t="s">
        <v>5706</v>
      </c>
      <c r="J1873" s="309" t="s">
        <v>15063</v>
      </c>
      <c r="K1873" s="310">
        <v>0.42632000000000003</v>
      </c>
      <c r="L1873" s="310">
        <v>0.37076902999999994</v>
      </c>
      <c r="M1873" s="310">
        <f>VLOOKUP(H1873,'Details of Feeder LEvel'!H:N,7,FALSE)</f>
        <v>0</v>
      </c>
      <c r="N1873" s="310">
        <f t="shared" si="29"/>
        <v>13.030345749671628</v>
      </c>
      <c r="O1873" s="310">
        <v>39.736821042882632</v>
      </c>
      <c r="P1873" s="309" t="s">
        <v>15063</v>
      </c>
      <c r="Q1873" s="311"/>
    </row>
    <row r="1874" spans="1:17" s="312" customFormat="1" x14ac:dyDescent="0.3">
      <c r="A1874" s="307">
        <v>1871</v>
      </c>
      <c r="B1874" s="308" t="s">
        <v>5271</v>
      </c>
      <c r="C1874" s="308" t="s">
        <v>2396</v>
      </c>
      <c r="D1874" s="308" t="s">
        <v>2396</v>
      </c>
      <c r="E1874" s="308" t="s">
        <v>1679</v>
      </c>
      <c r="F1874" s="309" t="s">
        <v>7040</v>
      </c>
      <c r="G1874" s="309" t="s">
        <v>7063</v>
      </c>
      <c r="H1874" s="309" t="s">
        <v>7064</v>
      </c>
      <c r="I1874" s="309" t="s">
        <v>5701</v>
      </c>
      <c r="J1874" s="309" t="s">
        <v>15063</v>
      </c>
      <c r="K1874" s="310">
        <v>0.17305999999999999</v>
      </c>
      <c r="L1874" s="310">
        <v>0.15497</v>
      </c>
      <c r="M1874" s="310">
        <f>VLOOKUP(H1874,'Details of Feeder LEvel'!H:N,7,FALSE)</f>
        <v>0</v>
      </c>
      <c r="N1874" s="310">
        <f t="shared" si="29"/>
        <v>10.453022073269384</v>
      </c>
      <c r="O1874" s="310">
        <v>10.453022073269381</v>
      </c>
      <c r="P1874" s="309" t="s">
        <v>15063</v>
      </c>
      <c r="Q1874" s="311"/>
    </row>
    <row r="1875" spans="1:17" s="312" customFormat="1" x14ac:dyDescent="0.3">
      <c r="A1875" s="307">
        <v>1872</v>
      </c>
      <c r="B1875" s="308" t="s">
        <v>5271</v>
      </c>
      <c r="C1875" s="308" t="s">
        <v>2396</v>
      </c>
      <c r="D1875" s="308" t="s">
        <v>2396</v>
      </c>
      <c r="E1875" s="308" t="s">
        <v>1679</v>
      </c>
      <c r="F1875" s="309" t="s">
        <v>7065</v>
      </c>
      <c r="G1875" s="309" t="s">
        <v>7066</v>
      </c>
      <c r="H1875" s="309" t="s">
        <v>7067</v>
      </c>
      <c r="I1875" s="309" t="s">
        <v>5701</v>
      </c>
      <c r="J1875" s="309" t="s">
        <v>15063</v>
      </c>
      <c r="K1875" s="310">
        <v>0.31922</v>
      </c>
      <c r="L1875" s="310">
        <v>0.28287600000000002</v>
      </c>
      <c r="M1875" s="310">
        <f>VLOOKUP(H1875,'Details of Feeder LEvel'!H:N,7,FALSE)</f>
        <v>0</v>
      </c>
      <c r="N1875" s="310">
        <f t="shared" si="29"/>
        <v>11.385251550654717</v>
      </c>
      <c r="O1875" s="310">
        <v>11.385251550654718</v>
      </c>
      <c r="P1875" s="309" t="s">
        <v>15063</v>
      </c>
      <c r="Q1875" s="311"/>
    </row>
    <row r="1876" spans="1:17" s="312" customFormat="1" x14ac:dyDescent="0.3">
      <c r="A1876" s="307">
        <v>1873</v>
      </c>
      <c r="B1876" s="308" t="s">
        <v>5271</v>
      </c>
      <c r="C1876" s="308" t="s">
        <v>2396</v>
      </c>
      <c r="D1876" s="308" t="s">
        <v>2396</v>
      </c>
      <c r="E1876" s="308" t="s">
        <v>1679</v>
      </c>
      <c r="F1876" s="309" t="s">
        <v>7065</v>
      </c>
      <c r="G1876" s="309" t="s">
        <v>7068</v>
      </c>
      <c r="H1876" s="309" t="s">
        <v>7069</v>
      </c>
      <c r="I1876" s="309" t="s">
        <v>5701</v>
      </c>
      <c r="J1876" s="309" t="s">
        <v>15063</v>
      </c>
      <c r="K1876" s="310">
        <v>0.28744000000000003</v>
      </c>
      <c r="L1876" s="310">
        <v>0.258274</v>
      </c>
      <c r="M1876" s="310">
        <f>VLOOKUP(H1876,'Details of Feeder LEvel'!H:N,7,FALSE)</f>
        <v>0</v>
      </c>
      <c r="N1876" s="310">
        <f t="shared" si="29"/>
        <v>10.146813247982195</v>
      </c>
      <c r="O1876" s="310">
        <v>10.146813247982189</v>
      </c>
      <c r="P1876" s="309" t="s">
        <v>15063</v>
      </c>
      <c r="Q1876" s="311"/>
    </row>
    <row r="1877" spans="1:17" s="312" customFormat="1" x14ac:dyDescent="0.3">
      <c r="A1877" s="307">
        <v>1874</v>
      </c>
      <c r="B1877" s="308" t="s">
        <v>5271</v>
      </c>
      <c r="C1877" s="308" t="s">
        <v>2396</v>
      </c>
      <c r="D1877" s="308" t="s">
        <v>2396</v>
      </c>
      <c r="E1877" s="308" t="s">
        <v>1679</v>
      </c>
      <c r="F1877" s="309" t="s">
        <v>7065</v>
      </c>
      <c r="G1877" s="309" t="s">
        <v>7070</v>
      </c>
      <c r="H1877" s="309" t="s">
        <v>7071</v>
      </c>
      <c r="I1877" s="309" t="s">
        <v>5701</v>
      </c>
      <c r="J1877" s="309" t="s">
        <v>15063</v>
      </c>
      <c r="K1877" s="310">
        <v>0.26466000000000001</v>
      </c>
      <c r="L1877" s="310">
        <v>0.2386315</v>
      </c>
      <c r="M1877" s="310">
        <f>VLOOKUP(H1877,'Details of Feeder LEvel'!H:N,7,FALSE)</f>
        <v>0</v>
      </c>
      <c r="N1877" s="310">
        <f t="shared" si="29"/>
        <v>9.8346935691075377</v>
      </c>
      <c r="O1877" s="310">
        <v>9.8346935691075323</v>
      </c>
      <c r="P1877" s="309" t="s">
        <v>15063</v>
      </c>
      <c r="Q1877" s="311"/>
    </row>
    <row r="1878" spans="1:17" s="312" customFormat="1" x14ac:dyDescent="0.3">
      <c r="A1878" s="307">
        <v>1875</v>
      </c>
      <c r="B1878" s="308" t="s">
        <v>5271</v>
      </c>
      <c r="C1878" s="308" t="s">
        <v>2396</v>
      </c>
      <c r="D1878" s="308" t="s">
        <v>2396</v>
      </c>
      <c r="E1878" s="308" t="s">
        <v>1679</v>
      </c>
      <c r="F1878" s="309" t="s">
        <v>7065</v>
      </c>
      <c r="G1878" s="309" t="s">
        <v>7072</v>
      </c>
      <c r="H1878" s="309" t="s">
        <v>7073</v>
      </c>
      <c r="I1878" s="309" t="s">
        <v>5706</v>
      </c>
      <c r="J1878" s="309" t="s">
        <v>15063</v>
      </c>
      <c r="K1878" s="310">
        <v>0.39012000000000002</v>
      </c>
      <c r="L1878" s="310">
        <v>0.33659</v>
      </c>
      <c r="M1878" s="310">
        <f>VLOOKUP(H1878,'Details of Feeder LEvel'!H:N,7,FALSE)</f>
        <v>0</v>
      </c>
      <c r="N1878" s="310">
        <f t="shared" si="29"/>
        <v>13.721419050548553</v>
      </c>
      <c r="O1878" s="310">
        <v>26.715235904159684</v>
      </c>
      <c r="P1878" s="309" t="s">
        <v>15063</v>
      </c>
      <c r="Q1878" s="311"/>
    </row>
    <row r="1879" spans="1:17" s="312" customFormat="1" x14ac:dyDescent="0.3">
      <c r="A1879" s="307">
        <v>1876</v>
      </c>
      <c r="B1879" s="308" t="s">
        <v>5271</v>
      </c>
      <c r="C1879" s="308" t="s">
        <v>2396</v>
      </c>
      <c r="D1879" s="308" t="s">
        <v>2396</v>
      </c>
      <c r="E1879" s="308" t="s">
        <v>1679</v>
      </c>
      <c r="F1879" s="309" t="s">
        <v>7065</v>
      </c>
      <c r="G1879" s="309" t="s">
        <v>7074</v>
      </c>
      <c r="H1879" s="309" t="s">
        <v>7075</v>
      </c>
      <c r="I1879" s="309" t="s">
        <v>5701</v>
      </c>
      <c r="J1879" s="309" t="s">
        <v>15063</v>
      </c>
      <c r="K1879" s="310">
        <v>0.32056000000000001</v>
      </c>
      <c r="L1879" s="310">
        <v>0.28805649999999999</v>
      </c>
      <c r="M1879" s="310">
        <f>VLOOKUP(H1879,'Details of Feeder LEvel'!H:N,7,FALSE)</f>
        <v>0</v>
      </c>
      <c r="N1879" s="310">
        <f t="shared" si="29"/>
        <v>10.139599450960823</v>
      </c>
      <c r="O1879" s="310">
        <v>10.139599450960834</v>
      </c>
      <c r="P1879" s="309" t="s">
        <v>15063</v>
      </c>
      <c r="Q1879" s="311"/>
    </row>
    <row r="1880" spans="1:17" s="312" customFormat="1" x14ac:dyDescent="0.3">
      <c r="A1880" s="307">
        <v>1877</v>
      </c>
      <c r="B1880" s="308" t="s">
        <v>5271</v>
      </c>
      <c r="C1880" s="308" t="s">
        <v>2396</v>
      </c>
      <c r="D1880" s="308" t="s">
        <v>2396</v>
      </c>
      <c r="E1880" s="308" t="s">
        <v>1679</v>
      </c>
      <c r="F1880" s="309" t="s">
        <v>7065</v>
      </c>
      <c r="G1880" s="309" t="s">
        <v>7076</v>
      </c>
      <c r="H1880" s="309" t="s">
        <v>7077</v>
      </c>
      <c r="I1880" s="309" t="s">
        <v>5701</v>
      </c>
      <c r="J1880" s="309" t="s">
        <v>15063</v>
      </c>
      <c r="K1880" s="310">
        <v>0.13969999999999999</v>
      </c>
      <c r="L1880" s="310">
        <v>0.126057</v>
      </c>
      <c r="M1880" s="310">
        <f>VLOOKUP(H1880,'Details of Feeder LEvel'!H:N,7,FALSE)</f>
        <v>0</v>
      </c>
      <c r="N1880" s="310">
        <f t="shared" si="29"/>
        <v>9.7659269863994211</v>
      </c>
      <c r="O1880" s="310">
        <v>9.7659269863994318</v>
      </c>
      <c r="P1880" s="309" t="s">
        <v>15063</v>
      </c>
      <c r="Q1880" s="311"/>
    </row>
    <row r="1881" spans="1:17" s="312" customFormat="1" x14ac:dyDescent="0.3">
      <c r="A1881" s="307">
        <v>1878</v>
      </c>
      <c r="B1881" s="308" t="s">
        <v>5271</v>
      </c>
      <c r="C1881" s="308" t="s">
        <v>2396</v>
      </c>
      <c r="D1881" s="308" t="s">
        <v>2396</v>
      </c>
      <c r="E1881" s="308" t="s">
        <v>1679</v>
      </c>
      <c r="F1881" s="309" t="s">
        <v>7065</v>
      </c>
      <c r="G1881" s="309" t="s">
        <v>7078</v>
      </c>
      <c r="H1881" s="309" t="s">
        <v>7079</v>
      </c>
      <c r="I1881" s="309" t="s">
        <v>5701</v>
      </c>
      <c r="J1881" s="309" t="s">
        <v>15063</v>
      </c>
      <c r="K1881" s="310">
        <v>0.32174000000000003</v>
      </c>
      <c r="L1881" s="310">
        <v>0.29145500000000002</v>
      </c>
      <c r="M1881" s="310">
        <f>VLOOKUP(H1881,'Details of Feeder LEvel'!H:N,7,FALSE)</f>
        <v>0</v>
      </c>
      <c r="N1881" s="310">
        <f t="shared" si="29"/>
        <v>9.4128799651892852</v>
      </c>
      <c r="O1881" s="310">
        <v>9.4128799651892798</v>
      </c>
      <c r="P1881" s="309" t="s">
        <v>15063</v>
      </c>
      <c r="Q1881" s="311"/>
    </row>
    <row r="1882" spans="1:17" s="312" customFormat="1" x14ac:dyDescent="0.3">
      <c r="A1882" s="307">
        <v>1879</v>
      </c>
      <c r="B1882" s="308" t="s">
        <v>5271</v>
      </c>
      <c r="C1882" s="308" t="s">
        <v>2396</v>
      </c>
      <c r="D1882" s="308" t="s">
        <v>2396</v>
      </c>
      <c r="E1882" s="308" t="s">
        <v>1679</v>
      </c>
      <c r="F1882" s="309" t="s">
        <v>7065</v>
      </c>
      <c r="G1882" s="309" t="s">
        <v>7080</v>
      </c>
      <c r="H1882" s="309" t="s">
        <v>7081</v>
      </c>
      <c r="I1882" s="309" t="s">
        <v>5701</v>
      </c>
      <c r="J1882" s="309" t="s">
        <v>15063</v>
      </c>
      <c r="K1882" s="310">
        <v>0.3296</v>
      </c>
      <c r="L1882" s="310">
        <v>0.29494049999999999</v>
      </c>
      <c r="M1882" s="310">
        <f>VLOOKUP(H1882,'Details of Feeder LEvel'!H:N,7,FALSE)</f>
        <v>0</v>
      </c>
      <c r="N1882" s="310">
        <f t="shared" si="29"/>
        <v>10.515625000000004</v>
      </c>
      <c r="O1882" s="310">
        <v>10.515624999999995</v>
      </c>
      <c r="P1882" s="309" t="s">
        <v>15063</v>
      </c>
      <c r="Q1882" s="311"/>
    </row>
    <row r="1883" spans="1:17" s="312" customFormat="1" x14ac:dyDescent="0.3">
      <c r="A1883" s="307">
        <v>1880</v>
      </c>
      <c r="B1883" s="308" t="s">
        <v>5271</v>
      </c>
      <c r="C1883" s="308" t="s">
        <v>2396</v>
      </c>
      <c r="D1883" s="308" t="s">
        <v>2396</v>
      </c>
      <c r="E1883" s="308" t="s">
        <v>1679</v>
      </c>
      <c r="F1883" s="309" t="s">
        <v>7065</v>
      </c>
      <c r="G1883" s="309" t="s">
        <v>7082</v>
      </c>
      <c r="H1883" s="309" t="s">
        <v>7083</v>
      </c>
      <c r="I1883" s="309" t="s">
        <v>5701</v>
      </c>
      <c r="J1883" s="309" t="s">
        <v>15063</v>
      </c>
      <c r="K1883" s="310">
        <v>0.18486</v>
      </c>
      <c r="L1883" s="310">
        <v>0.16434300000000002</v>
      </c>
      <c r="M1883" s="310">
        <f>VLOOKUP(H1883,'Details of Feeder LEvel'!H:N,7,FALSE)</f>
        <v>0</v>
      </c>
      <c r="N1883" s="310">
        <f t="shared" si="29"/>
        <v>11.098669263226215</v>
      </c>
      <c r="O1883" s="310">
        <v>11.098669263226224</v>
      </c>
      <c r="P1883" s="309" t="s">
        <v>15063</v>
      </c>
      <c r="Q1883" s="311"/>
    </row>
    <row r="1884" spans="1:17" s="312" customFormat="1" x14ac:dyDescent="0.3">
      <c r="A1884" s="307">
        <v>1881</v>
      </c>
      <c r="B1884" s="308" t="s">
        <v>5271</v>
      </c>
      <c r="C1884" s="308" t="s">
        <v>2396</v>
      </c>
      <c r="D1884" s="308" t="s">
        <v>2396</v>
      </c>
      <c r="E1884" s="308" t="s">
        <v>1679</v>
      </c>
      <c r="F1884" s="309" t="s">
        <v>7065</v>
      </c>
      <c r="G1884" s="309" t="s">
        <v>7086</v>
      </c>
      <c r="H1884" s="309" t="s">
        <v>7087</v>
      </c>
      <c r="I1884" s="309" t="s">
        <v>5706</v>
      </c>
      <c r="J1884" s="309" t="s">
        <v>15063</v>
      </c>
      <c r="K1884" s="310">
        <v>0.51478000000000002</v>
      </c>
      <c r="L1884" s="310">
        <v>0.45119120000000001</v>
      </c>
      <c r="M1884" s="310">
        <f>VLOOKUP(H1884,'Details of Feeder LEvel'!H:N,7,FALSE)</f>
        <v>0</v>
      </c>
      <c r="N1884" s="310">
        <f t="shared" si="29"/>
        <v>12.352616651773573</v>
      </c>
      <c r="O1884" s="310">
        <v>35.325198182505957</v>
      </c>
      <c r="P1884" s="309" t="s">
        <v>15063</v>
      </c>
      <c r="Q1884" s="311"/>
    </row>
    <row r="1885" spans="1:17" s="312" customFormat="1" x14ac:dyDescent="0.3">
      <c r="A1885" s="307">
        <v>1882</v>
      </c>
      <c r="B1885" s="308" t="s">
        <v>5271</v>
      </c>
      <c r="C1885" s="308" t="s">
        <v>2396</v>
      </c>
      <c r="D1885" s="308" t="s">
        <v>2396</v>
      </c>
      <c r="E1885" s="308" t="s">
        <v>1679</v>
      </c>
      <c r="F1885" s="309" t="s">
        <v>7065</v>
      </c>
      <c r="G1885" s="309" t="s">
        <v>7088</v>
      </c>
      <c r="H1885" s="309" t="s">
        <v>7089</v>
      </c>
      <c r="I1885" s="309" t="s">
        <v>5706</v>
      </c>
      <c r="J1885" s="309" t="s">
        <v>15063</v>
      </c>
      <c r="K1885" s="310">
        <v>0.19419999999999998</v>
      </c>
      <c r="L1885" s="310">
        <v>0.17424699999999999</v>
      </c>
      <c r="M1885" s="310">
        <f>VLOOKUP(H1885,'Details of Feeder LEvel'!H:N,7,FALSE)</f>
        <v>0</v>
      </c>
      <c r="N1885" s="310">
        <f t="shared" si="29"/>
        <v>10.274459320288361</v>
      </c>
      <c r="O1885" s="310">
        <v>27.8984483823848</v>
      </c>
      <c r="P1885" s="309" t="s">
        <v>15063</v>
      </c>
      <c r="Q1885" s="311"/>
    </row>
    <row r="1886" spans="1:17" s="312" customFormat="1" x14ac:dyDescent="0.3">
      <c r="A1886" s="307">
        <v>1883</v>
      </c>
      <c r="B1886" s="308" t="s">
        <v>5271</v>
      </c>
      <c r="C1886" s="308" t="s">
        <v>2396</v>
      </c>
      <c r="D1886" s="308" t="s">
        <v>2396</v>
      </c>
      <c r="E1886" s="308" t="s">
        <v>1679</v>
      </c>
      <c r="F1886" s="309" t="s">
        <v>7065</v>
      </c>
      <c r="G1886" s="309" t="s">
        <v>7090</v>
      </c>
      <c r="H1886" s="309" t="s">
        <v>7091</v>
      </c>
      <c r="I1886" s="309" t="s">
        <v>5701</v>
      </c>
      <c r="J1886" s="309" t="s">
        <v>15063</v>
      </c>
      <c r="K1886" s="310">
        <v>5.04E-2</v>
      </c>
      <c r="L1886" s="310">
        <v>4.4291999999999998E-2</v>
      </c>
      <c r="M1886" s="310">
        <f>VLOOKUP(H1886,'Details of Feeder LEvel'!H:N,7,FALSE)</f>
        <v>0</v>
      </c>
      <c r="N1886" s="310">
        <f t="shared" si="29"/>
        <v>12.119047619047624</v>
      </c>
      <c r="O1886" s="310">
        <v>12.119047619047619</v>
      </c>
      <c r="P1886" s="309" t="s">
        <v>15063</v>
      </c>
      <c r="Q1886" s="311"/>
    </row>
    <row r="1887" spans="1:17" s="312" customFormat="1" x14ac:dyDescent="0.3">
      <c r="A1887" s="307">
        <v>1884</v>
      </c>
      <c r="B1887" s="308" t="s">
        <v>5271</v>
      </c>
      <c r="C1887" s="308" t="s">
        <v>2396</v>
      </c>
      <c r="D1887" s="308" t="s">
        <v>2396</v>
      </c>
      <c r="E1887" s="308" t="s">
        <v>1679</v>
      </c>
      <c r="F1887" s="309" t="s">
        <v>7092</v>
      </c>
      <c r="G1887" s="309" t="s">
        <v>7093</v>
      </c>
      <c r="H1887" s="309" t="s">
        <v>7094</v>
      </c>
      <c r="I1887" s="309" t="s">
        <v>5701</v>
      </c>
      <c r="J1887" s="309" t="s">
        <v>15063</v>
      </c>
      <c r="K1887" s="310">
        <v>0.39856000000000003</v>
      </c>
      <c r="L1887" s="310">
        <v>0.35891000000000001</v>
      </c>
      <c r="M1887" s="310">
        <f>VLOOKUP(H1887,'Details of Feeder LEvel'!H:N,7,FALSE)</f>
        <v>0</v>
      </c>
      <c r="N1887" s="310">
        <f t="shared" si="29"/>
        <v>9.9483139301485384</v>
      </c>
      <c r="O1887" s="310">
        <v>9.9483139301485224</v>
      </c>
      <c r="P1887" s="309" t="s">
        <v>15063</v>
      </c>
      <c r="Q1887" s="311"/>
    </row>
    <row r="1888" spans="1:17" s="312" customFormat="1" x14ac:dyDescent="0.3">
      <c r="A1888" s="307">
        <v>1885</v>
      </c>
      <c r="B1888" s="308" t="s">
        <v>5271</v>
      </c>
      <c r="C1888" s="308" t="s">
        <v>2396</v>
      </c>
      <c r="D1888" s="308" t="s">
        <v>2396</v>
      </c>
      <c r="E1888" s="308" t="s">
        <v>1679</v>
      </c>
      <c r="F1888" s="309" t="s">
        <v>7092</v>
      </c>
      <c r="G1888" s="309" t="s">
        <v>7095</v>
      </c>
      <c r="H1888" s="309" t="s">
        <v>7096</v>
      </c>
      <c r="I1888" s="309" t="s">
        <v>5701</v>
      </c>
      <c r="J1888" s="309" t="s">
        <v>15063</v>
      </c>
      <c r="K1888" s="310">
        <v>0.45247999999999999</v>
      </c>
      <c r="L1888" s="310">
        <v>0.40589600000000003</v>
      </c>
      <c r="M1888" s="310">
        <f>VLOOKUP(H1888,'Details of Feeder LEvel'!H:N,7,FALSE)</f>
        <v>0</v>
      </c>
      <c r="N1888" s="310">
        <f t="shared" si="29"/>
        <v>10.295261669024036</v>
      </c>
      <c r="O1888" s="310">
        <v>10.295261669024026</v>
      </c>
      <c r="P1888" s="309" t="s">
        <v>15063</v>
      </c>
      <c r="Q1888" s="311"/>
    </row>
    <row r="1889" spans="1:17" s="312" customFormat="1" x14ac:dyDescent="0.3">
      <c r="A1889" s="307">
        <v>1886</v>
      </c>
      <c r="B1889" s="308" t="s">
        <v>5271</v>
      </c>
      <c r="C1889" s="308" t="s">
        <v>2396</v>
      </c>
      <c r="D1889" s="308" t="s">
        <v>2396</v>
      </c>
      <c r="E1889" s="308" t="s">
        <v>1679</v>
      </c>
      <c r="F1889" s="309" t="s">
        <v>7092</v>
      </c>
      <c r="G1889" s="309" t="s">
        <v>7097</v>
      </c>
      <c r="H1889" s="309" t="s">
        <v>7098</v>
      </c>
      <c r="I1889" s="309" t="s">
        <v>5701</v>
      </c>
      <c r="J1889" s="309" t="s">
        <v>15063</v>
      </c>
      <c r="K1889" s="310">
        <v>0.43440000000000001</v>
      </c>
      <c r="L1889" s="310">
        <v>0.38995350000000001</v>
      </c>
      <c r="M1889" s="310">
        <f>VLOOKUP(H1889,'Details of Feeder LEvel'!H:N,7,FALSE)</f>
        <v>0</v>
      </c>
      <c r="N1889" s="310">
        <f t="shared" si="29"/>
        <v>10.231698895027625</v>
      </c>
      <c r="O1889" s="310">
        <v>10.23169889502762</v>
      </c>
      <c r="P1889" s="309" t="s">
        <v>15063</v>
      </c>
      <c r="Q1889" s="311"/>
    </row>
    <row r="1890" spans="1:17" s="312" customFormat="1" x14ac:dyDescent="0.3">
      <c r="A1890" s="307">
        <v>1887</v>
      </c>
      <c r="B1890" s="308" t="s">
        <v>5271</v>
      </c>
      <c r="C1890" s="308" t="s">
        <v>2396</v>
      </c>
      <c r="D1890" s="308" t="s">
        <v>2396</v>
      </c>
      <c r="E1890" s="308" t="s">
        <v>1679</v>
      </c>
      <c r="F1890" s="309" t="s">
        <v>7092</v>
      </c>
      <c r="G1890" s="309" t="s">
        <v>7099</v>
      </c>
      <c r="H1890" s="309" t="s">
        <v>7100</v>
      </c>
      <c r="I1890" s="309" t="s">
        <v>5701</v>
      </c>
      <c r="J1890" s="309" t="s">
        <v>15063</v>
      </c>
      <c r="K1890" s="310">
        <v>0.62122999999999995</v>
      </c>
      <c r="L1890" s="310">
        <v>0.55975350000000001</v>
      </c>
      <c r="M1890" s="310">
        <f>VLOOKUP(H1890,'Details of Feeder LEvel'!H:N,7,FALSE)</f>
        <v>0</v>
      </c>
      <c r="N1890" s="310">
        <f t="shared" si="29"/>
        <v>9.895932263412897</v>
      </c>
      <c r="O1890" s="310">
        <v>9.8959322634129094</v>
      </c>
      <c r="P1890" s="309" t="s">
        <v>15063</v>
      </c>
      <c r="Q1890" s="311"/>
    </row>
    <row r="1891" spans="1:17" s="312" customFormat="1" x14ac:dyDescent="0.3">
      <c r="A1891" s="307">
        <v>1888</v>
      </c>
      <c r="B1891" s="308" t="s">
        <v>5271</v>
      </c>
      <c r="C1891" s="308" t="s">
        <v>2396</v>
      </c>
      <c r="D1891" s="308" t="s">
        <v>2396</v>
      </c>
      <c r="E1891" s="308" t="s">
        <v>1679</v>
      </c>
      <c r="F1891" s="309" t="s">
        <v>7092</v>
      </c>
      <c r="G1891" s="309" t="s">
        <v>7101</v>
      </c>
      <c r="H1891" s="309" t="s">
        <v>7102</v>
      </c>
      <c r="I1891" s="309" t="s">
        <v>5701</v>
      </c>
      <c r="J1891" s="309" t="s">
        <v>15063</v>
      </c>
      <c r="K1891" s="310">
        <v>0.69821999999999995</v>
      </c>
      <c r="L1891" s="310">
        <v>0.6307879999999999</v>
      </c>
      <c r="M1891" s="310">
        <f>VLOOKUP(H1891,'Details of Feeder LEvel'!H:N,7,FALSE)</f>
        <v>0</v>
      </c>
      <c r="N1891" s="310">
        <f t="shared" si="29"/>
        <v>9.6577010111426276</v>
      </c>
      <c r="O1891" s="310">
        <v>9.6577010111426169</v>
      </c>
      <c r="P1891" s="309" t="s">
        <v>15063</v>
      </c>
      <c r="Q1891" s="311"/>
    </row>
    <row r="1892" spans="1:17" s="312" customFormat="1" x14ac:dyDescent="0.3">
      <c r="A1892" s="307">
        <v>1889</v>
      </c>
      <c r="B1892" s="308" t="s">
        <v>5271</v>
      </c>
      <c r="C1892" s="308" t="s">
        <v>2396</v>
      </c>
      <c r="D1892" s="308" t="s">
        <v>2396</v>
      </c>
      <c r="E1892" s="308" t="s">
        <v>1679</v>
      </c>
      <c r="F1892" s="309" t="s">
        <v>7092</v>
      </c>
      <c r="G1892" s="309" t="s">
        <v>7103</v>
      </c>
      <c r="H1892" s="309" t="s">
        <v>7104</v>
      </c>
      <c r="I1892" s="309" t="s">
        <v>5701</v>
      </c>
      <c r="J1892" s="309" t="s">
        <v>15063</v>
      </c>
      <c r="K1892" s="310">
        <v>0.48432000000000003</v>
      </c>
      <c r="L1892" s="310">
        <v>0.43491999999999997</v>
      </c>
      <c r="M1892" s="310">
        <f>VLOOKUP(H1892,'Details of Feeder LEvel'!H:N,7,FALSE)</f>
        <v>0</v>
      </c>
      <c r="N1892" s="310">
        <f t="shared" si="29"/>
        <v>10.19986785596301</v>
      </c>
      <c r="O1892" s="310">
        <v>10.199867855963006</v>
      </c>
      <c r="P1892" s="309" t="s">
        <v>15063</v>
      </c>
      <c r="Q1892" s="311"/>
    </row>
    <row r="1893" spans="1:17" s="312" customFormat="1" x14ac:dyDescent="0.3">
      <c r="A1893" s="307">
        <v>1890</v>
      </c>
      <c r="B1893" s="308" t="s">
        <v>5271</v>
      </c>
      <c r="C1893" s="308" t="s">
        <v>2396</v>
      </c>
      <c r="D1893" s="308" t="s">
        <v>2396</v>
      </c>
      <c r="E1893" s="308" t="s">
        <v>1679</v>
      </c>
      <c r="F1893" s="309" t="s">
        <v>7092</v>
      </c>
      <c r="G1893" s="309" t="s">
        <v>7105</v>
      </c>
      <c r="H1893" s="309" t="s">
        <v>7106</v>
      </c>
      <c r="I1893" s="309" t="s">
        <v>5706</v>
      </c>
      <c r="J1893" s="309" t="s">
        <v>15063</v>
      </c>
      <c r="K1893" s="310">
        <v>0.6512</v>
      </c>
      <c r="L1893" s="310">
        <v>0.57242285000000004</v>
      </c>
      <c r="M1893" s="310">
        <f>VLOOKUP(H1893,'Details of Feeder LEvel'!H:N,7,FALSE)</f>
        <v>0</v>
      </c>
      <c r="N1893" s="310">
        <f t="shared" si="29"/>
        <v>12.097228194103188</v>
      </c>
      <c r="O1893" s="310">
        <v>19.468526901966531</v>
      </c>
      <c r="P1893" s="309" t="s">
        <v>15063</v>
      </c>
      <c r="Q1893" s="311"/>
    </row>
    <row r="1894" spans="1:17" s="312" customFormat="1" x14ac:dyDescent="0.3">
      <c r="A1894" s="307">
        <v>1891</v>
      </c>
      <c r="B1894" s="308" t="s">
        <v>5271</v>
      </c>
      <c r="C1894" s="308" t="s">
        <v>2396</v>
      </c>
      <c r="D1894" s="308" t="s">
        <v>2396</v>
      </c>
      <c r="E1894" s="308" t="s">
        <v>1679</v>
      </c>
      <c r="F1894" s="309" t="s">
        <v>7092</v>
      </c>
      <c r="G1894" s="309" t="s">
        <v>7107</v>
      </c>
      <c r="H1894" s="309" t="s">
        <v>7108</v>
      </c>
      <c r="I1894" s="309" t="s">
        <v>5706</v>
      </c>
      <c r="J1894" s="309" t="s">
        <v>15063</v>
      </c>
      <c r="K1894" s="310">
        <v>0.64624000000000004</v>
      </c>
      <c r="L1894" s="310">
        <v>0.56063799999999997</v>
      </c>
      <c r="M1894" s="310">
        <f>VLOOKUP(H1894,'Details of Feeder LEvel'!H:N,7,FALSE)</f>
        <v>0</v>
      </c>
      <c r="N1894" s="310">
        <f t="shared" si="29"/>
        <v>13.246162416439722</v>
      </c>
      <c r="O1894" s="310">
        <v>21.324045412048186</v>
      </c>
      <c r="P1894" s="309" t="s">
        <v>15063</v>
      </c>
      <c r="Q1894" s="311"/>
    </row>
    <row r="1895" spans="1:17" s="312" customFormat="1" x14ac:dyDescent="0.3">
      <c r="A1895" s="307">
        <v>1892</v>
      </c>
      <c r="B1895" s="308" t="s">
        <v>5271</v>
      </c>
      <c r="C1895" s="308" t="s">
        <v>2396</v>
      </c>
      <c r="D1895" s="308" t="s">
        <v>2396</v>
      </c>
      <c r="E1895" s="308" t="s">
        <v>1679</v>
      </c>
      <c r="F1895" s="309" t="s">
        <v>7092</v>
      </c>
      <c r="G1895" s="309" t="s">
        <v>7109</v>
      </c>
      <c r="H1895" s="309" t="s">
        <v>7110</v>
      </c>
      <c r="I1895" s="309" t="s">
        <v>5706</v>
      </c>
      <c r="J1895" s="309" t="s">
        <v>15063</v>
      </c>
      <c r="K1895" s="310">
        <v>0.84670000000000001</v>
      </c>
      <c r="L1895" s="310">
        <v>0.73105233000000003</v>
      </c>
      <c r="M1895" s="310">
        <f>VLOOKUP(H1895,'Details of Feeder LEvel'!H:N,7,FALSE)</f>
        <v>0</v>
      </c>
      <c r="N1895" s="310">
        <f t="shared" si="29"/>
        <v>13.658635880477144</v>
      </c>
      <c r="O1895" s="310">
        <v>13.658635880477144</v>
      </c>
      <c r="P1895" s="309" t="s">
        <v>15063</v>
      </c>
      <c r="Q1895" s="311"/>
    </row>
    <row r="1896" spans="1:17" s="312" customFormat="1" x14ac:dyDescent="0.3">
      <c r="A1896" s="307">
        <v>1893</v>
      </c>
      <c r="B1896" s="308" t="s">
        <v>5271</v>
      </c>
      <c r="C1896" s="308" t="s">
        <v>2396</v>
      </c>
      <c r="D1896" s="308" t="s">
        <v>2396</v>
      </c>
      <c r="E1896" s="308" t="s">
        <v>1693</v>
      </c>
      <c r="F1896" s="309" t="s">
        <v>7111</v>
      </c>
      <c r="G1896" s="309" t="s">
        <v>7112</v>
      </c>
      <c r="H1896" s="309" t="s">
        <v>7113</v>
      </c>
      <c r="I1896" s="309" t="s">
        <v>5701</v>
      </c>
      <c r="J1896" s="309" t="s">
        <v>15063</v>
      </c>
      <c r="K1896" s="310">
        <v>0.37480000000000002</v>
      </c>
      <c r="L1896" s="310">
        <v>0.33866550000000001</v>
      </c>
      <c r="M1896" s="310">
        <f>VLOOKUP(H1896,'Details of Feeder LEvel'!H:N,7,FALSE)</f>
        <v>0</v>
      </c>
      <c r="N1896" s="310">
        <f t="shared" si="29"/>
        <v>9.6410085378868757</v>
      </c>
      <c r="O1896" s="310">
        <v>9.6410085378868864</v>
      </c>
      <c r="P1896" s="309" t="s">
        <v>15063</v>
      </c>
      <c r="Q1896" s="311"/>
    </row>
    <row r="1897" spans="1:17" s="312" customFormat="1" x14ac:dyDescent="0.3">
      <c r="A1897" s="307">
        <v>1894</v>
      </c>
      <c r="B1897" s="308" t="s">
        <v>5271</v>
      </c>
      <c r="C1897" s="308" t="s">
        <v>2396</v>
      </c>
      <c r="D1897" s="308" t="s">
        <v>2396</v>
      </c>
      <c r="E1897" s="308" t="s">
        <v>1693</v>
      </c>
      <c r="F1897" s="309" t="s">
        <v>7111</v>
      </c>
      <c r="G1897" s="309" t="s">
        <v>7114</v>
      </c>
      <c r="H1897" s="309" t="s">
        <v>7115</v>
      </c>
      <c r="I1897" s="309" t="s">
        <v>5701</v>
      </c>
      <c r="J1897" s="309" t="s">
        <v>15063</v>
      </c>
      <c r="K1897" s="310">
        <v>0.28310000000000002</v>
      </c>
      <c r="L1897" s="310">
        <v>0.25213649999999999</v>
      </c>
      <c r="M1897" s="310">
        <f>VLOOKUP(H1897,'Details of Feeder LEvel'!H:N,7,FALSE)</f>
        <v>0</v>
      </c>
      <c r="N1897" s="310">
        <f t="shared" si="29"/>
        <v>10.937301306958682</v>
      </c>
      <c r="O1897" s="310">
        <v>10.93730130695867</v>
      </c>
      <c r="P1897" s="309" t="s">
        <v>15063</v>
      </c>
      <c r="Q1897" s="311"/>
    </row>
    <row r="1898" spans="1:17" s="312" customFormat="1" x14ac:dyDescent="0.3">
      <c r="A1898" s="307">
        <v>1895</v>
      </c>
      <c r="B1898" s="308" t="s">
        <v>5271</v>
      </c>
      <c r="C1898" s="308" t="s">
        <v>2396</v>
      </c>
      <c r="D1898" s="308" t="s">
        <v>2396</v>
      </c>
      <c r="E1898" s="308" t="s">
        <v>1693</v>
      </c>
      <c r="F1898" s="309" t="s">
        <v>7111</v>
      </c>
      <c r="G1898" s="309" t="s">
        <v>7116</v>
      </c>
      <c r="H1898" s="309" t="s">
        <v>7117</v>
      </c>
      <c r="I1898" s="309" t="s">
        <v>5701</v>
      </c>
      <c r="J1898" s="309" t="s">
        <v>15063</v>
      </c>
      <c r="K1898" s="310">
        <v>0.27510000000000001</v>
      </c>
      <c r="L1898" s="310">
        <v>0.24541950000000001</v>
      </c>
      <c r="M1898" s="310">
        <f>VLOOKUP(H1898,'Details of Feeder LEvel'!H:N,7,FALSE)</f>
        <v>0</v>
      </c>
      <c r="N1898" s="310">
        <f t="shared" si="29"/>
        <v>10.788985823336967</v>
      </c>
      <c r="O1898" s="310">
        <v>10.788985823336972</v>
      </c>
      <c r="P1898" s="309" t="s">
        <v>15063</v>
      </c>
      <c r="Q1898" s="311"/>
    </row>
    <row r="1899" spans="1:17" s="312" customFormat="1" x14ac:dyDescent="0.3">
      <c r="A1899" s="307">
        <v>1896</v>
      </c>
      <c r="B1899" s="308" t="s">
        <v>5271</v>
      </c>
      <c r="C1899" s="308" t="s">
        <v>2396</v>
      </c>
      <c r="D1899" s="308" t="s">
        <v>2396</v>
      </c>
      <c r="E1899" s="308" t="s">
        <v>1693</v>
      </c>
      <c r="F1899" s="309" t="s">
        <v>7111</v>
      </c>
      <c r="G1899" s="309" t="s">
        <v>7118</v>
      </c>
      <c r="H1899" s="309" t="s">
        <v>7119</v>
      </c>
      <c r="I1899" s="309" t="s">
        <v>5701</v>
      </c>
      <c r="J1899" s="309" t="s">
        <v>15063</v>
      </c>
      <c r="K1899" s="310">
        <v>0.18871900000000003</v>
      </c>
      <c r="L1899" s="310">
        <v>0.170068</v>
      </c>
      <c r="M1899" s="310">
        <f>VLOOKUP(H1899,'Details of Feeder LEvel'!H:N,7,FALSE)</f>
        <v>0</v>
      </c>
      <c r="N1899" s="310">
        <f t="shared" si="29"/>
        <v>9.8829476629274353</v>
      </c>
      <c r="O1899" s="310">
        <v>9.8829476629274318</v>
      </c>
      <c r="P1899" s="309" t="s">
        <v>15063</v>
      </c>
      <c r="Q1899" s="311"/>
    </row>
    <row r="1900" spans="1:17" s="312" customFormat="1" x14ac:dyDescent="0.3">
      <c r="A1900" s="307">
        <v>1897</v>
      </c>
      <c r="B1900" s="308" t="s">
        <v>5271</v>
      </c>
      <c r="C1900" s="308" t="s">
        <v>2396</v>
      </c>
      <c r="D1900" s="308" t="s">
        <v>2396</v>
      </c>
      <c r="E1900" s="308" t="s">
        <v>1693</v>
      </c>
      <c r="F1900" s="309" t="s">
        <v>7111</v>
      </c>
      <c r="G1900" s="309" t="s">
        <v>7120</v>
      </c>
      <c r="H1900" s="309" t="s">
        <v>7121</v>
      </c>
      <c r="I1900" s="309" t="s">
        <v>5706</v>
      </c>
      <c r="J1900" s="309" t="s">
        <v>15063</v>
      </c>
      <c r="K1900" s="310">
        <v>0.11650000000000001</v>
      </c>
      <c r="L1900" s="310">
        <v>0.1011975</v>
      </c>
      <c r="M1900" s="310">
        <f>VLOOKUP(H1900,'Details of Feeder LEvel'!H:N,7,FALSE)</f>
        <v>0</v>
      </c>
      <c r="N1900" s="310">
        <f t="shared" si="29"/>
        <v>13.135193133047219</v>
      </c>
      <c r="O1900" s="310">
        <v>13.135193133047229</v>
      </c>
      <c r="P1900" s="309" t="s">
        <v>15063</v>
      </c>
      <c r="Q1900" s="311"/>
    </row>
    <row r="1901" spans="1:17" s="312" customFormat="1" x14ac:dyDescent="0.3">
      <c r="A1901" s="307">
        <v>1898</v>
      </c>
      <c r="B1901" s="308" t="s">
        <v>5271</v>
      </c>
      <c r="C1901" s="308" t="s">
        <v>2396</v>
      </c>
      <c r="D1901" s="308" t="s">
        <v>2396</v>
      </c>
      <c r="E1901" s="308" t="s">
        <v>1693</v>
      </c>
      <c r="F1901" s="309" t="s">
        <v>7111</v>
      </c>
      <c r="G1901" s="309" t="s">
        <v>7122</v>
      </c>
      <c r="H1901" s="309" t="s">
        <v>7123</v>
      </c>
      <c r="I1901" s="309" t="s">
        <v>5701</v>
      </c>
      <c r="J1901" s="309" t="s">
        <v>15063</v>
      </c>
      <c r="K1901" s="310">
        <v>0.17599999999999999</v>
      </c>
      <c r="L1901" s="310">
        <v>0.158336</v>
      </c>
      <c r="M1901" s="310">
        <f>VLOOKUP(H1901,'Details of Feeder LEvel'!H:N,7,FALSE)</f>
        <v>0</v>
      </c>
      <c r="N1901" s="310">
        <f t="shared" si="29"/>
        <v>10.036363636363628</v>
      </c>
      <c r="O1901" s="310">
        <v>10.036363636363642</v>
      </c>
      <c r="P1901" s="309" t="s">
        <v>15063</v>
      </c>
      <c r="Q1901" s="311"/>
    </row>
    <row r="1902" spans="1:17" s="312" customFormat="1" x14ac:dyDescent="0.3">
      <c r="A1902" s="307">
        <v>1899</v>
      </c>
      <c r="B1902" s="308" t="s">
        <v>5271</v>
      </c>
      <c r="C1902" s="308" t="s">
        <v>2396</v>
      </c>
      <c r="D1902" s="308" t="s">
        <v>2396</v>
      </c>
      <c r="E1902" s="308" t="s">
        <v>1693</v>
      </c>
      <c r="F1902" s="309" t="s">
        <v>7111</v>
      </c>
      <c r="G1902" s="309" t="s">
        <v>7124</v>
      </c>
      <c r="H1902" s="309" t="s">
        <v>7125</v>
      </c>
      <c r="I1902" s="309" t="s">
        <v>5701</v>
      </c>
      <c r="J1902" s="309" t="s">
        <v>15063</v>
      </c>
      <c r="K1902" s="310">
        <v>0.33660000000000001</v>
      </c>
      <c r="L1902" s="310">
        <v>0.30143450000000005</v>
      </c>
      <c r="M1902" s="310">
        <f>VLOOKUP(H1902,'Details of Feeder LEvel'!H:N,7,FALSE)</f>
        <v>0</v>
      </c>
      <c r="N1902" s="310">
        <f t="shared" si="29"/>
        <v>10.447266785502068</v>
      </c>
      <c r="O1902" s="310">
        <v>10.447266785502073</v>
      </c>
      <c r="P1902" s="309" t="s">
        <v>15063</v>
      </c>
      <c r="Q1902" s="311"/>
    </row>
    <row r="1903" spans="1:17" s="312" customFormat="1" x14ac:dyDescent="0.3">
      <c r="A1903" s="307">
        <v>1900</v>
      </c>
      <c r="B1903" s="308" t="s">
        <v>5271</v>
      </c>
      <c r="C1903" s="308" t="s">
        <v>2396</v>
      </c>
      <c r="D1903" s="308" t="s">
        <v>2396</v>
      </c>
      <c r="E1903" s="308" t="s">
        <v>1693</v>
      </c>
      <c r="F1903" s="309" t="s">
        <v>7111</v>
      </c>
      <c r="G1903" s="309" t="s">
        <v>7126</v>
      </c>
      <c r="H1903" s="309" t="s">
        <v>7127</v>
      </c>
      <c r="I1903" s="309" t="s">
        <v>5701</v>
      </c>
      <c r="J1903" s="309" t="s">
        <v>15063</v>
      </c>
      <c r="K1903" s="310">
        <v>0.29630000000000001</v>
      </c>
      <c r="L1903" s="310">
        <v>0.26710299999999998</v>
      </c>
      <c r="M1903" s="310">
        <f>VLOOKUP(H1903,'Details of Feeder LEvel'!H:N,7,FALSE)</f>
        <v>0</v>
      </c>
      <c r="N1903" s="310">
        <f t="shared" si="29"/>
        <v>9.8538643266959252</v>
      </c>
      <c r="O1903" s="310">
        <v>9.8538643266959269</v>
      </c>
      <c r="P1903" s="309" t="s">
        <v>15063</v>
      </c>
      <c r="Q1903" s="311"/>
    </row>
    <row r="1904" spans="1:17" s="312" customFormat="1" x14ac:dyDescent="0.3">
      <c r="A1904" s="307">
        <v>1901</v>
      </c>
      <c r="B1904" s="308" t="s">
        <v>5271</v>
      </c>
      <c r="C1904" s="308" t="s">
        <v>2396</v>
      </c>
      <c r="D1904" s="308" t="s">
        <v>2396</v>
      </c>
      <c r="E1904" s="308" t="s">
        <v>1693</v>
      </c>
      <c r="F1904" s="309" t="s">
        <v>7111</v>
      </c>
      <c r="G1904" s="309" t="s">
        <v>7128</v>
      </c>
      <c r="H1904" s="309" t="s">
        <v>7129</v>
      </c>
      <c r="I1904" s="309" t="s">
        <v>5706</v>
      </c>
      <c r="J1904" s="309" t="s">
        <v>15063</v>
      </c>
      <c r="K1904" s="310">
        <v>0.3261</v>
      </c>
      <c r="L1904" s="310">
        <v>0.279893</v>
      </c>
      <c r="M1904" s="310">
        <f>VLOOKUP(H1904,'Details of Feeder LEvel'!H:N,7,FALSE)</f>
        <v>0</v>
      </c>
      <c r="N1904" s="310">
        <f t="shared" si="29"/>
        <v>14.169579883471329</v>
      </c>
      <c r="O1904" s="310">
        <v>18.928487483148395</v>
      </c>
      <c r="P1904" s="309" t="s">
        <v>15063</v>
      </c>
      <c r="Q1904" s="311"/>
    </row>
    <row r="1905" spans="1:17" s="312" customFormat="1" x14ac:dyDescent="0.3">
      <c r="A1905" s="307">
        <v>1902</v>
      </c>
      <c r="B1905" s="308" t="s">
        <v>5271</v>
      </c>
      <c r="C1905" s="308" t="s">
        <v>2396</v>
      </c>
      <c r="D1905" s="308" t="s">
        <v>2396</v>
      </c>
      <c r="E1905" s="308" t="s">
        <v>1693</v>
      </c>
      <c r="F1905" s="309" t="s">
        <v>7111</v>
      </c>
      <c r="G1905" s="309" t="s">
        <v>7130</v>
      </c>
      <c r="H1905" s="309" t="s">
        <v>7131</v>
      </c>
      <c r="I1905" s="309" t="s">
        <v>5701</v>
      </c>
      <c r="J1905" s="309" t="s">
        <v>15063</v>
      </c>
      <c r="K1905" s="310">
        <v>0.2482</v>
      </c>
      <c r="L1905" s="310">
        <v>0.22365750000000001</v>
      </c>
      <c r="M1905" s="310">
        <f>VLOOKUP(H1905,'Details of Feeder LEvel'!H:N,7,FALSE)</f>
        <v>0</v>
      </c>
      <c r="N1905" s="310">
        <f t="shared" si="29"/>
        <v>9.8881950040290079</v>
      </c>
      <c r="O1905" s="310">
        <v>9.8881950040290221</v>
      </c>
      <c r="P1905" s="309" t="s">
        <v>15063</v>
      </c>
      <c r="Q1905" s="311"/>
    </row>
    <row r="1906" spans="1:17" s="312" customFormat="1" x14ac:dyDescent="0.3">
      <c r="A1906" s="307">
        <v>1903</v>
      </c>
      <c r="B1906" s="308" t="s">
        <v>5271</v>
      </c>
      <c r="C1906" s="308" t="s">
        <v>2396</v>
      </c>
      <c r="D1906" s="308" t="s">
        <v>2396</v>
      </c>
      <c r="E1906" s="308" t="s">
        <v>1693</v>
      </c>
      <c r="F1906" s="309" t="s">
        <v>7132</v>
      </c>
      <c r="G1906" s="309" t="s">
        <v>7133</v>
      </c>
      <c r="H1906" s="309" t="s">
        <v>7134</v>
      </c>
      <c r="I1906" s="309" t="s">
        <v>5701</v>
      </c>
      <c r="J1906" s="309" t="s">
        <v>15063</v>
      </c>
      <c r="K1906" s="310">
        <v>0.1966</v>
      </c>
      <c r="L1906" s="310">
        <v>0.17505599999999999</v>
      </c>
      <c r="M1906" s="310">
        <f>VLOOKUP(H1906,'Details of Feeder LEvel'!H:N,7,FALSE)</f>
        <v>0</v>
      </c>
      <c r="N1906" s="310">
        <f t="shared" si="29"/>
        <v>10.958290946083423</v>
      </c>
      <c r="O1906" s="310">
        <v>10.958290946083416</v>
      </c>
      <c r="P1906" s="309" t="s">
        <v>15063</v>
      </c>
      <c r="Q1906" s="311"/>
    </row>
    <row r="1907" spans="1:17" s="312" customFormat="1" x14ac:dyDescent="0.3">
      <c r="A1907" s="307">
        <v>1904</v>
      </c>
      <c r="B1907" s="308" t="s">
        <v>5271</v>
      </c>
      <c r="C1907" s="308" t="s">
        <v>2396</v>
      </c>
      <c r="D1907" s="308" t="s">
        <v>2396</v>
      </c>
      <c r="E1907" s="308" t="s">
        <v>1693</v>
      </c>
      <c r="F1907" s="309" t="s">
        <v>7132</v>
      </c>
      <c r="G1907" s="309" t="s">
        <v>7135</v>
      </c>
      <c r="H1907" s="309" t="s">
        <v>7136</v>
      </c>
      <c r="I1907" s="309" t="s">
        <v>5701</v>
      </c>
      <c r="J1907" s="309" t="s">
        <v>15063</v>
      </c>
      <c r="K1907" s="310">
        <v>0.56899999999999995</v>
      </c>
      <c r="L1907" s="310">
        <v>0.51087850000000001</v>
      </c>
      <c r="M1907" s="310">
        <f>VLOOKUP(H1907,'Details of Feeder LEvel'!H:N,7,FALSE)</f>
        <v>0</v>
      </c>
      <c r="N1907" s="310">
        <f t="shared" si="29"/>
        <v>10.214674868189796</v>
      </c>
      <c r="O1907" s="310">
        <v>10.2146748681898</v>
      </c>
      <c r="P1907" s="309" t="s">
        <v>15063</v>
      </c>
      <c r="Q1907" s="311"/>
    </row>
    <row r="1908" spans="1:17" s="312" customFormat="1" x14ac:dyDescent="0.3">
      <c r="A1908" s="307">
        <v>1905</v>
      </c>
      <c r="B1908" s="308" t="s">
        <v>5271</v>
      </c>
      <c r="C1908" s="308" t="s">
        <v>2396</v>
      </c>
      <c r="D1908" s="308" t="s">
        <v>2396</v>
      </c>
      <c r="E1908" s="308" t="s">
        <v>1693</v>
      </c>
      <c r="F1908" s="309" t="s">
        <v>7132</v>
      </c>
      <c r="G1908" s="309" t="s">
        <v>7137</v>
      </c>
      <c r="H1908" s="309" t="s">
        <v>7138</v>
      </c>
      <c r="I1908" s="309" t="s">
        <v>5706</v>
      </c>
      <c r="J1908" s="309" t="s">
        <v>15063</v>
      </c>
      <c r="K1908" s="310">
        <v>0.68819999999999992</v>
      </c>
      <c r="L1908" s="310">
        <v>0.5870801000000001</v>
      </c>
      <c r="M1908" s="310">
        <f>VLOOKUP(H1908,'Details of Feeder LEvel'!H:N,7,FALSE)</f>
        <v>0</v>
      </c>
      <c r="N1908" s="310">
        <f t="shared" si="29"/>
        <v>14.693388549840138</v>
      </c>
      <c r="O1908" s="310">
        <v>43.102642609988315</v>
      </c>
      <c r="P1908" s="309" t="s">
        <v>15063</v>
      </c>
      <c r="Q1908" s="311"/>
    </row>
    <row r="1909" spans="1:17" s="312" customFormat="1" x14ac:dyDescent="0.3">
      <c r="A1909" s="307">
        <v>1906</v>
      </c>
      <c r="B1909" s="308" t="s">
        <v>5271</v>
      </c>
      <c r="C1909" s="308" t="s">
        <v>2396</v>
      </c>
      <c r="D1909" s="308" t="s">
        <v>2396</v>
      </c>
      <c r="E1909" s="308" t="s">
        <v>1693</v>
      </c>
      <c r="F1909" s="309" t="s">
        <v>7132</v>
      </c>
      <c r="G1909" s="309" t="s">
        <v>7139</v>
      </c>
      <c r="H1909" s="309" t="s">
        <v>7140</v>
      </c>
      <c r="I1909" s="309" t="s">
        <v>5701</v>
      </c>
      <c r="J1909" s="309" t="s">
        <v>15063</v>
      </c>
      <c r="K1909" s="310">
        <v>0.51760000000000006</v>
      </c>
      <c r="L1909" s="310">
        <v>0.46109699999999998</v>
      </c>
      <c r="M1909" s="310">
        <f>VLOOKUP(H1909,'Details of Feeder LEvel'!H:N,7,FALSE)</f>
        <v>0</v>
      </c>
      <c r="N1909" s="310">
        <f t="shared" si="29"/>
        <v>10.916344667697079</v>
      </c>
      <c r="O1909" s="310">
        <v>10.916344667697064</v>
      </c>
      <c r="P1909" s="309" t="s">
        <v>15063</v>
      </c>
      <c r="Q1909" s="311"/>
    </row>
    <row r="1910" spans="1:17" s="312" customFormat="1" x14ac:dyDescent="0.3">
      <c r="A1910" s="307">
        <v>1907</v>
      </c>
      <c r="B1910" s="308" t="s">
        <v>5271</v>
      </c>
      <c r="C1910" s="308" t="s">
        <v>2396</v>
      </c>
      <c r="D1910" s="308" t="s">
        <v>2396</v>
      </c>
      <c r="E1910" s="308" t="s">
        <v>1693</v>
      </c>
      <c r="F1910" s="309" t="s">
        <v>7132</v>
      </c>
      <c r="G1910" s="309" t="s">
        <v>7141</v>
      </c>
      <c r="H1910" s="309" t="s">
        <v>7142</v>
      </c>
      <c r="I1910" s="309" t="s">
        <v>5701</v>
      </c>
      <c r="J1910" s="309" t="s">
        <v>15063</v>
      </c>
      <c r="K1910" s="310">
        <v>0.23064999999999999</v>
      </c>
      <c r="L1910" s="310">
        <v>0.20737149999999999</v>
      </c>
      <c r="M1910" s="310">
        <f>VLOOKUP(H1910,'Details of Feeder LEvel'!H:N,7,FALSE)</f>
        <v>0</v>
      </c>
      <c r="N1910" s="310">
        <f t="shared" si="29"/>
        <v>10.092564491654024</v>
      </c>
      <c r="O1910" s="310">
        <v>10.092564491654009</v>
      </c>
      <c r="P1910" s="309" t="s">
        <v>15063</v>
      </c>
      <c r="Q1910" s="311"/>
    </row>
    <row r="1911" spans="1:17" s="312" customFormat="1" x14ac:dyDescent="0.3">
      <c r="A1911" s="307">
        <v>1908</v>
      </c>
      <c r="B1911" s="308" t="s">
        <v>5271</v>
      </c>
      <c r="C1911" s="308" t="s">
        <v>2396</v>
      </c>
      <c r="D1911" s="308" t="s">
        <v>2396</v>
      </c>
      <c r="E1911" s="308" t="s">
        <v>1693</v>
      </c>
      <c r="F1911" s="309" t="s">
        <v>7132</v>
      </c>
      <c r="G1911" s="309" t="s">
        <v>7143</v>
      </c>
      <c r="H1911" s="309" t="s">
        <v>7144</v>
      </c>
      <c r="I1911" s="309" t="s">
        <v>2405</v>
      </c>
      <c r="J1911" s="309" t="s">
        <v>15063</v>
      </c>
      <c r="K1911" s="310">
        <v>2.0333999999999999</v>
      </c>
      <c r="L1911" s="310">
        <v>1.8583252499999998</v>
      </c>
      <c r="M1911" s="310">
        <f>VLOOKUP(H1911,'Details of Feeder LEvel'!H:N,7,FALSE)</f>
        <v>0</v>
      </c>
      <c r="N1911" s="310">
        <f t="shared" si="29"/>
        <v>8.609951313071706</v>
      </c>
      <c r="O1911" s="310">
        <v>8.609951313071706</v>
      </c>
      <c r="P1911" s="309" t="s">
        <v>15063</v>
      </c>
      <c r="Q1911" s="311"/>
    </row>
    <row r="1912" spans="1:17" s="312" customFormat="1" x14ac:dyDescent="0.3">
      <c r="A1912" s="307">
        <v>1909</v>
      </c>
      <c r="B1912" s="308" t="s">
        <v>5271</v>
      </c>
      <c r="C1912" s="308" t="s">
        <v>2396</v>
      </c>
      <c r="D1912" s="308" t="s">
        <v>2396</v>
      </c>
      <c r="E1912" s="308" t="s">
        <v>1693</v>
      </c>
      <c r="F1912" s="309" t="s">
        <v>7132</v>
      </c>
      <c r="G1912" s="309" t="s">
        <v>7145</v>
      </c>
      <c r="H1912" s="309" t="s">
        <v>7146</v>
      </c>
      <c r="I1912" s="309" t="s">
        <v>5701</v>
      </c>
      <c r="J1912" s="309" t="s">
        <v>15063</v>
      </c>
      <c r="K1912" s="310">
        <v>0.46230000000000004</v>
      </c>
      <c r="L1912" s="310">
        <v>0.41753099999999999</v>
      </c>
      <c r="M1912" s="310">
        <f>VLOOKUP(H1912,'Details of Feeder LEvel'!H:N,7,FALSE)</f>
        <v>0</v>
      </c>
      <c r="N1912" s="310">
        <f t="shared" si="29"/>
        <v>9.6839714471122758</v>
      </c>
      <c r="O1912" s="310">
        <v>9.6839714471122722</v>
      </c>
      <c r="P1912" s="309" t="s">
        <v>15063</v>
      </c>
      <c r="Q1912" s="311"/>
    </row>
    <row r="1913" spans="1:17" s="312" customFormat="1" x14ac:dyDescent="0.3">
      <c r="A1913" s="307">
        <v>1910</v>
      </c>
      <c r="B1913" s="308" t="s">
        <v>5271</v>
      </c>
      <c r="C1913" s="308" t="s">
        <v>2396</v>
      </c>
      <c r="D1913" s="308" t="s">
        <v>2396</v>
      </c>
      <c r="E1913" s="308" t="s">
        <v>1693</v>
      </c>
      <c r="F1913" s="309" t="s">
        <v>7132</v>
      </c>
      <c r="G1913" s="309" t="s">
        <v>7147</v>
      </c>
      <c r="H1913" s="309" t="s">
        <v>7148</v>
      </c>
      <c r="I1913" s="309" t="s">
        <v>5701</v>
      </c>
      <c r="J1913" s="309" t="s">
        <v>15063</v>
      </c>
      <c r="K1913" s="310">
        <v>0.22874999999999998</v>
      </c>
      <c r="L1913" s="310">
        <v>0.20709250000000001</v>
      </c>
      <c r="M1913" s="310">
        <f>VLOOKUP(H1913,'Details of Feeder LEvel'!H:N,7,FALSE)</f>
        <v>0</v>
      </c>
      <c r="N1913" s="310">
        <f t="shared" si="29"/>
        <v>9.4677595628415165</v>
      </c>
      <c r="O1913" s="310">
        <v>9.4677595628415272</v>
      </c>
      <c r="P1913" s="309" t="s">
        <v>15063</v>
      </c>
      <c r="Q1913" s="311"/>
    </row>
    <row r="1914" spans="1:17" s="312" customFormat="1" x14ac:dyDescent="0.3">
      <c r="A1914" s="307">
        <v>1911</v>
      </c>
      <c r="B1914" s="308" t="s">
        <v>5271</v>
      </c>
      <c r="C1914" s="308" t="s">
        <v>2396</v>
      </c>
      <c r="D1914" s="308" t="s">
        <v>2396</v>
      </c>
      <c r="E1914" s="308" t="s">
        <v>1693</v>
      </c>
      <c r="F1914" s="309" t="s">
        <v>7132</v>
      </c>
      <c r="G1914" s="309" t="s">
        <v>7149</v>
      </c>
      <c r="H1914" s="309" t="s">
        <v>7150</v>
      </c>
      <c r="I1914" s="309" t="s">
        <v>5706</v>
      </c>
      <c r="J1914" s="309" t="s">
        <v>15063</v>
      </c>
      <c r="K1914" s="310">
        <v>0.38119999999999998</v>
      </c>
      <c r="L1914" s="310">
        <v>0.334476</v>
      </c>
      <c r="M1914" s="310">
        <f>VLOOKUP(H1914,'Details of Feeder LEvel'!H:N,7,FALSE)</f>
        <v>0</v>
      </c>
      <c r="N1914" s="310">
        <f t="shared" si="29"/>
        <v>12.257082896117522</v>
      </c>
      <c r="O1914" s="310">
        <v>23.202251495077132</v>
      </c>
      <c r="P1914" s="309" t="s">
        <v>15063</v>
      </c>
      <c r="Q1914" s="311"/>
    </row>
    <row r="1915" spans="1:17" s="312" customFormat="1" x14ac:dyDescent="0.3">
      <c r="A1915" s="307">
        <v>1912</v>
      </c>
      <c r="B1915" s="308" t="s">
        <v>5271</v>
      </c>
      <c r="C1915" s="308" t="s">
        <v>2396</v>
      </c>
      <c r="D1915" s="308" t="s">
        <v>2396</v>
      </c>
      <c r="E1915" s="308" t="s">
        <v>1693</v>
      </c>
      <c r="F1915" s="309" t="s">
        <v>7132</v>
      </c>
      <c r="G1915" s="309" t="s">
        <v>7151</v>
      </c>
      <c r="H1915" s="309" t="s">
        <v>7152</v>
      </c>
      <c r="I1915" s="309" t="s">
        <v>5701</v>
      </c>
      <c r="J1915" s="309" t="s">
        <v>15063</v>
      </c>
      <c r="K1915" s="310">
        <v>0.196076</v>
      </c>
      <c r="L1915" s="310">
        <v>0.17595549999999999</v>
      </c>
      <c r="M1915" s="310">
        <f>VLOOKUP(H1915,'Details of Feeder LEvel'!H:N,7,FALSE)</f>
        <v>0</v>
      </c>
      <c r="N1915" s="310">
        <f t="shared" si="29"/>
        <v>10.261582243619829</v>
      </c>
      <c r="O1915" s="310">
        <v>10.261582243619838</v>
      </c>
      <c r="P1915" s="309" t="s">
        <v>15063</v>
      </c>
      <c r="Q1915" s="311"/>
    </row>
    <row r="1916" spans="1:17" s="312" customFormat="1" x14ac:dyDescent="0.3">
      <c r="A1916" s="307">
        <v>1913</v>
      </c>
      <c r="B1916" s="308" t="s">
        <v>5271</v>
      </c>
      <c r="C1916" s="308" t="s">
        <v>2396</v>
      </c>
      <c r="D1916" s="308" t="s">
        <v>2396</v>
      </c>
      <c r="E1916" s="308" t="s">
        <v>1693</v>
      </c>
      <c r="F1916" s="309" t="s">
        <v>7132</v>
      </c>
      <c r="G1916" s="309" t="s">
        <v>7153</v>
      </c>
      <c r="H1916" s="309" t="s">
        <v>7154</v>
      </c>
      <c r="I1916" s="309" t="s">
        <v>5701</v>
      </c>
      <c r="J1916" s="309" t="s">
        <v>15063</v>
      </c>
      <c r="K1916" s="310">
        <v>0.20095000000000002</v>
      </c>
      <c r="L1916" s="310">
        <v>0.18084500000000001</v>
      </c>
      <c r="M1916" s="310">
        <f>VLOOKUP(H1916,'Details of Feeder LEvel'!H:N,7,FALSE)</f>
        <v>0</v>
      </c>
      <c r="N1916" s="310">
        <f t="shared" si="29"/>
        <v>10.004976362279178</v>
      </c>
      <c r="O1916" s="310">
        <v>10.004976362279173</v>
      </c>
      <c r="P1916" s="309" t="s">
        <v>15063</v>
      </c>
      <c r="Q1916" s="311"/>
    </row>
    <row r="1917" spans="1:17" s="312" customFormat="1" x14ac:dyDescent="0.3">
      <c r="A1917" s="307">
        <v>1914</v>
      </c>
      <c r="B1917" s="308" t="s">
        <v>5271</v>
      </c>
      <c r="C1917" s="308" t="s">
        <v>2396</v>
      </c>
      <c r="D1917" s="308" t="s">
        <v>2396</v>
      </c>
      <c r="E1917" s="308" t="s">
        <v>1693</v>
      </c>
      <c r="F1917" s="309" t="s">
        <v>7132</v>
      </c>
      <c r="G1917" s="309" t="s">
        <v>7155</v>
      </c>
      <c r="H1917" s="309" t="s">
        <v>7156</v>
      </c>
      <c r="I1917" s="309" t="s">
        <v>5701</v>
      </c>
      <c r="J1917" s="309" t="s">
        <v>15063</v>
      </c>
      <c r="K1917" s="310">
        <v>0.48809999999999998</v>
      </c>
      <c r="L1917" s="310">
        <v>0.43801800000000002</v>
      </c>
      <c r="M1917" s="310">
        <f>VLOOKUP(H1917,'Details of Feeder LEvel'!H:N,7,FALSE)</f>
        <v>0</v>
      </c>
      <c r="N1917" s="310">
        <f t="shared" si="29"/>
        <v>10.260602335586961</v>
      </c>
      <c r="O1917" s="310">
        <v>10.260602335586977</v>
      </c>
      <c r="P1917" s="309" t="s">
        <v>15063</v>
      </c>
      <c r="Q1917" s="311"/>
    </row>
    <row r="1918" spans="1:17" s="312" customFormat="1" x14ac:dyDescent="0.3">
      <c r="A1918" s="307">
        <v>1915</v>
      </c>
      <c r="B1918" s="308" t="s">
        <v>5271</v>
      </c>
      <c r="C1918" s="308" t="s">
        <v>2396</v>
      </c>
      <c r="D1918" s="308" t="s">
        <v>2396</v>
      </c>
      <c r="E1918" s="308" t="s">
        <v>1693</v>
      </c>
      <c r="F1918" s="309" t="s">
        <v>7132</v>
      </c>
      <c r="G1918" s="309" t="s">
        <v>7157</v>
      </c>
      <c r="H1918" s="309" t="s">
        <v>7158</v>
      </c>
      <c r="I1918" s="309" t="s">
        <v>5701</v>
      </c>
      <c r="J1918" s="309" t="s">
        <v>15063</v>
      </c>
      <c r="K1918" s="310">
        <v>0.22289</v>
      </c>
      <c r="L1918" s="310">
        <v>0.1985835</v>
      </c>
      <c r="M1918" s="310">
        <f>VLOOKUP(H1918,'Details of Feeder LEvel'!H:N,7,FALSE)</f>
        <v>0</v>
      </c>
      <c r="N1918" s="310">
        <f t="shared" si="29"/>
        <v>10.905155009197367</v>
      </c>
      <c r="O1918" s="310">
        <v>10.905155009197355</v>
      </c>
      <c r="P1918" s="309" t="s">
        <v>15063</v>
      </c>
      <c r="Q1918" s="311"/>
    </row>
    <row r="1919" spans="1:17" s="312" customFormat="1" x14ac:dyDescent="0.3">
      <c r="A1919" s="307">
        <v>1916</v>
      </c>
      <c r="B1919" s="308" t="s">
        <v>5271</v>
      </c>
      <c r="C1919" s="308" t="s">
        <v>2396</v>
      </c>
      <c r="D1919" s="308" t="s">
        <v>2396</v>
      </c>
      <c r="E1919" s="308" t="s">
        <v>1693</v>
      </c>
      <c r="F1919" s="309" t="s">
        <v>7132</v>
      </c>
      <c r="G1919" s="309" t="s">
        <v>7159</v>
      </c>
      <c r="H1919" s="309" t="s">
        <v>7160</v>
      </c>
      <c r="I1919" s="309" t="s">
        <v>5706</v>
      </c>
      <c r="J1919" s="309" t="s">
        <v>15063</v>
      </c>
      <c r="K1919" s="310">
        <v>0.46642</v>
      </c>
      <c r="L1919" s="310">
        <v>0.41085414000000003</v>
      </c>
      <c r="M1919" s="310">
        <f>VLOOKUP(H1919,'Details of Feeder LEvel'!H:N,7,FALSE)</f>
        <v>0</v>
      </c>
      <c r="N1919" s="310">
        <f t="shared" si="29"/>
        <v>11.913267012563775</v>
      </c>
      <c r="O1919" s="310">
        <v>21.953017658206587</v>
      </c>
      <c r="P1919" s="309" t="s">
        <v>15063</v>
      </c>
      <c r="Q1919" s="311"/>
    </row>
    <row r="1920" spans="1:17" s="312" customFormat="1" x14ac:dyDescent="0.3">
      <c r="A1920" s="307">
        <v>1917</v>
      </c>
      <c r="B1920" s="308" t="s">
        <v>5271</v>
      </c>
      <c r="C1920" s="308" t="s">
        <v>2396</v>
      </c>
      <c r="D1920" s="308" t="s">
        <v>2396</v>
      </c>
      <c r="E1920" s="308" t="s">
        <v>1693</v>
      </c>
      <c r="F1920" s="309" t="s">
        <v>7132</v>
      </c>
      <c r="G1920" s="309" t="s">
        <v>7161</v>
      </c>
      <c r="H1920" s="309" t="s">
        <v>7162</v>
      </c>
      <c r="I1920" s="309" t="s">
        <v>5701</v>
      </c>
      <c r="J1920" s="309" t="s">
        <v>15063</v>
      </c>
      <c r="K1920" s="310">
        <v>0.14093</v>
      </c>
      <c r="L1920" s="310">
        <v>0.1211285</v>
      </c>
      <c r="M1920" s="310">
        <f>VLOOKUP(H1920,'Details of Feeder LEvel'!H:N,7,FALSE)</f>
        <v>0</v>
      </c>
      <c r="N1920" s="310">
        <f t="shared" si="29"/>
        <v>14.050592492726885</v>
      </c>
      <c r="O1920" s="310">
        <v>14.050592492726899</v>
      </c>
      <c r="P1920" s="309" t="s">
        <v>15063</v>
      </c>
      <c r="Q1920" s="311"/>
    </row>
    <row r="1921" spans="1:17" s="312" customFormat="1" x14ac:dyDescent="0.3">
      <c r="A1921" s="307">
        <v>1918</v>
      </c>
      <c r="B1921" s="308" t="s">
        <v>5271</v>
      </c>
      <c r="C1921" s="308" t="s">
        <v>2396</v>
      </c>
      <c r="D1921" s="308" t="s">
        <v>2396</v>
      </c>
      <c r="E1921" s="308" t="s">
        <v>1693</v>
      </c>
      <c r="F1921" s="309" t="s">
        <v>7132</v>
      </c>
      <c r="G1921" s="309" t="s">
        <v>7163</v>
      </c>
      <c r="H1921" s="309" t="s">
        <v>7164</v>
      </c>
      <c r="I1921" s="309" t="s">
        <v>5706</v>
      </c>
      <c r="J1921" s="309" t="s">
        <v>15063</v>
      </c>
      <c r="K1921" s="310">
        <v>0.17299999999999999</v>
      </c>
      <c r="L1921" s="310">
        <v>0.1507406</v>
      </c>
      <c r="M1921" s="310">
        <f>VLOOKUP(H1921,'Details of Feeder LEvel'!H:N,7,FALSE)</f>
        <v>0</v>
      </c>
      <c r="N1921" s="310">
        <f t="shared" si="29"/>
        <v>12.866705202312131</v>
      </c>
      <c r="O1921" s="310">
        <v>46.959576318548066</v>
      </c>
      <c r="P1921" s="309" t="s">
        <v>15063</v>
      </c>
      <c r="Q1921" s="311"/>
    </row>
    <row r="1922" spans="1:17" s="312" customFormat="1" x14ac:dyDescent="0.3">
      <c r="A1922" s="307">
        <v>1919</v>
      </c>
      <c r="B1922" s="308" t="s">
        <v>5271</v>
      </c>
      <c r="C1922" s="308" t="s">
        <v>2396</v>
      </c>
      <c r="D1922" s="308" t="s">
        <v>2396</v>
      </c>
      <c r="E1922" s="308" t="s">
        <v>1693</v>
      </c>
      <c r="F1922" s="309" t="s">
        <v>7132</v>
      </c>
      <c r="G1922" s="309" t="s">
        <v>7165</v>
      </c>
      <c r="H1922" s="309" t="s">
        <v>7166</v>
      </c>
      <c r="I1922" s="309" t="s">
        <v>5706</v>
      </c>
      <c r="J1922" s="309" t="s">
        <v>15063</v>
      </c>
      <c r="K1922" s="310">
        <v>0.18880000000000002</v>
      </c>
      <c r="L1922" s="310">
        <v>0.17171239999999999</v>
      </c>
      <c r="M1922" s="310">
        <f>VLOOKUP(H1922,'Details of Feeder LEvel'!H:N,7,FALSE)</f>
        <v>0</v>
      </c>
      <c r="N1922" s="310">
        <f t="shared" si="29"/>
        <v>9.0506355932203579</v>
      </c>
      <c r="O1922" s="310">
        <v>10.896904698639553</v>
      </c>
      <c r="P1922" s="309" t="s">
        <v>15063</v>
      </c>
      <c r="Q1922" s="311"/>
    </row>
    <row r="1923" spans="1:17" s="312" customFormat="1" x14ac:dyDescent="0.3">
      <c r="A1923" s="307">
        <v>1920</v>
      </c>
      <c r="B1923" s="308" t="s">
        <v>5271</v>
      </c>
      <c r="C1923" s="308" t="s">
        <v>2396</v>
      </c>
      <c r="D1923" s="308" t="s">
        <v>2396</v>
      </c>
      <c r="E1923" s="308" t="s">
        <v>1693</v>
      </c>
      <c r="F1923" s="309" t="s">
        <v>7167</v>
      </c>
      <c r="G1923" s="309" t="s">
        <v>7168</v>
      </c>
      <c r="H1923" s="309" t="s">
        <v>7169</v>
      </c>
      <c r="I1923" s="309" t="s">
        <v>5701</v>
      </c>
      <c r="J1923" s="309" t="s">
        <v>15063</v>
      </c>
      <c r="K1923" s="310">
        <v>0.29235</v>
      </c>
      <c r="L1923" s="310">
        <v>0.26415379999999999</v>
      </c>
      <c r="M1923" s="310">
        <f>VLOOKUP(H1923,'Details of Feeder LEvel'!H:N,7,FALSE)</f>
        <v>0</v>
      </c>
      <c r="N1923" s="310">
        <f t="shared" si="29"/>
        <v>9.6446724816145046</v>
      </c>
      <c r="O1923" s="310">
        <v>9.6446724816145029</v>
      </c>
      <c r="P1923" s="309" t="s">
        <v>15063</v>
      </c>
      <c r="Q1923" s="311"/>
    </row>
    <row r="1924" spans="1:17" s="312" customFormat="1" x14ac:dyDescent="0.3">
      <c r="A1924" s="307">
        <v>1921</v>
      </c>
      <c r="B1924" s="308" t="s">
        <v>5271</v>
      </c>
      <c r="C1924" s="308" t="s">
        <v>2396</v>
      </c>
      <c r="D1924" s="308" t="s">
        <v>2396</v>
      </c>
      <c r="E1924" s="308" t="s">
        <v>1693</v>
      </c>
      <c r="F1924" s="309" t="s">
        <v>7167</v>
      </c>
      <c r="G1924" s="309" t="s">
        <v>7170</v>
      </c>
      <c r="H1924" s="309" t="s">
        <v>7171</v>
      </c>
      <c r="I1924" s="309" t="s">
        <v>5701</v>
      </c>
      <c r="J1924" s="309" t="s">
        <v>15063</v>
      </c>
      <c r="K1924" s="310">
        <v>0.42727000000000004</v>
      </c>
      <c r="L1924" s="310">
        <v>0.38429000000000002</v>
      </c>
      <c r="M1924" s="310">
        <f>VLOOKUP(H1924,'Details of Feeder LEvel'!H:N,7,FALSE)</f>
        <v>0</v>
      </c>
      <c r="N1924" s="310">
        <f t="shared" ref="N1924:N1987" si="30">(K1924-L1924)/K1924*100</f>
        <v>10.059213143913688</v>
      </c>
      <c r="O1924" s="310">
        <v>10.059213143913691</v>
      </c>
      <c r="P1924" s="309" t="s">
        <v>15063</v>
      </c>
      <c r="Q1924" s="311"/>
    </row>
    <row r="1925" spans="1:17" s="312" customFormat="1" x14ac:dyDescent="0.3">
      <c r="A1925" s="307">
        <v>1922</v>
      </c>
      <c r="B1925" s="308" t="s">
        <v>5271</v>
      </c>
      <c r="C1925" s="308" t="s">
        <v>2396</v>
      </c>
      <c r="D1925" s="308" t="s">
        <v>2396</v>
      </c>
      <c r="E1925" s="308" t="s">
        <v>1693</v>
      </c>
      <c r="F1925" s="309" t="s">
        <v>7167</v>
      </c>
      <c r="G1925" s="309" t="s">
        <v>7172</v>
      </c>
      <c r="H1925" s="309" t="s">
        <v>7173</v>
      </c>
      <c r="I1925" s="309" t="s">
        <v>5706</v>
      </c>
      <c r="J1925" s="309" t="s">
        <v>15063</v>
      </c>
      <c r="K1925" s="310">
        <v>0.59918000000000005</v>
      </c>
      <c r="L1925" s="310">
        <v>0.52026085</v>
      </c>
      <c r="M1925" s="310">
        <f>VLOOKUP(H1925,'Details of Feeder LEvel'!H:N,7,FALSE)</f>
        <v>0</v>
      </c>
      <c r="N1925" s="310">
        <f t="shared" si="30"/>
        <v>13.171192296138063</v>
      </c>
      <c r="O1925" s="310">
        <v>34.119313060166249</v>
      </c>
      <c r="P1925" s="309" t="s">
        <v>15063</v>
      </c>
      <c r="Q1925" s="311"/>
    </row>
    <row r="1926" spans="1:17" s="312" customFormat="1" x14ac:dyDescent="0.3">
      <c r="A1926" s="307">
        <v>1923</v>
      </c>
      <c r="B1926" s="308" t="s">
        <v>5271</v>
      </c>
      <c r="C1926" s="308" t="s">
        <v>2396</v>
      </c>
      <c r="D1926" s="308" t="s">
        <v>2396</v>
      </c>
      <c r="E1926" s="308" t="s">
        <v>1693</v>
      </c>
      <c r="F1926" s="309" t="s">
        <v>7167</v>
      </c>
      <c r="G1926" s="309" t="s">
        <v>7174</v>
      </c>
      <c r="H1926" s="309" t="s">
        <v>7175</v>
      </c>
      <c r="I1926" s="309" t="s">
        <v>5701</v>
      </c>
      <c r="J1926" s="309" t="s">
        <v>15063</v>
      </c>
      <c r="K1926" s="310">
        <v>0.41832000000000003</v>
      </c>
      <c r="L1926" s="310">
        <v>0.37597000000000003</v>
      </c>
      <c r="M1926" s="310">
        <f>VLOOKUP(H1926,'Details of Feeder LEvel'!H:N,7,FALSE)</f>
        <v>0</v>
      </c>
      <c r="N1926" s="310">
        <f t="shared" si="30"/>
        <v>10.123828647925032</v>
      </c>
      <c r="O1926" s="310">
        <v>10.123828647925038</v>
      </c>
      <c r="P1926" s="309" t="s">
        <v>15063</v>
      </c>
      <c r="Q1926" s="311"/>
    </row>
    <row r="1927" spans="1:17" s="312" customFormat="1" x14ac:dyDescent="0.3">
      <c r="A1927" s="307">
        <v>1924</v>
      </c>
      <c r="B1927" s="308" t="s">
        <v>5271</v>
      </c>
      <c r="C1927" s="308" t="s">
        <v>2396</v>
      </c>
      <c r="D1927" s="308" t="s">
        <v>2396</v>
      </c>
      <c r="E1927" s="308" t="s">
        <v>1693</v>
      </c>
      <c r="F1927" s="309" t="s">
        <v>7167</v>
      </c>
      <c r="G1927" s="309" t="s">
        <v>7176</v>
      </c>
      <c r="H1927" s="309" t="s">
        <v>7177</v>
      </c>
      <c r="I1927" s="309" t="s">
        <v>5701</v>
      </c>
      <c r="J1927" s="309" t="s">
        <v>15063</v>
      </c>
      <c r="K1927" s="310">
        <v>0.75534999999999997</v>
      </c>
      <c r="L1927" s="310">
        <v>0.67689599999999994</v>
      </c>
      <c r="M1927" s="310">
        <f>VLOOKUP(H1927,'Details of Feeder LEvel'!H:N,7,FALSE)</f>
        <v>0</v>
      </c>
      <c r="N1927" s="310">
        <f t="shared" si="30"/>
        <v>10.386443370622894</v>
      </c>
      <c r="O1927" s="310">
        <v>10.386443370622889</v>
      </c>
      <c r="P1927" s="309" t="s">
        <v>15063</v>
      </c>
      <c r="Q1927" s="311"/>
    </row>
    <row r="1928" spans="1:17" s="312" customFormat="1" x14ac:dyDescent="0.3">
      <c r="A1928" s="307">
        <v>1925</v>
      </c>
      <c r="B1928" s="308" t="s">
        <v>5271</v>
      </c>
      <c r="C1928" s="308" t="s">
        <v>2396</v>
      </c>
      <c r="D1928" s="308" t="s">
        <v>2396</v>
      </c>
      <c r="E1928" s="308" t="s">
        <v>1693</v>
      </c>
      <c r="F1928" s="309" t="s">
        <v>7167</v>
      </c>
      <c r="G1928" s="309" t="s">
        <v>7178</v>
      </c>
      <c r="H1928" s="309" t="s">
        <v>7179</v>
      </c>
      <c r="I1928" s="309" t="s">
        <v>5701</v>
      </c>
      <c r="J1928" s="309" t="s">
        <v>15063</v>
      </c>
      <c r="K1928" s="310">
        <v>0.24113000000000001</v>
      </c>
      <c r="L1928" s="310">
        <v>0.216923</v>
      </c>
      <c r="M1928" s="310">
        <f>VLOOKUP(H1928,'Details of Feeder LEvel'!H:N,7,FALSE)</f>
        <v>0</v>
      </c>
      <c r="N1928" s="310">
        <f t="shared" si="30"/>
        <v>10.038983121137978</v>
      </c>
      <c r="O1928" s="310">
        <v>10.038983121137967</v>
      </c>
      <c r="P1928" s="309" t="s">
        <v>15063</v>
      </c>
      <c r="Q1928" s="311"/>
    </row>
    <row r="1929" spans="1:17" s="312" customFormat="1" x14ac:dyDescent="0.3">
      <c r="A1929" s="307">
        <v>1926</v>
      </c>
      <c r="B1929" s="308" t="s">
        <v>5271</v>
      </c>
      <c r="C1929" s="308" t="s">
        <v>2396</v>
      </c>
      <c r="D1929" s="308" t="s">
        <v>2396</v>
      </c>
      <c r="E1929" s="308" t="s">
        <v>1693</v>
      </c>
      <c r="F1929" s="309" t="s">
        <v>7167</v>
      </c>
      <c r="G1929" s="309" t="s">
        <v>7180</v>
      </c>
      <c r="H1929" s="309" t="s">
        <v>7181</v>
      </c>
      <c r="I1929" s="309" t="s">
        <v>5701</v>
      </c>
      <c r="J1929" s="309" t="s">
        <v>15063</v>
      </c>
      <c r="K1929" s="310">
        <v>0.46738999999999997</v>
      </c>
      <c r="L1929" s="310">
        <v>0.41999900000000001</v>
      </c>
      <c r="M1929" s="310">
        <f>VLOOKUP(H1929,'Details of Feeder LEvel'!H:N,7,FALSE)</f>
        <v>0</v>
      </c>
      <c r="N1929" s="310">
        <f t="shared" si="30"/>
        <v>10.139498063715518</v>
      </c>
      <c r="O1929" s="310">
        <v>10.139498063715525</v>
      </c>
      <c r="P1929" s="309" t="s">
        <v>15063</v>
      </c>
      <c r="Q1929" s="311"/>
    </row>
    <row r="1930" spans="1:17" s="312" customFormat="1" x14ac:dyDescent="0.3">
      <c r="A1930" s="307">
        <v>1927</v>
      </c>
      <c r="B1930" s="308" t="s">
        <v>5271</v>
      </c>
      <c r="C1930" s="308" t="s">
        <v>2396</v>
      </c>
      <c r="D1930" s="308" t="s">
        <v>2396</v>
      </c>
      <c r="E1930" s="308" t="s">
        <v>1693</v>
      </c>
      <c r="F1930" s="309" t="s">
        <v>7167</v>
      </c>
      <c r="G1930" s="309" t="s">
        <v>7182</v>
      </c>
      <c r="H1930" s="309" t="s">
        <v>7183</v>
      </c>
      <c r="I1930" s="309" t="s">
        <v>5706</v>
      </c>
      <c r="J1930" s="309" t="s">
        <v>15063</v>
      </c>
      <c r="K1930" s="310">
        <v>0.10733999999999999</v>
      </c>
      <c r="L1930" s="310">
        <v>9.1343000000000008E-2</v>
      </c>
      <c r="M1930" s="310">
        <f>VLOOKUP(H1930,'Details of Feeder LEvel'!H:N,7,FALSE)</f>
        <v>0</v>
      </c>
      <c r="N1930" s="310">
        <f t="shared" si="30"/>
        <v>14.903111607974646</v>
      </c>
      <c r="O1930" s="310">
        <v>48.756535299799708</v>
      </c>
      <c r="P1930" s="309" t="s">
        <v>15063</v>
      </c>
      <c r="Q1930" s="311"/>
    </row>
    <row r="1931" spans="1:17" s="312" customFormat="1" x14ac:dyDescent="0.3">
      <c r="A1931" s="307">
        <v>1928</v>
      </c>
      <c r="B1931" s="308" t="s">
        <v>5271</v>
      </c>
      <c r="C1931" s="308" t="s">
        <v>2396</v>
      </c>
      <c r="D1931" s="308" t="s">
        <v>2396</v>
      </c>
      <c r="E1931" s="308" t="s">
        <v>1693</v>
      </c>
      <c r="F1931" s="309" t="s">
        <v>7167</v>
      </c>
      <c r="G1931" s="309" t="s">
        <v>7184</v>
      </c>
      <c r="H1931" s="309" t="s">
        <v>7185</v>
      </c>
      <c r="I1931" s="309" t="s">
        <v>5706</v>
      </c>
      <c r="J1931" s="309" t="s">
        <v>15063</v>
      </c>
      <c r="K1931" s="310">
        <v>0.44984000000000002</v>
      </c>
      <c r="L1931" s="310">
        <v>0.38767600000000002</v>
      </c>
      <c r="M1931" s="310">
        <f>VLOOKUP(H1931,'Details of Feeder LEvel'!H:N,7,FALSE)</f>
        <v>0</v>
      </c>
      <c r="N1931" s="310">
        <f t="shared" si="30"/>
        <v>13.819135692690734</v>
      </c>
      <c r="O1931" s="310">
        <v>22.070741461952725</v>
      </c>
      <c r="P1931" s="309" t="s">
        <v>15063</v>
      </c>
      <c r="Q1931" s="311"/>
    </row>
    <row r="1932" spans="1:17" s="312" customFormat="1" x14ac:dyDescent="0.3">
      <c r="A1932" s="307">
        <v>1929</v>
      </c>
      <c r="B1932" s="308" t="s">
        <v>5271</v>
      </c>
      <c r="C1932" s="308" t="s">
        <v>2396</v>
      </c>
      <c r="D1932" s="308" t="s">
        <v>2396</v>
      </c>
      <c r="E1932" s="308" t="s">
        <v>1693</v>
      </c>
      <c r="F1932" s="309" t="s">
        <v>7167</v>
      </c>
      <c r="G1932" s="309" t="s">
        <v>7186</v>
      </c>
      <c r="H1932" s="309" t="s">
        <v>7187</v>
      </c>
      <c r="I1932" s="309" t="s">
        <v>5701</v>
      </c>
      <c r="J1932" s="309" t="s">
        <v>15063</v>
      </c>
      <c r="K1932" s="310">
        <v>0.18559999999999999</v>
      </c>
      <c r="L1932" s="310">
        <v>0.16616</v>
      </c>
      <c r="M1932" s="310">
        <f>VLOOKUP(H1932,'Details of Feeder LEvel'!H:N,7,FALSE)</f>
        <v>0</v>
      </c>
      <c r="N1932" s="310">
        <f t="shared" si="30"/>
        <v>10.474137931034475</v>
      </c>
      <c r="O1932" s="310">
        <v>10.474137931034477</v>
      </c>
      <c r="P1932" s="309" t="s">
        <v>15063</v>
      </c>
      <c r="Q1932" s="311"/>
    </row>
    <row r="1933" spans="1:17" s="312" customFormat="1" x14ac:dyDescent="0.3">
      <c r="A1933" s="307">
        <v>1930</v>
      </c>
      <c r="B1933" s="308" t="s">
        <v>5271</v>
      </c>
      <c r="C1933" s="308" t="s">
        <v>2396</v>
      </c>
      <c r="D1933" s="308" t="s">
        <v>2396</v>
      </c>
      <c r="E1933" s="308" t="s">
        <v>1693</v>
      </c>
      <c r="F1933" s="309" t="s">
        <v>7167</v>
      </c>
      <c r="G1933" s="309" t="s">
        <v>7188</v>
      </c>
      <c r="H1933" s="309" t="s">
        <v>7189</v>
      </c>
      <c r="I1933" s="309" t="s">
        <v>5701</v>
      </c>
      <c r="J1933" s="309" t="s">
        <v>15063</v>
      </c>
      <c r="K1933" s="310">
        <v>0.13498000000000002</v>
      </c>
      <c r="L1933" s="310">
        <v>0.12179100000000001</v>
      </c>
      <c r="M1933" s="310">
        <f>VLOOKUP(H1933,'Details of Feeder LEvel'!H:N,7,FALSE)</f>
        <v>0</v>
      </c>
      <c r="N1933" s="310">
        <f t="shared" si="30"/>
        <v>9.7710771966217251</v>
      </c>
      <c r="O1933" s="310">
        <v>9.7710771966217145</v>
      </c>
      <c r="P1933" s="309" t="s">
        <v>15063</v>
      </c>
      <c r="Q1933" s="311"/>
    </row>
    <row r="1934" spans="1:17" s="312" customFormat="1" x14ac:dyDescent="0.3">
      <c r="A1934" s="307">
        <v>1931</v>
      </c>
      <c r="B1934" s="308" t="s">
        <v>5271</v>
      </c>
      <c r="C1934" s="308" t="s">
        <v>2396</v>
      </c>
      <c r="D1934" s="308" t="s">
        <v>2396</v>
      </c>
      <c r="E1934" s="308" t="s">
        <v>1693</v>
      </c>
      <c r="F1934" s="309" t="s">
        <v>7167</v>
      </c>
      <c r="G1934" s="309" t="s">
        <v>7190</v>
      </c>
      <c r="H1934" s="309" t="s">
        <v>7191</v>
      </c>
      <c r="I1934" s="309" t="s">
        <v>5701</v>
      </c>
      <c r="J1934" s="309" t="s">
        <v>15063</v>
      </c>
      <c r="K1934" s="310">
        <v>0.32040000000000002</v>
      </c>
      <c r="L1934" s="310">
        <v>0.28307500000000002</v>
      </c>
      <c r="M1934" s="310">
        <f>VLOOKUP(H1934,'Details of Feeder LEvel'!H:N,7,FALSE)</f>
        <v>0</v>
      </c>
      <c r="N1934" s="310">
        <f t="shared" si="30"/>
        <v>11.649500624219723</v>
      </c>
      <c r="O1934" s="310">
        <v>11.667239610491576</v>
      </c>
      <c r="P1934" s="309" t="s">
        <v>15063</v>
      </c>
      <c r="Q1934" s="311"/>
    </row>
    <row r="1935" spans="1:17" s="312" customFormat="1" x14ac:dyDescent="0.3">
      <c r="A1935" s="307">
        <v>1932</v>
      </c>
      <c r="B1935" s="308" t="s">
        <v>5271</v>
      </c>
      <c r="C1935" s="308" t="s">
        <v>2396</v>
      </c>
      <c r="D1935" s="308" t="s">
        <v>2396</v>
      </c>
      <c r="E1935" s="308" t="s">
        <v>1693</v>
      </c>
      <c r="F1935" s="309" t="s">
        <v>14806</v>
      </c>
      <c r="G1935" s="309" t="s">
        <v>7192</v>
      </c>
      <c r="H1935" s="309" t="s">
        <v>7193</v>
      </c>
      <c r="I1935" s="309" t="s">
        <v>5701</v>
      </c>
      <c r="J1935" s="309" t="s">
        <v>15063</v>
      </c>
      <c r="K1935" s="310">
        <v>0.17965</v>
      </c>
      <c r="L1935" s="310">
        <v>0.16512499999999999</v>
      </c>
      <c r="M1935" s="310">
        <f>VLOOKUP(H1935,'Details of Feeder LEvel'!H:N,7,FALSE)</f>
        <v>0</v>
      </c>
      <c r="N1935" s="310">
        <f t="shared" si="30"/>
        <v>8.0851655997773495</v>
      </c>
      <c r="O1935" s="310">
        <v>8.0851655997773548</v>
      </c>
      <c r="P1935" s="309" t="s">
        <v>15063</v>
      </c>
      <c r="Q1935" s="311"/>
    </row>
    <row r="1936" spans="1:17" s="312" customFormat="1" x14ac:dyDescent="0.3">
      <c r="A1936" s="307">
        <v>1933</v>
      </c>
      <c r="B1936" s="308" t="s">
        <v>5271</v>
      </c>
      <c r="C1936" s="308" t="s">
        <v>2396</v>
      </c>
      <c r="D1936" s="308" t="s">
        <v>2396</v>
      </c>
      <c r="E1936" s="308" t="s">
        <v>1693</v>
      </c>
      <c r="F1936" s="309" t="s">
        <v>14806</v>
      </c>
      <c r="G1936" s="309" t="s">
        <v>7194</v>
      </c>
      <c r="H1936" s="309" t="s">
        <v>7195</v>
      </c>
      <c r="I1936" s="309" t="s">
        <v>5701</v>
      </c>
      <c r="J1936" s="309" t="s">
        <v>15063</v>
      </c>
      <c r="K1936" s="310">
        <v>0.12820000000000001</v>
      </c>
      <c r="L1936" s="310">
        <v>0.1150255</v>
      </c>
      <c r="M1936" s="310">
        <f>VLOOKUP(H1936,'Details of Feeder LEvel'!H:N,7,FALSE)</f>
        <v>0</v>
      </c>
      <c r="N1936" s="310">
        <f t="shared" si="30"/>
        <v>10.276521060842438</v>
      </c>
      <c r="O1936" s="310">
        <v>10.276521060842448</v>
      </c>
      <c r="P1936" s="309" t="s">
        <v>15063</v>
      </c>
      <c r="Q1936" s="311"/>
    </row>
    <row r="1937" spans="1:17" s="312" customFormat="1" x14ac:dyDescent="0.3">
      <c r="A1937" s="307">
        <v>1934</v>
      </c>
      <c r="B1937" s="308" t="s">
        <v>5271</v>
      </c>
      <c r="C1937" s="308" t="s">
        <v>2396</v>
      </c>
      <c r="D1937" s="308" t="s">
        <v>2396</v>
      </c>
      <c r="E1937" s="308" t="s">
        <v>1693</v>
      </c>
      <c r="F1937" s="309" t="s">
        <v>14806</v>
      </c>
      <c r="G1937" s="309" t="s">
        <v>7196</v>
      </c>
      <c r="H1937" s="309" t="s">
        <v>7197</v>
      </c>
      <c r="I1937" s="309" t="s">
        <v>5701</v>
      </c>
      <c r="J1937" s="309" t="s">
        <v>15063</v>
      </c>
      <c r="K1937" s="310">
        <v>0.14860000000000001</v>
      </c>
      <c r="L1937" s="310">
        <v>0.13234299999999999</v>
      </c>
      <c r="M1937" s="310">
        <f>VLOOKUP(H1937,'Details of Feeder LEvel'!H:N,7,FALSE)</f>
        <v>0</v>
      </c>
      <c r="N1937" s="310">
        <f t="shared" si="30"/>
        <v>10.940107671601629</v>
      </c>
      <c r="O1937" s="310">
        <v>10.940107671601618</v>
      </c>
      <c r="P1937" s="309" t="s">
        <v>15063</v>
      </c>
      <c r="Q1937" s="311"/>
    </row>
    <row r="1938" spans="1:17" s="312" customFormat="1" x14ac:dyDescent="0.3">
      <c r="A1938" s="307">
        <v>1935</v>
      </c>
      <c r="B1938" s="308" t="s">
        <v>5271</v>
      </c>
      <c r="C1938" s="308" t="s">
        <v>2396</v>
      </c>
      <c r="D1938" s="308" t="s">
        <v>2396</v>
      </c>
      <c r="E1938" s="308" t="s">
        <v>1693</v>
      </c>
      <c r="F1938" s="309" t="s">
        <v>14806</v>
      </c>
      <c r="G1938" s="309" t="s">
        <v>7198</v>
      </c>
      <c r="H1938" s="309" t="s">
        <v>7199</v>
      </c>
      <c r="I1938" s="309" t="s">
        <v>3759</v>
      </c>
      <c r="J1938" s="309" t="s">
        <v>15063</v>
      </c>
      <c r="K1938" s="310">
        <v>0.1384</v>
      </c>
      <c r="L1938" s="310">
        <v>0.12242752999999999</v>
      </c>
      <c r="M1938" s="310">
        <f>VLOOKUP(H1938,'Details of Feeder LEvel'!H:N,7,FALSE)</f>
        <v>0</v>
      </c>
      <c r="N1938" s="310">
        <f t="shared" si="30"/>
        <v>11.54080202312139</v>
      </c>
      <c r="O1938" s="310">
        <v>68.899762469189341</v>
      </c>
      <c r="P1938" s="309" t="s">
        <v>15063</v>
      </c>
      <c r="Q1938" s="311"/>
    </row>
    <row r="1939" spans="1:17" s="312" customFormat="1" x14ac:dyDescent="0.3">
      <c r="A1939" s="307">
        <v>1936</v>
      </c>
      <c r="B1939" s="308" t="s">
        <v>5271</v>
      </c>
      <c r="C1939" s="308" t="s">
        <v>2396</v>
      </c>
      <c r="D1939" s="308" t="s">
        <v>2396</v>
      </c>
      <c r="E1939" s="308" t="s">
        <v>1693</v>
      </c>
      <c r="F1939" s="309" t="s">
        <v>14806</v>
      </c>
      <c r="G1939" s="309" t="s">
        <v>7200</v>
      </c>
      <c r="H1939" s="309" t="s">
        <v>7201</v>
      </c>
      <c r="I1939" s="309" t="s">
        <v>5701</v>
      </c>
      <c r="J1939" s="309" t="s">
        <v>15063</v>
      </c>
      <c r="K1939" s="310">
        <v>0.25319999999999998</v>
      </c>
      <c r="L1939" s="310">
        <v>0.22854200000000002</v>
      </c>
      <c r="M1939" s="310">
        <f>VLOOKUP(H1939,'Details of Feeder LEvel'!H:N,7,FALSE)</f>
        <v>0</v>
      </c>
      <c r="N1939" s="310">
        <f t="shared" si="30"/>
        <v>9.7385466034754984</v>
      </c>
      <c r="O1939" s="310">
        <v>10.125395599759269</v>
      </c>
      <c r="P1939" s="309" t="s">
        <v>15063</v>
      </c>
      <c r="Q1939" s="311"/>
    </row>
    <row r="1940" spans="1:17" s="312" customFormat="1" x14ac:dyDescent="0.3">
      <c r="A1940" s="307">
        <v>1937</v>
      </c>
      <c r="B1940" s="308" t="s">
        <v>5271</v>
      </c>
      <c r="C1940" s="308" t="s">
        <v>2396</v>
      </c>
      <c r="D1940" s="308" t="s">
        <v>2396</v>
      </c>
      <c r="E1940" s="308" t="s">
        <v>1693</v>
      </c>
      <c r="F1940" s="309" t="s">
        <v>14806</v>
      </c>
      <c r="G1940" s="309" t="s">
        <v>7202</v>
      </c>
      <c r="H1940" s="309" t="s">
        <v>7203</v>
      </c>
      <c r="I1940" s="309" t="s">
        <v>5701</v>
      </c>
      <c r="J1940" s="309" t="s">
        <v>15063</v>
      </c>
      <c r="K1940" s="310">
        <v>0.30210000000000004</v>
      </c>
      <c r="L1940" s="310">
        <v>0.27256000000000002</v>
      </c>
      <c r="M1940" s="310">
        <f>VLOOKUP(H1940,'Details of Feeder LEvel'!H:N,7,FALSE)</f>
        <v>0</v>
      </c>
      <c r="N1940" s="310">
        <f t="shared" si="30"/>
        <v>9.7782191327375063</v>
      </c>
      <c r="O1940" s="310">
        <v>9.7782191327375081</v>
      </c>
      <c r="P1940" s="309" t="s">
        <v>15063</v>
      </c>
      <c r="Q1940" s="311"/>
    </row>
    <row r="1941" spans="1:17" s="312" customFormat="1" x14ac:dyDescent="0.3">
      <c r="A1941" s="307">
        <v>1938</v>
      </c>
      <c r="B1941" s="308" t="s">
        <v>5271</v>
      </c>
      <c r="C1941" s="308" t="s">
        <v>2396</v>
      </c>
      <c r="D1941" s="308" t="s">
        <v>2396</v>
      </c>
      <c r="E1941" s="308" t="s">
        <v>1693</v>
      </c>
      <c r="F1941" s="309" t="s">
        <v>14806</v>
      </c>
      <c r="G1941" s="309" t="s">
        <v>7204</v>
      </c>
      <c r="H1941" s="309" t="s">
        <v>7205</v>
      </c>
      <c r="I1941" s="309" t="s">
        <v>2405</v>
      </c>
      <c r="J1941" s="309" t="s">
        <v>15063</v>
      </c>
      <c r="K1941" s="310">
        <v>0.96619999999999995</v>
      </c>
      <c r="L1941" s="310">
        <v>0.84555409999999998</v>
      </c>
      <c r="M1941" s="310">
        <f>VLOOKUP(H1941,'Details of Feeder LEvel'!H:N,7,FALSE)</f>
        <v>0</v>
      </c>
      <c r="N1941" s="310">
        <f t="shared" si="30"/>
        <v>12.486638377147587</v>
      </c>
      <c r="O1941" s="310">
        <v>30.245184675358129</v>
      </c>
      <c r="P1941" s="309" t="s">
        <v>15063</v>
      </c>
      <c r="Q1941" s="311"/>
    </row>
    <row r="1942" spans="1:17" s="312" customFormat="1" x14ac:dyDescent="0.3">
      <c r="A1942" s="307">
        <v>1939</v>
      </c>
      <c r="B1942" s="308" t="s">
        <v>5271</v>
      </c>
      <c r="C1942" s="308" t="s">
        <v>2396</v>
      </c>
      <c r="D1942" s="308" t="s">
        <v>2396</v>
      </c>
      <c r="E1942" s="308" t="s">
        <v>1693</v>
      </c>
      <c r="F1942" s="309" t="s">
        <v>14806</v>
      </c>
      <c r="G1942" s="309" t="s">
        <v>7206</v>
      </c>
      <c r="H1942" s="309" t="s">
        <v>7207</v>
      </c>
      <c r="I1942" s="309" t="s">
        <v>5701</v>
      </c>
      <c r="J1942" s="309" t="s">
        <v>15063</v>
      </c>
      <c r="K1942" s="310">
        <v>0.21910000000000002</v>
      </c>
      <c r="L1942" s="310">
        <v>0.18987500000000002</v>
      </c>
      <c r="M1942" s="310">
        <f>VLOOKUP(H1942,'Details of Feeder LEvel'!H:N,7,FALSE)</f>
        <v>0</v>
      </c>
      <c r="N1942" s="310">
        <f t="shared" si="30"/>
        <v>13.338658146964855</v>
      </c>
      <c r="O1942" s="310">
        <v>13.338658146964866</v>
      </c>
      <c r="P1942" s="309" t="s">
        <v>15063</v>
      </c>
      <c r="Q1942" s="311"/>
    </row>
    <row r="1943" spans="1:17" s="312" customFormat="1" x14ac:dyDescent="0.3">
      <c r="A1943" s="307">
        <v>1940</v>
      </c>
      <c r="B1943" s="308" t="s">
        <v>5271</v>
      </c>
      <c r="C1943" s="308" t="s">
        <v>2396</v>
      </c>
      <c r="D1943" s="308" t="s">
        <v>2396</v>
      </c>
      <c r="E1943" s="308" t="s">
        <v>1693</v>
      </c>
      <c r="F1943" s="309" t="s">
        <v>14806</v>
      </c>
      <c r="G1943" s="309" t="s">
        <v>7208</v>
      </c>
      <c r="H1943" s="309" t="s">
        <v>7209</v>
      </c>
      <c r="I1943" s="309" t="s">
        <v>5706</v>
      </c>
      <c r="J1943" s="309" t="s">
        <v>15063</v>
      </c>
      <c r="K1943" s="310">
        <v>0.36060000000000003</v>
      </c>
      <c r="L1943" s="310">
        <v>0.30671739999999997</v>
      </c>
      <c r="M1943" s="310">
        <f>VLOOKUP(H1943,'Details of Feeder LEvel'!H:N,7,FALSE)</f>
        <v>0</v>
      </c>
      <c r="N1943" s="310">
        <f t="shared" si="30"/>
        <v>14.942484747642832</v>
      </c>
      <c r="O1943" s="310">
        <v>63.344632411936239</v>
      </c>
      <c r="P1943" s="309" t="s">
        <v>15063</v>
      </c>
      <c r="Q1943" s="311"/>
    </row>
    <row r="1944" spans="1:17" s="312" customFormat="1" x14ac:dyDescent="0.3">
      <c r="A1944" s="307">
        <v>1941</v>
      </c>
      <c r="B1944" s="308" t="s">
        <v>5271</v>
      </c>
      <c r="C1944" s="308" t="s">
        <v>2396</v>
      </c>
      <c r="D1944" s="308" t="s">
        <v>2396</v>
      </c>
      <c r="E1944" s="308" t="s">
        <v>1693</v>
      </c>
      <c r="F1944" s="309" t="s">
        <v>14806</v>
      </c>
      <c r="G1944" s="309" t="s">
        <v>7210</v>
      </c>
      <c r="H1944" s="309" t="s">
        <v>7211</v>
      </c>
      <c r="I1944" s="309" t="s">
        <v>5706</v>
      </c>
      <c r="J1944" s="309" t="s">
        <v>15063</v>
      </c>
      <c r="K1944" s="310">
        <v>0.44719999999999999</v>
      </c>
      <c r="L1944" s="310">
        <v>0.39788850000000003</v>
      </c>
      <c r="M1944" s="310">
        <f>VLOOKUP(H1944,'Details of Feeder LEvel'!H:N,7,FALSE)</f>
        <v>0</v>
      </c>
      <c r="N1944" s="310">
        <f t="shared" si="30"/>
        <v>11.026721824686931</v>
      </c>
      <c r="O1944" s="310">
        <v>52.254026957154487</v>
      </c>
      <c r="P1944" s="309" t="s">
        <v>15063</v>
      </c>
      <c r="Q1944" s="311"/>
    </row>
    <row r="1945" spans="1:17" s="312" customFormat="1" x14ac:dyDescent="0.3">
      <c r="A1945" s="307">
        <v>1942</v>
      </c>
      <c r="B1945" s="308" t="s">
        <v>5271</v>
      </c>
      <c r="C1945" s="308" t="s">
        <v>2396</v>
      </c>
      <c r="D1945" s="308" t="s">
        <v>2396</v>
      </c>
      <c r="E1945" s="308" t="s">
        <v>1693</v>
      </c>
      <c r="F1945" s="309" t="s">
        <v>14806</v>
      </c>
      <c r="G1945" s="309" t="s">
        <v>7212</v>
      </c>
      <c r="H1945" s="309" t="s">
        <v>7213</v>
      </c>
      <c r="I1945" s="309" t="s">
        <v>3759</v>
      </c>
      <c r="J1945" s="309" t="s">
        <v>15063</v>
      </c>
      <c r="K1945" s="310">
        <v>1.0518000000000001</v>
      </c>
      <c r="L1945" s="310">
        <v>0.99948000000000004</v>
      </c>
      <c r="M1945" s="310">
        <f>VLOOKUP(H1945,'Details of Feeder LEvel'!H:N,7,FALSE)</f>
        <v>0</v>
      </c>
      <c r="N1945" s="310">
        <f t="shared" si="30"/>
        <v>4.9743297204791812</v>
      </c>
      <c r="O1945" s="310">
        <v>4.9743297204791865</v>
      </c>
      <c r="P1945" s="309" t="s">
        <v>15063</v>
      </c>
      <c r="Q1945" s="311"/>
    </row>
    <row r="1946" spans="1:17" s="312" customFormat="1" x14ac:dyDescent="0.3">
      <c r="A1946" s="307">
        <v>1943</v>
      </c>
      <c r="B1946" s="308" t="s">
        <v>5271</v>
      </c>
      <c r="C1946" s="308" t="s">
        <v>2396</v>
      </c>
      <c r="D1946" s="308" t="s">
        <v>2396</v>
      </c>
      <c r="E1946" s="308" t="s">
        <v>1693</v>
      </c>
      <c r="F1946" s="309" t="s">
        <v>14806</v>
      </c>
      <c r="G1946" s="309" t="s">
        <v>7214</v>
      </c>
      <c r="H1946" s="309" t="s">
        <v>7215</v>
      </c>
      <c r="I1946" s="309" t="s">
        <v>5706</v>
      </c>
      <c r="J1946" s="309" t="s">
        <v>15063</v>
      </c>
      <c r="K1946" s="310">
        <v>0.1472</v>
      </c>
      <c r="L1946" s="310">
        <v>0.13646659999999999</v>
      </c>
      <c r="M1946" s="310">
        <f>VLOOKUP(H1946,'Details of Feeder LEvel'!H:N,7,FALSE)</f>
        <v>0</v>
      </c>
      <c r="N1946" s="310">
        <f t="shared" si="30"/>
        <v>7.2917119565217421</v>
      </c>
      <c r="O1946" s="310">
        <v>39.673372630508453</v>
      </c>
      <c r="P1946" s="309" t="s">
        <v>15063</v>
      </c>
      <c r="Q1946" s="311"/>
    </row>
    <row r="1947" spans="1:17" s="312" customFormat="1" x14ac:dyDescent="0.3">
      <c r="A1947" s="307">
        <v>1944</v>
      </c>
      <c r="B1947" s="308" t="s">
        <v>5271</v>
      </c>
      <c r="C1947" s="308" t="s">
        <v>2396</v>
      </c>
      <c r="D1947" s="308" t="s">
        <v>2396</v>
      </c>
      <c r="E1947" s="308" t="s">
        <v>1693</v>
      </c>
      <c r="F1947" s="309" t="s">
        <v>7216</v>
      </c>
      <c r="G1947" s="309" t="s">
        <v>7217</v>
      </c>
      <c r="H1947" s="309" t="s">
        <v>7218</v>
      </c>
      <c r="I1947" s="309" t="s">
        <v>5706</v>
      </c>
      <c r="J1947" s="309" t="s">
        <v>15063</v>
      </c>
      <c r="K1947" s="310">
        <v>0.54909999999999992</v>
      </c>
      <c r="L1947" s="310">
        <v>0.47645234000000003</v>
      </c>
      <c r="M1947" s="310">
        <f>VLOOKUP(H1947,'Details of Feeder LEvel'!H:N,7,FALSE)</f>
        <v>0</v>
      </c>
      <c r="N1947" s="310">
        <f t="shared" si="30"/>
        <v>13.230315061008907</v>
      </c>
      <c r="O1947" s="310">
        <v>45.793899926915216</v>
      </c>
      <c r="P1947" s="309" t="s">
        <v>15063</v>
      </c>
      <c r="Q1947" s="311"/>
    </row>
    <row r="1948" spans="1:17" s="312" customFormat="1" x14ac:dyDescent="0.3">
      <c r="A1948" s="307">
        <v>1945</v>
      </c>
      <c r="B1948" s="308" t="s">
        <v>5271</v>
      </c>
      <c r="C1948" s="308" t="s">
        <v>2396</v>
      </c>
      <c r="D1948" s="308" t="s">
        <v>2396</v>
      </c>
      <c r="E1948" s="308" t="s">
        <v>1693</v>
      </c>
      <c r="F1948" s="309" t="s">
        <v>7216</v>
      </c>
      <c r="G1948" s="309" t="s">
        <v>7219</v>
      </c>
      <c r="H1948" s="309" t="s">
        <v>7220</v>
      </c>
      <c r="I1948" s="309" t="s">
        <v>5701</v>
      </c>
      <c r="J1948" s="309" t="s">
        <v>15063</v>
      </c>
      <c r="K1948" s="310">
        <v>0.12845000000000001</v>
      </c>
      <c r="L1948" s="310">
        <v>0.115781</v>
      </c>
      <c r="M1948" s="310">
        <f>VLOOKUP(H1948,'Details of Feeder LEvel'!H:N,7,FALSE)</f>
        <v>0</v>
      </c>
      <c r="N1948" s="310">
        <f t="shared" si="30"/>
        <v>9.862981704943568</v>
      </c>
      <c r="O1948" s="310">
        <v>9.8629817049435626</v>
      </c>
      <c r="P1948" s="309" t="s">
        <v>15063</v>
      </c>
      <c r="Q1948" s="311"/>
    </row>
    <row r="1949" spans="1:17" s="312" customFormat="1" x14ac:dyDescent="0.3">
      <c r="A1949" s="307">
        <v>1946</v>
      </c>
      <c r="B1949" s="308" t="s">
        <v>5271</v>
      </c>
      <c r="C1949" s="308" t="s">
        <v>2396</v>
      </c>
      <c r="D1949" s="308" t="s">
        <v>2396</v>
      </c>
      <c r="E1949" s="308" t="s">
        <v>1693</v>
      </c>
      <c r="F1949" s="309" t="s">
        <v>7216</v>
      </c>
      <c r="G1949" s="309" t="s">
        <v>7221</v>
      </c>
      <c r="H1949" s="309" t="s">
        <v>7222</v>
      </c>
      <c r="I1949" s="309" t="s">
        <v>5701</v>
      </c>
      <c r="J1949" s="309" t="s">
        <v>15063</v>
      </c>
      <c r="K1949" s="310">
        <v>0.27079999999999999</v>
      </c>
      <c r="L1949" s="310">
        <v>0.24148799999999998</v>
      </c>
      <c r="M1949" s="310">
        <f>VLOOKUP(H1949,'Details of Feeder LEvel'!H:N,7,FALSE)</f>
        <v>0</v>
      </c>
      <c r="N1949" s="310">
        <f t="shared" si="30"/>
        <v>10.824224519940918</v>
      </c>
      <c r="O1949" s="310">
        <v>10.824224519940906</v>
      </c>
      <c r="P1949" s="309" t="s">
        <v>15063</v>
      </c>
      <c r="Q1949" s="311"/>
    </row>
    <row r="1950" spans="1:17" s="312" customFormat="1" x14ac:dyDescent="0.3">
      <c r="A1950" s="307">
        <v>1947</v>
      </c>
      <c r="B1950" s="308" t="s">
        <v>5271</v>
      </c>
      <c r="C1950" s="308" t="s">
        <v>2396</v>
      </c>
      <c r="D1950" s="308" t="s">
        <v>2396</v>
      </c>
      <c r="E1950" s="308" t="s">
        <v>1693</v>
      </c>
      <c r="F1950" s="309" t="s">
        <v>7216</v>
      </c>
      <c r="G1950" s="309" t="s">
        <v>7223</v>
      </c>
      <c r="H1950" s="309" t="s">
        <v>7224</v>
      </c>
      <c r="I1950" s="309" t="s">
        <v>5701</v>
      </c>
      <c r="J1950" s="309" t="s">
        <v>15063</v>
      </c>
      <c r="K1950" s="310">
        <v>9.4460000000000002E-2</v>
      </c>
      <c r="L1950" s="310">
        <v>8.5052500000000003E-2</v>
      </c>
      <c r="M1950" s="310">
        <f>VLOOKUP(H1950,'Details of Feeder LEvel'!H:N,7,FALSE)</f>
        <v>0</v>
      </c>
      <c r="N1950" s="310">
        <f t="shared" si="30"/>
        <v>9.9592420071988137</v>
      </c>
      <c r="O1950" s="310">
        <v>9.9592420071988101</v>
      </c>
      <c r="P1950" s="309" t="s">
        <v>15063</v>
      </c>
      <c r="Q1950" s="311"/>
    </row>
    <row r="1951" spans="1:17" s="312" customFormat="1" x14ac:dyDescent="0.3">
      <c r="A1951" s="307">
        <v>1948</v>
      </c>
      <c r="B1951" s="308" t="s">
        <v>5271</v>
      </c>
      <c r="C1951" s="308" t="s">
        <v>2396</v>
      </c>
      <c r="D1951" s="308" t="s">
        <v>2396</v>
      </c>
      <c r="E1951" s="308" t="s">
        <v>1693</v>
      </c>
      <c r="F1951" s="309" t="s">
        <v>7216</v>
      </c>
      <c r="G1951" s="309" t="s">
        <v>7225</v>
      </c>
      <c r="H1951" s="309" t="s">
        <v>7226</v>
      </c>
      <c r="I1951" s="309" t="s">
        <v>5701</v>
      </c>
      <c r="J1951" s="309" t="s">
        <v>15063</v>
      </c>
      <c r="K1951" s="310">
        <v>7.3499999999999989E-3</v>
      </c>
      <c r="L1951" s="310">
        <v>6.5100000000000002E-3</v>
      </c>
      <c r="M1951" s="310">
        <f>VLOOKUP(H1951,'Details of Feeder LEvel'!H:N,7,FALSE)</f>
        <v>0</v>
      </c>
      <c r="N1951" s="310">
        <f t="shared" si="30"/>
        <v>11.428571428571413</v>
      </c>
      <c r="O1951" s="310">
        <v>11.428571428571409</v>
      </c>
      <c r="P1951" s="309" t="s">
        <v>15063</v>
      </c>
      <c r="Q1951" s="311"/>
    </row>
    <row r="1952" spans="1:17" s="312" customFormat="1" x14ac:dyDescent="0.3">
      <c r="A1952" s="307">
        <v>1949</v>
      </c>
      <c r="B1952" s="308" t="s">
        <v>5271</v>
      </c>
      <c r="C1952" s="308" t="s">
        <v>2396</v>
      </c>
      <c r="D1952" s="308" t="s">
        <v>2396</v>
      </c>
      <c r="E1952" s="308" t="s">
        <v>1693</v>
      </c>
      <c r="F1952" s="309" t="s">
        <v>7216</v>
      </c>
      <c r="G1952" s="309" t="s">
        <v>7227</v>
      </c>
      <c r="H1952" s="309" t="s">
        <v>7228</v>
      </c>
      <c r="I1952" s="309" t="s">
        <v>5706</v>
      </c>
      <c r="J1952" s="309" t="s">
        <v>15063</v>
      </c>
      <c r="K1952" s="310">
        <v>0.15110000000000001</v>
      </c>
      <c r="L1952" s="310">
        <v>0.13025900000000001</v>
      </c>
      <c r="M1952" s="310">
        <f>VLOOKUP(H1952,'Details of Feeder LEvel'!H:N,7,FALSE)</f>
        <v>0</v>
      </c>
      <c r="N1952" s="310">
        <f t="shared" si="30"/>
        <v>13.792852415618793</v>
      </c>
      <c r="O1952" s="310">
        <v>68.190416675578817</v>
      </c>
      <c r="P1952" s="309" t="s">
        <v>15063</v>
      </c>
      <c r="Q1952" s="311"/>
    </row>
    <row r="1953" spans="1:17" s="312" customFormat="1" x14ac:dyDescent="0.3">
      <c r="A1953" s="307">
        <v>1950</v>
      </c>
      <c r="B1953" s="308" t="s">
        <v>5271</v>
      </c>
      <c r="C1953" s="308" t="s">
        <v>2396</v>
      </c>
      <c r="D1953" s="308" t="s">
        <v>2396</v>
      </c>
      <c r="E1953" s="308" t="s">
        <v>1693</v>
      </c>
      <c r="F1953" s="309" t="s">
        <v>7216</v>
      </c>
      <c r="G1953" s="309" t="s">
        <v>7229</v>
      </c>
      <c r="H1953" s="309" t="s">
        <v>7230</v>
      </c>
      <c r="I1953" s="309" t="s">
        <v>5701</v>
      </c>
      <c r="J1953" s="309" t="s">
        <v>15063</v>
      </c>
      <c r="K1953" s="310">
        <v>0.1542</v>
      </c>
      <c r="L1953" s="310">
        <v>0.13980199999999998</v>
      </c>
      <c r="M1953" s="310">
        <f>VLOOKUP(H1953,'Details of Feeder LEvel'!H:N,7,FALSE)</f>
        <v>0</v>
      </c>
      <c r="N1953" s="310">
        <f t="shared" si="30"/>
        <v>9.3372243839170039</v>
      </c>
      <c r="O1953" s="310">
        <v>9.3372243839169968</v>
      </c>
      <c r="P1953" s="309" t="s">
        <v>15063</v>
      </c>
      <c r="Q1953" s="311"/>
    </row>
    <row r="1954" spans="1:17" s="312" customFormat="1" x14ac:dyDescent="0.3">
      <c r="A1954" s="307">
        <v>1951</v>
      </c>
      <c r="B1954" s="308" t="s">
        <v>5271</v>
      </c>
      <c r="C1954" s="308" t="s">
        <v>2396</v>
      </c>
      <c r="D1954" s="308" t="s">
        <v>2396</v>
      </c>
      <c r="E1954" s="308" t="s">
        <v>1693</v>
      </c>
      <c r="F1954" s="309" t="s">
        <v>7216</v>
      </c>
      <c r="G1954" s="309" t="s">
        <v>7231</v>
      </c>
      <c r="H1954" s="309" t="s">
        <v>7232</v>
      </c>
      <c r="I1954" s="309" t="s">
        <v>5701</v>
      </c>
      <c r="J1954" s="309" t="s">
        <v>15063</v>
      </c>
      <c r="K1954" s="310">
        <v>0.17460000000000001</v>
      </c>
      <c r="L1954" s="310">
        <v>0.158806</v>
      </c>
      <c r="M1954" s="310">
        <f>VLOOKUP(H1954,'Details of Feeder LEvel'!H:N,7,FALSE)</f>
        <v>0</v>
      </c>
      <c r="N1954" s="310">
        <f t="shared" si="30"/>
        <v>9.0458190148911815</v>
      </c>
      <c r="O1954" s="310">
        <v>9.0458190148911868</v>
      </c>
      <c r="P1954" s="309" t="s">
        <v>15063</v>
      </c>
      <c r="Q1954" s="311"/>
    </row>
    <row r="1955" spans="1:17" s="312" customFormat="1" x14ac:dyDescent="0.3">
      <c r="A1955" s="307">
        <v>1952</v>
      </c>
      <c r="B1955" s="308" t="s">
        <v>5271</v>
      </c>
      <c r="C1955" s="308" t="s">
        <v>2396</v>
      </c>
      <c r="D1955" s="308" t="s">
        <v>2396</v>
      </c>
      <c r="E1955" s="308" t="s">
        <v>1693</v>
      </c>
      <c r="F1955" s="309" t="s">
        <v>7216</v>
      </c>
      <c r="G1955" s="309" t="s">
        <v>7233</v>
      </c>
      <c r="H1955" s="309" t="s">
        <v>7234</v>
      </c>
      <c r="I1955" s="309" t="s">
        <v>3759</v>
      </c>
      <c r="J1955" s="309" t="s">
        <v>15063</v>
      </c>
      <c r="K1955" s="310">
        <v>8.6300000000000002E-2</v>
      </c>
      <c r="L1955" s="310">
        <v>8.1180000000000002E-2</v>
      </c>
      <c r="M1955" s="310">
        <f>VLOOKUP(H1955,'Details of Feeder LEvel'!H:N,7,FALSE)</f>
        <v>0</v>
      </c>
      <c r="N1955" s="310">
        <f t="shared" si="30"/>
        <v>5.9327925840092695</v>
      </c>
      <c r="O1955" s="310">
        <v>5.9327925840092721</v>
      </c>
      <c r="P1955" s="309" t="s">
        <v>15063</v>
      </c>
      <c r="Q1955" s="311"/>
    </row>
    <row r="1956" spans="1:17" s="312" customFormat="1" x14ac:dyDescent="0.3">
      <c r="A1956" s="307">
        <v>1953</v>
      </c>
      <c r="B1956" s="308" t="s">
        <v>5271</v>
      </c>
      <c r="C1956" s="308" t="s">
        <v>2396</v>
      </c>
      <c r="D1956" s="308" t="s">
        <v>2396</v>
      </c>
      <c r="E1956" s="308" t="s">
        <v>1693</v>
      </c>
      <c r="F1956" s="309" t="s">
        <v>7235</v>
      </c>
      <c r="G1956" s="309" t="s">
        <v>7236</v>
      </c>
      <c r="H1956" s="309" t="s">
        <v>7237</v>
      </c>
      <c r="I1956" s="309" t="s">
        <v>5701</v>
      </c>
      <c r="J1956" s="309" t="s">
        <v>15063</v>
      </c>
      <c r="K1956" s="310">
        <v>5.7459999999999997E-2</v>
      </c>
      <c r="L1956" s="310">
        <v>5.1326000000000004E-2</v>
      </c>
      <c r="M1956" s="310">
        <f>VLOOKUP(H1956,'Details of Feeder LEvel'!H:N,7,FALSE)</f>
        <v>0</v>
      </c>
      <c r="N1956" s="310">
        <f t="shared" si="30"/>
        <v>10.675252349460482</v>
      </c>
      <c r="O1956" s="310">
        <v>10.675252349460484</v>
      </c>
      <c r="P1956" s="309" t="s">
        <v>15063</v>
      </c>
      <c r="Q1956" s="311"/>
    </row>
    <row r="1957" spans="1:17" s="312" customFormat="1" x14ac:dyDescent="0.3">
      <c r="A1957" s="307">
        <v>1954</v>
      </c>
      <c r="B1957" s="308" t="s">
        <v>5271</v>
      </c>
      <c r="C1957" s="308" t="s">
        <v>2396</v>
      </c>
      <c r="D1957" s="308" t="s">
        <v>2396</v>
      </c>
      <c r="E1957" s="308" t="s">
        <v>1693</v>
      </c>
      <c r="F1957" s="309" t="s">
        <v>7235</v>
      </c>
      <c r="G1957" s="309" t="s">
        <v>7238</v>
      </c>
      <c r="H1957" s="309" t="s">
        <v>7239</v>
      </c>
      <c r="I1957" s="309" t="s">
        <v>5701</v>
      </c>
      <c r="J1957" s="309" t="s">
        <v>15063</v>
      </c>
      <c r="K1957" s="310">
        <v>0.14380000000000001</v>
      </c>
      <c r="L1957" s="310">
        <v>0.12870599999999999</v>
      </c>
      <c r="M1957" s="310">
        <f>VLOOKUP(H1957,'Details of Feeder LEvel'!H:N,7,FALSE)</f>
        <v>0</v>
      </c>
      <c r="N1957" s="310">
        <f t="shared" si="30"/>
        <v>10.496522948539655</v>
      </c>
      <c r="O1957" s="310">
        <v>10.496522948539644</v>
      </c>
      <c r="P1957" s="309" t="s">
        <v>15063</v>
      </c>
      <c r="Q1957" s="311"/>
    </row>
    <row r="1958" spans="1:17" s="312" customFormat="1" x14ac:dyDescent="0.3">
      <c r="A1958" s="307">
        <v>1955</v>
      </c>
      <c r="B1958" s="308" t="s">
        <v>5271</v>
      </c>
      <c r="C1958" s="308" t="s">
        <v>2396</v>
      </c>
      <c r="D1958" s="308" t="s">
        <v>2396</v>
      </c>
      <c r="E1958" s="308" t="s">
        <v>1693</v>
      </c>
      <c r="F1958" s="309" t="s">
        <v>7235</v>
      </c>
      <c r="G1958" s="309" t="s">
        <v>7240</v>
      </c>
      <c r="H1958" s="309" t="s">
        <v>7241</v>
      </c>
      <c r="I1958" s="309" t="s">
        <v>5706</v>
      </c>
      <c r="J1958" s="309" t="s">
        <v>15063</v>
      </c>
      <c r="K1958" s="310">
        <v>0.36030000000000001</v>
      </c>
      <c r="L1958" s="310">
        <v>0.30847199999999997</v>
      </c>
      <c r="M1958" s="310">
        <f>VLOOKUP(H1958,'Details of Feeder LEvel'!H:N,7,FALSE)</f>
        <v>0</v>
      </c>
      <c r="N1958" s="310">
        <f t="shared" si="30"/>
        <v>14.384679433805173</v>
      </c>
      <c r="O1958" s="310">
        <v>51.748904999130339</v>
      </c>
      <c r="P1958" s="309" t="s">
        <v>15063</v>
      </c>
      <c r="Q1958" s="311"/>
    </row>
    <row r="1959" spans="1:17" s="312" customFormat="1" x14ac:dyDescent="0.3">
      <c r="A1959" s="307">
        <v>1956</v>
      </c>
      <c r="B1959" s="308" t="s">
        <v>5271</v>
      </c>
      <c r="C1959" s="308" t="s">
        <v>2396</v>
      </c>
      <c r="D1959" s="308" t="s">
        <v>2396</v>
      </c>
      <c r="E1959" s="308" t="s">
        <v>1693</v>
      </c>
      <c r="F1959" s="309" t="s">
        <v>7235</v>
      </c>
      <c r="G1959" s="309" t="s">
        <v>7242</v>
      </c>
      <c r="H1959" s="309" t="s">
        <v>7243</v>
      </c>
      <c r="I1959" s="309" t="s">
        <v>5701</v>
      </c>
      <c r="J1959" s="309" t="s">
        <v>15063</v>
      </c>
      <c r="K1959" s="310">
        <v>0.2646</v>
      </c>
      <c r="L1959" s="310">
        <v>0.2387225</v>
      </c>
      <c r="M1959" s="310">
        <f>VLOOKUP(H1959,'Details of Feeder LEvel'!H:N,7,FALSE)</f>
        <v>0</v>
      </c>
      <c r="N1959" s="310">
        <f t="shared" si="30"/>
        <v>9.7798563869992439</v>
      </c>
      <c r="O1959" s="310">
        <v>9.7798563869992314</v>
      </c>
      <c r="P1959" s="309" t="s">
        <v>15063</v>
      </c>
      <c r="Q1959" s="311"/>
    </row>
    <row r="1960" spans="1:17" s="312" customFormat="1" x14ac:dyDescent="0.3">
      <c r="A1960" s="307">
        <v>1957</v>
      </c>
      <c r="B1960" s="308" t="s">
        <v>5271</v>
      </c>
      <c r="C1960" s="308" t="s">
        <v>2396</v>
      </c>
      <c r="D1960" s="308" t="s">
        <v>2396</v>
      </c>
      <c r="E1960" s="308" t="s">
        <v>1693</v>
      </c>
      <c r="F1960" s="309" t="s">
        <v>7244</v>
      </c>
      <c r="G1960" s="309" t="s">
        <v>7245</v>
      </c>
      <c r="H1960" s="309" t="s">
        <v>7246</v>
      </c>
      <c r="I1960" s="309" t="s">
        <v>5701</v>
      </c>
      <c r="J1960" s="309" t="s">
        <v>15063</v>
      </c>
      <c r="K1960" s="310">
        <v>0</v>
      </c>
      <c r="L1960" s="310">
        <v>1.7368999999999999E-2</v>
      </c>
      <c r="M1960" s="310">
        <f>VLOOKUP(H1960,'Details of Feeder LEvel'!H:N,7,FALSE)</f>
        <v>0</v>
      </c>
      <c r="N1960" s="310" t="e">
        <f t="shared" si="30"/>
        <v>#DIV/0!</v>
      </c>
      <c r="O1960" s="310" t="e">
        <v>#DIV/0!</v>
      </c>
      <c r="P1960" s="309" t="s">
        <v>15063</v>
      </c>
      <c r="Q1960" s="311"/>
    </row>
    <row r="1961" spans="1:17" s="312" customFormat="1" x14ac:dyDescent="0.3">
      <c r="A1961" s="307">
        <v>1958</v>
      </c>
      <c r="B1961" s="308" t="s">
        <v>5271</v>
      </c>
      <c r="C1961" s="308" t="s">
        <v>2396</v>
      </c>
      <c r="D1961" s="308" t="s">
        <v>2396</v>
      </c>
      <c r="E1961" s="308" t="s">
        <v>1693</v>
      </c>
      <c r="F1961" s="309" t="s">
        <v>7247</v>
      </c>
      <c r="G1961" s="309" t="s">
        <v>7248</v>
      </c>
      <c r="H1961" s="309" t="s">
        <v>7249</v>
      </c>
      <c r="I1961" s="309" t="s">
        <v>5706</v>
      </c>
      <c r="J1961" s="309" t="s">
        <v>15063</v>
      </c>
      <c r="K1961" s="310">
        <v>0.27979999999999999</v>
      </c>
      <c r="L1961" s="310">
        <v>0.24197199999999999</v>
      </c>
      <c r="M1961" s="310">
        <f>VLOOKUP(H1961,'Details of Feeder LEvel'!H:N,7,FALSE)</f>
        <v>0</v>
      </c>
      <c r="N1961" s="310">
        <f t="shared" si="30"/>
        <v>13.519656897784133</v>
      </c>
      <c r="O1961" s="310">
        <v>13.519656897784138</v>
      </c>
      <c r="P1961" s="309" t="s">
        <v>15063</v>
      </c>
      <c r="Q1961" s="311"/>
    </row>
    <row r="1962" spans="1:17" s="312" customFormat="1" x14ac:dyDescent="0.3">
      <c r="A1962" s="307">
        <v>1959</v>
      </c>
      <c r="B1962" s="308" t="s">
        <v>5271</v>
      </c>
      <c r="C1962" s="308" t="s">
        <v>2396</v>
      </c>
      <c r="D1962" s="308" t="s">
        <v>2396</v>
      </c>
      <c r="E1962" s="308" t="s">
        <v>1693</v>
      </c>
      <c r="F1962" s="309" t="s">
        <v>7247</v>
      </c>
      <c r="G1962" s="309" t="s">
        <v>7250</v>
      </c>
      <c r="H1962" s="309" t="s">
        <v>7251</v>
      </c>
      <c r="I1962" s="309" t="s">
        <v>5701</v>
      </c>
      <c r="J1962" s="309" t="s">
        <v>15063</v>
      </c>
      <c r="K1962" s="310">
        <v>7.0199999999999999E-2</v>
      </c>
      <c r="L1962" s="310">
        <v>6.1751E-2</v>
      </c>
      <c r="M1962" s="310">
        <f>VLOOKUP(H1962,'Details of Feeder LEvel'!H:N,7,FALSE)</f>
        <v>0</v>
      </c>
      <c r="N1962" s="310">
        <f t="shared" si="30"/>
        <v>12.035612535612533</v>
      </c>
      <c r="O1962" s="310">
        <v>12.03561253561255</v>
      </c>
      <c r="P1962" s="309" t="s">
        <v>15063</v>
      </c>
      <c r="Q1962" s="311"/>
    </row>
    <row r="1963" spans="1:17" s="312" customFormat="1" x14ac:dyDescent="0.3">
      <c r="A1963" s="307">
        <v>1960</v>
      </c>
      <c r="B1963" s="308" t="s">
        <v>5271</v>
      </c>
      <c r="C1963" s="308" t="s">
        <v>2396</v>
      </c>
      <c r="D1963" s="308" t="s">
        <v>2396</v>
      </c>
      <c r="E1963" s="308" t="s">
        <v>1693</v>
      </c>
      <c r="F1963" s="309" t="s">
        <v>7247</v>
      </c>
      <c r="G1963" s="309" t="s">
        <v>7252</v>
      </c>
      <c r="H1963" s="309" t="s">
        <v>7253</v>
      </c>
      <c r="I1963" s="309" t="s">
        <v>5701</v>
      </c>
      <c r="J1963" s="309" t="s">
        <v>15063</v>
      </c>
      <c r="K1963" s="310">
        <v>1.5810000000000001E-2</v>
      </c>
      <c r="L1963" s="310">
        <v>1.3683000000000001E-2</v>
      </c>
      <c r="M1963" s="310">
        <f>VLOOKUP(H1963,'Details of Feeder LEvel'!H:N,7,FALSE)</f>
        <v>0</v>
      </c>
      <c r="N1963" s="310">
        <f t="shared" si="30"/>
        <v>13.453510436432639</v>
      </c>
      <c r="O1963" s="310">
        <v>13.453510436432648</v>
      </c>
      <c r="P1963" s="309" t="s">
        <v>15063</v>
      </c>
      <c r="Q1963" s="311"/>
    </row>
    <row r="1964" spans="1:17" s="312" customFormat="1" x14ac:dyDescent="0.3">
      <c r="A1964" s="307">
        <v>1961</v>
      </c>
      <c r="B1964" s="308" t="s">
        <v>5271</v>
      </c>
      <c r="C1964" s="308" t="s">
        <v>2396</v>
      </c>
      <c r="D1964" s="308" t="s">
        <v>2396</v>
      </c>
      <c r="E1964" s="308" t="s">
        <v>1693</v>
      </c>
      <c r="F1964" s="309" t="s">
        <v>7247</v>
      </c>
      <c r="G1964" s="309" t="s">
        <v>7254</v>
      </c>
      <c r="H1964" s="309" t="s">
        <v>7255</v>
      </c>
      <c r="I1964" s="309" t="s">
        <v>5701</v>
      </c>
      <c r="J1964" s="309" t="s">
        <v>15063</v>
      </c>
      <c r="K1964" s="310">
        <v>0.12530000000000002</v>
      </c>
      <c r="L1964" s="310">
        <v>0.11615549999999999</v>
      </c>
      <c r="M1964" s="310">
        <f>VLOOKUP(H1964,'Details of Feeder LEvel'!H:N,7,FALSE)</f>
        <v>0</v>
      </c>
      <c r="N1964" s="310">
        <f t="shared" si="30"/>
        <v>7.2980845969672998</v>
      </c>
      <c r="O1964" s="310">
        <v>7.2980845969672909</v>
      </c>
      <c r="P1964" s="309" t="s">
        <v>15063</v>
      </c>
      <c r="Q1964" s="311"/>
    </row>
    <row r="1965" spans="1:17" s="312" customFormat="1" x14ac:dyDescent="0.3">
      <c r="A1965" s="307">
        <v>1962</v>
      </c>
      <c r="B1965" s="308" t="s">
        <v>5271</v>
      </c>
      <c r="C1965" s="308" t="s">
        <v>2396</v>
      </c>
      <c r="D1965" s="308" t="s">
        <v>2396</v>
      </c>
      <c r="E1965" s="308" t="s">
        <v>1693</v>
      </c>
      <c r="F1965" s="309" t="s">
        <v>7247</v>
      </c>
      <c r="G1965" s="309" t="s">
        <v>7256</v>
      </c>
      <c r="H1965" s="309" t="s">
        <v>7257</v>
      </c>
      <c r="I1965" s="309" t="s">
        <v>5706</v>
      </c>
      <c r="J1965" s="309" t="s">
        <v>15063</v>
      </c>
      <c r="K1965" s="310">
        <v>0.2341</v>
      </c>
      <c r="L1965" s="310">
        <v>0.203041</v>
      </c>
      <c r="M1965" s="310">
        <f>VLOOKUP(H1965,'Details of Feeder LEvel'!H:N,7,FALSE)</f>
        <v>0</v>
      </c>
      <c r="N1965" s="310">
        <f t="shared" si="30"/>
        <v>13.26740709098676</v>
      </c>
      <c r="O1965" s="310">
        <v>28.52085973544931</v>
      </c>
      <c r="P1965" s="309" t="s">
        <v>15063</v>
      </c>
      <c r="Q1965" s="311"/>
    </row>
    <row r="1966" spans="1:17" s="312" customFormat="1" x14ac:dyDescent="0.3">
      <c r="A1966" s="307">
        <v>1963</v>
      </c>
      <c r="B1966" s="308" t="s">
        <v>5271</v>
      </c>
      <c r="C1966" s="308" t="s">
        <v>2396</v>
      </c>
      <c r="D1966" s="308" t="s">
        <v>2396</v>
      </c>
      <c r="E1966" s="308" t="s">
        <v>1693</v>
      </c>
      <c r="F1966" s="309" t="s">
        <v>7247</v>
      </c>
      <c r="G1966" s="309" t="s">
        <v>7258</v>
      </c>
      <c r="H1966" s="309" t="s">
        <v>7259</v>
      </c>
      <c r="I1966" s="309" t="s">
        <v>5701</v>
      </c>
      <c r="J1966" s="309" t="s">
        <v>15063</v>
      </c>
      <c r="K1966" s="310">
        <v>0.1137</v>
      </c>
      <c r="L1966" s="310">
        <v>0.101439</v>
      </c>
      <c r="M1966" s="310">
        <f>VLOOKUP(H1966,'Details of Feeder LEvel'!H:N,7,FALSE)</f>
        <v>0</v>
      </c>
      <c r="N1966" s="310">
        <f t="shared" si="30"/>
        <v>10.783641160949864</v>
      </c>
      <c r="O1966" s="310">
        <v>10.783641160949864</v>
      </c>
      <c r="P1966" s="309" t="s">
        <v>15063</v>
      </c>
      <c r="Q1966" s="311"/>
    </row>
    <row r="1967" spans="1:17" s="312" customFormat="1" x14ac:dyDescent="0.3">
      <c r="A1967" s="307">
        <v>1964</v>
      </c>
      <c r="B1967" s="308" t="s">
        <v>5271</v>
      </c>
      <c r="C1967" s="308" t="s">
        <v>2396</v>
      </c>
      <c r="D1967" s="308" t="s">
        <v>2396</v>
      </c>
      <c r="E1967" s="308" t="s">
        <v>1693</v>
      </c>
      <c r="F1967" s="309" t="s">
        <v>7247</v>
      </c>
      <c r="G1967" s="309" t="s">
        <v>7260</v>
      </c>
      <c r="H1967" s="309" t="s">
        <v>7261</v>
      </c>
      <c r="I1967" s="309" t="s">
        <v>5701</v>
      </c>
      <c r="J1967" s="309" t="s">
        <v>15063</v>
      </c>
      <c r="K1967" s="310">
        <v>0.15059999999999998</v>
      </c>
      <c r="L1967" s="310">
        <v>0.135268</v>
      </c>
      <c r="M1967" s="310">
        <f>VLOOKUP(H1967,'Details of Feeder LEvel'!H:N,7,FALSE)</f>
        <v>0</v>
      </c>
      <c r="N1967" s="310">
        <f t="shared" si="30"/>
        <v>10.180610889774227</v>
      </c>
      <c r="O1967" s="310">
        <v>10.180610889774211</v>
      </c>
      <c r="P1967" s="309" t="s">
        <v>15063</v>
      </c>
      <c r="Q1967" s="311"/>
    </row>
    <row r="1968" spans="1:17" s="312" customFormat="1" x14ac:dyDescent="0.3">
      <c r="A1968" s="307">
        <v>1965</v>
      </c>
      <c r="B1968" s="308" t="s">
        <v>5271</v>
      </c>
      <c r="C1968" s="308" t="s">
        <v>2396</v>
      </c>
      <c r="D1968" s="308" t="s">
        <v>2396</v>
      </c>
      <c r="E1968" s="308" t="s">
        <v>1693</v>
      </c>
      <c r="F1968" s="309" t="s">
        <v>7247</v>
      </c>
      <c r="G1968" s="309" t="s">
        <v>7262</v>
      </c>
      <c r="H1968" s="309" t="s">
        <v>7263</v>
      </c>
      <c r="I1968" s="309" t="s">
        <v>5706</v>
      </c>
      <c r="J1968" s="309" t="s">
        <v>15063</v>
      </c>
      <c r="K1968" s="310">
        <v>8.2500000000000004E-2</v>
      </c>
      <c r="L1968" s="310">
        <v>7.2688000000000003E-2</v>
      </c>
      <c r="M1968" s="310">
        <f>VLOOKUP(H1968,'Details of Feeder LEvel'!H:N,7,FALSE)</f>
        <v>0</v>
      </c>
      <c r="N1968" s="310">
        <f t="shared" si="30"/>
        <v>11.893333333333334</v>
      </c>
      <c r="O1968" s="310">
        <v>11.893333333333345</v>
      </c>
      <c r="P1968" s="309" t="s">
        <v>15063</v>
      </c>
      <c r="Q1968" s="311"/>
    </row>
    <row r="1969" spans="1:17" s="312" customFormat="1" x14ac:dyDescent="0.3">
      <c r="A1969" s="307">
        <v>1966</v>
      </c>
      <c r="B1969" s="308" t="s">
        <v>5271</v>
      </c>
      <c r="C1969" s="308" t="s">
        <v>2396</v>
      </c>
      <c r="D1969" s="308" t="s">
        <v>2396</v>
      </c>
      <c r="E1969" s="308" t="s">
        <v>14807</v>
      </c>
      <c r="F1969" s="309" t="s">
        <v>5392</v>
      </c>
      <c r="G1969" s="309" t="s">
        <v>7264</v>
      </c>
      <c r="H1969" s="309" t="s">
        <v>7265</v>
      </c>
      <c r="I1969" s="309" t="s">
        <v>5701</v>
      </c>
      <c r="J1969" s="309" t="s">
        <v>15063</v>
      </c>
      <c r="K1969" s="310">
        <v>0.55840000000000001</v>
      </c>
      <c r="L1969" s="310">
        <v>0.50190500000000005</v>
      </c>
      <c r="M1969" s="310">
        <f>VLOOKUP(H1969,'Details of Feeder LEvel'!H:N,7,FALSE)</f>
        <v>0</v>
      </c>
      <c r="N1969" s="310">
        <f t="shared" si="30"/>
        <v>10.117299426934089</v>
      </c>
      <c r="O1969" s="310">
        <v>10.117299426934101</v>
      </c>
      <c r="P1969" s="309" t="s">
        <v>15063</v>
      </c>
      <c r="Q1969" s="311"/>
    </row>
    <row r="1970" spans="1:17" s="312" customFormat="1" x14ac:dyDescent="0.3">
      <c r="A1970" s="307">
        <v>1967</v>
      </c>
      <c r="B1970" s="308" t="s">
        <v>5271</v>
      </c>
      <c r="C1970" s="308" t="s">
        <v>2396</v>
      </c>
      <c r="D1970" s="308" t="s">
        <v>2396</v>
      </c>
      <c r="E1970" s="308" t="s">
        <v>14807</v>
      </c>
      <c r="F1970" s="309" t="s">
        <v>5392</v>
      </c>
      <c r="G1970" s="309" t="s">
        <v>7266</v>
      </c>
      <c r="H1970" s="309" t="s">
        <v>7267</v>
      </c>
      <c r="I1970" s="309" t="s">
        <v>5701</v>
      </c>
      <c r="J1970" s="309" t="s">
        <v>15063</v>
      </c>
      <c r="K1970" s="310">
        <v>0</v>
      </c>
      <c r="L1970" s="310">
        <v>0</v>
      </c>
      <c r="M1970" s="310">
        <f>VLOOKUP(H1970,'Details of Feeder LEvel'!H:N,7,FALSE)</f>
        <v>0</v>
      </c>
      <c r="N1970" s="310" t="e">
        <f t="shared" si="30"/>
        <v>#DIV/0!</v>
      </c>
      <c r="O1970" s="310" t="e">
        <v>#DIV/0!</v>
      </c>
      <c r="P1970" s="309" t="s">
        <v>15063</v>
      </c>
      <c r="Q1970" s="311"/>
    </row>
    <row r="1971" spans="1:17" s="312" customFormat="1" x14ac:dyDescent="0.3">
      <c r="A1971" s="307">
        <v>1968</v>
      </c>
      <c r="B1971" s="308" t="s">
        <v>5271</v>
      </c>
      <c r="C1971" s="308" t="s">
        <v>2396</v>
      </c>
      <c r="D1971" s="308" t="s">
        <v>2396</v>
      </c>
      <c r="E1971" s="308" t="s">
        <v>14807</v>
      </c>
      <c r="F1971" s="309" t="s">
        <v>5392</v>
      </c>
      <c r="G1971" s="309" t="s">
        <v>7268</v>
      </c>
      <c r="H1971" s="309" t="s">
        <v>6391</v>
      </c>
      <c r="I1971" s="309" t="s">
        <v>2414</v>
      </c>
      <c r="J1971" s="309" t="s">
        <v>15063</v>
      </c>
      <c r="K1971" s="310">
        <v>1.8853199999999999</v>
      </c>
      <c r="L1971" s="310">
        <v>1.8524175000000001</v>
      </c>
      <c r="M1971" s="310">
        <f>VLOOKUP(H1971,'Details of Feeder LEvel'!H:N,7,FALSE)</f>
        <v>0</v>
      </c>
      <c r="N1971" s="310">
        <f t="shared" si="30"/>
        <v>1.7451944497485752</v>
      </c>
      <c r="O1971" s="310">
        <v>9.6115607514613455</v>
      </c>
      <c r="P1971" s="309" t="s">
        <v>15063</v>
      </c>
      <c r="Q1971" s="311"/>
    </row>
    <row r="1972" spans="1:17" s="312" customFormat="1" x14ac:dyDescent="0.3">
      <c r="A1972" s="307">
        <v>1969</v>
      </c>
      <c r="B1972" s="308" t="s">
        <v>5271</v>
      </c>
      <c r="C1972" s="308" t="s">
        <v>2396</v>
      </c>
      <c r="D1972" s="308" t="s">
        <v>2396</v>
      </c>
      <c r="E1972" s="308" t="s">
        <v>14807</v>
      </c>
      <c r="F1972" s="309" t="s">
        <v>5392</v>
      </c>
      <c r="G1972" s="309" t="s">
        <v>7269</v>
      </c>
      <c r="H1972" s="309" t="s">
        <v>7270</v>
      </c>
      <c r="I1972" s="309" t="s">
        <v>5701</v>
      </c>
      <c r="J1972" s="309" t="s">
        <v>15063</v>
      </c>
      <c r="K1972" s="310">
        <v>0.36160400000000004</v>
      </c>
      <c r="L1972" s="310">
        <v>0.32577349999999999</v>
      </c>
      <c r="M1972" s="310">
        <f>VLOOKUP(H1972,'Details of Feeder LEvel'!H:N,7,FALSE)</f>
        <v>0</v>
      </c>
      <c r="N1972" s="310">
        <f t="shared" si="30"/>
        <v>9.9087676021283055</v>
      </c>
      <c r="O1972" s="310">
        <v>9.9087676021282984</v>
      </c>
      <c r="P1972" s="309" t="s">
        <v>15063</v>
      </c>
      <c r="Q1972" s="311"/>
    </row>
    <row r="1973" spans="1:17" s="312" customFormat="1" x14ac:dyDescent="0.3">
      <c r="A1973" s="307">
        <v>1970</v>
      </c>
      <c r="B1973" s="308" t="s">
        <v>5271</v>
      </c>
      <c r="C1973" s="308" t="s">
        <v>2396</v>
      </c>
      <c r="D1973" s="308" t="s">
        <v>2396</v>
      </c>
      <c r="E1973" s="308" t="s">
        <v>14807</v>
      </c>
      <c r="F1973" s="309" t="s">
        <v>5392</v>
      </c>
      <c r="G1973" s="309" t="s">
        <v>7271</v>
      </c>
      <c r="H1973" s="309" t="s">
        <v>7272</v>
      </c>
      <c r="I1973" s="309" t="s">
        <v>2432</v>
      </c>
      <c r="J1973" s="309" t="s">
        <v>15063</v>
      </c>
      <c r="K1973" s="310">
        <v>0.33999999999999997</v>
      </c>
      <c r="L1973" s="310">
        <v>0.29256683</v>
      </c>
      <c r="M1973" s="310">
        <f>VLOOKUP(H1973,'Details of Feeder LEvel'!H:N,7,FALSE)</f>
        <v>0</v>
      </c>
      <c r="N1973" s="310">
        <f t="shared" si="30"/>
        <v>13.95093235294117</v>
      </c>
      <c r="O1973" s="310">
        <v>26.251094879553516</v>
      </c>
      <c r="P1973" s="309" t="s">
        <v>15063</v>
      </c>
      <c r="Q1973" s="311"/>
    </row>
    <row r="1974" spans="1:17" s="312" customFormat="1" x14ac:dyDescent="0.3">
      <c r="A1974" s="307">
        <v>1971</v>
      </c>
      <c r="B1974" s="308" t="s">
        <v>5271</v>
      </c>
      <c r="C1974" s="308" t="s">
        <v>2396</v>
      </c>
      <c r="D1974" s="308" t="s">
        <v>2396</v>
      </c>
      <c r="E1974" s="308" t="s">
        <v>14807</v>
      </c>
      <c r="F1974" s="309" t="s">
        <v>5392</v>
      </c>
      <c r="G1974" s="309" t="s">
        <v>7273</v>
      </c>
      <c r="H1974" s="309" t="s">
        <v>7274</v>
      </c>
      <c r="I1974" s="309" t="s">
        <v>2405</v>
      </c>
      <c r="J1974" s="309" t="s">
        <v>15063</v>
      </c>
      <c r="K1974" s="310">
        <v>0.79930000000000012</v>
      </c>
      <c r="L1974" s="310">
        <v>0.70184800000000003</v>
      </c>
      <c r="M1974" s="310">
        <f>VLOOKUP(H1974,'Details of Feeder LEvel'!H:N,7,FALSE)</f>
        <v>0</v>
      </c>
      <c r="N1974" s="310">
        <f t="shared" si="30"/>
        <v>12.192168147128747</v>
      </c>
      <c r="O1974" s="310">
        <v>12.192168147128745</v>
      </c>
      <c r="P1974" s="309" t="s">
        <v>15063</v>
      </c>
      <c r="Q1974" s="311"/>
    </row>
    <row r="1975" spans="1:17" s="312" customFormat="1" x14ac:dyDescent="0.3">
      <c r="A1975" s="307">
        <v>1972</v>
      </c>
      <c r="B1975" s="308" t="s">
        <v>5271</v>
      </c>
      <c r="C1975" s="308" t="s">
        <v>2396</v>
      </c>
      <c r="D1975" s="308" t="s">
        <v>2396</v>
      </c>
      <c r="E1975" s="308" t="s">
        <v>14807</v>
      </c>
      <c r="F1975" s="309" t="s">
        <v>5392</v>
      </c>
      <c r="G1975" s="309" t="s">
        <v>7275</v>
      </c>
      <c r="H1975" s="309" t="s">
        <v>7276</v>
      </c>
      <c r="I1975" s="309" t="s">
        <v>2414</v>
      </c>
      <c r="J1975" s="309" t="s">
        <v>15063</v>
      </c>
      <c r="K1975" s="310">
        <v>0.83349999999999991</v>
      </c>
      <c r="L1975" s="310">
        <v>0.72806224999999991</v>
      </c>
      <c r="M1975" s="310">
        <f>VLOOKUP(H1975,'Details of Feeder LEvel'!H:N,7,FALSE)</f>
        <v>0</v>
      </c>
      <c r="N1975" s="310">
        <f t="shared" si="30"/>
        <v>12.65</v>
      </c>
      <c r="O1975" s="310">
        <v>24.134579081197781</v>
      </c>
      <c r="P1975" s="309" t="s">
        <v>15063</v>
      </c>
      <c r="Q1975" s="311"/>
    </row>
    <row r="1976" spans="1:17" s="312" customFormat="1" x14ac:dyDescent="0.3">
      <c r="A1976" s="307">
        <v>1973</v>
      </c>
      <c r="B1976" s="308" t="s">
        <v>5271</v>
      </c>
      <c r="C1976" s="308" t="s">
        <v>2396</v>
      </c>
      <c r="D1976" s="308" t="s">
        <v>2396</v>
      </c>
      <c r="E1976" s="308" t="s">
        <v>14807</v>
      </c>
      <c r="F1976" s="309" t="s">
        <v>5392</v>
      </c>
      <c r="G1976" s="309" t="s">
        <v>7277</v>
      </c>
      <c r="H1976" s="309" t="s">
        <v>7278</v>
      </c>
      <c r="I1976" s="309" t="s">
        <v>5701</v>
      </c>
      <c r="J1976" s="309" t="s">
        <v>15063</v>
      </c>
      <c r="K1976" s="310">
        <v>0.27280000000000004</v>
      </c>
      <c r="L1976" s="310">
        <v>0.24720300000000001</v>
      </c>
      <c r="M1976" s="310">
        <f>VLOOKUP(H1976,'Details of Feeder LEvel'!H:N,7,FALSE)</f>
        <v>0</v>
      </c>
      <c r="N1976" s="310">
        <f t="shared" si="30"/>
        <v>9.3830645161290445</v>
      </c>
      <c r="O1976" s="310">
        <v>9.3830645161290462</v>
      </c>
      <c r="P1976" s="309" t="s">
        <v>15063</v>
      </c>
      <c r="Q1976" s="311"/>
    </row>
    <row r="1977" spans="1:17" s="312" customFormat="1" x14ac:dyDescent="0.3">
      <c r="A1977" s="307">
        <v>1974</v>
      </c>
      <c r="B1977" s="308" t="s">
        <v>5271</v>
      </c>
      <c r="C1977" s="308" t="s">
        <v>2396</v>
      </c>
      <c r="D1977" s="308" t="s">
        <v>2396</v>
      </c>
      <c r="E1977" s="308" t="s">
        <v>14807</v>
      </c>
      <c r="F1977" s="309" t="s">
        <v>5392</v>
      </c>
      <c r="G1977" s="309" t="s">
        <v>7279</v>
      </c>
      <c r="H1977" s="309" t="s">
        <v>7280</v>
      </c>
      <c r="I1977" s="309" t="s">
        <v>5701</v>
      </c>
      <c r="J1977" s="309" t="s">
        <v>15063</v>
      </c>
      <c r="K1977" s="310">
        <v>0.42020000000000002</v>
      </c>
      <c r="L1977" s="310">
        <v>0.37695600000000001</v>
      </c>
      <c r="M1977" s="310">
        <f>VLOOKUP(H1977,'Details of Feeder LEvel'!H:N,7,FALSE)</f>
        <v>0</v>
      </c>
      <c r="N1977" s="310">
        <f t="shared" si="30"/>
        <v>10.291289861970492</v>
      </c>
      <c r="O1977" s="310">
        <v>10.291289861970487</v>
      </c>
      <c r="P1977" s="309" t="s">
        <v>15063</v>
      </c>
      <c r="Q1977" s="311"/>
    </row>
    <row r="1978" spans="1:17" s="312" customFormat="1" x14ac:dyDescent="0.3">
      <c r="A1978" s="307">
        <v>1975</v>
      </c>
      <c r="B1978" s="308" t="s">
        <v>5271</v>
      </c>
      <c r="C1978" s="308" t="s">
        <v>2396</v>
      </c>
      <c r="D1978" s="308" t="s">
        <v>2396</v>
      </c>
      <c r="E1978" s="308" t="s">
        <v>14807</v>
      </c>
      <c r="F1978" s="309" t="s">
        <v>5392</v>
      </c>
      <c r="G1978" s="309" t="s">
        <v>7281</v>
      </c>
      <c r="H1978" s="309" t="s">
        <v>7282</v>
      </c>
      <c r="I1978" s="309" t="s">
        <v>5701</v>
      </c>
      <c r="J1978" s="309" t="s">
        <v>15063</v>
      </c>
      <c r="K1978" s="310">
        <v>0.34360000000000002</v>
      </c>
      <c r="L1978" s="310">
        <v>0.30987500000000001</v>
      </c>
      <c r="M1978" s="310">
        <f>VLOOKUP(H1978,'Details of Feeder LEvel'!H:N,7,FALSE)</f>
        <v>0</v>
      </c>
      <c r="N1978" s="310">
        <f t="shared" si="30"/>
        <v>9.8151920838183937</v>
      </c>
      <c r="O1978" s="310">
        <v>9.8151920838183813</v>
      </c>
      <c r="P1978" s="309" t="s">
        <v>15063</v>
      </c>
      <c r="Q1978" s="311"/>
    </row>
    <row r="1979" spans="1:17" s="312" customFormat="1" x14ac:dyDescent="0.3">
      <c r="A1979" s="307">
        <v>1976</v>
      </c>
      <c r="B1979" s="308" t="s">
        <v>5271</v>
      </c>
      <c r="C1979" s="308" t="s">
        <v>2396</v>
      </c>
      <c r="D1979" s="308" t="s">
        <v>2396</v>
      </c>
      <c r="E1979" s="308" t="s">
        <v>14807</v>
      </c>
      <c r="F1979" s="309" t="s">
        <v>5392</v>
      </c>
      <c r="G1979" s="309" t="s">
        <v>7285</v>
      </c>
      <c r="H1979" s="309" t="s">
        <v>7286</v>
      </c>
      <c r="I1979" s="309" t="s">
        <v>5706</v>
      </c>
      <c r="J1979" s="309" t="s">
        <v>15063</v>
      </c>
      <c r="K1979" s="310">
        <v>1.0453999999999999</v>
      </c>
      <c r="L1979" s="310">
        <v>1.0044705</v>
      </c>
      <c r="M1979" s="310">
        <f>VLOOKUP(H1979,'Details of Feeder LEvel'!H:N,7,FALSE)</f>
        <v>0</v>
      </c>
      <c r="N1979" s="310">
        <f t="shared" si="30"/>
        <v>3.9151999234742538</v>
      </c>
      <c r="O1979" s="310">
        <v>3.9151999234742663</v>
      </c>
      <c r="P1979" s="309" t="s">
        <v>15063</v>
      </c>
      <c r="Q1979" s="311"/>
    </row>
    <row r="1980" spans="1:17" s="312" customFormat="1" x14ac:dyDescent="0.3">
      <c r="A1980" s="307">
        <v>1977</v>
      </c>
      <c r="B1980" s="308" t="s">
        <v>5271</v>
      </c>
      <c r="C1980" s="308" t="s">
        <v>2396</v>
      </c>
      <c r="D1980" s="308" t="s">
        <v>2396</v>
      </c>
      <c r="E1980" s="308" t="s">
        <v>14807</v>
      </c>
      <c r="F1980" s="309" t="s">
        <v>5392</v>
      </c>
      <c r="G1980" s="309" t="s">
        <v>7287</v>
      </c>
      <c r="H1980" s="309" t="s">
        <v>7288</v>
      </c>
      <c r="I1980" s="309" t="s">
        <v>5706</v>
      </c>
      <c r="J1980" s="309" t="s">
        <v>15063</v>
      </c>
      <c r="K1980" s="310">
        <v>0.35648000000000002</v>
      </c>
      <c r="L1980" s="310">
        <v>0.30407600000000001</v>
      </c>
      <c r="M1980" s="310">
        <f>VLOOKUP(H1980,'Details of Feeder LEvel'!H:N,7,FALSE)</f>
        <v>0</v>
      </c>
      <c r="N1980" s="310">
        <f t="shared" si="30"/>
        <v>14.700403949730701</v>
      </c>
      <c r="O1980" s="310">
        <v>39.159705098389452</v>
      </c>
      <c r="P1980" s="309" t="s">
        <v>15063</v>
      </c>
      <c r="Q1980" s="311"/>
    </row>
    <row r="1981" spans="1:17" s="312" customFormat="1" x14ac:dyDescent="0.3">
      <c r="A1981" s="307">
        <v>1978</v>
      </c>
      <c r="B1981" s="308" t="s">
        <v>5271</v>
      </c>
      <c r="C1981" s="308" t="s">
        <v>2396</v>
      </c>
      <c r="D1981" s="308" t="s">
        <v>2396</v>
      </c>
      <c r="E1981" s="308" t="s">
        <v>14807</v>
      </c>
      <c r="F1981" s="309" t="s">
        <v>5392</v>
      </c>
      <c r="G1981" s="309" t="s">
        <v>7289</v>
      </c>
      <c r="H1981" s="309" t="s">
        <v>7290</v>
      </c>
      <c r="I1981" s="309" t="s">
        <v>2414</v>
      </c>
      <c r="J1981" s="309" t="s">
        <v>15063</v>
      </c>
      <c r="K1981" s="310">
        <v>8.6999999999999994E-2</v>
      </c>
      <c r="L1981" s="310">
        <v>8.4559999999999996E-2</v>
      </c>
      <c r="M1981" s="310">
        <f>VLOOKUP(H1981,'Details of Feeder LEvel'!H:N,7,FALSE)</f>
        <v>0</v>
      </c>
      <c r="N1981" s="310">
        <f t="shared" si="30"/>
        <v>2.8045977011494228</v>
      </c>
      <c r="O1981" s="310">
        <v>32.767236147076453</v>
      </c>
      <c r="P1981" s="309" t="s">
        <v>15063</v>
      </c>
      <c r="Q1981" s="311"/>
    </row>
    <row r="1982" spans="1:17" s="312" customFormat="1" x14ac:dyDescent="0.3">
      <c r="A1982" s="307">
        <v>1979</v>
      </c>
      <c r="B1982" s="308" t="s">
        <v>5271</v>
      </c>
      <c r="C1982" s="308" t="s">
        <v>2396</v>
      </c>
      <c r="D1982" s="308" t="s">
        <v>2396</v>
      </c>
      <c r="E1982" s="308" t="s">
        <v>14807</v>
      </c>
      <c r="F1982" s="309" t="s">
        <v>7291</v>
      </c>
      <c r="G1982" s="309" t="s">
        <v>7292</v>
      </c>
      <c r="H1982" s="309" t="s">
        <v>7293</v>
      </c>
      <c r="I1982" s="309" t="s">
        <v>5701</v>
      </c>
      <c r="J1982" s="309" t="s">
        <v>15063</v>
      </c>
      <c r="K1982" s="310">
        <v>7.1000000000000008E-2</v>
      </c>
      <c r="L1982" s="310">
        <v>6.3868999999999995E-2</v>
      </c>
      <c r="M1982" s="310">
        <f>VLOOKUP(H1982,'Details of Feeder LEvel'!H:N,7,FALSE)</f>
        <v>0</v>
      </c>
      <c r="N1982" s="310">
        <f t="shared" si="30"/>
        <v>10.043661971831003</v>
      </c>
      <c r="O1982" s="310">
        <v>10.043661971831009</v>
      </c>
      <c r="P1982" s="309" t="s">
        <v>15063</v>
      </c>
      <c r="Q1982" s="311"/>
    </row>
    <row r="1983" spans="1:17" s="312" customFormat="1" x14ac:dyDescent="0.3">
      <c r="A1983" s="307">
        <v>1980</v>
      </c>
      <c r="B1983" s="308" t="s">
        <v>5271</v>
      </c>
      <c r="C1983" s="308" t="s">
        <v>2396</v>
      </c>
      <c r="D1983" s="308" t="s">
        <v>2396</v>
      </c>
      <c r="E1983" s="308" t="s">
        <v>14807</v>
      </c>
      <c r="F1983" s="309" t="s">
        <v>7291</v>
      </c>
      <c r="G1983" s="309" t="s">
        <v>7294</v>
      </c>
      <c r="H1983" s="309" t="s">
        <v>7295</v>
      </c>
      <c r="I1983" s="309" t="s">
        <v>5701</v>
      </c>
      <c r="J1983" s="309" t="s">
        <v>15063</v>
      </c>
      <c r="K1983" s="310">
        <v>0.33579999999999999</v>
      </c>
      <c r="L1983" s="310">
        <v>0.30252800000000002</v>
      </c>
      <c r="M1983" s="310">
        <f>VLOOKUP(H1983,'Details of Feeder LEvel'!H:N,7,FALSE)</f>
        <v>0</v>
      </c>
      <c r="N1983" s="310">
        <f t="shared" si="30"/>
        <v>9.9082787373436485</v>
      </c>
      <c r="O1983" s="310">
        <v>9.9082787373436449</v>
      </c>
      <c r="P1983" s="309" t="s">
        <v>15063</v>
      </c>
      <c r="Q1983" s="311"/>
    </row>
    <row r="1984" spans="1:17" s="312" customFormat="1" x14ac:dyDescent="0.3">
      <c r="A1984" s="307">
        <v>1981</v>
      </c>
      <c r="B1984" s="308" t="s">
        <v>5271</v>
      </c>
      <c r="C1984" s="308" t="s">
        <v>2396</v>
      </c>
      <c r="D1984" s="308" t="s">
        <v>2396</v>
      </c>
      <c r="E1984" s="308" t="s">
        <v>14807</v>
      </c>
      <c r="F1984" s="309" t="s">
        <v>7291</v>
      </c>
      <c r="G1984" s="309" t="s">
        <v>7296</v>
      </c>
      <c r="H1984" s="309" t="s">
        <v>7297</v>
      </c>
      <c r="I1984" s="309" t="s">
        <v>5701</v>
      </c>
      <c r="J1984" s="309" t="s">
        <v>15063</v>
      </c>
      <c r="K1984" s="310">
        <v>0.50459999999999994</v>
      </c>
      <c r="L1984" s="310">
        <v>0.45448849999999996</v>
      </c>
      <c r="M1984" s="310">
        <f>VLOOKUP(H1984,'Details of Feeder LEvel'!H:N,7,FALSE)</f>
        <v>0</v>
      </c>
      <c r="N1984" s="310">
        <f t="shared" si="30"/>
        <v>9.930935394371776</v>
      </c>
      <c r="O1984" s="310">
        <v>9.930935394371776</v>
      </c>
      <c r="P1984" s="309" t="s">
        <v>15063</v>
      </c>
      <c r="Q1984" s="311"/>
    </row>
    <row r="1985" spans="1:17" s="312" customFormat="1" x14ac:dyDescent="0.3">
      <c r="A1985" s="307">
        <v>1982</v>
      </c>
      <c r="B1985" s="308" t="s">
        <v>5271</v>
      </c>
      <c r="C1985" s="308" t="s">
        <v>2396</v>
      </c>
      <c r="D1985" s="308" t="s">
        <v>2396</v>
      </c>
      <c r="E1985" s="308" t="s">
        <v>14807</v>
      </c>
      <c r="F1985" s="309" t="s">
        <v>7291</v>
      </c>
      <c r="G1985" s="309" t="s">
        <v>7298</v>
      </c>
      <c r="H1985" s="309" t="s">
        <v>7299</v>
      </c>
      <c r="I1985" s="309" t="s">
        <v>5706</v>
      </c>
      <c r="J1985" s="309" t="s">
        <v>15063</v>
      </c>
      <c r="K1985" s="310">
        <v>0.97700000000000009</v>
      </c>
      <c r="L1985" s="310">
        <v>0.83831184999999997</v>
      </c>
      <c r="M1985" s="310">
        <f>VLOOKUP(H1985,'Details of Feeder LEvel'!H:N,7,FALSE)</f>
        <v>0</v>
      </c>
      <c r="N1985" s="310">
        <f t="shared" si="30"/>
        <v>14.195307062436038</v>
      </c>
      <c r="O1985" s="310">
        <v>14.195307062436024</v>
      </c>
      <c r="P1985" s="309" t="s">
        <v>15063</v>
      </c>
      <c r="Q1985" s="311"/>
    </row>
    <row r="1986" spans="1:17" s="312" customFormat="1" x14ac:dyDescent="0.3">
      <c r="A1986" s="307">
        <v>1983</v>
      </c>
      <c r="B1986" s="308" t="s">
        <v>5271</v>
      </c>
      <c r="C1986" s="308" t="s">
        <v>2396</v>
      </c>
      <c r="D1986" s="308" t="s">
        <v>2396</v>
      </c>
      <c r="E1986" s="308" t="s">
        <v>14807</v>
      </c>
      <c r="F1986" s="309" t="s">
        <v>7291</v>
      </c>
      <c r="G1986" s="309" t="s">
        <v>7300</v>
      </c>
      <c r="H1986" s="309" t="s">
        <v>7301</v>
      </c>
      <c r="I1986" s="309" t="s">
        <v>5701</v>
      </c>
      <c r="J1986" s="309" t="s">
        <v>15063</v>
      </c>
      <c r="K1986" s="310">
        <v>0.59820000000000007</v>
      </c>
      <c r="L1986" s="310">
        <v>0.53666150000000001</v>
      </c>
      <c r="M1986" s="310">
        <f>VLOOKUP(H1986,'Details of Feeder LEvel'!H:N,7,FALSE)</f>
        <v>0</v>
      </c>
      <c r="N1986" s="310">
        <f t="shared" si="30"/>
        <v>10.287278502173194</v>
      </c>
      <c r="O1986" s="310">
        <v>10.287278502173191</v>
      </c>
      <c r="P1986" s="309" t="s">
        <v>15063</v>
      </c>
      <c r="Q1986" s="311"/>
    </row>
    <row r="1987" spans="1:17" s="312" customFormat="1" x14ac:dyDescent="0.3">
      <c r="A1987" s="307">
        <v>1984</v>
      </c>
      <c r="B1987" s="308" t="s">
        <v>5271</v>
      </c>
      <c r="C1987" s="308" t="s">
        <v>2396</v>
      </c>
      <c r="D1987" s="308" t="s">
        <v>2396</v>
      </c>
      <c r="E1987" s="308" t="s">
        <v>14807</v>
      </c>
      <c r="F1987" s="309" t="s">
        <v>7291</v>
      </c>
      <c r="G1987" s="309" t="s">
        <v>7302</v>
      </c>
      <c r="H1987" s="309" t="s">
        <v>7303</v>
      </c>
      <c r="I1987" s="309" t="s">
        <v>5701</v>
      </c>
      <c r="J1987" s="309" t="s">
        <v>15063</v>
      </c>
      <c r="K1987" s="310">
        <v>0.25700000000000001</v>
      </c>
      <c r="L1987" s="310">
        <v>0.23181599999999999</v>
      </c>
      <c r="M1987" s="310">
        <f>VLOOKUP(H1987,'Details of Feeder LEvel'!H:N,7,FALSE)</f>
        <v>0</v>
      </c>
      <c r="N1987" s="310">
        <f t="shared" si="30"/>
        <v>9.7992217898832727</v>
      </c>
      <c r="O1987" s="310">
        <v>9.7992217898832727</v>
      </c>
      <c r="P1987" s="309" t="s">
        <v>15063</v>
      </c>
      <c r="Q1987" s="311"/>
    </row>
    <row r="1988" spans="1:17" s="312" customFormat="1" x14ac:dyDescent="0.3">
      <c r="A1988" s="307">
        <v>1985</v>
      </c>
      <c r="B1988" s="308" t="s">
        <v>5271</v>
      </c>
      <c r="C1988" s="308" t="s">
        <v>2396</v>
      </c>
      <c r="D1988" s="308" t="s">
        <v>2396</v>
      </c>
      <c r="E1988" s="308" t="s">
        <v>14807</v>
      </c>
      <c r="F1988" s="309" t="s">
        <v>7291</v>
      </c>
      <c r="G1988" s="309" t="s">
        <v>7304</v>
      </c>
      <c r="H1988" s="309" t="s">
        <v>7305</v>
      </c>
      <c r="I1988" s="309" t="s">
        <v>5701</v>
      </c>
      <c r="J1988" s="309" t="s">
        <v>15063</v>
      </c>
      <c r="K1988" s="310">
        <v>0.375</v>
      </c>
      <c r="L1988" s="310">
        <v>0.33803150000000004</v>
      </c>
      <c r="M1988" s="310">
        <f>VLOOKUP(H1988,'Details of Feeder LEvel'!H:N,7,FALSE)</f>
        <v>0</v>
      </c>
      <c r="N1988" s="310">
        <f t="shared" ref="N1988:N2051" si="31">(K1988-L1988)/K1988*100</f>
        <v>9.8582666666666547</v>
      </c>
      <c r="O1988" s="310">
        <v>9.8582666666666601</v>
      </c>
      <c r="P1988" s="309" t="s">
        <v>15063</v>
      </c>
      <c r="Q1988" s="311"/>
    </row>
    <row r="1989" spans="1:17" s="312" customFormat="1" x14ac:dyDescent="0.3">
      <c r="A1989" s="307">
        <v>1986</v>
      </c>
      <c r="B1989" s="308" t="s">
        <v>5271</v>
      </c>
      <c r="C1989" s="308" t="s">
        <v>2396</v>
      </c>
      <c r="D1989" s="308" t="s">
        <v>2396</v>
      </c>
      <c r="E1989" s="308" t="s">
        <v>14807</v>
      </c>
      <c r="F1989" s="309" t="s">
        <v>7291</v>
      </c>
      <c r="G1989" s="309" t="s">
        <v>7306</v>
      </c>
      <c r="H1989" s="309" t="s">
        <v>7307</v>
      </c>
      <c r="I1989" s="309" t="s">
        <v>5701</v>
      </c>
      <c r="J1989" s="309" t="s">
        <v>15063</v>
      </c>
      <c r="K1989" s="310">
        <v>0.375025</v>
      </c>
      <c r="L1989" s="310">
        <v>0.338889</v>
      </c>
      <c r="M1989" s="310">
        <f>VLOOKUP(H1989,'Details of Feeder LEvel'!H:N,7,FALSE)</f>
        <v>0</v>
      </c>
      <c r="N1989" s="310">
        <f t="shared" si="31"/>
        <v>9.6356242917138868</v>
      </c>
      <c r="O1989" s="310">
        <v>9.635624291713885</v>
      </c>
      <c r="P1989" s="309" t="s">
        <v>15063</v>
      </c>
      <c r="Q1989" s="311"/>
    </row>
    <row r="1990" spans="1:17" s="312" customFormat="1" x14ac:dyDescent="0.3">
      <c r="A1990" s="307">
        <v>1987</v>
      </c>
      <c r="B1990" s="308" t="s">
        <v>5271</v>
      </c>
      <c r="C1990" s="308" t="s">
        <v>2396</v>
      </c>
      <c r="D1990" s="308" t="s">
        <v>2396</v>
      </c>
      <c r="E1990" s="308" t="s">
        <v>14807</v>
      </c>
      <c r="F1990" s="309" t="s">
        <v>7308</v>
      </c>
      <c r="G1990" s="309" t="s">
        <v>7309</v>
      </c>
      <c r="H1990" s="309" t="s">
        <v>7310</v>
      </c>
      <c r="I1990" s="309" t="s">
        <v>5701</v>
      </c>
      <c r="J1990" s="309" t="s">
        <v>15063</v>
      </c>
      <c r="K1990" s="310">
        <v>0.20400000000000001</v>
      </c>
      <c r="L1990" s="310">
        <v>0.18346000000000001</v>
      </c>
      <c r="M1990" s="310">
        <f>VLOOKUP(H1990,'Details of Feeder LEvel'!H:N,7,FALSE)</f>
        <v>0</v>
      </c>
      <c r="N1990" s="310">
        <f t="shared" si="31"/>
        <v>10.068627450980392</v>
      </c>
      <c r="O1990" s="310">
        <v>10.068627450980404</v>
      </c>
      <c r="P1990" s="309" t="s">
        <v>15063</v>
      </c>
      <c r="Q1990" s="311"/>
    </row>
    <row r="1991" spans="1:17" s="312" customFormat="1" x14ac:dyDescent="0.3">
      <c r="A1991" s="307">
        <v>1988</v>
      </c>
      <c r="B1991" s="308" t="s">
        <v>5271</v>
      </c>
      <c r="C1991" s="308" t="s">
        <v>2396</v>
      </c>
      <c r="D1991" s="308" t="s">
        <v>2396</v>
      </c>
      <c r="E1991" s="308" t="s">
        <v>14807</v>
      </c>
      <c r="F1991" s="309" t="s">
        <v>7308</v>
      </c>
      <c r="G1991" s="309" t="s">
        <v>7311</v>
      </c>
      <c r="H1991" s="309" t="s">
        <v>7312</v>
      </c>
      <c r="I1991" s="309" t="s">
        <v>5701</v>
      </c>
      <c r="J1991" s="309" t="s">
        <v>15063</v>
      </c>
      <c r="K1991" s="310">
        <v>0.33589999999999998</v>
      </c>
      <c r="L1991" s="310">
        <v>0.30340550000000005</v>
      </c>
      <c r="M1991" s="310">
        <f>VLOOKUP(H1991,'Details of Feeder LEvel'!H:N,7,FALSE)</f>
        <v>0</v>
      </c>
      <c r="N1991" s="310">
        <f t="shared" si="31"/>
        <v>9.6738612682345728</v>
      </c>
      <c r="O1991" s="310">
        <v>9.6738612682345746</v>
      </c>
      <c r="P1991" s="309" t="s">
        <v>15063</v>
      </c>
      <c r="Q1991" s="311"/>
    </row>
    <row r="1992" spans="1:17" s="312" customFormat="1" x14ac:dyDescent="0.3">
      <c r="A1992" s="307">
        <v>1989</v>
      </c>
      <c r="B1992" s="308" t="s">
        <v>5271</v>
      </c>
      <c r="C1992" s="308" t="s">
        <v>2396</v>
      </c>
      <c r="D1992" s="308" t="s">
        <v>2396</v>
      </c>
      <c r="E1992" s="308" t="s">
        <v>14807</v>
      </c>
      <c r="F1992" s="309" t="s">
        <v>7308</v>
      </c>
      <c r="G1992" s="309" t="s">
        <v>7313</v>
      </c>
      <c r="H1992" s="309" t="s">
        <v>7314</v>
      </c>
      <c r="I1992" s="309" t="s">
        <v>5701</v>
      </c>
      <c r="J1992" s="309" t="s">
        <v>15063</v>
      </c>
      <c r="K1992" s="310">
        <v>0.27860000000000001</v>
      </c>
      <c r="L1992" s="310">
        <v>0.25010500000000002</v>
      </c>
      <c r="M1992" s="310">
        <f>VLOOKUP(H1992,'Details of Feeder LEvel'!H:N,7,FALSE)</f>
        <v>0</v>
      </c>
      <c r="N1992" s="310">
        <f t="shared" si="31"/>
        <v>10.227925340990666</v>
      </c>
      <c r="O1992" s="310">
        <v>10.227925340990662</v>
      </c>
      <c r="P1992" s="309" t="s">
        <v>15063</v>
      </c>
      <c r="Q1992" s="311"/>
    </row>
    <row r="1993" spans="1:17" s="312" customFormat="1" x14ac:dyDescent="0.3">
      <c r="A1993" s="307">
        <v>1990</v>
      </c>
      <c r="B1993" s="308" t="s">
        <v>5271</v>
      </c>
      <c r="C1993" s="308" t="s">
        <v>2396</v>
      </c>
      <c r="D1993" s="308" t="s">
        <v>2396</v>
      </c>
      <c r="E1993" s="308" t="s">
        <v>14807</v>
      </c>
      <c r="F1993" s="309" t="s">
        <v>7308</v>
      </c>
      <c r="G1993" s="309" t="s">
        <v>7315</v>
      </c>
      <c r="H1993" s="309" t="s">
        <v>7316</v>
      </c>
      <c r="I1993" s="309" t="s">
        <v>5701</v>
      </c>
      <c r="J1993" s="309" t="s">
        <v>15063</v>
      </c>
      <c r="K1993" s="310">
        <v>0.31900000000000001</v>
      </c>
      <c r="L1993" s="310">
        <v>0.28637763999999999</v>
      </c>
      <c r="M1993" s="310">
        <f>VLOOKUP(H1993,'Details of Feeder LEvel'!H:N,7,FALSE)</f>
        <v>0</v>
      </c>
      <c r="N1993" s="310">
        <f t="shared" si="31"/>
        <v>10.226445141065836</v>
      </c>
      <c r="O1993" s="310">
        <v>10.226445141065831</v>
      </c>
      <c r="P1993" s="309" t="s">
        <v>15063</v>
      </c>
      <c r="Q1993" s="311"/>
    </row>
    <row r="1994" spans="1:17" s="312" customFormat="1" x14ac:dyDescent="0.3">
      <c r="A1994" s="307">
        <v>1991</v>
      </c>
      <c r="B1994" s="308" t="s">
        <v>5271</v>
      </c>
      <c r="C1994" s="308" t="s">
        <v>2396</v>
      </c>
      <c r="D1994" s="308" t="s">
        <v>2396</v>
      </c>
      <c r="E1994" s="308" t="s">
        <v>14807</v>
      </c>
      <c r="F1994" s="309" t="s">
        <v>7308</v>
      </c>
      <c r="G1994" s="309" t="s">
        <v>7317</v>
      </c>
      <c r="H1994" s="309" t="s">
        <v>7318</v>
      </c>
      <c r="I1994" s="309" t="s">
        <v>5706</v>
      </c>
      <c r="J1994" s="309" t="s">
        <v>15063</v>
      </c>
      <c r="K1994" s="310">
        <v>0.43050000000000005</v>
      </c>
      <c r="L1994" s="310">
        <v>0.36996322000000004</v>
      </c>
      <c r="M1994" s="310">
        <f>VLOOKUP(H1994,'Details of Feeder LEvel'!H:N,7,FALSE)</f>
        <v>0</v>
      </c>
      <c r="N1994" s="310">
        <f t="shared" si="31"/>
        <v>14.061969802555168</v>
      </c>
      <c r="O1994" s="310">
        <v>27.10935093413369</v>
      </c>
      <c r="P1994" s="309" t="s">
        <v>15063</v>
      </c>
      <c r="Q1994" s="311"/>
    </row>
    <row r="1995" spans="1:17" s="312" customFormat="1" x14ac:dyDescent="0.3">
      <c r="A1995" s="307">
        <v>1992</v>
      </c>
      <c r="B1995" s="308" t="s">
        <v>5271</v>
      </c>
      <c r="C1995" s="308" t="s">
        <v>2396</v>
      </c>
      <c r="D1995" s="308" t="s">
        <v>2396</v>
      </c>
      <c r="E1995" s="308" t="s">
        <v>14807</v>
      </c>
      <c r="F1995" s="309" t="s">
        <v>7308</v>
      </c>
      <c r="G1995" s="309" t="s">
        <v>7319</v>
      </c>
      <c r="H1995" s="309" t="s">
        <v>7320</v>
      </c>
      <c r="I1995" s="309" t="s">
        <v>5701</v>
      </c>
      <c r="J1995" s="309" t="s">
        <v>15063</v>
      </c>
      <c r="K1995" s="310">
        <v>0.31</v>
      </c>
      <c r="L1995" s="310">
        <v>0.27800049999999998</v>
      </c>
      <c r="M1995" s="310">
        <f>VLOOKUP(H1995,'Details of Feeder LEvel'!H:N,7,FALSE)</f>
        <v>0</v>
      </c>
      <c r="N1995" s="310">
        <f t="shared" si="31"/>
        <v>10.322419354838715</v>
      </c>
      <c r="O1995" s="310">
        <v>10.322419354838708</v>
      </c>
      <c r="P1995" s="309" t="s">
        <v>15063</v>
      </c>
      <c r="Q1995" s="311"/>
    </row>
    <row r="1996" spans="1:17" s="312" customFormat="1" x14ac:dyDescent="0.3">
      <c r="A1996" s="307">
        <v>1993</v>
      </c>
      <c r="B1996" s="308" t="s">
        <v>5271</v>
      </c>
      <c r="C1996" s="308" t="s">
        <v>2396</v>
      </c>
      <c r="D1996" s="308" t="s">
        <v>2396</v>
      </c>
      <c r="E1996" s="308" t="s">
        <v>14807</v>
      </c>
      <c r="F1996" s="309" t="s">
        <v>7308</v>
      </c>
      <c r="G1996" s="309" t="s">
        <v>7321</v>
      </c>
      <c r="H1996" s="309" t="s">
        <v>7322</v>
      </c>
      <c r="I1996" s="309" t="s">
        <v>5701</v>
      </c>
      <c r="J1996" s="309" t="s">
        <v>15063</v>
      </c>
      <c r="K1996" s="310">
        <v>0.28510000000000002</v>
      </c>
      <c r="L1996" s="310">
        <v>0.25231000000000003</v>
      </c>
      <c r="M1996" s="310">
        <f>VLOOKUP(H1996,'Details of Feeder LEvel'!H:N,7,FALSE)</f>
        <v>0</v>
      </c>
      <c r="N1996" s="310">
        <f t="shared" si="31"/>
        <v>11.501227639424757</v>
      </c>
      <c r="O1996" s="310">
        <v>11.50122763942476</v>
      </c>
      <c r="P1996" s="309" t="s">
        <v>15063</v>
      </c>
      <c r="Q1996" s="311"/>
    </row>
    <row r="1997" spans="1:17" s="312" customFormat="1" x14ac:dyDescent="0.3">
      <c r="A1997" s="307">
        <v>1994</v>
      </c>
      <c r="B1997" s="308" t="s">
        <v>5271</v>
      </c>
      <c r="C1997" s="308" t="s">
        <v>2396</v>
      </c>
      <c r="D1997" s="308" t="s">
        <v>2396</v>
      </c>
      <c r="E1997" s="308" t="s">
        <v>14807</v>
      </c>
      <c r="F1997" s="309" t="s">
        <v>7308</v>
      </c>
      <c r="G1997" s="309" t="s">
        <v>7323</v>
      </c>
      <c r="H1997" s="309" t="s">
        <v>7324</v>
      </c>
      <c r="I1997" s="309" t="s">
        <v>5701</v>
      </c>
      <c r="J1997" s="309" t="s">
        <v>15063</v>
      </c>
      <c r="K1997" s="310">
        <v>0.45310000000000006</v>
      </c>
      <c r="L1997" s="310">
        <v>0.41031899999999999</v>
      </c>
      <c r="M1997" s="310">
        <f>VLOOKUP(H1997,'Details of Feeder LEvel'!H:N,7,FALSE)</f>
        <v>0</v>
      </c>
      <c r="N1997" s="310">
        <f t="shared" si="31"/>
        <v>9.4418450673140732</v>
      </c>
      <c r="O1997" s="310">
        <v>9.441845067314059</v>
      </c>
      <c r="P1997" s="309" t="s">
        <v>15063</v>
      </c>
      <c r="Q1997" s="311"/>
    </row>
    <row r="1998" spans="1:17" s="312" customFormat="1" x14ac:dyDescent="0.3">
      <c r="A1998" s="307">
        <v>1995</v>
      </c>
      <c r="B1998" s="308" t="s">
        <v>5271</v>
      </c>
      <c r="C1998" s="308" t="s">
        <v>2396</v>
      </c>
      <c r="D1998" s="308" t="s">
        <v>2396</v>
      </c>
      <c r="E1998" s="308" t="s">
        <v>14807</v>
      </c>
      <c r="F1998" s="309" t="s">
        <v>7308</v>
      </c>
      <c r="G1998" s="309" t="s">
        <v>7325</v>
      </c>
      <c r="H1998" s="309" t="s">
        <v>7326</v>
      </c>
      <c r="I1998" s="309" t="s">
        <v>5701</v>
      </c>
      <c r="J1998" s="309" t="s">
        <v>15063</v>
      </c>
      <c r="K1998" s="310">
        <v>0.43099999999999999</v>
      </c>
      <c r="L1998" s="310">
        <v>0.38622900000000004</v>
      </c>
      <c r="M1998" s="310">
        <f>VLOOKUP(H1998,'Details of Feeder LEvel'!H:N,7,FALSE)</f>
        <v>0</v>
      </c>
      <c r="N1998" s="310">
        <f t="shared" si="31"/>
        <v>10.387703016241288</v>
      </c>
      <c r="O1998" s="310">
        <v>10.387703016241289</v>
      </c>
      <c r="P1998" s="309" t="s">
        <v>15063</v>
      </c>
      <c r="Q1998" s="311"/>
    </row>
    <row r="1999" spans="1:17" s="312" customFormat="1" x14ac:dyDescent="0.3">
      <c r="A1999" s="307">
        <v>1996</v>
      </c>
      <c r="B1999" s="308" t="s">
        <v>5271</v>
      </c>
      <c r="C1999" s="308" t="s">
        <v>2396</v>
      </c>
      <c r="D1999" s="308" t="s">
        <v>2396</v>
      </c>
      <c r="E1999" s="308" t="s">
        <v>14807</v>
      </c>
      <c r="F1999" s="309" t="s">
        <v>7308</v>
      </c>
      <c r="G1999" s="309" t="s">
        <v>7327</v>
      </c>
      <c r="H1999" s="309" t="s">
        <v>7328</v>
      </c>
      <c r="I1999" s="309" t="s">
        <v>5701</v>
      </c>
      <c r="J1999" s="309" t="s">
        <v>15063</v>
      </c>
      <c r="K1999" s="310">
        <v>0.434</v>
      </c>
      <c r="L1999" s="310">
        <v>0.39007750000000002</v>
      </c>
      <c r="M1999" s="310">
        <f>VLOOKUP(H1999,'Details of Feeder LEvel'!H:N,7,FALSE)</f>
        <v>0</v>
      </c>
      <c r="N1999" s="310">
        <f t="shared" si="31"/>
        <v>10.120391705069119</v>
      </c>
      <c r="O1999" s="310">
        <v>10.120391705069121</v>
      </c>
      <c r="P1999" s="309" t="s">
        <v>15063</v>
      </c>
      <c r="Q1999" s="311"/>
    </row>
    <row r="2000" spans="1:17" s="312" customFormat="1" x14ac:dyDescent="0.3">
      <c r="A2000" s="307">
        <v>1997</v>
      </c>
      <c r="B2000" s="308" t="s">
        <v>5271</v>
      </c>
      <c r="C2000" s="308" t="s">
        <v>2396</v>
      </c>
      <c r="D2000" s="308" t="s">
        <v>2396</v>
      </c>
      <c r="E2000" s="308" t="s">
        <v>14807</v>
      </c>
      <c r="F2000" s="309" t="s">
        <v>7308</v>
      </c>
      <c r="G2000" s="309" t="s">
        <v>7329</v>
      </c>
      <c r="H2000" s="309" t="s">
        <v>7330</v>
      </c>
      <c r="I2000" s="309" t="s">
        <v>5706</v>
      </c>
      <c r="J2000" s="309" t="s">
        <v>15063</v>
      </c>
      <c r="K2000" s="310">
        <v>0.43459999999999999</v>
      </c>
      <c r="L2000" s="310">
        <v>0.37371076999999997</v>
      </c>
      <c r="M2000" s="310">
        <f>VLOOKUP(H2000,'Details of Feeder LEvel'!H:N,7,FALSE)</f>
        <v>0</v>
      </c>
      <c r="N2000" s="310">
        <f t="shared" si="31"/>
        <v>14.010407271053845</v>
      </c>
      <c r="O2000" s="310">
        <v>29.994547455782737</v>
      </c>
      <c r="P2000" s="309" t="s">
        <v>15063</v>
      </c>
      <c r="Q2000" s="311"/>
    </row>
    <row r="2001" spans="1:17" s="312" customFormat="1" x14ac:dyDescent="0.3">
      <c r="A2001" s="307">
        <v>1998</v>
      </c>
      <c r="B2001" s="308" t="s">
        <v>5271</v>
      </c>
      <c r="C2001" s="308" t="s">
        <v>2396</v>
      </c>
      <c r="D2001" s="308" t="s">
        <v>2396</v>
      </c>
      <c r="E2001" s="308" t="s">
        <v>14807</v>
      </c>
      <c r="F2001" s="309" t="s">
        <v>7308</v>
      </c>
      <c r="G2001" s="309" t="s">
        <v>7331</v>
      </c>
      <c r="H2001" s="309" t="s">
        <v>7332</v>
      </c>
      <c r="I2001" s="309" t="s">
        <v>5706</v>
      </c>
      <c r="J2001" s="309" t="s">
        <v>15063</v>
      </c>
      <c r="K2001" s="310">
        <v>0.48969999999999997</v>
      </c>
      <c r="L2001" s="310">
        <v>0.42059147000000002</v>
      </c>
      <c r="M2001" s="310">
        <f>VLOOKUP(H2001,'Details of Feeder LEvel'!H:N,7,FALSE)</f>
        <v>0</v>
      </c>
      <c r="N2001" s="310">
        <f t="shared" si="31"/>
        <v>14.112421890953636</v>
      </c>
      <c r="O2001" s="310">
        <v>40.955638991265921</v>
      </c>
      <c r="P2001" s="309" t="s">
        <v>15063</v>
      </c>
      <c r="Q2001" s="311"/>
    </row>
    <row r="2002" spans="1:17" s="312" customFormat="1" x14ac:dyDescent="0.3">
      <c r="A2002" s="307">
        <v>1999</v>
      </c>
      <c r="B2002" s="308" t="s">
        <v>5271</v>
      </c>
      <c r="C2002" s="308" t="s">
        <v>2396</v>
      </c>
      <c r="D2002" s="308" t="s">
        <v>2396</v>
      </c>
      <c r="E2002" s="308" t="s">
        <v>14807</v>
      </c>
      <c r="F2002" s="309" t="s">
        <v>7308</v>
      </c>
      <c r="G2002" s="309" t="s">
        <v>7333</v>
      </c>
      <c r="H2002" s="309" t="s">
        <v>7334</v>
      </c>
      <c r="I2002" s="309" t="s">
        <v>5706</v>
      </c>
      <c r="J2002" s="309" t="s">
        <v>15063</v>
      </c>
      <c r="K2002" s="310">
        <v>0.47660000000000002</v>
      </c>
      <c r="L2002" s="310">
        <v>0.41496549999999999</v>
      </c>
      <c r="M2002" s="310">
        <f>VLOOKUP(H2002,'Details of Feeder LEvel'!H:N,7,FALSE)</f>
        <v>0</v>
      </c>
      <c r="N2002" s="310">
        <f t="shared" si="31"/>
        <v>12.932123373898454</v>
      </c>
      <c r="O2002" s="310">
        <v>39.304933637441664</v>
      </c>
      <c r="P2002" s="309" t="s">
        <v>15063</v>
      </c>
      <c r="Q2002" s="311"/>
    </row>
    <row r="2003" spans="1:17" s="312" customFormat="1" x14ac:dyDescent="0.3">
      <c r="A2003" s="307">
        <v>2000</v>
      </c>
      <c r="B2003" s="308" t="s">
        <v>5271</v>
      </c>
      <c r="C2003" s="308" t="s">
        <v>2396</v>
      </c>
      <c r="D2003" s="308" t="s">
        <v>2396</v>
      </c>
      <c r="E2003" s="308" t="s">
        <v>14807</v>
      </c>
      <c r="F2003" s="309" t="s">
        <v>7335</v>
      </c>
      <c r="G2003" s="309" t="s">
        <v>7336</v>
      </c>
      <c r="H2003" s="309" t="s">
        <v>7337</v>
      </c>
      <c r="I2003" s="309" t="s">
        <v>5701</v>
      </c>
      <c r="J2003" s="309" t="s">
        <v>15063</v>
      </c>
      <c r="K2003" s="310">
        <v>0.52656700000000001</v>
      </c>
      <c r="L2003" s="310">
        <v>0.47171000000000002</v>
      </c>
      <c r="M2003" s="310">
        <f>VLOOKUP(H2003,'Details of Feeder LEvel'!H:N,7,FALSE)</f>
        <v>0</v>
      </c>
      <c r="N2003" s="310">
        <f t="shared" si="31"/>
        <v>10.417857556588238</v>
      </c>
      <c r="O2003" s="310">
        <v>10.417857556588238</v>
      </c>
      <c r="P2003" s="309" t="s">
        <v>15063</v>
      </c>
      <c r="Q2003" s="311"/>
    </row>
    <row r="2004" spans="1:17" s="312" customFormat="1" x14ac:dyDescent="0.3">
      <c r="A2004" s="307">
        <v>2001</v>
      </c>
      <c r="B2004" s="308" t="s">
        <v>5271</v>
      </c>
      <c r="C2004" s="308" t="s">
        <v>2396</v>
      </c>
      <c r="D2004" s="308" t="s">
        <v>2396</v>
      </c>
      <c r="E2004" s="308" t="s">
        <v>14807</v>
      </c>
      <c r="F2004" s="309" t="s">
        <v>7335</v>
      </c>
      <c r="G2004" s="309" t="s">
        <v>7338</v>
      </c>
      <c r="H2004" s="309" t="s">
        <v>7339</v>
      </c>
      <c r="I2004" s="309" t="s">
        <v>5701</v>
      </c>
      <c r="J2004" s="309" t="s">
        <v>15063</v>
      </c>
      <c r="K2004" s="310">
        <v>0.35580000000000006</v>
      </c>
      <c r="L2004" s="310">
        <v>0.32045850000000003</v>
      </c>
      <c r="M2004" s="310">
        <f>VLOOKUP(H2004,'Details of Feeder LEvel'!H:N,7,FALSE)</f>
        <v>0</v>
      </c>
      <c r="N2004" s="310">
        <f t="shared" si="31"/>
        <v>9.9329679595278311</v>
      </c>
      <c r="O2004" s="310">
        <v>9.9329679595278275</v>
      </c>
      <c r="P2004" s="309" t="s">
        <v>15063</v>
      </c>
      <c r="Q2004" s="311"/>
    </row>
    <row r="2005" spans="1:17" s="312" customFormat="1" x14ac:dyDescent="0.3">
      <c r="A2005" s="307">
        <v>2002</v>
      </c>
      <c r="B2005" s="308" t="s">
        <v>5271</v>
      </c>
      <c r="C2005" s="308" t="s">
        <v>2396</v>
      </c>
      <c r="D2005" s="308" t="s">
        <v>2396</v>
      </c>
      <c r="E2005" s="308" t="s">
        <v>14807</v>
      </c>
      <c r="F2005" s="309" t="s">
        <v>7335</v>
      </c>
      <c r="G2005" s="309" t="s">
        <v>7340</v>
      </c>
      <c r="H2005" s="309" t="s">
        <v>7341</v>
      </c>
      <c r="I2005" s="309" t="s">
        <v>5701</v>
      </c>
      <c r="J2005" s="309" t="s">
        <v>15063</v>
      </c>
      <c r="K2005" s="310">
        <v>0.39259999999999995</v>
      </c>
      <c r="L2005" s="310">
        <v>0.35397600000000001</v>
      </c>
      <c r="M2005" s="310">
        <f>VLOOKUP(H2005,'Details of Feeder LEvel'!H:N,7,FALSE)</f>
        <v>0</v>
      </c>
      <c r="N2005" s="310">
        <f t="shared" si="31"/>
        <v>9.8380030565460874</v>
      </c>
      <c r="O2005" s="310">
        <v>9.838003056546075</v>
      </c>
      <c r="P2005" s="309" t="s">
        <v>15063</v>
      </c>
      <c r="Q2005" s="311"/>
    </row>
    <row r="2006" spans="1:17" s="312" customFormat="1" x14ac:dyDescent="0.3">
      <c r="A2006" s="307">
        <v>2003</v>
      </c>
      <c r="B2006" s="308" t="s">
        <v>5271</v>
      </c>
      <c r="C2006" s="308" t="s">
        <v>2396</v>
      </c>
      <c r="D2006" s="308" t="s">
        <v>2396</v>
      </c>
      <c r="E2006" s="308" t="s">
        <v>14807</v>
      </c>
      <c r="F2006" s="309" t="s">
        <v>7335</v>
      </c>
      <c r="G2006" s="309" t="s">
        <v>7342</v>
      </c>
      <c r="H2006" s="309" t="s">
        <v>7343</v>
      </c>
      <c r="I2006" s="309" t="s">
        <v>5701</v>
      </c>
      <c r="J2006" s="309" t="s">
        <v>15063</v>
      </c>
      <c r="K2006" s="310">
        <v>0.37299999999999994</v>
      </c>
      <c r="L2006" s="310">
        <v>0.33642299999999997</v>
      </c>
      <c r="M2006" s="310">
        <f>VLOOKUP(H2006,'Details of Feeder LEvel'!H:N,7,FALSE)</f>
        <v>0</v>
      </c>
      <c r="N2006" s="310">
        <f t="shared" si="31"/>
        <v>9.8061662198391346</v>
      </c>
      <c r="O2006" s="310">
        <v>9.8061662198391417</v>
      </c>
      <c r="P2006" s="309" t="s">
        <v>15063</v>
      </c>
      <c r="Q2006" s="311"/>
    </row>
    <row r="2007" spans="1:17" s="312" customFormat="1" x14ac:dyDescent="0.3">
      <c r="A2007" s="307">
        <v>2004</v>
      </c>
      <c r="B2007" s="308" t="s">
        <v>5271</v>
      </c>
      <c r="C2007" s="308" t="s">
        <v>2396</v>
      </c>
      <c r="D2007" s="308" t="s">
        <v>2396</v>
      </c>
      <c r="E2007" s="308" t="s">
        <v>14807</v>
      </c>
      <c r="F2007" s="309" t="s">
        <v>7335</v>
      </c>
      <c r="G2007" s="309" t="s">
        <v>7344</v>
      </c>
      <c r="H2007" s="309" t="s">
        <v>7345</v>
      </c>
      <c r="I2007" s="309" t="s">
        <v>5706</v>
      </c>
      <c r="J2007" s="309" t="s">
        <v>15063</v>
      </c>
      <c r="K2007" s="310">
        <v>0.56359999999999999</v>
      </c>
      <c r="L2007" s="310">
        <v>0.48370616</v>
      </c>
      <c r="M2007" s="310">
        <f>VLOOKUP(H2007,'Details of Feeder LEvel'!H:N,7,FALSE)</f>
        <v>0</v>
      </c>
      <c r="N2007" s="310">
        <f t="shared" si="31"/>
        <v>14.175628105039035</v>
      </c>
      <c r="O2007" s="310">
        <v>27.578750678703123</v>
      </c>
      <c r="P2007" s="309" t="s">
        <v>15063</v>
      </c>
      <c r="Q2007" s="311"/>
    </row>
    <row r="2008" spans="1:17" s="312" customFormat="1" x14ac:dyDescent="0.3">
      <c r="A2008" s="307">
        <v>2005</v>
      </c>
      <c r="B2008" s="308" t="s">
        <v>5271</v>
      </c>
      <c r="C2008" s="308" t="s">
        <v>2396</v>
      </c>
      <c r="D2008" s="308" t="s">
        <v>2396</v>
      </c>
      <c r="E2008" s="308" t="s">
        <v>14807</v>
      </c>
      <c r="F2008" s="309" t="s">
        <v>7346</v>
      </c>
      <c r="G2008" s="309" t="s">
        <v>7347</v>
      </c>
      <c r="H2008" s="309" t="s">
        <v>7348</v>
      </c>
      <c r="I2008" s="309" t="s">
        <v>5701</v>
      </c>
      <c r="J2008" s="309" t="s">
        <v>15063</v>
      </c>
      <c r="K2008" s="310">
        <v>0.24560000000000001</v>
      </c>
      <c r="L2008" s="310">
        <v>0.221885</v>
      </c>
      <c r="M2008" s="310">
        <f>VLOOKUP(H2008,'Details of Feeder LEvel'!H:N,7,FALSE)</f>
        <v>0</v>
      </c>
      <c r="N2008" s="310">
        <f t="shared" si="31"/>
        <v>9.6559446254071712</v>
      </c>
      <c r="O2008" s="310">
        <v>9.6559446254071766</v>
      </c>
      <c r="P2008" s="309" t="s">
        <v>15063</v>
      </c>
      <c r="Q2008" s="311"/>
    </row>
    <row r="2009" spans="1:17" s="312" customFormat="1" x14ac:dyDescent="0.3">
      <c r="A2009" s="307">
        <v>2006</v>
      </c>
      <c r="B2009" s="308" t="s">
        <v>5271</v>
      </c>
      <c r="C2009" s="308" t="s">
        <v>2396</v>
      </c>
      <c r="D2009" s="308" t="s">
        <v>2396</v>
      </c>
      <c r="E2009" s="308" t="s">
        <v>14807</v>
      </c>
      <c r="F2009" s="309" t="s">
        <v>7346</v>
      </c>
      <c r="G2009" s="309" t="s">
        <v>7351</v>
      </c>
      <c r="H2009" s="309" t="s">
        <v>7352</v>
      </c>
      <c r="I2009" s="309" t="s">
        <v>5701</v>
      </c>
      <c r="J2009" s="309" t="s">
        <v>15063</v>
      </c>
      <c r="K2009" s="310">
        <v>0.2303</v>
      </c>
      <c r="L2009" s="310">
        <v>0.2072475</v>
      </c>
      <c r="M2009" s="310">
        <f>VLOOKUP(H2009,'Details of Feeder LEvel'!H:N,7,FALSE)</f>
        <v>0</v>
      </c>
      <c r="N2009" s="310">
        <f t="shared" si="31"/>
        <v>10.009769865392967</v>
      </c>
      <c r="O2009" s="310">
        <v>10.00976986539297</v>
      </c>
      <c r="P2009" s="309" t="s">
        <v>15063</v>
      </c>
      <c r="Q2009" s="311"/>
    </row>
    <row r="2010" spans="1:17" s="312" customFormat="1" x14ac:dyDescent="0.3">
      <c r="A2010" s="307">
        <v>2007</v>
      </c>
      <c r="B2010" s="308" t="s">
        <v>5271</v>
      </c>
      <c r="C2010" s="308" t="s">
        <v>2396</v>
      </c>
      <c r="D2010" s="308" t="s">
        <v>2396</v>
      </c>
      <c r="E2010" s="308" t="s">
        <v>14807</v>
      </c>
      <c r="F2010" s="309" t="s">
        <v>7346</v>
      </c>
      <c r="G2010" s="309" t="s">
        <v>7353</v>
      </c>
      <c r="H2010" s="309" t="s">
        <v>7354</v>
      </c>
      <c r="I2010" s="309" t="s">
        <v>5706</v>
      </c>
      <c r="J2010" s="309" t="s">
        <v>15063</v>
      </c>
      <c r="K2010" s="310">
        <v>0.72329999999999994</v>
      </c>
      <c r="L2010" s="310">
        <v>0.62347415000000006</v>
      </c>
      <c r="M2010" s="310">
        <f>VLOOKUP(H2010,'Details of Feeder LEvel'!H:N,7,FALSE)</f>
        <v>0</v>
      </c>
      <c r="N2010" s="310">
        <f t="shared" si="31"/>
        <v>13.801444767039941</v>
      </c>
      <c r="O2010" s="310">
        <v>38.022587014048504</v>
      </c>
      <c r="P2010" s="309" t="s">
        <v>15063</v>
      </c>
      <c r="Q2010" s="311"/>
    </row>
    <row r="2011" spans="1:17" s="312" customFormat="1" x14ac:dyDescent="0.3">
      <c r="A2011" s="307">
        <v>2008</v>
      </c>
      <c r="B2011" s="308" t="s">
        <v>5271</v>
      </c>
      <c r="C2011" s="308" t="s">
        <v>2396</v>
      </c>
      <c r="D2011" s="308" t="s">
        <v>2396</v>
      </c>
      <c r="E2011" s="308" t="s">
        <v>14807</v>
      </c>
      <c r="F2011" s="309" t="s">
        <v>5387</v>
      </c>
      <c r="G2011" s="309" t="s">
        <v>7355</v>
      </c>
      <c r="H2011" s="309" t="s">
        <v>7356</v>
      </c>
      <c r="I2011" s="309" t="s">
        <v>5701</v>
      </c>
      <c r="J2011" s="309" t="s">
        <v>15063</v>
      </c>
      <c r="K2011" s="310">
        <v>0.29670000000000002</v>
      </c>
      <c r="L2011" s="310">
        <v>0.26632500000000003</v>
      </c>
      <c r="M2011" s="310">
        <f>VLOOKUP(H2011,'Details of Feeder LEvel'!H:N,7,FALSE)</f>
        <v>0</v>
      </c>
      <c r="N2011" s="310">
        <f t="shared" si="31"/>
        <v>10.237613751263899</v>
      </c>
      <c r="O2011" s="310">
        <v>10.237613751263886</v>
      </c>
      <c r="P2011" s="309" t="s">
        <v>15063</v>
      </c>
      <c r="Q2011" s="311"/>
    </row>
    <row r="2012" spans="1:17" s="312" customFormat="1" x14ac:dyDescent="0.3">
      <c r="A2012" s="307">
        <v>2009</v>
      </c>
      <c r="B2012" s="308" t="s">
        <v>5271</v>
      </c>
      <c r="C2012" s="308" t="s">
        <v>2396</v>
      </c>
      <c r="D2012" s="308" t="s">
        <v>2396</v>
      </c>
      <c r="E2012" s="308" t="s">
        <v>14807</v>
      </c>
      <c r="F2012" s="309" t="s">
        <v>5387</v>
      </c>
      <c r="G2012" s="309" t="s">
        <v>7357</v>
      </c>
      <c r="H2012" s="309" t="s">
        <v>7358</v>
      </c>
      <c r="I2012" s="309" t="s">
        <v>5701</v>
      </c>
      <c r="J2012" s="309" t="s">
        <v>15063</v>
      </c>
      <c r="K2012" s="310">
        <v>0.25519999999999998</v>
      </c>
      <c r="L2012" s="310">
        <v>0.22865750000000001</v>
      </c>
      <c r="M2012" s="310">
        <f>VLOOKUP(H2012,'Details of Feeder LEvel'!H:N,7,FALSE)</f>
        <v>0</v>
      </c>
      <c r="N2012" s="310">
        <f t="shared" si="31"/>
        <v>10.400666144200615</v>
      </c>
      <c r="O2012" s="310">
        <v>10.400666144200621</v>
      </c>
      <c r="P2012" s="309" t="s">
        <v>15063</v>
      </c>
      <c r="Q2012" s="311"/>
    </row>
    <row r="2013" spans="1:17" s="312" customFormat="1" x14ac:dyDescent="0.3">
      <c r="A2013" s="307">
        <v>2010</v>
      </c>
      <c r="B2013" s="308" t="s">
        <v>5271</v>
      </c>
      <c r="C2013" s="308" t="s">
        <v>2396</v>
      </c>
      <c r="D2013" s="308" t="s">
        <v>2396</v>
      </c>
      <c r="E2013" s="308" t="s">
        <v>14807</v>
      </c>
      <c r="F2013" s="309" t="s">
        <v>5387</v>
      </c>
      <c r="G2013" s="309" t="s">
        <v>7359</v>
      </c>
      <c r="H2013" s="309" t="s">
        <v>7360</v>
      </c>
      <c r="I2013" s="309" t="s">
        <v>5701</v>
      </c>
      <c r="J2013" s="309" t="s">
        <v>15063</v>
      </c>
      <c r="K2013" s="310">
        <v>0.28859999999999997</v>
      </c>
      <c r="L2013" s="310">
        <v>0.25933899999999999</v>
      </c>
      <c r="M2013" s="310">
        <f>VLOOKUP(H2013,'Details of Feeder LEvel'!H:N,7,FALSE)</f>
        <v>0</v>
      </c>
      <c r="N2013" s="310">
        <f t="shared" si="31"/>
        <v>10.138946638946633</v>
      </c>
      <c r="O2013" s="310">
        <v>10.138946638946633</v>
      </c>
      <c r="P2013" s="309" t="s">
        <v>15063</v>
      </c>
      <c r="Q2013" s="311"/>
    </row>
    <row r="2014" spans="1:17" s="312" customFormat="1" x14ac:dyDescent="0.3">
      <c r="A2014" s="307">
        <v>2011</v>
      </c>
      <c r="B2014" s="308" t="s">
        <v>5271</v>
      </c>
      <c r="C2014" s="308" t="s">
        <v>2396</v>
      </c>
      <c r="D2014" s="308" t="s">
        <v>2396</v>
      </c>
      <c r="E2014" s="308" t="s">
        <v>14807</v>
      </c>
      <c r="F2014" s="309" t="s">
        <v>5387</v>
      </c>
      <c r="G2014" s="309" t="s">
        <v>7361</v>
      </c>
      <c r="H2014" s="309" t="s">
        <v>7362</v>
      </c>
      <c r="I2014" s="309" t="s">
        <v>5701</v>
      </c>
      <c r="J2014" s="309" t="s">
        <v>15063</v>
      </c>
      <c r="K2014" s="310">
        <v>0.29549700000000001</v>
      </c>
      <c r="L2014" s="310">
        <v>0.265204</v>
      </c>
      <c r="M2014" s="310">
        <f>VLOOKUP(H2014,'Details of Feeder LEvel'!H:N,7,FALSE)</f>
        <v>0</v>
      </c>
      <c r="N2014" s="310">
        <f t="shared" si="31"/>
        <v>10.251542316842476</v>
      </c>
      <c r="O2014" s="310">
        <v>10.251542316842476</v>
      </c>
      <c r="P2014" s="309" t="s">
        <v>15063</v>
      </c>
      <c r="Q2014" s="311"/>
    </row>
    <row r="2015" spans="1:17" s="312" customFormat="1" x14ac:dyDescent="0.3">
      <c r="A2015" s="307">
        <v>2012</v>
      </c>
      <c r="B2015" s="308" t="s">
        <v>5271</v>
      </c>
      <c r="C2015" s="308" t="s">
        <v>2396</v>
      </c>
      <c r="D2015" s="308" t="s">
        <v>2396</v>
      </c>
      <c r="E2015" s="308" t="s">
        <v>14807</v>
      </c>
      <c r="F2015" s="309" t="s">
        <v>5387</v>
      </c>
      <c r="G2015" s="309" t="s">
        <v>7363</v>
      </c>
      <c r="H2015" s="309" t="s">
        <v>7364</v>
      </c>
      <c r="I2015" s="309" t="s">
        <v>5701</v>
      </c>
      <c r="J2015" s="309" t="s">
        <v>15063</v>
      </c>
      <c r="K2015" s="310">
        <v>0.17207</v>
      </c>
      <c r="L2015" s="310">
        <v>0.15546699999999999</v>
      </c>
      <c r="M2015" s="310">
        <f>VLOOKUP(H2015,'Details of Feeder LEvel'!H:N,7,FALSE)</f>
        <v>0</v>
      </c>
      <c r="N2015" s="310">
        <f t="shared" si="31"/>
        <v>9.6489800662521112</v>
      </c>
      <c r="O2015" s="310">
        <v>9.6489800662521112</v>
      </c>
      <c r="P2015" s="309" t="s">
        <v>15063</v>
      </c>
      <c r="Q2015" s="311"/>
    </row>
    <row r="2016" spans="1:17" s="312" customFormat="1" x14ac:dyDescent="0.3">
      <c r="A2016" s="307">
        <v>2013</v>
      </c>
      <c r="B2016" s="308" t="s">
        <v>5271</v>
      </c>
      <c r="C2016" s="308" t="s">
        <v>2396</v>
      </c>
      <c r="D2016" s="308" t="s">
        <v>2396</v>
      </c>
      <c r="E2016" s="308" t="s">
        <v>14807</v>
      </c>
      <c r="F2016" s="309" t="s">
        <v>5387</v>
      </c>
      <c r="G2016" s="309" t="s">
        <v>7365</v>
      </c>
      <c r="H2016" s="309" t="s">
        <v>7366</v>
      </c>
      <c r="I2016" s="309" t="s">
        <v>5701</v>
      </c>
      <c r="J2016" s="309" t="s">
        <v>15063</v>
      </c>
      <c r="K2016" s="310">
        <v>0.18750700000000001</v>
      </c>
      <c r="L2016" s="310">
        <v>0.16893352</v>
      </c>
      <c r="M2016" s="310">
        <f>VLOOKUP(H2016,'Details of Feeder LEvel'!H:N,7,FALSE)</f>
        <v>0</v>
      </c>
      <c r="N2016" s="310">
        <f t="shared" si="31"/>
        <v>9.9054861951820481</v>
      </c>
      <c r="O2016" s="310">
        <v>9.905486195182057</v>
      </c>
      <c r="P2016" s="309" t="s">
        <v>15063</v>
      </c>
      <c r="Q2016" s="311"/>
    </row>
    <row r="2017" spans="1:17" s="312" customFormat="1" x14ac:dyDescent="0.3">
      <c r="A2017" s="307">
        <v>2014</v>
      </c>
      <c r="B2017" s="308" t="s">
        <v>5271</v>
      </c>
      <c r="C2017" s="308" t="s">
        <v>2396</v>
      </c>
      <c r="D2017" s="308" t="s">
        <v>2396</v>
      </c>
      <c r="E2017" s="308" t="s">
        <v>14807</v>
      </c>
      <c r="F2017" s="309" t="s">
        <v>5387</v>
      </c>
      <c r="G2017" s="309" t="s">
        <v>7367</v>
      </c>
      <c r="H2017" s="309" t="s">
        <v>7368</v>
      </c>
      <c r="I2017" s="309" t="s">
        <v>2432</v>
      </c>
      <c r="J2017" s="309" t="s">
        <v>15063</v>
      </c>
      <c r="K2017" s="310">
        <v>0.62419999999999998</v>
      </c>
      <c r="L2017" s="310">
        <v>0.53994900000000001</v>
      </c>
      <c r="M2017" s="310">
        <f>VLOOKUP(H2017,'Details of Feeder LEvel'!H:N,7,FALSE)</f>
        <v>0</v>
      </c>
      <c r="N2017" s="310">
        <f t="shared" si="31"/>
        <v>13.497436719000316</v>
      </c>
      <c r="O2017" s="310">
        <v>13.49743671900031</v>
      </c>
      <c r="P2017" s="309" t="s">
        <v>15063</v>
      </c>
      <c r="Q2017" s="311"/>
    </row>
    <row r="2018" spans="1:17" s="312" customFormat="1" x14ac:dyDescent="0.3">
      <c r="A2018" s="307">
        <v>2015</v>
      </c>
      <c r="B2018" s="308" t="s">
        <v>5271</v>
      </c>
      <c r="C2018" s="308" t="s">
        <v>2396</v>
      </c>
      <c r="D2018" s="308" t="s">
        <v>2396</v>
      </c>
      <c r="E2018" s="308" t="s">
        <v>14807</v>
      </c>
      <c r="F2018" s="309" t="s">
        <v>5387</v>
      </c>
      <c r="G2018" s="309" t="s">
        <v>7369</v>
      </c>
      <c r="H2018" s="309" t="s">
        <v>7370</v>
      </c>
      <c r="I2018" s="309" t="s">
        <v>5706</v>
      </c>
      <c r="J2018" s="309" t="s">
        <v>15063</v>
      </c>
      <c r="K2018" s="310">
        <v>0.85259999999999991</v>
      </c>
      <c r="L2018" s="310">
        <v>0.74572099999999997</v>
      </c>
      <c r="M2018" s="310">
        <f>VLOOKUP(H2018,'Details of Feeder LEvel'!H:N,7,FALSE)</f>
        <v>0</v>
      </c>
      <c r="N2018" s="310">
        <f t="shared" si="31"/>
        <v>12.535655641566967</v>
      </c>
      <c r="O2018" s="310">
        <v>12.535655641566956</v>
      </c>
      <c r="P2018" s="309" t="s">
        <v>15063</v>
      </c>
      <c r="Q2018" s="311"/>
    </row>
    <row r="2019" spans="1:17" s="312" customFormat="1" x14ac:dyDescent="0.3">
      <c r="A2019" s="307">
        <v>2016</v>
      </c>
      <c r="B2019" s="308" t="s">
        <v>5271</v>
      </c>
      <c r="C2019" s="308" t="s">
        <v>2396</v>
      </c>
      <c r="D2019" s="308" t="s">
        <v>2396</v>
      </c>
      <c r="E2019" s="308" t="s">
        <v>14807</v>
      </c>
      <c r="F2019" s="309" t="s">
        <v>5387</v>
      </c>
      <c r="G2019" s="309" t="s">
        <v>7371</v>
      </c>
      <c r="H2019" s="309" t="s">
        <v>7372</v>
      </c>
      <c r="I2019" s="309" t="s">
        <v>5706</v>
      </c>
      <c r="J2019" s="309" t="s">
        <v>15063</v>
      </c>
      <c r="K2019" s="310">
        <v>1.339739</v>
      </c>
      <c r="L2019" s="310">
        <v>1.1610400000000001</v>
      </c>
      <c r="M2019" s="310">
        <f>VLOOKUP(H2019,'Details of Feeder LEvel'!H:N,7,FALSE)</f>
        <v>0</v>
      </c>
      <c r="N2019" s="310">
        <f t="shared" si="31"/>
        <v>13.338344259590857</v>
      </c>
      <c r="O2019" s="310">
        <v>19.704659775894275</v>
      </c>
      <c r="P2019" s="309" t="s">
        <v>15063</v>
      </c>
      <c r="Q2019" s="311"/>
    </row>
    <row r="2020" spans="1:17" s="312" customFormat="1" x14ac:dyDescent="0.3">
      <c r="A2020" s="307">
        <v>2017</v>
      </c>
      <c r="B2020" s="308" t="s">
        <v>5271</v>
      </c>
      <c r="C2020" s="308" t="s">
        <v>2396</v>
      </c>
      <c r="D2020" s="308" t="s">
        <v>2396</v>
      </c>
      <c r="E2020" s="308" t="s">
        <v>14807</v>
      </c>
      <c r="F2020" s="309" t="s">
        <v>5387</v>
      </c>
      <c r="G2020" s="309" t="s">
        <v>7373</v>
      </c>
      <c r="H2020" s="309" t="s">
        <v>7374</v>
      </c>
      <c r="I2020" s="309" t="s">
        <v>5706</v>
      </c>
      <c r="J2020" s="309" t="s">
        <v>15063</v>
      </c>
      <c r="K2020" s="310">
        <v>0.52239999999999998</v>
      </c>
      <c r="L2020" s="310">
        <v>0.44892500000000002</v>
      </c>
      <c r="M2020" s="310">
        <f>VLOOKUP(H2020,'Details of Feeder LEvel'!H:N,7,FALSE)</f>
        <v>0</v>
      </c>
      <c r="N2020" s="310">
        <f t="shared" si="31"/>
        <v>14.06489280245022</v>
      </c>
      <c r="O2020" s="310">
        <v>29.579976038334355</v>
      </c>
      <c r="P2020" s="309" t="s">
        <v>15063</v>
      </c>
      <c r="Q2020" s="311"/>
    </row>
    <row r="2021" spans="1:17" s="312" customFormat="1" x14ac:dyDescent="0.3">
      <c r="A2021" s="307">
        <v>2018</v>
      </c>
      <c r="B2021" s="308" t="s">
        <v>5271</v>
      </c>
      <c r="C2021" s="308" t="s">
        <v>2396</v>
      </c>
      <c r="D2021" s="308" t="s">
        <v>2396</v>
      </c>
      <c r="E2021" s="308" t="s">
        <v>14808</v>
      </c>
      <c r="F2021" s="309" t="s">
        <v>7375</v>
      </c>
      <c r="G2021" s="309" t="s">
        <v>7376</v>
      </c>
      <c r="H2021" s="309" t="s">
        <v>7377</v>
      </c>
      <c r="I2021" s="309" t="s">
        <v>5701</v>
      </c>
      <c r="J2021" s="309" t="s">
        <v>15063</v>
      </c>
      <c r="K2021" s="310">
        <v>0.44569999999999999</v>
      </c>
      <c r="L2021" s="310">
        <v>0.40138699999999999</v>
      </c>
      <c r="M2021" s="310">
        <f>VLOOKUP(H2021,'Details of Feeder LEvel'!H:N,7,FALSE)</f>
        <v>0</v>
      </c>
      <c r="N2021" s="310">
        <f t="shared" si="31"/>
        <v>9.9423378954453643</v>
      </c>
      <c r="O2021" s="310">
        <v>9.9423378954453625</v>
      </c>
      <c r="P2021" s="309" t="s">
        <v>15063</v>
      </c>
      <c r="Q2021" s="311"/>
    </row>
    <row r="2022" spans="1:17" s="312" customFormat="1" x14ac:dyDescent="0.3">
      <c r="A2022" s="307">
        <v>2019</v>
      </c>
      <c r="B2022" s="308" t="s">
        <v>5271</v>
      </c>
      <c r="C2022" s="308" t="s">
        <v>2396</v>
      </c>
      <c r="D2022" s="308" t="s">
        <v>2396</v>
      </c>
      <c r="E2022" s="308" t="s">
        <v>14808</v>
      </c>
      <c r="F2022" s="309" t="s">
        <v>7375</v>
      </c>
      <c r="G2022" s="309" t="s">
        <v>7378</v>
      </c>
      <c r="H2022" s="309" t="s">
        <v>7379</v>
      </c>
      <c r="I2022" s="309" t="s">
        <v>5701</v>
      </c>
      <c r="J2022" s="309" t="s">
        <v>15063</v>
      </c>
      <c r="K2022" s="310">
        <v>2.86E-2</v>
      </c>
      <c r="L2022" s="310">
        <v>2.5897499999999997E-2</v>
      </c>
      <c r="M2022" s="310">
        <f>VLOOKUP(H2022,'Details of Feeder LEvel'!H:N,7,FALSE)</f>
        <v>0</v>
      </c>
      <c r="N2022" s="310">
        <f t="shared" si="31"/>
        <v>9.4493006993007107</v>
      </c>
      <c r="O2022" s="310">
        <v>9.4493006993007107</v>
      </c>
      <c r="P2022" s="309" t="s">
        <v>15063</v>
      </c>
      <c r="Q2022" s="311"/>
    </row>
    <row r="2023" spans="1:17" s="312" customFormat="1" x14ac:dyDescent="0.3">
      <c r="A2023" s="307">
        <v>2020</v>
      </c>
      <c r="B2023" s="308" t="s">
        <v>5271</v>
      </c>
      <c r="C2023" s="308" t="s">
        <v>2396</v>
      </c>
      <c r="D2023" s="308" t="s">
        <v>2396</v>
      </c>
      <c r="E2023" s="308" t="s">
        <v>14808</v>
      </c>
      <c r="F2023" s="309" t="s">
        <v>7375</v>
      </c>
      <c r="G2023" s="309" t="s">
        <v>7380</v>
      </c>
      <c r="H2023" s="309" t="s">
        <v>7381</v>
      </c>
      <c r="I2023" s="309" t="s">
        <v>5701</v>
      </c>
      <c r="J2023" s="309" t="s">
        <v>15063</v>
      </c>
      <c r="K2023" s="310">
        <v>0.69510000000000005</v>
      </c>
      <c r="L2023" s="310">
        <v>0.62454600000000005</v>
      </c>
      <c r="M2023" s="310">
        <f>VLOOKUP(H2023,'Details of Feeder LEvel'!H:N,7,FALSE)</f>
        <v>0</v>
      </c>
      <c r="N2023" s="310">
        <f t="shared" si="31"/>
        <v>10.150194216659473</v>
      </c>
      <c r="O2023" s="310">
        <v>10.15019421665947</v>
      </c>
      <c r="P2023" s="309" t="s">
        <v>15063</v>
      </c>
      <c r="Q2023" s="311"/>
    </row>
    <row r="2024" spans="1:17" s="312" customFormat="1" x14ac:dyDescent="0.3">
      <c r="A2024" s="307">
        <v>2021</v>
      </c>
      <c r="B2024" s="308" t="s">
        <v>5271</v>
      </c>
      <c r="C2024" s="308" t="s">
        <v>2396</v>
      </c>
      <c r="D2024" s="308" t="s">
        <v>2396</v>
      </c>
      <c r="E2024" s="308" t="s">
        <v>14808</v>
      </c>
      <c r="F2024" s="309" t="s">
        <v>7375</v>
      </c>
      <c r="G2024" s="309" t="s">
        <v>7382</v>
      </c>
      <c r="H2024" s="309" t="s">
        <v>7383</v>
      </c>
      <c r="I2024" s="309" t="s">
        <v>5701</v>
      </c>
      <c r="J2024" s="309" t="s">
        <v>15063</v>
      </c>
      <c r="K2024" s="310">
        <v>0.152</v>
      </c>
      <c r="L2024" s="310">
        <v>0.13649749999999999</v>
      </c>
      <c r="M2024" s="310">
        <f>VLOOKUP(H2024,'Details of Feeder LEvel'!H:N,7,FALSE)</f>
        <v>0</v>
      </c>
      <c r="N2024" s="310">
        <f t="shared" si="31"/>
        <v>10.199013157894738</v>
      </c>
      <c r="O2024" s="310">
        <v>10.199013157894733</v>
      </c>
      <c r="P2024" s="309" t="s">
        <v>15063</v>
      </c>
      <c r="Q2024" s="311"/>
    </row>
    <row r="2025" spans="1:17" s="312" customFormat="1" x14ac:dyDescent="0.3">
      <c r="A2025" s="307">
        <v>2022</v>
      </c>
      <c r="B2025" s="308" t="s">
        <v>5271</v>
      </c>
      <c r="C2025" s="308" t="s">
        <v>2396</v>
      </c>
      <c r="D2025" s="308" t="s">
        <v>2396</v>
      </c>
      <c r="E2025" s="308" t="s">
        <v>14808</v>
      </c>
      <c r="F2025" s="309" t="s">
        <v>7375</v>
      </c>
      <c r="G2025" s="309" t="s">
        <v>7384</v>
      </c>
      <c r="H2025" s="309" t="s">
        <v>7385</v>
      </c>
      <c r="I2025" s="309" t="s">
        <v>2405</v>
      </c>
      <c r="J2025" s="309" t="s">
        <v>15063</v>
      </c>
      <c r="K2025" s="310">
        <v>1.4374</v>
      </c>
      <c r="L2025" s="310">
        <v>1.2452942499999999</v>
      </c>
      <c r="M2025" s="310">
        <f>VLOOKUP(H2025,'Details of Feeder LEvel'!H:N,7,FALSE)</f>
        <v>0</v>
      </c>
      <c r="N2025" s="310">
        <f t="shared" si="31"/>
        <v>13.364807986642555</v>
      </c>
      <c r="O2025" s="310">
        <v>15.352099237279692</v>
      </c>
      <c r="P2025" s="309" t="s">
        <v>15063</v>
      </c>
      <c r="Q2025" s="311"/>
    </row>
    <row r="2026" spans="1:17" s="312" customFormat="1" x14ac:dyDescent="0.3">
      <c r="A2026" s="307">
        <v>2023</v>
      </c>
      <c r="B2026" s="308" t="s">
        <v>5271</v>
      </c>
      <c r="C2026" s="308" t="s">
        <v>2396</v>
      </c>
      <c r="D2026" s="308" t="s">
        <v>2396</v>
      </c>
      <c r="E2026" s="308" t="s">
        <v>14808</v>
      </c>
      <c r="F2026" s="309" t="s">
        <v>7375</v>
      </c>
      <c r="G2026" s="309" t="s">
        <v>7388</v>
      </c>
      <c r="H2026" s="309" t="s">
        <v>7389</v>
      </c>
      <c r="I2026" s="309" t="s">
        <v>5701</v>
      </c>
      <c r="J2026" s="309" t="s">
        <v>15063</v>
      </c>
      <c r="K2026" s="310">
        <v>7.8E-2</v>
      </c>
      <c r="L2026" s="310">
        <v>6.8432999999999994E-2</v>
      </c>
      <c r="M2026" s="310">
        <f>VLOOKUP(H2026,'Details of Feeder LEvel'!H:N,7,FALSE)</f>
        <v>0</v>
      </c>
      <c r="N2026" s="310">
        <f t="shared" si="31"/>
        <v>12.265384615384624</v>
      </c>
      <c r="O2026" s="310">
        <v>12.265384615384612</v>
      </c>
      <c r="P2026" s="309" t="s">
        <v>15063</v>
      </c>
      <c r="Q2026" s="311"/>
    </row>
    <row r="2027" spans="1:17" s="312" customFormat="1" x14ac:dyDescent="0.3">
      <c r="A2027" s="307">
        <v>2024</v>
      </c>
      <c r="B2027" s="308" t="s">
        <v>5271</v>
      </c>
      <c r="C2027" s="308" t="s">
        <v>2396</v>
      </c>
      <c r="D2027" s="308" t="s">
        <v>2396</v>
      </c>
      <c r="E2027" s="308" t="s">
        <v>14808</v>
      </c>
      <c r="F2027" s="309" t="s">
        <v>7375</v>
      </c>
      <c r="G2027" s="309" t="s">
        <v>7390</v>
      </c>
      <c r="H2027" s="309" t="s">
        <v>7391</v>
      </c>
      <c r="I2027" s="309" t="s">
        <v>5701</v>
      </c>
      <c r="J2027" s="309" t="s">
        <v>15063</v>
      </c>
      <c r="K2027" s="310">
        <v>0.51739999999999997</v>
      </c>
      <c r="L2027" s="310">
        <v>0.46737892000000003</v>
      </c>
      <c r="M2027" s="310">
        <f>VLOOKUP(H2027,'Details of Feeder LEvel'!H:N,7,FALSE)</f>
        <v>0</v>
      </c>
      <c r="N2027" s="310">
        <f t="shared" si="31"/>
        <v>9.6677773482798504</v>
      </c>
      <c r="O2027" s="310">
        <v>9.6677773482798486</v>
      </c>
      <c r="P2027" s="309" t="s">
        <v>15063</v>
      </c>
      <c r="Q2027" s="311"/>
    </row>
    <row r="2028" spans="1:17" s="312" customFormat="1" x14ac:dyDescent="0.3">
      <c r="A2028" s="307">
        <v>2025</v>
      </c>
      <c r="B2028" s="308" t="s">
        <v>5271</v>
      </c>
      <c r="C2028" s="308" t="s">
        <v>2396</v>
      </c>
      <c r="D2028" s="308" t="s">
        <v>2396</v>
      </c>
      <c r="E2028" s="308" t="s">
        <v>14808</v>
      </c>
      <c r="F2028" s="309" t="s">
        <v>7375</v>
      </c>
      <c r="G2028" s="309" t="s">
        <v>7392</v>
      </c>
      <c r="H2028" s="309" t="s">
        <v>7393</v>
      </c>
      <c r="I2028" s="309" t="s">
        <v>2405</v>
      </c>
      <c r="J2028" s="309" t="s">
        <v>15063</v>
      </c>
      <c r="K2028" s="310">
        <v>0.99879999999999991</v>
      </c>
      <c r="L2028" s="310">
        <v>0.87864436000000001</v>
      </c>
      <c r="M2028" s="310">
        <f>VLOOKUP(H2028,'Details of Feeder LEvel'!H:N,7,FALSE)</f>
        <v>0</v>
      </c>
      <c r="N2028" s="310">
        <f t="shared" si="31"/>
        <v>12.02999999999999</v>
      </c>
      <c r="O2028" s="310">
        <v>12.029999999999996</v>
      </c>
      <c r="P2028" s="309" t="s">
        <v>15063</v>
      </c>
      <c r="Q2028" s="311"/>
    </row>
    <row r="2029" spans="1:17" s="312" customFormat="1" x14ac:dyDescent="0.3">
      <c r="A2029" s="307">
        <v>2026</v>
      </c>
      <c r="B2029" s="308" t="s">
        <v>5271</v>
      </c>
      <c r="C2029" s="308" t="s">
        <v>2396</v>
      </c>
      <c r="D2029" s="308" t="s">
        <v>2396</v>
      </c>
      <c r="E2029" s="308" t="s">
        <v>14808</v>
      </c>
      <c r="F2029" s="309" t="s">
        <v>7375</v>
      </c>
      <c r="G2029" s="309" t="s">
        <v>7394</v>
      </c>
      <c r="H2029" s="309" t="s">
        <v>7395</v>
      </c>
      <c r="I2029" s="309" t="s">
        <v>2432</v>
      </c>
      <c r="J2029" s="309" t="s">
        <v>15063</v>
      </c>
      <c r="K2029" s="310">
        <v>9.6899999999999986E-2</v>
      </c>
      <c r="L2029" s="310">
        <v>8.3887000000000003E-2</v>
      </c>
      <c r="M2029" s="310">
        <f>VLOOKUP(H2029,'Details of Feeder LEvel'!H:N,7,FALSE)</f>
        <v>0</v>
      </c>
      <c r="N2029" s="310">
        <f t="shared" si="31"/>
        <v>13.429308565531459</v>
      </c>
      <c r="O2029" s="310">
        <v>35.505071816708167</v>
      </c>
      <c r="P2029" s="309" t="s">
        <v>15063</v>
      </c>
      <c r="Q2029" s="311"/>
    </row>
    <row r="2030" spans="1:17" s="312" customFormat="1" x14ac:dyDescent="0.3">
      <c r="A2030" s="307">
        <v>2027</v>
      </c>
      <c r="B2030" s="308" t="s">
        <v>5271</v>
      </c>
      <c r="C2030" s="308" t="s">
        <v>2396</v>
      </c>
      <c r="D2030" s="308" t="s">
        <v>2396</v>
      </c>
      <c r="E2030" s="308" t="s">
        <v>14808</v>
      </c>
      <c r="F2030" s="309" t="s">
        <v>7375</v>
      </c>
      <c r="G2030" s="309" t="s">
        <v>7396</v>
      </c>
      <c r="H2030" s="309" t="s">
        <v>7397</v>
      </c>
      <c r="I2030" s="309" t="s">
        <v>2432</v>
      </c>
      <c r="J2030" s="309" t="s">
        <v>15063</v>
      </c>
      <c r="K2030" s="310">
        <v>0.31410000000000005</v>
      </c>
      <c r="L2030" s="310">
        <v>0.270592</v>
      </c>
      <c r="M2030" s="310">
        <f>VLOOKUP(H2030,'Details of Feeder LEvel'!H:N,7,FALSE)</f>
        <v>0</v>
      </c>
      <c r="N2030" s="310">
        <f t="shared" si="31"/>
        <v>13.85163960522128</v>
      </c>
      <c r="O2030" s="310">
        <v>41.917829413973621</v>
      </c>
      <c r="P2030" s="309" t="s">
        <v>15063</v>
      </c>
      <c r="Q2030" s="311"/>
    </row>
    <row r="2031" spans="1:17" s="312" customFormat="1" x14ac:dyDescent="0.3">
      <c r="A2031" s="307">
        <v>2028</v>
      </c>
      <c r="B2031" s="308" t="s">
        <v>5271</v>
      </c>
      <c r="C2031" s="308" t="s">
        <v>2396</v>
      </c>
      <c r="D2031" s="308" t="s">
        <v>2396</v>
      </c>
      <c r="E2031" s="308" t="s">
        <v>14808</v>
      </c>
      <c r="F2031" s="309" t="s">
        <v>7375</v>
      </c>
      <c r="G2031" s="309" t="s">
        <v>7398</v>
      </c>
      <c r="H2031" s="309" t="s">
        <v>7399</v>
      </c>
      <c r="I2031" s="309" t="s">
        <v>2405</v>
      </c>
      <c r="J2031" s="309" t="s">
        <v>15063</v>
      </c>
      <c r="K2031" s="310">
        <v>0.7</v>
      </c>
      <c r="L2031" s="310">
        <v>0.6085855</v>
      </c>
      <c r="M2031" s="310">
        <f>VLOOKUP(H2031,'Details of Feeder LEvel'!H:N,7,FALSE)</f>
        <v>0</v>
      </c>
      <c r="N2031" s="310">
        <f t="shared" si="31"/>
        <v>13.05921428571428</v>
      </c>
      <c r="O2031" s="310">
        <v>13.059214285714283</v>
      </c>
      <c r="P2031" s="309" t="s">
        <v>15063</v>
      </c>
      <c r="Q2031" s="311"/>
    </row>
    <row r="2032" spans="1:17" s="312" customFormat="1" x14ac:dyDescent="0.3">
      <c r="A2032" s="307">
        <v>2029</v>
      </c>
      <c r="B2032" s="308" t="s">
        <v>5271</v>
      </c>
      <c r="C2032" s="308" t="s">
        <v>2396</v>
      </c>
      <c r="D2032" s="308" t="s">
        <v>2396</v>
      </c>
      <c r="E2032" s="308" t="s">
        <v>14808</v>
      </c>
      <c r="F2032" s="309" t="s">
        <v>7375</v>
      </c>
      <c r="G2032" s="309" t="s">
        <v>7400</v>
      </c>
      <c r="H2032" s="309" t="s">
        <v>7401</v>
      </c>
      <c r="I2032" s="309" t="s">
        <v>5706</v>
      </c>
      <c r="J2032" s="309" t="s">
        <v>15063</v>
      </c>
      <c r="K2032" s="310">
        <v>1.1353</v>
      </c>
      <c r="L2032" s="310">
        <v>0.98784729999999987</v>
      </c>
      <c r="M2032" s="310">
        <f>VLOOKUP(H2032,'Details of Feeder LEvel'!H:N,7,FALSE)</f>
        <v>0</v>
      </c>
      <c r="N2032" s="310">
        <f t="shared" si="31"/>
        <v>12.987994362723517</v>
      </c>
      <c r="O2032" s="310">
        <v>12.987994362723532</v>
      </c>
      <c r="P2032" s="309" t="s">
        <v>15063</v>
      </c>
      <c r="Q2032" s="311"/>
    </row>
    <row r="2033" spans="1:17" s="312" customFormat="1" x14ac:dyDescent="0.3">
      <c r="A2033" s="307">
        <v>2030</v>
      </c>
      <c r="B2033" s="308" t="s">
        <v>5271</v>
      </c>
      <c r="C2033" s="308" t="s">
        <v>2396</v>
      </c>
      <c r="D2033" s="308" t="s">
        <v>2396</v>
      </c>
      <c r="E2033" s="308" t="s">
        <v>14809</v>
      </c>
      <c r="F2033" s="309" t="s">
        <v>7402</v>
      </c>
      <c r="G2033" s="309" t="s">
        <v>7403</v>
      </c>
      <c r="H2033" s="309" t="s">
        <v>7404</v>
      </c>
      <c r="I2033" s="309" t="s">
        <v>5706</v>
      </c>
      <c r="J2033" s="309" t="s">
        <v>15063</v>
      </c>
      <c r="K2033" s="310">
        <v>0.25885000000000002</v>
      </c>
      <c r="L2033" s="310">
        <v>0.22362493</v>
      </c>
      <c r="M2033" s="310">
        <f>VLOOKUP(H2033,'Details of Feeder LEvel'!H:N,7,FALSE)</f>
        <v>0</v>
      </c>
      <c r="N2033" s="310">
        <f t="shared" si="31"/>
        <v>13.608294378983976</v>
      </c>
      <c r="O2033" s="310">
        <v>30.938718167199053</v>
      </c>
      <c r="P2033" s="309" t="s">
        <v>15063</v>
      </c>
      <c r="Q2033" s="311"/>
    </row>
    <row r="2034" spans="1:17" s="312" customFormat="1" x14ac:dyDescent="0.3">
      <c r="A2034" s="307">
        <v>2031</v>
      </c>
      <c r="B2034" s="308" t="s">
        <v>5271</v>
      </c>
      <c r="C2034" s="308" t="s">
        <v>2396</v>
      </c>
      <c r="D2034" s="308" t="s">
        <v>2396</v>
      </c>
      <c r="E2034" s="308" t="s">
        <v>14809</v>
      </c>
      <c r="F2034" s="309" t="s">
        <v>7402</v>
      </c>
      <c r="G2034" s="309" t="s">
        <v>7405</v>
      </c>
      <c r="H2034" s="309" t="s">
        <v>7406</v>
      </c>
      <c r="I2034" s="309" t="s">
        <v>5701</v>
      </c>
      <c r="J2034" s="309" t="s">
        <v>15063</v>
      </c>
      <c r="K2034" s="310">
        <v>0.90677999999999992</v>
      </c>
      <c r="L2034" s="310">
        <v>0.81466450000000001</v>
      </c>
      <c r="M2034" s="310">
        <f>VLOOKUP(H2034,'Details of Feeder LEvel'!H:N,7,FALSE)</f>
        <v>0</v>
      </c>
      <c r="N2034" s="310">
        <f t="shared" si="31"/>
        <v>10.158527978120373</v>
      </c>
      <c r="O2034" s="310">
        <v>10.158527978120379</v>
      </c>
      <c r="P2034" s="309" t="s">
        <v>15063</v>
      </c>
      <c r="Q2034" s="311"/>
    </row>
    <row r="2035" spans="1:17" s="312" customFormat="1" x14ac:dyDescent="0.3">
      <c r="A2035" s="307">
        <v>2032</v>
      </c>
      <c r="B2035" s="308" t="s">
        <v>5271</v>
      </c>
      <c r="C2035" s="308" t="s">
        <v>2396</v>
      </c>
      <c r="D2035" s="308" t="s">
        <v>2396</v>
      </c>
      <c r="E2035" s="308" t="s">
        <v>14809</v>
      </c>
      <c r="F2035" s="309" t="s">
        <v>7402</v>
      </c>
      <c r="G2035" s="309" t="s">
        <v>7407</v>
      </c>
      <c r="H2035" s="309" t="s">
        <v>7408</v>
      </c>
      <c r="I2035" s="309" t="s">
        <v>5701</v>
      </c>
      <c r="J2035" s="309" t="s">
        <v>15063</v>
      </c>
      <c r="K2035" s="310">
        <v>0.72726400000000002</v>
      </c>
      <c r="L2035" s="310">
        <v>0.65545000000000009</v>
      </c>
      <c r="M2035" s="310">
        <f>VLOOKUP(H2035,'Details of Feeder LEvel'!H:N,7,FALSE)</f>
        <v>0</v>
      </c>
      <c r="N2035" s="310">
        <f t="shared" si="31"/>
        <v>9.8745434945219248</v>
      </c>
      <c r="O2035" s="310">
        <v>9.8745434945219372</v>
      </c>
      <c r="P2035" s="309" t="s">
        <v>15063</v>
      </c>
      <c r="Q2035" s="311"/>
    </row>
    <row r="2036" spans="1:17" s="312" customFormat="1" x14ac:dyDescent="0.3">
      <c r="A2036" s="307">
        <v>2033</v>
      </c>
      <c r="B2036" s="308" t="s">
        <v>5271</v>
      </c>
      <c r="C2036" s="308" t="s">
        <v>2396</v>
      </c>
      <c r="D2036" s="308" t="s">
        <v>2396</v>
      </c>
      <c r="E2036" s="308" t="s">
        <v>14809</v>
      </c>
      <c r="F2036" s="309" t="s">
        <v>7402</v>
      </c>
      <c r="G2036" s="309" t="s">
        <v>7409</v>
      </c>
      <c r="H2036" s="309" t="s">
        <v>7410</v>
      </c>
      <c r="I2036" s="309" t="s">
        <v>5706</v>
      </c>
      <c r="J2036" s="309" t="s">
        <v>15063</v>
      </c>
      <c r="K2036" s="310">
        <v>0.63385000000000002</v>
      </c>
      <c r="L2036" s="310">
        <v>0.54576200000000008</v>
      </c>
      <c r="M2036" s="310">
        <f>VLOOKUP(H2036,'Details of Feeder LEvel'!H:N,7,FALSE)</f>
        <v>0</v>
      </c>
      <c r="N2036" s="310">
        <f t="shared" si="31"/>
        <v>13.897294312534502</v>
      </c>
      <c r="O2036" s="310">
        <v>36.379051000173568</v>
      </c>
      <c r="P2036" s="309" t="s">
        <v>15063</v>
      </c>
      <c r="Q2036" s="311"/>
    </row>
    <row r="2037" spans="1:17" s="312" customFormat="1" x14ac:dyDescent="0.3">
      <c r="A2037" s="307">
        <v>2034</v>
      </c>
      <c r="B2037" s="308" t="s">
        <v>5271</v>
      </c>
      <c r="C2037" s="308" t="s">
        <v>2396</v>
      </c>
      <c r="D2037" s="308" t="s">
        <v>2396</v>
      </c>
      <c r="E2037" s="308" t="s">
        <v>14809</v>
      </c>
      <c r="F2037" s="309" t="s">
        <v>7411</v>
      </c>
      <c r="G2037" s="309" t="s">
        <v>7412</v>
      </c>
      <c r="H2037" s="309" t="s">
        <v>7413</v>
      </c>
      <c r="I2037" s="309" t="s">
        <v>5701</v>
      </c>
      <c r="J2037" s="309" t="s">
        <v>15063</v>
      </c>
      <c r="K2037" s="310">
        <v>0.59196000000000004</v>
      </c>
      <c r="L2037" s="310">
        <v>0.53894850000000005</v>
      </c>
      <c r="M2037" s="310">
        <f>VLOOKUP(H2037,'Details of Feeder LEvel'!H:N,7,FALSE)</f>
        <v>0</v>
      </c>
      <c r="N2037" s="310">
        <f t="shared" si="31"/>
        <v>8.9552503547536961</v>
      </c>
      <c r="O2037" s="310">
        <v>11.208984699597002</v>
      </c>
      <c r="P2037" s="309" t="s">
        <v>15063</v>
      </c>
      <c r="Q2037" s="311"/>
    </row>
    <row r="2038" spans="1:17" s="312" customFormat="1" x14ac:dyDescent="0.3">
      <c r="A2038" s="307">
        <v>2035</v>
      </c>
      <c r="B2038" s="308" t="s">
        <v>5271</v>
      </c>
      <c r="C2038" s="308" t="s">
        <v>2396</v>
      </c>
      <c r="D2038" s="308" t="s">
        <v>2396</v>
      </c>
      <c r="E2038" s="308" t="s">
        <v>14809</v>
      </c>
      <c r="F2038" s="309" t="s">
        <v>7411</v>
      </c>
      <c r="G2038" s="309" t="s">
        <v>7414</v>
      </c>
      <c r="H2038" s="309" t="s">
        <v>7415</v>
      </c>
      <c r="I2038" s="309" t="s">
        <v>5701</v>
      </c>
      <c r="J2038" s="309" t="s">
        <v>15063</v>
      </c>
      <c r="K2038" s="310">
        <v>0.60488000000000008</v>
      </c>
      <c r="L2038" s="310">
        <v>0.544964</v>
      </c>
      <c r="M2038" s="310">
        <f>VLOOKUP(H2038,'Details of Feeder LEvel'!H:N,7,FALSE)</f>
        <v>0</v>
      </c>
      <c r="N2038" s="310">
        <f t="shared" si="31"/>
        <v>9.9054357889168223</v>
      </c>
      <c r="O2038" s="310">
        <v>9.905435788916817</v>
      </c>
      <c r="P2038" s="309" t="s">
        <v>15063</v>
      </c>
      <c r="Q2038" s="311"/>
    </row>
    <row r="2039" spans="1:17" s="312" customFormat="1" x14ac:dyDescent="0.3">
      <c r="A2039" s="307">
        <v>2036</v>
      </c>
      <c r="B2039" s="308" t="s">
        <v>5271</v>
      </c>
      <c r="C2039" s="308" t="s">
        <v>2396</v>
      </c>
      <c r="D2039" s="308" t="s">
        <v>2396</v>
      </c>
      <c r="E2039" s="308" t="s">
        <v>14809</v>
      </c>
      <c r="F2039" s="309" t="s">
        <v>7411</v>
      </c>
      <c r="G2039" s="309" t="s">
        <v>7416</v>
      </c>
      <c r="H2039" s="309" t="s">
        <v>7417</v>
      </c>
      <c r="I2039" s="309" t="s">
        <v>5706</v>
      </c>
      <c r="J2039" s="309" t="s">
        <v>15063</v>
      </c>
      <c r="K2039" s="310">
        <v>0.50170000000000003</v>
      </c>
      <c r="L2039" s="310">
        <v>0.43152299999999999</v>
      </c>
      <c r="M2039" s="310">
        <f>VLOOKUP(H2039,'Details of Feeder LEvel'!H:N,7,FALSE)</f>
        <v>0</v>
      </c>
      <c r="N2039" s="310">
        <f t="shared" si="31"/>
        <v>13.987841339445891</v>
      </c>
      <c r="O2039" s="310">
        <v>43.524506639077522</v>
      </c>
      <c r="P2039" s="309" t="s">
        <v>15063</v>
      </c>
      <c r="Q2039" s="311"/>
    </row>
    <row r="2040" spans="1:17" s="312" customFormat="1" x14ac:dyDescent="0.3">
      <c r="A2040" s="307">
        <v>2037</v>
      </c>
      <c r="B2040" s="308" t="s">
        <v>5271</v>
      </c>
      <c r="C2040" s="308" t="s">
        <v>2396</v>
      </c>
      <c r="D2040" s="308" t="s">
        <v>2396</v>
      </c>
      <c r="E2040" s="308" t="s">
        <v>14809</v>
      </c>
      <c r="F2040" s="309" t="s">
        <v>7411</v>
      </c>
      <c r="G2040" s="309" t="s">
        <v>7418</v>
      </c>
      <c r="H2040" s="309" t="s">
        <v>7419</v>
      </c>
      <c r="I2040" s="309" t="s">
        <v>5701</v>
      </c>
      <c r="J2040" s="309" t="s">
        <v>15063</v>
      </c>
      <c r="K2040" s="310">
        <v>0.41615999999999997</v>
      </c>
      <c r="L2040" s="310">
        <v>0.37431099999999995</v>
      </c>
      <c r="M2040" s="310">
        <f>VLOOKUP(H2040,'Details of Feeder LEvel'!H:N,7,FALSE)</f>
        <v>0</v>
      </c>
      <c r="N2040" s="310">
        <f t="shared" si="31"/>
        <v>10.05598808150712</v>
      </c>
      <c r="O2040" s="310">
        <v>10.055988081507117</v>
      </c>
      <c r="P2040" s="309" t="s">
        <v>15063</v>
      </c>
      <c r="Q2040" s="311"/>
    </row>
    <row r="2041" spans="1:17" s="312" customFormat="1" x14ac:dyDescent="0.3">
      <c r="A2041" s="307">
        <v>2038</v>
      </c>
      <c r="B2041" s="308" t="s">
        <v>5271</v>
      </c>
      <c r="C2041" s="308" t="s">
        <v>2396</v>
      </c>
      <c r="D2041" s="308" t="s">
        <v>2396</v>
      </c>
      <c r="E2041" s="308" t="s">
        <v>14809</v>
      </c>
      <c r="F2041" s="309" t="s">
        <v>7411</v>
      </c>
      <c r="G2041" s="309" t="s">
        <v>7420</v>
      </c>
      <c r="H2041" s="309" t="s">
        <v>7421</v>
      </c>
      <c r="I2041" s="309" t="s">
        <v>5701</v>
      </c>
      <c r="J2041" s="309" t="s">
        <v>15063</v>
      </c>
      <c r="K2041" s="310">
        <v>0.57967999999999997</v>
      </c>
      <c r="L2041" s="310">
        <v>0.53061599999999998</v>
      </c>
      <c r="M2041" s="310">
        <f>VLOOKUP(H2041,'Details of Feeder LEvel'!H:N,7,FALSE)</f>
        <v>0</v>
      </c>
      <c r="N2041" s="310">
        <f t="shared" si="31"/>
        <v>8.463980126966602</v>
      </c>
      <c r="O2041" s="310">
        <v>11.641961785141453</v>
      </c>
      <c r="P2041" s="309" t="s">
        <v>15063</v>
      </c>
      <c r="Q2041" s="311"/>
    </row>
    <row r="2042" spans="1:17" s="312" customFormat="1" x14ac:dyDescent="0.3">
      <c r="A2042" s="307">
        <v>2039</v>
      </c>
      <c r="B2042" s="308" t="s">
        <v>5271</v>
      </c>
      <c r="C2042" s="308" t="s">
        <v>2396</v>
      </c>
      <c r="D2042" s="308" t="s">
        <v>2396</v>
      </c>
      <c r="E2042" s="308" t="s">
        <v>14809</v>
      </c>
      <c r="F2042" s="309" t="s">
        <v>7411</v>
      </c>
      <c r="G2042" s="309" t="s">
        <v>7422</v>
      </c>
      <c r="H2042" s="309" t="s">
        <v>7423</v>
      </c>
      <c r="I2042" s="309" t="s">
        <v>5701</v>
      </c>
      <c r="J2042" s="309" t="s">
        <v>15063</v>
      </c>
      <c r="K2042" s="310">
        <v>0.37053999999999998</v>
      </c>
      <c r="L2042" s="310">
        <v>0.334374</v>
      </c>
      <c r="M2042" s="310">
        <f>VLOOKUP(H2042,'Details of Feeder LEvel'!H:N,7,FALSE)</f>
        <v>0</v>
      </c>
      <c r="N2042" s="310">
        <f t="shared" si="31"/>
        <v>9.7603497598100013</v>
      </c>
      <c r="O2042" s="310">
        <v>10.48252918250151</v>
      </c>
      <c r="P2042" s="309" t="s">
        <v>15063</v>
      </c>
      <c r="Q2042" s="311"/>
    </row>
    <row r="2043" spans="1:17" s="312" customFormat="1" x14ac:dyDescent="0.3">
      <c r="A2043" s="307">
        <v>2040</v>
      </c>
      <c r="B2043" s="308" t="s">
        <v>5271</v>
      </c>
      <c r="C2043" s="308" t="s">
        <v>2396</v>
      </c>
      <c r="D2043" s="308" t="s">
        <v>2396</v>
      </c>
      <c r="E2043" s="308" t="s">
        <v>14809</v>
      </c>
      <c r="F2043" s="309" t="s">
        <v>7411</v>
      </c>
      <c r="G2043" s="309" t="s">
        <v>7424</v>
      </c>
      <c r="H2043" s="309" t="s">
        <v>7425</v>
      </c>
      <c r="I2043" s="309" t="s">
        <v>5701</v>
      </c>
      <c r="J2043" s="309" t="s">
        <v>15063</v>
      </c>
      <c r="K2043" s="310">
        <v>0.45279999999999998</v>
      </c>
      <c r="L2043" s="310">
        <v>0.406945</v>
      </c>
      <c r="M2043" s="310">
        <f>VLOOKUP(H2043,'Details of Feeder LEvel'!H:N,7,FALSE)</f>
        <v>0</v>
      </c>
      <c r="N2043" s="310">
        <f t="shared" si="31"/>
        <v>10.126987632508829</v>
      </c>
      <c r="O2043" s="310">
        <v>10.126987632508822</v>
      </c>
      <c r="P2043" s="309" t="s">
        <v>15063</v>
      </c>
      <c r="Q2043" s="311"/>
    </row>
    <row r="2044" spans="1:17" s="312" customFormat="1" x14ac:dyDescent="0.3">
      <c r="A2044" s="307">
        <v>2041</v>
      </c>
      <c r="B2044" s="308" t="s">
        <v>5271</v>
      </c>
      <c r="C2044" s="308" t="s">
        <v>2396</v>
      </c>
      <c r="D2044" s="308" t="s">
        <v>2396</v>
      </c>
      <c r="E2044" s="308" t="s">
        <v>14809</v>
      </c>
      <c r="F2044" s="309" t="s">
        <v>7411</v>
      </c>
      <c r="G2044" s="309" t="s">
        <v>7426</v>
      </c>
      <c r="H2044" s="309" t="s">
        <v>7427</v>
      </c>
      <c r="I2044" s="309" t="s">
        <v>5706</v>
      </c>
      <c r="J2044" s="309" t="s">
        <v>15063</v>
      </c>
      <c r="K2044" s="310">
        <v>0.46872000000000003</v>
      </c>
      <c r="L2044" s="310">
        <v>0.40331399999999995</v>
      </c>
      <c r="M2044" s="310">
        <f>VLOOKUP(H2044,'Details of Feeder LEvel'!H:N,7,FALSE)</f>
        <v>0</v>
      </c>
      <c r="N2044" s="310">
        <f t="shared" si="31"/>
        <v>13.954173067076308</v>
      </c>
      <c r="O2044" s="310">
        <v>38.571945326909876</v>
      </c>
      <c r="P2044" s="309" t="s">
        <v>15063</v>
      </c>
      <c r="Q2044" s="311"/>
    </row>
    <row r="2045" spans="1:17" s="312" customFormat="1" x14ac:dyDescent="0.3">
      <c r="A2045" s="307">
        <v>2042</v>
      </c>
      <c r="B2045" s="308" t="s">
        <v>5271</v>
      </c>
      <c r="C2045" s="308" t="s">
        <v>2396</v>
      </c>
      <c r="D2045" s="308" t="s">
        <v>2396</v>
      </c>
      <c r="E2045" s="308" t="s">
        <v>14809</v>
      </c>
      <c r="F2045" s="309" t="s">
        <v>7428</v>
      </c>
      <c r="G2045" s="309" t="s">
        <v>7429</v>
      </c>
      <c r="H2045" s="309" t="s">
        <v>7430</v>
      </c>
      <c r="I2045" s="309" t="s">
        <v>5701</v>
      </c>
      <c r="J2045" s="309" t="s">
        <v>15063</v>
      </c>
      <c r="K2045" s="310">
        <v>0.26667999999999997</v>
      </c>
      <c r="L2045" s="310">
        <v>0.24111700000000003</v>
      </c>
      <c r="M2045" s="310">
        <f>VLOOKUP(H2045,'Details of Feeder LEvel'!H:N,7,FALSE)</f>
        <v>0</v>
      </c>
      <c r="N2045" s="310">
        <f t="shared" si="31"/>
        <v>9.5856457177140939</v>
      </c>
      <c r="O2045" s="310">
        <v>9.5856457177141081</v>
      </c>
      <c r="P2045" s="309" t="s">
        <v>15063</v>
      </c>
      <c r="Q2045" s="311"/>
    </row>
    <row r="2046" spans="1:17" s="312" customFormat="1" x14ac:dyDescent="0.3">
      <c r="A2046" s="307">
        <v>2043</v>
      </c>
      <c r="B2046" s="308" t="s">
        <v>5271</v>
      </c>
      <c r="C2046" s="308" t="s">
        <v>2396</v>
      </c>
      <c r="D2046" s="308" t="s">
        <v>2396</v>
      </c>
      <c r="E2046" s="308" t="s">
        <v>14809</v>
      </c>
      <c r="F2046" s="309" t="s">
        <v>7428</v>
      </c>
      <c r="G2046" s="309" t="s">
        <v>7431</v>
      </c>
      <c r="H2046" s="309" t="s">
        <v>7432</v>
      </c>
      <c r="I2046" s="309" t="s">
        <v>5701</v>
      </c>
      <c r="J2046" s="309" t="s">
        <v>15063</v>
      </c>
      <c r="K2046" s="310">
        <v>0.58994000000000002</v>
      </c>
      <c r="L2046" s="310">
        <v>0.53115299999999999</v>
      </c>
      <c r="M2046" s="310">
        <f>VLOOKUP(H2046,'Details of Feeder LEvel'!H:N,7,FALSE)</f>
        <v>0</v>
      </c>
      <c r="N2046" s="310">
        <f t="shared" si="31"/>
        <v>9.9649116859341671</v>
      </c>
      <c r="O2046" s="310">
        <v>9.9649116859341635</v>
      </c>
      <c r="P2046" s="309" t="s">
        <v>15063</v>
      </c>
      <c r="Q2046" s="311"/>
    </row>
    <row r="2047" spans="1:17" s="312" customFormat="1" x14ac:dyDescent="0.3">
      <c r="A2047" s="307">
        <v>2044</v>
      </c>
      <c r="B2047" s="308" t="s">
        <v>5271</v>
      </c>
      <c r="C2047" s="308" t="s">
        <v>2396</v>
      </c>
      <c r="D2047" s="308" t="s">
        <v>2396</v>
      </c>
      <c r="E2047" s="308" t="s">
        <v>14809</v>
      </c>
      <c r="F2047" s="309" t="s">
        <v>7428</v>
      </c>
      <c r="G2047" s="309" t="s">
        <v>7433</v>
      </c>
      <c r="H2047" s="309" t="s">
        <v>7434</v>
      </c>
      <c r="I2047" s="309" t="s">
        <v>5701</v>
      </c>
      <c r="J2047" s="309" t="s">
        <v>15063</v>
      </c>
      <c r="K2047" s="310">
        <v>0.64888000000000001</v>
      </c>
      <c r="L2047" s="310">
        <v>0.58217849999999993</v>
      </c>
      <c r="M2047" s="310">
        <f>VLOOKUP(H2047,'Details of Feeder LEvel'!H:N,7,FALSE)</f>
        <v>0</v>
      </c>
      <c r="N2047" s="310">
        <f t="shared" si="31"/>
        <v>10.279481568240673</v>
      </c>
      <c r="O2047" s="310">
        <v>10.279481568240678</v>
      </c>
      <c r="P2047" s="309" t="s">
        <v>15063</v>
      </c>
      <c r="Q2047" s="311"/>
    </row>
    <row r="2048" spans="1:17" s="312" customFormat="1" x14ac:dyDescent="0.3">
      <c r="A2048" s="307">
        <v>2045</v>
      </c>
      <c r="B2048" s="308" t="s">
        <v>5271</v>
      </c>
      <c r="C2048" s="308" t="s">
        <v>2396</v>
      </c>
      <c r="D2048" s="308" t="s">
        <v>2396</v>
      </c>
      <c r="E2048" s="308" t="s">
        <v>14809</v>
      </c>
      <c r="F2048" s="309" t="s">
        <v>7428</v>
      </c>
      <c r="G2048" s="309" t="s">
        <v>7435</v>
      </c>
      <c r="H2048" s="309" t="s">
        <v>7436</v>
      </c>
      <c r="I2048" s="309" t="s">
        <v>5701</v>
      </c>
      <c r="J2048" s="309" t="s">
        <v>15063</v>
      </c>
      <c r="K2048" s="310">
        <v>0.47001999999999999</v>
      </c>
      <c r="L2048" s="310">
        <v>0.42341099999999998</v>
      </c>
      <c r="M2048" s="310">
        <f>VLOOKUP(H2048,'Details of Feeder LEvel'!H:N,7,FALSE)</f>
        <v>0</v>
      </c>
      <c r="N2048" s="310">
        <f t="shared" si="31"/>
        <v>9.9163865367431203</v>
      </c>
      <c r="O2048" s="310">
        <v>9.916386536743115</v>
      </c>
      <c r="P2048" s="309" t="s">
        <v>15063</v>
      </c>
      <c r="Q2048" s="311"/>
    </row>
    <row r="2049" spans="1:17" s="312" customFormat="1" x14ac:dyDescent="0.3">
      <c r="A2049" s="307">
        <v>2046</v>
      </c>
      <c r="B2049" s="308" t="s">
        <v>5271</v>
      </c>
      <c r="C2049" s="308" t="s">
        <v>2396</v>
      </c>
      <c r="D2049" s="308" t="s">
        <v>2396</v>
      </c>
      <c r="E2049" s="308" t="s">
        <v>14809</v>
      </c>
      <c r="F2049" s="309" t="s">
        <v>7428</v>
      </c>
      <c r="G2049" s="309" t="s">
        <v>7437</v>
      </c>
      <c r="H2049" s="309" t="s">
        <v>7438</v>
      </c>
      <c r="I2049" s="309" t="s">
        <v>5701</v>
      </c>
      <c r="J2049" s="309" t="s">
        <v>15063</v>
      </c>
      <c r="K2049" s="310">
        <v>0.76848000000000005</v>
      </c>
      <c r="L2049" s="310">
        <v>0.69132749999999998</v>
      </c>
      <c r="M2049" s="310">
        <f>VLOOKUP(H2049,'Details of Feeder LEvel'!H:N,7,FALSE)</f>
        <v>0</v>
      </c>
      <c r="N2049" s="310">
        <f t="shared" si="31"/>
        <v>10.039623672704568</v>
      </c>
      <c r="O2049" s="310">
        <v>10.039623672704568</v>
      </c>
      <c r="P2049" s="309" t="s">
        <v>15063</v>
      </c>
      <c r="Q2049" s="311"/>
    </row>
    <row r="2050" spans="1:17" s="312" customFormat="1" x14ac:dyDescent="0.3">
      <c r="A2050" s="307">
        <v>2047</v>
      </c>
      <c r="B2050" s="308" t="s">
        <v>5271</v>
      </c>
      <c r="C2050" s="308" t="s">
        <v>2396</v>
      </c>
      <c r="D2050" s="308" t="s">
        <v>2396</v>
      </c>
      <c r="E2050" s="308" t="s">
        <v>14809</v>
      </c>
      <c r="F2050" s="309" t="s">
        <v>7428</v>
      </c>
      <c r="G2050" s="309" t="s">
        <v>7439</v>
      </c>
      <c r="H2050" s="309" t="s">
        <v>7440</v>
      </c>
      <c r="I2050" s="309" t="s">
        <v>5701</v>
      </c>
      <c r="J2050" s="309" t="s">
        <v>15063</v>
      </c>
      <c r="K2050" s="310">
        <v>0.74876000000000009</v>
      </c>
      <c r="L2050" s="310">
        <v>0.67368699999999992</v>
      </c>
      <c r="M2050" s="310">
        <f>VLOOKUP(H2050,'Details of Feeder LEvel'!H:N,7,FALSE)</f>
        <v>0</v>
      </c>
      <c r="N2050" s="310">
        <f t="shared" si="31"/>
        <v>10.026310166141375</v>
      </c>
      <c r="O2050" s="310">
        <v>10.026310166141371</v>
      </c>
      <c r="P2050" s="309" t="s">
        <v>15063</v>
      </c>
      <c r="Q2050" s="311"/>
    </row>
    <row r="2051" spans="1:17" s="312" customFormat="1" x14ac:dyDescent="0.3">
      <c r="A2051" s="307">
        <v>2048</v>
      </c>
      <c r="B2051" s="308" t="s">
        <v>5271</v>
      </c>
      <c r="C2051" s="308" t="s">
        <v>2396</v>
      </c>
      <c r="D2051" s="308" t="s">
        <v>2396</v>
      </c>
      <c r="E2051" s="308" t="s">
        <v>14809</v>
      </c>
      <c r="F2051" s="309" t="s">
        <v>7428</v>
      </c>
      <c r="G2051" s="309" t="s">
        <v>7441</v>
      </c>
      <c r="H2051" s="309" t="s">
        <v>7442</v>
      </c>
      <c r="I2051" s="309" t="s">
        <v>5701</v>
      </c>
      <c r="J2051" s="309" t="s">
        <v>15063</v>
      </c>
      <c r="K2051" s="310">
        <v>0.90588000000000002</v>
      </c>
      <c r="L2051" s="310">
        <v>0.81658349999999991</v>
      </c>
      <c r="M2051" s="310">
        <f>VLOOKUP(H2051,'Details of Feeder LEvel'!H:N,7,FALSE)</f>
        <v>0</v>
      </c>
      <c r="N2051" s="310">
        <f t="shared" si="31"/>
        <v>9.8574314478739034</v>
      </c>
      <c r="O2051" s="310">
        <v>9.8574314478738998</v>
      </c>
      <c r="P2051" s="309" t="s">
        <v>15063</v>
      </c>
      <c r="Q2051" s="311"/>
    </row>
    <row r="2052" spans="1:17" s="312" customFormat="1" x14ac:dyDescent="0.3">
      <c r="A2052" s="307">
        <v>2049</v>
      </c>
      <c r="B2052" s="308" t="s">
        <v>5271</v>
      </c>
      <c r="C2052" s="308" t="s">
        <v>2396</v>
      </c>
      <c r="D2052" s="308" t="s">
        <v>2396</v>
      </c>
      <c r="E2052" s="308" t="s">
        <v>14809</v>
      </c>
      <c r="F2052" s="309" t="s">
        <v>7428</v>
      </c>
      <c r="G2052" s="309" t="s">
        <v>7443</v>
      </c>
      <c r="H2052" s="309" t="s">
        <v>7444</v>
      </c>
      <c r="I2052" s="309" t="s">
        <v>5701</v>
      </c>
      <c r="J2052" s="309" t="s">
        <v>15063</v>
      </c>
      <c r="K2052" s="310">
        <v>0.43015999999999999</v>
      </c>
      <c r="L2052" s="310">
        <v>0.38766449999999997</v>
      </c>
      <c r="M2052" s="310">
        <f>VLOOKUP(H2052,'Details of Feeder LEvel'!H:N,7,FALSE)</f>
        <v>0</v>
      </c>
      <c r="N2052" s="310">
        <f t="shared" ref="N2052:N2115" si="32">(K2052-L2052)/K2052*100</f>
        <v>9.8789985121815178</v>
      </c>
      <c r="O2052" s="310">
        <v>9.8789985121815143</v>
      </c>
      <c r="P2052" s="309" t="s">
        <v>15063</v>
      </c>
      <c r="Q2052" s="311"/>
    </row>
    <row r="2053" spans="1:17" s="312" customFormat="1" x14ac:dyDescent="0.3">
      <c r="A2053" s="307">
        <v>2050</v>
      </c>
      <c r="B2053" s="308" t="s">
        <v>5271</v>
      </c>
      <c r="C2053" s="308" t="s">
        <v>2396</v>
      </c>
      <c r="D2053" s="308" t="s">
        <v>2396</v>
      </c>
      <c r="E2053" s="308" t="s">
        <v>14809</v>
      </c>
      <c r="F2053" s="309" t="s">
        <v>7428</v>
      </c>
      <c r="G2053" s="309" t="s">
        <v>7445</v>
      </c>
      <c r="H2053" s="309" t="s">
        <v>7446</v>
      </c>
      <c r="I2053" s="309" t="s">
        <v>5706</v>
      </c>
      <c r="J2053" s="309" t="s">
        <v>15063</v>
      </c>
      <c r="K2053" s="310">
        <v>0.24979999999999999</v>
      </c>
      <c r="L2053" s="310">
        <v>0.21484799999999998</v>
      </c>
      <c r="M2053" s="310">
        <f>VLOOKUP(H2053,'Details of Feeder LEvel'!H:N,7,FALSE)</f>
        <v>0</v>
      </c>
      <c r="N2053" s="310">
        <f t="shared" si="32"/>
        <v>13.991993594875908</v>
      </c>
      <c r="O2053" s="310">
        <v>47.150472436588672</v>
      </c>
      <c r="P2053" s="309" t="s">
        <v>15063</v>
      </c>
      <c r="Q2053" s="311"/>
    </row>
    <row r="2054" spans="1:17" s="312" customFormat="1" x14ac:dyDescent="0.3">
      <c r="A2054" s="307">
        <v>2051</v>
      </c>
      <c r="B2054" s="308" t="s">
        <v>5271</v>
      </c>
      <c r="C2054" s="308" t="s">
        <v>2396</v>
      </c>
      <c r="D2054" s="308" t="s">
        <v>2396</v>
      </c>
      <c r="E2054" s="308" t="s">
        <v>14809</v>
      </c>
      <c r="F2054" s="309" t="s">
        <v>7428</v>
      </c>
      <c r="G2054" s="309" t="s">
        <v>7447</v>
      </c>
      <c r="H2054" s="309" t="s">
        <v>7448</v>
      </c>
      <c r="I2054" s="309" t="s">
        <v>5706</v>
      </c>
      <c r="J2054" s="309" t="s">
        <v>15063</v>
      </c>
      <c r="K2054" s="310">
        <v>0.42860000000000004</v>
      </c>
      <c r="L2054" s="310">
        <v>0.37003960000000002</v>
      </c>
      <c r="M2054" s="310">
        <f>VLOOKUP(H2054,'Details of Feeder LEvel'!H:N,7,FALSE)</f>
        <v>0</v>
      </c>
      <c r="N2054" s="310">
        <f t="shared" si="32"/>
        <v>13.663182454503033</v>
      </c>
      <c r="O2054" s="310">
        <v>28.717186848628206</v>
      </c>
      <c r="P2054" s="309" t="s">
        <v>15063</v>
      </c>
      <c r="Q2054" s="311"/>
    </row>
    <row r="2055" spans="1:17" s="312" customFormat="1" x14ac:dyDescent="0.3">
      <c r="A2055" s="307">
        <v>2052</v>
      </c>
      <c r="B2055" s="308" t="s">
        <v>5271</v>
      </c>
      <c r="C2055" s="308" t="s">
        <v>2396</v>
      </c>
      <c r="D2055" s="308" t="s">
        <v>2396</v>
      </c>
      <c r="E2055" s="308" t="s">
        <v>14809</v>
      </c>
      <c r="F2055" s="309" t="s">
        <v>7428</v>
      </c>
      <c r="G2055" s="309" t="s">
        <v>7449</v>
      </c>
      <c r="H2055" s="309" t="s">
        <v>7450</v>
      </c>
      <c r="I2055" s="309" t="s">
        <v>5706</v>
      </c>
      <c r="J2055" s="309" t="s">
        <v>15063</v>
      </c>
      <c r="K2055" s="310">
        <v>0.70679999999999998</v>
      </c>
      <c r="L2055" s="310">
        <v>0.60684199999999999</v>
      </c>
      <c r="M2055" s="310">
        <f>VLOOKUP(H2055,'Details of Feeder LEvel'!H:N,7,FALSE)</f>
        <v>0</v>
      </c>
      <c r="N2055" s="310">
        <f t="shared" si="32"/>
        <v>14.142331635540465</v>
      </c>
      <c r="O2055" s="310">
        <v>32.020653588789685</v>
      </c>
      <c r="P2055" s="309" t="s">
        <v>15063</v>
      </c>
      <c r="Q2055" s="311"/>
    </row>
    <row r="2056" spans="1:17" s="312" customFormat="1" x14ac:dyDescent="0.3">
      <c r="A2056" s="307">
        <v>2053</v>
      </c>
      <c r="B2056" s="308" t="s">
        <v>5271</v>
      </c>
      <c r="C2056" s="308" t="s">
        <v>2396</v>
      </c>
      <c r="D2056" s="308" t="s">
        <v>2396</v>
      </c>
      <c r="E2056" s="308" t="s">
        <v>14809</v>
      </c>
      <c r="F2056" s="309" t="s">
        <v>7451</v>
      </c>
      <c r="G2056" s="309" t="s">
        <v>7452</v>
      </c>
      <c r="H2056" s="309" t="s">
        <v>7453</v>
      </c>
      <c r="I2056" s="309" t="s">
        <v>5701</v>
      </c>
      <c r="J2056" s="309" t="s">
        <v>15063</v>
      </c>
      <c r="K2056" s="310">
        <v>0.51234000000000002</v>
      </c>
      <c r="L2056" s="310">
        <v>0.46338499999999999</v>
      </c>
      <c r="M2056" s="310">
        <f>VLOOKUP(H2056,'Details of Feeder LEvel'!H:N,7,FALSE)</f>
        <v>0</v>
      </c>
      <c r="N2056" s="310">
        <f t="shared" si="32"/>
        <v>9.5551782019752558</v>
      </c>
      <c r="O2056" s="310">
        <v>9.6953341798326047</v>
      </c>
      <c r="P2056" s="309" t="s">
        <v>15063</v>
      </c>
      <c r="Q2056" s="311"/>
    </row>
    <row r="2057" spans="1:17" s="312" customFormat="1" x14ac:dyDescent="0.3">
      <c r="A2057" s="307">
        <v>2054</v>
      </c>
      <c r="B2057" s="308" t="s">
        <v>5271</v>
      </c>
      <c r="C2057" s="308" t="s">
        <v>2396</v>
      </c>
      <c r="D2057" s="308" t="s">
        <v>2396</v>
      </c>
      <c r="E2057" s="308" t="s">
        <v>14809</v>
      </c>
      <c r="F2057" s="309" t="s">
        <v>7451</v>
      </c>
      <c r="G2057" s="309" t="s">
        <v>7454</v>
      </c>
      <c r="H2057" s="309" t="s">
        <v>7455</v>
      </c>
      <c r="I2057" s="309" t="s">
        <v>5701</v>
      </c>
      <c r="J2057" s="309" t="s">
        <v>15063</v>
      </c>
      <c r="K2057" s="310">
        <v>0.45919999999999994</v>
      </c>
      <c r="L2057" s="310">
        <v>0.41333200000000003</v>
      </c>
      <c r="M2057" s="310">
        <f>VLOOKUP(H2057,'Details of Feeder LEvel'!H:N,7,FALSE)</f>
        <v>0</v>
      </c>
      <c r="N2057" s="310">
        <f t="shared" si="32"/>
        <v>9.9886759581881357</v>
      </c>
      <c r="O2057" s="310">
        <v>9.9886759581881197</v>
      </c>
      <c r="P2057" s="309" t="s">
        <v>15063</v>
      </c>
      <c r="Q2057" s="311"/>
    </row>
    <row r="2058" spans="1:17" s="312" customFormat="1" x14ac:dyDescent="0.3">
      <c r="A2058" s="307">
        <v>2055</v>
      </c>
      <c r="B2058" s="308" t="s">
        <v>5271</v>
      </c>
      <c r="C2058" s="308" t="s">
        <v>2396</v>
      </c>
      <c r="D2058" s="308" t="s">
        <v>2396</v>
      </c>
      <c r="E2058" s="308" t="s">
        <v>14809</v>
      </c>
      <c r="F2058" s="309" t="s">
        <v>7451</v>
      </c>
      <c r="G2058" s="309" t="s">
        <v>7456</v>
      </c>
      <c r="H2058" s="309" t="s">
        <v>7457</v>
      </c>
      <c r="I2058" s="309" t="s">
        <v>2432</v>
      </c>
      <c r="J2058" s="309" t="s">
        <v>15063</v>
      </c>
      <c r="K2058" s="310">
        <v>1.78546</v>
      </c>
      <c r="L2058" s="310">
        <v>1.5490754099999999</v>
      </c>
      <c r="M2058" s="310">
        <f>VLOOKUP(H2058,'Details of Feeder LEvel'!H:N,7,FALSE)</f>
        <v>0</v>
      </c>
      <c r="N2058" s="310">
        <f t="shared" si="32"/>
        <v>13.239422333740331</v>
      </c>
      <c r="O2058" s="310">
        <v>13.239422333740336</v>
      </c>
      <c r="P2058" s="309" t="s">
        <v>15063</v>
      </c>
      <c r="Q2058" s="311"/>
    </row>
    <row r="2059" spans="1:17" s="312" customFormat="1" x14ac:dyDescent="0.3">
      <c r="A2059" s="307">
        <v>2056</v>
      </c>
      <c r="B2059" s="308" t="s">
        <v>5271</v>
      </c>
      <c r="C2059" s="308" t="s">
        <v>2396</v>
      </c>
      <c r="D2059" s="308" t="s">
        <v>2396</v>
      </c>
      <c r="E2059" s="308" t="s">
        <v>14809</v>
      </c>
      <c r="F2059" s="309" t="s">
        <v>7451</v>
      </c>
      <c r="G2059" s="309" t="s">
        <v>7458</v>
      </c>
      <c r="H2059" s="309" t="s">
        <v>7459</v>
      </c>
      <c r="I2059" s="309" t="s">
        <v>5701</v>
      </c>
      <c r="J2059" s="309" t="s">
        <v>15063</v>
      </c>
      <c r="K2059" s="310">
        <v>0.9759199999999999</v>
      </c>
      <c r="L2059" s="310">
        <v>0.87835649999999998</v>
      </c>
      <c r="M2059" s="310">
        <f>VLOOKUP(H2059,'Details of Feeder LEvel'!H:N,7,FALSE)</f>
        <v>0</v>
      </c>
      <c r="N2059" s="310">
        <f t="shared" si="32"/>
        <v>9.9970796786621783</v>
      </c>
      <c r="O2059" s="310">
        <v>9.9970796786621801</v>
      </c>
      <c r="P2059" s="309" t="s">
        <v>15063</v>
      </c>
      <c r="Q2059" s="311"/>
    </row>
    <row r="2060" spans="1:17" s="312" customFormat="1" x14ac:dyDescent="0.3">
      <c r="A2060" s="307">
        <v>2057</v>
      </c>
      <c r="B2060" s="308" t="s">
        <v>5271</v>
      </c>
      <c r="C2060" s="308" t="s">
        <v>2396</v>
      </c>
      <c r="D2060" s="308" t="s">
        <v>2396</v>
      </c>
      <c r="E2060" s="308" t="s">
        <v>14809</v>
      </c>
      <c r="F2060" s="309" t="s">
        <v>7451</v>
      </c>
      <c r="G2060" s="309" t="s">
        <v>7460</v>
      </c>
      <c r="H2060" s="309" t="s">
        <v>7461</v>
      </c>
      <c r="I2060" s="309" t="s">
        <v>5701</v>
      </c>
      <c r="J2060" s="309" t="s">
        <v>15063</v>
      </c>
      <c r="K2060" s="310">
        <v>0.95596000000000003</v>
      </c>
      <c r="L2060" s="310">
        <v>0.86032100000000011</v>
      </c>
      <c r="M2060" s="310">
        <f>VLOOKUP(H2060,'Details of Feeder LEvel'!H:N,7,FALSE)</f>
        <v>0</v>
      </c>
      <c r="N2060" s="310">
        <f t="shared" si="32"/>
        <v>10.004498096154641</v>
      </c>
      <c r="O2060" s="310">
        <v>10.004498096154657</v>
      </c>
      <c r="P2060" s="309" t="s">
        <v>15063</v>
      </c>
      <c r="Q2060" s="311"/>
    </row>
    <row r="2061" spans="1:17" s="312" customFormat="1" x14ac:dyDescent="0.3">
      <c r="A2061" s="307">
        <v>2058</v>
      </c>
      <c r="B2061" s="308" t="s">
        <v>5271</v>
      </c>
      <c r="C2061" s="308" t="s">
        <v>2396</v>
      </c>
      <c r="D2061" s="308" t="s">
        <v>2396</v>
      </c>
      <c r="E2061" s="308" t="s">
        <v>14809</v>
      </c>
      <c r="F2061" s="309" t="s">
        <v>7451</v>
      </c>
      <c r="G2061" s="309" t="s">
        <v>7462</v>
      </c>
      <c r="H2061" s="309" t="s">
        <v>7463</v>
      </c>
      <c r="I2061" s="309" t="s">
        <v>5701</v>
      </c>
      <c r="J2061" s="309" t="s">
        <v>15063</v>
      </c>
      <c r="K2061" s="310">
        <v>0.65206000000000008</v>
      </c>
      <c r="L2061" s="310">
        <v>0.58847000000000005</v>
      </c>
      <c r="M2061" s="310">
        <f>VLOOKUP(H2061,'Details of Feeder LEvel'!H:N,7,FALSE)</f>
        <v>0</v>
      </c>
      <c r="N2061" s="310">
        <f t="shared" si="32"/>
        <v>9.7521700457013196</v>
      </c>
      <c r="O2061" s="310">
        <v>9.7521700457013143</v>
      </c>
      <c r="P2061" s="309" t="s">
        <v>15063</v>
      </c>
      <c r="Q2061" s="311"/>
    </row>
    <row r="2062" spans="1:17" s="312" customFormat="1" x14ac:dyDescent="0.3">
      <c r="A2062" s="307">
        <v>2059</v>
      </c>
      <c r="B2062" s="308" t="s">
        <v>5271</v>
      </c>
      <c r="C2062" s="308" t="s">
        <v>2396</v>
      </c>
      <c r="D2062" s="308" t="s">
        <v>2396</v>
      </c>
      <c r="E2062" s="308" t="s">
        <v>14809</v>
      </c>
      <c r="F2062" s="309" t="s">
        <v>7451</v>
      </c>
      <c r="G2062" s="309" t="s">
        <v>7464</v>
      </c>
      <c r="H2062" s="309" t="s">
        <v>7465</v>
      </c>
      <c r="I2062" s="309" t="s">
        <v>5701</v>
      </c>
      <c r="J2062" s="309" t="s">
        <v>15063</v>
      </c>
      <c r="K2062" s="310">
        <v>0.72361999999999993</v>
      </c>
      <c r="L2062" s="310">
        <v>0.65212499999999995</v>
      </c>
      <c r="M2062" s="310">
        <f>VLOOKUP(H2062,'Details of Feeder LEvel'!H:N,7,FALSE)</f>
        <v>0</v>
      </c>
      <c r="N2062" s="310">
        <f t="shared" si="32"/>
        <v>9.8801857328432021</v>
      </c>
      <c r="O2062" s="310">
        <v>9.8801857328432057</v>
      </c>
      <c r="P2062" s="309" t="s">
        <v>15063</v>
      </c>
      <c r="Q2062" s="311"/>
    </row>
    <row r="2063" spans="1:17" s="312" customFormat="1" x14ac:dyDescent="0.3">
      <c r="A2063" s="307">
        <v>2060</v>
      </c>
      <c r="B2063" s="308" t="s">
        <v>5271</v>
      </c>
      <c r="C2063" s="308" t="s">
        <v>2396</v>
      </c>
      <c r="D2063" s="308" t="s">
        <v>2396</v>
      </c>
      <c r="E2063" s="308" t="s">
        <v>14809</v>
      </c>
      <c r="F2063" s="309" t="s">
        <v>7451</v>
      </c>
      <c r="G2063" s="309" t="s">
        <v>7466</v>
      </c>
      <c r="H2063" s="309" t="s">
        <v>7467</v>
      </c>
      <c r="I2063" s="309" t="s">
        <v>5701</v>
      </c>
      <c r="J2063" s="309" t="s">
        <v>15063</v>
      </c>
      <c r="K2063" s="310">
        <v>0.49104000000000003</v>
      </c>
      <c r="L2063" s="310">
        <v>0.44250200000000001</v>
      </c>
      <c r="M2063" s="310">
        <f>VLOOKUP(H2063,'Details of Feeder LEvel'!H:N,7,FALSE)</f>
        <v>0</v>
      </c>
      <c r="N2063" s="310">
        <f t="shared" si="32"/>
        <v>9.8847344411860583</v>
      </c>
      <c r="O2063" s="310">
        <v>9.8847344411860494</v>
      </c>
      <c r="P2063" s="309" t="s">
        <v>15063</v>
      </c>
      <c r="Q2063" s="311"/>
    </row>
    <row r="2064" spans="1:17" s="312" customFormat="1" x14ac:dyDescent="0.3">
      <c r="A2064" s="307">
        <v>2061</v>
      </c>
      <c r="B2064" s="308" t="s">
        <v>5271</v>
      </c>
      <c r="C2064" s="308" t="s">
        <v>2396</v>
      </c>
      <c r="D2064" s="308" t="s">
        <v>2396</v>
      </c>
      <c r="E2064" s="308" t="s">
        <v>14809</v>
      </c>
      <c r="F2064" s="309" t="s">
        <v>7451</v>
      </c>
      <c r="G2064" s="309" t="s">
        <v>7468</v>
      </c>
      <c r="H2064" s="309" t="s">
        <v>7469</v>
      </c>
      <c r="I2064" s="309" t="s">
        <v>5701</v>
      </c>
      <c r="J2064" s="309" t="s">
        <v>15063</v>
      </c>
      <c r="K2064" s="310">
        <v>1.0745</v>
      </c>
      <c r="L2064" s="310">
        <v>0.96923749999999997</v>
      </c>
      <c r="M2064" s="310">
        <f>VLOOKUP(H2064,'Details of Feeder LEvel'!H:N,7,FALSE)</f>
        <v>0</v>
      </c>
      <c r="N2064" s="310">
        <f t="shared" si="32"/>
        <v>9.7964169381107524</v>
      </c>
      <c r="O2064" s="310">
        <v>9.7964169381107631</v>
      </c>
      <c r="P2064" s="309" t="s">
        <v>15063</v>
      </c>
      <c r="Q2064" s="311"/>
    </row>
    <row r="2065" spans="1:17" s="312" customFormat="1" x14ac:dyDescent="0.3">
      <c r="A2065" s="307">
        <v>2062</v>
      </c>
      <c r="B2065" s="308" t="s">
        <v>5271</v>
      </c>
      <c r="C2065" s="308" t="s">
        <v>2396</v>
      </c>
      <c r="D2065" s="308" t="s">
        <v>2396</v>
      </c>
      <c r="E2065" s="308" t="s">
        <v>14809</v>
      </c>
      <c r="F2065" s="309" t="s">
        <v>7451</v>
      </c>
      <c r="G2065" s="309" t="s">
        <v>7470</v>
      </c>
      <c r="H2065" s="309" t="s">
        <v>7471</v>
      </c>
      <c r="I2065" s="309" t="s">
        <v>5701</v>
      </c>
      <c r="J2065" s="309" t="s">
        <v>15063</v>
      </c>
      <c r="K2065" s="310">
        <v>0.75218000000000007</v>
      </c>
      <c r="L2065" s="310">
        <v>0.67861799999999994</v>
      </c>
      <c r="M2065" s="310">
        <f>VLOOKUP(H2065,'Details of Feeder LEvel'!H:N,7,FALSE)</f>
        <v>0</v>
      </c>
      <c r="N2065" s="310">
        <f t="shared" si="32"/>
        <v>9.7798399319312033</v>
      </c>
      <c r="O2065" s="310">
        <v>9.7798399319311997</v>
      </c>
      <c r="P2065" s="309" t="s">
        <v>15063</v>
      </c>
      <c r="Q2065" s="311"/>
    </row>
    <row r="2066" spans="1:17" s="312" customFormat="1" x14ac:dyDescent="0.3">
      <c r="A2066" s="307">
        <v>2063</v>
      </c>
      <c r="B2066" s="308" t="s">
        <v>5271</v>
      </c>
      <c r="C2066" s="308" t="s">
        <v>2396</v>
      </c>
      <c r="D2066" s="308" t="s">
        <v>2396</v>
      </c>
      <c r="E2066" s="308" t="s">
        <v>14809</v>
      </c>
      <c r="F2066" s="309" t="s">
        <v>7451</v>
      </c>
      <c r="G2066" s="309" t="s">
        <v>7472</v>
      </c>
      <c r="H2066" s="309" t="s">
        <v>7473</v>
      </c>
      <c r="I2066" s="309" t="s">
        <v>5706</v>
      </c>
      <c r="J2066" s="309" t="s">
        <v>15063</v>
      </c>
      <c r="K2066" s="310">
        <v>0.56847999999999999</v>
      </c>
      <c r="L2066" s="310">
        <v>0.48804400000000003</v>
      </c>
      <c r="M2066" s="310">
        <f>VLOOKUP(H2066,'Details of Feeder LEvel'!H:N,7,FALSE)</f>
        <v>0</v>
      </c>
      <c r="N2066" s="310">
        <f t="shared" si="32"/>
        <v>14.149310441880091</v>
      </c>
      <c r="O2066" s="310">
        <v>46.028868593505855</v>
      </c>
      <c r="P2066" s="309" t="s">
        <v>15063</v>
      </c>
      <c r="Q2066" s="311"/>
    </row>
    <row r="2067" spans="1:17" s="312" customFormat="1" x14ac:dyDescent="0.3">
      <c r="A2067" s="307">
        <v>2064</v>
      </c>
      <c r="B2067" s="308" t="s">
        <v>5271</v>
      </c>
      <c r="C2067" s="308" t="s">
        <v>2396</v>
      </c>
      <c r="D2067" s="308" t="s">
        <v>2396</v>
      </c>
      <c r="E2067" s="308" t="s">
        <v>14809</v>
      </c>
      <c r="F2067" s="309" t="s">
        <v>7451</v>
      </c>
      <c r="G2067" s="309" t="s">
        <v>7474</v>
      </c>
      <c r="H2067" s="309" t="s">
        <v>7475</v>
      </c>
      <c r="I2067" s="309" t="s">
        <v>5706</v>
      </c>
      <c r="J2067" s="309" t="s">
        <v>15063</v>
      </c>
      <c r="K2067" s="310">
        <v>0.37646000000000002</v>
      </c>
      <c r="L2067" s="310">
        <v>0.325077</v>
      </c>
      <c r="M2067" s="310">
        <f>VLOOKUP(H2067,'Details of Feeder LEvel'!H:N,7,FALSE)</f>
        <v>0</v>
      </c>
      <c r="N2067" s="310">
        <f t="shared" si="32"/>
        <v>13.64899325293524</v>
      </c>
      <c r="O2067" s="310">
        <v>40.349983490280039</v>
      </c>
      <c r="P2067" s="309" t="s">
        <v>15063</v>
      </c>
      <c r="Q2067" s="311"/>
    </row>
    <row r="2068" spans="1:17" s="312" customFormat="1" x14ac:dyDescent="0.3">
      <c r="A2068" s="307">
        <v>2065</v>
      </c>
      <c r="B2068" s="308" t="s">
        <v>5271</v>
      </c>
      <c r="C2068" s="308" t="s">
        <v>2396</v>
      </c>
      <c r="D2068" s="308" t="s">
        <v>2396</v>
      </c>
      <c r="E2068" s="308" t="s">
        <v>14809</v>
      </c>
      <c r="F2068" s="309" t="s">
        <v>7451</v>
      </c>
      <c r="G2068" s="309" t="s">
        <v>7476</v>
      </c>
      <c r="H2068" s="309" t="s">
        <v>7477</v>
      </c>
      <c r="I2068" s="309" t="s">
        <v>5706</v>
      </c>
      <c r="J2068" s="309" t="s">
        <v>15063</v>
      </c>
      <c r="K2068" s="310">
        <v>0.29111999999999999</v>
      </c>
      <c r="L2068" s="310">
        <v>0.251058</v>
      </c>
      <c r="M2068" s="310">
        <f>VLOOKUP(H2068,'Details of Feeder LEvel'!H:N,7,FALSE)</f>
        <v>0</v>
      </c>
      <c r="N2068" s="310">
        <f t="shared" si="32"/>
        <v>13.761335531739485</v>
      </c>
      <c r="O2068" s="310">
        <v>32.71233710171073</v>
      </c>
      <c r="P2068" s="309" t="s">
        <v>15063</v>
      </c>
      <c r="Q2068" s="311"/>
    </row>
    <row r="2069" spans="1:17" s="312" customFormat="1" x14ac:dyDescent="0.3">
      <c r="A2069" s="307">
        <v>2066</v>
      </c>
      <c r="B2069" s="308" t="s">
        <v>5271</v>
      </c>
      <c r="C2069" s="308" t="s">
        <v>2396</v>
      </c>
      <c r="D2069" s="308" t="s">
        <v>2396</v>
      </c>
      <c r="E2069" s="308" t="s">
        <v>14809</v>
      </c>
      <c r="F2069" s="309" t="s">
        <v>7451</v>
      </c>
      <c r="G2069" s="309" t="s">
        <v>7478</v>
      </c>
      <c r="H2069" s="309" t="s">
        <v>7479</v>
      </c>
      <c r="I2069" s="309" t="s">
        <v>5706</v>
      </c>
      <c r="J2069" s="309" t="s">
        <v>15063</v>
      </c>
      <c r="K2069" s="310">
        <v>0.32430000000000003</v>
      </c>
      <c r="L2069" s="310">
        <v>0.27897100000000002</v>
      </c>
      <c r="M2069" s="310">
        <f>VLOOKUP(H2069,'Details of Feeder LEvel'!H:N,7,FALSE)</f>
        <v>0</v>
      </c>
      <c r="N2069" s="310">
        <f t="shared" si="32"/>
        <v>13.977489978415051</v>
      </c>
      <c r="O2069" s="310">
        <v>44.06800912609512</v>
      </c>
      <c r="P2069" s="309" t="s">
        <v>15063</v>
      </c>
      <c r="Q2069" s="311"/>
    </row>
    <row r="2070" spans="1:17" s="312" customFormat="1" x14ac:dyDescent="0.3">
      <c r="A2070" s="307">
        <v>2067</v>
      </c>
      <c r="B2070" s="308" t="s">
        <v>5271</v>
      </c>
      <c r="C2070" s="308" t="s">
        <v>2396</v>
      </c>
      <c r="D2070" s="308" t="s">
        <v>2396</v>
      </c>
      <c r="E2070" s="308" t="s">
        <v>14809</v>
      </c>
      <c r="F2070" s="309" t="s">
        <v>7451</v>
      </c>
      <c r="G2070" s="309" t="s">
        <v>7480</v>
      </c>
      <c r="H2070" s="309" t="s">
        <v>7481</v>
      </c>
      <c r="I2070" s="309" t="s">
        <v>5706</v>
      </c>
      <c r="J2070" s="309" t="s">
        <v>15063</v>
      </c>
      <c r="K2070" s="310">
        <v>0.49104000000000003</v>
      </c>
      <c r="L2070" s="310">
        <v>0.42024923000000003</v>
      </c>
      <c r="M2070" s="310">
        <f>VLOOKUP(H2070,'Details of Feeder LEvel'!H:N,7,FALSE)</f>
        <v>0</v>
      </c>
      <c r="N2070" s="310">
        <f t="shared" si="32"/>
        <v>14.416497637666993</v>
      </c>
      <c r="O2070" s="310">
        <v>40.761389278024851</v>
      </c>
      <c r="P2070" s="309" t="s">
        <v>15063</v>
      </c>
      <c r="Q2070" s="311"/>
    </row>
    <row r="2071" spans="1:17" s="312" customFormat="1" x14ac:dyDescent="0.3">
      <c r="A2071" s="307">
        <v>2068</v>
      </c>
      <c r="B2071" s="308" t="s">
        <v>5271</v>
      </c>
      <c r="C2071" s="308" t="s">
        <v>2396</v>
      </c>
      <c r="D2071" s="308" t="s">
        <v>2396</v>
      </c>
      <c r="E2071" s="308" t="s">
        <v>14809</v>
      </c>
      <c r="F2071" s="309" t="s">
        <v>7482</v>
      </c>
      <c r="G2071" s="309" t="s">
        <v>7483</v>
      </c>
      <c r="H2071" s="309" t="s">
        <v>7484</v>
      </c>
      <c r="I2071" s="309" t="s">
        <v>5701</v>
      </c>
      <c r="J2071" s="309" t="s">
        <v>15063</v>
      </c>
      <c r="K2071" s="310">
        <v>0.40105999999999997</v>
      </c>
      <c r="L2071" s="310">
        <v>0.361456</v>
      </c>
      <c r="M2071" s="310">
        <f>VLOOKUP(H2071,'Details of Feeder LEvel'!H:N,7,FALSE)</f>
        <v>0</v>
      </c>
      <c r="N2071" s="310">
        <f t="shared" si="32"/>
        <v>9.8748316960055789</v>
      </c>
      <c r="O2071" s="310">
        <v>9.8748316960055824</v>
      </c>
      <c r="P2071" s="309" t="s">
        <v>15063</v>
      </c>
      <c r="Q2071" s="311"/>
    </row>
    <row r="2072" spans="1:17" s="312" customFormat="1" x14ac:dyDescent="0.3">
      <c r="A2072" s="307">
        <v>2069</v>
      </c>
      <c r="B2072" s="308" t="s">
        <v>5271</v>
      </c>
      <c r="C2072" s="308" t="s">
        <v>2396</v>
      </c>
      <c r="D2072" s="308" t="s">
        <v>2396</v>
      </c>
      <c r="E2072" s="308" t="s">
        <v>14809</v>
      </c>
      <c r="F2072" s="309" t="s">
        <v>7482</v>
      </c>
      <c r="G2072" s="309" t="s">
        <v>7485</v>
      </c>
      <c r="H2072" s="309" t="s">
        <v>7486</v>
      </c>
      <c r="I2072" s="309" t="s">
        <v>5701</v>
      </c>
      <c r="J2072" s="309" t="s">
        <v>15063</v>
      </c>
      <c r="K2072" s="310">
        <v>0.43776000000000004</v>
      </c>
      <c r="L2072" s="310">
        <v>0.39689199999999997</v>
      </c>
      <c r="M2072" s="310">
        <f>VLOOKUP(H2072,'Details of Feeder LEvel'!H:N,7,FALSE)</f>
        <v>0</v>
      </c>
      <c r="N2072" s="310">
        <f t="shared" si="32"/>
        <v>9.3357090643275011</v>
      </c>
      <c r="O2072" s="310">
        <v>10.723159328841669</v>
      </c>
      <c r="P2072" s="309" t="s">
        <v>15063</v>
      </c>
      <c r="Q2072" s="311"/>
    </row>
    <row r="2073" spans="1:17" s="312" customFormat="1" x14ac:dyDescent="0.3">
      <c r="A2073" s="307">
        <v>2070</v>
      </c>
      <c r="B2073" s="308" t="s">
        <v>5271</v>
      </c>
      <c r="C2073" s="308" t="s">
        <v>2396</v>
      </c>
      <c r="D2073" s="308" t="s">
        <v>2396</v>
      </c>
      <c r="E2073" s="308" t="s">
        <v>14809</v>
      </c>
      <c r="F2073" s="309" t="s">
        <v>7482</v>
      </c>
      <c r="G2073" s="309" t="s">
        <v>7487</v>
      </c>
      <c r="H2073" s="309" t="s">
        <v>7488</v>
      </c>
      <c r="I2073" s="309" t="s">
        <v>5701</v>
      </c>
      <c r="J2073" s="309" t="s">
        <v>15063</v>
      </c>
      <c r="K2073" s="310">
        <v>0.53271999999999997</v>
      </c>
      <c r="L2073" s="310">
        <v>0.48025010000000001</v>
      </c>
      <c r="M2073" s="310">
        <f>VLOOKUP(H2073,'Details of Feeder LEvel'!H:N,7,FALSE)</f>
        <v>0</v>
      </c>
      <c r="N2073" s="310">
        <f t="shared" si="32"/>
        <v>9.8494330980627645</v>
      </c>
      <c r="O2073" s="310">
        <v>9.8916141673706441</v>
      </c>
      <c r="P2073" s="309" t="s">
        <v>15063</v>
      </c>
      <c r="Q2073" s="311"/>
    </row>
    <row r="2074" spans="1:17" s="312" customFormat="1" x14ac:dyDescent="0.3">
      <c r="A2074" s="307">
        <v>2071</v>
      </c>
      <c r="B2074" s="308" t="s">
        <v>5271</v>
      </c>
      <c r="C2074" s="308" t="s">
        <v>2396</v>
      </c>
      <c r="D2074" s="308" t="s">
        <v>2396</v>
      </c>
      <c r="E2074" s="308" t="s">
        <v>14809</v>
      </c>
      <c r="F2074" s="309" t="s">
        <v>7482</v>
      </c>
      <c r="G2074" s="309" t="s">
        <v>7489</v>
      </c>
      <c r="H2074" s="309" t="s">
        <v>7490</v>
      </c>
      <c r="I2074" s="309" t="s">
        <v>5701</v>
      </c>
      <c r="J2074" s="309" t="s">
        <v>15063</v>
      </c>
      <c r="K2074" s="310">
        <v>0.59536</v>
      </c>
      <c r="L2074" s="310">
        <v>0.53531299999999993</v>
      </c>
      <c r="M2074" s="310">
        <f>VLOOKUP(H2074,'Details of Feeder LEvel'!H:N,7,FALSE)</f>
        <v>0</v>
      </c>
      <c r="N2074" s="310">
        <f t="shared" si="32"/>
        <v>10.0858304219296</v>
      </c>
      <c r="O2074" s="310">
        <v>10.905007296883419</v>
      </c>
      <c r="P2074" s="309" t="s">
        <v>15063</v>
      </c>
      <c r="Q2074" s="311"/>
    </row>
    <row r="2075" spans="1:17" s="312" customFormat="1" x14ac:dyDescent="0.3">
      <c r="A2075" s="307">
        <v>2072</v>
      </c>
      <c r="B2075" s="308" t="s">
        <v>5271</v>
      </c>
      <c r="C2075" s="308" t="s">
        <v>2396</v>
      </c>
      <c r="D2075" s="308" t="s">
        <v>2396</v>
      </c>
      <c r="E2075" s="308" t="s">
        <v>14809</v>
      </c>
      <c r="F2075" s="309" t="s">
        <v>7482</v>
      </c>
      <c r="G2075" s="309" t="s">
        <v>7491</v>
      </c>
      <c r="H2075" s="309" t="s">
        <v>7492</v>
      </c>
      <c r="I2075" s="309" t="s">
        <v>5701</v>
      </c>
      <c r="J2075" s="309" t="s">
        <v>15063</v>
      </c>
      <c r="K2075" s="310">
        <v>0.33212000000000003</v>
      </c>
      <c r="L2075" s="310">
        <v>0.29871199999999998</v>
      </c>
      <c r="M2075" s="310">
        <f>VLOOKUP(H2075,'Details of Feeder LEvel'!H:N,7,FALSE)</f>
        <v>0</v>
      </c>
      <c r="N2075" s="310">
        <f t="shared" si="32"/>
        <v>10.059014813922692</v>
      </c>
      <c r="O2075" s="310">
        <v>10.059014813922696</v>
      </c>
      <c r="P2075" s="309" t="s">
        <v>15063</v>
      </c>
      <c r="Q2075" s="311"/>
    </row>
    <row r="2076" spans="1:17" s="312" customFormat="1" x14ac:dyDescent="0.3">
      <c r="A2076" s="307">
        <v>2073</v>
      </c>
      <c r="B2076" s="308" t="s">
        <v>5271</v>
      </c>
      <c r="C2076" s="308" t="s">
        <v>2396</v>
      </c>
      <c r="D2076" s="308" t="s">
        <v>2396</v>
      </c>
      <c r="E2076" s="308" t="s">
        <v>14809</v>
      </c>
      <c r="F2076" s="309" t="s">
        <v>7482</v>
      </c>
      <c r="G2076" s="309" t="s">
        <v>7493</v>
      </c>
      <c r="H2076" s="309" t="s">
        <v>7494</v>
      </c>
      <c r="I2076" s="309" t="s">
        <v>5701</v>
      </c>
      <c r="J2076" s="309" t="s">
        <v>15063</v>
      </c>
      <c r="K2076" s="310">
        <v>0.86577999999999999</v>
      </c>
      <c r="L2076" s="310">
        <v>0.77922219999999998</v>
      </c>
      <c r="M2076" s="310">
        <f>VLOOKUP(H2076,'Details of Feeder LEvel'!H:N,7,FALSE)</f>
        <v>0</v>
      </c>
      <c r="N2076" s="310">
        <f t="shared" si="32"/>
        <v>9.9976668437709382</v>
      </c>
      <c r="O2076" s="310">
        <v>9.9976668437709364</v>
      </c>
      <c r="P2076" s="309" t="s">
        <v>15063</v>
      </c>
      <c r="Q2076" s="311"/>
    </row>
    <row r="2077" spans="1:17" s="312" customFormat="1" x14ac:dyDescent="0.3">
      <c r="A2077" s="307">
        <v>2074</v>
      </c>
      <c r="B2077" s="308" t="s">
        <v>5271</v>
      </c>
      <c r="C2077" s="308" t="s">
        <v>2396</v>
      </c>
      <c r="D2077" s="308" t="s">
        <v>2396</v>
      </c>
      <c r="E2077" s="308" t="s">
        <v>14809</v>
      </c>
      <c r="F2077" s="309" t="s">
        <v>7482</v>
      </c>
      <c r="G2077" s="309" t="s">
        <v>7495</v>
      </c>
      <c r="H2077" s="309" t="s">
        <v>7496</v>
      </c>
      <c r="I2077" s="309" t="s">
        <v>5701</v>
      </c>
      <c r="J2077" s="309" t="s">
        <v>15063</v>
      </c>
      <c r="K2077" s="310">
        <v>0.78845999999999994</v>
      </c>
      <c r="L2077" s="310">
        <v>0.70935599999999999</v>
      </c>
      <c r="M2077" s="310">
        <f>VLOOKUP(H2077,'Details of Feeder LEvel'!H:N,7,FALSE)</f>
        <v>0</v>
      </c>
      <c r="N2077" s="310">
        <f t="shared" si="32"/>
        <v>10.032722015067341</v>
      </c>
      <c r="O2077" s="310">
        <v>10.032722015067341</v>
      </c>
      <c r="P2077" s="309" t="s">
        <v>15063</v>
      </c>
      <c r="Q2077" s="311"/>
    </row>
    <row r="2078" spans="1:17" s="312" customFormat="1" x14ac:dyDescent="0.3">
      <c r="A2078" s="307">
        <v>2075</v>
      </c>
      <c r="B2078" s="308" t="s">
        <v>5271</v>
      </c>
      <c r="C2078" s="308" t="s">
        <v>2396</v>
      </c>
      <c r="D2078" s="308" t="s">
        <v>2396</v>
      </c>
      <c r="E2078" s="308" t="s">
        <v>14809</v>
      </c>
      <c r="F2078" s="309" t="s">
        <v>7482</v>
      </c>
      <c r="G2078" s="309" t="s">
        <v>7497</v>
      </c>
      <c r="H2078" s="309" t="s">
        <v>7498</v>
      </c>
      <c r="I2078" s="309" t="s">
        <v>5706</v>
      </c>
      <c r="J2078" s="309" t="s">
        <v>15063</v>
      </c>
      <c r="K2078" s="310">
        <v>0.53322999999999998</v>
      </c>
      <c r="L2078" s="310">
        <v>0.45872199999999996</v>
      </c>
      <c r="M2078" s="310">
        <f>VLOOKUP(H2078,'Details of Feeder LEvel'!H:N,7,FALSE)</f>
        <v>0</v>
      </c>
      <c r="N2078" s="310">
        <f t="shared" si="32"/>
        <v>13.97295726046922</v>
      </c>
      <c r="O2078" s="310">
        <v>45.063723953015042</v>
      </c>
      <c r="P2078" s="309" t="s">
        <v>15063</v>
      </c>
      <c r="Q2078" s="311"/>
    </row>
    <row r="2079" spans="1:17" s="312" customFormat="1" x14ac:dyDescent="0.3">
      <c r="A2079" s="307">
        <v>2076</v>
      </c>
      <c r="B2079" s="308" t="s">
        <v>5271</v>
      </c>
      <c r="C2079" s="308" t="s">
        <v>2396</v>
      </c>
      <c r="D2079" s="308" t="s">
        <v>2396</v>
      </c>
      <c r="E2079" s="308" t="s">
        <v>14809</v>
      </c>
      <c r="F2079" s="309" t="s">
        <v>7482</v>
      </c>
      <c r="G2079" s="309" t="s">
        <v>7499</v>
      </c>
      <c r="H2079" s="309" t="s">
        <v>7500</v>
      </c>
      <c r="I2079" s="309" t="s">
        <v>5706</v>
      </c>
      <c r="J2079" s="309" t="s">
        <v>15063</v>
      </c>
      <c r="K2079" s="310">
        <v>0.42659999999999998</v>
      </c>
      <c r="L2079" s="310">
        <v>0.36738300000000002</v>
      </c>
      <c r="M2079" s="310">
        <f>VLOOKUP(H2079,'Details of Feeder LEvel'!H:N,7,FALSE)</f>
        <v>0</v>
      </c>
      <c r="N2079" s="310">
        <f t="shared" si="32"/>
        <v>13.881153305203931</v>
      </c>
      <c r="O2079" s="310">
        <v>48.036833142306179</v>
      </c>
      <c r="P2079" s="309" t="s">
        <v>15063</v>
      </c>
      <c r="Q2079" s="311"/>
    </row>
    <row r="2080" spans="1:17" s="312" customFormat="1" x14ac:dyDescent="0.3">
      <c r="A2080" s="307">
        <v>2077</v>
      </c>
      <c r="B2080" s="308" t="s">
        <v>5271</v>
      </c>
      <c r="C2080" s="308" t="s">
        <v>2396</v>
      </c>
      <c r="D2080" s="308" t="s">
        <v>2396</v>
      </c>
      <c r="E2080" s="308" t="s">
        <v>14809</v>
      </c>
      <c r="F2080" s="309" t="s">
        <v>7482</v>
      </c>
      <c r="G2080" s="309" t="s">
        <v>7501</v>
      </c>
      <c r="H2080" s="309" t="s">
        <v>7502</v>
      </c>
      <c r="I2080" s="309" t="s">
        <v>5706</v>
      </c>
      <c r="J2080" s="309" t="s">
        <v>15063</v>
      </c>
      <c r="K2080" s="310">
        <v>0.27437999999999996</v>
      </c>
      <c r="L2080" s="310">
        <v>0.23631472999999997</v>
      </c>
      <c r="M2080" s="310">
        <f>VLOOKUP(H2080,'Details of Feeder LEvel'!H:N,7,FALSE)</f>
        <v>0</v>
      </c>
      <c r="N2080" s="310">
        <f t="shared" si="32"/>
        <v>13.873194110357895</v>
      </c>
      <c r="O2080" s="310">
        <v>39.381406982331704</v>
      </c>
      <c r="P2080" s="309" t="s">
        <v>15063</v>
      </c>
      <c r="Q2080" s="311"/>
    </row>
    <row r="2081" spans="1:17" s="312" customFormat="1" x14ac:dyDescent="0.3">
      <c r="A2081" s="307">
        <v>2078</v>
      </c>
      <c r="B2081" s="308" t="s">
        <v>5271</v>
      </c>
      <c r="C2081" s="308" t="s">
        <v>2396</v>
      </c>
      <c r="D2081" s="308" t="s">
        <v>2396</v>
      </c>
      <c r="E2081" s="308" t="s">
        <v>14809</v>
      </c>
      <c r="F2081" s="309" t="s">
        <v>7482</v>
      </c>
      <c r="G2081" s="309" t="s">
        <v>7503</v>
      </c>
      <c r="H2081" s="309" t="s">
        <v>7504</v>
      </c>
      <c r="I2081" s="309" t="s">
        <v>5701</v>
      </c>
      <c r="J2081" s="309" t="s">
        <v>15063</v>
      </c>
      <c r="K2081" s="310">
        <v>0.51285999999999998</v>
      </c>
      <c r="L2081" s="310">
        <v>0.46237099999999998</v>
      </c>
      <c r="M2081" s="310">
        <f>VLOOKUP(H2081,'Details of Feeder LEvel'!H:N,7,FALSE)</f>
        <v>0</v>
      </c>
      <c r="N2081" s="310">
        <f t="shared" si="32"/>
        <v>9.8445969660336168</v>
      </c>
      <c r="O2081" s="310">
        <v>9.8445969660336257</v>
      </c>
      <c r="P2081" s="309" t="s">
        <v>15063</v>
      </c>
      <c r="Q2081" s="311"/>
    </row>
    <row r="2082" spans="1:17" s="312" customFormat="1" x14ac:dyDescent="0.3">
      <c r="A2082" s="307">
        <v>2079</v>
      </c>
      <c r="B2082" s="308" t="s">
        <v>5271</v>
      </c>
      <c r="C2082" s="308" t="s">
        <v>2396</v>
      </c>
      <c r="D2082" s="308" t="s">
        <v>2396</v>
      </c>
      <c r="E2082" s="308" t="s">
        <v>14809</v>
      </c>
      <c r="F2082" s="309" t="s">
        <v>7505</v>
      </c>
      <c r="G2082" s="309" t="s">
        <v>7506</v>
      </c>
      <c r="H2082" s="309" t="s">
        <v>7507</v>
      </c>
      <c r="I2082" s="309" t="s">
        <v>5701</v>
      </c>
      <c r="J2082" s="309" t="s">
        <v>15063</v>
      </c>
      <c r="K2082" s="310">
        <v>1.2583200000000001</v>
      </c>
      <c r="L2082" s="310">
        <v>1.1317270000000001</v>
      </c>
      <c r="M2082" s="310">
        <f>VLOOKUP(H2082,'Details of Feeder LEvel'!H:N,7,FALSE)</f>
        <v>0</v>
      </c>
      <c r="N2082" s="310">
        <f t="shared" si="32"/>
        <v>10.060477462012839</v>
      </c>
      <c r="O2082" s="310">
        <v>10.060477462012841</v>
      </c>
      <c r="P2082" s="309" t="s">
        <v>15063</v>
      </c>
      <c r="Q2082" s="311"/>
    </row>
    <row r="2083" spans="1:17" s="312" customFormat="1" x14ac:dyDescent="0.3">
      <c r="A2083" s="307">
        <v>2080</v>
      </c>
      <c r="B2083" s="308" t="s">
        <v>5271</v>
      </c>
      <c r="C2083" s="308" t="s">
        <v>2396</v>
      </c>
      <c r="D2083" s="308" t="s">
        <v>2396</v>
      </c>
      <c r="E2083" s="308" t="s">
        <v>14809</v>
      </c>
      <c r="F2083" s="309" t="s">
        <v>7505</v>
      </c>
      <c r="G2083" s="309" t="s">
        <v>7508</v>
      </c>
      <c r="H2083" s="309" t="s">
        <v>7509</v>
      </c>
      <c r="I2083" s="309" t="s">
        <v>5706</v>
      </c>
      <c r="J2083" s="309" t="s">
        <v>15063</v>
      </c>
      <c r="K2083" s="310">
        <v>0.56587999999999994</v>
      </c>
      <c r="L2083" s="310">
        <v>0.48545700000000003</v>
      </c>
      <c r="M2083" s="310">
        <f>VLOOKUP(H2083,'Details of Feeder LEvel'!H:N,7,FALSE)</f>
        <v>0</v>
      </c>
      <c r="N2083" s="310">
        <f t="shared" si="32"/>
        <v>14.21202375061849</v>
      </c>
      <c r="O2083" s="310">
        <v>39.98625705418246</v>
      </c>
      <c r="P2083" s="309" t="s">
        <v>15063</v>
      </c>
      <c r="Q2083" s="311"/>
    </row>
    <row r="2084" spans="1:17" s="312" customFormat="1" x14ac:dyDescent="0.3">
      <c r="A2084" s="307">
        <v>2081</v>
      </c>
      <c r="B2084" s="308" t="s">
        <v>5271</v>
      </c>
      <c r="C2084" s="308" t="s">
        <v>2396</v>
      </c>
      <c r="D2084" s="308" t="s">
        <v>2396</v>
      </c>
      <c r="E2084" s="308" t="s">
        <v>14809</v>
      </c>
      <c r="F2084" s="309" t="s">
        <v>7505</v>
      </c>
      <c r="G2084" s="309" t="s">
        <v>7510</v>
      </c>
      <c r="H2084" s="309" t="s">
        <v>7511</v>
      </c>
      <c r="I2084" s="309" t="s">
        <v>5701</v>
      </c>
      <c r="J2084" s="309" t="s">
        <v>15063</v>
      </c>
      <c r="K2084" s="310">
        <v>1.5373600000000001</v>
      </c>
      <c r="L2084" s="310">
        <v>1.327817832</v>
      </c>
      <c r="M2084" s="310">
        <f>VLOOKUP(H2084,'Details of Feeder LEvel'!H:N,7,FALSE)</f>
        <v>0</v>
      </c>
      <c r="N2084" s="310">
        <f t="shared" si="32"/>
        <v>13.63</v>
      </c>
      <c r="O2084" s="310">
        <v>13.629999999999997</v>
      </c>
      <c r="P2084" s="309" t="s">
        <v>15063</v>
      </c>
      <c r="Q2084" s="311"/>
    </row>
    <row r="2085" spans="1:17" s="312" customFormat="1" x14ac:dyDescent="0.3">
      <c r="A2085" s="307">
        <v>2082</v>
      </c>
      <c r="B2085" s="308" t="s">
        <v>5271</v>
      </c>
      <c r="C2085" s="308" t="s">
        <v>2396</v>
      </c>
      <c r="D2085" s="308" t="s">
        <v>2396</v>
      </c>
      <c r="E2085" s="308" t="s">
        <v>14809</v>
      </c>
      <c r="F2085" s="309" t="s">
        <v>7505</v>
      </c>
      <c r="G2085" s="309" t="s">
        <v>7512</v>
      </c>
      <c r="H2085" s="309" t="s">
        <v>7513</v>
      </c>
      <c r="I2085" s="309" t="s">
        <v>5701</v>
      </c>
      <c r="J2085" s="309" t="s">
        <v>15063</v>
      </c>
      <c r="K2085" s="310">
        <v>0.84870000000000001</v>
      </c>
      <c r="L2085" s="310">
        <v>0.76511099999999999</v>
      </c>
      <c r="M2085" s="310">
        <f>VLOOKUP(H2085,'Details of Feeder LEvel'!H:N,7,FALSE)</f>
        <v>0</v>
      </c>
      <c r="N2085" s="310">
        <f t="shared" si="32"/>
        <v>9.8490632732414305</v>
      </c>
      <c r="O2085" s="310">
        <v>9.8490632732414323</v>
      </c>
      <c r="P2085" s="309" t="s">
        <v>15063</v>
      </c>
      <c r="Q2085" s="311"/>
    </row>
    <row r="2086" spans="1:17" s="312" customFormat="1" x14ac:dyDescent="0.3">
      <c r="A2086" s="307">
        <v>2083</v>
      </c>
      <c r="B2086" s="308" t="s">
        <v>5271</v>
      </c>
      <c r="C2086" s="308" t="s">
        <v>2396</v>
      </c>
      <c r="D2086" s="308" t="s">
        <v>2396</v>
      </c>
      <c r="E2086" s="308" t="s">
        <v>14809</v>
      </c>
      <c r="F2086" s="309" t="s">
        <v>7505</v>
      </c>
      <c r="G2086" s="309" t="s">
        <v>7514</v>
      </c>
      <c r="H2086" s="309" t="s">
        <v>7515</v>
      </c>
      <c r="I2086" s="309" t="s">
        <v>5706</v>
      </c>
      <c r="J2086" s="309" t="s">
        <v>15063</v>
      </c>
      <c r="K2086" s="310">
        <v>0.55637999999999999</v>
      </c>
      <c r="L2086" s="310">
        <v>0.48410500000000001</v>
      </c>
      <c r="M2086" s="310">
        <f>VLOOKUP(H2086,'Details of Feeder LEvel'!H:N,7,FALSE)</f>
        <v>0</v>
      </c>
      <c r="N2086" s="310">
        <f t="shared" si="32"/>
        <v>12.99022250979546</v>
      </c>
      <c r="O2086" s="310">
        <v>44.538450836537592</v>
      </c>
      <c r="P2086" s="309" t="s">
        <v>15063</v>
      </c>
      <c r="Q2086" s="311"/>
    </row>
    <row r="2087" spans="1:17" s="312" customFormat="1" x14ac:dyDescent="0.3">
      <c r="A2087" s="307">
        <v>2084</v>
      </c>
      <c r="B2087" s="308" t="s">
        <v>5271</v>
      </c>
      <c r="C2087" s="308" t="s">
        <v>2396</v>
      </c>
      <c r="D2087" s="308" t="s">
        <v>2396</v>
      </c>
      <c r="E2087" s="308" t="s">
        <v>14809</v>
      </c>
      <c r="F2087" s="309" t="s">
        <v>7505</v>
      </c>
      <c r="G2087" s="309" t="s">
        <v>7516</v>
      </c>
      <c r="H2087" s="309" t="s">
        <v>7517</v>
      </c>
      <c r="I2087" s="309" t="s">
        <v>5701</v>
      </c>
      <c r="J2087" s="309" t="s">
        <v>15063</v>
      </c>
      <c r="K2087" s="310">
        <v>1.3338000000000001</v>
      </c>
      <c r="L2087" s="310">
        <v>1.1656078200000002</v>
      </c>
      <c r="M2087" s="310">
        <f>VLOOKUP(H2087,'Details of Feeder LEvel'!H:N,7,FALSE)</f>
        <v>0</v>
      </c>
      <c r="N2087" s="310">
        <f t="shared" si="32"/>
        <v>12.609999999999994</v>
      </c>
      <c r="O2087" s="310">
        <v>12.609999999999976</v>
      </c>
      <c r="P2087" s="309" t="s">
        <v>15063</v>
      </c>
      <c r="Q2087" s="311"/>
    </row>
    <row r="2088" spans="1:17" s="312" customFormat="1" x14ac:dyDescent="0.3">
      <c r="A2088" s="307">
        <v>2085</v>
      </c>
      <c r="B2088" s="308" t="s">
        <v>5271</v>
      </c>
      <c r="C2088" s="308" t="s">
        <v>2396</v>
      </c>
      <c r="D2088" s="308" t="s">
        <v>2396</v>
      </c>
      <c r="E2088" s="308" t="s">
        <v>14810</v>
      </c>
      <c r="F2088" s="309" t="s">
        <v>7518</v>
      </c>
      <c r="G2088" s="309" t="s">
        <v>7519</v>
      </c>
      <c r="H2088" s="309" t="s">
        <v>7520</v>
      </c>
      <c r="I2088" s="309" t="s">
        <v>5706</v>
      </c>
      <c r="J2088" s="309" t="s">
        <v>15063</v>
      </c>
      <c r="K2088" s="310">
        <v>0.37740000000000001</v>
      </c>
      <c r="L2088" s="310">
        <v>0.32438070000000002</v>
      </c>
      <c r="M2088" s="310">
        <f>VLOOKUP(H2088,'Details of Feeder LEvel'!H:N,7,FALSE)</f>
        <v>0</v>
      </c>
      <c r="N2088" s="310">
        <f t="shared" si="32"/>
        <v>14.048569157392684</v>
      </c>
      <c r="O2088" s="310">
        <v>45.230854855308664</v>
      </c>
      <c r="P2088" s="309" t="s">
        <v>15063</v>
      </c>
      <c r="Q2088" s="311"/>
    </row>
    <row r="2089" spans="1:17" s="312" customFormat="1" x14ac:dyDescent="0.3">
      <c r="A2089" s="307">
        <v>2086</v>
      </c>
      <c r="B2089" s="308" t="s">
        <v>5271</v>
      </c>
      <c r="C2089" s="308" t="s">
        <v>2396</v>
      </c>
      <c r="D2089" s="308" t="s">
        <v>2396</v>
      </c>
      <c r="E2089" s="308" t="s">
        <v>14810</v>
      </c>
      <c r="F2089" s="309" t="s">
        <v>7518</v>
      </c>
      <c r="G2089" s="309" t="s">
        <v>7523</v>
      </c>
      <c r="H2089" s="309" t="s">
        <v>7524</v>
      </c>
      <c r="I2089" s="309" t="s">
        <v>5701</v>
      </c>
      <c r="J2089" s="309" t="s">
        <v>15063</v>
      </c>
      <c r="K2089" s="310">
        <v>0.21139999999999998</v>
      </c>
      <c r="L2089" s="310">
        <v>0.18983250000000002</v>
      </c>
      <c r="M2089" s="310">
        <f>VLOOKUP(H2089,'Details of Feeder LEvel'!H:N,7,FALSE)</f>
        <v>0</v>
      </c>
      <c r="N2089" s="310">
        <f t="shared" si="32"/>
        <v>10.202223273415308</v>
      </c>
      <c r="O2089" s="310">
        <v>10.202223273415312</v>
      </c>
      <c r="P2089" s="309" t="s">
        <v>15063</v>
      </c>
      <c r="Q2089" s="311"/>
    </row>
    <row r="2090" spans="1:17" s="312" customFormat="1" x14ac:dyDescent="0.3">
      <c r="A2090" s="307">
        <v>2087</v>
      </c>
      <c r="B2090" s="308" t="s">
        <v>5271</v>
      </c>
      <c r="C2090" s="308" t="s">
        <v>2396</v>
      </c>
      <c r="D2090" s="308" t="s">
        <v>2396</v>
      </c>
      <c r="E2090" s="308" t="s">
        <v>14810</v>
      </c>
      <c r="F2090" s="309" t="s">
        <v>7518</v>
      </c>
      <c r="G2090" s="309" t="s">
        <v>7525</v>
      </c>
      <c r="H2090" s="309" t="s">
        <v>7526</v>
      </c>
      <c r="I2090" s="309" t="s">
        <v>5701</v>
      </c>
      <c r="J2090" s="309" t="s">
        <v>15063</v>
      </c>
      <c r="K2090" s="310">
        <v>0.21</v>
      </c>
      <c r="L2090" s="310">
        <v>0.1890135</v>
      </c>
      <c r="M2090" s="310">
        <f>VLOOKUP(H2090,'Details of Feeder LEvel'!H:N,7,FALSE)</f>
        <v>0</v>
      </c>
      <c r="N2090" s="310">
        <f t="shared" si="32"/>
        <v>9.9935714285714248</v>
      </c>
      <c r="O2090" s="310">
        <v>9.9935714285714354</v>
      </c>
      <c r="P2090" s="309" t="s">
        <v>15063</v>
      </c>
      <c r="Q2090" s="311"/>
    </row>
    <row r="2091" spans="1:17" s="312" customFormat="1" x14ac:dyDescent="0.3">
      <c r="A2091" s="307">
        <v>2088</v>
      </c>
      <c r="B2091" s="308" t="s">
        <v>5271</v>
      </c>
      <c r="C2091" s="308" t="s">
        <v>2396</v>
      </c>
      <c r="D2091" s="308" t="s">
        <v>2396</v>
      </c>
      <c r="E2091" s="308" t="s">
        <v>14810</v>
      </c>
      <c r="F2091" s="309" t="s">
        <v>7518</v>
      </c>
      <c r="G2091" s="309" t="s">
        <v>7527</v>
      </c>
      <c r="H2091" s="309" t="s">
        <v>7528</v>
      </c>
      <c r="I2091" s="309" t="s">
        <v>5701</v>
      </c>
      <c r="J2091" s="309" t="s">
        <v>15063</v>
      </c>
      <c r="K2091" s="310">
        <v>0.19319999999999998</v>
      </c>
      <c r="L2091" s="310">
        <v>0.17389199999999999</v>
      </c>
      <c r="M2091" s="310">
        <f>VLOOKUP(H2091,'Details of Feeder LEvel'!H:N,7,FALSE)</f>
        <v>0</v>
      </c>
      <c r="N2091" s="310">
        <f t="shared" si="32"/>
        <v>9.9937888198757729</v>
      </c>
      <c r="O2091" s="310">
        <v>9.9937888198757712</v>
      </c>
      <c r="P2091" s="309" t="s">
        <v>15063</v>
      </c>
      <c r="Q2091" s="311"/>
    </row>
    <row r="2092" spans="1:17" s="312" customFormat="1" x14ac:dyDescent="0.3">
      <c r="A2092" s="307">
        <v>2089</v>
      </c>
      <c r="B2092" s="308" t="s">
        <v>5271</v>
      </c>
      <c r="C2092" s="308" t="s">
        <v>2396</v>
      </c>
      <c r="D2092" s="308" t="s">
        <v>2396</v>
      </c>
      <c r="E2092" s="308" t="s">
        <v>14810</v>
      </c>
      <c r="F2092" s="309" t="s">
        <v>7518</v>
      </c>
      <c r="G2092" s="309" t="s">
        <v>7529</v>
      </c>
      <c r="H2092" s="309" t="s">
        <v>7530</v>
      </c>
      <c r="I2092" s="309" t="s">
        <v>5701</v>
      </c>
      <c r="J2092" s="309" t="s">
        <v>15063</v>
      </c>
      <c r="K2092" s="310">
        <v>0.13919999999999999</v>
      </c>
      <c r="L2092" s="310">
        <v>0.12327160000000001</v>
      </c>
      <c r="M2092" s="310">
        <f>VLOOKUP(H2092,'Details of Feeder LEvel'!H:N,7,FALSE)</f>
        <v>0</v>
      </c>
      <c r="N2092" s="310">
        <f t="shared" si="32"/>
        <v>11.442816091954009</v>
      </c>
      <c r="O2092" s="310">
        <v>11.442816091954011</v>
      </c>
      <c r="P2092" s="309" t="s">
        <v>15063</v>
      </c>
      <c r="Q2092" s="311"/>
    </row>
    <row r="2093" spans="1:17" s="312" customFormat="1" x14ac:dyDescent="0.3">
      <c r="A2093" s="307">
        <v>2090</v>
      </c>
      <c r="B2093" s="308" t="s">
        <v>5271</v>
      </c>
      <c r="C2093" s="308" t="s">
        <v>2396</v>
      </c>
      <c r="D2093" s="308" t="s">
        <v>2396</v>
      </c>
      <c r="E2093" s="308" t="s">
        <v>14810</v>
      </c>
      <c r="F2093" s="309" t="s">
        <v>7518</v>
      </c>
      <c r="G2093" s="309" t="s">
        <v>7531</v>
      </c>
      <c r="H2093" s="309" t="s">
        <v>7532</v>
      </c>
      <c r="I2093" s="309" t="s">
        <v>5706</v>
      </c>
      <c r="J2093" s="309" t="s">
        <v>15063</v>
      </c>
      <c r="K2093" s="310">
        <v>0.66300000000000003</v>
      </c>
      <c r="L2093" s="310">
        <v>0.59084349999999997</v>
      </c>
      <c r="M2093" s="310">
        <f>VLOOKUP(H2093,'Details of Feeder LEvel'!H:N,7,FALSE)</f>
        <v>0</v>
      </c>
      <c r="N2093" s="310">
        <f t="shared" si="32"/>
        <v>10.883333333333344</v>
      </c>
      <c r="O2093" s="310">
        <v>12.805212888120954</v>
      </c>
      <c r="P2093" s="309" t="s">
        <v>15063</v>
      </c>
      <c r="Q2093" s="311"/>
    </row>
    <row r="2094" spans="1:17" s="312" customFormat="1" x14ac:dyDescent="0.3">
      <c r="A2094" s="307">
        <v>2091</v>
      </c>
      <c r="B2094" s="308" t="s">
        <v>5271</v>
      </c>
      <c r="C2094" s="308" t="s">
        <v>2396</v>
      </c>
      <c r="D2094" s="308" t="s">
        <v>2396</v>
      </c>
      <c r="E2094" s="308" t="s">
        <v>14810</v>
      </c>
      <c r="F2094" s="309" t="s">
        <v>7518</v>
      </c>
      <c r="G2094" s="309" t="s">
        <v>7533</v>
      </c>
      <c r="H2094" s="309" t="s">
        <v>7534</v>
      </c>
      <c r="I2094" s="309" t="s">
        <v>5706</v>
      </c>
      <c r="J2094" s="309" t="s">
        <v>15063</v>
      </c>
      <c r="K2094" s="310">
        <v>0.63111200000000001</v>
      </c>
      <c r="L2094" s="310">
        <v>0.54736308999999994</v>
      </c>
      <c r="M2094" s="310">
        <f>VLOOKUP(H2094,'Details of Feeder LEvel'!H:N,7,FALSE)</f>
        <v>0</v>
      </c>
      <c r="N2094" s="310">
        <f t="shared" si="32"/>
        <v>13.270055077387225</v>
      </c>
      <c r="O2094" s="310">
        <v>13.270055077387221</v>
      </c>
      <c r="P2094" s="309" t="s">
        <v>15063</v>
      </c>
      <c r="Q2094" s="311"/>
    </row>
    <row r="2095" spans="1:17" s="312" customFormat="1" x14ac:dyDescent="0.3">
      <c r="A2095" s="307">
        <v>2092</v>
      </c>
      <c r="B2095" s="308" t="s">
        <v>5271</v>
      </c>
      <c r="C2095" s="308" t="s">
        <v>2396</v>
      </c>
      <c r="D2095" s="308" t="s">
        <v>2396</v>
      </c>
      <c r="E2095" s="308" t="s">
        <v>14810</v>
      </c>
      <c r="F2095" s="309" t="s">
        <v>7518</v>
      </c>
      <c r="G2095" s="309" t="s">
        <v>7535</v>
      </c>
      <c r="H2095" s="309" t="s">
        <v>7536</v>
      </c>
      <c r="I2095" s="309" t="s">
        <v>5701</v>
      </c>
      <c r="J2095" s="309" t="s">
        <v>15063</v>
      </c>
      <c r="K2095" s="310">
        <v>1.2199999999999999E-2</v>
      </c>
      <c r="L2095" s="310">
        <v>1.064816E-2</v>
      </c>
      <c r="M2095" s="310">
        <f>VLOOKUP(H2095,'Details of Feeder LEvel'!H:N,7,FALSE)</f>
        <v>0</v>
      </c>
      <c r="N2095" s="310">
        <f t="shared" si="32"/>
        <v>12.71999999999999</v>
      </c>
      <c r="O2095" s="310">
        <v>12.719999999999986</v>
      </c>
      <c r="P2095" s="309" t="s">
        <v>15063</v>
      </c>
      <c r="Q2095" s="311"/>
    </row>
    <row r="2096" spans="1:17" s="312" customFormat="1" x14ac:dyDescent="0.3">
      <c r="A2096" s="307">
        <v>2093</v>
      </c>
      <c r="B2096" s="308" t="s">
        <v>5271</v>
      </c>
      <c r="C2096" s="308" t="s">
        <v>2396</v>
      </c>
      <c r="D2096" s="308" t="s">
        <v>2396</v>
      </c>
      <c r="E2096" s="308" t="s">
        <v>14810</v>
      </c>
      <c r="F2096" s="309" t="s">
        <v>7518</v>
      </c>
      <c r="G2096" s="309" t="s">
        <v>7537</v>
      </c>
      <c r="H2096" s="309" t="s">
        <v>7538</v>
      </c>
      <c r="I2096" s="309" t="s">
        <v>5701</v>
      </c>
      <c r="J2096" s="309" t="s">
        <v>15063</v>
      </c>
      <c r="K2096" s="310">
        <v>0</v>
      </c>
      <c r="L2096" s="310">
        <v>4.0000000000000003E-5</v>
      </c>
      <c r="M2096" s="310">
        <f>VLOOKUP(H2096,'Details of Feeder LEvel'!H:N,7,FALSE)</f>
        <v>0</v>
      </c>
      <c r="N2096" s="310" t="e">
        <f t="shared" si="32"/>
        <v>#DIV/0!</v>
      </c>
      <c r="O2096" s="310" t="e">
        <v>#DIV/0!</v>
      </c>
      <c r="P2096" s="309" t="s">
        <v>15063</v>
      </c>
      <c r="Q2096" s="311"/>
    </row>
    <row r="2097" spans="1:17" s="312" customFormat="1" x14ac:dyDescent="0.3">
      <c r="A2097" s="307">
        <v>2094</v>
      </c>
      <c r="B2097" s="308" t="s">
        <v>5271</v>
      </c>
      <c r="C2097" s="308" t="s">
        <v>2396</v>
      </c>
      <c r="D2097" s="308" t="s">
        <v>2396</v>
      </c>
      <c r="E2097" s="308" t="s">
        <v>14810</v>
      </c>
      <c r="F2097" s="309" t="s">
        <v>7518</v>
      </c>
      <c r="G2097" s="309" t="s">
        <v>7539</v>
      </c>
      <c r="H2097" s="309" t="s">
        <v>7540</v>
      </c>
      <c r="I2097" s="309" t="s">
        <v>5701</v>
      </c>
      <c r="J2097" s="309" t="s">
        <v>15063</v>
      </c>
      <c r="K2097" s="310">
        <v>0.27150000000000002</v>
      </c>
      <c r="L2097" s="310">
        <v>0.24334800000000001</v>
      </c>
      <c r="M2097" s="310">
        <f>VLOOKUP(H2097,'Details of Feeder LEvel'!H:N,7,FALSE)</f>
        <v>0</v>
      </c>
      <c r="N2097" s="310">
        <f t="shared" si="32"/>
        <v>10.369060773480667</v>
      </c>
      <c r="O2097" s="310">
        <v>10.369060773480665</v>
      </c>
      <c r="P2097" s="309" t="s">
        <v>15063</v>
      </c>
      <c r="Q2097" s="311"/>
    </row>
    <row r="2098" spans="1:17" s="312" customFormat="1" x14ac:dyDescent="0.3">
      <c r="A2098" s="307">
        <v>2095</v>
      </c>
      <c r="B2098" s="308" t="s">
        <v>5271</v>
      </c>
      <c r="C2098" s="308" t="s">
        <v>2396</v>
      </c>
      <c r="D2098" s="308" t="s">
        <v>2396</v>
      </c>
      <c r="E2098" s="308" t="s">
        <v>14810</v>
      </c>
      <c r="F2098" s="309" t="s">
        <v>7518</v>
      </c>
      <c r="G2098" s="309" t="s">
        <v>7541</v>
      </c>
      <c r="H2098" s="309" t="s">
        <v>7542</v>
      </c>
      <c r="I2098" s="309" t="s">
        <v>5701</v>
      </c>
      <c r="J2098" s="309" t="s">
        <v>15063</v>
      </c>
      <c r="K2098" s="310">
        <v>0.26769999999999999</v>
      </c>
      <c r="L2098" s="310">
        <v>0.240865</v>
      </c>
      <c r="M2098" s="310">
        <f>VLOOKUP(H2098,'Details of Feeder LEvel'!H:N,7,FALSE)</f>
        <v>0</v>
      </c>
      <c r="N2098" s="310">
        <f t="shared" si="32"/>
        <v>10.024280911468059</v>
      </c>
      <c r="O2098" s="310">
        <v>10.024280911468065</v>
      </c>
      <c r="P2098" s="309" t="s">
        <v>15063</v>
      </c>
      <c r="Q2098" s="311"/>
    </row>
    <row r="2099" spans="1:17" s="312" customFormat="1" x14ac:dyDescent="0.3">
      <c r="A2099" s="307">
        <v>2096</v>
      </c>
      <c r="B2099" s="308" t="s">
        <v>5271</v>
      </c>
      <c r="C2099" s="308" t="s">
        <v>2396</v>
      </c>
      <c r="D2099" s="308" t="s">
        <v>2396</v>
      </c>
      <c r="E2099" s="308" t="s">
        <v>14810</v>
      </c>
      <c r="F2099" s="309" t="s">
        <v>7518</v>
      </c>
      <c r="G2099" s="309" t="s">
        <v>7543</v>
      </c>
      <c r="H2099" s="309" t="s">
        <v>7544</v>
      </c>
      <c r="I2099" s="309" t="s">
        <v>5706</v>
      </c>
      <c r="J2099" s="309" t="s">
        <v>15063</v>
      </c>
      <c r="K2099" s="310">
        <v>0.57289999999999996</v>
      </c>
      <c r="L2099" s="310">
        <v>0.49456699999999998</v>
      </c>
      <c r="M2099" s="310">
        <f>VLOOKUP(H2099,'Details of Feeder LEvel'!H:N,7,FALSE)</f>
        <v>0</v>
      </c>
      <c r="N2099" s="310">
        <f t="shared" si="32"/>
        <v>13.6730668528539</v>
      </c>
      <c r="O2099" s="310">
        <v>23.607135817585345</v>
      </c>
      <c r="P2099" s="309" t="s">
        <v>15063</v>
      </c>
      <c r="Q2099" s="311"/>
    </row>
    <row r="2100" spans="1:17" s="312" customFormat="1" x14ac:dyDescent="0.3">
      <c r="A2100" s="307">
        <v>2097</v>
      </c>
      <c r="B2100" s="308" t="s">
        <v>5271</v>
      </c>
      <c r="C2100" s="308" t="s">
        <v>2396</v>
      </c>
      <c r="D2100" s="308" t="s">
        <v>2396</v>
      </c>
      <c r="E2100" s="308" t="s">
        <v>14810</v>
      </c>
      <c r="F2100" s="309" t="s">
        <v>7545</v>
      </c>
      <c r="G2100" s="309" t="s">
        <v>7546</v>
      </c>
      <c r="H2100" s="309" t="s">
        <v>7547</v>
      </c>
      <c r="I2100" s="309" t="s">
        <v>5701</v>
      </c>
      <c r="J2100" s="309" t="s">
        <v>15063</v>
      </c>
      <c r="K2100" s="310">
        <v>0.39751000000000003</v>
      </c>
      <c r="L2100" s="310">
        <v>0.35656999999999994</v>
      </c>
      <c r="M2100" s="310">
        <f>VLOOKUP(H2100,'Details of Feeder LEvel'!H:N,7,FALSE)</f>
        <v>0</v>
      </c>
      <c r="N2100" s="310">
        <f t="shared" si="32"/>
        <v>10.299111972025882</v>
      </c>
      <c r="O2100" s="310">
        <v>10.299111972025877</v>
      </c>
      <c r="P2100" s="309" t="s">
        <v>15063</v>
      </c>
      <c r="Q2100" s="311"/>
    </row>
    <row r="2101" spans="1:17" s="312" customFormat="1" x14ac:dyDescent="0.3">
      <c r="A2101" s="307">
        <v>2098</v>
      </c>
      <c r="B2101" s="308" t="s">
        <v>5271</v>
      </c>
      <c r="C2101" s="308" t="s">
        <v>2396</v>
      </c>
      <c r="D2101" s="308" t="s">
        <v>2396</v>
      </c>
      <c r="E2101" s="308" t="s">
        <v>14810</v>
      </c>
      <c r="F2101" s="309" t="s">
        <v>7545</v>
      </c>
      <c r="G2101" s="309" t="s">
        <v>7548</v>
      </c>
      <c r="H2101" s="309" t="s">
        <v>7549</v>
      </c>
      <c r="I2101" s="309" t="s">
        <v>5706</v>
      </c>
      <c r="J2101" s="309" t="s">
        <v>15063</v>
      </c>
      <c r="K2101" s="310">
        <v>0.224</v>
      </c>
      <c r="L2101" s="310">
        <v>0.193969</v>
      </c>
      <c r="M2101" s="310">
        <f>VLOOKUP(H2101,'Details of Feeder LEvel'!H:N,7,FALSE)</f>
        <v>0</v>
      </c>
      <c r="N2101" s="310">
        <f t="shared" si="32"/>
        <v>13.406696428571429</v>
      </c>
      <c r="O2101" s="310">
        <v>14.409334687231423</v>
      </c>
      <c r="P2101" s="309" t="s">
        <v>15063</v>
      </c>
      <c r="Q2101" s="311"/>
    </row>
    <row r="2102" spans="1:17" s="312" customFormat="1" x14ac:dyDescent="0.3">
      <c r="A2102" s="307">
        <v>2099</v>
      </c>
      <c r="B2102" s="308" t="s">
        <v>5271</v>
      </c>
      <c r="C2102" s="308" t="s">
        <v>2396</v>
      </c>
      <c r="D2102" s="308" t="s">
        <v>2396</v>
      </c>
      <c r="E2102" s="308" t="s">
        <v>14810</v>
      </c>
      <c r="F2102" s="309" t="s">
        <v>7545</v>
      </c>
      <c r="G2102" s="309" t="s">
        <v>7550</v>
      </c>
      <c r="H2102" s="309" t="s">
        <v>7551</v>
      </c>
      <c r="I2102" s="309" t="s">
        <v>5701</v>
      </c>
      <c r="J2102" s="309" t="s">
        <v>15063</v>
      </c>
      <c r="K2102" s="310">
        <v>0.45212000000000002</v>
      </c>
      <c r="L2102" s="310">
        <v>0.40835299999999997</v>
      </c>
      <c r="M2102" s="310">
        <f>VLOOKUP(H2102,'Details of Feeder LEvel'!H:N,7,FALSE)</f>
        <v>0</v>
      </c>
      <c r="N2102" s="310">
        <f t="shared" si="32"/>
        <v>9.6803945855082834</v>
      </c>
      <c r="O2102" s="310">
        <v>9.6803945855082887</v>
      </c>
      <c r="P2102" s="309" t="s">
        <v>15063</v>
      </c>
      <c r="Q2102" s="311"/>
    </row>
    <row r="2103" spans="1:17" s="312" customFormat="1" x14ac:dyDescent="0.3">
      <c r="A2103" s="307">
        <v>2100</v>
      </c>
      <c r="B2103" s="308" t="s">
        <v>5271</v>
      </c>
      <c r="C2103" s="308" t="s">
        <v>2396</v>
      </c>
      <c r="D2103" s="308" t="s">
        <v>2396</v>
      </c>
      <c r="E2103" s="308" t="s">
        <v>14810</v>
      </c>
      <c r="F2103" s="309" t="s">
        <v>7545</v>
      </c>
      <c r="G2103" s="309" t="s">
        <v>7552</v>
      </c>
      <c r="H2103" s="309" t="s">
        <v>7553</v>
      </c>
      <c r="I2103" s="309" t="s">
        <v>5701</v>
      </c>
      <c r="J2103" s="309" t="s">
        <v>15063</v>
      </c>
      <c r="K2103" s="310">
        <v>0.25216</v>
      </c>
      <c r="L2103" s="310">
        <v>0.2272825</v>
      </c>
      <c r="M2103" s="310">
        <f>VLOOKUP(H2103,'Details of Feeder LEvel'!H:N,7,FALSE)</f>
        <v>0</v>
      </c>
      <c r="N2103" s="310">
        <f t="shared" si="32"/>
        <v>9.8657598350253792</v>
      </c>
      <c r="O2103" s="310">
        <v>9.8657598350253668</v>
      </c>
      <c r="P2103" s="309" t="s">
        <v>15063</v>
      </c>
      <c r="Q2103" s="311"/>
    </row>
    <row r="2104" spans="1:17" s="312" customFormat="1" x14ac:dyDescent="0.3">
      <c r="A2104" s="307">
        <v>2101</v>
      </c>
      <c r="B2104" s="308" t="s">
        <v>5271</v>
      </c>
      <c r="C2104" s="308" t="s">
        <v>2396</v>
      </c>
      <c r="D2104" s="308" t="s">
        <v>2396</v>
      </c>
      <c r="E2104" s="308" t="s">
        <v>14810</v>
      </c>
      <c r="F2104" s="309" t="s">
        <v>7545</v>
      </c>
      <c r="G2104" s="309" t="s">
        <v>7554</v>
      </c>
      <c r="H2104" s="309" t="s">
        <v>7555</v>
      </c>
      <c r="I2104" s="309" t="s">
        <v>5706</v>
      </c>
      <c r="J2104" s="309" t="s">
        <v>15063</v>
      </c>
      <c r="K2104" s="310">
        <v>1.553E-2</v>
      </c>
      <c r="L2104" s="310">
        <v>1.5212E-2</v>
      </c>
      <c r="M2104" s="310">
        <f>VLOOKUP(H2104,'Details of Feeder LEvel'!H:N,7,FALSE)</f>
        <v>0</v>
      </c>
      <c r="N2104" s="310">
        <f t="shared" si="32"/>
        <v>2.047649710238252</v>
      </c>
      <c r="O2104" s="310">
        <v>2.0476497102382418</v>
      </c>
      <c r="P2104" s="309" t="s">
        <v>15063</v>
      </c>
      <c r="Q2104" s="311"/>
    </row>
    <row r="2105" spans="1:17" s="312" customFormat="1" x14ac:dyDescent="0.3">
      <c r="A2105" s="307">
        <v>2102</v>
      </c>
      <c r="B2105" s="308" t="s">
        <v>5271</v>
      </c>
      <c r="C2105" s="308" t="s">
        <v>2396</v>
      </c>
      <c r="D2105" s="308" t="s">
        <v>2396</v>
      </c>
      <c r="E2105" s="308" t="s">
        <v>14810</v>
      </c>
      <c r="F2105" s="309" t="s">
        <v>7545</v>
      </c>
      <c r="G2105" s="309" t="s">
        <v>7556</v>
      </c>
      <c r="H2105" s="309" t="s">
        <v>7557</v>
      </c>
      <c r="I2105" s="309" t="s">
        <v>5701</v>
      </c>
      <c r="J2105" s="309" t="s">
        <v>15063</v>
      </c>
      <c r="K2105" s="310">
        <v>0.41603999999999997</v>
      </c>
      <c r="L2105" s="310">
        <v>0.37177349999999998</v>
      </c>
      <c r="M2105" s="310">
        <f>VLOOKUP(H2105,'Details of Feeder LEvel'!H:N,7,FALSE)</f>
        <v>0</v>
      </c>
      <c r="N2105" s="310">
        <f t="shared" si="32"/>
        <v>10.639962503605419</v>
      </c>
      <c r="O2105" s="310">
        <v>10.639962503605416</v>
      </c>
      <c r="P2105" s="309" t="s">
        <v>15063</v>
      </c>
      <c r="Q2105" s="311"/>
    </row>
    <row r="2106" spans="1:17" s="312" customFormat="1" x14ac:dyDescent="0.3">
      <c r="A2106" s="307">
        <v>2103</v>
      </c>
      <c r="B2106" s="308" t="s">
        <v>5271</v>
      </c>
      <c r="C2106" s="308" t="s">
        <v>2396</v>
      </c>
      <c r="D2106" s="308" t="s">
        <v>2396</v>
      </c>
      <c r="E2106" s="308" t="s">
        <v>14810</v>
      </c>
      <c r="F2106" s="309" t="s">
        <v>7545</v>
      </c>
      <c r="G2106" s="309" t="s">
        <v>7558</v>
      </c>
      <c r="H2106" s="309" t="s">
        <v>7559</v>
      </c>
      <c r="I2106" s="309" t="s">
        <v>5701</v>
      </c>
      <c r="J2106" s="309" t="s">
        <v>15063</v>
      </c>
      <c r="K2106" s="310">
        <v>0.21773999999999999</v>
      </c>
      <c r="L2106" s="310">
        <v>0.19540800000000003</v>
      </c>
      <c r="M2106" s="310">
        <f>VLOOKUP(H2106,'Details of Feeder LEvel'!H:N,7,FALSE)</f>
        <v>0</v>
      </c>
      <c r="N2106" s="310">
        <f t="shared" si="32"/>
        <v>10.256268944612824</v>
      </c>
      <c r="O2106" s="310">
        <v>10.256268944612824</v>
      </c>
      <c r="P2106" s="309" t="s">
        <v>15063</v>
      </c>
      <c r="Q2106" s="311"/>
    </row>
    <row r="2107" spans="1:17" s="312" customFormat="1" x14ac:dyDescent="0.3">
      <c r="A2107" s="307">
        <v>2104</v>
      </c>
      <c r="B2107" s="308" t="s">
        <v>5271</v>
      </c>
      <c r="C2107" s="308" t="s">
        <v>2396</v>
      </c>
      <c r="D2107" s="308" t="s">
        <v>2396</v>
      </c>
      <c r="E2107" s="308" t="s">
        <v>14810</v>
      </c>
      <c r="F2107" s="309" t="s">
        <v>7545</v>
      </c>
      <c r="G2107" s="309" t="s">
        <v>7560</v>
      </c>
      <c r="H2107" s="309" t="s">
        <v>7561</v>
      </c>
      <c r="I2107" s="309" t="s">
        <v>5701</v>
      </c>
      <c r="J2107" s="309" t="s">
        <v>15063</v>
      </c>
      <c r="K2107" s="310">
        <v>0.27772999999999998</v>
      </c>
      <c r="L2107" s="310">
        <v>0.24953049999999999</v>
      </c>
      <c r="M2107" s="310">
        <f>VLOOKUP(H2107,'Details of Feeder LEvel'!H:N,7,FALSE)</f>
        <v>0</v>
      </c>
      <c r="N2107" s="310">
        <f t="shared" si="32"/>
        <v>10.153566413423105</v>
      </c>
      <c r="O2107" s="310">
        <v>10.153566413423111</v>
      </c>
      <c r="P2107" s="309" t="s">
        <v>15063</v>
      </c>
      <c r="Q2107" s="311"/>
    </row>
    <row r="2108" spans="1:17" s="312" customFormat="1" x14ac:dyDescent="0.3">
      <c r="A2108" s="307">
        <v>2105</v>
      </c>
      <c r="B2108" s="308" t="s">
        <v>5271</v>
      </c>
      <c r="C2108" s="308" t="s">
        <v>2396</v>
      </c>
      <c r="D2108" s="308" t="s">
        <v>2396</v>
      </c>
      <c r="E2108" s="308" t="s">
        <v>14810</v>
      </c>
      <c r="F2108" s="309" t="s">
        <v>7545</v>
      </c>
      <c r="G2108" s="309" t="s">
        <v>7562</v>
      </c>
      <c r="H2108" s="309" t="s">
        <v>7563</v>
      </c>
      <c r="I2108" s="309" t="s">
        <v>5701</v>
      </c>
      <c r="J2108" s="309" t="s">
        <v>15063</v>
      </c>
      <c r="K2108" s="310">
        <v>0.22845000000000001</v>
      </c>
      <c r="L2108" s="310">
        <v>0.2054125</v>
      </c>
      <c r="M2108" s="310">
        <f>VLOOKUP(H2108,'Details of Feeder LEvel'!H:N,7,FALSE)</f>
        <v>0</v>
      </c>
      <c r="N2108" s="310">
        <f t="shared" si="32"/>
        <v>10.084263514992346</v>
      </c>
      <c r="O2108" s="310">
        <v>10.084263514992342</v>
      </c>
      <c r="P2108" s="309" t="s">
        <v>15063</v>
      </c>
      <c r="Q2108" s="311"/>
    </row>
    <row r="2109" spans="1:17" s="312" customFormat="1" x14ac:dyDescent="0.3">
      <c r="A2109" s="307">
        <v>2106</v>
      </c>
      <c r="B2109" s="308" t="s">
        <v>5271</v>
      </c>
      <c r="C2109" s="308" t="s">
        <v>2396</v>
      </c>
      <c r="D2109" s="308" t="s">
        <v>2396</v>
      </c>
      <c r="E2109" s="308" t="s">
        <v>14810</v>
      </c>
      <c r="F2109" s="309" t="s">
        <v>7545</v>
      </c>
      <c r="G2109" s="309" t="s">
        <v>7564</v>
      </c>
      <c r="H2109" s="309" t="s">
        <v>7565</v>
      </c>
      <c r="I2109" s="309" t="s">
        <v>5706</v>
      </c>
      <c r="J2109" s="309" t="s">
        <v>15063</v>
      </c>
      <c r="K2109" s="310">
        <v>0.35892000000000002</v>
      </c>
      <c r="L2109" s="310">
        <v>0.311025</v>
      </c>
      <c r="M2109" s="310">
        <f>VLOOKUP(H2109,'Details of Feeder LEvel'!H:N,7,FALSE)</f>
        <v>0</v>
      </c>
      <c r="N2109" s="310">
        <f t="shared" si="32"/>
        <v>13.344199264460052</v>
      </c>
      <c r="O2109" s="310">
        <v>18.5214651406149</v>
      </c>
      <c r="P2109" s="309" t="s">
        <v>15063</v>
      </c>
      <c r="Q2109" s="311"/>
    </row>
    <row r="2110" spans="1:17" s="312" customFormat="1" x14ac:dyDescent="0.3">
      <c r="A2110" s="307">
        <v>2107</v>
      </c>
      <c r="B2110" s="308" t="s">
        <v>5271</v>
      </c>
      <c r="C2110" s="308" t="s">
        <v>2396</v>
      </c>
      <c r="D2110" s="308" t="s">
        <v>2396</v>
      </c>
      <c r="E2110" s="308" t="s">
        <v>14810</v>
      </c>
      <c r="F2110" s="309" t="s">
        <v>7545</v>
      </c>
      <c r="G2110" s="309" t="s">
        <v>7566</v>
      </c>
      <c r="H2110" s="309" t="s">
        <v>7567</v>
      </c>
      <c r="I2110" s="309" t="s">
        <v>5706</v>
      </c>
      <c r="J2110" s="309" t="s">
        <v>15063</v>
      </c>
      <c r="K2110" s="310">
        <v>0.1198</v>
      </c>
      <c r="L2110" s="310">
        <v>0.10326199999999999</v>
      </c>
      <c r="M2110" s="310">
        <f>VLOOKUP(H2110,'Details of Feeder LEvel'!H:N,7,FALSE)</f>
        <v>0</v>
      </c>
      <c r="N2110" s="310">
        <f t="shared" si="32"/>
        <v>13.804674457429055</v>
      </c>
      <c r="O2110" s="310">
        <v>26.590755567108971</v>
      </c>
      <c r="P2110" s="309" t="s">
        <v>15063</v>
      </c>
      <c r="Q2110" s="311"/>
    </row>
    <row r="2111" spans="1:17" s="312" customFormat="1" x14ac:dyDescent="0.3">
      <c r="A2111" s="307">
        <v>2108</v>
      </c>
      <c r="B2111" s="308" t="s">
        <v>5271</v>
      </c>
      <c r="C2111" s="308" t="s">
        <v>2396</v>
      </c>
      <c r="D2111" s="308" t="s">
        <v>2396</v>
      </c>
      <c r="E2111" s="308" t="s">
        <v>14810</v>
      </c>
      <c r="F2111" s="309" t="s">
        <v>7568</v>
      </c>
      <c r="G2111" s="309" t="s">
        <v>7569</v>
      </c>
      <c r="H2111" s="309" t="s">
        <v>7570</v>
      </c>
      <c r="I2111" s="309" t="s">
        <v>5706</v>
      </c>
      <c r="J2111" s="309" t="s">
        <v>15063</v>
      </c>
      <c r="K2111" s="310">
        <v>0.76671999999999996</v>
      </c>
      <c r="L2111" s="310">
        <v>0.67978500000000008</v>
      </c>
      <c r="M2111" s="310">
        <f>VLOOKUP(H2111,'Details of Feeder LEvel'!H:N,7,FALSE)</f>
        <v>0</v>
      </c>
      <c r="N2111" s="310">
        <f t="shared" si="32"/>
        <v>11.338559056761254</v>
      </c>
      <c r="O2111" s="310">
        <v>24.197774538209327</v>
      </c>
      <c r="P2111" s="309" t="s">
        <v>15063</v>
      </c>
      <c r="Q2111" s="311"/>
    </row>
    <row r="2112" spans="1:17" s="312" customFormat="1" x14ac:dyDescent="0.3">
      <c r="A2112" s="307">
        <v>2109</v>
      </c>
      <c r="B2112" s="308" t="s">
        <v>5271</v>
      </c>
      <c r="C2112" s="308" t="s">
        <v>2396</v>
      </c>
      <c r="D2112" s="308" t="s">
        <v>2396</v>
      </c>
      <c r="E2112" s="308" t="s">
        <v>14810</v>
      </c>
      <c r="F2112" s="309" t="s">
        <v>7568</v>
      </c>
      <c r="G2112" s="309" t="s">
        <v>7571</v>
      </c>
      <c r="H2112" s="309" t="s">
        <v>7572</v>
      </c>
      <c r="I2112" s="309" t="s">
        <v>3759</v>
      </c>
      <c r="J2112" s="309" t="s">
        <v>15063</v>
      </c>
      <c r="K2112" s="310">
        <v>0.40317999999999998</v>
      </c>
      <c r="L2112" s="310">
        <v>0.35129073399999999</v>
      </c>
      <c r="M2112" s="310">
        <f>VLOOKUP(H2112,'Details of Feeder LEvel'!H:N,7,FALSE)</f>
        <v>0</v>
      </c>
      <c r="N2112" s="310">
        <f t="shared" si="32"/>
        <v>12.869999999999997</v>
      </c>
      <c r="O2112" s="310">
        <v>12.869999999999981</v>
      </c>
      <c r="P2112" s="309" t="s">
        <v>15063</v>
      </c>
      <c r="Q2112" s="311"/>
    </row>
    <row r="2113" spans="1:17" s="312" customFormat="1" x14ac:dyDescent="0.3">
      <c r="A2113" s="307">
        <v>2110</v>
      </c>
      <c r="B2113" s="308" t="s">
        <v>5271</v>
      </c>
      <c r="C2113" s="308" t="s">
        <v>2396</v>
      </c>
      <c r="D2113" s="308" t="s">
        <v>2396</v>
      </c>
      <c r="E2113" s="308" t="s">
        <v>14810</v>
      </c>
      <c r="F2113" s="309" t="s">
        <v>7568</v>
      </c>
      <c r="G2113" s="309" t="s">
        <v>7573</v>
      </c>
      <c r="H2113" s="309" t="s">
        <v>7574</v>
      </c>
      <c r="I2113" s="309" t="s">
        <v>5701</v>
      </c>
      <c r="J2113" s="309" t="s">
        <v>15063</v>
      </c>
      <c r="K2113" s="310">
        <v>0.27736</v>
      </c>
      <c r="L2113" s="310">
        <v>0.24919000000000002</v>
      </c>
      <c r="M2113" s="310">
        <f>VLOOKUP(H2113,'Details of Feeder LEvel'!H:N,7,FALSE)</f>
        <v>0</v>
      </c>
      <c r="N2113" s="310">
        <f t="shared" si="32"/>
        <v>10.156475338909711</v>
      </c>
      <c r="O2113" s="310">
        <v>10.15647533890971</v>
      </c>
      <c r="P2113" s="309" t="s">
        <v>15063</v>
      </c>
      <c r="Q2113" s="311"/>
    </row>
    <row r="2114" spans="1:17" s="312" customFormat="1" x14ac:dyDescent="0.3">
      <c r="A2114" s="307">
        <v>2111</v>
      </c>
      <c r="B2114" s="308" t="s">
        <v>5271</v>
      </c>
      <c r="C2114" s="308" t="s">
        <v>2396</v>
      </c>
      <c r="D2114" s="308" t="s">
        <v>2396</v>
      </c>
      <c r="E2114" s="308" t="s">
        <v>14810</v>
      </c>
      <c r="F2114" s="309" t="s">
        <v>7568</v>
      </c>
      <c r="G2114" s="309" t="s">
        <v>7575</v>
      </c>
      <c r="H2114" s="309" t="s">
        <v>7576</v>
      </c>
      <c r="I2114" s="309" t="s">
        <v>5706</v>
      </c>
      <c r="J2114" s="309" t="s">
        <v>15063</v>
      </c>
      <c r="K2114" s="310">
        <v>0.15801999999999999</v>
      </c>
      <c r="L2114" s="310">
        <v>0.1363608</v>
      </c>
      <c r="M2114" s="310">
        <f>VLOOKUP(H2114,'Details of Feeder LEvel'!H:N,7,FALSE)</f>
        <v>0</v>
      </c>
      <c r="N2114" s="310">
        <f t="shared" si="32"/>
        <v>13.706619415263885</v>
      </c>
      <c r="O2114" s="310">
        <v>13.706619415263887</v>
      </c>
      <c r="P2114" s="309" t="s">
        <v>15063</v>
      </c>
      <c r="Q2114" s="311"/>
    </row>
    <row r="2115" spans="1:17" s="312" customFormat="1" x14ac:dyDescent="0.3">
      <c r="A2115" s="307">
        <v>2112</v>
      </c>
      <c r="B2115" s="308" t="s">
        <v>5271</v>
      </c>
      <c r="C2115" s="308" t="s">
        <v>2396</v>
      </c>
      <c r="D2115" s="308" t="s">
        <v>2396</v>
      </c>
      <c r="E2115" s="308" t="s">
        <v>14810</v>
      </c>
      <c r="F2115" s="309" t="s">
        <v>7568</v>
      </c>
      <c r="G2115" s="309" t="s">
        <v>7577</v>
      </c>
      <c r="H2115" s="309" t="s">
        <v>7578</v>
      </c>
      <c r="I2115" s="309" t="s">
        <v>5701</v>
      </c>
      <c r="J2115" s="309" t="s">
        <v>15063</v>
      </c>
      <c r="K2115" s="310">
        <v>0.2969</v>
      </c>
      <c r="L2115" s="310">
        <v>0.26779649999999999</v>
      </c>
      <c r="M2115" s="310">
        <f>VLOOKUP(H2115,'Details of Feeder LEvel'!H:N,7,FALSE)</f>
        <v>0</v>
      </c>
      <c r="N2115" s="310">
        <f t="shared" si="32"/>
        <v>9.8024587403166059</v>
      </c>
      <c r="O2115" s="310">
        <v>9.8024587403166112</v>
      </c>
      <c r="P2115" s="309" t="s">
        <v>15063</v>
      </c>
      <c r="Q2115" s="311"/>
    </row>
    <row r="2116" spans="1:17" s="312" customFormat="1" x14ac:dyDescent="0.3">
      <c r="A2116" s="307">
        <v>2113</v>
      </c>
      <c r="B2116" s="308" t="s">
        <v>5271</v>
      </c>
      <c r="C2116" s="308" t="s">
        <v>2396</v>
      </c>
      <c r="D2116" s="308" t="s">
        <v>2396</v>
      </c>
      <c r="E2116" s="308" t="s">
        <v>14810</v>
      </c>
      <c r="F2116" s="309" t="s">
        <v>7568</v>
      </c>
      <c r="G2116" s="309" t="s">
        <v>7579</v>
      </c>
      <c r="H2116" s="309" t="s">
        <v>7580</v>
      </c>
      <c r="I2116" s="309" t="s">
        <v>5701</v>
      </c>
      <c r="J2116" s="309" t="s">
        <v>15063</v>
      </c>
      <c r="K2116" s="310">
        <v>0.30590000000000001</v>
      </c>
      <c r="L2116" s="310">
        <v>0.27572150000000001</v>
      </c>
      <c r="M2116" s="310">
        <f>VLOOKUP(H2116,'Details of Feeder LEvel'!H:N,7,FALSE)</f>
        <v>0</v>
      </c>
      <c r="N2116" s="310">
        <f t="shared" ref="N2116:N2179" si="33">(K2116-L2116)/K2116*100</f>
        <v>9.8654789146779986</v>
      </c>
      <c r="O2116" s="310">
        <v>9.8654789146779827</v>
      </c>
      <c r="P2116" s="309" t="s">
        <v>15063</v>
      </c>
      <c r="Q2116" s="311"/>
    </row>
    <row r="2117" spans="1:17" s="312" customFormat="1" x14ac:dyDescent="0.3">
      <c r="A2117" s="307">
        <v>2114</v>
      </c>
      <c r="B2117" s="308" t="s">
        <v>5271</v>
      </c>
      <c r="C2117" s="308" t="s">
        <v>2396</v>
      </c>
      <c r="D2117" s="308" t="s">
        <v>2396</v>
      </c>
      <c r="E2117" s="308" t="s">
        <v>14810</v>
      </c>
      <c r="F2117" s="309" t="s">
        <v>7568</v>
      </c>
      <c r="G2117" s="309" t="s">
        <v>7581</v>
      </c>
      <c r="H2117" s="309" t="s">
        <v>7582</v>
      </c>
      <c r="I2117" s="309" t="s">
        <v>5706</v>
      </c>
      <c r="J2117" s="309" t="s">
        <v>15063</v>
      </c>
      <c r="K2117" s="310">
        <v>0.30659999999999998</v>
      </c>
      <c r="L2117" s="310">
        <v>0.26186300000000001</v>
      </c>
      <c r="M2117" s="310">
        <f>VLOOKUP(H2117,'Details of Feeder LEvel'!H:N,7,FALSE)</f>
        <v>0</v>
      </c>
      <c r="N2117" s="310">
        <f t="shared" si="33"/>
        <v>14.591324200913233</v>
      </c>
      <c r="O2117" s="310">
        <v>14.591324200913236</v>
      </c>
      <c r="P2117" s="309" t="s">
        <v>15063</v>
      </c>
      <c r="Q2117" s="311"/>
    </row>
    <row r="2118" spans="1:17" s="312" customFormat="1" x14ac:dyDescent="0.3">
      <c r="A2118" s="307">
        <v>2115</v>
      </c>
      <c r="B2118" s="308" t="s">
        <v>5271</v>
      </c>
      <c r="C2118" s="308" t="s">
        <v>2396</v>
      </c>
      <c r="D2118" s="308" t="s">
        <v>2396</v>
      </c>
      <c r="E2118" s="308" t="s">
        <v>14810</v>
      </c>
      <c r="F2118" s="309" t="s">
        <v>7568</v>
      </c>
      <c r="G2118" s="309" t="s">
        <v>7583</v>
      </c>
      <c r="H2118" s="309" t="s">
        <v>7584</v>
      </c>
      <c r="I2118" s="309" t="s">
        <v>5701</v>
      </c>
      <c r="J2118" s="309" t="s">
        <v>15063</v>
      </c>
      <c r="K2118" s="310">
        <v>0.26092000000000004</v>
      </c>
      <c r="L2118" s="310">
        <v>0.23353000000000002</v>
      </c>
      <c r="M2118" s="310">
        <f>VLOOKUP(H2118,'Details of Feeder LEvel'!H:N,7,FALSE)</f>
        <v>0</v>
      </c>
      <c r="N2118" s="310">
        <f t="shared" si="33"/>
        <v>10.497470489038795</v>
      </c>
      <c r="O2118" s="310">
        <v>10.497470489038784</v>
      </c>
      <c r="P2118" s="309" t="s">
        <v>15063</v>
      </c>
      <c r="Q2118" s="311"/>
    </row>
    <row r="2119" spans="1:17" s="312" customFormat="1" x14ac:dyDescent="0.3">
      <c r="A2119" s="307">
        <v>2116</v>
      </c>
      <c r="B2119" s="308" t="s">
        <v>5271</v>
      </c>
      <c r="C2119" s="308" t="s">
        <v>2396</v>
      </c>
      <c r="D2119" s="308" t="s">
        <v>2396</v>
      </c>
      <c r="E2119" s="308" t="s">
        <v>14810</v>
      </c>
      <c r="F2119" s="309" t="s">
        <v>7585</v>
      </c>
      <c r="G2119" s="309" t="s">
        <v>7586</v>
      </c>
      <c r="H2119" s="309" t="s">
        <v>7587</v>
      </c>
      <c r="I2119" s="309" t="s">
        <v>5701</v>
      </c>
      <c r="J2119" s="309" t="s">
        <v>15063</v>
      </c>
      <c r="K2119" s="310">
        <v>0.26638000000000001</v>
      </c>
      <c r="L2119" s="310">
        <v>0.23950500000000002</v>
      </c>
      <c r="M2119" s="310">
        <f>VLOOKUP(H2119,'Details of Feeder LEvel'!H:N,7,FALSE)</f>
        <v>0</v>
      </c>
      <c r="N2119" s="310">
        <f t="shared" si="33"/>
        <v>10.088970643441693</v>
      </c>
      <c r="O2119" s="310">
        <v>10.088970643441698</v>
      </c>
      <c r="P2119" s="309" t="s">
        <v>15063</v>
      </c>
      <c r="Q2119" s="311"/>
    </row>
    <row r="2120" spans="1:17" s="312" customFormat="1" x14ac:dyDescent="0.3">
      <c r="A2120" s="307">
        <v>2117</v>
      </c>
      <c r="B2120" s="308" t="s">
        <v>5271</v>
      </c>
      <c r="C2120" s="308" t="s">
        <v>2396</v>
      </c>
      <c r="D2120" s="308" t="s">
        <v>2396</v>
      </c>
      <c r="E2120" s="308" t="s">
        <v>14810</v>
      </c>
      <c r="F2120" s="309" t="s">
        <v>7585</v>
      </c>
      <c r="G2120" s="309" t="s">
        <v>7588</v>
      </c>
      <c r="H2120" s="309" t="s">
        <v>7589</v>
      </c>
      <c r="I2120" s="309" t="s">
        <v>5701</v>
      </c>
      <c r="J2120" s="309" t="s">
        <v>15063</v>
      </c>
      <c r="K2120" s="310">
        <v>0.57042000000000004</v>
      </c>
      <c r="L2120" s="310">
        <v>0.50749149999999998</v>
      </c>
      <c r="M2120" s="310">
        <f>VLOOKUP(H2120,'Details of Feeder LEvel'!H:N,7,FALSE)</f>
        <v>0</v>
      </c>
      <c r="N2120" s="310">
        <f t="shared" si="33"/>
        <v>11.031958907471697</v>
      </c>
      <c r="O2120" s="310">
        <v>11.031958907471695</v>
      </c>
      <c r="P2120" s="309" t="s">
        <v>15063</v>
      </c>
      <c r="Q2120" s="311"/>
    </row>
    <row r="2121" spans="1:17" s="312" customFormat="1" x14ac:dyDescent="0.3">
      <c r="A2121" s="307">
        <v>2118</v>
      </c>
      <c r="B2121" s="308" t="s">
        <v>5271</v>
      </c>
      <c r="C2121" s="308" t="s">
        <v>2396</v>
      </c>
      <c r="D2121" s="308" t="s">
        <v>2396</v>
      </c>
      <c r="E2121" s="308" t="s">
        <v>14810</v>
      </c>
      <c r="F2121" s="309" t="s">
        <v>7585</v>
      </c>
      <c r="G2121" s="309" t="s">
        <v>7590</v>
      </c>
      <c r="H2121" s="309" t="s">
        <v>7591</v>
      </c>
      <c r="I2121" s="309" t="s">
        <v>5701</v>
      </c>
      <c r="J2121" s="309" t="s">
        <v>15063</v>
      </c>
      <c r="K2121" s="310">
        <v>0.33091999999999999</v>
      </c>
      <c r="L2121" s="310">
        <v>0.29719726000000002</v>
      </c>
      <c r="M2121" s="310">
        <f>VLOOKUP(H2121,'Details of Feeder LEvel'!H:N,7,FALSE)</f>
        <v>0</v>
      </c>
      <c r="N2121" s="310">
        <f t="shared" si="33"/>
        <v>10.190601958177195</v>
      </c>
      <c r="O2121" s="310">
        <v>10.190601958177192</v>
      </c>
      <c r="P2121" s="309" t="s">
        <v>15063</v>
      </c>
      <c r="Q2121" s="311"/>
    </row>
    <row r="2122" spans="1:17" s="312" customFormat="1" x14ac:dyDescent="0.3">
      <c r="A2122" s="307">
        <v>2119</v>
      </c>
      <c r="B2122" s="308" t="s">
        <v>5271</v>
      </c>
      <c r="C2122" s="308" t="s">
        <v>2396</v>
      </c>
      <c r="D2122" s="308" t="s">
        <v>2396</v>
      </c>
      <c r="E2122" s="308" t="s">
        <v>14810</v>
      </c>
      <c r="F2122" s="309" t="s">
        <v>7585</v>
      </c>
      <c r="G2122" s="309" t="s">
        <v>7592</v>
      </c>
      <c r="H2122" s="309" t="s">
        <v>7593</v>
      </c>
      <c r="I2122" s="309" t="s">
        <v>5706</v>
      </c>
      <c r="J2122" s="309" t="s">
        <v>15063</v>
      </c>
      <c r="K2122" s="310">
        <v>0.63319999999999999</v>
      </c>
      <c r="L2122" s="310">
        <v>0.54630160000000005</v>
      </c>
      <c r="M2122" s="310">
        <f>VLOOKUP(H2122,'Details of Feeder LEvel'!H:N,7,FALSE)</f>
        <v>0</v>
      </c>
      <c r="N2122" s="310">
        <f t="shared" si="33"/>
        <v>13.723689197725827</v>
      </c>
      <c r="O2122" s="310">
        <v>13.723689197725831</v>
      </c>
      <c r="P2122" s="309" t="s">
        <v>15063</v>
      </c>
      <c r="Q2122" s="311"/>
    </row>
    <row r="2123" spans="1:17" s="312" customFormat="1" x14ac:dyDescent="0.3">
      <c r="A2123" s="307">
        <v>2120</v>
      </c>
      <c r="B2123" s="308" t="s">
        <v>5271</v>
      </c>
      <c r="C2123" s="308" t="s">
        <v>2396</v>
      </c>
      <c r="D2123" s="308" t="s">
        <v>2396</v>
      </c>
      <c r="E2123" s="308" t="s">
        <v>14810</v>
      </c>
      <c r="F2123" s="309" t="s">
        <v>7585</v>
      </c>
      <c r="G2123" s="309" t="s">
        <v>7594</v>
      </c>
      <c r="H2123" s="309" t="s">
        <v>7595</v>
      </c>
      <c r="I2123" s="309" t="s">
        <v>5701</v>
      </c>
      <c r="J2123" s="309" t="s">
        <v>15063</v>
      </c>
      <c r="K2123" s="310">
        <v>0.38922000000000001</v>
      </c>
      <c r="L2123" s="310">
        <v>0.34962800000000005</v>
      </c>
      <c r="M2123" s="310">
        <f>VLOOKUP(H2123,'Details of Feeder LEvel'!H:N,7,FALSE)</f>
        <v>0</v>
      </c>
      <c r="N2123" s="310">
        <f t="shared" si="33"/>
        <v>10.172139150095051</v>
      </c>
      <c r="O2123" s="310">
        <v>10.172139150095049</v>
      </c>
      <c r="P2123" s="309" t="s">
        <v>15063</v>
      </c>
      <c r="Q2123" s="311"/>
    </row>
    <row r="2124" spans="1:17" s="312" customFormat="1" x14ac:dyDescent="0.3">
      <c r="A2124" s="307">
        <v>2121</v>
      </c>
      <c r="B2124" s="308" t="s">
        <v>5271</v>
      </c>
      <c r="C2124" s="308" t="s">
        <v>2396</v>
      </c>
      <c r="D2124" s="308" t="s">
        <v>2396</v>
      </c>
      <c r="E2124" s="308" t="s">
        <v>14810</v>
      </c>
      <c r="F2124" s="309" t="s">
        <v>7585</v>
      </c>
      <c r="G2124" s="309" t="s">
        <v>7596</v>
      </c>
      <c r="H2124" s="309" t="s">
        <v>7597</v>
      </c>
      <c r="I2124" s="309" t="s">
        <v>5701</v>
      </c>
      <c r="J2124" s="309" t="s">
        <v>15063</v>
      </c>
      <c r="K2124" s="310">
        <v>0.41073999999999999</v>
      </c>
      <c r="L2124" s="310">
        <v>0.37023200000000001</v>
      </c>
      <c r="M2124" s="310">
        <f>VLOOKUP(H2124,'Details of Feeder LEvel'!H:N,7,FALSE)</f>
        <v>0</v>
      </c>
      <c r="N2124" s="310">
        <f t="shared" si="33"/>
        <v>9.8621999318303519</v>
      </c>
      <c r="O2124" s="310">
        <v>9.8621999318303502</v>
      </c>
      <c r="P2124" s="309" t="s">
        <v>15063</v>
      </c>
      <c r="Q2124" s="311"/>
    </row>
    <row r="2125" spans="1:17" s="312" customFormat="1" x14ac:dyDescent="0.3">
      <c r="A2125" s="307">
        <v>2122</v>
      </c>
      <c r="B2125" s="308" t="s">
        <v>5271</v>
      </c>
      <c r="C2125" s="308" t="s">
        <v>2396</v>
      </c>
      <c r="D2125" s="308" t="s">
        <v>2396</v>
      </c>
      <c r="E2125" s="308" t="s">
        <v>14810</v>
      </c>
      <c r="F2125" s="309" t="s">
        <v>7585</v>
      </c>
      <c r="G2125" s="309" t="s">
        <v>7598</v>
      </c>
      <c r="H2125" s="309" t="s">
        <v>7599</v>
      </c>
      <c r="I2125" s="309" t="s">
        <v>5701</v>
      </c>
      <c r="J2125" s="309" t="s">
        <v>15063</v>
      </c>
      <c r="K2125" s="310">
        <v>0.40339999999999998</v>
      </c>
      <c r="L2125" s="310">
        <v>0.3604695</v>
      </c>
      <c r="M2125" s="310">
        <f>VLOOKUP(H2125,'Details of Feeder LEvel'!H:N,7,FALSE)</f>
        <v>0</v>
      </c>
      <c r="N2125" s="310">
        <f t="shared" si="33"/>
        <v>10.642166584035692</v>
      </c>
      <c r="O2125" s="310">
        <v>10.642166584035696</v>
      </c>
      <c r="P2125" s="309" t="s">
        <v>15063</v>
      </c>
      <c r="Q2125" s="311"/>
    </row>
    <row r="2126" spans="1:17" s="312" customFormat="1" x14ac:dyDescent="0.3">
      <c r="A2126" s="307">
        <v>2123</v>
      </c>
      <c r="B2126" s="308" t="s">
        <v>5271</v>
      </c>
      <c r="C2126" s="308" t="s">
        <v>2396</v>
      </c>
      <c r="D2126" s="308" t="s">
        <v>2396</v>
      </c>
      <c r="E2126" s="308" t="s">
        <v>14810</v>
      </c>
      <c r="F2126" s="309" t="s">
        <v>7585</v>
      </c>
      <c r="G2126" s="309" t="s">
        <v>7600</v>
      </c>
      <c r="H2126" s="309" t="s">
        <v>7601</v>
      </c>
      <c r="I2126" s="309" t="s">
        <v>5701</v>
      </c>
      <c r="J2126" s="309" t="s">
        <v>15063</v>
      </c>
      <c r="K2126" s="310">
        <v>0.60171999999999992</v>
      </c>
      <c r="L2126" s="310">
        <v>0.53896899999999992</v>
      </c>
      <c r="M2126" s="310">
        <f>VLOOKUP(H2126,'Details of Feeder LEvel'!H:N,7,FALSE)</f>
        <v>0</v>
      </c>
      <c r="N2126" s="310">
        <f t="shared" si="33"/>
        <v>10.428604666622352</v>
      </c>
      <c r="O2126" s="310">
        <v>10.428604666622343</v>
      </c>
      <c r="P2126" s="309" t="s">
        <v>15063</v>
      </c>
      <c r="Q2126" s="311"/>
    </row>
    <row r="2127" spans="1:17" s="312" customFormat="1" x14ac:dyDescent="0.3">
      <c r="A2127" s="307">
        <v>2124</v>
      </c>
      <c r="B2127" s="308" t="s">
        <v>5271</v>
      </c>
      <c r="C2127" s="308" t="s">
        <v>2396</v>
      </c>
      <c r="D2127" s="308" t="s">
        <v>2396</v>
      </c>
      <c r="E2127" s="308" t="s">
        <v>14810</v>
      </c>
      <c r="F2127" s="309" t="s">
        <v>7585</v>
      </c>
      <c r="G2127" s="309" t="s">
        <v>7602</v>
      </c>
      <c r="H2127" s="309" t="s">
        <v>7603</v>
      </c>
      <c r="I2127" s="309" t="s">
        <v>5706</v>
      </c>
      <c r="J2127" s="309" t="s">
        <v>15063</v>
      </c>
      <c r="K2127" s="310">
        <v>0.37243999999999999</v>
      </c>
      <c r="L2127" s="310">
        <v>0.32224335999999998</v>
      </c>
      <c r="M2127" s="310">
        <f>VLOOKUP(H2127,'Details of Feeder LEvel'!H:N,7,FALSE)</f>
        <v>0</v>
      </c>
      <c r="N2127" s="310">
        <f t="shared" si="33"/>
        <v>13.477778971109444</v>
      </c>
      <c r="O2127" s="310">
        <v>13.477778971109434</v>
      </c>
      <c r="P2127" s="309" t="s">
        <v>15063</v>
      </c>
      <c r="Q2127" s="311"/>
    </row>
    <row r="2128" spans="1:17" s="312" customFormat="1" x14ac:dyDescent="0.3">
      <c r="A2128" s="307">
        <v>2125</v>
      </c>
      <c r="B2128" s="308" t="s">
        <v>5271</v>
      </c>
      <c r="C2128" s="308" t="s">
        <v>2396</v>
      </c>
      <c r="D2128" s="308" t="s">
        <v>2396</v>
      </c>
      <c r="E2128" s="308" t="s">
        <v>14810</v>
      </c>
      <c r="F2128" s="309" t="s">
        <v>7585</v>
      </c>
      <c r="G2128" s="309" t="s">
        <v>7604</v>
      </c>
      <c r="H2128" s="309" t="s">
        <v>7605</v>
      </c>
      <c r="I2128" s="309" t="s">
        <v>5706</v>
      </c>
      <c r="J2128" s="309" t="s">
        <v>15063</v>
      </c>
      <c r="K2128" s="310">
        <v>1.0184599999999999</v>
      </c>
      <c r="L2128" s="310">
        <v>0.88046749999999996</v>
      </c>
      <c r="M2128" s="310">
        <f>VLOOKUP(H2128,'Details of Feeder LEvel'!H:N,7,FALSE)</f>
        <v>0</v>
      </c>
      <c r="N2128" s="310">
        <f t="shared" si="33"/>
        <v>13.549133004732633</v>
      </c>
      <c r="O2128" s="310">
        <v>23.042727212143888</v>
      </c>
      <c r="P2128" s="309" t="s">
        <v>15063</v>
      </c>
      <c r="Q2128" s="311"/>
    </row>
    <row r="2129" spans="1:17" s="312" customFormat="1" x14ac:dyDescent="0.3">
      <c r="A2129" s="307">
        <v>2126</v>
      </c>
      <c r="B2129" s="308" t="s">
        <v>5271</v>
      </c>
      <c r="C2129" s="308" t="s">
        <v>2396</v>
      </c>
      <c r="D2129" s="308" t="s">
        <v>2396</v>
      </c>
      <c r="E2129" s="308" t="s">
        <v>14810</v>
      </c>
      <c r="F2129" s="309" t="s">
        <v>7585</v>
      </c>
      <c r="G2129" s="309" t="s">
        <v>7606</v>
      </c>
      <c r="H2129" s="309" t="s">
        <v>7607</v>
      </c>
      <c r="I2129" s="309" t="s">
        <v>5706</v>
      </c>
      <c r="J2129" s="309" t="s">
        <v>15063</v>
      </c>
      <c r="K2129" s="310">
        <v>0.52916000000000007</v>
      </c>
      <c r="L2129" s="310">
        <v>0.45520699999999997</v>
      </c>
      <c r="M2129" s="310">
        <f>VLOOKUP(H2129,'Details of Feeder LEvel'!H:N,7,FALSE)</f>
        <v>0</v>
      </c>
      <c r="N2129" s="310">
        <f t="shared" si="33"/>
        <v>13.975546148612914</v>
      </c>
      <c r="O2129" s="310">
        <v>13.975546148612917</v>
      </c>
      <c r="P2129" s="309" t="s">
        <v>15063</v>
      </c>
      <c r="Q2129" s="311"/>
    </row>
    <row r="2130" spans="1:17" s="312" customFormat="1" x14ac:dyDescent="0.3">
      <c r="A2130" s="307">
        <v>2127</v>
      </c>
      <c r="B2130" s="308" t="s">
        <v>5271</v>
      </c>
      <c r="C2130" s="308" t="s">
        <v>2396</v>
      </c>
      <c r="D2130" s="308" t="s">
        <v>2396</v>
      </c>
      <c r="E2130" s="308" t="s">
        <v>14810</v>
      </c>
      <c r="F2130" s="309" t="s">
        <v>7585</v>
      </c>
      <c r="G2130" s="309" t="s">
        <v>7608</v>
      </c>
      <c r="H2130" s="309" t="s">
        <v>7609</v>
      </c>
      <c r="I2130" s="309" t="s">
        <v>5701</v>
      </c>
      <c r="J2130" s="309" t="s">
        <v>15063</v>
      </c>
      <c r="K2130" s="310">
        <v>0.13500000000000001</v>
      </c>
      <c r="L2130" s="310">
        <v>0.12239000000000001</v>
      </c>
      <c r="M2130" s="310">
        <f>VLOOKUP(H2130,'Details of Feeder LEvel'!H:N,7,FALSE)</f>
        <v>0</v>
      </c>
      <c r="N2130" s="310">
        <f t="shared" si="33"/>
        <v>9.3407407407407366</v>
      </c>
      <c r="O2130" s="310">
        <v>9.340740740740749</v>
      </c>
      <c r="P2130" s="309" t="s">
        <v>15063</v>
      </c>
      <c r="Q2130" s="311"/>
    </row>
    <row r="2131" spans="1:17" s="312" customFormat="1" x14ac:dyDescent="0.3">
      <c r="A2131" s="307">
        <v>2128</v>
      </c>
      <c r="B2131" s="308" t="s">
        <v>5271</v>
      </c>
      <c r="C2131" s="308" t="s">
        <v>2396</v>
      </c>
      <c r="D2131" s="308" t="s">
        <v>2396</v>
      </c>
      <c r="E2131" s="308" t="s">
        <v>14810</v>
      </c>
      <c r="F2131" s="309" t="s">
        <v>7610</v>
      </c>
      <c r="G2131" s="309" t="e">
        <v>#N/A</v>
      </c>
      <c r="H2131" s="309" t="s">
        <v>7611</v>
      </c>
      <c r="I2131" s="309" t="e">
        <v>#N/A</v>
      </c>
      <c r="J2131" s="309" t="s">
        <v>15063</v>
      </c>
      <c r="K2131" s="310">
        <v>1.1697600000000001</v>
      </c>
      <c r="L2131" s="310">
        <v>1.1697600000000001</v>
      </c>
      <c r="M2131" s="310">
        <f>VLOOKUP(H2131,'Details of Feeder LEvel'!H:N,7,FALSE)</f>
        <v>0</v>
      </c>
      <c r="N2131" s="310">
        <f t="shared" si="33"/>
        <v>0</v>
      </c>
      <c r="O2131" s="310">
        <v>100</v>
      </c>
      <c r="P2131" s="309" t="s">
        <v>15063</v>
      </c>
      <c r="Q2131" s="311"/>
    </row>
    <row r="2132" spans="1:17" s="312" customFormat="1" x14ac:dyDescent="0.3">
      <c r="A2132" s="307">
        <v>2129</v>
      </c>
      <c r="B2132" s="308" t="s">
        <v>5271</v>
      </c>
      <c r="C2132" s="308" t="s">
        <v>2396</v>
      </c>
      <c r="D2132" s="308" t="s">
        <v>2396</v>
      </c>
      <c r="E2132" s="308" t="s">
        <v>14810</v>
      </c>
      <c r="F2132" s="309" t="s">
        <v>7612</v>
      </c>
      <c r="G2132" s="309" t="s">
        <v>7613</v>
      </c>
      <c r="H2132" s="309" t="s">
        <v>7614</v>
      </c>
      <c r="I2132" s="309" t="s">
        <v>5701</v>
      </c>
      <c r="J2132" s="309" t="s">
        <v>15063</v>
      </c>
      <c r="K2132" s="310">
        <v>0.41870000000000002</v>
      </c>
      <c r="L2132" s="310">
        <v>0.375226</v>
      </c>
      <c r="M2132" s="310">
        <f>VLOOKUP(H2132,'Details of Feeder LEvel'!H:N,7,FALSE)</f>
        <v>0</v>
      </c>
      <c r="N2132" s="310">
        <f t="shared" si="33"/>
        <v>10.383090518270841</v>
      </c>
      <c r="O2132" s="310">
        <v>10.383090518270855</v>
      </c>
      <c r="P2132" s="309" t="s">
        <v>15063</v>
      </c>
      <c r="Q2132" s="311"/>
    </row>
    <row r="2133" spans="1:17" s="312" customFormat="1" x14ac:dyDescent="0.3">
      <c r="A2133" s="307">
        <v>2130</v>
      </c>
      <c r="B2133" s="308" t="s">
        <v>5271</v>
      </c>
      <c r="C2133" s="308" t="s">
        <v>2396</v>
      </c>
      <c r="D2133" s="308" t="s">
        <v>2396</v>
      </c>
      <c r="E2133" s="308" t="s">
        <v>14810</v>
      </c>
      <c r="F2133" s="309" t="s">
        <v>7612</v>
      </c>
      <c r="G2133" s="309" t="s">
        <v>7615</v>
      </c>
      <c r="H2133" s="309" t="s">
        <v>7616</v>
      </c>
      <c r="I2133" s="309" t="s">
        <v>5701</v>
      </c>
      <c r="J2133" s="309" t="s">
        <v>15063</v>
      </c>
      <c r="K2133" s="310">
        <v>0.40739999999999998</v>
      </c>
      <c r="L2133" s="310">
        <v>0.36882499999999996</v>
      </c>
      <c r="M2133" s="310">
        <f>VLOOKUP(H2133,'Details of Feeder LEvel'!H:N,7,FALSE)</f>
        <v>0</v>
      </c>
      <c r="N2133" s="310">
        <f t="shared" si="33"/>
        <v>9.4685812469317696</v>
      </c>
      <c r="O2133" s="310">
        <v>9.4685812469317732</v>
      </c>
      <c r="P2133" s="309" t="s">
        <v>15063</v>
      </c>
      <c r="Q2133" s="311"/>
    </row>
    <row r="2134" spans="1:17" s="312" customFormat="1" x14ac:dyDescent="0.3">
      <c r="A2134" s="307">
        <v>2131</v>
      </c>
      <c r="B2134" s="308" t="s">
        <v>5271</v>
      </c>
      <c r="C2134" s="308" t="s">
        <v>2396</v>
      </c>
      <c r="D2134" s="308" t="s">
        <v>2396</v>
      </c>
      <c r="E2134" s="308" t="s">
        <v>14810</v>
      </c>
      <c r="F2134" s="309" t="s">
        <v>7612</v>
      </c>
      <c r="G2134" s="309" t="s">
        <v>7617</v>
      </c>
      <c r="H2134" s="309" t="s">
        <v>7618</v>
      </c>
      <c r="I2134" s="309" t="s">
        <v>5701</v>
      </c>
      <c r="J2134" s="309" t="s">
        <v>15063</v>
      </c>
      <c r="K2134" s="310">
        <v>0.36020000000000002</v>
      </c>
      <c r="L2134" s="310">
        <v>0.32338349999999999</v>
      </c>
      <c r="M2134" s="310">
        <f>VLOOKUP(H2134,'Details of Feeder LEvel'!H:N,7,FALSE)</f>
        <v>0</v>
      </c>
      <c r="N2134" s="310">
        <f t="shared" si="33"/>
        <v>10.221127151582463</v>
      </c>
      <c r="O2134" s="310">
        <v>10.221127151582454</v>
      </c>
      <c r="P2134" s="309" t="s">
        <v>15063</v>
      </c>
      <c r="Q2134" s="311"/>
    </row>
    <row r="2135" spans="1:17" s="312" customFormat="1" x14ac:dyDescent="0.3">
      <c r="A2135" s="307">
        <v>2132</v>
      </c>
      <c r="B2135" s="308" t="s">
        <v>5271</v>
      </c>
      <c r="C2135" s="308" t="s">
        <v>2396</v>
      </c>
      <c r="D2135" s="308" t="s">
        <v>2396</v>
      </c>
      <c r="E2135" s="308" t="s">
        <v>14810</v>
      </c>
      <c r="F2135" s="309" t="s">
        <v>7612</v>
      </c>
      <c r="G2135" s="309" t="s">
        <v>7619</v>
      </c>
      <c r="H2135" s="309" t="s">
        <v>7620</v>
      </c>
      <c r="I2135" s="309" t="s">
        <v>5701</v>
      </c>
      <c r="J2135" s="309" t="s">
        <v>15063</v>
      </c>
      <c r="K2135" s="310">
        <v>0.67060000000000008</v>
      </c>
      <c r="L2135" s="310">
        <v>0.60332999999999992</v>
      </c>
      <c r="M2135" s="310">
        <f>VLOOKUP(H2135,'Details of Feeder LEvel'!H:N,7,FALSE)</f>
        <v>0</v>
      </c>
      <c r="N2135" s="310">
        <f t="shared" si="33"/>
        <v>10.031315240083529</v>
      </c>
      <c r="O2135" s="310">
        <v>10.031315240083527</v>
      </c>
      <c r="P2135" s="309" t="s">
        <v>15063</v>
      </c>
      <c r="Q2135" s="311"/>
    </row>
    <row r="2136" spans="1:17" s="312" customFormat="1" x14ac:dyDescent="0.3">
      <c r="A2136" s="307">
        <v>2133</v>
      </c>
      <c r="B2136" s="308" t="s">
        <v>5271</v>
      </c>
      <c r="C2136" s="308" t="s">
        <v>2396</v>
      </c>
      <c r="D2136" s="308" t="s">
        <v>2396</v>
      </c>
      <c r="E2136" s="308" t="s">
        <v>14810</v>
      </c>
      <c r="F2136" s="309" t="s">
        <v>7612</v>
      </c>
      <c r="G2136" s="309" t="s">
        <v>7621</v>
      </c>
      <c r="H2136" s="309" t="s">
        <v>7622</v>
      </c>
      <c r="I2136" s="309" t="s">
        <v>5701</v>
      </c>
      <c r="J2136" s="309" t="s">
        <v>15063</v>
      </c>
      <c r="K2136" s="310">
        <v>0.37500000000000006</v>
      </c>
      <c r="L2136" s="310">
        <v>0.33781799999999995</v>
      </c>
      <c r="M2136" s="310">
        <f>VLOOKUP(H2136,'Details of Feeder LEvel'!H:N,7,FALSE)</f>
        <v>0</v>
      </c>
      <c r="N2136" s="310">
        <f t="shared" si="33"/>
        <v>9.9152000000000271</v>
      </c>
      <c r="O2136" s="310">
        <v>9.9152000000000236</v>
      </c>
      <c r="P2136" s="309" t="s">
        <v>15063</v>
      </c>
      <c r="Q2136" s="311"/>
    </row>
    <row r="2137" spans="1:17" s="312" customFormat="1" x14ac:dyDescent="0.3">
      <c r="A2137" s="307">
        <v>2134</v>
      </c>
      <c r="B2137" s="308" t="s">
        <v>5271</v>
      </c>
      <c r="C2137" s="308" t="s">
        <v>2396</v>
      </c>
      <c r="D2137" s="308" t="s">
        <v>2396</v>
      </c>
      <c r="E2137" s="308" t="s">
        <v>14810</v>
      </c>
      <c r="F2137" s="309" t="s">
        <v>7612</v>
      </c>
      <c r="G2137" s="309" t="s">
        <v>7623</v>
      </c>
      <c r="H2137" s="309" t="s">
        <v>7624</v>
      </c>
      <c r="I2137" s="309" t="s">
        <v>5706</v>
      </c>
      <c r="J2137" s="309" t="s">
        <v>15063</v>
      </c>
      <c r="K2137" s="310">
        <v>0.3695</v>
      </c>
      <c r="L2137" s="310">
        <v>0.317689</v>
      </c>
      <c r="M2137" s="310">
        <f>VLOOKUP(H2137,'Details of Feeder LEvel'!H:N,7,FALSE)</f>
        <v>0</v>
      </c>
      <c r="N2137" s="310">
        <f t="shared" si="33"/>
        <v>14.021921515561569</v>
      </c>
      <c r="O2137" s="310">
        <v>18.522371697512753</v>
      </c>
      <c r="P2137" s="309" t="s">
        <v>15063</v>
      </c>
      <c r="Q2137" s="311"/>
    </row>
    <row r="2138" spans="1:17" s="312" customFormat="1" x14ac:dyDescent="0.3">
      <c r="A2138" s="307">
        <v>2135</v>
      </c>
      <c r="B2138" s="308" t="s">
        <v>5271</v>
      </c>
      <c r="C2138" s="308" t="s">
        <v>2396</v>
      </c>
      <c r="D2138" s="308" t="s">
        <v>2396</v>
      </c>
      <c r="E2138" s="308" t="s">
        <v>14810</v>
      </c>
      <c r="F2138" s="309" t="s">
        <v>7612</v>
      </c>
      <c r="G2138" s="309" t="s">
        <v>7625</v>
      </c>
      <c r="H2138" s="309" t="s">
        <v>7626</v>
      </c>
      <c r="I2138" s="309" t="s">
        <v>5706</v>
      </c>
      <c r="J2138" s="309" t="s">
        <v>15063</v>
      </c>
      <c r="K2138" s="310">
        <v>0.57579999999999998</v>
      </c>
      <c r="L2138" s="310">
        <v>0.49269624999999995</v>
      </c>
      <c r="M2138" s="310">
        <f>VLOOKUP(H2138,'Details of Feeder LEvel'!H:N,7,FALSE)</f>
        <v>0</v>
      </c>
      <c r="N2138" s="310">
        <f t="shared" si="33"/>
        <v>14.43274574505037</v>
      </c>
      <c r="O2138" s="310">
        <v>18.792213093654308</v>
      </c>
      <c r="P2138" s="309" t="s">
        <v>15063</v>
      </c>
      <c r="Q2138" s="311"/>
    </row>
    <row r="2139" spans="1:17" s="312" customFormat="1" x14ac:dyDescent="0.3">
      <c r="A2139" s="307">
        <v>2136</v>
      </c>
      <c r="B2139" s="308" t="s">
        <v>5271</v>
      </c>
      <c r="C2139" s="308" t="s">
        <v>2396</v>
      </c>
      <c r="D2139" s="308" t="s">
        <v>2396</v>
      </c>
      <c r="E2139" s="308" t="s">
        <v>14810</v>
      </c>
      <c r="F2139" s="309" t="s">
        <v>7612</v>
      </c>
      <c r="G2139" s="309" t="s">
        <v>7627</v>
      </c>
      <c r="H2139" s="309" t="s">
        <v>7628</v>
      </c>
      <c r="I2139" s="309" t="s">
        <v>5706</v>
      </c>
      <c r="J2139" s="309" t="s">
        <v>15063</v>
      </c>
      <c r="K2139" s="310">
        <v>0.68799999999999994</v>
      </c>
      <c r="L2139" s="310">
        <v>0.58503640000000001</v>
      </c>
      <c r="M2139" s="310">
        <f>VLOOKUP(H2139,'Details of Feeder LEvel'!H:N,7,FALSE)</f>
        <v>0</v>
      </c>
      <c r="N2139" s="310">
        <f t="shared" si="33"/>
        <v>14.965639534883712</v>
      </c>
      <c r="O2139" s="310">
        <v>20.896229068958995</v>
      </c>
      <c r="P2139" s="309" t="s">
        <v>15063</v>
      </c>
      <c r="Q2139" s="311"/>
    </row>
    <row r="2140" spans="1:17" s="312" customFormat="1" x14ac:dyDescent="0.3">
      <c r="A2140" s="307">
        <v>2137</v>
      </c>
      <c r="B2140" s="308" t="s">
        <v>5271</v>
      </c>
      <c r="C2140" s="308" t="s">
        <v>2396</v>
      </c>
      <c r="D2140" s="308" t="s">
        <v>2396</v>
      </c>
      <c r="E2140" s="308" t="s">
        <v>14810</v>
      </c>
      <c r="F2140" s="309" t="s">
        <v>7612</v>
      </c>
      <c r="G2140" s="309" t="s">
        <v>7629</v>
      </c>
      <c r="H2140" s="309" t="s">
        <v>7630</v>
      </c>
      <c r="I2140" s="309" t="s">
        <v>5706</v>
      </c>
      <c r="J2140" s="309" t="s">
        <v>15063</v>
      </c>
      <c r="K2140" s="310">
        <v>0.65010000000000001</v>
      </c>
      <c r="L2140" s="310">
        <v>0.55806960000000005</v>
      </c>
      <c r="M2140" s="310">
        <f>VLOOKUP(H2140,'Details of Feeder LEvel'!H:N,7,FALSE)</f>
        <v>0</v>
      </c>
      <c r="N2140" s="310">
        <f t="shared" si="33"/>
        <v>14.156345177664967</v>
      </c>
      <c r="O2140" s="310">
        <v>14.156345177664953</v>
      </c>
      <c r="P2140" s="309" t="s">
        <v>15063</v>
      </c>
      <c r="Q2140" s="311"/>
    </row>
    <row r="2141" spans="1:17" s="312" customFormat="1" x14ac:dyDescent="0.3">
      <c r="A2141" s="307">
        <v>2138</v>
      </c>
      <c r="B2141" s="308" t="s">
        <v>5271</v>
      </c>
      <c r="C2141" s="308" t="s">
        <v>2396</v>
      </c>
      <c r="D2141" s="308" t="s">
        <v>1378</v>
      </c>
      <c r="E2141" s="308" t="s">
        <v>14811</v>
      </c>
      <c r="F2141" s="309" t="s">
        <v>7631</v>
      </c>
      <c r="G2141" s="309" t="s">
        <v>7632</v>
      </c>
      <c r="H2141" s="309" t="s">
        <v>7633</v>
      </c>
      <c r="I2141" s="309" t="s">
        <v>5701</v>
      </c>
      <c r="J2141" s="309" t="s">
        <v>15063</v>
      </c>
      <c r="K2141" s="310">
        <v>0.371</v>
      </c>
      <c r="L2141" s="310">
        <v>0.333596</v>
      </c>
      <c r="M2141" s="310">
        <f>VLOOKUP(H2141,'Details of Feeder LEvel'!H:N,7,FALSE)</f>
        <v>0</v>
      </c>
      <c r="N2141" s="310">
        <f t="shared" si="33"/>
        <v>10.081940700808625</v>
      </c>
      <c r="O2141" s="310">
        <v>10.081940700808612</v>
      </c>
      <c r="P2141" s="309" t="s">
        <v>15063</v>
      </c>
      <c r="Q2141" s="311"/>
    </row>
    <row r="2142" spans="1:17" s="312" customFormat="1" x14ac:dyDescent="0.3">
      <c r="A2142" s="307">
        <v>2139</v>
      </c>
      <c r="B2142" s="308" t="s">
        <v>5271</v>
      </c>
      <c r="C2142" s="308" t="s">
        <v>2396</v>
      </c>
      <c r="D2142" s="308" t="s">
        <v>1378</v>
      </c>
      <c r="E2142" s="308" t="s">
        <v>14811</v>
      </c>
      <c r="F2142" s="309" t="s">
        <v>7631</v>
      </c>
      <c r="G2142" s="309" t="s">
        <v>7634</v>
      </c>
      <c r="H2142" s="309" t="s">
        <v>7635</v>
      </c>
      <c r="I2142" s="309" t="s">
        <v>5701</v>
      </c>
      <c r="J2142" s="309" t="s">
        <v>15063</v>
      </c>
      <c r="K2142" s="310">
        <v>0.72560000000000002</v>
      </c>
      <c r="L2142" s="310">
        <v>0.65257000000000009</v>
      </c>
      <c r="M2142" s="310">
        <f>VLOOKUP(H2142,'Details of Feeder LEvel'!H:N,7,FALSE)</f>
        <v>0</v>
      </c>
      <c r="N2142" s="310">
        <f t="shared" si="33"/>
        <v>10.064773980154344</v>
      </c>
      <c r="O2142" s="310">
        <v>10.064773980154351</v>
      </c>
      <c r="P2142" s="309" t="s">
        <v>15063</v>
      </c>
      <c r="Q2142" s="311"/>
    </row>
    <row r="2143" spans="1:17" s="312" customFormat="1" x14ac:dyDescent="0.3">
      <c r="A2143" s="307">
        <v>2140</v>
      </c>
      <c r="B2143" s="308" t="s">
        <v>5271</v>
      </c>
      <c r="C2143" s="308" t="s">
        <v>2396</v>
      </c>
      <c r="D2143" s="308" t="s">
        <v>1378</v>
      </c>
      <c r="E2143" s="308" t="s">
        <v>14811</v>
      </c>
      <c r="F2143" s="309" t="s">
        <v>7631</v>
      </c>
      <c r="G2143" s="309" t="s">
        <v>7636</v>
      </c>
      <c r="H2143" s="309" t="s">
        <v>7637</v>
      </c>
      <c r="I2143" s="309" t="s">
        <v>5706</v>
      </c>
      <c r="J2143" s="309" t="s">
        <v>15063</v>
      </c>
      <c r="K2143" s="310">
        <v>0.55937999999999999</v>
      </c>
      <c r="L2143" s="310">
        <v>0.53209112999999997</v>
      </c>
      <c r="M2143" s="310">
        <f>VLOOKUP(H2143,'Details of Feeder LEvel'!H:N,7,FALSE)</f>
        <v>0</v>
      </c>
      <c r="N2143" s="310">
        <f t="shared" si="33"/>
        <v>4.878413600772288</v>
      </c>
      <c r="O2143" s="310">
        <v>30.839781196789684</v>
      </c>
      <c r="P2143" s="309" t="s">
        <v>15063</v>
      </c>
      <c r="Q2143" s="311"/>
    </row>
    <row r="2144" spans="1:17" s="312" customFormat="1" x14ac:dyDescent="0.3">
      <c r="A2144" s="307">
        <v>2141</v>
      </c>
      <c r="B2144" s="308" t="s">
        <v>5271</v>
      </c>
      <c r="C2144" s="308" t="s">
        <v>2396</v>
      </c>
      <c r="D2144" s="308" t="s">
        <v>1378</v>
      </c>
      <c r="E2144" s="308" t="s">
        <v>14811</v>
      </c>
      <c r="F2144" s="309" t="s">
        <v>7631</v>
      </c>
      <c r="G2144" s="309" t="s">
        <v>7638</v>
      </c>
      <c r="H2144" s="309" t="s">
        <v>7639</v>
      </c>
      <c r="I2144" s="309" t="s">
        <v>5701</v>
      </c>
      <c r="J2144" s="309" t="s">
        <v>15063</v>
      </c>
      <c r="K2144" s="310">
        <v>0.80699999999999994</v>
      </c>
      <c r="L2144" s="310">
        <v>0.72435399999999994</v>
      </c>
      <c r="M2144" s="310">
        <f>VLOOKUP(H2144,'Details of Feeder LEvel'!H:N,7,FALSE)</f>
        <v>0</v>
      </c>
      <c r="N2144" s="310">
        <f t="shared" si="33"/>
        <v>10.241140024783148</v>
      </c>
      <c r="O2144" s="310">
        <v>10.241140024783146</v>
      </c>
      <c r="P2144" s="309" t="s">
        <v>15063</v>
      </c>
      <c r="Q2144" s="311"/>
    </row>
    <row r="2145" spans="1:17" s="312" customFormat="1" x14ac:dyDescent="0.3">
      <c r="A2145" s="307">
        <v>2142</v>
      </c>
      <c r="B2145" s="308" t="s">
        <v>5271</v>
      </c>
      <c r="C2145" s="308" t="s">
        <v>2396</v>
      </c>
      <c r="D2145" s="308" t="s">
        <v>1378</v>
      </c>
      <c r="E2145" s="308" t="s">
        <v>14811</v>
      </c>
      <c r="F2145" s="309" t="s">
        <v>7631</v>
      </c>
      <c r="G2145" s="309" t="s">
        <v>7640</v>
      </c>
      <c r="H2145" s="309" t="s">
        <v>7641</v>
      </c>
      <c r="I2145" s="309" t="s">
        <v>5701</v>
      </c>
      <c r="J2145" s="309" t="s">
        <v>15063</v>
      </c>
      <c r="K2145" s="310">
        <v>0.8214999999999999</v>
      </c>
      <c r="L2145" s="310">
        <v>0.7404695</v>
      </c>
      <c r="M2145" s="310">
        <f>VLOOKUP(H2145,'Details of Feeder LEvel'!H:N,7,FALSE)</f>
        <v>0</v>
      </c>
      <c r="N2145" s="310">
        <f t="shared" si="33"/>
        <v>9.863724893487511</v>
      </c>
      <c r="O2145" s="310">
        <v>9.8637248934875021</v>
      </c>
      <c r="P2145" s="309" t="s">
        <v>15063</v>
      </c>
      <c r="Q2145" s="311"/>
    </row>
    <row r="2146" spans="1:17" s="312" customFormat="1" x14ac:dyDescent="0.3">
      <c r="A2146" s="307">
        <v>2143</v>
      </c>
      <c r="B2146" s="308" t="s">
        <v>5271</v>
      </c>
      <c r="C2146" s="308" t="s">
        <v>2396</v>
      </c>
      <c r="D2146" s="308" t="s">
        <v>1378</v>
      </c>
      <c r="E2146" s="308" t="s">
        <v>14811</v>
      </c>
      <c r="F2146" s="309" t="s">
        <v>7631</v>
      </c>
      <c r="G2146" s="309" t="s">
        <v>7642</v>
      </c>
      <c r="H2146" s="309" t="s">
        <v>7643</v>
      </c>
      <c r="I2146" s="309" t="s">
        <v>5701</v>
      </c>
      <c r="J2146" s="309" t="s">
        <v>15063</v>
      </c>
      <c r="K2146" s="310">
        <v>0.6454200000000001</v>
      </c>
      <c r="L2146" s="310">
        <v>0.58251500000000001</v>
      </c>
      <c r="M2146" s="310">
        <f>VLOOKUP(H2146,'Details of Feeder LEvel'!H:N,7,FALSE)</f>
        <v>0</v>
      </c>
      <c r="N2146" s="310">
        <f t="shared" si="33"/>
        <v>9.7463667069505266</v>
      </c>
      <c r="O2146" s="310">
        <v>9.746366706950516</v>
      </c>
      <c r="P2146" s="309" t="s">
        <v>15063</v>
      </c>
      <c r="Q2146" s="311"/>
    </row>
    <row r="2147" spans="1:17" s="312" customFormat="1" x14ac:dyDescent="0.3">
      <c r="A2147" s="307">
        <v>2144</v>
      </c>
      <c r="B2147" s="308" t="s">
        <v>5271</v>
      </c>
      <c r="C2147" s="308" t="s">
        <v>2396</v>
      </c>
      <c r="D2147" s="308" t="s">
        <v>1378</v>
      </c>
      <c r="E2147" s="308" t="s">
        <v>14811</v>
      </c>
      <c r="F2147" s="309" t="s">
        <v>7631</v>
      </c>
      <c r="G2147" s="309" t="s">
        <v>7644</v>
      </c>
      <c r="H2147" s="309" t="s">
        <v>7645</v>
      </c>
      <c r="I2147" s="309" t="s">
        <v>5706</v>
      </c>
      <c r="J2147" s="309" t="s">
        <v>15063</v>
      </c>
      <c r="K2147" s="310">
        <v>0.61394000000000004</v>
      </c>
      <c r="L2147" s="310">
        <v>0.53437337600000001</v>
      </c>
      <c r="M2147" s="310">
        <f>VLOOKUP(H2147,'Details of Feeder LEvel'!H:N,7,FALSE)</f>
        <v>0</v>
      </c>
      <c r="N2147" s="310">
        <f t="shared" si="33"/>
        <v>12.960000000000004</v>
      </c>
      <c r="O2147" s="310">
        <v>42.066110502593659</v>
      </c>
      <c r="P2147" s="309" t="s">
        <v>15063</v>
      </c>
      <c r="Q2147" s="311"/>
    </row>
    <row r="2148" spans="1:17" s="312" customFormat="1" x14ac:dyDescent="0.3">
      <c r="A2148" s="307">
        <v>2145</v>
      </c>
      <c r="B2148" s="308" t="s">
        <v>5271</v>
      </c>
      <c r="C2148" s="308" t="s">
        <v>2396</v>
      </c>
      <c r="D2148" s="308" t="s">
        <v>1378</v>
      </c>
      <c r="E2148" s="308" t="s">
        <v>14811</v>
      </c>
      <c r="F2148" s="309" t="s">
        <v>7631</v>
      </c>
      <c r="G2148" s="309" t="s">
        <v>7646</v>
      </c>
      <c r="H2148" s="309" t="s">
        <v>7647</v>
      </c>
      <c r="I2148" s="309" t="s">
        <v>5706</v>
      </c>
      <c r="J2148" s="309" t="s">
        <v>15063</v>
      </c>
      <c r="K2148" s="310">
        <v>0.36514000000000002</v>
      </c>
      <c r="L2148" s="310">
        <v>0.32004521000000002</v>
      </c>
      <c r="M2148" s="310">
        <f>VLOOKUP(H2148,'Details of Feeder LEvel'!H:N,7,FALSE)</f>
        <v>0</v>
      </c>
      <c r="N2148" s="310">
        <f t="shared" si="33"/>
        <v>12.349999999999998</v>
      </c>
      <c r="O2148" s="310">
        <v>48.531987581189505</v>
      </c>
      <c r="P2148" s="309" t="s">
        <v>15063</v>
      </c>
      <c r="Q2148" s="311"/>
    </row>
    <row r="2149" spans="1:17" s="312" customFormat="1" x14ac:dyDescent="0.3">
      <c r="A2149" s="307">
        <v>2146</v>
      </c>
      <c r="B2149" s="308" t="s">
        <v>5271</v>
      </c>
      <c r="C2149" s="308" t="s">
        <v>2396</v>
      </c>
      <c r="D2149" s="308" t="s">
        <v>1378</v>
      </c>
      <c r="E2149" s="308" t="s">
        <v>14811</v>
      </c>
      <c r="F2149" s="309" t="s">
        <v>7631</v>
      </c>
      <c r="G2149" s="309" t="s">
        <v>7648</v>
      </c>
      <c r="H2149" s="309" t="s">
        <v>7649</v>
      </c>
      <c r="I2149" s="309" t="s">
        <v>5701</v>
      </c>
      <c r="J2149" s="309" t="s">
        <v>15063</v>
      </c>
      <c r="K2149" s="310">
        <v>0.75867999999999991</v>
      </c>
      <c r="L2149" s="310">
        <v>0.68301199999999995</v>
      </c>
      <c r="M2149" s="310">
        <f>VLOOKUP(H2149,'Details of Feeder LEvel'!H:N,7,FALSE)</f>
        <v>0</v>
      </c>
      <c r="N2149" s="310">
        <f t="shared" si="33"/>
        <v>9.9736384246322523</v>
      </c>
      <c r="O2149" s="310">
        <v>9.9736384246322469</v>
      </c>
      <c r="P2149" s="309" t="s">
        <v>15063</v>
      </c>
      <c r="Q2149" s="311"/>
    </row>
    <row r="2150" spans="1:17" s="312" customFormat="1" x14ac:dyDescent="0.3">
      <c r="A2150" s="307">
        <v>2147</v>
      </c>
      <c r="B2150" s="308" t="s">
        <v>5271</v>
      </c>
      <c r="C2150" s="308" t="s">
        <v>2396</v>
      </c>
      <c r="D2150" s="308" t="s">
        <v>1378</v>
      </c>
      <c r="E2150" s="308" t="s">
        <v>14811</v>
      </c>
      <c r="F2150" s="309" t="s">
        <v>7631</v>
      </c>
      <c r="G2150" s="309" t="s">
        <v>7650</v>
      </c>
      <c r="H2150" s="309" t="s">
        <v>7651</v>
      </c>
      <c r="I2150" s="309" t="s">
        <v>5701</v>
      </c>
      <c r="J2150" s="309" t="s">
        <v>15063</v>
      </c>
      <c r="K2150" s="310">
        <v>0.63007999999999997</v>
      </c>
      <c r="L2150" s="310">
        <v>0.56877200000000006</v>
      </c>
      <c r="M2150" s="310">
        <f>VLOOKUP(H2150,'Details of Feeder LEvel'!H:N,7,FALSE)</f>
        <v>0</v>
      </c>
      <c r="N2150" s="310">
        <f t="shared" si="33"/>
        <v>9.7301929913661631</v>
      </c>
      <c r="O2150" s="310">
        <v>9.7301929913661702</v>
      </c>
      <c r="P2150" s="309" t="s">
        <v>15063</v>
      </c>
      <c r="Q2150" s="311"/>
    </row>
    <row r="2151" spans="1:17" s="312" customFormat="1" x14ac:dyDescent="0.3">
      <c r="A2151" s="307">
        <v>2148</v>
      </c>
      <c r="B2151" s="308" t="s">
        <v>5271</v>
      </c>
      <c r="C2151" s="308" t="s">
        <v>2396</v>
      </c>
      <c r="D2151" s="308" t="s">
        <v>1378</v>
      </c>
      <c r="E2151" s="308" t="s">
        <v>14811</v>
      </c>
      <c r="F2151" s="309" t="s">
        <v>7631</v>
      </c>
      <c r="G2151" s="309" t="s">
        <v>7652</v>
      </c>
      <c r="H2151" s="309" t="s">
        <v>7653</v>
      </c>
      <c r="I2151" s="309" t="s">
        <v>5701</v>
      </c>
      <c r="J2151" s="309" t="s">
        <v>15063</v>
      </c>
      <c r="K2151" s="310">
        <v>0.43700000000000006</v>
      </c>
      <c r="L2151" s="310">
        <v>0.39339299999999999</v>
      </c>
      <c r="M2151" s="310">
        <f>VLOOKUP(H2151,'Details of Feeder LEvel'!H:N,7,FALSE)</f>
        <v>0</v>
      </c>
      <c r="N2151" s="310">
        <f t="shared" si="33"/>
        <v>9.9787185354691204</v>
      </c>
      <c r="O2151" s="310">
        <v>9.9787185354691221</v>
      </c>
      <c r="P2151" s="309" t="s">
        <v>15063</v>
      </c>
      <c r="Q2151" s="311"/>
    </row>
    <row r="2152" spans="1:17" s="312" customFormat="1" x14ac:dyDescent="0.3">
      <c r="A2152" s="307">
        <v>2149</v>
      </c>
      <c r="B2152" s="308" t="s">
        <v>5271</v>
      </c>
      <c r="C2152" s="308" t="s">
        <v>2396</v>
      </c>
      <c r="D2152" s="308" t="s">
        <v>1378</v>
      </c>
      <c r="E2152" s="308" t="s">
        <v>14811</v>
      </c>
      <c r="F2152" s="309" t="s">
        <v>5434</v>
      </c>
      <c r="G2152" s="309" t="s">
        <v>7654</v>
      </c>
      <c r="H2152" s="309" t="s">
        <v>7655</v>
      </c>
      <c r="I2152" s="309" t="s">
        <v>5701</v>
      </c>
      <c r="J2152" s="309" t="s">
        <v>15063</v>
      </c>
      <c r="K2152" s="310">
        <v>0.38930000000000003</v>
      </c>
      <c r="L2152" s="310">
        <v>0.34865200000000002</v>
      </c>
      <c r="M2152" s="310">
        <f>VLOOKUP(H2152,'Details of Feeder LEvel'!H:N,7,FALSE)</f>
        <v>0</v>
      </c>
      <c r="N2152" s="310">
        <f t="shared" si="33"/>
        <v>10.441304906241976</v>
      </c>
      <c r="O2152" s="310">
        <v>10.441304906241989</v>
      </c>
      <c r="P2152" s="309" t="s">
        <v>15063</v>
      </c>
      <c r="Q2152" s="311"/>
    </row>
    <row r="2153" spans="1:17" s="312" customFormat="1" x14ac:dyDescent="0.3">
      <c r="A2153" s="307">
        <v>2150</v>
      </c>
      <c r="B2153" s="308" t="s">
        <v>5271</v>
      </c>
      <c r="C2153" s="308" t="s">
        <v>2396</v>
      </c>
      <c r="D2153" s="308" t="s">
        <v>1378</v>
      </c>
      <c r="E2153" s="308" t="s">
        <v>14811</v>
      </c>
      <c r="F2153" s="309" t="s">
        <v>5434</v>
      </c>
      <c r="G2153" s="309" t="s">
        <v>7656</v>
      </c>
      <c r="H2153" s="309" t="s">
        <v>7657</v>
      </c>
      <c r="I2153" s="309" t="s">
        <v>5701</v>
      </c>
      <c r="J2153" s="309" t="s">
        <v>15063</v>
      </c>
      <c r="K2153" s="310">
        <v>0.67600000000000005</v>
      </c>
      <c r="L2153" s="310">
        <v>0.61006899999999997</v>
      </c>
      <c r="M2153" s="310">
        <f>VLOOKUP(H2153,'Details of Feeder LEvel'!H:N,7,FALSE)</f>
        <v>0</v>
      </c>
      <c r="N2153" s="310">
        <f t="shared" si="33"/>
        <v>9.7531065088757494</v>
      </c>
      <c r="O2153" s="310">
        <v>9.7531065088757529</v>
      </c>
      <c r="P2153" s="309" t="s">
        <v>15063</v>
      </c>
      <c r="Q2153" s="311"/>
    </row>
    <row r="2154" spans="1:17" s="312" customFormat="1" x14ac:dyDescent="0.3">
      <c r="A2154" s="307">
        <v>2151</v>
      </c>
      <c r="B2154" s="308" t="s">
        <v>5271</v>
      </c>
      <c r="C2154" s="308" t="s">
        <v>2396</v>
      </c>
      <c r="D2154" s="308" t="s">
        <v>1378</v>
      </c>
      <c r="E2154" s="308" t="s">
        <v>14811</v>
      </c>
      <c r="F2154" s="309" t="s">
        <v>5434</v>
      </c>
      <c r="G2154" s="309" t="s">
        <v>7658</v>
      </c>
      <c r="H2154" s="309" t="s">
        <v>7659</v>
      </c>
      <c r="I2154" s="309" t="s">
        <v>5701</v>
      </c>
      <c r="J2154" s="309" t="s">
        <v>15063</v>
      </c>
      <c r="K2154" s="310">
        <v>0.44619999999999999</v>
      </c>
      <c r="L2154" s="310">
        <v>0.40185850000000001</v>
      </c>
      <c r="M2154" s="310">
        <f>VLOOKUP(H2154,'Details of Feeder LEvel'!H:N,7,FALSE)</f>
        <v>0</v>
      </c>
      <c r="N2154" s="310">
        <f t="shared" si="33"/>
        <v>9.9375840430300268</v>
      </c>
      <c r="O2154" s="310">
        <v>9.937584043030034</v>
      </c>
      <c r="P2154" s="309" t="s">
        <v>15063</v>
      </c>
      <c r="Q2154" s="311"/>
    </row>
    <row r="2155" spans="1:17" s="312" customFormat="1" x14ac:dyDescent="0.3">
      <c r="A2155" s="307">
        <v>2152</v>
      </c>
      <c r="B2155" s="308" t="s">
        <v>5271</v>
      </c>
      <c r="C2155" s="308" t="s">
        <v>2396</v>
      </c>
      <c r="D2155" s="308" t="s">
        <v>1378</v>
      </c>
      <c r="E2155" s="308" t="s">
        <v>14811</v>
      </c>
      <c r="F2155" s="309" t="s">
        <v>5434</v>
      </c>
      <c r="G2155" s="309" t="s">
        <v>7660</v>
      </c>
      <c r="H2155" s="309" t="s">
        <v>7661</v>
      </c>
      <c r="I2155" s="309" t="s">
        <v>3759</v>
      </c>
      <c r="J2155" s="309" t="s">
        <v>15063</v>
      </c>
      <c r="K2155" s="310">
        <v>0.46664999999999995</v>
      </c>
      <c r="L2155" s="310">
        <v>0.43965999999999994</v>
      </c>
      <c r="M2155" s="310">
        <f>VLOOKUP(H2155,'Details of Feeder LEvel'!H:N,7,FALSE)</f>
        <v>0</v>
      </c>
      <c r="N2155" s="310">
        <f t="shared" si="33"/>
        <v>5.7837779920711494</v>
      </c>
      <c r="O2155" s="310">
        <v>100</v>
      </c>
      <c r="P2155" s="309" t="s">
        <v>15063</v>
      </c>
      <c r="Q2155" s="311"/>
    </row>
    <row r="2156" spans="1:17" s="312" customFormat="1" x14ac:dyDescent="0.3">
      <c r="A2156" s="307">
        <v>2153</v>
      </c>
      <c r="B2156" s="308" t="s">
        <v>5271</v>
      </c>
      <c r="C2156" s="308" t="s">
        <v>2396</v>
      </c>
      <c r="D2156" s="308" t="s">
        <v>1378</v>
      </c>
      <c r="E2156" s="308" t="s">
        <v>14811</v>
      </c>
      <c r="F2156" s="309" t="s">
        <v>5434</v>
      </c>
      <c r="G2156" s="309" t="s">
        <v>7662</v>
      </c>
      <c r="H2156" s="309" t="s">
        <v>7663</v>
      </c>
      <c r="I2156" s="309" t="s">
        <v>5706</v>
      </c>
      <c r="J2156" s="309" t="s">
        <v>15063</v>
      </c>
      <c r="K2156" s="310">
        <v>0.38466</v>
      </c>
      <c r="L2156" s="310">
        <v>0.33541300000000002</v>
      </c>
      <c r="M2156" s="310">
        <f>VLOOKUP(H2156,'Details of Feeder LEvel'!H:N,7,FALSE)</f>
        <v>0</v>
      </c>
      <c r="N2156" s="310">
        <f t="shared" si="33"/>
        <v>12.802734882753597</v>
      </c>
      <c r="O2156" s="310">
        <v>42.629049994908499</v>
      </c>
      <c r="P2156" s="309" t="s">
        <v>15063</v>
      </c>
      <c r="Q2156" s="311"/>
    </row>
    <row r="2157" spans="1:17" s="312" customFormat="1" x14ac:dyDescent="0.3">
      <c r="A2157" s="307">
        <v>2154</v>
      </c>
      <c r="B2157" s="308" t="s">
        <v>5271</v>
      </c>
      <c r="C2157" s="308" t="s">
        <v>2396</v>
      </c>
      <c r="D2157" s="308" t="s">
        <v>1378</v>
      </c>
      <c r="E2157" s="308" t="s">
        <v>14811</v>
      </c>
      <c r="F2157" s="309" t="s">
        <v>5434</v>
      </c>
      <c r="G2157" s="309" t="s">
        <v>7664</v>
      </c>
      <c r="H2157" s="309" t="s">
        <v>7665</v>
      </c>
      <c r="I2157" s="309" t="s">
        <v>5701</v>
      </c>
      <c r="J2157" s="309" t="s">
        <v>15063</v>
      </c>
      <c r="K2157" s="310">
        <v>0.68830000000000002</v>
      </c>
      <c r="L2157" s="310">
        <v>0.62136449999999999</v>
      </c>
      <c r="M2157" s="310">
        <f>VLOOKUP(H2157,'Details of Feeder LEvel'!H:N,7,FALSE)</f>
        <v>0</v>
      </c>
      <c r="N2157" s="310">
        <f t="shared" si="33"/>
        <v>9.7247566468109898</v>
      </c>
      <c r="O2157" s="310">
        <v>9.7247566468109845</v>
      </c>
      <c r="P2157" s="309" t="s">
        <v>15063</v>
      </c>
      <c r="Q2157" s="311"/>
    </row>
    <row r="2158" spans="1:17" s="312" customFormat="1" x14ac:dyDescent="0.3">
      <c r="A2158" s="307">
        <v>2155</v>
      </c>
      <c r="B2158" s="308" t="s">
        <v>5271</v>
      </c>
      <c r="C2158" s="308" t="s">
        <v>2396</v>
      </c>
      <c r="D2158" s="308" t="s">
        <v>1378</v>
      </c>
      <c r="E2158" s="308" t="s">
        <v>14811</v>
      </c>
      <c r="F2158" s="309" t="s">
        <v>5434</v>
      </c>
      <c r="G2158" s="309" t="s">
        <v>7666</v>
      </c>
      <c r="H2158" s="309" t="s">
        <v>7667</v>
      </c>
      <c r="I2158" s="309" t="s">
        <v>5701</v>
      </c>
      <c r="J2158" s="309" t="s">
        <v>15063</v>
      </c>
      <c r="K2158" s="310">
        <v>0.69720000000000004</v>
      </c>
      <c r="L2158" s="310">
        <v>0.62641750000000007</v>
      </c>
      <c r="M2158" s="310">
        <f>VLOOKUP(H2158,'Details of Feeder LEvel'!H:N,7,FALSE)</f>
        <v>0</v>
      </c>
      <c r="N2158" s="310">
        <f t="shared" si="33"/>
        <v>10.15239529546758</v>
      </c>
      <c r="O2158" s="310">
        <v>10.152395295467576</v>
      </c>
      <c r="P2158" s="309" t="s">
        <v>15063</v>
      </c>
      <c r="Q2158" s="311"/>
    </row>
    <row r="2159" spans="1:17" s="312" customFormat="1" x14ac:dyDescent="0.3">
      <c r="A2159" s="307">
        <v>2156</v>
      </c>
      <c r="B2159" s="308" t="s">
        <v>5271</v>
      </c>
      <c r="C2159" s="308" t="s">
        <v>2396</v>
      </c>
      <c r="D2159" s="308" t="s">
        <v>1378</v>
      </c>
      <c r="E2159" s="308" t="s">
        <v>14811</v>
      </c>
      <c r="F2159" s="309" t="s">
        <v>5434</v>
      </c>
      <c r="G2159" s="309" t="s">
        <v>7668</v>
      </c>
      <c r="H2159" s="309" t="s">
        <v>7669</v>
      </c>
      <c r="I2159" s="309" t="s">
        <v>5706</v>
      </c>
      <c r="J2159" s="309" t="s">
        <v>15063</v>
      </c>
      <c r="K2159" s="310">
        <v>0.7609999999999999</v>
      </c>
      <c r="L2159" s="310">
        <v>0.65141599999999988</v>
      </c>
      <c r="M2159" s="310">
        <f>VLOOKUP(H2159,'Details of Feeder LEvel'!H:N,7,FALSE)</f>
        <v>0</v>
      </c>
      <c r="N2159" s="310">
        <f t="shared" si="33"/>
        <v>14.400000000000004</v>
      </c>
      <c r="O2159" s="310">
        <v>34.947739065581644</v>
      </c>
      <c r="P2159" s="309" t="s">
        <v>15063</v>
      </c>
      <c r="Q2159" s="311"/>
    </row>
    <row r="2160" spans="1:17" s="312" customFormat="1" x14ac:dyDescent="0.3">
      <c r="A2160" s="307">
        <v>2157</v>
      </c>
      <c r="B2160" s="308" t="s">
        <v>5271</v>
      </c>
      <c r="C2160" s="308" t="s">
        <v>2396</v>
      </c>
      <c r="D2160" s="308" t="s">
        <v>1378</v>
      </c>
      <c r="E2160" s="308" t="s">
        <v>14811</v>
      </c>
      <c r="F2160" s="309" t="s">
        <v>5434</v>
      </c>
      <c r="G2160" s="309" t="s">
        <v>7670</v>
      </c>
      <c r="H2160" s="309" t="s">
        <v>7671</v>
      </c>
      <c r="I2160" s="309" t="s">
        <v>5701</v>
      </c>
      <c r="J2160" s="309" t="s">
        <v>15063</v>
      </c>
      <c r="K2160" s="310">
        <v>0.43167499999999998</v>
      </c>
      <c r="L2160" s="310">
        <v>0.38938249999999996</v>
      </c>
      <c r="M2160" s="310">
        <f>VLOOKUP(H2160,'Details of Feeder LEvel'!H:N,7,FALSE)</f>
        <v>0</v>
      </c>
      <c r="N2160" s="310">
        <f t="shared" si="33"/>
        <v>9.797301210401347</v>
      </c>
      <c r="O2160" s="310">
        <v>9.7973012104013435</v>
      </c>
      <c r="P2160" s="309" t="s">
        <v>15063</v>
      </c>
      <c r="Q2160" s="311"/>
    </row>
    <row r="2161" spans="1:17" s="312" customFormat="1" x14ac:dyDescent="0.3">
      <c r="A2161" s="307">
        <v>2158</v>
      </c>
      <c r="B2161" s="308" t="s">
        <v>5271</v>
      </c>
      <c r="C2161" s="308" t="s">
        <v>2396</v>
      </c>
      <c r="D2161" s="308" t="s">
        <v>1378</v>
      </c>
      <c r="E2161" s="308" t="s">
        <v>14811</v>
      </c>
      <c r="F2161" s="309" t="s">
        <v>5434</v>
      </c>
      <c r="G2161" s="309" t="s">
        <v>7672</v>
      </c>
      <c r="H2161" s="309" t="s">
        <v>7673</v>
      </c>
      <c r="I2161" s="309" t="s">
        <v>5701</v>
      </c>
      <c r="J2161" s="309" t="s">
        <v>15063</v>
      </c>
      <c r="K2161" s="310">
        <v>0.72262000000000004</v>
      </c>
      <c r="L2161" s="310">
        <v>0.65021899999999999</v>
      </c>
      <c r="M2161" s="310">
        <f>VLOOKUP(H2161,'Details of Feeder LEvel'!H:N,7,FALSE)</f>
        <v>0</v>
      </c>
      <c r="N2161" s="310">
        <f t="shared" si="33"/>
        <v>10.019235559491856</v>
      </c>
      <c r="O2161" s="310">
        <v>10.019235559491868</v>
      </c>
      <c r="P2161" s="309" t="s">
        <v>15063</v>
      </c>
      <c r="Q2161" s="311"/>
    </row>
    <row r="2162" spans="1:17" s="312" customFormat="1" x14ac:dyDescent="0.3">
      <c r="A2162" s="307">
        <v>2159</v>
      </c>
      <c r="B2162" s="308" t="s">
        <v>5271</v>
      </c>
      <c r="C2162" s="308" t="s">
        <v>2396</v>
      </c>
      <c r="D2162" s="308" t="s">
        <v>1378</v>
      </c>
      <c r="E2162" s="308" t="s">
        <v>14811</v>
      </c>
      <c r="F2162" s="309" t="s">
        <v>5434</v>
      </c>
      <c r="G2162" s="309" t="s">
        <v>7674</v>
      </c>
      <c r="H2162" s="309" t="s">
        <v>7675</v>
      </c>
      <c r="I2162" s="309" t="s">
        <v>5706</v>
      </c>
      <c r="J2162" s="309" t="s">
        <v>15063</v>
      </c>
      <c r="K2162" s="310">
        <v>0.41870000000000002</v>
      </c>
      <c r="L2162" s="310">
        <v>0.36502266</v>
      </c>
      <c r="M2162" s="310">
        <f>VLOOKUP(H2162,'Details of Feeder LEvel'!H:N,7,FALSE)</f>
        <v>0</v>
      </c>
      <c r="N2162" s="310">
        <f t="shared" si="33"/>
        <v>12.820000000000004</v>
      </c>
      <c r="O2162" s="310">
        <v>55.472982839480302</v>
      </c>
      <c r="P2162" s="309" t="s">
        <v>15063</v>
      </c>
      <c r="Q2162" s="311"/>
    </row>
    <row r="2163" spans="1:17" s="312" customFormat="1" x14ac:dyDescent="0.3">
      <c r="A2163" s="307">
        <v>2160</v>
      </c>
      <c r="B2163" s="308" t="s">
        <v>5271</v>
      </c>
      <c r="C2163" s="308" t="s">
        <v>2396</v>
      </c>
      <c r="D2163" s="308" t="s">
        <v>1378</v>
      </c>
      <c r="E2163" s="308" t="s">
        <v>14811</v>
      </c>
      <c r="F2163" s="309" t="s">
        <v>5434</v>
      </c>
      <c r="G2163" s="309" t="s">
        <v>7676</v>
      </c>
      <c r="H2163" s="309" t="s">
        <v>7677</v>
      </c>
      <c r="I2163" s="309" t="s">
        <v>5706</v>
      </c>
      <c r="J2163" s="309" t="s">
        <v>15063</v>
      </c>
      <c r="K2163" s="310">
        <v>0.81359999999999999</v>
      </c>
      <c r="L2163" s="310">
        <v>0.72255815999999995</v>
      </c>
      <c r="M2163" s="310">
        <f>VLOOKUP(H2163,'Details of Feeder LEvel'!H:N,7,FALSE)</f>
        <v>0</v>
      </c>
      <c r="N2163" s="310">
        <f t="shared" si="33"/>
        <v>11.190000000000005</v>
      </c>
      <c r="O2163" s="310">
        <v>51.638545860550977</v>
      </c>
      <c r="P2163" s="309" t="s">
        <v>15063</v>
      </c>
      <c r="Q2163" s="311"/>
    </row>
    <row r="2164" spans="1:17" s="312" customFormat="1" x14ac:dyDescent="0.3">
      <c r="A2164" s="307">
        <v>2161</v>
      </c>
      <c r="B2164" s="308" t="s">
        <v>5271</v>
      </c>
      <c r="C2164" s="308" t="s">
        <v>2396</v>
      </c>
      <c r="D2164" s="308" t="s">
        <v>1378</v>
      </c>
      <c r="E2164" s="308" t="s">
        <v>14811</v>
      </c>
      <c r="F2164" s="309" t="s">
        <v>7678</v>
      </c>
      <c r="G2164" s="309" t="s">
        <v>7679</v>
      </c>
      <c r="H2164" s="309" t="s">
        <v>7680</v>
      </c>
      <c r="I2164" s="309" t="s">
        <v>5701</v>
      </c>
      <c r="J2164" s="309" t="s">
        <v>15063</v>
      </c>
      <c r="K2164" s="310">
        <v>0.96319999999999995</v>
      </c>
      <c r="L2164" s="310">
        <v>0.87038399999999994</v>
      </c>
      <c r="M2164" s="310">
        <f>VLOOKUP(H2164,'Details of Feeder LEvel'!H:N,7,FALSE)</f>
        <v>0</v>
      </c>
      <c r="N2164" s="310">
        <f t="shared" si="33"/>
        <v>9.6362126245847204</v>
      </c>
      <c r="O2164" s="310">
        <v>9.6362126245847168</v>
      </c>
      <c r="P2164" s="309" t="s">
        <v>15063</v>
      </c>
      <c r="Q2164" s="311"/>
    </row>
    <row r="2165" spans="1:17" s="312" customFormat="1" x14ac:dyDescent="0.3">
      <c r="A2165" s="307">
        <v>2162</v>
      </c>
      <c r="B2165" s="308" t="s">
        <v>5271</v>
      </c>
      <c r="C2165" s="308" t="s">
        <v>2396</v>
      </c>
      <c r="D2165" s="308" t="s">
        <v>1378</v>
      </c>
      <c r="E2165" s="308" t="s">
        <v>1378</v>
      </c>
      <c r="F2165" s="309" t="s">
        <v>7681</v>
      </c>
      <c r="G2165" s="309" t="s">
        <v>7682</v>
      </c>
      <c r="H2165" s="309" t="s">
        <v>7683</v>
      </c>
      <c r="I2165" s="309" t="s">
        <v>5701</v>
      </c>
      <c r="J2165" s="309" t="s">
        <v>15063</v>
      </c>
      <c r="K2165" s="310">
        <v>0.41420000000000001</v>
      </c>
      <c r="L2165" s="310">
        <v>0.37001400000000001</v>
      </c>
      <c r="M2165" s="310">
        <f>VLOOKUP(H2165,'Details of Feeder LEvel'!H:N,7,FALSE)</f>
        <v>0</v>
      </c>
      <c r="N2165" s="310">
        <f t="shared" si="33"/>
        <v>10.667793336552391</v>
      </c>
      <c r="O2165" s="310">
        <v>11.981529313513217</v>
      </c>
      <c r="P2165" s="309" t="s">
        <v>15063</v>
      </c>
      <c r="Q2165" s="311"/>
    </row>
    <row r="2166" spans="1:17" s="312" customFormat="1" x14ac:dyDescent="0.3">
      <c r="A2166" s="307">
        <v>2163</v>
      </c>
      <c r="B2166" s="308" t="s">
        <v>5271</v>
      </c>
      <c r="C2166" s="308" t="s">
        <v>2396</v>
      </c>
      <c r="D2166" s="308" t="s">
        <v>1378</v>
      </c>
      <c r="E2166" s="308" t="s">
        <v>1378</v>
      </c>
      <c r="F2166" s="309" t="s">
        <v>7681</v>
      </c>
      <c r="G2166" s="309" t="s">
        <v>7684</v>
      </c>
      <c r="H2166" s="309" t="s">
        <v>7685</v>
      </c>
      <c r="I2166" s="309" t="s">
        <v>5701</v>
      </c>
      <c r="J2166" s="309" t="s">
        <v>15063</v>
      </c>
      <c r="K2166" s="310">
        <v>0.25580000000000003</v>
      </c>
      <c r="L2166" s="310">
        <v>0.23001249999999998</v>
      </c>
      <c r="M2166" s="310">
        <f>VLOOKUP(H2166,'Details of Feeder LEvel'!H:N,7,FALSE)</f>
        <v>0</v>
      </c>
      <c r="N2166" s="310">
        <f t="shared" si="33"/>
        <v>10.081118060985162</v>
      </c>
      <c r="O2166" s="310">
        <v>10.081118060985151</v>
      </c>
      <c r="P2166" s="309" t="s">
        <v>15063</v>
      </c>
      <c r="Q2166" s="311"/>
    </row>
    <row r="2167" spans="1:17" s="312" customFormat="1" x14ac:dyDescent="0.3">
      <c r="A2167" s="307">
        <v>2164</v>
      </c>
      <c r="B2167" s="308" t="s">
        <v>5271</v>
      </c>
      <c r="C2167" s="308" t="s">
        <v>2396</v>
      </c>
      <c r="D2167" s="308" t="s">
        <v>1378</v>
      </c>
      <c r="E2167" s="308" t="s">
        <v>1378</v>
      </c>
      <c r="F2167" s="309" t="s">
        <v>7681</v>
      </c>
      <c r="G2167" s="309" t="s">
        <v>7686</v>
      </c>
      <c r="H2167" s="309" t="s">
        <v>7687</v>
      </c>
      <c r="I2167" s="309" t="s">
        <v>5701</v>
      </c>
      <c r="J2167" s="309" t="s">
        <v>15063</v>
      </c>
      <c r="K2167" s="310">
        <v>0.21619999999999998</v>
      </c>
      <c r="L2167" s="310">
        <v>0.19167999999999999</v>
      </c>
      <c r="M2167" s="310">
        <f>VLOOKUP(H2167,'Details of Feeder LEvel'!H:N,7,FALSE)</f>
        <v>0</v>
      </c>
      <c r="N2167" s="310">
        <f t="shared" si="33"/>
        <v>11.341350601295092</v>
      </c>
      <c r="O2167" s="310">
        <v>11.341350601295087</v>
      </c>
      <c r="P2167" s="309" t="s">
        <v>15063</v>
      </c>
      <c r="Q2167" s="311"/>
    </row>
    <row r="2168" spans="1:17" s="312" customFormat="1" x14ac:dyDescent="0.3">
      <c r="A2168" s="307">
        <v>2165</v>
      </c>
      <c r="B2168" s="308" t="s">
        <v>5271</v>
      </c>
      <c r="C2168" s="308" t="s">
        <v>2396</v>
      </c>
      <c r="D2168" s="308" t="s">
        <v>1378</v>
      </c>
      <c r="E2168" s="308" t="s">
        <v>1378</v>
      </c>
      <c r="F2168" s="309" t="s">
        <v>7681</v>
      </c>
      <c r="G2168" s="309" t="s">
        <v>7688</v>
      </c>
      <c r="H2168" s="309" t="s">
        <v>7689</v>
      </c>
      <c r="I2168" s="309" t="s">
        <v>5701</v>
      </c>
      <c r="J2168" s="309" t="s">
        <v>15063</v>
      </c>
      <c r="K2168" s="310">
        <v>0.37239999999999995</v>
      </c>
      <c r="L2168" s="310">
        <v>0.33473849999999999</v>
      </c>
      <c r="M2168" s="310">
        <f>VLOOKUP(H2168,'Details of Feeder LEvel'!H:N,7,FALSE)</f>
        <v>0</v>
      </c>
      <c r="N2168" s="310">
        <f t="shared" si="33"/>
        <v>10.113184747583235</v>
      </c>
      <c r="O2168" s="310">
        <v>10.113184747583237</v>
      </c>
      <c r="P2168" s="309" t="s">
        <v>15063</v>
      </c>
      <c r="Q2168" s="311"/>
    </row>
    <row r="2169" spans="1:17" s="312" customFormat="1" x14ac:dyDescent="0.3">
      <c r="A2169" s="307">
        <v>2166</v>
      </c>
      <c r="B2169" s="308" t="s">
        <v>5271</v>
      </c>
      <c r="C2169" s="308" t="s">
        <v>2396</v>
      </c>
      <c r="D2169" s="308" t="s">
        <v>1378</v>
      </c>
      <c r="E2169" s="308" t="s">
        <v>1378</v>
      </c>
      <c r="F2169" s="309" t="s">
        <v>7681</v>
      </c>
      <c r="G2169" s="309" t="s">
        <v>7690</v>
      </c>
      <c r="H2169" s="309" t="s">
        <v>7691</v>
      </c>
      <c r="I2169" s="309" t="s">
        <v>5706</v>
      </c>
      <c r="J2169" s="309" t="s">
        <v>15063</v>
      </c>
      <c r="K2169" s="310">
        <v>0.93745000000000012</v>
      </c>
      <c r="L2169" s="310">
        <v>0.82735099999999995</v>
      </c>
      <c r="M2169" s="310">
        <f>VLOOKUP(H2169,'Details of Feeder LEvel'!H:N,7,FALSE)</f>
        <v>0</v>
      </c>
      <c r="N2169" s="310">
        <f t="shared" si="33"/>
        <v>11.744519707717762</v>
      </c>
      <c r="O2169" s="310">
        <v>28.697775664379634</v>
      </c>
      <c r="P2169" s="309" t="s">
        <v>15063</v>
      </c>
      <c r="Q2169" s="311"/>
    </row>
    <row r="2170" spans="1:17" s="312" customFormat="1" x14ac:dyDescent="0.3">
      <c r="A2170" s="307">
        <v>2167</v>
      </c>
      <c r="B2170" s="308" t="s">
        <v>5271</v>
      </c>
      <c r="C2170" s="308" t="s">
        <v>2396</v>
      </c>
      <c r="D2170" s="308" t="s">
        <v>1378</v>
      </c>
      <c r="E2170" s="308" t="s">
        <v>1378</v>
      </c>
      <c r="F2170" s="309" t="s">
        <v>7681</v>
      </c>
      <c r="G2170" s="309" t="s">
        <v>7692</v>
      </c>
      <c r="H2170" s="309" t="s">
        <v>7693</v>
      </c>
      <c r="I2170" s="309" t="s">
        <v>5706</v>
      </c>
      <c r="J2170" s="309" t="s">
        <v>15063</v>
      </c>
      <c r="K2170" s="310">
        <v>0.61104999999999998</v>
      </c>
      <c r="L2170" s="310">
        <v>0.53098500000000004</v>
      </c>
      <c r="M2170" s="310">
        <f>VLOOKUP(H2170,'Details of Feeder LEvel'!H:N,7,FALSE)</f>
        <v>0</v>
      </c>
      <c r="N2170" s="310">
        <f t="shared" si="33"/>
        <v>13.102855740119457</v>
      </c>
      <c r="O2170" s="310">
        <v>24.126674544996696</v>
      </c>
      <c r="P2170" s="309" t="s">
        <v>15063</v>
      </c>
      <c r="Q2170" s="311"/>
    </row>
    <row r="2171" spans="1:17" s="312" customFormat="1" x14ac:dyDescent="0.3">
      <c r="A2171" s="307">
        <v>2168</v>
      </c>
      <c r="B2171" s="308" t="s">
        <v>5271</v>
      </c>
      <c r="C2171" s="308" t="s">
        <v>2396</v>
      </c>
      <c r="D2171" s="308" t="s">
        <v>1378</v>
      </c>
      <c r="E2171" s="308" t="s">
        <v>1378</v>
      </c>
      <c r="F2171" s="309" t="s">
        <v>7681</v>
      </c>
      <c r="G2171" s="309" t="s">
        <v>7694</v>
      </c>
      <c r="H2171" s="309" t="s">
        <v>7695</v>
      </c>
      <c r="I2171" s="309" t="s">
        <v>3759</v>
      </c>
      <c r="J2171" s="309" t="s">
        <v>15063</v>
      </c>
      <c r="K2171" s="310">
        <v>0.30620000000000003</v>
      </c>
      <c r="L2171" s="310">
        <v>0.27464099999999997</v>
      </c>
      <c r="M2171" s="310">
        <f>VLOOKUP(H2171,'Details of Feeder LEvel'!H:N,7,FALSE)</f>
        <v>0</v>
      </c>
      <c r="N2171" s="310">
        <f t="shared" si="33"/>
        <v>10.306662312214257</v>
      </c>
      <c r="O2171" s="310">
        <v>10.306662312214243</v>
      </c>
      <c r="P2171" s="309" t="s">
        <v>15063</v>
      </c>
      <c r="Q2171" s="311"/>
    </row>
    <row r="2172" spans="1:17" s="312" customFormat="1" x14ac:dyDescent="0.3">
      <c r="A2172" s="307">
        <v>2169</v>
      </c>
      <c r="B2172" s="308" t="s">
        <v>5271</v>
      </c>
      <c r="C2172" s="308" t="s">
        <v>2396</v>
      </c>
      <c r="D2172" s="308" t="s">
        <v>1378</v>
      </c>
      <c r="E2172" s="308" t="s">
        <v>1378</v>
      </c>
      <c r="F2172" s="309" t="s">
        <v>7681</v>
      </c>
      <c r="G2172" s="309" t="s">
        <v>7696</v>
      </c>
      <c r="H2172" s="309" t="s">
        <v>7697</v>
      </c>
      <c r="I2172" s="309" t="s">
        <v>5701</v>
      </c>
      <c r="J2172" s="309" t="s">
        <v>15063</v>
      </c>
      <c r="K2172" s="310">
        <v>0.48139999999999999</v>
      </c>
      <c r="L2172" s="310">
        <v>0.43553350000000002</v>
      </c>
      <c r="M2172" s="310">
        <f>VLOOKUP(H2172,'Details of Feeder LEvel'!H:N,7,FALSE)</f>
        <v>0</v>
      </c>
      <c r="N2172" s="310">
        <f t="shared" si="33"/>
        <v>9.5277316161196453</v>
      </c>
      <c r="O2172" s="310">
        <v>9.5277316161196506</v>
      </c>
      <c r="P2172" s="309" t="s">
        <v>15063</v>
      </c>
      <c r="Q2172" s="311"/>
    </row>
    <row r="2173" spans="1:17" s="312" customFormat="1" x14ac:dyDescent="0.3">
      <c r="A2173" s="307">
        <v>2170</v>
      </c>
      <c r="B2173" s="308" t="s">
        <v>5271</v>
      </c>
      <c r="C2173" s="308" t="s">
        <v>2396</v>
      </c>
      <c r="D2173" s="308" t="s">
        <v>1378</v>
      </c>
      <c r="E2173" s="308" t="s">
        <v>1378</v>
      </c>
      <c r="F2173" s="309" t="s">
        <v>7681</v>
      </c>
      <c r="G2173" s="309" t="s">
        <v>7698</v>
      </c>
      <c r="H2173" s="309" t="s">
        <v>7699</v>
      </c>
      <c r="I2173" s="309" t="s">
        <v>5701</v>
      </c>
      <c r="J2173" s="309" t="s">
        <v>15063</v>
      </c>
      <c r="K2173" s="310">
        <v>0.28139999999999998</v>
      </c>
      <c r="L2173" s="310">
        <v>0.267123</v>
      </c>
      <c r="M2173" s="310">
        <f>VLOOKUP(H2173,'Details of Feeder LEvel'!H:N,7,FALSE)</f>
        <v>0</v>
      </c>
      <c r="N2173" s="310">
        <f t="shared" si="33"/>
        <v>5.0735607675906129</v>
      </c>
      <c r="O2173" s="310">
        <v>8.3371150936760614</v>
      </c>
      <c r="P2173" s="309" t="s">
        <v>15063</v>
      </c>
      <c r="Q2173" s="311"/>
    </row>
    <row r="2174" spans="1:17" s="312" customFormat="1" x14ac:dyDescent="0.3">
      <c r="A2174" s="307">
        <v>2171</v>
      </c>
      <c r="B2174" s="308" t="s">
        <v>5271</v>
      </c>
      <c r="C2174" s="308" t="s">
        <v>2396</v>
      </c>
      <c r="D2174" s="308" t="s">
        <v>1378</v>
      </c>
      <c r="E2174" s="308" t="s">
        <v>1378</v>
      </c>
      <c r="F2174" s="309" t="s">
        <v>7681</v>
      </c>
      <c r="G2174" s="309" t="s">
        <v>7700</v>
      </c>
      <c r="H2174" s="309" t="s">
        <v>7701</v>
      </c>
      <c r="I2174" s="309" t="s">
        <v>5706</v>
      </c>
      <c r="J2174" s="309" t="s">
        <v>15063</v>
      </c>
      <c r="K2174" s="310">
        <v>0.94520000000000004</v>
      </c>
      <c r="L2174" s="310">
        <v>0.82090620000000003</v>
      </c>
      <c r="M2174" s="310">
        <f>VLOOKUP(H2174,'Details of Feeder LEvel'!H:N,7,FALSE)</f>
        <v>0</v>
      </c>
      <c r="N2174" s="310">
        <f t="shared" si="33"/>
        <v>13.15</v>
      </c>
      <c r="O2174" s="310">
        <v>32.560542720987442</v>
      </c>
      <c r="P2174" s="309" t="s">
        <v>15063</v>
      </c>
      <c r="Q2174" s="311"/>
    </row>
    <row r="2175" spans="1:17" s="312" customFormat="1" x14ac:dyDescent="0.3">
      <c r="A2175" s="307">
        <v>2172</v>
      </c>
      <c r="B2175" s="308" t="s">
        <v>5271</v>
      </c>
      <c r="C2175" s="308" t="s">
        <v>2396</v>
      </c>
      <c r="D2175" s="308" t="s">
        <v>1378</v>
      </c>
      <c r="E2175" s="308" t="s">
        <v>1378</v>
      </c>
      <c r="F2175" s="309" t="s">
        <v>7702</v>
      </c>
      <c r="G2175" s="309" t="s">
        <v>7703</v>
      </c>
      <c r="H2175" s="309" t="s">
        <v>7704</v>
      </c>
      <c r="I2175" s="309" t="s">
        <v>5706</v>
      </c>
      <c r="J2175" s="309" t="s">
        <v>15063</v>
      </c>
      <c r="K2175" s="310">
        <v>0.247</v>
      </c>
      <c r="L2175" s="310">
        <v>0.21912299999999998</v>
      </c>
      <c r="M2175" s="310">
        <f>VLOOKUP(H2175,'Details of Feeder LEvel'!H:N,7,FALSE)</f>
        <v>0</v>
      </c>
      <c r="N2175" s="310">
        <f t="shared" si="33"/>
        <v>11.286234817813771</v>
      </c>
      <c r="O2175" s="310">
        <v>50.283385741328935</v>
      </c>
      <c r="P2175" s="309" t="s">
        <v>15063</v>
      </c>
      <c r="Q2175" s="311"/>
    </row>
    <row r="2176" spans="1:17" s="312" customFormat="1" x14ac:dyDescent="0.3">
      <c r="A2176" s="307">
        <v>2173</v>
      </c>
      <c r="B2176" s="308" t="s">
        <v>5271</v>
      </c>
      <c r="C2176" s="308" t="s">
        <v>2396</v>
      </c>
      <c r="D2176" s="308" t="s">
        <v>1378</v>
      </c>
      <c r="E2176" s="308" t="s">
        <v>1378</v>
      </c>
      <c r="F2176" s="309" t="s">
        <v>7702</v>
      </c>
      <c r="G2176" s="309" t="s">
        <v>7705</v>
      </c>
      <c r="H2176" s="309" t="s">
        <v>7706</v>
      </c>
      <c r="I2176" s="309" t="s">
        <v>5701</v>
      </c>
      <c r="J2176" s="309" t="s">
        <v>15063</v>
      </c>
      <c r="K2176" s="310">
        <v>0.28220000000000001</v>
      </c>
      <c r="L2176" s="310">
        <v>0.25411700000000004</v>
      </c>
      <c r="M2176" s="310">
        <f>VLOOKUP(H2176,'Details of Feeder LEvel'!H:N,7,FALSE)</f>
        <v>0</v>
      </c>
      <c r="N2176" s="310">
        <f t="shared" si="33"/>
        <v>9.9514528703047382</v>
      </c>
      <c r="O2176" s="310">
        <v>9.9514528703047329</v>
      </c>
      <c r="P2176" s="309" t="s">
        <v>15063</v>
      </c>
      <c r="Q2176" s="311"/>
    </row>
    <row r="2177" spans="1:17" s="312" customFormat="1" x14ac:dyDescent="0.3">
      <c r="A2177" s="307">
        <v>2174</v>
      </c>
      <c r="B2177" s="308" t="s">
        <v>5271</v>
      </c>
      <c r="C2177" s="308" t="s">
        <v>2396</v>
      </c>
      <c r="D2177" s="308" t="s">
        <v>1378</v>
      </c>
      <c r="E2177" s="308" t="s">
        <v>1378</v>
      </c>
      <c r="F2177" s="309" t="s">
        <v>7702</v>
      </c>
      <c r="G2177" s="309" t="s">
        <v>7707</v>
      </c>
      <c r="H2177" s="309" t="s">
        <v>7708</v>
      </c>
      <c r="I2177" s="309" t="s">
        <v>5706</v>
      </c>
      <c r="J2177" s="309" t="s">
        <v>15063</v>
      </c>
      <c r="K2177" s="310">
        <v>0.11700000000000002</v>
      </c>
      <c r="L2177" s="310">
        <v>0.103822</v>
      </c>
      <c r="M2177" s="310">
        <f>VLOOKUP(H2177,'Details of Feeder LEvel'!H:N,7,FALSE)</f>
        <v>0</v>
      </c>
      <c r="N2177" s="310">
        <f t="shared" si="33"/>
        <v>11.263247863247882</v>
      </c>
      <c r="O2177" s="310">
        <v>46.214444070052622</v>
      </c>
      <c r="P2177" s="309" t="s">
        <v>15063</v>
      </c>
      <c r="Q2177" s="311"/>
    </row>
    <row r="2178" spans="1:17" s="312" customFormat="1" x14ac:dyDescent="0.3">
      <c r="A2178" s="307">
        <v>2175</v>
      </c>
      <c r="B2178" s="308" t="s">
        <v>5271</v>
      </c>
      <c r="C2178" s="308" t="s">
        <v>2396</v>
      </c>
      <c r="D2178" s="308" t="s">
        <v>1378</v>
      </c>
      <c r="E2178" s="308" t="s">
        <v>1378</v>
      </c>
      <c r="F2178" s="309" t="s">
        <v>7702</v>
      </c>
      <c r="G2178" s="309" t="s">
        <v>7709</v>
      </c>
      <c r="H2178" s="309" t="s">
        <v>7710</v>
      </c>
      <c r="I2178" s="309" t="s">
        <v>5701</v>
      </c>
      <c r="J2178" s="309" t="s">
        <v>15063</v>
      </c>
      <c r="K2178" s="310">
        <v>0.28139999999999998</v>
      </c>
      <c r="L2178" s="310">
        <v>0.25329099999999999</v>
      </c>
      <c r="M2178" s="310">
        <f>VLOOKUP(H2178,'Details of Feeder LEvel'!H:N,7,FALSE)</f>
        <v>0</v>
      </c>
      <c r="N2178" s="310">
        <f t="shared" si="33"/>
        <v>9.9889836531627569</v>
      </c>
      <c r="O2178" s="310">
        <v>9.9889836531627409</v>
      </c>
      <c r="P2178" s="309" t="s">
        <v>15063</v>
      </c>
      <c r="Q2178" s="311"/>
    </row>
    <row r="2179" spans="1:17" s="312" customFormat="1" x14ac:dyDescent="0.3">
      <c r="A2179" s="307">
        <v>2176</v>
      </c>
      <c r="B2179" s="308" t="s">
        <v>5271</v>
      </c>
      <c r="C2179" s="308" t="s">
        <v>2396</v>
      </c>
      <c r="D2179" s="308" t="s">
        <v>1378</v>
      </c>
      <c r="E2179" s="308" t="s">
        <v>1378</v>
      </c>
      <c r="F2179" s="309" t="s">
        <v>7702</v>
      </c>
      <c r="G2179" s="309" t="s">
        <v>7711</v>
      </c>
      <c r="H2179" s="309" t="s">
        <v>7712</v>
      </c>
      <c r="I2179" s="309" t="s">
        <v>2414</v>
      </c>
      <c r="J2179" s="309" t="s">
        <v>15063</v>
      </c>
      <c r="K2179" s="310">
        <v>0.58518000000000003</v>
      </c>
      <c r="L2179" s="310">
        <v>0.5330085</v>
      </c>
      <c r="M2179" s="310">
        <f>VLOOKUP(H2179,'Details of Feeder LEvel'!H:N,7,FALSE)</f>
        <v>0</v>
      </c>
      <c r="N2179" s="310">
        <f t="shared" si="33"/>
        <v>8.9154619091561624</v>
      </c>
      <c r="O2179" s="310">
        <v>10.590425127637026</v>
      </c>
      <c r="P2179" s="309" t="s">
        <v>15063</v>
      </c>
      <c r="Q2179" s="311"/>
    </row>
    <row r="2180" spans="1:17" s="312" customFormat="1" x14ac:dyDescent="0.3">
      <c r="A2180" s="307">
        <v>2177</v>
      </c>
      <c r="B2180" s="308" t="s">
        <v>5271</v>
      </c>
      <c r="C2180" s="308" t="s">
        <v>2396</v>
      </c>
      <c r="D2180" s="308" t="s">
        <v>1378</v>
      </c>
      <c r="E2180" s="308" t="s">
        <v>1378</v>
      </c>
      <c r="F2180" s="309" t="s">
        <v>7702</v>
      </c>
      <c r="G2180" s="309" t="s">
        <v>7713</v>
      </c>
      <c r="H2180" s="309" t="s">
        <v>7714</v>
      </c>
      <c r="I2180" s="309" t="s">
        <v>5701</v>
      </c>
      <c r="J2180" s="309" t="s">
        <v>15063</v>
      </c>
      <c r="K2180" s="310">
        <v>0.21299999999999999</v>
      </c>
      <c r="L2180" s="310">
        <v>0.19144249999999999</v>
      </c>
      <c r="M2180" s="310">
        <f>VLOOKUP(H2180,'Details of Feeder LEvel'!H:N,7,FALSE)</f>
        <v>0</v>
      </c>
      <c r="N2180" s="310">
        <f t="shared" ref="N2180:N2243" si="34">(K2180-L2180)/K2180*100</f>
        <v>10.120892018779347</v>
      </c>
      <c r="O2180" s="310">
        <v>10.120892018779337</v>
      </c>
      <c r="P2180" s="309" t="s">
        <v>15063</v>
      </c>
      <c r="Q2180" s="311"/>
    </row>
    <row r="2181" spans="1:17" s="312" customFormat="1" x14ac:dyDescent="0.3">
      <c r="A2181" s="307">
        <v>2178</v>
      </c>
      <c r="B2181" s="308" t="s">
        <v>5271</v>
      </c>
      <c r="C2181" s="308" t="s">
        <v>2396</v>
      </c>
      <c r="D2181" s="308" t="s">
        <v>1378</v>
      </c>
      <c r="E2181" s="308" t="s">
        <v>1378</v>
      </c>
      <c r="F2181" s="309" t="s">
        <v>7702</v>
      </c>
      <c r="G2181" s="309" t="s">
        <v>7715</v>
      </c>
      <c r="H2181" s="309" t="s">
        <v>7716</v>
      </c>
      <c r="I2181" s="309" t="s">
        <v>5701</v>
      </c>
      <c r="J2181" s="309" t="s">
        <v>15063</v>
      </c>
      <c r="K2181" s="310">
        <v>0.12490000000000001</v>
      </c>
      <c r="L2181" s="310">
        <v>0.11356350000000001</v>
      </c>
      <c r="M2181" s="310">
        <f>VLOOKUP(H2181,'Details of Feeder LEvel'!H:N,7,FALSE)</f>
        <v>0</v>
      </c>
      <c r="N2181" s="310">
        <f t="shared" si="34"/>
        <v>9.0764611689351469</v>
      </c>
      <c r="O2181" s="310">
        <v>9.0764611689351469</v>
      </c>
      <c r="P2181" s="309" t="s">
        <v>15063</v>
      </c>
      <c r="Q2181" s="311"/>
    </row>
    <row r="2182" spans="1:17" s="312" customFormat="1" x14ac:dyDescent="0.3">
      <c r="A2182" s="307">
        <v>2179</v>
      </c>
      <c r="B2182" s="308" t="s">
        <v>5271</v>
      </c>
      <c r="C2182" s="308" t="s">
        <v>2396</v>
      </c>
      <c r="D2182" s="308" t="s">
        <v>1378</v>
      </c>
      <c r="E2182" s="308" t="s">
        <v>1378</v>
      </c>
      <c r="F2182" s="309" t="s">
        <v>5443</v>
      </c>
      <c r="G2182" s="309" t="s">
        <v>7717</v>
      </c>
      <c r="H2182" s="309" t="s">
        <v>7718</v>
      </c>
      <c r="I2182" s="309" t="s">
        <v>5701</v>
      </c>
      <c r="J2182" s="309" t="s">
        <v>15063</v>
      </c>
      <c r="K2182" s="310">
        <v>0.15559999999999999</v>
      </c>
      <c r="L2182" s="310">
        <v>0.139709</v>
      </c>
      <c r="M2182" s="310">
        <f>VLOOKUP(H2182,'Details of Feeder LEvel'!H:N,7,FALSE)</f>
        <v>0</v>
      </c>
      <c r="N2182" s="310">
        <f t="shared" si="34"/>
        <v>10.212724935732641</v>
      </c>
      <c r="O2182" s="310">
        <v>11.327607633370784</v>
      </c>
      <c r="P2182" s="309" t="s">
        <v>15063</v>
      </c>
      <c r="Q2182" s="311"/>
    </row>
    <row r="2183" spans="1:17" s="312" customFormat="1" x14ac:dyDescent="0.3">
      <c r="A2183" s="307">
        <v>2180</v>
      </c>
      <c r="B2183" s="308" t="s">
        <v>5271</v>
      </c>
      <c r="C2183" s="308" t="s">
        <v>2396</v>
      </c>
      <c r="D2183" s="308" t="s">
        <v>1378</v>
      </c>
      <c r="E2183" s="308" t="s">
        <v>1378</v>
      </c>
      <c r="F2183" s="309" t="s">
        <v>5443</v>
      </c>
      <c r="G2183" s="309" t="s">
        <v>7719</v>
      </c>
      <c r="H2183" s="309" t="s">
        <v>7720</v>
      </c>
      <c r="I2183" s="309" t="s">
        <v>5701</v>
      </c>
      <c r="J2183" s="309" t="s">
        <v>15063</v>
      </c>
      <c r="K2183" s="310">
        <v>0.3422</v>
      </c>
      <c r="L2183" s="310">
        <v>0.30644449999999995</v>
      </c>
      <c r="M2183" s="310">
        <f>VLOOKUP(H2183,'Details of Feeder LEvel'!H:N,7,FALSE)</f>
        <v>0</v>
      </c>
      <c r="N2183" s="310">
        <f t="shared" si="34"/>
        <v>10.448714202220938</v>
      </c>
      <c r="O2183" s="310">
        <v>10.448714202220943</v>
      </c>
      <c r="P2183" s="309" t="s">
        <v>15063</v>
      </c>
      <c r="Q2183" s="311"/>
    </row>
    <row r="2184" spans="1:17" s="312" customFormat="1" x14ac:dyDescent="0.3">
      <c r="A2184" s="307">
        <v>2181</v>
      </c>
      <c r="B2184" s="308" t="s">
        <v>5271</v>
      </c>
      <c r="C2184" s="308" t="s">
        <v>2396</v>
      </c>
      <c r="D2184" s="308" t="s">
        <v>1378</v>
      </c>
      <c r="E2184" s="308" t="s">
        <v>1378</v>
      </c>
      <c r="F2184" s="309" t="s">
        <v>5443</v>
      </c>
      <c r="G2184" s="309" t="s">
        <v>7721</v>
      </c>
      <c r="H2184" s="309" t="s">
        <v>7722</v>
      </c>
      <c r="I2184" s="309" t="s">
        <v>5701</v>
      </c>
      <c r="J2184" s="309" t="s">
        <v>15063</v>
      </c>
      <c r="K2184" s="310">
        <v>0.49679999999999996</v>
      </c>
      <c r="L2184" s="310">
        <v>0.44390600000000002</v>
      </c>
      <c r="M2184" s="310">
        <f>VLOOKUP(H2184,'Details of Feeder LEvel'!H:N,7,FALSE)</f>
        <v>0</v>
      </c>
      <c r="N2184" s="310">
        <f t="shared" si="34"/>
        <v>10.646940418679538</v>
      </c>
      <c r="O2184" s="310">
        <v>10.646940418679529</v>
      </c>
      <c r="P2184" s="309" t="s">
        <v>15063</v>
      </c>
      <c r="Q2184" s="311"/>
    </row>
    <row r="2185" spans="1:17" s="312" customFormat="1" x14ac:dyDescent="0.3">
      <c r="A2185" s="307">
        <v>2182</v>
      </c>
      <c r="B2185" s="308" t="s">
        <v>5271</v>
      </c>
      <c r="C2185" s="308" t="s">
        <v>2396</v>
      </c>
      <c r="D2185" s="308" t="s">
        <v>1378</v>
      </c>
      <c r="E2185" s="308" t="s">
        <v>1378</v>
      </c>
      <c r="F2185" s="309" t="s">
        <v>5443</v>
      </c>
      <c r="G2185" s="309" t="s">
        <v>7723</v>
      </c>
      <c r="H2185" s="309" t="s">
        <v>7724</v>
      </c>
      <c r="I2185" s="309" t="s">
        <v>5706</v>
      </c>
      <c r="J2185" s="309" t="s">
        <v>15063</v>
      </c>
      <c r="K2185" s="310">
        <v>0.37919999999999998</v>
      </c>
      <c r="L2185" s="310">
        <v>0.33229000000000003</v>
      </c>
      <c r="M2185" s="310">
        <f>VLOOKUP(H2185,'Details of Feeder LEvel'!H:N,7,FALSE)</f>
        <v>0</v>
      </c>
      <c r="N2185" s="310">
        <f t="shared" si="34"/>
        <v>12.370780590717287</v>
      </c>
      <c r="O2185" s="310">
        <v>31.824289233007409</v>
      </c>
      <c r="P2185" s="309" t="s">
        <v>15063</v>
      </c>
      <c r="Q2185" s="311"/>
    </row>
    <row r="2186" spans="1:17" s="312" customFormat="1" x14ac:dyDescent="0.3">
      <c r="A2186" s="307">
        <v>2183</v>
      </c>
      <c r="B2186" s="308" t="s">
        <v>5271</v>
      </c>
      <c r="C2186" s="308" t="s">
        <v>2396</v>
      </c>
      <c r="D2186" s="308" t="s">
        <v>1378</v>
      </c>
      <c r="E2186" s="308" t="s">
        <v>1378</v>
      </c>
      <c r="F2186" s="309" t="s">
        <v>5443</v>
      </c>
      <c r="G2186" s="309" t="s">
        <v>7725</v>
      </c>
      <c r="H2186" s="309" t="s">
        <v>7726</v>
      </c>
      <c r="I2186" s="309" t="s">
        <v>5701</v>
      </c>
      <c r="J2186" s="309" t="s">
        <v>15063</v>
      </c>
      <c r="K2186" s="310">
        <v>0.3538</v>
      </c>
      <c r="L2186" s="310">
        <v>0.31748399999999999</v>
      </c>
      <c r="M2186" s="310">
        <f>VLOOKUP(H2186,'Details of Feeder LEvel'!H:N,7,FALSE)</f>
        <v>0</v>
      </c>
      <c r="N2186" s="310">
        <f t="shared" si="34"/>
        <v>10.264556246466935</v>
      </c>
      <c r="O2186" s="310">
        <v>10.264556246466949</v>
      </c>
      <c r="P2186" s="309" t="s">
        <v>15063</v>
      </c>
      <c r="Q2186" s="311"/>
    </row>
    <row r="2187" spans="1:17" s="312" customFormat="1" x14ac:dyDescent="0.3">
      <c r="A2187" s="307">
        <v>2184</v>
      </c>
      <c r="B2187" s="308" t="s">
        <v>5271</v>
      </c>
      <c r="C2187" s="308" t="s">
        <v>2396</v>
      </c>
      <c r="D2187" s="308" t="s">
        <v>1378</v>
      </c>
      <c r="E2187" s="308" t="s">
        <v>1378</v>
      </c>
      <c r="F2187" s="309" t="s">
        <v>7727</v>
      </c>
      <c r="G2187" s="309" t="s">
        <v>7728</v>
      </c>
      <c r="H2187" s="309" t="s">
        <v>7729</v>
      </c>
      <c r="I2187" s="309" t="s">
        <v>5701</v>
      </c>
      <c r="J2187" s="309" t="s">
        <v>15063</v>
      </c>
      <c r="K2187" s="310">
        <v>0.3226</v>
      </c>
      <c r="L2187" s="310">
        <v>0.28703500000000004</v>
      </c>
      <c r="M2187" s="310">
        <f>VLOOKUP(H2187,'Details of Feeder LEvel'!H:N,7,FALSE)</f>
        <v>0</v>
      </c>
      <c r="N2187" s="310">
        <f t="shared" si="34"/>
        <v>11.024488530688146</v>
      </c>
      <c r="O2187" s="310">
        <v>11.024488530688137</v>
      </c>
      <c r="P2187" s="309" t="s">
        <v>15063</v>
      </c>
      <c r="Q2187" s="311"/>
    </row>
    <row r="2188" spans="1:17" s="312" customFormat="1" x14ac:dyDescent="0.3">
      <c r="A2188" s="307">
        <v>2185</v>
      </c>
      <c r="B2188" s="308" t="s">
        <v>5271</v>
      </c>
      <c r="C2188" s="308" t="s">
        <v>2396</v>
      </c>
      <c r="D2188" s="308" t="s">
        <v>1378</v>
      </c>
      <c r="E2188" s="308" t="s">
        <v>1378</v>
      </c>
      <c r="F2188" s="309" t="s">
        <v>7727</v>
      </c>
      <c r="G2188" s="309" t="s">
        <v>7730</v>
      </c>
      <c r="H2188" s="309" t="s">
        <v>7731</v>
      </c>
      <c r="I2188" s="309" t="s">
        <v>3759</v>
      </c>
      <c r="J2188" s="309" t="s">
        <v>15063</v>
      </c>
      <c r="K2188" s="310">
        <v>2.3346</v>
      </c>
      <c r="L2188" s="310">
        <v>2.173422</v>
      </c>
      <c r="M2188" s="310">
        <f>VLOOKUP(H2188,'Details of Feeder LEvel'!H:N,7,FALSE)</f>
        <v>0</v>
      </c>
      <c r="N2188" s="310">
        <f t="shared" si="34"/>
        <v>6.9038807504497575</v>
      </c>
      <c r="O2188" s="310">
        <v>15.605203162750225</v>
      </c>
      <c r="P2188" s="309" t="s">
        <v>15063</v>
      </c>
      <c r="Q2188" s="311"/>
    </row>
    <row r="2189" spans="1:17" s="312" customFormat="1" x14ac:dyDescent="0.3">
      <c r="A2189" s="307">
        <v>2186</v>
      </c>
      <c r="B2189" s="308" t="s">
        <v>5271</v>
      </c>
      <c r="C2189" s="308" t="s">
        <v>2396</v>
      </c>
      <c r="D2189" s="308" t="s">
        <v>1378</v>
      </c>
      <c r="E2189" s="308" t="s">
        <v>1378</v>
      </c>
      <c r="F2189" s="309" t="s">
        <v>7727</v>
      </c>
      <c r="G2189" s="309" t="s">
        <v>7732</v>
      </c>
      <c r="H2189" s="309" t="s">
        <v>7733</v>
      </c>
      <c r="I2189" s="309" t="s">
        <v>5701</v>
      </c>
      <c r="J2189" s="309" t="s">
        <v>15063</v>
      </c>
      <c r="K2189" s="310">
        <v>0.41460000000000002</v>
      </c>
      <c r="L2189" s="310">
        <v>0.37542149999999996</v>
      </c>
      <c r="M2189" s="310">
        <f>VLOOKUP(H2189,'Details of Feeder LEvel'!H:N,7,FALSE)</f>
        <v>0</v>
      </c>
      <c r="N2189" s="310">
        <f t="shared" si="34"/>
        <v>9.4497105643994352</v>
      </c>
      <c r="O2189" s="310">
        <v>9.4497105643994495</v>
      </c>
      <c r="P2189" s="309" t="s">
        <v>15063</v>
      </c>
      <c r="Q2189" s="311"/>
    </row>
    <row r="2190" spans="1:17" s="312" customFormat="1" x14ac:dyDescent="0.3">
      <c r="A2190" s="307">
        <v>2187</v>
      </c>
      <c r="B2190" s="308" t="s">
        <v>5271</v>
      </c>
      <c r="C2190" s="308" t="s">
        <v>2396</v>
      </c>
      <c r="D2190" s="308" t="s">
        <v>1378</v>
      </c>
      <c r="E2190" s="308" t="s">
        <v>1378</v>
      </c>
      <c r="F2190" s="309" t="s">
        <v>7727</v>
      </c>
      <c r="G2190" s="309" t="s">
        <v>7734</v>
      </c>
      <c r="H2190" s="309" t="s">
        <v>7735</v>
      </c>
      <c r="I2190" s="309" t="s">
        <v>5701</v>
      </c>
      <c r="J2190" s="309" t="s">
        <v>15063</v>
      </c>
      <c r="K2190" s="310">
        <v>0.38419999999999999</v>
      </c>
      <c r="L2190" s="310">
        <v>0.34512149999999997</v>
      </c>
      <c r="M2190" s="310">
        <f>VLOOKUP(H2190,'Details of Feeder LEvel'!H:N,7,FALSE)</f>
        <v>0</v>
      </c>
      <c r="N2190" s="310">
        <f t="shared" si="34"/>
        <v>10.171395106715257</v>
      </c>
      <c r="O2190" s="310">
        <v>10.171395106715241</v>
      </c>
      <c r="P2190" s="309" t="s">
        <v>15063</v>
      </c>
      <c r="Q2190" s="311"/>
    </row>
    <row r="2191" spans="1:17" s="312" customFormat="1" x14ac:dyDescent="0.3">
      <c r="A2191" s="307">
        <v>2188</v>
      </c>
      <c r="B2191" s="308" t="s">
        <v>5271</v>
      </c>
      <c r="C2191" s="308" t="s">
        <v>2396</v>
      </c>
      <c r="D2191" s="308" t="s">
        <v>1378</v>
      </c>
      <c r="E2191" s="308" t="s">
        <v>1378</v>
      </c>
      <c r="F2191" s="309" t="s">
        <v>7727</v>
      </c>
      <c r="G2191" s="309" t="s">
        <v>7736</v>
      </c>
      <c r="H2191" s="309" t="s">
        <v>7737</v>
      </c>
      <c r="I2191" s="309" t="s">
        <v>5706</v>
      </c>
      <c r="J2191" s="309" t="s">
        <v>15063</v>
      </c>
      <c r="K2191" s="310">
        <v>0.39784999999999998</v>
      </c>
      <c r="L2191" s="310">
        <v>0.34126400000000001</v>
      </c>
      <c r="M2191" s="310">
        <f>VLOOKUP(H2191,'Details of Feeder LEvel'!H:N,7,FALSE)</f>
        <v>0</v>
      </c>
      <c r="N2191" s="310">
        <f t="shared" si="34"/>
        <v>14.222948347367092</v>
      </c>
      <c r="O2191" s="310">
        <v>53.089319755011111</v>
      </c>
      <c r="P2191" s="309" t="s">
        <v>15063</v>
      </c>
      <c r="Q2191" s="311"/>
    </row>
    <row r="2192" spans="1:17" s="312" customFormat="1" x14ac:dyDescent="0.3">
      <c r="A2192" s="307">
        <v>2189</v>
      </c>
      <c r="B2192" s="308" t="s">
        <v>5271</v>
      </c>
      <c r="C2192" s="308" t="s">
        <v>2396</v>
      </c>
      <c r="D2192" s="308" t="s">
        <v>1378</v>
      </c>
      <c r="E2192" s="308" t="s">
        <v>1378</v>
      </c>
      <c r="F2192" s="309" t="s">
        <v>5440</v>
      </c>
      <c r="G2192" s="309" t="s">
        <v>7738</v>
      </c>
      <c r="H2192" s="309" t="s">
        <v>7739</v>
      </c>
      <c r="I2192" s="309" t="s">
        <v>5701</v>
      </c>
      <c r="J2192" s="309" t="s">
        <v>15063</v>
      </c>
      <c r="K2192" s="310">
        <v>0.38419999999999999</v>
      </c>
      <c r="L2192" s="310">
        <v>0.34534100000000001</v>
      </c>
      <c r="M2192" s="310">
        <f>VLOOKUP(H2192,'Details of Feeder LEvel'!H:N,7,FALSE)</f>
        <v>0</v>
      </c>
      <c r="N2192" s="310">
        <f t="shared" si="34"/>
        <v>10.11426340447683</v>
      </c>
      <c r="O2192" s="310">
        <v>10.114263404476819</v>
      </c>
      <c r="P2192" s="309" t="s">
        <v>15063</v>
      </c>
      <c r="Q2192" s="311"/>
    </row>
    <row r="2193" spans="1:17" s="312" customFormat="1" x14ac:dyDescent="0.3">
      <c r="A2193" s="307">
        <v>2190</v>
      </c>
      <c r="B2193" s="308" t="s">
        <v>5271</v>
      </c>
      <c r="C2193" s="308" t="s">
        <v>2396</v>
      </c>
      <c r="D2193" s="308" t="s">
        <v>1378</v>
      </c>
      <c r="E2193" s="308" t="s">
        <v>1378</v>
      </c>
      <c r="F2193" s="309" t="s">
        <v>5440</v>
      </c>
      <c r="G2193" s="309" t="e">
        <v>#N/A</v>
      </c>
      <c r="H2193" s="309" t="s">
        <v>7740</v>
      </c>
      <c r="I2193" s="309" t="e">
        <v>#N/A</v>
      </c>
      <c r="J2193" s="309" t="s">
        <v>15063</v>
      </c>
      <c r="K2193" s="310">
        <v>12.931799999999999</v>
      </c>
      <c r="L2193" s="310">
        <v>12.931799999999999</v>
      </c>
      <c r="M2193" s="310">
        <f>VLOOKUP(H2193,'Details of Feeder LEvel'!H:N,7,FALSE)</f>
        <v>0</v>
      </c>
      <c r="N2193" s="310">
        <f t="shared" si="34"/>
        <v>0</v>
      </c>
      <c r="O2193" s="310">
        <v>0</v>
      </c>
      <c r="P2193" s="309" t="s">
        <v>15063</v>
      </c>
      <c r="Q2193" s="311"/>
    </row>
    <row r="2194" spans="1:17" s="312" customFormat="1" x14ac:dyDescent="0.3">
      <c r="A2194" s="307">
        <v>2191</v>
      </c>
      <c r="B2194" s="308" t="s">
        <v>5271</v>
      </c>
      <c r="C2194" s="308" t="s">
        <v>2396</v>
      </c>
      <c r="D2194" s="308" t="s">
        <v>1378</v>
      </c>
      <c r="E2194" s="308" t="s">
        <v>1378</v>
      </c>
      <c r="F2194" s="309" t="s">
        <v>5440</v>
      </c>
      <c r="G2194" s="309" t="s">
        <v>7741</v>
      </c>
      <c r="H2194" s="309" t="s">
        <v>7742</v>
      </c>
      <c r="I2194" s="309" t="s">
        <v>5701</v>
      </c>
      <c r="J2194" s="309" t="s">
        <v>15063</v>
      </c>
      <c r="K2194" s="310">
        <v>0.33640000000000003</v>
      </c>
      <c r="L2194" s="310">
        <v>0.2992765</v>
      </c>
      <c r="M2194" s="310">
        <f>VLOOKUP(H2194,'Details of Feeder LEvel'!H:N,7,FALSE)</f>
        <v>0</v>
      </c>
      <c r="N2194" s="310">
        <f t="shared" si="34"/>
        <v>11.035523186682529</v>
      </c>
      <c r="O2194" s="310">
        <v>11.035523186682529</v>
      </c>
      <c r="P2194" s="309" t="s">
        <v>15063</v>
      </c>
      <c r="Q2194" s="311"/>
    </row>
    <row r="2195" spans="1:17" s="312" customFormat="1" x14ac:dyDescent="0.3">
      <c r="A2195" s="307">
        <v>2192</v>
      </c>
      <c r="B2195" s="308" t="s">
        <v>5271</v>
      </c>
      <c r="C2195" s="308" t="s">
        <v>2396</v>
      </c>
      <c r="D2195" s="308" t="s">
        <v>1378</v>
      </c>
      <c r="E2195" s="308" t="s">
        <v>1378</v>
      </c>
      <c r="F2195" s="309" t="s">
        <v>5440</v>
      </c>
      <c r="G2195" s="309" t="s">
        <v>7743</v>
      </c>
      <c r="H2195" s="309" t="s">
        <v>7744</v>
      </c>
      <c r="I2195" s="309" t="s">
        <v>2414</v>
      </c>
      <c r="J2195" s="309" t="s">
        <v>15063</v>
      </c>
      <c r="K2195" s="310">
        <v>0.56960000000000011</v>
      </c>
      <c r="L2195" s="310">
        <v>0.50801849999999993</v>
      </c>
      <c r="M2195" s="310">
        <f>VLOOKUP(H2195,'Details of Feeder LEvel'!H:N,7,FALSE)</f>
        <v>0</v>
      </c>
      <c r="N2195" s="310">
        <f t="shared" si="34"/>
        <v>10.811358848314635</v>
      </c>
      <c r="O2195" s="310">
        <v>10.811358848314645</v>
      </c>
      <c r="P2195" s="309" t="s">
        <v>15063</v>
      </c>
      <c r="Q2195" s="311"/>
    </row>
    <row r="2196" spans="1:17" s="312" customFormat="1" x14ac:dyDescent="0.3">
      <c r="A2196" s="307">
        <v>2193</v>
      </c>
      <c r="B2196" s="308" t="s">
        <v>5271</v>
      </c>
      <c r="C2196" s="308" t="s">
        <v>2396</v>
      </c>
      <c r="D2196" s="308" t="s">
        <v>1378</v>
      </c>
      <c r="E2196" s="308" t="s">
        <v>1378</v>
      </c>
      <c r="F2196" s="309" t="s">
        <v>5440</v>
      </c>
      <c r="G2196" s="309" t="s">
        <v>7745</v>
      </c>
      <c r="H2196" s="309" t="s">
        <v>7746</v>
      </c>
      <c r="I2196" s="309" t="s">
        <v>7747</v>
      </c>
      <c r="J2196" s="309" t="s">
        <v>15063</v>
      </c>
      <c r="K2196" s="310">
        <v>1.1503000000000001</v>
      </c>
      <c r="L2196" s="310">
        <v>1.1130260000000001</v>
      </c>
      <c r="M2196" s="310">
        <f>VLOOKUP(H2196,'Details of Feeder LEvel'!H:N,7,FALSE)</f>
        <v>0</v>
      </c>
      <c r="N2196" s="310">
        <f t="shared" si="34"/>
        <v>3.2403720768495194</v>
      </c>
      <c r="O2196" s="310">
        <v>99.993773902905957</v>
      </c>
      <c r="P2196" s="309" t="s">
        <v>15063</v>
      </c>
      <c r="Q2196" s="311"/>
    </row>
    <row r="2197" spans="1:17" s="312" customFormat="1" x14ac:dyDescent="0.3">
      <c r="A2197" s="307">
        <v>2194</v>
      </c>
      <c r="B2197" s="308" t="s">
        <v>5271</v>
      </c>
      <c r="C2197" s="308" t="s">
        <v>2396</v>
      </c>
      <c r="D2197" s="308" t="s">
        <v>1378</v>
      </c>
      <c r="E2197" s="308" t="s">
        <v>1378</v>
      </c>
      <c r="F2197" s="309" t="s">
        <v>7748</v>
      </c>
      <c r="G2197" s="309" t="s">
        <v>7749</v>
      </c>
      <c r="H2197" s="309" t="s">
        <v>7750</v>
      </c>
      <c r="I2197" s="309" t="s">
        <v>5701</v>
      </c>
      <c r="J2197" s="309" t="s">
        <v>15063</v>
      </c>
      <c r="K2197" s="310">
        <v>0.37380000000000002</v>
      </c>
      <c r="L2197" s="310">
        <v>0.33659359999999999</v>
      </c>
      <c r="M2197" s="310">
        <f>VLOOKUP(H2197,'Details of Feeder LEvel'!H:N,7,FALSE)</f>
        <v>0</v>
      </c>
      <c r="N2197" s="310">
        <f t="shared" si="34"/>
        <v>9.9535580524344631</v>
      </c>
      <c r="O2197" s="310">
        <v>9.9535580524344525</v>
      </c>
      <c r="P2197" s="309" t="s">
        <v>15063</v>
      </c>
      <c r="Q2197" s="311"/>
    </row>
    <row r="2198" spans="1:17" s="312" customFormat="1" x14ac:dyDescent="0.3">
      <c r="A2198" s="307">
        <v>2195</v>
      </c>
      <c r="B2198" s="308" t="s">
        <v>5271</v>
      </c>
      <c r="C2198" s="308" t="s">
        <v>2396</v>
      </c>
      <c r="D2198" s="308" t="s">
        <v>1378</v>
      </c>
      <c r="E2198" s="308" t="s">
        <v>1378</v>
      </c>
      <c r="F2198" s="309" t="s">
        <v>7748</v>
      </c>
      <c r="G2198" s="309" t="s">
        <v>7751</v>
      </c>
      <c r="H2198" s="309" t="s">
        <v>7752</v>
      </c>
      <c r="I2198" s="309" t="s">
        <v>5701</v>
      </c>
      <c r="J2198" s="309" t="s">
        <v>15063</v>
      </c>
      <c r="K2198" s="310">
        <v>0.1668</v>
      </c>
      <c r="L2198" s="310">
        <v>0.14941450000000001</v>
      </c>
      <c r="M2198" s="310">
        <f>VLOOKUP(H2198,'Details of Feeder LEvel'!H:N,7,FALSE)</f>
        <v>0</v>
      </c>
      <c r="N2198" s="310">
        <f t="shared" si="34"/>
        <v>10.422961630695442</v>
      </c>
      <c r="O2198" s="310">
        <v>10.422961630695449</v>
      </c>
      <c r="P2198" s="309" t="s">
        <v>15063</v>
      </c>
      <c r="Q2198" s="311"/>
    </row>
    <row r="2199" spans="1:17" s="312" customFormat="1" x14ac:dyDescent="0.3">
      <c r="A2199" s="307">
        <v>2196</v>
      </c>
      <c r="B2199" s="308" t="s">
        <v>5271</v>
      </c>
      <c r="C2199" s="308" t="s">
        <v>2396</v>
      </c>
      <c r="D2199" s="308" t="s">
        <v>1378</v>
      </c>
      <c r="E2199" s="308" t="s">
        <v>1378</v>
      </c>
      <c r="F2199" s="309" t="s">
        <v>7748</v>
      </c>
      <c r="G2199" s="309" t="s">
        <v>7753</v>
      </c>
      <c r="H2199" s="309" t="s">
        <v>7754</v>
      </c>
      <c r="I2199" s="309" t="s">
        <v>5701</v>
      </c>
      <c r="J2199" s="309" t="s">
        <v>15063</v>
      </c>
      <c r="K2199" s="310">
        <v>0.56679999999999997</v>
      </c>
      <c r="L2199" s="310">
        <v>0.51101600000000003</v>
      </c>
      <c r="M2199" s="310">
        <f>VLOOKUP(H2199,'Details of Feeder LEvel'!H:N,7,FALSE)</f>
        <v>0</v>
      </c>
      <c r="N2199" s="310">
        <f t="shared" si="34"/>
        <v>9.8419195483415578</v>
      </c>
      <c r="O2199" s="310">
        <v>9.8419195483415596</v>
      </c>
      <c r="P2199" s="309" t="s">
        <v>15063</v>
      </c>
      <c r="Q2199" s="311"/>
    </row>
    <row r="2200" spans="1:17" s="312" customFormat="1" x14ac:dyDescent="0.3">
      <c r="A2200" s="307">
        <v>2197</v>
      </c>
      <c r="B2200" s="308" t="s">
        <v>5271</v>
      </c>
      <c r="C2200" s="308" t="s">
        <v>2396</v>
      </c>
      <c r="D2200" s="308" t="s">
        <v>1378</v>
      </c>
      <c r="E2200" s="308" t="s">
        <v>1378</v>
      </c>
      <c r="F2200" s="309" t="s">
        <v>7748</v>
      </c>
      <c r="G2200" s="309" t="s">
        <v>7755</v>
      </c>
      <c r="H2200" s="309" t="s">
        <v>7756</v>
      </c>
      <c r="I2200" s="309" t="s">
        <v>5701</v>
      </c>
      <c r="J2200" s="309" t="s">
        <v>15063</v>
      </c>
      <c r="K2200" s="310">
        <v>0.3982</v>
      </c>
      <c r="L2200" s="310">
        <v>0.35861899999999997</v>
      </c>
      <c r="M2200" s="310">
        <f>VLOOKUP(H2200,'Details of Feeder LEvel'!H:N,7,FALSE)</f>
        <v>0</v>
      </c>
      <c r="N2200" s="310">
        <f t="shared" si="34"/>
        <v>9.9399799095931769</v>
      </c>
      <c r="O2200" s="310">
        <v>9.9399799095931876</v>
      </c>
      <c r="P2200" s="309" t="s">
        <v>15063</v>
      </c>
      <c r="Q2200" s="311"/>
    </row>
    <row r="2201" spans="1:17" s="312" customFormat="1" x14ac:dyDescent="0.3">
      <c r="A2201" s="307">
        <v>2198</v>
      </c>
      <c r="B2201" s="308" t="s">
        <v>5271</v>
      </c>
      <c r="C2201" s="308" t="s">
        <v>2396</v>
      </c>
      <c r="D2201" s="308" t="s">
        <v>1378</v>
      </c>
      <c r="E2201" s="308" t="s">
        <v>1378</v>
      </c>
      <c r="F2201" s="309" t="s">
        <v>7748</v>
      </c>
      <c r="G2201" s="309" t="s">
        <v>7757</v>
      </c>
      <c r="H2201" s="309" t="s">
        <v>7758</v>
      </c>
      <c r="I2201" s="309" t="s">
        <v>5701</v>
      </c>
      <c r="J2201" s="309" t="s">
        <v>15063</v>
      </c>
      <c r="K2201" s="310">
        <v>0.499</v>
      </c>
      <c r="L2201" s="310">
        <v>0.44989800000000002</v>
      </c>
      <c r="M2201" s="310">
        <f>VLOOKUP(H2201,'Details of Feeder LEvel'!H:N,7,FALSE)</f>
        <v>0</v>
      </c>
      <c r="N2201" s="310">
        <f t="shared" si="34"/>
        <v>9.8400801603206371</v>
      </c>
      <c r="O2201" s="310">
        <v>9.84008016032063</v>
      </c>
      <c r="P2201" s="309" t="s">
        <v>15063</v>
      </c>
      <c r="Q2201" s="311"/>
    </row>
    <row r="2202" spans="1:17" s="312" customFormat="1" x14ac:dyDescent="0.3">
      <c r="A2202" s="307">
        <v>2199</v>
      </c>
      <c r="B2202" s="308" t="s">
        <v>5271</v>
      </c>
      <c r="C2202" s="308" t="s">
        <v>2396</v>
      </c>
      <c r="D2202" s="308" t="s">
        <v>1378</v>
      </c>
      <c r="E2202" s="308" t="s">
        <v>1378</v>
      </c>
      <c r="F2202" s="309" t="s">
        <v>7748</v>
      </c>
      <c r="G2202" s="309" t="s">
        <v>7759</v>
      </c>
      <c r="H2202" s="309" t="s">
        <v>7760</v>
      </c>
      <c r="I2202" s="309" t="s">
        <v>5701</v>
      </c>
      <c r="J2202" s="309" t="s">
        <v>15063</v>
      </c>
      <c r="K2202" s="310">
        <v>0.48300000000000004</v>
      </c>
      <c r="L2202" s="310">
        <v>0.43489100000000003</v>
      </c>
      <c r="M2202" s="310">
        <f>VLOOKUP(H2202,'Details of Feeder LEvel'!H:N,7,FALSE)</f>
        <v>0</v>
      </c>
      <c r="N2202" s="310">
        <f t="shared" si="34"/>
        <v>9.9604554865424451</v>
      </c>
      <c r="O2202" s="310">
        <v>10.456039994752375</v>
      </c>
      <c r="P2202" s="309" t="s">
        <v>15063</v>
      </c>
      <c r="Q2202" s="311"/>
    </row>
    <row r="2203" spans="1:17" s="312" customFormat="1" x14ac:dyDescent="0.3">
      <c r="A2203" s="307">
        <v>2200</v>
      </c>
      <c r="B2203" s="308" t="s">
        <v>5271</v>
      </c>
      <c r="C2203" s="308" t="s">
        <v>2396</v>
      </c>
      <c r="D2203" s="308" t="s">
        <v>1378</v>
      </c>
      <c r="E2203" s="308" t="s">
        <v>1378</v>
      </c>
      <c r="F2203" s="309" t="s">
        <v>7748</v>
      </c>
      <c r="G2203" s="309" t="s">
        <v>7761</v>
      </c>
      <c r="H2203" s="309" t="s">
        <v>7762</v>
      </c>
      <c r="I2203" s="309" t="s">
        <v>5701</v>
      </c>
      <c r="J2203" s="309" t="s">
        <v>15063</v>
      </c>
      <c r="K2203" s="310">
        <v>0.48560000000000003</v>
      </c>
      <c r="L2203" s="310">
        <v>0.43893100000000002</v>
      </c>
      <c r="M2203" s="310">
        <f>VLOOKUP(H2203,'Details of Feeder LEvel'!H:N,7,FALSE)</f>
        <v>0</v>
      </c>
      <c r="N2203" s="310">
        <f t="shared" si="34"/>
        <v>9.6105848434925889</v>
      </c>
      <c r="O2203" s="310">
        <v>9.6105848434925978</v>
      </c>
      <c r="P2203" s="309" t="s">
        <v>15063</v>
      </c>
      <c r="Q2203" s="311"/>
    </row>
    <row r="2204" spans="1:17" s="312" customFormat="1" x14ac:dyDescent="0.3">
      <c r="A2204" s="307">
        <v>2201</v>
      </c>
      <c r="B2204" s="308" t="s">
        <v>5271</v>
      </c>
      <c r="C2204" s="308" t="s">
        <v>2396</v>
      </c>
      <c r="D2204" s="308" t="s">
        <v>1378</v>
      </c>
      <c r="E2204" s="308" t="s">
        <v>1378</v>
      </c>
      <c r="F2204" s="309" t="s">
        <v>7748</v>
      </c>
      <c r="G2204" s="309" t="s">
        <v>7763</v>
      </c>
      <c r="H2204" s="309" t="s">
        <v>7764</v>
      </c>
      <c r="I2204" s="309" t="s">
        <v>5706</v>
      </c>
      <c r="J2204" s="309" t="s">
        <v>15063</v>
      </c>
      <c r="K2204" s="310">
        <v>0.4914</v>
      </c>
      <c r="L2204" s="310">
        <v>0.43025000000000002</v>
      </c>
      <c r="M2204" s="310">
        <f>VLOOKUP(H2204,'Details of Feeder LEvel'!H:N,7,FALSE)</f>
        <v>0</v>
      </c>
      <c r="N2204" s="310">
        <f t="shared" si="34"/>
        <v>12.444037444037441</v>
      </c>
      <c r="O2204" s="310">
        <v>20.426144687517713</v>
      </c>
      <c r="P2204" s="309" t="s">
        <v>15063</v>
      </c>
      <c r="Q2204" s="311"/>
    </row>
    <row r="2205" spans="1:17" s="312" customFormat="1" x14ac:dyDescent="0.3">
      <c r="A2205" s="307">
        <v>2202</v>
      </c>
      <c r="B2205" s="308" t="s">
        <v>5271</v>
      </c>
      <c r="C2205" s="308" t="s">
        <v>2396</v>
      </c>
      <c r="D2205" s="308" t="s">
        <v>1378</v>
      </c>
      <c r="E2205" s="308" t="s">
        <v>1378</v>
      </c>
      <c r="F2205" s="309" t="s">
        <v>7748</v>
      </c>
      <c r="G2205" s="309" t="s">
        <v>7765</v>
      </c>
      <c r="H2205" s="309" t="s">
        <v>7766</v>
      </c>
      <c r="I2205" s="309" t="s">
        <v>5706</v>
      </c>
      <c r="J2205" s="309" t="s">
        <v>15063</v>
      </c>
      <c r="K2205" s="310">
        <v>0.38144999999999996</v>
      </c>
      <c r="L2205" s="310">
        <v>0.33353150000000004</v>
      </c>
      <c r="M2205" s="310">
        <f>VLOOKUP(H2205,'Details of Feeder LEvel'!H:N,7,FALSE)</f>
        <v>0</v>
      </c>
      <c r="N2205" s="310">
        <f t="shared" si="34"/>
        <v>12.562196880325056</v>
      </c>
      <c r="O2205" s="310">
        <v>46.167355635064801</v>
      </c>
      <c r="P2205" s="309" t="s">
        <v>15063</v>
      </c>
      <c r="Q2205" s="311"/>
    </row>
    <row r="2206" spans="1:17" s="312" customFormat="1" x14ac:dyDescent="0.3">
      <c r="A2206" s="307">
        <v>2203</v>
      </c>
      <c r="B2206" s="308" t="s">
        <v>5271</v>
      </c>
      <c r="C2206" s="308" t="s">
        <v>2396</v>
      </c>
      <c r="D2206" s="308" t="s">
        <v>1378</v>
      </c>
      <c r="E2206" s="308" t="s">
        <v>1378</v>
      </c>
      <c r="F2206" s="309" t="s">
        <v>7748</v>
      </c>
      <c r="G2206" s="309" t="s">
        <v>7767</v>
      </c>
      <c r="H2206" s="309" t="s">
        <v>7768</v>
      </c>
      <c r="I2206" s="309" t="s">
        <v>5706</v>
      </c>
      <c r="J2206" s="309" t="s">
        <v>15063</v>
      </c>
      <c r="K2206" s="310">
        <v>0.2283</v>
      </c>
      <c r="L2206" s="310">
        <v>0.21118000000000003</v>
      </c>
      <c r="M2206" s="310">
        <f>VLOOKUP(H2206,'Details of Feeder LEvel'!H:N,7,FALSE)</f>
        <v>0</v>
      </c>
      <c r="N2206" s="310">
        <f t="shared" si="34"/>
        <v>7.4989049496276685</v>
      </c>
      <c r="O2206" s="310">
        <v>49.467920920978429</v>
      </c>
      <c r="P2206" s="309" t="s">
        <v>15063</v>
      </c>
      <c r="Q2206" s="311"/>
    </row>
    <row r="2207" spans="1:17" s="312" customFormat="1" x14ac:dyDescent="0.3">
      <c r="A2207" s="307">
        <v>2204</v>
      </c>
      <c r="B2207" s="308" t="s">
        <v>5271</v>
      </c>
      <c r="C2207" s="308" t="s">
        <v>2396</v>
      </c>
      <c r="D2207" s="308" t="s">
        <v>1378</v>
      </c>
      <c r="E2207" s="308" t="s">
        <v>1378</v>
      </c>
      <c r="F2207" s="309" t="s">
        <v>7769</v>
      </c>
      <c r="G2207" s="309" t="s">
        <v>7770</v>
      </c>
      <c r="H2207" s="309" t="s">
        <v>7771</v>
      </c>
      <c r="I2207" s="309" t="s">
        <v>5701</v>
      </c>
      <c r="J2207" s="309" t="s">
        <v>15063</v>
      </c>
      <c r="K2207" s="310">
        <v>0.4798</v>
      </c>
      <c r="L2207" s="310">
        <v>0.45088259999999997</v>
      </c>
      <c r="M2207" s="310">
        <f>VLOOKUP(H2207,'Details of Feeder LEvel'!H:N,7,FALSE)</f>
        <v>0</v>
      </c>
      <c r="N2207" s="310">
        <f t="shared" si="34"/>
        <v>6.0269695706544475</v>
      </c>
      <c r="O2207" s="310">
        <v>6.0269695706544386</v>
      </c>
      <c r="P2207" s="309" t="s">
        <v>15063</v>
      </c>
      <c r="Q2207" s="311"/>
    </row>
    <row r="2208" spans="1:17" s="312" customFormat="1" x14ac:dyDescent="0.3">
      <c r="A2208" s="307">
        <v>2205</v>
      </c>
      <c r="B2208" s="308" t="s">
        <v>5271</v>
      </c>
      <c r="C2208" s="308" t="s">
        <v>2396</v>
      </c>
      <c r="D2208" s="308" t="s">
        <v>1378</v>
      </c>
      <c r="E2208" s="308" t="s">
        <v>1378</v>
      </c>
      <c r="F2208" s="309" t="s">
        <v>7769</v>
      </c>
      <c r="G2208" s="309" t="s">
        <v>7772</v>
      </c>
      <c r="H2208" s="309" t="s">
        <v>7773</v>
      </c>
      <c r="I2208" s="309" t="s">
        <v>5706</v>
      </c>
      <c r="J2208" s="309" t="s">
        <v>15063</v>
      </c>
      <c r="K2208" s="310">
        <v>3.1095999999999999</v>
      </c>
      <c r="L2208" s="310">
        <v>2.7844822699999998</v>
      </c>
      <c r="M2208" s="310">
        <f>VLOOKUP(H2208,'Details of Feeder LEvel'!H:N,7,FALSE)</f>
        <v>0</v>
      </c>
      <c r="N2208" s="310">
        <f t="shared" si="34"/>
        <v>10.455291034216623</v>
      </c>
      <c r="O2208" s="310">
        <v>14.164503917710613</v>
      </c>
      <c r="P2208" s="309" t="s">
        <v>15063</v>
      </c>
      <c r="Q2208" s="311"/>
    </row>
    <row r="2209" spans="1:17" s="312" customFormat="1" x14ac:dyDescent="0.3">
      <c r="A2209" s="307">
        <v>2206</v>
      </c>
      <c r="B2209" s="308" t="s">
        <v>5271</v>
      </c>
      <c r="C2209" s="308" t="s">
        <v>2396</v>
      </c>
      <c r="D2209" s="308" t="s">
        <v>1378</v>
      </c>
      <c r="E2209" s="308" t="s">
        <v>1378</v>
      </c>
      <c r="F2209" s="309" t="s">
        <v>7769</v>
      </c>
      <c r="G2209" s="309" t="s">
        <v>7774</v>
      </c>
      <c r="H2209" s="309" t="s">
        <v>7775</v>
      </c>
      <c r="I2209" s="309" t="s">
        <v>5701</v>
      </c>
      <c r="J2209" s="309" t="s">
        <v>15063</v>
      </c>
      <c r="K2209" s="310">
        <v>0.56240000000000001</v>
      </c>
      <c r="L2209" s="310">
        <v>0.52782680000000004</v>
      </c>
      <c r="M2209" s="310">
        <f>VLOOKUP(H2209,'Details of Feeder LEvel'!H:N,7,FALSE)</f>
        <v>0</v>
      </c>
      <c r="N2209" s="310">
        <f t="shared" si="34"/>
        <v>6.14743954480796</v>
      </c>
      <c r="O2209" s="310">
        <v>6.1474395448079644</v>
      </c>
      <c r="P2209" s="309" t="s">
        <v>15063</v>
      </c>
      <c r="Q2209" s="311"/>
    </row>
    <row r="2210" spans="1:17" s="312" customFormat="1" x14ac:dyDescent="0.3">
      <c r="A2210" s="307">
        <v>2207</v>
      </c>
      <c r="B2210" s="308" t="s">
        <v>5271</v>
      </c>
      <c r="C2210" s="308" t="s">
        <v>2396</v>
      </c>
      <c r="D2210" s="308" t="s">
        <v>1378</v>
      </c>
      <c r="E2210" s="308" t="s">
        <v>1378</v>
      </c>
      <c r="F2210" s="309" t="s">
        <v>7769</v>
      </c>
      <c r="G2210" s="309" t="s">
        <v>7776</v>
      </c>
      <c r="H2210" s="309" t="s">
        <v>7777</v>
      </c>
      <c r="I2210" s="309" t="s">
        <v>5701</v>
      </c>
      <c r="J2210" s="309" t="s">
        <v>15063</v>
      </c>
      <c r="K2210" s="310">
        <v>0.56879999999999997</v>
      </c>
      <c r="L2210" s="310">
        <v>0.51009499999999997</v>
      </c>
      <c r="M2210" s="310">
        <f>VLOOKUP(H2210,'Details of Feeder LEvel'!H:N,7,FALSE)</f>
        <v>0</v>
      </c>
      <c r="N2210" s="310">
        <f t="shared" si="34"/>
        <v>10.320850914205346</v>
      </c>
      <c r="O2210" s="310">
        <v>10.320850914205348</v>
      </c>
      <c r="P2210" s="309" t="s">
        <v>15063</v>
      </c>
      <c r="Q2210" s="311"/>
    </row>
    <row r="2211" spans="1:17" s="312" customFormat="1" x14ac:dyDescent="0.3">
      <c r="A2211" s="307">
        <v>2208</v>
      </c>
      <c r="B2211" s="308" t="s">
        <v>5271</v>
      </c>
      <c r="C2211" s="308" t="s">
        <v>2396</v>
      </c>
      <c r="D2211" s="308" t="s">
        <v>1378</v>
      </c>
      <c r="E2211" s="308" t="s">
        <v>1378</v>
      </c>
      <c r="F2211" s="309" t="s">
        <v>7769</v>
      </c>
      <c r="G2211" s="309" t="s">
        <v>7778</v>
      </c>
      <c r="H2211" s="309" t="s">
        <v>7779</v>
      </c>
      <c r="I2211" s="309" t="s">
        <v>5701</v>
      </c>
      <c r="J2211" s="309" t="s">
        <v>15063</v>
      </c>
      <c r="K2211" s="310">
        <v>0.65620000000000001</v>
      </c>
      <c r="L2211" s="310">
        <v>0.62840341999999993</v>
      </c>
      <c r="M2211" s="310">
        <f>VLOOKUP(H2211,'Details of Feeder LEvel'!H:N,7,FALSE)</f>
        <v>0</v>
      </c>
      <c r="N2211" s="310">
        <f t="shared" si="34"/>
        <v>4.2359920755867222</v>
      </c>
      <c r="O2211" s="310">
        <v>4.2359920755867257</v>
      </c>
      <c r="P2211" s="309" t="s">
        <v>15063</v>
      </c>
      <c r="Q2211" s="311"/>
    </row>
    <row r="2212" spans="1:17" s="312" customFormat="1" x14ac:dyDescent="0.3">
      <c r="A2212" s="307">
        <v>2209</v>
      </c>
      <c r="B2212" s="308" t="s">
        <v>5271</v>
      </c>
      <c r="C2212" s="308" t="s">
        <v>2396</v>
      </c>
      <c r="D2212" s="308" t="s">
        <v>1378</v>
      </c>
      <c r="E2212" s="308" t="s">
        <v>1378</v>
      </c>
      <c r="F2212" s="309" t="s">
        <v>7769</v>
      </c>
      <c r="G2212" s="309" t="s">
        <v>7780</v>
      </c>
      <c r="H2212" s="309" t="s">
        <v>7781</v>
      </c>
      <c r="I2212" s="309" t="s">
        <v>5701</v>
      </c>
      <c r="J2212" s="309" t="s">
        <v>15063</v>
      </c>
      <c r="K2212" s="310">
        <v>0.46040000000000003</v>
      </c>
      <c r="L2212" s="310">
        <v>0.41622207999999999</v>
      </c>
      <c r="M2212" s="310">
        <f>VLOOKUP(H2212,'Details of Feeder LEvel'!H:N,7,FALSE)</f>
        <v>0</v>
      </c>
      <c r="N2212" s="310">
        <f t="shared" si="34"/>
        <v>9.5955516941789814</v>
      </c>
      <c r="O2212" s="310">
        <v>9.5955516941789725</v>
      </c>
      <c r="P2212" s="309" t="s">
        <v>15063</v>
      </c>
      <c r="Q2212" s="311"/>
    </row>
    <row r="2213" spans="1:17" s="312" customFormat="1" x14ac:dyDescent="0.3">
      <c r="A2213" s="307">
        <v>2210</v>
      </c>
      <c r="B2213" s="308" t="s">
        <v>5271</v>
      </c>
      <c r="C2213" s="308" t="s">
        <v>2396</v>
      </c>
      <c r="D2213" s="308" t="s">
        <v>1378</v>
      </c>
      <c r="E2213" s="308" t="s">
        <v>1378</v>
      </c>
      <c r="F2213" s="309" t="s">
        <v>7769</v>
      </c>
      <c r="G2213" s="309" t="s">
        <v>7784</v>
      </c>
      <c r="H2213" s="309" t="s">
        <v>7785</v>
      </c>
      <c r="I2213" s="309" t="s">
        <v>5701</v>
      </c>
      <c r="J2213" s="309" t="s">
        <v>15063</v>
      </c>
      <c r="K2213" s="310">
        <v>0.34519999999999995</v>
      </c>
      <c r="L2213" s="310">
        <v>0.31355506</v>
      </c>
      <c r="M2213" s="310">
        <f>VLOOKUP(H2213,'Details of Feeder LEvel'!H:N,7,FALSE)</f>
        <v>0</v>
      </c>
      <c r="N2213" s="310">
        <f t="shared" si="34"/>
        <v>9.167132097334866</v>
      </c>
      <c r="O2213" s="310">
        <v>9.1671320973348518</v>
      </c>
      <c r="P2213" s="309" t="s">
        <v>15063</v>
      </c>
      <c r="Q2213" s="311"/>
    </row>
    <row r="2214" spans="1:17" s="312" customFormat="1" x14ac:dyDescent="0.3">
      <c r="A2214" s="307">
        <v>2211</v>
      </c>
      <c r="B2214" s="308" t="s">
        <v>5271</v>
      </c>
      <c r="C2214" s="308" t="s">
        <v>2396</v>
      </c>
      <c r="D2214" s="308" t="s">
        <v>1378</v>
      </c>
      <c r="E2214" s="308" t="s">
        <v>1378</v>
      </c>
      <c r="F2214" s="309" t="s">
        <v>7769</v>
      </c>
      <c r="G2214" s="309" t="s">
        <v>7786</v>
      </c>
      <c r="H2214" s="309" t="s">
        <v>7787</v>
      </c>
      <c r="I2214" s="309" t="s">
        <v>5706</v>
      </c>
      <c r="J2214" s="309" t="s">
        <v>15063</v>
      </c>
      <c r="K2214" s="310">
        <v>0.41764999999999997</v>
      </c>
      <c r="L2214" s="310">
        <v>0.36590316499999997</v>
      </c>
      <c r="M2214" s="310">
        <f>VLOOKUP(H2214,'Details of Feeder LEvel'!H:N,7,FALSE)</f>
        <v>0</v>
      </c>
      <c r="N2214" s="310">
        <f t="shared" si="34"/>
        <v>12.389999999999999</v>
      </c>
      <c r="O2214" s="310">
        <v>48.388019974450536</v>
      </c>
      <c r="P2214" s="309" t="s">
        <v>15063</v>
      </c>
      <c r="Q2214" s="311"/>
    </row>
    <row r="2215" spans="1:17" s="312" customFormat="1" x14ac:dyDescent="0.3">
      <c r="A2215" s="307">
        <v>2212</v>
      </c>
      <c r="B2215" s="308" t="s">
        <v>5271</v>
      </c>
      <c r="C2215" s="308" t="s">
        <v>2396</v>
      </c>
      <c r="D2215" s="308" t="s">
        <v>1378</v>
      </c>
      <c r="E2215" s="308" t="s">
        <v>1378</v>
      </c>
      <c r="F2215" s="309" t="s">
        <v>7769</v>
      </c>
      <c r="G2215" s="309" t="s">
        <v>7788</v>
      </c>
      <c r="H2215" s="309" t="s">
        <v>7789</v>
      </c>
      <c r="I2215" s="309" t="s">
        <v>5706</v>
      </c>
      <c r="J2215" s="309" t="s">
        <v>15063</v>
      </c>
      <c r="K2215" s="310">
        <v>0.51754999999999995</v>
      </c>
      <c r="L2215" s="310">
        <v>0.44224799999999997</v>
      </c>
      <c r="M2215" s="310">
        <f>VLOOKUP(H2215,'Details of Feeder LEvel'!H:N,7,FALSE)</f>
        <v>0</v>
      </c>
      <c r="N2215" s="310">
        <f t="shared" si="34"/>
        <v>14.549705342478985</v>
      </c>
      <c r="O2215" s="310">
        <v>44.253514612241894</v>
      </c>
      <c r="P2215" s="309" t="s">
        <v>15063</v>
      </c>
      <c r="Q2215" s="311"/>
    </row>
    <row r="2216" spans="1:17" s="312" customFormat="1" x14ac:dyDescent="0.3">
      <c r="A2216" s="307">
        <v>2213</v>
      </c>
      <c r="B2216" s="308" t="s">
        <v>5271</v>
      </c>
      <c r="C2216" s="308" t="s">
        <v>2396</v>
      </c>
      <c r="D2216" s="308" t="s">
        <v>1378</v>
      </c>
      <c r="E2216" s="308" t="s">
        <v>1378</v>
      </c>
      <c r="F2216" s="309" t="s">
        <v>7769</v>
      </c>
      <c r="G2216" s="309" t="s">
        <v>7790</v>
      </c>
      <c r="H2216" s="309" t="s">
        <v>7791</v>
      </c>
      <c r="I2216" s="309" t="s">
        <v>5706</v>
      </c>
      <c r="J2216" s="309" t="s">
        <v>15063</v>
      </c>
      <c r="K2216" s="310">
        <v>0.63205</v>
      </c>
      <c r="L2216" s="310">
        <v>0.5525428</v>
      </c>
      <c r="M2216" s="310">
        <f>VLOOKUP(H2216,'Details of Feeder LEvel'!H:N,7,FALSE)</f>
        <v>0</v>
      </c>
      <c r="N2216" s="310">
        <f t="shared" si="34"/>
        <v>12.579257970097302</v>
      </c>
      <c r="O2216" s="310">
        <v>32.653762871295491</v>
      </c>
      <c r="P2216" s="309" t="s">
        <v>15063</v>
      </c>
      <c r="Q2216" s="311"/>
    </row>
    <row r="2217" spans="1:17" s="312" customFormat="1" x14ac:dyDescent="0.3">
      <c r="A2217" s="307">
        <v>2214</v>
      </c>
      <c r="B2217" s="308" t="s">
        <v>5271</v>
      </c>
      <c r="C2217" s="308" t="s">
        <v>2396</v>
      </c>
      <c r="D2217" s="308" t="s">
        <v>1378</v>
      </c>
      <c r="E2217" s="308" t="s">
        <v>1378</v>
      </c>
      <c r="F2217" s="309" t="s">
        <v>7769</v>
      </c>
      <c r="G2217" s="309" t="s">
        <v>7792</v>
      </c>
      <c r="H2217" s="309" t="s">
        <v>7793</v>
      </c>
      <c r="I2217" s="309" t="s">
        <v>5706</v>
      </c>
      <c r="J2217" s="309" t="s">
        <v>15063</v>
      </c>
      <c r="K2217" s="310">
        <v>0.63145000000000007</v>
      </c>
      <c r="L2217" s="310">
        <v>0.56095008000000002</v>
      </c>
      <c r="M2217" s="310">
        <f>VLOOKUP(H2217,'Details of Feeder LEvel'!H:N,7,FALSE)</f>
        <v>0</v>
      </c>
      <c r="N2217" s="310">
        <f t="shared" si="34"/>
        <v>11.164766806556345</v>
      </c>
      <c r="O2217" s="310">
        <v>36.473429718980114</v>
      </c>
      <c r="P2217" s="309" t="s">
        <v>15063</v>
      </c>
      <c r="Q2217" s="311"/>
    </row>
    <row r="2218" spans="1:17" s="312" customFormat="1" x14ac:dyDescent="0.3">
      <c r="A2218" s="307">
        <v>2215</v>
      </c>
      <c r="B2218" s="308" t="s">
        <v>5271</v>
      </c>
      <c r="C2218" s="308" t="s">
        <v>2396</v>
      </c>
      <c r="D2218" s="308" t="s">
        <v>1378</v>
      </c>
      <c r="E2218" s="308" t="s">
        <v>1378</v>
      </c>
      <c r="F2218" s="309" t="s">
        <v>5986</v>
      </c>
      <c r="G2218" s="309" t="s">
        <v>7794</v>
      </c>
      <c r="H2218" s="309" t="s">
        <v>7795</v>
      </c>
      <c r="I2218" s="309" t="s">
        <v>5701</v>
      </c>
      <c r="J2218" s="309" t="s">
        <v>15063</v>
      </c>
      <c r="K2218" s="310">
        <v>0.59600000000000009</v>
      </c>
      <c r="L2218" s="310">
        <v>0.53500950000000003</v>
      </c>
      <c r="M2218" s="310">
        <f>VLOOKUP(H2218,'Details of Feeder LEvel'!H:N,7,FALSE)</f>
        <v>0</v>
      </c>
      <c r="N2218" s="310">
        <f t="shared" si="34"/>
        <v>10.233305369127525</v>
      </c>
      <c r="O2218" s="310">
        <v>10.233305369127521</v>
      </c>
      <c r="P2218" s="309" t="s">
        <v>15063</v>
      </c>
      <c r="Q2218" s="311"/>
    </row>
    <row r="2219" spans="1:17" s="312" customFormat="1" x14ac:dyDescent="0.3">
      <c r="A2219" s="307">
        <v>2216</v>
      </c>
      <c r="B2219" s="308" t="s">
        <v>5271</v>
      </c>
      <c r="C2219" s="308" t="s">
        <v>2396</v>
      </c>
      <c r="D2219" s="308" t="s">
        <v>1378</v>
      </c>
      <c r="E2219" s="308" t="s">
        <v>1378</v>
      </c>
      <c r="F2219" s="309" t="s">
        <v>5986</v>
      </c>
      <c r="G2219" s="309" t="s">
        <v>7796</v>
      </c>
      <c r="H2219" s="309" t="s">
        <v>7797</v>
      </c>
      <c r="I2219" s="309" t="s">
        <v>5701</v>
      </c>
      <c r="J2219" s="309" t="s">
        <v>15063</v>
      </c>
      <c r="K2219" s="310">
        <v>0.32499999999999996</v>
      </c>
      <c r="L2219" s="310">
        <v>0.29258299999999998</v>
      </c>
      <c r="M2219" s="310">
        <f>VLOOKUP(H2219,'Details of Feeder LEvel'!H:N,7,FALSE)</f>
        <v>0</v>
      </c>
      <c r="N2219" s="310">
        <f t="shared" si="34"/>
        <v>9.9744615384615329</v>
      </c>
      <c r="O2219" s="310">
        <v>9.9744615384615329</v>
      </c>
      <c r="P2219" s="309" t="s">
        <v>15063</v>
      </c>
      <c r="Q2219" s="311"/>
    </row>
    <row r="2220" spans="1:17" s="312" customFormat="1" x14ac:dyDescent="0.3">
      <c r="A2220" s="307">
        <v>2217</v>
      </c>
      <c r="B2220" s="308" t="s">
        <v>5271</v>
      </c>
      <c r="C2220" s="308" t="s">
        <v>2396</v>
      </c>
      <c r="D2220" s="308" t="s">
        <v>1378</v>
      </c>
      <c r="E2220" s="308" t="s">
        <v>1378</v>
      </c>
      <c r="F2220" s="309" t="s">
        <v>5986</v>
      </c>
      <c r="G2220" s="309" t="s">
        <v>7798</v>
      </c>
      <c r="H2220" s="309" t="s">
        <v>7799</v>
      </c>
      <c r="I2220" s="309" t="s">
        <v>5701</v>
      </c>
      <c r="J2220" s="309" t="s">
        <v>15063</v>
      </c>
      <c r="K2220" s="310">
        <v>0.30319999999999997</v>
      </c>
      <c r="L2220" s="310">
        <v>0.27092267999999997</v>
      </c>
      <c r="M2220" s="310">
        <f>VLOOKUP(H2220,'Details of Feeder LEvel'!H:N,7,FALSE)</f>
        <v>0</v>
      </c>
      <c r="N2220" s="310">
        <f t="shared" si="34"/>
        <v>10.645554089709764</v>
      </c>
      <c r="O2220" s="310">
        <v>10.951648737108322</v>
      </c>
      <c r="P2220" s="309" t="s">
        <v>15063</v>
      </c>
      <c r="Q2220" s="311"/>
    </row>
    <row r="2221" spans="1:17" s="312" customFormat="1" x14ac:dyDescent="0.3">
      <c r="A2221" s="307">
        <v>2218</v>
      </c>
      <c r="B2221" s="308" t="s">
        <v>5271</v>
      </c>
      <c r="C2221" s="308" t="s">
        <v>2396</v>
      </c>
      <c r="D2221" s="308" t="s">
        <v>1378</v>
      </c>
      <c r="E2221" s="308" t="s">
        <v>1378</v>
      </c>
      <c r="F2221" s="309" t="s">
        <v>7800</v>
      </c>
      <c r="G2221" s="309" t="s">
        <v>7801</v>
      </c>
      <c r="H2221" s="309" t="s">
        <v>7802</v>
      </c>
      <c r="I2221" s="309" t="s">
        <v>2414</v>
      </c>
      <c r="J2221" s="309" t="s">
        <v>15063</v>
      </c>
      <c r="K2221" s="310">
        <v>0.37080000000000002</v>
      </c>
      <c r="L2221" s="310">
        <v>0.32095699999999999</v>
      </c>
      <c r="M2221" s="310">
        <f>VLOOKUP(H2221,'Details of Feeder LEvel'!H:N,7,FALSE)</f>
        <v>0</v>
      </c>
      <c r="N2221" s="310">
        <f t="shared" si="34"/>
        <v>13.442017259978432</v>
      </c>
      <c r="O2221" s="310">
        <v>36.649799844828401</v>
      </c>
      <c r="P2221" s="309" t="s">
        <v>15063</v>
      </c>
      <c r="Q2221" s="311"/>
    </row>
    <row r="2222" spans="1:17" s="312" customFormat="1" x14ac:dyDescent="0.3">
      <c r="A2222" s="307">
        <v>2219</v>
      </c>
      <c r="B2222" s="308" t="s">
        <v>5271</v>
      </c>
      <c r="C2222" s="308" t="s">
        <v>2396</v>
      </c>
      <c r="D2222" s="308" t="s">
        <v>1378</v>
      </c>
      <c r="E2222" s="308" t="s">
        <v>1378</v>
      </c>
      <c r="F2222" s="309" t="s">
        <v>7800</v>
      </c>
      <c r="G2222" s="309" t="s">
        <v>7803</v>
      </c>
      <c r="H2222" s="309" t="s">
        <v>7804</v>
      </c>
      <c r="I2222" s="309" t="s">
        <v>5701</v>
      </c>
      <c r="J2222" s="309" t="s">
        <v>15063</v>
      </c>
      <c r="K2222" s="310">
        <v>0.46079999999999999</v>
      </c>
      <c r="L2222" s="310">
        <v>0.41373540000000003</v>
      </c>
      <c r="M2222" s="310">
        <f>VLOOKUP(H2222,'Details of Feeder LEvel'!H:N,7,FALSE)</f>
        <v>0</v>
      </c>
      <c r="N2222" s="310">
        <f t="shared" si="34"/>
        <v>10.21367187499999</v>
      </c>
      <c r="O2222" s="310">
        <v>10.213671874999985</v>
      </c>
      <c r="P2222" s="309" t="s">
        <v>15063</v>
      </c>
      <c r="Q2222" s="311"/>
    </row>
    <row r="2223" spans="1:17" s="312" customFormat="1" x14ac:dyDescent="0.3">
      <c r="A2223" s="307">
        <v>2220</v>
      </c>
      <c r="B2223" s="308" t="s">
        <v>5271</v>
      </c>
      <c r="C2223" s="308" t="s">
        <v>2396</v>
      </c>
      <c r="D2223" s="308" t="s">
        <v>1378</v>
      </c>
      <c r="E2223" s="308" t="s">
        <v>1378</v>
      </c>
      <c r="F2223" s="309" t="s">
        <v>7800</v>
      </c>
      <c r="G2223" s="309" t="s">
        <v>7805</v>
      </c>
      <c r="H2223" s="309" t="s">
        <v>7806</v>
      </c>
      <c r="I2223" s="309" t="s">
        <v>5701</v>
      </c>
      <c r="J2223" s="309" t="s">
        <v>15063</v>
      </c>
      <c r="K2223" s="310">
        <v>0.40239999999999998</v>
      </c>
      <c r="L2223" s="310">
        <v>0.36269250000000003</v>
      </c>
      <c r="M2223" s="310">
        <f>VLOOKUP(H2223,'Details of Feeder LEvel'!H:N,7,FALSE)</f>
        <v>0</v>
      </c>
      <c r="N2223" s="310">
        <f t="shared" si="34"/>
        <v>9.867668986083487</v>
      </c>
      <c r="O2223" s="310">
        <v>9.8676689860834781</v>
      </c>
      <c r="P2223" s="309" t="s">
        <v>15063</v>
      </c>
      <c r="Q2223" s="311"/>
    </row>
    <row r="2224" spans="1:17" s="312" customFormat="1" x14ac:dyDescent="0.3">
      <c r="A2224" s="307">
        <v>2221</v>
      </c>
      <c r="B2224" s="308" t="s">
        <v>5271</v>
      </c>
      <c r="C2224" s="308" t="s">
        <v>2396</v>
      </c>
      <c r="D2224" s="308" t="s">
        <v>1378</v>
      </c>
      <c r="E2224" s="308" t="s">
        <v>1378</v>
      </c>
      <c r="F2224" s="309" t="s">
        <v>7800</v>
      </c>
      <c r="G2224" s="309" t="s">
        <v>7807</v>
      </c>
      <c r="H2224" s="309" t="s">
        <v>7808</v>
      </c>
      <c r="I2224" s="309" t="s">
        <v>5701</v>
      </c>
      <c r="J2224" s="309" t="s">
        <v>15063</v>
      </c>
      <c r="K2224" s="310">
        <v>0.29899999999999999</v>
      </c>
      <c r="L2224" s="310">
        <v>0.26874200000000004</v>
      </c>
      <c r="M2224" s="310">
        <f>VLOOKUP(H2224,'Details of Feeder LEvel'!H:N,7,FALSE)</f>
        <v>0</v>
      </c>
      <c r="N2224" s="310">
        <f t="shared" si="34"/>
        <v>10.119732441471555</v>
      </c>
      <c r="O2224" s="310">
        <v>10.119732441471552</v>
      </c>
      <c r="P2224" s="309" t="s">
        <v>15063</v>
      </c>
      <c r="Q2224" s="311"/>
    </row>
    <row r="2225" spans="1:17" s="312" customFormat="1" x14ac:dyDescent="0.3">
      <c r="A2225" s="307">
        <v>2222</v>
      </c>
      <c r="B2225" s="308" t="s">
        <v>5271</v>
      </c>
      <c r="C2225" s="308" t="s">
        <v>2396</v>
      </c>
      <c r="D2225" s="308" t="s">
        <v>1378</v>
      </c>
      <c r="E2225" s="308" t="s">
        <v>1378</v>
      </c>
      <c r="F2225" s="309" t="s">
        <v>7800</v>
      </c>
      <c r="G2225" s="309" t="s">
        <v>7809</v>
      </c>
      <c r="H2225" s="309" t="s">
        <v>7810</v>
      </c>
      <c r="I2225" s="309" t="s">
        <v>5701</v>
      </c>
      <c r="J2225" s="309" t="s">
        <v>15063</v>
      </c>
      <c r="K2225" s="310">
        <v>0.43179999999999996</v>
      </c>
      <c r="L2225" s="310">
        <v>0.38770850000000001</v>
      </c>
      <c r="M2225" s="310">
        <f>VLOOKUP(H2225,'Details of Feeder LEvel'!H:N,7,FALSE)</f>
        <v>0</v>
      </c>
      <c r="N2225" s="310">
        <f t="shared" si="34"/>
        <v>10.211093098656775</v>
      </c>
      <c r="O2225" s="310">
        <v>10.211093098656788</v>
      </c>
      <c r="P2225" s="309" t="s">
        <v>15063</v>
      </c>
      <c r="Q2225" s="311"/>
    </row>
    <row r="2226" spans="1:17" s="312" customFormat="1" x14ac:dyDescent="0.3">
      <c r="A2226" s="307">
        <v>2223</v>
      </c>
      <c r="B2226" s="308" t="s">
        <v>5271</v>
      </c>
      <c r="C2226" s="308" t="s">
        <v>2396</v>
      </c>
      <c r="D2226" s="308" t="s">
        <v>1378</v>
      </c>
      <c r="E2226" s="308" t="s">
        <v>1378</v>
      </c>
      <c r="F2226" s="309" t="s">
        <v>7800</v>
      </c>
      <c r="G2226" s="309" t="s">
        <v>7811</v>
      </c>
      <c r="H2226" s="309" t="s">
        <v>5840</v>
      </c>
      <c r="I2226" s="309" t="s">
        <v>3759</v>
      </c>
      <c r="J2226" s="309" t="s">
        <v>15063</v>
      </c>
      <c r="K2226" s="310">
        <v>0.22248999999999999</v>
      </c>
      <c r="L2226" s="310">
        <v>0.19495299999999999</v>
      </c>
      <c r="M2226" s="310">
        <f>VLOOKUP(H2226,'Details of Feeder LEvel'!H:N,7,FALSE)</f>
        <v>0</v>
      </c>
      <c r="N2226" s="310">
        <f t="shared" si="34"/>
        <v>12.376736033080142</v>
      </c>
      <c r="O2226" s="310">
        <v>42.057934473840987</v>
      </c>
      <c r="P2226" s="309" t="s">
        <v>15063</v>
      </c>
      <c r="Q2226" s="311"/>
    </row>
    <row r="2227" spans="1:17" s="312" customFormat="1" x14ac:dyDescent="0.3">
      <c r="A2227" s="307">
        <v>2224</v>
      </c>
      <c r="B2227" s="308" t="s">
        <v>5271</v>
      </c>
      <c r="C2227" s="308" t="s">
        <v>2396</v>
      </c>
      <c r="D2227" s="308" t="s">
        <v>1378</v>
      </c>
      <c r="E2227" s="308" t="s">
        <v>1378</v>
      </c>
      <c r="F2227" s="309" t="s">
        <v>7800</v>
      </c>
      <c r="G2227" s="309" t="s">
        <v>7812</v>
      </c>
      <c r="H2227" s="309" t="s">
        <v>7813</v>
      </c>
      <c r="I2227" s="309" t="s">
        <v>5706</v>
      </c>
      <c r="J2227" s="309" t="s">
        <v>15063</v>
      </c>
      <c r="K2227" s="310">
        <v>0.66585000000000005</v>
      </c>
      <c r="L2227" s="310">
        <v>0.57915633000000011</v>
      </c>
      <c r="M2227" s="310">
        <f>VLOOKUP(H2227,'Details of Feeder LEvel'!H:N,7,FALSE)</f>
        <v>0</v>
      </c>
      <c r="N2227" s="310">
        <f t="shared" si="34"/>
        <v>13.019999999999991</v>
      </c>
      <c r="O2227" s="310">
        <v>13.019999999999987</v>
      </c>
      <c r="P2227" s="309" t="s">
        <v>15063</v>
      </c>
      <c r="Q2227" s="311"/>
    </row>
    <row r="2228" spans="1:17" s="312" customFormat="1" x14ac:dyDescent="0.3">
      <c r="A2228" s="307">
        <v>2225</v>
      </c>
      <c r="B2228" s="308" t="s">
        <v>5271</v>
      </c>
      <c r="C2228" s="308" t="s">
        <v>2396</v>
      </c>
      <c r="D2228" s="308" t="s">
        <v>1378</v>
      </c>
      <c r="E2228" s="308" t="s">
        <v>1378</v>
      </c>
      <c r="F2228" s="309" t="s">
        <v>7800</v>
      </c>
      <c r="G2228" s="309" t="s">
        <v>7814</v>
      </c>
      <c r="H2228" s="309" t="s">
        <v>7815</v>
      </c>
      <c r="I2228" s="309" t="s">
        <v>5706</v>
      </c>
      <c r="J2228" s="309" t="s">
        <v>15063</v>
      </c>
      <c r="K2228" s="310">
        <v>0.16375000000000001</v>
      </c>
      <c r="L2228" s="310">
        <v>0.14890500000000001</v>
      </c>
      <c r="M2228" s="310">
        <f>VLOOKUP(H2228,'Details of Feeder LEvel'!H:N,7,FALSE)</f>
        <v>0</v>
      </c>
      <c r="N2228" s="310">
        <f t="shared" si="34"/>
        <v>9.0656488549618306</v>
      </c>
      <c r="O2228" s="310">
        <v>31.63848199184498</v>
      </c>
      <c r="P2228" s="309" t="s">
        <v>15063</v>
      </c>
      <c r="Q2228" s="311"/>
    </row>
    <row r="2229" spans="1:17" s="312" customFormat="1" x14ac:dyDescent="0.3">
      <c r="A2229" s="307">
        <v>2226</v>
      </c>
      <c r="B2229" s="308" t="s">
        <v>5271</v>
      </c>
      <c r="C2229" s="308" t="s">
        <v>2396</v>
      </c>
      <c r="D2229" s="308" t="s">
        <v>1378</v>
      </c>
      <c r="E2229" s="308" t="s">
        <v>1378</v>
      </c>
      <c r="F2229" s="309" t="s">
        <v>7816</v>
      </c>
      <c r="G2229" s="309" t="s">
        <v>7817</v>
      </c>
      <c r="H2229" s="309" t="s">
        <v>7818</v>
      </c>
      <c r="I2229" s="309" t="s">
        <v>5701</v>
      </c>
      <c r="J2229" s="309" t="s">
        <v>15063</v>
      </c>
      <c r="K2229" s="310">
        <v>0.50546000000000002</v>
      </c>
      <c r="L2229" s="310">
        <v>0.45497399999999999</v>
      </c>
      <c r="M2229" s="310">
        <f>VLOOKUP(H2229,'Details of Feeder LEvel'!H:N,7,FALSE)</f>
        <v>0</v>
      </c>
      <c r="N2229" s="310">
        <f t="shared" si="34"/>
        <v>9.9881296245004609</v>
      </c>
      <c r="O2229" s="310">
        <v>16.715491090729707</v>
      </c>
      <c r="P2229" s="309" t="s">
        <v>15063</v>
      </c>
      <c r="Q2229" s="311"/>
    </row>
    <row r="2230" spans="1:17" s="312" customFormat="1" x14ac:dyDescent="0.3">
      <c r="A2230" s="307">
        <v>2227</v>
      </c>
      <c r="B2230" s="308" t="s">
        <v>5271</v>
      </c>
      <c r="C2230" s="308" t="s">
        <v>2396</v>
      </c>
      <c r="D2230" s="308" t="s">
        <v>1378</v>
      </c>
      <c r="E2230" s="308" t="s">
        <v>14812</v>
      </c>
      <c r="F2230" s="309" t="s">
        <v>7819</v>
      </c>
      <c r="G2230" s="309" t="s">
        <v>7820</v>
      </c>
      <c r="H2230" s="309" t="s">
        <v>7821</v>
      </c>
      <c r="I2230" s="309" t="s">
        <v>5701</v>
      </c>
      <c r="J2230" s="309" t="s">
        <v>15063</v>
      </c>
      <c r="K2230" s="310">
        <v>0.63574200000000003</v>
      </c>
      <c r="L2230" s="310">
        <v>0.5727549999999999</v>
      </c>
      <c r="M2230" s="310">
        <f>VLOOKUP(H2230,'Details of Feeder LEvel'!H:N,7,FALSE)</f>
        <v>0</v>
      </c>
      <c r="N2230" s="310">
        <f t="shared" si="34"/>
        <v>9.9076354873518078</v>
      </c>
      <c r="O2230" s="310">
        <v>9.9076354873518184</v>
      </c>
      <c r="P2230" s="309" t="s">
        <v>15063</v>
      </c>
      <c r="Q2230" s="311"/>
    </row>
    <row r="2231" spans="1:17" s="312" customFormat="1" x14ac:dyDescent="0.3">
      <c r="A2231" s="307">
        <v>2228</v>
      </c>
      <c r="B2231" s="308" t="s">
        <v>5271</v>
      </c>
      <c r="C2231" s="308" t="s">
        <v>2396</v>
      </c>
      <c r="D2231" s="308" t="s">
        <v>1378</v>
      </c>
      <c r="E2231" s="308" t="s">
        <v>14812</v>
      </c>
      <c r="F2231" s="309" t="s">
        <v>7819</v>
      </c>
      <c r="G2231" s="309" t="s">
        <v>7822</v>
      </c>
      <c r="H2231" s="309" t="s">
        <v>7823</v>
      </c>
      <c r="I2231" s="309" t="s">
        <v>5701</v>
      </c>
      <c r="J2231" s="309" t="s">
        <v>15063</v>
      </c>
      <c r="K2231" s="310">
        <v>0.88485199999999997</v>
      </c>
      <c r="L2231" s="310">
        <v>0.79451901999999996</v>
      </c>
      <c r="M2231" s="310">
        <f>VLOOKUP(H2231,'Details of Feeder LEvel'!H:N,7,FALSE)</f>
        <v>0</v>
      </c>
      <c r="N2231" s="310">
        <f t="shared" si="34"/>
        <v>10.208823622481502</v>
      </c>
      <c r="O2231" s="310">
        <v>10.2088236224815</v>
      </c>
      <c r="P2231" s="309" t="s">
        <v>15063</v>
      </c>
      <c r="Q2231" s="311"/>
    </row>
    <row r="2232" spans="1:17" s="312" customFormat="1" x14ac:dyDescent="0.3">
      <c r="A2232" s="307">
        <v>2229</v>
      </c>
      <c r="B2232" s="308" t="s">
        <v>5271</v>
      </c>
      <c r="C2232" s="308" t="s">
        <v>2396</v>
      </c>
      <c r="D2232" s="308" t="s">
        <v>1378</v>
      </c>
      <c r="E2232" s="308" t="s">
        <v>14812</v>
      </c>
      <c r="F2232" s="309" t="s">
        <v>7819</v>
      </c>
      <c r="G2232" s="309" t="s">
        <v>7824</v>
      </c>
      <c r="H2232" s="309" t="s">
        <v>7825</v>
      </c>
      <c r="I2232" s="309" t="s">
        <v>2432</v>
      </c>
      <c r="J2232" s="309" t="s">
        <v>15063</v>
      </c>
      <c r="K2232" s="310">
        <v>1.89564</v>
      </c>
      <c r="L2232" s="310">
        <v>1.74107083</v>
      </c>
      <c r="M2232" s="310">
        <f>VLOOKUP(H2232,'Details of Feeder LEvel'!H:N,7,FALSE)</f>
        <v>0</v>
      </c>
      <c r="N2232" s="310">
        <f t="shared" si="34"/>
        <v>8.1539305986368742</v>
      </c>
      <c r="O2232" s="310">
        <v>8.1539305986368724</v>
      </c>
      <c r="P2232" s="309" t="s">
        <v>15063</v>
      </c>
      <c r="Q2232" s="311"/>
    </row>
    <row r="2233" spans="1:17" s="312" customFormat="1" x14ac:dyDescent="0.3">
      <c r="A2233" s="307">
        <v>2230</v>
      </c>
      <c r="B2233" s="308" t="s">
        <v>5271</v>
      </c>
      <c r="C2233" s="308" t="s">
        <v>2396</v>
      </c>
      <c r="D2233" s="308" t="s">
        <v>1378</v>
      </c>
      <c r="E2233" s="308" t="s">
        <v>14812</v>
      </c>
      <c r="F2233" s="309" t="s">
        <v>7819</v>
      </c>
      <c r="G2233" s="309" t="s">
        <v>7826</v>
      </c>
      <c r="H2233" s="309" t="s">
        <v>7827</v>
      </c>
      <c r="I2233" s="309" t="s">
        <v>5701</v>
      </c>
      <c r="J2233" s="309" t="s">
        <v>15063</v>
      </c>
      <c r="K2233" s="310">
        <v>0.47128000000000003</v>
      </c>
      <c r="L2233" s="310">
        <v>0.42397399999999996</v>
      </c>
      <c r="M2233" s="310">
        <f>VLOOKUP(H2233,'Details of Feeder LEvel'!H:N,7,FALSE)</f>
        <v>0</v>
      </c>
      <c r="N2233" s="310">
        <f t="shared" si="34"/>
        <v>10.03776947886608</v>
      </c>
      <c r="O2233" s="310">
        <v>10.037769478866087</v>
      </c>
      <c r="P2233" s="309" t="s">
        <v>15063</v>
      </c>
      <c r="Q2233" s="311"/>
    </row>
    <row r="2234" spans="1:17" s="312" customFormat="1" x14ac:dyDescent="0.3">
      <c r="A2234" s="307">
        <v>2231</v>
      </c>
      <c r="B2234" s="308" t="s">
        <v>5271</v>
      </c>
      <c r="C2234" s="308" t="s">
        <v>2396</v>
      </c>
      <c r="D2234" s="308" t="s">
        <v>1378</v>
      </c>
      <c r="E2234" s="308" t="s">
        <v>14812</v>
      </c>
      <c r="F2234" s="309" t="s">
        <v>7819</v>
      </c>
      <c r="G2234" s="309" t="s">
        <v>7830</v>
      </c>
      <c r="H2234" s="309" t="s">
        <v>7831</v>
      </c>
      <c r="I2234" s="309" t="s">
        <v>2432</v>
      </c>
      <c r="J2234" s="309" t="s">
        <v>15063</v>
      </c>
      <c r="K2234" s="310">
        <v>0.71809999999999996</v>
      </c>
      <c r="L2234" s="310">
        <v>0.62828564049966273</v>
      </c>
      <c r="M2234" s="310">
        <f>VLOOKUP(H2234,'Details of Feeder LEvel'!H:N,7,FALSE)</f>
        <v>0</v>
      </c>
      <c r="N2234" s="310">
        <f t="shared" si="34"/>
        <v>12.507221765817745</v>
      </c>
      <c r="O2234" s="310">
        <v>14.273554442075643</v>
      </c>
      <c r="P2234" s="309" t="s">
        <v>15063</v>
      </c>
      <c r="Q2234" s="311"/>
    </row>
    <row r="2235" spans="1:17" s="312" customFormat="1" x14ac:dyDescent="0.3">
      <c r="A2235" s="307">
        <v>2232</v>
      </c>
      <c r="B2235" s="308" t="s">
        <v>5271</v>
      </c>
      <c r="C2235" s="308" t="s">
        <v>2396</v>
      </c>
      <c r="D2235" s="308" t="s">
        <v>1378</v>
      </c>
      <c r="E2235" s="308" t="s">
        <v>14812</v>
      </c>
      <c r="F2235" s="309" t="s">
        <v>7819</v>
      </c>
      <c r="G2235" s="309" t="s">
        <v>7832</v>
      </c>
      <c r="H2235" s="309" t="s">
        <v>7833</v>
      </c>
      <c r="I2235" s="309" t="s">
        <v>5701</v>
      </c>
      <c r="J2235" s="309" t="s">
        <v>15063</v>
      </c>
      <c r="K2235" s="310">
        <v>0.36068</v>
      </c>
      <c r="L2235" s="310">
        <v>0.31345411564160791</v>
      </c>
      <c r="M2235" s="310">
        <f>VLOOKUP(H2235,'Details of Feeder LEvel'!H:N,7,FALSE)</f>
        <v>0</v>
      </c>
      <c r="N2235" s="310">
        <f t="shared" si="34"/>
        <v>13.093568913827239</v>
      </c>
      <c r="O2235" s="310">
        <v>13.093568913827236</v>
      </c>
      <c r="P2235" s="309" t="s">
        <v>15063</v>
      </c>
      <c r="Q2235" s="311"/>
    </row>
    <row r="2236" spans="1:17" s="312" customFormat="1" x14ac:dyDescent="0.3">
      <c r="A2236" s="307">
        <v>2233</v>
      </c>
      <c r="B2236" s="308" t="s">
        <v>5271</v>
      </c>
      <c r="C2236" s="308" t="s">
        <v>2396</v>
      </c>
      <c r="D2236" s="308" t="s">
        <v>1378</v>
      </c>
      <c r="E2236" s="308" t="s">
        <v>14812</v>
      </c>
      <c r="F2236" s="309" t="s">
        <v>7819</v>
      </c>
      <c r="G2236" s="309" t="s">
        <v>7834</v>
      </c>
      <c r="H2236" s="309" t="s">
        <v>7835</v>
      </c>
      <c r="I2236" s="309" t="s">
        <v>5701</v>
      </c>
      <c r="J2236" s="309" t="s">
        <v>15063</v>
      </c>
      <c r="K2236" s="310">
        <v>0.46718799999999999</v>
      </c>
      <c r="L2236" s="310">
        <v>0.40283008083654281</v>
      </c>
      <c r="M2236" s="310">
        <f>VLOOKUP(H2236,'Details of Feeder LEvel'!H:N,7,FALSE)</f>
        <v>0</v>
      </c>
      <c r="N2236" s="310">
        <f t="shared" si="34"/>
        <v>13.775593372145083</v>
      </c>
      <c r="O2236" s="310">
        <v>13.775593372145101</v>
      </c>
      <c r="P2236" s="309" t="s">
        <v>15063</v>
      </c>
      <c r="Q2236" s="311"/>
    </row>
    <row r="2237" spans="1:17" s="312" customFormat="1" x14ac:dyDescent="0.3">
      <c r="A2237" s="307">
        <v>2234</v>
      </c>
      <c r="B2237" s="308" t="s">
        <v>5271</v>
      </c>
      <c r="C2237" s="308" t="s">
        <v>2396</v>
      </c>
      <c r="D2237" s="308" t="s">
        <v>1378</v>
      </c>
      <c r="E2237" s="308" t="s">
        <v>14812</v>
      </c>
      <c r="F2237" s="309" t="s">
        <v>7819</v>
      </c>
      <c r="G2237" s="309" t="s">
        <v>7836</v>
      </c>
      <c r="H2237" s="309" t="s">
        <v>7837</v>
      </c>
      <c r="I2237" s="309" t="s">
        <v>5701</v>
      </c>
      <c r="J2237" s="309" t="s">
        <v>15063</v>
      </c>
      <c r="K2237" s="310">
        <v>0.41145999999999999</v>
      </c>
      <c r="L2237" s="310">
        <v>0.35467622670382376</v>
      </c>
      <c r="M2237" s="310">
        <f>VLOOKUP(H2237,'Details of Feeder LEvel'!H:N,7,FALSE)</f>
        <v>0</v>
      </c>
      <c r="N2237" s="310">
        <f t="shared" si="34"/>
        <v>13.800557355800377</v>
      </c>
      <c r="O2237" s="310">
        <v>13.800557355800368</v>
      </c>
      <c r="P2237" s="309" t="s">
        <v>15063</v>
      </c>
      <c r="Q2237" s="311"/>
    </row>
    <row r="2238" spans="1:17" s="312" customFormat="1" x14ac:dyDescent="0.3">
      <c r="A2238" s="307">
        <v>2235</v>
      </c>
      <c r="B2238" s="308" t="s">
        <v>5271</v>
      </c>
      <c r="C2238" s="308" t="s">
        <v>2396</v>
      </c>
      <c r="D2238" s="308" t="s">
        <v>1378</v>
      </c>
      <c r="E2238" s="308" t="s">
        <v>14812</v>
      </c>
      <c r="F2238" s="309" t="s">
        <v>7819</v>
      </c>
      <c r="G2238" s="309" t="s">
        <v>7838</v>
      </c>
      <c r="H2238" s="309" t="s">
        <v>7839</v>
      </c>
      <c r="I2238" s="309" t="s">
        <v>5706</v>
      </c>
      <c r="J2238" s="309" t="s">
        <v>15063</v>
      </c>
      <c r="K2238" s="310">
        <v>0.84067000000000003</v>
      </c>
      <c r="L2238" s="310">
        <v>0.7326180839564318</v>
      </c>
      <c r="M2238" s="310">
        <f>VLOOKUP(H2238,'Details of Feeder LEvel'!H:N,7,FALSE)</f>
        <v>0</v>
      </c>
      <c r="N2238" s="310">
        <f t="shared" si="34"/>
        <v>12.853071483884071</v>
      </c>
      <c r="O2238" s="310">
        <v>12.853071483884071</v>
      </c>
      <c r="P2238" s="309" t="s">
        <v>15063</v>
      </c>
      <c r="Q2238" s="311"/>
    </row>
    <row r="2239" spans="1:17" s="312" customFormat="1" x14ac:dyDescent="0.3">
      <c r="A2239" s="307">
        <v>2236</v>
      </c>
      <c r="B2239" s="308" t="s">
        <v>5271</v>
      </c>
      <c r="C2239" s="308" t="s">
        <v>2396</v>
      </c>
      <c r="D2239" s="308" t="s">
        <v>1378</v>
      </c>
      <c r="E2239" s="308" t="s">
        <v>14812</v>
      </c>
      <c r="F2239" s="309" t="s">
        <v>7819</v>
      </c>
      <c r="G2239" s="309" t="s">
        <v>7840</v>
      </c>
      <c r="H2239" s="309" t="s">
        <v>7841</v>
      </c>
      <c r="I2239" s="309" t="s">
        <v>2414</v>
      </c>
      <c r="J2239" s="309" t="s">
        <v>15063</v>
      </c>
      <c r="K2239" s="310">
        <v>0</v>
      </c>
      <c r="L2239" s="310">
        <v>0</v>
      </c>
      <c r="M2239" s="310">
        <f>VLOOKUP(H2239,'Details of Feeder LEvel'!H:N,7,FALSE)</f>
        <v>0</v>
      </c>
      <c r="N2239" s="310" t="e">
        <f t="shared" si="34"/>
        <v>#DIV/0!</v>
      </c>
      <c r="O2239" s="310" t="e">
        <v>#DIV/0!</v>
      </c>
      <c r="P2239" s="309" t="s">
        <v>15063</v>
      </c>
      <c r="Q2239" s="311"/>
    </row>
    <row r="2240" spans="1:17" s="312" customFormat="1" x14ac:dyDescent="0.3">
      <c r="A2240" s="307">
        <v>2237</v>
      </c>
      <c r="B2240" s="308" t="s">
        <v>5271</v>
      </c>
      <c r="C2240" s="308" t="s">
        <v>2396</v>
      </c>
      <c r="D2240" s="308" t="s">
        <v>1378</v>
      </c>
      <c r="E2240" s="308" t="s">
        <v>14812</v>
      </c>
      <c r="F2240" s="309" t="s">
        <v>7842</v>
      </c>
      <c r="G2240" s="309" t="s">
        <v>7843</v>
      </c>
      <c r="H2240" s="309" t="s">
        <v>7844</v>
      </c>
      <c r="I2240" s="309" t="s">
        <v>5701</v>
      </c>
      <c r="J2240" s="309" t="s">
        <v>15063</v>
      </c>
      <c r="K2240" s="310">
        <v>0.16689999999999999</v>
      </c>
      <c r="L2240" s="310">
        <v>0.14374262753903633</v>
      </c>
      <c r="M2240" s="310">
        <f>VLOOKUP(H2240,'Details of Feeder LEvel'!H:N,7,FALSE)</f>
        <v>0</v>
      </c>
      <c r="N2240" s="310">
        <f t="shared" si="34"/>
        <v>13.874998478708008</v>
      </c>
      <c r="O2240" s="310">
        <v>13.874998478708001</v>
      </c>
      <c r="P2240" s="309" t="s">
        <v>15063</v>
      </c>
      <c r="Q2240" s="311"/>
    </row>
    <row r="2241" spans="1:17" s="312" customFormat="1" x14ac:dyDescent="0.3">
      <c r="A2241" s="307">
        <v>2238</v>
      </c>
      <c r="B2241" s="308" t="s">
        <v>5271</v>
      </c>
      <c r="C2241" s="308" t="s">
        <v>2396</v>
      </c>
      <c r="D2241" s="308" t="s">
        <v>1378</v>
      </c>
      <c r="E2241" s="308" t="s">
        <v>14812</v>
      </c>
      <c r="F2241" s="309" t="s">
        <v>7842</v>
      </c>
      <c r="G2241" s="309" t="s">
        <v>7845</v>
      </c>
      <c r="H2241" s="309" t="s">
        <v>7846</v>
      </c>
      <c r="I2241" s="309" t="s">
        <v>5701</v>
      </c>
      <c r="J2241" s="309" t="s">
        <v>15063</v>
      </c>
      <c r="K2241" s="310">
        <v>0.37650600000000001</v>
      </c>
      <c r="L2241" s="310">
        <v>0.33815000000000001</v>
      </c>
      <c r="M2241" s="310">
        <f>VLOOKUP(H2241,'Details of Feeder LEvel'!H:N,7,FALSE)</f>
        <v>0</v>
      </c>
      <c r="N2241" s="310">
        <f t="shared" si="34"/>
        <v>10.187354251990673</v>
      </c>
      <c r="O2241" s="310">
        <v>10.187354251990687</v>
      </c>
      <c r="P2241" s="309" t="s">
        <v>15063</v>
      </c>
      <c r="Q2241" s="311"/>
    </row>
    <row r="2242" spans="1:17" s="312" customFormat="1" x14ac:dyDescent="0.3">
      <c r="A2242" s="307">
        <v>2239</v>
      </c>
      <c r="B2242" s="308" t="s">
        <v>5271</v>
      </c>
      <c r="C2242" s="308" t="s">
        <v>2396</v>
      </c>
      <c r="D2242" s="308" t="s">
        <v>1378</v>
      </c>
      <c r="E2242" s="308" t="s">
        <v>14812</v>
      </c>
      <c r="F2242" s="309" t="s">
        <v>7842</v>
      </c>
      <c r="G2242" s="309" t="s">
        <v>7847</v>
      </c>
      <c r="H2242" s="309" t="s">
        <v>7848</v>
      </c>
      <c r="I2242" s="309" t="s">
        <v>5701</v>
      </c>
      <c r="J2242" s="309" t="s">
        <v>15063</v>
      </c>
      <c r="K2242" s="310">
        <v>0.33873599999999998</v>
      </c>
      <c r="L2242" s="310">
        <v>0.30418699999999999</v>
      </c>
      <c r="M2242" s="310">
        <f>VLOOKUP(H2242,'Details of Feeder LEvel'!H:N,7,FALSE)</f>
        <v>0</v>
      </c>
      <c r="N2242" s="310">
        <f t="shared" si="34"/>
        <v>10.199388314203391</v>
      </c>
      <c r="O2242" s="310">
        <v>10.199388314203384</v>
      </c>
      <c r="P2242" s="309" t="s">
        <v>15063</v>
      </c>
      <c r="Q2242" s="311"/>
    </row>
    <row r="2243" spans="1:17" s="312" customFormat="1" x14ac:dyDescent="0.3">
      <c r="A2243" s="307">
        <v>2240</v>
      </c>
      <c r="B2243" s="308" t="s">
        <v>5271</v>
      </c>
      <c r="C2243" s="308" t="s">
        <v>2396</v>
      </c>
      <c r="D2243" s="308" t="s">
        <v>1378</v>
      </c>
      <c r="E2243" s="308" t="s">
        <v>14812</v>
      </c>
      <c r="F2243" s="309" t="s">
        <v>7842</v>
      </c>
      <c r="G2243" s="309" t="s">
        <v>7849</v>
      </c>
      <c r="H2243" s="309" t="s">
        <v>7850</v>
      </c>
      <c r="I2243" s="309" t="s">
        <v>5706</v>
      </c>
      <c r="J2243" s="309" t="s">
        <v>15063</v>
      </c>
      <c r="K2243" s="310">
        <v>0.59888399999999997</v>
      </c>
      <c r="L2243" s="310">
        <v>0.52398025000000004</v>
      </c>
      <c r="M2243" s="310">
        <f>VLOOKUP(H2243,'Details of Feeder LEvel'!H:N,7,FALSE)</f>
        <v>0</v>
      </c>
      <c r="N2243" s="310">
        <f t="shared" si="34"/>
        <v>12.507221765817745</v>
      </c>
      <c r="O2243" s="310">
        <v>24.075544067376221</v>
      </c>
      <c r="P2243" s="309" t="s">
        <v>15063</v>
      </c>
      <c r="Q2243" s="311"/>
    </row>
    <row r="2244" spans="1:17" s="312" customFormat="1" x14ac:dyDescent="0.3">
      <c r="A2244" s="307">
        <v>2241</v>
      </c>
      <c r="B2244" s="308" t="s">
        <v>5271</v>
      </c>
      <c r="C2244" s="308" t="s">
        <v>2396</v>
      </c>
      <c r="D2244" s="308" t="s">
        <v>1378</v>
      </c>
      <c r="E2244" s="308" t="s">
        <v>14812</v>
      </c>
      <c r="F2244" s="309" t="s">
        <v>7842</v>
      </c>
      <c r="G2244" s="309" t="s">
        <v>7851</v>
      </c>
      <c r="H2244" s="309" t="s">
        <v>7852</v>
      </c>
      <c r="I2244" s="309" t="s">
        <v>5701</v>
      </c>
      <c r="J2244" s="309" t="s">
        <v>15063</v>
      </c>
      <c r="K2244" s="310">
        <v>0.16883999999999999</v>
      </c>
      <c r="L2244" s="310">
        <v>0.15209999999999999</v>
      </c>
      <c r="M2244" s="310">
        <f>VLOOKUP(H2244,'Details of Feeder LEvel'!H:N,7,FALSE)</f>
        <v>0</v>
      </c>
      <c r="N2244" s="310">
        <f t="shared" ref="N2244:N2307" si="35">(K2244-L2244)/K2244*100</f>
        <v>9.914712153518126</v>
      </c>
      <c r="O2244" s="310">
        <v>9.9147121535181242</v>
      </c>
      <c r="P2244" s="309" t="s">
        <v>15063</v>
      </c>
      <c r="Q2244" s="311"/>
    </row>
    <row r="2245" spans="1:17" s="312" customFormat="1" x14ac:dyDescent="0.3">
      <c r="A2245" s="307">
        <v>2242</v>
      </c>
      <c r="B2245" s="308" t="s">
        <v>5271</v>
      </c>
      <c r="C2245" s="308" t="s">
        <v>2396</v>
      </c>
      <c r="D2245" s="308" t="s">
        <v>1378</v>
      </c>
      <c r="E2245" s="308" t="s">
        <v>14812</v>
      </c>
      <c r="F2245" s="309" t="s">
        <v>7842</v>
      </c>
      <c r="G2245" s="309" t="s">
        <v>7853</v>
      </c>
      <c r="H2245" s="309" t="s">
        <v>7854</v>
      </c>
      <c r="I2245" s="309" t="s">
        <v>5701</v>
      </c>
      <c r="J2245" s="309" t="s">
        <v>15063</v>
      </c>
      <c r="K2245" s="310">
        <v>0.37444</v>
      </c>
      <c r="L2245" s="310">
        <v>0.33867800000000003</v>
      </c>
      <c r="M2245" s="310">
        <f>VLOOKUP(H2245,'Details of Feeder LEvel'!H:N,7,FALSE)</f>
        <v>0</v>
      </c>
      <c r="N2245" s="310">
        <f t="shared" si="35"/>
        <v>9.5507958551436705</v>
      </c>
      <c r="O2245" s="310">
        <v>9.5507958551436563</v>
      </c>
      <c r="P2245" s="309" t="s">
        <v>15063</v>
      </c>
      <c r="Q2245" s="311"/>
    </row>
    <row r="2246" spans="1:17" s="312" customFormat="1" x14ac:dyDescent="0.3">
      <c r="A2246" s="307">
        <v>2243</v>
      </c>
      <c r="B2246" s="308" t="s">
        <v>5271</v>
      </c>
      <c r="C2246" s="308" t="s">
        <v>2396</v>
      </c>
      <c r="D2246" s="308" t="s">
        <v>1378</v>
      </c>
      <c r="E2246" s="308" t="s">
        <v>14812</v>
      </c>
      <c r="F2246" s="309" t="s">
        <v>7842</v>
      </c>
      <c r="G2246" s="309" t="s">
        <v>7855</v>
      </c>
      <c r="H2246" s="309" t="s">
        <v>7856</v>
      </c>
      <c r="I2246" s="309" t="s">
        <v>5701</v>
      </c>
      <c r="J2246" s="309" t="s">
        <v>15063</v>
      </c>
      <c r="K2246" s="310">
        <v>0.30864000000000003</v>
      </c>
      <c r="L2246" s="310">
        <v>0.27809594999999998</v>
      </c>
      <c r="M2246" s="310">
        <f>VLOOKUP(H2246,'Details of Feeder LEvel'!H:N,7,FALSE)</f>
        <v>0</v>
      </c>
      <c r="N2246" s="310">
        <f t="shared" si="35"/>
        <v>9.896335536547447</v>
      </c>
      <c r="O2246" s="310">
        <v>9.8963355365474506</v>
      </c>
      <c r="P2246" s="309" t="s">
        <v>15063</v>
      </c>
      <c r="Q2246" s="311"/>
    </row>
    <row r="2247" spans="1:17" s="312" customFormat="1" x14ac:dyDescent="0.3">
      <c r="A2247" s="307">
        <v>2244</v>
      </c>
      <c r="B2247" s="308" t="s">
        <v>5271</v>
      </c>
      <c r="C2247" s="308" t="s">
        <v>2396</v>
      </c>
      <c r="D2247" s="308" t="s">
        <v>1378</v>
      </c>
      <c r="E2247" s="308" t="s">
        <v>14812</v>
      </c>
      <c r="F2247" s="309" t="s">
        <v>7842</v>
      </c>
      <c r="G2247" s="309" t="s">
        <v>7857</v>
      </c>
      <c r="H2247" s="309" t="s">
        <v>7858</v>
      </c>
      <c r="I2247" s="309" t="s">
        <v>5701</v>
      </c>
      <c r="J2247" s="309" t="s">
        <v>15063</v>
      </c>
      <c r="K2247" s="310">
        <v>0.23627999999999999</v>
      </c>
      <c r="L2247" s="310">
        <v>0.212806</v>
      </c>
      <c r="M2247" s="310">
        <f>VLOOKUP(H2247,'Details of Feeder LEvel'!H:N,7,FALSE)</f>
        <v>0</v>
      </c>
      <c r="N2247" s="310">
        <f t="shared" si="35"/>
        <v>9.9348230912476705</v>
      </c>
      <c r="O2247" s="310">
        <v>9.9348230912476687</v>
      </c>
      <c r="P2247" s="309" t="s">
        <v>15063</v>
      </c>
      <c r="Q2247" s="311"/>
    </row>
    <row r="2248" spans="1:17" s="312" customFormat="1" x14ac:dyDescent="0.3">
      <c r="A2248" s="307">
        <v>2245</v>
      </c>
      <c r="B2248" s="308" t="s">
        <v>5271</v>
      </c>
      <c r="C2248" s="308" t="s">
        <v>2396</v>
      </c>
      <c r="D2248" s="308" t="s">
        <v>1378</v>
      </c>
      <c r="E2248" s="308" t="s">
        <v>14812</v>
      </c>
      <c r="F2248" s="309" t="s">
        <v>7842</v>
      </c>
      <c r="G2248" s="309" t="s">
        <v>7859</v>
      </c>
      <c r="H2248" s="309" t="s">
        <v>7860</v>
      </c>
      <c r="I2248" s="309" t="s">
        <v>5706</v>
      </c>
      <c r="J2248" s="309" t="s">
        <v>15063</v>
      </c>
      <c r="K2248" s="310">
        <v>0.56637399999999993</v>
      </c>
      <c r="L2248" s="310">
        <v>0.49223564339999992</v>
      </c>
      <c r="M2248" s="310">
        <f>VLOOKUP(H2248,'Details of Feeder LEvel'!H:N,7,FALSE)</f>
        <v>0</v>
      </c>
      <c r="N2248" s="310">
        <f t="shared" si="35"/>
        <v>13.090000000000005</v>
      </c>
      <c r="O2248" s="310">
        <v>26.398999012478932</v>
      </c>
      <c r="P2248" s="309" t="s">
        <v>15063</v>
      </c>
      <c r="Q2248" s="311"/>
    </row>
    <row r="2249" spans="1:17" s="312" customFormat="1" x14ac:dyDescent="0.3">
      <c r="A2249" s="307">
        <v>2246</v>
      </c>
      <c r="B2249" s="308" t="s">
        <v>5271</v>
      </c>
      <c r="C2249" s="308" t="s">
        <v>2396</v>
      </c>
      <c r="D2249" s="308" t="s">
        <v>1378</v>
      </c>
      <c r="E2249" s="308" t="s">
        <v>14812</v>
      </c>
      <c r="F2249" s="309" t="s">
        <v>7861</v>
      </c>
      <c r="G2249" s="309" t="s">
        <v>7862</v>
      </c>
      <c r="H2249" s="309" t="s">
        <v>7863</v>
      </c>
      <c r="I2249" s="309" t="s">
        <v>5706</v>
      </c>
      <c r="J2249" s="309" t="s">
        <v>15063</v>
      </c>
      <c r="K2249" s="310">
        <v>0.4466</v>
      </c>
      <c r="L2249" s="310">
        <v>0.38505851999999996</v>
      </c>
      <c r="M2249" s="310">
        <f>VLOOKUP(H2249,'Details of Feeder LEvel'!H:N,7,FALSE)</f>
        <v>0</v>
      </c>
      <c r="N2249" s="310">
        <f t="shared" si="35"/>
        <v>13.780000000000008</v>
      </c>
      <c r="O2249" s="310">
        <v>13.780000000000003</v>
      </c>
      <c r="P2249" s="309" t="s">
        <v>15063</v>
      </c>
      <c r="Q2249" s="311"/>
    </row>
    <row r="2250" spans="1:17" s="312" customFormat="1" x14ac:dyDescent="0.3">
      <c r="A2250" s="307">
        <v>2247</v>
      </c>
      <c r="B2250" s="308" t="s">
        <v>5271</v>
      </c>
      <c r="C2250" s="308" t="s">
        <v>2396</v>
      </c>
      <c r="D2250" s="308" t="s">
        <v>1378</v>
      </c>
      <c r="E2250" s="308" t="s">
        <v>14812</v>
      </c>
      <c r="F2250" s="309" t="s">
        <v>7861</v>
      </c>
      <c r="G2250" s="309" t="s">
        <v>7864</v>
      </c>
      <c r="H2250" s="309" t="s">
        <v>7865</v>
      </c>
      <c r="I2250" s="309" t="s">
        <v>5706</v>
      </c>
      <c r="J2250" s="309" t="s">
        <v>15063</v>
      </c>
      <c r="K2250" s="310">
        <v>0.17180000000000001</v>
      </c>
      <c r="L2250" s="310">
        <v>0.15846350000000001</v>
      </c>
      <c r="M2250" s="310">
        <f>VLOOKUP(H2250,'Details of Feeder LEvel'!H:N,7,FALSE)</f>
        <v>0</v>
      </c>
      <c r="N2250" s="310">
        <f t="shared" si="35"/>
        <v>7.762805587892899</v>
      </c>
      <c r="O2250" s="310">
        <v>20.960960428769969</v>
      </c>
      <c r="P2250" s="309" t="s">
        <v>15063</v>
      </c>
      <c r="Q2250" s="311"/>
    </row>
    <row r="2251" spans="1:17" s="312" customFormat="1" x14ac:dyDescent="0.3">
      <c r="A2251" s="307">
        <v>2248</v>
      </c>
      <c r="B2251" s="308" t="s">
        <v>5271</v>
      </c>
      <c r="C2251" s="308" t="s">
        <v>2396</v>
      </c>
      <c r="D2251" s="308" t="s">
        <v>1378</v>
      </c>
      <c r="E2251" s="308" t="s">
        <v>14812</v>
      </c>
      <c r="F2251" s="309" t="s">
        <v>7866</v>
      </c>
      <c r="G2251" s="309" t="s">
        <v>7867</v>
      </c>
      <c r="H2251" s="309" t="s">
        <v>7868</v>
      </c>
      <c r="I2251" s="309" t="s">
        <v>5701</v>
      </c>
      <c r="J2251" s="309" t="s">
        <v>15063</v>
      </c>
      <c r="K2251" s="310">
        <v>0.19225999999999999</v>
      </c>
      <c r="L2251" s="310">
        <v>0.17331079999999999</v>
      </c>
      <c r="M2251" s="310">
        <f>VLOOKUP(H2251,'Details of Feeder LEvel'!H:N,7,FALSE)</f>
        <v>0</v>
      </c>
      <c r="N2251" s="310">
        <f t="shared" si="35"/>
        <v>9.8560282950171647</v>
      </c>
      <c r="O2251" s="310">
        <v>9.8560282950171505</v>
      </c>
      <c r="P2251" s="309" t="s">
        <v>15063</v>
      </c>
      <c r="Q2251" s="311"/>
    </row>
    <row r="2252" spans="1:17" s="312" customFormat="1" x14ac:dyDescent="0.3">
      <c r="A2252" s="307">
        <v>2249</v>
      </c>
      <c r="B2252" s="308" t="s">
        <v>5271</v>
      </c>
      <c r="C2252" s="308" t="s">
        <v>2396</v>
      </c>
      <c r="D2252" s="308" t="s">
        <v>1378</v>
      </c>
      <c r="E2252" s="308" t="s">
        <v>14812</v>
      </c>
      <c r="F2252" s="309" t="s">
        <v>7866</v>
      </c>
      <c r="G2252" s="309" t="s">
        <v>7869</v>
      </c>
      <c r="H2252" s="309" t="s">
        <v>7870</v>
      </c>
      <c r="I2252" s="309" t="s">
        <v>5706</v>
      </c>
      <c r="J2252" s="309" t="s">
        <v>15063</v>
      </c>
      <c r="K2252" s="310">
        <v>1.1617999999999999</v>
      </c>
      <c r="L2252" s="310">
        <v>1.0158280799999999</v>
      </c>
      <c r="M2252" s="310">
        <f>VLOOKUP(H2252,'Details of Feeder LEvel'!H:N,7,FALSE)</f>
        <v>0</v>
      </c>
      <c r="N2252" s="310">
        <f t="shared" si="35"/>
        <v>12.564289894990536</v>
      </c>
      <c r="O2252" s="310">
        <v>19.312939501035341</v>
      </c>
      <c r="P2252" s="309" t="s">
        <v>15063</v>
      </c>
      <c r="Q2252" s="311"/>
    </row>
    <row r="2253" spans="1:17" s="312" customFormat="1" x14ac:dyDescent="0.3">
      <c r="A2253" s="307">
        <v>2250</v>
      </c>
      <c r="B2253" s="308" t="s">
        <v>5271</v>
      </c>
      <c r="C2253" s="308" t="s">
        <v>2396</v>
      </c>
      <c r="D2253" s="308" t="s">
        <v>1378</v>
      </c>
      <c r="E2253" s="308" t="s">
        <v>14812</v>
      </c>
      <c r="F2253" s="309" t="s">
        <v>7866</v>
      </c>
      <c r="G2253" s="309" t="s">
        <v>7871</v>
      </c>
      <c r="H2253" s="309" t="s">
        <v>7872</v>
      </c>
      <c r="I2253" s="309" t="s">
        <v>5701</v>
      </c>
      <c r="J2253" s="309" t="s">
        <v>15063</v>
      </c>
      <c r="K2253" s="310">
        <v>0.14617999999999998</v>
      </c>
      <c r="L2253" s="310">
        <v>0.13127</v>
      </c>
      <c r="M2253" s="310">
        <f>VLOOKUP(H2253,'Details of Feeder LEvel'!H:N,7,FALSE)</f>
        <v>0</v>
      </c>
      <c r="N2253" s="310">
        <f t="shared" si="35"/>
        <v>10.199753728280189</v>
      </c>
      <c r="O2253" s="310">
        <v>10.199753728280193</v>
      </c>
      <c r="P2253" s="309" t="s">
        <v>15063</v>
      </c>
      <c r="Q2253" s="311"/>
    </row>
    <row r="2254" spans="1:17" s="312" customFormat="1" x14ac:dyDescent="0.3">
      <c r="A2254" s="307">
        <v>2251</v>
      </c>
      <c r="B2254" s="308" t="s">
        <v>5271</v>
      </c>
      <c r="C2254" s="308" t="s">
        <v>2396</v>
      </c>
      <c r="D2254" s="308" t="s">
        <v>1378</v>
      </c>
      <c r="E2254" s="308" t="s">
        <v>14812</v>
      </c>
      <c r="F2254" s="309" t="s">
        <v>7866</v>
      </c>
      <c r="G2254" s="309" t="s">
        <v>7873</v>
      </c>
      <c r="H2254" s="309" t="s">
        <v>7874</v>
      </c>
      <c r="I2254" s="309" t="s">
        <v>5701</v>
      </c>
      <c r="J2254" s="309" t="s">
        <v>15063</v>
      </c>
      <c r="K2254" s="310">
        <v>0.19002000000000002</v>
      </c>
      <c r="L2254" s="310">
        <v>0.17077999999999999</v>
      </c>
      <c r="M2254" s="310">
        <f>VLOOKUP(H2254,'Details of Feeder LEvel'!H:N,7,FALSE)</f>
        <v>0</v>
      </c>
      <c r="N2254" s="310">
        <f t="shared" si="35"/>
        <v>10.125249973686998</v>
      </c>
      <c r="O2254" s="310">
        <v>10.125249973687001</v>
      </c>
      <c r="P2254" s="309" t="s">
        <v>15063</v>
      </c>
      <c r="Q2254" s="311"/>
    </row>
    <row r="2255" spans="1:17" s="312" customFormat="1" x14ac:dyDescent="0.3">
      <c r="A2255" s="307">
        <v>2252</v>
      </c>
      <c r="B2255" s="308" t="s">
        <v>5271</v>
      </c>
      <c r="C2255" s="308" t="s">
        <v>2396</v>
      </c>
      <c r="D2255" s="308" t="s">
        <v>1378</v>
      </c>
      <c r="E2255" s="308" t="s">
        <v>14812</v>
      </c>
      <c r="F2255" s="309" t="s">
        <v>7866</v>
      </c>
      <c r="G2255" s="309" t="s">
        <v>7875</v>
      </c>
      <c r="H2255" s="309" t="s">
        <v>7876</v>
      </c>
      <c r="I2255" s="309" t="s">
        <v>3759</v>
      </c>
      <c r="J2255" s="309" t="s">
        <v>15063</v>
      </c>
      <c r="K2255" s="310">
        <v>8.5000000000000006E-3</v>
      </c>
      <c r="L2255" s="310">
        <v>7.9370000000000013E-3</v>
      </c>
      <c r="M2255" s="310">
        <f>VLOOKUP(H2255,'Details of Feeder LEvel'!H:N,7,FALSE)</f>
        <v>0</v>
      </c>
      <c r="N2255" s="310">
        <f t="shared" si="35"/>
        <v>6.6235294117646966</v>
      </c>
      <c r="O2255" s="310">
        <v>97.262421218830667</v>
      </c>
      <c r="P2255" s="309" t="s">
        <v>15063</v>
      </c>
      <c r="Q2255" s="311"/>
    </row>
    <row r="2256" spans="1:17" s="312" customFormat="1" x14ac:dyDescent="0.3">
      <c r="A2256" s="307">
        <v>2253</v>
      </c>
      <c r="B2256" s="308" t="s">
        <v>5271</v>
      </c>
      <c r="C2256" s="308" t="s">
        <v>2396</v>
      </c>
      <c r="D2256" s="308" t="s">
        <v>1378</v>
      </c>
      <c r="E2256" s="308" t="s">
        <v>14812</v>
      </c>
      <c r="F2256" s="309" t="s">
        <v>7866</v>
      </c>
      <c r="G2256" s="309" t="s">
        <v>7877</v>
      </c>
      <c r="H2256" s="309" t="s">
        <v>7878</v>
      </c>
      <c r="I2256" s="309" t="s">
        <v>5701</v>
      </c>
      <c r="J2256" s="309" t="s">
        <v>15063</v>
      </c>
      <c r="K2256" s="310">
        <v>7.7799999999999994E-2</v>
      </c>
      <c r="L2256" s="310">
        <v>7.0464700000000005E-2</v>
      </c>
      <c r="M2256" s="310">
        <f>VLOOKUP(H2256,'Details of Feeder LEvel'!H:N,7,FALSE)</f>
        <v>0</v>
      </c>
      <c r="N2256" s="310">
        <f t="shared" si="35"/>
        <v>9.4284061696657968</v>
      </c>
      <c r="O2256" s="310">
        <v>9.4284061696657933</v>
      </c>
      <c r="P2256" s="309" t="s">
        <v>15063</v>
      </c>
      <c r="Q2256" s="311"/>
    </row>
    <row r="2257" spans="1:17" s="312" customFormat="1" x14ac:dyDescent="0.3">
      <c r="A2257" s="307">
        <v>2254</v>
      </c>
      <c r="B2257" s="308" t="s">
        <v>5271</v>
      </c>
      <c r="C2257" s="308" t="s">
        <v>2396</v>
      </c>
      <c r="D2257" s="308" t="s">
        <v>1378</v>
      </c>
      <c r="E2257" s="308" t="s">
        <v>14812</v>
      </c>
      <c r="F2257" s="309" t="s">
        <v>7866</v>
      </c>
      <c r="G2257" s="309" t="s">
        <v>7879</v>
      </c>
      <c r="H2257" s="309" t="s">
        <v>7880</v>
      </c>
      <c r="I2257" s="309" t="s">
        <v>5706</v>
      </c>
      <c r="J2257" s="309" t="s">
        <v>15063</v>
      </c>
      <c r="K2257" s="310">
        <v>1.2343999999999999</v>
      </c>
      <c r="L2257" s="310">
        <v>1.0640528</v>
      </c>
      <c r="M2257" s="310">
        <f>VLOOKUP(H2257,'Details of Feeder LEvel'!H:N,7,FALSE)</f>
        <v>0</v>
      </c>
      <c r="N2257" s="310">
        <f t="shared" si="35"/>
        <v>13.799999999999995</v>
      </c>
      <c r="O2257" s="310">
        <v>25.352996712344876</v>
      </c>
      <c r="P2257" s="309" t="s">
        <v>15063</v>
      </c>
      <c r="Q2257" s="311"/>
    </row>
    <row r="2258" spans="1:17" s="312" customFormat="1" x14ac:dyDescent="0.3">
      <c r="A2258" s="307">
        <v>2255</v>
      </c>
      <c r="B2258" s="308" t="s">
        <v>5271</v>
      </c>
      <c r="C2258" s="308" t="s">
        <v>2396</v>
      </c>
      <c r="D2258" s="308" t="s">
        <v>1378</v>
      </c>
      <c r="E2258" s="308" t="s">
        <v>14812</v>
      </c>
      <c r="F2258" s="309" t="s">
        <v>7866</v>
      </c>
      <c r="G2258" s="309" t="s">
        <v>7881</v>
      </c>
      <c r="H2258" s="309" t="s">
        <v>7882</v>
      </c>
      <c r="I2258" s="309" t="s">
        <v>5701</v>
      </c>
      <c r="J2258" s="309" t="s">
        <v>15063</v>
      </c>
      <c r="K2258" s="310">
        <v>0.1154</v>
      </c>
      <c r="L2258" s="310">
        <v>0.10371548000000001</v>
      </c>
      <c r="M2258" s="310">
        <f>VLOOKUP(H2258,'Details of Feeder LEvel'!H:N,7,FALSE)</f>
        <v>0</v>
      </c>
      <c r="N2258" s="310">
        <f t="shared" si="35"/>
        <v>10.125233968804151</v>
      </c>
      <c r="O2258" s="310">
        <v>10.125233968804148</v>
      </c>
      <c r="P2258" s="309" t="s">
        <v>15063</v>
      </c>
      <c r="Q2258" s="311"/>
    </row>
    <row r="2259" spans="1:17" s="312" customFormat="1" x14ac:dyDescent="0.3">
      <c r="A2259" s="307">
        <v>2256</v>
      </c>
      <c r="B2259" s="308" t="s">
        <v>5271</v>
      </c>
      <c r="C2259" s="308" t="s">
        <v>2396</v>
      </c>
      <c r="D2259" s="308" t="s">
        <v>1378</v>
      </c>
      <c r="E2259" s="308" t="s">
        <v>14812</v>
      </c>
      <c r="F2259" s="309" t="s">
        <v>7866</v>
      </c>
      <c r="G2259" s="309" t="s">
        <v>7883</v>
      </c>
      <c r="H2259" s="309" t="s">
        <v>7884</v>
      </c>
      <c r="I2259" s="309" t="s">
        <v>5701</v>
      </c>
      <c r="J2259" s="309" t="s">
        <v>15063</v>
      </c>
      <c r="K2259" s="310">
        <v>8.5199999999999998E-2</v>
      </c>
      <c r="L2259" s="310">
        <v>7.7645699999999998E-2</v>
      </c>
      <c r="M2259" s="310">
        <f>VLOOKUP(H2259,'Details of Feeder LEvel'!H:N,7,FALSE)</f>
        <v>0</v>
      </c>
      <c r="N2259" s="310">
        <f t="shared" si="35"/>
        <v>8.8665492957746483</v>
      </c>
      <c r="O2259" s="310">
        <v>8.8665492957746395</v>
      </c>
      <c r="P2259" s="309" t="s">
        <v>15063</v>
      </c>
      <c r="Q2259" s="311"/>
    </row>
    <row r="2260" spans="1:17" s="312" customFormat="1" x14ac:dyDescent="0.3">
      <c r="A2260" s="307">
        <v>2257</v>
      </c>
      <c r="B2260" s="308" t="s">
        <v>5271</v>
      </c>
      <c r="C2260" s="308" t="s">
        <v>2396</v>
      </c>
      <c r="D2260" s="308" t="s">
        <v>1378</v>
      </c>
      <c r="E2260" s="308" t="s">
        <v>14812</v>
      </c>
      <c r="F2260" s="309" t="s">
        <v>7866</v>
      </c>
      <c r="G2260" s="309" t="s">
        <v>7885</v>
      </c>
      <c r="H2260" s="309" t="s">
        <v>7886</v>
      </c>
      <c r="I2260" s="309" t="s">
        <v>5701</v>
      </c>
      <c r="J2260" s="309" t="s">
        <v>15063</v>
      </c>
      <c r="K2260" s="310">
        <v>0.32199999999999995</v>
      </c>
      <c r="L2260" s="310">
        <v>0.28844399999999998</v>
      </c>
      <c r="M2260" s="310">
        <f>VLOOKUP(H2260,'Details of Feeder LEvel'!H:N,7,FALSE)</f>
        <v>0</v>
      </c>
      <c r="N2260" s="310">
        <f t="shared" si="35"/>
        <v>10.421118012422353</v>
      </c>
      <c r="O2260" s="310">
        <v>10.421118012422358</v>
      </c>
      <c r="P2260" s="309" t="s">
        <v>15063</v>
      </c>
      <c r="Q2260" s="311"/>
    </row>
    <row r="2261" spans="1:17" s="312" customFormat="1" x14ac:dyDescent="0.3">
      <c r="A2261" s="307">
        <v>2258</v>
      </c>
      <c r="B2261" s="308" t="s">
        <v>5271</v>
      </c>
      <c r="C2261" s="308" t="s">
        <v>2396</v>
      </c>
      <c r="D2261" s="308" t="s">
        <v>1378</v>
      </c>
      <c r="E2261" s="308" t="s">
        <v>14812</v>
      </c>
      <c r="F2261" s="309" t="s">
        <v>7866</v>
      </c>
      <c r="G2261" s="309" t="s">
        <v>7887</v>
      </c>
      <c r="H2261" s="309" t="s">
        <v>7888</v>
      </c>
      <c r="I2261" s="309" t="s">
        <v>5701</v>
      </c>
      <c r="J2261" s="309" t="s">
        <v>15063</v>
      </c>
      <c r="K2261" s="310">
        <v>0.222</v>
      </c>
      <c r="L2261" s="310">
        <v>0.19923551999999997</v>
      </c>
      <c r="M2261" s="310">
        <f>VLOOKUP(H2261,'Details of Feeder LEvel'!H:N,7,FALSE)</f>
        <v>0</v>
      </c>
      <c r="N2261" s="310">
        <f t="shared" si="35"/>
        <v>10.254270270270284</v>
      </c>
      <c r="O2261" s="310">
        <v>10.254270270270283</v>
      </c>
      <c r="P2261" s="309" t="s">
        <v>15063</v>
      </c>
      <c r="Q2261" s="311"/>
    </row>
    <row r="2262" spans="1:17" s="312" customFormat="1" x14ac:dyDescent="0.3">
      <c r="A2262" s="307">
        <v>2259</v>
      </c>
      <c r="B2262" s="308" t="s">
        <v>5271</v>
      </c>
      <c r="C2262" s="308" t="s">
        <v>2396</v>
      </c>
      <c r="D2262" s="308" t="s">
        <v>1378</v>
      </c>
      <c r="E2262" s="308" t="s">
        <v>14812</v>
      </c>
      <c r="F2262" s="309" t="s">
        <v>7889</v>
      </c>
      <c r="G2262" s="309" t="s">
        <v>7890</v>
      </c>
      <c r="H2262" s="309" t="s">
        <v>7891</v>
      </c>
      <c r="I2262" s="309" t="s">
        <v>5701</v>
      </c>
      <c r="J2262" s="309" t="s">
        <v>15063</v>
      </c>
      <c r="K2262" s="310">
        <v>0.31828800000000002</v>
      </c>
      <c r="L2262" s="310">
        <v>0.28823840000000001</v>
      </c>
      <c r="M2262" s="310">
        <f>VLOOKUP(H2262,'Details of Feeder LEvel'!H:N,7,FALSE)</f>
        <v>0</v>
      </c>
      <c r="N2262" s="310">
        <f t="shared" si="35"/>
        <v>9.4410094002915628</v>
      </c>
      <c r="O2262" s="310">
        <v>9.4410094002915663</v>
      </c>
      <c r="P2262" s="309" t="s">
        <v>15063</v>
      </c>
      <c r="Q2262" s="311"/>
    </row>
    <row r="2263" spans="1:17" s="312" customFormat="1" x14ac:dyDescent="0.3">
      <c r="A2263" s="307">
        <v>2260</v>
      </c>
      <c r="B2263" s="308" t="s">
        <v>5271</v>
      </c>
      <c r="C2263" s="308" t="s">
        <v>2396</v>
      </c>
      <c r="D2263" s="308" t="s">
        <v>1378</v>
      </c>
      <c r="E2263" s="308" t="s">
        <v>14812</v>
      </c>
      <c r="F2263" s="309" t="s">
        <v>7889</v>
      </c>
      <c r="G2263" s="309" t="s">
        <v>7892</v>
      </c>
      <c r="H2263" s="309" t="s">
        <v>7893</v>
      </c>
      <c r="I2263" s="309" t="s">
        <v>5701</v>
      </c>
      <c r="J2263" s="309" t="s">
        <v>15063</v>
      </c>
      <c r="K2263" s="310">
        <v>0.55905700000000003</v>
      </c>
      <c r="L2263" s="310">
        <v>0.50230021999999996</v>
      </c>
      <c r="M2263" s="310">
        <f>VLOOKUP(H2263,'Details of Feeder LEvel'!H:N,7,FALSE)</f>
        <v>0</v>
      </c>
      <c r="N2263" s="310">
        <f t="shared" si="35"/>
        <v>10.152234924166956</v>
      </c>
      <c r="O2263" s="310">
        <v>10.152234924166969</v>
      </c>
      <c r="P2263" s="309" t="s">
        <v>15063</v>
      </c>
      <c r="Q2263" s="311"/>
    </row>
    <row r="2264" spans="1:17" s="312" customFormat="1" x14ac:dyDescent="0.3">
      <c r="A2264" s="307">
        <v>2261</v>
      </c>
      <c r="B2264" s="308" t="s">
        <v>5271</v>
      </c>
      <c r="C2264" s="308" t="s">
        <v>2396</v>
      </c>
      <c r="D2264" s="308" t="s">
        <v>1378</v>
      </c>
      <c r="E2264" s="308" t="s">
        <v>14812</v>
      </c>
      <c r="F2264" s="309" t="s">
        <v>7889</v>
      </c>
      <c r="G2264" s="309" t="s">
        <v>7894</v>
      </c>
      <c r="H2264" s="309" t="s">
        <v>7895</v>
      </c>
      <c r="I2264" s="309" t="s">
        <v>5701</v>
      </c>
      <c r="J2264" s="309" t="s">
        <v>15063</v>
      </c>
      <c r="K2264" s="310">
        <v>0.30737599999999998</v>
      </c>
      <c r="L2264" s="310">
        <v>0.27546009999999999</v>
      </c>
      <c r="M2264" s="310">
        <f>VLOOKUP(H2264,'Details of Feeder LEvel'!H:N,7,FALSE)</f>
        <v>0</v>
      </c>
      <c r="N2264" s="310">
        <f t="shared" si="35"/>
        <v>10.383341575139243</v>
      </c>
      <c r="O2264" s="310">
        <v>10.383341575139237</v>
      </c>
      <c r="P2264" s="309" t="s">
        <v>15063</v>
      </c>
      <c r="Q2264" s="311"/>
    </row>
    <row r="2265" spans="1:17" s="312" customFormat="1" x14ac:dyDescent="0.3">
      <c r="A2265" s="307">
        <v>2262</v>
      </c>
      <c r="B2265" s="308" t="s">
        <v>5271</v>
      </c>
      <c r="C2265" s="308" t="s">
        <v>2396</v>
      </c>
      <c r="D2265" s="308" t="s">
        <v>1378</v>
      </c>
      <c r="E2265" s="308" t="s">
        <v>14812</v>
      </c>
      <c r="F2265" s="309" t="s">
        <v>7889</v>
      </c>
      <c r="G2265" s="309" t="s">
        <v>7896</v>
      </c>
      <c r="H2265" s="309" t="s">
        <v>7897</v>
      </c>
      <c r="I2265" s="309" t="s">
        <v>5701</v>
      </c>
      <c r="J2265" s="309" t="s">
        <v>15063</v>
      </c>
      <c r="K2265" s="310">
        <v>0.17188000000000001</v>
      </c>
      <c r="L2265" s="310">
        <v>0.153615</v>
      </c>
      <c r="M2265" s="310">
        <f>VLOOKUP(H2265,'Details of Feeder LEvel'!H:N,7,FALSE)</f>
        <v>0</v>
      </c>
      <c r="N2265" s="310">
        <f t="shared" si="35"/>
        <v>10.626599953455901</v>
      </c>
      <c r="O2265" s="310">
        <v>10.626599953455917</v>
      </c>
      <c r="P2265" s="309" t="s">
        <v>15063</v>
      </c>
      <c r="Q2265" s="311"/>
    </row>
    <row r="2266" spans="1:17" s="312" customFormat="1" x14ac:dyDescent="0.3">
      <c r="A2266" s="307">
        <v>2263</v>
      </c>
      <c r="B2266" s="308" t="s">
        <v>5271</v>
      </c>
      <c r="C2266" s="308" t="s">
        <v>2396</v>
      </c>
      <c r="D2266" s="308" t="s">
        <v>1378</v>
      </c>
      <c r="E2266" s="308" t="s">
        <v>14812</v>
      </c>
      <c r="F2266" s="309" t="s">
        <v>7889</v>
      </c>
      <c r="G2266" s="309" t="s">
        <v>7898</v>
      </c>
      <c r="H2266" s="309" t="s">
        <v>7899</v>
      </c>
      <c r="I2266" s="309" t="s">
        <v>5706</v>
      </c>
      <c r="J2266" s="309" t="s">
        <v>15063</v>
      </c>
      <c r="K2266" s="310">
        <v>0.61409200000000008</v>
      </c>
      <c r="L2266" s="310">
        <v>0.55819799999999997</v>
      </c>
      <c r="M2266" s="310">
        <f>VLOOKUP(H2266,'Details of Feeder LEvel'!H:N,7,FALSE)</f>
        <v>0</v>
      </c>
      <c r="N2266" s="310">
        <f t="shared" si="35"/>
        <v>9.1018935273542247</v>
      </c>
      <c r="O2266" s="310">
        <v>9.1018935273542212</v>
      </c>
      <c r="P2266" s="309" t="s">
        <v>15063</v>
      </c>
      <c r="Q2266" s="311"/>
    </row>
    <row r="2267" spans="1:17" s="312" customFormat="1" x14ac:dyDescent="0.3">
      <c r="A2267" s="307">
        <v>2264</v>
      </c>
      <c r="B2267" s="308" t="s">
        <v>5271</v>
      </c>
      <c r="C2267" s="308" t="s">
        <v>2396</v>
      </c>
      <c r="D2267" s="308" t="s">
        <v>1378</v>
      </c>
      <c r="E2267" s="308" t="s">
        <v>14812</v>
      </c>
      <c r="F2267" s="309" t="s">
        <v>7889</v>
      </c>
      <c r="G2267" s="309" t="s">
        <v>7900</v>
      </c>
      <c r="H2267" s="309" t="s">
        <v>7901</v>
      </c>
      <c r="I2267" s="309" t="s">
        <v>5701</v>
      </c>
      <c r="J2267" s="309" t="s">
        <v>15063</v>
      </c>
      <c r="K2267" s="310">
        <v>0.20792099999999999</v>
      </c>
      <c r="L2267" s="310">
        <v>0.18724380000000002</v>
      </c>
      <c r="M2267" s="310">
        <f>VLOOKUP(H2267,'Details of Feeder LEvel'!H:N,7,FALSE)</f>
        <v>0</v>
      </c>
      <c r="N2267" s="310">
        <f t="shared" si="35"/>
        <v>9.9447386266899347</v>
      </c>
      <c r="O2267" s="310">
        <v>9.9447386266899187</v>
      </c>
      <c r="P2267" s="309" t="s">
        <v>15063</v>
      </c>
      <c r="Q2267" s="311"/>
    </row>
    <row r="2268" spans="1:17" s="312" customFormat="1" x14ac:dyDescent="0.3">
      <c r="A2268" s="307">
        <v>2265</v>
      </c>
      <c r="B2268" s="308" t="s">
        <v>5271</v>
      </c>
      <c r="C2268" s="308" t="s">
        <v>2396</v>
      </c>
      <c r="D2268" s="308" t="s">
        <v>1378</v>
      </c>
      <c r="E2268" s="308" t="s">
        <v>14812</v>
      </c>
      <c r="F2268" s="309" t="s">
        <v>7889</v>
      </c>
      <c r="G2268" s="309" t="s">
        <v>7902</v>
      </c>
      <c r="H2268" s="309" t="s">
        <v>7903</v>
      </c>
      <c r="I2268" s="309" t="s">
        <v>5701</v>
      </c>
      <c r="J2268" s="309" t="s">
        <v>15063</v>
      </c>
      <c r="K2268" s="310">
        <v>0.29691999999999996</v>
      </c>
      <c r="L2268" s="310">
        <v>0.26745950000000002</v>
      </c>
      <c r="M2268" s="310">
        <f>VLOOKUP(H2268,'Details of Feeder LEvel'!H:N,7,FALSE)</f>
        <v>0</v>
      </c>
      <c r="N2268" s="310">
        <f t="shared" si="35"/>
        <v>9.9220328708069339</v>
      </c>
      <c r="O2268" s="310">
        <v>9.9220328708069303</v>
      </c>
      <c r="P2268" s="309" t="s">
        <v>15063</v>
      </c>
      <c r="Q2268" s="311"/>
    </row>
    <row r="2269" spans="1:17" s="312" customFormat="1" x14ac:dyDescent="0.3">
      <c r="A2269" s="307">
        <v>2266</v>
      </c>
      <c r="B2269" s="308" t="s">
        <v>5271</v>
      </c>
      <c r="C2269" s="308" t="s">
        <v>2396</v>
      </c>
      <c r="D2269" s="308" t="s">
        <v>1378</v>
      </c>
      <c r="E2269" s="308" t="s">
        <v>14812</v>
      </c>
      <c r="F2269" s="309" t="s">
        <v>7889</v>
      </c>
      <c r="G2269" s="309" t="s">
        <v>7904</v>
      </c>
      <c r="H2269" s="309" t="s">
        <v>7905</v>
      </c>
      <c r="I2269" s="309" t="s">
        <v>5706</v>
      </c>
      <c r="J2269" s="309" t="s">
        <v>15063</v>
      </c>
      <c r="K2269" s="310">
        <v>0.63018400000000008</v>
      </c>
      <c r="L2269" s="310">
        <v>0.54920535599999998</v>
      </c>
      <c r="M2269" s="310">
        <f>VLOOKUP(H2269,'Details of Feeder LEvel'!H:N,7,FALSE)</f>
        <v>0</v>
      </c>
      <c r="N2269" s="310">
        <f t="shared" si="35"/>
        <v>12.850000000000014</v>
      </c>
      <c r="O2269" s="310">
        <v>12.850000000000017</v>
      </c>
      <c r="P2269" s="309" t="s">
        <v>15063</v>
      </c>
      <c r="Q2269" s="311"/>
    </row>
    <row r="2270" spans="1:17" s="312" customFormat="1" x14ac:dyDescent="0.3">
      <c r="A2270" s="307">
        <v>2267</v>
      </c>
      <c r="B2270" s="308" t="s">
        <v>5271</v>
      </c>
      <c r="C2270" s="308" t="s">
        <v>2396</v>
      </c>
      <c r="D2270" s="308" t="s">
        <v>1378</v>
      </c>
      <c r="E2270" s="308" t="s">
        <v>14812</v>
      </c>
      <c r="F2270" s="309" t="s">
        <v>7889</v>
      </c>
      <c r="G2270" s="309" t="s">
        <v>7906</v>
      </c>
      <c r="H2270" s="309" t="s">
        <v>7907</v>
      </c>
      <c r="I2270" s="309" t="s">
        <v>5706</v>
      </c>
      <c r="J2270" s="309" t="s">
        <v>15063</v>
      </c>
      <c r="K2270" s="310">
        <v>0.49687599999999998</v>
      </c>
      <c r="L2270" s="310">
        <v>0.42771086079999998</v>
      </c>
      <c r="M2270" s="310">
        <f>VLOOKUP(H2270,'Details of Feeder LEvel'!H:N,7,FALSE)</f>
        <v>0</v>
      </c>
      <c r="N2270" s="310">
        <f t="shared" si="35"/>
        <v>13.920000000000002</v>
      </c>
      <c r="O2270" s="310">
        <v>38.637930593091561</v>
      </c>
      <c r="P2270" s="309" t="s">
        <v>15063</v>
      </c>
      <c r="Q2270" s="311"/>
    </row>
    <row r="2271" spans="1:17" s="312" customFormat="1" x14ac:dyDescent="0.3">
      <c r="A2271" s="307">
        <v>2268</v>
      </c>
      <c r="B2271" s="308" t="s">
        <v>5271</v>
      </c>
      <c r="C2271" s="308" t="s">
        <v>2396</v>
      </c>
      <c r="D2271" s="308" t="s">
        <v>1378</v>
      </c>
      <c r="E2271" s="308" t="s">
        <v>14812</v>
      </c>
      <c r="F2271" s="309" t="s">
        <v>7889</v>
      </c>
      <c r="G2271" s="309" t="s">
        <v>7908</v>
      </c>
      <c r="H2271" s="309" t="s">
        <v>7909</v>
      </c>
      <c r="I2271" s="309" t="s">
        <v>5706</v>
      </c>
      <c r="J2271" s="309" t="s">
        <v>15063</v>
      </c>
      <c r="K2271" s="310">
        <v>0.73950300000000002</v>
      </c>
      <c r="L2271" s="310">
        <v>0.63693393389999997</v>
      </c>
      <c r="M2271" s="310">
        <f>VLOOKUP(H2271,'Details of Feeder LEvel'!H:N,7,FALSE)</f>
        <v>0</v>
      </c>
      <c r="N2271" s="310">
        <f t="shared" si="35"/>
        <v>13.870000000000008</v>
      </c>
      <c r="O2271" s="310">
        <v>13.870000000000005</v>
      </c>
      <c r="P2271" s="309" t="s">
        <v>15063</v>
      </c>
      <c r="Q2271" s="311"/>
    </row>
    <row r="2272" spans="1:17" s="312" customFormat="1" x14ac:dyDescent="0.3">
      <c r="A2272" s="307">
        <v>2269</v>
      </c>
      <c r="B2272" s="308" t="s">
        <v>5271</v>
      </c>
      <c r="C2272" s="308" t="s">
        <v>2396</v>
      </c>
      <c r="D2272" s="308" t="s">
        <v>1378</v>
      </c>
      <c r="E2272" s="308" t="s">
        <v>14812</v>
      </c>
      <c r="F2272" s="309" t="s">
        <v>7889</v>
      </c>
      <c r="G2272" s="309" t="s">
        <v>7910</v>
      </c>
      <c r="H2272" s="309" t="s">
        <v>7911</v>
      </c>
      <c r="I2272" s="309" t="s">
        <v>5701</v>
      </c>
      <c r="J2272" s="309" t="s">
        <v>15063</v>
      </c>
      <c r="K2272" s="310">
        <v>0.24280000000000002</v>
      </c>
      <c r="L2272" s="310">
        <v>0.21930272000000001</v>
      </c>
      <c r="M2272" s="310">
        <f>VLOOKUP(H2272,'Details of Feeder LEvel'!H:N,7,FALSE)</f>
        <v>0</v>
      </c>
      <c r="N2272" s="310">
        <f t="shared" si="35"/>
        <v>9.6776276771004976</v>
      </c>
      <c r="O2272" s="310">
        <v>9.6776276771004976</v>
      </c>
      <c r="P2272" s="309" t="s">
        <v>15063</v>
      </c>
      <c r="Q2272" s="311"/>
    </row>
    <row r="2273" spans="1:17" s="312" customFormat="1" x14ac:dyDescent="0.3">
      <c r="A2273" s="307">
        <v>2270</v>
      </c>
      <c r="B2273" s="308" t="s">
        <v>5271</v>
      </c>
      <c r="C2273" s="308" t="s">
        <v>2396</v>
      </c>
      <c r="D2273" s="308" t="s">
        <v>1378</v>
      </c>
      <c r="E2273" s="308" t="s">
        <v>14812</v>
      </c>
      <c r="F2273" s="309" t="s">
        <v>7889</v>
      </c>
      <c r="G2273" s="309" t="s">
        <v>7912</v>
      </c>
      <c r="H2273" s="309" t="s">
        <v>7913</v>
      </c>
      <c r="I2273" s="309" t="s">
        <v>5701</v>
      </c>
      <c r="J2273" s="309" t="s">
        <v>15063</v>
      </c>
      <c r="K2273" s="310">
        <v>0.25991999999999998</v>
      </c>
      <c r="L2273" s="310">
        <v>0.23331535</v>
      </c>
      <c r="M2273" s="310">
        <f>VLOOKUP(H2273,'Details of Feeder LEvel'!H:N,7,FALSE)</f>
        <v>0</v>
      </c>
      <c r="N2273" s="310">
        <f t="shared" si="35"/>
        <v>10.235707140658656</v>
      </c>
      <c r="O2273" s="310">
        <v>10.235707140658668</v>
      </c>
      <c r="P2273" s="309" t="s">
        <v>15063</v>
      </c>
      <c r="Q2273" s="311"/>
    </row>
    <row r="2274" spans="1:17" s="312" customFormat="1" x14ac:dyDescent="0.3">
      <c r="A2274" s="307">
        <v>2271</v>
      </c>
      <c r="B2274" s="308" t="s">
        <v>5271</v>
      </c>
      <c r="C2274" s="308" t="s">
        <v>2396</v>
      </c>
      <c r="D2274" s="308" t="s">
        <v>1378</v>
      </c>
      <c r="E2274" s="308" t="s">
        <v>14812</v>
      </c>
      <c r="F2274" s="309" t="s">
        <v>7889</v>
      </c>
      <c r="G2274" s="309" t="s">
        <v>7914</v>
      </c>
      <c r="H2274" s="309" t="s">
        <v>7915</v>
      </c>
      <c r="I2274" s="309" t="s">
        <v>5701</v>
      </c>
      <c r="J2274" s="309" t="s">
        <v>15063</v>
      </c>
      <c r="K2274" s="310">
        <v>0.31856300000000004</v>
      </c>
      <c r="L2274" s="310">
        <v>0.28614759999999995</v>
      </c>
      <c r="M2274" s="310">
        <f>VLOOKUP(H2274,'Details of Feeder LEvel'!H:N,7,FALSE)</f>
        <v>0</v>
      </c>
      <c r="N2274" s="310">
        <f t="shared" si="35"/>
        <v>10.175506885608213</v>
      </c>
      <c r="O2274" s="310">
        <v>10.175506885608209</v>
      </c>
      <c r="P2274" s="309" t="s">
        <v>15063</v>
      </c>
      <c r="Q2274" s="311"/>
    </row>
    <row r="2275" spans="1:17" s="312" customFormat="1" x14ac:dyDescent="0.3">
      <c r="A2275" s="307">
        <v>2272</v>
      </c>
      <c r="B2275" s="308" t="s">
        <v>5271</v>
      </c>
      <c r="C2275" s="308" t="s">
        <v>2396</v>
      </c>
      <c r="D2275" s="308" t="s">
        <v>1378</v>
      </c>
      <c r="E2275" s="308" t="s">
        <v>14813</v>
      </c>
      <c r="F2275" s="309" t="s">
        <v>7916</v>
      </c>
      <c r="G2275" s="309" t="s">
        <v>7917</v>
      </c>
      <c r="H2275" s="309" t="s">
        <v>7918</v>
      </c>
      <c r="I2275" s="309" t="s">
        <v>5701</v>
      </c>
      <c r="J2275" s="309" t="s">
        <v>15063</v>
      </c>
      <c r="K2275" s="310">
        <v>0.504525</v>
      </c>
      <c r="L2275" s="310">
        <v>0.45573699999999995</v>
      </c>
      <c r="M2275" s="310">
        <f>VLOOKUP(H2275,'Details of Feeder LEvel'!H:N,7,FALSE)</f>
        <v>0</v>
      </c>
      <c r="N2275" s="310">
        <f t="shared" si="35"/>
        <v>9.6700857241960367</v>
      </c>
      <c r="O2275" s="310">
        <v>9.6700857241960314</v>
      </c>
      <c r="P2275" s="309" t="s">
        <v>15063</v>
      </c>
      <c r="Q2275" s="311"/>
    </row>
    <row r="2276" spans="1:17" s="312" customFormat="1" x14ac:dyDescent="0.3">
      <c r="A2276" s="307">
        <v>2273</v>
      </c>
      <c r="B2276" s="308" t="s">
        <v>5271</v>
      </c>
      <c r="C2276" s="308" t="s">
        <v>2396</v>
      </c>
      <c r="D2276" s="308" t="s">
        <v>1378</v>
      </c>
      <c r="E2276" s="308" t="s">
        <v>14813</v>
      </c>
      <c r="F2276" s="309" t="s">
        <v>7916</v>
      </c>
      <c r="G2276" s="309" t="s">
        <v>7919</v>
      </c>
      <c r="H2276" s="309" t="s">
        <v>7920</v>
      </c>
      <c r="I2276" s="309" t="s">
        <v>5706</v>
      </c>
      <c r="J2276" s="309" t="s">
        <v>15063</v>
      </c>
      <c r="K2276" s="310">
        <v>0.67093000000000003</v>
      </c>
      <c r="L2276" s="310">
        <v>0.57773782299999998</v>
      </c>
      <c r="M2276" s="310">
        <f>VLOOKUP(H2276,'Details of Feeder LEvel'!H:N,7,FALSE)</f>
        <v>0</v>
      </c>
      <c r="N2276" s="310">
        <f t="shared" si="35"/>
        <v>13.890000000000006</v>
      </c>
      <c r="O2276" s="310">
        <v>27.793603913929331</v>
      </c>
      <c r="P2276" s="309" t="s">
        <v>15063</v>
      </c>
      <c r="Q2276" s="311"/>
    </row>
    <row r="2277" spans="1:17" s="312" customFormat="1" x14ac:dyDescent="0.3">
      <c r="A2277" s="307">
        <v>2274</v>
      </c>
      <c r="B2277" s="308" t="s">
        <v>5271</v>
      </c>
      <c r="C2277" s="308" t="s">
        <v>2396</v>
      </c>
      <c r="D2277" s="308" t="s">
        <v>1378</v>
      </c>
      <c r="E2277" s="308" t="s">
        <v>14813</v>
      </c>
      <c r="F2277" s="309" t="s">
        <v>7916</v>
      </c>
      <c r="G2277" s="309" t="s">
        <v>7921</v>
      </c>
      <c r="H2277" s="309" t="s">
        <v>7922</v>
      </c>
      <c r="I2277" s="309" t="s">
        <v>5701</v>
      </c>
      <c r="J2277" s="309" t="s">
        <v>15063</v>
      </c>
      <c r="K2277" s="310">
        <v>0.40140500000000001</v>
      </c>
      <c r="L2277" s="310">
        <v>0.36109550000000001</v>
      </c>
      <c r="M2277" s="310">
        <f>VLOOKUP(H2277,'Details of Feeder LEvel'!H:N,7,FALSE)</f>
        <v>0</v>
      </c>
      <c r="N2277" s="310">
        <f t="shared" si="35"/>
        <v>10.042102116316439</v>
      </c>
      <c r="O2277" s="310">
        <v>10.042102116316432</v>
      </c>
      <c r="P2277" s="309" t="s">
        <v>15063</v>
      </c>
      <c r="Q2277" s="311"/>
    </row>
    <row r="2278" spans="1:17" s="312" customFormat="1" x14ac:dyDescent="0.3">
      <c r="A2278" s="307">
        <v>2275</v>
      </c>
      <c r="B2278" s="308" t="s">
        <v>5271</v>
      </c>
      <c r="C2278" s="308" t="s">
        <v>2396</v>
      </c>
      <c r="D2278" s="308" t="s">
        <v>1378</v>
      </c>
      <c r="E2278" s="308" t="s">
        <v>14813</v>
      </c>
      <c r="F2278" s="309" t="s">
        <v>7916</v>
      </c>
      <c r="G2278" s="309" t="s">
        <v>7923</v>
      </c>
      <c r="H2278" s="309" t="s">
        <v>7924</v>
      </c>
      <c r="I2278" s="309" t="s">
        <v>5706</v>
      </c>
      <c r="J2278" s="309" t="s">
        <v>15063</v>
      </c>
      <c r="K2278" s="310">
        <v>0.53225199999999995</v>
      </c>
      <c r="L2278" s="310">
        <v>0.46593340079999995</v>
      </c>
      <c r="M2278" s="310">
        <f>VLOOKUP(H2278,'Details of Feeder LEvel'!H:N,7,FALSE)</f>
        <v>0</v>
      </c>
      <c r="N2278" s="310">
        <f t="shared" si="35"/>
        <v>12.46</v>
      </c>
      <c r="O2278" s="310">
        <v>28.729667045697894</v>
      </c>
      <c r="P2278" s="309" t="s">
        <v>15063</v>
      </c>
      <c r="Q2278" s="311"/>
    </row>
    <row r="2279" spans="1:17" s="312" customFormat="1" x14ac:dyDescent="0.3">
      <c r="A2279" s="307">
        <v>2276</v>
      </c>
      <c r="B2279" s="308" t="s">
        <v>5271</v>
      </c>
      <c r="C2279" s="308" t="s">
        <v>2396</v>
      </c>
      <c r="D2279" s="308" t="s">
        <v>1378</v>
      </c>
      <c r="E2279" s="308" t="s">
        <v>14813</v>
      </c>
      <c r="F2279" s="309" t="s">
        <v>7916</v>
      </c>
      <c r="G2279" s="309" t="s">
        <v>7925</v>
      </c>
      <c r="H2279" s="309" t="s">
        <v>7926</v>
      </c>
      <c r="I2279" s="309" t="s">
        <v>5701</v>
      </c>
      <c r="J2279" s="309" t="s">
        <v>15063</v>
      </c>
      <c r="K2279" s="310">
        <v>0.52173999999999998</v>
      </c>
      <c r="L2279" s="310">
        <v>0.470472</v>
      </c>
      <c r="M2279" s="310">
        <f>VLOOKUP(H2279,'Details of Feeder LEvel'!H:N,7,FALSE)</f>
        <v>0</v>
      </c>
      <c r="N2279" s="310">
        <f t="shared" si="35"/>
        <v>9.8263502894161796</v>
      </c>
      <c r="O2279" s="310">
        <v>9.8263502894161867</v>
      </c>
      <c r="P2279" s="309" t="s">
        <v>15063</v>
      </c>
      <c r="Q2279" s="311"/>
    </row>
    <row r="2280" spans="1:17" s="312" customFormat="1" x14ac:dyDescent="0.3">
      <c r="A2280" s="307">
        <v>2277</v>
      </c>
      <c r="B2280" s="308" t="s">
        <v>5271</v>
      </c>
      <c r="C2280" s="308" t="s">
        <v>2396</v>
      </c>
      <c r="D2280" s="308" t="s">
        <v>1378</v>
      </c>
      <c r="E2280" s="308" t="s">
        <v>14813</v>
      </c>
      <c r="F2280" s="309" t="s">
        <v>7916</v>
      </c>
      <c r="G2280" s="309" t="s">
        <v>7927</v>
      </c>
      <c r="H2280" s="309" t="s">
        <v>7928</v>
      </c>
      <c r="I2280" s="309" t="s">
        <v>5701</v>
      </c>
      <c r="J2280" s="309" t="s">
        <v>15063</v>
      </c>
      <c r="K2280" s="310">
        <v>0.24093300000000001</v>
      </c>
      <c r="L2280" s="310">
        <v>0.21582999999999999</v>
      </c>
      <c r="M2280" s="310">
        <f>VLOOKUP(H2280,'Details of Feeder LEvel'!H:N,7,FALSE)</f>
        <v>0</v>
      </c>
      <c r="N2280" s="310">
        <f t="shared" si="35"/>
        <v>10.419079163086838</v>
      </c>
      <c r="O2280" s="310">
        <v>10.419079163086842</v>
      </c>
      <c r="P2280" s="309" t="s">
        <v>15063</v>
      </c>
      <c r="Q2280" s="311"/>
    </row>
    <row r="2281" spans="1:17" s="312" customFormat="1" x14ac:dyDescent="0.3">
      <c r="A2281" s="307">
        <v>2278</v>
      </c>
      <c r="B2281" s="308" t="s">
        <v>5271</v>
      </c>
      <c r="C2281" s="308" t="s">
        <v>2396</v>
      </c>
      <c r="D2281" s="308" t="s">
        <v>1378</v>
      </c>
      <c r="E2281" s="308" t="s">
        <v>14813</v>
      </c>
      <c r="F2281" s="309" t="s">
        <v>7916</v>
      </c>
      <c r="G2281" s="309" t="s">
        <v>7929</v>
      </c>
      <c r="H2281" s="309" t="s">
        <v>7930</v>
      </c>
      <c r="I2281" s="309" t="s">
        <v>5701</v>
      </c>
      <c r="J2281" s="309" t="s">
        <v>15063</v>
      </c>
      <c r="K2281" s="310">
        <v>0.40765499999999999</v>
      </c>
      <c r="L2281" s="310">
        <v>0.36796049999999997</v>
      </c>
      <c r="M2281" s="310">
        <f>VLOOKUP(H2281,'Details of Feeder LEvel'!H:N,7,FALSE)</f>
        <v>0</v>
      </c>
      <c r="N2281" s="310">
        <f t="shared" si="35"/>
        <v>9.7372778452367879</v>
      </c>
      <c r="O2281" s="310">
        <v>9.7372778452367807</v>
      </c>
      <c r="P2281" s="309" t="s">
        <v>15063</v>
      </c>
      <c r="Q2281" s="311"/>
    </row>
    <row r="2282" spans="1:17" s="312" customFormat="1" x14ac:dyDescent="0.3">
      <c r="A2282" s="307">
        <v>2279</v>
      </c>
      <c r="B2282" s="308" t="s">
        <v>5271</v>
      </c>
      <c r="C2282" s="308" t="s">
        <v>2396</v>
      </c>
      <c r="D2282" s="308" t="s">
        <v>1378</v>
      </c>
      <c r="E2282" s="308" t="s">
        <v>14813</v>
      </c>
      <c r="F2282" s="309" t="s">
        <v>7916</v>
      </c>
      <c r="G2282" s="309" t="s">
        <v>7931</v>
      </c>
      <c r="H2282" s="309" t="s">
        <v>7932</v>
      </c>
      <c r="I2282" s="309" t="s">
        <v>5701</v>
      </c>
      <c r="J2282" s="309" t="s">
        <v>15063</v>
      </c>
      <c r="K2282" s="310">
        <v>0.45696000000000003</v>
      </c>
      <c r="L2282" s="310">
        <v>0.41122399999999998</v>
      </c>
      <c r="M2282" s="310">
        <f>VLOOKUP(H2282,'Details of Feeder LEvel'!H:N,7,FALSE)</f>
        <v>0</v>
      </c>
      <c r="N2282" s="310">
        <f t="shared" si="35"/>
        <v>10.008753501400571</v>
      </c>
      <c r="O2282" s="310">
        <v>10.00875350140057</v>
      </c>
      <c r="P2282" s="309" t="s">
        <v>15063</v>
      </c>
      <c r="Q2282" s="311"/>
    </row>
    <row r="2283" spans="1:17" s="312" customFormat="1" x14ac:dyDescent="0.3">
      <c r="A2283" s="307">
        <v>2280</v>
      </c>
      <c r="B2283" s="308" t="s">
        <v>5271</v>
      </c>
      <c r="C2283" s="308" t="s">
        <v>2396</v>
      </c>
      <c r="D2283" s="308" t="s">
        <v>1378</v>
      </c>
      <c r="E2283" s="308" t="s">
        <v>14813</v>
      </c>
      <c r="F2283" s="309" t="s">
        <v>7916</v>
      </c>
      <c r="G2283" s="309" t="s">
        <v>7933</v>
      </c>
      <c r="H2283" s="309" t="s">
        <v>7934</v>
      </c>
      <c r="I2283" s="309" t="s">
        <v>5701</v>
      </c>
      <c r="J2283" s="309" t="s">
        <v>15063</v>
      </c>
      <c r="K2283" s="310">
        <v>0.37375999999999998</v>
      </c>
      <c r="L2283" s="310">
        <v>0.32442367999999999</v>
      </c>
      <c r="M2283" s="310">
        <f>VLOOKUP(H2283,'Details of Feeder LEvel'!H:N,7,FALSE)</f>
        <v>0</v>
      </c>
      <c r="N2283" s="310">
        <f t="shared" si="35"/>
        <v>13.199999999999998</v>
      </c>
      <c r="O2283" s="310">
        <v>13.200000000000001</v>
      </c>
      <c r="P2283" s="309" t="s">
        <v>15063</v>
      </c>
      <c r="Q2283" s="311"/>
    </row>
    <row r="2284" spans="1:17" s="312" customFormat="1" x14ac:dyDescent="0.3">
      <c r="A2284" s="307">
        <v>2281</v>
      </c>
      <c r="B2284" s="308" t="s">
        <v>5271</v>
      </c>
      <c r="C2284" s="308" t="s">
        <v>2396</v>
      </c>
      <c r="D2284" s="308" t="s">
        <v>1378</v>
      </c>
      <c r="E2284" s="308" t="s">
        <v>14813</v>
      </c>
      <c r="F2284" s="309" t="s">
        <v>7861</v>
      </c>
      <c r="G2284" s="309" t="s">
        <v>7935</v>
      </c>
      <c r="H2284" s="309" t="s">
        <v>14814</v>
      </c>
      <c r="I2284" s="309" t="s">
        <v>5701</v>
      </c>
      <c r="J2284" s="309" t="s">
        <v>15063</v>
      </c>
      <c r="K2284" s="310">
        <v>0.14300000000000002</v>
      </c>
      <c r="L2284" s="310">
        <v>0.12854700000000002</v>
      </c>
      <c r="M2284" s="310">
        <f>VLOOKUP(H2284,'Details of Feeder LEvel'!H:N,7,FALSE)</f>
        <v>0</v>
      </c>
      <c r="N2284" s="310">
        <f t="shared" si="35"/>
        <v>10.106993006993001</v>
      </c>
      <c r="O2284" s="310">
        <v>10.106993006993015</v>
      </c>
      <c r="P2284" s="309" t="s">
        <v>15063</v>
      </c>
      <c r="Q2284" s="311"/>
    </row>
    <row r="2285" spans="1:17" s="312" customFormat="1" x14ac:dyDescent="0.3">
      <c r="A2285" s="307">
        <v>2282</v>
      </c>
      <c r="B2285" s="308" t="s">
        <v>5271</v>
      </c>
      <c r="C2285" s="308" t="s">
        <v>2396</v>
      </c>
      <c r="D2285" s="308" t="s">
        <v>1378</v>
      </c>
      <c r="E2285" s="308" t="s">
        <v>14813</v>
      </c>
      <c r="F2285" s="309" t="s">
        <v>7861</v>
      </c>
      <c r="G2285" s="309" t="s">
        <v>7936</v>
      </c>
      <c r="H2285" s="309" t="s">
        <v>7937</v>
      </c>
      <c r="I2285" s="309" t="s">
        <v>5701</v>
      </c>
      <c r="J2285" s="309" t="s">
        <v>15063</v>
      </c>
      <c r="K2285" s="310">
        <v>0.34160000000000001</v>
      </c>
      <c r="L2285" s="310">
        <v>0.30608250000000004</v>
      </c>
      <c r="M2285" s="310">
        <f>VLOOKUP(H2285,'Details of Feeder LEvel'!H:N,7,FALSE)</f>
        <v>0</v>
      </c>
      <c r="N2285" s="310">
        <f t="shared" si="35"/>
        <v>10.397394613583131</v>
      </c>
      <c r="O2285" s="310">
        <v>10.397394613583133</v>
      </c>
      <c r="P2285" s="309" t="s">
        <v>15063</v>
      </c>
      <c r="Q2285" s="311"/>
    </row>
    <row r="2286" spans="1:17" s="312" customFormat="1" x14ac:dyDescent="0.3">
      <c r="A2286" s="307">
        <v>2283</v>
      </c>
      <c r="B2286" s="308" t="s">
        <v>5271</v>
      </c>
      <c r="C2286" s="308" t="s">
        <v>2396</v>
      </c>
      <c r="D2286" s="308" t="s">
        <v>1378</v>
      </c>
      <c r="E2286" s="308" t="s">
        <v>14813</v>
      </c>
      <c r="F2286" s="309" t="s">
        <v>7861</v>
      </c>
      <c r="G2286" s="309" t="s">
        <v>7938</v>
      </c>
      <c r="H2286" s="309" t="s">
        <v>7939</v>
      </c>
      <c r="I2286" s="309" t="s">
        <v>5701</v>
      </c>
      <c r="J2286" s="309" t="s">
        <v>15063</v>
      </c>
      <c r="K2286" s="310">
        <v>0.54808000000000001</v>
      </c>
      <c r="L2286" s="310">
        <v>0.49397250000000004</v>
      </c>
      <c r="M2286" s="310">
        <f>VLOOKUP(H2286,'Details of Feeder LEvel'!H:N,7,FALSE)</f>
        <v>0</v>
      </c>
      <c r="N2286" s="310">
        <f t="shared" si="35"/>
        <v>9.8721901912129564</v>
      </c>
      <c r="O2286" s="310">
        <v>9.8721901912129599</v>
      </c>
      <c r="P2286" s="309" t="s">
        <v>15063</v>
      </c>
      <c r="Q2286" s="311"/>
    </row>
    <row r="2287" spans="1:17" s="312" customFormat="1" x14ac:dyDescent="0.3">
      <c r="A2287" s="307">
        <v>2284</v>
      </c>
      <c r="B2287" s="308" t="s">
        <v>5271</v>
      </c>
      <c r="C2287" s="308" t="s">
        <v>2396</v>
      </c>
      <c r="D2287" s="308" t="s">
        <v>1378</v>
      </c>
      <c r="E2287" s="308" t="s">
        <v>14813</v>
      </c>
      <c r="F2287" s="309" t="s">
        <v>7861</v>
      </c>
      <c r="G2287" s="309" t="s">
        <v>7940</v>
      </c>
      <c r="H2287" s="309" t="s">
        <v>7941</v>
      </c>
      <c r="I2287" s="309" t="s">
        <v>5701</v>
      </c>
      <c r="J2287" s="309" t="s">
        <v>15063</v>
      </c>
      <c r="K2287" s="310">
        <v>0.58576000000000006</v>
      </c>
      <c r="L2287" s="310">
        <v>0.52631300000000003</v>
      </c>
      <c r="M2287" s="310">
        <f>VLOOKUP(H2287,'Details of Feeder LEvel'!H:N,7,FALSE)</f>
        <v>0</v>
      </c>
      <c r="N2287" s="310">
        <f t="shared" si="35"/>
        <v>10.148695711554225</v>
      </c>
      <c r="O2287" s="310">
        <v>10.148695711554224</v>
      </c>
      <c r="P2287" s="309" t="s">
        <v>15063</v>
      </c>
      <c r="Q2287" s="311"/>
    </row>
    <row r="2288" spans="1:17" s="312" customFormat="1" x14ac:dyDescent="0.3">
      <c r="A2288" s="307">
        <v>2285</v>
      </c>
      <c r="B2288" s="308" t="s">
        <v>5271</v>
      </c>
      <c r="C2288" s="308" t="s">
        <v>2396</v>
      </c>
      <c r="D2288" s="308" t="s">
        <v>1378</v>
      </c>
      <c r="E2288" s="308" t="s">
        <v>14813</v>
      </c>
      <c r="F2288" s="309" t="s">
        <v>7861</v>
      </c>
      <c r="G2288" s="309" t="s">
        <v>7942</v>
      </c>
      <c r="H2288" s="309" t="s">
        <v>7943</v>
      </c>
      <c r="I2288" s="309" t="s">
        <v>5706</v>
      </c>
      <c r="J2288" s="309" t="s">
        <v>15063</v>
      </c>
      <c r="K2288" s="310">
        <v>0.61555000000000004</v>
      </c>
      <c r="L2288" s="310">
        <v>0.53736359999999994</v>
      </c>
      <c r="M2288" s="310">
        <f>VLOOKUP(H2288,'Details of Feeder LEvel'!H:N,7,FALSE)</f>
        <v>0</v>
      </c>
      <c r="N2288" s="310">
        <f t="shared" si="35"/>
        <v>12.701876370725381</v>
      </c>
      <c r="O2288" s="310">
        <v>22.633956793911846</v>
      </c>
      <c r="P2288" s="309" t="s">
        <v>15063</v>
      </c>
      <c r="Q2288" s="311"/>
    </row>
    <row r="2289" spans="1:17" s="312" customFormat="1" x14ac:dyDescent="0.3">
      <c r="A2289" s="307">
        <v>2286</v>
      </c>
      <c r="B2289" s="308" t="s">
        <v>5271</v>
      </c>
      <c r="C2289" s="308" t="s">
        <v>2396</v>
      </c>
      <c r="D2289" s="308" t="s">
        <v>1378</v>
      </c>
      <c r="E2289" s="308" t="s">
        <v>14813</v>
      </c>
      <c r="F2289" s="309" t="s">
        <v>7861</v>
      </c>
      <c r="G2289" s="309" t="s">
        <v>7944</v>
      </c>
      <c r="H2289" s="309" t="s">
        <v>7945</v>
      </c>
      <c r="I2289" s="309" t="s">
        <v>5706</v>
      </c>
      <c r="J2289" s="309" t="s">
        <v>15063</v>
      </c>
      <c r="K2289" s="310">
        <v>0.38129999999999997</v>
      </c>
      <c r="L2289" s="310">
        <v>0.33131157</v>
      </c>
      <c r="M2289" s="310">
        <f>VLOOKUP(H2289,'Details of Feeder LEvel'!H:N,7,FALSE)</f>
        <v>0</v>
      </c>
      <c r="N2289" s="310">
        <f t="shared" si="35"/>
        <v>13.109999999999994</v>
      </c>
      <c r="O2289" s="310">
        <v>16.422843275662004</v>
      </c>
      <c r="P2289" s="309" t="s">
        <v>15063</v>
      </c>
      <c r="Q2289" s="311"/>
    </row>
    <row r="2290" spans="1:17" s="312" customFormat="1" x14ac:dyDescent="0.3">
      <c r="A2290" s="307">
        <v>2287</v>
      </c>
      <c r="B2290" s="308" t="s">
        <v>5271</v>
      </c>
      <c r="C2290" s="308" t="s">
        <v>2396</v>
      </c>
      <c r="D2290" s="308" t="s">
        <v>1378</v>
      </c>
      <c r="E2290" s="308" t="s">
        <v>14813</v>
      </c>
      <c r="F2290" s="309" t="s">
        <v>7861</v>
      </c>
      <c r="G2290" s="309" t="s">
        <v>7946</v>
      </c>
      <c r="H2290" s="309" t="s">
        <v>7947</v>
      </c>
      <c r="I2290" s="309" t="s">
        <v>5701</v>
      </c>
      <c r="J2290" s="309" t="s">
        <v>15063</v>
      </c>
      <c r="K2290" s="310">
        <v>0.24660000000000001</v>
      </c>
      <c r="L2290" s="310">
        <v>0.21101562000000001</v>
      </c>
      <c r="M2290" s="310">
        <f>VLOOKUP(H2290,'Details of Feeder LEvel'!H:N,7,FALSE)</f>
        <v>0</v>
      </c>
      <c r="N2290" s="310">
        <f t="shared" si="35"/>
        <v>14.429999999999998</v>
      </c>
      <c r="O2290" s="310">
        <v>14.429999999999998</v>
      </c>
      <c r="P2290" s="309" t="s">
        <v>15063</v>
      </c>
      <c r="Q2290" s="311"/>
    </row>
    <row r="2291" spans="1:17" s="312" customFormat="1" x14ac:dyDescent="0.3">
      <c r="A2291" s="307">
        <v>2288</v>
      </c>
      <c r="B2291" s="308" t="s">
        <v>5271</v>
      </c>
      <c r="C2291" s="308" t="s">
        <v>2396</v>
      </c>
      <c r="D2291" s="308" t="s">
        <v>1378</v>
      </c>
      <c r="E2291" s="308" t="s">
        <v>14813</v>
      </c>
      <c r="F2291" s="309" t="s">
        <v>7948</v>
      </c>
      <c r="G2291" s="309" t="s">
        <v>7949</v>
      </c>
      <c r="H2291" s="309" t="s">
        <v>7950</v>
      </c>
      <c r="I2291" s="309" t="s">
        <v>5701</v>
      </c>
      <c r="J2291" s="309" t="s">
        <v>15063</v>
      </c>
      <c r="K2291" s="310">
        <v>0.29214000000000001</v>
      </c>
      <c r="L2291" s="310">
        <v>0.26458400000000004</v>
      </c>
      <c r="M2291" s="310">
        <f>VLOOKUP(H2291,'Details of Feeder LEvel'!H:N,7,FALSE)</f>
        <v>0</v>
      </c>
      <c r="N2291" s="310">
        <f t="shared" si="35"/>
        <v>9.4324638871773701</v>
      </c>
      <c r="O2291" s="310">
        <v>9.4324638871773665</v>
      </c>
      <c r="P2291" s="309" t="s">
        <v>15063</v>
      </c>
      <c r="Q2291" s="311"/>
    </row>
    <row r="2292" spans="1:17" s="312" customFormat="1" x14ac:dyDescent="0.3">
      <c r="A2292" s="307">
        <v>2289</v>
      </c>
      <c r="B2292" s="308" t="s">
        <v>5271</v>
      </c>
      <c r="C2292" s="308" t="s">
        <v>2396</v>
      </c>
      <c r="D2292" s="308" t="s">
        <v>1378</v>
      </c>
      <c r="E2292" s="308" t="s">
        <v>14813</v>
      </c>
      <c r="F2292" s="309" t="s">
        <v>7948</v>
      </c>
      <c r="G2292" s="309" t="s">
        <v>7951</v>
      </c>
      <c r="H2292" s="309" t="s">
        <v>7952</v>
      </c>
      <c r="I2292" s="309" t="s">
        <v>5706</v>
      </c>
      <c r="J2292" s="309" t="s">
        <v>15063</v>
      </c>
      <c r="K2292" s="310">
        <v>0.39101999999999998</v>
      </c>
      <c r="L2292" s="310">
        <v>0.33580797600000001</v>
      </c>
      <c r="M2292" s="310">
        <f>VLOOKUP(H2292,'Details of Feeder LEvel'!H:N,7,FALSE)</f>
        <v>0</v>
      </c>
      <c r="N2292" s="310">
        <f t="shared" si="35"/>
        <v>14.119999999999994</v>
      </c>
      <c r="O2292" s="310">
        <v>37.705862723110762</v>
      </c>
      <c r="P2292" s="309" t="s">
        <v>15063</v>
      </c>
      <c r="Q2292" s="311"/>
    </row>
    <row r="2293" spans="1:17" s="312" customFormat="1" x14ac:dyDescent="0.3">
      <c r="A2293" s="307">
        <v>2290</v>
      </c>
      <c r="B2293" s="308" t="s">
        <v>5271</v>
      </c>
      <c r="C2293" s="308" t="s">
        <v>2396</v>
      </c>
      <c r="D2293" s="308" t="s">
        <v>1378</v>
      </c>
      <c r="E2293" s="308" t="s">
        <v>14813</v>
      </c>
      <c r="F2293" s="309" t="s">
        <v>7948</v>
      </c>
      <c r="G2293" s="309" t="s">
        <v>7953</v>
      </c>
      <c r="H2293" s="309" t="s">
        <v>7954</v>
      </c>
      <c r="I2293" s="309" t="s">
        <v>5701</v>
      </c>
      <c r="J2293" s="309" t="s">
        <v>15063</v>
      </c>
      <c r="K2293" s="310">
        <v>0.41517999999999999</v>
      </c>
      <c r="L2293" s="310">
        <v>0.373087</v>
      </c>
      <c r="M2293" s="310">
        <f>VLOOKUP(H2293,'Details of Feeder LEvel'!H:N,7,FALSE)</f>
        <v>0</v>
      </c>
      <c r="N2293" s="310">
        <f t="shared" si="35"/>
        <v>10.13849414711691</v>
      </c>
      <c r="O2293" s="310">
        <v>10.138494147116905</v>
      </c>
      <c r="P2293" s="309" t="s">
        <v>15063</v>
      </c>
      <c r="Q2293" s="311"/>
    </row>
    <row r="2294" spans="1:17" s="312" customFormat="1" x14ac:dyDescent="0.3">
      <c r="A2294" s="307">
        <v>2291</v>
      </c>
      <c r="B2294" s="308" t="s">
        <v>5271</v>
      </c>
      <c r="C2294" s="308" t="s">
        <v>2396</v>
      </c>
      <c r="D2294" s="308" t="s">
        <v>1378</v>
      </c>
      <c r="E2294" s="308" t="s">
        <v>14813</v>
      </c>
      <c r="F2294" s="309" t="s">
        <v>7948</v>
      </c>
      <c r="G2294" s="309" t="s">
        <v>7955</v>
      </c>
      <c r="H2294" s="309" t="s">
        <v>7956</v>
      </c>
      <c r="I2294" s="309" t="s">
        <v>5701</v>
      </c>
      <c r="J2294" s="309" t="s">
        <v>15063</v>
      </c>
      <c r="K2294" s="310">
        <v>0.26550000000000001</v>
      </c>
      <c r="L2294" s="310">
        <v>0.23944499999999999</v>
      </c>
      <c r="M2294" s="310">
        <f>VLOOKUP(H2294,'Details of Feeder LEvel'!H:N,7,FALSE)</f>
        <v>0</v>
      </c>
      <c r="N2294" s="310">
        <f t="shared" si="35"/>
        <v>9.8135593220339068</v>
      </c>
      <c r="O2294" s="310">
        <v>9.813559322033905</v>
      </c>
      <c r="P2294" s="309" t="s">
        <v>15063</v>
      </c>
      <c r="Q2294" s="311"/>
    </row>
    <row r="2295" spans="1:17" s="312" customFormat="1" x14ac:dyDescent="0.3">
      <c r="A2295" s="307">
        <v>2292</v>
      </c>
      <c r="B2295" s="308" t="s">
        <v>5271</v>
      </c>
      <c r="C2295" s="308" t="s">
        <v>2396</v>
      </c>
      <c r="D2295" s="308" t="s">
        <v>1378</v>
      </c>
      <c r="E2295" s="308" t="s">
        <v>14813</v>
      </c>
      <c r="F2295" s="309" t="s">
        <v>7948</v>
      </c>
      <c r="G2295" s="309" t="s">
        <v>7957</v>
      </c>
      <c r="H2295" s="309" t="s">
        <v>7958</v>
      </c>
      <c r="I2295" s="309" t="s">
        <v>5701</v>
      </c>
      <c r="J2295" s="309" t="s">
        <v>15063</v>
      </c>
      <c r="K2295" s="310">
        <v>0</v>
      </c>
      <c r="L2295" s="310">
        <v>0</v>
      </c>
      <c r="M2295" s="310">
        <f>VLOOKUP(H2295,'Details of Feeder LEvel'!H:N,7,FALSE)</f>
        <v>0</v>
      </c>
      <c r="N2295" s="310" t="e">
        <f t="shared" si="35"/>
        <v>#DIV/0!</v>
      </c>
      <c r="O2295" s="310" t="e">
        <v>#DIV/0!</v>
      </c>
      <c r="P2295" s="309" t="s">
        <v>15063</v>
      </c>
      <c r="Q2295" s="311"/>
    </row>
    <row r="2296" spans="1:17" s="312" customFormat="1" x14ac:dyDescent="0.3">
      <c r="A2296" s="307">
        <v>2293</v>
      </c>
      <c r="B2296" s="308" t="s">
        <v>5271</v>
      </c>
      <c r="C2296" s="308" t="s">
        <v>2396</v>
      </c>
      <c r="D2296" s="308" t="s">
        <v>1378</v>
      </c>
      <c r="E2296" s="308" t="s">
        <v>14813</v>
      </c>
      <c r="F2296" s="309" t="s">
        <v>7948</v>
      </c>
      <c r="G2296" s="309" t="s">
        <v>7959</v>
      </c>
      <c r="H2296" s="309" t="s">
        <v>7960</v>
      </c>
      <c r="I2296" s="309" t="s">
        <v>5701</v>
      </c>
      <c r="J2296" s="309" t="s">
        <v>15063</v>
      </c>
      <c r="K2296" s="310">
        <v>0.27866000000000002</v>
      </c>
      <c r="L2296" s="310">
        <v>0.24874000000000002</v>
      </c>
      <c r="M2296" s="310">
        <f>VLOOKUP(H2296,'Details of Feeder LEvel'!H:N,7,FALSE)</f>
        <v>0</v>
      </c>
      <c r="N2296" s="310">
        <f t="shared" si="35"/>
        <v>10.737098973659657</v>
      </c>
      <c r="O2296" s="310">
        <v>10.737098973659654</v>
      </c>
      <c r="P2296" s="309" t="s">
        <v>15063</v>
      </c>
      <c r="Q2296" s="311"/>
    </row>
    <row r="2297" spans="1:17" s="312" customFormat="1" x14ac:dyDescent="0.3">
      <c r="A2297" s="307">
        <v>2294</v>
      </c>
      <c r="B2297" s="308" t="s">
        <v>5271</v>
      </c>
      <c r="C2297" s="308" t="s">
        <v>2396</v>
      </c>
      <c r="D2297" s="308" t="s">
        <v>1378</v>
      </c>
      <c r="E2297" s="308" t="s">
        <v>14813</v>
      </c>
      <c r="F2297" s="309" t="s">
        <v>7948</v>
      </c>
      <c r="G2297" s="309" t="s">
        <v>7961</v>
      </c>
      <c r="H2297" s="309" t="s">
        <v>7962</v>
      </c>
      <c r="I2297" s="309" t="s">
        <v>5701</v>
      </c>
      <c r="J2297" s="309" t="s">
        <v>15063</v>
      </c>
      <c r="K2297" s="310">
        <v>0.48787999999999998</v>
      </c>
      <c r="L2297" s="310">
        <v>0.43972999999999995</v>
      </c>
      <c r="M2297" s="310">
        <f>VLOOKUP(H2297,'Details of Feeder LEvel'!H:N,7,FALSE)</f>
        <v>0</v>
      </c>
      <c r="N2297" s="310">
        <f t="shared" si="35"/>
        <v>9.8692301385586685</v>
      </c>
      <c r="O2297" s="310">
        <v>9.8692301385586703</v>
      </c>
      <c r="P2297" s="309" t="s">
        <v>15063</v>
      </c>
      <c r="Q2297" s="311"/>
    </row>
    <row r="2298" spans="1:17" s="312" customFormat="1" x14ac:dyDescent="0.3">
      <c r="A2298" s="307">
        <v>2295</v>
      </c>
      <c r="B2298" s="308" t="s">
        <v>5271</v>
      </c>
      <c r="C2298" s="308" t="s">
        <v>2396</v>
      </c>
      <c r="D2298" s="308" t="s">
        <v>1378</v>
      </c>
      <c r="E2298" s="308" t="s">
        <v>14813</v>
      </c>
      <c r="F2298" s="309" t="s">
        <v>7948</v>
      </c>
      <c r="G2298" s="309" t="s">
        <v>7963</v>
      </c>
      <c r="H2298" s="309" t="s">
        <v>7964</v>
      </c>
      <c r="I2298" s="309" t="s">
        <v>5701</v>
      </c>
      <c r="J2298" s="309" t="s">
        <v>15063</v>
      </c>
      <c r="K2298" s="310">
        <v>0.34208000000000005</v>
      </c>
      <c r="L2298" s="310">
        <v>0.30163000000000001</v>
      </c>
      <c r="M2298" s="310">
        <f>VLOOKUP(H2298,'Details of Feeder LEvel'!H:N,7,FALSE)</f>
        <v>0</v>
      </c>
      <c r="N2298" s="310">
        <f t="shared" si="35"/>
        <v>11.824719363891498</v>
      </c>
      <c r="O2298" s="310">
        <v>11.824719363891511</v>
      </c>
      <c r="P2298" s="309" t="s">
        <v>15063</v>
      </c>
      <c r="Q2298" s="311"/>
    </row>
    <row r="2299" spans="1:17" s="312" customFormat="1" x14ac:dyDescent="0.3">
      <c r="A2299" s="307">
        <v>2296</v>
      </c>
      <c r="B2299" s="308" t="s">
        <v>5271</v>
      </c>
      <c r="C2299" s="308" t="s">
        <v>2396</v>
      </c>
      <c r="D2299" s="308" t="s">
        <v>1378</v>
      </c>
      <c r="E2299" s="308" t="s">
        <v>14813</v>
      </c>
      <c r="F2299" s="309" t="s">
        <v>7948</v>
      </c>
      <c r="G2299" s="309" t="s">
        <v>7965</v>
      </c>
      <c r="H2299" s="309" t="s">
        <v>7966</v>
      </c>
      <c r="I2299" s="309" t="s">
        <v>5706</v>
      </c>
      <c r="J2299" s="309" t="s">
        <v>15063</v>
      </c>
      <c r="K2299" s="310">
        <v>0.15947</v>
      </c>
      <c r="L2299" s="310">
        <v>0.136904995</v>
      </c>
      <c r="M2299" s="310">
        <f>VLOOKUP(H2299,'Details of Feeder LEvel'!H:N,7,FALSE)</f>
        <v>0</v>
      </c>
      <c r="N2299" s="310">
        <f t="shared" si="35"/>
        <v>14.149999999999999</v>
      </c>
      <c r="O2299" s="310">
        <v>14.149999999999995</v>
      </c>
      <c r="P2299" s="309" t="s">
        <v>15063</v>
      </c>
      <c r="Q2299" s="311"/>
    </row>
    <row r="2300" spans="1:17" s="312" customFormat="1" x14ac:dyDescent="0.3">
      <c r="A2300" s="307">
        <v>2297</v>
      </c>
      <c r="B2300" s="308" t="s">
        <v>5271</v>
      </c>
      <c r="C2300" s="308" t="s">
        <v>2396</v>
      </c>
      <c r="D2300" s="308" t="s">
        <v>1378</v>
      </c>
      <c r="E2300" s="308" t="s">
        <v>14813</v>
      </c>
      <c r="F2300" s="309" t="s">
        <v>7948</v>
      </c>
      <c r="G2300" s="309" t="s">
        <v>7967</v>
      </c>
      <c r="H2300" s="309" t="s">
        <v>7968</v>
      </c>
      <c r="I2300" s="309" t="s">
        <v>5706</v>
      </c>
      <c r="J2300" s="309" t="s">
        <v>15063</v>
      </c>
      <c r="K2300" s="310">
        <v>0.35205999999999998</v>
      </c>
      <c r="L2300" s="310">
        <v>0.31730900000000001</v>
      </c>
      <c r="M2300" s="310">
        <f>VLOOKUP(H2300,'Details of Feeder LEvel'!H:N,7,FALSE)</f>
        <v>0</v>
      </c>
      <c r="N2300" s="310">
        <f t="shared" si="35"/>
        <v>9.8707606657955971</v>
      </c>
      <c r="O2300" s="310">
        <v>35.184225015689186</v>
      </c>
      <c r="P2300" s="309" t="s">
        <v>15063</v>
      </c>
      <c r="Q2300" s="311"/>
    </row>
    <row r="2301" spans="1:17" s="312" customFormat="1" x14ac:dyDescent="0.3">
      <c r="A2301" s="307">
        <v>2298</v>
      </c>
      <c r="B2301" s="308" t="s">
        <v>5271</v>
      </c>
      <c r="C2301" s="308" t="s">
        <v>2396</v>
      </c>
      <c r="D2301" s="308" t="s">
        <v>1378</v>
      </c>
      <c r="E2301" s="308" t="s">
        <v>14813</v>
      </c>
      <c r="F2301" s="309" t="s">
        <v>7948</v>
      </c>
      <c r="G2301" s="309" t="s">
        <v>7969</v>
      </c>
      <c r="H2301" s="309" t="s">
        <v>7970</v>
      </c>
      <c r="I2301" s="309" t="s">
        <v>5706</v>
      </c>
      <c r="J2301" s="309" t="s">
        <v>15063</v>
      </c>
      <c r="K2301" s="310">
        <v>0.91288000000000002</v>
      </c>
      <c r="L2301" s="310">
        <v>0.79812174999999996</v>
      </c>
      <c r="M2301" s="310">
        <f>VLOOKUP(H2301,'Details of Feeder LEvel'!H:N,7,FALSE)</f>
        <v>0</v>
      </c>
      <c r="N2301" s="310">
        <f t="shared" si="35"/>
        <v>12.571011523968107</v>
      </c>
      <c r="O2301" s="310">
        <v>12.571011523968123</v>
      </c>
      <c r="P2301" s="309" t="s">
        <v>15063</v>
      </c>
      <c r="Q2301" s="311"/>
    </row>
    <row r="2302" spans="1:17" s="312" customFormat="1" x14ac:dyDescent="0.3">
      <c r="A2302" s="307">
        <v>2299</v>
      </c>
      <c r="B2302" s="308" t="s">
        <v>5271</v>
      </c>
      <c r="C2302" s="308" t="s">
        <v>2396</v>
      </c>
      <c r="D2302" s="308" t="s">
        <v>1378</v>
      </c>
      <c r="E2302" s="308" t="s">
        <v>14813</v>
      </c>
      <c r="F2302" s="309" t="s">
        <v>7971</v>
      </c>
      <c r="G2302" s="309" t="s">
        <v>7972</v>
      </c>
      <c r="H2302" s="309" t="s">
        <v>7973</v>
      </c>
      <c r="I2302" s="309" t="s">
        <v>5706</v>
      </c>
      <c r="J2302" s="309" t="s">
        <v>15063</v>
      </c>
      <c r="K2302" s="310">
        <v>0.70318000000000003</v>
      </c>
      <c r="L2302" s="310">
        <v>0.61625302999999998</v>
      </c>
      <c r="M2302" s="310">
        <f>VLOOKUP(H2302,'Details of Feeder LEvel'!H:N,7,FALSE)</f>
        <v>0</v>
      </c>
      <c r="N2302" s="310">
        <f t="shared" si="35"/>
        <v>12.361979862908507</v>
      </c>
      <c r="O2302" s="310">
        <v>43.614397033171336</v>
      </c>
      <c r="P2302" s="309" t="s">
        <v>15063</v>
      </c>
      <c r="Q2302" s="311"/>
    </row>
    <row r="2303" spans="1:17" s="312" customFormat="1" x14ac:dyDescent="0.3">
      <c r="A2303" s="307">
        <v>2300</v>
      </c>
      <c r="B2303" s="308" t="s">
        <v>5271</v>
      </c>
      <c r="C2303" s="308" t="s">
        <v>2396</v>
      </c>
      <c r="D2303" s="308" t="s">
        <v>1378</v>
      </c>
      <c r="E2303" s="308" t="s">
        <v>14813</v>
      </c>
      <c r="F2303" s="309" t="s">
        <v>7971</v>
      </c>
      <c r="G2303" s="309" t="s">
        <v>7974</v>
      </c>
      <c r="H2303" s="309" t="s">
        <v>7975</v>
      </c>
      <c r="I2303" s="309" t="s">
        <v>5701</v>
      </c>
      <c r="J2303" s="309" t="s">
        <v>15063</v>
      </c>
      <c r="K2303" s="310">
        <v>0.13386000000000001</v>
      </c>
      <c r="L2303" s="310">
        <v>0.11984291999999999</v>
      </c>
      <c r="M2303" s="310">
        <f>VLOOKUP(H2303,'Details of Feeder LEvel'!H:N,7,FALSE)</f>
        <v>0</v>
      </c>
      <c r="N2303" s="310">
        <f t="shared" si="35"/>
        <v>10.471447781264018</v>
      </c>
      <c r="O2303" s="310">
        <v>10.471447781264009</v>
      </c>
      <c r="P2303" s="309" t="s">
        <v>15063</v>
      </c>
      <c r="Q2303" s="311"/>
    </row>
    <row r="2304" spans="1:17" s="312" customFormat="1" x14ac:dyDescent="0.3">
      <c r="A2304" s="307">
        <v>2301</v>
      </c>
      <c r="B2304" s="308" t="s">
        <v>5271</v>
      </c>
      <c r="C2304" s="308" t="s">
        <v>2396</v>
      </c>
      <c r="D2304" s="308" t="s">
        <v>1378</v>
      </c>
      <c r="E2304" s="308" t="s">
        <v>14813</v>
      </c>
      <c r="F2304" s="309" t="s">
        <v>7971</v>
      </c>
      <c r="G2304" s="309" t="s">
        <v>7976</v>
      </c>
      <c r="H2304" s="309" t="s">
        <v>7977</v>
      </c>
      <c r="I2304" s="309" t="s">
        <v>5701</v>
      </c>
      <c r="J2304" s="309" t="s">
        <v>15063</v>
      </c>
      <c r="K2304" s="310">
        <v>0.27366000000000001</v>
      </c>
      <c r="L2304" s="310">
        <v>0.24676500000000001</v>
      </c>
      <c r="M2304" s="310">
        <f>VLOOKUP(H2304,'Details of Feeder LEvel'!H:N,7,FALSE)</f>
        <v>0</v>
      </c>
      <c r="N2304" s="310">
        <f t="shared" si="35"/>
        <v>9.8278886209164646</v>
      </c>
      <c r="O2304" s="310">
        <v>9.82788862091647</v>
      </c>
      <c r="P2304" s="309" t="s">
        <v>15063</v>
      </c>
      <c r="Q2304" s="311"/>
    </row>
    <row r="2305" spans="1:17" s="312" customFormat="1" x14ac:dyDescent="0.3">
      <c r="A2305" s="307">
        <v>2302</v>
      </c>
      <c r="B2305" s="308" t="s">
        <v>5271</v>
      </c>
      <c r="C2305" s="308" t="s">
        <v>2396</v>
      </c>
      <c r="D2305" s="308" t="s">
        <v>1378</v>
      </c>
      <c r="E2305" s="308" t="s">
        <v>14813</v>
      </c>
      <c r="F2305" s="309" t="s">
        <v>7971</v>
      </c>
      <c r="G2305" s="309" t="s">
        <v>7978</v>
      </c>
      <c r="H2305" s="309" t="s">
        <v>7979</v>
      </c>
      <c r="I2305" s="309" t="s">
        <v>5701</v>
      </c>
      <c r="J2305" s="309" t="s">
        <v>15063</v>
      </c>
      <c r="K2305" s="310">
        <v>0.27614</v>
      </c>
      <c r="L2305" s="310">
        <v>0.24941450000000001</v>
      </c>
      <c r="M2305" s="310">
        <f>VLOOKUP(H2305,'Details of Feeder LEvel'!H:N,7,FALSE)</f>
        <v>0</v>
      </c>
      <c r="N2305" s="310">
        <f t="shared" si="35"/>
        <v>9.6782429202578353</v>
      </c>
      <c r="O2305" s="310">
        <v>9.6782429202578406</v>
      </c>
      <c r="P2305" s="309" t="s">
        <v>15063</v>
      </c>
      <c r="Q2305" s="311"/>
    </row>
    <row r="2306" spans="1:17" s="312" customFormat="1" x14ac:dyDescent="0.3">
      <c r="A2306" s="307">
        <v>2303</v>
      </c>
      <c r="B2306" s="308" t="s">
        <v>5271</v>
      </c>
      <c r="C2306" s="308" t="s">
        <v>2396</v>
      </c>
      <c r="D2306" s="308" t="s">
        <v>1378</v>
      </c>
      <c r="E2306" s="308" t="s">
        <v>14813</v>
      </c>
      <c r="F2306" s="309" t="s">
        <v>7971</v>
      </c>
      <c r="G2306" s="309" t="s">
        <v>7980</v>
      </c>
      <c r="H2306" s="309" t="s">
        <v>7981</v>
      </c>
      <c r="I2306" s="309" t="s">
        <v>5706</v>
      </c>
      <c r="J2306" s="309" t="s">
        <v>15063</v>
      </c>
      <c r="K2306" s="310">
        <v>0.57320000000000004</v>
      </c>
      <c r="L2306" s="310">
        <v>0.48970669999999999</v>
      </c>
      <c r="M2306" s="310">
        <f>VLOOKUP(H2306,'Details of Feeder LEvel'!H:N,7,FALSE)</f>
        <v>0</v>
      </c>
      <c r="N2306" s="310">
        <f t="shared" si="35"/>
        <v>14.566172365666441</v>
      </c>
      <c r="O2306" s="310">
        <v>56.858057729694302</v>
      </c>
      <c r="P2306" s="309" t="s">
        <v>15063</v>
      </c>
      <c r="Q2306" s="311"/>
    </row>
    <row r="2307" spans="1:17" s="312" customFormat="1" x14ac:dyDescent="0.3">
      <c r="A2307" s="307">
        <v>2304</v>
      </c>
      <c r="B2307" s="308" t="s">
        <v>5271</v>
      </c>
      <c r="C2307" s="308" t="s">
        <v>2396</v>
      </c>
      <c r="D2307" s="308" t="s">
        <v>1378</v>
      </c>
      <c r="E2307" s="308" t="s">
        <v>14813</v>
      </c>
      <c r="F2307" s="309" t="s">
        <v>7971</v>
      </c>
      <c r="G2307" s="309" t="s">
        <v>7982</v>
      </c>
      <c r="H2307" s="309" t="s">
        <v>7983</v>
      </c>
      <c r="I2307" s="309" t="s">
        <v>5701</v>
      </c>
      <c r="J2307" s="309" t="s">
        <v>15063</v>
      </c>
      <c r="K2307" s="310">
        <v>0.20200000000000001</v>
      </c>
      <c r="L2307" s="310">
        <v>0.18215400000000001</v>
      </c>
      <c r="M2307" s="310">
        <f>VLOOKUP(H2307,'Details of Feeder LEvel'!H:N,7,FALSE)</f>
        <v>0</v>
      </c>
      <c r="N2307" s="310">
        <f t="shared" si="35"/>
        <v>9.824752475247525</v>
      </c>
      <c r="O2307" s="310">
        <v>9.8247524752475108</v>
      </c>
      <c r="P2307" s="309" t="s">
        <v>15063</v>
      </c>
      <c r="Q2307" s="311"/>
    </row>
    <row r="2308" spans="1:17" s="312" customFormat="1" x14ac:dyDescent="0.3">
      <c r="A2308" s="307">
        <v>2305</v>
      </c>
      <c r="B2308" s="308" t="s">
        <v>5271</v>
      </c>
      <c r="C2308" s="308" t="s">
        <v>2396</v>
      </c>
      <c r="D2308" s="308" t="s">
        <v>1378</v>
      </c>
      <c r="E2308" s="308" t="s">
        <v>14813</v>
      </c>
      <c r="F2308" s="309" t="s">
        <v>7971</v>
      </c>
      <c r="G2308" s="309" t="s">
        <v>7984</v>
      </c>
      <c r="H2308" s="309" t="s">
        <v>7985</v>
      </c>
      <c r="I2308" s="309" t="s">
        <v>5701</v>
      </c>
      <c r="J2308" s="309" t="s">
        <v>15063</v>
      </c>
      <c r="K2308" s="310">
        <v>0.33379999999999999</v>
      </c>
      <c r="L2308" s="310">
        <v>0.30093800000000004</v>
      </c>
      <c r="M2308" s="310">
        <f>VLOOKUP(H2308,'Details of Feeder LEvel'!H:N,7,FALSE)</f>
        <v>0</v>
      </c>
      <c r="N2308" s="310">
        <f t="shared" ref="N2308:N2371" si="36">(K2308-L2308)/K2308*100</f>
        <v>9.8448172558418054</v>
      </c>
      <c r="O2308" s="310">
        <v>9.844817255841809</v>
      </c>
      <c r="P2308" s="309" t="s">
        <v>15063</v>
      </c>
      <c r="Q2308" s="311"/>
    </row>
    <row r="2309" spans="1:17" s="312" customFormat="1" x14ac:dyDescent="0.3">
      <c r="A2309" s="307">
        <v>2306</v>
      </c>
      <c r="B2309" s="308" t="s">
        <v>5271</v>
      </c>
      <c r="C2309" s="308" t="s">
        <v>2396</v>
      </c>
      <c r="D2309" s="308" t="s">
        <v>1378</v>
      </c>
      <c r="E2309" s="308" t="s">
        <v>14813</v>
      </c>
      <c r="F2309" s="309" t="s">
        <v>7971</v>
      </c>
      <c r="G2309" s="309" t="s">
        <v>7986</v>
      </c>
      <c r="H2309" s="309" t="s">
        <v>7987</v>
      </c>
      <c r="I2309" s="309" t="s">
        <v>5701</v>
      </c>
      <c r="J2309" s="309" t="s">
        <v>15063</v>
      </c>
      <c r="K2309" s="310">
        <v>0.2114</v>
      </c>
      <c r="L2309" s="310">
        <v>0.18995899999999999</v>
      </c>
      <c r="M2309" s="310">
        <f>VLOOKUP(H2309,'Details of Feeder LEvel'!H:N,7,FALSE)</f>
        <v>0</v>
      </c>
      <c r="N2309" s="310">
        <f t="shared" si="36"/>
        <v>10.142384105960273</v>
      </c>
      <c r="O2309" s="310">
        <v>10.142384105960268</v>
      </c>
      <c r="P2309" s="309" t="s">
        <v>15063</v>
      </c>
      <c r="Q2309" s="311"/>
    </row>
    <row r="2310" spans="1:17" s="312" customFormat="1" x14ac:dyDescent="0.3">
      <c r="A2310" s="307">
        <v>2307</v>
      </c>
      <c r="B2310" s="308" t="s">
        <v>5271</v>
      </c>
      <c r="C2310" s="308" t="s">
        <v>2396</v>
      </c>
      <c r="D2310" s="308" t="s">
        <v>1378</v>
      </c>
      <c r="E2310" s="308" t="s">
        <v>14813</v>
      </c>
      <c r="F2310" s="309" t="s">
        <v>7971</v>
      </c>
      <c r="G2310" s="309" t="s">
        <v>7988</v>
      </c>
      <c r="H2310" s="309" t="s">
        <v>7989</v>
      </c>
      <c r="I2310" s="309" t="s">
        <v>5701</v>
      </c>
      <c r="J2310" s="309" t="s">
        <v>15063</v>
      </c>
      <c r="K2310" s="310">
        <v>0.28300000000000003</v>
      </c>
      <c r="L2310" s="310">
        <v>0.25456999999999996</v>
      </c>
      <c r="M2310" s="310">
        <f>VLOOKUP(H2310,'Details of Feeder LEvel'!H:N,7,FALSE)</f>
        <v>0</v>
      </c>
      <c r="N2310" s="310">
        <f t="shared" si="36"/>
        <v>10.045936395759741</v>
      </c>
      <c r="O2310" s="310">
        <v>10.943941148988889</v>
      </c>
      <c r="P2310" s="309" t="s">
        <v>15063</v>
      </c>
      <c r="Q2310" s="311"/>
    </row>
    <row r="2311" spans="1:17" s="312" customFormat="1" x14ac:dyDescent="0.3">
      <c r="A2311" s="307">
        <v>2308</v>
      </c>
      <c r="B2311" s="308" t="s">
        <v>5271</v>
      </c>
      <c r="C2311" s="308" t="s">
        <v>2396</v>
      </c>
      <c r="D2311" s="308" t="s">
        <v>1378</v>
      </c>
      <c r="E2311" s="308" t="s">
        <v>14815</v>
      </c>
      <c r="F2311" s="309" t="s">
        <v>7990</v>
      </c>
      <c r="G2311" s="309" t="s">
        <v>7991</v>
      </c>
      <c r="H2311" s="309" t="s">
        <v>7992</v>
      </c>
      <c r="I2311" s="309" t="s">
        <v>3759</v>
      </c>
      <c r="J2311" s="309" t="s">
        <v>15063</v>
      </c>
      <c r="K2311" s="310">
        <v>0.63484000000000007</v>
      </c>
      <c r="L2311" s="310">
        <v>0.609622</v>
      </c>
      <c r="M2311" s="310">
        <f>VLOOKUP(H2311,'Details of Feeder LEvel'!H:N,7,FALSE)</f>
        <v>0</v>
      </c>
      <c r="N2311" s="310">
        <f t="shared" si="36"/>
        <v>3.9723394871148745</v>
      </c>
      <c r="O2311" s="310">
        <v>92.25729019727693</v>
      </c>
      <c r="P2311" s="309" t="s">
        <v>15063</v>
      </c>
      <c r="Q2311" s="311"/>
    </row>
    <row r="2312" spans="1:17" s="312" customFormat="1" x14ac:dyDescent="0.3">
      <c r="A2312" s="307">
        <v>2309</v>
      </c>
      <c r="B2312" s="308" t="s">
        <v>5271</v>
      </c>
      <c r="C2312" s="308" t="s">
        <v>2396</v>
      </c>
      <c r="D2312" s="308" t="s">
        <v>1378</v>
      </c>
      <c r="E2312" s="308" t="s">
        <v>14815</v>
      </c>
      <c r="F2312" s="309" t="s">
        <v>7990</v>
      </c>
      <c r="G2312" s="309" t="s">
        <v>7993</v>
      </c>
      <c r="H2312" s="309" t="s">
        <v>7994</v>
      </c>
      <c r="I2312" s="309" t="s">
        <v>5701</v>
      </c>
      <c r="J2312" s="309" t="s">
        <v>15063</v>
      </c>
      <c r="K2312" s="310">
        <v>0.57835000000000003</v>
      </c>
      <c r="L2312" s="310">
        <v>0.52033499999999999</v>
      </c>
      <c r="M2312" s="310">
        <f>VLOOKUP(H2312,'Details of Feeder LEvel'!H:N,7,FALSE)</f>
        <v>0</v>
      </c>
      <c r="N2312" s="310">
        <f t="shared" si="36"/>
        <v>10.031123022391291</v>
      </c>
      <c r="O2312" s="310">
        <v>10.031123022391297</v>
      </c>
      <c r="P2312" s="309" t="s">
        <v>15063</v>
      </c>
      <c r="Q2312" s="311"/>
    </row>
    <row r="2313" spans="1:17" s="312" customFormat="1" x14ac:dyDescent="0.3">
      <c r="A2313" s="307">
        <v>2310</v>
      </c>
      <c r="B2313" s="308" t="s">
        <v>5271</v>
      </c>
      <c r="C2313" s="308" t="s">
        <v>2396</v>
      </c>
      <c r="D2313" s="308" t="s">
        <v>1378</v>
      </c>
      <c r="E2313" s="308" t="s">
        <v>14815</v>
      </c>
      <c r="F2313" s="309" t="s">
        <v>7990</v>
      </c>
      <c r="G2313" s="309" t="s">
        <v>7995</v>
      </c>
      <c r="H2313" s="309" t="s">
        <v>7996</v>
      </c>
      <c r="I2313" s="309" t="s">
        <v>5701</v>
      </c>
      <c r="J2313" s="309" t="s">
        <v>15063</v>
      </c>
      <c r="K2313" s="310">
        <v>0.70439999999999992</v>
      </c>
      <c r="L2313" s="310">
        <v>0.63250499999999998</v>
      </c>
      <c r="M2313" s="310">
        <f>VLOOKUP(H2313,'Details of Feeder LEvel'!H:N,7,FALSE)</f>
        <v>0</v>
      </c>
      <c r="N2313" s="310">
        <f t="shared" si="36"/>
        <v>10.206558773424183</v>
      </c>
      <c r="O2313" s="310">
        <v>12.033758200108934</v>
      </c>
      <c r="P2313" s="309" t="s">
        <v>15063</v>
      </c>
      <c r="Q2313" s="311"/>
    </row>
    <row r="2314" spans="1:17" s="312" customFormat="1" x14ac:dyDescent="0.3">
      <c r="A2314" s="307">
        <v>2311</v>
      </c>
      <c r="B2314" s="308" t="s">
        <v>5271</v>
      </c>
      <c r="C2314" s="308" t="s">
        <v>2396</v>
      </c>
      <c r="D2314" s="308" t="s">
        <v>1378</v>
      </c>
      <c r="E2314" s="308" t="s">
        <v>14815</v>
      </c>
      <c r="F2314" s="309" t="s">
        <v>7990</v>
      </c>
      <c r="G2314" s="309" t="s">
        <v>7997</v>
      </c>
      <c r="H2314" s="309" t="s">
        <v>7998</v>
      </c>
      <c r="I2314" s="309" t="s">
        <v>5701</v>
      </c>
      <c r="J2314" s="309" t="s">
        <v>15063</v>
      </c>
      <c r="K2314" s="310">
        <v>0.29040000000000005</v>
      </c>
      <c r="L2314" s="310">
        <v>0.26180999999999999</v>
      </c>
      <c r="M2314" s="310">
        <f>VLOOKUP(H2314,'Details of Feeder LEvel'!H:N,7,FALSE)</f>
        <v>0</v>
      </c>
      <c r="N2314" s="310">
        <f t="shared" si="36"/>
        <v>9.8450413223140689</v>
      </c>
      <c r="O2314" s="310">
        <v>9.8450413223140636</v>
      </c>
      <c r="P2314" s="309" t="s">
        <v>15063</v>
      </c>
      <c r="Q2314" s="311"/>
    </row>
    <row r="2315" spans="1:17" s="312" customFormat="1" x14ac:dyDescent="0.3">
      <c r="A2315" s="307">
        <v>2312</v>
      </c>
      <c r="B2315" s="308" t="s">
        <v>5271</v>
      </c>
      <c r="C2315" s="308" t="s">
        <v>2396</v>
      </c>
      <c r="D2315" s="308" t="s">
        <v>1378</v>
      </c>
      <c r="E2315" s="308" t="s">
        <v>14815</v>
      </c>
      <c r="F2315" s="309" t="s">
        <v>7990</v>
      </c>
      <c r="G2315" s="309" t="s">
        <v>7999</v>
      </c>
      <c r="H2315" s="309" t="s">
        <v>8000</v>
      </c>
      <c r="I2315" s="309" t="s">
        <v>5701</v>
      </c>
      <c r="J2315" s="309" t="s">
        <v>15063</v>
      </c>
      <c r="K2315" s="310">
        <v>0.51419999999999999</v>
      </c>
      <c r="L2315" s="310">
        <v>0.46362100000000006</v>
      </c>
      <c r="M2315" s="310">
        <f>VLOOKUP(H2315,'Details of Feeder LEvel'!H:N,7,FALSE)</f>
        <v>0</v>
      </c>
      <c r="N2315" s="310">
        <f t="shared" si="36"/>
        <v>9.8364449630493827</v>
      </c>
      <c r="O2315" s="310">
        <v>9.8364449630493844</v>
      </c>
      <c r="P2315" s="309" t="s">
        <v>15063</v>
      </c>
      <c r="Q2315" s="311"/>
    </row>
    <row r="2316" spans="1:17" s="312" customFormat="1" x14ac:dyDescent="0.3">
      <c r="A2316" s="307">
        <v>2313</v>
      </c>
      <c r="B2316" s="308" t="s">
        <v>5271</v>
      </c>
      <c r="C2316" s="308" t="s">
        <v>2396</v>
      </c>
      <c r="D2316" s="308" t="s">
        <v>1378</v>
      </c>
      <c r="E2316" s="308" t="s">
        <v>14815</v>
      </c>
      <c r="F2316" s="309" t="s">
        <v>7990</v>
      </c>
      <c r="G2316" s="309" t="s">
        <v>8001</v>
      </c>
      <c r="H2316" s="309" t="s">
        <v>8002</v>
      </c>
      <c r="I2316" s="309" t="s">
        <v>5706</v>
      </c>
      <c r="J2316" s="309" t="s">
        <v>15063</v>
      </c>
      <c r="K2316" s="310">
        <v>0.4758</v>
      </c>
      <c r="L2316" s="310">
        <v>0.45186270000000006</v>
      </c>
      <c r="M2316" s="310">
        <f>VLOOKUP(H2316,'Details of Feeder LEvel'!H:N,7,FALSE)</f>
        <v>0</v>
      </c>
      <c r="N2316" s="310">
        <f t="shared" si="36"/>
        <v>5.0309583858764055</v>
      </c>
      <c r="O2316" s="310">
        <v>46.217973685262713</v>
      </c>
      <c r="P2316" s="309" t="s">
        <v>15063</v>
      </c>
      <c r="Q2316" s="311"/>
    </row>
    <row r="2317" spans="1:17" s="312" customFormat="1" x14ac:dyDescent="0.3">
      <c r="A2317" s="307">
        <v>2314</v>
      </c>
      <c r="B2317" s="308" t="s">
        <v>5271</v>
      </c>
      <c r="C2317" s="308" t="s">
        <v>2396</v>
      </c>
      <c r="D2317" s="308" t="s">
        <v>1378</v>
      </c>
      <c r="E2317" s="308" t="s">
        <v>14815</v>
      </c>
      <c r="F2317" s="309" t="s">
        <v>7990</v>
      </c>
      <c r="G2317" s="309" t="s">
        <v>8003</v>
      </c>
      <c r="H2317" s="309" t="s">
        <v>8004</v>
      </c>
      <c r="I2317" s="309" t="s">
        <v>5701</v>
      </c>
      <c r="J2317" s="309" t="s">
        <v>15063</v>
      </c>
      <c r="K2317" s="310">
        <v>0.33639999999999998</v>
      </c>
      <c r="L2317" s="310">
        <v>0.30320000000000003</v>
      </c>
      <c r="M2317" s="310">
        <f>VLOOKUP(H2317,'Details of Feeder LEvel'!H:N,7,FALSE)</f>
        <v>0</v>
      </c>
      <c r="N2317" s="310">
        <f t="shared" si="36"/>
        <v>9.8692033293697836</v>
      </c>
      <c r="O2317" s="310">
        <v>9.8692033293697801</v>
      </c>
      <c r="P2317" s="309" t="s">
        <v>15063</v>
      </c>
      <c r="Q2317" s="311"/>
    </row>
    <row r="2318" spans="1:17" s="312" customFormat="1" x14ac:dyDescent="0.3">
      <c r="A2318" s="307">
        <v>2315</v>
      </c>
      <c r="B2318" s="308" t="s">
        <v>5271</v>
      </c>
      <c r="C2318" s="308" t="s">
        <v>2396</v>
      </c>
      <c r="D2318" s="308" t="s">
        <v>1378</v>
      </c>
      <c r="E2318" s="308" t="s">
        <v>14815</v>
      </c>
      <c r="F2318" s="309" t="s">
        <v>7990</v>
      </c>
      <c r="G2318" s="309" t="s">
        <v>8005</v>
      </c>
      <c r="H2318" s="309" t="s">
        <v>8006</v>
      </c>
      <c r="I2318" s="309" t="s">
        <v>5701</v>
      </c>
      <c r="J2318" s="309" t="s">
        <v>15063</v>
      </c>
      <c r="K2318" s="310">
        <v>0.47659999999999997</v>
      </c>
      <c r="L2318" s="310">
        <v>0.42822900000000003</v>
      </c>
      <c r="M2318" s="310">
        <f>VLOOKUP(H2318,'Details of Feeder LEvel'!H:N,7,FALSE)</f>
        <v>0</v>
      </c>
      <c r="N2318" s="310">
        <f t="shared" si="36"/>
        <v>10.149181703734776</v>
      </c>
      <c r="O2318" s="310">
        <v>10.149181703734778</v>
      </c>
      <c r="P2318" s="309" t="s">
        <v>15063</v>
      </c>
      <c r="Q2318" s="311"/>
    </row>
    <row r="2319" spans="1:17" s="312" customFormat="1" x14ac:dyDescent="0.3">
      <c r="A2319" s="307">
        <v>2316</v>
      </c>
      <c r="B2319" s="308" t="s">
        <v>5271</v>
      </c>
      <c r="C2319" s="308" t="s">
        <v>2396</v>
      </c>
      <c r="D2319" s="308" t="s">
        <v>1378</v>
      </c>
      <c r="E2319" s="308" t="s">
        <v>14815</v>
      </c>
      <c r="F2319" s="309" t="s">
        <v>7990</v>
      </c>
      <c r="G2319" s="309" t="s">
        <v>8007</v>
      </c>
      <c r="H2319" s="309" t="s">
        <v>8008</v>
      </c>
      <c r="I2319" s="309" t="s">
        <v>5701</v>
      </c>
      <c r="J2319" s="309" t="s">
        <v>15063</v>
      </c>
      <c r="K2319" s="310">
        <v>0.54479999999999995</v>
      </c>
      <c r="L2319" s="310">
        <v>0.49115999999999999</v>
      </c>
      <c r="M2319" s="310">
        <f>VLOOKUP(H2319,'Details of Feeder LEvel'!H:N,7,FALSE)</f>
        <v>0</v>
      </c>
      <c r="N2319" s="310">
        <f t="shared" si="36"/>
        <v>9.8458149779735624</v>
      </c>
      <c r="O2319" s="310">
        <v>9.845814977973566</v>
      </c>
      <c r="P2319" s="309" t="s">
        <v>15063</v>
      </c>
      <c r="Q2319" s="311"/>
    </row>
    <row r="2320" spans="1:17" s="312" customFormat="1" x14ac:dyDescent="0.3">
      <c r="A2320" s="307">
        <v>2317</v>
      </c>
      <c r="B2320" s="308" t="s">
        <v>5271</v>
      </c>
      <c r="C2320" s="308" t="s">
        <v>2396</v>
      </c>
      <c r="D2320" s="308" t="s">
        <v>1378</v>
      </c>
      <c r="E2320" s="308" t="s">
        <v>14815</v>
      </c>
      <c r="F2320" s="309" t="s">
        <v>7990</v>
      </c>
      <c r="G2320" s="309" t="s">
        <v>8009</v>
      </c>
      <c r="H2320" s="309" t="s">
        <v>8010</v>
      </c>
      <c r="I2320" s="309" t="s">
        <v>5701</v>
      </c>
      <c r="J2320" s="309" t="s">
        <v>15063</v>
      </c>
      <c r="K2320" s="310">
        <v>0.28639999999999999</v>
      </c>
      <c r="L2320" s="310">
        <v>0.2575925</v>
      </c>
      <c r="M2320" s="310">
        <f>VLOOKUP(H2320,'Details of Feeder LEvel'!H:N,7,FALSE)</f>
        <v>0</v>
      </c>
      <c r="N2320" s="310">
        <f t="shared" si="36"/>
        <v>10.058484636871503</v>
      </c>
      <c r="O2320" s="310">
        <v>14.908649409159425</v>
      </c>
      <c r="P2320" s="309" t="s">
        <v>15063</v>
      </c>
      <c r="Q2320" s="311"/>
    </row>
    <row r="2321" spans="1:17" s="312" customFormat="1" x14ac:dyDescent="0.3">
      <c r="A2321" s="307">
        <v>2318</v>
      </c>
      <c r="B2321" s="308" t="s">
        <v>5271</v>
      </c>
      <c r="C2321" s="308" t="s">
        <v>2396</v>
      </c>
      <c r="D2321" s="308" t="s">
        <v>1378</v>
      </c>
      <c r="E2321" s="308" t="s">
        <v>14815</v>
      </c>
      <c r="F2321" s="309" t="s">
        <v>7990</v>
      </c>
      <c r="G2321" s="309" t="s">
        <v>8011</v>
      </c>
      <c r="H2321" s="309" t="s">
        <v>8012</v>
      </c>
      <c r="I2321" s="309" t="s">
        <v>5706</v>
      </c>
      <c r="J2321" s="309" t="s">
        <v>15063</v>
      </c>
      <c r="K2321" s="310">
        <v>0.25469000000000003</v>
      </c>
      <c r="L2321" s="310">
        <v>0.22219155600000004</v>
      </c>
      <c r="M2321" s="310">
        <f>VLOOKUP(H2321,'Details of Feeder LEvel'!H:N,7,FALSE)</f>
        <v>0</v>
      </c>
      <c r="N2321" s="310">
        <f t="shared" si="36"/>
        <v>12.759999999999994</v>
      </c>
      <c r="O2321" s="310">
        <v>48.426617410619563</v>
      </c>
      <c r="P2321" s="309" t="s">
        <v>15063</v>
      </c>
      <c r="Q2321" s="311"/>
    </row>
    <row r="2322" spans="1:17" s="312" customFormat="1" x14ac:dyDescent="0.3">
      <c r="A2322" s="307">
        <v>2319</v>
      </c>
      <c r="B2322" s="308" t="s">
        <v>5271</v>
      </c>
      <c r="C2322" s="308" t="s">
        <v>2396</v>
      </c>
      <c r="D2322" s="308" t="s">
        <v>1378</v>
      </c>
      <c r="E2322" s="308" t="s">
        <v>14815</v>
      </c>
      <c r="F2322" s="309" t="s">
        <v>7990</v>
      </c>
      <c r="G2322" s="309" t="s">
        <v>8013</v>
      </c>
      <c r="H2322" s="309" t="s">
        <v>8014</v>
      </c>
      <c r="I2322" s="309" t="s">
        <v>5701</v>
      </c>
      <c r="J2322" s="309" t="s">
        <v>15063</v>
      </c>
      <c r="K2322" s="310">
        <v>0.61899999999999999</v>
      </c>
      <c r="L2322" s="310">
        <v>0.55640299999999998</v>
      </c>
      <c r="M2322" s="310">
        <f>VLOOKUP(H2322,'Details of Feeder LEvel'!H:N,7,FALSE)</f>
        <v>0</v>
      </c>
      <c r="N2322" s="310">
        <f t="shared" si="36"/>
        <v>10.112600969305333</v>
      </c>
      <c r="O2322" s="310">
        <v>12.16551564087437</v>
      </c>
      <c r="P2322" s="309" t="s">
        <v>15063</v>
      </c>
      <c r="Q2322" s="311"/>
    </row>
    <row r="2323" spans="1:17" s="312" customFormat="1" x14ac:dyDescent="0.3">
      <c r="A2323" s="307">
        <v>2320</v>
      </c>
      <c r="B2323" s="308" t="s">
        <v>5271</v>
      </c>
      <c r="C2323" s="308" t="s">
        <v>2396</v>
      </c>
      <c r="D2323" s="308" t="s">
        <v>1378</v>
      </c>
      <c r="E2323" s="308" t="s">
        <v>14815</v>
      </c>
      <c r="F2323" s="309" t="s">
        <v>7990</v>
      </c>
      <c r="G2323" s="309" t="s">
        <v>8015</v>
      </c>
      <c r="H2323" s="309" t="s">
        <v>8016</v>
      </c>
      <c r="I2323" s="309" t="s">
        <v>5706</v>
      </c>
      <c r="J2323" s="309" t="s">
        <v>15063</v>
      </c>
      <c r="K2323" s="310">
        <v>0.64200000000000002</v>
      </c>
      <c r="L2323" s="310">
        <v>0.55610039999999994</v>
      </c>
      <c r="M2323" s="310">
        <f>VLOOKUP(H2323,'Details of Feeder LEvel'!H:N,7,FALSE)</f>
        <v>0</v>
      </c>
      <c r="N2323" s="310">
        <f t="shared" si="36"/>
        <v>13.380000000000011</v>
      </c>
      <c r="O2323" s="310">
        <v>76.345229062533519</v>
      </c>
      <c r="P2323" s="309" t="s">
        <v>15063</v>
      </c>
      <c r="Q2323" s="311"/>
    </row>
    <row r="2324" spans="1:17" s="312" customFormat="1" x14ac:dyDescent="0.3">
      <c r="A2324" s="307">
        <v>2321</v>
      </c>
      <c r="B2324" s="308" t="s">
        <v>5271</v>
      </c>
      <c r="C2324" s="308" t="s">
        <v>2396</v>
      </c>
      <c r="D2324" s="308" t="s">
        <v>1378</v>
      </c>
      <c r="E2324" s="308" t="s">
        <v>14815</v>
      </c>
      <c r="F2324" s="309" t="s">
        <v>7990</v>
      </c>
      <c r="G2324" s="309" t="s">
        <v>8017</v>
      </c>
      <c r="H2324" s="309" t="s">
        <v>8018</v>
      </c>
      <c r="I2324" s="309" t="s">
        <v>5701</v>
      </c>
      <c r="J2324" s="309" t="s">
        <v>15063</v>
      </c>
      <c r="K2324" s="310">
        <v>0.54559999999999997</v>
      </c>
      <c r="L2324" s="310">
        <v>0.49200900000000003</v>
      </c>
      <c r="M2324" s="310">
        <f>VLOOKUP(H2324,'Details of Feeder LEvel'!H:N,7,FALSE)</f>
        <v>0</v>
      </c>
      <c r="N2324" s="310">
        <f t="shared" si="36"/>
        <v>9.8223973607038015</v>
      </c>
      <c r="O2324" s="310">
        <v>9.8223973607037944</v>
      </c>
      <c r="P2324" s="309" t="s">
        <v>15063</v>
      </c>
      <c r="Q2324" s="311"/>
    </row>
    <row r="2325" spans="1:17" s="312" customFormat="1" x14ac:dyDescent="0.3">
      <c r="A2325" s="307">
        <v>2322</v>
      </c>
      <c r="B2325" s="308" t="s">
        <v>5271</v>
      </c>
      <c r="C2325" s="308" t="s">
        <v>2396</v>
      </c>
      <c r="D2325" s="308" t="s">
        <v>1378</v>
      </c>
      <c r="E2325" s="308" t="s">
        <v>14815</v>
      </c>
      <c r="F2325" s="309" t="s">
        <v>8019</v>
      </c>
      <c r="G2325" s="309" t="s">
        <v>8022</v>
      </c>
      <c r="H2325" s="309" t="s">
        <v>8023</v>
      </c>
      <c r="I2325" s="309" t="s">
        <v>5706</v>
      </c>
      <c r="J2325" s="309" t="s">
        <v>15063</v>
      </c>
      <c r="K2325" s="310">
        <v>0.61150000000000004</v>
      </c>
      <c r="L2325" s="310">
        <v>0.52828299999999995</v>
      </c>
      <c r="M2325" s="310">
        <f>VLOOKUP(H2325,'Details of Feeder LEvel'!H:N,7,FALSE)</f>
        <v>0</v>
      </c>
      <c r="N2325" s="310">
        <f t="shared" si="36"/>
        <v>13.608667211774339</v>
      </c>
      <c r="O2325" s="310">
        <v>50.963476663489828</v>
      </c>
      <c r="P2325" s="309" t="s">
        <v>15063</v>
      </c>
      <c r="Q2325" s="311"/>
    </row>
    <row r="2326" spans="1:17" s="312" customFormat="1" x14ac:dyDescent="0.3">
      <c r="A2326" s="307">
        <v>2323</v>
      </c>
      <c r="B2326" s="308" t="s">
        <v>5271</v>
      </c>
      <c r="C2326" s="308" t="s">
        <v>2396</v>
      </c>
      <c r="D2326" s="308" t="s">
        <v>1378</v>
      </c>
      <c r="E2326" s="308" t="s">
        <v>14815</v>
      </c>
      <c r="F2326" s="309" t="s">
        <v>8019</v>
      </c>
      <c r="G2326" s="309" t="s">
        <v>8024</v>
      </c>
      <c r="H2326" s="309" t="s">
        <v>8025</v>
      </c>
      <c r="I2326" s="309" t="s">
        <v>5706</v>
      </c>
      <c r="J2326" s="309" t="s">
        <v>15063</v>
      </c>
      <c r="K2326" s="310">
        <v>0.30449999999999999</v>
      </c>
      <c r="L2326" s="310">
        <v>0.2684472</v>
      </c>
      <c r="M2326" s="310">
        <f>VLOOKUP(H2326,'Details of Feeder LEvel'!H:N,7,FALSE)</f>
        <v>0</v>
      </c>
      <c r="N2326" s="310">
        <f t="shared" si="36"/>
        <v>11.84</v>
      </c>
      <c r="O2326" s="310">
        <v>70.942115840016157</v>
      </c>
      <c r="P2326" s="309" t="s">
        <v>15063</v>
      </c>
      <c r="Q2326" s="311"/>
    </row>
    <row r="2327" spans="1:17" s="312" customFormat="1" x14ac:dyDescent="0.3">
      <c r="A2327" s="307">
        <v>2324</v>
      </c>
      <c r="B2327" s="308" t="s">
        <v>5271</v>
      </c>
      <c r="C2327" s="308" t="s">
        <v>2396</v>
      </c>
      <c r="D2327" s="308" t="s">
        <v>1378</v>
      </c>
      <c r="E2327" s="308" t="s">
        <v>14815</v>
      </c>
      <c r="F2327" s="309" t="s">
        <v>8019</v>
      </c>
      <c r="G2327" s="309" t="s">
        <v>8026</v>
      </c>
      <c r="H2327" s="309" t="s">
        <v>8027</v>
      </c>
      <c r="I2327" s="309" t="s">
        <v>5701</v>
      </c>
      <c r="J2327" s="309" t="s">
        <v>15063</v>
      </c>
      <c r="K2327" s="310">
        <v>0.67169999999999996</v>
      </c>
      <c r="L2327" s="310">
        <v>0.60567258000000002</v>
      </c>
      <c r="M2327" s="310">
        <f>VLOOKUP(H2327,'Details of Feeder LEvel'!H:N,7,FALSE)</f>
        <v>0</v>
      </c>
      <c r="N2327" s="310">
        <f t="shared" si="36"/>
        <v>9.8298972755694436</v>
      </c>
      <c r="O2327" s="310">
        <v>9.8298972755694329</v>
      </c>
      <c r="P2327" s="309" t="s">
        <v>15063</v>
      </c>
      <c r="Q2327" s="311"/>
    </row>
    <row r="2328" spans="1:17" s="312" customFormat="1" x14ac:dyDescent="0.3">
      <c r="A2328" s="307">
        <v>2325</v>
      </c>
      <c r="B2328" s="308" t="s">
        <v>5271</v>
      </c>
      <c r="C2328" s="308" t="s">
        <v>2396</v>
      </c>
      <c r="D2328" s="308" t="s">
        <v>1378</v>
      </c>
      <c r="E2328" s="308" t="s">
        <v>14815</v>
      </c>
      <c r="F2328" s="309" t="s">
        <v>8028</v>
      </c>
      <c r="G2328" s="309" t="s">
        <v>8029</v>
      </c>
      <c r="H2328" s="309" t="s">
        <v>8030</v>
      </c>
      <c r="I2328" s="309" t="s">
        <v>5701</v>
      </c>
      <c r="J2328" s="309" t="s">
        <v>15063</v>
      </c>
      <c r="K2328" s="310">
        <v>0.49492000000000003</v>
      </c>
      <c r="L2328" s="310">
        <v>0.44824849999999999</v>
      </c>
      <c r="M2328" s="310">
        <f>VLOOKUP(H2328,'Details of Feeder LEvel'!H:N,7,FALSE)</f>
        <v>0</v>
      </c>
      <c r="N2328" s="310">
        <f t="shared" si="36"/>
        <v>9.4301099167542279</v>
      </c>
      <c r="O2328" s="310">
        <v>9.4301099167542262</v>
      </c>
      <c r="P2328" s="309" t="s">
        <v>15063</v>
      </c>
      <c r="Q2328" s="311"/>
    </row>
    <row r="2329" spans="1:17" s="312" customFormat="1" x14ac:dyDescent="0.3">
      <c r="A2329" s="307">
        <v>2326</v>
      </c>
      <c r="B2329" s="308" t="s">
        <v>5271</v>
      </c>
      <c r="C2329" s="308" t="s">
        <v>2396</v>
      </c>
      <c r="D2329" s="308" t="s">
        <v>1378</v>
      </c>
      <c r="E2329" s="308" t="s">
        <v>14815</v>
      </c>
      <c r="F2329" s="309" t="s">
        <v>8028</v>
      </c>
      <c r="G2329" s="309" t="s">
        <v>8031</v>
      </c>
      <c r="H2329" s="309" t="s">
        <v>8032</v>
      </c>
      <c r="I2329" s="309" t="s">
        <v>5701</v>
      </c>
      <c r="J2329" s="309" t="s">
        <v>15063</v>
      </c>
      <c r="K2329" s="310">
        <v>0.63534000000000002</v>
      </c>
      <c r="L2329" s="310">
        <v>0.57223650000000004</v>
      </c>
      <c r="M2329" s="310">
        <f>VLOOKUP(H2329,'Details of Feeder LEvel'!H:N,7,FALSE)</f>
        <v>0</v>
      </c>
      <c r="N2329" s="310">
        <f t="shared" si="36"/>
        <v>9.9322410048163157</v>
      </c>
      <c r="O2329" s="310">
        <v>9.9322410048162997</v>
      </c>
      <c r="P2329" s="309" t="s">
        <v>15063</v>
      </c>
      <c r="Q2329" s="311"/>
    </row>
    <row r="2330" spans="1:17" s="312" customFormat="1" x14ac:dyDescent="0.3">
      <c r="A2330" s="307">
        <v>2327</v>
      </c>
      <c r="B2330" s="308" t="s">
        <v>5271</v>
      </c>
      <c r="C2330" s="308" t="s">
        <v>2396</v>
      </c>
      <c r="D2330" s="308" t="s">
        <v>1378</v>
      </c>
      <c r="E2330" s="308" t="s">
        <v>14815</v>
      </c>
      <c r="F2330" s="309" t="s">
        <v>8028</v>
      </c>
      <c r="G2330" s="309" t="s">
        <v>8033</v>
      </c>
      <c r="H2330" s="309" t="s">
        <v>8034</v>
      </c>
      <c r="I2330" s="309" t="s">
        <v>5701</v>
      </c>
      <c r="J2330" s="309" t="s">
        <v>15063</v>
      </c>
      <c r="K2330" s="310">
        <v>0.44286000000000003</v>
      </c>
      <c r="L2330" s="310">
        <v>0.39880300000000002</v>
      </c>
      <c r="M2330" s="310">
        <f>VLOOKUP(H2330,'Details of Feeder LEvel'!H:N,7,FALSE)</f>
        <v>0</v>
      </c>
      <c r="N2330" s="310">
        <f t="shared" si="36"/>
        <v>9.9482906561893163</v>
      </c>
      <c r="O2330" s="310">
        <v>9.9482906561893074</v>
      </c>
      <c r="P2330" s="309" t="s">
        <v>15063</v>
      </c>
      <c r="Q2330" s="311"/>
    </row>
    <row r="2331" spans="1:17" s="312" customFormat="1" x14ac:dyDescent="0.3">
      <c r="A2331" s="307">
        <v>2328</v>
      </c>
      <c r="B2331" s="308" t="s">
        <v>5271</v>
      </c>
      <c r="C2331" s="308" t="s">
        <v>2396</v>
      </c>
      <c r="D2331" s="308" t="s">
        <v>1378</v>
      </c>
      <c r="E2331" s="308" t="s">
        <v>14815</v>
      </c>
      <c r="F2331" s="309" t="s">
        <v>8028</v>
      </c>
      <c r="G2331" s="309" t="s">
        <v>8035</v>
      </c>
      <c r="H2331" s="309" t="s">
        <v>8036</v>
      </c>
      <c r="I2331" s="309" t="s">
        <v>5706</v>
      </c>
      <c r="J2331" s="309" t="s">
        <v>15063</v>
      </c>
      <c r="K2331" s="310">
        <v>1.67652</v>
      </c>
      <c r="L2331" s="310">
        <v>1.4838878520000001</v>
      </c>
      <c r="M2331" s="310">
        <f>VLOOKUP(H2331,'Details of Feeder LEvel'!H:N,7,FALSE)</f>
        <v>0</v>
      </c>
      <c r="N2331" s="310">
        <f t="shared" si="36"/>
        <v>11.489999999999997</v>
      </c>
      <c r="O2331" s="310">
        <v>31.103969404251796</v>
      </c>
      <c r="P2331" s="309" t="s">
        <v>15063</v>
      </c>
      <c r="Q2331" s="311"/>
    </row>
    <row r="2332" spans="1:17" s="312" customFormat="1" x14ac:dyDescent="0.3">
      <c r="A2332" s="307">
        <v>2329</v>
      </c>
      <c r="B2332" s="308" t="s">
        <v>5271</v>
      </c>
      <c r="C2332" s="308" t="s">
        <v>2396</v>
      </c>
      <c r="D2332" s="308" t="s">
        <v>1378</v>
      </c>
      <c r="E2332" s="308" t="s">
        <v>14815</v>
      </c>
      <c r="F2332" s="309" t="s">
        <v>8028</v>
      </c>
      <c r="G2332" s="309" t="s">
        <v>8037</v>
      </c>
      <c r="H2332" s="309" t="s">
        <v>8038</v>
      </c>
      <c r="I2332" s="309" t="s">
        <v>5701</v>
      </c>
      <c r="J2332" s="309" t="s">
        <v>15063</v>
      </c>
      <c r="K2332" s="310">
        <v>0.64240000000000008</v>
      </c>
      <c r="L2332" s="310">
        <v>0.57642499999999997</v>
      </c>
      <c r="M2332" s="310">
        <f>VLOOKUP(H2332,'Details of Feeder LEvel'!H:N,7,FALSE)</f>
        <v>0</v>
      </c>
      <c r="N2332" s="310">
        <f t="shared" si="36"/>
        <v>10.270080946450827</v>
      </c>
      <c r="O2332" s="310">
        <v>10.270080946450822</v>
      </c>
      <c r="P2332" s="309" t="s">
        <v>15063</v>
      </c>
      <c r="Q2332" s="311"/>
    </row>
    <row r="2333" spans="1:17" s="312" customFormat="1" x14ac:dyDescent="0.3">
      <c r="A2333" s="307">
        <v>2330</v>
      </c>
      <c r="B2333" s="308" t="s">
        <v>5271</v>
      </c>
      <c r="C2333" s="308" t="s">
        <v>2396</v>
      </c>
      <c r="D2333" s="308" t="s">
        <v>1378</v>
      </c>
      <c r="E2333" s="308" t="s">
        <v>14815</v>
      </c>
      <c r="F2333" s="309" t="s">
        <v>8028</v>
      </c>
      <c r="G2333" s="309" t="s">
        <v>8039</v>
      </c>
      <c r="H2333" s="309" t="s">
        <v>8040</v>
      </c>
      <c r="I2333" s="309" t="s">
        <v>5701</v>
      </c>
      <c r="J2333" s="309" t="s">
        <v>15063</v>
      </c>
      <c r="K2333" s="310">
        <v>0.50781999999999994</v>
      </c>
      <c r="L2333" s="310">
        <v>0.45432099999999997</v>
      </c>
      <c r="M2333" s="310">
        <f>VLOOKUP(H2333,'Details of Feeder LEvel'!H:N,7,FALSE)</f>
        <v>0</v>
      </c>
      <c r="N2333" s="310">
        <f t="shared" si="36"/>
        <v>10.53503209798747</v>
      </c>
      <c r="O2333" s="310">
        <v>10.535032097987463</v>
      </c>
      <c r="P2333" s="309" t="s">
        <v>15063</v>
      </c>
      <c r="Q2333" s="311"/>
    </row>
    <row r="2334" spans="1:17" s="312" customFormat="1" x14ac:dyDescent="0.3">
      <c r="A2334" s="307">
        <v>2331</v>
      </c>
      <c r="B2334" s="308" t="s">
        <v>5271</v>
      </c>
      <c r="C2334" s="308" t="s">
        <v>2396</v>
      </c>
      <c r="D2334" s="308" t="s">
        <v>1378</v>
      </c>
      <c r="E2334" s="308" t="s">
        <v>14815</v>
      </c>
      <c r="F2334" s="309" t="s">
        <v>8028</v>
      </c>
      <c r="G2334" s="309" t="s">
        <v>8041</v>
      </c>
      <c r="H2334" s="309" t="s">
        <v>8042</v>
      </c>
      <c r="I2334" s="309" t="s">
        <v>5701</v>
      </c>
      <c r="J2334" s="309" t="s">
        <v>15063</v>
      </c>
      <c r="K2334" s="310">
        <v>0.55376000000000003</v>
      </c>
      <c r="L2334" s="310">
        <v>0.49838499999999997</v>
      </c>
      <c r="M2334" s="310">
        <f>VLOOKUP(H2334,'Details of Feeder LEvel'!H:N,7,FALSE)</f>
        <v>0</v>
      </c>
      <c r="N2334" s="310">
        <f t="shared" si="36"/>
        <v>9.9998194163536649</v>
      </c>
      <c r="O2334" s="310">
        <v>9.9998194163536613</v>
      </c>
      <c r="P2334" s="309" t="s">
        <v>15063</v>
      </c>
      <c r="Q2334" s="311"/>
    </row>
    <row r="2335" spans="1:17" s="312" customFormat="1" x14ac:dyDescent="0.3">
      <c r="A2335" s="307">
        <v>2332</v>
      </c>
      <c r="B2335" s="308" t="s">
        <v>5271</v>
      </c>
      <c r="C2335" s="308" t="s">
        <v>2396</v>
      </c>
      <c r="D2335" s="308" t="s">
        <v>1378</v>
      </c>
      <c r="E2335" s="308" t="s">
        <v>14815</v>
      </c>
      <c r="F2335" s="309" t="s">
        <v>8028</v>
      </c>
      <c r="G2335" s="309" t="s">
        <v>8043</v>
      </c>
      <c r="H2335" s="309" t="s">
        <v>8044</v>
      </c>
      <c r="I2335" s="309" t="s">
        <v>5706</v>
      </c>
      <c r="J2335" s="309" t="s">
        <v>15063</v>
      </c>
      <c r="K2335" s="310">
        <v>0.97244000000000008</v>
      </c>
      <c r="L2335" s="310">
        <v>0.85419129599999999</v>
      </c>
      <c r="M2335" s="310">
        <f>VLOOKUP(H2335,'Details of Feeder LEvel'!H:N,7,FALSE)</f>
        <v>0</v>
      </c>
      <c r="N2335" s="310">
        <f t="shared" si="36"/>
        <v>12.160000000000009</v>
      </c>
      <c r="O2335" s="310">
        <v>49.958286668497109</v>
      </c>
      <c r="P2335" s="309" t="s">
        <v>15063</v>
      </c>
      <c r="Q2335" s="311"/>
    </row>
    <row r="2336" spans="1:17" s="312" customFormat="1" x14ac:dyDescent="0.3">
      <c r="A2336" s="307">
        <v>2333</v>
      </c>
      <c r="B2336" s="308" t="s">
        <v>5271</v>
      </c>
      <c r="C2336" s="308" t="s">
        <v>2396</v>
      </c>
      <c r="D2336" s="308" t="s">
        <v>1378</v>
      </c>
      <c r="E2336" s="308" t="s">
        <v>14815</v>
      </c>
      <c r="F2336" s="309" t="s">
        <v>8028</v>
      </c>
      <c r="G2336" s="309" t="s">
        <v>8045</v>
      </c>
      <c r="H2336" s="309" t="s">
        <v>8046</v>
      </c>
      <c r="I2336" s="309" t="s">
        <v>5701</v>
      </c>
      <c r="J2336" s="309" t="s">
        <v>15063</v>
      </c>
      <c r="K2336" s="310">
        <v>0.53261999999999998</v>
      </c>
      <c r="L2336" s="310">
        <v>0.48106199999999999</v>
      </c>
      <c r="M2336" s="310">
        <f>VLOOKUP(H2336,'Details of Feeder LEvel'!H:N,7,FALSE)</f>
        <v>0</v>
      </c>
      <c r="N2336" s="310">
        <f t="shared" si="36"/>
        <v>9.6800720964289724</v>
      </c>
      <c r="O2336" s="310">
        <v>9.6800720964289706</v>
      </c>
      <c r="P2336" s="309" t="s">
        <v>15063</v>
      </c>
      <c r="Q2336" s="311"/>
    </row>
    <row r="2337" spans="1:17" s="312" customFormat="1" x14ac:dyDescent="0.3">
      <c r="A2337" s="307">
        <v>2334</v>
      </c>
      <c r="B2337" s="308" t="s">
        <v>5271</v>
      </c>
      <c r="C2337" s="308" t="s">
        <v>2396</v>
      </c>
      <c r="D2337" s="308" t="s">
        <v>1378</v>
      </c>
      <c r="E2337" s="308" t="s">
        <v>14815</v>
      </c>
      <c r="F2337" s="309" t="s">
        <v>8028</v>
      </c>
      <c r="G2337" s="309" t="s">
        <v>8047</v>
      </c>
      <c r="H2337" s="309" t="s">
        <v>8048</v>
      </c>
      <c r="I2337" s="309" t="s">
        <v>5701</v>
      </c>
      <c r="J2337" s="309" t="s">
        <v>15063</v>
      </c>
      <c r="K2337" s="310">
        <v>0.31354000000000004</v>
      </c>
      <c r="L2337" s="310">
        <v>0.28307500000000002</v>
      </c>
      <c r="M2337" s="310">
        <f>VLOOKUP(H2337,'Details of Feeder LEvel'!H:N,7,FALSE)</f>
        <v>0</v>
      </c>
      <c r="N2337" s="310">
        <f t="shared" si="36"/>
        <v>9.7164636091088905</v>
      </c>
      <c r="O2337" s="310">
        <v>9.7164636091089047</v>
      </c>
      <c r="P2337" s="309" t="s">
        <v>15063</v>
      </c>
      <c r="Q2337" s="311"/>
    </row>
    <row r="2338" spans="1:17" s="312" customFormat="1" x14ac:dyDescent="0.3">
      <c r="A2338" s="307">
        <v>2335</v>
      </c>
      <c r="B2338" s="308" t="s">
        <v>5271</v>
      </c>
      <c r="C2338" s="308" t="s">
        <v>2396</v>
      </c>
      <c r="D2338" s="308" t="s">
        <v>1378</v>
      </c>
      <c r="E2338" s="308" t="s">
        <v>14815</v>
      </c>
      <c r="F2338" s="309" t="s">
        <v>8028</v>
      </c>
      <c r="G2338" s="309" t="s">
        <v>8049</v>
      </c>
      <c r="H2338" s="309" t="s">
        <v>8050</v>
      </c>
      <c r="I2338" s="309" t="s">
        <v>5706</v>
      </c>
      <c r="J2338" s="309" t="s">
        <v>15063</v>
      </c>
      <c r="K2338" s="310">
        <v>0.59279999999999999</v>
      </c>
      <c r="L2338" s="310">
        <v>0.51105287999999993</v>
      </c>
      <c r="M2338" s="310">
        <f>VLOOKUP(H2338,'Details of Feeder LEvel'!H:N,7,FALSE)</f>
        <v>0</v>
      </c>
      <c r="N2338" s="310">
        <f t="shared" si="36"/>
        <v>13.79000000000001</v>
      </c>
      <c r="O2338" s="310">
        <v>52.838674958428925</v>
      </c>
      <c r="P2338" s="309" t="s">
        <v>15063</v>
      </c>
      <c r="Q2338" s="311"/>
    </row>
    <row r="2339" spans="1:17" s="312" customFormat="1" x14ac:dyDescent="0.3">
      <c r="A2339" s="307">
        <v>2336</v>
      </c>
      <c r="B2339" s="308" t="s">
        <v>5271</v>
      </c>
      <c r="C2339" s="308" t="s">
        <v>2396</v>
      </c>
      <c r="D2339" s="308" t="s">
        <v>1378</v>
      </c>
      <c r="E2339" s="308" t="s">
        <v>14815</v>
      </c>
      <c r="F2339" s="309" t="s">
        <v>8051</v>
      </c>
      <c r="G2339" s="309" t="s">
        <v>8052</v>
      </c>
      <c r="H2339" s="309" t="s">
        <v>8053</v>
      </c>
      <c r="I2339" s="309" t="s">
        <v>5701</v>
      </c>
      <c r="J2339" s="309" t="s">
        <v>15063</v>
      </c>
      <c r="K2339" s="310">
        <v>0.62450000000000006</v>
      </c>
      <c r="L2339" s="310">
        <v>0.55812349999999999</v>
      </c>
      <c r="M2339" s="310">
        <f>VLOOKUP(H2339,'Details of Feeder LEvel'!H:N,7,FALSE)</f>
        <v>0</v>
      </c>
      <c r="N2339" s="310">
        <f t="shared" si="36"/>
        <v>10.628742994395525</v>
      </c>
      <c r="O2339" s="310">
        <v>10.628742994395523</v>
      </c>
      <c r="P2339" s="309" t="s">
        <v>15063</v>
      </c>
      <c r="Q2339" s="311"/>
    </row>
    <row r="2340" spans="1:17" s="312" customFormat="1" x14ac:dyDescent="0.3">
      <c r="A2340" s="307">
        <v>2337</v>
      </c>
      <c r="B2340" s="308" t="s">
        <v>5271</v>
      </c>
      <c r="C2340" s="308" t="s">
        <v>2396</v>
      </c>
      <c r="D2340" s="308" t="s">
        <v>1378</v>
      </c>
      <c r="E2340" s="308" t="s">
        <v>14815</v>
      </c>
      <c r="F2340" s="309" t="s">
        <v>8051</v>
      </c>
      <c r="G2340" s="309" t="s">
        <v>8054</v>
      </c>
      <c r="H2340" s="309" t="s">
        <v>8055</v>
      </c>
      <c r="I2340" s="309" t="s">
        <v>5706</v>
      </c>
      <c r="J2340" s="309" t="s">
        <v>15063</v>
      </c>
      <c r="K2340" s="310">
        <v>0.6784</v>
      </c>
      <c r="L2340" s="310">
        <v>0.640266</v>
      </c>
      <c r="M2340" s="310">
        <f>VLOOKUP(H2340,'Details of Feeder LEvel'!H:N,7,FALSE)</f>
        <v>0</v>
      </c>
      <c r="N2340" s="310">
        <f t="shared" si="36"/>
        <v>5.6211674528301891</v>
      </c>
      <c r="O2340" s="310">
        <v>13.203709841909983</v>
      </c>
      <c r="P2340" s="309" t="s">
        <v>15063</v>
      </c>
      <c r="Q2340" s="311"/>
    </row>
    <row r="2341" spans="1:17" s="312" customFormat="1" x14ac:dyDescent="0.3">
      <c r="A2341" s="307">
        <v>2338</v>
      </c>
      <c r="B2341" s="308" t="s">
        <v>5271</v>
      </c>
      <c r="C2341" s="308" t="s">
        <v>2396</v>
      </c>
      <c r="D2341" s="308" t="s">
        <v>1378</v>
      </c>
      <c r="E2341" s="308" t="s">
        <v>14815</v>
      </c>
      <c r="F2341" s="309" t="s">
        <v>8051</v>
      </c>
      <c r="G2341" s="309" t="s">
        <v>8056</v>
      </c>
      <c r="H2341" s="309" t="s">
        <v>8057</v>
      </c>
      <c r="I2341" s="309" t="s">
        <v>5701</v>
      </c>
      <c r="J2341" s="309" t="s">
        <v>15063</v>
      </c>
      <c r="K2341" s="310">
        <v>0.23849999999999999</v>
      </c>
      <c r="L2341" s="310">
        <v>0.213474</v>
      </c>
      <c r="M2341" s="310">
        <f>VLOOKUP(H2341,'Details of Feeder LEvel'!H:N,7,FALSE)</f>
        <v>0</v>
      </c>
      <c r="N2341" s="310">
        <f t="shared" si="36"/>
        <v>10.493081761006287</v>
      </c>
      <c r="O2341" s="310">
        <v>10.493081761006284</v>
      </c>
      <c r="P2341" s="309" t="s">
        <v>15063</v>
      </c>
      <c r="Q2341" s="311"/>
    </row>
    <row r="2342" spans="1:17" s="312" customFormat="1" x14ac:dyDescent="0.3">
      <c r="A2342" s="307">
        <v>2339</v>
      </c>
      <c r="B2342" s="308" t="s">
        <v>5271</v>
      </c>
      <c r="C2342" s="308" t="s">
        <v>2396</v>
      </c>
      <c r="D2342" s="308" t="s">
        <v>1378</v>
      </c>
      <c r="E2342" s="308" t="s">
        <v>14815</v>
      </c>
      <c r="F2342" s="309" t="s">
        <v>8051</v>
      </c>
      <c r="G2342" s="309" t="s">
        <v>8058</v>
      </c>
      <c r="H2342" s="309" t="s">
        <v>8059</v>
      </c>
      <c r="I2342" s="309" t="s">
        <v>5701</v>
      </c>
      <c r="J2342" s="309" t="s">
        <v>15063</v>
      </c>
      <c r="K2342" s="310">
        <v>0.81030000000000002</v>
      </c>
      <c r="L2342" s="310">
        <v>0.72925899999999999</v>
      </c>
      <c r="M2342" s="310">
        <f>VLOOKUP(H2342,'Details of Feeder LEvel'!H:N,7,FALSE)</f>
        <v>0</v>
      </c>
      <c r="N2342" s="310">
        <f t="shared" si="36"/>
        <v>10.00135752190547</v>
      </c>
      <c r="O2342" s="310">
        <v>10.001357521905485</v>
      </c>
      <c r="P2342" s="309" t="s">
        <v>15063</v>
      </c>
      <c r="Q2342" s="311"/>
    </row>
    <row r="2343" spans="1:17" s="312" customFormat="1" x14ac:dyDescent="0.3">
      <c r="A2343" s="307">
        <v>2340</v>
      </c>
      <c r="B2343" s="308" t="s">
        <v>5271</v>
      </c>
      <c r="C2343" s="308" t="s">
        <v>2396</v>
      </c>
      <c r="D2343" s="308" t="s">
        <v>1378</v>
      </c>
      <c r="E2343" s="308" t="s">
        <v>14815</v>
      </c>
      <c r="F2343" s="309" t="s">
        <v>8051</v>
      </c>
      <c r="G2343" s="309" t="s">
        <v>8060</v>
      </c>
      <c r="H2343" s="309" t="s">
        <v>8061</v>
      </c>
      <c r="I2343" s="309" t="s">
        <v>5701</v>
      </c>
      <c r="J2343" s="309" t="s">
        <v>15063</v>
      </c>
      <c r="K2343" s="310">
        <v>0.39019999999999999</v>
      </c>
      <c r="L2343" s="310">
        <v>0.35158299999999998</v>
      </c>
      <c r="M2343" s="310">
        <f>VLOOKUP(H2343,'Details of Feeder LEvel'!H:N,7,FALSE)</f>
        <v>0</v>
      </c>
      <c r="N2343" s="310">
        <f t="shared" si="36"/>
        <v>9.8967196309584864</v>
      </c>
      <c r="O2343" s="310">
        <v>9.8967196309584828</v>
      </c>
      <c r="P2343" s="309" t="s">
        <v>15063</v>
      </c>
      <c r="Q2343" s="311"/>
    </row>
    <row r="2344" spans="1:17" s="312" customFormat="1" x14ac:dyDescent="0.3">
      <c r="A2344" s="307">
        <v>2341</v>
      </c>
      <c r="B2344" s="308" t="s">
        <v>5271</v>
      </c>
      <c r="C2344" s="308" t="s">
        <v>2396</v>
      </c>
      <c r="D2344" s="308" t="s">
        <v>1378</v>
      </c>
      <c r="E2344" s="308" t="s">
        <v>14815</v>
      </c>
      <c r="F2344" s="309" t="s">
        <v>8051</v>
      </c>
      <c r="G2344" s="309" t="s">
        <v>8062</v>
      </c>
      <c r="H2344" s="309" t="s">
        <v>8063</v>
      </c>
      <c r="I2344" s="309" t="s">
        <v>5701</v>
      </c>
      <c r="J2344" s="309" t="s">
        <v>15063</v>
      </c>
      <c r="K2344" s="310">
        <v>0.44739999999999996</v>
      </c>
      <c r="L2344" s="310">
        <v>0.40095399999999998</v>
      </c>
      <c r="M2344" s="310">
        <f>VLOOKUP(H2344,'Details of Feeder LEvel'!H:N,7,FALSE)</f>
        <v>0</v>
      </c>
      <c r="N2344" s="310">
        <f t="shared" si="36"/>
        <v>10.381314260169869</v>
      </c>
      <c r="O2344" s="310">
        <v>10.381314260169871</v>
      </c>
      <c r="P2344" s="309" t="s">
        <v>15063</v>
      </c>
      <c r="Q2344" s="311"/>
    </row>
    <row r="2345" spans="1:17" s="312" customFormat="1" x14ac:dyDescent="0.3">
      <c r="A2345" s="307">
        <v>2342</v>
      </c>
      <c r="B2345" s="308" t="s">
        <v>5271</v>
      </c>
      <c r="C2345" s="308" t="s">
        <v>2396</v>
      </c>
      <c r="D2345" s="308" t="s">
        <v>1378</v>
      </c>
      <c r="E2345" s="308" t="s">
        <v>14815</v>
      </c>
      <c r="F2345" s="309" t="s">
        <v>8051</v>
      </c>
      <c r="G2345" s="309" t="s">
        <v>8064</v>
      </c>
      <c r="H2345" s="309" t="s">
        <v>8065</v>
      </c>
      <c r="I2345" s="309" t="s">
        <v>5701</v>
      </c>
      <c r="J2345" s="309" t="s">
        <v>15063</v>
      </c>
      <c r="K2345" s="310">
        <v>0.81240000000000001</v>
      </c>
      <c r="L2345" s="310">
        <v>0.73153800000000002</v>
      </c>
      <c r="M2345" s="310">
        <f>VLOOKUP(H2345,'Details of Feeder LEvel'!H:N,7,FALSE)</f>
        <v>0</v>
      </c>
      <c r="N2345" s="310">
        <f t="shared" si="36"/>
        <v>9.9534711964549469</v>
      </c>
      <c r="O2345" s="310">
        <v>9.9534711964549434</v>
      </c>
      <c r="P2345" s="309" t="s">
        <v>15063</v>
      </c>
      <c r="Q2345" s="311"/>
    </row>
    <row r="2346" spans="1:17" s="312" customFormat="1" x14ac:dyDescent="0.3">
      <c r="A2346" s="307">
        <v>2343</v>
      </c>
      <c r="B2346" s="308" t="s">
        <v>5271</v>
      </c>
      <c r="C2346" s="308" t="s">
        <v>2396</v>
      </c>
      <c r="D2346" s="308" t="s">
        <v>1378</v>
      </c>
      <c r="E2346" s="308" t="s">
        <v>14815</v>
      </c>
      <c r="F2346" s="309" t="s">
        <v>8051</v>
      </c>
      <c r="G2346" s="309" t="s">
        <v>8066</v>
      </c>
      <c r="H2346" s="309" t="s">
        <v>8067</v>
      </c>
      <c r="I2346" s="309" t="s">
        <v>5701</v>
      </c>
      <c r="J2346" s="309" t="s">
        <v>15063</v>
      </c>
      <c r="K2346" s="310">
        <v>0.55864999999999998</v>
      </c>
      <c r="L2346" s="310">
        <v>0.502135</v>
      </c>
      <c r="M2346" s="310">
        <f>VLOOKUP(H2346,'Details of Feeder LEvel'!H:N,7,FALSE)</f>
        <v>0</v>
      </c>
      <c r="N2346" s="310">
        <f t="shared" si="36"/>
        <v>10.116351919806673</v>
      </c>
      <c r="O2346" s="310">
        <v>10.116351919806677</v>
      </c>
      <c r="P2346" s="309" t="s">
        <v>15063</v>
      </c>
      <c r="Q2346" s="311"/>
    </row>
    <row r="2347" spans="1:17" s="312" customFormat="1" x14ac:dyDescent="0.3">
      <c r="A2347" s="307">
        <v>2344</v>
      </c>
      <c r="B2347" s="308" t="s">
        <v>5271</v>
      </c>
      <c r="C2347" s="308" t="s">
        <v>2396</v>
      </c>
      <c r="D2347" s="308" t="s">
        <v>1378</v>
      </c>
      <c r="E2347" s="308" t="s">
        <v>14815</v>
      </c>
      <c r="F2347" s="309" t="s">
        <v>8051</v>
      </c>
      <c r="G2347" s="309" t="s">
        <v>8068</v>
      </c>
      <c r="H2347" s="309" t="s">
        <v>8069</v>
      </c>
      <c r="I2347" s="309" t="s">
        <v>5701</v>
      </c>
      <c r="J2347" s="309" t="s">
        <v>15063</v>
      </c>
      <c r="K2347" s="310">
        <v>0.38395000000000001</v>
      </c>
      <c r="L2347" s="310">
        <v>0.34694999999999998</v>
      </c>
      <c r="M2347" s="310">
        <f>VLOOKUP(H2347,'Details of Feeder LEvel'!H:N,7,FALSE)</f>
        <v>0</v>
      </c>
      <c r="N2347" s="310">
        <f t="shared" si="36"/>
        <v>9.6366714415939665</v>
      </c>
      <c r="O2347" s="310">
        <v>9.6366714415939683</v>
      </c>
      <c r="P2347" s="309" t="s">
        <v>15063</v>
      </c>
      <c r="Q2347" s="311"/>
    </row>
    <row r="2348" spans="1:17" s="312" customFormat="1" x14ac:dyDescent="0.3">
      <c r="A2348" s="307">
        <v>2345</v>
      </c>
      <c r="B2348" s="308" t="s">
        <v>5271</v>
      </c>
      <c r="C2348" s="308" t="s">
        <v>2396</v>
      </c>
      <c r="D2348" s="308" t="s">
        <v>1378</v>
      </c>
      <c r="E2348" s="308" t="s">
        <v>14815</v>
      </c>
      <c r="F2348" s="309" t="s">
        <v>8051</v>
      </c>
      <c r="G2348" s="309" t="s">
        <v>8070</v>
      </c>
      <c r="H2348" s="309" t="s">
        <v>8071</v>
      </c>
      <c r="I2348" s="309" t="s">
        <v>5701</v>
      </c>
      <c r="J2348" s="309" t="s">
        <v>15063</v>
      </c>
      <c r="K2348" s="310">
        <v>1.0089999999999999</v>
      </c>
      <c r="L2348" s="310">
        <v>0.90659400000000001</v>
      </c>
      <c r="M2348" s="310">
        <f>VLOOKUP(H2348,'Details of Feeder LEvel'!H:N,7,FALSE)</f>
        <v>0</v>
      </c>
      <c r="N2348" s="310">
        <f t="shared" si="36"/>
        <v>10.149256689791864</v>
      </c>
      <c r="O2348" s="310">
        <v>10.149256689791875</v>
      </c>
      <c r="P2348" s="309" t="s">
        <v>15063</v>
      </c>
      <c r="Q2348" s="311"/>
    </row>
    <row r="2349" spans="1:17" s="312" customFormat="1" x14ac:dyDescent="0.3">
      <c r="A2349" s="307">
        <v>2346</v>
      </c>
      <c r="B2349" s="308" t="s">
        <v>5271</v>
      </c>
      <c r="C2349" s="308" t="s">
        <v>2396</v>
      </c>
      <c r="D2349" s="308" t="s">
        <v>1378</v>
      </c>
      <c r="E2349" s="308" t="s">
        <v>14815</v>
      </c>
      <c r="F2349" s="309" t="s">
        <v>8051</v>
      </c>
      <c r="G2349" s="309" t="s">
        <v>8072</v>
      </c>
      <c r="H2349" s="309" t="s">
        <v>8073</v>
      </c>
      <c r="I2349" s="309" t="s">
        <v>5706</v>
      </c>
      <c r="J2349" s="309" t="s">
        <v>15063</v>
      </c>
      <c r="K2349" s="310">
        <v>0.44667000000000001</v>
      </c>
      <c r="L2349" s="310">
        <v>0.39391827300000004</v>
      </c>
      <c r="M2349" s="310">
        <f>VLOOKUP(H2349,'Details of Feeder LEvel'!H:N,7,FALSE)</f>
        <v>0</v>
      </c>
      <c r="N2349" s="310">
        <f t="shared" si="36"/>
        <v>11.809999999999993</v>
      </c>
      <c r="O2349" s="310">
        <v>55.439091904269745</v>
      </c>
      <c r="P2349" s="309" t="s">
        <v>15063</v>
      </c>
      <c r="Q2349" s="311"/>
    </row>
    <row r="2350" spans="1:17" s="312" customFormat="1" x14ac:dyDescent="0.3">
      <c r="A2350" s="307">
        <v>2347</v>
      </c>
      <c r="B2350" s="308" t="s">
        <v>5271</v>
      </c>
      <c r="C2350" s="308" t="s">
        <v>2396</v>
      </c>
      <c r="D2350" s="308" t="s">
        <v>1378</v>
      </c>
      <c r="E2350" s="308" t="s">
        <v>14815</v>
      </c>
      <c r="F2350" s="309" t="s">
        <v>8051</v>
      </c>
      <c r="G2350" s="309" t="s">
        <v>8074</v>
      </c>
      <c r="H2350" s="309" t="s">
        <v>8075</v>
      </c>
      <c r="I2350" s="309" t="s">
        <v>5701</v>
      </c>
      <c r="J2350" s="309" t="s">
        <v>15063</v>
      </c>
      <c r="K2350" s="310">
        <v>0.33794999999999997</v>
      </c>
      <c r="L2350" s="310">
        <v>0.30364550000000001</v>
      </c>
      <c r="M2350" s="310">
        <f>VLOOKUP(H2350,'Details of Feeder LEvel'!H:N,7,FALSE)</f>
        <v>0</v>
      </c>
      <c r="N2350" s="310">
        <f t="shared" si="36"/>
        <v>10.150761947033574</v>
      </c>
      <c r="O2350" s="310">
        <v>10.150761947033571</v>
      </c>
      <c r="P2350" s="309" t="s">
        <v>15063</v>
      </c>
      <c r="Q2350" s="311"/>
    </row>
    <row r="2351" spans="1:17" s="312" customFormat="1" x14ac:dyDescent="0.3">
      <c r="A2351" s="307">
        <v>2348</v>
      </c>
      <c r="B2351" s="308" t="s">
        <v>5271</v>
      </c>
      <c r="C2351" s="308" t="s">
        <v>2396</v>
      </c>
      <c r="D2351" s="308" t="s">
        <v>1378</v>
      </c>
      <c r="E2351" s="308" t="s">
        <v>14815</v>
      </c>
      <c r="F2351" s="309" t="s">
        <v>8051</v>
      </c>
      <c r="G2351" s="309" t="s">
        <v>8076</v>
      </c>
      <c r="H2351" s="309" t="s">
        <v>8077</v>
      </c>
      <c r="I2351" s="309" t="s">
        <v>5701</v>
      </c>
      <c r="J2351" s="309" t="s">
        <v>15063</v>
      </c>
      <c r="K2351" s="310">
        <v>0.44980000000000003</v>
      </c>
      <c r="L2351" s="310">
        <v>0.40678350000000002</v>
      </c>
      <c r="M2351" s="310">
        <f>VLOOKUP(H2351,'Details of Feeder LEvel'!H:N,7,FALSE)</f>
        <v>0</v>
      </c>
      <c r="N2351" s="310">
        <f t="shared" si="36"/>
        <v>9.5634726545131201</v>
      </c>
      <c r="O2351" s="310">
        <v>9.5634726545131166</v>
      </c>
      <c r="P2351" s="309" t="s">
        <v>15063</v>
      </c>
      <c r="Q2351" s="311"/>
    </row>
    <row r="2352" spans="1:17" s="312" customFormat="1" x14ac:dyDescent="0.3">
      <c r="A2352" s="307">
        <v>2349</v>
      </c>
      <c r="B2352" s="308" t="s">
        <v>5271</v>
      </c>
      <c r="C2352" s="308" t="s">
        <v>2396</v>
      </c>
      <c r="D2352" s="308" t="s">
        <v>1378</v>
      </c>
      <c r="E2352" s="308" t="s">
        <v>14815</v>
      </c>
      <c r="F2352" s="309" t="s">
        <v>8051</v>
      </c>
      <c r="G2352" s="309" t="s">
        <v>8078</v>
      </c>
      <c r="H2352" s="309" t="s">
        <v>8079</v>
      </c>
      <c r="I2352" s="309" t="s">
        <v>5706</v>
      </c>
      <c r="J2352" s="309" t="s">
        <v>15063</v>
      </c>
      <c r="K2352" s="310">
        <v>0.58320000000000005</v>
      </c>
      <c r="L2352" s="310">
        <v>0.51172633000000001</v>
      </c>
      <c r="M2352" s="310">
        <f>VLOOKUP(H2352,'Details of Feeder LEvel'!H:N,7,FALSE)</f>
        <v>0</v>
      </c>
      <c r="N2352" s="310">
        <f t="shared" si="36"/>
        <v>12.255430384087799</v>
      </c>
      <c r="O2352" s="310">
        <v>59.140332027919754</v>
      </c>
      <c r="P2352" s="309" t="s">
        <v>15063</v>
      </c>
      <c r="Q2352" s="311"/>
    </row>
    <row r="2353" spans="1:17" s="312" customFormat="1" x14ac:dyDescent="0.3">
      <c r="A2353" s="307">
        <v>2350</v>
      </c>
      <c r="B2353" s="308" t="s">
        <v>5271</v>
      </c>
      <c r="C2353" s="308" t="s">
        <v>2396</v>
      </c>
      <c r="D2353" s="308" t="s">
        <v>1378</v>
      </c>
      <c r="E2353" s="308" t="s">
        <v>14815</v>
      </c>
      <c r="F2353" s="309" t="s">
        <v>8051</v>
      </c>
      <c r="G2353" s="309" t="s">
        <v>8080</v>
      </c>
      <c r="H2353" s="309" t="s">
        <v>8081</v>
      </c>
      <c r="I2353" s="309" t="s">
        <v>5701</v>
      </c>
      <c r="J2353" s="309" t="s">
        <v>15063</v>
      </c>
      <c r="K2353" s="310">
        <v>0.76639999999999997</v>
      </c>
      <c r="L2353" s="310">
        <v>0.68967000000000001</v>
      </c>
      <c r="M2353" s="310">
        <f>VLOOKUP(H2353,'Details of Feeder LEvel'!H:N,7,FALSE)</f>
        <v>0</v>
      </c>
      <c r="N2353" s="310">
        <f t="shared" si="36"/>
        <v>10.011743215031311</v>
      </c>
      <c r="O2353" s="310">
        <v>10.011743215031309</v>
      </c>
      <c r="P2353" s="309" t="s">
        <v>15063</v>
      </c>
      <c r="Q2353" s="311"/>
    </row>
    <row r="2354" spans="1:17" s="312" customFormat="1" x14ac:dyDescent="0.3">
      <c r="A2354" s="307">
        <v>2351</v>
      </c>
      <c r="B2354" s="308" t="s">
        <v>5271</v>
      </c>
      <c r="C2354" s="308" t="s">
        <v>2396</v>
      </c>
      <c r="D2354" s="308" t="s">
        <v>1378</v>
      </c>
      <c r="E2354" s="308" t="s">
        <v>14815</v>
      </c>
      <c r="F2354" s="309" t="s">
        <v>8051</v>
      </c>
      <c r="G2354" s="309" t="s">
        <v>8082</v>
      </c>
      <c r="H2354" s="309" t="s">
        <v>8083</v>
      </c>
      <c r="I2354" s="309" t="s">
        <v>5706</v>
      </c>
      <c r="J2354" s="309" t="s">
        <v>15063</v>
      </c>
      <c r="K2354" s="310">
        <v>0.62419999999999998</v>
      </c>
      <c r="L2354" s="310">
        <v>0.53912154000000001</v>
      </c>
      <c r="M2354" s="310">
        <f>VLOOKUP(H2354,'Details of Feeder LEvel'!H:N,7,FALSE)</f>
        <v>0</v>
      </c>
      <c r="N2354" s="310">
        <f t="shared" si="36"/>
        <v>13.629999999999995</v>
      </c>
      <c r="O2354" s="310">
        <v>74.438140886768338</v>
      </c>
      <c r="P2354" s="309" t="s">
        <v>15063</v>
      </c>
      <c r="Q2354" s="311"/>
    </row>
    <row r="2355" spans="1:17" s="312" customFormat="1" x14ac:dyDescent="0.3">
      <c r="A2355" s="307">
        <v>2352</v>
      </c>
      <c r="B2355" s="308" t="s">
        <v>5271</v>
      </c>
      <c r="C2355" s="308" t="s">
        <v>2396</v>
      </c>
      <c r="D2355" s="308" t="s">
        <v>1378</v>
      </c>
      <c r="E2355" s="308" t="s">
        <v>14815</v>
      </c>
      <c r="F2355" s="309" t="s">
        <v>8051</v>
      </c>
      <c r="G2355" s="309" t="s">
        <v>8084</v>
      </c>
      <c r="H2355" s="309" t="s">
        <v>8085</v>
      </c>
      <c r="I2355" s="309" t="s">
        <v>5706</v>
      </c>
      <c r="J2355" s="309" t="s">
        <v>15063</v>
      </c>
      <c r="K2355" s="310">
        <v>0.59709999999999996</v>
      </c>
      <c r="L2355" s="310">
        <v>0.52387479999999997</v>
      </c>
      <c r="M2355" s="310">
        <f>VLOOKUP(H2355,'Details of Feeder LEvel'!H:N,7,FALSE)</f>
        <v>0</v>
      </c>
      <c r="N2355" s="310">
        <f t="shared" si="36"/>
        <v>12.263473455032656</v>
      </c>
      <c r="O2355" s="310">
        <v>43.818374987507895</v>
      </c>
      <c r="P2355" s="309" t="s">
        <v>15063</v>
      </c>
      <c r="Q2355" s="311"/>
    </row>
    <row r="2356" spans="1:17" s="312" customFormat="1" x14ac:dyDescent="0.3">
      <c r="A2356" s="307">
        <v>2353</v>
      </c>
      <c r="B2356" s="308" t="s">
        <v>5271</v>
      </c>
      <c r="C2356" s="308" t="s">
        <v>2396</v>
      </c>
      <c r="D2356" s="308" t="s">
        <v>1378</v>
      </c>
      <c r="E2356" s="308" t="s">
        <v>14815</v>
      </c>
      <c r="F2356" s="309" t="s">
        <v>8051</v>
      </c>
      <c r="G2356" s="309" t="s">
        <v>8086</v>
      </c>
      <c r="H2356" s="309" t="s">
        <v>8087</v>
      </c>
      <c r="I2356" s="309" t="s">
        <v>5706</v>
      </c>
      <c r="J2356" s="309" t="s">
        <v>15063</v>
      </c>
      <c r="K2356" s="310">
        <v>0.3105</v>
      </c>
      <c r="L2356" s="310">
        <v>0.27504090000000003</v>
      </c>
      <c r="M2356" s="310">
        <f>VLOOKUP(H2356,'Details of Feeder LEvel'!H:N,7,FALSE)</f>
        <v>0</v>
      </c>
      <c r="N2356" s="310">
        <f t="shared" si="36"/>
        <v>11.419999999999989</v>
      </c>
      <c r="O2356" s="310">
        <v>84.610880871396034</v>
      </c>
      <c r="P2356" s="309" t="s">
        <v>15063</v>
      </c>
      <c r="Q2356" s="311"/>
    </row>
    <row r="2357" spans="1:17" s="312" customFormat="1" x14ac:dyDescent="0.3">
      <c r="A2357" s="307">
        <v>2354</v>
      </c>
      <c r="B2357" s="308" t="s">
        <v>5271</v>
      </c>
      <c r="C2357" s="308" t="s">
        <v>2396</v>
      </c>
      <c r="D2357" s="308" t="s">
        <v>1378</v>
      </c>
      <c r="E2357" s="308" t="s">
        <v>14815</v>
      </c>
      <c r="F2357" s="309" t="s">
        <v>8088</v>
      </c>
      <c r="G2357" s="309" t="s">
        <v>8089</v>
      </c>
      <c r="H2357" s="309" t="s">
        <v>8090</v>
      </c>
      <c r="I2357" s="309" t="s">
        <v>5701</v>
      </c>
      <c r="J2357" s="309" t="s">
        <v>15063</v>
      </c>
      <c r="K2357" s="310">
        <v>0.55203999999999998</v>
      </c>
      <c r="L2357" s="310">
        <v>0.49714799999999998</v>
      </c>
      <c r="M2357" s="310">
        <f>VLOOKUP(H2357,'Details of Feeder LEvel'!H:N,7,FALSE)</f>
        <v>0</v>
      </c>
      <c r="N2357" s="310">
        <f t="shared" si="36"/>
        <v>9.9434823563509891</v>
      </c>
      <c r="O2357" s="310">
        <v>9.9434823563509749</v>
      </c>
      <c r="P2357" s="309" t="s">
        <v>15063</v>
      </c>
      <c r="Q2357" s="311"/>
    </row>
    <row r="2358" spans="1:17" s="312" customFormat="1" x14ac:dyDescent="0.3">
      <c r="A2358" s="307">
        <v>2355</v>
      </c>
      <c r="B2358" s="308" t="s">
        <v>5271</v>
      </c>
      <c r="C2358" s="308" t="s">
        <v>2396</v>
      </c>
      <c r="D2358" s="308" t="s">
        <v>1378</v>
      </c>
      <c r="E2358" s="308" t="s">
        <v>14815</v>
      </c>
      <c r="F2358" s="309" t="s">
        <v>8088</v>
      </c>
      <c r="G2358" s="309" t="s">
        <v>8091</v>
      </c>
      <c r="H2358" s="309" t="s">
        <v>8092</v>
      </c>
      <c r="I2358" s="309" t="s">
        <v>5706</v>
      </c>
      <c r="J2358" s="309" t="s">
        <v>15063</v>
      </c>
      <c r="K2358" s="310">
        <v>0.49487999999999999</v>
      </c>
      <c r="L2358" s="310">
        <v>0.43772135999999995</v>
      </c>
      <c r="M2358" s="310">
        <f>VLOOKUP(H2358,'Details of Feeder LEvel'!H:N,7,FALSE)</f>
        <v>0</v>
      </c>
      <c r="N2358" s="310">
        <f t="shared" si="36"/>
        <v>11.550000000000008</v>
      </c>
      <c r="O2358" s="310">
        <v>33.186773080954644</v>
      </c>
      <c r="P2358" s="309" t="s">
        <v>15063</v>
      </c>
      <c r="Q2358" s="311"/>
    </row>
    <row r="2359" spans="1:17" s="312" customFormat="1" x14ac:dyDescent="0.3">
      <c r="A2359" s="307">
        <v>2356</v>
      </c>
      <c r="B2359" s="308" t="s">
        <v>5271</v>
      </c>
      <c r="C2359" s="308" t="s">
        <v>2396</v>
      </c>
      <c r="D2359" s="308" t="s">
        <v>1378</v>
      </c>
      <c r="E2359" s="308" t="s">
        <v>14815</v>
      </c>
      <c r="F2359" s="309" t="s">
        <v>8088</v>
      </c>
      <c r="G2359" s="309" t="s">
        <v>8093</v>
      </c>
      <c r="H2359" s="309" t="s">
        <v>8094</v>
      </c>
      <c r="I2359" s="309" t="s">
        <v>2414</v>
      </c>
      <c r="J2359" s="309" t="s">
        <v>15063</v>
      </c>
      <c r="K2359" s="310">
        <v>0.57403999999999999</v>
      </c>
      <c r="L2359" s="310">
        <v>0.56513999999999998</v>
      </c>
      <c r="M2359" s="310">
        <f>VLOOKUP(H2359,'Details of Feeder LEvel'!H:N,7,FALSE)</f>
        <v>0</v>
      </c>
      <c r="N2359" s="310">
        <f t="shared" si="36"/>
        <v>1.5504146052539924</v>
      </c>
      <c r="O2359" s="310">
        <v>1.5504146052539913</v>
      </c>
      <c r="P2359" s="309" t="s">
        <v>15063</v>
      </c>
      <c r="Q2359" s="311"/>
    </row>
    <row r="2360" spans="1:17" s="312" customFormat="1" x14ac:dyDescent="0.3">
      <c r="A2360" s="307">
        <v>2357</v>
      </c>
      <c r="B2360" s="308" t="s">
        <v>5271</v>
      </c>
      <c r="C2360" s="308" t="s">
        <v>2396</v>
      </c>
      <c r="D2360" s="308" t="s">
        <v>1378</v>
      </c>
      <c r="E2360" s="308" t="s">
        <v>14815</v>
      </c>
      <c r="F2360" s="309" t="s">
        <v>8088</v>
      </c>
      <c r="G2360" s="309" t="s">
        <v>8095</v>
      </c>
      <c r="H2360" s="309" t="s">
        <v>8096</v>
      </c>
      <c r="I2360" s="309" t="s">
        <v>5706</v>
      </c>
      <c r="J2360" s="309" t="s">
        <v>15063</v>
      </c>
      <c r="K2360" s="310">
        <v>0.32278000000000001</v>
      </c>
      <c r="L2360" s="310">
        <v>0.283852732</v>
      </c>
      <c r="M2360" s="310">
        <f>VLOOKUP(H2360,'Details of Feeder LEvel'!H:N,7,FALSE)</f>
        <v>0</v>
      </c>
      <c r="N2360" s="310">
        <f t="shared" si="36"/>
        <v>12.060000000000004</v>
      </c>
      <c r="O2360" s="310">
        <v>32.388065105137755</v>
      </c>
      <c r="P2360" s="309" t="s">
        <v>15063</v>
      </c>
      <c r="Q2360" s="311"/>
    </row>
    <row r="2361" spans="1:17" s="312" customFormat="1" x14ac:dyDescent="0.3">
      <c r="A2361" s="307">
        <v>2358</v>
      </c>
      <c r="B2361" s="308" t="s">
        <v>5271</v>
      </c>
      <c r="C2361" s="308" t="s">
        <v>2396</v>
      </c>
      <c r="D2361" s="308" t="s">
        <v>1378</v>
      </c>
      <c r="E2361" s="308" t="s">
        <v>14815</v>
      </c>
      <c r="F2361" s="309" t="s">
        <v>8088</v>
      </c>
      <c r="G2361" s="309" t="s">
        <v>8097</v>
      </c>
      <c r="H2361" s="309" t="s">
        <v>8098</v>
      </c>
      <c r="I2361" s="309" t="s">
        <v>5706</v>
      </c>
      <c r="J2361" s="309" t="s">
        <v>15063</v>
      </c>
      <c r="K2361" s="310">
        <v>0.81119999999999992</v>
      </c>
      <c r="L2361" s="310">
        <v>0.70120127999999993</v>
      </c>
      <c r="M2361" s="310">
        <f>VLOOKUP(H2361,'Details of Feeder LEvel'!H:N,7,FALSE)</f>
        <v>0</v>
      </c>
      <c r="N2361" s="310">
        <f t="shared" si="36"/>
        <v>13.56</v>
      </c>
      <c r="O2361" s="310">
        <v>13.560000000000006</v>
      </c>
      <c r="P2361" s="309" t="s">
        <v>15063</v>
      </c>
      <c r="Q2361" s="311"/>
    </row>
    <row r="2362" spans="1:17" s="312" customFormat="1" x14ac:dyDescent="0.3">
      <c r="A2362" s="307">
        <v>2359</v>
      </c>
      <c r="B2362" s="308" t="s">
        <v>5271</v>
      </c>
      <c r="C2362" s="308" t="s">
        <v>2396</v>
      </c>
      <c r="D2362" s="308" t="s">
        <v>1378</v>
      </c>
      <c r="E2362" s="308" t="s">
        <v>14815</v>
      </c>
      <c r="F2362" s="309" t="s">
        <v>8088</v>
      </c>
      <c r="G2362" s="309" t="s">
        <v>8099</v>
      </c>
      <c r="H2362" s="309" t="s">
        <v>8100</v>
      </c>
      <c r="I2362" s="309" t="s">
        <v>2414</v>
      </c>
      <c r="J2362" s="309" t="s">
        <v>15063</v>
      </c>
      <c r="K2362" s="310">
        <v>0.90420000000000011</v>
      </c>
      <c r="L2362" s="310">
        <v>0.78231384000000004</v>
      </c>
      <c r="M2362" s="310">
        <f>VLOOKUP(H2362,'Details of Feeder LEvel'!H:N,7,FALSE)</f>
        <v>0</v>
      </c>
      <c r="N2362" s="310">
        <f t="shared" si="36"/>
        <v>13.480000000000006</v>
      </c>
      <c r="O2362" s="310">
        <v>13.480000000000004</v>
      </c>
      <c r="P2362" s="309" t="s">
        <v>15063</v>
      </c>
      <c r="Q2362" s="311"/>
    </row>
    <row r="2363" spans="1:17" s="312" customFormat="1" x14ac:dyDescent="0.3">
      <c r="A2363" s="307">
        <v>2360</v>
      </c>
      <c r="B2363" s="308" t="s">
        <v>5271</v>
      </c>
      <c r="C2363" s="308" t="s">
        <v>2396</v>
      </c>
      <c r="D2363" s="308" t="s">
        <v>1378</v>
      </c>
      <c r="E2363" s="308" t="s">
        <v>14815</v>
      </c>
      <c r="F2363" s="309" t="s">
        <v>8088</v>
      </c>
      <c r="G2363" s="309" t="s">
        <v>8101</v>
      </c>
      <c r="H2363" s="309" t="s">
        <v>8102</v>
      </c>
      <c r="I2363" s="309" t="s">
        <v>5701</v>
      </c>
      <c r="J2363" s="309" t="s">
        <v>15063</v>
      </c>
      <c r="K2363" s="310">
        <v>0.46260000000000001</v>
      </c>
      <c r="L2363" s="310">
        <v>0.41586299999999998</v>
      </c>
      <c r="M2363" s="310">
        <f>VLOOKUP(H2363,'Details of Feeder LEvel'!H:N,7,FALSE)</f>
        <v>0</v>
      </c>
      <c r="N2363" s="310">
        <f t="shared" si="36"/>
        <v>10.103112840466933</v>
      </c>
      <c r="O2363" s="310">
        <v>10.103112840466933</v>
      </c>
      <c r="P2363" s="309" t="s">
        <v>15063</v>
      </c>
      <c r="Q2363" s="311"/>
    </row>
    <row r="2364" spans="1:17" s="312" customFormat="1" x14ac:dyDescent="0.3">
      <c r="A2364" s="307">
        <v>2361</v>
      </c>
      <c r="B2364" s="308" t="s">
        <v>5271</v>
      </c>
      <c r="C2364" s="308" t="s">
        <v>2396</v>
      </c>
      <c r="D2364" s="308" t="s">
        <v>1378</v>
      </c>
      <c r="E2364" s="308" t="s">
        <v>14815</v>
      </c>
      <c r="F2364" s="309" t="s">
        <v>8088</v>
      </c>
      <c r="G2364" s="309" t="s">
        <v>8103</v>
      </c>
      <c r="H2364" s="309" t="s">
        <v>8104</v>
      </c>
      <c r="I2364" s="309" t="s">
        <v>5701</v>
      </c>
      <c r="J2364" s="309" t="s">
        <v>15063</v>
      </c>
      <c r="K2364" s="310">
        <v>0.51070000000000004</v>
      </c>
      <c r="L2364" s="310">
        <v>0.45956999999999998</v>
      </c>
      <c r="M2364" s="310">
        <f>VLOOKUP(H2364,'Details of Feeder LEvel'!H:N,7,FALSE)</f>
        <v>0</v>
      </c>
      <c r="N2364" s="310">
        <f t="shared" si="36"/>
        <v>10.011748580379882</v>
      </c>
      <c r="O2364" s="310">
        <v>10.011748580379876</v>
      </c>
      <c r="P2364" s="309" t="s">
        <v>15063</v>
      </c>
      <c r="Q2364" s="311"/>
    </row>
    <row r="2365" spans="1:17" s="312" customFormat="1" x14ac:dyDescent="0.3">
      <c r="A2365" s="307">
        <v>2362</v>
      </c>
      <c r="B2365" s="308" t="s">
        <v>5271</v>
      </c>
      <c r="C2365" s="308" t="s">
        <v>2396</v>
      </c>
      <c r="D2365" s="308" t="s">
        <v>1378</v>
      </c>
      <c r="E2365" s="308" t="s">
        <v>14815</v>
      </c>
      <c r="F2365" s="309" t="s">
        <v>8088</v>
      </c>
      <c r="G2365" s="309" t="s">
        <v>8105</v>
      </c>
      <c r="H2365" s="309" t="s">
        <v>8106</v>
      </c>
      <c r="I2365" s="309" t="s">
        <v>5706</v>
      </c>
      <c r="J2365" s="309" t="s">
        <v>15063</v>
      </c>
      <c r="K2365" s="310">
        <v>0.35411999999999999</v>
      </c>
      <c r="L2365" s="310">
        <v>0.31251090000000004</v>
      </c>
      <c r="M2365" s="310">
        <f>VLOOKUP(H2365,'Details of Feeder LEvel'!H:N,7,FALSE)</f>
        <v>0</v>
      </c>
      <c r="N2365" s="310">
        <f t="shared" si="36"/>
        <v>11.749999999999988</v>
      </c>
      <c r="O2365" s="310">
        <v>41.482564287075661</v>
      </c>
      <c r="P2365" s="309" t="s">
        <v>15063</v>
      </c>
      <c r="Q2365" s="311"/>
    </row>
    <row r="2366" spans="1:17" s="312" customFormat="1" x14ac:dyDescent="0.3">
      <c r="A2366" s="307">
        <v>2363</v>
      </c>
      <c r="B2366" s="308" t="s">
        <v>5271</v>
      </c>
      <c r="C2366" s="308" t="s">
        <v>2396</v>
      </c>
      <c r="D2366" s="308" t="s">
        <v>1378</v>
      </c>
      <c r="E2366" s="308" t="s">
        <v>14815</v>
      </c>
      <c r="F2366" s="309" t="s">
        <v>8088</v>
      </c>
      <c r="G2366" s="309" t="s">
        <v>8107</v>
      </c>
      <c r="H2366" s="309" t="s">
        <v>8108</v>
      </c>
      <c r="I2366" s="309" t="s">
        <v>5701</v>
      </c>
      <c r="J2366" s="309" t="s">
        <v>15063</v>
      </c>
      <c r="K2366" s="310">
        <v>0.39693999999999996</v>
      </c>
      <c r="L2366" s="310">
        <v>0.35844900000000002</v>
      </c>
      <c r="M2366" s="310">
        <f>VLOOKUP(H2366,'Details of Feeder LEvel'!H:N,7,FALSE)</f>
        <v>0</v>
      </c>
      <c r="N2366" s="310">
        <f t="shared" si="36"/>
        <v>9.6969315261752271</v>
      </c>
      <c r="O2366" s="310">
        <v>9.6969315261752129</v>
      </c>
      <c r="P2366" s="309" t="s">
        <v>15063</v>
      </c>
      <c r="Q2366" s="311"/>
    </row>
    <row r="2367" spans="1:17" s="312" customFormat="1" x14ac:dyDescent="0.3">
      <c r="A2367" s="307">
        <v>2364</v>
      </c>
      <c r="B2367" s="308" t="s">
        <v>5271</v>
      </c>
      <c r="C2367" s="308" t="s">
        <v>2396</v>
      </c>
      <c r="D2367" s="308" t="s">
        <v>1378</v>
      </c>
      <c r="E2367" s="308" t="s">
        <v>14815</v>
      </c>
      <c r="F2367" s="309" t="s">
        <v>8088</v>
      </c>
      <c r="G2367" s="309" t="s">
        <v>8109</v>
      </c>
      <c r="H2367" s="309" t="s">
        <v>8110</v>
      </c>
      <c r="I2367" s="309" t="s">
        <v>5701</v>
      </c>
      <c r="J2367" s="309" t="s">
        <v>15063</v>
      </c>
      <c r="K2367" s="310">
        <v>0.62141999999999997</v>
      </c>
      <c r="L2367" s="310">
        <v>0.56001000000000001</v>
      </c>
      <c r="M2367" s="310">
        <f>VLOOKUP(H2367,'Details of Feeder LEvel'!H:N,7,FALSE)</f>
        <v>0</v>
      </c>
      <c r="N2367" s="310">
        <f t="shared" si="36"/>
        <v>9.8822052717968472</v>
      </c>
      <c r="O2367" s="310">
        <v>9.8822052717968507</v>
      </c>
      <c r="P2367" s="309" t="s">
        <v>15063</v>
      </c>
      <c r="Q2367" s="311"/>
    </row>
    <row r="2368" spans="1:17" s="312" customFormat="1" x14ac:dyDescent="0.3">
      <c r="A2368" s="307">
        <v>2365</v>
      </c>
      <c r="B2368" s="308" t="s">
        <v>5271</v>
      </c>
      <c r="C2368" s="308" t="s">
        <v>2396</v>
      </c>
      <c r="D2368" s="308" t="s">
        <v>1379</v>
      </c>
      <c r="E2368" s="308" t="s">
        <v>1692</v>
      </c>
      <c r="F2368" s="309" t="s">
        <v>8111</v>
      </c>
      <c r="G2368" s="309" t="s">
        <v>8112</v>
      </c>
      <c r="H2368" s="309" t="s">
        <v>8113</v>
      </c>
      <c r="I2368" s="309" t="s">
        <v>5706</v>
      </c>
      <c r="J2368" s="309" t="s">
        <v>15063</v>
      </c>
      <c r="K2368" s="310">
        <v>0.25173800000000002</v>
      </c>
      <c r="L2368" s="310">
        <v>0.220001</v>
      </c>
      <c r="M2368" s="310">
        <f>VLOOKUP(H2368,'Details of Feeder LEvel'!H:N,7,FALSE)</f>
        <v>0</v>
      </c>
      <c r="N2368" s="310">
        <f t="shared" si="36"/>
        <v>12.607155058036534</v>
      </c>
      <c r="O2368" s="310">
        <v>30.922357007877068</v>
      </c>
      <c r="P2368" s="309" t="s">
        <v>15063</v>
      </c>
      <c r="Q2368" s="311"/>
    </row>
    <row r="2369" spans="1:17" s="312" customFormat="1" x14ac:dyDescent="0.3">
      <c r="A2369" s="307">
        <v>2366</v>
      </c>
      <c r="B2369" s="308" t="s">
        <v>5271</v>
      </c>
      <c r="C2369" s="308" t="s">
        <v>2396</v>
      </c>
      <c r="D2369" s="308" t="s">
        <v>1379</v>
      </c>
      <c r="E2369" s="308" t="s">
        <v>1692</v>
      </c>
      <c r="F2369" s="309" t="s">
        <v>8111</v>
      </c>
      <c r="G2369" s="309" t="s">
        <v>8114</v>
      </c>
      <c r="H2369" s="309" t="s">
        <v>8115</v>
      </c>
      <c r="I2369" s="309" t="s">
        <v>5701</v>
      </c>
      <c r="J2369" s="309" t="s">
        <v>15063</v>
      </c>
      <c r="K2369" s="310">
        <v>0.74147999999999992</v>
      </c>
      <c r="L2369" s="310">
        <v>0.64026797999999985</v>
      </c>
      <c r="M2369" s="310">
        <f>VLOOKUP(H2369,'Details of Feeder LEvel'!H:N,7,FALSE)</f>
        <v>0</v>
      </c>
      <c r="N2369" s="310">
        <f t="shared" si="36"/>
        <v>13.650000000000013</v>
      </c>
      <c r="O2369" s="310">
        <v>13.649999999999995</v>
      </c>
      <c r="P2369" s="309" t="s">
        <v>15063</v>
      </c>
      <c r="Q2369" s="311"/>
    </row>
    <row r="2370" spans="1:17" s="312" customFormat="1" x14ac:dyDescent="0.3">
      <c r="A2370" s="307">
        <v>2367</v>
      </c>
      <c r="B2370" s="308" t="s">
        <v>5271</v>
      </c>
      <c r="C2370" s="308" t="s">
        <v>2396</v>
      </c>
      <c r="D2370" s="308" t="s">
        <v>1379</v>
      </c>
      <c r="E2370" s="308" t="s">
        <v>1692</v>
      </c>
      <c r="F2370" s="309" t="s">
        <v>8111</v>
      </c>
      <c r="G2370" s="309" t="s">
        <v>8116</v>
      </c>
      <c r="H2370" s="309" t="s">
        <v>8117</v>
      </c>
      <c r="I2370" s="309" t="s">
        <v>5701</v>
      </c>
      <c r="J2370" s="309" t="s">
        <v>15063</v>
      </c>
      <c r="K2370" s="310">
        <v>0.58221999999999996</v>
      </c>
      <c r="L2370" s="310">
        <v>0.52340399999999998</v>
      </c>
      <c r="M2370" s="310">
        <f>VLOOKUP(H2370,'Details of Feeder LEvel'!H:N,7,FALSE)</f>
        <v>0</v>
      </c>
      <c r="N2370" s="310">
        <f t="shared" si="36"/>
        <v>10.102023290165226</v>
      </c>
      <c r="O2370" s="310">
        <v>10.10202329016523</v>
      </c>
      <c r="P2370" s="309" t="s">
        <v>15063</v>
      </c>
      <c r="Q2370" s="311"/>
    </row>
    <row r="2371" spans="1:17" s="312" customFormat="1" x14ac:dyDescent="0.3">
      <c r="A2371" s="307">
        <v>2368</v>
      </c>
      <c r="B2371" s="308" t="s">
        <v>5271</v>
      </c>
      <c r="C2371" s="308" t="s">
        <v>2396</v>
      </c>
      <c r="D2371" s="308" t="s">
        <v>1379</v>
      </c>
      <c r="E2371" s="308" t="s">
        <v>1692</v>
      </c>
      <c r="F2371" s="309" t="s">
        <v>8111</v>
      </c>
      <c r="G2371" s="309" t="s">
        <v>8118</v>
      </c>
      <c r="H2371" s="309" t="s">
        <v>8119</v>
      </c>
      <c r="I2371" s="309" t="s">
        <v>5701</v>
      </c>
      <c r="J2371" s="309" t="s">
        <v>15063</v>
      </c>
      <c r="K2371" s="310">
        <v>0.69496000000000002</v>
      </c>
      <c r="L2371" s="310">
        <v>0.62434050000000008</v>
      </c>
      <c r="M2371" s="310">
        <f>VLOOKUP(H2371,'Details of Feeder LEvel'!H:N,7,FALSE)</f>
        <v>0</v>
      </c>
      <c r="N2371" s="310">
        <f t="shared" si="36"/>
        <v>10.16166398066075</v>
      </c>
      <c r="O2371" s="310">
        <v>12.987777315281468</v>
      </c>
      <c r="P2371" s="309" t="s">
        <v>15063</v>
      </c>
      <c r="Q2371" s="311"/>
    </row>
    <row r="2372" spans="1:17" s="312" customFormat="1" x14ac:dyDescent="0.3">
      <c r="A2372" s="307">
        <v>2369</v>
      </c>
      <c r="B2372" s="308" t="s">
        <v>5271</v>
      </c>
      <c r="C2372" s="308" t="s">
        <v>2396</v>
      </c>
      <c r="D2372" s="308" t="s">
        <v>1379</v>
      </c>
      <c r="E2372" s="308" t="s">
        <v>1692</v>
      </c>
      <c r="F2372" s="309" t="s">
        <v>8111</v>
      </c>
      <c r="G2372" s="309" t="s">
        <v>8120</v>
      </c>
      <c r="H2372" s="309" t="s">
        <v>8121</v>
      </c>
      <c r="I2372" s="309" t="s">
        <v>5701</v>
      </c>
      <c r="J2372" s="309" t="s">
        <v>15063</v>
      </c>
      <c r="K2372" s="310">
        <v>0.84593999999999991</v>
      </c>
      <c r="L2372" s="310">
        <v>0.73030000199999989</v>
      </c>
      <c r="M2372" s="310">
        <f>VLOOKUP(H2372,'Details of Feeder LEvel'!H:N,7,FALSE)</f>
        <v>0</v>
      </c>
      <c r="N2372" s="310">
        <f t="shared" ref="N2372:N2435" si="37">(K2372-L2372)/K2372*100</f>
        <v>13.670000000000005</v>
      </c>
      <c r="O2372" s="310">
        <v>14.574773288100772</v>
      </c>
      <c r="P2372" s="309" t="s">
        <v>15063</v>
      </c>
      <c r="Q2372" s="311"/>
    </row>
    <row r="2373" spans="1:17" s="312" customFormat="1" x14ac:dyDescent="0.3">
      <c r="A2373" s="307">
        <v>2370</v>
      </c>
      <c r="B2373" s="308" t="s">
        <v>5271</v>
      </c>
      <c r="C2373" s="308" t="s">
        <v>2396</v>
      </c>
      <c r="D2373" s="308" t="s">
        <v>1379</v>
      </c>
      <c r="E2373" s="308" t="s">
        <v>1692</v>
      </c>
      <c r="F2373" s="309" t="s">
        <v>8111</v>
      </c>
      <c r="G2373" s="309" t="s">
        <v>8122</v>
      </c>
      <c r="H2373" s="309" t="s">
        <v>8123</v>
      </c>
      <c r="I2373" s="309" t="s">
        <v>5701</v>
      </c>
      <c r="J2373" s="309" t="s">
        <v>15063</v>
      </c>
      <c r="K2373" s="310">
        <v>0.69279999999999997</v>
      </c>
      <c r="L2373" s="310">
        <v>0.60654639999999993</v>
      </c>
      <c r="M2373" s="310">
        <f>VLOOKUP(H2373,'Details of Feeder LEvel'!H:N,7,FALSE)</f>
        <v>0</v>
      </c>
      <c r="N2373" s="310">
        <f t="shared" si="37"/>
        <v>12.450000000000006</v>
      </c>
      <c r="O2373" s="310">
        <v>12.989849276902298</v>
      </c>
      <c r="P2373" s="309" t="s">
        <v>15063</v>
      </c>
      <c r="Q2373" s="311"/>
    </row>
    <row r="2374" spans="1:17" s="312" customFormat="1" x14ac:dyDescent="0.3">
      <c r="A2374" s="307">
        <v>2371</v>
      </c>
      <c r="B2374" s="308" t="s">
        <v>5271</v>
      </c>
      <c r="C2374" s="308" t="s">
        <v>2396</v>
      </c>
      <c r="D2374" s="308" t="s">
        <v>1379</v>
      </c>
      <c r="E2374" s="308" t="s">
        <v>1692</v>
      </c>
      <c r="F2374" s="309" t="s">
        <v>8111</v>
      </c>
      <c r="G2374" s="309" t="s">
        <v>8124</v>
      </c>
      <c r="H2374" s="309" t="s">
        <v>8125</v>
      </c>
      <c r="I2374" s="309" t="s">
        <v>5701</v>
      </c>
      <c r="J2374" s="309" t="s">
        <v>15063</v>
      </c>
      <c r="K2374" s="310">
        <v>1.0192600000000001</v>
      </c>
      <c r="L2374" s="310">
        <v>0.90825859999999992</v>
      </c>
      <c r="M2374" s="310">
        <f>VLOOKUP(H2374,'Details of Feeder LEvel'!H:N,7,FALSE)</f>
        <v>0</v>
      </c>
      <c r="N2374" s="310">
        <f t="shared" si="37"/>
        <v>10.890391068029761</v>
      </c>
      <c r="O2374" s="310">
        <v>10.890391068029748</v>
      </c>
      <c r="P2374" s="309" t="s">
        <v>15063</v>
      </c>
      <c r="Q2374" s="311"/>
    </row>
    <row r="2375" spans="1:17" s="312" customFormat="1" x14ac:dyDescent="0.3">
      <c r="A2375" s="307">
        <v>2372</v>
      </c>
      <c r="B2375" s="308" t="s">
        <v>5271</v>
      </c>
      <c r="C2375" s="308" t="s">
        <v>2396</v>
      </c>
      <c r="D2375" s="308" t="s">
        <v>1379</v>
      </c>
      <c r="E2375" s="308" t="s">
        <v>1692</v>
      </c>
      <c r="F2375" s="309" t="s">
        <v>8111</v>
      </c>
      <c r="G2375" s="309" t="s">
        <v>8126</v>
      </c>
      <c r="H2375" s="309" t="s">
        <v>8127</v>
      </c>
      <c r="I2375" s="309" t="s">
        <v>5706</v>
      </c>
      <c r="J2375" s="309" t="s">
        <v>15063</v>
      </c>
      <c r="K2375" s="310">
        <v>0.43406</v>
      </c>
      <c r="L2375" s="310">
        <v>0.39754509999999998</v>
      </c>
      <c r="M2375" s="310">
        <f>VLOOKUP(H2375,'Details of Feeder LEvel'!H:N,7,FALSE)</f>
        <v>0</v>
      </c>
      <c r="N2375" s="310">
        <f t="shared" si="37"/>
        <v>8.4124084227986948</v>
      </c>
      <c r="O2375" s="310">
        <v>59.74297769585035</v>
      </c>
      <c r="P2375" s="309" t="s">
        <v>15063</v>
      </c>
      <c r="Q2375" s="311"/>
    </row>
    <row r="2376" spans="1:17" s="312" customFormat="1" x14ac:dyDescent="0.3">
      <c r="A2376" s="307">
        <v>2373</v>
      </c>
      <c r="B2376" s="308" t="s">
        <v>5271</v>
      </c>
      <c r="C2376" s="308" t="s">
        <v>2396</v>
      </c>
      <c r="D2376" s="308" t="s">
        <v>1379</v>
      </c>
      <c r="E2376" s="308" t="s">
        <v>1692</v>
      </c>
      <c r="F2376" s="309" t="s">
        <v>5272</v>
      </c>
      <c r="G2376" s="309" t="s">
        <v>8128</v>
      </c>
      <c r="H2376" s="309" t="s">
        <v>8129</v>
      </c>
      <c r="I2376" s="309" t="s">
        <v>5701</v>
      </c>
      <c r="J2376" s="309" t="s">
        <v>15063</v>
      </c>
      <c r="K2376" s="310">
        <v>0.83460000000000001</v>
      </c>
      <c r="L2376" s="310">
        <v>0.72710352</v>
      </c>
      <c r="M2376" s="310">
        <f>VLOOKUP(H2376,'Details of Feeder LEvel'!H:N,7,FALSE)</f>
        <v>0</v>
      </c>
      <c r="N2376" s="310">
        <f t="shared" si="37"/>
        <v>12.879999999999999</v>
      </c>
      <c r="O2376" s="310">
        <v>12.880000000000003</v>
      </c>
      <c r="P2376" s="309" t="s">
        <v>15063</v>
      </c>
      <c r="Q2376" s="311"/>
    </row>
    <row r="2377" spans="1:17" s="312" customFormat="1" x14ac:dyDescent="0.3">
      <c r="A2377" s="307">
        <v>2374</v>
      </c>
      <c r="B2377" s="308" t="s">
        <v>5271</v>
      </c>
      <c r="C2377" s="308" t="s">
        <v>2396</v>
      </c>
      <c r="D2377" s="308" t="s">
        <v>1379</v>
      </c>
      <c r="E2377" s="308" t="s">
        <v>1692</v>
      </c>
      <c r="F2377" s="309" t="s">
        <v>5272</v>
      </c>
      <c r="G2377" s="309" t="s">
        <v>8130</v>
      </c>
      <c r="H2377" s="309" t="s">
        <v>8131</v>
      </c>
      <c r="I2377" s="309" t="s">
        <v>5701</v>
      </c>
      <c r="J2377" s="309" t="s">
        <v>15063</v>
      </c>
      <c r="K2377" s="310">
        <v>0.72852000000000006</v>
      </c>
      <c r="L2377" s="310">
        <v>0.64031309999999997</v>
      </c>
      <c r="M2377" s="310">
        <f>VLOOKUP(H2377,'Details of Feeder LEvel'!H:N,7,FALSE)</f>
        <v>0</v>
      </c>
      <c r="N2377" s="310">
        <f t="shared" si="37"/>
        <v>12.107684071816845</v>
      </c>
      <c r="O2377" s="310">
        <v>12.272881634399512</v>
      </c>
      <c r="P2377" s="309" t="s">
        <v>15063</v>
      </c>
      <c r="Q2377" s="311"/>
    </row>
    <row r="2378" spans="1:17" s="312" customFormat="1" x14ac:dyDescent="0.3">
      <c r="A2378" s="307">
        <v>2375</v>
      </c>
      <c r="B2378" s="308" t="s">
        <v>5271</v>
      </c>
      <c r="C2378" s="308" t="s">
        <v>2396</v>
      </c>
      <c r="D2378" s="308" t="s">
        <v>1379</v>
      </c>
      <c r="E2378" s="308" t="s">
        <v>1692</v>
      </c>
      <c r="F2378" s="309" t="s">
        <v>5272</v>
      </c>
      <c r="G2378" s="309" t="s">
        <v>8132</v>
      </c>
      <c r="H2378" s="309" t="s">
        <v>8133</v>
      </c>
      <c r="I2378" s="309" t="s">
        <v>5701</v>
      </c>
      <c r="J2378" s="309" t="s">
        <v>15063</v>
      </c>
      <c r="K2378" s="310">
        <v>1.09988</v>
      </c>
      <c r="L2378" s="310">
        <v>0.98855199999999999</v>
      </c>
      <c r="M2378" s="310">
        <f>VLOOKUP(H2378,'Details of Feeder LEvel'!H:N,7,FALSE)</f>
        <v>0</v>
      </c>
      <c r="N2378" s="310">
        <f t="shared" si="37"/>
        <v>10.121831472524274</v>
      </c>
      <c r="O2378" s="310">
        <v>13.646309920000766</v>
      </c>
      <c r="P2378" s="309" t="s">
        <v>15063</v>
      </c>
      <c r="Q2378" s="311"/>
    </row>
    <row r="2379" spans="1:17" s="312" customFormat="1" x14ac:dyDescent="0.3">
      <c r="A2379" s="307">
        <v>2376</v>
      </c>
      <c r="B2379" s="308" t="s">
        <v>5271</v>
      </c>
      <c r="C2379" s="308" t="s">
        <v>2396</v>
      </c>
      <c r="D2379" s="308" t="s">
        <v>1379</v>
      </c>
      <c r="E2379" s="308" t="s">
        <v>1692</v>
      </c>
      <c r="F2379" s="309" t="s">
        <v>5272</v>
      </c>
      <c r="G2379" s="309" t="s">
        <v>8134</v>
      </c>
      <c r="H2379" s="309" t="s">
        <v>8135</v>
      </c>
      <c r="I2379" s="309" t="s">
        <v>5701</v>
      </c>
      <c r="J2379" s="309" t="s">
        <v>15063</v>
      </c>
      <c r="K2379" s="310">
        <v>1.2766999999999999</v>
      </c>
      <c r="L2379" s="310">
        <v>1.1500590700000002</v>
      </c>
      <c r="M2379" s="310">
        <f>VLOOKUP(H2379,'Details of Feeder LEvel'!H:N,7,FALSE)</f>
        <v>0</v>
      </c>
      <c r="N2379" s="310">
        <f t="shared" si="37"/>
        <v>9.9193960993185382</v>
      </c>
      <c r="O2379" s="310">
        <v>11.89574065721054</v>
      </c>
      <c r="P2379" s="309" t="s">
        <v>15063</v>
      </c>
      <c r="Q2379" s="311"/>
    </row>
    <row r="2380" spans="1:17" s="312" customFormat="1" x14ac:dyDescent="0.3">
      <c r="A2380" s="307">
        <v>2377</v>
      </c>
      <c r="B2380" s="308" t="s">
        <v>5271</v>
      </c>
      <c r="C2380" s="308" t="s">
        <v>2396</v>
      </c>
      <c r="D2380" s="308" t="s">
        <v>1379</v>
      </c>
      <c r="E2380" s="308" t="s">
        <v>1692</v>
      </c>
      <c r="F2380" s="309" t="s">
        <v>5272</v>
      </c>
      <c r="G2380" s="309" t="s">
        <v>14816</v>
      </c>
      <c r="H2380" s="309" t="s">
        <v>8136</v>
      </c>
      <c r="I2380" s="309" t="s">
        <v>14242</v>
      </c>
      <c r="J2380" s="309" t="s">
        <v>15063</v>
      </c>
      <c r="K2380" s="310">
        <v>6.0099999999999997E-3</v>
      </c>
      <c r="L2380" s="310">
        <v>5.2244929999999993E-3</v>
      </c>
      <c r="M2380" s="310">
        <f>VLOOKUP(H2380,'Details of Feeder LEvel'!H:N,7,FALSE)</f>
        <v>0</v>
      </c>
      <c r="N2380" s="310">
        <f t="shared" si="37"/>
        <v>13.070000000000007</v>
      </c>
      <c r="O2380" s="310">
        <v>13.070000000000004</v>
      </c>
      <c r="P2380" s="309" t="s">
        <v>15063</v>
      </c>
      <c r="Q2380" s="311"/>
    </row>
    <row r="2381" spans="1:17" s="312" customFormat="1" x14ac:dyDescent="0.3">
      <c r="A2381" s="307">
        <v>2378</v>
      </c>
      <c r="B2381" s="308" t="s">
        <v>5271</v>
      </c>
      <c r="C2381" s="308" t="s">
        <v>2396</v>
      </c>
      <c r="D2381" s="308" t="s">
        <v>1379</v>
      </c>
      <c r="E2381" s="308" t="s">
        <v>1692</v>
      </c>
      <c r="F2381" s="309" t="s">
        <v>5272</v>
      </c>
      <c r="G2381" s="309" t="s">
        <v>8137</v>
      </c>
      <c r="H2381" s="309" t="s">
        <v>8138</v>
      </c>
      <c r="I2381" s="309" t="s">
        <v>5706</v>
      </c>
      <c r="J2381" s="309" t="s">
        <v>15063</v>
      </c>
      <c r="K2381" s="310">
        <v>0.70893000000000006</v>
      </c>
      <c r="L2381" s="310">
        <v>0.60681499999999999</v>
      </c>
      <c r="M2381" s="310">
        <f>VLOOKUP(H2381,'Details of Feeder LEvel'!H:N,7,FALSE)</f>
        <v>0</v>
      </c>
      <c r="N2381" s="310">
        <f t="shared" si="37"/>
        <v>14.404101956469617</v>
      </c>
      <c r="O2381" s="310">
        <v>41.126434649480949</v>
      </c>
      <c r="P2381" s="309" t="s">
        <v>15063</v>
      </c>
      <c r="Q2381" s="311"/>
    </row>
    <row r="2382" spans="1:17" s="312" customFormat="1" x14ac:dyDescent="0.3">
      <c r="A2382" s="307">
        <v>2379</v>
      </c>
      <c r="B2382" s="308" t="s">
        <v>5271</v>
      </c>
      <c r="C2382" s="308" t="s">
        <v>2396</v>
      </c>
      <c r="D2382" s="308" t="s">
        <v>1379</v>
      </c>
      <c r="E2382" s="308" t="s">
        <v>1692</v>
      </c>
      <c r="F2382" s="309" t="s">
        <v>5272</v>
      </c>
      <c r="G2382" s="309" t="s">
        <v>8139</v>
      </c>
      <c r="H2382" s="309" t="s">
        <v>8140</v>
      </c>
      <c r="I2382" s="309" t="s">
        <v>3759</v>
      </c>
      <c r="J2382" s="309" t="s">
        <v>15063</v>
      </c>
      <c r="K2382" s="310">
        <v>0.138678</v>
      </c>
      <c r="L2382" s="310">
        <v>0.121551267</v>
      </c>
      <c r="M2382" s="310">
        <f>VLOOKUP(H2382,'Details of Feeder LEvel'!H:N,7,FALSE)</f>
        <v>0</v>
      </c>
      <c r="N2382" s="310">
        <f t="shared" si="37"/>
        <v>12.349999999999994</v>
      </c>
      <c r="O2382" s="310" t="e">
        <v>#DIV/0!</v>
      </c>
      <c r="P2382" s="309" t="s">
        <v>15063</v>
      </c>
      <c r="Q2382" s="311"/>
    </row>
    <row r="2383" spans="1:17" s="312" customFormat="1" x14ac:dyDescent="0.3">
      <c r="A2383" s="307">
        <v>2380</v>
      </c>
      <c r="B2383" s="308" t="s">
        <v>5271</v>
      </c>
      <c r="C2383" s="308" t="s">
        <v>2396</v>
      </c>
      <c r="D2383" s="308" t="s">
        <v>1379</v>
      </c>
      <c r="E2383" s="308" t="s">
        <v>1692</v>
      </c>
      <c r="F2383" s="309" t="s">
        <v>5272</v>
      </c>
      <c r="G2383" s="309" t="s">
        <v>8141</v>
      </c>
      <c r="H2383" s="309" t="s">
        <v>8142</v>
      </c>
      <c r="I2383" s="309" t="s">
        <v>2405</v>
      </c>
      <c r="J2383" s="309" t="s">
        <v>15063</v>
      </c>
      <c r="K2383" s="310">
        <v>0</v>
      </c>
      <c r="L2383" s="310">
        <v>0</v>
      </c>
      <c r="M2383" s="310">
        <f>VLOOKUP(H2383,'Details of Feeder LEvel'!H:N,7,FALSE)</f>
        <v>0</v>
      </c>
      <c r="N2383" s="310" t="e">
        <f t="shared" si="37"/>
        <v>#DIV/0!</v>
      </c>
      <c r="O2383" s="310" t="e">
        <v>#DIV/0!</v>
      </c>
      <c r="P2383" s="309" t="s">
        <v>15063</v>
      </c>
      <c r="Q2383" s="311"/>
    </row>
    <row r="2384" spans="1:17" s="312" customFormat="1" x14ac:dyDescent="0.3">
      <c r="A2384" s="307">
        <v>2381</v>
      </c>
      <c r="B2384" s="308" t="s">
        <v>5271</v>
      </c>
      <c r="C2384" s="308" t="s">
        <v>2396</v>
      </c>
      <c r="D2384" s="308" t="s">
        <v>1379</v>
      </c>
      <c r="E2384" s="308" t="s">
        <v>1692</v>
      </c>
      <c r="F2384" s="309" t="s">
        <v>5272</v>
      </c>
      <c r="G2384" s="309" t="s">
        <v>8143</v>
      </c>
      <c r="H2384" s="309" t="s">
        <v>8144</v>
      </c>
      <c r="I2384" s="309" t="s">
        <v>2405</v>
      </c>
      <c r="J2384" s="309" t="s">
        <v>15063</v>
      </c>
      <c r="K2384" s="310">
        <v>0</v>
      </c>
      <c r="L2384" s="310">
        <v>0</v>
      </c>
      <c r="M2384" s="310">
        <f>VLOOKUP(H2384,'Details of Feeder LEvel'!H:N,7,FALSE)</f>
        <v>0</v>
      </c>
      <c r="N2384" s="310" t="e">
        <f t="shared" si="37"/>
        <v>#DIV/0!</v>
      </c>
      <c r="O2384" s="310" t="e">
        <v>#DIV/0!</v>
      </c>
      <c r="P2384" s="309" t="s">
        <v>15063</v>
      </c>
      <c r="Q2384" s="311"/>
    </row>
    <row r="2385" spans="1:17" s="312" customFormat="1" x14ac:dyDescent="0.3">
      <c r="A2385" s="307">
        <v>2382</v>
      </c>
      <c r="B2385" s="308" t="s">
        <v>5271</v>
      </c>
      <c r="C2385" s="308" t="s">
        <v>2396</v>
      </c>
      <c r="D2385" s="308" t="s">
        <v>1379</v>
      </c>
      <c r="E2385" s="308" t="s">
        <v>1692</v>
      </c>
      <c r="F2385" s="309" t="s">
        <v>8145</v>
      </c>
      <c r="G2385" s="309" t="s">
        <v>8146</v>
      </c>
      <c r="H2385" s="309" t="s">
        <v>8147</v>
      </c>
      <c r="I2385" s="309" t="s">
        <v>5701</v>
      </c>
      <c r="J2385" s="309" t="s">
        <v>15063</v>
      </c>
      <c r="K2385" s="310">
        <v>0.63719999999999999</v>
      </c>
      <c r="L2385" s="310">
        <v>0.55379051999999995</v>
      </c>
      <c r="M2385" s="310">
        <f>VLOOKUP(H2385,'Details of Feeder LEvel'!H:N,7,FALSE)</f>
        <v>0</v>
      </c>
      <c r="N2385" s="310">
        <f t="shared" si="37"/>
        <v>13.090000000000007</v>
      </c>
      <c r="O2385" s="310">
        <v>13.090000000000002</v>
      </c>
      <c r="P2385" s="309" t="s">
        <v>15063</v>
      </c>
      <c r="Q2385" s="311"/>
    </row>
    <row r="2386" spans="1:17" s="312" customFormat="1" x14ac:dyDescent="0.3">
      <c r="A2386" s="307">
        <v>2383</v>
      </c>
      <c r="B2386" s="308" t="s">
        <v>5271</v>
      </c>
      <c r="C2386" s="308" t="s">
        <v>2396</v>
      </c>
      <c r="D2386" s="308" t="s">
        <v>1379</v>
      </c>
      <c r="E2386" s="308" t="s">
        <v>1692</v>
      </c>
      <c r="F2386" s="309" t="s">
        <v>8145</v>
      </c>
      <c r="G2386" s="309" t="s">
        <v>8150</v>
      </c>
      <c r="H2386" s="309" t="s">
        <v>8151</v>
      </c>
      <c r="I2386" s="309" t="s">
        <v>5701</v>
      </c>
      <c r="J2386" s="309" t="s">
        <v>15063</v>
      </c>
      <c r="K2386" s="310">
        <v>0.44569999999999999</v>
      </c>
      <c r="L2386" s="310">
        <v>0.399308</v>
      </c>
      <c r="M2386" s="310">
        <f>VLOOKUP(H2386,'Details of Feeder LEvel'!H:N,7,FALSE)</f>
        <v>0</v>
      </c>
      <c r="N2386" s="310">
        <f t="shared" si="37"/>
        <v>10.408795153690821</v>
      </c>
      <c r="O2386" s="310">
        <v>10.466865697010908</v>
      </c>
      <c r="P2386" s="309" t="s">
        <v>15063</v>
      </c>
      <c r="Q2386" s="311"/>
    </row>
    <row r="2387" spans="1:17" s="312" customFormat="1" x14ac:dyDescent="0.3">
      <c r="A2387" s="307">
        <v>2384</v>
      </c>
      <c r="B2387" s="308" t="s">
        <v>5271</v>
      </c>
      <c r="C2387" s="308" t="s">
        <v>2396</v>
      </c>
      <c r="D2387" s="308" t="s">
        <v>1379</v>
      </c>
      <c r="E2387" s="308" t="s">
        <v>1692</v>
      </c>
      <c r="F2387" s="309" t="s">
        <v>8145</v>
      </c>
      <c r="G2387" s="309" t="s">
        <v>8152</v>
      </c>
      <c r="H2387" s="309" t="s">
        <v>8153</v>
      </c>
      <c r="I2387" s="309" t="s">
        <v>5701</v>
      </c>
      <c r="J2387" s="309" t="s">
        <v>15063</v>
      </c>
      <c r="K2387" s="310">
        <v>0.42299999999999999</v>
      </c>
      <c r="L2387" s="310">
        <v>0.38151559999999995</v>
      </c>
      <c r="M2387" s="310">
        <f>VLOOKUP(H2387,'Details of Feeder LEvel'!H:N,7,FALSE)</f>
        <v>0</v>
      </c>
      <c r="N2387" s="310">
        <f t="shared" si="37"/>
        <v>9.8071867612293229</v>
      </c>
      <c r="O2387" s="310">
        <v>9.8071867612293353</v>
      </c>
      <c r="P2387" s="309" t="s">
        <v>15063</v>
      </c>
      <c r="Q2387" s="311"/>
    </row>
    <row r="2388" spans="1:17" s="312" customFormat="1" x14ac:dyDescent="0.3">
      <c r="A2388" s="307">
        <v>2385</v>
      </c>
      <c r="B2388" s="308" t="s">
        <v>5271</v>
      </c>
      <c r="C2388" s="308" t="s">
        <v>2396</v>
      </c>
      <c r="D2388" s="308" t="s">
        <v>1379</v>
      </c>
      <c r="E2388" s="308" t="s">
        <v>1692</v>
      </c>
      <c r="F2388" s="309" t="s">
        <v>8145</v>
      </c>
      <c r="G2388" s="309" t="s">
        <v>8154</v>
      </c>
      <c r="H2388" s="309" t="s">
        <v>8155</v>
      </c>
      <c r="I2388" s="309" t="s">
        <v>5706</v>
      </c>
      <c r="J2388" s="309" t="s">
        <v>15063</v>
      </c>
      <c r="K2388" s="310">
        <v>0.30874000000000001</v>
      </c>
      <c r="L2388" s="310">
        <v>0.26456400000000002</v>
      </c>
      <c r="M2388" s="310">
        <f>VLOOKUP(H2388,'Details of Feeder LEvel'!H:N,7,FALSE)</f>
        <v>0</v>
      </c>
      <c r="N2388" s="310">
        <f t="shared" si="37"/>
        <v>14.308479626870502</v>
      </c>
      <c r="O2388" s="310">
        <v>51.208729806431251</v>
      </c>
      <c r="P2388" s="309" t="s">
        <v>15063</v>
      </c>
      <c r="Q2388" s="311"/>
    </row>
    <row r="2389" spans="1:17" s="312" customFormat="1" x14ac:dyDescent="0.3">
      <c r="A2389" s="307">
        <v>2386</v>
      </c>
      <c r="B2389" s="308" t="s">
        <v>5271</v>
      </c>
      <c r="C2389" s="308" t="s">
        <v>2396</v>
      </c>
      <c r="D2389" s="308" t="s">
        <v>1379</v>
      </c>
      <c r="E2389" s="308" t="s">
        <v>1692</v>
      </c>
      <c r="F2389" s="309" t="s">
        <v>8145</v>
      </c>
      <c r="G2389" s="309" t="s">
        <v>8156</v>
      </c>
      <c r="H2389" s="309" t="s">
        <v>8157</v>
      </c>
      <c r="I2389" s="309" t="s">
        <v>5706</v>
      </c>
      <c r="J2389" s="309" t="s">
        <v>15063</v>
      </c>
      <c r="K2389" s="310">
        <v>0.63275999999999999</v>
      </c>
      <c r="L2389" s="310">
        <v>0.54601149999999998</v>
      </c>
      <c r="M2389" s="310">
        <f>VLOOKUP(H2389,'Details of Feeder LEvel'!H:N,7,FALSE)</f>
        <v>0</v>
      </c>
      <c r="N2389" s="310">
        <f t="shared" si="37"/>
        <v>13.70954232252355</v>
      </c>
      <c r="O2389" s="310">
        <v>58.106354138647511</v>
      </c>
      <c r="P2389" s="309" t="s">
        <v>15063</v>
      </c>
      <c r="Q2389" s="311"/>
    </row>
    <row r="2390" spans="1:17" s="312" customFormat="1" x14ac:dyDescent="0.3">
      <c r="A2390" s="307">
        <v>2387</v>
      </c>
      <c r="B2390" s="308" t="s">
        <v>5271</v>
      </c>
      <c r="C2390" s="308" t="s">
        <v>2396</v>
      </c>
      <c r="D2390" s="308" t="s">
        <v>1379</v>
      </c>
      <c r="E2390" s="308" t="s">
        <v>1692</v>
      </c>
      <c r="F2390" s="309" t="s">
        <v>8145</v>
      </c>
      <c r="G2390" s="309" t="s">
        <v>8158</v>
      </c>
      <c r="H2390" s="309" t="s">
        <v>8159</v>
      </c>
      <c r="I2390" s="309" t="s">
        <v>5706</v>
      </c>
      <c r="J2390" s="309" t="s">
        <v>15063</v>
      </c>
      <c r="K2390" s="310">
        <v>0.53910000000000002</v>
      </c>
      <c r="L2390" s="310">
        <v>0.4650434</v>
      </c>
      <c r="M2390" s="310">
        <f>VLOOKUP(H2390,'Details of Feeder LEvel'!H:N,7,FALSE)</f>
        <v>0</v>
      </c>
      <c r="N2390" s="310">
        <f t="shared" si="37"/>
        <v>13.737080319050273</v>
      </c>
      <c r="O2390" s="310">
        <v>55.854446493291945</v>
      </c>
      <c r="P2390" s="309" t="s">
        <v>15063</v>
      </c>
      <c r="Q2390" s="311"/>
    </row>
    <row r="2391" spans="1:17" s="312" customFormat="1" x14ac:dyDescent="0.3">
      <c r="A2391" s="307">
        <v>2388</v>
      </c>
      <c r="B2391" s="308" t="s">
        <v>5271</v>
      </c>
      <c r="C2391" s="308" t="s">
        <v>2396</v>
      </c>
      <c r="D2391" s="308" t="s">
        <v>1379</v>
      </c>
      <c r="E2391" s="308" t="s">
        <v>1692</v>
      </c>
      <c r="F2391" s="309" t="s">
        <v>8145</v>
      </c>
      <c r="G2391" s="309" t="s">
        <v>8160</v>
      </c>
      <c r="H2391" s="309" t="s">
        <v>8161</v>
      </c>
      <c r="I2391" s="309" t="s">
        <v>5706</v>
      </c>
      <c r="J2391" s="309" t="s">
        <v>15063</v>
      </c>
      <c r="K2391" s="310">
        <v>0.187</v>
      </c>
      <c r="L2391" s="310">
        <v>0.161326</v>
      </c>
      <c r="M2391" s="310">
        <f>VLOOKUP(H2391,'Details of Feeder LEvel'!H:N,7,FALSE)</f>
        <v>0</v>
      </c>
      <c r="N2391" s="310">
        <f t="shared" si="37"/>
        <v>13.729411764705885</v>
      </c>
      <c r="O2391" s="310">
        <v>54.234588967256911</v>
      </c>
      <c r="P2391" s="309" t="s">
        <v>15063</v>
      </c>
      <c r="Q2391" s="311"/>
    </row>
    <row r="2392" spans="1:17" s="312" customFormat="1" x14ac:dyDescent="0.3">
      <c r="A2392" s="307">
        <v>2389</v>
      </c>
      <c r="B2392" s="308" t="s">
        <v>5271</v>
      </c>
      <c r="C2392" s="308" t="s">
        <v>2396</v>
      </c>
      <c r="D2392" s="308" t="s">
        <v>1379</v>
      </c>
      <c r="E2392" s="308" t="s">
        <v>1692</v>
      </c>
      <c r="F2392" s="309" t="s">
        <v>8145</v>
      </c>
      <c r="G2392" s="309" t="s">
        <v>8162</v>
      </c>
      <c r="H2392" s="309" t="s">
        <v>8163</v>
      </c>
      <c r="I2392" s="309" t="s">
        <v>5701</v>
      </c>
      <c r="J2392" s="309" t="s">
        <v>15063</v>
      </c>
      <c r="K2392" s="310">
        <v>0.79980000000000007</v>
      </c>
      <c r="L2392" s="310">
        <v>0.71924750000000004</v>
      </c>
      <c r="M2392" s="310">
        <f>VLOOKUP(H2392,'Details of Feeder LEvel'!H:N,7,FALSE)</f>
        <v>0</v>
      </c>
      <c r="N2392" s="310">
        <f t="shared" si="37"/>
        <v>10.071580395098776</v>
      </c>
      <c r="O2392" s="310">
        <v>12.462100761086969</v>
      </c>
      <c r="P2392" s="309" t="s">
        <v>15063</v>
      </c>
      <c r="Q2392" s="311"/>
    </row>
    <row r="2393" spans="1:17" s="312" customFormat="1" x14ac:dyDescent="0.3">
      <c r="A2393" s="307">
        <v>2390</v>
      </c>
      <c r="B2393" s="308" t="s">
        <v>5271</v>
      </c>
      <c r="C2393" s="308" t="s">
        <v>2396</v>
      </c>
      <c r="D2393" s="308" t="s">
        <v>1379</v>
      </c>
      <c r="E2393" s="308" t="s">
        <v>1692</v>
      </c>
      <c r="F2393" s="309" t="s">
        <v>8145</v>
      </c>
      <c r="G2393" s="309" t="s">
        <v>8164</v>
      </c>
      <c r="H2393" s="309" t="s">
        <v>8165</v>
      </c>
      <c r="I2393" s="309" t="s">
        <v>5701</v>
      </c>
      <c r="J2393" s="309" t="s">
        <v>15063</v>
      </c>
      <c r="K2393" s="310">
        <v>0.68079999999999996</v>
      </c>
      <c r="L2393" s="310">
        <v>0.58936855999999993</v>
      </c>
      <c r="M2393" s="310">
        <f>VLOOKUP(H2393,'Details of Feeder LEvel'!H:N,7,FALSE)</f>
        <v>0</v>
      </c>
      <c r="N2393" s="310">
        <f t="shared" si="37"/>
        <v>13.430000000000005</v>
      </c>
      <c r="O2393" s="310">
        <v>13.429999999999998</v>
      </c>
      <c r="P2393" s="309" t="s">
        <v>15063</v>
      </c>
      <c r="Q2393" s="311"/>
    </row>
    <row r="2394" spans="1:17" s="312" customFormat="1" x14ac:dyDescent="0.3">
      <c r="A2394" s="307">
        <v>2391</v>
      </c>
      <c r="B2394" s="308" t="s">
        <v>5271</v>
      </c>
      <c r="C2394" s="308" t="s">
        <v>2396</v>
      </c>
      <c r="D2394" s="308" t="s">
        <v>1379</v>
      </c>
      <c r="E2394" s="308" t="s">
        <v>1692</v>
      </c>
      <c r="F2394" s="309" t="s">
        <v>8145</v>
      </c>
      <c r="G2394" s="309" t="s">
        <v>8166</v>
      </c>
      <c r="H2394" s="309" t="s">
        <v>8167</v>
      </c>
      <c r="I2394" s="309" t="s">
        <v>5701</v>
      </c>
      <c r="J2394" s="309" t="s">
        <v>15063</v>
      </c>
      <c r="K2394" s="310">
        <v>0.55679999999999996</v>
      </c>
      <c r="L2394" s="310">
        <v>0.49209983999999996</v>
      </c>
      <c r="M2394" s="310">
        <f>VLOOKUP(H2394,'Details of Feeder LEvel'!H:N,7,FALSE)</f>
        <v>0</v>
      </c>
      <c r="N2394" s="310">
        <f t="shared" si="37"/>
        <v>11.620000000000003</v>
      </c>
      <c r="O2394" s="310" t="e">
        <v>#DIV/0!</v>
      </c>
      <c r="P2394" s="309" t="s">
        <v>15063</v>
      </c>
      <c r="Q2394" s="311"/>
    </row>
    <row r="2395" spans="1:17" s="312" customFormat="1" x14ac:dyDescent="0.3">
      <c r="A2395" s="307">
        <v>2392</v>
      </c>
      <c r="B2395" s="308" t="s">
        <v>5271</v>
      </c>
      <c r="C2395" s="308" t="s">
        <v>2396</v>
      </c>
      <c r="D2395" s="308" t="s">
        <v>1379</v>
      </c>
      <c r="E2395" s="308" t="s">
        <v>1692</v>
      </c>
      <c r="F2395" s="309" t="s">
        <v>8145</v>
      </c>
      <c r="G2395" s="309" t="s">
        <v>8168</v>
      </c>
      <c r="H2395" s="309" t="s">
        <v>8169</v>
      </c>
      <c r="I2395" s="309" t="s">
        <v>5701</v>
      </c>
      <c r="J2395" s="309" t="s">
        <v>15063</v>
      </c>
      <c r="K2395" s="310">
        <v>0.31659999999999999</v>
      </c>
      <c r="L2395" s="310">
        <v>0.28533399999999998</v>
      </c>
      <c r="M2395" s="310">
        <f>VLOOKUP(H2395,'Details of Feeder LEvel'!H:N,7,FALSE)</f>
        <v>0</v>
      </c>
      <c r="N2395" s="310">
        <f t="shared" si="37"/>
        <v>9.8755527479469425</v>
      </c>
      <c r="O2395" s="310">
        <v>9.8755527479469478</v>
      </c>
      <c r="P2395" s="309" t="s">
        <v>15063</v>
      </c>
      <c r="Q2395" s="311"/>
    </row>
    <row r="2396" spans="1:17" s="312" customFormat="1" x14ac:dyDescent="0.3">
      <c r="A2396" s="307">
        <v>2393</v>
      </c>
      <c r="B2396" s="308" t="s">
        <v>5271</v>
      </c>
      <c r="C2396" s="308" t="s">
        <v>2396</v>
      </c>
      <c r="D2396" s="308" t="s">
        <v>1379</v>
      </c>
      <c r="E2396" s="308" t="s">
        <v>1692</v>
      </c>
      <c r="F2396" s="309" t="s">
        <v>8170</v>
      </c>
      <c r="G2396" s="309" t="s">
        <v>8171</v>
      </c>
      <c r="H2396" s="309" t="s">
        <v>8172</v>
      </c>
      <c r="I2396" s="309" t="s">
        <v>5701</v>
      </c>
      <c r="J2396" s="309" t="s">
        <v>15063</v>
      </c>
      <c r="K2396" s="310">
        <v>1.0068000000000001</v>
      </c>
      <c r="L2396" s="310">
        <v>0.90709849999999992</v>
      </c>
      <c r="M2396" s="310">
        <f>VLOOKUP(H2396,'Details of Feeder LEvel'!H:N,7,FALSE)</f>
        <v>0</v>
      </c>
      <c r="N2396" s="310">
        <f t="shared" si="37"/>
        <v>9.9028108859753878</v>
      </c>
      <c r="O2396" s="310">
        <v>9.9028108859753772</v>
      </c>
      <c r="P2396" s="309" t="s">
        <v>15063</v>
      </c>
      <c r="Q2396" s="311"/>
    </row>
    <row r="2397" spans="1:17" s="312" customFormat="1" x14ac:dyDescent="0.3">
      <c r="A2397" s="307">
        <v>2394</v>
      </c>
      <c r="B2397" s="308" t="s">
        <v>5271</v>
      </c>
      <c r="C2397" s="308" t="s">
        <v>2396</v>
      </c>
      <c r="D2397" s="308" t="s">
        <v>1379</v>
      </c>
      <c r="E2397" s="308" t="s">
        <v>1692</v>
      </c>
      <c r="F2397" s="309" t="s">
        <v>8170</v>
      </c>
      <c r="G2397" s="309" t="s">
        <v>8173</v>
      </c>
      <c r="H2397" s="309" t="s">
        <v>8174</v>
      </c>
      <c r="I2397" s="309" t="s">
        <v>5701</v>
      </c>
      <c r="J2397" s="309" t="s">
        <v>15063</v>
      </c>
      <c r="K2397" s="310">
        <v>0.75</v>
      </c>
      <c r="L2397" s="310">
        <v>0.65954999999999997</v>
      </c>
      <c r="M2397" s="310">
        <f>VLOOKUP(H2397,'Details of Feeder LEvel'!H:N,7,FALSE)</f>
        <v>0</v>
      </c>
      <c r="N2397" s="310">
        <f t="shared" si="37"/>
        <v>12.060000000000004</v>
      </c>
      <c r="O2397" s="310">
        <v>12.060000000000004</v>
      </c>
      <c r="P2397" s="309" t="s">
        <v>15063</v>
      </c>
      <c r="Q2397" s="311"/>
    </row>
    <row r="2398" spans="1:17" s="312" customFormat="1" x14ac:dyDescent="0.3">
      <c r="A2398" s="307">
        <v>2395</v>
      </c>
      <c r="B2398" s="308" t="s">
        <v>5271</v>
      </c>
      <c r="C2398" s="308" t="s">
        <v>2396</v>
      </c>
      <c r="D2398" s="308" t="s">
        <v>1379</v>
      </c>
      <c r="E2398" s="308" t="s">
        <v>1692</v>
      </c>
      <c r="F2398" s="309" t="s">
        <v>8170</v>
      </c>
      <c r="G2398" s="309" t="s">
        <v>8175</v>
      </c>
      <c r="H2398" s="309" t="s">
        <v>8176</v>
      </c>
      <c r="I2398" s="309" t="s">
        <v>5701</v>
      </c>
      <c r="J2398" s="309" t="s">
        <v>15063</v>
      </c>
      <c r="K2398" s="310">
        <v>0.7722</v>
      </c>
      <c r="L2398" s="310">
        <v>0.69104178000000005</v>
      </c>
      <c r="M2398" s="310">
        <f>VLOOKUP(H2398,'Details of Feeder LEvel'!H:N,7,FALSE)</f>
        <v>0</v>
      </c>
      <c r="N2398" s="310">
        <f t="shared" si="37"/>
        <v>10.509999999999993</v>
      </c>
      <c r="O2398" s="310">
        <v>10.509999999999998</v>
      </c>
      <c r="P2398" s="309" t="s">
        <v>15063</v>
      </c>
      <c r="Q2398" s="311"/>
    </row>
    <row r="2399" spans="1:17" s="312" customFormat="1" x14ac:dyDescent="0.3">
      <c r="A2399" s="307">
        <v>2396</v>
      </c>
      <c r="B2399" s="308" t="s">
        <v>5271</v>
      </c>
      <c r="C2399" s="308" t="s">
        <v>2396</v>
      </c>
      <c r="D2399" s="308" t="s">
        <v>1379</v>
      </c>
      <c r="E2399" s="308" t="s">
        <v>1692</v>
      </c>
      <c r="F2399" s="309" t="s">
        <v>8170</v>
      </c>
      <c r="G2399" s="309" t="s">
        <v>8177</v>
      </c>
      <c r="H2399" s="309" t="s">
        <v>8178</v>
      </c>
      <c r="I2399" s="309" t="s">
        <v>5701</v>
      </c>
      <c r="J2399" s="309" t="s">
        <v>15063</v>
      </c>
      <c r="K2399" s="310">
        <v>0.90748000000000006</v>
      </c>
      <c r="L2399" s="310">
        <v>0.81447449999999999</v>
      </c>
      <c r="M2399" s="310">
        <f>VLOOKUP(H2399,'Details of Feeder LEvel'!H:N,7,FALSE)</f>
        <v>0</v>
      </c>
      <c r="N2399" s="310">
        <f t="shared" si="37"/>
        <v>10.248765813020681</v>
      </c>
      <c r="O2399" s="310">
        <v>10.248765813020688</v>
      </c>
      <c r="P2399" s="309" t="s">
        <v>15063</v>
      </c>
      <c r="Q2399" s="311"/>
    </row>
    <row r="2400" spans="1:17" s="312" customFormat="1" x14ac:dyDescent="0.3">
      <c r="A2400" s="307">
        <v>2397</v>
      </c>
      <c r="B2400" s="308" t="s">
        <v>5271</v>
      </c>
      <c r="C2400" s="308" t="s">
        <v>2396</v>
      </c>
      <c r="D2400" s="308" t="s">
        <v>1379</v>
      </c>
      <c r="E2400" s="308" t="s">
        <v>1692</v>
      </c>
      <c r="F2400" s="309" t="s">
        <v>8170</v>
      </c>
      <c r="G2400" s="309" t="s">
        <v>8179</v>
      </c>
      <c r="H2400" s="309" t="s">
        <v>8180</v>
      </c>
      <c r="I2400" s="309" t="s">
        <v>5706</v>
      </c>
      <c r="J2400" s="309" t="s">
        <v>15063</v>
      </c>
      <c r="K2400" s="310">
        <v>0.29930000000000001</v>
      </c>
      <c r="L2400" s="310">
        <v>0.2565191</v>
      </c>
      <c r="M2400" s="310">
        <f>VLOOKUP(H2400,'Details of Feeder LEvel'!H:N,7,FALSE)</f>
        <v>0</v>
      </c>
      <c r="N2400" s="310">
        <f t="shared" si="37"/>
        <v>14.293651854326766</v>
      </c>
      <c r="O2400" s="310">
        <v>64.485992949527159</v>
      </c>
      <c r="P2400" s="309" t="s">
        <v>15063</v>
      </c>
      <c r="Q2400" s="311"/>
    </row>
    <row r="2401" spans="1:17" s="312" customFormat="1" x14ac:dyDescent="0.3">
      <c r="A2401" s="307">
        <v>2398</v>
      </c>
      <c r="B2401" s="308" t="s">
        <v>5271</v>
      </c>
      <c r="C2401" s="308" t="s">
        <v>2396</v>
      </c>
      <c r="D2401" s="308" t="s">
        <v>1379</v>
      </c>
      <c r="E2401" s="308" t="s">
        <v>1692</v>
      </c>
      <c r="F2401" s="309" t="s">
        <v>8181</v>
      </c>
      <c r="G2401" s="309" t="s">
        <v>8182</v>
      </c>
      <c r="H2401" s="309" t="s">
        <v>8183</v>
      </c>
      <c r="I2401" s="309" t="s">
        <v>5701</v>
      </c>
      <c r="J2401" s="309" t="s">
        <v>15063</v>
      </c>
      <c r="K2401" s="310">
        <v>0.97323999999999999</v>
      </c>
      <c r="L2401" s="310">
        <v>0.87588500000000002</v>
      </c>
      <c r="M2401" s="310">
        <f>VLOOKUP(H2401,'Details of Feeder LEvel'!H:N,7,FALSE)</f>
        <v>0</v>
      </c>
      <c r="N2401" s="310">
        <f t="shared" si="37"/>
        <v>10.003185236940526</v>
      </c>
      <c r="O2401" s="310">
        <v>10.003185236940515</v>
      </c>
      <c r="P2401" s="309" t="s">
        <v>15063</v>
      </c>
      <c r="Q2401" s="311"/>
    </row>
    <row r="2402" spans="1:17" s="312" customFormat="1" x14ac:dyDescent="0.3">
      <c r="A2402" s="307">
        <v>2399</v>
      </c>
      <c r="B2402" s="308" t="s">
        <v>5271</v>
      </c>
      <c r="C2402" s="308" t="s">
        <v>2396</v>
      </c>
      <c r="D2402" s="308" t="s">
        <v>1379</v>
      </c>
      <c r="E2402" s="308" t="s">
        <v>1692</v>
      </c>
      <c r="F2402" s="309" t="s">
        <v>8181</v>
      </c>
      <c r="G2402" s="309" t="s">
        <v>8184</v>
      </c>
      <c r="H2402" s="309" t="s">
        <v>8185</v>
      </c>
      <c r="I2402" s="309" t="s">
        <v>5701</v>
      </c>
      <c r="J2402" s="309" t="s">
        <v>15063</v>
      </c>
      <c r="K2402" s="310">
        <v>0.54308000000000001</v>
      </c>
      <c r="L2402" s="310">
        <v>0.49017949999999999</v>
      </c>
      <c r="M2402" s="310">
        <f>VLOOKUP(H2402,'Details of Feeder LEvel'!H:N,7,FALSE)</f>
        <v>0</v>
      </c>
      <c r="N2402" s="310">
        <f t="shared" si="37"/>
        <v>9.7408300802828354</v>
      </c>
      <c r="O2402" s="310">
        <v>9.7408300802828371</v>
      </c>
      <c r="P2402" s="309" t="s">
        <v>15063</v>
      </c>
      <c r="Q2402" s="311"/>
    </row>
    <row r="2403" spans="1:17" s="312" customFormat="1" x14ac:dyDescent="0.3">
      <c r="A2403" s="307">
        <v>2400</v>
      </c>
      <c r="B2403" s="308" t="s">
        <v>5271</v>
      </c>
      <c r="C2403" s="308" t="s">
        <v>2396</v>
      </c>
      <c r="D2403" s="308" t="s">
        <v>1379</v>
      </c>
      <c r="E2403" s="308" t="s">
        <v>1692</v>
      </c>
      <c r="F2403" s="309" t="s">
        <v>8181</v>
      </c>
      <c r="G2403" s="309" t="s">
        <v>8186</v>
      </c>
      <c r="H2403" s="309" t="s">
        <v>8187</v>
      </c>
      <c r="I2403" s="309" t="s">
        <v>5701</v>
      </c>
      <c r="J2403" s="309" t="s">
        <v>15063</v>
      </c>
      <c r="K2403" s="310">
        <v>0.95463999999999993</v>
      </c>
      <c r="L2403" s="310">
        <v>0.86038199999999998</v>
      </c>
      <c r="M2403" s="310">
        <f>VLOOKUP(H2403,'Details of Feeder LEvel'!H:N,7,FALSE)</f>
        <v>0</v>
      </c>
      <c r="N2403" s="310">
        <f t="shared" si="37"/>
        <v>9.8736696555769665</v>
      </c>
      <c r="O2403" s="310">
        <v>9.8736696555769559</v>
      </c>
      <c r="P2403" s="309" t="s">
        <v>15063</v>
      </c>
      <c r="Q2403" s="311"/>
    </row>
    <row r="2404" spans="1:17" s="312" customFormat="1" x14ac:dyDescent="0.3">
      <c r="A2404" s="307">
        <v>2401</v>
      </c>
      <c r="B2404" s="308" t="s">
        <v>5271</v>
      </c>
      <c r="C2404" s="308" t="s">
        <v>2396</v>
      </c>
      <c r="D2404" s="308" t="s">
        <v>1379</v>
      </c>
      <c r="E2404" s="308" t="s">
        <v>1692</v>
      </c>
      <c r="F2404" s="309" t="s">
        <v>8181</v>
      </c>
      <c r="G2404" s="309" t="s">
        <v>8188</v>
      </c>
      <c r="H2404" s="309" t="s">
        <v>8189</v>
      </c>
      <c r="I2404" s="309" t="s">
        <v>5701</v>
      </c>
      <c r="J2404" s="309" t="s">
        <v>15063</v>
      </c>
      <c r="K2404" s="310">
        <v>0.73770000000000002</v>
      </c>
      <c r="L2404" s="310">
        <v>0.65968929999999992</v>
      </c>
      <c r="M2404" s="310">
        <f>VLOOKUP(H2404,'Details of Feeder LEvel'!H:N,7,FALSE)</f>
        <v>0</v>
      </c>
      <c r="N2404" s="310">
        <f t="shared" si="37"/>
        <v>10.574854276806303</v>
      </c>
      <c r="O2404" s="310">
        <v>10.574854276806311</v>
      </c>
      <c r="P2404" s="309" t="s">
        <v>15063</v>
      </c>
      <c r="Q2404" s="311"/>
    </row>
    <row r="2405" spans="1:17" s="312" customFormat="1" x14ac:dyDescent="0.3">
      <c r="A2405" s="307">
        <v>2402</v>
      </c>
      <c r="B2405" s="308" t="s">
        <v>5271</v>
      </c>
      <c r="C2405" s="308" t="s">
        <v>2396</v>
      </c>
      <c r="D2405" s="308" t="s">
        <v>1379</v>
      </c>
      <c r="E2405" s="308" t="s">
        <v>1692</v>
      </c>
      <c r="F2405" s="309" t="s">
        <v>8181</v>
      </c>
      <c r="G2405" s="309" t="s">
        <v>8190</v>
      </c>
      <c r="H2405" s="309" t="s">
        <v>8191</v>
      </c>
      <c r="I2405" s="309" t="s">
        <v>5622</v>
      </c>
      <c r="J2405" s="309" t="s">
        <v>15063</v>
      </c>
      <c r="K2405" s="310">
        <v>0.62251999999999996</v>
      </c>
      <c r="L2405" s="310">
        <v>0.56875913999999994</v>
      </c>
      <c r="M2405" s="310">
        <f>VLOOKUP(H2405,'Details of Feeder LEvel'!H:N,7,FALSE)</f>
        <v>0</v>
      </c>
      <c r="N2405" s="310">
        <f t="shared" si="37"/>
        <v>8.6360052689070272</v>
      </c>
      <c r="O2405" s="310">
        <v>23.867869724344438</v>
      </c>
      <c r="P2405" s="309" t="s">
        <v>15063</v>
      </c>
      <c r="Q2405" s="311"/>
    </row>
    <row r="2406" spans="1:17" s="312" customFormat="1" x14ac:dyDescent="0.3">
      <c r="A2406" s="307">
        <v>2403</v>
      </c>
      <c r="B2406" s="308" t="s">
        <v>5271</v>
      </c>
      <c r="C2406" s="308" t="s">
        <v>2396</v>
      </c>
      <c r="D2406" s="308" t="s">
        <v>1379</v>
      </c>
      <c r="E2406" s="308" t="s">
        <v>1692</v>
      </c>
      <c r="F2406" s="309" t="s">
        <v>8181</v>
      </c>
      <c r="G2406" s="309" t="s">
        <v>8192</v>
      </c>
      <c r="H2406" s="309" t="s">
        <v>8193</v>
      </c>
      <c r="I2406" s="309" t="s">
        <v>5701</v>
      </c>
      <c r="J2406" s="309" t="s">
        <v>15063</v>
      </c>
      <c r="K2406" s="310">
        <v>0.64158000000000004</v>
      </c>
      <c r="L2406" s="310">
        <v>0.57930300000000001</v>
      </c>
      <c r="M2406" s="310">
        <f>VLOOKUP(H2406,'Details of Feeder LEvel'!H:N,7,FALSE)</f>
        <v>0</v>
      </c>
      <c r="N2406" s="310">
        <f t="shared" si="37"/>
        <v>9.7068175441877909</v>
      </c>
      <c r="O2406" s="310">
        <v>9.7068175441877855</v>
      </c>
      <c r="P2406" s="309" t="s">
        <v>15063</v>
      </c>
      <c r="Q2406" s="311"/>
    </row>
    <row r="2407" spans="1:17" s="312" customFormat="1" x14ac:dyDescent="0.3">
      <c r="A2407" s="307">
        <v>2404</v>
      </c>
      <c r="B2407" s="308" t="s">
        <v>5271</v>
      </c>
      <c r="C2407" s="308" t="s">
        <v>2396</v>
      </c>
      <c r="D2407" s="308" t="s">
        <v>1379</v>
      </c>
      <c r="E2407" s="308" t="s">
        <v>1692</v>
      </c>
      <c r="F2407" s="309" t="s">
        <v>8181</v>
      </c>
      <c r="G2407" s="309" t="s">
        <v>8194</v>
      </c>
      <c r="H2407" s="309" t="s">
        <v>8195</v>
      </c>
      <c r="I2407" s="309" t="s">
        <v>5701</v>
      </c>
      <c r="J2407" s="309" t="s">
        <v>15063</v>
      </c>
      <c r="K2407" s="310">
        <v>0.66636000000000006</v>
      </c>
      <c r="L2407" s="310">
        <v>0.59602299999999997</v>
      </c>
      <c r="M2407" s="310">
        <f>VLOOKUP(H2407,'Details of Feeder LEvel'!H:N,7,FALSE)</f>
        <v>0</v>
      </c>
      <c r="N2407" s="310">
        <f t="shared" si="37"/>
        <v>10.555405486523814</v>
      </c>
      <c r="O2407" s="310">
        <v>10.555405486523817</v>
      </c>
      <c r="P2407" s="309" t="s">
        <v>15063</v>
      </c>
      <c r="Q2407" s="311"/>
    </row>
    <row r="2408" spans="1:17" s="312" customFormat="1" x14ac:dyDescent="0.3">
      <c r="A2408" s="307">
        <v>2405</v>
      </c>
      <c r="B2408" s="308" t="s">
        <v>5271</v>
      </c>
      <c r="C2408" s="308" t="s">
        <v>2396</v>
      </c>
      <c r="D2408" s="308" t="s">
        <v>1379</v>
      </c>
      <c r="E2408" s="308" t="s">
        <v>1692</v>
      </c>
      <c r="F2408" s="309" t="s">
        <v>8181</v>
      </c>
      <c r="G2408" s="309" t="s">
        <v>8196</v>
      </c>
      <c r="H2408" s="309" t="s">
        <v>8197</v>
      </c>
      <c r="I2408" s="309" t="s">
        <v>5701</v>
      </c>
      <c r="J2408" s="309" t="s">
        <v>15063</v>
      </c>
      <c r="K2408" s="310">
        <v>0.69179999999999997</v>
      </c>
      <c r="L2408" s="310">
        <v>0.62293550000000009</v>
      </c>
      <c r="M2408" s="310">
        <f>VLOOKUP(H2408,'Details of Feeder LEvel'!H:N,7,FALSE)</f>
        <v>0</v>
      </c>
      <c r="N2408" s="310">
        <f t="shared" si="37"/>
        <v>9.9543943336224174</v>
      </c>
      <c r="O2408" s="310">
        <v>11.990537285871106</v>
      </c>
      <c r="P2408" s="309" t="s">
        <v>15063</v>
      </c>
      <c r="Q2408" s="311"/>
    </row>
    <row r="2409" spans="1:17" s="312" customFormat="1" x14ac:dyDescent="0.3">
      <c r="A2409" s="307">
        <v>2406</v>
      </c>
      <c r="B2409" s="308" t="s">
        <v>5271</v>
      </c>
      <c r="C2409" s="308" t="s">
        <v>2396</v>
      </c>
      <c r="D2409" s="308" t="s">
        <v>1379</v>
      </c>
      <c r="E2409" s="308" t="s">
        <v>1692</v>
      </c>
      <c r="F2409" s="309" t="s">
        <v>8181</v>
      </c>
      <c r="G2409" s="309" t="s">
        <v>8198</v>
      </c>
      <c r="H2409" s="309" t="s">
        <v>8199</v>
      </c>
      <c r="I2409" s="309" t="s">
        <v>5706</v>
      </c>
      <c r="J2409" s="309" t="s">
        <v>15063</v>
      </c>
      <c r="K2409" s="310">
        <v>0.59919999999999995</v>
      </c>
      <c r="L2409" s="310">
        <v>0.54131722000000004</v>
      </c>
      <c r="M2409" s="310">
        <f>VLOOKUP(H2409,'Details of Feeder LEvel'!H:N,7,FALSE)</f>
        <v>0</v>
      </c>
      <c r="N2409" s="310">
        <f t="shared" si="37"/>
        <v>9.6600100133511209</v>
      </c>
      <c r="O2409" s="310">
        <v>50.716231238778754</v>
      </c>
      <c r="P2409" s="309" t="s">
        <v>15063</v>
      </c>
      <c r="Q2409" s="311"/>
    </row>
    <row r="2410" spans="1:17" s="312" customFormat="1" x14ac:dyDescent="0.3">
      <c r="A2410" s="307">
        <v>2407</v>
      </c>
      <c r="B2410" s="308" t="s">
        <v>5271</v>
      </c>
      <c r="C2410" s="308" t="s">
        <v>2396</v>
      </c>
      <c r="D2410" s="308" t="s">
        <v>1379</v>
      </c>
      <c r="E2410" s="308" t="s">
        <v>1692</v>
      </c>
      <c r="F2410" s="309" t="s">
        <v>8181</v>
      </c>
      <c r="G2410" s="309" t="s">
        <v>8200</v>
      </c>
      <c r="H2410" s="309" t="s">
        <v>8201</v>
      </c>
      <c r="I2410" s="309" t="s">
        <v>5706</v>
      </c>
      <c r="J2410" s="309" t="s">
        <v>15063</v>
      </c>
      <c r="K2410" s="310">
        <v>0.64430999999999994</v>
      </c>
      <c r="L2410" s="310">
        <v>0.56402897399999996</v>
      </c>
      <c r="M2410" s="310">
        <f>VLOOKUP(H2410,'Details of Feeder LEvel'!H:N,7,FALSE)</f>
        <v>0</v>
      </c>
      <c r="N2410" s="310">
        <f t="shared" si="37"/>
        <v>12.459999999999997</v>
      </c>
      <c r="O2410" s="310">
        <v>63.143682571497393</v>
      </c>
      <c r="P2410" s="309" t="s">
        <v>15063</v>
      </c>
      <c r="Q2410" s="311"/>
    </row>
    <row r="2411" spans="1:17" s="312" customFormat="1" x14ac:dyDescent="0.3">
      <c r="A2411" s="307">
        <v>2408</v>
      </c>
      <c r="B2411" s="308" t="s">
        <v>5271</v>
      </c>
      <c r="C2411" s="308" t="s">
        <v>2396</v>
      </c>
      <c r="D2411" s="308" t="s">
        <v>1379</v>
      </c>
      <c r="E2411" s="308" t="s">
        <v>1692</v>
      </c>
      <c r="F2411" s="309" t="s">
        <v>8181</v>
      </c>
      <c r="G2411" s="309" t="s">
        <v>8202</v>
      </c>
      <c r="H2411" s="309" t="s">
        <v>8203</v>
      </c>
      <c r="I2411" s="309" t="s">
        <v>5701</v>
      </c>
      <c r="J2411" s="309" t="s">
        <v>15063</v>
      </c>
      <c r="K2411" s="310">
        <v>0.73019999999999996</v>
      </c>
      <c r="L2411" s="310">
        <v>0.64162673999999997</v>
      </c>
      <c r="M2411" s="310">
        <f>VLOOKUP(H2411,'Details of Feeder LEvel'!H:N,7,FALSE)</f>
        <v>0</v>
      </c>
      <c r="N2411" s="310">
        <f t="shared" si="37"/>
        <v>12.129999999999999</v>
      </c>
      <c r="O2411" s="310">
        <v>12.129999999999995</v>
      </c>
      <c r="P2411" s="309" t="s">
        <v>15063</v>
      </c>
      <c r="Q2411" s="311"/>
    </row>
    <row r="2412" spans="1:17" s="312" customFormat="1" x14ac:dyDescent="0.3">
      <c r="A2412" s="307">
        <v>2409</v>
      </c>
      <c r="B2412" s="308" t="s">
        <v>5271</v>
      </c>
      <c r="C2412" s="308" t="s">
        <v>2396</v>
      </c>
      <c r="D2412" s="308" t="s">
        <v>1379</v>
      </c>
      <c r="E2412" s="308" t="s">
        <v>1692</v>
      </c>
      <c r="F2412" s="309" t="s">
        <v>8181</v>
      </c>
      <c r="G2412" s="309" t="s">
        <v>8204</v>
      </c>
      <c r="H2412" s="309" t="s">
        <v>8205</v>
      </c>
      <c r="I2412" s="309" t="s">
        <v>5701</v>
      </c>
      <c r="J2412" s="309" t="s">
        <v>15063</v>
      </c>
      <c r="K2412" s="310">
        <v>0.55799999999999994</v>
      </c>
      <c r="L2412" s="310">
        <v>0.48250259999999995</v>
      </c>
      <c r="M2412" s="310">
        <f>VLOOKUP(H2412,'Details of Feeder LEvel'!H:N,7,FALSE)</f>
        <v>0</v>
      </c>
      <c r="N2412" s="310">
        <f t="shared" si="37"/>
        <v>13.530000000000001</v>
      </c>
      <c r="O2412" s="310">
        <v>13.529999999999998</v>
      </c>
      <c r="P2412" s="309" t="s">
        <v>15063</v>
      </c>
      <c r="Q2412" s="311"/>
    </row>
    <row r="2413" spans="1:17" s="312" customFormat="1" x14ac:dyDescent="0.3">
      <c r="A2413" s="307">
        <v>2410</v>
      </c>
      <c r="B2413" s="308" t="s">
        <v>5271</v>
      </c>
      <c r="C2413" s="308" t="s">
        <v>2396</v>
      </c>
      <c r="D2413" s="308" t="s">
        <v>1379</v>
      </c>
      <c r="E2413" s="308" t="s">
        <v>1692</v>
      </c>
      <c r="F2413" s="309" t="s">
        <v>8181</v>
      </c>
      <c r="G2413" s="309" t="s">
        <v>8206</v>
      </c>
      <c r="H2413" s="309" t="s">
        <v>8207</v>
      </c>
      <c r="I2413" s="309" t="s">
        <v>5701</v>
      </c>
      <c r="J2413" s="309" t="s">
        <v>15063</v>
      </c>
      <c r="K2413" s="310">
        <v>0.54500000000000004</v>
      </c>
      <c r="L2413" s="310">
        <v>0.47436800000000001</v>
      </c>
      <c r="M2413" s="310">
        <f>VLOOKUP(H2413,'Details of Feeder LEvel'!H:N,7,FALSE)</f>
        <v>0</v>
      </c>
      <c r="N2413" s="310">
        <f t="shared" si="37"/>
        <v>12.960000000000004</v>
      </c>
      <c r="O2413" s="310">
        <v>16.83286826414313</v>
      </c>
      <c r="P2413" s="309" t="s">
        <v>15063</v>
      </c>
      <c r="Q2413" s="311"/>
    </row>
    <row r="2414" spans="1:17" s="312" customFormat="1" x14ac:dyDescent="0.3">
      <c r="A2414" s="307">
        <v>2411</v>
      </c>
      <c r="B2414" s="308" t="s">
        <v>5271</v>
      </c>
      <c r="C2414" s="308" t="s">
        <v>2396</v>
      </c>
      <c r="D2414" s="308" t="s">
        <v>1379</v>
      </c>
      <c r="E2414" s="308" t="s">
        <v>1692</v>
      </c>
      <c r="F2414" s="309" t="s">
        <v>8181</v>
      </c>
      <c r="G2414" s="309" t="s">
        <v>8208</v>
      </c>
      <c r="H2414" s="309" t="s">
        <v>8209</v>
      </c>
      <c r="I2414" s="309" t="s">
        <v>5706</v>
      </c>
      <c r="J2414" s="309" t="s">
        <v>15063</v>
      </c>
      <c r="K2414" s="310">
        <v>0.68889999999999996</v>
      </c>
      <c r="L2414" s="310">
        <v>0.60025400000000007</v>
      </c>
      <c r="M2414" s="310">
        <f>VLOOKUP(H2414,'Details of Feeder LEvel'!H:N,7,FALSE)</f>
        <v>0</v>
      </c>
      <c r="N2414" s="310">
        <f t="shared" si="37"/>
        <v>12.867760197416157</v>
      </c>
      <c r="O2414" s="310">
        <v>53.214928003493377</v>
      </c>
      <c r="P2414" s="309" t="s">
        <v>15063</v>
      </c>
      <c r="Q2414" s="311"/>
    </row>
    <row r="2415" spans="1:17" s="312" customFormat="1" x14ac:dyDescent="0.3">
      <c r="A2415" s="307">
        <v>2412</v>
      </c>
      <c r="B2415" s="308" t="s">
        <v>5271</v>
      </c>
      <c r="C2415" s="308" t="s">
        <v>2396</v>
      </c>
      <c r="D2415" s="308" t="s">
        <v>1379</v>
      </c>
      <c r="E2415" s="308" t="s">
        <v>1692</v>
      </c>
      <c r="F2415" s="309" t="s">
        <v>8181</v>
      </c>
      <c r="G2415" s="309" t="s">
        <v>8210</v>
      </c>
      <c r="H2415" s="309" t="s">
        <v>8211</v>
      </c>
      <c r="I2415" s="309" t="s">
        <v>5701</v>
      </c>
      <c r="J2415" s="309" t="s">
        <v>15063</v>
      </c>
      <c r="K2415" s="310">
        <v>0.40079999999999999</v>
      </c>
      <c r="L2415" s="310">
        <v>0.35727312</v>
      </c>
      <c r="M2415" s="310">
        <f>VLOOKUP(H2415,'Details of Feeder LEvel'!H:N,7,FALSE)</f>
        <v>0</v>
      </c>
      <c r="N2415" s="310">
        <f t="shared" si="37"/>
        <v>10.859999999999998</v>
      </c>
      <c r="O2415" s="310">
        <v>19.509555369342969</v>
      </c>
      <c r="P2415" s="309" t="s">
        <v>15063</v>
      </c>
      <c r="Q2415" s="311"/>
    </row>
    <row r="2416" spans="1:17" s="312" customFormat="1" x14ac:dyDescent="0.3">
      <c r="A2416" s="307">
        <v>2413</v>
      </c>
      <c r="B2416" s="308" t="s">
        <v>5271</v>
      </c>
      <c r="C2416" s="308" t="s">
        <v>2396</v>
      </c>
      <c r="D2416" s="308" t="s">
        <v>1379</v>
      </c>
      <c r="E2416" s="308" t="s">
        <v>1692</v>
      </c>
      <c r="F2416" s="309" t="s">
        <v>8212</v>
      </c>
      <c r="G2416" s="309" t="s">
        <v>8213</v>
      </c>
      <c r="H2416" s="309" t="s">
        <v>8214</v>
      </c>
      <c r="I2416" s="309" t="s">
        <v>5701</v>
      </c>
      <c r="J2416" s="309" t="s">
        <v>15063</v>
      </c>
      <c r="K2416" s="310">
        <v>1.05572</v>
      </c>
      <c r="L2416" s="310">
        <v>0.94965650000000001</v>
      </c>
      <c r="M2416" s="310">
        <f>VLOOKUP(H2416,'Details of Feeder LEvel'!H:N,7,FALSE)</f>
        <v>0</v>
      </c>
      <c r="N2416" s="310">
        <f t="shared" si="37"/>
        <v>10.046555904974802</v>
      </c>
      <c r="O2416" s="310">
        <v>10.046555904974797</v>
      </c>
      <c r="P2416" s="309" t="s">
        <v>15063</v>
      </c>
      <c r="Q2416" s="311"/>
    </row>
    <row r="2417" spans="1:17" s="312" customFormat="1" x14ac:dyDescent="0.3">
      <c r="A2417" s="307">
        <v>2414</v>
      </c>
      <c r="B2417" s="308" t="s">
        <v>5271</v>
      </c>
      <c r="C2417" s="308" t="s">
        <v>2396</v>
      </c>
      <c r="D2417" s="308" t="s">
        <v>1379</v>
      </c>
      <c r="E2417" s="308" t="s">
        <v>1692</v>
      </c>
      <c r="F2417" s="309" t="s">
        <v>8212</v>
      </c>
      <c r="G2417" s="309" t="s">
        <v>8215</v>
      </c>
      <c r="H2417" s="309" t="s">
        <v>8216</v>
      </c>
      <c r="I2417" s="309" t="s">
        <v>5701</v>
      </c>
      <c r="J2417" s="309" t="s">
        <v>15063</v>
      </c>
      <c r="K2417" s="310">
        <v>0.78598000000000012</v>
      </c>
      <c r="L2417" s="310">
        <v>0.67444943800000012</v>
      </c>
      <c r="M2417" s="310">
        <f>VLOOKUP(H2417,'Details of Feeder LEvel'!H:N,7,FALSE)</f>
        <v>0</v>
      </c>
      <c r="N2417" s="310">
        <f t="shared" si="37"/>
        <v>14.189999999999998</v>
      </c>
      <c r="O2417" s="310">
        <v>14.190000000000003</v>
      </c>
      <c r="P2417" s="309" t="s">
        <v>15063</v>
      </c>
      <c r="Q2417" s="311"/>
    </row>
    <row r="2418" spans="1:17" s="312" customFormat="1" x14ac:dyDescent="0.3">
      <c r="A2418" s="307">
        <v>2415</v>
      </c>
      <c r="B2418" s="308" t="s">
        <v>5271</v>
      </c>
      <c r="C2418" s="308" t="s">
        <v>2396</v>
      </c>
      <c r="D2418" s="308" t="s">
        <v>1379</v>
      </c>
      <c r="E2418" s="308" t="s">
        <v>1692</v>
      </c>
      <c r="F2418" s="309" t="s">
        <v>8212</v>
      </c>
      <c r="G2418" s="309" t="s">
        <v>8217</v>
      </c>
      <c r="H2418" s="309" t="s">
        <v>8218</v>
      </c>
      <c r="I2418" s="309" t="s">
        <v>5701</v>
      </c>
      <c r="J2418" s="309" t="s">
        <v>15063</v>
      </c>
      <c r="K2418" s="310">
        <v>0.88260000000000005</v>
      </c>
      <c r="L2418" s="310">
        <v>0.802983</v>
      </c>
      <c r="M2418" s="310">
        <f>VLOOKUP(H2418,'Details of Feeder LEvel'!H:N,7,FALSE)</f>
        <v>0</v>
      </c>
      <c r="N2418" s="310">
        <f t="shared" si="37"/>
        <v>9.0207341944255663</v>
      </c>
      <c r="O2418" s="310">
        <v>9.0207341944255504</v>
      </c>
      <c r="P2418" s="309" t="s">
        <v>15063</v>
      </c>
      <c r="Q2418" s="311"/>
    </row>
    <row r="2419" spans="1:17" s="312" customFormat="1" x14ac:dyDescent="0.3">
      <c r="A2419" s="307">
        <v>2416</v>
      </c>
      <c r="B2419" s="308" t="s">
        <v>5271</v>
      </c>
      <c r="C2419" s="308" t="s">
        <v>2396</v>
      </c>
      <c r="D2419" s="308" t="s">
        <v>1379</v>
      </c>
      <c r="E2419" s="308" t="s">
        <v>1692</v>
      </c>
      <c r="F2419" s="309" t="s">
        <v>8212</v>
      </c>
      <c r="G2419" s="309" t="s">
        <v>8219</v>
      </c>
      <c r="H2419" s="309" t="s">
        <v>8220</v>
      </c>
      <c r="I2419" s="309" t="s">
        <v>5701</v>
      </c>
      <c r="J2419" s="309" t="s">
        <v>15063</v>
      </c>
      <c r="K2419" s="310">
        <v>0.96622000000000008</v>
      </c>
      <c r="L2419" s="310">
        <v>0.8721835</v>
      </c>
      <c r="M2419" s="310">
        <f>VLOOKUP(H2419,'Details of Feeder LEvel'!H:N,7,FALSE)</f>
        <v>0</v>
      </c>
      <c r="N2419" s="310">
        <f t="shared" si="37"/>
        <v>9.7324108381114112</v>
      </c>
      <c r="O2419" s="310">
        <v>9.7324108381114272</v>
      </c>
      <c r="P2419" s="309" t="s">
        <v>15063</v>
      </c>
      <c r="Q2419" s="311"/>
    </row>
    <row r="2420" spans="1:17" s="312" customFormat="1" x14ac:dyDescent="0.3">
      <c r="A2420" s="307">
        <v>2417</v>
      </c>
      <c r="B2420" s="308" t="s">
        <v>5271</v>
      </c>
      <c r="C2420" s="308" t="s">
        <v>2396</v>
      </c>
      <c r="D2420" s="308" t="s">
        <v>1379</v>
      </c>
      <c r="E2420" s="308" t="s">
        <v>1692</v>
      </c>
      <c r="F2420" s="309" t="s">
        <v>8212</v>
      </c>
      <c r="G2420" s="309" t="s">
        <v>8221</v>
      </c>
      <c r="H2420" s="309" t="s">
        <v>8222</v>
      </c>
      <c r="I2420" s="309" t="s">
        <v>5701</v>
      </c>
      <c r="J2420" s="309" t="s">
        <v>15063</v>
      </c>
      <c r="K2420" s="310">
        <v>0.15107999999999999</v>
      </c>
      <c r="L2420" s="310">
        <v>0</v>
      </c>
      <c r="M2420" s="310">
        <f>VLOOKUP(H2420,'Details of Feeder LEvel'!H:N,7,FALSE)</f>
        <v>0</v>
      </c>
      <c r="N2420" s="310">
        <f t="shared" si="37"/>
        <v>100</v>
      </c>
      <c r="O2420" s="310" t="e">
        <v>#DIV/0!</v>
      </c>
      <c r="P2420" s="309" t="s">
        <v>15063</v>
      </c>
      <c r="Q2420" s="311"/>
    </row>
    <row r="2421" spans="1:17" s="312" customFormat="1" x14ac:dyDescent="0.3">
      <c r="A2421" s="307">
        <v>2418</v>
      </c>
      <c r="B2421" s="308" t="s">
        <v>5271</v>
      </c>
      <c r="C2421" s="308" t="s">
        <v>2396</v>
      </c>
      <c r="D2421" s="308" t="s">
        <v>1379</v>
      </c>
      <c r="E2421" s="308" t="s">
        <v>1692</v>
      </c>
      <c r="F2421" s="309" t="s">
        <v>8212</v>
      </c>
      <c r="G2421" s="309" t="s">
        <v>8223</v>
      </c>
      <c r="H2421" s="309" t="s">
        <v>8224</v>
      </c>
      <c r="I2421" s="309" t="s">
        <v>5701</v>
      </c>
      <c r="J2421" s="309" t="s">
        <v>15063</v>
      </c>
      <c r="K2421" s="310">
        <v>0.61684000000000005</v>
      </c>
      <c r="L2421" s="310">
        <v>0.55460449999999994</v>
      </c>
      <c r="M2421" s="310">
        <f>VLOOKUP(H2421,'Details of Feeder LEvel'!H:N,7,FALSE)</f>
        <v>0</v>
      </c>
      <c r="N2421" s="310">
        <f t="shared" si="37"/>
        <v>10.089407301731422</v>
      </c>
      <c r="O2421" s="310">
        <v>10.089407301731423</v>
      </c>
      <c r="P2421" s="309" t="s">
        <v>15063</v>
      </c>
      <c r="Q2421" s="311"/>
    </row>
    <row r="2422" spans="1:17" s="312" customFormat="1" x14ac:dyDescent="0.3">
      <c r="A2422" s="307">
        <v>2419</v>
      </c>
      <c r="B2422" s="308" t="s">
        <v>5271</v>
      </c>
      <c r="C2422" s="308" t="s">
        <v>2396</v>
      </c>
      <c r="D2422" s="308" t="s">
        <v>1379</v>
      </c>
      <c r="E2422" s="308" t="s">
        <v>1692</v>
      </c>
      <c r="F2422" s="309" t="s">
        <v>8212</v>
      </c>
      <c r="G2422" s="309" t="s">
        <v>8225</v>
      </c>
      <c r="H2422" s="309" t="s">
        <v>8226</v>
      </c>
      <c r="I2422" s="309" t="s">
        <v>5701</v>
      </c>
      <c r="J2422" s="309" t="s">
        <v>15063</v>
      </c>
      <c r="K2422" s="310">
        <v>0.47206000000000004</v>
      </c>
      <c r="L2422" s="310">
        <v>0.42465299999999995</v>
      </c>
      <c r="M2422" s="310">
        <f>VLOOKUP(H2422,'Details of Feeder LEvel'!H:N,7,FALSE)</f>
        <v>0</v>
      </c>
      <c r="N2422" s="310">
        <f t="shared" si="37"/>
        <v>10.042579333135636</v>
      </c>
      <c r="O2422" s="310">
        <v>10.042579333135638</v>
      </c>
      <c r="P2422" s="309" t="s">
        <v>15063</v>
      </c>
      <c r="Q2422" s="311"/>
    </row>
    <row r="2423" spans="1:17" s="312" customFormat="1" x14ac:dyDescent="0.3">
      <c r="A2423" s="307">
        <v>2420</v>
      </c>
      <c r="B2423" s="308" t="s">
        <v>5271</v>
      </c>
      <c r="C2423" s="308" t="s">
        <v>2396</v>
      </c>
      <c r="D2423" s="308" t="s">
        <v>1379</v>
      </c>
      <c r="E2423" s="308" t="s">
        <v>1692</v>
      </c>
      <c r="F2423" s="309" t="s">
        <v>8212</v>
      </c>
      <c r="G2423" s="309" t="s">
        <v>8227</v>
      </c>
      <c r="H2423" s="309" t="s">
        <v>8228</v>
      </c>
      <c r="I2423" s="309" t="s">
        <v>3324</v>
      </c>
      <c r="J2423" s="309" t="s">
        <v>15063</v>
      </c>
      <c r="K2423" s="310">
        <v>0</v>
      </c>
      <c r="L2423" s="310">
        <v>11.176439999999999</v>
      </c>
      <c r="M2423" s="310">
        <f>VLOOKUP(H2423,'Details of Feeder LEvel'!H:N,7,FALSE)</f>
        <v>0</v>
      </c>
      <c r="N2423" s="310" t="e">
        <f t="shared" si="37"/>
        <v>#DIV/0!</v>
      </c>
      <c r="O2423" s="310" t="e">
        <v>#DIV/0!</v>
      </c>
      <c r="P2423" s="309" t="s">
        <v>15063</v>
      </c>
      <c r="Q2423" s="311"/>
    </row>
    <row r="2424" spans="1:17" s="312" customFormat="1" x14ac:dyDescent="0.3">
      <c r="A2424" s="307">
        <v>2421</v>
      </c>
      <c r="B2424" s="308" t="s">
        <v>5271</v>
      </c>
      <c r="C2424" s="308" t="s">
        <v>2396</v>
      </c>
      <c r="D2424" s="308" t="s">
        <v>1379</v>
      </c>
      <c r="E2424" s="308" t="s">
        <v>1692</v>
      </c>
      <c r="F2424" s="309" t="s">
        <v>8212</v>
      </c>
      <c r="G2424" s="309" t="s">
        <v>8229</v>
      </c>
      <c r="H2424" s="309" t="s">
        <v>8230</v>
      </c>
      <c r="I2424" s="309" t="s">
        <v>5706</v>
      </c>
      <c r="J2424" s="309" t="s">
        <v>15063</v>
      </c>
      <c r="K2424" s="310">
        <v>0.60328999999999999</v>
      </c>
      <c r="L2424" s="310">
        <v>0.51918299999999995</v>
      </c>
      <c r="M2424" s="310">
        <f>VLOOKUP(H2424,'Details of Feeder LEvel'!H:N,7,FALSE)</f>
        <v>0</v>
      </c>
      <c r="N2424" s="310">
        <f t="shared" si="37"/>
        <v>13.941388055495707</v>
      </c>
      <c r="O2424" s="310">
        <v>72.36804290298906</v>
      </c>
      <c r="P2424" s="309" t="s">
        <v>15063</v>
      </c>
      <c r="Q2424" s="311"/>
    </row>
    <row r="2425" spans="1:17" s="312" customFormat="1" x14ac:dyDescent="0.3">
      <c r="A2425" s="307">
        <v>2422</v>
      </c>
      <c r="B2425" s="308" t="s">
        <v>5271</v>
      </c>
      <c r="C2425" s="308" t="s">
        <v>2396</v>
      </c>
      <c r="D2425" s="308" t="s">
        <v>1379</v>
      </c>
      <c r="E2425" s="308" t="s">
        <v>1692</v>
      </c>
      <c r="F2425" s="309" t="s">
        <v>8212</v>
      </c>
      <c r="G2425" s="309" t="s">
        <v>8231</v>
      </c>
      <c r="H2425" s="309" t="s">
        <v>8232</v>
      </c>
      <c r="I2425" s="309" t="s">
        <v>5706</v>
      </c>
      <c r="J2425" s="309" t="s">
        <v>15063</v>
      </c>
      <c r="K2425" s="310">
        <v>0.1406</v>
      </c>
      <c r="L2425" s="310">
        <v>0.1211972</v>
      </c>
      <c r="M2425" s="310">
        <f>VLOOKUP(H2425,'Details of Feeder LEvel'!H:N,7,FALSE)</f>
        <v>0</v>
      </c>
      <c r="N2425" s="310">
        <f t="shared" si="37"/>
        <v>13.799999999999999</v>
      </c>
      <c r="O2425" s="310">
        <v>77.383711000152516</v>
      </c>
      <c r="P2425" s="309" t="s">
        <v>15063</v>
      </c>
      <c r="Q2425" s="311"/>
    </row>
    <row r="2426" spans="1:17" s="312" customFormat="1" x14ac:dyDescent="0.3">
      <c r="A2426" s="307">
        <v>2423</v>
      </c>
      <c r="B2426" s="308" t="s">
        <v>5271</v>
      </c>
      <c r="C2426" s="308" t="s">
        <v>2396</v>
      </c>
      <c r="D2426" s="308" t="s">
        <v>1379</v>
      </c>
      <c r="E2426" s="308" t="s">
        <v>1692</v>
      </c>
      <c r="F2426" s="309" t="s">
        <v>8212</v>
      </c>
      <c r="G2426" s="309" t="s">
        <v>8233</v>
      </c>
      <c r="H2426" s="309" t="s">
        <v>8234</v>
      </c>
      <c r="I2426" s="309" t="s">
        <v>5706</v>
      </c>
      <c r="J2426" s="309" t="s">
        <v>15063</v>
      </c>
      <c r="K2426" s="310">
        <v>0.70032000000000005</v>
      </c>
      <c r="L2426" s="310">
        <v>0.6134409999999999</v>
      </c>
      <c r="M2426" s="310">
        <f>VLOOKUP(H2426,'Details of Feeder LEvel'!H:N,7,FALSE)</f>
        <v>0</v>
      </c>
      <c r="N2426" s="310">
        <f t="shared" si="37"/>
        <v>12.405614576193761</v>
      </c>
      <c r="O2426" s="310">
        <v>52.719313661709542</v>
      </c>
      <c r="P2426" s="309" t="s">
        <v>15063</v>
      </c>
      <c r="Q2426" s="311"/>
    </row>
    <row r="2427" spans="1:17" s="312" customFormat="1" x14ac:dyDescent="0.3">
      <c r="A2427" s="307">
        <v>2424</v>
      </c>
      <c r="B2427" s="308" t="s">
        <v>5271</v>
      </c>
      <c r="C2427" s="308" t="s">
        <v>2396</v>
      </c>
      <c r="D2427" s="308" t="s">
        <v>1379</v>
      </c>
      <c r="E2427" s="308" t="s">
        <v>1692</v>
      </c>
      <c r="F2427" s="309" t="s">
        <v>8235</v>
      </c>
      <c r="G2427" s="309" t="s">
        <v>8236</v>
      </c>
      <c r="H2427" s="309" t="s">
        <v>8237</v>
      </c>
      <c r="I2427" s="309" t="s">
        <v>5701</v>
      </c>
      <c r="J2427" s="309" t="s">
        <v>15063</v>
      </c>
      <c r="K2427" s="310">
        <v>0.68740000000000001</v>
      </c>
      <c r="L2427" s="310">
        <v>0.61102986000000004</v>
      </c>
      <c r="M2427" s="310">
        <f>VLOOKUP(H2427,'Details of Feeder LEvel'!H:N,7,FALSE)</f>
        <v>0</v>
      </c>
      <c r="N2427" s="310">
        <f t="shared" si="37"/>
        <v>11.109999999999996</v>
      </c>
      <c r="O2427" s="310">
        <v>11.109999999999998</v>
      </c>
      <c r="P2427" s="309" t="s">
        <v>15063</v>
      </c>
      <c r="Q2427" s="311"/>
    </row>
    <row r="2428" spans="1:17" s="312" customFormat="1" x14ac:dyDescent="0.3">
      <c r="A2428" s="307">
        <v>2425</v>
      </c>
      <c r="B2428" s="308" t="s">
        <v>5271</v>
      </c>
      <c r="C2428" s="308" t="s">
        <v>2396</v>
      </c>
      <c r="D2428" s="308" t="s">
        <v>1379</v>
      </c>
      <c r="E2428" s="308" t="s">
        <v>1692</v>
      </c>
      <c r="F2428" s="309" t="s">
        <v>8235</v>
      </c>
      <c r="G2428" s="309" t="s">
        <v>8238</v>
      </c>
      <c r="H2428" s="309" t="s">
        <v>8239</v>
      </c>
      <c r="I2428" s="309" t="s">
        <v>5706</v>
      </c>
      <c r="J2428" s="309" t="s">
        <v>15063</v>
      </c>
      <c r="K2428" s="310">
        <v>0.29120000000000001</v>
      </c>
      <c r="L2428" s="310">
        <v>0.25709900000000002</v>
      </c>
      <c r="M2428" s="310">
        <f>VLOOKUP(H2428,'Details of Feeder LEvel'!H:N,7,FALSE)</f>
        <v>0</v>
      </c>
      <c r="N2428" s="310">
        <f t="shared" si="37"/>
        <v>11.710508241758239</v>
      </c>
      <c r="O2428" s="310">
        <v>55.618029261413447</v>
      </c>
      <c r="P2428" s="309" t="s">
        <v>15063</v>
      </c>
      <c r="Q2428" s="311"/>
    </row>
    <row r="2429" spans="1:17" s="312" customFormat="1" x14ac:dyDescent="0.3">
      <c r="A2429" s="307">
        <v>2426</v>
      </c>
      <c r="B2429" s="308" t="s">
        <v>5271</v>
      </c>
      <c r="C2429" s="308" t="s">
        <v>2396</v>
      </c>
      <c r="D2429" s="308" t="s">
        <v>1379</v>
      </c>
      <c r="E2429" s="308" t="s">
        <v>1692</v>
      </c>
      <c r="F2429" s="309" t="s">
        <v>8235</v>
      </c>
      <c r="G2429" s="309" t="s">
        <v>8240</v>
      </c>
      <c r="H2429" s="309" t="s">
        <v>8241</v>
      </c>
      <c r="I2429" s="309" t="s">
        <v>5701</v>
      </c>
      <c r="J2429" s="309" t="s">
        <v>15063</v>
      </c>
      <c r="K2429" s="310">
        <v>0.2152</v>
      </c>
      <c r="L2429" s="310">
        <v>0</v>
      </c>
      <c r="M2429" s="310">
        <f>VLOOKUP(H2429,'Details of Feeder LEvel'!H:N,7,FALSE)</f>
        <v>0</v>
      </c>
      <c r="N2429" s="310">
        <f t="shared" si="37"/>
        <v>100</v>
      </c>
      <c r="O2429" s="310" t="e">
        <v>#DIV/0!</v>
      </c>
      <c r="P2429" s="309" t="s">
        <v>15063</v>
      </c>
      <c r="Q2429" s="311"/>
    </row>
    <row r="2430" spans="1:17" s="312" customFormat="1" x14ac:dyDescent="0.3">
      <c r="A2430" s="307">
        <v>2427</v>
      </c>
      <c r="B2430" s="308" t="s">
        <v>5271</v>
      </c>
      <c r="C2430" s="308" t="s">
        <v>2396</v>
      </c>
      <c r="D2430" s="308" t="s">
        <v>1379</v>
      </c>
      <c r="E2430" s="308" t="s">
        <v>14753</v>
      </c>
      <c r="F2430" s="309" t="s">
        <v>8242</v>
      </c>
      <c r="G2430" s="309" t="s">
        <v>8243</v>
      </c>
      <c r="H2430" s="309" t="s">
        <v>8244</v>
      </c>
      <c r="I2430" s="309" t="s">
        <v>5701</v>
      </c>
      <c r="J2430" s="309" t="s">
        <v>15063</v>
      </c>
      <c r="K2430" s="310">
        <v>0.67378000000000005</v>
      </c>
      <c r="L2430" s="310">
        <v>0.60721899999999995</v>
      </c>
      <c r="M2430" s="310">
        <f>VLOOKUP(H2430,'Details of Feeder LEvel'!H:N,7,FALSE)</f>
        <v>0</v>
      </c>
      <c r="N2430" s="310">
        <f t="shared" si="37"/>
        <v>9.8787438036154356</v>
      </c>
      <c r="O2430" s="310">
        <v>9.8787438036154303</v>
      </c>
      <c r="P2430" s="309" t="s">
        <v>15063</v>
      </c>
      <c r="Q2430" s="311"/>
    </row>
    <row r="2431" spans="1:17" s="312" customFormat="1" x14ac:dyDescent="0.3">
      <c r="A2431" s="307">
        <v>2428</v>
      </c>
      <c r="B2431" s="308" t="s">
        <v>5271</v>
      </c>
      <c r="C2431" s="308" t="s">
        <v>2396</v>
      </c>
      <c r="D2431" s="308" t="s">
        <v>1379</v>
      </c>
      <c r="E2431" s="308" t="s">
        <v>14753</v>
      </c>
      <c r="F2431" s="309" t="s">
        <v>8242</v>
      </c>
      <c r="G2431" s="309" t="s">
        <v>8245</v>
      </c>
      <c r="H2431" s="309" t="s">
        <v>8246</v>
      </c>
      <c r="I2431" s="309" t="s">
        <v>5701</v>
      </c>
      <c r="J2431" s="309" t="s">
        <v>15063</v>
      </c>
      <c r="K2431" s="310">
        <v>1.2646200000000001</v>
      </c>
      <c r="L2431" s="310">
        <v>1.115141916</v>
      </c>
      <c r="M2431" s="310">
        <f>VLOOKUP(H2431,'Details of Feeder LEvel'!H:N,7,FALSE)</f>
        <v>0</v>
      </c>
      <c r="N2431" s="310">
        <f t="shared" si="37"/>
        <v>11.820000000000004</v>
      </c>
      <c r="O2431" s="310">
        <v>11.819999999999997</v>
      </c>
      <c r="P2431" s="309" t="s">
        <v>15063</v>
      </c>
      <c r="Q2431" s="311"/>
    </row>
    <row r="2432" spans="1:17" s="312" customFormat="1" x14ac:dyDescent="0.3">
      <c r="A2432" s="307">
        <v>2429</v>
      </c>
      <c r="B2432" s="308" t="s">
        <v>5271</v>
      </c>
      <c r="C2432" s="308" t="s">
        <v>2396</v>
      </c>
      <c r="D2432" s="308" t="s">
        <v>1379</v>
      </c>
      <c r="E2432" s="308" t="s">
        <v>14753</v>
      </c>
      <c r="F2432" s="309" t="s">
        <v>8242</v>
      </c>
      <c r="G2432" s="309" t="s">
        <v>8247</v>
      </c>
      <c r="H2432" s="309" t="s">
        <v>8248</v>
      </c>
      <c r="I2432" s="309" t="s">
        <v>5706</v>
      </c>
      <c r="J2432" s="309" t="s">
        <v>15063</v>
      </c>
      <c r="K2432" s="310">
        <v>0.38583999999999996</v>
      </c>
      <c r="L2432" s="310">
        <v>0.33600200000000002</v>
      </c>
      <c r="M2432" s="310">
        <f>VLOOKUP(H2432,'Details of Feeder LEvel'!H:N,7,FALSE)</f>
        <v>0</v>
      </c>
      <c r="N2432" s="310">
        <f t="shared" si="37"/>
        <v>12.916753058262479</v>
      </c>
      <c r="O2432" s="310">
        <v>33.058962658054</v>
      </c>
      <c r="P2432" s="309" t="s">
        <v>15063</v>
      </c>
      <c r="Q2432" s="311"/>
    </row>
    <row r="2433" spans="1:17" s="312" customFormat="1" x14ac:dyDescent="0.3">
      <c r="A2433" s="307">
        <v>2430</v>
      </c>
      <c r="B2433" s="308" t="s">
        <v>5271</v>
      </c>
      <c r="C2433" s="308" t="s">
        <v>2396</v>
      </c>
      <c r="D2433" s="308" t="s">
        <v>1379</v>
      </c>
      <c r="E2433" s="308" t="s">
        <v>14753</v>
      </c>
      <c r="F2433" s="309" t="s">
        <v>8242</v>
      </c>
      <c r="G2433" s="309" t="s">
        <v>8249</v>
      </c>
      <c r="H2433" s="309" t="s">
        <v>8250</v>
      </c>
      <c r="I2433" s="309" t="s">
        <v>5701</v>
      </c>
      <c r="J2433" s="309" t="s">
        <v>15063</v>
      </c>
      <c r="K2433" s="310">
        <v>0.82298000000000004</v>
      </c>
      <c r="L2433" s="310">
        <v>0.71253608400000001</v>
      </c>
      <c r="M2433" s="310">
        <f>VLOOKUP(H2433,'Details of Feeder LEvel'!H:N,7,FALSE)</f>
        <v>0</v>
      </c>
      <c r="N2433" s="310">
        <f t="shared" si="37"/>
        <v>13.420000000000003</v>
      </c>
      <c r="O2433" s="310">
        <v>13.419999999999998</v>
      </c>
      <c r="P2433" s="309" t="s">
        <v>15063</v>
      </c>
      <c r="Q2433" s="311"/>
    </row>
    <row r="2434" spans="1:17" s="312" customFormat="1" x14ac:dyDescent="0.3">
      <c r="A2434" s="307">
        <v>2431</v>
      </c>
      <c r="B2434" s="308" t="s">
        <v>5271</v>
      </c>
      <c r="C2434" s="308" t="s">
        <v>2396</v>
      </c>
      <c r="D2434" s="308" t="s">
        <v>1379</v>
      </c>
      <c r="E2434" s="308" t="s">
        <v>14753</v>
      </c>
      <c r="F2434" s="309" t="s">
        <v>8242</v>
      </c>
      <c r="G2434" s="309" t="s">
        <v>8251</v>
      </c>
      <c r="H2434" s="309" t="s">
        <v>8252</v>
      </c>
      <c r="I2434" s="309" t="s">
        <v>5701</v>
      </c>
      <c r="J2434" s="309" t="s">
        <v>15063</v>
      </c>
      <c r="K2434" s="310">
        <v>0.73046</v>
      </c>
      <c r="L2434" s="310">
        <v>0.65903699999999998</v>
      </c>
      <c r="M2434" s="310">
        <f>VLOOKUP(H2434,'Details of Feeder LEvel'!H:N,7,FALSE)</f>
        <v>0</v>
      </c>
      <c r="N2434" s="310">
        <f t="shared" si="37"/>
        <v>9.7778112422309249</v>
      </c>
      <c r="O2434" s="310">
        <v>9.7778112422309267</v>
      </c>
      <c r="P2434" s="309" t="s">
        <v>15063</v>
      </c>
      <c r="Q2434" s="311"/>
    </row>
    <row r="2435" spans="1:17" s="312" customFormat="1" x14ac:dyDescent="0.3">
      <c r="A2435" s="307">
        <v>2432</v>
      </c>
      <c r="B2435" s="308" t="s">
        <v>5271</v>
      </c>
      <c r="C2435" s="308" t="s">
        <v>2396</v>
      </c>
      <c r="D2435" s="308" t="s">
        <v>1379</v>
      </c>
      <c r="E2435" s="308" t="s">
        <v>14753</v>
      </c>
      <c r="F2435" s="309" t="s">
        <v>8242</v>
      </c>
      <c r="G2435" s="309" t="s">
        <v>8253</v>
      </c>
      <c r="H2435" s="309" t="s">
        <v>8254</v>
      </c>
      <c r="I2435" s="309" t="s">
        <v>5701</v>
      </c>
      <c r="J2435" s="309" t="s">
        <v>15063</v>
      </c>
      <c r="K2435" s="310">
        <v>0.78431999999999991</v>
      </c>
      <c r="L2435" s="310">
        <v>0.67851523199999986</v>
      </c>
      <c r="M2435" s="310">
        <f>VLOOKUP(H2435,'Details of Feeder LEvel'!H:N,7,FALSE)</f>
        <v>0</v>
      </c>
      <c r="N2435" s="310">
        <f t="shared" si="37"/>
        <v>13.490000000000007</v>
      </c>
      <c r="O2435" s="310">
        <v>13.490000000000002</v>
      </c>
      <c r="P2435" s="309" t="s">
        <v>15063</v>
      </c>
      <c r="Q2435" s="311"/>
    </row>
    <row r="2436" spans="1:17" s="312" customFormat="1" x14ac:dyDescent="0.3">
      <c r="A2436" s="307">
        <v>2433</v>
      </c>
      <c r="B2436" s="308" t="s">
        <v>5271</v>
      </c>
      <c r="C2436" s="308" t="s">
        <v>2396</v>
      </c>
      <c r="D2436" s="308" t="s">
        <v>1379</v>
      </c>
      <c r="E2436" s="308" t="s">
        <v>14753</v>
      </c>
      <c r="F2436" s="309" t="s">
        <v>8242</v>
      </c>
      <c r="G2436" s="309" t="s">
        <v>8255</v>
      </c>
      <c r="H2436" s="309" t="s">
        <v>8256</v>
      </c>
      <c r="I2436" s="309" t="s">
        <v>5701</v>
      </c>
      <c r="J2436" s="309" t="s">
        <v>15063</v>
      </c>
      <c r="K2436" s="310">
        <v>0.61953999999999998</v>
      </c>
      <c r="L2436" s="310">
        <v>0.55809599999999993</v>
      </c>
      <c r="M2436" s="310">
        <f>VLOOKUP(H2436,'Details of Feeder LEvel'!H:N,7,FALSE)</f>
        <v>0</v>
      </c>
      <c r="N2436" s="310">
        <f t="shared" ref="N2436:N2499" si="38">(K2436-L2436)/K2436*100</f>
        <v>9.9176808599929078</v>
      </c>
      <c r="O2436" s="310">
        <v>9.9176808599929061</v>
      </c>
      <c r="P2436" s="309" t="s">
        <v>15063</v>
      </c>
      <c r="Q2436" s="311"/>
    </row>
    <row r="2437" spans="1:17" s="312" customFormat="1" x14ac:dyDescent="0.3">
      <c r="A2437" s="307">
        <v>2434</v>
      </c>
      <c r="B2437" s="308" t="s">
        <v>5271</v>
      </c>
      <c r="C2437" s="308" t="s">
        <v>2396</v>
      </c>
      <c r="D2437" s="308" t="s">
        <v>1379</v>
      </c>
      <c r="E2437" s="308" t="s">
        <v>14753</v>
      </c>
      <c r="F2437" s="309" t="s">
        <v>8242</v>
      </c>
      <c r="G2437" s="309" t="s">
        <v>8257</v>
      </c>
      <c r="H2437" s="309" t="s">
        <v>8258</v>
      </c>
      <c r="I2437" s="309" t="s">
        <v>5706</v>
      </c>
      <c r="J2437" s="309" t="s">
        <v>15063</v>
      </c>
      <c r="K2437" s="310">
        <v>0.20660000000000001</v>
      </c>
      <c r="L2437" s="310">
        <v>0.17748330000000001</v>
      </c>
      <c r="M2437" s="310">
        <f>VLOOKUP(H2437,'Details of Feeder LEvel'!H:N,7,FALSE)</f>
        <v>0</v>
      </c>
      <c r="N2437" s="310">
        <f t="shared" si="38"/>
        <v>14.0932720232333</v>
      </c>
      <c r="O2437" s="310">
        <v>43.79170871112894</v>
      </c>
      <c r="P2437" s="309" t="s">
        <v>15063</v>
      </c>
      <c r="Q2437" s="311"/>
    </row>
    <row r="2438" spans="1:17" s="312" customFormat="1" x14ac:dyDescent="0.3">
      <c r="A2438" s="307">
        <v>2435</v>
      </c>
      <c r="B2438" s="308" t="s">
        <v>5271</v>
      </c>
      <c r="C2438" s="308" t="s">
        <v>2396</v>
      </c>
      <c r="D2438" s="308" t="s">
        <v>1379</v>
      </c>
      <c r="E2438" s="308" t="s">
        <v>14753</v>
      </c>
      <c r="F2438" s="309" t="s">
        <v>8242</v>
      </c>
      <c r="G2438" s="309" t="s">
        <v>8259</v>
      </c>
      <c r="H2438" s="309" t="s">
        <v>8260</v>
      </c>
      <c r="I2438" s="309" t="s">
        <v>3759</v>
      </c>
      <c r="J2438" s="309" t="s">
        <v>15063</v>
      </c>
      <c r="K2438" s="310">
        <v>0.62508000000000008</v>
      </c>
      <c r="L2438" s="310">
        <v>0.62219999999999998</v>
      </c>
      <c r="M2438" s="310">
        <f>VLOOKUP(H2438,'Details of Feeder LEvel'!H:N,7,FALSE)</f>
        <v>0</v>
      </c>
      <c r="N2438" s="310">
        <f t="shared" si="38"/>
        <v>0.46074102514879767</v>
      </c>
      <c r="O2438" s="310">
        <v>0.46074102514880311</v>
      </c>
      <c r="P2438" s="309" t="s">
        <v>15063</v>
      </c>
      <c r="Q2438" s="311"/>
    </row>
    <row r="2439" spans="1:17" s="312" customFormat="1" x14ac:dyDescent="0.3">
      <c r="A2439" s="307">
        <v>2436</v>
      </c>
      <c r="B2439" s="308" t="s">
        <v>5271</v>
      </c>
      <c r="C2439" s="308" t="s">
        <v>2396</v>
      </c>
      <c r="D2439" s="308" t="s">
        <v>1379</v>
      </c>
      <c r="E2439" s="308" t="s">
        <v>14753</v>
      </c>
      <c r="F2439" s="309" t="s">
        <v>8242</v>
      </c>
      <c r="G2439" s="309" t="s">
        <v>8261</v>
      </c>
      <c r="H2439" s="309" t="s">
        <v>8262</v>
      </c>
      <c r="I2439" s="309" t="s">
        <v>3759</v>
      </c>
      <c r="J2439" s="309" t="s">
        <v>15063</v>
      </c>
      <c r="K2439" s="310">
        <v>6.6494999999999999E-2</v>
      </c>
      <c r="L2439" s="310">
        <v>6.5879999999999994E-2</v>
      </c>
      <c r="M2439" s="310">
        <f>VLOOKUP(H2439,'Details of Feeder LEvel'!H:N,7,FALSE)</f>
        <v>0</v>
      </c>
      <c r="N2439" s="310">
        <f t="shared" si="38"/>
        <v>0.92488157004286708</v>
      </c>
      <c r="O2439" s="310">
        <v>100</v>
      </c>
      <c r="P2439" s="309" t="s">
        <v>15063</v>
      </c>
      <c r="Q2439" s="311"/>
    </row>
    <row r="2440" spans="1:17" s="312" customFormat="1" x14ac:dyDescent="0.3">
      <c r="A2440" s="307">
        <v>2437</v>
      </c>
      <c r="B2440" s="308" t="s">
        <v>5271</v>
      </c>
      <c r="C2440" s="308" t="s">
        <v>2396</v>
      </c>
      <c r="D2440" s="308" t="s">
        <v>1379</v>
      </c>
      <c r="E2440" s="308" t="s">
        <v>14753</v>
      </c>
      <c r="F2440" s="309" t="s">
        <v>8242</v>
      </c>
      <c r="G2440" s="309" t="s">
        <v>8263</v>
      </c>
      <c r="H2440" s="309" t="s">
        <v>8264</v>
      </c>
      <c r="I2440" s="309" t="s">
        <v>5701</v>
      </c>
      <c r="J2440" s="309" t="s">
        <v>15063</v>
      </c>
      <c r="K2440" s="310">
        <v>0.63700000000000001</v>
      </c>
      <c r="L2440" s="310">
        <v>0.57305200000000001</v>
      </c>
      <c r="M2440" s="310">
        <f>VLOOKUP(H2440,'Details of Feeder LEvel'!H:N,7,FALSE)</f>
        <v>0</v>
      </c>
      <c r="N2440" s="310">
        <f t="shared" si="38"/>
        <v>10.038932496075354</v>
      </c>
      <c r="O2440" s="310">
        <v>10.038932496075359</v>
      </c>
      <c r="P2440" s="309" t="s">
        <v>15063</v>
      </c>
      <c r="Q2440" s="311"/>
    </row>
    <row r="2441" spans="1:17" s="312" customFormat="1" x14ac:dyDescent="0.3">
      <c r="A2441" s="307">
        <v>2438</v>
      </c>
      <c r="B2441" s="308" t="s">
        <v>5271</v>
      </c>
      <c r="C2441" s="308" t="s">
        <v>2396</v>
      </c>
      <c r="D2441" s="308" t="s">
        <v>1379</v>
      </c>
      <c r="E2441" s="308" t="s">
        <v>14753</v>
      </c>
      <c r="F2441" s="309" t="s">
        <v>8265</v>
      </c>
      <c r="G2441" s="309" t="s">
        <v>8266</v>
      </c>
      <c r="H2441" s="309" t="s">
        <v>8267</v>
      </c>
      <c r="I2441" s="309" t="s">
        <v>5701</v>
      </c>
      <c r="J2441" s="309" t="s">
        <v>15063</v>
      </c>
      <c r="K2441" s="310">
        <v>1.1227800000000001</v>
      </c>
      <c r="L2441" s="310">
        <v>0.97715543400000004</v>
      </c>
      <c r="M2441" s="310">
        <f>VLOOKUP(H2441,'Details of Feeder LEvel'!H:N,7,FALSE)</f>
        <v>0</v>
      </c>
      <c r="N2441" s="310">
        <f t="shared" si="38"/>
        <v>12.970000000000004</v>
      </c>
      <c r="O2441" s="310">
        <v>12.970000000000004</v>
      </c>
      <c r="P2441" s="309" t="s">
        <v>15063</v>
      </c>
      <c r="Q2441" s="311"/>
    </row>
    <row r="2442" spans="1:17" s="312" customFormat="1" x14ac:dyDescent="0.3">
      <c r="A2442" s="307">
        <v>2439</v>
      </c>
      <c r="B2442" s="308" t="s">
        <v>5271</v>
      </c>
      <c r="C2442" s="308" t="s">
        <v>2396</v>
      </c>
      <c r="D2442" s="308" t="s">
        <v>1379</v>
      </c>
      <c r="E2442" s="308" t="s">
        <v>14753</v>
      </c>
      <c r="F2442" s="309" t="s">
        <v>8265</v>
      </c>
      <c r="G2442" s="309" t="s">
        <v>8268</v>
      </c>
      <c r="H2442" s="309" t="s">
        <v>8269</v>
      </c>
      <c r="I2442" s="309" t="s">
        <v>5701</v>
      </c>
      <c r="J2442" s="309" t="s">
        <v>15063</v>
      </c>
      <c r="K2442" s="310">
        <v>1.2102600000000001</v>
      </c>
      <c r="L2442" s="310">
        <v>1.0873675</v>
      </c>
      <c r="M2442" s="310">
        <f>VLOOKUP(H2442,'Details of Feeder LEvel'!H:N,7,FALSE)</f>
        <v>0</v>
      </c>
      <c r="N2442" s="310">
        <f t="shared" si="38"/>
        <v>10.15422305950788</v>
      </c>
      <c r="O2442" s="310">
        <v>11.927595469518714</v>
      </c>
      <c r="P2442" s="309" t="s">
        <v>15063</v>
      </c>
      <c r="Q2442" s="311"/>
    </row>
    <row r="2443" spans="1:17" s="312" customFormat="1" x14ac:dyDescent="0.3">
      <c r="A2443" s="307">
        <v>2440</v>
      </c>
      <c r="B2443" s="308" t="s">
        <v>5271</v>
      </c>
      <c r="C2443" s="308" t="s">
        <v>2396</v>
      </c>
      <c r="D2443" s="308" t="s">
        <v>1379</v>
      </c>
      <c r="E2443" s="308" t="s">
        <v>14753</v>
      </c>
      <c r="F2443" s="309" t="s">
        <v>8265</v>
      </c>
      <c r="G2443" s="309" t="s">
        <v>8270</v>
      </c>
      <c r="H2443" s="309" t="s">
        <v>8271</v>
      </c>
      <c r="I2443" s="309" t="s">
        <v>5701</v>
      </c>
      <c r="J2443" s="309" t="s">
        <v>15063</v>
      </c>
      <c r="K2443" s="310">
        <v>0.91732000000000002</v>
      </c>
      <c r="L2443" s="310">
        <v>0.82490700000000006</v>
      </c>
      <c r="M2443" s="310">
        <f>VLOOKUP(H2443,'Details of Feeder LEvel'!H:N,7,FALSE)</f>
        <v>0</v>
      </c>
      <c r="N2443" s="310">
        <f t="shared" si="38"/>
        <v>10.07423799764531</v>
      </c>
      <c r="O2443" s="310">
        <v>10.534039855784272</v>
      </c>
      <c r="P2443" s="309" t="s">
        <v>15063</v>
      </c>
      <c r="Q2443" s="311"/>
    </row>
    <row r="2444" spans="1:17" s="312" customFormat="1" x14ac:dyDescent="0.3">
      <c r="A2444" s="307">
        <v>2441</v>
      </c>
      <c r="B2444" s="308" t="s">
        <v>5271</v>
      </c>
      <c r="C2444" s="308" t="s">
        <v>2396</v>
      </c>
      <c r="D2444" s="308" t="s">
        <v>1379</v>
      </c>
      <c r="E2444" s="308" t="s">
        <v>14753</v>
      </c>
      <c r="F2444" s="309" t="s">
        <v>8265</v>
      </c>
      <c r="G2444" s="309" t="s">
        <v>8274</v>
      </c>
      <c r="H2444" s="309" t="s">
        <v>8275</v>
      </c>
      <c r="I2444" s="309" t="s">
        <v>5701</v>
      </c>
      <c r="J2444" s="309" t="s">
        <v>15063</v>
      </c>
      <c r="K2444" s="310">
        <v>1.0556399999999999</v>
      </c>
      <c r="L2444" s="310">
        <v>0.90890603999999986</v>
      </c>
      <c r="M2444" s="310">
        <f>VLOOKUP(H2444,'Details of Feeder LEvel'!H:N,7,FALSE)</f>
        <v>0</v>
      </c>
      <c r="N2444" s="310">
        <f t="shared" si="38"/>
        <v>13.900000000000007</v>
      </c>
      <c r="O2444" s="310">
        <v>13.900000000000002</v>
      </c>
      <c r="P2444" s="309" t="s">
        <v>15063</v>
      </c>
      <c r="Q2444" s="311"/>
    </row>
    <row r="2445" spans="1:17" s="312" customFormat="1" x14ac:dyDescent="0.3">
      <c r="A2445" s="307">
        <v>2442</v>
      </c>
      <c r="B2445" s="308" t="s">
        <v>5271</v>
      </c>
      <c r="C2445" s="308" t="s">
        <v>2396</v>
      </c>
      <c r="D2445" s="308" t="s">
        <v>1379</v>
      </c>
      <c r="E2445" s="308" t="s">
        <v>14753</v>
      </c>
      <c r="F2445" s="309" t="s">
        <v>8265</v>
      </c>
      <c r="G2445" s="309" t="s">
        <v>8276</v>
      </c>
      <c r="H2445" s="309" t="s">
        <v>8277</v>
      </c>
      <c r="I2445" s="309" t="s">
        <v>5701</v>
      </c>
      <c r="J2445" s="309" t="s">
        <v>15063</v>
      </c>
      <c r="K2445" s="310">
        <v>1.25732</v>
      </c>
      <c r="L2445" s="310">
        <v>1.0786548279999999</v>
      </c>
      <c r="M2445" s="310">
        <f>VLOOKUP(H2445,'Details of Feeder LEvel'!H:N,7,FALSE)</f>
        <v>0</v>
      </c>
      <c r="N2445" s="310">
        <f t="shared" si="38"/>
        <v>14.210000000000008</v>
      </c>
      <c r="O2445" s="310">
        <v>14.21</v>
      </c>
      <c r="P2445" s="309" t="s">
        <v>15063</v>
      </c>
      <c r="Q2445" s="311"/>
    </row>
    <row r="2446" spans="1:17" s="312" customFormat="1" x14ac:dyDescent="0.3">
      <c r="A2446" s="307">
        <v>2443</v>
      </c>
      <c r="B2446" s="308" t="s">
        <v>5271</v>
      </c>
      <c r="C2446" s="308" t="s">
        <v>2396</v>
      </c>
      <c r="D2446" s="308" t="s">
        <v>1379</v>
      </c>
      <c r="E2446" s="308" t="s">
        <v>14753</v>
      </c>
      <c r="F2446" s="309" t="s">
        <v>8265</v>
      </c>
      <c r="G2446" s="309" t="s">
        <v>8278</v>
      </c>
      <c r="H2446" s="309" t="s">
        <v>8279</v>
      </c>
      <c r="I2446" s="309" t="s">
        <v>5706</v>
      </c>
      <c r="J2446" s="309" t="s">
        <v>15063</v>
      </c>
      <c r="K2446" s="310">
        <v>0.73648000000000002</v>
      </c>
      <c r="L2446" s="310">
        <v>0.64142309999999991</v>
      </c>
      <c r="M2446" s="310">
        <f>VLOOKUP(H2446,'Details of Feeder LEvel'!H:N,7,FALSE)</f>
        <v>0</v>
      </c>
      <c r="N2446" s="310">
        <f t="shared" si="38"/>
        <v>12.906922116011312</v>
      </c>
      <c r="O2446" s="310">
        <v>44.745670303491011</v>
      </c>
      <c r="P2446" s="309" t="s">
        <v>15063</v>
      </c>
      <c r="Q2446" s="311"/>
    </row>
    <row r="2447" spans="1:17" s="312" customFormat="1" x14ac:dyDescent="0.3">
      <c r="A2447" s="307">
        <v>2444</v>
      </c>
      <c r="B2447" s="308" t="s">
        <v>5271</v>
      </c>
      <c r="C2447" s="308" t="s">
        <v>2396</v>
      </c>
      <c r="D2447" s="308" t="s">
        <v>1379</v>
      </c>
      <c r="E2447" s="308" t="s">
        <v>14753</v>
      </c>
      <c r="F2447" s="309" t="s">
        <v>8265</v>
      </c>
      <c r="G2447" s="309" t="s">
        <v>8280</v>
      </c>
      <c r="H2447" s="309" t="s">
        <v>8281</v>
      </c>
      <c r="I2447" s="309" t="s">
        <v>5701</v>
      </c>
      <c r="J2447" s="309" t="s">
        <v>15063</v>
      </c>
      <c r="K2447" s="310">
        <v>1.11852</v>
      </c>
      <c r="L2447" s="310">
        <v>1.0068845</v>
      </c>
      <c r="M2447" s="310">
        <f>VLOOKUP(H2447,'Details of Feeder LEvel'!H:N,7,FALSE)</f>
        <v>0</v>
      </c>
      <c r="N2447" s="310">
        <f t="shared" si="38"/>
        <v>9.9806440653720987</v>
      </c>
      <c r="O2447" s="310">
        <v>9.9806440653721129</v>
      </c>
      <c r="P2447" s="309" t="s">
        <v>15063</v>
      </c>
      <c r="Q2447" s="311"/>
    </row>
    <row r="2448" spans="1:17" s="312" customFormat="1" x14ac:dyDescent="0.3">
      <c r="A2448" s="307">
        <v>2445</v>
      </c>
      <c r="B2448" s="308" t="s">
        <v>5271</v>
      </c>
      <c r="C2448" s="308" t="s">
        <v>2396</v>
      </c>
      <c r="D2448" s="308" t="s">
        <v>1379</v>
      </c>
      <c r="E2448" s="308" t="s">
        <v>14753</v>
      </c>
      <c r="F2448" s="309" t="s">
        <v>8265</v>
      </c>
      <c r="G2448" s="309" t="s">
        <v>8282</v>
      </c>
      <c r="H2448" s="309" t="s">
        <v>8283</v>
      </c>
      <c r="I2448" s="309" t="s">
        <v>5706</v>
      </c>
      <c r="J2448" s="309" t="s">
        <v>15063</v>
      </c>
      <c r="K2448" s="310">
        <v>0.76075000000000004</v>
      </c>
      <c r="L2448" s="310">
        <v>0.67408350000000006</v>
      </c>
      <c r="M2448" s="310">
        <f>VLOOKUP(H2448,'Details of Feeder LEvel'!H:N,7,FALSE)</f>
        <v>0</v>
      </c>
      <c r="N2448" s="310">
        <f t="shared" si="38"/>
        <v>11.392244495563586</v>
      </c>
      <c r="O2448" s="310">
        <v>52.237710776970815</v>
      </c>
      <c r="P2448" s="309" t="s">
        <v>15063</v>
      </c>
      <c r="Q2448" s="311"/>
    </row>
    <row r="2449" spans="1:17" s="312" customFormat="1" x14ac:dyDescent="0.3">
      <c r="A2449" s="307">
        <v>2446</v>
      </c>
      <c r="B2449" s="308" t="s">
        <v>5271</v>
      </c>
      <c r="C2449" s="308" t="s">
        <v>2396</v>
      </c>
      <c r="D2449" s="308" t="s">
        <v>1379</v>
      </c>
      <c r="E2449" s="308" t="s">
        <v>14753</v>
      </c>
      <c r="F2449" s="309" t="s">
        <v>8265</v>
      </c>
      <c r="G2449" s="309" t="s">
        <v>8284</v>
      </c>
      <c r="H2449" s="309" t="s">
        <v>8285</v>
      </c>
      <c r="I2449" s="309" t="s">
        <v>5706</v>
      </c>
      <c r="J2449" s="309" t="s">
        <v>15063</v>
      </c>
      <c r="K2449" s="310">
        <v>0.46544000000000002</v>
      </c>
      <c r="L2449" s="310">
        <v>0.41572149999999997</v>
      </c>
      <c r="M2449" s="310">
        <f>VLOOKUP(H2449,'Details of Feeder LEvel'!H:N,7,FALSE)</f>
        <v>0</v>
      </c>
      <c r="N2449" s="310">
        <f t="shared" si="38"/>
        <v>10.682042798212455</v>
      </c>
      <c r="O2449" s="310">
        <v>67.358122056064019</v>
      </c>
      <c r="P2449" s="309" t="s">
        <v>15063</v>
      </c>
      <c r="Q2449" s="311"/>
    </row>
    <row r="2450" spans="1:17" s="312" customFormat="1" x14ac:dyDescent="0.3">
      <c r="A2450" s="307">
        <v>2447</v>
      </c>
      <c r="B2450" s="308" t="s">
        <v>5271</v>
      </c>
      <c r="C2450" s="308" t="s">
        <v>2396</v>
      </c>
      <c r="D2450" s="308" t="s">
        <v>1379</v>
      </c>
      <c r="E2450" s="308" t="s">
        <v>14753</v>
      </c>
      <c r="F2450" s="309" t="s">
        <v>8265</v>
      </c>
      <c r="G2450" s="309" t="s">
        <v>8286</v>
      </c>
      <c r="H2450" s="309" t="s">
        <v>8287</v>
      </c>
      <c r="I2450" s="309" t="s">
        <v>5706</v>
      </c>
      <c r="J2450" s="309" t="s">
        <v>15063</v>
      </c>
      <c r="K2450" s="310">
        <v>0.33043</v>
      </c>
      <c r="L2450" s="310">
        <v>0.29138149999999996</v>
      </c>
      <c r="M2450" s="310">
        <f>VLOOKUP(H2450,'Details of Feeder LEvel'!H:N,7,FALSE)</f>
        <v>0</v>
      </c>
      <c r="N2450" s="310">
        <f t="shared" si="38"/>
        <v>11.817480253003675</v>
      </c>
      <c r="O2450" s="310">
        <v>72.306458375080695</v>
      </c>
      <c r="P2450" s="309" t="s">
        <v>15063</v>
      </c>
      <c r="Q2450" s="311"/>
    </row>
    <row r="2451" spans="1:17" s="312" customFormat="1" x14ac:dyDescent="0.3">
      <c r="A2451" s="307">
        <v>2448</v>
      </c>
      <c r="B2451" s="308" t="s">
        <v>5271</v>
      </c>
      <c r="C2451" s="308" t="s">
        <v>2396</v>
      </c>
      <c r="D2451" s="308" t="s">
        <v>1379</v>
      </c>
      <c r="E2451" s="308" t="s">
        <v>14753</v>
      </c>
      <c r="F2451" s="309" t="s">
        <v>8288</v>
      </c>
      <c r="G2451" s="309" t="s">
        <v>8289</v>
      </c>
      <c r="H2451" s="309" t="s">
        <v>8290</v>
      </c>
      <c r="I2451" s="309" t="s">
        <v>5701</v>
      </c>
      <c r="J2451" s="309" t="s">
        <v>15063</v>
      </c>
      <c r="K2451" s="310">
        <v>0.80674000000000001</v>
      </c>
      <c r="L2451" s="310">
        <v>0.725912</v>
      </c>
      <c r="M2451" s="310">
        <f>VLOOKUP(H2451,'Details of Feeder LEvel'!H:N,7,FALSE)</f>
        <v>0</v>
      </c>
      <c r="N2451" s="310">
        <f t="shared" si="38"/>
        <v>10.019089173711482</v>
      </c>
      <c r="O2451" s="310">
        <v>12.521542093630178</v>
      </c>
      <c r="P2451" s="309" t="s">
        <v>15063</v>
      </c>
      <c r="Q2451" s="311"/>
    </row>
    <row r="2452" spans="1:17" s="312" customFormat="1" x14ac:dyDescent="0.3">
      <c r="A2452" s="307">
        <v>2449</v>
      </c>
      <c r="B2452" s="308" t="s">
        <v>5271</v>
      </c>
      <c r="C2452" s="308" t="s">
        <v>2396</v>
      </c>
      <c r="D2452" s="308" t="s">
        <v>1379</v>
      </c>
      <c r="E2452" s="308" t="s">
        <v>14753</v>
      </c>
      <c r="F2452" s="309" t="s">
        <v>8288</v>
      </c>
      <c r="G2452" s="309" t="s">
        <v>8291</v>
      </c>
      <c r="H2452" s="309" t="s">
        <v>8292</v>
      </c>
      <c r="I2452" s="309" t="s">
        <v>5701</v>
      </c>
      <c r="J2452" s="309" t="s">
        <v>15063</v>
      </c>
      <c r="K2452" s="310">
        <v>0.86504000000000003</v>
      </c>
      <c r="L2452" s="310">
        <v>0.77876100000000004</v>
      </c>
      <c r="M2452" s="310">
        <f>VLOOKUP(H2452,'Details of Feeder LEvel'!H:N,7,FALSE)</f>
        <v>0</v>
      </c>
      <c r="N2452" s="310">
        <f t="shared" si="38"/>
        <v>9.9739896420974752</v>
      </c>
      <c r="O2452" s="310">
        <v>9.9739896420974574</v>
      </c>
      <c r="P2452" s="309" t="s">
        <v>15063</v>
      </c>
      <c r="Q2452" s="311"/>
    </row>
    <row r="2453" spans="1:17" s="312" customFormat="1" x14ac:dyDescent="0.3">
      <c r="A2453" s="307">
        <v>2450</v>
      </c>
      <c r="B2453" s="308" t="s">
        <v>5271</v>
      </c>
      <c r="C2453" s="308" t="s">
        <v>2396</v>
      </c>
      <c r="D2453" s="308" t="s">
        <v>1379</v>
      </c>
      <c r="E2453" s="308" t="s">
        <v>14753</v>
      </c>
      <c r="F2453" s="309" t="s">
        <v>8288</v>
      </c>
      <c r="G2453" s="309" t="s">
        <v>8295</v>
      </c>
      <c r="H2453" s="309" t="s">
        <v>8296</v>
      </c>
      <c r="I2453" s="309" t="s">
        <v>5701</v>
      </c>
      <c r="J2453" s="309" t="s">
        <v>15063</v>
      </c>
      <c r="K2453" s="310">
        <v>0.91008</v>
      </c>
      <c r="L2453" s="310">
        <v>0.81845800000000002</v>
      </c>
      <c r="M2453" s="310">
        <f>VLOOKUP(H2453,'Details of Feeder LEvel'!H:N,7,FALSE)</f>
        <v>0</v>
      </c>
      <c r="N2453" s="310">
        <f t="shared" si="38"/>
        <v>10.067466596343175</v>
      </c>
      <c r="O2453" s="310">
        <v>10.114664957983276</v>
      </c>
      <c r="P2453" s="309" t="s">
        <v>15063</v>
      </c>
      <c r="Q2453" s="311"/>
    </row>
    <row r="2454" spans="1:17" s="312" customFormat="1" x14ac:dyDescent="0.3">
      <c r="A2454" s="307">
        <v>2451</v>
      </c>
      <c r="B2454" s="308" t="s">
        <v>5271</v>
      </c>
      <c r="C2454" s="308" t="s">
        <v>2396</v>
      </c>
      <c r="D2454" s="308" t="s">
        <v>1379</v>
      </c>
      <c r="E2454" s="308" t="s">
        <v>14753</v>
      </c>
      <c r="F2454" s="309" t="s">
        <v>8288</v>
      </c>
      <c r="G2454" s="309" t="s">
        <v>8297</v>
      </c>
      <c r="H2454" s="309" t="s">
        <v>8298</v>
      </c>
      <c r="I2454" s="309" t="s">
        <v>5701</v>
      </c>
      <c r="J2454" s="309" t="s">
        <v>15063</v>
      </c>
      <c r="K2454" s="310">
        <v>1.1306400000000001</v>
      </c>
      <c r="L2454" s="310">
        <v>0.98682259200000011</v>
      </c>
      <c r="M2454" s="310">
        <f>VLOOKUP(H2454,'Details of Feeder LEvel'!H:N,7,FALSE)</f>
        <v>0</v>
      </c>
      <c r="N2454" s="310">
        <f t="shared" si="38"/>
        <v>12.719999999999999</v>
      </c>
      <c r="O2454" s="310">
        <v>14.839845528593564</v>
      </c>
      <c r="P2454" s="309" t="s">
        <v>15063</v>
      </c>
      <c r="Q2454" s="311"/>
    </row>
    <row r="2455" spans="1:17" s="312" customFormat="1" x14ac:dyDescent="0.3">
      <c r="A2455" s="307">
        <v>2452</v>
      </c>
      <c r="B2455" s="308" t="s">
        <v>5271</v>
      </c>
      <c r="C2455" s="308" t="s">
        <v>2396</v>
      </c>
      <c r="D2455" s="308" t="s">
        <v>1379</v>
      </c>
      <c r="E2455" s="308" t="s">
        <v>14753</v>
      </c>
      <c r="F2455" s="309" t="s">
        <v>8288</v>
      </c>
      <c r="G2455" s="309" t="s">
        <v>8299</v>
      </c>
      <c r="H2455" s="309" t="s">
        <v>8300</v>
      </c>
      <c r="I2455" s="309" t="s">
        <v>5701</v>
      </c>
      <c r="J2455" s="309" t="s">
        <v>15063</v>
      </c>
      <c r="K2455" s="310">
        <v>0.68246000000000007</v>
      </c>
      <c r="L2455" s="310">
        <v>0.61421949999999992</v>
      </c>
      <c r="M2455" s="310">
        <f>VLOOKUP(H2455,'Details of Feeder LEvel'!H:N,7,FALSE)</f>
        <v>0</v>
      </c>
      <c r="N2455" s="310">
        <f t="shared" si="38"/>
        <v>9.9991940919614546</v>
      </c>
      <c r="O2455" s="310">
        <v>9.9991940919614493</v>
      </c>
      <c r="P2455" s="309" t="s">
        <v>15063</v>
      </c>
      <c r="Q2455" s="311"/>
    </row>
    <row r="2456" spans="1:17" s="312" customFormat="1" x14ac:dyDescent="0.3">
      <c r="A2456" s="307">
        <v>2453</v>
      </c>
      <c r="B2456" s="308" t="s">
        <v>5271</v>
      </c>
      <c r="C2456" s="308" t="s">
        <v>2396</v>
      </c>
      <c r="D2456" s="308" t="s">
        <v>1379</v>
      </c>
      <c r="E2456" s="308" t="s">
        <v>14753</v>
      </c>
      <c r="F2456" s="309" t="s">
        <v>8288</v>
      </c>
      <c r="G2456" s="309" t="s">
        <v>8301</v>
      </c>
      <c r="H2456" s="309" t="s">
        <v>8302</v>
      </c>
      <c r="I2456" s="309" t="s">
        <v>2414</v>
      </c>
      <c r="J2456" s="309" t="s">
        <v>15063</v>
      </c>
      <c r="K2456" s="310">
        <v>0.96148000000000011</v>
      </c>
      <c r="L2456" s="310">
        <v>0.96621500000000005</v>
      </c>
      <c r="M2456" s="310">
        <f>VLOOKUP(H2456,'Details of Feeder LEvel'!H:N,7,FALSE)</f>
        <v>0</v>
      </c>
      <c r="N2456" s="310">
        <f t="shared" si="38"/>
        <v>-0.49246994217247719</v>
      </c>
      <c r="O2456" s="310">
        <v>-0.49246994217244655</v>
      </c>
      <c r="P2456" s="309" t="s">
        <v>15063</v>
      </c>
      <c r="Q2456" s="311"/>
    </row>
    <row r="2457" spans="1:17" s="312" customFormat="1" x14ac:dyDescent="0.3">
      <c r="A2457" s="307">
        <v>2454</v>
      </c>
      <c r="B2457" s="308" t="s">
        <v>5271</v>
      </c>
      <c r="C2457" s="308" t="s">
        <v>2396</v>
      </c>
      <c r="D2457" s="308" t="s">
        <v>1379</v>
      </c>
      <c r="E2457" s="308" t="s">
        <v>14753</v>
      </c>
      <c r="F2457" s="309" t="s">
        <v>8288</v>
      </c>
      <c r="G2457" s="309" t="s">
        <v>8303</v>
      </c>
      <c r="H2457" s="309" t="s">
        <v>8304</v>
      </c>
      <c r="I2457" s="309" t="s">
        <v>5701</v>
      </c>
      <c r="J2457" s="309" t="s">
        <v>15063</v>
      </c>
      <c r="K2457" s="310">
        <v>0.61236000000000002</v>
      </c>
      <c r="L2457" s="310">
        <v>0.55048350000000001</v>
      </c>
      <c r="M2457" s="310">
        <f>VLOOKUP(H2457,'Details of Feeder LEvel'!H:N,7,FALSE)</f>
        <v>0</v>
      </c>
      <c r="N2457" s="310">
        <f t="shared" si="38"/>
        <v>10.104595336076818</v>
      </c>
      <c r="O2457" s="310">
        <v>10.104595336076816</v>
      </c>
      <c r="P2457" s="309" t="s">
        <v>15063</v>
      </c>
      <c r="Q2457" s="311"/>
    </row>
    <row r="2458" spans="1:17" s="312" customFormat="1" x14ac:dyDescent="0.3">
      <c r="A2458" s="307">
        <v>2455</v>
      </c>
      <c r="B2458" s="308" t="s">
        <v>5271</v>
      </c>
      <c r="C2458" s="308" t="s">
        <v>2396</v>
      </c>
      <c r="D2458" s="308" t="s">
        <v>1379</v>
      </c>
      <c r="E2458" s="308" t="s">
        <v>14753</v>
      </c>
      <c r="F2458" s="309" t="s">
        <v>8288</v>
      </c>
      <c r="G2458" s="309" t="s">
        <v>8305</v>
      </c>
      <c r="H2458" s="309" t="s">
        <v>8306</v>
      </c>
      <c r="I2458" s="309" t="s">
        <v>5706</v>
      </c>
      <c r="J2458" s="309" t="s">
        <v>15063</v>
      </c>
      <c r="K2458" s="310">
        <v>0.34204000000000001</v>
      </c>
      <c r="L2458" s="310">
        <v>0.29814845000000001</v>
      </c>
      <c r="M2458" s="310">
        <f>VLOOKUP(H2458,'Details of Feeder LEvel'!H:N,7,FALSE)</f>
        <v>0</v>
      </c>
      <c r="N2458" s="310">
        <f t="shared" si="38"/>
        <v>12.832285697579229</v>
      </c>
      <c r="O2458" s="310">
        <v>35.837941657232719</v>
      </c>
      <c r="P2458" s="309" t="s">
        <v>15063</v>
      </c>
      <c r="Q2458" s="311"/>
    </row>
    <row r="2459" spans="1:17" s="312" customFormat="1" x14ac:dyDescent="0.3">
      <c r="A2459" s="307">
        <v>2456</v>
      </c>
      <c r="B2459" s="308" t="s">
        <v>5271</v>
      </c>
      <c r="C2459" s="308" t="s">
        <v>2396</v>
      </c>
      <c r="D2459" s="308" t="s">
        <v>1379</v>
      </c>
      <c r="E2459" s="308" t="s">
        <v>14753</v>
      </c>
      <c r="F2459" s="309" t="s">
        <v>8288</v>
      </c>
      <c r="G2459" s="309" t="s">
        <v>8307</v>
      </c>
      <c r="H2459" s="309" t="s">
        <v>8308</v>
      </c>
      <c r="I2459" s="309" t="s">
        <v>5701</v>
      </c>
      <c r="J2459" s="309" t="s">
        <v>15063</v>
      </c>
      <c r="K2459" s="310">
        <v>0.58094000000000001</v>
      </c>
      <c r="L2459" s="310">
        <v>0.52426600000000001</v>
      </c>
      <c r="M2459" s="310">
        <f>VLOOKUP(H2459,'Details of Feeder LEvel'!H:N,7,FALSE)</f>
        <v>0</v>
      </c>
      <c r="N2459" s="310">
        <f t="shared" si="38"/>
        <v>9.7555685612972081</v>
      </c>
      <c r="O2459" s="310">
        <v>9.755568561297201</v>
      </c>
      <c r="P2459" s="309" t="s">
        <v>15063</v>
      </c>
      <c r="Q2459" s="311"/>
    </row>
    <row r="2460" spans="1:17" s="312" customFormat="1" x14ac:dyDescent="0.3">
      <c r="A2460" s="307">
        <v>2457</v>
      </c>
      <c r="B2460" s="308" t="s">
        <v>5271</v>
      </c>
      <c r="C2460" s="308" t="s">
        <v>2396</v>
      </c>
      <c r="D2460" s="308" t="s">
        <v>1379</v>
      </c>
      <c r="E2460" s="308" t="s">
        <v>14753</v>
      </c>
      <c r="F2460" s="309" t="s">
        <v>8288</v>
      </c>
      <c r="G2460" s="309" t="s">
        <v>8309</v>
      </c>
      <c r="H2460" s="309" t="s">
        <v>8310</v>
      </c>
      <c r="I2460" s="309" t="s">
        <v>5706</v>
      </c>
      <c r="J2460" s="309" t="s">
        <v>15063</v>
      </c>
      <c r="K2460" s="310">
        <v>0.535663</v>
      </c>
      <c r="L2460" s="310">
        <v>0.47035000000000005</v>
      </c>
      <c r="M2460" s="310">
        <f>VLOOKUP(H2460,'Details of Feeder LEvel'!H:N,7,FALSE)</f>
        <v>0</v>
      </c>
      <c r="N2460" s="310">
        <f t="shared" si="38"/>
        <v>12.192927269570598</v>
      </c>
      <c r="O2460" s="310">
        <v>59.990823021502351</v>
      </c>
      <c r="P2460" s="309" t="s">
        <v>15063</v>
      </c>
      <c r="Q2460" s="311"/>
    </row>
    <row r="2461" spans="1:17" s="312" customFormat="1" x14ac:dyDescent="0.3">
      <c r="A2461" s="307">
        <v>2458</v>
      </c>
      <c r="B2461" s="308" t="s">
        <v>5271</v>
      </c>
      <c r="C2461" s="308" t="s">
        <v>2396</v>
      </c>
      <c r="D2461" s="308" t="s">
        <v>1379</v>
      </c>
      <c r="E2461" s="308" t="s">
        <v>14753</v>
      </c>
      <c r="F2461" s="309" t="s">
        <v>8288</v>
      </c>
      <c r="G2461" s="309" t="s">
        <v>8311</v>
      </c>
      <c r="H2461" s="309" t="s">
        <v>8312</v>
      </c>
      <c r="I2461" s="309" t="s">
        <v>5706</v>
      </c>
      <c r="J2461" s="309" t="s">
        <v>15063</v>
      </c>
      <c r="K2461" s="310">
        <v>0.22014</v>
      </c>
      <c r="L2461" s="310">
        <v>0.19041350000000001</v>
      </c>
      <c r="M2461" s="310">
        <f>VLOOKUP(H2461,'Details of Feeder LEvel'!H:N,7,FALSE)</f>
        <v>0</v>
      </c>
      <c r="N2461" s="310">
        <f t="shared" si="38"/>
        <v>13.50345234850549</v>
      </c>
      <c r="O2461" s="310">
        <v>41.91879221299677</v>
      </c>
      <c r="P2461" s="309" t="s">
        <v>15063</v>
      </c>
      <c r="Q2461" s="311"/>
    </row>
    <row r="2462" spans="1:17" s="312" customFormat="1" x14ac:dyDescent="0.3">
      <c r="A2462" s="307">
        <v>2459</v>
      </c>
      <c r="B2462" s="308" t="s">
        <v>5271</v>
      </c>
      <c r="C2462" s="308" t="s">
        <v>2396</v>
      </c>
      <c r="D2462" s="308" t="s">
        <v>1379</v>
      </c>
      <c r="E2462" s="308" t="s">
        <v>14753</v>
      </c>
      <c r="F2462" s="309" t="s">
        <v>8288</v>
      </c>
      <c r="G2462" s="309" t="s">
        <v>8313</v>
      </c>
      <c r="H2462" s="309" t="s">
        <v>8314</v>
      </c>
      <c r="I2462" s="309" t="s">
        <v>5701</v>
      </c>
      <c r="J2462" s="309" t="s">
        <v>15063</v>
      </c>
      <c r="K2462" s="310">
        <v>0.75445999999999991</v>
      </c>
      <c r="L2462" s="310">
        <v>0.68221549999999997</v>
      </c>
      <c r="M2462" s="310">
        <f>VLOOKUP(H2462,'Details of Feeder LEvel'!H:N,7,FALSE)</f>
        <v>0</v>
      </c>
      <c r="N2462" s="310">
        <f t="shared" si="38"/>
        <v>9.5756567611271564</v>
      </c>
      <c r="O2462" s="310">
        <v>13.05603379041731</v>
      </c>
      <c r="P2462" s="309" t="s">
        <v>15063</v>
      </c>
      <c r="Q2462" s="311"/>
    </row>
    <row r="2463" spans="1:17" s="312" customFormat="1" x14ac:dyDescent="0.3">
      <c r="A2463" s="307">
        <v>2460</v>
      </c>
      <c r="B2463" s="308" t="s">
        <v>5271</v>
      </c>
      <c r="C2463" s="308" t="s">
        <v>2396</v>
      </c>
      <c r="D2463" s="308" t="s">
        <v>1379</v>
      </c>
      <c r="E2463" s="308" t="s">
        <v>14753</v>
      </c>
      <c r="F2463" s="309" t="s">
        <v>8288</v>
      </c>
      <c r="G2463" s="309" t="s">
        <v>8315</v>
      </c>
      <c r="H2463" s="309" t="s">
        <v>8316</v>
      </c>
      <c r="I2463" s="309" t="s">
        <v>5701</v>
      </c>
      <c r="J2463" s="309" t="s">
        <v>15063</v>
      </c>
      <c r="K2463" s="310">
        <v>1.2951199999999998</v>
      </c>
      <c r="L2463" s="310">
        <v>1.1368563359999999</v>
      </c>
      <c r="M2463" s="310">
        <f>VLOOKUP(H2463,'Details of Feeder LEvel'!H:N,7,FALSE)</f>
        <v>0</v>
      </c>
      <c r="N2463" s="310">
        <f t="shared" si="38"/>
        <v>12.219999999999995</v>
      </c>
      <c r="O2463" s="310">
        <v>12.609808513273057</v>
      </c>
      <c r="P2463" s="309" t="s">
        <v>15063</v>
      </c>
      <c r="Q2463" s="311"/>
    </row>
    <row r="2464" spans="1:17" s="312" customFormat="1" x14ac:dyDescent="0.3">
      <c r="A2464" s="307">
        <v>2461</v>
      </c>
      <c r="B2464" s="308" t="s">
        <v>5271</v>
      </c>
      <c r="C2464" s="308" t="s">
        <v>2396</v>
      </c>
      <c r="D2464" s="308" t="s">
        <v>1379</v>
      </c>
      <c r="E2464" s="308" t="s">
        <v>14753</v>
      </c>
      <c r="F2464" s="309" t="s">
        <v>8317</v>
      </c>
      <c r="G2464" s="309" t="s">
        <v>8318</v>
      </c>
      <c r="H2464" s="309" t="s">
        <v>8319</v>
      </c>
      <c r="I2464" s="309" t="s">
        <v>5701</v>
      </c>
      <c r="J2464" s="309" t="s">
        <v>15063</v>
      </c>
      <c r="K2464" s="310">
        <v>0.8286</v>
      </c>
      <c r="L2464" s="310">
        <v>0.7449595</v>
      </c>
      <c r="M2464" s="310">
        <f>VLOOKUP(H2464,'Details of Feeder LEvel'!H:N,7,FALSE)</f>
        <v>0</v>
      </c>
      <c r="N2464" s="310">
        <f t="shared" si="38"/>
        <v>10.094195027757664</v>
      </c>
      <c r="O2464" s="310">
        <v>10.094195027757669</v>
      </c>
      <c r="P2464" s="309" t="s">
        <v>15063</v>
      </c>
      <c r="Q2464" s="311"/>
    </row>
    <row r="2465" spans="1:17" s="312" customFormat="1" x14ac:dyDescent="0.3">
      <c r="A2465" s="307">
        <v>2462</v>
      </c>
      <c r="B2465" s="308" t="s">
        <v>5271</v>
      </c>
      <c r="C2465" s="308" t="s">
        <v>2396</v>
      </c>
      <c r="D2465" s="308" t="s">
        <v>1379</v>
      </c>
      <c r="E2465" s="308" t="s">
        <v>14753</v>
      </c>
      <c r="F2465" s="309" t="s">
        <v>8317</v>
      </c>
      <c r="G2465" s="309" t="s">
        <v>8320</v>
      </c>
      <c r="H2465" s="309" t="s">
        <v>8321</v>
      </c>
      <c r="I2465" s="309" t="s">
        <v>5701</v>
      </c>
      <c r="J2465" s="309" t="s">
        <v>15063</v>
      </c>
      <c r="K2465" s="310">
        <v>0.71320000000000006</v>
      </c>
      <c r="L2465" s="310">
        <v>0.64272949999999995</v>
      </c>
      <c r="M2465" s="310">
        <f>VLOOKUP(H2465,'Details of Feeder LEvel'!H:N,7,FALSE)</f>
        <v>0</v>
      </c>
      <c r="N2465" s="310">
        <f t="shared" si="38"/>
        <v>9.8808889512058471</v>
      </c>
      <c r="O2465" s="310">
        <v>9.8808889512058578</v>
      </c>
      <c r="P2465" s="309" t="s">
        <v>15063</v>
      </c>
      <c r="Q2465" s="311"/>
    </row>
    <row r="2466" spans="1:17" s="312" customFormat="1" x14ac:dyDescent="0.3">
      <c r="A2466" s="307">
        <v>2463</v>
      </c>
      <c r="B2466" s="308" t="s">
        <v>5271</v>
      </c>
      <c r="C2466" s="308" t="s">
        <v>2396</v>
      </c>
      <c r="D2466" s="308" t="s">
        <v>1379</v>
      </c>
      <c r="E2466" s="308" t="s">
        <v>14753</v>
      </c>
      <c r="F2466" s="309" t="s">
        <v>8317</v>
      </c>
      <c r="G2466" s="309" t="s">
        <v>8322</v>
      </c>
      <c r="H2466" s="309" t="s">
        <v>8323</v>
      </c>
      <c r="I2466" s="309" t="s">
        <v>5701</v>
      </c>
      <c r="J2466" s="309" t="s">
        <v>15063</v>
      </c>
      <c r="K2466" s="310">
        <v>0.81115999999999999</v>
      </c>
      <c r="L2466" s="310">
        <v>0.73048599999999997</v>
      </c>
      <c r="M2466" s="310">
        <f>VLOOKUP(H2466,'Details of Feeder LEvel'!H:N,7,FALSE)</f>
        <v>0</v>
      </c>
      <c r="N2466" s="310">
        <f t="shared" si="38"/>
        <v>9.9455101336357838</v>
      </c>
      <c r="O2466" s="310">
        <v>9.9455101336357821</v>
      </c>
      <c r="P2466" s="309" t="s">
        <v>15063</v>
      </c>
      <c r="Q2466" s="311"/>
    </row>
    <row r="2467" spans="1:17" s="312" customFormat="1" x14ac:dyDescent="0.3">
      <c r="A2467" s="307">
        <v>2464</v>
      </c>
      <c r="B2467" s="308" t="s">
        <v>5271</v>
      </c>
      <c r="C2467" s="308" t="s">
        <v>2396</v>
      </c>
      <c r="D2467" s="308" t="s">
        <v>1379</v>
      </c>
      <c r="E2467" s="308" t="s">
        <v>14753</v>
      </c>
      <c r="F2467" s="309" t="s">
        <v>8317</v>
      </c>
      <c r="G2467" s="309" t="s">
        <v>8324</v>
      </c>
      <c r="H2467" s="309" t="s">
        <v>8325</v>
      </c>
      <c r="I2467" s="309" t="s">
        <v>5701</v>
      </c>
      <c r="J2467" s="309" t="s">
        <v>15063</v>
      </c>
      <c r="K2467" s="310">
        <v>0.23699999999999999</v>
      </c>
      <c r="L2467" s="310">
        <v>0.21393800000000002</v>
      </c>
      <c r="M2467" s="310">
        <f>VLOOKUP(H2467,'Details of Feeder LEvel'!H:N,7,FALSE)</f>
        <v>0</v>
      </c>
      <c r="N2467" s="310">
        <f t="shared" si="38"/>
        <v>9.7308016877637016</v>
      </c>
      <c r="O2467" s="310">
        <v>9.7308016877637016</v>
      </c>
      <c r="P2467" s="309" t="s">
        <v>15063</v>
      </c>
      <c r="Q2467" s="311"/>
    </row>
    <row r="2468" spans="1:17" s="312" customFormat="1" x14ac:dyDescent="0.3">
      <c r="A2468" s="307">
        <v>2465</v>
      </c>
      <c r="B2468" s="308" t="s">
        <v>5271</v>
      </c>
      <c r="C2468" s="308" t="s">
        <v>2396</v>
      </c>
      <c r="D2468" s="308" t="s">
        <v>1379</v>
      </c>
      <c r="E2468" s="308" t="s">
        <v>14753</v>
      </c>
      <c r="F2468" s="309" t="s">
        <v>8317</v>
      </c>
      <c r="G2468" s="309" t="s">
        <v>8326</v>
      </c>
      <c r="H2468" s="309" t="s">
        <v>8327</v>
      </c>
      <c r="I2468" s="309" t="s">
        <v>5701</v>
      </c>
      <c r="J2468" s="309" t="s">
        <v>15063</v>
      </c>
      <c r="K2468" s="310">
        <v>0.51758000000000004</v>
      </c>
      <c r="L2468" s="310">
        <v>0.46393649999999997</v>
      </c>
      <c r="M2468" s="310">
        <f>VLOOKUP(H2468,'Details of Feeder LEvel'!H:N,7,FALSE)</f>
        <v>0</v>
      </c>
      <c r="N2468" s="310">
        <f t="shared" si="38"/>
        <v>10.364291510491144</v>
      </c>
      <c r="O2468" s="310">
        <v>10.364291510491153</v>
      </c>
      <c r="P2468" s="309" t="s">
        <v>15063</v>
      </c>
      <c r="Q2468" s="311"/>
    </row>
    <row r="2469" spans="1:17" s="312" customFormat="1" x14ac:dyDescent="0.3">
      <c r="A2469" s="307">
        <v>2466</v>
      </c>
      <c r="B2469" s="308" t="s">
        <v>5271</v>
      </c>
      <c r="C2469" s="308" t="s">
        <v>2396</v>
      </c>
      <c r="D2469" s="308" t="s">
        <v>1379</v>
      </c>
      <c r="E2469" s="308" t="s">
        <v>14753</v>
      </c>
      <c r="F2469" s="309" t="s">
        <v>8317</v>
      </c>
      <c r="G2469" s="309" t="s">
        <v>8328</v>
      </c>
      <c r="H2469" s="309" t="s">
        <v>8329</v>
      </c>
      <c r="I2469" s="309" t="s">
        <v>5701</v>
      </c>
      <c r="J2469" s="309" t="s">
        <v>15063</v>
      </c>
      <c r="K2469" s="310">
        <v>0.56353999999999993</v>
      </c>
      <c r="L2469" s="310">
        <v>0.51012649999999993</v>
      </c>
      <c r="M2469" s="310">
        <f>VLOOKUP(H2469,'Details of Feeder LEvel'!H:N,7,FALSE)</f>
        <v>0</v>
      </c>
      <c r="N2469" s="310">
        <f t="shared" si="38"/>
        <v>9.4782091776981243</v>
      </c>
      <c r="O2469" s="310">
        <v>9.4782091776981385</v>
      </c>
      <c r="P2469" s="309" t="s">
        <v>15063</v>
      </c>
      <c r="Q2469" s="311"/>
    </row>
    <row r="2470" spans="1:17" s="312" customFormat="1" x14ac:dyDescent="0.3">
      <c r="A2470" s="307">
        <v>2467</v>
      </c>
      <c r="B2470" s="308" t="s">
        <v>5271</v>
      </c>
      <c r="C2470" s="308" t="s">
        <v>2396</v>
      </c>
      <c r="D2470" s="308" t="s">
        <v>1379</v>
      </c>
      <c r="E2470" s="308" t="s">
        <v>14753</v>
      </c>
      <c r="F2470" s="309" t="s">
        <v>8317</v>
      </c>
      <c r="G2470" s="309" t="s">
        <v>8330</v>
      </c>
      <c r="H2470" s="309" t="s">
        <v>8331</v>
      </c>
      <c r="I2470" s="309" t="s">
        <v>5701</v>
      </c>
      <c r="J2470" s="309" t="s">
        <v>15063</v>
      </c>
      <c r="K2470" s="310">
        <v>1.022E-2</v>
      </c>
      <c r="L2470" s="310">
        <v>8.8719820000000005E-3</v>
      </c>
      <c r="M2470" s="310">
        <f>VLOOKUP(H2470,'Details of Feeder LEvel'!H:N,7,FALSE)</f>
        <v>0</v>
      </c>
      <c r="N2470" s="310">
        <f t="shared" si="38"/>
        <v>13.189999999999994</v>
      </c>
      <c r="O2470" s="310">
        <v>13.190000000000001</v>
      </c>
      <c r="P2470" s="309" t="s">
        <v>15063</v>
      </c>
      <c r="Q2470" s="311"/>
    </row>
    <row r="2471" spans="1:17" s="312" customFormat="1" x14ac:dyDescent="0.3">
      <c r="A2471" s="307">
        <v>2468</v>
      </c>
      <c r="B2471" s="308" t="s">
        <v>5271</v>
      </c>
      <c r="C2471" s="308" t="s">
        <v>2396</v>
      </c>
      <c r="D2471" s="308" t="s">
        <v>1379</v>
      </c>
      <c r="E2471" s="308" t="s">
        <v>14753</v>
      </c>
      <c r="F2471" s="309" t="s">
        <v>8317</v>
      </c>
      <c r="G2471" s="309" t="s">
        <v>8332</v>
      </c>
      <c r="H2471" s="309" t="s">
        <v>8333</v>
      </c>
      <c r="I2471" s="309" t="s">
        <v>5706</v>
      </c>
      <c r="J2471" s="309" t="s">
        <v>15063</v>
      </c>
      <c r="K2471" s="310">
        <v>0.57274000000000003</v>
      </c>
      <c r="L2471" s="310">
        <v>0.49017299999999997</v>
      </c>
      <c r="M2471" s="310">
        <f>VLOOKUP(H2471,'Details of Feeder LEvel'!H:N,7,FALSE)</f>
        <v>0</v>
      </c>
      <c r="N2471" s="310">
        <f t="shared" si="38"/>
        <v>14.416139958794577</v>
      </c>
      <c r="O2471" s="310">
        <v>42.732512272536084</v>
      </c>
      <c r="P2471" s="309" t="s">
        <v>15063</v>
      </c>
      <c r="Q2471" s="311"/>
    </row>
    <row r="2472" spans="1:17" s="312" customFormat="1" x14ac:dyDescent="0.3">
      <c r="A2472" s="307">
        <v>2469</v>
      </c>
      <c r="B2472" s="308" t="s">
        <v>5271</v>
      </c>
      <c r="C2472" s="308" t="s">
        <v>2396</v>
      </c>
      <c r="D2472" s="308" t="s">
        <v>1379</v>
      </c>
      <c r="E2472" s="308" t="s">
        <v>14753</v>
      </c>
      <c r="F2472" s="309" t="s">
        <v>8317</v>
      </c>
      <c r="G2472" s="309" t="s">
        <v>8334</v>
      </c>
      <c r="H2472" s="309" t="s">
        <v>8335</v>
      </c>
      <c r="I2472" s="309" t="s">
        <v>5706</v>
      </c>
      <c r="J2472" s="309" t="s">
        <v>15063</v>
      </c>
      <c r="K2472" s="310">
        <v>9.4969999999999999E-2</v>
      </c>
      <c r="L2472" s="310">
        <v>8.2839549999999998E-2</v>
      </c>
      <c r="M2472" s="310">
        <f>VLOOKUP(H2472,'Details of Feeder LEvel'!H:N,7,FALSE)</f>
        <v>0</v>
      </c>
      <c r="N2472" s="310">
        <f t="shared" si="38"/>
        <v>12.772928293145206</v>
      </c>
      <c r="O2472" s="310">
        <v>29.30092138591851</v>
      </c>
      <c r="P2472" s="309" t="s">
        <v>15063</v>
      </c>
      <c r="Q2472" s="311"/>
    </row>
    <row r="2473" spans="1:17" s="312" customFormat="1" x14ac:dyDescent="0.3">
      <c r="A2473" s="307">
        <v>2470</v>
      </c>
      <c r="B2473" s="308" t="s">
        <v>5271</v>
      </c>
      <c r="C2473" s="308" t="s">
        <v>2396</v>
      </c>
      <c r="D2473" s="308" t="s">
        <v>1379</v>
      </c>
      <c r="E2473" s="308" t="s">
        <v>14753</v>
      </c>
      <c r="F2473" s="309" t="s">
        <v>8317</v>
      </c>
      <c r="G2473" s="309" t="s">
        <v>8336</v>
      </c>
      <c r="H2473" s="309" t="s">
        <v>8337</v>
      </c>
      <c r="I2473" s="309" t="s">
        <v>5706</v>
      </c>
      <c r="J2473" s="309" t="s">
        <v>15063</v>
      </c>
      <c r="K2473" s="310">
        <v>0.38412000000000002</v>
      </c>
      <c r="L2473" s="310">
        <v>0.33673030000000004</v>
      </c>
      <c r="M2473" s="310">
        <f>VLOOKUP(H2473,'Details of Feeder LEvel'!H:N,7,FALSE)</f>
        <v>0</v>
      </c>
      <c r="N2473" s="310">
        <f t="shared" si="38"/>
        <v>12.337212329480366</v>
      </c>
      <c r="O2473" s="310">
        <v>35.335934000375843</v>
      </c>
      <c r="P2473" s="309" t="s">
        <v>15063</v>
      </c>
      <c r="Q2473" s="311"/>
    </row>
    <row r="2474" spans="1:17" s="312" customFormat="1" x14ac:dyDescent="0.3">
      <c r="A2474" s="307">
        <v>2471</v>
      </c>
      <c r="B2474" s="308" t="s">
        <v>5271</v>
      </c>
      <c r="C2474" s="308" t="s">
        <v>2396</v>
      </c>
      <c r="D2474" s="308" t="s">
        <v>1379</v>
      </c>
      <c r="E2474" s="308" t="s">
        <v>14753</v>
      </c>
      <c r="F2474" s="309" t="s">
        <v>8317</v>
      </c>
      <c r="G2474" s="309" t="s">
        <v>8338</v>
      </c>
      <c r="H2474" s="309" t="s">
        <v>8339</v>
      </c>
      <c r="I2474" s="309" t="s">
        <v>5706</v>
      </c>
      <c r="J2474" s="309" t="s">
        <v>15063</v>
      </c>
      <c r="K2474" s="310">
        <v>1.0190300000000001</v>
      </c>
      <c r="L2474" s="310">
        <v>0.91393855000000002</v>
      </c>
      <c r="M2474" s="310">
        <f>VLOOKUP(H2474,'Details of Feeder LEvel'!H:N,7,FALSE)</f>
        <v>0</v>
      </c>
      <c r="N2474" s="310">
        <f t="shared" si="38"/>
        <v>10.312890690166146</v>
      </c>
      <c r="O2474" s="310">
        <v>30.262432775458425</v>
      </c>
      <c r="P2474" s="309" t="s">
        <v>15063</v>
      </c>
      <c r="Q2474" s="311"/>
    </row>
    <row r="2475" spans="1:17" s="312" customFormat="1" x14ac:dyDescent="0.3">
      <c r="A2475" s="307">
        <v>2472</v>
      </c>
      <c r="B2475" s="308" t="s">
        <v>5271</v>
      </c>
      <c r="C2475" s="308" t="s">
        <v>2396</v>
      </c>
      <c r="D2475" s="308" t="s">
        <v>1379</v>
      </c>
      <c r="E2475" s="308" t="s">
        <v>14753</v>
      </c>
      <c r="F2475" s="309" t="s">
        <v>5458</v>
      </c>
      <c r="G2475" s="309" t="e">
        <v>#N/A</v>
      </c>
      <c r="H2475" s="309" t="s">
        <v>8341</v>
      </c>
      <c r="I2475" s="309" t="e">
        <v>#N/A</v>
      </c>
      <c r="J2475" s="309" t="s">
        <v>15063</v>
      </c>
      <c r="K2475" s="310">
        <v>0</v>
      </c>
      <c r="L2475" s="310">
        <v>0</v>
      </c>
      <c r="M2475" s="310" t="e">
        <f>VLOOKUP(H2475,'Details of Feeder LEvel'!H:N,7,FALSE)</f>
        <v>#N/A</v>
      </c>
      <c r="N2475" s="310" t="e">
        <f t="shared" si="38"/>
        <v>#DIV/0!</v>
      </c>
      <c r="O2475" s="310" t="e">
        <v>#DIV/0!</v>
      </c>
      <c r="P2475" s="309" t="s">
        <v>15063</v>
      </c>
      <c r="Q2475" s="311"/>
    </row>
    <row r="2476" spans="1:17" s="312" customFormat="1" x14ac:dyDescent="0.3">
      <c r="A2476" s="307">
        <v>2473</v>
      </c>
      <c r="B2476" s="308" t="s">
        <v>5271</v>
      </c>
      <c r="C2476" s="308" t="s">
        <v>2396</v>
      </c>
      <c r="D2476" s="308" t="s">
        <v>1379</v>
      </c>
      <c r="E2476" s="308" t="s">
        <v>14753</v>
      </c>
      <c r="F2476" s="309" t="s">
        <v>5458</v>
      </c>
      <c r="G2476" s="309" t="s">
        <v>8342</v>
      </c>
      <c r="H2476" s="309" t="s">
        <v>8343</v>
      </c>
      <c r="I2476" s="309" t="s">
        <v>5706</v>
      </c>
      <c r="J2476" s="309" t="s">
        <v>15063</v>
      </c>
      <c r="K2476" s="310">
        <v>0.12096</v>
      </c>
      <c r="L2476" s="310">
        <v>0.10475509999999999</v>
      </c>
      <c r="M2476" s="310">
        <f>VLOOKUP(H2476,'Details of Feeder LEvel'!H:N,7,FALSE)</f>
        <v>0</v>
      </c>
      <c r="N2476" s="310">
        <f t="shared" si="38"/>
        <v>13.396908068783075</v>
      </c>
      <c r="O2476" s="310">
        <v>31.226711878451962</v>
      </c>
      <c r="P2476" s="309" t="s">
        <v>15063</v>
      </c>
      <c r="Q2476" s="311"/>
    </row>
    <row r="2477" spans="1:17" s="312" customFormat="1" x14ac:dyDescent="0.3">
      <c r="A2477" s="307">
        <v>2474</v>
      </c>
      <c r="B2477" s="308" t="s">
        <v>5271</v>
      </c>
      <c r="C2477" s="308" t="s">
        <v>2396</v>
      </c>
      <c r="D2477" s="308" t="s">
        <v>1379</v>
      </c>
      <c r="E2477" s="308" t="s">
        <v>14753</v>
      </c>
      <c r="F2477" s="309" t="s">
        <v>5458</v>
      </c>
      <c r="G2477" s="309" t="s">
        <v>8344</v>
      </c>
      <c r="H2477" s="309" t="s">
        <v>8345</v>
      </c>
      <c r="I2477" s="309" t="s">
        <v>5701</v>
      </c>
      <c r="J2477" s="309" t="s">
        <v>15063</v>
      </c>
      <c r="K2477" s="310">
        <v>0.76804000000000006</v>
      </c>
      <c r="L2477" s="310">
        <v>0.69039912000000003</v>
      </c>
      <c r="M2477" s="310">
        <f>VLOOKUP(H2477,'Details of Feeder LEvel'!H:N,7,FALSE)</f>
        <v>0</v>
      </c>
      <c r="N2477" s="310">
        <f t="shared" si="38"/>
        <v>10.108963074839854</v>
      </c>
      <c r="O2477" s="310">
        <v>17.391959886658793</v>
      </c>
      <c r="P2477" s="309" t="s">
        <v>15063</v>
      </c>
      <c r="Q2477" s="311"/>
    </row>
    <row r="2478" spans="1:17" s="312" customFormat="1" x14ac:dyDescent="0.3">
      <c r="A2478" s="307">
        <v>2475</v>
      </c>
      <c r="B2478" s="308" t="s">
        <v>5271</v>
      </c>
      <c r="C2478" s="308" t="s">
        <v>2396</v>
      </c>
      <c r="D2478" s="308" t="s">
        <v>1379</v>
      </c>
      <c r="E2478" s="308" t="s">
        <v>14753</v>
      </c>
      <c r="F2478" s="309" t="s">
        <v>5458</v>
      </c>
      <c r="G2478" s="309" t="s">
        <v>8346</v>
      </c>
      <c r="H2478" s="309" t="s">
        <v>8347</v>
      </c>
      <c r="I2478" s="309" t="s">
        <v>5701</v>
      </c>
      <c r="J2478" s="309" t="s">
        <v>15063</v>
      </c>
      <c r="K2478" s="310">
        <v>0.81662000000000001</v>
      </c>
      <c r="L2478" s="310">
        <v>0.735788</v>
      </c>
      <c r="M2478" s="310">
        <f>VLOOKUP(H2478,'Details of Feeder LEvel'!H:N,7,FALSE)</f>
        <v>0</v>
      </c>
      <c r="N2478" s="310">
        <f t="shared" si="38"/>
        <v>9.8983615390267214</v>
      </c>
      <c r="O2478" s="310">
        <v>9.8983615390267232</v>
      </c>
      <c r="P2478" s="309" t="s">
        <v>15063</v>
      </c>
      <c r="Q2478" s="311"/>
    </row>
    <row r="2479" spans="1:17" s="312" customFormat="1" x14ac:dyDescent="0.3">
      <c r="A2479" s="307">
        <v>2476</v>
      </c>
      <c r="B2479" s="308" t="s">
        <v>5271</v>
      </c>
      <c r="C2479" s="308" t="s">
        <v>2396</v>
      </c>
      <c r="D2479" s="308" t="s">
        <v>1379</v>
      </c>
      <c r="E2479" s="308" t="s">
        <v>14753</v>
      </c>
      <c r="F2479" s="309" t="s">
        <v>5458</v>
      </c>
      <c r="G2479" s="309" t="s">
        <v>8348</v>
      </c>
      <c r="H2479" s="309" t="s">
        <v>8349</v>
      </c>
      <c r="I2479" s="309" t="s">
        <v>2414</v>
      </c>
      <c r="J2479" s="309" t="s">
        <v>15063</v>
      </c>
      <c r="K2479" s="310">
        <v>1.71312</v>
      </c>
      <c r="L2479" s="310">
        <v>1.65453765</v>
      </c>
      <c r="M2479" s="310">
        <f>VLOOKUP(H2479,'Details of Feeder LEvel'!H:N,7,FALSE)</f>
        <v>0</v>
      </c>
      <c r="N2479" s="310">
        <f t="shared" si="38"/>
        <v>3.4196290977864954</v>
      </c>
      <c r="O2479" s="310">
        <v>3.4196290977864918</v>
      </c>
      <c r="P2479" s="309" t="s">
        <v>15063</v>
      </c>
      <c r="Q2479" s="311"/>
    </row>
    <row r="2480" spans="1:17" s="312" customFormat="1" x14ac:dyDescent="0.3">
      <c r="A2480" s="307">
        <v>2477</v>
      </c>
      <c r="B2480" s="308" t="s">
        <v>5271</v>
      </c>
      <c r="C2480" s="308" t="s">
        <v>2396</v>
      </c>
      <c r="D2480" s="308" t="s">
        <v>1379</v>
      </c>
      <c r="E2480" s="308" t="s">
        <v>14753</v>
      </c>
      <c r="F2480" s="309" t="s">
        <v>5458</v>
      </c>
      <c r="G2480" s="309" t="s">
        <v>8350</v>
      </c>
      <c r="H2480" s="309" t="s">
        <v>8351</v>
      </c>
      <c r="I2480" s="309" t="s">
        <v>3556</v>
      </c>
      <c r="J2480" s="309" t="s">
        <v>15063</v>
      </c>
      <c r="K2480" s="310">
        <v>0.23693999999999998</v>
      </c>
      <c r="L2480" s="310">
        <v>0.20568761399999999</v>
      </c>
      <c r="M2480" s="310">
        <f>VLOOKUP(H2480,'Details of Feeder LEvel'!H:N,7,FALSE)</f>
        <v>0</v>
      </c>
      <c r="N2480" s="310">
        <f t="shared" si="38"/>
        <v>13.19</v>
      </c>
      <c r="O2480" s="310">
        <v>13.190000000000001</v>
      </c>
      <c r="P2480" s="309" t="s">
        <v>15063</v>
      </c>
      <c r="Q2480" s="311"/>
    </row>
    <row r="2481" spans="1:17" s="312" customFormat="1" x14ac:dyDescent="0.3">
      <c r="A2481" s="307">
        <v>2478</v>
      </c>
      <c r="B2481" s="308" t="s">
        <v>5271</v>
      </c>
      <c r="C2481" s="308" t="s">
        <v>2396</v>
      </c>
      <c r="D2481" s="308" t="s">
        <v>1379</v>
      </c>
      <c r="E2481" s="308" t="s">
        <v>14753</v>
      </c>
      <c r="F2481" s="309" t="s">
        <v>8353</v>
      </c>
      <c r="G2481" s="309" t="s">
        <v>8354</v>
      </c>
      <c r="H2481" s="309" t="s">
        <v>8355</v>
      </c>
      <c r="I2481" s="309" t="s">
        <v>5701</v>
      </c>
      <c r="J2481" s="309" t="s">
        <v>15063</v>
      </c>
      <c r="K2481" s="310">
        <v>0.51524000000000003</v>
      </c>
      <c r="L2481" s="310">
        <v>0.45088652400000001</v>
      </c>
      <c r="M2481" s="310">
        <f>VLOOKUP(H2481,'Details of Feeder LEvel'!H:N,7,FALSE)</f>
        <v>0</v>
      </c>
      <c r="N2481" s="310">
        <f t="shared" si="38"/>
        <v>12.490000000000004</v>
      </c>
      <c r="O2481" s="310">
        <v>12.490000000000002</v>
      </c>
      <c r="P2481" s="309" t="s">
        <v>15063</v>
      </c>
      <c r="Q2481" s="311"/>
    </row>
    <row r="2482" spans="1:17" s="312" customFormat="1" x14ac:dyDescent="0.3">
      <c r="A2482" s="307">
        <v>2479</v>
      </c>
      <c r="B2482" s="308" t="s">
        <v>5271</v>
      </c>
      <c r="C2482" s="308" t="s">
        <v>2396</v>
      </c>
      <c r="D2482" s="308" t="s">
        <v>1379</v>
      </c>
      <c r="E2482" s="308" t="s">
        <v>14753</v>
      </c>
      <c r="F2482" s="309" t="s">
        <v>8353</v>
      </c>
      <c r="G2482" s="309" t="s">
        <v>8356</v>
      </c>
      <c r="H2482" s="309" t="s">
        <v>8357</v>
      </c>
      <c r="I2482" s="309" t="s">
        <v>5701</v>
      </c>
      <c r="J2482" s="309" t="s">
        <v>15063</v>
      </c>
      <c r="K2482" s="310">
        <v>0.71931999999999996</v>
      </c>
      <c r="L2482" s="310">
        <v>0.6165291719999999</v>
      </c>
      <c r="M2482" s="310">
        <f>VLOOKUP(H2482,'Details of Feeder LEvel'!H:N,7,FALSE)</f>
        <v>0</v>
      </c>
      <c r="N2482" s="310">
        <f t="shared" si="38"/>
        <v>14.290000000000008</v>
      </c>
      <c r="O2482" s="310">
        <v>17.733464317278269</v>
      </c>
      <c r="P2482" s="309" t="s">
        <v>15063</v>
      </c>
      <c r="Q2482" s="311"/>
    </row>
    <row r="2483" spans="1:17" s="312" customFormat="1" x14ac:dyDescent="0.3">
      <c r="A2483" s="307">
        <v>2480</v>
      </c>
      <c r="B2483" s="308" t="s">
        <v>5271</v>
      </c>
      <c r="C2483" s="308" t="s">
        <v>2396</v>
      </c>
      <c r="D2483" s="308" t="s">
        <v>1379</v>
      </c>
      <c r="E2483" s="308" t="s">
        <v>14753</v>
      </c>
      <c r="F2483" s="309" t="s">
        <v>8353</v>
      </c>
      <c r="G2483" s="309" t="s">
        <v>8358</v>
      </c>
      <c r="H2483" s="309" t="s">
        <v>8359</v>
      </c>
      <c r="I2483" s="309" t="s">
        <v>5701</v>
      </c>
      <c r="J2483" s="309" t="s">
        <v>15063</v>
      </c>
      <c r="K2483" s="310">
        <v>0.84265999999999996</v>
      </c>
      <c r="L2483" s="310">
        <v>0.75356850000000009</v>
      </c>
      <c r="M2483" s="310">
        <f>VLOOKUP(H2483,'Details of Feeder LEvel'!H:N,7,FALSE)</f>
        <v>0</v>
      </c>
      <c r="N2483" s="310">
        <f t="shared" si="38"/>
        <v>10.572650891225392</v>
      </c>
      <c r="O2483" s="310">
        <v>10.572650891225388</v>
      </c>
      <c r="P2483" s="309" t="s">
        <v>15063</v>
      </c>
      <c r="Q2483" s="311"/>
    </row>
    <row r="2484" spans="1:17" s="312" customFormat="1" x14ac:dyDescent="0.3">
      <c r="A2484" s="307">
        <v>2481</v>
      </c>
      <c r="B2484" s="308" t="s">
        <v>5271</v>
      </c>
      <c r="C2484" s="308" t="s">
        <v>2396</v>
      </c>
      <c r="D2484" s="308" t="s">
        <v>1379</v>
      </c>
      <c r="E2484" s="308" t="s">
        <v>14753</v>
      </c>
      <c r="F2484" s="309" t="s">
        <v>8353</v>
      </c>
      <c r="G2484" s="309" t="s">
        <v>8360</v>
      </c>
      <c r="H2484" s="309" t="s">
        <v>8361</v>
      </c>
      <c r="I2484" s="309" t="s">
        <v>5701</v>
      </c>
      <c r="J2484" s="309" t="s">
        <v>15063</v>
      </c>
      <c r="K2484" s="310">
        <v>0.69321999999999995</v>
      </c>
      <c r="L2484" s="310">
        <v>0.62278900000000004</v>
      </c>
      <c r="M2484" s="310">
        <f>VLOOKUP(H2484,'Details of Feeder LEvel'!H:N,7,FALSE)</f>
        <v>0</v>
      </c>
      <c r="N2484" s="310">
        <f t="shared" si="38"/>
        <v>10.159978073338898</v>
      </c>
      <c r="O2484" s="310">
        <v>10.159978073338893</v>
      </c>
      <c r="P2484" s="309" t="s">
        <v>15063</v>
      </c>
      <c r="Q2484" s="311"/>
    </row>
    <row r="2485" spans="1:17" s="312" customFormat="1" x14ac:dyDescent="0.3">
      <c r="A2485" s="307">
        <v>2482</v>
      </c>
      <c r="B2485" s="308" t="s">
        <v>5271</v>
      </c>
      <c r="C2485" s="308" t="s">
        <v>2396</v>
      </c>
      <c r="D2485" s="308" t="s">
        <v>1379</v>
      </c>
      <c r="E2485" s="308" t="s">
        <v>14753</v>
      </c>
      <c r="F2485" s="309" t="s">
        <v>8353</v>
      </c>
      <c r="G2485" s="309" t="s">
        <v>8362</v>
      </c>
      <c r="H2485" s="309" t="s">
        <v>8363</v>
      </c>
      <c r="I2485" s="309" t="s">
        <v>5701</v>
      </c>
      <c r="J2485" s="309" t="s">
        <v>15063</v>
      </c>
      <c r="K2485" s="310">
        <v>1.33779</v>
      </c>
      <c r="L2485" s="310">
        <v>1.1458171350000002</v>
      </c>
      <c r="M2485" s="310">
        <f>VLOOKUP(H2485,'Details of Feeder LEvel'!H:N,7,FALSE)</f>
        <v>0</v>
      </c>
      <c r="N2485" s="310">
        <f t="shared" si="38"/>
        <v>14.349999999999991</v>
      </c>
      <c r="O2485" s="310">
        <v>14.349999999999996</v>
      </c>
      <c r="P2485" s="309" t="s">
        <v>15063</v>
      </c>
      <c r="Q2485" s="311"/>
    </row>
    <row r="2486" spans="1:17" s="312" customFormat="1" x14ac:dyDescent="0.3">
      <c r="A2486" s="307">
        <v>2483</v>
      </c>
      <c r="B2486" s="308" t="s">
        <v>5271</v>
      </c>
      <c r="C2486" s="308" t="s">
        <v>2396</v>
      </c>
      <c r="D2486" s="308" t="s">
        <v>1379</v>
      </c>
      <c r="E2486" s="308" t="s">
        <v>14753</v>
      </c>
      <c r="F2486" s="309" t="s">
        <v>8353</v>
      </c>
      <c r="G2486" s="309" t="s">
        <v>8364</v>
      </c>
      <c r="H2486" s="309" t="s">
        <v>8365</v>
      </c>
      <c r="I2486" s="309" t="s">
        <v>5701</v>
      </c>
      <c r="J2486" s="309" t="s">
        <v>15063</v>
      </c>
      <c r="K2486" s="310">
        <v>1.8054600000000001</v>
      </c>
      <c r="L2486" s="310">
        <v>1.5407795639999999</v>
      </c>
      <c r="M2486" s="310">
        <f>VLOOKUP(H2486,'Details of Feeder LEvel'!H:N,7,FALSE)</f>
        <v>0</v>
      </c>
      <c r="N2486" s="310">
        <f t="shared" si="38"/>
        <v>14.660000000000007</v>
      </c>
      <c r="O2486" s="310">
        <v>14.660000000000018</v>
      </c>
      <c r="P2486" s="309" t="s">
        <v>15063</v>
      </c>
      <c r="Q2486" s="311"/>
    </row>
    <row r="2487" spans="1:17" s="312" customFormat="1" x14ac:dyDescent="0.3">
      <c r="A2487" s="307">
        <v>2484</v>
      </c>
      <c r="B2487" s="308" t="s">
        <v>5271</v>
      </c>
      <c r="C2487" s="308" t="s">
        <v>2396</v>
      </c>
      <c r="D2487" s="308" t="s">
        <v>1379</v>
      </c>
      <c r="E2487" s="308" t="s">
        <v>14753</v>
      </c>
      <c r="F2487" s="309" t="s">
        <v>8353</v>
      </c>
      <c r="G2487" s="309" t="s">
        <v>8366</v>
      </c>
      <c r="H2487" s="309" t="s">
        <v>8367</v>
      </c>
      <c r="I2487" s="309" t="s">
        <v>3759</v>
      </c>
      <c r="J2487" s="309" t="s">
        <v>15063</v>
      </c>
      <c r="K2487" s="310">
        <v>1.0928439999999999</v>
      </c>
      <c r="L2487" s="310">
        <v>0.94445000000000001</v>
      </c>
      <c r="M2487" s="310">
        <f>VLOOKUP(H2487,'Details of Feeder LEvel'!H:N,7,FALSE)</f>
        <v>0</v>
      </c>
      <c r="N2487" s="310">
        <f t="shared" si="38"/>
        <v>13.578699247102049</v>
      </c>
      <c r="O2487" s="310">
        <v>41.968124977666697</v>
      </c>
      <c r="P2487" s="309" t="s">
        <v>15063</v>
      </c>
      <c r="Q2487" s="311"/>
    </row>
    <row r="2488" spans="1:17" s="312" customFormat="1" x14ac:dyDescent="0.3">
      <c r="A2488" s="307">
        <v>2485</v>
      </c>
      <c r="B2488" s="308" t="s">
        <v>5271</v>
      </c>
      <c r="C2488" s="308" t="s">
        <v>2396</v>
      </c>
      <c r="D2488" s="308" t="s">
        <v>1379</v>
      </c>
      <c r="E2488" s="308" t="s">
        <v>14753</v>
      </c>
      <c r="F2488" s="309" t="s">
        <v>8353</v>
      </c>
      <c r="G2488" s="309" t="s">
        <v>8368</v>
      </c>
      <c r="H2488" s="309" t="s">
        <v>8369</v>
      </c>
      <c r="I2488" s="309" t="s">
        <v>5701</v>
      </c>
      <c r="J2488" s="309" t="s">
        <v>15063</v>
      </c>
      <c r="K2488" s="310">
        <v>0.64376</v>
      </c>
      <c r="L2488" s="310">
        <v>0.57275900000000002</v>
      </c>
      <c r="M2488" s="310">
        <f>VLOOKUP(H2488,'Details of Feeder LEvel'!H:N,7,FALSE)</f>
        <v>0</v>
      </c>
      <c r="N2488" s="310">
        <f t="shared" si="38"/>
        <v>11.029110227413941</v>
      </c>
      <c r="O2488" s="310">
        <v>11.671083428417884</v>
      </c>
      <c r="P2488" s="309" t="s">
        <v>15063</v>
      </c>
      <c r="Q2488" s="311"/>
    </row>
    <row r="2489" spans="1:17" s="312" customFormat="1" x14ac:dyDescent="0.3">
      <c r="A2489" s="307">
        <v>2486</v>
      </c>
      <c r="B2489" s="308" t="s">
        <v>5271</v>
      </c>
      <c r="C2489" s="308" t="s">
        <v>2396</v>
      </c>
      <c r="D2489" s="308" t="s">
        <v>1379</v>
      </c>
      <c r="E2489" s="308" t="s">
        <v>14753</v>
      </c>
      <c r="F2489" s="309" t="s">
        <v>8353</v>
      </c>
      <c r="G2489" s="309" t="s">
        <v>8370</v>
      </c>
      <c r="H2489" s="309" t="s">
        <v>8371</v>
      </c>
      <c r="I2489" s="309" t="s">
        <v>5701</v>
      </c>
      <c r="J2489" s="309" t="s">
        <v>15063</v>
      </c>
      <c r="K2489" s="310">
        <v>0.36841999999999997</v>
      </c>
      <c r="L2489" s="310">
        <v>0.32681729999999998</v>
      </c>
      <c r="M2489" s="310">
        <f>VLOOKUP(H2489,'Details of Feeder LEvel'!H:N,7,FALSE)</f>
        <v>0</v>
      </c>
      <c r="N2489" s="310">
        <f t="shared" si="38"/>
        <v>11.292193691981977</v>
      </c>
      <c r="O2489" s="310">
        <v>11.292193691981979</v>
      </c>
      <c r="P2489" s="309" t="s">
        <v>15063</v>
      </c>
      <c r="Q2489" s="311"/>
    </row>
    <row r="2490" spans="1:17" s="312" customFormat="1" x14ac:dyDescent="0.3">
      <c r="A2490" s="307">
        <v>2487</v>
      </c>
      <c r="B2490" s="308" t="s">
        <v>5271</v>
      </c>
      <c r="C2490" s="308" t="s">
        <v>2396</v>
      </c>
      <c r="D2490" s="308" t="s">
        <v>1379</v>
      </c>
      <c r="E2490" s="308" t="s">
        <v>14753</v>
      </c>
      <c r="F2490" s="309" t="s">
        <v>8353</v>
      </c>
      <c r="G2490" s="309" t="s">
        <v>8372</v>
      </c>
      <c r="H2490" s="309" t="s">
        <v>8373</v>
      </c>
      <c r="I2490" s="309" t="s">
        <v>5701</v>
      </c>
      <c r="J2490" s="309" t="s">
        <v>15063</v>
      </c>
      <c r="K2490" s="310">
        <v>0.77777999999999992</v>
      </c>
      <c r="L2490" s="310">
        <v>0.69462749999999995</v>
      </c>
      <c r="M2490" s="310">
        <f>VLOOKUP(H2490,'Details of Feeder LEvel'!H:N,7,FALSE)</f>
        <v>0</v>
      </c>
      <c r="N2490" s="310">
        <f t="shared" si="38"/>
        <v>10.691005168556659</v>
      </c>
      <c r="O2490" s="310">
        <v>10.691005168556655</v>
      </c>
      <c r="P2490" s="309" t="s">
        <v>15063</v>
      </c>
      <c r="Q2490" s="311"/>
    </row>
    <row r="2491" spans="1:17" s="312" customFormat="1" x14ac:dyDescent="0.3">
      <c r="A2491" s="307">
        <v>2488</v>
      </c>
      <c r="B2491" s="308" t="s">
        <v>5271</v>
      </c>
      <c r="C2491" s="308" t="s">
        <v>2396</v>
      </c>
      <c r="D2491" s="308" t="s">
        <v>1379</v>
      </c>
      <c r="E2491" s="308" t="s">
        <v>14753</v>
      </c>
      <c r="F2491" s="309" t="s">
        <v>8353</v>
      </c>
      <c r="G2491" s="309" t="s">
        <v>8374</v>
      </c>
      <c r="H2491" s="309" t="s">
        <v>8375</v>
      </c>
      <c r="I2491" s="309" t="s">
        <v>2414</v>
      </c>
      <c r="J2491" s="309" t="s">
        <v>15063</v>
      </c>
      <c r="K2491" s="310">
        <v>0.54382000000000008</v>
      </c>
      <c r="L2491" s="310">
        <v>0.5403</v>
      </c>
      <c r="M2491" s="310">
        <f>VLOOKUP(H2491,'Details of Feeder LEvel'!H:N,7,FALSE)</f>
        <v>0</v>
      </c>
      <c r="N2491" s="310">
        <f t="shared" si="38"/>
        <v>0.64727299474092126</v>
      </c>
      <c r="O2491" s="310">
        <v>42.012321450456703</v>
      </c>
      <c r="P2491" s="309" t="s">
        <v>15063</v>
      </c>
      <c r="Q2491" s="311"/>
    </row>
    <row r="2492" spans="1:17" s="312" customFormat="1" x14ac:dyDescent="0.3">
      <c r="A2492" s="307">
        <v>2489</v>
      </c>
      <c r="B2492" s="308" t="s">
        <v>5271</v>
      </c>
      <c r="C2492" s="308" t="s">
        <v>2396</v>
      </c>
      <c r="D2492" s="308" t="s">
        <v>1379</v>
      </c>
      <c r="E2492" s="308" t="s">
        <v>14753</v>
      </c>
      <c r="F2492" s="309" t="s">
        <v>8353</v>
      </c>
      <c r="G2492" s="309" t="s">
        <v>8376</v>
      </c>
      <c r="H2492" s="309" t="s">
        <v>8377</v>
      </c>
      <c r="I2492" s="309" t="s">
        <v>5701</v>
      </c>
      <c r="J2492" s="309" t="s">
        <v>15063</v>
      </c>
      <c r="K2492" s="310">
        <v>0.80323999999999995</v>
      </c>
      <c r="L2492" s="310">
        <v>0.71914999999999996</v>
      </c>
      <c r="M2492" s="310">
        <f>VLOOKUP(H2492,'Details of Feeder LEvel'!H:N,7,FALSE)</f>
        <v>0</v>
      </c>
      <c r="N2492" s="310">
        <f t="shared" si="38"/>
        <v>10.468851152831036</v>
      </c>
      <c r="O2492" s="310">
        <v>10.468851152831027</v>
      </c>
      <c r="P2492" s="309" t="s">
        <v>15063</v>
      </c>
      <c r="Q2492" s="311"/>
    </row>
    <row r="2493" spans="1:17" s="312" customFormat="1" x14ac:dyDescent="0.3">
      <c r="A2493" s="307">
        <v>2490</v>
      </c>
      <c r="B2493" s="308" t="s">
        <v>5271</v>
      </c>
      <c r="C2493" s="308" t="s">
        <v>2396</v>
      </c>
      <c r="D2493" s="308" t="s">
        <v>1379</v>
      </c>
      <c r="E2493" s="308" t="s">
        <v>14753</v>
      </c>
      <c r="F2493" s="309" t="s">
        <v>8353</v>
      </c>
      <c r="G2493" s="309" t="s">
        <v>8378</v>
      </c>
      <c r="H2493" s="309" t="s">
        <v>8379</v>
      </c>
      <c r="I2493" s="309" t="s">
        <v>5701</v>
      </c>
      <c r="J2493" s="309" t="s">
        <v>15063</v>
      </c>
      <c r="K2493" s="310">
        <v>0.79058000000000006</v>
      </c>
      <c r="L2493" s="310">
        <v>0.70916500000000005</v>
      </c>
      <c r="M2493" s="310">
        <f>VLOOKUP(H2493,'Details of Feeder LEvel'!H:N,7,FALSE)</f>
        <v>0</v>
      </c>
      <c r="N2493" s="310">
        <f t="shared" si="38"/>
        <v>10.298135546054796</v>
      </c>
      <c r="O2493" s="310">
        <v>10.298135546054798</v>
      </c>
      <c r="P2493" s="309" t="s">
        <v>15063</v>
      </c>
      <c r="Q2493" s="311"/>
    </row>
    <row r="2494" spans="1:17" s="312" customFormat="1" x14ac:dyDescent="0.3">
      <c r="A2494" s="307">
        <v>2491</v>
      </c>
      <c r="B2494" s="308" t="s">
        <v>5271</v>
      </c>
      <c r="C2494" s="308" t="s">
        <v>2396</v>
      </c>
      <c r="D2494" s="308" t="s">
        <v>1379</v>
      </c>
      <c r="E2494" s="308" t="s">
        <v>14753</v>
      </c>
      <c r="F2494" s="309" t="s">
        <v>8353</v>
      </c>
      <c r="G2494" s="309" t="s">
        <v>8380</v>
      </c>
      <c r="H2494" s="309" t="s">
        <v>8381</v>
      </c>
      <c r="I2494" s="309" t="s">
        <v>5706</v>
      </c>
      <c r="J2494" s="309" t="s">
        <v>15063</v>
      </c>
      <c r="K2494" s="310">
        <v>0.92849999999999999</v>
      </c>
      <c r="L2494" s="310">
        <v>0.83269000000000004</v>
      </c>
      <c r="M2494" s="310">
        <f>VLOOKUP(H2494,'Details of Feeder LEvel'!H:N,7,FALSE)</f>
        <v>0</v>
      </c>
      <c r="N2494" s="310">
        <f t="shared" si="38"/>
        <v>10.318793753365638</v>
      </c>
      <c r="O2494" s="310">
        <v>59.963621341231999</v>
      </c>
      <c r="P2494" s="309" t="s">
        <v>15063</v>
      </c>
      <c r="Q2494" s="311"/>
    </row>
    <row r="2495" spans="1:17" s="312" customFormat="1" x14ac:dyDescent="0.3">
      <c r="A2495" s="307">
        <v>2492</v>
      </c>
      <c r="B2495" s="308" t="s">
        <v>5271</v>
      </c>
      <c r="C2495" s="308" t="s">
        <v>2396</v>
      </c>
      <c r="D2495" s="308" t="s">
        <v>1379</v>
      </c>
      <c r="E2495" s="308" t="s">
        <v>14753</v>
      </c>
      <c r="F2495" s="309" t="s">
        <v>8353</v>
      </c>
      <c r="G2495" s="309" t="s">
        <v>8382</v>
      </c>
      <c r="H2495" s="309" t="s">
        <v>8383</v>
      </c>
      <c r="I2495" s="309" t="s">
        <v>5706</v>
      </c>
      <c r="J2495" s="309" t="s">
        <v>15063</v>
      </c>
      <c r="K2495" s="310">
        <v>7.5256000000000003E-2</v>
      </c>
      <c r="L2495" s="310">
        <v>6.6383317600000005E-2</v>
      </c>
      <c r="M2495" s="310">
        <f>VLOOKUP(H2495,'Details of Feeder LEvel'!H:N,7,FALSE)</f>
        <v>0</v>
      </c>
      <c r="N2495" s="310">
        <f t="shared" si="38"/>
        <v>11.789999999999997</v>
      </c>
      <c r="O2495" s="310">
        <v>81.385627271423246</v>
      </c>
      <c r="P2495" s="309" t="s">
        <v>15063</v>
      </c>
      <c r="Q2495" s="311"/>
    </row>
    <row r="2496" spans="1:17" s="312" customFormat="1" x14ac:dyDescent="0.3">
      <c r="A2496" s="307">
        <v>2493</v>
      </c>
      <c r="B2496" s="308" t="s">
        <v>5271</v>
      </c>
      <c r="C2496" s="308" t="s">
        <v>2396</v>
      </c>
      <c r="D2496" s="308" t="s">
        <v>1379</v>
      </c>
      <c r="E2496" s="308" t="s">
        <v>14753</v>
      </c>
      <c r="F2496" s="309" t="s">
        <v>8353</v>
      </c>
      <c r="G2496" s="309" t="s">
        <v>8384</v>
      </c>
      <c r="H2496" s="309" t="s">
        <v>8385</v>
      </c>
      <c r="I2496" s="309" t="s">
        <v>5706</v>
      </c>
      <c r="J2496" s="309" t="s">
        <v>15063</v>
      </c>
      <c r="K2496" s="310">
        <v>0.4395</v>
      </c>
      <c r="L2496" s="310">
        <v>0.38227800000000001</v>
      </c>
      <c r="M2496" s="310">
        <f>VLOOKUP(H2496,'Details of Feeder LEvel'!H:N,7,FALSE)</f>
        <v>0</v>
      </c>
      <c r="N2496" s="310">
        <f t="shared" si="38"/>
        <v>13.019795221843003</v>
      </c>
      <c r="O2496" s="310">
        <v>51.833318587188373</v>
      </c>
      <c r="P2496" s="309" t="s">
        <v>15063</v>
      </c>
      <c r="Q2496" s="311"/>
    </row>
    <row r="2497" spans="1:17" s="312" customFormat="1" x14ac:dyDescent="0.3">
      <c r="A2497" s="307">
        <v>2494</v>
      </c>
      <c r="B2497" s="308" t="s">
        <v>5271</v>
      </c>
      <c r="C2497" s="308" t="s">
        <v>2396</v>
      </c>
      <c r="D2497" s="308" t="s">
        <v>1379</v>
      </c>
      <c r="E2497" s="308" t="s">
        <v>14753</v>
      </c>
      <c r="F2497" s="309" t="s">
        <v>8353</v>
      </c>
      <c r="G2497" s="309" t="s">
        <v>8386</v>
      </c>
      <c r="H2497" s="309" t="s">
        <v>8387</v>
      </c>
      <c r="I2497" s="309" t="s">
        <v>5701</v>
      </c>
      <c r="J2497" s="309" t="s">
        <v>15063</v>
      </c>
      <c r="K2497" s="310">
        <v>0.63534000000000002</v>
      </c>
      <c r="L2497" s="310">
        <v>0.5423325</v>
      </c>
      <c r="M2497" s="310">
        <f>VLOOKUP(H2497,'Details of Feeder LEvel'!H:N,7,FALSE)</f>
        <v>0</v>
      </c>
      <c r="N2497" s="310">
        <f t="shared" si="38"/>
        <v>14.639012182453492</v>
      </c>
      <c r="O2497" s="310">
        <v>14.639012182453504</v>
      </c>
      <c r="P2497" s="309" t="s">
        <v>15063</v>
      </c>
      <c r="Q2497" s="311"/>
    </row>
    <row r="2498" spans="1:17" s="312" customFormat="1" x14ac:dyDescent="0.3">
      <c r="A2498" s="307">
        <v>2495</v>
      </c>
      <c r="B2498" s="308" t="s">
        <v>5271</v>
      </c>
      <c r="C2498" s="308" t="s">
        <v>2396</v>
      </c>
      <c r="D2498" s="308" t="s">
        <v>1379</v>
      </c>
      <c r="E2498" s="308" t="s">
        <v>14753</v>
      </c>
      <c r="F2498" s="309" t="s">
        <v>8388</v>
      </c>
      <c r="G2498" s="309" t="s">
        <v>8389</v>
      </c>
      <c r="H2498" s="309" t="s">
        <v>8390</v>
      </c>
      <c r="I2498" s="309" t="s">
        <v>5701</v>
      </c>
      <c r="J2498" s="309" t="s">
        <v>15063</v>
      </c>
      <c r="K2498" s="310">
        <v>0.87246000000000001</v>
      </c>
      <c r="L2498" s="310">
        <v>0.78289799999999998</v>
      </c>
      <c r="M2498" s="310">
        <f>VLOOKUP(H2498,'Details of Feeder LEvel'!H:N,7,FALSE)</f>
        <v>0</v>
      </c>
      <c r="N2498" s="310">
        <f t="shared" si="38"/>
        <v>10.265456295990651</v>
      </c>
      <c r="O2498" s="310">
        <v>10.265456295990639</v>
      </c>
      <c r="P2498" s="309" t="s">
        <v>15063</v>
      </c>
      <c r="Q2498" s="311"/>
    </row>
    <row r="2499" spans="1:17" s="312" customFormat="1" x14ac:dyDescent="0.3">
      <c r="A2499" s="307">
        <v>2496</v>
      </c>
      <c r="B2499" s="308" t="s">
        <v>5271</v>
      </c>
      <c r="C2499" s="308" t="s">
        <v>2396</v>
      </c>
      <c r="D2499" s="308" t="s">
        <v>1379</v>
      </c>
      <c r="E2499" s="308" t="s">
        <v>14753</v>
      </c>
      <c r="F2499" s="309" t="s">
        <v>8388</v>
      </c>
      <c r="G2499" s="309" t="s">
        <v>8391</v>
      </c>
      <c r="H2499" s="309" t="s">
        <v>8392</v>
      </c>
      <c r="I2499" s="309" t="s">
        <v>5706</v>
      </c>
      <c r="J2499" s="309" t="s">
        <v>15063</v>
      </c>
      <c r="K2499" s="310">
        <v>0.89789999999999992</v>
      </c>
      <c r="L2499" s="310">
        <v>0.81126860000000001</v>
      </c>
      <c r="M2499" s="310">
        <f>VLOOKUP(H2499,'Details of Feeder LEvel'!H:N,7,FALSE)</f>
        <v>0</v>
      </c>
      <c r="N2499" s="310">
        <f t="shared" si="38"/>
        <v>9.6482236329212512</v>
      </c>
      <c r="O2499" s="310">
        <v>30.710746471884288</v>
      </c>
      <c r="P2499" s="309" t="s">
        <v>15063</v>
      </c>
      <c r="Q2499" s="311"/>
    </row>
    <row r="2500" spans="1:17" s="312" customFormat="1" x14ac:dyDescent="0.3">
      <c r="A2500" s="307">
        <v>2497</v>
      </c>
      <c r="B2500" s="308" t="s">
        <v>5271</v>
      </c>
      <c r="C2500" s="308" t="s">
        <v>2396</v>
      </c>
      <c r="D2500" s="308" t="s">
        <v>1379</v>
      </c>
      <c r="E2500" s="308" t="s">
        <v>14753</v>
      </c>
      <c r="F2500" s="309" t="s">
        <v>8388</v>
      </c>
      <c r="G2500" s="309" t="s">
        <v>8393</v>
      </c>
      <c r="H2500" s="309" t="s">
        <v>8394</v>
      </c>
      <c r="I2500" s="309" t="s">
        <v>5701</v>
      </c>
      <c r="J2500" s="309" t="s">
        <v>15063</v>
      </c>
      <c r="K2500" s="310">
        <v>1.6167599999999998</v>
      </c>
      <c r="L2500" s="310">
        <v>1.4031860039999997</v>
      </c>
      <c r="M2500" s="310">
        <f>VLOOKUP(H2500,'Details of Feeder LEvel'!H:N,7,FALSE)</f>
        <v>0</v>
      </c>
      <c r="N2500" s="310">
        <f t="shared" ref="N2500:N2563" si="39">(K2500-L2500)/K2500*100</f>
        <v>13.210000000000004</v>
      </c>
      <c r="O2500" s="310">
        <v>13.209999999999999</v>
      </c>
      <c r="P2500" s="309" t="s">
        <v>15063</v>
      </c>
      <c r="Q2500" s="311"/>
    </row>
    <row r="2501" spans="1:17" s="312" customFormat="1" x14ac:dyDescent="0.3">
      <c r="A2501" s="307">
        <v>2498</v>
      </c>
      <c r="B2501" s="308" t="s">
        <v>5271</v>
      </c>
      <c r="C2501" s="308" t="s">
        <v>2396</v>
      </c>
      <c r="D2501" s="308" t="s">
        <v>1379</v>
      </c>
      <c r="E2501" s="308" t="s">
        <v>14753</v>
      </c>
      <c r="F2501" s="309" t="s">
        <v>8388</v>
      </c>
      <c r="G2501" s="309" t="s">
        <v>8395</v>
      </c>
      <c r="H2501" s="309" t="s">
        <v>8396</v>
      </c>
      <c r="I2501" s="309" t="s">
        <v>5701</v>
      </c>
      <c r="J2501" s="309" t="s">
        <v>15063</v>
      </c>
      <c r="K2501" s="310">
        <v>1.2787599999999999</v>
      </c>
      <c r="L2501" s="310">
        <v>1.1517650000000001</v>
      </c>
      <c r="M2501" s="310">
        <f>VLOOKUP(H2501,'Details of Feeder LEvel'!H:N,7,FALSE)</f>
        <v>0</v>
      </c>
      <c r="N2501" s="310">
        <f t="shared" si="39"/>
        <v>9.9311051330976685</v>
      </c>
      <c r="O2501" s="310">
        <v>10.34925808581596</v>
      </c>
      <c r="P2501" s="309" t="s">
        <v>15063</v>
      </c>
      <c r="Q2501" s="311"/>
    </row>
    <row r="2502" spans="1:17" s="312" customFormat="1" x14ac:dyDescent="0.3">
      <c r="A2502" s="307">
        <v>2499</v>
      </c>
      <c r="B2502" s="308" t="s">
        <v>5271</v>
      </c>
      <c r="C2502" s="308" t="s">
        <v>2396</v>
      </c>
      <c r="D2502" s="308" t="s">
        <v>1379</v>
      </c>
      <c r="E2502" s="308" t="s">
        <v>14753</v>
      </c>
      <c r="F2502" s="309" t="s">
        <v>8388</v>
      </c>
      <c r="G2502" s="309" t="s">
        <v>8397</v>
      </c>
      <c r="H2502" s="309" t="s">
        <v>8398</v>
      </c>
      <c r="I2502" s="309" t="s">
        <v>5701</v>
      </c>
      <c r="J2502" s="309" t="s">
        <v>15063</v>
      </c>
      <c r="K2502" s="310">
        <v>1.05904</v>
      </c>
      <c r="L2502" s="310">
        <v>0.95405000000000006</v>
      </c>
      <c r="M2502" s="310">
        <f>VLOOKUP(H2502,'Details of Feeder LEvel'!H:N,7,FALSE)</f>
        <v>0</v>
      </c>
      <c r="N2502" s="310">
        <f t="shared" si="39"/>
        <v>9.9136954222692175</v>
      </c>
      <c r="O2502" s="310">
        <v>9.9136954222692086</v>
      </c>
      <c r="P2502" s="309" t="s">
        <v>15063</v>
      </c>
      <c r="Q2502" s="311"/>
    </row>
    <row r="2503" spans="1:17" s="312" customFormat="1" x14ac:dyDescent="0.3">
      <c r="A2503" s="307">
        <v>2500</v>
      </c>
      <c r="B2503" s="308" t="s">
        <v>5271</v>
      </c>
      <c r="C2503" s="308" t="s">
        <v>2396</v>
      </c>
      <c r="D2503" s="308" t="s">
        <v>1379</v>
      </c>
      <c r="E2503" s="308" t="s">
        <v>14753</v>
      </c>
      <c r="F2503" s="309" t="s">
        <v>8388</v>
      </c>
      <c r="G2503" s="309" t="s">
        <v>8399</v>
      </c>
      <c r="H2503" s="309" t="s">
        <v>8400</v>
      </c>
      <c r="I2503" s="309" t="s">
        <v>5706</v>
      </c>
      <c r="J2503" s="309" t="s">
        <v>15063</v>
      </c>
      <c r="K2503" s="310">
        <v>0.27986</v>
      </c>
      <c r="L2503" s="310">
        <v>0.24214599999999997</v>
      </c>
      <c r="M2503" s="310">
        <f>VLOOKUP(H2503,'Details of Feeder LEvel'!H:N,7,FALSE)</f>
        <v>0</v>
      </c>
      <c r="N2503" s="310">
        <f t="shared" si="39"/>
        <v>13.476023726148798</v>
      </c>
      <c r="O2503" s="310">
        <v>62.812357138251059</v>
      </c>
      <c r="P2503" s="309" t="s">
        <v>15063</v>
      </c>
      <c r="Q2503" s="311"/>
    </row>
    <row r="2504" spans="1:17" s="312" customFormat="1" x14ac:dyDescent="0.3">
      <c r="A2504" s="307">
        <v>2501</v>
      </c>
      <c r="B2504" s="308" t="s">
        <v>5271</v>
      </c>
      <c r="C2504" s="308" t="s">
        <v>2396</v>
      </c>
      <c r="D2504" s="308" t="s">
        <v>1379</v>
      </c>
      <c r="E2504" s="308" t="s">
        <v>14753</v>
      </c>
      <c r="F2504" s="309" t="s">
        <v>8388</v>
      </c>
      <c r="G2504" s="309" t="s">
        <v>8401</v>
      </c>
      <c r="H2504" s="309" t="s">
        <v>8402</v>
      </c>
      <c r="I2504" s="309" t="s">
        <v>2414</v>
      </c>
      <c r="J2504" s="309" t="s">
        <v>15063</v>
      </c>
      <c r="K2504" s="310">
        <v>0.89585999999999999</v>
      </c>
      <c r="L2504" s="310">
        <v>0.86923700000000004</v>
      </c>
      <c r="M2504" s="310">
        <f>VLOOKUP(H2504,'Details of Feeder LEvel'!H:N,7,FALSE)</f>
        <v>0</v>
      </c>
      <c r="N2504" s="310">
        <f t="shared" si="39"/>
        <v>2.9717813051146331</v>
      </c>
      <c r="O2504" s="310">
        <v>2.9717813051146402</v>
      </c>
      <c r="P2504" s="309" t="s">
        <v>15063</v>
      </c>
      <c r="Q2504" s="311"/>
    </row>
    <row r="2505" spans="1:17" s="312" customFormat="1" x14ac:dyDescent="0.3">
      <c r="A2505" s="307">
        <v>2502</v>
      </c>
      <c r="B2505" s="308" t="s">
        <v>5271</v>
      </c>
      <c r="C2505" s="308" t="s">
        <v>2396</v>
      </c>
      <c r="D2505" s="308" t="s">
        <v>1379</v>
      </c>
      <c r="E2505" s="308" t="s">
        <v>14753</v>
      </c>
      <c r="F2505" s="309" t="s">
        <v>8388</v>
      </c>
      <c r="G2505" s="309" t="s">
        <v>8403</v>
      </c>
      <c r="H2505" s="309" t="s">
        <v>8404</v>
      </c>
      <c r="I2505" s="309" t="s">
        <v>5701</v>
      </c>
      <c r="J2505" s="309" t="s">
        <v>15063</v>
      </c>
      <c r="K2505" s="310">
        <v>0.74327999999999994</v>
      </c>
      <c r="L2505" s="310">
        <v>0.66621699999999995</v>
      </c>
      <c r="M2505" s="310">
        <f>VLOOKUP(H2505,'Details of Feeder LEvel'!H:N,7,FALSE)</f>
        <v>0</v>
      </c>
      <c r="N2505" s="310">
        <f t="shared" si="39"/>
        <v>10.367963620708212</v>
      </c>
      <c r="O2505" s="310">
        <v>10.36796362070822</v>
      </c>
      <c r="P2505" s="309" t="s">
        <v>15063</v>
      </c>
      <c r="Q2505" s="311"/>
    </row>
    <row r="2506" spans="1:17" s="312" customFormat="1" x14ac:dyDescent="0.3">
      <c r="A2506" s="307">
        <v>2503</v>
      </c>
      <c r="B2506" s="308" t="s">
        <v>5271</v>
      </c>
      <c r="C2506" s="308" t="s">
        <v>2396</v>
      </c>
      <c r="D2506" s="308" t="s">
        <v>1379</v>
      </c>
      <c r="E2506" s="308" t="s">
        <v>14753</v>
      </c>
      <c r="F2506" s="309" t="s">
        <v>8388</v>
      </c>
      <c r="G2506" s="309" t="s">
        <v>8405</v>
      </c>
      <c r="H2506" s="309" t="s">
        <v>8406</v>
      </c>
      <c r="I2506" s="309" t="s">
        <v>5701</v>
      </c>
      <c r="J2506" s="309" t="s">
        <v>15063</v>
      </c>
      <c r="K2506" s="310">
        <v>1.06612</v>
      </c>
      <c r="L2506" s="310">
        <v>0.93498724</v>
      </c>
      <c r="M2506" s="310">
        <f>VLOOKUP(H2506,'Details of Feeder LEvel'!H:N,7,FALSE)</f>
        <v>0</v>
      </c>
      <c r="N2506" s="310">
        <f t="shared" si="39"/>
        <v>12.299999999999997</v>
      </c>
      <c r="O2506" s="310">
        <v>15.060542214655214</v>
      </c>
      <c r="P2506" s="309" t="s">
        <v>15063</v>
      </c>
      <c r="Q2506" s="311"/>
    </row>
    <row r="2507" spans="1:17" s="312" customFormat="1" x14ac:dyDescent="0.3">
      <c r="A2507" s="307">
        <v>2504</v>
      </c>
      <c r="B2507" s="308" t="s">
        <v>5271</v>
      </c>
      <c r="C2507" s="308" t="s">
        <v>2396</v>
      </c>
      <c r="D2507" s="308" t="s">
        <v>1379</v>
      </c>
      <c r="E2507" s="308" t="s">
        <v>14753</v>
      </c>
      <c r="F2507" s="309" t="s">
        <v>8407</v>
      </c>
      <c r="G2507" s="309" t="s">
        <v>8408</v>
      </c>
      <c r="H2507" s="309" t="s">
        <v>8409</v>
      </c>
      <c r="I2507" s="309" t="s">
        <v>5701</v>
      </c>
      <c r="J2507" s="309" t="s">
        <v>15063</v>
      </c>
      <c r="K2507" s="310">
        <v>0.71920000000000006</v>
      </c>
      <c r="L2507" s="310">
        <v>0.64648899999999998</v>
      </c>
      <c r="M2507" s="310">
        <f>VLOOKUP(H2507,'Details of Feeder LEvel'!H:N,7,FALSE)</f>
        <v>0</v>
      </c>
      <c r="N2507" s="310">
        <f t="shared" si="39"/>
        <v>10.109983314794226</v>
      </c>
      <c r="O2507" s="310">
        <v>10.109983314794224</v>
      </c>
      <c r="P2507" s="309" t="s">
        <v>15063</v>
      </c>
      <c r="Q2507" s="311"/>
    </row>
    <row r="2508" spans="1:17" s="312" customFormat="1" x14ac:dyDescent="0.3">
      <c r="A2508" s="307">
        <v>2505</v>
      </c>
      <c r="B2508" s="308" t="s">
        <v>5271</v>
      </c>
      <c r="C2508" s="308" t="s">
        <v>2396</v>
      </c>
      <c r="D2508" s="308" t="s">
        <v>1379</v>
      </c>
      <c r="E2508" s="308" t="s">
        <v>14753</v>
      </c>
      <c r="F2508" s="309" t="s">
        <v>8407</v>
      </c>
      <c r="G2508" s="309" t="s">
        <v>8410</v>
      </c>
      <c r="H2508" s="309" t="s">
        <v>8411</v>
      </c>
      <c r="I2508" s="309" t="s">
        <v>5701</v>
      </c>
      <c r="J2508" s="309" t="s">
        <v>15063</v>
      </c>
      <c r="K2508" s="310">
        <v>0.83219999999999994</v>
      </c>
      <c r="L2508" s="310">
        <v>0.77125500000000002</v>
      </c>
      <c r="M2508" s="310">
        <f>VLOOKUP(H2508,'Details of Feeder LEvel'!H:N,7,FALSE)</f>
        <v>0</v>
      </c>
      <c r="N2508" s="310">
        <f t="shared" si="39"/>
        <v>7.3233597692862196</v>
      </c>
      <c r="O2508" s="310">
        <v>67.144007328265488</v>
      </c>
      <c r="P2508" s="309" t="s">
        <v>15063</v>
      </c>
      <c r="Q2508" s="311"/>
    </row>
    <row r="2509" spans="1:17" s="312" customFormat="1" x14ac:dyDescent="0.3">
      <c r="A2509" s="307">
        <v>2506</v>
      </c>
      <c r="B2509" s="308" t="s">
        <v>5271</v>
      </c>
      <c r="C2509" s="308" t="s">
        <v>2396</v>
      </c>
      <c r="D2509" s="308" t="s">
        <v>1379</v>
      </c>
      <c r="E2509" s="308" t="s">
        <v>14753</v>
      </c>
      <c r="F2509" s="309" t="s">
        <v>8407</v>
      </c>
      <c r="G2509" s="309" t="s">
        <v>8412</v>
      </c>
      <c r="H2509" s="309" t="s">
        <v>8413</v>
      </c>
      <c r="I2509" s="309" t="s">
        <v>5706</v>
      </c>
      <c r="J2509" s="309" t="s">
        <v>15063</v>
      </c>
      <c r="K2509" s="310">
        <v>0.58279999999999998</v>
      </c>
      <c r="L2509" s="310">
        <v>0.51366069999999997</v>
      </c>
      <c r="M2509" s="310">
        <f>VLOOKUP(H2509,'Details of Feeder LEvel'!H:N,7,FALSE)</f>
        <v>0</v>
      </c>
      <c r="N2509" s="310">
        <f t="shared" si="39"/>
        <v>11.863297872340429</v>
      </c>
      <c r="O2509" s="310">
        <v>35.161562989840114</v>
      </c>
      <c r="P2509" s="309" t="s">
        <v>15063</v>
      </c>
      <c r="Q2509" s="311"/>
    </row>
    <row r="2510" spans="1:17" s="312" customFormat="1" x14ac:dyDescent="0.3">
      <c r="A2510" s="307">
        <v>2507</v>
      </c>
      <c r="B2510" s="308" t="s">
        <v>5271</v>
      </c>
      <c r="C2510" s="308" t="s">
        <v>2396</v>
      </c>
      <c r="D2510" s="308" t="s">
        <v>1379</v>
      </c>
      <c r="E2510" s="308" t="s">
        <v>14753</v>
      </c>
      <c r="F2510" s="309" t="s">
        <v>8407</v>
      </c>
      <c r="G2510" s="309" t="s">
        <v>8414</v>
      </c>
      <c r="H2510" s="309" t="s">
        <v>8415</v>
      </c>
      <c r="I2510" s="309" t="s">
        <v>2414</v>
      </c>
      <c r="J2510" s="309" t="s">
        <v>15063</v>
      </c>
      <c r="K2510" s="310">
        <v>3.7400000000000003E-2</v>
      </c>
      <c r="L2510" s="310">
        <v>3.7161499999999993E-2</v>
      </c>
      <c r="M2510" s="310">
        <f>VLOOKUP(H2510,'Details of Feeder LEvel'!H:N,7,FALSE)</f>
        <v>0</v>
      </c>
      <c r="N2510" s="310">
        <f t="shared" si="39"/>
        <v>0.63770053475938371</v>
      </c>
      <c r="O2510" s="310">
        <v>4.2339045067630092</v>
      </c>
      <c r="P2510" s="309" t="s">
        <v>15063</v>
      </c>
      <c r="Q2510" s="311"/>
    </row>
    <row r="2511" spans="1:17" s="312" customFormat="1" x14ac:dyDescent="0.3">
      <c r="A2511" s="307">
        <v>2508</v>
      </c>
      <c r="B2511" s="308" t="s">
        <v>5271</v>
      </c>
      <c r="C2511" s="308" t="s">
        <v>2396</v>
      </c>
      <c r="D2511" s="308" t="s">
        <v>1379</v>
      </c>
      <c r="E2511" s="308" t="s">
        <v>14753</v>
      </c>
      <c r="F2511" s="309" t="s">
        <v>8407</v>
      </c>
      <c r="G2511" s="309" t="s">
        <v>8416</v>
      </c>
      <c r="H2511" s="309" t="s">
        <v>8417</v>
      </c>
      <c r="I2511" s="309" t="s">
        <v>5706</v>
      </c>
      <c r="J2511" s="309" t="s">
        <v>15063</v>
      </c>
      <c r="K2511" s="310">
        <v>0.64500000000000002</v>
      </c>
      <c r="L2511" s="310">
        <v>0.57026080000000001</v>
      </c>
      <c r="M2511" s="310">
        <f>VLOOKUP(H2511,'Details of Feeder LEvel'!H:N,7,FALSE)</f>
        <v>0</v>
      </c>
      <c r="N2511" s="310">
        <f t="shared" si="39"/>
        <v>11.587472868217056</v>
      </c>
      <c r="O2511" s="310">
        <v>58.908068006358192</v>
      </c>
      <c r="P2511" s="309" t="s">
        <v>15063</v>
      </c>
      <c r="Q2511" s="311"/>
    </row>
    <row r="2512" spans="1:17" s="312" customFormat="1" x14ac:dyDescent="0.3">
      <c r="A2512" s="307">
        <v>2509</v>
      </c>
      <c r="B2512" s="308" t="s">
        <v>5271</v>
      </c>
      <c r="C2512" s="308" t="s">
        <v>2396</v>
      </c>
      <c r="D2512" s="308" t="s">
        <v>1379</v>
      </c>
      <c r="E2512" s="308" t="s">
        <v>14753</v>
      </c>
      <c r="F2512" s="309" t="s">
        <v>8407</v>
      </c>
      <c r="G2512" s="309" t="s">
        <v>8418</v>
      </c>
      <c r="H2512" s="309" t="s">
        <v>8419</v>
      </c>
      <c r="I2512" s="309" t="s">
        <v>5701</v>
      </c>
      <c r="J2512" s="309" t="s">
        <v>15063</v>
      </c>
      <c r="K2512" s="310">
        <v>0.67959999999999998</v>
      </c>
      <c r="L2512" s="310">
        <v>0.61250000000000004</v>
      </c>
      <c r="M2512" s="310">
        <f>VLOOKUP(H2512,'Details of Feeder LEvel'!H:N,7,FALSE)</f>
        <v>0</v>
      </c>
      <c r="N2512" s="310">
        <f t="shared" si="39"/>
        <v>9.8734549735138231</v>
      </c>
      <c r="O2512" s="310">
        <v>9.8734549735138177</v>
      </c>
      <c r="P2512" s="309" t="s">
        <v>15063</v>
      </c>
      <c r="Q2512" s="311"/>
    </row>
    <row r="2513" spans="1:17" s="312" customFormat="1" x14ac:dyDescent="0.3">
      <c r="A2513" s="307">
        <v>2510</v>
      </c>
      <c r="B2513" s="308" t="s">
        <v>5271</v>
      </c>
      <c r="C2513" s="308" t="s">
        <v>2396</v>
      </c>
      <c r="D2513" s="308" t="s">
        <v>1379</v>
      </c>
      <c r="E2513" s="308" t="s">
        <v>14753</v>
      </c>
      <c r="F2513" s="309" t="s">
        <v>8420</v>
      </c>
      <c r="G2513" s="309" t="s">
        <v>8421</v>
      </c>
      <c r="H2513" s="309" t="s">
        <v>8422</v>
      </c>
      <c r="I2513" s="309" t="s">
        <v>5701</v>
      </c>
      <c r="J2513" s="309" t="s">
        <v>15063</v>
      </c>
      <c r="K2513" s="310">
        <v>0.43953999999999999</v>
      </c>
      <c r="L2513" s="310">
        <v>0.39655499999999999</v>
      </c>
      <c r="M2513" s="310">
        <f>VLOOKUP(H2513,'Details of Feeder LEvel'!H:N,7,FALSE)</f>
        <v>0</v>
      </c>
      <c r="N2513" s="310">
        <f t="shared" si="39"/>
        <v>9.7795422487145647</v>
      </c>
      <c r="O2513" s="310">
        <v>9.7795422487145682</v>
      </c>
      <c r="P2513" s="309" t="s">
        <v>15063</v>
      </c>
      <c r="Q2513" s="311"/>
    </row>
    <row r="2514" spans="1:17" s="312" customFormat="1" x14ac:dyDescent="0.3">
      <c r="A2514" s="307">
        <v>2511</v>
      </c>
      <c r="B2514" s="308" t="s">
        <v>5271</v>
      </c>
      <c r="C2514" s="308" t="s">
        <v>2396</v>
      </c>
      <c r="D2514" s="308" t="s">
        <v>1379</v>
      </c>
      <c r="E2514" s="308" t="s">
        <v>14753</v>
      </c>
      <c r="F2514" s="309" t="s">
        <v>8420</v>
      </c>
      <c r="G2514" s="309" t="s">
        <v>8423</v>
      </c>
      <c r="H2514" s="309" t="s">
        <v>8424</v>
      </c>
      <c r="I2514" s="309" t="s">
        <v>5701</v>
      </c>
      <c r="J2514" s="309" t="s">
        <v>15063</v>
      </c>
      <c r="K2514" s="310">
        <v>0.78766000000000003</v>
      </c>
      <c r="L2514" s="310">
        <v>0.70866000000000007</v>
      </c>
      <c r="M2514" s="310">
        <f>VLOOKUP(H2514,'Details of Feeder LEvel'!H:N,7,FALSE)</f>
        <v>0</v>
      </c>
      <c r="N2514" s="310">
        <f t="shared" si="39"/>
        <v>10.029708249752426</v>
      </c>
      <c r="O2514" s="310">
        <v>10.029708249752423</v>
      </c>
      <c r="P2514" s="309" t="s">
        <v>15063</v>
      </c>
      <c r="Q2514" s="311"/>
    </row>
    <row r="2515" spans="1:17" s="312" customFormat="1" x14ac:dyDescent="0.3">
      <c r="A2515" s="307">
        <v>2512</v>
      </c>
      <c r="B2515" s="308" t="s">
        <v>5271</v>
      </c>
      <c r="C2515" s="308" t="s">
        <v>2396</v>
      </c>
      <c r="D2515" s="308" t="s">
        <v>1379</v>
      </c>
      <c r="E2515" s="308" t="s">
        <v>14753</v>
      </c>
      <c r="F2515" s="309" t="s">
        <v>8420</v>
      </c>
      <c r="G2515" s="309" t="s">
        <v>8425</v>
      </c>
      <c r="H2515" s="309" t="s">
        <v>8426</v>
      </c>
      <c r="I2515" s="309" t="s">
        <v>5701</v>
      </c>
      <c r="J2515" s="309" t="s">
        <v>15063</v>
      </c>
      <c r="K2515" s="310">
        <v>0.83757999999999999</v>
      </c>
      <c r="L2515" s="310">
        <v>0.75319150000000001</v>
      </c>
      <c r="M2515" s="310">
        <f>VLOOKUP(H2515,'Details of Feeder LEvel'!H:N,7,FALSE)</f>
        <v>0</v>
      </c>
      <c r="N2515" s="310">
        <f t="shared" si="39"/>
        <v>10.075276391508869</v>
      </c>
      <c r="O2515" s="310">
        <v>10.075276391508869</v>
      </c>
      <c r="P2515" s="309" t="s">
        <v>15063</v>
      </c>
      <c r="Q2515" s="311"/>
    </row>
    <row r="2516" spans="1:17" s="312" customFormat="1" x14ac:dyDescent="0.3">
      <c r="A2516" s="307">
        <v>2513</v>
      </c>
      <c r="B2516" s="308" t="s">
        <v>5271</v>
      </c>
      <c r="C2516" s="308" t="s">
        <v>2396</v>
      </c>
      <c r="D2516" s="308" t="s">
        <v>1379</v>
      </c>
      <c r="E2516" s="308" t="s">
        <v>14753</v>
      </c>
      <c r="F2516" s="309" t="s">
        <v>8420</v>
      </c>
      <c r="G2516" s="309" t="s">
        <v>8427</v>
      </c>
      <c r="H2516" s="309" t="s">
        <v>8428</v>
      </c>
      <c r="I2516" s="309" t="s">
        <v>5701</v>
      </c>
      <c r="J2516" s="309" t="s">
        <v>15063</v>
      </c>
      <c r="K2516" s="310">
        <v>1.0589200000000001</v>
      </c>
      <c r="L2516" s="310">
        <v>0.95252099999999995</v>
      </c>
      <c r="M2516" s="310">
        <f>VLOOKUP(H2516,'Details of Feeder LEvel'!H:N,7,FALSE)</f>
        <v>0</v>
      </c>
      <c r="N2516" s="310">
        <f t="shared" si="39"/>
        <v>10.047878971027096</v>
      </c>
      <c r="O2516" s="310">
        <v>10.047878971027091</v>
      </c>
      <c r="P2516" s="309" t="s">
        <v>15063</v>
      </c>
      <c r="Q2516" s="311"/>
    </row>
    <row r="2517" spans="1:17" s="312" customFormat="1" x14ac:dyDescent="0.3">
      <c r="A2517" s="307">
        <v>2514</v>
      </c>
      <c r="B2517" s="308" t="s">
        <v>5271</v>
      </c>
      <c r="C2517" s="308" t="s">
        <v>2396</v>
      </c>
      <c r="D2517" s="308" t="s">
        <v>1379</v>
      </c>
      <c r="E2517" s="308" t="s">
        <v>14753</v>
      </c>
      <c r="F2517" s="309" t="s">
        <v>8420</v>
      </c>
      <c r="G2517" s="309" t="s">
        <v>8429</v>
      </c>
      <c r="H2517" s="309" t="s">
        <v>8430</v>
      </c>
      <c r="I2517" s="309" t="s">
        <v>5706</v>
      </c>
      <c r="J2517" s="309" t="s">
        <v>15063</v>
      </c>
      <c r="K2517" s="310">
        <v>0.49569999999999997</v>
      </c>
      <c r="L2517" s="310">
        <v>0.44222299999999998</v>
      </c>
      <c r="M2517" s="310">
        <f>VLOOKUP(H2517,'Details of Feeder LEvel'!H:N,7,FALSE)</f>
        <v>0</v>
      </c>
      <c r="N2517" s="310">
        <f t="shared" si="39"/>
        <v>10.788178333669558</v>
      </c>
      <c r="O2517" s="310">
        <v>65.984470942092656</v>
      </c>
      <c r="P2517" s="309" t="s">
        <v>15063</v>
      </c>
      <c r="Q2517" s="311"/>
    </row>
    <row r="2518" spans="1:17" s="312" customFormat="1" x14ac:dyDescent="0.3">
      <c r="A2518" s="307">
        <v>2515</v>
      </c>
      <c r="B2518" s="308" t="s">
        <v>5271</v>
      </c>
      <c r="C2518" s="308" t="s">
        <v>2396</v>
      </c>
      <c r="D2518" s="308" t="s">
        <v>1379</v>
      </c>
      <c r="E2518" s="308" t="s">
        <v>14753</v>
      </c>
      <c r="F2518" s="309" t="s">
        <v>8420</v>
      </c>
      <c r="G2518" s="309" t="s">
        <v>8431</v>
      </c>
      <c r="H2518" s="309" t="s">
        <v>8432</v>
      </c>
      <c r="I2518" s="309" t="s">
        <v>5701</v>
      </c>
      <c r="J2518" s="309" t="s">
        <v>15063</v>
      </c>
      <c r="K2518" s="310">
        <v>0.58899999999999997</v>
      </c>
      <c r="L2518" s="310">
        <v>0.53346549999999993</v>
      </c>
      <c r="M2518" s="310">
        <f>VLOOKUP(H2518,'Details of Feeder LEvel'!H:N,7,FALSE)</f>
        <v>0</v>
      </c>
      <c r="N2518" s="310">
        <f t="shared" si="39"/>
        <v>9.4286078098472057</v>
      </c>
      <c r="O2518" s="310">
        <v>9.4286078098472004</v>
      </c>
      <c r="P2518" s="309" t="s">
        <v>15063</v>
      </c>
      <c r="Q2518" s="311"/>
    </row>
    <row r="2519" spans="1:17" s="312" customFormat="1" x14ac:dyDescent="0.3">
      <c r="A2519" s="307">
        <v>2516</v>
      </c>
      <c r="B2519" s="308" t="s">
        <v>5271</v>
      </c>
      <c r="C2519" s="308" t="s">
        <v>2396</v>
      </c>
      <c r="D2519" s="308" t="s">
        <v>1379</v>
      </c>
      <c r="E2519" s="308" t="s">
        <v>14753</v>
      </c>
      <c r="F2519" s="309" t="s">
        <v>8433</v>
      </c>
      <c r="G2519" s="309" t="s">
        <v>8434</v>
      </c>
      <c r="H2519" s="309" t="s">
        <v>8435</v>
      </c>
      <c r="I2519" s="309" t="s">
        <v>5701</v>
      </c>
      <c r="J2519" s="309" t="s">
        <v>15063</v>
      </c>
      <c r="K2519" s="310">
        <v>0.73653999999999997</v>
      </c>
      <c r="L2519" s="310">
        <v>0.66429699999999992</v>
      </c>
      <c r="M2519" s="310">
        <f>VLOOKUP(H2519,'Details of Feeder LEvel'!H:N,7,FALSE)</f>
        <v>0</v>
      </c>
      <c r="N2519" s="310">
        <f t="shared" si="39"/>
        <v>9.8084285985825694</v>
      </c>
      <c r="O2519" s="310">
        <v>9.8084285985825748</v>
      </c>
      <c r="P2519" s="309" t="s">
        <v>15063</v>
      </c>
      <c r="Q2519" s="311"/>
    </row>
    <row r="2520" spans="1:17" s="312" customFormat="1" x14ac:dyDescent="0.3">
      <c r="A2520" s="307">
        <v>2517</v>
      </c>
      <c r="B2520" s="308" t="s">
        <v>5271</v>
      </c>
      <c r="C2520" s="308" t="s">
        <v>2396</v>
      </c>
      <c r="D2520" s="308" t="s">
        <v>1379</v>
      </c>
      <c r="E2520" s="308" t="s">
        <v>14753</v>
      </c>
      <c r="F2520" s="309" t="s">
        <v>8433</v>
      </c>
      <c r="G2520" s="309" t="s">
        <v>8436</v>
      </c>
      <c r="H2520" s="309" t="s">
        <v>8437</v>
      </c>
      <c r="I2520" s="309" t="s">
        <v>5701</v>
      </c>
      <c r="J2520" s="309" t="s">
        <v>15063</v>
      </c>
      <c r="K2520" s="310">
        <v>0.50002000000000002</v>
      </c>
      <c r="L2520" s="310">
        <v>0.451233</v>
      </c>
      <c r="M2520" s="310">
        <f>VLOOKUP(H2520,'Details of Feeder LEvel'!H:N,7,FALSE)</f>
        <v>0</v>
      </c>
      <c r="N2520" s="310">
        <f t="shared" si="39"/>
        <v>9.7570097196112204</v>
      </c>
      <c r="O2520" s="310">
        <v>9.7570097196112098</v>
      </c>
      <c r="P2520" s="309" t="s">
        <v>15063</v>
      </c>
      <c r="Q2520" s="311"/>
    </row>
    <row r="2521" spans="1:17" s="312" customFormat="1" x14ac:dyDescent="0.3">
      <c r="A2521" s="307">
        <v>2518</v>
      </c>
      <c r="B2521" s="308" t="s">
        <v>5271</v>
      </c>
      <c r="C2521" s="308" t="s">
        <v>2396</v>
      </c>
      <c r="D2521" s="308" t="s">
        <v>1379</v>
      </c>
      <c r="E2521" s="308" t="s">
        <v>14753</v>
      </c>
      <c r="F2521" s="309" t="s">
        <v>8433</v>
      </c>
      <c r="G2521" s="309" t="s">
        <v>8438</v>
      </c>
      <c r="H2521" s="309" t="s">
        <v>8439</v>
      </c>
      <c r="I2521" s="309" t="s">
        <v>5701</v>
      </c>
      <c r="J2521" s="309" t="s">
        <v>15063</v>
      </c>
      <c r="K2521" s="310">
        <v>0.79103999999999997</v>
      </c>
      <c r="L2521" s="310">
        <v>0.71522609999999998</v>
      </c>
      <c r="M2521" s="310">
        <f>VLOOKUP(H2521,'Details of Feeder LEvel'!H:N,7,FALSE)</f>
        <v>0</v>
      </c>
      <c r="N2521" s="310">
        <f t="shared" si="39"/>
        <v>9.584079186893204</v>
      </c>
      <c r="O2521" s="310">
        <v>9.5840791868932129</v>
      </c>
      <c r="P2521" s="309" t="s">
        <v>15063</v>
      </c>
      <c r="Q2521" s="311"/>
    </row>
    <row r="2522" spans="1:17" s="312" customFormat="1" x14ac:dyDescent="0.3">
      <c r="A2522" s="307">
        <v>2519</v>
      </c>
      <c r="B2522" s="308" t="s">
        <v>5271</v>
      </c>
      <c r="C2522" s="308" t="s">
        <v>2396</v>
      </c>
      <c r="D2522" s="308" t="s">
        <v>1379</v>
      </c>
      <c r="E2522" s="308" t="s">
        <v>14753</v>
      </c>
      <c r="F2522" s="309" t="s">
        <v>8433</v>
      </c>
      <c r="G2522" s="309" t="s">
        <v>8440</v>
      </c>
      <c r="H2522" s="309" t="s">
        <v>8441</v>
      </c>
      <c r="I2522" s="309" t="s">
        <v>5701</v>
      </c>
      <c r="J2522" s="309" t="s">
        <v>15063</v>
      </c>
      <c r="K2522" s="310">
        <v>0.71272000000000002</v>
      </c>
      <c r="L2522" s="310">
        <v>0.64434100000000005</v>
      </c>
      <c r="M2522" s="310">
        <f>VLOOKUP(H2522,'Details of Feeder LEvel'!H:N,7,FALSE)</f>
        <v>0</v>
      </c>
      <c r="N2522" s="310">
        <f t="shared" si="39"/>
        <v>9.5940902458188297</v>
      </c>
      <c r="O2522" s="310">
        <v>9.6649352034764</v>
      </c>
      <c r="P2522" s="309" t="s">
        <v>15063</v>
      </c>
      <c r="Q2522" s="311"/>
    </row>
    <row r="2523" spans="1:17" s="312" customFormat="1" x14ac:dyDescent="0.3">
      <c r="A2523" s="307">
        <v>2520</v>
      </c>
      <c r="B2523" s="308" t="s">
        <v>5271</v>
      </c>
      <c r="C2523" s="308" t="s">
        <v>2396</v>
      </c>
      <c r="D2523" s="308" t="s">
        <v>1379</v>
      </c>
      <c r="E2523" s="308" t="s">
        <v>14753</v>
      </c>
      <c r="F2523" s="309" t="s">
        <v>8433</v>
      </c>
      <c r="G2523" s="309" t="s">
        <v>8442</v>
      </c>
      <c r="H2523" s="309" t="s">
        <v>8443</v>
      </c>
      <c r="I2523" s="309" t="s">
        <v>5706</v>
      </c>
      <c r="J2523" s="309" t="s">
        <v>15063</v>
      </c>
      <c r="K2523" s="310">
        <v>0.73388000000000009</v>
      </c>
      <c r="L2523" s="310">
        <v>0.64097079200000007</v>
      </c>
      <c r="M2523" s="310">
        <f>VLOOKUP(H2523,'Details of Feeder LEvel'!H:N,7,FALSE)</f>
        <v>0</v>
      </c>
      <c r="N2523" s="310">
        <f t="shared" si="39"/>
        <v>12.660000000000002</v>
      </c>
      <c r="O2523" s="310">
        <v>49.056670524612365</v>
      </c>
      <c r="P2523" s="309" t="s">
        <v>15063</v>
      </c>
      <c r="Q2523" s="311"/>
    </row>
    <row r="2524" spans="1:17" s="312" customFormat="1" x14ac:dyDescent="0.3">
      <c r="A2524" s="307">
        <v>2521</v>
      </c>
      <c r="B2524" s="308" t="s">
        <v>5271</v>
      </c>
      <c r="C2524" s="308" t="s">
        <v>2396</v>
      </c>
      <c r="D2524" s="308" t="s">
        <v>1379</v>
      </c>
      <c r="E2524" s="308" t="s">
        <v>14753</v>
      </c>
      <c r="F2524" s="309" t="s">
        <v>8433</v>
      </c>
      <c r="G2524" s="309" t="s">
        <v>8444</v>
      </c>
      <c r="H2524" s="309" t="s">
        <v>8445</v>
      </c>
      <c r="I2524" s="309" t="s">
        <v>5706</v>
      </c>
      <c r="J2524" s="309" t="s">
        <v>15063</v>
      </c>
      <c r="K2524" s="310">
        <v>0.53980000000000006</v>
      </c>
      <c r="L2524" s="310">
        <v>0.47456199999999998</v>
      </c>
      <c r="M2524" s="310">
        <f>VLOOKUP(H2524,'Details of Feeder LEvel'!H:N,7,FALSE)</f>
        <v>0</v>
      </c>
      <c r="N2524" s="310">
        <f t="shared" si="39"/>
        <v>12.08558725453873</v>
      </c>
      <c r="O2524" s="310">
        <v>66.418397670333519</v>
      </c>
      <c r="P2524" s="309" t="s">
        <v>15063</v>
      </c>
      <c r="Q2524" s="311"/>
    </row>
    <row r="2525" spans="1:17" s="312" customFormat="1" x14ac:dyDescent="0.3">
      <c r="A2525" s="307">
        <v>2522</v>
      </c>
      <c r="B2525" s="308" t="s">
        <v>5271</v>
      </c>
      <c r="C2525" s="308" t="s">
        <v>2396</v>
      </c>
      <c r="D2525" s="308" t="s">
        <v>1379</v>
      </c>
      <c r="E2525" s="308" t="s">
        <v>14753</v>
      </c>
      <c r="F2525" s="309" t="s">
        <v>8446</v>
      </c>
      <c r="G2525" s="309" t="s">
        <v>8447</v>
      </c>
      <c r="H2525" s="309" t="s">
        <v>8448</v>
      </c>
      <c r="I2525" s="309" t="s">
        <v>5701</v>
      </c>
      <c r="J2525" s="309" t="s">
        <v>15063</v>
      </c>
      <c r="K2525" s="310">
        <v>0.63560000000000005</v>
      </c>
      <c r="L2525" s="310">
        <v>0.57227227999999997</v>
      </c>
      <c r="M2525" s="310">
        <f>VLOOKUP(H2525,'Details of Feeder LEvel'!H:N,7,FALSE)</f>
        <v>0</v>
      </c>
      <c r="N2525" s="310">
        <f t="shared" si="39"/>
        <v>9.9634550031466453</v>
      </c>
      <c r="O2525" s="310">
        <v>9.9634550031466489</v>
      </c>
      <c r="P2525" s="309" t="s">
        <v>15063</v>
      </c>
      <c r="Q2525" s="311"/>
    </row>
    <row r="2526" spans="1:17" s="312" customFormat="1" x14ac:dyDescent="0.3">
      <c r="A2526" s="307">
        <v>2523</v>
      </c>
      <c r="B2526" s="308" t="s">
        <v>5271</v>
      </c>
      <c r="C2526" s="308" t="s">
        <v>2396</v>
      </c>
      <c r="D2526" s="308" t="s">
        <v>1379</v>
      </c>
      <c r="E2526" s="308" t="s">
        <v>14753</v>
      </c>
      <c r="F2526" s="309" t="s">
        <v>8446</v>
      </c>
      <c r="G2526" s="309" t="s">
        <v>8449</v>
      </c>
      <c r="H2526" s="309" t="s">
        <v>8450</v>
      </c>
      <c r="I2526" s="309" t="s">
        <v>5701</v>
      </c>
      <c r="J2526" s="309" t="s">
        <v>15063</v>
      </c>
      <c r="K2526" s="310">
        <v>0.24059999999999998</v>
      </c>
      <c r="L2526" s="310">
        <v>0.21793499999999999</v>
      </c>
      <c r="M2526" s="310">
        <f>VLOOKUP(H2526,'Details of Feeder LEvel'!H:N,7,FALSE)</f>
        <v>0</v>
      </c>
      <c r="N2526" s="310">
        <f t="shared" si="39"/>
        <v>9.4201995012468807</v>
      </c>
      <c r="O2526" s="310">
        <v>9.4201995012468842</v>
      </c>
      <c r="P2526" s="309" t="s">
        <v>15063</v>
      </c>
      <c r="Q2526" s="311"/>
    </row>
    <row r="2527" spans="1:17" s="312" customFormat="1" x14ac:dyDescent="0.3">
      <c r="A2527" s="307">
        <v>2524</v>
      </c>
      <c r="B2527" s="308" t="s">
        <v>5271</v>
      </c>
      <c r="C2527" s="308" t="s">
        <v>2396</v>
      </c>
      <c r="D2527" s="308" t="s">
        <v>1379</v>
      </c>
      <c r="E2527" s="308" t="s">
        <v>14753</v>
      </c>
      <c r="F2527" s="309" t="s">
        <v>8446</v>
      </c>
      <c r="G2527" s="309" t="s">
        <v>8451</v>
      </c>
      <c r="H2527" s="309" t="s">
        <v>8452</v>
      </c>
      <c r="I2527" s="309" t="s">
        <v>5701</v>
      </c>
      <c r="J2527" s="309" t="s">
        <v>15063</v>
      </c>
      <c r="K2527" s="310">
        <v>0.55099999999999993</v>
      </c>
      <c r="L2527" s="310">
        <v>0.49627250000000001</v>
      </c>
      <c r="M2527" s="310">
        <f>VLOOKUP(H2527,'Details of Feeder LEvel'!H:N,7,FALSE)</f>
        <v>0</v>
      </c>
      <c r="N2527" s="310">
        <f t="shared" si="39"/>
        <v>9.9323956442831101</v>
      </c>
      <c r="O2527" s="310">
        <v>9.9323956442830976</v>
      </c>
      <c r="P2527" s="309" t="s">
        <v>15063</v>
      </c>
      <c r="Q2527" s="311"/>
    </row>
    <row r="2528" spans="1:17" s="312" customFormat="1" x14ac:dyDescent="0.3">
      <c r="A2528" s="307">
        <v>2525</v>
      </c>
      <c r="B2528" s="308" t="s">
        <v>5271</v>
      </c>
      <c r="C2528" s="308" t="s">
        <v>2396</v>
      </c>
      <c r="D2528" s="308" t="s">
        <v>1379</v>
      </c>
      <c r="E2528" s="308" t="s">
        <v>14753</v>
      </c>
      <c r="F2528" s="309" t="s">
        <v>8446</v>
      </c>
      <c r="G2528" s="309" t="s">
        <v>8453</v>
      </c>
      <c r="H2528" s="309" t="s">
        <v>8454</v>
      </c>
      <c r="I2528" s="309" t="s">
        <v>5701</v>
      </c>
      <c r="J2528" s="309" t="s">
        <v>15063</v>
      </c>
      <c r="K2528" s="310">
        <v>0.56519999999999992</v>
      </c>
      <c r="L2528" s="310">
        <v>0.50548850000000001</v>
      </c>
      <c r="M2528" s="310">
        <f>VLOOKUP(H2528,'Details of Feeder LEvel'!H:N,7,FALSE)</f>
        <v>0</v>
      </c>
      <c r="N2528" s="310">
        <f t="shared" si="39"/>
        <v>10.564667374380738</v>
      </c>
      <c r="O2528" s="310">
        <v>15.131024208235599</v>
      </c>
      <c r="P2528" s="309" t="s">
        <v>15063</v>
      </c>
      <c r="Q2528" s="311"/>
    </row>
    <row r="2529" spans="1:17" s="312" customFormat="1" x14ac:dyDescent="0.3">
      <c r="A2529" s="307">
        <v>2526</v>
      </c>
      <c r="B2529" s="308" t="s">
        <v>5271</v>
      </c>
      <c r="C2529" s="308" t="s">
        <v>2396</v>
      </c>
      <c r="D2529" s="308" t="s">
        <v>1379</v>
      </c>
      <c r="E2529" s="308" t="s">
        <v>14753</v>
      </c>
      <c r="F2529" s="309" t="s">
        <v>8446</v>
      </c>
      <c r="G2529" s="309" t="s">
        <v>8455</v>
      </c>
      <c r="H2529" s="309" t="s">
        <v>8456</v>
      </c>
      <c r="I2529" s="309" t="s">
        <v>5706</v>
      </c>
      <c r="J2529" s="309" t="s">
        <v>15063</v>
      </c>
      <c r="K2529" s="310">
        <v>0.29864000000000002</v>
      </c>
      <c r="L2529" s="310">
        <v>0.26885800000000004</v>
      </c>
      <c r="M2529" s="310">
        <f>VLOOKUP(H2529,'Details of Feeder LEvel'!H:N,7,FALSE)</f>
        <v>0</v>
      </c>
      <c r="N2529" s="310">
        <f t="shared" si="39"/>
        <v>9.9725421912670686</v>
      </c>
      <c r="O2529" s="310">
        <v>67.873426911269092</v>
      </c>
      <c r="P2529" s="309" t="s">
        <v>15063</v>
      </c>
      <c r="Q2529" s="311"/>
    </row>
    <row r="2530" spans="1:17" s="312" customFormat="1" x14ac:dyDescent="0.3">
      <c r="A2530" s="307">
        <v>2527</v>
      </c>
      <c r="B2530" s="308" t="s">
        <v>5271</v>
      </c>
      <c r="C2530" s="308" t="s">
        <v>2396</v>
      </c>
      <c r="D2530" s="308" t="s">
        <v>1379</v>
      </c>
      <c r="E2530" s="308" t="s">
        <v>14753</v>
      </c>
      <c r="F2530" s="309" t="s">
        <v>8446</v>
      </c>
      <c r="G2530" s="309" t="s">
        <v>8457</v>
      </c>
      <c r="H2530" s="309" t="s">
        <v>8458</v>
      </c>
      <c r="I2530" s="309" t="s">
        <v>5701</v>
      </c>
      <c r="J2530" s="309" t="s">
        <v>15063</v>
      </c>
      <c r="K2530" s="310">
        <v>0.8600000000000001</v>
      </c>
      <c r="L2530" s="310">
        <v>0.74200800000000011</v>
      </c>
      <c r="M2530" s="310">
        <f>VLOOKUP(H2530,'Details of Feeder LEvel'!H:N,7,FALSE)</f>
        <v>0</v>
      </c>
      <c r="N2530" s="310">
        <f t="shared" si="39"/>
        <v>13.719999999999995</v>
      </c>
      <c r="O2530" s="310">
        <v>17.329171391433228</v>
      </c>
      <c r="P2530" s="309" t="s">
        <v>15063</v>
      </c>
      <c r="Q2530" s="311"/>
    </row>
    <row r="2531" spans="1:17" s="312" customFormat="1" x14ac:dyDescent="0.3">
      <c r="A2531" s="307">
        <v>2528</v>
      </c>
      <c r="B2531" s="308" t="s">
        <v>5271</v>
      </c>
      <c r="C2531" s="308" t="s">
        <v>2396</v>
      </c>
      <c r="D2531" s="308" t="s">
        <v>1379</v>
      </c>
      <c r="E2531" s="308" t="s">
        <v>14753</v>
      </c>
      <c r="F2531" s="309" t="s">
        <v>8446</v>
      </c>
      <c r="G2531" s="309" t="s">
        <v>8459</v>
      </c>
      <c r="H2531" s="309" t="s">
        <v>8460</v>
      </c>
      <c r="I2531" s="309" t="s">
        <v>5706</v>
      </c>
      <c r="J2531" s="309" t="s">
        <v>15063</v>
      </c>
      <c r="K2531" s="310">
        <v>0.38140000000000002</v>
      </c>
      <c r="L2531" s="310">
        <v>0.3421015</v>
      </c>
      <c r="M2531" s="310">
        <f>VLOOKUP(H2531,'Details of Feeder LEvel'!H:N,7,FALSE)</f>
        <v>0</v>
      </c>
      <c r="N2531" s="310">
        <f t="shared" si="39"/>
        <v>10.303749344520192</v>
      </c>
      <c r="O2531" s="310">
        <v>60.203934080309175</v>
      </c>
      <c r="P2531" s="309" t="s">
        <v>15063</v>
      </c>
      <c r="Q2531" s="311"/>
    </row>
    <row r="2532" spans="1:17" s="312" customFormat="1" x14ac:dyDescent="0.3">
      <c r="A2532" s="307">
        <v>2529</v>
      </c>
      <c r="B2532" s="308" t="s">
        <v>5271</v>
      </c>
      <c r="C2532" s="308" t="s">
        <v>2396</v>
      </c>
      <c r="D2532" s="308" t="s">
        <v>1379</v>
      </c>
      <c r="E2532" s="308" t="s">
        <v>14753</v>
      </c>
      <c r="F2532" s="309" t="s">
        <v>8446</v>
      </c>
      <c r="G2532" s="309" t="s">
        <v>8461</v>
      </c>
      <c r="H2532" s="309" t="s">
        <v>8462</v>
      </c>
      <c r="I2532" s="309" t="s">
        <v>5701</v>
      </c>
      <c r="J2532" s="309" t="s">
        <v>15063</v>
      </c>
      <c r="K2532" s="310">
        <v>0.30320000000000003</v>
      </c>
      <c r="L2532" s="310">
        <v>0.27196999999999999</v>
      </c>
      <c r="M2532" s="310">
        <f>VLOOKUP(H2532,'Details of Feeder LEvel'!H:N,7,FALSE)</f>
        <v>0</v>
      </c>
      <c r="N2532" s="310">
        <f t="shared" si="39"/>
        <v>10.300131926121383</v>
      </c>
      <c r="O2532" s="310">
        <v>10.300131926121381</v>
      </c>
      <c r="P2532" s="309" t="s">
        <v>15063</v>
      </c>
      <c r="Q2532" s="311"/>
    </row>
    <row r="2533" spans="1:17" s="312" customFormat="1" x14ac:dyDescent="0.3">
      <c r="A2533" s="307">
        <v>2530</v>
      </c>
      <c r="B2533" s="308" t="s">
        <v>5271</v>
      </c>
      <c r="C2533" s="308" t="s">
        <v>2396</v>
      </c>
      <c r="D2533" s="308" t="s">
        <v>1379</v>
      </c>
      <c r="E2533" s="308" t="s">
        <v>14817</v>
      </c>
      <c r="F2533" s="309" t="s">
        <v>8463</v>
      </c>
      <c r="G2533" s="309" t="s">
        <v>8464</v>
      </c>
      <c r="H2533" s="309" t="s">
        <v>8465</v>
      </c>
      <c r="I2533" s="309" t="s">
        <v>5701</v>
      </c>
      <c r="J2533" s="309" t="s">
        <v>15063</v>
      </c>
      <c r="K2533" s="310">
        <v>0.66324000000000005</v>
      </c>
      <c r="L2533" s="310">
        <v>0.59578100000000001</v>
      </c>
      <c r="M2533" s="310">
        <f>VLOOKUP(H2533,'Details of Feeder LEvel'!H:N,7,FALSE)</f>
        <v>0</v>
      </c>
      <c r="N2533" s="310">
        <f t="shared" si="39"/>
        <v>10.17112960617575</v>
      </c>
      <c r="O2533" s="310">
        <v>10.171129606175743</v>
      </c>
      <c r="P2533" s="309" t="s">
        <v>15063</v>
      </c>
      <c r="Q2533" s="311"/>
    </row>
    <row r="2534" spans="1:17" s="312" customFormat="1" x14ac:dyDescent="0.3">
      <c r="A2534" s="307">
        <v>2531</v>
      </c>
      <c r="B2534" s="308" t="s">
        <v>5271</v>
      </c>
      <c r="C2534" s="308" t="s">
        <v>2396</v>
      </c>
      <c r="D2534" s="308" t="s">
        <v>1379</v>
      </c>
      <c r="E2534" s="308" t="s">
        <v>14817</v>
      </c>
      <c r="F2534" s="309" t="s">
        <v>8463</v>
      </c>
      <c r="G2534" s="309" t="s">
        <v>8466</v>
      </c>
      <c r="H2534" s="309" t="s">
        <v>8467</v>
      </c>
      <c r="I2534" s="309" t="s">
        <v>5701</v>
      </c>
      <c r="J2534" s="309" t="s">
        <v>15063</v>
      </c>
      <c r="K2534" s="310">
        <v>0.91337999999999997</v>
      </c>
      <c r="L2534" s="310">
        <v>0.81770399999999999</v>
      </c>
      <c r="M2534" s="310">
        <f>VLOOKUP(H2534,'Details of Feeder LEvel'!H:N,7,FALSE)</f>
        <v>0</v>
      </c>
      <c r="N2534" s="310">
        <f t="shared" si="39"/>
        <v>10.474939236681335</v>
      </c>
      <c r="O2534" s="310">
        <v>10.474939236681335</v>
      </c>
      <c r="P2534" s="309" t="s">
        <v>15063</v>
      </c>
      <c r="Q2534" s="311"/>
    </row>
    <row r="2535" spans="1:17" s="312" customFormat="1" x14ac:dyDescent="0.3">
      <c r="A2535" s="307">
        <v>2532</v>
      </c>
      <c r="B2535" s="308" t="s">
        <v>5271</v>
      </c>
      <c r="C2535" s="308" t="s">
        <v>2396</v>
      </c>
      <c r="D2535" s="308" t="s">
        <v>1379</v>
      </c>
      <c r="E2535" s="308" t="s">
        <v>14817</v>
      </c>
      <c r="F2535" s="309" t="s">
        <v>8463</v>
      </c>
      <c r="G2535" s="309" t="s">
        <v>8468</v>
      </c>
      <c r="H2535" s="309" t="s">
        <v>8469</v>
      </c>
      <c r="I2535" s="309" t="s">
        <v>5701</v>
      </c>
      <c r="J2535" s="309" t="s">
        <v>15063</v>
      </c>
      <c r="K2535" s="310">
        <v>1.00424</v>
      </c>
      <c r="L2535" s="310">
        <v>0.90521649999999987</v>
      </c>
      <c r="M2535" s="310">
        <f>VLOOKUP(H2535,'Details of Feeder LEvel'!H:N,7,FALSE)</f>
        <v>0</v>
      </c>
      <c r="N2535" s="310">
        <f t="shared" si="39"/>
        <v>9.8605413048673771</v>
      </c>
      <c r="O2535" s="310">
        <v>9.8605413048673878</v>
      </c>
      <c r="P2535" s="309" t="s">
        <v>15063</v>
      </c>
      <c r="Q2535" s="311"/>
    </row>
    <row r="2536" spans="1:17" s="312" customFormat="1" x14ac:dyDescent="0.3">
      <c r="A2536" s="307">
        <v>2533</v>
      </c>
      <c r="B2536" s="308" t="s">
        <v>5271</v>
      </c>
      <c r="C2536" s="308" t="s">
        <v>2396</v>
      </c>
      <c r="D2536" s="308" t="s">
        <v>1379</v>
      </c>
      <c r="E2536" s="308" t="s">
        <v>14817</v>
      </c>
      <c r="F2536" s="309" t="s">
        <v>8463</v>
      </c>
      <c r="G2536" s="309" t="s">
        <v>8470</v>
      </c>
      <c r="H2536" s="309" t="s">
        <v>8471</v>
      </c>
      <c r="I2536" s="309" t="s">
        <v>5701</v>
      </c>
      <c r="J2536" s="309" t="s">
        <v>15063</v>
      </c>
      <c r="K2536" s="310">
        <v>0.98724000000000001</v>
      </c>
      <c r="L2536" s="310">
        <v>0.88680599999999998</v>
      </c>
      <c r="M2536" s="310">
        <f>VLOOKUP(H2536,'Details of Feeder LEvel'!H:N,7,FALSE)</f>
        <v>0</v>
      </c>
      <c r="N2536" s="310">
        <f t="shared" si="39"/>
        <v>10.173210161662819</v>
      </c>
      <c r="O2536" s="310">
        <v>10.173210161662805</v>
      </c>
      <c r="P2536" s="309" t="s">
        <v>15063</v>
      </c>
      <c r="Q2536" s="311"/>
    </row>
    <row r="2537" spans="1:17" s="312" customFormat="1" x14ac:dyDescent="0.3">
      <c r="A2537" s="307">
        <v>2534</v>
      </c>
      <c r="B2537" s="308" t="s">
        <v>5271</v>
      </c>
      <c r="C2537" s="308" t="s">
        <v>2396</v>
      </c>
      <c r="D2537" s="308" t="s">
        <v>1379</v>
      </c>
      <c r="E2537" s="308" t="s">
        <v>14817</v>
      </c>
      <c r="F2537" s="309" t="s">
        <v>8463</v>
      </c>
      <c r="G2537" s="309" t="s">
        <v>8472</v>
      </c>
      <c r="H2537" s="309" t="s">
        <v>8473</v>
      </c>
      <c r="I2537" s="309" t="s">
        <v>5706</v>
      </c>
      <c r="J2537" s="309" t="s">
        <v>15063</v>
      </c>
      <c r="K2537" s="310">
        <v>0.53378199999999998</v>
      </c>
      <c r="L2537" s="310">
        <v>0.46523599999999998</v>
      </c>
      <c r="M2537" s="310">
        <f>VLOOKUP(H2537,'Details of Feeder LEvel'!H:N,7,FALSE)</f>
        <v>0</v>
      </c>
      <c r="N2537" s="310">
        <f t="shared" si="39"/>
        <v>12.841572027531839</v>
      </c>
      <c r="O2537" s="310">
        <v>66.423291650353789</v>
      </c>
      <c r="P2537" s="309" t="s">
        <v>15063</v>
      </c>
      <c r="Q2537" s="311"/>
    </row>
    <row r="2538" spans="1:17" s="312" customFormat="1" x14ac:dyDescent="0.3">
      <c r="A2538" s="307">
        <v>2535</v>
      </c>
      <c r="B2538" s="308" t="s">
        <v>5271</v>
      </c>
      <c r="C2538" s="308" t="s">
        <v>2396</v>
      </c>
      <c r="D2538" s="308" t="s">
        <v>1379</v>
      </c>
      <c r="E2538" s="308" t="s">
        <v>14817</v>
      </c>
      <c r="F2538" s="309" t="s">
        <v>8463</v>
      </c>
      <c r="G2538" s="309" t="s">
        <v>8474</v>
      </c>
      <c r="H2538" s="309" t="s">
        <v>8475</v>
      </c>
      <c r="I2538" s="309" t="s">
        <v>5706</v>
      </c>
      <c r="J2538" s="309" t="s">
        <v>15063</v>
      </c>
      <c r="K2538" s="310">
        <v>0.70206999999999997</v>
      </c>
      <c r="L2538" s="310">
        <v>0.60579453000000005</v>
      </c>
      <c r="M2538" s="310">
        <f>VLOOKUP(H2538,'Details of Feeder LEvel'!H:N,7,FALSE)</f>
        <v>0</v>
      </c>
      <c r="N2538" s="310">
        <f t="shared" si="39"/>
        <v>13.713087014115391</v>
      </c>
      <c r="O2538" s="310">
        <v>40.257526551006073</v>
      </c>
      <c r="P2538" s="309" t="s">
        <v>15063</v>
      </c>
      <c r="Q2538" s="311"/>
    </row>
    <row r="2539" spans="1:17" s="312" customFormat="1" x14ac:dyDescent="0.3">
      <c r="A2539" s="307">
        <v>2536</v>
      </c>
      <c r="B2539" s="308" t="s">
        <v>5271</v>
      </c>
      <c r="C2539" s="308" t="s">
        <v>2396</v>
      </c>
      <c r="D2539" s="308" t="s">
        <v>1379</v>
      </c>
      <c r="E2539" s="308" t="s">
        <v>14817</v>
      </c>
      <c r="F2539" s="309" t="s">
        <v>8463</v>
      </c>
      <c r="G2539" s="309" t="s">
        <v>8476</v>
      </c>
      <c r="H2539" s="309" t="s">
        <v>8477</v>
      </c>
      <c r="I2539" s="309" t="s">
        <v>5706</v>
      </c>
      <c r="J2539" s="309" t="s">
        <v>15063</v>
      </c>
      <c r="K2539" s="310">
        <v>0.63526199999999999</v>
      </c>
      <c r="L2539" s="310">
        <v>0.54325299999999999</v>
      </c>
      <c r="M2539" s="310">
        <f>VLOOKUP(H2539,'Details of Feeder LEvel'!H:N,7,FALSE)</f>
        <v>0</v>
      </c>
      <c r="N2539" s="310">
        <f t="shared" si="39"/>
        <v>14.483630376128275</v>
      </c>
      <c r="O2539" s="310">
        <v>51.528944272954611</v>
      </c>
      <c r="P2539" s="309" t="s">
        <v>15063</v>
      </c>
      <c r="Q2539" s="311"/>
    </row>
    <row r="2540" spans="1:17" s="312" customFormat="1" x14ac:dyDescent="0.3">
      <c r="A2540" s="307">
        <v>2537</v>
      </c>
      <c r="B2540" s="308" t="s">
        <v>5271</v>
      </c>
      <c r="C2540" s="308" t="s">
        <v>2396</v>
      </c>
      <c r="D2540" s="308" t="s">
        <v>1379</v>
      </c>
      <c r="E2540" s="308" t="s">
        <v>14817</v>
      </c>
      <c r="F2540" s="309" t="s">
        <v>8478</v>
      </c>
      <c r="G2540" s="309" t="s">
        <v>8479</v>
      </c>
      <c r="H2540" s="309" t="s">
        <v>8480</v>
      </c>
      <c r="I2540" s="309" t="s">
        <v>2405</v>
      </c>
      <c r="J2540" s="309" t="s">
        <v>15063</v>
      </c>
      <c r="K2540" s="310">
        <v>1.5958800000000002</v>
      </c>
      <c r="L2540" s="310">
        <v>1.5045135199999999</v>
      </c>
      <c r="M2540" s="310">
        <f>VLOOKUP(H2540,'Details of Feeder LEvel'!H:N,7,FALSE)</f>
        <v>0</v>
      </c>
      <c r="N2540" s="310">
        <f t="shared" si="39"/>
        <v>5.725147254179527</v>
      </c>
      <c r="O2540" s="310">
        <v>5.7251472541795412</v>
      </c>
      <c r="P2540" s="309" t="s">
        <v>15063</v>
      </c>
      <c r="Q2540" s="311"/>
    </row>
    <row r="2541" spans="1:17" s="312" customFormat="1" x14ac:dyDescent="0.3">
      <c r="A2541" s="307">
        <v>2538</v>
      </c>
      <c r="B2541" s="308" t="s">
        <v>5271</v>
      </c>
      <c r="C2541" s="308" t="s">
        <v>2396</v>
      </c>
      <c r="D2541" s="308" t="s">
        <v>1379</v>
      </c>
      <c r="E2541" s="308" t="s">
        <v>14817</v>
      </c>
      <c r="F2541" s="309" t="s">
        <v>8478</v>
      </c>
      <c r="G2541" s="309" t="s">
        <v>8481</v>
      </c>
      <c r="H2541" s="309" t="s">
        <v>8482</v>
      </c>
      <c r="I2541" s="309" t="s">
        <v>5701</v>
      </c>
      <c r="J2541" s="309" t="s">
        <v>15063</v>
      </c>
      <c r="K2541" s="310">
        <v>0.26766000000000001</v>
      </c>
      <c r="L2541" s="310">
        <v>0.24058550000000001</v>
      </c>
      <c r="M2541" s="310">
        <f>VLOOKUP(H2541,'Details of Feeder LEvel'!H:N,7,FALSE)</f>
        <v>0</v>
      </c>
      <c r="N2541" s="310">
        <f t="shared" si="39"/>
        <v>10.115258163341553</v>
      </c>
      <c r="O2541" s="310">
        <v>15.823769926447273</v>
      </c>
      <c r="P2541" s="309" t="s">
        <v>15063</v>
      </c>
      <c r="Q2541" s="311"/>
    </row>
    <row r="2542" spans="1:17" s="312" customFormat="1" x14ac:dyDescent="0.3">
      <c r="A2542" s="307">
        <v>2539</v>
      </c>
      <c r="B2542" s="308" t="s">
        <v>5271</v>
      </c>
      <c r="C2542" s="308" t="s">
        <v>2396</v>
      </c>
      <c r="D2542" s="308" t="s">
        <v>1379</v>
      </c>
      <c r="E2542" s="308" t="s">
        <v>14817</v>
      </c>
      <c r="F2542" s="309" t="s">
        <v>8478</v>
      </c>
      <c r="G2542" s="309" t="s">
        <v>8483</v>
      </c>
      <c r="H2542" s="309" t="s">
        <v>8484</v>
      </c>
      <c r="I2542" s="309" t="s">
        <v>5701</v>
      </c>
      <c r="J2542" s="309" t="s">
        <v>15063</v>
      </c>
      <c r="K2542" s="310">
        <v>0.65185999999999999</v>
      </c>
      <c r="L2542" s="310">
        <v>0.58616999999999997</v>
      </c>
      <c r="M2542" s="310">
        <f>VLOOKUP(H2542,'Details of Feeder LEvel'!H:N,7,FALSE)</f>
        <v>0</v>
      </c>
      <c r="N2542" s="310">
        <f t="shared" si="39"/>
        <v>10.077317215352995</v>
      </c>
      <c r="O2542" s="310">
        <v>10.077317215353009</v>
      </c>
      <c r="P2542" s="309" t="s">
        <v>15063</v>
      </c>
      <c r="Q2542" s="311"/>
    </row>
    <row r="2543" spans="1:17" s="312" customFormat="1" x14ac:dyDescent="0.3">
      <c r="A2543" s="307">
        <v>2540</v>
      </c>
      <c r="B2543" s="308" t="s">
        <v>5271</v>
      </c>
      <c r="C2543" s="308" t="s">
        <v>2396</v>
      </c>
      <c r="D2543" s="308" t="s">
        <v>1379</v>
      </c>
      <c r="E2543" s="308" t="s">
        <v>14817</v>
      </c>
      <c r="F2543" s="309" t="s">
        <v>8478</v>
      </c>
      <c r="G2543" s="309" t="s">
        <v>8485</v>
      </c>
      <c r="H2543" s="309" t="s">
        <v>8486</v>
      </c>
      <c r="I2543" s="309" t="s">
        <v>5701</v>
      </c>
      <c r="J2543" s="309" t="s">
        <v>15063</v>
      </c>
      <c r="K2543" s="310">
        <v>1.1267640000000001</v>
      </c>
      <c r="L2543" s="310">
        <v>1.0148060000000001</v>
      </c>
      <c r="M2543" s="310">
        <f>VLOOKUP(H2543,'Details of Feeder LEvel'!H:N,7,FALSE)</f>
        <v>0</v>
      </c>
      <c r="N2543" s="310">
        <f t="shared" si="39"/>
        <v>9.9362421944613057</v>
      </c>
      <c r="O2543" s="310">
        <v>9.93624219446132</v>
      </c>
      <c r="P2543" s="309" t="s">
        <v>15063</v>
      </c>
      <c r="Q2543" s="311"/>
    </row>
    <row r="2544" spans="1:17" s="312" customFormat="1" x14ac:dyDescent="0.3">
      <c r="A2544" s="307">
        <v>2541</v>
      </c>
      <c r="B2544" s="308" t="s">
        <v>5271</v>
      </c>
      <c r="C2544" s="308" t="s">
        <v>2396</v>
      </c>
      <c r="D2544" s="308" t="s">
        <v>1379</v>
      </c>
      <c r="E2544" s="308" t="s">
        <v>14817</v>
      </c>
      <c r="F2544" s="309" t="s">
        <v>8478</v>
      </c>
      <c r="G2544" s="309" t="s">
        <v>8487</v>
      </c>
      <c r="H2544" s="309" t="s">
        <v>8488</v>
      </c>
      <c r="I2544" s="309" t="s">
        <v>5701</v>
      </c>
      <c r="J2544" s="309" t="s">
        <v>15063</v>
      </c>
      <c r="K2544" s="310">
        <v>0.64822899999999994</v>
      </c>
      <c r="L2544" s="310">
        <v>0.58071600000000001</v>
      </c>
      <c r="M2544" s="310">
        <f>VLOOKUP(H2544,'Details of Feeder LEvel'!H:N,7,FALSE)</f>
        <v>0</v>
      </c>
      <c r="N2544" s="310">
        <f t="shared" si="39"/>
        <v>10.414992232683193</v>
      </c>
      <c r="O2544" s="310">
        <v>10.414992232683195</v>
      </c>
      <c r="P2544" s="309" t="s">
        <v>15063</v>
      </c>
      <c r="Q2544" s="311"/>
    </row>
    <row r="2545" spans="1:17" s="312" customFormat="1" x14ac:dyDescent="0.3">
      <c r="A2545" s="307">
        <v>2542</v>
      </c>
      <c r="B2545" s="308" t="s">
        <v>5271</v>
      </c>
      <c r="C2545" s="308" t="s">
        <v>2396</v>
      </c>
      <c r="D2545" s="308" t="s">
        <v>1379</v>
      </c>
      <c r="E2545" s="308" t="s">
        <v>14817</v>
      </c>
      <c r="F2545" s="309" t="s">
        <v>8478</v>
      </c>
      <c r="G2545" s="309" t="s">
        <v>8489</v>
      </c>
      <c r="H2545" s="309" t="s">
        <v>8490</v>
      </c>
      <c r="I2545" s="309" t="s">
        <v>5701</v>
      </c>
      <c r="J2545" s="309" t="s">
        <v>15063</v>
      </c>
      <c r="K2545" s="310">
        <v>0.48931999999999998</v>
      </c>
      <c r="L2545" s="310">
        <v>0.43918750000000001</v>
      </c>
      <c r="M2545" s="310">
        <f>VLOOKUP(H2545,'Details of Feeder LEvel'!H:N,7,FALSE)</f>
        <v>0</v>
      </c>
      <c r="N2545" s="310">
        <f t="shared" si="39"/>
        <v>10.245340472492433</v>
      </c>
      <c r="O2545" s="310">
        <v>10.245340472492448</v>
      </c>
      <c r="P2545" s="309" t="s">
        <v>15063</v>
      </c>
      <c r="Q2545" s="311"/>
    </row>
    <row r="2546" spans="1:17" s="312" customFormat="1" x14ac:dyDescent="0.3">
      <c r="A2546" s="307">
        <v>2543</v>
      </c>
      <c r="B2546" s="308" t="s">
        <v>5271</v>
      </c>
      <c r="C2546" s="308" t="s">
        <v>2396</v>
      </c>
      <c r="D2546" s="308" t="s">
        <v>1379</v>
      </c>
      <c r="E2546" s="308" t="s">
        <v>14817</v>
      </c>
      <c r="F2546" s="309" t="s">
        <v>8478</v>
      </c>
      <c r="G2546" s="309" t="s">
        <v>8491</v>
      </c>
      <c r="H2546" s="309" t="s">
        <v>8492</v>
      </c>
      <c r="I2546" s="309" t="s">
        <v>3759</v>
      </c>
      <c r="J2546" s="309" t="s">
        <v>15063</v>
      </c>
      <c r="K2546" s="310">
        <v>6.7019999999999996E-2</v>
      </c>
      <c r="L2546" s="310">
        <v>5.7109500000000001E-2</v>
      </c>
      <c r="M2546" s="310">
        <f>VLOOKUP(H2546,'Details of Feeder LEvel'!H:N,7,FALSE)</f>
        <v>0</v>
      </c>
      <c r="N2546" s="310">
        <f t="shared" si="39"/>
        <v>14.787376902417183</v>
      </c>
      <c r="O2546" s="310">
        <v>70.403787650853488</v>
      </c>
      <c r="P2546" s="309" t="s">
        <v>15063</v>
      </c>
      <c r="Q2546" s="311"/>
    </row>
    <row r="2547" spans="1:17" s="312" customFormat="1" x14ac:dyDescent="0.3">
      <c r="A2547" s="307">
        <v>2544</v>
      </c>
      <c r="B2547" s="308" t="s">
        <v>5271</v>
      </c>
      <c r="C2547" s="308" t="s">
        <v>2396</v>
      </c>
      <c r="D2547" s="308" t="s">
        <v>1379</v>
      </c>
      <c r="E2547" s="308" t="s">
        <v>14817</v>
      </c>
      <c r="F2547" s="309" t="s">
        <v>8478</v>
      </c>
      <c r="G2547" s="309" t="s">
        <v>8493</v>
      </c>
      <c r="H2547" s="309" t="s">
        <v>8494</v>
      </c>
      <c r="I2547" s="309" t="s">
        <v>5706</v>
      </c>
      <c r="J2547" s="309" t="s">
        <v>15063</v>
      </c>
      <c r="K2547" s="310">
        <v>0.79932399999999992</v>
      </c>
      <c r="L2547" s="310">
        <v>0.67990499439999996</v>
      </c>
      <c r="M2547" s="310">
        <f>VLOOKUP(H2547,'Details of Feeder LEvel'!H:N,7,FALSE)</f>
        <v>0</v>
      </c>
      <c r="N2547" s="310">
        <f t="shared" si="39"/>
        <v>14.939999999999998</v>
      </c>
      <c r="O2547" s="310">
        <v>57.765589284230515</v>
      </c>
      <c r="P2547" s="309" t="s">
        <v>15063</v>
      </c>
      <c r="Q2547" s="311"/>
    </row>
    <row r="2548" spans="1:17" s="312" customFormat="1" x14ac:dyDescent="0.3">
      <c r="A2548" s="307">
        <v>2545</v>
      </c>
      <c r="B2548" s="308" t="s">
        <v>5271</v>
      </c>
      <c r="C2548" s="308" t="s">
        <v>2396</v>
      </c>
      <c r="D2548" s="308" t="s">
        <v>1379</v>
      </c>
      <c r="E2548" s="308" t="s">
        <v>14817</v>
      </c>
      <c r="F2548" s="309" t="s">
        <v>8478</v>
      </c>
      <c r="G2548" s="309" t="s">
        <v>8495</v>
      </c>
      <c r="H2548" s="309" t="s">
        <v>8496</v>
      </c>
      <c r="I2548" s="309" t="s">
        <v>5706</v>
      </c>
      <c r="J2548" s="309" t="s">
        <v>15063</v>
      </c>
      <c r="K2548" s="310">
        <v>1.539002</v>
      </c>
      <c r="L2548" s="310">
        <v>1.3219271500000001</v>
      </c>
      <c r="M2548" s="310">
        <f>VLOOKUP(H2548,'Details of Feeder LEvel'!H:N,7,FALSE)</f>
        <v>0</v>
      </c>
      <c r="N2548" s="310">
        <f t="shared" si="39"/>
        <v>14.104910195048475</v>
      </c>
      <c r="O2548" s="310">
        <v>60.213696972737196</v>
      </c>
      <c r="P2548" s="309" t="s">
        <v>15063</v>
      </c>
      <c r="Q2548" s="311"/>
    </row>
    <row r="2549" spans="1:17" s="312" customFormat="1" x14ac:dyDescent="0.3">
      <c r="A2549" s="307">
        <v>2546</v>
      </c>
      <c r="B2549" s="308" t="s">
        <v>5271</v>
      </c>
      <c r="C2549" s="308" t="s">
        <v>2396</v>
      </c>
      <c r="D2549" s="308" t="s">
        <v>1379</v>
      </c>
      <c r="E2549" s="308" t="s">
        <v>14817</v>
      </c>
      <c r="F2549" s="309" t="s">
        <v>8497</v>
      </c>
      <c r="G2549" s="309" t="s">
        <v>8498</v>
      </c>
      <c r="H2549" s="309" t="s">
        <v>8499</v>
      </c>
      <c r="I2549" s="309" t="s">
        <v>5701</v>
      </c>
      <c r="J2549" s="309" t="s">
        <v>15063</v>
      </c>
      <c r="K2549" s="310">
        <v>0.83017999999999992</v>
      </c>
      <c r="L2549" s="310">
        <v>0.74908350000000001</v>
      </c>
      <c r="M2549" s="310">
        <f>VLOOKUP(H2549,'Details of Feeder LEvel'!H:N,7,FALSE)</f>
        <v>0</v>
      </c>
      <c r="N2549" s="310">
        <f t="shared" si="39"/>
        <v>9.7685441711435956</v>
      </c>
      <c r="O2549" s="310">
        <v>9.768544171143601</v>
      </c>
      <c r="P2549" s="309" t="s">
        <v>15063</v>
      </c>
      <c r="Q2549" s="311"/>
    </row>
    <row r="2550" spans="1:17" s="312" customFormat="1" x14ac:dyDescent="0.3">
      <c r="A2550" s="307">
        <v>2547</v>
      </c>
      <c r="B2550" s="308" t="s">
        <v>5271</v>
      </c>
      <c r="C2550" s="308" t="s">
        <v>2396</v>
      </c>
      <c r="D2550" s="308" t="s">
        <v>1379</v>
      </c>
      <c r="E2550" s="308" t="s">
        <v>14817</v>
      </c>
      <c r="F2550" s="309" t="s">
        <v>8497</v>
      </c>
      <c r="G2550" s="309" t="s">
        <v>8500</v>
      </c>
      <c r="H2550" s="309" t="s">
        <v>8501</v>
      </c>
      <c r="I2550" s="309" t="s">
        <v>5701</v>
      </c>
      <c r="J2550" s="309" t="s">
        <v>15063</v>
      </c>
      <c r="K2550" s="310">
        <v>0.185776</v>
      </c>
      <c r="L2550" s="310">
        <v>0.168184</v>
      </c>
      <c r="M2550" s="310">
        <f>VLOOKUP(H2550,'Details of Feeder LEvel'!H:N,7,FALSE)</f>
        <v>0</v>
      </c>
      <c r="N2550" s="310">
        <f t="shared" si="39"/>
        <v>9.4694686073550933</v>
      </c>
      <c r="O2550" s="310">
        <v>9.4694686073551022</v>
      </c>
      <c r="P2550" s="309" t="s">
        <v>15063</v>
      </c>
      <c r="Q2550" s="311"/>
    </row>
    <row r="2551" spans="1:17" s="312" customFormat="1" x14ac:dyDescent="0.3">
      <c r="A2551" s="307">
        <v>2548</v>
      </c>
      <c r="B2551" s="308" t="s">
        <v>5271</v>
      </c>
      <c r="C2551" s="308" t="s">
        <v>2396</v>
      </c>
      <c r="D2551" s="308" t="s">
        <v>1379</v>
      </c>
      <c r="E2551" s="308" t="s">
        <v>14817</v>
      </c>
      <c r="F2551" s="309" t="s">
        <v>8497</v>
      </c>
      <c r="G2551" s="309" t="s">
        <v>8502</v>
      </c>
      <c r="H2551" s="309" t="s">
        <v>8503</v>
      </c>
      <c r="I2551" s="309" t="s">
        <v>5701</v>
      </c>
      <c r="J2551" s="309" t="s">
        <v>15063</v>
      </c>
      <c r="K2551" s="310">
        <v>0.65772000000000008</v>
      </c>
      <c r="L2551" s="310">
        <v>0.59356399999999998</v>
      </c>
      <c r="M2551" s="310">
        <f>VLOOKUP(H2551,'Details of Feeder LEvel'!H:N,7,FALSE)</f>
        <v>0</v>
      </c>
      <c r="N2551" s="310">
        <f t="shared" si="39"/>
        <v>9.7543027428085036</v>
      </c>
      <c r="O2551" s="310">
        <v>9.7543027428085072</v>
      </c>
      <c r="P2551" s="309" t="s">
        <v>15063</v>
      </c>
      <c r="Q2551" s="311"/>
    </row>
    <row r="2552" spans="1:17" s="312" customFormat="1" x14ac:dyDescent="0.3">
      <c r="A2552" s="307">
        <v>2549</v>
      </c>
      <c r="B2552" s="308" t="s">
        <v>5271</v>
      </c>
      <c r="C2552" s="308" t="s">
        <v>2396</v>
      </c>
      <c r="D2552" s="308" t="s">
        <v>1379</v>
      </c>
      <c r="E2552" s="308" t="s">
        <v>14817</v>
      </c>
      <c r="F2552" s="309" t="s">
        <v>8497</v>
      </c>
      <c r="G2552" s="309" t="s">
        <v>8504</v>
      </c>
      <c r="H2552" s="309" t="s">
        <v>8505</v>
      </c>
      <c r="I2552" s="309" t="s">
        <v>5701</v>
      </c>
      <c r="J2552" s="309" t="s">
        <v>15063</v>
      </c>
      <c r="K2552" s="310">
        <v>0.51449999999999996</v>
      </c>
      <c r="L2552" s="310">
        <v>0.46109349999999999</v>
      </c>
      <c r="M2552" s="310">
        <f>VLOOKUP(H2552,'Details of Feeder LEvel'!H:N,7,FALSE)</f>
        <v>0</v>
      </c>
      <c r="N2552" s="310">
        <f t="shared" si="39"/>
        <v>10.380272108843531</v>
      </c>
      <c r="O2552" s="310">
        <v>10.380272108843547</v>
      </c>
      <c r="P2552" s="309" t="s">
        <v>15063</v>
      </c>
      <c r="Q2552" s="311"/>
    </row>
    <row r="2553" spans="1:17" s="312" customFormat="1" x14ac:dyDescent="0.3">
      <c r="A2553" s="307">
        <v>2550</v>
      </c>
      <c r="B2553" s="308" t="s">
        <v>5271</v>
      </c>
      <c r="C2553" s="308" t="s">
        <v>2396</v>
      </c>
      <c r="D2553" s="308" t="s">
        <v>1379</v>
      </c>
      <c r="E2553" s="308" t="s">
        <v>14817</v>
      </c>
      <c r="F2553" s="309" t="s">
        <v>8497</v>
      </c>
      <c r="G2553" s="309" t="s">
        <v>8506</v>
      </c>
      <c r="H2553" s="309" t="s">
        <v>8507</v>
      </c>
      <c r="I2553" s="309" t="s">
        <v>5706</v>
      </c>
      <c r="J2553" s="309" t="s">
        <v>15063</v>
      </c>
      <c r="K2553" s="310">
        <v>1.660514</v>
      </c>
      <c r="L2553" s="310">
        <v>1.464181</v>
      </c>
      <c r="M2553" s="310">
        <f>VLOOKUP(H2553,'Details of Feeder LEvel'!H:N,7,FALSE)</f>
        <v>0</v>
      </c>
      <c r="N2553" s="310">
        <f t="shared" si="39"/>
        <v>11.823628105514322</v>
      </c>
      <c r="O2553" s="310">
        <v>52.614264346358794</v>
      </c>
      <c r="P2553" s="309" t="s">
        <v>15063</v>
      </c>
      <c r="Q2553" s="311"/>
    </row>
    <row r="2554" spans="1:17" s="312" customFormat="1" x14ac:dyDescent="0.3">
      <c r="A2554" s="307">
        <v>2551</v>
      </c>
      <c r="B2554" s="308" t="s">
        <v>5271</v>
      </c>
      <c r="C2554" s="308" t="s">
        <v>2396</v>
      </c>
      <c r="D2554" s="308" t="s">
        <v>1379</v>
      </c>
      <c r="E2554" s="308" t="s">
        <v>14817</v>
      </c>
      <c r="F2554" s="309" t="s">
        <v>8508</v>
      </c>
      <c r="G2554" s="309" t="s">
        <v>8509</v>
      </c>
      <c r="H2554" s="309" t="s">
        <v>8510</v>
      </c>
      <c r="I2554" s="309" t="s">
        <v>5701</v>
      </c>
      <c r="J2554" s="309" t="s">
        <v>15063</v>
      </c>
      <c r="K2554" s="310">
        <v>0.94930000000000003</v>
      </c>
      <c r="L2554" s="310">
        <v>0.85221799999999992</v>
      </c>
      <c r="M2554" s="310">
        <f>VLOOKUP(H2554,'Details of Feeder LEvel'!H:N,7,FALSE)</f>
        <v>0</v>
      </c>
      <c r="N2554" s="310">
        <f t="shared" si="39"/>
        <v>10.226693352996957</v>
      </c>
      <c r="O2554" s="310">
        <v>10.226693352996952</v>
      </c>
      <c r="P2554" s="309" t="s">
        <v>15063</v>
      </c>
      <c r="Q2554" s="311"/>
    </row>
    <row r="2555" spans="1:17" s="312" customFormat="1" x14ac:dyDescent="0.3">
      <c r="A2555" s="307">
        <v>2552</v>
      </c>
      <c r="B2555" s="308" t="s">
        <v>5271</v>
      </c>
      <c r="C2555" s="308" t="s">
        <v>2396</v>
      </c>
      <c r="D2555" s="308" t="s">
        <v>1379</v>
      </c>
      <c r="E2555" s="308" t="s">
        <v>14817</v>
      </c>
      <c r="F2555" s="309" t="s">
        <v>8508</v>
      </c>
      <c r="G2555" s="309" t="s">
        <v>8511</v>
      </c>
      <c r="H2555" s="309" t="s">
        <v>8512</v>
      </c>
      <c r="I2555" s="309" t="s">
        <v>5701</v>
      </c>
      <c r="J2555" s="309" t="s">
        <v>15063</v>
      </c>
      <c r="K2555" s="310">
        <v>0.50275999999999998</v>
      </c>
      <c r="L2555" s="310">
        <v>0.45246600000000003</v>
      </c>
      <c r="M2555" s="310">
        <f>VLOOKUP(H2555,'Details of Feeder LEvel'!H:N,7,FALSE)</f>
        <v>0</v>
      </c>
      <c r="N2555" s="310">
        <f t="shared" si="39"/>
        <v>10.003580237091246</v>
      </c>
      <c r="O2555" s="310">
        <v>10.003580237091247</v>
      </c>
      <c r="P2555" s="309" t="s">
        <v>15063</v>
      </c>
      <c r="Q2555" s="311"/>
    </row>
    <row r="2556" spans="1:17" s="312" customFormat="1" x14ac:dyDescent="0.3">
      <c r="A2556" s="307">
        <v>2553</v>
      </c>
      <c r="B2556" s="308" t="s">
        <v>5271</v>
      </c>
      <c r="C2556" s="308" t="s">
        <v>2396</v>
      </c>
      <c r="D2556" s="308" t="s">
        <v>1379</v>
      </c>
      <c r="E2556" s="308" t="s">
        <v>14817</v>
      </c>
      <c r="F2556" s="309" t="s">
        <v>8508</v>
      </c>
      <c r="G2556" s="309" t="s">
        <v>8513</v>
      </c>
      <c r="H2556" s="309" t="s">
        <v>8514</v>
      </c>
      <c r="I2556" s="309" t="s">
        <v>5706</v>
      </c>
      <c r="J2556" s="309" t="s">
        <v>15063</v>
      </c>
      <c r="K2556" s="310">
        <v>0.58167999999999997</v>
      </c>
      <c r="L2556" s="310">
        <v>0.52851599999999999</v>
      </c>
      <c r="M2556" s="310">
        <f>VLOOKUP(H2556,'Details of Feeder LEvel'!H:N,7,FALSE)</f>
        <v>0</v>
      </c>
      <c r="N2556" s="310">
        <f t="shared" si="39"/>
        <v>9.1397331866318243</v>
      </c>
      <c r="O2556" s="310">
        <v>72.675066555455814</v>
      </c>
      <c r="P2556" s="309" t="s">
        <v>15063</v>
      </c>
      <c r="Q2556" s="311"/>
    </row>
    <row r="2557" spans="1:17" s="312" customFormat="1" x14ac:dyDescent="0.3">
      <c r="A2557" s="307">
        <v>2554</v>
      </c>
      <c r="B2557" s="308" t="s">
        <v>5271</v>
      </c>
      <c r="C2557" s="308" t="s">
        <v>2396</v>
      </c>
      <c r="D2557" s="308" t="s">
        <v>1379</v>
      </c>
      <c r="E2557" s="308" t="s">
        <v>14817</v>
      </c>
      <c r="F2557" s="309" t="s">
        <v>8508</v>
      </c>
      <c r="G2557" s="309" t="s">
        <v>8515</v>
      </c>
      <c r="H2557" s="309" t="s">
        <v>8516</v>
      </c>
      <c r="I2557" s="309" t="s">
        <v>5701</v>
      </c>
      <c r="J2557" s="309" t="s">
        <v>15063</v>
      </c>
      <c r="K2557" s="310">
        <v>1.0340849999999999</v>
      </c>
      <c r="L2557" s="310">
        <v>0.93031799999999998</v>
      </c>
      <c r="M2557" s="310">
        <f>VLOOKUP(H2557,'Details of Feeder LEvel'!H:N,7,FALSE)</f>
        <v>0</v>
      </c>
      <c r="N2557" s="310">
        <f t="shared" si="39"/>
        <v>10.034668329972869</v>
      </c>
      <c r="O2557" s="310">
        <v>10.034668329972884</v>
      </c>
      <c r="P2557" s="309" t="s">
        <v>15063</v>
      </c>
      <c r="Q2557" s="311"/>
    </row>
    <row r="2558" spans="1:17" s="312" customFormat="1" x14ac:dyDescent="0.3">
      <c r="A2558" s="307">
        <v>2555</v>
      </c>
      <c r="B2558" s="308" t="s">
        <v>5271</v>
      </c>
      <c r="C2558" s="308" t="s">
        <v>2396</v>
      </c>
      <c r="D2558" s="308" t="s">
        <v>1379</v>
      </c>
      <c r="E2558" s="308" t="s">
        <v>14817</v>
      </c>
      <c r="F2558" s="309" t="s">
        <v>8508</v>
      </c>
      <c r="G2558" s="309" t="s">
        <v>8517</v>
      </c>
      <c r="H2558" s="309" t="s">
        <v>8518</v>
      </c>
      <c r="I2558" s="309" t="s">
        <v>5701</v>
      </c>
      <c r="J2558" s="309" t="s">
        <v>15063</v>
      </c>
      <c r="K2558" s="310">
        <v>1.0465059999999999</v>
      </c>
      <c r="L2558" s="310">
        <v>0.93033999999999994</v>
      </c>
      <c r="M2558" s="310">
        <f>VLOOKUP(H2558,'Details of Feeder LEvel'!H:N,7,FALSE)</f>
        <v>0</v>
      </c>
      <c r="N2558" s="310">
        <f t="shared" si="39"/>
        <v>11.100366361970213</v>
      </c>
      <c r="O2558" s="310">
        <v>11.100366361970204</v>
      </c>
      <c r="P2558" s="309" t="s">
        <v>15063</v>
      </c>
      <c r="Q2558" s="311"/>
    </row>
    <row r="2559" spans="1:17" s="312" customFormat="1" x14ac:dyDescent="0.3">
      <c r="A2559" s="307">
        <v>2556</v>
      </c>
      <c r="B2559" s="308" t="s">
        <v>5271</v>
      </c>
      <c r="C2559" s="308" t="s">
        <v>2396</v>
      </c>
      <c r="D2559" s="308" t="s">
        <v>1379</v>
      </c>
      <c r="E2559" s="308" t="s">
        <v>14817</v>
      </c>
      <c r="F2559" s="309" t="s">
        <v>8508</v>
      </c>
      <c r="G2559" s="309" t="s">
        <v>8519</v>
      </c>
      <c r="H2559" s="309" t="s">
        <v>8520</v>
      </c>
      <c r="I2559" s="309" t="s">
        <v>5622</v>
      </c>
      <c r="J2559" s="309" t="s">
        <v>15063</v>
      </c>
      <c r="K2559" s="310">
        <v>1.5179149999999999</v>
      </c>
      <c r="L2559" s="310">
        <v>1.2979691164999998</v>
      </c>
      <c r="M2559" s="310">
        <f>VLOOKUP(H2559,'Details of Feeder LEvel'!H:N,7,FALSE)</f>
        <v>0</v>
      </c>
      <c r="N2559" s="310">
        <f t="shared" si="39"/>
        <v>14.490000000000009</v>
      </c>
      <c r="O2559" s="310">
        <v>28.30125661720675</v>
      </c>
      <c r="P2559" s="309" t="s">
        <v>15063</v>
      </c>
      <c r="Q2559" s="311"/>
    </row>
    <row r="2560" spans="1:17" s="312" customFormat="1" x14ac:dyDescent="0.3">
      <c r="A2560" s="307">
        <v>2557</v>
      </c>
      <c r="B2560" s="308" t="s">
        <v>5271</v>
      </c>
      <c r="C2560" s="308" t="s">
        <v>2396</v>
      </c>
      <c r="D2560" s="308" t="s">
        <v>1379</v>
      </c>
      <c r="E2560" s="308" t="s">
        <v>14817</v>
      </c>
      <c r="F2560" s="309" t="s">
        <v>8508</v>
      </c>
      <c r="G2560" s="309" t="s">
        <v>8521</v>
      </c>
      <c r="H2560" s="309" t="s">
        <v>8522</v>
      </c>
      <c r="I2560" s="309" t="s">
        <v>5701</v>
      </c>
      <c r="J2560" s="309" t="s">
        <v>15063</v>
      </c>
      <c r="K2560" s="310">
        <v>1.069401</v>
      </c>
      <c r="L2560" s="310">
        <v>0.95759550000000004</v>
      </c>
      <c r="M2560" s="310">
        <f>VLOOKUP(H2560,'Details of Feeder LEvel'!H:N,7,FALSE)</f>
        <v>0</v>
      </c>
      <c r="N2560" s="310">
        <f t="shared" si="39"/>
        <v>10.454964975720053</v>
      </c>
      <c r="O2560" s="310">
        <v>10.454964975720049</v>
      </c>
      <c r="P2560" s="309" t="s">
        <v>15063</v>
      </c>
      <c r="Q2560" s="311"/>
    </row>
    <row r="2561" spans="1:17" s="312" customFormat="1" x14ac:dyDescent="0.3">
      <c r="A2561" s="307">
        <v>2558</v>
      </c>
      <c r="B2561" s="308" t="s">
        <v>5271</v>
      </c>
      <c r="C2561" s="308" t="s">
        <v>2396</v>
      </c>
      <c r="D2561" s="308" t="s">
        <v>1379</v>
      </c>
      <c r="E2561" s="308" t="s">
        <v>14817</v>
      </c>
      <c r="F2561" s="309" t="s">
        <v>8508</v>
      </c>
      <c r="G2561" s="309" t="s">
        <v>8523</v>
      </c>
      <c r="H2561" s="309" t="s">
        <v>8524</v>
      </c>
      <c r="I2561" s="309" t="s">
        <v>2414</v>
      </c>
      <c r="J2561" s="309" t="s">
        <v>15063</v>
      </c>
      <c r="K2561" s="310">
        <v>0.77280000000000004</v>
      </c>
      <c r="L2561" s="310">
        <v>0.77380800000000005</v>
      </c>
      <c r="M2561" s="310">
        <f>VLOOKUP(H2561,'Details of Feeder LEvel'!H:N,7,FALSE)</f>
        <v>0</v>
      </c>
      <c r="N2561" s="310">
        <f t="shared" si="39"/>
        <v>-0.13043478260869679</v>
      </c>
      <c r="O2561" s="310">
        <v>-0.13043478260870156</v>
      </c>
      <c r="P2561" s="309" t="s">
        <v>15063</v>
      </c>
      <c r="Q2561" s="311"/>
    </row>
    <row r="2562" spans="1:17" s="312" customFormat="1" x14ac:dyDescent="0.3">
      <c r="A2562" s="307">
        <v>2559</v>
      </c>
      <c r="B2562" s="308" t="s">
        <v>5271</v>
      </c>
      <c r="C2562" s="308" t="s">
        <v>2396</v>
      </c>
      <c r="D2562" s="308" t="s">
        <v>1379</v>
      </c>
      <c r="E2562" s="308" t="s">
        <v>14817</v>
      </c>
      <c r="F2562" s="309" t="s">
        <v>8508</v>
      </c>
      <c r="G2562" s="309" t="s">
        <v>8525</v>
      </c>
      <c r="H2562" s="309" t="s">
        <v>8526</v>
      </c>
      <c r="I2562" s="309" t="s">
        <v>5706</v>
      </c>
      <c r="J2562" s="309" t="s">
        <v>15063</v>
      </c>
      <c r="K2562" s="310">
        <v>1.7016119999999999</v>
      </c>
      <c r="L2562" s="310">
        <v>1.4665210000000002</v>
      </c>
      <c r="M2562" s="310">
        <f>VLOOKUP(H2562,'Details of Feeder LEvel'!H:N,7,FALSE)</f>
        <v>0</v>
      </c>
      <c r="N2562" s="310">
        <f t="shared" si="39"/>
        <v>13.815781741078444</v>
      </c>
      <c r="O2562" s="310">
        <v>25.635496333206643</v>
      </c>
      <c r="P2562" s="309" t="s">
        <v>15063</v>
      </c>
      <c r="Q2562" s="311"/>
    </row>
    <row r="2563" spans="1:17" s="312" customFormat="1" x14ac:dyDescent="0.3">
      <c r="A2563" s="307">
        <v>2560</v>
      </c>
      <c r="B2563" s="308" t="s">
        <v>5271</v>
      </c>
      <c r="C2563" s="308" t="s">
        <v>2396</v>
      </c>
      <c r="D2563" s="308" t="s">
        <v>1379</v>
      </c>
      <c r="E2563" s="308" t="s">
        <v>14817</v>
      </c>
      <c r="F2563" s="309" t="s">
        <v>8508</v>
      </c>
      <c r="G2563" s="309" t="s">
        <v>8527</v>
      </c>
      <c r="H2563" s="309" t="s">
        <v>8528</v>
      </c>
      <c r="I2563" s="309" t="s">
        <v>5706</v>
      </c>
      <c r="J2563" s="309" t="s">
        <v>15063</v>
      </c>
      <c r="K2563" s="310">
        <v>0.67853399999999997</v>
      </c>
      <c r="L2563" s="310">
        <v>0.58700100000000011</v>
      </c>
      <c r="M2563" s="310">
        <f>VLOOKUP(H2563,'Details of Feeder LEvel'!H:N,7,FALSE)</f>
        <v>0</v>
      </c>
      <c r="N2563" s="310">
        <f t="shared" si="39"/>
        <v>13.48981775415821</v>
      </c>
      <c r="O2563" s="310">
        <v>65.47870319428462</v>
      </c>
      <c r="P2563" s="309" t="s">
        <v>15063</v>
      </c>
      <c r="Q2563" s="311"/>
    </row>
    <row r="2564" spans="1:17" s="312" customFormat="1" x14ac:dyDescent="0.3">
      <c r="A2564" s="307">
        <v>2561</v>
      </c>
      <c r="B2564" s="308" t="s">
        <v>5271</v>
      </c>
      <c r="C2564" s="308" t="s">
        <v>2396</v>
      </c>
      <c r="D2564" s="308" t="s">
        <v>1379</v>
      </c>
      <c r="E2564" s="308" t="s">
        <v>14817</v>
      </c>
      <c r="F2564" s="309" t="s">
        <v>8508</v>
      </c>
      <c r="G2564" s="309" t="s">
        <v>8529</v>
      </c>
      <c r="H2564" s="309" t="s">
        <v>8530</v>
      </c>
      <c r="I2564" s="309" t="s">
        <v>5706</v>
      </c>
      <c r="J2564" s="309" t="s">
        <v>15063</v>
      </c>
      <c r="K2564" s="310">
        <v>0.78303400000000001</v>
      </c>
      <c r="L2564" s="310">
        <v>0.68865149999999997</v>
      </c>
      <c r="M2564" s="310">
        <f>VLOOKUP(H2564,'Details of Feeder LEvel'!H:N,7,FALSE)</f>
        <v>0</v>
      </c>
      <c r="N2564" s="310">
        <f t="shared" ref="N2564:N2627" si="40">(K2564-L2564)/K2564*100</f>
        <v>12.053435738422602</v>
      </c>
      <c r="O2564" s="310">
        <v>67.04319113953801</v>
      </c>
      <c r="P2564" s="309" t="s">
        <v>15063</v>
      </c>
      <c r="Q2564" s="311"/>
    </row>
    <row r="2565" spans="1:17" s="312" customFormat="1" x14ac:dyDescent="0.3">
      <c r="A2565" s="307">
        <v>2562</v>
      </c>
      <c r="B2565" s="308" t="s">
        <v>5271</v>
      </c>
      <c r="C2565" s="308" t="s">
        <v>2396</v>
      </c>
      <c r="D2565" s="308" t="s">
        <v>1379</v>
      </c>
      <c r="E2565" s="308" t="s">
        <v>14817</v>
      </c>
      <c r="F2565" s="309" t="s">
        <v>8508</v>
      </c>
      <c r="G2565" s="309" t="s">
        <v>8531</v>
      </c>
      <c r="H2565" s="309" t="s">
        <v>14818</v>
      </c>
      <c r="I2565" s="309" t="s">
        <v>5701</v>
      </c>
      <c r="J2565" s="309" t="s">
        <v>15063</v>
      </c>
      <c r="K2565" s="310">
        <v>0.28466000000000002</v>
      </c>
      <c r="L2565" s="310">
        <v>0.25607400000000002</v>
      </c>
      <c r="M2565" s="310">
        <f>VLOOKUP(H2565,'Details of Feeder LEvel'!H:N,7,FALSE)</f>
        <v>0</v>
      </c>
      <c r="N2565" s="310">
        <f t="shared" si="40"/>
        <v>10.042155553994238</v>
      </c>
      <c r="O2565" s="310">
        <v>10.042155553994236</v>
      </c>
      <c r="P2565" s="309" t="s">
        <v>15063</v>
      </c>
      <c r="Q2565" s="311"/>
    </row>
    <row r="2566" spans="1:17" s="312" customFormat="1" x14ac:dyDescent="0.3">
      <c r="A2566" s="307">
        <v>2563</v>
      </c>
      <c r="B2566" s="308" t="s">
        <v>5271</v>
      </c>
      <c r="C2566" s="308" t="s">
        <v>2396</v>
      </c>
      <c r="D2566" s="308" t="s">
        <v>1379</v>
      </c>
      <c r="E2566" s="308" t="s">
        <v>14819</v>
      </c>
      <c r="F2566" s="309" t="s">
        <v>8532</v>
      </c>
      <c r="G2566" s="309" t="s">
        <v>8533</v>
      </c>
      <c r="H2566" s="309" t="s">
        <v>8534</v>
      </c>
      <c r="I2566" s="309" t="s">
        <v>5701</v>
      </c>
      <c r="J2566" s="309" t="s">
        <v>15063</v>
      </c>
      <c r="K2566" s="310">
        <v>0.70120000000000005</v>
      </c>
      <c r="L2566" s="310">
        <v>0.64172300000000004</v>
      </c>
      <c r="M2566" s="310">
        <f>VLOOKUP(H2566,'Details of Feeder LEvel'!H:N,7,FALSE)</f>
        <v>0</v>
      </c>
      <c r="N2566" s="310">
        <f t="shared" si="40"/>
        <v>8.4821734169994301</v>
      </c>
      <c r="O2566" s="310">
        <v>11.40023441348581</v>
      </c>
      <c r="P2566" s="309" t="s">
        <v>15063</v>
      </c>
      <c r="Q2566" s="311"/>
    </row>
    <row r="2567" spans="1:17" s="312" customFormat="1" x14ac:dyDescent="0.3">
      <c r="A2567" s="307">
        <v>2564</v>
      </c>
      <c r="B2567" s="308" t="s">
        <v>5271</v>
      </c>
      <c r="C2567" s="308" t="s">
        <v>2396</v>
      </c>
      <c r="D2567" s="308" t="s">
        <v>1379</v>
      </c>
      <c r="E2567" s="308" t="s">
        <v>14819</v>
      </c>
      <c r="F2567" s="309" t="s">
        <v>8532</v>
      </c>
      <c r="G2567" s="309" t="s">
        <v>8535</v>
      </c>
      <c r="H2567" s="309" t="s">
        <v>8536</v>
      </c>
      <c r="I2567" s="309" t="s">
        <v>5701</v>
      </c>
      <c r="J2567" s="309" t="s">
        <v>15063</v>
      </c>
      <c r="K2567" s="310">
        <v>0.89880000000000004</v>
      </c>
      <c r="L2567" s="310">
        <v>0.80873949999999994</v>
      </c>
      <c r="M2567" s="310">
        <f>VLOOKUP(H2567,'Details of Feeder LEvel'!H:N,7,FALSE)</f>
        <v>0</v>
      </c>
      <c r="N2567" s="310">
        <f t="shared" si="40"/>
        <v>10.02008233199823</v>
      </c>
      <c r="O2567" s="310">
        <v>10.378111737917283</v>
      </c>
      <c r="P2567" s="309" t="s">
        <v>15063</v>
      </c>
      <c r="Q2567" s="311"/>
    </row>
    <row r="2568" spans="1:17" s="312" customFormat="1" x14ac:dyDescent="0.3">
      <c r="A2568" s="307">
        <v>2565</v>
      </c>
      <c r="B2568" s="308" t="s">
        <v>5271</v>
      </c>
      <c r="C2568" s="308" t="s">
        <v>2396</v>
      </c>
      <c r="D2568" s="308" t="s">
        <v>1379</v>
      </c>
      <c r="E2568" s="308" t="s">
        <v>14819</v>
      </c>
      <c r="F2568" s="309" t="s">
        <v>8532</v>
      </c>
      <c r="G2568" s="309" t="s">
        <v>8537</v>
      </c>
      <c r="H2568" s="309" t="s">
        <v>8538</v>
      </c>
      <c r="I2568" s="309" t="s">
        <v>5701</v>
      </c>
      <c r="J2568" s="309" t="s">
        <v>15063</v>
      </c>
      <c r="K2568" s="310">
        <v>0.93320000000000003</v>
      </c>
      <c r="L2568" s="310">
        <v>0.83981349999999999</v>
      </c>
      <c r="M2568" s="310">
        <f>VLOOKUP(H2568,'Details of Feeder LEvel'!H:N,7,FALSE)</f>
        <v>0</v>
      </c>
      <c r="N2568" s="310">
        <f t="shared" si="40"/>
        <v>10.007126018002575</v>
      </c>
      <c r="O2568" s="310">
        <v>15.636953940009302</v>
      </c>
      <c r="P2568" s="309" t="s">
        <v>15063</v>
      </c>
      <c r="Q2568" s="311"/>
    </row>
    <row r="2569" spans="1:17" s="312" customFormat="1" x14ac:dyDescent="0.3">
      <c r="A2569" s="307">
        <v>2566</v>
      </c>
      <c r="B2569" s="308" t="s">
        <v>5271</v>
      </c>
      <c r="C2569" s="308" t="s">
        <v>2396</v>
      </c>
      <c r="D2569" s="308" t="s">
        <v>1379</v>
      </c>
      <c r="E2569" s="308" t="s">
        <v>14819</v>
      </c>
      <c r="F2569" s="309" t="s">
        <v>8532</v>
      </c>
      <c r="G2569" s="309" t="s">
        <v>8539</v>
      </c>
      <c r="H2569" s="309" t="s">
        <v>8540</v>
      </c>
      <c r="I2569" s="309" t="s">
        <v>5701</v>
      </c>
      <c r="J2569" s="309" t="s">
        <v>15063</v>
      </c>
      <c r="K2569" s="310">
        <v>0.3926</v>
      </c>
      <c r="L2569" s="310">
        <v>0.35339549999999997</v>
      </c>
      <c r="M2569" s="310">
        <f>VLOOKUP(H2569,'Details of Feeder LEvel'!H:N,7,FALSE)</f>
        <v>0</v>
      </c>
      <c r="N2569" s="310">
        <f t="shared" si="40"/>
        <v>9.9858634742740779</v>
      </c>
      <c r="O2569" s="310">
        <v>9.9858634742740815</v>
      </c>
      <c r="P2569" s="309" t="s">
        <v>15063</v>
      </c>
      <c r="Q2569" s="311"/>
    </row>
    <row r="2570" spans="1:17" s="312" customFormat="1" x14ac:dyDescent="0.3">
      <c r="A2570" s="307">
        <v>2567</v>
      </c>
      <c r="B2570" s="308" t="s">
        <v>5271</v>
      </c>
      <c r="C2570" s="308" t="s">
        <v>2396</v>
      </c>
      <c r="D2570" s="308" t="s">
        <v>1379</v>
      </c>
      <c r="E2570" s="308" t="s">
        <v>14819</v>
      </c>
      <c r="F2570" s="309" t="s">
        <v>8532</v>
      </c>
      <c r="G2570" s="309" t="s">
        <v>8541</v>
      </c>
      <c r="H2570" s="309" t="s">
        <v>8542</v>
      </c>
      <c r="I2570" s="309" t="s">
        <v>5701</v>
      </c>
      <c r="J2570" s="309" t="s">
        <v>15063</v>
      </c>
      <c r="K2570" s="310">
        <v>0.99239999999999995</v>
      </c>
      <c r="L2570" s="310">
        <v>0.86328875999999999</v>
      </c>
      <c r="M2570" s="310">
        <f>VLOOKUP(H2570,'Details of Feeder LEvel'!H:N,7,FALSE)</f>
        <v>0</v>
      </c>
      <c r="N2570" s="310">
        <f t="shared" si="40"/>
        <v>13.009999999999996</v>
      </c>
      <c r="O2570" s="310">
        <v>13.01</v>
      </c>
      <c r="P2570" s="309" t="s">
        <v>15063</v>
      </c>
      <c r="Q2570" s="311"/>
    </row>
    <row r="2571" spans="1:17" s="312" customFormat="1" x14ac:dyDescent="0.3">
      <c r="A2571" s="307">
        <v>2568</v>
      </c>
      <c r="B2571" s="308" t="s">
        <v>5271</v>
      </c>
      <c r="C2571" s="308" t="s">
        <v>2396</v>
      </c>
      <c r="D2571" s="308" t="s">
        <v>1379</v>
      </c>
      <c r="E2571" s="308" t="s">
        <v>14819</v>
      </c>
      <c r="F2571" s="309" t="s">
        <v>8532</v>
      </c>
      <c r="G2571" s="309" t="s">
        <v>8543</v>
      </c>
      <c r="H2571" s="309" t="s">
        <v>8544</v>
      </c>
      <c r="I2571" s="309" t="s">
        <v>5706</v>
      </c>
      <c r="J2571" s="309" t="s">
        <v>15063</v>
      </c>
      <c r="K2571" s="310">
        <v>0.38017000000000001</v>
      </c>
      <c r="L2571" s="310">
        <v>0.34200093199999998</v>
      </c>
      <c r="M2571" s="310">
        <f>VLOOKUP(H2571,'Details of Feeder LEvel'!H:N,7,FALSE)</f>
        <v>0</v>
      </c>
      <c r="N2571" s="310">
        <f t="shared" si="40"/>
        <v>10.040000000000008</v>
      </c>
      <c r="O2571" s="310">
        <v>44.042579750982568</v>
      </c>
      <c r="P2571" s="309" t="s">
        <v>15063</v>
      </c>
      <c r="Q2571" s="311"/>
    </row>
    <row r="2572" spans="1:17" s="312" customFormat="1" x14ac:dyDescent="0.3">
      <c r="A2572" s="307">
        <v>2569</v>
      </c>
      <c r="B2572" s="308" t="s">
        <v>5271</v>
      </c>
      <c r="C2572" s="308" t="s">
        <v>2396</v>
      </c>
      <c r="D2572" s="308" t="s">
        <v>1379</v>
      </c>
      <c r="E2572" s="308" t="s">
        <v>14819</v>
      </c>
      <c r="F2572" s="309" t="s">
        <v>8532</v>
      </c>
      <c r="G2572" s="309" t="s">
        <v>8545</v>
      </c>
      <c r="H2572" s="309" t="s">
        <v>14820</v>
      </c>
      <c r="I2572" s="309" t="s">
        <v>5706</v>
      </c>
      <c r="J2572" s="309" t="s">
        <v>15063</v>
      </c>
      <c r="K2572" s="310">
        <v>0.40570000000000006</v>
      </c>
      <c r="L2572" s="310">
        <v>0.35450066000000008</v>
      </c>
      <c r="M2572" s="310">
        <f>VLOOKUP(H2572,'Details of Feeder LEvel'!H:N,7,FALSE)</f>
        <v>0</v>
      </c>
      <c r="N2572" s="310">
        <f t="shared" si="40"/>
        <v>12.619999999999992</v>
      </c>
      <c r="O2572" s="310">
        <v>64.178650850558512</v>
      </c>
      <c r="P2572" s="309" t="s">
        <v>15063</v>
      </c>
      <c r="Q2572" s="311"/>
    </row>
    <row r="2573" spans="1:17" s="312" customFormat="1" x14ac:dyDescent="0.3">
      <c r="A2573" s="307">
        <v>2570</v>
      </c>
      <c r="B2573" s="308" t="s">
        <v>5271</v>
      </c>
      <c r="C2573" s="308" t="s">
        <v>2396</v>
      </c>
      <c r="D2573" s="308" t="s">
        <v>1379</v>
      </c>
      <c r="E2573" s="308" t="s">
        <v>14819</v>
      </c>
      <c r="F2573" s="309" t="s">
        <v>8546</v>
      </c>
      <c r="G2573" s="309" t="s">
        <v>8547</v>
      </c>
      <c r="H2573" s="309" t="s">
        <v>8548</v>
      </c>
      <c r="I2573" s="309" t="s">
        <v>5701</v>
      </c>
      <c r="J2573" s="309" t="s">
        <v>15063</v>
      </c>
      <c r="K2573" s="310">
        <v>1.1127</v>
      </c>
      <c r="L2573" s="310">
        <v>1.0009265000000001</v>
      </c>
      <c r="M2573" s="310">
        <f>VLOOKUP(H2573,'Details of Feeder LEvel'!H:N,7,FALSE)</f>
        <v>0</v>
      </c>
      <c r="N2573" s="310">
        <f t="shared" si="40"/>
        <v>10.045250292082319</v>
      </c>
      <c r="O2573" s="310">
        <v>10.975290631287338</v>
      </c>
      <c r="P2573" s="309" t="s">
        <v>15063</v>
      </c>
      <c r="Q2573" s="311"/>
    </row>
    <row r="2574" spans="1:17" s="312" customFormat="1" x14ac:dyDescent="0.3">
      <c r="A2574" s="307">
        <v>2571</v>
      </c>
      <c r="B2574" s="308" t="s">
        <v>5271</v>
      </c>
      <c r="C2574" s="308" t="s">
        <v>2396</v>
      </c>
      <c r="D2574" s="308" t="s">
        <v>1379</v>
      </c>
      <c r="E2574" s="308" t="s">
        <v>14819</v>
      </c>
      <c r="F2574" s="309" t="s">
        <v>8546</v>
      </c>
      <c r="G2574" s="309" t="s">
        <v>8549</v>
      </c>
      <c r="H2574" s="309" t="s">
        <v>8550</v>
      </c>
      <c r="I2574" s="309" t="s">
        <v>5701</v>
      </c>
      <c r="J2574" s="309" t="s">
        <v>15063</v>
      </c>
      <c r="K2574" s="310">
        <v>0.67687999999999993</v>
      </c>
      <c r="L2574" s="310">
        <v>0.60685149999999999</v>
      </c>
      <c r="M2574" s="310">
        <f>VLOOKUP(H2574,'Details of Feeder LEvel'!H:N,7,FALSE)</f>
        <v>0</v>
      </c>
      <c r="N2574" s="310">
        <f t="shared" si="40"/>
        <v>10.345777685852728</v>
      </c>
      <c r="O2574" s="310">
        <v>10.34577768585272</v>
      </c>
      <c r="P2574" s="309" t="s">
        <v>15063</v>
      </c>
      <c r="Q2574" s="311"/>
    </row>
    <row r="2575" spans="1:17" s="312" customFormat="1" x14ac:dyDescent="0.3">
      <c r="A2575" s="307">
        <v>2572</v>
      </c>
      <c r="B2575" s="308" t="s">
        <v>5271</v>
      </c>
      <c r="C2575" s="308" t="s">
        <v>2396</v>
      </c>
      <c r="D2575" s="308" t="s">
        <v>1379</v>
      </c>
      <c r="E2575" s="308" t="s">
        <v>14819</v>
      </c>
      <c r="F2575" s="309" t="s">
        <v>8546</v>
      </c>
      <c r="G2575" s="309" t="s">
        <v>8551</v>
      </c>
      <c r="H2575" s="309" t="s">
        <v>8552</v>
      </c>
      <c r="I2575" s="309" t="s">
        <v>5701</v>
      </c>
      <c r="J2575" s="309" t="s">
        <v>15063</v>
      </c>
      <c r="K2575" s="310">
        <v>0.74225999999999992</v>
      </c>
      <c r="L2575" s="310">
        <v>0.66805597999999999</v>
      </c>
      <c r="M2575" s="310">
        <f>VLOOKUP(H2575,'Details of Feeder LEvel'!H:N,7,FALSE)</f>
        <v>0</v>
      </c>
      <c r="N2575" s="310">
        <f t="shared" si="40"/>
        <v>9.9970387734755928</v>
      </c>
      <c r="O2575" s="310">
        <v>9.9970387734755981</v>
      </c>
      <c r="P2575" s="309" t="s">
        <v>15063</v>
      </c>
      <c r="Q2575" s="311"/>
    </row>
    <row r="2576" spans="1:17" s="312" customFormat="1" x14ac:dyDescent="0.3">
      <c r="A2576" s="307">
        <v>2573</v>
      </c>
      <c r="B2576" s="308" t="s">
        <v>5271</v>
      </c>
      <c r="C2576" s="308" t="s">
        <v>2396</v>
      </c>
      <c r="D2576" s="308" t="s">
        <v>1379</v>
      </c>
      <c r="E2576" s="308" t="s">
        <v>14819</v>
      </c>
      <c r="F2576" s="309" t="s">
        <v>8546</v>
      </c>
      <c r="G2576" s="309" t="s">
        <v>8553</v>
      </c>
      <c r="H2576" s="309" t="s">
        <v>8554</v>
      </c>
      <c r="I2576" s="309" t="s">
        <v>5701</v>
      </c>
      <c r="J2576" s="309" t="s">
        <v>15063</v>
      </c>
      <c r="K2576" s="310">
        <v>5.1999999999999998E-3</v>
      </c>
      <c r="L2576" s="310">
        <v>4.6602399999999961E-3</v>
      </c>
      <c r="M2576" s="310">
        <f>VLOOKUP(H2576,'Details of Feeder LEvel'!H:N,7,FALSE)</f>
        <v>0</v>
      </c>
      <c r="N2576" s="310">
        <f t="shared" si="40"/>
        <v>10.380000000000072</v>
      </c>
      <c r="O2576" s="310">
        <v>10.796206146332787</v>
      </c>
      <c r="P2576" s="309" t="s">
        <v>15063</v>
      </c>
      <c r="Q2576" s="311"/>
    </row>
    <row r="2577" spans="1:17" s="312" customFormat="1" x14ac:dyDescent="0.3">
      <c r="A2577" s="307">
        <v>2574</v>
      </c>
      <c r="B2577" s="308" t="s">
        <v>5271</v>
      </c>
      <c r="C2577" s="308" t="s">
        <v>2396</v>
      </c>
      <c r="D2577" s="308" t="s">
        <v>1379</v>
      </c>
      <c r="E2577" s="308" t="s">
        <v>14819</v>
      </c>
      <c r="F2577" s="309" t="s">
        <v>8546</v>
      </c>
      <c r="G2577" s="309" t="s">
        <v>8555</v>
      </c>
      <c r="H2577" s="309" t="s">
        <v>8556</v>
      </c>
      <c r="I2577" s="309" t="s">
        <v>5701</v>
      </c>
      <c r="J2577" s="309" t="s">
        <v>15063</v>
      </c>
      <c r="K2577" s="310">
        <v>1.4439199999999999</v>
      </c>
      <c r="L2577" s="310">
        <v>1.29792592</v>
      </c>
      <c r="M2577" s="310">
        <f>VLOOKUP(H2577,'Details of Feeder LEvel'!H:N,7,FALSE)</f>
        <v>0</v>
      </c>
      <c r="N2577" s="310">
        <f t="shared" si="40"/>
        <v>10.110953515430213</v>
      </c>
      <c r="O2577" s="310">
        <v>10.110953515430211</v>
      </c>
      <c r="P2577" s="309" t="s">
        <v>15063</v>
      </c>
      <c r="Q2577" s="311"/>
    </row>
    <row r="2578" spans="1:17" s="312" customFormat="1" x14ac:dyDescent="0.3">
      <c r="A2578" s="307">
        <v>2575</v>
      </c>
      <c r="B2578" s="308" t="s">
        <v>5271</v>
      </c>
      <c r="C2578" s="308" t="s">
        <v>2396</v>
      </c>
      <c r="D2578" s="308" t="s">
        <v>1379</v>
      </c>
      <c r="E2578" s="308" t="s">
        <v>14819</v>
      </c>
      <c r="F2578" s="309" t="s">
        <v>8546</v>
      </c>
      <c r="G2578" s="309" t="s">
        <v>8557</v>
      </c>
      <c r="H2578" s="309" t="s">
        <v>8558</v>
      </c>
      <c r="I2578" s="309" t="s">
        <v>5701</v>
      </c>
      <c r="J2578" s="309" t="s">
        <v>15063</v>
      </c>
      <c r="K2578" s="310">
        <v>1.1795800000000001</v>
      </c>
      <c r="L2578" s="310">
        <v>1.0602414999999998</v>
      </c>
      <c r="M2578" s="310">
        <f>VLOOKUP(H2578,'Details of Feeder LEvel'!H:N,7,FALSE)</f>
        <v>0</v>
      </c>
      <c r="N2578" s="310">
        <f t="shared" si="40"/>
        <v>10.117033181301839</v>
      </c>
      <c r="O2578" s="310">
        <v>12.041632720857976</v>
      </c>
      <c r="P2578" s="309" t="s">
        <v>15063</v>
      </c>
      <c r="Q2578" s="311"/>
    </row>
    <row r="2579" spans="1:17" s="312" customFormat="1" x14ac:dyDescent="0.3">
      <c r="A2579" s="307">
        <v>2576</v>
      </c>
      <c r="B2579" s="308" t="s">
        <v>5271</v>
      </c>
      <c r="C2579" s="308" t="s">
        <v>2396</v>
      </c>
      <c r="D2579" s="308" t="s">
        <v>1379</v>
      </c>
      <c r="E2579" s="308" t="s">
        <v>14819</v>
      </c>
      <c r="F2579" s="309" t="s">
        <v>8546</v>
      </c>
      <c r="G2579" s="309" t="s">
        <v>8559</v>
      </c>
      <c r="H2579" s="309" t="s">
        <v>8560</v>
      </c>
      <c r="I2579" s="309" t="s">
        <v>5701</v>
      </c>
      <c r="J2579" s="309" t="s">
        <v>15063</v>
      </c>
      <c r="K2579" s="310">
        <v>0.37352000000000002</v>
      </c>
      <c r="L2579" s="310">
        <v>0.336256</v>
      </c>
      <c r="M2579" s="310">
        <f>VLOOKUP(H2579,'Details of Feeder LEvel'!H:N,7,FALSE)</f>
        <v>0</v>
      </c>
      <c r="N2579" s="310">
        <f t="shared" si="40"/>
        <v>9.9764403512529487</v>
      </c>
      <c r="O2579" s="310">
        <v>9.9764403512529469</v>
      </c>
      <c r="P2579" s="309" t="s">
        <v>15063</v>
      </c>
      <c r="Q2579" s="311"/>
    </row>
    <row r="2580" spans="1:17" s="312" customFormat="1" x14ac:dyDescent="0.3">
      <c r="A2580" s="307">
        <v>2577</v>
      </c>
      <c r="B2580" s="308" t="s">
        <v>5271</v>
      </c>
      <c r="C2580" s="308" t="s">
        <v>2396</v>
      </c>
      <c r="D2580" s="308" t="s">
        <v>1379</v>
      </c>
      <c r="E2580" s="308" t="s">
        <v>14819</v>
      </c>
      <c r="F2580" s="309" t="s">
        <v>8546</v>
      </c>
      <c r="G2580" s="309" t="s">
        <v>8561</v>
      </c>
      <c r="H2580" s="309" t="s">
        <v>8562</v>
      </c>
      <c r="I2580" s="309" t="s">
        <v>5701</v>
      </c>
      <c r="J2580" s="309" t="s">
        <v>15063</v>
      </c>
      <c r="K2580" s="310">
        <v>0.78351999999999999</v>
      </c>
      <c r="L2580" s="310">
        <v>0.70753949999999999</v>
      </c>
      <c r="M2580" s="310">
        <f>VLOOKUP(H2580,'Details of Feeder LEvel'!H:N,7,FALSE)</f>
        <v>0</v>
      </c>
      <c r="N2580" s="310">
        <f t="shared" si="40"/>
        <v>9.6973274453747198</v>
      </c>
      <c r="O2580" s="310">
        <v>9.6973274453747038</v>
      </c>
      <c r="P2580" s="309" t="s">
        <v>15063</v>
      </c>
      <c r="Q2580" s="311"/>
    </row>
    <row r="2581" spans="1:17" s="312" customFormat="1" x14ac:dyDescent="0.3">
      <c r="A2581" s="307">
        <v>2578</v>
      </c>
      <c r="B2581" s="308" t="s">
        <v>5271</v>
      </c>
      <c r="C2581" s="308" t="s">
        <v>2396</v>
      </c>
      <c r="D2581" s="308" t="s">
        <v>1379</v>
      </c>
      <c r="E2581" s="308" t="s">
        <v>14819</v>
      </c>
      <c r="F2581" s="309" t="s">
        <v>8546</v>
      </c>
      <c r="G2581" s="309" t="s">
        <v>8563</v>
      </c>
      <c r="H2581" s="309" t="s">
        <v>8564</v>
      </c>
      <c r="I2581" s="309" t="s">
        <v>5706</v>
      </c>
      <c r="J2581" s="309" t="s">
        <v>15063</v>
      </c>
      <c r="K2581" s="310">
        <v>0.46378999999999998</v>
      </c>
      <c r="L2581" s="310">
        <v>0.41332964799999999</v>
      </c>
      <c r="M2581" s="310">
        <f>VLOOKUP(H2581,'Details of Feeder LEvel'!H:N,7,FALSE)</f>
        <v>0</v>
      </c>
      <c r="N2581" s="310">
        <f t="shared" si="40"/>
        <v>10.879999999999997</v>
      </c>
      <c r="O2581" s="310">
        <v>52.893858577292832</v>
      </c>
      <c r="P2581" s="309" t="s">
        <v>15063</v>
      </c>
      <c r="Q2581" s="311"/>
    </row>
    <row r="2582" spans="1:17" s="312" customFormat="1" x14ac:dyDescent="0.3">
      <c r="A2582" s="307">
        <v>2579</v>
      </c>
      <c r="B2582" s="308" t="s">
        <v>5271</v>
      </c>
      <c r="C2582" s="308" t="s">
        <v>2396</v>
      </c>
      <c r="D2582" s="308" t="s">
        <v>1379</v>
      </c>
      <c r="E2582" s="308" t="s">
        <v>14819</v>
      </c>
      <c r="F2582" s="309" t="s">
        <v>8546</v>
      </c>
      <c r="G2582" s="309" t="s">
        <v>8565</v>
      </c>
      <c r="H2582" s="309" t="s">
        <v>8566</v>
      </c>
      <c r="I2582" s="309" t="s">
        <v>5706</v>
      </c>
      <c r="J2582" s="309" t="s">
        <v>15063</v>
      </c>
      <c r="K2582" s="310">
        <v>0.82777999999999996</v>
      </c>
      <c r="L2582" s="310">
        <v>0.71081468599999997</v>
      </c>
      <c r="M2582" s="310">
        <f>VLOOKUP(H2582,'Details of Feeder LEvel'!H:N,7,FALSE)</f>
        <v>0</v>
      </c>
      <c r="N2582" s="310">
        <f t="shared" si="40"/>
        <v>14.129999999999999</v>
      </c>
      <c r="O2582" s="310">
        <v>24.670754100121339</v>
      </c>
      <c r="P2582" s="309" t="s">
        <v>15063</v>
      </c>
      <c r="Q2582" s="311"/>
    </row>
    <row r="2583" spans="1:17" s="312" customFormat="1" x14ac:dyDescent="0.3">
      <c r="A2583" s="307">
        <v>2580</v>
      </c>
      <c r="B2583" s="308" t="s">
        <v>5271</v>
      </c>
      <c r="C2583" s="308" t="s">
        <v>2396</v>
      </c>
      <c r="D2583" s="308" t="s">
        <v>1379</v>
      </c>
      <c r="E2583" s="308" t="s">
        <v>14819</v>
      </c>
      <c r="F2583" s="309" t="s">
        <v>8546</v>
      </c>
      <c r="G2583" s="309" t="s">
        <v>8567</v>
      </c>
      <c r="H2583" s="309" t="s">
        <v>8568</v>
      </c>
      <c r="I2583" s="309" t="s">
        <v>5706</v>
      </c>
      <c r="J2583" s="309" t="s">
        <v>15063</v>
      </c>
      <c r="K2583" s="310">
        <v>0.50040000000000007</v>
      </c>
      <c r="L2583" s="310">
        <v>0.44475437000000001</v>
      </c>
      <c r="M2583" s="310">
        <f>VLOOKUP(H2583,'Details of Feeder LEvel'!H:N,7,FALSE)</f>
        <v>0</v>
      </c>
      <c r="N2583" s="310">
        <f t="shared" si="40"/>
        <v>11.120229816147093</v>
      </c>
      <c r="O2583" s="310">
        <v>45.90612031711099</v>
      </c>
      <c r="P2583" s="309" t="s">
        <v>15063</v>
      </c>
      <c r="Q2583" s="311"/>
    </row>
    <row r="2584" spans="1:17" s="312" customFormat="1" x14ac:dyDescent="0.3">
      <c r="A2584" s="307">
        <v>2581</v>
      </c>
      <c r="B2584" s="308" t="s">
        <v>5271</v>
      </c>
      <c r="C2584" s="308" t="s">
        <v>2396</v>
      </c>
      <c r="D2584" s="308" t="s">
        <v>1379</v>
      </c>
      <c r="E2584" s="308" t="s">
        <v>14819</v>
      </c>
      <c r="F2584" s="309" t="s">
        <v>8569</v>
      </c>
      <c r="G2584" s="309" t="s">
        <v>8570</v>
      </c>
      <c r="H2584" s="309" t="s">
        <v>8571</v>
      </c>
      <c r="I2584" s="309" t="s">
        <v>2655</v>
      </c>
      <c r="J2584" s="309" t="s">
        <v>15063</v>
      </c>
      <c r="K2584" s="310">
        <v>0.41148000000000001</v>
      </c>
      <c r="L2584" s="310">
        <v>0.36259617599999999</v>
      </c>
      <c r="M2584" s="310">
        <f>VLOOKUP(H2584,'Details of Feeder LEvel'!H:N,7,FALSE)</f>
        <v>0</v>
      </c>
      <c r="N2584" s="310">
        <f t="shared" si="40"/>
        <v>11.880000000000004</v>
      </c>
      <c r="O2584" s="310">
        <v>11.880000000000003</v>
      </c>
      <c r="P2584" s="309" t="s">
        <v>15063</v>
      </c>
      <c r="Q2584" s="311"/>
    </row>
    <row r="2585" spans="1:17" s="312" customFormat="1" x14ac:dyDescent="0.3">
      <c r="A2585" s="307">
        <v>2582</v>
      </c>
      <c r="B2585" s="308" t="s">
        <v>5271</v>
      </c>
      <c r="C2585" s="308" t="s">
        <v>2396</v>
      </c>
      <c r="D2585" s="308" t="s">
        <v>1379</v>
      </c>
      <c r="E2585" s="308" t="s">
        <v>14819</v>
      </c>
      <c r="F2585" s="309" t="s">
        <v>8569</v>
      </c>
      <c r="G2585" s="309" t="s">
        <v>8572</v>
      </c>
      <c r="H2585" s="309" t="s">
        <v>8573</v>
      </c>
      <c r="I2585" s="309" t="s">
        <v>5701</v>
      </c>
      <c r="J2585" s="309" t="s">
        <v>15063</v>
      </c>
      <c r="K2585" s="310">
        <v>1.0798000000000001</v>
      </c>
      <c r="L2585" s="310">
        <v>0.9704060000000001</v>
      </c>
      <c r="M2585" s="310">
        <f>VLOOKUP(H2585,'Details of Feeder LEvel'!H:N,7,FALSE)</f>
        <v>0</v>
      </c>
      <c r="N2585" s="310">
        <f t="shared" si="40"/>
        <v>10.130950175958509</v>
      </c>
      <c r="O2585" s="310">
        <v>10.130950175958498</v>
      </c>
      <c r="P2585" s="309" t="s">
        <v>15063</v>
      </c>
      <c r="Q2585" s="311"/>
    </row>
    <row r="2586" spans="1:17" s="312" customFormat="1" x14ac:dyDescent="0.3">
      <c r="A2586" s="307">
        <v>2583</v>
      </c>
      <c r="B2586" s="308" t="s">
        <v>5271</v>
      </c>
      <c r="C2586" s="308" t="s">
        <v>2396</v>
      </c>
      <c r="D2586" s="308" t="s">
        <v>1379</v>
      </c>
      <c r="E2586" s="308" t="s">
        <v>14819</v>
      </c>
      <c r="F2586" s="309" t="s">
        <v>8569</v>
      </c>
      <c r="G2586" s="309" t="s">
        <v>8574</v>
      </c>
      <c r="H2586" s="309" t="s">
        <v>8575</v>
      </c>
      <c r="I2586" s="309" t="s">
        <v>5701</v>
      </c>
      <c r="J2586" s="309" t="s">
        <v>15063</v>
      </c>
      <c r="K2586" s="310">
        <v>0.15926999999999999</v>
      </c>
      <c r="L2586" s="310">
        <v>0.14636250000000001</v>
      </c>
      <c r="M2586" s="310">
        <f>VLOOKUP(H2586,'Details of Feeder LEvel'!H:N,7,FALSE)</f>
        <v>0</v>
      </c>
      <c r="N2586" s="310">
        <f t="shared" si="40"/>
        <v>8.1041627425127079</v>
      </c>
      <c r="O2586" s="310">
        <v>8.1041627425127096</v>
      </c>
      <c r="P2586" s="309" t="s">
        <v>15063</v>
      </c>
      <c r="Q2586" s="311"/>
    </row>
    <row r="2587" spans="1:17" s="312" customFormat="1" x14ac:dyDescent="0.3">
      <c r="A2587" s="307">
        <v>2584</v>
      </c>
      <c r="B2587" s="308" t="s">
        <v>5271</v>
      </c>
      <c r="C2587" s="308" t="s">
        <v>2396</v>
      </c>
      <c r="D2587" s="308" t="s">
        <v>1379</v>
      </c>
      <c r="E2587" s="308" t="s">
        <v>14819</v>
      </c>
      <c r="F2587" s="309" t="s">
        <v>8569</v>
      </c>
      <c r="G2587" s="309" t="s">
        <v>8576</v>
      </c>
      <c r="H2587" s="309" t="s">
        <v>8577</v>
      </c>
      <c r="I2587" s="309" t="s">
        <v>5701</v>
      </c>
      <c r="J2587" s="309" t="s">
        <v>15063</v>
      </c>
      <c r="K2587" s="310">
        <v>0.79397999999999991</v>
      </c>
      <c r="L2587" s="310">
        <v>0.71700043999999996</v>
      </c>
      <c r="M2587" s="310">
        <f>VLOOKUP(H2587,'Details of Feeder LEvel'!H:N,7,FALSE)</f>
        <v>0</v>
      </c>
      <c r="N2587" s="310">
        <f t="shared" si="40"/>
        <v>9.6954029068742233</v>
      </c>
      <c r="O2587" s="310">
        <v>9.6954029068742287</v>
      </c>
      <c r="P2587" s="309" t="s">
        <v>15063</v>
      </c>
      <c r="Q2587" s="311"/>
    </row>
    <row r="2588" spans="1:17" s="312" customFormat="1" x14ac:dyDescent="0.3">
      <c r="A2588" s="307">
        <v>2585</v>
      </c>
      <c r="B2588" s="308" t="s">
        <v>5271</v>
      </c>
      <c r="C2588" s="308" t="s">
        <v>2396</v>
      </c>
      <c r="D2588" s="308" t="s">
        <v>1379</v>
      </c>
      <c r="E2588" s="308" t="s">
        <v>14819</v>
      </c>
      <c r="F2588" s="309" t="s">
        <v>8569</v>
      </c>
      <c r="G2588" s="309" t="s">
        <v>8578</v>
      </c>
      <c r="H2588" s="309" t="s">
        <v>8579</v>
      </c>
      <c r="I2588" s="309" t="s">
        <v>5701</v>
      </c>
      <c r="J2588" s="309" t="s">
        <v>15063</v>
      </c>
      <c r="K2588" s="310">
        <v>0.94843999999999995</v>
      </c>
      <c r="L2588" s="310">
        <v>0.85562150000000003</v>
      </c>
      <c r="M2588" s="310">
        <f>VLOOKUP(H2588,'Details of Feeder LEvel'!H:N,7,FALSE)</f>
        <v>0</v>
      </c>
      <c r="N2588" s="310">
        <f t="shared" si="40"/>
        <v>9.7864387836868882</v>
      </c>
      <c r="O2588" s="310">
        <v>10.127364823313512</v>
      </c>
      <c r="P2588" s="309" t="s">
        <v>15063</v>
      </c>
      <c r="Q2588" s="311"/>
    </row>
    <row r="2589" spans="1:17" s="312" customFormat="1" x14ac:dyDescent="0.3">
      <c r="A2589" s="307">
        <v>2586</v>
      </c>
      <c r="B2589" s="308" t="s">
        <v>5271</v>
      </c>
      <c r="C2589" s="308" t="s">
        <v>2396</v>
      </c>
      <c r="D2589" s="308" t="s">
        <v>1379</v>
      </c>
      <c r="E2589" s="308" t="s">
        <v>14819</v>
      </c>
      <c r="F2589" s="309" t="s">
        <v>8569</v>
      </c>
      <c r="G2589" s="309" t="s">
        <v>8580</v>
      </c>
      <c r="H2589" s="309" t="s">
        <v>8581</v>
      </c>
      <c r="I2589" s="309" t="s">
        <v>5706</v>
      </c>
      <c r="J2589" s="309" t="s">
        <v>15063</v>
      </c>
      <c r="K2589" s="310">
        <v>0.72826000000000002</v>
      </c>
      <c r="L2589" s="310">
        <v>0.64210684200000001</v>
      </c>
      <c r="M2589" s="310">
        <f>VLOOKUP(H2589,'Details of Feeder LEvel'!H:N,7,FALSE)</f>
        <v>0</v>
      </c>
      <c r="N2589" s="310">
        <f t="shared" si="40"/>
        <v>11.83</v>
      </c>
      <c r="O2589" s="310">
        <v>45.365081438280285</v>
      </c>
      <c r="P2589" s="309" t="s">
        <v>15063</v>
      </c>
      <c r="Q2589" s="311"/>
    </row>
    <row r="2590" spans="1:17" s="312" customFormat="1" x14ac:dyDescent="0.3">
      <c r="A2590" s="307">
        <v>2587</v>
      </c>
      <c r="B2590" s="308" t="s">
        <v>5271</v>
      </c>
      <c r="C2590" s="308" t="s">
        <v>2396</v>
      </c>
      <c r="D2590" s="308" t="s">
        <v>1379</v>
      </c>
      <c r="E2590" s="308" t="s">
        <v>14819</v>
      </c>
      <c r="F2590" s="309" t="s">
        <v>8569</v>
      </c>
      <c r="G2590" s="309" t="s">
        <v>8582</v>
      </c>
      <c r="H2590" s="309" t="s">
        <v>8583</v>
      </c>
      <c r="I2590" s="309" t="s">
        <v>2432</v>
      </c>
      <c r="J2590" s="309" t="s">
        <v>15063</v>
      </c>
      <c r="K2590" s="310">
        <v>0.8415999999999999</v>
      </c>
      <c r="L2590" s="310">
        <v>0.72966719999999996</v>
      </c>
      <c r="M2590" s="310">
        <f>VLOOKUP(H2590,'Details of Feeder LEvel'!H:N,7,FALSE)</f>
        <v>0</v>
      </c>
      <c r="N2590" s="310">
        <f t="shared" si="40"/>
        <v>13.299999999999995</v>
      </c>
      <c r="O2590" s="310">
        <v>13.299999999999979</v>
      </c>
      <c r="P2590" s="309" t="s">
        <v>15063</v>
      </c>
      <c r="Q2590" s="311"/>
    </row>
    <row r="2591" spans="1:17" s="312" customFormat="1" x14ac:dyDescent="0.3">
      <c r="A2591" s="307">
        <v>2588</v>
      </c>
      <c r="B2591" s="308" t="s">
        <v>5271</v>
      </c>
      <c r="C2591" s="308" t="s">
        <v>2396</v>
      </c>
      <c r="D2591" s="308" t="s">
        <v>1379</v>
      </c>
      <c r="E2591" s="308" t="s">
        <v>14819</v>
      </c>
      <c r="F2591" s="309" t="s">
        <v>8569</v>
      </c>
      <c r="G2591" s="309" t="s">
        <v>8584</v>
      </c>
      <c r="H2591" s="309" t="s">
        <v>8585</v>
      </c>
      <c r="I2591" s="309" t="s">
        <v>5706</v>
      </c>
      <c r="J2591" s="309" t="s">
        <v>15063</v>
      </c>
      <c r="K2591" s="310">
        <v>0.48751</v>
      </c>
      <c r="L2591" s="310">
        <v>0.45575100000000002</v>
      </c>
      <c r="M2591" s="310">
        <f>VLOOKUP(H2591,'Details of Feeder LEvel'!H:N,7,FALSE)</f>
        <v>0</v>
      </c>
      <c r="N2591" s="310">
        <f t="shared" si="40"/>
        <v>6.5145330352197872</v>
      </c>
      <c r="O2591" s="310">
        <v>34.457681442613676</v>
      </c>
      <c r="P2591" s="309" t="s">
        <v>15063</v>
      </c>
      <c r="Q2591" s="311"/>
    </row>
    <row r="2592" spans="1:17" s="312" customFormat="1" x14ac:dyDescent="0.3">
      <c r="A2592" s="307">
        <v>2589</v>
      </c>
      <c r="B2592" s="308" t="s">
        <v>5271</v>
      </c>
      <c r="C2592" s="308" t="s">
        <v>2396</v>
      </c>
      <c r="D2592" s="308" t="s">
        <v>1379</v>
      </c>
      <c r="E2592" s="308" t="s">
        <v>14819</v>
      </c>
      <c r="F2592" s="309" t="s">
        <v>8569</v>
      </c>
      <c r="G2592" s="309" t="s">
        <v>8586</v>
      </c>
      <c r="H2592" s="309" t="s">
        <v>8587</v>
      </c>
      <c r="I2592" s="309" t="s">
        <v>5701</v>
      </c>
      <c r="J2592" s="309" t="s">
        <v>15063</v>
      </c>
      <c r="K2592" s="310">
        <v>0.87017999999999995</v>
      </c>
      <c r="L2592" s="310">
        <v>0.78193799999999991</v>
      </c>
      <c r="M2592" s="310">
        <f>VLOOKUP(H2592,'Details of Feeder LEvel'!H:N,7,FALSE)</f>
        <v>0</v>
      </c>
      <c r="N2592" s="310">
        <f t="shared" si="40"/>
        <v>10.140660552989042</v>
      </c>
      <c r="O2592" s="310">
        <v>10.140660552989045</v>
      </c>
      <c r="P2592" s="309" t="s">
        <v>15063</v>
      </c>
      <c r="Q2592" s="311"/>
    </row>
    <row r="2593" spans="1:17" s="312" customFormat="1" x14ac:dyDescent="0.3">
      <c r="A2593" s="307">
        <v>2590</v>
      </c>
      <c r="B2593" s="308" t="s">
        <v>5271</v>
      </c>
      <c r="C2593" s="308" t="s">
        <v>2396</v>
      </c>
      <c r="D2593" s="308" t="s">
        <v>1379</v>
      </c>
      <c r="E2593" s="308" t="s">
        <v>14819</v>
      </c>
      <c r="F2593" s="309" t="s">
        <v>8569</v>
      </c>
      <c r="G2593" s="309" t="s">
        <v>8588</v>
      </c>
      <c r="H2593" s="309" t="s">
        <v>8589</v>
      </c>
      <c r="I2593" s="309" t="s">
        <v>5701</v>
      </c>
      <c r="J2593" s="309" t="s">
        <v>15063</v>
      </c>
      <c r="K2593" s="310">
        <v>1.23075</v>
      </c>
      <c r="L2593" s="310">
        <v>1.1088054999999999</v>
      </c>
      <c r="M2593" s="310">
        <f>VLOOKUP(H2593,'Details of Feeder LEvel'!H:N,7,FALSE)</f>
        <v>0</v>
      </c>
      <c r="N2593" s="310">
        <f t="shared" si="40"/>
        <v>9.9081454397725057</v>
      </c>
      <c r="O2593" s="310">
        <v>9.9081454397725093</v>
      </c>
      <c r="P2593" s="309" t="s">
        <v>15063</v>
      </c>
      <c r="Q2593" s="311"/>
    </row>
    <row r="2594" spans="1:17" s="312" customFormat="1" x14ac:dyDescent="0.3">
      <c r="A2594" s="307">
        <v>2591</v>
      </c>
      <c r="B2594" s="308" t="s">
        <v>5271</v>
      </c>
      <c r="C2594" s="308" t="s">
        <v>2396</v>
      </c>
      <c r="D2594" s="308" t="s">
        <v>1379</v>
      </c>
      <c r="E2594" s="308" t="s">
        <v>14819</v>
      </c>
      <c r="F2594" s="309" t="s">
        <v>8569</v>
      </c>
      <c r="G2594" s="309" t="s">
        <v>8590</v>
      </c>
      <c r="H2594" s="309" t="s">
        <v>8591</v>
      </c>
      <c r="I2594" s="309" t="s">
        <v>5701</v>
      </c>
      <c r="J2594" s="309" t="s">
        <v>15063</v>
      </c>
      <c r="K2594" s="310">
        <v>0.82110000000000005</v>
      </c>
      <c r="L2594" s="310">
        <v>0.74058199999999996</v>
      </c>
      <c r="M2594" s="310">
        <f>VLOOKUP(H2594,'Details of Feeder LEvel'!H:N,7,FALSE)</f>
        <v>0</v>
      </c>
      <c r="N2594" s="310">
        <f t="shared" si="40"/>
        <v>9.8061137498477748</v>
      </c>
      <c r="O2594" s="310">
        <v>9.8061137498477891</v>
      </c>
      <c r="P2594" s="309" t="s">
        <v>15063</v>
      </c>
      <c r="Q2594" s="311"/>
    </row>
    <row r="2595" spans="1:17" s="312" customFormat="1" x14ac:dyDescent="0.3">
      <c r="A2595" s="307">
        <v>2592</v>
      </c>
      <c r="B2595" s="308" t="s">
        <v>5271</v>
      </c>
      <c r="C2595" s="308" t="s">
        <v>2396</v>
      </c>
      <c r="D2595" s="308" t="s">
        <v>1379</v>
      </c>
      <c r="E2595" s="308" t="s">
        <v>14819</v>
      </c>
      <c r="F2595" s="309" t="s">
        <v>8569</v>
      </c>
      <c r="G2595" s="309" t="s">
        <v>8592</v>
      </c>
      <c r="H2595" s="309" t="s">
        <v>8593</v>
      </c>
      <c r="I2595" s="309" t="s">
        <v>5701</v>
      </c>
      <c r="J2595" s="309" t="s">
        <v>15063</v>
      </c>
      <c r="K2595" s="310">
        <v>0.74924000000000002</v>
      </c>
      <c r="L2595" s="310">
        <v>0.67338950000000009</v>
      </c>
      <c r="M2595" s="310">
        <f>VLOOKUP(H2595,'Details of Feeder LEvel'!H:N,7,FALSE)</f>
        <v>0</v>
      </c>
      <c r="N2595" s="310">
        <f t="shared" si="40"/>
        <v>10.123658640755957</v>
      </c>
      <c r="O2595" s="310">
        <v>10.123658640755961</v>
      </c>
      <c r="P2595" s="309" t="s">
        <v>15063</v>
      </c>
      <c r="Q2595" s="311"/>
    </row>
    <row r="2596" spans="1:17" s="312" customFormat="1" x14ac:dyDescent="0.3">
      <c r="A2596" s="307">
        <v>2593</v>
      </c>
      <c r="B2596" s="308" t="s">
        <v>5271</v>
      </c>
      <c r="C2596" s="308" t="s">
        <v>2396</v>
      </c>
      <c r="D2596" s="308" t="s">
        <v>1379</v>
      </c>
      <c r="E2596" s="308" t="s">
        <v>14819</v>
      </c>
      <c r="F2596" s="309" t="s">
        <v>8569</v>
      </c>
      <c r="G2596" s="309" t="s">
        <v>8594</v>
      </c>
      <c r="H2596" s="309" t="s">
        <v>8595</v>
      </c>
      <c r="I2596" s="309" t="s">
        <v>5706</v>
      </c>
      <c r="J2596" s="309" t="s">
        <v>15063</v>
      </c>
      <c r="K2596" s="310">
        <v>0.61163999999999996</v>
      </c>
      <c r="L2596" s="310">
        <v>0.52064899999999992</v>
      </c>
      <c r="M2596" s="310">
        <f>VLOOKUP(H2596,'Details of Feeder LEvel'!H:N,7,FALSE)</f>
        <v>0</v>
      </c>
      <c r="N2596" s="310">
        <f t="shared" si="40"/>
        <v>14.876561375972802</v>
      </c>
      <c r="O2596" s="310">
        <v>50.002802701160022</v>
      </c>
      <c r="P2596" s="309" t="s">
        <v>15063</v>
      </c>
      <c r="Q2596" s="311"/>
    </row>
    <row r="2597" spans="1:17" s="312" customFormat="1" x14ac:dyDescent="0.3">
      <c r="A2597" s="307">
        <v>2594</v>
      </c>
      <c r="B2597" s="308" t="s">
        <v>5271</v>
      </c>
      <c r="C2597" s="308" t="s">
        <v>2396</v>
      </c>
      <c r="D2597" s="308" t="s">
        <v>1379</v>
      </c>
      <c r="E2597" s="308" t="s">
        <v>14819</v>
      </c>
      <c r="F2597" s="309" t="s">
        <v>8569</v>
      </c>
      <c r="G2597" s="309" t="s">
        <v>8596</v>
      </c>
      <c r="H2597" s="309" t="s">
        <v>8597</v>
      </c>
      <c r="I2597" s="309" t="s">
        <v>5706</v>
      </c>
      <c r="J2597" s="309" t="s">
        <v>15063</v>
      </c>
      <c r="K2597" s="310">
        <v>0.31825999999999999</v>
      </c>
      <c r="L2597" s="310">
        <v>0.27328986199999999</v>
      </c>
      <c r="M2597" s="310">
        <f>VLOOKUP(H2597,'Details of Feeder LEvel'!H:N,7,FALSE)</f>
        <v>0</v>
      </c>
      <c r="N2597" s="310">
        <f t="shared" si="40"/>
        <v>14.129999999999999</v>
      </c>
      <c r="O2597" s="310">
        <v>64.783341167100488</v>
      </c>
      <c r="P2597" s="309" t="s">
        <v>15063</v>
      </c>
      <c r="Q2597" s="311"/>
    </row>
    <row r="2598" spans="1:17" s="312" customFormat="1" x14ac:dyDescent="0.3">
      <c r="A2598" s="307">
        <v>2595</v>
      </c>
      <c r="B2598" s="308" t="s">
        <v>5271</v>
      </c>
      <c r="C2598" s="308" t="s">
        <v>2396</v>
      </c>
      <c r="D2598" s="308" t="s">
        <v>1379</v>
      </c>
      <c r="E2598" s="308" t="s">
        <v>14819</v>
      </c>
      <c r="F2598" s="309" t="s">
        <v>8598</v>
      </c>
      <c r="G2598" s="309" t="s">
        <v>8599</v>
      </c>
      <c r="H2598" s="309" t="s">
        <v>8600</v>
      </c>
      <c r="I2598" s="309" t="s">
        <v>5701</v>
      </c>
      <c r="J2598" s="309" t="s">
        <v>15063</v>
      </c>
      <c r="K2598" s="310">
        <v>0.83047999999999988</v>
      </c>
      <c r="L2598" s="310">
        <v>0.74356549999999999</v>
      </c>
      <c r="M2598" s="310">
        <f>VLOOKUP(H2598,'Details of Feeder LEvel'!H:N,7,FALSE)</f>
        <v>0</v>
      </c>
      <c r="N2598" s="310">
        <f t="shared" si="40"/>
        <v>10.46557412580675</v>
      </c>
      <c r="O2598" s="310">
        <v>10.465574125806764</v>
      </c>
      <c r="P2598" s="309" t="s">
        <v>15063</v>
      </c>
      <c r="Q2598" s="311"/>
    </row>
    <row r="2599" spans="1:17" s="312" customFormat="1" x14ac:dyDescent="0.3">
      <c r="A2599" s="307">
        <v>2596</v>
      </c>
      <c r="B2599" s="308" t="s">
        <v>5271</v>
      </c>
      <c r="C2599" s="308" t="s">
        <v>2396</v>
      </c>
      <c r="D2599" s="308" t="s">
        <v>1379</v>
      </c>
      <c r="E2599" s="308" t="s">
        <v>14819</v>
      </c>
      <c r="F2599" s="309" t="s">
        <v>8598</v>
      </c>
      <c r="G2599" s="309" t="s">
        <v>8601</v>
      </c>
      <c r="H2599" s="309" t="s">
        <v>8602</v>
      </c>
      <c r="I2599" s="309" t="s">
        <v>5701</v>
      </c>
      <c r="J2599" s="309" t="s">
        <v>15063</v>
      </c>
      <c r="K2599" s="310">
        <v>0.58641999999999994</v>
      </c>
      <c r="L2599" s="310">
        <v>0.52715699999999999</v>
      </c>
      <c r="M2599" s="310">
        <f>VLOOKUP(H2599,'Details of Feeder LEvel'!H:N,7,FALSE)</f>
        <v>0</v>
      </c>
      <c r="N2599" s="310">
        <f t="shared" si="40"/>
        <v>10.105896797517131</v>
      </c>
      <c r="O2599" s="310">
        <v>10.105896797517122</v>
      </c>
      <c r="P2599" s="309" t="s">
        <v>15063</v>
      </c>
      <c r="Q2599" s="311"/>
    </row>
    <row r="2600" spans="1:17" s="312" customFormat="1" x14ac:dyDescent="0.3">
      <c r="A2600" s="307">
        <v>2597</v>
      </c>
      <c r="B2600" s="308" t="s">
        <v>5271</v>
      </c>
      <c r="C2600" s="308" t="s">
        <v>2396</v>
      </c>
      <c r="D2600" s="308" t="s">
        <v>1379</v>
      </c>
      <c r="E2600" s="308" t="s">
        <v>14819</v>
      </c>
      <c r="F2600" s="309" t="s">
        <v>8598</v>
      </c>
      <c r="G2600" s="309" t="s">
        <v>8603</v>
      </c>
      <c r="H2600" s="309" t="s">
        <v>8604</v>
      </c>
      <c r="I2600" s="309" t="s">
        <v>5701</v>
      </c>
      <c r="J2600" s="309" t="s">
        <v>15063</v>
      </c>
      <c r="K2600" s="310">
        <v>0.98856000000000011</v>
      </c>
      <c r="L2600" s="310">
        <v>0.89141150000000002</v>
      </c>
      <c r="M2600" s="310">
        <f>VLOOKUP(H2600,'Details of Feeder LEvel'!H:N,7,FALSE)</f>
        <v>0</v>
      </c>
      <c r="N2600" s="310">
        <f t="shared" si="40"/>
        <v>9.827274014728502</v>
      </c>
      <c r="O2600" s="310">
        <v>9.8272740147285038</v>
      </c>
      <c r="P2600" s="309" t="s">
        <v>15063</v>
      </c>
      <c r="Q2600" s="311"/>
    </row>
    <row r="2601" spans="1:17" s="312" customFormat="1" x14ac:dyDescent="0.3">
      <c r="A2601" s="307">
        <v>2598</v>
      </c>
      <c r="B2601" s="308" t="s">
        <v>5271</v>
      </c>
      <c r="C2601" s="308" t="s">
        <v>2396</v>
      </c>
      <c r="D2601" s="308" t="s">
        <v>1379</v>
      </c>
      <c r="E2601" s="308" t="s">
        <v>14819</v>
      </c>
      <c r="F2601" s="309" t="s">
        <v>8598</v>
      </c>
      <c r="G2601" s="309" t="s">
        <v>8605</v>
      </c>
      <c r="H2601" s="309" t="s">
        <v>8606</v>
      </c>
      <c r="I2601" s="309" t="s">
        <v>5701</v>
      </c>
      <c r="J2601" s="309" t="s">
        <v>15063</v>
      </c>
      <c r="K2601" s="310">
        <v>0.95296000000000003</v>
      </c>
      <c r="L2601" s="310">
        <v>0.85746349999999993</v>
      </c>
      <c r="M2601" s="310">
        <f>VLOOKUP(H2601,'Details of Feeder LEvel'!H:N,7,FALSE)</f>
        <v>0</v>
      </c>
      <c r="N2601" s="310">
        <f t="shared" si="40"/>
        <v>10.021039707857632</v>
      </c>
      <c r="O2601" s="310">
        <v>11.735251985063766</v>
      </c>
      <c r="P2601" s="309" t="s">
        <v>15063</v>
      </c>
      <c r="Q2601" s="311"/>
    </row>
    <row r="2602" spans="1:17" s="312" customFormat="1" x14ac:dyDescent="0.3">
      <c r="A2602" s="307">
        <v>2599</v>
      </c>
      <c r="B2602" s="308" t="s">
        <v>5271</v>
      </c>
      <c r="C2602" s="308" t="s">
        <v>2396</v>
      </c>
      <c r="D2602" s="308" t="s">
        <v>1379</v>
      </c>
      <c r="E2602" s="308" t="s">
        <v>14819</v>
      </c>
      <c r="F2602" s="309" t="s">
        <v>8598</v>
      </c>
      <c r="G2602" s="309" t="s">
        <v>8607</v>
      </c>
      <c r="H2602" s="309" t="s">
        <v>8608</v>
      </c>
      <c r="I2602" s="309" t="s">
        <v>5701</v>
      </c>
      <c r="J2602" s="309" t="s">
        <v>15063</v>
      </c>
      <c r="K2602" s="310">
        <v>0.91498000000000002</v>
      </c>
      <c r="L2602" s="310">
        <v>0.78505283999999997</v>
      </c>
      <c r="M2602" s="310">
        <f>VLOOKUP(H2602,'Details of Feeder LEvel'!H:N,7,FALSE)</f>
        <v>0</v>
      </c>
      <c r="N2602" s="310">
        <f t="shared" si="40"/>
        <v>14.200000000000005</v>
      </c>
      <c r="O2602" s="310">
        <v>14.200000000000001</v>
      </c>
      <c r="P2602" s="309" t="s">
        <v>15063</v>
      </c>
      <c r="Q2602" s="311"/>
    </row>
    <row r="2603" spans="1:17" s="312" customFormat="1" x14ac:dyDescent="0.3">
      <c r="A2603" s="307">
        <v>2600</v>
      </c>
      <c r="B2603" s="308" t="s">
        <v>5271</v>
      </c>
      <c r="C2603" s="308" t="s">
        <v>2396</v>
      </c>
      <c r="D2603" s="308" t="s">
        <v>1379</v>
      </c>
      <c r="E2603" s="308" t="s">
        <v>14819</v>
      </c>
      <c r="F2603" s="309" t="s">
        <v>8598</v>
      </c>
      <c r="G2603" s="309" t="s">
        <v>8609</v>
      </c>
      <c r="H2603" s="309" t="s">
        <v>8610</v>
      </c>
      <c r="I2603" s="309" t="s">
        <v>5701</v>
      </c>
      <c r="J2603" s="309" t="s">
        <v>15063</v>
      </c>
      <c r="K2603" s="310">
        <v>0.99690000000000012</v>
      </c>
      <c r="L2603" s="310">
        <v>0.89692499999999997</v>
      </c>
      <c r="M2603" s="310">
        <f>VLOOKUP(H2603,'Details of Feeder LEvel'!H:N,7,FALSE)</f>
        <v>0</v>
      </c>
      <c r="N2603" s="310">
        <f t="shared" si="40"/>
        <v>10.028588624736697</v>
      </c>
      <c r="O2603" s="310">
        <v>11.444183711681289</v>
      </c>
      <c r="P2603" s="309" t="s">
        <v>15063</v>
      </c>
      <c r="Q2603" s="311"/>
    </row>
    <row r="2604" spans="1:17" s="312" customFormat="1" x14ac:dyDescent="0.3">
      <c r="A2604" s="307">
        <v>2601</v>
      </c>
      <c r="B2604" s="308" t="s">
        <v>5271</v>
      </c>
      <c r="C2604" s="308" t="s">
        <v>2396</v>
      </c>
      <c r="D2604" s="308" t="s">
        <v>1379</v>
      </c>
      <c r="E2604" s="308" t="s">
        <v>14819</v>
      </c>
      <c r="F2604" s="309" t="s">
        <v>8598</v>
      </c>
      <c r="G2604" s="309" t="s">
        <v>8611</v>
      </c>
      <c r="H2604" s="309" t="s">
        <v>8612</v>
      </c>
      <c r="I2604" s="309" t="s">
        <v>5706</v>
      </c>
      <c r="J2604" s="309" t="s">
        <v>15063</v>
      </c>
      <c r="K2604" s="310">
        <v>0.47273999999999999</v>
      </c>
      <c r="L2604" s="310">
        <v>0.41974584599999998</v>
      </c>
      <c r="M2604" s="310">
        <f>VLOOKUP(H2604,'Details of Feeder LEvel'!H:N,7,FALSE)</f>
        <v>0</v>
      </c>
      <c r="N2604" s="310">
        <f t="shared" si="40"/>
        <v>11.210000000000003</v>
      </c>
      <c r="O2604" s="310">
        <v>40.603849050516708</v>
      </c>
      <c r="P2604" s="309" t="s">
        <v>15063</v>
      </c>
      <c r="Q2604" s="311"/>
    </row>
    <row r="2605" spans="1:17" s="312" customFormat="1" x14ac:dyDescent="0.3">
      <c r="A2605" s="307">
        <v>2602</v>
      </c>
      <c r="B2605" s="308" t="s">
        <v>5271</v>
      </c>
      <c r="C2605" s="308" t="s">
        <v>2396</v>
      </c>
      <c r="D2605" s="308" t="s">
        <v>1379</v>
      </c>
      <c r="E2605" s="308" t="s">
        <v>14819</v>
      </c>
      <c r="F2605" s="309" t="s">
        <v>8598</v>
      </c>
      <c r="G2605" s="309" t="s">
        <v>8613</v>
      </c>
      <c r="H2605" s="309" t="s">
        <v>8614</v>
      </c>
      <c r="I2605" s="309" t="s">
        <v>5701</v>
      </c>
      <c r="J2605" s="309" t="s">
        <v>15063</v>
      </c>
      <c r="K2605" s="310">
        <v>1.1512199999999999</v>
      </c>
      <c r="L2605" s="310">
        <v>1.0229740919999999</v>
      </c>
      <c r="M2605" s="310">
        <f>VLOOKUP(H2605,'Details of Feeder LEvel'!H:N,7,FALSE)</f>
        <v>0</v>
      </c>
      <c r="N2605" s="310">
        <f t="shared" si="40"/>
        <v>11.140000000000002</v>
      </c>
      <c r="O2605" s="310">
        <v>11.140000000000006</v>
      </c>
      <c r="P2605" s="309" t="s">
        <v>15063</v>
      </c>
      <c r="Q2605" s="311"/>
    </row>
    <row r="2606" spans="1:17" s="312" customFormat="1" x14ac:dyDescent="0.3">
      <c r="A2606" s="307">
        <v>2603</v>
      </c>
      <c r="B2606" s="308" t="s">
        <v>5271</v>
      </c>
      <c r="C2606" s="308" t="s">
        <v>2396</v>
      </c>
      <c r="D2606" s="308" t="s">
        <v>1379</v>
      </c>
      <c r="E2606" s="308" t="s">
        <v>14819</v>
      </c>
      <c r="F2606" s="309" t="s">
        <v>8598</v>
      </c>
      <c r="G2606" s="309" t="s">
        <v>8615</v>
      </c>
      <c r="H2606" s="309" t="s">
        <v>8616</v>
      </c>
      <c r="I2606" s="309" t="s">
        <v>5706</v>
      </c>
      <c r="J2606" s="309" t="s">
        <v>15063</v>
      </c>
      <c r="K2606" s="310">
        <v>1.188458</v>
      </c>
      <c r="L2606" s="310">
        <v>1.0181206</v>
      </c>
      <c r="M2606" s="310">
        <f>VLOOKUP(H2606,'Details of Feeder LEvel'!H:N,7,FALSE)</f>
        <v>0</v>
      </c>
      <c r="N2606" s="310">
        <f t="shared" si="40"/>
        <v>14.332639436984728</v>
      </c>
      <c r="O2606" s="310">
        <v>50.310736283869439</v>
      </c>
      <c r="P2606" s="309" t="s">
        <v>15063</v>
      </c>
      <c r="Q2606" s="311"/>
    </row>
    <row r="2607" spans="1:17" s="312" customFormat="1" x14ac:dyDescent="0.3">
      <c r="A2607" s="307">
        <v>2604</v>
      </c>
      <c r="B2607" s="308" t="s">
        <v>5271</v>
      </c>
      <c r="C2607" s="308" t="s">
        <v>2396</v>
      </c>
      <c r="D2607" s="308" t="s">
        <v>1379</v>
      </c>
      <c r="E2607" s="308" t="s">
        <v>14819</v>
      </c>
      <c r="F2607" s="309" t="s">
        <v>8598</v>
      </c>
      <c r="G2607" s="309" t="s">
        <v>8617</v>
      </c>
      <c r="H2607" s="309" t="s">
        <v>8618</v>
      </c>
      <c r="I2607" s="309" t="s">
        <v>5706</v>
      </c>
      <c r="J2607" s="309" t="s">
        <v>15063</v>
      </c>
      <c r="K2607" s="310">
        <v>0.41483000000000003</v>
      </c>
      <c r="L2607" s="310">
        <v>0.36401630000000001</v>
      </c>
      <c r="M2607" s="310">
        <f>VLOOKUP(H2607,'Details of Feeder LEvel'!H:N,7,FALSE)</f>
        <v>0</v>
      </c>
      <c r="N2607" s="310">
        <f t="shared" si="40"/>
        <v>12.249282838753226</v>
      </c>
      <c r="O2607" s="310">
        <v>54.089816378189639</v>
      </c>
      <c r="P2607" s="309" t="s">
        <v>15063</v>
      </c>
      <c r="Q2607" s="311"/>
    </row>
    <row r="2608" spans="1:17" s="312" customFormat="1" x14ac:dyDescent="0.3">
      <c r="A2608" s="307">
        <v>2605</v>
      </c>
      <c r="B2608" s="308" t="s">
        <v>5271</v>
      </c>
      <c r="C2608" s="308" t="s">
        <v>1380</v>
      </c>
      <c r="D2608" s="308" t="s">
        <v>1383</v>
      </c>
      <c r="E2608" s="308" t="s">
        <v>13930</v>
      </c>
      <c r="F2608" s="309" t="s">
        <v>11714</v>
      </c>
      <c r="G2608" s="309" t="s">
        <v>11715</v>
      </c>
      <c r="H2608" s="309" t="s">
        <v>11716</v>
      </c>
      <c r="I2608" s="309" t="s">
        <v>5701</v>
      </c>
      <c r="J2608" s="309" t="s">
        <v>15063</v>
      </c>
      <c r="K2608" s="310">
        <v>0.19746</v>
      </c>
      <c r="L2608" s="310">
        <v>0.17754349999999999</v>
      </c>
      <c r="M2608" s="310">
        <f>VLOOKUP(H2608,'Details of Feeder LEvel'!H:N,7,FALSE)</f>
        <v>0</v>
      </c>
      <c r="N2608" s="310">
        <f t="shared" si="40"/>
        <v>10.086346601843413</v>
      </c>
      <c r="O2608" s="310">
        <v>10.08634660184341</v>
      </c>
      <c r="P2608" s="309" t="s">
        <v>15063</v>
      </c>
      <c r="Q2608" s="311"/>
    </row>
    <row r="2609" spans="1:17" s="312" customFormat="1" x14ac:dyDescent="0.3">
      <c r="A2609" s="307">
        <v>2606</v>
      </c>
      <c r="B2609" s="308" t="s">
        <v>5271</v>
      </c>
      <c r="C2609" s="308" t="s">
        <v>1380</v>
      </c>
      <c r="D2609" s="308" t="s">
        <v>1383</v>
      </c>
      <c r="E2609" s="308" t="s">
        <v>13930</v>
      </c>
      <c r="F2609" s="309" t="s">
        <v>11714</v>
      </c>
      <c r="G2609" s="309" t="s">
        <v>11717</v>
      </c>
      <c r="H2609" s="309" t="s">
        <v>11718</v>
      </c>
      <c r="I2609" s="309" t="s">
        <v>5701</v>
      </c>
      <c r="J2609" s="309" t="s">
        <v>15063</v>
      </c>
      <c r="K2609" s="310">
        <v>0.22586000000000001</v>
      </c>
      <c r="L2609" s="310">
        <v>0.200576</v>
      </c>
      <c r="M2609" s="310">
        <f>VLOOKUP(H2609,'Details of Feeder LEvel'!H:N,7,FALSE)</f>
        <v>0</v>
      </c>
      <c r="N2609" s="310">
        <f t="shared" si="40"/>
        <v>11.194545293544673</v>
      </c>
      <c r="O2609" s="310">
        <v>11.194545293544667</v>
      </c>
      <c r="P2609" s="309" t="s">
        <v>15063</v>
      </c>
      <c r="Q2609" s="311"/>
    </row>
    <row r="2610" spans="1:17" s="312" customFormat="1" x14ac:dyDescent="0.3">
      <c r="A2610" s="307">
        <v>2607</v>
      </c>
      <c r="B2610" s="308" t="s">
        <v>5271</v>
      </c>
      <c r="C2610" s="308" t="s">
        <v>1380</v>
      </c>
      <c r="D2610" s="308" t="s">
        <v>1383</v>
      </c>
      <c r="E2610" s="308" t="s">
        <v>13930</v>
      </c>
      <c r="F2610" s="309" t="s">
        <v>11714</v>
      </c>
      <c r="G2610" s="309" t="s">
        <v>11719</v>
      </c>
      <c r="H2610" s="309" t="s">
        <v>11720</v>
      </c>
      <c r="I2610" s="309" t="s">
        <v>5701</v>
      </c>
      <c r="J2610" s="309" t="s">
        <v>15063</v>
      </c>
      <c r="K2610" s="310">
        <v>0.20716000000000001</v>
      </c>
      <c r="L2610" s="310">
        <v>0.18690000000000001</v>
      </c>
      <c r="M2610" s="310">
        <f>VLOOKUP(H2610,'Details of Feeder LEvel'!H:N,7,FALSE)</f>
        <v>0</v>
      </c>
      <c r="N2610" s="310">
        <f t="shared" si="40"/>
        <v>9.7798802857694529</v>
      </c>
      <c r="O2610" s="310">
        <v>9.7798802857694493</v>
      </c>
      <c r="P2610" s="309" t="s">
        <v>15063</v>
      </c>
      <c r="Q2610" s="311"/>
    </row>
    <row r="2611" spans="1:17" s="312" customFormat="1" x14ac:dyDescent="0.3">
      <c r="A2611" s="307">
        <v>2608</v>
      </c>
      <c r="B2611" s="308" t="s">
        <v>5271</v>
      </c>
      <c r="C2611" s="308" t="s">
        <v>1380</v>
      </c>
      <c r="D2611" s="308" t="s">
        <v>1383</v>
      </c>
      <c r="E2611" s="308" t="s">
        <v>13930</v>
      </c>
      <c r="F2611" s="309" t="s">
        <v>11714</v>
      </c>
      <c r="G2611" s="309" t="s">
        <v>11721</v>
      </c>
      <c r="H2611" s="309" t="s">
        <v>11722</v>
      </c>
      <c r="I2611" s="309" t="s">
        <v>5701</v>
      </c>
      <c r="J2611" s="309" t="s">
        <v>15063</v>
      </c>
      <c r="K2611" s="310">
        <v>0.22600000000000001</v>
      </c>
      <c r="L2611" s="310">
        <v>0.20322250000000003</v>
      </c>
      <c r="M2611" s="310">
        <f>VLOOKUP(H2611,'Details of Feeder LEvel'!H:N,7,FALSE)</f>
        <v>0</v>
      </c>
      <c r="N2611" s="310">
        <f t="shared" si="40"/>
        <v>10.078539823008839</v>
      </c>
      <c r="O2611" s="310">
        <v>10.078539823008835</v>
      </c>
      <c r="P2611" s="309" t="s">
        <v>15063</v>
      </c>
      <c r="Q2611" s="311"/>
    </row>
    <row r="2612" spans="1:17" s="312" customFormat="1" x14ac:dyDescent="0.3">
      <c r="A2612" s="307">
        <v>2609</v>
      </c>
      <c r="B2612" s="308" t="s">
        <v>5271</v>
      </c>
      <c r="C2612" s="308" t="s">
        <v>1380</v>
      </c>
      <c r="D2612" s="308" t="s">
        <v>1383</v>
      </c>
      <c r="E2612" s="308" t="s">
        <v>13930</v>
      </c>
      <c r="F2612" s="309" t="s">
        <v>11714</v>
      </c>
      <c r="G2612" s="309" t="s">
        <v>11723</v>
      </c>
      <c r="H2612" s="309" t="s">
        <v>11724</v>
      </c>
      <c r="I2612" s="309" t="s">
        <v>3324</v>
      </c>
      <c r="J2612" s="309" t="s">
        <v>15063</v>
      </c>
      <c r="K2612" s="310">
        <v>0</v>
      </c>
      <c r="L2612" s="310">
        <v>0</v>
      </c>
      <c r="M2612" s="310">
        <f>VLOOKUP(H2612,'Details of Feeder LEvel'!H:N,7,FALSE)</f>
        <v>0</v>
      </c>
      <c r="N2612" s="310" t="e">
        <f t="shared" si="40"/>
        <v>#DIV/0!</v>
      </c>
      <c r="O2612" s="310" t="e">
        <v>#DIV/0!</v>
      </c>
      <c r="P2612" s="309" t="s">
        <v>15063</v>
      </c>
      <c r="Q2612" s="311"/>
    </row>
    <row r="2613" spans="1:17" s="312" customFormat="1" x14ac:dyDescent="0.3">
      <c r="A2613" s="307">
        <v>2610</v>
      </c>
      <c r="B2613" s="308" t="s">
        <v>5271</v>
      </c>
      <c r="C2613" s="308" t="s">
        <v>1380</v>
      </c>
      <c r="D2613" s="308" t="s">
        <v>1383</v>
      </c>
      <c r="E2613" s="308" t="s">
        <v>13930</v>
      </c>
      <c r="F2613" s="309" t="s">
        <v>11714</v>
      </c>
      <c r="G2613" s="309" t="s">
        <v>11725</v>
      </c>
      <c r="H2613" s="309" t="s">
        <v>11726</v>
      </c>
      <c r="I2613" s="309" t="s">
        <v>5701</v>
      </c>
      <c r="J2613" s="309" t="s">
        <v>15063</v>
      </c>
      <c r="K2613" s="310">
        <v>0.20630000000000001</v>
      </c>
      <c r="L2613" s="310">
        <v>0.18338112000000001</v>
      </c>
      <c r="M2613" s="310">
        <f>VLOOKUP(H2613,'Details of Feeder LEvel'!H:N,7,FALSE)</f>
        <v>0</v>
      </c>
      <c r="N2613" s="310">
        <f t="shared" si="40"/>
        <v>11.109491032476976</v>
      </c>
      <c r="O2613" s="310">
        <v>11.109491032476981</v>
      </c>
      <c r="P2613" s="309" t="s">
        <v>15063</v>
      </c>
      <c r="Q2613" s="311"/>
    </row>
    <row r="2614" spans="1:17" s="312" customFormat="1" x14ac:dyDescent="0.3">
      <c r="A2614" s="307">
        <v>2611</v>
      </c>
      <c r="B2614" s="308" t="s">
        <v>5271</v>
      </c>
      <c r="C2614" s="308" t="s">
        <v>1380</v>
      </c>
      <c r="D2614" s="308" t="s">
        <v>1383</v>
      </c>
      <c r="E2614" s="308" t="s">
        <v>13930</v>
      </c>
      <c r="F2614" s="309" t="s">
        <v>11714</v>
      </c>
      <c r="G2614" s="309" t="s">
        <v>11727</v>
      </c>
      <c r="H2614" s="309" t="s">
        <v>11728</v>
      </c>
      <c r="I2614" s="309" t="s">
        <v>5706</v>
      </c>
      <c r="J2614" s="309" t="s">
        <v>15063</v>
      </c>
      <c r="K2614" s="310">
        <v>0.93147999999999997</v>
      </c>
      <c r="L2614" s="310">
        <v>0.85555705000000004</v>
      </c>
      <c r="M2614" s="310">
        <f>VLOOKUP(H2614,'Details of Feeder LEvel'!H:N,7,FALSE)</f>
        <v>0</v>
      </c>
      <c r="N2614" s="310">
        <f t="shared" si="40"/>
        <v>8.1507869197406215</v>
      </c>
      <c r="O2614" s="310">
        <v>46.564246053555081</v>
      </c>
      <c r="P2614" s="309" t="s">
        <v>15063</v>
      </c>
      <c r="Q2614" s="311"/>
    </row>
    <row r="2615" spans="1:17" s="312" customFormat="1" x14ac:dyDescent="0.3">
      <c r="A2615" s="307">
        <v>2612</v>
      </c>
      <c r="B2615" s="308" t="s">
        <v>5271</v>
      </c>
      <c r="C2615" s="308" t="s">
        <v>1380</v>
      </c>
      <c r="D2615" s="308" t="s">
        <v>1383</v>
      </c>
      <c r="E2615" s="308" t="s">
        <v>13930</v>
      </c>
      <c r="F2615" s="309" t="s">
        <v>11729</v>
      </c>
      <c r="G2615" s="309" t="s">
        <v>11730</v>
      </c>
      <c r="H2615" s="309" t="s">
        <v>11731</v>
      </c>
      <c r="I2615" s="309" t="s">
        <v>5701</v>
      </c>
      <c r="J2615" s="309" t="s">
        <v>15063</v>
      </c>
      <c r="K2615" s="310">
        <v>0.28142</v>
      </c>
      <c r="L2615" s="310">
        <v>0.25276999999999999</v>
      </c>
      <c r="M2615" s="310">
        <f>VLOOKUP(H2615,'Details of Feeder LEvel'!H:N,7,FALSE)</f>
        <v>0</v>
      </c>
      <c r="N2615" s="310">
        <f t="shared" si="40"/>
        <v>10.180513112074483</v>
      </c>
      <c r="O2615" s="310">
        <v>10.180513112074474</v>
      </c>
      <c r="P2615" s="309" t="s">
        <v>15063</v>
      </c>
      <c r="Q2615" s="311"/>
    </row>
    <row r="2616" spans="1:17" s="312" customFormat="1" x14ac:dyDescent="0.3">
      <c r="A2616" s="307">
        <v>2613</v>
      </c>
      <c r="B2616" s="308" t="s">
        <v>5271</v>
      </c>
      <c r="C2616" s="308" t="s">
        <v>1380</v>
      </c>
      <c r="D2616" s="308" t="s">
        <v>1383</v>
      </c>
      <c r="E2616" s="308" t="s">
        <v>13930</v>
      </c>
      <c r="F2616" s="309" t="s">
        <v>11729</v>
      </c>
      <c r="G2616" s="309" t="s">
        <v>11732</v>
      </c>
      <c r="H2616" s="309" t="s">
        <v>11733</v>
      </c>
      <c r="I2616" s="309" t="s">
        <v>5701</v>
      </c>
      <c r="J2616" s="309" t="s">
        <v>15063</v>
      </c>
      <c r="K2616" s="310">
        <v>0.41786000000000001</v>
      </c>
      <c r="L2616" s="310">
        <v>0.37502400000000002</v>
      </c>
      <c r="M2616" s="310">
        <f>VLOOKUP(H2616,'Details of Feeder LEvel'!H:N,7,FALSE)</f>
        <v>0</v>
      </c>
      <c r="N2616" s="310">
        <f t="shared" si="40"/>
        <v>10.251280333125925</v>
      </c>
      <c r="O2616" s="310">
        <v>10.251280333125923</v>
      </c>
      <c r="P2616" s="309" t="s">
        <v>15063</v>
      </c>
      <c r="Q2616" s="311"/>
    </row>
    <row r="2617" spans="1:17" s="312" customFormat="1" x14ac:dyDescent="0.3">
      <c r="A2617" s="307">
        <v>2614</v>
      </c>
      <c r="B2617" s="308" t="s">
        <v>5271</v>
      </c>
      <c r="C2617" s="308" t="s">
        <v>1380</v>
      </c>
      <c r="D2617" s="308" t="s">
        <v>1383</v>
      </c>
      <c r="E2617" s="308" t="s">
        <v>13930</v>
      </c>
      <c r="F2617" s="309" t="s">
        <v>11729</v>
      </c>
      <c r="G2617" s="309" t="s">
        <v>11734</v>
      </c>
      <c r="H2617" s="309" t="s">
        <v>11735</v>
      </c>
      <c r="I2617" s="309" t="s">
        <v>2405</v>
      </c>
      <c r="J2617" s="309" t="s">
        <v>15063</v>
      </c>
      <c r="K2617" s="310">
        <v>1.3371599999999999</v>
      </c>
      <c r="L2617" s="310">
        <v>1.1782577999999999</v>
      </c>
      <c r="M2617" s="310">
        <f>VLOOKUP(H2617,'Details of Feeder LEvel'!H:N,7,FALSE)</f>
        <v>0</v>
      </c>
      <c r="N2617" s="310">
        <f t="shared" si="40"/>
        <v>11.883559185138653</v>
      </c>
      <c r="O2617" s="310">
        <v>11.883559185138658</v>
      </c>
      <c r="P2617" s="309" t="s">
        <v>15063</v>
      </c>
      <c r="Q2617" s="311"/>
    </row>
    <row r="2618" spans="1:17" s="312" customFormat="1" x14ac:dyDescent="0.3">
      <c r="A2618" s="307">
        <v>2615</v>
      </c>
      <c r="B2618" s="308" t="s">
        <v>5271</v>
      </c>
      <c r="C2618" s="308" t="s">
        <v>1380</v>
      </c>
      <c r="D2618" s="308" t="s">
        <v>1383</v>
      </c>
      <c r="E2618" s="308" t="s">
        <v>13930</v>
      </c>
      <c r="F2618" s="309" t="s">
        <v>11729</v>
      </c>
      <c r="G2618" s="309" t="s">
        <v>11736</v>
      </c>
      <c r="H2618" s="309" t="s">
        <v>11737</v>
      </c>
      <c r="I2618" s="309" t="s">
        <v>5701</v>
      </c>
      <c r="J2618" s="309" t="s">
        <v>15063</v>
      </c>
      <c r="K2618" s="310">
        <v>0.30962000000000001</v>
      </c>
      <c r="L2618" s="310">
        <v>0.28016039999999998</v>
      </c>
      <c r="M2618" s="310">
        <f>VLOOKUP(H2618,'Details of Feeder LEvel'!H:N,7,FALSE)</f>
        <v>0</v>
      </c>
      <c r="N2618" s="310">
        <f t="shared" si="40"/>
        <v>9.5147600284219465</v>
      </c>
      <c r="O2618" s="310">
        <v>9.5147600284219536</v>
      </c>
      <c r="P2618" s="309" t="s">
        <v>15063</v>
      </c>
      <c r="Q2618" s="311"/>
    </row>
    <row r="2619" spans="1:17" s="312" customFormat="1" x14ac:dyDescent="0.3">
      <c r="A2619" s="307">
        <v>2616</v>
      </c>
      <c r="B2619" s="308" t="s">
        <v>5271</v>
      </c>
      <c r="C2619" s="308" t="s">
        <v>1380</v>
      </c>
      <c r="D2619" s="308" t="s">
        <v>1383</v>
      </c>
      <c r="E2619" s="308" t="s">
        <v>13930</v>
      </c>
      <c r="F2619" s="309" t="s">
        <v>11729</v>
      </c>
      <c r="G2619" s="309" t="s">
        <v>11738</v>
      </c>
      <c r="H2619" s="309" t="s">
        <v>11739</v>
      </c>
      <c r="I2619" s="309" t="s">
        <v>5701</v>
      </c>
      <c r="J2619" s="309" t="s">
        <v>15063</v>
      </c>
      <c r="K2619" s="310">
        <v>0</v>
      </c>
      <c r="L2619" s="310">
        <v>0</v>
      </c>
      <c r="M2619" s="310">
        <f>VLOOKUP(H2619,'Details of Feeder LEvel'!H:N,7,FALSE)</f>
        <v>0</v>
      </c>
      <c r="N2619" s="310" t="e">
        <f t="shared" si="40"/>
        <v>#DIV/0!</v>
      </c>
      <c r="O2619" s="310" t="e">
        <v>#DIV/0!</v>
      </c>
      <c r="P2619" s="309" t="s">
        <v>15063</v>
      </c>
      <c r="Q2619" s="311"/>
    </row>
    <row r="2620" spans="1:17" s="312" customFormat="1" x14ac:dyDescent="0.3">
      <c r="A2620" s="307">
        <v>2617</v>
      </c>
      <c r="B2620" s="308" t="s">
        <v>5271</v>
      </c>
      <c r="C2620" s="308" t="s">
        <v>1380</v>
      </c>
      <c r="D2620" s="308" t="s">
        <v>1383</v>
      </c>
      <c r="E2620" s="308" t="s">
        <v>13930</v>
      </c>
      <c r="F2620" s="309" t="s">
        <v>11729</v>
      </c>
      <c r="G2620" s="309" t="s">
        <v>11740</v>
      </c>
      <c r="H2620" s="309" t="s">
        <v>11741</v>
      </c>
      <c r="I2620" s="309" t="s">
        <v>5701</v>
      </c>
      <c r="J2620" s="309" t="s">
        <v>15063</v>
      </c>
      <c r="K2620" s="310">
        <v>0.34552000000000005</v>
      </c>
      <c r="L2620" s="310">
        <v>0.31214649999999999</v>
      </c>
      <c r="M2620" s="310">
        <f>VLOOKUP(H2620,'Details of Feeder LEvel'!H:N,7,FALSE)</f>
        <v>0</v>
      </c>
      <c r="N2620" s="310">
        <f t="shared" si="40"/>
        <v>9.6589198888631778</v>
      </c>
      <c r="O2620" s="310">
        <v>9.6589198888631813</v>
      </c>
      <c r="P2620" s="309" t="s">
        <v>15063</v>
      </c>
      <c r="Q2620" s="311"/>
    </row>
    <row r="2621" spans="1:17" s="312" customFormat="1" x14ac:dyDescent="0.3">
      <c r="A2621" s="307">
        <v>2618</v>
      </c>
      <c r="B2621" s="308" t="s">
        <v>5271</v>
      </c>
      <c r="C2621" s="308" t="s">
        <v>1380</v>
      </c>
      <c r="D2621" s="308" t="s">
        <v>1383</v>
      </c>
      <c r="E2621" s="308" t="s">
        <v>13930</v>
      </c>
      <c r="F2621" s="309" t="s">
        <v>11729</v>
      </c>
      <c r="G2621" s="309" t="s">
        <v>11742</v>
      </c>
      <c r="H2621" s="309" t="s">
        <v>11743</v>
      </c>
      <c r="I2621" s="309" t="s">
        <v>5701</v>
      </c>
      <c r="J2621" s="309" t="s">
        <v>15063</v>
      </c>
      <c r="K2621" s="310">
        <v>0.67313999999999996</v>
      </c>
      <c r="L2621" s="310">
        <v>0.60412600000000005</v>
      </c>
      <c r="M2621" s="310">
        <f>VLOOKUP(H2621,'Details of Feeder LEvel'!H:N,7,FALSE)</f>
        <v>0</v>
      </c>
      <c r="N2621" s="310">
        <f t="shared" si="40"/>
        <v>10.252547761238361</v>
      </c>
      <c r="O2621" s="310">
        <v>10.252547761238361</v>
      </c>
      <c r="P2621" s="309" t="s">
        <v>15063</v>
      </c>
      <c r="Q2621" s="311"/>
    </row>
    <row r="2622" spans="1:17" s="312" customFormat="1" x14ac:dyDescent="0.3">
      <c r="A2622" s="307">
        <v>2619</v>
      </c>
      <c r="B2622" s="308" t="s">
        <v>5271</v>
      </c>
      <c r="C2622" s="308" t="s">
        <v>1380</v>
      </c>
      <c r="D2622" s="308" t="s">
        <v>1383</v>
      </c>
      <c r="E2622" s="308" t="s">
        <v>13930</v>
      </c>
      <c r="F2622" s="309" t="s">
        <v>11729</v>
      </c>
      <c r="G2622" s="309" t="s">
        <v>11744</v>
      </c>
      <c r="H2622" s="309" t="s">
        <v>11745</v>
      </c>
      <c r="I2622" s="309" t="s">
        <v>5701</v>
      </c>
      <c r="J2622" s="309" t="s">
        <v>15063</v>
      </c>
      <c r="K2622" s="310">
        <v>0.32852000000000003</v>
      </c>
      <c r="L2622" s="310">
        <v>0.29356700000000002</v>
      </c>
      <c r="M2622" s="310">
        <f>VLOOKUP(H2622,'Details of Feeder LEvel'!H:N,7,FALSE)</f>
        <v>0</v>
      </c>
      <c r="N2622" s="310">
        <f t="shared" si="40"/>
        <v>10.639534883720932</v>
      </c>
      <c r="O2622" s="310">
        <v>10.639534883720936</v>
      </c>
      <c r="P2622" s="309" t="s">
        <v>15063</v>
      </c>
      <c r="Q2622" s="311"/>
    </row>
    <row r="2623" spans="1:17" s="312" customFormat="1" x14ac:dyDescent="0.3">
      <c r="A2623" s="307">
        <v>2620</v>
      </c>
      <c r="B2623" s="308" t="s">
        <v>5271</v>
      </c>
      <c r="C2623" s="308" t="s">
        <v>1380</v>
      </c>
      <c r="D2623" s="308" t="s">
        <v>1383</v>
      </c>
      <c r="E2623" s="308" t="s">
        <v>13930</v>
      </c>
      <c r="F2623" s="309" t="s">
        <v>11729</v>
      </c>
      <c r="G2623" s="309" t="s">
        <v>11746</v>
      </c>
      <c r="H2623" s="309" t="s">
        <v>11747</v>
      </c>
      <c r="I2623" s="309" t="s">
        <v>5706</v>
      </c>
      <c r="J2623" s="309" t="s">
        <v>15063</v>
      </c>
      <c r="K2623" s="310">
        <v>0.95704999999999996</v>
      </c>
      <c r="L2623" s="310">
        <v>0.8701542000000001</v>
      </c>
      <c r="M2623" s="310">
        <f>VLOOKUP(H2623,'Details of Feeder LEvel'!H:N,7,FALSE)</f>
        <v>0</v>
      </c>
      <c r="N2623" s="310">
        <f t="shared" si="40"/>
        <v>9.0795465231701442</v>
      </c>
      <c r="O2623" s="310">
        <v>9.0795465231701566</v>
      </c>
      <c r="P2623" s="309" t="s">
        <v>15063</v>
      </c>
      <c r="Q2623" s="311"/>
    </row>
    <row r="2624" spans="1:17" s="312" customFormat="1" x14ac:dyDescent="0.3">
      <c r="A2624" s="307">
        <v>2621</v>
      </c>
      <c r="B2624" s="308" t="s">
        <v>5271</v>
      </c>
      <c r="C2624" s="308" t="s">
        <v>1380</v>
      </c>
      <c r="D2624" s="308" t="s">
        <v>1383</v>
      </c>
      <c r="E2624" s="308" t="s">
        <v>13930</v>
      </c>
      <c r="F2624" s="309" t="s">
        <v>11729</v>
      </c>
      <c r="G2624" s="309" t="s">
        <v>11748</v>
      </c>
      <c r="H2624" s="309" t="s">
        <v>11749</v>
      </c>
      <c r="I2624" s="309" t="s">
        <v>5706</v>
      </c>
      <c r="J2624" s="309" t="s">
        <v>15063</v>
      </c>
      <c r="K2624" s="310">
        <v>0.40488999999999997</v>
      </c>
      <c r="L2624" s="310">
        <v>0.37544</v>
      </c>
      <c r="M2624" s="310">
        <f>VLOOKUP(H2624,'Details of Feeder LEvel'!H:N,7,FALSE)</f>
        <v>0</v>
      </c>
      <c r="N2624" s="310">
        <f t="shared" si="40"/>
        <v>7.2735804786485172</v>
      </c>
      <c r="O2624" s="310">
        <v>7.2735804786485119</v>
      </c>
      <c r="P2624" s="309" t="s">
        <v>15063</v>
      </c>
      <c r="Q2624" s="311"/>
    </row>
    <row r="2625" spans="1:17" s="312" customFormat="1" x14ac:dyDescent="0.3">
      <c r="A2625" s="307">
        <v>2622</v>
      </c>
      <c r="B2625" s="308" t="s">
        <v>5271</v>
      </c>
      <c r="C2625" s="308" t="s">
        <v>1380</v>
      </c>
      <c r="D2625" s="308" t="s">
        <v>1383</v>
      </c>
      <c r="E2625" s="308" t="s">
        <v>13930</v>
      </c>
      <c r="F2625" s="309" t="s">
        <v>11729</v>
      </c>
      <c r="G2625" s="309" t="s">
        <v>11750</v>
      </c>
      <c r="H2625" s="309" t="s">
        <v>11751</v>
      </c>
      <c r="I2625" s="309" t="s">
        <v>5706</v>
      </c>
      <c r="J2625" s="309" t="s">
        <v>15063</v>
      </c>
      <c r="K2625" s="310">
        <v>0.62481999999999993</v>
      </c>
      <c r="L2625" s="310">
        <v>0.56252749999999996</v>
      </c>
      <c r="M2625" s="310">
        <f>VLOOKUP(H2625,'Details of Feeder LEvel'!H:N,7,FALSE)</f>
        <v>0</v>
      </c>
      <c r="N2625" s="310">
        <f t="shared" si="40"/>
        <v>9.9696712653244113</v>
      </c>
      <c r="O2625" s="310">
        <v>56.565896535138613</v>
      </c>
      <c r="P2625" s="309" t="s">
        <v>15063</v>
      </c>
      <c r="Q2625" s="311"/>
    </row>
    <row r="2626" spans="1:17" s="312" customFormat="1" x14ac:dyDescent="0.3">
      <c r="A2626" s="307">
        <v>2623</v>
      </c>
      <c r="B2626" s="308" t="s">
        <v>5271</v>
      </c>
      <c r="C2626" s="308" t="s">
        <v>1380</v>
      </c>
      <c r="D2626" s="308" t="s">
        <v>1383</v>
      </c>
      <c r="E2626" s="308" t="s">
        <v>13930</v>
      </c>
      <c r="F2626" s="309" t="s">
        <v>11752</v>
      </c>
      <c r="G2626" s="309" t="s">
        <v>11753</v>
      </c>
      <c r="H2626" s="309" t="s">
        <v>11754</v>
      </c>
      <c r="I2626" s="309" t="s">
        <v>5701</v>
      </c>
      <c r="J2626" s="309" t="s">
        <v>15063</v>
      </c>
      <c r="K2626" s="310">
        <v>0.33146000000000003</v>
      </c>
      <c r="L2626" s="310">
        <v>0.29750500000000002</v>
      </c>
      <c r="M2626" s="310">
        <f>VLOOKUP(H2626,'Details of Feeder LEvel'!H:N,7,FALSE)</f>
        <v>0</v>
      </c>
      <c r="N2626" s="310">
        <f t="shared" si="40"/>
        <v>10.244071682857662</v>
      </c>
      <c r="O2626" s="310">
        <v>10.244071682857648</v>
      </c>
      <c r="P2626" s="309" t="s">
        <v>15063</v>
      </c>
      <c r="Q2626" s="311"/>
    </row>
    <row r="2627" spans="1:17" s="312" customFormat="1" x14ac:dyDescent="0.3">
      <c r="A2627" s="307">
        <v>2624</v>
      </c>
      <c r="B2627" s="308" t="s">
        <v>5271</v>
      </c>
      <c r="C2627" s="308" t="s">
        <v>1380</v>
      </c>
      <c r="D2627" s="308" t="s">
        <v>1383</v>
      </c>
      <c r="E2627" s="308" t="s">
        <v>13930</v>
      </c>
      <c r="F2627" s="309" t="s">
        <v>11752</v>
      </c>
      <c r="G2627" s="309" t="s">
        <v>11755</v>
      </c>
      <c r="H2627" s="309" t="s">
        <v>11756</v>
      </c>
      <c r="I2627" s="309" t="s">
        <v>5706</v>
      </c>
      <c r="J2627" s="309" t="s">
        <v>15063</v>
      </c>
      <c r="K2627" s="310">
        <v>0.61158000000000001</v>
      </c>
      <c r="L2627" s="310">
        <v>0.54794300000000007</v>
      </c>
      <c r="M2627" s="310">
        <f>VLOOKUP(H2627,'Details of Feeder LEvel'!H:N,7,FALSE)</f>
        <v>0</v>
      </c>
      <c r="N2627" s="310">
        <f t="shared" si="40"/>
        <v>10.40534353641387</v>
      </c>
      <c r="O2627" s="310">
        <v>48.24969391968029</v>
      </c>
      <c r="P2627" s="309" t="s">
        <v>15063</v>
      </c>
      <c r="Q2627" s="311"/>
    </row>
    <row r="2628" spans="1:17" s="312" customFormat="1" x14ac:dyDescent="0.3">
      <c r="A2628" s="307">
        <v>2625</v>
      </c>
      <c r="B2628" s="308" t="s">
        <v>5271</v>
      </c>
      <c r="C2628" s="308" t="s">
        <v>1380</v>
      </c>
      <c r="D2628" s="308" t="s">
        <v>1383</v>
      </c>
      <c r="E2628" s="308" t="s">
        <v>13930</v>
      </c>
      <c r="F2628" s="309" t="s">
        <v>11752</v>
      </c>
      <c r="G2628" s="309" t="s">
        <v>11757</v>
      </c>
      <c r="H2628" s="309" t="s">
        <v>11758</v>
      </c>
      <c r="I2628" s="309" t="s">
        <v>5701</v>
      </c>
      <c r="J2628" s="309" t="s">
        <v>15063</v>
      </c>
      <c r="K2628" s="310">
        <v>0.19074000000000002</v>
      </c>
      <c r="L2628" s="310">
        <v>0.1712765</v>
      </c>
      <c r="M2628" s="310">
        <f>VLOOKUP(H2628,'Details of Feeder LEvel'!H:N,7,FALSE)</f>
        <v>0</v>
      </c>
      <c r="N2628" s="310">
        <f t="shared" ref="N2628:N2691" si="41">(K2628-L2628)/K2628*100</f>
        <v>10.204204676523027</v>
      </c>
      <c r="O2628" s="310">
        <v>10.204204676523021</v>
      </c>
      <c r="P2628" s="309" t="s">
        <v>15063</v>
      </c>
      <c r="Q2628" s="311"/>
    </row>
    <row r="2629" spans="1:17" s="312" customFormat="1" x14ac:dyDescent="0.3">
      <c r="A2629" s="307">
        <v>2626</v>
      </c>
      <c r="B2629" s="308" t="s">
        <v>5271</v>
      </c>
      <c r="C2629" s="308" t="s">
        <v>1380</v>
      </c>
      <c r="D2629" s="308" t="s">
        <v>1383</v>
      </c>
      <c r="E2629" s="308" t="s">
        <v>13930</v>
      </c>
      <c r="F2629" s="309" t="s">
        <v>11752</v>
      </c>
      <c r="G2629" s="309" t="s">
        <v>11759</v>
      </c>
      <c r="H2629" s="309" t="s">
        <v>11760</v>
      </c>
      <c r="I2629" s="309" t="s">
        <v>5701</v>
      </c>
      <c r="J2629" s="309" t="s">
        <v>15063</v>
      </c>
      <c r="K2629" s="310">
        <v>0.26761999999999997</v>
      </c>
      <c r="L2629" s="310">
        <v>0.24131</v>
      </c>
      <c r="M2629" s="310">
        <f>VLOOKUP(H2629,'Details of Feeder LEvel'!H:N,7,FALSE)</f>
        <v>0</v>
      </c>
      <c r="N2629" s="310">
        <f t="shared" si="41"/>
        <v>9.8311038039010459</v>
      </c>
      <c r="O2629" s="310">
        <v>9.8311038039010423</v>
      </c>
      <c r="P2629" s="309" t="s">
        <v>15063</v>
      </c>
      <c r="Q2629" s="311"/>
    </row>
    <row r="2630" spans="1:17" s="312" customFormat="1" x14ac:dyDescent="0.3">
      <c r="A2630" s="307">
        <v>2627</v>
      </c>
      <c r="B2630" s="308" t="s">
        <v>5271</v>
      </c>
      <c r="C2630" s="308" t="s">
        <v>1380</v>
      </c>
      <c r="D2630" s="308" t="s">
        <v>1383</v>
      </c>
      <c r="E2630" s="308" t="s">
        <v>13930</v>
      </c>
      <c r="F2630" s="309" t="s">
        <v>11761</v>
      </c>
      <c r="G2630" s="309" t="s">
        <v>11762</v>
      </c>
      <c r="H2630" s="309" t="s">
        <v>11763</v>
      </c>
      <c r="I2630" s="309" t="s">
        <v>5701</v>
      </c>
      <c r="J2630" s="309" t="s">
        <v>15063</v>
      </c>
      <c r="K2630" s="310">
        <v>0.27688000000000001</v>
      </c>
      <c r="L2630" s="310">
        <v>0.24837999999999999</v>
      </c>
      <c r="M2630" s="310">
        <f>VLOOKUP(H2630,'Details of Feeder LEvel'!H:N,7,FALSE)</f>
        <v>0</v>
      </c>
      <c r="N2630" s="310">
        <f t="shared" si="41"/>
        <v>10.293267841664267</v>
      </c>
      <c r="O2630" s="310">
        <v>10.293267841664255</v>
      </c>
      <c r="P2630" s="309" t="s">
        <v>15063</v>
      </c>
      <c r="Q2630" s="311"/>
    </row>
    <row r="2631" spans="1:17" s="312" customFormat="1" x14ac:dyDescent="0.3">
      <c r="A2631" s="307">
        <v>2628</v>
      </c>
      <c r="B2631" s="308" t="s">
        <v>5271</v>
      </c>
      <c r="C2631" s="308" t="s">
        <v>1380</v>
      </c>
      <c r="D2631" s="308" t="s">
        <v>1383</v>
      </c>
      <c r="E2631" s="308" t="s">
        <v>13930</v>
      </c>
      <c r="F2631" s="309" t="s">
        <v>11761</v>
      </c>
      <c r="G2631" s="309" t="s">
        <v>11764</v>
      </c>
      <c r="H2631" s="309" t="s">
        <v>11765</v>
      </c>
      <c r="I2631" s="309" t="s">
        <v>5701</v>
      </c>
      <c r="J2631" s="309" t="s">
        <v>15063</v>
      </c>
      <c r="K2631" s="310">
        <v>0.35770000000000002</v>
      </c>
      <c r="L2631" s="310">
        <v>0.3197065</v>
      </c>
      <c r="M2631" s="310">
        <f>VLOOKUP(H2631,'Details of Feeder LEvel'!H:N,7,FALSE)</f>
        <v>0</v>
      </c>
      <c r="N2631" s="310">
        <f t="shared" si="41"/>
        <v>10.6216102879508</v>
      </c>
      <c r="O2631" s="310">
        <v>10.621610287950812</v>
      </c>
      <c r="P2631" s="309" t="s">
        <v>15063</v>
      </c>
      <c r="Q2631" s="311"/>
    </row>
    <row r="2632" spans="1:17" s="312" customFormat="1" x14ac:dyDescent="0.3">
      <c r="A2632" s="307">
        <v>2629</v>
      </c>
      <c r="B2632" s="308" t="s">
        <v>5271</v>
      </c>
      <c r="C2632" s="308" t="s">
        <v>1380</v>
      </c>
      <c r="D2632" s="308" t="s">
        <v>1383</v>
      </c>
      <c r="E2632" s="308" t="s">
        <v>13930</v>
      </c>
      <c r="F2632" s="309" t="s">
        <v>11761</v>
      </c>
      <c r="G2632" s="309" t="s">
        <v>11766</v>
      </c>
      <c r="H2632" s="309" t="s">
        <v>11767</v>
      </c>
      <c r="I2632" s="309" t="s">
        <v>5701</v>
      </c>
      <c r="J2632" s="309" t="s">
        <v>15063</v>
      </c>
      <c r="K2632" s="310">
        <v>0.28708</v>
      </c>
      <c r="L2632" s="310">
        <v>0.25588619999999995</v>
      </c>
      <c r="M2632" s="310">
        <f>VLOOKUP(H2632,'Details of Feeder LEvel'!H:N,7,FALSE)</f>
        <v>0</v>
      </c>
      <c r="N2632" s="310">
        <f t="shared" si="41"/>
        <v>10.865891040824874</v>
      </c>
      <c r="O2632" s="310">
        <v>10.865891040824883</v>
      </c>
      <c r="P2632" s="309" t="s">
        <v>15063</v>
      </c>
      <c r="Q2632" s="311"/>
    </row>
    <row r="2633" spans="1:17" s="312" customFormat="1" x14ac:dyDescent="0.3">
      <c r="A2633" s="307">
        <v>2630</v>
      </c>
      <c r="B2633" s="308" t="s">
        <v>5271</v>
      </c>
      <c r="C2633" s="308" t="s">
        <v>1380</v>
      </c>
      <c r="D2633" s="308" t="s">
        <v>1383</v>
      </c>
      <c r="E2633" s="308" t="s">
        <v>13930</v>
      </c>
      <c r="F2633" s="309" t="s">
        <v>11761</v>
      </c>
      <c r="G2633" s="309" t="s">
        <v>11768</v>
      </c>
      <c r="H2633" s="309" t="s">
        <v>11769</v>
      </c>
      <c r="I2633" s="309" t="s">
        <v>5701</v>
      </c>
      <c r="J2633" s="309" t="s">
        <v>15063</v>
      </c>
      <c r="K2633" s="310">
        <v>0.4592</v>
      </c>
      <c r="L2633" s="310">
        <v>0.41190899999999997</v>
      </c>
      <c r="M2633" s="310">
        <f>VLOOKUP(H2633,'Details of Feeder LEvel'!H:N,7,FALSE)</f>
        <v>0</v>
      </c>
      <c r="N2633" s="310">
        <f t="shared" si="41"/>
        <v>10.298562717770041</v>
      </c>
      <c r="O2633" s="310">
        <v>10.298562717770032</v>
      </c>
      <c r="P2633" s="309" t="s">
        <v>15063</v>
      </c>
      <c r="Q2633" s="311"/>
    </row>
    <row r="2634" spans="1:17" s="312" customFormat="1" x14ac:dyDescent="0.3">
      <c r="A2634" s="307">
        <v>2631</v>
      </c>
      <c r="B2634" s="308" t="s">
        <v>5271</v>
      </c>
      <c r="C2634" s="308" t="s">
        <v>1380</v>
      </c>
      <c r="D2634" s="308" t="s">
        <v>1383</v>
      </c>
      <c r="E2634" s="308" t="s">
        <v>13930</v>
      </c>
      <c r="F2634" s="309" t="s">
        <v>11761</v>
      </c>
      <c r="G2634" s="309" t="s">
        <v>11770</v>
      </c>
      <c r="H2634" s="309" t="s">
        <v>11771</v>
      </c>
      <c r="I2634" s="309" t="s">
        <v>5701</v>
      </c>
      <c r="J2634" s="309" t="s">
        <v>15063</v>
      </c>
      <c r="K2634" s="310">
        <v>0.35243999999999998</v>
      </c>
      <c r="L2634" s="310">
        <v>0.31722291999999996</v>
      </c>
      <c r="M2634" s="310">
        <f>VLOOKUP(H2634,'Details of Feeder LEvel'!H:N,7,FALSE)</f>
        <v>0</v>
      </c>
      <c r="N2634" s="310">
        <f t="shared" si="41"/>
        <v>9.9923618204517126</v>
      </c>
      <c r="O2634" s="310">
        <v>9.9923618204517002</v>
      </c>
      <c r="P2634" s="309" t="s">
        <v>15063</v>
      </c>
      <c r="Q2634" s="311"/>
    </row>
    <row r="2635" spans="1:17" s="312" customFormat="1" x14ac:dyDescent="0.3">
      <c r="A2635" s="307">
        <v>2632</v>
      </c>
      <c r="B2635" s="308" t="s">
        <v>5271</v>
      </c>
      <c r="C2635" s="308" t="s">
        <v>1380</v>
      </c>
      <c r="D2635" s="308" t="s">
        <v>1383</v>
      </c>
      <c r="E2635" s="308" t="s">
        <v>13930</v>
      </c>
      <c r="F2635" s="309" t="s">
        <v>11761</v>
      </c>
      <c r="G2635" s="309" t="s">
        <v>11772</v>
      </c>
      <c r="H2635" s="309" t="s">
        <v>11773</v>
      </c>
      <c r="I2635" s="309" t="s">
        <v>5701</v>
      </c>
      <c r="J2635" s="309" t="s">
        <v>15063</v>
      </c>
      <c r="K2635" s="310">
        <v>0.51259999999999994</v>
      </c>
      <c r="L2635" s="310">
        <v>0.46248900000000004</v>
      </c>
      <c r="M2635" s="310">
        <f>VLOOKUP(H2635,'Details of Feeder LEvel'!H:N,7,FALSE)</f>
        <v>0</v>
      </c>
      <c r="N2635" s="310">
        <f t="shared" si="41"/>
        <v>9.7758486149043922</v>
      </c>
      <c r="O2635" s="310">
        <v>9.7758486149043922</v>
      </c>
      <c r="P2635" s="309" t="s">
        <v>15063</v>
      </c>
      <c r="Q2635" s="311"/>
    </row>
    <row r="2636" spans="1:17" s="312" customFormat="1" x14ac:dyDescent="0.3">
      <c r="A2636" s="307">
        <v>2633</v>
      </c>
      <c r="B2636" s="308" t="s">
        <v>5271</v>
      </c>
      <c r="C2636" s="308" t="s">
        <v>1380</v>
      </c>
      <c r="D2636" s="308" t="s">
        <v>1383</v>
      </c>
      <c r="E2636" s="308" t="s">
        <v>13930</v>
      </c>
      <c r="F2636" s="309" t="s">
        <v>11761</v>
      </c>
      <c r="G2636" s="309" t="s">
        <v>11774</v>
      </c>
      <c r="H2636" s="309" t="s">
        <v>11775</v>
      </c>
      <c r="I2636" s="309" t="s">
        <v>5701</v>
      </c>
      <c r="J2636" s="309" t="s">
        <v>15063</v>
      </c>
      <c r="K2636" s="310">
        <v>0.44964000000000004</v>
      </c>
      <c r="L2636" s="310">
        <v>0.40354400000000001</v>
      </c>
      <c r="M2636" s="310">
        <f>VLOOKUP(H2636,'Details of Feeder LEvel'!H:N,7,FALSE)</f>
        <v>0</v>
      </c>
      <c r="N2636" s="310">
        <f t="shared" si="41"/>
        <v>10.25175696112446</v>
      </c>
      <c r="O2636" s="310">
        <v>10.251756961124469</v>
      </c>
      <c r="P2636" s="309" t="s">
        <v>15063</v>
      </c>
      <c r="Q2636" s="311"/>
    </row>
    <row r="2637" spans="1:17" s="312" customFormat="1" x14ac:dyDescent="0.3">
      <c r="A2637" s="307">
        <v>2634</v>
      </c>
      <c r="B2637" s="308" t="s">
        <v>5271</v>
      </c>
      <c r="C2637" s="308" t="s">
        <v>1380</v>
      </c>
      <c r="D2637" s="308" t="s">
        <v>1383</v>
      </c>
      <c r="E2637" s="308" t="s">
        <v>13930</v>
      </c>
      <c r="F2637" s="309" t="s">
        <v>11761</v>
      </c>
      <c r="G2637" s="309" t="s">
        <v>11776</v>
      </c>
      <c r="H2637" s="309" t="s">
        <v>11777</v>
      </c>
      <c r="I2637" s="309" t="s">
        <v>5706</v>
      </c>
      <c r="J2637" s="309" t="s">
        <v>15063</v>
      </c>
      <c r="K2637" s="310">
        <v>1.3036399999999999</v>
      </c>
      <c r="L2637" s="310">
        <v>1.188008</v>
      </c>
      <c r="M2637" s="310">
        <f>VLOOKUP(H2637,'Details of Feeder LEvel'!H:N,7,FALSE)</f>
        <v>0</v>
      </c>
      <c r="N2637" s="310">
        <f t="shared" si="41"/>
        <v>8.8699334172010644</v>
      </c>
      <c r="O2637" s="310">
        <v>26.020524708457859</v>
      </c>
      <c r="P2637" s="309" t="s">
        <v>15063</v>
      </c>
      <c r="Q2637" s="311"/>
    </row>
    <row r="2638" spans="1:17" s="312" customFormat="1" x14ac:dyDescent="0.3">
      <c r="A2638" s="307">
        <v>2635</v>
      </c>
      <c r="B2638" s="308" t="s">
        <v>5271</v>
      </c>
      <c r="C2638" s="308" t="s">
        <v>1380</v>
      </c>
      <c r="D2638" s="308" t="s">
        <v>1383</v>
      </c>
      <c r="E2638" s="308" t="s">
        <v>13930</v>
      </c>
      <c r="F2638" s="309" t="s">
        <v>11761</v>
      </c>
      <c r="G2638" s="309" t="s">
        <v>11778</v>
      </c>
      <c r="H2638" s="309" t="s">
        <v>11779</v>
      </c>
      <c r="I2638" s="309" t="s">
        <v>5706</v>
      </c>
      <c r="J2638" s="309" t="s">
        <v>15063</v>
      </c>
      <c r="K2638" s="310">
        <v>1.7166200000000003</v>
      </c>
      <c r="L2638" s="310">
        <v>1.5114488000000001</v>
      </c>
      <c r="M2638" s="310">
        <f>VLOOKUP(H2638,'Details of Feeder LEvel'!H:N,7,FALSE)</f>
        <v>0</v>
      </c>
      <c r="N2638" s="310">
        <f t="shared" si="41"/>
        <v>11.952045298318794</v>
      </c>
      <c r="O2638" s="310">
        <v>13.758990561501616</v>
      </c>
      <c r="P2638" s="309" t="s">
        <v>15063</v>
      </c>
      <c r="Q2638" s="311"/>
    </row>
    <row r="2639" spans="1:17" s="312" customFormat="1" x14ac:dyDescent="0.3">
      <c r="A2639" s="307">
        <v>2636</v>
      </c>
      <c r="B2639" s="308" t="s">
        <v>5271</v>
      </c>
      <c r="C2639" s="308" t="s">
        <v>1380</v>
      </c>
      <c r="D2639" s="308" t="s">
        <v>1383</v>
      </c>
      <c r="E2639" s="308" t="s">
        <v>13930</v>
      </c>
      <c r="F2639" s="309" t="s">
        <v>11761</v>
      </c>
      <c r="G2639" s="309" t="s">
        <v>14821</v>
      </c>
      <c r="H2639" s="309" t="s">
        <v>14822</v>
      </c>
      <c r="I2639" s="309" t="s">
        <v>5701</v>
      </c>
      <c r="J2639" s="309" t="s">
        <v>15063</v>
      </c>
      <c r="K2639" s="310">
        <v>0.28000000000000003</v>
      </c>
      <c r="L2639" s="310">
        <v>0.25190099999999999</v>
      </c>
      <c r="M2639" s="310">
        <f>VLOOKUP(H2639,'Details of Feeder LEvel'!H:N,7,FALSE)</f>
        <v>0</v>
      </c>
      <c r="N2639" s="310">
        <f t="shared" si="41"/>
        <v>10.035357142857157</v>
      </c>
      <c r="O2639" s="310">
        <v>10.035357142857171</v>
      </c>
      <c r="P2639" s="309" t="s">
        <v>15063</v>
      </c>
      <c r="Q2639" s="311"/>
    </row>
    <row r="2640" spans="1:17" s="312" customFormat="1" x14ac:dyDescent="0.3">
      <c r="A2640" s="307">
        <v>2637</v>
      </c>
      <c r="B2640" s="308" t="s">
        <v>5271</v>
      </c>
      <c r="C2640" s="308" t="s">
        <v>1380</v>
      </c>
      <c r="D2640" s="308" t="s">
        <v>1383</v>
      </c>
      <c r="E2640" s="308" t="s">
        <v>13930</v>
      </c>
      <c r="F2640" s="309" t="s">
        <v>11780</v>
      </c>
      <c r="G2640" s="309" t="s">
        <v>11781</v>
      </c>
      <c r="H2640" s="309" t="s">
        <v>11782</v>
      </c>
      <c r="I2640" s="309" t="s">
        <v>5706</v>
      </c>
      <c r="J2640" s="309" t="s">
        <v>15063</v>
      </c>
      <c r="K2640" s="310">
        <v>0.63582000000000005</v>
      </c>
      <c r="L2640" s="310">
        <v>0.56117879999999998</v>
      </c>
      <c r="M2640" s="310">
        <f>VLOOKUP(H2640,'Details of Feeder LEvel'!H:N,7,FALSE)</f>
        <v>0</v>
      </c>
      <c r="N2640" s="310">
        <f t="shared" si="41"/>
        <v>11.739360196281977</v>
      </c>
      <c r="O2640" s="310">
        <v>42.094093340078317</v>
      </c>
      <c r="P2640" s="309" t="s">
        <v>15063</v>
      </c>
      <c r="Q2640" s="311"/>
    </row>
    <row r="2641" spans="1:17" s="312" customFormat="1" x14ac:dyDescent="0.3">
      <c r="A2641" s="307">
        <v>2638</v>
      </c>
      <c r="B2641" s="308" t="s">
        <v>5271</v>
      </c>
      <c r="C2641" s="308" t="s">
        <v>1380</v>
      </c>
      <c r="D2641" s="308" t="s">
        <v>1383</v>
      </c>
      <c r="E2641" s="308" t="s">
        <v>13930</v>
      </c>
      <c r="F2641" s="309" t="s">
        <v>11780</v>
      </c>
      <c r="G2641" s="309" t="s">
        <v>11785</v>
      </c>
      <c r="H2641" s="309" t="s">
        <v>11786</v>
      </c>
      <c r="I2641" s="309" t="s">
        <v>5701</v>
      </c>
      <c r="J2641" s="309" t="s">
        <v>15063</v>
      </c>
      <c r="K2641" s="310">
        <v>0.38278000000000001</v>
      </c>
      <c r="L2641" s="310">
        <v>0.344028</v>
      </c>
      <c r="M2641" s="310">
        <f>VLOOKUP(H2641,'Details of Feeder LEvel'!H:N,7,FALSE)</f>
        <v>0</v>
      </c>
      <c r="N2641" s="310">
        <f t="shared" si="41"/>
        <v>10.123830921155758</v>
      </c>
      <c r="O2641" s="310">
        <v>10.123830921155752</v>
      </c>
      <c r="P2641" s="309" t="s">
        <v>15063</v>
      </c>
      <c r="Q2641" s="311"/>
    </row>
    <row r="2642" spans="1:17" s="312" customFormat="1" x14ac:dyDescent="0.3">
      <c r="A2642" s="307">
        <v>2639</v>
      </c>
      <c r="B2642" s="308" t="s">
        <v>5271</v>
      </c>
      <c r="C2642" s="308" t="s">
        <v>1380</v>
      </c>
      <c r="D2642" s="308" t="s">
        <v>1383</v>
      </c>
      <c r="E2642" s="308" t="s">
        <v>13930</v>
      </c>
      <c r="F2642" s="309" t="s">
        <v>11780</v>
      </c>
      <c r="G2642" s="309" t="s">
        <v>11787</v>
      </c>
      <c r="H2642" s="309" t="s">
        <v>11788</v>
      </c>
      <c r="I2642" s="309" t="s">
        <v>5701</v>
      </c>
      <c r="J2642" s="309" t="s">
        <v>15063</v>
      </c>
      <c r="K2642" s="310">
        <v>0.35260000000000002</v>
      </c>
      <c r="L2642" s="310">
        <v>0.31698739999999997</v>
      </c>
      <c r="M2642" s="310">
        <f>VLOOKUP(H2642,'Details of Feeder LEvel'!H:N,7,FALSE)</f>
        <v>0</v>
      </c>
      <c r="N2642" s="310">
        <f t="shared" si="41"/>
        <v>10.100000000000014</v>
      </c>
      <c r="O2642" s="310">
        <v>10.099999999999998</v>
      </c>
      <c r="P2642" s="309" t="s">
        <v>15063</v>
      </c>
      <c r="Q2642" s="311"/>
    </row>
    <row r="2643" spans="1:17" s="312" customFormat="1" x14ac:dyDescent="0.3">
      <c r="A2643" s="307">
        <v>2640</v>
      </c>
      <c r="B2643" s="308" t="s">
        <v>5271</v>
      </c>
      <c r="C2643" s="308" t="s">
        <v>1380</v>
      </c>
      <c r="D2643" s="308" t="s">
        <v>1383</v>
      </c>
      <c r="E2643" s="308" t="s">
        <v>13930</v>
      </c>
      <c r="F2643" s="309" t="s">
        <v>11780</v>
      </c>
      <c r="G2643" s="309" t="s">
        <v>11789</v>
      </c>
      <c r="H2643" s="309" t="s">
        <v>11790</v>
      </c>
      <c r="I2643" s="309" t="s">
        <v>5701</v>
      </c>
      <c r="J2643" s="309" t="s">
        <v>15063</v>
      </c>
      <c r="K2643" s="310">
        <v>0.46879999999999999</v>
      </c>
      <c r="L2643" s="310">
        <v>0.42218</v>
      </c>
      <c r="M2643" s="310">
        <f>VLOOKUP(H2643,'Details of Feeder LEvel'!H:N,7,FALSE)</f>
        <v>0</v>
      </c>
      <c r="N2643" s="310">
        <f t="shared" si="41"/>
        <v>9.9445392491467572</v>
      </c>
      <c r="O2643" s="310">
        <v>9.9445392491467661</v>
      </c>
      <c r="P2643" s="309" t="s">
        <v>15063</v>
      </c>
      <c r="Q2643" s="311"/>
    </row>
    <row r="2644" spans="1:17" s="312" customFormat="1" x14ac:dyDescent="0.3">
      <c r="A2644" s="307">
        <v>2641</v>
      </c>
      <c r="B2644" s="308" t="s">
        <v>5271</v>
      </c>
      <c r="C2644" s="308" t="s">
        <v>1380</v>
      </c>
      <c r="D2644" s="308" t="s">
        <v>1383</v>
      </c>
      <c r="E2644" s="308" t="s">
        <v>13930</v>
      </c>
      <c r="F2644" s="309" t="s">
        <v>11780</v>
      </c>
      <c r="G2644" s="309" t="s">
        <v>11791</v>
      </c>
      <c r="H2644" s="309" t="s">
        <v>11792</v>
      </c>
      <c r="I2644" s="309" t="s">
        <v>5701</v>
      </c>
      <c r="J2644" s="309" t="s">
        <v>15063</v>
      </c>
      <c r="K2644" s="310">
        <v>0.60820000000000007</v>
      </c>
      <c r="L2644" s="310">
        <v>0.54742899999999994</v>
      </c>
      <c r="M2644" s="310">
        <f>VLOOKUP(H2644,'Details of Feeder LEvel'!H:N,7,FALSE)</f>
        <v>0</v>
      </c>
      <c r="N2644" s="310">
        <f t="shared" si="41"/>
        <v>9.9919434396580264</v>
      </c>
      <c r="O2644" s="310">
        <v>9.9919434396580247</v>
      </c>
      <c r="P2644" s="309" t="s">
        <v>15063</v>
      </c>
      <c r="Q2644" s="311"/>
    </row>
    <row r="2645" spans="1:17" s="312" customFormat="1" x14ac:dyDescent="0.3">
      <c r="A2645" s="307">
        <v>2642</v>
      </c>
      <c r="B2645" s="308" t="s">
        <v>5271</v>
      </c>
      <c r="C2645" s="308" t="s">
        <v>1380</v>
      </c>
      <c r="D2645" s="308" t="s">
        <v>1383</v>
      </c>
      <c r="E2645" s="308" t="s">
        <v>13930</v>
      </c>
      <c r="F2645" s="309" t="s">
        <v>11780</v>
      </c>
      <c r="G2645" s="309" t="s">
        <v>11793</v>
      </c>
      <c r="H2645" s="309" t="s">
        <v>11794</v>
      </c>
      <c r="I2645" s="309" t="s">
        <v>5701</v>
      </c>
      <c r="J2645" s="309" t="s">
        <v>15063</v>
      </c>
      <c r="K2645" s="310">
        <v>0.48744200000000004</v>
      </c>
      <c r="L2645" s="310">
        <v>0.440946</v>
      </c>
      <c r="M2645" s="310">
        <f>VLOOKUP(H2645,'Details of Feeder LEvel'!H:N,7,FALSE)</f>
        <v>0</v>
      </c>
      <c r="N2645" s="310">
        <f t="shared" si="41"/>
        <v>9.5387758953885857</v>
      </c>
      <c r="O2645" s="310">
        <v>9.5387758953885857</v>
      </c>
      <c r="P2645" s="309" t="s">
        <v>15063</v>
      </c>
      <c r="Q2645" s="311"/>
    </row>
    <row r="2646" spans="1:17" s="312" customFormat="1" x14ac:dyDescent="0.3">
      <c r="A2646" s="307">
        <v>2643</v>
      </c>
      <c r="B2646" s="308" t="s">
        <v>5271</v>
      </c>
      <c r="C2646" s="308" t="s">
        <v>1380</v>
      </c>
      <c r="D2646" s="308" t="s">
        <v>1383</v>
      </c>
      <c r="E2646" s="308" t="s">
        <v>1383</v>
      </c>
      <c r="F2646" s="309" t="s">
        <v>11795</v>
      </c>
      <c r="G2646" s="309" t="e">
        <v>#N/A</v>
      </c>
      <c r="H2646" s="309" t="s">
        <v>11796</v>
      </c>
      <c r="I2646" s="309" t="e">
        <v>#N/A</v>
      </c>
      <c r="J2646" s="309" t="s">
        <v>15063</v>
      </c>
      <c r="K2646" s="310">
        <v>0.86309999999999998</v>
      </c>
      <c r="L2646" s="310">
        <v>0.86309999999999998</v>
      </c>
      <c r="M2646" s="310">
        <f>VLOOKUP(H2646,'Details of Feeder LEvel'!H:N,7,FALSE)</f>
        <v>0</v>
      </c>
      <c r="N2646" s="310">
        <f t="shared" si="41"/>
        <v>0</v>
      </c>
      <c r="O2646" s="310">
        <v>0</v>
      </c>
      <c r="P2646" s="309" t="s">
        <v>15063</v>
      </c>
      <c r="Q2646" s="311"/>
    </row>
    <row r="2647" spans="1:17" s="312" customFormat="1" x14ac:dyDescent="0.3">
      <c r="A2647" s="307">
        <v>2644</v>
      </c>
      <c r="B2647" s="308" t="s">
        <v>5271</v>
      </c>
      <c r="C2647" s="308" t="s">
        <v>1380</v>
      </c>
      <c r="D2647" s="308" t="s">
        <v>1383</v>
      </c>
      <c r="E2647" s="308" t="s">
        <v>1383</v>
      </c>
      <c r="F2647" s="309" t="s">
        <v>11797</v>
      </c>
      <c r="G2647" s="309" t="s">
        <v>11798</v>
      </c>
      <c r="H2647" s="309" t="s">
        <v>11799</v>
      </c>
      <c r="I2647" s="309" t="s">
        <v>5701</v>
      </c>
      <c r="J2647" s="309" t="s">
        <v>15063</v>
      </c>
      <c r="K2647" s="310">
        <v>0.55593999999999999</v>
      </c>
      <c r="L2647" s="310">
        <v>0.50028279999999992</v>
      </c>
      <c r="M2647" s="310">
        <f>VLOOKUP(H2647,'Details of Feeder LEvel'!H:N,7,FALSE)</f>
        <v>0</v>
      </c>
      <c r="N2647" s="310">
        <f t="shared" si="41"/>
        <v>10.011368133251803</v>
      </c>
      <c r="O2647" s="310">
        <v>10.011368133251796</v>
      </c>
      <c r="P2647" s="309" t="s">
        <v>15063</v>
      </c>
      <c r="Q2647" s="311"/>
    </row>
    <row r="2648" spans="1:17" s="312" customFormat="1" x14ac:dyDescent="0.3">
      <c r="A2648" s="307">
        <v>2645</v>
      </c>
      <c r="B2648" s="308" t="s">
        <v>5271</v>
      </c>
      <c r="C2648" s="308" t="s">
        <v>1380</v>
      </c>
      <c r="D2648" s="308" t="s">
        <v>1383</v>
      </c>
      <c r="E2648" s="308" t="s">
        <v>1383</v>
      </c>
      <c r="F2648" s="309" t="s">
        <v>11797</v>
      </c>
      <c r="G2648" s="309" t="s">
        <v>11800</v>
      </c>
      <c r="H2648" s="309" t="s">
        <v>11801</v>
      </c>
      <c r="I2648" s="309" t="s">
        <v>5701</v>
      </c>
      <c r="J2648" s="309" t="s">
        <v>15063</v>
      </c>
      <c r="K2648" s="310">
        <v>0.57728000000000002</v>
      </c>
      <c r="L2648" s="310">
        <v>0.51945839999999999</v>
      </c>
      <c r="M2648" s="310">
        <f>VLOOKUP(H2648,'Details of Feeder LEvel'!H:N,7,FALSE)</f>
        <v>0</v>
      </c>
      <c r="N2648" s="310">
        <f t="shared" si="41"/>
        <v>10.016213968957876</v>
      </c>
      <c r="O2648" s="310">
        <v>10.016213968957876</v>
      </c>
      <c r="P2648" s="309" t="s">
        <v>15063</v>
      </c>
      <c r="Q2648" s="311"/>
    </row>
    <row r="2649" spans="1:17" s="312" customFormat="1" x14ac:dyDescent="0.3">
      <c r="A2649" s="307">
        <v>2646</v>
      </c>
      <c r="B2649" s="308" t="s">
        <v>5271</v>
      </c>
      <c r="C2649" s="308" t="s">
        <v>1380</v>
      </c>
      <c r="D2649" s="308" t="s">
        <v>1383</v>
      </c>
      <c r="E2649" s="308" t="s">
        <v>1383</v>
      </c>
      <c r="F2649" s="309" t="s">
        <v>11797</v>
      </c>
      <c r="G2649" s="309" t="s">
        <v>11802</v>
      </c>
      <c r="H2649" s="309" t="s">
        <v>11803</v>
      </c>
      <c r="I2649" s="309" t="s">
        <v>5701</v>
      </c>
      <c r="J2649" s="309" t="s">
        <v>15063</v>
      </c>
      <c r="K2649" s="310">
        <v>0.65817000000000003</v>
      </c>
      <c r="L2649" s="310">
        <v>0.59234549999999997</v>
      </c>
      <c r="M2649" s="310">
        <f>VLOOKUP(H2649,'Details of Feeder LEvel'!H:N,7,FALSE)</f>
        <v>0</v>
      </c>
      <c r="N2649" s="310">
        <f t="shared" si="41"/>
        <v>10.001139523223493</v>
      </c>
      <c r="O2649" s="310">
        <v>10.001139523223479</v>
      </c>
      <c r="P2649" s="309" t="s">
        <v>15063</v>
      </c>
      <c r="Q2649" s="311"/>
    </row>
    <row r="2650" spans="1:17" s="312" customFormat="1" x14ac:dyDescent="0.3">
      <c r="A2650" s="307">
        <v>2647</v>
      </c>
      <c r="B2650" s="308" t="s">
        <v>5271</v>
      </c>
      <c r="C2650" s="308" t="s">
        <v>1380</v>
      </c>
      <c r="D2650" s="308" t="s">
        <v>1383</v>
      </c>
      <c r="E2650" s="308" t="s">
        <v>1383</v>
      </c>
      <c r="F2650" s="309" t="s">
        <v>11797</v>
      </c>
      <c r="G2650" s="309" t="s">
        <v>11804</v>
      </c>
      <c r="H2650" s="309" t="s">
        <v>11805</v>
      </c>
      <c r="I2650" s="309" t="s">
        <v>5701</v>
      </c>
      <c r="J2650" s="309" t="s">
        <v>15063</v>
      </c>
      <c r="K2650" s="310">
        <v>0.46604000000000001</v>
      </c>
      <c r="L2650" s="310">
        <v>0.41898342</v>
      </c>
      <c r="M2650" s="310">
        <f>VLOOKUP(H2650,'Details of Feeder LEvel'!H:N,7,FALSE)</f>
        <v>0</v>
      </c>
      <c r="N2650" s="310">
        <f t="shared" si="41"/>
        <v>10.097111835893918</v>
      </c>
      <c r="O2650" s="310">
        <v>10.097111835893923</v>
      </c>
      <c r="P2650" s="309" t="s">
        <v>15063</v>
      </c>
      <c r="Q2650" s="311"/>
    </row>
    <row r="2651" spans="1:17" s="312" customFormat="1" x14ac:dyDescent="0.3">
      <c r="A2651" s="307">
        <v>2648</v>
      </c>
      <c r="B2651" s="308" t="s">
        <v>5271</v>
      </c>
      <c r="C2651" s="308" t="s">
        <v>1380</v>
      </c>
      <c r="D2651" s="308" t="s">
        <v>1383</v>
      </c>
      <c r="E2651" s="308" t="s">
        <v>1383</v>
      </c>
      <c r="F2651" s="309" t="s">
        <v>11797</v>
      </c>
      <c r="G2651" s="309" t="s">
        <v>11806</v>
      </c>
      <c r="H2651" s="309" t="s">
        <v>11807</v>
      </c>
      <c r="I2651" s="309" t="s">
        <v>5701</v>
      </c>
      <c r="J2651" s="309" t="s">
        <v>15063</v>
      </c>
      <c r="K2651" s="310">
        <v>0.158862</v>
      </c>
      <c r="L2651" s="310">
        <v>0.14459250000000001</v>
      </c>
      <c r="M2651" s="310">
        <f>VLOOKUP(H2651,'Details of Feeder LEvel'!H:N,7,FALSE)</f>
        <v>0</v>
      </c>
      <c r="N2651" s="310">
        <f t="shared" si="41"/>
        <v>8.9823242814518203</v>
      </c>
      <c r="O2651" s="310">
        <v>8.9823242814518025</v>
      </c>
      <c r="P2651" s="309" t="s">
        <v>15063</v>
      </c>
      <c r="Q2651" s="311"/>
    </row>
    <row r="2652" spans="1:17" s="312" customFormat="1" x14ac:dyDescent="0.3">
      <c r="A2652" s="307">
        <v>2649</v>
      </c>
      <c r="B2652" s="308" t="s">
        <v>5271</v>
      </c>
      <c r="C2652" s="308" t="s">
        <v>1380</v>
      </c>
      <c r="D2652" s="308" t="s">
        <v>1383</v>
      </c>
      <c r="E2652" s="308" t="s">
        <v>1383</v>
      </c>
      <c r="F2652" s="309" t="s">
        <v>11797</v>
      </c>
      <c r="G2652" s="309" t="s">
        <v>11808</v>
      </c>
      <c r="H2652" s="309" t="s">
        <v>11809</v>
      </c>
      <c r="I2652" s="309" t="s">
        <v>2414</v>
      </c>
      <c r="J2652" s="309" t="s">
        <v>15063</v>
      </c>
      <c r="K2652" s="310">
        <v>2.3942999999999999</v>
      </c>
      <c r="L2652" s="310">
        <v>2.2395866</v>
      </c>
      <c r="M2652" s="310">
        <f>VLOOKUP(H2652,'Details of Feeder LEvel'!H:N,7,FALSE)</f>
        <v>0</v>
      </c>
      <c r="N2652" s="310">
        <f t="shared" si="41"/>
        <v>6.4617382951175664</v>
      </c>
      <c r="O2652" s="310">
        <v>10.239569974309671</v>
      </c>
      <c r="P2652" s="309" t="s">
        <v>15063</v>
      </c>
      <c r="Q2652" s="311"/>
    </row>
    <row r="2653" spans="1:17" s="312" customFormat="1" x14ac:dyDescent="0.3">
      <c r="A2653" s="307">
        <v>2650</v>
      </c>
      <c r="B2653" s="308" t="s">
        <v>5271</v>
      </c>
      <c r="C2653" s="308" t="s">
        <v>1380</v>
      </c>
      <c r="D2653" s="308" t="s">
        <v>1383</v>
      </c>
      <c r="E2653" s="308" t="s">
        <v>1383</v>
      </c>
      <c r="F2653" s="309" t="s">
        <v>11797</v>
      </c>
      <c r="G2653" s="309" t="s">
        <v>11810</v>
      </c>
      <c r="H2653" s="309" t="s">
        <v>11811</v>
      </c>
      <c r="I2653" s="309" t="s">
        <v>5701</v>
      </c>
      <c r="J2653" s="309" t="s">
        <v>15063</v>
      </c>
      <c r="K2653" s="310">
        <v>0.82600000000000007</v>
      </c>
      <c r="L2653" s="310">
        <v>0.74298149999999996</v>
      </c>
      <c r="M2653" s="310">
        <f>VLOOKUP(H2653,'Details of Feeder LEvel'!H:N,7,FALSE)</f>
        <v>0</v>
      </c>
      <c r="N2653" s="310">
        <f t="shared" si="41"/>
        <v>10.050665859564177</v>
      </c>
      <c r="O2653" s="310">
        <v>10.050665859564178</v>
      </c>
      <c r="P2653" s="309" t="s">
        <v>15063</v>
      </c>
      <c r="Q2653" s="311"/>
    </row>
    <row r="2654" spans="1:17" s="312" customFormat="1" x14ac:dyDescent="0.3">
      <c r="A2654" s="307">
        <v>2651</v>
      </c>
      <c r="B2654" s="308" t="s">
        <v>5271</v>
      </c>
      <c r="C2654" s="308" t="s">
        <v>1380</v>
      </c>
      <c r="D2654" s="308" t="s">
        <v>1383</v>
      </c>
      <c r="E2654" s="308" t="s">
        <v>1383</v>
      </c>
      <c r="F2654" s="309" t="s">
        <v>11797</v>
      </c>
      <c r="G2654" s="309" t="s">
        <v>11812</v>
      </c>
      <c r="H2654" s="309" t="s">
        <v>11813</v>
      </c>
      <c r="I2654" s="309" t="s">
        <v>5701</v>
      </c>
      <c r="J2654" s="309" t="s">
        <v>15063</v>
      </c>
      <c r="K2654" s="310">
        <v>0.70971000000000006</v>
      </c>
      <c r="L2654" s="310">
        <v>0.63539367999999996</v>
      </c>
      <c r="M2654" s="310">
        <f>VLOOKUP(H2654,'Details of Feeder LEvel'!H:N,7,FALSE)</f>
        <v>0</v>
      </c>
      <c r="N2654" s="310">
        <f t="shared" si="41"/>
        <v>10.471364360090755</v>
      </c>
      <c r="O2654" s="310">
        <v>10.471364360090741</v>
      </c>
      <c r="P2654" s="309" t="s">
        <v>15063</v>
      </c>
      <c r="Q2654" s="311"/>
    </row>
    <row r="2655" spans="1:17" s="312" customFormat="1" x14ac:dyDescent="0.3">
      <c r="A2655" s="307">
        <v>2652</v>
      </c>
      <c r="B2655" s="308" t="s">
        <v>5271</v>
      </c>
      <c r="C2655" s="308" t="s">
        <v>1380</v>
      </c>
      <c r="D2655" s="308" t="s">
        <v>1383</v>
      </c>
      <c r="E2655" s="308" t="s">
        <v>1383</v>
      </c>
      <c r="F2655" s="309" t="s">
        <v>11797</v>
      </c>
      <c r="G2655" s="309" t="s">
        <v>11814</v>
      </c>
      <c r="H2655" s="309" t="s">
        <v>11815</v>
      </c>
      <c r="I2655" s="309" t="s">
        <v>5701</v>
      </c>
      <c r="J2655" s="309" t="s">
        <v>15063</v>
      </c>
      <c r="K2655" s="310">
        <v>1.2292040000000001E-2</v>
      </c>
      <c r="L2655" s="310">
        <v>1.1001E-2</v>
      </c>
      <c r="M2655" s="310">
        <f>VLOOKUP(H2655,'Details of Feeder LEvel'!H:N,7,FALSE)</f>
        <v>0</v>
      </c>
      <c r="N2655" s="310">
        <f t="shared" si="41"/>
        <v>10.503057263074316</v>
      </c>
      <c r="O2655" s="310">
        <v>68.710848657817664</v>
      </c>
      <c r="P2655" s="309" t="s">
        <v>15063</v>
      </c>
      <c r="Q2655" s="311"/>
    </row>
    <row r="2656" spans="1:17" s="312" customFormat="1" x14ac:dyDescent="0.3">
      <c r="A2656" s="307">
        <v>2653</v>
      </c>
      <c r="B2656" s="308" t="s">
        <v>5271</v>
      </c>
      <c r="C2656" s="308" t="s">
        <v>1380</v>
      </c>
      <c r="D2656" s="308" t="s">
        <v>1383</v>
      </c>
      <c r="E2656" s="308" t="s">
        <v>1383</v>
      </c>
      <c r="F2656" s="309" t="s">
        <v>11797</v>
      </c>
      <c r="G2656" s="309" t="s">
        <v>11816</v>
      </c>
      <c r="H2656" s="309" t="s">
        <v>11817</v>
      </c>
      <c r="I2656" s="309" t="s">
        <v>5706</v>
      </c>
      <c r="J2656" s="309" t="s">
        <v>15063</v>
      </c>
      <c r="K2656" s="310">
        <v>0.35240000000000005</v>
      </c>
      <c r="L2656" s="310">
        <v>0.31594939999999999</v>
      </c>
      <c r="M2656" s="310">
        <f>VLOOKUP(H2656,'Details of Feeder LEvel'!H:N,7,FALSE)</f>
        <v>0</v>
      </c>
      <c r="N2656" s="310">
        <f t="shared" si="41"/>
        <v>10.34353007945518</v>
      </c>
      <c r="O2656" s="310">
        <v>10.343530079455176</v>
      </c>
      <c r="P2656" s="309" t="s">
        <v>15063</v>
      </c>
      <c r="Q2656" s="311"/>
    </row>
    <row r="2657" spans="1:17" s="312" customFormat="1" x14ac:dyDescent="0.3">
      <c r="A2657" s="307">
        <v>2654</v>
      </c>
      <c r="B2657" s="308" t="s">
        <v>5271</v>
      </c>
      <c r="C2657" s="308" t="s">
        <v>1380</v>
      </c>
      <c r="D2657" s="308" t="s">
        <v>1383</v>
      </c>
      <c r="E2657" s="308" t="s">
        <v>1383</v>
      </c>
      <c r="F2657" s="309" t="s">
        <v>11797</v>
      </c>
      <c r="G2657" s="309" t="s">
        <v>11818</v>
      </c>
      <c r="H2657" s="309" t="s">
        <v>11819</v>
      </c>
      <c r="I2657" s="309" t="s">
        <v>5706</v>
      </c>
      <c r="J2657" s="309" t="s">
        <v>15063</v>
      </c>
      <c r="K2657" s="310">
        <v>0.36360000000000003</v>
      </c>
      <c r="L2657" s="310">
        <v>0.32069899999999996</v>
      </c>
      <c r="M2657" s="310">
        <f>VLOOKUP(H2657,'Details of Feeder LEvel'!H:N,7,FALSE)</f>
        <v>0</v>
      </c>
      <c r="N2657" s="310">
        <f t="shared" si="41"/>
        <v>11.798954895489569</v>
      </c>
      <c r="O2657" s="310">
        <v>53.111590865467683</v>
      </c>
      <c r="P2657" s="309" t="s">
        <v>15063</v>
      </c>
      <c r="Q2657" s="311"/>
    </row>
    <row r="2658" spans="1:17" s="312" customFormat="1" x14ac:dyDescent="0.3">
      <c r="A2658" s="307">
        <v>2655</v>
      </c>
      <c r="B2658" s="308" t="s">
        <v>5271</v>
      </c>
      <c r="C2658" s="308" t="s">
        <v>1380</v>
      </c>
      <c r="D2658" s="308" t="s">
        <v>1383</v>
      </c>
      <c r="E2658" s="308" t="s">
        <v>1383</v>
      </c>
      <c r="F2658" s="309" t="s">
        <v>11797</v>
      </c>
      <c r="G2658" s="309" t="s">
        <v>11820</v>
      </c>
      <c r="H2658" s="309" t="s">
        <v>11821</v>
      </c>
      <c r="I2658" s="309" t="s">
        <v>2414</v>
      </c>
      <c r="J2658" s="309" t="s">
        <v>15063</v>
      </c>
      <c r="K2658" s="310">
        <v>0.56296999999999997</v>
      </c>
      <c r="L2658" s="310">
        <v>0.57028499999999993</v>
      </c>
      <c r="M2658" s="310">
        <f>VLOOKUP(H2658,'Details of Feeder LEvel'!H:N,7,FALSE)</f>
        <v>0</v>
      </c>
      <c r="N2658" s="310">
        <f t="shared" si="41"/>
        <v>-1.2993587580155179</v>
      </c>
      <c r="O2658" s="310">
        <v>2.1757563890878018</v>
      </c>
      <c r="P2658" s="309" t="s">
        <v>15063</v>
      </c>
      <c r="Q2658" s="311"/>
    </row>
    <row r="2659" spans="1:17" s="312" customFormat="1" x14ac:dyDescent="0.3">
      <c r="A2659" s="307">
        <v>2656</v>
      </c>
      <c r="B2659" s="308" t="s">
        <v>5271</v>
      </c>
      <c r="C2659" s="308" t="s">
        <v>1380</v>
      </c>
      <c r="D2659" s="308" t="s">
        <v>1383</v>
      </c>
      <c r="E2659" s="308" t="s">
        <v>1383</v>
      </c>
      <c r="F2659" s="309" t="s">
        <v>11797</v>
      </c>
      <c r="G2659" s="309" t="s">
        <v>11822</v>
      </c>
      <c r="H2659" s="309" t="s">
        <v>11823</v>
      </c>
      <c r="I2659" s="309" t="s">
        <v>2414</v>
      </c>
      <c r="J2659" s="309" t="s">
        <v>15063</v>
      </c>
      <c r="K2659" s="310">
        <v>3.9356</v>
      </c>
      <c r="L2659" s="310">
        <v>3.9355000000000002</v>
      </c>
      <c r="M2659" s="310">
        <f>VLOOKUP(H2659,'Details of Feeder LEvel'!H:N,7,FALSE)</f>
        <v>0</v>
      </c>
      <c r="N2659" s="310">
        <f t="shared" si="41"/>
        <v>2.5409086289197818E-3</v>
      </c>
      <c r="O2659" s="310">
        <v>10.995372533771409</v>
      </c>
      <c r="P2659" s="309" t="s">
        <v>15063</v>
      </c>
      <c r="Q2659" s="311"/>
    </row>
    <row r="2660" spans="1:17" s="312" customFormat="1" x14ac:dyDescent="0.3">
      <c r="A2660" s="307">
        <v>2657</v>
      </c>
      <c r="B2660" s="308" t="s">
        <v>5271</v>
      </c>
      <c r="C2660" s="308" t="s">
        <v>1380</v>
      </c>
      <c r="D2660" s="308" t="s">
        <v>1383</v>
      </c>
      <c r="E2660" s="308" t="s">
        <v>1383</v>
      </c>
      <c r="F2660" s="309" t="s">
        <v>11797</v>
      </c>
      <c r="G2660" s="309" t="s">
        <v>11824</v>
      </c>
      <c r="H2660" s="309" t="s">
        <v>11825</v>
      </c>
      <c r="I2660" s="309" t="s">
        <v>2414</v>
      </c>
      <c r="J2660" s="309" t="s">
        <v>15063</v>
      </c>
      <c r="K2660" s="310">
        <v>0.88267999999999991</v>
      </c>
      <c r="L2660" s="310">
        <v>0.88349999999999995</v>
      </c>
      <c r="M2660" s="310">
        <f>VLOOKUP(H2660,'Details of Feeder LEvel'!H:N,7,FALSE)</f>
        <v>0</v>
      </c>
      <c r="N2660" s="310">
        <f t="shared" si="41"/>
        <v>-9.2898898808179975E-2</v>
      </c>
      <c r="O2660" s="310">
        <v>2.9071264261340879</v>
      </c>
      <c r="P2660" s="309" t="s">
        <v>15063</v>
      </c>
      <c r="Q2660" s="311"/>
    </row>
    <row r="2661" spans="1:17" s="312" customFormat="1" x14ac:dyDescent="0.3">
      <c r="A2661" s="307">
        <v>2658</v>
      </c>
      <c r="B2661" s="308" t="s">
        <v>5271</v>
      </c>
      <c r="C2661" s="308" t="s">
        <v>1380</v>
      </c>
      <c r="D2661" s="308" t="s">
        <v>1383</v>
      </c>
      <c r="E2661" s="308" t="s">
        <v>1383</v>
      </c>
      <c r="F2661" s="309" t="s">
        <v>11797</v>
      </c>
      <c r="G2661" s="309" t="s">
        <v>11826</v>
      </c>
      <c r="H2661" s="309" t="s">
        <v>11827</v>
      </c>
      <c r="I2661" s="309" t="s">
        <v>2414</v>
      </c>
      <c r="J2661" s="309" t="s">
        <v>15063</v>
      </c>
      <c r="K2661" s="310">
        <v>2.3152200000000001</v>
      </c>
      <c r="L2661" s="310">
        <v>2.311375</v>
      </c>
      <c r="M2661" s="310">
        <f>VLOOKUP(H2661,'Details of Feeder LEvel'!H:N,7,FALSE)</f>
        <v>0</v>
      </c>
      <c r="N2661" s="310">
        <f t="shared" si="41"/>
        <v>0.1660749302442143</v>
      </c>
      <c r="O2661" s="310">
        <v>0.16607493024420883</v>
      </c>
      <c r="P2661" s="309" t="s">
        <v>15063</v>
      </c>
      <c r="Q2661" s="311"/>
    </row>
    <row r="2662" spans="1:17" s="312" customFormat="1" x14ac:dyDescent="0.3">
      <c r="A2662" s="307">
        <v>2659</v>
      </c>
      <c r="B2662" s="308" t="s">
        <v>5271</v>
      </c>
      <c r="C2662" s="308" t="s">
        <v>1380</v>
      </c>
      <c r="D2662" s="308" t="s">
        <v>1383</v>
      </c>
      <c r="E2662" s="308" t="s">
        <v>1383</v>
      </c>
      <c r="F2662" s="309" t="s">
        <v>11797</v>
      </c>
      <c r="G2662" s="309" t="s">
        <v>11828</v>
      </c>
      <c r="H2662" s="309" t="s">
        <v>11829</v>
      </c>
      <c r="I2662" s="309" t="s">
        <v>2414</v>
      </c>
      <c r="J2662" s="309" t="s">
        <v>15063</v>
      </c>
      <c r="K2662" s="310">
        <v>0.61240000000000006</v>
      </c>
      <c r="L2662" s="310">
        <v>0.61483500000000002</v>
      </c>
      <c r="M2662" s="310">
        <f>VLOOKUP(H2662,'Details of Feeder LEvel'!H:N,7,FALSE)</f>
        <v>0</v>
      </c>
      <c r="N2662" s="310">
        <f t="shared" si="41"/>
        <v>-0.3976159372958793</v>
      </c>
      <c r="O2662" s="310">
        <v>-0.39761593729588096</v>
      </c>
      <c r="P2662" s="309" t="s">
        <v>15063</v>
      </c>
      <c r="Q2662" s="311"/>
    </row>
    <row r="2663" spans="1:17" s="312" customFormat="1" x14ac:dyDescent="0.3">
      <c r="A2663" s="307">
        <v>2660</v>
      </c>
      <c r="B2663" s="308" t="s">
        <v>5271</v>
      </c>
      <c r="C2663" s="308" t="s">
        <v>1380</v>
      </c>
      <c r="D2663" s="308" t="s">
        <v>1383</v>
      </c>
      <c r="E2663" s="308" t="s">
        <v>1383</v>
      </c>
      <c r="F2663" s="309" t="s">
        <v>11797</v>
      </c>
      <c r="G2663" s="309" t="s">
        <v>11830</v>
      </c>
      <c r="H2663" s="309" t="s">
        <v>11831</v>
      </c>
      <c r="I2663" s="309" t="s">
        <v>2414</v>
      </c>
      <c r="J2663" s="309" t="s">
        <v>15063</v>
      </c>
      <c r="K2663" s="310">
        <v>1.1267999999999998</v>
      </c>
      <c r="L2663" s="310">
        <v>1.10477</v>
      </c>
      <c r="M2663" s="310">
        <f>VLOOKUP(H2663,'Details of Feeder LEvel'!H:N,7,FALSE)</f>
        <v>0</v>
      </c>
      <c r="N2663" s="310">
        <f t="shared" si="41"/>
        <v>1.9550940717074705</v>
      </c>
      <c r="O2663" s="310">
        <v>1.9550940717074861</v>
      </c>
      <c r="P2663" s="309" t="s">
        <v>15063</v>
      </c>
      <c r="Q2663" s="311"/>
    </row>
    <row r="2664" spans="1:17" s="312" customFormat="1" x14ac:dyDescent="0.3">
      <c r="A2664" s="307">
        <v>2661</v>
      </c>
      <c r="B2664" s="308" t="s">
        <v>5271</v>
      </c>
      <c r="C2664" s="308" t="s">
        <v>1380</v>
      </c>
      <c r="D2664" s="308" t="s">
        <v>1383</v>
      </c>
      <c r="E2664" s="308" t="s">
        <v>1383</v>
      </c>
      <c r="F2664" s="309" t="s">
        <v>11832</v>
      </c>
      <c r="G2664" s="309" t="s">
        <v>11833</v>
      </c>
      <c r="H2664" s="309" t="s">
        <v>11834</v>
      </c>
      <c r="I2664" s="309" t="s">
        <v>5701</v>
      </c>
      <c r="J2664" s="309" t="s">
        <v>15063</v>
      </c>
      <c r="K2664" s="310">
        <v>0.29259999999999997</v>
      </c>
      <c r="L2664" s="310">
        <v>0.26286349999999997</v>
      </c>
      <c r="M2664" s="310">
        <f>VLOOKUP(H2664,'Details of Feeder LEvel'!H:N,7,FALSE)</f>
        <v>0</v>
      </c>
      <c r="N2664" s="310">
        <f t="shared" si="41"/>
        <v>10.162850307587149</v>
      </c>
      <c r="O2664" s="310">
        <v>16.363494292481249</v>
      </c>
      <c r="P2664" s="309" t="s">
        <v>15063</v>
      </c>
      <c r="Q2664" s="311"/>
    </row>
    <row r="2665" spans="1:17" s="312" customFormat="1" x14ac:dyDescent="0.3">
      <c r="A2665" s="307">
        <v>2662</v>
      </c>
      <c r="B2665" s="308" t="s">
        <v>5271</v>
      </c>
      <c r="C2665" s="308" t="s">
        <v>1380</v>
      </c>
      <c r="D2665" s="308" t="s">
        <v>1383</v>
      </c>
      <c r="E2665" s="308" t="s">
        <v>1383</v>
      </c>
      <c r="F2665" s="309" t="s">
        <v>11832</v>
      </c>
      <c r="G2665" s="309" t="s">
        <v>11835</v>
      </c>
      <c r="H2665" s="309" t="s">
        <v>11836</v>
      </c>
      <c r="I2665" s="309" t="s">
        <v>5701</v>
      </c>
      <c r="J2665" s="309" t="s">
        <v>15063</v>
      </c>
      <c r="K2665" s="310">
        <v>0.82018000000000002</v>
      </c>
      <c r="L2665" s="310">
        <v>0.73606050000000001</v>
      </c>
      <c r="M2665" s="310">
        <f>VLOOKUP(H2665,'Details of Feeder LEvel'!H:N,7,FALSE)</f>
        <v>0</v>
      </c>
      <c r="N2665" s="310">
        <f t="shared" si="41"/>
        <v>10.256224243458755</v>
      </c>
      <c r="O2665" s="310">
        <v>10.256224243458767</v>
      </c>
      <c r="P2665" s="309" t="s">
        <v>15063</v>
      </c>
      <c r="Q2665" s="311"/>
    </row>
    <row r="2666" spans="1:17" s="312" customFormat="1" x14ac:dyDescent="0.3">
      <c r="A2666" s="307">
        <v>2663</v>
      </c>
      <c r="B2666" s="308" t="s">
        <v>5271</v>
      </c>
      <c r="C2666" s="308" t="s">
        <v>1380</v>
      </c>
      <c r="D2666" s="308" t="s">
        <v>1383</v>
      </c>
      <c r="E2666" s="308" t="s">
        <v>1383</v>
      </c>
      <c r="F2666" s="309" t="s">
        <v>11832</v>
      </c>
      <c r="G2666" s="309" t="s">
        <v>11837</v>
      </c>
      <c r="H2666" s="309" t="s">
        <v>11838</v>
      </c>
      <c r="I2666" s="309" t="s">
        <v>5701</v>
      </c>
      <c r="J2666" s="309" t="s">
        <v>15063</v>
      </c>
      <c r="K2666" s="310">
        <v>0.97136</v>
      </c>
      <c r="L2666" s="310">
        <v>0.87360950000000015</v>
      </c>
      <c r="M2666" s="310">
        <f>VLOOKUP(H2666,'Details of Feeder LEvel'!H:N,7,FALSE)</f>
        <v>0</v>
      </c>
      <c r="N2666" s="310">
        <f t="shared" si="41"/>
        <v>10.063261818481289</v>
      </c>
      <c r="O2666" s="310">
        <v>10.063261818481273</v>
      </c>
      <c r="P2666" s="309" t="s">
        <v>15063</v>
      </c>
      <c r="Q2666" s="311"/>
    </row>
    <row r="2667" spans="1:17" s="312" customFormat="1" x14ac:dyDescent="0.3">
      <c r="A2667" s="307">
        <v>2664</v>
      </c>
      <c r="B2667" s="308" t="s">
        <v>5271</v>
      </c>
      <c r="C2667" s="308" t="s">
        <v>1380</v>
      </c>
      <c r="D2667" s="308" t="s">
        <v>1383</v>
      </c>
      <c r="E2667" s="308" t="s">
        <v>1383</v>
      </c>
      <c r="F2667" s="309" t="s">
        <v>11832</v>
      </c>
      <c r="G2667" s="309" t="s">
        <v>11839</v>
      </c>
      <c r="H2667" s="309" t="s">
        <v>11840</v>
      </c>
      <c r="I2667" s="309" t="s">
        <v>5701</v>
      </c>
      <c r="J2667" s="309" t="s">
        <v>15063</v>
      </c>
      <c r="K2667" s="310">
        <v>0.69599999999999995</v>
      </c>
      <c r="L2667" s="310">
        <v>0.62596849999999993</v>
      </c>
      <c r="M2667" s="310">
        <f>VLOOKUP(H2667,'Details of Feeder LEvel'!H:N,7,FALSE)</f>
        <v>0</v>
      </c>
      <c r="N2667" s="310">
        <f t="shared" si="41"/>
        <v>10.061997126436786</v>
      </c>
      <c r="O2667" s="310">
        <v>10.061997126436783</v>
      </c>
      <c r="P2667" s="309" t="s">
        <v>15063</v>
      </c>
      <c r="Q2667" s="311"/>
    </row>
    <row r="2668" spans="1:17" s="312" customFormat="1" x14ac:dyDescent="0.3">
      <c r="A2668" s="307">
        <v>2665</v>
      </c>
      <c r="B2668" s="308" t="s">
        <v>5271</v>
      </c>
      <c r="C2668" s="308" t="s">
        <v>1380</v>
      </c>
      <c r="D2668" s="308" t="s">
        <v>1383</v>
      </c>
      <c r="E2668" s="308" t="s">
        <v>1383</v>
      </c>
      <c r="F2668" s="309" t="s">
        <v>11832</v>
      </c>
      <c r="G2668" s="309" t="s">
        <v>11841</v>
      </c>
      <c r="H2668" s="309" t="s">
        <v>11842</v>
      </c>
      <c r="I2668" s="309" t="s">
        <v>5706</v>
      </c>
      <c r="J2668" s="309" t="s">
        <v>15063</v>
      </c>
      <c r="K2668" s="310">
        <v>0.454399</v>
      </c>
      <c r="L2668" s="310">
        <v>0.40706295000000003</v>
      </c>
      <c r="M2668" s="310">
        <f>VLOOKUP(H2668,'Details of Feeder LEvel'!H:N,7,FALSE)</f>
        <v>0</v>
      </c>
      <c r="N2668" s="310">
        <f t="shared" si="41"/>
        <v>10.417287450016387</v>
      </c>
      <c r="O2668" s="310">
        <v>40.044054584550757</v>
      </c>
      <c r="P2668" s="309" t="s">
        <v>15063</v>
      </c>
      <c r="Q2668" s="311"/>
    </row>
    <row r="2669" spans="1:17" s="312" customFormat="1" x14ac:dyDescent="0.3">
      <c r="A2669" s="307">
        <v>2666</v>
      </c>
      <c r="B2669" s="308" t="s">
        <v>5271</v>
      </c>
      <c r="C2669" s="308" t="s">
        <v>1380</v>
      </c>
      <c r="D2669" s="308" t="s">
        <v>1383</v>
      </c>
      <c r="E2669" s="308" t="s">
        <v>1383</v>
      </c>
      <c r="F2669" s="309" t="s">
        <v>11832</v>
      </c>
      <c r="G2669" s="309" t="s">
        <v>11843</v>
      </c>
      <c r="H2669" s="309" t="s">
        <v>11844</v>
      </c>
      <c r="I2669" s="309" t="s">
        <v>5706</v>
      </c>
      <c r="J2669" s="309" t="s">
        <v>15063</v>
      </c>
      <c r="K2669" s="310">
        <v>0.78089000000000008</v>
      </c>
      <c r="L2669" s="310">
        <v>0.67140310000000003</v>
      </c>
      <c r="M2669" s="310">
        <f>VLOOKUP(H2669,'Details of Feeder LEvel'!H:N,7,FALSE)</f>
        <v>0</v>
      </c>
      <c r="N2669" s="310">
        <f t="shared" si="41"/>
        <v>14.020783977256727</v>
      </c>
      <c r="O2669" s="310">
        <v>49.471449240910879</v>
      </c>
      <c r="P2669" s="309" t="s">
        <v>15063</v>
      </c>
      <c r="Q2669" s="311"/>
    </row>
    <row r="2670" spans="1:17" s="312" customFormat="1" x14ac:dyDescent="0.3">
      <c r="A2670" s="307">
        <v>2667</v>
      </c>
      <c r="B2670" s="308" t="s">
        <v>5271</v>
      </c>
      <c r="C2670" s="308" t="s">
        <v>1380</v>
      </c>
      <c r="D2670" s="308" t="s">
        <v>1383</v>
      </c>
      <c r="E2670" s="308" t="s">
        <v>1383</v>
      </c>
      <c r="F2670" s="309" t="s">
        <v>11832</v>
      </c>
      <c r="G2670" s="309" t="s">
        <v>11845</v>
      </c>
      <c r="H2670" s="309" t="s">
        <v>11846</v>
      </c>
      <c r="I2670" s="309" t="s">
        <v>5701</v>
      </c>
      <c r="J2670" s="309" t="s">
        <v>15063</v>
      </c>
      <c r="K2670" s="310">
        <v>0.56791999999999998</v>
      </c>
      <c r="L2670" s="310">
        <v>0.51149900000000004</v>
      </c>
      <c r="M2670" s="310">
        <f>VLOOKUP(H2670,'Details of Feeder LEvel'!H:N,7,FALSE)</f>
        <v>0</v>
      </c>
      <c r="N2670" s="310">
        <f t="shared" si="41"/>
        <v>9.9346738977320665</v>
      </c>
      <c r="O2670" s="310">
        <v>9.9346738977320488</v>
      </c>
      <c r="P2670" s="309" t="s">
        <v>15063</v>
      </c>
      <c r="Q2670" s="311"/>
    </row>
    <row r="2671" spans="1:17" s="312" customFormat="1" x14ac:dyDescent="0.3">
      <c r="A2671" s="307">
        <v>2668</v>
      </c>
      <c r="B2671" s="308" t="s">
        <v>5271</v>
      </c>
      <c r="C2671" s="308" t="s">
        <v>1380</v>
      </c>
      <c r="D2671" s="308" t="s">
        <v>1383</v>
      </c>
      <c r="E2671" s="308" t="s">
        <v>1383</v>
      </c>
      <c r="F2671" s="309" t="s">
        <v>11832</v>
      </c>
      <c r="G2671" s="309" t="s">
        <v>11847</v>
      </c>
      <c r="H2671" s="309" t="s">
        <v>11848</v>
      </c>
      <c r="I2671" s="309" t="s">
        <v>5701</v>
      </c>
      <c r="J2671" s="309" t="s">
        <v>15063</v>
      </c>
      <c r="K2671" s="310">
        <v>0.41221999999999998</v>
      </c>
      <c r="L2671" s="310">
        <v>0.36955899999999997</v>
      </c>
      <c r="M2671" s="310">
        <f>VLOOKUP(H2671,'Details of Feeder LEvel'!H:N,7,FALSE)</f>
        <v>0</v>
      </c>
      <c r="N2671" s="310">
        <f t="shared" si="41"/>
        <v>10.349085439813694</v>
      </c>
      <c r="O2671" s="310">
        <v>10.349085439813699</v>
      </c>
      <c r="P2671" s="309" t="s">
        <v>15063</v>
      </c>
      <c r="Q2671" s="311"/>
    </row>
    <row r="2672" spans="1:17" s="312" customFormat="1" x14ac:dyDescent="0.3">
      <c r="A2672" s="307">
        <v>2669</v>
      </c>
      <c r="B2672" s="308" t="s">
        <v>5271</v>
      </c>
      <c r="C2672" s="308" t="s">
        <v>1380</v>
      </c>
      <c r="D2672" s="308" t="s">
        <v>1383</v>
      </c>
      <c r="E2672" s="308" t="s">
        <v>1383</v>
      </c>
      <c r="F2672" s="309" t="s">
        <v>11832</v>
      </c>
      <c r="G2672" s="309" t="s">
        <v>11849</v>
      </c>
      <c r="H2672" s="309" t="s">
        <v>11850</v>
      </c>
      <c r="I2672" s="309" t="s">
        <v>5701</v>
      </c>
      <c r="J2672" s="309" t="s">
        <v>15063</v>
      </c>
      <c r="K2672" s="310">
        <v>0.56659999999999999</v>
      </c>
      <c r="L2672" s="310">
        <v>0.50934999999999997</v>
      </c>
      <c r="M2672" s="310">
        <f>VLOOKUP(H2672,'Details of Feeder LEvel'!H:N,7,FALSE)</f>
        <v>0</v>
      </c>
      <c r="N2672" s="310">
        <f t="shared" si="41"/>
        <v>10.104129897635019</v>
      </c>
      <c r="O2672" s="310">
        <v>10.104129897635017</v>
      </c>
      <c r="P2672" s="309" t="s">
        <v>15063</v>
      </c>
      <c r="Q2672" s="311"/>
    </row>
    <row r="2673" spans="1:17" s="312" customFormat="1" x14ac:dyDescent="0.3">
      <c r="A2673" s="307">
        <v>2670</v>
      </c>
      <c r="B2673" s="308" t="s">
        <v>5271</v>
      </c>
      <c r="C2673" s="308" t="s">
        <v>1380</v>
      </c>
      <c r="D2673" s="308" t="s">
        <v>1383</v>
      </c>
      <c r="E2673" s="308" t="s">
        <v>1383</v>
      </c>
      <c r="F2673" s="309" t="s">
        <v>11832</v>
      </c>
      <c r="G2673" s="309" t="s">
        <v>11851</v>
      </c>
      <c r="H2673" s="309" t="s">
        <v>11852</v>
      </c>
      <c r="I2673" s="309" t="s">
        <v>5701</v>
      </c>
      <c r="J2673" s="309" t="s">
        <v>15063</v>
      </c>
      <c r="K2673" s="310">
        <v>0.42296</v>
      </c>
      <c r="L2673" s="310">
        <v>0.37856100000000004</v>
      </c>
      <c r="M2673" s="310">
        <f>VLOOKUP(H2673,'Details of Feeder LEvel'!H:N,7,FALSE)</f>
        <v>0</v>
      </c>
      <c r="N2673" s="310">
        <f t="shared" si="41"/>
        <v>10.497210138074514</v>
      </c>
      <c r="O2673" s="310">
        <v>10.49721013807452</v>
      </c>
      <c r="P2673" s="309" t="s">
        <v>15063</v>
      </c>
      <c r="Q2673" s="311"/>
    </row>
    <row r="2674" spans="1:17" s="312" customFormat="1" x14ac:dyDescent="0.3">
      <c r="A2674" s="307">
        <v>2671</v>
      </c>
      <c r="B2674" s="308" t="s">
        <v>5271</v>
      </c>
      <c r="C2674" s="308" t="s">
        <v>1380</v>
      </c>
      <c r="D2674" s="308" t="s">
        <v>1383</v>
      </c>
      <c r="E2674" s="308" t="s">
        <v>1383</v>
      </c>
      <c r="F2674" s="309" t="s">
        <v>11832</v>
      </c>
      <c r="G2674" s="309" t="s">
        <v>11853</v>
      </c>
      <c r="H2674" s="309" t="s">
        <v>11854</v>
      </c>
      <c r="I2674" s="309" t="s">
        <v>5706</v>
      </c>
      <c r="J2674" s="309" t="s">
        <v>15063</v>
      </c>
      <c r="K2674" s="310">
        <v>0.49874800000000002</v>
      </c>
      <c r="L2674" s="310">
        <v>0.44440950000000001</v>
      </c>
      <c r="M2674" s="310">
        <f>VLOOKUP(H2674,'Details of Feeder LEvel'!H:N,7,FALSE)</f>
        <v>0</v>
      </c>
      <c r="N2674" s="310">
        <f t="shared" si="41"/>
        <v>10.894981032505395</v>
      </c>
      <c r="O2674" s="310">
        <v>39.320977400835879</v>
      </c>
      <c r="P2674" s="309" t="s">
        <v>15063</v>
      </c>
      <c r="Q2674" s="311"/>
    </row>
    <row r="2675" spans="1:17" s="312" customFormat="1" x14ac:dyDescent="0.3">
      <c r="A2675" s="307">
        <v>2672</v>
      </c>
      <c r="B2675" s="308" t="s">
        <v>5271</v>
      </c>
      <c r="C2675" s="308" t="s">
        <v>1380</v>
      </c>
      <c r="D2675" s="308" t="s">
        <v>1383</v>
      </c>
      <c r="E2675" s="308" t="s">
        <v>1383</v>
      </c>
      <c r="F2675" s="309" t="s">
        <v>11855</v>
      </c>
      <c r="G2675" s="309" t="s">
        <v>11856</v>
      </c>
      <c r="H2675" s="309" t="s">
        <v>11857</v>
      </c>
      <c r="I2675" s="309" t="s">
        <v>5701</v>
      </c>
      <c r="J2675" s="309" t="s">
        <v>15063</v>
      </c>
      <c r="K2675" s="310">
        <v>0.54774</v>
      </c>
      <c r="L2675" s="310">
        <v>0.49017339999999998</v>
      </c>
      <c r="M2675" s="310">
        <f>VLOOKUP(H2675,'Details of Feeder LEvel'!H:N,7,FALSE)</f>
        <v>0</v>
      </c>
      <c r="N2675" s="310">
        <f t="shared" si="41"/>
        <v>10.509840435243003</v>
      </c>
      <c r="O2675" s="310">
        <v>10.509840435243001</v>
      </c>
      <c r="P2675" s="309" t="s">
        <v>15063</v>
      </c>
      <c r="Q2675" s="311"/>
    </row>
    <row r="2676" spans="1:17" s="312" customFormat="1" x14ac:dyDescent="0.3">
      <c r="A2676" s="307">
        <v>2673</v>
      </c>
      <c r="B2676" s="308" t="s">
        <v>5271</v>
      </c>
      <c r="C2676" s="308" t="s">
        <v>1380</v>
      </c>
      <c r="D2676" s="308" t="s">
        <v>1383</v>
      </c>
      <c r="E2676" s="308" t="s">
        <v>1383</v>
      </c>
      <c r="F2676" s="309" t="s">
        <v>11855</v>
      </c>
      <c r="G2676" s="309" t="s">
        <v>11858</v>
      </c>
      <c r="H2676" s="309" t="s">
        <v>11859</v>
      </c>
      <c r="I2676" s="309" t="s">
        <v>5701</v>
      </c>
      <c r="J2676" s="309" t="s">
        <v>15063</v>
      </c>
      <c r="K2676" s="310">
        <v>0.39949999999999997</v>
      </c>
      <c r="L2676" s="310">
        <v>0.35849749999999997</v>
      </c>
      <c r="M2676" s="310">
        <f>VLOOKUP(H2676,'Details of Feeder LEvel'!H:N,7,FALSE)</f>
        <v>0</v>
      </c>
      <c r="N2676" s="310">
        <f t="shared" si="41"/>
        <v>10.263454317897372</v>
      </c>
      <c r="O2676" s="310">
        <v>10.263454317897381</v>
      </c>
      <c r="P2676" s="309" t="s">
        <v>15063</v>
      </c>
      <c r="Q2676" s="311"/>
    </row>
    <row r="2677" spans="1:17" s="312" customFormat="1" x14ac:dyDescent="0.3">
      <c r="A2677" s="307">
        <v>2674</v>
      </c>
      <c r="B2677" s="308" t="s">
        <v>5271</v>
      </c>
      <c r="C2677" s="308" t="s">
        <v>1380</v>
      </c>
      <c r="D2677" s="308" t="s">
        <v>1383</v>
      </c>
      <c r="E2677" s="308" t="s">
        <v>1383</v>
      </c>
      <c r="F2677" s="309" t="s">
        <v>11855</v>
      </c>
      <c r="G2677" s="309" t="s">
        <v>11860</v>
      </c>
      <c r="H2677" s="309" t="s">
        <v>11861</v>
      </c>
      <c r="I2677" s="309" t="s">
        <v>5701</v>
      </c>
      <c r="J2677" s="309" t="s">
        <v>15063</v>
      </c>
      <c r="K2677" s="310">
        <v>0.49092000000000002</v>
      </c>
      <c r="L2677" s="310">
        <v>0.43980449999999999</v>
      </c>
      <c r="M2677" s="310">
        <f>VLOOKUP(H2677,'Details of Feeder LEvel'!H:N,7,FALSE)</f>
        <v>0</v>
      </c>
      <c r="N2677" s="310">
        <f t="shared" si="41"/>
        <v>10.412185284771457</v>
      </c>
      <c r="O2677" s="310">
        <v>10.412185284771457</v>
      </c>
      <c r="P2677" s="309" t="s">
        <v>15063</v>
      </c>
      <c r="Q2677" s="311"/>
    </row>
    <row r="2678" spans="1:17" s="312" customFormat="1" x14ac:dyDescent="0.3">
      <c r="A2678" s="307">
        <v>2675</v>
      </c>
      <c r="B2678" s="308" t="s">
        <v>5271</v>
      </c>
      <c r="C2678" s="308" t="s">
        <v>1380</v>
      </c>
      <c r="D2678" s="308" t="s">
        <v>1383</v>
      </c>
      <c r="E2678" s="308" t="s">
        <v>1383</v>
      </c>
      <c r="F2678" s="309" t="s">
        <v>11855</v>
      </c>
      <c r="G2678" s="309" t="s">
        <v>11862</v>
      </c>
      <c r="H2678" s="309" t="s">
        <v>11863</v>
      </c>
      <c r="I2678" s="309" t="s">
        <v>5701</v>
      </c>
      <c r="J2678" s="309" t="s">
        <v>15063</v>
      </c>
      <c r="K2678" s="310">
        <v>0.49162</v>
      </c>
      <c r="L2678" s="310">
        <v>0.44203999999999999</v>
      </c>
      <c r="M2678" s="310">
        <f>VLOOKUP(H2678,'Details of Feeder LEvel'!H:N,7,FALSE)</f>
        <v>0</v>
      </c>
      <c r="N2678" s="310">
        <f t="shared" si="41"/>
        <v>10.08502501932387</v>
      </c>
      <c r="O2678" s="310">
        <v>10.085025019323856</v>
      </c>
      <c r="P2678" s="309" t="s">
        <v>15063</v>
      </c>
      <c r="Q2678" s="311"/>
    </row>
    <row r="2679" spans="1:17" s="312" customFormat="1" x14ac:dyDescent="0.3">
      <c r="A2679" s="307">
        <v>2676</v>
      </c>
      <c r="B2679" s="308" t="s">
        <v>5271</v>
      </c>
      <c r="C2679" s="308" t="s">
        <v>1380</v>
      </c>
      <c r="D2679" s="308" t="s">
        <v>1383</v>
      </c>
      <c r="E2679" s="308" t="s">
        <v>1383</v>
      </c>
      <c r="F2679" s="309" t="s">
        <v>11855</v>
      </c>
      <c r="G2679" s="309" t="s">
        <v>11864</v>
      </c>
      <c r="H2679" s="309" t="s">
        <v>11865</v>
      </c>
      <c r="I2679" s="309" t="s">
        <v>5706</v>
      </c>
      <c r="J2679" s="309" t="s">
        <v>15063</v>
      </c>
      <c r="K2679" s="310">
        <v>0.24340000000000001</v>
      </c>
      <c r="L2679" s="310">
        <v>0.21518799999999999</v>
      </c>
      <c r="M2679" s="310">
        <f>VLOOKUP(H2679,'Details of Feeder LEvel'!H:N,7,FALSE)</f>
        <v>0</v>
      </c>
      <c r="N2679" s="310">
        <f t="shared" si="41"/>
        <v>11.590797041906333</v>
      </c>
      <c r="O2679" s="310">
        <v>50.897359148743412</v>
      </c>
      <c r="P2679" s="309" t="s">
        <v>15063</v>
      </c>
      <c r="Q2679" s="311"/>
    </row>
    <row r="2680" spans="1:17" s="312" customFormat="1" x14ac:dyDescent="0.3">
      <c r="A2680" s="307">
        <v>2677</v>
      </c>
      <c r="B2680" s="308" t="s">
        <v>5271</v>
      </c>
      <c r="C2680" s="308" t="s">
        <v>1380</v>
      </c>
      <c r="D2680" s="308" t="s">
        <v>1383</v>
      </c>
      <c r="E2680" s="308" t="s">
        <v>1383</v>
      </c>
      <c r="F2680" s="309" t="s">
        <v>11855</v>
      </c>
      <c r="G2680" s="309" t="s">
        <v>11866</v>
      </c>
      <c r="H2680" s="309" t="s">
        <v>11867</v>
      </c>
      <c r="I2680" s="309" t="s">
        <v>5706</v>
      </c>
      <c r="J2680" s="309" t="s">
        <v>15063</v>
      </c>
      <c r="K2680" s="310">
        <v>1.279827</v>
      </c>
      <c r="L2680" s="310">
        <v>1.1501479999999999</v>
      </c>
      <c r="M2680" s="310">
        <f>VLOOKUP(H2680,'Details of Feeder LEvel'!H:N,7,FALSE)</f>
        <v>0</v>
      </c>
      <c r="N2680" s="310">
        <f t="shared" si="41"/>
        <v>10.132541351292017</v>
      </c>
      <c r="O2680" s="310">
        <v>73.368903836805146</v>
      </c>
      <c r="P2680" s="309" t="s">
        <v>15063</v>
      </c>
      <c r="Q2680" s="311"/>
    </row>
    <row r="2681" spans="1:17" s="312" customFormat="1" x14ac:dyDescent="0.3">
      <c r="A2681" s="307">
        <v>2678</v>
      </c>
      <c r="B2681" s="308" t="s">
        <v>5271</v>
      </c>
      <c r="C2681" s="308" t="s">
        <v>1380</v>
      </c>
      <c r="D2681" s="308" t="s">
        <v>1383</v>
      </c>
      <c r="E2681" s="308" t="s">
        <v>1383</v>
      </c>
      <c r="F2681" s="309" t="s">
        <v>11855</v>
      </c>
      <c r="G2681" s="309" t="s">
        <v>11868</v>
      </c>
      <c r="H2681" s="309" t="s">
        <v>11869</v>
      </c>
      <c r="I2681" s="309" t="s">
        <v>5701</v>
      </c>
      <c r="J2681" s="309" t="s">
        <v>15063</v>
      </c>
      <c r="K2681" s="310">
        <v>0.36721999999999999</v>
      </c>
      <c r="L2681" s="310">
        <v>0.32926</v>
      </c>
      <c r="M2681" s="310">
        <f>VLOOKUP(H2681,'Details of Feeder LEvel'!H:N,7,FALSE)</f>
        <v>0</v>
      </c>
      <c r="N2681" s="310">
        <f t="shared" si="41"/>
        <v>10.337127607428789</v>
      </c>
      <c r="O2681" s="310">
        <v>10.337127607428776</v>
      </c>
      <c r="P2681" s="309" t="s">
        <v>15063</v>
      </c>
      <c r="Q2681" s="311"/>
    </row>
    <row r="2682" spans="1:17" s="312" customFormat="1" x14ac:dyDescent="0.3">
      <c r="A2682" s="307">
        <v>2679</v>
      </c>
      <c r="B2682" s="308" t="s">
        <v>5271</v>
      </c>
      <c r="C2682" s="308" t="s">
        <v>1380</v>
      </c>
      <c r="D2682" s="308" t="s">
        <v>1383</v>
      </c>
      <c r="E2682" s="308" t="s">
        <v>1383</v>
      </c>
      <c r="F2682" s="309" t="s">
        <v>11855</v>
      </c>
      <c r="G2682" s="309" t="s">
        <v>11870</v>
      </c>
      <c r="H2682" s="309" t="s">
        <v>11871</v>
      </c>
      <c r="I2682" s="309" t="s">
        <v>5701</v>
      </c>
      <c r="J2682" s="309" t="s">
        <v>15063</v>
      </c>
      <c r="K2682" s="310">
        <v>0.34553999999999996</v>
      </c>
      <c r="L2682" s="310">
        <v>0.31071733000000001</v>
      </c>
      <c r="M2682" s="310">
        <f>VLOOKUP(H2682,'Details of Feeder LEvel'!H:N,7,FALSE)</f>
        <v>0</v>
      </c>
      <c r="N2682" s="310">
        <f t="shared" si="41"/>
        <v>10.077753660936491</v>
      </c>
      <c r="O2682" s="310">
        <v>10.077753660936484</v>
      </c>
      <c r="P2682" s="309" t="s">
        <v>15063</v>
      </c>
      <c r="Q2682" s="311"/>
    </row>
    <row r="2683" spans="1:17" s="312" customFormat="1" x14ac:dyDescent="0.3">
      <c r="A2683" s="307">
        <v>2680</v>
      </c>
      <c r="B2683" s="308" t="s">
        <v>5271</v>
      </c>
      <c r="C2683" s="308" t="s">
        <v>1380</v>
      </c>
      <c r="D2683" s="308" t="s">
        <v>1383</v>
      </c>
      <c r="E2683" s="308" t="s">
        <v>1383</v>
      </c>
      <c r="F2683" s="309" t="s">
        <v>11855</v>
      </c>
      <c r="G2683" s="309" t="s">
        <v>11872</v>
      </c>
      <c r="H2683" s="309" t="s">
        <v>11873</v>
      </c>
      <c r="I2683" s="309" t="s">
        <v>5706</v>
      </c>
      <c r="J2683" s="309" t="s">
        <v>15063</v>
      </c>
      <c r="K2683" s="310">
        <v>0.18392999999999998</v>
      </c>
      <c r="L2683" s="310">
        <v>0.16598199999999999</v>
      </c>
      <c r="M2683" s="310">
        <f>VLOOKUP(H2683,'Details of Feeder LEvel'!H:N,7,FALSE)</f>
        <v>0</v>
      </c>
      <c r="N2683" s="310">
        <f t="shared" si="41"/>
        <v>9.7580601315717903</v>
      </c>
      <c r="O2683" s="310">
        <v>50.116596038064401</v>
      </c>
      <c r="P2683" s="309" t="s">
        <v>15063</v>
      </c>
      <c r="Q2683" s="311"/>
    </row>
    <row r="2684" spans="1:17" s="312" customFormat="1" x14ac:dyDescent="0.3">
      <c r="A2684" s="307">
        <v>2681</v>
      </c>
      <c r="B2684" s="308" t="s">
        <v>5271</v>
      </c>
      <c r="C2684" s="308" t="s">
        <v>1380</v>
      </c>
      <c r="D2684" s="308" t="s">
        <v>1383</v>
      </c>
      <c r="E2684" s="308" t="s">
        <v>1383</v>
      </c>
      <c r="F2684" s="309" t="s">
        <v>11855</v>
      </c>
      <c r="G2684" s="309" t="s">
        <v>11874</v>
      </c>
      <c r="H2684" s="309" t="s">
        <v>11875</v>
      </c>
      <c r="I2684" s="309" t="s">
        <v>2414</v>
      </c>
      <c r="J2684" s="309" t="s">
        <v>15063</v>
      </c>
      <c r="K2684" s="310">
        <v>8.2299999999999998E-2</v>
      </c>
      <c r="L2684" s="310">
        <v>9.8025000000000001E-2</v>
      </c>
      <c r="M2684" s="310">
        <f>VLOOKUP(H2684,'Details of Feeder LEvel'!H:N,7,FALSE)</f>
        <v>0</v>
      </c>
      <c r="N2684" s="310">
        <f t="shared" si="41"/>
        <v>-19.106925880923455</v>
      </c>
      <c r="O2684" s="310">
        <v>-19.10692588092342</v>
      </c>
      <c r="P2684" s="309" t="s">
        <v>15063</v>
      </c>
      <c r="Q2684" s="311"/>
    </row>
    <row r="2685" spans="1:17" s="312" customFormat="1" x14ac:dyDescent="0.3">
      <c r="A2685" s="307">
        <v>2682</v>
      </c>
      <c r="B2685" s="308" t="s">
        <v>5271</v>
      </c>
      <c r="C2685" s="308" t="s">
        <v>1380</v>
      </c>
      <c r="D2685" s="308" t="s">
        <v>1383</v>
      </c>
      <c r="E2685" s="308" t="s">
        <v>1383</v>
      </c>
      <c r="F2685" s="309" t="s">
        <v>5517</v>
      </c>
      <c r="G2685" s="309" t="s">
        <v>11876</v>
      </c>
      <c r="H2685" s="309" t="s">
        <v>11877</v>
      </c>
      <c r="I2685" s="309" t="s">
        <v>5701</v>
      </c>
      <c r="J2685" s="309" t="s">
        <v>15063</v>
      </c>
      <c r="K2685" s="310">
        <v>1.0434399999999999</v>
      </c>
      <c r="L2685" s="310">
        <v>0.93751249999999997</v>
      </c>
      <c r="M2685" s="310">
        <f>VLOOKUP(H2685,'Details of Feeder LEvel'!H:N,7,FALSE)</f>
        <v>0</v>
      </c>
      <c r="N2685" s="310">
        <f t="shared" si="41"/>
        <v>10.151757647780414</v>
      </c>
      <c r="O2685" s="310">
        <v>10.151757647780412</v>
      </c>
      <c r="P2685" s="309" t="s">
        <v>15063</v>
      </c>
      <c r="Q2685" s="311"/>
    </row>
    <row r="2686" spans="1:17" s="312" customFormat="1" x14ac:dyDescent="0.3">
      <c r="A2686" s="307">
        <v>2683</v>
      </c>
      <c r="B2686" s="308" t="s">
        <v>5271</v>
      </c>
      <c r="C2686" s="308" t="s">
        <v>1380</v>
      </c>
      <c r="D2686" s="308" t="s">
        <v>1383</v>
      </c>
      <c r="E2686" s="308" t="s">
        <v>1383</v>
      </c>
      <c r="F2686" s="309" t="s">
        <v>5517</v>
      </c>
      <c r="G2686" s="309" t="s">
        <v>11878</v>
      </c>
      <c r="H2686" s="309" t="s">
        <v>11879</v>
      </c>
      <c r="I2686" s="309" t="s">
        <v>5701</v>
      </c>
      <c r="J2686" s="309" t="s">
        <v>15063</v>
      </c>
      <c r="K2686" s="310">
        <v>1.0756399999999999</v>
      </c>
      <c r="L2686" s="310">
        <v>0.96260100000000004</v>
      </c>
      <c r="M2686" s="310">
        <f>VLOOKUP(H2686,'Details of Feeder LEvel'!H:N,7,FALSE)</f>
        <v>0</v>
      </c>
      <c r="N2686" s="310">
        <f t="shared" si="41"/>
        <v>10.508999293443894</v>
      </c>
      <c r="O2686" s="310">
        <v>12.616347870288481</v>
      </c>
      <c r="P2686" s="309" t="s">
        <v>15063</v>
      </c>
      <c r="Q2686" s="311"/>
    </row>
    <row r="2687" spans="1:17" s="312" customFormat="1" x14ac:dyDescent="0.3">
      <c r="A2687" s="307">
        <v>2684</v>
      </c>
      <c r="B2687" s="308" t="s">
        <v>5271</v>
      </c>
      <c r="C2687" s="308" t="s">
        <v>1380</v>
      </c>
      <c r="D2687" s="308" t="s">
        <v>1383</v>
      </c>
      <c r="E2687" s="308" t="s">
        <v>1383</v>
      </c>
      <c r="F2687" s="309" t="s">
        <v>5517</v>
      </c>
      <c r="G2687" s="309" t="s">
        <v>11880</v>
      </c>
      <c r="H2687" s="309" t="s">
        <v>11881</v>
      </c>
      <c r="I2687" s="309" t="s">
        <v>5701</v>
      </c>
      <c r="J2687" s="309" t="s">
        <v>15063</v>
      </c>
      <c r="K2687" s="310">
        <v>0.51024000000000003</v>
      </c>
      <c r="L2687" s="310">
        <v>0.45881345000000001</v>
      </c>
      <c r="M2687" s="310">
        <f>VLOOKUP(H2687,'Details of Feeder LEvel'!H:N,7,FALSE)</f>
        <v>0</v>
      </c>
      <c r="N2687" s="310">
        <f t="shared" si="41"/>
        <v>10.078894245845095</v>
      </c>
      <c r="O2687" s="310">
        <v>10.078894245845094</v>
      </c>
      <c r="P2687" s="309" t="s">
        <v>15063</v>
      </c>
      <c r="Q2687" s="311"/>
    </row>
    <row r="2688" spans="1:17" s="312" customFormat="1" x14ac:dyDescent="0.3">
      <c r="A2688" s="307">
        <v>2685</v>
      </c>
      <c r="B2688" s="308" t="s">
        <v>5271</v>
      </c>
      <c r="C2688" s="308" t="s">
        <v>1380</v>
      </c>
      <c r="D2688" s="308" t="s">
        <v>1383</v>
      </c>
      <c r="E2688" s="308" t="s">
        <v>1383</v>
      </c>
      <c r="F2688" s="309" t="s">
        <v>5517</v>
      </c>
      <c r="G2688" s="309" t="s">
        <v>5518</v>
      </c>
      <c r="H2688" s="309" t="s">
        <v>11882</v>
      </c>
      <c r="I2688" s="309" t="s">
        <v>5701</v>
      </c>
      <c r="J2688" s="309" t="s">
        <v>15063</v>
      </c>
      <c r="K2688" s="310">
        <v>0.61997999999999998</v>
      </c>
      <c r="L2688" s="310">
        <v>0.56122649999999996</v>
      </c>
      <c r="M2688" s="310">
        <f>VLOOKUP(H2688,'Details of Feeder LEvel'!H:N,7,FALSE)</f>
        <v>0</v>
      </c>
      <c r="N2688" s="310">
        <f t="shared" si="41"/>
        <v>9.4766766669892597</v>
      </c>
      <c r="O2688" s="310">
        <v>9.4766766669892597</v>
      </c>
      <c r="P2688" s="309" t="s">
        <v>15063</v>
      </c>
      <c r="Q2688" s="311"/>
    </row>
    <row r="2689" spans="1:17" s="312" customFormat="1" x14ac:dyDescent="0.3">
      <c r="A2689" s="307">
        <v>2686</v>
      </c>
      <c r="B2689" s="308" t="s">
        <v>5271</v>
      </c>
      <c r="C2689" s="308" t="s">
        <v>1380</v>
      </c>
      <c r="D2689" s="308" t="s">
        <v>1383</v>
      </c>
      <c r="E2689" s="308" t="s">
        <v>1383</v>
      </c>
      <c r="F2689" s="309" t="s">
        <v>5517</v>
      </c>
      <c r="G2689" s="309" t="s">
        <v>11883</v>
      </c>
      <c r="H2689" s="309" t="s">
        <v>11884</v>
      </c>
      <c r="I2689" s="309" t="s">
        <v>5701</v>
      </c>
      <c r="J2689" s="309" t="s">
        <v>15063</v>
      </c>
      <c r="K2689" s="310">
        <v>1.10676</v>
      </c>
      <c r="L2689" s="310">
        <v>0.99541188000000003</v>
      </c>
      <c r="M2689" s="310">
        <f>VLOOKUP(H2689,'Details of Feeder LEvel'!H:N,7,FALSE)</f>
        <v>0</v>
      </c>
      <c r="N2689" s="310">
        <f t="shared" si="41"/>
        <v>10.060728613249479</v>
      </c>
      <c r="O2689" s="310">
        <v>10.060728613249481</v>
      </c>
      <c r="P2689" s="309" t="s">
        <v>15063</v>
      </c>
      <c r="Q2689" s="311"/>
    </row>
    <row r="2690" spans="1:17" s="312" customFormat="1" x14ac:dyDescent="0.3">
      <c r="A2690" s="307">
        <v>2687</v>
      </c>
      <c r="B2690" s="308" t="s">
        <v>5271</v>
      </c>
      <c r="C2690" s="308" t="s">
        <v>1380</v>
      </c>
      <c r="D2690" s="308" t="s">
        <v>1383</v>
      </c>
      <c r="E2690" s="308" t="s">
        <v>1383</v>
      </c>
      <c r="F2690" s="309" t="s">
        <v>5517</v>
      </c>
      <c r="G2690" s="309" t="s">
        <v>11885</v>
      </c>
      <c r="H2690" s="309" t="s">
        <v>11886</v>
      </c>
      <c r="I2690" s="309" t="s">
        <v>5701</v>
      </c>
      <c r="J2690" s="309" t="s">
        <v>15063</v>
      </c>
      <c r="K2690" s="310">
        <v>1.0256799999999999</v>
      </c>
      <c r="L2690" s="310">
        <v>0.91536700000000004</v>
      </c>
      <c r="M2690" s="310">
        <f>VLOOKUP(H2690,'Details of Feeder LEvel'!H:N,7,FALSE)</f>
        <v>0</v>
      </c>
      <c r="N2690" s="310">
        <f t="shared" si="41"/>
        <v>10.755108805865367</v>
      </c>
      <c r="O2690" s="310">
        <v>10.755108805865365</v>
      </c>
      <c r="P2690" s="309" t="s">
        <v>15063</v>
      </c>
      <c r="Q2690" s="311"/>
    </row>
    <row r="2691" spans="1:17" s="312" customFormat="1" x14ac:dyDescent="0.3">
      <c r="A2691" s="307">
        <v>2688</v>
      </c>
      <c r="B2691" s="308" t="s">
        <v>5271</v>
      </c>
      <c r="C2691" s="308" t="s">
        <v>1380</v>
      </c>
      <c r="D2691" s="308" t="s">
        <v>1383</v>
      </c>
      <c r="E2691" s="308" t="s">
        <v>1383</v>
      </c>
      <c r="F2691" s="309" t="s">
        <v>5517</v>
      </c>
      <c r="G2691" s="309" t="s">
        <v>11887</v>
      </c>
      <c r="H2691" s="309" t="s">
        <v>11888</v>
      </c>
      <c r="I2691" s="309" t="s">
        <v>2405</v>
      </c>
      <c r="J2691" s="309" t="s">
        <v>15063</v>
      </c>
      <c r="K2691" s="310">
        <v>0.77255999999999991</v>
      </c>
      <c r="L2691" s="310">
        <v>0.68309755199999989</v>
      </c>
      <c r="M2691" s="310">
        <f>VLOOKUP(H2691,'Details of Feeder LEvel'!H:N,7,FALSE)</f>
        <v>0</v>
      </c>
      <c r="N2691" s="310">
        <f t="shared" si="41"/>
        <v>11.580000000000005</v>
      </c>
      <c r="O2691" s="310">
        <v>11.580000000000002</v>
      </c>
      <c r="P2691" s="309" t="s">
        <v>15063</v>
      </c>
      <c r="Q2691" s="311"/>
    </row>
    <row r="2692" spans="1:17" s="312" customFormat="1" x14ac:dyDescent="0.3">
      <c r="A2692" s="307">
        <v>2689</v>
      </c>
      <c r="B2692" s="308" t="s">
        <v>5271</v>
      </c>
      <c r="C2692" s="308" t="s">
        <v>1380</v>
      </c>
      <c r="D2692" s="308" t="s">
        <v>1383</v>
      </c>
      <c r="E2692" s="308" t="s">
        <v>1383</v>
      </c>
      <c r="F2692" s="309" t="s">
        <v>5517</v>
      </c>
      <c r="G2692" s="309" t="s">
        <v>11889</v>
      </c>
      <c r="H2692" s="309" t="s">
        <v>11890</v>
      </c>
      <c r="I2692" s="309" t="s">
        <v>5706</v>
      </c>
      <c r="J2692" s="309" t="s">
        <v>15063</v>
      </c>
      <c r="K2692" s="310">
        <v>0.19614399999999999</v>
      </c>
      <c r="L2692" s="310">
        <v>0.17167949999999998</v>
      </c>
      <c r="M2692" s="310">
        <f>VLOOKUP(H2692,'Details of Feeder LEvel'!H:N,7,FALSE)</f>
        <v>0</v>
      </c>
      <c r="N2692" s="310">
        <f t="shared" ref="N2692:N2755" si="42">(K2692-L2692)/K2692*100</f>
        <v>12.47272412105392</v>
      </c>
      <c r="O2692" s="310">
        <v>28.385864182375229</v>
      </c>
      <c r="P2692" s="309" t="s">
        <v>15063</v>
      </c>
      <c r="Q2692" s="311"/>
    </row>
    <row r="2693" spans="1:17" s="312" customFormat="1" x14ac:dyDescent="0.3">
      <c r="A2693" s="307">
        <v>2690</v>
      </c>
      <c r="B2693" s="308" t="s">
        <v>5271</v>
      </c>
      <c r="C2693" s="308" t="s">
        <v>1380</v>
      </c>
      <c r="D2693" s="308" t="s">
        <v>1383</v>
      </c>
      <c r="E2693" s="308" t="s">
        <v>13985</v>
      </c>
      <c r="F2693" s="309" t="s">
        <v>11891</v>
      </c>
      <c r="G2693" s="309" t="s">
        <v>11892</v>
      </c>
      <c r="H2693" s="309" t="s">
        <v>11893</v>
      </c>
      <c r="I2693" s="309" t="s">
        <v>5701</v>
      </c>
      <c r="J2693" s="309" t="s">
        <v>15063</v>
      </c>
      <c r="K2693" s="310">
        <v>0.45803000000000005</v>
      </c>
      <c r="L2693" s="310">
        <v>0.40270499999999998</v>
      </c>
      <c r="M2693" s="310">
        <f>VLOOKUP(H2693,'Details of Feeder LEvel'!H:N,7,FALSE)</f>
        <v>0</v>
      </c>
      <c r="N2693" s="310">
        <f t="shared" si="42"/>
        <v>12.078903128616043</v>
      </c>
      <c r="O2693" s="310">
        <v>12.078903128616037</v>
      </c>
      <c r="P2693" s="309" t="s">
        <v>15063</v>
      </c>
      <c r="Q2693" s="311"/>
    </row>
    <row r="2694" spans="1:17" s="312" customFormat="1" x14ac:dyDescent="0.3">
      <c r="A2694" s="307">
        <v>2691</v>
      </c>
      <c r="B2694" s="308" t="s">
        <v>5271</v>
      </c>
      <c r="C2694" s="308" t="s">
        <v>1380</v>
      </c>
      <c r="D2694" s="308" t="s">
        <v>1383</v>
      </c>
      <c r="E2694" s="308" t="s">
        <v>13985</v>
      </c>
      <c r="F2694" s="309" t="s">
        <v>11891</v>
      </c>
      <c r="G2694" s="309" t="s">
        <v>11894</v>
      </c>
      <c r="H2694" s="309" t="s">
        <v>11895</v>
      </c>
      <c r="I2694" s="309" t="s">
        <v>5622</v>
      </c>
      <c r="J2694" s="309" t="s">
        <v>15063</v>
      </c>
      <c r="K2694" s="310">
        <v>0.77679999999999993</v>
      </c>
      <c r="L2694" s="310">
        <v>0.69407547000000003</v>
      </c>
      <c r="M2694" s="310">
        <f>VLOOKUP(H2694,'Details of Feeder LEvel'!H:N,7,FALSE)</f>
        <v>0</v>
      </c>
      <c r="N2694" s="310">
        <f t="shared" si="42"/>
        <v>10.649398815653955</v>
      </c>
      <c r="O2694" s="310">
        <v>13.961977361356769</v>
      </c>
      <c r="P2694" s="309" t="s">
        <v>15063</v>
      </c>
      <c r="Q2694" s="311"/>
    </row>
    <row r="2695" spans="1:17" s="312" customFormat="1" x14ac:dyDescent="0.3">
      <c r="A2695" s="307">
        <v>2692</v>
      </c>
      <c r="B2695" s="308" t="s">
        <v>5271</v>
      </c>
      <c r="C2695" s="308" t="s">
        <v>1380</v>
      </c>
      <c r="D2695" s="308" t="s">
        <v>1383</v>
      </c>
      <c r="E2695" s="308" t="s">
        <v>13985</v>
      </c>
      <c r="F2695" s="309" t="s">
        <v>11891</v>
      </c>
      <c r="G2695" s="309" t="s">
        <v>11896</v>
      </c>
      <c r="H2695" s="309" t="s">
        <v>11897</v>
      </c>
      <c r="I2695" s="309" t="s">
        <v>5701</v>
      </c>
      <c r="J2695" s="309" t="s">
        <v>15063</v>
      </c>
      <c r="K2695" s="310">
        <v>0.19208</v>
      </c>
      <c r="L2695" s="310">
        <v>0.1739665</v>
      </c>
      <c r="M2695" s="310">
        <f>VLOOKUP(H2695,'Details of Feeder LEvel'!H:N,7,FALSE)</f>
        <v>0</v>
      </c>
      <c r="N2695" s="310">
        <f t="shared" si="42"/>
        <v>9.430185339441902</v>
      </c>
      <c r="O2695" s="310">
        <v>9.4301853394419091</v>
      </c>
      <c r="P2695" s="309" t="s">
        <v>15063</v>
      </c>
      <c r="Q2695" s="311"/>
    </row>
    <row r="2696" spans="1:17" s="312" customFormat="1" x14ac:dyDescent="0.3">
      <c r="A2696" s="307">
        <v>2693</v>
      </c>
      <c r="B2696" s="308" t="s">
        <v>5271</v>
      </c>
      <c r="C2696" s="308" t="s">
        <v>1380</v>
      </c>
      <c r="D2696" s="308" t="s">
        <v>1383</v>
      </c>
      <c r="E2696" s="308" t="s">
        <v>13985</v>
      </c>
      <c r="F2696" s="309" t="s">
        <v>11891</v>
      </c>
      <c r="G2696" s="309" t="s">
        <v>11898</v>
      </c>
      <c r="H2696" s="309" t="s">
        <v>11899</v>
      </c>
      <c r="I2696" s="309" t="s">
        <v>5706</v>
      </c>
      <c r="J2696" s="309" t="s">
        <v>15063</v>
      </c>
      <c r="K2696" s="310">
        <v>0.18060099999999998</v>
      </c>
      <c r="L2696" s="310">
        <v>0.16528166999999999</v>
      </c>
      <c r="M2696" s="310">
        <f>VLOOKUP(H2696,'Details of Feeder LEvel'!H:N,7,FALSE)</f>
        <v>0</v>
      </c>
      <c r="N2696" s="310">
        <f t="shared" si="42"/>
        <v>8.4824170408801685</v>
      </c>
      <c r="O2696" s="310">
        <v>57.294186506217628</v>
      </c>
      <c r="P2696" s="309" t="s">
        <v>15063</v>
      </c>
      <c r="Q2696" s="311"/>
    </row>
    <row r="2697" spans="1:17" s="312" customFormat="1" x14ac:dyDescent="0.3">
      <c r="A2697" s="307">
        <v>2694</v>
      </c>
      <c r="B2697" s="308" t="s">
        <v>5271</v>
      </c>
      <c r="C2697" s="308" t="s">
        <v>1380</v>
      </c>
      <c r="D2697" s="308" t="s">
        <v>1383</v>
      </c>
      <c r="E2697" s="308" t="s">
        <v>13985</v>
      </c>
      <c r="F2697" s="309" t="s">
        <v>11891</v>
      </c>
      <c r="G2697" s="309" t="s">
        <v>11900</v>
      </c>
      <c r="H2697" s="309" t="s">
        <v>11901</v>
      </c>
      <c r="I2697" s="309" t="s">
        <v>5701</v>
      </c>
      <c r="J2697" s="309" t="s">
        <v>15063</v>
      </c>
      <c r="K2697" s="310">
        <v>0.38147999999999999</v>
      </c>
      <c r="L2697" s="310">
        <v>0.34225800000000001</v>
      </c>
      <c r="M2697" s="310">
        <f>VLOOKUP(H2697,'Details of Feeder LEvel'!H:N,7,FALSE)</f>
        <v>0</v>
      </c>
      <c r="N2697" s="310">
        <f t="shared" si="42"/>
        <v>10.281535073922612</v>
      </c>
      <c r="O2697" s="310">
        <v>10.28153507392261</v>
      </c>
      <c r="P2697" s="309" t="s">
        <v>15063</v>
      </c>
      <c r="Q2697" s="311"/>
    </row>
    <row r="2698" spans="1:17" s="312" customFormat="1" x14ac:dyDescent="0.3">
      <c r="A2698" s="307">
        <v>2695</v>
      </c>
      <c r="B2698" s="308" t="s">
        <v>5271</v>
      </c>
      <c r="C2698" s="308" t="s">
        <v>1380</v>
      </c>
      <c r="D2698" s="308" t="s">
        <v>1383</v>
      </c>
      <c r="E2698" s="308" t="s">
        <v>13985</v>
      </c>
      <c r="F2698" s="309" t="s">
        <v>11891</v>
      </c>
      <c r="G2698" s="309" t="s">
        <v>11902</v>
      </c>
      <c r="H2698" s="309" t="s">
        <v>11903</v>
      </c>
      <c r="I2698" s="309" t="s">
        <v>5706</v>
      </c>
      <c r="J2698" s="309" t="s">
        <v>15063</v>
      </c>
      <c r="K2698" s="310">
        <v>0.456127</v>
      </c>
      <c r="L2698" s="310">
        <v>0.41374699999999998</v>
      </c>
      <c r="M2698" s="310">
        <f>VLOOKUP(H2698,'Details of Feeder LEvel'!H:N,7,FALSE)</f>
        <v>0</v>
      </c>
      <c r="N2698" s="310">
        <f t="shared" si="42"/>
        <v>9.2912719483828035</v>
      </c>
      <c r="O2698" s="310">
        <v>20.480415703953735</v>
      </c>
      <c r="P2698" s="309" t="s">
        <v>15063</v>
      </c>
      <c r="Q2698" s="311"/>
    </row>
    <row r="2699" spans="1:17" s="312" customFormat="1" x14ac:dyDescent="0.3">
      <c r="A2699" s="307">
        <v>2696</v>
      </c>
      <c r="B2699" s="308" t="s">
        <v>5271</v>
      </c>
      <c r="C2699" s="308" t="s">
        <v>1380</v>
      </c>
      <c r="D2699" s="308" t="s">
        <v>1383</v>
      </c>
      <c r="E2699" s="308" t="s">
        <v>13985</v>
      </c>
      <c r="F2699" s="309" t="s">
        <v>11891</v>
      </c>
      <c r="G2699" s="309" t="s">
        <v>11904</v>
      </c>
      <c r="H2699" s="309" t="s">
        <v>11905</v>
      </c>
      <c r="I2699" s="309" t="s">
        <v>5701</v>
      </c>
      <c r="J2699" s="309" t="s">
        <v>15063</v>
      </c>
      <c r="K2699" s="310">
        <v>0.34361999999999998</v>
      </c>
      <c r="L2699" s="310">
        <v>0.30967719999999999</v>
      </c>
      <c r="M2699" s="310">
        <f>VLOOKUP(H2699,'Details of Feeder LEvel'!H:N,7,FALSE)</f>
        <v>0</v>
      </c>
      <c r="N2699" s="310">
        <f t="shared" si="42"/>
        <v>9.8780047727140445</v>
      </c>
      <c r="O2699" s="310">
        <v>9.8780047727140445</v>
      </c>
      <c r="P2699" s="309" t="s">
        <v>15063</v>
      </c>
      <c r="Q2699" s="311"/>
    </row>
    <row r="2700" spans="1:17" s="312" customFormat="1" x14ac:dyDescent="0.3">
      <c r="A2700" s="307">
        <v>2697</v>
      </c>
      <c r="B2700" s="308" t="s">
        <v>5271</v>
      </c>
      <c r="C2700" s="308" t="s">
        <v>1380</v>
      </c>
      <c r="D2700" s="308" t="s">
        <v>1383</v>
      </c>
      <c r="E2700" s="308" t="s">
        <v>13985</v>
      </c>
      <c r="F2700" s="309" t="s">
        <v>11891</v>
      </c>
      <c r="G2700" s="309" t="s">
        <v>11908</v>
      </c>
      <c r="H2700" s="309" t="s">
        <v>11909</v>
      </c>
      <c r="I2700" s="309" t="s">
        <v>5701</v>
      </c>
      <c r="J2700" s="309" t="s">
        <v>15063</v>
      </c>
      <c r="K2700" s="310">
        <v>1.4368799999999999</v>
      </c>
      <c r="L2700" s="310">
        <v>1.296964</v>
      </c>
      <c r="M2700" s="310">
        <f>VLOOKUP(H2700,'Details of Feeder LEvel'!H:N,7,FALSE)</f>
        <v>0</v>
      </c>
      <c r="N2700" s="310">
        <f t="shared" si="42"/>
        <v>9.7374867769055129</v>
      </c>
      <c r="O2700" s="310">
        <v>9.7374867769055129</v>
      </c>
      <c r="P2700" s="309" t="s">
        <v>15063</v>
      </c>
      <c r="Q2700" s="311"/>
    </row>
    <row r="2701" spans="1:17" s="312" customFormat="1" x14ac:dyDescent="0.3">
      <c r="A2701" s="307">
        <v>2698</v>
      </c>
      <c r="B2701" s="308" t="s">
        <v>5271</v>
      </c>
      <c r="C2701" s="308" t="s">
        <v>1380</v>
      </c>
      <c r="D2701" s="308" t="s">
        <v>1383</v>
      </c>
      <c r="E2701" s="308" t="s">
        <v>13985</v>
      </c>
      <c r="F2701" s="309" t="s">
        <v>11891</v>
      </c>
      <c r="G2701" s="309" t="s">
        <v>11910</v>
      </c>
      <c r="H2701" s="309" t="s">
        <v>11911</v>
      </c>
      <c r="I2701" s="309" t="s">
        <v>5706</v>
      </c>
      <c r="J2701" s="309" t="s">
        <v>15063</v>
      </c>
      <c r="K2701" s="310">
        <v>0.71147199999999999</v>
      </c>
      <c r="L2701" s="310">
        <v>0.62837350000000003</v>
      </c>
      <c r="M2701" s="310">
        <f>VLOOKUP(H2701,'Details of Feeder LEvel'!H:N,7,FALSE)</f>
        <v>0</v>
      </c>
      <c r="N2701" s="310">
        <f t="shared" si="42"/>
        <v>11.679799064474775</v>
      </c>
      <c r="O2701" s="310">
        <v>30.198574472962314</v>
      </c>
      <c r="P2701" s="309" t="s">
        <v>15063</v>
      </c>
      <c r="Q2701" s="311"/>
    </row>
    <row r="2702" spans="1:17" s="312" customFormat="1" x14ac:dyDescent="0.3">
      <c r="A2702" s="307">
        <v>2699</v>
      </c>
      <c r="B2702" s="308" t="s">
        <v>5271</v>
      </c>
      <c r="C2702" s="308" t="s">
        <v>1380</v>
      </c>
      <c r="D2702" s="308" t="s">
        <v>1383</v>
      </c>
      <c r="E2702" s="308" t="s">
        <v>13985</v>
      </c>
      <c r="F2702" s="309" t="s">
        <v>11912</v>
      </c>
      <c r="G2702" s="309" t="s">
        <v>11913</v>
      </c>
      <c r="H2702" s="309" t="s">
        <v>11914</v>
      </c>
      <c r="I2702" s="309" t="s">
        <v>5701</v>
      </c>
      <c r="J2702" s="309" t="s">
        <v>15063</v>
      </c>
      <c r="K2702" s="310">
        <v>0.95816000000000001</v>
      </c>
      <c r="L2702" s="310">
        <v>0.8613885</v>
      </c>
      <c r="M2702" s="310">
        <f>VLOOKUP(H2702,'Details of Feeder LEvel'!H:N,7,FALSE)</f>
        <v>0</v>
      </c>
      <c r="N2702" s="310">
        <f t="shared" si="42"/>
        <v>10.099722384570429</v>
      </c>
      <c r="O2702" s="310">
        <v>10.09972238457043</v>
      </c>
      <c r="P2702" s="309" t="s">
        <v>15063</v>
      </c>
      <c r="Q2702" s="311"/>
    </row>
    <row r="2703" spans="1:17" s="312" customFormat="1" x14ac:dyDescent="0.3">
      <c r="A2703" s="307">
        <v>2700</v>
      </c>
      <c r="B2703" s="308" t="s">
        <v>5271</v>
      </c>
      <c r="C2703" s="308" t="s">
        <v>1380</v>
      </c>
      <c r="D2703" s="308" t="s">
        <v>1383</v>
      </c>
      <c r="E2703" s="308" t="s">
        <v>13985</v>
      </c>
      <c r="F2703" s="309" t="s">
        <v>11912</v>
      </c>
      <c r="G2703" s="309" t="s">
        <v>11915</v>
      </c>
      <c r="H2703" s="309" t="s">
        <v>11916</v>
      </c>
      <c r="I2703" s="309" t="s">
        <v>5701</v>
      </c>
      <c r="J2703" s="309" t="s">
        <v>15063</v>
      </c>
      <c r="K2703" s="310">
        <v>0.48599999999999999</v>
      </c>
      <c r="L2703" s="310">
        <v>0.43777659999999996</v>
      </c>
      <c r="M2703" s="310">
        <f>VLOOKUP(H2703,'Details of Feeder LEvel'!H:N,7,FALSE)</f>
        <v>0</v>
      </c>
      <c r="N2703" s="310">
        <f t="shared" si="42"/>
        <v>9.9225102880658493</v>
      </c>
      <c r="O2703" s="310">
        <v>9.9225102880658547</v>
      </c>
      <c r="P2703" s="309" t="s">
        <v>15063</v>
      </c>
      <c r="Q2703" s="311"/>
    </row>
    <row r="2704" spans="1:17" s="312" customFormat="1" x14ac:dyDescent="0.3">
      <c r="A2704" s="307">
        <v>2701</v>
      </c>
      <c r="B2704" s="308" t="s">
        <v>5271</v>
      </c>
      <c r="C2704" s="308" t="s">
        <v>1380</v>
      </c>
      <c r="D2704" s="308" t="s">
        <v>1383</v>
      </c>
      <c r="E2704" s="308" t="s">
        <v>13985</v>
      </c>
      <c r="F2704" s="309" t="s">
        <v>11912</v>
      </c>
      <c r="G2704" s="309" t="s">
        <v>11917</v>
      </c>
      <c r="H2704" s="309" t="s">
        <v>11918</v>
      </c>
      <c r="I2704" s="309" t="s">
        <v>5701</v>
      </c>
      <c r="J2704" s="309" t="s">
        <v>15063</v>
      </c>
      <c r="K2704" s="310">
        <v>0.61830000000000007</v>
      </c>
      <c r="L2704" s="310">
        <v>0.55723299999999998</v>
      </c>
      <c r="M2704" s="310">
        <f>VLOOKUP(H2704,'Details of Feeder LEvel'!H:N,7,FALSE)</f>
        <v>0</v>
      </c>
      <c r="N2704" s="310">
        <f t="shared" si="42"/>
        <v>9.8765971211386194</v>
      </c>
      <c r="O2704" s="310">
        <v>9.8765971211386194</v>
      </c>
      <c r="P2704" s="309" t="s">
        <v>15063</v>
      </c>
      <c r="Q2704" s="311"/>
    </row>
    <row r="2705" spans="1:17" s="312" customFormat="1" x14ac:dyDescent="0.3">
      <c r="A2705" s="307">
        <v>2702</v>
      </c>
      <c r="B2705" s="308" t="s">
        <v>5271</v>
      </c>
      <c r="C2705" s="308" t="s">
        <v>1380</v>
      </c>
      <c r="D2705" s="308" t="s">
        <v>1383</v>
      </c>
      <c r="E2705" s="308" t="s">
        <v>13985</v>
      </c>
      <c r="F2705" s="309" t="s">
        <v>11912</v>
      </c>
      <c r="G2705" s="309" t="s">
        <v>11919</v>
      </c>
      <c r="H2705" s="309" t="s">
        <v>11920</v>
      </c>
      <c r="I2705" s="309" t="s">
        <v>5701</v>
      </c>
      <c r="J2705" s="309" t="s">
        <v>15063</v>
      </c>
      <c r="K2705" s="310">
        <v>0.42599999999999999</v>
      </c>
      <c r="L2705" s="310">
        <v>0.38359700000000002</v>
      </c>
      <c r="M2705" s="310">
        <f>VLOOKUP(H2705,'Details of Feeder LEvel'!H:N,7,FALSE)</f>
        <v>0</v>
      </c>
      <c r="N2705" s="310">
        <f t="shared" si="42"/>
        <v>9.9537558685445937</v>
      </c>
      <c r="O2705" s="310">
        <v>9.9537558685445902</v>
      </c>
      <c r="P2705" s="309" t="s">
        <v>15063</v>
      </c>
      <c r="Q2705" s="311"/>
    </row>
    <row r="2706" spans="1:17" s="312" customFormat="1" x14ac:dyDescent="0.3">
      <c r="A2706" s="307">
        <v>2703</v>
      </c>
      <c r="B2706" s="308" t="s">
        <v>5271</v>
      </c>
      <c r="C2706" s="308" t="s">
        <v>1380</v>
      </c>
      <c r="D2706" s="308" t="s">
        <v>1383</v>
      </c>
      <c r="E2706" s="308" t="s">
        <v>13985</v>
      </c>
      <c r="F2706" s="309" t="s">
        <v>11912</v>
      </c>
      <c r="G2706" s="309" t="s">
        <v>11921</v>
      </c>
      <c r="H2706" s="309" t="s">
        <v>11922</v>
      </c>
      <c r="I2706" s="309" t="s">
        <v>5706</v>
      </c>
      <c r="J2706" s="309" t="s">
        <v>15063</v>
      </c>
      <c r="K2706" s="310">
        <v>0.40695199999999998</v>
      </c>
      <c r="L2706" s="310">
        <v>0.36815779999999998</v>
      </c>
      <c r="M2706" s="310">
        <f>VLOOKUP(H2706,'Details of Feeder LEvel'!H:N,7,FALSE)</f>
        <v>0</v>
      </c>
      <c r="N2706" s="310">
        <f t="shared" si="42"/>
        <v>9.532868741276614</v>
      </c>
      <c r="O2706" s="310">
        <v>39.506718632287985</v>
      </c>
      <c r="P2706" s="309" t="s">
        <v>15063</v>
      </c>
      <c r="Q2706" s="311"/>
    </row>
    <row r="2707" spans="1:17" s="312" customFormat="1" x14ac:dyDescent="0.3">
      <c r="A2707" s="307">
        <v>2704</v>
      </c>
      <c r="B2707" s="308" t="s">
        <v>5271</v>
      </c>
      <c r="C2707" s="308" t="s">
        <v>1380</v>
      </c>
      <c r="D2707" s="308" t="s">
        <v>1383</v>
      </c>
      <c r="E2707" s="308" t="s">
        <v>13985</v>
      </c>
      <c r="F2707" s="309" t="s">
        <v>11923</v>
      </c>
      <c r="G2707" s="309" t="s">
        <v>11924</v>
      </c>
      <c r="H2707" s="309" t="s">
        <v>11925</v>
      </c>
      <c r="I2707" s="309" t="s">
        <v>5701</v>
      </c>
      <c r="J2707" s="309" t="s">
        <v>15063</v>
      </c>
      <c r="K2707" s="310">
        <v>0.45879999999999999</v>
      </c>
      <c r="L2707" s="310">
        <v>0.40975794000000004</v>
      </c>
      <c r="M2707" s="310">
        <f>VLOOKUP(H2707,'Details of Feeder LEvel'!H:N,7,FALSE)</f>
        <v>0</v>
      </c>
      <c r="N2707" s="310">
        <f t="shared" si="42"/>
        <v>10.6892022667829</v>
      </c>
      <c r="O2707" s="310">
        <v>10.689202266782905</v>
      </c>
      <c r="P2707" s="309" t="s">
        <v>15063</v>
      </c>
      <c r="Q2707" s="311"/>
    </row>
    <row r="2708" spans="1:17" s="312" customFormat="1" x14ac:dyDescent="0.3">
      <c r="A2708" s="307">
        <v>2705</v>
      </c>
      <c r="B2708" s="308" t="s">
        <v>5271</v>
      </c>
      <c r="C2708" s="308" t="s">
        <v>1380</v>
      </c>
      <c r="D2708" s="308" t="s">
        <v>1383</v>
      </c>
      <c r="E2708" s="308" t="s">
        <v>13985</v>
      </c>
      <c r="F2708" s="309" t="s">
        <v>11923</v>
      </c>
      <c r="G2708" s="309" t="s">
        <v>11926</v>
      </c>
      <c r="H2708" s="309" t="s">
        <v>11927</v>
      </c>
      <c r="I2708" s="309" t="s">
        <v>5622</v>
      </c>
      <c r="J2708" s="309" t="s">
        <v>15063</v>
      </c>
      <c r="K2708" s="310">
        <v>0.91379999999999995</v>
      </c>
      <c r="L2708" s="310">
        <v>0.86267121999999996</v>
      </c>
      <c r="M2708" s="310">
        <f>VLOOKUP(H2708,'Details of Feeder LEvel'!H:N,7,FALSE)</f>
        <v>0</v>
      </c>
      <c r="N2708" s="310">
        <f t="shared" si="42"/>
        <v>5.5951827533377099</v>
      </c>
      <c r="O2708" s="310">
        <v>9.8175529024230315</v>
      </c>
      <c r="P2708" s="309" t="s">
        <v>15063</v>
      </c>
      <c r="Q2708" s="311"/>
    </row>
    <row r="2709" spans="1:17" s="312" customFormat="1" x14ac:dyDescent="0.3">
      <c r="A2709" s="307">
        <v>2706</v>
      </c>
      <c r="B2709" s="308" t="s">
        <v>5271</v>
      </c>
      <c r="C2709" s="308" t="s">
        <v>1380</v>
      </c>
      <c r="D2709" s="308" t="s">
        <v>1383</v>
      </c>
      <c r="E2709" s="308" t="s">
        <v>13985</v>
      </c>
      <c r="F2709" s="309" t="s">
        <v>11923</v>
      </c>
      <c r="G2709" s="309" t="s">
        <v>11928</v>
      </c>
      <c r="H2709" s="309" t="s">
        <v>11929</v>
      </c>
      <c r="I2709" s="309" t="s">
        <v>5701</v>
      </c>
      <c r="J2709" s="309" t="s">
        <v>15063</v>
      </c>
      <c r="K2709" s="310">
        <v>0.23580000000000001</v>
      </c>
      <c r="L2709" s="310">
        <v>0.21170649999999999</v>
      </c>
      <c r="M2709" s="310">
        <f>VLOOKUP(H2709,'Details of Feeder LEvel'!H:N,7,FALSE)</f>
        <v>0</v>
      </c>
      <c r="N2709" s="310">
        <f t="shared" si="42"/>
        <v>10.217769296013577</v>
      </c>
      <c r="O2709" s="310">
        <v>10.217769296013589</v>
      </c>
      <c r="P2709" s="309" t="s">
        <v>15063</v>
      </c>
      <c r="Q2709" s="311"/>
    </row>
    <row r="2710" spans="1:17" s="312" customFormat="1" x14ac:dyDescent="0.3">
      <c r="A2710" s="307">
        <v>2707</v>
      </c>
      <c r="B2710" s="308" t="s">
        <v>5271</v>
      </c>
      <c r="C2710" s="308" t="s">
        <v>1380</v>
      </c>
      <c r="D2710" s="308" t="s">
        <v>1383</v>
      </c>
      <c r="E2710" s="308" t="s">
        <v>13985</v>
      </c>
      <c r="F2710" s="309" t="s">
        <v>11930</v>
      </c>
      <c r="G2710" s="309" t="s">
        <v>11931</v>
      </c>
      <c r="H2710" s="309" t="s">
        <v>11932</v>
      </c>
      <c r="I2710" s="309" t="s">
        <v>2405</v>
      </c>
      <c r="J2710" s="309" t="s">
        <v>15063</v>
      </c>
      <c r="K2710" s="310">
        <v>1.3186</v>
      </c>
      <c r="L2710" s="310">
        <v>1.1702694</v>
      </c>
      <c r="M2710" s="310">
        <f>VLOOKUP(H2710,'Details of Feeder LEvel'!H:N,7,FALSE)</f>
        <v>0</v>
      </c>
      <c r="N2710" s="310">
        <f t="shared" si="42"/>
        <v>11.249097527680872</v>
      </c>
      <c r="O2710" s="310">
        <v>11.249097527680874</v>
      </c>
      <c r="P2710" s="309" t="s">
        <v>15063</v>
      </c>
      <c r="Q2710" s="311"/>
    </row>
    <row r="2711" spans="1:17" s="312" customFormat="1" x14ac:dyDescent="0.3">
      <c r="A2711" s="307">
        <v>2708</v>
      </c>
      <c r="B2711" s="308" t="s">
        <v>5271</v>
      </c>
      <c r="C2711" s="308" t="s">
        <v>1380</v>
      </c>
      <c r="D2711" s="308" t="s">
        <v>1383</v>
      </c>
      <c r="E2711" s="308" t="s">
        <v>13985</v>
      </c>
      <c r="F2711" s="309" t="s">
        <v>11930</v>
      </c>
      <c r="G2711" s="309" t="s">
        <v>11933</v>
      </c>
      <c r="H2711" s="309" t="s">
        <v>11934</v>
      </c>
      <c r="I2711" s="309" t="s">
        <v>5701</v>
      </c>
      <c r="J2711" s="309" t="s">
        <v>15063</v>
      </c>
      <c r="K2711" s="310">
        <v>0.46260000000000001</v>
      </c>
      <c r="L2711" s="310">
        <v>0.41736399999999996</v>
      </c>
      <c r="M2711" s="310">
        <f>VLOOKUP(H2711,'Details of Feeder LEvel'!H:N,7,FALSE)</f>
        <v>0</v>
      </c>
      <c r="N2711" s="310">
        <f t="shared" si="42"/>
        <v>9.7786424556852687</v>
      </c>
      <c r="O2711" s="310">
        <v>9.7786424556852722</v>
      </c>
      <c r="P2711" s="309" t="s">
        <v>15063</v>
      </c>
      <c r="Q2711" s="311"/>
    </row>
    <row r="2712" spans="1:17" s="312" customFormat="1" x14ac:dyDescent="0.3">
      <c r="A2712" s="307">
        <v>2709</v>
      </c>
      <c r="B2712" s="308" t="s">
        <v>5271</v>
      </c>
      <c r="C2712" s="308" t="s">
        <v>1380</v>
      </c>
      <c r="D2712" s="308" t="s">
        <v>1383</v>
      </c>
      <c r="E2712" s="308" t="s">
        <v>13985</v>
      </c>
      <c r="F2712" s="309" t="s">
        <v>11930</v>
      </c>
      <c r="G2712" s="309" t="s">
        <v>11935</v>
      </c>
      <c r="H2712" s="309" t="s">
        <v>11936</v>
      </c>
      <c r="I2712" s="309" t="s">
        <v>5701</v>
      </c>
      <c r="J2712" s="309" t="s">
        <v>15063</v>
      </c>
      <c r="K2712" s="310">
        <v>0.30496000000000001</v>
      </c>
      <c r="L2712" s="310">
        <v>0.27558199999999999</v>
      </c>
      <c r="M2712" s="310">
        <f>VLOOKUP(H2712,'Details of Feeder LEvel'!H:N,7,FALSE)</f>
        <v>0</v>
      </c>
      <c r="N2712" s="310">
        <f t="shared" si="42"/>
        <v>9.6333945435467001</v>
      </c>
      <c r="O2712" s="310">
        <v>9.6333945435466912</v>
      </c>
      <c r="P2712" s="309" t="s">
        <v>15063</v>
      </c>
      <c r="Q2712" s="311"/>
    </row>
    <row r="2713" spans="1:17" s="312" customFormat="1" x14ac:dyDescent="0.3">
      <c r="A2713" s="307">
        <v>2710</v>
      </c>
      <c r="B2713" s="308" t="s">
        <v>5271</v>
      </c>
      <c r="C2713" s="308" t="s">
        <v>1380</v>
      </c>
      <c r="D2713" s="308" t="s">
        <v>1383</v>
      </c>
      <c r="E2713" s="308" t="s">
        <v>13985</v>
      </c>
      <c r="F2713" s="309" t="s">
        <v>11930</v>
      </c>
      <c r="G2713" s="309" t="s">
        <v>11937</v>
      </c>
      <c r="H2713" s="309" t="s">
        <v>11938</v>
      </c>
      <c r="I2713" s="309" t="s">
        <v>5701</v>
      </c>
      <c r="J2713" s="309" t="s">
        <v>15063</v>
      </c>
      <c r="K2713" s="310">
        <v>0.26639999999999997</v>
      </c>
      <c r="L2713" s="310">
        <v>0.24554700000000002</v>
      </c>
      <c r="M2713" s="310">
        <f>VLOOKUP(H2713,'Details of Feeder LEvel'!H:N,7,FALSE)</f>
        <v>0</v>
      </c>
      <c r="N2713" s="310">
        <f t="shared" si="42"/>
        <v>7.8277027027026866</v>
      </c>
      <c r="O2713" s="310">
        <v>7.8277027027026991</v>
      </c>
      <c r="P2713" s="309" t="s">
        <v>15063</v>
      </c>
      <c r="Q2713" s="311"/>
    </row>
    <row r="2714" spans="1:17" s="312" customFormat="1" x14ac:dyDescent="0.3">
      <c r="A2714" s="307">
        <v>2711</v>
      </c>
      <c r="B2714" s="308" t="s">
        <v>5271</v>
      </c>
      <c r="C2714" s="308" t="s">
        <v>1380</v>
      </c>
      <c r="D2714" s="308" t="s">
        <v>1383</v>
      </c>
      <c r="E2714" s="308" t="s">
        <v>13985</v>
      </c>
      <c r="F2714" s="309" t="s">
        <v>11930</v>
      </c>
      <c r="G2714" s="309" t="s">
        <v>11939</v>
      </c>
      <c r="H2714" s="309" t="s">
        <v>11940</v>
      </c>
      <c r="I2714" s="309" t="s">
        <v>5701</v>
      </c>
      <c r="J2714" s="309" t="s">
        <v>15063</v>
      </c>
      <c r="K2714" s="310">
        <v>0.42499999999999999</v>
      </c>
      <c r="L2714" s="310">
        <v>0.38339899999999999</v>
      </c>
      <c r="M2714" s="310">
        <f>VLOOKUP(H2714,'Details of Feeder LEvel'!H:N,7,FALSE)</f>
        <v>0</v>
      </c>
      <c r="N2714" s="310">
        <f t="shared" si="42"/>
        <v>9.7884705882352936</v>
      </c>
      <c r="O2714" s="310">
        <v>9.7884705882353096</v>
      </c>
      <c r="P2714" s="309" t="s">
        <v>15063</v>
      </c>
      <c r="Q2714" s="311"/>
    </row>
    <row r="2715" spans="1:17" s="312" customFormat="1" x14ac:dyDescent="0.3">
      <c r="A2715" s="307">
        <v>2712</v>
      </c>
      <c r="B2715" s="308" t="s">
        <v>5271</v>
      </c>
      <c r="C2715" s="308" t="s">
        <v>1380</v>
      </c>
      <c r="D2715" s="308" t="s">
        <v>1383</v>
      </c>
      <c r="E2715" s="308" t="s">
        <v>13985</v>
      </c>
      <c r="F2715" s="309" t="s">
        <v>11930</v>
      </c>
      <c r="G2715" s="309" t="s">
        <v>11941</v>
      </c>
      <c r="H2715" s="309" t="s">
        <v>11942</v>
      </c>
      <c r="I2715" s="309" t="s">
        <v>5701</v>
      </c>
      <c r="J2715" s="309" t="s">
        <v>15063</v>
      </c>
      <c r="K2715" s="310">
        <v>0.18687999999999999</v>
      </c>
      <c r="L2715" s="310">
        <v>0.16664200000000001</v>
      </c>
      <c r="M2715" s="310">
        <f>VLOOKUP(H2715,'Details of Feeder LEvel'!H:N,7,FALSE)</f>
        <v>0</v>
      </c>
      <c r="N2715" s="310">
        <f t="shared" si="42"/>
        <v>10.829409246575333</v>
      </c>
      <c r="O2715" s="310">
        <v>10.829409246575327</v>
      </c>
      <c r="P2715" s="309" t="s">
        <v>15063</v>
      </c>
      <c r="Q2715" s="311"/>
    </row>
    <row r="2716" spans="1:17" s="312" customFormat="1" x14ac:dyDescent="0.3">
      <c r="A2716" s="307">
        <v>2713</v>
      </c>
      <c r="B2716" s="308" t="s">
        <v>5271</v>
      </c>
      <c r="C2716" s="308" t="s">
        <v>1380</v>
      </c>
      <c r="D2716" s="308" t="s">
        <v>1383</v>
      </c>
      <c r="E2716" s="308" t="s">
        <v>13985</v>
      </c>
      <c r="F2716" s="309" t="s">
        <v>11930</v>
      </c>
      <c r="G2716" s="309" t="s">
        <v>11943</v>
      </c>
      <c r="H2716" s="309" t="s">
        <v>11944</v>
      </c>
      <c r="I2716" s="309" t="s">
        <v>5701</v>
      </c>
      <c r="J2716" s="309" t="s">
        <v>15063</v>
      </c>
      <c r="K2716" s="310">
        <v>0.12858</v>
      </c>
      <c r="L2716" s="310">
        <v>0.11524999999999999</v>
      </c>
      <c r="M2716" s="310">
        <f>VLOOKUP(H2716,'Details of Feeder LEvel'!H:N,7,FALSE)</f>
        <v>0</v>
      </c>
      <c r="N2716" s="310">
        <f t="shared" si="42"/>
        <v>10.367086638668539</v>
      </c>
      <c r="O2716" s="310">
        <v>10.367086638668532</v>
      </c>
      <c r="P2716" s="309" t="s">
        <v>15063</v>
      </c>
      <c r="Q2716" s="311"/>
    </row>
    <row r="2717" spans="1:17" s="312" customFormat="1" x14ac:dyDescent="0.3">
      <c r="A2717" s="307">
        <v>2714</v>
      </c>
      <c r="B2717" s="308" t="s">
        <v>5271</v>
      </c>
      <c r="C2717" s="308" t="s">
        <v>1380</v>
      </c>
      <c r="D2717" s="308" t="s">
        <v>1383</v>
      </c>
      <c r="E2717" s="308" t="s">
        <v>13985</v>
      </c>
      <c r="F2717" s="309" t="s">
        <v>11930</v>
      </c>
      <c r="G2717" s="309" t="s">
        <v>11945</v>
      </c>
      <c r="H2717" s="309" t="s">
        <v>11946</v>
      </c>
      <c r="I2717" s="309" t="s">
        <v>5706</v>
      </c>
      <c r="J2717" s="309" t="s">
        <v>15063</v>
      </c>
      <c r="K2717" s="310">
        <v>1.15066</v>
      </c>
      <c r="L2717" s="310">
        <v>1.0699999999999998</v>
      </c>
      <c r="M2717" s="310">
        <f>VLOOKUP(H2717,'Details of Feeder LEvel'!H:N,7,FALSE)</f>
        <v>0</v>
      </c>
      <c r="N2717" s="310">
        <f t="shared" si="42"/>
        <v>7.0098899761875941</v>
      </c>
      <c r="O2717" s="310">
        <v>19.728939771197663</v>
      </c>
      <c r="P2717" s="309" t="s">
        <v>15063</v>
      </c>
      <c r="Q2717" s="311"/>
    </row>
    <row r="2718" spans="1:17" s="312" customFormat="1" x14ac:dyDescent="0.3">
      <c r="A2718" s="307">
        <v>2715</v>
      </c>
      <c r="B2718" s="308" t="s">
        <v>5271</v>
      </c>
      <c r="C2718" s="308" t="s">
        <v>1380</v>
      </c>
      <c r="D2718" s="308" t="s">
        <v>1383</v>
      </c>
      <c r="E2718" s="308" t="s">
        <v>13985</v>
      </c>
      <c r="F2718" s="309" t="s">
        <v>11930</v>
      </c>
      <c r="G2718" s="309" t="s">
        <v>11947</v>
      </c>
      <c r="H2718" s="309" t="s">
        <v>11948</v>
      </c>
      <c r="I2718" s="309" t="s">
        <v>5706</v>
      </c>
      <c r="J2718" s="309" t="s">
        <v>15063</v>
      </c>
      <c r="K2718" s="310">
        <v>0.24778</v>
      </c>
      <c r="L2718" s="310">
        <v>0.22492655</v>
      </c>
      <c r="M2718" s="310">
        <f>VLOOKUP(H2718,'Details of Feeder LEvel'!H:N,7,FALSE)</f>
        <v>0</v>
      </c>
      <c r="N2718" s="310">
        <f t="shared" si="42"/>
        <v>9.2232827508273463</v>
      </c>
      <c r="O2718" s="310">
        <v>34.44138583924088</v>
      </c>
      <c r="P2718" s="309" t="s">
        <v>15063</v>
      </c>
      <c r="Q2718" s="311"/>
    </row>
    <row r="2719" spans="1:17" s="312" customFormat="1" x14ac:dyDescent="0.3">
      <c r="A2719" s="307">
        <v>2716</v>
      </c>
      <c r="B2719" s="308" t="s">
        <v>5271</v>
      </c>
      <c r="C2719" s="308" t="s">
        <v>1380</v>
      </c>
      <c r="D2719" s="308" t="s">
        <v>1382</v>
      </c>
      <c r="E2719" s="308" t="s">
        <v>13944</v>
      </c>
      <c r="F2719" s="309" t="s">
        <v>11949</v>
      </c>
      <c r="G2719" s="309" t="s">
        <v>11950</v>
      </c>
      <c r="H2719" s="309" t="s">
        <v>11951</v>
      </c>
      <c r="I2719" s="309" t="s">
        <v>5701</v>
      </c>
      <c r="J2719" s="309" t="s">
        <v>15063</v>
      </c>
      <c r="K2719" s="310">
        <v>0.30066000000000004</v>
      </c>
      <c r="L2719" s="310">
        <v>0.27249600000000002</v>
      </c>
      <c r="M2719" s="310">
        <f>VLOOKUP(H2719,'Details of Feeder LEvel'!H:N,7,FALSE)</f>
        <v>0</v>
      </c>
      <c r="N2719" s="310">
        <f t="shared" si="42"/>
        <v>9.3673917381760194</v>
      </c>
      <c r="O2719" s="310">
        <v>9.3673917381760337</v>
      </c>
      <c r="P2719" s="309" t="s">
        <v>15063</v>
      </c>
      <c r="Q2719" s="311"/>
    </row>
    <row r="2720" spans="1:17" s="312" customFormat="1" x14ac:dyDescent="0.3">
      <c r="A2720" s="307">
        <v>2717</v>
      </c>
      <c r="B2720" s="308" t="s">
        <v>5271</v>
      </c>
      <c r="C2720" s="308" t="s">
        <v>1380</v>
      </c>
      <c r="D2720" s="308" t="s">
        <v>1382</v>
      </c>
      <c r="E2720" s="308" t="s">
        <v>13944</v>
      </c>
      <c r="F2720" s="309" t="s">
        <v>11949</v>
      </c>
      <c r="G2720" s="309" t="s">
        <v>11952</v>
      </c>
      <c r="H2720" s="309" t="s">
        <v>11953</v>
      </c>
      <c r="I2720" s="309" t="s">
        <v>5701</v>
      </c>
      <c r="J2720" s="309" t="s">
        <v>15063</v>
      </c>
      <c r="K2720" s="310">
        <v>0.49324000000000001</v>
      </c>
      <c r="L2720" s="310">
        <v>0.44217499999999998</v>
      </c>
      <c r="M2720" s="310">
        <f>VLOOKUP(H2720,'Details of Feeder LEvel'!H:N,7,FALSE)</f>
        <v>0</v>
      </c>
      <c r="N2720" s="310">
        <f t="shared" si="42"/>
        <v>10.352972183926694</v>
      </c>
      <c r="O2720" s="310">
        <v>10.352972183926701</v>
      </c>
      <c r="P2720" s="309" t="s">
        <v>15063</v>
      </c>
      <c r="Q2720" s="311"/>
    </row>
    <row r="2721" spans="1:17" s="312" customFormat="1" x14ac:dyDescent="0.3">
      <c r="A2721" s="307">
        <v>2718</v>
      </c>
      <c r="B2721" s="308" t="s">
        <v>5271</v>
      </c>
      <c r="C2721" s="308" t="s">
        <v>1380</v>
      </c>
      <c r="D2721" s="308" t="s">
        <v>1382</v>
      </c>
      <c r="E2721" s="308" t="s">
        <v>13944</v>
      </c>
      <c r="F2721" s="309" t="s">
        <v>11949</v>
      </c>
      <c r="G2721" s="309" t="s">
        <v>11954</v>
      </c>
      <c r="H2721" s="309" t="s">
        <v>11955</v>
      </c>
      <c r="I2721" s="309" t="s">
        <v>2405</v>
      </c>
      <c r="J2721" s="309" t="s">
        <v>15063</v>
      </c>
      <c r="K2721" s="310">
        <v>0.54552</v>
      </c>
      <c r="L2721" s="310">
        <v>0.50087100000000007</v>
      </c>
      <c r="M2721" s="310">
        <f>VLOOKUP(H2721,'Details of Feeder LEvel'!H:N,7,FALSE)</f>
        <v>0</v>
      </c>
      <c r="N2721" s="310">
        <f t="shared" si="42"/>
        <v>8.1846678398592054</v>
      </c>
      <c r="O2721" s="310">
        <v>32.750675800914323</v>
      </c>
      <c r="P2721" s="309" t="s">
        <v>15063</v>
      </c>
      <c r="Q2721" s="311"/>
    </row>
    <row r="2722" spans="1:17" s="312" customFormat="1" x14ac:dyDescent="0.3">
      <c r="A2722" s="307">
        <v>2719</v>
      </c>
      <c r="B2722" s="308" t="s">
        <v>5271</v>
      </c>
      <c r="C2722" s="308" t="s">
        <v>1380</v>
      </c>
      <c r="D2722" s="308" t="s">
        <v>1382</v>
      </c>
      <c r="E2722" s="308" t="s">
        <v>13944</v>
      </c>
      <c r="F2722" s="309" t="s">
        <v>11949</v>
      </c>
      <c r="G2722" s="309" t="s">
        <v>11956</v>
      </c>
      <c r="H2722" s="309" t="s">
        <v>11957</v>
      </c>
      <c r="I2722" s="309" t="s">
        <v>5701</v>
      </c>
      <c r="J2722" s="309" t="s">
        <v>15063</v>
      </c>
      <c r="K2722" s="310">
        <v>0.26627999999999996</v>
      </c>
      <c r="L2722" s="310">
        <v>0.23916400000000002</v>
      </c>
      <c r="M2722" s="310">
        <f>VLOOKUP(H2722,'Details of Feeder LEvel'!H:N,7,FALSE)</f>
        <v>0</v>
      </c>
      <c r="N2722" s="310">
        <f t="shared" si="42"/>
        <v>10.183265735316189</v>
      </c>
      <c r="O2722" s="310">
        <v>10.183265735316205</v>
      </c>
      <c r="P2722" s="309" t="s">
        <v>15063</v>
      </c>
      <c r="Q2722" s="311"/>
    </row>
    <row r="2723" spans="1:17" s="312" customFormat="1" x14ac:dyDescent="0.3">
      <c r="A2723" s="307">
        <v>2720</v>
      </c>
      <c r="B2723" s="308" t="s">
        <v>5271</v>
      </c>
      <c r="C2723" s="308" t="s">
        <v>1380</v>
      </c>
      <c r="D2723" s="308" t="s">
        <v>1382</v>
      </c>
      <c r="E2723" s="308" t="s">
        <v>13944</v>
      </c>
      <c r="F2723" s="309" t="s">
        <v>11949</v>
      </c>
      <c r="G2723" s="309" t="s">
        <v>11958</v>
      </c>
      <c r="H2723" s="309" t="s">
        <v>11959</v>
      </c>
      <c r="I2723" s="309" t="s">
        <v>5701</v>
      </c>
      <c r="J2723" s="309" t="s">
        <v>15063</v>
      </c>
      <c r="K2723" s="310">
        <v>0.81657999999999997</v>
      </c>
      <c r="L2723" s="310">
        <v>0.73698600000000003</v>
      </c>
      <c r="M2723" s="310">
        <f>VLOOKUP(H2723,'Details of Feeder LEvel'!H:N,7,FALSE)</f>
        <v>0</v>
      </c>
      <c r="N2723" s="310">
        <f t="shared" si="42"/>
        <v>9.7472384824511931</v>
      </c>
      <c r="O2723" s="310">
        <v>9.7472384824511931</v>
      </c>
      <c r="P2723" s="309" t="s">
        <v>15063</v>
      </c>
      <c r="Q2723" s="311"/>
    </row>
    <row r="2724" spans="1:17" s="312" customFormat="1" x14ac:dyDescent="0.3">
      <c r="A2724" s="307">
        <v>2721</v>
      </c>
      <c r="B2724" s="308" t="s">
        <v>5271</v>
      </c>
      <c r="C2724" s="308" t="s">
        <v>1380</v>
      </c>
      <c r="D2724" s="308" t="s">
        <v>1382</v>
      </c>
      <c r="E2724" s="308" t="s">
        <v>13944</v>
      </c>
      <c r="F2724" s="309" t="s">
        <v>11949</v>
      </c>
      <c r="G2724" s="309" t="s">
        <v>11960</v>
      </c>
      <c r="H2724" s="309" t="s">
        <v>11961</v>
      </c>
      <c r="I2724" s="309" t="s">
        <v>5701</v>
      </c>
      <c r="J2724" s="309" t="s">
        <v>15063</v>
      </c>
      <c r="K2724" s="310">
        <v>0.47593299999999999</v>
      </c>
      <c r="L2724" s="310">
        <v>0.42821699999999996</v>
      </c>
      <c r="M2724" s="310">
        <f>VLOOKUP(H2724,'Details of Feeder LEvel'!H:N,7,FALSE)</f>
        <v>0</v>
      </c>
      <c r="N2724" s="310">
        <f t="shared" si="42"/>
        <v>10.025780939754132</v>
      </c>
      <c r="O2724" s="310">
        <v>10.025780939754148</v>
      </c>
      <c r="P2724" s="309" t="s">
        <v>15063</v>
      </c>
      <c r="Q2724" s="311"/>
    </row>
    <row r="2725" spans="1:17" s="312" customFormat="1" x14ac:dyDescent="0.3">
      <c r="A2725" s="307">
        <v>2722</v>
      </c>
      <c r="B2725" s="308" t="s">
        <v>5271</v>
      </c>
      <c r="C2725" s="308" t="s">
        <v>1380</v>
      </c>
      <c r="D2725" s="308" t="s">
        <v>1382</v>
      </c>
      <c r="E2725" s="308" t="s">
        <v>13944</v>
      </c>
      <c r="F2725" s="309" t="s">
        <v>11949</v>
      </c>
      <c r="G2725" s="309" t="s">
        <v>11962</v>
      </c>
      <c r="H2725" s="309" t="s">
        <v>11963</v>
      </c>
      <c r="I2725" s="309" t="s">
        <v>5701</v>
      </c>
      <c r="J2725" s="309" t="s">
        <v>15063</v>
      </c>
      <c r="K2725" s="310">
        <v>0.31306699999999998</v>
      </c>
      <c r="L2725" s="310">
        <v>0.28415000000000001</v>
      </c>
      <c r="M2725" s="310">
        <f>VLOOKUP(H2725,'Details of Feeder LEvel'!H:N,7,FALSE)</f>
        <v>0</v>
      </c>
      <c r="N2725" s="310">
        <f t="shared" si="42"/>
        <v>9.2366809660551805</v>
      </c>
      <c r="O2725" s="310">
        <v>9.236680966055177</v>
      </c>
      <c r="P2725" s="309" t="s">
        <v>15063</v>
      </c>
      <c r="Q2725" s="311"/>
    </row>
    <row r="2726" spans="1:17" s="312" customFormat="1" x14ac:dyDescent="0.3">
      <c r="A2726" s="307">
        <v>2723</v>
      </c>
      <c r="B2726" s="308" t="s">
        <v>5271</v>
      </c>
      <c r="C2726" s="308" t="s">
        <v>1380</v>
      </c>
      <c r="D2726" s="308" t="s">
        <v>1382</v>
      </c>
      <c r="E2726" s="308" t="s">
        <v>13944</v>
      </c>
      <c r="F2726" s="309" t="s">
        <v>11949</v>
      </c>
      <c r="G2726" s="309" t="s">
        <v>11964</v>
      </c>
      <c r="H2726" s="309" t="s">
        <v>11965</v>
      </c>
      <c r="I2726" s="309" t="s">
        <v>5701</v>
      </c>
      <c r="J2726" s="309" t="s">
        <v>15063</v>
      </c>
      <c r="K2726" s="310">
        <v>0.43256000000000006</v>
      </c>
      <c r="L2726" s="310">
        <v>0.38900000000000001</v>
      </c>
      <c r="M2726" s="310">
        <f>VLOOKUP(H2726,'Details of Feeder LEvel'!H:N,7,FALSE)</f>
        <v>0</v>
      </c>
      <c r="N2726" s="310">
        <f t="shared" si="42"/>
        <v>10.070279267616062</v>
      </c>
      <c r="O2726" s="310">
        <v>10.070279267616078</v>
      </c>
      <c r="P2726" s="309" t="s">
        <v>15063</v>
      </c>
      <c r="Q2726" s="311"/>
    </row>
    <row r="2727" spans="1:17" s="312" customFormat="1" x14ac:dyDescent="0.3">
      <c r="A2727" s="307">
        <v>2724</v>
      </c>
      <c r="B2727" s="308" t="s">
        <v>5271</v>
      </c>
      <c r="C2727" s="308" t="s">
        <v>1380</v>
      </c>
      <c r="D2727" s="308" t="s">
        <v>1382</v>
      </c>
      <c r="E2727" s="308" t="s">
        <v>13944</v>
      </c>
      <c r="F2727" s="309" t="s">
        <v>11949</v>
      </c>
      <c r="G2727" s="309" t="s">
        <v>11966</v>
      </c>
      <c r="H2727" s="309" t="s">
        <v>11967</v>
      </c>
      <c r="I2727" s="309" t="s">
        <v>5701</v>
      </c>
      <c r="J2727" s="309" t="s">
        <v>15063</v>
      </c>
      <c r="K2727" s="310">
        <v>0.18729999999999999</v>
      </c>
      <c r="L2727" s="310">
        <v>0.16642200000000001</v>
      </c>
      <c r="M2727" s="310">
        <f>VLOOKUP(H2727,'Details of Feeder LEvel'!H:N,7,FALSE)</f>
        <v>0</v>
      </c>
      <c r="N2727" s="310">
        <f t="shared" si="42"/>
        <v>11.146823278163364</v>
      </c>
      <c r="O2727" s="310">
        <v>11.146823278163376</v>
      </c>
      <c r="P2727" s="309" t="s">
        <v>15063</v>
      </c>
      <c r="Q2727" s="311"/>
    </row>
    <row r="2728" spans="1:17" s="312" customFormat="1" x14ac:dyDescent="0.3">
      <c r="A2728" s="307">
        <v>2725</v>
      </c>
      <c r="B2728" s="308" t="s">
        <v>5271</v>
      </c>
      <c r="C2728" s="308" t="s">
        <v>1380</v>
      </c>
      <c r="D2728" s="308" t="s">
        <v>1382</v>
      </c>
      <c r="E2728" s="308" t="s">
        <v>13944</v>
      </c>
      <c r="F2728" s="309" t="s">
        <v>11949</v>
      </c>
      <c r="G2728" s="309" t="s">
        <v>11968</v>
      </c>
      <c r="H2728" s="309" t="s">
        <v>11969</v>
      </c>
      <c r="I2728" s="309" t="s">
        <v>5701</v>
      </c>
      <c r="J2728" s="309" t="s">
        <v>15063</v>
      </c>
      <c r="K2728" s="310">
        <v>0.30928</v>
      </c>
      <c r="L2728" s="310">
        <v>0.27857199999999999</v>
      </c>
      <c r="M2728" s="310">
        <f>VLOOKUP(H2728,'Details of Feeder LEvel'!H:N,7,FALSE)</f>
        <v>0</v>
      </c>
      <c r="N2728" s="310">
        <f t="shared" si="42"/>
        <v>9.9288670460424253</v>
      </c>
      <c r="O2728" s="310">
        <v>9.9288670460424342</v>
      </c>
      <c r="P2728" s="309" t="s">
        <v>15063</v>
      </c>
      <c r="Q2728" s="311"/>
    </row>
    <row r="2729" spans="1:17" s="312" customFormat="1" x14ac:dyDescent="0.3">
      <c r="A2729" s="307">
        <v>2726</v>
      </c>
      <c r="B2729" s="308" t="s">
        <v>5271</v>
      </c>
      <c r="C2729" s="308" t="s">
        <v>1380</v>
      </c>
      <c r="D2729" s="308" t="s">
        <v>1382</v>
      </c>
      <c r="E2729" s="308" t="s">
        <v>13944</v>
      </c>
      <c r="F2729" s="309" t="s">
        <v>11949</v>
      </c>
      <c r="G2729" s="309" t="s">
        <v>11970</v>
      </c>
      <c r="H2729" s="309" t="s">
        <v>11971</v>
      </c>
      <c r="I2729" s="309" t="s">
        <v>5706</v>
      </c>
      <c r="J2729" s="309" t="s">
        <v>15063</v>
      </c>
      <c r="K2729" s="310">
        <v>0.40696000000000004</v>
      </c>
      <c r="L2729" s="310">
        <v>0.35461239999999999</v>
      </c>
      <c r="M2729" s="310">
        <f>VLOOKUP(H2729,'Details of Feeder LEvel'!H:N,7,FALSE)</f>
        <v>0</v>
      </c>
      <c r="N2729" s="310">
        <f t="shared" si="42"/>
        <v>12.863082366817387</v>
      </c>
      <c r="O2729" s="310">
        <v>40.975315800509051</v>
      </c>
      <c r="P2729" s="309" t="s">
        <v>15063</v>
      </c>
      <c r="Q2729" s="311"/>
    </row>
    <row r="2730" spans="1:17" s="312" customFormat="1" x14ac:dyDescent="0.3">
      <c r="A2730" s="307">
        <v>2727</v>
      </c>
      <c r="B2730" s="308" t="s">
        <v>5271</v>
      </c>
      <c r="C2730" s="308" t="s">
        <v>1380</v>
      </c>
      <c r="D2730" s="308" t="s">
        <v>1382</v>
      </c>
      <c r="E2730" s="308" t="s">
        <v>13944</v>
      </c>
      <c r="F2730" s="309" t="s">
        <v>11949</v>
      </c>
      <c r="G2730" s="309" t="s">
        <v>11972</v>
      </c>
      <c r="H2730" s="309" t="s">
        <v>11973</v>
      </c>
      <c r="I2730" s="309" t="s">
        <v>5706</v>
      </c>
      <c r="J2730" s="309" t="s">
        <v>15063</v>
      </c>
      <c r="K2730" s="310">
        <v>0.26529999999999998</v>
      </c>
      <c r="L2730" s="310">
        <v>0.231265</v>
      </c>
      <c r="M2730" s="310">
        <f>VLOOKUP(H2730,'Details of Feeder LEvel'!H:N,7,FALSE)</f>
        <v>0</v>
      </c>
      <c r="N2730" s="310">
        <f t="shared" si="42"/>
        <v>12.8288729739917</v>
      </c>
      <c r="O2730" s="310">
        <v>52.980274796781323</v>
      </c>
      <c r="P2730" s="309" t="s">
        <v>15063</v>
      </c>
      <c r="Q2730" s="311"/>
    </row>
    <row r="2731" spans="1:17" s="312" customFormat="1" x14ac:dyDescent="0.3">
      <c r="A2731" s="307">
        <v>2728</v>
      </c>
      <c r="B2731" s="308" t="s">
        <v>5271</v>
      </c>
      <c r="C2731" s="308" t="s">
        <v>1380</v>
      </c>
      <c r="D2731" s="308" t="s">
        <v>1382</v>
      </c>
      <c r="E2731" s="308" t="s">
        <v>13944</v>
      </c>
      <c r="F2731" s="309" t="s">
        <v>11949</v>
      </c>
      <c r="G2731" s="309" t="s">
        <v>11974</v>
      </c>
      <c r="H2731" s="309" t="s">
        <v>11975</v>
      </c>
      <c r="I2731" s="309" t="s">
        <v>5706</v>
      </c>
      <c r="J2731" s="309" t="s">
        <v>15063</v>
      </c>
      <c r="K2731" s="310">
        <v>0.34233999999999998</v>
      </c>
      <c r="L2731" s="310">
        <v>0.30030099999999998</v>
      </c>
      <c r="M2731" s="310">
        <f>VLOOKUP(H2731,'Details of Feeder LEvel'!H:N,7,FALSE)</f>
        <v>0</v>
      </c>
      <c r="N2731" s="310">
        <f t="shared" si="42"/>
        <v>12.27989717824385</v>
      </c>
      <c r="O2731" s="310">
        <v>45.884979477705521</v>
      </c>
      <c r="P2731" s="309" t="s">
        <v>15063</v>
      </c>
      <c r="Q2731" s="311"/>
    </row>
    <row r="2732" spans="1:17" s="312" customFormat="1" x14ac:dyDescent="0.3">
      <c r="A2732" s="307">
        <v>2729</v>
      </c>
      <c r="B2732" s="308" t="s">
        <v>5271</v>
      </c>
      <c r="C2732" s="308" t="s">
        <v>1380</v>
      </c>
      <c r="D2732" s="308" t="s">
        <v>1382</v>
      </c>
      <c r="E2732" s="308" t="s">
        <v>13944</v>
      </c>
      <c r="F2732" s="309" t="s">
        <v>11949</v>
      </c>
      <c r="G2732" s="309" t="s">
        <v>11976</v>
      </c>
      <c r="H2732" s="309" t="s">
        <v>11977</v>
      </c>
      <c r="I2732" s="309" t="s">
        <v>5706</v>
      </c>
      <c r="J2732" s="309" t="s">
        <v>15063</v>
      </c>
      <c r="K2732" s="310">
        <v>0.60694000000000004</v>
      </c>
      <c r="L2732" s="310">
        <v>0.53090700000000002</v>
      </c>
      <c r="M2732" s="310">
        <f>VLOOKUP(H2732,'Details of Feeder LEvel'!H:N,7,FALSE)</f>
        <v>0</v>
      </c>
      <c r="N2732" s="310">
        <f t="shared" si="42"/>
        <v>12.527267934227437</v>
      </c>
      <c r="O2732" s="310">
        <v>40.025256059470124</v>
      </c>
      <c r="P2732" s="309" t="s">
        <v>15063</v>
      </c>
      <c r="Q2732" s="311"/>
    </row>
    <row r="2733" spans="1:17" s="312" customFormat="1" x14ac:dyDescent="0.3">
      <c r="A2733" s="307">
        <v>2730</v>
      </c>
      <c r="B2733" s="308" t="s">
        <v>5271</v>
      </c>
      <c r="C2733" s="308" t="s">
        <v>1380</v>
      </c>
      <c r="D2733" s="308" t="s">
        <v>1382</v>
      </c>
      <c r="E2733" s="308" t="s">
        <v>13944</v>
      </c>
      <c r="F2733" s="309" t="s">
        <v>11949</v>
      </c>
      <c r="G2733" s="309" t="s">
        <v>11978</v>
      </c>
      <c r="H2733" s="309" t="s">
        <v>11979</v>
      </c>
      <c r="I2733" s="309" t="s">
        <v>2414</v>
      </c>
      <c r="J2733" s="309" t="s">
        <v>15063</v>
      </c>
      <c r="K2733" s="310">
        <v>0.21718999999999999</v>
      </c>
      <c r="L2733" s="310">
        <v>0.21667500000000001</v>
      </c>
      <c r="M2733" s="310">
        <f>VLOOKUP(H2733,'Details of Feeder LEvel'!H:N,7,FALSE)</f>
        <v>0</v>
      </c>
      <c r="N2733" s="310">
        <f t="shared" si="42"/>
        <v>0.23711957272433709</v>
      </c>
      <c r="O2733" s="310">
        <v>0.23711957272433137</v>
      </c>
      <c r="P2733" s="309" t="s">
        <v>15063</v>
      </c>
      <c r="Q2733" s="311"/>
    </row>
    <row r="2734" spans="1:17" s="312" customFormat="1" x14ac:dyDescent="0.3">
      <c r="A2734" s="307">
        <v>2731</v>
      </c>
      <c r="B2734" s="308" t="s">
        <v>5271</v>
      </c>
      <c r="C2734" s="308" t="s">
        <v>1380</v>
      </c>
      <c r="D2734" s="308" t="s">
        <v>1382</v>
      </c>
      <c r="E2734" s="308" t="s">
        <v>13944</v>
      </c>
      <c r="F2734" s="309" t="s">
        <v>11949</v>
      </c>
      <c r="G2734" s="309" t="s">
        <v>11980</v>
      </c>
      <c r="H2734" s="309" t="s">
        <v>11981</v>
      </c>
      <c r="I2734" s="309" t="s">
        <v>5706</v>
      </c>
      <c r="J2734" s="309" t="s">
        <v>15063</v>
      </c>
      <c r="K2734" s="310">
        <v>0.76180000000000003</v>
      </c>
      <c r="L2734" s="310">
        <v>0.66275700000000004</v>
      </c>
      <c r="M2734" s="310">
        <f>VLOOKUP(H2734,'Details of Feeder LEvel'!H:N,7,FALSE)</f>
        <v>0</v>
      </c>
      <c r="N2734" s="310">
        <f t="shared" si="42"/>
        <v>13.001181412444209</v>
      </c>
      <c r="O2734" s="310">
        <v>51.292426228778169</v>
      </c>
      <c r="P2734" s="309" t="s">
        <v>15063</v>
      </c>
      <c r="Q2734" s="311"/>
    </row>
    <row r="2735" spans="1:17" s="312" customFormat="1" x14ac:dyDescent="0.3">
      <c r="A2735" s="307">
        <v>2732</v>
      </c>
      <c r="B2735" s="308" t="s">
        <v>5271</v>
      </c>
      <c r="C2735" s="308" t="s">
        <v>1380</v>
      </c>
      <c r="D2735" s="308" t="s">
        <v>1382</v>
      </c>
      <c r="E2735" s="308" t="s">
        <v>13944</v>
      </c>
      <c r="F2735" s="309" t="s">
        <v>11949</v>
      </c>
      <c r="G2735" s="309" t="s">
        <v>11982</v>
      </c>
      <c r="H2735" s="309" t="s">
        <v>11983</v>
      </c>
      <c r="I2735" s="309" t="s">
        <v>5706</v>
      </c>
      <c r="J2735" s="309" t="s">
        <v>15063</v>
      </c>
      <c r="K2735" s="310">
        <v>0.66459999999999997</v>
      </c>
      <c r="L2735" s="310">
        <v>0.58752382999999997</v>
      </c>
      <c r="M2735" s="310">
        <f>VLOOKUP(H2735,'Details of Feeder LEvel'!H:N,7,FALSE)</f>
        <v>0</v>
      </c>
      <c r="N2735" s="310">
        <f t="shared" si="42"/>
        <v>11.597377369846525</v>
      </c>
      <c r="O2735" s="310">
        <v>49.824847649469241</v>
      </c>
      <c r="P2735" s="309" t="s">
        <v>15063</v>
      </c>
      <c r="Q2735" s="311"/>
    </row>
    <row r="2736" spans="1:17" s="312" customFormat="1" x14ac:dyDescent="0.3">
      <c r="A2736" s="307">
        <v>2733</v>
      </c>
      <c r="B2736" s="308" t="s">
        <v>5271</v>
      </c>
      <c r="C2736" s="308" t="s">
        <v>1380</v>
      </c>
      <c r="D2736" s="308" t="s">
        <v>1382</v>
      </c>
      <c r="E2736" s="308" t="s">
        <v>13944</v>
      </c>
      <c r="F2736" s="309" t="s">
        <v>11984</v>
      </c>
      <c r="G2736" s="309" t="s">
        <v>11985</v>
      </c>
      <c r="H2736" s="309" t="s">
        <v>11986</v>
      </c>
      <c r="I2736" s="309" t="s">
        <v>5701</v>
      </c>
      <c r="J2736" s="309" t="s">
        <v>15063</v>
      </c>
      <c r="K2736" s="310">
        <v>0.46472000000000002</v>
      </c>
      <c r="L2736" s="310">
        <v>0.41543600000000003</v>
      </c>
      <c r="M2736" s="310">
        <f>VLOOKUP(H2736,'Details of Feeder LEvel'!H:N,7,FALSE)</f>
        <v>0</v>
      </c>
      <c r="N2736" s="310">
        <f t="shared" si="42"/>
        <v>10.605095541401271</v>
      </c>
      <c r="O2736" s="310">
        <v>10.605095541401276</v>
      </c>
      <c r="P2736" s="309" t="s">
        <v>15063</v>
      </c>
      <c r="Q2736" s="311"/>
    </row>
    <row r="2737" spans="1:17" s="312" customFormat="1" x14ac:dyDescent="0.3">
      <c r="A2737" s="307">
        <v>2734</v>
      </c>
      <c r="B2737" s="308" t="s">
        <v>5271</v>
      </c>
      <c r="C2737" s="308" t="s">
        <v>1380</v>
      </c>
      <c r="D2737" s="308" t="s">
        <v>1382</v>
      </c>
      <c r="E2737" s="308" t="s">
        <v>13944</v>
      </c>
      <c r="F2737" s="309" t="s">
        <v>11984</v>
      </c>
      <c r="G2737" s="309" t="s">
        <v>11987</v>
      </c>
      <c r="H2737" s="309" t="s">
        <v>11988</v>
      </c>
      <c r="I2737" s="309" t="s">
        <v>5701</v>
      </c>
      <c r="J2737" s="309" t="s">
        <v>15063</v>
      </c>
      <c r="K2737" s="310">
        <v>1.0085</v>
      </c>
      <c r="L2737" s="310">
        <v>0.90220900000000004</v>
      </c>
      <c r="M2737" s="310">
        <f>VLOOKUP(H2737,'Details of Feeder LEvel'!H:N,7,FALSE)</f>
        <v>0</v>
      </c>
      <c r="N2737" s="310">
        <f t="shared" si="42"/>
        <v>10.539514129895878</v>
      </c>
      <c r="O2737" s="310">
        <v>11.027198014270434</v>
      </c>
      <c r="P2737" s="309" t="s">
        <v>15063</v>
      </c>
      <c r="Q2737" s="311"/>
    </row>
    <row r="2738" spans="1:17" s="312" customFormat="1" x14ac:dyDescent="0.3">
      <c r="A2738" s="307">
        <v>2735</v>
      </c>
      <c r="B2738" s="308" t="s">
        <v>5271</v>
      </c>
      <c r="C2738" s="308" t="s">
        <v>1380</v>
      </c>
      <c r="D2738" s="308" t="s">
        <v>1382</v>
      </c>
      <c r="E2738" s="308" t="s">
        <v>13944</v>
      </c>
      <c r="F2738" s="309" t="s">
        <v>11984</v>
      </c>
      <c r="G2738" s="309" t="s">
        <v>11989</v>
      </c>
      <c r="H2738" s="309" t="s">
        <v>11990</v>
      </c>
      <c r="I2738" s="309" t="s">
        <v>5701</v>
      </c>
      <c r="J2738" s="309" t="s">
        <v>15063</v>
      </c>
      <c r="K2738" s="310">
        <v>0.50046000000000002</v>
      </c>
      <c r="L2738" s="310">
        <v>0.45069599999999999</v>
      </c>
      <c r="M2738" s="310">
        <f>VLOOKUP(H2738,'Details of Feeder LEvel'!H:N,7,FALSE)</f>
        <v>0</v>
      </c>
      <c r="N2738" s="310">
        <f t="shared" si="42"/>
        <v>9.9436518403069236</v>
      </c>
      <c r="O2738" s="310">
        <v>9.9436518403069218</v>
      </c>
      <c r="P2738" s="309" t="s">
        <v>15063</v>
      </c>
      <c r="Q2738" s="311"/>
    </row>
    <row r="2739" spans="1:17" s="312" customFormat="1" x14ac:dyDescent="0.3">
      <c r="A2739" s="307">
        <v>2736</v>
      </c>
      <c r="B2739" s="308" t="s">
        <v>5271</v>
      </c>
      <c r="C2739" s="308" t="s">
        <v>1380</v>
      </c>
      <c r="D2739" s="308" t="s">
        <v>1382</v>
      </c>
      <c r="E2739" s="308" t="s">
        <v>13944</v>
      </c>
      <c r="F2739" s="309" t="s">
        <v>11984</v>
      </c>
      <c r="G2739" s="309" t="s">
        <v>11991</v>
      </c>
      <c r="H2739" s="309" t="s">
        <v>11992</v>
      </c>
      <c r="I2739" s="309" t="s">
        <v>5701</v>
      </c>
      <c r="J2739" s="309" t="s">
        <v>15063</v>
      </c>
      <c r="K2739" s="310">
        <v>1.06132</v>
      </c>
      <c r="L2739" s="310">
        <v>0.95371549999999994</v>
      </c>
      <c r="M2739" s="310">
        <f>VLOOKUP(H2739,'Details of Feeder LEvel'!H:N,7,FALSE)</f>
        <v>0</v>
      </c>
      <c r="N2739" s="310">
        <f t="shared" si="42"/>
        <v>10.138742320883438</v>
      </c>
      <c r="O2739" s="310">
        <v>10.138742320883431</v>
      </c>
      <c r="P2739" s="309" t="s">
        <v>15063</v>
      </c>
      <c r="Q2739" s="311"/>
    </row>
    <row r="2740" spans="1:17" s="312" customFormat="1" x14ac:dyDescent="0.3">
      <c r="A2740" s="307">
        <v>2737</v>
      </c>
      <c r="B2740" s="308" t="s">
        <v>5271</v>
      </c>
      <c r="C2740" s="308" t="s">
        <v>1380</v>
      </c>
      <c r="D2740" s="308" t="s">
        <v>1382</v>
      </c>
      <c r="E2740" s="308" t="s">
        <v>13944</v>
      </c>
      <c r="F2740" s="309" t="s">
        <v>11984</v>
      </c>
      <c r="G2740" s="309" t="s">
        <v>11993</v>
      </c>
      <c r="H2740" s="309" t="s">
        <v>11994</v>
      </c>
      <c r="I2740" s="309" t="s">
        <v>5701</v>
      </c>
      <c r="J2740" s="309" t="s">
        <v>15063</v>
      </c>
      <c r="K2740" s="310">
        <v>0.37891999999999998</v>
      </c>
      <c r="L2740" s="310">
        <v>0.34478200000000003</v>
      </c>
      <c r="M2740" s="310">
        <f>VLOOKUP(H2740,'Details of Feeder LEvel'!H:N,7,FALSE)</f>
        <v>0</v>
      </c>
      <c r="N2740" s="310">
        <f t="shared" si="42"/>
        <v>9.0092895598015268</v>
      </c>
      <c r="O2740" s="310">
        <v>9.009289559801525</v>
      </c>
      <c r="P2740" s="309" t="s">
        <v>15063</v>
      </c>
      <c r="Q2740" s="311"/>
    </row>
    <row r="2741" spans="1:17" s="312" customFormat="1" x14ac:dyDescent="0.3">
      <c r="A2741" s="307">
        <v>2738</v>
      </c>
      <c r="B2741" s="308" t="s">
        <v>5271</v>
      </c>
      <c r="C2741" s="308" t="s">
        <v>1380</v>
      </c>
      <c r="D2741" s="308" t="s">
        <v>1382</v>
      </c>
      <c r="E2741" s="308" t="s">
        <v>13944</v>
      </c>
      <c r="F2741" s="309" t="s">
        <v>11984</v>
      </c>
      <c r="G2741" s="309" t="s">
        <v>11995</v>
      </c>
      <c r="H2741" s="309" t="s">
        <v>11996</v>
      </c>
      <c r="I2741" s="309" t="s">
        <v>5706</v>
      </c>
      <c r="J2741" s="309" t="s">
        <v>15063</v>
      </c>
      <c r="K2741" s="310">
        <v>0.82484000000000002</v>
      </c>
      <c r="L2741" s="310">
        <v>0.74141527000000007</v>
      </c>
      <c r="M2741" s="310">
        <f>VLOOKUP(H2741,'Details of Feeder LEvel'!H:N,7,FALSE)</f>
        <v>0</v>
      </c>
      <c r="N2741" s="310">
        <f t="shared" si="42"/>
        <v>10.114049997575281</v>
      </c>
      <c r="O2741" s="310">
        <v>40.878404485525955</v>
      </c>
      <c r="P2741" s="309" t="s">
        <v>15063</v>
      </c>
      <c r="Q2741" s="311"/>
    </row>
    <row r="2742" spans="1:17" s="312" customFormat="1" x14ac:dyDescent="0.3">
      <c r="A2742" s="307">
        <v>2739</v>
      </c>
      <c r="B2742" s="308" t="s">
        <v>5271</v>
      </c>
      <c r="C2742" s="308" t="s">
        <v>1380</v>
      </c>
      <c r="D2742" s="308" t="s">
        <v>1382</v>
      </c>
      <c r="E2742" s="308" t="s">
        <v>13944</v>
      </c>
      <c r="F2742" s="309" t="s">
        <v>11984</v>
      </c>
      <c r="G2742" s="309" t="s">
        <v>11997</v>
      </c>
      <c r="H2742" s="309" t="s">
        <v>11998</v>
      </c>
      <c r="I2742" s="309" t="s">
        <v>5701</v>
      </c>
      <c r="J2742" s="309" t="s">
        <v>15063</v>
      </c>
      <c r="K2742" s="310">
        <v>0.20582</v>
      </c>
      <c r="L2742" s="310">
        <v>0.1840985</v>
      </c>
      <c r="M2742" s="310">
        <f>VLOOKUP(H2742,'Details of Feeder LEvel'!H:N,7,FALSE)</f>
        <v>0</v>
      </c>
      <c r="N2742" s="310">
        <f t="shared" si="42"/>
        <v>10.553639102128075</v>
      </c>
      <c r="O2742" s="310">
        <v>10.553639102128077</v>
      </c>
      <c r="P2742" s="309" t="s">
        <v>15063</v>
      </c>
      <c r="Q2742" s="311"/>
    </row>
    <row r="2743" spans="1:17" s="312" customFormat="1" x14ac:dyDescent="0.3">
      <c r="A2743" s="307">
        <v>2740</v>
      </c>
      <c r="B2743" s="308" t="s">
        <v>5271</v>
      </c>
      <c r="C2743" s="308" t="s">
        <v>1380</v>
      </c>
      <c r="D2743" s="308" t="s">
        <v>1382</v>
      </c>
      <c r="E2743" s="308" t="s">
        <v>13944</v>
      </c>
      <c r="F2743" s="309" t="s">
        <v>11984</v>
      </c>
      <c r="G2743" s="309" t="s">
        <v>11999</v>
      </c>
      <c r="H2743" s="309" t="s">
        <v>12000</v>
      </c>
      <c r="I2743" s="309" t="s">
        <v>5701</v>
      </c>
      <c r="J2743" s="309" t="s">
        <v>15063</v>
      </c>
      <c r="K2743" s="310">
        <v>0.72480000000000011</v>
      </c>
      <c r="L2743" s="310">
        <v>0.65488636</v>
      </c>
      <c r="M2743" s="310">
        <f>VLOOKUP(H2743,'Details of Feeder LEvel'!H:N,7,FALSE)</f>
        <v>0</v>
      </c>
      <c r="N2743" s="310">
        <f t="shared" si="42"/>
        <v>9.6459216335540976</v>
      </c>
      <c r="O2743" s="310">
        <v>9.6459216335540994</v>
      </c>
      <c r="P2743" s="309" t="s">
        <v>15063</v>
      </c>
      <c r="Q2743" s="311"/>
    </row>
    <row r="2744" spans="1:17" s="312" customFormat="1" x14ac:dyDescent="0.3">
      <c r="A2744" s="307">
        <v>2741</v>
      </c>
      <c r="B2744" s="308" t="s">
        <v>5271</v>
      </c>
      <c r="C2744" s="308" t="s">
        <v>1380</v>
      </c>
      <c r="D2744" s="308" t="s">
        <v>1382</v>
      </c>
      <c r="E2744" s="308" t="s">
        <v>13944</v>
      </c>
      <c r="F2744" s="309" t="s">
        <v>11984</v>
      </c>
      <c r="G2744" s="309" t="s">
        <v>12001</v>
      </c>
      <c r="H2744" s="309" t="s">
        <v>12002</v>
      </c>
      <c r="I2744" s="309" t="s">
        <v>5706</v>
      </c>
      <c r="J2744" s="309" t="s">
        <v>15063</v>
      </c>
      <c r="K2744" s="310">
        <v>0.59904999999999997</v>
      </c>
      <c r="L2744" s="310">
        <v>0.51944900000000005</v>
      </c>
      <c r="M2744" s="310">
        <f>VLOOKUP(H2744,'Details of Feeder LEvel'!H:N,7,FALSE)</f>
        <v>0</v>
      </c>
      <c r="N2744" s="310">
        <f t="shared" si="42"/>
        <v>13.28787246473582</v>
      </c>
      <c r="O2744" s="310">
        <v>53.816369889752337</v>
      </c>
      <c r="P2744" s="309" t="s">
        <v>15063</v>
      </c>
      <c r="Q2744" s="311"/>
    </row>
    <row r="2745" spans="1:17" s="312" customFormat="1" x14ac:dyDescent="0.3">
      <c r="A2745" s="307">
        <v>2742</v>
      </c>
      <c r="B2745" s="308" t="s">
        <v>5271</v>
      </c>
      <c r="C2745" s="308" t="s">
        <v>1380</v>
      </c>
      <c r="D2745" s="308" t="s">
        <v>1382</v>
      </c>
      <c r="E2745" s="308" t="s">
        <v>13944</v>
      </c>
      <c r="F2745" s="309" t="s">
        <v>11984</v>
      </c>
      <c r="G2745" s="309" t="s">
        <v>12003</v>
      </c>
      <c r="H2745" s="309" t="s">
        <v>12004</v>
      </c>
      <c r="I2745" s="309" t="s">
        <v>5706</v>
      </c>
      <c r="J2745" s="309" t="s">
        <v>15063</v>
      </c>
      <c r="K2745" s="310">
        <v>0.28178999999999998</v>
      </c>
      <c r="L2745" s="310">
        <v>0.24732399999999999</v>
      </c>
      <c r="M2745" s="310">
        <f>VLOOKUP(H2745,'Details of Feeder LEvel'!H:N,7,FALSE)</f>
        <v>0</v>
      </c>
      <c r="N2745" s="310">
        <f t="shared" si="42"/>
        <v>12.231094077149649</v>
      </c>
      <c r="O2745" s="310">
        <v>33.126953630345824</v>
      </c>
      <c r="P2745" s="309" t="s">
        <v>15063</v>
      </c>
      <c r="Q2745" s="311"/>
    </row>
    <row r="2746" spans="1:17" s="312" customFormat="1" x14ac:dyDescent="0.3">
      <c r="A2746" s="307">
        <v>2743</v>
      </c>
      <c r="B2746" s="308" t="s">
        <v>5271</v>
      </c>
      <c r="C2746" s="308" t="s">
        <v>1380</v>
      </c>
      <c r="D2746" s="308" t="s">
        <v>1382</v>
      </c>
      <c r="E2746" s="308" t="s">
        <v>13944</v>
      </c>
      <c r="F2746" s="309" t="s">
        <v>11984</v>
      </c>
      <c r="G2746" s="309" t="s">
        <v>12005</v>
      </c>
      <c r="H2746" s="309" t="s">
        <v>12006</v>
      </c>
      <c r="I2746" s="309" t="s">
        <v>5706</v>
      </c>
      <c r="J2746" s="309" t="s">
        <v>15063</v>
      </c>
      <c r="K2746" s="310">
        <v>0.2586</v>
      </c>
      <c r="L2746" s="310">
        <v>0.22693999999999998</v>
      </c>
      <c r="M2746" s="310">
        <f>VLOOKUP(H2746,'Details of Feeder LEvel'!H:N,7,FALSE)</f>
        <v>0</v>
      </c>
      <c r="N2746" s="310">
        <f t="shared" si="42"/>
        <v>12.242846094354224</v>
      </c>
      <c r="O2746" s="310">
        <v>46.6081747221725</v>
      </c>
      <c r="P2746" s="309" t="s">
        <v>15063</v>
      </c>
      <c r="Q2746" s="311"/>
    </row>
    <row r="2747" spans="1:17" s="312" customFormat="1" x14ac:dyDescent="0.3">
      <c r="A2747" s="307">
        <v>2744</v>
      </c>
      <c r="B2747" s="308" t="s">
        <v>5271</v>
      </c>
      <c r="C2747" s="308" t="s">
        <v>1380</v>
      </c>
      <c r="D2747" s="308" t="s">
        <v>1382</v>
      </c>
      <c r="E2747" s="308" t="s">
        <v>13944</v>
      </c>
      <c r="F2747" s="309" t="s">
        <v>12007</v>
      </c>
      <c r="G2747" s="309" t="s">
        <v>12008</v>
      </c>
      <c r="H2747" s="309" t="s">
        <v>12009</v>
      </c>
      <c r="I2747" s="309" t="s">
        <v>5701</v>
      </c>
      <c r="J2747" s="309" t="s">
        <v>15063</v>
      </c>
      <c r="K2747" s="310">
        <v>0.44879999999999998</v>
      </c>
      <c r="L2747" s="310">
        <v>0.40478799999999998</v>
      </c>
      <c r="M2747" s="310">
        <f>VLOOKUP(H2747,'Details of Feeder LEvel'!H:N,7,FALSE)</f>
        <v>0</v>
      </c>
      <c r="N2747" s="310">
        <f t="shared" si="42"/>
        <v>9.8065953654188949</v>
      </c>
      <c r="O2747" s="310">
        <v>9.8065953654188913</v>
      </c>
      <c r="P2747" s="309" t="s">
        <v>15063</v>
      </c>
      <c r="Q2747" s="311"/>
    </row>
    <row r="2748" spans="1:17" s="312" customFormat="1" x14ac:dyDescent="0.3">
      <c r="A2748" s="307">
        <v>2745</v>
      </c>
      <c r="B2748" s="308" t="s">
        <v>5271</v>
      </c>
      <c r="C2748" s="308" t="s">
        <v>1380</v>
      </c>
      <c r="D2748" s="308" t="s">
        <v>1382</v>
      </c>
      <c r="E2748" s="308" t="s">
        <v>13944</v>
      </c>
      <c r="F2748" s="309" t="s">
        <v>12007</v>
      </c>
      <c r="G2748" s="309" t="s">
        <v>12010</v>
      </c>
      <c r="H2748" s="309" t="s">
        <v>12011</v>
      </c>
      <c r="I2748" s="309" t="s">
        <v>5701</v>
      </c>
      <c r="J2748" s="309" t="s">
        <v>15063</v>
      </c>
      <c r="K2748" s="310">
        <v>0.33139999999999997</v>
      </c>
      <c r="L2748" s="310">
        <v>0.29827799999999999</v>
      </c>
      <c r="M2748" s="310">
        <f>VLOOKUP(H2748,'Details of Feeder LEvel'!H:N,7,FALSE)</f>
        <v>0</v>
      </c>
      <c r="N2748" s="310">
        <f t="shared" si="42"/>
        <v>9.994568497284245</v>
      </c>
      <c r="O2748" s="310">
        <v>9.9945684972842397</v>
      </c>
      <c r="P2748" s="309" t="s">
        <v>15063</v>
      </c>
      <c r="Q2748" s="311"/>
    </row>
    <row r="2749" spans="1:17" s="312" customFormat="1" x14ac:dyDescent="0.3">
      <c r="A2749" s="307">
        <v>2746</v>
      </c>
      <c r="B2749" s="308" t="s">
        <v>5271</v>
      </c>
      <c r="C2749" s="308" t="s">
        <v>1380</v>
      </c>
      <c r="D2749" s="308" t="s">
        <v>1382</v>
      </c>
      <c r="E2749" s="308" t="s">
        <v>13944</v>
      </c>
      <c r="F2749" s="309" t="s">
        <v>12007</v>
      </c>
      <c r="G2749" s="309" t="s">
        <v>12012</v>
      </c>
      <c r="H2749" s="309" t="s">
        <v>12013</v>
      </c>
      <c r="I2749" s="309" t="s">
        <v>5701</v>
      </c>
      <c r="J2749" s="309" t="s">
        <v>15063</v>
      </c>
      <c r="K2749" s="310">
        <v>0.42599999999999993</v>
      </c>
      <c r="L2749" s="310">
        <v>0.38279600000000003</v>
      </c>
      <c r="M2749" s="310">
        <f>VLOOKUP(H2749,'Details of Feeder LEvel'!H:N,7,FALSE)</f>
        <v>0</v>
      </c>
      <c r="N2749" s="310">
        <f t="shared" si="42"/>
        <v>10.141784037558665</v>
      </c>
      <c r="O2749" s="310">
        <v>10.141784037558665</v>
      </c>
      <c r="P2749" s="309" t="s">
        <v>15063</v>
      </c>
      <c r="Q2749" s="311"/>
    </row>
    <row r="2750" spans="1:17" s="312" customFormat="1" x14ac:dyDescent="0.3">
      <c r="A2750" s="307">
        <v>2747</v>
      </c>
      <c r="B2750" s="308" t="s">
        <v>5271</v>
      </c>
      <c r="C2750" s="308" t="s">
        <v>1380</v>
      </c>
      <c r="D2750" s="308" t="s">
        <v>1382</v>
      </c>
      <c r="E2750" s="308" t="s">
        <v>13944</v>
      </c>
      <c r="F2750" s="309" t="s">
        <v>12007</v>
      </c>
      <c r="G2750" s="309" t="s">
        <v>12014</v>
      </c>
      <c r="H2750" s="309" t="s">
        <v>12015</v>
      </c>
      <c r="I2750" s="309" t="s">
        <v>5701</v>
      </c>
      <c r="J2750" s="309" t="s">
        <v>15063</v>
      </c>
      <c r="K2750" s="310">
        <v>0.52400000000000002</v>
      </c>
      <c r="L2750" s="310">
        <v>0.4705395</v>
      </c>
      <c r="M2750" s="310">
        <f>VLOOKUP(H2750,'Details of Feeder LEvel'!H:N,7,FALSE)</f>
        <v>0</v>
      </c>
      <c r="N2750" s="310">
        <f t="shared" si="42"/>
        <v>10.20238549618321</v>
      </c>
      <c r="O2750" s="310">
        <v>10.202385496183219</v>
      </c>
      <c r="P2750" s="309" t="s">
        <v>15063</v>
      </c>
      <c r="Q2750" s="311"/>
    </row>
    <row r="2751" spans="1:17" s="312" customFormat="1" x14ac:dyDescent="0.3">
      <c r="A2751" s="307">
        <v>2748</v>
      </c>
      <c r="B2751" s="308" t="s">
        <v>5271</v>
      </c>
      <c r="C2751" s="308" t="s">
        <v>1380</v>
      </c>
      <c r="D2751" s="308" t="s">
        <v>1382</v>
      </c>
      <c r="E2751" s="308" t="s">
        <v>13944</v>
      </c>
      <c r="F2751" s="309" t="s">
        <v>12016</v>
      </c>
      <c r="G2751" s="309" t="s">
        <v>12017</v>
      </c>
      <c r="H2751" s="309" t="s">
        <v>12018</v>
      </c>
      <c r="I2751" s="309" t="s">
        <v>5701</v>
      </c>
      <c r="J2751" s="309" t="s">
        <v>15063</v>
      </c>
      <c r="K2751" s="310">
        <v>0.33140000000000003</v>
      </c>
      <c r="L2751" s="310">
        <v>0.30004449999999999</v>
      </c>
      <c r="M2751" s="310">
        <f>VLOOKUP(H2751,'Details of Feeder LEvel'!H:N,7,FALSE)</f>
        <v>0</v>
      </c>
      <c r="N2751" s="310">
        <f t="shared" si="42"/>
        <v>9.461526855763438</v>
      </c>
      <c r="O2751" s="310">
        <v>9.4615268557634362</v>
      </c>
      <c r="P2751" s="309" t="s">
        <v>15063</v>
      </c>
      <c r="Q2751" s="311"/>
    </row>
    <row r="2752" spans="1:17" s="312" customFormat="1" x14ac:dyDescent="0.3">
      <c r="A2752" s="307">
        <v>2749</v>
      </c>
      <c r="B2752" s="308" t="s">
        <v>5271</v>
      </c>
      <c r="C2752" s="308" t="s">
        <v>1380</v>
      </c>
      <c r="D2752" s="308" t="s">
        <v>1382</v>
      </c>
      <c r="E2752" s="308" t="s">
        <v>13944</v>
      </c>
      <c r="F2752" s="309" t="s">
        <v>12016</v>
      </c>
      <c r="G2752" s="309" t="s">
        <v>12019</v>
      </c>
      <c r="H2752" s="309" t="s">
        <v>12020</v>
      </c>
      <c r="I2752" s="309" t="s">
        <v>5701</v>
      </c>
      <c r="J2752" s="309" t="s">
        <v>15063</v>
      </c>
      <c r="K2752" s="310">
        <v>0.31640000000000001</v>
      </c>
      <c r="L2752" s="310">
        <v>0.28370800000000002</v>
      </c>
      <c r="M2752" s="310">
        <f>VLOOKUP(H2752,'Details of Feeder LEvel'!H:N,7,FALSE)</f>
        <v>0</v>
      </c>
      <c r="N2752" s="310">
        <f t="shared" si="42"/>
        <v>10.332490518331225</v>
      </c>
      <c r="O2752" s="310">
        <v>10.332490518331227</v>
      </c>
      <c r="P2752" s="309" t="s">
        <v>15063</v>
      </c>
      <c r="Q2752" s="311"/>
    </row>
    <row r="2753" spans="1:17" s="312" customFormat="1" x14ac:dyDescent="0.3">
      <c r="A2753" s="307">
        <v>2750</v>
      </c>
      <c r="B2753" s="308" t="s">
        <v>5271</v>
      </c>
      <c r="C2753" s="308" t="s">
        <v>1380</v>
      </c>
      <c r="D2753" s="308" t="s">
        <v>1382</v>
      </c>
      <c r="E2753" s="308" t="s">
        <v>13944</v>
      </c>
      <c r="F2753" s="309" t="s">
        <v>12016</v>
      </c>
      <c r="G2753" s="309" t="s">
        <v>12021</v>
      </c>
      <c r="H2753" s="309" t="s">
        <v>12022</v>
      </c>
      <c r="I2753" s="309" t="s">
        <v>5701</v>
      </c>
      <c r="J2753" s="309" t="s">
        <v>15063</v>
      </c>
      <c r="K2753" s="310">
        <v>0.28400000000000003</v>
      </c>
      <c r="L2753" s="310">
        <v>0.25588300000000003</v>
      </c>
      <c r="M2753" s="310">
        <f>VLOOKUP(H2753,'Details of Feeder LEvel'!H:N,7,FALSE)</f>
        <v>0</v>
      </c>
      <c r="N2753" s="310">
        <f t="shared" si="42"/>
        <v>9.900352112676055</v>
      </c>
      <c r="O2753" s="310">
        <v>10.753951775927339</v>
      </c>
      <c r="P2753" s="309" t="s">
        <v>15063</v>
      </c>
      <c r="Q2753" s="311"/>
    </row>
    <row r="2754" spans="1:17" s="312" customFormat="1" x14ac:dyDescent="0.3">
      <c r="A2754" s="307">
        <v>2751</v>
      </c>
      <c r="B2754" s="308" t="s">
        <v>5271</v>
      </c>
      <c r="C2754" s="308" t="s">
        <v>1380</v>
      </c>
      <c r="D2754" s="308" t="s">
        <v>1382</v>
      </c>
      <c r="E2754" s="308" t="s">
        <v>13944</v>
      </c>
      <c r="F2754" s="309" t="s">
        <v>12016</v>
      </c>
      <c r="G2754" s="309" t="s">
        <v>12023</v>
      </c>
      <c r="H2754" s="309" t="s">
        <v>12024</v>
      </c>
      <c r="I2754" s="309" t="s">
        <v>5701</v>
      </c>
      <c r="J2754" s="309" t="s">
        <v>15063</v>
      </c>
      <c r="K2754" s="310">
        <v>0.53120000000000001</v>
      </c>
      <c r="L2754" s="310">
        <v>0.4765585</v>
      </c>
      <c r="M2754" s="310">
        <f>VLOOKUP(H2754,'Details of Feeder LEvel'!H:N,7,FALSE)</f>
        <v>0</v>
      </c>
      <c r="N2754" s="310">
        <f t="shared" si="42"/>
        <v>10.286426957831326</v>
      </c>
      <c r="O2754" s="310">
        <v>10.286426957831319</v>
      </c>
      <c r="P2754" s="309" t="s">
        <v>15063</v>
      </c>
      <c r="Q2754" s="311"/>
    </row>
    <row r="2755" spans="1:17" s="312" customFormat="1" x14ac:dyDescent="0.3">
      <c r="A2755" s="307">
        <v>2752</v>
      </c>
      <c r="B2755" s="308" t="s">
        <v>5271</v>
      </c>
      <c r="C2755" s="308" t="s">
        <v>1380</v>
      </c>
      <c r="D2755" s="308" t="s">
        <v>1382</v>
      </c>
      <c r="E2755" s="308" t="s">
        <v>13947</v>
      </c>
      <c r="F2755" s="309" t="s">
        <v>12025</v>
      </c>
      <c r="G2755" s="309" t="s">
        <v>12026</v>
      </c>
      <c r="H2755" s="309" t="s">
        <v>12027</v>
      </c>
      <c r="I2755" s="309" t="s">
        <v>5701</v>
      </c>
      <c r="J2755" s="309" t="s">
        <v>15063</v>
      </c>
      <c r="K2755" s="310">
        <v>0.61329999999999996</v>
      </c>
      <c r="L2755" s="310">
        <v>0.55052450000000008</v>
      </c>
      <c r="M2755" s="310">
        <f>VLOOKUP(H2755,'Details of Feeder LEvel'!H:N,7,FALSE)</f>
        <v>0</v>
      </c>
      <c r="N2755" s="310">
        <f t="shared" si="42"/>
        <v>10.235692157182436</v>
      </c>
      <c r="O2755" s="310">
        <v>10.833577833979213</v>
      </c>
      <c r="P2755" s="309" t="s">
        <v>15063</v>
      </c>
      <c r="Q2755" s="311"/>
    </row>
    <row r="2756" spans="1:17" s="312" customFormat="1" x14ac:dyDescent="0.3">
      <c r="A2756" s="307">
        <v>2753</v>
      </c>
      <c r="B2756" s="308" t="s">
        <v>5271</v>
      </c>
      <c r="C2756" s="308" t="s">
        <v>1380</v>
      </c>
      <c r="D2756" s="308" t="s">
        <v>1382</v>
      </c>
      <c r="E2756" s="308" t="s">
        <v>13947</v>
      </c>
      <c r="F2756" s="309" t="s">
        <v>12025</v>
      </c>
      <c r="G2756" s="309" t="s">
        <v>12028</v>
      </c>
      <c r="H2756" s="309" t="s">
        <v>12029</v>
      </c>
      <c r="I2756" s="309" t="s">
        <v>2405</v>
      </c>
      <c r="J2756" s="309" t="s">
        <v>15063</v>
      </c>
      <c r="K2756" s="310">
        <v>0.61624000000000001</v>
      </c>
      <c r="L2756" s="310">
        <v>0.57339969999999996</v>
      </c>
      <c r="M2756" s="310">
        <f>VLOOKUP(H2756,'Details of Feeder LEvel'!H:N,7,FALSE)</f>
        <v>0</v>
      </c>
      <c r="N2756" s="310">
        <f t="shared" ref="N2756:N2819" si="43">(K2756-L2756)/K2756*100</f>
        <v>6.9518856289757318</v>
      </c>
      <c r="O2756" s="310">
        <v>35.693139329634818</v>
      </c>
      <c r="P2756" s="309" t="s">
        <v>15063</v>
      </c>
      <c r="Q2756" s="311"/>
    </row>
    <row r="2757" spans="1:17" s="312" customFormat="1" x14ac:dyDescent="0.3">
      <c r="A2757" s="307">
        <v>2754</v>
      </c>
      <c r="B2757" s="308" t="s">
        <v>5271</v>
      </c>
      <c r="C2757" s="308" t="s">
        <v>1380</v>
      </c>
      <c r="D2757" s="308" t="s">
        <v>1382</v>
      </c>
      <c r="E2757" s="308" t="s">
        <v>13947</v>
      </c>
      <c r="F2757" s="309" t="s">
        <v>12025</v>
      </c>
      <c r="G2757" s="309" t="s">
        <v>12030</v>
      </c>
      <c r="H2757" s="309" t="s">
        <v>12031</v>
      </c>
      <c r="I2757" s="309" t="s">
        <v>5701</v>
      </c>
      <c r="J2757" s="309" t="s">
        <v>15063</v>
      </c>
      <c r="K2757" s="310">
        <v>0.59343999999999997</v>
      </c>
      <c r="L2757" s="310">
        <v>0.53837550000000001</v>
      </c>
      <c r="M2757" s="310">
        <f>VLOOKUP(H2757,'Details of Feeder LEvel'!H:N,7,FALSE)</f>
        <v>0</v>
      </c>
      <c r="N2757" s="310">
        <f t="shared" si="43"/>
        <v>9.2788655971960043</v>
      </c>
      <c r="O2757" s="310">
        <v>9.2788655971959955</v>
      </c>
      <c r="P2757" s="309" t="s">
        <v>15063</v>
      </c>
      <c r="Q2757" s="311"/>
    </row>
    <row r="2758" spans="1:17" s="312" customFormat="1" x14ac:dyDescent="0.3">
      <c r="A2758" s="307">
        <v>2755</v>
      </c>
      <c r="B2758" s="308" t="s">
        <v>5271</v>
      </c>
      <c r="C2758" s="308" t="s">
        <v>1380</v>
      </c>
      <c r="D2758" s="308" t="s">
        <v>1382</v>
      </c>
      <c r="E2758" s="308" t="s">
        <v>13947</v>
      </c>
      <c r="F2758" s="309" t="s">
        <v>12025</v>
      </c>
      <c r="G2758" s="309" t="s">
        <v>12032</v>
      </c>
      <c r="H2758" s="309" t="s">
        <v>6168</v>
      </c>
      <c r="I2758" s="309" t="s">
        <v>5701</v>
      </c>
      <c r="J2758" s="309" t="s">
        <v>15063</v>
      </c>
      <c r="K2758" s="310">
        <v>0.94998000000000005</v>
      </c>
      <c r="L2758" s="310">
        <v>0.85939389999999993</v>
      </c>
      <c r="M2758" s="310">
        <f>VLOOKUP(H2758,'Details of Feeder LEvel'!H:N,7,FALSE)</f>
        <v>0</v>
      </c>
      <c r="N2758" s="310">
        <f t="shared" si="43"/>
        <v>9.535579696414672</v>
      </c>
      <c r="O2758" s="310">
        <v>10.202305319710437</v>
      </c>
      <c r="P2758" s="309" t="s">
        <v>15063</v>
      </c>
      <c r="Q2758" s="311"/>
    </row>
    <row r="2759" spans="1:17" s="312" customFormat="1" x14ac:dyDescent="0.3">
      <c r="A2759" s="307">
        <v>2756</v>
      </c>
      <c r="B2759" s="308" t="s">
        <v>5271</v>
      </c>
      <c r="C2759" s="308" t="s">
        <v>1380</v>
      </c>
      <c r="D2759" s="308" t="s">
        <v>1382</v>
      </c>
      <c r="E2759" s="308" t="s">
        <v>13947</v>
      </c>
      <c r="F2759" s="309" t="s">
        <v>12025</v>
      </c>
      <c r="G2759" s="309" t="s">
        <v>12033</v>
      </c>
      <c r="H2759" s="309" t="s">
        <v>12034</v>
      </c>
      <c r="I2759" s="309" t="s">
        <v>5701</v>
      </c>
      <c r="J2759" s="309" t="s">
        <v>15063</v>
      </c>
      <c r="K2759" s="310">
        <v>0.72762000000000004</v>
      </c>
      <c r="L2759" s="310">
        <v>0.65336599999999989</v>
      </c>
      <c r="M2759" s="310">
        <f>VLOOKUP(H2759,'Details of Feeder LEvel'!H:N,7,FALSE)</f>
        <v>0</v>
      </c>
      <c r="N2759" s="310">
        <f t="shared" si="43"/>
        <v>10.205052087628177</v>
      </c>
      <c r="O2759" s="310">
        <v>16.457232927562405</v>
      </c>
      <c r="P2759" s="309" t="s">
        <v>15063</v>
      </c>
      <c r="Q2759" s="311"/>
    </row>
    <row r="2760" spans="1:17" s="312" customFormat="1" x14ac:dyDescent="0.3">
      <c r="A2760" s="307">
        <v>2757</v>
      </c>
      <c r="B2760" s="308" t="s">
        <v>5271</v>
      </c>
      <c r="C2760" s="308" t="s">
        <v>1380</v>
      </c>
      <c r="D2760" s="308" t="s">
        <v>1382</v>
      </c>
      <c r="E2760" s="308" t="s">
        <v>13947</v>
      </c>
      <c r="F2760" s="309" t="s">
        <v>12025</v>
      </c>
      <c r="G2760" s="309" t="s">
        <v>12035</v>
      </c>
      <c r="H2760" s="309" t="s">
        <v>12036</v>
      </c>
      <c r="I2760" s="309" t="s">
        <v>5701</v>
      </c>
      <c r="J2760" s="309" t="s">
        <v>15063</v>
      </c>
      <c r="K2760" s="310">
        <v>0.80659999999999998</v>
      </c>
      <c r="L2760" s="310">
        <v>0.72508899999999998</v>
      </c>
      <c r="M2760" s="310">
        <f>VLOOKUP(H2760,'Details of Feeder LEvel'!H:N,7,FALSE)</f>
        <v>0</v>
      </c>
      <c r="N2760" s="310">
        <f t="shared" si="43"/>
        <v>10.105504587155965</v>
      </c>
      <c r="O2760" s="310">
        <v>11.506917568890273</v>
      </c>
      <c r="P2760" s="309" t="s">
        <v>15063</v>
      </c>
      <c r="Q2760" s="311"/>
    </row>
    <row r="2761" spans="1:17" s="312" customFormat="1" x14ac:dyDescent="0.3">
      <c r="A2761" s="307">
        <v>2758</v>
      </c>
      <c r="B2761" s="308" t="s">
        <v>5271</v>
      </c>
      <c r="C2761" s="308" t="s">
        <v>1380</v>
      </c>
      <c r="D2761" s="308" t="s">
        <v>1382</v>
      </c>
      <c r="E2761" s="308" t="s">
        <v>13947</v>
      </c>
      <c r="F2761" s="309" t="s">
        <v>12025</v>
      </c>
      <c r="G2761" s="309" t="s">
        <v>12037</v>
      </c>
      <c r="H2761" s="309" t="s">
        <v>12038</v>
      </c>
      <c r="I2761" s="309" t="s">
        <v>5701</v>
      </c>
      <c r="J2761" s="309" t="s">
        <v>15063</v>
      </c>
      <c r="K2761" s="310">
        <v>0.70194000000000001</v>
      </c>
      <c r="L2761" s="310">
        <v>0.63114999999999999</v>
      </c>
      <c r="M2761" s="310">
        <f>VLOOKUP(H2761,'Details of Feeder LEvel'!H:N,7,FALSE)</f>
        <v>0</v>
      </c>
      <c r="N2761" s="310">
        <f t="shared" si="43"/>
        <v>10.084907541955156</v>
      </c>
      <c r="O2761" s="310">
        <v>14.491294049295188</v>
      </c>
      <c r="P2761" s="309" t="s">
        <v>15063</v>
      </c>
      <c r="Q2761" s="311"/>
    </row>
    <row r="2762" spans="1:17" s="312" customFormat="1" x14ac:dyDescent="0.3">
      <c r="A2762" s="307">
        <v>2759</v>
      </c>
      <c r="B2762" s="308" t="s">
        <v>5271</v>
      </c>
      <c r="C2762" s="308" t="s">
        <v>1380</v>
      </c>
      <c r="D2762" s="308" t="s">
        <v>1382</v>
      </c>
      <c r="E2762" s="308" t="s">
        <v>13947</v>
      </c>
      <c r="F2762" s="309" t="s">
        <v>12025</v>
      </c>
      <c r="G2762" s="309" t="s">
        <v>12039</v>
      </c>
      <c r="H2762" s="309" t="s">
        <v>12040</v>
      </c>
      <c r="I2762" s="309" t="s">
        <v>5701</v>
      </c>
      <c r="J2762" s="309" t="s">
        <v>15063</v>
      </c>
      <c r="K2762" s="310">
        <v>0.51244000000000001</v>
      </c>
      <c r="L2762" s="310">
        <v>0.46068500000000001</v>
      </c>
      <c r="M2762" s="310">
        <f>VLOOKUP(H2762,'Details of Feeder LEvel'!H:N,7,FALSE)</f>
        <v>0</v>
      </c>
      <c r="N2762" s="310">
        <f t="shared" si="43"/>
        <v>10.099718991491685</v>
      </c>
      <c r="O2762" s="310">
        <v>18.557160203108523</v>
      </c>
      <c r="P2762" s="309" t="s">
        <v>15063</v>
      </c>
      <c r="Q2762" s="311"/>
    </row>
    <row r="2763" spans="1:17" s="312" customFormat="1" x14ac:dyDescent="0.3">
      <c r="A2763" s="307">
        <v>2760</v>
      </c>
      <c r="B2763" s="308" t="s">
        <v>5271</v>
      </c>
      <c r="C2763" s="308" t="s">
        <v>1380</v>
      </c>
      <c r="D2763" s="308" t="s">
        <v>1382</v>
      </c>
      <c r="E2763" s="308" t="s">
        <v>13947</v>
      </c>
      <c r="F2763" s="309" t="s">
        <v>12025</v>
      </c>
      <c r="G2763" s="309" t="s">
        <v>12041</v>
      </c>
      <c r="H2763" s="309" t="s">
        <v>12042</v>
      </c>
      <c r="I2763" s="309" t="s">
        <v>5706</v>
      </c>
      <c r="J2763" s="309" t="s">
        <v>15063</v>
      </c>
      <c r="K2763" s="310">
        <v>0.23758000000000001</v>
      </c>
      <c r="L2763" s="310">
        <v>0.21288200000000002</v>
      </c>
      <c r="M2763" s="310">
        <f>VLOOKUP(H2763,'Details of Feeder LEvel'!H:N,7,FALSE)</f>
        <v>0</v>
      </c>
      <c r="N2763" s="310">
        <f t="shared" si="43"/>
        <v>10.395656200016836</v>
      </c>
      <c r="O2763" s="310">
        <v>40.746319354694819</v>
      </c>
      <c r="P2763" s="309" t="s">
        <v>15063</v>
      </c>
      <c r="Q2763" s="311"/>
    </row>
    <row r="2764" spans="1:17" s="312" customFormat="1" x14ac:dyDescent="0.3">
      <c r="A2764" s="307">
        <v>2761</v>
      </c>
      <c r="B2764" s="308" t="s">
        <v>5271</v>
      </c>
      <c r="C2764" s="308" t="s">
        <v>1380</v>
      </c>
      <c r="D2764" s="308" t="s">
        <v>1382</v>
      </c>
      <c r="E2764" s="308" t="s">
        <v>13947</v>
      </c>
      <c r="F2764" s="309" t="s">
        <v>12025</v>
      </c>
      <c r="G2764" s="309" t="s">
        <v>12043</v>
      </c>
      <c r="H2764" s="309" t="s">
        <v>12044</v>
      </c>
      <c r="I2764" s="309" t="s">
        <v>5706</v>
      </c>
      <c r="J2764" s="309" t="s">
        <v>15063</v>
      </c>
      <c r="K2764" s="310">
        <v>0.28418000000000004</v>
      </c>
      <c r="L2764" s="310">
        <v>0.26225909999999997</v>
      </c>
      <c r="M2764" s="310">
        <f>VLOOKUP(H2764,'Details of Feeder LEvel'!H:N,7,FALSE)</f>
        <v>0</v>
      </c>
      <c r="N2764" s="310">
        <f t="shared" si="43"/>
        <v>7.7137377718347775</v>
      </c>
      <c r="O2764" s="310">
        <v>51.845544512564764</v>
      </c>
      <c r="P2764" s="309" t="s">
        <v>15063</v>
      </c>
      <c r="Q2764" s="311"/>
    </row>
    <row r="2765" spans="1:17" s="312" customFormat="1" x14ac:dyDescent="0.3">
      <c r="A2765" s="307">
        <v>2762</v>
      </c>
      <c r="B2765" s="308" t="s">
        <v>5271</v>
      </c>
      <c r="C2765" s="308" t="s">
        <v>1380</v>
      </c>
      <c r="D2765" s="308" t="s">
        <v>1382</v>
      </c>
      <c r="E2765" s="308" t="s">
        <v>13947</v>
      </c>
      <c r="F2765" s="309" t="s">
        <v>12025</v>
      </c>
      <c r="G2765" s="309" t="s">
        <v>12045</v>
      </c>
      <c r="H2765" s="309" t="s">
        <v>12046</v>
      </c>
      <c r="I2765" s="309" t="s">
        <v>5706</v>
      </c>
      <c r="J2765" s="309" t="s">
        <v>15063</v>
      </c>
      <c r="K2765" s="310">
        <v>0.43569999999999998</v>
      </c>
      <c r="L2765" s="310">
        <v>0.39262830000000004</v>
      </c>
      <c r="M2765" s="310">
        <f>VLOOKUP(H2765,'Details of Feeder LEvel'!H:N,7,FALSE)</f>
        <v>0</v>
      </c>
      <c r="N2765" s="310">
        <f t="shared" si="43"/>
        <v>9.8856323158136199</v>
      </c>
      <c r="O2765" s="310">
        <v>52.004984737236605</v>
      </c>
      <c r="P2765" s="309" t="s">
        <v>15063</v>
      </c>
      <c r="Q2765" s="311"/>
    </row>
    <row r="2766" spans="1:17" s="312" customFormat="1" x14ac:dyDescent="0.3">
      <c r="A2766" s="307">
        <v>2763</v>
      </c>
      <c r="B2766" s="308" t="s">
        <v>5271</v>
      </c>
      <c r="C2766" s="308" t="s">
        <v>1380</v>
      </c>
      <c r="D2766" s="308" t="s">
        <v>1382</v>
      </c>
      <c r="E2766" s="308" t="s">
        <v>13947</v>
      </c>
      <c r="F2766" s="309" t="s">
        <v>12025</v>
      </c>
      <c r="G2766" s="309" t="s">
        <v>12047</v>
      </c>
      <c r="H2766" s="309" t="s">
        <v>12048</v>
      </c>
      <c r="I2766" s="309" t="s">
        <v>5706</v>
      </c>
      <c r="J2766" s="309" t="s">
        <v>15063</v>
      </c>
      <c r="K2766" s="310">
        <v>0.40560000000000002</v>
      </c>
      <c r="L2766" s="310">
        <v>0.36605700000000002</v>
      </c>
      <c r="M2766" s="310">
        <f>VLOOKUP(H2766,'Details of Feeder LEvel'!H:N,7,FALSE)</f>
        <v>0</v>
      </c>
      <c r="N2766" s="310">
        <f t="shared" si="43"/>
        <v>9.749260355029584</v>
      </c>
      <c r="O2766" s="310">
        <v>62.776002419997198</v>
      </c>
      <c r="P2766" s="309" t="s">
        <v>15063</v>
      </c>
      <c r="Q2766" s="311"/>
    </row>
    <row r="2767" spans="1:17" s="312" customFormat="1" x14ac:dyDescent="0.3">
      <c r="A2767" s="307">
        <v>2764</v>
      </c>
      <c r="B2767" s="308" t="s">
        <v>5271</v>
      </c>
      <c r="C2767" s="308" t="s">
        <v>1380</v>
      </c>
      <c r="D2767" s="308" t="s">
        <v>1382</v>
      </c>
      <c r="E2767" s="308" t="s">
        <v>13947</v>
      </c>
      <c r="F2767" s="309" t="s">
        <v>12049</v>
      </c>
      <c r="G2767" s="309" t="s">
        <v>12050</v>
      </c>
      <c r="H2767" s="309" t="s">
        <v>12051</v>
      </c>
      <c r="I2767" s="309" t="s">
        <v>2405</v>
      </c>
      <c r="J2767" s="309" t="s">
        <v>15063</v>
      </c>
      <c r="K2767" s="310">
        <v>0.24213999999999999</v>
      </c>
      <c r="L2767" s="310">
        <v>0.22410774</v>
      </c>
      <c r="M2767" s="310">
        <f>VLOOKUP(H2767,'Details of Feeder LEvel'!H:N,7,FALSE)</f>
        <v>0</v>
      </c>
      <c r="N2767" s="310">
        <f t="shared" si="43"/>
        <v>7.4470389031138993</v>
      </c>
      <c r="O2767" s="310">
        <v>7.447038903113901</v>
      </c>
      <c r="P2767" s="309" t="s">
        <v>15063</v>
      </c>
      <c r="Q2767" s="311"/>
    </row>
    <row r="2768" spans="1:17" s="312" customFormat="1" x14ac:dyDescent="0.3">
      <c r="A2768" s="307">
        <v>2765</v>
      </c>
      <c r="B2768" s="308" t="s">
        <v>5271</v>
      </c>
      <c r="C2768" s="308" t="s">
        <v>1380</v>
      </c>
      <c r="D2768" s="308" t="s">
        <v>1382</v>
      </c>
      <c r="E2768" s="308" t="s">
        <v>13947</v>
      </c>
      <c r="F2768" s="309" t="s">
        <v>12049</v>
      </c>
      <c r="G2768" s="309" t="s">
        <v>12052</v>
      </c>
      <c r="H2768" s="309" t="s">
        <v>12053</v>
      </c>
      <c r="I2768" s="309" t="s">
        <v>5701</v>
      </c>
      <c r="J2768" s="309" t="s">
        <v>15063</v>
      </c>
      <c r="K2768" s="310">
        <v>0.79508000000000001</v>
      </c>
      <c r="L2768" s="310">
        <v>0.71598000000000006</v>
      </c>
      <c r="M2768" s="310">
        <f>VLOOKUP(H2768,'Details of Feeder LEvel'!H:N,7,FALSE)</f>
        <v>0</v>
      </c>
      <c r="N2768" s="310">
        <f t="shared" si="43"/>
        <v>9.9486844091160567</v>
      </c>
      <c r="O2768" s="310">
        <v>9.9486844091160478</v>
      </c>
      <c r="P2768" s="309" t="s">
        <v>15063</v>
      </c>
      <c r="Q2768" s="311"/>
    </row>
    <row r="2769" spans="1:17" s="312" customFormat="1" x14ac:dyDescent="0.3">
      <c r="A2769" s="307">
        <v>2766</v>
      </c>
      <c r="B2769" s="308" t="s">
        <v>5271</v>
      </c>
      <c r="C2769" s="308" t="s">
        <v>1380</v>
      </c>
      <c r="D2769" s="308" t="s">
        <v>1382</v>
      </c>
      <c r="E2769" s="308" t="s">
        <v>13947</v>
      </c>
      <c r="F2769" s="309" t="s">
        <v>12049</v>
      </c>
      <c r="G2769" s="309" t="s">
        <v>12054</v>
      </c>
      <c r="H2769" s="309" t="s">
        <v>12055</v>
      </c>
      <c r="I2769" s="309" t="s">
        <v>5701</v>
      </c>
      <c r="J2769" s="309" t="s">
        <v>15063</v>
      </c>
      <c r="K2769" s="310">
        <v>0.82357999999999998</v>
      </c>
      <c r="L2769" s="310">
        <v>0.73922500000000002</v>
      </c>
      <c r="M2769" s="310">
        <f>VLOOKUP(H2769,'Details of Feeder LEvel'!H:N,7,FALSE)</f>
        <v>0</v>
      </c>
      <c r="N2769" s="310">
        <f t="shared" si="43"/>
        <v>10.242477962068039</v>
      </c>
      <c r="O2769" s="310">
        <v>10.242477962068042</v>
      </c>
      <c r="P2769" s="309" t="s">
        <v>15063</v>
      </c>
      <c r="Q2769" s="311"/>
    </row>
    <row r="2770" spans="1:17" s="312" customFormat="1" x14ac:dyDescent="0.3">
      <c r="A2770" s="307">
        <v>2767</v>
      </c>
      <c r="B2770" s="308" t="s">
        <v>5271</v>
      </c>
      <c r="C2770" s="308" t="s">
        <v>1380</v>
      </c>
      <c r="D2770" s="308" t="s">
        <v>1382</v>
      </c>
      <c r="E2770" s="308" t="s">
        <v>13947</v>
      </c>
      <c r="F2770" s="309" t="s">
        <v>12049</v>
      </c>
      <c r="G2770" s="309" t="s">
        <v>12056</v>
      </c>
      <c r="H2770" s="309" t="s">
        <v>12057</v>
      </c>
      <c r="I2770" s="309" t="s">
        <v>5701</v>
      </c>
      <c r="J2770" s="309" t="s">
        <v>15063</v>
      </c>
      <c r="K2770" s="310">
        <v>0.69877999999999996</v>
      </c>
      <c r="L2770" s="310">
        <v>0.62937299999999996</v>
      </c>
      <c r="M2770" s="310">
        <f>VLOOKUP(H2770,'Details of Feeder LEvel'!H:N,7,FALSE)</f>
        <v>0</v>
      </c>
      <c r="N2770" s="310">
        <f t="shared" si="43"/>
        <v>9.932596811585908</v>
      </c>
      <c r="O2770" s="310">
        <v>9.9325968115859133</v>
      </c>
      <c r="P2770" s="309" t="s">
        <v>15063</v>
      </c>
      <c r="Q2770" s="311"/>
    </row>
    <row r="2771" spans="1:17" s="312" customFormat="1" x14ac:dyDescent="0.3">
      <c r="A2771" s="307">
        <v>2768</v>
      </c>
      <c r="B2771" s="308" t="s">
        <v>5271</v>
      </c>
      <c r="C2771" s="308" t="s">
        <v>1380</v>
      </c>
      <c r="D2771" s="308" t="s">
        <v>1382</v>
      </c>
      <c r="E2771" s="308" t="s">
        <v>13947</v>
      </c>
      <c r="F2771" s="309" t="s">
        <v>12049</v>
      </c>
      <c r="G2771" s="309" t="s">
        <v>12058</v>
      </c>
      <c r="H2771" s="309" t="s">
        <v>12059</v>
      </c>
      <c r="I2771" s="309" t="s">
        <v>5701</v>
      </c>
      <c r="J2771" s="309" t="s">
        <v>15063</v>
      </c>
      <c r="K2771" s="310">
        <v>1.3735200000000001</v>
      </c>
      <c r="L2771" s="310">
        <v>1.2329045000000001</v>
      </c>
      <c r="M2771" s="310">
        <f>VLOOKUP(H2771,'Details of Feeder LEvel'!H:N,7,FALSE)</f>
        <v>0</v>
      </c>
      <c r="N2771" s="310">
        <f t="shared" si="43"/>
        <v>10.237601199836915</v>
      </c>
      <c r="O2771" s="310">
        <v>12.728999718965483</v>
      </c>
      <c r="P2771" s="309" t="s">
        <v>15063</v>
      </c>
      <c r="Q2771" s="311"/>
    </row>
    <row r="2772" spans="1:17" s="312" customFormat="1" x14ac:dyDescent="0.3">
      <c r="A2772" s="307">
        <v>2769</v>
      </c>
      <c r="B2772" s="308" t="s">
        <v>5271</v>
      </c>
      <c r="C2772" s="308" t="s">
        <v>1380</v>
      </c>
      <c r="D2772" s="308" t="s">
        <v>1382</v>
      </c>
      <c r="E2772" s="308" t="s">
        <v>13947</v>
      </c>
      <c r="F2772" s="309" t="s">
        <v>12049</v>
      </c>
      <c r="G2772" s="309" t="s">
        <v>12060</v>
      </c>
      <c r="H2772" s="309" t="s">
        <v>12061</v>
      </c>
      <c r="I2772" s="309" t="s">
        <v>5701</v>
      </c>
      <c r="J2772" s="309" t="s">
        <v>15063</v>
      </c>
      <c r="K2772" s="310">
        <v>0.82250000000000001</v>
      </c>
      <c r="L2772" s="310">
        <v>0.73974049999999991</v>
      </c>
      <c r="M2772" s="310">
        <f>VLOOKUP(H2772,'Details of Feeder LEvel'!H:N,7,FALSE)</f>
        <v>0</v>
      </c>
      <c r="N2772" s="310">
        <f t="shared" si="43"/>
        <v>10.061945288753812</v>
      </c>
      <c r="O2772" s="310">
        <v>10.061945288753815</v>
      </c>
      <c r="P2772" s="309" t="s">
        <v>15063</v>
      </c>
      <c r="Q2772" s="311"/>
    </row>
    <row r="2773" spans="1:17" s="312" customFormat="1" x14ac:dyDescent="0.3">
      <c r="A2773" s="307">
        <v>2770</v>
      </c>
      <c r="B2773" s="308" t="s">
        <v>5271</v>
      </c>
      <c r="C2773" s="308" t="s">
        <v>1380</v>
      </c>
      <c r="D2773" s="308" t="s">
        <v>1382</v>
      </c>
      <c r="E2773" s="308" t="s">
        <v>13947</v>
      </c>
      <c r="F2773" s="309" t="s">
        <v>12049</v>
      </c>
      <c r="G2773" s="309" t="s">
        <v>12062</v>
      </c>
      <c r="H2773" s="309" t="s">
        <v>12063</v>
      </c>
      <c r="I2773" s="309" t="s">
        <v>5701</v>
      </c>
      <c r="J2773" s="309" t="s">
        <v>15063</v>
      </c>
      <c r="K2773" s="310">
        <v>0.75635999999999992</v>
      </c>
      <c r="L2773" s="310">
        <v>0.67919050000000003</v>
      </c>
      <c r="M2773" s="310">
        <f>VLOOKUP(H2773,'Details of Feeder LEvel'!H:N,7,FALSE)</f>
        <v>0</v>
      </c>
      <c r="N2773" s="310">
        <f t="shared" si="43"/>
        <v>10.202747368977722</v>
      </c>
      <c r="O2773" s="310">
        <v>10.202747368977727</v>
      </c>
      <c r="P2773" s="309" t="s">
        <v>15063</v>
      </c>
      <c r="Q2773" s="311"/>
    </row>
    <row r="2774" spans="1:17" s="312" customFormat="1" x14ac:dyDescent="0.3">
      <c r="A2774" s="307">
        <v>2771</v>
      </c>
      <c r="B2774" s="308" t="s">
        <v>5271</v>
      </c>
      <c r="C2774" s="308" t="s">
        <v>1380</v>
      </c>
      <c r="D2774" s="308" t="s">
        <v>1382</v>
      </c>
      <c r="E2774" s="308" t="s">
        <v>13947</v>
      </c>
      <c r="F2774" s="309" t="s">
        <v>12049</v>
      </c>
      <c r="G2774" s="309" t="s">
        <v>12064</v>
      </c>
      <c r="H2774" s="309" t="s">
        <v>12065</v>
      </c>
      <c r="I2774" s="309" t="s">
        <v>5701</v>
      </c>
      <c r="J2774" s="309" t="s">
        <v>15063</v>
      </c>
      <c r="K2774" s="310">
        <v>0.85960000000000003</v>
      </c>
      <c r="L2774" s="310">
        <v>0.77637599999999996</v>
      </c>
      <c r="M2774" s="310">
        <f>VLOOKUP(H2774,'Details of Feeder LEvel'!H:N,7,FALSE)</f>
        <v>0</v>
      </c>
      <c r="N2774" s="310">
        <f t="shared" si="43"/>
        <v>9.6817124243834431</v>
      </c>
      <c r="O2774" s="310">
        <v>9.6817124243834378</v>
      </c>
      <c r="P2774" s="309" t="s">
        <v>15063</v>
      </c>
      <c r="Q2774" s="311"/>
    </row>
    <row r="2775" spans="1:17" s="312" customFormat="1" x14ac:dyDescent="0.3">
      <c r="A2775" s="307">
        <v>2772</v>
      </c>
      <c r="B2775" s="308" t="s">
        <v>5271</v>
      </c>
      <c r="C2775" s="308" t="s">
        <v>1380</v>
      </c>
      <c r="D2775" s="308" t="s">
        <v>1382</v>
      </c>
      <c r="E2775" s="308" t="s">
        <v>13947</v>
      </c>
      <c r="F2775" s="309" t="s">
        <v>12049</v>
      </c>
      <c r="G2775" s="309" t="s">
        <v>12066</v>
      </c>
      <c r="H2775" s="309" t="s">
        <v>12067</v>
      </c>
      <c r="I2775" s="309" t="s">
        <v>5706</v>
      </c>
      <c r="J2775" s="309" t="s">
        <v>15063</v>
      </c>
      <c r="K2775" s="310">
        <v>0.31953999999999999</v>
      </c>
      <c r="L2775" s="310">
        <v>0.29650670000000001</v>
      </c>
      <c r="M2775" s="310">
        <f>VLOOKUP(H2775,'Details of Feeder LEvel'!H:N,7,FALSE)</f>
        <v>0</v>
      </c>
      <c r="N2775" s="310">
        <f t="shared" si="43"/>
        <v>7.2082681354446958</v>
      </c>
      <c r="O2775" s="310">
        <v>65.477835717562243</v>
      </c>
      <c r="P2775" s="309" t="s">
        <v>15063</v>
      </c>
      <c r="Q2775" s="311"/>
    </row>
    <row r="2776" spans="1:17" s="312" customFormat="1" x14ac:dyDescent="0.3">
      <c r="A2776" s="307">
        <v>2773</v>
      </c>
      <c r="B2776" s="308" t="s">
        <v>5271</v>
      </c>
      <c r="C2776" s="308" t="s">
        <v>1380</v>
      </c>
      <c r="D2776" s="308" t="s">
        <v>1382</v>
      </c>
      <c r="E2776" s="308" t="s">
        <v>13947</v>
      </c>
      <c r="F2776" s="309" t="s">
        <v>12049</v>
      </c>
      <c r="G2776" s="309" t="s">
        <v>12068</v>
      </c>
      <c r="H2776" s="309" t="s">
        <v>12069</v>
      </c>
      <c r="I2776" s="309" t="s">
        <v>5706</v>
      </c>
      <c r="J2776" s="309" t="s">
        <v>15063</v>
      </c>
      <c r="K2776" s="310">
        <v>0.22202000000000002</v>
      </c>
      <c r="L2776" s="310">
        <v>0.20532049999999999</v>
      </c>
      <c r="M2776" s="310">
        <f>VLOOKUP(H2776,'Details of Feeder LEvel'!H:N,7,FALSE)</f>
        <v>0</v>
      </c>
      <c r="N2776" s="310">
        <f t="shared" si="43"/>
        <v>7.5216196739032668</v>
      </c>
      <c r="O2776" s="310">
        <v>56.625195576344247</v>
      </c>
      <c r="P2776" s="309" t="s">
        <v>15063</v>
      </c>
      <c r="Q2776" s="311"/>
    </row>
    <row r="2777" spans="1:17" s="312" customFormat="1" x14ac:dyDescent="0.3">
      <c r="A2777" s="307">
        <v>2774</v>
      </c>
      <c r="B2777" s="308" t="s">
        <v>5271</v>
      </c>
      <c r="C2777" s="308" t="s">
        <v>1380</v>
      </c>
      <c r="D2777" s="308" t="s">
        <v>1382</v>
      </c>
      <c r="E2777" s="308" t="s">
        <v>13947</v>
      </c>
      <c r="F2777" s="309" t="s">
        <v>12049</v>
      </c>
      <c r="G2777" s="309" t="s">
        <v>12070</v>
      </c>
      <c r="H2777" s="309" t="s">
        <v>12071</v>
      </c>
      <c r="I2777" s="309" t="s">
        <v>5706</v>
      </c>
      <c r="J2777" s="309" t="s">
        <v>15063</v>
      </c>
      <c r="K2777" s="310">
        <v>0.27476</v>
      </c>
      <c r="L2777" s="310">
        <v>0.24335299999999999</v>
      </c>
      <c r="M2777" s="310">
        <f>VLOOKUP(H2777,'Details of Feeder LEvel'!H:N,7,FALSE)</f>
        <v>0</v>
      </c>
      <c r="N2777" s="310">
        <f t="shared" si="43"/>
        <v>11.430703159120693</v>
      </c>
      <c r="O2777" s="310">
        <v>48.029126629539597</v>
      </c>
      <c r="P2777" s="309" t="s">
        <v>15063</v>
      </c>
      <c r="Q2777" s="311"/>
    </row>
    <row r="2778" spans="1:17" s="312" customFormat="1" x14ac:dyDescent="0.3">
      <c r="A2778" s="307">
        <v>2775</v>
      </c>
      <c r="B2778" s="308" t="s">
        <v>5271</v>
      </c>
      <c r="C2778" s="308" t="s">
        <v>1380</v>
      </c>
      <c r="D2778" s="308" t="s">
        <v>1382</v>
      </c>
      <c r="E2778" s="308" t="s">
        <v>13947</v>
      </c>
      <c r="F2778" s="309" t="s">
        <v>12049</v>
      </c>
      <c r="G2778" s="309" t="s">
        <v>12072</v>
      </c>
      <c r="H2778" s="309" t="s">
        <v>12073</v>
      </c>
      <c r="I2778" s="309" t="s">
        <v>5706</v>
      </c>
      <c r="J2778" s="309" t="s">
        <v>15063</v>
      </c>
      <c r="K2778" s="310">
        <v>0.42117000000000004</v>
      </c>
      <c r="L2778" s="310">
        <v>0.37811850000000002</v>
      </c>
      <c r="M2778" s="310">
        <f>VLOOKUP(H2778,'Details of Feeder LEvel'!H:N,7,FALSE)</f>
        <v>0</v>
      </c>
      <c r="N2778" s="310">
        <f t="shared" si="43"/>
        <v>10.221881900420261</v>
      </c>
      <c r="O2778" s="310">
        <v>53.630828612440617</v>
      </c>
      <c r="P2778" s="309" t="s">
        <v>15063</v>
      </c>
      <c r="Q2778" s="311"/>
    </row>
    <row r="2779" spans="1:17" s="312" customFormat="1" x14ac:dyDescent="0.3">
      <c r="A2779" s="307">
        <v>2776</v>
      </c>
      <c r="B2779" s="308" t="s">
        <v>5271</v>
      </c>
      <c r="C2779" s="308" t="s">
        <v>1380</v>
      </c>
      <c r="D2779" s="308" t="s">
        <v>1382</v>
      </c>
      <c r="E2779" s="308" t="s">
        <v>13947</v>
      </c>
      <c r="F2779" s="309" t="s">
        <v>12049</v>
      </c>
      <c r="G2779" s="309" t="s">
        <v>12074</v>
      </c>
      <c r="H2779" s="309" t="s">
        <v>12075</v>
      </c>
      <c r="I2779" s="309" t="s">
        <v>5706</v>
      </c>
      <c r="J2779" s="309" t="s">
        <v>15063</v>
      </c>
      <c r="K2779" s="310">
        <v>0.21810000000000002</v>
      </c>
      <c r="L2779" s="310">
        <v>0.19228200000000001</v>
      </c>
      <c r="M2779" s="310">
        <f>VLOOKUP(H2779,'Details of Feeder LEvel'!H:N,7,FALSE)</f>
        <v>0</v>
      </c>
      <c r="N2779" s="310">
        <f t="shared" si="43"/>
        <v>11.837689133425037</v>
      </c>
      <c r="O2779" s="310">
        <v>65.928271703363976</v>
      </c>
      <c r="P2779" s="309" t="s">
        <v>15063</v>
      </c>
      <c r="Q2779" s="311"/>
    </row>
    <row r="2780" spans="1:17" s="312" customFormat="1" x14ac:dyDescent="0.3">
      <c r="A2780" s="307">
        <v>2777</v>
      </c>
      <c r="B2780" s="308" t="s">
        <v>5271</v>
      </c>
      <c r="C2780" s="308" t="s">
        <v>1380</v>
      </c>
      <c r="D2780" s="308" t="s">
        <v>1382</v>
      </c>
      <c r="E2780" s="308" t="s">
        <v>13947</v>
      </c>
      <c r="F2780" s="309" t="s">
        <v>12076</v>
      </c>
      <c r="G2780" s="309" t="s">
        <v>12077</v>
      </c>
      <c r="H2780" s="309" t="s">
        <v>12078</v>
      </c>
      <c r="I2780" s="309" t="s">
        <v>5701</v>
      </c>
      <c r="J2780" s="309" t="s">
        <v>15063</v>
      </c>
      <c r="K2780" s="310">
        <v>1.06609</v>
      </c>
      <c r="L2780" s="310">
        <v>0.95805000000000007</v>
      </c>
      <c r="M2780" s="310">
        <f>VLOOKUP(H2780,'Details of Feeder LEvel'!H:N,7,FALSE)</f>
        <v>0</v>
      </c>
      <c r="N2780" s="310">
        <f t="shared" si="43"/>
        <v>10.134228817454428</v>
      </c>
      <c r="O2780" s="310">
        <v>10.134228817454428</v>
      </c>
      <c r="P2780" s="309" t="s">
        <v>15063</v>
      </c>
      <c r="Q2780" s="311"/>
    </row>
    <row r="2781" spans="1:17" s="312" customFormat="1" x14ac:dyDescent="0.3">
      <c r="A2781" s="307">
        <v>2778</v>
      </c>
      <c r="B2781" s="308" t="s">
        <v>5271</v>
      </c>
      <c r="C2781" s="308" t="s">
        <v>1380</v>
      </c>
      <c r="D2781" s="308" t="s">
        <v>1382</v>
      </c>
      <c r="E2781" s="308" t="s">
        <v>13947</v>
      </c>
      <c r="F2781" s="309" t="s">
        <v>12076</v>
      </c>
      <c r="G2781" s="309" t="s">
        <v>12079</v>
      </c>
      <c r="H2781" s="309" t="s">
        <v>12080</v>
      </c>
      <c r="I2781" s="309" t="s">
        <v>5701</v>
      </c>
      <c r="J2781" s="309" t="s">
        <v>15063</v>
      </c>
      <c r="K2781" s="310">
        <v>1.1355299999999999</v>
      </c>
      <c r="L2781" s="310">
        <v>1.02108</v>
      </c>
      <c r="M2781" s="310">
        <f>VLOOKUP(H2781,'Details of Feeder LEvel'!H:N,7,FALSE)</f>
        <v>0</v>
      </c>
      <c r="N2781" s="310">
        <f t="shared" si="43"/>
        <v>10.078993949961687</v>
      </c>
      <c r="O2781" s="310">
        <v>10.078993949961678</v>
      </c>
      <c r="P2781" s="309" t="s">
        <v>15063</v>
      </c>
      <c r="Q2781" s="311"/>
    </row>
    <row r="2782" spans="1:17" s="312" customFormat="1" x14ac:dyDescent="0.3">
      <c r="A2782" s="307">
        <v>2779</v>
      </c>
      <c r="B2782" s="308" t="s">
        <v>5271</v>
      </c>
      <c r="C2782" s="308" t="s">
        <v>1380</v>
      </c>
      <c r="D2782" s="308" t="s">
        <v>1382</v>
      </c>
      <c r="E2782" s="308" t="s">
        <v>13947</v>
      </c>
      <c r="F2782" s="309" t="s">
        <v>12076</v>
      </c>
      <c r="G2782" s="309" t="s">
        <v>12081</v>
      </c>
      <c r="H2782" s="309" t="s">
        <v>12082</v>
      </c>
      <c r="I2782" s="309" t="s">
        <v>5701</v>
      </c>
      <c r="J2782" s="309" t="s">
        <v>15063</v>
      </c>
      <c r="K2782" s="310">
        <v>1.1152299999999999</v>
      </c>
      <c r="L2782" s="310">
        <v>1.0016194999999999</v>
      </c>
      <c r="M2782" s="310">
        <f>VLOOKUP(H2782,'Details of Feeder LEvel'!H:N,7,FALSE)</f>
        <v>0</v>
      </c>
      <c r="N2782" s="310">
        <f t="shared" si="43"/>
        <v>10.187181119589688</v>
      </c>
      <c r="O2782" s="310">
        <v>10.187181119589672</v>
      </c>
      <c r="P2782" s="309" t="s">
        <v>15063</v>
      </c>
      <c r="Q2782" s="311"/>
    </row>
    <row r="2783" spans="1:17" s="312" customFormat="1" x14ac:dyDescent="0.3">
      <c r="A2783" s="307">
        <v>2780</v>
      </c>
      <c r="B2783" s="308" t="s">
        <v>5271</v>
      </c>
      <c r="C2783" s="308" t="s">
        <v>1380</v>
      </c>
      <c r="D2783" s="308" t="s">
        <v>1382</v>
      </c>
      <c r="E2783" s="308" t="s">
        <v>13947</v>
      </c>
      <c r="F2783" s="309" t="s">
        <v>12076</v>
      </c>
      <c r="G2783" s="309" t="s">
        <v>12083</v>
      </c>
      <c r="H2783" s="309" t="s">
        <v>12084</v>
      </c>
      <c r="I2783" s="309" t="s">
        <v>5701</v>
      </c>
      <c r="J2783" s="309" t="s">
        <v>15063</v>
      </c>
      <c r="K2783" s="310">
        <v>1.3639000000000001</v>
      </c>
      <c r="L2783" s="310">
        <v>1.2280310000000001</v>
      </c>
      <c r="M2783" s="310">
        <f>VLOOKUP(H2783,'Details of Feeder LEvel'!H:N,7,FALSE)</f>
        <v>0</v>
      </c>
      <c r="N2783" s="310">
        <f t="shared" si="43"/>
        <v>9.9618007185277531</v>
      </c>
      <c r="O2783" s="310">
        <v>10.594908117044799</v>
      </c>
      <c r="P2783" s="309" t="s">
        <v>15063</v>
      </c>
      <c r="Q2783" s="311"/>
    </row>
    <row r="2784" spans="1:17" s="312" customFormat="1" x14ac:dyDescent="0.3">
      <c r="A2784" s="307">
        <v>2781</v>
      </c>
      <c r="B2784" s="308" t="s">
        <v>5271</v>
      </c>
      <c r="C2784" s="308" t="s">
        <v>1380</v>
      </c>
      <c r="D2784" s="308" t="s">
        <v>1382</v>
      </c>
      <c r="E2784" s="308" t="s">
        <v>13947</v>
      </c>
      <c r="F2784" s="309" t="s">
        <v>12076</v>
      </c>
      <c r="G2784" s="309" t="s">
        <v>12085</v>
      </c>
      <c r="H2784" s="309" t="s">
        <v>12086</v>
      </c>
      <c r="I2784" s="309" t="s">
        <v>2405</v>
      </c>
      <c r="J2784" s="309" t="s">
        <v>15063</v>
      </c>
      <c r="K2784" s="310">
        <v>1.49088</v>
      </c>
      <c r="L2784" s="310">
        <v>1.4129629699999999</v>
      </c>
      <c r="M2784" s="310">
        <f>VLOOKUP(H2784,'Details of Feeder LEvel'!H:N,7,FALSE)</f>
        <v>0</v>
      </c>
      <c r="N2784" s="310">
        <f t="shared" si="43"/>
        <v>5.2262442315947659</v>
      </c>
      <c r="O2784" s="310">
        <v>16.955667196983448</v>
      </c>
      <c r="P2784" s="309" t="s">
        <v>15063</v>
      </c>
      <c r="Q2784" s="311"/>
    </row>
    <row r="2785" spans="1:17" s="312" customFormat="1" x14ac:dyDescent="0.3">
      <c r="A2785" s="307">
        <v>2782</v>
      </c>
      <c r="B2785" s="308" t="s">
        <v>5271</v>
      </c>
      <c r="C2785" s="308" t="s">
        <v>1380</v>
      </c>
      <c r="D2785" s="308" t="s">
        <v>1382</v>
      </c>
      <c r="E2785" s="308" t="s">
        <v>13947</v>
      </c>
      <c r="F2785" s="309" t="s">
        <v>12076</v>
      </c>
      <c r="G2785" s="309" t="s">
        <v>12087</v>
      </c>
      <c r="H2785" s="309" t="s">
        <v>12088</v>
      </c>
      <c r="I2785" s="309" t="s">
        <v>5701</v>
      </c>
      <c r="J2785" s="309" t="s">
        <v>15063</v>
      </c>
      <c r="K2785" s="310">
        <v>1.3733299999999999</v>
      </c>
      <c r="L2785" s="310">
        <v>1.2414849999999999</v>
      </c>
      <c r="M2785" s="310">
        <f>VLOOKUP(H2785,'Details of Feeder LEvel'!H:N,7,FALSE)</f>
        <v>0</v>
      </c>
      <c r="N2785" s="310">
        <f t="shared" si="43"/>
        <v>9.6003873795810186</v>
      </c>
      <c r="O2785" s="310">
        <v>10.619151737951526</v>
      </c>
      <c r="P2785" s="309" t="s">
        <v>15063</v>
      </c>
      <c r="Q2785" s="311"/>
    </row>
    <row r="2786" spans="1:17" s="312" customFormat="1" x14ac:dyDescent="0.3">
      <c r="A2786" s="307">
        <v>2783</v>
      </c>
      <c r="B2786" s="308" t="s">
        <v>5271</v>
      </c>
      <c r="C2786" s="308" t="s">
        <v>1380</v>
      </c>
      <c r="D2786" s="308" t="s">
        <v>1382</v>
      </c>
      <c r="E2786" s="308" t="s">
        <v>13947</v>
      </c>
      <c r="F2786" s="309" t="s">
        <v>12076</v>
      </c>
      <c r="G2786" s="309" t="s">
        <v>12089</v>
      </c>
      <c r="H2786" s="309" t="s">
        <v>12090</v>
      </c>
      <c r="I2786" s="309" t="s">
        <v>5701</v>
      </c>
      <c r="J2786" s="309" t="s">
        <v>15063</v>
      </c>
      <c r="K2786" s="310">
        <v>1.0400400000000001</v>
      </c>
      <c r="L2786" s="310">
        <v>0.93635500000000005</v>
      </c>
      <c r="M2786" s="310">
        <f>VLOOKUP(H2786,'Details of Feeder LEvel'!H:N,7,FALSE)</f>
        <v>0</v>
      </c>
      <c r="N2786" s="310">
        <f t="shared" si="43"/>
        <v>9.9693281027652798</v>
      </c>
      <c r="O2786" s="310">
        <v>12.875161961922855</v>
      </c>
      <c r="P2786" s="309" t="s">
        <v>15063</v>
      </c>
      <c r="Q2786" s="311"/>
    </row>
    <row r="2787" spans="1:17" s="312" customFormat="1" x14ac:dyDescent="0.3">
      <c r="A2787" s="307">
        <v>2784</v>
      </c>
      <c r="B2787" s="308" t="s">
        <v>5271</v>
      </c>
      <c r="C2787" s="308" t="s">
        <v>1380</v>
      </c>
      <c r="D2787" s="308" t="s">
        <v>1382</v>
      </c>
      <c r="E2787" s="308" t="s">
        <v>13947</v>
      </c>
      <c r="F2787" s="309" t="s">
        <v>12076</v>
      </c>
      <c r="G2787" s="309" t="s">
        <v>12091</v>
      </c>
      <c r="H2787" s="309" t="s">
        <v>12092</v>
      </c>
      <c r="I2787" s="309" t="s">
        <v>5701</v>
      </c>
      <c r="J2787" s="309" t="s">
        <v>15063</v>
      </c>
      <c r="K2787" s="310">
        <v>1.5549999999999999</v>
      </c>
      <c r="L2787" s="310">
        <v>1.398298</v>
      </c>
      <c r="M2787" s="310">
        <f>VLOOKUP(H2787,'Details of Feeder LEvel'!H:N,7,FALSE)</f>
        <v>0</v>
      </c>
      <c r="N2787" s="310">
        <f t="shared" si="43"/>
        <v>10.077299035369769</v>
      </c>
      <c r="O2787" s="310">
        <v>11.348729243090471</v>
      </c>
      <c r="P2787" s="309" t="s">
        <v>15063</v>
      </c>
      <c r="Q2787" s="311"/>
    </row>
    <row r="2788" spans="1:17" s="312" customFormat="1" x14ac:dyDescent="0.3">
      <c r="A2788" s="307">
        <v>2785</v>
      </c>
      <c r="B2788" s="308" t="s">
        <v>5271</v>
      </c>
      <c r="C2788" s="308" t="s">
        <v>1380</v>
      </c>
      <c r="D2788" s="308" t="s">
        <v>1382</v>
      </c>
      <c r="E2788" s="308" t="s">
        <v>13947</v>
      </c>
      <c r="F2788" s="309" t="s">
        <v>12076</v>
      </c>
      <c r="G2788" s="309" t="s">
        <v>12093</v>
      </c>
      <c r="H2788" s="309" t="s">
        <v>12094</v>
      </c>
      <c r="I2788" s="309" t="s">
        <v>5701</v>
      </c>
      <c r="J2788" s="309" t="s">
        <v>15063</v>
      </c>
      <c r="K2788" s="310">
        <v>0.99233000000000005</v>
      </c>
      <c r="L2788" s="310">
        <v>0.8906115</v>
      </c>
      <c r="M2788" s="310">
        <f>VLOOKUP(H2788,'Details of Feeder LEvel'!H:N,7,FALSE)</f>
        <v>0</v>
      </c>
      <c r="N2788" s="310">
        <f t="shared" si="43"/>
        <v>10.250471113440089</v>
      </c>
      <c r="O2788" s="310">
        <v>10.250471113440085</v>
      </c>
      <c r="P2788" s="309" t="s">
        <v>15063</v>
      </c>
      <c r="Q2788" s="311"/>
    </row>
    <row r="2789" spans="1:17" s="312" customFormat="1" x14ac:dyDescent="0.3">
      <c r="A2789" s="307">
        <v>2786</v>
      </c>
      <c r="B2789" s="308" t="s">
        <v>5271</v>
      </c>
      <c r="C2789" s="308" t="s">
        <v>1380</v>
      </c>
      <c r="D2789" s="308" t="s">
        <v>1382</v>
      </c>
      <c r="E2789" s="308" t="s">
        <v>13947</v>
      </c>
      <c r="F2789" s="309" t="s">
        <v>12076</v>
      </c>
      <c r="G2789" s="309" t="s">
        <v>12095</v>
      </c>
      <c r="H2789" s="309" t="s">
        <v>12096</v>
      </c>
      <c r="I2789" s="309" t="s">
        <v>2414</v>
      </c>
      <c r="J2789" s="309" t="s">
        <v>15063</v>
      </c>
      <c r="K2789" s="310">
        <v>9.6000000000000002E-4</v>
      </c>
      <c r="L2789" s="310">
        <v>0</v>
      </c>
      <c r="M2789" s="310">
        <f>VLOOKUP(H2789,'Details of Feeder LEvel'!H:N,7,FALSE)</f>
        <v>0</v>
      </c>
      <c r="N2789" s="310">
        <f t="shared" si="43"/>
        <v>100</v>
      </c>
      <c r="O2789" s="310" t="e">
        <v>#DIV/0!</v>
      </c>
      <c r="P2789" s="309" t="s">
        <v>15063</v>
      </c>
      <c r="Q2789" s="311"/>
    </row>
    <row r="2790" spans="1:17" s="312" customFormat="1" x14ac:dyDescent="0.3">
      <c r="A2790" s="307">
        <v>2787</v>
      </c>
      <c r="B2790" s="308" t="s">
        <v>5271</v>
      </c>
      <c r="C2790" s="308" t="s">
        <v>1380</v>
      </c>
      <c r="D2790" s="308" t="s">
        <v>1382</v>
      </c>
      <c r="E2790" s="308" t="s">
        <v>13947</v>
      </c>
      <c r="F2790" s="309" t="s">
        <v>12076</v>
      </c>
      <c r="G2790" s="309" t="s">
        <v>12097</v>
      </c>
      <c r="H2790" s="309" t="s">
        <v>12098</v>
      </c>
      <c r="I2790" s="309" t="s">
        <v>5706</v>
      </c>
      <c r="J2790" s="309" t="s">
        <v>15063</v>
      </c>
      <c r="K2790" s="310">
        <v>0.312</v>
      </c>
      <c r="L2790" s="310">
        <v>0.27826200000000001</v>
      </c>
      <c r="M2790" s="310">
        <f>VLOOKUP(H2790,'Details of Feeder LEvel'!H:N,7,FALSE)</f>
        <v>0</v>
      </c>
      <c r="N2790" s="310">
        <f t="shared" si="43"/>
        <v>10.813461538461535</v>
      </c>
      <c r="O2790" s="310">
        <v>43.941374503299357</v>
      </c>
      <c r="P2790" s="309" t="s">
        <v>15063</v>
      </c>
      <c r="Q2790" s="311"/>
    </row>
    <row r="2791" spans="1:17" s="312" customFormat="1" x14ac:dyDescent="0.3">
      <c r="A2791" s="307">
        <v>2788</v>
      </c>
      <c r="B2791" s="308" t="s">
        <v>5271</v>
      </c>
      <c r="C2791" s="308" t="s">
        <v>1380</v>
      </c>
      <c r="D2791" s="308" t="s">
        <v>1382</v>
      </c>
      <c r="E2791" s="308" t="s">
        <v>13947</v>
      </c>
      <c r="F2791" s="309" t="s">
        <v>12076</v>
      </c>
      <c r="G2791" s="309" t="s">
        <v>12099</v>
      </c>
      <c r="H2791" s="309" t="s">
        <v>12100</v>
      </c>
      <c r="I2791" s="309" t="s">
        <v>5706</v>
      </c>
      <c r="J2791" s="309" t="s">
        <v>15063</v>
      </c>
      <c r="K2791" s="310">
        <v>0.54820000000000002</v>
      </c>
      <c r="L2791" s="310">
        <v>0.47968500000000003</v>
      </c>
      <c r="M2791" s="310">
        <f>VLOOKUP(H2791,'Details of Feeder LEvel'!H:N,7,FALSE)</f>
        <v>0</v>
      </c>
      <c r="N2791" s="310">
        <f t="shared" si="43"/>
        <v>12.49817584823057</v>
      </c>
      <c r="O2791" s="310">
        <v>44.282260566827539</v>
      </c>
      <c r="P2791" s="309" t="s">
        <v>15063</v>
      </c>
      <c r="Q2791" s="311"/>
    </row>
    <row r="2792" spans="1:17" s="312" customFormat="1" x14ac:dyDescent="0.3">
      <c r="A2792" s="307">
        <v>2789</v>
      </c>
      <c r="B2792" s="308" t="s">
        <v>5271</v>
      </c>
      <c r="C2792" s="308" t="s">
        <v>1380</v>
      </c>
      <c r="D2792" s="308" t="s">
        <v>1382</v>
      </c>
      <c r="E2792" s="308" t="s">
        <v>13947</v>
      </c>
      <c r="F2792" s="309" t="s">
        <v>12076</v>
      </c>
      <c r="G2792" s="309" t="s">
        <v>12101</v>
      </c>
      <c r="H2792" s="309" t="s">
        <v>12102</v>
      </c>
      <c r="I2792" s="309" t="s">
        <v>5706</v>
      </c>
      <c r="J2792" s="309" t="s">
        <v>15063</v>
      </c>
      <c r="K2792" s="310">
        <v>0.72214</v>
      </c>
      <c r="L2792" s="310">
        <v>0.63910400000000001</v>
      </c>
      <c r="M2792" s="310">
        <f>VLOOKUP(H2792,'Details of Feeder LEvel'!H:N,7,FALSE)</f>
        <v>0</v>
      </c>
      <c r="N2792" s="310">
        <f t="shared" si="43"/>
        <v>11.498601379233943</v>
      </c>
      <c r="O2792" s="310">
        <v>35.544883933422952</v>
      </c>
      <c r="P2792" s="309" t="s">
        <v>15063</v>
      </c>
      <c r="Q2792" s="311"/>
    </row>
    <row r="2793" spans="1:17" s="312" customFormat="1" x14ac:dyDescent="0.3">
      <c r="A2793" s="307">
        <v>2790</v>
      </c>
      <c r="B2793" s="308" t="s">
        <v>5271</v>
      </c>
      <c r="C2793" s="308" t="s">
        <v>1380</v>
      </c>
      <c r="D2793" s="308" t="s">
        <v>1382</v>
      </c>
      <c r="E2793" s="308" t="s">
        <v>13947</v>
      </c>
      <c r="F2793" s="309" t="s">
        <v>12076</v>
      </c>
      <c r="G2793" s="309" t="s">
        <v>12103</v>
      </c>
      <c r="H2793" s="309" t="s">
        <v>12104</v>
      </c>
      <c r="I2793" s="309" t="s">
        <v>5706</v>
      </c>
      <c r="J2793" s="309" t="s">
        <v>15063</v>
      </c>
      <c r="K2793" s="310">
        <v>0.30790000000000001</v>
      </c>
      <c r="L2793" s="310">
        <v>0.27589904999999998</v>
      </c>
      <c r="M2793" s="310">
        <f>VLOOKUP(H2793,'Details of Feeder LEvel'!H:N,7,FALSE)</f>
        <v>0</v>
      </c>
      <c r="N2793" s="310">
        <f t="shared" si="43"/>
        <v>10.393293277038008</v>
      </c>
      <c r="O2793" s="310">
        <v>51.434162291931898</v>
      </c>
      <c r="P2793" s="309" t="s">
        <v>15063</v>
      </c>
      <c r="Q2793" s="311"/>
    </row>
    <row r="2794" spans="1:17" s="312" customFormat="1" x14ac:dyDescent="0.3">
      <c r="A2794" s="307">
        <v>2791</v>
      </c>
      <c r="B2794" s="308" t="s">
        <v>5271</v>
      </c>
      <c r="C2794" s="308" t="s">
        <v>1380</v>
      </c>
      <c r="D2794" s="308" t="s">
        <v>1382</v>
      </c>
      <c r="E2794" s="308" t="s">
        <v>13947</v>
      </c>
      <c r="F2794" s="309" t="s">
        <v>12076</v>
      </c>
      <c r="G2794" s="309" t="s">
        <v>12105</v>
      </c>
      <c r="H2794" s="309" t="s">
        <v>12106</v>
      </c>
      <c r="I2794" s="309" t="s">
        <v>5706</v>
      </c>
      <c r="J2794" s="309" t="s">
        <v>15063</v>
      </c>
      <c r="K2794" s="310">
        <v>0.33260000000000001</v>
      </c>
      <c r="L2794" s="310">
        <v>0.29610579999999997</v>
      </c>
      <c r="M2794" s="310">
        <f>VLOOKUP(H2794,'Details of Feeder LEvel'!H:N,7,FALSE)</f>
        <v>0</v>
      </c>
      <c r="N2794" s="310">
        <f t="shared" si="43"/>
        <v>10.972399278412517</v>
      </c>
      <c r="O2794" s="310">
        <v>30.603189710814426</v>
      </c>
      <c r="P2794" s="309" t="s">
        <v>15063</v>
      </c>
      <c r="Q2794" s="311"/>
    </row>
    <row r="2795" spans="1:17" s="312" customFormat="1" x14ac:dyDescent="0.3">
      <c r="A2795" s="307">
        <v>2792</v>
      </c>
      <c r="B2795" s="308" t="s">
        <v>5271</v>
      </c>
      <c r="C2795" s="308" t="s">
        <v>1380</v>
      </c>
      <c r="D2795" s="308" t="s">
        <v>1382</v>
      </c>
      <c r="E2795" s="308" t="s">
        <v>13947</v>
      </c>
      <c r="F2795" s="309" t="s">
        <v>12076</v>
      </c>
      <c r="G2795" s="309" t="s">
        <v>12107</v>
      </c>
      <c r="H2795" s="309" t="s">
        <v>12108</v>
      </c>
      <c r="I2795" s="309" t="s">
        <v>5706</v>
      </c>
      <c r="J2795" s="309" t="s">
        <v>15063</v>
      </c>
      <c r="K2795" s="310">
        <v>0.81530000000000002</v>
      </c>
      <c r="L2795" s="310">
        <v>0.72851700000000008</v>
      </c>
      <c r="M2795" s="310">
        <f>VLOOKUP(H2795,'Details of Feeder LEvel'!H:N,7,FALSE)</f>
        <v>0</v>
      </c>
      <c r="N2795" s="310">
        <f t="shared" si="43"/>
        <v>10.644302710658646</v>
      </c>
      <c r="O2795" s="310">
        <v>50.543887711730463</v>
      </c>
      <c r="P2795" s="309" t="s">
        <v>15063</v>
      </c>
      <c r="Q2795" s="311"/>
    </row>
    <row r="2796" spans="1:17" s="312" customFormat="1" x14ac:dyDescent="0.3">
      <c r="A2796" s="307">
        <v>2793</v>
      </c>
      <c r="B2796" s="308" t="s">
        <v>5271</v>
      </c>
      <c r="C2796" s="308" t="s">
        <v>1380</v>
      </c>
      <c r="D2796" s="308" t="s">
        <v>1382</v>
      </c>
      <c r="E2796" s="308" t="s">
        <v>13947</v>
      </c>
      <c r="F2796" s="309" t="s">
        <v>12076</v>
      </c>
      <c r="G2796" s="309" t="s">
        <v>12109</v>
      </c>
      <c r="H2796" s="309" t="s">
        <v>12110</v>
      </c>
      <c r="I2796" s="309" t="s">
        <v>5706</v>
      </c>
      <c r="J2796" s="309" t="s">
        <v>15063</v>
      </c>
      <c r="K2796" s="310">
        <v>0.44079999999999997</v>
      </c>
      <c r="L2796" s="310">
        <v>0.39401785</v>
      </c>
      <c r="M2796" s="310">
        <f>VLOOKUP(H2796,'Details of Feeder LEvel'!H:N,7,FALSE)</f>
        <v>0</v>
      </c>
      <c r="N2796" s="310">
        <f t="shared" si="43"/>
        <v>10.613010435571681</v>
      </c>
      <c r="O2796" s="310">
        <v>28.833952044818524</v>
      </c>
      <c r="P2796" s="309" t="s">
        <v>15063</v>
      </c>
      <c r="Q2796" s="311"/>
    </row>
    <row r="2797" spans="1:17" s="312" customFormat="1" x14ac:dyDescent="0.3">
      <c r="A2797" s="307">
        <v>2794</v>
      </c>
      <c r="B2797" s="308" t="s">
        <v>5271</v>
      </c>
      <c r="C2797" s="308" t="s">
        <v>1380</v>
      </c>
      <c r="D2797" s="308" t="s">
        <v>1382</v>
      </c>
      <c r="E2797" s="308" t="s">
        <v>13947</v>
      </c>
      <c r="F2797" s="309" t="s">
        <v>12076</v>
      </c>
      <c r="G2797" s="309" t="s">
        <v>12111</v>
      </c>
      <c r="H2797" s="309" t="s">
        <v>12112</v>
      </c>
      <c r="I2797" s="309" t="s">
        <v>2405</v>
      </c>
      <c r="J2797" s="309" t="s">
        <v>15063</v>
      </c>
      <c r="K2797" s="310">
        <v>0.36709999999999998</v>
      </c>
      <c r="L2797" s="310">
        <v>0.35490299999999997</v>
      </c>
      <c r="M2797" s="310">
        <f>VLOOKUP(H2797,'Details of Feeder LEvel'!H:N,7,FALSE)</f>
        <v>0</v>
      </c>
      <c r="N2797" s="310">
        <f t="shared" si="43"/>
        <v>3.3225279215472665</v>
      </c>
      <c r="O2797" s="310">
        <v>14.061347426480841</v>
      </c>
      <c r="P2797" s="309" t="s">
        <v>15063</v>
      </c>
      <c r="Q2797" s="311"/>
    </row>
    <row r="2798" spans="1:17" s="312" customFormat="1" x14ac:dyDescent="0.3">
      <c r="A2798" s="307">
        <v>2795</v>
      </c>
      <c r="B2798" s="308" t="s">
        <v>5271</v>
      </c>
      <c r="C2798" s="308" t="s">
        <v>1380</v>
      </c>
      <c r="D2798" s="308" t="s">
        <v>1382</v>
      </c>
      <c r="E2798" s="308" t="s">
        <v>13947</v>
      </c>
      <c r="F2798" s="309" t="s">
        <v>12076</v>
      </c>
      <c r="G2798" s="309" t="s">
        <v>12113</v>
      </c>
      <c r="H2798" s="309" t="s">
        <v>12114</v>
      </c>
      <c r="I2798" s="309" t="s">
        <v>5701</v>
      </c>
      <c r="J2798" s="309" t="s">
        <v>15063</v>
      </c>
      <c r="K2798" s="310">
        <v>0.97160000000000002</v>
      </c>
      <c r="L2798" s="310">
        <v>0.87499300000000002</v>
      </c>
      <c r="M2798" s="310">
        <f>VLOOKUP(H2798,'Details of Feeder LEvel'!H:N,7,FALSE)</f>
        <v>0</v>
      </c>
      <c r="N2798" s="310">
        <f t="shared" si="43"/>
        <v>9.9430835734870318</v>
      </c>
      <c r="O2798" s="310">
        <v>9.9430835734870335</v>
      </c>
      <c r="P2798" s="309" t="s">
        <v>15063</v>
      </c>
      <c r="Q2798" s="311"/>
    </row>
    <row r="2799" spans="1:17" s="312" customFormat="1" x14ac:dyDescent="0.3">
      <c r="A2799" s="307">
        <v>2796</v>
      </c>
      <c r="B2799" s="308" t="s">
        <v>5271</v>
      </c>
      <c r="C2799" s="308" t="s">
        <v>1380</v>
      </c>
      <c r="D2799" s="308" t="s">
        <v>1382</v>
      </c>
      <c r="E2799" s="308" t="s">
        <v>13947</v>
      </c>
      <c r="F2799" s="309" t="s">
        <v>12076</v>
      </c>
      <c r="G2799" s="309" t="s">
        <v>12115</v>
      </c>
      <c r="H2799" s="309" t="s">
        <v>12116</v>
      </c>
      <c r="I2799" s="309" t="s">
        <v>5701</v>
      </c>
      <c r="J2799" s="309" t="s">
        <v>15063</v>
      </c>
      <c r="K2799" s="310">
        <v>0.93609999999999993</v>
      </c>
      <c r="L2799" s="310">
        <v>0.83722300000000005</v>
      </c>
      <c r="M2799" s="310">
        <f>VLOOKUP(H2799,'Details of Feeder LEvel'!H:N,7,FALSE)</f>
        <v>0</v>
      </c>
      <c r="N2799" s="310">
        <f t="shared" si="43"/>
        <v>10.562653562653551</v>
      </c>
      <c r="O2799" s="310">
        <v>14.226970109675952</v>
      </c>
      <c r="P2799" s="309" t="s">
        <v>15063</v>
      </c>
      <c r="Q2799" s="311"/>
    </row>
    <row r="2800" spans="1:17" s="312" customFormat="1" x14ac:dyDescent="0.3">
      <c r="A2800" s="307">
        <v>2797</v>
      </c>
      <c r="B2800" s="308" t="s">
        <v>5271</v>
      </c>
      <c r="C2800" s="308" t="s">
        <v>1380</v>
      </c>
      <c r="D2800" s="308" t="s">
        <v>1382</v>
      </c>
      <c r="E2800" s="308" t="s">
        <v>13947</v>
      </c>
      <c r="F2800" s="309" t="s">
        <v>12117</v>
      </c>
      <c r="G2800" s="309" t="s">
        <v>12118</v>
      </c>
      <c r="H2800" s="309" t="s">
        <v>12119</v>
      </c>
      <c r="I2800" s="309" t="s">
        <v>5701</v>
      </c>
      <c r="J2800" s="309" t="s">
        <v>15063</v>
      </c>
      <c r="K2800" s="310">
        <v>0.73175999999999997</v>
      </c>
      <c r="L2800" s="310">
        <v>0.65726200000000001</v>
      </c>
      <c r="M2800" s="310">
        <f>VLOOKUP(H2800,'Details of Feeder LEvel'!H:N,7,FALSE)</f>
        <v>0</v>
      </c>
      <c r="N2800" s="310">
        <f t="shared" si="43"/>
        <v>10.180660325789871</v>
      </c>
      <c r="O2800" s="310">
        <v>10.683586889139606</v>
      </c>
      <c r="P2800" s="309" t="s">
        <v>15063</v>
      </c>
      <c r="Q2800" s="311"/>
    </row>
    <row r="2801" spans="1:17" s="312" customFormat="1" x14ac:dyDescent="0.3">
      <c r="A2801" s="307">
        <v>2798</v>
      </c>
      <c r="B2801" s="308" t="s">
        <v>5271</v>
      </c>
      <c r="C2801" s="308" t="s">
        <v>1380</v>
      </c>
      <c r="D2801" s="308" t="s">
        <v>1382</v>
      </c>
      <c r="E2801" s="308" t="s">
        <v>13947</v>
      </c>
      <c r="F2801" s="309" t="s">
        <v>12117</v>
      </c>
      <c r="G2801" s="309" t="s">
        <v>12120</v>
      </c>
      <c r="H2801" s="309" t="s">
        <v>12121</v>
      </c>
      <c r="I2801" s="309" t="s">
        <v>5706</v>
      </c>
      <c r="J2801" s="309" t="s">
        <v>15063</v>
      </c>
      <c r="K2801" s="310">
        <v>0.64060000000000006</v>
      </c>
      <c r="L2801" s="310">
        <v>0.56439209000000001</v>
      </c>
      <c r="M2801" s="310">
        <f>VLOOKUP(H2801,'Details of Feeder LEvel'!H:N,7,FALSE)</f>
        <v>0</v>
      </c>
      <c r="N2801" s="310">
        <f t="shared" si="43"/>
        <v>11.896333125195135</v>
      </c>
      <c r="O2801" s="310">
        <v>15.231617051186186</v>
      </c>
      <c r="P2801" s="309" t="s">
        <v>15063</v>
      </c>
      <c r="Q2801" s="311"/>
    </row>
    <row r="2802" spans="1:17" s="312" customFormat="1" x14ac:dyDescent="0.3">
      <c r="A2802" s="307">
        <v>2799</v>
      </c>
      <c r="B2802" s="308" t="s">
        <v>5271</v>
      </c>
      <c r="C2802" s="308" t="s">
        <v>1380</v>
      </c>
      <c r="D2802" s="308" t="s">
        <v>1382</v>
      </c>
      <c r="E2802" s="308" t="s">
        <v>13947</v>
      </c>
      <c r="F2802" s="309" t="s">
        <v>12117</v>
      </c>
      <c r="G2802" s="309" t="s">
        <v>12123</v>
      </c>
      <c r="H2802" s="309" t="s">
        <v>12124</v>
      </c>
      <c r="I2802" s="309" t="s">
        <v>5701</v>
      </c>
      <c r="J2802" s="309" t="s">
        <v>15063</v>
      </c>
      <c r="K2802" s="310">
        <v>1.12338</v>
      </c>
      <c r="L2802" s="310">
        <v>1.0092285000000001</v>
      </c>
      <c r="M2802" s="310">
        <f>VLOOKUP(H2802,'Details of Feeder LEvel'!H:N,7,FALSE)</f>
        <v>0</v>
      </c>
      <c r="N2802" s="310">
        <f t="shared" si="43"/>
        <v>10.161432462746351</v>
      </c>
      <c r="O2802" s="310">
        <v>10.457950945987838</v>
      </c>
      <c r="P2802" s="309" t="s">
        <v>15063</v>
      </c>
      <c r="Q2802" s="311"/>
    </row>
    <row r="2803" spans="1:17" s="312" customFormat="1" x14ac:dyDescent="0.3">
      <c r="A2803" s="307">
        <v>2800</v>
      </c>
      <c r="B2803" s="308" t="s">
        <v>5271</v>
      </c>
      <c r="C2803" s="308" t="s">
        <v>1380</v>
      </c>
      <c r="D2803" s="308" t="s">
        <v>1382</v>
      </c>
      <c r="E2803" s="308" t="s">
        <v>13947</v>
      </c>
      <c r="F2803" s="309" t="s">
        <v>12117</v>
      </c>
      <c r="G2803" s="309" t="s">
        <v>12125</v>
      </c>
      <c r="H2803" s="309" t="s">
        <v>12126</v>
      </c>
      <c r="I2803" s="309" t="s">
        <v>2405</v>
      </c>
      <c r="J2803" s="309" t="s">
        <v>15063</v>
      </c>
      <c r="K2803" s="310">
        <v>0.34858</v>
      </c>
      <c r="L2803" s="310">
        <v>0.32905439999999997</v>
      </c>
      <c r="M2803" s="310">
        <f>VLOOKUP(H2803,'Details of Feeder LEvel'!H:N,7,FALSE)</f>
        <v>0</v>
      </c>
      <c r="N2803" s="310">
        <f t="shared" si="43"/>
        <v>5.6014688163405904</v>
      </c>
      <c r="O2803" s="310">
        <v>5.6014688163406046</v>
      </c>
      <c r="P2803" s="309" t="s">
        <v>15063</v>
      </c>
      <c r="Q2803" s="311"/>
    </row>
    <row r="2804" spans="1:17" s="312" customFormat="1" x14ac:dyDescent="0.3">
      <c r="A2804" s="307">
        <v>2801</v>
      </c>
      <c r="B2804" s="308" t="s">
        <v>5271</v>
      </c>
      <c r="C2804" s="308" t="s">
        <v>1380</v>
      </c>
      <c r="D2804" s="308" t="s">
        <v>1382</v>
      </c>
      <c r="E2804" s="308" t="s">
        <v>13947</v>
      </c>
      <c r="F2804" s="309" t="s">
        <v>12117</v>
      </c>
      <c r="G2804" s="309" t="s">
        <v>12127</v>
      </c>
      <c r="H2804" s="309" t="s">
        <v>12128</v>
      </c>
      <c r="I2804" s="309" t="s">
        <v>5701</v>
      </c>
      <c r="J2804" s="309" t="s">
        <v>15063</v>
      </c>
      <c r="K2804" s="310">
        <v>0.62868000000000002</v>
      </c>
      <c r="L2804" s="310">
        <v>0.56583800000000006</v>
      </c>
      <c r="M2804" s="310">
        <f>VLOOKUP(H2804,'Details of Feeder LEvel'!H:N,7,FALSE)</f>
        <v>0</v>
      </c>
      <c r="N2804" s="310">
        <f t="shared" si="43"/>
        <v>9.9958643507030533</v>
      </c>
      <c r="O2804" s="310">
        <v>9.9958643507030551</v>
      </c>
      <c r="P2804" s="309" t="s">
        <v>15063</v>
      </c>
      <c r="Q2804" s="311"/>
    </row>
    <row r="2805" spans="1:17" s="312" customFormat="1" x14ac:dyDescent="0.3">
      <c r="A2805" s="307">
        <v>2802</v>
      </c>
      <c r="B2805" s="308" t="s">
        <v>5271</v>
      </c>
      <c r="C2805" s="308" t="s">
        <v>1380</v>
      </c>
      <c r="D2805" s="308" t="s">
        <v>1382</v>
      </c>
      <c r="E2805" s="308" t="s">
        <v>13947</v>
      </c>
      <c r="F2805" s="309" t="s">
        <v>12117</v>
      </c>
      <c r="G2805" s="309" t="s">
        <v>12129</v>
      </c>
      <c r="H2805" s="309" t="s">
        <v>12130</v>
      </c>
      <c r="I2805" s="309" t="s">
        <v>5701</v>
      </c>
      <c r="J2805" s="309" t="s">
        <v>15063</v>
      </c>
      <c r="K2805" s="310">
        <v>0.65515999999999996</v>
      </c>
      <c r="L2805" s="310">
        <v>0.58890100000000001</v>
      </c>
      <c r="M2805" s="310">
        <f>VLOOKUP(H2805,'Details of Feeder LEvel'!H:N,7,FALSE)</f>
        <v>0</v>
      </c>
      <c r="N2805" s="310">
        <f t="shared" si="43"/>
        <v>10.113407411929904</v>
      </c>
      <c r="O2805" s="310">
        <v>10.113407411929909</v>
      </c>
      <c r="P2805" s="309" t="s">
        <v>15063</v>
      </c>
      <c r="Q2805" s="311"/>
    </row>
    <row r="2806" spans="1:17" s="312" customFormat="1" x14ac:dyDescent="0.3">
      <c r="A2806" s="307">
        <v>2803</v>
      </c>
      <c r="B2806" s="308" t="s">
        <v>5271</v>
      </c>
      <c r="C2806" s="308" t="s">
        <v>1380</v>
      </c>
      <c r="D2806" s="308" t="s">
        <v>1382</v>
      </c>
      <c r="E2806" s="308" t="s">
        <v>13947</v>
      </c>
      <c r="F2806" s="309" t="s">
        <v>12117</v>
      </c>
      <c r="G2806" s="309" t="s">
        <v>12131</v>
      </c>
      <c r="H2806" s="309" t="s">
        <v>12132</v>
      </c>
      <c r="I2806" s="309" t="s">
        <v>5701</v>
      </c>
      <c r="J2806" s="309" t="s">
        <v>15063</v>
      </c>
      <c r="K2806" s="310">
        <v>0.98384000000000005</v>
      </c>
      <c r="L2806" s="310">
        <v>0.88369120000000012</v>
      </c>
      <c r="M2806" s="310">
        <f>VLOOKUP(H2806,'Details of Feeder LEvel'!H:N,7,FALSE)</f>
        <v>0</v>
      </c>
      <c r="N2806" s="310">
        <f t="shared" si="43"/>
        <v>10.179378760774101</v>
      </c>
      <c r="O2806" s="310">
        <v>10.179378760774105</v>
      </c>
      <c r="P2806" s="309" t="s">
        <v>15063</v>
      </c>
      <c r="Q2806" s="311"/>
    </row>
    <row r="2807" spans="1:17" s="312" customFormat="1" x14ac:dyDescent="0.3">
      <c r="A2807" s="307">
        <v>2804</v>
      </c>
      <c r="B2807" s="308" t="s">
        <v>5271</v>
      </c>
      <c r="C2807" s="308" t="s">
        <v>1380</v>
      </c>
      <c r="D2807" s="308" t="s">
        <v>1382</v>
      </c>
      <c r="E2807" s="308" t="s">
        <v>13947</v>
      </c>
      <c r="F2807" s="309" t="s">
        <v>12117</v>
      </c>
      <c r="G2807" s="309" t="s">
        <v>12133</v>
      </c>
      <c r="H2807" s="309" t="s">
        <v>14823</v>
      </c>
      <c r="I2807" s="309" t="s">
        <v>5701</v>
      </c>
      <c r="J2807" s="309" t="s">
        <v>15063</v>
      </c>
      <c r="K2807" s="310">
        <v>0.66778000000000004</v>
      </c>
      <c r="L2807" s="310">
        <v>0.60231000000000001</v>
      </c>
      <c r="M2807" s="310">
        <f>VLOOKUP(H2807,'Details of Feeder LEvel'!H:N,7,FALSE)</f>
        <v>0</v>
      </c>
      <c r="N2807" s="310">
        <f t="shared" si="43"/>
        <v>9.8041271077300944</v>
      </c>
      <c r="O2807" s="310">
        <v>9.8041271077300873</v>
      </c>
      <c r="P2807" s="309" t="s">
        <v>15063</v>
      </c>
      <c r="Q2807" s="311"/>
    </row>
    <row r="2808" spans="1:17" s="312" customFormat="1" x14ac:dyDescent="0.3">
      <c r="A2808" s="307">
        <v>2805</v>
      </c>
      <c r="B2808" s="308" t="s">
        <v>5271</v>
      </c>
      <c r="C2808" s="308" t="s">
        <v>1380</v>
      </c>
      <c r="D2808" s="308" t="s">
        <v>1382</v>
      </c>
      <c r="E2808" s="308" t="s">
        <v>13947</v>
      </c>
      <c r="F2808" s="309" t="s">
        <v>12117</v>
      </c>
      <c r="G2808" s="309" t="s">
        <v>12134</v>
      </c>
      <c r="H2808" s="309" t="s">
        <v>12135</v>
      </c>
      <c r="I2808" s="309" t="s">
        <v>5701</v>
      </c>
      <c r="J2808" s="309" t="s">
        <v>15063</v>
      </c>
      <c r="K2808" s="310">
        <v>0.90888000000000002</v>
      </c>
      <c r="L2808" s="310">
        <v>0.81751399999999996</v>
      </c>
      <c r="M2808" s="310">
        <f>VLOOKUP(H2808,'Details of Feeder LEvel'!H:N,7,FALSE)</f>
        <v>0</v>
      </c>
      <c r="N2808" s="310">
        <f t="shared" si="43"/>
        <v>10.052592201390729</v>
      </c>
      <c r="O2808" s="310">
        <v>10.052592201390741</v>
      </c>
      <c r="P2808" s="309" t="s">
        <v>15063</v>
      </c>
      <c r="Q2808" s="311"/>
    </row>
    <row r="2809" spans="1:17" s="312" customFormat="1" x14ac:dyDescent="0.3">
      <c r="A2809" s="307">
        <v>2806</v>
      </c>
      <c r="B2809" s="308" t="s">
        <v>5271</v>
      </c>
      <c r="C2809" s="308" t="s">
        <v>1380</v>
      </c>
      <c r="D2809" s="308" t="s">
        <v>1382</v>
      </c>
      <c r="E2809" s="308" t="s">
        <v>13947</v>
      </c>
      <c r="F2809" s="309" t="s">
        <v>12117</v>
      </c>
      <c r="G2809" s="309" t="s">
        <v>12136</v>
      </c>
      <c r="H2809" s="309" t="s">
        <v>12137</v>
      </c>
      <c r="I2809" s="309" t="s">
        <v>5706</v>
      </c>
      <c r="J2809" s="309" t="s">
        <v>15063</v>
      </c>
      <c r="K2809" s="310">
        <v>0.27445999999999998</v>
      </c>
      <c r="L2809" s="310">
        <v>0.25601200000000002</v>
      </c>
      <c r="M2809" s="310">
        <f>VLOOKUP(H2809,'Details of Feeder LEvel'!H:N,7,FALSE)</f>
        <v>0</v>
      </c>
      <c r="N2809" s="310">
        <f t="shared" si="43"/>
        <v>6.7215623405960674</v>
      </c>
      <c r="O2809" s="310">
        <v>57.329916506976211</v>
      </c>
      <c r="P2809" s="309" t="s">
        <v>15063</v>
      </c>
      <c r="Q2809" s="311"/>
    </row>
    <row r="2810" spans="1:17" s="312" customFormat="1" x14ac:dyDescent="0.3">
      <c r="A2810" s="307">
        <v>2807</v>
      </c>
      <c r="B2810" s="308" t="s">
        <v>5271</v>
      </c>
      <c r="C2810" s="308" t="s">
        <v>1380</v>
      </c>
      <c r="D2810" s="308" t="s">
        <v>1382</v>
      </c>
      <c r="E2810" s="308" t="s">
        <v>13947</v>
      </c>
      <c r="F2810" s="309" t="s">
        <v>12117</v>
      </c>
      <c r="G2810" s="309" t="s">
        <v>12138</v>
      </c>
      <c r="H2810" s="309" t="s">
        <v>12139</v>
      </c>
      <c r="I2810" s="309" t="s">
        <v>5706</v>
      </c>
      <c r="J2810" s="309" t="s">
        <v>15063</v>
      </c>
      <c r="K2810" s="310">
        <v>0.11100000000000002</v>
      </c>
      <c r="L2810" s="310">
        <v>0.100356</v>
      </c>
      <c r="M2810" s="310">
        <f>VLOOKUP(H2810,'Details of Feeder LEvel'!H:N,7,FALSE)</f>
        <v>0</v>
      </c>
      <c r="N2810" s="310">
        <f t="shared" si="43"/>
        <v>9.5891891891892005</v>
      </c>
      <c r="O2810" s="310">
        <v>58.524680485321781</v>
      </c>
      <c r="P2810" s="309" t="s">
        <v>15063</v>
      </c>
      <c r="Q2810" s="311"/>
    </row>
    <row r="2811" spans="1:17" s="312" customFormat="1" x14ac:dyDescent="0.3">
      <c r="A2811" s="307">
        <v>2808</v>
      </c>
      <c r="B2811" s="308" t="s">
        <v>5271</v>
      </c>
      <c r="C2811" s="308" t="s">
        <v>1380</v>
      </c>
      <c r="D2811" s="308" t="s">
        <v>1382</v>
      </c>
      <c r="E2811" s="308" t="s">
        <v>13947</v>
      </c>
      <c r="F2811" s="309" t="s">
        <v>12117</v>
      </c>
      <c r="G2811" s="309" t="s">
        <v>12140</v>
      </c>
      <c r="H2811" s="309" t="s">
        <v>12141</v>
      </c>
      <c r="I2811" s="309" t="s">
        <v>5706</v>
      </c>
      <c r="J2811" s="309" t="s">
        <v>15063</v>
      </c>
      <c r="K2811" s="310">
        <v>1.3109999999999999</v>
      </c>
      <c r="L2811" s="310">
        <v>1.1681760000000001</v>
      </c>
      <c r="M2811" s="310">
        <f>VLOOKUP(H2811,'Details of Feeder LEvel'!H:N,7,FALSE)</f>
        <v>0</v>
      </c>
      <c r="N2811" s="310">
        <f t="shared" si="43"/>
        <v>10.894279176201362</v>
      </c>
      <c r="O2811" s="310">
        <v>15.473598057072591</v>
      </c>
      <c r="P2811" s="309" t="s">
        <v>15063</v>
      </c>
      <c r="Q2811" s="311"/>
    </row>
    <row r="2812" spans="1:17" s="312" customFormat="1" x14ac:dyDescent="0.3">
      <c r="A2812" s="307">
        <v>2809</v>
      </c>
      <c r="B2812" s="308" t="s">
        <v>5271</v>
      </c>
      <c r="C2812" s="308" t="s">
        <v>1380</v>
      </c>
      <c r="D2812" s="308" t="s">
        <v>1382</v>
      </c>
      <c r="E2812" s="308" t="s">
        <v>1382</v>
      </c>
      <c r="F2812" s="309" t="s">
        <v>12142</v>
      </c>
      <c r="G2812" s="309" t="s">
        <v>12145</v>
      </c>
      <c r="H2812" s="309" t="s">
        <v>12146</v>
      </c>
      <c r="I2812" s="309" t="s">
        <v>5701</v>
      </c>
      <c r="J2812" s="309" t="s">
        <v>15063</v>
      </c>
      <c r="K2812" s="310">
        <v>1.13784</v>
      </c>
      <c r="L2812" s="310">
        <v>1.0204394999999999</v>
      </c>
      <c r="M2812" s="310">
        <f>VLOOKUP(H2812,'Details of Feeder LEvel'!H:N,7,FALSE)</f>
        <v>0</v>
      </c>
      <c r="N2812" s="310">
        <f t="shared" si="43"/>
        <v>10.317839063488718</v>
      </c>
      <c r="O2812" s="310">
        <v>10.317839063488721</v>
      </c>
      <c r="P2812" s="309" t="s">
        <v>15063</v>
      </c>
      <c r="Q2812" s="311"/>
    </row>
    <row r="2813" spans="1:17" s="312" customFormat="1" x14ac:dyDescent="0.3">
      <c r="A2813" s="307">
        <v>2810</v>
      </c>
      <c r="B2813" s="308" t="s">
        <v>5271</v>
      </c>
      <c r="C2813" s="308" t="s">
        <v>1380</v>
      </c>
      <c r="D2813" s="308" t="s">
        <v>1382</v>
      </c>
      <c r="E2813" s="308" t="s">
        <v>1382</v>
      </c>
      <c r="F2813" s="309" t="s">
        <v>12142</v>
      </c>
      <c r="G2813" s="309" t="s">
        <v>12147</v>
      </c>
      <c r="H2813" s="309" t="s">
        <v>12148</v>
      </c>
      <c r="I2813" s="309" t="s">
        <v>5701</v>
      </c>
      <c r="J2813" s="309" t="s">
        <v>15063</v>
      </c>
      <c r="K2813" s="310">
        <v>1.0357000000000001</v>
      </c>
      <c r="L2813" s="310">
        <v>0.93270549999999997</v>
      </c>
      <c r="M2813" s="310">
        <f>VLOOKUP(H2813,'Details of Feeder LEvel'!H:N,7,FALSE)</f>
        <v>0</v>
      </c>
      <c r="N2813" s="310">
        <f t="shared" si="43"/>
        <v>9.944433716327131</v>
      </c>
      <c r="O2813" s="310">
        <v>9.9444337163271275</v>
      </c>
      <c r="P2813" s="309" t="s">
        <v>15063</v>
      </c>
      <c r="Q2813" s="311"/>
    </row>
    <row r="2814" spans="1:17" s="312" customFormat="1" x14ac:dyDescent="0.3">
      <c r="A2814" s="307">
        <v>2811</v>
      </c>
      <c r="B2814" s="308" t="s">
        <v>5271</v>
      </c>
      <c r="C2814" s="308" t="s">
        <v>1380</v>
      </c>
      <c r="D2814" s="308" t="s">
        <v>1382</v>
      </c>
      <c r="E2814" s="308" t="s">
        <v>1382</v>
      </c>
      <c r="F2814" s="309" t="s">
        <v>12142</v>
      </c>
      <c r="G2814" s="309" t="s">
        <v>12149</v>
      </c>
      <c r="H2814" s="309" t="s">
        <v>12150</v>
      </c>
      <c r="I2814" s="309" t="s">
        <v>5701</v>
      </c>
      <c r="J2814" s="309" t="s">
        <v>15063</v>
      </c>
      <c r="K2814" s="310">
        <v>0.82835999999999999</v>
      </c>
      <c r="L2814" s="310">
        <v>0.74532799999999999</v>
      </c>
      <c r="M2814" s="310">
        <f>VLOOKUP(H2814,'Details of Feeder LEvel'!H:N,7,FALSE)</f>
        <v>0</v>
      </c>
      <c r="N2814" s="310">
        <f t="shared" si="43"/>
        <v>10.023661210101888</v>
      </c>
      <c r="O2814" s="310">
        <v>10.023661210101887</v>
      </c>
      <c r="P2814" s="309" t="s">
        <v>15063</v>
      </c>
      <c r="Q2814" s="311"/>
    </row>
    <row r="2815" spans="1:17" s="312" customFormat="1" x14ac:dyDescent="0.3">
      <c r="A2815" s="307">
        <v>2812</v>
      </c>
      <c r="B2815" s="308" t="s">
        <v>5271</v>
      </c>
      <c r="C2815" s="308" t="s">
        <v>1380</v>
      </c>
      <c r="D2815" s="308" t="s">
        <v>1382</v>
      </c>
      <c r="E2815" s="308" t="s">
        <v>1382</v>
      </c>
      <c r="F2815" s="309" t="s">
        <v>12142</v>
      </c>
      <c r="G2815" s="309" t="s">
        <v>12151</v>
      </c>
      <c r="H2815" s="309" t="s">
        <v>12152</v>
      </c>
      <c r="I2815" s="309" t="s">
        <v>5701</v>
      </c>
      <c r="J2815" s="309" t="s">
        <v>15063</v>
      </c>
      <c r="K2815" s="310">
        <v>0.94209999999999994</v>
      </c>
      <c r="L2815" s="310">
        <v>0.84595237000000001</v>
      </c>
      <c r="M2815" s="310">
        <f>VLOOKUP(H2815,'Details of Feeder LEvel'!H:N,7,FALSE)</f>
        <v>0</v>
      </c>
      <c r="N2815" s="310">
        <f t="shared" si="43"/>
        <v>10.20567137246576</v>
      </c>
      <c r="O2815" s="310">
        <v>10.335783623885531</v>
      </c>
      <c r="P2815" s="309" t="s">
        <v>15063</v>
      </c>
      <c r="Q2815" s="311"/>
    </row>
    <row r="2816" spans="1:17" s="312" customFormat="1" x14ac:dyDescent="0.3">
      <c r="A2816" s="307">
        <v>2813</v>
      </c>
      <c r="B2816" s="308" t="s">
        <v>5271</v>
      </c>
      <c r="C2816" s="308" t="s">
        <v>1380</v>
      </c>
      <c r="D2816" s="308" t="s">
        <v>1382</v>
      </c>
      <c r="E2816" s="308" t="s">
        <v>1382</v>
      </c>
      <c r="F2816" s="309" t="s">
        <v>12142</v>
      </c>
      <c r="G2816" s="309" t="s">
        <v>12153</v>
      </c>
      <c r="H2816" s="309" t="s">
        <v>12154</v>
      </c>
      <c r="I2816" s="309" t="s">
        <v>5622</v>
      </c>
      <c r="J2816" s="309" t="s">
        <v>15063</v>
      </c>
      <c r="K2816" s="310">
        <v>1.1609799999999999</v>
      </c>
      <c r="L2816" s="310">
        <v>0.99414749999999996</v>
      </c>
      <c r="M2816" s="310">
        <f>VLOOKUP(H2816,'Details of Feeder LEvel'!H:N,7,FALSE)</f>
        <v>0</v>
      </c>
      <c r="N2816" s="310">
        <f t="shared" si="43"/>
        <v>14.369971920274246</v>
      </c>
      <c r="O2816" s="310">
        <v>14.36997192027426</v>
      </c>
      <c r="P2816" s="309" t="s">
        <v>15063</v>
      </c>
      <c r="Q2816" s="311"/>
    </row>
    <row r="2817" spans="1:17" s="312" customFormat="1" x14ac:dyDescent="0.3">
      <c r="A2817" s="307">
        <v>2814</v>
      </c>
      <c r="B2817" s="308" t="s">
        <v>5271</v>
      </c>
      <c r="C2817" s="308" t="s">
        <v>1380</v>
      </c>
      <c r="D2817" s="308" t="s">
        <v>1382</v>
      </c>
      <c r="E2817" s="308" t="s">
        <v>1382</v>
      </c>
      <c r="F2817" s="309" t="s">
        <v>12142</v>
      </c>
      <c r="G2817" s="309" t="s">
        <v>12155</v>
      </c>
      <c r="H2817" s="309" t="s">
        <v>12156</v>
      </c>
      <c r="I2817" s="309" t="s">
        <v>5701</v>
      </c>
      <c r="J2817" s="309" t="s">
        <v>15063</v>
      </c>
      <c r="K2817" s="310">
        <v>1.0361799999999999</v>
      </c>
      <c r="L2817" s="310">
        <v>0.93181199999999997</v>
      </c>
      <c r="M2817" s="310">
        <f>VLOOKUP(H2817,'Details of Feeder LEvel'!H:N,7,FALSE)</f>
        <v>0</v>
      </c>
      <c r="N2817" s="310">
        <f t="shared" si="43"/>
        <v>10.072381246501564</v>
      </c>
      <c r="O2817" s="310">
        <v>10.072381246501571</v>
      </c>
      <c r="P2817" s="309" t="s">
        <v>15063</v>
      </c>
      <c r="Q2817" s="311"/>
    </row>
    <row r="2818" spans="1:17" s="312" customFormat="1" x14ac:dyDescent="0.3">
      <c r="A2818" s="307">
        <v>2815</v>
      </c>
      <c r="B2818" s="308" t="s">
        <v>5271</v>
      </c>
      <c r="C2818" s="308" t="s">
        <v>1380</v>
      </c>
      <c r="D2818" s="308" t="s">
        <v>1382</v>
      </c>
      <c r="E2818" s="308" t="s">
        <v>1382</v>
      </c>
      <c r="F2818" s="309" t="s">
        <v>12142</v>
      </c>
      <c r="G2818" s="309" t="s">
        <v>12157</v>
      </c>
      <c r="H2818" s="309" t="s">
        <v>12158</v>
      </c>
      <c r="I2818" s="309" t="s">
        <v>5701</v>
      </c>
      <c r="J2818" s="309" t="s">
        <v>15063</v>
      </c>
      <c r="K2818" s="310">
        <v>1.28224</v>
      </c>
      <c r="L2818" s="310">
        <v>1.1528065000000001</v>
      </c>
      <c r="M2818" s="310">
        <f>VLOOKUP(H2818,'Details of Feeder LEvel'!H:N,7,FALSE)</f>
        <v>0</v>
      </c>
      <c r="N2818" s="310">
        <f t="shared" si="43"/>
        <v>10.094327115048662</v>
      </c>
      <c r="O2818" s="310">
        <v>10.642511345458583</v>
      </c>
      <c r="P2818" s="309" t="s">
        <v>15063</v>
      </c>
      <c r="Q2818" s="311"/>
    </row>
    <row r="2819" spans="1:17" s="312" customFormat="1" x14ac:dyDescent="0.3">
      <c r="A2819" s="307">
        <v>2816</v>
      </c>
      <c r="B2819" s="308" t="s">
        <v>5271</v>
      </c>
      <c r="C2819" s="308" t="s">
        <v>1380</v>
      </c>
      <c r="D2819" s="308" t="s">
        <v>1382</v>
      </c>
      <c r="E2819" s="308" t="s">
        <v>1382</v>
      </c>
      <c r="F2819" s="309" t="s">
        <v>12142</v>
      </c>
      <c r="G2819" s="309" t="s">
        <v>12159</v>
      </c>
      <c r="H2819" s="309" t="s">
        <v>12160</v>
      </c>
      <c r="I2819" s="309" t="s">
        <v>5706</v>
      </c>
      <c r="J2819" s="309" t="s">
        <v>15063</v>
      </c>
      <c r="K2819" s="310">
        <v>0.665381</v>
      </c>
      <c r="L2819" s="310">
        <v>0.57272100000000004</v>
      </c>
      <c r="M2819" s="310">
        <f>VLOOKUP(H2819,'Details of Feeder LEvel'!H:N,7,FALSE)</f>
        <v>0</v>
      </c>
      <c r="N2819" s="310">
        <f t="shared" si="43"/>
        <v>13.925856013321686</v>
      </c>
      <c r="O2819" s="310">
        <v>81.629785025939256</v>
      </c>
      <c r="P2819" s="309" t="s">
        <v>15063</v>
      </c>
      <c r="Q2819" s="311"/>
    </row>
    <row r="2820" spans="1:17" s="312" customFormat="1" x14ac:dyDescent="0.3">
      <c r="A2820" s="307">
        <v>2817</v>
      </c>
      <c r="B2820" s="308" t="s">
        <v>5271</v>
      </c>
      <c r="C2820" s="308" t="s">
        <v>1380</v>
      </c>
      <c r="D2820" s="308" t="s">
        <v>1382</v>
      </c>
      <c r="E2820" s="308" t="s">
        <v>1382</v>
      </c>
      <c r="F2820" s="309" t="s">
        <v>12142</v>
      </c>
      <c r="G2820" s="309" t="s">
        <v>12161</v>
      </c>
      <c r="H2820" s="309" t="s">
        <v>12162</v>
      </c>
      <c r="I2820" s="309" t="s">
        <v>5706</v>
      </c>
      <c r="J2820" s="309" t="s">
        <v>15063</v>
      </c>
      <c r="K2820" s="310">
        <v>0.346279</v>
      </c>
      <c r="L2820" s="310">
        <v>0.29900400000000005</v>
      </c>
      <c r="M2820" s="310">
        <f>VLOOKUP(H2820,'Details of Feeder LEvel'!H:N,7,FALSE)</f>
        <v>0</v>
      </c>
      <c r="N2820" s="310">
        <f t="shared" ref="N2820:N2883" si="44">(K2820-L2820)/K2820*100</f>
        <v>13.652286162314189</v>
      </c>
      <c r="O2820" s="310">
        <v>65.119258068664493</v>
      </c>
      <c r="P2820" s="309" t="s">
        <v>15063</v>
      </c>
      <c r="Q2820" s="311"/>
    </row>
    <row r="2821" spans="1:17" s="312" customFormat="1" x14ac:dyDescent="0.3">
      <c r="A2821" s="307">
        <v>2818</v>
      </c>
      <c r="B2821" s="308" t="s">
        <v>5271</v>
      </c>
      <c r="C2821" s="308" t="s">
        <v>1380</v>
      </c>
      <c r="D2821" s="308" t="s">
        <v>1382</v>
      </c>
      <c r="E2821" s="308" t="s">
        <v>1382</v>
      </c>
      <c r="F2821" s="309" t="s">
        <v>12142</v>
      </c>
      <c r="G2821" s="309" t="s">
        <v>12163</v>
      </c>
      <c r="H2821" s="309" t="s">
        <v>12164</v>
      </c>
      <c r="I2821" s="309" t="s">
        <v>5706</v>
      </c>
      <c r="J2821" s="309" t="s">
        <v>15063</v>
      </c>
      <c r="K2821" s="310">
        <v>0.83230999999999999</v>
      </c>
      <c r="L2821" s="310">
        <v>0.71599756999999997</v>
      </c>
      <c r="M2821" s="310">
        <f>VLOOKUP(H2821,'Details of Feeder LEvel'!H:N,7,FALSE)</f>
        <v>0</v>
      </c>
      <c r="N2821" s="310">
        <f t="shared" si="44"/>
        <v>13.974652473237137</v>
      </c>
      <c r="O2821" s="310">
        <v>43.506707735708204</v>
      </c>
      <c r="P2821" s="309" t="s">
        <v>15063</v>
      </c>
      <c r="Q2821" s="311"/>
    </row>
    <row r="2822" spans="1:17" s="312" customFormat="1" x14ac:dyDescent="0.3">
      <c r="A2822" s="307">
        <v>2819</v>
      </c>
      <c r="B2822" s="308" t="s">
        <v>5271</v>
      </c>
      <c r="C2822" s="308" t="s">
        <v>1380</v>
      </c>
      <c r="D2822" s="308" t="s">
        <v>1382</v>
      </c>
      <c r="E2822" s="308" t="s">
        <v>1382</v>
      </c>
      <c r="F2822" s="309" t="s">
        <v>12165</v>
      </c>
      <c r="G2822" s="309" t="s">
        <v>12166</v>
      </c>
      <c r="H2822" s="309" t="s">
        <v>12167</v>
      </c>
      <c r="I2822" s="309" t="s">
        <v>5701</v>
      </c>
      <c r="J2822" s="309" t="s">
        <v>15063</v>
      </c>
      <c r="K2822" s="310">
        <v>0.98825999999999992</v>
      </c>
      <c r="L2822" s="310">
        <v>0.89028940000000012</v>
      </c>
      <c r="M2822" s="310">
        <f>VLOOKUP(H2822,'Details of Feeder LEvel'!H:N,7,FALSE)</f>
        <v>0</v>
      </c>
      <c r="N2822" s="310">
        <f t="shared" si="44"/>
        <v>9.9134438305708823</v>
      </c>
      <c r="O2822" s="310">
        <v>9.9134438305708894</v>
      </c>
      <c r="P2822" s="309" t="s">
        <v>15063</v>
      </c>
      <c r="Q2822" s="311"/>
    </row>
    <row r="2823" spans="1:17" s="312" customFormat="1" x14ac:dyDescent="0.3">
      <c r="A2823" s="307">
        <v>2820</v>
      </c>
      <c r="B2823" s="308" t="s">
        <v>5271</v>
      </c>
      <c r="C2823" s="308" t="s">
        <v>1380</v>
      </c>
      <c r="D2823" s="308" t="s">
        <v>1382</v>
      </c>
      <c r="E2823" s="308" t="s">
        <v>1382</v>
      </c>
      <c r="F2823" s="309" t="s">
        <v>12165</v>
      </c>
      <c r="G2823" s="309" t="s">
        <v>12168</v>
      </c>
      <c r="H2823" s="309" t="s">
        <v>12169</v>
      </c>
      <c r="I2823" s="309" t="s">
        <v>5701</v>
      </c>
      <c r="J2823" s="309" t="s">
        <v>15063</v>
      </c>
      <c r="K2823" s="310">
        <v>0.43306</v>
      </c>
      <c r="L2823" s="310">
        <v>0.39015</v>
      </c>
      <c r="M2823" s="310">
        <f>VLOOKUP(H2823,'Details of Feeder LEvel'!H:N,7,FALSE)</f>
        <v>0</v>
      </c>
      <c r="N2823" s="310">
        <f t="shared" si="44"/>
        <v>9.9085577056297058</v>
      </c>
      <c r="O2823" s="310">
        <v>9.9085577056297058</v>
      </c>
      <c r="P2823" s="309" t="s">
        <v>15063</v>
      </c>
      <c r="Q2823" s="311"/>
    </row>
    <row r="2824" spans="1:17" s="312" customFormat="1" x14ac:dyDescent="0.3">
      <c r="A2824" s="307">
        <v>2821</v>
      </c>
      <c r="B2824" s="308" t="s">
        <v>5271</v>
      </c>
      <c r="C2824" s="308" t="s">
        <v>1380</v>
      </c>
      <c r="D2824" s="308" t="s">
        <v>1382</v>
      </c>
      <c r="E2824" s="308" t="s">
        <v>1382</v>
      </c>
      <c r="F2824" s="309" t="s">
        <v>12165</v>
      </c>
      <c r="G2824" s="309" t="s">
        <v>12170</v>
      </c>
      <c r="H2824" s="309" t="s">
        <v>12171</v>
      </c>
      <c r="I2824" s="309" t="s">
        <v>5701</v>
      </c>
      <c r="J2824" s="309" t="s">
        <v>15063</v>
      </c>
      <c r="K2824" s="310">
        <v>0.45662000000000003</v>
      </c>
      <c r="L2824" s="310">
        <v>0.41058620000000001</v>
      </c>
      <c r="M2824" s="310">
        <f>VLOOKUP(H2824,'Details of Feeder LEvel'!H:N,7,FALSE)</f>
        <v>0</v>
      </c>
      <c r="N2824" s="310">
        <f t="shared" si="44"/>
        <v>10.081424379133637</v>
      </c>
      <c r="O2824" s="310">
        <v>10.08142437913364</v>
      </c>
      <c r="P2824" s="309" t="s">
        <v>15063</v>
      </c>
      <c r="Q2824" s="311"/>
    </row>
    <row r="2825" spans="1:17" s="312" customFormat="1" x14ac:dyDescent="0.3">
      <c r="A2825" s="307">
        <v>2822</v>
      </c>
      <c r="B2825" s="308" t="s">
        <v>5271</v>
      </c>
      <c r="C2825" s="308" t="s">
        <v>1380</v>
      </c>
      <c r="D2825" s="308" t="s">
        <v>1382</v>
      </c>
      <c r="E2825" s="308" t="s">
        <v>1382</v>
      </c>
      <c r="F2825" s="309" t="s">
        <v>12165</v>
      </c>
      <c r="G2825" s="309" t="s">
        <v>12172</v>
      </c>
      <c r="H2825" s="309" t="s">
        <v>12173</v>
      </c>
      <c r="I2825" s="309" t="s">
        <v>2432</v>
      </c>
      <c r="J2825" s="309" t="s">
        <v>15063</v>
      </c>
      <c r="K2825" s="310">
        <v>0.24937999999999999</v>
      </c>
      <c r="L2825" s="310">
        <v>0.22147866999999999</v>
      </c>
      <c r="M2825" s="310">
        <f>VLOOKUP(H2825,'Details of Feeder LEvel'!H:N,7,FALSE)</f>
        <v>0</v>
      </c>
      <c r="N2825" s="310">
        <f t="shared" si="44"/>
        <v>11.188278931750743</v>
      </c>
      <c r="O2825" s="310">
        <v>29.628306369076306</v>
      </c>
      <c r="P2825" s="309" t="s">
        <v>15063</v>
      </c>
      <c r="Q2825" s="311"/>
    </row>
    <row r="2826" spans="1:17" s="312" customFormat="1" x14ac:dyDescent="0.3">
      <c r="A2826" s="307">
        <v>2823</v>
      </c>
      <c r="B2826" s="308" t="s">
        <v>5271</v>
      </c>
      <c r="C2826" s="308" t="s">
        <v>1380</v>
      </c>
      <c r="D2826" s="308" t="s">
        <v>1382</v>
      </c>
      <c r="E2826" s="308" t="s">
        <v>1382</v>
      </c>
      <c r="F2826" s="309" t="s">
        <v>12165</v>
      </c>
      <c r="G2826" s="309" t="s">
        <v>12174</v>
      </c>
      <c r="H2826" s="309" t="s">
        <v>12175</v>
      </c>
      <c r="I2826" s="309" t="s">
        <v>5701</v>
      </c>
      <c r="J2826" s="309" t="s">
        <v>15063</v>
      </c>
      <c r="K2826" s="310">
        <v>0.77100000000000002</v>
      </c>
      <c r="L2826" s="310">
        <v>0.69456899999999999</v>
      </c>
      <c r="M2826" s="310">
        <f>VLOOKUP(H2826,'Details of Feeder LEvel'!H:N,7,FALSE)</f>
        <v>0</v>
      </c>
      <c r="N2826" s="310">
        <f t="shared" si="44"/>
        <v>9.9132295719844379</v>
      </c>
      <c r="O2826" s="310">
        <v>9.9132295719844503</v>
      </c>
      <c r="P2826" s="309" t="s">
        <v>15063</v>
      </c>
      <c r="Q2826" s="311"/>
    </row>
    <row r="2827" spans="1:17" s="312" customFormat="1" x14ac:dyDescent="0.3">
      <c r="A2827" s="307">
        <v>2824</v>
      </c>
      <c r="B2827" s="308" t="s">
        <v>5271</v>
      </c>
      <c r="C2827" s="308" t="s">
        <v>1380</v>
      </c>
      <c r="D2827" s="308" t="s">
        <v>1382</v>
      </c>
      <c r="E2827" s="308" t="s">
        <v>1382</v>
      </c>
      <c r="F2827" s="309" t="s">
        <v>12165</v>
      </c>
      <c r="G2827" s="309" t="s">
        <v>12176</v>
      </c>
      <c r="H2827" s="309" t="s">
        <v>12177</v>
      </c>
      <c r="I2827" s="309" t="s">
        <v>5701</v>
      </c>
      <c r="J2827" s="309" t="s">
        <v>15063</v>
      </c>
      <c r="K2827" s="310">
        <v>1.03718</v>
      </c>
      <c r="L2827" s="310">
        <v>0.93324042000000007</v>
      </c>
      <c r="M2827" s="310">
        <f>VLOOKUP(H2827,'Details of Feeder LEvel'!H:N,7,FALSE)</f>
        <v>0</v>
      </c>
      <c r="N2827" s="310">
        <f t="shared" si="44"/>
        <v>10.021363697718808</v>
      </c>
      <c r="O2827" s="310">
        <v>10.045025621073023</v>
      </c>
      <c r="P2827" s="309" t="s">
        <v>15063</v>
      </c>
      <c r="Q2827" s="311"/>
    </row>
    <row r="2828" spans="1:17" s="312" customFormat="1" x14ac:dyDescent="0.3">
      <c r="A2828" s="307">
        <v>2825</v>
      </c>
      <c r="B2828" s="308" t="s">
        <v>5271</v>
      </c>
      <c r="C2828" s="308" t="s">
        <v>1380</v>
      </c>
      <c r="D2828" s="308" t="s">
        <v>1382</v>
      </c>
      <c r="E2828" s="308" t="s">
        <v>1382</v>
      </c>
      <c r="F2828" s="309" t="s">
        <v>12165</v>
      </c>
      <c r="G2828" s="309" t="s">
        <v>12178</v>
      </c>
      <c r="H2828" s="309" t="s">
        <v>12179</v>
      </c>
      <c r="I2828" s="309" t="s">
        <v>5706</v>
      </c>
      <c r="J2828" s="309" t="s">
        <v>15063</v>
      </c>
      <c r="K2828" s="310">
        <v>0.38670000000000004</v>
      </c>
      <c r="L2828" s="310">
        <v>0.33291400000000004</v>
      </c>
      <c r="M2828" s="310">
        <f>VLOOKUP(H2828,'Details of Feeder LEvel'!H:N,7,FALSE)</f>
        <v>0</v>
      </c>
      <c r="N2828" s="310">
        <f t="shared" si="44"/>
        <v>13.90897336436514</v>
      </c>
      <c r="O2828" s="310">
        <v>55.947542745885038</v>
      </c>
      <c r="P2828" s="309" t="s">
        <v>15063</v>
      </c>
      <c r="Q2828" s="311"/>
    </row>
    <row r="2829" spans="1:17" s="312" customFormat="1" x14ac:dyDescent="0.3">
      <c r="A2829" s="307">
        <v>2826</v>
      </c>
      <c r="B2829" s="308" t="s">
        <v>5271</v>
      </c>
      <c r="C2829" s="308" t="s">
        <v>1380</v>
      </c>
      <c r="D2829" s="308" t="s">
        <v>1382</v>
      </c>
      <c r="E2829" s="308" t="s">
        <v>1382</v>
      </c>
      <c r="F2829" s="309" t="s">
        <v>12165</v>
      </c>
      <c r="G2829" s="309" t="s">
        <v>12180</v>
      </c>
      <c r="H2829" s="309" t="s">
        <v>12181</v>
      </c>
      <c r="I2829" s="309" t="s">
        <v>5701</v>
      </c>
      <c r="J2829" s="309" t="s">
        <v>15063</v>
      </c>
      <c r="K2829" s="310">
        <v>1.03172</v>
      </c>
      <c r="L2829" s="310">
        <v>0.92558325999999991</v>
      </c>
      <c r="M2829" s="310">
        <f>VLOOKUP(H2829,'Details of Feeder LEvel'!H:N,7,FALSE)</f>
        <v>0</v>
      </c>
      <c r="N2829" s="310">
        <f t="shared" si="44"/>
        <v>10.287358973364872</v>
      </c>
      <c r="O2829" s="310">
        <v>10.28735897336488</v>
      </c>
      <c r="P2829" s="309" t="s">
        <v>15063</v>
      </c>
      <c r="Q2829" s="311"/>
    </row>
    <row r="2830" spans="1:17" s="312" customFormat="1" x14ac:dyDescent="0.3">
      <c r="A2830" s="307">
        <v>2827</v>
      </c>
      <c r="B2830" s="308" t="s">
        <v>5271</v>
      </c>
      <c r="C2830" s="308" t="s">
        <v>1380</v>
      </c>
      <c r="D2830" s="308" t="s">
        <v>1382</v>
      </c>
      <c r="E2830" s="308" t="s">
        <v>1382</v>
      </c>
      <c r="F2830" s="309" t="s">
        <v>12165</v>
      </c>
      <c r="G2830" s="309" t="s">
        <v>12182</v>
      </c>
      <c r="H2830" s="309" t="s">
        <v>12183</v>
      </c>
      <c r="I2830" s="309" t="s">
        <v>5706</v>
      </c>
      <c r="J2830" s="309" t="s">
        <v>15063</v>
      </c>
      <c r="K2830" s="310">
        <v>0.35910000000000003</v>
      </c>
      <c r="L2830" s="310">
        <v>0.31523626999999999</v>
      </c>
      <c r="M2830" s="310">
        <f>VLOOKUP(H2830,'Details of Feeder LEvel'!H:N,7,FALSE)</f>
        <v>0</v>
      </c>
      <c r="N2830" s="310">
        <f t="shared" si="44"/>
        <v>12.214906711222511</v>
      </c>
      <c r="O2830" s="310">
        <v>68.798662209417301</v>
      </c>
      <c r="P2830" s="309" t="s">
        <v>15063</v>
      </c>
      <c r="Q2830" s="311"/>
    </row>
    <row r="2831" spans="1:17" s="312" customFormat="1" x14ac:dyDescent="0.3">
      <c r="A2831" s="307">
        <v>2828</v>
      </c>
      <c r="B2831" s="308" t="s">
        <v>5271</v>
      </c>
      <c r="C2831" s="308" t="s">
        <v>1380</v>
      </c>
      <c r="D2831" s="308" t="s">
        <v>1382</v>
      </c>
      <c r="E2831" s="308" t="s">
        <v>1382</v>
      </c>
      <c r="F2831" s="309" t="s">
        <v>12165</v>
      </c>
      <c r="G2831" s="309" t="s">
        <v>12184</v>
      </c>
      <c r="H2831" s="309" t="s">
        <v>12185</v>
      </c>
      <c r="I2831" s="309" t="s">
        <v>5706</v>
      </c>
      <c r="J2831" s="309" t="s">
        <v>15063</v>
      </c>
      <c r="K2831" s="310">
        <v>0.19280000000000003</v>
      </c>
      <c r="L2831" s="310">
        <v>0.16671</v>
      </c>
      <c r="M2831" s="310">
        <f>VLOOKUP(H2831,'Details of Feeder LEvel'!H:N,7,FALSE)</f>
        <v>0</v>
      </c>
      <c r="N2831" s="310">
        <f t="shared" si="44"/>
        <v>13.532157676348561</v>
      </c>
      <c r="O2831" s="310">
        <v>73.082717289742092</v>
      </c>
      <c r="P2831" s="309" t="s">
        <v>15063</v>
      </c>
      <c r="Q2831" s="311"/>
    </row>
    <row r="2832" spans="1:17" s="312" customFormat="1" x14ac:dyDescent="0.3">
      <c r="A2832" s="307">
        <v>2829</v>
      </c>
      <c r="B2832" s="308" t="s">
        <v>5271</v>
      </c>
      <c r="C2832" s="308" t="s">
        <v>1380</v>
      </c>
      <c r="D2832" s="308" t="s">
        <v>1382</v>
      </c>
      <c r="E2832" s="308" t="s">
        <v>1382</v>
      </c>
      <c r="F2832" s="309" t="s">
        <v>12165</v>
      </c>
      <c r="G2832" s="309" t="s">
        <v>12186</v>
      </c>
      <c r="H2832" s="309" t="s">
        <v>12187</v>
      </c>
      <c r="I2832" s="309" t="s">
        <v>5701</v>
      </c>
      <c r="J2832" s="309" t="s">
        <v>15063</v>
      </c>
      <c r="K2832" s="310">
        <v>0.79895999999999989</v>
      </c>
      <c r="L2832" s="310">
        <v>0.71817949999999997</v>
      </c>
      <c r="M2832" s="310">
        <f>VLOOKUP(H2832,'Details of Feeder LEvel'!H:N,7,FALSE)</f>
        <v>0</v>
      </c>
      <c r="N2832" s="310">
        <f t="shared" si="44"/>
        <v>10.110706418343838</v>
      </c>
      <c r="O2832" s="310">
        <v>10.110706418343829</v>
      </c>
      <c r="P2832" s="309" t="s">
        <v>15063</v>
      </c>
      <c r="Q2832" s="311"/>
    </row>
    <row r="2833" spans="1:17" s="312" customFormat="1" x14ac:dyDescent="0.3">
      <c r="A2833" s="307">
        <v>2830</v>
      </c>
      <c r="B2833" s="308" t="s">
        <v>5271</v>
      </c>
      <c r="C2833" s="308" t="s">
        <v>1380</v>
      </c>
      <c r="D2833" s="308" t="s">
        <v>1382</v>
      </c>
      <c r="E2833" s="308" t="s">
        <v>1382</v>
      </c>
      <c r="F2833" s="309" t="s">
        <v>12188</v>
      </c>
      <c r="G2833" s="309" t="s">
        <v>12189</v>
      </c>
      <c r="H2833" s="309" t="s">
        <v>12190</v>
      </c>
      <c r="I2833" s="309" t="s">
        <v>5701</v>
      </c>
      <c r="J2833" s="309" t="s">
        <v>15063</v>
      </c>
      <c r="K2833" s="310">
        <v>0.77994000000000008</v>
      </c>
      <c r="L2833" s="310">
        <v>0.70040800000000003</v>
      </c>
      <c r="M2833" s="310">
        <f>VLOOKUP(H2833,'Details of Feeder LEvel'!H:N,7,FALSE)</f>
        <v>0</v>
      </c>
      <c r="N2833" s="310">
        <f t="shared" si="44"/>
        <v>10.197194655999184</v>
      </c>
      <c r="O2833" s="310">
        <v>10.197194655999187</v>
      </c>
      <c r="P2833" s="309" t="s">
        <v>15063</v>
      </c>
      <c r="Q2833" s="311"/>
    </row>
    <row r="2834" spans="1:17" s="312" customFormat="1" x14ac:dyDescent="0.3">
      <c r="A2834" s="307">
        <v>2831</v>
      </c>
      <c r="B2834" s="308" t="s">
        <v>5271</v>
      </c>
      <c r="C2834" s="308" t="s">
        <v>1380</v>
      </c>
      <c r="D2834" s="308" t="s">
        <v>1382</v>
      </c>
      <c r="E2834" s="308" t="s">
        <v>1382</v>
      </c>
      <c r="F2834" s="309" t="s">
        <v>12188</v>
      </c>
      <c r="G2834" s="309" t="s">
        <v>12191</v>
      </c>
      <c r="H2834" s="309" t="s">
        <v>12192</v>
      </c>
      <c r="I2834" s="309" t="s">
        <v>5701</v>
      </c>
      <c r="J2834" s="309" t="s">
        <v>15063</v>
      </c>
      <c r="K2834" s="310">
        <v>0.91203999999999996</v>
      </c>
      <c r="L2834" s="310">
        <v>0.81727235999999981</v>
      </c>
      <c r="M2834" s="310">
        <f>VLOOKUP(H2834,'Details of Feeder LEvel'!H:N,7,FALSE)</f>
        <v>0</v>
      </c>
      <c r="N2834" s="310">
        <f t="shared" si="44"/>
        <v>10.390732862593763</v>
      </c>
      <c r="O2834" s="310">
        <v>16.321042170236467</v>
      </c>
      <c r="P2834" s="309" t="s">
        <v>15063</v>
      </c>
      <c r="Q2834" s="311"/>
    </row>
    <row r="2835" spans="1:17" s="312" customFormat="1" x14ac:dyDescent="0.3">
      <c r="A2835" s="307">
        <v>2832</v>
      </c>
      <c r="B2835" s="308" t="s">
        <v>5271</v>
      </c>
      <c r="C2835" s="308" t="s">
        <v>1380</v>
      </c>
      <c r="D2835" s="308" t="s">
        <v>1382</v>
      </c>
      <c r="E2835" s="308" t="s">
        <v>1382</v>
      </c>
      <c r="F2835" s="309" t="s">
        <v>12188</v>
      </c>
      <c r="G2835" s="309" t="s">
        <v>12193</v>
      </c>
      <c r="H2835" s="309" t="s">
        <v>12194</v>
      </c>
      <c r="I2835" s="309" t="s">
        <v>5701</v>
      </c>
      <c r="J2835" s="309" t="s">
        <v>15063</v>
      </c>
      <c r="K2835" s="310">
        <v>0.83466000000000007</v>
      </c>
      <c r="L2835" s="310">
        <v>0.75055950000000005</v>
      </c>
      <c r="M2835" s="310">
        <f>VLOOKUP(H2835,'Details of Feeder LEvel'!H:N,7,FALSE)</f>
        <v>0</v>
      </c>
      <c r="N2835" s="310">
        <f t="shared" si="44"/>
        <v>10.076018977787363</v>
      </c>
      <c r="O2835" s="310">
        <v>10.422040498984043</v>
      </c>
      <c r="P2835" s="309" t="s">
        <v>15063</v>
      </c>
      <c r="Q2835" s="311"/>
    </row>
    <row r="2836" spans="1:17" s="312" customFormat="1" x14ac:dyDescent="0.3">
      <c r="A2836" s="307">
        <v>2833</v>
      </c>
      <c r="B2836" s="308" t="s">
        <v>5271</v>
      </c>
      <c r="C2836" s="308" t="s">
        <v>1380</v>
      </c>
      <c r="D2836" s="308" t="s">
        <v>1382</v>
      </c>
      <c r="E2836" s="308" t="s">
        <v>1382</v>
      </c>
      <c r="F2836" s="309" t="s">
        <v>12188</v>
      </c>
      <c r="G2836" s="309" t="s">
        <v>12195</v>
      </c>
      <c r="H2836" s="309" t="s">
        <v>12196</v>
      </c>
      <c r="I2836" s="309" t="s">
        <v>5701</v>
      </c>
      <c r="J2836" s="309" t="s">
        <v>15063</v>
      </c>
      <c r="K2836" s="310">
        <v>0.90004000000000006</v>
      </c>
      <c r="L2836" s="310">
        <v>0.80855286000000004</v>
      </c>
      <c r="M2836" s="310">
        <f>VLOOKUP(H2836,'Details of Feeder LEvel'!H:N,7,FALSE)</f>
        <v>0</v>
      </c>
      <c r="N2836" s="310">
        <f t="shared" si="44"/>
        <v>10.16478600951069</v>
      </c>
      <c r="O2836" s="310">
        <v>10.164786009510696</v>
      </c>
      <c r="P2836" s="309" t="s">
        <v>15063</v>
      </c>
      <c r="Q2836" s="311"/>
    </row>
    <row r="2837" spans="1:17" s="312" customFormat="1" x14ac:dyDescent="0.3">
      <c r="A2837" s="307">
        <v>2834</v>
      </c>
      <c r="B2837" s="308" t="s">
        <v>5271</v>
      </c>
      <c r="C2837" s="308" t="s">
        <v>1380</v>
      </c>
      <c r="D2837" s="308" t="s">
        <v>1382</v>
      </c>
      <c r="E2837" s="308" t="s">
        <v>1382</v>
      </c>
      <c r="F2837" s="309" t="s">
        <v>12188</v>
      </c>
      <c r="G2837" s="309" t="s">
        <v>12197</v>
      </c>
      <c r="H2837" s="309" t="s">
        <v>12198</v>
      </c>
      <c r="I2837" s="309" t="s">
        <v>5701</v>
      </c>
      <c r="J2837" s="309" t="s">
        <v>15063</v>
      </c>
      <c r="K2837" s="310">
        <v>0.74991999999999992</v>
      </c>
      <c r="L2837" s="310">
        <v>0.67402950000000006</v>
      </c>
      <c r="M2837" s="310">
        <f>VLOOKUP(H2837,'Details of Feeder LEvel'!H:N,7,FALSE)</f>
        <v>0</v>
      </c>
      <c r="N2837" s="310">
        <f t="shared" si="44"/>
        <v>10.119812780029852</v>
      </c>
      <c r="O2837" s="310">
        <v>10.973126568966297</v>
      </c>
      <c r="P2837" s="309" t="s">
        <v>15063</v>
      </c>
      <c r="Q2837" s="311"/>
    </row>
    <row r="2838" spans="1:17" s="312" customFormat="1" x14ac:dyDescent="0.3">
      <c r="A2838" s="307">
        <v>2835</v>
      </c>
      <c r="B2838" s="308" t="s">
        <v>5271</v>
      </c>
      <c r="C2838" s="308" t="s">
        <v>1380</v>
      </c>
      <c r="D2838" s="308" t="s">
        <v>1382</v>
      </c>
      <c r="E2838" s="308" t="s">
        <v>1382</v>
      </c>
      <c r="F2838" s="309" t="s">
        <v>12188</v>
      </c>
      <c r="G2838" s="309" t="s">
        <v>12199</v>
      </c>
      <c r="H2838" s="309" t="s">
        <v>12200</v>
      </c>
      <c r="I2838" s="309" t="s">
        <v>5701</v>
      </c>
      <c r="J2838" s="309" t="s">
        <v>15063</v>
      </c>
      <c r="K2838" s="310">
        <v>0.63203999999999994</v>
      </c>
      <c r="L2838" s="310">
        <v>0.56708449999999999</v>
      </c>
      <c r="M2838" s="310">
        <f>VLOOKUP(H2838,'Details of Feeder LEvel'!H:N,7,FALSE)</f>
        <v>0</v>
      </c>
      <c r="N2838" s="310">
        <f t="shared" si="44"/>
        <v>10.27711853680146</v>
      </c>
      <c r="O2838" s="310">
        <v>10.918527178814619</v>
      </c>
      <c r="P2838" s="309" t="s">
        <v>15063</v>
      </c>
      <c r="Q2838" s="311"/>
    </row>
    <row r="2839" spans="1:17" s="312" customFormat="1" x14ac:dyDescent="0.3">
      <c r="A2839" s="307">
        <v>2836</v>
      </c>
      <c r="B2839" s="308" t="s">
        <v>5271</v>
      </c>
      <c r="C2839" s="308" t="s">
        <v>1380</v>
      </c>
      <c r="D2839" s="308" t="s">
        <v>1382</v>
      </c>
      <c r="E2839" s="308" t="s">
        <v>1382</v>
      </c>
      <c r="F2839" s="309" t="s">
        <v>12188</v>
      </c>
      <c r="G2839" s="309" t="s">
        <v>12201</v>
      </c>
      <c r="H2839" s="309" t="s">
        <v>12202</v>
      </c>
      <c r="I2839" s="309" t="s">
        <v>5701</v>
      </c>
      <c r="J2839" s="309" t="s">
        <v>15063</v>
      </c>
      <c r="K2839" s="310">
        <v>0.53617999999999999</v>
      </c>
      <c r="L2839" s="310">
        <v>0.48289250000000006</v>
      </c>
      <c r="M2839" s="310">
        <f>VLOOKUP(H2839,'Details of Feeder LEvel'!H:N,7,FALSE)</f>
        <v>0</v>
      </c>
      <c r="N2839" s="310">
        <f t="shared" si="44"/>
        <v>9.9383602521541139</v>
      </c>
      <c r="O2839" s="310">
        <v>9.9383602521541103</v>
      </c>
      <c r="P2839" s="309" t="s">
        <v>15063</v>
      </c>
      <c r="Q2839" s="311"/>
    </row>
    <row r="2840" spans="1:17" s="312" customFormat="1" x14ac:dyDescent="0.3">
      <c r="A2840" s="307">
        <v>2837</v>
      </c>
      <c r="B2840" s="308" t="s">
        <v>5271</v>
      </c>
      <c r="C2840" s="308" t="s">
        <v>1380</v>
      </c>
      <c r="D2840" s="308" t="s">
        <v>1382</v>
      </c>
      <c r="E2840" s="308" t="s">
        <v>1382</v>
      </c>
      <c r="F2840" s="309" t="s">
        <v>12188</v>
      </c>
      <c r="G2840" s="309" t="s">
        <v>12203</v>
      </c>
      <c r="H2840" s="309" t="s">
        <v>12204</v>
      </c>
      <c r="I2840" s="309" t="s">
        <v>5706</v>
      </c>
      <c r="J2840" s="309" t="s">
        <v>15063</v>
      </c>
      <c r="K2840" s="310">
        <v>0.60426000000000002</v>
      </c>
      <c r="L2840" s="310">
        <v>0.52219499999999996</v>
      </c>
      <c r="M2840" s="310">
        <f>VLOOKUP(H2840,'Details of Feeder LEvel'!H:N,7,FALSE)</f>
        <v>0</v>
      </c>
      <c r="N2840" s="310">
        <f t="shared" si="44"/>
        <v>13.581074371959097</v>
      </c>
      <c r="O2840" s="310">
        <v>48.780610410228732</v>
      </c>
      <c r="P2840" s="309" t="s">
        <v>15063</v>
      </c>
      <c r="Q2840" s="311"/>
    </row>
    <row r="2841" spans="1:17" s="312" customFormat="1" x14ac:dyDescent="0.3">
      <c r="A2841" s="307">
        <v>2838</v>
      </c>
      <c r="B2841" s="308" t="s">
        <v>5271</v>
      </c>
      <c r="C2841" s="308" t="s">
        <v>1380</v>
      </c>
      <c r="D2841" s="308" t="s">
        <v>1382</v>
      </c>
      <c r="E2841" s="308" t="s">
        <v>1382</v>
      </c>
      <c r="F2841" s="309" t="s">
        <v>12188</v>
      </c>
      <c r="G2841" s="309" t="s">
        <v>12205</v>
      </c>
      <c r="H2841" s="309" t="s">
        <v>12206</v>
      </c>
      <c r="I2841" s="309" t="s">
        <v>5706</v>
      </c>
      <c r="J2841" s="309" t="s">
        <v>15063</v>
      </c>
      <c r="K2841" s="310">
        <v>0.73621999999999999</v>
      </c>
      <c r="L2841" s="310">
        <v>0.63999874999999995</v>
      </c>
      <c r="M2841" s="310">
        <f>VLOOKUP(H2841,'Details of Feeder LEvel'!H:N,7,FALSE)</f>
        <v>0</v>
      </c>
      <c r="N2841" s="310">
        <f t="shared" si="44"/>
        <v>13.069632718480895</v>
      </c>
      <c r="O2841" s="310">
        <v>65.223397529095536</v>
      </c>
      <c r="P2841" s="309" t="s">
        <v>15063</v>
      </c>
      <c r="Q2841" s="311"/>
    </row>
    <row r="2842" spans="1:17" s="312" customFormat="1" x14ac:dyDescent="0.3">
      <c r="A2842" s="307">
        <v>2839</v>
      </c>
      <c r="B2842" s="308" t="s">
        <v>5271</v>
      </c>
      <c r="C2842" s="308" t="s">
        <v>1380</v>
      </c>
      <c r="D2842" s="308" t="s">
        <v>1382</v>
      </c>
      <c r="E2842" s="308" t="s">
        <v>1382</v>
      </c>
      <c r="F2842" s="309" t="s">
        <v>12207</v>
      </c>
      <c r="G2842" s="309" t="s">
        <v>12208</v>
      </c>
      <c r="H2842" s="309" t="s">
        <v>12209</v>
      </c>
      <c r="I2842" s="309" t="s">
        <v>5706</v>
      </c>
      <c r="J2842" s="309" t="s">
        <v>15063</v>
      </c>
      <c r="K2842" s="310">
        <v>0.61776000000000009</v>
      </c>
      <c r="L2842" s="310">
        <v>0.53442900000000004</v>
      </c>
      <c r="M2842" s="310">
        <f>VLOOKUP(H2842,'Details of Feeder LEvel'!H:N,7,FALSE)</f>
        <v>0</v>
      </c>
      <c r="N2842" s="310">
        <f t="shared" si="44"/>
        <v>13.48921911421912</v>
      </c>
      <c r="O2842" s="310">
        <v>75.999442113752636</v>
      </c>
      <c r="P2842" s="309" t="s">
        <v>15063</v>
      </c>
      <c r="Q2842" s="311"/>
    </row>
    <row r="2843" spans="1:17" s="312" customFormat="1" x14ac:dyDescent="0.3">
      <c r="A2843" s="307">
        <v>2840</v>
      </c>
      <c r="B2843" s="308" t="s">
        <v>5271</v>
      </c>
      <c r="C2843" s="308" t="s">
        <v>1380</v>
      </c>
      <c r="D2843" s="308" t="s">
        <v>1382</v>
      </c>
      <c r="E2843" s="308" t="s">
        <v>1382</v>
      </c>
      <c r="F2843" s="309" t="s">
        <v>12207</v>
      </c>
      <c r="G2843" s="309" t="s">
        <v>12210</v>
      </c>
      <c r="H2843" s="309" t="s">
        <v>12211</v>
      </c>
      <c r="I2843" s="309" t="s">
        <v>5701</v>
      </c>
      <c r="J2843" s="309" t="s">
        <v>15063</v>
      </c>
      <c r="K2843" s="310">
        <v>0.64348000000000005</v>
      </c>
      <c r="L2843" s="310">
        <v>0.57887749999999993</v>
      </c>
      <c r="M2843" s="310">
        <f>VLOOKUP(H2843,'Details of Feeder LEvel'!H:N,7,FALSE)</f>
        <v>0</v>
      </c>
      <c r="N2843" s="310">
        <f t="shared" si="44"/>
        <v>10.039550568782264</v>
      </c>
      <c r="O2843" s="310">
        <v>13.815876778306823</v>
      </c>
      <c r="P2843" s="309" t="s">
        <v>15063</v>
      </c>
      <c r="Q2843" s="311"/>
    </row>
    <row r="2844" spans="1:17" s="312" customFormat="1" x14ac:dyDescent="0.3">
      <c r="A2844" s="307">
        <v>2841</v>
      </c>
      <c r="B2844" s="308" t="s">
        <v>5271</v>
      </c>
      <c r="C2844" s="308" t="s">
        <v>1380</v>
      </c>
      <c r="D2844" s="308" t="s">
        <v>1382</v>
      </c>
      <c r="E2844" s="308" t="s">
        <v>1382</v>
      </c>
      <c r="F2844" s="309" t="s">
        <v>12207</v>
      </c>
      <c r="G2844" s="309" t="s">
        <v>12212</v>
      </c>
      <c r="H2844" s="309" t="s">
        <v>12213</v>
      </c>
      <c r="I2844" s="309" t="s">
        <v>5701</v>
      </c>
      <c r="J2844" s="309" t="s">
        <v>15063</v>
      </c>
      <c r="K2844" s="310">
        <v>0.66746000000000005</v>
      </c>
      <c r="L2844" s="310">
        <v>0.57908829600000011</v>
      </c>
      <c r="M2844" s="310">
        <f>VLOOKUP(H2844,'Details of Feeder LEvel'!H:N,7,FALSE)</f>
        <v>0</v>
      </c>
      <c r="N2844" s="310">
        <f t="shared" si="44"/>
        <v>13.239999999999991</v>
      </c>
      <c r="O2844" s="310">
        <v>13.239999999999984</v>
      </c>
      <c r="P2844" s="309" t="s">
        <v>15063</v>
      </c>
      <c r="Q2844" s="311"/>
    </row>
    <row r="2845" spans="1:17" s="312" customFormat="1" x14ac:dyDescent="0.3">
      <c r="A2845" s="307">
        <v>2842</v>
      </c>
      <c r="B2845" s="308" t="s">
        <v>5271</v>
      </c>
      <c r="C2845" s="308" t="s">
        <v>1380</v>
      </c>
      <c r="D2845" s="308" t="s">
        <v>1382</v>
      </c>
      <c r="E2845" s="308" t="s">
        <v>1382</v>
      </c>
      <c r="F2845" s="309" t="s">
        <v>12207</v>
      </c>
      <c r="G2845" s="309" t="s">
        <v>12214</v>
      </c>
      <c r="H2845" s="309" t="s">
        <v>12215</v>
      </c>
      <c r="I2845" s="309" t="s">
        <v>5701</v>
      </c>
      <c r="J2845" s="309" t="s">
        <v>15063</v>
      </c>
      <c r="K2845" s="310">
        <v>0.73683999999999994</v>
      </c>
      <c r="L2845" s="310">
        <v>0.66247244000000005</v>
      </c>
      <c r="M2845" s="310">
        <f>VLOOKUP(H2845,'Details of Feeder LEvel'!H:N,7,FALSE)</f>
        <v>0</v>
      </c>
      <c r="N2845" s="310">
        <f t="shared" si="44"/>
        <v>10.092769122197478</v>
      </c>
      <c r="O2845" s="310">
        <v>10.701406436848416</v>
      </c>
      <c r="P2845" s="309" t="s">
        <v>15063</v>
      </c>
      <c r="Q2845" s="311"/>
    </row>
    <row r="2846" spans="1:17" s="312" customFormat="1" x14ac:dyDescent="0.3">
      <c r="A2846" s="307">
        <v>2843</v>
      </c>
      <c r="B2846" s="308" t="s">
        <v>5271</v>
      </c>
      <c r="C2846" s="308" t="s">
        <v>1380</v>
      </c>
      <c r="D2846" s="308" t="s">
        <v>1382</v>
      </c>
      <c r="E2846" s="308" t="s">
        <v>1382</v>
      </c>
      <c r="F2846" s="309" t="s">
        <v>12207</v>
      </c>
      <c r="G2846" s="309" t="s">
        <v>12216</v>
      </c>
      <c r="H2846" s="309" t="s">
        <v>12217</v>
      </c>
      <c r="I2846" s="309" t="s">
        <v>5701</v>
      </c>
      <c r="J2846" s="309" t="s">
        <v>15063</v>
      </c>
      <c r="K2846" s="310">
        <v>0.47799999999999998</v>
      </c>
      <c r="L2846" s="310">
        <v>0.42972749999999998</v>
      </c>
      <c r="M2846" s="310">
        <f>VLOOKUP(H2846,'Details of Feeder LEvel'!H:N,7,FALSE)</f>
        <v>0</v>
      </c>
      <c r="N2846" s="310">
        <f t="shared" si="44"/>
        <v>10.098849372384937</v>
      </c>
      <c r="O2846" s="310">
        <v>10.098849372384944</v>
      </c>
      <c r="P2846" s="309" t="s">
        <v>15063</v>
      </c>
      <c r="Q2846" s="311"/>
    </row>
    <row r="2847" spans="1:17" s="312" customFormat="1" x14ac:dyDescent="0.3">
      <c r="A2847" s="307">
        <v>2844</v>
      </c>
      <c r="B2847" s="308" t="s">
        <v>5271</v>
      </c>
      <c r="C2847" s="308" t="s">
        <v>1380</v>
      </c>
      <c r="D2847" s="308" t="s">
        <v>1382</v>
      </c>
      <c r="E2847" s="308" t="s">
        <v>1382</v>
      </c>
      <c r="F2847" s="309" t="s">
        <v>12207</v>
      </c>
      <c r="G2847" s="309" t="s">
        <v>12218</v>
      </c>
      <c r="H2847" s="309" t="s">
        <v>12219</v>
      </c>
      <c r="I2847" s="309" t="s">
        <v>5701</v>
      </c>
      <c r="J2847" s="309" t="s">
        <v>15063</v>
      </c>
      <c r="K2847" s="310">
        <v>0.5534</v>
      </c>
      <c r="L2847" s="310">
        <v>0.49832149999999997</v>
      </c>
      <c r="M2847" s="310">
        <f>VLOOKUP(H2847,'Details of Feeder LEvel'!H:N,7,FALSE)</f>
        <v>0</v>
      </c>
      <c r="N2847" s="310">
        <f t="shared" si="44"/>
        <v>9.9527466570292802</v>
      </c>
      <c r="O2847" s="310">
        <v>14.561537738999286</v>
      </c>
      <c r="P2847" s="309" t="s">
        <v>15063</v>
      </c>
      <c r="Q2847" s="311"/>
    </row>
    <row r="2848" spans="1:17" s="312" customFormat="1" x14ac:dyDescent="0.3">
      <c r="A2848" s="307">
        <v>2845</v>
      </c>
      <c r="B2848" s="308" t="s">
        <v>5271</v>
      </c>
      <c r="C2848" s="308" t="s">
        <v>1380</v>
      </c>
      <c r="D2848" s="308" t="s">
        <v>1382</v>
      </c>
      <c r="E2848" s="308" t="s">
        <v>1382</v>
      </c>
      <c r="F2848" s="309" t="s">
        <v>12207</v>
      </c>
      <c r="G2848" s="309" t="s">
        <v>12220</v>
      </c>
      <c r="H2848" s="309" t="s">
        <v>12221</v>
      </c>
      <c r="I2848" s="309" t="s">
        <v>5706</v>
      </c>
      <c r="J2848" s="309" t="s">
        <v>15063</v>
      </c>
      <c r="K2848" s="310">
        <v>0.40999999999999992</v>
      </c>
      <c r="L2848" s="310">
        <v>0.35357800000000006</v>
      </c>
      <c r="M2848" s="310">
        <f>VLOOKUP(H2848,'Details of Feeder LEvel'!H:N,7,FALSE)</f>
        <v>0</v>
      </c>
      <c r="N2848" s="310">
        <f t="shared" si="44"/>
        <v>13.761463414634115</v>
      </c>
      <c r="O2848" s="310">
        <v>51.154207133847976</v>
      </c>
      <c r="P2848" s="309" t="s">
        <v>15063</v>
      </c>
      <c r="Q2848" s="311"/>
    </row>
    <row r="2849" spans="1:17" s="312" customFormat="1" x14ac:dyDescent="0.3">
      <c r="A2849" s="307">
        <v>2846</v>
      </c>
      <c r="B2849" s="308" t="s">
        <v>5271</v>
      </c>
      <c r="C2849" s="308" t="s">
        <v>1380</v>
      </c>
      <c r="D2849" s="308" t="s">
        <v>1382</v>
      </c>
      <c r="E2849" s="308" t="s">
        <v>1382</v>
      </c>
      <c r="F2849" s="309" t="s">
        <v>12207</v>
      </c>
      <c r="G2849" s="309" t="s">
        <v>12222</v>
      </c>
      <c r="H2849" s="309" t="s">
        <v>12223</v>
      </c>
      <c r="I2849" s="309" t="s">
        <v>5706</v>
      </c>
      <c r="J2849" s="309" t="s">
        <v>15063</v>
      </c>
      <c r="K2849" s="310">
        <v>0.59495999999999993</v>
      </c>
      <c r="L2849" s="310">
        <v>0.51399600000000001</v>
      </c>
      <c r="M2849" s="310">
        <f>VLOOKUP(H2849,'Details of Feeder LEvel'!H:N,7,FALSE)</f>
        <v>0</v>
      </c>
      <c r="N2849" s="310">
        <f t="shared" si="44"/>
        <v>13.60830980233964</v>
      </c>
      <c r="O2849" s="310">
        <v>66.188987231735027</v>
      </c>
      <c r="P2849" s="309" t="s">
        <v>15063</v>
      </c>
      <c r="Q2849" s="311"/>
    </row>
    <row r="2850" spans="1:17" s="312" customFormat="1" x14ac:dyDescent="0.3">
      <c r="A2850" s="307">
        <v>2847</v>
      </c>
      <c r="B2850" s="308" t="s">
        <v>5271</v>
      </c>
      <c r="C2850" s="308" t="s">
        <v>1380</v>
      </c>
      <c r="D2850" s="308" t="s">
        <v>1382</v>
      </c>
      <c r="E2850" s="308" t="s">
        <v>1382</v>
      </c>
      <c r="F2850" s="309" t="s">
        <v>12224</v>
      </c>
      <c r="G2850" s="309" t="s">
        <v>12225</v>
      </c>
      <c r="H2850" s="309" t="s">
        <v>12226</v>
      </c>
      <c r="I2850" s="309" t="s">
        <v>5701</v>
      </c>
      <c r="J2850" s="309" t="s">
        <v>15063</v>
      </c>
      <c r="K2850" s="310">
        <v>0.66983999999999999</v>
      </c>
      <c r="L2850" s="310">
        <v>0.60070449999999997</v>
      </c>
      <c r="M2850" s="310">
        <f>VLOOKUP(H2850,'Details of Feeder LEvel'!H:N,7,FALSE)</f>
        <v>0</v>
      </c>
      <c r="N2850" s="310">
        <f t="shared" si="44"/>
        <v>10.321196106532907</v>
      </c>
      <c r="O2850" s="310">
        <v>10.321196106532915</v>
      </c>
      <c r="P2850" s="309" t="s">
        <v>15063</v>
      </c>
      <c r="Q2850" s="311"/>
    </row>
    <row r="2851" spans="1:17" s="312" customFormat="1" x14ac:dyDescent="0.3">
      <c r="A2851" s="307">
        <v>2848</v>
      </c>
      <c r="B2851" s="308" t="s">
        <v>5271</v>
      </c>
      <c r="C2851" s="308" t="s">
        <v>1380</v>
      </c>
      <c r="D2851" s="308" t="s">
        <v>1382</v>
      </c>
      <c r="E2851" s="308" t="s">
        <v>1382</v>
      </c>
      <c r="F2851" s="309" t="s">
        <v>12224</v>
      </c>
      <c r="G2851" s="309" t="s">
        <v>12227</v>
      </c>
      <c r="H2851" s="309" t="s">
        <v>12228</v>
      </c>
      <c r="I2851" s="309" t="s">
        <v>2432</v>
      </c>
      <c r="J2851" s="309" t="s">
        <v>15063</v>
      </c>
      <c r="K2851" s="310">
        <v>2.9314</v>
      </c>
      <c r="L2851" s="310">
        <v>2.6628615299999998</v>
      </c>
      <c r="M2851" s="310">
        <f>VLOOKUP(H2851,'Details of Feeder LEvel'!H:N,7,FALSE)</f>
        <v>0</v>
      </c>
      <c r="N2851" s="310">
        <f t="shared" si="44"/>
        <v>9.1607583407245752</v>
      </c>
      <c r="O2851" s="310">
        <v>18.145401785085568</v>
      </c>
      <c r="P2851" s="309" t="s">
        <v>15063</v>
      </c>
      <c r="Q2851" s="311"/>
    </row>
    <row r="2852" spans="1:17" s="312" customFormat="1" x14ac:dyDescent="0.3">
      <c r="A2852" s="307">
        <v>2849</v>
      </c>
      <c r="B2852" s="308" t="s">
        <v>5271</v>
      </c>
      <c r="C2852" s="308" t="s">
        <v>1380</v>
      </c>
      <c r="D2852" s="308" t="s">
        <v>1382</v>
      </c>
      <c r="E2852" s="308" t="s">
        <v>1382</v>
      </c>
      <c r="F2852" s="309" t="s">
        <v>12224</v>
      </c>
      <c r="G2852" s="309" t="s">
        <v>12229</v>
      </c>
      <c r="H2852" s="309" t="s">
        <v>12230</v>
      </c>
      <c r="I2852" s="309" t="s">
        <v>5701</v>
      </c>
      <c r="J2852" s="309" t="s">
        <v>15063</v>
      </c>
      <c r="K2852" s="310">
        <v>0.51644000000000001</v>
      </c>
      <c r="L2852" s="310">
        <v>0.46047236000000002</v>
      </c>
      <c r="M2852" s="310">
        <f>VLOOKUP(H2852,'Details of Feeder LEvel'!H:N,7,FALSE)</f>
        <v>0</v>
      </c>
      <c r="N2852" s="310">
        <f t="shared" si="44"/>
        <v>10.837200836496008</v>
      </c>
      <c r="O2852" s="310">
        <v>19.536563659219873</v>
      </c>
      <c r="P2852" s="309" t="s">
        <v>15063</v>
      </c>
      <c r="Q2852" s="311"/>
    </row>
    <row r="2853" spans="1:17" s="312" customFormat="1" x14ac:dyDescent="0.3">
      <c r="A2853" s="307">
        <v>2850</v>
      </c>
      <c r="B2853" s="308" t="s">
        <v>5271</v>
      </c>
      <c r="C2853" s="308" t="s">
        <v>1380</v>
      </c>
      <c r="D2853" s="308" t="s">
        <v>1382</v>
      </c>
      <c r="E2853" s="308" t="s">
        <v>1382</v>
      </c>
      <c r="F2853" s="309" t="s">
        <v>12224</v>
      </c>
      <c r="G2853" s="309" t="s">
        <v>12231</v>
      </c>
      <c r="H2853" s="309" t="s">
        <v>12232</v>
      </c>
      <c r="I2853" s="309" t="s">
        <v>5701</v>
      </c>
      <c r="J2853" s="309" t="s">
        <v>15063</v>
      </c>
      <c r="K2853" s="310">
        <v>1.10768</v>
      </c>
      <c r="L2853" s="310">
        <v>0.98885734000000003</v>
      </c>
      <c r="M2853" s="310">
        <f>VLOOKUP(H2853,'Details of Feeder LEvel'!H:N,7,FALSE)</f>
        <v>0</v>
      </c>
      <c r="N2853" s="310">
        <f t="shared" si="44"/>
        <v>10.727164885165388</v>
      </c>
      <c r="O2853" s="310">
        <v>11.669857634570313</v>
      </c>
      <c r="P2853" s="309" t="s">
        <v>15063</v>
      </c>
      <c r="Q2853" s="311"/>
    </row>
    <row r="2854" spans="1:17" s="312" customFormat="1" x14ac:dyDescent="0.3">
      <c r="A2854" s="307">
        <v>2851</v>
      </c>
      <c r="B2854" s="308" t="s">
        <v>5271</v>
      </c>
      <c r="C2854" s="308" t="s">
        <v>1380</v>
      </c>
      <c r="D2854" s="308" t="s">
        <v>1382</v>
      </c>
      <c r="E2854" s="308" t="s">
        <v>1382</v>
      </c>
      <c r="F2854" s="309" t="s">
        <v>12224</v>
      </c>
      <c r="G2854" s="309" t="s">
        <v>12233</v>
      </c>
      <c r="H2854" s="309" t="s">
        <v>14824</v>
      </c>
      <c r="I2854" s="309" t="s">
        <v>5706</v>
      </c>
      <c r="J2854" s="309" t="s">
        <v>15063</v>
      </c>
      <c r="K2854" s="310">
        <v>0.43555999999999995</v>
      </c>
      <c r="L2854" s="310">
        <v>0.37506400000000001</v>
      </c>
      <c r="M2854" s="310">
        <f>VLOOKUP(H2854,'Details of Feeder LEvel'!H:N,7,FALSE)</f>
        <v>0</v>
      </c>
      <c r="N2854" s="310">
        <f t="shared" si="44"/>
        <v>13.889246028101743</v>
      </c>
      <c r="O2854" s="310">
        <v>73.104126831865798</v>
      </c>
      <c r="P2854" s="309" t="s">
        <v>15063</v>
      </c>
      <c r="Q2854" s="311"/>
    </row>
    <row r="2855" spans="1:17" s="312" customFormat="1" x14ac:dyDescent="0.3">
      <c r="A2855" s="307">
        <v>2852</v>
      </c>
      <c r="B2855" s="308" t="s">
        <v>5271</v>
      </c>
      <c r="C2855" s="308" t="s">
        <v>1380</v>
      </c>
      <c r="D2855" s="308" t="s">
        <v>1382</v>
      </c>
      <c r="E2855" s="308" t="s">
        <v>1382</v>
      </c>
      <c r="F2855" s="309" t="s">
        <v>12224</v>
      </c>
      <c r="G2855" s="309" t="s">
        <v>12234</v>
      </c>
      <c r="H2855" s="309" t="s">
        <v>12235</v>
      </c>
      <c r="I2855" s="309" t="s">
        <v>5701</v>
      </c>
      <c r="J2855" s="309" t="s">
        <v>15063</v>
      </c>
      <c r="K2855" s="310">
        <v>0.99019999999999997</v>
      </c>
      <c r="L2855" s="310">
        <v>0.8880692</v>
      </c>
      <c r="M2855" s="310">
        <f>VLOOKUP(H2855,'Details of Feeder LEvel'!H:N,7,FALSE)</f>
        <v>0</v>
      </c>
      <c r="N2855" s="310">
        <f t="shared" si="44"/>
        <v>10.314158755806904</v>
      </c>
      <c r="O2855" s="310">
        <v>10.770709398951784</v>
      </c>
      <c r="P2855" s="309" t="s">
        <v>15063</v>
      </c>
      <c r="Q2855" s="311"/>
    </row>
    <row r="2856" spans="1:17" s="312" customFormat="1" x14ac:dyDescent="0.3">
      <c r="A2856" s="307">
        <v>2853</v>
      </c>
      <c r="B2856" s="308" t="s">
        <v>5271</v>
      </c>
      <c r="C2856" s="308" t="s">
        <v>1380</v>
      </c>
      <c r="D2856" s="308" t="s">
        <v>1382</v>
      </c>
      <c r="E2856" s="308" t="s">
        <v>1382</v>
      </c>
      <c r="F2856" s="309" t="s">
        <v>12224</v>
      </c>
      <c r="G2856" s="309" t="s">
        <v>12236</v>
      </c>
      <c r="H2856" s="309" t="s">
        <v>12237</v>
      </c>
      <c r="I2856" s="309" t="s">
        <v>5701</v>
      </c>
      <c r="J2856" s="309" t="s">
        <v>15063</v>
      </c>
      <c r="K2856" s="310">
        <v>0.24980000000000002</v>
      </c>
      <c r="L2856" s="310">
        <v>0.22465550000000001</v>
      </c>
      <c r="M2856" s="310">
        <f>VLOOKUP(H2856,'Details of Feeder LEvel'!H:N,7,FALSE)</f>
        <v>0</v>
      </c>
      <c r="N2856" s="310">
        <f t="shared" si="44"/>
        <v>10.065852682145723</v>
      </c>
      <c r="O2856" s="310">
        <v>10.065852682145726</v>
      </c>
      <c r="P2856" s="309" t="s">
        <v>15063</v>
      </c>
      <c r="Q2856" s="311"/>
    </row>
    <row r="2857" spans="1:17" s="312" customFormat="1" x14ac:dyDescent="0.3">
      <c r="A2857" s="307">
        <v>2854</v>
      </c>
      <c r="B2857" s="308" t="s">
        <v>5271</v>
      </c>
      <c r="C2857" s="308" t="s">
        <v>1380</v>
      </c>
      <c r="D2857" s="308" t="s">
        <v>1382</v>
      </c>
      <c r="E2857" s="308" t="s">
        <v>1382</v>
      </c>
      <c r="F2857" s="309" t="s">
        <v>12224</v>
      </c>
      <c r="G2857" s="309" t="s">
        <v>12238</v>
      </c>
      <c r="H2857" s="309" t="s">
        <v>12239</v>
      </c>
      <c r="I2857" s="309" t="s">
        <v>5701</v>
      </c>
      <c r="J2857" s="309" t="s">
        <v>15063</v>
      </c>
      <c r="K2857" s="310">
        <v>1.0287600000000001</v>
      </c>
      <c r="L2857" s="310">
        <v>0.91560752000000001</v>
      </c>
      <c r="M2857" s="310">
        <f>VLOOKUP(H2857,'Details of Feeder LEvel'!H:N,7,FALSE)</f>
        <v>0</v>
      </c>
      <c r="N2857" s="310">
        <f t="shared" si="44"/>
        <v>10.998919087056272</v>
      </c>
      <c r="O2857" s="310">
        <v>10.998919087056269</v>
      </c>
      <c r="P2857" s="309" t="s">
        <v>15063</v>
      </c>
      <c r="Q2857" s="311"/>
    </row>
    <row r="2858" spans="1:17" s="312" customFormat="1" x14ac:dyDescent="0.3">
      <c r="A2858" s="307">
        <v>2855</v>
      </c>
      <c r="B2858" s="308" t="s">
        <v>5271</v>
      </c>
      <c r="C2858" s="308" t="s">
        <v>1380</v>
      </c>
      <c r="D2858" s="308" t="s">
        <v>1382</v>
      </c>
      <c r="E2858" s="308" t="s">
        <v>1382</v>
      </c>
      <c r="F2858" s="309" t="s">
        <v>12224</v>
      </c>
      <c r="G2858" s="309" t="s">
        <v>12240</v>
      </c>
      <c r="H2858" s="309" t="s">
        <v>12241</v>
      </c>
      <c r="I2858" s="309" t="s">
        <v>5701</v>
      </c>
      <c r="J2858" s="309" t="s">
        <v>15063</v>
      </c>
      <c r="K2858" s="310">
        <v>1.2985199999999999</v>
      </c>
      <c r="L2858" s="310">
        <v>1.1137587</v>
      </c>
      <c r="M2858" s="310">
        <f>VLOOKUP(H2858,'Details of Feeder LEvel'!H:N,7,FALSE)</f>
        <v>0</v>
      </c>
      <c r="N2858" s="310">
        <f t="shared" si="44"/>
        <v>14.228606413455314</v>
      </c>
      <c r="O2858" s="310">
        <v>16.588773724020133</v>
      </c>
      <c r="P2858" s="309" t="s">
        <v>15063</v>
      </c>
      <c r="Q2858" s="311"/>
    </row>
    <row r="2859" spans="1:17" s="312" customFormat="1" x14ac:dyDescent="0.3">
      <c r="A2859" s="307">
        <v>2856</v>
      </c>
      <c r="B2859" s="308" t="s">
        <v>5271</v>
      </c>
      <c r="C2859" s="308" t="s">
        <v>1380</v>
      </c>
      <c r="D2859" s="308" t="s">
        <v>1382</v>
      </c>
      <c r="E2859" s="308" t="s">
        <v>1382</v>
      </c>
      <c r="F2859" s="309" t="s">
        <v>12224</v>
      </c>
      <c r="G2859" s="309" t="s">
        <v>12242</v>
      </c>
      <c r="H2859" s="309" t="s">
        <v>12243</v>
      </c>
      <c r="I2859" s="309" t="s">
        <v>5706</v>
      </c>
      <c r="J2859" s="309" t="s">
        <v>15063</v>
      </c>
      <c r="K2859" s="310">
        <v>0.33489999999999998</v>
      </c>
      <c r="L2859" s="310">
        <v>0.28908200000000001</v>
      </c>
      <c r="M2859" s="310">
        <f>VLOOKUP(H2859,'Details of Feeder LEvel'!H:N,7,FALSE)</f>
        <v>0</v>
      </c>
      <c r="N2859" s="310">
        <f t="shared" si="44"/>
        <v>13.681098835473268</v>
      </c>
      <c r="O2859" s="310">
        <v>39.845620403298689</v>
      </c>
      <c r="P2859" s="309" t="s">
        <v>15063</v>
      </c>
      <c r="Q2859" s="311"/>
    </row>
    <row r="2860" spans="1:17" s="312" customFormat="1" x14ac:dyDescent="0.3">
      <c r="A2860" s="307">
        <v>2857</v>
      </c>
      <c r="B2860" s="308" t="s">
        <v>5271</v>
      </c>
      <c r="C2860" s="308" t="s">
        <v>1380</v>
      </c>
      <c r="D2860" s="308" t="s">
        <v>1382</v>
      </c>
      <c r="E2860" s="308" t="s">
        <v>1382</v>
      </c>
      <c r="F2860" s="309" t="s">
        <v>12224</v>
      </c>
      <c r="G2860" s="309" t="s">
        <v>12244</v>
      </c>
      <c r="H2860" s="309" t="s">
        <v>12245</v>
      </c>
      <c r="I2860" s="309" t="s">
        <v>5706</v>
      </c>
      <c r="J2860" s="309" t="s">
        <v>15063</v>
      </c>
      <c r="K2860" s="310">
        <v>0.80780000000000007</v>
      </c>
      <c r="L2860" s="310">
        <v>0.71292</v>
      </c>
      <c r="M2860" s="310">
        <f>VLOOKUP(H2860,'Details of Feeder LEvel'!H:N,7,FALSE)</f>
        <v>0</v>
      </c>
      <c r="N2860" s="310">
        <f t="shared" si="44"/>
        <v>11.745481554840314</v>
      </c>
      <c r="O2860" s="310">
        <v>55.251482090678174</v>
      </c>
      <c r="P2860" s="309" t="s">
        <v>15063</v>
      </c>
      <c r="Q2860" s="311"/>
    </row>
    <row r="2861" spans="1:17" s="312" customFormat="1" x14ac:dyDescent="0.3">
      <c r="A2861" s="307">
        <v>2858</v>
      </c>
      <c r="B2861" s="308" t="s">
        <v>5271</v>
      </c>
      <c r="C2861" s="308" t="s">
        <v>1380</v>
      </c>
      <c r="D2861" s="308" t="s">
        <v>1382</v>
      </c>
      <c r="E2861" s="308" t="s">
        <v>1382</v>
      </c>
      <c r="F2861" s="309" t="s">
        <v>12246</v>
      </c>
      <c r="G2861" s="309" t="s">
        <v>12247</v>
      </c>
      <c r="H2861" s="309" t="s">
        <v>12248</v>
      </c>
      <c r="I2861" s="309" t="s">
        <v>5701</v>
      </c>
      <c r="J2861" s="309" t="s">
        <v>15063</v>
      </c>
      <c r="K2861" s="310">
        <v>0.74192999999999998</v>
      </c>
      <c r="L2861" s="310">
        <v>0.67020999999999997</v>
      </c>
      <c r="M2861" s="310">
        <f>VLOOKUP(H2861,'Details of Feeder LEvel'!H:N,7,FALSE)</f>
        <v>0</v>
      </c>
      <c r="N2861" s="310">
        <f t="shared" si="44"/>
        <v>9.6666801450271596</v>
      </c>
      <c r="O2861" s="310">
        <v>10.780630960848214</v>
      </c>
      <c r="P2861" s="309" t="s">
        <v>15063</v>
      </c>
      <c r="Q2861" s="311"/>
    </row>
    <row r="2862" spans="1:17" s="312" customFormat="1" x14ac:dyDescent="0.3">
      <c r="A2862" s="307">
        <v>2859</v>
      </c>
      <c r="B2862" s="308" t="s">
        <v>5271</v>
      </c>
      <c r="C2862" s="308" t="s">
        <v>1380</v>
      </c>
      <c r="D2862" s="308" t="s">
        <v>1382</v>
      </c>
      <c r="E2862" s="308" t="s">
        <v>1382</v>
      </c>
      <c r="F2862" s="309" t="s">
        <v>12246</v>
      </c>
      <c r="G2862" s="309" t="s">
        <v>12249</v>
      </c>
      <c r="H2862" s="309" t="s">
        <v>12250</v>
      </c>
      <c r="I2862" s="309" t="s">
        <v>5701</v>
      </c>
      <c r="J2862" s="309" t="s">
        <v>15063</v>
      </c>
      <c r="K2862" s="310">
        <v>0.89529000000000003</v>
      </c>
      <c r="L2862" s="310">
        <v>0.80614121999999999</v>
      </c>
      <c r="M2862" s="310">
        <f>VLOOKUP(H2862,'Details of Feeder LEvel'!H:N,7,FALSE)</f>
        <v>0</v>
      </c>
      <c r="N2862" s="310">
        <f t="shared" si="44"/>
        <v>9.9575310793150873</v>
      </c>
      <c r="O2862" s="310">
        <v>9.9575310793150855</v>
      </c>
      <c r="P2862" s="309" t="s">
        <v>15063</v>
      </c>
      <c r="Q2862" s="311"/>
    </row>
    <row r="2863" spans="1:17" s="312" customFormat="1" x14ac:dyDescent="0.3">
      <c r="A2863" s="307">
        <v>2860</v>
      </c>
      <c r="B2863" s="308" t="s">
        <v>5271</v>
      </c>
      <c r="C2863" s="308" t="s">
        <v>1380</v>
      </c>
      <c r="D2863" s="308" t="s">
        <v>1382</v>
      </c>
      <c r="E2863" s="308" t="s">
        <v>1382</v>
      </c>
      <c r="F2863" s="309" t="s">
        <v>12246</v>
      </c>
      <c r="G2863" s="309" t="s">
        <v>12251</v>
      </c>
      <c r="H2863" s="309" t="s">
        <v>12252</v>
      </c>
      <c r="I2863" s="309" t="s">
        <v>2432</v>
      </c>
      <c r="J2863" s="309" t="s">
        <v>15063</v>
      </c>
      <c r="K2863" s="310">
        <v>0.1406</v>
      </c>
      <c r="L2863" s="310">
        <v>0.12342978</v>
      </c>
      <c r="M2863" s="310">
        <f>VLOOKUP(H2863,'Details of Feeder LEvel'!H:N,7,FALSE)</f>
        <v>0</v>
      </c>
      <c r="N2863" s="310">
        <f t="shared" si="44"/>
        <v>12.212105263157895</v>
      </c>
      <c r="O2863" s="310">
        <v>13.256799267421371</v>
      </c>
      <c r="P2863" s="309" t="s">
        <v>15063</v>
      </c>
      <c r="Q2863" s="311"/>
    </row>
    <row r="2864" spans="1:17" s="312" customFormat="1" x14ac:dyDescent="0.3">
      <c r="A2864" s="307">
        <v>2861</v>
      </c>
      <c r="B2864" s="308" t="s">
        <v>5271</v>
      </c>
      <c r="C2864" s="308" t="s">
        <v>1380</v>
      </c>
      <c r="D2864" s="308" t="s">
        <v>1382</v>
      </c>
      <c r="E2864" s="308" t="s">
        <v>1382</v>
      </c>
      <c r="F2864" s="309" t="s">
        <v>12246</v>
      </c>
      <c r="G2864" s="309" t="s">
        <v>12253</v>
      </c>
      <c r="H2864" s="309" t="s">
        <v>12254</v>
      </c>
      <c r="I2864" s="309" t="s">
        <v>5701</v>
      </c>
      <c r="J2864" s="309" t="s">
        <v>15063</v>
      </c>
      <c r="K2864" s="310">
        <v>0.69729999999999992</v>
      </c>
      <c r="L2864" s="310">
        <v>0.62817000000000001</v>
      </c>
      <c r="M2864" s="310">
        <f>VLOOKUP(H2864,'Details of Feeder LEvel'!H:N,7,FALSE)</f>
        <v>0</v>
      </c>
      <c r="N2864" s="310">
        <f t="shared" si="44"/>
        <v>9.9139538218843999</v>
      </c>
      <c r="O2864" s="310">
        <v>9.9139538218844017</v>
      </c>
      <c r="P2864" s="309" t="s">
        <v>15063</v>
      </c>
      <c r="Q2864" s="311"/>
    </row>
    <row r="2865" spans="1:17" s="312" customFormat="1" x14ac:dyDescent="0.3">
      <c r="A2865" s="307">
        <v>2862</v>
      </c>
      <c r="B2865" s="308" t="s">
        <v>5271</v>
      </c>
      <c r="C2865" s="308" t="s">
        <v>1380</v>
      </c>
      <c r="D2865" s="308" t="s">
        <v>1382</v>
      </c>
      <c r="E2865" s="308" t="s">
        <v>1382</v>
      </c>
      <c r="F2865" s="309" t="s">
        <v>12246</v>
      </c>
      <c r="G2865" s="309" t="s">
        <v>12255</v>
      </c>
      <c r="H2865" s="309" t="s">
        <v>12256</v>
      </c>
      <c r="I2865" s="309" t="s">
        <v>5706</v>
      </c>
      <c r="J2865" s="309" t="s">
        <v>15063</v>
      </c>
      <c r="K2865" s="310">
        <v>0.99317999999999995</v>
      </c>
      <c r="L2865" s="310">
        <v>0.85671249999999999</v>
      </c>
      <c r="M2865" s="310">
        <f>VLOOKUP(H2865,'Details of Feeder LEvel'!H:N,7,FALSE)</f>
        <v>0</v>
      </c>
      <c r="N2865" s="310">
        <f t="shared" si="44"/>
        <v>13.74045993676876</v>
      </c>
      <c r="O2865" s="310">
        <v>41.804141878975408</v>
      </c>
      <c r="P2865" s="309" t="s">
        <v>15063</v>
      </c>
      <c r="Q2865" s="311"/>
    </row>
    <row r="2866" spans="1:17" s="312" customFormat="1" x14ac:dyDescent="0.3">
      <c r="A2866" s="307">
        <v>2863</v>
      </c>
      <c r="B2866" s="308" t="s">
        <v>5271</v>
      </c>
      <c r="C2866" s="308" t="s">
        <v>1380</v>
      </c>
      <c r="D2866" s="308" t="s">
        <v>1382</v>
      </c>
      <c r="E2866" s="308" t="s">
        <v>1382</v>
      </c>
      <c r="F2866" s="309" t="s">
        <v>12246</v>
      </c>
      <c r="G2866" s="309" t="s">
        <v>12257</v>
      </c>
      <c r="H2866" s="309" t="s">
        <v>12258</v>
      </c>
      <c r="I2866" s="309" t="s">
        <v>5706</v>
      </c>
      <c r="J2866" s="309" t="s">
        <v>15063</v>
      </c>
      <c r="K2866" s="310">
        <v>0.37458000000000002</v>
      </c>
      <c r="L2866" s="310">
        <v>0.32520009999999999</v>
      </c>
      <c r="M2866" s="310">
        <f>VLOOKUP(H2866,'Details of Feeder LEvel'!H:N,7,FALSE)</f>
        <v>0</v>
      </c>
      <c r="N2866" s="310">
        <f t="shared" si="44"/>
        <v>13.18273799989322</v>
      </c>
      <c r="O2866" s="310">
        <v>50.436231990949395</v>
      </c>
      <c r="P2866" s="309" t="s">
        <v>15063</v>
      </c>
      <c r="Q2866" s="311"/>
    </row>
    <row r="2867" spans="1:17" s="312" customFormat="1" x14ac:dyDescent="0.3">
      <c r="A2867" s="307">
        <v>2864</v>
      </c>
      <c r="B2867" s="308" t="s">
        <v>5271</v>
      </c>
      <c r="C2867" s="308" t="s">
        <v>1380</v>
      </c>
      <c r="D2867" s="308" t="s">
        <v>1382</v>
      </c>
      <c r="E2867" s="308" t="s">
        <v>1382</v>
      </c>
      <c r="F2867" s="309" t="s">
        <v>12259</v>
      </c>
      <c r="G2867" s="309" t="s">
        <v>12260</v>
      </c>
      <c r="H2867" s="309" t="s">
        <v>12261</v>
      </c>
      <c r="I2867" s="309" t="s">
        <v>5701</v>
      </c>
      <c r="J2867" s="309" t="s">
        <v>15063</v>
      </c>
      <c r="K2867" s="310">
        <v>0.67467999999999995</v>
      </c>
      <c r="L2867" s="310">
        <v>0.60690043999999999</v>
      </c>
      <c r="M2867" s="310">
        <f>VLOOKUP(H2867,'Details of Feeder LEvel'!H:N,7,FALSE)</f>
        <v>0</v>
      </c>
      <c r="N2867" s="310">
        <f t="shared" si="44"/>
        <v>10.046178929270168</v>
      </c>
      <c r="O2867" s="310">
        <v>10.046178929270177</v>
      </c>
      <c r="P2867" s="309" t="s">
        <v>15063</v>
      </c>
      <c r="Q2867" s="311"/>
    </row>
    <row r="2868" spans="1:17" s="312" customFormat="1" x14ac:dyDescent="0.3">
      <c r="A2868" s="307">
        <v>2865</v>
      </c>
      <c r="B2868" s="308" t="s">
        <v>5271</v>
      </c>
      <c r="C2868" s="308" t="s">
        <v>1380</v>
      </c>
      <c r="D2868" s="308" t="s">
        <v>1382</v>
      </c>
      <c r="E2868" s="308" t="s">
        <v>1382</v>
      </c>
      <c r="F2868" s="309" t="s">
        <v>12259</v>
      </c>
      <c r="G2868" s="309" t="s">
        <v>12262</v>
      </c>
      <c r="H2868" s="309" t="s">
        <v>12263</v>
      </c>
      <c r="I2868" s="309" t="s">
        <v>5701</v>
      </c>
      <c r="J2868" s="309" t="s">
        <v>15063</v>
      </c>
      <c r="K2868" s="310">
        <v>0.44234000000000001</v>
      </c>
      <c r="L2868" s="310">
        <v>0.39893935999999997</v>
      </c>
      <c r="M2868" s="310">
        <f>VLOOKUP(H2868,'Details of Feeder LEvel'!H:N,7,FALSE)</f>
        <v>0</v>
      </c>
      <c r="N2868" s="310">
        <f t="shared" si="44"/>
        <v>9.8116019351630079</v>
      </c>
      <c r="O2868" s="310">
        <v>9.8116019351630168</v>
      </c>
      <c r="P2868" s="309" t="s">
        <v>15063</v>
      </c>
      <c r="Q2868" s="311"/>
    </row>
    <row r="2869" spans="1:17" s="312" customFormat="1" x14ac:dyDescent="0.3">
      <c r="A2869" s="307">
        <v>2866</v>
      </c>
      <c r="B2869" s="308" t="s">
        <v>5271</v>
      </c>
      <c r="C2869" s="308" t="s">
        <v>1380</v>
      </c>
      <c r="D2869" s="308" t="s">
        <v>1382</v>
      </c>
      <c r="E2869" s="308" t="s">
        <v>1382</v>
      </c>
      <c r="F2869" s="309" t="s">
        <v>12259</v>
      </c>
      <c r="G2869" s="309" t="s">
        <v>12264</v>
      </c>
      <c r="H2869" s="309" t="s">
        <v>12265</v>
      </c>
      <c r="I2869" s="309" t="s">
        <v>5701</v>
      </c>
      <c r="J2869" s="309" t="s">
        <v>15063</v>
      </c>
      <c r="K2869" s="310">
        <v>1.1810799999999999</v>
      </c>
      <c r="L2869" s="310">
        <v>1.0187435</v>
      </c>
      <c r="M2869" s="310">
        <f>VLOOKUP(H2869,'Details of Feeder LEvel'!H:N,7,FALSE)</f>
        <v>0</v>
      </c>
      <c r="N2869" s="310">
        <f t="shared" si="44"/>
        <v>13.744750567277396</v>
      </c>
      <c r="O2869" s="310">
        <v>13.809647365435683</v>
      </c>
      <c r="P2869" s="309" t="s">
        <v>15063</v>
      </c>
      <c r="Q2869" s="311"/>
    </row>
    <row r="2870" spans="1:17" s="312" customFormat="1" x14ac:dyDescent="0.3">
      <c r="A2870" s="307">
        <v>2867</v>
      </c>
      <c r="B2870" s="308" t="s">
        <v>5271</v>
      </c>
      <c r="C2870" s="308" t="s">
        <v>1380</v>
      </c>
      <c r="D2870" s="308" t="s">
        <v>1382</v>
      </c>
      <c r="E2870" s="308" t="s">
        <v>1382</v>
      </c>
      <c r="F2870" s="309" t="s">
        <v>12259</v>
      </c>
      <c r="G2870" s="309" t="s">
        <v>12266</v>
      </c>
      <c r="H2870" s="309" t="s">
        <v>12267</v>
      </c>
      <c r="I2870" s="309" t="s">
        <v>5706</v>
      </c>
      <c r="J2870" s="309" t="s">
        <v>15063</v>
      </c>
      <c r="K2870" s="310">
        <v>0.40625999999999995</v>
      </c>
      <c r="L2870" s="310">
        <v>0.34915299999999999</v>
      </c>
      <c r="M2870" s="310">
        <f>VLOOKUP(H2870,'Details of Feeder LEvel'!H:N,7,FALSE)</f>
        <v>0</v>
      </c>
      <c r="N2870" s="310">
        <f t="shared" si="44"/>
        <v>14.056761679712492</v>
      </c>
      <c r="O2870" s="310">
        <v>41.605376315670128</v>
      </c>
      <c r="P2870" s="309" t="s">
        <v>15063</v>
      </c>
      <c r="Q2870" s="311"/>
    </row>
    <row r="2871" spans="1:17" s="312" customFormat="1" x14ac:dyDescent="0.3">
      <c r="A2871" s="307">
        <v>2868</v>
      </c>
      <c r="B2871" s="308" t="s">
        <v>5271</v>
      </c>
      <c r="C2871" s="308" t="s">
        <v>1380</v>
      </c>
      <c r="D2871" s="308" t="s">
        <v>1382</v>
      </c>
      <c r="E2871" s="308" t="s">
        <v>1382</v>
      </c>
      <c r="F2871" s="309" t="s">
        <v>12259</v>
      </c>
      <c r="G2871" s="309" t="s">
        <v>12268</v>
      </c>
      <c r="H2871" s="309" t="s">
        <v>12269</v>
      </c>
      <c r="I2871" s="309" t="s">
        <v>5701</v>
      </c>
      <c r="J2871" s="309" t="s">
        <v>15063</v>
      </c>
      <c r="K2871" s="310">
        <v>0.60145999999999999</v>
      </c>
      <c r="L2871" s="310">
        <v>0.54134850000000001</v>
      </c>
      <c r="M2871" s="310">
        <f>VLOOKUP(H2871,'Details of Feeder LEvel'!H:N,7,FALSE)</f>
        <v>0</v>
      </c>
      <c r="N2871" s="310">
        <f t="shared" si="44"/>
        <v>9.9942639577029198</v>
      </c>
      <c r="O2871" s="310">
        <v>10.182424485320695</v>
      </c>
      <c r="P2871" s="309" t="s">
        <v>15063</v>
      </c>
      <c r="Q2871" s="311"/>
    </row>
    <row r="2872" spans="1:17" s="312" customFormat="1" x14ac:dyDescent="0.3">
      <c r="A2872" s="307">
        <v>2869</v>
      </c>
      <c r="B2872" s="308" t="s">
        <v>5271</v>
      </c>
      <c r="C2872" s="308" t="s">
        <v>1380</v>
      </c>
      <c r="D2872" s="308" t="s">
        <v>1382</v>
      </c>
      <c r="E2872" s="308" t="s">
        <v>1382</v>
      </c>
      <c r="F2872" s="309" t="s">
        <v>12259</v>
      </c>
      <c r="G2872" s="309" t="s">
        <v>12270</v>
      </c>
      <c r="H2872" s="309" t="s">
        <v>12271</v>
      </c>
      <c r="I2872" s="309" t="s">
        <v>5701</v>
      </c>
      <c r="J2872" s="309" t="s">
        <v>15063</v>
      </c>
      <c r="K2872" s="310">
        <v>0.39878000000000002</v>
      </c>
      <c r="L2872" s="310">
        <v>0.35840949999999999</v>
      </c>
      <c r="M2872" s="310">
        <f>VLOOKUP(H2872,'Details of Feeder LEvel'!H:N,7,FALSE)</f>
        <v>0</v>
      </c>
      <c r="N2872" s="310">
        <f t="shared" si="44"/>
        <v>10.123501680124386</v>
      </c>
      <c r="O2872" s="310">
        <v>10.312284442899911</v>
      </c>
      <c r="P2872" s="309" t="s">
        <v>15063</v>
      </c>
      <c r="Q2872" s="311"/>
    </row>
    <row r="2873" spans="1:17" s="312" customFormat="1" x14ac:dyDescent="0.3">
      <c r="A2873" s="307">
        <v>2870</v>
      </c>
      <c r="B2873" s="308" t="s">
        <v>5271</v>
      </c>
      <c r="C2873" s="308" t="s">
        <v>1380</v>
      </c>
      <c r="D2873" s="308" t="s">
        <v>1382</v>
      </c>
      <c r="E2873" s="308" t="s">
        <v>1382</v>
      </c>
      <c r="F2873" s="309" t="s">
        <v>12259</v>
      </c>
      <c r="G2873" s="309" t="s">
        <v>12272</v>
      </c>
      <c r="H2873" s="309" t="s">
        <v>12273</v>
      </c>
      <c r="I2873" s="309" t="s">
        <v>5701</v>
      </c>
      <c r="J2873" s="309" t="s">
        <v>15063</v>
      </c>
      <c r="K2873" s="310">
        <v>0.55959999999999999</v>
      </c>
      <c r="L2873" s="310">
        <v>0.50244354000000002</v>
      </c>
      <c r="M2873" s="310">
        <f>VLOOKUP(H2873,'Details of Feeder LEvel'!H:N,7,FALSE)</f>
        <v>0</v>
      </c>
      <c r="N2873" s="310">
        <f t="shared" si="44"/>
        <v>10.213806290207286</v>
      </c>
      <c r="O2873" s="310">
        <v>10.213806290207284</v>
      </c>
      <c r="P2873" s="309" t="s">
        <v>15063</v>
      </c>
      <c r="Q2873" s="311"/>
    </row>
    <row r="2874" spans="1:17" s="312" customFormat="1" x14ac:dyDescent="0.3">
      <c r="A2874" s="307">
        <v>2871</v>
      </c>
      <c r="B2874" s="308" t="s">
        <v>5271</v>
      </c>
      <c r="C2874" s="308" t="s">
        <v>1380</v>
      </c>
      <c r="D2874" s="308" t="s">
        <v>1382</v>
      </c>
      <c r="E2874" s="308" t="s">
        <v>1382</v>
      </c>
      <c r="F2874" s="309" t="s">
        <v>12259</v>
      </c>
      <c r="G2874" s="309" t="s">
        <v>12274</v>
      </c>
      <c r="H2874" s="309" t="s">
        <v>12275</v>
      </c>
      <c r="I2874" s="309" t="s">
        <v>5701</v>
      </c>
      <c r="J2874" s="309" t="s">
        <v>15063</v>
      </c>
      <c r="K2874" s="310">
        <v>0.54267999999999994</v>
      </c>
      <c r="L2874" s="310">
        <v>0.48827349999999997</v>
      </c>
      <c r="M2874" s="310">
        <f>VLOOKUP(H2874,'Details of Feeder LEvel'!H:N,7,FALSE)</f>
        <v>0</v>
      </c>
      <c r="N2874" s="310">
        <f t="shared" si="44"/>
        <v>10.025521485958572</v>
      </c>
      <c r="O2874" s="310">
        <v>10.025521485958567</v>
      </c>
      <c r="P2874" s="309" t="s">
        <v>15063</v>
      </c>
      <c r="Q2874" s="311"/>
    </row>
    <row r="2875" spans="1:17" s="312" customFormat="1" x14ac:dyDescent="0.3">
      <c r="A2875" s="307">
        <v>2872</v>
      </c>
      <c r="B2875" s="308" t="s">
        <v>5271</v>
      </c>
      <c r="C2875" s="308" t="s">
        <v>1380</v>
      </c>
      <c r="D2875" s="308" t="s">
        <v>1382</v>
      </c>
      <c r="E2875" s="308" t="s">
        <v>1382</v>
      </c>
      <c r="F2875" s="309" t="s">
        <v>12259</v>
      </c>
      <c r="G2875" s="309" t="s">
        <v>12276</v>
      </c>
      <c r="H2875" s="309" t="s">
        <v>12277</v>
      </c>
      <c r="I2875" s="309" t="s">
        <v>5706</v>
      </c>
      <c r="J2875" s="309" t="s">
        <v>15063</v>
      </c>
      <c r="K2875" s="310">
        <v>0.38629999999999998</v>
      </c>
      <c r="L2875" s="310">
        <v>0.33640095999999997</v>
      </c>
      <c r="M2875" s="310">
        <f>VLOOKUP(H2875,'Details of Feeder LEvel'!H:N,7,FALSE)</f>
        <v>0</v>
      </c>
      <c r="N2875" s="310">
        <f t="shared" si="44"/>
        <v>12.917173181465186</v>
      </c>
      <c r="O2875" s="310">
        <v>47.295934536232842</v>
      </c>
      <c r="P2875" s="309" t="s">
        <v>15063</v>
      </c>
      <c r="Q2875" s="311"/>
    </row>
    <row r="2876" spans="1:17" s="312" customFormat="1" x14ac:dyDescent="0.3">
      <c r="A2876" s="307">
        <v>2873</v>
      </c>
      <c r="B2876" s="308" t="s">
        <v>5271</v>
      </c>
      <c r="C2876" s="308" t="s">
        <v>1380</v>
      </c>
      <c r="D2876" s="308" t="s">
        <v>1382</v>
      </c>
      <c r="E2876" s="308" t="s">
        <v>13963</v>
      </c>
      <c r="F2876" s="309" t="s">
        <v>12278</v>
      </c>
      <c r="G2876" s="309" t="s">
        <v>12279</v>
      </c>
      <c r="H2876" s="309" t="s">
        <v>12280</v>
      </c>
      <c r="I2876" s="309" t="s">
        <v>5701</v>
      </c>
      <c r="J2876" s="309" t="s">
        <v>15063</v>
      </c>
      <c r="K2876" s="310">
        <v>0.74287999999999998</v>
      </c>
      <c r="L2876" s="310">
        <v>0.66908999999999996</v>
      </c>
      <c r="M2876" s="310">
        <f>VLOOKUP(H2876,'Details of Feeder LEvel'!H:N,7,FALSE)</f>
        <v>0</v>
      </c>
      <c r="N2876" s="310">
        <f t="shared" si="44"/>
        <v>9.9329636011199689</v>
      </c>
      <c r="O2876" s="310">
        <v>9.9329636011199707</v>
      </c>
      <c r="P2876" s="309" t="s">
        <v>15063</v>
      </c>
      <c r="Q2876" s="311"/>
    </row>
    <row r="2877" spans="1:17" s="312" customFormat="1" x14ac:dyDescent="0.3">
      <c r="A2877" s="307">
        <v>2874</v>
      </c>
      <c r="B2877" s="308" t="s">
        <v>5271</v>
      </c>
      <c r="C2877" s="308" t="s">
        <v>1380</v>
      </c>
      <c r="D2877" s="308" t="s">
        <v>1382</v>
      </c>
      <c r="E2877" s="308" t="s">
        <v>13963</v>
      </c>
      <c r="F2877" s="309" t="s">
        <v>12278</v>
      </c>
      <c r="G2877" s="309" t="s">
        <v>12281</v>
      </c>
      <c r="H2877" s="309" t="s">
        <v>14825</v>
      </c>
      <c r="I2877" s="309" t="s">
        <v>5701</v>
      </c>
      <c r="J2877" s="309" t="s">
        <v>15063</v>
      </c>
      <c r="K2877" s="310">
        <v>0.79542000000000002</v>
      </c>
      <c r="L2877" s="310">
        <v>0.71701400000000004</v>
      </c>
      <c r="M2877" s="310">
        <f>VLOOKUP(H2877,'Details of Feeder LEvel'!H:N,7,FALSE)</f>
        <v>0</v>
      </c>
      <c r="N2877" s="310">
        <f t="shared" si="44"/>
        <v>9.8571823690628815</v>
      </c>
      <c r="O2877" s="310">
        <v>9.8571823690628886</v>
      </c>
      <c r="P2877" s="309" t="s">
        <v>15063</v>
      </c>
      <c r="Q2877" s="311"/>
    </row>
    <row r="2878" spans="1:17" s="312" customFormat="1" x14ac:dyDescent="0.3">
      <c r="A2878" s="307">
        <v>2875</v>
      </c>
      <c r="B2878" s="308" t="s">
        <v>5271</v>
      </c>
      <c r="C2878" s="308" t="s">
        <v>1380</v>
      </c>
      <c r="D2878" s="308" t="s">
        <v>1382</v>
      </c>
      <c r="E2878" s="308" t="s">
        <v>13963</v>
      </c>
      <c r="F2878" s="309" t="s">
        <v>12278</v>
      </c>
      <c r="G2878" s="309" t="s">
        <v>12282</v>
      </c>
      <c r="H2878" s="309" t="s">
        <v>12283</v>
      </c>
      <c r="I2878" s="309" t="s">
        <v>5701</v>
      </c>
      <c r="J2878" s="309" t="s">
        <v>15063</v>
      </c>
      <c r="K2878" s="310">
        <v>0.43473999999999996</v>
      </c>
      <c r="L2878" s="310">
        <v>0.39138400000000007</v>
      </c>
      <c r="M2878" s="310">
        <f>VLOOKUP(H2878,'Details of Feeder LEvel'!H:N,7,FALSE)</f>
        <v>0</v>
      </c>
      <c r="N2878" s="310">
        <f t="shared" si="44"/>
        <v>9.9728573400192992</v>
      </c>
      <c r="O2878" s="310">
        <v>9.9728573400193135</v>
      </c>
      <c r="P2878" s="309" t="s">
        <v>15063</v>
      </c>
      <c r="Q2878" s="311"/>
    </row>
    <row r="2879" spans="1:17" s="312" customFormat="1" x14ac:dyDescent="0.3">
      <c r="A2879" s="307">
        <v>2876</v>
      </c>
      <c r="B2879" s="308" t="s">
        <v>5271</v>
      </c>
      <c r="C2879" s="308" t="s">
        <v>1380</v>
      </c>
      <c r="D2879" s="308" t="s">
        <v>1382</v>
      </c>
      <c r="E2879" s="308" t="s">
        <v>13963</v>
      </c>
      <c r="F2879" s="309" t="s">
        <v>12278</v>
      </c>
      <c r="G2879" s="309" t="s">
        <v>12284</v>
      </c>
      <c r="H2879" s="309" t="s">
        <v>12285</v>
      </c>
      <c r="I2879" s="309" t="s">
        <v>5701</v>
      </c>
      <c r="J2879" s="309" t="s">
        <v>15063</v>
      </c>
      <c r="K2879" s="310">
        <v>0.27948000000000001</v>
      </c>
      <c r="L2879" s="310">
        <v>0.25103900000000001</v>
      </c>
      <c r="M2879" s="310">
        <f>VLOOKUP(H2879,'Details of Feeder LEvel'!H:N,7,FALSE)</f>
        <v>0</v>
      </c>
      <c r="N2879" s="310">
        <f t="shared" si="44"/>
        <v>10.176399026763988</v>
      </c>
      <c r="O2879" s="310">
        <v>10.176399026763994</v>
      </c>
      <c r="P2879" s="309" t="s">
        <v>15063</v>
      </c>
      <c r="Q2879" s="311"/>
    </row>
    <row r="2880" spans="1:17" s="312" customFormat="1" x14ac:dyDescent="0.3">
      <c r="A2880" s="307">
        <v>2877</v>
      </c>
      <c r="B2880" s="308" t="s">
        <v>5271</v>
      </c>
      <c r="C2880" s="308" t="s">
        <v>1380</v>
      </c>
      <c r="D2880" s="308" t="s">
        <v>1382</v>
      </c>
      <c r="E2880" s="308" t="s">
        <v>13963</v>
      </c>
      <c r="F2880" s="309" t="s">
        <v>12278</v>
      </c>
      <c r="G2880" s="309" t="s">
        <v>12286</v>
      </c>
      <c r="H2880" s="309" t="s">
        <v>12287</v>
      </c>
      <c r="I2880" s="309" t="s">
        <v>5701</v>
      </c>
      <c r="J2880" s="309" t="s">
        <v>15063</v>
      </c>
      <c r="K2880" s="310">
        <v>0.68304000000000009</v>
      </c>
      <c r="L2880" s="310">
        <v>0.61323749999999999</v>
      </c>
      <c r="M2880" s="310">
        <f>VLOOKUP(H2880,'Details of Feeder LEvel'!H:N,7,FALSE)</f>
        <v>0</v>
      </c>
      <c r="N2880" s="310">
        <f t="shared" si="44"/>
        <v>10.219386858749136</v>
      </c>
      <c r="O2880" s="310">
        <v>10.219386858749136</v>
      </c>
      <c r="P2880" s="309" t="s">
        <v>15063</v>
      </c>
      <c r="Q2880" s="311"/>
    </row>
    <row r="2881" spans="1:17" s="312" customFormat="1" x14ac:dyDescent="0.3">
      <c r="A2881" s="307">
        <v>2878</v>
      </c>
      <c r="B2881" s="308" t="s">
        <v>5271</v>
      </c>
      <c r="C2881" s="308" t="s">
        <v>1380</v>
      </c>
      <c r="D2881" s="308" t="s">
        <v>1382</v>
      </c>
      <c r="E2881" s="308" t="s">
        <v>13963</v>
      </c>
      <c r="F2881" s="309" t="s">
        <v>12278</v>
      </c>
      <c r="G2881" s="309" t="s">
        <v>12288</v>
      </c>
      <c r="H2881" s="309" t="s">
        <v>12289</v>
      </c>
      <c r="I2881" s="309" t="s">
        <v>5701</v>
      </c>
      <c r="J2881" s="309" t="s">
        <v>15063</v>
      </c>
      <c r="K2881" s="310">
        <v>0.75819999999999999</v>
      </c>
      <c r="L2881" s="310">
        <v>0.68099949999999998</v>
      </c>
      <c r="M2881" s="310">
        <f>VLOOKUP(H2881,'Details of Feeder LEvel'!H:N,7,FALSE)</f>
        <v>0</v>
      </c>
      <c r="N2881" s="310">
        <f t="shared" si="44"/>
        <v>10.182075969401213</v>
      </c>
      <c r="O2881" s="310">
        <v>10.182075969401216</v>
      </c>
      <c r="P2881" s="309" t="s">
        <v>15063</v>
      </c>
      <c r="Q2881" s="311"/>
    </row>
    <row r="2882" spans="1:17" s="312" customFormat="1" x14ac:dyDescent="0.3">
      <c r="A2882" s="307">
        <v>2879</v>
      </c>
      <c r="B2882" s="308" t="s">
        <v>5271</v>
      </c>
      <c r="C2882" s="308" t="s">
        <v>1380</v>
      </c>
      <c r="D2882" s="308" t="s">
        <v>1382</v>
      </c>
      <c r="E2882" s="308" t="s">
        <v>13963</v>
      </c>
      <c r="F2882" s="309" t="s">
        <v>12278</v>
      </c>
      <c r="G2882" s="309" t="s">
        <v>12290</v>
      </c>
      <c r="H2882" s="309" t="s">
        <v>12291</v>
      </c>
      <c r="I2882" s="309" t="s">
        <v>5701</v>
      </c>
      <c r="J2882" s="309" t="s">
        <v>15063</v>
      </c>
      <c r="K2882" s="310">
        <v>0.48965999999999998</v>
      </c>
      <c r="L2882" s="310">
        <v>0.44069950000000002</v>
      </c>
      <c r="M2882" s="310">
        <f>VLOOKUP(H2882,'Details of Feeder LEvel'!H:N,7,FALSE)</f>
        <v>0</v>
      </c>
      <c r="N2882" s="310">
        <f t="shared" si="44"/>
        <v>9.9988767716374554</v>
      </c>
      <c r="O2882" s="310">
        <v>10.194613755233073</v>
      </c>
      <c r="P2882" s="309" t="s">
        <v>15063</v>
      </c>
      <c r="Q2882" s="311"/>
    </row>
    <row r="2883" spans="1:17" s="312" customFormat="1" x14ac:dyDescent="0.3">
      <c r="A2883" s="307">
        <v>2880</v>
      </c>
      <c r="B2883" s="308" t="s">
        <v>5271</v>
      </c>
      <c r="C2883" s="308" t="s">
        <v>1380</v>
      </c>
      <c r="D2883" s="308" t="s">
        <v>1382</v>
      </c>
      <c r="E2883" s="308" t="s">
        <v>13963</v>
      </c>
      <c r="F2883" s="309" t="s">
        <v>12278</v>
      </c>
      <c r="G2883" s="309" t="s">
        <v>12292</v>
      </c>
      <c r="H2883" s="309" t="s">
        <v>12293</v>
      </c>
      <c r="I2883" s="309" t="s">
        <v>5706</v>
      </c>
      <c r="J2883" s="309" t="s">
        <v>15063</v>
      </c>
      <c r="K2883" s="310">
        <v>4.4409999999999998E-2</v>
      </c>
      <c r="L2883" s="310">
        <v>3.8952010999999995E-2</v>
      </c>
      <c r="M2883" s="310">
        <f>VLOOKUP(H2883,'Details of Feeder LEvel'!H:N,7,FALSE)</f>
        <v>0</v>
      </c>
      <c r="N2883" s="310">
        <f t="shared" si="44"/>
        <v>12.290000000000008</v>
      </c>
      <c r="O2883" s="310">
        <v>66.143666643855269</v>
      </c>
      <c r="P2883" s="309" t="s">
        <v>15063</v>
      </c>
      <c r="Q2883" s="311"/>
    </row>
    <row r="2884" spans="1:17" s="312" customFormat="1" x14ac:dyDescent="0.3">
      <c r="A2884" s="307">
        <v>2881</v>
      </c>
      <c r="B2884" s="308" t="s">
        <v>5271</v>
      </c>
      <c r="C2884" s="308" t="s">
        <v>1380</v>
      </c>
      <c r="D2884" s="308" t="s">
        <v>1382</v>
      </c>
      <c r="E2884" s="308" t="s">
        <v>13963</v>
      </c>
      <c r="F2884" s="309" t="s">
        <v>12278</v>
      </c>
      <c r="G2884" s="309" t="s">
        <v>12294</v>
      </c>
      <c r="H2884" s="309" t="s">
        <v>12295</v>
      </c>
      <c r="I2884" s="309" t="s">
        <v>5706</v>
      </c>
      <c r="J2884" s="309" t="s">
        <v>15063</v>
      </c>
      <c r="K2884" s="310">
        <v>0.57485300000000006</v>
      </c>
      <c r="L2884" s="310">
        <v>0.49788018330000006</v>
      </c>
      <c r="M2884" s="310">
        <f>VLOOKUP(H2884,'Details of Feeder LEvel'!H:N,7,FALSE)</f>
        <v>0</v>
      </c>
      <c r="N2884" s="310">
        <f t="shared" ref="N2884:N2947" si="45">(K2884-L2884)/K2884*100</f>
        <v>13.389999999999999</v>
      </c>
      <c r="O2884" s="310">
        <v>53.21139279153256</v>
      </c>
      <c r="P2884" s="309" t="s">
        <v>15063</v>
      </c>
      <c r="Q2884" s="311"/>
    </row>
    <row r="2885" spans="1:17" s="312" customFormat="1" x14ac:dyDescent="0.3">
      <c r="A2885" s="307">
        <v>2882</v>
      </c>
      <c r="B2885" s="308" t="s">
        <v>5271</v>
      </c>
      <c r="C2885" s="308" t="s">
        <v>1380</v>
      </c>
      <c r="D2885" s="308" t="s">
        <v>1382</v>
      </c>
      <c r="E2885" s="308" t="s">
        <v>13963</v>
      </c>
      <c r="F2885" s="309" t="s">
        <v>12278</v>
      </c>
      <c r="G2885" s="309" t="s">
        <v>12296</v>
      </c>
      <c r="H2885" s="309" t="s">
        <v>12297</v>
      </c>
      <c r="I2885" s="309" t="s">
        <v>5706</v>
      </c>
      <c r="J2885" s="309" t="s">
        <v>15063</v>
      </c>
      <c r="K2885" s="310">
        <v>0.59179700000000002</v>
      </c>
      <c r="L2885" s="310">
        <v>0.51041133000000005</v>
      </c>
      <c r="M2885" s="310">
        <f>VLOOKUP(H2885,'Details of Feeder LEvel'!H:N,7,FALSE)</f>
        <v>0</v>
      </c>
      <c r="N2885" s="310">
        <f t="shared" si="45"/>
        <v>13.752295128228084</v>
      </c>
      <c r="O2885" s="310">
        <v>59.407453186797632</v>
      </c>
      <c r="P2885" s="309" t="s">
        <v>15063</v>
      </c>
      <c r="Q2885" s="311"/>
    </row>
    <row r="2886" spans="1:17" s="312" customFormat="1" x14ac:dyDescent="0.3">
      <c r="A2886" s="307">
        <v>2883</v>
      </c>
      <c r="B2886" s="308" t="s">
        <v>5271</v>
      </c>
      <c r="C2886" s="308" t="s">
        <v>1380</v>
      </c>
      <c r="D2886" s="308" t="s">
        <v>1382</v>
      </c>
      <c r="E2886" s="308" t="s">
        <v>13963</v>
      </c>
      <c r="F2886" s="309" t="s">
        <v>12298</v>
      </c>
      <c r="G2886" s="309" t="s">
        <v>12299</v>
      </c>
      <c r="H2886" s="309" t="s">
        <v>12300</v>
      </c>
      <c r="I2886" s="309" t="s">
        <v>5701</v>
      </c>
      <c r="J2886" s="309" t="s">
        <v>15063</v>
      </c>
      <c r="K2886" s="310">
        <v>1.18773</v>
      </c>
      <c r="L2886" s="310">
        <v>1.0736019999999999</v>
      </c>
      <c r="M2886" s="310">
        <f>VLOOKUP(H2886,'Details of Feeder LEvel'!H:N,7,FALSE)</f>
        <v>0</v>
      </c>
      <c r="N2886" s="310">
        <f t="shared" si="45"/>
        <v>9.6089178517003031</v>
      </c>
      <c r="O2886" s="310">
        <v>10.195741015224758</v>
      </c>
      <c r="P2886" s="309" t="s">
        <v>15063</v>
      </c>
      <c r="Q2886" s="311"/>
    </row>
    <row r="2887" spans="1:17" s="312" customFormat="1" x14ac:dyDescent="0.3">
      <c r="A2887" s="307">
        <v>2884</v>
      </c>
      <c r="B2887" s="308" t="s">
        <v>5271</v>
      </c>
      <c r="C2887" s="308" t="s">
        <v>1380</v>
      </c>
      <c r="D2887" s="308" t="s">
        <v>1382</v>
      </c>
      <c r="E2887" s="308" t="s">
        <v>13963</v>
      </c>
      <c r="F2887" s="309" t="s">
        <v>12298</v>
      </c>
      <c r="G2887" s="309" t="s">
        <v>12301</v>
      </c>
      <c r="H2887" s="309" t="s">
        <v>12302</v>
      </c>
      <c r="I2887" s="309" t="s">
        <v>5701</v>
      </c>
      <c r="J2887" s="309" t="s">
        <v>15063</v>
      </c>
      <c r="K2887" s="310">
        <v>1.10961</v>
      </c>
      <c r="L2887" s="310">
        <v>0.99861299999999997</v>
      </c>
      <c r="M2887" s="310">
        <f>VLOOKUP(H2887,'Details of Feeder LEvel'!H:N,7,FALSE)</f>
        <v>0</v>
      </c>
      <c r="N2887" s="310">
        <f t="shared" si="45"/>
        <v>10.003244383161652</v>
      </c>
      <c r="O2887" s="310">
        <v>10.003244383161658</v>
      </c>
      <c r="P2887" s="309" t="s">
        <v>15063</v>
      </c>
      <c r="Q2887" s="311"/>
    </row>
    <row r="2888" spans="1:17" s="312" customFormat="1" x14ac:dyDescent="0.3">
      <c r="A2888" s="307">
        <v>2885</v>
      </c>
      <c r="B2888" s="308" t="s">
        <v>5271</v>
      </c>
      <c r="C2888" s="308" t="s">
        <v>1380</v>
      </c>
      <c r="D2888" s="308" t="s">
        <v>1382</v>
      </c>
      <c r="E2888" s="308" t="s">
        <v>13963</v>
      </c>
      <c r="F2888" s="309" t="s">
        <v>12298</v>
      </c>
      <c r="G2888" s="309" t="s">
        <v>12303</v>
      </c>
      <c r="H2888" s="309" t="s">
        <v>12304</v>
      </c>
      <c r="I2888" s="309" t="s">
        <v>5701</v>
      </c>
      <c r="J2888" s="309" t="s">
        <v>15063</v>
      </c>
      <c r="K2888" s="310">
        <v>1.0073599999999998</v>
      </c>
      <c r="L2888" s="310">
        <v>0.90684549999999997</v>
      </c>
      <c r="M2888" s="310">
        <f>VLOOKUP(H2888,'Details of Feeder LEvel'!H:N,7,FALSE)</f>
        <v>0</v>
      </c>
      <c r="N2888" s="310">
        <f t="shared" si="45"/>
        <v>9.97801183290977</v>
      </c>
      <c r="O2888" s="310">
        <v>9.9780118329097824</v>
      </c>
      <c r="P2888" s="309" t="s">
        <v>15063</v>
      </c>
      <c r="Q2888" s="311"/>
    </row>
    <row r="2889" spans="1:17" s="312" customFormat="1" x14ac:dyDescent="0.3">
      <c r="A2889" s="307">
        <v>2886</v>
      </c>
      <c r="B2889" s="308" t="s">
        <v>5271</v>
      </c>
      <c r="C2889" s="308" t="s">
        <v>1380</v>
      </c>
      <c r="D2889" s="308" t="s">
        <v>1382</v>
      </c>
      <c r="E2889" s="308" t="s">
        <v>13963</v>
      </c>
      <c r="F2889" s="309" t="s">
        <v>12298</v>
      </c>
      <c r="G2889" s="309" t="s">
        <v>12305</v>
      </c>
      <c r="H2889" s="309" t="s">
        <v>12306</v>
      </c>
      <c r="I2889" s="309" t="s">
        <v>5701</v>
      </c>
      <c r="J2889" s="309" t="s">
        <v>15063</v>
      </c>
      <c r="K2889" s="310">
        <v>1.55332</v>
      </c>
      <c r="L2889" s="310">
        <v>1.3911533919999999</v>
      </c>
      <c r="M2889" s="310">
        <f>VLOOKUP(H2889,'Details of Feeder LEvel'!H:N,7,FALSE)</f>
        <v>0</v>
      </c>
      <c r="N2889" s="310">
        <f t="shared" si="45"/>
        <v>10.44000000000001</v>
      </c>
      <c r="O2889" s="310">
        <v>10.751447273005999</v>
      </c>
      <c r="P2889" s="309" t="s">
        <v>15063</v>
      </c>
      <c r="Q2889" s="311"/>
    </row>
    <row r="2890" spans="1:17" s="312" customFormat="1" x14ac:dyDescent="0.3">
      <c r="A2890" s="307">
        <v>2887</v>
      </c>
      <c r="B2890" s="308" t="s">
        <v>5271</v>
      </c>
      <c r="C2890" s="308" t="s">
        <v>1380</v>
      </c>
      <c r="D2890" s="308" t="s">
        <v>1382</v>
      </c>
      <c r="E2890" s="308" t="s">
        <v>13963</v>
      </c>
      <c r="F2890" s="309" t="s">
        <v>12298</v>
      </c>
      <c r="G2890" s="309" t="s">
        <v>12307</v>
      </c>
      <c r="H2890" s="309" t="s">
        <v>12308</v>
      </c>
      <c r="I2890" s="309" t="s">
        <v>5701</v>
      </c>
      <c r="J2890" s="309" t="s">
        <v>15063</v>
      </c>
      <c r="K2890" s="310">
        <v>1.1434200000000001</v>
      </c>
      <c r="L2890" s="310">
        <v>1.024046952</v>
      </c>
      <c r="M2890" s="310">
        <f>VLOOKUP(H2890,'Details of Feeder LEvel'!H:N,7,FALSE)</f>
        <v>0</v>
      </c>
      <c r="N2890" s="310">
        <f t="shared" si="45"/>
        <v>10.440000000000012</v>
      </c>
      <c r="O2890" s="310">
        <v>10.440000000000015</v>
      </c>
      <c r="P2890" s="309" t="s">
        <v>15063</v>
      </c>
      <c r="Q2890" s="311"/>
    </row>
    <row r="2891" spans="1:17" s="312" customFormat="1" x14ac:dyDescent="0.3">
      <c r="A2891" s="307">
        <v>2888</v>
      </c>
      <c r="B2891" s="308" t="s">
        <v>5271</v>
      </c>
      <c r="C2891" s="308" t="s">
        <v>1380</v>
      </c>
      <c r="D2891" s="308" t="s">
        <v>1382</v>
      </c>
      <c r="E2891" s="308" t="s">
        <v>13963</v>
      </c>
      <c r="F2891" s="309" t="s">
        <v>12298</v>
      </c>
      <c r="G2891" s="309" t="s">
        <v>12309</v>
      </c>
      <c r="H2891" s="309" t="s">
        <v>12310</v>
      </c>
      <c r="I2891" s="309" t="s">
        <v>5701</v>
      </c>
      <c r="J2891" s="309" t="s">
        <v>15063</v>
      </c>
      <c r="K2891" s="310">
        <v>0.91852</v>
      </c>
      <c r="L2891" s="310">
        <v>0.82749499999999998</v>
      </c>
      <c r="M2891" s="310">
        <f>VLOOKUP(H2891,'Details of Feeder LEvel'!H:N,7,FALSE)</f>
        <v>0</v>
      </c>
      <c r="N2891" s="310">
        <f t="shared" si="45"/>
        <v>9.9099638548970113</v>
      </c>
      <c r="O2891" s="310">
        <v>10.098395885595146</v>
      </c>
      <c r="P2891" s="309" t="s">
        <v>15063</v>
      </c>
      <c r="Q2891" s="311"/>
    </row>
    <row r="2892" spans="1:17" s="312" customFormat="1" x14ac:dyDescent="0.3">
      <c r="A2892" s="307">
        <v>2889</v>
      </c>
      <c r="B2892" s="308" t="s">
        <v>5271</v>
      </c>
      <c r="C2892" s="308" t="s">
        <v>1380</v>
      </c>
      <c r="D2892" s="308" t="s">
        <v>1382</v>
      </c>
      <c r="E2892" s="308" t="s">
        <v>13963</v>
      </c>
      <c r="F2892" s="309" t="s">
        <v>12298</v>
      </c>
      <c r="G2892" s="309" t="s">
        <v>12311</v>
      </c>
      <c r="H2892" s="309" t="s">
        <v>12312</v>
      </c>
      <c r="I2892" s="309" t="s">
        <v>5706</v>
      </c>
      <c r="J2892" s="309" t="s">
        <v>15063</v>
      </c>
      <c r="K2892" s="310">
        <v>0.79064400000000012</v>
      </c>
      <c r="L2892" s="310">
        <v>0.67291710840000007</v>
      </c>
      <c r="M2892" s="310">
        <f>VLOOKUP(H2892,'Details of Feeder LEvel'!H:N,7,FALSE)</f>
        <v>0</v>
      </c>
      <c r="N2892" s="310">
        <f t="shared" si="45"/>
        <v>14.890000000000004</v>
      </c>
      <c r="O2892" s="310">
        <v>58.305599537021443</v>
      </c>
      <c r="P2892" s="309" t="s">
        <v>15063</v>
      </c>
      <c r="Q2892" s="311"/>
    </row>
    <row r="2893" spans="1:17" s="312" customFormat="1" x14ac:dyDescent="0.3">
      <c r="A2893" s="307">
        <v>2890</v>
      </c>
      <c r="B2893" s="308" t="s">
        <v>5271</v>
      </c>
      <c r="C2893" s="308" t="s">
        <v>1380</v>
      </c>
      <c r="D2893" s="308" t="s">
        <v>1382</v>
      </c>
      <c r="E2893" s="308" t="s">
        <v>13963</v>
      </c>
      <c r="F2893" s="309" t="s">
        <v>12298</v>
      </c>
      <c r="G2893" s="309" t="s">
        <v>12313</v>
      </c>
      <c r="H2893" s="309" t="s">
        <v>12314</v>
      </c>
      <c r="I2893" s="309" t="s">
        <v>5706</v>
      </c>
      <c r="J2893" s="309" t="s">
        <v>15063</v>
      </c>
      <c r="K2893" s="310">
        <v>0.25716399999999995</v>
      </c>
      <c r="L2893" s="310">
        <v>0.21927600000000003</v>
      </c>
      <c r="M2893" s="310">
        <f>VLOOKUP(H2893,'Details of Feeder LEvel'!H:N,7,FALSE)</f>
        <v>0</v>
      </c>
      <c r="N2893" s="310">
        <f t="shared" si="45"/>
        <v>14.733010841330795</v>
      </c>
      <c r="O2893" s="310">
        <v>54.973892847817062</v>
      </c>
      <c r="P2893" s="309" t="s">
        <v>15063</v>
      </c>
      <c r="Q2893" s="311"/>
    </row>
    <row r="2894" spans="1:17" s="312" customFormat="1" x14ac:dyDescent="0.3">
      <c r="A2894" s="307">
        <v>2891</v>
      </c>
      <c r="B2894" s="308" t="s">
        <v>5271</v>
      </c>
      <c r="C2894" s="308" t="s">
        <v>1380</v>
      </c>
      <c r="D2894" s="308" t="s">
        <v>1382</v>
      </c>
      <c r="E2894" s="308" t="s">
        <v>13963</v>
      </c>
      <c r="F2894" s="309" t="s">
        <v>12298</v>
      </c>
      <c r="G2894" s="309" t="s">
        <v>12315</v>
      </c>
      <c r="H2894" s="309" t="s">
        <v>12316</v>
      </c>
      <c r="I2894" s="309" t="s">
        <v>5706</v>
      </c>
      <c r="J2894" s="309" t="s">
        <v>15063</v>
      </c>
      <c r="K2894" s="310">
        <v>0.40833199999999997</v>
      </c>
      <c r="L2894" s="310">
        <v>0.35030802279999995</v>
      </c>
      <c r="M2894" s="310">
        <f>VLOOKUP(H2894,'Details of Feeder LEvel'!H:N,7,FALSE)</f>
        <v>0</v>
      </c>
      <c r="N2894" s="310">
        <f t="shared" si="45"/>
        <v>14.210000000000006</v>
      </c>
      <c r="O2894" s="310">
        <v>46.587662393364141</v>
      </c>
      <c r="P2894" s="309" t="s">
        <v>15063</v>
      </c>
      <c r="Q2894" s="311"/>
    </row>
    <row r="2895" spans="1:17" s="312" customFormat="1" x14ac:dyDescent="0.3">
      <c r="A2895" s="307">
        <v>2892</v>
      </c>
      <c r="B2895" s="308" t="s">
        <v>5271</v>
      </c>
      <c r="C2895" s="308" t="s">
        <v>1380</v>
      </c>
      <c r="D2895" s="308" t="s">
        <v>1382</v>
      </c>
      <c r="E2895" s="308" t="s">
        <v>13963</v>
      </c>
      <c r="F2895" s="309" t="s">
        <v>12317</v>
      </c>
      <c r="G2895" s="309" t="s">
        <v>12318</v>
      </c>
      <c r="H2895" s="309" t="s">
        <v>12319</v>
      </c>
      <c r="I2895" s="309" t="s">
        <v>5701</v>
      </c>
      <c r="J2895" s="309" t="s">
        <v>15063</v>
      </c>
      <c r="K2895" s="310">
        <v>0.66901999999999995</v>
      </c>
      <c r="L2895" s="310">
        <v>0.60099999999999998</v>
      </c>
      <c r="M2895" s="310">
        <f>VLOOKUP(H2895,'Details of Feeder LEvel'!H:N,7,FALSE)</f>
        <v>0</v>
      </c>
      <c r="N2895" s="310">
        <f t="shared" si="45"/>
        <v>10.167110101342258</v>
      </c>
      <c r="O2895" s="310">
        <v>10.167110101342258</v>
      </c>
      <c r="P2895" s="309" t="s">
        <v>15063</v>
      </c>
      <c r="Q2895" s="311"/>
    </row>
    <row r="2896" spans="1:17" s="312" customFormat="1" x14ac:dyDescent="0.3">
      <c r="A2896" s="307">
        <v>2893</v>
      </c>
      <c r="B2896" s="308" t="s">
        <v>5271</v>
      </c>
      <c r="C2896" s="308" t="s">
        <v>1380</v>
      </c>
      <c r="D2896" s="308" t="s">
        <v>1382</v>
      </c>
      <c r="E2896" s="308" t="s">
        <v>13963</v>
      </c>
      <c r="F2896" s="309" t="s">
        <v>12317</v>
      </c>
      <c r="G2896" s="309" t="s">
        <v>12320</v>
      </c>
      <c r="H2896" s="309" t="s">
        <v>12321</v>
      </c>
      <c r="I2896" s="309" t="s">
        <v>5701</v>
      </c>
      <c r="J2896" s="309" t="s">
        <v>15063</v>
      </c>
      <c r="K2896" s="310">
        <v>0.65314000000000005</v>
      </c>
      <c r="L2896" s="310">
        <v>0.58729770000000003</v>
      </c>
      <c r="M2896" s="310">
        <f>VLOOKUP(H2896,'Details of Feeder LEvel'!H:N,7,FALSE)</f>
        <v>0</v>
      </c>
      <c r="N2896" s="310">
        <f t="shared" si="45"/>
        <v>10.080886180604468</v>
      </c>
      <c r="O2896" s="310">
        <v>10.080886180604464</v>
      </c>
      <c r="P2896" s="309" t="s">
        <v>15063</v>
      </c>
      <c r="Q2896" s="311"/>
    </row>
    <row r="2897" spans="1:17" s="312" customFormat="1" x14ac:dyDescent="0.3">
      <c r="A2897" s="307">
        <v>2894</v>
      </c>
      <c r="B2897" s="308" t="s">
        <v>5271</v>
      </c>
      <c r="C2897" s="308" t="s">
        <v>1380</v>
      </c>
      <c r="D2897" s="308" t="s">
        <v>1382</v>
      </c>
      <c r="E2897" s="308" t="s">
        <v>13963</v>
      </c>
      <c r="F2897" s="309" t="s">
        <v>12317</v>
      </c>
      <c r="G2897" s="309" t="s">
        <v>12322</v>
      </c>
      <c r="H2897" s="309" t="s">
        <v>12323</v>
      </c>
      <c r="I2897" s="309" t="s">
        <v>3759</v>
      </c>
      <c r="J2897" s="309" t="s">
        <v>15063</v>
      </c>
      <c r="K2897" s="310">
        <v>0.18686</v>
      </c>
      <c r="L2897" s="310">
        <v>0.167744222</v>
      </c>
      <c r="M2897" s="310">
        <f>VLOOKUP(H2897,'Details of Feeder LEvel'!H:N,7,FALSE)</f>
        <v>0</v>
      </c>
      <c r="N2897" s="310">
        <f t="shared" si="45"/>
        <v>10.23</v>
      </c>
      <c r="O2897" s="310">
        <v>60.405988659311063</v>
      </c>
      <c r="P2897" s="309" t="s">
        <v>15063</v>
      </c>
      <c r="Q2897" s="311"/>
    </row>
    <row r="2898" spans="1:17" s="312" customFormat="1" x14ac:dyDescent="0.3">
      <c r="A2898" s="307">
        <v>2895</v>
      </c>
      <c r="B2898" s="308" t="s">
        <v>5271</v>
      </c>
      <c r="C2898" s="308" t="s">
        <v>1380</v>
      </c>
      <c r="D2898" s="308" t="s">
        <v>1382</v>
      </c>
      <c r="E2898" s="308" t="s">
        <v>13963</v>
      </c>
      <c r="F2898" s="309" t="s">
        <v>12317</v>
      </c>
      <c r="G2898" s="309" t="s">
        <v>12324</v>
      </c>
      <c r="H2898" s="309" t="s">
        <v>12325</v>
      </c>
      <c r="I2898" s="309" t="s">
        <v>5701</v>
      </c>
      <c r="J2898" s="309" t="s">
        <v>15063</v>
      </c>
      <c r="K2898" s="310">
        <v>0.9161999999999999</v>
      </c>
      <c r="L2898" s="310">
        <v>0.8261400000000001</v>
      </c>
      <c r="M2898" s="310">
        <f>VLOOKUP(H2898,'Details of Feeder LEvel'!H:N,7,FALSE)</f>
        <v>0</v>
      </c>
      <c r="N2898" s="310">
        <f t="shared" si="45"/>
        <v>9.8297314996725405</v>
      </c>
      <c r="O2898" s="310">
        <v>10.453287504835174</v>
      </c>
      <c r="P2898" s="309" t="s">
        <v>15063</v>
      </c>
      <c r="Q2898" s="311"/>
    </row>
    <row r="2899" spans="1:17" s="312" customFormat="1" x14ac:dyDescent="0.3">
      <c r="A2899" s="307">
        <v>2896</v>
      </c>
      <c r="B2899" s="308" t="s">
        <v>5271</v>
      </c>
      <c r="C2899" s="308" t="s">
        <v>1380</v>
      </c>
      <c r="D2899" s="308" t="s">
        <v>1382</v>
      </c>
      <c r="E2899" s="308" t="s">
        <v>13963</v>
      </c>
      <c r="F2899" s="309" t="s">
        <v>12317</v>
      </c>
      <c r="G2899" s="309" t="s">
        <v>12326</v>
      </c>
      <c r="H2899" s="309" t="s">
        <v>10327</v>
      </c>
      <c r="I2899" s="309" t="s">
        <v>5701</v>
      </c>
      <c r="J2899" s="309" t="s">
        <v>15063</v>
      </c>
      <c r="K2899" s="310">
        <v>0.61690000000000011</v>
      </c>
      <c r="L2899" s="310">
        <v>0.55592050000000004</v>
      </c>
      <c r="M2899" s="310">
        <f>VLOOKUP(H2899,'Details of Feeder LEvel'!H:N,7,FALSE)</f>
        <v>0</v>
      </c>
      <c r="N2899" s="310">
        <f t="shared" si="45"/>
        <v>9.8848273626195589</v>
      </c>
      <c r="O2899" s="310">
        <v>9.8848273626195642</v>
      </c>
      <c r="P2899" s="309" t="s">
        <v>15063</v>
      </c>
      <c r="Q2899" s="311"/>
    </row>
    <row r="2900" spans="1:17" s="312" customFormat="1" x14ac:dyDescent="0.3">
      <c r="A2900" s="307">
        <v>2897</v>
      </c>
      <c r="B2900" s="308" t="s">
        <v>5271</v>
      </c>
      <c r="C2900" s="308" t="s">
        <v>1380</v>
      </c>
      <c r="D2900" s="308" t="s">
        <v>1382</v>
      </c>
      <c r="E2900" s="308" t="s">
        <v>13963</v>
      </c>
      <c r="F2900" s="309" t="s">
        <v>12317</v>
      </c>
      <c r="G2900" s="309" t="s">
        <v>12327</v>
      </c>
      <c r="H2900" s="309" t="s">
        <v>12328</v>
      </c>
      <c r="I2900" s="309" t="s">
        <v>5701</v>
      </c>
      <c r="J2900" s="309" t="s">
        <v>15063</v>
      </c>
      <c r="K2900" s="310">
        <v>0.84889999999999999</v>
      </c>
      <c r="L2900" s="310">
        <v>0.76586999999999994</v>
      </c>
      <c r="M2900" s="310">
        <f>VLOOKUP(H2900,'Details of Feeder LEvel'!H:N,7,FALSE)</f>
        <v>0</v>
      </c>
      <c r="N2900" s="310">
        <f t="shared" si="45"/>
        <v>9.780892920249741</v>
      </c>
      <c r="O2900" s="310">
        <v>9.7808929202497392</v>
      </c>
      <c r="P2900" s="309" t="s">
        <v>15063</v>
      </c>
      <c r="Q2900" s="311"/>
    </row>
    <row r="2901" spans="1:17" s="312" customFormat="1" x14ac:dyDescent="0.3">
      <c r="A2901" s="307">
        <v>2898</v>
      </c>
      <c r="B2901" s="308" t="s">
        <v>5271</v>
      </c>
      <c r="C2901" s="308" t="s">
        <v>1380</v>
      </c>
      <c r="D2901" s="308" t="s">
        <v>1382</v>
      </c>
      <c r="E2901" s="308" t="s">
        <v>13963</v>
      </c>
      <c r="F2901" s="309" t="s">
        <v>12317</v>
      </c>
      <c r="G2901" s="309" t="s">
        <v>12329</v>
      </c>
      <c r="H2901" s="309" t="s">
        <v>12330</v>
      </c>
      <c r="I2901" s="309" t="s">
        <v>5701</v>
      </c>
      <c r="J2901" s="309" t="s">
        <v>15063</v>
      </c>
      <c r="K2901" s="310">
        <v>0.68809999999999993</v>
      </c>
      <c r="L2901" s="310">
        <v>0.61926900000000007</v>
      </c>
      <c r="M2901" s="310">
        <f>VLOOKUP(H2901,'Details of Feeder LEvel'!H:N,7,FALSE)</f>
        <v>0</v>
      </c>
      <c r="N2901" s="310">
        <f t="shared" si="45"/>
        <v>10.003051881993876</v>
      </c>
      <c r="O2901" s="310">
        <v>10.250968456896425</v>
      </c>
      <c r="P2901" s="309" t="s">
        <v>15063</v>
      </c>
      <c r="Q2901" s="311"/>
    </row>
    <row r="2902" spans="1:17" s="312" customFormat="1" x14ac:dyDescent="0.3">
      <c r="A2902" s="307">
        <v>2899</v>
      </c>
      <c r="B2902" s="308" t="s">
        <v>5271</v>
      </c>
      <c r="C2902" s="308" t="s">
        <v>1380</v>
      </c>
      <c r="D2902" s="308" t="s">
        <v>1382</v>
      </c>
      <c r="E2902" s="308" t="s">
        <v>13963</v>
      </c>
      <c r="F2902" s="309" t="s">
        <v>12317</v>
      </c>
      <c r="G2902" s="309" t="s">
        <v>12331</v>
      </c>
      <c r="H2902" s="309" t="s">
        <v>12332</v>
      </c>
      <c r="I2902" s="309" t="s">
        <v>5706</v>
      </c>
      <c r="J2902" s="309" t="s">
        <v>15063</v>
      </c>
      <c r="K2902" s="310">
        <v>0.63963800000000004</v>
      </c>
      <c r="L2902" s="310">
        <v>0.55198999999999998</v>
      </c>
      <c r="M2902" s="310">
        <f>VLOOKUP(H2902,'Details of Feeder LEvel'!H:N,7,FALSE)</f>
        <v>0</v>
      </c>
      <c r="N2902" s="310">
        <f t="shared" si="45"/>
        <v>13.702750618318497</v>
      </c>
      <c r="O2902" s="310">
        <v>77.765724294121497</v>
      </c>
      <c r="P2902" s="309" t="s">
        <v>15063</v>
      </c>
      <c r="Q2902" s="311"/>
    </row>
    <row r="2903" spans="1:17" s="312" customFormat="1" x14ac:dyDescent="0.3">
      <c r="A2903" s="307">
        <v>2900</v>
      </c>
      <c r="B2903" s="308" t="s">
        <v>5271</v>
      </c>
      <c r="C2903" s="308" t="s">
        <v>1380</v>
      </c>
      <c r="D2903" s="308" t="s">
        <v>1382</v>
      </c>
      <c r="E2903" s="308" t="s">
        <v>13963</v>
      </c>
      <c r="F2903" s="309" t="s">
        <v>12317</v>
      </c>
      <c r="G2903" s="309" t="s">
        <v>12333</v>
      </c>
      <c r="H2903" s="309" t="s">
        <v>12334</v>
      </c>
      <c r="I2903" s="309" t="s">
        <v>5706</v>
      </c>
      <c r="J2903" s="309" t="s">
        <v>15063</v>
      </c>
      <c r="K2903" s="310">
        <v>1.0262</v>
      </c>
      <c r="L2903" s="310">
        <v>0.99028300000000002</v>
      </c>
      <c r="M2903" s="310">
        <f>VLOOKUP(H2903,'Details of Feeder LEvel'!H:N,7,FALSE)</f>
        <v>0</v>
      </c>
      <c r="N2903" s="310">
        <f t="shared" si="45"/>
        <v>3.4999999999999973</v>
      </c>
      <c r="O2903" s="310">
        <v>32.121808826621091</v>
      </c>
      <c r="P2903" s="309" t="s">
        <v>15063</v>
      </c>
      <c r="Q2903" s="311"/>
    </row>
    <row r="2904" spans="1:17" s="312" customFormat="1" x14ac:dyDescent="0.3">
      <c r="A2904" s="307">
        <v>2901</v>
      </c>
      <c r="B2904" s="308" t="s">
        <v>5271</v>
      </c>
      <c r="C2904" s="308" t="s">
        <v>1380</v>
      </c>
      <c r="D2904" s="308" t="s">
        <v>1382</v>
      </c>
      <c r="E2904" s="308" t="s">
        <v>13963</v>
      </c>
      <c r="F2904" s="309" t="s">
        <v>12317</v>
      </c>
      <c r="G2904" s="309" t="s">
        <v>12335</v>
      </c>
      <c r="H2904" s="309" t="s">
        <v>12336</v>
      </c>
      <c r="I2904" s="309" t="s">
        <v>5706</v>
      </c>
      <c r="J2904" s="309" t="s">
        <v>15063</v>
      </c>
      <c r="K2904" s="310">
        <v>0.49046999999999996</v>
      </c>
      <c r="L2904" s="310">
        <v>0.42299699999999996</v>
      </c>
      <c r="M2904" s="310">
        <f>VLOOKUP(H2904,'Details of Feeder LEvel'!H:N,7,FALSE)</f>
        <v>0</v>
      </c>
      <c r="N2904" s="310">
        <f t="shared" si="45"/>
        <v>13.756804697535019</v>
      </c>
      <c r="O2904" s="310">
        <v>91.682623275899161</v>
      </c>
      <c r="P2904" s="309" t="s">
        <v>15063</v>
      </c>
      <c r="Q2904" s="311"/>
    </row>
    <row r="2905" spans="1:17" s="312" customFormat="1" x14ac:dyDescent="0.3">
      <c r="A2905" s="307">
        <v>2902</v>
      </c>
      <c r="B2905" s="308" t="s">
        <v>5271</v>
      </c>
      <c r="C2905" s="308" t="s">
        <v>1380</v>
      </c>
      <c r="D2905" s="308" t="s">
        <v>1382</v>
      </c>
      <c r="E2905" s="308" t="s">
        <v>13963</v>
      </c>
      <c r="F2905" s="309" t="s">
        <v>12317</v>
      </c>
      <c r="G2905" s="309" t="s">
        <v>12337</v>
      </c>
      <c r="H2905" s="309" t="s">
        <v>12338</v>
      </c>
      <c r="I2905" s="309" t="s">
        <v>5706</v>
      </c>
      <c r="J2905" s="309" t="s">
        <v>15063</v>
      </c>
      <c r="K2905" s="310">
        <v>0.54896999999999996</v>
      </c>
      <c r="L2905" s="310">
        <v>0.47371199999999997</v>
      </c>
      <c r="M2905" s="310">
        <f>VLOOKUP(H2905,'Details of Feeder LEvel'!H:N,7,FALSE)</f>
        <v>0</v>
      </c>
      <c r="N2905" s="310">
        <f t="shared" si="45"/>
        <v>13.708945844035192</v>
      </c>
      <c r="O2905" s="310">
        <v>75.536753097103144</v>
      </c>
      <c r="P2905" s="309" t="s">
        <v>15063</v>
      </c>
      <c r="Q2905" s="311"/>
    </row>
    <row r="2906" spans="1:17" s="312" customFormat="1" x14ac:dyDescent="0.3">
      <c r="A2906" s="307">
        <v>2903</v>
      </c>
      <c r="B2906" s="308" t="s">
        <v>5271</v>
      </c>
      <c r="C2906" s="308" t="s">
        <v>1380</v>
      </c>
      <c r="D2906" s="308" t="s">
        <v>1382</v>
      </c>
      <c r="E2906" s="308" t="s">
        <v>13963</v>
      </c>
      <c r="F2906" s="309" t="s">
        <v>12339</v>
      </c>
      <c r="G2906" s="309" t="s">
        <v>12340</v>
      </c>
      <c r="H2906" s="309" t="s">
        <v>12341</v>
      </c>
      <c r="I2906" s="309" t="s">
        <v>5701</v>
      </c>
      <c r="J2906" s="309" t="s">
        <v>15063</v>
      </c>
      <c r="K2906" s="310">
        <v>0.33140000000000003</v>
      </c>
      <c r="L2906" s="310">
        <v>0.29720891999999999</v>
      </c>
      <c r="M2906" s="310">
        <f>VLOOKUP(H2906,'Details of Feeder LEvel'!H:N,7,FALSE)</f>
        <v>0</v>
      </c>
      <c r="N2906" s="310">
        <f t="shared" si="45"/>
        <v>10.317163548581785</v>
      </c>
      <c r="O2906" s="310">
        <v>10.317163548581798</v>
      </c>
      <c r="P2906" s="309" t="s">
        <v>15063</v>
      </c>
      <c r="Q2906" s="311"/>
    </row>
    <row r="2907" spans="1:17" s="312" customFormat="1" x14ac:dyDescent="0.3">
      <c r="A2907" s="307">
        <v>2904</v>
      </c>
      <c r="B2907" s="308" t="s">
        <v>5271</v>
      </c>
      <c r="C2907" s="308" t="s">
        <v>1380</v>
      </c>
      <c r="D2907" s="308" t="s">
        <v>1382</v>
      </c>
      <c r="E2907" s="308" t="s">
        <v>13963</v>
      </c>
      <c r="F2907" s="309" t="s">
        <v>12339</v>
      </c>
      <c r="G2907" s="309" t="s">
        <v>12342</v>
      </c>
      <c r="H2907" s="309" t="s">
        <v>12343</v>
      </c>
      <c r="I2907" s="309" t="s">
        <v>5701</v>
      </c>
      <c r="J2907" s="309" t="s">
        <v>15063</v>
      </c>
      <c r="K2907" s="310">
        <v>0.39200000000000002</v>
      </c>
      <c r="L2907" s="310">
        <v>0.35256700000000002</v>
      </c>
      <c r="M2907" s="310">
        <f>VLOOKUP(H2907,'Details of Feeder LEvel'!H:N,7,FALSE)</f>
        <v>0</v>
      </c>
      <c r="N2907" s="310">
        <f t="shared" si="45"/>
        <v>10.059438775510204</v>
      </c>
      <c r="O2907" s="310">
        <v>10.059438775510209</v>
      </c>
      <c r="P2907" s="309" t="s">
        <v>15063</v>
      </c>
      <c r="Q2907" s="311"/>
    </row>
    <row r="2908" spans="1:17" s="312" customFormat="1" x14ac:dyDescent="0.3">
      <c r="A2908" s="307">
        <v>2905</v>
      </c>
      <c r="B2908" s="308" t="s">
        <v>5271</v>
      </c>
      <c r="C2908" s="308" t="s">
        <v>1380</v>
      </c>
      <c r="D2908" s="308" t="s">
        <v>1382</v>
      </c>
      <c r="E2908" s="308" t="s">
        <v>13963</v>
      </c>
      <c r="F2908" s="309" t="s">
        <v>12339</v>
      </c>
      <c r="G2908" s="309" t="s">
        <v>12344</v>
      </c>
      <c r="H2908" s="309" t="s">
        <v>12345</v>
      </c>
      <c r="I2908" s="309" t="s">
        <v>5706</v>
      </c>
      <c r="J2908" s="309" t="s">
        <v>15063</v>
      </c>
      <c r="K2908" s="310">
        <v>0.257328</v>
      </c>
      <c r="L2908" s="310">
        <v>0.22596099999999997</v>
      </c>
      <c r="M2908" s="310">
        <f>VLOOKUP(H2908,'Details of Feeder LEvel'!H:N,7,FALSE)</f>
        <v>0</v>
      </c>
      <c r="N2908" s="310">
        <f t="shared" si="45"/>
        <v>12.189501336815283</v>
      </c>
      <c r="O2908" s="310">
        <v>12.189501336815278</v>
      </c>
      <c r="P2908" s="309" t="s">
        <v>15063</v>
      </c>
      <c r="Q2908" s="311"/>
    </row>
    <row r="2909" spans="1:17" s="312" customFormat="1" x14ac:dyDescent="0.3">
      <c r="A2909" s="307">
        <v>2906</v>
      </c>
      <c r="B2909" s="308" t="s">
        <v>5271</v>
      </c>
      <c r="C2909" s="308" t="s">
        <v>1380</v>
      </c>
      <c r="D2909" s="308" t="s">
        <v>1382</v>
      </c>
      <c r="E2909" s="308" t="s">
        <v>13963</v>
      </c>
      <c r="F2909" s="309" t="s">
        <v>12339</v>
      </c>
      <c r="G2909" s="309" t="s">
        <v>12346</v>
      </c>
      <c r="H2909" s="309" t="s">
        <v>12347</v>
      </c>
      <c r="I2909" s="309" t="s">
        <v>5701</v>
      </c>
      <c r="J2909" s="309" t="s">
        <v>15063</v>
      </c>
      <c r="K2909" s="310">
        <v>0.1726</v>
      </c>
      <c r="L2909" s="310">
        <v>0.154755</v>
      </c>
      <c r="M2909" s="310">
        <f>VLOOKUP(H2909,'Details of Feeder LEvel'!H:N,7,FALSE)</f>
        <v>0</v>
      </c>
      <c r="N2909" s="310">
        <f t="shared" si="45"/>
        <v>10.33893395133256</v>
      </c>
      <c r="O2909" s="310">
        <v>10.338933951332564</v>
      </c>
      <c r="P2909" s="309" t="s">
        <v>15063</v>
      </c>
      <c r="Q2909" s="311"/>
    </row>
    <row r="2910" spans="1:17" s="312" customFormat="1" x14ac:dyDescent="0.3">
      <c r="A2910" s="307">
        <v>2907</v>
      </c>
      <c r="B2910" s="308" t="s">
        <v>5271</v>
      </c>
      <c r="C2910" s="308" t="s">
        <v>1380</v>
      </c>
      <c r="D2910" s="308" t="s">
        <v>1382</v>
      </c>
      <c r="E2910" s="308" t="s">
        <v>13963</v>
      </c>
      <c r="F2910" s="309" t="s">
        <v>12348</v>
      </c>
      <c r="G2910" s="309" t="s">
        <v>12349</v>
      </c>
      <c r="H2910" s="309" t="s">
        <v>12350</v>
      </c>
      <c r="I2910" s="309" t="s">
        <v>2405</v>
      </c>
      <c r="J2910" s="309" t="s">
        <v>15063</v>
      </c>
      <c r="K2910" s="310">
        <v>3.6771199999999999</v>
      </c>
      <c r="L2910" s="310">
        <v>3.4260885000000001</v>
      </c>
      <c r="M2910" s="310">
        <f>VLOOKUP(H2910,'Details of Feeder LEvel'!H:N,7,FALSE)</f>
        <v>0</v>
      </c>
      <c r="N2910" s="310">
        <f t="shared" si="45"/>
        <v>6.8268509050561272</v>
      </c>
      <c r="O2910" s="310">
        <v>6.8268509050561255</v>
      </c>
      <c r="P2910" s="309" t="s">
        <v>15063</v>
      </c>
      <c r="Q2910" s="311"/>
    </row>
    <row r="2911" spans="1:17" s="312" customFormat="1" x14ac:dyDescent="0.3">
      <c r="A2911" s="307">
        <v>2908</v>
      </c>
      <c r="B2911" s="308" t="s">
        <v>5271</v>
      </c>
      <c r="C2911" s="308" t="s">
        <v>1380</v>
      </c>
      <c r="D2911" s="308" t="s">
        <v>1382</v>
      </c>
      <c r="E2911" s="308" t="s">
        <v>13963</v>
      </c>
      <c r="F2911" s="309" t="s">
        <v>12348</v>
      </c>
      <c r="G2911" s="309" t="s">
        <v>12351</v>
      </c>
      <c r="H2911" s="309" t="s">
        <v>12352</v>
      </c>
      <c r="I2911" s="309" t="s">
        <v>5701</v>
      </c>
      <c r="J2911" s="309" t="s">
        <v>15063</v>
      </c>
      <c r="K2911" s="310">
        <v>1.1252800000000001</v>
      </c>
      <c r="L2911" s="310">
        <v>1.0144040000000001</v>
      </c>
      <c r="M2911" s="310">
        <f>VLOOKUP(H2911,'Details of Feeder LEvel'!H:N,7,FALSE)</f>
        <v>0</v>
      </c>
      <c r="N2911" s="310">
        <f t="shared" si="45"/>
        <v>9.8531920944120532</v>
      </c>
      <c r="O2911" s="310">
        <v>9.8531920944120444</v>
      </c>
      <c r="P2911" s="309" t="s">
        <v>15063</v>
      </c>
      <c r="Q2911" s="311"/>
    </row>
    <row r="2912" spans="1:17" s="312" customFormat="1" x14ac:dyDescent="0.3">
      <c r="A2912" s="307">
        <v>2909</v>
      </c>
      <c r="B2912" s="308" t="s">
        <v>5271</v>
      </c>
      <c r="C2912" s="308" t="s">
        <v>1380</v>
      </c>
      <c r="D2912" s="308" t="s">
        <v>1382</v>
      </c>
      <c r="E2912" s="308" t="s">
        <v>13963</v>
      </c>
      <c r="F2912" s="309" t="s">
        <v>12348</v>
      </c>
      <c r="G2912" s="309" t="s">
        <v>12353</v>
      </c>
      <c r="H2912" s="309" t="s">
        <v>12354</v>
      </c>
      <c r="I2912" s="309" t="s">
        <v>5701</v>
      </c>
      <c r="J2912" s="309" t="s">
        <v>15063</v>
      </c>
      <c r="K2912" s="310">
        <v>6.0000000000000002E-5</v>
      </c>
      <c r="L2912" s="310">
        <v>5.6003999999998388E-5</v>
      </c>
      <c r="M2912" s="310">
        <f>VLOOKUP(H2912,'Details of Feeder LEvel'!H:N,7,FALSE)</f>
        <v>0</v>
      </c>
      <c r="N2912" s="310">
        <f t="shared" si="45"/>
        <v>6.6600000000026887</v>
      </c>
      <c r="O2912" s="310">
        <v>16.927487693095465</v>
      </c>
      <c r="P2912" s="309" t="s">
        <v>15063</v>
      </c>
      <c r="Q2912" s="311"/>
    </row>
    <row r="2913" spans="1:17" s="312" customFormat="1" x14ac:dyDescent="0.3">
      <c r="A2913" s="307">
        <v>2910</v>
      </c>
      <c r="B2913" s="308" t="s">
        <v>5271</v>
      </c>
      <c r="C2913" s="308" t="s">
        <v>1380</v>
      </c>
      <c r="D2913" s="308" t="s">
        <v>1382</v>
      </c>
      <c r="E2913" s="308" t="s">
        <v>13963</v>
      </c>
      <c r="F2913" s="309" t="s">
        <v>12348</v>
      </c>
      <c r="G2913" s="309" t="s">
        <v>12355</v>
      </c>
      <c r="H2913" s="309" t="s">
        <v>12356</v>
      </c>
      <c r="I2913" s="309" t="s">
        <v>5701</v>
      </c>
      <c r="J2913" s="309" t="s">
        <v>15063</v>
      </c>
      <c r="K2913" s="310">
        <v>1.1086800000000001</v>
      </c>
      <c r="L2913" s="310">
        <v>0.99648158400000009</v>
      </c>
      <c r="M2913" s="310">
        <f>VLOOKUP(H2913,'Details of Feeder LEvel'!H:N,7,FALSE)</f>
        <v>0</v>
      </c>
      <c r="N2913" s="310">
        <f t="shared" si="45"/>
        <v>10.120000000000001</v>
      </c>
      <c r="O2913" s="310">
        <v>14.325155647455434</v>
      </c>
      <c r="P2913" s="309" t="s">
        <v>15063</v>
      </c>
      <c r="Q2913" s="311"/>
    </row>
    <row r="2914" spans="1:17" s="312" customFormat="1" x14ac:dyDescent="0.3">
      <c r="A2914" s="307">
        <v>2911</v>
      </c>
      <c r="B2914" s="308" t="s">
        <v>5271</v>
      </c>
      <c r="C2914" s="308" t="s">
        <v>1380</v>
      </c>
      <c r="D2914" s="308" t="s">
        <v>1382</v>
      </c>
      <c r="E2914" s="308" t="s">
        <v>13963</v>
      </c>
      <c r="F2914" s="309" t="s">
        <v>12348</v>
      </c>
      <c r="G2914" s="309" t="s">
        <v>12357</v>
      </c>
      <c r="H2914" s="309" t="s">
        <v>12358</v>
      </c>
      <c r="I2914" s="309" t="s">
        <v>5701</v>
      </c>
      <c r="J2914" s="309" t="s">
        <v>15063</v>
      </c>
      <c r="K2914" s="310">
        <v>0.42492000000000002</v>
      </c>
      <c r="L2914" s="310">
        <v>0.38985349999999996</v>
      </c>
      <c r="M2914" s="310">
        <f>VLOOKUP(H2914,'Details of Feeder LEvel'!H:N,7,FALSE)</f>
        <v>0</v>
      </c>
      <c r="N2914" s="310">
        <f t="shared" si="45"/>
        <v>8.2524945872164306</v>
      </c>
      <c r="O2914" s="310">
        <v>8.2524945872164182</v>
      </c>
      <c r="P2914" s="309" t="s">
        <v>15063</v>
      </c>
      <c r="Q2914" s="311"/>
    </row>
    <row r="2915" spans="1:17" s="312" customFormat="1" x14ac:dyDescent="0.3">
      <c r="A2915" s="307">
        <v>2912</v>
      </c>
      <c r="B2915" s="308" t="s">
        <v>5271</v>
      </c>
      <c r="C2915" s="308" t="s">
        <v>1380</v>
      </c>
      <c r="D2915" s="308" t="s">
        <v>1382</v>
      </c>
      <c r="E2915" s="308" t="s">
        <v>13963</v>
      </c>
      <c r="F2915" s="309" t="s">
        <v>12348</v>
      </c>
      <c r="G2915" s="309" t="s">
        <v>12359</v>
      </c>
      <c r="H2915" s="309" t="s">
        <v>12360</v>
      </c>
      <c r="I2915" s="309" t="s">
        <v>5701</v>
      </c>
      <c r="J2915" s="309" t="s">
        <v>15063</v>
      </c>
      <c r="K2915" s="310">
        <v>0.86618000000000006</v>
      </c>
      <c r="L2915" s="310">
        <v>0.77999750000000012</v>
      </c>
      <c r="M2915" s="310">
        <f>VLOOKUP(H2915,'Details of Feeder LEvel'!H:N,7,FALSE)</f>
        <v>0</v>
      </c>
      <c r="N2915" s="310">
        <f t="shared" si="45"/>
        <v>9.9497217668382945</v>
      </c>
      <c r="O2915" s="310">
        <v>9.9497217668383051</v>
      </c>
      <c r="P2915" s="309" t="s">
        <v>15063</v>
      </c>
      <c r="Q2915" s="311"/>
    </row>
    <row r="2916" spans="1:17" s="312" customFormat="1" x14ac:dyDescent="0.3">
      <c r="A2916" s="307">
        <v>2913</v>
      </c>
      <c r="B2916" s="308" t="s">
        <v>5271</v>
      </c>
      <c r="C2916" s="308" t="s">
        <v>1380</v>
      </c>
      <c r="D2916" s="308" t="s">
        <v>1382</v>
      </c>
      <c r="E2916" s="308" t="s">
        <v>13963</v>
      </c>
      <c r="F2916" s="309" t="s">
        <v>12348</v>
      </c>
      <c r="G2916" s="309" t="s">
        <v>12361</v>
      </c>
      <c r="H2916" s="309" t="s">
        <v>12362</v>
      </c>
      <c r="I2916" s="309" t="s">
        <v>5701</v>
      </c>
      <c r="J2916" s="309" t="s">
        <v>15063</v>
      </c>
      <c r="K2916" s="310">
        <v>1.1337199999999998</v>
      </c>
      <c r="L2916" s="310">
        <v>1.0157259999999999</v>
      </c>
      <c r="M2916" s="310">
        <f>VLOOKUP(H2916,'Details of Feeder LEvel'!H:N,7,FALSE)</f>
        <v>0</v>
      </c>
      <c r="N2916" s="310">
        <f t="shared" si="45"/>
        <v>10.407684437074405</v>
      </c>
      <c r="O2916" s="310">
        <v>10.407684437074405</v>
      </c>
      <c r="P2916" s="309" t="s">
        <v>15063</v>
      </c>
      <c r="Q2916" s="311"/>
    </row>
    <row r="2917" spans="1:17" s="312" customFormat="1" x14ac:dyDescent="0.3">
      <c r="A2917" s="307">
        <v>2914</v>
      </c>
      <c r="B2917" s="308" t="s">
        <v>5271</v>
      </c>
      <c r="C2917" s="308" t="s">
        <v>1380</v>
      </c>
      <c r="D2917" s="308" t="s">
        <v>1382</v>
      </c>
      <c r="E2917" s="308" t="s">
        <v>13963</v>
      </c>
      <c r="F2917" s="309" t="s">
        <v>12348</v>
      </c>
      <c r="G2917" s="309" t="s">
        <v>12363</v>
      </c>
      <c r="H2917" s="309" t="s">
        <v>12364</v>
      </c>
      <c r="I2917" s="309" t="s">
        <v>5701</v>
      </c>
      <c r="J2917" s="309" t="s">
        <v>15063</v>
      </c>
      <c r="K2917" s="310">
        <v>0.90261999999999998</v>
      </c>
      <c r="L2917" s="310">
        <v>0.81532649999999995</v>
      </c>
      <c r="M2917" s="310">
        <f>VLOOKUP(H2917,'Details of Feeder LEvel'!H:N,7,FALSE)</f>
        <v>0</v>
      </c>
      <c r="N2917" s="310">
        <f t="shared" si="45"/>
        <v>9.671124061066676</v>
      </c>
      <c r="O2917" s="310">
        <v>10.874909461979353</v>
      </c>
      <c r="P2917" s="309" t="s">
        <v>15063</v>
      </c>
      <c r="Q2917" s="311"/>
    </row>
    <row r="2918" spans="1:17" s="312" customFormat="1" x14ac:dyDescent="0.3">
      <c r="A2918" s="307">
        <v>2915</v>
      </c>
      <c r="B2918" s="308" t="s">
        <v>5271</v>
      </c>
      <c r="C2918" s="308" t="s">
        <v>1380</v>
      </c>
      <c r="D2918" s="308" t="s">
        <v>1382</v>
      </c>
      <c r="E2918" s="308" t="s">
        <v>13963</v>
      </c>
      <c r="F2918" s="309" t="s">
        <v>12348</v>
      </c>
      <c r="G2918" s="309" t="s">
        <v>12365</v>
      </c>
      <c r="H2918" s="309" t="s">
        <v>12366</v>
      </c>
      <c r="I2918" s="309" t="s">
        <v>5706</v>
      </c>
      <c r="J2918" s="309" t="s">
        <v>15063</v>
      </c>
      <c r="K2918" s="310">
        <v>0.43787099999999995</v>
      </c>
      <c r="L2918" s="310">
        <v>0.37792700000000001</v>
      </c>
      <c r="M2918" s="310">
        <f>VLOOKUP(H2918,'Details of Feeder LEvel'!H:N,7,FALSE)</f>
        <v>0</v>
      </c>
      <c r="N2918" s="310">
        <f t="shared" si="45"/>
        <v>13.689876698845083</v>
      </c>
      <c r="O2918" s="310">
        <v>49.69924221687063</v>
      </c>
      <c r="P2918" s="309" t="s">
        <v>15063</v>
      </c>
      <c r="Q2918" s="311"/>
    </row>
    <row r="2919" spans="1:17" s="312" customFormat="1" x14ac:dyDescent="0.3">
      <c r="A2919" s="307">
        <v>2916</v>
      </c>
      <c r="B2919" s="308" t="s">
        <v>5271</v>
      </c>
      <c r="C2919" s="308" t="s">
        <v>1380</v>
      </c>
      <c r="D2919" s="308" t="s">
        <v>1382</v>
      </c>
      <c r="E2919" s="308" t="s">
        <v>13963</v>
      </c>
      <c r="F2919" s="309" t="s">
        <v>12348</v>
      </c>
      <c r="G2919" s="309" t="s">
        <v>12367</v>
      </c>
      <c r="H2919" s="309" t="s">
        <v>12368</v>
      </c>
      <c r="I2919" s="309" t="s">
        <v>5706</v>
      </c>
      <c r="J2919" s="309" t="s">
        <v>15063</v>
      </c>
      <c r="K2919" s="310">
        <v>3.8400000000000004E-2</v>
      </c>
      <c r="L2919" s="310">
        <v>3.2855040000000002E-2</v>
      </c>
      <c r="M2919" s="310">
        <f>VLOOKUP(H2919,'Details of Feeder LEvel'!H:N,7,FALSE)</f>
        <v>0</v>
      </c>
      <c r="N2919" s="310">
        <f t="shared" si="45"/>
        <v>14.440000000000003</v>
      </c>
      <c r="O2919" s="310">
        <v>53.672748275312856</v>
      </c>
      <c r="P2919" s="309" t="s">
        <v>15063</v>
      </c>
      <c r="Q2919" s="311"/>
    </row>
    <row r="2920" spans="1:17" s="312" customFormat="1" x14ac:dyDescent="0.3">
      <c r="A2920" s="307">
        <v>2917</v>
      </c>
      <c r="B2920" s="308" t="s">
        <v>5271</v>
      </c>
      <c r="C2920" s="308" t="s">
        <v>1380</v>
      </c>
      <c r="D2920" s="308" t="s">
        <v>1382</v>
      </c>
      <c r="E2920" s="308" t="s">
        <v>13963</v>
      </c>
      <c r="F2920" s="309" t="s">
        <v>12348</v>
      </c>
      <c r="G2920" s="309" t="s">
        <v>12369</v>
      </c>
      <c r="H2920" s="309" t="s">
        <v>12370</v>
      </c>
      <c r="I2920" s="309" t="s">
        <v>5706</v>
      </c>
      <c r="J2920" s="309" t="s">
        <v>15063</v>
      </c>
      <c r="K2920" s="310">
        <v>0.97908899999999988</v>
      </c>
      <c r="L2920" s="310">
        <v>0.84005836199999984</v>
      </c>
      <c r="M2920" s="310">
        <f>VLOOKUP(H2920,'Details of Feeder LEvel'!H:N,7,FALSE)</f>
        <v>0</v>
      </c>
      <c r="N2920" s="310">
        <f t="shared" si="45"/>
        <v>14.200000000000006</v>
      </c>
      <c r="O2920" s="310">
        <v>59.458027518754555</v>
      </c>
      <c r="P2920" s="309" t="s">
        <v>15063</v>
      </c>
      <c r="Q2920" s="311"/>
    </row>
    <row r="2921" spans="1:17" s="312" customFormat="1" x14ac:dyDescent="0.3">
      <c r="A2921" s="307">
        <v>2918</v>
      </c>
      <c r="B2921" s="308" t="s">
        <v>5271</v>
      </c>
      <c r="C2921" s="308" t="s">
        <v>1380</v>
      </c>
      <c r="D2921" s="308" t="s">
        <v>1382</v>
      </c>
      <c r="E2921" s="308" t="s">
        <v>13963</v>
      </c>
      <c r="F2921" s="309" t="s">
        <v>12348</v>
      </c>
      <c r="G2921" s="309" t="s">
        <v>12371</v>
      </c>
      <c r="H2921" s="309" t="s">
        <v>12372</v>
      </c>
      <c r="I2921" s="309" t="s">
        <v>2432</v>
      </c>
      <c r="J2921" s="309" t="s">
        <v>15063</v>
      </c>
      <c r="K2921" s="310">
        <v>0.1042</v>
      </c>
      <c r="L2921" s="310">
        <v>8.9445280000000002E-2</v>
      </c>
      <c r="M2921" s="310">
        <f>VLOOKUP(H2921,'Details of Feeder LEvel'!H:N,7,FALSE)</f>
        <v>0</v>
      </c>
      <c r="N2921" s="310">
        <f t="shared" si="45"/>
        <v>14.159999999999998</v>
      </c>
      <c r="O2921" s="310">
        <v>14.159999999999995</v>
      </c>
      <c r="P2921" s="309" t="s">
        <v>15063</v>
      </c>
      <c r="Q2921" s="311"/>
    </row>
    <row r="2922" spans="1:17" s="312" customFormat="1" x14ac:dyDescent="0.3">
      <c r="A2922" s="307">
        <v>2919</v>
      </c>
      <c r="B2922" s="308" t="s">
        <v>5271</v>
      </c>
      <c r="C2922" s="308" t="s">
        <v>1380</v>
      </c>
      <c r="D2922" s="308" t="s">
        <v>1382</v>
      </c>
      <c r="E2922" s="308" t="s">
        <v>13963</v>
      </c>
      <c r="F2922" s="309" t="s">
        <v>12373</v>
      </c>
      <c r="G2922" s="309" t="s">
        <v>12374</v>
      </c>
      <c r="H2922" s="309" t="s">
        <v>12375</v>
      </c>
      <c r="I2922" s="309" t="s">
        <v>5701</v>
      </c>
      <c r="J2922" s="309" t="s">
        <v>15063</v>
      </c>
      <c r="K2922" s="310">
        <v>0.132297</v>
      </c>
      <c r="L2922" s="310">
        <v>0.11781749999999999</v>
      </c>
      <c r="M2922" s="310">
        <f>VLOOKUP(H2922,'Details of Feeder LEvel'!H:N,7,FALSE)</f>
        <v>0</v>
      </c>
      <c r="N2922" s="310">
        <f t="shared" si="45"/>
        <v>10.944692623415502</v>
      </c>
      <c r="O2922" s="310">
        <v>16.768372673424349</v>
      </c>
      <c r="P2922" s="309" t="s">
        <v>15063</v>
      </c>
      <c r="Q2922" s="311"/>
    </row>
    <row r="2923" spans="1:17" s="312" customFormat="1" x14ac:dyDescent="0.3">
      <c r="A2923" s="307">
        <v>2920</v>
      </c>
      <c r="B2923" s="308" t="s">
        <v>5271</v>
      </c>
      <c r="C2923" s="308" t="s">
        <v>1380</v>
      </c>
      <c r="D2923" s="308" t="s">
        <v>1382</v>
      </c>
      <c r="E2923" s="308" t="s">
        <v>13963</v>
      </c>
      <c r="F2923" s="309" t="s">
        <v>12373</v>
      </c>
      <c r="G2923" s="309" t="s">
        <v>12376</v>
      </c>
      <c r="H2923" s="309" t="s">
        <v>12377</v>
      </c>
      <c r="I2923" s="309" t="s">
        <v>5701</v>
      </c>
      <c r="J2923" s="309" t="s">
        <v>15063</v>
      </c>
      <c r="K2923" s="310">
        <v>0.124866</v>
      </c>
      <c r="L2923" s="310">
        <v>0.11307200000000001</v>
      </c>
      <c r="M2923" s="310">
        <f>VLOOKUP(H2923,'Details of Feeder LEvel'!H:N,7,FALSE)</f>
        <v>0</v>
      </c>
      <c r="N2923" s="310">
        <f t="shared" si="45"/>
        <v>9.4453253888168103</v>
      </c>
      <c r="O2923" s="310">
        <v>9.4453253888168156</v>
      </c>
      <c r="P2923" s="309" t="s">
        <v>15063</v>
      </c>
      <c r="Q2923" s="311"/>
    </row>
    <row r="2924" spans="1:17" s="312" customFormat="1" x14ac:dyDescent="0.3">
      <c r="A2924" s="307">
        <v>2921</v>
      </c>
      <c r="B2924" s="308" t="s">
        <v>5271</v>
      </c>
      <c r="C2924" s="308" t="s">
        <v>1380</v>
      </c>
      <c r="D2924" s="308" t="s">
        <v>1382</v>
      </c>
      <c r="E2924" s="308" t="s">
        <v>13963</v>
      </c>
      <c r="F2924" s="309" t="s">
        <v>12373</v>
      </c>
      <c r="G2924" s="309" t="s">
        <v>12378</v>
      </c>
      <c r="H2924" s="309" t="s">
        <v>12379</v>
      </c>
      <c r="I2924" s="309" t="s">
        <v>5701</v>
      </c>
      <c r="J2924" s="309" t="s">
        <v>15063</v>
      </c>
      <c r="K2924" s="310">
        <v>0.117009</v>
      </c>
      <c r="L2924" s="310">
        <v>0.105111</v>
      </c>
      <c r="M2924" s="310">
        <f>VLOOKUP(H2924,'Details of Feeder LEvel'!H:N,7,FALSE)</f>
        <v>0</v>
      </c>
      <c r="N2924" s="310">
        <f t="shared" si="45"/>
        <v>10.168448580878399</v>
      </c>
      <c r="O2924" s="310">
        <v>12.83227659552858</v>
      </c>
      <c r="P2924" s="309" t="s">
        <v>15063</v>
      </c>
      <c r="Q2924" s="311"/>
    </row>
    <row r="2925" spans="1:17" s="312" customFormat="1" x14ac:dyDescent="0.3">
      <c r="A2925" s="307">
        <v>2922</v>
      </c>
      <c r="B2925" s="308" t="s">
        <v>5271</v>
      </c>
      <c r="C2925" s="308" t="s">
        <v>1380</v>
      </c>
      <c r="D2925" s="308" t="s">
        <v>1382</v>
      </c>
      <c r="E2925" s="308" t="s">
        <v>13963</v>
      </c>
      <c r="F2925" s="309" t="s">
        <v>12373</v>
      </c>
      <c r="G2925" s="309" t="s">
        <v>12380</v>
      </c>
      <c r="H2925" s="309" t="s">
        <v>12381</v>
      </c>
      <c r="I2925" s="309" t="s">
        <v>5701</v>
      </c>
      <c r="J2925" s="309" t="s">
        <v>15063</v>
      </c>
      <c r="K2925" s="310">
        <v>4.3432999999999999E-2</v>
      </c>
      <c r="L2925" s="310">
        <v>4.0437000000000001E-2</v>
      </c>
      <c r="M2925" s="310">
        <f>VLOOKUP(H2925,'Details of Feeder LEvel'!H:N,7,FALSE)</f>
        <v>0</v>
      </c>
      <c r="N2925" s="310">
        <f t="shared" si="45"/>
        <v>6.8979807980107264</v>
      </c>
      <c r="O2925" s="310">
        <v>6.8979807980107166</v>
      </c>
      <c r="P2925" s="309" t="s">
        <v>15063</v>
      </c>
      <c r="Q2925" s="311"/>
    </row>
    <row r="2926" spans="1:17" s="312" customFormat="1" x14ac:dyDescent="0.3">
      <c r="A2926" s="307">
        <v>2923</v>
      </c>
      <c r="B2926" s="308" t="s">
        <v>5271</v>
      </c>
      <c r="C2926" s="308" t="s">
        <v>1380</v>
      </c>
      <c r="D2926" s="308" t="s">
        <v>1382</v>
      </c>
      <c r="E2926" s="308" t="s">
        <v>13963</v>
      </c>
      <c r="F2926" s="309" t="s">
        <v>12373</v>
      </c>
      <c r="G2926" s="309" t="s">
        <v>12382</v>
      </c>
      <c r="H2926" s="309" t="s">
        <v>12383</v>
      </c>
      <c r="I2926" s="309" t="s">
        <v>5701</v>
      </c>
      <c r="J2926" s="309" t="s">
        <v>15063</v>
      </c>
      <c r="K2926" s="310">
        <v>1.1728499999999999</v>
      </c>
      <c r="L2926" s="310">
        <v>1.0532193000000001</v>
      </c>
      <c r="M2926" s="310">
        <f>VLOOKUP(H2926,'Details of Feeder LEvel'!H:N,7,FALSE)</f>
        <v>0</v>
      </c>
      <c r="N2926" s="310">
        <f t="shared" si="45"/>
        <v>10.19999999999999</v>
      </c>
      <c r="O2926" s="310">
        <v>10.199999999999987</v>
      </c>
      <c r="P2926" s="309" t="s">
        <v>15063</v>
      </c>
      <c r="Q2926" s="311"/>
    </row>
    <row r="2927" spans="1:17" s="312" customFormat="1" x14ac:dyDescent="0.3">
      <c r="A2927" s="307">
        <v>2924</v>
      </c>
      <c r="B2927" s="308" t="s">
        <v>5271</v>
      </c>
      <c r="C2927" s="308" t="s">
        <v>1380</v>
      </c>
      <c r="D2927" s="308" t="s">
        <v>1382</v>
      </c>
      <c r="E2927" s="308" t="s">
        <v>13963</v>
      </c>
      <c r="F2927" s="309" t="s">
        <v>12373</v>
      </c>
      <c r="G2927" s="309" t="s">
        <v>12384</v>
      </c>
      <c r="H2927" s="309" t="s">
        <v>12385</v>
      </c>
      <c r="I2927" s="309" t="s">
        <v>5701</v>
      </c>
      <c r="J2927" s="309" t="s">
        <v>15063</v>
      </c>
      <c r="K2927" s="310">
        <v>1.0589999999999999</v>
      </c>
      <c r="L2927" s="310">
        <v>0.95335600000000009</v>
      </c>
      <c r="M2927" s="310">
        <f>VLOOKUP(H2927,'Details of Feeder LEvel'!H:N,7,FALSE)</f>
        <v>0</v>
      </c>
      <c r="N2927" s="310">
        <f t="shared" si="45"/>
        <v>9.9758262511803455</v>
      </c>
      <c r="O2927" s="310">
        <v>10.17537751945139</v>
      </c>
      <c r="P2927" s="309" t="s">
        <v>15063</v>
      </c>
      <c r="Q2927" s="311"/>
    </row>
    <row r="2928" spans="1:17" s="312" customFormat="1" x14ac:dyDescent="0.3">
      <c r="A2928" s="307">
        <v>2925</v>
      </c>
      <c r="B2928" s="308" t="s">
        <v>5271</v>
      </c>
      <c r="C2928" s="308" t="s">
        <v>1380</v>
      </c>
      <c r="D2928" s="308" t="s">
        <v>1382</v>
      </c>
      <c r="E2928" s="308" t="s">
        <v>13963</v>
      </c>
      <c r="F2928" s="309" t="s">
        <v>12373</v>
      </c>
      <c r="G2928" s="309" t="s">
        <v>12386</v>
      </c>
      <c r="H2928" s="309" t="s">
        <v>12387</v>
      </c>
      <c r="I2928" s="309" t="s">
        <v>5701</v>
      </c>
      <c r="J2928" s="309" t="s">
        <v>15063</v>
      </c>
      <c r="K2928" s="310">
        <v>0.76983000000000001</v>
      </c>
      <c r="L2928" s="310">
        <v>0.69176923800000001</v>
      </c>
      <c r="M2928" s="310">
        <f>VLOOKUP(H2928,'Details of Feeder LEvel'!H:N,7,FALSE)</f>
        <v>0</v>
      </c>
      <c r="N2928" s="310">
        <f t="shared" si="45"/>
        <v>10.14</v>
      </c>
      <c r="O2928" s="310">
        <v>10.274505172725334</v>
      </c>
      <c r="P2928" s="309" t="s">
        <v>15063</v>
      </c>
      <c r="Q2928" s="311"/>
    </row>
    <row r="2929" spans="1:17" s="312" customFormat="1" x14ac:dyDescent="0.3">
      <c r="A2929" s="307">
        <v>2926</v>
      </c>
      <c r="B2929" s="308" t="s">
        <v>5271</v>
      </c>
      <c r="C2929" s="308" t="s">
        <v>1380</v>
      </c>
      <c r="D2929" s="308" t="s">
        <v>1382</v>
      </c>
      <c r="E2929" s="308" t="s">
        <v>13963</v>
      </c>
      <c r="F2929" s="309" t="s">
        <v>12373</v>
      </c>
      <c r="G2929" s="309" t="s">
        <v>12388</v>
      </c>
      <c r="H2929" s="309" t="s">
        <v>12389</v>
      </c>
      <c r="I2929" s="309" t="s">
        <v>5706</v>
      </c>
      <c r="J2929" s="309" t="s">
        <v>15063</v>
      </c>
      <c r="K2929" s="310">
        <v>0.42046299999999998</v>
      </c>
      <c r="L2929" s="310">
        <v>0.36105157809999999</v>
      </c>
      <c r="M2929" s="310">
        <f>VLOOKUP(H2929,'Details of Feeder LEvel'!H:N,7,FALSE)</f>
        <v>0</v>
      </c>
      <c r="N2929" s="310">
        <f t="shared" si="45"/>
        <v>14.129999999999999</v>
      </c>
      <c r="O2929" s="310">
        <v>77.109387974862329</v>
      </c>
      <c r="P2929" s="309" t="s">
        <v>15063</v>
      </c>
      <c r="Q2929" s="311"/>
    </row>
    <row r="2930" spans="1:17" s="312" customFormat="1" x14ac:dyDescent="0.3">
      <c r="A2930" s="307">
        <v>2927</v>
      </c>
      <c r="B2930" s="308" t="s">
        <v>5271</v>
      </c>
      <c r="C2930" s="308" t="s">
        <v>1380</v>
      </c>
      <c r="D2930" s="308" t="s">
        <v>1382</v>
      </c>
      <c r="E2930" s="308" t="s">
        <v>13963</v>
      </c>
      <c r="F2930" s="309" t="s">
        <v>12373</v>
      </c>
      <c r="G2930" s="309" t="s">
        <v>12390</v>
      </c>
      <c r="H2930" s="309" t="s">
        <v>12391</v>
      </c>
      <c r="I2930" s="309" t="s">
        <v>5706</v>
      </c>
      <c r="J2930" s="309" t="s">
        <v>15063</v>
      </c>
      <c r="K2930" s="310">
        <v>0</v>
      </c>
      <c r="L2930" s="310">
        <v>0.195218</v>
      </c>
      <c r="M2930" s="310">
        <f>VLOOKUP(H2930,'Details of Feeder LEvel'!H:N,7,FALSE)</f>
        <v>0</v>
      </c>
      <c r="N2930" s="310" t="e">
        <f t="shared" si="45"/>
        <v>#DIV/0!</v>
      </c>
      <c r="O2930" s="310" t="e">
        <v>#DIV/0!</v>
      </c>
      <c r="P2930" s="309" t="s">
        <v>15063</v>
      </c>
      <c r="Q2930" s="311"/>
    </row>
    <row r="2931" spans="1:17" s="312" customFormat="1" x14ac:dyDescent="0.3">
      <c r="A2931" s="307">
        <v>2928</v>
      </c>
      <c r="B2931" s="308" t="s">
        <v>5271</v>
      </c>
      <c r="C2931" s="308" t="s">
        <v>1380</v>
      </c>
      <c r="D2931" s="308" t="s">
        <v>1382</v>
      </c>
      <c r="E2931" s="308" t="s">
        <v>13963</v>
      </c>
      <c r="F2931" s="309" t="s">
        <v>12373</v>
      </c>
      <c r="G2931" s="309" t="s">
        <v>12392</v>
      </c>
      <c r="H2931" s="309" t="s">
        <v>12393</v>
      </c>
      <c r="I2931" s="309" t="s">
        <v>5706</v>
      </c>
      <c r="J2931" s="309" t="s">
        <v>15063</v>
      </c>
      <c r="K2931" s="310">
        <v>0.31209999999999999</v>
      </c>
      <c r="L2931" s="310">
        <v>0.2707</v>
      </c>
      <c r="M2931" s="310">
        <f>VLOOKUP(H2931,'Details of Feeder LEvel'!H:N,7,FALSE)</f>
        <v>0</v>
      </c>
      <c r="N2931" s="310">
        <f t="shared" si="45"/>
        <v>13.264979173341876</v>
      </c>
      <c r="O2931" s="310">
        <v>32.642891733138477</v>
      </c>
      <c r="P2931" s="309" t="s">
        <v>15063</v>
      </c>
      <c r="Q2931" s="311"/>
    </row>
    <row r="2932" spans="1:17" s="312" customFormat="1" x14ac:dyDescent="0.3">
      <c r="A2932" s="307">
        <v>2929</v>
      </c>
      <c r="B2932" s="308" t="s">
        <v>5271</v>
      </c>
      <c r="C2932" s="308" t="s">
        <v>1380</v>
      </c>
      <c r="D2932" s="308" t="s">
        <v>1382</v>
      </c>
      <c r="E2932" s="308" t="s">
        <v>13963</v>
      </c>
      <c r="F2932" s="309" t="s">
        <v>12373</v>
      </c>
      <c r="G2932" s="309" t="s">
        <v>12394</v>
      </c>
      <c r="H2932" s="309" t="s">
        <v>12395</v>
      </c>
      <c r="I2932" s="309" t="s">
        <v>5706</v>
      </c>
      <c r="J2932" s="309" t="s">
        <v>15063</v>
      </c>
      <c r="K2932" s="310">
        <v>0.80221500000000012</v>
      </c>
      <c r="L2932" s="310">
        <v>0.6846102810000001</v>
      </c>
      <c r="M2932" s="310">
        <f>VLOOKUP(H2932,'Details of Feeder LEvel'!H:N,7,FALSE)</f>
        <v>0</v>
      </c>
      <c r="N2932" s="310">
        <f t="shared" si="45"/>
        <v>14.66</v>
      </c>
      <c r="O2932" s="310">
        <v>48.811882595085507</v>
      </c>
      <c r="P2932" s="309" t="s">
        <v>15063</v>
      </c>
      <c r="Q2932" s="311"/>
    </row>
    <row r="2933" spans="1:17" s="312" customFormat="1" x14ac:dyDescent="0.3">
      <c r="A2933" s="307">
        <v>2930</v>
      </c>
      <c r="B2933" s="308" t="s">
        <v>5271</v>
      </c>
      <c r="C2933" s="308" t="s">
        <v>1380</v>
      </c>
      <c r="D2933" s="308" t="s">
        <v>1382</v>
      </c>
      <c r="E2933" s="308" t="s">
        <v>13963</v>
      </c>
      <c r="F2933" s="309" t="s">
        <v>12396</v>
      </c>
      <c r="G2933" s="309" t="s">
        <v>14826</v>
      </c>
      <c r="H2933" s="309" t="s">
        <v>12397</v>
      </c>
      <c r="I2933" s="309" t="s">
        <v>5706</v>
      </c>
      <c r="J2933" s="309" t="s">
        <v>15063</v>
      </c>
      <c r="K2933" s="310">
        <v>0.42332400000000003</v>
      </c>
      <c r="L2933" s="310">
        <v>0.36382599999999998</v>
      </c>
      <c r="M2933" s="310">
        <f>VLOOKUP(H2933,'Details of Feeder LEvel'!H:N,7,FALSE)</f>
        <v>0</v>
      </c>
      <c r="N2933" s="310">
        <f t="shared" si="45"/>
        <v>14.054955542326928</v>
      </c>
      <c r="O2933" s="310">
        <v>64.836575635204269</v>
      </c>
      <c r="P2933" s="309" t="s">
        <v>15063</v>
      </c>
      <c r="Q2933" s="311"/>
    </row>
    <row r="2934" spans="1:17" s="312" customFormat="1" x14ac:dyDescent="0.3">
      <c r="A2934" s="307">
        <v>2931</v>
      </c>
      <c r="B2934" s="308" t="s">
        <v>5271</v>
      </c>
      <c r="C2934" s="308" t="s">
        <v>1380</v>
      </c>
      <c r="D2934" s="308" t="s">
        <v>1382</v>
      </c>
      <c r="E2934" s="308" t="s">
        <v>13963</v>
      </c>
      <c r="F2934" s="309" t="s">
        <v>12396</v>
      </c>
      <c r="G2934" s="309" t="s">
        <v>12398</v>
      </c>
      <c r="H2934" s="309" t="s">
        <v>12399</v>
      </c>
      <c r="I2934" s="309" t="s">
        <v>5701</v>
      </c>
      <c r="J2934" s="309" t="s">
        <v>15063</v>
      </c>
      <c r="K2934" s="310">
        <v>0.68433999999999995</v>
      </c>
      <c r="L2934" s="310">
        <v>0.61227899799999996</v>
      </c>
      <c r="M2934" s="310">
        <f>VLOOKUP(H2934,'Details of Feeder LEvel'!H:N,7,FALSE)</f>
        <v>0</v>
      </c>
      <c r="N2934" s="310">
        <f t="shared" si="45"/>
        <v>10.53</v>
      </c>
      <c r="O2934" s="310">
        <v>10.529999999999994</v>
      </c>
      <c r="P2934" s="309" t="s">
        <v>15063</v>
      </c>
      <c r="Q2934" s="311"/>
    </row>
    <row r="2935" spans="1:17" s="312" customFormat="1" x14ac:dyDescent="0.3">
      <c r="A2935" s="307">
        <v>2932</v>
      </c>
      <c r="B2935" s="308" t="s">
        <v>5271</v>
      </c>
      <c r="C2935" s="308" t="s">
        <v>1380</v>
      </c>
      <c r="D2935" s="308" t="s">
        <v>1382</v>
      </c>
      <c r="E2935" s="308" t="s">
        <v>13963</v>
      </c>
      <c r="F2935" s="309" t="s">
        <v>12396</v>
      </c>
      <c r="G2935" s="309" t="s">
        <v>12400</v>
      </c>
      <c r="H2935" s="309" t="s">
        <v>12401</v>
      </c>
      <c r="I2935" s="309" t="s">
        <v>5701</v>
      </c>
      <c r="J2935" s="309" t="s">
        <v>15063</v>
      </c>
      <c r="K2935" s="310">
        <v>0.62837999999999994</v>
      </c>
      <c r="L2935" s="310">
        <v>0.56579335199999992</v>
      </c>
      <c r="M2935" s="310">
        <f>VLOOKUP(H2935,'Details of Feeder LEvel'!H:N,7,FALSE)</f>
        <v>0</v>
      </c>
      <c r="N2935" s="310">
        <f t="shared" si="45"/>
        <v>9.9600000000000044</v>
      </c>
      <c r="O2935" s="310">
        <v>9.9600000000000026</v>
      </c>
      <c r="P2935" s="309" t="s">
        <v>15063</v>
      </c>
      <c r="Q2935" s="311"/>
    </row>
    <row r="2936" spans="1:17" s="312" customFormat="1" x14ac:dyDescent="0.3">
      <c r="A2936" s="307">
        <v>2933</v>
      </c>
      <c r="B2936" s="308" t="s">
        <v>5271</v>
      </c>
      <c r="C2936" s="308" t="s">
        <v>1380</v>
      </c>
      <c r="D2936" s="308" t="s">
        <v>1382</v>
      </c>
      <c r="E2936" s="308" t="s">
        <v>13963</v>
      </c>
      <c r="F2936" s="309" t="s">
        <v>12396</v>
      </c>
      <c r="G2936" s="309" t="s">
        <v>12402</v>
      </c>
      <c r="H2936" s="309" t="s">
        <v>12403</v>
      </c>
      <c r="I2936" s="309" t="s">
        <v>5701</v>
      </c>
      <c r="J2936" s="309" t="s">
        <v>15063</v>
      </c>
      <c r="K2936" s="310">
        <v>0.45923999999999998</v>
      </c>
      <c r="L2936" s="310">
        <v>0.41156399999999999</v>
      </c>
      <c r="M2936" s="310">
        <f>VLOOKUP(H2936,'Details of Feeder LEvel'!H:N,7,FALSE)</f>
        <v>0</v>
      </c>
      <c r="N2936" s="310">
        <f t="shared" si="45"/>
        <v>10.381499869349359</v>
      </c>
      <c r="O2936" s="310">
        <v>10.381499869349376</v>
      </c>
      <c r="P2936" s="309" t="s">
        <v>15063</v>
      </c>
      <c r="Q2936" s="311"/>
    </row>
    <row r="2937" spans="1:17" s="312" customFormat="1" x14ac:dyDescent="0.3">
      <c r="A2937" s="307">
        <v>2934</v>
      </c>
      <c r="B2937" s="308" t="s">
        <v>5271</v>
      </c>
      <c r="C2937" s="308" t="s">
        <v>1380</v>
      </c>
      <c r="D2937" s="308" t="s">
        <v>1382</v>
      </c>
      <c r="E2937" s="308" t="s">
        <v>13963</v>
      </c>
      <c r="F2937" s="309" t="s">
        <v>12396</v>
      </c>
      <c r="G2937" s="309" t="s">
        <v>14827</v>
      </c>
      <c r="H2937" s="309" t="s">
        <v>14828</v>
      </c>
      <c r="I2937" s="309" t="s">
        <v>5701</v>
      </c>
      <c r="J2937" s="309" t="s">
        <v>15063</v>
      </c>
      <c r="K2937" s="310">
        <v>0.53947999999999996</v>
      </c>
      <c r="L2937" s="310">
        <v>0.48272599999999999</v>
      </c>
      <c r="M2937" s="310">
        <f>VLOOKUP(H2937,'Details of Feeder LEvel'!H:N,7,FALSE)</f>
        <v>0</v>
      </c>
      <c r="N2937" s="310">
        <f t="shared" si="45"/>
        <v>10.520130496033213</v>
      </c>
      <c r="O2937" s="310">
        <v>10.520130496033197</v>
      </c>
      <c r="P2937" s="309" t="s">
        <v>15063</v>
      </c>
      <c r="Q2937" s="311"/>
    </row>
    <row r="2938" spans="1:17" s="312" customFormat="1" x14ac:dyDescent="0.3">
      <c r="A2938" s="307">
        <v>2935</v>
      </c>
      <c r="B2938" s="308" t="s">
        <v>5271</v>
      </c>
      <c r="C2938" s="308" t="s">
        <v>1380</v>
      </c>
      <c r="D2938" s="308" t="s">
        <v>1382</v>
      </c>
      <c r="E2938" s="308" t="s">
        <v>13963</v>
      </c>
      <c r="F2938" s="309" t="s">
        <v>12396</v>
      </c>
      <c r="G2938" s="309" t="s">
        <v>12404</v>
      </c>
      <c r="H2938" s="309" t="s">
        <v>12405</v>
      </c>
      <c r="I2938" s="309" t="s">
        <v>5701</v>
      </c>
      <c r="J2938" s="309" t="s">
        <v>15063</v>
      </c>
      <c r="K2938" s="310">
        <v>0.29849999999999999</v>
      </c>
      <c r="L2938" s="310">
        <v>0.26791700000000002</v>
      </c>
      <c r="M2938" s="310">
        <f>VLOOKUP(H2938,'Details of Feeder LEvel'!H:N,7,FALSE)</f>
        <v>0</v>
      </c>
      <c r="N2938" s="310">
        <f t="shared" si="45"/>
        <v>10.245561139028467</v>
      </c>
      <c r="O2938" s="310">
        <v>10.245561139028469</v>
      </c>
      <c r="P2938" s="309" t="s">
        <v>15063</v>
      </c>
      <c r="Q2938" s="311"/>
    </row>
    <row r="2939" spans="1:17" s="312" customFormat="1" x14ac:dyDescent="0.3">
      <c r="A2939" s="307">
        <v>2936</v>
      </c>
      <c r="B2939" s="308" t="s">
        <v>5271</v>
      </c>
      <c r="C2939" s="308" t="s">
        <v>1380</v>
      </c>
      <c r="D2939" s="308" t="s">
        <v>1382</v>
      </c>
      <c r="E2939" s="308" t="s">
        <v>13963</v>
      </c>
      <c r="F2939" s="309" t="s">
        <v>12396</v>
      </c>
      <c r="G2939" s="309" t="s">
        <v>12406</v>
      </c>
      <c r="H2939" s="309" t="s">
        <v>12407</v>
      </c>
      <c r="I2939" s="309" t="s">
        <v>5701</v>
      </c>
      <c r="J2939" s="309" t="s">
        <v>15063</v>
      </c>
      <c r="K2939" s="310">
        <v>1.8E-5</v>
      </c>
      <c r="L2939" s="310">
        <v>0</v>
      </c>
      <c r="M2939" s="310">
        <f>VLOOKUP(H2939,'Details of Feeder LEvel'!H:N,7,FALSE)</f>
        <v>0</v>
      </c>
      <c r="N2939" s="310">
        <f t="shared" si="45"/>
        <v>100</v>
      </c>
      <c r="O2939" s="310" t="e">
        <v>#DIV/0!</v>
      </c>
      <c r="P2939" s="309" t="s">
        <v>15063</v>
      </c>
      <c r="Q2939" s="311"/>
    </row>
    <row r="2940" spans="1:17" s="312" customFormat="1" x14ac:dyDescent="0.3">
      <c r="A2940" s="307">
        <v>2937</v>
      </c>
      <c r="B2940" s="308" t="s">
        <v>5271</v>
      </c>
      <c r="C2940" s="308" t="s">
        <v>1380</v>
      </c>
      <c r="D2940" s="308" t="s">
        <v>1382</v>
      </c>
      <c r="E2940" s="308" t="s">
        <v>13963</v>
      </c>
      <c r="F2940" s="309" t="s">
        <v>12396</v>
      </c>
      <c r="G2940" s="309" t="s">
        <v>12408</v>
      </c>
      <c r="H2940" s="309" t="s">
        <v>12409</v>
      </c>
      <c r="I2940" s="309" t="s">
        <v>5701</v>
      </c>
      <c r="J2940" s="309" t="s">
        <v>15063</v>
      </c>
      <c r="K2940" s="310">
        <v>0.44801999999999997</v>
      </c>
      <c r="L2940" s="310">
        <v>0.40382299999999999</v>
      </c>
      <c r="M2940" s="310">
        <f>VLOOKUP(H2940,'Details of Feeder LEvel'!H:N,7,FALSE)</f>
        <v>0</v>
      </c>
      <c r="N2940" s="310">
        <f t="shared" si="45"/>
        <v>9.864961385652423</v>
      </c>
      <c r="O2940" s="310">
        <v>16.690370395035401</v>
      </c>
      <c r="P2940" s="309" t="s">
        <v>15063</v>
      </c>
      <c r="Q2940" s="311"/>
    </row>
    <row r="2941" spans="1:17" s="312" customFormat="1" x14ac:dyDescent="0.3">
      <c r="A2941" s="307">
        <v>2938</v>
      </c>
      <c r="B2941" s="308" t="s">
        <v>5271</v>
      </c>
      <c r="C2941" s="308" t="s">
        <v>1380</v>
      </c>
      <c r="D2941" s="308" t="s">
        <v>1382</v>
      </c>
      <c r="E2941" s="308" t="s">
        <v>13963</v>
      </c>
      <c r="F2941" s="309" t="s">
        <v>12396</v>
      </c>
      <c r="G2941" s="309" t="s">
        <v>12410</v>
      </c>
      <c r="H2941" s="309" t="s">
        <v>12411</v>
      </c>
      <c r="I2941" s="309" t="s">
        <v>5706</v>
      </c>
      <c r="J2941" s="309" t="s">
        <v>15063</v>
      </c>
      <c r="K2941" s="310">
        <v>1.0508</v>
      </c>
      <c r="L2941" s="310">
        <v>0.91238174999999999</v>
      </c>
      <c r="M2941" s="310">
        <f>VLOOKUP(H2941,'Details of Feeder LEvel'!H:N,7,FALSE)</f>
        <v>0</v>
      </c>
      <c r="N2941" s="310">
        <f t="shared" si="45"/>
        <v>13.172654168252757</v>
      </c>
      <c r="O2941" s="310">
        <v>52.238202138664832</v>
      </c>
      <c r="P2941" s="309" t="s">
        <v>15063</v>
      </c>
      <c r="Q2941" s="311"/>
    </row>
    <row r="2942" spans="1:17" s="312" customFormat="1" x14ac:dyDescent="0.3">
      <c r="A2942" s="307">
        <v>2939</v>
      </c>
      <c r="B2942" s="308" t="s">
        <v>5271</v>
      </c>
      <c r="C2942" s="308" t="s">
        <v>1380</v>
      </c>
      <c r="D2942" s="308" t="s">
        <v>1382</v>
      </c>
      <c r="E2942" s="308" t="s">
        <v>13963</v>
      </c>
      <c r="F2942" s="309" t="s">
        <v>12412</v>
      </c>
      <c r="G2942" s="309" t="s">
        <v>12413</v>
      </c>
      <c r="H2942" s="309" t="s">
        <v>12414</v>
      </c>
      <c r="I2942" s="309" t="s">
        <v>5701</v>
      </c>
      <c r="J2942" s="309" t="s">
        <v>15063</v>
      </c>
      <c r="K2942" s="310">
        <v>0.8822000000000001</v>
      </c>
      <c r="L2942" s="310">
        <v>0.79446900000000009</v>
      </c>
      <c r="M2942" s="310">
        <f>VLOOKUP(H2942,'Details of Feeder LEvel'!H:N,7,FALSE)</f>
        <v>0</v>
      </c>
      <c r="N2942" s="310">
        <f t="shared" si="45"/>
        <v>9.9445703922013138</v>
      </c>
      <c r="O2942" s="310">
        <v>10.331063288585796</v>
      </c>
      <c r="P2942" s="309" t="s">
        <v>15063</v>
      </c>
      <c r="Q2942" s="311"/>
    </row>
    <row r="2943" spans="1:17" s="312" customFormat="1" x14ac:dyDescent="0.3">
      <c r="A2943" s="307">
        <v>2940</v>
      </c>
      <c r="B2943" s="308" t="s">
        <v>5271</v>
      </c>
      <c r="C2943" s="308" t="s">
        <v>1380</v>
      </c>
      <c r="D2943" s="308" t="s">
        <v>1382</v>
      </c>
      <c r="E2943" s="308" t="s">
        <v>13963</v>
      </c>
      <c r="F2943" s="309" t="s">
        <v>12412</v>
      </c>
      <c r="G2943" s="309" t="s">
        <v>12415</v>
      </c>
      <c r="H2943" s="309" t="s">
        <v>12416</v>
      </c>
      <c r="I2943" s="309" t="s">
        <v>2405</v>
      </c>
      <c r="J2943" s="309" t="s">
        <v>15063</v>
      </c>
      <c r="K2943" s="310">
        <v>1.1873199999999999</v>
      </c>
      <c r="L2943" s="310">
        <v>1.0343931839999998</v>
      </c>
      <c r="M2943" s="310">
        <f>VLOOKUP(H2943,'Details of Feeder LEvel'!H:N,7,FALSE)</f>
        <v>0</v>
      </c>
      <c r="N2943" s="310">
        <f t="shared" si="45"/>
        <v>12.880000000000011</v>
      </c>
      <c r="O2943" s="310">
        <v>12.880000000000013</v>
      </c>
      <c r="P2943" s="309" t="s">
        <v>15063</v>
      </c>
      <c r="Q2943" s="311"/>
    </row>
    <row r="2944" spans="1:17" s="312" customFormat="1" x14ac:dyDescent="0.3">
      <c r="A2944" s="307">
        <v>2941</v>
      </c>
      <c r="B2944" s="308" t="s">
        <v>5271</v>
      </c>
      <c r="C2944" s="308" t="s">
        <v>1380</v>
      </c>
      <c r="D2944" s="308" t="s">
        <v>1382</v>
      </c>
      <c r="E2944" s="308" t="s">
        <v>13963</v>
      </c>
      <c r="F2944" s="309" t="s">
        <v>12412</v>
      </c>
      <c r="G2944" s="309" t="s">
        <v>12417</v>
      </c>
      <c r="H2944" s="309" t="s">
        <v>12418</v>
      </c>
      <c r="I2944" s="309" t="s">
        <v>5701</v>
      </c>
      <c r="J2944" s="309" t="s">
        <v>15063</v>
      </c>
      <c r="K2944" s="310">
        <v>0.42424000000000006</v>
      </c>
      <c r="L2944" s="310">
        <v>0.38313114400000003</v>
      </c>
      <c r="M2944" s="310">
        <f>VLOOKUP(H2944,'Details of Feeder LEvel'!H:N,7,FALSE)</f>
        <v>0</v>
      </c>
      <c r="N2944" s="310">
        <f t="shared" si="45"/>
        <v>9.6900000000000048</v>
      </c>
      <c r="O2944" s="310">
        <v>9.6900000000000208</v>
      </c>
      <c r="P2944" s="309" t="s">
        <v>15063</v>
      </c>
      <c r="Q2944" s="311"/>
    </row>
    <row r="2945" spans="1:17" s="312" customFormat="1" x14ac:dyDescent="0.3">
      <c r="A2945" s="307">
        <v>2942</v>
      </c>
      <c r="B2945" s="308" t="s">
        <v>5271</v>
      </c>
      <c r="C2945" s="308" t="s">
        <v>1380</v>
      </c>
      <c r="D2945" s="308" t="s">
        <v>1382</v>
      </c>
      <c r="E2945" s="308" t="s">
        <v>13963</v>
      </c>
      <c r="F2945" s="309" t="s">
        <v>12412</v>
      </c>
      <c r="G2945" s="309" t="s">
        <v>12419</v>
      </c>
      <c r="H2945" s="309" t="s">
        <v>12420</v>
      </c>
      <c r="I2945" s="309" t="s">
        <v>5701</v>
      </c>
      <c r="J2945" s="309" t="s">
        <v>15063</v>
      </c>
      <c r="K2945" s="310">
        <v>0.77759999999999996</v>
      </c>
      <c r="L2945" s="310">
        <v>0.70004540000000004</v>
      </c>
      <c r="M2945" s="310">
        <f>VLOOKUP(H2945,'Details of Feeder LEvel'!H:N,7,FALSE)</f>
        <v>0</v>
      </c>
      <c r="N2945" s="310">
        <f t="shared" si="45"/>
        <v>9.9735853909464911</v>
      </c>
      <c r="O2945" s="310">
        <v>9.9735853909465035</v>
      </c>
      <c r="P2945" s="309" t="s">
        <v>15063</v>
      </c>
      <c r="Q2945" s="311"/>
    </row>
    <row r="2946" spans="1:17" s="312" customFormat="1" x14ac:dyDescent="0.3">
      <c r="A2946" s="307">
        <v>2943</v>
      </c>
      <c r="B2946" s="308" t="s">
        <v>5271</v>
      </c>
      <c r="C2946" s="308" t="s">
        <v>1380</v>
      </c>
      <c r="D2946" s="308" t="s">
        <v>1382</v>
      </c>
      <c r="E2946" s="308" t="s">
        <v>13963</v>
      </c>
      <c r="F2946" s="309" t="s">
        <v>12412</v>
      </c>
      <c r="G2946" s="309" t="s">
        <v>14829</v>
      </c>
      <c r="H2946" s="309" t="s">
        <v>14830</v>
      </c>
      <c r="I2946" s="309" t="s">
        <v>5701</v>
      </c>
      <c r="J2946" s="309" t="s">
        <v>15063</v>
      </c>
      <c r="K2946" s="310">
        <v>0.96408000000000005</v>
      </c>
      <c r="L2946" s="310">
        <v>0.86771999999999994</v>
      </c>
      <c r="M2946" s="310">
        <f>VLOOKUP(H2946,'Details of Feeder LEvel'!H:N,7,FALSE)</f>
        <v>0</v>
      </c>
      <c r="N2946" s="310">
        <f t="shared" si="45"/>
        <v>9.9950211600697152</v>
      </c>
      <c r="O2946" s="310">
        <v>9.995021160069717</v>
      </c>
      <c r="P2946" s="309" t="s">
        <v>15063</v>
      </c>
      <c r="Q2946" s="311"/>
    </row>
    <row r="2947" spans="1:17" s="312" customFormat="1" x14ac:dyDescent="0.3">
      <c r="A2947" s="307">
        <v>2944</v>
      </c>
      <c r="B2947" s="308" t="s">
        <v>5271</v>
      </c>
      <c r="C2947" s="308" t="s">
        <v>1380</v>
      </c>
      <c r="D2947" s="308" t="s">
        <v>1382</v>
      </c>
      <c r="E2947" s="308" t="s">
        <v>13963</v>
      </c>
      <c r="F2947" s="309" t="s">
        <v>12412</v>
      </c>
      <c r="G2947" s="309" t="s">
        <v>12421</v>
      </c>
      <c r="H2947" s="309" t="s">
        <v>12422</v>
      </c>
      <c r="I2947" s="309" t="s">
        <v>5701</v>
      </c>
      <c r="J2947" s="309" t="s">
        <v>15063</v>
      </c>
      <c r="K2947" s="310">
        <v>1.1442000000000001</v>
      </c>
      <c r="L2947" s="310">
        <v>1.0214273400000002</v>
      </c>
      <c r="M2947" s="310">
        <f>VLOOKUP(H2947,'Details of Feeder LEvel'!H:N,7,FALSE)</f>
        <v>0</v>
      </c>
      <c r="N2947" s="310">
        <f t="shared" si="45"/>
        <v>10.729999999999986</v>
      </c>
      <c r="O2947" s="310">
        <v>10.729999999999984</v>
      </c>
      <c r="P2947" s="309" t="s">
        <v>15063</v>
      </c>
      <c r="Q2947" s="311"/>
    </row>
    <row r="2948" spans="1:17" s="312" customFormat="1" x14ac:dyDescent="0.3">
      <c r="A2948" s="307">
        <v>2945</v>
      </c>
      <c r="B2948" s="308" t="s">
        <v>5271</v>
      </c>
      <c r="C2948" s="308" t="s">
        <v>1380</v>
      </c>
      <c r="D2948" s="308" t="s">
        <v>1382</v>
      </c>
      <c r="E2948" s="308" t="s">
        <v>13963</v>
      </c>
      <c r="F2948" s="309" t="s">
        <v>12412</v>
      </c>
      <c r="G2948" s="309" t="s">
        <v>12423</v>
      </c>
      <c r="H2948" s="309" t="s">
        <v>12424</v>
      </c>
      <c r="I2948" s="309" t="s">
        <v>5701</v>
      </c>
      <c r="J2948" s="309" t="s">
        <v>15063</v>
      </c>
      <c r="K2948" s="310">
        <v>0</v>
      </c>
      <c r="L2948" s="310">
        <v>0.1745515</v>
      </c>
      <c r="M2948" s="310">
        <f>VLOOKUP(H2948,'Details of Feeder LEvel'!H:N,7,FALSE)</f>
        <v>0</v>
      </c>
      <c r="N2948" s="310" t="e">
        <f t="shared" ref="N2948:N3011" si="46">(K2948-L2948)/K2948*100</f>
        <v>#DIV/0!</v>
      </c>
      <c r="O2948" s="310" t="e">
        <v>#DIV/0!</v>
      </c>
      <c r="P2948" s="309" t="s">
        <v>15063</v>
      </c>
      <c r="Q2948" s="311"/>
    </row>
    <row r="2949" spans="1:17" s="312" customFormat="1" x14ac:dyDescent="0.3">
      <c r="A2949" s="307">
        <v>2946</v>
      </c>
      <c r="B2949" s="308" t="s">
        <v>5271</v>
      </c>
      <c r="C2949" s="308" t="s">
        <v>1380</v>
      </c>
      <c r="D2949" s="308" t="s">
        <v>1382</v>
      </c>
      <c r="E2949" s="308" t="s">
        <v>13963</v>
      </c>
      <c r="F2949" s="309" t="s">
        <v>12412</v>
      </c>
      <c r="G2949" s="309" t="s">
        <v>12425</v>
      </c>
      <c r="H2949" s="309" t="s">
        <v>12426</v>
      </c>
      <c r="I2949" s="309" t="s">
        <v>5701</v>
      </c>
      <c r="J2949" s="309" t="s">
        <v>15063</v>
      </c>
      <c r="K2949" s="310">
        <v>1.0775600000000001</v>
      </c>
      <c r="L2949" s="310">
        <v>0.97831672399999992</v>
      </c>
      <c r="M2949" s="310">
        <f>VLOOKUP(H2949,'Details of Feeder LEvel'!H:N,7,FALSE)</f>
        <v>0</v>
      </c>
      <c r="N2949" s="310">
        <f t="shared" si="46"/>
        <v>9.2100000000000133</v>
      </c>
      <c r="O2949" s="310">
        <v>12.224989395425689</v>
      </c>
      <c r="P2949" s="309" t="s">
        <v>15063</v>
      </c>
      <c r="Q2949" s="311"/>
    </row>
    <row r="2950" spans="1:17" s="312" customFormat="1" x14ac:dyDescent="0.3">
      <c r="A2950" s="307">
        <v>2947</v>
      </c>
      <c r="B2950" s="308" t="s">
        <v>5271</v>
      </c>
      <c r="C2950" s="308" t="s">
        <v>1380</v>
      </c>
      <c r="D2950" s="308" t="s">
        <v>1382</v>
      </c>
      <c r="E2950" s="308" t="s">
        <v>13963</v>
      </c>
      <c r="F2950" s="309" t="s">
        <v>12412</v>
      </c>
      <c r="G2950" s="309" t="s">
        <v>12427</v>
      </c>
      <c r="H2950" s="309" t="s">
        <v>12428</v>
      </c>
      <c r="I2950" s="309" t="s">
        <v>5701</v>
      </c>
      <c r="J2950" s="309" t="s">
        <v>15063</v>
      </c>
      <c r="K2950" s="310">
        <v>1.0264199999999999</v>
      </c>
      <c r="L2950" s="310">
        <v>0.92347100000000015</v>
      </c>
      <c r="M2950" s="310">
        <f>VLOOKUP(H2950,'Details of Feeder LEvel'!H:N,7,FALSE)</f>
        <v>0</v>
      </c>
      <c r="N2950" s="310">
        <f t="shared" si="46"/>
        <v>10.029909783519392</v>
      </c>
      <c r="O2950" s="310">
        <v>10.513730474665339</v>
      </c>
      <c r="P2950" s="309" t="s">
        <v>15063</v>
      </c>
      <c r="Q2950" s="311"/>
    </row>
    <row r="2951" spans="1:17" s="312" customFormat="1" x14ac:dyDescent="0.3">
      <c r="A2951" s="307">
        <v>2948</v>
      </c>
      <c r="B2951" s="308" t="s">
        <v>5271</v>
      </c>
      <c r="C2951" s="308" t="s">
        <v>1380</v>
      </c>
      <c r="D2951" s="308" t="s">
        <v>1382</v>
      </c>
      <c r="E2951" s="308" t="s">
        <v>13963</v>
      </c>
      <c r="F2951" s="309" t="s">
        <v>12412</v>
      </c>
      <c r="G2951" s="309" t="s">
        <v>12429</v>
      </c>
      <c r="H2951" s="309" t="s">
        <v>12430</v>
      </c>
      <c r="I2951" s="309" t="s">
        <v>5706</v>
      </c>
      <c r="J2951" s="309" t="s">
        <v>15063</v>
      </c>
      <c r="K2951" s="310">
        <v>0.66914499999999999</v>
      </c>
      <c r="L2951" s="310">
        <v>0.5755657500000001</v>
      </c>
      <c r="M2951" s="310">
        <f>VLOOKUP(H2951,'Details of Feeder LEvel'!H:N,7,FALSE)</f>
        <v>0</v>
      </c>
      <c r="N2951" s="310">
        <f t="shared" si="46"/>
        <v>13.984898639308355</v>
      </c>
      <c r="O2951" s="310">
        <v>69.771203689688249</v>
      </c>
      <c r="P2951" s="309" t="s">
        <v>15063</v>
      </c>
      <c r="Q2951" s="311"/>
    </row>
    <row r="2952" spans="1:17" s="312" customFormat="1" x14ac:dyDescent="0.3">
      <c r="A2952" s="307">
        <v>2949</v>
      </c>
      <c r="B2952" s="308" t="s">
        <v>5271</v>
      </c>
      <c r="C2952" s="308" t="s">
        <v>1380</v>
      </c>
      <c r="D2952" s="308" t="s">
        <v>1382</v>
      </c>
      <c r="E2952" s="308" t="s">
        <v>13963</v>
      </c>
      <c r="F2952" s="309" t="s">
        <v>12412</v>
      </c>
      <c r="G2952" s="309" t="s">
        <v>12431</v>
      </c>
      <c r="H2952" s="309" t="s">
        <v>12432</v>
      </c>
      <c r="I2952" s="309" t="s">
        <v>5706</v>
      </c>
      <c r="J2952" s="309" t="s">
        <v>15063</v>
      </c>
      <c r="K2952" s="310">
        <v>0.54409099999999999</v>
      </c>
      <c r="L2952" s="310">
        <v>0.46829799999999999</v>
      </c>
      <c r="M2952" s="310">
        <f>VLOOKUP(H2952,'Details of Feeder LEvel'!H:N,7,FALSE)</f>
        <v>0</v>
      </c>
      <c r="N2952" s="310">
        <f t="shared" si="46"/>
        <v>13.930206527952127</v>
      </c>
      <c r="O2952" s="310">
        <v>61.439554016025319</v>
      </c>
      <c r="P2952" s="309" t="s">
        <v>15063</v>
      </c>
      <c r="Q2952" s="311"/>
    </row>
    <row r="2953" spans="1:17" s="312" customFormat="1" x14ac:dyDescent="0.3">
      <c r="A2953" s="307">
        <v>2950</v>
      </c>
      <c r="B2953" s="308" t="s">
        <v>5271</v>
      </c>
      <c r="C2953" s="308" t="s">
        <v>1380</v>
      </c>
      <c r="D2953" s="308" t="s">
        <v>1382</v>
      </c>
      <c r="E2953" s="308" t="s">
        <v>13963</v>
      </c>
      <c r="F2953" s="309" t="s">
        <v>12412</v>
      </c>
      <c r="G2953" s="309" t="s">
        <v>12433</v>
      </c>
      <c r="H2953" s="309" t="s">
        <v>12434</v>
      </c>
      <c r="I2953" s="309" t="s">
        <v>2414</v>
      </c>
      <c r="J2953" s="309" t="s">
        <v>15063</v>
      </c>
      <c r="K2953" s="310">
        <v>4.5439999999999996</v>
      </c>
      <c r="L2953" s="310">
        <v>4.0368895999999994</v>
      </c>
      <c r="M2953" s="310">
        <f>VLOOKUP(H2953,'Details of Feeder LEvel'!H:N,7,FALSE)</f>
        <v>0</v>
      </c>
      <c r="N2953" s="310">
        <f t="shared" si="46"/>
        <v>11.160000000000005</v>
      </c>
      <c r="O2953" s="310">
        <v>100</v>
      </c>
      <c r="P2953" s="309" t="s">
        <v>15063</v>
      </c>
      <c r="Q2953" s="311"/>
    </row>
    <row r="2954" spans="1:17" s="312" customFormat="1" x14ac:dyDescent="0.3">
      <c r="A2954" s="307">
        <v>2951</v>
      </c>
      <c r="B2954" s="308" t="s">
        <v>5271</v>
      </c>
      <c r="C2954" s="308" t="s">
        <v>1380</v>
      </c>
      <c r="D2954" s="308" t="s">
        <v>1382</v>
      </c>
      <c r="E2954" s="308" t="s">
        <v>14831</v>
      </c>
      <c r="F2954" s="309" t="s">
        <v>12435</v>
      </c>
      <c r="G2954" s="309" t="s">
        <v>12436</v>
      </c>
      <c r="H2954" s="309" t="s">
        <v>12437</v>
      </c>
      <c r="I2954" s="309" t="s">
        <v>5701</v>
      </c>
      <c r="J2954" s="309" t="s">
        <v>15063</v>
      </c>
      <c r="K2954" s="310">
        <v>0.82742000000000004</v>
      </c>
      <c r="L2954" s="310">
        <v>0.73190155000000001</v>
      </c>
      <c r="M2954" s="310">
        <f>VLOOKUP(H2954,'Details of Feeder LEvel'!H:N,7,FALSE)</f>
        <v>0</v>
      </c>
      <c r="N2954" s="310">
        <f t="shared" si="46"/>
        <v>11.544131154673568</v>
      </c>
      <c r="O2954" s="310">
        <v>11.544131154673565</v>
      </c>
      <c r="P2954" s="309" t="s">
        <v>15063</v>
      </c>
      <c r="Q2954" s="311"/>
    </row>
    <row r="2955" spans="1:17" s="312" customFormat="1" x14ac:dyDescent="0.3">
      <c r="A2955" s="307">
        <v>2952</v>
      </c>
      <c r="B2955" s="308" t="s">
        <v>5271</v>
      </c>
      <c r="C2955" s="308" t="s">
        <v>1380</v>
      </c>
      <c r="D2955" s="308" t="s">
        <v>1382</v>
      </c>
      <c r="E2955" s="308" t="s">
        <v>14831</v>
      </c>
      <c r="F2955" s="309" t="s">
        <v>12435</v>
      </c>
      <c r="G2955" s="309" t="s">
        <v>12438</v>
      </c>
      <c r="H2955" s="309" t="s">
        <v>12439</v>
      </c>
      <c r="I2955" s="309" t="s">
        <v>5701</v>
      </c>
      <c r="J2955" s="309" t="s">
        <v>15063</v>
      </c>
      <c r="K2955" s="310">
        <v>0.57457999999999998</v>
      </c>
      <c r="L2955" s="310">
        <v>0.51591999999999993</v>
      </c>
      <c r="M2955" s="310">
        <f>VLOOKUP(H2955,'Details of Feeder LEvel'!H:N,7,FALSE)</f>
        <v>0</v>
      </c>
      <c r="N2955" s="310">
        <f t="shared" si="46"/>
        <v>10.20919628250201</v>
      </c>
      <c r="O2955" s="310">
        <v>10.209196282501997</v>
      </c>
      <c r="P2955" s="309" t="s">
        <v>15063</v>
      </c>
      <c r="Q2955" s="311"/>
    </row>
    <row r="2956" spans="1:17" s="312" customFormat="1" x14ac:dyDescent="0.3">
      <c r="A2956" s="307">
        <v>2953</v>
      </c>
      <c r="B2956" s="308" t="s">
        <v>5271</v>
      </c>
      <c r="C2956" s="308" t="s">
        <v>1380</v>
      </c>
      <c r="D2956" s="308" t="s">
        <v>1382</v>
      </c>
      <c r="E2956" s="308" t="s">
        <v>14831</v>
      </c>
      <c r="F2956" s="309" t="s">
        <v>12435</v>
      </c>
      <c r="G2956" s="309" t="s">
        <v>12440</v>
      </c>
      <c r="H2956" s="309" t="s">
        <v>12441</v>
      </c>
      <c r="I2956" s="309" t="s">
        <v>5701</v>
      </c>
      <c r="J2956" s="309" t="s">
        <v>15063</v>
      </c>
      <c r="K2956" s="310">
        <v>0.54855999999999994</v>
      </c>
      <c r="L2956" s="310">
        <v>0.48518169999999999</v>
      </c>
      <c r="M2956" s="310">
        <f>VLOOKUP(H2956,'Details of Feeder LEvel'!H:N,7,FALSE)</f>
        <v>0</v>
      </c>
      <c r="N2956" s="310">
        <f t="shared" si="46"/>
        <v>11.553576637013261</v>
      </c>
      <c r="O2956" s="310">
        <v>11.553576637013263</v>
      </c>
      <c r="P2956" s="309" t="s">
        <v>15063</v>
      </c>
      <c r="Q2956" s="311"/>
    </row>
    <row r="2957" spans="1:17" s="312" customFormat="1" x14ac:dyDescent="0.3">
      <c r="A2957" s="307">
        <v>2954</v>
      </c>
      <c r="B2957" s="308" t="s">
        <v>5271</v>
      </c>
      <c r="C2957" s="308" t="s">
        <v>1380</v>
      </c>
      <c r="D2957" s="308" t="s">
        <v>1382</v>
      </c>
      <c r="E2957" s="308" t="s">
        <v>14831</v>
      </c>
      <c r="F2957" s="309" t="s">
        <v>12435</v>
      </c>
      <c r="G2957" s="309" t="s">
        <v>12442</v>
      </c>
      <c r="H2957" s="309" t="s">
        <v>12443</v>
      </c>
      <c r="I2957" s="309" t="s">
        <v>5701</v>
      </c>
      <c r="J2957" s="309" t="s">
        <v>15063</v>
      </c>
      <c r="K2957" s="310">
        <v>0.50248000000000004</v>
      </c>
      <c r="L2957" s="310">
        <v>0.44373375000000004</v>
      </c>
      <c r="M2957" s="310">
        <f>VLOOKUP(H2957,'Details of Feeder LEvel'!H:N,7,FALSE)</f>
        <v>0</v>
      </c>
      <c r="N2957" s="310">
        <f t="shared" si="46"/>
        <v>11.691261343735073</v>
      </c>
      <c r="O2957" s="310">
        <v>11.691261343735061</v>
      </c>
      <c r="P2957" s="309" t="s">
        <v>15063</v>
      </c>
      <c r="Q2957" s="311"/>
    </row>
    <row r="2958" spans="1:17" s="312" customFormat="1" x14ac:dyDescent="0.3">
      <c r="A2958" s="307">
        <v>2955</v>
      </c>
      <c r="B2958" s="308" t="s">
        <v>5271</v>
      </c>
      <c r="C2958" s="308" t="s">
        <v>1380</v>
      </c>
      <c r="D2958" s="308" t="s">
        <v>1382</v>
      </c>
      <c r="E2958" s="308" t="s">
        <v>14831</v>
      </c>
      <c r="F2958" s="309" t="s">
        <v>12435</v>
      </c>
      <c r="G2958" s="309" t="s">
        <v>12444</v>
      </c>
      <c r="H2958" s="309" t="s">
        <v>12445</v>
      </c>
      <c r="I2958" s="309" t="s">
        <v>5701</v>
      </c>
      <c r="J2958" s="309" t="s">
        <v>15063</v>
      </c>
      <c r="K2958" s="310">
        <v>0.45091999999999999</v>
      </c>
      <c r="L2958" s="310">
        <v>0.404806</v>
      </c>
      <c r="M2958" s="310">
        <f>VLOOKUP(H2958,'Details of Feeder LEvel'!H:N,7,FALSE)</f>
        <v>0</v>
      </c>
      <c r="N2958" s="310">
        <f t="shared" si="46"/>
        <v>10.226647742393327</v>
      </c>
      <c r="O2958" s="310">
        <v>10.226647742393325</v>
      </c>
      <c r="P2958" s="309" t="s">
        <v>15063</v>
      </c>
      <c r="Q2958" s="311"/>
    </row>
    <row r="2959" spans="1:17" s="312" customFormat="1" x14ac:dyDescent="0.3">
      <c r="A2959" s="307">
        <v>2956</v>
      </c>
      <c r="B2959" s="308" t="s">
        <v>5271</v>
      </c>
      <c r="C2959" s="308" t="s">
        <v>1380</v>
      </c>
      <c r="D2959" s="308" t="s">
        <v>1382</v>
      </c>
      <c r="E2959" s="308" t="s">
        <v>14831</v>
      </c>
      <c r="F2959" s="309" t="s">
        <v>12435</v>
      </c>
      <c r="G2959" s="309" t="s">
        <v>12446</v>
      </c>
      <c r="H2959" s="309" t="s">
        <v>12447</v>
      </c>
      <c r="I2959" s="309" t="s">
        <v>5701</v>
      </c>
      <c r="J2959" s="309" t="s">
        <v>15063</v>
      </c>
      <c r="K2959" s="310">
        <v>0.66120000000000001</v>
      </c>
      <c r="L2959" s="310">
        <v>0.58533088</v>
      </c>
      <c r="M2959" s="310">
        <f>VLOOKUP(H2959,'Details of Feeder LEvel'!H:N,7,FALSE)</f>
        <v>0</v>
      </c>
      <c r="N2959" s="310">
        <f t="shared" si="46"/>
        <v>11.474458560193588</v>
      </c>
      <c r="O2959" s="310">
        <v>11.4744585601936</v>
      </c>
      <c r="P2959" s="309" t="s">
        <v>15063</v>
      </c>
      <c r="Q2959" s="311"/>
    </row>
    <row r="2960" spans="1:17" s="312" customFormat="1" x14ac:dyDescent="0.3">
      <c r="A2960" s="307">
        <v>2957</v>
      </c>
      <c r="B2960" s="308" t="s">
        <v>5271</v>
      </c>
      <c r="C2960" s="308" t="s">
        <v>1380</v>
      </c>
      <c r="D2960" s="308" t="s">
        <v>1382</v>
      </c>
      <c r="E2960" s="308" t="s">
        <v>14831</v>
      </c>
      <c r="F2960" s="309" t="s">
        <v>12435</v>
      </c>
      <c r="G2960" s="309" t="s">
        <v>12448</v>
      </c>
      <c r="H2960" s="309" t="s">
        <v>12449</v>
      </c>
      <c r="I2960" s="309" t="s">
        <v>5701</v>
      </c>
      <c r="J2960" s="309" t="s">
        <v>15063</v>
      </c>
      <c r="K2960" s="310">
        <v>1.0563400000000001</v>
      </c>
      <c r="L2960" s="310">
        <v>0.91531861000000014</v>
      </c>
      <c r="M2960" s="310">
        <f>VLOOKUP(H2960,'Details of Feeder LEvel'!H:N,7,FALSE)</f>
        <v>0</v>
      </c>
      <c r="N2960" s="310">
        <f t="shared" si="46"/>
        <v>13.349999999999993</v>
      </c>
      <c r="O2960" s="310">
        <v>13.349999999999994</v>
      </c>
      <c r="P2960" s="309" t="s">
        <v>15063</v>
      </c>
      <c r="Q2960" s="311"/>
    </row>
    <row r="2961" spans="1:17" s="312" customFormat="1" x14ac:dyDescent="0.3">
      <c r="A2961" s="307">
        <v>2958</v>
      </c>
      <c r="B2961" s="308" t="s">
        <v>5271</v>
      </c>
      <c r="C2961" s="308" t="s">
        <v>1380</v>
      </c>
      <c r="D2961" s="308" t="s">
        <v>1382</v>
      </c>
      <c r="E2961" s="308" t="s">
        <v>14831</v>
      </c>
      <c r="F2961" s="309" t="s">
        <v>12435</v>
      </c>
      <c r="G2961" s="309" t="s">
        <v>12450</v>
      </c>
      <c r="H2961" s="309" t="s">
        <v>12451</v>
      </c>
      <c r="I2961" s="309" t="s">
        <v>5701</v>
      </c>
      <c r="J2961" s="309" t="s">
        <v>15063</v>
      </c>
      <c r="K2961" s="310">
        <v>0.55200000000000005</v>
      </c>
      <c r="L2961" s="310">
        <v>0.4848768</v>
      </c>
      <c r="M2961" s="310">
        <f>VLOOKUP(H2961,'Details of Feeder LEvel'!H:N,7,FALSE)</f>
        <v>0</v>
      </c>
      <c r="N2961" s="310">
        <f t="shared" si="46"/>
        <v>12.160000000000009</v>
      </c>
      <c r="O2961" s="310">
        <v>12.160000000000014</v>
      </c>
      <c r="P2961" s="309" t="s">
        <v>15063</v>
      </c>
      <c r="Q2961" s="311"/>
    </row>
    <row r="2962" spans="1:17" s="312" customFormat="1" x14ac:dyDescent="0.3">
      <c r="A2962" s="307">
        <v>2959</v>
      </c>
      <c r="B2962" s="308" t="s">
        <v>5271</v>
      </c>
      <c r="C2962" s="308" t="s">
        <v>1380</v>
      </c>
      <c r="D2962" s="308" t="s">
        <v>1382</v>
      </c>
      <c r="E2962" s="308" t="s">
        <v>14831</v>
      </c>
      <c r="F2962" s="309" t="s">
        <v>12435</v>
      </c>
      <c r="G2962" s="309" t="s">
        <v>12452</v>
      </c>
      <c r="H2962" s="309" t="s">
        <v>12453</v>
      </c>
      <c r="I2962" s="309" t="s">
        <v>5706</v>
      </c>
      <c r="J2962" s="309" t="s">
        <v>15063</v>
      </c>
      <c r="K2962" s="310">
        <v>0.96028000000000002</v>
      </c>
      <c r="L2962" s="310">
        <v>0.81825458799999995</v>
      </c>
      <c r="M2962" s="310">
        <f>VLOOKUP(H2962,'Details of Feeder LEvel'!H:N,7,FALSE)</f>
        <v>0</v>
      </c>
      <c r="N2962" s="310">
        <f t="shared" si="46"/>
        <v>14.790000000000006</v>
      </c>
      <c r="O2962" s="310">
        <v>42.705460337629873</v>
      </c>
      <c r="P2962" s="309" t="s">
        <v>15063</v>
      </c>
      <c r="Q2962" s="311"/>
    </row>
    <row r="2963" spans="1:17" s="312" customFormat="1" x14ac:dyDescent="0.3">
      <c r="A2963" s="307">
        <v>2960</v>
      </c>
      <c r="B2963" s="308" t="s">
        <v>5271</v>
      </c>
      <c r="C2963" s="308" t="s">
        <v>1380</v>
      </c>
      <c r="D2963" s="308" t="s">
        <v>1382</v>
      </c>
      <c r="E2963" s="308" t="s">
        <v>14831</v>
      </c>
      <c r="F2963" s="309" t="s">
        <v>12435</v>
      </c>
      <c r="G2963" s="309" t="s">
        <v>12454</v>
      </c>
      <c r="H2963" s="309" t="s">
        <v>12455</v>
      </c>
      <c r="I2963" s="309" t="s">
        <v>5706</v>
      </c>
      <c r="J2963" s="309" t="s">
        <v>15063</v>
      </c>
      <c r="K2963" s="310">
        <v>0.76949000000000001</v>
      </c>
      <c r="L2963" s="310">
        <v>0.65929903200000006</v>
      </c>
      <c r="M2963" s="310">
        <f>VLOOKUP(H2963,'Details of Feeder LEvel'!H:N,7,FALSE)</f>
        <v>0</v>
      </c>
      <c r="N2963" s="310">
        <f t="shared" si="46"/>
        <v>14.319999999999993</v>
      </c>
      <c r="O2963" s="310">
        <v>36.691910089417412</v>
      </c>
      <c r="P2963" s="309" t="s">
        <v>15063</v>
      </c>
      <c r="Q2963" s="311"/>
    </row>
    <row r="2964" spans="1:17" s="312" customFormat="1" x14ac:dyDescent="0.3">
      <c r="A2964" s="307">
        <v>2961</v>
      </c>
      <c r="B2964" s="308" t="s">
        <v>5271</v>
      </c>
      <c r="C2964" s="308" t="s">
        <v>1380</v>
      </c>
      <c r="D2964" s="308" t="s">
        <v>1382</v>
      </c>
      <c r="E2964" s="308" t="s">
        <v>14831</v>
      </c>
      <c r="F2964" s="309" t="s">
        <v>12435</v>
      </c>
      <c r="G2964" s="309" t="s">
        <v>12456</v>
      </c>
      <c r="H2964" s="309" t="s">
        <v>12457</v>
      </c>
      <c r="I2964" s="309" t="s">
        <v>5701</v>
      </c>
      <c r="J2964" s="309" t="s">
        <v>15063</v>
      </c>
      <c r="K2964" s="310">
        <v>0.31419999999999998</v>
      </c>
      <c r="L2964" s="310">
        <v>0</v>
      </c>
      <c r="M2964" s="310">
        <f>VLOOKUP(H2964,'Details of Feeder LEvel'!H:N,7,FALSE)</f>
        <v>0</v>
      </c>
      <c r="N2964" s="310">
        <f t="shared" si="46"/>
        <v>100</v>
      </c>
      <c r="O2964" s="310" t="e">
        <v>#DIV/0!</v>
      </c>
      <c r="P2964" s="309" t="s">
        <v>15063</v>
      </c>
      <c r="Q2964" s="311"/>
    </row>
    <row r="2965" spans="1:17" s="312" customFormat="1" x14ac:dyDescent="0.3">
      <c r="A2965" s="307">
        <v>2962</v>
      </c>
      <c r="B2965" s="308" t="s">
        <v>5271</v>
      </c>
      <c r="C2965" s="308" t="s">
        <v>1380</v>
      </c>
      <c r="D2965" s="308" t="s">
        <v>1382</v>
      </c>
      <c r="E2965" s="308" t="s">
        <v>14831</v>
      </c>
      <c r="F2965" s="309" t="s">
        <v>12435</v>
      </c>
      <c r="G2965" s="309" t="s">
        <v>12458</v>
      </c>
      <c r="H2965" s="309" t="s">
        <v>12459</v>
      </c>
      <c r="I2965" s="309" t="s">
        <v>5701</v>
      </c>
      <c r="J2965" s="309" t="s">
        <v>15063</v>
      </c>
      <c r="K2965" s="310">
        <v>0.28539999999999999</v>
      </c>
      <c r="L2965" s="310">
        <v>0</v>
      </c>
      <c r="M2965" s="310">
        <f>VLOOKUP(H2965,'Details of Feeder LEvel'!H:N,7,FALSE)</f>
        <v>0</v>
      </c>
      <c r="N2965" s="310">
        <f t="shared" si="46"/>
        <v>100</v>
      </c>
      <c r="O2965" s="310" t="e">
        <v>#DIV/0!</v>
      </c>
      <c r="P2965" s="309" t="s">
        <v>15063</v>
      </c>
      <c r="Q2965" s="311"/>
    </row>
    <row r="2966" spans="1:17" s="312" customFormat="1" x14ac:dyDescent="0.3">
      <c r="A2966" s="307">
        <v>2963</v>
      </c>
      <c r="B2966" s="308" t="s">
        <v>5271</v>
      </c>
      <c r="C2966" s="308" t="s">
        <v>1380</v>
      </c>
      <c r="D2966" s="308" t="s">
        <v>1382</v>
      </c>
      <c r="E2966" s="308" t="s">
        <v>14831</v>
      </c>
      <c r="F2966" s="309" t="s">
        <v>12435</v>
      </c>
      <c r="G2966" s="309" t="s">
        <v>12460</v>
      </c>
      <c r="H2966" s="309" t="s">
        <v>12461</v>
      </c>
      <c r="I2966" s="309" t="s">
        <v>5701</v>
      </c>
      <c r="J2966" s="309" t="s">
        <v>15063</v>
      </c>
      <c r="K2966" s="310">
        <v>0.5444</v>
      </c>
      <c r="L2966" s="310">
        <v>0</v>
      </c>
      <c r="M2966" s="310">
        <f>VLOOKUP(H2966,'Details of Feeder LEvel'!H:N,7,FALSE)</f>
        <v>0</v>
      </c>
      <c r="N2966" s="310">
        <f t="shared" si="46"/>
        <v>100</v>
      </c>
      <c r="O2966" s="310" t="e">
        <v>#DIV/0!</v>
      </c>
      <c r="P2966" s="309" t="s">
        <v>15063</v>
      </c>
      <c r="Q2966" s="311"/>
    </row>
    <row r="2967" spans="1:17" s="312" customFormat="1" x14ac:dyDescent="0.3">
      <c r="A2967" s="307">
        <v>2964</v>
      </c>
      <c r="B2967" s="308" t="s">
        <v>5271</v>
      </c>
      <c r="C2967" s="308" t="s">
        <v>1380</v>
      </c>
      <c r="D2967" s="308" t="s">
        <v>1382</v>
      </c>
      <c r="E2967" s="308" t="s">
        <v>14831</v>
      </c>
      <c r="F2967" s="309" t="s">
        <v>12435</v>
      </c>
      <c r="G2967" s="309" t="s">
        <v>12462</v>
      </c>
      <c r="H2967" s="309" t="s">
        <v>12463</v>
      </c>
      <c r="I2967" s="309" t="s">
        <v>5701</v>
      </c>
      <c r="J2967" s="309" t="s">
        <v>15063</v>
      </c>
      <c r="K2967" s="310">
        <v>0.1348</v>
      </c>
      <c r="L2967" s="310">
        <v>0</v>
      </c>
      <c r="M2967" s="310">
        <f>VLOOKUP(H2967,'Details of Feeder LEvel'!H:N,7,FALSE)</f>
        <v>0</v>
      </c>
      <c r="N2967" s="310">
        <f t="shared" si="46"/>
        <v>100</v>
      </c>
      <c r="O2967" s="310" t="e">
        <v>#DIV/0!</v>
      </c>
      <c r="P2967" s="309" t="s">
        <v>15063</v>
      </c>
      <c r="Q2967" s="311"/>
    </row>
    <row r="2968" spans="1:17" s="312" customFormat="1" x14ac:dyDescent="0.3">
      <c r="A2968" s="307">
        <v>2965</v>
      </c>
      <c r="B2968" s="308" t="s">
        <v>5271</v>
      </c>
      <c r="C2968" s="308" t="s">
        <v>1380</v>
      </c>
      <c r="D2968" s="308" t="s">
        <v>1382</v>
      </c>
      <c r="E2968" s="308" t="s">
        <v>14831</v>
      </c>
      <c r="F2968" s="309" t="s">
        <v>12464</v>
      </c>
      <c r="G2968" s="309" t="s">
        <v>12465</v>
      </c>
      <c r="H2968" s="309" t="s">
        <v>12466</v>
      </c>
      <c r="I2968" s="309" t="s">
        <v>5701</v>
      </c>
      <c r="J2968" s="309" t="s">
        <v>15063</v>
      </c>
      <c r="K2968" s="310">
        <v>1.39568</v>
      </c>
      <c r="L2968" s="310">
        <v>1.194981216</v>
      </c>
      <c r="M2968" s="310">
        <f>VLOOKUP(H2968,'Details of Feeder LEvel'!H:N,7,FALSE)</f>
        <v>0</v>
      </c>
      <c r="N2968" s="310">
        <f t="shared" si="46"/>
        <v>14.380000000000004</v>
      </c>
      <c r="O2968" s="310">
        <v>14.380000000000015</v>
      </c>
      <c r="P2968" s="309" t="s">
        <v>15063</v>
      </c>
      <c r="Q2968" s="311"/>
    </row>
    <row r="2969" spans="1:17" s="312" customFormat="1" x14ac:dyDescent="0.3">
      <c r="A2969" s="307">
        <v>2966</v>
      </c>
      <c r="B2969" s="308" t="s">
        <v>5271</v>
      </c>
      <c r="C2969" s="308" t="s">
        <v>1380</v>
      </c>
      <c r="D2969" s="308" t="s">
        <v>1382</v>
      </c>
      <c r="E2969" s="308" t="s">
        <v>14831</v>
      </c>
      <c r="F2969" s="309" t="s">
        <v>12464</v>
      </c>
      <c r="G2969" s="309" t="s">
        <v>12467</v>
      </c>
      <c r="H2969" s="309" t="s">
        <v>12468</v>
      </c>
      <c r="I2969" s="309" t="s">
        <v>5701</v>
      </c>
      <c r="J2969" s="309" t="s">
        <v>15063</v>
      </c>
      <c r="K2969" s="310">
        <v>5.8400000000000001E-2</v>
      </c>
      <c r="L2969" s="310">
        <v>5.0124720000000011E-2</v>
      </c>
      <c r="M2969" s="310">
        <f>VLOOKUP(H2969,'Details of Feeder LEvel'!H:N,7,FALSE)</f>
        <v>0</v>
      </c>
      <c r="N2969" s="310">
        <f t="shared" si="46"/>
        <v>14.16999999999998</v>
      </c>
      <c r="O2969" s="310">
        <v>14.169999999999982</v>
      </c>
      <c r="P2969" s="309" t="s">
        <v>15063</v>
      </c>
      <c r="Q2969" s="311"/>
    </row>
    <row r="2970" spans="1:17" s="312" customFormat="1" x14ac:dyDescent="0.3">
      <c r="A2970" s="307">
        <v>2967</v>
      </c>
      <c r="B2970" s="308" t="s">
        <v>5271</v>
      </c>
      <c r="C2970" s="308" t="s">
        <v>1380</v>
      </c>
      <c r="D2970" s="308" t="s">
        <v>1382</v>
      </c>
      <c r="E2970" s="308" t="s">
        <v>14831</v>
      </c>
      <c r="F2970" s="309" t="s">
        <v>12464</v>
      </c>
      <c r="G2970" s="309" t="s">
        <v>12469</v>
      </c>
      <c r="H2970" s="309" t="s">
        <v>12470</v>
      </c>
      <c r="I2970" s="309" t="s">
        <v>5701</v>
      </c>
      <c r="J2970" s="309" t="s">
        <v>15063</v>
      </c>
      <c r="K2970" s="310">
        <v>0.93830000000000002</v>
      </c>
      <c r="L2970" s="310">
        <v>0.84348900000000016</v>
      </c>
      <c r="M2970" s="310">
        <f>VLOOKUP(H2970,'Details of Feeder LEvel'!H:N,7,FALSE)</f>
        <v>0</v>
      </c>
      <c r="N2970" s="310">
        <f t="shared" si="46"/>
        <v>10.104550783331542</v>
      </c>
      <c r="O2970" s="310">
        <v>10.104550783331545</v>
      </c>
      <c r="P2970" s="309" t="s">
        <v>15063</v>
      </c>
      <c r="Q2970" s="311"/>
    </row>
    <row r="2971" spans="1:17" s="312" customFormat="1" x14ac:dyDescent="0.3">
      <c r="A2971" s="307">
        <v>2968</v>
      </c>
      <c r="B2971" s="308" t="s">
        <v>5271</v>
      </c>
      <c r="C2971" s="308" t="s">
        <v>1380</v>
      </c>
      <c r="D2971" s="308" t="s">
        <v>1382</v>
      </c>
      <c r="E2971" s="308" t="s">
        <v>14831</v>
      </c>
      <c r="F2971" s="309" t="s">
        <v>12464</v>
      </c>
      <c r="G2971" s="309" t="s">
        <v>12471</v>
      </c>
      <c r="H2971" s="309" t="s">
        <v>12472</v>
      </c>
      <c r="I2971" s="309" t="s">
        <v>5701</v>
      </c>
      <c r="J2971" s="309" t="s">
        <v>15063</v>
      </c>
      <c r="K2971" s="310">
        <v>0.89203999999999994</v>
      </c>
      <c r="L2971" s="310">
        <v>0.80147552</v>
      </c>
      <c r="M2971" s="310">
        <f>VLOOKUP(H2971,'Details of Feeder LEvel'!H:N,7,FALSE)</f>
        <v>0</v>
      </c>
      <c r="N2971" s="310">
        <f t="shared" si="46"/>
        <v>10.152513340208955</v>
      </c>
      <c r="O2971" s="310">
        <v>10.152513340208957</v>
      </c>
      <c r="P2971" s="309" t="s">
        <v>15063</v>
      </c>
      <c r="Q2971" s="311"/>
    </row>
    <row r="2972" spans="1:17" s="312" customFormat="1" x14ac:dyDescent="0.3">
      <c r="A2972" s="307">
        <v>2969</v>
      </c>
      <c r="B2972" s="308" t="s">
        <v>5271</v>
      </c>
      <c r="C2972" s="308" t="s">
        <v>1380</v>
      </c>
      <c r="D2972" s="308" t="s">
        <v>1382</v>
      </c>
      <c r="E2972" s="308" t="s">
        <v>14831</v>
      </c>
      <c r="F2972" s="309" t="s">
        <v>12464</v>
      </c>
      <c r="G2972" s="309" t="s">
        <v>12473</v>
      </c>
      <c r="H2972" s="309" t="s">
        <v>12474</v>
      </c>
      <c r="I2972" s="309" t="s">
        <v>5701</v>
      </c>
      <c r="J2972" s="309" t="s">
        <v>15063</v>
      </c>
      <c r="K2972" s="310">
        <v>0.76123999999999992</v>
      </c>
      <c r="L2972" s="310">
        <v>0.6843459999999999</v>
      </c>
      <c r="M2972" s="310">
        <f>VLOOKUP(H2972,'Details of Feeder LEvel'!H:N,7,FALSE)</f>
        <v>0</v>
      </c>
      <c r="N2972" s="310">
        <f t="shared" si="46"/>
        <v>10.101150754032897</v>
      </c>
      <c r="O2972" s="310">
        <v>10.101150754032895</v>
      </c>
      <c r="P2972" s="309" t="s">
        <v>15063</v>
      </c>
      <c r="Q2972" s="311"/>
    </row>
    <row r="2973" spans="1:17" s="312" customFormat="1" x14ac:dyDescent="0.3">
      <c r="A2973" s="307">
        <v>2970</v>
      </c>
      <c r="B2973" s="308" t="s">
        <v>5271</v>
      </c>
      <c r="C2973" s="308" t="s">
        <v>1380</v>
      </c>
      <c r="D2973" s="308" t="s">
        <v>1382</v>
      </c>
      <c r="E2973" s="308" t="s">
        <v>14831</v>
      </c>
      <c r="F2973" s="309" t="s">
        <v>12464</v>
      </c>
      <c r="G2973" s="309" t="s">
        <v>12475</v>
      </c>
      <c r="H2973" s="309" t="s">
        <v>12476</v>
      </c>
      <c r="I2973" s="309" t="s">
        <v>5701</v>
      </c>
      <c r="J2973" s="309" t="s">
        <v>15063</v>
      </c>
      <c r="K2973" s="310">
        <v>0.85093999999999992</v>
      </c>
      <c r="L2973" s="310">
        <v>0.76344080000000003</v>
      </c>
      <c r="M2973" s="310">
        <f>VLOOKUP(H2973,'Details of Feeder LEvel'!H:N,7,FALSE)</f>
        <v>0</v>
      </c>
      <c r="N2973" s="310">
        <f t="shared" si="46"/>
        <v>10.282652125884303</v>
      </c>
      <c r="O2973" s="310">
        <v>10.282652125884306</v>
      </c>
      <c r="P2973" s="309" t="s">
        <v>15063</v>
      </c>
      <c r="Q2973" s="311"/>
    </row>
    <row r="2974" spans="1:17" s="312" customFormat="1" x14ac:dyDescent="0.3">
      <c r="A2974" s="307">
        <v>2971</v>
      </c>
      <c r="B2974" s="308" t="s">
        <v>5271</v>
      </c>
      <c r="C2974" s="308" t="s">
        <v>1380</v>
      </c>
      <c r="D2974" s="308" t="s">
        <v>1382</v>
      </c>
      <c r="E2974" s="308" t="s">
        <v>14831</v>
      </c>
      <c r="F2974" s="309" t="s">
        <v>12464</v>
      </c>
      <c r="G2974" s="309" t="s">
        <v>12477</v>
      </c>
      <c r="H2974" s="309" t="s">
        <v>12478</v>
      </c>
      <c r="I2974" s="309" t="s">
        <v>5701</v>
      </c>
      <c r="J2974" s="309" t="s">
        <v>15063</v>
      </c>
      <c r="K2974" s="310">
        <v>0.76950000000000007</v>
      </c>
      <c r="L2974" s="310">
        <v>0.69284031999999995</v>
      </c>
      <c r="M2974" s="310">
        <f>VLOOKUP(H2974,'Details of Feeder LEvel'!H:N,7,FALSE)</f>
        <v>0</v>
      </c>
      <c r="N2974" s="310">
        <f t="shared" si="46"/>
        <v>9.9622716049382856</v>
      </c>
      <c r="O2974" s="310">
        <v>9.9622716049382891</v>
      </c>
      <c r="P2974" s="309" t="s">
        <v>15063</v>
      </c>
      <c r="Q2974" s="311"/>
    </row>
    <row r="2975" spans="1:17" s="312" customFormat="1" x14ac:dyDescent="0.3">
      <c r="A2975" s="307">
        <v>2972</v>
      </c>
      <c r="B2975" s="308" t="s">
        <v>5271</v>
      </c>
      <c r="C2975" s="308" t="s">
        <v>1380</v>
      </c>
      <c r="D2975" s="308" t="s">
        <v>1382</v>
      </c>
      <c r="E2975" s="308" t="s">
        <v>14831</v>
      </c>
      <c r="F2975" s="309" t="s">
        <v>12464</v>
      </c>
      <c r="G2975" s="309" t="s">
        <v>12479</v>
      </c>
      <c r="H2975" s="309" t="s">
        <v>12480</v>
      </c>
      <c r="I2975" s="309" t="s">
        <v>5701</v>
      </c>
      <c r="J2975" s="309" t="s">
        <v>15063</v>
      </c>
      <c r="K2975" s="310">
        <v>0.81132000000000004</v>
      </c>
      <c r="L2975" s="310">
        <v>0.72965340000000012</v>
      </c>
      <c r="M2975" s="310">
        <f>VLOOKUP(H2975,'Details of Feeder LEvel'!H:N,7,FALSE)</f>
        <v>0</v>
      </c>
      <c r="N2975" s="310">
        <f t="shared" si="46"/>
        <v>10.065892619434985</v>
      </c>
      <c r="O2975" s="310">
        <v>10.06589261943498</v>
      </c>
      <c r="P2975" s="309" t="s">
        <v>15063</v>
      </c>
      <c r="Q2975" s="311"/>
    </row>
    <row r="2976" spans="1:17" s="312" customFormat="1" x14ac:dyDescent="0.3">
      <c r="A2976" s="307">
        <v>2973</v>
      </c>
      <c r="B2976" s="308" t="s">
        <v>5271</v>
      </c>
      <c r="C2976" s="308" t="s">
        <v>1380</v>
      </c>
      <c r="D2976" s="308" t="s">
        <v>1382</v>
      </c>
      <c r="E2976" s="308" t="s">
        <v>14831</v>
      </c>
      <c r="F2976" s="309" t="s">
        <v>12464</v>
      </c>
      <c r="G2976" s="309" t="s">
        <v>12481</v>
      </c>
      <c r="H2976" s="309" t="s">
        <v>12482</v>
      </c>
      <c r="I2976" s="309" t="s">
        <v>5706</v>
      </c>
      <c r="J2976" s="309" t="s">
        <v>15063</v>
      </c>
      <c r="K2976" s="310">
        <v>0.56867999999999996</v>
      </c>
      <c r="L2976" s="310">
        <v>0.51890639999999999</v>
      </c>
      <c r="M2976" s="310">
        <f>VLOOKUP(H2976,'Details of Feeder LEvel'!H:N,7,FALSE)</f>
        <v>0</v>
      </c>
      <c r="N2976" s="310">
        <f t="shared" si="46"/>
        <v>8.752479426039244</v>
      </c>
      <c r="O2976" s="310">
        <v>54.594064002615504</v>
      </c>
      <c r="P2976" s="309" t="s">
        <v>15063</v>
      </c>
      <c r="Q2976" s="311"/>
    </row>
    <row r="2977" spans="1:17" s="312" customFormat="1" x14ac:dyDescent="0.3">
      <c r="A2977" s="307">
        <v>2974</v>
      </c>
      <c r="B2977" s="308" t="s">
        <v>5271</v>
      </c>
      <c r="C2977" s="308" t="s">
        <v>1380</v>
      </c>
      <c r="D2977" s="308" t="s">
        <v>1382</v>
      </c>
      <c r="E2977" s="308" t="s">
        <v>14831</v>
      </c>
      <c r="F2977" s="309" t="s">
        <v>12464</v>
      </c>
      <c r="G2977" s="309" t="s">
        <v>12483</v>
      </c>
      <c r="H2977" s="309" t="s">
        <v>12484</v>
      </c>
      <c r="I2977" s="309" t="s">
        <v>5706</v>
      </c>
      <c r="J2977" s="309" t="s">
        <v>15063</v>
      </c>
      <c r="K2977" s="310">
        <v>0.50846999999999998</v>
      </c>
      <c r="L2977" s="310">
        <v>0.45607550000000002</v>
      </c>
      <c r="M2977" s="310">
        <f>VLOOKUP(H2977,'Details of Feeder LEvel'!H:N,7,FALSE)</f>
        <v>0</v>
      </c>
      <c r="N2977" s="310">
        <f t="shared" si="46"/>
        <v>10.304344405766312</v>
      </c>
      <c r="O2977" s="310">
        <v>22.686437371973923</v>
      </c>
      <c r="P2977" s="309" t="s">
        <v>15063</v>
      </c>
      <c r="Q2977" s="311"/>
    </row>
    <row r="2978" spans="1:17" s="312" customFormat="1" x14ac:dyDescent="0.3">
      <c r="A2978" s="307">
        <v>2975</v>
      </c>
      <c r="B2978" s="308" t="s">
        <v>5271</v>
      </c>
      <c r="C2978" s="308" t="s">
        <v>1380</v>
      </c>
      <c r="D2978" s="308" t="s">
        <v>1382</v>
      </c>
      <c r="E2978" s="308" t="s">
        <v>14831</v>
      </c>
      <c r="F2978" s="309" t="s">
        <v>12464</v>
      </c>
      <c r="G2978" s="309" t="s">
        <v>12485</v>
      </c>
      <c r="H2978" s="309" t="s">
        <v>12486</v>
      </c>
      <c r="I2978" s="309" t="s">
        <v>5706</v>
      </c>
      <c r="J2978" s="309" t="s">
        <v>15063</v>
      </c>
      <c r="K2978" s="310">
        <v>0.37716</v>
      </c>
      <c r="L2978" s="310">
        <v>0.33164899999999997</v>
      </c>
      <c r="M2978" s="310">
        <f>VLOOKUP(H2978,'Details of Feeder LEvel'!H:N,7,FALSE)</f>
        <v>0</v>
      </c>
      <c r="N2978" s="310">
        <f t="shared" si="46"/>
        <v>12.066762116873482</v>
      </c>
      <c r="O2978" s="310">
        <v>16.877759818311478</v>
      </c>
      <c r="P2978" s="309" t="s">
        <v>15063</v>
      </c>
      <c r="Q2978" s="311"/>
    </row>
    <row r="2979" spans="1:17" s="312" customFormat="1" x14ac:dyDescent="0.3">
      <c r="A2979" s="307">
        <v>2976</v>
      </c>
      <c r="B2979" s="308" t="s">
        <v>5271</v>
      </c>
      <c r="C2979" s="308" t="s">
        <v>1380</v>
      </c>
      <c r="D2979" s="308" t="s">
        <v>1382</v>
      </c>
      <c r="E2979" s="308" t="s">
        <v>14831</v>
      </c>
      <c r="F2979" s="309" t="s">
        <v>12464</v>
      </c>
      <c r="G2979" s="309" t="s">
        <v>12487</v>
      </c>
      <c r="H2979" s="309" t="s">
        <v>12488</v>
      </c>
      <c r="I2979" s="309" t="s">
        <v>5706</v>
      </c>
      <c r="J2979" s="309" t="s">
        <v>15063</v>
      </c>
      <c r="K2979" s="310">
        <v>0.39788000000000001</v>
      </c>
      <c r="L2979" s="310">
        <v>0.33998846000000005</v>
      </c>
      <c r="M2979" s="310">
        <f>VLOOKUP(H2979,'Details of Feeder LEvel'!H:N,7,FALSE)</f>
        <v>0</v>
      </c>
      <c r="N2979" s="310">
        <f t="shared" si="46"/>
        <v>14.54999999999999</v>
      </c>
      <c r="O2979" s="310">
        <v>34.959981506853246</v>
      </c>
      <c r="P2979" s="309" t="s">
        <v>15063</v>
      </c>
      <c r="Q2979" s="311"/>
    </row>
    <row r="2980" spans="1:17" s="312" customFormat="1" x14ac:dyDescent="0.3">
      <c r="A2980" s="307">
        <v>2977</v>
      </c>
      <c r="B2980" s="308" t="s">
        <v>5271</v>
      </c>
      <c r="C2980" s="308" t="s">
        <v>1380</v>
      </c>
      <c r="D2980" s="308" t="s">
        <v>1382</v>
      </c>
      <c r="E2980" s="308" t="s">
        <v>14831</v>
      </c>
      <c r="F2980" s="309" t="s">
        <v>12464</v>
      </c>
      <c r="G2980" s="309" t="s">
        <v>12489</v>
      </c>
      <c r="H2980" s="309" t="s">
        <v>12490</v>
      </c>
      <c r="I2980" s="309" t="s">
        <v>2414</v>
      </c>
      <c r="J2980" s="309" t="s">
        <v>15063</v>
      </c>
      <c r="K2980" s="310">
        <v>1.45842</v>
      </c>
      <c r="L2980" s="310">
        <v>1.4528000000000001</v>
      </c>
      <c r="M2980" s="310">
        <f>VLOOKUP(H2980,'Details of Feeder LEvel'!H:N,7,FALSE)</f>
        <v>0</v>
      </c>
      <c r="N2980" s="310">
        <f t="shared" si="46"/>
        <v>0.38534852785891294</v>
      </c>
      <c r="O2980" s="310">
        <v>10.083540300630833</v>
      </c>
      <c r="P2980" s="309" t="s">
        <v>15063</v>
      </c>
      <c r="Q2980" s="311"/>
    </row>
    <row r="2981" spans="1:17" s="312" customFormat="1" x14ac:dyDescent="0.3">
      <c r="A2981" s="307">
        <v>2978</v>
      </c>
      <c r="B2981" s="308" t="s">
        <v>5271</v>
      </c>
      <c r="C2981" s="308" t="s">
        <v>1380</v>
      </c>
      <c r="D2981" s="308" t="s">
        <v>1382</v>
      </c>
      <c r="E2981" s="308" t="s">
        <v>14831</v>
      </c>
      <c r="F2981" s="309" t="s">
        <v>12464</v>
      </c>
      <c r="G2981" s="309" t="s">
        <v>12491</v>
      </c>
      <c r="H2981" s="309" t="s">
        <v>12492</v>
      </c>
      <c r="I2981" s="309" t="s">
        <v>5701</v>
      </c>
      <c r="J2981" s="309" t="s">
        <v>15063</v>
      </c>
      <c r="K2981" s="310">
        <v>1.127</v>
      </c>
      <c r="L2981" s="310">
        <v>0</v>
      </c>
      <c r="M2981" s="310">
        <f>VLOOKUP(H2981,'Details of Feeder LEvel'!H:N,7,FALSE)</f>
        <v>0</v>
      </c>
      <c r="N2981" s="310">
        <f t="shared" si="46"/>
        <v>100</v>
      </c>
      <c r="O2981" s="310" t="e">
        <v>#DIV/0!</v>
      </c>
      <c r="P2981" s="309" t="s">
        <v>15063</v>
      </c>
      <c r="Q2981" s="311"/>
    </row>
    <row r="2982" spans="1:17" s="312" customFormat="1" x14ac:dyDescent="0.3">
      <c r="A2982" s="307">
        <v>2979</v>
      </c>
      <c r="B2982" s="308" t="s">
        <v>5271</v>
      </c>
      <c r="C2982" s="308" t="s">
        <v>1380</v>
      </c>
      <c r="D2982" s="308" t="s">
        <v>1382</v>
      </c>
      <c r="E2982" s="308" t="s">
        <v>14831</v>
      </c>
      <c r="F2982" s="309" t="s">
        <v>12464</v>
      </c>
      <c r="G2982" s="309" t="s">
        <v>12493</v>
      </c>
      <c r="H2982" s="309" t="s">
        <v>12494</v>
      </c>
      <c r="I2982" s="309" t="s">
        <v>5701</v>
      </c>
      <c r="J2982" s="309" t="s">
        <v>15063</v>
      </c>
      <c r="K2982" s="310">
        <v>0.6</v>
      </c>
      <c r="L2982" s="310">
        <v>0</v>
      </c>
      <c r="M2982" s="310">
        <f>VLOOKUP(H2982,'Details of Feeder LEvel'!H:N,7,FALSE)</f>
        <v>0</v>
      </c>
      <c r="N2982" s="310">
        <f t="shared" si="46"/>
        <v>100</v>
      </c>
      <c r="O2982" s="310" t="e">
        <v>#DIV/0!</v>
      </c>
      <c r="P2982" s="309" t="s">
        <v>15063</v>
      </c>
      <c r="Q2982" s="311"/>
    </row>
    <row r="2983" spans="1:17" s="312" customFormat="1" x14ac:dyDescent="0.3">
      <c r="A2983" s="307">
        <v>2980</v>
      </c>
      <c r="B2983" s="308" t="s">
        <v>5271</v>
      </c>
      <c r="C2983" s="308" t="s">
        <v>1380</v>
      </c>
      <c r="D2983" s="308" t="s">
        <v>1382</v>
      </c>
      <c r="E2983" s="308" t="s">
        <v>14831</v>
      </c>
      <c r="F2983" s="309" t="s">
        <v>12495</v>
      </c>
      <c r="G2983" s="309" t="s">
        <v>12496</v>
      </c>
      <c r="H2983" s="309" t="s">
        <v>12497</v>
      </c>
      <c r="I2983" s="309" t="s">
        <v>5701</v>
      </c>
      <c r="J2983" s="309" t="s">
        <v>15063</v>
      </c>
      <c r="K2983" s="310">
        <v>1.7547200000000001</v>
      </c>
      <c r="L2983" s="310">
        <v>1.5826503999999999</v>
      </c>
      <c r="M2983" s="310">
        <f>VLOOKUP(H2983,'Details of Feeder LEvel'!H:N,7,FALSE)</f>
        <v>0</v>
      </c>
      <c r="N2983" s="310">
        <f t="shared" si="46"/>
        <v>9.8061001185374383</v>
      </c>
      <c r="O2983" s="310">
        <v>9.8061001185374526</v>
      </c>
      <c r="P2983" s="309" t="s">
        <v>15063</v>
      </c>
      <c r="Q2983" s="311"/>
    </row>
    <row r="2984" spans="1:17" s="312" customFormat="1" x14ac:dyDescent="0.3">
      <c r="A2984" s="307">
        <v>2981</v>
      </c>
      <c r="B2984" s="308" t="s">
        <v>5271</v>
      </c>
      <c r="C2984" s="308" t="s">
        <v>1380</v>
      </c>
      <c r="D2984" s="308" t="s">
        <v>1382</v>
      </c>
      <c r="E2984" s="308" t="s">
        <v>14831</v>
      </c>
      <c r="F2984" s="309" t="s">
        <v>12495</v>
      </c>
      <c r="G2984" s="309" t="s">
        <v>12498</v>
      </c>
      <c r="H2984" s="309" t="s">
        <v>12499</v>
      </c>
      <c r="I2984" s="309" t="s">
        <v>5701</v>
      </c>
      <c r="J2984" s="309" t="s">
        <v>15063</v>
      </c>
      <c r="K2984" s="310">
        <v>1.4688400000000001</v>
      </c>
      <c r="L2984" s="310">
        <v>1.3211116399999998</v>
      </c>
      <c r="M2984" s="310">
        <f>VLOOKUP(H2984,'Details of Feeder LEvel'!H:N,7,FALSE)</f>
        <v>0</v>
      </c>
      <c r="N2984" s="310">
        <f t="shared" si="46"/>
        <v>10.057484817951602</v>
      </c>
      <c r="O2984" s="310">
        <v>10.057484817951611</v>
      </c>
      <c r="P2984" s="309" t="s">
        <v>15063</v>
      </c>
      <c r="Q2984" s="311"/>
    </row>
    <row r="2985" spans="1:17" s="312" customFormat="1" x14ac:dyDescent="0.3">
      <c r="A2985" s="307">
        <v>2982</v>
      </c>
      <c r="B2985" s="308" t="s">
        <v>5271</v>
      </c>
      <c r="C2985" s="308" t="s">
        <v>1380</v>
      </c>
      <c r="D2985" s="308" t="s">
        <v>1382</v>
      </c>
      <c r="E2985" s="308" t="s">
        <v>14831</v>
      </c>
      <c r="F2985" s="309" t="s">
        <v>12495</v>
      </c>
      <c r="G2985" s="309" t="s">
        <v>12500</v>
      </c>
      <c r="H2985" s="309" t="s">
        <v>12501</v>
      </c>
      <c r="I2985" s="309" t="s">
        <v>5701</v>
      </c>
      <c r="J2985" s="309" t="s">
        <v>15063</v>
      </c>
      <c r="K2985" s="310">
        <v>1.3942400000000001</v>
      </c>
      <c r="L2985" s="310">
        <v>1.186358816</v>
      </c>
      <c r="M2985" s="310">
        <f>VLOOKUP(H2985,'Details of Feeder LEvel'!H:N,7,FALSE)</f>
        <v>0</v>
      </c>
      <c r="N2985" s="310">
        <f t="shared" si="46"/>
        <v>14.910000000000007</v>
      </c>
      <c r="O2985" s="310">
        <v>14.91</v>
      </c>
      <c r="P2985" s="309" t="s">
        <v>15063</v>
      </c>
      <c r="Q2985" s="311"/>
    </row>
    <row r="2986" spans="1:17" s="312" customFormat="1" x14ac:dyDescent="0.3">
      <c r="A2986" s="307">
        <v>2983</v>
      </c>
      <c r="B2986" s="308" t="s">
        <v>5271</v>
      </c>
      <c r="C2986" s="308" t="s">
        <v>1380</v>
      </c>
      <c r="D2986" s="308" t="s">
        <v>1382</v>
      </c>
      <c r="E2986" s="308" t="s">
        <v>14831</v>
      </c>
      <c r="F2986" s="309" t="s">
        <v>12495</v>
      </c>
      <c r="G2986" s="309" t="s">
        <v>12502</v>
      </c>
      <c r="H2986" s="309" t="s">
        <v>12503</v>
      </c>
      <c r="I2986" s="309" t="s">
        <v>5701</v>
      </c>
      <c r="J2986" s="309" t="s">
        <v>15063</v>
      </c>
      <c r="K2986" s="310">
        <v>0.8835599999999999</v>
      </c>
      <c r="L2986" s="310">
        <v>0.79338357000000004</v>
      </c>
      <c r="M2986" s="310">
        <f>VLOOKUP(H2986,'Details of Feeder LEvel'!H:N,7,FALSE)</f>
        <v>0</v>
      </c>
      <c r="N2986" s="310">
        <f t="shared" si="46"/>
        <v>10.206033546108909</v>
      </c>
      <c r="O2986" s="310">
        <v>10.206033546108916</v>
      </c>
      <c r="P2986" s="309" t="s">
        <v>15063</v>
      </c>
      <c r="Q2986" s="311"/>
    </row>
    <row r="2987" spans="1:17" s="312" customFormat="1" x14ac:dyDescent="0.3">
      <c r="A2987" s="307">
        <v>2984</v>
      </c>
      <c r="B2987" s="308" t="s">
        <v>5271</v>
      </c>
      <c r="C2987" s="308" t="s">
        <v>1380</v>
      </c>
      <c r="D2987" s="308" t="s">
        <v>1382</v>
      </c>
      <c r="E2987" s="308" t="s">
        <v>14831</v>
      </c>
      <c r="F2987" s="309" t="s">
        <v>12495</v>
      </c>
      <c r="G2987" s="309" t="s">
        <v>12504</v>
      </c>
      <c r="H2987" s="309" t="s">
        <v>12505</v>
      </c>
      <c r="I2987" s="309" t="s">
        <v>5701</v>
      </c>
      <c r="J2987" s="309" t="s">
        <v>15063</v>
      </c>
      <c r="K2987" s="310">
        <v>1.0784400000000001</v>
      </c>
      <c r="L2987" s="310">
        <v>0.97075444</v>
      </c>
      <c r="M2987" s="310">
        <f>VLOOKUP(H2987,'Details of Feeder LEvel'!H:N,7,FALSE)</f>
        <v>0</v>
      </c>
      <c r="N2987" s="310">
        <f t="shared" si="46"/>
        <v>9.9853084084418278</v>
      </c>
      <c r="O2987" s="310">
        <v>9.9853084084418171</v>
      </c>
      <c r="P2987" s="309" t="s">
        <v>15063</v>
      </c>
      <c r="Q2987" s="311"/>
    </row>
    <row r="2988" spans="1:17" s="312" customFormat="1" x14ac:dyDescent="0.3">
      <c r="A2988" s="307">
        <v>2985</v>
      </c>
      <c r="B2988" s="308" t="s">
        <v>5271</v>
      </c>
      <c r="C2988" s="308" t="s">
        <v>1380</v>
      </c>
      <c r="D2988" s="308" t="s">
        <v>1382</v>
      </c>
      <c r="E2988" s="308" t="s">
        <v>14831</v>
      </c>
      <c r="F2988" s="309" t="s">
        <v>12495</v>
      </c>
      <c r="G2988" s="309" t="s">
        <v>12506</v>
      </c>
      <c r="H2988" s="309" t="s">
        <v>12507</v>
      </c>
      <c r="I2988" s="309" t="s">
        <v>5701</v>
      </c>
      <c r="J2988" s="309" t="s">
        <v>15063</v>
      </c>
      <c r="K2988" s="310">
        <v>2.41804</v>
      </c>
      <c r="L2988" s="310">
        <v>2.1261825719999998</v>
      </c>
      <c r="M2988" s="310">
        <f>VLOOKUP(H2988,'Details of Feeder LEvel'!H:N,7,FALSE)</f>
        <v>0</v>
      </c>
      <c r="N2988" s="310">
        <f t="shared" si="46"/>
        <v>12.070000000000006</v>
      </c>
      <c r="O2988" s="310">
        <v>12.070000000000004</v>
      </c>
      <c r="P2988" s="309" t="s">
        <v>15063</v>
      </c>
      <c r="Q2988" s="311"/>
    </row>
    <row r="2989" spans="1:17" s="312" customFormat="1" x14ac:dyDescent="0.3">
      <c r="A2989" s="307">
        <v>2986</v>
      </c>
      <c r="B2989" s="308" t="s">
        <v>5271</v>
      </c>
      <c r="C2989" s="308" t="s">
        <v>1380</v>
      </c>
      <c r="D2989" s="308" t="s">
        <v>1382</v>
      </c>
      <c r="E2989" s="308" t="s">
        <v>14831</v>
      </c>
      <c r="F2989" s="309" t="s">
        <v>12495</v>
      </c>
      <c r="G2989" s="309" t="s">
        <v>12508</v>
      </c>
      <c r="H2989" s="309" t="s">
        <v>12509</v>
      </c>
      <c r="I2989" s="309" t="s">
        <v>5701</v>
      </c>
      <c r="J2989" s="309" t="s">
        <v>15063</v>
      </c>
      <c r="K2989" s="310">
        <v>1.4472800000000001</v>
      </c>
      <c r="L2989" s="310">
        <v>1.2423451520000002</v>
      </c>
      <c r="M2989" s="310">
        <f>VLOOKUP(H2989,'Details of Feeder LEvel'!H:N,7,FALSE)</f>
        <v>0</v>
      </c>
      <c r="N2989" s="310">
        <f t="shared" si="46"/>
        <v>14.159999999999995</v>
      </c>
      <c r="O2989" s="310">
        <v>14.159999999999995</v>
      </c>
      <c r="P2989" s="309" t="s">
        <v>15063</v>
      </c>
      <c r="Q2989" s="311"/>
    </row>
    <row r="2990" spans="1:17" s="312" customFormat="1" x14ac:dyDescent="0.3">
      <c r="A2990" s="307">
        <v>2987</v>
      </c>
      <c r="B2990" s="308" t="s">
        <v>5271</v>
      </c>
      <c r="C2990" s="308" t="s">
        <v>1380</v>
      </c>
      <c r="D2990" s="308" t="s">
        <v>1382</v>
      </c>
      <c r="E2990" s="308" t="s">
        <v>14831</v>
      </c>
      <c r="F2990" s="309" t="s">
        <v>12495</v>
      </c>
      <c r="G2990" s="309" t="s">
        <v>12510</v>
      </c>
      <c r="H2990" s="309" t="s">
        <v>12511</v>
      </c>
      <c r="I2990" s="309" t="s">
        <v>5701</v>
      </c>
      <c r="J2990" s="309" t="s">
        <v>15063</v>
      </c>
      <c r="K2990" s="310">
        <v>2.5554800000000002</v>
      </c>
      <c r="L2990" s="310">
        <v>2.1752245760000002</v>
      </c>
      <c r="M2990" s="310">
        <f>VLOOKUP(H2990,'Details of Feeder LEvel'!H:N,7,FALSE)</f>
        <v>0</v>
      </c>
      <c r="N2990" s="310">
        <f t="shared" si="46"/>
        <v>14.879999999999999</v>
      </c>
      <c r="O2990" s="310">
        <v>14.880000000000015</v>
      </c>
      <c r="P2990" s="309" t="s">
        <v>15063</v>
      </c>
      <c r="Q2990" s="311"/>
    </row>
    <row r="2991" spans="1:17" s="312" customFormat="1" x14ac:dyDescent="0.3">
      <c r="A2991" s="307">
        <v>2988</v>
      </c>
      <c r="B2991" s="308" t="s">
        <v>5271</v>
      </c>
      <c r="C2991" s="308" t="s">
        <v>1380</v>
      </c>
      <c r="D2991" s="308" t="s">
        <v>1382</v>
      </c>
      <c r="E2991" s="308" t="s">
        <v>14831</v>
      </c>
      <c r="F2991" s="309" t="s">
        <v>12495</v>
      </c>
      <c r="G2991" s="309" t="s">
        <v>12512</v>
      </c>
      <c r="H2991" s="309" t="s">
        <v>12513</v>
      </c>
      <c r="I2991" s="309" t="s">
        <v>5701</v>
      </c>
      <c r="J2991" s="309" t="s">
        <v>15063</v>
      </c>
      <c r="K2991" s="310">
        <v>1.2627600000000001</v>
      </c>
      <c r="L2991" s="310">
        <v>1.109208384</v>
      </c>
      <c r="M2991" s="310">
        <f>VLOOKUP(H2991,'Details of Feeder LEvel'!H:N,7,FALSE)</f>
        <v>0</v>
      </c>
      <c r="N2991" s="310">
        <f t="shared" si="46"/>
        <v>12.160000000000009</v>
      </c>
      <c r="O2991" s="310">
        <v>12.160000000000014</v>
      </c>
      <c r="P2991" s="309" t="s">
        <v>15063</v>
      </c>
      <c r="Q2991" s="311"/>
    </row>
    <row r="2992" spans="1:17" s="312" customFormat="1" x14ac:dyDescent="0.3">
      <c r="A2992" s="307">
        <v>2989</v>
      </c>
      <c r="B2992" s="308" t="s">
        <v>5271</v>
      </c>
      <c r="C2992" s="308" t="s">
        <v>1380</v>
      </c>
      <c r="D2992" s="308" t="s">
        <v>1382</v>
      </c>
      <c r="E2992" s="308" t="s">
        <v>14831</v>
      </c>
      <c r="F2992" s="309" t="s">
        <v>12495</v>
      </c>
      <c r="G2992" s="309" t="s">
        <v>12514</v>
      </c>
      <c r="H2992" s="309" t="s">
        <v>12515</v>
      </c>
      <c r="I2992" s="309" t="s">
        <v>5701</v>
      </c>
      <c r="J2992" s="309" t="s">
        <v>15063</v>
      </c>
      <c r="K2992" s="310">
        <v>1.20248</v>
      </c>
      <c r="L2992" s="310">
        <v>1.0267976720000001</v>
      </c>
      <c r="M2992" s="310">
        <f>VLOOKUP(H2992,'Details of Feeder LEvel'!H:N,7,FALSE)</f>
        <v>0</v>
      </c>
      <c r="N2992" s="310">
        <f t="shared" si="46"/>
        <v>14.609999999999996</v>
      </c>
      <c r="O2992" s="310">
        <v>14.610000000000001</v>
      </c>
      <c r="P2992" s="309" t="s">
        <v>15063</v>
      </c>
      <c r="Q2992" s="311"/>
    </row>
    <row r="2993" spans="1:17" s="312" customFormat="1" x14ac:dyDescent="0.3">
      <c r="A2993" s="307">
        <v>2990</v>
      </c>
      <c r="B2993" s="308" t="s">
        <v>5271</v>
      </c>
      <c r="C2993" s="308" t="s">
        <v>1380</v>
      </c>
      <c r="D2993" s="308" t="s">
        <v>1382</v>
      </c>
      <c r="E2993" s="308" t="s">
        <v>14831</v>
      </c>
      <c r="F2993" s="309" t="s">
        <v>12495</v>
      </c>
      <c r="G2993" s="309" t="s">
        <v>12516</v>
      </c>
      <c r="H2993" s="309" t="s">
        <v>12517</v>
      </c>
      <c r="I2993" s="309" t="s">
        <v>5706</v>
      </c>
      <c r="J2993" s="309" t="s">
        <v>15063</v>
      </c>
      <c r="K2993" s="310">
        <v>0.39971000000000001</v>
      </c>
      <c r="L2993" s="310">
        <v>0.36251690000000003</v>
      </c>
      <c r="M2993" s="310">
        <f>VLOOKUP(H2993,'Details of Feeder LEvel'!H:N,7,FALSE)</f>
        <v>0</v>
      </c>
      <c r="N2993" s="310">
        <f t="shared" si="46"/>
        <v>9.3050211403267316</v>
      </c>
      <c r="O2993" s="310">
        <v>33.018415404023749</v>
      </c>
      <c r="P2993" s="309" t="s">
        <v>15063</v>
      </c>
      <c r="Q2993" s="311"/>
    </row>
    <row r="2994" spans="1:17" s="312" customFormat="1" x14ac:dyDescent="0.3">
      <c r="A2994" s="307">
        <v>2991</v>
      </c>
      <c r="B2994" s="308" t="s">
        <v>5271</v>
      </c>
      <c r="C2994" s="308" t="s">
        <v>1380</v>
      </c>
      <c r="D2994" s="308" t="s">
        <v>1382</v>
      </c>
      <c r="E2994" s="308" t="s">
        <v>14831</v>
      </c>
      <c r="F2994" s="309" t="s">
        <v>12495</v>
      </c>
      <c r="G2994" s="309" t="s">
        <v>12518</v>
      </c>
      <c r="H2994" s="309" t="s">
        <v>12519</v>
      </c>
      <c r="I2994" s="309" t="s">
        <v>3759</v>
      </c>
      <c r="J2994" s="309" t="s">
        <v>15063</v>
      </c>
      <c r="K2994" s="310">
        <v>0.53742999999999996</v>
      </c>
      <c r="L2994" s="310">
        <v>0.49731449999999999</v>
      </c>
      <c r="M2994" s="310">
        <f>VLOOKUP(H2994,'Details of Feeder LEvel'!H:N,7,FALSE)</f>
        <v>0</v>
      </c>
      <c r="N2994" s="310">
        <f t="shared" si="46"/>
        <v>7.4643209348194128</v>
      </c>
      <c r="O2994" s="310">
        <v>20.717038879307616</v>
      </c>
      <c r="P2994" s="309" t="s">
        <v>15063</v>
      </c>
      <c r="Q2994" s="311"/>
    </row>
    <row r="2995" spans="1:17" s="312" customFormat="1" x14ac:dyDescent="0.3">
      <c r="A2995" s="307">
        <v>2992</v>
      </c>
      <c r="B2995" s="308" t="s">
        <v>5271</v>
      </c>
      <c r="C2995" s="308" t="s">
        <v>1380</v>
      </c>
      <c r="D2995" s="308" t="s">
        <v>1382</v>
      </c>
      <c r="E2995" s="308" t="s">
        <v>14831</v>
      </c>
      <c r="F2995" s="309" t="s">
        <v>12520</v>
      </c>
      <c r="G2995" s="309" t="s">
        <v>12521</v>
      </c>
      <c r="H2995" s="309" t="s">
        <v>12522</v>
      </c>
      <c r="I2995" s="309" t="s">
        <v>5701</v>
      </c>
      <c r="J2995" s="309" t="s">
        <v>15063</v>
      </c>
      <c r="K2995" s="310">
        <v>1.4599799999999998</v>
      </c>
      <c r="L2995" s="310">
        <v>1.2894543359999999</v>
      </c>
      <c r="M2995" s="310">
        <f>VLOOKUP(H2995,'Details of Feeder LEvel'!H:N,7,FALSE)</f>
        <v>0</v>
      </c>
      <c r="N2995" s="310">
        <f t="shared" si="46"/>
        <v>11.679999999999994</v>
      </c>
      <c r="O2995" s="310">
        <v>11.680000000000001</v>
      </c>
      <c r="P2995" s="309" t="s">
        <v>15063</v>
      </c>
      <c r="Q2995" s="311"/>
    </row>
    <row r="2996" spans="1:17" s="312" customFormat="1" x14ac:dyDescent="0.3">
      <c r="A2996" s="307">
        <v>2993</v>
      </c>
      <c r="B2996" s="308" t="s">
        <v>5271</v>
      </c>
      <c r="C2996" s="308" t="s">
        <v>1380</v>
      </c>
      <c r="D2996" s="308" t="s">
        <v>1382</v>
      </c>
      <c r="E2996" s="308" t="s">
        <v>14831</v>
      </c>
      <c r="F2996" s="309" t="s">
        <v>12520</v>
      </c>
      <c r="G2996" s="309" t="s">
        <v>12523</v>
      </c>
      <c r="H2996" s="309" t="s">
        <v>12524</v>
      </c>
      <c r="I2996" s="309" t="s">
        <v>5701</v>
      </c>
      <c r="J2996" s="309" t="s">
        <v>15063</v>
      </c>
      <c r="K2996" s="310">
        <v>0.81413999999999997</v>
      </c>
      <c r="L2996" s="310">
        <v>0.73181589999999996</v>
      </c>
      <c r="M2996" s="310">
        <f>VLOOKUP(H2996,'Details of Feeder LEvel'!H:N,7,FALSE)</f>
        <v>0</v>
      </c>
      <c r="N2996" s="310">
        <f t="shared" si="46"/>
        <v>10.111786670597196</v>
      </c>
      <c r="O2996" s="310">
        <v>10.111786670597189</v>
      </c>
      <c r="P2996" s="309" t="s">
        <v>15063</v>
      </c>
      <c r="Q2996" s="311"/>
    </row>
    <row r="2997" spans="1:17" s="312" customFormat="1" x14ac:dyDescent="0.3">
      <c r="A2997" s="307">
        <v>2994</v>
      </c>
      <c r="B2997" s="308" t="s">
        <v>5271</v>
      </c>
      <c r="C2997" s="308" t="s">
        <v>1380</v>
      </c>
      <c r="D2997" s="308" t="s">
        <v>1382</v>
      </c>
      <c r="E2997" s="308" t="s">
        <v>14831</v>
      </c>
      <c r="F2997" s="309" t="s">
        <v>12520</v>
      </c>
      <c r="G2997" s="309" t="s">
        <v>12525</v>
      </c>
      <c r="H2997" s="309" t="s">
        <v>12526</v>
      </c>
      <c r="I2997" s="309" t="s">
        <v>5701</v>
      </c>
      <c r="J2997" s="309" t="s">
        <v>15063</v>
      </c>
      <c r="K2997" s="310">
        <v>0.78688000000000002</v>
      </c>
      <c r="L2997" s="310">
        <v>0.70726905000000007</v>
      </c>
      <c r="M2997" s="310">
        <f>VLOOKUP(H2997,'Details of Feeder LEvel'!H:N,7,FALSE)</f>
        <v>0</v>
      </c>
      <c r="N2997" s="310">
        <f t="shared" si="46"/>
        <v>10.117292344448957</v>
      </c>
      <c r="O2997" s="310">
        <v>10.117292344448959</v>
      </c>
      <c r="P2997" s="309" t="s">
        <v>15063</v>
      </c>
      <c r="Q2997" s="311"/>
    </row>
    <row r="2998" spans="1:17" s="312" customFormat="1" x14ac:dyDescent="0.3">
      <c r="A2998" s="307">
        <v>2995</v>
      </c>
      <c r="B2998" s="308" t="s">
        <v>5271</v>
      </c>
      <c r="C2998" s="308" t="s">
        <v>1380</v>
      </c>
      <c r="D2998" s="308" t="s">
        <v>1382</v>
      </c>
      <c r="E2998" s="308" t="s">
        <v>14831</v>
      </c>
      <c r="F2998" s="309" t="s">
        <v>12520</v>
      </c>
      <c r="G2998" s="309" t="s">
        <v>12527</v>
      </c>
      <c r="H2998" s="309" t="s">
        <v>12528</v>
      </c>
      <c r="I2998" s="309" t="s">
        <v>5701</v>
      </c>
      <c r="J2998" s="309" t="s">
        <v>15063</v>
      </c>
      <c r="K2998" s="310">
        <v>0.88044</v>
      </c>
      <c r="L2998" s="310">
        <v>0.79131014999999993</v>
      </c>
      <c r="M2998" s="310">
        <f>VLOOKUP(H2998,'Details of Feeder LEvel'!H:N,7,FALSE)</f>
        <v>0</v>
      </c>
      <c r="N2998" s="310">
        <f t="shared" si="46"/>
        <v>10.123330380264422</v>
      </c>
      <c r="O2998" s="310">
        <v>10.123330380264417</v>
      </c>
      <c r="P2998" s="309" t="s">
        <v>15063</v>
      </c>
      <c r="Q2998" s="311"/>
    </row>
    <row r="2999" spans="1:17" s="312" customFormat="1" x14ac:dyDescent="0.3">
      <c r="A2999" s="307">
        <v>2996</v>
      </c>
      <c r="B2999" s="308" t="s">
        <v>5271</v>
      </c>
      <c r="C2999" s="308" t="s">
        <v>1380</v>
      </c>
      <c r="D2999" s="308" t="s">
        <v>1382</v>
      </c>
      <c r="E2999" s="308" t="s">
        <v>14831</v>
      </c>
      <c r="F2999" s="309" t="s">
        <v>12520</v>
      </c>
      <c r="G2999" s="309" t="s">
        <v>12529</v>
      </c>
      <c r="H2999" s="309" t="s">
        <v>12530</v>
      </c>
      <c r="I2999" s="309" t="s">
        <v>5701</v>
      </c>
      <c r="J2999" s="309" t="s">
        <v>15063</v>
      </c>
      <c r="K2999" s="310">
        <v>1.0139</v>
      </c>
      <c r="L2999" s="310">
        <v>0.91149400000000003</v>
      </c>
      <c r="M2999" s="310">
        <f>VLOOKUP(H2999,'Details of Feeder LEvel'!H:N,7,FALSE)</f>
        <v>0</v>
      </c>
      <c r="N2999" s="310">
        <f t="shared" si="46"/>
        <v>10.100207121017851</v>
      </c>
      <c r="O2999" s="310">
        <v>10.100207121017867</v>
      </c>
      <c r="P2999" s="309" t="s">
        <v>15063</v>
      </c>
      <c r="Q2999" s="311"/>
    </row>
    <row r="3000" spans="1:17" s="312" customFormat="1" x14ac:dyDescent="0.3">
      <c r="A3000" s="307">
        <v>2997</v>
      </c>
      <c r="B3000" s="308" t="s">
        <v>5271</v>
      </c>
      <c r="C3000" s="308" t="s">
        <v>1380</v>
      </c>
      <c r="D3000" s="308" t="s">
        <v>1382</v>
      </c>
      <c r="E3000" s="308" t="s">
        <v>14831</v>
      </c>
      <c r="F3000" s="309" t="s">
        <v>12520</v>
      </c>
      <c r="G3000" s="309" t="s">
        <v>12531</v>
      </c>
      <c r="H3000" s="309" t="s">
        <v>12532</v>
      </c>
      <c r="I3000" s="309" t="s">
        <v>5706</v>
      </c>
      <c r="J3000" s="309" t="s">
        <v>15063</v>
      </c>
      <c r="K3000" s="310">
        <v>0.34451999999999999</v>
      </c>
      <c r="L3000" s="310">
        <v>0.29691644</v>
      </c>
      <c r="M3000" s="310">
        <f>VLOOKUP(H3000,'Details of Feeder LEvel'!H:N,7,FALSE)</f>
        <v>0</v>
      </c>
      <c r="N3000" s="310">
        <f t="shared" si="46"/>
        <v>13.817357482874721</v>
      </c>
      <c r="O3000" s="310">
        <v>40.461778107758072</v>
      </c>
      <c r="P3000" s="309" t="s">
        <v>15063</v>
      </c>
      <c r="Q3000" s="311"/>
    </row>
    <row r="3001" spans="1:17" s="312" customFormat="1" x14ac:dyDescent="0.3">
      <c r="A3001" s="307">
        <v>2998</v>
      </c>
      <c r="B3001" s="308" t="s">
        <v>5271</v>
      </c>
      <c r="C3001" s="308" t="s">
        <v>1380</v>
      </c>
      <c r="D3001" s="308" t="s">
        <v>1382</v>
      </c>
      <c r="E3001" s="308" t="s">
        <v>14831</v>
      </c>
      <c r="F3001" s="309" t="s">
        <v>12520</v>
      </c>
      <c r="G3001" s="309" t="s">
        <v>12533</v>
      </c>
      <c r="H3001" s="309" t="s">
        <v>12534</v>
      </c>
      <c r="I3001" s="309" t="s">
        <v>5701</v>
      </c>
      <c r="J3001" s="309" t="s">
        <v>15063</v>
      </c>
      <c r="K3001" s="310">
        <v>0.74341999999999997</v>
      </c>
      <c r="L3001" s="310">
        <v>0.65406091600000005</v>
      </c>
      <c r="M3001" s="310">
        <f>VLOOKUP(H3001,'Details of Feeder LEvel'!H:N,7,FALSE)</f>
        <v>0</v>
      </c>
      <c r="N3001" s="310">
        <f t="shared" si="46"/>
        <v>12.019999999999991</v>
      </c>
      <c r="O3001" s="310">
        <v>12.019999999999985</v>
      </c>
      <c r="P3001" s="309" t="s">
        <v>15063</v>
      </c>
      <c r="Q3001" s="311"/>
    </row>
    <row r="3002" spans="1:17" s="312" customFormat="1" x14ac:dyDescent="0.3">
      <c r="A3002" s="307">
        <v>2999</v>
      </c>
      <c r="B3002" s="308" t="s">
        <v>5271</v>
      </c>
      <c r="C3002" s="308" t="s">
        <v>1380</v>
      </c>
      <c r="D3002" s="308" t="s">
        <v>1382</v>
      </c>
      <c r="E3002" s="308" t="s">
        <v>14831</v>
      </c>
      <c r="F3002" s="309" t="s">
        <v>12520</v>
      </c>
      <c r="G3002" s="309" t="s">
        <v>12535</v>
      </c>
      <c r="H3002" s="309" t="s">
        <v>12536</v>
      </c>
      <c r="I3002" s="309" t="s">
        <v>5701</v>
      </c>
      <c r="J3002" s="309" t="s">
        <v>15063</v>
      </c>
      <c r="K3002" s="310">
        <v>0.96784000000000003</v>
      </c>
      <c r="L3002" s="310">
        <v>0.87087720000000013</v>
      </c>
      <c r="M3002" s="310">
        <f>VLOOKUP(H3002,'Details of Feeder LEvel'!H:N,7,FALSE)</f>
        <v>0</v>
      </c>
      <c r="N3002" s="310">
        <f t="shared" si="46"/>
        <v>10.018474127955024</v>
      </c>
      <c r="O3002" s="310">
        <v>10.018474127955013</v>
      </c>
      <c r="P3002" s="309" t="s">
        <v>15063</v>
      </c>
      <c r="Q3002" s="311"/>
    </row>
    <row r="3003" spans="1:17" s="312" customFormat="1" x14ac:dyDescent="0.3">
      <c r="A3003" s="307">
        <v>3000</v>
      </c>
      <c r="B3003" s="308" t="s">
        <v>5271</v>
      </c>
      <c r="C3003" s="308" t="s">
        <v>1380</v>
      </c>
      <c r="D3003" s="308" t="s">
        <v>1382</v>
      </c>
      <c r="E3003" s="308" t="s">
        <v>14831</v>
      </c>
      <c r="F3003" s="309" t="s">
        <v>12520</v>
      </c>
      <c r="G3003" s="309" t="s">
        <v>12537</v>
      </c>
      <c r="H3003" s="309" t="s">
        <v>5282</v>
      </c>
      <c r="I3003" s="309" t="s">
        <v>5706</v>
      </c>
      <c r="J3003" s="309" t="s">
        <v>15063</v>
      </c>
      <c r="K3003" s="310">
        <v>0.2772</v>
      </c>
      <c r="L3003" s="310">
        <v>0.23908599999999997</v>
      </c>
      <c r="M3003" s="310">
        <f>VLOOKUP(H3003,'Details of Feeder LEvel'!H:N,7,FALSE)</f>
        <v>0</v>
      </c>
      <c r="N3003" s="310">
        <f t="shared" si="46"/>
        <v>13.749639249639262</v>
      </c>
      <c r="O3003" s="310">
        <v>38.645639377397991</v>
      </c>
      <c r="P3003" s="309" t="s">
        <v>15063</v>
      </c>
      <c r="Q3003" s="311"/>
    </row>
    <row r="3004" spans="1:17" s="312" customFormat="1" x14ac:dyDescent="0.3">
      <c r="A3004" s="307">
        <v>3001</v>
      </c>
      <c r="B3004" s="308" t="s">
        <v>5271</v>
      </c>
      <c r="C3004" s="308" t="s">
        <v>1380</v>
      </c>
      <c r="D3004" s="308" t="s">
        <v>1382</v>
      </c>
      <c r="E3004" s="308" t="s">
        <v>14831</v>
      </c>
      <c r="F3004" s="309" t="s">
        <v>12520</v>
      </c>
      <c r="G3004" s="309" t="s">
        <v>12538</v>
      </c>
      <c r="H3004" s="309" t="s">
        <v>12539</v>
      </c>
      <c r="I3004" s="309" t="s">
        <v>5706</v>
      </c>
      <c r="J3004" s="309" t="s">
        <v>15063</v>
      </c>
      <c r="K3004" s="310">
        <v>0.29449999999999998</v>
      </c>
      <c r="L3004" s="310">
        <v>0.2528859</v>
      </c>
      <c r="M3004" s="310">
        <f>VLOOKUP(H3004,'Details of Feeder LEvel'!H:N,7,FALSE)</f>
        <v>0</v>
      </c>
      <c r="N3004" s="310">
        <f t="shared" si="46"/>
        <v>14.130424448217314</v>
      </c>
      <c r="O3004" s="310">
        <v>46.103808460672091</v>
      </c>
      <c r="P3004" s="309" t="s">
        <v>15063</v>
      </c>
      <c r="Q3004" s="311"/>
    </row>
    <row r="3005" spans="1:17" s="312" customFormat="1" x14ac:dyDescent="0.3">
      <c r="A3005" s="307">
        <v>3002</v>
      </c>
      <c r="B3005" s="308" t="s">
        <v>5271</v>
      </c>
      <c r="C3005" s="308" t="s">
        <v>1380</v>
      </c>
      <c r="D3005" s="308" t="s">
        <v>1382</v>
      </c>
      <c r="E3005" s="308" t="s">
        <v>14832</v>
      </c>
      <c r="F3005" s="309" t="s">
        <v>12540</v>
      </c>
      <c r="G3005" s="309" t="s">
        <v>12541</v>
      </c>
      <c r="H3005" s="309" t="s">
        <v>12542</v>
      </c>
      <c r="I3005" s="309" t="s">
        <v>5701</v>
      </c>
      <c r="J3005" s="309" t="s">
        <v>15063</v>
      </c>
      <c r="K3005" s="310">
        <v>0.40600000000000003</v>
      </c>
      <c r="L3005" s="310">
        <v>0.36561299999999997</v>
      </c>
      <c r="M3005" s="310">
        <f>VLOOKUP(H3005,'Details of Feeder LEvel'!H:N,7,FALSE)</f>
        <v>0</v>
      </c>
      <c r="N3005" s="310">
        <f t="shared" si="46"/>
        <v>9.9475369458128231</v>
      </c>
      <c r="O3005" s="310">
        <v>9.9475369458128071</v>
      </c>
      <c r="P3005" s="309" t="s">
        <v>15063</v>
      </c>
      <c r="Q3005" s="311"/>
    </row>
    <row r="3006" spans="1:17" s="312" customFormat="1" x14ac:dyDescent="0.3">
      <c r="A3006" s="307">
        <v>3003</v>
      </c>
      <c r="B3006" s="308" t="s">
        <v>5271</v>
      </c>
      <c r="C3006" s="308" t="s">
        <v>1380</v>
      </c>
      <c r="D3006" s="308" t="s">
        <v>1382</v>
      </c>
      <c r="E3006" s="308" t="s">
        <v>14832</v>
      </c>
      <c r="F3006" s="309" t="s">
        <v>12540</v>
      </c>
      <c r="G3006" s="309" t="s">
        <v>12543</v>
      </c>
      <c r="H3006" s="309" t="s">
        <v>12544</v>
      </c>
      <c r="I3006" s="309" t="s">
        <v>5701</v>
      </c>
      <c r="J3006" s="309" t="s">
        <v>15063</v>
      </c>
      <c r="K3006" s="310">
        <v>0.64145000000000008</v>
      </c>
      <c r="L3006" s="310">
        <v>0.57742500000000008</v>
      </c>
      <c r="M3006" s="310">
        <f>VLOOKUP(H3006,'Details of Feeder LEvel'!H:N,7,FALSE)</f>
        <v>0</v>
      </c>
      <c r="N3006" s="310">
        <f t="shared" si="46"/>
        <v>9.9812923844414989</v>
      </c>
      <c r="O3006" s="310">
        <v>9.9812923844414989</v>
      </c>
      <c r="P3006" s="309" t="s">
        <v>15063</v>
      </c>
      <c r="Q3006" s="311"/>
    </row>
    <row r="3007" spans="1:17" s="312" customFormat="1" x14ac:dyDescent="0.3">
      <c r="A3007" s="307">
        <v>3004</v>
      </c>
      <c r="B3007" s="308" t="s">
        <v>5271</v>
      </c>
      <c r="C3007" s="308" t="s">
        <v>1380</v>
      </c>
      <c r="D3007" s="308" t="s">
        <v>1382</v>
      </c>
      <c r="E3007" s="308" t="s">
        <v>14832</v>
      </c>
      <c r="F3007" s="309" t="s">
        <v>12540</v>
      </c>
      <c r="G3007" s="309" t="s">
        <v>12545</v>
      </c>
      <c r="H3007" s="309" t="s">
        <v>12546</v>
      </c>
      <c r="I3007" s="309" t="s">
        <v>5701</v>
      </c>
      <c r="J3007" s="309" t="s">
        <v>15063</v>
      </c>
      <c r="K3007" s="310">
        <v>0.46216000000000002</v>
      </c>
      <c r="L3007" s="310">
        <v>0.41595199999999999</v>
      </c>
      <c r="M3007" s="310">
        <f>VLOOKUP(H3007,'Details of Feeder LEvel'!H:N,7,FALSE)</f>
        <v>0</v>
      </c>
      <c r="N3007" s="310">
        <f t="shared" si="46"/>
        <v>9.9982689977497028</v>
      </c>
      <c r="O3007" s="310">
        <v>9.9982689977497152</v>
      </c>
      <c r="P3007" s="309" t="s">
        <v>15063</v>
      </c>
      <c r="Q3007" s="311"/>
    </row>
    <row r="3008" spans="1:17" s="312" customFormat="1" x14ac:dyDescent="0.3">
      <c r="A3008" s="307">
        <v>3005</v>
      </c>
      <c r="B3008" s="308" t="s">
        <v>5271</v>
      </c>
      <c r="C3008" s="308" t="s">
        <v>1380</v>
      </c>
      <c r="D3008" s="308" t="s">
        <v>1382</v>
      </c>
      <c r="E3008" s="308" t="s">
        <v>14832</v>
      </c>
      <c r="F3008" s="309" t="s">
        <v>12540</v>
      </c>
      <c r="G3008" s="309" t="s">
        <v>12547</v>
      </c>
      <c r="H3008" s="309" t="s">
        <v>12548</v>
      </c>
      <c r="I3008" s="309" t="s">
        <v>5706</v>
      </c>
      <c r="J3008" s="309" t="s">
        <v>15063</v>
      </c>
      <c r="K3008" s="310">
        <v>0.63979999999999992</v>
      </c>
      <c r="L3008" s="310">
        <v>0.54573050000000001</v>
      </c>
      <c r="M3008" s="310">
        <f>VLOOKUP(H3008,'Details of Feeder LEvel'!H:N,7,FALSE)</f>
        <v>0</v>
      </c>
      <c r="N3008" s="310">
        <f t="shared" si="46"/>
        <v>14.702954048140032</v>
      </c>
      <c r="O3008" s="310">
        <v>34.398952665371453</v>
      </c>
      <c r="P3008" s="309" t="s">
        <v>15063</v>
      </c>
      <c r="Q3008" s="311"/>
    </row>
    <row r="3009" spans="1:17" s="312" customFormat="1" x14ac:dyDescent="0.3">
      <c r="A3009" s="307">
        <v>3006</v>
      </c>
      <c r="B3009" s="308" t="s">
        <v>5271</v>
      </c>
      <c r="C3009" s="308" t="s">
        <v>1380</v>
      </c>
      <c r="D3009" s="308" t="s">
        <v>1382</v>
      </c>
      <c r="E3009" s="308" t="s">
        <v>14832</v>
      </c>
      <c r="F3009" s="309" t="s">
        <v>12540</v>
      </c>
      <c r="G3009" s="309" t="s">
        <v>12549</v>
      </c>
      <c r="H3009" s="309" t="s">
        <v>12550</v>
      </c>
      <c r="I3009" s="309" t="s">
        <v>5701</v>
      </c>
      <c r="J3009" s="309" t="s">
        <v>15063</v>
      </c>
      <c r="K3009" s="310">
        <v>4.8816999999999999E-2</v>
      </c>
      <c r="L3009" s="310">
        <v>4.23048122E-2</v>
      </c>
      <c r="M3009" s="310">
        <f>VLOOKUP(H3009,'Details of Feeder LEvel'!H:N,7,FALSE)</f>
        <v>0</v>
      </c>
      <c r="N3009" s="310">
        <f t="shared" si="46"/>
        <v>13.34</v>
      </c>
      <c r="O3009" s="310">
        <v>13.397728684956345</v>
      </c>
      <c r="P3009" s="309" t="s">
        <v>15063</v>
      </c>
      <c r="Q3009" s="311"/>
    </row>
    <row r="3010" spans="1:17" s="312" customFormat="1" x14ac:dyDescent="0.3">
      <c r="A3010" s="307">
        <v>3007</v>
      </c>
      <c r="B3010" s="308" t="s">
        <v>5271</v>
      </c>
      <c r="C3010" s="308" t="s">
        <v>1380</v>
      </c>
      <c r="D3010" s="308" t="s">
        <v>1382</v>
      </c>
      <c r="E3010" s="308" t="s">
        <v>14832</v>
      </c>
      <c r="F3010" s="309" t="s">
        <v>12540</v>
      </c>
      <c r="G3010" s="309" t="s">
        <v>12551</v>
      </c>
      <c r="H3010" s="309" t="s">
        <v>12552</v>
      </c>
      <c r="I3010" s="309" t="s">
        <v>5701</v>
      </c>
      <c r="J3010" s="309" t="s">
        <v>15063</v>
      </c>
      <c r="K3010" s="310">
        <v>0.65769999999999995</v>
      </c>
      <c r="L3010" s="310">
        <v>0.59142844000000006</v>
      </c>
      <c r="M3010" s="310">
        <f>VLOOKUP(H3010,'Details of Feeder LEvel'!H:N,7,FALSE)</f>
        <v>0</v>
      </c>
      <c r="N3010" s="310">
        <f t="shared" si="46"/>
        <v>10.076259692869074</v>
      </c>
      <c r="O3010" s="310">
        <v>10.076259692869083</v>
      </c>
      <c r="P3010" s="309" t="s">
        <v>15063</v>
      </c>
      <c r="Q3010" s="311"/>
    </row>
    <row r="3011" spans="1:17" s="312" customFormat="1" x14ac:dyDescent="0.3">
      <c r="A3011" s="307">
        <v>3008</v>
      </c>
      <c r="B3011" s="308" t="s">
        <v>5271</v>
      </c>
      <c r="C3011" s="308" t="s">
        <v>1380</v>
      </c>
      <c r="D3011" s="308" t="s">
        <v>1382</v>
      </c>
      <c r="E3011" s="308" t="s">
        <v>14832</v>
      </c>
      <c r="F3011" s="309" t="s">
        <v>12540</v>
      </c>
      <c r="G3011" s="309" t="s">
        <v>12553</v>
      </c>
      <c r="H3011" s="309" t="s">
        <v>12554</v>
      </c>
      <c r="I3011" s="309" t="s">
        <v>5701</v>
      </c>
      <c r="J3011" s="309" t="s">
        <v>15063</v>
      </c>
      <c r="K3011" s="310">
        <v>0.47877999999999998</v>
      </c>
      <c r="L3011" s="310">
        <v>0.43026200000000003</v>
      </c>
      <c r="M3011" s="310">
        <f>VLOOKUP(H3011,'Details of Feeder LEvel'!H:N,7,FALSE)</f>
        <v>0</v>
      </c>
      <c r="N3011" s="310">
        <f t="shared" si="46"/>
        <v>10.133673085759629</v>
      </c>
      <c r="O3011" s="310">
        <v>10.13367308575962</v>
      </c>
      <c r="P3011" s="309" t="s">
        <v>15063</v>
      </c>
      <c r="Q3011" s="311"/>
    </row>
    <row r="3012" spans="1:17" s="312" customFormat="1" x14ac:dyDescent="0.3">
      <c r="A3012" s="307">
        <v>3009</v>
      </c>
      <c r="B3012" s="308" t="s">
        <v>5271</v>
      </c>
      <c r="C3012" s="308" t="s">
        <v>1380</v>
      </c>
      <c r="D3012" s="308" t="s">
        <v>1382</v>
      </c>
      <c r="E3012" s="308" t="s">
        <v>14832</v>
      </c>
      <c r="F3012" s="309" t="s">
        <v>12540</v>
      </c>
      <c r="G3012" s="309" t="s">
        <v>12555</v>
      </c>
      <c r="H3012" s="309" t="s">
        <v>12556</v>
      </c>
      <c r="I3012" s="309" t="s">
        <v>5701</v>
      </c>
      <c r="J3012" s="309" t="s">
        <v>15063</v>
      </c>
      <c r="K3012" s="310">
        <v>0.95438000000000001</v>
      </c>
      <c r="L3012" s="310">
        <v>0.85809332000000005</v>
      </c>
      <c r="M3012" s="310">
        <f>VLOOKUP(H3012,'Details of Feeder LEvel'!H:N,7,FALSE)</f>
        <v>0</v>
      </c>
      <c r="N3012" s="310">
        <f t="shared" ref="N3012:N3075" si="47">(K3012-L3012)/K3012*100</f>
        <v>10.088924746956135</v>
      </c>
      <c r="O3012" s="310">
        <v>10.088924746956129</v>
      </c>
      <c r="P3012" s="309" t="s">
        <v>15063</v>
      </c>
      <c r="Q3012" s="311"/>
    </row>
    <row r="3013" spans="1:17" s="312" customFormat="1" x14ac:dyDescent="0.3">
      <c r="A3013" s="307">
        <v>3010</v>
      </c>
      <c r="B3013" s="308" t="s">
        <v>5271</v>
      </c>
      <c r="C3013" s="308" t="s">
        <v>1380</v>
      </c>
      <c r="D3013" s="308" t="s">
        <v>1382</v>
      </c>
      <c r="E3013" s="308" t="s">
        <v>14832</v>
      </c>
      <c r="F3013" s="309" t="s">
        <v>12540</v>
      </c>
      <c r="G3013" s="309" t="s">
        <v>12557</v>
      </c>
      <c r="H3013" s="309" t="s">
        <v>12558</v>
      </c>
      <c r="I3013" s="309" t="s">
        <v>5701</v>
      </c>
      <c r="J3013" s="309" t="s">
        <v>15063</v>
      </c>
      <c r="K3013" s="310">
        <v>0.57718274000000003</v>
      </c>
      <c r="L3013" s="310">
        <v>0.51979149999999996</v>
      </c>
      <c r="M3013" s="310">
        <f>VLOOKUP(H3013,'Details of Feeder LEvel'!H:N,7,FALSE)</f>
        <v>0</v>
      </c>
      <c r="N3013" s="310">
        <f t="shared" si="47"/>
        <v>9.9433396085267667</v>
      </c>
      <c r="O3013" s="310">
        <v>9.9433396085267685</v>
      </c>
      <c r="P3013" s="309" t="s">
        <v>15063</v>
      </c>
      <c r="Q3013" s="311"/>
    </row>
    <row r="3014" spans="1:17" s="312" customFormat="1" x14ac:dyDescent="0.3">
      <c r="A3014" s="307">
        <v>3011</v>
      </c>
      <c r="B3014" s="308" t="s">
        <v>5271</v>
      </c>
      <c r="C3014" s="308" t="s">
        <v>1380</v>
      </c>
      <c r="D3014" s="308" t="s">
        <v>1382</v>
      </c>
      <c r="E3014" s="308" t="s">
        <v>14832</v>
      </c>
      <c r="F3014" s="309" t="s">
        <v>12540</v>
      </c>
      <c r="G3014" s="309" t="s">
        <v>12559</v>
      </c>
      <c r="H3014" s="309" t="s">
        <v>12560</v>
      </c>
      <c r="I3014" s="309" t="s">
        <v>5706</v>
      </c>
      <c r="J3014" s="309" t="s">
        <v>15063</v>
      </c>
      <c r="K3014" s="310">
        <v>0.73865999999999998</v>
      </c>
      <c r="L3014" s="310">
        <v>0.64368800000000004</v>
      </c>
      <c r="M3014" s="310">
        <f>VLOOKUP(H3014,'Details of Feeder LEvel'!H:N,7,FALSE)</f>
        <v>0</v>
      </c>
      <c r="N3014" s="310">
        <f t="shared" si="47"/>
        <v>12.857336257547445</v>
      </c>
      <c r="O3014" s="310">
        <v>34.131231550750087</v>
      </c>
      <c r="P3014" s="309" t="s">
        <v>15063</v>
      </c>
      <c r="Q3014" s="311"/>
    </row>
    <row r="3015" spans="1:17" s="312" customFormat="1" x14ac:dyDescent="0.3">
      <c r="A3015" s="307">
        <v>3012</v>
      </c>
      <c r="B3015" s="308" t="s">
        <v>5271</v>
      </c>
      <c r="C3015" s="308" t="s">
        <v>1380</v>
      </c>
      <c r="D3015" s="308" t="s">
        <v>1382</v>
      </c>
      <c r="E3015" s="308" t="s">
        <v>14832</v>
      </c>
      <c r="F3015" s="309" t="s">
        <v>12540</v>
      </c>
      <c r="G3015" s="309" t="s">
        <v>12561</v>
      </c>
      <c r="H3015" s="309" t="s">
        <v>12562</v>
      </c>
      <c r="I3015" s="309" t="s">
        <v>5701</v>
      </c>
      <c r="J3015" s="309" t="s">
        <v>15063</v>
      </c>
      <c r="K3015" s="310">
        <v>0.52639999999999998</v>
      </c>
      <c r="L3015" s="310">
        <v>0.47337300000000004</v>
      </c>
      <c r="M3015" s="310">
        <f>VLOOKUP(H3015,'Details of Feeder LEvel'!H:N,7,FALSE)</f>
        <v>0</v>
      </c>
      <c r="N3015" s="310">
        <f t="shared" si="47"/>
        <v>10.073518237082055</v>
      </c>
      <c r="O3015" s="310">
        <v>10.073518237082057</v>
      </c>
      <c r="P3015" s="309" t="s">
        <v>15063</v>
      </c>
      <c r="Q3015" s="311"/>
    </row>
    <row r="3016" spans="1:17" s="312" customFormat="1" x14ac:dyDescent="0.3">
      <c r="A3016" s="307">
        <v>3013</v>
      </c>
      <c r="B3016" s="308" t="s">
        <v>5271</v>
      </c>
      <c r="C3016" s="308" t="s">
        <v>1380</v>
      </c>
      <c r="D3016" s="308" t="s">
        <v>1382</v>
      </c>
      <c r="E3016" s="308" t="s">
        <v>14832</v>
      </c>
      <c r="F3016" s="309" t="s">
        <v>12540</v>
      </c>
      <c r="G3016" s="309" t="s">
        <v>12563</v>
      </c>
      <c r="H3016" s="309" t="s">
        <v>12564</v>
      </c>
      <c r="I3016" s="309" t="s">
        <v>5706</v>
      </c>
      <c r="J3016" s="309" t="s">
        <v>15063</v>
      </c>
      <c r="K3016" s="310">
        <v>0.57430000000000003</v>
      </c>
      <c r="L3016" s="310">
        <v>0.49896270000000004</v>
      </c>
      <c r="M3016" s="310">
        <f>VLOOKUP(H3016,'Details of Feeder LEvel'!H:N,7,FALSE)</f>
        <v>0</v>
      </c>
      <c r="N3016" s="310">
        <f t="shared" si="47"/>
        <v>13.118109002263623</v>
      </c>
      <c r="O3016" s="310">
        <v>62.143495276476912</v>
      </c>
      <c r="P3016" s="309" t="s">
        <v>15063</v>
      </c>
      <c r="Q3016" s="311"/>
    </row>
    <row r="3017" spans="1:17" s="312" customFormat="1" x14ac:dyDescent="0.3">
      <c r="A3017" s="307">
        <v>3014</v>
      </c>
      <c r="B3017" s="308" t="s">
        <v>5271</v>
      </c>
      <c r="C3017" s="308" t="s">
        <v>1380</v>
      </c>
      <c r="D3017" s="308" t="s">
        <v>1382</v>
      </c>
      <c r="E3017" s="308" t="s">
        <v>14832</v>
      </c>
      <c r="F3017" s="309" t="s">
        <v>12565</v>
      </c>
      <c r="G3017" s="309" t="s">
        <v>12566</v>
      </c>
      <c r="H3017" s="309" t="s">
        <v>12567</v>
      </c>
      <c r="I3017" s="309" t="s">
        <v>5701</v>
      </c>
      <c r="J3017" s="309" t="s">
        <v>15063</v>
      </c>
      <c r="K3017" s="310">
        <v>0.37611</v>
      </c>
      <c r="L3017" s="310">
        <v>0.319806333</v>
      </c>
      <c r="M3017" s="310">
        <f>VLOOKUP(H3017,'Details of Feeder LEvel'!H:N,7,FALSE)</f>
        <v>0</v>
      </c>
      <c r="N3017" s="310">
        <f t="shared" si="47"/>
        <v>14.97</v>
      </c>
      <c r="O3017" s="310">
        <v>14.973107495208282</v>
      </c>
      <c r="P3017" s="309" t="s">
        <v>15063</v>
      </c>
      <c r="Q3017" s="311"/>
    </row>
    <row r="3018" spans="1:17" s="312" customFormat="1" x14ac:dyDescent="0.3">
      <c r="A3018" s="307">
        <v>3015</v>
      </c>
      <c r="B3018" s="308" t="s">
        <v>5271</v>
      </c>
      <c r="C3018" s="308" t="s">
        <v>1380</v>
      </c>
      <c r="D3018" s="308" t="s">
        <v>1382</v>
      </c>
      <c r="E3018" s="308" t="s">
        <v>14832</v>
      </c>
      <c r="F3018" s="309" t="s">
        <v>12565</v>
      </c>
      <c r="G3018" s="309" t="s">
        <v>12568</v>
      </c>
      <c r="H3018" s="309" t="s">
        <v>12569</v>
      </c>
      <c r="I3018" s="309" t="s">
        <v>5701</v>
      </c>
      <c r="J3018" s="309" t="s">
        <v>15063</v>
      </c>
      <c r="K3018" s="310">
        <v>0.61327719999999997</v>
      </c>
      <c r="L3018" s="310">
        <v>0.55169899999999994</v>
      </c>
      <c r="M3018" s="310">
        <f>VLOOKUP(H3018,'Details of Feeder LEvel'!H:N,7,FALSE)</f>
        <v>0</v>
      </c>
      <c r="N3018" s="310">
        <f t="shared" si="47"/>
        <v>10.040842868445139</v>
      </c>
      <c r="O3018" s="310">
        <v>10.040842868445143</v>
      </c>
      <c r="P3018" s="309" t="s">
        <v>15063</v>
      </c>
      <c r="Q3018" s="311"/>
    </row>
    <row r="3019" spans="1:17" s="312" customFormat="1" x14ac:dyDescent="0.3">
      <c r="A3019" s="307">
        <v>3016</v>
      </c>
      <c r="B3019" s="308" t="s">
        <v>5271</v>
      </c>
      <c r="C3019" s="308" t="s">
        <v>1380</v>
      </c>
      <c r="D3019" s="308" t="s">
        <v>1382</v>
      </c>
      <c r="E3019" s="308" t="s">
        <v>14832</v>
      </c>
      <c r="F3019" s="309" t="s">
        <v>12565</v>
      </c>
      <c r="G3019" s="309" t="s">
        <v>12570</v>
      </c>
      <c r="H3019" s="309" t="s">
        <v>12571</v>
      </c>
      <c r="I3019" s="309" t="s">
        <v>5701</v>
      </c>
      <c r="J3019" s="309" t="s">
        <v>15063</v>
      </c>
      <c r="K3019" s="310">
        <v>0.32518000000000002</v>
      </c>
      <c r="L3019" s="310">
        <v>0.29238799999999998</v>
      </c>
      <c r="M3019" s="310">
        <f>VLOOKUP(H3019,'Details of Feeder LEvel'!H:N,7,FALSE)</f>
        <v>0</v>
      </c>
      <c r="N3019" s="310">
        <f t="shared" si="47"/>
        <v>10.084261024663276</v>
      </c>
      <c r="O3019" s="310">
        <v>10.084261024663288</v>
      </c>
      <c r="P3019" s="309" t="s">
        <v>15063</v>
      </c>
      <c r="Q3019" s="311"/>
    </row>
    <row r="3020" spans="1:17" s="312" customFormat="1" x14ac:dyDescent="0.3">
      <c r="A3020" s="307">
        <v>3017</v>
      </c>
      <c r="B3020" s="308" t="s">
        <v>5271</v>
      </c>
      <c r="C3020" s="308" t="s">
        <v>1380</v>
      </c>
      <c r="D3020" s="308" t="s">
        <v>1382</v>
      </c>
      <c r="E3020" s="308" t="s">
        <v>14832</v>
      </c>
      <c r="F3020" s="309" t="s">
        <v>12565</v>
      </c>
      <c r="G3020" s="309" t="s">
        <v>12572</v>
      </c>
      <c r="H3020" s="309" t="s">
        <v>12573</v>
      </c>
      <c r="I3020" s="309" t="s">
        <v>5701</v>
      </c>
      <c r="J3020" s="309" t="s">
        <v>15063</v>
      </c>
      <c r="K3020" s="310">
        <v>0.33011710000000005</v>
      </c>
      <c r="L3020" s="310">
        <v>0.28376865916000005</v>
      </c>
      <c r="M3020" s="310">
        <f>VLOOKUP(H3020,'Details of Feeder LEvel'!H:N,7,FALSE)</f>
        <v>0</v>
      </c>
      <c r="N3020" s="310">
        <f t="shared" si="47"/>
        <v>14.04</v>
      </c>
      <c r="O3020" s="310">
        <v>14.039999999999997</v>
      </c>
      <c r="P3020" s="309" t="s">
        <v>15063</v>
      </c>
      <c r="Q3020" s="311"/>
    </row>
    <row r="3021" spans="1:17" s="312" customFormat="1" x14ac:dyDescent="0.3">
      <c r="A3021" s="307">
        <v>3018</v>
      </c>
      <c r="B3021" s="308" t="s">
        <v>5271</v>
      </c>
      <c r="C3021" s="308" t="s">
        <v>1380</v>
      </c>
      <c r="D3021" s="308" t="s">
        <v>1382</v>
      </c>
      <c r="E3021" s="308" t="s">
        <v>14832</v>
      </c>
      <c r="F3021" s="309" t="s">
        <v>12574</v>
      </c>
      <c r="G3021" s="309" t="s">
        <v>12575</v>
      </c>
      <c r="H3021" s="309" t="s">
        <v>12576</v>
      </c>
      <c r="I3021" s="309" t="s">
        <v>5701</v>
      </c>
      <c r="J3021" s="309" t="s">
        <v>15063</v>
      </c>
      <c r="K3021" s="310">
        <v>0.85002</v>
      </c>
      <c r="L3021" s="310">
        <v>0.76537300000000008</v>
      </c>
      <c r="M3021" s="310">
        <f>VLOOKUP(H3021,'Details of Feeder LEvel'!H:N,7,FALSE)</f>
        <v>0</v>
      </c>
      <c r="N3021" s="310">
        <f t="shared" si="47"/>
        <v>9.9582362767934782</v>
      </c>
      <c r="O3021" s="310">
        <v>9.958236276793464</v>
      </c>
      <c r="P3021" s="309" t="s">
        <v>15063</v>
      </c>
      <c r="Q3021" s="311"/>
    </row>
    <row r="3022" spans="1:17" s="312" customFormat="1" x14ac:dyDescent="0.3">
      <c r="A3022" s="307">
        <v>3019</v>
      </c>
      <c r="B3022" s="308" t="s">
        <v>5271</v>
      </c>
      <c r="C3022" s="308" t="s">
        <v>1380</v>
      </c>
      <c r="D3022" s="308" t="s">
        <v>1382</v>
      </c>
      <c r="E3022" s="308" t="s">
        <v>14832</v>
      </c>
      <c r="F3022" s="309" t="s">
        <v>12574</v>
      </c>
      <c r="G3022" s="309" t="s">
        <v>12577</v>
      </c>
      <c r="H3022" s="309" t="s">
        <v>12578</v>
      </c>
      <c r="I3022" s="309" t="s">
        <v>5701</v>
      </c>
      <c r="J3022" s="309" t="s">
        <v>15063</v>
      </c>
      <c r="K3022" s="310">
        <v>0.70679000000000003</v>
      </c>
      <c r="L3022" s="310">
        <v>0.63496170000000007</v>
      </c>
      <c r="M3022" s="310">
        <f>VLOOKUP(H3022,'Details of Feeder LEvel'!H:N,7,FALSE)</f>
        <v>0</v>
      </c>
      <c r="N3022" s="310">
        <f t="shared" si="47"/>
        <v>10.162608412682687</v>
      </c>
      <c r="O3022" s="310">
        <v>10.162608412682694</v>
      </c>
      <c r="P3022" s="309" t="s">
        <v>15063</v>
      </c>
      <c r="Q3022" s="311"/>
    </row>
    <row r="3023" spans="1:17" s="312" customFormat="1" x14ac:dyDescent="0.3">
      <c r="A3023" s="307">
        <v>3020</v>
      </c>
      <c r="B3023" s="308" t="s">
        <v>5271</v>
      </c>
      <c r="C3023" s="308" t="s">
        <v>1380</v>
      </c>
      <c r="D3023" s="308" t="s">
        <v>1382</v>
      </c>
      <c r="E3023" s="308" t="s">
        <v>14832</v>
      </c>
      <c r="F3023" s="309" t="s">
        <v>12574</v>
      </c>
      <c r="G3023" s="309" t="s">
        <v>12579</v>
      </c>
      <c r="H3023" s="309" t="s">
        <v>12580</v>
      </c>
      <c r="I3023" s="309" t="s">
        <v>5701</v>
      </c>
      <c r="J3023" s="309" t="s">
        <v>15063</v>
      </c>
      <c r="K3023" s="310">
        <v>1.0469000400000001</v>
      </c>
      <c r="L3023" s="310">
        <v>0.94207849999999993</v>
      </c>
      <c r="M3023" s="310">
        <f>VLOOKUP(H3023,'Details of Feeder LEvel'!H:N,7,FALSE)</f>
        <v>0</v>
      </c>
      <c r="N3023" s="310">
        <f t="shared" si="47"/>
        <v>10.012564332312014</v>
      </c>
      <c r="O3023" s="310">
        <v>10.012564332312014</v>
      </c>
      <c r="P3023" s="309" t="s">
        <v>15063</v>
      </c>
      <c r="Q3023" s="311"/>
    </row>
    <row r="3024" spans="1:17" s="312" customFormat="1" x14ac:dyDescent="0.3">
      <c r="A3024" s="307">
        <v>3021</v>
      </c>
      <c r="B3024" s="308" t="s">
        <v>5271</v>
      </c>
      <c r="C3024" s="308" t="s">
        <v>1380</v>
      </c>
      <c r="D3024" s="308" t="s">
        <v>1382</v>
      </c>
      <c r="E3024" s="308" t="s">
        <v>14832</v>
      </c>
      <c r="F3024" s="309" t="s">
        <v>12574</v>
      </c>
      <c r="G3024" s="309" t="s">
        <v>12581</v>
      </c>
      <c r="H3024" s="309" t="s">
        <v>12582</v>
      </c>
      <c r="I3024" s="309" t="s">
        <v>5701</v>
      </c>
      <c r="J3024" s="309" t="s">
        <v>15063</v>
      </c>
      <c r="K3024" s="310">
        <v>0.63194665999999999</v>
      </c>
      <c r="L3024" s="310">
        <v>0.57041449999999994</v>
      </c>
      <c r="M3024" s="310">
        <f>VLOOKUP(H3024,'Details of Feeder LEvel'!H:N,7,FALSE)</f>
        <v>0</v>
      </c>
      <c r="N3024" s="310">
        <f t="shared" si="47"/>
        <v>9.7369230498029786</v>
      </c>
      <c r="O3024" s="310">
        <v>9.7369230498029928</v>
      </c>
      <c r="P3024" s="309" t="s">
        <v>15063</v>
      </c>
      <c r="Q3024" s="311"/>
    </row>
    <row r="3025" spans="1:17" s="312" customFormat="1" x14ac:dyDescent="0.3">
      <c r="A3025" s="307">
        <v>3022</v>
      </c>
      <c r="B3025" s="308" t="s">
        <v>5271</v>
      </c>
      <c r="C3025" s="308" t="s">
        <v>1380</v>
      </c>
      <c r="D3025" s="308" t="s">
        <v>1382</v>
      </c>
      <c r="E3025" s="308" t="s">
        <v>14832</v>
      </c>
      <c r="F3025" s="309" t="s">
        <v>12574</v>
      </c>
      <c r="G3025" s="309" t="s">
        <v>12583</v>
      </c>
      <c r="H3025" s="309" t="s">
        <v>12584</v>
      </c>
      <c r="I3025" s="309" t="s">
        <v>5701</v>
      </c>
      <c r="J3025" s="309" t="s">
        <v>15063</v>
      </c>
      <c r="K3025" s="310">
        <v>0.57892865999999998</v>
      </c>
      <c r="L3025" s="310">
        <v>0.5217425</v>
      </c>
      <c r="M3025" s="310">
        <f>VLOOKUP(H3025,'Details of Feeder LEvel'!H:N,7,FALSE)</f>
        <v>0</v>
      </c>
      <c r="N3025" s="310">
        <f t="shared" si="47"/>
        <v>9.8779286553199821</v>
      </c>
      <c r="O3025" s="310">
        <v>9.8779286553199785</v>
      </c>
      <c r="P3025" s="309" t="s">
        <v>15063</v>
      </c>
      <c r="Q3025" s="311"/>
    </row>
    <row r="3026" spans="1:17" s="312" customFormat="1" x14ac:dyDescent="0.3">
      <c r="A3026" s="307">
        <v>3023</v>
      </c>
      <c r="B3026" s="308" t="s">
        <v>5271</v>
      </c>
      <c r="C3026" s="308" t="s">
        <v>1380</v>
      </c>
      <c r="D3026" s="308" t="s">
        <v>1382</v>
      </c>
      <c r="E3026" s="308" t="s">
        <v>14832</v>
      </c>
      <c r="F3026" s="309" t="s">
        <v>12574</v>
      </c>
      <c r="G3026" s="309" t="s">
        <v>12585</v>
      </c>
      <c r="H3026" s="309" t="s">
        <v>12586</v>
      </c>
      <c r="I3026" s="309" t="s">
        <v>5706</v>
      </c>
      <c r="J3026" s="309" t="s">
        <v>15063</v>
      </c>
      <c r="K3026" s="310">
        <v>0.23168</v>
      </c>
      <c r="L3026" s="310">
        <v>0.204179584</v>
      </c>
      <c r="M3026" s="310">
        <f>VLOOKUP(H3026,'Details of Feeder LEvel'!H:N,7,FALSE)</f>
        <v>0</v>
      </c>
      <c r="N3026" s="310">
        <f t="shared" si="47"/>
        <v>11.87</v>
      </c>
      <c r="O3026" s="310">
        <v>76.18678853518071</v>
      </c>
      <c r="P3026" s="309" t="s">
        <v>15063</v>
      </c>
      <c r="Q3026" s="311"/>
    </row>
    <row r="3027" spans="1:17" s="312" customFormat="1" x14ac:dyDescent="0.3">
      <c r="A3027" s="307">
        <v>3024</v>
      </c>
      <c r="B3027" s="308" t="s">
        <v>5271</v>
      </c>
      <c r="C3027" s="308" t="s">
        <v>1380</v>
      </c>
      <c r="D3027" s="308" t="s">
        <v>1382</v>
      </c>
      <c r="E3027" s="308" t="s">
        <v>14832</v>
      </c>
      <c r="F3027" s="309" t="s">
        <v>12574</v>
      </c>
      <c r="G3027" s="309" t="s">
        <v>12587</v>
      </c>
      <c r="H3027" s="309" t="s">
        <v>12588</v>
      </c>
      <c r="I3027" s="309" t="s">
        <v>5701</v>
      </c>
      <c r="J3027" s="309" t="s">
        <v>15063</v>
      </c>
      <c r="K3027" s="310">
        <v>0.50537999999999994</v>
      </c>
      <c r="L3027" s="310">
        <v>0.45304349999999999</v>
      </c>
      <c r="M3027" s="310">
        <f>VLOOKUP(H3027,'Details of Feeder LEvel'!H:N,7,FALSE)</f>
        <v>0</v>
      </c>
      <c r="N3027" s="310">
        <f t="shared" si="47"/>
        <v>10.355870829870584</v>
      </c>
      <c r="O3027" s="310">
        <v>10.355870829870584</v>
      </c>
      <c r="P3027" s="309" t="s">
        <v>15063</v>
      </c>
      <c r="Q3027" s="311"/>
    </row>
    <row r="3028" spans="1:17" s="312" customFormat="1" x14ac:dyDescent="0.3">
      <c r="A3028" s="307">
        <v>3025</v>
      </c>
      <c r="B3028" s="308" t="s">
        <v>5271</v>
      </c>
      <c r="C3028" s="308" t="s">
        <v>1380</v>
      </c>
      <c r="D3028" s="308" t="s">
        <v>1382</v>
      </c>
      <c r="E3028" s="308" t="s">
        <v>14832</v>
      </c>
      <c r="F3028" s="309" t="s">
        <v>12574</v>
      </c>
      <c r="G3028" s="309" t="s">
        <v>12589</v>
      </c>
      <c r="H3028" s="309" t="s">
        <v>12590</v>
      </c>
      <c r="I3028" s="309" t="s">
        <v>5701</v>
      </c>
      <c r="J3028" s="309" t="s">
        <v>15063</v>
      </c>
      <c r="K3028" s="310">
        <v>0.5932900000000001</v>
      </c>
      <c r="L3028" s="310">
        <v>0.53384799999999999</v>
      </c>
      <c r="M3028" s="310">
        <f>VLOOKUP(H3028,'Details of Feeder LEvel'!H:N,7,FALSE)</f>
        <v>0</v>
      </c>
      <c r="N3028" s="310">
        <f t="shared" si="47"/>
        <v>10.019046334844695</v>
      </c>
      <c r="O3028" s="310">
        <v>10.019046334844683</v>
      </c>
      <c r="P3028" s="309" t="s">
        <v>15063</v>
      </c>
      <c r="Q3028" s="311"/>
    </row>
    <row r="3029" spans="1:17" s="312" customFormat="1" x14ac:dyDescent="0.3">
      <c r="A3029" s="307">
        <v>3026</v>
      </c>
      <c r="B3029" s="308" t="s">
        <v>5271</v>
      </c>
      <c r="C3029" s="308" t="s">
        <v>1380</v>
      </c>
      <c r="D3029" s="308" t="s">
        <v>1382</v>
      </c>
      <c r="E3029" s="308" t="s">
        <v>14832</v>
      </c>
      <c r="F3029" s="309" t="s">
        <v>12574</v>
      </c>
      <c r="G3029" s="309" t="s">
        <v>12591</v>
      </c>
      <c r="H3029" s="309" t="s">
        <v>12592</v>
      </c>
      <c r="I3029" s="309" t="s">
        <v>5701</v>
      </c>
      <c r="J3029" s="309" t="s">
        <v>15063</v>
      </c>
      <c r="K3029" s="310">
        <v>0.93961341999999992</v>
      </c>
      <c r="L3029" s="310">
        <v>0.84340850000000001</v>
      </c>
      <c r="M3029" s="310">
        <f>VLOOKUP(H3029,'Details of Feeder LEvel'!H:N,7,FALSE)</f>
        <v>0</v>
      </c>
      <c r="N3029" s="310">
        <f t="shared" si="47"/>
        <v>10.238776708829885</v>
      </c>
      <c r="O3029" s="310">
        <v>10.238776708829878</v>
      </c>
      <c r="P3029" s="309" t="s">
        <v>15063</v>
      </c>
      <c r="Q3029" s="311"/>
    </row>
    <row r="3030" spans="1:17" s="312" customFormat="1" x14ac:dyDescent="0.3">
      <c r="A3030" s="307">
        <v>3027</v>
      </c>
      <c r="B3030" s="308" t="s">
        <v>5271</v>
      </c>
      <c r="C3030" s="308" t="s">
        <v>1380</v>
      </c>
      <c r="D3030" s="308" t="s">
        <v>1382</v>
      </c>
      <c r="E3030" s="308" t="s">
        <v>14832</v>
      </c>
      <c r="F3030" s="309" t="s">
        <v>12574</v>
      </c>
      <c r="G3030" s="309" t="s">
        <v>12593</v>
      </c>
      <c r="H3030" s="309" t="s">
        <v>12594</v>
      </c>
      <c r="I3030" s="309" t="s">
        <v>5706</v>
      </c>
      <c r="J3030" s="309" t="s">
        <v>15063</v>
      </c>
      <c r="K3030" s="310">
        <v>0.63205</v>
      </c>
      <c r="L3030" s="310">
        <v>0.54773300000000003</v>
      </c>
      <c r="M3030" s="310">
        <f>VLOOKUP(H3030,'Details of Feeder LEvel'!H:N,7,FALSE)</f>
        <v>0</v>
      </c>
      <c r="N3030" s="310">
        <f t="shared" si="47"/>
        <v>13.340242069456526</v>
      </c>
      <c r="O3030" s="310">
        <v>69.47037139533802</v>
      </c>
      <c r="P3030" s="309" t="s">
        <v>15063</v>
      </c>
      <c r="Q3030" s="311"/>
    </row>
    <row r="3031" spans="1:17" s="312" customFormat="1" x14ac:dyDescent="0.3">
      <c r="A3031" s="307">
        <v>3028</v>
      </c>
      <c r="B3031" s="308" t="s">
        <v>5271</v>
      </c>
      <c r="C3031" s="308" t="s">
        <v>1380</v>
      </c>
      <c r="D3031" s="308" t="s">
        <v>1382</v>
      </c>
      <c r="E3031" s="308" t="s">
        <v>14832</v>
      </c>
      <c r="F3031" s="309" t="s">
        <v>12574</v>
      </c>
      <c r="G3031" s="309" t="s">
        <v>12595</v>
      </c>
      <c r="H3031" s="309" t="s">
        <v>12596</v>
      </c>
      <c r="I3031" s="309" t="s">
        <v>5706</v>
      </c>
      <c r="J3031" s="309" t="s">
        <v>15063</v>
      </c>
      <c r="K3031" s="310">
        <v>0.36060000000000003</v>
      </c>
      <c r="L3031" s="310">
        <v>0.35573699999999997</v>
      </c>
      <c r="M3031" s="310">
        <f>VLOOKUP(H3031,'Details of Feeder LEvel'!H:N,7,FALSE)</f>
        <v>0</v>
      </c>
      <c r="N3031" s="310">
        <f t="shared" si="47"/>
        <v>1.348585690515824</v>
      </c>
      <c r="O3031" s="310">
        <v>49.022797597137533</v>
      </c>
      <c r="P3031" s="309" t="s">
        <v>15063</v>
      </c>
      <c r="Q3031" s="311"/>
    </row>
    <row r="3032" spans="1:17" s="312" customFormat="1" x14ac:dyDescent="0.3">
      <c r="A3032" s="307">
        <v>3029</v>
      </c>
      <c r="B3032" s="308" t="s">
        <v>5271</v>
      </c>
      <c r="C3032" s="308" t="s">
        <v>1380</v>
      </c>
      <c r="D3032" s="308" t="s">
        <v>1382</v>
      </c>
      <c r="E3032" s="308" t="s">
        <v>14832</v>
      </c>
      <c r="F3032" s="309" t="s">
        <v>12574</v>
      </c>
      <c r="G3032" s="309" t="s">
        <v>12597</v>
      </c>
      <c r="H3032" s="309" t="s">
        <v>12598</v>
      </c>
      <c r="I3032" s="309" t="s">
        <v>5706</v>
      </c>
      <c r="J3032" s="309" t="s">
        <v>15063</v>
      </c>
      <c r="K3032" s="310">
        <v>0.56800000000000006</v>
      </c>
      <c r="L3032" s="310">
        <v>0.50049200000000005</v>
      </c>
      <c r="M3032" s="310">
        <f>VLOOKUP(H3032,'Details of Feeder LEvel'!H:N,7,FALSE)</f>
        <v>0</v>
      </c>
      <c r="N3032" s="310">
        <f t="shared" si="47"/>
        <v>11.885211267605635</v>
      </c>
      <c r="O3032" s="310">
        <v>69.110833606925155</v>
      </c>
      <c r="P3032" s="309" t="s">
        <v>15063</v>
      </c>
      <c r="Q3032" s="311"/>
    </row>
    <row r="3033" spans="1:17" s="312" customFormat="1" x14ac:dyDescent="0.3">
      <c r="A3033" s="307">
        <v>3030</v>
      </c>
      <c r="B3033" s="308" t="s">
        <v>5271</v>
      </c>
      <c r="C3033" s="308" t="s">
        <v>1380</v>
      </c>
      <c r="D3033" s="308" t="s">
        <v>1382</v>
      </c>
      <c r="E3033" s="308" t="s">
        <v>14832</v>
      </c>
      <c r="F3033" s="309" t="s">
        <v>12574</v>
      </c>
      <c r="G3033" s="309" t="s">
        <v>12599</v>
      </c>
      <c r="H3033" s="309" t="s">
        <v>12600</v>
      </c>
      <c r="I3033" s="309" t="s">
        <v>5706</v>
      </c>
      <c r="J3033" s="309" t="s">
        <v>15063</v>
      </c>
      <c r="K3033" s="310">
        <v>0.52780000000000005</v>
      </c>
      <c r="L3033" s="310">
        <v>0.45534379999999997</v>
      </c>
      <c r="M3033" s="310">
        <f>VLOOKUP(H3033,'Details of Feeder LEvel'!H:N,7,FALSE)</f>
        <v>0</v>
      </c>
      <c r="N3033" s="310">
        <f t="shared" si="47"/>
        <v>13.72796513830998</v>
      </c>
      <c r="O3033" s="310">
        <v>49.756107930996599</v>
      </c>
      <c r="P3033" s="309" t="s">
        <v>15063</v>
      </c>
      <c r="Q3033" s="311"/>
    </row>
    <row r="3034" spans="1:17" s="312" customFormat="1" x14ac:dyDescent="0.3">
      <c r="A3034" s="307">
        <v>3031</v>
      </c>
      <c r="B3034" s="308" t="s">
        <v>5271</v>
      </c>
      <c r="C3034" s="308" t="s">
        <v>1380</v>
      </c>
      <c r="D3034" s="308" t="s">
        <v>1382</v>
      </c>
      <c r="E3034" s="308" t="s">
        <v>14832</v>
      </c>
      <c r="F3034" s="309" t="s">
        <v>12574</v>
      </c>
      <c r="G3034" s="309" t="s">
        <v>12601</v>
      </c>
      <c r="H3034" s="309" t="s">
        <v>12602</v>
      </c>
      <c r="I3034" s="309" t="s">
        <v>5706</v>
      </c>
      <c r="J3034" s="309" t="s">
        <v>15063</v>
      </c>
      <c r="K3034" s="310">
        <v>0.18564999999999998</v>
      </c>
      <c r="L3034" s="310">
        <v>0.16218383999999997</v>
      </c>
      <c r="M3034" s="310">
        <f>VLOOKUP(H3034,'Details of Feeder LEvel'!H:N,7,FALSE)</f>
        <v>0</v>
      </c>
      <c r="N3034" s="310">
        <f t="shared" si="47"/>
        <v>12.640000000000009</v>
      </c>
      <c r="O3034" s="310">
        <v>48.74211185992182</v>
      </c>
      <c r="P3034" s="309" t="s">
        <v>15063</v>
      </c>
      <c r="Q3034" s="311"/>
    </row>
    <row r="3035" spans="1:17" s="312" customFormat="1" x14ac:dyDescent="0.3">
      <c r="A3035" s="307">
        <v>3032</v>
      </c>
      <c r="B3035" s="308" t="s">
        <v>5271</v>
      </c>
      <c r="C3035" s="308" t="s">
        <v>1380</v>
      </c>
      <c r="D3035" s="308" t="s">
        <v>1382</v>
      </c>
      <c r="E3035" s="308" t="s">
        <v>14832</v>
      </c>
      <c r="F3035" s="309" t="s">
        <v>12574</v>
      </c>
      <c r="G3035" s="309" t="s">
        <v>12603</v>
      </c>
      <c r="H3035" s="309" t="s">
        <v>12604</v>
      </c>
      <c r="I3035" s="309" t="s">
        <v>5701</v>
      </c>
      <c r="J3035" s="309" t="s">
        <v>15063</v>
      </c>
      <c r="K3035" s="310">
        <v>0.39366909999999999</v>
      </c>
      <c r="L3035" s="310">
        <v>0.34166541188999999</v>
      </c>
      <c r="M3035" s="310">
        <f>VLOOKUP(H3035,'Details of Feeder LEvel'!H:N,7,FALSE)</f>
        <v>0</v>
      </c>
      <c r="N3035" s="310">
        <f t="shared" si="47"/>
        <v>13.209999999999999</v>
      </c>
      <c r="O3035" s="310">
        <v>13.209999999999999</v>
      </c>
      <c r="P3035" s="309" t="s">
        <v>15063</v>
      </c>
      <c r="Q3035" s="311"/>
    </row>
    <row r="3036" spans="1:17" s="312" customFormat="1" x14ac:dyDescent="0.3">
      <c r="A3036" s="307">
        <v>3033</v>
      </c>
      <c r="B3036" s="308" t="s">
        <v>5271</v>
      </c>
      <c r="C3036" s="308" t="s">
        <v>1380</v>
      </c>
      <c r="D3036" s="308" t="s">
        <v>1382</v>
      </c>
      <c r="E3036" s="308" t="s">
        <v>14832</v>
      </c>
      <c r="F3036" s="309" t="s">
        <v>12605</v>
      </c>
      <c r="G3036" s="309" t="s">
        <v>12606</v>
      </c>
      <c r="H3036" s="309" t="s">
        <v>12607</v>
      </c>
      <c r="I3036" s="309" t="s">
        <v>5701</v>
      </c>
      <c r="J3036" s="309" t="s">
        <v>15063</v>
      </c>
      <c r="K3036" s="310">
        <v>0.74204000000000003</v>
      </c>
      <c r="L3036" s="310">
        <v>0.66883550000000003</v>
      </c>
      <c r="M3036" s="310">
        <f>VLOOKUP(H3036,'Details of Feeder LEvel'!H:N,7,FALSE)</f>
        <v>0</v>
      </c>
      <c r="N3036" s="310">
        <f t="shared" si="47"/>
        <v>9.8653037572098548</v>
      </c>
      <c r="O3036" s="310">
        <v>9.865303757209853</v>
      </c>
      <c r="P3036" s="309" t="s">
        <v>15063</v>
      </c>
      <c r="Q3036" s="311"/>
    </row>
    <row r="3037" spans="1:17" s="312" customFormat="1" x14ac:dyDescent="0.3">
      <c r="A3037" s="307">
        <v>3034</v>
      </c>
      <c r="B3037" s="308" t="s">
        <v>5271</v>
      </c>
      <c r="C3037" s="308" t="s">
        <v>1380</v>
      </c>
      <c r="D3037" s="308" t="s">
        <v>1382</v>
      </c>
      <c r="E3037" s="308" t="s">
        <v>14832</v>
      </c>
      <c r="F3037" s="309" t="s">
        <v>12605</v>
      </c>
      <c r="G3037" s="309" t="s">
        <v>12608</v>
      </c>
      <c r="H3037" s="309" t="s">
        <v>12609</v>
      </c>
      <c r="I3037" s="309" t="s">
        <v>5701</v>
      </c>
      <c r="J3037" s="309" t="s">
        <v>15063</v>
      </c>
      <c r="K3037" s="310">
        <v>0.51964887999999998</v>
      </c>
      <c r="L3037" s="310">
        <v>0.44741768567999995</v>
      </c>
      <c r="M3037" s="310">
        <f>VLOOKUP(H3037,'Details of Feeder LEvel'!H:N,7,FALSE)</f>
        <v>0</v>
      </c>
      <c r="N3037" s="310">
        <f t="shared" si="47"/>
        <v>13.900000000000004</v>
      </c>
      <c r="O3037" s="310">
        <v>13.900000000000002</v>
      </c>
      <c r="P3037" s="309" t="s">
        <v>15063</v>
      </c>
      <c r="Q3037" s="311"/>
    </row>
    <row r="3038" spans="1:17" s="312" customFormat="1" x14ac:dyDescent="0.3">
      <c r="A3038" s="307">
        <v>3035</v>
      </c>
      <c r="B3038" s="308" t="s">
        <v>5271</v>
      </c>
      <c r="C3038" s="308" t="s">
        <v>1380</v>
      </c>
      <c r="D3038" s="308" t="s">
        <v>1382</v>
      </c>
      <c r="E3038" s="308" t="s">
        <v>14832</v>
      </c>
      <c r="F3038" s="309" t="s">
        <v>12605</v>
      </c>
      <c r="G3038" s="309" t="s">
        <v>12610</v>
      </c>
      <c r="H3038" s="309" t="s">
        <v>12611</v>
      </c>
      <c r="I3038" s="309" t="s">
        <v>5701</v>
      </c>
      <c r="J3038" s="309" t="s">
        <v>15063</v>
      </c>
      <c r="K3038" s="310">
        <v>0.68754000000000004</v>
      </c>
      <c r="L3038" s="310">
        <v>0.61850452</v>
      </c>
      <c r="M3038" s="310">
        <f>VLOOKUP(H3038,'Details of Feeder LEvel'!H:N,7,FALSE)</f>
        <v>0</v>
      </c>
      <c r="N3038" s="310">
        <f t="shared" si="47"/>
        <v>10.040940163481404</v>
      </c>
      <c r="O3038" s="310">
        <v>10.040940163481405</v>
      </c>
      <c r="P3038" s="309" t="s">
        <v>15063</v>
      </c>
      <c r="Q3038" s="311"/>
    </row>
    <row r="3039" spans="1:17" s="312" customFormat="1" x14ac:dyDescent="0.3">
      <c r="A3039" s="307">
        <v>3036</v>
      </c>
      <c r="B3039" s="308" t="s">
        <v>5271</v>
      </c>
      <c r="C3039" s="308" t="s">
        <v>1380</v>
      </c>
      <c r="D3039" s="308" t="s">
        <v>1382</v>
      </c>
      <c r="E3039" s="308" t="s">
        <v>14832</v>
      </c>
      <c r="F3039" s="309" t="s">
        <v>12605</v>
      </c>
      <c r="G3039" s="309" t="s">
        <v>12612</v>
      </c>
      <c r="H3039" s="309" t="s">
        <v>12613</v>
      </c>
      <c r="I3039" s="309" t="s">
        <v>5701</v>
      </c>
      <c r="J3039" s="309" t="s">
        <v>15063</v>
      </c>
      <c r="K3039" s="310">
        <v>0.46850000000000003</v>
      </c>
      <c r="L3039" s="310">
        <v>0.42205428</v>
      </c>
      <c r="M3039" s="310">
        <f>VLOOKUP(H3039,'Details of Feeder LEvel'!H:N,7,FALSE)</f>
        <v>0</v>
      </c>
      <c r="N3039" s="310">
        <f t="shared" si="47"/>
        <v>9.9137075773746037</v>
      </c>
      <c r="O3039" s="310">
        <v>9.9137075773746091</v>
      </c>
      <c r="P3039" s="309" t="s">
        <v>15063</v>
      </c>
      <c r="Q3039" s="311"/>
    </row>
    <row r="3040" spans="1:17" s="312" customFormat="1" x14ac:dyDescent="0.3">
      <c r="A3040" s="307">
        <v>3037</v>
      </c>
      <c r="B3040" s="308" t="s">
        <v>5271</v>
      </c>
      <c r="C3040" s="308" t="s">
        <v>1380</v>
      </c>
      <c r="D3040" s="308" t="s">
        <v>1382</v>
      </c>
      <c r="E3040" s="308" t="s">
        <v>14832</v>
      </c>
      <c r="F3040" s="309" t="s">
        <v>12605</v>
      </c>
      <c r="G3040" s="309" t="s">
        <v>12614</v>
      </c>
      <c r="H3040" s="309" t="s">
        <v>12615</v>
      </c>
      <c r="I3040" s="309" t="s">
        <v>5701</v>
      </c>
      <c r="J3040" s="309" t="s">
        <v>15063</v>
      </c>
      <c r="K3040" s="310">
        <v>0.79437999999999998</v>
      </c>
      <c r="L3040" s="310">
        <v>0.71387699999999998</v>
      </c>
      <c r="M3040" s="310">
        <f>VLOOKUP(H3040,'Details of Feeder LEvel'!H:N,7,FALSE)</f>
        <v>0</v>
      </c>
      <c r="N3040" s="310">
        <f t="shared" si="47"/>
        <v>10.134066819406328</v>
      </c>
      <c r="O3040" s="310">
        <v>10.134066819406328</v>
      </c>
      <c r="P3040" s="309" t="s">
        <v>15063</v>
      </c>
      <c r="Q3040" s="311"/>
    </row>
    <row r="3041" spans="1:17" s="312" customFormat="1" x14ac:dyDescent="0.3">
      <c r="A3041" s="307">
        <v>3038</v>
      </c>
      <c r="B3041" s="308" t="s">
        <v>5271</v>
      </c>
      <c r="C3041" s="308" t="s">
        <v>1380</v>
      </c>
      <c r="D3041" s="308" t="s">
        <v>1382</v>
      </c>
      <c r="E3041" s="308" t="s">
        <v>14832</v>
      </c>
      <c r="F3041" s="309" t="s">
        <v>12605</v>
      </c>
      <c r="G3041" s="309" t="s">
        <v>12616</v>
      </c>
      <c r="H3041" s="309" t="s">
        <v>12617</v>
      </c>
      <c r="I3041" s="309" t="s">
        <v>5701</v>
      </c>
      <c r="J3041" s="309" t="s">
        <v>15063</v>
      </c>
      <c r="K3041" s="310">
        <v>0.69466223999999999</v>
      </c>
      <c r="L3041" s="310">
        <v>0.62508649999999999</v>
      </c>
      <c r="M3041" s="310">
        <f>VLOOKUP(H3041,'Details of Feeder LEvel'!H:N,7,FALSE)</f>
        <v>0</v>
      </c>
      <c r="N3041" s="310">
        <f t="shared" si="47"/>
        <v>10.015765359579643</v>
      </c>
      <c r="O3041" s="310">
        <v>10.015765359579653</v>
      </c>
      <c r="P3041" s="309" t="s">
        <v>15063</v>
      </c>
      <c r="Q3041" s="311"/>
    </row>
    <row r="3042" spans="1:17" s="312" customFormat="1" x14ac:dyDescent="0.3">
      <c r="A3042" s="307">
        <v>3039</v>
      </c>
      <c r="B3042" s="308" t="s">
        <v>5271</v>
      </c>
      <c r="C3042" s="308" t="s">
        <v>1380</v>
      </c>
      <c r="D3042" s="308" t="s">
        <v>1382</v>
      </c>
      <c r="E3042" s="308" t="s">
        <v>14832</v>
      </c>
      <c r="F3042" s="309" t="s">
        <v>12605</v>
      </c>
      <c r="G3042" s="309" t="s">
        <v>12618</v>
      </c>
      <c r="H3042" s="309" t="s">
        <v>12619</v>
      </c>
      <c r="I3042" s="309" t="s">
        <v>5701</v>
      </c>
      <c r="J3042" s="309" t="s">
        <v>15063</v>
      </c>
      <c r="K3042" s="310">
        <v>0.74113999999999991</v>
      </c>
      <c r="L3042" s="310">
        <v>0.66573499999999997</v>
      </c>
      <c r="M3042" s="310">
        <f>VLOOKUP(H3042,'Details of Feeder LEvel'!H:N,7,FALSE)</f>
        <v>0</v>
      </c>
      <c r="N3042" s="310">
        <f t="shared" si="47"/>
        <v>10.174191110991169</v>
      </c>
      <c r="O3042" s="310">
        <v>10.174191110991181</v>
      </c>
      <c r="P3042" s="309" t="s">
        <v>15063</v>
      </c>
      <c r="Q3042" s="311"/>
    </row>
    <row r="3043" spans="1:17" s="312" customFormat="1" x14ac:dyDescent="0.3">
      <c r="A3043" s="307">
        <v>3040</v>
      </c>
      <c r="B3043" s="308" t="s">
        <v>5271</v>
      </c>
      <c r="C3043" s="308" t="s">
        <v>1380</v>
      </c>
      <c r="D3043" s="308" t="s">
        <v>1382</v>
      </c>
      <c r="E3043" s="308" t="s">
        <v>14832</v>
      </c>
      <c r="F3043" s="309" t="s">
        <v>12605</v>
      </c>
      <c r="G3043" s="309" t="s">
        <v>12620</v>
      </c>
      <c r="H3043" s="309" t="s">
        <v>12621</v>
      </c>
      <c r="I3043" s="309" t="s">
        <v>5701</v>
      </c>
      <c r="J3043" s="309" t="s">
        <v>15063</v>
      </c>
      <c r="K3043" s="310">
        <v>0.97792900000000005</v>
      </c>
      <c r="L3043" s="310">
        <v>0.85138498740000013</v>
      </c>
      <c r="M3043" s="310">
        <f>VLOOKUP(H3043,'Details of Feeder LEvel'!H:N,7,FALSE)</f>
        <v>0</v>
      </c>
      <c r="N3043" s="310">
        <f t="shared" si="47"/>
        <v>12.939999999999991</v>
      </c>
      <c r="O3043" s="310">
        <v>12.939999999999996</v>
      </c>
      <c r="P3043" s="309" t="s">
        <v>15063</v>
      </c>
      <c r="Q3043" s="311"/>
    </row>
    <row r="3044" spans="1:17" s="312" customFormat="1" x14ac:dyDescent="0.3">
      <c r="A3044" s="307">
        <v>3041</v>
      </c>
      <c r="B3044" s="308" t="s">
        <v>5271</v>
      </c>
      <c r="C3044" s="308" t="s">
        <v>1380</v>
      </c>
      <c r="D3044" s="308" t="s">
        <v>1382</v>
      </c>
      <c r="E3044" s="308" t="s">
        <v>14832</v>
      </c>
      <c r="F3044" s="309" t="s">
        <v>12605</v>
      </c>
      <c r="G3044" s="309" t="s">
        <v>12622</v>
      </c>
      <c r="H3044" s="309" t="s">
        <v>12623</v>
      </c>
      <c r="I3044" s="309" t="s">
        <v>5706</v>
      </c>
      <c r="J3044" s="309" t="s">
        <v>15063</v>
      </c>
      <c r="K3044" s="310">
        <v>0.44088700000000003</v>
      </c>
      <c r="L3044" s="310">
        <v>0.38750200000000001</v>
      </c>
      <c r="M3044" s="310">
        <f>VLOOKUP(H3044,'Details of Feeder LEvel'!H:N,7,FALSE)</f>
        <v>0</v>
      </c>
      <c r="N3044" s="310">
        <f t="shared" si="47"/>
        <v>12.108544819874483</v>
      </c>
      <c r="O3044" s="310">
        <v>38.057035415220774</v>
      </c>
      <c r="P3044" s="309" t="s">
        <v>15063</v>
      </c>
      <c r="Q3044" s="311"/>
    </row>
    <row r="3045" spans="1:17" s="312" customFormat="1" x14ac:dyDescent="0.3">
      <c r="A3045" s="307">
        <v>3042</v>
      </c>
      <c r="B3045" s="308" t="s">
        <v>5271</v>
      </c>
      <c r="C3045" s="308" t="s">
        <v>1380</v>
      </c>
      <c r="D3045" s="308" t="s">
        <v>1382</v>
      </c>
      <c r="E3045" s="308" t="s">
        <v>14832</v>
      </c>
      <c r="F3045" s="309" t="s">
        <v>12605</v>
      </c>
      <c r="G3045" s="309" t="s">
        <v>12624</v>
      </c>
      <c r="H3045" s="309" t="s">
        <v>12625</v>
      </c>
      <c r="I3045" s="309" t="s">
        <v>5706</v>
      </c>
      <c r="J3045" s="309" t="s">
        <v>15063</v>
      </c>
      <c r="K3045" s="310">
        <v>0.4304</v>
      </c>
      <c r="L3045" s="310">
        <v>0.38064500000000001</v>
      </c>
      <c r="M3045" s="310">
        <f>VLOOKUP(H3045,'Details of Feeder LEvel'!H:N,7,FALSE)</f>
        <v>0</v>
      </c>
      <c r="N3045" s="310">
        <f t="shared" si="47"/>
        <v>11.560176579925649</v>
      </c>
      <c r="O3045" s="310">
        <v>50.034192750769854</v>
      </c>
      <c r="P3045" s="309" t="s">
        <v>15063</v>
      </c>
      <c r="Q3045" s="311"/>
    </row>
    <row r="3046" spans="1:17" s="312" customFormat="1" x14ac:dyDescent="0.3">
      <c r="A3046" s="307">
        <v>3043</v>
      </c>
      <c r="B3046" s="308" t="s">
        <v>5271</v>
      </c>
      <c r="C3046" s="308" t="s">
        <v>1380</v>
      </c>
      <c r="D3046" s="308" t="s">
        <v>1382</v>
      </c>
      <c r="E3046" s="308" t="s">
        <v>14832</v>
      </c>
      <c r="F3046" s="309" t="s">
        <v>12605</v>
      </c>
      <c r="G3046" s="309" t="s">
        <v>12626</v>
      </c>
      <c r="H3046" s="309" t="s">
        <v>12627</v>
      </c>
      <c r="I3046" s="309" t="s">
        <v>5706</v>
      </c>
      <c r="J3046" s="309" t="s">
        <v>15063</v>
      </c>
      <c r="K3046" s="310">
        <v>0.26532299999999998</v>
      </c>
      <c r="L3046" s="310">
        <v>0.23101099999999999</v>
      </c>
      <c r="M3046" s="310">
        <f>VLOOKUP(H3046,'Details of Feeder LEvel'!H:N,7,FALSE)</f>
        <v>0</v>
      </c>
      <c r="N3046" s="310">
        <f t="shared" si="47"/>
        <v>12.932161930929464</v>
      </c>
      <c r="O3046" s="310">
        <v>42.734284842875404</v>
      </c>
      <c r="P3046" s="309" t="s">
        <v>15063</v>
      </c>
      <c r="Q3046" s="311"/>
    </row>
    <row r="3047" spans="1:17" s="312" customFormat="1" x14ac:dyDescent="0.3">
      <c r="A3047" s="307">
        <v>3044</v>
      </c>
      <c r="B3047" s="308" t="s">
        <v>5271</v>
      </c>
      <c r="C3047" s="308" t="s">
        <v>1380</v>
      </c>
      <c r="D3047" s="308" t="s">
        <v>1382</v>
      </c>
      <c r="E3047" s="308" t="s">
        <v>14832</v>
      </c>
      <c r="F3047" s="309" t="s">
        <v>12605</v>
      </c>
      <c r="G3047" s="309" t="s">
        <v>12628</v>
      </c>
      <c r="H3047" s="309" t="s">
        <v>12629</v>
      </c>
      <c r="I3047" s="309" t="s">
        <v>5701</v>
      </c>
      <c r="J3047" s="309" t="s">
        <v>15063</v>
      </c>
      <c r="K3047" s="310">
        <v>0.20779999999999998</v>
      </c>
      <c r="L3047" s="310">
        <v>0.18388221999999999</v>
      </c>
      <c r="M3047" s="310">
        <f>VLOOKUP(H3047,'Details of Feeder LEvel'!H:N,7,FALSE)</f>
        <v>0</v>
      </c>
      <c r="N3047" s="310">
        <f t="shared" si="47"/>
        <v>11.510000000000002</v>
      </c>
      <c r="O3047" s="310">
        <v>11.509999999999998</v>
      </c>
      <c r="P3047" s="309" t="s">
        <v>15063</v>
      </c>
      <c r="Q3047" s="311"/>
    </row>
    <row r="3048" spans="1:17" s="312" customFormat="1" x14ac:dyDescent="0.3">
      <c r="A3048" s="307">
        <v>3045</v>
      </c>
      <c r="B3048" s="308" t="s">
        <v>5271</v>
      </c>
      <c r="C3048" s="308" t="s">
        <v>1380</v>
      </c>
      <c r="D3048" s="308" t="s">
        <v>1382</v>
      </c>
      <c r="E3048" s="308" t="s">
        <v>14832</v>
      </c>
      <c r="F3048" s="309" t="s">
        <v>12630</v>
      </c>
      <c r="G3048" s="309" t="s">
        <v>12631</v>
      </c>
      <c r="H3048" s="309" t="s">
        <v>12632</v>
      </c>
      <c r="I3048" s="309" t="s">
        <v>5701</v>
      </c>
      <c r="J3048" s="309" t="s">
        <v>15063</v>
      </c>
      <c r="K3048" s="310">
        <v>0.68979999999999997</v>
      </c>
      <c r="L3048" s="310">
        <v>0.61974600000000002</v>
      </c>
      <c r="M3048" s="310">
        <f>VLOOKUP(H3048,'Details of Feeder LEvel'!H:N,7,FALSE)</f>
        <v>0</v>
      </c>
      <c r="N3048" s="310">
        <f t="shared" si="47"/>
        <v>10.155697303566244</v>
      </c>
      <c r="O3048" s="310">
        <v>10.155697303566246</v>
      </c>
      <c r="P3048" s="309" t="s">
        <v>15063</v>
      </c>
      <c r="Q3048" s="311"/>
    </row>
    <row r="3049" spans="1:17" s="312" customFormat="1" x14ac:dyDescent="0.3">
      <c r="A3049" s="307">
        <v>3046</v>
      </c>
      <c r="B3049" s="308" t="s">
        <v>5271</v>
      </c>
      <c r="C3049" s="308" t="s">
        <v>1380</v>
      </c>
      <c r="D3049" s="308" t="s">
        <v>1382</v>
      </c>
      <c r="E3049" s="308" t="s">
        <v>14832</v>
      </c>
      <c r="F3049" s="309" t="s">
        <v>12630</v>
      </c>
      <c r="G3049" s="309" t="s">
        <v>12633</v>
      </c>
      <c r="H3049" s="309" t="s">
        <v>12634</v>
      </c>
      <c r="I3049" s="309" t="s">
        <v>5701</v>
      </c>
      <c r="J3049" s="309" t="s">
        <v>15063</v>
      </c>
      <c r="K3049" s="310">
        <v>0.59440000000000004</v>
      </c>
      <c r="L3049" s="310">
        <v>0.52984100000000001</v>
      </c>
      <c r="M3049" s="310">
        <f>VLOOKUP(H3049,'Details of Feeder LEvel'!H:N,7,FALSE)</f>
        <v>0</v>
      </c>
      <c r="N3049" s="310">
        <f t="shared" si="47"/>
        <v>10.861204576043074</v>
      </c>
      <c r="O3049" s="310">
        <v>10.861204576043059</v>
      </c>
      <c r="P3049" s="309" t="s">
        <v>15063</v>
      </c>
      <c r="Q3049" s="311"/>
    </row>
    <row r="3050" spans="1:17" s="312" customFormat="1" x14ac:dyDescent="0.3">
      <c r="A3050" s="307">
        <v>3047</v>
      </c>
      <c r="B3050" s="308" t="s">
        <v>5271</v>
      </c>
      <c r="C3050" s="308" t="s">
        <v>1380</v>
      </c>
      <c r="D3050" s="308" t="s">
        <v>1382</v>
      </c>
      <c r="E3050" s="308" t="s">
        <v>14832</v>
      </c>
      <c r="F3050" s="309" t="s">
        <v>12630</v>
      </c>
      <c r="G3050" s="309" t="s">
        <v>12635</v>
      </c>
      <c r="H3050" s="309" t="s">
        <v>12636</v>
      </c>
      <c r="I3050" s="309" t="s">
        <v>5701</v>
      </c>
      <c r="J3050" s="309" t="s">
        <v>15063</v>
      </c>
      <c r="K3050" s="310">
        <v>0.36080699999999999</v>
      </c>
      <c r="L3050" s="310">
        <v>0.323044</v>
      </c>
      <c r="M3050" s="310">
        <f>VLOOKUP(H3050,'Details of Feeder LEvel'!H:N,7,FALSE)</f>
        <v>0</v>
      </c>
      <c r="N3050" s="310">
        <f t="shared" si="47"/>
        <v>10.46626035525918</v>
      </c>
      <c r="O3050" s="310">
        <v>10.466260355259182</v>
      </c>
      <c r="P3050" s="309" t="s">
        <v>15063</v>
      </c>
      <c r="Q3050" s="311"/>
    </row>
    <row r="3051" spans="1:17" s="312" customFormat="1" x14ac:dyDescent="0.3">
      <c r="A3051" s="307">
        <v>3048</v>
      </c>
      <c r="B3051" s="308" t="s">
        <v>5271</v>
      </c>
      <c r="C3051" s="308" t="s">
        <v>1380</v>
      </c>
      <c r="D3051" s="308" t="s">
        <v>1382</v>
      </c>
      <c r="E3051" s="308" t="s">
        <v>14832</v>
      </c>
      <c r="F3051" s="309" t="s">
        <v>12630</v>
      </c>
      <c r="G3051" s="309" t="s">
        <v>12637</v>
      </c>
      <c r="H3051" s="309" t="s">
        <v>12638</v>
      </c>
      <c r="I3051" s="309" t="s">
        <v>5701</v>
      </c>
      <c r="J3051" s="309" t="s">
        <v>15063</v>
      </c>
      <c r="K3051" s="310">
        <v>0.54233500000000001</v>
      </c>
      <c r="L3051" s="310">
        <v>0.48919400000000002</v>
      </c>
      <c r="M3051" s="310">
        <f>VLOOKUP(H3051,'Details of Feeder LEvel'!H:N,7,FALSE)</f>
        <v>0</v>
      </c>
      <c r="N3051" s="310">
        <f t="shared" si="47"/>
        <v>9.7985562429125892</v>
      </c>
      <c r="O3051" s="310">
        <v>10.067569750155435</v>
      </c>
      <c r="P3051" s="309" t="s">
        <v>15063</v>
      </c>
      <c r="Q3051" s="311"/>
    </row>
    <row r="3052" spans="1:17" s="312" customFormat="1" x14ac:dyDescent="0.3">
      <c r="A3052" s="307">
        <v>3049</v>
      </c>
      <c r="B3052" s="308" t="s">
        <v>5271</v>
      </c>
      <c r="C3052" s="308" t="s">
        <v>1380</v>
      </c>
      <c r="D3052" s="308" t="s">
        <v>1382</v>
      </c>
      <c r="E3052" s="308" t="s">
        <v>14832</v>
      </c>
      <c r="F3052" s="309" t="s">
        <v>12630</v>
      </c>
      <c r="G3052" s="309" t="s">
        <v>12639</v>
      </c>
      <c r="H3052" s="309" t="s">
        <v>12640</v>
      </c>
      <c r="I3052" s="309" t="s">
        <v>5701</v>
      </c>
      <c r="J3052" s="309" t="s">
        <v>15063</v>
      </c>
      <c r="K3052" s="310">
        <v>0.59929499999999991</v>
      </c>
      <c r="L3052" s="310">
        <v>0.53897349999999999</v>
      </c>
      <c r="M3052" s="310">
        <f>VLOOKUP(H3052,'Details of Feeder LEvel'!H:N,7,FALSE)</f>
        <v>0</v>
      </c>
      <c r="N3052" s="310">
        <f t="shared" si="47"/>
        <v>10.065410190306931</v>
      </c>
      <c r="O3052" s="310">
        <v>10.065410190306935</v>
      </c>
      <c r="P3052" s="309" t="s">
        <v>15063</v>
      </c>
      <c r="Q3052" s="311"/>
    </row>
    <row r="3053" spans="1:17" s="312" customFormat="1" x14ac:dyDescent="0.3">
      <c r="A3053" s="307">
        <v>3050</v>
      </c>
      <c r="B3053" s="308" t="s">
        <v>5271</v>
      </c>
      <c r="C3053" s="308" t="s">
        <v>1380</v>
      </c>
      <c r="D3053" s="308" t="s">
        <v>1382</v>
      </c>
      <c r="E3053" s="308" t="s">
        <v>14832</v>
      </c>
      <c r="F3053" s="309" t="s">
        <v>12630</v>
      </c>
      <c r="G3053" s="309" t="s">
        <v>12641</v>
      </c>
      <c r="H3053" s="309" t="s">
        <v>12642</v>
      </c>
      <c r="I3053" s="309" t="s">
        <v>5701</v>
      </c>
      <c r="J3053" s="309" t="s">
        <v>15063</v>
      </c>
      <c r="K3053" s="310">
        <v>0.57228299999999999</v>
      </c>
      <c r="L3053" s="310">
        <v>0.514683</v>
      </c>
      <c r="M3053" s="310">
        <f>VLOOKUP(H3053,'Details of Feeder LEvel'!H:N,7,FALSE)</f>
        <v>0</v>
      </c>
      <c r="N3053" s="310">
        <f t="shared" si="47"/>
        <v>10.064950382939907</v>
      </c>
      <c r="O3053" s="310">
        <v>10.064950382939919</v>
      </c>
      <c r="P3053" s="309" t="s">
        <v>15063</v>
      </c>
      <c r="Q3053" s="311"/>
    </row>
    <row r="3054" spans="1:17" s="312" customFormat="1" x14ac:dyDescent="0.3">
      <c r="A3054" s="307">
        <v>3051</v>
      </c>
      <c r="B3054" s="308" t="s">
        <v>5271</v>
      </c>
      <c r="C3054" s="308" t="s">
        <v>1380</v>
      </c>
      <c r="D3054" s="308" t="s">
        <v>1382</v>
      </c>
      <c r="E3054" s="308" t="s">
        <v>14832</v>
      </c>
      <c r="F3054" s="309" t="s">
        <v>12630</v>
      </c>
      <c r="G3054" s="309" t="s">
        <v>12643</v>
      </c>
      <c r="H3054" s="309" t="s">
        <v>12644</v>
      </c>
      <c r="I3054" s="309" t="s">
        <v>5701</v>
      </c>
      <c r="J3054" s="309" t="s">
        <v>15063</v>
      </c>
      <c r="K3054" s="310">
        <v>0.50226499999999996</v>
      </c>
      <c r="L3054" s="310">
        <v>0.43546375499999995</v>
      </c>
      <c r="M3054" s="310">
        <f>VLOOKUP(H3054,'Details of Feeder LEvel'!H:N,7,FALSE)</f>
        <v>0</v>
      </c>
      <c r="N3054" s="310">
        <f t="shared" si="47"/>
        <v>13.300000000000004</v>
      </c>
      <c r="O3054" s="310">
        <v>13.3</v>
      </c>
      <c r="P3054" s="309" t="s">
        <v>15063</v>
      </c>
      <c r="Q3054" s="311"/>
    </row>
    <row r="3055" spans="1:17" s="312" customFormat="1" x14ac:dyDescent="0.3">
      <c r="A3055" s="307">
        <v>3052</v>
      </c>
      <c r="B3055" s="308" t="s">
        <v>5271</v>
      </c>
      <c r="C3055" s="308" t="s">
        <v>1380</v>
      </c>
      <c r="D3055" s="308" t="s">
        <v>1382</v>
      </c>
      <c r="E3055" s="308" t="s">
        <v>14832</v>
      </c>
      <c r="F3055" s="309" t="s">
        <v>12630</v>
      </c>
      <c r="G3055" s="309" t="s">
        <v>12645</v>
      </c>
      <c r="H3055" s="309" t="s">
        <v>12646</v>
      </c>
      <c r="I3055" s="309" t="s">
        <v>5706</v>
      </c>
      <c r="J3055" s="309" t="s">
        <v>15063</v>
      </c>
      <c r="K3055" s="310">
        <v>0.54879999999999995</v>
      </c>
      <c r="L3055" s="310">
        <v>0.47395509000000002</v>
      </c>
      <c r="M3055" s="310">
        <f>VLOOKUP(H3055,'Details of Feeder LEvel'!H:N,7,FALSE)</f>
        <v>0</v>
      </c>
      <c r="N3055" s="310">
        <f t="shared" si="47"/>
        <v>13.637920918367335</v>
      </c>
      <c r="O3055" s="310">
        <v>46.86375257838781</v>
      </c>
      <c r="P3055" s="309" t="s">
        <v>15063</v>
      </c>
      <c r="Q3055" s="311"/>
    </row>
    <row r="3056" spans="1:17" s="312" customFormat="1" x14ac:dyDescent="0.3">
      <c r="A3056" s="307">
        <v>3053</v>
      </c>
      <c r="B3056" s="308" t="s">
        <v>5271</v>
      </c>
      <c r="C3056" s="308" t="s">
        <v>1380</v>
      </c>
      <c r="D3056" s="308" t="s">
        <v>1382</v>
      </c>
      <c r="E3056" s="308" t="s">
        <v>14832</v>
      </c>
      <c r="F3056" s="309" t="s">
        <v>12630</v>
      </c>
      <c r="G3056" s="309" t="s">
        <v>12647</v>
      </c>
      <c r="H3056" s="309" t="s">
        <v>12648</v>
      </c>
      <c r="I3056" s="309" t="s">
        <v>5706</v>
      </c>
      <c r="J3056" s="309" t="s">
        <v>15063</v>
      </c>
      <c r="K3056" s="310">
        <v>0.64129999999999998</v>
      </c>
      <c r="L3056" s="310">
        <v>0.56306060000000002</v>
      </c>
      <c r="M3056" s="310">
        <f>VLOOKUP(H3056,'Details of Feeder LEvel'!H:N,7,FALSE)</f>
        <v>0</v>
      </c>
      <c r="N3056" s="310">
        <f t="shared" si="47"/>
        <v>12.200124746608445</v>
      </c>
      <c r="O3056" s="310">
        <v>69.494631609741475</v>
      </c>
      <c r="P3056" s="309" t="s">
        <v>15063</v>
      </c>
      <c r="Q3056" s="311"/>
    </row>
    <row r="3057" spans="1:17" s="312" customFormat="1" x14ac:dyDescent="0.3">
      <c r="A3057" s="307">
        <v>3054</v>
      </c>
      <c r="B3057" s="308" t="s">
        <v>5271</v>
      </c>
      <c r="C3057" s="308" t="s">
        <v>1380</v>
      </c>
      <c r="D3057" s="308" t="s">
        <v>1382</v>
      </c>
      <c r="E3057" s="308" t="s">
        <v>14832</v>
      </c>
      <c r="F3057" s="309" t="s">
        <v>12630</v>
      </c>
      <c r="G3057" s="309" t="s">
        <v>12649</v>
      </c>
      <c r="H3057" s="309" t="s">
        <v>12650</v>
      </c>
      <c r="I3057" s="309" t="s">
        <v>5706</v>
      </c>
      <c r="J3057" s="309" t="s">
        <v>15063</v>
      </c>
      <c r="K3057" s="310">
        <v>0.53200000000000003</v>
      </c>
      <c r="L3057" s="310">
        <v>0.47803249999999997</v>
      </c>
      <c r="M3057" s="310">
        <f>VLOOKUP(H3057,'Details of Feeder LEvel'!H:N,7,FALSE)</f>
        <v>0</v>
      </c>
      <c r="N3057" s="310">
        <f t="shared" si="47"/>
        <v>10.144266917293244</v>
      </c>
      <c r="O3057" s="310">
        <v>48.039420693833236</v>
      </c>
      <c r="P3057" s="309" t="s">
        <v>15063</v>
      </c>
      <c r="Q3057" s="311"/>
    </row>
    <row r="3058" spans="1:17" s="312" customFormat="1" x14ac:dyDescent="0.3">
      <c r="A3058" s="307">
        <v>3055</v>
      </c>
      <c r="B3058" s="308" t="s">
        <v>5271</v>
      </c>
      <c r="C3058" s="308" t="s">
        <v>1380</v>
      </c>
      <c r="D3058" s="308" t="s">
        <v>1382</v>
      </c>
      <c r="E3058" s="308" t="s">
        <v>14832</v>
      </c>
      <c r="F3058" s="309" t="s">
        <v>5545</v>
      </c>
      <c r="G3058" s="309" t="s">
        <v>12651</v>
      </c>
      <c r="H3058" s="309" t="s">
        <v>12652</v>
      </c>
      <c r="I3058" s="309" t="s">
        <v>5706</v>
      </c>
      <c r="J3058" s="309" t="s">
        <v>15063</v>
      </c>
      <c r="K3058" s="310">
        <v>0.36507999999999996</v>
      </c>
      <c r="L3058" s="310">
        <v>0.3240864</v>
      </c>
      <c r="M3058" s="310">
        <f>VLOOKUP(H3058,'Details of Feeder LEvel'!H:N,7,FALSE)</f>
        <v>0</v>
      </c>
      <c r="N3058" s="310">
        <f t="shared" si="47"/>
        <v>11.228662211022232</v>
      </c>
      <c r="O3058" s="310">
        <v>11.228662211022232</v>
      </c>
      <c r="P3058" s="309" t="s">
        <v>15063</v>
      </c>
      <c r="Q3058" s="311"/>
    </row>
    <row r="3059" spans="1:17" s="312" customFormat="1" x14ac:dyDescent="0.3">
      <c r="A3059" s="307">
        <v>3056</v>
      </c>
      <c r="B3059" s="308" t="s">
        <v>5271</v>
      </c>
      <c r="C3059" s="308" t="s">
        <v>1380</v>
      </c>
      <c r="D3059" s="308" t="s">
        <v>1382</v>
      </c>
      <c r="E3059" s="308" t="s">
        <v>14832</v>
      </c>
      <c r="F3059" s="309" t="s">
        <v>5545</v>
      </c>
      <c r="G3059" s="309" t="s">
        <v>12653</v>
      </c>
      <c r="H3059" s="309" t="s">
        <v>12654</v>
      </c>
      <c r="I3059" s="309" t="s">
        <v>5701</v>
      </c>
      <c r="J3059" s="309" t="s">
        <v>15063</v>
      </c>
      <c r="K3059" s="310">
        <v>0.80822000000000005</v>
      </c>
      <c r="L3059" s="310">
        <v>0.7263385</v>
      </c>
      <c r="M3059" s="310">
        <f>VLOOKUP(H3059,'Details of Feeder LEvel'!H:N,7,FALSE)</f>
        <v>0</v>
      </c>
      <c r="N3059" s="310">
        <f t="shared" si="47"/>
        <v>10.13109054465369</v>
      </c>
      <c r="O3059" s="310">
        <v>10.131090544653688</v>
      </c>
      <c r="P3059" s="309" t="s">
        <v>15063</v>
      </c>
      <c r="Q3059" s="311"/>
    </row>
    <row r="3060" spans="1:17" s="312" customFormat="1" x14ac:dyDescent="0.3">
      <c r="A3060" s="307">
        <v>3057</v>
      </c>
      <c r="B3060" s="308" t="s">
        <v>5271</v>
      </c>
      <c r="C3060" s="308" t="s">
        <v>1380</v>
      </c>
      <c r="D3060" s="308" t="s">
        <v>1382</v>
      </c>
      <c r="E3060" s="308" t="s">
        <v>14832</v>
      </c>
      <c r="F3060" s="309" t="s">
        <v>5545</v>
      </c>
      <c r="G3060" s="309" t="s">
        <v>12655</v>
      </c>
      <c r="H3060" s="309" t="s">
        <v>12656</v>
      </c>
      <c r="I3060" s="309" t="s">
        <v>5701</v>
      </c>
      <c r="J3060" s="309" t="s">
        <v>15063</v>
      </c>
      <c r="K3060" s="310">
        <v>1.26644</v>
      </c>
      <c r="L3060" s="310">
        <v>1.141068</v>
      </c>
      <c r="M3060" s="310">
        <f>VLOOKUP(H3060,'Details of Feeder LEvel'!H:N,7,FALSE)</f>
        <v>0</v>
      </c>
      <c r="N3060" s="310">
        <f t="shared" si="47"/>
        <v>9.8995609740690469</v>
      </c>
      <c r="O3060" s="310">
        <v>9.8995609740690433</v>
      </c>
      <c r="P3060" s="309" t="s">
        <v>15063</v>
      </c>
      <c r="Q3060" s="311"/>
    </row>
    <row r="3061" spans="1:17" s="312" customFormat="1" x14ac:dyDescent="0.3">
      <c r="A3061" s="307">
        <v>3058</v>
      </c>
      <c r="B3061" s="308" t="s">
        <v>5271</v>
      </c>
      <c r="C3061" s="308" t="s">
        <v>1380</v>
      </c>
      <c r="D3061" s="308" t="s">
        <v>1382</v>
      </c>
      <c r="E3061" s="308" t="s">
        <v>14832</v>
      </c>
      <c r="F3061" s="309" t="s">
        <v>5545</v>
      </c>
      <c r="G3061" s="309" t="s">
        <v>12657</v>
      </c>
      <c r="H3061" s="309" t="s">
        <v>12658</v>
      </c>
      <c r="I3061" s="309" t="s">
        <v>5701</v>
      </c>
      <c r="J3061" s="309" t="s">
        <v>15063</v>
      </c>
      <c r="K3061" s="310">
        <v>0.39631999999999995</v>
      </c>
      <c r="L3061" s="310">
        <v>0.35456115999999999</v>
      </c>
      <c r="M3061" s="310">
        <f>VLOOKUP(H3061,'Details of Feeder LEvel'!H:N,7,FALSE)</f>
        <v>0</v>
      </c>
      <c r="N3061" s="310">
        <f t="shared" si="47"/>
        <v>10.536647153815091</v>
      </c>
      <c r="O3061" s="310">
        <v>10.536647153815103</v>
      </c>
      <c r="P3061" s="309" t="s">
        <v>15063</v>
      </c>
      <c r="Q3061" s="311"/>
    </row>
    <row r="3062" spans="1:17" s="312" customFormat="1" x14ac:dyDescent="0.3">
      <c r="A3062" s="307">
        <v>3059</v>
      </c>
      <c r="B3062" s="308" t="s">
        <v>5271</v>
      </c>
      <c r="C3062" s="308" t="s">
        <v>1380</v>
      </c>
      <c r="D3062" s="308" t="s">
        <v>1382</v>
      </c>
      <c r="E3062" s="308" t="s">
        <v>14832</v>
      </c>
      <c r="F3062" s="309" t="s">
        <v>5545</v>
      </c>
      <c r="G3062" s="309" t="s">
        <v>12659</v>
      </c>
      <c r="H3062" s="309" t="s">
        <v>12660</v>
      </c>
      <c r="I3062" s="309" t="s">
        <v>5701</v>
      </c>
      <c r="J3062" s="309" t="s">
        <v>15063</v>
      </c>
      <c r="K3062" s="310">
        <v>0.76902000000000004</v>
      </c>
      <c r="L3062" s="310">
        <v>0.69061731999999998</v>
      </c>
      <c r="M3062" s="310">
        <f>VLOOKUP(H3062,'Details of Feeder LEvel'!H:N,7,FALSE)</f>
        <v>0</v>
      </c>
      <c r="N3062" s="310">
        <f t="shared" si="47"/>
        <v>10.195141868872078</v>
      </c>
      <c r="O3062" s="310">
        <v>10.195141868872092</v>
      </c>
      <c r="P3062" s="309" t="s">
        <v>15063</v>
      </c>
      <c r="Q3062" s="311"/>
    </row>
    <row r="3063" spans="1:17" s="312" customFormat="1" x14ac:dyDescent="0.3">
      <c r="A3063" s="307">
        <v>3060</v>
      </c>
      <c r="B3063" s="308" t="s">
        <v>5271</v>
      </c>
      <c r="C3063" s="308" t="s">
        <v>1380</v>
      </c>
      <c r="D3063" s="308" t="s">
        <v>1382</v>
      </c>
      <c r="E3063" s="308" t="s">
        <v>14832</v>
      </c>
      <c r="F3063" s="309" t="s">
        <v>5545</v>
      </c>
      <c r="G3063" s="309" t="s">
        <v>12661</v>
      </c>
      <c r="H3063" s="309" t="s">
        <v>12662</v>
      </c>
      <c r="I3063" s="309" t="s">
        <v>5701</v>
      </c>
      <c r="J3063" s="309" t="s">
        <v>15063</v>
      </c>
      <c r="K3063" s="310">
        <v>0.78204000000000007</v>
      </c>
      <c r="L3063" s="310">
        <v>0.70302400000000009</v>
      </c>
      <c r="M3063" s="310">
        <f>VLOOKUP(H3063,'Details of Feeder LEvel'!H:N,7,FALSE)</f>
        <v>0</v>
      </c>
      <c r="N3063" s="310">
        <f t="shared" si="47"/>
        <v>10.103831006086642</v>
      </c>
      <c r="O3063" s="310">
        <v>10.103831006086638</v>
      </c>
      <c r="P3063" s="309" t="s">
        <v>15063</v>
      </c>
      <c r="Q3063" s="311"/>
    </row>
    <row r="3064" spans="1:17" s="312" customFormat="1" x14ac:dyDescent="0.3">
      <c r="A3064" s="307">
        <v>3061</v>
      </c>
      <c r="B3064" s="308" t="s">
        <v>5271</v>
      </c>
      <c r="C3064" s="308" t="s">
        <v>1380</v>
      </c>
      <c r="D3064" s="308" t="s">
        <v>1382</v>
      </c>
      <c r="E3064" s="308" t="s">
        <v>14832</v>
      </c>
      <c r="F3064" s="309" t="s">
        <v>5545</v>
      </c>
      <c r="G3064" s="309" t="s">
        <v>12664</v>
      </c>
      <c r="H3064" s="309" t="s">
        <v>12665</v>
      </c>
      <c r="I3064" s="309" t="s">
        <v>5701</v>
      </c>
      <c r="J3064" s="309" t="s">
        <v>15063</v>
      </c>
      <c r="K3064" s="310">
        <v>0.96862000000000004</v>
      </c>
      <c r="L3064" s="310">
        <v>0.84802681000000002</v>
      </c>
      <c r="M3064" s="310">
        <f>VLOOKUP(H3064,'Details of Feeder LEvel'!H:N,7,FALSE)</f>
        <v>0</v>
      </c>
      <c r="N3064" s="310">
        <f t="shared" si="47"/>
        <v>12.450000000000001</v>
      </c>
      <c r="O3064" s="310">
        <v>12.450000000000006</v>
      </c>
      <c r="P3064" s="309" t="s">
        <v>15063</v>
      </c>
      <c r="Q3064" s="311"/>
    </row>
    <row r="3065" spans="1:17" s="312" customFormat="1" x14ac:dyDescent="0.3">
      <c r="A3065" s="307">
        <v>3062</v>
      </c>
      <c r="B3065" s="308" t="s">
        <v>5271</v>
      </c>
      <c r="C3065" s="308" t="s">
        <v>1380</v>
      </c>
      <c r="D3065" s="308" t="s">
        <v>1382</v>
      </c>
      <c r="E3065" s="308" t="s">
        <v>14832</v>
      </c>
      <c r="F3065" s="309" t="s">
        <v>5545</v>
      </c>
      <c r="G3065" s="309" t="s">
        <v>12666</v>
      </c>
      <c r="H3065" s="309" t="s">
        <v>12667</v>
      </c>
      <c r="I3065" s="309" t="s">
        <v>5706</v>
      </c>
      <c r="J3065" s="309" t="s">
        <v>15063</v>
      </c>
      <c r="K3065" s="310">
        <v>0.51</v>
      </c>
      <c r="L3065" s="310">
        <v>0.45237264999999999</v>
      </c>
      <c r="M3065" s="310">
        <f>VLOOKUP(H3065,'Details of Feeder LEvel'!H:N,7,FALSE)</f>
        <v>0</v>
      </c>
      <c r="N3065" s="310">
        <f t="shared" si="47"/>
        <v>11.299480392156868</v>
      </c>
      <c r="O3065" s="310">
        <v>26.514050753850039</v>
      </c>
      <c r="P3065" s="309" t="s">
        <v>15063</v>
      </c>
      <c r="Q3065" s="311"/>
    </row>
    <row r="3066" spans="1:17" s="312" customFormat="1" x14ac:dyDescent="0.3">
      <c r="A3066" s="307">
        <v>3063</v>
      </c>
      <c r="B3066" s="308" t="s">
        <v>5271</v>
      </c>
      <c r="C3066" s="308" t="s">
        <v>1380</v>
      </c>
      <c r="D3066" s="308" t="s">
        <v>1382</v>
      </c>
      <c r="E3066" s="308" t="s">
        <v>14832</v>
      </c>
      <c r="F3066" s="309" t="s">
        <v>5545</v>
      </c>
      <c r="G3066" s="309" t="s">
        <v>12668</v>
      </c>
      <c r="H3066" s="309" t="s">
        <v>12669</v>
      </c>
      <c r="I3066" s="309" t="s">
        <v>5701</v>
      </c>
      <c r="J3066" s="309" t="s">
        <v>15063</v>
      </c>
      <c r="K3066" s="310">
        <v>0.88280000000000003</v>
      </c>
      <c r="L3066" s="310">
        <v>0.7939378800000001</v>
      </c>
      <c r="M3066" s="310">
        <f>VLOOKUP(H3066,'Details of Feeder LEvel'!H:N,7,FALSE)</f>
        <v>0</v>
      </c>
      <c r="N3066" s="310">
        <f t="shared" si="47"/>
        <v>10.065940190303571</v>
      </c>
      <c r="O3066" s="310">
        <v>10.065940190303568</v>
      </c>
      <c r="P3066" s="309" t="s">
        <v>15063</v>
      </c>
      <c r="Q3066" s="311"/>
    </row>
    <row r="3067" spans="1:17" s="312" customFormat="1" x14ac:dyDescent="0.3">
      <c r="A3067" s="307">
        <v>3064</v>
      </c>
      <c r="B3067" s="308" t="s">
        <v>5271</v>
      </c>
      <c r="C3067" s="308" t="s">
        <v>1380</v>
      </c>
      <c r="D3067" s="308" t="s">
        <v>1382</v>
      </c>
      <c r="E3067" s="308" t="s">
        <v>14832</v>
      </c>
      <c r="F3067" s="309" t="s">
        <v>5545</v>
      </c>
      <c r="G3067" s="309" t="s">
        <v>12670</v>
      </c>
      <c r="H3067" s="309" t="s">
        <v>12671</v>
      </c>
      <c r="I3067" s="309" t="s">
        <v>5701</v>
      </c>
      <c r="J3067" s="309" t="s">
        <v>15063</v>
      </c>
      <c r="K3067" s="310">
        <v>0.87812000000000001</v>
      </c>
      <c r="L3067" s="310">
        <v>0.78758649999999997</v>
      </c>
      <c r="M3067" s="310">
        <f>VLOOKUP(H3067,'Details of Feeder LEvel'!H:N,7,FALSE)</f>
        <v>0</v>
      </c>
      <c r="N3067" s="310">
        <f t="shared" si="47"/>
        <v>10.309923472873873</v>
      </c>
      <c r="O3067" s="310">
        <v>10.309923472873873</v>
      </c>
      <c r="P3067" s="309" t="s">
        <v>15063</v>
      </c>
      <c r="Q3067" s="311"/>
    </row>
    <row r="3068" spans="1:17" s="312" customFormat="1" x14ac:dyDescent="0.3">
      <c r="A3068" s="307">
        <v>3065</v>
      </c>
      <c r="B3068" s="308" t="s">
        <v>5271</v>
      </c>
      <c r="C3068" s="308" t="s">
        <v>1380</v>
      </c>
      <c r="D3068" s="308" t="s">
        <v>1382</v>
      </c>
      <c r="E3068" s="308" t="s">
        <v>14832</v>
      </c>
      <c r="F3068" s="309" t="s">
        <v>5545</v>
      </c>
      <c r="G3068" s="309" t="s">
        <v>12672</v>
      </c>
      <c r="H3068" s="309" t="s">
        <v>12673</v>
      </c>
      <c r="I3068" s="309" t="s">
        <v>5701</v>
      </c>
      <c r="J3068" s="309" t="s">
        <v>15063</v>
      </c>
      <c r="K3068" s="310">
        <v>0.75341999999999998</v>
      </c>
      <c r="L3068" s="310">
        <v>0.6781315</v>
      </c>
      <c r="M3068" s="310">
        <f>VLOOKUP(H3068,'Details of Feeder LEvel'!H:N,7,FALSE)</f>
        <v>0</v>
      </c>
      <c r="N3068" s="310">
        <f t="shared" si="47"/>
        <v>9.9928990470122887</v>
      </c>
      <c r="O3068" s="310">
        <v>9.992899047012294</v>
      </c>
      <c r="P3068" s="309" t="s">
        <v>15063</v>
      </c>
      <c r="Q3068" s="311"/>
    </row>
    <row r="3069" spans="1:17" s="312" customFormat="1" x14ac:dyDescent="0.3">
      <c r="A3069" s="307">
        <v>3066</v>
      </c>
      <c r="B3069" s="308" t="s">
        <v>5271</v>
      </c>
      <c r="C3069" s="308" t="s">
        <v>1380</v>
      </c>
      <c r="D3069" s="308" t="s">
        <v>1382</v>
      </c>
      <c r="E3069" s="308" t="s">
        <v>14832</v>
      </c>
      <c r="F3069" s="309" t="s">
        <v>5545</v>
      </c>
      <c r="G3069" s="309" t="s">
        <v>12674</v>
      </c>
      <c r="H3069" s="309" t="s">
        <v>12675</v>
      </c>
      <c r="I3069" s="309" t="s">
        <v>5706</v>
      </c>
      <c r="J3069" s="309" t="s">
        <v>15063</v>
      </c>
      <c r="K3069" s="310">
        <v>0.83783799999999986</v>
      </c>
      <c r="L3069" s="310">
        <v>0.72544839999999999</v>
      </c>
      <c r="M3069" s="310">
        <f>VLOOKUP(H3069,'Details of Feeder LEvel'!H:N,7,FALSE)</f>
        <v>0</v>
      </c>
      <c r="N3069" s="310">
        <f t="shared" si="47"/>
        <v>13.414239984340634</v>
      </c>
      <c r="O3069" s="310">
        <v>51.100727462326148</v>
      </c>
      <c r="P3069" s="309" t="s">
        <v>15063</v>
      </c>
      <c r="Q3069" s="311"/>
    </row>
    <row r="3070" spans="1:17" s="312" customFormat="1" x14ac:dyDescent="0.3">
      <c r="A3070" s="307">
        <v>3067</v>
      </c>
      <c r="B3070" s="308" t="s">
        <v>5271</v>
      </c>
      <c r="C3070" s="308" t="s">
        <v>1380</v>
      </c>
      <c r="D3070" s="308" t="s">
        <v>1382</v>
      </c>
      <c r="E3070" s="308" t="s">
        <v>14832</v>
      </c>
      <c r="F3070" s="309" t="s">
        <v>5545</v>
      </c>
      <c r="G3070" s="309" t="s">
        <v>12676</v>
      </c>
      <c r="H3070" s="309" t="s">
        <v>12677</v>
      </c>
      <c r="I3070" s="309" t="s">
        <v>5706</v>
      </c>
      <c r="J3070" s="309" t="s">
        <v>15063</v>
      </c>
      <c r="K3070" s="310">
        <v>0.63069999999999993</v>
      </c>
      <c r="L3070" s="310">
        <v>0.56378410000000001</v>
      </c>
      <c r="M3070" s="310">
        <f>VLOOKUP(H3070,'Details of Feeder LEvel'!H:N,7,FALSE)</f>
        <v>0</v>
      </c>
      <c r="N3070" s="310">
        <f t="shared" si="47"/>
        <v>10.60978278103693</v>
      </c>
      <c r="O3070" s="310">
        <v>28.584703769563337</v>
      </c>
      <c r="P3070" s="309" t="s">
        <v>15063</v>
      </c>
      <c r="Q3070" s="311"/>
    </row>
    <row r="3071" spans="1:17" s="312" customFormat="1" x14ac:dyDescent="0.3">
      <c r="A3071" s="307">
        <v>3068</v>
      </c>
      <c r="B3071" s="308" t="s">
        <v>5271</v>
      </c>
      <c r="C3071" s="308" t="s">
        <v>1380</v>
      </c>
      <c r="D3071" s="308" t="s">
        <v>1381</v>
      </c>
      <c r="E3071" s="308" t="s">
        <v>14833</v>
      </c>
      <c r="F3071" s="309" t="s">
        <v>12678</v>
      </c>
      <c r="G3071" s="309" t="s">
        <v>12679</v>
      </c>
      <c r="H3071" s="309" t="s">
        <v>12680</v>
      </c>
      <c r="I3071" s="309" t="s">
        <v>2405</v>
      </c>
      <c r="J3071" s="309" t="s">
        <v>15063</v>
      </c>
      <c r="K3071" s="310">
        <v>1.7231000000000001</v>
      </c>
      <c r="L3071" s="310">
        <v>1.4968569700000001</v>
      </c>
      <c r="M3071" s="310">
        <f>VLOOKUP(H3071,'Details of Feeder LEvel'!H:N,7,FALSE)</f>
        <v>0</v>
      </c>
      <c r="N3071" s="310">
        <f t="shared" si="47"/>
        <v>13.13</v>
      </c>
      <c r="O3071" s="310">
        <v>13.129999999999997</v>
      </c>
      <c r="P3071" s="309" t="s">
        <v>15063</v>
      </c>
      <c r="Q3071" s="311"/>
    </row>
    <row r="3072" spans="1:17" s="312" customFormat="1" x14ac:dyDescent="0.3">
      <c r="A3072" s="307">
        <v>3069</v>
      </c>
      <c r="B3072" s="308" t="s">
        <v>5271</v>
      </c>
      <c r="C3072" s="308" t="s">
        <v>1380</v>
      </c>
      <c r="D3072" s="308" t="s">
        <v>1381</v>
      </c>
      <c r="E3072" s="308" t="s">
        <v>14833</v>
      </c>
      <c r="F3072" s="309" t="s">
        <v>12678</v>
      </c>
      <c r="G3072" s="309" t="s">
        <v>12681</v>
      </c>
      <c r="H3072" s="309" t="s">
        <v>12682</v>
      </c>
      <c r="I3072" s="309" t="s">
        <v>2405</v>
      </c>
      <c r="J3072" s="309" t="s">
        <v>15063</v>
      </c>
      <c r="K3072" s="310">
        <v>0.70887999999999995</v>
      </c>
      <c r="L3072" s="310">
        <v>0.64192899999999997</v>
      </c>
      <c r="M3072" s="310">
        <f>VLOOKUP(H3072,'Details of Feeder LEvel'!H:N,7,FALSE)</f>
        <v>0</v>
      </c>
      <c r="N3072" s="310">
        <f t="shared" si="47"/>
        <v>9.4446168603995027</v>
      </c>
      <c r="O3072" s="310">
        <v>9.4446168603995133</v>
      </c>
      <c r="P3072" s="309" t="s">
        <v>15063</v>
      </c>
      <c r="Q3072" s="311"/>
    </row>
    <row r="3073" spans="1:17" s="312" customFormat="1" x14ac:dyDescent="0.3">
      <c r="A3073" s="307">
        <v>3070</v>
      </c>
      <c r="B3073" s="308" t="s">
        <v>5271</v>
      </c>
      <c r="C3073" s="308" t="s">
        <v>1380</v>
      </c>
      <c r="D3073" s="308" t="s">
        <v>1381</v>
      </c>
      <c r="E3073" s="308" t="s">
        <v>14833</v>
      </c>
      <c r="F3073" s="309" t="s">
        <v>12678</v>
      </c>
      <c r="G3073" s="309" t="s">
        <v>12683</v>
      </c>
      <c r="H3073" s="309" t="s">
        <v>12684</v>
      </c>
      <c r="I3073" s="309" t="s">
        <v>5701</v>
      </c>
      <c r="J3073" s="309" t="s">
        <v>15063</v>
      </c>
      <c r="K3073" s="310">
        <v>0.52681999999999995</v>
      </c>
      <c r="L3073" s="310">
        <v>0.47663339999999998</v>
      </c>
      <c r="M3073" s="310">
        <f>VLOOKUP(H3073,'Details of Feeder LEvel'!H:N,7,FALSE)</f>
        <v>0</v>
      </c>
      <c r="N3073" s="310">
        <f t="shared" si="47"/>
        <v>9.5263277779886817</v>
      </c>
      <c r="O3073" s="310">
        <v>9.5263277779886852</v>
      </c>
      <c r="P3073" s="309" t="s">
        <v>15063</v>
      </c>
      <c r="Q3073" s="311"/>
    </row>
    <row r="3074" spans="1:17" s="312" customFormat="1" x14ac:dyDescent="0.3">
      <c r="A3074" s="307">
        <v>3071</v>
      </c>
      <c r="B3074" s="308" t="s">
        <v>5271</v>
      </c>
      <c r="C3074" s="308" t="s">
        <v>1380</v>
      </c>
      <c r="D3074" s="308" t="s">
        <v>1381</v>
      </c>
      <c r="E3074" s="308" t="s">
        <v>14833</v>
      </c>
      <c r="F3074" s="309" t="s">
        <v>12678</v>
      </c>
      <c r="G3074" s="309" t="s">
        <v>12685</v>
      </c>
      <c r="H3074" s="309" t="s">
        <v>12686</v>
      </c>
      <c r="I3074" s="309" t="s">
        <v>5701</v>
      </c>
      <c r="J3074" s="309" t="s">
        <v>15063</v>
      </c>
      <c r="K3074" s="310">
        <v>0.18534</v>
      </c>
      <c r="L3074" s="310">
        <v>0.16622599999999998</v>
      </c>
      <c r="M3074" s="310">
        <f>VLOOKUP(H3074,'Details of Feeder LEvel'!H:N,7,FALSE)</f>
        <v>0</v>
      </c>
      <c r="N3074" s="310">
        <f t="shared" si="47"/>
        <v>10.312938383511396</v>
      </c>
      <c r="O3074" s="310">
        <v>10.312938383511394</v>
      </c>
      <c r="P3074" s="309" t="s">
        <v>15063</v>
      </c>
      <c r="Q3074" s="311"/>
    </row>
    <row r="3075" spans="1:17" s="312" customFormat="1" x14ac:dyDescent="0.3">
      <c r="A3075" s="307">
        <v>3072</v>
      </c>
      <c r="B3075" s="308" t="s">
        <v>5271</v>
      </c>
      <c r="C3075" s="308" t="s">
        <v>1380</v>
      </c>
      <c r="D3075" s="308" t="s">
        <v>1381</v>
      </c>
      <c r="E3075" s="308" t="s">
        <v>14833</v>
      </c>
      <c r="F3075" s="309" t="s">
        <v>12678</v>
      </c>
      <c r="G3075" s="309" t="s">
        <v>12687</v>
      </c>
      <c r="H3075" s="309" t="s">
        <v>12688</v>
      </c>
      <c r="I3075" s="309" t="s">
        <v>5701</v>
      </c>
      <c r="J3075" s="309" t="s">
        <v>15063</v>
      </c>
      <c r="K3075" s="310">
        <v>0.48582000000000003</v>
      </c>
      <c r="L3075" s="310">
        <v>0.43445650000000002</v>
      </c>
      <c r="M3075" s="310">
        <f>VLOOKUP(H3075,'Details of Feeder LEvel'!H:N,7,FALSE)</f>
        <v>0</v>
      </c>
      <c r="N3075" s="310">
        <f t="shared" si="47"/>
        <v>10.572537153678317</v>
      </c>
      <c r="O3075" s="310">
        <v>10.572537153678329</v>
      </c>
      <c r="P3075" s="309" t="s">
        <v>15063</v>
      </c>
      <c r="Q3075" s="311"/>
    </row>
    <row r="3076" spans="1:17" s="312" customFormat="1" x14ac:dyDescent="0.3">
      <c r="A3076" s="307">
        <v>3073</v>
      </c>
      <c r="B3076" s="308" t="s">
        <v>5271</v>
      </c>
      <c r="C3076" s="308" t="s">
        <v>1380</v>
      </c>
      <c r="D3076" s="308" t="s">
        <v>1381</v>
      </c>
      <c r="E3076" s="308" t="s">
        <v>14833</v>
      </c>
      <c r="F3076" s="309" t="s">
        <v>12678</v>
      </c>
      <c r="G3076" s="309" t="s">
        <v>12689</v>
      </c>
      <c r="H3076" s="309" t="s">
        <v>12690</v>
      </c>
      <c r="I3076" s="309" t="s">
        <v>5701</v>
      </c>
      <c r="J3076" s="309" t="s">
        <v>15063</v>
      </c>
      <c r="K3076" s="310">
        <v>0.58198000000000005</v>
      </c>
      <c r="L3076" s="310">
        <v>0.52554499999999993</v>
      </c>
      <c r="M3076" s="310">
        <f>VLOOKUP(H3076,'Details of Feeder LEvel'!H:N,7,FALSE)</f>
        <v>0</v>
      </c>
      <c r="N3076" s="310">
        <f t="shared" ref="N3076:N3139" si="48">(K3076-L3076)/K3076*100</f>
        <v>9.6970686277879157</v>
      </c>
      <c r="O3076" s="310">
        <v>9.6970686277879192</v>
      </c>
      <c r="P3076" s="309" t="s">
        <v>15063</v>
      </c>
      <c r="Q3076" s="311"/>
    </row>
    <row r="3077" spans="1:17" s="312" customFormat="1" x14ac:dyDescent="0.3">
      <c r="A3077" s="307">
        <v>3074</v>
      </c>
      <c r="B3077" s="308" t="s">
        <v>5271</v>
      </c>
      <c r="C3077" s="308" t="s">
        <v>1380</v>
      </c>
      <c r="D3077" s="308" t="s">
        <v>1381</v>
      </c>
      <c r="E3077" s="308" t="s">
        <v>14833</v>
      </c>
      <c r="F3077" s="309" t="s">
        <v>12678</v>
      </c>
      <c r="G3077" s="309" t="s">
        <v>12691</v>
      </c>
      <c r="H3077" s="309" t="s">
        <v>12692</v>
      </c>
      <c r="I3077" s="309" t="s">
        <v>5701</v>
      </c>
      <c r="J3077" s="309" t="s">
        <v>15063</v>
      </c>
      <c r="K3077" s="310">
        <v>0.6355599999999999</v>
      </c>
      <c r="L3077" s="310">
        <v>0.57038049999999996</v>
      </c>
      <c r="M3077" s="310">
        <f>VLOOKUP(H3077,'Details of Feeder LEvel'!H:N,7,FALSE)</f>
        <v>0</v>
      </c>
      <c r="N3077" s="310">
        <f t="shared" si="48"/>
        <v>10.255444017873995</v>
      </c>
      <c r="O3077" s="310">
        <v>10.255444017873995</v>
      </c>
      <c r="P3077" s="309" t="s">
        <v>15063</v>
      </c>
      <c r="Q3077" s="311"/>
    </row>
    <row r="3078" spans="1:17" s="312" customFormat="1" x14ac:dyDescent="0.3">
      <c r="A3078" s="307">
        <v>3075</v>
      </c>
      <c r="B3078" s="308" t="s">
        <v>5271</v>
      </c>
      <c r="C3078" s="308" t="s">
        <v>1380</v>
      </c>
      <c r="D3078" s="308" t="s">
        <v>1381</v>
      </c>
      <c r="E3078" s="308" t="s">
        <v>14833</v>
      </c>
      <c r="F3078" s="309" t="s">
        <v>12678</v>
      </c>
      <c r="G3078" s="309" t="s">
        <v>12693</v>
      </c>
      <c r="H3078" s="309" t="s">
        <v>12694</v>
      </c>
      <c r="I3078" s="309" t="s">
        <v>5701</v>
      </c>
      <c r="J3078" s="309" t="s">
        <v>15063</v>
      </c>
      <c r="K3078" s="310">
        <v>0.52886</v>
      </c>
      <c r="L3078" s="310">
        <v>0.47508450000000002</v>
      </c>
      <c r="M3078" s="310">
        <f>VLOOKUP(H3078,'Details of Feeder LEvel'!H:N,7,FALSE)</f>
        <v>0</v>
      </c>
      <c r="N3078" s="310">
        <f t="shared" si="48"/>
        <v>10.168191960065041</v>
      </c>
      <c r="O3078" s="310">
        <v>10.168191960065053</v>
      </c>
      <c r="P3078" s="309" t="s">
        <v>15063</v>
      </c>
      <c r="Q3078" s="311"/>
    </row>
    <row r="3079" spans="1:17" s="312" customFormat="1" x14ac:dyDescent="0.3">
      <c r="A3079" s="307">
        <v>3076</v>
      </c>
      <c r="B3079" s="308" t="s">
        <v>5271</v>
      </c>
      <c r="C3079" s="308" t="s">
        <v>1380</v>
      </c>
      <c r="D3079" s="308" t="s">
        <v>1381</v>
      </c>
      <c r="E3079" s="308" t="s">
        <v>14833</v>
      </c>
      <c r="F3079" s="309" t="s">
        <v>12678</v>
      </c>
      <c r="G3079" s="309" t="s">
        <v>12695</v>
      </c>
      <c r="H3079" s="309" t="s">
        <v>12696</v>
      </c>
      <c r="I3079" s="309" t="s">
        <v>5701</v>
      </c>
      <c r="J3079" s="309" t="s">
        <v>15063</v>
      </c>
      <c r="K3079" s="310">
        <v>0.52400000000000002</v>
      </c>
      <c r="L3079" s="310">
        <v>0.47098799999999996</v>
      </c>
      <c r="M3079" s="310">
        <f>VLOOKUP(H3079,'Details of Feeder LEvel'!H:N,7,FALSE)</f>
        <v>0</v>
      </c>
      <c r="N3079" s="310">
        <f t="shared" si="48"/>
        <v>10.116793893129781</v>
      </c>
      <c r="O3079" s="310">
        <v>10.116793893129783</v>
      </c>
      <c r="P3079" s="309" t="s">
        <v>15063</v>
      </c>
      <c r="Q3079" s="311"/>
    </row>
    <row r="3080" spans="1:17" s="312" customFormat="1" x14ac:dyDescent="0.3">
      <c r="A3080" s="307">
        <v>3077</v>
      </c>
      <c r="B3080" s="308" t="s">
        <v>5271</v>
      </c>
      <c r="C3080" s="308" t="s">
        <v>1380</v>
      </c>
      <c r="D3080" s="308" t="s">
        <v>1381</v>
      </c>
      <c r="E3080" s="308" t="s">
        <v>14833</v>
      </c>
      <c r="F3080" s="309" t="s">
        <v>12678</v>
      </c>
      <c r="G3080" s="309" t="s">
        <v>12697</v>
      </c>
      <c r="H3080" s="309" t="s">
        <v>12698</v>
      </c>
      <c r="I3080" s="309" t="s">
        <v>5706</v>
      </c>
      <c r="J3080" s="309" t="s">
        <v>15063</v>
      </c>
      <c r="K3080" s="310">
        <v>0.58858999999999995</v>
      </c>
      <c r="L3080" s="310">
        <v>0.52637900000000004</v>
      </c>
      <c r="M3080" s="310">
        <f>VLOOKUP(H3080,'Details of Feeder LEvel'!H:N,7,FALSE)</f>
        <v>0</v>
      </c>
      <c r="N3080" s="310">
        <f t="shared" si="48"/>
        <v>10.569496593554071</v>
      </c>
      <c r="O3080" s="310">
        <v>29.676794141178309</v>
      </c>
      <c r="P3080" s="309" t="s">
        <v>15063</v>
      </c>
      <c r="Q3080" s="311"/>
    </row>
    <row r="3081" spans="1:17" s="312" customFormat="1" x14ac:dyDescent="0.3">
      <c r="A3081" s="307">
        <v>3078</v>
      </c>
      <c r="B3081" s="308" t="s">
        <v>5271</v>
      </c>
      <c r="C3081" s="308" t="s">
        <v>1380</v>
      </c>
      <c r="D3081" s="308" t="s">
        <v>1381</v>
      </c>
      <c r="E3081" s="308" t="s">
        <v>14833</v>
      </c>
      <c r="F3081" s="309" t="s">
        <v>12678</v>
      </c>
      <c r="G3081" s="309" t="s">
        <v>12699</v>
      </c>
      <c r="H3081" s="309" t="s">
        <v>12700</v>
      </c>
      <c r="I3081" s="309" t="s">
        <v>5706</v>
      </c>
      <c r="J3081" s="309" t="s">
        <v>15063</v>
      </c>
      <c r="K3081" s="310">
        <v>0.50578999999999996</v>
      </c>
      <c r="L3081" s="310">
        <v>0.44690848000000005</v>
      </c>
      <c r="M3081" s="310">
        <f>VLOOKUP(H3081,'Details of Feeder LEvel'!H:N,7,FALSE)</f>
        <v>0</v>
      </c>
      <c r="N3081" s="310">
        <f t="shared" si="48"/>
        <v>11.641495482314777</v>
      </c>
      <c r="O3081" s="310">
        <v>46.832252416525655</v>
      </c>
      <c r="P3081" s="309" t="s">
        <v>15063</v>
      </c>
      <c r="Q3081" s="311"/>
    </row>
    <row r="3082" spans="1:17" s="312" customFormat="1" x14ac:dyDescent="0.3">
      <c r="A3082" s="307">
        <v>3079</v>
      </c>
      <c r="B3082" s="308" t="s">
        <v>5271</v>
      </c>
      <c r="C3082" s="308" t="s">
        <v>1380</v>
      </c>
      <c r="D3082" s="308" t="s">
        <v>1381</v>
      </c>
      <c r="E3082" s="308" t="s">
        <v>14833</v>
      </c>
      <c r="F3082" s="309" t="s">
        <v>12678</v>
      </c>
      <c r="G3082" s="309" t="s">
        <v>12701</v>
      </c>
      <c r="H3082" s="309" t="s">
        <v>12702</v>
      </c>
      <c r="I3082" s="309" t="s">
        <v>5706</v>
      </c>
      <c r="J3082" s="309" t="s">
        <v>15063</v>
      </c>
      <c r="K3082" s="310">
        <v>0.14143</v>
      </c>
      <c r="L3082" s="310">
        <v>0.127772</v>
      </c>
      <c r="M3082" s="310">
        <f>VLOOKUP(H3082,'Details of Feeder LEvel'!H:N,7,FALSE)</f>
        <v>0</v>
      </c>
      <c r="N3082" s="310">
        <f t="shared" si="48"/>
        <v>9.6570741709679719</v>
      </c>
      <c r="O3082" s="310">
        <v>47.48063282178456</v>
      </c>
      <c r="P3082" s="309" t="s">
        <v>15063</v>
      </c>
      <c r="Q3082" s="311"/>
    </row>
    <row r="3083" spans="1:17" s="312" customFormat="1" x14ac:dyDescent="0.3">
      <c r="A3083" s="307">
        <v>3080</v>
      </c>
      <c r="B3083" s="308" t="s">
        <v>5271</v>
      </c>
      <c r="C3083" s="308" t="s">
        <v>1380</v>
      </c>
      <c r="D3083" s="308" t="s">
        <v>1381</v>
      </c>
      <c r="E3083" s="308" t="s">
        <v>14833</v>
      </c>
      <c r="F3083" s="309" t="s">
        <v>12678</v>
      </c>
      <c r="G3083" s="309" t="s">
        <v>12703</v>
      </c>
      <c r="H3083" s="309" t="s">
        <v>12704</v>
      </c>
      <c r="I3083" s="309" t="s">
        <v>5701</v>
      </c>
      <c r="J3083" s="309" t="s">
        <v>15063</v>
      </c>
      <c r="K3083" s="310">
        <v>0.54056000000000004</v>
      </c>
      <c r="L3083" s="310">
        <v>0.48657899999999998</v>
      </c>
      <c r="M3083" s="310">
        <f>VLOOKUP(H3083,'Details of Feeder LEvel'!H:N,7,FALSE)</f>
        <v>0</v>
      </c>
      <c r="N3083" s="310">
        <f t="shared" si="48"/>
        <v>9.9861254994820285</v>
      </c>
      <c r="O3083" s="310">
        <v>11.047974237126324</v>
      </c>
      <c r="P3083" s="309" t="s">
        <v>15063</v>
      </c>
      <c r="Q3083" s="311"/>
    </row>
    <row r="3084" spans="1:17" s="312" customFormat="1" x14ac:dyDescent="0.3">
      <c r="A3084" s="307">
        <v>3081</v>
      </c>
      <c r="B3084" s="308" t="s">
        <v>5271</v>
      </c>
      <c r="C3084" s="308" t="s">
        <v>1380</v>
      </c>
      <c r="D3084" s="308" t="s">
        <v>1381</v>
      </c>
      <c r="E3084" s="308" t="s">
        <v>14833</v>
      </c>
      <c r="F3084" s="309" t="s">
        <v>12678</v>
      </c>
      <c r="G3084" s="309" t="s">
        <v>12705</v>
      </c>
      <c r="H3084" s="309" t="s">
        <v>12706</v>
      </c>
      <c r="I3084" s="309" t="s">
        <v>5701</v>
      </c>
      <c r="J3084" s="309" t="s">
        <v>15063</v>
      </c>
      <c r="K3084" s="310">
        <v>0.41158000000000006</v>
      </c>
      <c r="L3084" s="310">
        <v>0.3708535</v>
      </c>
      <c r="M3084" s="310">
        <f>VLOOKUP(H3084,'Details of Feeder LEvel'!H:N,7,FALSE)</f>
        <v>0</v>
      </c>
      <c r="N3084" s="310">
        <f t="shared" si="48"/>
        <v>9.8951601146800261</v>
      </c>
      <c r="O3084" s="310">
        <v>9.8951601146800243</v>
      </c>
      <c r="P3084" s="309" t="s">
        <v>15063</v>
      </c>
      <c r="Q3084" s="311"/>
    </row>
    <row r="3085" spans="1:17" s="312" customFormat="1" x14ac:dyDescent="0.3">
      <c r="A3085" s="307">
        <v>3082</v>
      </c>
      <c r="B3085" s="308" t="s">
        <v>5271</v>
      </c>
      <c r="C3085" s="308" t="s">
        <v>1380</v>
      </c>
      <c r="D3085" s="308" t="s">
        <v>1381</v>
      </c>
      <c r="E3085" s="308" t="s">
        <v>14833</v>
      </c>
      <c r="F3085" s="309" t="s">
        <v>12678</v>
      </c>
      <c r="G3085" s="309" t="s">
        <v>12707</v>
      </c>
      <c r="H3085" s="309" t="s">
        <v>12708</v>
      </c>
      <c r="I3085" s="309" t="s">
        <v>5701</v>
      </c>
      <c r="J3085" s="309" t="s">
        <v>15063</v>
      </c>
      <c r="K3085" s="310">
        <v>0.38339999999999996</v>
      </c>
      <c r="L3085" s="310">
        <v>0.34564050000000002</v>
      </c>
      <c r="M3085" s="310">
        <f>VLOOKUP(H3085,'Details of Feeder LEvel'!H:N,7,FALSE)</f>
        <v>0</v>
      </c>
      <c r="N3085" s="310">
        <f t="shared" si="48"/>
        <v>9.8485915492957616</v>
      </c>
      <c r="O3085" s="310">
        <v>9.8485915492957599</v>
      </c>
      <c r="P3085" s="309" t="s">
        <v>15063</v>
      </c>
      <c r="Q3085" s="311"/>
    </row>
    <row r="3086" spans="1:17" s="312" customFormat="1" x14ac:dyDescent="0.3">
      <c r="A3086" s="307">
        <v>3083</v>
      </c>
      <c r="B3086" s="308" t="s">
        <v>5271</v>
      </c>
      <c r="C3086" s="308" t="s">
        <v>1380</v>
      </c>
      <c r="D3086" s="308" t="s">
        <v>1381</v>
      </c>
      <c r="E3086" s="308" t="s">
        <v>14833</v>
      </c>
      <c r="F3086" s="309" t="s">
        <v>12678</v>
      </c>
      <c r="G3086" s="309" t="s">
        <v>12709</v>
      </c>
      <c r="H3086" s="309" t="s">
        <v>12710</v>
      </c>
      <c r="I3086" s="309" t="s">
        <v>5701</v>
      </c>
      <c r="J3086" s="309" t="s">
        <v>15063</v>
      </c>
      <c r="K3086" s="310">
        <v>0.45779999999999998</v>
      </c>
      <c r="L3086" s="310">
        <v>0.40869200000000006</v>
      </c>
      <c r="M3086" s="310">
        <f>VLOOKUP(H3086,'Details of Feeder LEvel'!H:N,7,FALSE)</f>
        <v>0</v>
      </c>
      <c r="N3086" s="310">
        <f t="shared" si="48"/>
        <v>10.726955002184345</v>
      </c>
      <c r="O3086" s="310">
        <v>10.726955002184335</v>
      </c>
      <c r="P3086" s="309" t="s">
        <v>15063</v>
      </c>
      <c r="Q3086" s="311"/>
    </row>
    <row r="3087" spans="1:17" s="312" customFormat="1" x14ac:dyDescent="0.3">
      <c r="A3087" s="307">
        <v>3084</v>
      </c>
      <c r="B3087" s="308" t="s">
        <v>5271</v>
      </c>
      <c r="C3087" s="308" t="s">
        <v>1380</v>
      </c>
      <c r="D3087" s="308" t="s">
        <v>1381</v>
      </c>
      <c r="E3087" s="308" t="s">
        <v>14833</v>
      </c>
      <c r="F3087" s="309" t="s">
        <v>12711</v>
      </c>
      <c r="G3087" s="309" t="s">
        <v>12712</v>
      </c>
      <c r="H3087" s="309" t="s">
        <v>12713</v>
      </c>
      <c r="I3087" s="309" t="s">
        <v>5701</v>
      </c>
      <c r="J3087" s="309" t="s">
        <v>15063</v>
      </c>
      <c r="K3087" s="310">
        <v>0.62822</v>
      </c>
      <c r="L3087" s="310">
        <v>0.56952700000000001</v>
      </c>
      <c r="M3087" s="310">
        <f>VLOOKUP(H3087,'Details of Feeder LEvel'!H:N,7,FALSE)</f>
        <v>0</v>
      </c>
      <c r="N3087" s="310">
        <f t="shared" si="48"/>
        <v>9.3427461717232809</v>
      </c>
      <c r="O3087" s="310">
        <v>9.3427461717232809</v>
      </c>
      <c r="P3087" s="309" t="s">
        <v>15063</v>
      </c>
      <c r="Q3087" s="311"/>
    </row>
    <row r="3088" spans="1:17" s="312" customFormat="1" x14ac:dyDescent="0.3">
      <c r="A3088" s="307">
        <v>3085</v>
      </c>
      <c r="B3088" s="308" t="s">
        <v>5271</v>
      </c>
      <c r="C3088" s="308" t="s">
        <v>1380</v>
      </c>
      <c r="D3088" s="308" t="s">
        <v>1381</v>
      </c>
      <c r="E3088" s="308" t="s">
        <v>14833</v>
      </c>
      <c r="F3088" s="309" t="s">
        <v>12711</v>
      </c>
      <c r="G3088" s="309" t="s">
        <v>12714</v>
      </c>
      <c r="H3088" s="309" t="s">
        <v>12715</v>
      </c>
      <c r="I3088" s="309" t="s">
        <v>5701</v>
      </c>
      <c r="J3088" s="309" t="s">
        <v>15063</v>
      </c>
      <c r="K3088" s="310">
        <v>0.81695999999999991</v>
      </c>
      <c r="L3088" s="310">
        <v>0.73302049999999996</v>
      </c>
      <c r="M3088" s="310">
        <f>VLOOKUP(H3088,'Details of Feeder LEvel'!H:N,7,FALSE)</f>
        <v>0</v>
      </c>
      <c r="N3088" s="310">
        <f t="shared" si="48"/>
        <v>10.274615648256948</v>
      </c>
      <c r="O3088" s="310">
        <v>10.274615648256946</v>
      </c>
      <c r="P3088" s="309" t="s">
        <v>15063</v>
      </c>
      <c r="Q3088" s="311"/>
    </row>
    <row r="3089" spans="1:17" s="312" customFormat="1" x14ac:dyDescent="0.3">
      <c r="A3089" s="307">
        <v>3086</v>
      </c>
      <c r="B3089" s="308" t="s">
        <v>5271</v>
      </c>
      <c r="C3089" s="308" t="s">
        <v>1380</v>
      </c>
      <c r="D3089" s="308" t="s">
        <v>1381</v>
      </c>
      <c r="E3089" s="308" t="s">
        <v>14833</v>
      </c>
      <c r="F3089" s="309" t="s">
        <v>12711</v>
      </c>
      <c r="G3089" s="309" t="s">
        <v>12716</v>
      </c>
      <c r="H3089" s="309" t="s">
        <v>12717</v>
      </c>
      <c r="I3089" s="309" t="s">
        <v>5701</v>
      </c>
      <c r="J3089" s="309" t="s">
        <v>15063</v>
      </c>
      <c r="K3089" s="310">
        <v>0.48997999999999997</v>
      </c>
      <c r="L3089" s="310">
        <v>0.44145100000000004</v>
      </c>
      <c r="M3089" s="310">
        <f>VLOOKUP(H3089,'Details of Feeder LEvel'!H:N,7,FALSE)</f>
        <v>0</v>
      </c>
      <c r="N3089" s="310">
        <f t="shared" si="48"/>
        <v>9.9042818074206984</v>
      </c>
      <c r="O3089" s="310">
        <v>9.9042818074207002</v>
      </c>
      <c r="P3089" s="309" t="s">
        <v>15063</v>
      </c>
      <c r="Q3089" s="311"/>
    </row>
    <row r="3090" spans="1:17" s="312" customFormat="1" x14ac:dyDescent="0.3">
      <c r="A3090" s="307">
        <v>3087</v>
      </c>
      <c r="B3090" s="308" t="s">
        <v>5271</v>
      </c>
      <c r="C3090" s="308" t="s">
        <v>1380</v>
      </c>
      <c r="D3090" s="308" t="s">
        <v>1381</v>
      </c>
      <c r="E3090" s="308" t="s">
        <v>14833</v>
      </c>
      <c r="F3090" s="309" t="s">
        <v>12711</v>
      </c>
      <c r="G3090" s="309" t="s">
        <v>12718</v>
      </c>
      <c r="H3090" s="309" t="s">
        <v>12719</v>
      </c>
      <c r="I3090" s="309" t="s">
        <v>5701</v>
      </c>
      <c r="J3090" s="309" t="s">
        <v>15063</v>
      </c>
      <c r="K3090" s="310">
        <v>0.77398</v>
      </c>
      <c r="L3090" s="310">
        <v>0.70184400000000002</v>
      </c>
      <c r="M3090" s="310">
        <f>VLOOKUP(H3090,'Details of Feeder LEvel'!H:N,7,FALSE)</f>
        <v>0</v>
      </c>
      <c r="N3090" s="310">
        <f t="shared" si="48"/>
        <v>9.3201374712524849</v>
      </c>
      <c r="O3090" s="310">
        <v>9.3201374712524867</v>
      </c>
      <c r="P3090" s="309" t="s">
        <v>15063</v>
      </c>
      <c r="Q3090" s="311"/>
    </row>
    <row r="3091" spans="1:17" s="312" customFormat="1" x14ac:dyDescent="0.3">
      <c r="A3091" s="307">
        <v>3088</v>
      </c>
      <c r="B3091" s="308" t="s">
        <v>5271</v>
      </c>
      <c r="C3091" s="308" t="s">
        <v>1380</v>
      </c>
      <c r="D3091" s="308" t="s">
        <v>1381</v>
      </c>
      <c r="E3091" s="308" t="s">
        <v>14833</v>
      </c>
      <c r="F3091" s="309" t="s">
        <v>12711</v>
      </c>
      <c r="G3091" s="309" t="s">
        <v>12720</v>
      </c>
      <c r="H3091" s="309" t="s">
        <v>12721</v>
      </c>
      <c r="I3091" s="309" t="s">
        <v>5706</v>
      </c>
      <c r="J3091" s="309" t="s">
        <v>15063</v>
      </c>
      <c r="K3091" s="310">
        <v>0.63341999999999998</v>
      </c>
      <c r="L3091" s="310">
        <v>0.54982600000000004</v>
      </c>
      <c r="M3091" s="310">
        <f>VLOOKUP(H3091,'Details of Feeder LEvel'!H:N,7,FALSE)</f>
        <v>0</v>
      </c>
      <c r="N3091" s="310">
        <f t="shared" si="48"/>
        <v>13.197246692557851</v>
      </c>
      <c r="O3091" s="310">
        <v>55.723356295424978</v>
      </c>
      <c r="P3091" s="309" t="s">
        <v>15063</v>
      </c>
      <c r="Q3091" s="311"/>
    </row>
    <row r="3092" spans="1:17" s="312" customFormat="1" x14ac:dyDescent="0.3">
      <c r="A3092" s="307">
        <v>3089</v>
      </c>
      <c r="B3092" s="308" t="s">
        <v>5271</v>
      </c>
      <c r="C3092" s="308" t="s">
        <v>1380</v>
      </c>
      <c r="D3092" s="308" t="s">
        <v>1381</v>
      </c>
      <c r="E3092" s="308" t="s">
        <v>14833</v>
      </c>
      <c r="F3092" s="309" t="s">
        <v>12711</v>
      </c>
      <c r="G3092" s="309" t="s">
        <v>12722</v>
      </c>
      <c r="H3092" s="309" t="s">
        <v>12723</v>
      </c>
      <c r="I3092" s="309" t="s">
        <v>5706</v>
      </c>
      <c r="J3092" s="309" t="s">
        <v>15063</v>
      </c>
      <c r="K3092" s="310">
        <v>0.30927000000000004</v>
      </c>
      <c r="L3092" s="310">
        <v>0.26661400000000002</v>
      </c>
      <c r="M3092" s="310">
        <f>VLOOKUP(H3092,'Details of Feeder LEvel'!H:N,7,FALSE)</f>
        <v>0</v>
      </c>
      <c r="N3092" s="310">
        <f t="shared" si="48"/>
        <v>13.792479063601389</v>
      </c>
      <c r="O3092" s="310">
        <v>44.907494547974899</v>
      </c>
      <c r="P3092" s="309" t="s">
        <v>15063</v>
      </c>
      <c r="Q3092" s="311"/>
    </row>
    <row r="3093" spans="1:17" s="312" customFormat="1" x14ac:dyDescent="0.3">
      <c r="A3093" s="307">
        <v>3090</v>
      </c>
      <c r="B3093" s="308" t="s">
        <v>5271</v>
      </c>
      <c r="C3093" s="308" t="s">
        <v>1380</v>
      </c>
      <c r="D3093" s="308" t="s">
        <v>1381</v>
      </c>
      <c r="E3093" s="308" t="s">
        <v>14833</v>
      </c>
      <c r="F3093" s="309" t="s">
        <v>12711</v>
      </c>
      <c r="G3093" s="309" t="s">
        <v>12724</v>
      </c>
      <c r="H3093" s="309" t="s">
        <v>12725</v>
      </c>
      <c r="I3093" s="309" t="s">
        <v>5701</v>
      </c>
      <c r="J3093" s="309" t="s">
        <v>15063</v>
      </c>
      <c r="K3093" s="310">
        <v>0.21758000000000002</v>
      </c>
      <c r="L3093" s="310">
        <v>0.20031650000000001</v>
      </c>
      <c r="M3093" s="310">
        <f>VLOOKUP(H3093,'Details of Feeder LEvel'!H:N,7,FALSE)</f>
        <v>0</v>
      </c>
      <c r="N3093" s="310">
        <f t="shared" si="48"/>
        <v>7.9343230076293834</v>
      </c>
      <c r="O3093" s="310">
        <v>7.9343230076293958</v>
      </c>
      <c r="P3093" s="309" t="s">
        <v>15063</v>
      </c>
      <c r="Q3093" s="311"/>
    </row>
    <row r="3094" spans="1:17" s="312" customFormat="1" x14ac:dyDescent="0.3">
      <c r="A3094" s="307">
        <v>3091</v>
      </c>
      <c r="B3094" s="308" t="s">
        <v>5271</v>
      </c>
      <c r="C3094" s="308" t="s">
        <v>1380</v>
      </c>
      <c r="D3094" s="308" t="s">
        <v>1381</v>
      </c>
      <c r="E3094" s="308" t="s">
        <v>14833</v>
      </c>
      <c r="F3094" s="309" t="s">
        <v>12711</v>
      </c>
      <c r="G3094" s="309" t="s">
        <v>12726</v>
      </c>
      <c r="H3094" s="309" t="s">
        <v>12727</v>
      </c>
      <c r="I3094" s="309" t="s">
        <v>5701</v>
      </c>
      <c r="J3094" s="309" t="s">
        <v>15063</v>
      </c>
      <c r="K3094" s="310">
        <v>0.76454</v>
      </c>
      <c r="L3094" s="310">
        <v>0.69598199999999999</v>
      </c>
      <c r="M3094" s="310">
        <f>VLOOKUP(H3094,'Details of Feeder LEvel'!H:N,7,FALSE)</f>
        <v>0</v>
      </c>
      <c r="N3094" s="310">
        <f t="shared" si="48"/>
        <v>8.967222120490753</v>
      </c>
      <c r="O3094" s="310">
        <v>8.9672221204907707</v>
      </c>
      <c r="P3094" s="309" t="s">
        <v>15063</v>
      </c>
      <c r="Q3094" s="311"/>
    </row>
    <row r="3095" spans="1:17" s="312" customFormat="1" x14ac:dyDescent="0.3">
      <c r="A3095" s="307">
        <v>3092</v>
      </c>
      <c r="B3095" s="308" t="s">
        <v>5271</v>
      </c>
      <c r="C3095" s="308" t="s">
        <v>1380</v>
      </c>
      <c r="D3095" s="308" t="s">
        <v>1381</v>
      </c>
      <c r="E3095" s="308" t="s">
        <v>14833</v>
      </c>
      <c r="F3095" s="309" t="s">
        <v>12711</v>
      </c>
      <c r="G3095" s="309" t="s">
        <v>12728</v>
      </c>
      <c r="H3095" s="309" t="s">
        <v>12729</v>
      </c>
      <c r="I3095" s="309" t="s">
        <v>5701</v>
      </c>
      <c r="J3095" s="309" t="s">
        <v>15063</v>
      </c>
      <c r="K3095" s="310">
        <v>0.79811999999999994</v>
      </c>
      <c r="L3095" s="310">
        <v>0.71937099999999998</v>
      </c>
      <c r="M3095" s="310">
        <f>VLOOKUP(H3095,'Details of Feeder LEvel'!H:N,7,FALSE)</f>
        <v>0</v>
      </c>
      <c r="N3095" s="310">
        <f t="shared" si="48"/>
        <v>9.8668120082193109</v>
      </c>
      <c r="O3095" s="310">
        <v>9.8668120082193163</v>
      </c>
      <c r="P3095" s="309" t="s">
        <v>15063</v>
      </c>
      <c r="Q3095" s="311"/>
    </row>
    <row r="3096" spans="1:17" s="312" customFormat="1" x14ac:dyDescent="0.3">
      <c r="A3096" s="307">
        <v>3093</v>
      </c>
      <c r="B3096" s="308" t="s">
        <v>5271</v>
      </c>
      <c r="C3096" s="308" t="s">
        <v>1380</v>
      </c>
      <c r="D3096" s="308" t="s">
        <v>1381</v>
      </c>
      <c r="E3096" s="308" t="s">
        <v>14833</v>
      </c>
      <c r="F3096" s="309" t="s">
        <v>12711</v>
      </c>
      <c r="G3096" s="309" t="s">
        <v>12730</v>
      </c>
      <c r="H3096" s="309" t="s">
        <v>12731</v>
      </c>
      <c r="I3096" s="309" t="s">
        <v>5701</v>
      </c>
      <c r="J3096" s="309" t="s">
        <v>15063</v>
      </c>
      <c r="K3096" s="310">
        <v>0.50588</v>
      </c>
      <c r="L3096" s="310">
        <v>0.45396799999999998</v>
      </c>
      <c r="M3096" s="310">
        <f>VLOOKUP(H3096,'Details of Feeder LEvel'!H:N,7,FALSE)</f>
        <v>0</v>
      </c>
      <c r="N3096" s="310">
        <f t="shared" si="48"/>
        <v>10.261722147544875</v>
      </c>
      <c r="O3096" s="310">
        <v>10.261722147544884</v>
      </c>
      <c r="P3096" s="309" t="s">
        <v>15063</v>
      </c>
      <c r="Q3096" s="311"/>
    </row>
    <row r="3097" spans="1:17" s="312" customFormat="1" x14ac:dyDescent="0.3">
      <c r="A3097" s="307">
        <v>3094</v>
      </c>
      <c r="B3097" s="308" t="s">
        <v>5271</v>
      </c>
      <c r="C3097" s="308" t="s">
        <v>1380</v>
      </c>
      <c r="D3097" s="308" t="s">
        <v>1381</v>
      </c>
      <c r="E3097" s="308" t="s">
        <v>14833</v>
      </c>
      <c r="F3097" s="309" t="s">
        <v>12732</v>
      </c>
      <c r="G3097" s="309" t="s">
        <v>12733</v>
      </c>
      <c r="H3097" s="309" t="s">
        <v>12734</v>
      </c>
      <c r="I3097" s="309" t="s">
        <v>5701</v>
      </c>
      <c r="J3097" s="309" t="s">
        <v>15063</v>
      </c>
      <c r="K3097" s="310">
        <v>0.68734000000000006</v>
      </c>
      <c r="L3097" s="310">
        <v>0.61921999999999999</v>
      </c>
      <c r="M3097" s="310">
        <f>VLOOKUP(H3097,'Details of Feeder LEvel'!H:N,7,FALSE)</f>
        <v>0</v>
      </c>
      <c r="N3097" s="310">
        <f t="shared" si="48"/>
        <v>9.9106701195914777</v>
      </c>
      <c r="O3097" s="310">
        <v>9.9106701195914919</v>
      </c>
      <c r="P3097" s="309" t="s">
        <v>15063</v>
      </c>
      <c r="Q3097" s="311"/>
    </row>
    <row r="3098" spans="1:17" s="312" customFormat="1" x14ac:dyDescent="0.3">
      <c r="A3098" s="307">
        <v>3095</v>
      </c>
      <c r="B3098" s="308" t="s">
        <v>5271</v>
      </c>
      <c r="C3098" s="308" t="s">
        <v>1380</v>
      </c>
      <c r="D3098" s="308" t="s">
        <v>1381</v>
      </c>
      <c r="E3098" s="308" t="s">
        <v>14833</v>
      </c>
      <c r="F3098" s="309" t="s">
        <v>12732</v>
      </c>
      <c r="G3098" s="309" t="s">
        <v>12735</v>
      </c>
      <c r="H3098" s="309" t="s">
        <v>12736</v>
      </c>
      <c r="I3098" s="309" t="s">
        <v>5701</v>
      </c>
      <c r="J3098" s="309" t="s">
        <v>15063</v>
      </c>
      <c r="K3098" s="310">
        <v>0.35964000000000002</v>
      </c>
      <c r="L3098" s="310">
        <v>0.32436500000000001</v>
      </c>
      <c r="M3098" s="310">
        <f>VLOOKUP(H3098,'Details of Feeder LEvel'!H:N,7,FALSE)</f>
        <v>0</v>
      </c>
      <c r="N3098" s="310">
        <f t="shared" si="48"/>
        <v>9.8084195306417534</v>
      </c>
      <c r="O3098" s="310">
        <v>9.8084195306417534</v>
      </c>
      <c r="P3098" s="309" t="s">
        <v>15063</v>
      </c>
      <c r="Q3098" s="311"/>
    </row>
    <row r="3099" spans="1:17" s="312" customFormat="1" x14ac:dyDescent="0.3">
      <c r="A3099" s="307">
        <v>3096</v>
      </c>
      <c r="B3099" s="308" t="s">
        <v>5271</v>
      </c>
      <c r="C3099" s="308" t="s">
        <v>1380</v>
      </c>
      <c r="D3099" s="308" t="s">
        <v>1381</v>
      </c>
      <c r="E3099" s="308" t="s">
        <v>14833</v>
      </c>
      <c r="F3099" s="309" t="s">
        <v>12732</v>
      </c>
      <c r="G3099" s="309" t="s">
        <v>12737</v>
      </c>
      <c r="H3099" s="309" t="s">
        <v>12738</v>
      </c>
      <c r="I3099" s="309" t="s">
        <v>5701</v>
      </c>
      <c r="J3099" s="309" t="s">
        <v>15063</v>
      </c>
      <c r="K3099" s="310">
        <v>0.56218000000000001</v>
      </c>
      <c r="L3099" s="310">
        <v>0.50514300000000001</v>
      </c>
      <c r="M3099" s="310">
        <f>VLOOKUP(H3099,'Details of Feeder LEvel'!H:N,7,FALSE)</f>
        <v>0</v>
      </c>
      <c r="N3099" s="310">
        <f t="shared" si="48"/>
        <v>10.145682877370238</v>
      </c>
      <c r="O3099" s="310">
        <v>10.145682877370232</v>
      </c>
      <c r="P3099" s="309" t="s">
        <v>15063</v>
      </c>
      <c r="Q3099" s="311"/>
    </row>
    <row r="3100" spans="1:17" s="312" customFormat="1" x14ac:dyDescent="0.3">
      <c r="A3100" s="307">
        <v>3097</v>
      </c>
      <c r="B3100" s="308" t="s">
        <v>5271</v>
      </c>
      <c r="C3100" s="308" t="s">
        <v>1380</v>
      </c>
      <c r="D3100" s="308" t="s">
        <v>1381</v>
      </c>
      <c r="E3100" s="308" t="s">
        <v>14833</v>
      </c>
      <c r="F3100" s="309" t="s">
        <v>12732</v>
      </c>
      <c r="G3100" s="309" t="s">
        <v>12739</v>
      </c>
      <c r="H3100" s="309" t="s">
        <v>12740</v>
      </c>
      <c r="I3100" s="309" t="s">
        <v>5701</v>
      </c>
      <c r="J3100" s="309" t="s">
        <v>15063</v>
      </c>
      <c r="K3100" s="310">
        <v>0.38038</v>
      </c>
      <c r="L3100" s="310">
        <v>0.34187800000000002</v>
      </c>
      <c r="M3100" s="310">
        <f>VLOOKUP(H3100,'Details of Feeder LEvel'!H:N,7,FALSE)</f>
        <v>0</v>
      </c>
      <c r="N3100" s="310">
        <f t="shared" si="48"/>
        <v>10.121983279878012</v>
      </c>
      <c r="O3100" s="310">
        <v>10.121983279878</v>
      </c>
      <c r="P3100" s="309" t="s">
        <v>15063</v>
      </c>
      <c r="Q3100" s="311"/>
    </row>
    <row r="3101" spans="1:17" s="312" customFormat="1" x14ac:dyDescent="0.3">
      <c r="A3101" s="307">
        <v>3098</v>
      </c>
      <c r="B3101" s="308" t="s">
        <v>5271</v>
      </c>
      <c r="C3101" s="308" t="s">
        <v>1380</v>
      </c>
      <c r="D3101" s="308" t="s">
        <v>1381</v>
      </c>
      <c r="E3101" s="308" t="s">
        <v>14833</v>
      </c>
      <c r="F3101" s="309" t="s">
        <v>12732</v>
      </c>
      <c r="G3101" s="309" t="s">
        <v>12741</v>
      </c>
      <c r="H3101" s="309" t="s">
        <v>12742</v>
      </c>
      <c r="I3101" s="309" t="s">
        <v>5701</v>
      </c>
      <c r="J3101" s="309" t="s">
        <v>15063</v>
      </c>
      <c r="K3101" s="310">
        <v>0.62539999999999996</v>
      </c>
      <c r="L3101" s="310">
        <v>0.56242550000000002</v>
      </c>
      <c r="M3101" s="310">
        <f>VLOOKUP(H3101,'Details of Feeder LEvel'!H:N,7,FALSE)</f>
        <v>0</v>
      </c>
      <c r="N3101" s="310">
        <f t="shared" si="48"/>
        <v>10.069475535657171</v>
      </c>
      <c r="O3101" s="310">
        <v>10.069475535657169</v>
      </c>
      <c r="P3101" s="309" t="s">
        <v>15063</v>
      </c>
      <c r="Q3101" s="311"/>
    </row>
    <row r="3102" spans="1:17" s="312" customFormat="1" x14ac:dyDescent="0.3">
      <c r="A3102" s="307">
        <v>3099</v>
      </c>
      <c r="B3102" s="308" t="s">
        <v>5271</v>
      </c>
      <c r="C3102" s="308" t="s">
        <v>1380</v>
      </c>
      <c r="D3102" s="308" t="s">
        <v>1381</v>
      </c>
      <c r="E3102" s="308" t="s">
        <v>14833</v>
      </c>
      <c r="F3102" s="309" t="s">
        <v>12732</v>
      </c>
      <c r="G3102" s="309" t="s">
        <v>12743</v>
      </c>
      <c r="H3102" s="309" t="s">
        <v>12744</v>
      </c>
      <c r="I3102" s="309" t="s">
        <v>5701</v>
      </c>
      <c r="J3102" s="309" t="s">
        <v>15063</v>
      </c>
      <c r="K3102" s="310">
        <v>0.29320000000000002</v>
      </c>
      <c r="L3102" s="310">
        <v>0.26480300000000001</v>
      </c>
      <c r="M3102" s="310">
        <f>VLOOKUP(H3102,'Details of Feeder LEvel'!H:N,7,FALSE)</f>
        <v>0</v>
      </c>
      <c r="N3102" s="310">
        <f t="shared" si="48"/>
        <v>9.6851978171896338</v>
      </c>
      <c r="O3102" s="310">
        <v>9.6851978171896391</v>
      </c>
      <c r="P3102" s="309" t="s">
        <v>15063</v>
      </c>
      <c r="Q3102" s="311"/>
    </row>
    <row r="3103" spans="1:17" s="312" customFormat="1" x14ac:dyDescent="0.3">
      <c r="A3103" s="307">
        <v>3100</v>
      </c>
      <c r="B3103" s="308" t="s">
        <v>5271</v>
      </c>
      <c r="C3103" s="308" t="s">
        <v>1380</v>
      </c>
      <c r="D3103" s="308" t="s">
        <v>1381</v>
      </c>
      <c r="E3103" s="308" t="s">
        <v>14833</v>
      </c>
      <c r="F3103" s="309" t="s">
        <v>12732</v>
      </c>
      <c r="G3103" s="309" t="s">
        <v>12745</v>
      </c>
      <c r="H3103" s="309" t="s">
        <v>12746</v>
      </c>
      <c r="I3103" s="309" t="s">
        <v>5701</v>
      </c>
      <c r="J3103" s="309" t="s">
        <v>15063</v>
      </c>
      <c r="K3103" s="310">
        <v>0.41746</v>
      </c>
      <c r="L3103" s="310">
        <v>0.37528600000000001</v>
      </c>
      <c r="M3103" s="310">
        <f>VLOOKUP(H3103,'Details of Feeder LEvel'!H:N,7,FALSE)</f>
        <v>0</v>
      </c>
      <c r="N3103" s="310">
        <f t="shared" si="48"/>
        <v>10.102524792794517</v>
      </c>
      <c r="O3103" s="310">
        <v>10.102524792794521</v>
      </c>
      <c r="P3103" s="309" t="s">
        <v>15063</v>
      </c>
      <c r="Q3103" s="311"/>
    </row>
    <row r="3104" spans="1:17" s="312" customFormat="1" x14ac:dyDescent="0.3">
      <c r="A3104" s="307">
        <v>3101</v>
      </c>
      <c r="B3104" s="308" t="s">
        <v>5271</v>
      </c>
      <c r="C3104" s="308" t="s">
        <v>1380</v>
      </c>
      <c r="D3104" s="308" t="s">
        <v>1381</v>
      </c>
      <c r="E3104" s="308" t="s">
        <v>14833</v>
      </c>
      <c r="F3104" s="309" t="s">
        <v>12732</v>
      </c>
      <c r="G3104" s="309" t="s">
        <v>12747</v>
      </c>
      <c r="H3104" s="309" t="s">
        <v>12748</v>
      </c>
      <c r="I3104" s="309" t="s">
        <v>5701</v>
      </c>
      <c r="J3104" s="309" t="s">
        <v>15063</v>
      </c>
      <c r="K3104" s="310">
        <v>1.1172599999999999</v>
      </c>
      <c r="L3104" s="310">
        <v>1.006548</v>
      </c>
      <c r="M3104" s="310">
        <f>VLOOKUP(H3104,'Details of Feeder LEvel'!H:N,7,FALSE)</f>
        <v>0</v>
      </c>
      <c r="N3104" s="310">
        <f t="shared" si="48"/>
        <v>9.909242253369845</v>
      </c>
      <c r="O3104" s="310">
        <v>9.9092422533698432</v>
      </c>
      <c r="P3104" s="309" t="s">
        <v>15063</v>
      </c>
      <c r="Q3104" s="311"/>
    </row>
    <row r="3105" spans="1:17" s="312" customFormat="1" x14ac:dyDescent="0.3">
      <c r="A3105" s="307">
        <v>3102</v>
      </c>
      <c r="B3105" s="308" t="s">
        <v>5271</v>
      </c>
      <c r="C3105" s="308" t="s">
        <v>1380</v>
      </c>
      <c r="D3105" s="308" t="s">
        <v>1381</v>
      </c>
      <c r="E3105" s="308" t="s">
        <v>14833</v>
      </c>
      <c r="F3105" s="309" t="s">
        <v>12732</v>
      </c>
      <c r="G3105" s="309" t="s">
        <v>12749</v>
      </c>
      <c r="H3105" s="309" t="s">
        <v>12750</v>
      </c>
      <c r="I3105" s="309" t="s">
        <v>5706</v>
      </c>
      <c r="J3105" s="309" t="s">
        <v>15063</v>
      </c>
      <c r="K3105" s="310">
        <v>0.31228</v>
      </c>
      <c r="L3105" s="310">
        <v>0.26941399999999999</v>
      </c>
      <c r="M3105" s="310">
        <f>VLOOKUP(H3105,'Details of Feeder LEvel'!H:N,7,FALSE)</f>
        <v>0</v>
      </c>
      <c r="N3105" s="310">
        <f t="shared" si="48"/>
        <v>13.726783655693614</v>
      </c>
      <c r="O3105" s="310">
        <v>25.649581904839845</v>
      </c>
      <c r="P3105" s="309" t="s">
        <v>15063</v>
      </c>
      <c r="Q3105" s="311"/>
    </row>
    <row r="3106" spans="1:17" s="312" customFormat="1" x14ac:dyDescent="0.3">
      <c r="A3106" s="307">
        <v>3103</v>
      </c>
      <c r="B3106" s="308" t="s">
        <v>5271</v>
      </c>
      <c r="C3106" s="308" t="s">
        <v>1380</v>
      </c>
      <c r="D3106" s="308" t="s">
        <v>1381</v>
      </c>
      <c r="E3106" s="308" t="s">
        <v>14833</v>
      </c>
      <c r="F3106" s="309" t="s">
        <v>12732</v>
      </c>
      <c r="G3106" s="309" t="s">
        <v>12751</v>
      </c>
      <c r="H3106" s="309" t="s">
        <v>12752</v>
      </c>
      <c r="I3106" s="309" t="s">
        <v>5706</v>
      </c>
      <c r="J3106" s="309" t="s">
        <v>15063</v>
      </c>
      <c r="K3106" s="310">
        <v>0.39516000000000001</v>
      </c>
      <c r="L3106" s="310">
        <v>0.34863193000000003</v>
      </c>
      <c r="M3106" s="310">
        <f>VLOOKUP(H3106,'Details of Feeder LEvel'!H:N,7,FALSE)</f>
        <v>0</v>
      </c>
      <c r="N3106" s="310">
        <f t="shared" si="48"/>
        <v>11.774488814657348</v>
      </c>
      <c r="O3106" s="310">
        <v>34.747974850535634</v>
      </c>
      <c r="P3106" s="309" t="s">
        <v>15063</v>
      </c>
      <c r="Q3106" s="311"/>
    </row>
    <row r="3107" spans="1:17" s="312" customFormat="1" x14ac:dyDescent="0.3">
      <c r="A3107" s="307">
        <v>3104</v>
      </c>
      <c r="B3107" s="308" t="s">
        <v>5271</v>
      </c>
      <c r="C3107" s="308" t="s">
        <v>1380</v>
      </c>
      <c r="D3107" s="308" t="s">
        <v>1381</v>
      </c>
      <c r="E3107" s="308" t="s">
        <v>14833</v>
      </c>
      <c r="F3107" s="309" t="s">
        <v>12732</v>
      </c>
      <c r="G3107" s="309" t="s">
        <v>12753</v>
      </c>
      <c r="H3107" s="309" t="s">
        <v>12754</v>
      </c>
      <c r="I3107" s="309" t="s">
        <v>5701</v>
      </c>
      <c r="J3107" s="309" t="s">
        <v>15063</v>
      </c>
      <c r="K3107" s="310">
        <v>0.45504</v>
      </c>
      <c r="L3107" s="310">
        <v>0.40860649999999998</v>
      </c>
      <c r="M3107" s="310">
        <f>VLOOKUP(H3107,'Details of Feeder LEvel'!H:N,7,FALSE)</f>
        <v>0</v>
      </c>
      <c r="N3107" s="310">
        <f t="shared" si="48"/>
        <v>10.204267756680736</v>
      </c>
      <c r="O3107" s="310">
        <v>10.204267756680728</v>
      </c>
      <c r="P3107" s="309" t="s">
        <v>15063</v>
      </c>
      <c r="Q3107" s="311"/>
    </row>
    <row r="3108" spans="1:17" s="312" customFormat="1" x14ac:dyDescent="0.3">
      <c r="A3108" s="307">
        <v>3105</v>
      </c>
      <c r="B3108" s="308" t="s">
        <v>5271</v>
      </c>
      <c r="C3108" s="308" t="s">
        <v>1380</v>
      </c>
      <c r="D3108" s="308" t="s">
        <v>1381</v>
      </c>
      <c r="E3108" s="308" t="s">
        <v>14833</v>
      </c>
      <c r="F3108" s="309" t="s">
        <v>12732</v>
      </c>
      <c r="G3108" s="309" t="s">
        <v>12755</v>
      </c>
      <c r="H3108" s="309" t="s">
        <v>12756</v>
      </c>
      <c r="I3108" s="309" t="s">
        <v>5706</v>
      </c>
      <c r="J3108" s="309" t="s">
        <v>15063</v>
      </c>
      <c r="K3108" s="310">
        <v>0.27979999999999999</v>
      </c>
      <c r="L3108" s="310">
        <v>0.24835499999999999</v>
      </c>
      <c r="M3108" s="310">
        <f>VLOOKUP(H3108,'Details of Feeder LEvel'!H:N,7,FALSE)</f>
        <v>0</v>
      </c>
      <c r="N3108" s="310">
        <f t="shared" si="48"/>
        <v>11.238384560400286</v>
      </c>
      <c r="O3108" s="310">
        <v>33.815397925027838</v>
      </c>
      <c r="P3108" s="309" t="s">
        <v>15063</v>
      </c>
      <c r="Q3108" s="311"/>
    </row>
    <row r="3109" spans="1:17" s="312" customFormat="1" x14ac:dyDescent="0.3">
      <c r="A3109" s="307">
        <v>3106</v>
      </c>
      <c r="B3109" s="308" t="s">
        <v>5271</v>
      </c>
      <c r="C3109" s="308" t="s">
        <v>1380</v>
      </c>
      <c r="D3109" s="308" t="s">
        <v>1381</v>
      </c>
      <c r="E3109" s="308" t="s">
        <v>14833</v>
      </c>
      <c r="F3109" s="309" t="s">
        <v>12732</v>
      </c>
      <c r="G3109" s="309" t="s">
        <v>12757</v>
      </c>
      <c r="H3109" s="309" t="s">
        <v>12758</v>
      </c>
      <c r="I3109" s="309" t="s">
        <v>5706</v>
      </c>
      <c r="J3109" s="309" t="s">
        <v>15063</v>
      </c>
      <c r="K3109" s="310">
        <v>0.54730000000000001</v>
      </c>
      <c r="L3109" s="310">
        <v>0.46773513</v>
      </c>
      <c r="M3109" s="310">
        <f>VLOOKUP(H3109,'Details of Feeder LEvel'!H:N,7,FALSE)</f>
        <v>0</v>
      </c>
      <c r="N3109" s="310">
        <f t="shared" si="48"/>
        <v>14.537706924904075</v>
      </c>
      <c r="O3109" s="310">
        <v>41.214058604592751</v>
      </c>
      <c r="P3109" s="309" t="s">
        <v>15063</v>
      </c>
      <c r="Q3109" s="311"/>
    </row>
    <row r="3110" spans="1:17" s="312" customFormat="1" x14ac:dyDescent="0.3">
      <c r="A3110" s="307">
        <v>3107</v>
      </c>
      <c r="B3110" s="308" t="s">
        <v>5271</v>
      </c>
      <c r="C3110" s="308" t="s">
        <v>1380</v>
      </c>
      <c r="D3110" s="308" t="s">
        <v>1381</v>
      </c>
      <c r="E3110" s="308" t="s">
        <v>14833</v>
      </c>
      <c r="F3110" s="309" t="s">
        <v>12759</v>
      </c>
      <c r="G3110" s="309" t="s">
        <v>12760</v>
      </c>
      <c r="H3110" s="309" t="s">
        <v>12761</v>
      </c>
      <c r="I3110" s="309" t="s">
        <v>5701</v>
      </c>
      <c r="J3110" s="309" t="s">
        <v>15063</v>
      </c>
      <c r="K3110" s="310">
        <v>0.70179999999999998</v>
      </c>
      <c r="L3110" s="310">
        <v>0.62939800000000001</v>
      </c>
      <c r="M3110" s="310">
        <f>VLOOKUP(H3110,'Details of Feeder LEvel'!H:N,7,FALSE)</f>
        <v>0</v>
      </c>
      <c r="N3110" s="310">
        <f t="shared" si="48"/>
        <v>10.316614420062692</v>
      </c>
      <c r="O3110" s="310">
        <v>10.316614420062686</v>
      </c>
      <c r="P3110" s="309" t="s">
        <v>15063</v>
      </c>
      <c r="Q3110" s="311"/>
    </row>
    <row r="3111" spans="1:17" s="312" customFormat="1" x14ac:dyDescent="0.3">
      <c r="A3111" s="307">
        <v>3108</v>
      </c>
      <c r="B3111" s="308" t="s">
        <v>5271</v>
      </c>
      <c r="C3111" s="308" t="s">
        <v>1380</v>
      </c>
      <c r="D3111" s="308" t="s">
        <v>1381</v>
      </c>
      <c r="E3111" s="308" t="s">
        <v>14833</v>
      </c>
      <c r="F3111" s="309" t="s">
        <v>12759</v>
      </c>
      <c r="G3111" s="309" t="s">
        <v>12762</v>
      </c>
      <c r="H3111" s="309" t="s">
        <v>12763</v>
      </c>
      <c r="I3111" s="309" t="s">
        <v>2405</v>
      </c>
      <c r="J3111" s="309" t="s">
        <v>15063</v>
      </c>
      <c r="K3111" s="310">
        <v>1.2217</v>
      </c>
      <c r="L3111" s="310">
        <v>1.0563217499999999</v>
      </c>
      <c r="M3111" s="310">
        <f>VLOOKUP(H3111,'Details of Feeder LEvel'!H:N,7,FALSE)</f>
        <v>0</v>
      </c>
      <c r="N3111" s="310">
        <f t="shared" si="48"/>
        <v>13.536731603503318</v>
      </c>
      <c r="O3111" s="310">
        <v>13.536731603503327</v>
      </c>
      <c r="P3111" s="309" t="s">
        <v>15063</v>
      </c>
      <c r="Q3111" s="311"/>
    </row>
    <row r="3112" spans="1:17" s="312" customFormat="1" x14ac:dyDescent="0.3">
      <c r="A3112" s="307">
        <v>3109</v>
      </c>
      <c r="B3112" s="308" t="s">
        <v>5271</v>
      </c>
      <c r="C3112" s="308" t="s">
        <v>1380</v>
      </c>
      <c r="D3112" s="308" t="s">
        <v>1381</v>
      </c>
      <c r="E3112" s="308" t="s">
        <v>14833</v>
      </c>
      <c r="F3112" s="309" t="s">
        <v>12759</v>
      </c>
      <c r="G3112" s="309" t="s">
        <v>12764</v>
      </c>
      <c r="H3112" s="309" t="s">
        <v>12765</v>
      </c>
      <c r="I3112" s="309" t="s">
        <v>5701</v>
      </c>
      <c r="J3112" s="309" t="s">
        <v>15063</v>
      </c>
      <c r="K3112" s="310">
        <v>0.36882000000000004</v>
      </c>
      <c r="L3112" s="310">
        <v>0.33021400000000001</v>
      </c>
      <c r="M3112" s="310">
        <f>VLOOKUP(H3112,'Details of Feeder LEvel'!H:N,7,FALSE)</f>
        <v>0</v>
      </c>
      <c r="N3112" s="310">
        <f t="shared" si="48"/>
        <v>10.467436689984282</v>
      </c>
      <c r="O3112" s="310">
        <v>10.467436689984277</v>
      </c>
      <c r="P3112" s="309" t="s">
        <v>15063</v>
      </c>
      <c r="Q3112" s="311"/>
    </row>
    <row r="3113" spans="1:17" s="312" customFormat="1" x14ac:dyDescent="0.3">
      <c r="A3113" s="307">
        <v>3110</v>
      </c>
      <c r="B3113" s="308" t="s">
        <v>5271</v>
      </c>
      <c r="C3113" s="308" t="s">
        <v>1380</v>
      </c>
      <c r="D3113" s="308" t="s">
        <v>1381</v>
      </c>
      <c r="E3113" s="308" t="s">
        <v>14833</v>
      </c>
      <c r="F3113" s="309" t="s">
        <v>12759</v>
      </c>
      <c r="G3113" s="309" t="s">
        <v>12766</v>
      </c>
      <c r="H3113" s="309" t="s">
        <v>12767</v>
      </c>
      <c r="I3113" s="309" t="s">
        <v>5701</v>
      </c>
      <c r="J3113" s="309" t="s">
        <v>15063</v>
      </c>
      <c r="K3113" s="310">
        <v>0.73706000000000005</v>
      </c>
      <c r="L3113" s="310">
        <v>0.66138699999999995</v>
      </c>
      <c r="M3113" s="310">
        <f>VLOOKUP(H3113,'Details of Feeder LEvel'!H:N,7,FALSE)</f>
        <v>0</v>
      </c>
      <c r="N3113" s="310">
        <f t="shared" si="48"/>
        <v>10.2668710824085</v>
      </c>
      <c r="O3113" s="310">
        <v>10.266871082408501</v>
      </c>
      <c r="P3113" s="309" t="s">
        <v>15063</v>
      </c>
      <c r="Q3113" s="311"/>
    </row>
    <row r="3114" spans="1:17" s="312" customFormat="1" x14ac:dyDescent="0.3">
      <c r="A3114" s="307">
        <v>3111</v>
      </c>
      <c r="B3114" s="308" t="s">
        <v>5271</v>
      </c>
      <c r="C3114" s="308" t="s">
        <v>1380</v>
      </c>
      <c r="D3114" s="308" t="s">
        <v>1381</v>
      </c>
      <c r="E3114" s="308" t="s">
        <v>14833</v>
      </c>
      <c r="F3114" s="309" t="s">
        <v>12759</v>
      </c>
      <c r="G3114" s="309" t="s">
        <v>12768</v>
      </c>
      <c r="H3114" s="309" t="s">
        <v>12769</v>
      </c>
      <c r="I3114" s="309" t="s">
        <v>5701</v>
      </c>
      <c r="J3114" s="309" t="s">
        <v>15063</v>
      </c>
      <c r="K3114" s="310">
        <v>0.44592000000000004</v>
      </c>
      <c r="L3114" s="310">
        <v>0.40046700000000002</v>
      </c>
      <c r="M3114" s="310">
        <f>VLOOKUP(H3114,'Details of Feeder LEvel'!H:N,7,FALSE)</f>
        <v>0</v>
      </c>
      <c r="N3114" s="310">
        <f t="shared" si="48"/>
        <v>10.193083961248659</v>
      </c>
      <c r="O3114" s="310">
        <v>10.193083961248671</v>
      </c>
      <c r="P3114" s="309" t="s">
        <v>15063</v>
      </c>
      <c r="Q3114" s="311"/>
    </row>
    <row r="3115" spans="1:17" s="312" customFormat="1" x14ac:dyDescent="0.3">
      <c r="A3115" s="307">
        <v>3112</v>
      </c>
      <c r="B3115" s="308" t="s">
        <v>5271</v>
      </c>
      <c r="C3115" s="308" t="s">
        <v>1380</v>
      </c>
      <c r="D3115" s="308" t="s">
        <v>1381</v>
      </c>
      <c r="E3115" s="308" t="s">
        <v>14833</v>
      </c>
      <c r="F3115" s="309" t="s">
        <v>12759</v>
      </c>
      <c r="G3115" s="309" t="s">
        <v>12770</v>
      </c>
      <c r="H3115" s="309" t="s">
        <v>12771</v>
      </c>
      <c r="I3115" s="309" t="s">
        <v>5701</v>
      </c>
      <c r="J3115" s="309" t="s">
        <v>15063</v>
      </c>
      <c r="K3115" s="310">
        <v>0.43345999999999996</v>
      </c>
      <c r="L3115" s="310">
        <v>0.38775150000000003</v>
      </c>
      <c r="M3115" s="310">
        <f>VLOOKUP(H3115,'Details of Feeder LEvel'!H:N,7,FALSE)</f>
        <v>0</v>
      </c>
      <c r="N3115" s="310">
        <f t="shared" si="48"/>
        <v>10.545032990356649</v>
      </c>
      <c r="O3115" s="310">
        <v>10.545032990356651</v>
      </c>
      <c r="P3115" s="309" t="s">
        <v>15063</v>
      </c>
      <c r="Q3115" s="311"/>
    </row>
    <row r="3116" spans="1:17" s="312" customFormat="1" x14ac:dyDescent="0.3">
      <c r="A3116" s="307">
        <v>3113</v>
      </c>
      <c r="B3116" s="308" t="s">
        <v>5271</v>
      </c>
      <c r="C3116" s="308" t="s">
        <v>1380</v>
      </c>
      <c r="D3116" s="308" t="s">
        <v>1381</v>
      </c>
      <c r="E3116" s="308" t="s">
        <v>14833</v>
      </c>
      <c r="F3116" s="309" t="s">
        <v>12759</v>
      </c>
      <c r="G3116" s="309" t="s">
        <v>12772</v>
      </c>
      <c r="H3116" s="309" t="s">
        <v>12773</v>
      </c>
      <c r="I3116" s="309" t="s">
        <v>5701</v>
      </c>
      <c r="J3116" s="309" t="s">
        <v>15063</v>
      </c>
      <c r="K3116" s="310">
        <v>0.41536000000000006</v>
      </c>
      <c r="L3116" s="310">
        <v>0.37325999999999998</v>
      </c>
      <c r="M3116" s="310">
        <f>VLOOKUP(H3116,'Details of Feeder LEvel'!H:N,7,FALSE)</f>
        <v>0</v>
      </c>
      <c r="N3116" s="310">
        <f t="shared" si="48"/>
        <v>10.135785824345165</v>
      </c>
      <c r="O3116" s="310">
        <v>10.135785824345167</v>
      </c>
      <c r="P3116" s="309" t="s">
        <v>15063</v>
      </c>
      <c r="Q3116" s="311"/>
    </row>
    <row r="3117" spans="1:17" s="312" customFormat="1" x14ac:dyDescent="0.3">
      <c r="A3117" s="307">
        <v>3114</v>
      </c>
      <c r="B3117" s="308" t="s">
        <v>5271</v>
      </c>
      <c r="C3117" s="308" t="s">
        <v>1380</v>
      </c>
      <c r="D3117" s="308" t="s">
        <v>1381</v>
      </c>
      <c r="E3117" s="308" t="s">
        <v>14833</v>
      </c>
      <c r="F3117" s="309" t="s">
        <v>12759</v>
      </c>
      <c r="G3117" s="309" t="s">
        <v>12774</v>
      </c>
      <c r="H3117" s="309" t="s">
        <v>12775</v>
      </c>
      <c r="I3117" s="309" t="s">
        <v>5706</v>
      </c>
      <c r="J3117" s="309" t="s">
        <v>15063</v>
      </c>
      <c r="K3117" s="310">
        <v>0.33623000000000003</v>
      </c>
      <c r="L3117" s="310">
        <v>0.29889349999999998</v>
      </c>
      <c r="M3117" s="310">
        <f>VLOOKUP(H3117,'Details of Feeder LEvel'!H:N,7,FALSE)</f>
        <v>0</v>
      </c>
      <c r="N3117" s="310">
        <f t="shared" si="48"/>
        <v>11.104452309431059</v>
      </c>
      <c r="O3117" s="310">
        <v>11.104452309431057</v>
      </c>
      <c r="P3117" s="309" t="s">
        <v>15063</v>
      </c>
      <c r="Q3117" s="311"/>
    </row>
    <row r="3118" spans="1:17" s="312" customFormat="1" x14ac:dyDescent="0.3">
      <c r="A3118" s="307">
        <v>3115</v>
      </c>
      <c r="B3118" s="308" t="s">
        <v>5271</v>
      </c>
      <c r="C3118" s="308" t="s">
        <v>1380</v>
      </c>
      <c r="D3118" s="308" t="s">
        <v>1381</v>
      </c>
      <c r="E3118" s="308" t="s">
        <v>14833</v>
      </c>
      <c r="F3118" s="309" t="s">
        <v>12759</v>
      </c>
      <c r="G3118" s="309" t="s">
        <v>12776</v>
      </c>
      <c r="H3118" s="309" t="s">
        <v>12777</v>
      </c>
      <c r="I3118" s="309" t="s">
        <v>5701</v>
      </c>
      <c r="J3118" s="309" t="s">
        <v>15063</v>
      </c>
      <c r="K3118" s="310">
        <v>0.23348000000000002</v>
      </c>
      <c r="L3118" s="310">
        <v>0.21268399999999998</v>
      </c>
      <c r="M3118" s="310">
        <f>VLOOKUP(H3118,'Details of Feeder LEvel'!H:N,7,FALSE)</f>
        <v>0</v>
      </c>
      <c r="N3118" s="310">
        <f t="shared" si="48"/>
        <v>8.9069727599794568</v>
      </c>
      <c r="O3118" s="310">
        <v>8.9069727599794479</v>
      </c>
      <c r="P3118" s="309" t="s">
        <v>15063</v>
      </c>
      <c r="Q3118" s="311"/>
    </row>
    <row r="3119" spans="1:17" s="312" customFormat="1" x14ac:dyDescent="0.3">
      <c r="A3119" s="307">
        <v>3116</v>
      </c>
      <c r="B3119" s="308" t="s">
        <v>5271</v>
      </c>
      <c r="C3119" s="308" t="s">
        <v>1380</v>
      </c>
      <c r="D3119" s="308" t="s">
        <v>1381</v>
      </c>
      <c r="E3119" s="308" t="s">
        <v>14833</v>
      </c>
      <c r="F3119" s="309" t="s">
        <v>12759</v>
      </c>
      <c r="G3119" s="309" t="s">
        <v>12778</v>
      </c>
      <c r="H3119" s="309" t="s">
        <v>12779</v>
      </c>
      <c r="I3119" s="309" t="s">
        <v>5706</v>
      </c>
      <c r="J3119" s="309" t="s">
        <v>15063</v>
      </c>
      <c r="K3119" s="310">
        <v>0.50255000000000005</v>
      </c>
      <c r="L3119" s="310">
        <v>0.44601299999999999</v>
      </c>
      <c r="M3119" s="310">
        <f>VLOOKUP(H3119,'Details of Feeder LEvel'!H:N,7,FALSE)</f>
        <v>0</v>
      </c>
      <c r="N3119" s="310">
        <f t="shared" si="48"/>
        <v>11.250024873146963</v>
      </c>
      <c r="O3119" s="310">
        <v>47.181103901585416</v>
      </c>
      <c r="P3119" s="309" t="s">
        <v>15063</v>
      </c>
      <c r="Q3119" s="311"/>
    </row>
    <row r="3120" spans="1:17" s="312" customFormat="1" x14ac:dyDescent="0.3">
      <c r="A3120" s="307">
        <v>3117</v>
      </c>
      <c r="B3120" s="308" t="s">
        <v>5271</v>
      </c>
      <c r="C3120" s="308" t="s">
        <v>1380</v>
      </c>
      <c r="D3120" s="308" t="s">
        <v>1381</v>
      </c>
      <c r="E3120" s="308" t="s">
        <v>14833</v>
      </c>
      <c r="F3120" s="309" t="s">
        <v>12759</v>
      </c>
      <c r="G3120" s="309" t="s">
        <v>12780</v>
      </c>
      <c r="H3120" s="309" t="s">
        <v>12781</v>
      </c>
      <c r="I3120" s="309" t="s">
        <v>5706</v>
      </c>
      <c r="J3120" s="309" t="s">
        <v>15063</v>
      </c>
      <c r="K3120" s="310">
        <v>0.46035999999999999</v>
      </c>
      <c r="L3120" s="310">
        <v>0.39406553</v>
      </c>
      <c r="M3120" s="310">
        <f>VLOOKUP(H3120,'Details of Feeder LEvel'!H:N,7,FALSE)</f>
        <v>0</v>
      </c>
      <c r="N3120" s="310">
        <f t="shared" si="48"/>
        <v>14.400571292032321</v>
      </c>
      <c r="O3120" s="310">
        <v>43.646312191593481</v>
      </c>
      <c r="P3120" s="309" t="s">
        <v>15063</v>
      </c>
      <c r="Q3120" s="311"/>
    </row>
    <row r="3121" spans="1:17" s="312" customFormat="1" x14ac:dyDescent="0.3">
      <c r="A3121" s="307">
        <v>3118</v>
      </c>
      <c r="B3121" s="308" t="s">
        <v>5271</v>
      </c>
      <c r="C3121" s="308" t="s">
        <v>1380</v>
      </c>
      <c r="D3121" s="308" t="s">
        <v>1381</v>
      </c>
      <c r="E3121" s="308" t="s">
        <v>14833</v>
      </c>
      <c r="F3121" s="309" t="s">
        <v>12759</v>
      </c>
      <c r="G3121" s="309" t="s">
        <v>12782</v>
      </c>
      <c r="H3121" s="309" t="s">
        <v>12783</v>
      </c>
      <c r="I3121" s="309" t="s">
        <v>5706</v>
      </c>
      <c r="J3121" s="309" t="s">
        <v>15063</v>
      </c>
      <c r="K3121" s="310">
        <v>0.34289999999999998</v>
      </c>
      <c r="L3121" s="310">
        <v>0.29603199999999996</v>
      </c>
      <c r="M3121" s="310">
        <f>VLOOKUP(H3121,'Details of Feeder LEvel'!H:N,7,FALSE)</f>
        <v>0</v>
      </c>
      <c r="N3121" s="310">
        <f t="shared" si="48"/>
        <v>13.668124817731123</v>
      </c>
      <c r="O3121" s="310">
        <v>50.477463733840921</v>
      </c>
      <c r="P3121" s="309" t="s">
        <v>15063</v>
      </c>
      <c r="Q3121" s="311"/>
    </row>
    <row r="3122" spans="1:17" s="312" customFormat="1" x14ac:dyDescent="0.3">
      <c r="A3122" s="307">
        <v>3119</v>
      </c>
      <c r="B3122" s="308" t="s">
        <v>5271</v>
      </c>
      <c r="C3122" s="308" t="s">
        <v>1380</v>
      </c>
      <c r="D3122" s="308" t="s">
        <v>1381</v>
      </c>
      <c r="E3122" s="308" t="s">
        <v>14833</v>
      </c>
      <c r="F3122" s="309" t="s">
        <v>12759</v>
      </c>
      <c r="G3122" s="309" t="s">
        <v>12784</v>
      </c>
      <c r="H3122" s="309" t="s">
        <v>12785</v>
      </c>
      <c r="I3122" s="309" t="s">
        <v>5701</v>
      </c>
      <c r="J3122" s="309" t="s">
        <v>15063</v>
      </c>
      <c r="K3122" s="310">
        <v>0.317</v>
      </c>
      <c r="L3122" s="310">
        <v>0.285806</v>
      </c>
      <c r="M3122" s="310">
        <f>VLOOKUP(H3122,'Details of Feeder LEvel'!H:N,7,FALSE)</f>
        <v>0</v>
      </c>
      <c r="N3122" s="310">
        <f t="shared" si="48"/>
        <v>9.8403785488958988</v>
      </c>
      <c r="O3122" s="310">
        <v>9.9107333068192531</v>
      </c>
      <c r="P3122" s="309" t="s">
        <v>15063</v>
      </c>
      <c r="Q3122" s="311"/>
    </row>
    <row r="3123" spans="1:17" s="312" customFormat="1" x14ac:dyDescent="0.3">
      <c r="A3123" s="307">
        <v>3120</v>
      </c>
      <c r="B3123" s="308" t="s">
        <v>5271</v>
      </c>
      <c r="C3123" s="308" t="s">
        <v>1380</v>
      </c>
      <c r="D3123" s="308" t="s">
        <v>1381</v>
      </c>
      <c r="E3123" s="308" t="s">
        <v>14833</v>
      </c>
      <c r="F3123" s="309" t="s">
        <v>12759</v>
      </c>
      <c r="G3123" s="309" t="s">
        <v>12786</v>
      </c>
      <c r="H3123" s="309" t="s">
        <v>12787</v>
      </c>
      <c r="I3123" s="309" t="s">
        <v>5701</v>
      </c>
      <c r="J3123" s="309" t="s">
        <v>15063</v>
      </c>
      <c r="K3123" s="310">
        <v>0.38300000000000001</v>
      </c>
      <c r="L3123" s="310">
        <v>0.34119250000000001</v>
      </c>
      <c r="M3123" s="310">
        <f>VLOOKUP(H3123,'Details of Feeder LEvel'!H:N,7,FALSE)</f>
        <v>0</v>
      </c>
      <c r="N3123" s="310">
        <f t="shared" si="48"/>
        <v>10.915796344647518</v>
      </c>
      <c r="O3123" s="310">
        <v>10.915796344647511</v>
      </c>
      <c r="P3123" s="309" t="s">
        <v>15063</v>
      </c>
      <c r="Q3123" s="311"/>
    </row>
    <row r="3124" spans="1:17" s="312" customFormat="1" x14ac:dyDescent="0.3">
      <c r="A3124" s="307">
        <v>3121</v>
      </c>
      <c r="B3124" s="308" t="s">
        <v>5271</v>
      </c>
      <c r="C3124" s="308" t="s">
        <v>1380</v>
      </c>
      <c r="D3124" s="308" t="s">
        <v>1381</v>
      </c>
      <c r="E3124" s="308" t="s">
        <v>14833</v>
      </c>
      <c r="F3124" s="309" t="s">
        <v>12759</v>
      </c>
      <c r="G3124" s="309" t="s">
        <v>12788</v>
      </c>
      <c r="H3124" s="309" t="s">
        <v>12789</v>
      </c>
      <c r="I3124" s="309" t="s">
        <v>5706</v>
      </c>
      <c r="J3124" s="309" t="s">
        <v>15063</v>
      </c>
      <c r="K3124" s="310">
        <v>0.30469999999999997</v>
      </c>
      <c r="L3124" s="310">
        <v>0.26153399999999999</v>
      </c>
      <c r="M3124" s="310">
        <f>VLOOKUP(H3124,'Details of Feeder LEvel'!H:N,7,FALSE)</f>
        <v>0</v>
      </c>
      <c r="N3124" s="310">
        <f t="shared" si="48"/>
        <v>14.166721365277319</v>
      </c>
      <c r="O3124" s="310">
        <v>41.819233487367903</v>
      </c>
      <c r="P3124" s="309" t="s">
        <v>15063</v>
      </c>
      <c r="Q3124" s="311"/>
    </row>
    <row r="3125" spans="1:17" s="312" customFormat="1" x14ac:dyDescent="0.3">
      <c r="A3125" s="307">
        <v>3122</v>
      </c>
      <c r="B3125" s="308" t="s">
        <v>5271</v>
      </c>
      <c r="C3125" s="308" t="s">
        <v>1380</v>
      </c>
      <c r="D3125" s="308" t="s">
        <v>1381</v>
      </c>
      <c r="E3125" s="308" t="s">
        <v>14833</v>
      </c>
      <c r="F3125" s="309" t="s">
        <v>12759</v>
      </c>
      <c r="G3125" s="309" t="s">
        <v>12790</v>
      </c>
      <c r="H3125" s="309" t="s">
        <v>12791</v>
      </c>
      <c r="I3125" s="309" t="s">
        <v>5701</v>
      </c>
      <c r="J3125" s="309" t="s">
        <v>15063</v>
      </c>
      <c r="K3125" s="310">
        <v>0.47060000000000002</v>
      </c>
      <c r="L3125" s="310">
        <v>0.423647</v>
      </c>
      <c r="M3125" s="310">
        <f>VLOOKUP(H3125,'Details of Feeder LEvel'!H:N,7,FALSE)</f>
        <v>0</v>
      </c>
      <c r="N3125" s="310">
        <f t="shared" si="48"/>
        <v>9.9772630684232944</v>
      </c>
      <c r="O3125" s="310">
        <v>9.9772630684232926</v>
      </c>
      <c r="P3125" s="309" t="s">
        <v>15063</v>
      </c>
      <c r="Q3125" s="311"/>
    </row>
    <row r="3126" spans="1:17" s="312" customFormat="1" x14ac:dyDescent="0.3">
      <c r="A3126" s="307">
        <v>3123</v>
      </c>
      <c r="B3126" s="308" t="s">
        <v>5271</v>
      </c>
      <c r="C3126" s="308" t="s">
        <v>1380</v>
      </c>
      <c r="D3126" s="308" t="s">
        <v>1381</v>
      </c>
      <c r="E3126" s="308" t="s">
        <v>14833</v>
      </c>
      <c r="F3126" s="309" t="s">
        <v>12759</v>
      </c>
      <c r="G3126" s="309" t="s">
        <v>12792</v>
      </c>
      <c r="H3126" s="309" t="s">
        <v>12793</v>
      </c>
      <c r="I3126" s="309" t="s">
        <v>5701</v>
      </c>
      <c r="J3126" s="309" t="s">
        <v>15063</v>
      </c>
      <c r="K3126" s="310">
        <v>0.51380000000000003</v>
      </c>
      <c r="L3126" s="310">
        <v>0.46257000000000004</v>
      </c>
      <c r="M3126" s="310">
        <f>VLOOKUP(H3126,'Details of Feeder LEvel'!H:N,7,FALSE)</f>
        <v>0</v>
      </c>
      <c r="N3126" s="310">
        <f t="shared" si="48"/>
        <v>9.9708057609964964</v>
      </c>
      <c r="O3126" s="310">
        <v>9.9708057609965035</v>
      </c>
      <c r="P3126" s="309" t="s">
        <v>15063</v>
      </c>
      <c r="Q3126" s="311"/>
    </row>
    <row r="3127" spans="1:17" s="312" customFormat="1" x14ac:dyDescent="0.3">
      <c r="A3127" s="307">
        <v>3124</v>
      </c>
      <c r="B3127" s="308" t="s">
        <v>5271</v>
      </c>
      <c r="C3127" s="308" t="s">
        <v>1380</v>
      </c>
      <c r="D3127" s="308" t="s">
        <v>1381</v>
      </c>
      <c r="E3127" s="308" t="s">
        <v>14833</v>
      </c>
      <c r="F3127" s="309" t="s">
        <v>12794</v>
      </c>
      <c r="G3127" s="309" t="s">
        <v>12795</v>
      </c>
      <c r="H3127" s="309" t="s">
        <v>12796</v>
      </c>
      <c r="I3127" s="309" t="s">
        <v>5701</v>
      </c>
      <c r="J3127" s="309" t="s">
        <v>15063</v>
      </c>
      <c r="K3127" s="310">
        <v>0.51283999999999996</v>
      </c>
      <c r="L3127" s="310">
        <v>0.46168599999999993</v>
      </c>
      <c r="M3127" s="310">
        <f>VLOOKUP(H3127,'Details of Feeder LEvel'!H:N,7,FALSE)</f>
        <v>0</v>
      </c>
      <c r="N3127" s="310">
        <f t="shared" si="48"/>
        <v>9.9746509632634019</v>
      </c>
      <c r="O3127" s="310">
        <v>10.052745402780417</v>
      </c>
      <c r="P3127" s="309" t="s">
        <v>15063</v>
      </c>
      <c r="Q3127" s="311"/>
    </row>
    <row r="3128" spans="1:17" s="312" customFormat="1" x14ac:dyDescent="0.3">
      <c r="A3128" s="307">
        <v>3125</v>
      </c>
      <c r="B3128" s="308" t="s">
        <v>5271</v>
      </c>
      <c r="C3128" s="308" t="s">
        <v>1380</v>
      </c>
      <c r="D3128" s="308" t="s">
        <v>1381</v>
      </c>
      <c r="E3128" s="308" t="s">
        <v>14833</v>
      </c>
      <c r="F3128" s="309" t="s">
        <v>12794</v>
      </c>
      <c r="G3128" s="309" t="s">
        <v>12797</v>
      </c>
      <c r="H3128" s="309" t="s">
        <v>12798</v>
      </c>
      <c r="I3128" s="309" t="s">
        <v>5701</v>
      </c>
      <c r="J3128" s="309" t="s">
        <v>15063</v>
      </c>
      <c r="K3128" s="310">
        <v>0.43364000000000003</v>
      </c>
      <c r="L3128" s="310">
        <v>0.38978950000000001</v>
      </c>
      <c r="M3128" s="310">
        <f>VLOOKUP(H3128,'Details of Feeder LEvel'!H:N,7,FALSE)</f>
        <v>0</v>
      </c>
      <c r="N3128" s="310">
        <f t="shared" si="48"/>
        <v>10.112189834886083</v>
      </c>
      <c r="O3128" s="310">
        <v>10.112189834886088</v>
      </c>
      <c r="P3128" s="309" t="s">
        <v>15063</v>
      </c>
      <c r="Q3128" s="311"/>
    </row>
    <row r="3129" spans="1:17" s="312" customFormat="1" x14ac:dyDescent="0.3">
      <c r="A3129" s="307">
        <v>3126</v>
      </c>
      <c r="B3129" s="308" t="s">
        <v>5271</v>
      </c>
      <c r="C3129" s="308" t="s">
        <v>1380</v>
      </c>
      <c r="D3129" s="308" t="s">
        <v>1381</v>
      </c>
      <c r="E3129" s="308" t="s">
        <v>14833</v>
      </c>
      <c r="F3129" s="309" t="s">
        <v>12794</v>
      </c>
      <c r="G3129" s="309" t="s">
        <v>12799</v>
      </c>
      <c r="H3129" s="309" t="s">
        <v>12800</v>
      </c>
      <c r="I3129" s="309" t="s">
        <v>5701</v>
      </c>
      <c r="J3129" s="309" t="s">
        <v>15063</v>
      </c>
      <c r="K3129" s="310">
        <v>0.51716000000000006</v>
      </c>
      <c r="L3129" s="310">
        <v>0.46448800000000001</v>
      </c>
      <c r="M3129" s="310">
        <f>VLOOKUP(H3129,'Details of Feeder LEvel'!H:N,7,FALSE)</f>
        <v>0</v>
      </c>
      <c r="N3129" s="310">
        <f t="shared" si="48"/>
        <v>10.184855750638109</v>
      </c>
      <c r="O3129" s="310">
        <v>10.184855750638111</v>
      </c>
      <c r="P3129" s="309" t="s">
        <v>15063</v>
      </c>
      <c r="Q3129" s="311"/>
    </row>
    <row r="3130" spans="1:17" s="312" customFormat="1" x14ac:dyDescent="0.3">
      <c r="A3130" s="307">
        <v>3127</v>
      </c>
      <c r="B3130" s="308" t="s">
        <v>5271</v>
      </c>
      <c r="C3130" s="308" t="s">
        <v>1380</v>
      </c>
      <c r="D3130" s="308" t="s">
        <v>1381</v>
      </c>
      <c r="E3130" s="308" t="s">
        <v>14833</v>
      </c>
      <c r="F3130" s="309" t="s">
        <v>12794</v>
      </c>
      <c r="G3130" s="309" t="s">
        <v>12801</v>
      </c>
      <c r="H3130" s="309" t="s">
        <v>12802</v>
      </c>
      <c r="I3130" s="309" t="s">
        <v>5701</v>
      </c>
      <c r="J3130" s="309" t="s">
        <v>15063</v>
      </c>
      <c r="K3130" s="310">
        <v>0.56347999999999998</v>
      </c>
      <c r="L3130" s="310">
        <v>0.508687</v>
      </c>
      <c r="M3130" s="310">
        <f>VLOOKUP(H3130,'Details of Feeder LEvel'!H:N,7,FALSE)</f>
        <v>0</v>
      </c>
      <c r="N3130" s="310">
        <f t="shared" si="48"/>
        <v>9.7240363455668319</v>
      </c>
      <c r="O3130" s="310">
        <v>9.7240363455668337</v>
      </c>
      <c r="P3130" s="309" t="s">
        <v>15063</v>
      </c>
      <c r="Q3130" s="311"/>
    </row>
    <row r="3131" spans="1:17" s="312" customFormat="1" x14ac:dyDescent="0.3">
      <c r="A3131" s="307">
        <v>3128</v>
      </c>
      <c r="B3131" s="308" t="s">
        <v>5271</v>
      </c>
      <c r="C3131" s="308" t="s">
        <v>1380</v>
      </c>
      <c r="D3131" s="308" t="s">
        <v>1381</v>
      </c>
      <c r="E3131" s="308" t="s">
        <v>14833</v>
      </c>
      <c r="F3131" s="309" t="s">
        <v>12794</v>
      </c>
      <c r="G3131" s="309" t="s">
        <v>12803</v>
      </c>
      <c r="H3131" s="309" t="s">
        <v>12804</v>
      </c>
      <c r="I3131" s="309" t="s">
        <v>5701</v>
      </c>
      <c r="J3131" s="309" t="s">
        <v>15063</v>
      </c>
      <c r="K3131" s="310">
        <v>0.7297800000000001</v>
      </c>
      <c r="L3131" s="310">
        <v>0.65683400000000003</v>
      </c>
      <c r="M3131" s="310">
        <f>VLOOKUP(H3131,'Details of Feeder LEvel'!H:N,7,FALSE)</f>
        <v>0</v>
      </c>
      <c r="N3131" s="310">
        <f t="shared" si="48"/>
        <v>9.9956151168845491</v>
      </c>
      <c r="O3131" s="310">
        <v>9.9956151168845491</v>
      </c>
      <c r="P3131" s="309" t="s">
        <v>15063</v>
      </c>
      <c r="Q3131" s="311"/>
    </row>
    <row r="3132" spans="1:17" s="312" customFormat="1" x14ac:dyDescent="0.3">
      <c r="A3132" s="307">
        <v>3129</v>
      </c>
      <c r="B3132" s="308" t="s">
        <v>5271</v>
      </c>
      <c r="C3132" s="308" t="s">
        <v>1380</v>
      </c>
      <c r="D3132" s="308" t="s">
        <v>1381</v>
      </c>
      <c r="E3132" s="308" t="s">
        <v>14833</v>
      </c>
      <c r="F3132" s="309" t="s">
        <v>12794</v>
      </c>
      <c r="G3132" s="309" t="s">
        <v>12805</v>
      </c>
      <c r="H3132" s="309" t="s">
        <v>12806</v>
      </c>
      <c r="I3132" s="309" t="s">
        <v>5706</v>
      </c>
      <c r="J3132" s="309" t="s">
        <v>15063</v>
      </c>
      <c r="K3132" s="310">
        <v>0.57010000000000005</v>
      </c>
      <c r="L3132" s="310">
        <v>0.48921899999999996</v>
      </c>
      <c r="M3132" s="310">
        <f>VLOOKUP(H3132,'Details of Feeder LEvel'!H:N,7,FALSE)</f>
        <v>0</v>
      </c>
      <c r="N3132" s="310">
        <f t="shared" si="48"/>
        <v>14.187160147342587</v>
      </c>
      <c r="O3132" s="310">
        <v>56.040592682283396</v>
      </c>
      <c r="P3132" s="309" t="s">
        <v>15063</v>
      </c>
      <c r="Q3132" s="311"/>
    </row>
    <row r="3133" spans="1:17" s="312" customFormat="1" x14ac:dyDescent="0.3">
      <c r="A3133" s="307">
        <v>3130</v>
      </c>
      <c r="B3133" s="308" t="s">
        <v>5271</v>
      </c>
      <c r="C3133" s="308" t="s">
        <v>1380</v>
      </c>
      <c r="D3133" s="308" t="s">
        <v>1381</v>
      </c>
      <c r="E3133" s="308" t="s">
        <v>14833</v>
      </c>
      <c r="F3133" s="309" t="s">
        <v>12807</v>
      </c>
      <c r="G3133" s="309" t="s">
        <v>12808</v>
      </c>
      <c r="H3133" s="309" t="s">
        <v>12809</v>
      </c>
      <c r="I3133" s="309" t="s">
        <v>5701</v>
      </c>
      <c r="J3133" s="309" t="s">
        <v>15063</v>
      </c>
      <c r="K3133" s="310">
        <v>0.48075999999999997</v>
      </c>
      <c r="L3133" s="310">
        <v>0.43263550000000001</v>
      </c>
      <c r="M3133" s="310">
        <f>VLOOKUP(H3133,'Details of Feeder LEvel'!H:N,7,FALSE)</f>
        <v>0</v>
      </c>
      <c r="N3133" s="310">
        <f t="shared" si="48"/>
        <v>10.010088193693312</v>
      </c>
      <c r="O3133" s="310">
        <v>10.010088193693301</v>
      </c>
      <c r="P3133" s="309" t="s">
        <v>15063</v>
      </c>
      <c r="Q3133" s="311"/>
    </row>
    <row r="3134" spans="1:17" s="312" customFormat="1" x14ac:dyDescent="0.3">
      <c r="A3134" s="307">
        <v>3131</v>
      </c>
      <c r="B3134" s="308" t="s">
        <v>5271</v>
      </c>
      <c r="C3134" s="308" t="s">
        <v>1380</v>
      </c>
      <c r="D3134" s="308" t="s">
        <v>1381</v>
      </c>
      <c r="E3134" s="308" t="s">
        <v>14833</v>
      </c>
      <c r="F3134" s="309" t="s">
        <v>12807</v>
      </c>
      <c r="G3134" s="309" t="s">
        <v>12810</v>
      </c>
      <c r="H3134" s="309" t="s">
        <v>12811</v>
      </c>
      <c r="I3134" s="309" t="s">
        <v>5701</v>
      </c>
      <c r="J3134" s="309" t="s">
        <v>15063</v>
      </c>
      <c r="K3134" s="310">
        <v>0.61173999999999995</v>
      </c>
      <c r="L3134" s="310">
        <v>0.55096749999999994</v>
      </c>
      <c r="M3134" s="310">
        <f>VLOOKUP(H3134,'Details of Feeder LEvel'!H:N,7,FALSE)</f>
        <v>0</v>
      </c>
      <c r="N3134" s="310">
        <f t="shared" si="48"/>
        <v>9.9343675417661128</v>
      </c>
      <c r="O3134" s="310">
        <v>9.9343675417661093</v>
      </c>
      <c r="P3134" s="309" t="s">
        <v>15063</v>
      </c>
      <c r="Q3134" s="311"/>
    </row>
    <row r="3135" spans="1:17" s="312" customFormat="1" x14ac:dyDescent="0.3">
      <c r="A3135" s="307">
        <v>3132</v>
      </c>
      <c r="B3135" s="308" t="s">
        <v>5271</v>
      </c>
      <c r="C3135" s="308" t="s">
        <v>1380</v>
      </c>
      <c r="D3135" s="308" t="s">
        <v>1381</v>
      </c>
      <c r="E3135" s="308" t="s">
        <v>14833</v>
      </c>
      <c r="F3135" s="309" t="s">
        <v>12807</v>
      </c>
      <c r="G3135" s="309" t="s">
        <v>12812</v>
      </c>
      <c r="H3135" s="309" t="s">
        <v>12813</v>
      </c>
      <c r="I3135" s="309" t="s">
        <v>5701</v>
      </c>
      <c r="J3135" s="309" t="s">
        <v>15063</v>
      </c>
      <c r="K3135" s="310">
        <v>0.41514000000000001</v>
      </c>
      <c r="L3135" s="310">
        <v>0.3734635</v>
      </c>
      <c r="M3135" s="310">
        <f>VLOOKUP(H3135,'Details of Feeder LEvel'!H:N,7,FALSE)</f>
        <v>0</v>
      </c>
      <c r="N3135" s="310">
        <f t="shared" si="48"/>
        <v>10.039143421496362</v>
      </c>
      <c r="O3135" s="310">
        <v>10.039143421496355</v>
      </c>
      <c r="P3135" s="309" t="s">
        <v>15063</v>
      </c>
      <c r="Q3135" s="311"/>
    </row>
    <row r="3136" spans="1:17" s="312" customFormat="1" x14ac:dyDescent="0.3">
      <c r="A3136" s="307">
        <v>3133</v>
      </c>
      <c r="B3136" s="308" t="s">
        <v>5271</v>
      </c>
      <c r="C3136" s="308" t="s">
        <v>1380</v>
      </c>
      <c r="D3136" s="308" t="s">
        <v>1381</v>
      </c>
      <c r="E3136" s="308" t="s">
        <v>14833</v>
      </c>
      <c r="F3136" s="309" t="s">
        <v>12807</v>
      </c>
      <c r="G3136" s="309" t="e">
        <v>#N/A</v>
      </c>
      <c r="H3136" s="309" t="s">
        <v>12814</v>
      </c>
      <c r="I3136" s="309" t="e">
        <v>#N/A</v>
      </c>
      <c r="J3136" s="309" t="s">
        <v>15063</v>
      </c>
      <c r="K3136" s="310">
        <v>0</v>
      </c>
      <c r="L3136" s="310">
        <v>0</v>
      </c>
      <c r="M3136" s="310" t="e">
        <f>VLOOKUP(H3136,'Details of Feeder LEvel'!H:N,7,FALSE)</f>
        <v>#N/A</v>
      </c>
      <c r="N3136" s="310" t="e">
        <f t="shared" si="48"/>
        <v>#DIV/0!</v>
      </c>
      <c r="O3136" s="310" t="e">
        <v>#DIV/0!</v>
      </c>
      <c r="P3136" s="309" t="s">
        <v>15063</v>
      </c>
      <c r="Q3136" s="311"/>
    </row>
    <row r="3137" spans="1:17" s="312" customFormat="1" x14ac:dyDescent="0.3">
      <c r="A3137" s="307">
        <v>3134</v>
      </c>
      <c r="B3137" s="308" t="s">
        <v>5271</v>
      </c>
      <c r="C3137" s="308" t="s">
        <v>1380</v>
      </c>
      <c r="D3137" s="308" t="s">
        <v>1381</v>
      </c>
      <c r="E3137" s="308" t="s">
        <v>14833</v>
      </c>
      <c r="F3137" s="309" t="s">
        <v>12807</v>
      </c>
      <c r="G3137" s="309" t="s">
        <v>12815</v>
      </c>
      <c r="H3137" s="309" t="s">
        <v>12816</v>
      </c>
      <c r="I3137" s="309" t="s">
        <v>5706</v>
      </c>
      <c r="J3137" s="309" t="s">
        <v>15063</v>
      </c>
      <c r="K3137" s="310">
        <v>0.40466999999999997</v>
      </c>
      <c r="L3137" s="310">
        <v>0.34871099999999999</v>
      </c>
      <c r="M3137" s="310">
        <f>VLOOKUP(H3137,'Details of Feeder LEvel'!H:N,7,FALSE)</f>
        <v>0</v>
      </c>
      <c r="N3137" s="310">
        <f t="shared" si="48"/>
        <v>13.828304544443618</v>
      </c>
      <c r="O3137" s="310">
        <v>52.213093935369301</v>
      </c>
      <c r="P3137" s="309" t="s">
        <v>15063</v>
      </c>
      <c r="Q3137" s="311"/>
    </row>
    <row r="3138" spans="1:17" s="312" customFormat="1" x14ac:dyDescent="0.3">
      <c r="A3138" s="307">
        <v>3135</v>
      </c>
      <c r="B3138" s="308" t="s">
        <v>5271</v>
      </c>
      <c r="C3138" s="308" t="s">
        <v>1380</v>
      </c>
      <c r="D3138" s="308" t="s">
        <v>1381</v>
      </c>
      <c r="E3138" s="308" t="s">
        <v>14833</v>
      </c>
      <c r="F3138" s="309" t="s">
        <v>12807</v>
      </c>
      <c r="G3138" s="309" t="s">
        <v>12817</v>
      </c>
      <c r="H3138" s="309" t="s">
        <v>12818</v>
      </c>
      <c r="I3138" s="309" t="s">
        <v>5706</v>
      </c>
      <c r="J3138" s="309" t="s">
        <v>15063</v>
      </c>
      <c r="K3138" s="310">
        <v>0.43008000000000002</v>
      </c>
      <c r="L3138" s="310">
        <v>0.392347</v>
      </c>
      <c r="M3138" s="310">
        <f>VLOOKUP(H3138,'Details of Feeder LEvel'!H:N,7,FALSE)</f>
        <v>0</v>
      </c>
      <c r="N3138" s="310">
        <f t="shared" si="48"/>
        <v>8.7734840029761934</v>
      </c>
      <c r="O3138" s="310">
        <v>8.7734840029761845</v>
      </c>
      <c r="P3138" s="309" t="s">
        <v>15063</v>
      </c>
      <c r="Q3138" s="311"/>
    </row>
    <row r="3139" spans="1:17" s="312" customFormat="1" x14ac:dyDescent="0.3">
      <c r="A3139" s="307">
        <v>3136</v>
      </c>
      <c r="B3139" s="308" t="s">
        <v>5271</v>
      </c>
      <c r="C3139" s="308" t="s">
        <v>1380</v>
      </c>
      <c r="D3139" s="308" t="s">
        <v>1381</v>
      </c>
      <c r="E3139" s="308" t="s">
        <v>14833</v>
      </c>
      <c r="F3139" s="309" t="s">
        <v>12807</v>
      </c>
      <c r="G3139" s="309" t="s">
        <v>12819</v>
      </c>
      <c r="H3139" s="309" t="s">
        <v>12820</v>
      </c>
      <c r="I3139" s="309" t="s">
        <v>5701</v>
      </c>
      <c r="J3139" s="309" t="s">
        <v>15063</v>
      </c>
      <c r="K3139" s="310">
        <v>0.49772000000000005</v>
      </c>
      <c r="L3139" s="310">
        <v>0.4474245</v>
      </c>
      <c r="M3139" s="310">
        <f>VLOOKUP(H3139,'Details of Feeder LEvel'!H:N,7,FALSE)</f>
        <v>0</v>
      </c>
      <c r="N3139" s="310">
        <f t="shared" si="48"/>
        <v>10.105179619062936</v>
      </c>
      <c r="O3139" s="310">
        <v>10.105179619062943</v>
      </c>
      <c r="P3139" s="309" t="s">
        <v>15063</v>
      </c>
      <c r="Q3139" s="311"/>
    </row>
    <row r="3140" spans="1:17" s="312" customFormat="1" x14ac:dyDescent="0.3">
      <c r="A3140" s="307">
        <v>3137</v>
      </c>
      <c r="B3140" s="308" t="s">
        <v>5271</v>
      </c>
      <c r="C3140" s="308" t="s">
        <v>1380</v>
      </c>
      <c r="D3140" s="308" t="s">
        <v>1381</v>
      </c>
      <c r="E3140" s="308" t="s">
        <v>14833</v>
      </c>
      <c r="F3140" s="309" t="s">
        <v>12807</v>
      </c>
      <c r="G3140" s="309" t="s">
        <v>12821</v>
      </c>
      <c r="H3140" s="309" t="s">
        <v>12822</v>
      </c>
      <c r="I3140" s="309" t="s">
        <v>5701</v>
      </c>
      <c r="J3140" s="309" t="s">
        <v>15063</v>
      </c>
      <c r="K3140" s="310">
        <v>0.60145999999999999</v>
      </c>
      <c r="L3140" s="310">
        <v>0.53726999999999991</v>
      </c>
      <c r="M3140" s="310">
        <f>VLOOKUP(H3140,'Details of Feeder LEvel'!H:N,7,FALSE)</f>
        <v>0</v>
      </c>
      <c r="N3140" s="310">
        <f t="shared" ref="N3140:N3203" si="49">(K3140-L3140)/K3140*100</f>
        <v>10.672363914474792</v>
      </c>
      <c r="O3140" s="310">
        <v>10.672363914474792</v>
      </c>
      <c r="P3140" s="309" t="s">
        <v>15063</v>
      </c>
      <c r="Q3140" s="311"/>
    </row>
    <row r="3141" spans="1:17" s="312" customFormat="1" x14ac:dyDescent="0.3">
      <c r="A3141" s="307">
        <v>3138</v>
      </c>
      <c r="B3141" s="308" t="s">
        <v>5271</v>
      </c>
      <c r="C3141" s="308" t="s">
        <v>1380</v>
      </c>
      <c r="D3141" s="308" t="s">
        <v>1381</v>
      </c>
      <c r="E3141" s="308" t="s">
        <v>14833</v>
      </c>
      <c r="F3141" s="309" t="s">
        <v>12807</v>
      </c>
      <c r="G3141" s="309" t="s">
        <v>12823</v>
      </c>
      <c r="H3141" s="309" t="s">
        <v>12824</v>
      </c>
      <c r="I3141" s="309" t="s">
        <v>5701</v>
      </c>
      <c r="J3141" s="309" t="s">
        <v>15063</v>
      </c>
      <c r="K3141" s="310">
        <v>0.59489999999999998</v>
      </c>
      <c r="L3141" s="310">
        <v>0.53171800000000002</v>
      </c>
      <c r="M3141" s="310">
        <f>VLOOKUP(H3141,'Details of Feeder LEvel'!H:N,7,FALSE)</f>
        <v>0</v>
      </c>
      <c r="N3141" s="310">
        <f t="shared" si="49"/>
        <v>10.620608505631193</v>
      </c>
      <c r="O3141" s="310">
        <v>10.620608505631191</v>
      </c>
      <c r="P3141" s="309" t="s">
        <v>15063</v>
      </c>
      <c r="Q3141" s="311"/>
    </row>
    <row r="3142" spans="1:17" s="312" customFormat="1" x14ac:dyDescent="0.3">
      <c r="A3142" s="307">
        <v>3139</v>
      </c>
      <c r="B3142" s="308" t="s">
        <v>5271</v>
      </c>
      <c r="C3142" s="308" t="s">
        <v>1380</v>
      </c>
      <c r="D3142" s="308" t="s">
        <v>1381</v>
      </c>
      <c r="E3142" s="308" t="s">
        <v>14833</v>
      </c>
      <c r="F3142" s="309" t="s">
        <v>12807</v>
      </c>
      <c r="G3142" s="309" t="s">
        <v>12825</v>
      </c>
      <c r="H3142" s="309" t="s">
        <v>12826</v>
      </c>
      <c r="I3142" s="309" t="s">
        <v>5701</v>
      </c>
      <c r="J3142" s="309" t="s">
        <v>15063</v>
      </c>
      <c r="K3142" s="310">
        <v>0.37129999999999996</v>
      </c>
      <c r="L3142" s="310">
        <v>0.334144</v>
      </c>
      <c r="M3142" s="310">
        <f>VLOOKUP(H3142,'Details of Feeder LEvel'!H:N,7,FALSE)</f>
        <v>0</v>
      </c>
      <c r="N3142" s="310">
        <f t="shared" si="49"/>
        <v>10.007002423915964</v>
      </c>
      <c r="O3142" s="310">
        <v>10.007002423915967</v>
      </c>
      <c r="P3142" s="309" t="s">
        <v>15063</v>
      </c>
      <c r="Q3142" s="311"/>
    </row>
    <row r="3143" spans="1:17" s="312" customFormat="1" x14ac:dyDescent="0.3">
      <c r="A3143" s="307">
        <v>3140</v>
      </c>
      <c r="B3143" s="308" t="s">
        <v>5271</v>
      </c>
      <c r="C3143" s="308" t="s">
        <v>1380</v>
      </c>
      <c r="D3143" s="308" t="s">
        <v>1381</v>
      </c>
      <c r="E3143" s="308" t="s">
        <v>14833</v>
      </c>
      <c r="F3143" s="309" t="s">
        <v>12807</v>
      </c>
      <c r="G3143" s="309" t="s">
        <v>12827</v>
      </c>
      <c r="H3143" s="309" t="s">
        <v>12828</v>
      </c>
      <c r="I3143" s="309" t="s">
        <v>5701</v>
      </c>
      <c r="J3143" s="309" t="s">
        <v>15063</v>
      </c>
      <c r="K3143" s="310">
        <v>0.41198000000000001</v>
      </c>
      <c r="L3143" s="310">
        <v>0.37110650000000001</v>
      </c>
      <c r="M3143" s="310">
        <f>VLOOKUP(H3143,'Details of Feeder LEvel'!H:N,7,FALSE)</f>
        <v>0</v>
      </c>
      <c r="N3143" s="310">
        <f t="shared" si="49"/>
        <v>9.9212340404874038</v>
      </c>
      <c r="O3143" s="310">
        <v>9.9212340404873913</v>
      </c>
      <c r="P3143" s="309" t="s">
        <v>15063</v>
      </c>
      <c r="Q3143" s="311"/>
    </row>
    <row r="3144" spans="1:17" s="312" customFormat="1" x14ac:dyDescent="0.3">
      <c r="A3144" s="307">
        <v>3141</v>
      </c>
      <c r="B3144" s="308" t="s">
        <v>5271</v>
      </c>
      <c r="C3144" s="308" t="s">
        <v>1380</v>
      </c>
      <c r="D3144" s="308" t="s">
        <v>1381</v>
      </c>
      <c r="E3144" s="308" t="s">
        <v>14833</v>
      </c>
      <c r="F3144" s="309" t="s">
        <v>12807</v>
      </c>
      <c r="G3144" s="309" t="s">
        <v>12829</v>
      </c>
      <c r="H3144" s="309" t="s">
        <v>12830</v>
      </c>
      <c r="I3144" s="309" t="s">
        <v>5706</v>
      </c>
      <c r="J3144" s="309" t="s">
        <v>15063</v>
      </c>
      <c r="K3144" s="310">
        <v>0.16719999999999999</v>
      </c>
      <c r="L3144" s="310">
        <v>0.14982266999999999</v>
      </c>
      <c r="M3144" s="310">
        <f>VLOOKUP(H3144,'Details of Feeder LEvel'!H:N,7,FALSE)</f>
        <v>0</v>
      </c>
      <c r="N3144" s="310">
        <f t="shared" si="49"/>
        <v>10.39313995215311</v>
      </c>
      <c r="O3144" s="310">
        <v>28.376661656473168</v>
      </c>
      <c r="P3144" s="309" t="s">
        <v>15063</v>
      </c>
      <c r="Q3144" s="311"/>
    </row>
    <row r="3145" spans="1:17" s="312" customFormat="1" x14ac:dyDescent="0.3">
      <c r="A3145" s="307">
        <v>3142</v>
      </c>
      <c r="B3145" s="308" t="s">
        <v>5271</v>
      </c>
      <c r="C3145" s="308" t="s">
        <v>1380</v>
      </c>
      <c r="D3145" s="308" t="s">
        <v>1381</v>
      </c>
      <c r="E3145" s="308" t="s">
        <v>14833</v>
      </c>
      <c r="F3145" s="309" t="s">
        <v>12807</v>
      </c>
      <c r="G3145" s="309" t="s">
        <v>12831</v>
      </c>
      <c r="H3145" s="309" t="s">
        <v>12832</v>
      </c>
      <c r="I3145" s="309" t="s">
        <v>5706</v>
      </c>
      <c r="J3145" s="309" t="s">
        <v>15063</v>
      </c>
      <c r="K3145" s="310">
        <v>0.36518</v>
      </c>
      <c r="L3145" s="310">
        <v>0.31465549999999998</v>
      </c>
      <c r="M3145" s="310">
        <f>VLOOKUP(H3145,'Details of Feeder LEvel'!H:N,7,FALSE)</f>
        <v>0</v>
      </c>
      <c r="N3145" s="310">
        <f t="shared" si="49"/>
        <v>13.835505777972514</v>
      </c>
      <c r="O3145" s="310">
        <v>17.5074807606874</v>
      </c>
      <c r="P3145" s="309" t="s">
        <v>15063</v>
      </c>
      <c r="Q3145" s="311"/>
    </row>
    <row r="3146" spans="1:17" s="312" customFormat="1" x14ac:dyDescent="0.3">
      <c r="A3146" s="307">
        <v>3143</v>
      </c>
      <c r="B3146" s="308" t="s">
        <v>5271</v>
      </c>
      <c r="C3146" s="308" t="s">
        <v>1380</v>
      </c>
      <c r="D3146" s="308" t="s">
        <v>1381</v>
      </c>
      <c r="E3146" s="308" t="s">
        <v>14833</v>
      </c>
      <c r="F3146" s="309" t="s">
        <v>12833</v>
      </c>
      <c r="G3146" s="309" t="s">
        <v>12834</v>
      </c>
      <c r="H3146" s="309" t="s">
        <v>11161</v>
      </c>
      <c r="I3146" s="309" t="s">
        <v>5701</v>
      </c>
      <c r="J3146" s="309" t="s">
        <v>15063</v>
      </c>
      <c r="K3146" s="310">
        <v>1.0598000000000001</v>
      </c>
      <c r="L3146" s="310">
        <v>0.95392779999999999</v>
      </c>
      <c r="M3146" s="310">
        <f>VLOOKUP(H3146,'Details of Feeder LEvel'!H:N,7,FALSE)</f>
        <v>0</v>
      </c>
      <c r="N3146" s="310">
        <f t="shared" si="49"/>
        <v>9.9898282694848159</v>
      </c>
      <c r="O3146" s="310">
        <v>9.9898282694848248</v>
      </c>
      <c r="P3146" s="309" t="s">
        <v>15063</v>
      </c>
      <c r="Q3146" s="311"/>
    </row>
    <row r="3147" spans="1:17" s="312" customFormat="1" x14ac:dyDescent="0.3">
      <c r="A3147" s="307">
        <v>3144</v>
      </c>
      <c r="B3147" s="308" t="s">
        <v>5271</v>
      </c>
      <c r="C3147" s="308" t="s">
        <v>1380</v>
      </c>
      <c r="D3147" s="308" t="s">
        <v>1381</v>
      </c>
      <c r="E3147" s="308" t="s">
        <v>14833</v>
      </c>
      <c r="F3147" s="309" t="s">
        <v>12833</v>
      </c>
      <c r="G3147" s="309" t="s">
        <v>12835</v>
      </c>
      <c r="H3147" s="309" t="s">
        <v>12836</v>
      </c>
      <c r="I3147" s="309" t="s">
        <v>5701</v>
      </c>
      <c r="J3147" s="309" t="s">
        <v>15063</v>
      </c>
      <c r="K3147" s="310">
        <v>0.85263999999999995</v>
      </c>
      <c r="L3147" s="310">
        <v>0.76915900000000004</v>
      </c>
      <c r="M3147" s="310">
        <f>VLOOKUP(H3147,'Details of Feeder LEvel'!H:N,7,FALSE)</f>
        <v>0</v>
      </c>
      <c r="N3147" s="310">
        <f t="shared" si="49"/>
        <v>9.7908847813848663</v>
      </c>
      <c r="O3147" s="310">
        <v>9.7908847813848681</v>
      </c>
      <c r="P3147" s="309" t="s">
        <v>15063</v>
      </c>
      <c r="Q3147" s="311"/>
    </row>
    <row r="3148" spans="1:17" s="312" customFormat="1" x14ac:dyDescent="0.3">
      <c r="A3148" s="307">
        <v>3145</v>
      </c>
      <c r="B3148" s="308" t="s">
        <v>5271</v>
      </c>
      <c r="C3148" s="308" t="s">
        <v>1380</v>
      </c>
      <c r="D3148" s="308" t="s">
        <v>1381</v>
      </c>
      <c r="E3148" s="308" t="s">
        <v>14833</v>
      </c>
      <c r="F3148" s="309" t="s">
        <v>12833</v>
      </c>
      <c r="G3148" s="309" t="s">
        <v>12837</v>
      </c>
      <c r="H3148" s="309" t="s">
        <v>12838</v>
      </c>
      <c r="I3148" s="309" t="s">
        <v>5701</v>
      </c>
      <c r="J3148" s="309" t="s">
        <v>15063</v>
      </c>
      <c r="K3148" s="310">
        <v>0.42971999999999999</v>
      </c>
      <c r="L3148" s="310">
        <v>0.38650850000000003</v>
      </c>
      <c r="M3148" s="310">
        <f>VLOOKUP(H3148,'Details of Feeder LEvel'!H:N,7,FALSE)</f>
        <v>0</v>
      </c>
      <c r="N3148" s="310">
        <f t="shared" si="49"/>
        <v>10.055733966303631</v>
      </c>
      <c r="O3148" s="310">
        <v>10.055733966303615</v>
      </c>
      <c r="P3148" s="309" t="s">
        <v>15063</v>
      </c>
      <c r="Q3148" s="311"/>
    </row>
    <row r="3149" spans="1:17" s="312" customFormat="1" x14ac:dyDescent="0.3">
      <c r="A3149" s="307">
        <v>3146</v>
      </c>
      <c r="B3149" s="308" t="s">
        <v>5271</v>
      </c>
      <c r="C3149" s="308" t="s">
        <v>1380</v>
      </c>
      <c r="D3149" s="308" t="s">
        <v>1381</v>
      </c>
      <c r="E3149" s="308" t="s">
        <v>14833</v>
      </c>
      <c r="F3149" s="309" t="s">
        <v>12833</v>
      </c>
      <c r="G3149" s="309" t="s">
        <v>12839</v>
      </c>
      <c r="H3149" s="309" t="s">
        <v>12840</v>
      </c>
      <c r="I3149" s="309" t="s">
        <v>5701</v>
      </c>
      <c r="J3149" s="309" t="s">
        <v>15063</v>
      </c>
      <c r="K3149" s="310">
        <v>0.47908000000000006</v>
      </c>
      <c r="L3149" s="310">
        <v>0.43180799999999997</v>
      </c>
      <c r="M3149" s="310">
        <f>VLOOKUP(H3149,'Details of Feeder LEvel'!H:N,7,FALSE)</f>
        <v>0</v>
      </c>
      <c r="N3149" s="310">
        <f t="shared" si="49"/>
        <v>9.867245553978476</v>
      </c>
      <c r="O3149" s="310">
        <v>9.8672455539784885</v>
      </c>
      <c r="P3149" s="309" t="s">
        <v>15063</v>
      </c>
      <c r="Q3149" s="311"/>
    </row>
    <row r="3150" spans="1:17" s="312" customFormat="1" x14ac:dyDescent="0.3">
      <c r="A3150" s="307">
        <v>3147</v>
      </c>
      <c r="B3150" s="308" t="s">
        <v>5271</v>
      </c>
      <c r="C3150" s="308" t="s">
        <v>1380</v>
      </c>
      <c r="D3150" s="308" t="s">
        <v>1381</v>
      </c>
      <c r="E3150" s="308" t="s">
        <v>14833</v>
      </c>
      <c r="F3150" s="309" t="s">
        <v>12833</v>
      </c>
      <c r="G3150" s="309" t="s">
        <v>12841</v>
      </c>
      <c r="H3150" s="309" t="s">
        <v>12842</v>
      </c>
      <c r="I3150" s="309" t="s">
        <v>5701</v>
      </c>
      <c r="J3150" s="309" t="s">
        <v>15063</v>
      </c>
      <c r="K3150" s="310">
        <v>1.3847</v>
      </c>
      <c r="L3150" s="310">
        <v>1.2462624999999998</v>
      </c>
      <c r="M3150" s="310">
        <f>VLOOKUP(H3150,'Details of Feeder LEvel'!H:N,7,FALSE)</f>
        <v>0</v>
      </c>
      <c r="N3150" s="310">
        <f t="shared" si="49"/>
        <v>9.9976529212103848</v>
      </c>
      <c r="O3150" s="310">
        <v>9.9976529212103866</v>
      </c>
      <c r="P3150" s="309" t="s">
        <v>15063</v>
      </c>
      <c r="Q3150" s="311"/>
    </row>
    <row r="3151" spans="1:17" s="312" customFormat="1" x14ac:dyDescent="0.3">
      <c r="A3151" s="307">
        <v>3148</v>
      </c>
      <c r="B3151" s="308" t="s">
        <v>5271</v>
      </c>
      <c r="C3151" s="308" t="s">
        <v>1380</v>
      </c>
      <c r="D3151" s="308" t="s">
        <v>1381</v>
      </c>
      <c r="E3151" s="308" t="s">
        <v>14833</v>
      </c>
      <c r="F3151" s="309" t="s">
        <v>12833</v>
      </c>
      <c r="G3151" s="309" t="s">
        <v>12843</v>
      </c>
      <c r="H3151" s="309" t="s">
        <v>12844</v>
      </c>
      <c r="I3151" s="309" t="s">
        <v>5701</v>
      </c>
      <c r="J3151" s="309" t="s">
        <v>15063</v>
      </c>
      <c r="K3151" s="310">
        <v>0.69472</v>
      </c>
      <c r="L3151" s="310">
        <v>0.62461</v>
      </c>
      <c r="M3151" s="310">
        <f>VLOOKUP(H3151,'Details of Feeder LEvel'!H:N,7,FALSE)</f>
        <v>0</v>
      </c>
      <c r="N3151" s="310">
        <f t="shared" si="49"/>
        <v>10.091835559649933</v>
      </c>
      <c r="O3151" s="310">
        <v>10.091835559649931</v>
      </c>
      <c r="P3151" s="309" t="s">
        <v>15063</v>
      </c>
      <c r="Q3151" s="311"/>
    </row>
    <row r="3152" spans="1:17" s="312" customFormat="1" x14ac:dyDescent="0.3">
      <c r="A3152" s="307">
        <v>3149</v>
      </c>
      <c r="B3152" s="308" t="s">
        <v>5271</v>
      </c>
      <c r="C3152" s="308" t="s">
        <v>1380</v>
      </c>
      <c r="D3152" s="308" t="s">
        <v>1381</v>
      </c>
      <c r="E3152" s="308" t="s">
        <v>14833</v>
      </c>
      <c r="F3152" s="309" t="s">
        <v>12833</v>
      </c>
      <c r="G3152" s="309" t="s">
        <v>12845</v>
      </c>
      <c r="H3152" s="309" t="s">
        <v>12846</v>
      </c>
      <c r="I3152" s="309" t="s">
        <v>5701</v>
      </c>
      <c r="J3152" s="309" t="s">
        <v>15063</v>
      </c>
      <c r="K3152" s="310">
        <v>0.68969999999999998</v>
      </c>
      <c r="L3152" s="310">
        <v>0.62061949999999999</v>
      </c>
      <c r="M3152" s="310">
        <f>VLOOKUP(H3152,'Details of Feeder LEvel'!H:N,7,FALSE)</f>
        <v>0</v>
      </c>
      <c r="N3152" s="310">
        <f t="shared" si="49"/>
        <v>10.01602145860519</v>
      </c>
      <c r="O3152" s="310">
        <v>10.016021458605174</v>
      </c>
      <c r="P3152" s="309" t="s">
        <v>15063</v>
      </c>
      <c r="Q3152" s="311"/>
    </row>
    <row r="3153" spans="1:17" s="312" customFormat="1" x14ac:dyDescent="0.3">
      <c r="A3153" s="307">
        <v>3150</v>
      </c>
      <c r="B3153" s="308" t="s">
        <v>5271</v>
      </c>
      <c r="C3153" s="308" t="s">
        <v>1380</v>
      </c>
      <c r="D3153" s="308" t="s">
        <v>1381</v>
      </c>
      <c r="E3153" s="308" t="s">
        <v>14833</v>
      </c>
      <c r="F3153" s="309" t="s">
        <v>12833</v>
      </c>
      <c r="G3153" s="309" t="s">
        <v>12847</v>
      </c>
      <c r="H3153" s="309" t="s">
        <v>5455</v>
      </c>
      <c r="I3153" s="309" t="s">
        <v>2414</v>
      </c>
      <c r="J3153" s="309" t="s">
        <v>15063</v>
      </c>
      <c r="K3153" s="310">
        <v>3.8599999999999995E-2</v>
      </c>
      <c r="L3153" s="310">
        <v>3.7502999999999995E-2</v>
      </c>
      <c r="M3153" s="310">
        <f>VLOOKUP(H3153,'Details of Feeder LEvel'!H:N,7,FALSE)</f>
        <v>0</v>
      </c>
      <c r="N3153" s="310">
        <f t="shared" si="49"/>
        <v>2.841968911917101</v>
      </c>
      <c r="O3153" s="310">
        <v>2.8419689119171032</v>
      </c>
      <c r="P3153" s="309" t="s">
        <v>15063</v>
      </c>
      <c r="Q3153" s="311"/>
    </row>
    <row r="3154" spans="1:17" s="312" customFormat="1" x14ac:dyDescent="0.3">
      <c r="A3154" s="307">
        <v>3151</v>
      </c>
      <c r="B3154" s="308" t="s">
        <v>5271</v>
      </c>
      <c r="C3154" s="308" t="s">
        <v>1380</v>
      </c>
      <c r="D3154" s="308" t="s">
        <v>1381</v>
      </c>
      <c r="E3154" s="308" t="s">
        <v>14833</v>
      </c>
      <c r="F3154" s="309" t="s">
        <v>12833</v>
      </c>
      <c r="G3154" s="309" t="s">
        <v>12848</v>
      </c>
      <c r="H3154" s="309" t="s">
        <v>12849</v>
      </c>
      <c r="I3154" s="309" t="s">
        <v>5701</v>
      </c>
      <c r="J3154" s="309" t="s">
        <v>15063</v>
      </c>
      <c r="K3154" s="310">
        <v>0.46643999999999997</v>
      </c>
      <c r="L3154" s="310">
        <v>0.42050100000000001</v>
      </c>
      <c r="M3154" s="310">
        <f>VLOOKUP(H3154,'Details of Feeder LEvel'!H:N,7,FALSE)</f>
        <v>0</v>
      </c>
      <c r="N3154" s="310">
        <f t="shared" si="49"/>
        <v>9.8488551582196973</v>
      </c>
      <c r="O3154" s="310">
        <v>9.848855158219683</v>
      </c>
      <c r="P3154" s="309" t="s">
        <v>15063</v>
      </c>
      <c r="Q3154" s="311"/>
    </row>
    <row r="3155" spans="1:17" s="312" customFormat="1" x14ac:dyDescent="0.3">
      <c r="A3155" s="307">
        <v>3152</v>
      </c>
      <c r="B3155" s="308" t="s">
        <v>5271</v>
      </c>
      <c r="C3155" s="308" t="s">
        <v>1380</v>
      </c>
      <c r="D3155" s="308" t="s">
        <v>1381</v>
      </c>
      <c r="E3155" s="308" t="s">
        <v>14833</v>
      </c>
      <c r="F3155" s="309" t="s">
        <v>12833</v>
      </c>
      <c r="G3155" s="309" t="s">
        <v>12850</v>
      </c>
      <c r="H3155" s="309" t="s">
        <v>12851</v>
      </c>
      <c r="I3155" s="309" t="s">
        <v>5706</v>
      </c>
      <c r="J3155" s="309" t="s">
        <v>15063</v>
      </c>
      <c r="K3155" s="310">
        <v>0.45116000000000001</v>
      </c>
      <c r="L3155" s="310">
        <v>0.38768599999999998</v>
      </c>
      <c r="M3155" s="310">
        <f>VLOOKUP(H3155,'Details of Feeder LEvel'!H:N,7,FALSE)</f>
        <v>0</v>
      </c>
      <c r="N3155" s="310">
        <f t="shared" si="49"/>
        <v>14.069066406596336</v>
      </c>
      <c r="O3155" s="310">
        <v>64.663077472828206</v>
      </c>
      <c r="P3155" s="309" t="s">
        <v>15063</v>
      </c>
      <c r="Q3155" s="311"/>
    </row>
    <row r="3156" spans="1:17" s="312" customFormat="1" x14ac:dyDescent="0.3">
      <c r="A3156" s="307">
        <v>3153</v>
      </c>
      <c r="B3156" s="308" t="s">
        <v>5271</v>
      </c>
      <c r="C3156" s="308" t="s">
        <v>1380</v>
      </c>
      <c r="D3156" s="308" t="s">
        <v>1381</v>
      </c>
      <c r="E3156" s="308" t="s">
        <v>14833</v>
      </c>
      <c r="F3156" s="309" t="s">
        <v>12833</v>
      </c>
      <c r="G3156" s="309" t="s">
        <v>12852</v>
      </c>
      <c r="H3156" s="309" t="s">
        <v>12853</v>
      </c>
      <c r="I3156" s="309" t="s">
        <v>5706</v>
      </c>
      <c r="J3156" s="309" t="s">
        <v>15063</v>
      </c>
      <c r="K3156" s="310">
        <v>0.45565</v>
      </c>
      <c r="L3156" s="310">
        <v>0.39024899999999996</v>
      </c>
      <c r="M3156" s="310">
        <f>VLOOKUP(H3156,'Details of Feeder LEvel'!H:N,7,FALSE)</f>
        <v>0</v>
      </c>
      <c r="N3156" s="310">
        <f t="shared" si="49"/>
        <v>14.353341380445528</v>
      </c>
      <c r="O3156" s="310">
        <v>54.726354301407824</v>
      </c>
      <c r="P3156" s="309" t="s">
        <v>15063</v>
      </c>
      <c r="Q3156" s="311"/>
    </row>
    <row r="3157" spans="1:17" s="312" customFormat="1" x14ac:dyDescent="0.3">
      <c r="A3157" s="307">
        <v>3154</v>
      </c>
      <c r="B3157" s="308" t="s">
        <v>5271</v>
      </c>
      <c r="C3157" s="308" t="s">
        <v>1380</v>
      </c>
      <c r="D3157" s="308" t="s">
        <v>1381</v>
      </c>
      <c r="E3157" s="308" t="s">
        <v>14833</v>
      </c>
      <c r="F3157" s="309" t="s">
        <v>12833</v>
      </c>
      <c r="G3157" s="309" t="s">
        <v>12854</v>
      </c>
      <c r="H3157" s="309" t="s">
        <v>12855</v>
      </c>
      <c r="I3157" s="309" t="s">
        <v>5706</v>
      </c>
      <c r="J3157" s="309" t="s">
        <v>15063</v>
      </c>
      <c r="K3157" s="310">
        <v>0.27339999999999998</v>
      </c>
      <c r="L3157" s="310">
        <v>0.23858400000000002</v>
      </c>
      <c r="M3157" s="310">
        <f>VLOOKUP(H3157,'Details of Feeder LEvel'!H:N,7,FALSE)</f>
        <v>0</v>
      </c>
      <c r="N3157" s="310">
        <f t="shared" si="49"/>
        <v>12.734455010972919</v>
      </c>
      <c r="O3157" s="310">
        <v>31.353499100276526</v>
      </c>
      <c r="P3157" s="309" t="s">
        <v>15063</v>
      </c>
      <c r="Q3157" s="311"/>
    </row>
    <row r="3158" spans="1:17" s="312" customFormat="1" x14ac:dyDescent="0.3">
      <c r="A3158" s="307">
        <v>3155</v>
      </c>
      <c r="B3158" s="308" t="s">
        <v>5271</v>
      </c>
      <c r="C3158" s="308" t="s">
        <v>1380</v>
      </c>
      <c r="D3158" s="308" t="s">
        <v>1381</v>
      </c>
      <c r="E3158" s="308" t="s">
        <v>1381</v>
      </c>
      <c r="F3158" s="309" t="s">
        <v>5555</v>
      </c>
      <c r="G3158" s="309" t="s">
        <v>12857</v>
      </c>
      <c r="H3158" s="309" t="s">
        <v>12858</v>
      </c>
      <c r="I3158" s="309" t="s">
        <v>5701</v>
      </c>
      <c r="J3158" s="309" t="s">
        <v>15063</v>
      </c>
      <c r="K3158" s="310">
        <v>0.53701999999999994</v>
      </c>
      <c r="L3158" s="310">
        <v>0.48299899999999996</v>
      </c>
      <c r="M3158" s="310">
        <f>VLOOKUP(H3158,'Details of Feeder LEvel'!H:N,7,FALSE)</f>
        <v>0</v>
      </c>
      <c r="N3158" s="310">
        <f t="shared" si="49"/>
        <v>10.059401884473575</v>
      </c>
      <c r="O3158" s="310">
        <v>10.059401884473573</v>
      </c>
      <c r="P3158" s="309" t="s">
        <v>15063</v>
      </c>
      <c r="Q3158" s="311"/>
    </row>
    <row r="3159" spans="1:17" s="312" customFormat="1" x14ac:dyDescent="0.3">
      <c r="A3159" s="307">
        <v>3156</v>
      </c>
      <c r="B3159" s="308" t="s">
        <v>5271</v>
      </c>
      <c r="C3159" s="308" t="s">
        <v>1380</v>
      </c>
      <c r="D3159" s="308" t="s">
        <v>1381</v>
      </c>
      <c r="E3159" s="308" t="s">
        <v>1381</v>
      </c>
      <c r="F3159" s="309" t="s">
        <v>5555</v>
      </c>
      <c r="G3159" s="309" t="s">
        <v>12859</v>
      </c>
      <c r="H3159" s="309" t="s">
        <v>12860</v>
      </c>
      <c r="I3159" s="309" t="s">
        <v>5701</v>
      </c>
      <c r="J3159" s="309" t="s">
        <v>15063</v>
      </c>
      <c r="K3159" s="310">
        <v>0.6552</v>
      </c>
      <c r="L3159" s="310">
        <v>0.58934019999999998</v>
      </c>
      <c r="M3159" s="310">
        <f>VLOOKUP(H3159,'Details of Feeder LEvel'!H:N,7,FALSE)</f>
        <v>0</v>
      </c>
      <c r="N3159" s="310">
        <f t="shared" si="49"/>
        <v>10.051862026862031</v>
      </c>
      <c r="O3159" s="310">
        <v>10.051862026862036</v>
      </c>
      <c r="P3159" s="309" t="s">
        <v>15063</v>
      </c>
      <c r="Q3159" s="311"/>
    </row>
    <row r="3160" spans="1:17" s="312" customFormat="1" x14ac:dyDescent="0.3">
      <c r="A3160" s="307">
        <v>3157</v>
      </c>
      <c r="B3160" s="308" t="s">
        <v>5271</v>
      </c>
      <c r="C3160" s="308" t="s">
        <v>1380</v>
      </c>
      <c r="D3160" s="308" t="s">
        <v>1381</v>
      </c>
      <c r="E3160" s="308" t="s">
        <v>1381</v>
      </c>
      <c r="F3160" s="309" t="s">
        <v>5555</v>
      </c>
      <c r="G3160" s="309" t="s">
        <v>12861</v>
      </c>
      <c r="H3160" s="309" t="s">
        <v>12862</v>
      </c>
      <c r="I3160" s="309" t="s">
        <v>5701</v>
      </c>
      <c r="J3160" s="309" t="s">
        <v>15063</v>
      </c>
      <c r="K3160" s="310">
        <v>0.53137999999999996</v>
      </c>
      <c r="L3160" s="310">
        <v>0.47886599999999996</v>
      </c>
      <c r="M3160" s="310">
        <f>VLOOKUP(H3160,'Details of Feeder LEvel'!H:N,7,FALSE)</f>
        <v>0</v>
      </c>
      <c r="N3160" s="310">
        <f t="shared" si="49"/>
        <v>9.8825699123038131</v>
      </c>
      <c r="O3160" s="310">
        <v>9.8825699123038291</v>
      </c>
      <c r="P3160" s="309" t="s">
        <v>15063</v>
      </c>
      <c r="Q3160" s="311"/>
    </row>
    <row r="3161" spans="1:17" s="312" customFormat="1" x14ac:dyDescent="0.3">
      <c r="A3161" s="307">
        <v>3158</v>
      </c>
      <c r="B3161" s="308" t="s">
        <v>5271</v>
      </c>
      <c r="C3161" s="308" t="s">
        <v>1380</v>
      </c>
      <c r="D3161" s="308" t="s">
        <v>1381</v>
      </c>
      <c r="E3161" s="308" t="s">
        <v>1381</v>
      </c>
      <c r="F3161" s="309" t="s">
        <v>5555</v>
      </c>
      <c r="G3161" s="309" t="s">
        <v>12863</v>
      </c>
      <c r="H3161" s="309" t="s">
        <v>12864</v>
      </c>
      <c r="I3161" s="309" t="s">
        <v>5701</v>
      </c>
      <c r="J3161" s="309" t="s">
        <v>15063</v>
      </c>
      <c r="K3161" s="310">
        <v>0.2475</v>
      </c>
      <c r="L3161" s="310">
        <v>0.2230414</v>
      </c>
      <c r="M3161" s="310">
        <f>VLOOKUP(H3161,'Details of Feeder LEvel'!H:N,7,FALSE)</f>
        <v>0</v>
      </c>
      <c r="N3161" s="310">
        <f t="shared" si="49"/>
        <v>9.8822626262626247</v>
      </c>
      <c r="O3161" s="310">
        <v>9.882262626262639</v>
      </c>
      <c r="P3161" s="309" t="s">
        <v>15063</v>
      </c>
      <c r="Q3161" s="311"/>
    </row>
    <row r="3162" spans="1:17" s="312" customFormat="1" x14ac:dyDescent="0.3">
      <c r="A3162" s="307">
        <v>3159</v>
      </c>
      <c r="B3162" s="308" t="s">
        <v>5271</v>
      </c>
      <c r="C3162" s="308" t="s">
        <v>1380</v>
      </c>
      <c r="D3162" s="308" t="s">
        <v>1381</v>
      </c>
      <c r="E3162" s="308" t="s">
        <v>1381</v>
      </c>
      <c r="F3162" s="309" t="s">
        <v>5555</v>
      </c>
      <c r="G3162" s="309" t="s">
        <v>12865</v>
      </c>
      <c r="H3162" s="309" t="s">
        <v>12866</v>
      </c>
      <c r="I3162" s="309" t="s">
        <v>3759</v>
      </c>
      <c r="J3162" s="309" t="s">
        <v>15063</v>
      </c>
      <c r="K3162" s="310">
        <v>0.90839999999999999</v>
      </c>
      <c r="L3162" s="310">
        <v>0.77409450000000002</v>
      </c>
      <c r="M3162" s="310">
        <f>VLOOKUP(H3162,'Details of Feeder LEvel'!H:N,7,FALSE)</f>
        <v>0</v>
      </c>
      <c r="N3162" s="310">
        <f t="shared" si="49"/>
        <v>14.784841479524435</v>
      </c>
      <c r="O3162" s="310">
        <v>34.613797605197583</v>
      </c>
      <c r="P3162" s="309" t="s">
        <v>15063</v>
      </c>
      <c r="Q3162" s="311"/>
    </row>
    <row r="3163" spans="1:17" s="312" customFormat="1" x14ac:dyDescent="0.3">
      <c r="A3163" s="307">
        <v>3160</v>
      </c>
      <c r="B3163" s="308" t="s">
        <v>5271</v>
      </c>
      <c r="C3163" s="308" t="s">
        <v>1380</v>
      </c>
      <c r="D3163" s="308" t="s">
        <v>1381</v>
      </c>
      <c r="E3163" s="308" t="s">
        <v>1381</v>
      </c>
      <c r="F3163" s="309" t="s">
        <v>5555</v>
      </c>
      <c r="G3163" s="309" t="s">
        <v>5560</v>
      </c>
      <c r="H3163" s="309" t="s">
        <v>12867</v>
      </c>
      <c r="I3163" s="309" t="s">
        <v>5706</v>
      </c>
      <c r="J3163" s="309" t="s">
        <v>15063</v>
      </c>
      <c r="K3163" s="310">
        <v>0.54286000000000001</v>
      </c>
      <c r="L3163" s="310">
        <v>0.46626482888114607</v>
      </c>
      <c r="M3163" s="310">
        <f>VLOOKUP(H3163,'Details of Feeder LEvel'!H:N,7,FALSE)</f>
        <v>0</v>
      </c>
      <c r="N3163" s="310">
        <f t="shared" si="49"/>
        <v>14.109562524196651</v>
      </c>
      <c r="O3163" s="310">
        <v>35.432669876420228</v>
      </c>
      <c r="P3163" s="309" t="s">
        <v>15063</v>
      </c>
      <c r="Q3163" s="311"/>
    </row>
    <row r="3164" spans="1:17" s="312" customFormat="1" x14ac:dyDescent="0.3">
      <c r="A3164" s="307">
        <v>3161</v>
      </c>
      <c r="B3164" s="308" t="s">
        <v>5271</v>
      </c>
      <c r="C3164" s="308" t="s">
        <v>1380</v>
      </c>
      <c r="D3164" s="308" t="s">
        <v>1381</v>
      </c>
      <c r="E3164" s="308" t="s">
        <v>1381</v>
      </c>
      <c r="F3164" s="309" t="s">
        <v>5555</v>
      </c>
      <c r="G3164" s="309" t="s">
        <v>12868</v>
      </c>
      <c r="H3164" s="309" t="s">
        <v>12869</v>
      </c>
      <c r="I3164" s="309" t="s">
        <v>5706</v>
      </c>
      <c r="J3164" s="309" t="s">
        <v>15063</v>
      </c>
      <c r="K3164" s="310">
        <v>0.25829999999999997</v>
      </c>
      <c r="L3164" s="310">
        <v>0.22185386999999998</v>
      </c>
      <c r="M3164" s="310">
        <f>VLOOKUP(H3164,'Details of Feeder LEvel'!H:N,7,FALSE)</f>
        <v>0</v>
      </c>
      <c r="N3164" s="310">
        <f t="shared" si="49"/>
        <v>14.109999999999998</v>
      </c>
      <c r="O3164" s="310">
        <v>44.723113123369004</v>
      </c>
      <c r="P3164" s="309" t="s">
        <v>15063</v>
      </c>
      <c r="Q3164" s="311"/>
    </row>
    <row r="3165" spans="1:17" s="312" customFormat="1" x14ac:dyDescent="0.3">
      <c r="A3165" s="307">
        <v>3162</v>
      </c>
      <c r="B3165" s="308" t="s">
        <v>5271</v>
      </c>
      <c r="C3165" s="308" t="s">
        <v>1380</v>
      </c>
      <c r="D3165" s="308" t="s">
        <v>1381</v>
      </c>
      <c r="E3165" s="308" t="s">
        <v>1381</v>
      </c>
      <c r="F3165" s="309" t="s">
        <v>5555</v>
      </c>
      <c r="G3165" s="309" t="s">
        <v>12870</v>
      </c>
      <c r="H3165" s="309" t="s">
        <v>12871</v>
      </c>
      <c r="I3165" s="309" t="s">
        <v>5706</v>
      </c>
      <c r="J3165" s="309" t="s">
        <v>15063</v>
      </c>
      <c r="K3165" s="310">
        <v>0.21491000000000002</v>
      </c>
      <c r="L3165" s="310">
        <v>0.1867138791907019</v>
      </c>
      <c r="M3165" s="310">
        <f>VLOOKUP(H3165,'Details of Feeder LEvel'!H:N,7,FALSE)</f>
        <v>0</v>
      </c>
      <c r="N3165" s="310">
        <f t="shared" si="49"/>
        <v>13.119966874179012</v>
      </c>
      <c r="O3165" s="310">
        <v>38.469773031963797</v>
      </c>
      <c r="P3165" s="309" t="s">
        <v>15063</v>
      </c>
      <c r="Q3165" s="311"/>
    </row>
    <row r="3166" spans="1:17" s="312" customFormat="1" x14ac:dyDescent="0.3">
      <c r="A3166" s="307">
        <v>3163</v>
      </c>
      <c r="B3166" s="308" t="s">
        <v>5271</v>
      </c>
      <c r="C3166" s="308" t="s">
        <v>1380</v>
      </c>
      <c r="D3166" s="308" t="s">
        <v>1381</v>
      </c>
      <c r="E3166" s="308" t="s">
        <v>1381</v>
      </c>
      <c r="F3166" s="309" t="s">
        <v>13916</v>
      </c>
      <c r="G3166" s="309" t="s">
        <v>12873</v>
      </c>
      <c r="H3166" s="309" t="s">
        <v>12874</v>
      </c>
      <c r="I3166" s="309" t="s">
        <v>5701</v>
      </c>
      <c r="J3166" s="309" t="s">
        <v>15063</v>
      </c>
      <c r="K3166" s="310">
        <v>0.52960000000000007</v>
      </c>
      <c r="L3166" s="310">
        <v>0.46617752257316725</v>
      </c>
      <c r="M3166" s="310">
        <f>VLOOKUP(H3166,'Details of Feeder LEvel'!H:N,7,FALSE)</f>
        <v>0</v>
      </c>
      <c r="N3166" s="310">
        <f t="shared" si="49"/>
        <v>11.975543320776589</v>
      </c>
      <c r="O3166" s="310">
        <v>11.975543320776595</v>
      </c>
      <c r="P3166" s="309" t="s">
        <v>15063</v>
      </c>
      <c r="Q3166" s="311"/>
    </row>
    <row r="3167" spans="1:17" s="312" customFormat="1" x14ac:dyDescent="0.3">
      <c r="A3167" s="307">
        <v>3164</v>
      </c>
      <c r="B3167" s="308" t="s">
        <v>5271</v>
      </c>
      <c r="C3167" s="308" t="s">
        <v>1380</v>
      </c>
      <c r="D3167" s="308" t="s">
        <v>1381</v>
      </c>
      <c r="E3167" s="308" t="s">
        <v>1381</v>
      </c>
      <c r="F3167" s="309" t="s">
        <v>13916</v>
      </c>
      <c r="G3167" s="309" t="s">
        <v>12875</v>
      </c>
      <c r="H3167" s="309" t="s">
        <v>12876</v>
      </c>
      <c r="I3167" s="309" t="s">
        <v>5706</v>
      </c>
      <c r="J3167" s="309" t="s">
        <v>15063</v>
      </c>
      <c r="K3167" s="310">
        <v>0.24340000000000001</v>
      </c>
      <c r="L3167" s="310">
        <v>0.20850352120236179</v>
      </c>
      <c r="M3167" s="310">
        <f>VLOOKUP(H3167,'Details of Feeder LEvel'!H:N,7,FALSE)</f>
        <v>0</v>
      </c>
      <c r="N3167" s="310">
        <f t="shared" si="49"/>
        <v>14.337090713902306</v>
      </c>
      <c r="O3167" s="310">
        <v>14.337090713902311</v>
      </c>
      <c r="P3167" s="309" t="s">
        <v>15063</v>
      </c>
      <c r="Q3167" s="311"/>
    </row>
    <row r="3168" spans="1:17" s="312" customFormat="1" x14ac:dyDescent="0.3">
      <c r="A3168" s="307">
        <v>3165</v>
      </c>
      <c r="B3168" s="308" t="s">
        <v>5271</v>
      </c>
      <c r="C3168" s="308" t="s">
        <v>1380</v>
      </c>
      <c r="D3168" s="308" t="s">
        <v>1381</v>
      </c>
      <c r="E3168" s="308" t="s">
        <v>1381</v>
      </c>
      <c r="F3168" s="309" t="s">
        <v>13916</v>
      </c>
      <c r="G3168" s="309" t="s">
        <v>12877</v>
      </c>
      <c r="H3168" s="309" t="s">
        <v>12878</v>
      </c>
      <c r="I3168" s="309" t="s">
        <v>5701</v>
      </c>
      <c r="J3168" s="309" t="s">
        <v>15063</v>
      </c>
      <c r="K3168" s="310">
        <v>0.42559999999999998</v>
      </c>
      <c r="L3168" s="310">
        <v>0.36995686227240654</v>
      </c>
      <c r="M3168" s="310">
        <f>VLOOKUP(H3168,'Details of Feeder LEvel'!H:N,7,FALSE)</f>
        <v>0</v>
      </c>
      <c r="N3168" s="310">
        <f t="shared" si="49"/>
        <v>13.074045518701466</v>
      </c>
      <c r="O3168" s="310">
        <v>13.07404551870146</v>
      </c>
      <c r="P3168" s="309" t="s">
        <v>15063</v>
      </c>
      <c r="Q3168" s="311"/>
    </row>
    <row r="3169" spans="1:17" s="312" customFormat="1" x14ac:dyDescent="0.3">
      <c r="A3169" s="307">
        <v>3166</v>
      </c>
      <c r="B3169" s="308" t="s">
        <v>5271</v>
      </c>
      <c r="C3169" s="308" t="s">
        <v>1380</v>
      </c>
      <c r="D3169" s="308" t="s">
        <v>1381</v>
      </c>
      <c r="E3169" s="308" t="s">
        <v>1381</v>
      </c>
      <c r="F3169" s="309" t="s">
        <v>12872</v>
      </c>
      <c r="G3169" s="309" t="s">
        <v>12879</v>
      </c>
      <c r="H3169" s="309" t="s">
        <v>12880</v>
      </c>
      <c r="I3169" s="309" t="s">
        <v>5701</v>
      </c>
      <c r="J3169" s="309" t="s">
        <v>15063</v>
      </c>
      <c r="K3169" s="310">
        <v>0.45779999999999998</v>
      </c>
      <c r="L3169" s="310">
        <v>0.39006238573906238</v>
      </c>
      <c r="M3169" s="310">
        <f>VLOOKUP(H3169,'Details of Feeder LEvel'!H:N,7,FALSE)</f>
        <v>0</v>
      </c>
      <c r="N3169" s="310">
        <f t="shared" si="49"/>
        <v>14.796333390331501</v>
      </c>
      <c r="O3169" s="310">
        <v>14.796333390331496</v>
      </c>
      <c r="P3169" s="309" t="s">
        <v>15063</v>
      </c>
      <c r="Q3169" s="311"/>
    </row>
    <row r="3170" spans="1:17" s="312" customFormat="1" x14ac:dyDescent="0.3">
      <c r="A3170" s="307">
        <v>3167</v>
      </c>
      <c r="B3170" s="308" t="s">
        <v>5271</v>
      </c>
      <c r="C3170" s="308" t="s">
        <v>1380</v>
      </c>
      <c r="D3170" s="308" t="s">
        <v>1381</v>
      </c>
      <c r="E3170" s="308" t="s">
        <v>1381</v>
      </c>
      <c r="F3170" s="309" t="s">
        <v>12872</v>
      </c>
      <c r="G3170" s="309" t="s">
        <v>12881</v>
      </c>
      <c r="H3170" s="309" t="s">
        <v>12882</v>
      </c>
      <c r="I3170" s="309" t="s">
        <v>5701</v>
      </c>
      <c r="J3170" s="309" t="s">
        <v>15063</v>
      </c>
      <c r="K3170" s="310">
        <v>0.19220000000000001</v>
      </c>
      <c r="L3170" s="310">
        <v>0.16398599999999999</v>
      </c>
      <c r="M3170" s="310">
        <f>VLOOKUP(H3170,'Details of Feeder LEvel'!H:N,7,FALSE)</f>
        <v>0</v>
      </c>
      <c r="N3170" s="310">
        <f t="shared" si="49"/>
        <v>14.679500520291372</v>
      </c>
      <c r="O3170" s="310">
        <v>14.679500520291366</v>
      </c>
      <c r="P3170" s="309" t="s">
        <v>15063</v>
      </c>
      <c r="Q3170" s="311"/>
    </row>
    <row r="3171" spans="1:17" s="312" customFormat="1" x14ac:dyDescent="0.3">
      <c r="A3171" s="307">
        <v>3168</v>
      </c>
      <c r="B3171" s="308" t="s">
        <v>5271</v>
      </c>
      <c r="C3171" s="308" t="s">
        <v>1380</v>
      </c>
      <c r="D3171" s="308" t="s">
        <v>1381</v>
      </c>
      <c r="E3171" s="308" t="s">
        <v>1381</v>
      </c>
      <c r="F3171" s="309" t="s">
        <v>12883</v>
      </c>
      <c r="G3171" s="309" t="s">
        <v>12884</v>
      </c>
      <c r="H3171" s="309" t="s">
        <v>12885</v>
      </c>
      <c r="I3171" s="309" t="s">
        <v>5701</v>
      </c>
      <c r="J3171" s="309" t="s">
        <v>15063</v>
      </c>
      <c r="K3171" s="310">
        <v>9.7199999999999995E-3</v>
      </c>
      <c r="L3171" s="310">
        <v>8.4447392198297999E-3</v>
      </c>
      <c r="M3171" s="310">
        <f>VLOOKUP(H3171,'Details of Feeder LEvel'!H:N,7,FALSE)</f>
        <v>0</v>
      </c>
      <c r="N3171" s="310">
        <f t="shared" si="49"/>
        <v>13.11996687417901</v>
      </c>
      <c r="O3171" s="310">
        <v>13.119966874179012</v>
      </c>
      <c r="P3171" s="309" t="s">
        <v>15063</v>
      </c>
      <c r="Q3171" s="311"/>
    </row>
    <row r="3172" spans="1:17" s="312" customFormat="1" x14ac:dyDescent="0.3">
      <c r="A3172" s="307">
        <v>3169</v>
      </c>
      <c r="B3172" s="308" t="s">
        <v>5271</v>
      </c>
      <c r="C3172" s="308" t="s">
        <v>1380</v>
      </c>
      <c r="D3172" s="308" t="s">
        <v>1381</v>
      </c>
      <c r="E3172" s="308" t="s">
        <v>1381</v>
      </c>
      <c r="F3172" s="309" t="s">
        <v>12883</v>
      </c>
      <c r="G3172" s="309" t="s">
        <v>12886</v>
      </c>
      <c r="H3172" s="309" t="s">
        <v>12887</v>
      </c>
      <c r="I3172" s="309" t="s">
        <v>5701</v>
      </c>
      <c r="J3172" s="309" t="s">
        <v>15063</v>
      </c>
      <c r="K3172" s="310">
        <v>0.27615999999999996</v>
      </c>
      <c r="L3172" s="310">
        <v>0.24308833956534331</v>
      </c>
      <c r="M3172" s="310">
        <f>VLOOKUP(H3172,'Details of Feeder LEvel'!H:N,7,FALSE)</f>
        <v>0</v>
      </c>
      <c r="N3172" s="310">
        <f t="shared" si="49"/>
        <v>11.975543320776598</v>
      </c>
      <c r="O3172" s="310">
        <v>13.474809170795766</v>
      </c>
      <c r="P3172" s="309" t="s">
        <v>15063</v>
      </c>
      <c r="Q3172" s="311"/>
    </row>
    <row r="3173" spans="1:17" s="312" customFormat="1" x14ac:dyDescent="0.3">
      <c r="A3173" s="307">
        <v>3170</v>
      </c>
      <c r="B3173" s="308" t="s">
        <v>5271</v>
      </c>
      <c r="C3173" s="308" t="s">
        <v>1380</v>
      </c>
      <c r="D3173" s="308" t="s">
        <v>1381</v>
      </c>
      <c r="E3173" s="308" t="s">
        <v>1381</v>
      </c>
      <c r="F3173" s="309" t="s">
        <v>12883</v>
      </c>
      <c r="G3173" s="309" t="s">
        <v>12888</v>
      </c>
      <c r="H3173" s="309" t="s">
        <v>12889</v>
      </c>
      <c r="I3173" s="309" t="s">
        <v>5701</v>
      </c>
      <c r="J3173" s="309" t="s">
        <v>15063</v>
      </c>
      <c r="K3173" s="310">
        <v>0.73751999999999995</v>
      </c>
      <c r="L3173" s="310">
        <v>0.63178108856682758</v>
      </c>
      <c r="M3173" s="310">
        <f>VLOOKUP(H3173,'Details of Feeder LEvel'!H:N,7,FALSE)</f>
        <v>0</v>
      </c>
      <c r="N3173" s="310">
        <f t="shared" si="49"/>
        <v>14.33709071390232</v>
      </c>
      <c r="O3173" s="310">
        <v>14.337090713902324</v>
      </c>
      <c r="P3173" s="309" t="s">
        <v>15063</v>
      </c>
      <c r="Q3173" s="311"/>
    </row>
    <row r="3174" spans="1:17" s="312" customFormat="1" x14ac:dyDescent="0.3">
      <c r="A3174" s="307">
        <v>3171</v>
      </c>
      <c r="B3174" s="308" t="s">
        <v>5271</v>
      </c>
      <c r="C3174" s="308" t="s">
        <v>1380</v>
      </c>
      <c r="D3174" s="308" t="s">
        <v>1381</v>
      </c>
      <c r="E3174" s="308" t="s">
        <v>1381</v>
      </c>
      <c r="F3174" s="309" t="s">
        <v>12883</v>
      </c>
      <c r="G3174" s="309" t="s">
        <v>12890</v>
      </c>
      <c r="H3174" s="309" t="s">
        <v>12891</v>
      </c>
      <c r="I3174" s="309" t="s">
        <v>5701</v>
      </c>
      <c r="J3174" s="309" t="s">
        <v>15063</v>
      </c>
      <c r="K3174" s="310">
        <v>0.35018000000000005</v>
      </c>
      <c r="L3174" s="310">
        <v>0.30423638400000003</v>
      </c>
      <c r="M3174" s="310">
        <f>VLOOKUP(H3174,'Details of Feeder LEvel'!H:N,7,FALSE)</f>
        <v>0</v>
      </c>
      <c r="N3174" s="310">
        <f t="shared" si="49"/>
        <v>13.120000000000005</v>
      </c>
      <c r="O3174" s="310">
        <v>14.436489555435383</v>
      </c>
      <c r="P3174" s="309" t="s">
        <v>15063</v>
      </c>
      <c r="Q3174" s="311"/>
    </row>
    <row r="3175" spans="1:17" s="312" customFormat="1" x14ac:dyDescent="0.3">
      <c r="A3175" s="307">
        <v>3172</v>
      </c>
      <c r="B3175" s="308" t="s">
        <v>5271</v>
      </c>
      <c r="C3175" s="308" t="s">
        <v>1380</v>
      </c>
      <c r="D3175" s="308" t="s">
        <v>1381</v>
      </c>
      <c r="E3175" s="308" t="s">
        <v>1381</v>
      </c>
      <c r="F3175" s="309" t="s">
        <v>12883</v>
      </c>
      <c r="G3175" s="309" t="s">
        <v>12892</v>
      </c>
      <c r="H3175" s="309" t="s">
        <v>12893</v>
      </c>
      <c r="I3175" s="309" t="s">
        <v>5706</v>
      </c>
      <c r="J3175" s="309" t="s">
        <v>15063</v>
      </c>
      <c r="K3175" s="310">
        <v>0.19769999999999999</v>
      </c>
      <c r="L3175" s="310">
        <v>0.19769999999999999</v>
      </c>
      <c r="M3175" s="310">
        <f>VLOOKUP(H3175,'Details of Feeder LEvel'!H:N,7,FALSE)</f>
        <v>0</v>
      </c>
      <c r="N3175" s="310">
        <f t="shared" si="49"/>
        <v>0</v>
      </c>
      <c r="O3175" s="310">
        <v>31.896114252181707</v>
      </c>
      <c r="P3175" s="309" t="s">
        <v>15063</v>
      </c>
      <c r="Q3175" s="311"/>
    </row>
    <row r="3176" spans="1:17" s="312" customFormat="1" x14ac:dyDescent="0.3">
      <c r="A3176" s="307">
        <v>3173</v>
      </c>
      <c r="B3176" s="308" t="s">
        <v>5271</v>
      </c>
      <c r="C3176" s="308" t="s">
        <v>1380</v>
      </c>
      <c r="D3176" s="308" t="s">
        <v>1381</v>
      </c>
      <c r="E3176" s="308" t="s">
        <v>1381</v>
      </c>
      <c r="F3176" s="309" t="s">
        <v>12883</v>
      </c>
      <c r="G3176" s="309" t="s">
        <v>12894</v>
      </c>
      <c r="H3176" s="309" t="s">
        <v>12895</v>
      </c>
      <c r="I3176" s="309" t="s">
        <v>5706</v>
      </c>
      <c r="J3176" s="309" t="s">
        <v>15063</v>
      </c>
      <c r="K3176" s="310">
        <v>1.6503999999999999</v>
      </c>
      <c r="L3176" s="310">
        <v>1.4880120000000001</v>
      </c>
      <c r="M3176" s="310">
        <f>VLOOKUP(H3176,'Details of Feeder LEvel'!H:N,7,FALSE)</f>
        <v>0</v>
      </c>
      <c r="N3176" s="310">
        <f t="shared" si="49"/>
        <v>9.8393116820164668</v>
      </c>
      <c r="O3176" s="310">
        <v>10.237143328411424</v>
      </c>
      <c r="P3176" s="309" t="s">
        <v>15063</v>
      </c>
      <c r="Q3176" s="311"/>
    </row>
    <row r="3177" spans="1:17" s="312" customFormat="1" x14ac:dyDescent="0.3">
      <c r="A3177" s="307">
        <v>3174</v>
      </c>
      <c r="B3177" s="308" t="s">
        <v>5271</v>
      </c>
      <c r="C3177" s="308" t="s">
        <v>1380</v>
      </c>
      <c r="D3177" s="308" t="s">
        <v>1381</v>
      </c>
      <c r="E3177" s="308" t="s">
        <v>1381</v>
      </c>
      <c r="F3177" s="309" t="s">
        <v>12883</v>
      </c>
      <c r="G3177" s="309" t="s">
        <v>12896</v>
      </c>
      <c r="H3177" s="309" t="s">
        <v>12897</v>
      </c>
      <c r="I3177" s="309" t="s">
        <v>5701</v>
      </c>
      <c r="J3177" s="309" t="s">
        <v>15063</v>
      </c>
      <c r="K3177" s="310">
        <v>0.63139999999999996</v>
      </c>
      <c r="L3177" s="310">
        <v>0.63139999999999996</v>
      </c>
      <c r="M3177" s="310">
        <f>VLOOKUP(H3177,'Details of Feeder LEvel'!H:N,7,FALSE)</f>
        <v>0</v>
      </c>
      <c r="N3177" s="310">
        <f t="shared" si="49"/>
        <v>0</v>
      </c>
      <c r="O3177" s="310">
        <v>4.4628128016188207</v>
      </c>
      <c r="P3177" s="309" t="s">
        <v>15063</v>
      </c>
      <c r="Q3177" s="311"/>
    </row>
    <row r="3178" spans="1:17" s="312" customFormat="1" x14ac:dyDescent="0.3">
      <c r="A3178" s="307">
        <v>3175</v>
      </c>
      <c r="B3178" s="308" t="s">
        <v>5271</v>
      </c>
      <c r="C3178" s="308" t="s">
        <v>1380</v>
      </c>
      <c r="D3178" s="308" t="s">
        <v>1381</v>
      </c>
      <c r="E3178" s="308" t="s">
        <v>1381</v>
      </c>
      <c r="F3178" s="309" t="s">
        <v>12898</v>
      </c>
      <c r="G3178" s="309" t="s">
        <v>12899</v>
      </c>
      <c r="H3178" s="309" t="s">
        <v>12900</v>
      </c>
      <c r="I3178" s="309" t="s">
        <v>5701</v>
      </c>
      <c r="J3178" s="309" t="s">
        <v>15063</v>
      </c>
      <c r="K3178" s="310">
        <v>1.1108799999999999</v>
      </c>
      <c r="L3178" s="310">
        <v>1.1108799999999999</v>
      </c>
      <c r="M3178" s="310">
        <f>VLOOKUP(H3178,'Details of Feeder LEvel'!H:N,7,FALSE)</f>
        <v>0</v>
      </c>
      <c r="N3178" s="310">
        <f t="shared" si="49"/>
        <v>0</v>
      </c>
      <c r="O3178" s="310">
        <v>0</v>
      </c>
      <c r="P3178" s="309" t="s">
        <v>15063</v>
      </c>
      <c r="Q3178" s="311"/>
    </row>
    <row r="3179" spans="1:17" s="312" customFormat="1" x14ac:dyDescent="0.3">
      <c r="A3179" s="307">
        <v>3176</v>
      </c>
      <c r="B3179" s="308" t="s">
        <v>5271</v>
      </c>
      <c r="C3179" s="308" t="s">
        <v>1380</v>
      </c>
      <c r="D3179" s="308" t="s">
        <v>1381</v>
      </c>
      <c r="E3179" s="308" t="s">
        <v>1381</v>
      </c>
      <c r="F3179" s="309" t="s">
        <v>12898</v>
      </c>
      <c r="G3179" s="309" t="s">
        <v>12901</v>
      </c>
      <c r="H3179" s="309" t="s">
        <v>12902</v>
      </c>
      <c r="I3179" s="309" t="s">
        <v>5701</v>
      </c>
      <c r="J3179" s="309" t="s">
        <v>15063</v>
      </c>
      <c r="K3179" s="310">
        <v>0.66866999999999999</v>
      </c>
      <c r="L3179" s="310">
        <v>0.59967619999999999</v>
      </c>
      <c r="M3179" s="310">
        <f>VLOOKUP(H3179,'Details of Feeder LEvel'!H:N,7,FALSE)</f>
        <v>0</v>
      </c>
      <c r="N3179" s="310">
        <f t="shared" si="49"/>
        <v>10.31806421702783</v>
      </c>
      <c r="O3179" s="310">
        <v>10.345986425460818</v>
      </c>
      <c r="P3179" s="309" t="s">
        <v>15063</v>
      </c>
      <c r="Q3179" s="311"/>
    </row>
    <row r="3180" spans="1:17" s="312" customFormat="1" x14ac:dyDescent="0.3">
      <c r="A3180" s="307">
        <v>3177</v>
      </c>
      <c r="B3180" s="308" t="s">
        <v>5271</v>
      </c>
      <c r="C3180" s="308" t="s">
        <v>1380</v>
      </c>
      <c r="D3180" s="308" t="s">
        <v>1381</v>
      </c>
      <c r="E3180" s="308" t="s">
        <v>1381</v>
      </c>
      <c r="F3180" s="309" t="s">
        <v>12898</v>
      </c>
      <c r="G3180" s="309" t="s">
        <v>12903</v>
      </c>
      <c r="H3180" s="309" t="s">
        <v>12904</v>
      </c>
      <c r="I3180" s="309" t="s">
        <v>5706</v>
      </c>
      <c r="J3180" s="309" t="s">
        <v>15063</v>
      </c>
      <c r="K3180" s="310">
        <v>0.62844</v>
      </c>
      <c r="L3180" s="310">
        <v>0.54355880000000001</v>
      </c>
      <c r="M3180" s="310">
        <f>VLOOKUP(H3180,'Details of Feeder LEvel'!H:N,7,FALSE)</f>
        <v>0</v>
      </c>
      <c r="N3180" s="310">
        <f t="shared" si="49"/>
        <v>13.506651390745336</v>
      </c>
      <c r="O3180" s="310">
        <v>38.362176272948453</v>
      </c>
      <c r="P3180" s="309" t="s">
        <v>15063</v>
      </c>
      <c r="Q3180" s="311"/>
    </row>
    <row r="3181" spans="1:17" s="312" customFormat="1" x14ac:dyDescent="0.3">
      <c r="A3181" s="307">
        <v>3178</v>
      </c>
      <c r="B3181" s="308" t="s">
        <v>5271</v>
      </c>
      <c r="C3181" s="308" t="s">
        <v>1380</v>
      </c>
      <c r="D3181" s="308" t="s">
        <v>1381</v>
      </c>
      <c r="E3181" s="308" t="s">
        <v>1381</v>
      </c>
      <c r="F3181" s="309" t="s">
        <v>12898</v>
      </c>
      <c r="G3181" s="309" t="s">
        <v>12905</v>
      </c>
      <c r="H3181" s="309" t="s">
        <v>12906</v>
      </c>
      <c r="I3181" s="309" t="s">
        <v>5701</v>
      </c>
      <c r="J3181" s="309" t="s">
        <v>15063</v>
      </c>
      <c r="K3181" s="310">
        <v>0.60197999999999996</v>
      </c>
      <c r="L3181" s="310">
        <v>0.54121699999999995</v>
      </c>
      <c r="M3181" s="310">
        <f>VLOOKUP(H3181,'Details of Feeder LEvel'!H:N,7,FALSE)</f>
        <v>0</v>
      </c>
      <c r="N3181" s="310">
        <f t="shared" si="49"/>
        <v>10.093856938768733</v>
      </c>
      <c r="O3181" s="310">
        <v>10.093856938768731</v>
      </c>
      <c r="P3181" s="309" t="s">
        <v>15063</v>
      </c>
      <c r="Q3181" s="311"/>
    </row>
    <row r="3182" spans="1:17" s="312" customFormat="1" x14ac:dyDescent="0.3">
      <c r="A3182" s="307">
        <v>3179</v>
      </c>
      <c r="B3182" s="308" t="s">
        <v>5271</v>
      </c>
      <c r="C3182" s="308" t="s">
        <v>1380</v>
      </c>
      <c r="D3182" s="308" t="s">
        <v>1381</v>
      </c>
      <c r="E3182" s="308" t="s">
        <v>1381</v>
      </c>
      <c r="F3182" s="309" t="s">
        <v>12898</v>
      </c>
      <c r="G3182" s="309" t="s">
        <v>12907</v>
      </c>
      <c r="H3182" s="309" t="s">
        <v>12908</v>
      </c>
      <c r="I3182" s="309" t="s">
        <v>5706</v>
      </c>
      <c r="J3182" s="309" t="s">
        <v>15063</v>
      </c>
      <c r="K3182" s="310">
        <v>0.57150000000000001</v>
      </c>
      <c r="L3182" s="310">
        <v>0.49115350000000002</v>
      </c>
      <c r="M3182" s="310">
        <f>VLOOKUP(H3182,'Details of Feeder LEvel'!H:N,7,FALSE)</f>
        <v>0</v>
      </c>
      <c r="N3182" s="310">
        <f t="shared" si="49"/>
        <v>14.058880139982499</v>
      </c>
      <c r="O3182" s="310">
        <v>23.651854145260554</v>
      </c>
      <c r="P3182" s="309" t="s">
        <v>15063</v>
      </c>
      <c r="Q3182" s="311"/>
    </row>
    <row r="3183" spans="1:17" s="312" customFormat="1" x14ac:dyDescent="0.3">
      <c r="A3183" s="307">
        <v>3180</v>
      </c>
      <c r="B3183" s="308" t="s">
        <v>5271</v>
      </c>
      <c r="C3183" s="308" t="s">
        <v>1380</v>
      </c>
      <c r="D3183" s="308" t="s">
        <v>1381</v>
      </c>
      <c r="E3183" s="308" t="s">
        <v>1381</v>
      </c>
      <c r="F3183" s="309" t="s">
        <v>12898</v>
      </c>
      <c r="G3183" s="309" t="s">
        <v>12909</v>
      </c>
      <c r="H3183" s="309" t="s">
        <v>12910</v>
      </c>
      <c r="I3183" s="309" t="s">
        <v>5701</v>
      </c>
      <c r="J3183" s="309" t="s">
        <v>15063</v>
      </c>
      <c r="K3183" s="310">
        <v>0.73845999999999989</v>
      </c>
      <c r="L3183" s="310">
        <v>0.6641975</v>
      </c>
      <c r="M3183" s="310">
        <f>VLOOKUP(H3183,'Details of Feeder LEvel'!H:N,7,FALSE)</f>
        <v>0</v>
      </c>
      <c r="N3183" s="310">
        <f t="shared" si="49"/>
        <v>10.056401159169068</v>
      </c>
      <c r="O3183" s="310">
        <v>10.05640115916907</v>
      </c>
      <c r="P3183" s="309" t="s">
        <v>15063</v>
      </c>
      <c r="Q3183" s="311"/>
    </row>
    <row r="3184" spans="1:17" s="312" customFormat="1" x14ac:dyDescent="0.3">
      <c r="A3184" s="307">
        <v>3181</v>
      </c>
      <c r="B3184" s="308" t="s">
        <v>5271</v>
      </c>
      <c r="C3184" s="308" t="s">
        <v>1380</v>
      </c>
      <c r="D3184" s="308" t="s">
        <v>1381</v>
      </c>
      <c r="E3184" s="308" t="s">
        <v>1381</v>
      </c>
      <c r="F3184" s="309" t="s">
        <v>12898</v>
      </c>
      <c r="G3184" s="309" t="s">
        <v>12911</v>
      </c>
      <c r="H3184" s="309" t="s">
        <v>12912</v>
      </c>
      <c r="I3184" s="309" t="s">
        <v>5706</v>
      </c>
      <c r="J3184" s="309" t="s">
        <v>15063</v>
      </c>
      <c r="K3184" s="310">
        <v>0.29004000000000002</v>
      </c>
      <c r="L3184" s="310">
        <v>0.24898100000000001</v>
      </c>
      <c r="M3184" s="310">
        <f>VLOOKUP(H3184,'Details of Feeder LEvel'!H:N,7,FALSE)</f>
        <v>0</v>
      </c>
      <c r="N3184" s="310">
        <f t="shared" si="49"/>
        <v>14.156323265756452</v>
      </c>
      <c r="O3184" s="310">
        <v>14.534469031330953</v>
      </c>
      <c r="P3184" s="309" t="s">
        <v>15063</v>
      </c>
      <c r="Q3184" s="311"/>
    </row>
    <row r="3185" spans="1:17" s="312" customFormat="1" x14ac:dyDescent="0.3">
      <c r="A3185" s="307">
        <v>3182</v>
      </c>
      <c r="B3185" s="308" t="s">
        <v>5271</v>
      </c>
      <c r="C3185" s="308" t="s">
        <v>1380</v>
      </c>
      <c r="D3185" s="308" t="s">
        <v>1381</v>
      </c>
      <c r="E3185" s="308" t="s">
        <v>1381</v>
      </c>
      <c r="F3185" s="309" t="s">
        <v>12898</v>
      </c>
      <c r="G3185" s="309" t="s">
        <v>12913</v>
      </c>
      <c r="H3185" s="309" t="s">
        <v>12914</v>
      </c>
      <c r="I3185" s="309" t="s">
        <v>5701</v>
      </c>
      <c r="J3185" s="309" t="s">
        <v>15063</v>
      </c>
      <c r="K3185" s="310">
        <v>0.47770000000000001</v>
      </c>
      <c r="L3185" s="310">
        <v>0.42863499999999999</v>
      </c>
      <c r="M3185" s="310">
        <f>VLOOKUP(H3185,'Details of Feeder LEvel'!H:N,7,FALSE)</f>
        <v>0</v>
      </c>
      <c r="N3185" s="310">
        <f t="shared" si="49"/>
        <v>10.271090642662765</v>
      </c>
      <c r="O3185" s="310">
        <v>10.271090642662751</v>
      </c>
      <c r="P3185" s="309" t="s">
        <v>15063</v>
      </c>
      <c r="Q3185" s="311"/>
    </row>
    <row r="3186" spans="1:17" s="312" customFormat="1" x14ac:dyDescent="0.3">
      <c r="A3186" s="307">
        <v>3183</v>
      </c>
      <c r="B3186" s="308" t="s">
        <v>5271</v>
      </c>
      <c r="C3186" s="308" t="s">
        <v>1380</v>
      </c>
      <c r="D3186" s="308" t="s">
        <v>1381</v>
      </c>
      <c r="E3186" s="308" t="s">
        <v>1381</v>
      </c>
      <c r="F3186" s="309" t="s">
        <v>12898</v>
      </c>
      <c r="G3186" s="309" t="s">
        <v>12915</v>
      </c>
      <c r="H3186" s="309" t="s">
        <v>12916</v>
      </c>
      <c r="I3186" s="309" t="s">
        <v>5701</v>
      </c>
      <c r="J3186" s="309" t="s">
        <v>15063</v>
      </c>
      <c r="K3186" s="310">
        <v>0.45304</v>
      </c>
      <c r="L3186" s="310">
        <v>0.4076825</v>
      </c>
      <c r="M3186" s="310">
        <f>VLOOKUP(H3186,'Details of Feeder LEvel'!H:N,7,FALSE)</f>
        <v>0</v>
      </c>
      <c r="N3186" s="310">
        <f t="shared" si="49"/>
        <v>10.011809111778208</v>
      </c>
      <c r="O3186" s="310">
        <v>11.939201348398587</v>
      </c>
      <c r="P3186" s="309" t="s">
        <v>15063</v>
      </c>
      <c r="Q3186" s="311"/>
    </row>
    <row r="3187" spans="1:17" s="312" customFormat="1" x14ac:dyDescent="0.3">
      <c r="A3187" s="307">
        <v>3184</v>
      </c>
      <c r="B3187" s="308" t="s">
        <v>5271</v>
      </c>
      <c r="C3187" s="308" t="s">
        <v>1380</v>
      </c>
      <c r="D3187" s="308" t="s">
        <v>1381</v>
      </c>
      <c r="E3187" s="308" t="s">
        <v>1381</v>
      </c>
      <c r="F3187" s="309" t="s">
        <v>12898</v>
      </c>
      <c r="G3187" s="309" t="s">
        <v>12917</v>
      </c>
      <c r="H3187" s="309" t="s">
        <v>12918</v>
      </c>
      <c r="I3187" s="309" t="s">
        <v>5701</v>
      </c>
      <c r="J3187" s="309" t="s">
        <v>15063</v>
      </c>
      <c r="K3187" s="310">
        <v>0.70640999999999998</v>
      </c>
      <c r="L3187" s="310">
        <v>0.63575650000000006</v>
      </c>
      <c r="M3187" s="310">
        <f>VLOOKUP(H3187,'Details of Feeder LEvel'!H:N,7,FALSE)</f>
        <v>0</v>
      </c>
      <c r="N3187" s="310">
        <f t="shared" si="49"/>
        <v>10.001769510624131</v>
      </c>
      <c r="O3187" s="310">
        <v>10.001769510624147</v>
      </c>
      <c r="P3187" s="309" t="s">
        <v>15063</v>
      </c>
      <c r="Q3187" s="311"/>
    </row>
    <row r="3188" spans="1:17" s="312" customFormat="1" x14ac:dyDescent="0.3">
      <c r="A3188" s="307">
        <v>3185</v>
      </c>
      <c r="B3188" s="308" t="s">
        <v>5271</v>
      </c>
      <c r="C3188" s="308" t="s">
        <v>1380</v>
      </c>
      <c r="D3188" s="308" t="s">
        <v>1381</v>
      </c>
      <c r="E3188" s="308" t="s">
        <v>1381</v>
      </c>
      <c r="F3188" s="309" t="s">
        <v>12898</v>
      </c>
      <c r="G3188" s="309" t="s">
        <v>12919</v>
      </c>
      <c r="H3188" s="309" t="s">
        <v>12920</v>
      </c>
      <c r="I3188" s="309" t="s">
        <v>5706</v>
      </c>
      <c r="J3188" s="309" t="s">
        <v>15063</v>
      </c>
      <c r="K3188" s="310">
        <v>0.24791000000000002</v>
      </c>
      <c r="L3188" s="310">
        <v>0.21249849999999998</v>
      </c>
      <c r="M3188" s="310">
        <f>VLOOKUP(H3188,'Details of Feeder LEvel'!H:N,7,FALSE)</f>
        <v>0</v>
      </c>
      <c r="N3188" s="310">
        <f t="shared" si="49"/>
        <v>14.284014360050032</v>
      </c>
      <c r="O3188" s="310">
        <v>30.586837717479742</v>
      </c>
      <c r="P3188" s="309" t="s">
        <v>15063</v>
      </c>
      <c r="Q3188" s="311"/>
    </row>
    <row r="3189" spans="1:17" s="312" customFormat="1" x14ac:dyDescent="0.3">
      <c r="A3189" s="307">
        <v>3186</v>
      </c>
      <c r="B3189" s="308" t="s">
        <v>5271</v>
      </c>
      <c r="C3189" s="308" t="s">
        <v>1380</v>
      </c>
      <c r="D3189" s="308" t="s">
        <v>1381</v>
      </c>
      <c r="E3189" s="308" t="s">
        <v>1381</v>
      </c>
      <c r="F3189" s="309" t="s">
        <v>12921</v>
      </c>
      <c r="G3189" s="309" t="s">
        <v>12922</v>
      </c>
      <c r="H3189" s="309" t="s">
        <v>12923</v>
      </c>
      <c r="I3189" s="309" t="s">
        <v>5701</v>
      </c>
      <c r="J3189" s="309" t="s">
        <v>15063</v>
      </c>
      <c r="K3189" s="310">
        <v>0.34379999999999999</v>
      </c>
      <c r="L3189" s="310">
        <v>0.30847750000000002</v>
      </c>
      <c r="M3189" s="310">
        <f>VLOOKUP(H3189,'Details of Feeder LEvel'!H:N,7,FALSE)</f>
        <v>0</v>
      </c>
      <c r="N3189" s="310">
        <f t="shared" si="49"/>
        <v>10.274141942990104</v>
      </c>
      <c r="O3189" s="310">
        <v>10.570315388547458</v>
      </c>
      <c r="P3189" s="309" t="s">
        <v>15063</v>
      </c>
      <c r="Q3189" s="311"/>
    </row>
    <row r="3190" spans="1:17" s="312" customFormat="1" x14ac:dyDescent="0.3">
      <c r="A3190" s="307">
        <v>3187</v>
      </c>
      <c r="B3190" s="308" t="s">
        <v>5271</v>
      </c>
      <c r="C3190" s="308" t="s">
        <v>1380</v>
      </c>
      <c r="D3190" s="308" t="s">
        <v>1381</v>
      </c>
      <c r="E3190" s="308" t="s">
        <v>1381</v>
      </c>
      <c r="F3190" s="309" t="s">
        <v>12921</v>
      </c>
      <c r="G3190" s="309" t="s">
        <v>12924</v>
      </c>
      <c r="H3190" s="309" t="s">
        <v>12925</v>
      </c>
      <c r="I3190" s="309" t="s">
        <v>5701</v>
      </c>
      <c r="J3190" s="309" t="s">
        <v>15063</v>
      </c>
      <c r="K3190" s="310">
        <v>0.375</v>
      </c>
      <c r="L3190" s="310">
        <v>0.33652500000000002</v>
      </c>
      <c r="M3190" s="310">
        <f>VLOOKUP(H3190,'Details of Feeder LEvel'!H:N,7,FALSE)</f>
        <v>0</v>
      </c>
      <c r="N3190" s="310">
        <f t="shared" si="49"/>
        <v>10.259999999999996</v>
      </c>
      <c r="O3190" s="310">
        <v>10.260000000000002</v>
      </c>
      <c r="P3190" s="309" t="s">
        <v>15063</v>
      </c>
      <c r="Q3190" s="311"/>
    </row>
    <row r="3191" spans="1:17" s="312" customFormat="1" x14ac:dyDescent="0.3">
      <c r="A3191" s="307">
        <v>3188</v>
      </c>
      <c r="B3191" s="308" t="s">
        <v>5271</v>
      </c>
      <c r="C3191" s="308" t="s">
        <v>1380</v>
      </c>
      <c r="D3191" s="308" t="s">
        <v>1381</v>
      </c>
      <c r="E3191" s="308" t="s">
        <v>1381</v>
      </c>
      <c r="F3191" s="309" t="s">
        <v>12921</v>
      </c>
      <c r="G3191" s="309" t="s">
        <v>12926</v>
      </c>
      <c r="H3191" s="309" t="s">
        <v>12927</v>
      </c>
      <c r="I3191" s="309" t="s">
        <v>5701</v>
      </c>
      <c r="J3191" s="309" t="s">
        <v>15063</v>
      </c>
      <c r="K3191" s="310">
        <v>0.52580000000000005</v>
      </c>
      <c r="L3191" s="310">
        <v>0.47373198</v>
      </c>
      <c r="M3191" s="310">
        <f>VLOOKUP(H3191,'Details of Feeder LEvel'!H:N,7,FALSE)</f>
        <v>0</v>
      </c>
      <c r="N3191" s="310">
        <f t="shared" si="49"/>
        <v>9.9026283758083</v>
      </c>
      <c r="O3191" s="310">
        <v>9.9026283758082876</v>
      </c>
      <c r="P3191" s="309" t="s">
        <v>15063</v>
      </c>
      <c r="Q3191" s="311"/>
    </row>
    <row r="3192" spans="1:17" s="312" customFormat="1" x14ac:dyDescent="0.3">
      <c r="A3192" s="307">
        <v>3189</v>
      </c>
      <c r="B3192" s="308" t="s">
        <v>5271</v>
      </c>
      <c r="C3192" s="308" t="s">
        <v>1380</v>
      </c>
      <c r="D3192" s="308" t="s">
        <v>1381</v>
      </c>
      <c r="E3192" s="308" t="s">
        <v>1381</v>
      </c>
      <c r="F3192" s="309" t="s">
        <v>12921</v>
      </c>
      <c r="G3192" s="309" t="s">
        <v>12928</v>
      </c>
      <c r="H3192" s="309" t="s">
        <v>12929</v>
      </c>
      <c r="I3192" s="309" t="s">
        <v>5701</v>
      </c>
      <c r="J3192" s="309" t="s">
        <v>15063</v>
      </c>
      <c r="K3192" s="310">
        <v>0.57600000000000007</v>
      </c>
      <c r="L3192" s="310">
        <v>0.51901459999999999</v>
      </c>
      <c r="M3192" s="310">
        <f>VLOOKUP(H3192,'Details of Feeder LEvel'!H:N,7,FALSE)</f>
        <v>0</v>
      </c>
      <c r="N3192" s="310">
        <f t="shared" si="49"/>
        <v>9.8932986111111241</v>
      </c>
      <c r="O3192" s="310">
        <v>10.75044711100105</v>
      </c>
      <c r="P3192" s="309" t="s">
        <v>15063</v>
      </c>
      <c r="Q3192" s="311"/>
    </row>
    <row r="3193" spans="1:17" s="312" customFormat="1" x14ac:dyDescent="0.3">
      <c r="A3193" s="307">
        <v>3190</v>
      </c>
      <c r="B3193" s="308" t="s">
        <v>5271</v>
      </c>
      <c r="C3193" s="308" t="s">
        <v>1380</v>
      </c>
      <c r="D3193" s="308" t="s">
        <v>1381</v>
      </c>
      <c r="E3193" s="308" t="s">
        <v>1381</v>
      </c>
      <c r="F3193" s="309" t="s">
        <v>12921</v>
      </c>
      <c r="G3193" s="309" t="s">
        <v>12930</v>
      </c>
      <c r="H3193" s="309" t="s">
        <v>12931</v>
      </c>
      <c r="I3193" s="309" t="s">
        <v>5701</v>
      </c>
      <c r="J3193" s="309" t="s">
        <v>15063</v>
      </c>
      <c r="K3193" s="310">
        <v>0.69019999999999992</v>
      </c>
      <c r="L3193" s="310">
        <v>0.60751403999999987</v>
      </c>
      <c r="M3193" s="310">
        <f>VLOOKUP(H3193,'Details of Feeder LEvel'!H:N,7,FALSE)</f>
        <v>0</v>
      </c>
      <c r="N3193" s="310">
        <f t="shared" si="49"/>
        <v>11.980000000000009</v>
      </c>
      <c r="O3193" s="310">
        <v>11.980000000000013</v>
      </c>
      <c r="P3193" s="309" t="s">
        <v>15063</v>
      </c>
      <c r="Q3193" s="311"/>
    </row>
    <row r="3194" spans="1:17" s="312" customFormat="1" x14ac:dyDescent="0.3">
      <c r="A3194" s="307">
        <v>3191</v>
      </c>
      <c r="B3194" s="308" t="s">
        <v>5271</v>
      </c>
      <c r="C3194" s="308" t="s">
        <v>1380</v>
      </c>
      <c r="D3194" s="308" t="s">
        <v>1381</v>
      </c>
      <c r="E3194" s="308" t="s">
        <v>1381</v>
      </c>
      <c r="F3194" s="309" t="s">
        <v>12921</v>
      </c>
      <c r="G3194" s="309" t="s">
        <v>12932</v>
      </c>
      <c r="H3194" s="309" t="s">
        <v>12933</v>
      </c>
      <c r="I3194" s="309" t="s">
        <v>2425</v>
      </c>
      <c r="J3194" s="309" t="s">
        <v>15063</v>
      </c>
      <c r="K3194" s="310">
        <v>0.74520000000000008</v>
      </c>
      <c r="L3194" s="310">
        <v>0.63833832000000013</v>
      </c>
      <c r="M3194" s="310">
        <f>VLOOKUP(H3194,'Details of Feeder LEvel'!H:N,7,FALSE)</f>
        <v>0</v>
      </c>
      <c r="N3194" s="310">
        <f t="shared" si="49"/>
        <v>14.339999999999991</v>
      </c>
      <c r="O3194" s="310">
        <v>14.339999999999996</v>
      </c>
      <c r="P3194" s="309" t="s">
        <v>15063</v>
      </c>
      <c r="Q3194" s="311"/>
    </row>
    <row r="3195" spans="1:17" s="312" customFormat="1" x14ac:dyDescent="0.3">
      <c r="A3195" s="307">
        <v>3192</v>
      </c>
      <c r="B3195" s="308" t="s">
        <v>5271</v>
      </c>
      <c r="C3195" s="308" t="s">
        <v>1380</v>
      </c>
      <c r="D3195" s="308" t="s">
        <v>1381</v>
      </c>
      <c r="E3195" s="308" t="s">
        <v>1381</v>
      </c>
      <c r="F3195" s="309" t="s">
        <v>12921</v>
      </c>
      <c r="G3195" s="309" t="s">
        <v>12934</v>
      </c>
      <c r="H3195" s="309" t="s">
        <v>12935</v>
      </c>
      <c r="I3195" s="309" t="s">
        <v>5706</v>
      </c>
      <c r="J3195" s="309" t="s">
        <v>15063</v>
      </c>
      <c r="K3195" s="310">
        <v>0.19619999999999999</v>
      </c>
      <c r="L3195" s="310">
        <v>0.16850100000000001</v>
      </c>
      <c r="M3195" s="310">
        <f>VLOOKUP(H3195,'Details of Feeder LEvel'!H:N,7,FALSE)</f>
        <v>0</v>
      </c>
      <c r="N3195" s="310">
        <f t="shared" si="49"/>
        <v>14.117737003058092</v>
      </c>
      <c r="O3195" s="310">
        <v>26.610046023390645</v>
      </c>
      <c r="P3195" s="309" t="s">
        <v>15063</v>
      </c>
      <c r="Q3195" s="311"/>
    </row>
    <row r="3196" spans="1:17" s="312" customFormat="1" x14ac:dyDescent="0.3">
      <c r="A3196" s="307">
        <v>3193</v>
      </c>
      <c r="B3196" s="308" t="s">
        <v>5271</v>
      </c>
      <c r="C3196" s="308" t="s">
        <v>1380</v>
      </c>
      <c r="D3196" s="308" t="s">
        <v>1381</v>
      </c>
      <c r="E3196" s="308" t="s">
        <v>1381</v>
      </c>
      <c r="F3196" s="309" t="s">
        <v>12921</v>
      </c>
      <c r="G3196" s="309" t="s">
        <v>12936</v>
      </c>
      <c r="H3196" s="309" t="s">
        <v>12937</v>
      </c>
      <c r="I3196" s="309" t="s">
        <v>5706</v>
      </c>
      <c r="J3196" s="309" t="s">
        <v>15063</v>
      </c>
      <c r="K3196" s="310">
        <v>0.3755</v>
      </c>
      <c r="L3196" s="310">
        <v>0.32865899999999998</v>
      </c>
      <c r="M3196" s="310">
        <f>VLOOKUP(H3196,'Details of Feeder LEvel'!H:N,7,FALSE)</f>
        <v>0</v>
      </c>
      <c r="N3196" s="310">
        <f t="shared" si="49"/>
        <v>12.474300932090552</v>
      </c>
      <c r="O3196" s="310">
        <v>15.71952440117893</v>
      </c>
      <c r="P3196" s="309" t="s">
        <v>15063</v>
      </c>
      <c r="Q3196" s="311"/>
    </row>
    <row r="3197" spans="1:17" s="312" customFormat="1" x14ac:dyDescent="0.3">
      <c r="A3197" s="307">
        <v>3194</v>
      </c>
      <c r="B3197" s="308" t="s">
        <v>5271</v>
      </c>
      <c r="C3197" s="308" t="s">
        <v>1380</v>
      </c>
      <c r="D3197" s="308" t="s">
        <v>1381</v>
      </c>
      <c r="E3197" s="308" t="s">
        <v>1381</v>
      </c>
      <c r="F3197" s="309" t="s">
        <v>12921</v>
      </c>
      <c r="G3197" s="309" t="s">
        <v>12938</v>
      </c>
      <c r="H3197" s="309" t="s">
        <v>12939</v>
      </c>
      <c r="I3197" s="309" t="s">
        <v>5701</v>
      </c>
      <c r="J3197" s="309" t="s">
        <v>15063</v>
      </c>
      <c r="K3197" s="310">
        <v>0.39319999999999999</v>
      </c>
      <c r="L3197" s="310">
        <v>0.35306349999999997</v>
      </c>
      <c r="M3197" s="310">
        <f>VLOOKUP(H3197,'Details of Feeder LEvel'!H:N,7,FALSE)</f>
        <v>0</v>
      </c>
      <c r="N3197" s="310">
        <f t="shared" si="49"/>
        <v>10.207655137334696</v>
      </c>
      <c r="O3197" s="310">
        <v>10.207655137334692</v>
      </c>
      <c r="P3197" s="309" t="s">
        <v>15063</v>
      </c>
      <c r="Q3197" s="311"/>
    </row>
    <row r="3198" spans="1:17" s="312" customFormat="1" x14ac:dyDescent="0.3">
      <c r="A3198" s="307">
        <v>3195</v>
      </c>
      <c r="B3198" s="308" t="s">
        <v>5271</v>
      </c>
      <c r="C3198" s="308" t="s">
        <v>1380</v>
      </c>
      <c r="D3198" s="308" t="s">
        <v>1381</v>
      </c>
      <c r="E3198" s="308" t="s">
        <v>1381</v>
      </c>
      <c r="F3198" s="309" t="s">
        <v>12921</v>
      </c>
      <c r="G3198" s="309" t="s">
        <v>12940</v>
      </c>
      <c r="H3198" s="309" t="s">
        <v>12941</v>
      </c>
      <c r="I3198" s="309" t="s">
        <v>5701</v>
      </c>
      <c r="J3198" s="309" t="s">
        <v>15063</v>
      </c>
      <c r="K3198" s="310">
        <v>0.44219999999999998</v>
      </c>
      <c r="L3198" s="310">
        <v>0.39843242999999995</v>
      </c>
      <c r="M3198" s="310">
        <f>VLOOKUP(H3198,'Details of Feeder LEvel'!H:N,7,FALSE)</f>
        <v>0</v>
      </c>
      <c r="N3198" s="310">
        <f t="shared" si="49"/>
        <v>9.897686567164186</v>
      </c>
      <c r="O3198" s="310">
        <v>9.8976865671641878</v>
      </c>
      <c r="P3198" s="309" t="s">
        <v>15063</v>
      </c>
      <c r="Q3198" s="311"/>
    </row>
    <row r="3199" spans="1:17" s="312" customFormat="1" x14ac:dyDescent="0.3">
      <c r="A3199" s="307">
        <v>3196</v>
      </c>
      <c r="B3199" s="308" t="s">
        <v>5271</v>
      </c>
      <c r="C3199" s="308" t="s">
        <v>1380</v>
      </c>
      <c r="D3199" s="308" t="s">
        <v>1381</v>
      </c>
      <c r="E3199" s="308" t="s">
        <v>1381</v>
      </c>
      <c r="F3199" s="309" t="s">
        <v>12921</v>
      </c>
      <c r="G3199" s="309" t="s">
        <v>12942</v>
      </c>
      <c r="H3199" s="309" t="s">
        <v>12943</v>
      </c>
      <c r="I3199" s="309" t="s">
        <v>5701</v>
      </c>
      <c r="J3199" s="309" t="s">
        <v>15063</v>
      </c>
      <c r="K3199" s="310">
        <v>0.56679999999999997</v>
      </c>
      <c r="L3199" s="310">
        <v>0.49271923999999995</v>
      </c>
      <c r="M3199" s="310">
        <f>VLOOKUP(H3199,'Details of Feeder LEvel'!H:N,7,FALSE)</f>
        <v>0</v>
      </c>
      <c r="N3199" s="310">
        <f t="shared" si="49"/>
        <v>13.070000000000004</v>
      </c>
      <c r="O3199" s="310">
        <v>13.070000000000004</v>
      </c>
      <c r="P3199" s="309" t="s">
        <v>15063</v>
      </c>
      <c r="Q3199" s="311"/>
    </row>
    <row r="3200" spans="1:17" s="312" customFormat="1" x14ac:dyDescent="0.3">
      <c r="A3200" s="307">
        <v>3197</v>
      </c>
      <c r="B3200" s="308" t="s">
        <v>5271</v>
      </c>
      <c r="C3200" s="308" t="s">
        <v>1380</v>
      </c>
      <c r="D3200" s="308" t="s">
        <v>1381</v>
      </c>
      <c r="E3200" s="308" t="s">
        <v>1381</v>
      </c>
      <c r="F3200" s="309" t="s">
        <v>12921</v>
      </c>
      <c r="G3200" s="309" t="s">
        <v>12944</v>
      </c>
      <c r="H3200" s="309" t="s">
        <v>12945</v>
      </c>
      <c r="I3200" s="309" t="s">
        <v>5701</v>
      </c>
      <c r="J3200" s="309" t="s">
        <v>15063</v>
      </c>
      <c r="K3200" s="310">
        <v>0.27179999999999999</v>
      </c>
      <c r="L3200" s="310">
        <v>0.24404600000000001</v>
      </c>
      <c r="M3200" s="310">
        <f>VLOOKUP(H3200,'Details of Feeder LEvel'!H:N,7,FALSE)</f>
        <v>0</v>
      </c>
      <c r="N3200" s="310">
        <f t="shared" si="49"/>
        <v>10.211184694628393</v>
      </c>
      <c r="O3200" s="310">
        <v>10.211184694628395</v>
      </c>
      <c r="P3200" s="309" t="s">
        <v>15063</v>
      </c>
      <c r="Q3200" s="311"/>
    </row>
    <row r="3201" spans="1:17" s="312" customFormat="1" x14ac:dyDescent="0.3">
      <c r="A3201" s="307">
        <v>3198</v>
      </c>
      <c r="B3201" s="308" t="s">
        <v>5271</v>
      </c>
      <c r="C3201" s="308" t="s">
        <v>1380</v>
      </c>
      <c r="D3201" s="308" t="s">
        <v>1381</v>
      </c>
      <c r="E3201" s="308" t="s">
        <v>1381</v>
      </c>
      <c r="F3201" s="309" t="s">
        <v>12946</v>
      </c>
      <c r="G3201" s="309" t="s">
        <v>12947</v>
      </c>
      <c r="H3201" s="309" t="s">
        <v>12948</v>
      </c>
      <c r="I3201" s="309" t="s">
        <v>5706</v>
      </c>
      <c r="J3201" s="309" t="s">
        <v>15063</v>
      </c>
      <c r="K3201" s="310">
        <v>0.37519999999999998</v>
      </c>
      <c r="L3201" s="310">
        <v>0.32293499999999997</v>
      </c>
      <c r="M3201" s="310">
        <f>VLOOKUP(H3201,'Details of Feeder LEvel'!H:N,7,FALSE)</f>
        <v>0</v>
      </c>
      <c r="N3201" s="310">
        <f t="shared" si="49"/>
        <v>13.929904051172709</v>
      </c>
      <c r="O3201" s="310">
        <v>50.803916923468307</v>
      </c>
      <c r="P3201" s="309" t="s">
        <v>15063</v>
      </c>
      <c r="Q3201" s="311"/>
    </row>
    <row r="3202" spans="1:17" s="312" customFormat="1" x14ac:dyDescent="0.3">
      <c r="A3202" s="307">
        <v>3199</v>
      </c>
      <c r="B3202" s="308" t="s">
        <v>5271</v>
      </c>
      <c r="C3202" s="308" t="s">
        <v>1380</v>
      </c>
      <c r="D3202" s="308" t="s">
        <v>1381</v>
      </c>
      <c r="E3202" s="308" t="s">
        <v>1381</v>
      </c>
      <c r="F3202" s="309" t="s">
        <v>12946</v>
      </c>
      <c r="G3202" s="309" t="s">
        <v>12949</v>
      </c>
      <c r="H3202" s="309" t="s">
        <v>12950</v>
      </c>
      <c r="I3202" s="309" t="s">
        <v>5701</v>
      </c>
      <c r="J3202" s="309" t="s">
        <v>15063</v>
      </c>
      <c r="K3202" s="310">
        <v>0.39400000000000002</v>
      </c>
      <c r="L3202" s="310">
        <v>0.35457904000000001</v>
      </c>
      <c r="M3202" s="310">
        <f>VLOOKUP(H3202,'Details of Feeder LEvel'!H:N,7,FALSE)</f>
        <v>0</v>
      </c>
      <c r="N3202" s="310">
        <f t="shared" si="49"/>
        <v>10.005319796954314</v>
      </c>
      <c r="O3202" s="310">
        <v>10.005319796954314</v>
      </c>
      <c r="P3202" s="309" t="s">
        <v>15063</v>
      </c>
      <c r="Q3202" s="311"/>
    </row>
    <row r="3203" spans="1:17" s="312" customFormat="1" x14ac:dyDescent="0.3">
      <c r="A3203" s="307">
        <v>3200</v>
      </c>
      <c r="B3203" s="308" t="s">
        <v>5271</v>
      </c>
      <c r="C3203" s="308" t="s">
        <v>1380</v>
      </c>
      <c r="D3203" s="308" t="s">
        <v>1381</v>
      </c>
      <c r="E3203" s="308" t="s">
        <v>1381</v>
      </c>
      <c r="F3203" s="309" t="s">
        <v>12946</v>
      </c>
      <c r="G3203" s="309" t="s">
        <v>12951</v>
      </c>
      <c r="H3203" s="309" t="s">
        <v>12952</v>
      </c>
      <c r="I3203" s="309" t="s">
        <v>5701</v>
      </c>
      <c r="J3203" s="309" t="s">
        <v>15063</v>
      </c>
      <c r="K3203" s="310">
        <v>0.58960000000000001</v>
      </c>
      <c r="L3203" s="310">
        <v>0.53098289999999992</v>
      </c>
      <c r="M3203" s="310">
        <f>VLOOKUP(H3203,'Details of Feeder LEvel'!H:N,7,FALSE)</f>
        <v>0</v>
      </c>
      <c r="N3203" s="310">
        <f t="shared" si="49"/>
        <v>9.9418419267300013</v>
      </c>
      <c r="O3203" s="310">
        <v>9.9418419267300102</v>
      </c>
      <c r="P3203" s="309" t="s">
        <v>15063</v>
      </c>
      <c r="Q3203" s="311"/>
    </row>
    <row r="3204" spans="1:17" s="312" customFormat="1" x14ac:dyDescent="0.3">
      <c r="A3204" s="307">
        <v>3201</v>
      </c>
      <c r="B3204" s="308" t="s">
        <v>5271</v>
      </c>
      <c r="C3204" s="308" t="s">
        <v>1380</v>
      </c>
      <c r="D3204" s="308" t="s">
        <v>1381</v>
      </c>
      <c r="E3204" s="308" t="s">
        <v>1381</v>
      </c>
      <c r="F3204" s="309" t="s">
        <v>12946</v>
      </c>
      <c r="G3204" s="309" t="s">
        <v>12953</v>
      </c>
      <c r="H3204" s="309" t="s">
        <v>10074</v>
      </c>
      <c r="I3204" s="309" t="s">
        <v>5701</v>
      </c>
      <c r="J3204" s="309" t="s">
        <v>15063</v>
      </c>
      <c r="K3204" s="310">
        <v>0.873</v>
      </c>
      <c r="L3204" s="310">
        <v>0.78296600000000005</v>
      </c>
      <c r="M3204" s="310">
        <f>VLOOKUP(H3204,'Details of Feeder LEvel'!H:N,7,FALSE)</f>
        <v>0</v>
      </c>
      <c r="N3204" s="310">
        <f t="shared" ref="N3204:N3267" si="50">(K3204-L3204)/K3204*100</f>
        <v>10.31317296678121</v>
      </c>
      <c r="O3204" s="310">
        <v>10.627684085404221</v>
      </c>
      <c r="P3204" s="309" t="s">
        <v>15063</v>
      </c>
      <c r="Q3204" s="311"/>
    </row>
    <row r="3205" spans="1:17" s="312" customFormat="1" x14ac:dyDescent="0.3">
      <c r="A3205" s="307">
        <v>3202</v>
      </c>
      <c r="B3205" s="308" t="s">
        <v>5271</v>
      </c>
      <c r="C3205" s="308" t="s">
        <v>1380</v>
      </c>
      <c r="D3205" s="308" t="s">
        <v>1381</v>
      </c>
      <c r="E3205" s="308" t="s">
        <v>1381</v>
      </c>
      <c r="F3205" s="309" t="s">
        <v>12954</v>
      </c>
      <c r="G3205" s="309" t="s">
        <v>12955</v>
      </c>
      <c r="H3205" s="309" t="s">
        <v>12956</v>
      </c>
      <c r="I3205" s="309" t="s">
        <v>5701</v>
      </c>
      <c r="J3205" s="309" t="s">
        <v>15063</v>
      </c>
      <c r="K3205" s="310">
        <v>0.25968000000000002</v>
      </c>
      <c r="L3205" s="310">
        <v>0.233431</v>
      </c>
      <c r="M3205" s="310">
        <f>VLOOKUP(H3205,'Details of Feeder LEvel'!H:N,7,FALSE)</f>
        <v>0</v>
      </c>
      <c r="N3205" s="310">
        <f t="shared" si="50"/>
        <v>10.108210104744309</v>
      </c>
      <c r="O3205" s="310">
        <v>10.108210104744309</v>
      </c>
      <c r="P3205" s="309" t="s">
        <v>15063</v>
      </c>
      <c r="Q3205" s="311"/>
    </row>
    <row r="3206" spans="1:17" s="312" customFormat="1" x14ac:dyDescent="0.3">
      <c r="A3206" s="307">
        <v>3203</v>
      </c>
      <c r="B3206" s="308" t="s">
        <v>5271</v>
      </c>
      <c r="C3206" s="308" t="s">
        <v>1380</v>
      </c>
      <c r="D3206" s="308" t="s">
        <v>1381</v>
      </c>
      <c r="E3206" s="308" t="s">
        <v>1381</v>
      </c>
      <c r="F3206" s="309" t="s">
        <v>12954</v>
      </c>
      <c r="G3206" s="309" t="s">
        <v>12957</v>
      </c>
      <c r="H3206" s="309" t="s">
        <v>12958</v>
      </c>
      <c r="I3206" s="309" t="s">
        <v>5701</v>
      </c>
      <c r="J3206" s="309" t="s">
        <v>15063</v>
      </c>
      <c r="K3206" s="310">
        <v>0.48584000000000005</v>
      </c>
      <c r="L3206" s="310">
        <v>0.43367299999999998</v>
      </c>
      <c r="M3206" s="310">
        <f>VLOOKUP(H3206,'Details of Feeder LEvel'!H:N,7,FALSE)</f>
        <v>0</v>
      </c>
      <c r="N3206" s="310">
        <f t="shared" si="50"/>
        <v>10.737485591964447</v>
      </c>
      <c r="O3206" s="310">
        <v>10.737485591964447</v>
      </c>
      <c r="P3206" s="309" t="s">
        <v>15063</v>
      </c>
      <c r="Q3206" s="311"/>
    </row>
    <row r="3207" spans="1:17" s="312" customFormat="1" x14ac:dyDescent="0.3">
      <c r="A3207" s="307">
        <v>3204</v>
      </c>
      <c r="B3207" s="308" t="s">
        <v>5271</v>
      </c>
      <c r="C3207" s="308" t="s">
        <v>1380</v>
      </c>
      <c r="D3207" s="308" t="s">
        <v>1381</v>
      </c>
      <c r="E3207" s="308" t="s">
        <v>1381</v>
      </c>
      <c r="F3207" s="309" t="s">
        <v>12954</v>
      </c>
      <c r="G3207" s="309" t="s">
        <v>12959</v>
      </c>
      <c r="H3207" s="309" t="s">
        <v>12960</v>
      </c>
      <c r="I3207" s="309" t="s">
        <v>5701</v>
      </c>
      <c r="J3207" s="309" t="s">
        <v>15063</v>
      </c>
      <c r="K3207" s="310">
        <v>0.35300000000000004</v>
      </c>
      <c r="L3207" s="310">
        <v>0.31626799999999999</v>
      </c>
      <c r="M3207" s="310">
        <f>VLOOKUP(H3207,'Details of Feeder LEvel'!H:N,7,FALSE)</f>
        <v>0</v>
      </c>
      <c r="N3207" s="310">
        <f t="shared" si="50"/>
        <v>10.405665722379615</v>
      </c>
      <c r="O3207" s="310">
        <v>10.40566572237962</v>
      </c>
      <c r="P3207" s="309" t="s">
        <v>15063</v>
      </c>
      <c r="Q3207" s="311"/>
    </row>
    <row r="3208" spans="1:17" s="312" customFormat="1" x14ac:dyDescent="0.3">
      <c r="A3208" s="307">
        <v>3205</v>
      </c>
      <c r="B3208" s="308" t="s">
        <v>5271</v>
      </c>
      <c r="C3208" s="308" t="s">
        <v>1380</v>
      </c>
      <c r="D3208" s="308" t="s">
        <v>1381</v>
      </c>
      <c r="E3208" s="308" t="s">
        <v>1381</v>
      </c>
      <c r="F3208" s="309" t="s">
        <v>12954</v>
      </c>
      <c r="G3208" s="309" t="s">
        <v>12961</v>
      </c>
      <c r="H3208" s="309" t="s">
        <v>5832</v>
      </c>
      <c r="I3208" s="309" t="s">
        <v>5622</v>
      </c>
      <c r="J3208" s="309" t="s">
        <v>15063</v>
      </c>
      <c r="K3208" s="310">
        <v>1.1697199999999999</v>
      </c>
      <c r="L3208" s="310">
        <v>1.0221449</v>
      </c>
      <c r="M3208" s="310">
        <f>VLOOKUP(H3208,'Details of Feeder LEvel'!H:N,7,FALSE)</f>
        <v>0</v>
      </c>
      <c r="N3208" s="310">
        <f t="shared" si="50"/>
        <v>12.616275689908685</v>
      </c>
      <c r="O3208" s="310">
        <v>12.616275689908685</v>
      </c>
      <c r="P3208" s="309" t="s">
        <v>15063</v>
      </c>
      <c r="Q3208" s="311"/>
    </row>
    <row r="3209" spans="1:17" s="312" customFormat="1" x14ac:dyDescent="0.3">
      <c r="A3209" s="307">
        <v>3206</v>
      </c>
      <c r="B3209" s="308" t="s">
        <v>5271</v>
      </c>
      <c r="C3209" s="308" t="s">
        <v>1380</v>
      </c>
      <c r="D3209" s="308" t="s">
        <v>1381</v>
      </c>
      <c r="E3209" s="308" t="s">
        <v>1381</v>
      </c>
      <c r="F3209" s="309" t="s">
        <v>12954</v>
      </c>
      <c r="G3209" s="309" t="s">
        <v>12962</v>
      </c>
      <c r="H3209" s="309" t="s">
        <v>12963</v>
      </c>
      <c r="I3209" s="309" t="s">
        <v>5701</v>
      </c>
      <c r="J3209" s="309" t="s">
        <v>15063</v>
      </c>
      <c r="K3209" s="310">
        <v>0.54435999999999996</v>
      </c>
      <c r="L3209" s="310">
        <v>0.49070727000000003</v>
      </c>
      <c r="M3209" s="310">
        <f>VLOOKUP(H3209,'Details of Feeder LEvel'!H:N,7,FALSE)</f>
        <v>0</v>
      </c>
      <c r="N3209" s="310">
        <f t="shared" si="50"/>
        <v>9.8561117642736296</v>
      </c>
      <c r="O3209" s="310">
        <v>9.8561117642736225</v>
      </c>
      <c r="P3209" s="309" t="s">
        <v>15063</v>
      </c>
      <c r="Q3209" s="311"/>
    </row>
    <row r="3210" spans="1:17" s="312" customFormat="1" x14ac:dyDescent="0.3">
      <c r="A3210" s="307">
        <v>3207</v>
      </c>
      <c r="B3210" s="308" t="s">
        <v>5271</v>
      </c>
      <c r="C3210" s="308" t="s">
        <v>1380</v>
      </c>
      <c r="D3210" s="308" t="s">
        <v>1381</v>
      </c>
      <c r="E3210" s="308" t="s">
        <v>1381</v>
      </c>
      <c r="F3210" s="309" t="s">
        <v>12954</v>
      </c>
      <c r="G3210" s="309" t="s">
        <v>12964</v>
      </c>
      <c r="H3210" s="309" t="s">
        <v>12965</v>
      </c>
      <c r="I3210" s="309" t="s">
        <v>5701</v>
      </c>
      <c r="J3210" s="309" t="s">
        <v>15063</v>
      </c>
      <c r="K3210" s="310">
        <v>0.31124000000000002</v>
      </c>
      <c r="L3210" s="310">
        <v>0.28068750999999997</v>
      </c>
      <c r="M3210" s="310">
        <f>VLOOKUP(H3210,'Details of Feeder LEvel'!H:N,7,FALSE)</f>
        <v>0</v>
      </c>
      <c r="N3210" s="310">
        <f t="shared" si="50"/>
        <v>9.8163764297648246</v>
      </c>
      <c r="O3210" s="310">
        <v>9.8163764297648282</v>
      </c>
      <c r="P3210" s="309" t="s">
        <v>15063</v>
      </c>
      <c r="Q3210" s="311"/>
    </row>
    <row r="3211" spans="1:17" s="312" customFormat="1" x14ac:dyDescent="0.3">
      <c r="A3211" s="307">
        <v>3208</v>
      </c>
      <c r="B3211" s="308" t="s">
        <v>5271</v>
      </c>
      <c r="C3211" s="308" t="s">
        <v>1380</v>
      </c>
      <c r="D3211" s="308" t="s">
        <v>1381</v>
      </c>
      <c r="E3211" s="308" t="s">
        <v>1381</v>
      </c>
      <c r="F3211" s="309" t="s">
        <v>12954</v>
      </c>
      <c r="G3211" s="309" t="s">
        <v>12966</v>
      </c>
      <c r="H3211" s="309" t="s">
        <v>12967</v>
      </c>
      <c r="I3211" s="309" t="s">
        <v>5701</v>
      </c>
      <c r="J3211" s="309" t="s">
        <v>15063</v>
      </c>
      <c r="K3211" s="310">
        <v>0.35546</v>
      </c>
      <c r="L3211" s="310">
        <v>0.31915899999999997</v>
      </c>
      <c r="M3211" s="310">
        <f>VLOOKUP(H3211,'Details of Feeder LEvel'!H:N,7,FALSE)</f>
        <v>0</v>
      </c>
      <c r="N3211" s="310">
        <f t="shared" si="50"/>
        <v>10.212400832723802</v>
      </c>
      <c r="O3211" s="310">
        <v>10.2124008327238</v>
      </c>
      <c r="P3211" s="309" t="s">
        <v>15063</v>
      </c>
      <c r="Q3211" s="311"/>
    </row>
    <row r="3212" spans="1:17" s="312" customFormat="1" x14ac:dyDescent="0.3">
      <c r="A3212" s="307">
        <v>3209</v>
      </c>
      <c r="B3212" s="308" t="s">
        <v>5271</v>
      </c>
      <c r="C3212" s="308" t="s">
        <v>1380</v>
      </c>
      <c r="D3212" s="308" t="s">
        <v>1381</v>
      </c>
      <c r="E3212" s="308" t="s">
        <v>1381</v>
      </c>
      <c r="F3212" s="309" t="s">
        <v>12954</v>
      </c>
      <c r="G3212" s="309" t="s">
        <v>12968</v>
      </c>
      <c r="H3212" s="309" t="s">
        <v>12969</v>
      </c>
      <c r="I3212" s="309" t="s">
        <v>5701</v>
      </c>
      <c r="J3212" s="309" t="s">
        <v>15063</v>
      </c>
      <c r="K3212" s="310">
        <v>0.33064000000000004</v>
      </c>
      <c r="L3212" s="310">
        <v>0.297178</v>
      </c>
      <c r="M3212" s="310">
        <f>VLOOKUP(H3212,'Details of Feeder LEvel'!H:N,7,FALSE)</f>
        <v>0</v>
      </c>
      <c r="N3212" s="310">
        <f t="shared" si="50"/>
        <v>10.120372610694425</v>
      </c>
      <c r="O3212" s="310">
        <v>18.5086742369839</v>
      </c>
      <c r="P3212" s="309" t="s">
        <v>15063</v>
      </c>
      <c r="Q3212" s="311"/>
    </row>
    <row r="3213" spans="1:17" s="312" customFormat="1" x14ac:dyDescent="0.3">
      <c r="A3213" s="307">
        <v>3210</v>
      </c>
      <c r="B3213" s="308" t="s">
        <v>5271</v>
      </c>
      <c r="C3213" s="308" t="s">
        <v>1380</v>
      </c>
      <c r="D3213" s="308" t="s">
        <v>1381</v>
      </c>
      <c r="E3213" s="308" t="s">
        <v>1381</v>
      </c>
      <c r="F3213" s="309" t="s">
        <v>12954</v>
      </c>
      <c r="G3213" s="309" t="s">
        <v>12970</v>
      </c>
      <c r="H3213" s="309" t="s">
        <v>12971</v>
      </c>
      <c r="I3213" s="309" t="s">
        <v>5701</v>
      </c>
      <c r="J3213" s="309" t="s">
        <v>15063</v>
      </c>
      <c r="K3213" s="310">
        <v>0.40279999999999999</v>
      </c>
      <c r="L3213" s="310">
        <v>0.36549100000000001</v>
      </c>
      <c r="M3213" s="310">
        <f>VLOOKUP(H3213,'Details of Feeder LEvel'!H:N,7,FALSE)</f>
        <v>0</v>
      </c>
      <c r="N3213" s="310">
        <f t="shared" si="50"/>
        <v>9.2624131082422991</v>
      </c>
      <c r="O3213" s="310">
        <v>9.2624131082422956</v>
      </c>
      <c r="P3213" s="309" t="s">
        <v>15063</v>
      </c>
      <c r="Q3213" s="311"/>
    </row>
    <row r="3214" spans="1:17" s="312" customFormat="1" x14ac:dyDescent="0.3">
      <c r="A3214" s="307">
        <v>3211</v>
      </c>
      <c r="B3214" s="308" t="s">
        <v>5271</v>
      </c>
      <c r="C3214" s="308" t="s">
        <v>1380</v>
      </c>
      <c r="D3214" s="308" t="s">
        <v>1381</v>
      </c>
      <c r="E3214" s="308" t="s">
        <v>1381</v>
      </c>
      <c r="F3214" s="309" t="s">
        <v>12954</v>
      </c>
      <c r="G3214" s="309" t="s">
        <v>12972</v>
      </c>
      <c r="H3214" s="309" t="s">
        <v>12973</v>
      </c>
      <c r="I3214" s="309" t="s">
        <v>5706</v>
      </c>
      <c r="J3214" s="309" t="s">
        <v>15063</v>
      </c>
      <c r="K3214" s="310">
        <v>0.46423999999999999</v>
      </c>
      <c r="L3214" s="310">
        <v>0.40480400000000005</v>
      </c>
      <c r="M3214" s="310">
        <f>VLOOKUP(H3214,'Details of Feeder LEvel'!H:N,7,FALSE)</f>
        <v>0</v>
      </c>
      <c r="N3214" s="310">
        <f t="shared" si="50"/>
        <v>12.802860589350324</v>
      </c>
      <c r="O3214" s="310">
        <v>48.995090999489101</v>
      </c>
      <c r="P3214" s="309" t="s">
        <v>15063</v>
      </c>
      <c r="Q3214" s="311"/>
    </row>
    <row r="3215" spans="1:17" s="312" customFormat="1" x14ac:dyDescent="0.3">
      <c r="A3215" s="307">
        <v>3212</v>
      </c>
      <c r="B3215" s="308" t="s">
        <v>5271</v>
      </c>
      <c r="C3215" s="308" t="s">
        <v>1380</v>
      </c>
      <c r="D3215" s="308" t="s">
        <v>1381</v>
      </c>
      <c r="E3215" s="308" t="s">
        <v>1381</v>
      </c>
      <c r="F3215" s="309" t="s">
        <v>12954</v>
      </c>
      <c r="G3215" s="309" t="s">
        <v>12974</v>
      </c>
      <c r="H3215" s="309" t="s">
        <v>12975</v>
      </c>
      <c r="I3215" s="309" t="s">
        <v>5701</v>
      </c>
      <c r="J3215" s="309" t="s">
        <v>15063</v>
      </c>
      <c r="K3215" s="310">
        <v>7.2000000000000005E-4</v>
      </c>
      <c r="L3215" s="310">
        <v>6.247440000000001E-4</v>
      </c>
      <c r="M3215" s="310">
        <f>VLOOKUP(H3215,'Details of Feeder LEvel'!H:N,7,FALSE)</f>
        <v>0</v>
      </c>
      <c r="N3215" s="310">
        <f t="shared" si="50"/>
        <v>13.229999999999992</v>
      </c>
      <c r="O3215" s="310">
        <v>89.757768454924474</v>
      </c>
      <c r="P3215" s="309" t="s">
        <v>15063</v>
      </c>
      <c r="Q3215" s="311"/>
    </row>
    <row r="3216" spans="1:17" s="312" customFormat="1" x14ac:dyDescent="0.3">
      <c r="A3216" s="307">
        <v>3213</v>
      </c>
      <c r="B3216" s="308" t="s">
        <v>5271</v>
      </c>
      <c r="C3216" s="308" t="s">
        <v>1380</v>
      </c>
      <c r="D3216" s="308" t="s">
        <v>1381</v>
      </c>
      <c r="E3216" s="308" t="s">
        <v>1381</v>
      </c>
      <c r="F3216" s="309" t="s">
        <v>12954</v>
      </c>
      <c r="G3216" s="309" t="s">
        <v>12976</v>
      </c>
      <c r="H3216" s="309" t="s">
        <v>12977</v>
      </c>
      <c r="I3216" s="309" t="s">
        <v>5706</v>
      </c>
      <c r="J3216" s="309" t="s">
        <v>15063</v>
      </c>
      <c r="K3216" s="310">
        <v>0.60153999999999996</v>
      </c>
      <c r="L3216" s="310">
        <v>0.52742250000000002</v>
      </c>
      <c r="M3216" s="310">
        <f>VLOOKUP(H3216,'Details of Feeder LEvel'!H:N,7,FALSE)</f>
        <v>0</v>
      </c>
      <c r="N3216" s="310">
        <f t="shared" si="50"/>
        <v>12.321292017155958</v>
      </c>
      <c r="O3216" s="310">
        <v>12.32129201715596</v>
      </c>
      <c r="P3216" s="309" t="s">
        <v>15063</v>
      </c>
      <c r="Q3216" s="311"/>
    </row>
    <row r="3217" spans="1:17" s="312" customFormat="1" x14ac:dyDescent="0.3">
      <c r="A3217" s="307">
        <v>3214</v>
      </c>
      <c r="B3217" s="308" t="s">
        <v>5271</v>
      </c>
      <c r="C3217" s="308" t="s">
        <v>1380</v>
      </c>
      <c r="D3217" s="308" t="s">
        <v>1381</v>
      </c>
      <c r="E3217" s="308" t="s">
        <v>1381</v>
      </c>
      <c r="F3217" s="309" t="s">
        <v>12954</v>
      </c>
      <c r="G3217" s="309" t="s">
        <v>12978</v>
      </c>
      <c r="H3217" s="309" t="s">
        <v>12979</v>
      </c>
      <c r="I3217" s="309" t="s">
        <v>5706</v>
      </c>
      <c r="J3217" s="309" t="s">
        <v>15063</v>
      </c>
      <c r="K3217" s="310">
        <v>9.7200000000000009E-2</v>
      </c>
      <c r="L3217" s="310">
        <v>8.5489000000000009E-2</v>
      </c>
      <c r="M3217" s="310">
        <f>VLOOKUP(H3217,'Details of Feeder LEvel'!H:N,7,FALSE)</f>
        <v>0</v>
      </c>
      <c r="N3217" s="310">
        <f t="shared" si="50"/>
        <v>12.048353909465019</v>
      </c>
      <c r="O3217" s="310">
        <v>53.510992409154369</v>
      </c>
      <c r="P3217" s="309" t="s">
        <v>15063</v>
      </c>
      <c r="Q3217" s="311"/>
    </row>
    <row r="3218" spans="1:17" s="312" customFormat="1" x14ac:dyDescent="0.3">
      <c r="A3218" s="307">
        <v>3215</v>
      </c>
      <c r="B3218" s="308" t="s">
        <v>5271</v>
      </c>
      <c r="C3218" s="308" t="s">
        <v>1380</v>
      </c>
      <c r="D3218" s="308" t="s">
        <v>1381</v>
      </c>
      <c r="E3218" s="308" t="s">
        <v>1381</v>
      </c>
      <c r="F3218" s="309" t="s">
        <v>12954</v>
      </c>
      <c r="G3218" s="309" t="s">
        <v>12980</v>
      </c>
      <c r="H3218" s="309" t="s">
        <v>12981</v>
      </c>
      <c r="I3218" s="309" t="s">
        <v>5701</v>
      </c>
      <c r="J3218" s="309" t="s">
        <v>15063</v>
      </c>
      <c r="K3218" s="310">
        <v>0.55579999999999996</v>
      </c>
      <c r="L3218" s="310">
        <v>0.49991612000000007</v>
      </c>
      <c r="M3218" s="310">
        <f>VLOOKUP(H3218,'Details of Feeder LEvel'!H:N,7,FALSE)</f>
        <v>0</v>
      </c>
      <c r="N3218" s="310">
        <f t="shared" si="50"/>
        <v>10.054674343288934</v>
      </c>
      <c r="O3218" s="310">
        <v>10.054674343288939</v>
      </c>
      <c r="P3218" s="309" t="s">
        <v>15063</v>
      </c>
      <c r="Q3218" s="311"/>
    </row>
    <row r="3219" spans="1:17" s="312" customFormat="1" x14ac:dyDescent="0.3">
      <c r="A3219" s="307">
        <v>3216</v>
      </c>
      <c r="B3219" s="308" t="s">
        <v>5271</v>
      </c>
      <c r="C3219" s="308" t="s">
        <v>1380</v>
      </c>
      <c r="D3219" s="308" t="s">
        <v>1381</v>
      </c>
      <c r="E3219" s="308" t="s">
        <v>1381</v>
      </c>
      <c r="F3219" s="309" t="s">
        <v>12954</v>
      </c>
      <c r="G3219" s="309" t="s">
        <v>12982</v>
      </c>
      <c r="H3219" s="309" t="s">
        <v>12983</v>
      </c>
      <c r="I3219" s="309" t="s">
        <v>5701</v>
      </c>
      <c r="J3219" s="309" t="s">
        <v>15063</v>
      </c>
      <c r="K3219" s="310">
        <v>0.39240000000000003</v>
      </c>
      <c r="L3219" s="310">
        <v>0.35114949999999995</v>
      </c>
      <c r="M3219" s="310">
        <f>VLOOKUP(H3219,'Details of Feeder LEvel'!H:N,7,FALSE)</f>
        <v>0</v>
      </c>
      <c r="N3219" s="310">
        <f t="shared" si="50"/>
        <v>10.51235983690114</v>
      </c>
      <c r="O3219" s="310">
        <v>10.512359836901142</v>
      </c>
      <c r="P3219" s="309" t="s">
        <v>15063</v>
      </c>
      <c r="Q3219" s="311"/>
    </row>
    <row r="3220" spans="1:17" s="312" customFormat="1" x14ac:dyDescent="0.3">
      <c r="A3220" s="307">
        <v>3217</v>
      </c>
      <c r="B3220" s="308" t="s">
        <v>5271</v>
      </c>
      <c r="C3220" s="308" t="s">
        <v>1380</v>
      </c>
      <c r="D3220" s="308" t="s">
        <v>1381</v>
      </c>
      <c r="E3220" s="308" t="s">
        <v>1381</v>
      </c>
      <c r="F3220" s="309" t="s">
        <v>12984</v>
      </c>
      <c r="G3220" s="309" t="s">
        <v>12985</v>
      </c>
      <c r="H3220" s="309" t="s">
        <v>12986</v>
      </c>
      <c r="I3220" s="309" t="s">
        <v>5701</v>
      </c>
      <c r="J3220" s="309" t="s">
        <v>15063</v>
      </c>
      <c r="K3220" s="310">
        <v>0.16958000000000001</v>
      </c>
      <c r="L3220" s="310">
        <v>0.15255000000000002</v>
      </c>
      <c r="M3220" s="310">
        <f>VLOOKUP(H3220,'Details of Feeder LEvel'!H:N,7,FALSE)</f>
        <v>0</v>
      </c>
      <c r="N3220" s="310">
        <f t="shared" si="50"/>
        <v>10.042457837009074</v>
      </c>
      <c r="O3220" s="310">
        <v>10.042457837009078</v>
      </c>
      <c r="P3220" s="309" t="s">
        <v>15063</v>
      </c>
      <c r="Q3220" s="311"/>
    </row>
    <row r="3221" spans="1:17" s="312" customFormat="1" x14ac:dyDescent="0.3">
      <c r="A3221" s="307">
        <v>3218</v>
      </c>
      <c r="B3221" s="308" t="s">
        <v>5271</v>
      </c>
      <c r="C3221" s="308" t="s">
        <v>1380</v>
      </c>
      <c r="D3221" s="308" t="s">
        <v>1381</v>
      </c>
      <c r="E3221" s="308" t="s">
        <v>1381</v>
      </c>
      <c r="F3221" s="309" t="s">
        <v>12984</v>
      </c>
      <c r="G3221" s="309" t="s">
        <v>12987</v>
      </c>
      <c r="H3221" s="309" t="s">
        <v>12988</v>
      </c>
      <c r="I3221" s="309" t="s">
        <v>5706</v>
      </c>
      <c r="J3221" s="309" t="s">
        <v>15063</v>
      </c>
      <c r="K3221" s="310">
        <v>0.21412500000000001</v>
      </c>
      <c r="L3221" s="310">
        <v>0.18448799999999999</v>
      </c>
      <c r="M3221" s="310">
        <f>VLOOKUP(H3221,'Details of Feeder LEvel'!H:N,7,FALSE)</f>
        <v>0</v>
      </c>
      <c r="N3221" s="310">
        <f t="shared" si="50"/>
        <v>13.840980735551675</v>
      </c>
      <c r="O3221" s="310">
        <v>35.877799292074528</v>
      </c>
      <c r="P3221" s="309" t="s">
        <v>15063</v>
      </c>
      <c r="Q3221" s="311"/>
    </row>
    <row r="3222" spans="1:17" s="312" customFormat="1" x14ac:dyDescent="0.3">
      <c r="A3222" s="307">
        <v>3219</v>
      </c>
      <c r="B3222" s="308" t="s">
        <v>5271</v>
      </c>
      <c r="C3222" s="308" t="s">
        <v>1380</v>
      </c>
      <c r="D3222" s="308" t="s">
        <v>1381</v>
      </c>
      <c r="E3222" s="308" t="s">
        <v>1381</v>
      </c>
      <c r="F3222" s="309" t="s">
        <v>12984</v>
      </c>
      <c r="G3222" s="309" t="s">
        <v>12989</v>
      </c>
      <c r="H3222" s="309" t="s">
        <v>12990</v>
      </c>
      <c r="I3222" s="309" t="s">
        <v>5701</v>
      </c>
      <c r="J3222" s="309" t="s">
        <v>15063</v>
      </c>
      <c r="K3222" s="310">
        <v>0.62992000000000004</v>
      </c>
      <c r="L3222" s="310">
        <v>0.56724600000000003</v>
      </c>
      <c r="M3222" s="310">
        <f>VLOOKUP(H3222,'Details of Feeder LEvel'!H:N,7,FALSE)</f>
        <v>0</v>
      </c>
      <c r="N3222" s="310">
        <f t="shared" si="50"/>
        <v>9.9495173990347983</v>
      </c>
      <c r="O3222" s="310">
        <v>9.9495173990348125</v>
      </c>
      <c r="P3222" s="309" t="s">
        <v>15063</v>
      </c>
      <c r="Q3222" s="311"/>
    </row>
    <row r="3223" spans="1:17" s="312" customFormat="1" x14ac:dyDescent="0.3">
      <c r="A3223" s="307">
        <v>3220</v>
      </c>
      <c r="B3223" s="308" t="s">
        <v>5271</v>
      </c>
      <c r="C3223" s="308" t="s">
        <v>1380</v>
      </c>
      <c r="D3223" s="308" t="s">
        <v>1381</v>
      </c>
      <c r="E3223" s="308" t="s">
        <v>1381</v>
      </c>
      <c r="F3223" s="309" t="s">
        <v>12984</v>
      </c>
      <c r="G3223" s="309" t="s">
        <v>12991</v>
      </c>
      <c r="H3223" s="309" t="s">
        <v>12992</v>
      </c>
      <c r="I3223" s="309" t="s">
        <v>5701</v>
      </c>
      <c r="J3223" s="309" t="s">
        <v>15063</v>
      </c>
      <c r="K3223" s="310">
        <v>0.37456</v>
      </c>
      <c r="L3223" s="310">
        <v>0.337086</v>
      </c>
      <c r="M3223" s="310">
        <f>VLOOKUP(H3223,'Details of Feeder LEvel'!H:N,7,FALSE)</f>
        <v>0</v>
      </c>
      <c r="N3223" s="310">
        <f t="shared" si="50"/>
        <v>10.004805638615979</v>
      </c>
      <c r="O3223" s="310">
        <v>10.004805638615977</v>
      </c>
      <c r="P3223" s="309" t="s">
        <v>15063</v>
      </c>
      <c r="Q3223" s="311"/>
    </row>
    <row r="3224" spans="1:17" s="312" customFormat="1" x14ac:dyDescent="0.3">
      <c r="A3224" s="307">
        <v>3221</v>
      </c>
      <c r="B3224" s="308" t="s">
        <v>5271</v>
      </c>
      <c r="C3224" s="308" t="s">
        <v>1380</v>
      </c>
      <c r="D3224" s="308" t="s">
        <v>1381</v>
      </c>
      <c r="E3224" s="308" t="s">
        <v>1381</v>
      </c>
      <c r="F3224" s="309" t="s">
        <v>12984</v>
      </c>
      <c r="G3224" s="309" t="s">
        <v>12993</v>
      </c>
      <c r="H3224" s="309" t="s">
        <v>12994</v>
      </c>
      <c r="I3224" s="309" t="s">
        <v>5706</v>
      </c>
      <c r="J3224" s="309" t="s">
        <v>15063</v>
      </c>
      <c r="K3224" s="310">
        <v>0.25619999999999998</v>
      </c>
      <c r="L3224" s="310">
        <v>0.22276316999999998</v>
      </c>
      <c r="M3224" s="310">
        <f>VLOOKUP(H3224,'Details of Feeder LEvel'!H:N,7,FALSE)</f>
        <v>0</v>
      </c>
      <c r="N3224" s="310">
        <f t="shared" si="50"/>
        <v>13.051065573770494</v>
      </c>
      <c r="O3224" s="310">
        <v>13.051065573770481</v>
      </c>
      <c r="P3224" s="309" t="s">
        <v>15063</v>
      </c>
      <c r="Q3224" s="311"/>
    </row>
    <row r="3225" spans="1:17" s="312" customFormat="1" x14ac:dyDescent="0.3">
      <c r="A3225" s="307">
        <v>3222</v>
      </c>
      <c r="B3225" s="308" t="s">
        <v>5271</v>
      </c>
      <c r="C3225" s="308" t="s">
        <v>1380</v>
      </c>
      <c r="D3225" s="308" t="s">
        <v>1381</v>
      </c>
      <c r="E3225" s="308" t="s">
        <v>1381</v>
      </c>
      <c r="F3225" s="309" t="s">
        <v>12984</v>
      </c>
      <c r="G3225" s="309" t="s">
        <v>12995</v>
      </c>
      <c r="H3225" s="309" t="s">
        <v>12996</v>
      </c>
      <c r="I3225" s="309" t="s">
        <v>5706</v>
      </c>
      <c r="J3225" s="309" t="s">
        <v>15063</v>
      </c>
      <c r="K3225" s="310">
        <v>0.29149999999999998</v>
      </c>
      <c r="L3225" s="310">
        <v>0.25279799999999997</v>
      </c>
      <c r="M3225" s="310">
        <f>VLOOKUP(H3225,'Details of Feeder LEvel'!H:N,7,FALSE)</f>
        <v>0</v>
      </c>
      <c r="N3225" s="310">
        <f t="shared" si="50"/>
        <v>13.27684391080618</v>
      </c>
      <c r="O3225" s="310">
        <v>13.27684391080618</v>
      </c>
      <c r="P3225" s="309" t="s">
        <v>15063</v>
      </c>
      <c r="Q3225" s="311"/>
    </row>
    <row r="3226" spans="1:17" s="312" customFormat="1" x14ac:dyDescent="0.3">
      <c r="A3226" s="307">
        <v>3223</v>
      </c>
      <c r="B3226" s="308" t="s">
        <v>5271</v>
      </c>
      <c r="C3226" s="308" t="s">
        <v>1380</v>
      </c>
      <c r="D3226" s="308" t="s">
        <v>1381</v>
      </c>
      <c r="E3226" s="308" t="s">
        <v>1381</v>
      </c>
      <c r="F3226" s="309" t="s">
        <v>12997</v>
      </c>
      <c r="G3226" s="309" t="s">
        <v>12998</v>
      </c>
      <c r="H3226" s="309" t="s">
        <v>12999</v>
      </c>
      <c r="I3226" s="309" t="s">
        <v>5622</v>
      </c>
      <c r="J3226" s="309" t="s">
        <v>15063</v>
      </c>
      <c r="K3226" s="310">
        <v>1.01762</v>
      </c>
      <c r="L3226" s="310">
        <v>0.89693026799999998</v>
      </c>
      <c r="M3226" s="310">
        <f>VLOOKUP(H3226,'Details of Feeder LEvel'!H:N,7,FALSE)</f>
        <v>0</v>
      </c>
      <c r="N3226" s="310">
        <f t="shared" si="50"/>
        <v>11.86</v>
      </c>
      <c r="O3226" s="310">
        <v>11.860000000000003</v>
      </c>
      <c r="P3226" s="309" t="s">
        <v>15063</v>
      </c>
      <c r="Q3226" s="311"/>
    </row>
    <row r="3227" spans="1:17" s="312" customFormat="1" x14ac:dyDescent="0.3">
      <c r="A3227" s="307">
        <v>3224</v>
      </c>
      <c r="B3227" s="308" t="s">
        <v>5271</v>
      </c>
      <c r="C3227" s="308" t="s">
        <v>1380</v>
      </c>
      <c r="D3227" s="308" t="s">
        <v>1381</v>
      </c>
      <c r="E3227" s="308" t="s">
        <v>1381</v>
      </c>
      <c r="F3227" s="309" t="s">
        <v>12997</v>
      </c>
      <c r="G3227" s="309" t="s">
        <v>13000</v>
      </c>
      <c r="H3227" s="309" t="s">
        <v>13001</v>
      </c>
      <c r="I3227" s="309" t="s">
        <v>5701</v>
      </c>
      <c r="J3227" s="309" t="s">
        <v>15063</v>
      </c>
      <c r="K3227" s="310">
        <v>0.60482000000000002</v>
      </c>
      <c r="L3227" s="310">
        <v>0.54385899999999998</v>
      </c>
      <c r="M3227" s="310">
        <f>VLOOKUP(H3227,'Details of Feeder LEvel'!H:N,7,FALSE)</f>
        <v>0</v>
      </c>
      <c r="N3227" s="310">
        <f t="shared" si="50"/>
        <v>10.079197116497477</v>
      </c>
      <c r="O3227" s="310">
        <v>10.079197116497474</v>
      </c>
      <c r="P3227" s="309" t="s">
        <v>15063</v>
      </c>
      <c r="Q3227" s="311"/>
    </row>
    <row r="3228" spans="1:17" s="312" customFormat="1" x14ac:dyDescent="0.3">
      <c r="A3228" s="307">
        <v>3225</v>
      </c>
      <c r="B3228" s="308" t="s">
        <v>5271</v>
      </c>
      <c r="C3228" s="308" t="s">
        <v>1380</v>
      </c>
      <c r="D3228" s="308" t="s">
        <v>1381</v>
      </c>
      <c r="E3228" s="308" t="s">
        <v>1381</v>
      </c>
      <c r="F3228" s="309" t="s">
        <v>12997</v>
      </c>
      <c r="G3228" s="309" t="s">
        <v>13002</v>
      </c>
      <c r="H3228" s="309" t="s">
        <v>13003</v>
      </c>
      <c r="I3228" s="309" t="s">
        <v>5701</v>
      </c>
      <c r="J3228" s="309" t="s">
        <v>15063</v>
      </c>
      <c r="K3228" s="310">
        <v>0.70179999999999998</v>
      </c>
      <c r="L3228" s="310">
        <v>0.63245299999999993</v>
      </c>
      <c r="M3228" s="310">
        <f>VLOOKUP(H3228,'Details of Feeder LEvel'!H:N,7,FALSE)</f>
        <v>0</v>
      </c>
      <c r="N3228" s="310">
        <f t="shared" si="50"/>
        <v>9.8813052151610226</v>
      </c>
      <c r="O3228" s="310">
        <v>9.8813052151610297</v>
      </c>
      <c r="P3228" s="309" t="s">
        <v>15063</v>
      </c>
      <c r="Q3228" s="311"/>
    </row>
    <row r="3229" spans="1:17" s="312" customFormat="1" x14ac:dyDescent="0.3">
      <c r="A3229" s="307">
        <v>3226</v>
      </c>
      <c r="B3229" s="308" t="s">
        <v>5271</v>
      </c>
      <c r="C3229" s="308" t="s">
        <v>1380</v>
      </c>
      <c r="D3229" s="308" t="s">
        <v>1381</v>
      </c>
      <c r="E3229" s="308" t="s">
        <v>1381</v>
      </c>
      <c r="F3229" s="309" t="s">
        <v>12997</v>
      </c>
      <c r="G3229" s="309" t="s">
        <v>13004</v>
      </c>
      <c r="H3229" s="309" t="s">
        <v>13005</v>
      </c>
      <c r="I3229" s="309" t="s">
        <v>5701</v>
      </c>
      <c r="J3229" s="309" t="s">
        <v>15063</v>
      </c>
      <c r="K3229" s="310">
        <v>0.32056000000000001</v>
      </c>
      <c r="L3229" s="310">
        <v>0.28808</v>
      </c>
      <c r="M3229" s="310">
        <f>VLOOKUP(H3229,'Details of Feeder LEvel'!H:N,7,FALSE)</f>
        <v>0</v>
      </c>
      <c r="N3229" s="310">
        <f t="shared" si="50"/>
        <v>10.132268530072377</v>
      </c>
      <c r="O3229" s="310">
        <v>10.132268530072375</v>
      </c>
      <c r="P3229" s="309" t="s">
        <v>15063</v>
      </c>
      <c r="Q3229" s="311"/>
    </row>
    <row r="3230" spans="1:17" s="312" customFormat="1" x14ac:dyDescent="0.3">
      <c r="A3230" s="307">
        <v>3227</v>
      </c>
      <c r="B3230" s="308" t="s">
        <v>5271</v>
      </c>
      <c r="C3230" s="308" t="s">
        <v>1380</v>
      </c>
      <c r="D3230" s="308" t="s">
        <v>1381</v>
      </c>
      <c r="E3230" s="308" t="s">
        <v>1381</v>
      </c>
      <c r="F3230" s="309" t="s">
        <v>12997</v>
      </c>
      <c r="G3230" s="309" t="s">
        <v>13006</v>
      </c>
      <c r="H3230" s="309" t="s">
        <v>13007</v>
      </c>
      <c r="I3230" s="309" t="s">
        <v>5701</v>
      </c>
      <c r="J3230" s="309" t="s">
        <v>15063</v>
      </c>
      <c r="K3230" s="310">
        <v>0.48088000000000003</v>
      </c>
      <c r="L3230" s="310">
        <v>0.43337389999999998</v>
      </c>
      <c r="M3230" s="310">
        <f>VLOOKUP(H3230,'Details of Feeder LEvel'!H:N,7,FALSE)</f>
        <v>0</v>
      </c>
      <c r="N3230" s="310">
        <f t="shared" si="50"/>
        <v>9.8789926800865189</v>
      </c>
      <c r="O3230" s="310">
        <v>9.8789926800865064</v>
      </c>
      <c r="P3230" s="309" t="s">
        <v>15063</v>
      </c>
      <c r="Q3230" s="311"/>
    </row>
    <row r="3231" spans="1:17" s="312" customFormat="1" x14ac:dyDescent="0.3">
      <c r="A3231" s="307">
        <v>3228</v>
      </c>
      <c r="B3231" s="308" t="s">
        <v>5271</v>
      </c>
      <c r="C3231" s="308" t="s">
        <v>1380</v>
      </c>
      <c r="D3231" s="308" t="s">
        <v>1381</v>
      </c>
      <c r="E3231" s="308" t="s">
        <v>1381</v>
      </c>
      <c r="F3231" s="309" t="s">
        <v>12997</v>
      </c>
      <c r="G3231" s="309" t="s">
        <v>13008</v>
      </c>
      <c r="H3231" s="309" t="s">
        <v>13009</v>
      </c>
      <c r="I3231" s="309" t="s">
        <v>5701</v>
      </c>
      <c r="J3231" s="309" t="s">
        <v>15063</v>
      </c>
      <c r="K3231" s="310">
        <v>0.67726000000000008</v>
      </c>
      <c r="L3231" s="310">
        <v>0.61256472000000006</v>
      </c>
      <c r="M3231" s="310">
        <f>VLOOKUP(H3231,'Details of Feeder LEvel'!H:N,7,FALSE)</f>
        <v>0</v>
      </c>
      <c r="N3231" s="310">
        <f t="shared" si="50"/>
        <v>9.5525027315949593</v>
      </c>
      <c r="O3231" s="310">
        <v>9.5525027315949593</v>
      </c>
      <c r="P3231" s="309" t="s">
        <v>15063</v>
      </c>
      <c r="Q3231" s="311"/>
    </row>
    <row r="3232" spans="1:17" s="312" customFormat="1" x14ac:dyDescent="0.3">
      <c r="A3232" s="307">
        <v>3229</v>
      </c>
      <c r="B3232" s="308" t="s">
        <v>5271</v>
      </c>
      <c r="C3232" s="308" t="s">
        <v>1380</v>
      </c>
      <c r="D3232" s="308" t="s">
        <v>1381</v>
      </c>
      <c r="E3232" s="308" t="s">
        <v>1381</v>
      </c>
      <c r="F3232" s="309" t="s">
        <v>12997</v>
      </c>
      <c r="G3232" s="309" t="s">
        <v>13010</v>
      </c>
      <c r="H3232" s="309" t="s">
        <v>13011</v>
      </c>
      <c r="I3232" s="309" t="s">
        <v>5622</v>
      </c>
      <c r="J3232" s="309" t="s">
        <v>15063</v>
      </c>
      <c r="K3232" s="310">
        <v>1.5668600000000001</v>
      </c>
      <c r="L3232" s="310">
        <v>1.4440908000000001</v>
      </c>
      <c r="M3232" s="310">
        <f>VLOOKUP(H3232,'Details of Feeder LEvel'!H:N,7,FALSE)</f>
        <v>0</v>
      </c>
      <c r="N3232" s="310">
        <f t="shared" si="50"/>
        <v>7.8353649975109461</v>
      </c>
      <c r="O3232" s="310">
        <v>7.8353649975109292</v>
      </c>
      <c r="P3232" s="309" t="s">
        <v>15063</v>
      </c>
      <c r="Q3232" s="311"/>
    </row>
    <row r="3233" spans="1:17" s="312" customFormat="1" x14ac:dyDescent="0.3">
      <c r="A3233" s="307">
        <v>3230</v>
      </c>
      <c r="B3233" s="308" t="s">
        <v>5271</v>
      </c>
      <c r="C3233" s="308" t="s">
        <v>1380</v>
      </c>
      <c r="D3233" s="308" t="s">
        <v>1381</v>
      </c>
      <c r="E3233" s="308" t="s">
        <v>1381</v>
      </c>
      <c r="F3233" s="309" t="s">
        <v>12997</v>
      </c>
      <c r="G3233" s="309" t="s">
        <v>13012</v>
      </c>
      <c r="H3233" s="309" t="s">
        <v>13013</v>
      </c>
      <c r="I3233" s="309" t="s">
        <v>5701</v>
      </c>
      <c r="J3233" s="309" t="s">
        <v>15063</v>
      </c>
      <c r="K3233" s="310">
        <v>0.50969999999999993</v>
      </c>
      <c r="L3233" s="310">
        <v>0.45730599999999999</v>
      </c>
      <c r="M3233" s="310">
        <f>VLOOKUP(H3233,'Details of Feeder LEvel'!H:N,7,FALSE)</f>
        <v>0</v>
      </c>
      <c r="N3233" s="310">
        <f t="shared" si="50"/>
        <v>10.279380027467127</v>
      </c>
      <c r="O3233" s="310">
        <v>10.913175728755121</v>
      </c>
      <c r="P3233" s="309" t="s">
        <v>15063</v>
      </c>
      <c r="Q3233" s="311"/>
    </row>
    <row r="3234" spans="1:17" s="312" customFormat="1" x14ac:dyDescent="0.3">
      <c r="A3234" s="307">
        <v>3231</v>
      </c>
      <c r="B3234" s="308" t="s">
        <v>5271</v>
      </c>
      <c r="C3234" s="308" t="s">
        <v>1380</v>
      </c>
      <c r="D3234" s="308" t="s">
        <v>1381</v>
      </c>
      <c r="E3234" s="308" t="s">
        <v>1381</v>
      </c>
      <c r="F3234" s="309" t="s">
        <v>12997</v>
      </c>
      <c r="G3234" s="309" t="s">
        <v>13014</v>
      </c>
      <c r="H3234" s="309" t="s">
        <v>13015</v>
      </c>
      <c r="I3234" s="309" t="s">
        <v>5706</v>
      </c>
      <c r="J3234" s="309" t="s">
        <v>15063</v>
      </c>
      <c r="K3234" s="310">
        <v>0.31309999999999999</v>
      </c>
      <c r="L3234" s="310">
        <v>0.27587620000000002</v>
      </c>
      <c r="M3234" s="310">
        <f>VLOOKUP(H3234,'Details of Feeder LEvel'!H:N,7,FALSE)</f>
        <v>0</v>
      </c>
      <c r="N3234" s="310">
        <f t="shared" si="50"/>
        <v>11.888789524113694</v>
      </c>
      <c r="O3234" s="310">
        <v>37.202439815589294</v>
      </c>
      <c r="P3234" s="309" t="s">
        <v>15063</v>
      </c>
      <c r="Q3234" s="311"/>
    </row>
    <row r="3235" spans="1:17" s="312" customFormat="1" x14ac:dyDescent="0.3">
      <c r="A3235" s="307">
        <v>3232</v>
      </c>
      <c r="B3235" s="308" t="s">
        <v>5271</v>
      </c>
      <c r="C3235" s="308" t="s">
        <v>1380</v>
      </c>
      <c r="D3235" s="308" t="s">
        <v>1381</v>
      </c>
      <c r="E3235" s="308" t="s">
        <v>1381</v>
      </c>
      <c r="F3235" s="309" t="s">
        <v>12997</v>
      </c>
      <c r="G3235" s="309" t="s">
        <v>13016</v>
      </c>
      <c r="H3235" s="309" t="s">
        <v>13017</v>
      </c>
      <c r="I3235" s="309" t="s">
        <v>5701</v>
      </c>
      <c r="J3235" s="309" t="s">
        <v>15063</v>
      </c>
      <c r="K3235" s="310">
        <v>0.65267999999999993</v>
      </c>
      <c r="L3235" s="310">
        <v>0.58788299999999993</v>
      </c>
      <c r="M3235" s="310">
        <f>VLOOKUP(H3235,'Details of Feeder LEvel'!H:N,7,FALSE)</f>
        <v>0</v>
      </c>
      <c r="N3235" s="310">
        <f t="shared" si="50"/>
        <v>9.9278359992645715</v>
      </c>
      <c r="O3235" s="310">
        <v>9.9278359992645662</v>
      </c>
      <c r="P3235" s="309" t="s">
        <v>15063</v>
      </c>
      <c r="Q3235" s="311"/>
    </row>
    <row r="3236" spans="1:17" s="312" customFormat="1" x14ac:dyDescent="0.3">
      <c r="A3236" s="307">
        <v>3233</v>
      </c>
      <c r="B3236" s="308" t="s">
        <v>5271</v>
      </c>
      <c r="C3236" s="308" t="s">
        <v>1380</v>
      </c>
      <c r="D3236" s="308" t="s">
        <v>1381</v>
      </c>
      <c r="E3236" s="308" t="s">
        <v>1381</v>
      </c>
      <c r="F3236" s="309" t="s">
        <v>12997</v>
      </c>
      <c r="G3236" s="309" t="s">
        <v>13018</v>
      </c>
      <c r="H3236" s="309" t="s">
        <v>13019</v>
      </c>
      <c r="I3236" s="309" t="s">
        <v>5706</v>
      </c>
      <c r="J3236" s="309" t="s">
        <v>15063</v>
      </c>
      <c r="K3236" s="310">
        <v>0.17391999999999999</v>
      </c>
      <c r="L3236" s="310">
        <v>0.15081899999999998</v>
      </c>
      <c r="M3236" s="310">
        <f>VLOOKUP(H3236,'Details of Feeder LEvel'!H:N,7,FALSE)</f>
        <v>0</v>
      </c>
      <c r="N3236" s="310">
        <f t="shared" si="50"/>
        <v>13.282543698252077</v>
      </c>
      <c r="O3236" s="310">
        <v>17.368732344128912</v>
      </c>
      <c r="P3236" s="309" t="s">
        <v>15063</v>
      </c>
      <c r="Q3236" s="311"/>
    </row>
    <row r="3237" spans="1:17" s="312" customFormat="1" x14ac:dyDescent="0.3">
      <c r="A3237" s="307">
        <v>3234</v>
      </c>
      <c r="B3237" s="308" t="s">
        <v>5271</v>
      </c>
      <c r="C3237" s="308" t="s">
        <v>1380</v>
      </c>
      <c r="D3237" s="308" t="s">
        <v>1381</v>
      </c>
      <c r="E3237" s="308" t="s">
        <v>1381</v>
      </c>
      <c r="F3237" s="309" t="s">
        <v>12997</v>
      </c>
      <c r="G3237" s="309" t="s">
        <v>13020</v>
      </c>
      <c r="H3237" s="309" t="s">
        <v>11027</v>
      </c>
      <c r="I3237" s="309" t="s">
        <v>5706</v>
      </c>
      <c r="J3237" s="309" t="s">
        <v>15063</v>
      </c>
      <c r="K3237" s="310">
        <v>1.1276000000000002</v>
      </c>
      <c r="L3237" s="310">
        <v>1.01075816</v>
      </c>
      <c r="M3237" s="310">
        <f>VLOOKUP(H3237,'Details of Feeder LEvel'!H:N,7,FALSE)</f>
        <v>0</v>
      </c>
      <c r="N3237" s="310">
        <f t="shared" si="50"/>
        <v>10.361993614757022</v>
      </c>
      <c r="O3237" s="310">
        <v>10.361993614757026</v>
      </c>
      <c r="P3237" s="309" t="s">
        <v>15063</v>
      </c>
      <c r="Q3237" s="311"/>
    </row>
    <row r="3238" spans="1:17" s="312" customFormat="1" x14ac:dyDescent="0.3">
      <c r="A3238" s="307">
        <v>3235</v>
      </c>
      <c r="B3238" s="308" t="s">
        <v>5271</v>
      </c>
      <c r="C3238" s="308" t="s">
        <v>1380</v>
      </c>
      <c r="D3238" s="308" t="s">
        <v>1381</v>
      </c>
      <c r="E3238" s="308" t="s">
        <v>1381</v>
      </c>
      <c r="F3238" s="309" t="s">
        <v>5564</v>
      </c>
      <c r="G3238" s="309" t="s">
        <v>13021</v>
      </c>
      <c r="H3238" s="309" t="s">
        <v>13022</v>
      </c>
      <c r="I3238" s="309" t="s">
        <v>5701</v>
      </c>
      <c r="J3238" s="309" t="s">
        <v>15063</v>
      </c>
      <c r="K3238" s="310">
        <v>0.66390000000000005</v>
      </c>
      <c r="L3238" s="310">
        <v>0.59726000000000001</v>
      </c>
      <c r="M3238" s="310">
        <f>VLOOKUP(H3238,'Details of Feeder LEvel'!H:N,7,FALSE)</f>
        <v>0</v>
      </c>
      <c r="N3238" s="310">
        <f t="shared" si="50"/>
        <v>10.037656273535175</v>
      </c>
      <c r="O3238" s="310">
        <v>10.195856463206109</v>
      </c>
      <c r="P3238" s="309" t="s">
        <v>15063</v>
      </c>
      <c r="Q3238" s="311"/>
    </row>
    <row r="3239" spans="1:17" s="312" customFormat="1" x14ac:dyDescent="0.3">
      <c r="A3239" s="307">
        <v>3236</v>
      </c>
      <c r="B3239" s="308" t="s">
        <v>5271</v>
      </c>
      <c r="C3239" s="308" t="s">
        <v>1380</v>
      </c>
      <c r="D3239" s="308" t="s">
        <v>1381</v>
      </c>
      <c r="E3239" s="308" t="s">
        <v>1381</v>
      </c>
      <c r="F3239" s="309" t="s">
        <v>5564</v>
      </c>
      <c r="G3239" s="309" t="s">
        <v>13023</v>
      </c>
      <c r="H3239" s="309" t="s">
        <v>13024</v>
      </c>
      <c r="I3239" s="309" t="s">
        <v>5622</v>
      </c>
      <c r="J3239" s="309" t="s">
        <v>15063</v>
      </c>
      <c r="K3239" s="310">
        <v>0.56972</v>
      </c>
      <c r="L3239" s="310">
        <v>0.49189624799999998</v>
      </c>
      <c r="M3239" s="310">
        <f>VLOOKUP(H3239,'Details of Feeder LEvel'!H:N,7,FALSE)</f>
        <v>0</v>
      </c>
      <c r="N3239" s="310">
        <f t="shared" si="50"/>
        <v>13.660000000000002</v>
      </c>
      <c r="O3239" s="310">
        <v>13.660000000000016</v>
      </c>
      <c r="P3239" s="309" t="s">
        <v>15063</v>
      </c>
      <c r="Q3239" s="311"/>
    </row>
    <row r="3240" spans="1:17" s="312" customFormat="1" x14ac:dyDescent="0.3">
      <c r="A3240" s="307">
        <v>3237</v>
      </c>
      <c r="B3240" s="308" t="s">
        <v>5271</v>
      </c>
      <c r="C3240" s="308" t="s">
        <v>1380</v>
      </c>
      <c r="D3240" s="308" t="s">
        <v>1381</v>
      </c>
      <c r="E3240" s="308" t="s">
        <v>1381</v>
      </c>
      <c r="F3240" s="309" t="s">
        <v>5564</v>
      </c>
      <c r="G3240" s="309" t="s">
        <v>13025</v>
      </c>
      <c r="H3240" s="309" t="s">
        <v>13026</v>
      </c>
      <c r="I3240" s="309" t="s">
        <v>5701</v>
      </c>
      <c r="J3240" s="309" t="s">
        <v>15063</v>
      </c>
      <c r="K3240" s="310">
        <v>0.62804000000000004</v>
      </c>
      <c r="L3240" s="310">
        <v>0.56316235000000003</v>
      </c>
      <c r="M3240" s="310">
        <f>VLOOKUP(H3240,'Details of Feeder LEvel'!H:N,7,FALSE)</f>
        <v>0</v>
      </c>
      <c r="N3240" s="310">
        <f t="shared" si="50"/>
        <v>10.330178014139227</v>
      </c>
      <c r="O3240" s="310">
        <v>10.330178014139225</v>
      </c>
      <c r="P3240" s="309" t="s">
        <v>15063</v>
      </c>
      <c r="Q3240" s="311"/>
    </row>
    <row r="3241" spans="1:17" s="312" customFormat="1" x14ac:dyDescent="0.3">
      <c r="A3241" s="307">
        <v>3238</v>
      </c>
      <c r="B3241" s="308" t="s">
        <v>5271</v>
      </c>
      <c r="C3241" s="308" t="s">
        <v>1380</v>
      </c>
      <c r="D3241" s="308" t="s">
        <v>1381</v>
      </c>
      <c r="E3241" s="308" t="s">
        <v>1381</v>
      </c>
      <c r="F3241" s="309" t="s">
        <v>5564</v>
      </c>
      <c r="G3241" s="309" t="s">
        <v>13027</v>
      </c>
      <c r="H3241" s="309" t="s">
        <v>13028</v>
      </c>
      <c r="I3241" s="309" t="s">
        <v>5701</v>
      </c>
      <c r="J3241" s="309" t="s">
        <v>15063</v>
      </c>
      <c r="K3241" s="310">
        <v>0.29937999999999998</v>
      </c>
      <c r="L3241" s="310">
        <v>0.26878999999999997</v>
      </c>
      <c r="M3241" s="310">
        <f>VLOOKUP(H3241,'Details of Feeder LEvel'!H:N,7,FALSE)</f>
        <v>0</v>
      </c>
      <c r="N3241" s="310">
        <f t="shared" si="50"/>
        <v>10.217783419066073</v>
      </c>
      <c r="O3241" s="310">
        <v>10.217783419066073</v>
      </c>
      <c r="P3241" s="309" t="s">
        <v>15063</v>
      </c>
      <c r="Q3241" s="311"/>
    </row>
    <row r="3242" spans="1:17" s="312" customFormat="1" x14ac:dyDescent="0.3">
      <c r="A3242" s="307">
        <v>3239</v>
      </c>
      <c r="B3242" s="308" t="s">
        <v>5271</v>
      </c>
      <c r="C3242" s="308" t="s">
        <v>1380</v>
      </c>
      <c r="D3242" s="308" t="s">
        <v>1381</v>
      </c>
      <c r="E3242" s="308" t="s">
        <v>1381</v>
      </c>
      <c r="F3242" s="309" t="s">
        <v>5564</v>
      </c>
      <c r="G3242" s="309" t="s">
        <v>13029</v>
      </c>
      <c r="H3242" s="309" t="s">
        <v>13030</v>
      </c>
      <c r="I3242" s="309" t="s">
        <v>5701</v>
      </c>
      <c r="J3242" s="309" t="s">
        <v>15063</v>
      </c>
      <c r="K3242" s="310">
        <v>1.2432099999999999</v>
      </c>
      <c r="L3242" s="310">
        <v>1.070030847</v>
      </c>
      <c r="M3242" s="310">
        <f>VLOOKUP(H3242,'Details of Feeder LEvel'!H:N,7,FALSE)</f>
        <v>0</v>
      </c>
      <c r="N3242" s="310">
        <f t="shared" si="50"/>
        <v>13.929999999999998</v>
      </c>
      <c r="O3242" s="310">
        <v>14.371314684388892</v>
      </c>
      <c r="P3242" s="309" t="s">
        <v>15063</v>
      </c>
      <c r="Q3242" s="311"/>
    </row>
    <row r="3243" spans="1:17" s="312" customFormat="1" x14ac:dyDescent="0.3">
      <c r="A3243" s="307">
        <v>3240</v>
      </c>
      <c r="B3243" s="308" t="s">
        <v>5271</v>
      </c>
      <c r="C3243" s="308" t="s">
        <v>1380</v>
      </c>
      <c r="D3243" s="308" t="s">
        <v>1381</v>
      </c>
      <c r="E3243" s="308" t="s">
        <v>1381</v>
      </c>
      <c r="F3243" s="309" t="s">
        <v>5564</v>
      </c>
      <c r="G3243" s="309" t="s">
        <v>13031</v>
      </c>
      <c r="H3243" s="309" t="s">
        <v>13032</v>
      </c>
      <c r="I3243" s="309" t="s">
        <v>5706</v>
      </c>
      <c r="J3243" s="309" t="s">
        <v>15063</v>
      </c>
      <c r="K3243" s="310">
        <v>7.0120000000000002E-2</v>
      </c>
      <c r="L3243" s="310">
        <v>6.2198500000000004E-2</v>
      </c>
      <c r="M3243" s="310">
        <f>VLOOKUP(H3243,'Details of Feeder LEvel'!H:N,7,FALSE)</f>
        <v>0</v>
      </c>
      <c r="N3243" s="310">
        <f t="shared" si="50"/>
        <v>11.297062179121504</v>
      </c>
      <c r="O3243" s="310">
        <v>43.680439783429449</v>
      </c>
      <c r="P3243" s="309" t="s">
        <v>15063</v>
      </c>
      <c r="Q3243" s="311"/>
    </row>
    <row r="3244" spans="1:17" s="312" customFormat="1" x14ac:dyDescent="0.3">
      <c r="A3244" s="307">
        <v>3241</v>
      </c>
      <c r="B3244" s="308" t="s">
        <v>5271</v>
      </c>
      <c r="C3244" s="308" t="s">
        <v>1380</v>
      </c>
      <c r="D3244" s="308" t="s">
        <v>1381</v>
      </c>
      <c r="E3244" s="308" t="s">
        <v>1381</v>
      </c>
      <c r="F3244" s="309" t="s">
        <v>5564</v>
      </c>
      <c r="G3244" s="309" t="s">
        <v>13033</v>
      </c>
      <c r="H3244" s="309" t="s">
        <v>13034</v>
      </c>
      <c r="I3244" s="309" t="s">
        <v>5706</v>
      </c>
      <c r="J3244" s="309" t="s">
        <v>15063</v>
      </c>
      <c r="K3244" s="310">
        <v>0.4698</v>
      </c>
      <c r="L3244" s="310">
        <v>0.40392599999999995</v>
      </c>
      <c r="M3244" s="310">
        <f>VLOOKUP(H3244,'Details of Feeder LEvel'!H:N,7,FALSE)</f>
        <v>0</v>
      </c>
      <c r="N3244" s="310">
        <f t="shared" si="50"/>
        <v>14.021711366538961</v>
      </c>
      <c r="O3244" s="310">
        <v>14.021711366538947</v>
      </c>
      <c r="P3244" s="309" t="s">
        <v>15063</v>
      </c>
      <c r="Q3244" s="311"/>
    </row>
    <row r="3245" spans="1:17" s="312" customFormat="1" x14ac:dyDescent="0.3">
      <c r="A3245" s="307">
        <v>3242</v>
      </c>
      <c r="B3245" s="308" t="s">
        <v>5271</v>
      </c>
      <c r="C3245" s="308" t="s">
        <v>1380</v>
      </c>
      <c r="D3245" s="308" t="s">
        <v>1381</v>
      </c>
      <c r="E3245" s="308" t="s">
        <v>1381</v>
      </c>
      <c r="F3245" s="309" t="s">
        <v>5564</v>
      </c>
      <c r="G3245" s="309" t="s">
        <v>13035</v>
      </c>
      <c r="H3245" s="309" t="s">
        <v>13036</v>
      </c>
      <c r="I3245" s="309" t="s">
        <v>5706</v>
      </c>
      <c r="J3245" s="309" t="s">
        <v>15063</v>
      </c>
      <c r="K3245" s="310">
        <v>0.45340000000000003</v>
      </c>
      <c r="L3245" s="310">
        <v>0.39254800000000001</v>
      </c>
      <c r="M3245" s="310">
        <f>VLOOKUP(H3245,'Details of Feeder LEvel'!H:N,7,FALSE)</f>
        <v>0</v>
      </c>
      <c r="N3245" s="310">
        <f t="shared" si="50"/>
        <v>13.421261579179536</v>
      </c>
      <c r="O3245" s="310">
        <v>46.77686867728054</v>
      </c>
      <c r="P3245" s="309" t="s">
        <v>15063</v>
      </c>
      <c r="Q3245" s="311"/>
    </row>
    <row r="3246" spans="1:17" s="312" customFormat="1" x14ac:dyDescent="0.3">
      <c r="A3246" s="307">
        <v>3243</v>
      </c>
      <c r="B3246" s="308" t="s">
        <v>5271</v>
      </c>
      <c r="C3246" s="308" t="s">
        <v>1380</v>
      </c>
      <c r="D3246" s="308" t="s">
        <v>1381</v>
      </c>
      <c r="E3246" s="308" t="s">
        <v>13979</v>
      </c>
      <c r="F3246" s="309" t="s">
        <v>13037</v>
      </c>
      <c r="G3246" s="309" t="s">
        <v>13038</v>
      </c>
      <c r="H3246" s="309" t="s">
        <v>13039</v>
      </c>
      <c r="I3246" s="309" t="s">
        <v>5701</v>
      </c>
      <c r="J3246" s="309" t="s">
        <v>15063</v>
      </c>
      <c r="K3246" s="310">
        <v>0.45024000000000003</v>
      </c>
      <c r="L3246" s="310">
        <v>0.4055105</v>
      </c>
      <c r="M3246" s="310">
        <f>VLOOKUP(H3246,'Details of Feeder LEvel'!H:N,7,FALSE)</f>
        <v>0</v>
      </c>
      <c r="N3246" s="310">
        <f t="shared" si="50"/>
        <v>9.9345904406538796</v>
      </c>
      <c r="O3246" s="310">
        <v>9.9345904406538779</v>
      </c>
      <c r="P3246" s="309" t="s">
        <v>15063</v>
      </c>
      <c r="Q3246" s="311"/>
    </row>
    <row r="3247" spans="1:17" s="312" customFormat="1" x14ac:dyDescent="0.3">
      <c r="A3247" s="307">
        <v>3244</v>
      </c>
      <c r="B3247" s="308" t="s">
        <v>5271</v>
      </c>
      <c r="C3247" s="308" t="s">
        <v>1380</v>
      </c>
      <c r="D3247" s="308" t="s">
        <v>1381</v>
      </c>
      <c r="E3247" s="308" t="s">
        <v>13979</v>
      </c>
      <c r="F3247" s="309" t="s">
        <v>13037</v>
      </c>
      <c r="G3247" s="309" t="s">
        <v>13040</v>
      </c>
      <c r="H3247" s="309" t="s">
        <v>13041</v>
      </c>
      <c r="I3247" s="309" t="s">
        <v>5701</v>
      </c>
      <c r="J3247" s="309" t="s">
        <v>15063</v>
      </c>
      <c r="K3247" s="310">
        <v>0.71623999999999999</v>
      </c>
      <c r="L3247" s="310">
        <v>0.64511600000000002</v>
      </c>
      <c r="M3247" s="310">
        <f>VLOOKUP(H3247,'Details of Feeder LEvel'!H:N,7,FALSE)</f>
        <v>0</v>
      </c>
      <c r="N3247" s="310">
        <f t="shared" si="50"/>
        <v>9.9301909974310245</v>
      </c>
      <c r="O3247" s="310">
        <v>9.930190997431021</v>
      </c>
      <c r="P3247" s="309" t="s">
        <v>15063</v>
      </c>
      <c r="Q3247" s="311"/>
    </row>
    <row r="3248" spans="1:17" s="312" customFormat="1" x14ac:dyDescent="0.3">
      <c r="A3248" s="307">
        <v>3245</v>
      </c>
      <c r="B3248" s="308" t="s">
        <v>5271</v>
      </c>
      <c r="C3248" s="308" t="s">
        <v>1380</v>
      </c>
      <c r="D3248" s="308" t="s">
        <v>1381</v>
      </c>
      <c r="E3248" s="308" t="s">
        <v>13979</v>
      </c>
      <c r="F3248" s="309" t="s">
        <v>13037</v>
      </c>
      <c r="G3248" s="309" t="s">
        <v>13042</v>
      </c>
      <c r="H3248" s="309" t="s">
        <v>13043</v>
      </c>
      <c r="I3248" s="309" t="s">
        <v>5701</v>
      </c>
      <c r="J3248" s="309" t="s">
        <v>15063</v>
      </c>
      <c r="K3248" s="310">
        <v>0.61175999999999997</v>
      </c>
      <c r="L3248" s="310">
        <v>0.5519115</v>
      </c>
      <c r="M3248" s="310">
        <f>VLOOKUP(H3248,'Details of Feeder LEvel'!H:N,7,FALSE)</f>
        <v>0</v>
      </c>
      <c r="N3248" s="310">
        <f t="shared" si="50"/>
        <v>9.783003138485677</v>
      </c>
      <c r="O3248" s="310">
        <v>9.7830031384856682</v>
      </c>
      <c r="P3248" s="309" t="s">
        <v>15063</v>
      </c>
      <c r="Q3248" s="311"/>
    </row>
    <row r="3249" spans="1:17" s="312" customFormat="1" x14ac:dyDescent="0.3">
      <c r="A3249" s="307">
        <v>3246</v>
      </c>
      <c r="B3249" s="308" t="s">
        <v>5271</v>
      </c>
      <c r="C3249" s="308" t="s">
        <v>1380</v>
      </c>
      <c r="D3249" s="308" t="s">
        <v>1381</v>
      </c>
      <c r="E3249" s="308" t="s">
        <v>13979</v>
      </c>
      <c r="F3249" s="309" t="s">
        <v>13037</v>
      </c>
      <c r="G3249" s="309" t="s">
        <v>13044</v>
      </c>
      <c r="H3249" s="309" t="s">
        <v>13045</v>
      </c>
      <c r="I3249" s="309" t="s">
        <v>5701</v>
      </c>
      <c r="J3249" s="309" t="s">
        <v>15063</v>
      </c>
      <c r="K3249" s="310">
        <v>0</v>
      </c>
      <c r="L3249" s="310">
        <v>0.16020899999999999</v>
      </c>
      <c r="M3249" s="310">
        <f>VLOOKUP(H3249,'Details of Feeder LEvel'!H:N,7,FALSE)</f>
        <v>0</v>
      </c>
      <c r="N3249" s="310" t="e">
        <f t="shared" si="50"/>
        <v>#DIV/0!</v>
      </c>
      <c r="O3249" s="310" t="e">
        <v>#DIV/0!</v>
      </c>
      <c r="P3249" s="309" t="s">
        <v>15063</v>
      </c>
      <c r="Q3249" s="311"/>
    </row>
    <row r="3250" spans="1:17" s="312" customFormat="1" x14ac:dyDescent="0.3">
      <c r="A3250" s="307">
        <v>3247</v>
      </c>
      <c r="B3250" s="308" t="s">
        <v>5271</v>
      </c>
      <c r="C3250" s="308" t="s">
        <v>1380</v>
      </c>
      <c r="D3250" s="308" t="s">
        <v>1381</v>
      </c>
      <c r="E3250" s="308" t="s">
        <v>13979</v>
      </c>
      <c r="F3250" s="309" t="s">
        <v>13037</v>
      </c>
      <c r="G3250" s="309" t="s">
        <v>13046</v>
      </c>
      <c r="H3250" s="309" t="s">
        <v>13047</v>
      </c>
      <c r="I3250" s="309" t="s">
        <v>5701</v>
      </c>
      <c r="J3250" s="309" t="s">
        <v>15063</v>
      </c>
      <c r="K3250" s="310">
        <v>1.3552</v>
      </c>
      <c r="L3250" s="310">
        <v>1.220513</v>
      </c>
      <c r="M3250" s="310">
        <f>VLOOKUP(H3250,'Details of Feeder LEvel'!H:N,7,FALSE)</f>
        <v>0</v>
      </c>
      <c r="N3250" s="310">
        <f t="shared" si="50"/>
        <v>9.9385330578512399</v>
      </c>
      <c r="O3250" s="310">
        <v>9.9385330578512399</v>
      </c>
      <c r="P3250" s="309" t="s">
        <v>15063</v>
      </c>
      <c r="Q3250" s="311"/>
    </row>
    <row r="3251" spans="1:17" s="312" customFormat="1" x14ac:dyDescent="0.3">
      <c r="A3251" s="307">
        <v>3248</v>
      </c>
      <c r="B3251" s="308" t="s">
        <v>5271</v>
      </c>
      <c r="C3251" s="308" t="s">
        <v>1380</v>
      </c>
      <c r="D3251" s="308" t="s">
        <v>1381</v>
      </c>
      <c r="E3251" s="308" t="s">
        <v>13979</v>
      </c>
      <c r="F3251" s="309" t="s">
        <v>13037</v>
      </c>
      <c r="G3251" s="309" t="s">
        <v>13048</v>
      </c>
      <c r="H3251" s="309" t="s">
        <v>13049</v>
      </c>
      <c r="I3251" s="309" t="s">
        <v>5701</v>
      </c>
      <c r="J3251" s="309" t="s">
        <v>15063</v>
      </c>
      <c r="K3251" s="310">
        <v>1.27556</v>
      </c>
      <c r="L3251" s="310">
        <v>1.1497139999999999</v>
      </c>
      <c r="M3251" s="310">
        <f>VLOOKUP(H3251,'Details of Feeder LEvel'!H:N,7,FALSE)</f>
        <v>0</v>
      </c>
      <c r="N3251" s="310">
        <f t="shared" si="50"/>
        <v>9.8659412336542474</v>
      </c>
      <c r="O3251" s="310">
        <v>9.8659412336542509</v>
      </c>
      <c r="P3251" s="309" t="s">
        <v>15063</v>
      </c>
      <c r="Q3251" s="311"/>
    </row>
    <row r="3252" spans="1:17" s="312" customFormat="1" x14ac:dyDescent="0.3">
      <c r="A3252" s="307">
        <v>3249</v>
      </c>
      <c r="B3252" s="308" t="s">
        <v>5271</v>
      </c>
      <c r="C3252" s="308" t="s">
        <v>1380</v>
      </c>
      <c r="D3252" s="308" t="s">
        <v>1381</v>
      </c>
      <c r="E3252" s="308" t="s">
        <v>13979</v>
      </c>
      <c r="F3252" s="309" t="s">
        <v>13037</v>
      </c>
      <c r="G3252" s="309" t="s">
        <v>13050</v>
      </c>
      <c r="H3252" s="309" t="s">
        <v>13051</v>
      </c>
      <c r="I3252" s="309" t="s">
        <v>5706</v>
      </c>
      <c r="J3252" s="309" t="s">
        <v>15063</v>
      </c>
      <c r="K3252" s="310">
        <v>4.6760000000000003E-2</v>
      </c>
      <c r="L3252" s="310">
        <v>4.1140999999999997E-2</v>
      </c>
      <c r="M3252" s="310">
        <f>VLOOKUP(H3252,'Details of Feeder LEvel'!H:N,7,FALSE)</f>
        <v>0</v>
      </c>
      <c r="N3252" s="310">
        <f t="shared" si="50"/>
        <v>12.016680923866565</v>
      </c>
      <c r="O3252" s="310">
        <v>27.59861119834417</v>
      </c>
      <c r="P3252" s="309" t="s">
        <v>15063</v>
      </c>
      <c r="Q3252" s="311"/>
    </row>
    <row r="3253" spans="1:17" s="312" customFormat="1" x14ac:dyDescent="0.3">
      <c r="A3253" s="307">
        <v>3250</v>
      </c>
      <c r="B3253" s="308" t="s">
        <v>5271</v>
      </c>
      <c r="C3253" s="308" t="s">
        <v>1380</v>
      </c>
      <c r="D3253" s="308" t="s">
        <v>1381</v>
      </c>
      <c r="E3253" s="308" t="s">
        <v>13979</v>
      </c>
      <c r="F3253" s="309" t="s">
        <v>13037</v>
      </c>
      <c r="G3253" s="309" t="s">
        <v>13052</v>
      </c>
      <c r="H3253" s="309" t="s">
        <v>13053</v>
      </c>
      <c r="I3253" s="309" t="s">
        <v>5701</v>
      </c>
      <c r="J3253" s="309" t="s">
        <v>15063</v>
      </c>
      <c r="K3253" s="310">
        <v>0.71082000000000001</v>
      </c>
      <c r="L3253" s="310">
        <v>0.63901849999999993</v>
      </c>
      <c r="M3253" s="310">
        <f>VLOOKUP(H3253,'Details of Feeder LEvel'!H:N,7,FALSE)</f>
        <v>0</v>
      </c>
      <c r="N3253" s="310">
        <f t="shared" si="50"/>
        <v>10.101221124898016</v>
      </c>
      <c r="O3253" s="310">
        <v>10.101221124898018</v>
      </c>
      <c r="P3253" s="309" t="s">
        <v>15063</v>
      </c>
      <c r="Q3253" s="311"/>
    </row>
    <row r="3254" spans="1:17" s="312" customFormat="1" x14ac:dyDescent="0.3">
      <c r="A3254" s="307">
        <v>3251</v>
      </c>
      <c r="B3254" s="308" t="s">
        <v>5271</v>
      </c>
      <c r="C3254" s="308" t="s">
        <v>1380</v>
      </c>
      <c r="D3254" s="308" t="s">
        <v>1381</v>
      </c>
      <c r="E3254" s="308" t="s">
        <v>13979</v>
      </c>
      <c r="F3254" s="309" t="s">
        <v>13037</v>
      </c>
      <c r="G3254" s="309" t="s">
        <v>13054</v>
      </c>
      <c r="H3254" s="309" t="s">
        <v>13055</v>
      </c>
      <c r="I3254" s="309" t="s">
        <v>5701</v>
      </c>
      <c r="J3254" s="309" t="s">
        <v>15063</v>
      </c>
      <c r="K3254" s="310">
        <v>0.35131999999999997</v>
      </c>
      <c r="L3254" s="310">
        <v>0.31632899999999997</v>
      </c>
      <c r="M3254" s="310">
        <f>VLOOKUP(H3254,'Details of Feeder LEvel'!H:N,7,FALSE)</f>
        <v>0</v>
      </c>
      <c r="N3254" s="310">
        <f t="shared" si="50"/>
        <v>9.9598656495502667</v>
      </c>
      <c r="O3254" s="310">
        <v>9.9598656495502702</v>
      </c>
      <c r="P3254" s="309" t="s">
        <v>15063</v>
      </c>
      <c r="Q3254" s="311"/>
    </row>
    <row r="3255" spans="1:17" s="312" customFormat="1" x14ac:dyDescent="0.3">
      <c r="A3255" s="307">
        <v>3252</v>
      </c>
      <c r="B3255" s="308" t="s">
        <v>5271</v>
      </c>
      <c r="C3255" s="308" t="s">
        <v>1380</v>
      </c>
      <c r="D3255" s="308" t="s">
        <v>1381</v>
      </c>
      <c r="E3255" s="308" t="s">
        <v>13979</v>
      </c>
      <c r="F3255" s="309" t="s">
        <v>13037</v>
      </c>
      <c r="G3255" s="309" t="s">
        <v>13056</v>
      </c>
      <c r="H3255" s="309" t="s">
        <v>13057</v>
      </c>
      <c r="I3255" s="309" t="s">
        <v>5701</v>
      </c>
      <c r="J3255" s="309" t="s">
        <v>15063</v>
      </c>
      <c r="K3255" s="310">
        <v>0.27124000000000004</v>
      </c>
      <c r="L3255" s="310">
        <v>0.244557</v>
      </c>
      <c r="M3255" s="310">
        <f>VLOOKUP(H3255,'Details of Feeder LEvel'!H:N,7,FALSE)</f>
        <v>0</v>
      </c>
      <c r="N3255" s="310">
        <f t="shared" si="50"/>
        <v>9.8374133608612429</v>
      </c>
      <c r="O3255" s="310">
        <v>9.8374133608612464</v>
      </c>
      <c r="P3255" s="309" t="s">
        <v>15063</v>
      </c>
      <c r="Q3255" s="311"/>
    </row>
    <row r="3256" spans="1:17" s="312" customFormat="1" x14ac:dyDescent="0.3">
      <c r="A3256" s="307">
        <v>3253</v>
      </c>
      <c r="B3256" s="308" t="s">
        <v>5271</v>
      </c>
      <c r="C3256" s="308" t="s">
        <v>1380</v>
      </c>
      <c r="D3256" s="308" t="s">
        <v>1381</v>
      </c>
      <c r="E3256" s="308" t="s">
        <v>13979</v>
      </c>
      <c r="F3256" s="309" t="s">
        <v>13037</v>
      </c>
      <c r="G3256" s="309" t="s">
        <v>13058</v>
      </c>
      <c r="H3256" s="309" t="s">
        <v>13059</v>
      </c>
      <c r="I3256" s="309" t="s">
        <v>5701</v>
      </c>
      <c r="J3256" s="309" t="s">
        <v>15063</v>
      </c>
      <c r="K3256" s="310">
        <v>0.32072000000000001</v>
      </c>
      <c r="L3256" s="310">
        <v>0.28673099999999996</v>
      </c>
      <c r="M3256" s="310">
        <f>VLOOKUP(H3256,'Details of Feeder LEvel'!H:N,7,FALSE)</f>
        <v>0</v>
      </c>
      <c r="N3256" s="310">
        <f t="shared" si="50"/>
        <v>10.597717635320542</v>
      </c>
      <c r="O3256" s="310">
        <v>10.597717635320548</v>
      </c>
      <c r="P3256" s="309" t="s">
        <v>15063</v>
      </c>
      <c r="Q3256" s="311"/>
    </row>
    <row r="3257" spans="1:17" s="312" customFormat="1" x14ac:dyDescent="0.3">
      <c r="A3257" s="307">
        <v>3254</v>
      </c>
      <c r="B3257" s="308" t="s">
        <v>5271</v>
      </c>
      <c r="C3257" s="308" t="s">
        <v>1380</v>
      </c>
      <c r="D3257" s="308" t="s">
        <v>1381</v>
      </c>
      <c r="E3257" s="308" t="s">
        <v>13979</v>
      </c>
      <c r="F3257" s="309" t="s">
        <v>13037</v>
      </c>
      <c r="G3257" s="309" t="s">
        <v>13060</v>
      </c>
      <c r="H3257" s="309" t="s">
        <v>13061</v>
      </c>
      <c r="I3257" s="309" t="s">
        <v>5706</v>
      </c>
      <c r="J3257" s="309" t="s">
        <v>15063</v>
      </c>
      <c r="K3257" s="310">
        <v>0.48788999999999999</v>
      </c>
      <c r="L3257" s="310">
        <v>0.42460349999999997</v>
      </c>
      <c r="M3257" s="310">
        <f>VLOOKUP(H3257,'Details of Feeder LEvel'!H:N,7,FALSE)</f>
        <v>0</v>
      </c>
      <c r="N3257" s="310">
        <f t="shared" si="50"/>
        <v>12.971468978663228</v>
      </c>
      <c r="O3257" s="310">
        <v>13.9492217745667</v>
      </c>
      <c r="P3257" s="309" t="s">
        <v>15063</v>
      </c>
      <c r="Q3257" s="311"/>
    </row>
    <row r="3258" spans="1:17" s="312" customFormat="1" x14ac:dyDescent="0.3">
      <c r="A3258" s="307">
        <v>3255</v>
      </c>
      <c r="B3258" s="308" t="s">
        <v>5271</v>
      </c>
      <c r="C3258" s="308" t="s">
        <v>1380</v>
      </c>
      <c r="D3258" s="308" t="s">
        <v>1381</v>
      </c>
      <c r="E3258" s="308" t="s">
        <v>13979</v>
      </c>
      <c r="F3258" s="309" t="s">
        <v>13037</v>
      </c>
      <c r="G3258" s="309" t="s">
        <v>13062</v>
      </c>
      <c r="H3258" s="309" t="s">
        <v>13063</v>
      </c>
      <c r="I3258" s="309" t="s">
        <v>5706</v>
      </c>
      <c r="J3258" s="309" t="s">
        <v>15063</v>
      </c>
      <c r="K3258" s="310">
        <v>0.20512999999999998</v>
      </c>
      <c r="L3258" s="310">
        <v>0.19085299999999999</v>
      </c>
      <c r="M3258" s="310">
        <f>VLOOKUP(H3258,'Details of Feeder LEvel'!H:N,7,FALSE)</f>
        <v>0</v>
      </c>
      <c r="N3258" s="310">
        <f t="shared" si="50"/>
        <v>6.9599766002047412</v>
      </c>
      <c r="O3258" s="310">
        <v>13.856983792701815</v>
      </c>
      <c r="P3258" s="309" t="s">
        <v>15063</v>
      </c>
      <c r="Q3258" s="311"/>
    </row>
    <row r="3259" spans="1:17" s="312" customFormat="1" x14ac:dyDescent="0.3">
      <c r="A3259" s="307">
        <v>3256</v>
      </c>
      <c r="B3259" s="308" t="s">
        <v>5271</v>
      </c>
      <c r="C3259" s="308" t="s">
        <v>1380</v>
      </c>
      <c r="D3259" s="308" t="s">
        <v>1381</v>
      </c>
      <c r="E3259" s="308" t="s">
        <v>13979</v>
      </c>
      <c r="F3259" s="309" t="s">
        <v>13037</v>
      </c>
      <c r="G3259" s="309" t="s">
        <v>13064</v>
      </c>
      <c r="H3259" s="309" t="s">
        <v>13065</v>
      </c>
      <c r="I3259" s="309" t="s">
        <v>5706</v>
      </c>
      <c r="J3259" s="309" t="s">
        <v>15063</v>
      </c>
      <c r="K3259" s="310">
        <v>0.18508999999999998</v>
      </c>
      <c r="L3259" s="310">
        <v>0.161361</v>
      </c>
      <c r="M3259" s="310">
        <f>VLOOKUP(H3259,'Details of Feeder LEvel'!H:N,7,FALSE)</f>
        <v>0</v>
      </c>
      <c r="N3259" s="310">
        <f t="shared" si="50"/>
        <v>12.820249608298653</v>
      </c>
      <c r="O3259" s="310">
        <v>12.820249608298651</v>
      </c>
      <c r="P3259" s="309" t="s">
        <v>15063</v>
      </c>
      <c r="Q3259" s="311"/>
    </row>
    <row r="3260" spans="1:17" s="312" customFormat="1" x14ac:dyDescent="0.3">
      <c r="A3260" s="307">
        <v>3257</v>
      </c>
      <c r="B3260" s="308" t="s">
        <v>5271</v>
      </c>
      <c r="C3260" s="308" t="s">
        <v>1380</v>
      </c>
      <c r="D3260" s="308" t="s">
        <v>1381</v>
      </c>
      <c r="E3260" s="308" t="s">
        <v>13979</v>
      </c>
      <c r="F3260" s="309" t="s">
        <v>13037</v>
      </c>
      <c r="G3260" s="309" t="s">
        <v>13066</v>
      </c>
      <c r="H3260" s="309" t="s">
        <v>13067</v>
      </c>
      <c r="I3260" s="309" t="s">
        <v>5706</v>
      </c>
      <c r="J3260" s="309" t="s">
        <v>15063</v>
      </c>
      <c r="K3260" s="310">
        <v>0.41550000000000004</v>
      </c>
      <c r="L3260" s="310">
        <v>0.36807649999999997</v>
      </c>
      <c r="M3260" s="310">
        <f>VLOOKUP(H3260,'Details of Feeder LEvel'!H:N,7,FALSE)</f>
        <v>0</v>
      </c>
      <c r="N3260" s="310">
        <f t="shared" si="50"/>
        <v>11.413598074608919</v>
      </c>
      <c r="O3260" s="310">
        <v>11.413598074608922</v>
      </c>
      <c r="P3260" s="309" t="s">
        <v>15063</v>
      </c>
      <c r="Q3260" s="311"/>
    </row>
    <row r="3261" spans="1:17" s="312" customFormat="1" x14ac:dyDescent="0.3">
      <c r="A3261" s="307">
        <v>3258</v>
      </c>
      <c r="B3261" s="308" t="s">
        <v>5271</v>
      </c>
      <c r="C3261" s="308" t="s">
        <v>1380</v>
      </c>
      <c r="D3261" s="308" t="s">
        <v>1381</v>
      </c>
      <c r="E3261" s="308" t="s">
        <v>13979</v>
      </c>
      <c r="F3261" s="309" t="s">
        <v>13068</v>
      </c>
      <c r="G3261" s="309" t="s">
        <v>13069</v>
      </c>
      <c r="H3261" s="309" t="s">
        <v>13070</v>
      </c>
      <c r="I3261" s="309" t="s">
        <v>5701</v>
      </c>
      <c r="J3261" s="309" t="s">
        <v>15063</v>
      </c>
      <c r="K3261" s="310">
        <v>0.33835999999999999</v>
      </c>
      <c r="L3261" s="310">
        <v>0.30323800000000001</v>
      </c>
      <c r="M3261" s="310">
        <f>VLOOKUP(H3261,'Details of Feeder LEvel'!H:N,7,FALSE)</f>
        <v>0</v>
      </c>
      <c r="N3261" s="310">
        <f t="shared" si="50"/>
        <v>10.380068566024349</v>
      </c>
      <c r="O3261" s="310">
        <v>10.380068566024347</v>
      </c>
      <c r="P3261" s="309" t="s">
        <v>15063</v>
      </c>
      <c r="Q3261" s="311"/>
    </row>
    <row r="3262" spans="1:17" s="312" customFormat="1" x14ac:dyDescent="0.3">
      <c r="A3262" s="307">
        <v>3259</v>
      </c>
      <c r="B3262" s="308" t="s">
        <v>5271</v>
      </c>
      <c r="C3262" s="308" t="s">
        <v>1380</v>
      </c>
      <c r="D3262" s="308" t="s">
        <v>1381</v>
      </c>
      <c r="E3262" s="308" t="s">
        <v>13979</v>
      </c>
      <c r="F3262" s="309" t="s">
        <v>13068</v>
      </c>
      <c r="G3262" s="309" t="s">
        <v>13071</v>
      </c>
      <c r="H3262" s="309" t="s">
        <v>13072</v>
      </c>
      <c r="I3262" s="309" t="s">
        <v>5701</v>
      </c>
      <c r="J3262" s="309" t="s">
        <v>15063</v>
      </c>
      <c r="K3262" s="310">
        <v>1.01112</v>
      </c>
      <c r="L3262" s="310">
        <v>0.91123999999999994</v>
      </c>
      <c r="M3262" s="310">
        <f>VLOOKUP(H3262,'Details of Feeder LEvel'!H:N,7,FALSE)</f>
        <v>0</v>
      </c>
      <c r="N3262" s="310">
        <f t="shared" si="50"/>
        <v>9.8781549173194172</v>
      </c>
      <c r="O3262" s="310">
        <v>9.8781549173194261</v>
      </c>
      <c r="P3262" s="309" t="s">
        <v>15063</v>
      </c>
      <c r="Q3262" s="311"/>
    </row>
    <row r="3263" spans="1:17" s="312" customFormat="1" x14ac:dyDescent="0.3">
      <c r="A3263" s="307">
        <v>3260</v>
      </c>
      <c r="B3263" s="308" t="s">
        <v>5271</v>
      </c>
      <c r="C3263" s="308" t="s">
        <v>1380</v>
      </c>
      <c r="D3263" s="308" t="s">
        <v>1381</v>
      </c>
      <c r="E3263" s="308" t="s">
        <v>13979</v>
      </c>
      <c r="F3263" s="309" t="s">
        <v>13068</v>
      </c>
      <c r="G3263" s="309" t="s">
        <v>13073</v>
      </c>
      <c r="H3263" s="309" t="s">
        <v>13074</v>
      </c>
      <c r="I3263" s="309" t="s">
        <v>5701</v>
      </c>
      <c r="J3263" s="309" t="s">
        <v>15063</v>
      </c>
      <c r="K3263" s="310">
        <v>0.71701999999999999</v>
      </c>
      <c r="L3263" s="310">
        <v>0.64637600000000006</v>
      </c>
      <c r="M3263" s="310">
        <f>VLOOKUP(H3263,'Details of Feeder LEvel'!H:N,7,FALSE)</f>
        <v>0</v>
      </c>
      <c r="N3263" s="310">
        <f t="shared" si="50"/>
        <v>9.8524448411480758</v>
      </c>
      <c r="O3263" s="310">
        <v>9.8524448411480776</v>
      </c>
      <c r="P3263" s="309" t="s">
        <v>15063</v>
      </c>
      <c r="Q3263" s="311"/>
    </row>
    <row r="3264" spans="1:17" s="312" customFormat="1" x14ac:dyDescent="0.3">
      <c r="A3264" s="307">
        <v>3261</v>
      </c>
      <c r="B3264" s="308" t="s">
        <v>5271</v>
      </c>
      <c r="C3264" s="308" t="s">
        <v>1380</v>
      </c>
      <c r="D3264" s="308" t="s">
        <v>1381</v>
      </c>
      <c r="E3264" s="308" t="s">
        <v>13979</v>
      </c>
      <c r="F3264" s="309" t="s">
        <v>13068</v>
      </c>
      <c r="G3264" s="309" t="s">
        <v>13075</v>
      </c>
      <c r="H3264" s="309" t="s">
        <v>13076</v>
      </c>
      <c r="I3264" s="309" t="s">
        <v>5701</v>
      </c>
      <c r="J3264" s="309" t="s">
        <v>15063</v>
      </c>
      <c r="K3264" s="310">
        <v>0.16443999999999998</v>
      </c>
      <c r="L3264" s="310">
        <v>0.148171</v>
      </c>
      <c r="M3264" s="310">
        <f>VLOOKUP(H3264,'Details of Feeder LEvel'!H:N,7,FALSE)</f>
        <v>0</v>
      </c>
      <c r="N3264" s="310">
        <f t="shared" si="50"/>
        <v>9.8935782048163343</v>
      </c>
      <c r="O3264" s="310">
        <v>9.8935782048163325</v>
      </c>
      <c r="P3264" s="309" t="s">
        <v>15063</v>
      </c>
      <c r="Q3264" s="311"/>
    </row>
    <row r="3265" spans="1:17" s="312" customFormat="1" x14ac:dyDescent="0.3">
      <c r="A3265" s="307">
        <v>3262</v>
      </c>
      <c r="B3265" s="308" t="s">
        <v>5271</v>
      </c>
      <c r="C3265" s="308" t="s">
        <v>1380</v>
      </c>
      <c r="D3265" s="308" t="s">
        <v>1381</v>
      </c>
      <c r="E3265" s="308" t="s">
        <v>13979</v>
      </c>
      <c r="F3265" s="309" t="s">
        <v>13068</v>
      </c>
      <c r="G3265" s="309" t="s">
        <v>13077</v>
      </c>
      <c r="H3265" s="309" t="s">
        <v>13078</v>
      </c>
      <c r="I3265" s="309" t="s">
        <v>5701</v>
      </c>
      <c r="J3265" s="309" t="s">
        <v>15063</v>
      </c>
      <c r="K3265" s="310">
        <v>0.49487999999999999</v>
      </c>
      <c r="L3265" s="310">
        <v>0.44655400000000001</v>
      </c>
      <c r="M3265" s="310">
        <f>VLOOKUP(H3265,'Details of Feeder LEvel'!H:N,7,FALSE)</f>
        <v>0</v>
      </c>
      <c r="N3265" s="310">
        <f t="shared" si="50"/>
        <v>9.7651956029744547</v>
      </c>
      <c r="O3265" s="310">
        <v>9.7651956029744529</v>
      </c>
      <c r="P3265" s="309" t="s">
        <v>15063</v>
      </c>
      <c r="Q3265" s="311"/>
    </row>
    <row r="3266" spans="1:17" s="312" customFormat="1" x14ac:dyDescent="0.3">
      <c r="A3266" s="307">
        <v>3263</v>
      </c>
      <c r="B3266" s="308" t="s">
        <v>5271</v>
      </c>
      <c r="C3266" s="308" t="s">
        <v>1380</v>
      </c>
      <c r="D3266" s="308" t="s">
        <v>1381</v>
      </c>
      <c r="E3266" s="308" t="s">
        <v>13979</v>
      </c>
      <c r="F3266" s="309" t="s">
        <v>13068</v>
      </c>
      <c r="G3266" s="309" t="s">
        <v>13079</v>
      </c>
      <c r="H3266" s="309" t="s">
        <v>13080</v>
      </c>
      <c r="I3266" s="309" t="s">
        <v>5701</v>
      </c>
      <c r="J3266" s="309" t="s">
        <v>15063</v>
      </c>
      <c r="K3266" s="310">
        <v>1.0838399999999999</v>
      </c>
      <c r="L3266" s="310">
        <v>0.97609250000000003</v>
      </c>
      <c r="M3266" s="310">
        <f>VLOOKUP(H3266,'Details of Feeder LEvel'!H:N,7,FALSE)</f>
        <v>0</v>
      </c>
      <c r="N3266" s="310">
        <f t="shared" si="50"/>
        <v>9.9412736197224589</v>
      </c>
      <c r="O3266" s="310">
        <v>9.9412736197224465</v>
      </c>
      <c r="P3266" s="309" t="s">
        <v>15063</v>
      </c>
      <c r="Q3266" s="311"/>
    </row>
    <row r="3267" spans="1:17" s="312" customFormat="1" x14ac:dyDescent="0.3">
      <c r="A3267" s="307">
        <v>3264</v>
      </c>
      <c r="B3267" s="308" t="s">
        <v>5271</v>
      </c>
      <c r="C3267" s="308" t="s">
        <v>1380</v>
      </c>
      <c r="D3267" s="308" t="s">
        <v>1381</v>
      </c>
      <c r="E3267" s="308" t="s">
        <v>13979</v>
      </c>
      <c r="F3267" s="309" t="s">
        <v>13068</v>
      </c>
      <c r="G3267" s="309" t="s">
        <v>13081</v>
      </c>
      <c r="H3267" s="309" t="s">
        <v>13082</v>
      </c>
      <c r="I3267" s="309" t="s">
        <v>5701</v>
      </c>
      <c r="J3267" s="309" t="s">
        <v>15063</v>
      </c>
      <c r="K3267" s="310">
        <v>0.37074000000000001</v>
      </c>
      <c r="L3267" s="310">
        <v>0.3323585</v>
      </c>
      <c r="M3267" s="310">
        <f>VLOOKUP(H3267,'Details of Feeder LEvel'!H:N,7,FALSE)</f>
        <v>0</v>
      </c>
      <c r="N3267" s="310">
        <f t="shared" si="50"/>
        <v>10.352673032313755</v>
      </c>
      <c r="O3267" s="310">
        <v>10.352673032313763</v>
      </c>
      <c r="P3267" s="309" t="s">
        <v>15063</v>
      </c>
      <c r="Q3267" s="311"/>
    </row>
    <row r="3268" spans="1:17" s="312" customFormat="1" x14ac:dyDescent="0.3">
      <c r="A3268" s="307">
        <v>3265</v>
      </c>
      <c r="B3268" s="308" t="s">
        <v>5271</v>
      </c>
      <c r="C3268" s="308" t="s">
        <v>1380</v>
      </c>
      <c r="D3268" s="308" t="s">
        <v>1381</v>
      </c>
      <c r="E3268" s="308" t="s">
        <v>13979</v>
      </c>
      <c r="F3268" s="309" t="s">
        <v>13068</v>
      </c>
      <c r="G3268" s="309" t="s">
        <v>13083</v>
      </c>
      <c r="H3268" s="309" t="s">
        <v>13084</v>
      </c>
      <c r="I3268" s="309" t="s">
        <v>5701</v>
      </c>
      <c r="J3268" s="309" t="s">
        <v>15063</v>
      </c>
      <c r="K3268" s="310">
        <v>0.64603999999999995</v>
      </c>
      <c r="L3268" s="310">
        <v>0.57957800000000004</v>
      </c>
      <c r="M3268" s="310">
        <f>VLOOKUP(H3268,'Details of Feeder LEvel'!H:N,7,FALSE)</f>
        <v>0</v>
      </c>
      <c r="N3268" s="310">
        <f t="shared" ref="N3268:N3331" si="51">(K3268-L3268)/K3268*100</f>
        <v>10.287598291127471</v>
      </c>
      <c r="O3268" s="310">
        <v>10.287598291127487</v>
      </c>
      <c r="P3268" s="309" t="s">
        <v>15063</v>
      </c>
      <c r="Q3268" s="311"/>
    </row>
    <row r="3269" spans="1:17" s="312" customFormat="1" x14ac:dyDescent="0.3">
      <c r="A3269" s="307">
        <v>3266</v>
      </c>
      <c r="B3269" s="308" t="s">
        <v>5271</v>
      </c>
      <c r="C3269" s="308" t="s">
        <v>1380</v>
      </c>
      <c r="D3269" s="308" t="s">
        <v>1381</v>
      </c>
      <c r="E3269" s="308" t="s">
        <v>13979</v>
      </c>
      <c r="F3269" s="309" t="s">
        <v>13068</v>
      </c>
      <c r="G3269" s="309" t="s">
        <v>13085</v>
      </c>
      <c r="H3269" s="309" t="s">
        <v>13086</v>
      </c>
      <c r="I3269" s="309" t="s">
        <v>5706</v>
      </c>
      <c r="J3269" s="309" t="s">
        <v>15063</v>
      </c>
      <c r="K3269" s="310">
        <v>0.66536000000000006</v>
      </c>
      <c r="L3269" s="310">
        <v>0.57118099999999994</v>
      </c>
      <c r="M3269" s="310">
        <f>VLOOKUP(H3269,'Details of Feeder LEvel'!H:N,7,FALSE)</f>
        <v>0</v>
      </c>
      <c r="N3269" s="310">
        <f t="shared" si="51"/>
        <v>14.154593002284493</v>
      </c>
      <c r="O3269" s="310">
        <v>14.154593002284487</v>
      </c>
      <c r="P3269" s="309" t="s">
        <v>15063</v>
      </c>
      <c r="Q3269" s="311"/>
    </row>
    <row r="3270" spans="1:17" s="312" customFormat="1" x14ac:dyDescent="0.3">
      <c r="A3270" s="307">
        <v>3267</v>
      </c>
      <c r="B3270" s="308" t="s">
        <v>5271</v>
      </c>
      <c r="C3270" s="308" t="s">
        <v>1380</v>
      </c>
      <c r="D3270" s="308" t="s">
        <v>1381</v>
      </c>
      <c r="E3270" s="308" t="s">
        <v>13979</v>
      </c>
      <c r="F3270" s="309" t="s">
        <v>13068</v>
      </c>
      <c r="G3270" s="309" t="s">
        <v>13087</v>
      </c>
      <c r="H3270" s="309" t="s">
        <v>13088</v>
      </c>
      <c r="I3270" s="309" t="s">
        <v>5706</v>
      </c>
      <c r="J3270" s="309" t="s">
        <v>15063</v>
      </c>
      <c r="K3270" s="310">
        <v>0.43328</v>
      </c>
      <c r="L3270" s="310">
        <v>0.37704550000000003</v>
      </c>
      <c r="M3270" s="310">
        <f>VLOOKUP(H3270,'Details of Feeder LEvel'!H:N,7,FALSE)</f>
        <v>0</v>
      </c>
      <c r="N3270" s="310">
        <f t="shared" si="51"/>
        <v>12.978789697193493</v>
      </c>
      <c r="O3270" s="310">
        <v>53.457320813517704</v>
      </c>
      <c r="P3270" s="309" t="s">
        <v>15063</v>
      </c>
      <c r="Q3270" s="311"/>
    </row>
    <row r="3271" spans="1:17" s="312" customFormat="1" x14ac:dyDescent="0.3">
      <c r="A3271" s="307">
        <v>3268</v>
      </c>
      <c r="B3271" s="308" t="s">
        <v>5271</v>
      </c>
      <c r="C3271" s="308" t="s">
        <v>1380</v>
      </c>
      <c r="D3271" s="308" t="s">
        <v>1381</v>
      </c>
      <c r="E3271" s="308" t="s">
        <v>13979</v>
      </c>
      <c r="F3271" s="309" t="s">
        <v>13068</v>
      </c>
      <c r="G3271" s="309" t="s">
        <v>13089</v>
      </c>
      <c r="H3271" s="309" t="s">
        <v>13090</v>
      </c>
      <c r="I3271" s="309" t="s">
        <v>5706</v>
      </c>
      <c r="J3271" s="309" t="s">
        <v>15063</v>
      </c>
      <c r="K3271" s="310">
        <v>0.43676999999999999</v>
      </c>
      <c r="L3271" s="310">
        <v>0.37589156999999995</v>
      </c>
      <c r="M3271" s="310">
        <f>VLOOKUP(H3271,'Details of Feeder LEvel'!H:N,7,FALSE)</f>
        <v>0</v>
      </c>
      <c r="N3271" s="310">
        <f t="shared" si="51"/>
        <v>13.938326808159909</v>
      </c>
      <c r="O3271" s="310">
        <v>18.68219695405493</v>
      </c>
      <c r="P3271" s="309" t="s">
        <v>15063</v>
      </c>
      <c r="Q3271" s="311"/>
    </row>
    <row r="3272" spans="1:17" s="312" customFormat="1" x14ac:dyDescent="0.3">
      <c r="A3272" s="307">
        <v>3269</v>
      </c>
      <c r="B3272" s="308" t="s">
        <v>5271</v>
      </c>
      <c r="C3272" s="308" t="s">
        <v>1380</v>
      </c>
      <c r="D3272" s="308" t="s">
        <v>1381</v>
      </c>
      <c r="E3272" s="308" t="s">
        <v>13979</v>
      </c>
      <c r="F3272" s="309" t="s">
        <v>13091</v>
      </c>
      <c r="G3272" s="309" t="s">
        <v>13092</v>
      </c>
      <c r="H3272" s="309" t="s">
        <v>13093</v>
      </c>
      <c r="I3272" s="309" t="s">
        <v>5701</v>
      </c>
      <c r="J3272" s="309" t="s">
        <v>15063</v>
      </c>
      <c r="K3272" s="310">
        <v>0.42785999999999996</v>
      </c>
      <c r="L3272" s="310">
        <v>0.38331999999999999</v>
      </c>
      <c r="M3272" s="310">
        <f>VLOOKUP(H3272,'Details of Feeder LEvel'!H:N,7,FALSE)</f>
        <v>0</v>
      </c>
      <c r="N3272" s="310">
        <f t="shared" si="51"/>
        <v>10.409947178983774</v>
      </c>
      <c r="O3272" s="310">
        <v>10.409947178983769</v>
      </c>
      <c r="P3272" s="309" t="s">
        <v>15063</v>
      </c>
      <c r="Q3272" s="311"/>
    </row>
    <row r="3273" spans="1:17" s="312" customFormat="1" x14ac:dyDescent="0.3">
      <c r="A3273" s="307">
        <v>3270</v>
      </c>
      <c r="B3273" s="308" t="s">
        <v>5271</v>
      </c>
      <c r="C3273" s="308" t="s">
        <v>1380</v>
      </c>
      <c r="D3273" s="308" t="s">
        <v>1381</v>
      </c>
      <c r="E3273" s="308" t="s">
        <v>13979</v>
      </c>
      <c r="F3273" s="309" t="s">
        <v>13091</v>
      </c>
      <c r="G3273" s="309" t="s">
        <v>13094</v>
      </c>
      <c r="H3273" s="309" t="s">
        <v>13095</v>
      </c>
      <c r="I3273" s="309" t="s">
        <v>5701</v>
      </c>
      <c r="J3273" s="309" t="s">
        <v>15063</v>
      </c>
      <c r="K3273" s="310">
        <v>0.31028</v>
      </c>
      <c r="L3273" s="310">
        <v>0.27658450000000001</v>
      </c>
      <c r="M3273" s="310">
        <f>VLOOKUP(H3273,'Details of Feeder LEvel'!H:N,7,FALSE)</f>
        <v>0</v>
      </c>
      <c r="N3273" s="310">
        <f t="shared" si="51"/>
        <v>10.859707361093204</v>
      </c>
      <c r="O3273" s="310">
        <v>10.859707361093207</v>
      </c>
      <c r="P3273" s="309" t="s">
        <v>15063</v>
      </c>
      <c r="Q3273" s="311"/>
    </row>
    <row r="3274" spans="1:17" s="312" customFormat="1" x14ac:dyDescent="0.3">
      <c r="A3274" s="307">
        <v>3271</v>
      </c>
      <c r="B3274" s="308" t="s">
        <v>5271</v>
      </c>
      <c r="C3274" s="308" t="s">
        <v>1380</v>
      </c>
      <c r="D3274" s="308" t="s">
        <v>1381</v>
      </c>
      <c r="E3274" s="308" t="s">
        <v>13979</v>
      </c>
      <c r="F3274" s="309" t="s">
        <v>13091</v>
      </c>
      <c r="G3274" s="309" t="s">
        <v>13096</v>
      </c>
      <c r="H3274" s="309" t="s">
        <v>13097</v>
      </c>
      <c r="I3274" s="309" t="s">
        <v>5701</v>
      </c>
      <c r="J3274" s="309" t="s">
        <v>15063</v>
      </c>
      <c r="K3274" s="310">
        <v>0.26773999999999998</v>
      </c>
      <c r="L3274" s="310">
        <v>0.24057200000000001</v>
      </c>
      <c r="M3274" s="310">
        <f>VLOOKUP(H3274,'Details of Feeder LEvel'!H:N,7,FALSE)</f>
        <v>0</v>
      </c>
      <c r="N3274" s="310">
        <f t="shared" si="51"/>
        <v>10.147157690296545</v>
      </c>
      <c r="O3274" s="310">
        <v>10.147157690296549</v>
      </c>
      <c r="P3274" s="309" t="s">
        <v>15063</v>
      </c>
      <c r="Q3274" s="311"/>
    </row>
    <row r="3275" spans="1:17" s="312" customFormat="1" x14ac:dyDescent="0.3">
      <c r="A3275" s="307">
        <v>3272</v>
      </c>
      <c r="B3275" s="308" t="s">
        <v>5271</v>
      </c>
      <c r="C3275" s="308" t="s">
        <v>1380</v>
      </c>
      <c r="D3275" s="308" t="s">
        <v>1381</v>
      </c>
      <c r="E3275" s="308" t="s">
        <v>13979</v>
      </c>
      <c r="F3275" s="309" t="s">
        <v>13091</v>
      </c>
      <c r="G3275" s="309" t="s">
        <v>13098</v>
      </c>
      <c r="H3275" s="309" t="s">
        <v>13099</v>
      </c>
      <c r="I3275" s="309" t="s">
        <v>5701</v>
      </c>
      <c r="J3275" s="309" t="s">
        <v>15063</v>
      </c>
      <c r="K3275" s="310">
        <v>0.39156000000000002</v>
      </c>
      <c r="L3275" s="310">
        <v>0.35139799999999999</v>
      </c>
      <c r="M3275" s="310">
        <f>VLOOKUP(H3275,'Details of Feeder LEvel'!H:N,7,FALSE)</f>
        <v>0</v>
      </c>
      <c r="N3275" s="310">
        <f t="shared" si="51"/>
        <v>10.256921033813471</v>
      </c>
      <c r="O3275" s="310">
        <v>10.256921033813471</v>
      </c>
      <c r="P3275" s="309" t="s">
        <v>15063</v>
      </c>
      <c r="Q3275" s="311"/>
    </row>
    <row r="3276" spans="1:17" s="312" customFormat="1" x14ac:dyDescent="0.3">
      <c r="A3276" s="307">
        <v>3273</v>
      </c>
      <c r="B3276" s="308" t="s">
        <v>5271</v>
      </c>
      <c r="C3276" s="308" t="s">
        <v>1380</v>
      </c>
      <c r="D3276" s="308" t="s">
        <v>1381</v>
      </c>
      <c r="E3276" s="308" t="s">
        <v>13979</v>
      </c>
      <c r="F3276" s="309" t="s">
        <v>13091</v>
      </c>
      <c r="G3276" s="309" t="s">
        <v>13100</v>
      </c>
      <c r="H3276" s="309" t="s">
        <v>13101</v>
      </c>
      <c r="I3276" s="309" t="s">
        <v>5701</v>
      </c>
      <c r="J3276" s="309" t="s">
        <v>15063</v>
      </c>
      <c r="K3276" s="310">
        <v>0.43069999999999997</v>
      </c>
      <c r="L3276" s="310">
        <v>0.38608900000000002</v>
      </c>
      <c r="M3276" s="310">
        <f>VLOOKUP(H3276,'Details of Feeder LEvel'!H:N,7,FALSE)</f>
        <v>0</v>
      </c>
      <c r="N3276" s="310">
        <f t="shared" si="51"/>
        <v>10.357789644764328</v>
      </c>
      <c r="O3276" s="310">
        <v>10.357789644764326</v>
      </c>
      <c r="P3276" s="309" t="s">
        <v>15063</v>
      </c>
      <c r="Q3276" s="311"/>
    </row>
    <row r="3277" spans="1:17" s="312" customFormat="1" x14ac:dyDescent="0.3">
      <c r="A3277" s="307">
        <v>3274</v>
      </c>
      <c r="B3277" s="308" t="s">
        <v>5271</v>
      </c>
      <c r="C3277" s="308" t="s">
        <v>1380</v>
      </c>
      <c r="D3277" s="308" t="s">
        <v>1381</v>
      </c>
      <c r="E3277" s="308" t="s">
        <v>13979</v>
      </c>
      <c r="F3277" s="309" t="s">
        <v>13091</v>
      </c>
      <c r="G3277" s="309" t="s">
        <v>13102</v>
      </c>
      <c r="H3277" s="309" t="s">
        <v>13103</v>
      </c>
      <c r="I3277" s="309" t="s">
        <v>5701</v>
      </c>
      <c r="J3277" s="309" t="s">
        <v>15063</v>
      </c>
      <c r="K3277" s="310">
        <v>0.38225999999999999</v>
      </c>
      <c r="L3277" s="310">
        <v>0.34168199999999999</v>
      </c>
      <c r="M3277" s="310">
        <f>VLOOKUP(H3277,'Details of Feeder LEvel'!H:N,7,FALSE)</f>
        <v>0</v>
      </c>
      <c r="N3277" s="310">
        <f t="shared" si="51"/>
        <v>10.615288023858108</v>
      </c>
      <c r="O3277" s="310">
        <v>10.615288023858104</v>
      </c>
      <c r="P3277" s="309" t="s">
        <v>15063</v>
      </c>
      <c r="Q3277" s="311"/>
    </row>
    <row r="3278" spans="1:17" s="312" customFormat="1" x14ac:dyDescent="0.3">
      <c r="A3278" s="307">
        <v>3275</v>
      </c>
      <c r="B3278" s="308" t="s">
        <v>5271</v>
      </c>
      <c r="C3278" s="308" t="s">
        <v>1380</v>
      </c>
      <c r="D3278" s="308" t="s">
        <v>1381</v>
      </c>
      <c r="E3278" s="308" t="s">
        <v>13979</v>
      </c>
      <c r="F3278" s="309" t="s">
        <v>13091</v>
      </c>
      <c r="G3278" s="309" t="s">
        <v>13104</v>
      </c>
      <c r="H3278" s="309" t="s">
        <v>13105</v>
      </c>
      <c r="I3278" s="309" t="s">
        <v>5701</v>
      </c>
      <c r="J3278" s="309" t="s">
        <v>15063</v>
      </c>
      <c r="K3278" s="310">
        <v>0.48109999999999997</v>
      </c>
      <c r="L3278" s="310">
        <v>0.43410799999999999</v>
      </c>
      <c r="M3278" s="310">
        <f>VLOOKUP(H3278,'Details of Feeder LEvel'!H:N,7,FALSE)</f>
        <v>0</v>
      </c>
      <c r="N3278" s="310">
        <f t="shared" si="51"/>
        <v>9.7676158802743682</v>
      </c>
      <c r="O3278" s="310">
        <v>9.7676158802743718</v>
      </c>
      <c r="P3278" s="309" t="s">
        <v>15063</v>
      </c>
      <c r="Q3278" s="311"/>
    </row>
    <row r="3279" spans="1:17" s="312" customFormat="1" x14ac:dyDescent="0.3">
      <c r="A3279" s="307">
        <v>3276</v>
      </c>
      <c r="B3279" s="308" t="s">
        <v>5271</v>
      </c>
      <c r="C3279" s="308" t="s">
        <v>1380</v>
      </c>
      <c r="D3279" s="308" t="s">
        <v>1381</v>
      </c>
      <c r="E3279" s="308" t="s">
        <v>13979</v>
      </c>
      <c r="F3279" s="309" t="s">
        <v>13091</v>
      </c>
      <c r="G3279" s="309" t="s">
        <v>13106</v>
      </c>
      <c r="H3279" s="309" t="s">
        <v>13107</v>
      </c>
      <c r="I3279" s="309" t="s">
        <v>5701</v>
      </c>
      <c r="J3279" s="309" t="s">
        <v>15063</v>
      </c>
      <c r="K3279" s="310">
        <v>0.1978</v>
      </c>
      <c r="L3279" s="310">
        <v>0.1781865</v>
      </c>
      <c r="M3279" s="310">
        <f>VLOOKUP(H3279,'Details of Feeder LEvel'!H:N,7,FALSE)</f>
        <v>0</v>
      </c>
      <c r="N3279" s="310">
        <f t="shared" si="51"/>
        <v>9.915824064711833</v>
      </c>
      <c r="O3279" s="310">
        <v>9.9158240647118312</v>
      </c>
      <c r="P3279" s="309" t="s">
        <v>15063</v>
      </c>
      <c r="Q3279" s="311"/>
    </row>
    <row r="3280" spans="1:17" s="312" customFormat="1" x14ac:dyDescent="0.3">
      <c r="A3280" s="307">
        <v>3277</v>
      </c>
      <c r="B3280" s="308" t="s">
        <v>5271</v>
      </c>
      <c r="C3280" s="308" t="s">
        <v>1380</v>
      </c>
      <c r="D3280" s="308" t="s">
        <v>1381</v>
      </c>
      <c r="E3280" s="308" t="s">
        <v>13979</v>
      </c>
      <c r="F3280" s="309" t="s">
        <v>13091</v>
      </c>
      <c r="G3280" s="309" t="s">
        <v>13108</v>
      </c>
      <c r="H3280" s="309" t="s">
        <v>13109</v>
      </c>
      <c r="I3280" s="309" t="s">
        <v>5701</v>
      </c>
      <c r="J3280" s="309" t="s">
        <v>15063</v>
      </c>
      <c r="K3280" s="310">
        <v>0.76448000000000005</v>
      </c>
      <c r="L3280" s="310">
        <v>0.68621149999999997</v>
      </c>
      <c r="M3280" s="310">
        <f>VLOOKUP(H3280,'Details of Feeder LEvel'!H:N,7,FALSE)</f>
        <v>0</v>
      </c>
      <c r="N3280" s="310">
        <f t="shared" si="51"/>
        <v>10.2381357262453</v>
      </c>
      <c r="O3280" s="310">
        <v>10.238135726245313</v>
      </c>
      <c r="P3280" s="309" t="s">
        <v>15063</v>
      </c>
      <c r="Q3280" s="311"/>
    </row>
    <row r="3281" spans="1:17" s="312" customFormat="1" x14ac:dyDescent="0.3">
      <c r="A3281" s="307">
        <v>3278</v>
      </c>
      <c r="B3281" s="308" t="s">
        <v>5271</v>
      </c>
      <c r="C3281" s="308" t="s">
        <v>1380</v>
      </c>
      <c r="D3281" s="308" t="s">
        <v>1381</v>
      </c>
      <c r="E3281" s="308" t="s">
        <v>13979</v>
      </c>
      <c r="F3281" s="309" t="s">
        <v>13091</v>
      </c>
      <c r="G3281" s="309" t="s">
        <v>13110</v>
      </c>
      <c r="H3281" s="309" t="s">
        <v>13111</v>
      </c>
      <c r="I3281" s="309" t="s">
        <v>5706</v>
      </c>
      <c r="J3281" s="309" t="s">
        <v>15063</v>
      </c>
      <c r="K3281" s="310">
        <v>0.63968000000000003</v>
      </c>
      <c r="L3281" s="310">
        <v>0.55010250000000005</v>
      </c>
      <c r="M3281" s="310">
        <f>VLOOKUP(H3281,'Details of Feeder LEvel'!H:N,7,FALSE)</f>
        <v>0</v>
      </c>
      <c r="N3281" s="310">
        <f t="shared" si="51"/>
        <v>14.003486118059024</v>
      </c>
      <c r="O3281" s="310">
        <v>53.673428024285677</v>
      </c>
      <c r="P3281" s="309" t="s">
        <v>15063</v>
      </c>
      <c r="Q3281" s="311"/>
    </row>
    <row r="3282" spans="1:17" s="312" customFormat="1" x14ac:dyDescent="0.3">
      <c r="A3282" s="307">
        <v>3279</v>
      </c>
      <c r="B3282" s="308" t="s">
        <v>5271</v>
      </c>
      <c r="C3282" s="308" t="s">
        <v>1380</v>
      </c>
      <c r="D3282" s="308" t="s">
        <v>1381</v>
      </c>
      <c r="E3282" s="308" t="s">
        <v>13979</v>
      </c>
      <c r="F3282" s="309" t="s">
        <v>13091</v>
      </c>
      <c r="G3282" s="309" t="s">
        <v>13112</v>
      </c>
      <c r="H3282" s="309" t="s">
        <v>13113</v>
      </c>
      <c r="I3282" s="309" t="s">
        <v>5701</v>
      </c>
      <c r="J3282" s="309" t="s">
        <v>15063</v>
      </c>
      <c r="K3282" s="310">
        <v>1.1182000000000001</v>
      </c>
      <c r="L3282" s="310">
        <v>1.004624</v>
      </c>
      <c r="M3282" s="310">
        <f>VLOOKUP(H3282,'Details of Feeder LEvel'!H:N,7,FALSE)</f>
        <v>0</v>
      </c>
      <c r="N3282" s="310">
        <f t="shared" si="51"/>
        <v>10.157038096941523</v>
      </c>
      <c r="O3282" s="310">
        <v>10.157038096941539</v>
      </c>
      <c r="P3282" s="309" t="s">
        <v>15063</v>
      </c>
      <c r="Q3282" s="311"/>
    </row>
    <row r="3283" spans="1:17" s="312" customFormat="1" x14ac:dyDescent="0.3">
      <c r="A3283" s="307">
        <v>3280</v>
      </c>
      <c r="B3283" s="308" t="s">
        <v>5271</v>
      </c>
      <c r="C3283" s="308" t="s">
        <v>1380</v>
      </c>
      <c r="D3283" s="308" t="s">
        <v>1381</v>
      </c>
      <c r="E3283" s="308" t="s">
        <v>13979</v>
      </c>
      <c r="F3283" s="309" t="s">
        <v>13091</v>
      </c>
      <c r="G3283" s="309" t="s">
        <v>13114</v>
      </c>
      <c r="H3283" s="309" t="s">
        <v>13115</v>
      </c>
      <c r="I3283" s="309" t="s">
        <v>5701</v>
      </c>
      <c r="J3283" s="309" t="s">
        <v>15063</v>
      </c>
      <c r="K3283" s="310">
        <v>0.80825999999999998</v>
      </c>
      <c r="L3283" s="310">
        <v>0.7285330000000001</v>
      </c>
      <c r="M3283" s="310">
        <f>VLOOKUP(H3283,'Details of Feeder LEvel'!H:N,7,FALSE)</f>
        <v>0</v>
      </c>
      <c r="N3283" s="310">
        <f t="shared" si="51"/>
        <v>9.8640289015910589</v>
      </c>
      <c r="O3283" s="310">
        <v>9.8640289015910589</v>
      </c>
      <c r="P3283" s="309" t="s">
        <v>15063</v>
      </c>
      <c r="Q3283" s="311"/>
    </row>
    <row r="3284" spans="1:17" s="312" customFormat="1" x14ac:dyDescent="0.3">
      <c r="A3284" s="307">
        <v>3281</v>
      </c>
      <c r="B3284" s="308" t="s">
        <v>5271</v>
      </c>
      <c r="C3284" s="308" t="s">
        <v>1380</v>
      </c>
      <c r="D3284" s="308" t="s">
        <v>1381</v>
      </c>
      <c r="E3284" s="308" t="s">
        <v>13979</v>
      </c>
      <c r="F3284" s="309" t="s">
        <v>13091</v>
      </c>
      <c r="G3284" s="309" t="s">
        <v>13116</v>
      </c>
      <c r="H3284" s="309" t="s">
        <v>13117</v>
      </c>
      <c r="I3284" s="309" t="s">
        <v>5701</v>
      </c>
      <c r="J3284" s="309" t="s">
        <v>15063</v>
      </c>
      <c r="K3284" s="310">
        <v>1.06456</v>
      </c>
      <c r="L3284" s="310">
        <v>0.93374349999999995</v>
      </c>
      <c r="M3284" s="310">
        <f>VLOOKUP(H3284,'Details of Feeder LEvel'!H:N,7,FALSE)</f>
        <v>0</v>
      </c>
      <c r="N3284" s="310">
        <f t="shared" si="51"/>
        <v>12.288316299691893</v>
      </c>
      <c r="O3284" s="310">
        <v>14.439471690633177</v>
      </c>
      <c r="P3284" s="309" t="s">
        <v>15063</v>
      </c>
      <c r="Q3284" s="311"/>
    </row>
    <row r="3285" spans="1:17" s="312" customFormat="1" x14ac:dyDescent="0.3">
      <c r="A3285" s="307">
        <v>3282</v>
      </c>
      <c r="B3285" s="308" t="s">
        <v>5271</v>
      </c>
      <c r="C3285" s="308" t="s">
        <v>1380</v>
      </c>
      <c r="D3285" s="308" t="s">
        <v>1381</v>
      </c>
      <c r="E3285" s="308" t="s">
        <v>13979</v>
      </c>
      <c r="F3285" s="309" t="s">
        <v>13091</v>
      </c>
      <c r="G3285" s="309" t="s">
        <v>13118</v>
      </c>
      <c r="H3285" s="309" t="s">
        <v>13119</v>
      </c>
      <c r="I3285" s="309" t="s">
        <v>5701</v>
      </c>
      <c r="J3285" s="309" t="s">
        <v>15063</v>
      </c>
      <c r="K3285" s="310">
        <v>0.70955999999999997</v>
      </c>
      <c r="L3285" s="310">
        <v>0.63927849999999997</v>
      </c>
      <c r="M3285" s="310">
        <f>VLOOKUP(H3285,'Details of Feeder LEvel'!H:N,7,FALSE)</f>
        <v>0</v>
      </c>
      <c r="N3285" s="310">
        <f t="shared" si="51"/>
        <v>9.9049410902531143</v>
      </c>
      <c r="O3285" s="310">
        <v>9.9049410902531285</v>
      </c>
      <c r="P3285" s="309" t="s">
        <v>15063</v>
      </c>
      <c r="Q3285" s="311"/>
    </row>
    <row r="3286" spans="1:17" s="312" customFormat="1" x14ac:dyDescent="0.3">
      <c r="A3286" s="307">
        <v>3283</v>
      </c>
      <c r="B3286" s="308" t="s">
        <v>5271</v>
      </c>
      <c r="C3286" s="308" t="s">
        <v>1380</v>
      </c>
      <c r="D3286" s="308" t="s">
        <v>1381</v>
      </c>
      <c r="E3286" s="308" t="s">
        <v>13979</v>
      </c>
      <c r="F3286" s="309" t="s">
        <v>13091</v>
      </c>
      <c r="G3286" s="309" t="s">
        <v>13120</v>
      </c>
      <c r="H3286" s="309" t="s">
        <v>13121</v>
      </c>
      <c r="I3286" s="309" t="s">
        <v>5701</v>
      </c>
      <c r="J3286" s="309" t="s">
        <v>15063</v>
      </c>
      <c r="K3286" s="310">
        <v>0.29125999999999996</v>
      </c>
      <c r="L3286" s="310">
        <v>0.26361649999999998</v>
      </c>
      <c r="M3286" s="310">
        <f>VLOOKUP(H3286,'Details of Feeder LEvel'!H:N,7,FALSE)</f>
        <v>0</v>
      </c>
      <c r="N3286" s="310">
        <f t="shared" si="51"/>
        <v>9.4910046007004016</v>
      </c>
      <c r="O3286" s="310">
        <v>9.4910046007004034</v>
      </c>
      <c r="P3286" s="309" t="s">
        <v>15063</v>
      </c>
      <c r="Q3286" s="311"/>
    </row>
    <row r="3287" spans="1:17" s="312" customFormat="1" x14ac:dyDescent="0.3">
      <c r="A3287" s="307">
        <v>3284</v>
      </c>
      <c r="B3287" s="308" t="s">
        <v>5271</v>
      </c>
      <c r="C3287" s="308" t="s">
        <v>1380</v>
      </c>
      <c r="D3287" s="308" t="s">
        <v>1381</v>
      </c>
      <c r="E3287" s="308" t="s">
        <v>13979</v>
      </c>
      <c r="F3287" s="309" t="s">
        <v>13091</v>
      </c>
      <c r="G3287" s="309" t="s">
        <v>13122</v>
      </c>
      <c r="H3287" s="309" t="s">
        <v>13123</v>
      </c>
      <c r="I3287" s="309" t="s">
        <v>5706</v>
      </c>
      <c r="J3287" s="309" t="s">
        <v>15063</v>
      </c>
      <c r="K3287" s="310">
        <v>0.36059999999999998</v>
      </c>
      <c r="L3287" s="310">
        <v>0.30907000000000001</v>
      </c>
      <c r="M3287" s="310">
        <f>VLOOKUP(H3287,'Details of Feeder LEvel'!H:N,7,FALSE)</f>
        <v>0</v>
      </c>
      <c r="N3287" s="310">
        <f t="shared" si="51"/>
        <v>14.290072102052125</v>
      </c>
      <c r="O3287" s="310">
        <v>43.194575504615138</v>
      </c>
      <c r="P3287" s="309" t="s">
        <v>15063</v>
      </c>
      <c r="Q3287" s="311"/>
    </row>
    <row r="3288" spans="1:17" s="312" customFormat="1" x14ac:dyDescent="0.3">
      <c r="A3288" s="307">
        <v>3285</v>
      </c>
      <c r="B3288" s="308" t="s">
        <v>5271</v>
      </c>
      <c r="C3288" s="308" t="s">
        <v>1380</v>
      </c>
      <c r="D3288" s="308" t="s">
        <v>1381</v>
      </c>
      <c r="E3288" s="308" t="s">
        <v>13979</v>
      </c>
      <c r="F3288" s="309" t="s">
        <v>13091</v>
      </c>
      <c r="G3288" s="309" t="s">
        <v>13124</v>
      </c>
      <c r="H3288" s="309" t="s">
        <v>13125</v>
      </c>
      <c r="I3288" s="309" t="s">
        <v>5706</v>
      </c>
      <c r="J3288" s="309" t="s">
        <v>15063</v>
      </c>
      <c r="K3288" s="310">
        <v>0.30079999999999996</v>
      </c>
      <c r="L3288" s="310">
        <v>0.26056800000000002</v>
      </c>
      <c r="M3288" s="310">
        <f>VLOOKUP(H3288,'Details of Feeder LEvel'!H:N,7,FALSE)</f>
        <v>0</v>
      </c>
      <c r="N3288" s="310">
        <f t="shared" si="51"/>
        <v>13.374999999999982</v>
      </c>
      <c r="O3288" s="310">
        <v>45.06019850131343</v>
      </c>
      <c r="P3288" s="309" t="s">
        <v>15063</v>
      </c>
      <c r="Q3288" s="311"/>
    </row>
    <row r="3289" spans="1:17" s="312" customFormat="1" x14ac:dyDescent="0.3">
      <c r="A3289" s="307">
        <v>3286</v>
      </c>
      <c r="B3289" s="308" t="s">
        <v>5271</v>
      </c>
      <c r="C3289" s="308" t="s">
        <v>1380</v>
      </c>
      <c r="D3289" s="308" t="s">
        <v>1381</v>
      </c>
      <c r="E3289" s="308" t="s">
        <v>13979</v>
      </c>
      <c r="F3289" s="309" t="s">
        <v>13091</v>
      </c>
      <c r="G3289" s="309" t="s">
        <v>13126</v>
      </c>
      <c r="H3289" s="309" t="s">
        <v>13127</v>
      </c>
      <c r="I3289" s="309" t="s">
        <v>5706</v>
      </c>
      <c r="J3289" s="309" t="s">
        <v>15063</v>
      </c>
      <c r="K3289" s="310">
        <v>0.3518</v>
      </c>
      <c r="L3289" s="310">
        <v>0.34184900000000001</v>
      </c>
      <c r="M3289" s="310">
        <f>VLOOKUP(H3289,'Details of Feeder LEvel'!H:N,7,FALSE)</f>
        <v>0</v>
      </c>
      <c r="N3289" s="310">
        <f t="shared" si="51"/>
        <v>2.8285957930642378</v>
      </c>
      <c r="O3289" s="310">
        <v>2.8285957930642369</v>
      </c>
      <c r="P3289" s="309" t="s">
        <v>15063</v>
      </c>
      <c r="Q3289" s="311"/>
    </row>
    <row r="3290" spans="1:17" s="312" customFormat="1" x14ac:dyDescent="0.3">
      <c r="A3290" s="307">
        <v>3287</v>
      </c>
      <c r="B3290" s="308" t="s">
        <v>5271</v>
      </c>
      <c r="C3290" s="308" t="s">
        <v>1380</v>
      </c>
      <c r="D3290" s="308" t="s">
        <v>1381</v>
      </c>
      <c r="E3290" s="308" t="s">
        <v>13979</v>
      </c>
      <c r="F3290" s="309" t="s">
        <v>13091</v>
      </c>
      <c r="G3290" s="309" t="s">
        <v>13128</v>
      </c>
      <c r="H3290" s="309" t="s">
        <v>13129</v>
      </c>
      <c r="I3290" s="309" t="s">
        <v>5706</v>
      </c>
      <c r="J3290" s="309" t="s">
        <v>15063</v>
      </c>
      <c r="K3290" s="310">
        <v>0.5746</v>
      </c>
      <c r="L3290" s="310">
        <v>0.525667</v>
      </c>
      <c r="M3290" s="310">
        <f>VLOOKUP(H3290,'Details of Feeder LEvel'!H:N,7,FALSE)</f>
        <v>0</v>
      </c>
      <c r="N3290" s="310">
        <f t="shared" si="51"/>
        <v>8.5160111381830834</v>
      </c>
      <c r="O3290" s="310">
        <v>37.356049808099833</v>
      </c>
      <c r="P3290" s="309" t="s">
        <v>15063</v>
      </c>
      <c r="Q3290" s="311"/>
    </row>
    <row r="3291" spans="1:17" s="312" customFormat="1" x14ac:dyDescent="0.3">
      <c r="A3291" s="307">
        <v>3288</v>
      </c>
      <c r="B3291" s="308" t="s">
        <v>5271</v>
      </c>
      <c r="C3291" s="308" t="s">
        <v>1380</v>
      </c>
      <c r="D3291" s="308" t="s">
        <v>1381</v>
      </c>
      <c r="E3291" s="308" t="s">
        <v>13979</v>
      </c>
      <c r="F3291" s="309" t="s">
        <v>13130</v>
      </c>
      <c r="G3291" s="309" t="s">
        <v>13131</v>
      </c>
      <c r="H3291" s="309" t="s">
        <v>13132</v>
      </c>
      <c r="I3291" s="309" t="s">
        <v>5701</v>
      </c>
      <c r="J3291" s="309" t="s">
        <v>15063</v>
      </c>
      <c r="K3291" s="310">
        <v>0.86551999999999996</v>
      </c>
      <c r="L3291" s="310">
        <v>0.7799585</v>
      </c>
      <c r="M3291" s="310">
        <f>VLOOKUP(H3291,'Details of Feeder LEvel'!H:N,7,FALSE)</f>
        <v>0</v>
      </c>
      <c r="N3291" s="310">
        <f t="shared" si="51"/>
        <v>9.8855601257047745</v>
      </c>
      <c r="O3291" s="310">
        <v>9.8855601257047727</v>
      </c>
      <c r="P3291" s="309" t="s">
        <v>15063</v>
      </c>
      <c r="Q3291" s="311"/>
    </row>
    <row r="3292" spans="1:17" s="312" customFormat="1" x14ac:dyDescent="0.3">
      <c r="A3292" s="307">
        <v>3289</v>
      </c>
      <c r="B3292" s="308" t="s">
        <v>5271</v>
      </c>
      <c r="C3292" s="308" t="s">
        <v>1380</v>
      </c>
      <c r="D3292" s="308" t="s">
        <v>1381</v>
      </c>
      <c r="E3292" s="308" t="s">
        <v>13979</v>
      </c>
      <c r="F3292" s="309" t="s">
        <v>13130</v>
      </c>
      <c r="G3292" s="309" t="s">
        <v>13133</v>
      </c>
      <c r="H3292" s="309" t="s">
        <v>13134</v>
      </c>
      <c r="I3292" s="309" t="s">
        <v>5701</v>
      </c>
      <c r="J3292" s="309" t="s">
        <v>15063</v>
      </c>
      <c r="K3292" s="310">
        <v>0.82121999999999995</v>
      </c>
      <c r="L3292" s="310">
        <v>0.73872950000000004</v>
      </c>
      <c r="M3292" s="310">
        <f>VLOOKUP(H3292,'Details of Feeder LEvel'!H:N,7,FALSE)</f>
        <v>0</v>
      </c>
      <c r="N3292" s="310">
        <f t="shared" si="51"/>
        <v>10.044872263218128</v>
      </c>
      <c r="O3292" s="310">
        <v>10.04487226321813</v>
      </c>
      <c r="P3292" s="309" t="s">
        <v>15063</v>
      </c>
      <c r="Q3292" s="311"/>
    </row>
    <row r="3293" spans="1:17" s="312" customFormat="1" x14ac:dyDescent="0.3">
      <c r="A3293" s="307">
        <v>3290</v>
      </c>
      <c r="B3293" s="308" t="s">
        <v>5271</v>
      </c>
      <c r="C3293" s="308" t="s">
        <v>1380</v>
      </c>
      <c r="D3293" s="308" t="s">
        <v>1381</v>
      </c>
      <c r="E3293" s="308" t="s">
        <v>13979</v>
      </c>
      <c r="F3293" s="309" t="s">
        <v>13130</v>
      </c>
      <c r="G3293" s="309" t="s">
        <v>13135</v>
      </c>
      <c r="H3293" s="309" t="s">
        <v>13136</v>
      </c>
      <c r="I3293" s="309" t="s">
        <v>5701</v>
      </c>
      <c r="J3293" s="309" t="s">
        <v>15063</v>
      </c>
      <c r="K3293" s="310">
        <v>0.38812000000000002</v>
      </c>
      <c r="L3293" s="310">
        <v>0.34885949999999999</v>
      </c>
      <c r="M3293" s="310">
        <f>VLOOKUP(H3293,'Details of Feeder LEvel'!H:N,7,FALSE)</f>
        <v>0</v>
      </c>
      <c r="N3293" s="310">
        <f t="shared" si="51"/>
        <v>10.115557044213137</v>
      </c>
      <c r="O3293" s="310">
        <v>10.115557044213141</v>
      </c>
      <c r="P3293" s="309" t="s">
        <v>15063</v>
      </c>
      <c r="Q3293" s="311"/>
    </row>
    <row r="3294" spans="1:17" s="312" customFormat="1" x14ac:dyDescent="0.3">
      <c r="A3294" s="307">
        <v>3291</v>
      </c>
      <c r="B3294" s="308" t="s">
        <v>5271</v>
      </c>
      <c r="C3294" s="308" t="s">
        <v>1380</v>
      </c>
      <c r="D3294" s="308" t="s">
        <v>1381</v>
      </c>
      <c r="E3294" s="308" t="s">
        <v>13979</v>
      </c>
      <c r="F3294" s="309" t="s">
        <v>13130</v>
      </c>
      <c r="G3294" s="309" t="s">
        <v>13137</v>
      </c>
      <c r="H3294" s="309" t="s">
        <v>13138</v>
      </c>
      <c r="I3294" s="309" t="s">
        <v>5701</v>
      </c>
      <c r="J3294" s="309" t="s">
        <v>15063</v>
      </c>
      <c r="K3294" s="310">
        <v>0.32628000000000001</v>
      </c>
      <c r="L3294" s="310">
        <v>0.29454449999999999</v>
      </c>
      <c r="M3294" s="310">
        <f>VLOOKUP(H3294,'Details of Feeder LEvel'!H:N,7,FALSE)</f>
        <v>0</v>
      </c>
      <c r="N3294" s="310">
        <f t="shared" si="51"/>
        <v>9.7264619345347629</v>
      </c>
      <c r="O3294" s="310">
        <v>9.7264619345347469</v>
      </c>
      <c r="P3294" s="309" t="s">
        <v>15063</v>
      </c>
      <c r="Q3294" s="311"/>
    </row>
    <row r="3295" spans="1:17" s="312" customFormat="1" x14ac:dyDescent="0.3">
      <c r="A3295" s="307">
        <v>3292</v>
      </c>
      <c r="B3295" s="308" t="s">
        <v>5271</v>
      </c>
      <c r="C3295" s="308" t="s">
        <v>1380</v>
      </c>
      <c r="D3295" s="308" t="s">
        <v>1381</v>
      </c>
      <c r="E3295" s="308" t="s">
        <v>13979</v>
      </c>
      <c r="F3295" s="309" t="s">
        <v>13130</v>
      </c>
      <c r="G3295" s="309" t="s">
        <v>13139</v>
      </c>
      <c r="H3295" s="309" t="s">
        <v>13140</v>
      </c>
      <c r="I3295" s="309" t="s">
        <v>5701</v>
      </c>
      <c r="J3295" s="309" t="s">
        <v>15063</v>
      </c>
      <c r="K3295" s="310">
        <v>0.77773999999999999</v>
      </c>
      <c r="L3295" s="310">
        <v>0.69906749999999995</v>
      </c>
      <c r="M3295" s="310">
        <f>VLOOKUP(H3295,'Details of Feeder LEvel'!H:N,7,FALSE)</f>
        <v>0</v>
      </c>
      <c r="N3295" s="310">
        <f t="shared" si="51"/>
        <v>10.1155270398848</v>
      </c>
      <c r="O3295" s="310">
        <v>10.115527039884798</v>
      </c>
      <c r="P3295" s="309" t="s">
        <v>15063</v>
      </c>
      <c r="Q3295" s="311"/>
    </row>
    <row r="3296" spans="1:17" s="312" customFormat="1" x14ac:dyDescent="0.3">
      <c r="A3296" s="307">
        <v>3293</v>
      </c>
      <c r="B3296" s="308" t="s">
        <v>5271</v>
      </c>
      <c r="C3296" s="308" t="s">
        <v>1380</v>
      </c>
      <c r="D3296" s="308" t="s">
        <v>1381</v>
      </c>
      <c r="E3296" s="308" t="s">
        <v>13979</v>
      </c>
      <c r="F3296" s="309" t="s">
        <v>13130</v>
      </c>
      <c r="G3296" s="309" t="s">
        <v>13141</v>
      </c>
      <c r="H3296" s="309" t="s">
        <v>13142</v>
      </c>
      <c r="I3296" s="309" t="s">
        <v>5701</v>
      </c>
      <c r="J3296" s="309" t="s">
        <v>15063</v>
      </c>
      <c r="K3296" s="310">
        <v>0.80607999999999991</v>
      </c>
      <c r="L3296" s="310">
        <v>0.72688299999999995</v>
      </c>
      <c r="M3296" s="310">
        <f>VLOOKUP(H3296,'Details of Feeder LEvel'!H:N,7,FALSE)</f>
        <v>0</v>
      </c>
      <c r="N3296" s="310">
        <f t="shared" si="51"/>
        <v>9.8249553394204021</v>
      </c>
      <c r="O3296" s="310">
        <v>9.8249553394203932</v>
      </c>
      <c r="P3296" s="309" t="s">
        <v>15063</v>
      </c>
      <c r="Q3296" s="311"/>
    </row>
    <row r="3297" spans="1:17" s="312" customFormat="1" x14ac:dyDescent="0.3">
      <c r="A3297" s="307">
        <v>3294</v>
      </c>
      <c r="B3297" s="308" t="s">
        <v>5271</v>
      </c>
      <c r="C3297" s="308" t="s">
        <v>1380</v>
      </c>
      <c r="D3297" s="308" t="s">
        <v>1381</v>
      </c>
      <c r="E3297" s="308" t="s">
        <v>13979</v>
      </c>
      <c r="F3297" s="309" t="s">
        <v>13130</v>
      </c>
      <c r="G3297" s="309" t="s">
        <v>13143</v>
      </c>
      <c r="H3297" s="309" t="s">
        <v>13144</v>
      </c>
      <c r="I3297" s="309" t="s">
        <v>5701</v>
      </c>
      <c r="J3297" s="309" t="s">
        <v>15063</v>
      </c>
      <c r="K3297" s="310">
        <v>0.22714000000000001</v>
      </c>
      <c r="L3297" s="310">
        <v>0.20604850000000002</v>
      </c>
      <c r="M3297" s="310">
        <f>VLOOKUP(H3297,'Details of Feeder LEvel'!H:N,7,FALSE)</f>
        <v>0</v>
      </c>
      <c r="N3297" s="310">
        <f t="shared" si="51"/>
        <v>9.2856828387778396</v>
      </c>
      <c r="O3297" s="310">
        <v>9.2856828387778414</v>
      </c>
      <c r="P3297" s="309" t="s">
        <v>15063</v>
      </c>
      <c r="Q3297" s="311"/>
    </row>
    <row r="3298" spans="1:17" s="312" customFormat="1" x14ac:dyDescent="0.3">
      <c r="A3298" s="307">
        <v>3295</v>
      </c>
      <c r="B3298" s="308" t="s">
        <v>5271</v>
      </c>
      <c r="C3298" s="308" t="s">
        <v>1380</v>
      </c>
      <c r="D3298" s="308" t="s">
        <v>1381</v>
      </c>
      <c r="E3298" s="308" t="s">
        <v>13979</v>
      </c>
      <c r="F3298" s="309" t="s">
        <v>13130</v>
      </c>
      <c r="G3298" s="309" t="s">
        <v>13145</v>
      </c>
      <c r="H3298" s="309" t="s">
        <v>13146</v>
      </c>
      <c r="I3298" s="309" t="s">
        <v>5701</v>
      </c>
      <c r="J3298" s="309" t="s">
        <v>15063</v>
      </c>
      <c r="K3298" s="310">
        <v>0.25840000000000002</v>
      </c>
      <c r="L3298" s="310">
        <v>0.23455999999999999</v>
      </c>
      <c r="M3298" s="310">
        <f>VLOOKUP(H3298,'Details of Feeder LEvel'!H:N,7,FALSE)</f>
        <v>0</v>
      </c>
      <c r="N3298" s="310">
        <f t="shared" si="51"/>
        <v>9.2260061919504732</v>
      </c>
      <c r="O3298" s="310">
        <v>9.226006191950475</v>
      </c>
      <c r="P3298" s="309" t="s">
        <v>15063</v>
      </c>
      <c r="Q3298" s="311"/>
    </row>
    <row r="3299" spans="1:17" s="312" customFormat="1" x14ac:dyDescent="0.3">
      <c r="A3299" s="307">
        <v>3296</v>
      </c>
      <c r="B3299" s="308" t="s">
        <v>5271</v>
      </c>
      <c r="C3299" s="308" t="s">
        <v>1380</v>
      </c>
      <c r="D3299" s="308" t="s">
        <v>1381</v>
      </c>
      <c r="E3299" s="308" t="s">
        <v>13979</v>
      </c>
      <c r="F3299" s="309" t="s">
        <v>13130</v>
      </c>
      <c r="G3299" s="309" t="s">
        <v>13147</v>
      </c>
      <c r="H3299" s="309" t="s">
        <v>13148</v>
      </c>
      <c r="I3299" s="309" t="s">
        <v>5706</v>
      </c>
      <c r="J3299" s="309" t="s">
        <v>15063</v>
      </c>
      <c r="K3299" s="310">
        <v>6.2E-2</v>
      </c>
      <c r="L3299" s="310">
        <v>5.4792000000000007E-2</v>
      </c>
      <c r="M3299" s="310">
        <f>VLOOKUP(H3299,'Details of Feeder LEvel'!H:N,7,FALSE)</f>
        <v>0</v>
      </c>
      <c r="N3299" s="310">
        <f t="shared" si="51"/>
        <v>11.625806451612892</v>
      </c>
      <c r="O3299" s="310">
        <v>24.921940948898847</v>
      </c>
      <c r="P3299" s="309" t="s">
        <v>15063</v>
      </c>
      <c r="Q3299" s="311"/>
    </row>
    <row r="3300" spans="1:17" s="312" customFormat="1" x14ac:dyDescent="0.3">
      <c r="A3300" s="307">
        <v>3297</v>
      </c>
      <c r="B3300" s="308" t="s">
        <v>5271</v>
      </c>
      <c r="C3300" s="308" t="s">
        <v>1380</v>
      </c>
      <c r="D3300" s="308" t="s">
        <v>1381</v>
      </c>
      <c r="E3300" s="308" t="s">
        <v>13979</v>
      </c>
      <c r="F3300" s="309" t="s">
        <v>13130</v>
      </c>
      <c r="G3300" s="309" t="s">
        <v>13149</v>
      </c>
      <c r="H3300" s="309" t="s">
        <v>13150</v>
      </c>
      <c r="I3300" s="309" t="s">
        <v>5706</v>
      </c>
      <c r="J3300" s="309" t="s">
        <v>15063</v>
      </c>
      <c r="K3300" s="310">
        <v>0.31592999999999999</v>
      </c>
      <c r="L3300" s="310">
        <v>0.27388600000000002</v>
      </c>
      <c r="M3300" s="310">
        <f>VLOOKUP(H3300,'Details of Feeder LEvel'!H:N,7,FALSE)</f>
        <v>0</v>
      </c>
      <c r="N3300" s="310">
        <f t="shared" si="51"/>
        <v>13.308011268318923</v>
      </c>
      <c r="O3300" s="310">
        <v>33.605035030679851</v>
      </c>
      <c r="P3300" s="309" t="s">
        <v>15063</v>
      </c>
      <c r="Q3300" s="311"/>
    </row>
    <row r="3301" spans="1:17" s="312" customFormat="1" x14ac:dyDescent="0.3">
      <c r="A3301" s="307">
        <v>3298</v>
      </c>
      <c r="B3301" s="308" t="s">
        <v>5271</v>
      </c>
      <c r="C3301" s="308" t="s">
        <v>1380</v>
      </c>
      <c r="D3301" s="308" t="s">
        <v>1381</v>
      </c>
      <c r="E3301" s="308" t="s">
        <v>13979</v>
      </c>
      <c r="F3301" s="309" t="s">
        <v>13130</v>
      </c>
      <c r="G3301" s="309" t="s">
        <v>13151</v>
      </c>
      <c r="H3301" s="309" t="s">
        <v>13152</v>
      </c>
      <c r="I3301" s="309" t="s">
        <v>5706</v>
      </c>
      <c r="J3301" s="309" t="s">
        <v>15063</v>
      </c>
      <c r="K3301" s="310">
        <v>0.33008999999999999</v>
      </c>
      <c r="L3301" s="310">
        <v>0.28606599999999999</v>
      </c>
      <c r="M3301" s="310">
        <f>VLOOKUP(H3301,'Details of Feeder LEvel'!H:N,7,FALSE)</f>
        <v>0</v>
      </c>
      <c r="N3301" s="310">
        <f t="shared" si="51"/>
        <v>13.336968705504562</v>
      </c>
      <c r="O3301" s="310">
        <v>29.11646013141246</v>
      </c>
      <c r="P3301" s="309" t="s">
        <v>15063</v>
      </c>
      <c r="Q3301" s="311"/>
    </row>
    <row r="3302" spans="1:17" s="312" customFormat="1" x14ac:dyDescent="0.3">
      <c r="A3302" s="307">
        <v>3299</v>
      </c>
      <c r="B3302" s="308" t="s">
        <v>5271</v>
      </c>
      <c r="C3302" s="308" t="s">
        <v>1380</v>
      </c>
      <c r="D3302" s="308" t="s">
        <v>1381</v>
      </c>
      <c r="E3302" s="308" t="s">
        <v>13979</v>
      </c>
      <c r="F3302" s="309" t="s">
        <v>13130</v>
      </c>
      <c r="G3302" s="309" t="s">
        <v>13153</v>
      </c>
      <c r="H3302" s="309" t="s">
        <v>13154</v>
      </c>
      <c r="I3302" s="309" t="s">
        <v>5701</v>
      </c>
      <c r="J3302" s="309" t="s">
        <v>15063</v>
      </c>
      <c r="K3302" s="310">
        <v>0.63</v>
      </c>
      <c r="L3302" s="310">
        <v>0.56662900000000005</v>
      </c>
      <c r="M3302" s="310">
        <f>VLOOKUP(H3302,'Details of Feeder LEvel'!H:N,7,FALSE)</f>
        <v>0</v>
      </c>
      <c r="N3302" s="310">
        <f t="shared" si="51"/>
        <v>10.05888888888888</v>
      </c>
      <c r="O3302" s="310">
        <v>10.058888888888884</v>
      </c>
      <c r="P3302" s="309" t="s">
        <v>15063</v>
      </c>
      <c r="Q3302" s="311"/>
    </row>
    <row r="3303" spans="1:17" s="312" customFormat="1" x14ac:dyDescent="0.3">
      <c r="A3303" s="307">
        <v>3300</v>
      </c>
      <c r="B3303" s="308" t="s">
        <v>5271</v>
      </c>
      <c r="C3303" s="308" t="s">
        <v>1380</v>
      </c>
      <c r="D3303" s="308" t="s">
        <v>1381</v>
      </c>
      <c r="E3303" s="308" t="s">
        <v>13979</v>
      </c>
      <c r="F3303" s="309" t="s">
        <v>13130</v>
      </c>
      <c r="G3303" s="309" t="s">
        <v>13155</v>
      </c>
      <c r="H3303" s="309" t="s">
        <v>13156</v>
      </c>
      <c r="I3303" s="309" t="s">
        <v>5701</v>
      </c>
      <c r="J3303" s="309" t="s">
        <v>15063</v>
      </c>
      <c r="K3303" s="310">
        <v>0.50839999999999996</v>
      </c>
      <c r="L3303" s="310">
        <v>0.45741500000000002</v>
      </c>
      <c r="M3303" s="310">
        <f>VLOOKUP(H3303,'Details of Feeder LEvel'!H:N,7,FALSE)</f>
        <v>0</v>
      </c>
      <c r="N3303" s="310">
        <f t="shared" si="51"/>
        <v>10.028520849724616</v>
      </c>
      <c r="O3303" s="310">
        <v>10.028520849724609</v>
      </c>
      <c r="P3303" s="309" t="s">
        <v>15063</v>
      </c>
      <c r="Q3303" s="311"/>
    </row>
    <row r="3304" spans="1:17" s="312" customFormat="1" x14ac:dyDescent="0.3">
      <c r="A3304" s="307">
        <v>3301</v>
      </c>
      <c r="B3304" s="308" t="s">
        <v>5271</v>
      </c>
      <c r="C3304" s="308" t="s">
        <v>1380</v>
      </c>
      <c r="D3304" s="308" t="s">
        <v>1381</v>
      </c>
      <c r="E3304" s="308" t="s">
        <v>13979</v>
      </c>
      <c r="F3304" s="309" t="s">
        <v>13130</v>
      </c>
      <c r="G3304" s="309" t="s">
        <v>13157</v>
      </c>
      <c r="H3304" s="309" t="s">
        <v>13158</v>
      </c>
      <c r="I3304" s="309" t="s">
        <v>5701</v>
      </c>
      <c r="J3304" s="309" t="s">
        <v>15063</v>
      </c>
      <c r="K3304" s="310">
        <v>0.26800000000000002</v>
      </c>
      <c r="L3304" s="310">
        <v>0.24124400000000001</v>
      </c>
      <c r="M3304" s="310">
        <f>VLOOKUP(H3304,'Details of Feeder LEvel'!H:N,7,FALSE)</f>
        <v>0</v>
      </c>
      <c r="N3304" s="310">
        <f t="shared" si="51"/>
        <v>9.9835820895522378</v>
      </c>
      <c r="O3304" s="310">
        <v>9.9835820895522343</v>
      </c>
      <c r="P3304" s="309" t="s">
        <v>15063</v>
      </c>
      <c r="Q3304" s="311"/>
    </row>
    <row r="3305" spans="1:17" s="312" customFormat="1" x14ac:dyDescent="0.3">
      <c r="A3305" s="307">
        <v>3302</v>
      </c>
      <c r="B3305" s="308" t="s">
        <v>5271</v>
      </c>
      <c r="C3305" s="308" t="s">
        <v>1380</v>
      </c>
      <c r="D3305" s="308" t="s">
        <v>1381</v>
      </c>
      <c r="E3305" s="308" t="s">
        <v>13979</v>
      </c>
      <c r="F3305" s="309" t="s">
        <v>13159</v>
      </c>
      <c r="G3305" s="309" t="s">
        <v>13160</v>
      </c>
      <c r="H3305" s="309" t="s">
        <v>13161</v>
      </c>
      <c r="I3305" s="309" t="s">
        <v>5701</v>
      </c>
      <c r="J3305" s="309" t="s">
        <v>15063</v>
      </c>
      <c r="K3305" s="310">
        <v>0.50165999999999999</v>
      </c>
      <c r="L3305" s="310">
        <v>0.44863600000000003</v>
      </c>
      <c r="M3305" s="310">
        <f>VLOOKUP(H3305,'Details of Feeder LEvel'!H:N,7,FALSE)</f>
        <v>0</v>
      </c>
      <c r="N3305" s="310">
        <f t="shared" si="51"/>
        <v>10.569708567555706</v>
      </c>
      <c r="O3305" s="310">
        <v>10.569708567555702</v>
      </c>
      <c r="P3305" s="309" t="s">
        <v>15063</v>
      </c>
      <c r="Q3305" s="311"/>
    </row>
    <row r="3306" spans="1:17" s="312" customFormat="1" x14ac:dyDescent="0.3">
      <c r="A3306" s="307">
        <v>3303</v>
      </c>
      <c r="B3306" s="308" t="s">
        <v>5271</v>
      </c>
      <c r="C3306" s="308" t="s">
        <v>1380</v>
      </c>
      <c r="D3306" s="308" t="s">
        <v>1381</v>
      </c>
      <c r="E3306" s="308" t="s">
        <v>13979</v>
      </c>
      <c r="F3306" s="309" t="s">
        <v>13159</v>
      </c>
      <c r="G3306" s="309" t="s">
        <v>13162</v>
      </c>
      <c r="H3306" s="309" t="s">
        <v>13163</v>
      </c>
      <c r="I3306" s="309" t="s">
        <v>5701</v>
      </c>
      <c r="J3306" s="309" t="s">
        <v>15063</v>
      </c>
      <c r="K3306" s="310">
        <v>0.38163999999999998</v>
      </c>
      <c r="L3306" s="310">
        <v>0.3434045</v>
      </c>
      <c r="M3306" s="310">
        <f>VLOOKUP(H3306,'Details of Feeder LEvel'!H:N,7,FALSE)</f>
        <v>0</v>
      </c>
      <c r="N3306" s="310">
        <f t="shared" si="51"/>
        <v>10.018734933445126</v>
      </c>
      <c r="O3306" s="310">
        <v>10.018734933445138</v>
      </c>
      <c r="P3306" s="309" t="s">
        <v>15063</v>
      </c>
      <c r="Q3306" s="311"/>
    </row>
    <row r="3307" spans="1:17" s="312" customFormat="1" x14ac:dyDescent="0.3">
      <c r="A3307" s="307">
        <v>3304</v>
      </c>
      <c r="B3307" s="308" t="s">
        <v>5271</v>
      </c>
      <c r="C3307" s="308" t="s">
        <v>1380</v>
      </c>
      <c r="D3307" s="308" t="s">
        <v>1381</v>
      </c>
      <c r="E3307" s="308" t="s">
        <v>13979</v>
      </c>
      <c r="F3307" s="309" t="s">
        <v>13159</v>
      </c>
      <c r="G3307" s="309" t="s">
        <v>13164</v>
      </c>
      <c r="H3307" s="309" t="s">
        <v>13165</v>
      </c>
      <c r="I3307" s="309" t="s">
        <v>5701</v>
      </c>
      <c r="J3307" s="309" t="s">
        <v>15063</v>
      </c>
      <c r="K3307" s="310">
        <v>0.70745999999999998</v>
      </c>
      <c r="L3307" s="310">
        <v>0.63690199999999997</v>
      </c>
      <c r="M3307" s="310">
        <f>VLOOKUP(H3307,'Details of Feeder LEvel'!H:N,7,FALSE)</f>
        <v>0</v>
      </c>
      <c r="N3307" s="310">
        <f t="shared" si="51"/>
        <v>9.973426059423856</v>
      </c>
      <c r="O3307" s="310">
        <v>9.9734260594238506</v>
      </c>
      <c r="P3307" s="309" t="s">
        <v>15063</v>
      </c>
      <c r="Q3307" s="311"/>
    </row>
    <row r="3308" spans="1:17" s="312" customFormat="1" x14ac:dyDescent="0.3">
      <c r="A3308" s="307">
        <v>3305</v>
      </c>
      <c r="B3308" s="308" t="s">
        <v>5271</v>
      </c>
      <c r="C3308" s="308" t="s">
        <v>1380</v>
      </c>
      <c r="D3308" s="308" t="s">
        <v>1381</v>
      </c>
      <c r="E3308" s="308" t="s">
        <v>13979</v>
      </c>
      <c r="F3308" s="309" t="s">
        <v>13159</v>
      </c>
      <c r="G3308" s="309" t="s">
        <v>13166</v>
      </c>
      <c r="H3308" s="309" t="s">
        <v>13167</v>
      </c>
      <c r="I3308" s="309" t="s">
        <v>5701</v>
      </c>
      <c r="J3308" s="309" t="s">
        <v>15063</v>
      </c>
      <c r="K3308" s="310">
        <v>0.43707999999999997</v>
      </c>
      <c r="L3308" s="310">
        <v>0.392704</v>
      </c>
      <c r="M3308" s="310">
        <f>VLOOKUP(H3308,'Details of Feeder LEvel'!H:N,7,FALSE)</f>
        <v>0</v>
      </c>
      <c r="N3308" s="310">
        <f t="shared" si="51"/>
        <v>10.152832433421793</v>
      </c>
      <c r="O3308" s="310">
        <v>10.152832433421787</v>
      </c>
      <c r="P3308" s="309" t="s">
        <v>15063</v>
      </c>
      <c r="Q3308" s="311"/>
    </row>
    <row r="3309" spans="1:17" s="312" customFormat="1" x14ac:dyDescent="0.3">
      <c r="A3309" s="307">
        <v>3306</v>
      </c>
      <c r="B3309" s="308" t="s">
        <v>5271</v>
      </c>
      <c r="C3309" s="308" t="s">
        <v>1380</v>
      </c>
      <c r="D3309" s="308" t="s">
        <v>1381</v>
      </c>
      <c r="E3309" s="308" t="s">
        <v>13979</v>
      </c>
      <c r="F3309" s="309" t="s">
        <v>13159</v>
      </c>
      <c r="G3309" s="309" t="s">
        <v>13168</v>
      </c>
      <c r="H3309" s="309" t="s">
        <v>13169</v>
      </c>
      <c r="I3309" s="309" t="s">
        <v>5701</v>
      </c>
      <c r="J3309" s="309" t="s">
        <v>15063</v>
      </c>
      <c r="K3309" s="310">
        <v>1.09796</v>
      </c>
      <c r="L3309" s="310">
        <v>0.98943779999999992</v>
      </c>
      <c r="M3309" s="310">
        <f>VLOOKUP(H3309,'Details of Feeder LEvel'!H:N,7,FALSE)</f>
        <v>0</v>
      </c>
      <c r="N3309" s="310">
        <f t="shared" si="51"/>
        <v>9.8839848446209437</v>
      </c>
      <c r="O3309" s="310">
        <v>9.8839848446209402</v>
      </c>
      <c r="P3309" s="309" t="s">
        <v>15063</v>
      </c>
      <c r="Q3309" s="311"/>
    </row>
    <row r="3310" spans="1:17" s="312" customFormat="1" x14ac:dyDescent="0.3">
      <c r="A3310" s="307">
        <v>3307</v>
      </c>
      <c r="B3310" s="308" t="s">
        <v>5271</v>
      </c>
      <c r="C3310" s="308" t="s">
        <v>1380</v>
      </c>
      <c r="D3310" s="308" t="s">
        <v>1381</v>
      </c>
      <c r="E3310" s="308" t="s">
        <v>13979</v>
      </c>
      <c r="F3310" s="309" t="s">
        <v>13159</v>
      </c>
      <c r="G3310" s="309" t="s">
        <v>13170</v>
      </c>
      <c r="H3310" s="309" t="s">
        <v>13171</v>
      </c>
      <c r="I3310" s="309" t="s">
        <v>5706</v>
      </c>
      <c r="J3310" s="309" t="s">
        <v>15063</v>
      </c>
      <c r="K3310" s="310">
        <v>0.37080000000000002</v>
      </c>
      <c r="L3310" s="310">
        <v>0.32023800000000002</v>
      </c>
      <c r="M3310" s="310">
        <f>VLOOKUP(H3310,'Details of Feeder LEvel'!H:N,7,FALSE)</f>
        <v>0</v>
      </c>
      <c r="N3310" s="310">
        <f t="shared" si="51"/>
        <v>13.635922330097086</v>
      </c>
      <c r="O3310" s="310">
        <v>40.637535337193285</v>
      </c>
      <c r="P3310" s="309" t="s">
        <v>15063</v>
      </c>
      <c r="Q3310" s="311"/>
    </row>
    <row r="3311" spans="1:17" s="312" customFormat="1" x14ac:dyDescent="0.3">
      <c r="A3311" s="307">
        <v>3308</v>
      </c>
      <c r="B3311" s="308" t="s">
        <v>5271</v>
      </c>
      <c r="C3311" s="308" t="s">
        <v>1380</v>
      </c>
      <c r="D3311" s="308" t="s">
        <v>1381</v>
      </c>
      <c r="E3311" s="308" t="s">
        <v>13979</v>
      </c>
      <c r="F3311" s="309" t="s">
        <v>13172</v>
      </c>
      <c r="G3311" s="309" t="s">
        <v>13173</v>
      </c>
      <c r="H3311" s="309" t="s">
        <v>13174</v>
      </c>
      <c r="I3311" s="309" t="s">
        <v>5701</v>
      </c>
      <c r="J3311" s="309" t="s">
        <v>15063</v>
      </c>
      <c r="K3311" s="310">
        <v>0.61421999999999999</v>
      </c>
      <c r="L3311" s="310">
        <v>0.55277149999999997</v>
      </c>
      <c r="M3311" s="310">
        <f>VLOOKUP(H3311,'Details of Feeder LEvel'!H:N,7,FALSE)</f>
        <v>0</v>
      </c>
      <c r="N3311" s="310">
        <f t="shared" si="51"/>
        <v>10.004314415030448</v>
      </c>
      <c r="O3311" s="310">
        <v>10.004314415030457</v>
      </c>
      <c r="P3311" s="309" t="s">
        <v>15063</v>
      </c>
      <c r="Q3311" s="311"/>
    </row>
    <row r="3312" spans="1:17" s="312" customFormat="1" x14ac:dyDescent="0.3">
      <c r="A3312" s="307">
        <v>3309</v>
      </c>
      <c r="B3312" s="308" t="s">
        <v>5271</v>
      </c>
      <c r="C3312" s="308" t="s">
        <v>1380</v>
      </c>
      <c r="D3312" s="308" t="s">
        <v>1381</v>
      </c>
      <c r="E3312" s="308" t="s">
        <v>13979</v>
      </c>
      <c r="F3312" s="309" t="s">
        <v>13172</v>
      </c>
      <c r="G3312" s="309" t="s">
        <v>13175</v>
      </c>
      <c r="H3312" s="309" t="s">
        <v>13176</v>
      </c>
      <c r="I3312" s="309" t="s">
        <v>5701</v>
      </c>
      <c r="J3312" s="309" t="s">
        <v>15063</v>
      </c>
      <c r="K3312" s="310">
        <v>0.66786000000000001</v>
      </c>
      <c r="L3312" s="310">
        <v>0.60293850000000004</v>
      </c>
      <c r="M3312" s="310">
        <f>VLOOKUP(H3312,'Details of Feeder LEvel'!H:N,7,FALSE)</f>
        <v>0</v>
      </c>
      <c r="N3312" s="310">
        <f t="shared" si="51"/>
        <v>9.7208247237444922</v>
      </c>
      <c r="O3312" s="310">
        <v>9.7208247237445029</v>
      </c>
      <c r="P3312" s="309" t="s">
        <v>15063</v>
      </c>
      <c r="Q3312" s="311"/>
    </row>
    <row r="3313" spans="1:17" s="312" customFormat="1" x14ac:dyDescent="0.3">
      <c r="A3313" s="307">
        <v>3310</v>
      </c>
      <c r="B3313" s="308" t="s">
        <v>5271</v>
      </c>
      <c r="C3313" s="308" t="s">
        <v>1380</v>
      </c>
      <c r="D3313" s="308" t="s">
        <v>1381</v>
      </c>
      <c r="E3313" s="308" t="s">
        <v>13979</v>
      </c>
      <c r="F3313" s="309" t="s">
        <v>13172</v>
      </c>
      <c r="G3313" s="309" t="s">
        <v>13177</v>
      </c>
      <c r="H3313" s="309" t="s">
        <v>13178</v>
      </c>
      <c r="I3313" s="309" t="s">
        <v>5701</v>
      </c>
      <c r="J3313" s="309" t="s">
        <v>15063</v>
      </c>
      <c r="K3313" s="310">
        <v>0.44996000000000003</v>
      </c>
      <c r="L3313" s="310">
        <v>0.40254699999999999</v>
      </c>
      <c r="M3313" s="310">
        <f>VLOOKUP(H3313,'Details of Feeder LEvel'!H:N,7,FALSE)</f>
        <v>0</v>
      </c>
      <c r="N3313" s="310">
        <f t="shared" si="51"/>
        <v>10.537158858565213</v>
      </c>
      <c r="O3313" s="310">
        <v>10.537158858565199</v>
      </c>
      <c r="P3313" s="309" t="s">
        <v>15063</v>
      </c>
      <c r="Q3313" s="311"/>
    </row>
    <row r="3314" spans="1:17" s="312" customFormat="1" x14ac:dyDescent="0.3">
      <c r="A3314" s="307">
        <v>3311</v>
      </c>
      <c r="B3314" s="308" t="s">
        <v>5271</v>
      </c>
      <c r="C3314" s="308" t="s">
        <v>1380</v>
      </c>
      <c r="D3314" s="308" t="s">
        <v>1381</v>
      </c>
      <c r="E3314" s="308" t="s">
        <v>13979</v>
      </c>
      <c r="F3314" s="309" t="s">
        <v>13172</v>
      </c>
      <c r="G3314" s="309" t="s">
        <v>13179</v>
      </c>
      <c r="H3314" s="309" t="s">
        <v>13180</v>
      </c>
      <c r="I3314" s="309" t="s">
        <v>5701</v>
      </c>
      <c r="J3314" s="309" t="s">
        <v>15063</v>
      </c>
      <c r="K3314" s="310">
        <v>0.40757999999999994</v>
      </c>
      <c r="L3314" s="310">
        <v>0.36343249999999999</v>
      </c>
      <c r="M3314" s="310">
        <f>VLOOKUP(H3314,'Details of Feeder LEvel'!H:N,7,FALSE)</f>
        <v>0</v>
      </c>
      <c r="N3314" s="310">
        <f t="shared" si="51"/>
        <v>10.831615879091212</v>
      </c>
      <c r="O3314" s="310">
        <v>10.831615879091206</v>
      </c>
      <c r="P3314" s="309" t="s">
        <v>15063</v>
      </c>
      <c r="Q3314" s="311"/>
    </row>
    <row r="3315" spans="1:17" s="312" customFormat="1" x14ac:dyDescent="0.3">
      <c r="A3315" s="307">
        <v>3312</v>
      </c>
      <c r="B3315" s="308" t="s">
        <v>5271</v>
      </c>
      <c r="C3315" s="308" t="s">
        <v>1380</v>
      </c>
      <c r="D3315" s="308" t="s">
        <v>1381</v>
      </c>
      <c r="E3315" s="308" t="s">
        <v>13979</v>
      </c>
      <c r="F3315" s="309" t="s">
        <v>13172</v>
      </c>
      <c r="G3315" s="309" t="s">
        <v>13181</v>
      </c>
      <c r="H3315" s="309" t="s">
        <v>13182</v>
      </c>
      <c r="I3315" s="309" t="s">
        <v>5701</v>
      </c>
      <c r="J3315" s="309" t="s">
        <v>15063</v>
      </c>
      <c r="K3315" s="310">
        <v>0.49282000000000004</v>
      </c>
      <c r="L3315" s="310">
        <v>0.44167500000000004</v>
      </c>
      <c r="M3315" s="310">
        <f>VLOOKUP(H3315,'Details of Feeder LEvel'!H:N,7,FALSE)</f>
        <v>0</v>
      </c>
      <c r="N3315" s="310">
        <f t="shared" si="51"/>
        <v>10.378028489103524</v>
      </c>
      <c r="O3315" s="310">
        <v>10.37802848910353</v>
      </c>
      <c r="P3315" s="309" t="s">
        <v>15063</v>
      </c>
      <c r="Q3315" s="311"/>
    </row>
    <row r="3316" spans="1:17" s="312" customFormat="1" x14ac:dyDescent="0.3">
      <c r="A3316" s="307">
        <v>3313</v>
      </c>
      <c r="B3316" s="308" t="s">
        <v>5271</v>
      </c>
      <c r="C3316" s="308" t="s">
        <v>1380</v>
      </c>
      <c r="D3316" s="308" t="s">
        <v>1381</v>
      </c>
      <c r="E3316" s="308" t="s">
        <v>13979</v>
      </c>
      <c r="F3316" s="309" t="s">
        <v>13172</v>
      </c>
      <c r="G3316" s="309" t="s">
        <v>13183</v>
      </c>
      <c r="H3316" s="309" t="s">
        <v>13184</v>
      </c>
      <c r="I3316" s="309" t="s">
        <v>5701</v>
      </c>
      <c r="J3316" s="309" t="s">
        <v>15063</v>
      </c>
      <c r="K3316" s="310">
        <v>0.46257999999999999</v>
      </c>
      <c r="L3316" s="310">
        <v>0.41735699999999998</v>
      </c>
      <c r="M3316" s="310">
        <f>VLOOKUP(H3316,'Details of Feeder LEvel'!H:N,7,FALSE)</f>
        <v>0</v>
      </c>
      <c r="N3316" s="310">
        <f t="shared" si="51"/>
        <v>9.7762549180682292</v>
      </c>
      <c r="O3316" s="310">
        <v>9.7762549180682274</v>
      </c>
      <c r="P3316" s="309" t="s">
        <v>15063</v>
      </c>
      <c r="Q3316" s="311"/>
    </row>
    <row r="3317" spans="1:17" s="312" customFormat="1" x14ac:dyDescent="0.3">
      <c r="A3317" s="307">
        <v>3314</v>
      </c>
      <c r="B3317" s="308" t="s">
        <v>5271</v>
      </c>
      <c r="C3317" s="308" t="s">
        <v>1380</v>
      </c>
      <c r="D3317" s="308" t="s">
        <v>1381</v>
      </c>
      <c r="E3317" s="308" t="s">
        <v>13979</v>
      </c>
      <c r="F3317" s="309" t="s">
        <v>13172</v>
      </c>
      <c r="G3317" s="309" t="s">
        <v>13185</v>
      </c>
      <c r="H3317" s="309" t="s">
        <v>13186</v>
      </c>
      <c r="I3317" s="309" t="s">
        <v>5706</v>
      </c>
      <c r="J3317" s="309" t="s">
        <v>15063</v>
      </c>
      <c r="K3317" s="310">
        <v>0.2707</v>
      </c>
      <c r="L3317" s="310">
        <v>0.233933</v>
      </c>
      <c r="M3317" s="310">
        <f>VLOOKUP(H3317,'Details of Feeder LEvel'!H:N,7,FALSE)</f>
        <v>0</v>
      </c>
      <c r="N3317" s="310">
        <f t="shared" si="51"/>
        <v>13.582194311045438</v>
      </c>
      <c r="O3317" s="310">
        <v>13.582194311045438</v>
      </c>
      <c r="P3317" s="309" t="s">
        <v>15063</v>
      </c>
      <c r="Q3317" s="311"/>
    </row>
    <row r="3318" spans="1:17" s="312" customFormat="1" x14ac:dyDescent="0.3">
      <c r="A3318" s="307">
        <v>3315</v>
      </c>
      <c r="B3318" s="308" t="s">
        <v>5271</v>
      </c>
      <c r="C3318" s="308" t="s">
        <v>1380</v>
      </c>
      <c r="D3318" s="308" t="s">
        <v>1381</v>
      </c>
      <c r="E3318" s="308" t="s">
        <v>13979</v>
      </c>
      <c r="F3318" s="309" t="s">
        <v>13172</v>
      </c>
      <c r="G3318" s="309" t="s">
        <v>13187</v>
      </c>
      <c r="H3318" s="309" t="s">
        <v>13188</v>
      </c>
      <c r="I3318" s="309" t="s">
        <v>5706</v>
      </c>
      <c r="J3318" s="309" t="s">
        <v>15063</v>
      </c>
      <c r="K3318" s="310">
        <v>0.15339999999999998</v>
      </c>
      <c r="L3318" s="310">
        <v>0.13309949999999998</v>
      </c>
      <c r="M3318" s="310">
        <f>VLOOKUP(H3318,'Details of Feeder LEvel'!H:N,7,FALSE)</f>
        <v>0</v>
      </c>
      <c r="N3318" s="310">
        <f t="shared" si="51"/>
        <v>13.233702737940028</v>
      </c>
      <c r="O3318" s="310">
        <v>15.578039205208661</v>
      </c>
      <c r="P3318" s="309" t="s">
        <v>15063</v>
      </c>
      <c r="Q3318" s="311"/>
    </row>
    <row r="3319" spans="1:17" s="312" customFormat="1" x14ac:dyDescent="0.3">
      <c r="A3319" s="307">
        <v>3316</v>
      </c>
      <c r="B3319" s="308" t="s">
        <v>5271</v>
      </c>
      <c r="C3319" s="308" t="s">
        <v>1380</v>
      </c>
      <c r="D3319" s="308" t="s">
        <v>1381</v>
      </c>
      <c r="E3319" s="308" t="s">
        <v>13979</v>
      </c>
      <c r="F3319" s="309" t="s">
        <v>13189</v>
      </c>
      <c r="G3319" s="309" t="s">
        <v>13190</v>
      </c>
      <c r="H3319" s="309" t="s">
        <v>13191</v>
      </c>
      <c r="I3319" s="309" t="s">
        <v>5706</v>
      </c>
      <c r="J3319" s="309" t="s">
        <v>15063</v>
      </c>
      <c r="K3319" s="310">
        <v>0.44030999999999998</v>
      </c>
      <c r="L3319" s="310">
        <v>0.38525415000000002</v>
      </c>
      <c r="M3319" s="310">
        <f>VLOOKUP(H3319,'Details of Feeder LEvel'!H:N,7,FALSE)</f>
        <v>0</v>
      </c>
      <c r="N3319" s="310">
        <f t="shared" si="51"/>
        <v>12.503883627444292</v>
      </c>
      <c r="O3319" s="310">
        <v>24.361621766787756</v>
      </c>
      <c r="P3319" s="309" t="s">
        <v>15063</v>
      </c>
      <c r="Q3319" s="311"/>
    </row>
    <row r="3320" spans="1:17" s="312" customFormat="1" x14ac:dyDescent="0.3">
      <c r="A3320" s="307">
        <v>3317</v>
      </c>
      <c r="B3320" s="308" t="s">
        <v>5271</v>
      </c>
      <c r="C3320" s="308" t="s">
        <v>1380</v>
      </c>
      <c r="D3320" s="308" t="s">
        <v>1381</v>
      </c>
      <c r="E3320" s="308" t="s">
        <v>13979</v>
      </c>
      <c r="F3320" s="309" t="s">
        <v>13189</v>
      </c>
      <c r="G3320" s="309" t="s">
        <v>13192</v>
      </c>
      <c r="H3320" s="309" t="s">
        <v>13193</v>
      </c>
      <c r="I3320" s="309" t="s">
        <v>5706</v>
      </c>
      <c r="J3320" s="309" t="s">
        <v>15063</v>
      </c>
      <c r="K3320" s="310">
        <v>0.46651000000000004</v>
      </c>
      <c r="L3320" s="310">
        <v>0.41935800000000001</v>
      </c>
      <c r="M3320" s="310">
        <f>VLOOKUP(H3320,'Details of Feeder LEvel'!H:N,7,FALSE)</f>
        <v>0</v>
      </c>
      <c r="N3320" s="310">
        <f t="shared" si="51"/>
        <v>10.10739319628733</v>
      </c>
      <c r="O3320" s="310">
        <v>25.546578173156586</v>
      </c>
      <c r="P3320" s="309" t="s">
        <v>15063</v>
      </c>
      <c r="Q3320" s="311"/>
    </row>
    <row r="3321" spans="1:17" s="312" customFormat="1" x14ac:dyDescent="0.3">
      <c r="A3321" s="307">
        <v>3318</v>
      </c>
      <c r="B3321" s="308" t="s">
        <v>5271</v>
      </c>
      <c r="C3321" s="308" t="s">
        <v>1380</v>
      </c>
      <c r="D3321" s="308" t="s">
        <v>1381</v>
      </c>
      <c r="E3321" s="308" t="s">
        <v>13979</v>
      </c>
      <c r="F3321" s="309" t="s">
        <v>13189</v>
      </c>
      <c r="G3321" s="309" t="s">
        <v>13194</v>
      </c>
      <c r="H3321" s="309" t="s">
        <v>13195</v>
      </c>
      <c r="I3321" s="309" t="s">
        <v>5701</v>
      </c>
      <c r="J3321" s="309" t="s">
        <v>15063</v>
      </c>
      <c r="K3321" s="310">
        <v>0.59720000000000006</v>
      </c>
      <c r="L3321" s="310">
        <v>0.53834800000000005</v>
      </c>
      <c r="M3321" s="310">
        <f>VLOOKUP(H3321,'Details of Feeder LEvel'!H:N,7,FALSE)</f>
        <v>0</v>
      </c>
      <c r="N3321" s="310">
        <f t="shared" si="51"/>
        <v>9.8546550569323532</v>
      </c>
      <c r="O3321" s="310">
        <v>9.8546550569323479</v>
      </c>
      <c r="P3321" s="309" t="s">
        <v>15063</v>
      </c>
      <c r="Q3321" s="311"/>
    </row>
    <row r="3322" spans="1:17" s="312" customFormat="1" x14ac:dyDescent="0.3">
      <c r="A3322" s="307">
        <v>3319</v>
      </c>
      <c r="B3322" s="308" t="s">
        <v>5271</v>
      </c>
      <c r="C3322" s="308" t="s">
        <v>1380</v>
      </c>
      <c r="D3322" s="308" t="s">
        <v>1381</v>
      </c>
      <c r="E3322" s="308" t="s">
        <v>13979</v>
      </c>
      <c r="F3322" s="309" t="s">
        <v>13189</v>
      </c>
      <c r="G3322" s="309" t="s">
        <v>13196</v>
      </c>
      <c r="H3322" s="309" t="s">
        <v>13197</v>
      </c>
      <c r="I3322" s="309" t="s">
        <v>5701</v>
      </c>
      <c r="J3322" s="309" t="s">
        <v>15063</v>
      </c>
      <c r="K3322" s="310">
        <v>0.42900000000000005</v>
      </c>
      <c r="L3322" s="310">
        <v>0.38649500000000003</v>
      </c>
      <c r="M3322" s="310">
        <f>VLOOKUP(H3322,'Details of Feeder LEvel'!H:N,7,FALSE)</f>
        <v>0</v>
      </c>
      <c r="N3322" s="310">
        <f t="shared" si="51"/>
        <v>9.9079254079254113</v>
      </c>
      <c r="O3322" s="310">
        <v>9.9079254079254007</v>
      </c>
      <c r="P3322" s="309" t="s">
        <v>15063</v>
      </c>
      <c r="Q3322" s="311"/>
    </row>
    <row r="3323" spans="1:17" s="312" customFormat="1" x14ac:dyDescent="0.3">
      <c r="A3323" s="307">
        <v>3320</v>
      </c>
      <c r="B3323" s="308" t="s">
        <v>5271</v>
      </c>
      <c r="C3323" s="308" t="s">
        <v>1380</v>
      </c>
      <c r="D3323" s="308" t="s">
        <v>1381</v>
      </c>
      <c r="E3323" s="308" t="s">
        <v>13979</v>
      </c>
      <c r="F3323" s="309" t="s">
        <v>13189</v>
      </c>
      <c r="G3323" s="309" t="s">
        <v>13198</v>
      </c>
      <c r="H3323" s="309" t="s">
        <v>13199</v>
      </c>
      <c r="I3323" s="309" t="s">
        <v>5701</v>
      </c>
      <c r="J3323" s="309" t="s">
        <v>15063</v>
      </c>
      <c r="K3323" s="310">
        <v>0.76060000000000005</v>
      </c>
      <c r="L3323" s="310">
        <v>0.68645149999999999</v>
      </c>
      <c r="M3323" s="310">
        <f>VLOOKUP(H3323,'Details of Feeder LEvel'!H:N,7,FALSE)</f>
        <v>0</v>
      </c>
      <c r="N3323" s="310">
        <f t="shared" si="51"/>
        <v>9.7486852484880426</v>
      </c>
      <c r="O3323" s="310">
        <v>9.748685248488032</v>
      </c>
      <c r="P3323" s="309" t="s">
        <v>15063</v>
      </c>
      <c r="Q3323" s="311"/>
    </row>
    <row r="3324" spans="1:17" s="312" customFormat="1" x14ac:dyDescent="0.3">
      <c r="A3324" s="307">
        <v>3321</v>
      </c>
      <c r="B3324" s="308" t="s">
        <v>5271</v>
      </c>
      <c r="C3324" s="308" t="s">
        <v>1380</v>
      </c>
      <c r="D3324" s="308" t="s">
        <v>1381</v>
      </c>
      <c r="E3324" s="308" t="s">
        <v>13979</v>
      </c>
      <c r="F3324" s="309" t="s">
        <v>13189</v>
      </c>
      <c r="G3324" s="309" t="s">
        <v>13200</v>
      </c>
      <c r="H3324" s="309" t="s">
        <v>13201</v>
      </c>
      <c r="I3324" s="309" t="s">
        <v>5701</v>
      </c>
      <c r="J3324" s="309" t="s">
        <v>15063</v>
      </c>
      <c r="K3324" s="310">
        <v>0.48894000000000004</v>
      </c>
      <c r="L3324" s="310">
        <v>0.438467</v>
      </c>
      <c r="M3324" s="310">
        <f>VLOOKUP(H3324,'Details of Feeder LEvel'!H:N,7,FALSE)</f>
        <v>0</v>
      </c>
      <c r="N3324" s="310">
        <f t="shared" si="51"/>
        <v>10.322943510451188</v>
      </c>
      <c r="O3324" s="310">
        <v>10.322943510451188</v>
      </c>
      <c r="P3324" s="309" t="s">
        <v>15063</v>
      </c>
      <c r="Q3324" s="311"/>
    </row>
    <row r="3325" spans="1:17" s="312" customFormat="1" x14ac:dyDescent="0.3">
      <c r="A3325" s="307">
        <v>3322</v>
      </c>
      <c r="B3325" s="308" t="s">
        <v>5271</v>
      </c>
      <c r="C3325" s="308" t="s">
        <v>1380</v>
      </c>
      <c r="D3325" s="308" t="s">
        <v>1381</v>
      </c>
      <c r="E3325" s="308" t="s">
        <v>13979</v>
      </c>
      <c r="F3325" s="309" t="s">
        <v>13189</v>
      </c>
      <c r="G3325" s="309" t="s">
        <v>13202</v>
      </c>
      <c r="H3325" s="309" t="s">
        <v>13203</v>
      </c>
      <c r="I3325" s="309" t="s">
        <v>5701</v>
      </c>
      <c r="J3325" s="309" t="s">
        <v>15063</v>
      </c>
      <c r="K3325" s="310">
        <v>0.36272000000000004</v>
      </c>
      <c r="L3325" s="310">
        <v>0.32738200000000001</v>
      </c>
      <c r="M3325" s="310">
        <f>VLOOKUP(H3325,'Details of Feeder LEvel'!H:N,7,FALSE)</f>
        <v>0</v>
      </c>
      <c r="N3325" s="310">
        <f t="shared" si="51"/>
        <v>9.7425011027790127</v>
      </c>
      <c r="O3325" s="310">
        <v>9.7425011027790216</v>
      </c>
      <c r="P3325" s="309" t="s">
        <v>15063</v>
      </c>
      <c r="Q3325" s="311"/>
    </row>
    <row r="3326" spans="1:17" s="312" customFormat="1" x14ac:dyDescent="0.3">
      <c r="A3326" s="307">
        <v>3323</v>
      </c>
      <c r="B3326" s="308" t="s">
        <v>5271</v>
      </c>
      <c r="C3326" s="308" t="s">
        <v>1380</v>
      </c>
      <c r="D3326" s="308" t="s">
        <v>1381</v>
      </c>
      <c r="E3326" s="308" t="s">
        <v>13979</v>
      </c>
      <c r="F3326" s="309" t="s">
        <v>13189</v>
      </c>
      <c r="G3326" s="309" t="s">
        <v>13204</v>
      </c>
      <c r="H3326" s="309" t="s">
        <v>13205</v>
      </c>
      <c r="I3326" s="309" t="s">
        <v>5701</v>
      </c>
      <c r="J3326" s="309" t="s">
        <v>15063</v>
      </c>
      <c r="K3326" s="310">
        <v>0.55431999999999992</v>
      </c>
      <c r="L3326" s="310">
        <v>0.50025350000000002</v>
      </c>
      <c r="M3326" s="310">
        <f>VLOOKUP(H3326,'Details of Feeder LEvel'!H:N,7,FALSE)</f>
        <v>0</v>
      </c>
      <c r="N3326" s="310">
        <f t="shared" si="51"/>
        <v>9.7536621446095957</v>
      </c>
      <c r="O3326" s="310">
        <v>9.7536621446095868</v>
      </c>
      <c r="P3326" s="309" t="s">
        <v>15063</v>
      </c>
      <c r="Q3326" s="311"/>
    </row>
    <row r="3327" spans="1:17" s="312" customFormat="1" x14ac:dyDescent="0.3">
      <c r="A3327" s="307">
        <v>3324</v>
      </c>
      <c r="B3327" s="308" t="s">
        <v>5271</v>
      </c>
      <c r="C3327" s="308" t="s">
        <v>1380</v>
      </c>
      <c r="D3327" s="308" t="s">
        <v>1381</v>
      </c>
      <c r="E3327" s="308" t="s">
        <v>13979</v>
      </c>
      <c r="F3327" s="309" t="s">
        <v>13189</v>
      </c>
      <c r="G3327" s="309" t="s">
        <v>13206</v>
      </c>
      <c r="H3327" s="309" t="s">
        <v>13207</v>
      </c>
      <c r="I3327" s="309" t="s">
        <v>5701</v>
      </c>
      <c r="J3327" s="309" t="s">
        <v>15063</v>
      </c>
      <c r="K3327" s="310">
        <v>0.75838000000000005</v>
      </c>
      <c r="L3327" s="310">
        <v>0.68225500000000006</v>
      </c>
      <c r="M3327" s="310">
        <f>VLOOKUP(H3327,'Details of Feeder LEvel'!H:N,7,FALSE)</f>
        <v>0</v>
      </c>
      <c r="N3327" s="310">
        <f t="shared" si="51"/>
        <v>10.037843824995383</v>
      </c>
      <c r="O3327" s="310">
        <v>10.037843824995395</v>
      </c>
      <c r="P3327" s="309" t="s">
        <v>15063</v>
      </c>
      <c r="Q3327" s="311"/>
    </row>
    <row r="3328" spans="1:17" s="312" customFormat="1" x14ac:dyDescent="0.3">
      <c r="A3328" s="307">
        <v>3325</v>
      </c>
      <c r="B3328" s="308" t="s">
        <v>5271</v>
      </c>
      <c r="C3328" s="308" t="s">
        <v>1380</v>
      </c>
      <c r="D3328" s="308" t="s">
        <v>1381</v>
      </c>
      <c r="E3328" s="308" t="s">
        <v>13979</v>
      </c>
      <c r="F3328" s="309" t="s">
        <v>13189</v>
      </c>
      <c r="G3328" s="309" t="s">
        <v>13208</v>
      </c>
      <c r="H3328" s="309" t="s">
        <v>13209</v>
      </c>
      <c r="I3328" s="309" t="s">
        <v>5701</v>
      </c>
      <c r="J3328" s="309" t="s">
        <v>15063</v>
      </c>
      <c r="K3328" s="310">
        <v>0.40207999999999999</v>
      </c>
      <c r="L3328" s="310">
        <v>0.359624</v>
      </c>
      <c r="M3328" s="310">
        <f>VLOOKUP(H3328,'Details of Feeder LEvel'!H:N,7,FALSE)</f>
        <v>0</v>
      </c>
      <c r="N3328" s="310">
        <f t="shared" si="51"/>
        <v>10.55909271786709</v>
      </c>
      <c r="O3328" s="310">
        <v>10.559092717867102</v>
      </c>
      <c r="P3328" s="309" t="s">
        <v>15063</v>
      </c>
      <c r="Q3328" s="311"/>
    </row>
    <row r="3329" spans="1:17" s="312" customFormat="1" x14ac:dyDescent="0.3">
      <c r="A3329" s="307">
        <v>3326</v>
      </c>
      <c r="B3329" s="308" t="s">
        <v>5271</v>
      </c>
      <c r="C3329" s="308" t="s">
        <v>1380</v>
      </c>
      <c r="D3329" s="308" t="s">
        <v>1381</v>
      </c>
      <c r="E3329" s="308" t="s">
        <v>13979</v>
      </c>
      <c r="F3329" s="309" t="s">
        <v>13189</v>
      </c>
      <c r="G3329" s="309" t="s">
        <v>13210</v>
      </c>
      <c r="H3329" s="309" t="s">
        <v>13211</v>
      </c>
      <c r="I3329" s="309" t="s">
        <v>5701</v>
      </c>
      <c r="J3329" s="309" t="s">
        <v>15063</v>
      </c>
      <c r="K3329" s="310">
        <v>3.952E-2</v>
      </c>
      <c r="L3329" s="310">
        <v>3.6844500000000002E-2</v>
      </c>
      <c r="M3329" s="310">
        <f>VLOOKUP(H3329,'Details of Feeder LEvel'!H:N,7,FALSE)</f>
        <v>0</v>
      </c>
      <c r="N3329" s="310">
        <f t="shared" si="51"/>
        <v>6.7699898785425034</v>
      </c>
      <c r="O3329" s="310">
        <v>6.769989878542515</v>
      </c>
      <c r="P3329" s="309" t="s">
        <v>15063</v>
      </c>
      <c r="Q3329" s="311"/>
    </row>
    <row r="3330" spans="1:17" s="312" customFormat="1" x14ac:dyDescent="0.3">
      <c r="A3330" s="307">
        <v>3327</v>
      </c>
      <c r="B3330" s="308" t="s">
        <v>5271</v>
      </c>
      <c r="C3330" s="308" t="s">
        <v>1380</v>
      </c>
      <c r="D3330" s="308" t="s">
        <v>1381</v>
      </c>
      <c r="E3330" s="308" t="s">
        <v>13979</v>
      </c>
      <c r="F3330" s="309" t="s">
        <v>13189</v>
      </c>
      <c r="G3330" s="309" t="s">
        <v>13212</v>
      </c>
      <c r="H3330" s="309" t="s">
        <v>13213</v>
      </c>
      <c r="I3330" s="309" t="s">
        <v>2405</v>
      </c>
      <c r="J3330" s="309" t="s">
        <v>15063</v>
      </c>
      <c r="K3330" s="310">
        <v>1.8726</v>
      </c>
      <c r="L3330" s="310">
        <v>1.6233569400000001</v>
      </c>
      <c r="M3330" s="310">
        <f>VLOOKUP(H3330,'Details of Feeder LEvel'!H:N,7,FALSE)</f>
        <v>0</v>
      </c>
      <c r="N3330" s="310">
        <f t="shared" si="51"/>
        <v>13.309999999999997</v>
      </c>
      <c r="O3330" s="310">
        <v>40.990784845546237</v>
      </c>
      <c r="P3330" s="309" t="s">
        <v>15063</v>
      </c>
      <c r="Q3330" s="311"/>
    </row>
    <row r="3331" spans="1:17" s="312" customFormat="1" x14ac:dyDescent="0.3">
      <c r="A3331" s="307">
        <v>3328</v>
      </c>
      <c r="B3331" s="308" t="s">
        <v>5271</v>
      </c>
      <c r="C3331" s="308" t="s">
        <v>1380</v>
      </c>
      <c r="D3331" s="308" t="s">
        <v>1381</v>
      </c>
      <c r="E3331" s="308" t="s">
        <v>13979</v>
      </c>
      <c r="F3331" s="309" t="s">
        <v>13189</v>
      </c>
      <c r="G3331" s="309" t="s">
        <v>13214</v>
      </c>
      <c r="H3331" s="309" t="s">
        <v>13215</v>
      </c>
      <c r="I3331" s="309" t="s">
        <v>5701</v>
      </c>
      <c r="J3331" s="309" t="s">
        <v>15063</v>
      </c>
      <c r="K3331" s="310">
        <v>0.46274000000000004</v>
      </c>
      <c r="L3331" s="310">
        <v>0.41775000000000001</v>
      </c>
      <c r="M3331" s="310">
        <f>VLOOKUP(H3331,'Details of Feeder LEvel'!H:N,7,FALSE)</f>
        <v>0</v>
      </c>
      <c r="N3331" s="310">
        <f t="shared" si="51"/>
        <v>9.7225223667718428</v>
      </c>
      <c r="O3331" s="310">
        <v>9.7225223667718463</v>
      </c>
      <c r="P3331" s="309" t="s">
        <v>15063</v>
      </c>
      <c r="Q3331" s="311"/>
    </row>
    <row r="3332" spans="1:17" s="312" customFormat="1" x14ac:dyDescent="0.3">
      <c r="A3332" s="307">
        <v>3329</v>
      </c>
      <c r="B3332" s="308" t="s">
        <v>5271</v>
      </c>
      <c r="C3332" s="308" t="s">
        <v>1380</v>
      </c>
      <c r="D3332" s="308" t="s">
        <v>1381</v>
      </c>
      <c r="E3332" s="308" t="s">
        <v>13979</v>
      </c>
      <c r="F3332" s="309" t="s">
        <v>13189</v>
      </c>
      <c r="G3332" s="309" t="s">
        <v>13216</v>
      </c>
      <c r="H3332" s="309" t="s">
        <v>13217</v>
      </c>
      <c r="I3332" s="309" t="s">
        <v>2405</v>
      </c>
      <c r="J3332" s="309" t="s">
        <v>15063</v>
      </c>
      <c r="K3332" s="310">
        <v>0.63231999999999999</v>
      </c>
      <c r="L3332" s="310">
        <v>0.54480691199999998</v>
      </c>
      <c r="M3332" s="310">
        <f>VLOOKUP(H3332,'Details of Feeder LEvel'!H:N,7,FALSE)</f>
        <v>0</v>
      </c>
      <c r="N3332" s="310">
        <f t="shared" ref="N3332:N3395" si="52">(K3332-L3332)/K3332*100</f>
        <v>13.840000000000002</v>
      </c>
      <c r="O3332" s="310">
        <v>52.774965635456269</v>
      </c>
      <c r="P3332" s="309" t="s">
        <v>15063</v>
      </c>
      <c r="Q3332" s="311"/>
    </row>
    <row r="3333" spans="1:17" s="312" customFormat="1" x14ac:dyDescent="0.3">
      <c r="A3333" s="307">
        <v>3330</v>
      </c>
      <c r="B3333" s="308" t="s">
        <v>5271</v>
      </c>
      <c r="C3333" s="308" t="s">
        <v>1380</v>
      </c>
      <c r="D3333" s="308" t="s">
        <v>1381</v>
      </c>
      <c r="E3333" s="308" t="s">
        <v>13979</v>
      </c>
      <c r="F3333" s="309" t="s">
        <v>13189</v>
      </c>
      <c r="G3333" s="309" t="s">
        <v>13218</v>
      </c>
      <c r="H3333" s="309" t="s">
        <v>13219</v>
      </c>
      <c r="I3333" s="309" t="s">
        <v>5706</v>
      </c>
      <c r="J3333" s="309" t="s">
        <v>15063</v>
      </c>
      <c r="K3333" s="310">
        <v>0.31674000000000002</v>
      </c>
      <c r="L3333" s="310">
        <v>0.27334800000000004</v>
      </c>
      <c r="M3333" s="310">
        <f>VLOOKUP(H3333,'Details of Feeder LEvel'!H:N,7,FALSE)</f>
        <v>0</v>
      </c>
      <c r="N3333" s="310">
        <f t="shared" si="52"/>
        <v>13.699564311422613</v>
      </c>
      <c r="O3333" s="310">
        <v>13.699564311422597</v>
      </c>
      <c r="P3333" s="309" t="s">
        <v>15063</v>
      </c>
      <c r="Q3333" s="311"/>
    </row>
    <row r="3334" spans="1:17" s="312" customFormat="1" x14ac:dyDescent="0.3">
      <c r="A3334" s="307">
        <v>3331</v>
      </c>
      <c r="B3334" s="308" t="s">
        <v>5271</v>
      </c>
      <c r="C3334" s="308" t="s">
        <v>1380</v>
      </c>
      <c r="D3334" s="308" t="s">
        <v>1381</v>
      </c>
      <c r="E3334" s="308" t="s">
        <v>13979</v>
      </c>
      <c r="F3334" s="309" t="s">
        <v>13189</v>
      </c>
      <c r="G3334" s="309" t="s">
        <v>13220</v>
      </c>
      <c r="H3334" s="309" t="s">
        <v>13221</v>
      </c>
      <c r="I3334" s="309" t="s">
        <v>5701</v>
      </c>
      <c r="J3334" s="309" t="s">
        <v>15063</v>
      </c>
      <c r="K3334" s="310">
        <v>0.74239999999999995</v>
      </c>
      <c r="L3334" s="310">
        <v>0.66748099999999999</v>
      </c>
      <c r="M3334" s="310">
        <f>VLOOKUP(H3334,'Details of Feeder LEvel'!H:N,7,FALSE)</f>
        <v>0</v>
      </c>
      <c r="N3334" s="310">
        <f t="shared" si="52"/>
        <v>10.09146012931034</v>
      </c>
      <c r="O3334" s="310">
        <v>10.091460129310326</v>
      </c>
      <c r="P3334" s="309" t="s">
        <v>15063</v>
      </c>
      <c r="Q3334" s="311"/>
    </row>
    <row r="3335" spans="1:17" s="312" customFormat="1" x14ac:dyDescent="0.3">
      <c r="A3335" s="307">
        <v>3332</v>
      </c>
      <c r="B3335" s="308" t="s">
        <v>5271</v>
      </c>
      <c r="C3335" s="308" t="s">
        <v>1380</v>
      </c>
      <c r="D3335" s="308" t="s">
        <v>1381</v>
      </c>
      <c r="E3335" s="308" t="s">
        <v>13979</v>
      </c>
      <c r="F3335" s="309" t="s">
        <v>13189</v>
      </c>
      <c r="G3335" s="309" t="s">
        <v>13222</v>
      </c>
      <c r="H3335" s="309" t="s">
        <v>13223</v>
      </c>
      <c r="I3335" s="309" t="s">
        <v>5706</v>
      </c>
      <c r="J3335" s="309" t="s">
        <v>15063</v>
      </c>
      <c r="K3335" s="310">
        <v>0.20729999999999998</v>
      </c>
      <c r="L3335" s="310">
        <v>0.18270790000000001</v>
      </c>
      <c r="M3335" s="310">
        <f>VLOOKUP(H3335,'Details of Feeder LEvel'!H:N,7,FALSE)</f>
        <v>0</v>
      </c>
      <c r="N3335" s="310">
        <f t="shared" si="52"/>
        <v>11.863048721659421</v>
      </c>
      <c r="O3335" s="310">
        <v>25.196840175992254</v>
      </c>
      <c r="P3335" s="309" t="s">
        <v>15063</v>
      </c>
      <c r="Q3335" s="311"/>
    </row>
    <row r="3336" spans="1:17" s="312" customFormat="1" x14ac:dyDescent="0.3">
      <c r="A3336" s="307">
        <v>3333</v>
      </c>
      <c r="B3336" s="308" t="s">
        <v>5271</v>
      </c>
      <c r="C3336" s="308" t="s">
        <v>1380</v>
      </c>
      <c r="D3336" s="308" t="s">
        <v>14834</v>
      </c>
      <c r="E3336" s="308" t="s">
        <v>13914</v>
      </c>
      <c r="F3336" s="309" t="s">
        <v>13224</v>
      </c>
      <c r="G3336" s="309" t="s">
        <v>13225</v>
      </c>
      <c r="H3336" s="309" t="s">
        <v>13226</v>
      </c>
      <c r="I3336" s="309" t="s">
        <v>5701</v>
      </c>
      <c r="J3336" s="309" t="s">
        <v>15063</v>
      </c>
      <c r="K3336" s="310">
        <v>0.72484000000000004</v>
      </c>
      <c r="L3336" s="310">
        <v>0.6317705440000001</v>
      </c>
      <c r="M3336" s="310">
        <f>VLOOKUP(H3336,'Details of Feeder LEvel'!H:N,7,FALSE)</f>
        <v>0</v>
      </c>
      <c r="N3336" s="310">
        <f t="shared" si="52"/>
        <v>12.839999999999991</v>
      </c>
      <c r="O3336" s="310">
        <v>12.839999999999986</v>
      </c>
      <c r="P3336" s="309" t="s">
        <v>15063</v>
      </c>
      <c r="Q3336" s="311"/>
    </row>
    <row r="3337" spans="1:17" s="312" customFormat="1" x14ac:dyDescent="0.3">
      <c r="A3337" s="307">
        <v>3334</v>
      </c>
      <c r="B3337" s="308" t="s">
        <v>5271</v>
      </c>
      <c r="C3337" s="308" t="s">
        <v>1380</v>
      </c>
      <c r="D3337" s="308" t="s">
        <v>14834</v>
      </c>
      <c r="E3337" s="308" t="s">
        <v>13914</v>
      </c>
      <c r="F3337" s="309" t="s">
        <v>13224</v>
      </c>
      <c r="G3337" s="309" t="s">
        <v>13227</v>
      </c>
      <c r="H3337" s="309" t="s">
        <v>13228</v>
      </c>
      <c r="I3337" s="309" t="s">
        <v>5701</v>
      </c>
      <c r="J3337" s="309" t="s">
        <v>15063</v>
      </c>
      <c r="K3337" s="310">
        <v>0.87281999999999993</v>
      </c>
      <c r="L3337" s="310">
        <v>0.78703100000000004</v>
      </c>
      <c r="M3337" s="310">
        <f>VLOOKUP(H3337,'Details of Feeder LEvel'!H:N,7,FALSE)</f>
        <v>0</v>
      </c>
      <c r="N3337" s="310">
        <f t="shared" si="52"/>
        <v>9.8289452578996706</v>
      </c>
      <c r="O3337" s="310">
        <v>9.8289452578996688</v>
      </c>
      <c r="P3337" s="309" t="s">
        <v>15063</v>
      </c>
      <c r="Q3337" s="311"/>
    </row>
    <row r="3338" spans="1:17" s="312" customFormat="1" x14ac:dyDescent="0.3">
      <c r="A3338" s="307">
        <v>3335</v>
      </c>
      <c r="B3338" s="308" t="s">
        <v>5271</v>
      </c>
      <c r="C3338" s="308" t="s">
        <v>1380</v>
      </c>
      <c r="D3338" s="308" t="s">
        <v>14834</v>
      </c>
      <c r="E3338" s="308" t="s">
        <v>13914</v>
      </c>
      <c r="F3338" s="309" t="s">
        <v>13224</v>
      </c>
      <c r="G3338" s="309" t="s">
        <v>13229</v>
      </c>
      <c r="H3338" s="309" t="s">
        <v>13230</v>
      </c>
      <c r="I3338" s="309" t="s">
        <v>5706</v>
      </c>
      <c r="J3338" s="309" t="s">
        <v>15063</v>
      </c>
      <c r="K3338" s="310">
        <v>0.27127200000000001</v>
      </c>
      <c r="L3338" s="310">
        <v>0.24138290000000001</v>
      </c>
      <c r="M3338" s="310">
        <f>VLOOKUP(H3338,'Details of Feeder LEvel'!H:N,7,FALSE)</f>
        <v>0</v>
      </c>
      <c r="N3338" s="310">
        <f t="shared" si="52"/>
        <v>11.018129405172667</v>
      </c>
      <c r="O3338" s="310">
        <v>11.018129405172672</v>
      </c>
      <c r="P3338" s="309" t="s">
        <v>15063</v>
      </c>
      <c r="Q3338" s="311"/>
    </row>
    <row r="3339" spans="1:17" s="312" customFormat="1" x14ac:dyDescent="0.3">
      <c r="A3339" s="307">
        <v>3336</v>
      </c>
      <c r="B3339" s="308" t="s">
        <v>5271</v>
      </c>
      <c r="C3339" s="308" t="s">
        <v>1380</v>
      </c>
      <c r="D3339" s="308" t="s">
        <v>14834</v>
      </c>
      <c r="E3339" s="308" t="s">
        <v>13914</v>
      </c>
      <c r="F3339" s="309" t="s">
        <v>13224</v>
      </c>
      <c r="G3339" s="309" t="s">
        <v>13231</v>
      </c>
      <c r="H3339" s="309" t="s">
        <v>13232</v>
      </c>
      <c r="I3339" s="309" t="s">
        <v>5701</v>
      </c>
      <c r="J3339" s="309" t="s">
        <v>15063</v>
      </c>
      <c r="K3339" s="310">
        <v>0</v>
      </c>
      <c r="L3339" s="310">
        <v>0</v>
      </c>
      <c r="M3339" s="310">
        <f>VLOOKUP(H3339,'Details of Feeder LEvel'!H:N,7,FALSE)</f>
        <v>0</v>
      </c>
      <c r="N3339" s="310" t="e">
        <f t="shared" si="52"/>
        <v>#DIV/0!</v>
      </c>
      <c r="O3339" s="310" t="e">
        <v>#DIV/0!</v>
      </c>
      <c r="P3339" s="309" t="s">
        <v>15063</v>
      </c>
      <c r="Q3339" s="311"/>
    </row>
    <row r="3340" spans="1:17" s="312" customFormat="1" x14ac:dyDescent="0.3">
      <c r="A3340" s="307">
        <v>3337</v>
      </c>
      <c r="B3340" s="308" t="s">
        <v>5271</v>
      </c>
      <c r="C3340" s="308" t="s">
        <v>1380</v>
      </c>
      <c r="D3340" s="308" t="s">
        <v>14834</v>
      </c>
      <c r="E3340" s="308" t="s">
        <v>13914</v>
      </c>
      <c r="F3340" s="309" t="s">
        <v>13224</v>
      </c>
      <c r="G3340" s="309" t="s">
        <v>13233</v>
      </c>
      <c r="H3340" s="309" t="s">
        <v>13234</v>
      </c>
      <c r="I3340" s="309" t="s">
        <v>5701</v>
      </c>
      <c r="J3340" s="309" t="s">
        <v>15063</v>
      </c>
      <c r="K3340" s="310">
        <v>6.5978000000000009E-2</v>
      </c>
      <c r="L3340" s="310">
        <v>5.9182999999999999E-2</v>
      </c>
      <c r="M3340" s="310">
        <f>VLOOKUP(H3340,'Details of Feeder LEvel'!H:N,7,FALSE)</f>
        <v>0</v>
      </c>
      <c r="N3340" s="310">
        <f t="shared" si="52"/>
        <v>10.298887507957211</v>
      </c>
      <c r="O3340" s="310">
        <v>10.298887507957211</v>
      </c>
      <c r="P3340" s="309" t="s">
        <v>15063</v>
      </c>
      <c r="Q3340" s="311"/>
    </row>
    <row r="3341" spans="1:17" s="312" customFormat="1" x14ac:dyDescent="0.3">
      <c r="A3341" s="307">
        <v>3338</v>
      </c>
      <c r="B3341" s="308" t="s">
        <v>5271</v>
      </c>
      <c r="C3341" s="308" t="s">
        <v>1380</v>
      </c>
      <c r="D3341" s="308" t="s">
        <v>14834</v>
      </c>
      <c r="E3341" s="308" t="s">
        <v>13914</v>
      </c>
      <c r="F3341" s="309" t="s">
        <v>13224</v>
      </c>
      <c r="G3341" s="309" t="s">
        <v>13235</v>
      </c>
      <c r="H3341" s="309" t="s">
        <v>13236</v>
      </c>
      <c r="I3341" s="309" t="s">
        <v>5701</v>
      </c>
      <c r="J3341" s="309" t="s">
        <v>15063</v>
      </c>
      <c r="K3341" s="310">
        <v>0.27156000000000002</v>
      </c>
      <c r="L3341" s="310">
        <v>0.2445235</v>
      </c>
      <c r="M3341" s="310">
        <f>VLOOKUP(H3341,'Details of Feeder LEvel'!H:N,7,FALSE)</f>
        <v>0</v>
      </c>
      <c r="N3341" s="310">
        <f t="shared" si="52"/>
        <v>9.9559949918986668</v>
      </c>
      <c r="O3341" s="310">
        <v>12.32024181273016</v>
      </c>
      <c r="P3341" s="309" t="s">
        <v>15063</v>
      </c>
      <c r="Q3341" s="311"/>
    </row>
    <row r="3342" spans="1:17" s="312" customFormat="1" x14ac:dyDescent="0.3">
      <c r="A3342" s="307">
        <v>3339</v>
      </c>
      <c r="B3342" s="308" t="s">
        <v>5271</v>
      </c>
      <c r="C3342" s="308" t="s">
        <v>1380</v>
      </c>
      <c r="D3342" s="308" t="s">
        <v>14834</v>
      </c>
      <c r="E3342" s="308" t="s">
        <v>13914</v>
      </c>
      <c r="F3342" s="309" t="s">
        <v>13224</v>
      </c>
      <c r="G3342" s="309" t="s">
        <v>13237</v>
      </c>
      <c r="H3342" s="309" t="s">
        <v>13238</v>
      </c>
      <c r="I3342" s="309" t="s">
        <v>5701</v>
      </c>
      <c r="J3342" s="309" t="s">
        <v>15063</v>
      </c>
      <c r="K3342" s="310">
        <v>0.61359999999999992</v>
      </c>
      <c r="L3342" s="310">
        <v>0.52861639999999999</v>
      </c>
      <c r="M3342" s="310">
        <f>VLOOKUP(H3342,'Details of Feeder LEvel'!H:N,7,FALSE)</f>
        <v>0</v>
      </c>
      <c r="N3342" s="310">
        <f t="shared" si="52"/>
        <v>13.849999999999991</v>
      </c>
      <c r="O3342" s="310">
        <v>14.126292895771931</v>
      </c>
      <c r="P3342" s="309" t="s">
        <v>15063</v>
      </c>
      <c r="Q3342" s="311"/>
    </row>
    <row r="3343" spans="1:17" s="312" customFormat="1" x14ac:dyDescent="0.3">
      <c r="A3343" s="307">
        <v>3340</v>
      </c>
      <c r="B3343" s="308" t="s">
        <v>5271</v>
      </c>
      <c r="C3343" s="308" t="s">
        <v>1380</v>
      </c>
      <c r="D3343" s="308" t="s">
        <v>14834</v>
      </c>
      <c r="E3343" s="308" t="s">
        <v>13914</v>
      </c>
      <c r="F3343" s="309" t="s">
        <v>13224</v>
      </c>
      <c r="G3343" s="309" t="s">
        <v>13239</v>
      </c>
      <c r="H3343" s="309" t="s">
        <v>13240</v>
      </c>
      <c r="I3343" s="309" t="s">
        <v>5701</v>
      </c>
      <c r="J3343" s="309" t="s">
        <v>15063</v>
      </c>
      <c r="K3343" s="310">
        <v>0.80780000000000007</v>
      </c>
      <c r="L3343" s="310">
        <v>0.69688906000000006</v>
      </c>
      <c r="M3343" s="310">
        <f>VLOOKUP(H3343,'Details of Feeder LEvel'!H:N,7,FALSE)</f>
        <v>0</v>
      </c>
      <c r="N3343" s="310">
        <f t="shared" si="52"/>
        <v>13.73</v>
      </c>
      <c r="O3343" s="310">
        <v>13.729999999999997</v>
      </c>
      <c r="P3343" s="309" t="s">
        <v>15063</v>
      </c>
      <c r="Q3343" s="311"/>
    </row>
    <row r="3344" spans="1:17" s="312" customFormat="1" x14ac:dyDescent="0.3">
      <c r="A3344" s="307">
        <v>3341</v>
      </c>
      <c r="B3344" s="308" t="s">
        <v>5271</v>
      </c>
      <c r="C3344" s="308" t="s">
        <v>1380</v>
      </c>
      <c r="D3344" s="308" t="s">
        <v>14834</v>
      </c>
      <c r="E3344" s="308" t="s">
        <v>13914</v>
      </c>
      <c r="F3344" s="309" t="s">
        <v>13224</v>
      </c>
      <c r="G3344" s="309" t="s">
        <v>13241</v>
      </c>
      <c r="H3344" s="309" t="s">
        <v>13242</v>
      </c>
      <c r="I3344" s="309" t="s">
        <v>5701</v>
      </c>
      <c r="J3344" s="309" t="s">
        <v>15063</v>
      </c>
      <c r="K3344" s="310">
        <v>0.69840000000000002</v>
      </c>
      <c r="L3344" s="310">
        <v>0.60914447999999999</v>
      </c>
      <c r="M3344" s="310">
        <f>VLOOKUP(H3344,'Details of Feeder LEvel'!H:N,7,FALSE)</f>
        <v>0</v>
      </c>
      <c r="N3344" s="310">
        <f t="shared" si="52"/>
        <v>12.780000000000005</v>
      </c>
      <c r="O3344" s="310">
        <v>12.780000000000003</v>
      </c>
      <c r="P3344" s="309" t="s">
        <v>15063</v>
      </c>
      <c r="Q3344" s="311"/>
    </row>
    <row r="3345" spans="1:17" s="312" customFormat="1" x14ac:dyDescent="0.3">
      <c r="A3345" s="307">
        <v>3342</v>
      </c>
      <c r="B3345" s="308" t="s">
        <v>5271</v>
      </c>
      <c r="C3345" s="308" t="s">
        <v>1380</v>
      </c>
      <c r="D3345" s="308" t="s">
        <v>14834</v>
      </c>
      <c r="E3345" s="308" t="s">
        <v>13914</v>
      </c>
      <c r="F3345" s="309" t="s">
        <v>13224</v>
      </c>
      <c r="G3345" s="309" t="s">
        <v>13243</v>
      </c>
      <c r="H3345" s="309" t="s">
        <v>13244</v>
      </c>
      <c r="I3345" s="309" t="s">
        <v>5701</v>
      </c>
      <c r="J3345" s="309" t="s">
        <v>15063</v>
      </c>
      <c r="K3345" s="310">
        <v>0.62839999999999996</v>
      </c>
      <c r="L3345" s="310">
        <v>0</v>
      </c>
      <c r="M3345" s="310">
        <f>VLOOKUP(H3345,'Details of Feeder LEvel'!H:N,7,FALSE)</f>
        <v>0</v>
      </c>
      <c r="N3345" s="310">
        <f t="shared" si="52"/>
        <v>100</v>
      </c>
      <c r="O3345" s="310" t="e">
        <v>#DIV/0!</v>
      </c>
      <c r="P3345" s="309" t="s">
        <v>15063</v>
      </c>
      <c r="Q3345" s="311"/>
    </row>
    <row r="3346" spans="1:17" s="312" customFormat="1" x14ac:dyDescent="0.3">
      <c r="A3346" s="307">
        <v>3343</v>
      </c>
      <c r="B3346" s="308" t="s">
        <v>5271</v>
      </c>
      <c r="C3346" s="308" t="s">
        <v>1380</v>
      </c>
      <c r="D3346" s="308" t="s">
        <v>14834</v>
      </c>
      <c r="E3346" s="308" t="s">
        <v>13914</v>
      </c>
      <c r="F3346" s="309" t="s">
        <v>13245</v>
      </c>
      <c r="G3346" s="309" t="s">
        <v>13246</v>
      </c>
      <c r="H3346" s="309" t="s">
        <v>13247</v>
      </c>
      <c r="I3346" s="309" t="s">
        <v>5701</v>
      </c>
      <c r="J3346" s="309" t="s">
        <v>15063</v>
      </c>
      <c r="K3346" s="310">
        <v>0.50760000000000005</v>
      </c>
      <c r="L3346" s="310">
        <v>0.4464849600000001</v>
      </c>
      <c r="M3346" s="310">
        <f>VLOOKUP(H3346,'Details of Feeder LEvel'!H:N,7,FALSE)</f>
        <v>0</v>
      </c>
      <c r="N3346" s="310">
        <f t="shared" si="52"/>
        <v>12.03999999999999</v>
      </c>
      <c r="O3346" s="310">
        <v>12.039999999999996</v>
      </c>
      <c r="P3346" s="309" t="s">
        <v>15063</v>
      </c>
      <c r="Q3346" s="311"/>
    </row>
    <row r="3347" spans="1:17" s="312" customFormat="1" x14ac:dyDescent="0.3">
      <c r="A3347" s="307">
        <v>3344</v>
      </c>
      <c r="B3347" s="308" t="s">
        <v>5271</v>
      </c>
      <c r="C3347" s="308" t="s">
        <v>1380</v>
      </c>
      <c r="D3347" s="308" t="s">
        <v>14834</v>
      </c>
      <c r="E3347" s="308" t="s">
        <v>13914</v>
      </c>
      <c r="F3347" s="309" t="s">
        <v>13245</v>
      </c>
      <c r="G3347" s="309" t="s">
        <v>13248</v>
      </c>
      <c r="H3347" s="309" t="s">
        <v>13249</v>
      </c>
      <c r="I3347" s="309" t="s">
        <v>5701</v>
      </c>
      <c r="J3347" s="309" t="s">
        <v>15063</v>
      </c>
      <c r="K3347" s="310">
        <v>0.73017500000000002</v>
      </c>
      <c r="L3347" s="310">
        <v>0.62517583499999996</v>
      </c>
      <c r="M3347" s="310">
        <f>VLOOKUP(H3347,'Details of Feeder LEvel'!H:N,7,FALSE)</f>
        <v>0</v>
      </c>
      <c r="N3347" s="310">
        <f t="shared" si="52"/>
        <v>14.380000000000006</v>
      </c>
      <c r="O3347" s="310">
        <v>14.380000000000015</v>
      </c>
      <c r="P3347" s="309" t="s">
        <v>15063</v>
      </c>
      <c r="Q3347" s="311"/>
    </row>
    <row r="3348" spans="1:17" s="312" customFormat="1" x14ac:dyDescent="0.3">
      <c r="A3348" s="307">
        <v>3345</v>
      </c>
      <c r="B3348" s="308" t="s">
        <v>5271</v>
      </c>
      <c r="C3348" s="308" t="s">
        <v>1380</v>
      </c>
      <c r="D3348" s="308" t="s">
        <v>14834</v>
      </c>
      <c r="E3348" s="308" t="s">
        <v>13914</v>
      </c>
      <c r="F3348" s="309" t="s">
        <v>13245</v>
      </c>
      <c r="G3348" s="309" t="s">
        <v>13250</v>
      </c>
      <c r="H3348" s="309" t="s">
        <v>13251</v>
      </c>
      <c r="I3348" s="309" t="s">
        <v>5701</v>
      </c>
      <c r="J3348" s="309" t="s">
        <v>15063</v>
      </c>
      <c r="K3348" s="310">
        <v>0.56477899999999992</v>
      </c>
      <c r="L3348" s="310">
        <v>0.48994578249999987</v>
      </c>
      <c r="M3348" s="310">
        <f>VLOOKUP(H3348,'Details of Feeder LEvel'!H:N,7,FALSE)</f>
        <v>0</v>
      </c>
      <c r="N3348" s="310">
        <f t="shared" si="52"/>
        <v>13.250000000000012</v>
      </c>
      <c r="O3348" s="310">
        <v>13.249999999999995</v>
      </c>
      <c r="P3348" s="309" t="s">
        <v>15063</v>
      </c>
      <c r="Q3348" s="311"/>
    </row>
    <row r="3349" spans="1:17" s="312" customFormat="1" x14ac:dyDescent="0.3">
      <c r="A3349" s="307">
        <v>3346</v>
      </c>
      <c r="B3349" s="308" t="s">
        <v>5271</v>
      </c>
      <c r="C3349" s="308" t="s">
        <v>1380</v>
      </c>
      <c r="D3349" s="308" t="s">
        <v>14834</v>
      </c>
      <c r="E3349" s="308" t="s">
        <v>13914</v>
      </c>
      <c r="F3349" s="309" t="s">
        <v>14835</v>
      </c>
      <c r="G3349" s="309" t="s">
        <v>13252</v>
      </c>
      <c r="H3349" s="309" t="s">
        <v>13253</v>
      </c>
      <c r="I3349" s="309" t="s">
        <v>5706</v>
      </c>
      <c r="J3349" s="309" t="s">
        <v>15063</v>
      </c>
      <c r="K3349" s="310">
        <v>0.37378399999999995</v>
      </c>
      <c r="L3349" s="310">
        <v>0.32851875759999999</v>
      </c>
      <c r="M3349" s="310">
        <f>VLOOKUP(H3349,'Details of Feeder LEvel'!H:N,7,FALSE)</f>
        <v>0</v>
      </c>
      <c r="N3349" s="310">
        <f t="shared" si="52"/>
        <v>12.109999999999992</v>
      </c>
      <c r="O3349" s="310">
        <v>16.838121493634262</v>
      </c>
      <c r="P3349" s="309" t="s">
        <v>15063</v>
      </c>
      <c r="Q3349" s="311"/>
    </row>
    <row r="3350" spans="1:17" s="312" customFormat="1" x14ac:dyDescent="0.3">
      <c r="A3350" s="307">
        <v>3347</v>
      </c>
      <c r="B3350" s="308" t="s">
        <v>5271</v>
      </c>
      <c r="C3350" s="308" t="s">
        <v>1380</v>
      </c>
      <c r="D3350" s="308" t="s">
        <v>14834</v>
      </c>
      <c r="E3350" s="308" t="s">
        <v>13914</v>
      </c>
      <c r="F3350" s="309" t="s">
        <v>14835</v>
      </c>
      <c r="G3350" s="309" t="s">
        <v>13254</v>
      </c>
      <c r="H3350" s="309" t="s">
        <v>13255</v>
      </c>
      <c r="I3350" s="309" t="s">
        <v>5701</v>
      </c>
      <c r="J3350" s="309" t="s">
        <v>15063</v>
      </c>
      <c r="K3350" s="310">
        <v>0.78639999999999999</v>
      </c>
      <c r="L3350" s="310">
        <v>0.68259519999999996</v>
      </c>
      <c r="M3350" s="310">
        <f>VLOOKUP(H3350,'Details of Feeder LEvel'!H:N,7,FALSE)</f>
        <v>0</v>
      </c>
      <c r="N3350" s="310">
        <f t="shared" si="52"/>
        <v>13.200000000000003</v>
      </c>
      <c r="O3350" s="310">
        <v>13.200000000000001</v>
      </c>
      <c r="P3350" s="309" t="s">
        <v>15063</v>
      </c>
      <c r="Q3350" s="311"/>
    </row>
    <row r="3351" spans="1:17" s="312" customFormat="1" x14ac:dyDescent="0.3">
      <c r="A3351" s="307">
        <v>3348</v>
      </c>
      <c r="B3351" s="308" t="s">
        <v>5271</v>
      </c>
      <c r="C3351" s="308" t="s">
        <v>1380</v>
      </c>
      <c r="D3351" s="308" t="s">
        <v>14834</v>
      </c>
      <c r="E3351" s="308" t="s">
        <v>13914</v>
      </c>
      <c r="F3351" s="309" t="s">
        <v>14835</v>
      </c>
      <c r="G3351" s="309" t="s">
        <v>13256</v>
      </c>
      <c r="H3351" s="309" t="s">
        <v>13257</v>
      </c>
      <c r="I3351" s="309" t="s">
        <v>5701</v>
      </c>
      <c r="J3351" s="309" t="s">
        <v>15063</v>
      </c>
      <c r="K3351" s="310">
        <v>0.79175400000000007</v>
      </c>
      <c r="L3351" s="310">
        <v>0.69085287024000008</v>
      </c>
      <c r="M3351" s="310">
        <f>VLOOKUP(H3351,'Details of Feeder LEvel'!H:N,7,FALSE)</f>
        <v>0</v>
      </c>
      <c r="N3351" s="310">
        <f t="shared" si="52"/>
        <v>12.743999999999996</v>
      </c>
      <c r="O3351" s="310">
        <v>12.744</v>
      </c>
      <c r="P3351" s="309" t="s">
        <v>15063</v>
      </c>
      <c r="Q3351" s="311"/>
    </row>
    <row r="3352" spans="1:17" s="312" customFormat="1" x14ac:dyDescent="0.3">
      <c r="A3352" s="307">
        <v>3349</v>
      </c>
      <c r="B3352" s="308" t="s">
        <v>5271</v>
      </c>
      <c r="C3352" s="308" t="s">
        <v>1380</v>
      </c>
      <c r="D3352" s="308" t="s">
        <v>14834</v>
      </c>
      <c r="E3352" s="308" t="s">
        <v>13914</v>
      </c>
      <c r="F3352" s="309" t="s">
        <v>14835</v>
      </c>
      <c r="G3352" s="309" t="s">
        <v>13258</v>
      </c>
      <c r="H3352" s="309" t="s">
        <v>13259</v>
      </c>
      <c r="I3352" s="309" t="s">
        <v>5701</v>
      </c>
      <c r="J3352" s="309" t="s">
        <v>15063</v>
      </c>
      <c r="K3352" s="310">
        <v>0.77086600000000005</v>
      </c>
      <c r="L3352" s="310">
        <v>0.67913294600000007</v>
      </c>
      <c r="M3352" s="310">
        <f>VLOOKUP(H3352,'Details of Feeder LEvel'!H:N,7,FALSE)</f>
        <v>0</v>
      </c>
      <c r="N3352" s="310">
        <f t="shared" si="52"/>
        <v>11.899999999999997</v>
      </c>
      <c r="O3352" s="310">
        <v>11.899999999999999</v>
      </c>
      <c r="P3352" s="309" t="s">
        <v>15063</v>
      </c>
      <c r="Q3352" s="311"/>
    </row>
    <row r="3353" spans="1:17" s="312" customFormat="1" x14ac:dyDescent="0.3">
      <c r="A3353" s="307">
        <v>3350</v>
      </c>
      <c r="B3353" s="308" t="s">
        <v>5271</v>
      </c>
      <c r="C3353" s="308" t="s">
        <v>1380</v>
      </c>
      <c r="D3353" s="308" t="s">
        <v>14834</v>
      </c>
      <c r="E3353" s="308" t="s">
        <v>13914</v>
      </c>
      <c r="F3353" s="309" t="s">
        <v>14835</v>
      </c>
      <c r="G3353" s="309" t="s">
        <v>13260</v>
      </c>
      <c r="H3353" s="309" t="s">
        <v>13261</v>
      </c>
      <c r="I3353" s="309" t="s">
        <v>5701</v>
      </c>
      <c r="J3353" s="309" t="s">
        <v>15063</v>
      </c>
      <c r="K3353" s="310">
        <v>0.67768000000000006</v>
      </c>
      <c r="L3353" s="310">
        <v>0.60726849999999999</v>
      </c>
      <c r="M3353" s="310">
        <f>VLOOKUP(H3353,'Details of Feeder LEvel'!H:N,7,FALSE)</f>
        <v>0</v>
      </c>
      <c r="N3353" s="310">
        <f t="shared" si="52"/>
        <v>10.39008086412467</v>
      </c>
      <c r="O3353" s="310">
        <v>10.390080864124663</v>
      </c>
      <c r="P3353" s="309" t="s">
        <v>15063</v>
      </c>
      <c r="Q3353" s="311"/>
    </row>
    <row r="3354" spans="1:17" s="312" customFormat="1" x14ac:dyDescent="0.3">
      <c r="A3354" s="307">
        <v>3351</v>
      </c>
      <c r="B3354" s="308" t="s">
        <v>5271</v>
      </c>
      <c r="C3354" s="308" t="s">
        <v>1380</v>
      </c>
      <c r="D3354" s="308" t="s">
        <v>14834</v>
      </c>
      <c r="E3354" s="308" t="s">
        <v>13914</v>
      </c>
      <c r="F3354" s="309" t="s">
        <v>14835</v>
      </c>
      <c r="G3354" s="309" t="s">
        <v>13262</v>
      </c>
      <c r="H3354" s="309" t="s">
        <v>13263</v>
      </c>
      <c r="I3354" s="309" t="s">
        <v>5701</v>
      </c>
      <c r="J3354" s="309" t="s">
        <v>15063</v>
      </c>
      <c r="K3354" s="310">
        <v>1.313304</v>
      </c>
      <c r="L3354" s="310">
        <v>1.1289161184000001</v>
      </c>
      <c r="M3354" s="310">
        <f>VLOOKUP(H3354,'Details of Feeder LEvel'!H:N,7,FALSE)</f>
        <v>0</v>
      </c>
      <c r="N3354" s="310">
        <f t="shared" si="52"/>
        <v>14.039999999999997</v>
      </c>
      <c r="O3354" s="310">
        <v>14.039999999999997</v>
      </c>
      <c r="P3354" s="309" t="s">
        <v>15063</v>
      </c>
      <c r="Q3354" s="311"/>
    </row>
    <row r="3355" spans="1:17" s="312" customFormat="1" x14ac:dyDescent="0.3">
      <c r="A3355" s="307">
        <v>3352</v>
      </c>
      <c r="B3355" s="308" t="s">
        <v>5271</v>
      </c>
      <c r="C3355" s="308" t="s">
        <v>1380</v>
      </c>
      <c r="D3355" s="308" t="s">
        <v>14834</v>
      </c>
      <c r="E3355" s="308" t="s">
        <v>13914</v>
      </c>
      <c r="F3355" s="309" t="s">
        <v>13264</v>
      </c>
      <c r="G3355" s="309" t="s">
        <v>13265</v>
      </c>
      <c r="H3355" s="309" t="s">
        <v>13266</v>
      </c>
      <c r="I3355" s="309" t="s">
        <v>5701</v>
      </c>
      <c r="J3355" s="309" t="s">
        <v>15063</v>
      </c>
      <c r="K3355" s="310">
        <v>2.0739000000000001</v>
      </c>
      <c r="L3355" s="310">
        <v>1.8333276000000001</v>
      </c>
      <c r="M3355" s="310">
        <f>VLOOKUP(H3355,'Details of Feeder LEvel'!H:N,7,FALSE)</f>
        <v>0</v>
      </c>
      <c r="N3355" s="310">
        <f t="shared" si="52"/>
        <v>11.600000000000001</v>
      </c>
      <c r="O3355" s="310">
        <v>11.6</v>
      </c>
      <c r="P3355" s="309" t="s">
        <v>15063</v>
      </c>
      <c r="Q3355" s="311"/>
    </row>
    <row r="3356" spans="1:17" s="312" customFormat="1" x14ac:dyDescent="0.3">
      <c r="A3356" s="307">
        <v>3353</v>
      </c>
      <c r="B3356" s="308" t="s">
        <v>5271</v>
      </c>
      <c r="C3356" s="308" t="s">
        <v>1380</v>
      </c>
      <c r="D3356" s="308" t="s">
        <v>14834</v>
      </c>
      <c r="E3356" s="308" t="s">
        <v>13914</v>
      </c>
      <c r="F3356" s="309" t="s">
        <v>13264</v>
      </c>
      <c r="G3356" s="309" t="s">
        <v>13267</v>
      </c>
      <c r="H3356" s="309" t="s">
        <v>13268</v>
      </c>
      <c r="I3356" s="309" t="s">
        <v>5701</v>
      </c>
      <c r="J3356" s="309" t="s">
        <v>15063</v>
      </c>
      <c r="K3356" s="310">
        <v>1.4518089999999999</v>
      </c>
      <c r="L3356" s="310">
        <v>1.2536370714999998</v>
      </c>
      <c r="M3356" s="310">
        <f>VLOOKUP(H3356,'Details of Feeder LEvel'!H:N,7,FALSE)</f>
        <v>0</v>
      </c>
      <c r="N3356" s="310">
        <f t="shared" si="52"/>
        <v>13.650000000000006</v>
      </c>
      <c r="O3356" s="310">
        <v>13.649999999999995</v>
      </c>
      <c r="P3356" s="309" t="s">
        <v>15063</v>
      </c>
      <c r="Q3356" s="311"/>
    </row>
    <row r="3357" spans="1:17" s="312" customFormat="1" x14ac:dyDescent="0.3">
      <c r="A3357" s="307">
        <v>3354</v>
      </c>
      <c r="B3357" s="308" t="s">
        <v>5271</v>
      </c>
      <c r="C3357" s="308" t="s">
        <v>1380</v>
      </c>
      <c r="D3357" s="308" t="s">
        <v>14834</v>
      </c>
      <c r="E3357" s="308" t="s">
        <v>13914</v>
      </c>
      <c r="F3357" s="309" t="s">
        <v>13264</v>
      </c>
      <c r="G3357" s="309" t="s">
        <v>13269</v>
      </c>
      <c r="H3357" s="309" t="s">
        <v>13270</v>
      </c>
      <c r="I3357" s="309" t="s">
        <v>5701</v>
      </c>
      <c r="J3357" s="309" t="s">
        <v>15063</v>
      </c>
      <c r="K3357" s="310">
        <v>0.30231999999999998</v>
      </c>
      <c r="L3357" s="310">
        <v>0.27142499999999997</v>
      </c>
      <c r="M3357" s="310">
        <f>VLOOKUP(H3357,'Details of Feeder LEvel'!H:N,7,FALSE)</f>
        <v>0</v>
      </c>
      <c r="N3357" s="310">
        <f t="shared" si="52"/>
        <v>10.219304048690132</v>
      </c>
      <c r="O3357" s="310">
        <v>10.219304048690137</v>
      </c>
      <c r="P3357" s="309" t="s">
        <v>15063</v>
      </c>
      <c r="Q3357" s="311"/>
    </row>
    <row r="3358" spans="1:17" s="312" customFormat="1" x14ac:dyDescent="0.3">
      <c r="A3358" s="307">
        <v>3355</v>
      </c>
      <c r="B3358" s="308" t="s">
        <v>5271</v>
      </c>
      <c r="C3358" s="308" t="s">
        <v>1380</v>
      </c>
      <c r="D3358" s="308" t="s">
        <v>14834</v>
      </c>
      <c r="E3358" s="308" t="s">
        <v>13914</v>
      </c>
      <c r="F3358" s="309" t="s">
        <v>13264</v>
      </c>
      <c r="G3358" s="309" t="s">
        <v>13271</v>
      </c>
      <c r="H3358" s="309" t="s">
        <v>13272</v>
      </c>
      <c r="I3358" s="309" t="s">
        <v>5701</v>
      </c>
      <c r="J3358" s="309" t="s">
        <v>15063</v>
      </c>
      <c r="K3358" s="310">
        <v>1.0994579999999998</v>
      </c>
      <c r="L3358" s="310">
        <v>0.95949699659999987</v>
      </c>
      <c r="M3358" s="310">
        <f>VLOOKUP(H3358,'Details of Feeder LEvel'!H:N,7,FALSE)</f>
        <v>0</v>
      </c>
      <c r="N3358" s="310">
        <f t="shared" si="52"/>
        <v>12.729999999999997</v>
      </c>
      <c r="O3358" s="310">
        <v>12.729999999999986</v>
      </c>
      <c r="P3358" s="309" t="s">
        <v>15063</v>
      </c>
      <c r="Q3358" s="311"/>
    </row>
    <row r="3359" spans="1:17" s="312" customFormat="1" x14ac:dyDescent="0.3">
      <c r="A3359" s="307">
        <v>3356</v>
      </c>
      <c r="B3359" s="308" t="s">
        <v>5271</v>
      </c>
      <c r="C3359" s="308" t="s">
        <v>1380</v>
      </c>
      <c r="D3359" s="308" t="s">
        <v>14834</v>
      </c>
      <c r="E3359" s="308" t="s">
        <v>13914</v>
      </c>
      <c r="F3359" s="309" t="s">
        <v>13264</v>
      </c>
      <c r="G3359" s="309" t="s">
        <v>13273</v>
      </c>
      <c r="H3359" s="309" t="s">
        <v>13274</v>
      </c>
      <c r="I3359" s="309" t="s">
        <v>2405</v>
      </c>
      <c r="J3359" s="309" t="s">
        <v>15063</v>
      </c>
      <c r="K3359" s="310">
        <v>0.49262</v>
      </c>
      <c r="L3359" s="310">
        <v>0.43478641200000001</v>
      </c>
      <c r="M3359" s="310">
        <f>VLOOKUP(H3359,'Details of Feeder LEvel'!H:N,7,FALSE)</f>
        <v>0</v>
      </c>
      <c r="N3359" s="310">
        <f t="shared" si="52"/>
        <v>11.739999999999998</v>
      </c>
      <c r="O3359" s="310">
        <v>11.739999999999995</v>
      </c>
      <c r="P3359" s="309" t="s">
        <v>15063</v>
      </c>
      <c r="Q3359" s="311"/>
    </row>
    <row r="3360" spans="1:17" s="312" customFormat="1" x14ac:dyDescent="0.3">
      <c r="A3360" s="307">
        <v>3357</v>
      </c>
      <c r="B3360" s="308" t="s">
        <v>5271</v>
      </c>
      <c r="C3360" s="308" t="s">
        <v>1380</v>
      </c>
      <c r="D3360" s="308" t="s">
        <v>14834</v>
      </c>
      <c r="E3360" s="308" t="s">
        <v>13914</v>
      </c>
      <c r="F3360" s="309" t="s">
        <v>13264</v>
      </c>
      <c r="G3360" s="309" t="s">
        <v>13275</v>
      </c>
      <c r="H3360" s="309" t="s">
        <v>13276</v>
      </c>
      <c r="I3360" s="309" t="s">
        <v>5701</v>
      </c>
      <c r="J3360" s="309" t="s">
        <v>15063</v>
      </c>
      <c r="K3360" s="310">
        <v>0.8375999999999999</v>
      </c>
      <c r="L3360" s="310">
        <v>0.72201119999999985</v>
      </c>
      <c r="M3360" s="310">
        <f>VLOOKUP(H3360,'Details of Feeder LEvel'!H:N,7,FALSE)</f>
        <v>0</v>
      </c>
      <c r="N3360" s="310">
        <f t="shared" si="52"/>
        <v>13.800000000000006</v>
      </c>
      <c r="O3360" s="310">
        <v>13.800000000000024</v>
      </c>
      <c r="P3360" s="309" t="s">
        <v>15063</v>
      </c>
      <c r="Q3360" s="311"/>
    </row>
    <row r="3361" spans="1:17" s="312" customFormat="1" x14ac:dyDescent="0.3">
      <c r="A3361" s="307">
        <v>3358</v>
      </c>
      <c r="B3361" s="308" t="s">
        <v>5271</v>
      </c>
      <c r="C3361" s="308" t="s">
        <v>1380</v>
      </c>
      <c r="D3361" s="308" t="s">
        <v>14834</v>
      </c>
      <c r="E3361" s="308" t="s">
        <v>13914</v>
      </c>
      <c r="F3361" s="309" t="s">
        <v>13264</v>
      </c>
      <c r="G3361" s="309" t="s">
        <v>13277</v>
      </c>
      <c r="H3361" s="309" t="s">
        <v>13278</v>
      </c>
      <c r="I3361" s="309" t="s">
        <v>5701</v>
      </c>
      <c r="J3361" s="309" t="s">
        <v>15063</v>
      </c>
      <c r="K3361" s="310">
        <v>1.0948150000000001</v>
      </c>
      <c r="L3361" s="310">
        <v>0.97835099999999997</v>
      </c>
      <c r="M3361" s="310">
        <f>VLOOKUP(H3361,'Details of Feeder LEvel'!H:N,7,FALSE)</f>
        <v>0</v>
      </c>
      <c r="N3361" s="310">
        <f t="shared" si="52"/>
        <v>10.637778985490709</v>
      </c>
      <c r="O3361" s="310">
        <v>10.637778985490709</v>
      </c>
      <c r="P3361" s="309" t="s">
        <v>15063</v>
      </c>
      <c r="Q3361" s="311"/>
    </row>
    <row r="3362" spans="1:17" s="312" customFormat="1" x14ac:dyDescent="0.3">
      <c r="A3362" s="307">
        <v>3359</v>
      </c>
      <c r="B3362" s="308" t="s">
        <v>5271</v>
      </c>
      <c r="C3362" s="308" t="s">
        <v>1380</v>
      </c>
      <c r="D3362" s="308" t="s">
        <v>14834</v>
      </c>
      <c r="E3362" s="308" t="s">
        <v>13914</v>
      </c>
      <c r="F3362" s="309" t="s">
        <v>13264</v>
      </c>
      <c r="G3362" s="309" t="s">
        <v>13279</v>
      </c>
      <c r="H3362" s="309" t="s">
        <v>13280</v>
      </c>
      <c r="I3362" s="309" t="s">
        <v>5701</v>
      </c>
      <c r="J3362" s="309" t="s">
        <v>15063</v>
      </c>
      <c r="K3362" s="310">
        <v>1.03949</v>
      </c>
      <c r="L3362" s="310">
        <v>0.90685107600000003</v>
      </c>
      <c r="M3362" s="310">
        <f>VLOOKUP(H3362,'Details of Feeder LEvel'!H:N,7,FALSE)</f>
        <v>0</v>
      </c>
      <c r="N3362" s="310">
        <f t="shared" si="52"/>
        <v>12.76</v>
      </c>
      <c r="O3362" s="310">
        <v>12.760000000000005</v>
      </c>
      <c r="P3362" s="309" t="s">
        <v>15063</v>
      </c>
      <c r="Q3362" s="311"/>
    </row>
    <row r="3363" spans="1:17" s="312" customFormat="1" x14ac:dyDescent="0.3">
      <c r="A3363" s="307">
        <v>3360</v>
      </c>
      <c r="B3363" s="308" t="s">
        <v>5271</v>
      </c>
      <c r="C3363" s="308" t="s">
        <v>1380</v>
      </c>
      <c r="D3363" s="308" t="s">
        <v>14834</v>
      </c>
      <c r="E3363" s="308" t="s">
        <v>13914</v>
      </c>
      <c r="F3363" s="309" t="s">
        <v>13264</v>
      </c>
      <c r="G3363" s="309" t="s">
        <v>13281</v>
      </c>
      <c r="H3363" s="309" t="s">
        <v>13282</v>
      </c>
      <c r="I3363" s="309" t="s">
        <v>5701</v>
      </c>
      <c r="J3363" s="309" t="s">
        <v>15063</v>
      </c>
      <c r="K3363" s="310">
        <v>2.0601439999999998</v>
      </c>
      <c r="L3363" s="310">
        <v>1.852373</v>
      </c>
      <c r="M3363" s="310">
        <f>VLOOKUP(H3363,'Details of Feeder LEvel'!H:N,7,FALSE)</f>
        <v>0</v>
      </c>
      <c r="N3363" s="310">
        <f t="shared" si="52"/>
        <v>10.085265884326519</v>
      </c>
      <c r="O3363" s="310">
        <v>10.08526588432651</v>
      </c>
      <c r="P3363" s="309" t="s">
        <v>15063</v>
      </c>
      <c r="Q3363" s="311"/>
    </row>
    <row r="3364" spans="1:17" s="312" customFormat="1" x14ac:dyDescent="0.3">
      <c r="A3364" s="307">
        <v>3361</v>
      </c>
      <c r="B3364" s="308" t="s">
        <v>5271</v>
      </c>
      <c r="C3364" s="308" t="s">
        <v>1380</v>
      </c>
      <c r="D3364" s="308" t="s">
        <v>14834</v>
      </c>
      <c r="E3364" s="308" t="s">
        <v>13914</v>
      </c>
      <c r="F3364" s="309" t="s">
        <v>13264</v>
      </c>
      <c r="G3364" s="309" t="s">
        <v>13283</v>
      </c>
      <c r="H3364" s="309" t="s">
        <v>13284</v>
      </c>
      <c r="I3364" s="309" t="s">
        <v>5701</v>
      </c>
      <c r="J3364" s="309" t="s">
        <v>15063</v>
      </c>
      <c r="K3364" s="310">
        <v>0.55712000000000006</v>
      </c>
      <c r="L3364" s="310">
        <v>0.50309899999999996</v>
      </c>
      <c r="M3364" s="310">
        <f>VLOOKUP(H3364,'Details of Feeder LEvel'!H:N,7,FALSE)</f>
        <v>0</v>
      </c>
      <c r="N3364" s="310">
        <f t="shared" si="52"/>
        <v>9.6964747271683116</v>
      </c>
      <c r="O3364" s="310">
        <v>9.6964747271683134</v>
      </c>
      <c r="P3364" s="309" t="s">
        <v>15063</v>
      </c>
      <c r="Q3364" s="311"/>
    </row>
    <row r="3365" spans="1:17" s="312" customFormat="1" x14ac:dyDescent="0.3">
      <c r="A3365" s="307">
        <v>3362</v>
      </c>
      <c r="B3365" s="308" t="s">
        <v>5271</v>
      </c>
      <c r="C3365" s="308" t="s">
        <v>1380</v>
      </c>
      <c r="D3365" s="308" t="s">
        <v>14834</v>
      </c>
      <c r="E3365" s="308" t="s">
        <v>13914</v>
      </c>
      <c r="F3365" s="309" t="s">
        <v>13264</v>
      </c>
      <c r="G3365" s="309" t="s">
        <v>13285</v>
      </c>
      <c r="H3365" s="309" t="s">
        <v>13286</v>
      </c>
      <c r="I3365" s="309" t="s">
        <v>5701</v>
      </c>
      <c r="J3365" s="309" t="s">
        <v>15063</v>
      </c>
      <c r="K3365" s="310">
        <v>0.80347999999999997</v>
      </c>
      <c r="L3365" s="310">
        <v>0.72346050000000006</v>
      </c>
      <c r="M3365" s="310">
        <f>VLOOKUP(H3365,'Details of Feeder LEvel'!H:N,7,FALSE)</f>
        <v>0</v>
      </c>
      <c r="N3365" s="310">
        <f t="shared" si="52"/>
        <v>9.9591153482351658</v>
      </c>
      <c r="O3365" s="310">
        <v>9.9591153482351693</v>
      </c>
      <c r="P3365" s="309" t="s">
        <v>15063</v>
      </c>
      <c r="Q3365" s="311"/>
    </row>
    <row r="3366" spans="1:17" s="312" customFormat="1" x14ac:dyDescent="0.3">
      <c r="A3366" s="307">
        <v>3363</v>
      </c>
      <c r="B3366" s="308" t="s">
        <v>5271</v>
      </c>
      <c r="C3366" s="308" t="s">
        <v>1380</v>
      </c>
      <c r="D3366" s="308" t="s">
        <v>14834</v>
      </c>
      <c r="E3366" s="308" t="s">
        <v>13914</v>
      </c>
      <c r="F3366" s="309" t="s">
        <v>13264</v>
      </c>
      <c r="G3366" s="309" t="s">
        <v>13287</v>
      </c>
      <c r="H3366" s="309" t="s">
        <v>13288</v>
      </c>
      <c r="I3366" s="309" t="s">
        <v>3759</v>
      </c>
      <c r="J3366" s="309" t="s">
        <v>15063</v>
      </c>
      <c r="K3366" s="310">
        <v>0.15661799999999998</v>
      </c>
      <c r="L3366" s="310">
        <v>0.135083025</v>
      </c>
      <c r="M3366" s="310">
        <f>VLOOKUP(H3366,'Details of Feeder LEvel'!H:N,7,FALSE)</f>
        <v>0</v>
      </c>
      <c r="N3366" s="310">
        <f t="shared" si="52"/>
        <v>13.749999999999993</v>
      </c>
      <c r="O3366" s="310">
        <v>88.464833093823074</v>
      </c>
      <c r="P3366" s="309" t="s">
        <v>15063</v>
      </c>
      <c r="Q3366" s="311"/>
    </row>
    <row r="3367" spans="1:17" s="312" customFormat="1" x14ac:dyDescent="0.3">
      <c r="A3367" s="307">
        <v>3364</v>
      </c>
      <c r="B3367" s="308" t="s">
        <v>5271</v>
      </c>
      <c r="C3367" s="308" t="s">
        <v>1380</v>
      </c>
      <c r="D3367" s="308" t="s">
        <v>14834</v>
      </c>
      <c r="E3367" s="308" t="s">
        <v>13914</v>
      </c>
      <c r="F3367" s="309" t="s">
        <v>13264</v>
      </c>
      <c r="G3367" s="309" t="s">
        <v>13289</v>
      </c>
      <c r="H3367" s="309" t="s">
        <v>13290</v>
      </c>
      <c r="I3367" s="309" t="s">
        <v>5706</v>
      </c>
      <c r="J3367" s="309" t="s">
        <v>15063</v>
      </c>
      <c r="K3367" s="310">
        <v>0.46794600000000003</v>
      </c>
      <c r="L3367" s="310">
        <v>0.44489650000000003</v>
      </c>
      <c r="M3367" s="310">
        <f>VLOOKUP(H3367,'Details of Feeder LEvel'!H:N,7,FALSE)</f>
        <v>0</v>
      </c>
      <c r="N3367" s="310">
        <f t="shared" si="52"/>
        <v>4.9256751847435387</v>
      </c>
      <c r="O3367" s="310">
        <v>32.059916096169296</v>
      </c>
      <c r="P3367" s="309" t="s">
        <v>15063</v>
      </c>
      <c r="Q3367" s="311"/>
    </row>
    <row r="3368" spans="1:17" s="312" customFormat="1" x14ac:dyDescent="0.3">
      <c r="A3368" s="307">
        <v>3365</v>
      </c>
      <c r="B3368" s="308" t="s">
        <v>5271</v>
      </c>
      <c r="C3368" s="308" t="s">
        <v>1380</v>
      </c>
      <c r="D3368" s="308" t="s">
        <v>14834</v>
      </c>
      <c r="E3368" s="308" t="s">
        <v>13914</v>
      </c>
      <c r="F3368" s="309" t="s">
        <v>13264</v>
      </c>
      <c r="G3368" s="309" t="s">
        <v>13291</v>
      </c>
      <c r="H3368" s="309" t="s">
        <v>13292</v>
      </c>
      <c r="I3368" s="309" t="s">
        <v>5706</v>
      </c>
      <c r="J3368" s="309" t="s">
        <v>15063</v>
      </c>
      <c r="K3368" s="310">
        <v>0.25604500000000002</v>
      </c>
      <c r="L3368" s="310">
        <v>0.22344599999999998</v>
      </c>
      <c r="M3368" s="310">
        <f>VLOOKUP(H3368,'Details of Feeder LEvel'!H:N,7,FALSE)</f>
        <v>0</v>
      </c>
      <c r="N3368" s="310">
        <f t="shared" si="52"/>
        <v>12.731746372707939</v>
      </c>
      <c r="O3368" s="310">
        <v>14.574599048357772</v>
      </c>
      <c r="P3368" s="309" t="s">
        <v>15063</v>
      </c>
      <c r="Q3368" s="311"/>
    </row>
    <row r="3369" spans="1:17" s="312" customFormat="1" x14ac:dyDescent="0.3">
      <c r="A3369" s="307">
        <v>3366</v>
      </c>
      <c r="B3369" s="308" t="s">
        <v>5271</v>
      </c>
      <c r="C3369" s="308" t="s">
        <v>1380</v>
      </c>
      <c r="D3369" s="308" t="s">
        <v>14834</v>
      </c>
      <c r="E3369" s="308" t="s">
        <v>13914</v>
      </c>
      <c r="F3369" s="309" t="s">
        <v>13264</v>
      </c>
      <c r="G3369" s="309" t="s">
        <v>13293</v>
      </c>
      <c r="H3369" s="309" t="s">
        <v>13294</v>
      </c>
      <c r="I3369" s="309" t="s">
        <v>5706</v>
      </c>
      <c r="J3369" s="309" t="s">
        <v>15063</v>
      </c>
      <c r="K3369" s="310">
        <v>0.17216799999999999</v>
      </c>
      <c r="L3369" s="310">
        <v>0.15067800000000001</v>
      </c>
      <c r="M3369" s="310">
        <f>VLOOKUP(H3369,'Details of Feeder LEvel'!H:N,7,FALSE)</f>
        <v>0</v>
      </c>
      <c r="N3369" s="310">
        <f t="shared" si="52"/>
        <v>12.481994331118432</v>
      </c>
      <c r="O3369" s="310">
        <v>30.07052362044994</v>
      </c>
      <c r="P3369" s="309" t="s">
        <v>15063</v>
      </c>
      <c r="Q3369" s="311"/>
    </row>
    <row r="3370" spans="1:17" s="312" customFormat="1" x14ac:dyDescent="0.3">
      <c r="A3370" s="307">
        <v>3367</v>
      </c>
      <c r="B3370" s="308" t="s">
        <v>5271</v>
      </c>
      <c r="C3370" s="308" t="s">
        <v>1380</v>
      </c>
      <c r="D3370" s="308" t="s">
        <v>14834</v>
      </c>
      <c r="E3370" s="308" t="s">
        <v>13914</v>
      </c>
      <c r="F3370" s="309" t="s">
        <v>13295</v>
      </c>
      <c r="G3370" s="309" t="s">
        <v>13296</v>
      </c>
      <c r="H3370" s="309" t="s">
        <v>13297</v>
      </c>
      <c r="I3370" s="309" t="s">
        <v>5701</v>
      </c>
      <c r="J3370" s="309" t="s">
        <v>15063</v>
      </c>
      <c r="K3370" s="310">
        <v>1.2947199999999999</v>
      </c>
      <c r="L3370" s="310">
        <v>1.1599949999999999</v>
      </c>
      <c r="M3370" s="310">
        <f>VLOOKUP(H3370,'Details of Feeder LEvel'!H:N,7,FALSE)</f>
        <v>0</v>
      </c>
      <c r="N3370" s="310">
        <f t="shared" si="52"/>
        <v>10.405724789915965</v>
      </c>
      <c r="O3370" s="310">
        <v>10.405724789915972</v>
      </c>
      <c r="P3370" s="309" t="s">
        <v>15063</v>
      </c>
      <c r="Q3370" s="311"/>
    </row>
    <row r="3371" spans="1:17" s="312" customFormat="1" x14ac:dyDescent="0.3">
      <c r="A3371" s="307">
        <v>3368</v>
      </c>
      <c r="B3371" s="308" t="s">
        <v>5271</v>
      </c>
      <c r="C3371" s="308" t="s">
        <v>1380</v>
      </c>
      <c r="D3371" s="308" t="s">
        <v>14834</v>
      </c>
      <c r="E3371" s="308" t="s">
        <v>13914</v>
      </c>
      <c r="F3371" s="309" t="s">
        <v>13295</v>
      </c>
      <c r="G3371" s="309" t="s">
        <v>13298</v>
      </c>
      <c r="H3371" s="309" t="s">
        <v>13299</v>
      </c>
      <c r="I3371" s="309" t="s">
        <v>5701</v>
      </c>
      <c r="J3371" s="309" t="s">
        <v>15063</v>
      </c>
      <c r="K3371" s="310">
        <v>1.1745999999999999</v>
      </c>
      <c r="L3371" s="310">
        <v>1.0528139999999999</v>
      </c>
      <c r="M3371" s="310">
        <f>VLOOKUP(H3371,'Details of Feeder LEvel'!H:N,7,FALSE)</f>
        <v>0</v>
      </c>
      <c r="N3371" s="310">
        <f t="shared" si="52"/>
        <v>10.368295589988078</v>
      </c>
      <c r="O3371" s="310">
        <v>10.368295589988087</v>
      </c>
      <c r="P3371" s="309" t="s">
        <v>15063</v>
      </c>
      <c r="Q3371" s="311"/>
    </row>
    <row r="3372" spans="1:17" s="312" customFormat="1" x14ac:dyDescent="0.3">
      <c r="A3372" s="307">
        <v>3369</v>
      </c>
      <c r="B3372" s="308" t="s">
        <v>5271</v>
      </c>
      <c r="C3372" s="308" t="s">
        <v>1380</v>
      </c>
      <c r="D3372" s="308" t="s">
        <v>14834</v>
      </c>
      <c r="E3372" s="308" t="s">
        <v>13914</v>
      </c>
      <c r="F3372" s="309" t="s">
        <v>13295</v>
      </c>
      <c r="G3372" s="309" t="s">
        <v>13300</v>
      </c>
      <c r="H3372" s="309" t="s">
        <v>13301</v>
      </c>
      <c r="I3372" s="309" t="s">
        <v>5706</v>
      </c>
      <c r="J3372" s="309" t="s">
        <v>15063</v>
      </c>
      <c r="K3372" s="310">
        <v>0.30882999999999999</v>
      </c>
      <c r="L3372" s="310">
        <v>0.26933064299999998</v>
      </c>
      <c r="M3372" s="310">
        <f>VLOOKUP(H3372,'Details of Feeder LEvel'!H:N,7,FALSE)</f>
        <v>0</v>
      </c>
      <c r="N3372" s="310">
        <f t="shared" si="52"/>
        <v>12.790000000000004</v>
      </c>
      <c r="O3372" s="310">
        <v>19.595326228284748</v>
      </c>
      <c r="P3372" s="309" t="s">
        <v>15063</v>
      </c>
      <c r="Q3372" s="311"/>
    </row>
    <row r="3373" spans="1:17" s="312" customFormat="1" x14ac:dyDescent="0.3">
      <c r="A3373" s="307">
        <v>3370</v>
      </c>
      <c r="B3373" s="308" t="s">
        <v>5271</v>
      </c>
      <c r="C3373" s="308" t="s">
        <v>1380</v>
      </c>
      <c r="D3373" s="308" t="s">
        <v>14834</v>
      </c>
      <c r="E3373" s="308" t="s">
        <v>13914</v>
      </c>
      <c r="F3373" s="309" t="s">
        <v>13295</v>
      </c>
      <c r="G3373" s="309" t="s">
        <v>13302</v>
      </c>
      <c r="H3373" s="309" t="s">
        <v>13303</v>
      </c>
      <c r="I3373" s="309" t="s">
        <v>5701</v>
      </c>
      <c r="J3373" s="309" t="s">
        <v>15063</v>
      </c>
      <c r="K3373" s="310">
        <v>0.21792</v>
      </c>
      <c r="L3373" s="310">
        <v>0.19430649999999999</v>
      </c>
      <c r="M3373" s="310">
        <f>VLOOKUP(H3373,'Details of Feeder LEvel'!H:N,7,FALSE)</f>
        <v>0</v>
      </c>
      <c r="N3373" s="310">
        <f t="shared" si="52"/>
        <v>10.835857195301033</v>
      </c>
      <c r="O3373" s="310">
        <v>10.835857195301035</v>
      </c>
      <c r="P3373" s="309" t="s">
        <v>15063</v>
      </c>
      <c r="Q3373" s="311"/>
    </row>
    <row r="3374" spans="1:17" s="312" customFormat="1" x14ac:dyDescent="0.3">
      <c r="A3374" s="307">
        <v>3371</v>
      </c>
      <c r="B3374" s="308" t="s">
        <v>5271</v>
      </c>
      <c r="C3374" s="308" t="s">
        <v>1380</v>
      </c>
      <c r="D3374" s="308" t="s">
        <v>14834</v>
      </c>
      <c r="E3374" s="308" t="s">
        <v>13914</v>
      </c>
      <c r="F3374" s="309" t="s">
        <v>13295</v>
      </c>
      <c r="G3374" s="309" t="s">
        <v>13304</v>
      </c>
      <c r="H3374" s="309" t="s">
        <v>13305</v>
      </c>
      <c r="I3374" s="309" t="s">
        <v>5701</v>
      </c>
      <c r="J3374" s="309" t="s">
        <v>15063</v>
      </c>
      <c r="K3374" s="310">
        <v>1.4477199999999999</v>
      </c>
      <c r="L3374" s="310">
        <v>1.3032395000000001</v>
      </c>
      <c r="M3374" s="310">
        <f>VLOOKUP(H3374,'Details of Feeder LEvel'!H:N,7,FALSE)</f>
        <v>0</v>
      </c>
      <c r="N3374" s="310">
        <f t="shared" si="52"/>
        <v>9.979864891001009</v>
      </c>
      <c r="O3374" s="310">
        <v>9.9798648910010108</v>
      </c>
      <c r="P3374" s="309" t="s">
        <v>15063</v>
      </c>
      <c r="Q3374" s="311"/>
    </row>
    <row r="3375" spans="1:17" s="312" customFormat="1" x14ac:dyDescent="0.3">
      <c r="A3375" s="307">
        <v>3372</v>
      </c>
      <c r="B3375" s="308" t="s">
        <v>5271</v>
      </c>
      <c r="C3375" s="308" t="s">
        <v>1380</v>
      </c>
      <c r="D3375" s="308" t="s">
        <v>14834</v>
      </c>
      <c r="E3375" s="308" t="s">
        <v>13914</v>
      </c>
      <c r="F3375" s="309" t="s">
        <v>13295</v>
      </c>
      <c r="G3375" s="309" t="s">
        <v>13306</v>
      </c>
      <c r="H3375" s="309" t="s">
        <v>13307</v>
      </c>
      <c r="I3375" s="309" t="s">
        <v>3324</v>
      </c>
      <c r="J3375" s="309" t="s">
        <v>15063</v>
      </c>
      <c r="K3375" s="310">
        <v>0</v>
      </c>
      <c r="L3375" s="310">
        <v>8.1999999999999998E-4</v>
      </c>
      <c r="M3375" s="310">
        <f>VLOOKUP(H3375,'Details of Feeder LEvel'!H:N,7,FALSE)</f>
        <v>0</v>
      </c>
      <c r="N3375" s="310" t="e">
        <f t="shared" si="52"/>
        <v>#DIV/0!</v>
      </c>
      <c r="O3375" s="310" t="e">
        <v>#DIV/0!</v>
      </c>
      <c r="P3375" s="309" t="s">
        <v>15063</v>
      </c>
      <c r="Q3375" s="311"/>
    </row>
    <row r="3376" spans="1:17" s="312" customFormat="1" x14ac:dyDescent="0.3">
      <c r="A3376" s="307">
        <v>3373</v>
      </c>
      <c r="B3376" s="308" t="s">
        <v>5271</v>
      </c>
      <c r="C3376" s="308" t="s">
        <v>1380</v>
      </c>
      <c r="D3376" s="308" t="s">
        <v>14834</v>
      </c>
      <c r="E3376" s="308" t="s">
        <v>13914</v>
      </c>
      <c r="F3376" s="309" t="s">
        <v>13295</v>
      </c>
      <c r="G3376" s="309" t="s">
        <v>13308</v>
      </c>
      <c r="H3376" s="309" t="s">
        <v>13309</v>
      </c>
      <c r="I3376" s="309" t="s">
        <v>5701</v>
      </c>
      <c r="J3376" s="309" t="s">
        <v>15063</v>
      </c>
      <c r="K3376" s="310">
        <v>1.1029199999999999</v>
      </c>
      <c r="L3376" s="310">
        <v>0.98674100000000009</v>
      </c>
      <c r="M3376" s="310">
        <f>VLOOKUP(H3376,'Details of Feeder LEvel'!H:N,7,FALSE)</f>
        <v>0</v>
      </c>
      <c r="N3376" s="310">
        <f t="shared" si="52"/>
        <v>10.533764914953018</v>
      </c>
      <c r="O3376" s="310">
        <v>10.533764914953004</v>
      </c>
      <c r="P3376" s="309" t="s">
        <v>15063</v>
      </c>
      <c r="Q3376" s="311"/>
    </row>
    <row r="3377" spans="1:17" s="312" customFormat="1" x14ac:dyDescent="0.3">
      <c r="A3377" s="307">
        <v>3374</v>
      </c>
      <c r="B3377" s="308" t="s">
        <v>5271</v>
      </c>
      <c r="C3377" s="308" t="s">
        <v>1380</v>
      </c>
      <c r="D3377" s="308" t="s">
        <v>14834</v>
      </c>
      <c r="E3377" s="308" t="s">
        <v>13914</v>
      </c>
      <c r="F3377" s="309" t="s">
        <v>13295</v>
      </c>
      <c r="G3377" s="309" t="s">
        <v>13310</v>
      </c>
      <c r="H3377" s="309" t="s">
        <v>13311</v>
      </c>
      <c r="I3377" s="309" t="s">
        <v>5701</v>
      </c>
      <c r="J3377" s="309" t="s">
        <v>15063</v>
      </c>
      <c r="K3377" s="310">
        <v>0.87787999999999999</v>
      </c>
      <c r="L3377" s="310">
        <v>0.78779100000000002</v>
      </c>
      <c r="M3377" s="310">
        <f>VLOOKUP(H3377,'Details of Feeder LEvel'!H:N,7,FALSE)</f>
        <v>0</v>
      </c>
      <c r="N3377" s="310">
        <f t="shared" si="52"/>
        <v>10.262108716453271</v>
      </c>
      <c r="O3377" s="310">
        <v>10.262108716453277</v>
      </c>
      <c r="P3377" s="309" t="s">
        <v>15063</v>
      </c>
      <c r="Q3377" s="311"/>
    </row>
    <row r="3378" spans="1:17" s="312" customFormat="1" x14ac:dyDescent="0.3">
      <c r="A3378" s="307">
        <v>3375</v>
      </c>
      <c r="B3378" s="308" t="s">
        <v>5271</v>
      </c>
      <c r="C3378" s="308" t="s">
        <v>1380</v>
      </c>
      <c r="D3378" s="308" t="s">
        <v>14834</v>
      </c>
      <c r="E3378" s="308" t="s">
        <v>13914</v>
      </c>
      <c r="F3378" s="309" t="s">
        <v>13295</v>
      </c>
      <c r="G3378" s="309" t="s">
        <v>13312</v>
      </c>
      <c r="H3378" s="309" t="s">
        <v>13313</v>
      </c>
      <c r="I3378" s="309" t="s">
        <v>5701</v>
      </c>
      <c r="J3378" s="309" t="s">
        <v>15063</v>
      </c>
      <c r="K3378" s="310">
        <v>1.2061200000000001</v>
      </c>
      <c r="L3378" s="310">
        <v>1.0763114999999999</v>
      </c>
      <c r="M3378" s="310">
        <f>VLOOKUP(H3378,'Details of Feeder LEvel'!H:N,7,FALSE)</f>
        <v>0</v>
      </c>
      <c r="N3378" s="310">
        <f t="shared" si="52"/>
        <v>10.762486319769195</v>
      </c>
      <c r="O3378" s="310">
        <v>11.770395279770129</v>
      </c>
      <c r="P3378" s="309" t="s">
        <v>15063</v>
      </c>
      <c r="Q3378" s="311"/>
    </row>
    <row r="3379" spans="1:17" s="312" customFormat="1" x14ac:dyDescent="0.3">
      <c r="A3379" s="307">
        <v>3376</v>
      </c>
      <c r="B3379" s="308" t="s">
        <v>5271</v>
      </c>
      <c r="C3379" s="308" t="s">
        <v>1380</v>
      </c>
      <c r="D3379" s="308" t="s">
        <v>14834</v>
      </c>
      <c r="E3379" s="308" t="s">
        <v>13914</v>
      </c>
      <c r="F3379" s="309" t="s">
        <v>13295</v>
      </c>
      <c r="G3379" s="309" t="s">
        <v>13314</v>
      </c>
      <c r="H3379" s="309" t="s">
        <v>13315</v>
      </c>
      <c r="I3379" s="309" t="s">
        <v>5701</v>
      </c>
      <c r="J3379" s="309" t="s">
        <v>15063</v>
      </c>
      <c r="K3379" s="310">
        <v>0.55396000000000001</v>
      </c>
      <c r="L3379" s="310">
        <v>0.49090900000000004</v>
      </c>
      <c r="M3379" s="310">
        <f>VLOOKUP(H3379,'Details of Feeder LEvel'!H:N,7,FALSE)</f>
        <v>0</v>
      </c>
      <c r="N3379" s="310">
        <f t="shared" si="52"/>
        <v>11.381868726983893</v>
      </c>
      <c r="O3379" s="310">
        <v>11.381868726983901</v>
      </c>
      <c r="P3379" s="309" t="s">
        <v>15063</v>
      </c>
      <c r="Q3379" s="311"/>
    </row>
    <row r="3380" spans="1:17" s="312" customFormat="1" x14ac:dyDescent="0.3">
      <c r="A3380" s="307">
        <v>3377</v>
      </c>
      <c r="B3380" s="308" t="s">
        <v>5271</v>
      </c>
      <c r="C3380" s="308" t="s">
        <v>1380</v>
      </c>
      <c r="D3380" s="308" t="s">
        <v>14834</v>
      </c>
      <c r="E3380" s="308" t="s">
        <v>13914</v>
      </c>
      <c r="F3380" s="309" t="s">
        <v>13295</v>
      </c>
      <c r="G3380" s="309" t="s">
        <v>13316</v>
      </c>
      <c r="H3380" s="309" t="s">
        <v>13317</v>
      </c>
      <c r="I3380" s="309" t="s">
        <v>5701</v>
      </c>
      <c r="J3380" s="309" t="s">
        <v>15063</v>
      </c>
      <c r="K3380" s="310">
        <v>0.71701999999999999</v>
      </c>
      <c r="L3380" s="310">
        <v>0.64366500000000004</v>
      </c>
      <c r="M3380" s="310">
        <f>VLOOKUP(H3380,'Details of Feeder LEvel'!H:N,7,FALSE)</f>
        <v>0</v>
      </c>
      <c r="N3380" s="310">
        <f t="shared" si="52"/>
        <v>10.230537502440649</v>
      </c>
      <c r="O3380" s="310">
        <v>10.230537502440662</v>
      </c>
      <c r="P3380" s="309" t="s">
        <v>15063</v>
      </c>
      <c r="Q3380" s="311"/>
    </row>
    <row r="3381" spans="1:17" s="312" customFormat="1" x14ac:dyDescent="0.3">
      <c r="A3381" s="307">
        <v>3378</v>
      </c>
      <c r="B3381" s="308" t="s">
        <v>5271</v>
      </c>
      <c r="C3381" s="308" t="s">
        <v>1380</v>
      </c>
      <c r="D3381" s="308" t="s">
        <v>14834</v>
      </c>
      <c r="E3381" s="308" t="s">
        <v>13914</v>
      </c>
      <c r="F3381" s="309" t="s">
        <v>13295</v>
      </c>
      <c r="G3381" s="309" t="s">
        <v>13318</v>
      </c>
      <c r="H3381" s="309" t="s">
        <v>13319</v>
      </c>
      <c r="I3381" s="309" t="s">
        <v>5701</v>
      </c>
      <c r="J3381" s="309" t="s">
        <v>15063</v>
      </c>
      <c r="K3381" s="310">
        <v>0.59437999999999991</v>
      </c>
      <c r="L3381" s="310">
        <v>0.53428818199999994</v>
      </c>
      <c r="M3381" s="310">
        <f>VLOOKUP(H3381,'Details of Feeder LEvel'!H:N,7,FALSE)</f>
        <v>0</v>
      </c>
      <c r="N3381" s="310">
        <f t="shared" si="52"/>
        <v>10.109999999999996</v>
      </c>
      <c r="O3381" s="310">
        <v>10.109999999999996</v>
      </c>
      <c r="P3381" s="309" t="s">
        <v>15063</v>
      </c>
      <c r="Q3381" s="311"/>
    </row>
    <row r="3382" spans="1:17" s="312" customFormat="1" x14ac:dyDescent="0.3">
      <c r="A3382" s="307">
        <v>3379</v>
      </c>
      <c r="B3382" s="308" t="s">
        <v>5271</v>
      </c>
      <c r="C3382" s="308" t="s">
        <v>1380</v>
      </c>
      <c r="D3382" s="308" t="s">
        <v>14834</v>
      </c>
      <c r="E3382" s="308" t="s">
        <v>13914</v>
      </c>
      <c r="F3382" s="309" t="s">
        <v>13295</v>
      </c>
      <c r="G3382" s="309" t="s">
        <v>13320</v>
      </c>
      <c r="H3382" s="309" t="s">
        <v>13321</v>
      </c>
      <c r="I3382" s="309" t="s">
        <v>5701</v>
      </c>
      <c r="J3382" s="309" t="s">
        <v>15063</v>
      </c>
      <c r="K3382" s="310">
        <v>0.75134000000000012</v>
      </c>
      <c r="L3382" s="310">
        <v>0.65546901600000018</v>
      </c>
      <c r="M3382" s="310">
        <f>VLOOKUP(H3382,'Details of Feeder LEvel'!H:N,7,FALSE)</f>
        <v>0</v>
      </c>
      <c r="N3382" s="310">
        <f t="shared" si="52"/>
        <v>12.759999999999991</v>
      </c>
      <c r="O3382" s="310">
        <v>12.760000000000005</v>
      </c>
      <c r="P3382" s="309" t="s">
        <v>15063</v>
      </c>
      <c r="Q3382" s="311"/>
    </row>
    <row r="3383" spans="1:17" s="312" customFormat="1" x14ac:dyDescent="0.3">
      <c r="A3383" s="307">
        <v>3380</v>
      </c>
      <c r="B3383" s="308" t="s">
        <v>5271</v>
      </c>
      <c r="C3383" s="308" t="s">
        <v>1380</v>
      </c>
      <c r="D3383" s="308" t="s">
        <v>14834</v>
      </c>
      <c r="E3383" s="308" t="s">
        <v>13914</v>
      </c>
      <c r="F3383" s="309" t="s">
        <v>13295</v>
      </c>
      <c r="G3383" s="309" t="s">
        <v>13322</v>
      </c>
      <c r="H3383" s="309" t="s">
        <v>13323</v>
      </c>
      <c r="I3383" s="309" t="s">
        <v>5701</v>
      </c>
      <c r="J3383" s="309" t="s">
        <v>15063</v>
      </c>
      <c r="K3383" s="310">
        <v>1.0403199999999999</v>
      </c>
      <c r="L3383" s="310">
        <v>0.93423299999999998</v>
      </c>
      <c r="M3383" s="310">
        <f>VLOOKUP(H3383,'Details of Feeder LEvel'!H:N,7,FALSE)</f>
        <v>0</v>
      </c>
      <c r="N3383" s="310">
        <f t="shared" si="52"/>
        <v>10.197535373731153</v>
      </c>
      <c r="O3383" s="310">
        <v>10.618217373870653</v>
      </c>
      <c r="P3383" s="309" t="s">
        <v>15063</v>
      </c>
      <c r="Q3383" s="311"/>
    </row>
    <row r="3384" spans="1:17" s="312" customFormat="1" x14ac:dyDescent="0.3">
      <c r="A3384" s="307">
        <v>3381</v>
      </c>
      <c r="B3384" s="308" t="s">
        <v>5271</v>
      </c>
      <c r="C3384" s="308" t="s">
        <v>1380</v>
      </c>
      <c r="D3384" s="308" t="s">
        <v>14834</v>
      </c>
      <c r="E3384" s="308" t="s">
        <v>13914</v>
      </c>
      <c r="F3384" s="309" t="s">
        <v>13295</v>
      </c>
      <c r="G3384" s="309" t="s">
        <v>13324</v>
      </c>
      <c r="H3384" s="309" t="s">
        <v>13325</v>
      </c>
      <c r="I3384" s="309" t="s">
        <v>2405</v>
      </c>
      <c r="J3384" s="309" t="s">
        <v>15063</v>
      </c>
      <c r="K3384" s="310">
        <v>2.4796620000000003</v>
      </c>
      <c r="L3384" s="310">
        <v>2.2002040926000004</v>
      </c>
      <c r="M3384" s="310">
        <f>VLOOKUP(H3384,'Details of Feeder LEvel'!H:N,7,FALSE)</f>
        <v>0</v>
      </c>
      <c r="N3384" s="310">
        <f t="shared" si="52"/>
        <v>11.269999999999994</v>
      </c>
      <c r="O3384" s="310">
        <v>11.270000000000003</v>
      </c>
      <c r="P3384" s="309" t="s">
        <v>15063</v>
      </c>
      <c r="Q3384" s="311"/>
    </row>
    <row r="3385" spans="1:17" s="312" customFormat="1" x14ac:dyDescent="0.3">
      <c r="A3385" s="307">
        <v>3382</v>
      </c>
      <c r="B3385" s="308" t="s">
        <v>5271</v>
      </c>
      <c r="C3385" s="308" t="s">
        <v>1380</v>
      </c>
      <c r="D3385" s="308" t="s">
        <v>14834</v>
      </c>
      <c r="E3385" s="308" t="s">
        <v>13914</v>
      </c>
      <c r="F3385" s="309" t="s">
        <v>13295</v>
      </c>
      <c r="G3385" s="309" t="s">
        <v>13326</v>
      </c>
      <c r="H3385" s="309" t="s">
        <v>13327</v>
      </c>
      <c r="I3385" s="309" t="s">
        <v>2405</v>
      </c>
      <c r="J3385" s="309" t="s">
        <v>15063</v>
      </c>
      <c r="K3385" s="310">
        <v>0.95029199999999991</v>
      </c>
      <c r="L3385" s="310">
        <v>0.90424649999999995</v>
      </c>
      <c r="M3385" s="310">
        <f>VLOOKUP(H3385,'Details of Feeder LEvel'!H:N,7,FALSE)</f>
        <v>0</v>
      </c>
      <c r="N3385" s="310">
        <f t="shared" si="52"/>
        <v>4.8454054122311847</v>
      </c>
      <c r="O3385" s="310">
        <v>4.8454054122311963</v>
      </c>
      <c r="P3385" s="309" t="s">
        <v>15063</v>
      </c>
      <c r="Q3385" s="311"/>
    </row>
    <row r="3386" spans="1:17" s="312" customFormat="1" x14ac:dyDescent="0.3">
      <c r="A3386" s="307">
        <v>3383</v>
      </c>
      <c r="B3386" s="308" t="s">
        <v>5271</v>
      </c>
      <c r="C3386" s="308" t="s">
        <v>1380</v>
      </c>
      <c r="D3386" s="308" t="s">
        <v>14834</v>
      </c>
      <c r="E3386" s="308" t="s">
        <v>13914</v>
      </c>
      <c r="F3386" s="309" t="s">
        <v>13295</v>
      </c>
      <c r="G3386" s="309" t="s">
        <v>13328</v>
      </c>
      <c r="H3386" s="309" t="s">
        <v>13329</v>
      </c>
      <c r="I3386" s="309" t="s">
        <v>5706</v>
      </c>
      <c r="J3386" s="309" t="s">
        <v>15063</v>
      </c>
      <c r="K3386" s="310">
        <v>0.81299900000000003</v>
      </c>
      <c r="L3386" s="310">
        <v>0.69608974379999999</v>
      </c>
      <c r="M3386" s="310">
        <f>VLOOKUP(H3386,'Details of Feeder LEvel'!H:N,7,FALSE)</f>
        <v>0</v>
      </c>
      <c r="N3386" s="310">
        <f t="shared" si="52"/>
        <v>14.380000000000004</v>
      </c>
      <c r="O3386" s="310">
        <v>26.818995582136129</v>
      </c>
      <c r="P3386" s="309" t="s">
        <v>15063</v>
      </c>
      <c r="Q3386" s="311"/>
    </row>
    <row r="3387" spans="1:17" s="312" customFormat="1" x14ac:dyDescent="0.3">
      <c r="A3387" s="307">
        <v>3384</v>
      </c>
      <c r="B3387" s="308" t="s">
        <v>5271</v>
      </c>
      <c r="C3387" s="308" t="s">
        <v>1380</v>
      </c>
      <c r="D3387" s="308" t="s">
        <v>14834</v>
      </c>
      <c r="E3387" s="308" t="s">
        <v>13914</v>
      </c>
      <c r="F3387" s="309" t="s">
        <v>13295</v>
      </c>
      <c r="G3387" s="309" t="s">
        <v>13330</v>
      </c>
      <c r="H3387" s="309" t="s">
        <v>13331</v>
      </c>
      <c r="I3387" s="309" t="s">
        <v>5706</v>
      </c>
      <c r="J3387" s="309" t="s">
        <v>15063</v>
      </c>
      <c r="K3387" s="310">
        <v>0.73770000000000002</v>
      </c>
      <c r="L3387" s="310">
        <v>0.64253670000000007</v>
      </c>
      <c r="M3387" s="310">
        <f>VLOOKUP(H3387,'Details of Feeder LEvel'!H:N,7,FALSE)</f>
        <v>0</v>
      </c>
      <c r="N3387" s="310">
        <f t="shared" si="52"/>
        <v>12.899999999999991</v>
      </c>
      <c r="O3387" s="310">
        <v>22.404311733842331</v>
      </c>
      <c r="P3387" s="309" t="s">
        <v>15063</v>
      </c>
      <c r="Q3387" s="311"/>
    </row>
    <row r="3388" spans="1:17" s="312" customFormat="1" x14ac:dyDescent="0.3">
      <c r="A3388" s="307">
        <v>3385</v>
      </c>
      <c r="B3388" s="308" t="s">
        <v>5271</v>
      </c>
      <c r="C3388" s="308" t="s">
        <v>1380</v>
      </c>
      <c r="D3388" s="308" t="s">
        <v>14834</v>
      </c>
      <c r="E3388" s="308" t="s">
        <v>13914</v>
      </c>
      <c r="F3388" s="309" t="s">
        <v>13295</v>
      </c>
      <c r="G3388" s="309" t="s">
        <v>13332</v>
      </c>
      <c r="H3388" s="309" t="s">
        <v>13333</v>
      </c>
      <c r="I3388" s="309" t="s">
        <v>2405</v>
      </c>
      <c r="J3388" s="309" t="s">
        <v>15063</v>
      </c>
      <c r="K3388" s="310">
        <v>0.66312799999999994</v>
      </c>
      <c r="L3388" s="310">
        <v>0.57161633599999995</v>
      </c>
      <c r="M3388" s="310">
        <f>VLOOKUP(H3388,'Details of Feeder LEvel'!H:N,7,FALSE)</f>
        <v>0</v>
      </c>
      <c r="N3388" s="310">
        <f t="shared" si="52"/>
        <v>13.8</v>
      </c>
      <c r="O3388" s="310">
        <v>13.8</v>
      </c>
      <c r="P3388" s="309" t="s">
        <v>15063</v>
      </c>
      <c r="Q3388" s="311"/>
    </row>
    <row r="3389" spans="1:17" s="312" customFormat="1" x14ac:dyDescent="0.3">
      <c r="A3389" s="307">
        <v>3386</v>
      </c>
      <c r="B3389" s="308" t="s">
        <v>5271</v>
      </c>
      <c r="C3389" s="308" t="s">
        <v>1380</v>
      </c>
      <c r="D3389" s="308" t="s">
        <v>14834</v>
      </c>
      <c r="E3389" s="308" t="s">
        <v>13914</v>
      </c>
      <c r="F3389" s="309" t="s">
        <v>13295</v>
      </c>
      <c r="G3389" s="309" t="s">
        <v>13334</v>
      </c>
      <c r="H3389" s="309" t="s">
        <v>13335</v>
      </c>
      <c r="I3389" s="309" t="s">
        <v>5701</v>
      </c>
      <c r="J3389" s="309" t="s">
        <v>15063</v>
      </c>
      <c r="K3389" s="310">
        <v>0</v>
      </c>
      <c r="L3389" s="310">
        <v>0</v>
      </c>
      <c r="M3389" s="310">
        <f>VLOOKUP(H3389,'Details of Feeder LEvel'!H:N,7,FALSE)</f>
        <v>0</v>
      </c>
      <c r="N3389" s="310" t="e">
        <f t="shared" si="52"/>
        <v>#DIV/0!</v>
      </c>
      <c r="O3389" s="310" t="e">
        <v>#DIV/0!</v>
      </c>
      <c r="P3389" s="309" t="s">
        <v>15063</v>
      </c>
      <c r="Q3389" s="311"/>
    </row>
    <row r="3390" spans="1:17" s="312" customFormat="1" x14ac:dyDescent="0.3">
      <c r="A3390" s="307">
        <v>3387</v>
      </c>
      <c r="B3390" s="308" t="s">
        <v>5271</v>
      </c>
      <c r="C3390" s="308" t="s">
        <v>1380</v>
      </c>
      <c r="D3390" s="308" t="s">
        <v>14834</v>
      </c>
      <c r="E3390" s="308" t="s">
        <v>13914</v>
      </c>
      <c r="F3390" s="309" t="s">
        <v>13295</v>
      </c>
      <c r="G3390" s="309" t="s">
        <v>13336</v>
      </c>
      <c r="H3390" s="309" t="s">
        <v>13337</v>
      </c>
      <c r="I3390" s="309" t="s">
        <v>5706</v>
      </c>
      <c r="J3390" s="309" t="s">
        <v>15063</v>
      </c>
      <c r="K3390" s="310">
        <v>0.71489999999999998</v>
      </c>
      <c r="L3390" s="310">
        <v>0.62054900000000002</v>
      </c>
      <c r="M3390" s="310">
        <f>VLOOKUP(H3390,'Details of Feeder LEvel'!H:N,7,FALSE)</f>
        <v>0</v>
      </c>
      <c r="N3390" s="310">
        <f t="shared" si="52"/>
        <v>13.197789900685406</v>
      </c>
      <c r="O3390" s="310">
        <v>23.757147782475162</v>
      </c>
      <c r="P3390" s="309" t="s">
        <v>15063</v>
      </c>
      <c r="Q3390" s="311"/>
    </row>
    <row r="3391" spans="1:17" s="312" customFormat="1" x14ac:dyDescent="0.3">
      <c r="A3391" s="307">
        <v>3388</v>
      </c>
      <c r="B3391" s="308" t="s">
        <v>5271</v>
      </c>
      <c r="C3391" s="308" t="s">
        <v>1380</v>
      </c>
      <c r="D3391" s="308" t="s">
        <v>14834</v>
      </c>
      <c r="E3391" s="308" t="s">
        <v>13914</v>
      </c>
      <c r="F3391" s="309" t="s">
        <v>13338</v>
      </c>
      <c r="G3391" s="309" t="s">
        <v>13339</v>
      </c>
      <c r="H3391" s="309" t="s">
        <v>13340</v>
      </c>
      <c r="I3391" s="309" t="s">
        <v>5701</v>
      </c>
      <c r="J3391" s="309" t="s">
        <v>15063</v>
      </c>
      <c r="K3391" s="310">
        <v>0.85596000000000005</v>
      </c>
      <c r="L3391" s="310">
        <v>0.74151814800000015</v>
      </c>
      <c r="M3391" s="310">
        <f>VLOOKUP(H3391,'Details of Feeder LEvel'!H:N,7,FALSE)</f>
        <v>0</v>
      </c>
      <c r="N3391" s="310">
        <f t="shared" si="52"/>
        <v>13.369999999999987</v>
      </c>
      <c r="O3391" s="310">
        <v>13.369999999999981</v>
      </c>
      <c r="P3391" s="309" t="s">
        <v>15063</v>
      </c>
      <c r="Q3391" s="311"/>
    </row>
    <row r="3392" spans="1:17" s="312" customFormat="1" x14ac:dyDescent="0.3">
      <c r="A3392" s="307">
        <v>3389</v>
      </c>
      <c r="B3392" s="308" t="s">
        <v>5271</v>
      </c>
      <c r="C3392" s="308" t="s">
        <v>1380</v>
      </c>
      <c r="D3392" s="308" t="s">
        <v>14834</v>
      </c>
      <c r="E3392" s="308" t="s">
        <v>13914</v>
      </c>
      <c r="F3392" s="309" t="s">
        <v>13338</v>
      </c>
      <c r="G3392" s="309" t="s">
        <v>13341</v>
      </c>
      <c r="H3392" s="309" t="s">
        <v>13342</v>
      </c>
      <c r="I3392" s="309" t="s">
        <v>5701</v>
      </c>
      <c r="J3392" s="309" t="s">
        <v>15063</v>
      </c>
      <c r="K3392" s="310">
        <v>1.1422000000000001</v>
      </c>
      <c r="L3392" s="310">
        <v>0.98977599999999999</v>
      </c>
      <c r="M3392" s="310">
        <f>VLOOKUP(H3392,'Details of Feeder LEvel'!H:N,7,FALSE)</f>
        <v>0</v>
      </c>
      <c r="N3392" s="310">
        <f t="shared" si="52"/>
        <v>13.344773244615663</v>
      </c>
      <c r="O3392" s="310">
        <v>13.344773244615659</v>
      </c>
      <c r="P3392" s="309" t="s">
        <v>15063</v>
      </c>
      <c r="Q3392" s="311"/>
    </row>
    <row r="3393" spans="1:17" s="312" customFormat="1" x14ac:dyDescent="0.3">
      <c r="A3393" s="307">
        <v>3390</v>
      </c>
      <c r="B3393" s="308" t="s">
        <v>5271</v>
      </c>
      <c r="C3393" s="308" t="s">
        <v>1380</v>
      </c>
      <c r="D3393" s="308" t="s">
        <v>14834</v>
      </c>
      <c r="E3393" s="308" t="s">
        <v>13914</v>
      </c>
      <c r="F3393" s="309" t="s">
        <v>13338</v>
      </c>
      <c r="G3393" s="309" t="s">
        <v>13343</v>
      </c>
      <c r="H3393" s="309" t="s">
        <v>13344</v>
      </c>
      <c r="I3393" s="309" t="s">
        <v>5701</v>
      </c>
      <c r="J3393" s="309" t="s">
        <v>15063</v>
      </c>
      <c r="K3393" s="310">
        <v>0.953762</v>
      </c>
      <c r="L3393" s="310">
        <v>0.85705799999999988</v>
      </c>
      <c r="M3393" s="310">
        <f>VLOOKUP(H3393,'Details of Feeder LEvel'!H:N,7,FALSE)</f>
        <v>0</v>
      </c>
      <c r="N3393" s="310">
        <f t="shared" si="52"/>
        <v>10.139217121252484</v>
      </c>
      <c r="O3393" s="310">
        <v>10.139217121252475</v>
      </c>
      <c r="P3393" s="309" t="s">
        <v>15063</v>
      </c>
      <c r="Q3393" s="311"/>
    </row>
    <row r="3394" spans="1:17" s="312" customFormat="1" x14ac:dyDescent="0.3">
      <c r="A3394" s="307">
        <v>3391</v>
      </c>
      <c r="B3394" s="308" t="s">
        <v>5271</v>
      </c>
      <c r="C3394" s="308" t="s">
        <v>1380</v>
      </c>
      <c r="D3394" s="308" t="s">
        <v>14834</v>
      </c>
      <c r="E3394" s="308" t="s">
        <v>13914</v>
      </c>
      <c r="F3394" s="309" t="s">
        <v>13338</v>
      </c>
      <c r="G3394" s="309" t="s">
        <v>13345</v>
      </c>
      <c r="H3394" s="309" t="s">
        <v>13346</v>
      </c>
      <c r="I3394" s="309" t="s">
        <v>5701</v>
      </c>
      <c r="J3394" s="309" t="s">
        <v>15063</v>
      </c>
      <c r="K3394" s="310">
        <v>0.70199999999999996</v>
      </c>
      <c r="L3394" s="310">
        <v>0.63148099999999996</v>
      </c>
      <c r="M3394" s="310">
        <f>VLOOKUP(H3394,'Details of Feeder LEvel'!H:N,7,FALSE)</f>
        <v>0</v>
      </c>
      <c r="N3394" s="310">
        <f t="shared" si="52"/>
        <v>10.045441595441595</v>
      </c>
      <c r="O3394" s="310">
        <v>10.045441595441606</v>
      </c>
      <c r="P3394" s="309" t="s">
        <v>15063</v>
      </c>
      <c r="Q3394" s="311"/>
    </row>
    <row r="3395" spans="1:17" s="312" customFormat="1" x14ac:dyDescent="0.3">
      <c r="A3395" s="307">
        <v>3392</v>
      </c>
      <c r="B3395" s="308" t="s">
        <v>5271</v>
      </c>
      <c r="C3395" s="308" t="s">
        <v>1380</v>
      </c>
      <c r="D3395" s="308" t="s">
        <v>14834</v>
      </c>
      <c r="E3395" s="308" t="s">
        <v>13914</v>
      </c>
      <c r="F3395" s="309" t="s">
        <v>13338</v>
      </c>
      <c r="G3395" s="309" t="s">
        <v>13347</v>
      </c>
      <c r="H3395" s="309" t="s">
        <v>13348</v>
      </c>
      <c r="I3395" s="309" t="s">
        <v>2405</v>
      </c>
      <c r="J3395" s="309" t="s">
        <v>15063</v>
      </c>
      <c r="K3395" s="310">
        <v>0.86352000000000007</v>
      </c>
      <c r="L3395" s="310">
        <v>0.76317897600000006</v>
      </c>
      <c r="M3395" s="310">
        <f>VLOOKUP(H3395,'Details of Feeder LEvel'!H:N,7,FALSE)</f>
        <v>0</v>
      </c>
      <c r="N3395" s="310">
        <f t="shared" si="52"/>
        <v>11.62</v>
      </c>
      <c r="O3395" s="310">
        <v>17.704832669361604</v>
      </c>
      <c r="P3395" s="309" t="s">
        <v>15063</v>
      </c>
      <c r="Q3395" s="311"/>
    </row>
    <row r="3396" spans="1:17" s="312" customFormat="1" x14ac:dyDescent="0.3">
      <c r="A3396" s="307">
        <v>3393</v>
      </c>
      <c r="B3396" s="308" t="s">
        <v>5271</v>
      </c>
      <c r="C3396" s="308" t="s">
        <v>1380</v>
      </c>
      <c r="D3396" s="308" t="s">
        <v>14834</v>
      </c>
      <c r="E3396" s="308" t="s">
        <v>13914</v>
      </c>
      <c r="F3396" s="309" t="s">
        <v>13338</v>
      </c>
      <c r="G3396" s="309" t="s">
        <v>13349</v>
      </c>
      <c r="H3396" s="309" t="s">
        <v>13350</v>
      </c>
      <c r="I3396" s="309" t="s">
        <v>5701</v>
      </c>
      <c r="J3396" s="309" t="s">
        <v>15063</v>
      </c>
      <c r="K3396" s="310">
        <v>0.48106000000000004</v>
      </c>
      <c r="L3396" s="310">
        <v>0.42500250000000001</v>
      </c>
      <c r="M3396" s="310">
        <f>VLOOKUP(H3396,'Details of Feeder LEvel'!H:N,7,FALSE)</f>
        <v>0</v>
      </c>
      <c r="N3396" s="310">
        <f t="shared" ref="N3396:N3459" si="53">(K3396-L3396)/K3396*100</f>
        <v>11.652912318629699</v>
      </c>
      <c r="O3396" s="310">
        <v>11.652912318629694</v>
      </c>
      <c r="P3396" s="309" t="s">
        <v>15063</v>
      </c>
      <c r="Q3396" s="311"/>
    </row>
    <row r="3397" spans="1:17" s="312" customFormat="1" x14ac:dyDescent="0.3">
      <c r="A3397" s="307">
        <v>3394</v>
      </c>
      <c r="B3397" s="308" t="s">
        <v>5271</v>
      </c>
      <c r="C3397" s="308" t="s">
        <v>1380</v>
      </c>
      <c r="D3397" s="308" t="s">
        <v>14834</v>
      </c>
      <c r="E3397" s="308" t="s">
        <v>13914</v>
      </c>
      <c r="F3397" s="309" t="s">
        <v>13338</v>
      </c>
      <c r="G3397" s="309" t="s">
        <v>13351</v>
      </c>
      <c r="H3397" s="309" t="s">
        <v>13352</v>
      </c>
      <c r="I3397" s="309" t="s">
        <v>5701</v>
      </c>
      <c r="J3397" s="309" t="s">
        <v>15063</v>
      </c>
      <c r="K3397" s="310">
        <v>1.0136100000000001</v>
      </c>
      <c r="L3397" s="310">
        <v>0.90969300000000008</v>
      </c>
      <c r="M3397" s="310">
        <f>VLOOKUP(H3397,'Details of Feeder LEvel'!H:N,7,FALSE)</f>
        <v>0</v>
      </c>
      <c r="N3397" s="310">
        <f t="shared" si="53"/>
        <v>10.252167993607012</v>
      </c>
      <c r="O3397" s="310">
        <v>10.252167993606998</v>
      </c>
      <c r="P3397" s="309" t="s">
        <v>15063</v>
      </c>
      <c r="Q3397" s="311"/>
    </row>
    <row r="3398" spans="1:17" s="312" customFormat="1" x14ac:dyDescent="0.3">
      <c r="A3398" s="307">
        <v>3395</v>
      </c>
      <c r="B3398" s="308" t="s">
        <v>5271</v>
      </c>
      <c r="C3398" s="308" t="s">
        <v>1380</v>
      </c>
      <c r="D3398" s="308" t="s">
        <v>14834</v>
      </c>
      <c r="E3398" s="308" t="s">
        <v>13914</v>
      </c>
      <c r="F3398" s="309" t="s">
        <v>13338</v>
      </c>
      <c r="G3398" s="309" t="s">
        <v>13353</v>
      </c>
      <c r="H3398" s="309" t="s">
        <v>13354</v>
      </c>
      <c r="I3398" s="309" t="s">
        <v>5701</v>
      </c>
      <c r="J3398" s="309" t="s">
        <v>15063</v>
      </c>
      <c r="K3398" s="310">
        <v>0.62609999999999999</v>
      </c>
      <c r="L3398" s="310">
        <v>0.55240802999999994</v>
      </c>
      <c r="M3398" s="310">
        <f>VLOOKUP(H3398,'Details of Feeder LEvel'!H:N,7,FALSE)</f>
        <v>0</v>
      </c>
      <c r="N3398" s="310">
        <f t="shared" si="53"/>
        <v>11.770000000000008</v>
      </c>
      <c r="O3398" s="310">
        <v>11.770000000000014</v>
      </c>
      <c r="P3398" s="309" t="s">
        <v>15063</v>
      </c>
      <c r="Q3398" s="311"/>
    </row>
    <row r="3399" spans="1:17" s="312" customFormat="1" x14ac:dyDescent="0.3">
      <c r="A3399" s="307">
        <v>3396</v>
      </c>
      <c r="B3399" s="308" t="s">
        <v>5271</v>
      </c>
      <c r="C3399" s="308" t="s">
        <v>1380</v>
      </c>
      <c r="D3399" s="308" t="s">
        <v>14834</v>
      </c>
      <c r="E3399" s="308" t="s">
        <v>13914</v>
      </c>
      <c r="F3399" s="309" t="s">
        <v>13338</v>
      </c>
      <c r="G3399" s="309" t="s">
        <v>13355</v>
      </c>
      <c r="H3399" s="309" t="s">
        <v>13356</v>
      </c>
      <c r="I3399" s="309" t="s">
        <v>5701</v>
      </c>
      <c r="J3399" s="309" t="s">
        <v>15063</v>
      </c>
      <c r="K3399" s="310">
        <v>1.23048</v>
      </c>
      <c r="L3399" s="310">
        <v>1.0638730080000001</v>
      </c>
      <c r="M3399" s="310">
        <f>VLOOKUP(H3399,'Details of Feeder LEvel'!H:N,7,FALSE)</f>
        <v>0</v>
      </c>
      <c r="N3399" s="310">
        <f t="shared" si="53"/>
        <v>13.539999999999996</v>
      </c>
      <c r="O3399" s="310">
        <v>13.539999999999996</v>
      </c>
      <c r="P3399" s="309" t="s">
        <v>15063</v>
      </c>
      <c r="Q3399" s="311"/>
    </row>
    <row r="3400" spans="1:17" s="312" customFormat="1" x14ac:dyDescent="0.3">
      <c r="A3400" s="307">
        <v>3397</v>
      </c>
      <c r="B3400" s="308" t="s">
        <v>5271</v>
      </c>
      <c r="C3400" s="308" t="s">
        <v>1380</v>
      </c>
      <c r="D3400" s="308" t="s">
        <v>14834</v>
      </c>
      <c r="E3400" s="308" t="s">
        <v>13914</v>
      </c>
      <c r="F3400" s="309" t="s">
        <v>13338</v>
      </c>
      <c r="G3400" s="309" t="s">
        <v>13357</v>
      </c>
      <c r="H3400" s="309" t="s">
        <v>13358</v>
      </c>
      <c r="I3400" s="309" t="s">
        <v>5701</v>
      </c>
      <c r="J3400" s="309" t="s">
        <v>15063</v>
      </c>
      <c r="K3400" s="310">
        <v>0.97870000000000001</v>
      </c>
      <c r="L3400" s="310">
        <v>0.88129299999999988</v>
      </c>
      <c r="M3400" s="310">
        <f>VLOOKUP(H3400,'Details of Feeder LEvel'!H:N,7,FALSE)</f>
        <v>0</v>
      </c>
      <c r="N3400" s="310">
        <f t="shared" si="53"/>
        <v>9.9526923469909203</v>
      </c>
      <c r="O3400" s="310">
        <v>9.9526923469909221</v>
      </c>
      <c r="P3400" s="309" t="s">
        <v>15063</v>
      </c>
      <c r="Q3400" s="311"/>
    </row>
    <row r="3401" spans="1:17" s="312" customFormat="1" x14ac:dyDescent="0.3">
      <c r="A3401" s="307">
        <v>3398</v>
      </c>
      <c r="B3401" s="308" t="s">
        <v>5271</v>
      </c>
      <c r="C3401" s="308" t="s">
        <v>1380</v>
      </c>
      <c r="D3401" s="308" t="s">
        <v>14834</v>
      </c>
      <c r="E3401" s="308" t="s">
        <v>13914</v>
      </c>
      <c r="F3401" s="309" t="s">
        <v>13338</v>
      </c>
      <c r="G3401" s="309" t="s">
        <v>13359</v>
      </c>
      <c r="H3401" s="309" t="s">
        <v>13360</v>
      </c>
      <c r="I3401" s="309" t="s">
        <v>5622</v>
      </c>
      <c r="J3401" s="309" t="s">
        <v>15063</v>
      </c>
      <c r="K3401" s="310">
        <v>0.87778599999999996</v>
      </c>
      <c r="L3401" s="310">
        <v>0.75296483079999998</v>
      </c>
      <c r="M3401" s="310">
        <f>VLOOKUP(H3401,'Details of Feeder LEvel'!H:N,7,FALSE)</f>
        <v>0</v>
      </c>
      <c r="N3401" s="310">
        <f t="shared" si="53"/>
        <v>14.219999999999997</v>
      </c>
      <c r="O3401" s="310">
        <v>26.907290513816871</v>
      </c>
      <c r="P3401" s="309" t="s">
        <v>15063</v>
      </c>
      <c r="Q3401" s="311"/>
    </row>
    <row r="3402" spans="1:17" s="312" customFormat="1" x14ac:dyDescent="0.3">
      <c r="A3402" s="307">
        <v>3399</v>
      </c>
      <c r="B3402" s="308" t="s">
        <v>5271</v>
      </c>
      <c r="C3402" s="308" t="s">
        <v>1380</v>
      </c>
      <c r="D3402" s="308" t="s">
        <v>14834</v>
      </c>
      <c r="E3402" s="308" t="s">
        <v>13914</v>
      </c>
      <c r="F3402" s="309" t="s">
        <v>13338</v>
      </c>
      <c r="G3402" s="309" t="s">
        <v>13361</v>
      </c>
      <c r="H3402" s="309" t="s">
        <v>13362</v>
      </c>
      <c r="I3402" s="309" t="s">
        <v>5706</v>
      </c>
      <c r="J3402" s="309" t="s">
        <v>15063</v>
      </c>
      <c r="K3402" s="310">
        <v>0.21937600000000002</v>
      </c>
      <c r="L3402" s="310">
        <v>0.19328999999999999</v>
      </c>
      <c r="M3402" s="310">
        <f>VLOOKUP(H3402,'Details of Feeder LEvel'!H:N,7,FALSE)</f>
        <v>0</v>
      </c>
      <c r="N3402" s="310">
        <f t="shared" si="53"/>
        <v>11.89099992706587</v>
      </c>
      <c r="O3402" s="310">
        <v>39.509672710133081</v>
      </c>
      <c r="P3402" s="309" t="s">
        <v>15063</v>
      </c>
      <c r="Q3402" s="311"/>
    </row>
    <row r="3403" spans="1:17" s="312" customFormat="1" x14ac:dyDescent="0.3">
      <c r="A3403" s="307">
        <v>3400</v>
      </c>
      <c r="B3403" s="308" t="s">
        <v>5271</v>
      </c>
      <c r="C3403" s="308" t="s">
        <v>1380</v>
      </c>
      <c r="D3403" s="308" t="s">
        <v>14834</v>
      </c>
      <c r="E3403" s="308" t="s">
        <v>13914</v>
      </c>
      <c r="F3403" s="309" t="s">
        <v>13338</v>
      </c>
      <c r="G3403" s="309" t="s">
        <v>13363</v>
      </c>
      <c r="H3403" s="309" t="s">
        <v>13364</v>
      </c>
      <c r="I3403" s="309" t="s">
        <v>5706</v>
      </c>
      <c r="J3403" s="309" t="s">
        <v>15063</v>
      </c>
      <c r="K3403" s="310">
        <v>0.54305799999999993</v>
      </c>
      <c r="L3403" s="310">
        <v>0.48087785899999991</v>
      </c>
      <c r="M3403" s="310">
        <f>VLOOKUP(H3403,'Details of Feeder LEvel'!H:N,7,FALSE)</f>
        <v>0</v>
      </c>
      <c r="N3403" s="310">
        <f t="shared" si="53"/>
        <v>11.450000000000006</v>
      </c>
      <c r="O3403" s="310">
        <v>36.900152945466743</v>
      </c>
      <c r="P3403" s="309" t="s">
        <v>15063</v>
      </c>
      <c r="Q3403" s="311"/>
    </row>
    <row r="3404" spans="1:17" s="312" customFormat="1" x14ac:dyDescent="0.3">
      <c r="A3404" s="307">
        <v>3401</v>
      </c>
      <c r="B3404" s="308" t="s">
        <v>5271</v>
      </c>
      <c r="C3404" s="308" t="s">
        <v>1380</v>
      </c>
      <c r="D3404" s="308" t="s">
        <v>14834</v>
      </c>
      <c r="E3404" s="308" t="s">
        <v>13914</v>
      </c>
      <c r="F3404" s="309" t="s">
        <v>13338</v>
      </c>
      <c r="G3404" s="309" t="s">
        <v>13365</v>
      </c>
      <c r="H3404" s="309" t="s">
        <v>13366</v>
      </c>
      <c r="I3404" s="309" t="s">
        <v>5706</v>
      </c>
      <c r="J3404" s="309" t="s">
        <v>15063</v>
      </c>
      <c r="K3404" s="310">
        <v>0.16777</v>
      </c>
      <c r="L3404" s="310">
        <v>0.14472200000000002</v>
      </c>
      <c r="M3404" s="310">
        <f>VLOOKUP(H3404,'Details of Feeder LEvel'!H:N,7,FALSE)</f>
        <v>0</v>
      </c>
      <c r="N3404" s="310">
        <f t="shared" si="53"/>
        <v>13.737855397270064</v>
      </c>
      <c r="O3404" s="310">
        <v>32.627431603659829</v>
      </c>
      <c r="P3404" s="309" t="s">
        <v>15063</v>
      </c>
      <c r="Q3404" s="311"/>
    </row>
    <row r="3405" spans="1:17" s="312" customFormat="1" x14ac:dyDescent="0.3">
      <c r="A3405" s="307">
        <v>3402</v>
      </c>
      <c r="B3405" s="308" t="s">
        <v>5271</v>
      </c>
      <c r="C3405" s="308" t="s">
        <v>1380</v>
      </c>
      <c r="D3405" s="308" t="s">
        <v>14834</v>
      </c>
      <c r="E3405" s="308" t="s">
        <v>13914</v>
      </c>
      <c r="F3405" s="309" t="s">
        <v>13338</v>
      </c>
      <c r="G3405" s="309" t="s">
        <v>13367</v>
      </c>
      <c r="H3405" s="309" t="s">
        <v>13368</v>
      </c>
      <c r="I3405" s="309" t="s">
        <v>5706</v>
      </c>
      <c r="J3405" s="309" t="s">
        <v>15063</v>
      </c>
      <c r="K3405" s="310">
        <v>0.36085600000000001</v>
      </c>
      <c r="L3405" s="310">
        <v>0.31775133999999999</v>
      </c>
      <c r="M3405" s="310">
        <f>VLOOKUP(H3405,'Details of Feeder LEvel'!H:N,7,FALSE)</f>
        <v>0</v>
      </c>
      <c r="N3405" s="310">
        <f t="shared" si="53"/>
        <v>11.945113840423884</v>
      </c>
      <c r="O3405" s="310">
        <v>53.720655808399023</v>
      </c>
      <c r="P3405" s="309" t="s">
        <v>15063</v>
      </c>
      <c r="Q3405" s="311"/>
    </row>
    <row r="3406" spans="1:17" s="312" customFormat="1" x14ac:dyDescent="0.3">
      <c r="A3406" s="307">
        <v>3403</v>
      </c>
      <c r="B3406" s="308" t="s">
        <v>5271</v>
      </c>
      <c r="C3406" s="308" t="s">
        <v>1380</v>
      </c>
      <c r="D3406" s="308" t="s">
        <v>14834</v>
      </c>
      <c r="E3406" s="308" t="s">
        <v>13914</v>
      </c>
      <c r="F3406" s="309" t="s">
        <v>13369</v>
      </c>
      <c r="G3406" s="309" t="s">
        <v>13370</v>
      </c>
      <c r="H3406" s="309" t="s">
        <v>13371</v>
      </c>
      <c r="I3406" s="309" t="s">
        <v>5701</v>
      </c>
      <c r="J3406" s="309" t="s">
        <v>15063</v>
      </c>
      <c r="K3406" s="310">
        <v>0.78909999999999991</v>
      </c>
      <c r="L3406" s="310">
        <v>0.70886000000000005</v>
      </c>
      <c r="M3406" s="310">
        <f>VLOOKUP(H3406,'Details of Feeder LEvel'!H:N,7,FALSE)</f>
        <v>0</v>
      </c>
      <c r="N3406" s="310">
        <f t="shared" si="53"/>
        <v>10.168546445317435</v>
      </c>
      <c r="O3406" s="310">
        <v>10.168546445317439</v>
      </c>
      <c r="P3406" s="309" t="s">
        <v>15063</v>
      </c>
      <c r="Q3406" s="311"/>
    </row>
    <row r="3407" spans="1:17" s="312" customFormat="1" x14ac:dyDescent="0.3">
      <c r="A3407" s="307">
        <v>3404</v>
      </c>
      <c r="B3407" s="308" t="s">
        <v>5271</v>
      </c>
      <c r="C3407" s="308" t="s">
        <v>1380</v>
      </c>
      <c r="D3407" s="308" t="s">
        <v>14834</v>
      </c>
      <c r="E3407" s="308" t="s">
        <v>13914</v>
      </c>
      <c r="F3407" s="309" t="s">
        <v>13369</v>
      </c>
      <c r="G3407" s="309" t="s">
        <v>13372</v>
      </c>
      <c r="H3407" s="309" t="s">
        <v>13373</v>
      </c>
      <c r="I3407" s="309" t="s">
        <v>5701</v>
      </c>
      <c r="J3407" s="309" t="s">
        <v>15063</v>
      </c>
      <c r="K3407" s="310">
        <v>0.62715999999999994</v>
      </c>
      <c r="L3407" s="310">
        <v>0.56164400000000003</v>
      </c>
      <c r="M3407" s="310">
        <f>VLOOKUP(H3407,'Details of Feeder LEvel'!H:N,7,FALSE)</f>
        <v>0</v>
      </c>
      <c r="N3407" s="310">
        <f t="shared" si="53"/>
        <v>10.446457044454352</v>
      </c>
      <c r="O3407" s="310">
        <v>11.25959468605544</v>
      </c>
      <c r="P3407" s="309" t="s">
        <v>15063</v>
      </c>
      <c r="Q3407" s="311"/>
    </row>
    <row r="3408" spans="1:17" s="312" customFormat="1" x14ac:dyDescent="0.3">
      <c r="A3408" s="307">
        <v>3405</v>
      </c>
      <c r="B3408" s="308" t="s">
        <v>5271</v>
      </c>
      <c r="C3408" s="308" t="s">
        <v>1380</v>
      </c>
      <c r="D3408" s="308" t="s">
        <v>14834</v>
      </c>
      <c r="E3408" s="308" t="s">
        <v>13914</v>
      </c>
      <c r="F3408" s="309" t="s">
        <v>13369</v>
      </c>
      <c r="G3408" s="309" t="s">
        <v>13374</v>
      </c>
      <c r="H3408" s="309" t="s">
        <v>13375</v>
      </c>
      <c r="I3408" s="309" t="s">
        <v>5701</v>
      </c>
      <c r="J3408" s="309" t="s">
        <v>15063</v>
      </c>
      <c r="K3408" s="310">
        <v>0.73160599999999998</v>
      </c>
      <c r="L3408" s="310">
        <v>0.62501100580000002</v>
      </c>
      <c r="M3408" s="310">
        <f>VLOOKUP(H3408,'Details of Feeder LEvel'!H:N,7,FALSE)</f>
        <v>0</v>
      </c>
      <c r="N3408" s="310">
        <f t="shared" si="53"/>
        <v>14.569999999999993</v>
      </c>
      <c r="O3408" s="310">
        <v>14.570000000000006</v>
      </c>
      <c r="P3408" s="309" t="s">
        <v>15063</v>
      </c>
      <c r="Q3408" s="311"/>
    </row>
    <row r="3409" spans="1:17" s="312" customFormat="1" x14ac:dyDescent="0.3">
      <c r="A3409" s="307">
        <v>3406</v>
      </c>
      <c r="B3409" s="308" t="s">
        <v>5271</v>
      </c>
      <c r="C3409" s="308" t="s">
        <v>1380</v>
      </c>
      <c r="D3409" s="308" t="s">
        <v>14834</v>
      </c>
      <c r="E3409" s="308" t="s">
        <v>13914</v>
      </c>
      <c r="F3409" s="309" t="s">
        <v>13369</v>
      </c>
      <c r="G3409" s="309" t="s">
        <v>13376</v>
      </c>
      <c r="H3409" s="309" t="s">
        <v>13377</v>
      </c>
      <c r="I3409" s="309" t="s">
        <v>5701</v>
      </c>
      <c r="J3409" s="309" t="s">
        <v>15063</v>
      </c>
      <c r="K3409" s="310">
        <v>0.89148000000000005</v>
      </c>
      <c r="L3409" s="310">
        <v>0.79109935200000003</v>
      </c>
      <c r="M3409" s="310">
        <f>VLOOKUP(H3409,'Details of Feeder LEvel'!H:N,7,FALSE)</f>
        <v>0</v>
      </c>
      <c r="N3409" s="310">
        <f t="shared" si="53"/>
        <v>11.26</v>
      </c>
      <c r="O3409" s="310">
        <v>11.260000000000003</v>
      </c>
      <c r="P3409" s="309" t="s">
        <v>15063</v>
      </c>
      <c r="Q3409" s="311"/>
    </row>
    <row r="3410" spans="1:17" s="312" customFormat="1" x14ac:dyDescent="0.3">
      <c r="A3410" s="307">
        <v>3407</v>
      </c>
      <c r="B3410" s="308" t="s">
        <v>5271</v>
      </c>
      <c r="C3410" s="308" t="s">
        <v>1380</v>
      </c>
      <c r="D3410" s="308" t="s">
        <v>14834</v>
      </c>
      <c r="E3410" s="308" t="s">
        <v>13914</v>
      </c>
      <c r="F3410" s="309" t="s">
        <v>13369</v>
      </c>
      <c r="G3410" s="309" t="s">
        <v>13378</v>
      </c>
      <c r="H3410" s="309" t="s">
        <v>13379</v>
      </c>
      <c r="I3410" s="309" t="s">
        <v>5706</v>
      </c>
      <c r="J3410" s="309" t="s">
        <v>15063</v>
      </c>
      <c r="K3410" s="310">
        <v>0.63560000000000005</v>
      </c>
      <c r="L3410" s="310">
        <v>0.56830709999999995</v>
      </c>
      <c r="M3410" s="310">
        <f>VLOOKUP(H3410,'Details of Feeder LEvel'!H:N,7,FALSE)</f>
        <v>0</v>
      </c>
      <c r="N3410" s="310">
        <f t="shared" si="53"/>
        <v>10.587303335431104</v>
      </c>
      <c r="O3410" s="310">
        <v>46.139323888768438</v>
      </c>
      <c r="P3410" s="309" t="s">
        <v>15063</v>
      </c>
      <c r="Q3410" s="311"/>
    </row>
    <row r="3411" spans="1:17" s="312" customFormat="1" x14ac:dyDescent="0.3">
      <c r="A3411" s="307">
        <v>3408</v>
      </c>
      <c r="B3411" s="308" t="s">
        <v>5271</v>
      </c>
      <c r="C3411" s="308" t="s">
        <v>1380</v>
      </c>
      <c r="D3411" s="308" t="s">
        <v>14834</v>
      </c>
      <c r="E3411" s="308" t="s">
        <v>13914</v>
      </c>
      <c r="F3411" s="309" t="s">
        <v>13369</v>
      </c>
      <c r="G3411" s="309" t="s">
        <v>13380</v>
      </c>
      <c r="H3411" s="309" t="s">
        <v>13381</v>
      </c>
      <c r="I3411" s="309" t="s">
        <v>5701</v>
      </c>
      <c r="J3411" s="309" t="s">
        <v>15063</v>
      </c>
      <c r="K3411" s="310">
        <v>0.38175999999999999</v>
      </c>
      <c r="L3411" s="310">
        <v>0.3435745</v>
      </c>
      <c r="M3411" s="310">
        <f>VLOOKUP(H3411,'Details of Feeder LEvel'!H:N,7,FALSE)</f>
        <v>0</v>
      </c>
      <c r="N3411" s="310">
        <f t="shared" si="53"/>
        <v>10.002488474434196</v>
      </c>
      <c r="O3411" s="310">
        <v>10.002488474434191</v>
      </c>
      <c r="P3411" s="309" t="s">
        <v>15063</v>
      </c>
      <c r="Q3411" s="311"/>
    </row>
    <row r="3412" spans="1:17" s="312" customFormat="1" x14ac:dyDescent="0.3">
      <c r="A3412" s="307">
        <v>3409</v>
      </c>
      <c r="B3412" s="308" t="s">
        <v>5271</v>
      </c>
      <c r="C3412" s="308" t="s">
        <v>1380</v>
      </c>
      <c r="D3412" s="308" t="s">
        <v>14834</v>
      </c>
      <c r="E3412" s="308" t="s">
        <v>13914</v>
      </c>
      <c r="F3412" s="309" t="s">
        <v>13369</v>
      </c>
      <c r="G3412" s="309" t="s">
        <v>13382</v>
      </c>
      <c r="H3412" s="309" t="s">
        <v>13383</v>
      </c>
      <c r="I3412" s="309" t="s">
        <v>5701</v>
      </c>
      <c r="J3412" s="309" t="s">
        <v>15063</v>
      </c>
      <c r="K3412" s="310">
        <v>0.67486000000000002</v>
      </c>
      <c r="L3412" s="310">
        <v>0.60675299999999999</v>
      </c>
      <c r="M3412" s="310">
        <f>VLOOKUP(H3412,'Details of Feeder LEvel'!H:N,7,FALSE)</f>
        <v>0</v>
      </c>
      <c r="N3412" s="310">
        <f t="shared" si="53"/>
        <v>10.092019085439947</v>
      </c>
      <c r="O3412" s="310">
        <v>10.092019085439951</v>
      </c>
      <c r="P3412" s="309" t="s">
        <v>15063</v>
      </c>
      <c r="Q3412" s="311"/>
    </row>
    <row r="3413" spans="1:17" s="312" customFormat="1" x14ac:dyDescent="0.3">
      <c r="A3413" s="307">
        <v>3410</v>
      </c>
      <c r="B3413" s="308" t="s">
        <v>5271</v>
      </c>
      <c r="C3413" s="308" t="s">
        <v>1380</v>
      </c>
      <c r="D3413" s="308" t="s">
        <v>14834</v>
      </c>
      <c r="E3413" s="308" t="s">
        <v>13914</v>
      </c>
      <c r="F3413" s="309" t="s">
        <v>13369</v>
      </c>
      <c r="G3413" s="309" t="s">
        <v>13384</v>
      </c>
      <c r="H3413" s="309" t="s">
        <v>13385</v>
      </c>
      <c r="I3413" s="309" t="s">
        <v>5701</v>
      </c>
      <c r="J3413" s="309" t="s">
        <v>15063</v>
      </c>
      <c r="K3413" s="310">
        <v>0.41676000000000002</v>
      </c>
      <c r="L3413" s="310">
        <v>0.37526800000000005</v>
      </c>
      <c r="M3413" s="310">
        <f>VLOOKUP(H3413,'Details of Feeder LEvel'!H:N,7,FALSE)</f>
        <v>0</v>
      </c>
      <c r="N3413" s="310">
        <f t="shared" si="53"/>
        <v>9.9558498896247176</v>
      </c>
      <c r="O3413" s="310">
        <v>9.9558498896247123</v>
      </c>
      <c r="P3413" s="309" t="s">
        <v>15063</v>
      </c>
      <c r="Q3413" s="311"/>
    </row>
    <row r="3414" spans="1:17" s="312" customFormat="1" x14ac:dyDescent="0.3">
      <c r="A3414" s="307">
        <v>3411</v>
      </c>
      <c r="B3414" s="308" t="s">
        <v>5271</v>
      </c>
      <c r="C3414" s="308" t="s">
        <v>1380</v>
      </c>
      <c r="D3414" s="308" t="s">
        <v>14834</v>
      </c>
      <c r="E3414" s="308" t="s">
        <v>13914</v>
      </c>
      <c r="F3414" s="309" t="s">
        <v>13369</v>
      </c>
      <c r="G3414" s="309" t="s">
        <v>13386</v>
      </c>
      <c r="H3414" s="309" t="s">
        <v>13387</v>
      </c>
      <c r="I3414" s="309" t="s">
        <v>5701</v>
      </c>
      <c r="J3414" s="309" t="s">
        <v>15063</v>
      </c>
      <c r="K3414" s="310">
        <v>0.73192000000000002</v>
      </c>
      <c r="L3414" s="310">
        <v>0.65830599999999995</v>
      </c>
      <c r="M3414" s="310">
        <f>VLOOKUP(H3414,'Details of Feeder LEvel'!H:N,7,FALSE)</f>
        <v>0</v>
      </c>
      <c r="N3414" s="310">
        <f t="shared" si="53"/>
        <v>10.057656574489023</v>
      </c>
      <c r="O3414" s="310">
        <v>10.057656574489027</v>
      </c>
      <c r="P3414" s="309" t="s">
        <v>15063</v>
      </c>
      <c r="Q3414" s="311"/>
    </row>
    <row r="3415" spans="1:17" s="312" customFormat="1" x14ac:dyDescent="0.3">
      <c r="A3415" s="307">
        <v>3412</v>
      </c>
      <c r="B3415" s="308" t="s">
        <v>5271</v>
      </c>
      <c r="C3415" s="308" t="s">
        <v>1380</v>
      </c>
      <c r="D3415" s="308" t="s">
        <v>14834</v>
      </c>
      <c r="E3415" s="308" t="s">
        <v>13914</v>
      </c>
      <c r="F3415" s="309" t="s">
        <v>13369</v>
      </c>
      <c r="G3415" s="309" t="s">
        <v>13388</v>
      </c>
      <c r="H3415" s="309" t="s">
        <v>13389</v>
      </c>
      <c r="I3415" s="309" t="s">
        <v>5706</v>
      </c>
      <c r="J3415" s="309" t="s">
        <v>15063</v>
      </c>
      <c r="K3415" s="310">
        <v>0.71313400000000005</v>
      </c>
      <c r="L3415" s="310">
        <v>0.62920500000000001</v>
      </c>
      <c r="M3415" s="310">
        <f>VLOOKUP(H3415,'Details of Feeder LEvel'!H:N,7,FALSE)</f>
        <v>0</v>
      </c>
      <c r="N3415" s="310">
        <f t="shared" si="53"/>
        <v>11.769036394282145</v>
      </c>
      <c r="O3415" s="310">
        <v>47.072929975767593</v>
      </c>
      <c r="P3415" s="309" t="s">
        <v>15063</v>
      </c>
      <c r="Q3415" s="311"/>
    </row>
    <row r="3416" spans="1:17" s="312" customFormat="1" x14ac:dyDescent="0.3">
      <c r="A3416" s="307">
        <v>3413</v>
      </c>
      <c r="B3416" s="308" t="s">
        <v>5271</v>
      </c>
      <c r="C3416" s="308" t="s">
        <v>1380</v>
      </c>
      <c r="D3416" s="308" t="s">
        <v>14834</v>
      </c>
      <c r="E3416" s="308" t="s">
        <v>13914</v>
      </c>
      <c r="F3416" s="309" t="s">
        <v>13390</v>
      </c>
      <c r="G3416" s="309" t="s">
        <v>13391</v>
      </c>
      <c r="H3416" s="309" t="s">
        <v>13392</v>
      </c>
      <c r="I3416" s="309" t="s">
        <v>5701</v>
      </c>
      <c r="J3416" s="309" t="s">
        <v>15063</v>
      </c>
      <c r="K3416" s="310">
        <v>0.50839999999999996</v>
      </c>
      <c r="L3416" s="310">
        <v>0.44337563999999996</v>
      </c>
      <c r="M3416" s="310">
        <f>VLOOKUP(H3416,'Details of Feeder LEvel'!H:N,7,FALSE)</f>
        <v>0</v>
      </c>
      <c r="N3416" s="310">
        <f t="shared" si="53"/>
        <v>12.790000000000001</v>
      </c>
      <c r="O3416" s="310">
        <v>12.790000000000001</v>
      </c>
      <c r="P3416" s="309" t="s">
        <v>15063</v>
      </c>
      <c r="Q3416" s="311"/>
    </row>
    <row r="3417" spans="1:17" s="312" customFormat="1" x14ac:dyDescent="0.3">
      <c r="A3417" s="307">
        <v>3414</v>
      </c>
      <c r="B3417" s="308" t="s">
        <v>5271</v>
      </c>
      <c r="C3417" s="308" t="s">
        <v>1380</v>
      </c>
      <c r="D3417" s="308" t="s">
        <v>14834</v>
      </c>
      <c r="E3417" s="308" t="s">
        <v>13914</v>
      </c>
      <c r="F3417" s="309" t="s">
        <v>13390</v>
      </c>
      <c r="G3417" s="309" t="s">
        <v>13393</v>
      </c>
      <c r="H3417" s="309" t="s">
        <v>13394</v>
      </c>
      <c r="I3417" s="309" t="s">
        <v>5701</v>
      </c>
      <c r="J3417" s="309" t="s">
        <v>15063</v>
      </c>
      <c r="K3417" s="310">
        <v>0.27134000000000003</v>
      </c>
      <c r="L3417" s="310">
        <v>0.24027157000000002</v>
      </c>
      <c r="M3417" s="310">
        <f>VLOOKUP(H3417,'Details of Feeder LEvel'!H:N,7,FALSE)</f>
        <v>0</v>
      </c>
      <c r="N3417" s="310">
        <f t="shared" si="53"/>
        <v>11.450000000000001</v>
      </c>
      <c r="O3417" s="310">
        <v>11.450000000000005</v>
      </c>
      <c r="P3417" s="309" t="s">
        <v>15063</v>
      </c>
      <c r="Q3417" s="311"/>
    </row>
    <row r="3418" spans="1:17" s="312" customFormat="1" x14ac:dyDescent="0.3">
      <c r="A3418" s="307">
        <v>3415</v>
      </c>
      <c r="B3418" s="308" t="s">
        <v>5271</v>
      </c>
      <c r="C3418" s="308" t="s">
        <v>1380</v>
      </c>
      <c r="D3418" s="308" t="s">
        <v>14834</v>
      </c>
      <c r="E3418" s="308" t="s">
        <v>13914</v>
      </c>
      <c r="F3418" s="309" t="s">
        <v>13390</v>
      </c>
      <c r="G3418" s="309" t="s">
        <v>13395</v>
      </c>
      <c r="H3418" s="309" t="s">
        <v>13396</v>
      </c>
      <c r="I3418" s="309" t="s">
        <v>5701</v>
      </c>
      <c r="J3418" s="309" t="s">
        <v>15063</v>
      </c>
      <c r="K3418" s="310">
        <v>0.55858999999999992</v>
      </c>
      <c r="L3418" s="310">
        <v>0.47647726999999984</v>
      </c>
      <c r="M3418" s="310">
        <f>VLOOKUP(H3418,'Details of Feeder LEvel'!H:N,7,FALSE)</f>
        <v>0</v>
      </c>
      <c r="N3418" s="310">
        <f t="shared" si="53"/>
        <v>14.700000000000015</v>
      </c>
      <c r="O3418" s="310">
        <v>14.700000000000014</v>
      </c>
      <c r="P3418" s="309" t="s">
        <v>15063</v>
      </c>
      <c r="Q3418" s="311"/>
    </row>
    <row r="3419" spans="1:17" s="312" customFormat="1" x14ac:dyDescent="0.3">
      <c r="A3419" s="307">
        <v>3416</v>
      </c>
      <c r="B3419" s="308" t="s">
        <v>5271</v>
      </c>
      <c r="C3419" s="308" t="s">
        <v>1380</v>
      </c>
      <c r="D3419" s="308" t="s">
        <v>14834</v>
      </c>
      <c r="E3419" s="308" t="s">
        <v>13914</v>
      </c>
      <c r="F3419" s="309" t="s">
        <v>13390</v>
      </c>
      <c r="G3419" s="309" t="s">
        <v>13397</v>
      </c>
      <c r="H3419" s="309" t="s">
        <v>13398</v>
      </c>
      <c r="I3419" s="309" t="s">
        <v>5701</v>
      </c>
      <c r="J3419" s="309" t="s">
        <v>15063</v>
      </c>
      <c r="K3419" s="310">
        <v>0.33135800000000004</v>
      </c>
      <c r="L3419" s="310">
        <v>0.29129681780000005</v>
      </c>
      <c r="M3419" s="310">
        <f>VLOOKUP(H3419,'Details of Feeder LEvel'!H:N,7,FALSE)</f>
        <v>0</v>
      </c>
      <c r="N3419" s="310">
        <f t="shared" si="53"/>
        <v>12.089999999999995</v>
      </c>
      <c r="O3419" s="310">
        <v>12.09</v>
      </c>
      <c r="P3419" s="309" t="s">
        <v>15063</v>
      </c>
      <c r="Q3419" s="311"/>
    </row>
    <row r="3420" spans="1:17" s="312" customFormat="1" x14ac:dyDescent="0.3">
      <c r="A3420" s="307">
        <v>3417</v>
      </c>
      <c r="B3420" s="308" t="s">
        <v>5271</v>
      </c>
      <c r="C3420" s="308" t="s">
        <v>1380</v>
      </c>
      <c r="D3420" s="308" t="s">
        <v>14834</v>
      </c>
      <c r="E3420" s="308" t="s">
        <v>13914</v>
      </c>
      <c r="F3420" s="309" t="s">
        <v>13399</v>
      </c>
      <c r="G3420" s="309" t="s">
        <v>13400</v>
      </c>
      <c r="H3420" s="309" t="s">
        <v>13401</v>
      </c>
      <c r="I3420" s="309" t="s">
        <v>5701</v>
      </c>
      <c r="J3420" s="309" t="s">
        <v>15063</v>
      </c>
      <c r="K3420" s="310">
        <v>0.61829999999999996</v>
      </c>
      <c r="L3420" s="310">
        <v>0.556342</v>
      </c>
      <c r="M3420" s="310">
        <f>VLOOKUP(H3420,'Details of Feeder LEvel'!H:N,7,FALSE)</f>
        <v>0</v>
      </c>
      <c r="N3420" s="310">
        <f t="shared" si="53"/>
        <v>10.02070192463205</v>
      </c>
      <c r="O3420" s="310">
        <v>10.020701924632046</v>
      </c>
      <c r="P3420" s="309" t="s">
        <v>15063</v>
      </c>
      <c r="Q3420" s="311"/>
    </row>
    <row r="3421" spans="1:17" s="312" customFormat="1" x14ac:dyDescent="0.3">
      <c r="A3421" s="307">
        <v>3418</v>
      </c>
      <c r="B3421" s="308" t="s">
        <v>5271</v>
      </c>
      <c r="C3421" s="308" t="s">
        <v>1380</v>
      </c>
      <c r="D3421" s="308" t="s">
        <v>14834</v>
      </c>
      <c r="E3421" s="308" t="s">
        <v>13914</v>
      </c>
      <c r="F3421" s="309" t="s">
        <v>13399</v>
      </c>
      <c r="G3421" s="309" t="s">
        <v>13402</v>
      </c>
      <c r="H3421" s="309" t="s">
        <v>13403</v>
      </c>
      <c r="I3421" s="309" t="s">
        <v>5701</v>
      </c>
      <c r="J3421" s="309" t="s">
        <v>15063</v>
      </c>
      <c r="K3421" s="310">
        <v>1.1941200000000001</v>
      </c>
      <c r="L3421" s="310">
        <v>1.0277790840000001</v>
      </c>
      <c r="M3421" s="310">
        <f>VLOOKUP(H3421,'Details of Feeder LEvel'!H:N,7,FALSE)</f>
        <v>0</v>
      </c>
      <c r="N3421" s="310">
        <f t="shared" si="53"/>
        <v>13.930000000000001</v>
      </c>
      <c r="O3421" s="310">
        <v>13.929999999999998</v>
      </c>
      <c r="P3421" s="309" t="s">
        <v>15063</v>
      </c>
      <c r="Q3421" s="311"/>
    </row>
    <row r="3422" spans="1:17" s="312" customFormat="1" x14ac:dyDescent="0.3">
      <c r="A3422" s="307">
        <v>3419</v>
      </c>
      <c r="B3422" s="308" t="s">
        <v>5271</v>
      </c>
      <c r="C3422" s="308" t="s">
        <v>1380</v>
      </c>
      <c r="D3422" s="308" t="s">
        <v>14834</v>
      </c>
      <c r="E3422" s="308" t="s">
        <v>13914</v>
      </c>
      <c r="F3422" s="309" t="s">
        <v>13399</v>
      </c>
      <c r="G3422" s="309" t="s">
        <v>13404</v>
      </c>
      <c r="H3422" s="309" t="s">
        <v>13405</v>
      </c>
      <c r="I3422" s="309" t="s">
        <v>5701</v>
      </c>
      <c r="J3422" s="309" t="s">
        <v>15063</v>
      </c>
      <c r="K3422" s="310">
        <v>0.69369999999999998</v>
      </c>
      <c r="L3422" s="310">
        <v>0.62394900000000009</v>
      </c>
      <c r="M3422" s="310">
        <f>VLOOKUP(H3422,'Details of Feeder LEvel'!H:N,7,FALSE)</f>
        <v>0</v>
      </c>
      <c r="N3422" s="310">
        <f t="shared" si="53"/>
        <v>10.054922877324477</v>
      </c>
      <c r="O3422" s="310">
        <v>10.054922877324479</v>
      </c>
      <c r="P3422" s="309" t="s">
        <v>15063</v>
      </c>
      <c r="Q3422" s="311"/>
    </row>
    <row r="3423" spans="1:17" s="312" customFormat="1" x14ac:dyDescent="0.3">
      <c r="A3423" s="307">
        <v>3420</v>
      </c>
      <c r="B3423" s="308" t="s">
        <v>5271</v>
      </c>
      <c r="C3423" s="308" t="s">
        <v>1380</v>
      </c>
      <c r="D3423" s="308" t="s">
        <v>14834</v>
      </c>
      <c r="E3423" s="308" t="s">
        <v>13914</v>
      </c>
      <c r="F3423" s="309" t="s">
        <v>13399</v>
      </c>
      <c r="G3423" s="309" t="s">
        <v>13406</v>
      </c>
      <c r="H3423" s="309" t="s">
        <v>13407</v>
      </c>
      <c r="I3423" s="309" t="s">
        <v>5701</v>
      </c>
      <c r="J3423" s="309" t="s">
        <v>15063</v>
      </c>
      <c r="K3423" s="310">
        <v>0.55469999999999997</v>
      </c>
      <c r="L3423" s="310">
        <v>0.49697400000000003</v>
      </c>
      <c r="M3423" s="310">
        <f>VLOOKUP(H3423,'Details of Feeder LEvel'!H:N,7,FALSE)</f>
        <v>0</v>
      </c>
      <c r="N3423" s="310">
        <f t="shared" si="53"/>
        <v>10.406706327744718</v>
      </c>
      <c r="O3423" s="310">
        <v>10.406706327744718</v>
      </c>
      <c r="P3423" s="309" t="s">
        <v>15063</v>
      </c>
      <c r="Q3423" s="311"/>
    </row>
    <row r="3424" spans="1:17" s="312" customFormat="1" x14ac:dyDescent="0.3">
      <c r="A3424" s="307">
        <v>3421</v>
      </c>
      <c r="B3424" s="308" t="s">
        <v>5271</v>
      </c>
      <c r="C3424" s="308" t="s">
        <v>1380</v>
      </c>
      <c r="D3424" s="308" t="s">
        <v>14834</v>
      </c>
      <c r="E3424" s="308" t="s">
        <v>13914</v>
      </c>
      <c r="F3424" s="309" t="s">
        <v>13399</v>
      </c>
      <c r="G3424" s="309" t="s">
        <v>13408</v>
      </c>
      <c r="H3424" s="309" t="s">
        <v>13409</v>
      </c>
      <c r="I3424" s="309" t="s">
        <v>5706</v>
      </c>
      <c r="J3424" s="309" t="s">
        <v>15063</v>
      </c>
      <c r="K3424" s="310">
        <v>1.08992</v>
      </c>
      <c r="L3424" s="310">
        <v>0.93568490000000004</v>
      </c>
      <c r="M3424" s="310">
        <f>VLOOKUP(H3424,'Details of Feeder LEvel'!H:N,7,FALSE)</f>
        <v>0</v>
      </c>
      <c r="N3424" s="310">
        <f t="shared" si="53"/>
        <v>14.151047783323541</v>
      </c>
      <c r="O3424" s="310">
        <v>50.723517069202792</v>
      </c>
      <c r="P3424" s="309" t="s">
        <v>15063</v>
      </c>
      <c r="Q3424" s="311"/>
    </row>
    <row r="3425" spans="1:17" s="312" customFormat="1" x14ac:dyDescent="0.3">
      <c r="A3425" s="307">
        <v>3422</v>
      </c>
      <c r="B3425" s="308" t="s">
        <v>5271</v>
      </c>
      <c r="C3425" s="308" t="s">
        <v>1380</v>
      </c>
      <c r="D3425" s="308" t="s">
        <v>14834</v>
      </c>
      <c r="E3425" s="308" t="s">
        <v>13914</v>
      </c>
      <c r="F3425" s="309" t="s">
        <v>13399</v>
      </c>
      <c r="G3425" s="309" t="s">
        <v>13410</v>
      </c>
      <c r="H3425" s="309" t="s">
        <v>13411</v>
      </c>
      <c r="I3425" s="309" t="s">
        <v>3759</v>
      </c>
      <c r="J3425" s="309" t="s">
        <v>15063</v>
      </c>
      <c r="K3425" s="310">
        <v>0.61506000000000005</v>
      </c>
      <c r="L3425" s="310">
        <v>0.52815202200000011</v>
      </c>
      <c r="M3425" s="310">
        <f>VLOOKUP(H3425,'Details of Feeder LEvel'!H:N,7,FALSE)</f>
        <v>0</v>
      </c>
      <c r="N3425" s="310">
        <f t="shared" si="53"/>
        <v>14.12999999999999</v>
      </c>
      <c r="O3425" s="310">
        <v>33.691149917576112</v>
      </c>
      <c r="P3425" s="309" t="s">
        <v>15063</v>
      </c>
      <c r="Q3425" s="311"/>
    </row>
    <row r="3426" spans="1:17" s="312" customFormat="1" x14ac:dyDescent="0.3">
      <c r="A3426" s="307">
        <v>3423</v>
      </c>
      <c r="B3426" s="308" t="s">
        <v>5271</v>
      </c>
      <c r="C3426" s="308" t="s">
        <v>1380</v>
      </c>
      <c r="D3426" s="308" t="s">
        <v>14834</v>
      </c>
      <c r="E3426" s="308" t="s">
        <v>13914</v>
      </c>
      <c r="F3426" s="309" t="s">
        <v>13399</v>
      </c>
      <c r="G3426" s="309" t="s">
        <v>13412</v>
      </c>
      <c r="H3426" s="309" t="s">
        <v>13413</v>
      </c>
      <c r="I3426" s="309" t="s">
        <v>5701</v>
      </c>
      <c r="J3426" s="309" t="s">
        <v>15063</v>
      </c>
      <c r="K3426" s="310">
        <v>0.75092000000000003</v>
      </c>
      <c r="L3426" s="310">
        <v>0.646617212</v>
      </c>
      <c r="M3426" s="310">
        <f>VLOOKUP(H3426,'Details of Feeder LEvel'!H:N,7,FALSE)</f>
        <v>0</v>
      </c>
      <c r="N3426" s="310">
        <f t="shared" si="53"/>
        <v>13.890000000000006</v>
      </c>
      <c r="O3426" s="310">
        <v>13.890000000000002</v>
      </c>
      <c r="P3426" s="309" t="s">
        <v>15063</v>
      </c>
      <c r="Q3426" s="311"/>
    </row>
    <row r="3427" spans="1:17" s="312" customFormat="1" x14ac:dyDescent="0.3">
      <c r="A3427" s="307">
        <v>3424</v>
      </c>
      <c r="B3427" s="308" t="s">
        <v>5271</v>
      </c>
      <c r="C3427" s="308" t="s">
        <v>1380</v>
      </c>
      <c r="D3427" s="308" t="s">
        <v>14834</v>
      </c>
      <c r="E3427" s="308" t="s">
        <v>13914</v>
      </c>
      <c r="F3427" s="309" t="s">
        <v>13399</v>
      </c>
      <c r="G3427" s="309" t="s">
        <v>13414</v>
      </c>
      <c r="H3427" s="309" t="s">
        <v>13415</v>
      </c>
      <c r="I3427" s="309" t="s">
        <v>5701</v>
      </c>
      <c r="J3427" s="309" t="s">
        <v>15063</v>
      </c>
      <c r="K3427" s="310">
        <v>0.53271999999999997</v>
      </c>
      <c r="L3427" s="310">
        <v>0.47645499999999996</v>
      </c>
      <c r="M3427" s="310">
        <f>VLOOKUP(H3427,'Details of Feeder LEvel'!H:N,7,FALSE)</f>
        <v>0</v>
      </c>
      <c r="N3427" s="310">
        <f t="shared" si="53"/>
        <v>10.56183360864995</v>
      </c>
      <c r="O3427" s="310">
        <v>10.561833608649939</v>
      </c>
      <c r="P3427" s="309" t="s">
        <v>15063</v>
      </c>
      <c r="Q3427" s="311"/>
    </row>
    <row r="3428" spans="1:17" s="312" customFormat="1" x14ac:dyDescent="0.3">
      <c r="A3428" s="307">
        <v>3425</v>
      </c>
      <c r="B3428" s="308" t="s">
        <v>5271</v>
      </c>
      <c r="C3428" s="308" t="s">
        <v>1380</v>
      </c>
      <c r="D3428" s="308" t="s">
        <v>14834</v>
      </c>
      <c r="E3428" s="308" t="s">
        <v>13914</v>
      </c>
      <c r="F3428" s="309" t="s">
        <v>13399</v>
      </c>
      <c r="G3428" s="309" t="s">
        <v>13416</v>
      </c>
      <c r="H3428" s="309" t="s">
        <v>13417</v>
      </c>
      <c r="I3428" s="309" t="s">
        <v>5701</v>
      </c>
      <c r="J3428" s="309" t="s">
        <v>15063</v>
      </c>
      <c r="K3428" s="310">
        <v>0.75744</v>
      </c>
      <c r="L3428" s="310">
        <v>0.68273500000000009</v>
      </c>
      <c r="M3428" s="310">
        <f>VLOOKUP(H3428,'Details of Feeder LEvel'!H:N,7,FALSE)</f>
        <v>0</v>
      </c>
      <c r="N3428" s="310">
        <f t="shared" si="53"/>
        <v>9.8628274186734153</v>
      </c>
      <c r="O3428" s="310">
        <v>9.8628274186734259</v>
      </c>
      <c r="P3428" s="309" t="s">
        <v>15063</v>
      </c>
      <c r="Q3428" s="311"/>
    </row>
    <row r="3429" spans="1:17" s="312" customFormat="1" x14ac:dyDescent="0.3">
      <c r="A3429" s="307">
        <v>3426</v>
      </c>
      <c r="B3429" s="308" t="s">
        <v>5271</v>
      </c>
      <c r="C3429" s="308" t="s">
        <v>1380</v>
      </c>
      <c r="D3429" s="308" t="s">
        <v>14834</v>
      </c>
      <c r="E3429" s="308" t="s">
        <v>13914</v>
      </c>
      <c r="F3429" s="309" t="s">
        <v>13399</v>
      </c>
      <c r="G3429" s="309" t="s">
        <v>13418</v>
      </c>
      <c r="H3429" s="309" t="s">
        <v>13419</v>
      </c>
      <c r="I3429" s="309" t="s">
        <v>5701</v>
      </c>
      <c r="J3429" s="309" t="s">
        <v>15063</v>
      </c>
      <c r="K3429" s="310">
        <v>0.79742000000000002</v>
      </c>
      <c r="L3429" s="310">
        <v>0.70611541</v>
      </c>
      <c r="M3429" s="310">
        <f>VLOOKUP(H3429,'Details of Feeder LEvel'!H:N,7,FALSE)</f>
        <v>0</v>
      </c>
      <c r="N3429" s="310">
        <f t="shared" si="53"/>
        <v>11.450000000000001</v>
      </c>
      <c r="O3429" s="310">
        <v>11.450000000000005</v>
      </c>
      <c r="P3429" s="309" t="s">
        <v>15063</v>
      </c>
      <c r="Q3429" s="311"/>
    </row>
    <row r="3430" spans="1:17" s="312" customFormat="1" x14ac:dyDescent="0.3">
      <c r="A3430" s="307">
        <v>3427</v>
      </c>
      <c r="B3430" s="308" t="s">
        <v>5271</v>
      </c>
      <c r="C3430" s="308" t="s">
        <v>1380</v>
      </c>
      <c r="D3430" s="308" t="s">
        <v>14834</v>
      </c>
      <c r="E3430" s="308" t="s">
        <v>14800</v>
      </c>
      <c r="F3430" s="309" t="s">
        <v>5610</v>
      </c>
      <c r="G3430" s="309" t="s">
        <v>13420</v>
      </c>
      <c r="H3430" s="309" t="s">
        <v>13421</v>
      </c>
      <c r="I3430" s="309" t="s">
        <v>5701</v>
      </c>
      <c r="J3430" s="309" t="s">
        <v>15063</v>
      </c>
      <c r="K3430" s="310">
        <v>0.64592000000000005</v>
      </c>
      <c r="L3430" s="310">
        <v>0.58121</v>
      </c>
      <c r="M3430" s="310">
        <f>VLOOKUP(H3430,'Details of Feeder LEvel'!H:N,7,FALSE)</f>
        <v>0</v>
      </c>
      <c r="N3430" s="310">
        <f t="shared" si="53"/>
        <v>10.018268516224927</v>
      </c>
      <c r="O3430" s="310">
        <v>10.018268516224927</v>
      </c>
      <c r="P3430" s="309" t="s">
        <v>15063</v>
      </c>
      <c r="Q3430" s="311"/>
    </row>
    <row r="3431" spans="1:17" s="312" customFormat="1" x14ac:dyDescent="0.3">
      <c r="A3431" s="307">
        <v>3428</v>
      </c>
      <c r="B3431" s="308" t="s">
        <v>5271</v>
      </c>
      <c r="C3431" s="308" t="s">
        <v>1380</v>
      </c>
      <c r="D3431" s="308" t="s">
        <v>14834</v>
      </c>
      <c r="E3431" s="308" t="s">
        <v>14800</v>
      </c>
      <c r="F3431" s="309" t="s">
        <v>5610</v>
      </c>
      <c r="G3431" s="309" t="s">
        <v>13422</v>
      </c>
      <c r="H3431" s="309" t="s">
        <v>13423</v>
      </c>
      <c r="I3431" s="309" t="s">
        <v>5706</v>
      </c>
      <c r="J3431" s="309" t="s">
        <v>15063</v>
      </c>
      <c r="K3431" s="310">
        <v>0.69169999999999998</v>
      </c>
      <c r="L3431" s="310">
        <v>0.620919</v>
      </c>
      <c r="M3431" s="310">
        <f>VLOOKUP(H3431,'Details of Feeder LEvel'!H:N,7,FALSE)</f>
        <v>0</v>
      </c>
      <c r="N3431" s="310">
        <f t="shared" si="53"/>
        <v>10.23290443834032</v>
      </c>
      <c r="O3431" s="310">
        <v>34.660913344944191</v>
      </c>
      <c r="P3431" s="309" t="s">
        <v>15063</v>
      </c>
      <c r="Q3431" s="311"/>
    </row>
    <row r="3432" spans="1:17" s="312" customFormat="1" x14ac:dyDescent="0.3">
      <c r="A3432" s="307">
        <v>3429</v>
      </c>
      <c r="B3432" s="308" t="s">
        <v>5271</v>
      </c>
      <c r="C3432" s="308" t="s">
        <v>1380</v>
      </c>
      <c r="D3432" s="308" t="s">
        <v>14834</v>
      </c>
      <c r="E3432" s="308" t="s">
        <v>14800</v>
      </c>
      <c r="F3432" s="309" t="s">
        <v>5610</v>
      </c>
      <c r="G3432" s="309" t="s">
        <v>13424</v>
      </c>
      <c r="H3432" s="309" t="s">
        <v>13425</v>
      </c>
      <c r="I3432" s="309" t="s">
        <v>5701</v>
      </c>
      <c r="J3432" s="309" t="s">
        <v>15063</v>
      </c>
      <c r="K3432" s="310">
        <v>0.20119999999999999</v>
      </c>
      <c r="L3432" s="310">
        <v>0.18140200000000001</v>
      </c>
      <c r="M3432" s="310">
        <f>VLOOKUP(H3432,'Details of Feeder LEvel'!H:N,7,FALSE)</f>
        <v>0</v>
      </c>
      <c r="N3432" s="310">
        <f t="shared" si="53"/>
        <v>9.8399602385685814</v>
      </c>
      <c r="O3432" s="310">
        <v>10.781810321785834</v>
      </c>
      <c r="P3432" s="309" t="s">
        <v>15063</v>
      </c>
      <c r="Q3432" s="311"/>
    </row>
    <row r="3433" spans="1:17" s="312" customFormat="1" x14ac:dyDescent="0.3">
      <c r="A3433" s="307">
        <v>3430</v>
      </c>
      <c r="B3433" s="308" t="s">
        <v>5271</v>
      </c>
      <c r="C3433" s="308" t="s">
        <v>1380</v>
      </c>
      <c r="D3433" s="308" t="s">
        <v>14834</v>
      </c>
      <c r="E3433" s="308" t="s">
        <v>14800</v>
      </c>
      <c r="F3433" s="309" t="s">
        <v>5610</v>
      </c>
      <c r="G3433" s="309" t="s">
        <v>13426</v>
      </c>
      <c r="H3433" s="309" t="s">
        <v>13427</v>
      </c>
      <c r="I3433" s="309" t="s">
        <v>5706</v>
      </c>
      <c r="J3433" s="309" t="s">
        <v>15063</v>
      </c>
      <c r="K3433" s="310">
        <v>2.0114800000000002</v>
      </c>
      <c r="L3433" s="310">
        <v>1.8899982299999998</v>
      </c>
      <c r="M3433" s="310">
        <f>VLOOKUP(H3433,'Details of Feeder LEvel'!H:N,7,FALSE)</f>
        <v>0</v>
      </c>
      <c r="N3433" s="310">
        <f t="shared" si="53"/>
        <v>6.0394222164774378</v>
      </c>
      <c r="O3433" s="310">
        <v>6.0394222164774529</v>
      </c>
      <c r="P3433" s="309" t="s">
        <v>15063</v>
      </c>
      <c r="Q3433" s="311"/>
    </row>
    <row r="3434" spans="1:17" s="312" customFormat="1" x14ac:dyDescent="0.3">
      <c r="A3434" s="307">
        <v>3431</v>
      </c>
      <c r="B3434" s="308" t="s">
        <v>5271</v>
      </c>
      <c r="C3434" s="308" t="s">
        <v>1380</v>
      </c>
      <c r="D3434" s="308" t="s">
        <v>14834</v>
      </c>
      <c r="E3434" s="308" t="s">
        <v>14800</v>
      </c>
      <c r="F3434" s="309" t="s">
        <v>5610</v>
      </c>
      <c r="G3434" s="309" t="s">
        <v>13428</v>
      </c>
      <c r="H3434" s="309" t="s">
        <v>13429</v>
      </c>
      <c r="I3434" s="309" t="s">
        <v>5701</v>
      </c>
      <c r="J3434" s="309" t="s">
        <v>15063</v>
      </c>
      <c r="K3434" s="310">
        <v>0.60365999999999997</v>
      </c>
      <c r="L3434" s="310">
        <v>0.52192490000000002</v>
      </c>
      <c r="M3434" s="310">
        <f>VLOOKUP(H3434,'Details of Feeder LEvel'!H:N,7,FALSE)</f>
        <v>0</v>
      </c>
      <c r="N3434" s="310">
        <f t="shared" si="53"/>
        <v>13.539923135539865</v>
      </c>
      <c r="O3434" s="310">
        <v>42.389908046898093</v>
      </c>
      <c r="P3434" s="309" t="s">
        <v>15063</v>
      </c>
      <c r="Q3434" s="311"/>
    </row>
    <row r="3435" spans="1:17" s="312" customFormat="1" x14ac:dyDescent="0.3">
      <c r="A3435" s="307">
        <v>3432</v>
      </c>
      <c r="B3435" s="308" t="s">
        <v>5271</v>
      </c>
      <c r="C3435" s="308" t="s">
        <v>1380</v>
      </c>
      <c r="D3435" s="308" t="s">
        <v>14834</v>
      </c>
      <c r="E3435" s="308" t="s">
        <v>14800</v>
      </c>
      <c r="F3435" s="309" t="s">
        <v>5610</v>
      </c>
      <c r="G3435" s="309" t="s">
        <v>13430</v>
      </c>
      <c r="H3435" s="309" t="s">
        <v>13431</v>
      </c>
      <c r="I3435" s="309" t="s">
        <v>5701</v>
      </c>
      <c r="J3435" s="309" t="s">
        <v>15063</v>
      </c>
      <c r="K3435" s="310">
        <v>0.76702000000000004</v>
      </c>
      <c r="L3435" s="310">
        <v>0.67772399999999999</v>
      </c>
      <c r="M3435" s="310">
        <f>VLOOKUP(H3435,'Details of Feeder LEvel'!H:N,7,FALSE)</f>
        <v>0</v>
      </c>
      <c r="N3435" s="310">
        <f t="shared" si="53"/>
        <v>11.641938932491987</v>
      </c>
      <c r="O3435" s="310">
        <v>11.641938932491991</v>
      </c>
      <c r="P3435" s="309" t="s">
        <v>15063</v>
      </c>
      <c r="Q3435" s="311"/>
    </row>
    <row r="3436" spans="1:17" s="312" customFormat="1" x14ac:dyDescent="0.3">
      <c r="A3436" s="307">
        <v>3433</v>
      </c>
      <c r="B3436" s="308" t="s">
        <v>5271</v>
      </c>
      <c r="C3436" s="308" t="s">
        <v>1380</v>
      </c>
      <c r="D3436" s="308" t="s">
        <v>14834</v>
      </c>
      <c r="E3436" s="308" t="s">
        <v>14800</v>
      </c>
      <c r="F3436" s="309" t="s">
        <v>5626</v>
      </c>
      <c r="G3436" s="309" t="s">
        <v>13432</v>
      </c>
      <c r="H3436" s="309" t="s">
        <v>13433</v>
      </c>
      <c r="I3436" s="309" t="s">
        <v>2414</v>
      </c>
      <c r="J3436" s="309" t="s">
        <v>15063</v>
      </c>
      <c r="K3436" s="310">
        <v>1.4050999999999998</v>
      </c>
      <c r="L3436" s="310">
        <v>1.4090799999999999</v>
      </c>
      <c r="M3436" s="310">
        <f>VLOOKUP(H3436,'Details of Feeder LEvel'!H:N,7,FALSE)</f>
        <v>0</v>
      </c>
      <c r="N3436" s="310">
        <f t="shared" si="53"/>
        <v>-0.28325386093517152</v>
      </c>
      <c r="O3436" s="310">
        <v>-0.28325386093517313</v>
      </c>
      <c r="P3436" s="309" t="s">
        <v>15063</v>
      </c>
      <c r="Q3436" s="311"/>
    </row>
    <row r="3437" spans="1:17" s="312" customFormat="1" x14ac:dyDescent="0.3">
      <c r="A3437" s="307">
        <v>3434</v>
      </c>
      <c r="B3437" s="308" t="s">
        <v>5271</v>
      </c>
      <c r="C3437" s="308" t="s">
        <v>1380</v>
      </c>
      <c r="D3437" s="308" t="s">
        <v>14834</v>
      </c>
      <c r="E3437" s="308" t="s">
        <v>14800</v>
      </c>
      <c r="F3437" s="309" t="s">
        <v>5626</v>
      </c>
      <c r="G3437" s="309" t="s">
        <v>13434</v>
      </c>
      <c r="H3437" s="309" t="s">
        <v>13435</v>
      </c>
      <c r="I3437" s="309" t="s">
        <v>5701</v>
      </c>
      <c r="J3437" s="309" t="s">
        <v>15063</v>
      </c>
      <c r="K3437" s="310">
        <v>0.65938000000000008</v>
      </c>
      <c r="L3437" s="310">
        <v>0.59461999999999993</v>
      </c>
      <c r="M3437" s="310">
        <f>VLOOKUP(H3437,'Details of Feeder LEvel'!H:N,7,FALSE)</f>
        <v>0</v>
      </c>
      <c r="N3437" s="310">
        <f t="shared" si="53"/>
        <v>9.8213473262762214</v>
      </c>
      <c r="O3437" s="310">
        <v>9.8213473262762303</v>
      </c>
      <c r="P3437" s="309" t="s">
        <v>15063</v>
      </c>
      <c r="Q3437" s="311"/>
    </row>
    <row r="3438" spans="1:17" s="312" customFormat="1" x14ac:dyDescent="0.3">
      <c r="A3438" s="307">
        <v>3435</v>
      </c>
      <c r="B3438" s="308" t="s">
        <v>5271</v>
      </c>
      <c r="C3438" s="308" t="s">
        <v>1380</v>
      </c>
      <c r="D3438" s="308" t="s">
        <v>14834</v>
      </c>
      <c r="E3438" s="308" t="s">
        <v>14800</v>
      </c>
      <c r="F3438" s="309" t="s">
        <v>5626</v>
      </c>
      <c r="G3438" s="309" t="s">
        <v>13436</v>
      </c>
      <c r="H3438" s="309" t="s">
        <v>13437</v>
      </c>
      <c r="I3438" s="309" t="s">
        <v>5701</v>
      </c>
      <c r="J3438" s="309" t="s">
        <v>15063</v>
      </c>
      <c r="K3438" s="310">
        <v>0.43257999999999996</v>
      </c>
      <c r="L3438" s="310">
        <v>0.37426821599999993</v>
      </c>
      <c r="M3438" s="310">
        <f>VLOOKUP(H3438,'Details of Feeder LEvel'!H:N,7,FALSE)</f>
        <v>0</v>
      </c>
      <c r="N3438" s="310">
        <f t="shared" si="53"/>
        <v>13.480000000000009</v>
      </c>
      <c r="O3438" s="310">
        <v>13.802412719162982</v>
      </c>
      <c r="P3438" s="309" t="s">
        <v>15063</v>
      </c>
      <c r="Q3438" s="311"/>
    </row>
    <row r="3439" spans="1:17" s="312" customFormat="1" x14ac:dyDescent="0.3">
      <c r="A3439" s="307">
        <v>3436</v>
      </c>
      <c r="B3439" s="308" t="s">
        <v>5271</v>
      </c>
      <c r="C3439" s="308" t="s">
        <v>1380</v>
      </c>
      <c r="D3439" s="308" t="s">
        <v>14834</v>
      </c>
      <c r="E3439" s="308" t="s">
        <v>14800</v>
      </c>
      <c r="F3439" s="309" t="s">
        <v>5626</v>
      </c>
      <c r="G3439" s="309" t="s">
        <v>13438</v>
      </c>
      <c r="H3439" s="309" t="s">
        <v>5958</v>
      </c>
      <c r="I3439" s="309" t="s">
        <v>2414</v>
      </c>
      <c r="J3439" s="309" t="s">
        <v>15063</v>
      </c>
      <c r="K3439" s="310">
        <v>2.0785199999999997</v>
      </c>
      <c r="L3439" s="310">
        <v>1.7842015679999998</v>
      </c>
      <c r="M3439" s="310">
        <f>VLOOKUP(H3439,'Details of Feeder LEvel'!H:N,7,FALSE)</f>
        <v>0</v>
      </c>
      <c r="N3439" s="310">
        <f t="shared" si="53"/>
        <v>14.159999999999995</v>
      </c>
      <c r="O3439" s="310">
        <v>20.168369438908517</v>
      </c>
      <c r="P3439" s="309" t="s">
        <v>15063</v>
      </c>
      <c r="Q3439" s="311"/>
    </row>
    <row r="3440" spans="1:17" s="312" customFormat="1" x14ac:dyDescent="0.3">
      <c r="A3440" s="307">
        <v>3437</v>
      </c>
      <c r="B3440" s="308" t="s">
        <v>5271</v>
      </c>
      <c r="C3440" s="308" t="s">
        <v>1380</v>
      </c>
      <c r="D3440" s="308" t="s">
        <v>14834</v>
      </c>
      <c r="E3440" s="308" t="s">
        <v>14800</v>
      </c>
      <c r="F3440" s="309" t="s">
        <v>5626</v>
      </c>
      <c r="G3440" s="309" t="s">
        <v>13439</v>
      </c>
      <c r="H3440" s="309" t="s">
        <v>13440</v>
      </c>
      <c r="I3440" s="309" t="s">
        <v>5701</v>
      </c>
      <c r="J3440" s="309" t="s">
        <v>15063</v>
      </c>
      <c r="K3440" s="310">
        <v>0.45101999999999998</v>
      </c>
      <c r="L3440" s="310">
        <v>0.40643750000000001</v>
      </c>
      <c r="M3440" s="310">
        <f>VLOOKUP(H3440,'Details of Feeder LEvel'!H:N,7,FALSE)</f>
        <v>0</v>
      </c>
      <c r="N3440" s="310">
        <f t="shared" si="53"/>
        <v>9.8848166378431053</v>
      </c>
      <c r="O3440" s="310">
        <v>9.8848166378431088</v>
      </c>
      <c r="P3440" s="309" t="s">
        <v>15063</v>
      </c>
      <c r="Q3440" s="311"/>
    </row>
    <row r="3441" spans="1:17" s="312" customFormat="1" x14ac:dyDescent="0.3">
      <c r="A3441" s="307">
        <v>3438</v>
      </c>
      <c r="B3441" s="308" t="s">
        <v>5271</v>
      </c>
      <c r="C3441" s="308" t="s">
        <v>1380</v>
      </c>
      <c r="D3441" s="308" t="s">
        <v>14834</v>
      </c>
      <c r="E3441" s="308" t="s">
        <v>14800</v>
      </c>
      <c r="F3441" s="309" t="s">
        <v>5626</v>
      </c>
      <c r="G3441" s="309" t="s">
        <v>13441</v>
      </c>
      <c r="H3441" s="309" t="s">
        <v>13442</v>
      </c>
      <c r="I3441" s="309" t="s">
        <v>2414</v>
      </c>
      <c r="J3441" s="309" t="s">
        <v>15063</v>
      </c>
      <c r="K3441" s="310">
        <v>5.7932500000000005</v>
      </c>
      <c r="L3441" s="310">
        <v>5.0762320000000001</v>
      </c>
      <c r="M3441" s="310">
        <f>VLOOKUP(H3441,'Details of Feeder LEvel'!H:N,7,FALSE)</f>
        <v>0</v>
      </c>
      <c r="N3441" s="310">
        <f t="shared" si="53"/>
        <v>12.376783325421831</v>
      </c>
      <c r="O3441" s="310">
        <v>41.053622228278371</v>
      </c>
      <c r="P3441" s="309" t="s">
        <v>15063</v>
      </c>
      <c r="Q3441" s="311"/>
    </row>
    <row r="3442" spans="1:17" s="312" customFormat="1" x14ac:dyDescent="0.3">
      <c r="A3442" s="307">
        <v>3439</v>
      </c>
      <c r="B3442" s="308" t="s">
        <v>5271</v>
      </c>
      <c r="C3442" s="308" t="s">
        <v>1380</v>
      </c>
      <c r="D3442" s="308" t="s">
        <v>14834</v>
      </c>
      <c r="E3442" s="308" t="s">
        <v>14800</v>
      </c>
      <c r="F3442" s="309" t="s">
        <v>5626</v>
      </c>
      <c r="G3442" s="309" t="s">
        <v>13443</v>
      </c>
      <c r="H3442" s="309" t="s">
        <v>13444</v>
      </c>
      <c r="I3442" s="309" t="s">
        <v>5701</v>
      </c>
      <c r="J3442" s="309" t="s">
        <v>15063</v>
      </c>
      <c r="K3442" s="310">
        <v>0.49181999999999998</v>
      </c>
      <c r="L3442" s="310">
        <v>0.44252800000000003</v>
      </c>
      <c r="M3442" s="310">
        <f>VLOOKUP(H3442,'Details of Feeder LEvel'!H:N,7,FALSE)</f>
        <v>0</v>
      </c>
      <c r="N3442" s="310">
        <f t="shared" si="53"/>
        <v>10.022365906225843</v>
      </c>
      <c r="O3442" s="310">
        <v>10.022365906225838</v>
      </c>
      <c r="P3442" s="309" t="s">
        <v>15063</v>
      </c>
      <c r="Q3442" s="311"/>
    </row>
    <row r="3443" spans="1:17" s="312" customFormat="1" x14ac:dyDescent="0.3">
      <c r="A3443" s="307">
        <v>3440</v>
      </c>
      <c r="B3443" s="308" t="s">
        <v>5271</v>
      </c>
      <c r="C3443" s="308" t="s">
        <v>1380</v>
      </c>
      <c r="D3443" s="308" t="s">
        <v>14834</v>
      </c>
      <c r="E3443" s="308" t="s">
        <v>14800</v>
      </c>
      <c r="F3443" s="309" t="s">
        <v>5626</v>
      </c>
      <c r="G3443" s="309" t="s">
        <v>13445</v>
      </c>
      <c r="H3443" s="309" t="s">
        <v>13446</v>
      </c>
      <c r="I3443" s="309" t="s">
        <v>2425</v>
      </c>
      <c r="J3443" s="309" t="s">
        <v>15063</v>
      </c>
      <c r="K3443" s="310">
        <v>0.21279999999999999</v>
      </c>
      <c r="L3443" s="310">
        <v>0.18532752</v>
      </c>
      <c r="M3443" s="310">
        <f>VLOOKUP(H3443,'Details of Feeder LEvel'!H:N,7,FALSE)</f>
        <v>0</v>
      </c>
      <c r="N3443" s="310">
        <f t="shared" si="53"/>
        <v>12.909999999999997</v>
      </c>
      <c r="O3443" s="310">
        <v>20.690419699127759</v>
      </c>
      <c r="P3443" s="309" t="s">
        <v>15063</v>
      </c>
      <c r="Q3443" s="311"/>
    </row>
    <row r="3444" spans="1:17" s="312" customFormat="1" x14ac:dyDescent="0.3">
      <c r="A3444" s="307">
        <v>3441</v>
      </c>
      <c r="B3444" s="308" t="s">
        <v>5271</v>
      </c>
      <c r="C3444" s="308" t="s">
        <v>1380</v>
      </c>
      <c r="D3444" s="308" t="s">
        <v>14834</v>
      </c>
      <c r="E3444" s="308" t="s">
        <v>14800</v>
      </c>
      <c r="F3444" s="309" t="s">
        <v>5626</v>
      </c>
      <c r="G3444" s="309" t="s">
        <v>13447</v>
      </c>
      <c r="H3444" s="309" t="s">
        <v>13448</v>
      </c>
      <c r="I3444" s="309" t="s">
        <v>5706</v>
      </c>
      <c r="J3444" s="309" t="s">
        <v>15063</v>
      </c>
      <c r="K3444" s="310">
        <v>1.22726</v>
      </c>
      <c r="L3444" s="310">
        <v>1.1137101</v>
      </c>
      <c r="M3444" s="310">
        <f>VLOOKUP(H3444,'Details of Feeder LEvel'!H:N,7,FALSE)</f>
        <v>0</v>
      </c>
      <c r="N3444" s="310">
        <f t="shared" si="53"/>
        <v>9.2523100239558023</v>
      </c>
      <c r="O3444" s="310">
        <v>9.2523100239558005</v>
      </c>
      <c r="P3444" s="309" t="s">
        <v>15063</v>
      </c>
      <c r="Q3444" s="311"/>
    </row>
    <row r="3445" spans="1:17" s="312" customFormat="1" x14ac:dyDescent="0.3">
      <c r="A3445" s="307">
        <v>3442</v>
      </c>
      <c r="B3445" s="308" t="s">
        <v>5271</v>
      </c>
      <c r="C3445" s="308" t="s">
        <v>1380</v>
      </c>
      <c r="D3445" s="308" t="s">
        <v>14834</v>
      </c>
      <c r="E3445" s="308" t="s">
        <v>14800</v>
      </c>
      <c r="F3445" s="309" t="s">
        <v>5626</v>
      </c>
      <c r="G3445" s="309" t="s">
        <v>13449</v>
      </c>
      <c r="H3445" s="309" t="s">
        <v>13450</v>
      </c>
      <c r="I3445" s="309" t="s">
        <v>5706</v>
      </c>
      <c r="J3445" s="309" t="s">
        <v>15063</v>
      </c>
      <c r="K3445" s="310">
        <v>2.1589049999999999</v>
      </c>
      <c r="L3445" s="310">
        <v>1.893073</v>
      </c>
      <c r="M3445" s="310">
        <f>VLOOKUP(H3445,'Details of Feeder LEvel'!H:N,7,FALSE)</f>
        <v>0</v>
      </c>
      <c r="N3445" s="310">
        <f t="shared" si="53"/>
        <v>12.31327918551302</v>
      </c>
      <c r="O3445" s="310">
        <v>15.489444157953381</v>
      </c>
      <c r="P3445" s="309" t="s">
        <v>15063</v>
      </c>
      <c r="Q3445" s="311"/>
    </row>
    <row r="3446" spans="1:17" s="312" customFormat="1" x14ac:dyDescent="0.3">
      <c r="A3446" s="307">
        <v>3443</v>
      </c>
      <c r="B3446" s="308" t="s">
        <v>5271</v>
      </c>
      <c r="C3446" s="308" t="s">
        <v>1380</v>
      </c>
      <c r="D3446" s="308" t="s">
        <v>14834</v>
      </c>
      <c r="E3446" s="308" t="s">
        <v>14800</v>
      </c>
      <c r="F3446" s="309" t="s">
        <v>5626</v>
      </c>
      <c r="G3446" s="309" t="s">
        <v>13451</v>
      </c>
      <c r="H3446" s="309" t="s">
        <v>13452</v>
      </c>
      <c r="I3446" s="309" t="s">
        <v>2414</v>
      </c>
      <c r="J3446" s="309" t="s">
        <v>15063</v>
      </c>
      <c r="K3446" s="310">
        <v>1.2318800000000001</v>
      </c>
      <c r="L3446" s="310">
        <v>1.2381000000000002</v>
      </c>
      <c r="M3446" s="310">
        <f>VLOOKUP(H3446,'Details of Feeder LEvel'!H:N,7,FALSE)</f>
        <v>0</v>
      </c>
      <c r="N3446" s="310">
        <f t="shared" si="53"/>
        <v>-0.5049193103224433</v>
      </c>
      <c r="O3446" s="310">
        <v>-0.43275364532353588</v>
      </c>
      <c r="P3446" s="309" t="s">
        <v>15063</v>
      </c>
      <c r="Q3446" s="311"/>
    </row>
    <row r="3447" spans="1:17" s="312" customFormat="1" x14ac:dyDescent="0.3">
      <c r="A3447" s="307">
        <v>3444</v>
      </c>
      <c r="B3447" s="308" t="s">
        <v>5271</v>
      </c>
      <c r="C3447" s="308" t="s">
        <v>1380</v>
      </c>
      <c r="D3447" s="308" t="s">
        <v>14834</v>
      </c>
      <c r="E3447" s="308" t="s">
        <v>14800</v>
      </c>
      <c r="F3447" s="309" t="s">
        <v>13453</v>
      </c>
      <c r="G3447" s="309" t="s">
        <v>13454</v>
      </c>
      <c r="H3447" s="309" t="s">
        <v>13455</v>
      </c>
      <c r="I3447" s="309" t="s">
        <v>5701</v>
      </c>
      <c r="J3447" s="309" t="s">
        <v>15063</v>
      </c>
      <c r="K3447" s="310">
        <v>0.60962000000000005</v>
      </c>
      <c r="L3447" s="310">
        <v>0.54889999999999994</v>
      </c>
      <c r="M3447" s="310">
        <f>VLOOKUP(H3447,'Details of Feeder LEvel'!H:N,7,FALSE)</f>
        <v>0</v>
      </c>
      <c r="N3447" s="310">
        <f t="shared" si="53"/>
        <v>9.9603031396607893</v>
      </c>
      <c r="O3447" s="310">
        <v>9.9603031396607751</v>
      </c>
      <c r="P3447" s="309" t="s">
        <v>15063</v>
      </c>
      <c r="Q3447" s="311"/>
    </row>
    <row r="3448" spans="1:17" s="312" customFormat="1" x14ac:dyDescent="0.3">
      <c r="A3448" s="307">
        <v>3445</v>
      </c>
      <c r="B3448" s="308" t="s">
        <v>5271</v>
      </c>
      <c r="C3448" s="308" t="s">
        <v>1380</v>
      </c>
      <c r="D3448" s="308" t="s">
        <v>14834</v>
      </c>
      <c r="E3448" s="308" t="s">
        <v>14800</v>
      </c>
      <c r="F3448" s="309" t="s">
        <v>13453</v>
      </c>
      <c r="G3448" s="309" t="s">
        <v>13456</v>
      </c>
      <c r="H3448" s="309" t="s">
        <v>13457</v>
      </c>
      <c r="I3448" s="309" t="s">
        <v>5701</v>
      </c>
      <c r="J3448" s="309" t="s">
        <v>15063</v>
      </c>
      <c r="K3448" s="310">
        <v>0.37456</v>
      </c>
      <c r="L3448" s="310">
        <v>0.33872400000000003</v>
      </c>
      <c r="M3448" s="310">
        <f>VLOOKUP(H3448,'Details of Feeder LEvel'!H:N,7,FALSE)</f>
        <v>0</v>
      </c>
      <c r="N3448" s="310">
        <f t="shared" si="53"/>
        <v>9.567492524562148</v>
      </c>
      <c r="O3448" s="310">
        <v>9.567492524562148</v>
      </c>
      <c r="P3448" s="309" t="s">
        <v>15063</v>
      </c>
      <c r="Q3448" s="311"/>
    </row>
    <row r="3449" spans="1:17" s="312" customFormat="1" x14ac:dyDescent="0.3">
      <c r="A3449" s="307">
        <v>3446</v>
      </c>
      <c r="B3449" s="308" t="s">
        <v>5271</v>
      </c>
      <c r="C3449" s="308" t="s">
        <v>1380</v>
      </c>
      <c r="D3449" s="308" t="s">
        <v>14834</v>
      </c>
      <c r="E3449" s="308" t="s">
        <v>14800</v>
      </c>
      <c r="F3449" s="309" t="s">
        <v>13453</v>
      </c>
      <c r="G3449" s="309" t="s">
        <v>13458</v>
      </c>
      <c r="H3449" s="309" t="s">
        <v>13459</v>
      </c>
      <c r="I3449" s="309" t="s">
        <v>5701</v>
      </c>
      <c r="J3449" s="309" t="s">
        <v>15063</v>
      </c>
      <c r="K3449" s="310">
        <v>0.51995999999999998</v>
      </c>
      <c r="L3449" s="310">
        <v>0.46780500000000003</v>
      </c>
      <c r="M3449" s="310">
        <f>VLOOKUP(H3449,'Details of Feeder LEvel'!H:N,7,FALSE)</f>
        <v>0</v>
      </c>
      <c r="N3449" s="310">
        <f t="shared" si="53"/>
        <v>10.030579275328863</v>
      </c>
      <c r="O3449" s="310">
        <v>10.030579275328854</v>
      </c>
      <c r="P3449" s="309" t="s">
        <v>15063</v>
      </c>
      <c r="Q3449" s="311"/>
    </row>
    <row r="3450" spans="1:17" s="312" customFormat="1" x14ac:dyDescent="0.3">
      <c r="A3450" s="307">
        <v>3447</v>
      </c>
      <c r="B3450" s="308" t="s">
        <v>5271</v>
      </c>
      <c r="C3450" s="308" t="s">
        <v>1380</v>
      </c>
      <c r="D3450" s="308" t="s">
        <v>14834</v>
      </c>
      <c r="E3450" s="308" t="s">
        <v>14800</v>
      </c>
      <c r="F3450" s="309" t="s">
        <v>13453</v>
      </c>
      <c r="G3450" s="309" t="s">
        <v>13460</v>
      </c>
      <c r="H3450" s="309" t="s">
        <v>13461</v>
      </c>
      <c r="I3450" s="309" t="s">
        <v>5701</v>
      </c>
      <c r="J3450" s="309" t="s">
        <v>15063</v>
      </c>
      <c r="K3450" s="310">
        <v>0.51344000000000001</v>
      </c>
      <c r="L3450" s="310">
        <v>0.46234599999999998</v>
      </c>
      <c r="M3450" s="310">
        <f>VLOOKUP(H3450,'Details of Feeder LEvel'!H:N,7,FALSE)</f>
        <v>0</v>
      </c>
      <c r="N3450" s="310">
        <f t="shared" si="53"/>
        <v>9.9513088189467176</v>
      </c>
      <c r="O3450" s="310">
        <v>9.951308818946714</v>
      </c>
      <c r="P3450" s="309" t="s">
        <v>15063</v>
      </c>
      <c r="Q3450" s="311"/>
    </row>
    <row r="3451" spans="1:17" s="312" customFormat="1" x14ac:dyDescent="0.3">
      <c r="A3451" s="307">
        <v>3448</v>
      </c>
      <c r="B3451" s="308" t="s">
        <v>5271</v>
      </c>
      <c r="C3451" s="308" t="s">
        <v>1380</v>
      </c>
      <c r="D3451" s="308" t="s">
        <v>14834</v>
      </c>
      <c r="E3451" s="308" t="s">
        <v>14800</v>
      </c>
      <c r="F3451" s="309" t="s">
        <v>13453</v>
      </c>
      <c r="G3451" s="309" t="s">
        <v>13462</v>
      </c>
      <c r="H3451" s="309" t="s">
        <v>13463</v>
      </c>
      <c r="I3451" s="309" t="s">
        <v>5701</v>
      </c>
      <c r="J3451" s="309" t="s">
        <v>15063</v>
      </c>
      <c r="K3451" s="310">
        <v>0.71198000000000006</v>
      </c>
      <c r="L3451" s="310">
        <v>0.63820500000000002</v>
      </c>
      <c r="M3451" s="310">
        <f>VLOOKUP(H3451,'Details of Feeder LEvel'!H:N,7,FALSE)</f>
        <v>0</v>
      </c>
      <c r="N3451" s="310">
        <f t="shared" si="53"/>
        <v>10.361948369336222</v>
      </c>
      <c r="O3451" s="310">
        <v>10.361948369336238</v>
      </c>
      <c r="P3451" s="309" t="s">
        <v>15063</v>
      </c>
      <c r="Q3451" s="311"/>
    </row>
    <row r="3452" spans="1:17" s="312" customFormat="1" x14ac:dyDescent="0.3">
      <c r="A3452" s="307">
        <v>3449</v>
      </c>
      <c r="B3452" s="308" t="s">
        <v>5271</v>
      </c>
      <c r="C3452" s="308" t="s">
        <v>1380</v>
      </c>
      <c r="D3452" s="308" t="s">
        <v>14834</v>
      </c>
      <c r="E3452" s="308" t="s">
        <v>14800</v>
      </c>
      <c r="F3452" s="309" t="s">
        <v>13453</v>
      </c>
      <c r="G3452" s="309" t="s">
        <v>13464</v>
      </c>
      <c r="H3452" s="309" t="s">
        <v>13465</v>
      </c>
      <c r="I3452" s="309" t="s">
        <v>5701</v>
      </c>
      <c r="J3452" s="309" t="s">
        <v>15063</v>
      </c>
      <c r="K3452" s="310">
        <v>0.49</v>
      </c>
      <c r="L3452" s="310">
        <v>0.43964200000000003</v>
      </c>
      <c r="M3452" s="310">
        <f>VLOOKUP(H3452,'Details of Feeder LEvel'!H:N,7,FALSE)</f>
        <v>0</v>
      </c>
      <c r="N3452" s="310">
        <f t="shared" si="53"/>
        <v>10.277142857142849</v>
      </c>
      <c r="O3452" s="310">
        <v>16.048618791446589</v>
      </c>
      <c r="P3452" s="309" t="s">
        <v>15063</v>
      </c>
      <c r="Q3452" s="311"/>
    </row>
    <row r="3453" spans="1:17" s="312" customFormat="1" x14ac:dyDescent="0.3">
      <c r="A3453" s="307">
        <v>3450</v>
      </c>
      <c r="B3453" s="308" t="s">
        <v>5271</v>
      </c>
      <c r="C3453" s="308" t="s">
        <v>1380</v>
      </c>
      <c r="D3453" s="308" t="s">
        <v>14834</v>
      </c>
      <c r="E3453" s="308" t="s">
        <v>14800</v>
      </c>
      <c r="F3453" s="309" t="s">
        <v>13453</v>
      </c>
      <c r="G3453" s="309" t="s">
        <v>13466</v>
      </c>
      <c r="H3453" s="309" t="s">
        <v>13467</v>
      </c>
      <c r="I3453" s="309" t="s">
        <v>5701</v>
      </c>
      <c r="J3453" s="309" t="s">
        <v>15063</v>
      </c>
      <c r="K3453" s="310">
        <v>0.57021999999999995</v>
      </c>
      <c r="L3453" s="310">
        <v>0.51396200000000003</v>
      </c>
      <c r="M3453" s="310">
        <f>VLOOKUP(H3453,'Details of Feeder LEvel'!H:N,7,FALSE)</f>
        <v>0</v>
      </c>
      <c r="N3453" s="310">
        <f t="shared" si="53"/>
        <v>9.8660166251622048</v>
      </c>
      <c r="O3453" s="310">
        <v>9.8660166251622101</v>
      </c>
      <c r="P3453" s="309" t="s">
        <v>15063</v>
      </c>
      <c r="Q3453" s="311"/>
    </row>
    <row r="3454" spans="1:17" s="312" customFormat="1" x14ac:dyDescent="0.3">
      <c r="A3454" s="307">
        <v>3451</v>
      </c>
      <c r="B3454" s="308" t="s">
        <v>5271</v>
      </c>
      <c r="C3454" s="308" t="s">
        <v>1380</v>
      </c>
      <c r="D3454" s="308" t="s">
        <v>14834</v>
      </c>
      <c r="E3454" s="308" t="s">
        <v>14800</v>
      </c>
      <c r="F3454" s="309" t="s">
        <v>13453</v>
      </c>
      <c r="G3454" s="309" t="s">
        <v>13468</v>
      </c>
      <c r="H3454" s="309" t="s">
        <v>13469</v>
      </c>
      <c r="I3454" s="309" t="s">
        <v>5706</v>
      </c>
      <c r="J3454" s="309" t="s">
        <v>15063</v>
      </c>
      <c r="K3454" s="310">
        <v>0.80030199999999996</v>
      </c>
      <c r="L3454" s="310">
        <v>0.72673399999999999</v>
      </c>
      <c r="M3454" s="310">
        <f>VLOOKUP(H3454,'Details of Feeder LEvel'!H:N,7,FALSE)</f>
        <v>0</v>
      </c>
      <c r="N3454" s="310">
        <f t="shared" si="53"/>
        <v>9.1925298199929486</v>
      </c>
      <c r="O3454" s="310">
        <v>25.924864871738819</v>
      </c>
      <c r="P3454" s="309" t="s">
        <v>15063</v>
      </c>
      <c r="Q3454" s="311"/>
    </row>
    <row r="3455" spans="1:17" s="312" customFormat="1" x14ac:dyDescent="0.3">
      <c r="A3455" s="307">
        <v>3452</v>
      </c>
      <c r="B3455" s="308" t="s">
        <v>5271</v>
      </c>
      <c r="C3455" s="308" t="s">
        <v>1380</v>
      </c>
      <c r="D3455" s="308" t="s">
        <v>14834</v>
      </c>
      <c r="E3455" s="308" t="s">
        <v>14800</v>
      </c>
      <c r="F3455" s="309" t="s">
        <v>13453</v>
      </c>
      <c r="G3455" s="309" t="s">
        <v>13470</v>
      </c>
      <c r="H3455" s="309" t="s">
        <v>13471</v>
      </c>
      <c r="I3455" s="309" t="s">
        <v>3759</v>
      </c>
      <c r="J3455" s="309" t="s">
        <v>15063</v>
      </c>
      <c r="K3455" s="310">
        <v>0.22994999999999999</v>
      </c>
      <c r="L3455" s="310">
        <v>0.20465549999999999</v>
      </c>
      <c r="M3455" s="310">
        <f>VLOOKUP(H3455,'Details of Feeder LEvel'!H:N,7,FALSE)</f>
        <v>0</v>
      </c>
      <c r="N3455" s="310">
        <f t="shared" si="53"/>
        <v>11</v>
      </c>
      <c r="O3455" s="310">
        <v>10.999999999999998</v>
      </c>
      <c r="P3455" s="309" t="s">
        <v>15063</v>
      </c>
      <c r="Q3455" s="311"/>
    </row>
    <row r="3456" spans="1:17" s="312" customFormat="1" x14ac:dyDescent="0.3">
      <c r="A3456" s="307">
        <v>3453</v>
      </c>
      <c r="B3456" s="308" t="s">
        <v>5271</v>
      </c>
      <c r="C3456" s="308" t="s">
        <v>1380</v>
      </c>
      <c r="D3456" s="308" t="s">
        <v>14834</v>
      </c>
      <c r="E3456" s="308" t="s">
        <v>14800</v>
      </c>
      <c r="F3456" s="309" t="s">
        <v>13453</v>
      </c>
      <c r="G3456" s="309" t="s">
        <v>13472</v>
      </c>
      <c r="H3456" s="309" t="s">
        <v>13473</v>
      </c>
      <c r="I3456" s="309" t="s">
        <v>5706</v>
      </c>
      <c r="J3456" s="309" t="s">
        <v>15063</v>
      </c>
      <c r="K3456" s="310">
        <v>0.31248999999999999</v>
      </c>
      <c r="L3456" s="310">
        <v>0.27604233</v>
      </c>
      <c r="M3456" s="310">
        <f>VLOOKUP(H3456,'Details of Feeder LEvel'!H:N,7,FALSE)</f>
        <v>0</v>
      </c>
      <c r="N3456" s="310">
        <f t="shared" si="53"/>
        <v>11.66362763608435</v>
      </c>
      <c r="O3456" s="310">
        <v>51.214718905850852</v>
      </c>
      <c r="P3456" s="309" t="s">
        <v>15063</v>
      </c>
      <c r="Q3456" s="311"/>
    </row>
    <row r="3457" spans="1:17" s="312" customFormat="1" x14ac:dyDescent="0.3">
      <c r="A3457" s="307">
        <v>3454</v>
      </c>
      <c r="B3457" s="308" t="s">
        <v>5271</v>
      </c>
      <c r="C3457" s="308" t="s">
        <v>1380</v>
      </c>
      <c r="D3457" s="308" t="s">
        <v>14834</v>
      </c>
      <c r="E3457" s="308" t="s">
        <v>14800</v>
      </c>
      <c r="F3457" s="309" t="s">
        <v>13453</v>
      </c>
      <c r="G3457" s="309" t="s">
        <v>13474</v>
      </c>
      <c r="H3457" s="309" t="s">
        <v>13475</v>
      </c>
      <c r="I3457" s="309" t="s">
        <v>5706</v>
      </c>
      <c r="J3457" s="309" t="s">
        <v>15063</v>
      </c>
      <c r="K3457" s="310">
        <v>0.28833999999999999</v>
      </c>
      <c r="L3457" s="310">
        <v>0.25248893</v>
      </c>
      <c r="M3457" s="310">
        <f>VLOOKUP(H3457,'Details of Feeder LEvel'!H:N,7,FALSE)</f>
        <v>0</v>
      </c>
      <c r="N3457" s="310">
        <f t="shared" si="53"/>
        <v>12.433609627523058</v>
      </c>
      <c r="O3457" s="310">
        <v>12.433609627523056</v>
      </c>
      <c r="P3457" s="309" t="s">
        <v>15063</v>
      </c>
      <c r="Q3457" s="311"/>
    </row>
    <row r="3458" spans="1:17" s="312" customFormat="1" x14ac:dyDescent="0.3">
      <c r="A3458" s="307">
        <v>3455</v>
      </c>
      <c r="B3458" s="308" t="s">
        <v>5271</v>
      </c>
      <c r="C3458" s="308" t="s">
        <v>1380</v>
      </c>
      <c r="D3458" s="308" t="s">
        <v>14834</v>
      </c>
      <c r="E3458" s="308" t="s">
        <v>14800</v>
      </c>
      <c r="F3458" s="309" t="s">
        <v>13453</v>
      </c>
      <c r="G3458" s="309" t="s">
        <v>13476</v>
      </c>
      <c r="H3458" s="309" t="s">
        <v>13477</v>
      </c>
      <c r="I3458" s="309" t="s">
        <v>5706</v>
      </c>
      <c r="J3458" s="309" t="s">
        <v>15063</v>
      </c>
      <c r="K3458" s="310">
        <v>0.28024000000000004</v>
      </c>
      <c r="L3458" s="310">
        <v>0.24598100000000001</v>
      </c>
      <c r="M3458" s="310">
        <f>VLOOKUP(H3458,'Details of Feeder LEvel'!H:N,7,FALSE)</f>
        <v>0</v>
      </c>
      <c r="N3458" s="310">
        <f t="shared" si="53"/>
        <v>12.224878675421081</v>
      </c>
      <c r="O3458" s="310">
        <v>12.224878675421081</v>
      </c>
      <c r="P3458" s="309" t="s">
        <v>15063</v>
      </c>
      <c r="Q3458" s="311"/>
    </row>
    <row r="3459" spans="1:17" s="312" customFormat="1" x14ac:dyDescent="0.3">
      <c r="A3459" s="307">
        <v>3456</v>
      </c>
      <c r="B3459" s="308" t="s">
        <v>5271</v>
      </c>
      <c r="C3459" s="308" t="s">
        <v>1380</v>
      </c>
      <c r="D3459" s="308" t="s">
        <v>14834</v>
      </c>
      <c r="E3459" s="308" t="s">
        <v>14800</v>
      </c>
      <c r="F3459" s="309" t="s">
        <v>13453</v>
      </c>
      <c r="G3459" s="309" t="s">
        <v>13478</v>
      </c>
      <c r="H3459" s="309" t="s">
        <v>13479</v>
      </c>
      <c r="I3459" s="309" t="s">
        <v>2414</v>
      </c>
      <c r="J3459" s="309" t="s">
        <v>15063</v>
      </c>
      <c r="K3459" s="310">
        <v>2.3973</v>
      </c>
      <c r="L3459" s="310">
        <v>2.4258000000000002</v>
      </c>
      <c r="M3459" s="310">
        <f>VLOOKUP(H3459,'Details of Feeder LEvel'!H:N,7,FALSE)</f>
        <v>0</v>
      </c>
      <c r="N3459" s="310">
        <f t="shared" si="53"/>
        <v>-1.1888374421223957</v>
      </c>
      <c r="O3459" s="310">
        <v>-1.1888374421223924</v>
      </c>
      <c r="P3459" s="309" t="s">
        <v>15063</v>
      </c>
      <c r="Q3459" s="311"/>
    </row>
    <row r="3460" spans="1:17" s="312" customFormat="1" x14ac:dyDescent="0.3">
      <c r="A3460" s="307">
        <v>3457</v>
      </c>
      <c r="B3460" s="308" t="s">
        <v>5271</v>
      </c>
      <c r="C3460" s="308" t="s">
        <v>1380</v>
      </c>
      <c r="D3460" s="308" t="s">
        <v>14834</v>
      </c>
      <c r="E3460" s="308" t="s">
        <v>14800</v>
      </c>
      <c r="F3460" s="309" t="s">
        <v>13453</v>
      </c>
      <c r="G3460" s="309" t="s">
        <v>13480</v>
      </c>
      <c r="H3460" s="309" t="s">
        <v>13481</v>
      </c>
      <c r="I3460" s="309" t="s">
        <v>5701</v>
      </c>
      <c r="J3460" s="309" t="s">
        <v>15063</v>
      </c>
      <c r="K3460" s="310">
        <v>0.34620000000000001</v>
      </c>
      <c r="L3460" s="310">
        <v>0.31114799999999998</v>
      </c>
      <c r="M3460" s="310">
        <f>VLOOKUP(H3460,'Details of Feeder LEvel'!H:N,7,FALSE)</f>
        <v>0</v>
      </c>
      <c r="N3460" s="310">
        <f t="shared" ref="N3460:N3523" si="54">(K3460-L3460)/K3460*100</f>
        <v>10.124783362218379</v>
      </c>
      <c r="O3460" s="310">
        <v>10.12478336221838</v>
      </c>
      <c r="P3460" s="309" t="s">
        <v>15063</v>
      </c>
      <c r="Q3460" s="311"/>
    </row>
    <row r="3461" spans="1:17" s="312" customFormat="1" x14ac:dyDescent="0.3">
      <c r="A3461" s="307">
        <v>3458</v>
      </c>
      <c r="B3461" s="308" t="s">
        <v>5271</v>
      </c>
      <c r="C3461" s="308" t="s">
        <v>1380</v>
      </c>
      <c r="D3461" s="308" t="s">
        <v>14834</v>
      </c>
      <c r="E3461" s="308" t="s">
        <v>14800</v>
      </c>
      <c r="F3461" s="309" t="s">
        <v>13482</v>
      </c>
      <c r="G3461" s="309" t="s">
        <v>13483</v>
      </c>
      <c r="H3461" s="309" t="s">
        <v>13484</v>
      </c>
      <c r="I3461" s="309" t="s">
        <v>5706</v>
      </c>
      <c r="J3461" s="309" t="s">
        <v>15063</v>
      </c>
      <c r="K3461" s="310">
        <v>0.61136999999999997</v>
      </c>
      <c r="L3461" s="310">
        <v>0.54654999999999998</v>
      </c>
      <c r="M3461" s="310">
        <f>VLOOKUP(H3461,'Details of Feeder LEvel'!H:N,7,FALSE)</f>
        <v>0</v>
      </c>
      <c r="N3461" s="310">
        <f t="shared" si="54"/>
        <v>10.602417521304609</v>
      </c>
      <c r="O3461" s="310">
        <v>34.686401387734236</v>
      </c>
      <c r="P3461" s="309" t="s">
        <v>15063</v>
      </c>
      <c r="Q3461" s="311"/>
    </row>
    <row r="3462" spans="1:17" s="312" customFormat="1" x14ac:dyDescent="0.3">
      <c r="A3462" s="307">
        <v>3459</v>
      </c>
      <c r="B3462" s="308" t="s">
        <v>5271</v>
      </c>
      <c r="C3462" s="308" t="s">
        <v>1380</v>
      </c>
      <c r="D3462" s="308" t="s">
        <v>14834</v>
      </c>
      <c r="E3462" s="308" t="s">
        <v>14800</v>
      </c>
      <c r="F3462" s="309" t="s">
        <v>13482</v>
      </c>
      <c r="G3462" s="309" t="s">
        <v>13485</v>
      </c>
      <c r="H3462" s="309" t="s">
        <v>13486</v>
      </c>
      <c r="I3462" s="309" t="s">
        <v>5706</v>
      </c>
      <c r="J3462" s="309" t="s">
        <v>15063</v>
      </c>
      <c r="K3462" s="310">
        <v>0.59956999999999994</v>
      </c>
      <c r="L3462" s="310">
        <v>0.54301200000000005</v>
      </c>
      <c r="M3462" s="310">
        <f>VLOOKUP(H3462,'Details of Feeder LEvel'!H:N,7,FALSE)</f>
        <v>0</v>
      </c>
      <c r="N3462" s="310">
        <f t="shared" si="54"/>
        <v>9.4330937171639491</v>
      </c>
      <c r="O3462" s="310">
        <v>9.4330937171639544</v>
      </c>
      <c r="P3462" s="309" t="s">
        <v>15063</v>
      </c>
      <c r="Q3462" s="311"/>
    </row>
    <row r="3463" spans="1:17" s="312" customFormat="1" x14ac:dyDescent="0.3">
      <c r="A3463" s="307">
        <v>3460</v>
      </c>
      <c r="B3463" s="308" t="s">
        <v>5271</v>
      </c>
      <c r="C3463" s="308" t="s">
        <v>1380</v>
      </c>
      <c r="D3463" s="308" t="s">
        <v>14834</v>
      </c>
      <c r="E3463" s="308" t="s">
        <v>14800</v>
      </c>
      <c r="F3463" s="309" t="s">
        <v>13482</v>
      </c>
      <c r="G3463" s="309" t="s">
        <v>13487</v>
      </c>
      <c r="H3463" s="309" t="s">
        <v>13488</v>
      </c>
      <c r="I3463" s="309" t="s">
        <v>5701</v>
      </c>
      <c r="J3463" s="309" t="s">
        <v>15063</v>
      </c>
      <c r="K3463" s="310">
        <v>0.69403999999999999</v>
      </c>
      <c r="L3463" s="310">
        <v>0.62508799999999998</v>
      </c>
      <c r="M3463" s="310">
        <f>VLOOKUP(H3463,'Details of Feeder LEvel'!H:N,7,FALSE)</f>
        <v>0</v>
      </c>
      <c r="N3463" s="310">
        <f t="shared" si="54"/>
        <v>9.9348740706587542</v>
      </c>
      <c r="O3463" s="310">
        <v>9.9348740706587506</v>
      </c>
      <c r="P3463" s="309" t="s">
        <v>15063</v>
      </c>
      <c r="Q3463" s="311"/>
    </row>
    <row r="3464" spans="1:17" s="312" customFormat="1" x14ac:dyDescent="0.3">
      <c r="A3464" s="307">
        <v>3461</v>
      </c>
      <c r="B3464" s="308" t="s">
        <v>5271</v>
      </c>
      <c r="C3464" s="308" t="s">
        <v>1380</v>
      </c>
      <c r="D3464" s="308" t="s">
        <v>14834</v>
      </c>
      <c r="E3464" s="308" t="s">
        <v>14800</v>
      </c>
      <c r="F3464" s="309" t="s">
        <v>13482</v>
      </c>
      <c r="G3464" s="309" t="s">
        <v>13489</v>
      </c>
      <c r="H3464" s="309" t="s">
        <v>13490</v>
      </c>
      <c r="I3464" s="309" t="s">
        <v>5701</v>
      </c>
      <c r="J3464" s="309" t="s">
        <v>15063</v>
      </c>
      <c r="K3464" s="310">
        <v>0.42046000000000006</v>
      </c>
      <c r="L3464" s="310">
        <v>0.37743599999999999</v>
      </c>
      <c r="M3464" s="310">
        <f>VLOOKUP(H3464,'Details of Feeder LEvel'!H:N,7,FALSE)</f>
        <v>0</v>
      </c>
      <c r="N3464" s="310">
        <f t="shared" si="54"/>
        <v>10.232602387860927</v>
      </c>
      <c r="O3464" s="310">
        <v>10.232602387860911</v>
      </c>
      <c r="P3464" s="309" t="s">
        <v>15063</v>
      </c>
      <c r="Q3464" s="311"/>
    </row>
    <row r="3465" spans="1:17" s="312" customFormat="1" x14ac:dyDescent="0.3">
      <c r="A3465" s="307">
        <v>3462</v>
      </c>
      <c r="B3465" s="308" t="s">
        <v>5271</v>
      </c>
      <c r="C3465" s="308" t="s">
        <v>1380</v>
      </c>
      <c r="D3465" s="308" t="s">
        <v>14834</v>
      </c>
      <c r="E3465" s="308" t="s">
        <v>14800</v>
      </c>
      <c r="F3465" s="309" t="s">
        <v>13482</v>
      </c>
      <c r="G3465" s="309" t="s">
        <v>13491</v>
      </c>
      <c r="H3465" s="309" t="s">
        <v>13492</v>
      </c>
      <c r="I3465" s="309" t="s">
        <v>5701</v>
      </c>
      <c r="J3465" s="309" t="s">
        <v>15063</v>
      </c>
      <c r="K3465" s="310">
        <v>0.4924</v>
      </c>
      <c r="L3465" s="310">
        <v>0.44235200000000002</v>
      </c>
      <c r="M3465" s="310">
        <f>VLOOKUP(H3465,'Details of Feeder LEvel'!H:N,7,FALSE)</f>
        <v>0</v>
      </c>
      <c r="N3465" s="310">
        <f t="shared" si="54"/>
        <v>10.164094232331434</v>
      </c>
      <c r="O3465" s="310">
        <v>10.164094232331443</v>
      </c>
      <c r="P3465" s="309" t="s">
        <v>15063</v>
      </c>
      <c r="Q3465" s="311"/>
    </row>
    <row r="3466" spans="1:17" s="312" customFormat="1" x14ac:dyDescent="0.3">
      <c r="A3466" s="307">
        <v>3463</v>
      </c>
      <c r="B3466" s="308" t="s">
        <v>5271</v>
      </c>
      <c r="C3466" s="308" t="s">
        <v>1380</v>
      </c>
      <c r="D3466" s="308" t="s">
        <v>14834</v>
      </c>
      <c r="E3466" s="308" t="s">
        <v>14800</v>
      </c>
      <c r="F3466" s="309" t="s">
        <v>13482</v>
      </c>
      <c r="G3466" s="309" t="s">
        <v>13493</v>
      </c>
      <c r="H3466" s="309" t="s">
        <v>13494</v>
      </c>
      <c r="I3466" s="309" t="s">
        <v>5701</v>
      </c>
      <c r="J3466" s="309" t="s">
        <v>15063</v>
      </c>
      <c r="K3466" s="310">
        <v>0.38900000000000001</v>
      </c>
      <c r="L3466" s="310">
        <v>0.34818000000000005</v>
      </c>
      <c r="M3466" s="310">
        <f>VLOOKUP(H3466,'Details of Feeder LEvel'!H:N,7,FALSE)</f>
        <v>0</v>
      </c>
      <c r="N3466" s="310">
        <f t="shared" si="54"/>
        <v>10.493573264781482</v>
      </c>
      <c r="O3466" s="310">
        <v>10.493573264781475</v>
      </c>
      <c r="P3466" s="309" t="s">
        <v>15063</v>
      </c>
      <c r="Q3466" s="311"/>
    </row>
    <row r="3467" spans="1:17" s="312" customFormat="1" x14ac:dyDescent="0.3">
      <c r="A3467" s="307">
        <v>3464</v>
      </c>
      <c r="B3467" s="308" t="s">
        <v>5271</v>
      </c>
      <c r="C3467" s="308" t="s">
        <v>1380</v>
      </c>
      <c r="D3467" s="308" t="s">
        <v>14834</v>
      </c>
      <c r="E3467" s="308" t="s">
        <v>14800</v>
      </c>
      <c r="F3467" s="309" t="s">
        <v>13482</v>
      </c>
      <c r="G3467" s="309" t="s">
        <v>13495</v>
      </c>
      <c r="H3467" s="309" t="s">
        <v>13496</v>
      </c>
      <c r="I3467" s="309" t="s">
        <v>5706</v>
      </c>
      <c r="J3467" s="309" t="s">
        <v>15063</v>
      </c>
      <c r="K3467" s="310">
        <v>0.69930000000000003</v>
      </c>
      <c r="L3467" s="310">
        <v>0.62752220000000003</v>
      </c>
      <c r="M3467" s="310">
        <f>VLOOKUP(H3467,'Details of Feeder LEvel'!H:N,7,FALSE)</f>
        <v>0</v>
      </c>
      <c r="N3467" s="310">
        <f t="shared" si="54"/>
        <v>10.264235664235665</v>
      </c>
      <c r="O3467" s="310">
        <v>46.801885337524126</v>
      </c>
      <c r="P3467" s="309" t="s">
        <v>15063</v>
      </c>
      <c r="Q3467" s="311"/>
    </row>
    <row r="3468" spans="1:17" s="312" customFormat="1" x14ac:dyDescent="0.3">
      <c r="A3468" s="307">
        <v>3465</v>
      </c>
      <c r="B3468" s="308" t="s">
        <v>5271</v>
      </c>
      <c r="C3468" s="308" t="s">
        <v>1380</v>
      </c>
      <c r="D3468" s="308" t="s">
        <v>14834</v>
      </c>
      <c r="E3468" s="308" t="s">
        <v>14800</v>
      </c>
      <c r="F3468" s="309" t="s">
        <v>13482</v>
      </c>
      <c r="G3468" s="309" t="s">
        <v>13497</v>
      </c>
      <c r="H3468" s="309" t="s">
        <v>13498</v>
      </c>
      <c r="I3468" s="309" t="s">
        <v>5701</v>
      </c>
      <c r="J3468" s="309" t="s">
        <v>15063</v>
      </c>
      <c r="K3468" s="310">
        <v>0.79559999999999997</v>
      </c>
      <c r="L3468" s="310">
        <v>0.71561800000000009</v>
      </c>
      <c r="M3468" s="310">
        <f>VLOOKUP(H3468,'Details of Feeder LEvel'!H:N,7,FALSE)</f>
        <v>0</v>
      </c>
      <c r="N3468" s="310">
        <f t="shared" si="54"/>
        <v>10.053041729512303</v>
      </c>
      <c r="O3468" s="310">
        <v>10.053041729512302</v>
      </c>
      <c r="P3468" s="309" t="s">
        <v>15063</v>
      </c>
      <c r="Q3468" s="311"/>
    </row>
    <row r="3469" spans="1:17" s="312" customFormat="1" x14ac:dyDescent="0.3">
      <c r="A3469" s="307">
        <v>3466</v>
      </c>
      <c r="B3469" s="308" t="s">
        <v>5271</v>
      </c>
      <c r="C3469" s="308" t="s">
        <v>1380</v>
      </c>
      <c r="D3469" s="308" t="s">
        <v>14834</v>
      </c>
      <c r="E3469" s="308" t="s">
        <v>14836</v>
      </c>
      <c r="F3469" s="309" t="s">
        <v>13499</v>
      </c>
      <c r="G3469" s="309" t="s">
        <v>13500</v>
      </c>
      <c r="H3469" s="309" t="s">
        <v>13501</v>
      </c>
      <c r="I3469" s="309" t="s">
        <v>2414</v>
      </c>
      <c r="J3469" s="309" t="s">
        <v>15063</v>
      </c>
      <c r="K3469" s="310">
        <v>0.20698</v>
      </c>
      <c r="L3469" s="310">
        <v>0.17994841199999997</v>
      </c>
      <c r="M3469" s="310">
        <f>VLOOKUP(H3469,'Details of Feeder LEvel'!H:N,7,FALSE)</f>
        <v>0</v>
      </c>
      <c r="N3469" s="310">
        <f t="shared" si="54"/>
        <v>13.060000000000011</v>
      </c>
      <c r="O3469" s="310">
        <v>13.060000000000016</v>
      </c>
      <c r="P3469" s="309" t="s">
        <v>15063</v>
      </c>
      <c r="Q3469" s="311"/>
    </row>
    <row r="3470" spans="1:17" s="312" customFormat="1" x14ac:dyDescent="0.3">
      <c r="A3470" s="307">
        <v>3467</v>
      </c>
      <c r="B3470" s="308" t="s">
        <v>5271</v>
      </c>
      <c r="C3470" s="308" t="s">
        <v>1380</v>
      </c>
      <c r="D3470" s="308" t="s">
        <v>14834</v>
      </c>
      <c r="E3470" s="308" t="s">
        <v>14836</v>
      </c>
      <c r="F3470" s="309" t="s">
        <v>13499</v>
      </c>
      <c r="G3470" s="309" t="s">
        <v>13502</v>
      </c>
      <c r="H3470" s="309" t="s">
        <v>13503</v>
      </c>
      <c r="I3470" s="309" t="s">
        <v>5701</v>
      </c>
      <c r="J3470" s="309" t="s">
        <v>15063</v>
      </c>
      <c r="K3470" s="310">
        <v>0.52842</v>
      </c>
      <c r="L3470" s="310">
        <v>0.47523700000000002</v>
      </c>
      <c r="M3470" s="310">
        <f>VLOOKUP(H3470,'Details of Feeder LEvel'!H:N,7,FALSE)</f>
        <v>0</v>
      </c>
      <c r="N3470" s="310">
        <f t="shared" si="54"/>
        <v>10.064532001059758</v>
      </c>
      <c r="O3470" s="310">
        <v>10.064532001059757</v>
      </c>
      <c r="P3470" s="309" t="s">
        <v>15063</v>
      </c>
      <c r="Q3470" s="311"/>
    </row>
    <row r="3471" spans="1:17" s="312" customFormat="1" x14ac:dyDescent="0.3">
      <c r="A3471" s="307">
        <v>3468</v>
      </c>
      <c r="B3471" s="308" t="s">
        <v>5271</v>
      </c>
      <c r="C3471" s="308" t="s">
        <v>1380</v>
      </c>
      <c r="D3471" s="308" t="s">
        <v>14834</v>
      </c>
      <c r="E3471" s="308" t="s">
        <v>14836</v>
      </c>
      <c r="F3471" s="309" t="s">
        <v>13499</v>
      </c>
      <c r="G3471" s="309" t="s">
        <v>13504</v>
      </c>
      <c r="H3471" s="309" t="s">
        <v>13505</v>
      </c>
      <c r="I3471" s="309" t="s">
        <v>5701</v>
      </c>
      <c r="J3471" s="309" t="s">
        <v>15063</v>
      </c>
      <c r="K3471" s="310">
        <v>0.50757999999999992</v>
      </c>
      <c r="L3471" s="310">
        <v>0.45642649999999996</v>
      </c>
      <c r="M3471" s="310">
        <f>VLOOKUP(H3471,'Details of Feeder LEvel'!H:N,7,FALSE)</f>
        <v>0</v>
      </c>
      <c r="N3471" s="310">
        <f t="shared" si="54"/>
        <v>10.07791875172386</v>
      </c>
      <c r="O3471" s="310">
        <v>11.25622565668295</v>
      </c>
      <c r="P3471" s="309" t="s">
        <v>15063</v>
      </c>
      <c r="Q3471" s="311"/>
    </row>
    <row r="3472" spans="1:17" s="312" customFormat="1" x14ac:dyDescent="0.3">
      <c r="A3472" s="307">
        <v>3469</v>
      </c>
      <c r="B3472" s="308" t="s">
        <v>5271</v>
      </c>
      <c r="C3472" s="308" t="s">
        <v>1380</v>
      </c>
      <c r="D3472" s="308" t="s">
        <v>14834</v>
      </c>
      <c r="E3472" s="308" t="s">
        <v>14836</v>
      </c>
      <c r="F3472" s="309" t="s">
        <v>13499</v>
      </c>
      <c r="G3472" s="309" t="s">
        <v>13506</v>
      </c>
      <c r="H3472" s="309" t="s">
        <v>13507</v>
      </c>
      <c r="I3472" s="309" t="s">
        <v>3759</v>
      </c>
      <c r="J3472" s="309" t="s">
        <v>15063</v>
      </c>
      <c r="K3472" s="310">
        <v>0.14795999999999998</v>
      </c>
      <c r="L3472" s="310">
        <v>0.13112215199999999</v>
      </c>
      <c r="M3472" s="310">
        <f>VLOOKUP(H3472,'Details of Feeder LEvel'!H:N,7,FALSE)</f>
        <v>0</v>
      </c>
      <c r="N3472" s="310">
        <f t="shared" si="54"/>
        <v>11.379999999999994</v>
      </c>
      <c r="O3472" s="310">
        <v>11.38</v>
      </c>
      <c r="P3472" s="309" t="s">
        <v>15063</v>
      </c>
      <c r="Q3472" s="311"/>
    </row>
    <row r="3473" spans="1:17" s="312" customFormat="1" x14ac:dyDescent="0.3">
      <c r="A3473" s="307">
        <v>3470</v>
      </c>
      <c r="B3473" s="308" t="s">
        <v>5271</v>
      </c>
      <c r="C3473" s="308" t="s">
        <v>1380</v>
      </c>
      <c r="D3473" s="308" t="s">
        <v>14834</v>
      </c>
      <c r="E3473" s="308" t="s">
        <v>14836</v>
      </c>
      <c r="F3473" s="309" t="s">
        <v>13499</v>
      </c>
      <c r="G3473" s="309" t="s">
        <v>13508</v>
      </c>
      <c r="H3473" s="309" t="s">
        <v>13509</v>
      </c>
      <c r="I3473" s="309" t="s">
        <v>5701</v>
      </c>
      <c r="J3473" s="309" t="s">
        <v>15063</v>
      </c>
      <c r="K3473" s="310">
        <v>0.27438000000000001</v>
      </c>
      <c r="L3473" s="310">
        <v>0.24947749999999999</v>
      </c>
      <c r="M3473" s="310">
        <f>VLOOKUP(H3473,'Details of Feeder LEvel'!H:N,7,FALSE)</f>
        <v>0</v>
      </c>
      <c r="N3473" s="310">
        <f t="shared" si="54"/>
        <v>9.0759166119979664</v>
      </c>
      <c r="O3473" s="310">
        <v>9.0759166119979575</v>
      </c>
      <c r="P3473" s="309" t="s">
        <v>15063</v>
      </c>
      <c r="Q3473" s="311"/>
    </row>
    <row r="3474" spans="1:17" s="312" customFormat="1" x14ac:dyDescent="0.3">
      <c r="A3474" s="307">
        <v>3471</v>
      </c>
      <c r="B3474" s="308" t="s">
        <v>5271</v>
      </c>
      <c r="C3474" s="308" t="s">
        <v>1380</v>
      </c>
      <c r="D3474" s="308" t="s">
        <v>14834</v>
      </c>
      <c r="E3474" s="308" t="s">
        <v>14836</v>
      </c>
      <c r="F3474" s="309" t="s">
        <v>13499</v>
      </c>
      <c r="G3474" s="309" t="s">
        <v>13510</v>
      </c>
      <c r="H3474" s="309" t="s">
        <v>13511</v>
      </c>
      <c r="I3474" s="309" t="s">
        <v>5701</v>
      </c>
      <c r="J3474" s="309" t="s">
        <v>15063</v>
      </c>
      <c r="K3474" s="310">
        <v>0.43337999999999999</v>
      </c>
      <c r="L3474" s="310">
        <v>0.38879999999999998</v>
      </c>
      <c r="M3474" s="310">
        <f>VLOOKUP(H3474,'Details of Feeder LEvel'!H:N,7,FALSE)</f>
        <v>0</v>
      </c>
      <c r="N3474" s="310">
        <f t="shared" si="54"/>
        <v>10.286584521666899</v>
      </c>
      <c r="O3474" s="310">
        <v>11.031719012094621</v>
      </c>
      <c r="P3474" s="309" t="s">
        <v>15063</v>
      </c>
      <c r="Q3474" s="311"/>
    </row>
    <row r="3475" spans="1:17" s="312" customFormat="1" x14ac:dyDescent="0.3">
      <c r="A3475" s="307">
        <v>3472</v>
      </c>
      <c r="B3475" s="308" t="s">
        <v>5271</v>
      </c>
      <c r="C3475" s="308" t="s">
        <v>1380</v>
      </c>
      <c r="D3475" s="308" t="s">
        <v>14834</v>
      </c>
      <c r="E3475" s="308" t="s">
        <v>14836</v>
      </c>
      <c r="F3475" s="309" t="s">
        <v>13499</v>
      </c>
      <c r="G3475" s="309" t="s">
        <v>13512</v>
      </c>
      <c r="H3475" s="309" t="s">
        <v>13513</v>
      </c>
      <c r="I3475" s="309" t="s">
        <v>5706</v>
      </c>
      <c r="J3475" s="309" t="s">
        <v>15063</v>
      </c>
      <c r="K3475" s="310">
        <v>0.25568000000000002</v>
      </c>
      <c r="L3475" s="310">
        <v>0.22511680000000001</v>
      </c>
      <c r="M3475" s="310">
        <f>VLOOKUP(H3475,'Details of Feeder LEvel'!H:N,7,FALSE)</f>
        <v>0</v>
      </c>
      <c r="N3475" s="310">
        <f t="shared" si="54"/>
        <v>11.953692115143934</v>
      </c>
      <c r="O3475" s="310">
        <v>40.867563630194923</v>
      </c>
      <c r="P3475" s="309" t="s">
        <v>15063</v>
      </c>
      <c r="Q3475" s="311"/>
    </row>
    <row r="3476" spans="1:17" s="312" customFormat="1" x14ac:dyDescent="0.3">
      <c r="A3476" s="307">
        <v>3473</v>
      </c>
      <c r="B3476" s="308" t="s">
        <v>5271</v>
      </c>
      <c r="C3476" s="308" t="s">
        <v>1380</v>
      </c>
      <c r="D3476" s="308" t="s">
        <v>14834</v>
      </c>
      <c r="E3476" s="308" t="s">
        <v>14836</v>
      </c>
      <c r="F3476" s="309" t="s">
        <v>13499</v>
      </c>
      <c r="G3476" s="309" t="s">
        <v>13514</v>
      </c>
      <c r="H3476" s="309" t="s">
        <v>13515</v>
      </c>
      <c r="I3476" s="309" t="s">
        <v>5706</v>
      </c>
      <c r="J3476" s="309" t="s">
        <v>15063</v>
      </c>
      <c r="K3476" s="310">
        <v>0.21992999999999999</v>
      </c>
      <c r="L3476" s="310">
        <v>0.1897723</v>
      </c>
      <c r="M3476" s="310">
        <f>VLOOKUP(H3476,'Details of Feeder LEvel'!H:N,7,FALSE)</f>
        <v>0</v>
      </c>
      <c r="N3476" s="310">
        <f t="shared" si="54"/>
        <v>13.712408493611598</v>
      </c>
      <c r="O3476" s="310">
        <v>47.296575729597514</v>
      </c>
      <c r="P3476" s="309" t="s">
        <v>15063</v>
      </c>
      <c r="Q3476" s="311"/>
    </row>
    <row r="3477" spans="1:17" s="312" customFormat="1" x14ac:dyDescent="0.3">
      <c r="A3477" s="307">
        <v>3474</v>
      </c>
      <c r="B3477" s="308" t="s">
        <v>5271</v>
      </c>
      <c r="C3477" s="308" t="s">
        <v>1380</v>
      </c>
      <c r="D3477" s="308" t="s">
        <v>14834</v>
      </c>
      <c r="E3477" s="308" t="s">
        <v>14836</v>
      </c>
      <c r="F3477" s="309" t="s">
        <v>13499</v>
      </c>
      <c r="G3477" s="309" t="s">
        <v>13516</v>
      </c>
      <c r="H3477" s="309" t="s">
        <v>13517</v>
      </c>
      <c r="I3477" s="309" t="s">
        <v>5706</v>
      </c>
      <c r="J3477" s="309" t="s">
        <v>15063</v>
      </c>
      <c r="K3477" s="310">
        <v>0.48543000000000003</v>
      </c>
      <c r="L3477" s="310">
        <v>0.43706564999999997</v>
      </c>
      <c r="M3477" s="310">
        <f>VLOOKUP(H3477,'Details of Feeder LEvel'!H:N,7,FALSE)</f>
        <v>0</v>
      </c>
      <c r="N3477" s="310">
        <f t="shared" si="54"/>
        <v>9.9631975774056087</v>
      </c>
      <c r="O3477" s="310">
        <v>27.030875190902925</v>
      </c>
      <c r="P3477" s="309" t="s">
        <v>15063</v>
      </c>
      <c r="Q3477" s="311"/>
    </row>
    <row r="3478" spans="1:17" s="312" customFormat="1" x14ac:dyDescent="0.3">
      <c r="A3478" s="307">
        <v>3475</v>
      </c>
      <c r="B3478" s="308" t="s">
        <v>5271</v>
      </c>
      <c r="C3478" s="308" t="s">
        <v>1380</v>
      </c>
      <c r="D3478" s="308" t="s">
        <v>14834</v>
      </c>
      <c r="E3478" s="308" t="s">
        <v>14836</v>
      </c>
      <c r="F3478" s="309" t="s">
        <v>13499</v>
      </c>
      <c r="G3478" s="309" t="s">
        <v>13518</v>
      </c>
      <c r="H3478" s="309" t="s">
        <v>13519</v>
      </c>
      <c r="I3478" s="309" t="s">
        <v>5706</v>
      </c>
      <c r="J3478" s="309" t="s">
        <v>15063</v>
      </c>
      <c r="K3478" s="310">
        <v>4.5760000000000002E-2</v>
      </c>
      <c r="L3478" s="310">
        <v>4.1012300000000002E-2</v>
      </c>
      <c r="M3478" s="310">
        <f>VLOOKUP(H3478,'Details of Feeder LEvel'!H:N,7,FALSE)</f>
        <v>0</v>
      </c>
      <c r="N3478" s="310">
        <f t="shared" si="54"/>
        <v>10.375218531468532</v>
      </c>
      <c r="O3478" s="310">
        <v>20.156604945408219</v>
      </c>
      <c r="P3478" s="309" t="s">
        <v>15063</v>
      </c>
      <c r="Q3478" s="311"/>
    </row>
    <row r="3479" spans="1:17" s="312" customFormat="1" x14ac:dyDescent="0.3">
      <c r="A3479" s="307">
        <v>3476</v>
      </c>
      <c r="B3479" s="308" t="s">
        <v>5271</v>
      </c>
      <c r="C3479" s="308" t="s">
        <v>1380</v>
      </c>
      <c r="D3479" s="308" t="s">
        <v>14834</v>
      </c>
      <c r="E3479" s="308" t="s">
        <v>14836</v>
      </c>
      <c r="F3479" s="309" t="s">
        <v>13520</v>
      </c>
      <c r="G3479" s="309" t="s">
        <v>13521</v>
      </c>
      <c r="H3479" s="309" t="s">
        <v>13522</v>
      </c>
      <c r="I3479" s="309" t="s">
        <v>5701</v>
      </c>
      <c r="J3479" s="309" t="s">
        <v>15063</v>
      </c>
      <c r="K3479" s="310">
        <v>0.91080000000000005</v>
      </c>
      <c r="L3479" s="310">
        <v>0.81543924000000001</v>
      </c>
      <c r="M3479" s="310">
        <f>VLOOKUP(H3479,'Details of Feeder LEvel'!H:N,7,FALSE)</f>
        <v>0</v>
      </c>
      <c r="N3479" s="310">
        <f t="shared" si="54"/>
        <v>10.470000000000004</v>
      </c>
      <c r="O3479" s="310">
        <v>10.470000000000002</v>
      </c>
      <c r="P3479" s="309" t="s">
        <v>15063</v>
      </c>
      <c r="Q3479" s="311"/>
    </row>
    <row r="3480" spans="1:17" s="312" customFormat="1" x14ac:dyDescent="0.3">
      <c r="A3480" s="307">
        <v>3477</v>
      </c>
      <c r="B3480" s="308" t="s">
        <v>5271</v>
      </c>
      <c r="C3480" s="308" t="s">
        <v>1380</v>
      </c>
      <c r="D3480" s="308" t="s">
        <v>14834</v>
      </c>
      <c r="E3480" s="308" t="s">
        <v>14836</v>
      </c>
      <c r="F3480" s="309" t="s">
        <v>13520</v>
      </c>
      <c r="G3480" s="309" t="s">
        <v>13523</v>
      </c>
      <c r="H3480" s="309" t="s">
        <v>13524</v>
      </c>
      <c r="I3480" s="309" t="s">
        <v>5701</v>
      </c>
      <c r="J3480" s="309" t="s">
        <v>15063</v>
      </c>
      <c r="K3480" s="310">
        <v>0.44440000000000002</v>
      </c>
      <c r="L3480" s="310">
        <v>0.40032500000000004</v>
      </c>
      <c r="M3480" s="310">
        <f>VLOOKUP(H3480,'Details of Feeder LEvel'!H:N,7,FALSE)</f>
        <v>0</v>
      </c>
      <c r="N3480" s="310">
        <f t="shared" si="54"/>
        <v>9.9178667866786618</v>
      </c>
      <c r="O3480" s="310">
        <v>9.9178667866786636</v>
      </c>
      <c r="P3480" s="309" t="s">
        <v>15063</v>
      </c>
      <c r="Q3480" s="311"/>
    </row>
    <row r="3481" spans="1:17" s="312" customFormat="1" x14ac:dyDescent="0.3">
      <c r="A3481" s="307">
        <v>3478</v>
      </c>
      <c r="B3481" s="308" t="s">
        <v>5271</v>
      </c>
      <c r="C3481" s="308" t="s">
        <v>1380</v>
      </c>
      <c r="D3481" s="308" t="s">
        <v>14834</v>
      </c>
      <c r="E3481" s="308" t="s">
        <v>14836</v>
      </c>
      <c r="F3481" s="309" t="s">
        <v>13520</v>
      </c>
      <c r="G3481" s="309" t="s">
        <v>13525</v>
      </c>
      <c r="H3481" s="309" t="s">
        <v>13526</v>
      </c>
      <c r="I3481" s="309" t="s">
        <v>5706</v>
      </c>
      <c r="J3481" s="309" t="s">
        <v>15063</v>
      </c>
      <c r="K3481" s="310">
        <v>0.69910000000000005</v>
      </c>
      <c r="L3481" s="310">
        <v>0.61463499999999993</v>
      </c>
      <c r="M3481" s="310">
        <f>VLOOKUP(H3481,'Details of Feeder LEvel'!H:N,7,FALSE)</f>
        <v>0</v>
      </c>
      <c r="N3481" s="310">
        <f t="shared" si="54"/>
        <v>12.081962523244187</v>
      </c>
      <c r="O3481" s="310">
        <v>50.596184209765084</v>
      </c>
      <c r="P3481" s="309" t="s">
        <v>15063</v>
      </c>
      <c r="Q3481" s="311"/>
    </row>
    <row r="3482" spans="1:17" s="312" customFormat="1" x14ac:dyDescent="0.3">
      <c r="A3482" s="307">
        <v>3479</v>
      </c>
      <c r="B3482" s="308" t="s">
        <v>5271</v>
      </c>
      <c r="C3482" s="308" t="s">
        <v>1380</v>
      </c>
      <c r="D3482" s="308" t="s">
        <v>14834</v>
      </c>
      <c r="E3482" s="308" t="s">
        <v>14836</v>
      </c>
      <c r="F3482" s="309" t="s">
        <v>13527</v>
      </c>
      <c r="G3482" s="309" t="s">
        <v>13528</v>
      </c>
      <c r="H3482" s="309" t="s">
        <v>13529</v>
      </c>
      <c r="I3482" s="309" t="s">
        <v>5701</v>
      </c>
      <c r="J3482" s="309" t="s">
        <v>15063</v>
      </c>
      <c r="K3482" s="310">
        <v>1.7021699999999997</v>
      </c>
      <c r="L3482" s="310">
        <v>1.5305759999999999</v>
      </c>
      <c r="M3482" s="310">
        <f>VLOOKUP(H3482,'Details of Feeder LEvel'!H:N,7,FALSE)</f>
        <v>0</v>
      </c>
      <c r="N3482" s="310">
        <f t="shared" si="54"/>
        <v>10.08089673769364</v>
      </c>
      <c r="O3482" s="310">
        <v>10.080896737693635</v>
      </c>
      <c r="P3482" s="309" t="s">
        <v>15063</v>
      </c>
      <c r="Q3482" s="311"/>
    </row>
    <row r="3483" spans="1:17" s="312" customFormat="1" x14ac:dyDescent="0.3">
      <c r="A3483" s="307">
        <v>3480</v>
      </c>
      <c r="B3483" s="308" t="s">
        <v>5271</v>
      </c>
      <c r="C3483" s="308" t="s">
        <v>1380</v>
      </c>
      <c r="D3483" s="308" t="s">
        <v>14834</v>
      </c>
      <c r="E3483" s="308" t="s">
        <v>14836</v>
      </c>
      <c r="F3483" s="309" t="s">
        <v>13527</v>
      </c>
      <c r="G3483" s="309" t="s">
        <v>13530</v>
      </c>
      <c r="H3483" s="309" t="s">
        <v>13531</v>
      </c>
      <c r="I3483" s="309" t="s">
        <v>5701</v>
      </c>
      <c r="J3483" s="309" t="s">
        <v>15063</v>
      </c>
      <c r="K3483" s="310">
        <v>1.6758600000000001</v>
      </c>
      <c r="L3483" s="310">
        <v>1.5076149999999999</v>
      </c>
      <c r="M3483" s="310">
        <f>VLOOKUP(H3483,'Details of Feeder LEvel'!H:N,7,FALSE)</f>
        <v>0</v>
      </c>
      <c r="N3483" s="310">
        <f t="shared" si="54"/>
        <v>10.039323093814529</v>
      </c>
      <c r="O3483" s="310">
        <v>10.039323093814524</v>
      </c>
      <c r="P3483" s="309" t="s">
        <v>15063</v>
      </c>
      <c r="Q3483" s="311"/>
    </row>
    <row r="3484" spans="1:17" s="312" customFormat="1" x14ac:dyDescent="0.3">
      <c r="A3484" s="307">
        <v>3481</v>
      </c>
      <c r="B3484" s="308" t="s">
        <v>5271</v>
      </c>
      <c r="C3484" s="308" t="s">
        <v>1380</v>
      </c>
      <c r="D3484" s="308" t="s">
        <v>14834</v>
      </c>
      <c r="E3484" s="308" t="s">
        <v>14836</v>
      </c>
      <c r="F3484" s="309" t="s">
        <v>13527</v>
      </c>
      <c r="G3484" s="309" t="s">
        <v>13532</v>
      </c>
      <c r="H3484" s="309" t="s">
        <v>13533</v>
      </c>
      <c r="I3484" s="309" t="s">
        <v>5701</v>
      </c>
      <c r="J3484" s="309" t="s">
        <v>15063</v>
      </c>
      <c r="K3484" s="310">
        <v>1.35951</v>
      </c>
      <c r="L3484" s="310">
        <v>1.222286</v>
      </c>
      <c r="M3484" s="310">
        <f>VLOOKUP(H3484,'Details of Feeder LEvel'!H:N,7,FALSE)</f>
        <v>0</v>
      </c>
      <c r="N3484" s="310">
        <f t="shared" si="54"/>
        <v>10.093636677920722</v>
      </c>
      <c r="O3484" s="310">
        <v>10.093636677920736</v>
      </c>
      <c r="P3484" s="309" t="s">
        <v>15063</v>
      </c>
      <c r="Q3484" s="311"/>
    </row>
    <row r="3485" spans="1:17" s="312" customFormat="1" x14ac:dyDescent="0.3">
      <c r="A3485" s="307">
        <v>3482</v>
      </c>
      <c r="B3485" s="308" t="s">
        <v>5271</v>
      </c>
      <c r="C3485" s="308" t="s">
        <v>1380</v>
      </c>
      <c r="D3485" s="308" t="s">
        <v>14834</v>
      </c>
      <c r="E3485" s="308" t="s">
        <v>14836</v>
      </c>
      <c r="F3485" s="309" t="s">
        <v>13527</v>
      </c>
      <c r="G3485" s="309" t="s">
        <v>13534</v>
      </c>
      <c r="H3485" s="309" t="s">
        <v>13535</v>
      </c>
      <c r="I3485" s="309" t="s">
        <v>5701</v>
      </c>
      <c r="J3485" s="309" t="s">
        <v>15063</v>
      </c>
      <c r="K3485" s="310">
        <v>0.81447000000000003</v>
      </c>
      <c r="L3485" s="310">
        <v>0.73304499999999995</v>
      </c>
      <c r="M3485" s="310">
        <f>VLOOKUP(H3485,'Details of Feeder LEvel'!H:N,7,FALSE)</f>
        <v>0</v>
      </c>
      <c r="N3485" s="310">
        <f t="shared" si="54"/>
        <v>9.9972988569253722</v>
      </c>
      <c r="O3485" s="310">
        <v>9.997298856925374</v>
      </c>
      <c r="P3485" s="309" t="s">
        <v>15063</v>
      </c>
      <c r="Q3485" s="311"/>
    </row>
    <row r="3486" spans="1:17" s="312" customFormat="1" x14ac:dyDescent="0.3">
      <c r="A3486" s="307">
        <v>3483</v>
      </c>
      <c r="B3486" s="308" t="s">
        <v>5271</v>
      </c>
      <c r="C3486" s="308" t="s">
        <v>1380</v>
      </c>
      <c r="D3486" s="308" t="s">
        <v>14834</v>
      </c>
      <c r="E3486" s="308" t="s">
        <v>14836</v>
      </c>
      <c r="F3486" s="309" t="s">
        <v>13527</v>
      </c>
      <c r="G3486" s="309" t="s">
        <v>13536</v>
      </c>
      <c r="H3486" s="309" t="s">
        <v>13537</v>
      </c>
      <c r="I3486" s="309" t="s">
        <v>5701</v>
      </c>
      <c r="J3486" s="309" t="s">
        <v>15063</v>
      </c>
      <c r="K3486" s="310">
        <v>0.46622000000000002</v>
      </c>
      <c r="L3486" s="310">
        <v>0.42030999999999996</v>
      </c>
      <c r="M3486" s="310">
        <f>VLOOKUP(H3486,'Details of Feeder LEvel'!H:N,7,FALSE)</f>
        <v>0</v>
      </c>
      <c r="N3486" s="310">
        <f t="shared" si="54"/>
        <v>9.8472823988675007</v>
      </c>
      <c r="O3486" s="310">
        <v>9.8472823988674953</v>
      </c>
      <c r="P3486" s="309" t="s">
        <v>15063</v>
      </c>
      <c r="Q3486" s="311"/>
    </row>
    <row r="3487" spans="1:17" s="312" customFormat="1" x14ac:dyDescent="0.3">
      <c r="A3487" s="307">
        <v>3484</v>
      </c>
      <c r="B3487" s="308" t="s">
        <v>5271</v>
      </c>
      <c r="C3487" s="308" t="s">
        <v>1380</v>
      </c>
      <c r="D3487" s="308" t="s">
        <v>14834</v>
      </c>
      <c r="E3487" s="308" t="s">
        <v>14836</v>
      </c>
      <c r="F3487" s="309" t="s">
        <v>13527</v>
      </c>
      <c r="G3487" s="309" t="s">
        <v>13538</v>
      </c>
      <c r="H3487" s="309" t="s">
        <v>13539</v>
      </c>
      <c r="I3487" s="309" t="s">
        <v>5701</v>
      </c>
      <c r="J3487" s="309" t="s">
        <v>15063</v>
      </c>
      <c r="K3487" s="310">
        <v>2.0586000000000002</v>
      </c>
      <c r="L3487" s="310">
        <v>1.8454505000000001</v>
      </c>
      <c r="M3487" s="310">
        <f>VLOOKUP(H3487,'Details of Feeder LEvel'!H:N,7,FALSE)</f>
        <v>0</v>
      </c>
      <c r="N3487" s="310">
        <f t="shared" si="54"/>
        <v>10.354099873700576</v>
      </c>
      <c r="O3487" s="310">
        <v>10.354099873700584</v>
      </c>
      <c r="P3487" s="309" t="s">
        <v>15063</v>
      </c>
      <c r="Q3487" s="311"/>
    </row>
    <row r="3488" spans="1:17" s="312" customFormat="1" x14ac:dyDescent="0.3">
      <c r="A3488" s="307">
        <v>3485</v>
      </c>
      <c r="B3488" s="308" t="s">
        <v>5271</v>
      </c>
      <c r="C3488" s="308" t="s">
        <v>1380</v>
      </c>
      <c r="D3488" s="308" t="s">
        <v>14834</v>
      </c>
      <c r="E3488" s="308" t="s">
        <v>14836</v>
      </c>
      <c r="F3488" s="309" t="s">
        <v>13527</v>
      </c>
      <c r="G3488" s="309" t="s">
        <v>13540</v>
      </c>
      <c r="H3488" s="309" t="s">
        <v>13541</v>
      </c>
      <c r="I3488" s="309" t="s">
        <v>5701</v>
      </c>
      <c r="J3488" s="309" t="s">
        <v>15063</v>
      </c>
      <c r="K3488" s="310">
        <v>0.86383999999999994</v>
      </c>
      <c r="L3488" s="310">
        <v>0.77663750000000009</v>
      </c>
      <c r="M3488" s="310">
        <f>VLOOKUP(H3488,'Details of Feeder LEvel'!H:N,7,FALSE)</f>
        <v>0</v>
      </c>
      <c r="N3488" s="310">
        <f t="shared" si="54"/>
        <v>10.094751342841251</v>
      </c>
      <c r="O3488" s="310">
        <v>10.094751342841246</v>
      </c>
      <c r="P3488" s="309" t="s">
        <v>15063</v>
      </c>
      <c r="Q3488" s="311"/>
    </row>
    <row r="3489" spans="1:17" s="312" customFormat="1" x14ac:dyDescent="0.3">
      <c r="A3489" s="307">
        <v>3486</v>
      </c>
      <c r="B3489" s="308" t="s">
        <v>5271</v>
      </c>
      <c r="C3489" s="308" t="s">
        <v>1380</v>
      </c>
      <c r="D3489" s="308" t="s">
        <v>14834</v>
      </c>
      <c r="E3489" s="308" t="s">
        <v>14836</v>
      </c>
      <c r="F3489" s="309" t="s">
        <v>13527</v>
      </c>
      <c r="G3489" s="309" t="s">
        <v>13542</v>
      </c>
      <c r="H3489" s="309" t="s">
        <v>13543</v>
      </c>
      <c r="I3489" s="309" t="s">
        <v>5706</v>
      </c>
      <c r="J3489" s="309" t="s">
        <v>15063</v>
      </c>
      <c r="K3489" s="310">
        <v>0.37070000000000003</v>
      </c>
      <c r="L3489" s="310">
        <v>0.32483000000000001</v>
      </c>
      <c r="M3489" s="310">
        <f>VLOOKUP(H3489,'Details of Feeder LEvel'!H:N,7,FALSE)</f>
        <v>0</v>
      </c>
      <c r="N3489" s="310">
        <f t="shared" si="54"/>
        <v>12.373887240356089</v>
      </c>
      <c r="O3489" s="310">
        <v>23.274587756960198</v>
      </c>
      <c r="P3489" s="309" t="s">
        <v>15063</v>
      </c>
      <c r="Q3489" s="311"/>
    </row>
    <row r="3490" spans="1:17" s="312" customFormat="1" x14ac:dyDescent="0.3">
      <c r="A3490" s="307">
        <v>3487</v>
      </c>
      <c r="B3490" s="308" t="s">
        <v>5271</v>
      </c>
      <c r="C3490" s="308" t="s">
        <v>1380</v>
      </c>
      <c r="D3490" s="308" t="s">
        <v>14834</v>
      </c>
      <c r="E3490" s="308" t="s">
        <v>14836</v>
      </c>
      <c r="F3490" s="309" t="s">
        <v>13527</v>
      </c>
      <c r="G3490" s="309" t="s">
        <v>13544</v>
      </c>
      <c r="H3490" s="309" t="s">
        <v>13545</v>
      </c>
      <c r="I3490" s="309" t="s">
        <v>5706</v>
      </c>
      <c r="J3490" s="309" t="s">
        <v>15063</v>
      </c>
      <c r="K3490" s="310">
        <v>0.54893999999999998</v>
      </c>
      <c r="L3490" s="310">
        <v>0.47433905399999998</v>
      </c>
      <c r="M3490" s="310">
        <f>VLOOKUP(H3490,'Details of Feeder LEvel'!H:N,7,FALSE)</f>
        <v>0</v>
      </c>
      <c r="N3490" s="310">
        <f t="shared" si="54"/>
        <v>13.59</v>
      </c>
      <c r="O3490" s="310">
        <v>29.017686701197441</v>
      </c>
      <c r="P3490" s="309" t="s">
        <v>15063</v>
      </c>
      <c r="Q3490" s="311"/>
    </row>
    <row r="3491" spans="1:17" s="312" customFormat="1" x14ac:dyDescent="0.3">
      <c r="A3491" s="307">
        <v>3488</v>
      </c>
      <c r="B3491" s="308" t="s">
        <v>5271</v>
      </c>
      <c r="C3491" s="308" t="s">
        <v>1380</v>
      </c>
      <c r="D3491" s="308" t="s">
        <v>14834</v>
      </c>
      <c r="E3491" s="308" t="s">
        <v>14836</v>
      </c>
      <c r="F3491" s="309" t="s">
        <v>13527</v>
      </c>
      <c r="G3491" s="309" t="s">
        <v>13546</v>
      </c>
      <c r="H3491" s="309" t="s">
        <v>13547</v>
      </c>
      <c r="I3491" s="309" t="s">
        <v>3324</v>
      </c>
      <c r="J3491" s="309" t="s">
        <v>15063</v>
      </c>
      <c r="K3491" s="310">
        <v>0.52363999999999999</v>
      </c>
      <c r="L3491" s="310">
        <v>0.46357849200000001</v>
      </c>
      <c r="M3491" s="310">
        <f>VLOOKUP(H3491,'Details of Feeder LEvel'!H:N,7,FALSE)</f>
        <v>0</v>
      </c>
      <c r="N3491" s="310">
        <f t="shared" si="54"/>
        <v>11.469999999999997</v>
      </c>
      <c r="O3491" s="310">
        <v>11.470000000000002</v>
      </c>
      <c r="P3491" s="309" t="s">
        <v>15063</v>
      </c>
      <c r="Q3491" s="311"/>
    </row>
    <row r="3492" spans="1:17" s="312" customFormat="1" x14ac:dyDescent="0.3">
      <c r="A3492" s="307">
        <v>3489</v>
      </c>
      <c r="B3492" s="308" t="s">
        <v>5271</v>
      </c>
      <c r="C3492" s="308" t="s">
        <v>1380</v>
      </c>
      <c r="D3492" s="308" t="s">
        <v>14834</v>
      </c>
      <c r="E3492" s="308" t="s">
        <v>14836</v>
      </c>
      <c r="F3492" s="309" t="s">
        <v>13527</v>
      </c>
      <c r="G3492" s="309" t="s">
        <v>13548</v>
      </c>
      <c r="H3492" s="309" t="s">
        <v>13549</v>
      </c>
      <c r="I3492" s="309" t="s">
        <v>5706</v>
      </c>
      <c r="J3492" s="309" t="s">
        <v>15063</v>
      </c>
      <c r="K3492" s="310">
        <v>0.59094999999999998</v>
      </c>
      <c r="L3492" s="310">
        <v>0.51865620000000001</v>
      </c>
      <c r="M3492" s="310">
        <f>VLOOKUP(H3492,'Details of Feeder LEvel'!H:N,7,FALSE)</f>
        <v>0</v>
      </c>
      <c r="N3492" s="310">
        <f t="shared" si="54"/>
        <v>12.233488450799554</v>
      </c>
      <c r="O3492" s="310">
        <v>46.126794270860202</v>
      </c>
      <c r="P3492" s="309" t="s">
        <v>15063</v>
      </c>
      <c r="Q3492" s="311"/>
    </row>
    <row r="3493" spans="1:17" s="312" customFormat="1" x14ac:dyDescent="0.3">
      <c r="A3493" s="307">
        <v>3490</v>
      </c>
      <c r="B3493" s="308" t="s">
        <v>5271</v>
      </c>
      <c r="C3493" s="308" t="s">
        <v>1380</v>
      </c>
      <c r="D3493" s="308" t="s">
        <v>14834</v>
      </c>
      <c r="E3493" s="308" t="s">
        <v>14836</v>
      </c>
      <c r="F3493" s="309" t="s">
        <v>13550</v>
      </c>
      <c r="G3493" s="309" t="s">
        <v>13551</v>
      </c>
      <c r="H3493" s="309" t="s">
        <v>13552</v>
      </c>
      <c r="I3493" s="309" t="s">
        <v>5701</v>
      </c>
      <c r="J3493" s="309" t="s">
        <v>15063</v>
      </c>
      <c r="K3493" s="310">
        <v>0.57567999999999997</v>
      </c>
      <c r="L3493" s="310">
        <v>0.515324</v>
      </c>
      <c r="M3493" s="310">
        <f>VLOOKUP(H3493,'Details of Feeder LEvel'!H:N,7,FALSE)</f>
        <v>0</v>
      </c>
      <c r="N3493" s="310">
        <f t="shared" si="54"/>
        <v>10.48429683157309</v>
      </c>
      <c r="O3493" s="310">
        <v>10.484296831573081</v>
      </c>
      <c r="P3493" s="309" t="s">
        <v>15063</v>
      </c>
      <c r="Q3493" s="311"/>
    </row>
    <row r="3494" spans="1:17" s="312" customFormat="1" x14ac:dyDescent="0.3">
      <c r="A3494" s="307">
        <v>3491</v>
      </c>
      <c r="B3494" s="308" t="s">
        <v>5271</v>
      </c>
      <c r="C3494" s="308" t="s">
        <v>1380</v>
      </c>
      <c r="D3494" s="308" t="s">
        <v>14834</v>
      </c>
      <c r="E3494" s="308" t="s">
        <v>14836</v>
      </c>
      <c r="F3494" s="309" t="s">
        <v>13550</v>
      </c>
      <c r="G3494" s="309" t="s">
        <v>13553</v>
      </c>
      <c r="H3494" s="309" t="s">
        <v>13554</v>
      </c>
      <c r="I3494" s="309" t="s">
        <v>5701</v>
      </c>
      <c r="J3494" s="309" t="s">
        <v>15063</v>
      </c>
      <c r="K3494" s="310">
        <v>0.38328000000000007</v>
      </c>
      <c r="L3494" s="310">
        <v>0.342642</v>
      </c>
      <c r="M3494" s="310">
        <f>VLOOKUP(H3494,'Details of Feeder LEvel'!H:N,7,FALSE)</f>
        <v>0</v>
      </c>
      <c r="N3494" s="310">
        <f t="shared" si="54"/>
        <v>10.602692548528506</v>
      </c>
      <c r="O3494" s="310">
        <v>10.602692548528502</v>
      </c>
      <c r="P3494" s="309" t="s">
        <v>15063</v>
      </c>
      <c r="Q3494" s="311"/>
    </row>
    <row r="3495" spans="1:17" s="312" customFormat="1" x14ac:dyDescent="0.3">
      <c r="A3495" s="307">
        <v>3492</v>
      </c>
      <c r="B3495" s="308" t="s">
        <v>5271</v>
      </c>
      <c r="C3495" s="308" t="s">
        <v>1380</v>
      </c>
      <c r="D3495" s="308" t="s">
        <v>14834</v>
      </c>
      <c r="E3495" s="308" t="s">
        <v>14836</v>
      </c>
      <c r="F3495" s="309" t="s">
        <v>13550</v>
      </c>
      <c r="G3495" s="309" t="s">
        <v>13555</v>
      </c>
      <c r="H3495" s="309" t="s">
        <v>13556</v>
      </c>
      <c r="I3495" s="309" t="s">
        <v>5701</v>
      </c>
      <c r="J3495" s="309" t="s">
        <v>15063</v>
      </c>
      <c r="K3495" s="310">
        <v>0.58828000000000003</v>
      </c>
      <c r="L3495" s="310">
        <v>0.52776249999999991</v>
      </c>
      <c r="M3495" s="310">
        <f>VLOOKUP(H3495,'Details of Feeder LEvel'!H:N,7,FALSE)</f>
        <v>0</v>
      </c>
      <c r="N3495" s="310">
        <f t="shared" si="54"/>
        <v>10.287193173318848</v>
      </c>
      <c r="O3495" s="310">
        <v>10.287193173318842</v>
      </c>
      <c r="P3495" s="309" t="s">
        <v>15063</v>
      </c>
      <c r="Q3495" s="311"/>
    </row>
    <row r="3496" spans="1:17" s="312" customFormat="1" x14ac:dyDescent="0.3">
      <c r="A3496" s="307">
        <v>3493</v>
      </c>
      <c r="B3496" s="308" t="s">
        <v>5271</v>
      </c>
      <c r="C3496" s="308" t="s">
        <v>1380</v>
      </c>
      <c r="D3496" s="308" t="s">
        <v>14834</v>
      </c>
      <c r="E3496" s="308" t="s">
        <v>14836</v>
      </c>
      <c r="F3496" s="309" t="s">
        <v>13550</v>
      </c>
      <c r="G3496" s="309" t="s">
        <v>13557</v>
      </c>
      <c r="H3496" s="309" t="s">
        <v>13558</v>
      </c>
      <c r="I3496" s="309" t="s">
        <v>5701</v>
      </c>
      <c r="J3496" s="309" t="s">
        <v>15063</v>
      </c>
      <c r="K3496" s="310">
        <v>1.05548</v>
      </c>
      <c r="L3496" s="310">
        <v>0.94973900000000011</v>
      </c>
      <c r="M3496" s="310">
        <f>VLOOKUP(H3496,'Details of Feeder LEvel'!H:N,7,FALSE)</f>
        <v>0</v>
      </c>
      <c r="N3496" s="310">
        <f t="shared" si="54"/>
        <v>10.018285519384532</v>
      </c>
      <c r="O3496" s="310">
        <v>10.018285519384539</v>
      </c>
      <c r="P3496" s="309" t="s">
        <v>15063</v>
      </c>
      <c r="Q3496" s="311"/>
    </row>
    <row r="3497" spans="1:17" s="312" customFormat="1" x14ac:dyDescent="0.3">
      <c r="A3497" s="307">
        <v>3494</v>
      </c>
      <c r="B3497" s="308" t="s">
        <v>5271</v>
      </c>
      <c r="C3497" s="308" t="s">
        <v>1380</v>
      </c>
      <c r="D3497" s="308" t="s">
        <v>14834</v>
      </c>
      <c r="E3497" s="308" t="s">
        <v>14836</v>
      </c>
      <c r="F3497" s="309" t="s">
        <v>13550</v>
      </c>
      <c r="G3497" s="309" t="s">
        <v>13559</v>
      </c>
      <c r="H3497" s="309" t="s">
        <v>9021</v>
      </c>
      <c r="I3497" s="309" t="s">
        <v>5701</v>
      </c>
      <c r="J3497" s="309" t="s">
        <v>15063</v>
      </c>
      <c r="K3497" s="310">
        <v>0.79564000000000012</v>
      </c>
      <c r="L3497" s="310">
        <v>0.72400219999999993</v>
      </c>
      <c r="M3497" s="310">
        <f>VLOOKUP(H3497,'Details of Feeder LEvel'!H:N,7,FALSE)</f>
        <v>0</v>
      </c>
      <c r="N3497" s="310">
        <f t="shared" si="54"/>
        <v>9.0037956864914026</v>
      </c>
      <c r="O3497" s="310">
        <v>52.72462749024087</v>
      </c>
      <c r="P3497" s="309" t="s">
        <v>15063</v>
      </c>
      <c r="Q3497" s="311"/>
    </row>
    <row r="3498" spans="1:17" s="312" customFormat="1" x14ac:dyDescent="0.3">
      <c r="A3498" s="307">
        <v>3495</v>
      </c>
      <c r="B3498" s="308" t="s">
        <v>5271</v>
      </c>
      <c r="C3498" s="308" t="s">
        <v>1380</v>
      </c>
      <c r="D3498" s="308" t="s">
        <v>14834</v>
      </c>
      <c r="E3498" s="308" t="s">
        <v>14836</v>
      </c>
      <c r="F3498" s="309" t="s">
        <v>13550</v>
      </c>
      <c r="G3498" s="309" t="s">
        <v>13560</v>
      </c>
      <c r="H3498" s="309" t="s">
        <v>13561</v>
      </c>
      <c r="I3498" s="309" t="s">
        <v>5701</v>
      </c>
      <c r="J3498" s="309" t="s">
        <v>15063</v>
      </c>
      <c r="K3498" s="310">
        <v>0.44367999999999996</v>
      </c>
      <c r="L3498" s="310">
        <v>0.39571100000000003</v>
      </c>
      <c r="M3498" s="310">
        <f>VLOOKUP(H3498,'Details of Feeder LEvel'!H:N,7,FALSE)</f>
        <v>0</v>
      </c>
      <c r="N3498" s="310">
        <f t="shared" si="54"/>
        <v>10.811620988099516</v>
      </c>
      <c r="O3498" s="310">
        <v>10.968563866776371</v>
      </c>
      <c r="P3498" s="309" t="s">
        <v>15063</v>
      </c>
      <c r="Q3498" s="311"/>
    </row>
    <row r="3499" spans="1:17" s="312" customFormat="1" x14ac:dyDescent="0.3">
      <c r="A3499" s="307">
        <v>3496</v>
      </c>
      <c r="B3499" s="308" t="s">
        <v>5271</v>
      </c>
      <c r="C3499" s="308" t="s">
        <v>1380</v>
      </c>
      <c r="D3499" s="308" t="s">
        <v>14834</v>
      </c>
      <c r="E3499" s="308" t="s">
        <v>14836</v>
      </c>
      <c r="F3499" s="309" t="s">
        <v>13550</v>
      </c>
      <c r="G3499" s="309" t="s">
        <v>13562</v>
      </c>
      <c r="H3499" s="309" t="s">
        <v>13563</v>
      </c>
      <c r="I3499" s="309" t="s">
        <v>5701</v>
      </c>
      <c r="J3499" s="309" t="s">
        <v>15063</v>
      </c>
      <c r="K3499" s="310">
        <v>0.90114000000000005</v>
      </c>
      <c r="L3499" s="310">
        <v>0.809396</v>
      </c>
      <c r="M3499" s="310">
        <f>VLOOKUP(H3499,'Details of Feeder LEvel'!H:N,7,FALSE)</f>
        <v>0</v>
      </c>
      <c r="N3499" s="310">
        <f t="shared" si="54"/>
        <v>10.180881993918819</v>
      </c>
      <c r="O3499" s="310">
        <v>10.180881993918812</v>
      </c>
      <c r="P3499" s="309" t="s">
        <v>15063</v>
      </c>
      <c r="Q3499" s="311"/>
    </row>
    <row r="3500" spans="1:17" s="312" customFormat="1" x14ac:dyDescent="0.3">
      <c r="A3500" s="307">
        <v>3497</v>
      </c>
      <c r="B3500" s="308" t="s">
        <v>5271</v>
      </c>
      <c r="C3500" s="308" t="s">
        <v>1380</v>
      </c>
      <c r="D3500" s="308" t="s">
        <v>14834</v>
      </c>
      <c r="E3500" s="308" t="s">
        <v>14836</v>
      </c>
      <c r="F3500" s="309" t="s">
        <v>13550</v>
      </c>
      <c r="G3500" s="309" t="s">
        <v>13564</v>
      </c>
      <c r="H3500" s="309" t="s">
        <v>13565</v>
      </c>
      <c r="I3500" s="309" t="s">
        <v>5706</v>
      </c>
      <c r="J3500" s="309" t="s">
        <v>15063</v>
      </c>
      <c r="K3500" s="310">
        <v>0.5490799999999999</v>
      </c>
      <c r="L3500" s="310">
        <v>0.49126187599999993</v>
      </c>
      <c r="M3500" s="310">
        <f>VLOOKUP(H3500,'Details of Feeder LEvel'!H:N,7,FALSE)</f>
        <v>0</v>
      </c>
      <c r="N3500" s="310">
        <f t="shared" si="54"/>
        <v>10.529999999999996</v>
      </c>
      <c r="O3500" s="310">
        <v>35.315033927042961</v>
      </c>
      <c r="P3500" s="309" t="s">
        <v>15063</v>
      </c>
      <c r="Q3500" s="311"/>
    </row>
    <row r="3501" spans="1:17" s="312" customFormat="1" x14ac:dyDescent="0.3">
      <c r="A3501" s="307">
        <v>3498</v>
      </c>
      <c r="B3501" s="308" t="s">
        <v>5271</v>
      </c>
      <c r="C3501" s="308" t="s">
        <v>1380</v>
      </c>
      <c r="D3501" s="308" t="s">
        <v>14834</v>
      </c>
      <c r="E3501" s="308" t="s">
        <v>14836</v>
      </c>
      <c r="F3501" s="309" t="s">
        <v>13550</v>
      </c>
      <c r="G3501" s="309" t="s">
        <v>13566</v>
      </c>
      <c r="H3501" s="309" t="s">
        <v>13567</v>
      </c>
      <c r="I3501" s="309" t="s">
        <v>5706</v>
      </c>
      <c r="J3501" s="309" t="s">
        <v>15063</v>
      </c>
      <c r="K3501" s="310">
        <v>0.58947000000000005</v>
      </c>
      <c r="L3501" s="310">
        <v>0.57374245000000001</v>
      </c>
      <c r="M3501" s="310">
        <f>VLOOKUP(H3501,'Details of Feeder LEvel'!H:N,7,FALSE)</f>
        <v>0</v>
      </c>
      <c r="N3501" s="310">
        <f t="shared" si="54"/>
        <v>2.668083193377107</v>
      </c>
      <c r="O3501" s="310">
        <v>12.648944402171713</v>
      </c>
      <c r="P3501" s="309" t="s">
        <v>15063</v>
      </c>
      <c r="Q3501" s="311"/>
    </row>
    <row r="3502" spans="1:17" s="312" customFormat="1" x14ac:dyDescent="0.3">
      <c r="A3502" s="307">
        <v>3499</v>
      </c>
      <c r="B3502" s="308" t="s">
        <v>5271</v>
      </c>
      <c r="C3502" s="308" t="s">
        <v>1380</v>
      </c>
      <c r="D3502" s="308" t="s">
        <v>14834</v>
      </c>
      <c r="E3502" s="308" t="s">
        <v>14836</v>
      </c>
      <c r="F3502" s="309" t="s">
        <v>13550</v>
      </c>
      <c r="G3502" s="309" t="s">
        <v>13568</v>
      </c>
      <c r="H3502" s="309" t="s">
        <v>13569</v>
      </c>
      <c r="I3502" s="309" t="s">
        <v>5706</v>
      </c>
      <c r="J3502" s="309" t="s">
        <v>15063</v>
      </c>
      <c r="K3502" s="310">
        <v>0.22634000000000001</v>
      </c>
      <c r="L3502" s="310">
        <v>0.19976768400000003</v>
      </c>
      <c r="M3502" s="310">
        <f>VLOOKUP(H3502,'Details of Feeder LEvel'!H:N,7,FALSE)</f>
        <v>0</v>
      </c>
      <c r="N3502" s="310">
        <f t="shared" si="54"/>
        <v>11.739999999999991</v>
      </c>
      <c r="O3502" s="310">
        <v>41.738226930149125</v>
      </c>
      <c r="P3502" s="309" t="s">
        <v>15063</v>
      </c>
      <c r="Q3502" s="311"/>
    </row>
    <row r="3503" spans="1:17" s="312" customFormat="1" x14ac:dyDescent="0.3">
      <c r="A3503" s="307">
        <v>3500</v>
      </c>
      <c r="B3503" s="308" t="s">
        <v>5271</v>
      </c>
      <c r="C3503" s="308" t="s">
        <v>1380</v>
      </c>
      <c r="D3503" s="308" t="s">
        <v>14834</v>
      </c>
      <c r="E3503" s="308" t="s">
        <v>14836</v>
      </c>
      <c r="F3503" s="309" t="s">
        <v>13570</v>
      </c>
      <c r="G3503" s="309" t="s">
        <v>13571</v>
      </c>
      <c r="H3503" s="309" t="s">
        <v>13572</v>
      </c>
      <c r="I3503" s="309" t="s">
        <v>5701</v>
      </c>
      <c r="J3503" s="309" t="s">
        <v>15063</v>
      </c>
      <c r="K3503" s="310">
        <v>0.62308000000000008</v>
      </c>
      <c r="L3503" s="310">
        <v>0.55917899999999998</v>
      </c>
      <c r="M3503" s="310">
        <f>VLOOKUP(H3503,'Details of Feeder LEvel'!H:N,7,FALSE)</f>
        <v>0</v>
      </c>
      <c r="N3503" s="310">
        <f t="shared" si="54"/>
        <v>10.255665404121475</v>
      </c>
      <c r="O3503" s="310">
        <v>10.255665404121462</v>
      </c>
      <c r="P3503" s="309" t="s">
        <v>15063</v>
      </c>
      <c r="Q3503" s="311"/>
    </row>
    <row r="3504" spans="1:17" s="312" customFormat="1" x14ac:dyDescent="0.3">
      <c r="A3504" s="307">
        <v>3501</v>
      </c>
      <c r="B3504" s="308" t="s">
        <v>5271</v>
      </c>
      <c r="C3504" s="308" t="s">
        <v>1380</v>
      </c>
      <c r="D3504" s="308" t="s">
        <v>14834</v>
      </c>
      <c r="E3504" s="308" t="s">
        <v>14836</v>
      </c>
      <c r="F3504" s="309" t="s">
        <v>13570</v>
      </c>
      <c r="G3504" s="309" t="s">
        <v>13573</v>
      </c>
      <c r="H3504" s="309" t="s">
        <v>13574</v>
      </c>
      <c r="I3504" s="309" t="s">
        <v>5701</v>
      </c>
      <c r="J3504" s="309" t="s">
        <v>15063</v>
      </c>
      <c r="K3504" s="310">
        <v>1.20208</v>
      </c>
      <c r="L3504" s="310">
        <v>1.0826825</v>
      </c>
      <c r="M3504" s="310">
        <f>VLOOKUP(H3504,'Details of Feeder LEvel'!H:N,7,FALSE)</f>
        <v>0</v>
      </c>
      <c r="N3504" s="310">
        <f t="shared" si="54"/>
        <v>9.9325752029815035</v>
      </c>
      <c r="O3504" s="310">
        <v>9.9325752029814964</v>
      </c>
      <c r="P3504" s="309" t="s">
        <v>15063</v>
      </c>
      <c r="Q3504" s="311"/>
    </row>
    <row r="3505" spans="1:17" s="312" customFormat="1" x14ac:dyDescent="0.3">
      <c r="A3505" s="307">
        <v>3502</v>
      </c>
      <c r="B3505" s="308" t="s">
        <v>5271</v>
      </c>
      <c r="C3505" s="308" t="s">
        <v>1380</v>
      </c>
      <c r="D3505" s="308" t="s">
        <v>14834</v>
      </c>
      <c r="E3505" s="308" t="s">
        <v>14836</v>
      </c>
      <c r="F3505" s="309" t="s">
        <v>13570</v>
      </c>
      <c r="G3505" s="309" t="s">
        <v>13575</v>
      </c>
      <c r="H3505" s="309" t="s">
        <v>13576</v>
      </c>
      <c r="I3505" s="309" t="s">
        <v>5701</v>
      </c>
      <c r="J3505" s="309" t="s">
        <v>15063</v>
      </c>
      <c r="K3505" s="310">
        <v>1.5081199999999999</v>
      </c>
      <c r="L3505" s="310">
        <v>1.3587180000000001</v>
      </c>
      <c r="M3505" s="310">
        <f>VLOOKUP(H3505,'Details of Feeder LEvel'!H:N,7,FALSE)</f>
        <v>0</v>
      </c>
      <c r="N3505" s="310">
        <f t="shared" si="54"/>
        <v>9.9065061135718526</v>
      </c>
      <c r="O3505" s="310">
        <v>9.9065061135718437</v>
      </c>
      <c r="P3505" s="309" t="s">
        <v>15063</v>
      </c>
      <c r="Q3505" s="311"/>
    </row>
    <row r="3506" spans="1:17" s="312" customFormat="1" x14ac:dyDescent="0.3">
      <c r="A3506" s="307">
        <v>3503</v>
      </c>
      <c r="B3506" s="308" t="s">
        <v>5271</v>
      </c>
      <c r="C3506" s="308" t="s">
        <v>1380</v>
      </c>
      <c r="D3506" s="308" t="s">
        <v>14834</v>
      </c>
      <c r="E3506" s="308" t="s">
        <v>14836</v>
      </c>
      <c r="F3506" s="309" t="s">
        <v>13570</v>
      </c>
      <c r="G3506" s="309" t="s">
        <v>13577</v>
      </c>
      <c r="H3506" s="309" t="s">
        <v>13578</v>
      </c>
      <c r="I3506" s="309" t="s">
        <v>5701</v>
      </c>
      <c r="J3506" s="309" t="s">
        <v>15063</v>
      </c>
      <c r="K3506" s="310">
        <v>1.8268800000000001</v>
      </c>
      <c r="L3506" s="310">
        <v>1.6456710000000001</v>
      </c>
      <c r="M3506" s="310">
        <f>VLOOKUP(H3506,'Details of Feeder LEvel'!H:N,7,FALSE)</f>
        <v>0</v>
      </c>
      <c r="N3506" s="310">
        <f t="shared" si="54"/>
        <v>9.9190423016290037</v>
      </c>
      <c r="O3506" s="310">
        <v>9.9190423016290001</v>
      </c>
      <c r="P3506" s="309" t="s">
        <v>15063</v>
      </c>
      <c r="Q3506" s="311"/>
    </row>
    <row r="3507" spans="1:17" s="312" customFormat="1" x14ac:dyDescent="0.3">
      <c r="A3507" s="307">
        <v>3504</v>
      </c>
      <c r="B3507" s="308" t="s">
        <v>5271</v>
      </c>
      <c r="C3507" s="308" t="s">
        <v>1380</v>
      </c>
      <c r="D3507" s="308" t="s">
        <v>14834</v>
      </c>
      <c r="E3507" s="308" t="s">
        <v>14836</v>
      </c>
      <c r="F3507" s="309" t="s">
        <v>13570</v>
      </c>
      <c r="G3507" s="309" t="s">
        <v>13579</v>
      </c>
      <c r="H3507" s="309" t="s">
        <v>13580</v>
      </c>
      <c r="I3507" s="309" t="s">
        <v>5701</v>
      </c>
      <c r="J3507" s="309" t="s">
        <v>15063</v>
      </c>
      <c r="K3507" s="310">
        <v>2.1794799999999999</v>
      </c>
      <c r="L3507" s="310">
        <v>1.9070449999999999</v>
      </c>
      <c r="M3507" s="310">
        <f>VLOOKUP(H3507,'Details of Feeder LEvel'!H:N,7,FALSE)</f>
        <v>0</v>
      </c>
      <c r="N3507" s="310">
        <f t="shared" si="54"/>
        <v>12.5</v>
      </c>
      <c r="O3507" s="310">
        <v>12.5</v>
      </c>
      <c r="P3507" s="309" t="s">
        <v>15063</v>
      </c>
      <c r="Q3507" s="311"/>
    </row>
    <row r="3508" spans="1:17" s="312" customFormat="1" x14ac:dyDescent="0.3">
      <c r="A3508" s="307">
        <v>3505</v>
      </c>
      <c r="B3508" s="308" t="s">
        <v>5271</v>
      </c>
      <c r="C3508" s="308" t="s">
        <v>1380</v>
      </c>
      <c r="D3508" s="308" t="s">
        <v>14834</v>
      </c>
      <c r="E3508" s="308" t="s">
        <v>14836</v>
      </c>
      <c r="F3508" s="309" t="s">
        <v>13570</v>
      </c>
      <c r="G3508" s="309" t="s">
        <v>13581</v>
      </c>
      <c r="H3508" s="309" t="s">
        <v>13582</v>
      </c>
      <c r="I3508" s="309" t="s">
        <v>5701</v>
      </c>
      <c r="J3508" s="309" t="s">
        <v>15063</v>
      </c>
      <c r="K3508" s="310">
        <v>2.1973599999999998</v>
      </c>
      <c r="L3508" s="310">
        <v>1.8800612159999999</v>
      </c>
      <c r="M3508" s="310">
        <f>VLOOKUP(H3508,'Details of Feeder LEvel'!H:N,7,FALSE)</f>
        <v>0</v>
      </c>
      <c r="N3508" s="310">
        <f t="shared" si="54"/>
        <v>14.439999999999998</v>
      </c>
      <c r="O3508" s="310">
        <v>14.439999999999998</v>
      </c>
      <c r="P3508" s="309" t="s">
        <v>15063</v>
      </c>
      <c r="Q3508" s="311"/>
    </row>
    <row r="3509" spans="1:17" s="312" customFormat="1" x14ac:dyDescent="0.3">
      <c r="A3509" s="307">
        <v>3506</v>
      </c>
      <c r="B3509" s="308" t="s">
        <v>5271</v>
      </c>
      <c r="C3509" s="308" t="s">
        <v>1380</v>
      </c>
      <c r="D3509" s="308" t="s">
        <v>14834</v>
      </c>
      <c r="E3509" s="308" t="s">
        <v>14836</v>
      </c>
      <c r="F3509" s="309" t="s">
        <v>13570</v>
      </c>
      <c r="G3509" s="309" t="s">
        <v>13583</v>
      </c>
      <c r="H3509" s="309" t="s">
        <v>13584</v>
      </c>
      <c r="I3509" s="309" t="s">
        <v>5701</v>
      </c>
      <c r="J3509" s="309" t="s">
        <v>15063</v>
      </c>
      <c r="K3509" s="310">
        <v>1.06836</v>
      </c>
      <c r="L3509" s="310">
        <v>0.96188850000000004</v>
      </c>
      <c r="M3509" s="310">
        <f>VLOOKUP(H3509,'Details of Feeder LEvel'!H:N,7,FALSE)</f>
        <v>0</v>
      </c>
      <c r="N3509" s="310">
        <f t="shared" si="54"/>
        <v>9.9658822868695882</v>
      </c>
      <c r="O3509" s="310">
        <v>9.9658822868695864</v>
      </c>
      <c r="P3509" s="309" t="s">
        <v>15063</v>
      </c>
      <c r="Q3509" s="311"/>
    </row>
    <row r="3510" spans="1:17" s="312" customFormat="1" x14ac:dyDescent="0.3">
      <c r="A3510" s="307">
        <v>3507</v>
      </c>
      <c r="B3510" s="308" t="s">
        <v>5271</v>
      </c>
      <c r="C3510" s="308" t="s">
        <v>1380</v>
      </c>
      <c r="D3510" s="308" t="s">
        <v>14834</v>
      </c>
      <c r="E3510" s="308" t="s">
        <v>14836</v>
      </c>
      <c r="F3510" s="309" t="s">
        <v>13570</v>
      </c>
      <c r="G3510" s="309" t="s">
        <v>13585</v>
      </c>
      <c r="H3510" s="309" t="s">
        <v>13586</v>
      </c>
      <c r="I3510" s="309" t="s">
        <v>5701</v>
      </c>
      <c r="J3510" s="309" t="s">
        <v>15063</v>
      </c>
      <c r="K3510" s="310">
        <v>0.77967999999999993</v>
      </c>
      <c r="L3510" s="310">
        <v>0.70317099999999999</v>
      </c>
      <c r="M3510" s="310">
        <f>VLOOKUP(H3510,'Details of Feeder LEvel'!H:N,7,FALSE)</f>
        <v>0</v>
      </c>
      <c r="N3510" s="310">
        <f t="shared" si="54"/>
        <v>9.8128719474656201</v>
      </c>
      <c r="O3510" s="310">
        <v>9.812871947465629</v>
      </c>
      <c r="P3510" s="309" t="s">
        <v>15063</v>
      </c>
      <c r="Q3510" s="311"/>
    </row>
    <row r="3511" spans="1:17" s="312" customFormat="1" x14ac:dyDescent="0.3">
      <c r="A3511" s="307">
        <v>3508</v>
      </c>
      <c r="B3511" s="308" t="s">
        <v>5271</v>
      </c>
      <c r="C3511" s="308" t="s">
        <v>1380</v>
      </c>
      <c r="D3511" s="308" t="s">
        <v>14834</v>
      </c>
      <c r="E3511" s="308" t="s">
        <v>14836</v>
      </c>
      <c r="F3511" s="309" t="s">
        <v>13570</v>
      </c>
      <c r="G3511" s="309" t="s">
        <v>13587</v>
      </c>
      <c r="H3511" s="309" t="s">
        <v>13588</v>
      </c>
      <c r="I3511" s="309" t="s">
        <v>5701</v>
      </c>
      <c r="J3511" s="309" t="s">
        <v>15063</v>
      </c>
      <c r="K3511" s="310">
        <v>0.92732000000000003</v>
      </c>
      <c r="L3511" s="310">
        <v>0.83419449999999995</v>
      </c>
      <c r="M3511" s="310">
        <f>VLOOKUP(H3511,'Details of Feeder LEvel'!H:N,7,FALSE)</f>
        <v>0</v>
      </c>
      <c r="N3511" s="310">
        <f t="shared" si="54"/>
        <v>10.042434111202182</v>
      </c>
      <c r="O3511" s="310">
        <v>10.04243411120218</v>
      </c>
      <c r="P3511" s="309" t="s">
        <v>15063</v>
      </c>
      <c r="Q3511" s="311"/>
    </row>
    <row r="3512" spans="1:17" s="312" customFormat="1" x14ac:dyDescent="0.3">
      <c r="A3512" s="307">
        <v>3509</v>
      </c>
      <c r="B3512" s="308" t="s">
        <v>5271</v>
      </c>
      <c r="C3512" s="308" t="s">
        <v>1380</v>
      </c>
      <c r="D3512" s="308" t="s">
        <v>14834</v>
      </c>
      <c r="E3512" s="308" t="s">
        <v>14836</v>
      </c>
      <c r="F3512" s="309" t="s">
        <v>13570</v>
      </c>
      <c r="G3512" s="309" t="s">
        <v>13589</v>
      </c>
      <c r="H3512" s="309" t="s">
        <v>13590</v>
      </c>
      <c r="I3512" s="309" t="s">
        <v>5701</v>
      </c>
      <c r="J3512" s="309" t="s">
        <v>15063</v>
      </c>
      <c r="K3512" s="310">
        <v>0.52615999999999996</v>
      </c>
      <c r="L3512" s="310">
        <v>0.47259950000000001</v>
      </c>
      <c r="M3512" s="310">
        <f>VLOOKUP(H3512,'Details of Feeder LEvel'!H:N,7,FALSE)</f>
        <v>0</v>
      </c>
      <c r="N3512" s="310">
        <f t="shared" si="54"/>
        <v>10.179508134407778</v>
      </c>
      <c r="O3512" s="310">
        <v>10.179508134407788</v>
      </c>
      <c r="P3512" s="309" t="s">
        <v>15063</v>
      </c>
      <c r="Q3512" s="311"/>
    </row>
    <row r="3513" spans="1:17" s="312" customFormat="1" x14ac:dyDescent="0.3">
      <c r="A3513" s="307">
        <v>3510</v>
      </c>
      <c r="B3513" s="308" t="s">
        <v>5271</v>
      </c>
      <c r="C3513" s="308" t="s">
        <v>1380</v>
      </c>
      <c r="D3513" s="308" t="s">
        <v>14834</v>
      </c>
      <c r="E3513" s="308" t="s">
        <v>14836</v>
      </c>
      <c r="F3513" s="309" t="s">
        <v>13570</v>
      </c>
      <c r="G3513" s="309" t="s">
        <v>13591</v>
      </c>
      <c r="H3513" s="309" t="s">
        <v>13592</v>
      </c>
      <c r="I3513" s="309" t="s">
        <v>5701</v>
      </c>
      <c r="J3513" s="309" t="s">
        <v>15063</v>
      </c>
      <c r="K3513" s="310">
        <v>0.7664200000000001</v>
      </c>
      <c r="L3513" s="310">
        <v>0.68785950000000007</v>
      </c>
      <c r="M3513" s="310">
        <f>VLOOKUP(H3513,'Details of Feeder LEvel'!H:N,7,FALSE)</f>
        <v>0</v>
      </c>
      <c r="N3513" s="310">
        <f t="shared" si="54"/>
        <v>10.250319668067121</v>
      </c>
      <c r="O3513" s="310">
        <v>10.25031966806711</v>
      </c>
      <c r="P3513" s="309" t="s">
        <v>15063</v>
      </c>
      <c r="Q3513" s="311"/>
    </row>
    <row r="3514" spans="1:17" s="312" customFormat="1" x14ac:dyDescent="0.3">
      <c r="A3514" s="307">
        <v>3511</v>
      </c>
      <c r="B3514" s="308" t="s">
        <v>5271</v>
      </c>
      <c r="C3514" s="308" t="s">
        <v>1380</v>
      </c>
      <c r="D3514" s="308" t="s">
        <v>14834</v>
      </c>
      <c r="E3514" s="308" t="s">
        <v>14836</v>
      </c>
      <c r="F3514" s="309" t="s">
        <v>13570</v>
      </c>
      <c r="G3514" s="309" t="s">
        <v>13593</v>
      </c>
      <c r="H3514" s="309" t="s">
        <v>13594</v>
      </c>
      <c r="I3514" s="309" t="s">
        <v>5701</v>
      </c>
      <c r="J3514" s="309" t="s">
        <v>15063</v>
      </c>
      <c r="K3514" s="310">
        <v>0.52356000000000003</v>
      </c>
      <c r="L3514" s="310">
        <v>0.47055000000000002</v>
      </c>
      <c r="M3514" s="310">
        <f>VLOOKUP(H3514,'Details of Feeder LEvel'!H:N,7,FALSE)</f>
        <v>0</v>
      </c>
      <c r="N3514" s="310">
        <f t="shared" si="54"/>
        <v>10.12491404996562</v>
      </c>
      <c r="O3514" s="310">
        <v>10.124914049965605</v>
      </c>
      <c r="P3514" s="309" t="s">
        <v>15063</v>
      </c>
      <c r="Q3514" s="311"/>
    </row>
    <row r="3515" spans="1:17" s="312" customFormat="1" x14ac:dyDescent="0.3">
      <c r="A3515" s="307">
        <v>3512</v>
      </c>
      <c r="B3515" s="308" t="s">
        <v>5271</v>
      </c>
      <c r="C3515" s="308" t="s">
        <v>1380</v>
      </c>
      <c r="D3515" s="308" t="s">
        <v>14834</v>
      </c>
      <c r="E3515" s="308" t="s">
        <v>14836</v>
      </c>
      <c r="F3515" s="309" t="s">
        <v>13570</v>
      </c>
      <c r="G3515" s="309" t="s">
        <v>13595</v>
      </c>
      <c r="H3515" s="309" t="s">
        <v>13596</v>
      </c>
      <c r="I3515" s="309" t="s">
        <v>2432</v>
      </c>
      <c r="J3515" s="309" t="s">
        <v>15063</v>
      </c>
      <c r="K3515" s="310">
        <v>0.81753999999999993</v>
      </c>
      <c r="L3515" s="310">
        <v>0.70978822799999997</v>
      </c>
      <c r="M3515" s="310">
        <f>VLOOKUP(H3515,'Details of Feeder LEvel'!H:N,7,FALSE)</f>
        <v>0</v>
      </c>
      <c r="N3515" s="310">
        <f t="shared" si="54"/>
        <v>13.179999999999998</v>
      </c>
      <c r="O3515" s="310">
        <v>13.180000000000003</v>
      </c>
      <c r="P3515" s="309" t="s">
        <v>15063</v>
      </c>
      <c r="Q3515" s="311"/>
    </row>
    <row r="3516" spans="1:17" s="312" customFormat="1" x14ac:dyDescent="0.3">
      <c r="A3516" s="307">
        <v>3513</v>
      </c>
      <c r="B3516" s="308" t="s">
        <v>5271</v>
      </c>
      <c r="C3516" s="308" t="s">
        <v>1380</v>
      </c>
      <c r="D3516" s="308" t="s">
        <v>14834</v>
      </c>
      <c r="E3516" s="308" t="s">
        <v>14836</v>
      </c>
      <c r="F3516" s="309" t="s">
        <v>13570</v>
      </c>
      <c r="G3516" s="309" t="s">
        <v>13597</v>
      </c>
      <c r="H3516" s="309" t="s">
        <v>13598</v>
      </c>
      <c r="I3516" s="309" t="s">
        <v>5706</v>
      </c>
      <c r="J3516" s="309" t="s">
        <v>15063</v>
      </c>
      <c r="K3516" s="310">
        <v>0.50256999999999996</v>
      </c>
      <c r="L3516" s="310">
        <v>0.45025246299999999</v>
      </c>
      <c r="M3516" s="310">
        <f>VLOOKUP(H3516,'Details of Feeder LEvel'!H:N,7,FALSE)</f>
        <v>0</v>
      </c>
      <c r="N3516" s="310">
        <f t="shared" si="54"/>
        <v>10.409999999999995</v>
      </c>
      <c r="O3516" s="310">
        <v>13.967954798669835</v>
      </c>
      <c r="P3516" s="309" t="s">
        <v>15063</v>
      </c>
      <c r="Q3516" s="311"/>
    </row>
    <row r="3517" spans="1:17" s="312" customFormat="1" x14ac:dyDescent="0.3">
      <c r="A3517" s="307">
        <v>3514</v>
      </c>
      <c r="B3517" s="308" t="s">
        <v>5271</v>
      </c>
      <c r="C3517" s="308" t="s">
        <v>1380</v>
      </c>
      <c r="D3517" s="308" t="s">
        <v>14834</v>
      </c>
      <c r="E3517" s="308" t="s">
        <v>14836</v>
      </c>
      <c r="F3517" s="309" t="s">
        <v>13570</v>
      </c>
      <c r="G3517" s="309" t="s">
        <v>13599</v>
      </c>
      <c r="H3517" s="309" t="s">
        <v>13600</v>
      </c>
      <c r="I3517" s="309" t="s">
        <v>7747</v>
      </c>
      <c r="J3517" s="309" t="s">
        <v>15063</v>
      </c>
      <c r="K3517" s="310">
        <v>0.2374</v>
      </c>
      <c r="L3517" s="310">
        <v>0.21088241999999999</v>
      </c>
      <c r="M3517" s="310">
        <f>VLOOKUP(H3517,'Details of Feeder LEvel'!H:N,7,FALSE)</f>
        <v>0</v>
      </c>
      <c r="N3517" s="310">
        <f t="shared" si="54"/>
        <v>11.170000000000005</v>
      </c>
      <c r="O3517" s="310">
        <v>11.170000000000002</v>
      </c>
      <c r="P3517" s="309" t="s">
        <v>15063</v>
      </c>
      <c r="Q3517" s="311"/>
    </row>
    <row r="3518" spans="1:17" s="312" customFormat="1" x14ac:dyDescent="0.3">
      <c r="A3518" s="307">
        <v>3515</v>
      </c>
      <c r="B3518" s="308" t="s">
        <v>5271</v>
      </c>
      <c r="C3518" s="308" t="s">
        <v>1380</v>
      </c>
      <c r="D3518" s="308" t="s">
        <v>14834</v>
      </c>
      <c r="E3518" s="308" t="s">
        <v>14836</v>
      </c>
      <c r="F3518" s="309" t="s">
        <v>13570</v>
      </c>
      <c r="G3518" s="309" t="s">
        <v>13601</v>
      </c>
      <c r="H3518" s="309" t="s">
        <v>13602</v>
      </c>
      <c r="I3518" s="309" t="s">
        <v>5706</v>
      </c>
      <c r="J3518" s="309" t="s">
        <v>15063</v>
      </c>
      <c r="K3518" s="310">
        <v>5.7610000000000001E-2</v>
      </c>
      <c r="L3518" s="310">
        <v>4.9573405000000001E-2</v>
      </c>
      <c r="M3518" s="310">
        <f>VLOOKUP(H3518,'Details of Feeder LEvel'!H:N,7,FALSE)</f>
        <v>0</v>
      </c>
      <c r="N3518" s="310">
        <f t="shared" si="54"/>
        <v>13.950000000000001</v>
      </c>
      <c r="O3518" s="310">
        <v>13.949999999999985</v>
      </c>
      <c r="P3518" s="309" t="s">
        <v>15063</v>
      </c>
      <c r="Q3518" s="311"/>
    </row>
    <row r="3519" spans="1:17" s="312" customFormat="1" x14ac:dyDescent="0.3">
      <c r="A3519" s="307">
        <v>3516</v>
      </c>
      <c r="B3519" s="308" t="s">
        <v>5271</v>
      </c>
      <c r="C3519" s="308" t="s">
        <v>1380</v>
      </c>
      <c r="D3519" s="308" t="s">
        <v>14834</v>
      </c>
      <c r="E3519" s="308" t="s">
        <v>14836</v>
      </c>
      <c r="F3519" s="309" t="s">
        <v>13570</v>
      </c>
      <c r="G3519" s="309" t="s">
        <v>13603</v>
      </c>
      <c r="H3519" s="309" t="s">
        <v>13604</v>
      </c>
      <c r="I3519" s="309" t="s">
        <v>5706</v>
      </c>
      <c r="J3519" s="309" t="s">
        <v>15063</v>
      </c>
      <c r="K3519" s="310">
        <v>0.39269999999999999</v>
      </c>
      <c r="L3519" s="310">
        <v>0.34055783000000001</v>
      </c>
      <c r="M3519" s="310">
        <f>VLOOKUP(H3519,'Details of Feeder LEvel'!H:N,7,FALSE)</f>
        <v>0</v>
      </c>
      <c r="N3519" s="310">
        <f t="shared" si="54"/>
        <v>13.277863509039978</v>
      </c>
      <c r="O3519" s="310">
        <v>24.755887959302004</v>
      </c>
      <c r="P3519" s="309" t="s">
        <v>15063</v>
      </c>
      <c r="Q3519" s="311"/>
    </row>
    <row r="3520" spans="1:17" s="312" customFormat="1" x14ac:dyDescent="0.3">
      <c r="A3520" s="307">
        <v>3517</v>
      </c>
      <c r="B3520" s="308" t="s">
        <v>5271</v>
      </c>
      <c r="C3520" s="308" t="s">
        <v>1380</v>
      </c>
      <c r="D3520" s="308" t="s">
        <v>14834</v>
      </c>
      <c r="E3520" s="308" t="s">
        <v>14836</v>
      </c>
      <c r="F3520" s="309" t="s">
        <v>13605</v>
      </c>
      <c r="G3520" s="309" t="s">
        <v>13606</v>
      </c>
      <c r="H3520" s="309" t="s">
        <v>13607</v>
      </c>
      <c r="I3520" s="309" t="s">
        <v>5701</v>
      </c>
      <c r="J3520" s="309" t="s">
        <v>15063</v>
      </c>
      <c r="K3520" s="310">
        <v>0.53357999999999994</v>
      </c>
      <c r="L3520" s="310">
        <v>0.46554855000000001</v>
      </c>
      <c r="M3520" s="310">
        <f>VLOOKUP(H3520,'Details of Feeder LEvel'!H:N,7,FALSE)</f>
        <v>0</v>
      </c>
      <c r="N3520" s="310">
        <f t="shared" si="54"/>
        <v>12.749999999999989</v>
      </c>
      <c r="O3520" s="310">
        <v>12.819246978509014</v>
      </c>
      <c r="P3520" s="309" t="s">
        <v>15063</v>
      </c>
      <c r="Q3520" s="311"/>
    </row>
    <row r="3521" spans="1:17" s="312" customFormat="1" x14ac:dyDescent="0.3">
      <c r="A3521" s="307">
        <v>3518</v>
      </c>
      <c r="B3521" s="308" t="s">
        <v>5271</v>
      </c>
      <c r="C3521" s="308" t="s">
        <v>1380</v>
      </c>
      <c r="D3521" s="308" t="s">
        <v>14834</v>
      </c>
      <c r="E3521" s="308" t="s">
        <v>14836</v>
      </c>
      <c r="F3521" s="309" t="s">
        <v>13605</v>
      </c>
      <c r="G3521" s="309" t="s">
        <v>13608</v>
      </c>
      <c r="H3521" s="309" t="s">
        <v>13609</v>
      </c>
      <c r="I3521" s="309" t="s">
        <v>5701</v>
      </c>
      <c r="J3521" s="309" t="s">
        <v>15063</v>
      </c>
      <c r="K3521" s="310">
        <v>0.73814000000000002</v>
      </c>
      <c r="L3521" s="310">
        <v>0.64535580199999998</v>
      </c>
      <c r="M3521" s="310">
        <f>VLOOKUP(H3521,'Details of Feeder LEvel'!H:N,7,FALSE)</f>
        <v>0</v>
      </c>
      <c r="N3521" s="310">
        <f t="shared" si="54"/>
        <v>12.570000000000006</v>
      </c>
      <c r="O3521" s="310">
        <v>12.570000000000004</v>
      </c>
      <c r="P3521" s="309" t="s">
        <v>15063</v>
      </c>
      <c r="Q3521" s="311"/>
    </row>
    <row r="3522" spans="1:17" s="312" customFormat="1" x14ac:dyDescent="0.3">
      <c r="A3522" s="307">
        <v>3519</v>
      </c>
      <c r="B3522" s="308" t="s">
        <v>5271</v>
      </c>
      <c r="C3522" s="308" t="s">
        <v>1380</v>
      </c>
      <c r="D3522" s="308" t="s">
        <v>14834</v>
      </c>
      <c r="E3522" s="308" t="s">
        <v>14836</v>
      </c>
      <c r="F3522" s="309" t="s">
        <v>13605</v>
      </c>
      <c r="G3522" s="309" t="s">
        <v>13610</v>
      </c>
      <c r="H3522" s="309" t="s">
        <v>13611</v>
      </c>
      <c r="I3522" s="309" t="s">
        <v>5701</v>
      </c>
      <c r="J3522" s="309" t="s">
        <v>15063</v>
      </c>
      <c r="K3522" s="310">
        <v>0.59196000000000004</v>
      </c>
      <c r="L3522" s="310">
        <v>0.53218500000000002</v>
      </c>
      <c r="M3522" s="310">
        <f>VLOOKUP(H3522,'Details of Feeder LEvel'!H:N,7,FALSE)</f>
        <v>0</v>
      </c>
      <c r="N3522" s="310">
        <f t="shared" si="54"/>
        <v>10.097810662882631</v>
      </c>
      <c r="O3522" s="310">
        <v>10.097810662882633</v>
      </c>
      <c r="P3522" s="309" t="s">
        <v>15063</v>
      </c>
      <c r="Q3522" s="311"/>
    </row>
    <row r="3523" spans="1:17" s="312" customFormat="1" x14ac:dyDescent="0.3">
      <c r="A3523" s="307">
        <v>3520</v>
      </c>
      <c r="B3523" s="308" t="s">
        <v>5271</v>
      </c>
      <c r="C3523" s="308" t="s">
        <v>1380</v>
      </c>
      <c r="D3523" s="308" t="s">
        <v>14834</v>
      </c>
      <c r="E3523" s="308" t="s">
        <v>14836</v>
      </c>
      <c r="F3523" s="309" t="s">
        <v>13605</v>
      </c>
      <c r="G3523" s="309" t="s">
        <v>13612</v>
      </c>
      <c r="H3523" s="309" t="s">
        <v>11305</v>
      </c>
      <c r="I3523" s="309" t="s">
        <v>5701</v>
      </c>
      <c r="J3523" s="309" t="s">
        <v>15063</v>
      </c>
      <c r="K3523" s="310">
        <v>0.19631999999999999</v>
      </c>
      <c r="L3523" s="310">
        <v>0.17164257599999999</v>
      </c>
      <c r="M3523" s="310">
        <f>VLOOKUP(H3523,'Details of Feeder LEvel'!H:N,7,FALSE)</f>
        <v>0</v>
      </c>
      <c r="N3523" s="310">
        <f t="shared" si="54"/>
        <v>12.570000000000004</v>
      </c>
      <c r="O3523" s="310">
        <v>12.570000000000004</v>
      </c>
      <c r="P3523" s="309" t="s">
        <v>15063</v>
      </c>
      <c r="Q3523" s="311"/>
    </row>
    <row r="3524" spans="1:17" s="312" customFormat="1" x14ac:dyDescent="0.3">
      <c r="A3524" s="307">
        <v>3521</v>
      </c>
      <c r="B3524" s="308" t="s">
        <v>5271</v>
      </c>
      <c r="C3524" s="308" t="s">
        <v>1380</v>
      </c>
      <c r="D3524" s="308" t="s">
        <v>14834</v>
      </c>
      <c r="E3524" s="308" t="s">
        <v>14836</v>
      </c>
      <c r="F3524" s="309" t="s">
        <v>13605</v>
      </c>
      <c r="G3524" s="309" t="s">
        <v>13613</v>
      </c>
      <c r="H3524" s="309" t="s">
        <v>13614</v>
      </c>
      <c r="I3524" s="309" t="s">
        <v>5701</v>
      </c>
      <c r="J3524" s="309" t="s">
        <v>15063</v>
      </c>
      <c r="K3524" s="310">
        <v>0.87697999999999998</v>
      </c>
      <c r="L3524" s="310">
        <v>0.75157185999999998</v>
      </c>
      <c r="M3524" s="310">
        <f>VLOOKUP(H3524,'Details of Feeder LEvel'!H:N,7,FALSE)</f>
        <v>0</v>
      </c>
      <c r="N3524" s="310">
        <f t="shared" ref="N3524:N3587" si="55">(K3524-L3524)/K3524*100</f>
        <v>14.3</v>
      </c>
      <c r="O3524" s="310">
        <v>14.3</v>
      </c>
      <c r="P3524" s="309" t="s">
        <v>15063</v>
      </c>
      <c r="Q3524" s="311"/>
    </row>
    <row r="3525" spans="1:17" s="312" customFormat="1" x14ac:dyDescent="0.3">
      <c r="A3525" s="307">
        <v>3522</v>
      </c>
      <c r="B3525" s="308" t="s">
        <v>5271</v>
      </c>
      <c r="C3525" s="308" t="s">
        <v>1380</v>
      </c>
      <c r="D3525" s="308" t="s">
        <v>14834</v>
      </c>
      <c r="E3525" s="308" t="s">
        <v>14836</v>
      </c>
      <c r="F3525" s="309" t="s">
        <v>13605</v>
      </c>
      <c r="G3525" s="309" t="s">
        <v>13615</v>
      </c>
      <c r="H3525" s="309" t="s">
        <v>13616</v>
      </c>
      <c r="I3525" s="309" t="s">
        <v>5706</v>
      </c>
      <c r="J3525" s="309" t="s">
        <v>15063</v>
      </c>
      <c r="K3525" s="310">
        <v>0.18330000000000002</v>
      </c>
      <c r="L3525" s="310">
        <v>0.165851</v>
      </c>
      <c r="M3525" s="310">
        <f>VLOOKUP(H3525,'Details of Feeder LEvel'!H:N,7,FALSE)</f>
        <v>0</v>
      </c>
      <c r="N3525" s="310">
        <f t="shared" si="55"/>
        <v>9.5193671576650409</v>
      </c>
      <c r="O3525" s="310">
        <v>47.088659515486917</v>
      </c>
      <c r="P3525" s="309" t="s">
        <v>15063</v>
      </c>
      <c r="Q3525" s="311"/>
    </row>
    <row r="3526" spans="1:17" s="312" customFormat="1" x14ac:dyDescent="0.3">
      <c r="A3526" s="307">
        <v>3523</v>
      </c>
      <c r="B3526" s="308" t="s">
        <v>5271</v>
      </c>
      <c r="C3526" s="308" t="s">
        <v>1380</v>
      </c>
      <c r="D3526" s="308" t="s">
        <v>14834</v>
      </c>
      <c r="E3526" s="308" t="s">
        <v>14836</v>
      </c>
      <c r="F3526" s="309" t="s">
        <v>13605</v>
      </c>
      <c r="G3526" s="309" t="s">
        <v>13617</v>
      </c>
      <c r="H3526" s="309" t="s">
        <v>13618</v>
      </c>
      <c r="I3526" s="309" t="s">
        <v>5706</v>
      </c>
      <c r="J3526" s="309" t="s">
        <v>15063</v>
      </c>
      <c r="K3526" s="310">
        <v>0.29730000000000001</v>
      </c>
      <c r="L3526" s="310">
        <v>0.26698379999999999</v>
      </c>
      <c r="M3526" s="310">
        <f>VLOOKUP(H3526,'Details of Feeder LEvel'!H:N,7,FALSE)</f>
        <v>0</v>
      </c>
      <c r="N3526" s="310">
        <f t="shared" si="55"/>
        <v>10.197174571140268</v>
      </c>
      <c r="O3526" s="310">
        <v>21.387544452310181</v>
      </c>
      <c r="P3526" s="309" t="s">
        <v>15063</v>
      </c>
      <c r="Q3526" s="311"/>
    </row>
    <row r="3527" spans="1:17" s="312" customFormat="1" x14ac:dyDescent="0.3">
      <c r="A3527" s="307">
        <v>3524</v>
      </c>
      <c r="B3527" s="308" t="s">
        <v>5271</v>
      </c>
      <c r="C3527" s="308" t="s">
        <v>1380</v>
      </c>
      <c r="D3527" s="308" t="s">
        <v>14834</v>
      </c>
      <c r="E3527" s="308" t="s">
        <v>14836</v>
      </c>
      <c r="F3527" s="309" t="s">
        <v>13605</v>
      </c>
      <c r="G3527" s="309" t="s">
        <v>13619</v>
      </c>
      <c r="H3527" s="309" t="s">
        <v>13620</v>
      </c>
      <c r="I3527" s="309" t="s">
        <v>5706</v>
      </c>
      <c r="J3527" s="309" t="s">
        <v>15063</v>
      </c>
      <c r="K3527" s="310">
        <v>0.1583</v>
      </c>
      <c r="L3527" s="310">
        <v>0.13648626</v>
      </c>
      <c r="M3527" s="310">
        <f>VLOOKUP(H3527,'Details of Feeder LEvel'!H:N,7,FALSE)</f>
        <v>0</v>
      </c>
      <c r="N3527" s="310">
        <f t="shared" si="55"/>
        <v>13.779999999999998</v>
      </c>
      <c r="O3527" s="310">
        <v>28.212656326896212</v>
      </c>
      <c r="P3527" s="309" t="s">
        <v>15063</v>
      </c>
      <c r="Q3527" s="311"/>
    </row>
    <row r="3528" spans="1:17" s="312" customFormat="1" x14ac:dyDescent="0.3">
      <c r="A3528" s="307">
        <v>3525</v>
      </c>
      <c r="B3528" s="308" t="s">
        <v>5271</v>
      </c>
      <c r="C3528" s="308" t="s">
        <v>1380</v>
      </c>
      <c r="D3528" s="308" t="s">
        <v>14834</v>
      </c>
      <c r="E3528" s="308" t="s">
        <v>14837</v>
      </c>
      <c r="F3528" s="309" t="s">
        <v>13621</v>
      </c>
      <c r="G3528" s="309" t="s">
        <v>13622</v>
      </c>
      <c r="H3528" s="309" t="s">
        <v>13623</v>
      </c>
      <c r="I3528" s="309" t="s">
        <v>5701</v>
      </c>
      <c r="J3528" s="309" t="s">
        <v>15063</v>
      </c>
      <c r="K3528" s="310">
        <v>0.29543999999999998</v>
      </c>
      <c r="L3528" s="310">
        <v>0.26397500000000002</v>
      </c>
      <c r="M3528" s="310">
        <f>VLOOKUP(H3528,'Details of Feeder LEvel'!H:N,7,FALSE)</f>
        <v>0</v>
      </c>
      <c r="N3528" s="310">
        <f t="shared" si="55"/>
        <v>10.650216626049271</v>
      </c>
      <c r="O3528" s="310">
        <v>10.65021662604928</v>
      </c>
      <c r="P3528" s="309" t="s">
        <v>15063</v>
      </c>
      <c r="Q3528" s="311"/>
    </row>
    <row r="3529" spans="1:17" s="312" customFormat="1" x14ac:dyDescent="0.3">
      <c r="A3529" s="307">
        <v>3526</v>
      </c>
      <c r="B3529" s="308" t="s">
        <v>5271</v>
      </c>
      <c r="C3529" s="308" t="s">
        <v>1380</v>
      </c>
      <c r="D3529" s="308" t="s">
        <v>14834</v>
      </c>
      <c r="E3529" s="308" t="s">
        <v>14837</v>
      </c>
      <c r="F3529" s="309" t="s">
        <v>13621</v>
      </c>
      <c r="G3529" s="309" t="s">
        <v>13624</v>
      </c>
      <c r="H3529" s="309" t="s">
        <v>13625</v>
      </c>
      <c r="I3529" s="309" t="s">
        <v>5701</v>
      </c>
      <c r="J3529" s="309" t="s">
        <v>15063</v>
      </c>
      <c r="K3529" s="310">
        <v>0.79675999999999991</v>
      </c>
      <c r="L3529" s="310">
        <v>0.71033849999999998</v>
      </c>
      <c r="M3529" s="310">
        <f>VLOOKUP(H3529,'Details of Feeder LEvel'!H:N,7,FALSE)</f>
        <v>0</v>
      </c>
      <c r="N3529" s="310">
        <f t="shared" si="55"/>
        <v>10.846616295998787</v>
      </c>
      <c r="O3529" s="310">
        <v>10.846616295998789</v>
      </c>
      <c r="P3529" s="309" t="s">
        <v>15063</v>
      </c>
      <c r="Q3529" s="311"/>
    </row>
    <row r="3530" spans="1:17" s="312" customFormat="1" x14ac:dyDescent="0.3">
      <c r="A3530" s="307">
        <v>3527</v>
      </c>
      <c r="B3530" s="308" t="s">
        <v>5271</v>
      </c>
      <c r="C3530" s="308" t="s">
        <v>1380</v>
      </c>
      <c r="D3530" s="308" t="s">
        <v>14834</v>
      </c>
      <c r="E3530" s="308" t="s">
        <v>14837</v>
      </c>
      <c r="F3530" s="309" t="s">
        <v>13621</v>
      </c>
      <c r="G3530" s="309" t="s">
        <v>13626</v>
      </c>
      <c r="H3530" s="309" t="s">
        <v>13627</v>
      </c>
      <c r="I3530" s="309" t="s">
        <v>5706</v>
      </c>
      <c r="J3530" s="309" t="s">
        <v>15063</v>
      </c>
      <c r="K3530" s="310">
        <v>0.88553999999999999</v>
      </c>
      <c r="L3530" s="310">
        <v>0.76941400000000004</v>
      </c>
      <c r="M3530" s="310">
        <f>VLOOKUP(H3530,'Details of Feeder LEvel'!H:N,7,FALSE)</f>
        <v>0</v>
      </c>
      <c r="N3530" s="310">
        <f t="shared" si="55"/>
        <v>13.113580414210531</v>
      </c>
      <c r="O3530" s="310">
        <v>30.459939620221419</v>
      </c>
      <c r="P3530" s="309" t="s">
        <v>15063</v>
      </c>
      <c r="Q3530" s="311"/>
    </row>
    <row r="3531" spans="1:17" s="312" customFormat="1" x14ac:dyDescent="0.3">
      <c r="A3531" s="307">
        <v>3528</v>
      </c>
      <c r="B3531" s="308" t="s">
        <v>5271</v>
      </c>
      <c r="C3531" s="308" t="s">
        <v>1380</v>
      </c>
      <c r="D3531" s="308" t="s">
        <v>14834</v>
      </c>
      <c r="E3531" s="308" t="s">
        <v>14837</v>
      </c>
      <c r="F3531" s="309" t="s">
        <v>13621</v>
      </c>
      <c r="G3531" s="309" t="s">
        <v>13628</v>
      </c>
      <c r="H3531" s="309" t="s">
        <v>13629</v>
      </c>
      <c r="I3531" s="309" t="s">
        <v>5701</v>
      </c>
      <c r="J3531" s="309" t="s">
        <v>15063</v>
      </c>
      <c r="K3531" s="310">
        <v>0.72172000000000003</v>
      </c>
      <c r="L3531" s="310">
        <v>0.64840600000000004</v>
      </c>
      <c r="M3531" s="310">
        <f>VLOOKUP(H3531,'Details of Feeder LEvel'!H:N,7,FALSE)</f>
        <v>0</v>
      </c>
      <c r="N3531" s="310">
        <f t="shared" si="55"/>
        <v>10.158233109793271</v>
      </c>
      <c r="O3531" s="310">
        <v>10.158233109793269</v>
      </c>
      <c r="P3531" s="309" t="s">
        <v>15063</v>
      </c>
      <c r="Q3531" s="311"/>
    </row>
    <row r="3532" spans="1:17" s="312" customFormat="1" x14ac:dyDescent="0.3">
      <c r="A3532" s="307">
        <v>3529</v>
      </c>
      <c r="B3532" s="308" t="s">
        <v>5271</v>
      </c>
      <c r="C3532" s="308" t="s">
        <v>1380</v>
      </c>
      <c r="D3532" s="308" t="s">
        <v>14834</v>
      </c>
      <c r="E3532" s="308" t="s">
        <v>14837</v>
      </c>
      <c r="F3532" s="309" t="s">
        <v>13621</v>
      </c>
      <c r="G3532" s="309" t="s">
        <v>13630</v>
      </c>
      <c r="H3532" s="309" t="s">
        <v>13631</v>
      </c>
      <c r="I3532" s="309" t="s">
        <v>5701</v>
      </c>
      <c r="J3532" s="309" t="s">
        <v>15063</v>
      </c>
      <c r="K3532" s="310">
        <v>0.31712000000000001</v>
      </c>
      <c r="L3532" s="310">
        <v>0.28534199999999998</v>
      </c>
      <c r="M3532" s="310">
        <f>VLOOKUP(H3532,'Details of Feeder LEvel'!H:N,7,FALSE)</f>
        <v>0</v>
      </c>
      <c r="N3532" s="310">
        <f t="shared" si="55"/>
        <v>10.020812310797183</v>
      </c>
      <c r="O3532" s="310">
        <v>10.02081231079719</v>
      </c>
      <c r="P3532" s="309" t="s">
        <v>15063</v>
      </c>
      <c r="Q3532" s="311"/>
    </row>
    <row r="3533" spans="1:17" s="312" customFormat="1" x14ac:dyDescent="0.3">
      <c r="A3533" s="307">
        <v>3530</v>
      </c>
      <c r="B3533" s="308" t="s">
        <v>5271</v>
      </c>
      <c r="C3533" s="308" t="s">
        <v>1380</v>
      </c>
      <c r="D3533" s="308" t="s">
        <v>14834</v>
      </c>
      <c r="E3533" s="308" t="s">
        <v>14837</v>
      </c>
      <c r="F3533" s="309" t="s">
        <v>13632</v>
      </c>
      <c r="G3533" s="309" t="s">
        <v>13633</v>
      </c>
      <c r="H3533" s="309" t="s">
        <v>13634</v>
      </c>
      <c r="I3533" s="309" t="s">
        <v>5701</v>
      </c>
      <c r="J3533" s="309" t="s">
        <v>15063</v>
      </c>
      <c r="K3533" s="310">
        <v>0.34364</v>
      </c>
      <c r="L3533" s="310">
        <v>0.30876749999999997</v>
      </c>
      <c r="M3533" s="310">
        <f>VLOOKUP(H3533,'Details of Feeder LEvel'!H:N,7,FALSE)</f>
        <v>0</v>
      </c>
      <c r="N3533" s="310">
        <f t="shared" si="55"/>
        <v>10.147974624607155</v>
      </c>
      <c r="O3533" s="310">
        <v>11.769024843372078</v>
      </c>
      <c r="P3533" s="309" t="s">
        <v>15063</v>
      </c>
      <c r="Q3533" s="311"/>
    </row>
    <row r="3534" spans="1:17" s="312" customFormat="1" x14ac:dyDescent="0.3">
      <c r="A3534" s="307">
        <v>3531</v>
      </c>
      <c r="B3534" s="308" t="s">
        <v>5271</v>
      </c>
      <c r="C3534" s="308" t="s">
        <v>1380</v>
      </c>
      <c r="D3534" s="308" t="s">
        <v>14834</v>
      </c>
      <c r="E3534" s="308" t="s">
        <v>14837</v>
      </c>
      <c r="F3534" s="309" t="s">
        <v>13632</v>
      </c>
      <c r="G3534" s="309" t="s">
        <v>13635</v>
      </c>
      <c r="H3534" s="309" t="s">
        <v>13636</v>
      </c>
      <c r="I3534" s="309" t="s">
        <v>5701</v>
      </c>
      <c r="J3534" s="309" t="s">
        <v>15063</v>
      </c>
      <c r="K3534" s="310">
        <v>0.47889999999999999</v>
      </c>
      <c r="L3534" s="310">
        <v>0.43109699999999995</v>
      </c>
      <c r="M3534" s="310">
        <f>VLOOKUP(H3534,'Details of Feeder LEvel'!H:N,7,FALSE)</f>
        <v>0</v>
      </c>
      <c r="N3534" s="310">
        <f t="shared" si="55"/>
        <v>9.9818333681353195</v>
      </c>
      <c r="O3534" s="310">
        <v>9.9818333681353071</v>
      </c>
      <c r="P3534" s="309" t="s">
        <v>15063</v>
      </c>
      <c r="Q3534" s="311"/>
    </row>
    <row r="3535" spans="1:17" s="312" customFormat="1" x14ac:dyDescent="0.3">
      <c r="A3535" s="307">
        <v>3532</v>
      </c>
      <c r="B3535" s="308" t="s">
        <v>5271</v>
      </c>
      <c r="C3535" s="308" t="s">
        <v>1380</v>
      </c>
      <c r="D3535" s="308" t="s">
        <v>14834</v>
      </c>
      <c r="E3535" s="308" t="s">
        <v>14837</v>
      </c>
      <c r="F3535" s="309" t="s">
        <v>13632</v>
      </c>
      <c r="G3535" s="309" t="s">
        <v>13637</v>
      </c>
      <c r="H3535" s="309" t="s">
        <v>13638</v>
      </c>
      <c r="I3535" s="309" t="s">
        <v>5706</v>
      </c>
      <c r="J3535" s="309" t="s">
        <v>15063</v>
      </c>
      <c r="K3535" s="310">
        <v>0.56579999999999997</v>
      </c>
      <c r="L3535" s="310">
        <v>0.51212330000000006</v>
      </c>
      <c r="M3535" s="310">
        <f>VLOOKUP(H3535,'Details of Feeder LEvel'!H:N,7,FALSE)</f>
        <v>0</v>
      </c>
      <c r="N3535" s="310">
        <f t="shared" si="55"/>
        <v>9.486868151290194</v>
      </c>
      <c r="O3535" s="310">
        <v>9.4868681512901958</v>
      </c>
      <c r="P3535" s="309" t="s">
        <v>15063</v>
      </c>
      <c r="Q3535" s="311"/>
    </row>
    <row r="3536" spans="1:17" s="312" customFormat="1" x14ac:dyDescent="0.3">
      <c r="A3536" s="307">
        <v>3533</v>
      </c>
      <c r="B3536" s="308" t="s">
        <v>5271</v>
      </c>
      <c r="C3536" s="308" t="s">
        <v>1380</v>
      </c>
      <c r="D3536" s="308" t="s">
        <v>14834</v>
      </c>
      <c r="E3536" s="308" t="s">
        <v>14837</v>
      </c>
      <c r="F3536" s="309" t="s">
        <v>13632</v>
      </c>
      <c r="G3536" s="309" t="s">
        <v>13639</v>
      </c>
      <c r="H3536" s="309" t="s">
        <v>13640</v>
      </c>
      <c r="I3536" s="309" t="s">
        <v>5701</v>
      </c>
      <c r="J3536" s="309" t="s">
        <v>15063</v>
      </c>
      <c r="K3536" s="310">
        <v>0.49809999999999999</v>
      </c>
      <c r="L3536" s="310">
        <v>0.44904650000000002</v>
      </c>
      <c r="M3536" s="310">
        <f>VLOOKUP(H3536,'Details of Feeder LEvel'!H:N,7,FALSE)</f>
        <v>0</v>
      </c>
      <c r="N3536" s="310">
        <f t="shared" si="55"/>
        <v>9.848122866894192</v>
      </c>
      <c r="O3536" s="310">
        <v>9.8481228668941938</v>
      </c>
      <c r="P3536" s="309" t="s">
        <v>15063</v>
      </c>
      <c r="Q3536" s="311"/>
    </row>
    <row r="3537" spans="1:17" s="312" customFormat="1" x14ac:dyDescent="0.3">
      <c r="A3537" s="307">
        <v>3534</v>
      </c>
      <c r="B3537" s="308" t="s">
        <v>5271</v>
      </c>
      <c r="C3537" s="308" t="s">
        <v>1380</v>
      </c>
      <c r="D3537" s="308" t="s">
        <v>14834</v>
      </c>
      <c r="E3537" s="308" t="s">
        <v>14837</v>
      </c>
      <c r="F3537" s="309" t="s">
        <v>13632</v>
      </c>
      <c r="G3537" s="309" t="s">
        <v>13641</v>
      </c>
      <c r="H3537" s="309" t="s">
        <v>13642</v>
      </c>
      <c r="I3537" s="309" t="s">
        <v>5701</v>
      </c>
      <c r="J3537" s="309" t="s">
        <v>15063</v>
      </c>
      <c r="K3537" s="310">
        <v>0.65339999999999998</v>
      </c>
      <c r="L3537" s="310">
        <v>0.58713071999999999</v>
      </c>
      <c r="M3537" s="310">
        <f>VLOOKUP(H3537,'Details of Feeder LEvel'!H:N,7,FALSE)</f>
        <v>0</v>
      </c>
      <c r="N3537" s="310">
        <f t="shared" si="55"/>
        <v>10.142222222222221</v>
      </c>
      <c r="O3537" s="310">
        <v>10.142222222222209</v>
      </c>
      <c r="P3537" s="309" t="s">
        <v>15063</v>
      </c>
      <c r="Q3537" s="311"/>
    </row>
    <row r="3538" spans="1:17" s="312" customFormat="1" x14ac:dyDescent="0.3">
      <c r="A3538" s="307">
        <v>3535</v>
      </c>
      <c r="B3538" s="308" t="s">
        <v>5271</v>
      </c>
      <c r="C3538" s="308" t="s">
        <v>1380</v>
      </c>
      <c r="D3538" s="308" t="s">
        <v>14834</v>
      </c>
      <c r="E3538" s="308" t="s">
        <v>14837</v>
      </c>
      <c r="F3538" s="309" t="s">
        <v>13632</v>
      </c>
      <c r="G3538" s="309" t="s">
        <v>13643</v>
      </c>
      <c r="H3538" s="309" t="s">
        <v>13644</v>
      </c>
      <c r="I3538" s="309" t="s">
        <v>5701</v>
      </c>
      <c r="J3538" s="309" t="s">
        <v>15063</v>
      </c>
      <c r="K3538" s="310">
        <v>0.49221999999999999</v>
      </c>
      <c r="L3538" s="310">
        <v>0.44068802000000001</v>
      </c>
      <c r="M3538" s="310">
        <f>VLOOKUP(H3538,'Details of Feeder LEvel'!H:N,7,FALSE)</f>
        <v>0</v>
      </c>
      <c r="N3538" s="310">
        <f t="shared" si="55"/>
        <v>10.469298281256343</v>
      </c>
      <c r="O3538" s="310">
        <v>10.469298281256345</v>
      </c>
      <c r="P3538" s="309" t="s">
        <v>15063</v>
      </c>
      <c r="Q3538" s="311"/>
    </row>
    <row r="3539" spans="1:17" s="312" customFormat="1" x14ac:dyDescent="0.3">
      <c r="A3539" s="307">
        <v>3536</v>
      </c>
      <c r="B3539" s="308" t="s">
        <v>5271</v>
      </c>
      <c r="C3539" s="308" t="s">
        <v>1380</v>
      </c>
      <c r="D3539" s="308" t="s">
        <v>14834</v>
      </c>
      <c r="E3539" s="308" t="s">
        <v>14837</v>
      </c>
      <c r="F3539" s="309" t="s">
        <v>13632</v>
      </c>
      <c r="G3539" s="309" t="s">
        <v>13645</v>
      </c>
      <c r="H3539" s="309" t="s">
        <v>13646</v>
      </c>
      <c r="I3539" s="309" t="s">
        <v>2414</v>
      </c>
      <c r="J3539" s="309" t="s">
        <v>15063</v>
      </c>
      <c r="K3539" s="310">
        <v>0.752</v>
      </c>
      <c r="L3539" s="310">
        <v>0.67183627999999995</v>
      </c>
      <c r="M3539" s="310">
        <f>VLOOKUP(H3539,'Details of Feeder LEvel'!H:N,7,FALSE)</f>
        <v>0</v>
      </c>
      <c r="N3539" s="310">
        <f t="shared" si="55"/>
        <v>10.660069148936177</v>
      </c>
      <c r="O3539" s="310">
        <v>11.961609964068721</v>
      </c>
      <c r="P3539" s="309" t="s">
        <v>15063</v>
      </c>
      <c r="Q3539" s="311"/>
    </row>
    <row r="3540" spans="1:17" s="312" customFormat="1" x14ac:dyDescent="0.3">
      <c r="A3540" s="307">
        <v>3537</v>
      </c>
      <c r="B3540" s="308" t="s">
        <v>5271</v>
      </c>
      <c r="C3540" s="308" t="s">
        <v>1380</v>
      </c>
      <c r="D3540" s="308" t="s">
        <v>14834</v>
      </c>
      <c r="E3540" s="308" t="s">
        <v>14837</v>
      </c>
      <c r="F3540" s="309" t="s">
        <v>13632</v>
      </c>
      <c r="G3540" s="309" t="s">
        <v>13647</v>
      </c>
      <c r="H3540" s="309" t="s">
        <v>13648</v>
      </c>
      <c r="I3540" s="309" t="s">
        <v>5706</v>
      </c>
      <c r="J3540" s="309" t="s">
        <v>15063</v>
      </c>
      <c r="K3540" s="310">
        <v>0.81186000000000003</v>
      </c>
      <c r="L3540" s="310">
        <v>0.70981950000000005</v>
      </c>
      <c r="M3540" s="310">
        <f>VLOOKUP(H3540,'Details of Feeder LEvel'!H:N,7,FALSE)</f>
        <v>0</v>
      </c>
      <c r="N3540" s="310">
        <f t="shared" si="55"/>
        <v>12.568731062005762</v>
      </c>
      <c r="O3540" s="310">
        <v>22.872396485043389</v>
      </c>
      <c r="P3540" s="309" t="s">
        <v>15063</v>
      </c>
      <c r="Q3540" s="311"/>
    </row>
    <row r="3541" spans="1:17" s="312" customFormat="1" x14ac:dyDescent="0.3">
      <c r="A3541" s="307">
        <v>3538</v>
      </c>
      <c r="B3541" s="308" t="s">
        <v>5271</v>
      </c>
      <c r="C3541" s="308" t="s">
        <v>1380</v>
      </c>
      <c r="D3541" s="308" t="s">
        <v>14834</v>
      </c>
      <c r="E3541" s="308" t="s">
        <v>14837</v>
      </c>
      <c r="F3541" s="309" t="s">
        <v>13632</v>
      </c>
      <c r="G3541" s="309" t="s">
        <v>13649</v>
      </c>
      <c r="H3541" s="309" t="s">
        <v>13650</v>
      </c>
      <c r="I3541" s="309" t="s">
        <v>5701</v>
      </c>
      <c r="J3541" s="309" t="s">
        <v>15063</v>
      </c>
      <c r="K3541" s="310">
        <v>0.41460000000000002</v>
      </c>
      <c r="L3541" s="310">
        <v>0.37412020000000001</v>
      </c>
      <c r="M3541" s="310">
        <f>VLOOKUP(H3541,'Details of Feeder LEvel'!H:N,7,FALSE)</f>
        <v>0</v>
      </c>
      <c r="N3541" s="310">
        <f t="shared" si="55"/>
        <v>9.763579353593828</v>
      </c>
      <c r="O3541" s="310">
        <v>9.7635793535938316</v>
      </c>
      <c r="P3541" s="309" t="s">
        <v>15063</v>
      </c>
      <c r="Q3541" s="311"/>
    </row>
    <row r="3542" spans="1:17" s="312" customFormat="1" x14ac:dyDescent="0.3">
      <c r="A3542" s="307">
        <v>3539</v>
      </c>
      <c r="B3542" s="308" t="s">
        <v>5271</v>
      </c>
      <c r="C3542" s="308" t="s">
        <v>1380</v>
      </c>
      <c r="D3542" s="308" t="s">
        <v>14834</v>
      </c>
      <c r="E3542" s="308" t="s">
        <v>14837</v>
      </c>
      <c r="F3542" s="309" t="s">
        <v>13632</v>
      </c>
      <c r="G3542" s="309" t="s">
        <v>13651</v>
      </c>
      <c r="H3542" s="309" t="s">
        <v>13652</v>
      </c>
      <c r="I3542" s="309" t="s">
        <v>5701</v>
      </c>
      <c r="J3542" s="309" t="s">
        <v>15063</v>
      </c>
      <c r="K3542" s="310">
        <v>0.52472000000000008</v>
      </c>
      <c r="L3542" s="310">
        <v>0.47297515000000001</v>
      </c>
      <c r="M3542" s="310">
        <f>VLOOKUP(H3542,'Details of Feeder LEvel'!H:N,7,FALSE)</f>
        <v>0</v>
      </c>
      <c r="N3542" s="310">
        <f t="shared" si="55"/>
        <v>9.8614213294709661</v>
      </c>
      <c r="O3542" s="310">
        <v>9.8614213294709767</v>
      </c>
      <c r="P3542" s="309" t="s">
        <v>15063</v>
      </c>
      <c r="Q3542" s="311"/>
    </row>
    <row r="3543" spans="1:17" s="312" customFormat="1" x14ac:dyDescent="0.3">
      <c r="A3543" s="307">
        <v>3540</v>
      </c>
      <c r="B3543" s="308" t="s">
        <v>5271</v>
      </c>
      <c r="C3543" s="308" t="s">
        <v>1380</v>
      </c>
      <c r="D3543" s="308" t="s">
        <v>14834</v>
      </c>
      <c r="E3543" s="308" t="s">
        <v>14837</v>
      </c>
      <c r="F3543" s="309" t="s">
        <v>13632</v>
      </c>
      <c r="G3543" s="309" t="s">
        <v>13653</v>
      </c>
      <c r="H3543" s="309" t="s">
        <v>13654</v>
      </c>
      <c r="I3543" s="309" t="s">
        <v>5701</v>
      </c>
      <c r="J3543" s="309" t="s">
        <v>15063</v>
      </c>
      <c r="K3543" s="310">
        <v>0.33248</v>
      </c>
      <c r="L3543" s="310">
        <v>0.29888900000000002</v>
      </c>
      <c r="M3543" s="310">
        <f>VLOOKUP(H3543,'Details of Feeder LEvel'!H:N,7,FALSE)</f>
        <v>0</v>
      </c>
      <c r="N3543" s="310">
        <f t="shared" si="55"/>
        <v>10.103164100096242</v>
      </c>
      <c r="O3543" s="310">
        <v>10.10316410009624</v>
      </c>
      <c r="P3543" s="309" t="s">
        <v>15063</v>
      </c>
      <c r="Q3543" s="311"/>
    </row>
    <row r="3544" spans="1:17" s="312" customFormat="1" x14ac:dyDescent="0.3">
      <c r="A3544" s="307">
        <v>3541</v>
      </c>
      <c r="B3544" s="308" t="s">
        <v>5271</v>
      </c>
      <c r="C3544" s="308" t="s">
        <v>1380</v>
      </c>
      <c r="D3544" s="308" t="s">
        <v>14834</v>
      </c>
      <c r="E3544" s="308" t="s">
        <v>14837</v>
      </c>
      <c r="F3544" s="309" t="s">
        <v>13632</v>
      </c>
      <c r="G3544" s="309" t="s">
        <v>13655</v>
      </c>
      <c r="H3544" s="309" t="s">
        <v>13656</v>
      </c>
      <c r="I3544" s="309" t="s">
        <v>5701</v>
      </c>
      <c r="J3544" s="309" t="s">
        <v>15063</v>
      </c>
      <c r="K3544" s="310">
        <v>0.54480000000000006</v>
      </c>
      <c r="L3544" s="310">
        <v>0.49017425000000003</v>
      </c>
      <c r="M3544" s="310">
        <f>VLOOKUP(H3544,'Details of Feeder LEvel'!H:N,7,FALSE)</f>
        <v>0</v>
      </c>
      <c r="N3544" s="310">
        <f t="shared" si="55"/>
        <v>10.026752936857566</v>
      </c>
      <c r="O3544" s="310">
        <v>10.026752936857552</v>
      </c>
      <c r="P3544" s="309" t="s">
        <v>15063</v>
      </c>
      <c r="Q3544" s="311"/>
    </row>
    <row r="3545" spans="1:17" s="312" customFormat="1" x14ac:dyDescent="0.3">
      <c r="A3545" s="307">
        <v>3542</v>
      </c>
      <c r="B3545" s="308" t="s">
        <v>5271</v>
      </c>
      <c r="C3545" s="308" t="s">
        <v>1380</v>
      </c>
      <c r="D3545" s="308" t="s">
        <v>14834</v>
      </c>
      <c r="E3545" s="308" t="s">
        <v>14837</v>
      </c>
      <c r="F3545" s="309" t="s">
        <v>13632</v>
      </c>
      <c r="G3545" s="309" t="s">
        <v>13657</v>
      </c>
      <c r="H3545" s="309" t="s">
        <v>13658</v>
      </c>
      <c r="I3545" s="309" t="s">
        <v>5701</v>
      </c>
      <c r="J3545" s="309" t="s">
        <v>15063</v>
      </c>
      <c r="K3545" s="310">
        <v>0.65359999999999996</v>
      </c>
      <c r="L3545" s="310">
        <v>0.57837063999999994</v>
      </c>
      <c r="M3545" s="310">
        <f>VLOOKUP(H3545,'Details of Feeder LEvel'!H:N,7,FALSE)</f>
        <v>0</v>
      </c>
      <c r="N3545" s="310">
        <f t="shared" si="55"/>
        <v>11.510000000000003</v>
      </c>
      <c r="O3545" s="310">
        <v>11.509999999999998</v>
      </c>
      <c r="P3545" s="309" t="s">
        <v>15063</v>
      </c>
      <c r="Q3545" s="311"/>
    </row>
    <row r="3546" spans="1:17" s="312" customFormat="1" x14ac:dyDescent="0.3">
      <c r="A3546" s="307">
        <v>3543</v>
      </c>
      <c r="B3546" s="308" t="s">
        <v>5271</v>
      </c>
      <c r="C3546" s="308" t="s">
        <v>1380</v>
      </c>
      <c r="D3546" s="308" t="s">
        <v>14834</v>
      </c>
      <c r="E3546" s="308" t="s">
        <v>14837</v>
      </c>
      <c r="F3546" s="309" t="s">
        <v>13632</v>
      </c>
      <c r="G3546" s="309" t="s">
        <v>13659</v>
      </c>
      <c r="H3546" s="309" t="s">
        <v>13660</v>
      </c>
      <c r="I3546" s="309" t="s">
        <v>5701</v>
      </c>
      <c r="J3546" s="309" t="s">
        <v>15063</v>
      </c>
      <c r="K3546" s="310">
        <v>0.46206000000000003</v>
      </c>
      <c r="L3546" s="310">
        <v>0.415802</v>
      </c>
      <c r="M3546" s="310">
        <f>VLOOKUP(H3546,'Details of Feeder LEvel'!H:N,7,FALSE)</f>
        <v>0</v>
      </c>
      <c r="N3546" s="310">
        <f t="shared" si="55"/>
        <v>10.011253949703505</v>
      </c>
      <c r="O3546" s="310">
        <v>10.011253949703491</v>
      </c>
      <c r="P3546" s="309" t="s">
        <v>15063</v>
      </c>
      <c r="Q3546" s="311"/>
    </row>
    <row r="3547" spans="1:17" s="312" customFormat="1" x14ac:dyDescent="0.3">
      <c r="A3547" s="307">
        <v>3544</v>
      </c>
      <c r="B3547" s="308" t="s">
        <v>5271</v>
      </c>
      <c r="C3547" s="308" t="s">
        <v>1380</v>
      </c>
      <c r="D3547" s="308" t="s">
        <v>14834</v>
      </c>
      <c r="E3547" s="308" t="s">
        <v>14837</v>
      </c>
      <c r="F3547" s="309" t="s">
        <v>13661</v>
      </c>
      <c r="G3547" s="309" t="s">
        <v>13662</v>
      </c>
      <c r="H3547" s="309" t="s">
        <v>13663</v>
      </c>
      <c r="I3547" s="309" t="s">
        <v>5701</v>
      </c>
      <c r="J3547" s="309" t="s">
        <v>15063</v>
      </c>
      <c r="K3547" s="310">
        <v>0.76873999999999998</v>
      </c>
      <c r="L3547" s="310">
        <v>0.69189699999999998</v>
      </c>
      <c r="M3547" s="310">
        <f>VLOOKUP(H3547,'Details of Feeder LEvel'!H:N,7,FALSE)</f>
        <v>0</v>
      </c>
      <c r="N3547" s="310">
        <f t="shared" si="55"/>
        <v>9.9959674272185648</v>
      </c>
      <c r="O3547" s="310">
        <v>9.9959674272185666</v>
      </c>
      <c r="P3547" s="309" t="s">
        <v>15063</v>
      </c>
      <c r="Q3547" s="311"/>
    </row>
    <row r="3548" spans="1:17" s="312" customFormat="1" x14ac:dyDescent="0.3">
      <c r="A3548" s="307">
        <v>3545</v>
      </c>
      <c r="B3548" s="308" t="s">
        <v>5271</v>
      </c>
      <c r="C3548" s="308" t="s">
        <v>1380</v>
      </c>
      <c r="D3548" s="308" t="s">
        <v>14834</v>
      </c>
      <c r="E3548" s="308" t="s">
        <v>14837</v>
      </c>
      <c r="F3548" s="309" t="s">
        <v>13661</v>
      </c>
      <c r="G3548" s="309" t="s">
        <v>13664</v>
      </c>
      <c r="H3548" s="309" t="s">
        <v>13665</v>
      </c>
      <c r="I3548" s="309" t="s">
        <v>5701</v>
      </c>
      <c r="J3548" s="309" t="s">
        <v>15063</v>
      </c>
      <c r="K3548" s="310">
        <v>0.41332000000000002</v>
      </c>
      <c r="L3548" s="310">
        <v>0.37221404999999996</v>
      </c>
      <c r="M3548" s="310">
        <f>VLOOKUP(H3548,'Details of Feeder LEvel'!H:N,7,FALSE)</f>
        <v>0</v>
      </c>
      <c r="N3548" s="310">
        <f t="shared" si="55"/>
        <v>9.9453087196361309</v>
      </c>
      <c r="O3548" s="310">
        <v>18.85467562220331</v>
      </c>
      <c r="P3548" s="309" t="s">
        <v>15063</v>
      </c>
      <c r="Q3548" s="311"/>
    </row>
    <row r="3549" spans="1:17" s="312" customFormat="1" x14ac:dyDescent="0.3">
      <c r="A3549" s="307">
        <v>3546</v>
      </c>
      <c r="B3549" s="308" t="s">
        <v>5271</v>
      </c>
      <c r="C3549" s="308" t="s">
        <v>1380</v>
      </c>
      <c r="D3549" s="308" t="s">
        <v>14834</v>
      </c>
      <c r="E3549" s="308" t="s">
        <v>14837</v>
      </c>
      <c r="F3549" s="309" t="s">
        <v>13661</v>
      </c>
      <c r="G3549" s="309" t="s">
        <v>13666</v>
      </c>
      <c r="H3549" s="309" t="s">
        <v>13667</v>
      </c>
      <c r="I3549" s="309" t="s">
        <v>5701</v>
      </c>
      <c r="J3549" s="309" t="s">
        <v>15063</v>
      </c>
      <c r="K3549" s="310">
        <v>0.89592000000000005</v>
      </c>
      <c r="L3549" s="310">
        <v>0.80696999999999997</v>
      </c>
      <c r="M3549" s="310">
        <f>VLOOKUP(H3549,'Details of Feeder LEvel'!H:N,7,FALSE)</f>
        <v>0</v>
      </c>
      <c r="N3549" s="310">
        <f t="shared" si="55"/>
        <v>9.9283418162336012</v>
      </c>
      <c r="O3549" s="310">
        <v>9.9283418162336101</v>
      </c>
      <c r="P3549" s="309" t="s">
        <v>15063</v>
      </c>
      <c r="Q3549" s="311"/>
    </row>
    <row r="3550" spans="1:17" s="312" customFormat="1" x14ac:dyDescent="0.3">
      <c r="A3550" s="307">
        <v>3547</v>
      </c>
      <c r="B3550" s="308" t="s">
        <v>5271</v>
      </c>
      <c r="C3550" s="308" t="s">
        <v>1380</v>
      </c>
      <c r="D3550" s="308" t="s">
        <v>14834</v>
      </c>
      <c r="E3550" s="308" t="s">
        <v>14837</v>
      </c>
      <c r="F3550" s="309" t="s">
        <v>13661</v>
      </c>
      <c r="G3550" s="309" t="s">
        <v>13668</v>
      </c>
      <c r="H3550" s="309" t="s">
        <v>13669</v>
      </c>
      <c r="I3550" s="309" t="s">
        <v>5701</v>
      </c>
      <c r="J3550" s="309" t="s">
        <v>15063</v>
      </c>
      <c r="K3550" s="310">
        <v>0.71219999999999994</v>
      </c>
      <c r="L3550" s="310">
        <v>0.64102459999999994</v>
      </c>
      <c r="M3550" s="310">
        <f>VLOOKUP(H3550,'Details of Feeder LEvel'!H:N,7,FALSE)</f>
        <v>0</v>
      </c>
      <c r="N3550" s="310">
        <f t="shared" si="55"/>
        <v>9.9937377141252455</v>
      </c>
      <c r="O3550" s="310">
        <v>9.9937377141252384</v>
      </c>
      <c r="P3550" s="309" t="s">
        <v>15063</v>
      </c>
      <c r="Q3550" s="311"/>
    </row>
    <row r="3551" spans="1:17" s="312" customFormat="1" x14ac:dyDescent="0.3">
      <c r="A3551" s="307">
        <v>3548</v>
      </c>
      <c r="B3551" s="308" t="s">
        <v>5271</v>
      </c>
      <c r="C3551" s="308" t="s">
        <v>1380</v>
      </c>
      <c r="D3551" s="308" t="s">
        <v>14834</v>
      </c>
      <c r="E3551" s="308" t="s">
        <v>14837</v>
      </c>
      <c r="F3551" s="309" t="s">
        <v>13661</v>
      </c>
      <c r="G3551" s="309" t="s">
        <v>13670</v>
      </c>
      <c r="H3551" s="309" t="s">
        <v>13671</v>
      </c>
      <c r="I3551" s="309" t="s">
        <v>5701</v>
      </c>
      <c r="J3551" s="309" t="s">
        <v>15063</v>
      </c>
      <c r="K3551" s="310">
        <v>0.90317999999999998</v>
      </c>
      <c r="L3551" s="310">
        <v>0.81235999999999997</v>
      </c>
      <c r="M3551" s="310">
        <f>VLOOKUP(H3551,'Details of Feeder LEvel'!H:N,7,FALSE)</f>
        <v>0</v>
      </c>
      <c r="N3551" s="310">
        <f t="shared" si="55"/>
        <v>10.055581390199075</v>
      </c>
      <c r="O3551" s="310">
        <v>10.055581390199075</v>
      </c>
      <c r="P3551" s="309" t="s">
        <v>15063</v>
      </c>
      <c r="Q3551" s="311"/>
    </row>
    <row r="3552" spans="1:17" s="312" customFormat="1" x14ac:dyDescent="0.3">
      <c r="A3552" s="307">
        <v>3549</v>
      </c>
      <c r="B3552" s="308" t="s">
        <v>5271</v>
      </c>
      <c r="C3552" s="308" t="s">
        <v>1380</v>
      </c>
      <c r="D3552" s="308" t="s">
        <v>14834</v>
      </c>
      <c r="E3552" s="308" t="s">
        <v>14837</v>
      </c>
      <c r="F3552" s="309" t="s">
        <v>13661</v>
      </c>
      <c r="G3552" s="309" t="s">
        <v>13672</v>
      </c>
      <c r="H3552" s="309" t="s">
        <v>13673</v>
      </c>
      <c r="I3552" s="309" t="s">
        <v>5701</v>
      </c>
      <c r="J3552" s="309" t="s">
        <v>15063</v>
      </c>
      <c r="K3552" s="310">
        <v>0.43411999999999995</v>
      </c>
      <c r="L3552" s="310">
        <v>0.39093</v>
      </c>
      <c r="M3552" s="310">
        <f>VLOOKUP(H3552,'Details of Feeder LEvel'!H:N,7,FALSE)</f>
        <v>0</v>
      </c>
      <c r="N3552" s="310">
        <f t="shared" si="55"/>
        <v>9.9488620657882514</v>
      </c>
      <c r="O3552" s="310">
        <v>9.9488620657882656</v>
      </c>
      <c r="P3552" s="309" t="s">
        <v>15063</v>
      </c>
      <c r="Q3552" s="311"/>
    </row>
    <row r="3553" spans="1:17" s="312" customFormat="1" x14ac:dyDescent="0.3">
      <c r="A3553" s="307">
        <v>3550</v>
      </c>
      <c r="B3553" s="308" t="s">
        <v>5271</v>
      </c>
      <c r="C3553" s="308" t="s">
        <v>1380</v>
      </c>
      <c r="D3553" s="308" t="s">
        <v>14834</v>
      </c>
      <c r="E3553" s="308" t="s">
        <v>14837</v>
      </c>
      <c r="F3553" s="309" t="s">
        <v>13661</v>
      </c>
      <c r="G3553" s="309" t="s">
        <v>13674</v>
      </c>
      <c r="H3553" s="309" t="s">
        <v>13675</v>
      </c>
      <c r="I3553" s="309" t="s">
        <v>5701</v>
      </c>
      <c r="J3553" s="309" t="s">
        <v>15063</v>
      </c>
      <c r="K3553" s="310">
        <v>0.40854000000000001</v>
      </c>
      <c r="L3553" s="310">
        <v>0.36960749999999998</v>
      </c>
      <c r="M3553" s="310">
        <f>VLOOKUP(H3553,'Details of Feeder LEvel'!H:N,7,FALSE)</f>
        <v>0</v>
      </c>
      <c r="N3553" s="310">
        <f t="shared" si="55"/>
        <v>9.5296666177118592</v>
      </c>
      <c r="O3553" s="310">
        <v>9.5296666177118627</v>
      </c>
      <c r="P3553" s="309" t="s">
        <v>15063</v>
      </c>
      <c r="Q3553" s="311"/>
    </row>
    <row r="3554" spans="1:17" s="312" customFormat="1" x14ac:dyDescent="0.3">
      <c r="A3554" s="307">
        <v>3551</v>
      </c>
      <c r="B3554" s="308" t="s">
        <v>5271</v>
      </c>
      <c r="C3554" s="308" t="s">
        <v>1380</v>
      </c>
      <c r="D3554" s="308" t="s">
        <v>14834</v>
      </c>
      <c r="E3554" s="308" t="s">
        <v>14837</v>
      </c>
      <c r="F3554" s="309" t="s">
        <v>13661</v>
      </c>
      <c r="G3554" s="309" t="s">
        <v>13676</v>
      </c>
      <c r="H3554" s="309" t="s">
        <v>13677</v>
      </c>
      <c r="I3554" s="309" t="s">
        <v>5706</v>
      </c>
      <c r="J3554" s="309" t="s">
        <v>15063</v>
      </c>
      <c r="K3554" s="310">
        <v>0.54093199999999997</v>
      </c>
      <c r="L3554" s="310">
        <v>0.48781369999999996</v>
      </c>
      <c r="M3554" s="310">
        <f>VLOOKUP(H3554,'Details of Feeder LEvel'!H:N,7,FALSE)</f>
        <v>0</v>
      </c>
      <c r="N3554" s="310">
        <f t="shared" si="55"/>
        <v>9.8197740196549663</v>
      </c>
      <c r="O3554" s="310">
        <v>32.544129169478062</v>
      </c>
      <c r="P3554" s="309" t="s">
        <v>15063</v>
      </c>
      <c r="Q3554" s="311"/>
    </row>
    <row r="3555" spans="1:17" s="312" customFormat="1" x14ac:dyDescent="0.3">
      <c r="A3555" s="307">
        <v>3552</v>
      </c>
      <c r="B3555" s="308" t="s">
        <v>5271</v>
      </c>
      <c r="C3555" s="308" t="s">
        <v>1380</v>
      </c>
      <c r="D3555" s="308" t="s">
        <v>14834</v>
      </c>
      <c r="E3555" s="308" t="s">
        <v>14837</v>
      </c>
      <c r="F3555" s="309" t="s">
        <v>13661</v>
      </c>
      <c r="G3555" s="309" t="s">
        <v>13678</v>
      </c>
      <c r="H3555" s="309" t="s">
        <v>13679</v>
      </c>
      <c r="I3555" s="309" t="s">
        <v>5706</v>
      </c>
      <c r="J3555" s="309" t="s">
        <v>15063</v>
      </c>
      <c r="K3555" s="310">
        <v>0.63237999999999994</v>
      </c>
      <c r="L3555" s="310">
        <v>0.56833650000000002</v>
      </c>
      <c r="M3555" s="310">
        <f>VLOOKUP(H3555,'Details of Feeder LEvel'!H:N,7,FALSE)</f>
        <v>0</v>
      </c>
      <c r="N3555" s="310">
        <f t="shared" si="55"/>
        <v>10.127375944843278</v>
      </c>
      <c r="O3555" s="310">
        <v>22.285764616348025</v>
      </c>
      <c r="P3555" s="309" t="s">
        <v>15063</v>
      </c>
      <c r="Q3555" s="311"/>
    </row>
    <row r="3556" spans="1:17" s="312" customFormat="1" x14ac:dyDescent="0.3">
      <c r="A3556" s="307">
        <v>3553</v>
      </c>
      <c r="B3556" s="308" t="s">
        <v>5271</v>
      </c>
      <c r="C3556" s="308" t="s">
        <v>1380</v>
      </c>
      <c r="D3556" s="308" t="s">
        <v>14834</v>
      </c>
      <c r="E3556" s="308" t="s">
        <v>14837</v>
      </c>
      <c r="F3556" s="309" t="s">
        <v>13680</v>
      </c>
      <c r="G3556" s="309" t="s">
        <v>13681</v>
      </c>
      <c r="H3556" s="309" t="s">
        <v>13682</v>
      </c>
      <c r="I3556" s="309" t="s">
        <v>2414</v>
      </c>
      <c r="J3556" s="309" t="s">
        <v>15063</v>
      </c>
      <c r="K3556" s="310">
        <v>0.84400000000000008</v>
      </c>
      <c r="L3556" s="310">
        <v>0</v>
      </c>
      <c r="M3556" s="310">
        <f>VLOOKUP(H3556,'Details of Feeder LEvel'!H:N,7,FALSE)</f>
        <v>0</v>
      </c>
      <c r="N3556" s="310">
        <f t="shared" si="55"/>
        <v>100</v>
      </c>
      <c r="O3556" s="310">
        <v>100</v>
      </c>
      <c r="P3556" s="309" t="s">
        <v>15063</v>
      </c>
      <c r="Q3556" s="311"/>
    </row>
    <row r="3557" spans="1:17" s="312" customFormat="1" x14ac:dyDescent="0.3">
      <c r="A3557" s="307">
        <v>3554</v>
      </c>
      <c r="B3557" s="308" t="s">
        <v>5271</v>
      </c>
      <c r="C3557" s="308" t="s">
        <v>1380</v>
      </c>
      <c r="D3557" s="308" t="s">
        <v>14834</v>
      </c>
      <c r="E3557" s="308" t="s">
        <v>14837</v>
      </c>
      <c r="F3557" s="309" t="s">
        <v>13680</v>
      </c>
      <c r="G3557" s="309" t="s">
        <v>13683</v>
      </c>
      <c r="H3557" s="309" t="s">
        <v>13684</v>
      </c>
      <c r="I3557" s="309" t="s">
        <v>2414</v>
      </c>
      <c r="J3557" s="309" t="s">
        <v>15063</v>
      </c>
      <c r="K3557" s="310">
        <v>5.6364000000000001</v>
      </c>
      <c r="L3557" s="310">
        <v>5.2833974599999998</v>
      </c>
      <c r="M3557" s="310">
        <f>VLOOKUP(H3557,'Details of Feeder LEvel'!H:N,7,FALSE)</f>
        <v>0</v>
      </c>
      <c r="N3557" s="310">
        <f t="shared" si="55"/>
        <v>6.2629078844652675</v>
      </c>
      <c r="O3557" s="310">
        <v>6.262907884465263</v>
      </c>
      <c r="P3557" s="309" t="s">
        <v>15063</v>
      </c>
      <c r="Q3557" s="311"/>
    </row>
    <row r="3558" spans="1:17" s="312" customFormat="1" x14ac:dyDescent="0.3">
      <c r="A3558" s="307">
        <v>3555</v>
      </c>
      <c r="B3558" s="308" t="s">
        <v>5271</v>
      </c>
      <c r="C3558" s="308" t="s">
        <v>1380</v>
      </c>
      <c r="D3558" s="308" t="s">
        <v>14834</v>
      </c>
      <c r="E3558" s="308" t="s">
        <v>14837</v>
      </c>
      <c r="F3558" s="309" t="s">
        <v>13680</v>
      </c>
      <c r="G3558" s="309" t="s">
        <v>13685</v>
      </c>
      <c r="H3558" s="309" t="s">
        <v>13686</v>
      </c>
      <c r="I3558" s="309" t="s">
        <v>2414</v>
      </c>
      <c r="J3558" s="309" t="s">
        <v>15063</v>
      </c>
      <c r="K3558" s="310">
        <v>2.7805999999999997</v>
      </c>
      <c r="L3558" s="310">
        <v>2.5952430499999997</v>
      </c>
      <c r="M3558" s="310">
        <f>VLOOKUP(H3558,'Details of Feeder LEvel'!H:N,7,FALSE)</f>
        <v>0</v>
      </c>
      <c r="N3558" s="310">
        <f t="shared" si="55"/>
        <v>6.6660774652952632</v>
      </c>
      <c r="O3558" s="310">
        <v>6.6660774652952615</v>
      </c>
      <c r="P3558" s="309" t="s">
        <v>15063</v>
      </c>
      <c r="Q3558" s="311"/>
    </row>
    <row r="3559" spans="1:17" s="312" customFormat="1" x14ac:dyDescent="0.3">
      <c r="A3559" s="307">
        <v>3556</v>
      </c>
      <c r="B3559" s="308" t="s">
        <v>5271</v>
      </c>
      <c r="C3559" s="308" t="s">
        <v>1380</v>
      </c>
      <c r="D3559" s="308" t="s">
        <v>14834</v>
      </c>
      <c r="E3559" s="308" t="s">
        <v>14837</v>
      </c>
      <c r="F3559" s="309" t="s">
        <v>13687</v>
      </c>
      <c r="G3559" s="309" t="s">
        <v>13688</v>
      </c>
      <c r="H3559" s="309" t="s">
        <v>13689</v>
      </c>
      <c r="I3559" s="309" t="s">
        <v>5701</v>
      </c>
      <c r="J3559" s="309" t="s">
        <v>15063</v>
      </c>
      <c r="K3559" s="310">
        <v>0.78492000000000006</v>
      </c>
      <c r="L3559" s="310">
        <v>0.70708799999999994</v>
      </c>
      <c r="M3559" s="310">
        <f>VLOOKUP(H3559,'Details of Feeder LEvel'!H:N,7,FALSE)</f>
        <v>0</v>
      </c>
      <c r="N3559" s="310">
        <f t="shared" si="55"/>
        <v>9.9159149977067873</v>
      </c>
      <c r="O3559" s="310">
        <v>9.9159149977067873</v>
      </c>
      <c r="P3559" s="309" t="s">
        <v>15063</v>
      </c>
      <c r="Q3559" s="311"/>
    </row>
    <row r="3560" spans="1:17" s="312" customFormat="1" x14ac:dyDescent="0.3">
      <c r="A3560" s="307">
        <v>3557</v>
      </c>
      <c r="B3560" s="308" t="s">
        <v>5271</v>
      </c>
      <c r="C3560" s="308" t="s">
        <v>1380</v>
      </c>
      <c r="D3560" s="308" t="s">
        <v>14834</v>
      </c>
      <c r="E3560" s="308" t="s">
        <v>14837</v>
      </c>
      <c r="F3560" s="309" t="s">
        <v>13687</v>
      </c>
      <c r="G3560" s="309" t="s">
        <v>13690</v>
      </c>
      <c r="H3560" s="309" t="s">
        <v>13691</v>
      </c>
      <c r="I3560" s="309" t="s">
        <v>5701</v>
      </c>
      <c r="J3560" s="309" t="s">
        <v>15063</v>
      </c>
      <c r="K3560" s="310">
        <v>0.59163999999999994</v>
      </c>
      <c r="L3560" s="310">
        <v>0.53329199999999999</v>
      </c>
      <c r="M3560" s="310">
        <f>VLOOKUP(H3560,'Details of Feeder LEvel'!H:N,7,FALSE)</f>
        <v>0</v>
      </c>
      <c r="N3560" s="310">
        <f t="shared" si="55"/>
        <v>9.8620782908525388</v>
      </c>
      <c r="O3560" s="310">
        <v>9.8620782908525264</v>
      </c>
      <c r="P3560" s="309" t="s">
        <v>15063</v>
      </c>
      <c r="Q3560" s="311"/>
    </row>
    <row r="3561" spans="1:17" s="312" customFormat="1" x14ac:dyDescent="0.3">
      <c r="A3561" s="307">
        <v>3558</v>
      </c>
      <c r="B3561" s="308" t="s">
        <v>5271</v>
      </c>
      <c r="C3561" s="308" t="s">
        <v>1380</v>
      </c>
      <c r="D3561" s="308" t="s">
        <v>14834</v>
      </c>
      <c r="E3561" s="308" t="s">
        <v>14837</v>
      </c>
      <c r="F3561" s="309" t="s">
        <v>13687</v>
      </c>
      <c r="G3561" s="309" t="s">
        <v>13692</v>
      </c>
      <c r="H3561" s="309" t="s">
        <v>13693</v>
      </c>
      <c r="I3561" s="309" t="s">
        <v>5706</v>
      </c>
      <c r="J3561" s="309" t="s">
        <v>15063</v>
      </c>
      <c r="K3561" s="310">
        <v>1.4275</v>
      </c>
      <c r="L3561" s="310">
        <v>1.2730508300000001</v>
      </c>
      <c r="M3561" s="310">
        <f>VLOOKUP(H3561,'Details of Feeder LEvel'!H:N,7,FALSE)</f>
        <v>0</v>
      </c>
      <c r="N3561" s="310">
        <f t="shared" si="55"/>
        <v>10.819556567425563</v>
      </c>
      <c r="O3561" s="310">
        <v>14.576785875942965</v>
      </c>
      <c r="P3561" s="309" t="s">
        <v>15063</v>
      </c>
      <c r="Q3561" s="311"/>
    </row>
    <row r="3562" spans="1:17" s="312" customFormat="1" x14ac:dyDescent="0.3">
      <c r="A3562" s="307">
        <v>3559</v>
      </c>
      <c r="B3562" s="308" t="s">
        <v>5271</v>
      </c>
      <c r="C3562" s="308" t="s">
        <v>1380</v>
      </c>
      <c r="D3562" s="308" t="s">
        <v>14834</v>
      </c>
      <c r="E3562" s="308" t="s">
        <v>14837</v>
      </c>
      <c r="F3562" s="309" t="s">
        <v>13687</v>
      </c>
      <c r="G3562" s="309" t="s">
        <v>13694</v>
      </c>
      <c r="H3562" s="309" t="s">
        <v>13695</v>
      </c>
      <c r="I3562" s="309" t="s">
        <v>5701</v>
      </c>
      <c r="J3562" s="309" t="s">
        <v>15063</v>
      </c>
      <c r="K3562" s="310">
        <v>0.70904</v>
      </c>
      <c r="L3562" s="310">
        <v>0.63775689999999996</v>
      </c>
      <c r="M3562" s="310">
        <f>VLOOKUP(H3562,'Details of Feeder LEvel'!H:N,7,FALSE)</f>
        <v>0</v>
      </c>
      <c r="N3562" s="310">
        <f t="shared" si="55"/>
        <v>10.053466659144766</v>
      </c>
      <c r="O3562" s="310">
        <v>10.05346665914476</v>
      </c>
      <c r="P3562" s="309" t="s">
        <v>15063</v>
      </c>
      <c r="Q3562" s="311"/>
    </row>
    <row r="3563" spans="1:17" s="312" customFormat="1" x14ac:dyDescent="0.3">
      <c r="A3563" s="307">
        <v>3560</v>
      </c>
      <c r="B3563" s="308" t="s">
        <v>5271</v>
      </c>
      <c r="C3563" s="308" t="s">
        <v>1380</v>
      </c>
      <c r="D3563" s="308" t="s">
        <v>14834</v>
      </c>
      <c r="E3563" s="308" t="s">
        <v>14837</v>
      </c>
      <c r="F3563" s="309" t="s">
        <v>13687</v>
      </c>
      <c r="G3563" s="309" t="s">
        <v>13696</v>
      </c>
      <c r="H3563" s="309" t="s">
        <v>13697</v>
      </c>
      <c r="I3563" s="309" t="s">
        <v>5701</v>
      </c>
      <c r="J3563" s="309" t="s">
        <v>15063</v>
      </c>
      <c r="K3563" s="310">
        <v>0.69706000000000001</v>
      </c>
      <c r="L3563" s="310">
        <v>0.62738487999999992</v>
      </c>
      <c r="M3563" s="310">
        <f>VLOOKUP(H3563,'Details of Feeder LEvel'!H:N,7,FALSE)</f>
        <v>0</v>
      </c>
      <c r="N3563" s="310">
        <f t="shared" si="55"/>
        <v>9.9955699652827725</v>
      </c>
      <c r="O3563" s="310">
        <v>9.9955699652827796</v>
      </c>
      <c r="P3563" s="309" t="s">
        <v>15063</v>
      </c>
      <c r="Q3563" s="311"/>
    </row>
    <row r="3564" spans="1:17" s="312" customFormat="1" x14ac:dyDescent="0.3">
      <c r="A3564" s="307">
        <v>3561</v>
      </c>
      <c r="B3564" s="308" t="s">
        <v>5271</v>
      </c>
      <c r="C3564" s="308" t="s">
        <v>1380</v>
      </c>
      <c r="D3564" s="308" t="s">
        <v>14834</v>
      </c>
      <c r="E3564" s="308" t="s">
        <v>14837</v>
      </c>
      <c r="F3564" s="309" t="s">
        <v>13687</v>
      </c>
      <c r="G3564" s="309" t="s">
        <v>13698</v>
      </c>
      <c r="H3564" s="309" t="s">
        <v>13699</v>
      </c>
      <c r="I3564" s="309" t="s">
        <v>5701</v>
      </c>
      <c r="J3564" s="309" t="s">
        <v>15063</v>
      </c>
      <c r="K3564" s="310">
        <v>0.65591999999999995</v>
      </c>
      <c r="L3564" s="310">
        <v>0.59146505000000005</v>
      </c>
      <c r="M3564" s="310">
        <f>VLOOKUP(H3564,'Details of Feeder LEvel'!H:N,7,FALSE)</f>
        <v>0</v>
      </c>
      <c r="N3564" s="310">
        <f t="shared" si="55"/>
        <v>9.8266480668374054</v>
      </c>
      <c r="O3564" s="310">
        <v>9.8266480668374072</v>
      </c>
      <c r="P3564" s="309" t="s">
        <v>15063</v>
      </c>
      <c r="Q3564" s="311"/>
    </row>
    <row r="3565" spans="1:17" s="312" customFormat="1" x14ac:dyDescent="0.3">
      <c r="A3565" s="307">
        <v>3562</v>
      </c>
      <c r="B3565" s="308" t="s">
        <v>5271</v>
      </c>
      <c r="C3565" s="308" t="s">
        <v>1380</v>
      </c>
      <c r="D3565" s="308" t="s">
        <v>14834</v>
      </c>
      <c r="E3565" s="308" t="s">
        <v>14837</v>
      </c>
      <c r="F3565" s="309" t="s">
        <v>13687</v>
      </c>
      <c r="G3565" s="309" t="s">
        <v>13700</v>
      </c>
      <c r="H3565" s="309" t="s">
        <v>13701</v>
      </c>
      <c r="I3565" s="309" t="s">
        <v>5706</v>
      </c>
      <c r="J3565" s="309" t="s">
        <v>15063</v>
      </c>
      <c r="K3565" s="310">
        <v>0.53235999999999994</v>
      </c>
      <c r="L3565" s="310">
        <v>0.46639249999999999</v>
      </c>
      <c r="M3565" s="310">
        <f>VLOOKUP(H3565,'Details of Feeder LEvel'!H:N,7,FALSE)</f>
        <v>0</v>
      </c>
      <c r="N3565" s="310">
        <f t="shared" si="55"/>
        <v>12.391520775415126</v>
      </c>
      <c r="O3565" s="310">
        <v>17.68518205585562</v>
      </c>
      <c r="P3565" s="309" t="s">
        <v>15063</v>
      </c>
      <c r="Q3565" s="311"/>
    </row>
    <row r="3566" spans="1:17" s="312" customFormat="1" x14ac:dyDescent="0.3">
      <c r="A3566" s="307">
        <v>3563</v>
      </c>
      <c r="B3566" s="308" t="s">
        <v>5271</v>
      </c>
      <c r="C3566" s="308" t="s">
        <v>1380</v>
      </c>
      <c r="D3566" s="308" t="s">
        <v>14834</v>
      </c>
      <c r="E3566" s="308" t="s">
        <v>14837</v>
      </c>
      <c r="F3566" s="309" t="s">
        <v>13687</v>
      </c>
      <c r="G3566" s="309" t="s">
        <v>13702</v>
      </c>
      <c r="H3566" s="309" t="s">
        <v>13703</v>
      </c>
      <c r="I3566" s="309" t="s">
        <v>5701</v>
      </c>
      <c r="J3566" s="309" t="s">
        <v>15063</v>
      </c>
      <c r="K3566" s="310">
        <v>0.66837999999999997</v>
      </c>
      <c r="L3566" s="310">
        <v>0.59981899999999999</v>
      </c>
      <c r="M3566" s="310">
        <f>VLOOKUP(H3566,'Details of Feeder LEvel'!H:N,7,FALSE)</f>
        <v>0</v>
      </c>
      <c r="N3566" s="310">
        <f t="shared" si="55"/>
        <v>10.257787486160565</v>
      </c>
      <c r="O3566" s="310">
        <v>10.257787486160563</v>
      </c>
      <c r="P3566" s="309" t="s">
        <v>15063</v>
      </c>
      <c r="Q3566" s="311"/>
    </row>
    <row r="3567" spans="1:17" s="312" customFormat="1" x14ac:dyDescent="0.3">
      <c r="A3567" s="307">
        <v>3564</v>
      </c>
      <c r="B3567" s="308" t="s">
        <v>5271</v>
      </c>
      <c r="C3567" s="308" t="s">
        <v>1380</v>
      </c>
      <c r="D3567" s="308" t="s">
        <v>14834</v>
      </c>
      <c r="E3567" s="308" t="s">
        <v>14837</v>
      </c>
      <c r="F3567" s="309" t="s">
        <v>13687</v>
      </c>
      <c r="G3567" s="309" t="s">
        <v>13704</v>
      </c>
      <c r="H3567" s="309" t="s">
        <v>13705</v>
      </c>
      <c r="I3567" s="309" t="s">
        <v>2414</v>
      </c>
      <c r="J3567" s="309" t="s">
        <v>15063</v>
      </c>
      <c r="K3567" s="310">
        <v>0.1104</v>
      </c>
      <c r="L3567" s="310">
        <v>0.10769999999999999</v>
      </c>
      <c r="M3567" s="310">
        <f>VLOOKUP(H3567,'Details of Feeder LEvel'!H:N,7,FALSE)</f>
        <v>0</v>
      </c>
      <c r="N3567" s="310">
        <f t="shared" si="55"/>
        <v>2.445652173913051</v>
      </c>
      <c r="O3567" s="310">
        <v>13.250470073432464</v>
      </c>
      <c r="P3567" s="309" t="s">
        <v>15063</v>
      </c>
      <c r="Q3567" s="311"/>
    </row>
    <row r="3568" spans="1:17" s="312" customFormat="1" x14ac:dyDescent="0.3">
      <c r="A3568" s="307">
        <v>3565</v>
      </c>
      <c r="B3568" s="308" t="s">
        <v>5271</v>
      </c>
      <c r="C3568" s="308" t="s">
        <v>1380</v>
      </c>
      <c r="D3568" s="308" t="s">
        <v>14834</v>
      </c>
      <c r="E3568" s="308" t="s">
        <v>14837</v>
      </c>
      <c r="F3568" s="309" t="s">
        <v>13687</v>
      </c>
      <c r="G3568" s="309" t="s">
        <v>13706</v>
      </c>
      <c r="H3568" s="309" t="s">
        <v>13707</v>
      </c>
      <c r="I3568" s="309" t="s">
        <v>2414</v>
      </c>
      <c r="J3568" s="309" t="s">
        <v>15063</v>
      </c>
      <c r="K3568" s="310">
        <v>4.57524</v>
      </c>
      <c r="L3568" s="310">
        <v>4.3378335799999999</v>
      </c>
      <c r="M3568" s="310">
        <f>VLOOKUP(H3568,'Details of Feeder LEvel'!H:N,7,FALSE)</f>
        <v>0</v>
      </c>
      <c r="N3568" s="310">
        <f t="shared" si="55"/>
        <v>5.1889391594757894</v>
      </c>
      <c r="O3568" s="310">
        <v>5.1889391594757921</v>
      </c>
      <c r="P3568" s="309" t="s">
        <v>15063</v>
      </c>
      <c r="Q3568" s="311"/>
    </row>
    <row r="3569" spans="1:17" s="312" customFormat="1" x14ac:dyDescent="0.3">
      <c r="A3569" s="307">
        <v>3566</v>
      </c>
      <c r="B3569" s="308" t="s">
        <v>5271</v>
      </c>
      <c r="C3569" s="308" t="s">
        <v>1380</v>
      </c>
      <c r="D3569" s="308" t="s">
        <v>14834</v>
      </c>
      <c r="E3569" s="308" t="s">
        <v>14837</v>
      </c>
      <c r="F3569" s="309" t="s">
        <v>13687</v>
      </c>
      <c r="G3569" s="309" t="s">
        <v>13708</v>
      </c>
      <c r="H3569" s="309" t="s">
        <v>13709</v>
      </c>
      <c r="I3569" s="309" t="s">
        <v>2414</v>
      </c>
      <c r="J3569" s="309" t="s">
        <v>15063</v>
      </c>
      <c r="K3569" s="310">
        <v>0</v>
      </c>
      <c r="L3569" s="310">
        <v>3.0000000000000001E-6</v>
      </c>
      <c r="M3569" s="310">
        <f>VLOOKUP(H3569,'Details of Feeder LEvel'!H:N,7,FALSE)</f>
        <v>0</v>
      </c>
      <c r="N3569" s="310" t="e">
        <f t="shared" si="55"/>
        <v>#DIV/0!</v>
      </c>
      <c r="O3569" s="310" t="e">
        <v>#DIV/0!</v>
      </c>
      <c r="P3569" s="309" t="s">
        <v>15063</v>
      </c>
      <c r="Q3569" s="311"/>
    </row>
    <row r="3570" spans="1:17" s="312" customFormat="1" x14ac:dyDescent="0.3">
      <c r="A3570" s="307">
        <v>3567</v>
      </c>
      <c r="B3570" s="308" t="s">
        <v>5271</v>
      </c>
      <c r="C3570" s="308" t="s">
        <v>1380</v>
      </c>
      <c r="D3570" s="308" t="s">
        <v>14834</v>
      </c>
      <c r="E3570" s="308" t="s">
        <v>14837</v>
      </c>
      <c r="F3570" s="309" t="s">
        <v>13687</v>
      </c>
      <c r="G3570" s="309" t="s">
        <v>13710</v>
      </c>
      <c r="H3570" s="309" t="s">
        <v>13711</v>
      </c>
      <c r="I3570" s="309" t="s">
        <v>2414</v>
      </c>
      <c r="J3570" s="309" t="s">
        <v>15063</v>
      </c>
      <c r="K3570" s="310">
        <v>0</v>
      </c>
      <c r="L3570" s="310">
        <v>1.0349999999999999E-3</v>
      </c>
      <c r="M3570" s="310">
        <f>VLOOKUP(H3570,'Details of Feeder LEvel'!H:N,7,FALSE)</f>
        <v>0</v>
      </c>
      <c r="N3570" s="310" t="e">
        <f t="shared" si="55"/>
        <v>#DIV/0!</v>
      </c>
      <c r="O3570" s="310" t="e">
        <v>#DIV/0!</v>
      </c>
      <c r="P3570" s="309" t="s">
        <v>15063</v>
      </c>
      <c r="Q3570" s="311"/>
    </row>
    <row r="3571" spans="1:17" s="312" customFormat="1" x14ac:dyDescent="0.3">
      <c r="A3571" s="307">
        <v>3568</v>
      </c>
      <c r="B3571" s="308" t="s">
        <v>5271</v>
      </c>
      <c r="C3571" s="308" t="s">
        <v>1380</v>
      </c>
      <c r="D3571" s="308" t="s">
        <v>14834</v>
      </c>
      <c r="E3571" s="308" t="s">
        <v>14837</v>
      </c>
      <c r="F3571" s="309" t="s">
        <v>13687</v>
      </c>
      <c r="G3571" s="309" t="s">
        <v>13712</v>
      </c>
      <c r="H3571" s="309" t="s">
        <v>13713</v>
      </c>
      <c r="I3571" s="309" t="s">
        <v>5701</v>
      </c>
      <c r="J3571" s="309" t="s">
        <v>15063</v>
      </c>
      <c r="K3571" s="310">
        <v>0.49387999999999999</v>
      </c>
      <c r="L3571" s="310">
        <v>0.44305099999999997</v>
      </c>
      <c r="M3571" s="310">
        <f>VLOOKUP(H3571,'Details of Feeder LEvel'!H:N,7,FALSE)</f>
        <v>0</v>
      </c>
      <c r="N3571" s="310">
        <f t="shared" si="55"/>
        <v>10.291771280472993</v>
      </c>
      <c r="O3571" s="310">
        <v>10.291771280473005</v>
      </c>
      <c r="P3571" s="309" t="s">
        <v>15063</v>
      </c>
      <c r="Q3571" s="311"/>
    </row>
    <row r="3572" spans="1:17" s="312" customFormat="1" x14ac:dyDescent="0.3">
      <c r="A3572" s="307">
        <v>3569</v>
      </c>
      <c r="B3572" s="308" t="s">
        <v>5271</v>
      </c>
      <c r="C3572" s="308" t="s">
        <v>1380</v>
      </c>
      <c r="D3572" s="308" t="s">
        <v>14834</v>
      </c>
      <c r="E3572" s="308" t="s">
        <v>14837</v>
      </c>
      <c r="F3572" s="309" t="s">
        <v>13687</v>
      </c>
      <c r="G3572" s="309" t="s">
        <v>13714</v>
      </c>
      <c r="H3572" s="309" t="s">
        <v>13715</v>
      </c>
      <c r="I3572" s="309" t="s">
        <v>2414</v>
      </c>
      <c r="J3572" s="309" t="s">
        <v>15063</v>
      </c>
      <c r="K3572" s="310">
        <v>0</v>
      </c>
      <c r="L3572" s="310">
        <v>0</v>
      </c>
      <c r="M3572" s="310">
        <f>VLOOKUP(H3572,'Details of Feeder LEvel'!H:N,7,FALSE)</f>
        <v>0</v>
      </c>
      <c r="N3572" s="310" t="e">
        <f t="shared" si="55"/>
        <v>#DIV/0!</v>
      </c>
      <c r="O3572" s="310" t="e">
        <v>#DIV/0!</v>
      </c>
      <c r="P3572" s="309" t="s">
        <v>15063</v>
      </c>
      <c r="Q3572" s="311"/>
    </row>
    <row r="3573" spans="1:17" s="312" customFormat="1" x14ac:dyDescent="0.3">
      <c r="A3573" s="307">
        <v>3570</v>
      </c>
      <c r="B3573" s="308" t="s">
        <v>5271</v>
      </c>
      <c r="C3573" s="308" t="s">
        <v>1380</v>
      </c>
      <c r="D3573" s="308" t="s">
        <v>14834</v>
      </c>
      <c r="E3573" s="308" t="s">
        <v>14837</v>
      </c>
      <c r="F3573" s="309" t="s">
        <v>13687</v>
      </c>
      <c r="G3573" s="309" t="s">
        <v>13716</v>
      </c>
      <c r="H3573" s="309" t="s">
        <v>13717</v>
      </c>
      <c r="I3573" s="309" t="s">
        <v>2414</v>
      </c>
      <c r="J3573" s="309" t="s">
        <v>15063</v>
      </c>
      <c r="K3573" s="310">
        <v>1.3456000000000001</v>
      </c>
      <c r="L3573" s="310">
        <v>1.2682379000000001</v>
      </c>
      <c r="M3573" s="310">
        <f>VLOOKUP(H3573,'Details of Feeder LEvel'!H:N,7,FALSE)</f>
        <v>0</v>
      </c>
      <c r="N3573" s="310">
        <f t="shared" si="55"/>
        <v>5.7492642687277034</v>
      </c>
      <c r="O3573" s="310">
        <v>10.507217562676486</v>
      </c>
      <c r="P3573" s="309" t="s">
        <v>15063</v>
      </c>
      <c r="Q3573" s="311"/>
    </row>
    <row r="3574" spans="1:17" s="312" customFormat="1" x14ac:dyDescent="0.3">
      <c r="A3574" s="307">
        <v>3571</v>
      </c>
      <c r="B3574" s="308" t="s">
        <v>5271</v>
      </c>
      <c r="C3574" s="308" t="s">
        <v>1380</v>
      </c>
      <c r="D3574" s="308" t="s">
        <v>14834</v>
      </c>
      <c r="E3574" s="308" t="s">
        <v>14838</v>
      </c>
      <c r="F3574" s="309" t="s">
        <v>13718</v>
      </c>
      <c r="G3574" s="309" t="s">
        <v>13719</v>
      </c>
      <c r="H3574" s="309" t="s">
        <v>13720</v>
      </c>
      <c r="I3574" s="309" t="s">
        <v>5701</v>
      </c>
      <c r="J3574" s="309" t="s">
        <v>15063</v>
      </c>
      <c r="K3574" s="310">
        <v>0.51604000000000005</v>
      </c>
      <c r="L3574" s="310">
        <v>0.466032</v>
      </c>
      <c r="M3574" s="310">
        <f>VLOOKUP(H3574,'Details of Feeder LEvel'!H:N,7,FALSE)</f>
        <v>0</v>
      </c>
      <c r="N3574" s="310">
        <f t="shared" si="55"/>
        <v>9.6907216494845443</v>
      </c>
      <c r="O3574" s="310">
        <v>9.6907216494845461</v>
      </c>
      <c r="P3574" s="309" t="s">
        <v>15063</v>
      </c>
      <c r="Q3574" s="311"/>
    </row>
    <row r="3575" spans="1:17" s="312" customFormat="1" x14ac:dyDescent="0.3">
      <c r="A3575" s="307">
        <v>3572</v>
      </c>
      <c r="B3575" s="308" t="s">
        <v>5271</v>
      </c>
      <c r="C3575" s="308" t="s">
        <v>1380</v>
      </c>
      <c r="D3575" s="308" t="s">
        <v>14834</v>
      </c>
      <c r="E3575" s="308" t="s">
        <v>14838</v>
      </c>
      <c r="F3575" s="309" t="s">
        <v>13718</v>
      </c>
      <c r="G3575" s="309" t="s">
        <v>13721</v>
      </c>
      <c r="H3575" s="309" t="s">
        <v>13722</v>
      </c>
      <c r="I3575" s="309" t="s">
        <v>5701</v>
      </c>
      <c r="J3575" s="309" t="s">
        <v>15063</v>
      </c>
      <c r="K3575" s="310">
        <v>0.49232000000000004</v>
      </c>
      <c r="L3575" s="310">
        <v>0.44308400000000003</v>
      </c>
      <c r="M3575" s="310">
        <f>VLOOKUP(H3575,'Details of Feeder LEvel'!H:N,7,FALSE)</f>
        <v>0</v>
      </c>
      <c r="N3575" s="310">
        <f t="shared" si="55"/>
        <v>10.000812479688008</v>
      </c>
      <c r="O3575" s="310">
        <v>10.000812479688015</v>
      </c>
      <c r="P3575" s="309" t="s">
        <v>15063</v>
      </c>
      <c r="Q3575" s="311"/>
    </row>
    <row r="3576" spans="1:17" s="312" customFormat="1" x14ac:dyDescent="0.3">
      <c r="A3576" s="307">
        <v>3573</v>
      </c>
      <c r="B3576" s="308" t="s">
        <v>5271</v>
      </c>
      <c r="C3576" s="308" t="s">
        <v>1380</v>
      </c>
      <c r="D3576" s="308" t="s">
        <v>14834</v>
      </c>
      <c r="E3576" s="308" t="s">
        <v>14838</v>
      </c>
      <c r="F3576" s="309" t="s">
        <v>13718</v>
      </c>
      <c r="G3576" s="309" t="s">
        <v>13723</v>
      </c>
      <c r="H3576" s="309" t="s">
        <v>13724</v>
      </c>
      <c r="I3576" s="309" t="s">
        <v>5706</v>
      </c>
      <c r="J3576" s="309" t="s">
        <v>15063</v>
      </c>
      <c r="K3576" s="310">
        <v>0.90042500000000003</v>
      </c>
      <c r="L3576" s="310">
        <v>0.77853263000000006</v>
      </c>
      <c r="M3576" s="310">
        <f>VLOOKUP(H3576,'Details of Feeder LEvel'!H:N,7,FALSE)</f>
        <v>0</v>
      </c>
      <c r="N3576" s="310">
        <f t="shared" si="55"/>
        <v>13.537204098064798</v>
      </c>
      <c r="O3576" s="310">
        <v>39.784755427782429</v>
      </c>
      <c r="P3576" s="309" t="s">
        <v>15063</v>
      </c>
      <c r="Q3576" s="311"/>
    </row>
    <row r="3577" spans="1:17" s="312" customFormat="1" x14ac:dyDescent="0.3">
      <c r="A3577" s="307">
        <v>3574</v>
      </c>
      <c r="B3577" s="308" t="s">
        <v>5271</v>
      </c>
      <c r="C3577" s="308" t="s">
        <v>1380</v>
      </c>
      <c r="D3577" s="308" t="s">
        <v>14834</v>
      </c>
      <c r="E3577" s="308" t="s">
        <v>14838</v>
      </c>
      <c r="F3577" s="309" t="s">
        <v>13718</v>
      </c>
      <c r="G3577" s="309" t="s">
        <v>13725</v>
      </c>
      <c r="H3577" s="309" t="s">
        <v>13726</v>
      </c>
      <c r="I3577" s="309" t="s">
        <v>5701</v>
      </c>
      <c r="J3577" s="309" t="s">
        <v>15063</v>
      </c>
      <c r="K3577" s="310">
        <v>0.52412000000000003</v>
      </c>
      <c r="L3577" s="310">
        <v>0.47253029999999996</v>
      </c>
      <c r="M3577" s="310">
        <f>VLOOKUP(H3577,'Details of Feeder LEvel'!H:N,7,FALSE)</f>
        <v>0</v>
      </c>
      <c r="N3577" s="310">
        <f t="shared" si="55"/>
        <v>9.8431084484469338</v>
      </c>
      <c r="O3577" s="310">
        <v>9.8431084484469462</v>
      </c>
      <c r="P3577" s="309" t="s">
        <v>15063</v>
      </c>
      <c r="Q3577" s="311"/>
    </row>
    <row r="3578" spans="1:17" s="312" customFormat="1" x14ac:dyDescent="0.3">
      <c r="A3578" s="307">
        <v>3575</v>
      </c>
      <c r="B3578" s="308" t="s">
        <v>5271</v>
      </c>
      <c r="C3578" s="308" t="s">
        <v>1380</v>
      </c>
      <c r="D3578" s="308" t="s">
        <v>14834</v>
      </c>
      <c r="E3578" s="308" t="s">
        <v>14838</v>
      </c>
      <c r="F3578" s="309" t="s">
        <v>13718</v>
      </c>
      <c r="G3578" s="309" t="s">
        <v>13727</v>
      </c>
      <c r="H3578" s="309" t="s">
        <v>13728</v>
      </c>
      <c r="I3578" s="309" t="s">
        <v>2405</v>
      </c>
      <c r="J3578" s="309" t="s">
        <v>15063</v>
      </c>
      <c r="K3578" s="310">
        <v>0.46644799999999997</v>
      </c>
      <c r="L3578" s="310">
        <v>0.42325699999999999</v>
      </c>
      <c r="M3578" s="310">
        <f>VLOOKUP(H3578,'Details of Feeder LEvel'!H:N,7,FALSE)</f>
        <v>0</v>
      </c>
      <c r="N3578" s="310">
        <f t="shared" si="55"/>
        <v>9.2595530477137817</v>
      </c>
      <c r="O3578" s="310">
        <v>9.2595530477137764</v>
      </c>
      <c r="P3578" s="309" t="s">
        <v>15063</v>
      </c>
      <c r="Q3578" s="311"/>
    </row>
    <row r="3579" spans="1:17" s="312" customFormat="1" x14ac:dyDescent="0.3">
      <c r="A3579" s="307">
        <v>3576</v>
      </c>
      <c r="B3579" s="308" t="s">
        <v>5271</v>
      </c>
      <c r="C3579" s="308" t="s">
        <v>1380</v>
      </c>
      <c r="D3579" s="308" t="s">
        <v>14834</v>
      </c>
      <c r="E3579" s="308" t="s">
        <v>14838</v>
      </c>
      <c r="F3579" s="309" t="s">
        <v>13718</v>
      </c>
      <c r="G3579" s="309" t="s">
        <v>13729</v>
      </c>
      <c r="H3579" s="309" t="s">
        <v>13730</v>
      </c>
      <c r="I3579" s="309" t="s">
        <v>2405</v>
      </c>
      <c r="J3579" s="309" t="s">
        <v>15063</v>
      </c>
      <c r="K3579" s="310">
        <v>0</v>
      </c>
      <c r="L3579" s="310">
        <v>0</v>
      </c>
      <c r="M3579" s="310">
        <f>VLOOKUP(H3579,'Details of Feeder LEvel'!H:N,7,FALSE)</f>
        <v>0</v>
      </c>
      <c r="N3579" s="310" t="e">
        <f t="shared" si="55"/>
        <v>#DIV/0!</v>
      </c>
      <c r="O3579" s="310" t="e">
        <v>#DIV/0!</v>
      </c>
      <c r="P3579" s="309" t="s">
        <v>15063</v>
      </c>
      <c r="Q3579" s="311"/>
    </row>
    <row r="3580" spans="1:17" s="312" customFormat="1" x14ac:dyDescent="0.3">
      <c r="A3580" s="307">
        <v>3577</v>
      </c>
      <c r="B3580" s="308" t="s">
        <v>5271</v>
      </c>
      <c r="C3580" s="308" t="s">
        <v>1380</v>
      </c>
      <c r="D3580" s="308" t="s">
        <v>14834</v>
      </c>
      <c r="E3580" s="308" t="s">
        <v>14838</v>
      </c>
      <c r="F3580" s="309" t="s">
        <v>13731</v>
      </c>
      <c r="G3580" s="309" t="s">
        <v>13732</v>
      </c>
      <c r="H3580" s="309" t="s">
        <v>13733</v>
      </c>
      <c r="I3580" s="309" t="s">
        <v>5701</v>
      </c>
      <c r="J3580" s="309" t="s">
        <v>15063</v>
      </c>
      <c r="K3580" s="310">
        <v>0.43603999999999998</v>
      </c>
      <c r="L3580" s="310">
        <v>0.39684200000000003</v>
      </c>
      <c r="M3580" s="310">
        <f>VLOOKUP(H3580,'Details of Feeder LEvel'!H:N,7,FALSE)</f>
        <v>0</v>
      </c>
      <c r="N3580" s="310">
        <f t="shared" si="55"/>
        <v>8.9895422438308312</v>
      </c>
      <c r="O3580" s="310">
        <v>8.989542243830817</v>
      </c>
      <c r="P3580" s="309" t="s">
        <v>15063</v>
      </c>
      <c r="Q3580" s="311"/>
    </row>
    <row r="3581" spans="1:17" s="312" customFormat="1" x14ac:dyDescent="0.3">
      <c r="A3581" s="307">
        <v>3578</v>
      </c>
      <c r="B3581" s="308" t="s">
        <v>5271</v>
      </c>
      <c r="C3581" s="308" t="s">
        <v>1380</v>
      </c>
      <c r="D3581" s="308" t="s">
        <v>14834</v>
      </c>
      <c r="E3581" s="308" t="s">
        <v>14838</v>
      </c>
      <c r="F3581" s="309" t="s">
        <v>13731</v>
      </c>
      <c r="G3581" s="309" t="s">
        <v>13734</v>
      </c>
      <c r="H3581" s="309" t="s">
        <v>13735</v>
      </c>
      <c r="I3581" s="309" t="s">
        <v>5701</v>
      </c>
      <c r="J3581" s="309" t="s">
        <v>15063</v>
      </c>
      <c r="K3581" s="310">
        <v>0.50051999999999996</v>
      </c>
      <c r="L3581" s="310">
        <v>0.45039249999999997</v>
      </c>
      <c r="M3581" s="310">
        <f>VLOOKUP(H3581,'Details of Feeder LEvel'!H:N,7,FALSE)</f>
        <v>0</v>
      </c>
      <c r="N3581" s="310">
        <f t="shared" si="55"/>
        <v>10.01508431231519</v>
      </c>
      <c r="O3581" s="310">
        <v>10.015084312315192</v>
      </c>
      <c r="P3581" s="309" t="s">
        <v>15063</v>
      </c>
      <c r="Q3581" s="311"/>
    </row>
    <row r="3582" spans="1:17" s="312" customFormat="1" x14ac:dyDescent="0.3">
      <c r="A3582" s="307">
        <v>3579</v>
      </c>
      <c r="B3582" s="308" t="s">
        <v>5271</v>
      </c>
      <c r="C3582" s="308" t="s">
        <v>1380</v>
      </c>
      <c r="D3582" s="308" t="s">
        <v>14834</v>
      </c>
      <c r="E3582" s="308" t="s">
        <v>14838</v>
      </c>
      <c r="F3582" s="309" t="s">
        <v>13731</v>
      </c>
      <c r="G3582" s="309" t="s">
        <v>13736</v>
      </c>
      <c r="H3582" s="309" t="s">
        <v>13737</v>
      </c>
      <c r="I3582" s="309" t="s">
        <v>5701</v>
      </c>
      <c r="J3582" s="309" t="s">
        <v>15063</v>
      </c>
      <c r="K3582" s="310">
        <v>0.54278000000000004</v>
      </c>
      <c r="L3582" s="310">
        <v>0.49454999999999999</v>
      </c>
      <c r="M3582" s="310">
        <f>VLOOKUP(H3582,'Details of Feeder LEvel'!H:N,7,FALSE)</f>
        <v>0</v>
      </c>
      <c r="N3582" s="310">
        <f t="shared" si="55"/>
        <v>8.8857363941191725</v>
      </c>
      <c r="O3582" s="310">
        <v>8.8857363941191601</v>
      </c>
      <c r="P3582" s="309" t="s">
        <v>15063</v>
      </c>
      <c r="Q3582" s="311"/>
    </row>
    <row r="3583" spans="1:17" s="312" customFormat="1" x14ac:dyDescent="0.3">
      <c r="A3583" s="307">
        <v>3580</v>
      </c>
      <c r="B3583" s="308" t="s">
        <v>5271</v>
      </c>
      <c r="C3583" s="308" t="s">
        <v>1380</v>
      </c>
      <c r="D3583" s="308" t="s">
        <v>14834</v>
      </c>
      <c r="E3583" s="308" t="s">
        <v>14838</v>
      </c>
      <c r="F3583" s="309" t="s">
        <v>13731</v>
      </c>
      <c r="G3583" s="309" t="s">
        <v>13738</v>
      </c>
      <c r="H3583" s="309" t="s">
        <v>13739</v>
      </c>
      <c r="I3583" s="309" t="s">
        <v>5706</v>
      </c>
      <c r="J3583" s="309" t="s">
        <v>15063</v>
      </c>
      <c r="K3583" s="310">
        <v>0.21115499999999998</v>
      </c>
      <c r="L3583" s="310">
        <v>0.18204799999999999</v>
      </c>
      <c r="M3583" s="310">
        <f>VLOOKUP(H3583,'Details of Feeder LEvel'!H:N,7,FALSE)</f>
        <v>0</v>
      </c>
      <c r="N3583" s="310">
        <f t="shared" si="55"/>
        <v>13.78466055741043</v>
      </c>
      <c r="O3583" s="310">
        <v>48.474049825805487</v>
      </c>
      <c r="P3583" s="309" t="s">
        <v>15063</v>
      </c>
      <c r="Q3583" s="311"/>
    </row>
    <row r="3584" spans="1:17" s="312" customFormat="1" x14ac:dyDescent="0.3">
      <c r="A3584" s="307">
        <v>3581</v>
      </c>
      <c r="B3584" s="308" t="s">
        <v>5271</v>
      </c>
      <c r="C3584" s="308" t="s">
        <v>1380</v>
      </c>
      <c r="D3584" s="308" t="s">
        <v>14834</v>
      </c>
      <c r="E3584" s="308" t="s">
        <v>14838</v>
      </c>
      <c r="F3584" s="309" t="s">
        <v>13731</v>
      </c>
      <c r="G3584" s="309" t="s">
        <v>13740</v>
      </c>
      <c r="H3584" s="309" t="s">
        <v>13741</v>
      </c>
      <c r="I3584" s="309" t="s">
        <v>5701</v>
      </c>
      <c r="J3584" s="309" t="s">
        <v>15063</v>
      </c>
      <c r="K3584" s="310">
        <v>0.95265</v>
      </c>
      <c r="L3584" s="310">
        <v>0.86089450000000012</v>
      </c>
      <c r="M3584" s="310">
        <f>VLOOKUP(H3584,'Details of Feeder LEvel'!H:N,7,FALSE)</f>
        <v>0</v>
      </c>
      <c r="N3584" s="310">
        <f t="shared" si="55"/>
        <v>9.6316065711436387</v>
      </c>
      <c r="O3584" s="310">
        <v>9.6316065711436352</v>
      </c>
      <c r="P3584" s="309" t="s">
        <v>15063</v>
      </c>
      <c r="Q3584" s="311"/>
    </row>
    <row r="3585" spans="1:17" s="312" customFormat="1" x14ac:dyDescent="0.3">
      <c r="A3585" s="307">
        <v>3582</v>
      </c>
      <c r="B3585" s="308" t="s">
        <v>5271</v>
      </c>
      <c r="C3585" s="308" t="s">
        <v>1380</v>
      </c>
      <c r="D3585" s="308" t="s">
        <v>14834</v>
      </c>
      <c r="E3585" s="308" t="s">
        <v>14838</v>
      </c>
      <c r="F3585" s="309" t="s">
        <v>13731</v>
      </c>
      <c r="G3585" s="309" t="s">
        <v>13742</v>
      </c>
      <c r="H3585" s="309" t="s">
        <v>13743</v>
      </c>
      <c r="I3585" s="309" t="s">
        <v>5701</v>
      </c>
      <c r="J3585" s="309" t="s">
        <v>15063</v>
      </c>
      <c r="K3585" s="310">
        <v>0.80876000000000003</v>
      </c>
      <c r="L3585" s="310">
        <v>0.72915600000000003</v>
      </c>
      <c r="M3585" s="310">
        <f>VLOOKUP(H3585,'Details of Feeder LEvel'!H:N,7,FALSE)</f>
        <v>0</v>
      </c>
      <c r="N3585" s="310">
        <f t="shared" si="55"/>
        <v>9.8427221919976269</v>
      </c>
      <c r="O3585" s="310">
        <v>9.8427221919976216</v>
      </c>
      <c r="P3585" s="309" t="s">
        <v>15063</v>
      </c>
      <c r="Q3585" s="311"/>
    </row>
    <row r="3586" spans="1:17" s="312" customFormat="1" x14ac:dyDescent="0.3">
      <c r="A3586" s="307">
        <v>3583</v>
      </c>
      <c r="B3586" s="308" t="s">
        <v>5271</v>
      </c>
      <c r="C3586" s="308" t="s">
        <v>1380</v>
      </c>
      <c r="D3586" s="308" t="s">
        <v>14834</v>
      </c>
      <c r="E3586" s="308" t="s">
        <v>14838</v>
      </c>
      <c r="F3586" s="309" t="s">
        <v>13731</v>
      </c>
      <c r="G3586" s="309" t="s">
        <v>13744</v>
      </c>
      <c r="H3586" s="309" t="s">
        <v>13745</v>
      </c>
      <c r="I3586" s="309" t="s">
        <v>5701</v>
      </c>
      <c r="J3586" s="309" t="s">
        <v>15063</v>
      </c>
      <c r="K3586" s="310">
        <v>0.50788</v>
      </c>
      <c r="L3586" s="310">
        <v>0.459119</v>
      </c>
      <c r="M3586" s="310">
        <f>VLOOKUP(H3586,'Details of Feeder LEvel'!H:N,7,FALSE)</f>
        <v>0</v>
      </c>
      <c r="N3586" s="310">
        <f t="shared" si="55"/>
        <v>9.6008899740096094</v>
      </c>
      <c r="O3586" s="310">
        <v>9.6008899740096076</v>
      </c>
      <c r="P3586" s="309" t="s">
        <v>15063</v>
      </c>
      <c r="Q3586" s="311"/>
    </row>
    <row r="3587" spans="1:17" s="312" customFormat="1" x14ac:dyDescent="0.3">
      <c r="A3587" s="307">
        <v>3584</v>
      </c>
      <c r="B3587" s="308" t="s">
        <v>5271</v>
      </c>
      <c r="C3587" s="308" t="s">
        <v>1380</v>
      </c>
      <c r="D3587" s="308" t="s">
        <v>14834</v>
      </c>
      <c r="E3587" s="308" t="s">
        <v>14838</v>
      </c>
      <c r="F3587" s="309" t="s">
        <v>13731</v>
      </c>
      <c r="G3587" s="309" t="s">
        <v>13746</v>
      </c>
      <c r="H3587" s="309" t="s">
        <v>13747</v>
      </c>
      <c r="I3587" s="309" t="s">
        <v>5701</v>
      </c>
      <c r="J3587" s="309" t="s">
        <v>15063</v>
      </c>
      <c r="K3587" s="310">
        <v>0.56574000000000002</v>
      </c>
      <c r="L3587" s="310">
        <v>0.54101100000000002</v>
      </c>
      <c r="M3587" s="310">
        <f>VLOOKUP(H3587,'Details of Feeder LEvel'!H:N,7,FALSE)</f>
        <v>0</v>
      </c>
      <c r="N3587" s="310">
        <f t="shared" si="55"/>
        <v>4.3710891929154734</v>
      </c>
      <c r="O3587" s="310">
        <v>4.3710891929154787</v>
      </c>
      <c r="P3587" s="309" t="s">
        <v>15063</v>
      </c>
      <c r="Q3587" s="311"/>
    </row>
    <row r="3588" spans="1:17" s="312" customFormat="1" x14ac:dyDescent="0.3">
      <c r="A3588" s="307">
        <v>3585</v>
      </c>
      <c r="B3588" s="308" t="s">
        <v>5271</v>
      </c>
      <c r="C3588" s="308" t="s">
        <v>1380</v>
      </c>
      <c r="D3588" s="308" t="s">
        <v>14834</v>
      </c>
      <c r="E3588" s="308" t="s">
        <v>14838</v>
      </c>
      <c r="F3588" s="309" t="s">
        <v>13731</v>
      </c>
      <c r="G3588" s="309" t="s">
        <v>13748</v>
      </c>
      <c r="H3588" s="309" t="s">
        <v>13749</v>
      </c>
      <c r="I3588" s="309" t="s">
        <v>5701</v>
      </c>
      <c r="J3588" s="309" t="s">
        <v>15063</v>
      </c>
      <c r="K3588" s="310">
        <v>0.63444</v>
      </c>
      <c r="L3588" s="310">
        <v>0.57281250000000006</v>
      </c>
      <c r="M3588" s="310">
        <f>VLOOKUP(H3588,'Details of Feeder LEvel'!H:N,7,FALSE)</f>
        <v>0</v>
      </c>
      <c r="N3588" s="310">
        <f t="shared" ref="N3588:N3651" si="56">(K3588-L3588)/K3588*100</f>
        <v>9.7136845091734347</v>
      </c>
      <c r="O3588" s="310">
        <v>9.7136845091734365</v>
      </c>
      <c r="P3588" s="309" t="s">
        <v>15063</v>
      </c>
      <c r="Q3588" s="311"/>
    </row>
    <row r="3589" spans="1:17" s="312" customFormat="1" x14ac:dyDescent="0.3">
      <c r="A3589" s="307">
        <v>3586</v>
      </c>
      <c r="B3589" s="308" t="s">
        <v>5271</v>
      </c>
      <c r="C3589" s="308" t="s">
        <v>1380</v>
      </c>
      <c r="D3589" s="308" t="s">
        <v>14834</v>
      </c>
      <c r="E3589" s="308" t="s">
        <v>14838</v>
      </c>
      <c r="F3589" s="309" t="s">
        <v>13731</v>
      </c>
      <c r="G3589" s="309" t="s">
        <v>13750</v>
      </c>
      <c r="H3589" s="309" t="s">
        <v>13751</v>
      </c>
      <c r="I3589" s="309" t="s">
        <v>5706</v>
      </c>
      <c r="J3589" s="309" t="s">
        <v>15063</v>
      </c>
      <c r="K3589" s="310">
        <v>0.66398000000000001</v>
      </c>
      <c r="L3589" s="310">
        <v>0.57354592400000004</v>
      </c>
      <c r="M3589" s="310">
        <f>VLOOKUP(H3589,'Details of Feeder LEvel'!H:N,7,FALSE)</f>
        <v>0</v>
      </c>
      <c r="N3589" s="310">
        <f t="shared" si="56"/>
        <v>13.619999999999996</v>
      </c>
      <c r="O3589" s="310">
        <v>38.379005172786329</v>
      </c>
      <c r="P3589" s="309" t="s">
        <v>15063</v>
      </c>
      <c r="Q3589" s="311"/>
    </row>
    <row r="3590" spans="1:17" s="312" customFormat="1" x14ac:dyDescent="0.3">
      <c r="A3590" s="307">
        <v>3587</v>
      </c>
      <c r="B3590" s="308" t="s">
        <v>5271</v>
      </c>
      <c r="C3590" s="308" t="s">
        <v>1380</v>
      </c>
      <c r="D3590" s="308" t="s">
        <v>14834</v>
      </c>
      <c r="E3590" s="308" t="s">
        <v>14838</v>
      </c>
      <c r="F3590" s="309" t="s">
        <v>13731</v>
      </c>
      <c r="G3590" s="309" t="s">
        <v>13752</v>
      </c>
      <c r="H3590" s="309" t="s">
        <v>13753</v>
      </c>
      <c r="I3590" s="309" t="s">
        <v>5701</v>
      </c>
      <c r="J3590" s="309" t="s">
        <v>15063</v>
      </c>
      <c r="K3590" s="310">
        <v>0.8427</v>
      </c>
      <c r="L3590" s="310">
        <v>0.76466400000000001</v>
      </c>
      <c r="M3590" s="310">
        <f>VLOOKUP(H3590,'Details of Feeder LEvel'!H:N,7,FALSE)</f>
        <v>0</v>
      </c>
      <c r="N3590" s="310">
        <f t="shared" si="56"/>
        <v>9.2602349590601616</v>
      </c>
      <c r="O3590" s="310">
        <v>9.2602349590601651</v>
      </c>
      <c r="P3590" s="309" t="s">
        <v>15063</v>
      </c>
      <c r="Q3590" s="311"/>
    </row>
    <row r="3591" spans="1:17" s="312" customFormat="1" x14ac:dyDescent="0.3">
      <c r="A3591" s="307">
        <v>3588</v>
      </c>
      <c r="B3591" s="308" t="s">
        <v>5271</v>
      </c>
      <c r="C3591" s="308" t="s">
        <v>1380</v>
      </c>
      <c r="D3591" s="308" t="s">
        <v>14834</v>
      </c>
      <c r="E3591" s="308" t="s">
        <v>14838</v>
      </c>
      <c r="F3591" s="309" t="s">
        <v>13731</v>
      </c>
      <c r="G3591" s="309" t="s">
        <v>13754</v>
      </c>
      <c r="H3591" s="309" t="s">
        <v>13755</v>
      </c>
      <c r="I3591" s="309" t="s">
        <v>5701</v>
      </c>
      <c r="J3591" s="309" t="s">
        <v>15063</v>
      </c>
      <c r="K3591" s="310">
        <v>0.15065999999999999</v>
      </c>
      <c r="L3591" s="310">
        <v>0.136902</v>
      </c>
      <c r="M3591" s="310">
        <f>VLOOKUP(H3591,'Details of Feeder LEvel'!H:N,7,FALSE)</f>
        <v>0</v>
      </c>
      <c r="N3591" s="310">
        <f t="shared" si="56"/>
        <v>9.1318199920350409</v>
      </c>
      <c r="O3591" s="310">
        <v>9.1318199920350391</v>
      </c>
      <c r="P3591" s="309" t="s">
        <v>15063</v>
      </c>
      <c r="Q3591" s="311"/>
    </row>
    <row r="3592" spans="1:17" s="312" customFormat="1" x14ac:dyDescent="0.3">
      <c r="A3592" s="307">
        <v>3589</v>
      </c>
      <c r="B3592" s="308" t="s">
        <v>5271</v>
      </c>
      <c r="C3592" s="308" t="s">
        <v>1380</v>
      </c>
      <c r="D3592" s="308" t="s">
        <v>14834</v>
      </c>
      <c r="E3592" s="308" t="s">
        <v>14838</v>
      </c>
      <c r="F3592" s="309" t="s">
        <v>13731</v>
      </c>
      <c r="G3592" s="309" t="s">
        <v>13756</v>
      </c>
      <c r="H3592" s="309" t="s">
        <v>13757</v>
      </c>
      <c r="I3592" s="309" t="s">
        <v>5706</v>
      </c>
      <c r="J3592" s="309" t="s">
        <v>15063</v>
      </c>
      <c r="K3592" s="310">
        <v>0.18653999999999998</v>
      </c>
      <c r="L3592" s="310">
        <v>0.16251719999999997</v>
      </c>
      <c r="M3592" s="310">
        <f>VLOOKUP(H3592,'Details of Feeder LEvel'!H:N,7,FALSE)</f>
        <v>0</v>
      </c>
      <c r="N3592" s="310">
        <f t="shared" si="56"/>
        <v>12.878095850755876</v>
      </c>
      <c r="O3592" s="310">
        <v>16.623120679242732</v>
      </c>
      <c r="P3592" s="309" t="s">
        <v>15063</v>
      </c>
      <c r="Q3592" s="311"/>
    </row>
    <row r="3593" spans="1:17" s="312" customFormat="1" x14ac:dyDescent="0.3">
      <c r="A3593" s="307">
        <v>3590</v>
      </c>
      <c r="B3593" s="308" t="s">
        <v>5271</v>
      </c>
      <c r="C3593" s="308" t="s">
        <v>1380</v>
      </c>
      <c r="D3593" s="308" t="s">
        <v>14834</v>
      </c>
      <c r="E3593" s="308" t="s">
        <v>14838</v>
      </c>
      <c r="F3593" s="309" t="s">
        <v>13731</v>
      </c>
      <c r="G3593" s="309" t="s">
        <v>13758</v>
      </c>
      <c r="H3593" s="309" t="s">
        <v>13759</v>
      </c>
      <c r="I3593" s="309" t="s">
        <v>5701</v>
      </c>
      <c r="J3593" s="309" t="s">
        <v>15063</v>
      </c>
      <c r="K3593" s="310">
        <v>0.30690000000000001</v>
      </c>
      <c r="L3593" s="310">
        <v>0.27470549999999999</v>
      </c>
      <c r="M3593" s="310">
        <f>VLOOKUP(H3593,'Details of Feeder LEvel'!H:N,7,FALSE)</f>
        <v>0</v>
      </c>
      <c r="N3593" s="310">
        <f t="shared" si="56"/>
        <v>10.49022482893451</v>
      </c>
      <c r="O3593" s="310">
        <v>10.490224828934513</v>
      </c>
      <c r="P3593" s="309" t="s">
        <v>15063</v>
      </c>
      <c r="Q3593" s="311"/>
    </row>
    <row r="3594" spans="1:17" s="312" customFormat="1" x14ac:dyDescent="0.3">
      <c r="A3594" s="307">
        <v>3591</v>
      </c>
      <c r="B3594" s="308" t="s">
        <v>5271</v>
      </c>
      <c r="C3594" s="308" t="s">
        <v>1380</v>
      </c>
      <c r="D3594" s="308" t="s">
        <v>14834</v>
      </c>
      <c r="E3594" s="308" t="s">
        <v>14838</v>
      </c>
      <c r="F3594" s="309" t="s">
        <v>13731</v>
      </c>
      <c r="G3594" s="309" t="s">
        <v>13760</v>
      </c>
      <c r="H3594" s="309" t="s">
        <v>13761</v>
      </c>
      <c r="I3594" s="309" t="s">
        <v>5706</v>
      </c>
      <c r="J3594" s="309" t="s">
        <v>15063</v>
      </c>
      <c r="K3594" s="310">
        <v>0.31718000000000002</v>
      </c>
      <c r="L3594" s="310">
        <v>0.27429726400000004</v>
      </c>
      <c r="M3594" s="310">
        <f>VLOOKUP(H3594,'Details of Feeder LEvel'!H:N,7,FALSE)</f>
        <v>0</v>
      </c>
      <c r="N3594" s="310">
        <f t="shared" si="56"/>
        <v>13.519999999999992</v>
      </c>
      <c r="O3594" s="310">
        <v>56.349694922611071</v>
      </c>
      <c r="P3594" s="309" t="s">
        <v>15063</v>
      </c>
      <c r="Q3594" s="311"/>
    </row>
    <row r="3595" spans="1:17" s="312" customFormat="1" x14ac:dyDescent="0.3">
      <c r="A3595" s="307">
        <v>3592</v>
      </c>
      <c r="B3595" s="308" t="s">
        <v>5271</v>
      </c>
      <c r="C3595" s="308" t="s">
        <v>1380</v>
      </c>
      <c r="D3595" s="308" t="s">
        <v>14834</v>
      </c>
      <c r="E3595" s="308" t="s">
        <v>14838</v>
      </c>
      <c r="F3595" s="309" t="s">
        <v>13731</v>
      </c>
      <c r="G3595" s="309" t="s">
        <v>13762</v>
      </c>
      <c r="H3595" s="309" t="s">
        <v>13763</v>
      </c>
      <c r="I3595" s="309" t="s">
        <v>5622</v>
      </c>
      <c r="J3595" s="309" t="s">
        <v>15063</v>
      </c>
      <c r="K3595" s="310">
        <v>1.1478200000000001</v>
      </c>
      <c r="L3595" s="310">
        <v>0.98069740800000016</v>
      </c>
      <c r="M3595" s="310">
        <f>VLOOKUP(H3595,'Details of Feeder LEvel'!H:N,7,FALSE)</f>
        <v>0</v>
      </c>
      <c r="N3595" s="310">
        <f t="shared" si="56"/>
        <v>14.55999999999999</v>
      </c>
      <c r="O3595" s="310">
        <v>23.327819231725112</v>
      </c>
      <c r="P3595" s="309" t="s">
        <v>15063</v>
      </c>
      <c r="Q3595" s="311"/>
    </row>
    <row r="3596" spans="1:17" s="312" customFormat="1" x14ac:dyDescent="0.3">
      <c r="A3596" s="307">
        <v>3593</v>
      </c>
      <c r="B3596" s="308" t="s">
        <v>5271</v>
      </c>
      <c r="C3596" s="308" t="s">
        <v>1380</v>
      </c>
      <c r="D3596" s="308" t="s">
        <v>14834</v>
      </c>
      <c r="E3596" s="308" t="s">
        <v>14838</v>
      </c>
      <c r="F3596" s="309" t="s">
        <v>13731</v>
      </c>
      <c r="G3596" s="309" t="s">
        <v>13764</v>
      </c>
      <c r="H3596" s="309" t="s">
        <v>13765</v>
      </c>
      <c r="I3596" s="309" t="s">
        <v>5701</v>
      </c>
      <c r="J3596" s="309" t="s">
        <v>15063</v>
      </c>
      <c r="K3596" s="310">
        <v>0.39939999999999998</v>
      </c>
      <c r="L3596" s="310">
        <v>0.35966700000000001</v>
      </c>
      <c r="M3596" s="310">
        <f>VLOOKUP(H3596,'Details of Feeder LEvel'!H:N,7,FALSE)</f>
        <v>0</v>
      </c>
      <c r="N3596" s="310">
        <f t="shared" si="56"/>
        <v>9.9481722583875722</v>
      </c>
      <c r="O3596" s="310">
        <v>9.9481722583875669</v>
      </c>
      <c r="P3596" s="309" t="s">
        <v>15063</v>
      </c>
      <c r="Q3596" s="311"/>
    </row>
    <row r="3597" spans="1:17" s="312" customFormat="1" x14ac:dyDescent="0.3">
      <c r="A3597" s="307">
        <v>3594</v>
      </c>
      <c r="B3597" s="308" t="s">
        <v>5271</v>
      </c>
      <c r="C3597" s="308" t="s">
        <v>1380</v>
      </c>
      <c r="D3597" s="308" t="s">
        <v>14834</v>
      </c>
      <c r="E3597" s="308" t="s">
        <v>14838</v>
      </c>
      <c r="F3597" s="309" t="s">
        <v>13766</v>
      </c>
      <c r="G3597" s="309" t="s">
        <v>13767</v>
      </c>
      <c r="H3597" s="309" t="s">
        <v>13768</v>
      </c>
      <c r="I3597" s="309" t="s">
        <v>5701</v>
      </c>
      <c r="J3597" s="309" t="s">
        <v>15063</v>
      </c>
      <c r="K3597" s="310">
        <v>0.15345999999999999</v>
      </c>
      <c r="L3597" s="310">
        <v>0.13847799999999999</v>
      </c>
      <c r="M3597" s="310">
        <f>VLOOKUP(H3597,'Details of Feeder LEvel'!H:N,7,FALSE)</f>
        <v>0</v>
      </c>
      <c r="N3597" s="310">
        <f t="shared" si="56"/>
        <v>9.762804639645509</v>
      </c>
      <c r="O3597" s="310">
        <v>9.7628046396455055</v>
      </c>
      <c r="P3597" s="309" t="s">
        <v>15063</v>
      </c>
      <c r="Q3597" s="311"/>
    </row>
    <row r="3598" spans="1:17" s="312" customFormat="1" x14ac:dyDescent="0.3">
      <c r="A3598" s="307">
        <v>3595</v>
      </c>
      <c r="B3598" s="308" t="s">
        <v>5271</v>
      </c>
      <c r="C3598" s="308" t="s">
        <v>1380</v>
      </c>
      <c r="D3598" s="308" t="s">
        <v>14834</v>
      </c>
      <c r="E3598" s="308" t="s">
        <v>14838</v>
      </c>
      <c r="F3598" s="309" t="s">
        <v>13766</v>
      </c>
      <c r="G3598" s="309" t="s">
        <v>13769</v>
      </c>
      <c r="H3598" s="309" t="s">
        <v>13770</v>
      </c>
      <c r="I3598" s="309" t="s">
        <v>5622</v>
      </c>
      <c r="J3598" s="309" t="s">
        <v>15063</v>
      </c>
      <c r="K3598" s="310">
        <v>1.6195400000000002</v>
      </c>
      <c r="L3598" s="310">
        <v>1.3795241720000002</v>
      </c>
      <c r="M3598" s="310">
        <f>VLOOKUP(H3598,'Details of Feeder LEvel'!H:N,7,FALSE)</f>
        <v>0</v>
      </c>
      <c r="N3598" s="310">
        <f t="shared" si="56"/>
        <v>14.819999999999997</v>
      </c>
      <c r="O3598" s="310">
        <v>19.764023008772323</v>
      </c>
      <c r="P3598" s="309" t="s">
        <v>15063</v>
      </c>
      <c r="Q3598" s="311"/>
    </row>
    <row r="3599" spans="1:17" s="312" customFormat="1" x14ac:dyDescent="0.3">
      <c r="A3599" s="307">
        <v>3596</v>
      </c>
      <c r="B3599" s="308" t="s">
        <v>5271</v>
      </c>
      <c r="C3599" s="308" t="s">
        <v>1380</v>
      </c>
      <c r="D3599" s="308" t="s">
        <v>14834</v>
      </c>
      <c r="E3599" s="308" t="s">
        <v>14838</v>
      </c>
      <c r="F3599" s="309" t="s">
        <v>13766</v>
      </c>
      <c r="G3599" s="309" t="s">
        <v>13771</v>
      </c>
      <c r="H3599" s="309" t="s">
        <v>13772</v>
      </c>
      <c r="I3599" s="309" t="s">
        <v>2553</v>
      </c>
      <c r="J3599" s="309" t="s">
        <v>15063</v>
      </c>
      <c r="K3599" s="310">
        <v>0.51742999999999995</v>
      </c>
      <c r="L3599" s="310">
        <v>0.51133574999999998</v>
      </c>
      <c r="M3599" s="310">
        <f>VLOOKUP(H3599,'Details of Feeder LEvel'!H:N,7,FALSE)</f>
        <v>0</v>
      </c>
      <c r="N3599" s="310">
        <f t="shared" si="56"/>
        <v>1.1777921651237788</v>
      </c>
      <c r="O3599" s="310">
        <v>1.1777921651237699</v>
      </c>
      <c r="P3599" s="309" t="s">
        <v>15063</v>
      </c>
      <c r="Q3599" s="311"/>
    </row>
    <row r="3600" spans="1:17" s="312" customFormat="1" x14ac:dyDescent="0.3">
      <c r="A3600" s="307">
        <v>3597</v>
      </c>
      <c r="B3600" s="308" t="s">
        <v>5271</v>
      </c>
      <c r="C3600" s="308" t="s">
        <v>1380</v>
      </c>
      <c r="D3600" s="308" t="s">
        <v>14834</v>
      </c>
      <c r="E3600" s="308" t="s">
        <v>14838</v>
      </c>
      <c r="F3600" s="309" t="s">
        <v>13766</v>
      </c>
      <c r="G3600" s="309" t="s">
        <v>13773</v>
      </c>
      <c r="H3600" s="309" t="s">
        <v>13774</v>
      </c>
      <c r="I3600" s="309" t="s">
        <v>5701</v>
      </c>
      <c r="J3600" s="309" t="s">
        <v>15063</v>
      </c>
      <c r="K3600" s="310">
        <v>0.29535</v>
      </c>
      <c r="L3600" s="310">
        <v>0.26411099999999998</v>
      </c>
      <c r="M3600" s="310">
        <f>VLOOKUP(H3600,'Details of Feeder LEvel'!H:N,7,FALSE)</f>
        <v>0</v>
      </c>
      <c r="N3600" s="310">
        <f t="shared" si="56"/>
        <v>10.576942610462169</v>
      </c>
      <c r="O3600" s="310">
        <v>10.57694261046217</v>
      </c>
      <c r="P3600" s="309" t="s">
        <v>15063</v>
      </c>
      <c r="Q3600" s="311"/>
    </row>
    <row r="3601" spans="1:17" s="312" customFormat="1" x14ac:dyDescent="0.3">
      <c r="A3601" s="307">
        <v>3598</v>
      </c>
      <c r="B3601" s="308" t="s">
        <v>5271</v>
      </c>
      <c r="C3601" s="308" t="s">
        <v>1380</v>
      </c>
      <c r="D3601" s="308" t="s">
        <v>14834</v>
      </c>
      <c r="E3601" s="308" t="s">
        <v>14838</v>
      </c>
      <c r="F3601" s="309" t="s">
        <v>13766</v>
      </c>
      <c r="G3601" s="309" t="s">
        <v>13775</v>
      </c>
      <c r="H3601" s="309" t="s">
        <v>13776</v>
      </c>
      <c r="I3601" s="309" t="s">
        <v>5701</v>
      </c>
      <c r="J3601" s="309" t="s">
        <v>15063</v>
      </c>
      <c r="K3601" s="310">
        <v>0.33129999999999998</v>
      </c>
      <c r="L3601" s="310">
        <v>0.298848</v>
      </c>
      <c r="M3601" s="310">
        <f>VLOOKUP(H3601,'Details of Feeder LEvel'!H:N,7,FALSE)</f>
        <v>0</v>
      </c>
      <c r="N3601" s="310">
        <f t="shared" si="56"/>
        <v>9.7953516450347067</v>
      </c>
      <c r="O3601" s="310">
        <v>9.7953516450347102</v>
      </c>
      <c r="P3601" s="309" t="s">
        <v>15063</v>
      </c>
      <c r="Q3601" s="311"/>
    </row>
    <row r="3602" spans="1:17" s="312" customFormat="1" x14ac:dyDescent="0.3">
      <c r="A3602" s="307">
        <v>3599</v>
      </c>
      <c r="B3602" s="308" t="s">
        <v>5271</v>
      </c>
      <c r="C3602" s="308" t="s">
        <v>1380</v>
      </c>
      <c r="D3602" s="308" t="s">
        <v>14834</v>
      </c>
      <c r="E3602" s="308" t="s">
        <v>14838</v>
      </c>
      <c r="F3602" s="309" t="s">
        <v>13766</v>
      </c>
      <c r="G3602" s="309" t="s">
        <v>13777</v>
      </c>
      <c r="H3602" s="309" t="s">
        <v>13778</v>
      </c>
      <c r="I3602" s="309" t="s">
        <v>2405</v>
      </c>
      <c r="J3602" s="309" t="s">
        <v>15063</v>
      </c>
      <c r="K3602" s="310">
        <v>1.2302379999999999</v>
      </c>
      <c r="L3602" s="310">
        <v>1.0523455851999999</v>
      </c>
      <c r="M3602" s="310">
        <f>VLOOKUP(H3602,'Details of Feeder LEvel'!H:N,7,FALSE)</f>
        <v>0</v>
      </c>
      <c r="N3602" s="310">
        <f t="shared" si="56"/>
        <v>14.460000000000006</v>
      </c>
      <c r="O3602" s="310">
        <v>16.407158547840794</v>
      </c>
      <c r="P3602" s="309" t="s">
        <v>15063</v>
      </c>
      <c r="Q3602" s="311"/>
    </row>
    <row r="3603" spans="1:17" s="312" customFormat="1" x14ac:dyDescent="0.3">
      <c r="A3603" s="307">
        <v>3600</v>
      </c>
      <c r="B3603" s="308" t="s">
        <v>5271</v>
      </c>
      <c r="C3603" s="308" t="s">
        <v>1380</v>
      </c>
      <c r="D3603" s="308" t="s">
        <v>14834</v>
      </c>
      <c r="E3603" s="308" t="s">
        <v>14838</v>
      </c>
      <c r="F3603" s="309" t="s">
        <v>13766</v>
      </c>
      <c r="G3603" s="309" t="s">
        <v>13779</v>
      </c>
      <c r="H3603" s="309" t="s">
        <v>13780</v>
      </c>
      <c r="I3603" s="309" t="s">
        <v>5701</v>
      </c>
      <c r="J3603" s="309" t="s">
        <v>15063</v>
      </c>
      <c r="K3603" s="310">
        <v>0.37809999999999999</v>
      </c>
      <c r="L3603" s="310">
        <v>0.33801900000000001</v>
      </c>
      <c r="M3603" s="310">
        <f>VLOOKUP(H3603,'Details of Feeder LEvel'!H:N,7,FALSE)</f>
        <v>0</v>
      </c>
      <c r="N3603" s="310">
        <f t="shared" si="56"/>
        <v>10.600634752710917</v>
      </c>
      <c r="O3603" s="310">
        <v>10.600634752710924</v>
      </c>
      <c r="P3603" s="309" t="s">
        <v>15063</v>
      </c>
      <c r="Q3603" s="311"/>
    </row>
    <row r="3604" spans="1:17" s="312" customFormat="1" x14ac:dyDescent="0.3">
      <c r="A3604" s="307">
        <v>3601</v>
      </c>
      <c r="B3604" s="308" t="s">
        <v>5271</v>
      </c>
      <c r="C3604" s="308" t="s">
        <v>1380</v>
      </c>
      <c r="D3604" s="308" t="s">
        <v>14834</v>
      </c>
      <c r="E3604" s="308" t="s">
        <v>14838</v>
      </c>
      <c r="F3604" s="309" t="s">
        <v>13781</v>
      </c>
      <c r="G3604" s="309" t="s">
        <v>13782</v>
      </c>
      <c r="H3604" s="309" t="s">
        <v>13783</v>
      </c>
      <c r="I3604" s="309" t="s">
        <v>5701</v>
      </c>
      <c r="J3604" s="309" t="s">
        <v>15063</v>
      </c>
      <c r="K3604" s="310">
        <v>0.43459999999999999</v>
      </c>
      <c r="L3604" s="310">
        <v>0.39096449999999999</v>
      </c>
      <c r="M3604" s="310">
        <f>VLOOKUP(H3604,'Details of Feeder LEvel'!H:N,7,FALSE)</f>
        <v>0</v>
      </c>
      <c r="N3604" s="310">
        <f t="shared" si="56"/>
        <v>10.040381960423376</v>
      </c>
      <c r="O3604" s="310">
        <v>10.040381960423383</v>
      </c>
      <c r="P3604" s="309" t="s">
        <v>15063</v>
      </c>
      <c r="Q3604" s="311"/>
    </row>
    <row r="3605" spans="1:17" s="312" customFormat="1" x14ac:dyDescent="0.3">
      <c r="A3605" s="307">
        <v>3602</v>
      </c>
      <c r="B3605" s="308" t="s">
        <v>5271</v>
      </c>
      <c r="C3605" s="308" t="s">
        <v>1380</v>
      </c>
      <c r="D3605" s="308" t="s">
        <v>14834</v>
      </c>
      <c r="E3605" s="308" t="s">
        <v>14838</v>
      </c>
      <c r="F3605" s="309" t="s">
        <v>13781</v>
      </c>
      <c r="G3605" s="309" t="s">
        <v>13784</v>
      </c>
      <c r="H3605" s="309" t="s">
        <v>13785</v>
      </c>
      <c r="I3605" s="309" t="s">
        <v>5701</v>
      </c>
      <c r="J3605" s="309" t="s">
        <v>15063</v>
      </c>
      <c r="K3605" s="310">
        <v>0.24100000000000002</v>
      </c>
      <c r="L3605" s="310">
        <v>0.21714</v>
      </c>
      <c r="M3605" s="310">
        <f>VLOOKUP(H3605,'Details of Feeder LEvel'!H:N,7,FALSE)</f>
        <v>0</v>
      </c>
      <c r="N3605" s="310">
        <f t="shared" si="56"/>
        <v>9.9004149377593436</v>
      </c>
      <c r="O3605" s="310">
        <v>9.9004149377593382</v>
      </c>
      <c r="P3605" s="309" t="s">
        <v>15063</v>
      </c>
      <c r="Q3605" s="311"/>
    </row>
    <row r="3606" spans="1:17" s="312" customFormat="1" x14ac:dyDescent="0.3">
      <c r="A3606" s="307">
        <v>3603</v>
      </c>
      <c r="B3606" s="308" t="s">
        <v>5271</v>
      </c>
      <c r="C3606" s="308" t="s">
        <v>1380</v>
      </c>
      <c r="D3606" s="308" t="s">
        <v>14834</v>
      </c>
      <c r="E3606" s="308" t="s">
        <v>14838</v>
      </c>
      <c r="F3606" s="309" t="s">
        <v>13781</v>
      </c>
      <c r="G3606" s="309" t="s">
        <v>13786</v>
      </c>
      <c r="H3606" s="309" t="s">
        <v>13787</v>
      </c>
      <c r="I3606" s="309" t="s">
        <v>5701</v>
      </c>
      <c r="J3606" s="309" t="s">
        <v>15063</v>
      </c>
      <c r="K3606" s="310">
        <v>0.35980000000000001</v>
      </c>
      <c r="L3606" s="310">
        <v>0.31932250000000001</v>
      </c>
      <c r="M3606" s="310">
        <f>VLOOKUP(H3606,'Details of Feeder LEvel'!H:N,7,FALSE)</f>
        <v>0</v>
      </c>
      <c r="N3606" s="310">
        <f t="shared" si="56"/>
        <v>11.25</v>
      </c>
      <c r="O3606" s="310">
        <v>23.608441147876924</v>
      </c>
      <c r="P3606" s="309" t="s">
        <v>15063</v>
      </c>
      <c r="Q3606" s="311"/>
    </row>
    <row r="3607" spans="1:17" s="312" customFormat="1" x14ac:dyDescent="0.3">
      <c r="A3607" s="307">
        <v>3604</v>
      </c>
      <c r="B3607" s="308" t="s">
        <v>5271</v>
      </c>
      <c r="C3607" s="308" t="s">
        <v>1380</v>
      </c>
      <c r="D3607" s="308" t="s">
        <v>14834</v>
      </c>
      <c r="E3607" s="308" t="s">
        <v>14838</v>
      </c>
      <c r="F3607" s="309" t="s">
        <v>13781</v>
      </c>
      <c r="G3607" s="309" t="s">
        <v>13788</v>
      </c>
      <c r="H3607" s="309" t="s">
        <v>13789</v>
      </c>
      <c r="I3607" s="309" t="s">
        <v>5701</v>
      </c>
      <c r="J3607" s="309" t="s">
        <v>15063</v>
      </c>
      <c r="K3607" s="310">
        <v>0.59339999999999993</v>
      </c>
      <c r="L3607" s="310">
        <v>0.52492163999999997</v>
      </c>
      <c r="M3607" s="310">
        <f>VLOOKUP(H3607,'Details of Feeder LEvel'!H:N,7,FALSE)</f>
        <v>0</v>
      </c>
      <c r="N3607" s="310">
        <f t="shared" si="56"/>
        <v>11.539999999999996</v>
      </c>
      <c r="O3607" s="310">
        <v>11.539999999999996</v>
      </c>
      <c r="P3607" s="309" t="s">
        <v>15063</v>
      </c>
      <c r="Q3607" s="311"/>
    </row>
    <row r="3608" spans="1:17" s="312" customFormat="1" x14ac:dyDescent="0.3">
      <c r="A3608" s="307">
        <v>3605</v>
      </c>
      <c r="B3608" s="308" t="s">
        <v>5271</v>
      </c>
      <c r="C3608" s="308" t="s">
        <v>1380</v>
      </c>
      <c r="D3608" s="308" t="s">
        <v>14834</v>
      </c>
      <c r="E3608" s="308" t="s">
        <v>14838</v>
      </c>
      <c r="F3608" s="309" t="s">
        <v>13790</v>
      </c>
      <c r="G3608" s="309" t="s">
        <v>13791</v>
      </c>
      <c r="H3608" s="309" t="s">
        <v>13792</v>
      </c>
      <c r="I3608" s="309" t="s">
        <v>5701</v>
      </c>
      <c r="J3608" s="309" t="s">
        <v>15063</v>
      </c>
      <c r="K3608" s="310">
        <v>0.69137999999999999</v>
      </c>
      <c r="L3608" s="310">
        <v>0.62163000000000002</v>
      </c>
      <c r="M3608" s="310">
        <f>VLOOKUP(H3608,'Details of Feeder LEvel'!H:N,7,FALSE)</f>
        <v>0</v>
      </c>
      <c r="N3608" s="310">
        <f t="shared" si="56"/>
        <v>10.088518614944023</v>
      </c>
      <c r="O3608" s="310">
        <v>10.08851861494402</v>
      </c>
      <c r="P3608" s="309" t="s">
        <v>15063</v>
      </c>
      <c r="Q3608" s="311"/>
    </row>
    <row r="3609" spans="1:17" s="312" customFormat="1" x14ac:dyDescent="0.3">
      <c r="A3609" s="307">
        <v>3606</v>
      </c>
      <c r="B3609" s="308" t="s">
        <v>5271</v>
      </c>
      <c r="C3609" s="308" t="s">
        <v>1380</v>
      </c>
      <c r="D3609" s="308" t="s">
        <v>14834</v>
      </c>
      <c r="E3609" s="308" t="s">
        <v>14838</v>
      </c>
      <c r="F3609" s="309" t="s">
        <v>13790</v>
      </c>
      <c r="G3609" s="309" t="s">
        <v>13793</v>
      </c>
      <c r="H3609" s="309" t="s">
        <v>13794</v>
      </c>
      <c r="I3609" s="309" t="s">
        <v>5701</v>
      </c>
      <c r="J3609" s="309" t="s">
        <v>15063</v>
      </c>
      <c r="K3609" s="310">
        <v>0.51916000000000007</v>
      </c>
      <c r="L3609" s="310">
        <v>0.46748100000000004</v>
      </c>
      <c r="M3609" s="310">
        <f>VLOOKUP(H3609,'Details of Feeder LEvel'!H:N,7,FALSE)</f>
        <v>0</v>
      </c>
      <c r="N3609" s="310">
        <f t="shared" si="56"/>
        <v>9.9543493335387971</v>
      </c>
      <c r="O3609" s="310">
        <v>9.9543493335387918</v>
      </c>
      <c r="P3609" s="309" t="s">
        <v>15063</v>
      </c>
      <c r="Q3609" s="311"/>
    </row>
    <row r="3610" spans="1:17" s="312" customFormat="1" x14ac:dyDescent="0.3">
      <c r="A3610" s="307">
        <v>3607</v>
      </c>
      <c r="B3610" s="308" t="s">
        <v>5271</v>
      </c>
      <c r="C3610" s="308" t="s">
        <v>1380</v>
      </c>
      <c r="D3610" s="308" t="s">
        <v>14834</v>
      </c>
      <c r="E3610" s="308" t="s">
        <v>14838</v>
      </c>
      <c r="F3610" s="309" t="s">
        <v>13790</v>
      </c>
      <c r="G3610" s="309" t="s">
        <v>13795</v>
      </c>
      <c r="H3610" s="309" t="s">
        <v>13796</v>
      </c>
      <c r="I3610" s="309" t="s">
        <v>5622</v>
      </c>
      <c r="J3610" s="309" t="s">
        <v>15063</v>
      </c>
      <c r="K3610" s="310">
        <v>1.38615</v>
      </c>
      <c r="L3610" s="310">
        <v>1.181970105</v>
      </c>
      <c r="M3610" s="310">
        <f>VLOOKUP(H3610,'Details of Feeder LEvel'!H:N,7,FALSE)</f>
        <v>0</v>
      </c>
      <c r="N3610" s="310">
        <f t="shared" si="56"/>
        <v>14.730000000000002</v>
      </c>
      <c r="O3610" s="310">
        <v>20.189941944972844</v>
      </c>
      <c r="P3610" s="309" t="s">
        <v>15063</v>
      </c>
      <c r="Q3610" s="311"/>
    </row>
    <row r="3611" spans="1:17" s="312" customFormat="1" x14ac:dyDescent="0.3">
      <c r="A3611" s="307">
        <v>3608</v>
      </c>
      <c r="B3611" s="308" t="s">
        <v>5271</v>
      </c>
      <c r="C3611" s="308" t="s">
        <v>1380</v>
      </c>
      <c r="D3611" s="308" t="s">
        <v>14834</v>
      </c>
      <c r="E3611" s="308" t="s">
        <v>14838</v>
      </c>
      <c r="F3611" s="309" t="s">
        <v>13790</v>
      </c>
      <c r="G3611" s="309" t="s">
        <v>13797</v>
      </c>
      <c r="H3611" s="309" t="s">
        <v>13798</v>
      </c>
      <c r="I3611" s="309" t="s">
        <v>5701</v>
      </c>
      <c r="J3611" s="309" t="s">
        <v>15063</v>
      </c>
      <c r="K3611" s="310">
        <v>0.43456</v>
      </c>
      <c r="L3611" s="310">
        <v>0.39036599999999999</v>
      </c>
      <c r="M3611" s="310">
        <f>VLOOKUP(H3611,'Details of Feeder LEvel'!H:N,7,FALSE)</f>
        <v>0</v>
      </c>
      <c r="N3611" s="310">
        <f t="shared" si="56"/>
        <v>10.16982695139912</v>
      </c>
      <c r="O3611" s="310">
        <v>10.16982695139912</v>
      </c>
      <c r="P3611" s="309" t="s">
        <v>15063</v>
      </c>
      <c r="Q3611" s="311"/>
    </row>
    <row r="3612" spans="1:17" s="312" customFormat="1" x14ac:dyDescent="0.3">
      <c r="A3612" s="307">
        <v>3609</v>
      </c>
      <c r="B3612" s="308" t="s">
        <v>5271</v>
      </c>
      <c r="C3612" s="308" t="s">
        <v>1380</v>
      </c>
      <c r="D3612" s="308" t="s">
        <v>14834</v>
      </c>
      <c r="E3612" s="308" t="s">
        <v>14838</v>
      </c>
      <c r="F3612" s="309" t="s">
        <v>13790</v>
      </c>
      <c r="G3612" s="309" t="s">
        <v>13799</v>
      </c>
      <c r="H3612" s="309" t="s">
        <v>13800</v>
      </c>
      <c r="I3612" s="309" t="s">
        <v>5701</v>
      </c>
      <c r="J3612" s="309" t="s">
        <v>15063</v>
      </c>
      <c r="K3612" s="310">
        <v>0.75922000000000001</v>
      </c>
      <c r="L3612" s="310">
        <v>0.6815215</v>
      </c>
      <c r="M3612" s="310">
        <f>VLOOKUP(H3612,'Details of Feeder LEvel'!H:N,7,FALSE)</f>
        <v>0</v>
      </c>
      <c r="N3612" s="310">
        <f t="shared" si="56"/>
        <v>10.233990147783253</v>
      </c>
      <c r="O3612" s="310">
        <v>10.233990147783256</v>
      </c>
      <c r="P3612" s="309" t="s">
        <v>15063</v>
      </c>
      <c r="Q3612" s="311"/>
    </row>
    <row r="3613" spans="1:17" s="312" customFormat="1" x14ac:dyDescent="0.3">
      <c r="A3613" s="307">
        <v>3610</v>
      </c>
      <c r="B3613" s="308" t="s">
        <v>5271</v>
      </c>
      <c r="C3613" s="308" t="s">
        <v>1380</v>
      </c>
      <c r="D3613" s="308" t="s">
        <v>14834</v>
      </c>
      <c r="E3613" s="308" t="s">
        <v>14838</v>
      </c>
      <c r="F3613" s="309" t="s">
        <v>13790</v>
      </c>
      <c r="G3613" s="309" t="s">
        <v>13801</v>
      </c>
      <c r="H3613" s="309" t="s">
        <v>13802</v>
      </c>
      <c r="I3613" s="309" t="s">
        <v>5706</v>
      </c>
      <c r="J3613" s="309" t="s">
        <v>15063</v>
      </c>
      <c r="K3613" s="310">
        <v>0.52966000000000002</v>
      </c>
      <c r="L3613" s="310">
        <v>0.48084300000000002</v>
      </c>
      <c r="M3613" s="310">
        <f>VLOOKUP(H3613,'Details of Feeder LEvel'!H:N,7,FALSE)</f>
        <v>0</v>
      </c>
      <c r="N3613" s="310">
        <f t="shared" si="56"/>
        <v>9.2166672960012068</v>
      </c>
      <c r="O3613" s="310">
        <v>51.683471766616449</v>
      </c>
      <c r="P3613" s="309" t="s">
        <v>15063</v>
      </c>
      <c r="Q3613" s="311"/>
    </row>
    <row r="3614" spans="1:17" s="312" customFormat="1" x14ac:dyDescent="0.3">
      <c r="A3614" s="307">
        <v>3611</v>
      </c>
      <c r="B3614" s="308" t="s">
        <v>5271</v>
      </c>
      <c r="C3614" s="308" t="s">
        <v>1380</v>
      </c>
      <c r="D3614" s="308" t="s">
        <v>14834</v>
      </c>
      <c r="E3614" s="308" t="s">
        <v>14838</v>
      </c>
      <c r="F3614" s="309" t="s">
        <v>13790</v>
      </c>
      <c r="G3614" s="309" t="s">
        <v>13803</v>
      </c>
      <c r="H3614" s="309" t="s">
        <v>13804</v>
      </c>
      <c r="I3614" s="309" t="s">
        <v>5701</v>
      </c>
      <c r="J3614" s="309" t="s">
        <v>15063</v>
      </c>
      <c r="K3614" s="310">
        <v>0.42202000000000001</v>
      </c>
      <c r="L3614" s="310">
        <v>0.38002999999999998</v>
      </c>
      <c r="M3614" s="310">
        <f>VLOOKUP(H3614,'Details of Feeder LEvel'!H:N,7,FALSE)</f>
        <v>0</v>
      </c>
      <c r="N3614" s="310">
        <f t="shared" si="56"/>
        <v>9.9497654139614298</v>
      </c>
      <c r="O3614" s="310">
        <v>9.9497654139614315</v>
      </c>
      <c r="P3614" s="309" t="s">
        <v>15063</v>
      </c>
      <c r="Q3614" s="311"/>
    </row>
    <row r="3615" spans="1:17" s="312" customFormat="1" x14ac:dyDescent="0.3">
      <c r="A3615" s="307">
        <v>3612</v>
      </c>
      <c r="B3615" s="308" t="s">
        <v>5271</v>
      </c>
      <c r="C3615" s="308" t="s">
        <v>1380</v>
      </c>
      <c r="D3615" s="308" t="s">
        <v>14834</v>
      </c>
      <c r="E3615" s="308" t="s">
        <v>14838</v>
      </c>
      <c r="F3615" s="309" t="s">
        <v>13790</v>
      </c>
      <c r="G3615" s="309" t="s">
        <v>13805</v>
      </c>
      <c r="H3615" s="309" t="s">
        <v>13806</v>
      </c>
      <c r="I3615" s="309" t="s">
        <v>5701</v>
      </c>
      <c r="J3615" s="309" t="s">
        <v>15063</v>
      </c>
      <c r="K3615" s="310">
        <v>0.69890000000000008</v>
      </c>
      <c r="L3615" s="310">
        <v>0.62663374000000016</v>
      </c>
      <c r="M3615" s="310">
        <f>VLOOKUP(H3615,'Details of Feeder LEvel'!H:N,7,FALSE)</f>
        <v>0</v>
      </c>
      <c r="N3615" s="310">
        <f t="shared" si="56"/>
        <v>10.339999999999987</v>
      </c>
      <c r="O3615" s="310">
        <v>10.339999999999982</v>
      </c>
      <c r="P3615" s="309" t="s">
        <v>15063</v>
      </c>
      <c r="Q3615" s="311"/>
    </row>
    <row r="3616" spans="1:17" s="312" customFormat="1" x14ac:dyDescent="0.3">
      <c r="A3616" s="307">
        <v>3613</v>
      </c>
      <c r="B3616" s="308" t="s">
        <v>5271</v>
      </c>
      <c r="C3616" s="308" t="s">
        <v>1380</v>
      </c>
      <c r="D3616" s="308" t="s">
        <v>14834</v>
      </c>
      <c r="E3616" s="308" t="s">
        <v>14838</v>
      </c>
      <c r="F3616" s="309" t="s">
        <v>13790</v>
      </c>
      <c r="G3616" s="309" t="s">
        <v>13807</v>
      </c>
      <c r="H3616" s="309" t="s">
        <v>13808</v>
      </c>
      <c r="I3616" s="309" t="s">
        <v>2414</v>
      </c>
      <c r="J3616" s="309" t="s">
        <v>15063</v>
      </c>
      <c r="K3616" s="310">
        <v>1.5596299999999998</v>
      </c>
      <c r="L3616" s="310">
        <v>1.5752250000000001</v>
      </c>
      <c r="M3616" s="310">
        <f>VLOOKUP(H3616,'Details of Feeder LEvel'!H:N,7,FALSE)</f>
        <v>0</v>
      </c>
      <c r="N3616" s="310">
        <f t="shared" si="56"/>
        <v>-0.99991664689703641</v>
      </c>
      <c r="O3616" s="310">
        <v>-0.9975878850120079</v>
      </c>
      <c r="P3616" s="309" t="s">
        <v>15063</v>
      </c>
      <c r="Q3616" s="311"/>
    </row>
    <row r="3617" spans="1:17" s="312" customFormat="1" x14ac:dyDescent="0.3">
      <c r="A3617" s="307">
        <v>3614</v>
      </c>
      <c r="B3617" s="308" t="s">
        <v>5271</v>
      </c>
      <c r="C3617" s="308" t="s">
        <v>1380</v>
      </c>
      <c r="D3617" s="308" t="s">
        <v>14834</v>
      </c>
      <c r="E3617" s="308" t="s">
        <v>14838</v>
      </c>
      <c r="F3617" s="309" t="s">
        <v>13790</v>
      </c>
      <c r="G3617" s="309" t="s">
        <v>13809</v>
      </c>
      <c r="H3617" s="309" t="s">
        <v>13810</v>
      </c>
      <c r="I3617" s="309" t="s">
        <v>5701</v>
      </c>
      <c r="J3617" s="309" t="s">
        <v>15063</v>
      </c>
      <c r="K3617" s="310">
        <v>0.45485999999999999</v>
      </c>
      <c r="L3617" s="310">
        <v>0.40999030000000003</v>
      </c>
      <c r="M3617" s="310">
        <f>VLOOKUP(H3617,'Details of Feeder LEvel'!H:N,7,FALSE)</f>
        <v>0</v>
      </c>
      <c r="N3617" s="310">
        <f t="shared" si="56"/>
        <v>9.8645077606296336</v>
      </c>
      <c r="O3617" s="310">
        <v>9.8645077606296372</v>
      </c>
      <c r="P3617" s="309" t="s">
        <v>15063</v>
      </c>
      <c r="Q3617" s="311"/>
    </row>
    <row r="3618" spans="1:17" s="312" customFormat="1" x14ac:dyDescent="0.3">
      <c r="A3618" s="307">
        <v>3615</v>
      </c>
      <c r="B3618" s="308" t="s">
        <v>5271</v>
      </c>
      <c r="C3618" s="308" t="s">
        <v>1380</v>
      </c>
      <c r="D3618" s="308" t="s">
        <v>14834</v>
      </c>
      <c r="E3618" s="308" t="s">
        <v>14838</v>
      </c>
      <c r="F3618" s="309" t="s">
        <v>13790</v>
      </c>
      <c r="G3618" s="309" t="s">
        <v>13811</v>
      </c>
      <c r="H3618" s="309" t="s">
        <v>13812</v>
      </c>
      <c r="I3618" s="309" t="s">
        <v>5701</v>
      </c>
      <c r="J3618" s="309" t="s">
        <v>15063</v>
      </c>
      <c r="K3618" s="310">
        <v>0.55488000000000004</v>
      </c>
      <c r="L3618" s="310">
        <v>0.48718464000000006</v>
      </c>
      <c r="M3618" s="310">
        <f>VLOOKUP(H3618,'Details of Feeder LEvel'!H:N,7,FALSE)</f>
        <v>0</v>
      </c>
      <c r="N3618" s="310">
        <f t="shared" si="56"/>
        <v>12.199999999999996</v>
      </c>
      <c r="O3618" s="310">
        <v>12.2</v>
      </c>
      <c r="P3618" s="309" t="s">
        <v>15063</v>
      </c>
      <c r="Q3618" s="311"/>
    </row>
    <row r="3619" spans="1:17" s="312" customFormat="1" x14ac:dyDescent="0.3">
      <c r="A3619" s="307">
        <v>3616</v>
      </c>
      <c r="B3619" s="308" t="s">
        <v>5271</v>
      </c>
      <c r="C3619" s="308" t="s">
        <v>1380</v>
      </c>
      <c r="D3619" s="308" t="s">
        <v>14834</v>
      </c>
      <c r="E3619" s="308" t="s">
        <v>14838</v>
      </c>
      <c r="F3619" s="309" t="s">
        <v>13790</v>
      </c>
      <c r="G3619" s="309" t="s">
        <v>13813</v>
      </c>
      <c r="H3619" s="309" t="s">
        <v>13814</v>
      </c>
      <c r="I3619" s="309" t="s">
        <v>5701</v>
      </c>
      <c r="J3619" s="309" t="s">
        <v>15063</v>
      </c>
      <c r="K3619" s="310">
        <v>0.60739999999999994</v>
      </c>
      <c r="L3619" s="310">
        <v>0.54593976</v>
      </c>
      <c r="M3619" s="310">
        <f>VLOOKUP(H3619,'Details of Feeder LEvel'!H:N,7,FALSE)</f>
        <v>0</v>
      </c>
      <c r="N3619" s="310">
        <f t="shared" si="56"/>
        <v>10.118577543628572</v>
      </c>
      <c r="O3619" s="310">
        <v>10.118577543628582</v>
      </c>
      <c r="P3619" s="309" t="s">
        <v>15063</v>
      </c>
      <c r="Q3619" s="311"/>
    </row>
    <row r="3620" spans="1:17" s="312" customFormat="1" x14ac:dyDescent="0.3">
      <c r="A3620" s="307">
        <v>3617</v>
      </c>
      <c r="B3620" s="308" t="s">
        <v>5271</v>
      </c>
      <c r="C3620" s="308" t="s">
        <v>1380</v>
      </c>
      <c r="D3620" s="308" t="s">
        <v>14834</v>
      </c>
      <c r="E3620" s="308" t="s">
        <v>14838</v>
      </c>
      <c r="F3620" s="309" t="s">
        <v>13790</v>
      </c>
      <c r="G3620" s="309" t="s">
        <v>13815</v>
      </c>
      <c r="H3620" s="309" t="s">
        <v>13816</v>
      </c>
      <c r="I3620" s="309" t="s">
        <v>5701</v>
      </c>
      <c r="J3620" s="309" t="s">
        <v>15063</v>
      </c>
      <c r="K3620" s="310">
        <v>0.34279999999999999</v>
      </c>
      <c r="L3620" s="310">
        <v>0.30908400000000003</v>
      </c>
      <c r="M3620" s="310">
        <f>VLOOKUP(H3620,'Details of Feeder LEvel'!H:N,7,FALSE)</f>
        <v>0</v>
      </c>
      <c r="N3620" s="310">
        <f t="shared" si="56"/>
        <v>9.8354725787631185</v>
      </c>
      <c r="O3620" s="310">
        <v>9.8354725787631168</v>
      </c>
      <c r="P3620" s="309" t="s">
        <v>15063</v>
      </c>
      <c r="Q3620" s="311"/>
    </row>
    <row r="3621" spans="1:17" s="312" customFormat="1" x14ac:dyDescent="0.3">
      <c r="A3621" s="307">
        <v>3618</v>
      </c>
      <c r="B3621" s="308" t="s">
        <v>5271</v>
      </c>
      <c r="C3621" s="308" t="s">
        <v>1380</v>
      </c>
      <c r="D3621" s="308" t="s">
        <v>14834</v>
      </c>
      <c r="E3621" s="308" t="s">
        <v>14838</v>
      </c>
      <c r="F3621" s="309" t="s">
        <v>13817</v>
      </c>
      <c r="G3621" s="309" t="s">
        <v>13818</v>
      </c>
      <c r="H3621" s="309" t="s">
        <v>13819</v>
      </c>
      <c r="I3621" s="309" t="s">
        <v>5701</v>
      </c>
      <c r="J3621" s="309" t="s">
        <v>15063</v>
      </c>
      <c r="K3621" s="310">
        <v>0.53256000000000003</v>
      </c>
      <c r="L3621" s="310">
        <v>0.48059099999999999</v>
      </c>
      <c r="M3621" s="310">
        <f>VLOOKUP(H3621,'Details of Feeder LEvel'!H:N,7,FALSE)</f>
        <v>0</v>
      </c>
      <c r="N3621" s="310">
        <f t="shared" si="56"/>
        <v>9.7583370887787364</v>
      </c>
      <c r="O3621" s="310">
        <v>9.7583370887787346</v>
      </c>
      <c r="P3621" s="309" t="s">
        <v>15063</v>
      </c>
      <c r="Q3621" s="311"/>
    </row>
    <row r="3622" spans="1:17" s="312" customFormat="1" x14ac:dyDescent="0.3">
      <c r="A3622" s="307">
        <v>3619</v>
      </c>
      <c r="B3622" s="308" t="s">
        <v>5271</v>
      </c>
      <c r="C3622" s="308" t="s">
        <v>1380</v>
      </c>
      <c r="D3622" s="308" t="s">
        <v>14834</v>
      </c>
      <c r="E3622" s="308" t="s">
        <v>14838</v>
      </c>
      <c r="F3622" s="309" t="s">
        <v>13817</v>
      </c>
      <c r="G3622" s="309" t="s">
        <v>13820</v>
      </c>
      <c r="H3622" s="309" t="s">
        <v>13821</v>
      </c>
      <c r="I3622" s="309" t="s">
        <v>5701</v>
      </c>
      <c r="J3622" s="309" t="s">
        <v>15063</v>
      </c>
      <c r="K3622" s="310">
        <v>0.49772</v>
      </c>
      <c r="L3622" s="310">
        <v>0.44636900000000002</v>
      </c>
      <c r="M3622" s="310">
        <f>VLOOKUP(H3622,'Details of Feeder LEvel'!H:N,7,FALSE)</f>
        <v>0</v>
      </c>
      <c r="N3622" s="310">
        <f t="shared" si="56"/>
        <v>10.317246644699827</v>
      </c>
      <c r="O3622" s="310">
        <v>10.317246644699839</v>
      </c>
      <c r="P3622" s="309" t="s">
        <v>15063</v>
      </c>
      <c r="Q3622" s="311"/>
    </row>
    <row r="3623" spans="1:17" s="312" customFormat="1" x14ac:dyDescent="0.3">
      <c r="A3623" s="307">
        <v>3620</v>
      </c>
      <c r="B3623" s="308" t="s">
        <v>5271</v>
      </c>
      <c r="C3623" s="308" t="s">
        <v>1380</v>
      </c>
      <c r="D3623" s="308" t="s">
        <v>14834</v>
      </c>
      <c r="E3623" s="308" t="s">
        <v>14838</v>
      </c>
      <c r="F3623" s="309" t="s">
        <v>13817</v>
      </c>
      <c r="G3623" s="309" t="s">
        <v>13822</v>
      </c>
      <c r="H3623" s="309" t="s">
        <v>13823</v>
      </c>
      <c r="I3623" s="309" t="s">
        <v>5701</v>
      </c>
      <c r="J3623" s="309" t="s">
        <v>15063</v>
      </c>
      <c r="K3623" s="310">
        <v>0.49971999999999994</v>
      </c>
      <c r="L3623" s="310">
        <v>0.45192276000000003</v>
      </c>
      <c r="M3623" s="310">
        <f>VLOOKUP(H3623,'Details of Feeder LEvel'!H:N,7,FALSE)</f>
        <v>0</v>
      </c>
      <c r="N3623" s="310">
        <f t="shared" si="56"/>
        <v>9.5648042904026074</v>
      </c>
      <c r="O3623" s="310">
        <v>9.5648042904026056</v>
      </c>
      <c r="P3623" s="309" t="s">
        <v>15063</v>
      </c>
      <c r="Q3623" s="311"/>
    </row>
    <row r="3624" spans="1:17" s="312" customFormat="1" x14ac:dyDescent="0.3">
      <c r="A3624" s="307">
        <v>3621</v>
      </c>
      <c r="B3624" s="308" t="s">
        <v>5271</v>
      </c>
      <c r="C3624" s="308" t="s">
        <v>1380</v>
      </c>
      <c r="D3624" s="308" t="s">
        <v>14834</v>
      </c>
      <c r="E3624" s="308" t="s">
        <v>14838</v>
      </c>
      <c r="F3624" s="309" t="s">
        <v>13817</v>
      </c>
      <c r="G3624" s="309" t="s">
        <v>13824</v>
      </c>
      <c r="H3624" s="309" t="s">
        <v>13825</v>
      </c>
      <c r="I3624" s="309" t="s">
        <v>5706</v>
      </c>
      <c r="J3624" s="309" t="s">
        <v>15063</v>
      </c>
      <c r="K3624" s="310">
        <v>0.31444</v>
      </c>
      <c r="L3624" s="310">
        <v>0.27046997</v>
      </c>
      <c r="M3624" s="310">
        <f>VLOOKUP(H3624,'Details of Feeder LEvel'!H:N,7,FALSE)</f>
        <v>0</v>
      </c>
      <c r="N3624" s="310">
        <f t="shared" si="56"/>
        <v>13.983599414832717</v>
      </c>
      <c r="O3624" s="310">
        <v>47.984386147523153</v>
      </c>
      <c r="P3624" s="309" t="s">
        <v>15063</v>
      </c>
      <c r="Q3624" s="311"/>
    </row>
    <row r="3625" spans="1:17" s="312" customFormat="1" x14ac:dyDescent="0.3">
      <c r="A3625" s="307">
        <v>3622</v>
      </c>
      <c r="B3625" s="308" t="s">
        <v>5271</v>
      </c>
      <c r="C3625" s="308" t="s">
        <v>1380</v>
      </c>
      <c r="D3625" s="308" t="s">
        <v>14834</v>
      </c>
      <c r="E3625" s="308" t="s">
        <v>14838</v>
      </c>
      <c r="F3625" s="309" t="s">
        <v>13817</v>
      </c>
      <c r="G3625" s="309" t="s">
        <v>13826</v>
      </c>
      <c r="H3625" s="309" t="s">
        <v>13827</v>
      </c>
      <c r="I3625" s="309" t="s">
        <v>5701</v>
      </c>
      <c r="J3625" s="309" t="s">
        <v>15063</v>
      </c>
      <c r="K3625" s="310">
        <v>0.46822599999999998</v>
      </c>
      <c r="L3625" s="310">
        <v>0.41952</v>
      </c>
      <c r="M3625" s="310">
        <f>VLOOKUP(H3625,'Details of Feeder LEvel'!H:N,7,FALSE)</f>
        <v>0</v>
      </c>
      <c r="N3625" s="310">
        <f t="shared" si="56"/>
        <v>10.402241652535309</v>
      </c>
      <c r="O3625" s="310">
        <v>10.402241652535304</v>
      </c>
      <c r="P3625" s="309" t="s">
        <v>15063</v>
      </c>
      <c r="Q3625" s="311"/>
    </row>
    <row r="3626" spans="1:17" s="312" customFormat="1" x14ac:dyDescent="0.3">
      <c r="A3626" s="307">
        <v>3623</v>
      </c>
      <c r="B3626" s="308" t="s">
        <v>5271</v>
      </c>
      <c r="C3626" s="308" t="s">
        <v>1380</v>
      </c>
      <c r="D3626" s="308" t="s">
        <v>14834</v>
      </c>
      <c r="E3626" s="308" t="s">
        <v>14838</v>
      </c>
      <c r="F3626" s="309" t="s">
        <v>13817</v>
      </c>
      <c r="G3626" s="309" t="s">
        <v>13828</v>
      </c>
      <c r="H3626" s="309" t="s">
        <v>13829</v>
      </c>
      <c r="I3626" s="309" t="s">
        <v>5701</v>
      </c>
      <c r="J3626" s="309" t="s">
        <v>15063</v>
      </c>
      <c r="K3626" s="310">
        <v>0.447546</v>
      </c>
      <c r="L3626" s="310">
        <v>0.40639199999999998</v>
      </c>
      <c r="M3626" s="310">
        <f>VLOOKUP(H3626,'Details of Feeder LEvel'!H:N,7,FALSE)</f>
        <v>0</v>
      </c>
      <c r="N3626" s="310">
        <f t="shared" si="56"/>
        <v>9.1954793473743539</v>
      </c>
      <c r="O3626" s="310">
        <v>9.1954793473743699</v>
      </c>
      <c r="P3626" s="309" t="s">
        <v>15063</v>
      </c>
      <c r="Q3626" s="311"/>
    </row>
    <row r="3627" spans="1:17" s="312" customFormat="1" x14ac:dyDescent="0.3">
      <c r="A3627" s="307">
        <v>3624</v>
      </c>
      <c r="B3627" s="308" t="s">
        <v>5271</v>
      </c>
      <c r="C3627" s="308" t="s">
        <v>1380</v>
      </c>
      <c r="D3627" s="308" t="s">
        <v>14834</v>
      </c>
      <c r="E3627" s="308" t="s">
        <v>14838</v>
      </c>
      <c r="F3627" s="309" t="s">
        <v>13817</v>
      </c>
      <c r="G3627" s="309" t="s">
        <v>13830</v>
      </c>
      <c r="H3627" s="309" t="s">
        <v>13831</v>
      </c>
      <c r="I3627" s="309" t="s">
        <v>5701</v>
      </c>
      <c r="J3627" s="309" t="s">
        <v>15063</v>
      </c>
      <c r="K3627" s="310">
        <v>0.40439999999999998</v>
      </c>
      <c r="L3627" s="310">
        <v>0.37236200000000003</v>
      </c>
      <c r="M3627" s="310">
        <f>VLOOKUP(H3627,'Details of Feeder LEvel'!H:N,7,FALSE)</f>
        <v>0</v>
      </c>
      <c r="N3627" s="310">
        <f t="shared" si="56"/>
        <v>7.9223541048466757</v>
      </c>
      <c r="O3627" s="310">
        <v>7.9223541048466739</v>
      </c>
      <c r="P3627" s="309" t="s">
        <v>15063</v>
      </c>
      <c r="Q3627" s="311"/>
    </row>
    <row r="3628" spans="1:17" s="312" customFormat="1" x14ac:dyDescent="0.3">
      <c r="A3628" s="307">
        <v>3625</v>
      </c>
      <c r="B3628" s="308" t="s">
        <v>5271</v>
      </c>
      <c r="C3628" s="308" t="s">
        <v>1380</v>
      </c>
      <c r="D3628" s="308" t="s">
        <v>14834</v>
      </c>
      <c r="E3628" s="308" t="s">
        <v>14838</v>
      </c>
      <c r="F3628" s="309" t="s">
        <v>13817</v>
      </c>
      <c r="G3628" s="309" t="s">
        <v>13832</v>
      </c>
      <c r="H3628" s="309" t="s">
        <v>13833</v>
      </c>
      <c r="I3628" s="309" t="s">
        <v>5622</v>
      </c>
      <c r="J3628" s="309" t="s">
        <v>15063</v>
      </c>
      <c r="K3628" s="310">
        <v>0.51854</v>
      </c>
      <c r="L3628" s="310">
        <v>0.44200349600000005</v>
      </c>
      <c r="M3628" s="310">
        <f>VLOOKUP(H3628,'Details of Feeder LEvel'!H:N,7,FALSE)</f>
        <v>0</v>
      </c>
      <c r="N3628" s="310">
        <f t="shared" si="56"/>
        <v>14.759999999999989</v>
      </c>
      <c r="O3628" s="310">
        <v>14.759999999999994</v>
      </c>
      <c r="P3628" s="309" t="s">
        <v>15063</v>
      </c>
      <c r="Q3628" s="311"/>
    </row>
    <row r="3629" spans="1:17" s="312" customFormat="1" x14ac:dyDescent="0.3">
      <c r="A3629" s="307">
        <v>3626</v>
      </c>
      <c r="B3629" s="308" t="s">
        <v>5271</v>
      </c>
      <c r="C3629" s="308" t="s">
        <v>1380</v>
      </c>
      <c r="D3629" s="308" t="s">
        <v>14834</v>
      </c>
      <c r="E3629" s="308" t="s">
        <v>14838</v>
      </c>
      <c r="F3629" s="309" t="s">
        <v>13817</v>
      </c>
      <c r="G3629" s="309" t="s">
        <v>13834</v>
      </c>
      <c r="H3629" s="309" t="s">
        <v>13835</v>
      </c>
      <c r="I3629" s="309" t="s">
        <v>5706</v>
      </c>
      <c r="J3629" s="309" t="s">
        <v>15063</v>
      </c>
      <c r="K3629" s="310">
        <v>0.38600000000000001</v>
      </c>
      <c r="L3629" s="310">
        <v>0.33343800000000001</v>
      </c>
      <c r="M3629" s="310">
        <f>VLOOKUP(H3629,'Details of Feeder LEvel'!H:N,7,FALSE)</f>
        <v>0</v>
      </c>
      <c r="N3629" s="310">
        <f t="shared" si="56"/>
        <v>13.617098445595854</v>
      </c>
      <c r="O3629" s="310">
        <v>34.767879530321778</v>
      </c>
      <c r="P3629" s="309" t="s">
        <v>15063</v>
      </c>
      <c r="Q3629" s="311"/>
    </row>
    <row r="3630" spans="1:17" s="312" customFormat="1" x14ac:dyDescent="0.3">
      <c r="A3630" s="307">
        <v>3627</v>
      </c>
      <c r="B3630" s="308" t="s">
        <v>5271</v>
      </c>
      <c r="C3630" s="308" t="s">
        <v>1380</v>
      </c>
      <c r="D3630" s="308" t="s">
        <v>14834</v>
      </c>
      <c r="E3630" s="308" t="s">
        <v>14838</v>
      </c>
      <c r="F3630" s="309" t="s">
        <v>13817</v>
      </c>
      <c r="G3630" s="309" t="s">
        <v>13836</v>
      </c>
      <c r="H3630" s="309" t="s">
        <v>13837</v>
      </c>
      <c r="I3630" s="309" t="s">
        <v>5706</v>
      </c>
      <c r="J3630" s="309" t="s">
        <v>15063</v>
      </c>
      <c r="K3630" s="310">
        <v>0.41770999999999997</v>
      </c>
      <c r="L3630" s="310">
        <v>0.3593384</v>
      </c>
      <c r="M3630" s="310">
        <f>VLOOKUP(H3630,'Details of Feeder LEvel'!H:N,7,FALSE)</f>
        <v>0</v>
      </c>
      <c r="N3630" s="310">
        <f t="shared" si="56"/>
        <v>13.974192621675318</v>
      </c>
      <c r="O3630" s="310">
        <v>32.931136312567411</v>
      </c>
      <c r="P3630" s="309" t="s">
        <v>15063</v>
      </c>
      <c r="Q3630" s="311"/>
    </row>
    <row r="3631" spans="1:17" s="312" customFormat="1" x14ac:dyDescent="0.3">
      <c r="A3631" s="307">
        <v>3628</v>
      </c>
      <c r="B3631" s="308" t="s">
        <v>5271</v>
      </c>
      <c r="C3631" s="308" t="s">
        <v>1380</v>
      </c>
      <c r="D3631" s="308" t="s">
        <v>14834</v>
      </c>
      <c r="E3631" s="308" t="s">
        <v>14838</v>
      </c>
      <c r="F3631" s="309" t="s">
        <v>13817</v>
      </c>
      <c r="G3631" s="309" t="s">
        <v>13838</v>
      </c>
      <c r="H3631" s="309" t="s">
        <v>13839</v>
      </c>
      <c r="I3631" s="309" t="s">
        <v>2414</v>
      </c>
      <c r="J3631" s="309" t="s">
        <v>15063</v>
      </c>
      <c r="K3631" s="310">
        <v>0.22344</v>
      </c>
      <c r="L3631" s="310">
        <v>0.22175</v>
      </c>
      <c r="M3631" s="310">
        <f>VLOOKUP(H3631,'Details of Feeder LEvel'!H:N,7,FALSE)</f>
        <v>0</v>
      </c>
      <c r="N3631" s="310">
        <f t="shared" si="56"/>
        <v>0.75635517364840543</v>
      </c>
      <c r="O3631" s="310">
        <v>0.7563551736483709</v>
      </c>
      <c r="P3631" s="309" t="s">
        <v>15063</v>
      </c>
      <c r="Q3631" s="311"/>
    </row>
    <row r="3632" spans="1:17" s="312" customFormat="1" x14ac:dyDescent="0.3">
      <c r="A3632" s="307">
        <v>3629</v>
      </c>
      <c r="B3632" s="308" t="s">
        <v>5271</v>
      </c>
      <c r="C3632" s="308" t="s">
        <v>1380</v>
      </c>
      <c r="D3632" s="308" t="s">
        <v>14834</v>
      </c>
      <c r="E3632" s="308" t="s">
        <v>14839</v>
      </c>
      <c r="F3632" s="309" t="s">
        <v>5572</v>
      </c>
      <c r="G3632" s="309" t="s">
        <v>13840</v>
      </c>
      <c r="H3632" s="309" t="s">
        <v>13841</v>
      </c>
      <c r="I3632" s="309" t="s">
        <v>5701</v>
      </c>
      <c r="J3632" s="309" t="s">
        <v>15063</v>
      </c>
      <c r="K3632" s="310">
        <v>0.67677999999999994</v>
      </c>
      <c r="L3632" s="310">
        <v>0.60743100000000005</v>
      </c>
      <c r="M3632" s="310">
        <f>VLOOKUP(H3632,'Details of Feeder LEvel'!H:N,7,FALSE)</f>
        <v>0</v>
      </c>
      <c r="N3632" s="310">
        <f t="shared" si="56"/>
        <v>10.246904459351619</v>
      </c>
      <c r="O3632" s="310">
        <v>10.246904459351624</v>
      </c>
      <c r="P3632" s="309" t="s">
        <v>15063</v>
      </c>
      <c r="Q3632" s="311"/>
    </row>
    <row r="3633" spans="1:17" s="312" customFormat="1" x14ac:dyDescent="0.3">
      <c r="A3633" s="307">
        <v>3630</v>
      </c>
      <c r="B3633" s="308" t="s">
        <v>5271</v>
      </c>
      <c r="C3633" s="308" t="s">
        <v>1380</v>
      </c>
      <c r="D3633" s="308" t="s">
        <v>14834</v>
      </c>
      <c r="E3633" s="308" t="s">
        <v>14839</v>
      </c>
      <c r="F3633" s="309" t="s">
        <v>5572</v>
      </c>
      <c r="G3633" s="309" t="s">
        <v>13842</v>
      </c>
      <c r="H3633" s="309" t="s">
        <v>13843</v>
      </c>
      <c r="I3633" s="309" t="s">
        <v>5701</v>
      </c>
      <c r="J3633" s="309" t="s">
        <v>15063</v>
      </c>
      <c r="K3633" s="310">
        <v>0.53042</v>
      </c>
      <c r="L3633" s="310">
        <v>0.47587299999999999</v>
      </c>
      <c r="M3633" s="310">
        <f>VLOOKUP(H3633,'Details of Feeder LEvel'!H:N,7,FALSE)</f>
        <v>0</v>
      </c>
      <c r="N3633" s="310">
        <f t="shared" si="56"/>
        <v>10.283737415632897</v>
      </c>
      <c r="O3633" s="310">
        <v>10.283737415632899</v>
      </c>
      <c r="P3633" s="309" t="s">
        <v>15063</v>
      </c>
      <c r="Q3633" s="311"/>
    </row>
    <row r="3634" spans="1:17" s="312" customFormat="1" x14ac:dyDescent="0.3">
      <c r="A3634" s="307">
        <v>3631</v>
      </c>
      <c r="B3634" s="308" t="s">
        <v>5271</v>
      </c>
      <c r="C3634" s="308" t="s">
        <v>1380</v>
      </c>
      <c r="D3634" s="308" t="s">
        <v>14834</v>
      </c>
      <c r="E3634" s="308" t="s">
        <v>14839</v>
      </c>
      <c r="F3634" s="309" t="s">
        <v>5572</v>
      </c>
      <c r="G3634" s="309" t="s">
        <v>13844</v>
      </c>
      <c r="H3634" s="309" t="s">
        <v>13845</v>
      </c>
      <c r="I3634" s="309" t="s">
        <v>5701</v>
      </c>
      <c r="J3634" s="309" t="s">
        <v>15063</v>
      </c>
      <c r="K3634" s="310">
        <v>0.60580000000000001</v>
      </c>
      <c r="L3634" s="310">
        <v>0.54631249999999998</v>
      </c>
      <c r="M3634" s="310">
        <f>VLOOKUP(H3634,'Details of Feeder LEvel'!H:N,7,FALSE)</f>
        <v>0</v>
      </c>
      <c r="N3634" s="310">
        <f t="shared" si="56"/>
        <v>9.8196599537801301</v>
      </c>
      <c r="O3634" s="310">
        <v>9.8196599537801248</v>
      </c>
      <c r="P3634" s="309" t="s">
        <v>15063</v>
      </c>
      <c r="Q3634" s="311"/>
    </row>
    <row r="3635" spans="1:17" s="312" customFormat="1" x14ac:dyDescent="0.3">
      <c r="A3635" s="307">
        <v>3632</v>
      </c>
      <c r="B3635" s="308" t="s">
        <v>5271</v>
      </c>
      <c r="C3635" s="308" t="s">
        <v>1380</v>
      </c>
      <c r="D3635" s="308" t="s">
        <v>14834</v>
      </c>
      <c r="E3635" s="308" t="s">
        <v>14839</v>
      </c>
      <c r="F3635" s="309" t="s">
        <v>5572</v>
      </c>
      <c r="G3635" s="309" t="s">
        <v>13846</v>
      </c>
      <c r="H3635" s="309" t="s">
        <v>13847</v>
      </c>
      <c r="I3635" s="309" t="s">
        <v>5701</v>
      </c>
      <c r="J3635" s="309" t="s">
        <v>15063</v>
      </c>
      <c r="K3635" s="310">
        <v>0.57796000000000003</v>
      </c>
      <c r="L3635" s="310">
        <v>0.51843799999999995</v>
      </c>
      <c r="M3635" s="310">
        <f>VLOOKUP(H3635,'Details of Feeder LEvel'!H:N,7,FALSE)</f>
        <v>0</v>
      </c>
      <c r="N3635" s="310">
        <f t="shared" si="56"/>
        <v>10.298636583846646</v>
      </c>
      <c r="O3635" s="310">
        <v>10.298636583846632</v>
      </c>
      <c r="P3635" s="309" t="s">
        <v>15063</v>
      </c>
      <c r="Q3635" s="311"/>
    </row>
    <row r="3636" spans="1:17" s="312" customFormat="1" x14ac:dyDescent="0.3">
      <c r="A3636" s="307">
        <v>3633</v>
      </c>
      <c r="B3636" s="308" t="s">
        <v>5271</v>
      </c>
      <c r="C3636" s="308" t="s">
        <v>1380</v>
      </c>
      <c r="D3636" s="308" t="s">
        <v>14834</v>
      </c>
      <c r="E3636" s="308" t="s">
        <v>14839</v>
      </c>
      <c r="F3636" s="309" t="s">
        <v>5572</v>
      </c>
      <c r="G3636" s="309" t="s">
        <v>5589</v>
      </c>
      <c r="H3636" s="309" t="s">
        <v>13848</v>
      </c>
      <c r="I3636" s="309" t="s">
        <v>3759</v>
      </c>
      <c r="J3636" s="309" t="s">
        <v>15063</v>
      </c>
      <c r="K3636" s="310">
        <v>0.97631999999999997</v>
      </c>
      <c r="L3636" s="310">
        <v>0.84510259200000004</v>
      </c>
      <c r="M3636" s="310">
        <f>VLOOKUP(H3636,'Details of Feeder LEvel'!H:N,7,FALSE)</f>
        <v>0</v>
      </c>
      <c r="N3636" s="310">
        <f t="shared" si="56"/>
        <v>13.439999999999994</v>
      </c>
      <c r="O3636" s="310">
        <v>51.905170264485264</v>
      </c>
      <c r="P3636" s="309" t="s">
        <v>15063</v>
      </c>
      <c r="Q3636" s="311"/>
    </row>
    <row r="3637" spans="1:17" s="312" customFormat="1" x14ac:dyDescent="0.3">
      <c r="A3637" s="307">
        <v>3634</v>
      </c>
      <c r="B3637" s="308" t="s">
        <v>5271</v>
      </c>
      <c r="C3637" s="308" t="s">
        <v>1380</v>
      </c>
      <c r="D3637" s="308" t="s">
        <v>14834</v>
      </c>
      <c r="E3637" s="308" t="s">
        <v>14839</v>
      </c>
      <c r="F3637" s="309" t="s">
        <v>5572</v>
      </c>
      <c r="G3637" s="309" t="s">
        <v>13849</v>
      </c>
      <c r="H3637" s="309" t="s">
        <v>13850</v>
      </c>
      <c r="I3637" s="309" t="s">
        <v>5701</v>
      </c>
      <c r="J3637" s="309" t="s">
        <v>15063</v>
      </c>
      <c r="K3637" s="310">
        <v>0.82347999999999999</v>
      </c>
      <c r="L3637" s="310">
        <v>0.70442000000000005</v>
      </c>
      <c r="M3637" s="310">
        <f>VLOOKUP(H3637,'Details of Feeder LEvel'!H:N,7,FALSE)</f>
        <v>0</v>
      </c>
      <c r="N3637" s="310">
        <f t="shared" si="56"/>
        <v>14.458153203477917</v>
      </c>
      <c r="O3637" s="310">
        <v>22.66015468305017</v>
      </c>
      <c r="P3637" s="309" t="s">
        <v>15063</v>
      </c>
      <c r="Q3637" s="311"/>
    </row>
    <row r="3638" spans="1:17" s="312" customFormat="1" x14ac:dyDescent="0.3">
      <c r="A3638" s="307">
        <v>3635</v>
      </c>
      <c r="B3638" s="308" t="s">
        <v>5271</v>
      </c>
      <c r="C3638" s="308" t="s">
        <v>1380</v>
      </c>
      <c r="D3638" s="308" t="s">
        <v>14834</v>
      </c>
      <c r="E3638" s="308" t="s">
        <v>14839</v>
      </c>
      <c r="F3638" s="309" t="s">
        <v>5572</v>
      </c>
      <c r="G3638" s="309" t="s">
        <v>13851</v>
      </c>
      <c r="H3638" s="309" t="s">
        <v>13852</v>
      </c>
      <c r="I3638" s="309" t="s">
        <v>5706</v>
      </c>
      <c r="J3638" s="309" t="s">
        <v>15063</v>
      </c>
      <c r="K3638" s="310">
        <v>0.25246000000000002</v>
      </c>
      <c r="L3638" s="310">
        <v>0.228098</v>
      </c>
      <c r="M3638" s="310">
        <f>VLOOKUP(H3638,'Details of Feeder LEvel'!H:N,7,FALSE)</f>
        <v>0</v>
      </c>
      <c r="N3638" s="310">
        <f t="shared" si="56"/>
        <v>9.6498455200823976</v>
      </c>
      <c r="O3638" s="310">
        <v>9.6498455200824012</v>
      </c>
      <c r="P3638" s="309" t="s">
        <v>15063</v>
      </c>
      <c r="Q3638" s="311"/>
    </row>
    <row r="3639" spans="1:17" s="312" customFormat="1" x14ac:dyDescent="0.3">
      <c r="A3639" s="307">
        <v>3636</v>
      </c>
      <c r="B3639" s="308" t="s">
        <v>5271</v>
      </c>
      <c r="C3639" s="308" t="s">
        <v>1380</v>
      </c>
      <c r="D3639" s="308" t="s">
        <v>14834</v>
      </c>
      <c r="E3639" s="308" t="s">
        <v>14839</v>
      </c>
      <c r="F3639" s="309" t="s">
        <v>5599</v>
      </c>
      <c r="G3639" s="309" t="s">
        <v>13853</v>
      </c>
      <c r="H3639" s="309" t="s">
        <v>13854</v>
      </c>
      <c r="I3639" s="309" t="s">
        <v>5701</v>
      </c>
      <c r="J3639" s="309" t="s">
        <v>15063</v>
      </c>
      <c r="K3639" s="310">
        <v>8.8599999999999998E-2</v>
      </c>
      <c r="L3639" s="310">
        <v>7.9664499999999999E-2</v>
      </c>
      <c r="M3639" s="310">
        <f>VLOOKUP(H3639,'Details of Feeder LEvel'!H:N,7,FALSE)</f>
        <v>0</v>
      </c>
      <c r="N3639" s="310">
        <f t="shared" si="56"/>
        <v>10.085214446952595</v>
      </c>
      <c r="O3639" s="310">
        <v>10.366420275670951</v>
      </c>
      <c r="P3639" s="309" t="s">
        <v>15063</v>
      </c>
      <c r="Q3639" s="311"/>
    </row>
    <row r="3640" spans="1:17" s="312" customFormat="1" x14ac:dyDescent="0.3">
      <c r="A3640" s="307">
        <v>3637</v>
      </c>
      <c r="B3640" s="308" t="s">
        <v>5271</v>
      </c>
      <c r="C3640" s="308" t="s">
        <v>1380</v>
      </c>
      <c r="D3640" s="308" t="s">
        <v>14834</v>
      </c>
      <c r="E3640" s="308" t="s">
        <v>14839</v>
      </c>
      <c r="F3640" s="309" t="s">
        <v>5599</v>
      </c>
      <c r="G3640" s="309" t="s">
        <v>13855</v>
      </c>
      <c r="H3640" s="309" t="s">
        <v>13856</v>
      </c>
      <c r="I3640" s="309" t="s">
        <v>5701</v>
      </c>
      <c r="J3640" s="309" t="s">
        <v>15063</v>
      </c>
      <c r="K3640" s="310">
        <v>0.73480000000000001</v>
      </c>
      <c r="L3640" s="310">
        <v>0.65258799999999995</v>
      </c>
      <c r="M3640" s="310">
        <f>VLOOKUP(H3640,'Details of Feeder LEvel'!H:N,7,FALSE)</f>
        <v>0</v>
      </c>
      <c r="N3640" s="310">
        <f t="shared" si="56"/>
        <v>11.188350571584113</v>
      </c>
      <c r="O3640" s="310">
        <v>13.011165248575796</v>
      </c>
      <c r="P3640" s="309" t="s">
        <v>15063</v>
      </c>
      <c r="Q3640" s="311"/>
    </row>
    <row r="3641" spans="1:17" s="312" customFormat="1" x14ac:dyDescent="0.3">
      <c r="A3641" s="307">
        <v>3638</v>
      </c>
      <c r="B3641" s="308" t="s">
        <v>5271</v>
      </c>
      <c r="C3641" s="308" t="s">
        <v>1380</v>
      </c>
      <c r="D3641" s="308" t="s">
        <v>14834</v>
      </c>
      <c r="E3641" s="308" t="s">
        <v>14839</v>
      </c>
      <c r="F3641" s="309" t="s">
        <v>5599</v>
      </c>
      <c r="G3641" s="309" t="s">
        <v>13857</v>
      </c>
      <c r="H3641" s="309" t="s">
        <v>13858</v>
      </c>
      <c r="I3641" s="309" t="s">
        <v>5706</v>
      </c>
      <c r="J3641" s="309" t="s">
        <v>15063</v>
      </c>
      <c r="K3641" s="310">
        <v>1.1854200000000001</v>
      </c>
      <c r="L3641" s="310">
        <v>1.0338720000000001</v>
      </c>
      <c r="M3641" s="310">
        <f>VLOOKUP(H3641,'Details of Feeder LEvel'!H:N,7,FALSE)</f>
        <v>0</v>
      </c>
      <c r="N3641" s="310">
        <f t="shared" si="56"/>
        <v>12.784329604697071</v>
      </c>
      <c r="O3641" s="310">
        <v>15.062441243471058</v>
      </c>
      <c r="P3641" s="309" t="s">
        <v>15063</v>
      </c>
      <c r="Q3641" s="311"/>
    </row>
    <row r="3642" spans="1:17" s="312" customFormat="1" x14ac:dyDescent="0.3">
      <c r="A3642" s="307">
        <v>3639</v>
      </c>
      <c r="B3642" s="308" t="s">
        <v>5271</v>
      </c>
      <c r="C3642" s="308" t="s">
        <v>1380</v>
      </c>
      <c r="D3642" s="308" t="s">
        <v>14834</v>
      </c>
      <c r="E3642" s="308" t="s">
        <v>14840</v>
      </c>
      <c r="F3642" s="309" t="s">
        <v>5594</v>
      </c>
      <c r="G3642" s="309" t="s">
        <v>13859</v>
      </c>
      <c r="H3642" s="309" t="s">
        <v>13860</v>
      </c>
      <c r="I3642" s="309" t="s">
        <v>5701</v>
      </c>
      <c r="J3642" s="309" t="s">
        <v>15063</v>
      </c>
      <c r="K3642" s="310">
        <v>1.0236000000000001</v>
      </c>
      <c r="L3642" s="310">
        <v>0.92007050000000001</v>
      </c>
      <c r="M3642" s="310">
        <f>VLOOKUP(H3642,'Details of Feeder LEvel'!H:N,7,FALSE)</f>
        <v>0</v>
      </c>
      <c r="N3642" s="310">
        <f t="shared" si="56"/>
        <v>10.114253614693244</v>
      </c>
      <c r="O3642" s="310">
        <v>10.114253614693247</v>
      </c>
      <c r="P3642" s="309" t="s">
        <v>15063</v>
      </c>
      <c r="Q3642" s="311"/>
    </row>
    <row r="3643" spans="1:17" s="312" customFormat="1" x14ac:dyDescent="0.3">
      <c r="A3643" s="307">
        <v>3640</v>
      </c>
      <c r="B3643" s="308" t="s">
        <v>5271</v>
      </c>
      <c r="C3643" s="308" t="s">
        <v>1380</v>
      </c>
      <c r="D3643" s="308" t="s">
        <v>14834</v>
      </c>
      <c r="E3643" s="308" t="s">
        <v>14840</v>
      </c>
      <c r="F3643" s="309" t="s">
        <v>5594</v>
      </c>
      <c r="G3643" s="309" t="s">
        <v>13861</v>
      </c>
      <c r="H3643" s="309" t="s">
        <v>13862</v>
      </c>
      <c r="I3643" s="309" t="s">
        <v>5701</v>
      </c>
      <c r="J3643" s="309" t="s">
        <v>15063</v>
      </c>
      <c r="K3643" s="310">
        <v>0.53380000000000005</v>
      </c>
      <c r="L3643" s="310">
        <v>0.48207099999999997</v>
      </c>
      <c r="M3643" s="310">
        <f>VLOOKUP(H3643,'Details of Feeder LEvel'!H:N,7,FALSE)</f>
        <v>0</v>
      </c>
      <c r="N3643" s="310">
        <f t="shared" si="56"/>
        <v>9.6907081303859268</v>
      </c>
      <c r="O3643" s="310">
        <v>9.6907081303859393</v>
      </c>
      <c r="P3643" s="309" t="s">
        <v>15063</v>
      </c>
      <c r="Q3643" s="311"/>
    </row>
    <row r="3644" spans="1:17" s="312" customFormat="1" x14ac:dyDescent="0.3">
      <c r="A3644" s="307">
        <v>3641</v>
      </c>
      <c r="B3644" s="308" t="s">
        <v>5271</v>
      </c>
      <c r="C3644" s="308" t="s">
        <v>1380</v>
      </c>
      <c r="D3644" s="308" t="s">
        <v>14834</v>
      </c>
      <c r="E3644" s="308" t="s">
        <v>14840</v>
      </c>
      <c r="F3644" s="309" t="s">
        <v>5594</v>
      </c>
      <c r="G3644" s="309" t="s">
        <v>13863</v>
      </c>
      <c r="H3644" s="309" t="s">
        <v>13864</v>
      </c>
      <c r="I3644" s="309" t="s">
        <v>5701</v>
      </c>
      <c r="J3644" s="309" t="s">
        <v>15063</v>
      </c>
      <c r="K3644" s="310">
        <v>0.62880000000000003</v>
      </c>
      <c r="L3644" s="310">
        <v>0.56550500000000004</v>
      </c>
      <c r="M3644" s="310">
        <f>VLOOKUP(H3644,'Details of Feeder LEvel'!H:N,7,FALSE)</f>
        <v>0</v>
      </c>
      <c r="N3644" s="310">
        <f t="shared" si="56"/>
        <v>10.065998727735368</v>
      </c>
      <c r="O3644" s="310">
        <v>10.065998727735369</v>
      </c>
      <c r="P3644" s="309" t="s">
        <v>15063</v>
      </c>
      <c r="Q3644" s="311"/>
    </row>
    <row r="3645" spans="1:17" s="312" customFormat="1" x14ac:dyDescent="0.3">
      <c r="A3645" s="307">
        <v>3642</v>
      </c>
      <c r="B3645" s="308" t="s">
        <v>5271</v>
      </c>
      <c r="C3645" s="308" t="s">
        <v>1380</v>
      </c>
      <c r="D3645" s="308" t="s">
        <v>14834</v>
      </c>
      <c r="E3645" s="308" t="s">
        <v>14840</v>
      </c>
      <c r="F3645" s="309" t="s">
        <v>5594</v>
      </c>
      <c r="G3645" s="309" t="s">
        <v>13865</v>
      </c>
      <c r="H3645" s="309" t="s">
        <v>13866</v>
      </c>
      <c r="I3645" s="309" t="s">
        <v>5701</v>
      </c>
      <c r="J3645" s="309" t="s">
        <v>15063</v>
      </c>
      <c r="K3645" s="310">
        <v>0.75859999999999994</v>
      </c>
      <c r="L3645" s="310">
        <v>0.68091550000000001</v>
      </c>
      <c r="M3645" s="310">
        <f>VLOOKUP(H3645,'Details of Feeder LEvel'!H:N,7,FALSE)</f>
        <v>0</v>
      </c>
      <c r="N3645" s="310">
        <f t="shared" si="56"/>
        <v>10.240508832059048</v>
      </c>
      <c r="O3645" s="310">
        <v>10.240508832059058</v>
      </c>
      <c r="P3645" s="309" t="s">
        <v>15063</v>
      </c>
      <c r="Q3645" s="311"/>
    </row>
    <row r="3646" spans="1:17" s="312" customFormat="1" x14ac:dyDescent="0.3">
      <c r="A3646" s="307">
        <v>3643</v>
      </c>
      <c r="B3646" s="308" t="s">
        <v>5271</v>
      </c>
      <c r="C3646" s="308" t="s">
        <v>1380</v>
      </c>
      <c r="D3646" s="308" t="s">
        <v>14834</v>
      </c>
      <c r="E3646" s="308" t="s">
        <v>14840</v>
      </c>
      <c r="F3646" s="309" t="s">
        <v>5594</v>
      </c>
      <c r="G3646" s="309" t="s">
        <v>13867</v>
      </c>
      <c r="H3646" s="309" t="s">
        <v>13868</v>
      </c>
      <c r="I3646" s="309" t="s">
        <v>5701</v>
      </c>
      <c r="J3646" s="309" t="s">
        <v>15063</v>
      </c>
      <c r="K3646" s="310">
        <v>0.57479999999999998</v>
      </c>
      <c r="L3646" s="310">
        <v>0.51682550000000005</v>
      </c>
      <c r="M3646" s="310">
        <f>VLOOKUP(H3646,'Details of Feeder LEvel'!H:N,7,FALSE)</f>
        <v>0</v>
      </c>
      <c r="N3646" s="310">
        <f t="shared" si="56"/>
        <v>10.086029923451624</v>
      </c>
      <c r="O3646" s="310">
        <v>10.086029923451623</v>
      </c>
      <c r="P3646" s="309" t="s">
        <v>15063</v>
      </c>
      <c r="Q3646" s="311"/>
    </row>
    <row r="3647" spans="1:17" s="312" customFormat="1" x14ac:dyDescent="0.3">
      <c r="A3647" s="307">
        <v>3644</v>
      </c>
      <c r="B3647" s="308" t="s">
        <v>5271</v>
      </c>
      <c r="C3647" s="308" t="s">
        <v>1380</v>
      </c>
      <c r="D3647" s="308" t="s">
        <v>14834</v>
      </c>
      <c r="E3647" s="308" t="s">
        <v>14840</v>
      </c>
      <c r="F3647" s="309" t="s">
        <v>5594</v>
      </c>
      <c r="G3647" s="309" t="s">
        <v>13869</v>
      </c>
      <c r="H3647" s="309" t="s">
        <v>13870</v>
      </c>
      <c r="I3647" s="309" t="s">
        <v>5701</v>
      </c>
      <c r="J3647" s="309" t="s">
        <v>15063</v>
      </c>
      <c r="K3647" s="310">
        <v>0.74039999999999995</v>
      </c>
      <c r="L3647" s="310">
        <v>0.66877399999999998</v>
      </c>
      <c r="M3647" s="310">
        <f>VLOOKUP(H3647,'Details of Feeder LEvel'!H:N,7,FALSE)</f>
        <v>0</v>
      </c>
      <c r="N3647" s="310">
        <f t="shared" si="56"/>
        <v>9.6739600216099362</v>
      </c>
      <c r="O3647" s="310">
        <v>9.6739600216099504</v>
      </c>
      <c r="P3647" s="309" t="s">
        <v>15063</v>
      </c>
      <c r="Q3647" s="311"/>
    </row>
    <row r="3648" spans="1:17" s="312" customFormat="1" x14ac:dyDescent="0.3">
      <c r="A3648" s="307">
        <v>3645</v>
      </c>
      <c r="B3648" s="308" t="s">
        <v>5271</v>
      </c>
      <c r="C3648" s="308" t="s">
        <v>1380</v>
      </c>
      <c r="D3648" s="308" t="s">
        <v>14834</v>
      </c>
      <c r="E3648" s="308" t="s">
        <v>14840</v>
      </c>
      <c r="F3648" s="309" t="s">
        <v>5594</v>
      </c>
      <c r="G3648" s="309" t="s">
        <v>13871</v>
      </c>
      <c r="H3648" s="309" t="s">
        <v>13872</v>
      </c>
      <c r="I3648" s="309" t="s">
        <v>7747</v>
      </c>
      <c r="J3648" s="309" t="s">
        <v>15063</v>
      </c>
      <c r="K3648" s="310">
        <v>0.53822000000000003</v>
      </c>
      <c r="L3648" s="310">
        <v>0.53388900000000006</v>
      </c>
      <c r="M3648" s="310">
        <f>VLOOKUP(H3648,'Details of Feeder LEvel'!H:N,7,FALSE)</f>
        <v>0</v>
      </c>
      <c r="N3648" s="310">
        <f t="shared" si="56"/>
        <v>0.80468953216156469</v>
      </c>
      <c r="O3648" s="310">
        <v>37.474523312442976</v>
      </c>
      <c r="P3648" s="309" t="s">
        <v>15063</v>
      </c>
      <c r="Q3648" s="311"/>
    </row>
    <row r="3649" spans="1:17" s="312" customFormat="1" x14ac:dyDescent="0.3">
      <c r="A3649" s="307">
        <v>3646</v>
      </c>
      <c r="B3649" s="308" t="s">
        <v>5271</v>
      </c>
      <c r="C3649" s="308" t="s">
        <v>1380</v>
      </c>
      <c r="D3649" s="308" t="s">
        <v>14834</v>
      </c>
      <c r="E3649" s="308" t="s">
        <v>14840</v>
      </c>
      <c r="F3649" s="309" t="s">
        <v>5594</v>
      </c>
      <c r="G3649" s="309" t="s">
        <v>13873</v>
      </c>
      <c r="H3649" s="309" t="s">
        <v>13874</v>
      </c>
      <c r="I3649" s="309" t="s">
        <v>5706</v>
      </c>
      <c r="J3649" s="309" t="s">
        <v>15063</v>
      </c>
      <c r="K3649" s="310">
        <v>0.88784299999999994</v>
      </c>
      <c r="L3649" s="310">
        <v>0.76524349999999997</v>
      </c>
      <c r="M3649" s="310">
        <f>VLOOKUP(H3649,'Details of Feeder LEvel'!H:N,7,FALSE)</f>
        <v>0</v>
      </c>
      <c r="N3649" s="310">
        <f t="shared" si="56"/>
        <v>13.808691401520312</v>
      </c>
      <c r="O3649" s="310">
        <v>42.318409159952843</v>
      </c>
      <c r="P3649" s="309" t="s">
        <v>15063</v>
      </c>
      <c r="Q3649" s="311"/>
    </row>
    <row r="3650" spans="1:17" s="312" customFormat="1" x14ac:dyDescent="0.3">
      <c r="A3650" s="307">
        <v>3647</v>
      </c>
      <c r="B3650" s="308" t="s">
        <v>5252</v>
      </c>
      <c r="C3650" s="308" t="s">
        <v>14767</v>
      </c>
      <c r="D3650" s="308" t="s">
        <v>14775</v>
      </c>
      <c r="E3650" s="308" t="s">
        <v>14775</v>
      </c>
      <c r="F3650" s="309" t="s">
        <v>3456</v>
      </c>
      <c r="G3650" s="309" t="s">
        <v>5633</v>
      </c>
      <c r="H3650" s="309" t="s">
        <v>5634</v>
      </c>
      <c r="I3650" s="309" t="s">
        <v>2405</v>
      </c>
      <c r="J3650" s="309" t="s">
        <v>15063</v>
      </c>
      <c r="K3650" s="310">
        <v>3.349081</v>
      </c>
      <c r="L3650" s="310">
        <v>3.2649217799999999</v>
      </c>
      <c r="M3650" s="310">
        <f>VLOOKUP(H3650,'Details of Feeder LEvel'!H:N,7,FALSE)</f>
        <v>0</v>
      </c>
      <c r="N3650" s="310">
        <f t="shared" si="56"/>
        <v>2.5129048834590768</v>
      </c>
      <c r="O3650" s="310">
        <v>11.152754991082926</v>
      </c>
      <c r="P3650" s="309" t="s">
        <v>15063</v>
      </c>
      <c r="Q3650" s="311"/>
    </row>
    <row r="3651" spans="1:17" s="312" customFormat="1" x14ac:dyDescent="0.3">
      <c r="A3651" s="307">
        <v>3648</v>
      </c>
      <c r="B3651" s="308" t="s">
        <v>5252</v>
      </c>
      <c r="C3651" s="308" t="s">
        <v>14767</v>
      </c>
      <c r="D3651" s="308" t="s">
        <v>14775</v>
      </c>
      <c r="E3651" s="308" t="s">
        <v>14775</v>
      </c>
      <c r="F3651" s="309" t="s">
        <v>3456</v>
      </c>
      <c r="G3651" s="309" t="s">
        <v>5635</v>
      </c>
      <c r="H3651" s="309" t="s">
        <v>5636</v>
      </c>
      <c r="I3651" s="309" t="s">
        <v>2405</v>
      </c>
      <c r="J3651" s="309" t="s">
        <v>15063</v>
      </c>
      <c r="K3651" s="310">
        <v>1.5538000000000001</v>
      </c>
      <c r="L3651" s="310">
        <v>1.34807688</v>
      </c>
      <c r="M3651" s="310">
        <f>VLOOKUP(H3651,'Details of Feeder LEvel'!H:N,7,FALSE)</f>
        <v>0</v>
      </c>
      <c r="N3651" s="310">
        <f t="shared" si="56"/>
        <v>13.240000000000002</v>
      </c>
      <c r="O3651" s="310">
        <v>13.239999999999997</v>
      </c>
      <c r="P3651" s="309" t="s">
        <v>15063</v>
      </c>
      <c r="Q3651" s="311"/>
    </row>
    <row r="3652" spans="1:17" s="312" customFormat="1" x14ac:dyDescent="0.3">
      <c r="A3652" s="307">
        <v>3649</v>
      </c>
      <c r="B3652" s="308" t="s">
        <v>5252</v>
      </c>
      <c r="C3652" s="308" t="s">
        <v>14767</v>
      </c>
      <c r="D3652" s="308" t="s">
        <v>14775</v>
      </c>
      <c r="E3652" s="308" t="s">
        <v>14841</v>
      </c>
      <c r="F3652" s="309" t="s">
        <v>3198</v>
      </c>
      <c r="G3652" s="309" t="s">
        <v>5637</v>
      </c>
      <c r="H3652" s="309" t="s">
        <v>5638</v>
      </c>
      <c r="I3652" s="309" t="s">
        <v>2405</v>
      </c>
      <c r="J3652" s="309" t="s">
        <v>15063</v>
      </c>
      <c r="K3652" s="310">
        <v>1.1470800000000001</v>
      </c>
      <c r="L3652" s="310">
        <v>1.1401666000000001</v>
      </c>
      <c r="M3652" s="310">
        <f>VLOOKUP(H3652,'Details of Feeder LEvel'!H:N,7,FALSE)</f>
        <v>0</v>
      </c>
      <c r="N3652" s="310">
        <f t="shared" ref="N3652:N3715" si="57">(K3652-L3652)/K3652*100</f>
        <v>0.60269553997977099</v>
      </c>
      <c r="O3652" s="310">
        <v>0.60269553997975844</v>
      </c>
      <c r="P3652" s="309" t="s">
        <v>15063</v>
      </c>
      <c r="Q3652" s="311"/>
    </row>
    <row r="3653" spans="1:17" s="312" customFormat="1" x14ac:dyDescent="0.3">
      <c r="A3653" s="307">
        <v>3650</v>
      </c>
      <c r="B3653" s="308" t="s">
        <v>5252</v>
      </c>
      <c r="C3653" s="308" t="s">
        <v>14767</v>
      </c>
      <c r="D3653" s="308" t="s">
        <v>14775</v>
      </c>
      <c r="E3653" s="308" t="s">
        <v>14841</v>
      </c>
      <c r="F3653" s="309" t="s">
        <v>3724</v>
      </c>
      <c r="G3653" s="309" t="s">
        <v>5639</v>
      </c>
      <c r="H3653" s="309" t="s">
        <v>5640</v>
      </c>
      <c r="I3653" s="309" t="s">
        <v>2432</v>
      </c>
      <c r="J3653" s="309" t="s">
        <v>15063</v>
      </c>
      <c r="K3653" s="310">
        <v>4.1150000000000002</v>
      </c>
      <c r="L3653" s="310">
        <v>3.7261325000000003</v>
      </c>
      <c r="M3653" s="310">
        <f>VLOOKUP(H3653,'Details of Feeder LEvel'!H:N,7,FALSE)</f>
        <v>0</v>
      </c>
      <c r="N3653" s="310">
        <f t="shared" si="57"/>
        <v>9.4499999999999975</v>
      </c>
      <c r="O3653" s="310" t="e">
        <v>#DIV/0!</v>
      </c>
      <c r="P3653" s="309" t="s">
        <v>15063</v>
      </c>
      <c r="Q3653" s="311"/>
    </row>
    <row r="3654" spans="1:17" s="312" customFormat="1" x14ac:dyDescent="0.3">
      <c r="A3654" s="307">
        <v>3651</v>
      </c>
      <c r="B3654" s="308" t="s">
        <v>5252</v>
      </c>
      <c r="C3654" s="308" t="s">
        <v>14767</v>
      </c>
      <c r="D3654" s="308" t="s">
        <v>1368</v>
      </c>
      <c r="E3654" s="308" t="s">
        <v>1368</v>
      </c>
      <c r="F3654" s="309" t="s">
        <v>2834</v>
      </c>
      <c r="G3654" s="309" t="s">
        <v>5641</v>
      </c>
      <c r="H3654" s="309" t="s">
        <v>5642</v>
      </c>
      <c r="I3654" s="309" t="s">
        <v>2425</v>
      </c>
      <c r="J3654" s="309" t="s">
        <v>15063</v>
      </c>
      <c r="K3654" s="310">
        <v>0.93403999999999998</v>
      </c>
      <c r="L3654" s="310">
        <v>0.83273599999999992</v>
      </c>
      <c r="M3654" s="310">
        <f>VLOOKUP(H3654,'Details of Feeder LEvel'!H:N,7,FALSE)</f>
        <v>0</v>
      </c>
      <c r="N3654" s="310">
        <f t="shared" si="57"/>
        <v>10.845788188942665</v>
      </c>
      <c r="O3654" s="310">
        <v>10.845788188942663</v>
      </c>
      <c r="P3654" s="309" t="s">
        <v>15063</v>
      </c>
      <c r="Q3654" s="311"/>
    </row>
    <row r="3655" spans="1:17" s="312" customFormat="1" x14ac:dyDescent="0.3">
      <c r="A3655" s="307">
        <v>3652</v>
      </c>
      <c r="B3655" s="308" t="s">
        <v>5252</v>
      </c>
      <c r="C3655" s="308" t="s">
        <v>14767</v>
      </c>
      <c r="D3655" s="308" t="s">
        <v>1368</v>
      </c>
      <c r="E3655" s="308" t="s">
        <v>1368</v>
      </c>
      <c r="F3655" s="309" t="s">
        <v>2834</v>
      </c>
      <c r="G3655" s="309" t="s">
        <v>5643</v>
      </c>
      <c r="H3655" s="309" t="s">
        <v>5644</v>
      </c>
      <c r="I3655" s="309" t="s">
        <v>2405</v>
      </c>
      <c r="J3655" s="309" t="s">
        <v>15063</v>
      </c>
      <c r="K3655" s="310">
        <v>1.3242799999999999</v>
      </c>
      <c r="L3655" s="310">
        <v>1.1853095</v>
      </c>
      <c r="M3655" s="310">
        <f>VLOOKUP(H3655,'Details of Feeder LEvel'!H:N,7,FALSE)</f>
        <v>0</v>
      </c>
      <c r="N3655" s="310">
        <f t="shared" si="57"/>
        <v>10.494042045488863</v>
      </c>
      <c r="O3655" s="310">
        <v>10.494042045488861</v>
      </c>
      <c r="P3655" s="309" t="s">
        <v>15063</v>
      </c>
      <c r="Q3655" s="311"/>
    </row>
    <row r="3656" spans="1:17" s="312" customFormat="1" x14ac:dyDescent="0.3">
      <c r="A3656" s="307">
        <v>3653</v>
      </c>
      <c r="B3656" s="308" t="s">
        <v>5252</v>
      </c>
      <c r="C3656" s="308" t="s">
        <v>14767</v>
      </c>
      <c r="D3656" s="308" t="s">
        <v>1368</v>
      </c>
      <c r="E3656" s="308" t="s">
        <v>1368</v>
      </c>
      <c r="F3656" s="309" t="s">
        <v>2834</v>
      </c>
      <c r="G3656" s="309" t="s">
        <v>5646</v>
      </c>
      <c r="H3656" s="309" t="s">
        <v>5647</v>
      </c>
      <c r="I3656" s="309" t="s">
        <v>2414</v>
      </c>
      <c r="J3656" s="309" t="s">
        <v>15063</v>
      </c>
      <c r="K3656" s="310">
        <v>7.0857999999999999</v>
      </c>
      <c r="L3656" s="310">
        <v>7.0196710000000007</v>
      </c>
      <c r="M3656" s="310">
        <f>VLOOKUP(H3656,'Details of Feeder LEvel'!H:N,7,FALSE)</f>
        <v>0</v>
      </c>
      <c r="N3656" s="310">
        <f t="shared" si="57"/>
        <v>0.93326088797311835</v>
      </c>
      <c r="O3656" s="310">
        <v>0.93326088797311968</v>
      </c>
      <c r="P3656" s="309" t="s">
        <v>15063</v>
      </c>
      <c r="Q3656" s="311"/>
    </row>
    <row r="3657" spans="1:17" s="312" customFormat="1" x14ac:dyDescent="0.3">
      <c r="A3657" s="307">
        <v>3654</v>
      </c>
      <c r="B3657" s="308" t="s">
        <v>5252</v>
      </c>
      <c r="C3657" s="308" t="s">
        <v>14767</v>
      </c>
      <c r="D3657" s="308" t="s">
        <v>14775</v>
      </c>
      <c r="E3657" s="308" t="s">
        <v>14841</v>
      </c>
      <c r="F3657" s="309" t="s">
        <v>5648</v>
      </c>
      <c r="G3657" s="309" t="s">
        <v>5649</v>
      </c>
      <c r="H3657" s="309" t="s">
        <v>5650</v>
      </c>
      <c r="I3657" s="309" t="s">
        <v>2432</v>
      </c>
      <c r="J3657" s="309" t="s">
        <v>15063</v>
      </c>
      <c r="K3657" s="310">
        <v>0.16847999999999999</v>
      </c>
      <c r="L3657" s="310">
        <v>0.15868099999999999</v>
      </c>
      <c r="M3657" s="310">
        <f>VLOOKUP(H3657,'Details of Feeder LEvel'!H:N,7,FALSE)</f>
        <v>0</v>
      </c>
      <c r="N3657" s="310">
        <f t="shared" si="57"/>
        <v>5.8161206077872762</v>
      </c>
      <c r="O3657" s="310">
        <v>5.8161206077872896</v>
      </c>
      <c r="P3657" s="309" t="s">
        <v>15063</v>
      </c>
      <c r="Q3657" s="311"/>
    </row>
    <row r="3658" spans="1:17" s="312" customFormat="1" x14ac:dyDescent="0.3">
      <c r="A3658" s="307">
        <v>3655</v>
      </c>
      <c r="B3658" s="308" t="s">
        <v>5252</v>
      </c>
      <c r="C3658" s="308" t="s">
        <v>14767</v>
      </c>
      <c r="D3658" s="308" t="s">
        <v>14775</v>
      </c>
      <c r="E3658" s="308" t="s">
        <v>14841</v>
      </c>
      <c r="F3658" s="309" t="s">
        <v>5648</v>
      </c>
      <c r="G3658" s="309" t="s">
        <v>5651</v>
      </c>
      <c r="H3658" s="309" t="s">
        <v>5652</v>
      </c>
      <c r="I3658" s="309" t="s">
        <v>2405</v>
      </c>
      <c r="J3658" s="309" t="s">
        <v>15063</v>
      </c>
      <c r="K3658" s="310">
        <v>1.987617</v>
      </c>
      <c r="L3658" s="310">
        <v>1.7938243425</v>
      </c>
      <c r="M3658" s="310">
        <f>VLOOKUP(H3658,'Details of Feeder LEvel'!H:N,7,FALSE)</f>
        <v>0</v>
      </c>
      <c r="N3658" s="310">
        <f t="shared" si="57"/>
        <v>9.7499999999999982</v>
      </c>
      <c r="O3658" s="310">
        <v>26.147857129862572</v>
      </c>
      <c r="P3658" s="309" t="s">
        <v>15063</v>
      </c>
      <c r="Q3658" s="311"/>
    </row>
    <row r="3659" spans="1:17" s="312" customFormat="1" x14ac:dyDescent="0.3">
      <c r="A3659" s="307">
        <v>3656</v>
      </c>
      <c r="B3659" s="308" t="s">
        <v>5252</v>
      </c>
      <c r="C3659" s="308" t="s">
        <v>14767</v>
      </c>
      <c r="D3659" s="308" t="s">
        <v>14775</v>
      </c>
      <c r="E3659" s="308" t="s">
        <v>14841</v>
      </c>
      <c r="F3659" s="309" t="s">
        <v>5648</v>
      </c>
      <c r="G3659" s="309" t="s">
        <v>5653</v>
      </c>
      <c r="H3659" s="309" t="s">
        <v>5654</v>
      </c>
      <c r="I3659" s="309" t="s">
        <v>2432</v>
      </c>
      <c r="J3659" s="309" t="s">
        <v>15063</v>
      </c>
      <c r="K3659" s="310">
        <v>0.45599999999999996</v>
      </c>
      <c r="L3659" s="310">
        <v>0.396038</v>
      </c>
      <c r="M3659" s="310">
        <f>VLOOKUP(H3659,'Details of Feeder LEvel'!H:N,7,FALSE)</f>
        <v>0</v>
      </c>
      <c r="N3659" s="310">
        <f t="shared" si="57"/>
        <v>13.149561403508764</v>
      </c>
      <c r="O3659" s="310">
        <v>13.14956140350878</v>
      </c>
      <c r="P3659" s="309" t="s">
        <v>15063</v>
      </c>
      <c r="Q3659" s="311"/>
    </row>
    <row r="3660" spans="1:17" s="312" customFormat="1" x14ac:dyDescent="0.3">
      <c r="A3660" s="307">
        <v>3657</v>
      </c>
      <c r="B3660" s="308" t="s">
        <v>5252</v>
      </c>
      <c r="C3660" s="308" t="s">
        <v>14767</v>
      </c>
      <c r="D3660" s="308" t="s">
        <v>14775</v>
      </c>
      <c r="E3660" s="308" t="s">
        <v>14841</v>
      </c>
      <c r="F3660" s="309" t="s">
        <v>5648</v>
      </c>
      <c r="G3660" s="309" t="s">
        <v>5655</v>
      </c>
      <c r="H3660" s="309" t="s">
        <v>5656</v>
      </c>
      <c r="I3660" s="309" t="s">
        <v>2432</v>
      </c>
      <c r="J3660" s="309" t="s">
        <v>15063</v>
      </c>
      <c r="K3660" s="310">
        <v>0.33899999999999997</v>
      </c>
      <c r="L3660" s="310">
        <v>0.31303259999999999</v>
      </c>
      <c r="M3660" s="310">
        <f>VLOOKUP(H3660,'Details of Feeder LEvel'!H:N,7,FALSE)</f>
        <v>0</v>
      </c>
      <c r="N3660" s="310">
        <f t="shared" si="57"/>
        <v>7.659999999999993</v>
      </c>
      <c r="O3660" s="310">
        <v>7.6599999999999779</v>
      </c>
      <c r="P3660" s="309" t="s">
        <v>15063</v>
      </c>
      <c r="Q3660" s="311"/>
    </row>
    <row r="3661" spans="1:17" s="312" customFormat="1" x14ac:dyDescent="0.3">
      <c r="A3661" s="307">
        <v>3658</v>
      </c>
      <c r="B3661" s="308" t="s">
        <v>5252</v>
      </c>
      <c r="C3661" s="308" t="s">
        <v>14767</v>
      </c>
      <c r="D3661" s="308" t="s">
        <v>14775</v>
      </c>
      <c r="E3661" s="308" t="s">
        <v>14841</v>
      </c>
      <c r="F3661" s="309" t="s">
        <v>5648</v>
      </c>
      <c r="G3661" s="309" t="s">
        <v>5657</v>
      </c>
      <c r="H3661" s="309" t="s">
        <v>5658</v>
      </c>
      <c r="I3661" s="309" t="s">
        <v>2432</v>
      </c>
      <c r="J3661" s="309" t="s">
        <v>15063</v>
      </c>
      <c r="K3661" s="310">
        <v>0.28711999999999999</v>
      </c>
      <c r="L3661" s="310">
        <v>0.27596599999999999</v>
      </c>
      <c r="M3661" s="310">
        <f>VLOOKUP(H3661,'Details of Feeder LEvel'!H:N,7,FALSE)</f>
        <v>0</v>
      </c>
      <c r="N3661" s="310">
        <f t="shared" si="57"/>
        <v>3.884786848704374</v>
      </c>
      <c r="O3661" s="310">
        <v>3.8847868487043691</v>
      </c>
      <c r="P3661" s="309" t="s">
        <v>15063</v>
      </c>
      <c r="Q3661" s="311"/>
    </row>
    <row r="3662" spans="1:17" s="312" customFormat="1" x14ac:dyDescent="0.3">
      <c r="A3662" s="307">
        <v>3659</v>
      </c>
      <c r="B3662" s="308" t="s">
        <v>5252</v>
      </c>
      <c r="C3662" s="308" t="s">
        <v>14767</v>
      </c>
      <c r="D3662" s="308" t="s">
        <v>14775</v>
      </c>
      <c r="E3662" s="308" t="s">
        <v>14841</v>
      </c>
      <c r="F3662" s="309" t="s">
        <v>5648</v>
      </c>
      <c r="G3662" s="309" t="s">
        <v>5659</v>
      </c>
      <c r="H3662" s="309" t="s">
        <v>5660</v>
      </c>
      <c r="I3662" s="309" t="s">
        <v>2432</v>
      </c>
      <c r="J3662" s="309" t="s">
        <v>15063</v>
      </c>
      <c r="K3662" s="310">
        <v>0.20167199999999999</v>
      </c>
      <c r="L3662" s="310">
        <v>0.17272599999999999</v>
      </c>
      <c r="M3662" s="310">
        <f>VLOOKUP(H3662,'Details of Feeder LEvel'!H:N,7,FALSE)</f>
        <v>0</v>
      </c>
      <c r="N3662" s="310">
        <f t="shared" si="57"/>
        <v>14.353008846047047</v>
      </c>
      <c r="O3662" s="310">
        <v>25.840309977647536</v>
      </c>
      <c r="P3662" s="309" t="s">
        <v>15063</v>
      </c>
      <c r="Q3662" s="311"/>
    </row>
    <row r="3663" spans="1:17" s="312" customFormat="1" x14ac:dyDescent="0.3">
      <c r="A3663" s="307">
        <v>3660</v>
      </c>
      <c r="B3663" s="308" t="s">
        <v>5252</v>
      </c>
      <c r="C3663" s="308" t="s">
        <v>14767</v>
      </c>
      <c r="D3663" s="308" t="s">
        <v>14775</v>
      </c>
      <c r="E3663" s="308" t="s">
        <v>14841</v>
      </c>
      <c r="F3663" s="309" t="s">
        <v>5648</v>
      </c>
      <c r="G3663" s="309" t="s">
        <v>5661</v>
      </c>
      <c r="H3663" s="309" t="s">
        <v>5662</v>
      </c>
      <c r="I3663" s="309" t="s">
        <v>2432</v>
      </c>
      <c r="J3663" s="309" t="s">
        <v>15063</v>
      </c>
      <c r="K3663" s="310">
        <v>0.81760199999999994</v>
      </c>
      <c r="L3663" s="310">
        <v>0.74810582999999997</v>
      </c>
      <c r="M3663" s="310">
        <f>VLOOKUP(H3663,'Details of Feeder LEvel'!H:N,7,FALSE)</f>
        <v>0</v>
      </c>
      <c r="N3663" s="310">
        <f t="shared" si="57"/>
        <v>8.4999999999999964</v>
      </c>
      <c r="O3663" s="310">
        <v>15.82058659007204</v>
      </c>
      <c r="P3663" s="309" t="s">
        <v>15063</v>
      </c>
      <c r="Q3663" s="311"/>
    </row>
    <row r="3664" spans="1:17" s="312" customFormat="1" x14ac:dyDescent="0.3">
      <c r="A3664" s="307">
        <v>3661</v>
      </c>
      <c r="B3664" s="308" t="s">
        <v>5252</v>
      </c>
      <c r="C3664" s="308" t="s">
        <v>14767</v>
      </c>
      <c r="D3664" s="308" t="s">
        <v>14775</v>
      </c>
      <c r="E3664" s="308" t="s">
        <v>14841</v>
      </c>
      <c r="F3664" s="309" t="s">
        <v>5648</v>
      </c>
      <c r="G3664" s="309" t="s">
        <v>5663</v>
      </c>
      <c r="H3664" s="309" t="s">
        <v>5664</v>
      </c>
      <c r="I3664" s="309" t="s">
        <v>2432</v>
      </c>
      <c r="J3664" s="309" t="s">
        <v>15063</v>
      </c>
      <c r="K3664" s="310">
        <v>0.25392000000000003</v>
      </c>
      <c r="L3664" s="310">
        <v>0.339584</v>
      </c>
      <c r="M3664" s="310">
        <f>VLOOKUP(H3664,'Details of Feeder LEvel'!H:N,7,FALSE)</f>
        <v>0</v>
      </c>
      <c r="N3664" s="310">
        <f t="shared" si="57"/>
        <v>-33.736609955891602</v>
      </c>
      <c r="O3664" s="310">
        <v>-33.736609955891609</v>
      </c>
      <c r="P3664" s="309" t="s">
        <v>15063</v>
      </c>
      <c r="Q3664" s="311"/>
    </row>
    <row r="3665" spans="1:17" s="312" customFormat="1" x14ac:dyDescent="0.3">
      <c r="A3665" s="307">
        <v>3662</v>
      </c>
      <c r="B3665" s="308" t="s">
        <v>5252</v>
      </c>
      <c r="C3665" s="308" t="s">
        <v>14767</v>
      </c>
      <c r="D3665" s="308" t="s">
        <v>14775</v>
      </c>
      <c r="E3665" s="308" t="s">
        <v>14841</v>
      </c>
      <c r="F3665" s="309" t="s">
        <v>5648</v>
      </c>
      <c r="G3665" s="309" t="s">
        <v>5665</v>
      </c>
      <c r="H3665" s="309" t="s">
        <v>5666</v>
      </c>
      <c r="I3665" s="309" t="s">
        <v>2405</v>
      </c>
      <c r="J3665" s="309" t="s">
        <v>15063</v>
      </c>
      <c r="K3665" s="310">
        <v>0</v>
      </c>
      <c r="L3665" s="310">
        <v>0</v>
      </c>
      <c r="M3665" s="310">
        <f>VLOOKUP(H3665,'Details of Feeder LEvel'!H:N,7,FALSE)</f>
        <v>0</v>
      </c>
      <c r="N3665" s="310" t="e">
        <f t="shared" si="57"/>
        <v>#DIV/0!</v>
      </c>
      <c r="O3665" s="310" t="e">
        <v>#DIV/0!</v>
      </c>
      <c r="P3665" s="309" t="s">
        <v>15063</v>
      </c>
      <c r="Q3665" s="311"/>
    </row>
    <row r="3666" spans="1:17" s="312" customFormat="1" x14ac:dyDescent="0.3">
      <c r="A3666" s="307">
        <v>3663</v>
      </c>
      <c r="B3666" s="308" t="s">
        <v>5252</v>
      </c>
      <c r="C3666" s="308" t="s">
        <v>14767</v>
      </c>
      <c r="D3666" s="308" t="s">
        <v>14775</v>
      </c>
      <c r="E3666" s="308" t="s">
        <v>14841</v>
      </c>
      <c r="F3666" s="309" t="s">
        <v>5648</v>
      </c>
      <c r="G3666" s="309" t="s">
        <v>5668</v>
      </c>
      <c r="H3666" s="309" t="s">
        <v>5669</v>
      </c>
      <c r="I3666" s="309" t="s">
        <v>2405</v>
      </c>
      <c r="J3666" s="309" t="s">
        <v>15063</v>
      </c>
      <c r="K3666" s="310">
        <v>2.6017000000000001</v>
      </c>
      <c r="L3666" s="310">
        <v>2.3298223500000002</v>
      </c>
      <c r="M3666" s="310">
        <f>VLOOKUP(H3666,'Details of Feeder LEvel'!H:N,7,FALSE)</f>
        <v>0</v>
      </c>
      <c r="N3666" s="310">
        <f t="shared" si="57"/>
        <v>10.449999999999998</v>
      </c>
      <c r="O3666" s="310">
        <v>10.450000000000003</v>
      </c>
      <c r="P3666" s="309" t="s">
        <v>15063</v>
      </c>
      <c r="Q3666" s="311"/>
    </row>
    <row r="3667" spans="1:17" s="312" customFormat="1" x14ac:dyDescent="0.3">
      <c r="A3667" s="307">
        <v>3664</v>
      </c>
      <c r="B3667" s="308" t="s">
        <v>5252</v>
      </c>
      <c r="C3667" s="308" t="s">
        <v>14767</v>
      </c>
      <c r="D3667" s="308" t="s">
        <v>14775</v>
      </c>
      <c r="E3667" s="308" t="s">
        <v>14841</v>
      </c>
      <c r="F3667" s="309" t="s">
        <v>5670</v>
      </c>
      <c r="G3667" s="309" t="s">
        <v>5673</v>
      </c>
      <c r="H3667" s="309" t="s">
        <v>5674</v>
      </c>
      <c r="I3667" s="309" t="s">
        <v>2432</v>
      </c>
      <c r="J3667" s="309" t="s">
        <v>15063</v>
      </c>
      <c r="K3667" s="310">
        <v>1.4786999999999999</v>
      </c>
      <c r="L3667" s="310">
        <v>1.3513000000000002</v>
      </c>
      <c r="M3667" s="310">
        <f>VLOOKUP(H3667,'Details of Feeder LEvel'!H:N,7,FALSE)</f>
        <v>0</v>
      </c>
      <c r="N3667" s="310">
        <f t="shared" si="57"/>
        <v>8.6156759315614888</v>
      </c>
      <c r="O3667" s="310">
        <v>8.7054336176034646</v>
      </c>
      <c r="P3667" s="309" t="s">
        <v>15063</v>
      </c>
      <c r="Q3667" s="311"/>
    </row>
    <row r="3668" spans="1:17" s="312" customFormat="1" x14ac:dyDescent="0.3">
      <c r="A3668" s="307">
        <v>3665</v>
      </c>
      <c r="B3668" s="308" t="s">
        <v>5252</v>
      </c>
      <c r="C3668" s="308" t="s">
        <v>14767</v>
      </c>
      <c r="D3668" s="308" t="s">
        <v>14775</v>
      </c>
      <c r="E3668" s="308" t="s">
        <v>14841</v>
      </c>
      <c r="F3668" s="309" t="s">
        <v>5670</v>
      </c>
      <c r="G3668" s="309" t="s">
        <v>5675</v>
      </c>
      <c r="H3668" s="309" t="s">
        <v>5676</v>
      </c>
      <c r="I3668" s="309" t="s">
        <v>2432</v>
      </c>
      <c r="J3668" s="309" t="s">
        <v>15063</v>
      </c>
      <c r="K3668" s="310">
        <v>0.40933999999999998</v>
      </c>
      <c r="L3668" s="310">
        <v>0.38162300000000005</v>
      </c>
      <c r="M3668" s="310">
        <f>VLOOKUP(H3668,'Details of Feeder LEvel'!H:N,7,FALSE)</f>
        <v>0</v>
      </c>
      <c r="N3668" s="310">
        <f t="shared" si="57"/>
        <v>6.7711437924463613</v>
      </c>
      <c r="O3668" s="310">
        <v>7.6250766506612333</v>
      </c>
      <c r="P3668" s="309" t="s">
        <v>15063</v>
      </c>
      <c r="Q3668" s="311"/>
    </row>
    <row r="3669" spans="1:17" s="312" customFormat="1" x14ac:dyDescent="0.3">
      <c r="A3669" s="307">
        <v>3666</v>
      </c>
      <c r="B3669" s="308" t="s">
        <v>5252</v>
      </c>
      <c r="C3669" s="308" t="s">
        <v>14767</v>
      </c>
      <c r="D3669" s="308" t="s">
        <v>14775</v>
      </c>
      <c r="E3669" s="308" t="s">
        <v>14841</v>
      </c>
      <c r="F3669" s="309" t="s">
        <v>5670</v>
      </c>
      <c r="G3669" s="309" t="s">
        <v>5677</v>
      </c>
      <c r="H3669" s="309" t="s">
        <v>5678</v>
      </c>
      <c r="I3669" s="309" t="s">
        <v>2425</v>
      </c>
      <c r="J3669" s="309" t="s">
        <v>15063</v>
      </c>
      <c r="K3669" s="310">
        <v>7.936259999999999</v>
      </c>
      <c r="L3669" s="310">
        <v>7.9565000000000001</v>
      </c>
      <c r="M3669" s="310">
        <f>VLOOKUP(H3669,'Details of Feeder LEvel'!H:N,7,FALSE)</f>
        <v>0</v>
      </c>
      <c r="N3669" s="310">
        <f t="shared" si="57"/>
        <v>-0.25503196719866977</v>
      </c>
      <c r="O3669" s="310">
        <v>-0.25503196719869337</v>
      </c>
      <c r="P3669" s="309" t="s">
        <v>15063</v>
      </c>
      <c r="Q3669" s="311"/>
    </row>
    <row r="3670" spans="1:17" s="312" customFormat="1" x14ac:dyDescent="0.3">
      <c r="A3670" s="307">
        <v>3667</v>
      </c>
      <c r="B3670" s="308" t="s">
        <v>5252</v>
      </c>
      <c r="C3670" s="308" t="s">
        <v>14767</v>
      </c>
      <c r="D3670" s="308" t="s">
        <v>14775</v>
      </c>
      <c r="E3670" s="308" t="s">
        <v>14841</v>
      </c>
      <c r="F3670" s="309" t="s">
        <v>5670</v>
      </c>
      <c r="G3670" s="309" t="s">
        <v>5679</v>
      </c>
      <c r="H3670" s="309" t="s">
        <v>5680</v>
      </c>
      <c r="I3670" s="309" t="s">
        <v>2432</v>
      </c>
      <c r="J3670" s="309" t="s">
        <v>15063</v>
      </c>
      <c r="K3670" s="310">
        <v>4.1390380000000002</v>
      </c>
      <c r="L3670" s="310">
        <v>4.1335104999999999</v>
      </c>
      <c r="M3670" s="310">
        <f>VLOOKUP(H3670,'Details of Feeder LEvel'!H:N,7,FALSE)</f>
        <v>0</v>
      </c>
      <c r="N3670" s="310">
        <f t="shared" si="57"/>
        <v>0.13354552434648706</v>
      </c>
      <c r="O3670" s="310">
        <v>2.5128346126974233</v>
      </c>
      <c r="P3670" s="309" t="s">
        <v>15063</v>
      </c>
      <c r="Q3670" s="311"/>
    </row>
    <row r="3671" spans="1:17" s="312" customFormat="1" x14ac:dyDescent="0.3">
      <c r="A3671" s="307">
        <v>3668</v>
      </c>
      <c r="B3671" s="308" t="s">
        <v>5252</v>
      </c>
      <c r="C3671" s="308" t="s">
        <v>14767</v>
      </c>
      <c r="D3671" s="308" t="s">
        <v>14775</v>
      </c>
      <c r="E3671" s="308" t="s">
        <v>14841</v>
      </c>
      <c r="F3671" s="309" t="s">
        <v>5670</v>
      </c>
      <c r="G3671" s="309" t="s">
        <v>5681</v>
      </c>
      <c r="H3671" s="309" t="s">
        <v>5682</v>
      </c>
      <c r="I3671" s="309" t="s">
        <v>2432</v>
      </c>
      <c r="J3671" s="309" t="s">
        <v>15063</v>
      </c>
      <c r="K3671" s="310">
        <v>6.0777999999999999</v>
      </c>
      <c r="L3671" s="310">
        <v>5.9589269700000003</v>
      </c>
      <c r="M3671" s="310">
        <f>VLOOKUP(H3671,'Details of Feeder LEvel'!H:N,7,FALSE)</f>
        <v>0</v>
      </c>
      <c r="N3671" s="310">
        <f t="shared" si="57"/>
        <v>1.9558562308730068</v>
      </c>
      <c r="O3671" s="310">
        <v>7.5248632027588584</v>
      </c>
      <c r="P3671" s="309" t="s">
        <v>15063</v>
      </c>
      <c r="Q3671" s="311"/>
    </row>
    <row r="3672" spans="1:17" s="312" customFormat="1" x14ac:dyDescent="0.3">
      <c r="A3672" s="307">
        <v>3669</v>
      </c>
      <c r="B3672" s="308" t="s">
        <v>5252</v>
      </c>
      <c r="C3672" s="308" t="s">
        <v>14767</v>
      </c>
      <c r="D3672" s="308" t="s">
        <v>14775</v>
      </c>
      <c r="E3672" s="308" t="s">
        <v>14841</v>
      </c>
      <c r="F3672" s="309" t="s">
        <v>5670</v>
      </c>
      <c r="G3672" s="309" t="s">
        <v>5685</v>
      </c>
      <c r="H3672" s="309" t="s">
        <v>5686</v>
      </c>
      <c r="I3672" s="309" t="s">
        <v>2414</v>
      </c>
      <c r="J3672" s="309" t="s">
        <v>15063</v>
      </c>
      <c r="K3672" s="310">
        <v>1.5045000000000002</v>
      </c>
      <c r="L3672" s="310">
        <v>1.5073430000000001</v>
      </c>
      <c r="M3672" s="310">
        <f>VLOOKUP(H3672,'Details of Feeder LEvel'!H:N,7,FALSE)</f>
        <v>0</v>
      </c>
      <c r="N3672" s="310">
        <f t="shared" si="57"/>
        <v>-0.18896643403123486</v>
      </c>
      <c r="O3672" s="310">
        <v>-0.16105688075296332</v>
      </c>
      <c r="P3672" s="309" t="s">
        <v>15063</v>
      </c>
      <c r="Q3672" s="311"/>
    </row>
    <row r="3673" spans="1:17" s="312" customFormat="1" x14ac:dyDescent="0.3">
      <c r="A3673" s="307">
        <v>3670</v>
      </c>
      <c r="B3673" s="308" t="s">
        <v>5252</v>
      </c>
      <c r="C3673" s="308" t="s">
        <v>14767</v>
      </c>
      <c r="D3673" s="308" t="s">
        <v>14775</v>
      </c>
      <c r="E3673" s="308" t="s">
        <v>14841</v>
      </c>
      <c r="F3673" s="309" t="s">
        <v>5670</v>
      </c>
      <c r="G3673" s="309" t="s">
        <v>5687</v>
      </c>
      <c r="H3673" s="309" t="s">
        <v>5688</v>
      </c>
      <c r="I3673" s="309" t="s">
        <v>2425</v>
      </c>
      <c r="J3673" s="309" t="s">
        <v>15063</v>
      </c>
      <c r="K3673" s="310">
        <v>1.59026</v>
      </c>
      <c r="L3673" s="310">
        <v>1.6002000000000001</v>
      </c>
      <c r="M3673" s="310">
        <f>VLOOKUP(H3673,'Details of Feeder LEvel'!H:N,7,FALSE)</f>
        <v>0</v>
      </c>
      <c r="N3673" s="310">
        <f t="shared" si="57"/>
        <v>-0.625055022449163</v>
      </c>
      <c r="O3673" s="310">
        <v>-0.62505502244916133</v>
      </c>
      <c r="P3673" s="309" t="s">
        <v>15063</v>
      </c>
      <c r="Q3673" s="311"/>
    </row>
    <row r="3674" spans="1:17" s="312" customFormat="1" x14ac:dyDescent="0.3">
      <c r="A3674" s="307">
        <v>3671</v>
      </c>
      <c r="B3674" s="308" t="s">
        <v>5252</v>
      </c>
      <c r="C3674" s="308" t="s">
        <v>14767</v>
      </c>
      <c r="D3674" s="308" t="s">
        <v>14775</v>
      </c>
      <c r="E3674" s="308" t="s">
        <v>14841</v>
      </c>
      <c r="F3674" s="309" t="s">
        <v>5670</v>
      </c>
      <c r="G3674" s="309" t="s">
        <v>5689</v>
      </c>
      <c r="H3674" s="309" t="s">
        <v>5690</v>
      </c>
      <c r="I3674" s="309" t="s">
        <v>2432</v>
      </c>
      <c r="J3674" s="309" t="s">
        <v>15063</v>
      </c>
      <c r="K3674" s="310">
        <v>4.4097999999999997</v>
      </c>
      <c r="L3674" s="310">
        <v>3.8583862400000002</v>
      </c>
      <c r="M3674" s="310">
        <f>VLOOKUP(H3674,'Details of Feeder LEvel'!H:N,7,FALSE)</f>
        <v>0</v>
      </c>
      <c r="N3674" s="310">
        <f t="shared" si="57"/>
        <v>12.504280466234285</v>
      </c>
      <c r="O3674" s="310">
        <v>12.504280466234285</v>
      </c>
      <c r="P3674" s="309" t="s">
        <v>15063</v>
      </c>
      <c r="Q3674" s="311"/>
    </row>
    <row r="3675" spans="1:17" s="312" customFormat="1" x14ac:dyDescent="0.3">
      <c r="A3675" s="307">
        <v>3672</v>
      </c>
      <c r="B3675" s="308" t="s">
        <v>5252</v>
      </c>
      <c r="C3675" s="308" t="s">
        <v>14767</v>
      </c>
      <c r="D3675" s="308" t="s">
        <v>14775</v>
      </c>
      <c r="E3675" s="308" t="s">
        <v>14841</v>
      </c>
      <c r="F3675" s="309" t="s">
        <v>5670</v>
      </c>
      <c r="G3675" s="309" t="s">
        <v>5691</v>
      </c>
      <c r="H3675" s="309" t="s">
        <v>5692</v>
      </c>
      <c r="I3675" s="309" t="s">
        <v>2432</v>
      </c>
      <c r="J3675" s="309" t="s">
        <v>15063</v>
      </c>
      <c r="K3675" s="310">
        <v>3.8381400000000001</v>
      </c>
      <c r="L3675" s="310">
        <v>3.5249477759999999</v>
      </c>
      <c r="M3675" s="310">
        <f>VLOOKUP(H3675,'Details of Feeder LEvel'!H:N,7,FALSE)</f>
        <v>0</v>
      </c>
      <c r="N3675" s="310">
        <f t="shared" si="57"/>
        <v>8.1600000000000055</v>
      </c>
      <c r="O3675" s="310">
        <v>8.16</v>
      </c>
      <c r="P3675" s="309" t="s">
        <v>15063</v>
      </c>
      <c r="Q3675" s="311"/>
    </row>
    <row r="3676" spans="1:17" s="312" customFormat="1" x14ac:dyDescent="0.3">
      <c r="A3676" s="307">
        <v>3673</v>
      </c>
      <c r="B3676" s="308" t="s">
        <v>5252</v>
      </c>
      <c r="C3676" s="308" t="s">
        <v>14767</v>
      </c>
      <c r="D3676" s="308" t="s">
        <v>14775</v>
      </c>
      <c r="E3676" s="308" t="s">
        <v>14841</v>
      </c>
      <c r="F3676" s="309" t="s">
        <v>5670</v>
      </c>
      <c r="G3676" s="309" t="s">
        <v>5693</v>
      </c>
      <c r="H3676" s="309" t="s">
        <v>5694</v>
      </c>
      <c r="I3676" s="309" t="s">
        <v>2425</v>
      </c>
      <c r="J3676" s="309" t="s">
        <v>15063</v>
      </c>
      <c r="K3676" s="310">
        <v>3.9800000000000002E-4</v>
      </c>
      <c r="L3676" s="310">
        <v>3.6019000000000003E-4</v>
      </c>
      <c r="M3676" s="310">
        <f>VLOOKUP(H3676,'Details of Feeder LEvel'!H:N,7,FALSE)</f>
        <v>0</v>
      </c>
      <c r="N3676" s="310">
        <f t="shared" si="57"/>
        <v>9.4999999999999964</v>
      </c>
      <c r="O3676" s="310">
        <v>10.899768095066609</v>
      </c>
      <c r="P3676" s="309" t="s">
        <v>15063</v>
      </c>
      <c r="Q3676" s="311"/>
    </row>
    <row r="3677" spans="1:17" s="312" customFormat="1" x14ac:dyDescent="0.3">
      <c r="A3677" s="307">
        <v>3674</v>
      </c>
      <c r="B3677" s="308" t="s">
        <v>5252</v>
      </c>
      <c r="C3677" s="308" t="s">
        <v>14767</v>
      </c>
      <c r="D3677" s="308" t="s">
        <v>14775</v>
      </c>
      <c r="E3677" s="308" t="s">
        <v>14841</v>
      </c>
      <c r="F3677" s="309" t="s">
        <v>5670</v>
      </c>
      <c r="G3677" s="309" t="s">
        <v>5695</v>
      </c>
      <c r="H3677" s="309" t="s">
        <v>5696</v>
      </c>
      <c r="I3677" s="309" t="s">
        <v>2414</v>
      </c>
      <c r="J3677" s="309" t="s">
        <v>15063</v>
      </c>
      <c r="K3677" s="310">
        <v>4.78728</v>
      </c>
      <c r="L3677" s="310">
        <v>4.7893460000000001</v>
      </c>
      <c r="M3677" s="310">
        <f>VLOOKUP(H3677,'Details of Feeder LEvel'!H:N,7,FALSE)</f>
        <v>0</v>
      </c>
      <c r="N3677" s="310">
        <f t="shared" si="57"/>
        <v>-4.3156030146557611E-2</v>
      </c>
      <c r="O3677" s="310">
        <v>-3.4574727305636266E-2</v>
      </c>
      <c r="P3677" s="309" t="s">
        <v>15063</v>
      </c>
      <c r="Q3677" s="311"/>
    </row>
    <row r="3678" spans="1:17" s="312" customFormat="1" x14ac:dyDescent="0.3">
      <c r="A3678" s="307">
        <v>3675</v>
      </c>
      <c r="B3678" s="308" t="s">
        <v>5252</v>
      </c>
      <c r="C3678" s="308" t="s">
        <v>14767</v>
      </c>
      <c r="D3678" s="308" t="s">
        <v>14775</v>
      </c>
      <c r="E3678" s="308" t="s">
        <v>1454</v>
      </c>
      <c r="F3678" s="309" t="s">
        <v>5697</v>
      </c>
      <c r="G3678" s="309" t="e">
        <v>#N/A</v>
      </c>
      <c r="H3678" s="309" t="s">
        <v>5698</v>
      </c>
      <c r="I3678" s="309" t="e">
        <v>#N/A</v>
      </c>
      <c r="J3678" s="309" t="s">
        <v>15063</v>
      </c>
      <c r="K3678" s="310">
        <v>15.142000000000001</v>
      </c>
      <c r="L3678" s="310">
        <v>15.395399999999999</v>
      </c>
      <c r="M3678" s="310">
        <f>VLOOKUP(H3678,'Details of Feeder LEvel'!H:N,7,FALSE)</f>
        <v>0</v>
      </c>
      <c r="N3678" s="310">
        <f t="shared" si="57"/>
        <v>-1.6734909523180383</v>
      </c>
      <c r="O3678" s="310">
        <v>-1.673490952318013</v>
      </c>
      <c r="P3678" s="309" t="s">
        <v>15063</v>
      </c>
      <c r="Q3678" s="311"/>
    </row>
    <row r="3679" spans="1:17" s="312" customFormat="1" x14ac:dyDescent="0.3">
      <c r="A3679" s="307">
        <v>3676</v>
      </c>
      <c r="B3679" s="308" t="s">
        <v>5252</v>
      </c>
      <c r="C3679" s="308" t="s">
        <v>14767</v>
      </c>
      <c r="D3679" s="308" t="s">
        <v>14775</v>
      </c>
      <c r="E3679" s="308" t="s">
        <v>1454</v>
      </c>
      <c r="F3679" s="309" t="s">
        <v>5697</v>
      </c>
      <c r="G3679" s="309" t="s">
        <v>5699</v>
      </c>
      <c r="H3679" s="309" t="s">
        <v>5700</v>
      </c>
      <c r="I3679" s="309" t="s">
        <v>5701</v>
      </c>
      <c r="J3679" s="309" t="s">
        <v>15063</v>
      </c>
      <c r="K3679" s="310">
        <v>0.28004000000000001</v>
      </c>
      <c r="L3679" s="310">
        <v>0.25063200000000002</v>
      </c>
      <c r="M3679" s="310">
        <f>VLOOKUP(H3679,'Details of Feeder LEvel'!H:N,7,FALSE)</f>
        <v>0</v>
      </c>
      <c r="N3679" s="310">
        <f t="shared" si="57"/>
        <v>10.501356949007281</v>
      </c>
      <c r="O3679" s="310">
        <v>10.501356949007279</v>
      </c>
      <c r="P3679" s="309" t="s">
        <v>15063</v>
      </c>
      <c r="Q3679" s="311"/>
    </row>
    <row r="3680" spans="1:17" s="312" customFormat="1" x14ac:dyDescent="0.3">
      <c r="A3680" s="307">
        <v>3677</v>
      </c>
      <c r="B3680" s="308" t="s">
        <v>5252</v>
      </c>
      <c r="C3680" s="308" t="s">
        <v>14767</v>
      </c>
      <c r="D3680" s="308" t="s">
        <v>14775</v>
      </c>
      <c r="E3680" s="308" t="s">
        <v>1454</v>
      </c>
      <c r="F3680" s="309" t="s">
        <v>5697</v>
      </c>
      <c r="G3680" s="309" t="s">
        <v>5702</v>
      </c>
      <c r="H3680" s="309" t="s">
        <v>5703</v>
      </c>
      <c r="I3680" s="309" t="s">
        <v>2414</v>
      </c>
      <c r="J3680" s="309" t="s">
        <v>15063</v>
      </c>
      <c r="K3680" s="310">
        <v>2.2482730000000002</v>
      </c>
      <c r="L3680" s="310">
        <v>2.1084804999999998</v>
      </c>
      <c r="M3680" s="310">
        <f>VLOOKUP(H3680,'Details of Feeder LEvel'!H:N,7,FALSE)</f>
        <v>0</v>
      </c>
      <c r="N3680" s="310">
        <f t="shared" si="57"/>
        <v>6.2177724858146863</v>
      </c>
      <c r="O3680" s="310">
        <v>6.2177724858146988</v>
      </c>
      <c r="P3680" s="309" t="s">
        <v>15063</v>
      </c>
      <c r="Q3680" s="311"/>
    </row>
    <row r="3681" spans="1:17" s="312" customFormat="1" x14ac:dyDescent="0.3">
      <c r="A3681" s="307">
        <v>3678</v>
      </c>
      <c r="B3681" s="308" t="s">
        <v>5252</v>
      </c>
      <c r="C3681" s="308" t="s">
        <v>14767</v>
      </c>
      <c r="D3681" s="308" t="s">
        <v>14775</v>
      </c>
      <c r="E3681" s="308" t="s">
        <v>1454</v>
      </c>
      <c r="F3681" s="309" t="s">
        <v>5697</v>
      </c>
      <c r="G3681" s="309" t="s">
        <v>5704</v>
      </c>
      <c r="H3681" s="309" t="s">
        <v>5705</v>
      </c>
      <c r="I3681" s="309" t="s">
        <v>5706</v>
      </c>
      <c r="J3681" s="309" t="s">
        <v>15063</v>
      </c>
      <c r="K3681" s="310">
        <v>2.1187329999999998</v>
      </c>
      <c r="L3681" s="310">
        <v>1.8627909000000002</v>
      </c>
      <c r="M3681" s="310">
        <f>VLOOKUP(H3681,'Details of Feeder LEvel'!H:N,7,FALSE)</f>
        <v>0</v>
      </c>
      <c r="N3681" s="310">
        <f t="shared" si="57"/>
        <v>12.079960051596853</v>
      </c>
      <c r="O3681" s="310">
        <v>13.319478424948594</v>
      </c>
      <c r="P3681" s="309" t="s">
        <v>15063</v>
      </c>
      <c r="Q3681" s="311"/>
    </row>
    <row r="3682" spans="1:17" s="312" customFormat="1" x14ac:dyDescent="0.3">
      <c r="A3682" s="307">
        <v>3679</v>
      </c>
      <c r="B3682" s="308" t="s">
        <v>5252</v>
      </c>
      <c r="C3682" s="308" t="s">
        <v>14767</v>
      </c>
      <c r="D3682" s="308" t="s">
        <v>14775</v>
      </c>
      <c r="E3682" s="308" t="s">
        <v>1454</v>
      </c>
      <c r="F3682" s="309" t="s">
        <v>5697</v>
      </c>
      <c r="G3682" s="309" t="s">
        <v>5707</v>
      </c>
      <c r="H3682" s="309" t="s">
        <v>14842</v>
      </c>
      <c r="I3682" s="309" t="s">
        <v>2432</v>
      </c>
      <c r="J3682" s="309" t="s">
        <v>15063</v>
      </c>
      <c r="K3682" s="310">
        <v>0.68236000000000008</v>
      </c>
      <c r="L3682" s="310">
        <v>0.59909999999999997</v>
      </c>
      <c r="M3682" s="310">
        <f>VLOOKUP(H3682,'Details of Feeder LEvel'!H:N,7,FALSE)</f>
        <v>0</v>
      </c>
      <c r="N3682" s="310">
        <f t="shared" si="57"/>
        <v>12.201770326513879</v>
      </c>
      <c r="O3682" s="310">
        <v>12.203135888731742</v>
      </c>
      <c r="P3682" s="309" t="s">
        <v>15063</v>
      </c>
      <c r="Q3682" s="311"/>
    </row>
    <row r="3683" spans="1:17" s="312" customFormat="1" x14ac:dyDescent="0.3">
      <c r="A3683" s="307">
        <v>3680</v>
      </c>
      <c r="B3683" s="308" t="s">
        <v>5252</v>
      </c>
      <c r="C3683" s="308" t="s">
        <v>14767</v>
      </c>
      <c r="D3683" s="308" t="s">
        <v>14775</v>
      </c>
      <c r="E3683" s="308" t="s">
        <v>1454</v>
      </c>
      <c r="F3683" s="309" t="s">
        <v>5708</v>
      </c>
      <c r="G3683" s="309" t="s">
        <v>5709</v>
      </c>
      <c r="H3683" s="309" t="s">
        <v>5710</v>
      </c>
      <c r="I3683" s="309" t="s">
        <v>5701</v>
      </c>
      <c r="J3683" s="309" t="s">
        <v>15063</v>
      </c>
      <c r="K3683" s="310">
        <v>0.93815999999999988</v>
      </c>
      <c r="L3683" s="310">
        <v>0.8022381999999999</v>
      </c>
      <c r="M3683" s="310">
        <f>VLOOKUP(H3683,'Details of Feeder LEvel'!H:N,7,FALSE)</f>
        <v>0</v>
      </c>
      <c r="N3683" s="310">
        <f t="shared" si="57"/>
        <v>14.48812569284557</v>
      </c>
      <c r="O3683" s="310">
        <v>14.766131853318964</v>
      </c>
      <c r="P3683" s="309" t="s">
        <v>15063</v>
      </c>
      <c r="Q3683" s="311"/>
    </row>
    <row r="3684" spans="1:17" s="312" customFormat="1" x14ac:dyDescent="0.3">
      <c r="A3684" s="307">
        <v>3681</v>
      </c>
      <c r="B3684" s="308" t="s">
        <v>5252</v>
      </c>
      <c r="C3684" s="308" t="s">
        <v>14767</v>
      </c>
      <c r="D3684" s="308" t="s">
        <v>14775</v>
      </c>
      <c r="E3684" s="308" t="s">
        <v>1454</v>
      </c>
      <c r="F3684" s="309" t="s">
        <v>5708</v>
      </c>
      <c r="G3684" s="309" t="s">
        <v>5711</v>
      </c>
      <c r="H3684" s="309" t="s">
        <v>5712</v>
      </c>
      <c r="I3684" s="309" t="s">
        <v>5701</v>
      </c>
      <c r="J3684" s="309" t="s">
        <v>15063</v>
      </c>
      <c r="K3684" s="310">
        <v>0.70272000000000001</v>
      </c>
      <c r="L3684" s="310">
        <v>0.63117299999999998</v>
      </c>
      <c r="M3684" s="310">
        <f>VLOOKUP(H3684,'Details of Feeder LEvel'!H:N,7,FALSE)</f>
        <v>0</v>
      </c>
      <c r="N3684" s="310">
        <f t="shared" si="57"/>
        <v>10.181437841530059</v>
      </c>
      <c r="O3684" s="310">
        <v>10.181437841530061</v>
      </c>
      <c r="P3684" s="309" t="s">
        <v>15063</v>
      </c>
      <c r="Q3684" s="311"/>
    </row>
    <row r="3685" spans="1:17" s="312" customFormat="1" x14ac:dyDescent="0.3">
      <c r="A3685" s="307">
        <v>3682</v>
      </c>
      <c r="B3685" s="308" t="s">
        <v>5252</v>
      </c>
      <c r="C3685" s="308" t="s">
        <v>14767</v>
      </c>
      <c r="D3685" s="308" t="s">
        <v>14775</v>
      </c>
      <c r="E3685" s="308" t="s">
        <v>1454</v>
      </c>
      <c r="F3685" s="309" t="s">
        <v>5708</v>
      </c>
      <c r="G3685" s="309" t="s">
        <v>5713</v>
      </c>
      <c r="H3685" s="309" t="s">
        <v>5714</v>
      </c>
      <c r="I3685" s="309" t="s">
        <v>5701</v>
      </c>
      <c r="J3685" s="309" t="s">
        <v>15063</v>
      </c>
      <c r="K3685" s="310">
        <v>0.51876</v>
      </c>
      <c r="L3685" s="310">
        <v>0.44488299999999997</v>
      </c>
      <c r="M3685" s="310">
        <f>VLOOKUP(H3685,'Details of Feeder LEvel'!H:N,7,FALSE)</f>
        <v>0</v>
      </c>
      <c r="N3685" s="310">
        <f t="shared" si="57"/>
        <v>14.241074870845868</v>
      </c>
      <c r="O3685" s="310">
        <v>14.241074870845861</v>
      </c>
      <c r="P3685" s="309" t="s">
        <v>15063</v>
      </c>
      <c r="Q3685" s="311"/>
    </row>
    <row r="3686" spans="1:17" s="312" customFormat="1" x14ac:dyDescent="0.3">
      <c r="A3686" s="307">
        <v>3683</v>
      </c>
      <c r="B3686" s="308" t="s">
        <v>5252</v>
      </c>
      <c r="C3686" s="308" t="s">
        <v>14767</v>
      </c>
      <c r="D3686" s="308" t="s">
        <v>14775</v>
      </c>
      <c r="E3686" s="308" t="s">
        <v>1454</v>
      </c>
      <c r="F3686" s="309" t="s">
        <v>5708</v>
      </c>
      <c r="G3686" s="309" t="s">
        <v>5715</v>
      </c>
      <c r="H3686" s="309" t="s">
        <v>5716</v>
      </c>
      <c r="I3686" s="309" t="s">
        <v>5706</v>
      </c>
      <c r="J3686" s="309" t="s">
        <v>15063</v>
      </c>
      <c r="K3686" s="310">
        <v>1.6078480000000002</v>
      </c>
      <c r="L3686" s="310">
        <v>1.41488137</v>
      </c>
      <c r="M3686" s="310">
        <f>VLOOKUP(H3686,'Details of Feeder LEvel'!H:N,7,FALSE)</f>
        <v>0</v>
      </c>
      <c r="N3686" s="310">
        <f t="shared" si="57"/>
        <v>12.001546788004843</v>
      </c>
      <c r="O3686" s="310">
        <v>36.656684524223429</v>
      </c>
      <c r="P3686" s="309" t="s">
        <v>15063</v>
      </c>
      <c r="Q3686" s="311"/>
    </row>
    <row r="3687" spans="1:17" s="312" customFormat="1" x14ac:dyDescent="0.3">
      <c r="A3687" s="307">
        <v>3684</v>
      </c>
      <c r="B3687" s="308" t="s">
        <v>5252</v>
      </c>
      <c r="C3687" s="308" t="s">
        <v>14767</v>
      </c>
      <c r="D3687" s="308" t="s">
        <v>14775</v>
      </c>
      <c r="E3687" s="308" t="s">
        <v>1454</v>
      </c>
      <c r="F3687" s="309" t="s">
        <v>5708</v>
      </c>
      <c r="G3687" s="309" t="s">
        <v>5717</v>
      </c>
      <c r="H3687" s="309" t="s">
        <v>5718</v>
      </c>
      <c r="I3687" s="309" t="s">
        <v>5701</v>
      </c>
      <c r="J3687" s="309" t="s">
        <v>15063</v>
      </c>
      <c r="K3687" s="310">
        <v>0.95606000000000002</v>
      </c>
      <c r="L3687" s="310">
        <v>0.86416699999999991</v>
      </c>
      <c r="M3687" s="310">
        <f>VLOOKUP(H3687,'Details of Feeder LEvel'!H:N,7,FALSE)</f>
        <v>0</v>
      </c>
      <c r="N3687" s="310">
        <f t="shared" si="57"/>
        <v>9.6116352530176048</v>
      </c>
      <c r="O3687" s="310">
        <v>13.034313866539737</v>
      </c>
      <c r="P3687" s="309" t="s">
        <v>15063</v>
      </c>
      <c r="Q3687" s="311"/>
    </row>
    <row r="3688" spans="1:17" s="312" customFormat="1" x14ac:dyDescent="0.3">
      <c r="A3688" s="307">
        <v>3685</v>
      </c>
      <c r="B3688" s="308" t="s">
        <v>5252</v>
      </c>
      <c r="C3688" s="308" t="s">
        <v>14767</v>
      </c>
      <c r="D3688" s="308" t="s">
        <v>14775</v>
      </c>
      <c r="E3688" s="308" t="s">
        <v>1454</v>
      </c>
      <c r="F3688" s="309" t="s">
        <v>5708</v>
      </c>
      <c r="G3688" s="309" t="s">
        <v>5719</v>
      </c>
      <c r="H3688" s="309" t="s">
        <v>5720</v>
      </c>
      <c r="I3688" s="309" t="s">
        <v>5706</v>
      </c>
      <c r="J3688" s="309" t="s">
        <v>15063</v>
      </c>
      <c r="K3688" s="310">
        <v>1.693492</v>
      </c>
      <c r="L3688" s="310">
        <v>1.5424054899999999</v>
      </c>
      <c r="M3688" s="310">
        <f>VLOOKUP(H3688,'Details of Feeder LEvel'!H:N,7,FALSE)</f>
        <v>0</v>
      </c>
      <c r="N3688" s="310">
        <f t="shared" si="57"/>
        <v>8.9215957323683881</v>
      </c>
      <c r="O3688" s="310">
        <v>38.850357037546921</v>
      </c>
      <c r="P3688" s="309" t="s">
        <v>15063</v>
      </c>
      <c r="Q3688" s="311"/>
    </row>
    <row r="3689" spans="1:17" s="312" customFormat="1" x14ac:dyDescent="0.3">
      <c r="A3689" s="307">
        <v>3686</v>
      </c>
      <c r="B3689" s="308" t="s">
        <v>5252</v>
      </c>
      <c r="C3689" s="308" t="s">
        <v>14767</v>
      </c>
      <c r="D3689" s="308" t="s">
        <v>14775</v>
      </c>
      <c r="E3689" s="308" t="s">
        <v>1454</v>
      </c>
      <c r="F3689" s="309" t="s">
        <v>5708</v>
      </c>
      <c r="G3689" s="309" t="s">
        <v>5721</v>
      </c>
      <c r="H3689" s="309" t="s">
        <v>5722</v>
      </c>
      <c r="I3689" s="309" t="s">
        <v>5706</v>
      </c>
      <c r="J3689" s="309" t="s">
        <v>15063</v>
      </c>
      <c r="K3689" s="310">
        <v>2.4989680000000001</v>
      </c>
      <c r="L3689" s="310">
        <v>2.21079662</v>
      </c>
      <c r="M3689" s="310">
        <f>VLOOKUP(H3689,'Details of Feeder LEvel'!H:N,7,FALSE)</f>
        <v>0</v>
      </c>
      <c r="N3689" s="310">
        <f t="shared" si="57"/>
        <v>11.531615450858117</v>
      </c>
      <c r="O3689" s="310">
        <v>58.288597293736622</v>
      </c>
      <c r="P3689" s="309" t="s">
        <v>15063</v>
      </c>
      <c r="Q3689" s="311"/>
    </row>
    <row r="3690" spans="1:17" s="312" customFormat="1" x14ac:dyDescent="0.3">
      <c r="A3690" s="307">
        <v>3687</v>
      </c>
      <c r="B3690" s="308" t="s">
        <v>5252</v>
      </c>
      <c r="C3690" s="308" t="s">
        <v>14767</v>
      </c>
      <c r="D3690" s="308" t="s">
        <v>14775</v>
      </c>
      <c r="E3690" s="308" t="s">
        <v>1454</v>
      </c>
      <c r="F3690" s="309" t="s">
        <v>5708</v>
      </c>
      <c r="G3690" s="309" t="s">
        <v>5723</v>
      </c>
      <c r="H3690" s="309" t="s">
        <v>5724</v>
      </c>
      <c r="I3690" s="309" t="s">
        <v>2414</v>
      </c>
      <c r="J3690" s="309" t="s">
        <v>15063</v>
      </c>
      <c r="K3690" s="310">
        <v>2.5354800000000002</v>
      </c>
      <c r="L3690" s="310">
        <v>2.2620742999999996</v>
      </c>
      <c r="M3690" s="310">
        <f>VLOOKUP(H3690,'Details of Feeder LEvel'!H:N,7,FALSE)</f>
        <v>0</v>
      </c>
      <c r="N3690" s="310">
        <f t="shared" si="57"/>
        <v>10.783192925994308</v>
      </c>
      <c r="O3690" s="310">
        <v>13.654855310520119</v>
      </c>
      <c r="P3690" s="309" t="s">
        <v>15063</v>
      </c>
      <c r="Q3690" s="311"/>
    </row>
    <row r="3691" spans="1:17" s="312" customFormat="1" x14ac:dyDescent="0.3">
      <c r="A3691" s="307">
        <v>3688</v>
      </c>
      <c r="B3691" s="308" t="s">
        <v>5252</v>
      </c>
      <c r="C3691" s="308" t="s">
        <v>14767</v>
      </c>
      <c r="D3691" s="308" t="s">
        <v>14775</v>
      </c>
      <c r="E3691" s="308" t="s">
        <v>1454</v>
      </c>
      <c r="F3691" s="309" t="s">
        <v>5708</v>
      </c>
      <c r="G3691" s="309" t="s">
        <v>5725</v>
      </c>
      <c r="H3691" s="309" t="s">
        <v>5726</v>
      </c>
      <c r="I3691" s="309" t="s">
        <v>2414</v>
      </c>
      <c r="J3691" s="309" t="s">
        <v>15063</v>
      </c>
      <c r="K3691" s="310">
        <v>1.884236</v>
      </c>
      <c r="L3691" s="310">
        <v>1.6553573000000001</v>
      </c>
      <c r="M3691" s="310">
        <f>VLOOKUP(H3691,'Details of Feeder LEvel'!H:N,7,FALSE)</f>
        <v>0</v>
      </c>
      <c r="N3691" s="310">
        <f t="shared" si="57"/>
        <v>12.147029353010975</v>
      </c>
      <c r="O3691" s="310">
        <v>12.147029353010986</v>
      </c>
      <c r="P3691" s="309" t="s">
        <v>15063</v>
      </c>
      <c r="Q3691" s="311"/>
    </row>
    <row r="3692" spans="1:17" s="312" customFormat="1" x14ac:dyDescent="0.3">
      <c r="A3692" s="307">
        <v>3689</v>
      </c>
      <c r="B3692" s="308" t="s">
        <v>5252</v>
      </c>
      <c r="C3692" s="308" t="s">
        <v>14767</v>
      </c>
      <c r="D3692" s="308" t="s">
        <v>14775</v>
      </c>
      <c r="E3692" s="308" t="s">
        <v>1454</v>
      </c>
      <c r="F3692" s="309" t="s">
        <v>5727</v>
      </c>
      <c r="G3692" s="309" t="s">
        <v>5728</v>
      </c>
      <c r="H3692" s="309" t="s">
        <v>5729</v>
      </c>
      <c r="I3692" s="309" t="s">
        <v>5701</v>
      </c>
      <c r="J3692" s="309" t="s">
        <v>15063</v>
      </c>
      <c r="K3692" s="310">
        <v>0.70960000000000001</v>
      </c>
      <c r="L3692" s="310">
        <v>0.63495006999999992</v>
      </c>
      <c r="M3692" s="310">
        <f>VLOOKUP(H3692,'Details of Feeder LEvel'!H:N,7,FALSE)</f>
        <v>0</v>
      </c>
      <c r="N3692" s="310">
        <f t="shared" si="57"/>
        <v>10.520001409244657</v>
      </c>
      <c r="O3692" s="310">
        <v>11.069673207527231</v>
      </c>
      <c r="P3692" s="309" t="s">
        <v>15063</v>
      </c>
      <c r="Q3692" s="311"/>
    </row>
    <row r="3693" spans="1:17" s="312" customFormat="1" x14ac:dyDescent="0.3">
      <c r="A3693" s="307">
        <v>3690</v>
      </c>
      <c r="B3693" s="308" t="s">
        <v>5252</v>
      </c>
      <c r="C3693" s="308" t="s">
        <v>14767</v>
      </c>
      <c r="D3693" s="308" t="s">
        <v>14775</v>
      </c>
      <c r="E3693" s="308" t="s">
        <v>1454</v>
      </c>
      <c r="F3693" s="309" t="s">
        <v>5727</v>
      </c>
      <c r="G3693" s="309" t="s">
        <v>5730</v>
      </c>
      <c r="H3693" s="309" t="s">
        <v>5731</v>
      </c>
      <c r="I3693" s="309" t="s">
        <v>2432</v>
      </c>
      <c r="J3693" s="309" t="s">
        <v>15063</v>
      </c>
      <c r="K3693" s="310">
        <v>0.69852999999999998</v>
      </c>
      <c r="L3693" s="310">
        <v>0.64612511000000006</v>
      </c>
      <c r="M3693" s="310">
        <f>VLOOKUP(H3693,'Details of Feeder LEvel'!H:N,7,FALSE)</f>
        <v>0</v>
      </c>
      <c r="N3693" s="310">
        <f t="shared" si="57"/>
        <v>7.5021674087011183</v>
      </c>
      <c r="O3693" s="310">
        <v>33.722461723552968</v>
      </c>
      <c r="P3693" s="309" t="s">
        <v>15063</v>
      </c>
      <c r="Q3693" s="311"/>
    </row>
    <row r="3694" spans="1:17" s="312" customFormat="1" x14ac:dyDescent="0.3">
      <c r="A3694" s="307">
        <v>3691</v>
      </c>
      <c r="B3694" s="308" t="s">
        <v>5252</v>
      </c>
      <c r="C3694" s="308" t="s">
        <v>14767</v>
      </c>
      <c r="D3694" s="308" t="s">
        <v>14775</v>
      </c>
      <c r="E3694" s="308" t="s">
        <v>1454</v>
      </c>
      <c r="F3694" s="309" t="s">
        <v>5727</v>
      </c>
      <c r="G3694" s="309" t="s">
        <v>5732</v>
      </c>
      <c r="H3694" s="309" t="s">
        <v>5733</v>
      </c>
      <c r="I3694" s="309" t="s">
        <v>2432</v>
      </c>
      <c r="J3694" s="309" t="s">
        <v>15063</v>
      </c>
      <c r="K3694" s="310">
        <v>0.69199999999999995</v>
      </c>
      <c r="L3694" s="310">
        <v>0.60612300000000008</v>
      </c>
      <c r="M3694" s="310">
        <f>VLOOKUP(H3694,'Details of Feeder LEvel'!H:N,7,FALSE)</f>
        <v>0</v>
      </c>
      <c r="N3694" s="310">
        <f t="shared" si="57"/>
        <v>12.409971098265878</v>
      </c>
      <c r="O3694" s="310">
        <v>72.975920383096593</v>
      </c>
      <c r="P3694" s="309" t="s">
        <v>15063</v>
      </c>
      <c r="Q3694" s="311"/>
    </row>
    <row r="3695" spans="1:17" s="312" customFormat="1" x14ac:dyDescent="0.3">
      <c r="A3695" s="307">
        <v>3692</v>
      </c>
      <c r="B3695" s="308" t="s">
        <v>5252</v>
      </c>
      <c r="C3695" s="308" t="s">
        <v>14767</v>
      </c>
      <c r="D3695" s="308" t="s">
        <v>14775</v>
      </c>
      <c r="E3695" s="308" t="s">
        <v>1454</v>
      </c>
      <c r="F3695" s="309" t="s">
        <v>5727</v>
      </c>
      <c r="G3695" s="309" t="s">
        <v>5734</v>
      </c>
      <c r="H3695" s="309" t="s">
        <v>5735</v>
      </c>
      <c r="I3695" s="309" t="s">
        <v>5701</v>
      </c>
      <c r="J3695" s="309" t="s">
        <v>15063</v>
      </c>
      <c r="K3695" s="310">
        <v>0.74285999999999996</v>
      </c>
      <c r="L3695" s="310">
        <v>0.66749849999999999</v>
      </c>
      <c r="M3695" s="310">
        <f>VLOOKUP(H3695,'Details of Feeder LEvel'!H:N,7,FALSE)</f>
        <v>0</v>
      </c>
      <c r="N3695" s="310">
        <f t="shared" si="57"/>
        <v>10.144778289314269</v>
      </c>
      <c r="O3695" s="310">
        <v>10.144778289314271</v>
      </c>
      <c r="P3695" s="309" t="s">
        <v>15063</v>
      </c>
      <c r="Q3695" s="311"/>
    </row>
    <row r="3696" spans="1:17" s="312" customFormat="1" x14ac:dyDescent="0.3">
      <c r="A3696" s="307">
        <v>3693</v>
      </c>
      <c r="B3696" s="308" t="s">
        <v>5252</v>
      </c>
      <c r="C3696" s="308" t="s">
        <v>14767</v>
      </c>
      <c r="D3696" s="308" t="s">
        <v>14775</v>
      </c>
      <c r="E3696" s="308" t="s">
        <v>1454</v>
      </c>
      <c r="F3696" s="309" t="s">
        <v>5736</v>
      </c>
      <c r="G3696" s="309" t="s">
        <v>5737</v>
      </c>
      <c r="H3696" s="309" t="s">
        <v>5738</v>
      </c>
      <c r="I3696" s="309" t="s">
        <v>2432</v>
      </c>
      <c r="J3696" s="309" t="s">
        <v>15063</v>
      </c>
      <c r="K3696" s="310">
        <v>3.8472</v>
      </c>
      <c r="L3696" s="310">
        <v>3.3361634599999999</v>
      </c>
      <c r="M3696" s="310">
        <f>VLOOKUP(H3696,'Details of Feeder LEvel'!H:N,7,FALSE)</f>
        <v>0</v>
      </c>
      <c r="N3696" s="310">
        <f t="shared" si="57"/>
        <v>13.283336972343527</v>
      </c>
      <c r="O3696" s="310">
        <v>13.283336972343529</v>
      </c>
      <c r="P3696" s="309" t="s">
        <v>15063</v>
      </c>
      <c r="Q3696" s="311"/>
    </row>
    <row r="3697" spans="1:17" s="312" customFormat="1" x14ac:dyDescent="0.3">
      <c r="A3697" s="307">
        <v>3694</v>
      </c>
      <c r="B3697" s="308" t="s">
        <v>5252</v>
      </c>
      <c r="C3697" s="308" t="s">
        <v>14767</v>
      </c>
      <c r="D3697" s="308" t="s">
        <v>14775</v>
      </c>
      <c r="E3697" s="308" t="s">
        <v>1454</v>
      </c>
      <c r="F3697" s="309" t="s">
        <v>5736</v>
      </c>
      <c r="G3697" s="309" t="s">
        <v>5739</v>
      </c>
      <c r="H3697" s="309" t="s">
        <v>5740</v>
      </c>
      <c r="I3697" s="309" t="s">
        <v>2432</v>
      </c>
      <c r="J3697" s="309" t="s">
        <v>15063</v>
      </c>
      <c r="K3697" s="310">
        <v>1.038937</v>
      </c>
      <c r="L3697" s="310">
        <v>0.93574899999999994</v>
      </c>
      <c r="M3697" s="310">
        <f>VLOOKUP(H3697,'Details of Feeder LEvel'!H:N,7,FALSE)</f>
        <v>0</v>
      </c>
      <c r="N3697" s="310">
        <f t="shared" si="57"/>
        <v>9.93207480338077</v>
      </c>
      <c r="O3697" s="310">
        <v>9.9320748033807646</v>
      </c>
      <c r="P3697" s="309" t="s">
        <v>15063</v>
      </c>
      <c r="Q3697" s="311"/>
    </row>
    <row r="3698" spans="1:17" s="312" customFormat="1" x14ac:dyDescent="0.3">
      <c r="A3698" s="307">
        <v>3695</v>
      </c>
      <c r="B3698" s="308" t="s">
        <v>5252</v>
      </c>
      <c r="C3698" s="308" t="s">
        <v>14767</v>
      </c>
      <c r="D3698" s="308" t="s">
        <v>14775</v>
      </c>
      <c r="E3698" s="308" t="s">
        <v>1454</v>
      </c>
      <c r="F3698" s="309" t="s">
        <v>5736</v>
      </c>
      <c r="G3698" s="309" t="s">
        <v>5741</v>
      </c>
      <c r="H3698" s="309" t="s">
        <v>5742</v>
      </c>
      <c r="I3698" s="309" t="s">
        <v>5701</v>
      </c>
      <c r="J3698" s="309" t="s">
        <v>15063</v>
      </c>
      <c r="K3698" s="310">
        <v>0.53560000000000008</v>
      </c>
      <c r="L3698" s="310">
        <v>0.483041</v>
      </c>
      <c r="M3698" s="310">
        <f>VLOOKUP(H3698,'Details of Feeder LEvel'!H:N,7,FALSE)</f>
        <v>0</v>
      </c>
      <c r="N3698" s="310">
        <f t="shared" si="57"/>
        <v>9.8131067961165179</v>
      </c>
      <c r="O3698" s="310">
        <v>9.8131067961165321</v>
      </c>
      <c r="P3698" s="309" t="s">
        <v>15063</v>
      </c>
      <c r="Q3698" s="311"/>
    </row>
    <row r="3699" spans="1:17" s="312" customFormat="1" x14ac:dyDescent="0.3">
      <c r="A3699" s="307">
        <v>3696</v>
      </c>
      <c r="B3699" s="308" t="s">
        <v>5252</v>
      </c>
      <c r="C3699" s="308" t="s">
        <v>14767</v>
      </c>
      <c r="D3699" s="308" t="s">
        <v>14775</v>
      </c>
      <c r="E3699" s="308" t="s">
        <v>1454</v>
      </c>
      <c r="F3699" s="309" t="s">
        <v>5736</v>
      </c>
      <c r="G3699" s="309" t="s">
        <v>5743</v>
      </c>
      <c r="H3699" s="309" t="s">
        <v>5744</v>
      </c>
      <c r="I3699" s="309" t="s">
        <v>5701</v>
      </c>
      <c r="J3699" s="309" t="s">
        <v>15063</v>
      </c>
      <c r="K3699" s="310">
        <v>1.0244</v>
      </c>
      <c r="L3699" s="310">
        <v>0.93071529999999991</v>
      </c>
      <c r="M3699" s="310">
        <f>VLOOKUP(H3699,'Details of Feeder LEvel'!H:N,7,FALSE)</f>
        <v>0</v>
      </c>
      <c r="N3699" s="310">
        <f t="shared" si="57"/>
        <v>9.14532409215151</v>
      </c>
      <c r="O3699" s="310">
        <v>9.1453240921515189</v>
      </c>
      <c r="P3699" s="309" t="s">
        <v>15063</v>
      </c>
      <c r="Q3699" s="311"/>
    </row>
    <row r="3700" spans="1:17" s="312" customFormat="1" x14ac:dyDescent="0.3">
      <c r="A3700" s="307">
        <v>3697</v>
      </c>
      <c r="B3700" s="308" t="s">
        <v>5252</v>
      </c>
      <c r="C3700" s="308" t="s">
        <v>14767</v>
      </c>
      <c r="D3700" s="308" t="s">
        <v>14775</v>
      </c>
      <c r="E3700" s="308" t="s">
        <v>1454</v>
      </c>
      <c r="F3700" s="309" t="s">
        <v>5736</v>
      </c>
      <c r="G3700" s="309" t="s">
        <v>5745</v>
      </c>
      <c r="H3700" s="309" t="s">
        <v>5746</v>
      </c>
      <c r="I3700" s="309" t="s">
        <v>5701</v>
      </c>
      <c r="J3700" s="309" t="s">
        <v>15063</v>
      </c>
      <c r="K3700" s="310">
        <v>0.79160000000000008</v>
      </c>
      <c r="L3700" s="310">
        <v>0.71761176999999998</v>
      </c>
      <c r="M3700" s="310">
        <f>VLOOKUP(H3700,'Details of Feeder LEvel'!H:N,7,FALSE)</f>
        <v>0</v>
      </c>
      <c r="N3700" s="310">
        <f t="shared" si="57"/>
        <v>9.3466687721071366</v>
      </c>
      <c r="O3700" s="310">
        <v>10.430684756050601</v>
      </c>
      <c r="P3700" s="309" t="s">
        <v>15063</v>
      </c>
      <c r="Q3700" s="311"/>
    </row>
    <row r="3701" spans="1:17" s="312" customFormat="1" x14ac:dyDescent="0.3">
      <c r="A3701" s="307">
        <v>3698</v>
      </c>
      <c r="B3701" s="308" t="s">
        <v>5252</v>
      </c>
      <c r="C3701" s="308" t="s">
        <v>14767</v>
      </c>
      <c r="D3701" s="308" t="s">
        <v>14775</v>
      </c>
      <c r="E3701" s="308" t="s">
        <v>1454</v>
      </c>
      <c r="F3701" s="309" t="s">
        <v>5736</v>
      </c>
      <c r="G3701" s="309" t="s">
        <v>5747</v>
      </c>
      <c r="H3701" s="309" t="s">
        <v>5748</v>
      </c>
      <c r="I3701" s="309" t="s">
        <v>2432</v>
      </c>
      <c r="J3701" s="309" t="s">
        <v>15063</v>
      </c>
      <c r="K3701" s="310">
        <v>2.2441249999999999</v>
      </c>
      <c r="L3701" s="310">
        <v>1.9765291299999999</v>
      </c>
      <c r="M3701" s="310">
        <f>VLOOKUP(H3701,'Details of Feeder LEvel'!H:N,7,FALSE)</f>
        <v>0</v>
      </c>
      <c r="N3701" s="310">
        <f t="shared" si="57"/>
        <v>11.924285411908876</v>
      </c>
      <c r="O3701" s="310">
        <v>11.924285411908874</v>
      </c>
      <c r="P3701" s="309" t="s">
        <v>15063</v>
      </c>
      <c r="Q3701" s="311"/>
    </row>
    <row r="3702" spans="1:17" s="312" customFormat="1" x14ac:dyDescent="0.3">
      <c r="A3702" s="307">
        <v>3699</v>
      </c>
      <c r="B3702" s="308" t="s">
        <v>5252</v>
      </c>
      <c r="C3702" s="308" t="s">
        <v>14767</v>
      </c>
      <c r="D3702" s="308" t="s">
        <v>14775</v>
      </c>
      <c r="E3702" s="308" t="s">
        <v>1454</v>
      </c>
      <c r="F3702" s="309" t="s">
        <v>5736</v>
      </c>
      <c r="G3702" s="309" t="s">
        <v>5749</v>
      </c>
      <c r="H3702" s="309" t="s">
        <v>5750</v>
      </c>
      <c r="I3702" s="309" t="s">
        <v>5701</v>
      </c>
      <c r="J3702" s="309" t="s">
        <v>15063</v>
      </c>
      <c r="K3702" s="310">
        <v>0.57020000000000004</v>
      </c>
      <c r="L3702" s="310">
        <v>0.51190099999999994</v>
      </c>
      <c r="M3702" s="310">
        <f>VLOOKUP(H3702,'Details of Feeder LEvel'!H:N,7,FALSE)</f>
        <v>0</v>
      </c>
      <c r="N3702" s="310">
        <f t="shared" si="57"/>
        <v>10.224307260610329</v>
      </c>
      <c r="O3702" s="310">
        <v>10.690510347226523</v>
      </c>
      <c r="P3702" s="309" t="s">
        <v>15063</v>
      </c>
      <c r="Q3702" s="311"/>
    </row>
    <row r="3703" spans="1:17" s="312" customFormat="1" x14ac:dyDescent="0.3">
      <c r="A3703" s="307">
        <v>3700</v>
      </c>
      <c r="B3703" s="308" t="s">
        <v>5252</v>
      </c>
      <c r="C3703" s="308" t="s">
        <v>14767</v>
      </c>
      <c r="D3703" s="308" t="s">
        <v>14775</v>
      </c>
      <c r="E3703" s="308" t="s">
        <v>1454</v>
      </c>
      <c r="F3703" s="309" t="s">
        <v>5736</v>
      </c>
      <c r="G3703" s="309" t="s">
        <v>5751</v>
      </c>
      <c r="H3703" s="309" t="s">
        <v>5752</v>
      </c>
      <c r="I3703" s="309" t="s">
        <v>5701</v>
      </c>
      <c r="J3703" s="309" t="s">
        <v>15063</v>
      </c>
      <c r="K3703" s="310">
        <v>1.0272000000000001</v>
      </c>
      <c r="L3703" s="310">
        <v>0.92643049999999993</v>
      </c>
      <c r="M3703" s="310">
        <f>VLOOKUP(H3703,'Details of Feeder LEvel'!H:N,7,FALSE)</f>
        <v>0</v>
      </c>
      <c r="N3703" s="310">
        <f t="shared" si="57"/>
        <v>9.8101148753894236</v>
      </c>
      <c r="O3703" s="310">
        <v>17.116077366748051</v>
      </c>
      <c r="P3703" s="309" t="s">
        <v>15063</v>
      </c>
      <c r="Q3703" s="311"/>
    </row>
    <row r="3704" spans="1:17" s="312" customFormat="1" x14ac:dyDescent="0.3">
      <c r="A3704" s="307">
        <v>3701</v>
      </c>
      <c r="B3704" s="308" t="s">
        <v>5252</v>
      </c>
      <c r="C3704" s="308" t="s">
        <v>14767</v>
      </c>
      <c r="D3704" s="308" t="s">
        <v>14775</v>
      </c>
      <c r="E3704" s="308" t="s">
        <v>1454</v>
      </c>
      <c r="F3704" s="309" t="s">
        <v>5736</v>
      </c>
      <c r="G3704" s="309" t="s">
        <v>5753</v>
      </c>
      <c r="H3704" s="309" t="s">
        <v>5754</v>
      </c>
      <c r="I3704" s="309" t="s">
        <v>2432</v>
      </c>
      <c r="J3704" s="309" t="s">
        <v>15063</v>
      </c>
      <c r="K3704" s="310">
        <v>2.4363199999999998</v>
      </c>
      <c r="L3704" s="310">
        <v>2.2326394000000001</v>
      </c>
      <c r="M3704" s="310">
        <f>VLOOKUP(H3704,'Details of Feeder LEvel'!H:N,7,FALSE)</f>
        <v>0</v>
      </c>
      <c r="N3704" s="310">
        <f t="shared" si="57"/>
        <v>8.3601743613318362</v>
      </c>
      <c r="O3704" s="310">
        <v>8.3601743613318504</v>
      </c>
      <c r="P3704" s="309" t="s">
        <v>15063</v>
      </c>
      <c r="Q3704" s="311"/>
    </row>
    <row r="3705" spans="1:17" s="312" customFormat="1" x14ac:dyDescent="0.3">
      <c r="A3705" s="307">
        <v>3702</v>
      </c>
      <c r="B3705" s="308" t="s">
        <v>5252</v>
      </c>
      <c r="C3705" s="308" t="s">
        <v>14767</v>
      </c>
      <c r="D3705" s="308" t="s">
        <v>14775</v>
      </c>
      <c r="E3705" s="308" t="s">
        <v>1454</v>
      </c>
      <c r="F3705" s="309" t="s">
        <v>5736</v>
      </c>
      <c r="G3705" s="309" t="s">
        <v>5755</v>
      </c>
      <c r="H3705" s="309" t="s">
        <v>5756</v>
      </c>
      <c r="I3705" s="309" t="s">
        <v>2432</v>
      </c>
      <c r="J3705" s="309" t="s">
        <v>15063</v>
      </c>
      <c r="K3705" s="310">
        <v>3.9165669999999997</v>
      </c>
      <c r="L3705" s="310">
        <v>3.4603441699999995</v>
      </c>
      <c r="M3705" s="310">
        <f>VLOOKUP(H3705,'Details of Feeder LEvel'!H:N,7,FALSE)</f>
        <v>0</v>
      </c>
      <c r="N3705" s="310">
        <f t="shared" si="57"/>
        <v>11.648538886223578</v>
      </c>
      <c r="O3705" s="310">
        <v>11.64853888622358</v>
      </c>
      <c r="P3705" s="309" t="s">
        <v>15063</v>
      </c>
      <c r="Q3705" s="311"/>
    </row>
    <row r="3706" spans="1:17" s="312" customFormat="1" x14ac:dyDescent="0.3">
      <c r="A3706" s="307">
        <v>3703</v>
      </c>
      <c r="B3706" s="308" t="s">
        <v>5252</v>
      </c>
      <c r="C3706" s="308" t="s">
        <v>14767</v>
      </c>
      <c r="D3706" s="308" t="s">
        <v>14775</v>
      </c>
      <c r="E3706" s="308" t="s">
        <v>1454</v>
      </c>
      <c r="F3706" s="309" t="s">
        <v>5736</v>
      </c>
      <c r="G3706" s="309" t="s">
        <v>5757</v>
      </c>
      <c r="H3706" s="309" t="s">
        <v>5758</v>
      </c>
      <c r="I3706" s="309" t="s">
        <v>5706</v>
      </c>
      <c r="J3706" s="309" t="s">
        <v>15063</v>
      </c>
      <c r="K3706" s="310">
        <v>0.88856000000000002</v>
      </c>
      <c r="L3706" s="310">
        <v>0.79796909999999999</v>
      </c>
      <c r="M3706" s="310">
        <f>VLOOKUP(H3706,'Details of Feeder LEvel'!H:N,7,FALSE)</f>
        <v>0</v>
      </c>
      <c r="N3706" s="310">
        <f t="shared" si="57"/>
        <v>10.195248491942021</v>
      </c>
      <c r="O3706" s="310">
        <v>25.68946275273013</v>
      </c>
      <c r="P3706" s="309" t="s">
        <v>15063</v>
      </c>
      <c r="Q3706" s="311"/>
    </row>
    <row r="3707" spans="1:17" s="312" customFormat="1" x14ac:dyDescent="0.3">
      <c r="A3707" s="307">
        <v>3704</v>
      </c>
      <c r="B3707" s="308" t="s">
        <v>5252</v>
      </c>
      <c r="C3707" s="308" t="s">
        <v>14767</v>
      </c>
      <c r="D3707" s="308" t="s">
        <v>14775</v>
      </c>
      <c r="E3707" s="308" t="s">
        <v>1454</v>
      </c>
      <c r="F3707" s="309" t="s">
        <v>5736</v>
      </c>
      <c r="G3707" s="309" t="s">
        <v>5759</v>
      </c>
      <c r="H3707" s="309" t="s">
        <v>5760</v>
      </c>
      <c r="I3707" s="309" t="s">
        <v>5701</v>
      </c>
      <c r="J3707" s="309" t="s">
        <v>15063</v>
      </c>
      <c r="K3707" s="310">
        <v>0.26439999999999997</v>
      </c>
      <c r="L3707" s="310">
        <v>0.2401016</v>
      </c>
      <c r="M3707" s="310">
        <f>VLOOKUP(H3707,'Details of Feeder LEvel'!H:N,7,FALSE)</f>
        <v>0</v>
      </c>
      <c r="N3707" s="310">
        <f t="shared" si="57"/>
        <v>9.1900151285930303</v>
      </c>
      <c r="O3707" s="310">
        <v>24.925309788050132</v>
      </c>
      <c r="P3707" s="309" t="s">
        <v>15063</v>
      </c>
      <c r="Q3707" s="311"/>
    </row>
    <row r="3708" spans="1:17" s="312" customFormat="1" x14ac:dyDescent="0.3">
      <c r="A3708" s="307">
        <v>3705</v>
      </c>
      <c r="B3708" s="308" t="s">
        <v>5252</v>
      </c>
      <c r="C3708" s="308" t="s">
        <v>14767</v>
      </c>
      <c r="D3708" s="308" t="s">
        <v>14775</v>
      </c>
      <c r="E3708" s="308" t="s">
        <v>1454</v>
      </c>
      <c r="F3708" s="309" t="s">
        <v>5736</v>
      </c>
      <c r="G3708" s="309" t="s">
        <v>5761</v>
      </c>
      <c r="H3708" s="309" t="s">
        <v>5762</v>
      </c>
      <c r="I3708" s="309" t="s">
        <v>2553</v>
      </c>
      <c r="J3708" s="309" t="s">
        <v>15063</v>
      </c>
      <c r="K3708" s="310">
        <v>12.519100000000002</v>
      </c>
      <c r="L3708" s="310">
        <v>11.042757000000002</v>
      </c>
      <c r="M3708" s="310">
        <f>VLOOKUP(H3708,'Details of Feeder LEvel'!H:N,7,FALSE)</f>
        <v>0</v>
      </c>
      <c r="N3708" s="310">
        <f t="shared" si="57"/>
        <v>11.792724716632982</v>
      </c>
      <c r="O3708" s="310">
        <v>31.72213422922805</v>
      </c>
      <c r="P3708" s="309" t="s">
        <v>15063</v>
      </c>
      <c r="Q3708" s="311"/>
    </row>
    <row r="3709" spans="1:17" s="312" customFormat="1" x14ac:dyDescent="0.3">
      <c r="A3709" s="307">
        <v>3706</v>
      </c>
      <c r="B3709" s="308" t="s">
        <v>5252</v>
      </c>
      <c r="C3709" s="308" t="s">
        <v>14767</v>
      </c>
      <c r="D3709" s="308" t="s">
        <v>14775</v>
      </c>
      <c r="E3709" s="308" t="s">
        <v>1454</v>
      </c>
      <c r="F3709" s="309" t="s">
        <v>5736</v>
      </c>
      <c r="G3709" s="309" t="s">
        <v>5763</v>
      </c>
      <c r="H3709" s="309" t="s">
        <v>5764</v>
      </c>
      <c r="I3709" s="309" t="s">
        <v>5701</v>
      </c>
      <c r="J3709" s="309" t="s">
        <v>15063</v>
      </c>
      <c r="K3709" s="310">
        <v>0.6724</v>
      </c>
      <c r="L3709" s="310">
        <v>0.60472959999999998</v>
      </c>
      <c r="M3709" s="310">
        <f>VLOOKUP(H3709,'Details of Feeder LEvel'!H:N,7,FALSE)</f>
        <v>0</v>
      </c>
      <c r="N3709" s="310">
        <f t="shared" si="57"/>
        <v>10.064009518143965</v>
      </c>
      <c r="O3709" s="310">
        <v>10.064009518143957</v>
      </c>
      <c r="P3709" s="309" t="s">
        <v>15063</v>
      </c>
      <c r="Q3709" s="311"/>
    </row>
    <row r="3710" spans="1:17" s="312" customFormat="1" x14ac:dyDescent="0.3">
      <c r="A3710" s="307">
        <v>3707</v>
      </c>
      <c r="B3710" s="308" t="s">
        <v>5252</v>
      </c>
      <c r="C3710" s="308" t="s">
        <v>14767</v>
      </c>
      <c r="D3710" s="308" t="s">
        <v>14775</v>
      </c>
      <c r="E3710" s="308" t="s">
        <v>1454</v>
      </c>
      <c r="F3710" s="309" t="s">
        <v>5736</v>
      </c>
      <c r="G3710" s="309" t="s">
        <v>5765</v>
      </c>
      <c r="H3710" s="309" t="s">
        <v>5766</v>
      </c>
      <c r="I3710" s="309" t="s">
        <v>5701</v>
      </c>
      <c r="J3710" s="309" t="s">
        <v>15063</v>
      </c>
      <c r="K3710" s="310">
        <v>1.1688000000000001</v>
      </c>
      <c r="L3710" s="310">
        <v>1.0505309999999999</v>
      </c>
      <c r="M3710" s="310">
        <f>VLOOKUP(H3710,'Details of Feeder LEvel'!H:N,7,FALSE)</f>
        <v>0</v>
      </c>
      <c r="N3710" s="310">
        <f t="shared" si="57"/>
        <v>10.118839835728968</v>
      </c>
      <c r="O3710" s="310">
        <v>10.417450817695141</v>
      </c>
      <c r="P3710" s="309" t="s">
        <v>15063</v>
      </c>
      <c r="Q3710" s="311"/>
    </row>
    <row r="3711" spans="1:17" s="312" customFormat="1" x14ac:dyDescent="0.3">
      <c r="A3711" s="307">
        <v>3708</v>
      </c>
      <c r="B3711" s="308" t="s">
        <v>5252</v>
      </c>
      <c r="C3711" s="308" t="s">
        <v>14767</v>
      </c>
      <c r="D3711" s="308" t="s">
        <v>14775</v>
      </c>
      <c r="E3711" s="308" t="s">
        <v>1454</v>
      </c>
      <c r="F3711" s="309" t="s">
        <v>5736</v>
      </c>
      <c r="G3711" s="309" t="s">
        <v>5767</v>
      </c>
      <c r="H3711" s="309" t="s">
        <v>5768</v>
      </c>
      <c r="I3711" s="309" t="s">
        <v>2432</v>
      </c>
      <c r="J3711" s="309" t="s">
        <v>15063</v>
      </c>
      <c r="K3711" s="310">
        <v>2.1202680000000003</v>
      </c>
      <c r="L3711" s="310">
        <v>1.8545788399999998</v>
      </c>
      <c r="M3711" s="310">
        <f>VLOOKUP(H3711,'Details of Feeder LEvel'!H:N,7,FALSE)</f>
        <v>0</v>
      </c>
      <c r="N3711" s="310">
        <f t="shared" si="57"/>
        <v>12.530923449299824</v>
      </c>
      <c r="O3711" s="310">
        <v>21.353163735884451</v>
      </c>
      <c r="P3711" s="309" t="s">
        <v>15063</v>
      </c>
      <c r="Q3711" s="311"/>
    </row>
    <row r="3712" spans="1:17" s="312" customFormat="1" x14ac:dyDescent="0.3">
      <c r="A3712" s="307">
        <v>3709</v>
      </c>
      <c r="B3712" s="308" t="s">
        <v>5252</v>
      </c>
      <c r="C3712" s="308" t="s">
        <v>14767</v>
      </c>
      <c r="D3712" s="308" t="s">
        <v>14775</v>
      </c>
      <c r="E3712" s="308" t="s">
        <v>1454</v>
      </c>
      <c r="F3712" s="309" t="s">
        <v>5736</v>
      </c>
      <c r="G3712" s="309" t="s">
        <v>5769</v>
      </c>
      <c r="H3712" s="309" t="s">
        <v>5770</v>
      </c>
      <c r="I3712" s="309" t="s">
        <v>2432</v>
      </c>
      <c r="J3712" s="309" t="s">
        <v>15063</v>
      </c>
      <c r="K3712" s="310">
        <v>8.7679999999999998E-3</v>
      </c>
      <c r="L3712" s="310">
        <v>8.0175468799999969E-3</v>
      </c>
      <c r="M3712" s="310">
        <f>VLOOKUP(H3712,'Details of Feeder LEvel'!H:N,7,FALSE)</f>
        <v>0</v>
      </c>
      <c r="N3712" s="310">
        <f t="shared" si="57"/>
        <v>8.559000000000033</v>
      </c>
      <c r="O3712" s="310">
        <v>8.5590000000000277</v>
      </c>
      <c r="P3712" s="309" t="s">
        <v>15063</v>
      </c>
      <c r="Q3712" s="311"/>
    </row>
    <row r="3713" spans="1:17" s="312" customFormat="1" x14ac:dyDescent="0.3">
      <c r="A3713" s="307">
        <v>3710</v>
      </c>
      <c r="B3713" s="308" t="s">
        <v>5252</v>
      </c>
      <c r="C3713" s="308" t="s">
        <v>14767</v>
      </c>
      <c r="D3713" s="308" t="s">
        <v>14775</v>
      </c>
      <c r="E3713" s="308" t="s">
        <v>1454</v>
      </c>
      <c r="F3713" s="309" t="s">
        <v>5736</v>
      </c>
      <c r="G3713" s="309" t="s">
        <v>5771</v>
      </c>
      <c r="H3713" s="309" t="s">
        <v>5772</v>
      </c>
      <c r="I3713" s="309" t="s">
        <v>5701</v>
      </c>
      <c r="J3713" s="309" t="s">
        <v>15063</v>
      </c>
      <c r="K3713" s="310">
        <v>0.1648</v>
      </c>
      <c r="L3713" s="310">
        <v>0.14868300000000001</v>
      </c>
      <c r="M3713" s="310">
        <f>VLOOKUP(H3713,'Details of Feeder LEvel'!H:N,7,FALSE)</f>
        <v>0</v>
      </c>
      <c r="N3713" s="310">
        <f t="shared" si="57"/>
        <v>9.7797330097087318</v>
      </c>
      <c r="O3713" s="310">
        <v>9.779733009708746</v>
      </c>
      <c r="P3713" s="309" t="s">
        <v>15063</v>
      </c>
      <c r="Q3713" s="311"/>
    </row>
    <row r="3714" spans="1:17" s="312" customFormat="1" x14ac:dyDescent="0.3">
      <c r="A3714" s="307">
        <v>3711</v>
      </c>
      <c r="B3714" s="308" t="s">
        <v>5252</v>
      </c>
      <c r="C3714" s="308" t="s">
        <v>14767</v>
      </c>
      <c r="D3714" s="308" t="s">
        <v>14775</v>
      </c>
      <c r="E3714" s="308" t="s">
        <v>1454</v>
      </c>
      <c r="F3714" s="309" t="s">
        <v>5736</v>
      </c>
      <c r="G3714" s="309" t="s">
        <v>5773</v>
      </c>
      <c r="H3714" s="309" t="s">
        <v>5774</v>
      </c>
      <c r="I3714" s="309" t="s">
        <v>2432</v>
      </c>
      <c r="J3714" s="309" t="s">
        <v>15063</v>
      </c>
      <c r="K3714" s="310">
        <v>0.185332</v>
      </c>
      <c r="L3714" s="310">
        <v>0.16836770000000001</v>
      </c>
      <c r="M3714" s="310">
        <f>VLOOKUP(H3714,'Details of Feeder LEvel'!H:N,7,FALSE)</f>
        <v>0</v>
      </c>
      <c r="N3714" s="310">
        <f t="shared" si="57"/>
        <v>9.1534651328426762</v>
      </c>
      <c r="O3714" s="310">
        <v>15.592620962646109</v>
      </c>
      <c r="P3714" s="309" t="s">
        <v>15063</v>
      </c>
      <c r="Q3714" s="311"/>
    </row>
    <row r="3715" spans="1:17" s="312" customFormat="1" x14ac:dyDescent="0.3">
      <c r="A3715" s="307">
        <v>3712</v>
      </c>
      <c r="B3715" s="308" t="s">
        <v>5252</v>
      </c>
      <c r="C3715" s="308" t="s">
        <v>14767</v>
      </c>
      <c r="D3715" s="308" t="s">
        <v>14775</v>
      </c>
      <c r="E3715" s="308" t="s">
        <v>1454</v>
      </c>
      <c r="F3715" s="309" t="s">
        <v>5736</v>
      </c>
      <c r="G3715" s="309" t="s">
        <v>5775</v>
      </c>
      <c r="H3715" s="309" t="s">
        <v>5776</v>
      </c>
      <c r="I3715" s="309" t="s">
        <v>5706</v>
      </c>
      <c r="J3715" s="309" t="s">
        <v>15063</v>
      </c>
      <c r="K3715" s="310">
        <v>1.0884</v>
      </c>
      <c r="L3715" s="310">
        <v>0.96972349999999996</v>
      </c>
      <c r="M3715" s="310">
        <f>VLOOKUP(H3715,'Details of Feeder LEvel'!H:N,7,FALSE)</f>
        <v>0</v>
      </c>
      <c r="N3715" s="310">
        <f t="shared" si="57"/>
        <v>10.90375780962882</v>
      </c>
      <c r="O3715" s="310">
        <v>49.405432977836583</v>
      </c>
      <c r="P3715" s="309" t="s">
        <v>15063</v>
      </c>
      <c r="Q3715" s="311"/>
    </row>
    <row r="3716" spans="1:17" s="312" customFormat="1" x14ac:dyDescent="0.3">
      <c r="A3716" s="307">
        <v>3713</v>
      </c>
      <c r="B3716" s="308" t="s">
        <v>5252</v>
      </c>
      <c r="C3716" s="308" t="s">
        <v>14767</v>
      </c>
      <c r="D3716" s="308" t="s">
        <v>14775</v>
      </c>
      <c r="E3716" s="308" t="s">
        <v>1454</v>
      </c>
      <c r="F3716" s="309" t="s">
        <v>5736</v>
      </c>
      <c r="G3716" s="309" t="s">
        <v>5777</v>
      </c>
      <c r="H3716" s="309" t="s">
        <v>5778</v>
      </c>
      <c r="I3716" s="309" t="s">
        <v>5706</v>
      </c>
      <c r="J3716" s="309" t="s">
        <v>15063</v>
      </c>
      <c r="K3716" s="310">
        <v>1.408148</v>
      </c>
      <c r="L3716" s="310">
        <v>1.23968893</v>
      </c>
      <c r="M3716" s="310">
        <f>VLOOKUP(H3716,'Details of Feeder LEvel'!H:N,7,FALSE)</f>
        <v>0</v>
      </c>
      <c r="N3716" s="310">
        <f t="shared" ref="N3716:N3779" si="58">(K3716-L3716)/K3716*100</f>
        <v>11.963165093441878</v>
      </c>
      <c r="O3716" s="310">
        <v>30.692039595950206</v>
      </c>
      <c r="P3716" s="309" t="s">
        <v>15063</v>
      </c>
      <c r="Q3716" s="311"/>
    </row>
    <row r="3717" spans="1:17" s="312" customFormat="1" x14ac:dyDescent="0.3">
      <c r="A3717" s="307">
        <v>3714</v>
      </c>
      <c r="B3717" s="308" t="s">
        <v>5252</v>
      </c>
      <c r="C3717" s="308" t="s">
        <v>14767</v>
      </c>
      <c r="D3717" s="308" t="s">
        <v>14775</v>
      </c>
      <c r="E3717" s="308" t="s">
        <v>1454</v>
      </c>
      <c r="F3717" s="309" t="s">
        <v>5736</v>
      </c>
      <c r="G3717" s="309" t="s">
        <v>5779</v>
      </c>
      <c r="H3717" s="309" t="s">
        <v>5780</v>
      </c>
      <c r="I3717" s="309" t="s">
        <v>5701</v>
      </c>
      <c r="J3717" s="309" t="s">
        <v>15063</v>
      </c>
      <c r="K3717" s="310">
        <v>0.3649</v>
      </c>
      <c r="L3717" s="310">
        <v>0.31866470000000008</v>
      </c>
      <c r="M3717" s="310">
        <f>VLOOKUP(H3717,'Details of Feeder LEvel'!H:N,7,FALSE)</f>
        <v>0</v>
      </c>
      <c r="N3717" s="310">
        <f t="shared" si="58"/>
        <v>12.670676897780192</v>
      </c>
      <c r="O3717" s="310">
        <v>91.628656772535095</v>
      </c>
      <c r="P3717" s="309" t="s">
        <v>15063</v>
      </c>
      <c r="Q3717" s="311"/>
    </row>
    <row r="3718" spans="1:17" s="312" customFormat="1" x14ac:dyDescent="0.3">
      <c r="A3718" s="307">
        <v>3715</v>
      </c>
      <c r="B3718" s="308" t="s">
        <v>5252</v>
      </c>
      <c r="C3718" s="308" t="s">
        <v>14767</v>
      </c>
      <c r="D3718" s="308" t="s">
        <v>14775</v>
      </c>
      <c r="E3718" s="308" t="s">
        <v>1454</v>
      </c>
      <c r="F3718" s="309" t="s">
        <v>5736</v>
      </c>
      <c r="G3718" s="309" t="s">
        <v>5781</v>
      </c>
      <c r="H3718" s="309" t="s">
        <v>5782</v>
      </c>
      <c r="I3718" s="309" t="s">
        <v>5701</v>
      </c>
      <c r="J3718" s="309" t="s">
        <v>15063</v>
      </c>
      <c r="K3718" s="310">
        <v>0.30071700000000001</v>
      </c>
      <c r="L3718" s="310">
        <v>0.26725260000000001</v>
      </c>
      <c r="M3718" s="310">
        <f>VLOOKUP(H3718,'Details of Feeder LEvel'!H:N,7,FALSE)</f>
        <v>0</v>
      </c>
      <c r="N3718" s="310">
        <f t="shared" si="58"/>
        <v>11.128203593411747</v>
      </c>
      <c r="O3718" s="310">
        <v>11.128203593411746</v>
      </c>
      <c r="P3718" s="309" t="s">
        <v>15063</v>
      </c>
      <c r="Q3718" s="311"/>
    </row>
    <row r="3719" spans="1:17" s="312" customFormat="1" x14ac:dyDescent="0.3">
      <c r="A3719" s="307">
        <v>3716</v>
      </c>
      <c r="B3719" s="308" t="s">
        <v>5252</v>
      </c>
      <c r="C3719" s="308" t="s">
        <v>14767</v>
      </c>
      <c r="D3719" s="308" t="s">
        <v>14775</v>
      </c>
      <c r="E3719" s="308" t="s">
        <v>1454</v>
      </c>
      <c r="F3719" s="309" t="s">
        <v>5736</v>
      </c>
      <c r="G3719" s="309" t="s">
        <v>5783</v>
      </c>
      <c r="H3719" s="309" t="s">
        <v>5784</v>
      </c>
      <c r="I3719" s="309" t="s">
        <v>2414</v>
      </c>
      <c r="J3719" s="309" t="s">
        <v>15063</v>
      </c>
      <c r="K3719" s="310">
        <v>2.238683</v>
      </c>
      <c r="L3719" s="310">
        <v>2.0678833499999998</v>
      </c>
      <c r="M3719" s="310">
        <f>VLOOKUP(H3719,'Details of Feeder LEvel'!H:N,7,FALSE)</f>
        <v>0</v>
      </c>
      <c r="N3719" s="310">
        <f t="shared" si="58"/>
        <v>7.629470094694077</v>
      </c>
      <c r="O3719" s="310">
        <v>7.6294700946940797</v>
      </c>
      <c r="P3719" s="309" t="s">
        <v>15063</v>
      </c>
      <c r="Q3719" s="311"/>
    </row>
    <row r="3720" spans="1:17" s="312" customFormat="1" x14ac:dyDescent="0.3">
      <c r="A3720" s="307">
        <v>3717</v>
      </c>
      <c r="B3720" s="308" t="s">
        <v>5252</v>
      </c>
      <c r="C3720" s="308" t="s">
        <v>14767</v>
      </c>
      <c r="D3720" s="308" t="s">
        <v>14775</v>
      </c>
      <c r="E3720" s="308" t="s">
        <v>1454</v>
      </c>
      <c r="F3720" s="309" t="s">
        <v>5736</v>
      </c>
      <c r="G3720" s="309" t="s">
        <v>5785</v>
      </c>
      <c r="H3720" s="309" t="s">
        <v>5786</v>
      </c>
      <c r="I3720" s="309" t="s">
        <v>5706</v>
      </c>
      <c r="J3720" s="309" t="s">
        <v>15063</v>
      </c>
      <c r="K3720" s="310">
        <v>0.61633800000000005</v>
      </c>
      <c r="L3720" s="310">
        <v>0.53615667</v>
      </c>
      <c r="M3720" s="310">
        <f>VLOOKUP(H3720,'Details of Feeder LEvel'!H:N,7,FALSE)</f>
        <v>0</v>
      </c>
      <c r="N3720" s="310">
        <f t="shared" si="58"/>
        <v>13.009311449237277</v>
      </c>
      <c r="O3720" s="310">
        <v>34.006260106048522</v>
      </c>
      <c r="P3720" s="309" t="s">
        <v>15063</v>
      </c>
      <c r="Q3720" s="311"/>
    </row>
    <row r="3721" spans="1:17" s="312" customFormat="1" x14ac:dyDescent="0.3">
      <c r="A3721" s="307">
        <v>3718</v>
      </c>
      <c r="B3721" s="308" t="s">
        <v>5252</v>
      </c>
      <c r="C3721" s="308" t="s">
        <v>14767</v>
      </c>
      <c r="D3721" s="308" t="s">
        <v>14775</v>
      </c>
      <c r="E3721" s="308" t="s">
        <v>1454</v>
      </c>
      <c r="F3721" s="309" t="s">
        <v>5736</v>
      </c>
      <c r="G3721" s="309" t="s">
        <v>5787</v>
      </c>
      <c r="H3721" s="309" t="s">
        <v>5788</v>
      </c>
      <c r="I3721" s="309" t="s">
        <v>5706</v>
      </c>
      <c r="J3721" s="309" t="s">
        <v>15063</v>
      </c>
      <c r="K3721" s="310">
        <v>1.2851729999999999</v>
      </c>
      <c r="L3721" s="310">
        <v>1.1383218900000001</v>
      </c>
      <c r="M3721" s="310">
        <f>VLOOKUP(H3721,'Details of Feeder LEvel'!H:N,7,FALSE)</f>
        <v>0</v>
      </c>
      <c r="N3721" s="310">
        <f t="shared" si="58"/>
        <v>11.426563583268544</v>
      </c>
      <c r="O3721" s="310">
        <v>34.349930046288158</v>
      </c>
      <c r="P3721" s="309" t="s">
        <v>15063</v>
      </c>
      <c r="Q3721" s="311"/>
    </row>
    <row r="3722" spans="1:17" s="312" customFormat="1" x14ac:dyDescent="0.3">
      <c r="A3722" s="307">
        <v>3719</v>
      </c>
      <c r="B3722" s="308" t="s">
        <v>5252</v>
      </c>
      <c r="C3722" s="308" t="s">
        <v>14767</v>
      </c>
      <c r="D3722" s="308" t="s">
        <v>14775</v>
      </c>
      <c r="E3722" s="308" t="s">
        <v>1454</v>
      </c>
      <c r="F3722" s="309" t="s">
        <v>5736</v>
      </c>
      <c r="G3722" s="309" t="s">
        <v>5789</v>
      </c>
      <c r="H3722" s="309" t="s">
        <v>5790</v>
      </c>
      <c r="I3722" s="309" t="s">
        <v>5706</v>
      </c>
      <c r="J3722" s="309" t="s">
        <v>15063</v>
      </c>
      <c r="K3722" s="310">
        <v>2.1482330000000003</v>
      </c>
      <c r="L3722" s="310">
        <v>1.8588076600000001</v>
      </c>
      <c r="M3722" s="310">
        <f>VLOOKUP(H3722,'Details of Feeder LEvel'!H:N,7,FALSE)</f>
        <v>0</v>
      </c>
      <c r="N3722" s="310">
        <f t="shared" si="58"/>
        <v>13.472716413908556</v>
      </c>
      <c r="O3722" s="310">
        <v>43.445900307331051</v>
      </c>
      <c r="P3722" s="309" t="s">
        <v>15063</v>
      </c>
      <c r="Q3722" s="311"/>
    </row>
    <row r="3723" spans="1:17" s="312" customFormat="1" x14ac:dyDescent="0.3">
      <c r="A3723" s="307">
        <v>3720</v>
      </c>
      <c r="B3723" s="308" t="s">
        <v>5252</v>
      </c>
      <c r="C3723" s="308" t="s">
        <v>14767</v>
      </c>
      <c r="D3723" s="308" t="s">
        <v>14775</v>
      </c>
      <c r="E3723" s="308" t="s">
        <v>1454</v>
      </c>
      <c r="F3723" s="309" t="s">
        <v>5736</v>
      </c>
      <c r="G3723" s="309" t="s">
        <v>5791</v>
      </c>
      <c r="H3723" s="309" t="s">
        <v>5792</v>
      </c>
      <c r="I3723" s="309" t="s">
        <v>2432</v>
      </c>
      <c r="J3723" s="309" t="s">
        <v>15063</v>
      </c>
      <c r="K3723" s="310">
        <v>9.5447000000000004E-2</v>
      </c>
      <c r="L3723" s="310">
        <v>8.6083977400000011E-2</v>
      </c>
      <c r="M3723" s="310">
        <f>VLOOKUP(H3723,'Details of Feeder LEvel'!H:N,7,FALSE)</f>
        <v>0</v>
      </c>
      <c r="N3723" s="310">
        <f t="shared" si="58"/>
        <v>9.8096562490177721</v>
      </c>
      <c r="O3723" s="310">
        <v>9.8096562490177739</v>
      </c>
      <c r="P3723" s="309" t="s">
        <v>15063</v>
      </c>
      <c r="Q3723" s="311"/>
    </row>
    <row r="3724" spans="1:17" s="312" customFormat="1" x14ac:dyDescent="0.3">
      <c r="A3724" s="307">
        <v>3721</v>
      </c>
      <c r="B3724" s="308" t="s">
        <v>5252</v>
      </c>
      <c r="C3724" s="308" t="s">
        <v>14767</v>
      </c>
      <c r="D3724" s="308" t="s">
        <v>14775</v>
      </c>
      <c r="E3724" s="308" t="s">
        <v>1454</v>
      </c>
      <c r="F3724" s="309" t="s">
        <v>5736</v>
      </c>
      <c r="G3724" s="309" t="s">
        <v>5793</v>
      </c>
      <c r="H3724" s="309" t="s">
        <v>5794</v>
      </c>
      <c r="I3724" s="309" t="s">
        <v>2432</v>
      </c>
      <c r="J3724" s="309" t="s">
        <v>15063</v>
      </c>
      <c r="K3724" s="310">
        <v>1.3632</v>
      </c>
      <c r="L3724" s="310">
        <v>1.199959</v>
      </c>
      <c r="M3724" s="310">
        <f>VLOOKUP(H3724,'Details of Feeder LEvel'!H:N,7,FALSE)</f>
        <v>0</v>
      </c>
      <c r="N3724" s="310">
        <f t="shared" si="58"/>
        <v>11.974838615023472</v>
      </c>
      <c r="O3724" s="310">
        <v>11.974838615023476</v>
      </c>
      <c r="P3724" s="309" t="s">
        <v>15063</v>
      </c>
      <c r="Q3724" s="311"/>
    </row>
    <row r="3725" spans="1:17" s="312" customFormat="1" x14ac:dyDescent="0.3">
      <c r="A3725" s="307">
        <v>3722</v>
      </c>
      <c r="B3725" s="308" t="s">
        <v>5252</v>
      </c>
      <c r="C3725" s="308" t="s">
        <v>14767</v>
      </c>
      <c r="D3725" s="308" t="s">
        <v>14775</v>
      </c>
      <c r="E3725" s="308" t="s">
        <v>1454</v>
      </c>
      <c r="F3725" s="309" t="s">
        <v>5736</v>
      </c>
      <c r="G3725" s="309" t="s">
        <v>5795</v>
      </c>
      <c r="H3725" s="309" t="s">
        <v>5796</v>
      </c>
      <c r="I3725" s="309" t="s">
        <v>2432</v>
      </c>
      <c r="J3725" s="309" t="s">
        <v>15063</v>
      </c>
      <c r="K3725" s="310">
        <v>0</v>
      </c>
      <c r="L3725" s="310">
        <v>0</v>
      </c>
      <c r="M3725" s="310">
        <f>VLOOKUP(H3725,'Details of Feeder LEvel'!H:N,7,FALSE)</f>
        <v>0</v>
      </c>
      <c r="N3725" s="310" t="e">
        <f t="shared" si="58"/>
        <v>#DIV/0!</v>
      </c>
      <c r="O3725" s="310" t="e">
        <v>#DIV/0!</v>
      </c>
      <c r="P3725" s="309" t="s">
        <v>15063</v>
      </c>
      <c r="Q3725" s="311"/>
    </row>
    <row r="3726" spans="1:17" s="312" customFormat="1" x14ac:dyDescent="0.3">
      <c r="A3726" s="307">
        <v>3723</v>
      </c>
      <c r="B3726" s="308" t="s">
        <v>5252</v>
      </c>
      <c r="C3726" s="308" t="s">
        <v>14767</v>
      </c>
      <c r="D3726" s="308" t="s">
        <v>14775</v>
      </c>
      <c r="E3726" s="308" t="s">
        <v>1454</v>
      </c>
      <c r="F3726" s="309" t="s">
        <v>5736</v>
      </c>
      <c r="G3726" s="309" t="s">
        <v>5797</v>
      </c>
      <c r="H3726" s="309" t="s">
        <v>5798</v>
      </c>
      <c r="I3726" s="309" t="s">
        <v>2432</v>
      </c>
      <c r="J3726" s="309" t="s">
        <v>15063</v>
      </c>
      <c r="K3726" s="310">
        <v>0</v>
      </c>
      <c r="L3726" s="310">
        <v>0</v>
      </c>
      <c r="M3726" s="310">
        <f>VLOOKUP(H3726,'Details of Feeder LEvel'!H:N,7,FALSE)</f>
        <v>0</v>
      </c>
      <c r="N3726" s="310" t="e">
        <f t="shared" si="58"/>
        <v>#DIV/0!</v>
      </c>
      <c r="O3726" s="310" t="e">
        <v>#DIV/0!</v>
      </c>
      <c r="P3726" s="309" t="s">
        <v>15063</v>
      </c>
      <c r="Q3726" s="311"/>
    </row>
    <row r="3727" spans="1:17" s="312" customFormat="1" x14ac:dyDescent="0.3">
      <c r="A3727" s="307">
        <v>3724</v>
      </c>
      <c r="B3727" s="308" t="s">
        <v>5252</v>
      </c>
      <c r="C3727" s="308" t="s">
        <v>14767</v>
      </c>
      <c r="D3727" s="308" t="s">
        <v>14775</v>
      </c>
      <c r="E3727" s="308" t="s">
        <v>1454</v>
      </c>
      <c r="F3727" s="309" t="s">
        <v>5736</v>
      </c>
      <c r="G3727" s="309" t="s">
        <v>5799</v>
      </c>
      <c r="H3727" s="309" t="s">
        <v>5800</v>
      </c>
      <c r="I3727" s="309" t="s">
        <v>2432</v>
      </c>
      <c r="J3727" s="309" t="s">
        <v>15063</v>
      </c>
      <c r="K3727" s="310">
        <v>0.35875299999999999</v>
      </c>
      <c r="L3727" s="310">
        <v>0.31598964239999999</v>
      </c>
      <c r="M3727" s="310">
        <f>VLOOKUP(H3727,'Details of Feeder LEvel'!H:N,7,FALSE)</f>
        <v>0</v>
      </c>
      <c r="N3727" s="310">
        <f t="shared" si="58"/>
        <v>11.919999999999998</v>
      </c>
      <c r="O3727" s="310">
        <v>11.919999999999998</v>
      </c>
      <c r="P3727" s="309" t="s">
        <v>15063</v>
      </c>
      <c r="Q3727" s="311"/>
    </row>
    <row r="3728" spans="1:17" s="312" customFormat="1" x14ac:dyDescent="0.3">
      <c r="A3728" s="307">
        <v>3725</v>
      </c>
      <c r="B3728" s="308" t="s">
        <v>5252</v>
      </c>
      <c r="C3728" s="308" t="s">
        <v>14767</v>
      </c>
      <c r="D3728" s="308" t="s">
        <v>14775</v>
      </c>
      <c r="E3728" s="308" t="s">
        <v>1454</v>
      </c>
      <c r="F3728" s="309" t="s">
        <v>5801</v>
      </c>
      <c r="G3728" s="309" t="s">
        <v>5802</v>
      </c>
      <c r="H3728" s="309" t="s">
        <v>14843</v>
      </c>
      <c r="I3728" s="309" t="s">
        <v>2414</v>
      </c>
      <c r="J3728" s="309" t="s">
        <v>15063</v>
      </c>
      <c r="K3728" s="310">
        <v>2.6196069999999998</v>
      </c>
      <c r="L3728" s="310">
        <v>2.5702250000000002</v>
      </c>
      <c r="M3728" s="310">
        <f>VLOOKUP(H3728,'Details of Feeder LEvel'!H:N,7,FALSE)</f>
        <v>0</v>
      </c>
      <c r="N3728" s="310">
        <f t="shared" si="58"/>
        <v>1.8850919240939421</v>
      </c>
      <c r="O3728" s="310">
        <v>1.9518548264052527</v>
      </c>
      <c r="P3728" s="309" t="s">
        <v>15063</v>
      </c>
      <c r="Q3728" s="311"/>
    </row>
    <row r="3729" spans="1:17" s="312" customFormat="1" x14ac:dyDescent="0.3">
      <c r="A3729" s="307">
        <v>3726</v>
      </c>
      <c r="B3729" s="308" t="s">
        <v>5252</v>
      </c>
      <c r="C3729" s="308" t="s">
        <v>14767</v>
      </c>
      <c r="D3729" s="308" t="s">
        <v>14775</v>
      </c>
      <c r="E3729" s="308" t="s">
        <v>1454</v>
      </c>
      <c r="F3729" s="309" t="s">
        <v>5803</v>
      </c>
      <c r="G3729" s="309" t="s">
        <v>5804</v>
      </c>
      <c r="H3729" s="309" t="s">
        <v>5805</v>
      </c>
      <c r="I3729" s="309" t="s">
        <v>5701</v>
      </c>
      <c r="J3729" s="309" t="s">
        <v>15063</v>
      </c>
      <c r="K3729" s="310">
        <v>0.58635999999999999</v>
      </c>
      <c r="L3729" s="310">
        <v>0.52738399999999996</v>
      </c>
      <c r="M3729" s="310">
        <f>VLOOKUP(H3729,'Details of Feeder LEvel'!H:N,7,FALSE)</f>
        <v>0</v>
      </c>
      <c r="N3729" s="310">
        <f t="shared" si="58"/>
        <v>10.057984855720042</v>
      </c>
      <c r="O3729" s="310">
        <v>10.057984855720036</v>
      </c>
      <c r="P3729" s="309" t="s">
        <v>15063</v>
      </c>
      <c r="Q3729" s="311"/>
    </row>
    <row r="3730" spans="1:17" s="312" customFormat="1" x14ac:dyDescent="0.3">
      <c r="A3730" s="307">
        <v>3727</v>
      </c>
      <c r="B3730" s="308" t="s">
        <v>5252</v>
      </c>
      <c r="C3730" s="308" t="s">
        <v>14767</v>
      </c>
      <c r="D3730" s="308" t="s">
        <v>14775</v>
      </c>
      <c r="E3730" s="308" t="s">
        <v>1454</v>
      </c>
      <c r="F3730" s="309" t="s">
        <v>5803</v>
      </c>
      <c r="G3730" s="309" t="s">
        <v>5806</v>
      </c>
      <c r="H3730" s="309" t="s">
        <v>5807</v>
      </c>
      <c r="I3730" s="309" t="s">
        <v>5701</v>
      </c>
      <c r="J3730" s="309" t="s">
        <v>15063</v>
      </c>
      <c r="K3730" s="310">
        <v>0.44676000000000005</v>
      </c>
      <c r="L3730" s="310">
        <v>0.40202100000000002</v>
      </c>
      <c r="M3730" s="310">
        <f>VLOOKUP(H3730,'Details of Feeder LEvel'!H:N,7,FALSE)</f>
        <v>0</v>
      </c>
      <c r="N3730" s="310">
        <f t="shared" si="58"/>
        <v>10.014101531023375</v>
      </c>
      <c r="O3730" s="310">
        <v>10.100231304596852</v>
      </c>
      <c r="P3730" s="309" t="s">
        <v>15063</v>
      </c>
      <c r="Q3730" s="311"/>
    </row>
    <row r="3731" spans="1:17" s="312" customFormat="1" x14ac:dyDescent="0.3">
      <c r="A3731" s="307">
        <v>3728</v>
      </c>
      <c r="B3731" s="308" t="s">
        <v>5252</v>
      </c>
      <c r="C3731" s="308" t="s">
        <v>14767</v>
      </c>
      <c r="D3731" s="308" t="s">
        <v>14775</v>
      </c>
      <c r="E3731" s="308" t="s">
        <v>1454</v>
      </c>
      <c r="F3731" s="309" t="s">
        <v>5803</v>
      </c>
      <c r="G3731" s="309" t="s">
        <v>5808</v>
      </c>
      <c r="H3731" s="309" t="s">
        <v>5809</v>
      </c>
      <c r="I3731" s="309" t="s">
        <v>5706</v>
      </c>
      <c r="J3731" s="309" t="s">
        <v>15063</v>
      </c>
      <c r="K3731" s="310">
        <v>1.696771</v>
      </c>
      <c r="L3731" s="310">
        <v>1.5533631000000001</v>
      </c>
      <c r="M3731" s="310">
        <f>VLOOKUP(H3731,'Details of Feeder LEvel'!H:N,7,FALSE)</f>
        <v>0</v>
      </c>
      <c r="N3731" s="310">
        <f t="shared" si="58"/>
        <v>8.4518122952360635</v>
      </c>
      <c r="O3731" s="310">
        <v>15.129043060640123</v>
      </c>
      <c r="P3731" s="309" t="s">
        <v>15063</v>
      </c>
      <c r="Q3731" s="311"/>
    </row>
    <row r="3732" spans="1:17" s="312" customFormat="1" x14ac:dyDescent="0.3">
      <c r="A3732" s="307">
        <v>3729</v>
      </c>
      <c r="B3732" s="308" t="s">
        <v>5252</v>
      </c>
      <c r="C3732" s="308" t="s">
        <v>14767</v>
      </c>
      <c r="D3732" s="308" t="s">
        <v>14775</v>
      </c>
      <c r="E3732" s="308" t="s">
        <v>1454</v>
      </c>
      <c r="F3732" s="309" t="s">
        <v>5803</v>
      </c>
      <c r="G3732" s="309" t="s">
        <v>5810</v>
      </c>
      <c r="H3732" s="309" t="s">
        <v>5811</v>
      </c>
      <c r="I3732" s="309" t="s">
        <v>5701</v>
      </c>
      <c r="J3732" s="309" t="s">
        <v>15063</v>
      </c>
      <c r="K3732" s="310">
        <v>0.67023999999999995</v>
      </c>
      <c r="L3732" s="310">
        <v>0.60000300000000006</v>
      </c>
      <c r="M3732" s="310">
        <f>VLOOKUP(H3732,'Details of Feeder LEvel'!H:N,7,FALSE)</f>
        <v>0</v>
      </c>
      <c r="N3732" s="310">
        <f t="shared" si="58"/>
        <v>10.479380520410581</v>
      </c>
      <c r="O3732" s="310">
        <v>10.479380520410597</v>
      </c>
      <c r="P3732" s="309" t="s">
        <v>15063</v>
      </c>
      <c r="Q3732" s="311"/>
    </row>
    <row r="3733" spans="1:17" s="312" customFormat="1" x14ac:dyDescent="0.3">
      <c r="A3733" s="307">
        <v>3730</v>
      </c>
      <c r="B3733" s="308" t="s">
        <v>5252</v>
      </c>
      <c r="C3733" s="308" t="s">
        <v>14767</v>
      </c>
      <c r="D3733" s="308" t="s">
        <v>14775</v>
      </c>
      <c r="E3733" s="308" t="s">
        <v>1454</v>
      </c>
      <c r="F3733" s="309" t="s">
        <v>5803</v>
      </c>
      <c r="G3733" s="309" t="s">
        <v>5812</v>
      </c>
      <c r="H3733" s="309" t="s">
        <v>5813</v>
      </c>
      <c r="I3733" s="309" t="s">
        <v>5706</v>
      </c>
      <c r="J3733" s="309" t="s">
        <v>15063</v>
      </c>
      <c r="K3733" s="310">
        <v>1.4966840000000001</v>
      </c>
      <c r="L3733" s="310">
        <v>1.3772714399999999</v>
      </c>
      <c r="M3733" s="310">
        <f>VLOOKUP(H3733,'Details of Feeder LEvel'!H:N,7,FALSE)</f>
        <v>0</v>
      </c>
      <c r="N3733" s="310">
        <f t="shared" si="58"/>
        <v>7.9784750822485053</v>
      </c>
      <c r="O3733" s="310">
        <v>37.182451342063537</v>
      </c>
      <c r="P3733" s="309" t="s">
        <v>15063</v>
      </c>
      <c r="Q3733" s="311"/>
    </row>
    <row r="3734" spans="1:17" s="312" customFormat="1" x14ac:dyDescent="0.3">
      <c r="A3734" s="307">
        <v>3731</v>
      </c>
      <c r="B3734" s="308" t="s">
        <v>5252</v>
      </c>
      <c r="C3734" s="308" t="s">
        <v>14767</v>
      </c>
      <c r="D3734" s="308" t="s">
        <v>14775</v>
      </c>
      <c r="E3734" s="308" t="s">
        <v>1454</v>
      </c>
      <c r="F3734" s="309" t="s">
        <v>5803</v>
      </c>
      <c r="G3734" s="309" t="s">
        <v>5814</v>
      </c>
      <c r="H3734" s="309" t="s">
        <v>5815</v>
      </c>
      <c r="I3734" s="309" t="s">
        <v>2405</v>
      </c>
      <c r="J3734" s="309" t="s">
        <v>15063</v>
      </c>
      <c r="K3734" s="310">
        <v>1.009757</v>
      </c>
      <c r="L3734" s="310">
        <v>0.88008668000000001</v>
      </c>
      <c r="M3734" s="310">
        <f>VLOOKUP(H3734,'Details of Feeder LEvel'!H:N,7,FALSE)</f>
        <v>0</v>
      </c>
      <c r="N3734" s="310">
        <f t="shared" si="58"/>
        <v>12.841735189753575</v>
      </c>
      <c r="O3734" s="310">
        <v>15.253644319558479</v>
      </c>
      <c r="P3734" s="309" t="s">
        <v>15063</v>
      </c>
      <c r="Q3734" s="311"/>
    </row>
    <row r="3735" spans="1:17" s="312" customFormat="1" x14ac:dyDescent="0.3">
      <c r="A3735" s="307">
        <v>3732</v>
      </c>
      <c r="B3735" s="308" t="s">
        <v>5252</v>
      </c>
      <c r="C3735" s="308" t="s">
        <v>14767</v>
      </c>
      <c r="D3735" s="308" t="s">
        <v>14775</v>
      </c>
      <c r="E3735" s="308" t="s">
        <v>1454</v>
      </c>
      <c r="F3735" s="309" t="s">
        <v>5803</v>
      </c>
      <c r="G3735" s="309" t="s">
        <v>5816</v>
      </c>
      <c r="H3735" s="309" t="s">
        <v>5817</v>
      </c>
      <c r="I3735" s="309" t="s">
        <v>5701</v>
      </c>
      <c r="J3735" s="309" t="s">
        <v>15063</v>
      </c>
      <c r="K3735" s="310">
        <v>0</v>
      </c>
      <c r="L3735" s="310">
        <v>0.28682559999999996</v>
      </c>
      <c r="M3735" s="310">
        <f>VLOOKUP(H3735,'Details of Feeder LEvel'!H:N,7,FALSE)</f>
        <v>0</v>
      </c>
      <c r="N3735" s="310" t="e">
        <f t="shared" si="58"/>
        <v>#DIV/0!</v>
      </c>
      <c r="O3735" s="310" t="e">
        <v>#DIV/0!</v>
      </c>
      <c r="P3735" s="309" t="s">
        <v>15063</v>
      </c>
      <c r="Q3735" s="311"/>
    </row>
    <row r="3736" spans="1:17" s="312" customFormat="1" x14ac:dyDescent="0.3">
      <c r="A3736" s="307">
        <v>3733</v>
      </c>
      <c r="B3736" s="308" t="s">
        <v>5252</v>
      </c>
      <c r="C3736" s="308" t="s">
        <v>14767</v>
      </c>
      <c r="D3736" s="308" t="s">
        <v>14775</v>
      </c>
      <c r="E3736" s="308" t="s">
        <v>1454</v>
      </c>
      <c r="F3736" s="309" t="s">
        <v>5803</v>
      </c>
      <c r="G3736" s="309" t="s">
        <v>5818</v>
      </c>
      <c r="H3736" s="309" t="s">
        <v>5819</v>
      </c>
      <c r="I3736" s="309" t="s">
        <v>2405</v>
      </c>
      <c r="J3736" s="309" t="s">
        <v>15063</v>
      </c>
      <c r="K3736" s="310">
        <v>4.5226769999999998</v>
      </c>
      <c r="L3736" s="310">
        <v>4.0379240000000003</v>
      </c>
      <c r="M3736" s="310">
        <f>VLOOKUP(H3736,'Details of Feeder LEvel'!H:N,7,FALSE)</f>
        <v>0</v>
      </c>
      <c r="N3736" s="310">
        <f t="shared" si="58"/>
        <v>10.718275923750459</v>
      </c>
      <c r="O3736" s="310">
        <v>10.718275923750465</v>
      </c>
      <c r="P3736" s="309" t="s">
        <v>15063</v>
      </c>
      <c r="Q3736" s="311"/>
    </row>
    <row r="3737" spans="1:17" s="312" customFormat="1" x14ac:dyDescent="0.3">
      <c r="A3737" s="307">
        <v>3734</v>
      </c>
      <c r="B3737" s="308" t="s">
        <v>5252</v>
      </c>
      <c r="C3737" s="308" t="s">
        <v>14767</v>
      </c>
      <c r="D3737" s="308" t="s">
        <v>14775</v>
      </c>
      <c r="E3737" s="308" t="s">
        <v>1454</v>
      </c>
      <c r="F3737" s="309" t="s">
        <v>5803</v>
      </c>
      <c r="G3737" s="309" t="s">
        <v>5820</v>
      </c>
      <c r="H3737" s="309" t="s">
        <v>5821</v>
      </c>
      <c r="I3737" s="309" t="s">
        <v>3556</v>
      </c>
      <c r="J3737" s="309" t="s">
        <v>15063</v>
      </c>
      <c r="K3737" s="310">
        <v>5.0299999999999997E-2</v>
      </c>
      <c r="L3737" s="310">
        <v>4.4867600000000001E-2</v>
      </c>
      <c r="M3737" s="310">
        <f>VLOOKUP(H3737,'Details of Feeder LEvel'!H:N,7,FALSE)</f>
        <v>0</v>
      </c>
      <c r="N3737" s="310">
        <f t="shared" si="58"/>
        <v>10.799999999999994</v>
      </c>
      <c r="O3737" s="310">
        <v>76.595713713505162</v>
      </c>
      <c r="P3737" s="309" t="s">
        <v>15063</v>
      </c>
      <c r="Q3737" s="311"/>
    </row>
    <row r="3738" spans="1:17" s="312" customFormat="1" x14ac:dyDescent="0.3">
      <c r="A3738" s="307">
        <v>3735</v>
      </c>
      <c r="B3738" s="308" t="s">
        <v>5252</v>
      </c>
      <c r="C3738" s="308" t="s">
        <v>14767</v>
      </c>
      <c r="D3738" s="308" t="s">
        <v>14775</v>
      </c>
      <c r="E3738" s="308" t="s">
        <v>1454</v>
      </c>
      <c r="F3738" s="309" t="s">
        <v>5803</v>
      </c>
      <c r="G3738" s="309" t="s">
        <v>5822</v>
      </c>
      <c r="H3738" s="309" t="s">
        <v>5823</v>
      </c>
      <c r="I3738" s="309" t="s">
        <v>5706</v>
      </c>
      <c r="J3738" s="309" t="s">
        <v>15063</v>
      </c>
      <c r="K3738" s="310">
        <v>0.65724300000000002</v>
      </c>
      <c r="L3738" s="310">
        <v>0.58205859999999998</v>
      </c>
      <c r="M3738" s="310">
        <f>VLOOKUP(H3738,'Details of Feeder LEvel'!H:N,7,FALSE)</f>
        <v>0</v>
      </c>
      <c r="N3738" s="310">
        <f t="shared" si="58"/>
        <v>11.439361088668884</v>
      </c>
      <c r="O3738" s="310">
        <v>32.578720756913803</v>
      </c>
      <c r="P3738" s="309" t="s">
        <v>15063</v>
      </c>
      <c r="Q3738" s="311"/>
    </row>
    <row r="3739" spans="1:17" s="312" customFormat="1" x14ac:dyDescent="0.3">
      <c r="A3739" s="307">
        <v>3736</v>
      </c>
      <c r="B3739" s="308" t="s">
        <v>5252</v>
      </c>
      <c r="C3739" s="308" t="s">
        <v>14767</v>
      </c>
      <c r="D3739" s="308" t="s">
        <v>14775</v>
      </c>
      <c r="E3739" s="308" t="s">
        <v>1454</v>
      </c>
      <c r="F3739" s="309" t="s">
        <v>5824</v>
      </c>
      <c r="G3739" s="309" t="s">
        <v>5825</v>
      </c>
      <c r="H3739" s="309" t="s">
        <v>5826</v>
      </c>
      <c r="I3739" s="309" t="s">
        <v>2432</v>
      </c>
      <c r="J3739" s="309" t="s">
        <v>15063</v>
      </c>
      <c r="K3739" s="310">
        <v>3.1247399999999996</v>
      </c>
      <c r="L3739" s="310">
        <v>2.7360336299999997</v>
      </c>
      <c r="M3739" s="310">
        <f>VLOOKUP(H3739,'Details of Feeder LEvel'!H:N,7,FALSE)</f>
        <v>0</v>
      </c>
      <c r="N3739" s="310">
        <f t="shared" si="58"/>
        <v>12.439638817949653</v>
      </c>
      <c r="O3739" s="310">
        <v>12.43963881794965</v>
      </c>
      <c r="P3739" s="309" t="s">
        <v>15063</v>
      </c>
      <c r="Q3739" s="311"/>
    </row>
    <row r="3740" spans="1:17" s="312" customFormat="1" x14ac:dyDescent="0.3">
      <c r="A3740" s="307">
        <v>3737</v>
      </c>
      <c r="B3740" s="308" t="s">
        <v>5252</v>
      </c>
      <c r="C3740" s="308" t="s">
        <v>14767</v>
      </c>
      <c r="D3740" s="308" t="s">
        <v>14775</v>
      </c>
      <c r="E3740" s="308" t="s">
        <v>1454</v>
      </c>
      <c r="F3740" s="309" t="s">
        <v>5824</v>
      </c>
      <c r="G3740" s="309" t="s">
        <v>5827</v>
      </c>
      <c r="H3740" s="309" t="s">
        <v>5828</v>
      </c>
      <c r="I3740" s="309" t="s">
        <v>5701</v>
      </c>
      <c r="J3740" s="309" t="s">
        <v>15063</v>
      </c>
      <c r="K3740" s="310">
        <v>0.69856000000000007</v>
      </c>
      <c r="L3740" s="310">
        <v>0.62961899999999993</v>
      </c>
      <c r="M3740" s="310">
        <f>VLOOKUP(H3740,'Details of Feeder LEvel'!H:N,7,FALSE)</f>
        <v>0</v>
      </c>
      <c r="N3740" s="310">
        <f t="shared" si="58"/>
        <v>9.8690162620247559</v>
      </c>
      <c r="O3740" s="310">
        <v>14.22912135316281</v>
      </c>
      <c r="P3740" s="309" t="s">
        <v>15063</v>
      </c>
      <c r="Q3740" s="311"/>
    </row>
    <row r="3741" spans="1:17" s="312" customFormat="1" x14ac:dyDescent="0.3">
      <c r="A3741" s="307">
        <v>3738</v>
      </c>
      <c r="B3741" s="308" t="s">
        <v>5252</v>
      </c>
      <c r="C3741" s="308" t="s">
        <v>14767</v>
      </c>
      <c r="D3741" s="308" t="s">
        <v>14775</v>
      </c>
      <c r="E3741" s="308" t="s">
        <v>1454</v>
      </c>
      <c r="F3741" s="309" t="s">
        <v>5824</v>
      </c>
      <c r="G3741" s="309" t="s">
        <v>5829</v>
      </c>
      <c r="H3741" s="309" t="s">
        <v>5830</v>
      </c>
      <c r="I3741" s="309" t="s">
        <v>5701</v>
      </c>
      <c r="J3741" s="309" t="s">
        <v>15063</v>
      </c>
      <c r="K3741" s="310">
        <v>0.90835999999999995</v>
      </c>
      <c r="L3741" s="310">
        <v>0.79233229999999988</v>
      </c>
      <c r="M3741" s="310">
        <f>VLOOKUP(H3741,'Details of Feeder LEvel'!H:N,7,FALSE)</f>
        <v>0</v>
      </c>
      <c r="N3741" s="310">
        <f t="shared" si="58"/>
        <v>12.773316746664326</v>
      </c>
      <c r="O3741" s="310">
        <v>16.147694110704471</v>
      </c>
      <c r="P3741" s="309" t="s">
        <v>15063</v>
      </c>
      <c r="Q3741" s="311"/>
    </row>
    <row r="3742" spans="1:17" s="312" customFormat="1" x14ac:dyDescent="0.3">
      <c r="A3742" s="307">
        <v>3739</v>
      </c>
      <c r="B3742" s="308" t="s">
        <v>5252</v>
      </c>
      <c r="C3742" s="308" t="s">
        <v>14767</v>
      </c>
      <c r="D3742" s="308" t="s">
        <v>14775</v>
      </c>
      <c r="E3742" s="308" t="s">
        <v>1454</v>
      </c>
      <c r="F3742" s="309" t="s">
        <v>5824</v>
      </c>
      <c r="G3742" s="309" t="s">
        <v>5831</v>
      </c>
      <c r="H3742" s="309" t="s">
        <v>5832</v>
      </c>
      <c r="I3742" s="309" t="s">
        <v>2405</v>
      </c>
      <c r="J3742" s="309" t="s">
        <v>15063</v>
      </c>
      <c r="K3742" s="310">
        <v>1.29518</v>
      </c>
      <c r="L3742" s="310">
        <v>1.1306154000000002</v>
      </c>
      <c r="M3742" s="310">
        <f>VLOOKUP(H3742,'Details of Feeder LEvel'!H:N,7,FALSE)</f>
        <v>0</v>
      </c>
      <c r="N3742" s="310">
        <f t="shared" si="58"/>
        <v>12.705925045167454</v>
      </c>
      <c r="O3742" s="310">
        <v>15.289275071579667</v>
      </c>
      <c r="P3742" s="309" t="s">
        <v>15063</v>
      </c>
      <c r="Q3742" s="311"/>
    </row>
    <row r="3743" spans="1:17" s="312" customFormat="1" x14ac:dyDescent="0.3">
      <c r="A3743" s="307">
        <v>3740</v>
      </c>
      <c r="B3743" s="308" t="s">
        <v>5252</v>
      </c>
      <c r="C3743" s="308" t="s">
        <v>14767</v>
      </c>
      <c r="D3743" s="308" t="s">
        <v>14775</v>
      </c>
      <c r="E3743" s="308" t="s">
        <v>1454</v>
      </c>
      <c r="F3743" s="309" t="s">
        <v>5824</v>
      </c>
      <c r="G3743" s="309" t="s">
        <v>5833</v>
      </c>
      <c r="H3743" s="309" t="s">
        <v>5834</v>
      </c>
      <c r="I3743" s="309" t="s">
        <v>5701</v>
      </c>
      <c r="J3743" s="309" t="s">
        <v>15063</v>
      </c>
      <c r="K3743" s="310">
        <v>0.74508600000000003</v>
      </c>
      <c r="L3743" s="310">
        <v>0.6388315</v>
      </c>
      <c r="M3743" s="310">
        <f>VLOOKUP(H3743,'Details of Feeder LEvel'!H:N,7,FALSE)</f>
        <v>0</v>
      </c>
      <c r="N3743" s="310">
        <f t="shared" si="58"/>
        <v>14.260702791355632</v>
      </c>
      <c r="O3743" s="310">
        <v>14.260702791355639</v>
      </c>
      <c r="P3743" s="309" t="s">
        <v>15063</v>
      </c>
      <c r="Q3743" s="311"/>
    </row>
    <row r="3744" spans="1:17" s="312" customFormat="1" x14ac:dyDescent="0.3">
      <c r="A3744" s="307">
        <v>3741</v>
      </c>
      <c r="B3744" s="308" t="s">
        <v>5252</v>
      </c>
      <c r="C3744" s="308" t="s">
        <v>14767</v>
      </c>
      <c r="D3744" s="308" t="s">
        <v>14775</v>
      </c>
      <c r="E3744" s="308" t="s">
        <v>1454</v>
      </c>
      <c r="F3744" s="309" t="s">
        <v>5824</v>
      </c>
      <c r="G3744" s="309" t="s">
        <v>5835</v>
      </c>
      <c r="H3744" s="309" t="s">
        <v>5836</v>
      </c>
      <c r="I3744" s="309" t="s">
        <v>5701</v>
      </c>
      <c r="J3744" s="309" t="s">
        <v>15063</v>
      </c>
      <c r="K3744" s="310">
        <v>0.22223999999999999</v>
      </c>
      <c r="L3744" s="310">
        <v>0.199628</v>
      </c>
      <c r="M3744" s="310">
        <f>VLOOKUP(H3744,'Details of Feeder LEvel'!H:N,7,FALSE)</f>
        <v>0</v>
      </c>
      <c r="N3744" s="310">
        <f t="shared" si="58"/>
        <v>10.174586033117349</v>
      </c>
      <c r="O3744" s="310">
        <v>11.293444951477216</v>
      </c>
      <c r="P3744" s="309" t="s">
        <v>15063</v>
      </c>
      <c r="Q3744" s="311"/>
    </row>
    <row r="3745" spans="1:17" s="312" customFormat="1" x14ac:dyDescent="0.3">
      <c r="A3745" s="307">
        <v>3742</v>
      </c>
      <c r="B3745" s="308" t="s">
        <v>5252</v>
      </c>
      <c r="C3745" s="308" t="s">
        <v>14767</v>
      </c>
      <c r="D3745" s="308" t="s">
        <v>14775</v>
      </c>
      <c r="E3745" s="308" t="s">
        <v>1454</v>
      </c>
      <c r="F3745" s="309" t="s">
        <v>5824</v>
      </c>
      <c r="G3745" s="309" t="s">
        <v>5837</v>
      </c>
      <c r="H3745" s="309" t="s">
        <v>5838</v>
      </c>
      <c r="I3745" s="309" t="s">
        <v>5701</v>
      </c>
      <c r="J3745" s="309" t="s">
        <v>15063</v>
      </c>
      <c r="K3745" s="310">
        <v>0.7564280000000001</v>
      </c>
      <c r="L3745" s="310">
        <v>0.679261</v>
      </c>
      <c r="M3745" s="310">
        <f>VLOOKUP(H3745,'Details of Feeder LEvel'!H:N,7,FALSE)</f>
        <v>0</v>
      </c>
      <c r="N3745" s="310">
        <f t="shared" si="58"/>
        <v>10.201499680075313</v>
      </c>
      <c r="O3745" s="310">
        <v>10.201499680075321</v>
      </c>
      <c r="P3745" s="309" t="s">
        <v>15063</v>
      </c>
      <c r="Q3745" s="311"/>
    </row>
    <row r="3746" spans="1:17" s="312" customFormat="1" x14ac:dyDescent="0.3">
      <c r="A3746" s="307">
        <v>3743</v>
      </c>
      <c r="B3746" s="308" t="s">
        <v>5252</v>
      </c>
      <c r="C3746" s="308" t="s">
        <v>14767</v>
      </c>
      <c r="D3746" s="308" t="s">
        <v>14775</v>
      </c>
      <c r="E3746" s="308" t="s">
        <v>1454</v>
      </c>
      <c r="F3746" s="309" t="s">
        <v>5824</v>
      </c>
      <c r="G3746" s="309" t="s">
        <v>5839</v>
      </c>
      <c r="H3746" s="309" t="s">
        <v>5840</v>
      </c>
      <c r="I3746" s="309" t="s">
        <v>3759</v>
      </c>
      <c r="J3746" s="309" t="s">
        <v>15063</v>
      </c>
      <c r="K3746" s="310">
        <v>3.8339999999999999E-2</v>
      </c>
      <c r="L3746" s="310">
        <v>3.7000000000000005E-2</v>
      </c>
      <c r="M3746" s="310">
        <f>VLOOKUP(H3746,'Details of Feeder LEvel'!H:N,7,FALSE)</f>
        <v>0</v>
      </c>
      <c r="N3746" s="310">
        <f t="shared" si="58"/>
        <v>3.4950443401147466</v>
      </c>
      <c r="O3746" s="310">
        <v>29.829422155947761</v>
      </c>
      <c r="P3746" s="309" t="s">
        <v>15063</v>
      </c>
      <c r="Q3746" s="311"/>
    </row>
    <row r="3747" spans="1:17" s="312" customFormat="1" x14ac:dyDescent="0.3">
      <c r="A3747" s="307">
        <v>3744</v>
      </c>
      <c r="B3747" s="308" t="s">
        <v>5252</v>
      </c>
      <c r="C3747" s="308" t="s">
        <v>14767</v>
      </c>
      <c r="D3747" s="308" t="s">
        <v>14775</v>
      </c>
      <c r="E3747" s="308" t="s">
        <v>1454</v>
      </c>
      <c r="F3747" s="309" t="s">
        <v>5824</v>
      </c>
      <c r="G3747" s="309" t="s">
        <v>5841</v>
      </c>
      <c r="H3747" s="309" t="s">
        <v>5842</v>
      </c>
      <c r="I3747" s="309" t="s">
        <v>2405</v>
      </c>
      <c r="J3747" s="309" t="s">
        <v>15063</v>
      </c>
      <c r="K3747" s="310">
        <v>0.82889199999999996</v>
      </c>
      <c r="L3747" s="310">
        <v>0.74433258527183011</v>
      </c>
      <c r="M3747" s="310">
        <f>VLOOKUP(H3747,'Details of Feeder LEvel'!H:N,7,FALSE)</f>
        <v>0</v>
      </c>
      <c r="N3747" s="310">
        <f t="shared" si="58"/>
        <v>10.201499680075313</v>
      </c>
      <c r="O3747" s="310">
        <v>10.201499680075321</v>
      </c>
      <c r="P3747" s="309" t="s">
        <v>15063</v>
      </c>
      <c r="Q3747" s="311"/>
    </row>
    <row r="3748" spans="1:17" s="312" customFormat="1" x14ac:dyDescent="0.3">
      <c r="A3748" s="307">
        <v>3745</v>
      </c>
      <c r="B3748" s="308" t="s">
        <v>5252</v>
      </c>
      <c r="C3748" s="308" t="s">
        <v>14767</v>
      </c>
      <c r="D3748" s="308" t="s">
        <v>14775</v>
      </c>
      <c r="E3748" s="308" t="s">
        <v>1454</v>
      </c>
      <c r="F3748" s="309" t="s">
        <v>5824</v>
      </c>
      <c r="G3748" s="309" t="s">
        <v>5843</v>
      </c>
      <c r="H3748" s="309" t="s">
        <v>5844</v>
      </c>
      <c r="I3748" s="309" t="s">
        <v>5701</v>
      </c>
      <c r="J3748" s="309" t="s">
        <v>15063</v>
      </c>
      <c r="K3748" s="310">
        <v>0.726074</v>
      </c>
      <c r="L3748" s="310">
        <v>0.63747100000000001</v>
      </c>
      <c r="M3748" s="310">
        <f>VLOOKUP(H3748,'Details of Feeder LEvel'!H:N,7,FALSE)</f>
        <v>0</v>
      </c>
      <c r="N3748" s="310">
        <f t="shared" si="58"/>
        <v>12.20302613783168</v>
      </c>
      <c r="O3748" s="310">
        <v>20.206205360485662</v>
      </c>
      <c r="P3748" s="309" t="s">
        <v>15063</v>
      </c>
      <c r="Q3748" s="311"/>
    </row>
    <row r="3749" spans="1:17" s="312" customFormat="1" x14ac:dyDescent="0.3">
      <c r="A3749" s="307">
        <v>3746</v>
      </c>
      <c r="B3749" s="308" t="s">
        <v>5252</v>
      </c>
      <c r="C3749" s="308" t="s">
        <v>14767</v>
      </c>
      <c r="D3749" s="308" t="s">
        <v>14775</v>
      </c>
      <c r="E3749" s="308" t="s">
        <v>1454</v>
      </c>
      <c r="F3749" s="309" t="s">
        <v>5824</v>
      </c>
      <c r="G3749" s="309" t="s">
        <v>5845</v>
      </c>
      <c r="H3749" s="309" t="s">
        <v>5846</v>
      </c>
      <c r="I3749" s="309" t="s">
        <v>5706</v>
      </c>
      <c r="J3749" s="309" t="s">
        <v>15063</v>
      </c>
      <c r="K3749" s="310">
        <v>2.0481600000000002</v>
      </c>
      <c r="L3749" s="310">
        <v>1.8279990000000002</v>
      </c>
      <c r="M3749" s="310">
        <f>VLOOKUP(H3749,'Details of Feeder LEvel'!H:N,7,FALSE)</f>
        <v>0</v>
      </c>
      <c r="N3749" s="310">
        <f t="shared" si="58"/>
        <v>10.74920904616827</v>
      </c>
      <c r="O3749" s="310">
        <v>60.717987179011367</v>
      </c>
      <c r="P3749" s="309" t="s">
        <v>15063</v>
      </c>
      <c r="Q3749" s="311"/>
    </row>
    <row r="3750" spans="1:17" s="312" customFormat="1" x14ac:dyDescent="0.3">
      <c r="A3750" s="307">
        <v>3747</v>
      </c>
      <c r="B3750" s="308" t="s">
        <v>5252</v>
      </c>
      <c r="C3750" s="308" t="s">
        <v>14767</v>
      </c>
      <c r="D3750" s="308" t="s">
        <v>14775</v>
      </c>
      <c r="E3750" s="308" t="s">
        <v>1454</v>
      </c>
      <c r="F3750" s="309" t="s">
        <v>5824</v>
      </c>
      <c r="G3750" s="309" t="s">
        <v>5847</v>
      </c>
      <c r="H3750" s="309" t="s">
        <v>5848</v>
      </c>
      <c r="I3750" s="309" t="s">
        <v>5706</v>
      </c>
      <c r="J3750" s="309" t="s">
        <v>15063</v>
      </c>
      <c r="K3750" s="310">
        <v>1.5992200000000003</v>
      </c>
      <c r="L3750" s="310">
        <v>1.3954401999999999</v>
      </c>
      <c r="M3750" s="310">
        <f>VLOOKUP(H3750,'Details of Feeder LEvel'!H:N,7,FALSE)</f>
        <v>0</v>
      </c>
      <c r="N3750" s="310">
        <f t="shared" si="58"/>
        <v>12.742449444104023</v>
      </c>
      <c r="O3750" s="310">
        <v>12.74244944410402</v>
      </c>
      <c r="P3750" s="309" t="s">
        <v>15063</v>
      </c>
      <c r="Q3750" s="311"/>
    </row>
    <row r="3751" spans="1:17" s="312" customFormat="1" x14ac:dyDescent="0.3">
      <c r="A3751" s="307">
        <v>3748</v>
      </c>
      <c r="B3751" s="308" t="s">
        <v>5252</v>
      </c>
      <c r="C3751" s="308" t="s">
        <v>14767</v>
      </c>
      <c r="D3751" s="308" t="s">
        <v>14775</v>
      </c>
      <c r="E3751" s="308" t="s">
        <v>1454</v>
      </c>
      <c r="F3751" s="309" t="s">
        <v>5824</v>
      </c>
      <c r="G3751" s="309" t="s">
        <v>5849</v>
      </c>
      <c r="H3751" s="309" t="s">
        <v>5850</v>
      </c>
      <c r="I3751" s="309" t="s">
        <v>5706</v>
      </c>
      <c r="J3751" s="309" t="s">
        <v>15063</v>
      </c>
      <c r="K3751" s="310">
        <v>0.68467999999999996</v>
      </c>
      <c r="L3751" s="310">
        <v>0.60777910000000002</v>
      </c>
      <c r="M3751" s="310">
        <f>VLOOKUP(H3751,'Details of Feeder LEvel'!H:N,7,FALSE)</f>
        <v>0</v>
      </c>
      <c r="N3751" s="310">
        <f t="shared" si="58"/>
        <v>11.231655663959799</v>
      </c>
      <c r="O3751" s="310">
        <v>38.494025476763902</v>
      </c>
      <c r="P3751" s="309" t="s">
        <v>15063</v>
      </c>
      <c r="Q3751" s="311"/>
    </row>
    <row r="3752" spans="1:17" s="312" customFormat="1" x14ac:dyDescent="0.3">
      <c r="A3752" s="307">
        <v>3749</v>
      </c>
      <c r="B3752" s="308" t="s">
        <v>5252</v>
      </c>
      <c r="C3752" s="308" t="s">
        <v>14767</v>
      </c>
      <c r="D3752" s="308" t="s">
        <v>14775</v>
      </c>
      <c r="E3752" s="308" t="s">
        <v>1454</v>
      </c>
      <c r="F3752" s="309" t="s">
        <v>5824</v>
      </c>
      <c r="G3752" s="309" t="s">
        <v>5851</v>
      </c>
      <c r="H3752" s="309" t="s">
        <v>5852</v>
      </c>
      <c r="I3752" s="309" t="s">
        <v>5706</v>
      </c>
      <c r="J3752" s="309" t="s">
        <v>15063</v>
      </c>
      <c r="K3752" s="310">
        <v>0.89552999999999994</v>
      </c>
      <c r="L3752" s="310">
        <v>0.80494549999999987</v>
      </c>
      <c r="M3752" s="310">
        <f>VLOOKUP(H3752,'Details of Feeder LEvel'!H:N,7,FALSE)</f>
        <v>0</v>
      </c>
      <c r="N3752" s="310">
        <f t="shared" si="58"/>
        <v>10.115183187609581</v>
      </c>
      <c r="O3752" s="310">
        <v>47.394899468101158</v>
      </c>
      <c r="P3752" s="309" t="s">
        <v>15063</v>
      </c>
      <c r="Q3752" s="311"/>
    </row>
    <row r="3753" spans="1:17" s="312" customFormat="1" x14ac:dyDescent="0.3">
      <c r="A3753" s="307">
        <v>3750</v>
      </c>
      <c r="B3753" s="308" t="s">
        <v>5252</v>
      </c>
      <c r="C3753" s="308" t="s">
        <v>14767</v>
      </c>
      <c r="D3753" s="308" t="s">
        <v>14775</v>
      </c>
      <c r="E3753" s="308" t="s">
        <v>14775</v>
      </c>
      <c r="F3753" s="309" t="s">
        <v>5853</v>
      </c>
      <c r="G3753" s="309" t="s">
        <v>5854</v>
      </c>
      <c r="H3753" s="309" t="s">
        <v>5855</v>
      </c>
      <c r="I3753" s="309" t="s">
        <v>5701</v>
      </c>
      <c r="J3753" s="309" t="s">
        <v>15063</v>
      </c>
      <c r="K3753" s="310">
        <v>0.44819199999999998</v>
      </c>
      <c r="L3753" s="310">
        <v>0.40187050000000002</v>
      </c>
      <c r="M3753" s="310">
        <f>VLOOKUP(H3753,'Details of Feeder LEvel'!H:N,7,FALSE)</f>
        <v>0</v>
      </c>
      <c r="N3753" s="310">
        <f t="shared" si="58"/>
        <v>10.33519116807082</v>
      </c>
      <c r="O3753" s="310">
        <v>10.335191168070812</v>
      </c>
      <c r="P3753" s="309" t="s">
        <v>15063</v>
      </c>
      <c r="Q3753" s="311"/>
    </row>
    <row r="3754" spans="1:17" s="312" customFormat="1" x14ac:dyDescent="0.3">
      <c r="A3754" s="307">
        <v>3751</v>
      </c>
      <c r="B3754" s="308" t="s">
        <v>5252</v>
      </c>
      <c r="C3754" s="308" t="s">
        <v>14767</v>
      </c>
      <c r="D3754" s="308" t="s">
        <v>14775</v>
      </c>
      <c r="E3754" s="308" t="s">
        <v>14775</v>
      </c>
      <c r="F3754" s="309" t="s">
        <v>5853</v>
      </c>
      <c r="G3754" s="309" t="s">
        <v>5856</v>
      </c>
      <c r="H3754" s="309" t="s">
        <v>5857</v>
      </c>
      <c r="I3754" s="309" t="s">
        <v>5706</v>
      </c>
      <c r="J3754" s="309" t="s">
        <v>15063</v>
      </c>
      <c r="K3754" s="310">
        <v>2.123856</v>
      </c>
      <c r="L3754" s="310">
        <v>2.0186536200000003</v>
      </c>
      <c r="M3754" s="310">
        <f>VLOOKUP(H3754,'Details of Feeder LEvel'!H:N,7,FALSE)</f>
        <v>0</v>
      </c>
      <c r="N3754" s="310">
        <f t="shared" si="58"/>
        <v>4.9533668949307161</v>
      </c>
      <c r="O3754" s="310">
        <v>32.393884660502806</v>
      </c>
      <c r="P3754" s="309" t="s">
        <v>15063</v>
      </c>
      <c r="Q3754" s="311"/>
    </row>
    <row r="3755" spans="1:17" s="312" customFormat="1" x14ac:dyDescent="0.3">
      <c r="A3755" s="307">
        <v>3752</v>
      </c>
      <c r="B3755" s="308" t="s">
        <v>5252</v>
      </c>
      <c r="C3755" s="308" t="s">
        <v>14767</v>
      </c>
      <c r="D3755" s="308" t="s">
        <v>14775</v>
      </c>
      <c r="E3755" s="308" t="s">
        <v>14775</v>
      </c>
      <c r="F3755" s="309" t="s">
        <v>5853</v>
      </c>
      <c r="G3755" s="309" t="s">
        <v>5858</v>
      </c>
      <c r="H3755" s="309" t="s">
        <v>5859</v>
      </c>
      <c r="I3755" s="309" t="s">
        <v>2432</v>
      </c>
      <c r="J3755" s="309" t="s">
        <v>15063</v>
      </c>
      <c r="K3755" s="310">
        <v>3.7048399999999999</v>
      </c>
      <c r="L3755" s="310">
        <v>3.6055104000000004</v>
      </c>
      <c r="M3755" s="310">
        <f>VLOOKUP(H3755,'Details of Feeder LEvel'!H:N,7,FALSE)</f>
        <v>0</v>
      </c>
      <c r="N3755" s="310">
        <f t="shared" si="58"/>
        <v>2.6810766456850894</v>
      </c>
      <c r="O3755" s="310">
        <v>8.4253798787248702</v>
      </c>
      <c r="P3755" s="309" t="s">
        <v>15063</v>
      </c>
      <c r="Q3755" s="311"/>
    </row>
    <row r="3756" spans="1:17" s="312" customFormat="1" x14ac:dyDescent="0.3">
      <c r="A3756" s="307">
        <v>3753</v>
      </c>
      <c r="B3756" s="308" t="s">
        <v>5252</v>
      </c>
      <c r="C3756" s="308" t="s">
        <v>14767</v>
      </c>
      <c r="D3756" s="308" t="s">
        <v>14775</v>
      </c>
      <c r="E3756" s="308" t="s">
        <v>14775</v>
      </c>
      <c r="F3756" s="309" t="s">
        <v>5853</v>
      </c>
      <c r="G3756" s="309" t="s">
        <v>5860</v>
      </c>
      <c r="H3756" s="309" t="s">
        <v>5861</v>
      </c>
      <c r="I3756" s="309" t="s">
        <v>2414</v>
      </c>
      <c r="J3756" s="309" t="s">
        <v>15063</v>
      </c>
      <c r="K3756" s="310">
        <v>2.679192</v>
      </c>
      <c r="L3756" s="310">
        <v>2.3601002328000003</v>
      </c>
      <c r="M3756" s="310">
        <f>VLOOKUP(H3756,'Details of Feeder LEvel'!H:N,7,FALSE)</f>
        <v>0</v>
      </c>
      <c r="N3756" s="310">
        <f t="shared" si="58"/>
        <v>11.909999999999991</v>
      </c>
      <c r="O3756" s="310">
        <v>15.650880906419406</v>
      </c>
      <c r="P3756" s="309" t="s">
        <v>15063</v>
      </c>
      <c r="Q3756" s="311"/>
    </row>
    <row r="3757" spans="1:17" s="312" customFormat="1" x14ac:dyDescent="0.3">
      <c r="A3757" s="307">
        <v>3754</v>
      </c>
      <c r="B3757" s="308" t="s">
        <v>5252</v>
      </c>
      <c r="C3757" s="308" t="s">
        <v>14767</v>
      </c>
      <c r="D3757" s="308" t="s">
        <v>14775</v>
      </c>
      <c r="E3757" s="308" t="s">
        <v>14775</v>
      </c>
      <c r="F3757" s="309" t="s">
        <v>5853</v>
      </c>
      <c r="G3757" s="309" t="s">
        <v>5862</v>
      </c>
      <c r="H3757" s="309" t="s">
        <v>5863</v>
      </c>
      <c r="I3757" s="309" t="s">
        <v>2414</v>
      </c>
      <c r="J3757" s="309" t="s">
        <v>15063</v>
      </c>
      <c r="K3757" s="310">
        <v>2.4558599999999999</v>
      </c>
      <c r="L3757" s="310">
        <v>2.3044709999999999</v>
      </c>
      <c r="M3757" s="310">
        <f>VLOOKUP(H3757,'Details of Feeder LEvel'!H:N,7,FALSE)</f>
        <v>0</v>
      </c>
      <c r="N3757" s="310">
        <f t="shared" si="58"/>
        <v>6.1643986220712907</v>
      </c>
      <c r="O3757" s="310">
        <v>6.1643986220712987</v>
      </c>
      <c r="P3757" s="309" t="s">
        <v>15063</v>
      </c>
      <c r="Q3757" s="311"/>
    </row>
    <row r="3758" spans="1:17" s="312" customFormat="1" x14ac:dyDescent="0.3">
      <c r="A3758" s="307">
        <v>3755</v>
      </c>
      <c r="B3758" s="308" t="s">
        <v>5252</v>
      </c>
      <c r="C3758" s="308" t="s">
        <v>14767</v>
      </c>
      <c r="D3758" s="308" t="s">
        <v>14775</v>
      </c>
      <c r="E3758" s="308" t="s">
        <v>14775</v>
      </c>
      <c r="F3758" s="309" t="s">
        <v>5465</v>
      </c>
      <c r="G3758" s="309" t="s">
        <v>5864</v>
      </c>
      <c r="H3758" s="309" t="s">
        <v>5865</v>
      </c>
      <c r="I3758" s="309" t="s">
        <v>2432</v>
      </c>
      <c r="J3758" s="309" t="s">
        <v>15063</v>
      </c>
      <c r="K3758" s="310">
        <v>2.5557599999999998</v>
      </c>
      <c r="L3758" s="310">
        <v>2.1874494263999997</v>
      </c>
      <c r="M3758" s="310">
        <f>VLOOKUP(H3758,'Details of Feeder LEvel'!H:N,7,FALSE)</f>
        <v>0</v>
      </c>
      <c r="N3758" s="310">
        <f t="shared" si="58"/>
        <v>14.411000000000005</v>
      </c>
      <c r="O3758" s="310">
        <v>14.411000000000007</v>
      </c>
      <c r="P3758" s="309" t="s">
        <v>15063</v>
      </c>
      <c r="Q3758" s="311"/>
    </row>
    <row r="3759" spans="1:17" s="312" customFormat="1" x14ac:dyDescent="0.3">
      <c r="A3759" s="307">
        <v>3756</v>
      </c>
      <c r="B3759" s="308" t="s">
        <v>5252</v>
      </c>
      <c r="C3759" s="308" t="s">
        <v>14767</v>
      </c>
      <c r="D3759" s="308" t="s">
        <v>14775</v>
      </c>
      <c r="E3759" s="308" t="s">
        <v>14775</v>
      </c>
      <c r="F3759" s="309" t="s">
        <v>5465</v>
      </c>
      <c r="G3759" s="309" t="s">
        <v>5866</v>
      </c>
      <c r="H3759" s="309" t="s">
        <v>5867</v>
      </c>
      <c r="I3759" s="309" t="s">
        <v>5701</v>
      </c>
      <c r="J3759" s="309" t="s">
        <v>15063</v>
      </c>
      <c r="K3759" s="310">
        <v>0.75675999999999988</v>
      </c>
      <c r="L3759" s="310">
        <v>0.66900400000000004</v>
      </c>
      <c r="M3759" s="310">
        <f>VLOOKUP(H3759,'Details of Feeder LEvel'!H:N,7,FALSE)</f>
        <v>0</v>
      </c>
      <c r="N3759" s="310">
        <f t="shared" si="58"/>
        <v>11.596278873090524</v>
      </c>
      <c r="O3759" s="310">
        <v>12.029279945366056</v>
      </c>
      <c r="P3759" s="309" t="s">
        <v>15063</v>
      </c>
      <c r="Q3759" s="311"/>
    </row>
    <row r="3760" spans="1:17" s="312" customFormat="1" x14ac:dyDescent="0.3">
      <c r="A3760" s="307">
        <v>3757</v>
      </c>
      <c r="B3760" s="308" t="s">
        <v>5252</v>
      </c>
      <c r="C3760" s="308" t="s">
        <v>14767</v>
      </c>
      <c r="D3760" s="308" t="s">
        <v>14775</v>
      </c>
      <c r="E3760" s="308" t="s">
        <v>14775</v>
      </c>
      <c r="F3760" s="309" t="s">
        <v>5465</v>
      </c>
      <c r="G3760" s="309" t="s">
        <v>5868</v>
      </c>
      <c r="H3760" s="309" t="s">
        <v>5869</v>
      </c>
      <c r="I3760" s="309" t="s">
        <v>5701</v>
      </c>
      <c r="J3760" s="309" t="s">
        <v>15063</v>
      </c>
      <c r="K3760" s="310">
        <v>0.53140000000000009</v>
      </c>
      <c r="L3760" s="310">
        <v>0.471225</v>
      </c>
      <c r="M3760" s="310">
        <f>VLOOKUP(H3760,'Details of Feeder LEvel'!H:N,7,FALSE)</f>
        <v>0</v>
      </c>
      <c r="N3760" s="310">
        <f t="shared" si="58"/>
        <v>11.323861497930011</v>
      </c>
      <c r="O3760" s="310">
        <v>12.564096702742622</v>
      </c>
      <c r="P3760" s="309" t="s">
        <v>15063</v>
      </c>
      <c r="Q3760" s="311"/>
    </row>
    <row r="3761" spans="1:17" s="312" customFormat="1" x14ac:dyDescent="0.3">
      <c r="A3761" s="307">
        <v>3758</v>
      </c>
      <c r="B3761" s="308" t="s">
        <v>5252</v>
      </c>
      <c r="C3761" s="308" t="s">
        <v>14767</v>
      </c>
      <c r="D3761" s="308" t="s">
        <v>14775</v>
      </c>
      <c r="E3761" s="308" t="s">
        <v>14775</v>
      </c>
      <c r="F3761" s="309" t="s">
        <v>5465</v>
      </c>
      <c r="G3761" s="309" t="s">
        <v>5870</v>
      </c>
      <c r="H3761" s="309" t="s">
        <v>5871</v>
      </c>
      <c r="I3761" s="309" t="s">
        <v>2425</v>
      </c>
      <c r="J3761" s="309" t="s">
        <v>15063</v>
      </c>
      <c r="K3761" s="310">
        <v>5.1376799999999996</v>
      </c>
      <c r="L3761" s="310">
        <v>4.4046871944000001</v>
      </c>
      <c r="M3761" s="310">
        <f>VLOOKUP(H3761,'Details of Feeder LEvel'!H:N,7,FALSE)</f>
        <v>0</v>
      </c>
      <c r="N3761" s="310">
        <f t="shared" si="58"/>
        <v>14.266999999999991</v>
      </c>
      <c r="O3761" s="310">
        <v>16.207395565605097</v>
      </c>
      <c r="P3761" s="309" t="s">
        <v>15063</v>
      </c>
      <c r="Q3761" s="311"/>
    </row>
    <row r="3762" spans="1:17" s="312" customFormat="1" x14ac:dyDescent="0.3">
      <c r="A3762" s="307">
        <v>3759</v>
      </c>
      <c r="B3762" s="308" t="s">
        <v>5252</v>
      </c>
      <c r="C3762" s="308" t="s">
        <v>14767</v>
      </c>
      <c r="D3762" s="308" t="s">
        <v>14775</v>
      </c>
      <c r="E3762" s="308" t="s">
        <v>14775</v>
      </c>
      <c r="F3762" s="309" t="s">
        <v>5465</v>
      </c>
      <c r="G3762" s="309" t="s">
        <v>5872</v>
      </c>
      <c r="H3762" s="309" t="s">
        <v>5873</v>
      </c>
      <c r="I3762" s="309" t="s">
        <v>2414</v>
      </c>
      <c r="J3762" s="309" t="s">
        <v>15063</v>
      </c>
      <c r="K3762" s="310">
        <v>1.5368800000000002</v>
      </c>
      <c r="L3762" s="310">
        <v>1.3075293000000001</v>
      </c>
      <c r="M3762" s="310">
        <f>VLOOKUP(H3762,'Details of Feeder LEvel'!H:N,7,FALSE)</f>
        <v>0</v>
      </c>
      <c r="N3762" s="310">
        <f t="shared" si="58"/>
        <v>14.923136484305871</v>
      </c>
      <c r="O3762" s="310">
        <v>21.284326483665751</v>
      </c>
      <c r="P3762" s="309" t="s">
        <v>15063</v>
      </c>
      <c r="Q3762" s="311"/>
    </row>
    <row r="3763" spans="1:17" s="312" customFormat="1" x14ac:dyDescent="0.3">
      <c r="A3763" s="307">
        <v>3760</v>
      </c>
      <c r="B3763" s="308" t="s">
        <v>5252</v>
      </c>
      <c r="C3763" s="308" t="s">
        <v>14767</v>
      </c>
      <c r="D3763" s="308" t="s">
        <v>14775</v>
      </c>
      <c r="E3763" s="308" t="s">
        <v>14775</v>
      </c>
      <c r="F3763" s="309" t="s">
        <v>5465</v>
      </c>
      <c r="G3763" s="309" t="s">
        <v>5874</v>
      </c>
      <c r="H3763" s="309" t="s">
        <v>5875</v>
      </c>
      <c r="I3763" s="309" t="s">
        <v>2414</v>
      </c>
      <c r="J3763" s="309" t="s">
        <v>15063</v>
      </c>
      <c r="K3763" s="310">
        <v>4.0620799999999999</v>
      </c>
      <c r="L3763" s="310">
        <v>3.4981983027199997</v>
      </c>
      <c r="M3763" s="310">
        <f>VLOOKUP(H3763,'Details of Feeder LEvel'!H:N,7,FALSE)</f>
        <v>0</v>
      </c>
      <c r="N3763" s="310">
        <f t="shared" si="58"/>
        <v>13.881600000000008</v>
      </c>
      <c r="O3763" s="310">
        <v>15.087355685229253</v>
      </c>
      <c r="P3763" s="309" t="s">
        <v>15063</v>
      </c>
      <c r="Q3763" s="311"/>
    </row>
    <row r="3764" spans="1:17" s="312" customFormat="1" x14ac:dyDescent="0.3">
      <c r="A3764" s="307">
        <v>3761</v>
      </c>
      <c r="B3764" s="308" t="s">
        <v>5252</v>
      </c>
      <c r="C3764" s="308" t="s">
        <v>14767</v>
      </c>
      <c r="D3764" s="308" t="s">
        <v>14775</v>
      </c>
      <c r="E3764" s="308" t="s">
        <v>14775</v>
      </c>
      <c r="F3764" s="309" t="s">
        <v>5465</v>
      </c>
      <c r="G3764" s="309" t="s">
        <v>5876</v>
      </c>
      <c r="H3764" s="309" t="s">
        <v>5877</v>
      </c>
      <c r="I3764" s="309" t="s">
        <v>5701</v>
      </c>
      <c r="J3764" s="309" t="s">
        <v>15063</v>
      </c>
      <c r="K3764" s="310">
        <v>0</v>
      </c>
      <c r="L3764" s="310">
        <v>0</v>
      </c>
      <c r="M3764" s="310">
        <f>VLOOKUP(H3764,'Details of Feeder LEvel'!H:N,7,FALSE)</f>
        <v>0</v>
      </c>
      <c r="N3764" s="310" t="e">
        <f t="shared" si="58"/>
        <v>#DIV/0!</v>
      </c>
      <c r="O3764" s="310" t="e">
        <v>#DIV/0!</v>
      </c>
      <c r="P3764" s="309" t="s">
        <v>15063</v>
      </c>
      <c r="Q3764" s="311"/>
    </row>
    <row r="3765" spans="1:17" s="312" customFormat="1" x14ac:dyDescent="0.3">
      <c r="A3765" s="307">
        <v>3762</v>
      </c>
      <c r="B3765" s="308" t="s">
        <v>5252</v>
      </c>
      <c r="C3765" s="308" t="s">
        <v>14767</v>
      </c>
      <c r="D3765" s="308" t="s">
        <v>14775</v>
      </c>
      <c r="E3765" s="308" t="s">
        <v>14775</v>
      </c>
      <c r="F3765" s="309" t="s">
        <v>5465</v>
      </c>
      <c r="G3765" s="309" t="s">
        <v>5878</v>
      </c>
      <c r="H3765" s="309" t="s">
        <v>5879</v>
      </c>
      <c r="I3765" s="309" t="s">
        <v>2432</v>
      </c>
      <c r="J3765" s="309" t="s">
        <v>15063</v>
      </c>
      <c r="K3765" s="310">
        <v>0.16244000000000003</v>
      </c>
      <c r="L3765" s="310">
        <v>0.15129661600000002</v>
      </c>
      <c r="M3765" s="310">
        <f>VLOOKUP(H3765,'Details of Feeder LEvel'!H:N,7,FALSE)</f>
        <v>0</v>
      </c>
      <c r="N3765" s="310">
        <f t="shared" si="58"/>
        <v>6.8600000000000021</v>
      </c>
      <c r="O3765" s="310">
        <v>12.49116082479177</v>
      </c>
      <c r="P3765" s="309" t="s">
        <v>15063</v>
      </c>
      <c r="Q3765" s="311"/>
    </row>
    <row r="3766" spans="1:17" s="312" customFormat="1" x14ac:dyDescent="0.3">
      <c r="A3766" s="307">
        <v>3763</v>
      </c>
      <c r="B3766" s="308" t="s">
        <v>5252</v>
      </c>
      <c r="C3766" s="308" t="s">
        <v>14767</v>
      </c>
      <c r="D3766" s="308" t="s">
        <v>14775</v>
      </c>
      <c r="E3766" s="308" t="s">
        <v>14775</v>
      </c>
      <c r="F3766" s="309" t="s">
        <v>5465</v>
      </c>
      <c r="G3766" s="309" t="s">
        <v>5880</v>
      </c>
      <c r="H3766" s="309" t="s">
        <v>5881</v>
      </c>
      <c r="I3766" s="309" t="s">
        <v>2414</v>
      </c>
      <c r="J3766" s="309" t="s">
        <v>15063</v>
      </c>
      <c r="K3766" s="310">
        <v>1.20648</v>
      </c>
      <c r="L3766" s="310">
        <v>1.0841235</v>
      </c>
      <c r="M3766" s="310">
        <f>VLOOKUP(H3766,'Details of Feeder LEvel'!H:N,7,FALSE)</f>
        <v>0</v>
      </c>
      <c r="N3766" s="310">
        <f t="shared" si="58"/>
        <v>10.141610304356472</v>
      </c>
      <c r="O3766" s="310">
        <v>10.141610304356474</v>
      </c>
      <c r="P3766" s="309" t="s">
        <v>15063</v>
      </c>
      <c r="Q3766" s="311"/>
    </row>
    <row r="3767" spans="1:17" s="312" customFormat="1" x14ac:dyDescent="0.3">
      <c r="A3767" s="307">
        <v>3764</v>
      </c>
      <c r="B3767" s="308" t="s">
        <v>5252</v>
      </c>
      <c r="C3767" s="308" t="s">
        <v>14767</v>
      </c>
      <c r="D3767" s="308" t="s">
        <v>14775</v>
      </c>
      <c r="E3767" s="308" t="s">
        <v>14775</v>
      </c>
      <c r="F3767" s="309" t="s">
        <v>5465</v>
      </c>
      <c r="G3767" s="309" t="s">
        <v>5882</v>
      </c>
      <c r="H3767" s="309" t="s">
        <v>5883</v>
      </c>
      <c r="I3767" s="309" t="s">
        <v>2414</v>
      </c>
      <c r="J3767" s="309" t="s">
        <v>15063</v>
      </c>
      <c r="K3767" s="310">
        <v>1.7869999999999999</v>
      </c>
      <c r="L3767" s="310">
        <v>1.6962163000000001</v>
      </c>
      <c r="M3767" s="310">
        <f>VLOOKUP(H3767,'Details of Feeder LEvel'!H:N,7,FALSE)</f>
        <v>0</v>
      </c>
      <c r="N3767" s="310">
        <f t="shared" si="58"/>
        <v>5.0802294348069283</v>
      </c>
      <c r="O3767" s="310">
        <v>7.1301104144334211</v>
      </c>
      <c r="P3767" s="309" t="s">
        <v>15063</v>
      </c>
      <c r="Q3767" s="311"/>
    </row>
    <row r="3768" spans="1:17" s="312" customFormat="1" x14ac:dyDescent="0.3">
      <c r="A3768" s="307">
        <v>3765</v>
      </c>
      <c r="B3768" s="308" t="s">
        <v>5252</v>
      </c>
      <c r="C3768" s="308" t="s">
        <v>14767</v>
      </c>
      <c r="D3768" s="308" t="s">
        <v>14775</v>
      </c>
      <c r="E3768" s="308" t="s">
        <v>14775</v>
      </c>
      <c r="F3768" s="309" t="s">
        <v>5465</v>
      </c>
      <c r="G3768" s="309" t="s">
        <v>5884</v>
      </c>
      <c r="H3768" s="309" t="s">
        <v>5885</v>
      </c>
      <c r="I3768" s="309" t="s">
        <v>5701</v>
      </c>
      <c r="J3768" s="309" t="s">
        <v>15063</v>
      </c>
      <c r="K3768" s="310">
        <v>0.32137800000000005</v>
      </c>
      <c r="L3768" s="310">
        <v>0.28942499999999999</v>
      </c>
      <c r="M3768" s="310">
        <f>VLOOKUP(H3768,'Details of Feeder LEvel'!H:N,7,FALSE)</f>
        <v>0</v>
      </c>
      <c r="N3768" s="310">
        <f t="shared" si="58"/>
        <v>9.9424976196255059</v>
      </c>
      <c r="O3768" s="310">
        <v>13.734699964288922</v>
      </c>
      <c r="P3768" s="309" t="s">
        <v>15063</v>
      </c>
      <c r="Q3768" s="311"/>
    </row>
    <row r="3769" spans="1:17" s="312" customFormat="1" x14ac:dyDescent="0.3">
      <c r="A3769" s="307">
        <v>3766</v>
      </c>
      <c r="B3769" s="308" t="s">
        <v>5252</v>
      </c>
      <c r="C3769" s="308" t="s">
        <v>14767</v>
      </c>
      <c r="D3769" s="308" t="s">
        <v>14775</v>
      </c>
      <c r="E3769" s="308" t="s">
        <v>14775</v>
      </c>
      <c r="F3769" s="309" t="s">
        <v>5465</v>
      </c>
      <c r="G3769" s="309" t="s">
        <v>5886</v>
      </c>
      <c r="H3769" s="309" t="s">
        <v>5887</v>
      </c>
      <c r="I3769" s="309" t="s">
        <v>2432</v>
      </c>
      <c r="J3769" s="309" t="s">
        <v>15063</v>
      </c>
      <c r="K3769" s="310">
        <v>3.9794799999999997</v>
      </c>
      <c r="L3769" s="310">
        <v>3.4399023067999996</v>
      </c>
      <c r="M3769" s="310">
        <f>VLOOKUP(H3769,'Details of Feeder LEvel'!H:N,7,FALSE)</f>
        <v>0</v>
      </c>
      <c r="N3769" s="310">
        <f t="shared" si="58"/>
        <v>13.559000000000001</v>
      </c>
      <c r="O3769" s="310">
        <v>13.558999999999999</v>
      </c>
      <c r="P3769" s="309" t="s">
        <v>15063</v>
      </c>
      <c r="Q3769" s="311"/>
    </row>
    <row r="3770" spans="1:17" s="312" customFormat="1" x14ac:dyDescent="0.3">
      <c r="A3770" s="307">
        <v>3767</v>
      </c>
      <c r="B3770" s="308" t="s">
        <v>5252</v>
      </c>
      <c r="C3770" s="308" t="s">
        <v>14767</v>
      </c>
      <c r="D3770" s="308" t="s">
        <v>14775</v>
      </c>
      <c r="E3770" s="308" t="s">
        <v>14775</v>
      </c>
      <c r="F3770" s="309" t="s">
        <v>5465</v>
      </c>
      <c r="G3770" s="309" t="s">
        <v>5888</v>
      </c>
      <c r="H3770" s="309" t="s">
        <v>5889</v>
      </c>
      <c r="I3770" s="309" t="s">
        <v>2432</v>
      </c>
      <c r="J3770" s="309" t="s">
        <v>15063</v>
      </c>
      <c r="K3770" s="310">
        <v>3.8251200000000001</v>
      </c>
      <c r="L3770" s="310">
        <v>6.7161697999999994</v>
      </c>
      <c r="M3770" s="310">
        <f>VLOOKUP(H3770,'Details of Feeder LEvel'!H:N,7,FALSE)</f>
        <v>0</v>
      </c>
      <c r="N3770" s="310">
        <f t="shared" si="58"/>
        <v>-75.580630150165206</v>
      </c>
      <c r="O3770" s="310">
        <v>-66.601740705424703</v>
      </c>
      <c r="P3770" s="309" t="s">
        <v>15063</v>
      </c>
      <c r="Q3770" s="311"/>
    </row>
    <row r="3771" spans="1:17" s="312" customFormat="1" x14ac:dyDescent="0.3">
      <c r="A3771" s="307">
        <v>3768</v>
      </c>
      <c r="B3771" s="308" t="s">
        <v>5252</v>
      </c>
      <c r="C3771" s="308" t="s">
        <v>14767</v>
      </c>
      <c r="D3771" s="308" t="s">
        <v>14775</v>
      </c>
      <c r="E3771" s="308" t="s">
        <v>14775</v>
      </c>
      <c r="F3771" s="309" t="s">
        <v>5465</v>
      </c>
      <c r="G3771" s="309" t="s">
        <v>5890</v>
      </c>
      <c r="H3771" s="309" t="s">
        <v>5891</v>
      </c>
      <c r="I3771" s="309" t="s">
        <v>5701</v>
      </c>
      <c r="J3771" s="309" t="s">
        <v>15063</v>
      </c>
      <c r="K3771" s="310">
        <v>1.3679420000000002</v>
      </c>
      <c r="L3771" s="310">
        <v>1.1801235634000002</v>
      </c>
      <c r="M3771" s="310">
        <f>VLOOKUP(H3771,'Details of Feeder LEvel'!H:N,7,FALSE)</f>
        <v>0</v>
      </c>
      <c r="N3771" s="310">
        <f t="shared" si="58"/>
        <v>13.729999999999995</v>
      </c>
      <c r="O3771" s="310">
        <v>19.687539262923771</v>
      </c>
      <c r="P3771" s="309" t="s">
        <v>15063</v>
      </c>
      <c r="Q3771" s="311"/>
    </row>
    <row r="3772" spans="1:17" s="312" customFormat="1" x14ac:dyDescent="0.3">
      <c r="A3772" s="307">
        <v>3769</v>
      </c>
      <c r="B3772" s="308" t="s">
        <v>5252</v>
      </c>
      <c r="C3772" s="308" t="s">
        <v>14767</v>
      </c>
      <c r="D3772" s="308" t="s">
        <v>14775</v>
      </c>
      <c r="E3772" s="308" t="s">
        <v>14775</v>
      </c>
      <c r="F3772" s="309" t="s">
        <v>5465</v>
      </c>
      <c r="G3772" s="309" t="s">
        <v>5892</v>
      </c>
      <c r="H3772" s="309" t="s">
        <v>5893</v>
      </c>
      <c r="I3772" s="309" t="s">
        <v>5706</v>
      </c>
      <c r="J3772" s="309" t="s">
        <v>15063</v>
      </c>
      <c r="K3772" s="310">
        <v>2.1647600000000002</v>
      </c>
      <c r="L3772" s="310">
        <v>1.9018926999999999</v>
      </c>
      <c r="M3772" s="310">
        <f>VLOOKUP(H3772,'Details of Feeder LEvel'!H:N,7,FALSE)</f>
        <v>0</v>
      </c>
      <c r="N3772" s="310">
        <f t="shared" si="58"/>
        <v>12.143022783126089</v>
      </c>
      <c r="O3772" s="310">
        <v>28.85831120761333</v>
      </c>
      <c r="P3772" s="309" t="s">
        <v>15063</v>
      </c>
      <c r="Q3772" s="311"/>
    </row>
    <row r="3773" spans="1:17" s="312" customFormat="1" x14ac:dyDescent="0.3">
      <c r="A3773" s="307">
        <v>3770</v>
      </c>
      <c r="B3773" s="308" t="s">
        <v>5252</v>
      </c>
      <c r="C3773" s="308" t="s">
        <v>14767</v>
      </c>
      <c r="D3773" s="308" t="s">
        <v>14775</v>
      </c>
      <c r="E3773" s="308" t="s">
        <v>14775</v>
      </c>
      <c r="F3773" s="309" t="s">
        <v>5465</v>
      </c>
      <c r="G3773" s="309" t="s">
        <v>5894</v>
      </c>
      <c r="H3773" s="309" t="s">
        <v>5895</v>
      </c>
      <c r="I3773" s="309" t="s">
        <v>5706</v>
      </c>
      <c r="J3773" s="309" t="s">
        <v>15063</v>
      </c>
      <c r="K3773" s="310">
        <v>2.26322</v>
      </c>
      <c r="L3773" s="310">
        <v>2.0649464499999999</v>
      </c>
      <c r="M3773" s="310">
        <f>VLOOKUP(H3773,'Details of Feeder LEvel'!H:N,7,FALSE)</f>
        <v>0</v>
      </c>
      <c r="N3773" s="310">
        <f t="shared" si="58"/>
        <v>8.7606838928606194</v>
      </c>
      <c r="O3773" s="310">
        <v>12.560644545964861</v>
      </c>
      <c r="P3773" s="309" t="s">
        <v>15063</v>
      </c>
      <c r="Q3773" s="311"/>
    </row>
    <row r="3774" spans="1:17" s="312" customFormat="1" x14ac:dyDescent="0.3">
      <c r="A3774" s="307">
        <v>3771</v>
      </c>
      <c r="B3774" s="308" t="s">
        <v>5252</v>
      </c>
      <c r="C3774" s="308" t="s">
        <v>14767</v>
      </c>
      <c r="D3774" s="308" t="s">
        <v>14775</v>
      </c>
      <c r="E3774" s="308" t="s">
        <v>14775</v>
      </c>
      <c r="F3774" s="309" t="s">
        <v>5465</v>
      </c>
      <c r="G3774" s="309" t="s">
        <v>5896</v>
      </c>
      <c r="H3774" s="309" t="s">
        <v>5897</v>
      </c>
      <c r="I3774" s="309" t="s">
        <v>5706</v>
      </c>
      <c r="J3774" s="309" t="s">
        <v>15063</v>
      </c>
      <c r="K3774" s="310">
        <v>1.4001969999999999</v>
      </c>
      <c r="L3774" s="310">
        <v>1.2569650000000001</v>
      </c>
      <c r="M3774" s="310">
        <f>VLOOKUP(H3774,'Details of Feeder LEvel'!H:N,7,FALSE)</f>
        <v>0</v>
      </c>
      <c r="N3774" s="310">
        <f t="shared" si="58"/>
        <v>10.229417717649717</v>
      </c>
      <c r="O3774" s="310">
        <v>41.360072541467986</v>
      </c>
      <c r="P3774" s="309" t="s">
        <v>15063</v>
      </c>
      <c r="Q3774" s="311"/>
    </row>
    <row r="3775" spans="1:17" s="312" customFormat="1" x14ac:dyDescent="0.3">
      <c r="A3775" s="307">
        <v>3772</v>
      </c>
      <c r="B3775" s="308" t="s">
        <v>5252</v>
      </c>
      <c r="C3775" s="308" t="s">
        <v>14767</v>
      </c>
      <c r="D3775" s="308" t="s">
        <v>14775</v>
      </c>
      <c r="E3775" s="308" t="s">
        <v>14775</v>
      </c>
      <c r="F3775" s="309" t="s">
        <v>5898</v>
      </c>
      <c r="G3775" s="309" t="s">
        <v>5899</v>
      </c>
      <c r="H3775" s="309" t="s">
        <v>14844</v>
      </c>
      <c r="I3775" s="309" t="s">
        <v>2414</v>
      </c>
      <c r="J3775" s="309" t="s">
        <v>15063</v>
      </c>
      <c r="K3775" s="310">
        <v>1.7782</v>
      </c>
      <c r="L3775" s="310">
        <v>1.772125</v>
      </c>
      <c r="M3775" s="310">
        <f>VLOOKUP(H3775,'Details of Feeder LEvel'!H:N,7,FALSE)</f>
        <v>0</v>
      </c>
      <c r="N3775" s="310">
        <f t="shared" si="58"/>
        <v>0.34163761106737445</v>
      </c>
      <c r="O3775" s="310">
        <v>0.36178860462752205</v>
      </c>
      <c r="P3775" s="309" t="s">
        <v>15063</v>
      </c>
      <c r="Q3775" s="311"/>
    </row>
    <row r="3776" spans="1:17" s="312" customFormat="1" x14ac:dyDescent="0.3">
      <c r="A3776" s="307">
        <v>3773</v>
      </c>
      <c r="B3776" s="308" t="s">
        <v>5252</v>
      </c>
      <c r="C3776" s="308" t="s">
        <v>14767</v>
      </c>
      <c r="D3776" s="308" t="s">
        <v>14775</v>
      </c>
      <c r="E3776" s="308" t="s">
        <v>14775</v>
      </c>
      <c r="F3776" s="309" t="s">
        <v>5898</v>
      </c>
      <c r="G3776" s="309" t="s">
        <v>5900</v>
      </c>
      <c r="H3776" s="309" t="s">
        <v>5901</v>
      </c>
      <c r="I3776" s="309" t="s">
        <v>5701</v>
      </c>
      <c r="J3776" s="309" t="s">
        <v>15063</v>
      </c>
      <c r="K3776" s="310">
        <v>0.75191999999999992</v>
      </c>
      <c r="L3776" s="310">
        <v>0.69003698399999991</v>
      </c>
      <c r="M3776" s="310">
        <f>VLOOKUP(H3776,'Details of Feeder LEvel'!H:N,7,FALSE)</f>
        <v>0</v>
      </c>
      <c r="N3776" s="310">
        <f t="shared" si="58"/>
        <v>8.2300000000000022</v>
      </c>
      <c r="O3776" s="310">
        <v>9.3407227050294352</v>
      </c>
      <c r="P3776" s="309" t="s">
        <v>15063</v>
      </c>
      <c r="Q3776" s="311"/>
    </row>
    <row r="3777" spans="1:17" s="312" customFormat="1" x14ac:dyDescent="0.3">
      <c r="A3777" s="307">
        <v>3774</v>
      </c>
      <c r="B3777" s="308" t="s">
        <v>5252</v>
      </c>
      <c r="C3777" s="308" t="s">
        <v>14767</v>
      </c>
      <c r="D3777" s="308" t="s">
        <v>14775</v>
      </c>
      <c r="E3777" s="308" t="s">
        <v>14775</v>
      </c>
      <c r="F3777" s="309" t="s">
        <v>5898</v>
      </c>
      <c r="G3777" s="309" t="s">
        <v>5902</v>
      </c>
      <c r="H3777" s="309" t="s">
        <v>5903</v>
      </c>
      <c r="I3777" s="309" t="s">
        <v>5701</v>
      </c>
      <c r="J3777" s="309" t="s">
        <v>15063</v>
      </c>
      <c r="K3777" s="310">
        <v>0.71431999999999995</v>
      </c>
      <c r="L3777" s="310">
        <v>0.62723550000000006</v>
      </c>
      <c r="M3777" s="310">
        <f>VLOOKUP(H3777,'Details of Feeder LEvel'!H:N,7,FALSE)</f>
        <v>0</v>
      </c>
      <c r="N3777" s="310">
        <f t="shared" si="58"/>
        <v>12.191244820248615</v>
      </c>
      <c r="O3777" s="310">
        <v>15.020534544834597</v>
      </c>
      <c r="P3777" s="309" t="s">
        <v>15063</v>
      </c>
      <c r="Q3777" s="311"/>
    </row>
    <row r="3778" spans="1:17" s="312" customFormat="1" x14ac:dyDescent="0.3">
      <c r="A3778" s="307">
        <v>3775</v>
      </c>
      <c r="B3778" s="308" t="s">
        <v>5252</v>
      </c>
      <c r="C3778" s="308" t="s">
        <v>14767</v>
      </c>
      <c r="D3778" s="308" t="s">
        <v>14775</v>
      </c>
      <c r="E3778" s="308" t="s">
        <v>14775</v>
      </c>
      <c r="F3778" s="309" t="s">
        <v>5898</v>
      </c>
      <c r="G3778" s="309" t="s">
        <v>5904</v>
      </c>
      <c r="H3778" s="309" t="s">
        <v>5905</v>
      </c>
      <c r="I3778" s="309" t="s">
        <v>2414</v>
      </c>
      <c r="J3778" s="309" t="s">
        <v>15063</v>
      </c>
      <c r="K3778" s="310">
        <v>2.7553400000000003</v>
      </c>
      <c r="L3778" s="310">
        <v>2.3690413320000001</v>
      </c>
      <c r="M3778" s="310">
        <f>VLOOKUP(H3778,'Details of Feeder LEvel'!H:N,7,FALSE)</f>
        <v>0</v>
      </c>
      <c r="N3778" s="310">
        <f t="shared" si="58"/>
        <v>14.020000000000007</v>
      </c>
      <c r="O3778" s="310">
        <v>32.274035255038889</v>
      </c>
      <c r="P3778" s="309" t="s">
        <v>15063</v>
      </c>
      <c r="Q3778" s="311"/>
    </row>
    <row r="3779" spans="1:17" s="312" customFormat="1" x14ac:dyDescent="0.3">
      <c r="A3779" s="307">
        <v>3776</v>
      </c>
      <c r="B3779" s="308" t="s">
        <v>5252</v>
      </c>
      <c r="C3779" s="308" t="s">
        <v>14767</v>
      </c>
      <c r="D3779" s="308" t="s">
        <v>14775</v>
      </c>
      <c r="E3779" s="308" t="s">
        <v>14775</v>
      </c>
      <c r="F3779" s="309" t="s">
        <v>5898</v>
      </c>
      <c r="G3779" s="309" t="s">
        <v>5906</v>
      </c>
      <c r="H3779" s="309" t="s">
        <v>5907</v>
      </c>
      <c r="I3779" s="309" t="s">
        <v>2414</v>
      </c>
      <c r="J3779" s="309" t="s">
        <v>15063</v>
      </c>
      <c r="K3779" s="310">
        <v>2.6930399999999999</v>
      </c>
      <c r="L3779" s="310">
        <v>2.3146614999999997</v>
      </c>
      <c r="M3779" s="310">
        <f>VLOOKUP(H3779,'Details of Feeder LEvel'!H:N,7,FALSE)</f>
        <v>0</v>
      </c>
      <c r="N3779" s="310">
        <f t="shared" si="58"/>
        <v>14.050236906989877</v>
      </c>
      <c r="O3779" s="310">
        <v>14.050236906989888</v>
      </c>
      <c r="P3779" s="309" t="s">
        <v>15063</v>
      </c>
      <c r="Q3779" s="311"/>
    </row>
    <row r="3780" spans="1:17" s="312" customFormat="1" x14ac:dyDescent="0.3">
      <c r="A3780" s="307">
        <v>3777</v>
      </c>
      <c r="B3780" s="308" t="s">
        <v>5252</v>
      </c>
      <c r="C3780" s="308" t="s">
        <v>14767</v>
      </c>
      <c r="D3780" s="308" t="s">
        <v>14775</v>
      </c>
      <c r="E3780" s="308" t="s">
        <v>14775</v>
      </c>
      <c r="F3780" s="309" t="s">
        <v>5898</v>
      </c>
      <c r="G3780" s="309" t="s">
        <v>5908</v>
      </c>
      <c r="H3780" s="309" t="s">
        <v>5909</v>
      </c>
      <c r="I3780" s="309" t="s">
        <v>5701</v>
      </c>
      <c r="J3780" s="309" t="s">
        <v>15063</v>
      </c>
      <c r="K3780" s="310">
        <v>0.32350699999999999</v>
      </c>
      <c r="L3780" s="310">
        <v>0.290000085982</v>
      </c>
      <c r="M3780" s="310">
        <f>VLOOKUP(H3780,'Details of Feeder LEvel'!H:N,7,FALSE)</f>
        <v>0</v>
      </c>
      <c r="N3780" s="310">
        <f t="shared" ref="N3780:N3843" si="59">(K3780-L3780)/K3780*100</f>
        <v>10.357399999999997</v>
      </c>
      <c r="O3780" s="310">
        <v>11.116266109497575</v>
      </c>
      <c r="P3780" s="309" t="s">
        <v>15063</v>
      </c>
      <c r="Q3780" s="311"/>
    </row>
    <row r="3781" spans="1:17" s="312" customFormat="1" x14ac:dyDescent="0.3">
      <c r="A3781" s="307">
        <v>3778</v>
      </c>
      <c r="B3781" s="308" t="s">
        <v>5252</v>
      </c>
      <c r="C3781" s="308" t="s">
        <v>14767</v>
      </c>
      <c r="D3781" s="308" t="s">
        <v>14775</v>
      </c>
      <c r="E3781" s="308" t="s">
        <v>14775</v>
      </c>
      <c r="F3781" s="309" t="s">
        <v>5898</v>
      </c>
      <c r="G3781" s="309" t="s">
        <v>5910</v>
      </c>
      <c r="H3781" s="309" t="s">
        <v>5911</v>
      </c>
      <c r="I3781" s="309" t="s">
        <v>5701</v>
      </c>
      <c r="J3781" s="309" t="s">
        <v>15063</v>
      </c>
      <c r="K3781" s="310">
        <v>0.28597299999999998</v>
      </c>
      <c r="L3781" s="310">
        <v>0.25713999999999998</v>
      </c>
      <c r="M3781" s="310">
        <f>VLOOKUP(H3781,'Details of Feeder LEvel'!H:N,7,FALSE)</f>
        <v>0</v>
      </c>
      <c r="N3781" s="310">
        <f t="shared" si="59"/>
        <v>10.082420368356452</v>
      </c>
      <c r="O3781" s="310">
        <v>10.082420368356448</v>
      </c>
      <c r="P3781" s="309" t="s">
        <v>15063</v>
      </c>
      <c r="Q3781" s="311"/>
    </row>
    <row r="3782" spans="1:17" s="312" customFormat="1" x14ac:dyDescent="0.3">
      <c r="A3782" s="307">
        <v>3779</v>
      </c>
      <c r="B3782" s="308" t="s">
        <v>5252</v>
      </c>
      <c r="C3782" s="308" t="s">
        <v>14767</v>
      </c>
      <c r="D3782" s="308" t="s">
        <v>14775</v>
      </c>
      <c r="E3782" s="308" t="s">
        <v>14775</v>
      </c>
      <c r="F3782" s="309" t="s">
        <v>5898</v>
      </c>
      <c r="G3782" s="309" t="s">
        <v>5912</v>
      </c>
      <c r="H3782" s="309" t="s">
        <v>5913</v>
      </c>
      <c r="I3782" s="309" t="s">
        <v>5706</v>
      </c>
      <c r="J3782" s="309" t="s">
        <v>15063</v>
      </c>
      <c r="K3782" s="310">
        <v>1.9872639999999999</v>
      </c>
      <c r="L3782" s="310">
        <v>1.7129186999999999</v>
      </c>
      <c r="M3782" s="310">
        <f>VLOOKUP(H3782,'Details of Feeder LEvel'!H:N,7,FALSE)</f>
        <v>0</v>
      </c>
      <c r="N3782" s="310">
        <f t="shared" si="59"/>
        <v>13.805176363080097</v>
      </c>
      <c r="O3782" s="310">
        <v>40.134524182839051</v>
      </c>
      <c r="P3782" s="309" t="s">
        <v>15063</v>
      </c>
      <c r="Q3782" s="311"/>
    </row>
    <row r="3783" spans="1:17" s="312" customFormat="1" x14ac:dyDescent="0.3">
      <c r="A3783" s="307">
        <v>3780</v>
      </c>
      <c r="B3783" s="308" t="s">
        <v>5252</v>
      </c>
      <c r="C3783" s="308" t="s">
        <v>14767</v>
      </c>
      <c r="D3783" s="308" t="s">
        <v>14775</v>
      </c>
      <c r="E3783" s="308" t="s">
        <v>14775</v>
      </c>
      <c r="F3783" s="309" t="s">
        <v>5898</v>
      </c>
      <c r="G3783" s="309" t="s">
        <v>5914</v>
      </c>
      <c r="H3783" s="309" t="s">
        <v>5915</v>
      </c>
      <c r="I3783" s="309" t="s">
        <v>5706</v>
      </c>
      <c r="J3783" s="309" t="s">
        <v>15063</v>
      </c>
      <c r="K3783" s="310">
        <v>3.6295959999999998</v>
      </c>
      <c r="L3783" s="310">
        <v>3.2801223999999998</v>
      </c>
      <c r="M3783" s="310">
        <f>VLOOKUP(H3783,'Details of Feeder LEvel'!H:N,7,FALSE)</f>
        <v>0</v>
      </c>
      <c r="N3783" s="310">
        <f t="shared" si="59"/>
        <v>9.6284434961907621</v>
      </c>
      <c r="O3783" s="310">
        <v>22.825863921103362</v>
      </c>
      <c r="P3783" s="309" t="s">
        <v>15063</v>
      </c>
      <c r="Q3783" s="311"/>
    </row>
    <row r="3784" spans="1:17" s="312" customFormat="1" x14ac:dyDescent="0.3">
      <c r="A3784" s="307">
        <v>3781</v>
      </c>
      <c r="B3784" s="308" t="s">
        <v>5252</v>
      </c>
      <c r="C3784" s="308" t="s">
        <v>14767</v>
      </c>
      <c r="D3784" s="308" t="s">
        <v>14775</v>
      </c>
      <c r="E3784" s="308" t="s">
        <v>14775</v>
      </c>
      <c r="F3784" s="309" t="s">
        <v>5898</v>
      </c>
      <c r="G3784" s="309" t="s">
        <v>5916</v>
      </c>
      <c r="H3784" s="309" t="s">
        <v>5917</v>
      </c>
      <c r="I3784" s="309" t="s">
        <v>5701</v>
      </c>
      <c r="J3784" s="309" t="s">
        <v>15063</v>
      </c>
      <c r="K3784" s="310">
        <v>0.80566000000000004</v>
      </c>
      <c r="L3784" s="310">
        <v>0.72315700000000005</v>
      </c>
      <c r="M3784" s="310">
        <f>VLOOKUP(H3784,'Details of Feeder LEvel'!H:N,7,FALSE)</f>
        <v>0</v>
      </c>
      <c r="N3784" s="310">
        <f t="shared" si="59"/>
        <v>10.240424000198594</v>
      </c>
      <c r="O3784" s="310">
        <v>10.240424000198578</v>
      </c>
      <c r="P3784" s="309" t="s">
        <v>15063</v>
      </c>
      <c r="Q3784" s="311"/>
    </row>
    <row r="3785" spans="1:17" s="312" customFormat="1" x14ac:dyDescent="0.3">
      <c r="A3785" s="307">
        <v>3782</v>
      </c>
      <c r="B3785" s="308" t="s">
        <v>5252</v>
      </c>
      <c r="C3785" s="308" t="s">
        <v>14767</v>
      </c>
      <c r="D3785" s="308" t="s">
        <v>14775</v>
      </c>
      <c r="E3785" s="308" t="s">
        <v>14775</v>
      </c>
      <c r="F3785" s="309" t="s">
        <v>5898</v>
      </c>
      <c r="G3785" s="309" t="s">
        <v>5918</v>
      </c>
      <c r="H3785" s="309" t="s">
        <v>5919</v>
      </c>
      <c r="I3785" s="309" t="s">
        <v>2414</v>
      </c>
      <c r="J3785" s="309" t="s">
        <v>15063</v>
      </c>
      <c r="K3785" s="310">
        <v>3.0127199999999998</v>
      </c>
      <c r="L3785" s="310">
        <v>2.9111050000000001</v>
      </c>
      <c r="M3785" s="310">
        <f>VLOOKUP(H3785,'Details of Feeder LEvel'!H:N,7,FALSE)</f>
        <v>0</v>
      </c>
      <c r="N3785" s="310">
        <f t="shared" si="59"/>
        <v>3.3728657160306894</v>
      </c>
      <c r="O3785" s="310">
        <v>3.5116852677367194</v>
      </c>
      <c r="P3785" s="309" t="s">
        <v>15063</v>
      </c>
      <c r="Q3785" s="311"/>
    </row>
    <row r="3786" spans="1:17" s="312" customFormat="1" x14ac:dyDescent="0.3">
      <c r="A3786" s="307">
        <v>3783</v>
      </c>
      <c r="B3786" s="308" t="s">
        <v>5252</v>
      </c>
      <c r="C3786" s="308" t="s">
        <v>14767</v>
      </c>
      <c r="D3786" s="308" t="s">
        <v>14775</v>
      </c>
      <c r="E3786" s="308" t="s">
        <v>14775</v>
      </c>
      <c r="F3786" s="309" t="s">
        <v>5920</v>
      </c>
      <c r="G3786" s="309" t="s">
        <v>5921</v>
      </c>
      <c r="H3786" s="309" t="s">
        <v>5922</v>
      </c>
      <c r="I3786" s="309" t="s">
        <v>5706</v>
      </c>
      <c r="J3786" s="309" t="s">
        <v>15063</v>
      </c>
      <c r="K3786" s="310">
        <v>3.6367500000000001</v>
      </c>
      <c r="L3786" s="310">
        <v>3.1334309999999999</v>
      </c>
      <c r="M3786" s="310">
        <f>VLOOKUP(H3786,'Details of Feeder LEvel'!H:N,7,FALSE)</f>
        <v>0</v>
      </c>
      <c r="N3786" s="310">
        <f t="shared" si="59"/>
        <v>13.839802021035272</v>
      </c>
      <c r="O3786" s="310">
        <v>30.031715280149285</v>
      </c>
      <c r="P3786" s="309" t="s">
        <v>15063</v>
      </c>
      <c r="Q3786" s="311"/>
    </row>
    <row r="3787" spans="1:17" s="312" customFormat="1" x14ac:dyDescent="0.3">
      <c r="A3787" s="307">
        <v>3784</v>
      </c>
      <c r="B3787" s="308" t="s">
        <v>5252</v>
      </c>
      <c r="C3787" s="308" t="s">
        <v>14767</v>
      </c>
      <c r="D3787" s="308" t="s">
        <v>14775</v>
      </c>
      <c r="E3787" s="308" t="s">
        <v>14775</v>
      </c>
      <c r="F3787" s="309" t="s">
        <v>5920</v>
      </c>
      <c r="G3787" s="309" t="s">
        <v>5923</v>
      </c>
      <c r="H3787" s="309" t="s">
        <v>5924</v>
      </c>
      <c r="I3787" s="309" t="s">
        <v>5701</v>
      </c>
      <c r="J3787" s="309" t="s">
        <v>15063</v>
      </c>
      <c r="K3787" s="310">
        <v>0.62961</v>
      </c>
      <c r="L3787" s="310">
        <v>0.56700799999999996</v>
      </c>
      <c r="M3787" s="310">
        <f>VLOOKUP(H3787,'Details of Feeder LEvel'!H:N,7,FALSE)</f>
        <v>0</v>
      </c>
      <c r="N3787" s="310">
        <f t="shared" si="59"/>
        <v>9.942980575276767</v>
      </c>
      <c r="O3787" s="310">
        <v>11.052473781397676</v>
      </c>
      <c r="P3787" s="309" t="s">
        <v>15063</v>
      </c>
      <c r="Q3787" s="311"/>
    </row>
    <row r="3788" spans="1:17" s="312" customFormat="1" x14ac:dyDescent="0.3">
      <c r="A3788" s="307">
        <v>3785</v>
      </c>
      <c r="B3788" s="308" t="s">
        <v>5252</v>
      </c>
      <c r="C3788" s="308" t="s">
        <v>14767</v>
      </c>
      <c r="D3788" s="308" t="s">
        <v>14775</v>
      </c>
      <c r="E3788" s="308" t="s">
        <v>14775</v>
      </c>
      <c r="F3788" s="309" t="s">
        <v>5920</v>
      </c>
      <c r="G3788" s="309" t="s">
        <v>5925</v>
      </c>
      <c r="H3788" s="309" t="s">
        <v>5926</v>
      </c>
      <c r="I3788" s="309" t="s">
        <v>2414</v>
      </c>
      <c r="J3788" s="309" t="s">
        <v>15063</v>
      </c>
      <c r="K3788" s="310">
        <v>6.5151900000000005</v>
      </c>
      <c r="L3788" s="310">
        <v>5.8876444999999995</v>
      </c>
      <c r="M3788" s="310">
        <f>VLOOKUP(H3788,'Details of Feeder LEvel'!H:N,7,FALSE)</f>
        <v>0</v>
      </c>
      <c r="N3788" s="310">
        <f t="shared" si="59"/>
        <v>9.6320368247127242</v>
      </c>
      <c r="O3788" s="310">
        <v>9.6320368247127082</v>
      </c>
      <c r="P3788" s="309" t="s">
        <v>15063</v>
      </c>
      <c r="Q3788" s="311"/>
    </row>
    <row r="3789" spans="1:17" s="312" customFormat="1" x14ac:dyDescent="0.3">
      <c r="A3789" s="307">
        <v>3786</v>
      </c>
      <c r="B3789" s="308" t="s">
        <v>5252</v>
      </c>
      <c r="C3789" s="308" t="s">
        <v>14767</v>
      </c>
      <c r="D3789" s="308" t="s">
        <v>14775</v>
      </c>
      <c r="E3789" s="308" t="s">
        <v>14775</v>
      </c>
      <c r="F3789" s="309" t="s">
        <v>5920</v>
      </c>
      <c r="G3789" s="309" t="s">
        <v>5927</v>
      </c>
      <c r="H3789" s="309" t="s">
        <v>5486</v>
      </c>
      <c r="I3789" s="309" t="s">
        <v>2414</v>
      </c>
      <c r="J3789" s="309" t="s">
        <v>15063</v>
      </c>
      <c r="K3789" s="310">
        <v>4.07517</v>
      </c>
      <c r="L3789" s="310">
        <v>3.8739650000000001</v>
      </c>
      <c r="M3789" s="310">
        <f>VLOOKUP(H3789,'Details of Feeder LEvel'!H:N,7,FALSE)</f>
        <v>0</v>
      </c>
      <c r="N3789" s="310">
        <f t="shared" si="59"/>
        <v>4.9373400373481324</v>
      </c>
      <c r="O3789" s="310">
        <v>6.7414075525809469</v>
      </c>
      <c r="P3789" s="309" t="s">
        <v>15063</v>
      </c>
      <c r="Q3789" s="311"/>
    </row>
    <row r="3790" spans="1:17" s="312" customFormat="1" x14ac:dyDescent="0.3">
      <c r="A3790" s="307">
        <v>3787</v>
      </c>
      <c r="B3790" s="308" t="s">
        <v>5252</v>
      </c>
      <c r="C3790" s="308" t="s">
        <v>14767</v>
      </c>
      <c r="D3790" s="308" t="s">
        <v>14775</v>
      </c>
      <c r="E3790" s="308" t="s">
        <v>14775</v>
      </c>
      <c r="F3790" s="309" t="s">
        <v>5920</v>
      </c>
      <c r="G3790" s="309" t="s">
        <v>5928</v>
      </c>
      <c r="H3790" s="309" t="s">
        <v>5929</v>
      </c>
      <c r="I3790" s="309" t="s">
        <v>5706</v>
      </c>
      <c r="J3790" s="309" t="s">
        <v>15063</v>
      </c>
      <c r="K3790" s="310">
        <v>2.4803099999999998</v>
      </c>
      <c r="L3790" s="310">
        <v>2.1524361999999999</v>
      </c>
      <c r="M3790" s="310">
        <f>VLOOKUP(H3790,'Details of Feeder LEvel'!H:N,7,FALSE)</f>
        <v>0</v>
      </c>
      <c r="N3790" s="310">
        <f t="shared" si="59"/>
        <v>13.219065358765633</v>
      </c>
      <c r="O3790" s="310">
        <v>74.105640647812351</v>
      </c>
      <c r="P3790" s="309" t="s">
        <v>15063</v>
      </c>
      <c r="Q3790" s="311"/>
    </row>
    <row r="3791" spans="1:17" s="312" customFormat="1" x14ac:dyDescent="0.3">
      <c r="A3791" s="307">
        <v>3788</v>
      </c>
      <c r="B3791" s="308" t="s">
        <v>5252</v>
      </c>
      <c r="C3791" s="308" t="s">
        <v>14767</v>
      </c>
      <c r="D3791" s="308" t="s">
        <v>14775</v>
      </c>
      <c r="E3791" s="308" t="s">
        <v>14775</v>
      </c>
      <c r="F3791" s="309" t="s">
        <v>5920</v>
      </c>
      <c r="G3791" s="309" t="s">
        <v>5930</v>
      </c>
      <c r="H3791" s="309" t="s">
        <v>5931</v>
      </c>
      <c r="I3791" s="309" t="s">
        <v>2414</v>
      </c>
      <c r="J3791" s="309" t="s">
        <v>15063</v>
      </c>
      <c r="K3791" s="310">
        <v>2.7798600000000002</v>
      </c>
      <c r="L3791" s="310">
        <v>2.6142214999999998</v>
      </c>
      <c r="M3791" s="310">
        <f>VLOOKUP(H3791,'Details of Feeder LEvel'!H:N,7,FALSE)</f>
        <v>0</v>
      </c>
      <c r="N3791" s="310">
        <f t="shared" si="59"/>
        <v>5.958519493787473</v>
      </c>
      <c r="O3791" s="310">
        <v>5.9585194937874846</v>
      </c>
      <c r="P3791" s="309" t="s">
        <v>15063</v>
      </c>
      <c r="Q3791" s="311"/>
    </row>
    <row r="3792" spans="1:17" s="312" customFormat="1" x14ac:dyDescent="0.3">
      <c r="A3792" s="307">
        <v>3789</v>
      </c>
      <c r="B3792" s="308" t="s">
        <v>5252</v>
      </c>
      <c r="C3792" s="308" t="s">
        <v>14767</v>
      </c>
      <c r="D3792" s="308" t="s">
        <v>14775</v>
      </c>
      <c r="E3792" s="308" t="s">
        <v>14775</v>
      </c>
      <c r="F3792" s="309" t="s">
        <v>5920</v>
      </c>
      <c r="G3792" s="309" t="s">
        <v>5932</v>
      </c>
      <c r="H3792" s="309" t="s">
        <v>5933</v>
      </c>
      <c r="I3792" s="309" t="s">
        <v>5701</v>
      </c>
      <c r="J3792" s="309" t="s">
        <v>15063</v>
      </c>
      <c r="K3792" s="310">
        <v>1.4240400000000002</v>
      </c>
      <c r="L3792" s="310">
        <v>1.2605615000000001</v>
      </c>
      <c r="M3792" s="310">
        <f>VLOOKUP(H3792,'Details of Feeder LEvel'!H:N,7,FALSE)</f>
        <v>0</v>
      </c>
      <c r="N3792" s="310">
        <f t="shared" si="59"/>
        <v>11.47990927221146</v>
      </c>
      <c r="O3792" s="310">
        <v>13.10350427318232</v>
      </c>
      <c r="P3792" s="309" t="s">
        <v>15063</v>
      </c>
      <c r="Q3792" s="311"/>
    </row>
    <row r="3793" spans="1:17" s="312" customFormat="1" x14ac:dyDescent="0.3">
      <c r="A3793" s="307">
        <v>3790</v>
      </c>
      <c r="B3793" s="308" t="s">
        <v>5252</v>
      </c>
      <c r="C3793" s="308" t="s">
        <v>14767</v>
      </c>
      <c r="D3793" s="308" t="s">
        <v>14775</v>
      </c>
      <c r="E3793" s="308" t="s">
        <v>14775</v>
      </c>
      <c r="F3793" s="309" t="s">
        <v>5920</v>
      </c>
      <c r="G3793" s="309" t="s">
        <v>5934</v>
      </c>
      <c r="H3793" s="309" t="s">
        <v>5935</v>
      </c>
      <c r="I3793" s="309" t="s">
        <v>5701</v>
      </c>
      <c r="J3793" s="309" t="s">
        <v>15063</v>
      </c>
      <c r="K3793" s="310">
        <v>0.48936000000000002</v>
      </c>
      <c r="L3793" s="310">
        <v>0.43966</v>
      </c>
      <c r="M3793" s="310">
        <f>VLOOKUP(H3793,'Details of Feeder LEvel'!H:N,7,FALSE)</f>
        <v>0</v>
      </c>
      <c r="N3793" s="310">
        <f t="shared" si="59"/>
        <v>10.156122282164464</v>
      </c>
      <c r="O3793" s="310">
        <v>10.156122282164471</v>
      </c>
      <c r="P3793" s="309" t="s">
        <v>15063</v>
      </c>
      <c r="Q3793" s="311"/>
    </row>
    <row r="3794" spans="1:17" s="312" customFormat="1" x14ac:dyDescent="0.3">
      <c r="A3794" s="307">
        <v>3791</v>
      </c>
      <c r="B3794" s="308" t="s">
        <v>5252</v>
      </c>
      <c r="C3794" s="308" t="s">
        <v>14767</v>
      </c>
      <c r="D3794" s="308" t="s">
        <v>14775</v>
      </c>
      <c r="E3794" s="308" t="s">
        <v>14775</v>
      </c>
      <c r="F3794" s="309" t="s">
        <v>5920</v>
      </c>
      <c r="G3794" s="309" t="s">
        <v>5936</v>
      </c>
      <c r="H3794" s="309" t="s">
        <v>5937</v>
      </c>
      <c r="I3794" s="309" t="s">
        <v>2414</v>
      </c>
      <c r="J3794" s="309" t="s">
        <v>15063</v>
      </c>
      <c r="K3794" s="310">
        <v>0.46826700000000004</v>
      </c>
      <c r="L3794" s="310">
        <v>0.41999991070800008</v>
      </c>
      <c r="M3794" s="310">
        <f>VLOOKUP(H3794,'Details of Feeder LEvel'!H:N,7,FALSE)</f>
        <v>0</v>
      </c>
      <c r="N3794" s="310">
        <f t="shared" si="59"/>
        <v>10.307599999999992</v>
      </c>
      <c r="O3794" s="310">
        <v>24.447860058123339</v>
      </c>
      <c r="P3794" s="309" t="s">
        <v>15063</v>
      </c>
      <c r="Q3794" s="311"/>
    </row>
    <row r="3795" spans="1:17" s="312" customFormat="1" x14ac:dyDescent="0.3">
      <c r="A3795" s="307">
        <v>3792</v>
      </c>
      <c r="B3795" s="308" t="s">
        <v>5252</v>
      </c>
      <c r="C3795" s="308" t="s">
        <v>14767</v>
      </c>
      <c r="D3795" s="308" t="s">
        <v>14775</v>
      </c>
      <c r="E3795" s="308" t="s">
        <v>14775</v>
      </c>
      <c r="F3795" s="309" t="s">
        <v>5920</v>
      </c>
      <c r="G3795" s="309" t="s">
        <v>5938</v>
      </c>
      <c r="H3795" s="309" t="s">
        <v>5939</v>
      </c>
      <c r="I3795" s="309" t="s">
        <v>2414</v>
      </c>
      <c r="J3795" s="309" t="s">
        <v>15063</v>
      </c>
      <c r="K3795" s="310">
        <v>6.2298530000000003</v>
      </c>
      <c r="L3795" s="310">
        <v>5.6350547000000004</v>
      </c>
      <c r="M3795" s="310">
        <f>VLOOKUP(H3795,'Details of Feeder LEvel'!H:N,7,FALSE)</f>
        <v>0</v>
      </c>
      <c r="N3795" s="310">
        <f t="shared" si="59"/>
        <v>9.547549516818453</v>
      </c>
      <c r="O3795" s="310">
        <v>9.5475495168184548</v>
      </c>
      <c r="P3795" s="309" t="s">
        <v>15063</v>
      </c>
      <c r="Q3795" s="311"/>
    </row>
    <row r="3796" spans="1:17" s="312" customFormat="1" x14ac:dyDescent="0.3">
      <c r="A3796" s="307">
        <v>3793</v>
      </c>
      <c r="B3796" s="308" t="s">
        <v>5252</v>
      </c>
      <c r="C3796" s="308" t="s">
        <v>14767</v>
      </c>
      <c r="D3796" s="308" t="s">
        <v>14775</v>
      </c>
      <c r="E3796" s="308" t="s">
        <v>14775</v>
      </c>
      <c r="F3796" s="309" t="s">
        <v>5920</v>
      </c>
      <c r="G3796" s="309" t="s">
        <v>5940</v>
      </c>
      <c r="H3796" s="309" t="s">
        <v>5941</v>
      </c>
      <c r="I3796" s="309" t="s">
        <v>2414</v>
      </c>
      <c r="J3796" s="309" t="s">
        <v>15063</v>
      </c>
      <c r="K3796" s="310">
        <v>3.8524399999999996</v>
      </c>
      <c r="L3796" s="310">
        <v>3.6918544999999998</v>
      </c>
      <c r="M3796" s="310">
        <f>VLOOKUP(H3796,'Details of Feeder LEvel'!H:N,7,FALSE)</f>
        <v>0</v>
      </c>
      <c r="N3796" s="310">
        <f t="shared" si="59"/>
        <v>4.1684101504501001</v>
      </c>
      <c r="O3796" s="310">
        <v>4.1684101504501081</v>
      </c>
      <c r="P3796" s="309" t="s">
        <v>15063</v>
      </c>
      <c r="Q3796" s="311"/>
    </row>
    <row r="3797" spans="1:17" s="312" customFormat="1" x14ac:dyDescent="0.3">
      <c r="A3797" s="307">
        <v>3794</v>
      </c>
      <c r="B3797" s="308" t="s">
        <v>5252</v>
      </c>
      <c r="C3797" s="308" t="s">
        <v>14767</v>
      </c>
      <c r="D3797" s="308" t="s">
        <v>14775</v>
      </c>
      <c r="E3797" s="308" t="s">
        <v>14775</v>
      </c>
      <c r="F3797" s="309" t="s">
        <v>5920</v>
      </c>
      <c r="G3797" s="309" t="s">
        <v>5942</v>
      </c>
      <c r="H3797" s="309" t="s">
        <v>5943</v>
      </c>
      <c r="I3797" s="309" t="s">
        <v>2414</v>
      </c>
      <c r="J3797" s="309" t="s">
        <v>15063</v>
      </c>
      <c r="K3797" s="310">
        <v>3.6774199999999997</v>
      </c>
      <c r="L3797" s="310">
        <v>3.6398355000000002</v>
      </c>
      <c r="M3797" s="310">
        <f>VLOOKUP(H3797,'Details of Feeder LEvel'!H:N,7,FALSE)</f>
        <v>0</v>
      </c>
      <c r="N3797" s="310">
        <f t="shared" si="59"/>
        <v>1.0220344698184998</v>
      </c>
      <c r="O3797" s="310">
        <v>1.0220957470781777</v>
      </c>
      <c r="P3797" s="309" t="s">
        <v>15063</v>
      </c>
      <c r="Q3797" s="311"/>
    </row>
    <row r="3798" spans="1:17" s="312" customFormat="1" x14ac:dyDescent="0.3">
      <c r="A3798" s="307">
        <v>3795</v>
      </c>
      <c r="B3798" s="308" t="s">
        <v>5252</v>
      </c>
      <c r="C3798" s="308" t="s">
        <v>14767</v>
      </c>
      <c r="D3798" s="308" t="s">
        <v>14775</v>
      </c>
      <c r="E3798" s="308" t="s">
        <v>14775</v>
      </c>
      <c r="F3798" s="309" t="s">
        <v>5920</v>
      </c>
      <c r="G3798" s="309" t="s">
        <v>5944</v>
      </c>
      <c r="H3798" s="309" t="s">
        <v>5945</v>
      </c>
      <c r="I3798" s="309" t="s">
        <v>2414</v>
      </c>
      <c r="J3798" s="309" t="s">
        <v>15063</v>
      </c>
      <c r="K3798" s="310">
        <v>1.3686400000000001</v>
      </c>
      <c r="L3798" s="310">
        <v>1.3582799999999999</v>
      </c>
      <c r="M3798" s="310">
        <f>VLOOKUP(H3798,'Details of Feeder LEvel'!H:N,7,FALSE)</f>
        <v>0</v>
      </c>
      <c r="N3798" s="310">
        <f t="shared" si="59"/>
        <v>0.75695581014731017</v>
      </c>
      <c r="O3798" s="310">
        <v>17.625054405340958</v>
      </c>
      <c r="P3798" s="309" t="s">
        <v>15063</v>
      </c>
      <c r="Q3798" s="311"/>
    </row>
    <row r="3799" spans="1:17" s="312" customFormat="1" x14ac:dyDescent="0.3">
      <c r="A3799" s="307">
        <v>3796</v>
      </c>
      <c r="B3799" s="308" t="s">
        <v>5252</v>
      </c>
      <c r="C3799" s="308" t="s">
        <v>14767</v>
      </c>
      <c r="D3799" s="308" t="s">
        <v>14775</v>
      </c>
      <c r="E3799" s="308" t="s">
        <v>14775</v>
      </c>
      <c r="F3799" s="309" t="s">
        <v>5920</v>
      </c>
      <c r="G3799" s="309" t="s">
        <v>5946</v>
      </c>
      <c r="H3799" s="309" t="s">
        <v>5947</v>
      </c>
      <c r="I3799" s="309" t="s">
        <v>2414</v>
      </c>
      <c r="J3799" s="309" t="s">
        <v>15063</v>
      </c>
      <c r="K3799" s="310">
        <v>2.0056600000000002</v>
      </c>
      <c r="L3799" s="310">
        <v>1.7879888999999998</v>
      </c>
      <c r="M3799" s="310">
        <f>VLOOKUP(H3799,'Details of Feeder LEvel'!H:N,7,FALSE)</f>
        <v>0</v>
      </c>
      <c r="N3799" s="310">
        <f t="shared" si="59"/>
        <v>10.85284145867198</v>
      </c>
      <c r="O3799" s="310">
        <v>26.901863366404179</v>
      </c>
      <c r="P3799" s="309" t="s">
        <v>15063</v>
      </c>
      <c r="Q3799" s="311"/>
    </row>
    <row r="3800" spans="1:17" s="312" customFormat="1" x14ac:dyDescent="0.3">
      <c r="A3800" s="307">
        <v>3797</v>
      </c>
      <c r="B3800" s="308" t="s">
        <v>5252</v>
      </c>
      <c r="C3800" s="308" t="s">
        <v>14767</v>
      </c>
      <c r="D3800" s="308" t="s">
        <v>14775</v>
      </c>
      <c r="E3800" s="308" t="s">
        <v>14775</v>
      </c>
      <c r="F3800" s="309" t="s">
        <v>5948</v>
      </c>
      <c r="G3800" s="309" t="s">
        <v>5949</v>
      </c>
      <c r="H3800" s="309" t="s">
        <v>5950</v>
      </c>
      <c r="I3800" s="309" t="s">
        <v>5701</v>
      </c>
      <c r="J3800" s="309" t="s">
        <v>15063</v>
      </c>
      <c r="K3800" s="310">
        <v>0.87492000000000003</v>
      </c>
      <c r="L3800" s="310">
        <v>0.78671550000000001</v>
      </c>
      <c r="M3800" s="310">
        <f>VLOOKUP(H3800,'Details of Feeder LEvel'!H:N,7,FALSE)</f>
        <v>0</v>
      </c>
      <c r="N3800" s="310">
        <f t="shared" si="59"/>
        <v>10.08143601700727</v>
      </c>
      <c r="O3800" s="310">
        <v>10.120960877092655</v>
      </c>
      <c r="P3800" s="309" t="s">
        <v>15063</v>
      </c>
      <c r="Q3800" s="311"/>
    </row>
    <row r="3801" spans="1:17" s="312" customFormat="1" x14ac:dyDescent="0.3">
      <c r="A3801" s="307">
        <v>3798</v>
      </c>
      <c r="B3801" s="308" t="s">
        <v>5252</v>
      </c>
      <c r="C3801" s="308" t="s">
        <v>14767</v>
      </c>
      <c r="D3801" s="308" t="s">
        <v>14775</v>
      </c>
      <c r="E3801" s="308" t="s">
        <v>14775</v>
      </c>
      <c r="F3801" s="309" t="s">
        <v>5948</v>
      </c>
      <c r="G3801" s="309" t="s">
        <v>5951</v>
      </c>
      <c r="H3801" s="309" t="s">
        <v>5952</v>
      </c>
      <c r="I3801" s="309" t="s">
        <v>5701</v>
      </c>
      <c r="J3801" s="309" t="s">
        <v>15063</v>
      </c>
      <c r="K3801" s="310">
        <v>0.63012000000000001</v>
      </c>
      <c r="L3801" s="310">
        <v>0.56076099999999995</v>
      </c>
      <c r="M3801" s="310">
        <f>VLOOKUP(H3801,'Details of Feeder LEvel'!H:N,7,FALSE)</f>
        <v>0</v>
      </c>
      <c r="N3801" s="310">
        <f t="shared" si="59"/>
        <v>11.007268456801889</v>
      </c>
      <c r="O3801" s="310">
        <v>11.423954739580966</v>
      </c>
      <c r="P3801" s="309" t="s">
        <v>15063</v>
      </c>
      <c r="Q3801" s="311"/>
    </row>
    <row r="3802" spans="1:17" s="312" customFormat="1" x14ac:dyDescent="0.3">
      <c r="A3802" s="307">
        <v>3799</v>
      </c>
      <c r="B3802" s="308" t="s">
        <v>5252</v>
      </c>
      <c r="C3802" s="308" t="s">
        <v>14767</v>
      </c>
      <c r="D3802" s="308" t="s">
        <v>14775</v>
      </c>
      <c r="E3802" s="308" t="s">
        <v>14775</v>
      </c>
      <c r="F3802" s="309" t="s">
        <v>5948</v>
      </c>
      <c r="G3802" s="309" t="s">
        <v>5953</v>
      </c>
      <c r="H3802" s="309" t="s">
        <v>5954</v>
      </c>
      <c r="I3802" s="309" t="s">
        <v>5701</v>
      </c>
      <c r="J3802" s="309" t="s">
        <v>15063</v>
      </c>
      <c r="K3802" s="310">
        <v>1.16652</v>
      </c>
      <c r="L3802" s="310">
        <v>1.0494589999999999</v>
      </c>
      <c r="M3802" s="310">
        <f>VLOOKUP(H3802,'Details of Feeder LEvel'!H:N,7,FALSE)</f>
        <v>0</v>
      </c>
      <c r="N3802" s="310">
        <f t="shared" si="59"/>
        <v>10.035061550594939</v>
      </c>
      <c r="O3802" s="310">
        <v>10.035061550594925</v>
      </c>
      <c r="P3802" s="309" t="s">
        <v>15063</v>
      </c>
      <c r="Q3802" s="311"/>
    </row>
    <row r="3803" spans="1:17" s="312" customFormat="1" x14ac:dyDescent="0.3">
      <c r="A3803" s="307">
        <v>3800</v>
      </c>
      <c r="B3803" s="308" t="s">
        <v>5252</v>
      </c>
      <c r="C3803" s="308" t="s">
        <v>14767</v>
      </c>
      <c r="D3803" s="308" t="s">
        <v>14775</v>
      </c>
      <c r="E3803" s="308" t="s">
        <v>14775</v>
      </c>
      <c r="F3803" s="309" t="s">
        <v>5948</v>
      </c>
      <c r="G3803" s="309" t="s">
        <v>5955</v>
      </c>
      <c r="H3803" s="309" t="s">
        <v>5956</v>
      </c>
      <c r="I3803" s="309" t="s">
        <v>5706</v>
      </c>
      <c r="J3803" s="309" t="s">
        <v>15063</v>
      </c>
      <c r="K3803" s="310">
        <v>1.5737399999999999</v>
      </c>
      <c r="L3803" s="310">
        <v>1.38360405</v>
      </c>
      <c r="M3803" s="310">
        <f>VLOOKUP(H3803,'Details of Feeder LEvel'!H:N,7,FALSE)</f>
        <v>0</v>
      </c>
      <c r="N3803" s="310">
        <f t="shared" si="59"/>
        <v>12.081789240916539</v>
      </c>
      <c r="O3803" s="310">
        <v>42.261927980530857</v>
      </c>
      <c r="P3803" s="309" t="s">
        <v>15063</v>
      </c>
      <c r="Q3803" s="311"/>
    </row>
    <row r="3804" spans="1:17" s="312" customFormat="1" x14ac:dyDescent="0.3">
      <c r="A3804" s="307">
        <v>3801</v>
      </c>
      <c r="B3804" s="308" t="s">
        <v>5252</v>
      </c>
      <c r="C3804" s="308" t="s">
        <v>14767</v>
      </c>
      <c r="D3804" s="308" t="s">
        <v>14775</v>
      </c>
      <c r="E3804" s="308" t="s">
        <v>14775</v>
      </c>
      <c r="F3804" s="309" t="s">
        <v>5948</v>
      </c>
      <c r="G3804" s="309" t="s">
        <v>5957</v>
      </c>
      <c r="H3804" s="309" t="s">
        <v>5958</v>
      </c>
      <c r="I3804" s="309" t="s">
        <v>2414</v>
      </c>
      <c r="J3804" s="309" t="s">
        <v>15063</v>
      </c>
      <c r="K3804" s="310">
        <v>0.8224800000000001</v>
      </c>
      <c r="L3804" s="310">
        <v>0.71279982456000002</v>
      </c>
      <c r="M3804" s="310">
        <f>VLOOKUP(H3804,'Details of Feeder LEvel'!H:N,7,FALSE)</f>
        <v>0</v>
      </c>
      <c r="N3804" s="310">
        <f t="shared" si="59"/>
        <v>13.335300000000009</v>
      </c>
      <c r="O3804" s="310">
        <v>31.167822895770335</v>
      </c>
      <c r="P3804" s="309" t="s">
        <v>15063</v>
      </c>
      <c r="Q3804" s="311"/>
    </row>
    <row r="3805" spans="1:17" s="312" customFormat="1" x14ac:dyDescent="0.3">
      <c r="A3805" s="307">
        <v>3802</v>
      </c>
      <c r="B3805" s="308" t="s">
        <v>5252</v>
      </c>
      <c r="C3805" s="308" t="s">
        <v>14767</v>
      </c>
      <c r="D3805" s="308" t="s">
        <v>14775</v>
      </c>
      <c r="E3805" s="308" t="s">
        <v>14775</v>
      </c>
      <c r="F3805" s="309" t="s">
        <v>5948</v>
      </c>
      <c r="G3805" s="309" t="s">
        <v>5959</v>
      </c>
      <c r="H3805" s="309" t="s">
        <v>5960</v>
      </c>
      <c r="I3805" s="309" t="s">
        <v>5701</v>
      </c>
      <c r="J3805" s="309" t="s">
        <v>15063</v>
      </c>
      <c r="K3805" s="310">
        <v>0.56775999999999993</v>
      </c>
      <c r="L3805" s="310">
        <v>0.51235529999999996</v>
      </c>
      <c r="M3805" s="310">
        <f>VLOOKUP(H3805,'Details of Feeder LEvel'!H:N,7,FALSE)</f>
        <v>0</v>
      </c>
      <c r="N3805" s="310">
        <f t="shared" si="59"/>
        <v>9.7584718895307851</v>
      </c>
      <c r="O3805" s="310">
        <v>14.615559745810048</v>
      </c>
      <c r="P3805" s="309" t="s">
        <v>15063</v>
      </c>
      <c r="Q3805" s="311"/>
    </row>
    <row r="3806" spans="1:17" s="312" customFormat="1" x14ac:dyDescent="0.3">
      <c r="A3806" s="307">
        <v>3803</v>
      </c>
      <c r="B3806" s="308" t="s">
        <v>5252</v>
      </c>
      <c r="C3806" s="308" t="s">
        <v>14767</v>
      </c>
      <c r="D3806" s="308" t="s">
        <v>14775</v>
      </c>
      <c r="E3806" s="308" t="s">
        <v>14775</v>
      </c>
      <c r="F3806" s="309" t="s">
        <v>5948</v>
      </c>
      <c r="G3806" s="309" t="s">
        <v>5961</v>
      </c>
      <c r="H3806" s="309" t="s">
        <v>5962</v>
      </c>
      <c r="I3806" s="309" t="s">
        <v>2414</v>
      </c>
      <c r="J3806" s="309" t="s">
        <v>15063</v>
      </c>
      <c r="K3806" s="310">
        <v>0.74124000000000001</v>
      </c>
      <c r="L3806" s="310">
        <v>0.74312500000000004</v>
      </c>
      <c r="M3806" s="310">
        <f>VLOOKUP(H3806,'Details of Feeder LEvel'!H:N,7,FALSE)</f>
        <v>0</v>
      </c>
      <c r="N3806" s="310">
        <f t="shared" si="59"/>
        <v>-0.25430359937402536</v>
      </c>
      <c r="O3806" s="310">
        <v>-0.25430359937401725</v>
      </c>
      <c r="P3806" s="309" t="s">
        <v>15063</v>
      </c>
      <c r="Q3806" s="311"/>
    </row>
    <row r="3807" spans="1:17" s="312" customFormat="1" x14ac:dyDescent="0.3">
      <c r="A3807" s="307">
        <v>3804</v>
      </c>
      <c r="B3807" s="308" t="s">
        <v>5252</v>
      </c>
      <c r="C3807" s="308" t="s">
        <v>14767</v>
      </c>
      <c r="D3807" s="308" t="s">
        <v>14775</v>
      </c>
      <c r="E3807" s="308" t="s">
        <v>14775</v>
      </c>
      <c r="F3807" s="309" t="s">
        <v>5948</v>
      </c>
      <c r="G3807" s="309" t="s">
        <v>5963</v>
      </c>
      <c r="H3807" s="309" t="s">
        <v>5964</v>
      </c>
      <c r="I3807" s="309" t="s">
        <v>2414</v>
      </c>
      <c r="J3807" s="309" t="s">
        <v>15063</v>
      </c>
      <c r="K3807" s="310">
        <v>4.7337400000000001</v>
      </c>
      <c r="L3807" s="310">
        <v>4.2485999999999997</v>
      </c>
      <c r="M3807" s="310">
        <f>VLOOKUP(H3807,'Details of Feeder LEvel'!H:N,7,FALSE)</f>
        <v>0</v>
      </c>
      <c r="N3807" s="310">
        <f t="shared" si="59"/>
        <v>10.248556109968025</v>
      </c>
      <c r="O3807" s="310">
        <v>10.277503288513634</v>
      </c>
      <c r="P3807" s="309" t="s">
        <v>15063</v>
      </c>
      <c r="Q3807" s="311"/>
    </row>
    <row r="3808" spans="1:17" s="312" customFormat="1" x14ac:dyDescent="0.3">
      <c r="A3808" s="307">
        <v>3805</v>
      </c>
      <c r="B3808" s="308" t="s">
        <v>5252</v>
      </c>
      <c r="C3808" s="308" t="s">
        <v>14767</v>
      </c>
      <c r="D3808" s="308" t="s">
        <v>14775</v>
      </c>
      <c r="E3808" s="308" t="s">
        <v>14775</v>
      </c>
      <c r="F3808" s="309" t="s">
        <v>5948</v>
      </c>
      <c r="G3808" s="309" t="s">
        <v>5965</v>
      </c>
      <c r="H3808" s="309" t="s">
        <v>5966</v>
      </c>
      <c r="I3808" s="309" t="s">
        <v>5706</v>
      </c>
      <c r="J3808" s="309" t="s">
        <v>15063</v>
      </c>
      <c r="K3808" s="310">
        <v>0.98112200000000005</v>
      </c>
      <c r="L3808" s="310">
        <v>0.85525463000000002</v>
      </c>
      <c r="M3808" s="310">
        <f>VLOOKUP(H3808,'Details of Feeder LEvel'!H:N,7,FALSE)</f>
        <v>0</v>
      </c>
      <c r="N3808" s="310">
        <f t="shared" si="59"/>
        <v>12.828921377769536</v>
      </c>
      <c r="O3808" s="310">
        <v>48.220936723237685</v>
      </c>
      <c r="P3808" s="309" t="s">
        <v>15063</v>
      </c>
      <c r="Q3808" s="311"/>
    </row>
    <row r="3809" spans="1:17" s="312" customFormat="1" x14ac:dyDescent="0.3">
      <c r="A3809" s="307">
        <v>3806</v>
      </c>
      <c r="B3809" s="308" t="s">
        <v>5252</v>
      </c>
      <c r="C3809" s="308" t="s">
        <v>14767</v>
      </c>
      <c r="D3809" s="308" t="s">
        <v>14775</v>
      </c>
      <c r="E3809" s="308" t="s">
        <v>1576</v>
      </c>
      <c r="F3809" s="309" t="s">
        <v>5967</v>
      </c>
      <c r="G3809" s="309" t="s">
        <v>5968</v>
      </c>
      <c r="H3809" s="309" t="s">
        <v>5969</v>
      </c>
      <c r="I3809" s="309" t="s">
        <v>5701</v>
      </c>
      <c r="J3809" s="309" t="s">
        <v>15063</v>
      </c>
      <c r="K3809" s="310">
        <v>0.45308800000000005</v>
      </c>
      <c r="L3809" s="310">
        <v>0.41523702848000005</v>
      </c>
      <c r="M3809" s="310">
        <f>VLOOKUP(H3809,'Details of Feeder LEvel'!H:N,7,FALSE)</f>
        <v>0</v>
      </c>
      <c r="N3809" s="310">
        <f t="shared" si="59"/>
        <v>8.3539999999999992</v>
      </c>
      <c r="O3809" s="310">
        <v>9.3803982058326412</v>
      </c>
      <c r="P3809" s="309" t="s">
        <v>15063</v>
      </c>
      <c r="Q3809" s="311"/>
    </row>
    <row r="3810" spans="1:17" s="312" customFormat="1" x14ac:dyDescent="0.3">
      <c r="A3810" s="307">
        <v>3807</v>
      </c>
      <c r="B3810" s="308" t="s">
        <v>5252</v>
      </c>
      <c r="C3810" s="308" t="s">
        <v>14767</v>
      </c>
      <c r="D3810" s="308" t="s">
        <v>14775</v>
      </c>
      <c r="E3810" s="308" t="s">
        <v>1576</v>
      </c>
      <c r="F3810" s="309" t="s">
        <v>5967</v>
      </c>
      <c r="G3810" s="309" t="s">
        <v>5970</v>
      </c>
      <c r="H3810" s="309" t="s">
        <v>5971</v>
      </c>
      <c r="I3810" s="309" t="s">
        <v>5706</v>
      </c>
      <c r="J3810" s="309" t="s">
        <v>15063</v>
      </c>
      <c r="K3810" s="310">
        <v>1.0607599999999999</v>
      </c>
      <c r="L3810" s="310">
        <v>0.92852777992000002</v>
      </c>
      <c r="M3810" s="310">
        <f>VLOOKUP(H3810,'Details of Feeder LEvel'!H:N,7,FALSE)</f>
        <v>0</v>
      </c>
      <c r="N3810" s="310">
        <f t="shared" si="59"/>
        <v>12.465799999999993</v>
      </c>
      <c r="O3810" s="310">
        <v>50.343566300510155</v>
      </c>
      <c r="P3810" s="309" t="s">
        <v>15063</v>
      </c>
      <c r="Q3810" s="311"/>
    </row>
    <row r="3811" spans="1:17" s="312" customFormat="1" x14ac:dyDescent="0.3">
      <c r="A3811" s="307">
        <v>3808</v>
      </c>
      <c r="B3811" s="308" t="s">
        <v>5252</v>
      </c>
      <c r="C3811" s="308" t="s">
        <v>14767</v>
      </c>
      <c r="D3811" s="308" t="s">
        <v>14775</v>
      </c>
      <c r="E3811" s="308" t="s">
        <v>1576</v>
      </c>
      <c r="F3811" s="309" t="s">
        <v>5967</v>
      </c>
      <c r="G3811" s="309" t="s">
        <v>5972</v>
      </c>
      <c r="H3811" s="309" t="s">
        <v>5973</v>
      </c>
      <c r="I3811" s="309" t="s">
        <v>2414</v>
      </c>
      <c r="J3811" s="309" t="s">
        <v>15063</v>
      </c>
      <c r="K3811" s="310">
        <v>2.0611199999999998</v>
      </c>
      <c r="L3811" s="310">
        <v>1.9391027200000002</v>
      </c>
      <c r="M3811" s="310">
        <f>VLOOKUP(H3811,'Details of Feeder LEvel'!H:N,7,FALSE)</f>
        <v>0</v>
      </c>
      <c r="N3811" s="310">
        <f t="shared" si="59"/>
        <v>5.9199503182735445</v>
      </c>
      <c r="O3811" s="310">
        <v>5.919950318273548</v>
      </c>
      <c r="P3811" s="309" t="s">
        <v>15063</v>
      </c>
      <c r="Q3811" s="311"/>
    </row>
    <row r="3812" spans="1:17" s="312" customFormat="1" x14ac:dyDescent="0.3">
      <c r="A3812" s="307">
        <v>3809</v>
      </c>
      <c r="B3812" s="308" t="s">
        <v>5252</v>
      </c>
      <c r="C3812" s="308" t="s">
        <v>14767</v>
      </c>
      <c r="D3812" s="308" t="s">
        <v>14775</v>
      </c>
      <c r="E3812" s="308" t="s">
        <v>1576</v>
      </c>
      <c r="F3812" s="309" t="s">
        <v>5967</v>
      </c>
      <c r="G3812" s="309" t="s">
        <v>5974</v>
      </c>
      <c r="H3812" s="309" t="s">
        <v>5975</v>
      </c>
      <c r="I3812" s="309" t="s">
        <v>5701</v>
      </c>
      <c r="J3812" s="309" t="s">
        <v>15063</v>
      </c>
      <c r="K3812" s="310">
        <v>0.45457199999999998</v>
      </c>
      <c r="L3812" s="310">
        <v>0.40996199999999999</v>
      </c>
      <c r="M3812" s="310">
        <f>VLOOKUP(H3812,'Details of Feeder LEvel'!H:N,7,FALSE)</f>
        <v>0</v>
      </c>
      <c r="N3812" s="310">
        <f t="shared" si="59"/>
        <v>9.8136268841899597</v>
      </c>
      <c r="O3812" s="310">
        <v>9.8136268841899632</v>
      </c>
      <c r="P3812" s="309" t="s">
        <v>15063</v>
      </c>
      <c r="Q3812" s="311"/>
    </row>
    <row r="3813" spans="1:17" s="312" customFormat="1" x14ac:dyDescent="0.3">
      <c r="A3813" s="307">
        <v>3810</v>
      </c>
      <c r="B3813" s="308" t="s">
        <v>5252</v>
      </c>
      <c r="C3813" s="308" t="s">
        <v>14767</v>
      </c>
      <c r="D3813" s="308" t="s">
        <v>14775</v>
      </c>
      <c r="E3813" s="308" t="s">
        <v>1576</v>
      </c>
      <c r="F3813" s="309" t="s">
        <v>5967</v>
      </c>
      <c r="G3813" s="309" t="s">
        <v>5976</v>
      </c>
      <c r="H3813" s="309" t="s">
        <v>5977</v>
      </c>
      <c r="I3813" s="309" t="s">
        <v>2414</v>
      </c>
      <c r="J3813" s="309" t="s">
        <v>15063</v>
      </c>
      <c r="K3813" s="310">
        <v>2.57368</v>
      </c>
      <c r="L3813" s="310">
        <v>2.4474115000000003</v>
      </c>
      <c r="M3813" s="310">
        <f>VLOOKUP(H3813,'Details of Feeder LEvel'!H:N,7,FALSE)</f>
        <v>0</v>
      </c>
      <c r="N3813" s="310">
        <f t="shared" si="59"/>
        <v>4.9061460632246305</v>
      </c>
      <c r="O3813" s="310">
        <v>6.5760788941324755</v>
      </c>
      <c r="P3813" s="309" t="s">
        <v>15063</v>
      </c>
      <c r="Q3813" s="311"/>
    </row>
    <row r="3814" spans="1:17" s="312" customFormat="1" x14ac:dyDescent="0.3">
      <c r="A3814" s="307">
        <v>3811</v>
      </c>
      <c r="B3814" s="308" t="s">
        <v>5252</v>
      </c>
      <c r="C3814" s="308" t="s">
        <v>14767</v>
      </c>
      <c r="D3814" s="308" t="s">
        <v>14775</v>
      </c>
      <c r="E3814" s="308" t="s">
        <v>1576</v>
      </c>
      <c r="F3814" s="309" t="s">
        <v>5967</v>
      </c>
      <c r="G3814" s="309" t="s">
        <v>5978</v>
      </c>
      <c r="H3814" s="309" t="s">
        <v>5979</v>
      </c>
      <c r="I3814" s="309" t="s">
        <v>5701</v>
      </c>
      <c r="J3814" s="309" t="s">
        <v>15063</v>
      </c>
      <c r="K3814" s="310">
        <v>0.60926000000000002</v>
      </c>
      <c r="L3814" s="310">
        <v>0.54926999999999992</v>
      </c>
      <c r="M3814" s="310">
        <f>VLOOKUP(H3814,'Details of Feeder LEvel'!H:N,7,FALSE)</f>
        <v>0</v>
      </c>
      <c r="N3814" s="310">
        <f t="shared" si="59"/>
        <v>9.8463710074516797</v>
      </c>
      <c r="O3814" s="310">
        <v>9.8463710074516708</v>
      </c>
      <c r="P3814" s="309" t="s">
        <v>15063</v>
      </c>
      <c r="Q3814" s="311"/>
    </row>
    <row r="3815" spans="1:17" s="312" customFormat="1" x14ac:dyDescent="0.3">
      <c r="A3815" s="307">
        <v>3812</v>
      </c>
      <c r="B3815" s="308" t="s">
        <v>5252</v>
      </c>
      <c r="C3815" s="308" t="s">
        <v>14767</v>
      </c>
      <c r="D3815" s="308" t="s">
        <v>14775</v>
      </c>
      <c r="E3815" s="308" t="s">
        <v>1576</v>
      </c>
      <c r="F3815" s="309" t="s">
        <v>5967</v>
      </c>
      <c r="G3815" s="309" t="s">
        <v>5980</v>
      </c>
      <c r="H3815" s="309" t="s">
        <v>5981</v>
      </c>
      <c r="I3815" s="309" t="s">
        <v>5706</v>
      </c>
      <c r="J3815" s="309" t="s">
        <v>15063</v>
      </c>
      <c r="K3815" s="310">
        <v>1.3949800000000001</v>
      </c>
      <c r="L3815" s="310">
        <v>1.2075384100000002</v>
      </c>
      <c r="M3815" s="310">
        <f>VLOOKUP(H3815,'Details of Feeder LEvel'!H:N,7,FALSE)</f>
        <v>0</v>
      </c>
      <c r="N3815" s="310">
        <f t="shared" si="59"/>
        <v>13.436865761516289</v>
      </c>
      <c r="O3815" s="310">
        <v>43.371750983034509</v>
      </c>
      <c r="P3815" s="309" t="s">
        <v>15063</v>
      </c>
      <c r="Q3815" s="311"/>
    </row>
    <row r="3816" spans="1:17" s="312" customFormat="1" x14ac:dyDescent="0.3">
      <c r="A3816" s="307">
        <v>3813</v>
      </c>
      <c r="B3816" s="308" t="s">
        <v>5252</v>
      </c>
      <c r="C3816" s="308" t="s">
        <v>14767</v>
      </c>
      <c r="D3816" s="308" t="s">
        <v>14775</v>
      </c>
      <c r="E3816" s="308" t="s">
        <v>1576</v>
      </c>
      <c r="F3816" s="309" t="s">
        <v>5967</v>
      </c>
      <c r="G3816" s="309" t="s">
        <v>5982</v>
      </c>
      <c r="H3816" s="309" t="s">
        <v>5983</v>
      </c>
      <c r="I3816" s="309" t="s">
        <v>2414</v>
      </c>
      <c r="J3816" s="309" t="s">
        <v>15063</v>
      </c>
      <c r="K3816" s="310">
        <v>1.8704000000000001</v>
      </c>
      <c r="L3816" s="310">
        <v>1.87175</v>
      </c>
      <c r="M3816" s="310">
        <f>VLOOKUP(H3816,'Details of Feeder LEvel'!H:N,7,FALSE)</f>
        <v>0</v>
      </c>
      <c r="N3816" s="310">
        <f t="shared" si="59"/>
        <v>-7.217707442258138E-2</v>
      </c>
      <c r="O3816" s="310">
        <v>-7.2177074422552501E-2</v>
      </c>
      <c r="P3816" s="309" t="s">
        <v>15063</v>
      </c>
      <c r="Q3816" s="311"/>
    </row>
    <row r="3817" spans="1:17" s="312" customFormat="1" x14ac:dyDescent="0.3">
      <c r="A3817" s="307">
        <v>3814</v>
      </c>
      <c r="B3817" s="308" t="s">
        <v>5252</v>
      </c>
      <c r="C3817" s="308" t="s">
        <v>14767</v>
      </c>
      <c r="D3817" s="308" t="s">
        <v>14775</v>
      </c>
      <c r="E3817" s="308" t="s">
        <v>1576</v>
      </c>
      <c r="F3817" s="309" t="s">
        <v>5967</v>
      </c>
      <c r="G3817" s="309" t="s">
        <v>5984</v>
      </c>
      <c r="H3817" s="309" t="s">
        <v>5985</v>
      </c>
      <c r="I3817" s="309" t="s">
        <v>2414</v>
      </c>
      <c r="J3817" s="309" t="s">
        <v>15063</v>
      </c>
      <c r="K3817" s="310">
        <v>1.6712</v>
      </c>
      <c r="L3817" s="310">
        <v>1.6657500000000001</v>
      </c>
      <c r="M3817" s="310">
        <f>VLOOKUP(H3817,'Details of Feeder LEvel'!H:N,7,FALSE)</f>
        <v>0</v>
      </c>
      <c r="N3817" s="310">
        <f t="shared" si="59"/>
        <v>0.32611297271421463</v>
      </c>
      <c r="O3817" s="310">
        <v>0.32611297271422091</v>
      </c>
      <c r="P3817" s="309" t="s">
        <v>15063</v>
      </c>
      <c r="Q3817" s="311"/>
    </row>
    <row r="3818" spans="1:17" s="312" customFormat="1" x14ac:dyDescent="0.3">
      <c r="A3818" s="307">
        <v>3815</v>
      </c>
      <c r="B3818" s="308" t="s">
        <v>5252</v>
      </c>
      <c r="C3818" s="308" t="s">
        <v>14767</v>
      </c>
      <c r="D3818" s="308" t="s">
        <v>14775</v>
      </c>
      <c r="E3818" s="308" t="s">
        <v>1576</v>
      </c>
      <c r="F3818" s="309" t="s">
        <v>5986</v>
      </c>
      <c r="G3818" s="309" t="s">
        <v>5987</v>
      </c>
      <c r="H3818" s="309" t="s">
        <v>5988</v>
      </c>
      <c r="I3818" s="309" t="s">
        <v>5701</v>
      </c>
      <c r="J3818" s="309" t="s">
        <v>15063</v>
      </c>
      <c r="K3818" s="310">
        <v>0.59758</v>
      </c>
      <c r="L3818" s="310">
        <v>0.54020999999999997</v>
      </c>
      <c r="M3818" s="310">
        <f>VLOOKUP(H3818,'Details of Feeder LEvel'!H:N,7,FALSE)</f>
        <v>0</v>
      </c>
      <c r="N3818" s="310">
        <f t="shared" si="59"/>
        <v>9.6003882325379077</v>
      </c>
      <c r="O3818" s="310">
        <v>9.6003882325379148</v>
      </c>
      <c r="P3818" s="309" t="s">
        <v>15063</v>
      </c>
      <c r="Q3818" s="311"/>
    </row>
    <row r="3819" spans="1:17" s="312" customFormat="1" x14ac:dyDescent="0.3">
      <c r="A3819" s="307">
        <v>3816</v>
      </c>
      <c r="B3819" s="308" t="s">
        <v>5252</v>
      </c>
      <c r="C3819" s="308" t="s">
        <v>14767</v>
      </c>
      <c r="D3819" s="308" t="s">
        <v>14775</v>
      </c>
      <c r="E3819" s="308" t="s">
        <v>1576</v>
      </c>
      <c r="F3819" s="309" t="s">
        <v>5986</v>
      </c>
      <c r="G3819" s="309" t="s">
        <v>5989</v>
      </c>
      <c r="H3819" s="309" t="s">
        <v>5990</v>
      </c>
      <c r="I3819" s="309" t="s">
        <v>5701</v>
      </c>
      <c r="J3819" s="309" t="s">
        <v>15063</v>
      </c>
      <c r="K3819" s="310">
        <v>0.67291999999999996</v>
      </c>
      <c r="L3819" s="310">
        <v>0.57259000000000004</v>
      </c>
      <c r="M3819" s="310">
        <f>VLOOKUP(H3819,'Details of Feeder LEvel'!H:N,7,FALSE)</f>
        <v>0</v>
      </c>
      <c r="N3819" s="310">
        <f t="shared" si="59"/>
        <v>14.90964750639005</v>
      </c>
      <c r="O3819" s="310">
        <v>14.909647506390044</v>
      </c>
      <c r="P3819" s="309" t="s">
        <v>15063</v>
      </c>
      <c r="Q3819" s="311"/>
    </row>
    <row r="3820" spans="1:17" s="312" customFormat="1" x14ac:dyDescent="0.3">
      <c r="A3820" s="307">
        <v>3817</v>
      </c>
      <c r="B3820" s="308" t="s">
        <v>5252</v>
      </c>
      <c r="C3820" s="308" t="s">
        <v>14767</v>
      </c>
      <c r="D3820" s="308" t="s">
        <v>14775</v>
      </c>
      <c r="E3820" s="308" t="s">
        <v>1576</v>
      </c>
      <c r="F3820" s="309" t="s">
        <v>5986</v>
      </c>
      <c r="G3820" s="309" t="s">
        <v>5991</v>
      </c>
      <c r="H3820" s="309" t="s">
        <v>5992</v>
      </c>
      <c r="I3820" s="309" t="s">
        <v>5706</v>
      </c>
      <c r="J3820" s="309" t="s">
        <v>15063</v>
      </c>
      <c r="K3820" s="310">
        <v>1.2573399999999999</v>
      </c>
      <c r="L3820" s="310">
        <v>1.0780737299999998</v>
      </c>
      <c r="M3820" s="310">
        <f>VLOOKUP(H3820,'Details of Feeder LEvel'!H:N,7,FALSE)</f>
        <v>0</v>
      </c>
      <c r="N3820" s="310">
        <f t="shared" si="59"/>
        <v>14.25758108387549</v>
      </c>
      <c r="O3820" s="310">
        <v>76.045475519113879</v>
      </c>
      <c r="P3820" s="309" t="s">
        <v>15063</v>
      </c>
      <c r="Q3820" s="311"/>
    </row>
    <row r="3821" spans="1:17" s="312" customFormat="1" x14ac:dyDescent="0.3">
      <c r="A3821" s="307">
        <v>3818</v>
      </c>
      <c r="B3821" s="308" t="s">
        <v>5252</v>
      </c>
      <c r="C3821" s="308" t="s">
        <v>14767</v>
      </c>
      <c r="D3821" s="308" t="s">
        <v>14775</v>
      </c>
      <c r="E3821" s="308" t="s">
        <v>1576</v>
      </c>
      <c r="F3821" s="309" t="s">
        <v>5986</v>
      </c>
      <c r="G3821" s="309" t="s">
        <v>5993</v>
      </c>
      <c r="H3821" s="309" t="s">
        <v>5994</v>
      </c>
      <c r="I3821" s="309" t="s">
        <v>5701</v>
      </c>
      <c r="J3821" s="309" t="s">
        <v>15063</v>
      </c>
      <c r="K3821" s="310">
        <v>0.63329999999999997</v>
      </c>
      <c r="L3821" s="310">
        <v>0.56604750000000004</v>
      </c>
      <c r="M3821" s="310">
        <f>VLOOKUP(H3821,'Details of Feeder LEvel'!H:N,7,FALSE)</f>
        <v>0</v>
      </c>
      <c r="N3821" s="310">
        <f t="shared" si="59"/>
        <v>10.619374703931776</v>
      </c>
      <c r="O3821" s="310">
        <v>10.619374703931772</v>
      </c>
      <c r="P3821" s="309" t="s">
        <v>15063</v>
      </c>
      <c r="Q3821" s="311"/>
    </row>
    <row r="3822" spans="1:17" s="312" customFormat="1" x14ac:dyDescent="0.3">
      <c r="A3822" s="307">
        <v>3819</v>
      </c>
      <c r="B3822" s="308" t="s">
        <v>5252</v>
      </c>
      <c r="C3822" s="308" t="s">
        <v>14767</v>
      </c>
      <c r="D3822" s="308" t="s">
        <v>14775</v>
      </c>
      <c r="E3822" s="308" t="s">
        <v>1576</v>
      </c>
      <c r="F3822" s="309" t="s">
        <v>5986</v>
      </c>
      <c r="G3822" s="309" t="s">
        <v>5995</v>
      </c>
      <c r="H3822" s="309" t="s">
        <v>5996</v>
      </c>
      <c r="I3822" s="309" t="s">
        <v>5706</v>
      </c>
      <c r="J3822" s="309" t="s">
        <v>15063</v>
      </c>
      <c r="K3822" s="310">
        <v>2.9896199999999999</v>
      </c>
      <c r="L3822" s="310">
        <v>2.57222236</v>
      </c>
      <c r="M3822" s="310">
        <f>VLOOKUP(H3822,'Details of Feeder LEvel'!H:N,7,FALSE)</f>
        <v>0</v>
      </c>
      <c r="N3822" s="310">
        <f t="shared" si="59"/>
        <v>13.96156167004502</v>
      </c>
      <c r="O3822" s="310">
        <v>60.29495443174855</v>
      </c>
      <c r="P3822" s="309" t="s">
        <v>15063</v>
      </c>
      <c r="Q3822" s="311"/>
    </row>
    <row r="3823" spans="1:17" s="312" customFormat="1" x14ac:dyDescent="0.3">
      <c r="A3823" s="307">
        <v>3820</v>
      </c>
      <c r="B3823" s="308" t="s">
        <v>5252</v>
      </c>
      <c r="C3823" s="308" t="s">
        <v>14767</v>
      </c>
      <c r="D3823" s="308" t="s">
        <v>14775</v>
      </c>
      <c r="E3823" s="308" t="s">
        <v>1576</v>
      </c>
      <c r="F3823" s="309" t="s">
        <v>5986</v>
      </c>
      <c r="G3823" s="309" t="s">
        <v>5997</v>
      </c>
      <c r="H3823" s="309" t="s">
        <v>5998</v>
      </c>
      <c r="I3823" s="309" t="s">
        <v>2405</v>
      </c>
      <c r="J3823" s="309" t="s">
        <v>15063</v>
      </c>
      <c r="K3823" s="310">
        <v>2.2984599999999999</v>
      </c>
      <c r="L3823" s="310">
        <v>1.958747612</v>
      </c>
      <c r="M3823" s="310">
        <f>VLOOKUP(H3823,'Details of Feeder LEvel'!H:N,7,FALSE)</f>
        <v>0</v>
      </c>
      <c r="N3823" s="310">
        <f t="shared" si="59"/>
        <v>14.779999999999996</v>
      </c>
      <c r="O3823" s="310">
        <v>44.859366416406623</v>
      </c>
      <c r="P3823" s="309" t="s">
        <v>15063</v>
      </c>
      <c r="Q3823" s="311"/>
    </row>
    <row r="3824" spans="1:17" s="312" customFormat="1" x14ac:dyDescent="0.3">
      <c r="A3824" s="307">
        <v>3821</v>
      </c>
      <c r="B3824" s="308" t="s">
        <v>5252</v>
      </c>
      <c r="C3824" s="308" t="s">
        <v>14767</v>
      </c>
      <c r="D3824" s="308" t="s">
        <v>14775</v>
      </c>
      <c r="E3824" s="308" t="s">
        <v>1576</v>
      </c>
      <c r="F3824" s="309" t="s">
        <v>5986</v>
      </c>
      <c r="G3824" s="309" t="s">
        <v>5999</v>
      </c>
      <c r="H3824" s="309" t="s">
        <v>6000</v>
      </c>
      <c r="I3824" s="309" t="s">
        <v>5701</v>
      </c>
      <c r="J3824" s="309" t="s">
        <v>15063</v>
      </c>
      <c r="K3824" s="310">
        <v>0.47720000000000007</v>
      </c>
      <c r="L3824" s="310">
        <v>0.43964436000000007</v>
      </c>
      <c r="M3824" s="310">
        <f>VLOOKUP(H3824,'Details of Feeder LEvel'!H:N,7,FALSE)</f>
        <v>0</v>
      </c>
      <c r="N3824" s="310">
        <f t="shared" si="59"/>
        <v>7.8699999999999992</v>
      </c>
      <c r="O3824" s="310">
        <v>7.8699999999999992</v>
      </c>
      <c r="P3824" s="309" t="s">
        <v>15063</v>
      </c>
      <c r="Q3824" s="311"/>
    </row>
    <row r="3825" spans="1:17" s="312" customFormat="1" x14ac:dyDescent="0.3">
      <c r="A3825" s="307">
        <v>3822</v>
      </c>
      <c r="B3825" s="308" t="s">
        <v>5252</v>
      </c>
      <c r="C3825" s="308" t="s">
        <v>14767</v>
      </c>
      <c r="D3825" s="308" t="s">
        <v>14775</v>
      </c>
      <c r="E3825" s="308" t="s">
        <v>1576</v>
      </c>
      <c r="F3825" s="309" t="s">
        <v>5986</v>
      </c>
      <c r="G3825" s="309" t="s">
        <v>6001</v>
      </c>
      <c r="H3825" s="309" t="s">
        <v>6002</v>
      </c>
      <c r="I3825" s="309" t="s">
        <v>5706</v>
      </c>
      <c r="J3825" s="309" t="s">
        <v>15063</v>
      </c>
      <c r="K3825" s="310">
        <v>1.07456</v>
      </c>
      <c r="L3825" s="310">
        <v>0.93038899999999991</v>
      </c>
      <c r="M3825" s="310">
        <f>VLOOKUP(H3825,'Details of Feeder LEvel'!H:N,7,FALSE)</f>
        <v>0</v>
      </c>
      <c r="N3825" s="310">
        <f t="shared" si="59"/>
        <v>13.416747319833238</v>
      </c>
      <c r="O3825" s="310">
        <v>84.694965762660289</v>
      </c>
      <c r="P3825" s="309" t="s">
        <v>15063</v>
      </c>
      <c r="Q3825" s="311"/>
    </row>
    <row r="3826" spans="1:17" s="312" customFormat="1" x14ac:dyDescent="0.3">
      <c r="A3826" s="307">
        <v>3823</v>
      </c>
      <c r="B3826" s="308" t="s">
        <v>5252</v>
      </c>
      <c r="C3826" s="308" t="s">
        <v>14767</v>
      </c>
      <c r="D3826" s="308" t="s">
        <v>14775</v>
      </c>
      <c r="E3826" s="308" t="s">
        <v>1576</v>
      </c>
      <c r="F3826" s="309" t="s">
        <v>5986</v>
      </c>
      <c r="G3826" s="309" t="s">
        <v>6003</v>
      </c>
      <c r="H3826" s="309" t="s">
        <v>6004</v>
      </c>
      <c r="I3826" s="309" t="s">
        <v>5701</v>
      </c>
      <c r="J3826" s="309" t="s">
        <v>15063</v>
      </c>
      <c r="K3826" s="310">
        <v>0.63593999999999995</v>
      </c>
      <c r="L3826" s="310">
        <v>0.54330000000000001</v>
      </c>
      <c r="M3826" s="310">
        <f>VLOOKUP(H3826,'Details of Feeder LEvel'!H:N,7,FALSE)</f>
        <v>0</v>
      </c>
      <c r="N3826" s="310">
        <f t="shared" si="59"/>
        <v>14.56741202000188</v>
      </c>
      <c r="O3826" s="310">
        <v>14.56741202000188</v>
      </c>
      <c r="P3826" s="309" t="s">
        <v>15063</v>
      </c>
      <c r="Q3826" s="311"/>
    </row>
    <row r="3827" spans="1:17" s="312" customFormat="1" x14ac:dyDescent="0.3">
      <c r="A3827" s="307">
        <v>3824</v>
      </c>
      <c r="B3827" s="308" t="s">
        <v>5252</v>
      </c>
      <c r="C3827" s="308" t="s">
        <v>14767</v>
      </c>
      <c r="D3827" s="308" t="s">
        <v>14775</v>
      </c>
      <c r="E3827" s="308" t="s">
        <v>1576</v>
      </c>
      <c r="F3827" s="309" t="s">
        <v>5986</v>
      </c>
      <c r="G3827" s="309" t="s">
        <v>6005</v>
      </c>
      <c r="H3827" s="309" t="s">
        <v>6006</v>
      </c>
      <c r="I3827" s="309" t="s">
        <v>5701</v>
      </c>
      <c r="J3827" s="309" t="s">
        <v>15063</v>
      </c>
      <c r="K3827" s="310">
        <v>0.42547999999999997</v>
      </c>
      <c r="L3827" s="310">
        <v>0.362842</v>
      </c>
      <c r="M3827" s="310">
        <f>VLOOKUP(H3827,'Details of Feeder LEvel'!H:N,7,FALSE)</f>
        <v>0</v>
      </c>
      <c r="N3827" s="310">
        <f t="shared" si="59"/>
        <v>14.721726050578166</v>
      </c>
      <c r="O3827" s="310">
        <v>14.728906699284794</v>
      </c>
      <c r="P3827" s="309" t="s">
        <v>15063</v>
      </c>
      <c r="Q3827" s="311"/>
    </row>
    <row r="3828" spans="1:17" s="312" customFormat="1" x14ac:dyDescent="0.3">
      <c r="A3828" s="307">
        <v>3825</v>
      </c>
      <c r="B3828" s="308" t="s">
        <v>5252</v>
      </c>
      <c r="C3828" s="308" t="s">
        <v>14767</v>
      </c>
      <c r="D3828" s="308" t="s">
        <v>14775</v>
      </c>
      <c r="E3828" s="308" t="s">
        <v>1576</v>
      </c>
      <c r="F3828" s="309" t="s">
        <v>5986</v>
      </c>
      <c r="G3828" s="309" t="s">
        <v>6007</v>
      </c>
      <c r="H3828" s="309" t="s">
        <v>6008</v>
      </c>
      <c r="I3828" s="309" t="s">
        <v>5701</v>
      </c>
      <c r="J3828" s="309" t="s">
        <v>15063</v>
      </c>
      <c r="K3828" s="310">
        <v>0.83434000000000008</v>
      </c>
      <c r="L3828" s="310">
        <v>0.74865999999999999</v>
      </c>
      <c r="M3828" s="310">
        <f>VLOOKUP(H3828,'Details of Feeder LEvel'!H:N,7,FALSE)</f>
        <v>0</v>
      </c>
      <c r="N3828" s="310">
        <f t="shared" si="59"/>
        <v>10.269194812666308</v>
      </c>
      <c r="O3828" s="310">
        <v>10.269194812666305</v>
      </c>
      <c r="P3828" s="309" t="s">
        <v>15063</v>
      </c>
      <c r="Q3828" s="311"/>
    </row>
    <row r="3829" spans="1:17" s="312" customFormat="1" x14ac:dyDescent="0.3">
      <c r="A3829" s="307">
        <v>3826</v>
      </c>
      <c r="B3829" s="308" t="s">
        <v>5252</v>
      </c>
      <c r="C3829" s="308" t="s">
        <v>14767</v>
      </c>
      <c r="D3829" s="308" t="s">
        <v>14775</v>
      </c>
      <c r="E3829" s="308" t="s">
        <v>1576</v>
      </c>
      <c r="F3829" s="309" t="s">
        <v>6009</v>
      </c>
      <c r="G3829" s="309" t="s">
        <v>6010</v>
      </c>
      <c r="H3829" s="309" t="s">
        <v>6011</v>
      </c>
      <c r="I3829" s="309" t="s">
        <v>5701</v>
      </c>
      <c r="J3829" s="309" t="s">
        <v>15063</v>
      </c>
      <c r="K3829" s="310">
        <v>0.83454000000000006</v>
      </c>
      <c r="L3829" s="310">
        <v>0.75254699999999997</v>
      </c>
      <c r="M3829" s="310">
        <f>VLOOKUP(H3829,'Details of Feeder LEvel'!H:N,7,FALSE)</f>
        <v>0</v>
      </c>
      <c r="N3829" s="310">
        <f t="shared" si="59"/>
        <v>9.8249334962973727</v>
      </c>
      <c r="O3829" s="310">
        <v>9.8249334962973833</v>
      </c>
      <c r="P3829" s="309" t="s">
        <v>15063</v>
      </c>
      <c r="Q3829" s="311"/>
    </row>
    <row r="3830" spans="1:17" s="312" customFormat="1" x14ac:dyDescent="0.3">
      <c r="A3830" s="307">
        <v>3827</v>
      </c>
      <c r="B3830" s="308" t="s">
        <v>5252</v>
      </c>
      <c r="C3830" s="308" t="s">
        <v>14767</v>
      </c>
      <c r="D3830" s="308" t="s">
        <v>14775</v>
      </c>
      <c r="E3830" s="308" t="s">
        <v>1576</v>
      </c>
      <c r="F3830" s="309" t="s">
        <v>6009</v>
      </c>
      <c r="G3830" s="309" t="s">
        <v>6012</v>
      </c>
      <c r="H3830" s="309" t="s">
        <v>6013</v>
      </c>
      <c r="I3830" s="309" t="s">
        <v>2405</v>
      </c>
      <c r="J3830" s="309" t="s">
        <v>15063</v>
      </c>
      <c r="K3830" s="310">
        <v>2.662455</v>
      </c>
      <c r="L3830" s="310">
        <v>2.2782627435</v>
      </c>
      <c r="M3830" s="310">
        <f>VLOOKUP(H3830,'Details of Feeder LEvel'!H:N,7,FALSE)</f>
        <v>0</v>
      </c>
      <c r="N3830" s="310">
        <f t="shared" si="59"/>
        <v>14.429999999999998</v>
      </c>
      <c r="O3830" s="310">
        <v>46.553484105286167</v>
      </c>
      <c r="P3830" s="309" t="s">
        <v>15063</v>
      </c>
      <c r="Q3830" s="311"/>
    </row>
    <row r="3831" spans="1:17" s="312" customFormat="1" x14ac:dyDescent="0.3">
      <c r="A3831" s="307">
        <v>3828</v>
      </c>
      <c r="B3831" s="308" t="s">
        <v>5252</v>
      </c>
      <c r="C3831" s="308" t="s">
        <v>14767</v>
      </c>
      <c r="D3831" s="308" t="s">
        <v>14775</v>
      </c>
      <c r="E3831" s="308" t="s">
        <v>1576</v>
      </c>
      <c r="F3831" s="309" t="s">
        <v>6009</v>
      </c>
      <c r="G3831" s="309" t="s">
        <v>6014</v>
      </c>
      <c r="H3831" s="309" t="s">
        <v>6015</v>
      </c>
      <c r="I3831" s="309" t="s">
        <v>5701</v>
      </c>
      <c r="J3831" s="309" t="s">
        <v>15063</v>
      </c>
      <c r="K3831" s="310">
        <v>1.19781</v>
      </c>
      <c r="L3831" s="310">
        <v>1.0804670000000001</v>
      </c>
      <c r="M3831" s="310">
        <f>VLOOKUP(H3831,'Details of Feeder LEvel'!H:N,7,FALSE)</f>
        <v>0</v>
      </c>
      <c r="N3831" s="310">
        <f t="shared" si="59"/>
        <v>9.7964618762575011</v>
      </c>
      <c r="O3831" s="310">
        <v>9.7964618762574887</v>
      </c>
      <c r="P3831" s="309" t="s">
        <v>15063</v>
      </c>
      <c r="Q3831" s="311"/>
    </row>
    <row r="3832" spans="1:17" s="312" customFormat="1" x14ac:dyDescent="0.3">
      <c r="A3832" s="307">
        <v>3829</v>
      </c>
      <c r="B3832" s="308" t="s">
        <v>5252</v>
      </c>
      <c r="C3832" s="308" t="s">
        <v>14767</v>
      </c>
      <c r="D3832" s="308" t="s">
        <v>14775</v>
      </c>
      <c r="E3832" s="308" t="s">
        <v>1576</v>
      </c>
      <c r="F3832" s="309" t="s">
        <v>6009</v>
      </c>
      <c r="G3832" s="309" t="s">
        <v>6016</v>
      </c>
      <c r="H3832" s="309" t="s">
        <v>6017</v>
      </c>
      <c r="I3832" s="309" t="s">
        <v>5706</v>
      </c>
      <c r="J3832" s="309" t="s">
        <v>15063</v>
      </c>
      <c r="K3832" s="310">
        <v>1.237725</v>
      </c>
      <c r="L3832" s="310">
        <v>1.0744989299999999</v>
      </c>
      <c r="M3832" s="310">
        <f>VLOOKUP(H3832,'Details of Feeder LEvel'!H:N,7,FALSE)</f>
        <v>0</v>
      </c>
      <c r="N3832" s="310">
        <f t="shared" si="59"/>
        <v>13.187587711325225</v>
      </c>
      <c r="O3832" s="310">
        <v>56.178752274968069</v>
      </c>
      <c r="P3832" s="309" t="s">
        <v>15063</v>
      </c>
      <c r="Q3832" s="311"/>
    </row>
    <row r="3833" spans="1:17" s="312" customFormat="1" x14ac:dyDescent="0.3">
      <c r="A3833" s="307">
        <v>3830</v>
      </c>
      <c r="B3833" s="308" t="s">
        <v>5252</v>
      </c>
      <c r="C3833" s="308" t="s">
        <v>14767</v>
      </c>
      <c r="D3833" s="308" t="s">
        <v>14775</v>
      </c>
      <c r="E3833" s="308" t="s">
        <v>1576</v>
      </c>
      <c r="F3833" s="309" t="s">
        <v>6009</v>
      </c>
      <c r="G3833" s="309" t="s">
        <v>6018</v>
      </c>
      <c r="H3833" s="309" t="s">
        <v>6019</v>
      </c>
      <c r="I3833" s="309" t="s">
        <v>5701</v>
      </c>
      <c r="J3833" s="309" t="s">
        <v>15063</v>
      </c>
      <c r="K3833" s="310">
        <v>1.01312</v>
      </c>
      <c r="L3833" s="310">
        <v>0.91702499999999998</v>
      </c>
      <c r="M3833" s="310">
        <f>VLOOKUP(H3833,'Details of Feeder LEvel'!H:N,7,FALSE)</f>
        <v>0</v>
      </c>
      <c r="N3833" s="310">
        <f t="shared" si="59"/>
        <v>9.4850560644346213</v>
      </c>
      <c r="O3833" s="310">
        <v>9.4850560644346267</v>
      </c>
      <c r="P3833" s="309" t="s">
        <v>15063</v>
      </c>
      <c r="Q3833" s="311"/>
    </row>
    <row r="3834" spans="1:17" s="312" customFormat="1" x14ac:dyDescent="0.3">
      <c r="A3834" s="307">
        <v>3831</v>
      </c>
      <c r="B3834" s="308" t="s">
        <v>5252</v>
      </c>
      <c r="C3834" s="308" t="s">
        <v>14767</v>
      </c>
      <c r="D3834" s="308" t="s">
        <v>14775</v>
      </c>
      <c r="E3834" s="308" t="s">
        <v>1576</v>
      </c>
      <c r="F3834" s="309" t="s">
        <v>6009</v>
      </c>
      <c r="G3834" s="309" t="s">
        <v>6020</v>
      </c>
      <c r="H3834" s="309" t="s">
        <v>6021</v>
      </c>
      <c r="I3834" s="309" t="s">
        <v>5701</v>
      </c>
      <c r="J3834" s="309" t="s">
        <v>15063</v>
      </c>
      <c r="K3834" s="310">
        <v>0.93833999999999995</v>
      </c>
      <c r="L3834" s="310">
        <v>0.84323400000000004</v>
      </c>
      <c r="M3834" s="310">
        <f>VLOOKUP(H3834,'Details of Feeder LEvel'!H:N,7,FALSE)</f>
        <v>0</v>
      </c>
      <c r="N3834" s="310">
        <f t="shared" si="59"/>
        <v>10.135558539548557</v>
      </c>
      <c r="O3834" s="310">
        <v>10.828499528873071</v>
      </c>
      <c r="P3834" s="309" t="s">
        <v>15063</v>
      </c>
      <c r="Q3834" s="311"/>
    </row>
    <row r="3835" spans="1:17" s="312" customFormat="1" x14ac:dyDescent="0.3">
      <c r="A3835" s="307">
        <v>3832</v>
      </c>
      <c r="B3835" s="308" t="s">
        <v>5252</v>
      </c>
      <c r="C3835" s="308" t="s">
        <v>14767</v>
      </c>
      <c r="D3835" s="308" t="s">
        <v>14775</v>
      </c>
      <c r="E3835" s="308" t="s">
        <v>1576</v>
      </c>
      <c r="F3835" s="309" t="s">
        <v>6009</v>
      </c>
      <c r="G3835" s="309" t="s">
        <v>6022</v>
      </c>
      <c r="H3835" s="309" t="s">
        <v>6023</v>
      </c>
      <c r="I3835" s="309" t="s">
        <v>5701</v>
      </c>
      <c r="J3835" s="309" t="s">
        <v>15063</v>
      </c>
      <c r="K3835" s="310">
        <v>0.44701999999999997</v>
      </c>
      <c r="L3835" s="310">
        <v>0.40163099999999996</v>
      </c>
      <c r="M3835" s="310">
        <f>VLOOKUP(H3835,'Details of Feeder LEvel'!H:N,7,FALSE)</f>
        <v>0</v>
      </c>
      <c r="N3835" s="310">
        <f t="shared" si="59"/>
        <v>10.153684398908331</v>
      </c>
      <c r="O3835" s="310">
        <v>10.192961058823258</v>
      </c>
      <c r="P3835" s="309" t="s">
        <v>15063</v>
      </c>
      <c r="Q3835" s="311"/>
    </row>
    <row r="3836" spans="1:17" s="312" customFormat="1" x14ac:dyDescent="0.3">
      <c r="A3836" s="307">
        <v>3833</v>
      </c>
      <c r="B3836" s="308" t="s">
        <v>5252</v>
      </c>
      <c r="C3836" s="308" t="s">
        <v>14767</v>
      </c>
      <c r="D3836" s="308" t="s">
        <v>14775</v>
      </c>
      <c r="E3836" s="308" t="s">
        <v>1576</v>
      </c>
      <c r="F3836" s="309" t="s">
        <v>6009</v>
      </c>
      <c r="G3836" s="309" t="s">
        <v>6024</v>
      </c>
      <c r="H3836" s="309" t="s">
        <v>6025</v>
      </c>
      <c r="I3836" s="309" t="s">
        <v>5706</v>
      </c>
      <c r="J3836" s="309" t="s">
        <v>15063</v>
      </c>
      <c r="K3836" s="310">
        <v>0.79651500000000008</v>
      </c>
      <c r="L3836" s="310">
        <v>0.68900790000000001</v>
      </c>
      <c r="M3836" s="310">
        <f>VLOOKUP(H3836,'Details of Feeder LEvel'!H:N,7,FALSE)</f>
        <v>0</v>
      </c>
      <c r="N3836" s="310">
        <f t="shared" si="59"/>
        <v>13.497184610459323</v>
      </c>
      <c r="O3836" s="310">
        <v>72.258901723389087</v>
      </c>
      <c r="P3836" s="309" t="s">
        <v>15063</v>
      </c>
      <c r="Q3836" s="311"/>
    </row>
    <row r="3837" spans="1:17" s="312" customFormat="1" x14ac:dyDescent="0.3">
      <c r="A3837" s="307">
        <v>3834</v>
      </c>
      <c r="B3837" s="308" t="s">
        <v>5252</v>
      </c>
      <c r="C3837" s="308" t="s">
        <v>14767</v>
      </c>
      <c r="D3837" s="308" t="s">
        <v>14775</v>
      </c>
      <c r="E3837" s="308" t="s">
        <v>1664</v>
      </c>
      <c r="F3837" s="309" t="s">
        <v>5697</v>
      </c>
      <c r="G3837" s="309" t="e">
        <v>#N/A</v>
      </c>
      <c r="H3837" s="309" t="s">
        <v>6026</v>
      </c>
      <c r="I3837" s="309" t="e">
        <v>#N/A</v>
      </c>
      <c r="J3837" s="309" t="s">
        <v>15063</v>
      </c>
      <c r="K3837" s="310">
        <v>2.9630000000000001</v>
      </c>
      <c r="L3837" s="310">
        <v>3.0135000000000001</v>
      </c>
      <c r="M3837" s="310">
        <f>VLOOKUP(H3837,'Details of Feeder LEvel'!H:N,7,FALSE)</f>
        <v>0</v>
      </c>
      <c r="N3837" s="310">
        <f t="shared" si="59"/>
        <v>-1.7043536955788048</v>
      </c>
      <c r="O3837" s="310">
        <v>-1.7043536955788197</v>
      </c>
      <c r="P3837" s="309" t="s">
        <v>15063</v>
      </c>
      <c r="Q3837" s="311"/>
    </row>
    <row r="3838" spans="1:17" s="312" customFormat="1" x14ac:dyDescent="0.3">
      <c r="A3838" s="307">
        <v>3835</v>
      </c>
      <c r="B3838" s="308" t="s">
        <v>5252</v>
      </c>
      <c r="C3838" s="308" t="s">
        <v>14767</v>
      </c>
      <c r="D3838" s="308" t="s">
        <v>14775</v>
      </c>
      <c r="E3838" s="308" t="s">
        <v>1664</v>
      </c>
      <c r="F3838" s="309" t="s">
        <v>5697</v>
      </c>
      <c r="G3838" s="309" t="s">
        <v>6027</v>
      </c>
      <c r="H3838" s="309" t="s">
        <v>6028</v>
      </c>
      <c r="I3838" s="309" t="s">
        <v>2432</v>
      </c>
      <c r="J3838" s="309" t="s">
        <v>15063</v>
      </c>
      <c r="K3838" s="310">
        <v>0.929423</v>
      </c>
      <c r="L3838" s="310">
        <v>0.81463925950000005</v>
      </c>
      <c r="M3838" s="310">
        <f>VLOOKUP(H3838,'Details of Feeder LEvel'!H:N,7,FALSE)</f>
        <v>0</v>
      </c>
      <c r="N3838" s="310">
        <f t="shared" si="59"/>
        <v>12.349999999999994</v>
      </c>
      <c r="O3838" s="310">
        <v>12.350000000000005</v>
      </c>
      <c r="P3838" s="309" t="s">
        <v>15063</v>
      </c>
      <c r="Q3838" s="311"/>
    </row>
    <row r="3839" spans="1:17" s="312" customFormat="1" x14ac:dyDescent="0.3">
      <c r="A3839" s="307">
        <v>3836</v>
      </c>
      <c r="B3839" s="308" t="s">
        <v>5252</v>
      </c>
      <c r="C3839" s="308" t="s">
        <v>14767</v>
      </c>
      <c r="D3839" s="308" t="s">
        <v>14775</v>
      </c>
      <c r="E3839" s="308" t="s">
        <v>1664</v>
      </c>
      <c r="F3839" s="309" t="s">
        <v>5697</v>
      </c>
      <c r="G3839" s="309" t="s">
        <v>6029</v>
      </c>
      <c r="H3839" s="309" t="s">
        <v>6030</v>
      </c>
      <c r="I3839" s="309" t="s">
        <v>2432</v>
      </c>
      <c r="J3839" s="309" t="s">
        <v>15063</v>
      </c>
      <c r="K3839" s="310">
        <v>2.3473999999999999</v>
      </c>
      <c r="L3839" s="310">
        <v>1.9983416199999997</v>
      </c>
      <c r="M3839" s="310">
        <f>VLOOKUP(H3839,'Details of Feeder LEvel'!H:N,7,FALSE)</f>
        <v>0</v>
      </c>
      <c r="N3839" s="310">
        <f t="shared" si="59"/>
        <v>14.870000000000012</v>
      </c>
      <c r="O3839" s="310">
        <v>30.086039911097771</v>
      </c>
      <c r="P3839" s="309" t="s">
        <v>15063</v>
      </c>
      <c r="Q3839" s="311"/>
    </row>
    <row r="3840" spans="1:17" s="312" customFormat="1" x14ac:dyDescent="0.3">
      <c r="A3840" s="307">
        <v>3837</v>
      </c>
      <c r="B3840" s="308" t="s">
        <v>5252</v>
      </c>
      <c r="C3840" s="308" t="s">
        <v>14767</v>
      </c>
      <c r="D3840" s="308" t="s">
        <v>14775</v>
      </c>
      <c r="E3840" s="308" t="s">
        <v>1664</v>
      </c>
      <c r="F3840" s="309" t="s">
        <v>5697</v>
      </c>
      <c r="G3840" s="309" t="s">
        <v>6031</v>
      </c>
      <c r="H3840" s="309" t="s">
        <v>6032</v>
      </c>
      <c r="I3840" s="309" t="s">
        <v>2432</v>
      </c>
      <c r="J3840" s="309" t="s">
        <v>15063</v>
      </c>
      <c r="K3840" s="310">
        <v>2.9550269999999998</v>
      </c>
      <c r="L3840" s="310">
        <v>2.6728219214999998</v>
      </c>
      <c r="M3840" s="310">
        <f>VLOOKUP(H3840,'Details of Feeder LEvel'!H:N,7,FALSE)</f>
        <v>0</v>
      </c>
      <c r="N3840" s="310">
        <f t="shared" si="59"/>
        <v>9.5500000000000043</v>
      </c>
      <c r="O3840" s="310">
        <v>9.5500000000000025</v>
      </c>
      <c r="P3840" s="309" t="s">
        <v>15063</v>
      </c>
      <c r="Q3840" s="311"/>
    </row>
    <row r="3841" spans="1:17" s="312" customFormat="1" x14ac:dyDescent="0.3">
      <c r="A3841" s="307">
        <v>3838</v>
      </c>
      <c r="B3841" s="308" t="s">
        <v>5252</v>
      </c>
      <c r="C3841" s="308" t="s">
        <v>14767</v>
      </c>
      <c r="D3841" s="308" t="s">
        <v>14775</v>
      </c>
      <c r="E3841" s="308" t="s">
        <v>1664</v>
      </c>
      <c r="F3841" s="309" t="s">
        <v>5697</v>
      </c>
      <c r="G3841" s="309" t="s">
        <v>6033</v>
      </c>
      <c r="H3841" s="309" t="s">
        <v>6034</v>
      </c>
      <c r="I3841" s="309" t="s">
        <v>2414</v>
      </c>
      <c r="J3841" s="309" t="s">
        <v>15063</v>
      </c>
      <c r="K3841" s="310">
        <v>3.008</v>
      </c>
      <c r="L3841" s="310">
        <v>2.8981170999999999</v>
      </c>
      <c r="M3841" s="310">
        <f>VLOOKUP(H3841,'Details of Feeder LEvel'!H:N,7,FALSE)</f>
        <v>0</v>
      </c>
      <c r="N3841" s="310">
        <f t="shared" si="59"/>
        <v>3.6530219414893659</v>
      </c>
      <c r="O3841" s="310">
        <v>3.653021941489365</v>
      </c>
      <c r="P3841" s="309" t="s">
        <v>15063</v>
      </c>
      <c r="Q3841" s="311"/>
    </row>
    <row r="3842" spans="1:17" s="312" customFormat="1" x14ac:dyDescent="0.3">
      <c r="A3842" s="307">
        <v>3839</v>
      </c>
      <c r="B3842" s="308" t="s">
        <v>5252</v>
      </c>
      <c r="C3842" s="308" t="s">
        <v>14767</v>
      </c>
      <c r="D3842" s="308" t="s">
        <v>14775</v>
      </c>
      <c r="E3842" s="308" t="s">
        <v>1664</v>
      </c>
      <c r="F3842" s="309" t="s">
        <v>5697</v>
      </c>
      <c r="G3842" s="309" t="s">
        <v>6035</v>
      </c>
      <c r="H3842" s="309" t="s">
        <v>6036</v>
      </c>
      <c r="I3842" s="309" t="s">
        <v>2414</v>
      </c>
      <c r="J3842" s="309" t="s">
        <v>15063</v>
      </c>
      <c r="K3842" s="310">
        <v>0</v>
      </c>
      <c r="L3842" s="310">
        <v>0</v>
      </c>
      <c r="M3842" s="310">
        <f>VLOOKUP(H3842,'Details of Feeder LEvel'!H:N,7,FALSE)</f>
        <v>0</v>
      </c>
      <c r="N3842" s="310" t="e">
        <f t="shared" si="59"/>
        <v>#DIV/0!</v>
      </c>
      <c r="O3842" s="310" t="e">
        <v>#DIV/0!</v>
      </c>
      <c r="P3842" s="309" t="s">
        <v>15063</v>
      </c>
      <c r="Q3842" s="311"/>
    </row>
    <row r="3843" spans="1:17" s="312" customFormat="1" x14ac:dyDescent="0.3">
      <c r="A3843" s="307">
        <v>3840</v>
      </c>
      <c r="B3843" s="308" t="s">
        <v>5252</v>
      </c>
      <c r="C3843" s="308" t="s">
        <v>14767</v>
      </c>
      <c r="D3843" s="308" t="s">
        <v>14775</v>
      </c>
      <c r="E3843" s="308" t="s">
        <v>1664</v>
      </c>
      <c r="F3843" s="309" t="s">
        <v>5697</v>
      </c>
      <c r="G3843" s="309" t="s">
        <v>6037</v>
      </c>
      <c r="H3843" s="309" t="s">
        <v>6038</v>
      </c>
      <c r="I3843" s="309" t="s">
        <v>2414</v>
      </c>
      <c r="J3843" s="309" t="s">
        <v>15063</v>
      </c>
      <c r="K3843" s="310">
        <v>0</v>
      </c>
      <c r="L3843" s="310">
        <v>5.0547999999999999E-3</v>
      </c>
      <c r="M3843" s="310">
        <f>VLOOKUP(H3843,'Details of Feeder LEvel'!H:N,7,FALSE)</f>
        <v>0</v>
      </c>
      <c r="N3843" s="310" t="e">
        <f t="shared" si="59"/>
        <v>#DIV/0!</v>
      </c>
      <c r="O3843" s="310" t="e">
        <v>#DIV/0!</v>
      </c>
      <c r="P3843" s="309" t="s">
        <v>15063</v>
      </c>
      <c r="Q3843" s="311"/>
    </row>
    <row r="3844" spans="1:17" s="312" customFormat="1" x14ac:dyDescent="0.3">
      <c r="A3844" s="307">
        <v>3841</v>
      </c>
      <c r="B3844" s="308" t="s">
        <v>5252</v>
      </c>
      <c r="C3844" s="308" t="s">
        <v>14767</v>
      </c>
      <c r="D3844" s="308" t="s">
        <v>14775</v>
      </c>
      <c r="E3844" s="308" t="s">
        <v>1664</v>
      </c>
      <c r="F3844" s="309" t="s">
        <v>5697</v>
      </c>
      <c r="G3844" s="309" t="s">
        <v>6039</v>
      </c>
      <c r="H3844" s="309" t="s">
        <v>14845</v>
      </c>
      <c r="I3844" s="309" t="s">
        <v>2432</v>
      </c>
      <c r="J3844" s="309" t="s">
        <v>15063</v>
      </c>
      <c r="K3844" s="310">
        <v>1.3500000000000001E-3</v>
      </c>
      <c r="L3844" s="310">
        <v>1.191E-3</v>
      </c>
      <c r="M3844" s="310">
        <f>VLOOKUP(H3844,'Details of Feeder LEvel'!H:N,7,FALSE)</f>
        <v>0</v>
      </c>
      <c r="N3844" s="310">
        <f t="shared" ref="N3844:N3907" si="60">(K3844-L3844)/K3844*100</f>
        <v>11.777777777777782</v>
      </c>
      <c r="O3844" s="310">
        <v>66.095055182845044</v>
      </c>
      <c r="P3844" s="309" t="s">
        <v>15063</v>
      </c>
      <c r="Q3844" s="311"/>
    </row>
    <row r="3845" spans="1:17" s="312" customFormat="1" x14ac:dyDescent="0.3">
      <c r="A3845" s="307">
        <v>3842</v>
      </c>
      <c r="B3845" s="308" t="s">
        <v>5252</v>
      </c>
      <c r="C3845" s="308" t="s">
        <v>14767</v>
      </c>
      <c r="D3845" s="308" t="s">
        <v>14775</v>
      </c>
      <c r="E3845" s="308" t="s">
        <v>1664</v>
      </c>
      <c r="F3845" s="309" t="s">
        <v>5697</v>
      </c>
      <c r="G3845" s="309" t="s">
        <v>6040</v>
      </c>
      <c r="H3845" s="309" t="s">
        <v>14846</v>
      </c>
      <c r="I3845" s="309" t="s">
        <v>2432</v>
      </c>
      <c r="J3845" s="309" t="s">
        <v>15063</v>
      </c>
      <c r="K3845" s="310">
        <v>1.3000000000000001E-2</v>
      </c>
      <c r="L3845" s="310">
        <v>1.4652E-2</v>
      </c>
      <c r="M3845" s="310">
        <f>VLOOKUP(H3845,'Details of Feeder LEvel'!H:N,7,FALSE)</f>
        <v>0</v>
      </c>
      <c r="N3845" s="310">
        <f t="shared" si="60"/>
        <v>-12.707692307692298</v>
      </c>
      <c r="O3845" s="310">
        <v>-12.707692307692309</v>
      </c>
      <c r="P3845" s="309" t="s">
        <v>15063</v>
      </c>
      <c r="Q3845" s="311"/>
    </row>
    <row r="3846" spans="1:17" s="312" customFormat="1" x14ac:dyDescent="0.3">
      <c r="A3846" s="307">
        <v>3843</v>
      </c>
      <c r="B3846" s="308" t="s">
        <v>5252</v>
      </c>
      <c r="C3846" s="308" t="s">
        <v>14767</v>
      </c>
      <c r="D3846" s="308" t="s">
        <v>14775</v>
      </c>
      <c r="E3846" s="308" t="s">
        <v>1664</v>
      </c>
      <c r="F3846" s="309" t="s">
        <v>5708</v>
      </c>
      <c r="G3846" s="309" t="s">
        <v>6041</v>
      </c>
      <c r="H3846" s="309" t="s">
        <v>6042</v>
      </c>
      <c r="I3846" s="309" t="s">
        <v>2432</v>
      </c>
      <c r="J3846" s="309" t="s">
        <v>15063</v>
      </c>
      <c r="K3846" s="310">
        <v>2.3348599999999999</v>
      </c>
      <c r="L3846" s="310">
        <v>2.0182529840000001</v>
      </c>
      <c r="M3846" s="310">
        <f>VLOOKUP(H3846,'Details of Feeder LEvel'!H:N,7,FALSE)</f>
        <v>0</v>
      </c>
      <c r="N3846" s="310">
        <f t="shared" si="60"/>
        <v>13.559999999999995</v>
      </c>
      <c r="O3846" s="310">
        <v>26.549240358195171</v>
      </c>
      <c r="P3846" s="309" t="s">
        <v>15063</v>
      </c>
      <c r="Q3846" s="311"/>
    </row>
    <row r="3847" spans="1:17" s="312" customFormat="1" x14ac:dyDescent="0.3">
      <c r="A3847" s="307">
        <v>3844</v>
      </c>
      <c r="B3847" s="308" t="s">
        <v>5252</v>
      </c>
      <c r="C3847" s="308" t="s">
        <v>14767</v>
      </c>
      <c r="D3847" s="308" t="s">
        <v>14775</v>
      </c>
      <c r="E3847" s="308" t="s">
        <v>1664</v>
      </c>
      <c r="F3847" s="309" t="s">
        <v>5708</v>
      </c>
      <c r="G3847" s="309" t="s">
        <v>6043</v>
      </c>
      <c r="H3847" s="309" t="s">
        <v>6044</v>
      </c>
      <c r="I3847" s="309" t="s">
        <v>2432</v>
      </c>
      <c r="J3847" s="309" t="s">
        <v>15063</v>
      </c>
      <c r="K3847" s="310">
        <v>0.32819999999999999</v>
      </c>
      <c r="L3847" s="310">
        <v>0.28858625999999998</v>
      </c>
      <c r="M3847" s="310">
        <f>VLOOKUP(H3847,'Details of Feeder LEvel'!H:N,7,FALSE)</f>
        <v>0</v>
      </c>
      <c r="N3847" s="310">
        <f t="shared" si="60"/>
        <v>12.070000000000004</v>
      </c>
      <c r="O3847" s="310">
        <v>12.070000000000004</v>
      </c>
      <c r="P3847" s="309" t="s">
        <v>15063</v>
      </c>
      <c r="Q3847" s="311"/>
    </row>
    <row r="3848" spans="1:17" s="312" customFormat="1" x14ac:dyDescent="0.3">
      <c r="A3848" s="307">
        <v>3845</v>
      </c>
      <c r="B3848" s="308" t="s">
        <v>5252</v>
      </c>
      <c r="C3848" s="308" t="s">
        <v>14767</v>
      </c>
      <c r="D3848" s="308" t="s">
        <v>14775</v>
      </c>
      <c r="E3848" s="308" t="s">
        <v>1664</v>
      </c>
      <c r="F3848" s="309" t="s">
        <v>5708</v>
      </c>
      <c r="G3848" s="309" t="s">
        <v>6045</v>
      </c>
      <c r="H3848" s="309" t="s">
        <v>6046</v>
      </c>
      <c r="I3848" s="309" t="s">
        <v>2432</v>
      </c>
      <c r="J3848" s="309" t="s">
        <v>15063</v>
      </c>
      <c r="K3848" s="310">
        <v>2.2425800000000002</v>
      </c>
      <c r="L3848" s="310">
        <v>1.9187514480000003</v>
      </c>
      <c r="M3848" s="310">
        <f>VLOOKUP(H3848,'Details of Feeder LEvel'!H:N,7,FALSE)</f>
        <v>0</v>
      </c>
      <c r="N3848" s="310">
        <f t="shared" si="60"/>
        <v>14.439999999999994</v>
      </c>
      <c r="O3848" s="310">
        <v>19.994238236650318</v>
      </c>
      <c r="P3848" s="309" t="s">
        <v>15063</v>
      </c>
      <c r="Q3848" s="311"/>
    </row>
    <row r="3849" spans="1:17" s="312" customFormat="1" x14ac:dyDescent="0.3">
      <c r="A3849" s="307">
        <v>3846</v>
      </c>
      <c r="B3849" s="308" t="s">
        <v>5252</v>
      </c>
      <c r="C3849" s="308" t="s">
        <v>14767</v>
      </c>
      <c r="D3849" s="308" t="s">
        <v>14775</v>
      </c>
      <c r="E3849" s="308" t="s">
        <v>1664</v>
      </c>
      <c r="F3849" s="309" t="s">
        <v>5708</v>
      </c>
      <c r="G3849" s="309" t="s">
        <v>6047</v>
      </c>
      <c r="H3849" s="309" t="s">
        <v>6048</v>
      </c>
      <c r="I3849" s="309" t="s">
        <v>2414</v>
      </c>
      <c r="J3849" s="309" t="s">
        <v>15063</v>
      </c>
      <c r="K3849" s="310">
        <v>2.1059600000000001</v>
      </c>
      <c r="L3849" s="310">
        <v>2.0414805</v>
      </c>
      <c r="M3849" s="310">
        <f>VLOOKUP(H3849,'Details of Feeder LEvel'!H:N,7,FALSE)</f>
        <v>0</v>
      </c>
      <c r="N3849" s="310">
        <f t="shared" si="60"/>
        <v>3.0617628065110458</v>
      </c>
      <c r="O3849" s="310">
        <v>3.0617628065110369</v>
      </c>
      <c r="P3849" s="309" t="s">
        <v>15063</v>
      </c>
      <c r="Q3849" s="311"/>
    </row>
    <row r="3850" spans="1:17" s="312" customFormat="1" x14ac:dyDescent="0.3">
      <c r="A3850" s="307">
        <v>3847</v>
      </c>
      <c r="B3850" s="308" t="s">
        <v>5252</v>
      </c>
      <c r="C3850" s="308" t="s">
        <v>14767</v>
      </c>
      <c r="D3850" s="308" t="s">
        <v>14775</v>
      </c>
      <c r="E3850" s="308" t="s">
        <v>1664</v>
      </c>
      <c r="F3850" s="309" t="s">
        <v>5708</v>
      </c>
      <c r="G3850" s="309" t="s">
        <v>6049</v>
      </c>
      <c r="H3850" s="309" t="s">
        <v>6050</v>
      </c>
      <c r="I3850" s="309" t="s">
        <v>2414</v>
      </c>
      <c r="J3850" s="309" t="s">
        <v>15063</v>
      </c>
      <c r="K3850" s="310">
        <v>0.47711999999999999</v>
      </c>
      <c r="L3850" s="310">
        <v>0.45680360000000003</v>
      </c>
      <c r="M3850" s="310">
        <f>VLOOKUP(H3850,'Details of Feeder LEvel'!H:N,7,FALSE)</f>
        <v>0</v>
      </c>
      <c r="N3850" s="310">
        <f t="shared" si="60"/>
        <v>4.2581321260898637</v>
      </c>
      <c r="O3850" s="310">
        <v>4.258132126089853</v>
      </c>
      <c r="P3850" s="309" t="s">
        <v>15063</v>
      </c>
      <c r="Q3850" s="311"/>
    </row>
    <row r="3851" spans="1:17" s="312" customFormat="1" x14ac:dyDescent="0.3">
      <c r="A3851" s="307">
        <v>3848</v>
      </c>
      <c r="B3851" s="308" t="s">
        <v>5252</v>
      </c>
      <c r="C3851" s="308" t="s">
        <v>14767</v>
      </c>
      <c r="D3851" s="308" t="s">
        <v>14775</v>
      </c>
      <c r="E3851" s="308" t="s">
        <v>1664</v>
      </c>
      <c r="F3851" s="309" t="s">
        <v>5801</v>
      </c>
      <c r="G3851" s="309" t="e">
        <v>#N/A</v>
      </c>
      <c r="H3851" s="309" t="s">
        <v>6051</v>
      </c>
      <c r="I3851" s="309" t="e">
        <v>#N/A</v>
      </c>
      <c r="J3851" s="309" t="s">
        <v>15063</v>
      </c>
      <c r="K3851" s="310">
        <v>1.974</v>
      </c>
      <c r="L3851" s="310">
        <v>2.4453</v>
      </c>
      <c r="M3851" s="310">
        <f>VLOOKUP(H3851,'Details of Feeder LEvel'!H:N,7,FALSE)</f>
        <v>0</v>
      </c>
      <c r="N3851" s="310">
        <f t="shared" si="60"/>
        <v>-23.875379939209729</v>
      </c>
      <c r="O3851" s="310">
        <v>-23.87537993920974</v>
      </c>
      <c r="P3851" s="309" t="s">
        <v>15063</v>
      </c>
      <c r="Q3851" s="311"/>
    </row>
    <row r="3852" spans="1:17" s="312" customFormat="1" x14ac:dyDescent="0.3">
      <c r="A3852" s="307">
        <v>3849</v>
      </c>
      <c r="B3852" s="308" t="s">
        <v>5252</v>
      </c>
      <c r="C3852" s="308" t="s">
        <v>14767</v>
      </c>
      <c r="D3852" s="308" t="s">
        <v>14775</v>
      </c>
      <c r="E3852" s="308" t="s">
        <v>1664</v>
      </c>
      <c r="F3852" s="309" t="s">
        <v>5801</v>
      </c>
      <c r="G3852" s="309" t="e">
        <v>#N/A</v>
      </c>
      <c r="H3852" s="309" t="s">
        <v>6052</v>
      </c>
      <c r="I3852" s="309" t="e">
        <v>#N/A</v>
      </c>
      <c r="J3852" s="309" t="s">
        <v>15063</v>
      </c>
      <c r="K3852" s="310">
        <v>3.9269999999999996</v>
      </c>
      <c r="L3852" s="310">
        <v>3.4762500000000003</v>
      </c>
      <c r="M3852" s="310">
        <f>VLOOKUP(H3852,'Details of Feeder LEvel'!H:N,7,FALSE)</f>
        <v>0</v>
      </c>
      <c r="N3852" s="310">
        <f t="shared" si="60"/>
        <v>11.478227654698227</v>
      </c>
      <c r="O3852" s="310">
        <v>11.478227654698237</v>
      </c>
      <c r="P3852" s="309" t="s">
        <v>15063</v>
      </c>
      <c r="Q3852" s="311"/>
    </row>
    <row r="3853" spans="1:17" s="312" customFormat="1" x14ac:dyDescent="0.3">
      <c r="A3853" s="307">
        <v>3850</v>
      </c>
      <c r="B3853" s="308" t="s">
        <v>5252</v>
      </c>
      <c r="C3853" s="308" t="s">
        <v>14767</v>
      </c>
      <c r="D3853" s="308" t="s">
        <v>14775</v>
      </c>
      <c r="E3853" s="308" t="s">
        <v>1664</v>
      </c>
      <c r="F3853" s="309" t="s">
        <v>5801</v>
      </c>
      <c r="G3853" s="309" t="s">
        <v>6053</v>
      </c>
      <c r="H3853" s="309" t="s">
        <v>3758</v>
      </c>
      <c r="I3853" s="309" t="s">
        <v>2414</v>
      </c>
      <c r="J3853" s="309" t="s">
        <v>15063</v>
      </c>
      <c r="K3853" s="310">
        <v>1.3233999999999999</v>
      </c>
      <c r="L3853" s="310">
        <v>1.2689064499999998</v>
      </c>
      <c r="M3853" s="310">
        <f>VLOOKUP(H3853,'Details of Feeder LEvel'!H:N,7,FALSE)</f>
        <v>0</v>
      </c>
      <c r="N3853" s="310">
        <f t="shared" si="60"/>
        <v>4.1176930633217559</v>
      </c>
      <c r="O3853" s="310">
        <v>4.1176930633217479</v>
      </c>
      <c r="P3853" s="309" t="s">
        <v>15063</v>
      </c>
      <c r="Q3853" s="311"/>
    </row>
    <row r="3854" spans="1:17" s="312" customFormat="1" x14ac:dyDescent="0.3">
      <c r="A3854" s="307">
        <v>3851</v>
      </c>
      <c r="B3854" s="308" t="s">
        <v>5252</v>
      </c>
      <c r="C3854" s="308" t="s">
        <v>14767</v>
      </c>
      <c r="D3854" s="308" t="s">
        <v>14775</v>
      </c>
      <c r="E3854" s="308" t="s">
        <v>1664</v>
      </c>
      <c r="F3854" s="309" t="s">
        <v>5801</v>
      </c>
      <c r="G3854" s="309" t="s">
        <v>6054</v>
      </c>
      <c r="H3854" s="309" t="s">
        <v>6055</v>
      </c>
      <c r="I3854" s="309" t="s">
        <v>2432</v>
      </c>
      <c r="J3854" s="309" t="s">
        <v>15063</v>
      </c>
      <c r="K3854" s="310">
        <v>0.43640000000000001</v>
      </c>
      <c r="L3854" s="310">
        <v>0.38103930000000003</v>
      </c>
      <c r="M3854" s="310">
        <f>VLOOKUP(H3854,'Details of Feeder LEvel'!H:N,7,FALSE)</f>
        <v>0</v>
      </c>
      <c r="N3854" s="310">
        <f t="shared" si="60"/>
        <v>12.685769935838675</v>
      </c>
      <c r="O3854" s="310">
        <v>19.743519164475565</v>
      </c>
      <c r="P3854" s="309" t="s">
        <v>15063</v>
      </c>
      <c r="Q3854" s="311"/>
    </row>
    <row r="3855" spans="1:17" s="312" customFormat="1" x14ac:dyDescent="0.3">
      <c r="A3855" s="307">
        <v>3852</v>
      </c>
      <c r="B3855" s="308" t="s">
        <v>5252</v>
      </c>
      <c r="C3855" s="308" t="s">
        <v>14767</v>
      </c>
      <c r="D3855" s="308" t="s">
        <v>14775</v>
      </c>
      <c r="E3855" s="308" t="s">
        <v>1664</v>
      </c>
      <c r="F3855" s="309" t="s">
        <v>5801</v>
      </c>
      <c r="G3855" s="309" t="s">
        <v>6056</v>
      </c>
      <c r="H3855" s="309" t="s">
        <v>6057</v>
      </c>
      <c r="I3855" s="309" t="s">
        <v>2414</v>
      </c>
      <c r="J3855" s="309" t="s">
        <v>15063</v>
      </c>
      <c r="K3855" s="310">
        <v>2.0000000000000001E-4</v>
      </c>
      <c r="L3855" s="310">
        <v>1.8000000000000001E-4</v>
      </c>
      <c r="M3855" s="310">
        <f>VLOOKUP(H3855,'Details of Feeder LEvel'!H:N,7,FALSE)</f>
        <v>0</v>
      </c>
      <c r="N3855" s="310">
        <f t="shared" si="60"/>
        <v>10</v>
      </c>
      <c r="O3855" s="310" t="e">
        <v>#DIV/0!</v>
      </c>
      <c r="P3855" s="309" t="s">
        <v>15063</v>
      </c>
      <c r="Q3855" s="311"/>
    </row>
    <row r="3856" spans="1:17" s="312" customFormat="1" x14ac:dyDescent="0.3">
      <c r="A3856" s="307">
        <v>3853</v>
      </c>
      <c r="B3856" s="308" t="s">
        <v>5252</v>
      </c>
      <c r="C3856" s="308" t="s">
        <v>14767</v>
      </c>
      <c r="D3856" s="308" t="s">
        <v>14775</v>
      </c>
      <c r="E3856" s="308" t="s">
        <v>1664</v>
      </c>
      <c r="F3856" s="309" t="s">
        <v>6058</v>
      </c>
      <c r="G3856" s="309" t="s">
        <v>6059</v>
      </c>
      <c r="H3856" s="309" t="s">
        <v>4567</v>
      </c>
      <c r="I3856" s="309" t="s">
        <v>2432</v>
      </c>
      <c r="J3856" s="309" t="s">
        <v>15063</v>
      </c>
      <c r="K3856" s="310">
        <v>0.63039999999999996</v>
      </c>
      <c r="L3856" s="310">
        <v>0.63204850000000001</v>
      </c>
      <c r="M3856" s="310">
        <f>VLOOKUP(H3856,'Details of Feeder LEvel'!H:N,7,FALSE)</f>
        <v>0.32100000000000017</v>
      </c>
      <c r="N3856" s="310">
        <f t="shared" si="60"/>
        <v>-0.26150063451777489</v>
      </c>
      <c r="O3856" s="310">
        <v>4.4472288981707742</v>
      </c>
      <c r="P3856" s="309" t="s">
        <v>15063</v>
      </c>
      <c r="Q3856" s="311"/>
    </row>
    <row r="3857" spans="1:17" s="312" customFormat="1" x14ac:dyDescent="0.3">
      <c r="A3857" s="307">
        <v>3854</v>
      </c>
      <c r="B3857" s="308" t="s">
        <v>5252</v>
      </c>
      <c r="C3857" s="308" t="s">
        <v>14767</v>
      </c>
      <c r="D3857" s="308" t="s">
        <v>14775</v>
      </c>
      <c r="E3857" s="308" t="s">
        <v>1664</v>
      </c>
      <c r="F3857" s="309" t="s">
        <v>6058</v>
      </c>
      <c r="G3857" s="309" t="s">
        <v>6060</v>
      </c>
      <c r="H3857" s="309" t="s">
        <v>6061</v>
      </c>
      <c r="I3857" s="309" t="s">
        <v>2432</v>
      </c>
      <c r="J3857" s="309" t="s">
        <v>15063</v>
      </c>
      <c r="K3857" s="310">
        <v>4.0148000000000001</v>
      </c>
      <c r="L3857" s="310">
        <v>3.5021100399999998</v>
      </c>
      <c r="M3857" s="310">
        <f>VLOOKUP(H3857,'Details of Feeder LEvel'!H:N,7,FALSE)</f>
        <v>0</v>
      </c>
      <c r="N3857" s="310">
        <f t="shared" si="60"/>
        <v>12.770000000000008</v>
      </c>
      <c r="O3857" s="310">
        <v>16.504955949300893</v>
      </c>
      <c r="P3857" s="309" t="s">
        <v>15063</v>
      </c>
      <c r="Q3857" s="311"/>
    </row>
    <row r="3858" spans="1:17" s="312" customFormat="1" x14ac:dyDescent="0.3">
      <c r="A3858" s="307">
        <v>3855</v>
      </c>
      <c r="B3858" s="308" t="s">
        <v>5252</v>
      </c>
      <c r="C3858" s="308" t="s">
        <v>14767</v>
      </c>
      <c r="D3858" s="308" t="s">
        <v>14775</v>
      </c>
      <c r="E3858" s="308" t="s">
        <v>1664</v>
      </c>
      <c r="F3858" s="309" t="s">
        <v>6058</v>
      </c>
      <c r="G3858" s="309" t="s">
        <v>6062</v>
      </c>
      <c r="H3858" s="309" t="s">
        <v>6063</v>
      </c>
      <c r="I3858" s="309" t="s">
        <v>2432</v>
      </c>
      <c r="J3858" s="309" t="s">
        <v>15063</v>
      </c>
      <c r="K3858" s="310">
        <v>2.9912000000000001</v>
      </c>
      <c r="L3858" s="310">
        <v>2.5525487</v>
      </c>
      <c r="M3858" s="310">
        <f>VLOOKUP(H3858,'Details of Feeder LEvel'!H:N,7,FALSE)</f>
        <v>0</v>
      </c>
      <c r="N3858" s="310">
        <f t="shared" si="60"/>
        <v>14.664726531158065</v>
      </c>
      <c r="O3858" s="310">
        <v>14.664726531158067</v>
      </c>
      <c r="P3858" s="309" t="s">
        <v>15063</v>
      </c>
      <c r="Q3858" s="311"/>
    </row>
    <row r="3859" spans="1:17" s="312" customFormat="1" x14ac:dyDescent="0.3">
      <c r="A3859" s="307">
        <v>3856</v>
      </c>
      <c r="B3859" s="308" t="s">
        <v>5252</v>
      </c>
      <c r="C3859" s="308" t="s">
        <v>14767</v>
      </c>
      <c r="D3859" s="308" t="s">
        <v>14775</v>
      </c>
      <c r="E3859" s="308" t="s">
        <v>1664</v>
      </c>
      <c r="F3859" s="309" t="s">
        <v>6058</v>
      </c>
      <c r="G3859" s="309" t="s">
        <v>6064</v>
      </c>
      <c r="H3859" s="309" t="s">
        <v>6065</v>
      </c>
      <c r="I3859" s="309" t="s">
        <v>2432</v>
      </c>
      <c r="J3859" s="309" t="s">
        <v>15063</v>
      </c>
      <c r="K3859" s="310">
        <v>2.9499999999999997</v>
      </c>
      <c r="L3859" s="310">
        <v>2.6754198999999996</v>
      </c>
      <c r="M3859" s="310">
        <f>VLOOKUP(H3859,'Details of Feeder LEvel'!H:N,7,FALSE)</f>
        <v>0</v>
      </c>
      <c r="N3859" s="310">
        <f t="shared" si="60"/>
        <v>9.3078000000000056</v>
      </c>
      <c r="O3859" s="310">
        <v>11.773265163456415</v>
      </c>
      <c r="P3859" s="309" t="s">
        <v>15063</v>
      </c>
      <c r="Q3859" s="311"/>
    </row>
    <row r="3860" spans="1:17" s="312" customFormat="1" x14ac:dyDescent="0.3">
      <c r="A3860" s="307">
        <v>3857</v>
      </c>
      <c r="B3860" s="308" t="s">
        <v>5252</v>
      </c>
      <c r="C3860" s="308" t="s">
        <v>14767</v>
      </c>
      <c r="D3860" s="308" t="s">
        <v>14775</v>
      </c>
      <c r="E3860" s="308" t="s">
        <v>1664</v>
      </c>
      <c r="F3860" s="309" t="s">
        <v>6058</v>
      </c>
      <c r="G3860" s="309" t="s">
        <v>6066</v>
      </c>
      <c r="H3860" s="309" t="s">
        <v>5307</v>
      </c>
      <c r="I3860" s="309" t="s">
        <v>2432</v>
      </c>
      <c r="J3860" s="309" t="s">
        <v>15063</v>
      </c>
      <c r="K3860" s="310">
        <v>3.4283999999999999</v>
      </c>
      <c r="L3860" s="310">
        <v>3.0443353500000003</v>
      </c>
      <c r="M3860" s="310">
        <f>VLOOKUP(H3860,'Details of Feeder LEvel'!H:N,7,FALSE)</f>
        <v>0</v>
      </c>
      <c r="N3860" s="310">
        <f t="shared" si="60"/>
        <v>11.202445747287353</v>
      </c>
      <c r="O3860" s="310">
        <v>11.202445747287349</v>
      </c>
      <c r="P3860" s="309" t="s">
        <v>15063</v>
      </c>
      <c r="Q3860" s="311"/>
    </row>
    <row r="3861" spans="1:17" s="312" customFormat="1" x14ac:dyDescent="0.3">
      <c r="A3861" s="307">
        <v>3858</v>
      </c>
      <c r="B3861" s="308" t="s">
        <v>5252</v>
      </c>
      <c r="C3861" s="308" t="s">
        <v>14767</v>
      </c>
      <c r="D3861" s="308" t="s">
        <v>14775</v>
      </c>
      <c r="E3861" s="308" t="s">
        <v>1664</v>
      </c>
      <c r="F3861" s="309" t="s">
        <v>6058</v>
      </c>
      <c r="G3861" s="309" t="s">
        <v>6067</v>
      </c>
      <c r="H3861" s="309" t="s">
        <v>6068</v>
      </c>
      <c r="I3861" s="309" t="s">
        <v>2432</v>
      </c>
      <c r="J3861" s="309" t="s">
        <v>15063</v>
      </c>
      <c r="K3861" s="310">
        <v>3.9887999999999999</v>
      </c>
      <c r="L3861" s="310">
        <v>3.7271796999999998</v>
      </c>
      <c r="M3861" s="310">
        <f>VLOOKUP(H3861,'Details of Feeder LEvel'!H:N,7,FALSE)</f>
        <v>0</v>
      </c>
      <c r="N3861" s="310">
        <f t="shared" si="60"/>
        <v>6.5588723425591686</v>
      </c>
      <c r="O3861" s="310">
        <v>9.9418044537302954</v>
      </c>
      <c r="P3861" s="309" t="s">
        <v>15063</v>
      </c>
      <c r="Q3861" s="311"/>
    </row>
    <row r="3862" spans="1:17" s="312" customFormat="1" x14ac:dyDescent="0.3">
      <c r="A3862" s="307">
        <v>3859</v>
      </c>
      <c r="B3862" s="308" t="s">
        <v>5252</v>
      </c>
      <c r="C3862" s="308" t="s">
        <v>14767</v>
      </c>
      <c r="D3862" s="308" t="s">
        <v>14775</v>
      </c>
      <c r="E3862" s="308" t="s">
        <v>1664</v>
      </c>
      <c r="F3862" s="309" t="s">
        <v>6058</v>
      </c>
      <c r="G3862" s="309" t="s">
        <v>6069</v>
      </c>
      <c r="H3862" s="309" t="s">
        <v>6070</v>
      </c>
      <c r="I3862" s="309" t="s">
        <v>2414</v>
      </c>
      <c r="J3862" s="309" t="s">
        <v>15063</v>
      </c>
      <c r="K3862" s="310">
        <v>1.2507999999999999</v>
      </c>
      <c r="L3862" s="310">
        <v>1.23045</v>
      </c>
      <c r="M3862" s="310">
        <f>VLOOKUP(H3862,'Details of Feeder LEvel'!H:N,7,FALSE)</f>
        <v>0</v>
      </c>
      <c r="N3862" s="310">
        <f t="shared" si="60"/>
        <v>1.6269587464022919</v>
      </c>
      <c r="O3862" s="310">
        <v>4.4748917523564913</v>
      </c>
      <c r="P3862" s="309" t="s">
        <v>15063</v>
      </c>
      <c r="Q3862" s="311"/>
    </row>
    <row r="3863" spans="1:17" s="312" customFormat="1" x14ac:dyDescent="0.3">
      <c r="A3863" s="307">
        <v>3860</v>
      </c>
      <c r="B3863" s="308" t="s">
        <v>5252</v>
      </c>
      <c r="C3863" s="308" t="s">
        <v>14767</v>
      </c>
      <c r="D3863" s="308" t="s">
        <v>14775</v>
      </c>
      <c r="E3863" s="308" t="s">
        <v>1664</v>
      </c>
      <c r="F3863" s="309" t="s">
        <v>6058</v>
      </c>
      <c r="G3863" s="309" t="s">
        <v>6071</v>
      </c>
      <c r="H3863" s="309" t="s">
        <v>6072</v>
      </c>
      <c r="I3863" s="309" t="s">
        <v>2432</v>
      </c>
      <c r="J3863" s="309" t="s">
        <v>15063</v>
      </c>
      <c r="K3863" s="310">
        <v>0.92915999999999999</v>
      </c>
      <c r="L3863" s="310">
        <v>0.81782949999999999</v>
      </c>
      <c r="M3863" s="310">
        <f>VLOOKUP(H3863,'Details of Feeder LEvel'!H:N,7,FALSE)</f>
        <v>0</v>
      </c>
      <c r="N3863" s="310">
        <f t="shared" si="60"/>
        <v>11.981843815919756</v>
      </c>
      <c r="O3863" s="310">
        <v>31.231251644135092</v>
      </c>
      <c r="P3863" s="309" t="s">
        <v>15063</v>
      </c>
      <c r="Q3863" s="311"/>
    </row>
    <row r="3864" spans="1:17" s="312" customFormat="1" x14ac:dyDescent="0.3">
      <c r="A3864" s="307">
        <v>3861</v>
      </c>
      <c r="B3864" s="308" t="s">
        <v>5252</v>
      </c>
      <c r="C3864" s="308" t="s">
        <v>14767</v>
      </c>
      <c r="D3864" s="308" t="s">
        <v>14775</v>
      </c>
      <c r="E3864" s="308" t="s">
        <v>1664</v>
      </c>
      <c r="F3864" s="309" t="s">
        <v>6058</v>
      </c>
      <c r="G3864" s="309" t="s">
        <v>6073</v>
      </c>
      <c r="H3864" s="309" t="s">
        <v>6074</v>
      </c>
      <c r="I3864" s="309" t="s">
        <v>2432</v>
      </c>
      <c r="J3864" s="309" t="s">
        <v>15063</v>
      </c>
      <c r="K3864" s="310">
        <v>2.2984</v>
      </c>
      <c r="L3864" s="310">
        <v>1.98558776</v>
      </c>
      <c r="M3864" s="310">
        <f>VLOOKUP(H3864,'Details of Feeder LEvel'!H:N,7,FALSE)</f>
        <v>0</v>
      </c>
      <c r="N3864" s="310">
        <f t="shared" si="60"/>
        <v>13.609999999999998</v>
      </c>
      <c r="O3864" s="310">
        <v>13.61</v>
      </c>
      <c r="P3864" s="309" t="s">
        <v>15063</v>
      </c>
      <c r="Q3864" s="311"/>
    </row>
    <row r="3865" spans="1:17" s="312" customFormat="1" x14ac:dyDescent="0.3">
      <c r="A3865" s="307">
        <v>3862</v>
      </c>
      <c r="B3865" s="308" t="s">
        <v>5252</v>
      </c>
      <c r="C3865" s="308" t="s">
        <v>14767</v>
      </c>
      <c r="D3865" s="308" t="s">
        <v>14775</v>
      </c>
      <c r="E3865" s="308" t="s">
        <v>1664</v>
      </c>
      <c r="F3865" s="309" t="s">
        <v>6058</v>
      </c>
      <c r="G3865" s="309" t="s">
        <v>6075</v>
      </c>
      <c r="H3865" s="309" t="s">
        <v>6076</v>
      </c>
      <c r="I3865" s="309" t="s">
        <v>2432</v>
      </c>
      <c r="J3865" s="309" t="s">
        <v>15063</v>
      </c>
      <c r="K3865" s="310">
        <v>0.19220000000000001</v>
      </c>
      <c r="L3865" s="310">
        <v>0.24384359999999999</v>
      </c>
      <c r="M3865" s="310">
        <f>VLOOKUP(H3865,'Details of Feeder LEvel'!H:N,7,FALSE)</f>
        <v>0</v>
      </c>
      <c r="N3865" s="310">
        <f t="shared" si="60"/>
        <v>-26.869719042663881</v>
      </c>
      <c r="O3865" s="310">
        <v>-26.869719042663888</v>
      </c>
      <c r="P3865" s="309" t="s">
        <v>15063</v>
      </c>
      <c r="Q3865" s="311"/>
    </row>
    <row r="3866" spans="1:17" s="312" customFormat="1" x14ac:dyDescent="0.3">
      <c r="A3866" s="307">
        <v>3863</v>
      </c>
      <c r="B3866" s="308" t="s">
        <v>5252</v>
      </c>
      <c r="C3866" s="308" t="s">
        <v>14767</v>
      </c>
      <c r="D3866" s="308" t="s">
        <v>14775</v>
      </c>
      <c r="E3866" s="308" t="s">
        <v>1664</v>
      </c>
      <c r="F3866" s="309" t="s">
        <v>6058</v>
      </c>
      <c r="G3866" s="309" t="s">
        <v>6077</v>
      </c>
      <c r="H3866" s="309" t="s">
        <v>6078</v>
      </c>
      <c r="I3866" s="309" t="s">
        <v>2432</v>
      </c>
      <c r="J3866" s="309" t="s">
        <v>15063</v>
      </c>
      <c r="K3866" s="310">
        <v>2.5232000000000001</v>
      </c>
      <c r="L3866" s="310">
        <v>2.1846698255999999</v>
      </c>
      <c r="M3866" s="310">
        <f>VLOOKUP(H3866,'Details of Feeder LEvel'!H:N,7,FALSE)</f>
        <v>0</v>
      </c>
      <c r="N3866" s="310">
        <f t="shared" si="60"/>
        <v>13.416700000000009</v>
      </c>
      <c r="O3866" s="310">
        <v>22.945907987265446</v>
      </c>
      <c r="P3866" s="309" t="s">
        <v>15063</v>
      </c>
      <c r="Q3866" s="311"/>
    </row>
    <row r="3867" spans="1:17" s="312" customFormat="1" x14ac:dyDescent="0.3">
      <c r="A3867" s="307">
        <v>3864</v>
      </c>
      <c r="B3867" s="308" t="s">
        <v>5252</v>
      </c>
      <c r="C3867" s="308" t="s">
        <v>14767</v>
      </c>
      <c r="D3867" s="308" t="s">
        <v>1368</v>
      </c>
      <c r="E3867" s="308" t="s">
        <v>14847</v>
      </c>
      <c r="F3867" s="309" t="s">
        <v>6079</v>
      </c>
      <c r="G3867" s="309" t="s">
        <v>6080</v>
      </c>
      <c r="H3867" s="309" t="s">
        <v>6081</v>
      </c>
      <c r="I3867" s="309" t="s">
        <v>2414</v>
      </c>
      <c r="J3867" s="309" t="s">
        <v>15063</v>
      </c>
      <c r="K3867" s="310">
        <v>2.2803000000000004</v>
      </c>
      <c r="L3867" s="310">
        <v>2.0641457000000001</v>
      </c>
      <c r="M3867" s="310">
        <f>VLOOKUP(H3867,'Details of Feeder LEvel'!H:N,7,FALSE)</f>
        <v>0</v>
      </c>
      <c r="N3867" s="310">
        <f t="shared" si="60"/>
        <v>9.4792044906372102</v>
      </c>
      <c r="O3867" s="310">
        <v>9.4792044906372048</v>
      </c>
      <c r="P3867" s="309" t="s">
        <v>15063</v>
      </c>
      <c r="Q3867" s="311"/>
    </row>
    <row r="3868" spans="1:17" s="312" customFormat="1" x14ac:dyDescent="0.3">
      <c r="A3868" s="307">
        <v>3865</v>
      </c>
      <c r="B3868" s="308" t="s">
        <v>5252</v>
      </c>
      <c r="C3868" s="308" t="s">
        <v>14767</v>
      </c>
      <c r="D3868" s="308" t="s">
        <v>1368</v>
      </c>
      <c r="E3868" s="308" t="s">
        <v>14847</v>
      </c>
      <c r="F3868" s="309" t="s">
        <v>6079</v>
      </c>
      <c r="G3868" s="309" t="s">
        <v>6082</v>
      </c>
      <c r="H3868" s="309" t="s">
        <v>6083</v>
      </c>
      <c r="I3868" s="309" t="s">
        <v>2414</v>
      </c>
      <c r="J3868" s="309" t="s">
        <v>15063</v>
      </c>
      <c r="K3868" s="310">
        <v>2.4169754000000001</v>
      </c>
      <c r="L3868" s="310">
        <v>2.7376</v>
      </c>
      <c r="M3868" s="310">
        <f>VLOOKUP(H3868,'Details of Feeder LEvel'!H:N,7,FALSE)</f>
        <v>0</v>
      </c>
      <c r="N3868" s="310">
        <f t="shared" si="60"/>
        <v>-13.265530133240077</v>
      </c>
      <c r="O3868" s="310">
        <v>-13.265530133240077</v>
      </c>
      <c r="P3868" s="309" t="s">
        <v>15063</v>
      </c>
      <c r="Q3868" s="311"/>
    </row>
    <row r="3869" spans="1:17" s="312" customFormat="1" x14ac:dyDescent="0.3">
      <c r="A3869" s="307">
        <v>3866</v>
      </c>
      <c r="B3869" s="308" t="s">
        <v>5252</v>
      </c>
      <c r="C3869" s="308" t="s">
        <v>14767</v>
      </c>
      <c r="D3869" s="308" t="s">
        <v>1368</v>
      </c>
      <c r="E3869" s="308" t="s">
        <v>14847</v>
      </c>
      <c r="F3869" s="309" t="s">
        <v>6079</v>
      </c>
      <c r="G3869" s="309" t="s">
        <v>6084</v>
      </c>
      <c r="H3869" s="309" t="s">
        <v>6085</v>
      </c>
      <c r="I3869" s="309" t="s">
        <v>2414</v>
      </c>
      <c r="J3869" s="309" t="s">
        <v>15063</v>
      </c>
      <c r="K3869" s="310">
        <v>0.98350000000000004</v>
      </c>
      <c r="L3869" s="310">
        <v>0.96700249999999999</v>
      </c>
      <c r="M3869" s="310">
        <f>VLOOKUP(H3869,'Details of Feeder LEvel'!H:N,7,FALSE)</f>
        <v>0</v>
      </c>
      <c r="N3869" s="310">
        <f t="shared" si="60"/>
        <v>1.6774275546517594</v>
      </c>
      <c r="O3869" s="310">
        <v>1.6774275546517448</v>
      </c>
      <c r="P3869" s="309" t="s">
        <v>15063</v>
      </c>
      <c r="Q3869" s="311"/>
    </row>
    <row r="3870" spans="1:17" s="312" customFormat="1" x14ac:dyDescent="0.3">
      <c r="A3870" s="307">
        <v>3867</v>
      </c>
      <c r="B3870" s="308" t="s">
        <v>5252</v>
      </c>
      <c r="C3870" s="308" t="s">
        <v>14767</v>
      </c>
      <c r="D3870" s="308" t="s">
        <v>1368</v>
      </c>
      <c r="E3870" s="308" t="s">
        <v>14847</v>
      </c>
      <c r="F3870" s="309" t="s">
        <v>6079</v>
      </c>
      <c r="G3870" s="309" t="s">
        <v>6086</v>
      </c>
      <c r="H3870" s="309" t="s">
        <v>6087</v>
      </c>
      <c r="I3870" s="309" t="s">
        <v>2414</v>
      </c>
      <c r="J3870" s="309" t="s">
        <v>15063</v>
      </c>
      <c r="K3870" s="310">
        <v>0</v>
      </c>
      <c r="L3870" s="310">
        <v>0</v>
      </c>
      <c r="M3870" s="310">
        <f>VLOOKUP(H3870,'Details of Feeder LEvel'!H:N,7,FALSE)</f>
        <v>0</v>
      </c>
      <c r="N3870" s="310" t="e">
        <f t="shared" si="60"/>
        <v>#DIV/0!</v>
      </c>
      <c r="O3870" s="310" t="e">
        <v>#DIV/0!</v>
      </c>
      <c r="P3870" s="309" t="s">
        <v>15063</v>
      </c>
      <c r="Q3870" s="311"/>
    </row>
    <row r="3871" spans="1:17" s="312" customFormat="1" x14ac:dyDescent="0.3">
      <c r="A3871" s="307">
        <v>3868</v>
      </c>
      <c r="B3871" s="308" t="s">
        <v>5252</v>
      </c>
      <c r="C3871" s="308" t="s">
        <v>14767</v>
      </c>
      <c r="D3871" s="308" t="s">
        <v>1368</v>
      </c>
      <c r="E3871" s="308" t="s">
        <v>14847</v>
      </c>
      <c r="F3871" s="309" t="s">
        <v>6079</v>
      </c>
      <c r="G3871" s="309" t="s">
        <v>6088</v>
      </c>
      <c r="H3871" s="309" t="s">
        <v>6089</v>
      </c>
      <c r="I3871" s="309" t="s">
        <v>2414</v>
      </c>
      <c r="J3871" s="309" t="s">
        <v>15063</v>
      </c>
      <c r="K3871" s="310">
        <v>0.12764999999999999</v>
      </c>
      <c r="L3871" s="310">
        <v>0.1227863</v>
      </c>
      <c r="M3871" s="310">
        <f>VLOOKUP(H3871,'Details of Feeder LEvel'!H:N,7,FALSE)</f>
        <v>0</v>
      </c>
      <c r="N3871" s="310">
        <f t="shared" si="60"/>
        <v>3.8101840971406071</v>
      </c>
      <c r="O3871" s="310">
        <v>3.810184097140612</v>
      </c>
      <c r="P3871" s="309" t="s">
        <v>15063</v>
      </c>
      <c r="Q3871" s="311"/>
    </row>
    <row r="3872" spans="1:17" s="312" customFormat="1" x14ac:dyDescent="0.3">
      <c r="A3872" s="307">
        <v>3869</v>
      </c>
      <c r="B3872" s="308" t="s">
        <v>5252</v>
      </c>
      <c r="C3872" s="308" t="s">
        <v>14767</v>
      </c>
      <c r="D3872" s="308" t="s">
        <v>1368</v>
      </c>
      <c r="E3872" s="308" t="s">
        <v>14847</v>
      </c>
      <c r="F3872" s="309" t="s">
        <v>6079</v>
      </c>
      <c r="G3872" s="309" t="s">
        <v>6090</v>
      </c>
      <c r="H3872" s="309" t="s">
        <v>6091</v>
      </c>
      <c r="I3872" s="309" t="s">
        <v>2414</v>
      </c>
      <c r="J3872" s="309" t="s">
        <v>15063</v>
      </c>
      <c r="K3872" s="310">
        <v>6.8500000000000005E-2</v>
      </c>
      <c r="L3872" s="310">
        <v>6.7012849999999999E-2</v>
      </c>
      <c r="M3872" s="310">
        <f>VLOOKUP(H3872,'Details of Feeder LEvel'!H:N,7,FALSE)</f>
        <v>0</v>
      </c>
      <c r="N3872" s="310">
        <f t="shared" si="60"/>
        <v>2.1710218978102285</v>
      </c>
      <c r="O3872" s="310">
        <v>60.82008428987082</v>
      </c>
      <c r="P3872" s="309" t="s">
        <v>15063</v>
      </c>
      <c r="Q3872" s="311"/>
    </row>
    <row r="3873" spans="1:17" s="312" customFormat="1" x14ac:dyDescent="0.3">
      <c r="A3873" s="307">
        <v>3870</v>
      </c>
      <c r="B3873" s="308" t="s">
        <v>5252</v>
      </c>
      <c r="C3873" s="308" t="s">
        <v>14767</v>
      </c>
      <c r="D3873" s="308" t="s">
        <v>1368</v>
      </c>
      <c r="E3873" s="308" t="s">
        <v>14847</v>
      </c>
      <c r="F3873" s="309" t="s">
        <v>6092</v>
      </c>
      <c r="G3873" s="309" t="s">
        <v>6093</v>
      </c>
      <c r="H3873" s="309" t="s">
        <v>6094</v>
      </c>
      <c r="I3873" s="309" t="s">
        <v>5701</v>
      </c>
      <c r="J3873" s="309" t="s">
        <v>15063</v>
      </c>
      <c r="K3873" s="310">
        <v>0.52924000000000004</v>
      </c>
      <c r="L3873" s="310">
        <v>0.47681200000000001</v>
      </c>
      <c r="M3873" s="310">
        <f>VLOOKUP(H3873,'Details of Feeder LEvel'!H:N,7,FALSE)</f>
        <v>0</v>
      </c>
      <c r="N3873" s="310">
        <f t="shared" si="60"/>
        <v>9.9062807044063224</v>
      </c>
      <c r="O3873" s="310">
        <v>9.9062807044063224</v>
      </c>
      <c r="P3873" s="309" t="s">
        <v>15063</v>
      </c>
      <c r="Q3873" s="311"/>
    </row>
    <row r="3874" spans="1:17" s="312" customFormat="1" x14ac:dyDescent="0.3">
      <c r="A3874" s="307">
        <v>3871</v>
      </c>
      <c r="B3874" s="308" t="s">
        <v>5252</v>
      </c>
      <c r="C3874" s="308" t="s">
        <v>14767</v>
      </c>
      <c r="D3874" s="308" t="s">
        <v>1368</v>
      </c>
      <c r="E3874" s="308" t="s">
        <v>14847</v>
      </c>
      <c r="F3874" s="309" t="s">
        <v>6092</v>
      </c>
      <c r="G3874" s="309" t="s">
        <v>6095</v>
      </c>
      <c r="H3874" s="309" t="s">
        <v>6096</v>
      </c>
      <c r="I3874" s="309" t="s">
        <v>5701</v>
      </c>
      <c r="J3874" s="309" t="s">
        <v>15063</v>
      </c>
      <c r="K3874" s="310">
        <v>1.0817600000000001</v>
      </c>
      <c r="L3874" s="310">
        <v>0.97506700000000002</v>
      </c>
      <c r="M3874" s="310">
        <f>VLOOKUP(H3874,'Details of Feeder LEvel'!H:N,7,FALSE)</f>
        <v>0</v>
      </c>
      <c r="N3874" s="310">
        <f t="shared" si="60"/>
        <v>9.8629085934033451</v>
      </c>
      <c r="O3874" s="310">
        <v>9.8629085934033522</v>
      </c>
      <c r="P3874" s="309" t="s">
        <v>15063</v>
      </c>
      <c r="Q3874" s="311"/>
    </row>
    <row r="3875" spans="1:17" s="312" customFormat="1" x14ac:dyDescent="0.3">
      <c r="A3875" s="307">
        <v>3872</v>
      </c>
      <c r="B3875" s="308" t="s">
        <v>5252</v>
      </c>
      <c r="C3875" s="308" t="s">
        <v>14767</v>
      </c>
      <c r="D3875" s="308" t="s">
        <v>1368</v>
      </c>
      <c r="E3875" s="308" t="s">
        <v>14847</v>
      </c>
      <c r="F3875" s="309" t="s">
        <v>6092</v>
      </c>
      <c r="G3875" s="309" t="s">
        <v>6097</v>
      </c>
      <c r="H3875" s="309" t="s">
        <v>6098</v>
      </c>
      <c r="I3875" s="309" t="s">
        <v>2405</v>
      </c>
      <c r="J3875" s="309" t="s">
        <v>15063</v>
      </c>
      <c r="K3875" s="310">
        <v>2.7376399999999999</v>
      </c>
      <c r="L3875" s="310">
        <v>2.4169754000000001</v>
      </c>
      <c r="M3875" s="310">
        <f>VLOOKUP(H3875,'Details of Feeder LEvel'!H:N,7,FALSE)</f>
        <v>0</v>
      </c>
      <c r="N3875" s="310">
        <f t="shared" si="60"/>
        <v>11.713176312444286</v>
      </c>
      <c r="O3875" s="310">
        <v>18.916718658965515</v>
      </c>
      <c r="P3875" s="309" t="s">
        <v>15063</v>
      </c>
      <c r="Q3875" s="311"/>
    </row>
    <row r="3876" spans="1:17" s="312" customFormat="1" x14ac:dyDescent="0.3">
      <c r="A3876" s="307">
        <v>3873</v>
      </c>
      <c r="B3876" s="308" t="s">
        <v>5252</v>
      </c>
      <c r="C3876" s="308" t="s">
        <v>14767</v>
      </c>
      <c r="D3876" s="308" t="s">
        <v>1368</v>
      </c>
      <c r="E3876" s="308" t="s">
        <v>14847</v>
      </c>
      <c r="F3876" s="309" t="s">
        <v>6092</v>
      </c>
      <c r="G3876" s="309" t="s">
        <v>6099</v>
      </c>
      <c r="H3876" s="309" t="s">
        <v>6100</v>
      </c>
      <c r="I3876" s="309" t="s">
        <v>2414</v>
      </c>
      <c r="J3876" s="309" t="s">
        <v>15063</v>
      </c>
      <c r="K3876" s="310">
        <v>6.1662400000000011</v>
      </c>
      <c r="L3876" s="310">
        <v>6.0060399999999996</v>
      </c>
      <c r="M3876" s="310">
        <f>VLOOKUP(H3876,'Details of Feeder LEvel'!H:N,7,FALSE)</f>
        <v>0</v>
      </c>
      <c r="N3876" s="310">
        <f t="shared" si="60"/>
        <v>2.5980175925685902</v>
      </c>
      <c r="O3876" s="310">
        <v>2.5980175925685911</v>
      </c>
      <c r="P3876" s="309" t="s">
        <v>15063</v>
      </c>
      <c r="Q3876" s="311"/>
    </row>
    <row r="3877" spans="1:17" s="312" customFormat="1" x14ac:dyDescent="0.3">
      <c r="A3877" s="307">
        <v>3874</v>
      </c>
      <c r="B3877" s="308" t="s">
        <v>5252</v>
      </c>
      <c r="C3877" s="308" t="s">
        <v>14767</v>
      </c>
      <c r="D3877" s="308" t="s">
        <v>1368</v>
      </c>
      <c r="E3877" s="308" t="s">
        <v>14847</v>
      </c>
      <c r="F3877" s="309" t="s">
        <v>6092</v>
      </c>
      <c r="G3877" s="309" t="s">
        <v>6101</v>
      </c>
      <c r="H3877" s="309" t="s">
        <v>6102</v>
      </c>
      <c r="I3877" s="309" t="s">
        <v>5701</v>
      </c>
      <c r="J3877" s="309" t="s">
        <v>15063</v>
      </c>
      <c r="K3877" s="310">
        <v>0.88803999999999994</v>
      </c>
      <c r="L3877" s="310">
        <v>0.79868406000000003</v>
      </c>
      <c r="M3877" s="310">
        <f>VLOOKUP(H3877,'Details of Feeder LEvel'!H:N,7,FALSE)</f>
        <v>0</v>
      </c>
      <c r="N3877" s="310">
        <f t="shared" si="60"/>
        <v>10.06215260573847</v>
      </c>
      <c r="O3877" s="310">
        <v>16.28031167257905</v>
      </c>
      <c r="P3877" s="309" t="s">
        <v>15063</v>
      </c>
      <c r="Q3877" s="311"/>
    </row>
    <row r="3878" spans="1:17" s="312" customFormat="1" x14ac:dyDescent="0.3">
      <c r="A3878" s="307">
        <v>3875</v>
      </c>
      <c r="B3878" s="308" t="s">
        <v>5252</v>
      </c>
      <c r="C3878" s="308" t="s">
        <v>14767</v>
      </c>
      <c r="D3878" s="308" t="s">
        <v>1368</v>
      </c>
      <c r="E3878" s="308" t="s">
        <v>14847</v>
      </c>
      <c r="F3878" s="309" t="s">
        <v>6092</v>
      </c>
      <c r="G3878" s="309" t="s">
        <v>6103</v>
      </c>
      <c r="H3878" s="309" t="s">
        <v>6104</v>
      </c>
      <c r="I3878" s="309" t="s">
        <v>5701</v>
      </c>
      <c r="J3878" s="309" t="s">
        <v>15063</v>
      </c>
      <c r="K3878" s="310">
        <v>0.72211999999999998</v>
      </c>
      <c r="L3878" s="310">
        <v>0.64794074999999995</v>
      </c>
      <c r="M3878" s="310">
        <f>VLOOKUP(H3878,'Details of Feeder LEvel'!H:N,7,FALSE)</f>
        <v>0</v>
      </c>
      <c r="N3878" s="310">
        <f t="shared" si="60"/>
        <v>10.272427020439819</v>
      </c>
      <c r="O3878" s="310">
        <v>11.989576830402859</v>
      </c>
      <c r="P3878" s="309" t="s">
        <v>15063</v>
      </c>
      <c r="Q3878" s="311"/>
    </row>
    <row r="3879" spans="1:17" s="312" customFormat="1" x14ac:dyDescent="0.3">
      <c r="A3879" s="307">
        <v>3876</v>
      </c>
      <c r="B3879" s="308" t="s">
        <v>5252</v>
      </c>
      <c r="C3879" s="308" t="s">
        <v>14767</v>
      </c>
      <c r="D3879" s="308" t="s">
        <v>1368</v>
      </c>
      <c r="E3879" s="308" t="s">
        <v>14847</v>
      </c>
      <c r="F3879" s="309" t="s">
        <v>6092</v>
      </c>
      <c r="G3879" s="309" t="s">
        <v>6105</v>
      </c>
      <c r="H3879" s="309" t="s">
        <v>6106</v>
      </c>
      <c r="I3879" s="309" t="s">
        <v>5701</v>
      </c>
      <c r="J3879" s="309" t="s">
        <v>15063</v>
      </c>
      <c r="K3879" s="310">
        <v>0.73924000000000001</v>
      </c>
      <c r="L3879" s="310">
        <v>0.66509850000000004</v>
      </c>
      <c r="M3879" s="310">
        <f>VLOOKUP(H3879,'Details of Feeder LEvel'!H:N,7,FALSE)</f>
        <v>0</v>
      </c>
      <c r="N3879" s="310">
        <f t="shared" si="60"/>
        <v>10.029422109193222</v>
      </c>
      <c r="O3879" s="310">
        <v>10.02942210919322</v>
      </c>
      <c r="P3879" s="309" t="s">
        <v>15063</v>
      </c>
      <c r="Q3879" s="311"/>
    </row>
    <row r="3880" spans="1:17" s="312" customFormat="1" x14ac:dyDescent="0.3">
      <c r="A3880" s="307">
        <v>3877</v>
      </c>
      <c r="B3880" s="308" t="s">
        <v>5252</v>
      </c>
      <c r="C3880" s="308" t="s">
        <v>14767</v>
      </c>
      <c r="D3880" s="308" t="s">
        <v>1368</v>
      </c>
      <c r="E3880" s="308" t="s">
        <v>14847</v>
      </c>
      <c r="F3880" s="309" t="s">
        <v>6092</v>
      </c>
      <c r="G3880" s="309" t="s">
        <v>6107</v>
      </c>
      <c r="H3880" s="309" t="s">
        <v>6108</v>
      </c>
      <c r="I3880" s="309" t="s">
        <v>5706</v>
      </c>
      <c r="J3880" s="309" t="s">
        <v>15063</v>
      </c>
      <c r="K3880" s="310">
        <v>0.7088000000000001</v>
      </c>
      <c r="L3880" s="310">
        <v>0.63042149999999997</v>
      </c>
      <c r="M3880" s="310">
        <f>VLOOKUP(H3880,'Details of Feeder LEvel'!H:N,7,FALSE)</f>
        <v>0</v>
      </c>
      <c r="N3880" s="310">
        <f t="shared" si="60"/>
        <v>11.057914785553063</v>
      </c>
      <c r="O3880" s="310">
        <v>52.379541920865577</v>
      </c>
      <c r="P3880" s="309" t="s">
        <v>15063</v>
      </c>
      <c r="Q3880" s="311"/>
    </row>
    <row r="3881" spans="1:17" s="312" customFormat="1" x14ac:dyDescent="0.3">
      <c r="A3881" s="307">
        <v>3878</v>
      </c>
      <c r="B3881" s="308" t="s">
        <v>5252</v>
      </c>
      <c r="C3881" s="308" t="s">
        <v>14767</v>
      </c>
      <c r="D3881" s="308" t="s">
        <v>1368</v>
      </c>
      <c r="E3881" s="308" t="s">
        <v>14847</v>
      </c>
      <c r="F3881" s="309" t="s">
        <v>6092</v>
      </c>
      <c r="G3881" s="309" t="s">
        <v>6109</v>
      </c>
      <c r="H3881" s="309" t="s">
        <v>6110</v>
      </c>
      <c r="I3881" s="309" t="s">
        <v>5701</v>
      </c>
      <c r="J3881" s="309" t="s">
        <v>15063</v>
      </c>
      <c r="K3881" s="310">
        <v>6.6830000000000001E-2</v>
      </c>
      <c r="L3881" s="310">
        <v>6.0586149999999998E-2</v>
      </c>
      <c r="M3881" s="310">
        <f>VLOOKUP(H3881,'Details of Feeder LEvel'!H:N,7,FALSE)</f>
        <v>0</v>
      </c>
      <c r="N3881" s="310">
        <f t="shared" si="60"/>
        <v>9.3428849319168084</v>
      </c>
      <c r="O3881" s="310">
        <v>9.3428849319167959</v>
      </c>
      <c r="P3881" s="309" t="s">
        <v>15063</v>
      </c>
      <c r="Q3881" s="311"/>
    </row>
    <row r="3882" spans="1:17" s="312" customFormat="1" x14ac:dyDescent="0.3">
      <c r="A3882" s="307">
        <v>3879</v>
      </c>
      <c r="B3882" s="308" t="s">
        <v>5252</v>
      </c>
      <c r="C3882" s="308" t="s">
        <v>14767</v>
      </c>
      <c r="D3882" s="308" t="s">
        <v>1368</v>
      </c>
      <c r="E3882" s="308" t="s">
        <v>14847</v>
      </c>
      <c r="F3882" s="309" t="s">
        <v>6092</v>
      </c>
      <c r="G3882" s="309" t="s">
        <v>6111</v>
      </c>
      <c r="H3882" s="309" t="s">
        <v>6112</v>
      </c>
      <c r="I3882" s="309" t="s">
        <v>2414</v>
      </c>
      <c r="J3882" s="309" t="s">
        <v>15063</v>
      </c>
      <c r="K3882" s="310">
        <v>3.1491180000000005</v>
      </c>
      <c r="L3882" s="310">
        <v>3.0532779000000003</v>
      </c>
      <c r="M3882" s="310">
        <f>VLOOKUP(H3882,'Details of Feeder LEvel'!H:N,7,FALSE)</f>
        <v>0</v>
      </c>
      <c r="N3882" s="310">
        <f t="shared" si="60"/>
        <v>3.043395007745032</v>
      </c>
      <c r="O3882" s="310">
        <v>3.4618809303715192</v>
      </c>
      <c r="P3882" s="309" t="s">
        <v>15063</v>
      </c>
      <c r="Q3882" s="311"/>
    </row>
    <row r="3883" spans="1:17" s="312" customFormat="1" x14ac:dyDescent="0.3">
      <c r="A3883" s="307">
        <v>3880</v>
      </c>
      <c r="B3883" s="308" t="s">
        <v>5252</v>
      </c>
      <c r="C3883" s="308" t="s">
        <v>14767</v>
      </c>
      <c r="D3883" s="308" t="s">
        <v>1368</v>
      </c>
      <c r="E3883" s="308" t="s">
        <v>14847</v>
      </c>
      <c r="F3883" s="309" t="s">
        <v>6092</v>
      </c>
      <c r="G3883" s="309" t="s">
        <v>6113</v>
      </c>
      <c r="H3883" s="309" t="s">
        <v>6114</v>
      </c>
      <c r="I3883" s="309" t="s">
        <v>2414</v>
      </c>
      <c r="J3883" s="309" t="s">
        <v>15063</v>
      </c>
      <c r="K3883" s="310">
        <v>1.13592</v>
      </c>
      <c r="L3883" s="310">
        <v>1.1050905</v>
      </c>
      <c r="M3883" s="310">
        <f>VLOOKUP(H3883,'Details of Feeder LEvel'!H:N,7,FALSE)</f>
        <v>0</v>
      </c>
      <c r="N3883" s="310">
        <f t="shared" si="60"/>
        <v>2.7140555672934772</v>
      </c>
      <c r="O3883" s="310">
        <v>2.7140555672934719</v>
      </c>
      <c r="P3883" s="309" t="s">
        <v>15063</v>
      </c>
      <c r="Q3883" s="311"/>
    </row>
    <row r="3884" spans="1:17" s="312" customFormat="1" x14ac:dyDescent="0.3">
      <c r="A3884" s="307">
        <v>3881</v>
      </c>
      <c r="B3884" s="308" t="s">
        <v>5252</v>
      </c>
      <c r="C3884" s="308" t="s">
        <v>14767</v>
      </c>
      <c r="D3884" s="308" t="s">
        <v>1368</v>
      </c>
      <c r="E3884" s="308" t="s">
        <v>14847</v>
      </c>
      <c r="F3884" s="309" t="s">
        <v>6092</v>
      </c>
      <c r="G3884" s="309" t="s">
        <v>6115</v>
      </c>
      <c r="H3884" s="309" t="s">
        <v>6116</v>
      </c>
      <c r="I3884" s="309" t="s">
        <v>2414</v>
      </c>
      <c r="J3884" s="309" t="s">
        <v>15063</v>
      </c>
      <c r="K3884" s="310">
        <v>2.10006</v>
      </c>
      <c r="L3884" s="310">
        <v>2.0304978</v>
      </c>
      <c r="M3884" s="310">
        <f>VLOOKUP(H3884,'Details of Feeder LEvel'!H:N,7,FALSE)</f>
        <v>0</v>
      </c>
      <c r="N3884" s="310">
        <f t="shared" si="60"/>
        <v>3.3123910745407286</v>
      </c>
      <c r="O3884" s="310">
        <v>3.3123910745407215</v>
      </c>
      <c r="P3884" s="309" t="s">
        <v>15063</v>
      </c>
      <c r="Q3884" s="311"/>
    </row>
    <row r="3885" spans="1:17" s="312" customFormat="1" x14ac:dyDescent="0.3">
      <c r="A3885" s="307">
        <v>3882</v>
      </c>
      <c r="B3885" s="308" t="s">
        <v>5252</v>
      </c>
      <c r="C3885" s="308" t="s">
        <v>14767</v>
      </c>
      <c r="D3885" s="308" t="s">
        <v>1368</v>
      </c>
      <c r="E3885" s="308" t="s">
        <v>14847</v>
      </c>
      <c r="F3885" s="309" t="s">
        <v>6092</v>
      </c>
      <c r="G3885" s="309" t="s">
        <v>6117</v>
      </c>
      <c r="H3885" s="309" t="s">
        <v>6118</v>
      </c>
      <c r="I3885" s="309" t="s">
        <v>2414</v>
      </c>
      <c r="J3885" s="309" t="s">
        <v>15063</v>
      </c>
      <c r="K3885" s="310">
        <v>2.6700492499999999</v>
      </c>
      <c r="L3885" s="310">
        <v>2.3827294299999995</v>
      </c>
      <c r="M3885" s="310">
        <f>VLOOKUP(H3885,'Details of Feeder LEvel'!H:N,7,FALSE)</f>
        <v>0</v>
      </c>
      <c r="N3885" s="310">
        <f t="shared" si="60"/>
        <v>10.760843456351992</v>
      </c>
      <c r="O3885" s="310">
        <v>11.873164073723641</v>
      </c>
      <c r="P3885" s="309" t="s">
        <v>15063</v>
      </c>
      <c r="Q3885" s="311"/>
    </row>
    <row r="3886" spans="1:17" s="312" customFormat="1" x14ac:dyDescent="0.3">
      <c r="A3886" s="307">
        <v>3883</v>
      </c>
      <c r="B3886" s="308" t="s">
        <v>5252</v>
      </c>
      <c r="C3886" s="308" t="s">
        <v>14767</v>
      </c>
      <c r="D3886" s="308" t="s">
        <v>1368</v>
      </c>
      <c r="E3886" s="308" t="s">
        <v>14847</v>
      </c>
      <c r="F3886" s="309" t="s">
        <v>6092</v>
      </c>
      <c r="G3886" s="309" t="s">
        <v>6119</v>
      </c>
      <c r="H3886" s="309" t="s">
        <v>6120</v>
      </c>
      <c r="I3886" s="309" t="s">
        <v>2414</v>
      </c>
      <c r="J3886" s="309" t="s">
        <v>15063</v>
      </c>
      <c r="K3886" s="310">
        <v>3.4274070000000001</v>
      </c>
      <c r="L3886" s="310">
        <v>3.1462508999999996</v>
      </c>
      <c r="M3886" s="310">
        <f>VLOOKUP(H3886,'Details of Feeder LEvel'!H:N,7,FALSE)</f>
        <v>0</v>
      </c>
      <c r="N3886" s="310">
        <f t="shared" si="60"/>
        <v>8.2031722523762269</v>
      </c>
      <c r="O3886" s="310">
        <v>8.2031722523762234</v>
      </c>
      <c r="P3886" s="309" t="s">
        <v>15063</v>
      </c>
      <c r="Q3886" s="311"/>
    </row>
    <row r="3887" spans="1:17" s="312" customFormat="1" x14ac:dyDescent="0.3">
      <c r="A3887" s="307">
        <v>3884</v>
      </c>
      <c r="B3887" s="308" t="s">
        <v>5252</v>
      </c>
      <c r="C3887" s="308" t="s">
        <v>14767</v>
      </c>
      <c r="D3887" s="308" t="s">
        <v>1368</v>
      </c>
      <c r="E3887" s="308" t="s">
        <v>14847</v>
      </c>
      <c r="F3887" s="309" t="s">
        <v>6092</v>
      </c>
      <c r="G3887" s="309" t="s">
        <v>6121</v>
      </c>
      <c r="H3887" s="309" t="s">
        <v>6122</v>
      </c>
      <c r="I3887" s="309" t="s">
        <v>5706</v>
      </c>
      <c r="J3887" s="309" t="s">
        <v>15063</v>
      </c>
      <c r="K3887" s="310">
        <v>0.35677999999999999</v>
      </c>
      <c r="L3887" s="310">
        <v>0.32708159999999997</v>
      </c>
      <c r="M3887" s="310">
        <f>VLOOKUP(H3887,'Details of Feeder LEvel'!H:N,7,FALSE)</f>
        <v>0</v>
      </c>
      <c r="N3887" s="310">
        <f t="shared" si="60"/>
        <v>8.324009193340439</v>
      </c>
      <c r="O3887" s="310">
        <v>32.968473498038108</v>
      </c>
      <c r="P3887" s="309" t="s">
        <v>15063</v>
      </c>
      <c r="Q3887" s="311"/>
    </row>
    <row r="3888" spans="1:17" s="312" customFormat="1" x14ac:dyDescent="0.3">
      <c r="A3888" s="307">
        <v>3885</v>
      </c>
      <c r="B3888" s="308" t="s">
        <v>5252</v>
      </c>
      <c r="C3888" s="308" t="s">
        <v>14767</v>
      </c>
      <c r="D3888" s="308" t="s">
        <v>1368</v>
      </c>
      <c r="E3888" s="308" t="s">
        <v>14847</v>
      </c>
      <c r="F3888" s="309" t="s">
        <v>6092</v>
      </c>
      <c r="G3888" s="309" t="s">
        <v>6123</v>
      </c>
      <c r="H3888" s="309" t="s">
        <v>6124</v>
      </c>
      <c r="I3888" s="309" t="s">
        <v>5706</v>
      </c>
      <c r="J3888" s="309" t="s">
        <v>15063</v>
      </c>
      <c r="K3888" s="310">
        <v>4.1596599999999997</v>
      </c>
      <c r="L3888" s="310">
        <v>3.7700871999999999</v>
      </c>
      <c r="M3888" s="310">
        <f>VLOOKUP(H3888,'Details of Feeder LEvel'!H:N,7,FALSE)</f>
        <v>0</v>
      </c>
      <c r="N3888" s="310">
        <f t="shared" si="60"/>
        <v>9.3654962184409278</v>
      </c>
      <c r="O3888" s="310">
        <v>13.557780134988684</v>
      </c>
      <c r="P3888" s="309" t="s">
        <v>15063</v>
      </c>
      <c r="Q3888" s="311"/>
    </row>
    <row r="3889" spans="1:17" s="312" customFormat="1" x14ac:dyDescent="0.3">
      <c r="A3889" s="307">
        <v>3886</v>
      </c>
      <c r="B3889" s="308" t="s">
        <v>5252</v>
      </c>
      <c r="C3889" s="308" t="s">
        <v>14767</v>
      </c>
      <c r="D3889" s="308" t="s">
        <v>1368</v>
      </c>
      <c r="E3889" s="308" t="s">
        <v>14847</v>
      </c>
      <c r="F3889" s="309" t="s">
        <v>6092</v>
      </c>
      <c r="G3889" s="309" t="s">
        <v>6125</v>
      </c>
      <c r="H3889" s="309" t="s">
        <v>6126</v>
      </c>
      <c r="I3889" s="309" t="s">
        <v>2414</v>
      </c>
      <c r="J3889" s="309" t="s">
        <v>15063</v>
      </c>
      <c r="K3889" s="310">
        <v>1.51308</v>
      </c>
      <c r="L3889" s="310">
        <v>1.5076499999999999</v>
      </c>
      <c r="M3889" s="310">
        <f>VLOOKUP(H3889,'Details of Feeder LEvel'!H:N,7,FALSE)</f>
        <v>0</v>
      </c>
      <c r="N3889" s="310">
        <f t="shared" si="60"/>
        <v>0.35887064794988011</v>
      </c>
      <c r="O3889" s="310">
        <v>0.35887064794988266</v>
      </c>
      <c r="P3889" s="309" t="s">
        <v>15063</v>
      </c>
      <c r="Q3889" s="311"/>
    </row>
    <row r="3890" spans="1:17" s="312" customFormat="1" x14ac:dyDescent="0.3">
      <c r="A3890" s="307">
        <v>3887</v>
      </c>
      <c r="B3890" s="308" t="s">
        <v>5252</v>
      </c>
      <c r="C3890" s="308" t="s">
        <v>14767</v>
      </c>
      <c r="D3890" s="308" t="s">
        <v>1368</v>
      </c>
      <c r="E3890" s="308" t="s">
        <v>14847</v>
      </c>
      <c r="F3890" s="309" t="s">
        <v>6092</v>
      </c>
      <c r="G3890" s="309" t="s">
        <v>6127</v>
      </c>
      <c r="H3890" s="309" t="s">
        <v>6128</v>
      </c>
      <c r="I3890" s="309" t="s">
        <v>5706</v>
      </c>
      <c r="J3890" s="309" t="s">
        <v>15063</v>
      </c>
      <c r="K3890" s="310">
        <v>1.16133</v>
      </c>
      <c r="L3890" s="310">
        <v>1.1126267599999999</v>
      </c>
      <c r="M3890" s="310">
        <f>VLOOKUP(H3890,'Details of Feeder LEvel'!H:N,7,FALSE)</f>
        <v>0</v>
      </c>
      <c r="N3890" s="310">
        <f t="shared" si="60"/>
        <v>4.1937468247612681</v>
      </c>
      <c r="O3890" s="310">
        <v>18.870161220027583</v>
      </c>
      <c r="P3890" s="309" t="s">
        <v>15063</v>
      </c>
      <c r="Q3890" s="311"/>
    </row>
    <row r="3891" spans="1:17" s="312" customFormat="1" x14ac:dyDescent="0.3">
      <c r="A3891" s="307">
        <v>3888</v>
      </c>
      <c r="B3891" s="308" t="s">
        <v>5252</v>
      </c>
      <c r="C3891" s="308" t="s">
        <v>14767</v>
      </c>
      <c r="D3891" s="308" t="s">
        <v>1368</v>
      </c>
      <c r="E3891" s="308" t="s">
        <v>14847</v>
      </c>
      <c r="F3891" s="309" t="s">
        <v>6092</v>
      </c>
      <c r="G3891" s="309" t="s">
        <v>6129</v>
      </c>
      <c r="H3891" s="309" t="s">
        <v>6130</v>
      </c>
      <c r="I3891" s="309" t="s">
        <v>5706</v>
      </c>
      <c r="J3891" s="309" t="s">
        <v>15063</v>
      </c>
      <c r="K3891" s="310">
        <v>1.0980874999999999</v>
      </c>
      <c r="L3891" s="310">
        <v>1.0096505</v>
      </c>
      <c r="M3891" s="310">
        <f>VLOOKUP(H3891,'Details of Feeder LEvel'!H:N,7,FALSE)</f>
        <v>0</v>
      </c>
      <c r="N3891" s="310">
        <f t="shared" si="60"/>
        <v>8.0537297801859946</v>
      </c>
      <c r="O3891" s="310">
        <v>33.517330212527362</v>
      </c>
      <c r="P3891" s="309" t="s">
        <v>15063</v>
      </c>
      <c r="Q3891" s="311"/>
    </row>
    <row r="3892" spans="1:17" s="312" customFormat="1" x14ac:dyDescent="0.3">
      <c r="A3892" s="307">
        <v>3889</v>
      </c>
      <c r="B3892" s="308" t="s">
        <v>5252</v>
      </c>
      <c r="C3892" s="308" t="s">
        <v>14767</v>
      </c>
      <c r="D3892" s="308" t="s">
        <v>1368</v>
      </c>
      <c r="E3892" s="308" t="s">
        <v>14847</v>
      </c>
      <c r="F3892" s="309" t="s">
        <v>6092</v>
      </c>
      <c r="G3892" s="309" t="s">
        <v>6131</v>
      </c>
      <c r="H3892" s="309" t="s">
        <v>6132</v>
      </c>
      <c r="I3892" s="309" t="s">
        <v>2414</v>
      </c>
      <c r="J3892" s="309" t="s">
        <v>15063</v>
      </c>
      <c r="K3892" s="310">
        <v>0.36604999999999999</v>
      </c>
      <c r="L3892" s="310">
        <v>0.32455054545000001</v>
      </c>
      <c r="M3892" s="310">
        <f>VLOOKUP(H3892,'Details of Feeder LEvel'!H:N,7,FALSE)</f>
        <v>0</v>
      </c>
      <c r="N3892" s="310">
        <f t="shared" si="60"/>
        <v>11.337099999999996</v>
      </c>
      <c r="O3892" s="310">
        <v>11.33710000000001</v>
      </c>
      <c r="P3892" s="309" t="s">
        <v>15063</v>
      </c>
      <c r="Q3892" s="311"/>
    </row>
    <row r="3893" spans="1:17" s="312" customFormat="1" x14ac:dyDescent="0.3">
      <c r="A3893" s="307">
        <v>3890</v>
      </c>
      <c r="B3893" s="308" t="s">
        <v>5252</v>
      </c>
      <c r="C3893" s="308" t="s">
        <v>14767</v>
      </c>
      <c r="D3893" s="308" t="s">
        <v>1368</v>
      </c>
      <c r="E3893" s="308" t="s">
        <v>14847</v>
      </c>
      <c r="F3893" s="309" t="s">
        <v>6133</v>
      </c>
      <c r="G3893" s="309" t="s">
        <v>6134</v>
      </c>
      <c r="H3893" s="309" t="s">
        <v>6135</v>
      </c>
      <c r="I3893" s="309" t="s">
        <v>2414</v>
      </c>
      <c r="J3893" s="309" t="s">
        <v>15063</v>
      </c>
      <c r="K3893" s="310">
        <v>26.4831</v>
      </c>
      <c r="L3893" s="310">
        <v>26.201707499999998</v>
      </c>
      <c r="M3893" s="310">
        <f>VLOOKUP(H3893,'Details of Feeder LEvel'!H:N,7,FALSE)</f>
        <v>0</v>
      </c>
      <c r="N3893" s="310">
        <f t="shared" si="60"/>
        <v>1.0625361079329936</v>
      </c>
      <c r="O3893" s="310">
        <v>1.0625361079329876</v>
      </c>
      <c r="P3893" s="309" t="s">
        <v>15063</v>
      </c>
      <c r="Q3893" s="311"/>
    </row>
    <row r="3894" spans="1:17" s="312" customFormat="1" x14ac:dyDescent="0.3">
      <c r="A3894" s="307">
        <v>3891</v>
      </c>
      <c r="B3894" s="308" t="s">
        <v>5252</v>
      </c>
      <c r="C3894" s="308" t="s">
        <v>14767</v>
      </c>
      <c r="D3894" s="308" t="s">
        <v>1368</v>
      </c>
      <c r="E3894" s="308" t="s">
        <v>14847</v>
      </c>
      <c r="F3894" s="309" t="s">
        <v>6133</v>
      </c>
      <c r="G3894" s="309" t="s">
        <v>6136</v>
      </c>
      <c r="H3894" s="309" t="s">
        <v>6137</v>
      </c>
      <c r="I3894" s="309" t="s">
        <v>2414</v>
      </c>
      <c r="J3894" s="309" t="s">
        <v>15063</v>
      </c>
      <c r="K3894" s="310">
        <v>5.5845805999999998</v>
      </c>
      <c r="L3894" s="310">
        <v>5.2177218000000005</v>
      </c>
      <c r="M3894" s="310">
        <f>VLOOKUP(H3894,'Details of Feeder LEvel'!H:N,7,FALSE)</f>
        <v>0</v>
      </c>
      <c r="N3894" s="310">
        <f t="shared" si="60"/>
        <v>6.5691378865585586</v>
      </c>
      <c r="O3894" s="310">
        <v>6.569137886558563</v>
      </c>
      <c r="P3894" s="309" t="s">
        <v>15063</v>
      </c>
      <c r="Q3894" s="311"/>
    </row>
    <row r="3895" spans="1:17" s="312" customFormat="1" x14ac:dyDescent="0.3">
      <c r="A3895" s="307">
        <v>3892</v>
      </c>
      <c r="B3895" s="308" t="s">
        <v>5252</v>
      </c>
      <c r="C3895" s="308" t="s">
        <v>14767</v>
      </c>
      <c r="D3895" s="308" t="s">
        <v>1368</v>
      </c>
      <c r="E3895" s="308" t="s">
        <v>14847</v>
      </c>
      <c r="F3895" s="309" t="s">
        <v>6133</v>
      </c>
      <c r="G3895" s="309" t="s">
        <v>6138</v>
      </c>
      <c r="H3895" s="309" t="s">
        <v>6139</v>
      </c>
      <c r="I3895" s="309" t="s">
        <v>2414</v>
      </c>
      <c r="J3895" s="309" t="s">
        <v>15063</v>
      </c>
      <c r="K3895" s="310">
        <v>4.702</v>
      </c>
      <c r="L3895" s="310">
        <v>4.2871837500000005</v>
      </c>
      <c r="M3895" s="310">
        <f>VLOOKUP(H3895,'Details of Feeder LEvel'!H:N,7,FALSE)</f>
        <v>0</v>
      </c>
      <c r="N3895" s="310">
        <f t="shared" si="60"/>
        <v>8.8221235644406519</v>
      </c>
      <c r="O3895" s="310">
        <v>8.8221235644406644</v>
      </c>
      <c r="P3895" s="309" t="s">
        <v>15063</v>
      </c>
      <c r="Q3895" s="311"/>
    </row>
    <row r="3896" spans="1:17" s="312" customFormat="1" x14ac:dyDescent="0.3">
      <c r="A3896" s="307">
        <v>3893</v>
      </c>
      <c r="B3896" s="308" t="s">
        <v>5252</v>
      </c>
      <c r="C3896" s="308" t="s">
        <v>14767</v>
      </c>
      <c r="D3896" s="308" t="s">
        <v>1368</v>
      </c>
      <c r="E3896" s="308" t="s">
        <v>14847</v>
      </c>
      <c r="F3896" s="309" t="s">
        <v>6133</v>
      </c>
      <c r="G3896" s="309" t="s">
        <v>6140</v>
      </c>
      <c r="H3896" s="309" t="s">
        <v>6141</v>
      </c>
      <c r="I3896" s="309" t="s">
        <v>5701</v>
      </c>
      <c r="J3896" s="309" t="s">
        <v>15063</v>
      </c>
      <c r="K3896" s="310">
        <v>0.51700000000000002</v>
      </c>
      <c r="L3896" s="310">
        <v>0.46477999999999997</v>
      </c>
      <c r="M3896" s="310">
        <f>VLOOKUP(H3896,'Details of Feeder LEvel'!H:N,7,FALSE)</f>
        <v>0</v>
      </c>
      <c r="N3896" s="310">
        <f t="shared" si="60"/>
        <v>10.100580270793046</v>
      </c>
      <c r="O3896" s="310">
        <v>10.613723155393251</v>
      </c>
      <c r="P3896" s="309" t="s">
        <v>15063</v>
      </c>
      <c r="Q3896" s="311"/>
    </row>
    <row r="3897" spans="1:17" s="312" customFormat="1" x14ac:dyDescent="0.3">
      <c r="A3897" s="307">
        <v>3894</v>
      </c>
      <c r="B3897" s="308" t="s">
        <v>5252</v>
      </c>
      <c r="C3897" s="308" t="s">
        <v>14767</v>
      </c>
      <c r="D3897" s="308" t="s">
        <v>1368</v>
      </c>
      <c r="E3897" s="308" t="s">
        <v>14847</v>
      </c>
      <c r="F3897" s="309" t="s">
        <v>6133</v>
      </c>
      <c r="G3897" s="309" t="s">
        <v>6142</v>
      </c>
      <c r="H3897" s="309" t="s">
        <v>6143</v>
      </c>
      <c r="I3897" s="309" t="s">
        <v>5701</v>
      </c>
      <c r="J3897" s="309" t="s">
        <v>15063</v>
      </c>
      <c r="K3897" s="310">
        <v>0.82440000000000002</v>
      </c>
      <c r="L3897" s="310">
        <v>0.74045917999999999</v>
      </c>
      <c r="M3897" s="310">
        <f>VLOOKUP(H3897,'Details of Feeder LEvel'!H:N,7,FALSE)</f>
        <v>0</v>
      </c>
      <c r="N3897" s="310">
        <f t="shared" si="60"/>
        <v>10.182049975739934</v>
      </c>
      <c r="O3897" s="310">
        <v>10.182049975739938</v>
      </c>
      <c r="P3897" s="309" t="s">
        <v>15063</v>
      </c>
      <c r="Q3897" s="311"/>
    </row>
    <row r="3898" spans="1:17" s="312" customFormat="1" x14ac:dyDescent="0.3">
      <c r="A3898" s="307">
        <v>3895</v>
      </c>
      <c r="B3898" s="308" t="s">
        <v>5252</v>
      </c>
      <c r="C3898" s="308" t="s">
        <v>14767</v>
      </c>
      <c r="D3898" s="308" t="s">
        <v>1368</v>
      </c>
      <c r="E3898" s="308" t="s">
        <v>14847</v>
      </c>
      <c r="F3898" s="309" t="s">
        <v>6133</v>
      </c>
      <c r="G3898" s="309" t="s">
        <v>6144</v>
      </c>
      <c r="H3898" s="309" t="s">
        <v>6145</v>
      </c>
      <c r="I3898" s="309" t="s">
        <v>5701</v>
      </c>
      <c r="J3898" s="309" t="s">
        <v>15063</v>
      </c>
      <c r="K3898" s="310">
        <v>0.92508000000000001</v>
      </c>
      <c r="L3898" s="310">
        <v>0.83355496000000007</v>
      </c>
      <c r="M3898" s="310">
        <f>VLOOKUP(H3898,'Details of Feeder LEvel'!H:N,7,FALSE)</f>
        <v>0</v>
      </c>
      <c r="N3898" s="310">
        <f t="shared" si="60"/>
        <v>9.8937432438275543</v>
      </c>
      <c r="O3898" s="310">
        <v>23.81714989685937</v>
      </c>
      <c r="P3898" s="309" t="s">
        <v>15063</v>
      </c>
      <c r="Q3898" s="311"/>
    </row>
    <row r="3899" spans="1:17" s="312" customFormat="1" x14ac:dyDescent="0.3">
      <c r="A3899" s="307">
        <v>3896</v>
      </c>
      <c r="B3899" s="308" t="s">
        <v>5252</v>
      </c>
      <c r="C3899" s="308" t="s">
        <v>14767</v>
      </c>
      <c r="D3899" s="308" t="s">
        <v>1368</v>
      </c>
      <c r="E3899" s="308" t="s">
        <v>14847</v>
      </c>
      <c r="F3899" s="309" t="s">
        <v>6133</v>
      </c>
      <c r="G3899" s="309" t="s">
        <v>6146</v>
      </c>
      <c r="H3899" s="309" t="s">
        <v>6147</v>
      </c>
      <c r="I3899" s="309" t="s">
        <v>5701</v>
      </c>
      <c r="J3899" s="309" t="s">
        <v>15063</v>
      </c>
      <c r="K3899" s="310">
        <v>0.36271100000000001</v>
      </c>
      <c r="L3899" s="310">
        <v>0.32598762000000003</v>
      </c>
      <c r="M3899" s="310">
        <f>VLOOKUP(H3899,'Details of Feeder LEvel'!H:N,7,FALSE)</f>
        <v>0</v>
      </c>
      <c r="N3899" s="310">
        <f t="shared" si="60"/>
        <v>10.124694315860278</v>
      </c>
      <c r="O3899" s="310">
        <v>17.483610015818108</v>
      </c>
      <c r="P3899" s="309" t="s">
        <v>15063</v>
      </c>
      <c r="Q3899" s="311"/>
    </row>
    <row r="3900" spans="1:17" s="312" customFormat="1" x14ac:dyDescent="0.3">
      <c r="A3900" s="307">
        <v>3897</v>
      </c>
      <c r="B3900" s="308" t="s">
        <v>5252</v>
      </c>
      <c r="C3900" s="308" t="s">
        <v>14767</v>
      </c>
      <c r="D3900" s="308" t="s">
        <v>1368</v>
      </c>
      <c r="E3900" s="308" t="s">
        <v>14847</v>
      </c>
      <c r="F3900" s="309" t="s">
        <v>6133</v>
      </c>
      <c r="G3900" s="309" t="s">
        <v>6148</v>
      </c>
      <c r="H3900" s="309" t="s">
        <v>6149</v>
      </c>
      <c r="I3900" s="309" t="s">
        <v>5622</v>
      </c>
      <c r="J3900" s="309" t="s">
        <v>15063</v>
      </c>
      <c r="K3900" s="310">
        <v>1.640879</v>
      </c>
      <c r="L3900" s="310">
        <v>1.5104332900000002</v>
      </c>
      <c r="M3900" s="310">
        <f>VLOOKUP(H3900,'Details of Feeder LEvel'!H:N,7,FALSE)</f>
        <v>0</v>
      </c>
      <c r="N3900" s="310">
        <f t="shared" si="60"/>
        <v>7.949745837444433</v>
      </c>
      <c r="O3900" s="310">
        <v>27.419534805295275</v>
      </c>
      <c r="P3900" s="309" t="s">
        <v>15063</v>
      </c>
      <c r="Q3900" s="311"/>
    </row>
    <row r="3901" spans="1:17" s="312" customFormat="1" x14ac:dyDescent="0.3">
      <c r="A3901" s="307">
        <v>3898</v>
      </c>
      <c r="B3901" s="308" t="s">
        <v>5252</v>
      </c>
      <c r="C3901" s="308" t="s">
        <v>14767</v>
      </c>
      <c r="D3901" s="308" t="s">
        <v>1368</v>
      </c>
      <c r="E3901" s="308" t="s">
        <v>14847</v>
      </c>
      <c r="F3901" s="309" t="s">
        <v>6133</v>
      </c>
      <c r="G3901" s="309" t="s">
        <v>6150</v>
      </c>
      <c r="H3901" s="309" t="s">
        <v>6151</v>
      </c>
      <c r="I3901" s="309" t="s">
        <v>2414</v>
      </c>
      <c r="J3901" s="309" t="s">
        <v>15063</v>
      </c>
      <c r="K3901" s="310">
        <v>3.7658</v>
      </c>
      <c r="L3901" s="310">
        <v>3.7086000000000001</v>
      </c>
      <c r="M3901" s="310">
        <f>VLOOKUP(H3901,'Details of Feeder LEvel'!H:N,7,FALSE)</f>
        <v>0</v>
      </c>
      <c r="N3901" s="310">
        <f t="shared" si="60"/>
        <v>1.5189335599341418</v>
      </c>
      <c r="O3901" s="310">
        <v>1.5189335599341436</v>
      </c>
      <c r="P3901" s="309" t="s">
        <v>15063</v>
      </c>
      <c r="Q3901" s="311"/>
    </row>
    <row r="3902" spans="1:17" s="312" customFormat="1" x14ac:dyDescent="0.3">
      <c r="A3902" s="307">
        <v>3899</v>
      </c>
      <c r="B3902" s="308" t="s">
        <v>5252</v>
      </c>
      <c r="C3902" s="308" t="s">
        <v>14767</v>
      </c>
      <c r="D3902" s="308" t="s">
        <v>1368</v>
      </c>
      <c r="E3902" s="308" t="s">
        <v>14847</v>
      </c>
      <c r="F3902" s="309" t="s">
        <v>6133</v>
      </c>
      <c r="G3902" s="309" t="s">
        <v>6152</v>
      </c>
      <c r="H3902" s="309" t="s">
        <v>6153</v>
      </c>
      <c r="I3902" s="309" t="s">
        <v>2414</v>
      </c>
      <c r="J3902" s="309" t="s">
        <v>15063</v>
      </c>
      <c r="K3902" s="310">
        <v>3.5602</v>
      </c>
      <c r="L3902" s="310">
        <v>3.3574872500000001</v>
      </c>
      <c r="M3902" s="310">
        <f>VLOOKUP(H3902,'Details of Feeder LEvel'!H:N,7,FALSE)</f>
        <v>0</v>
      </c>
      <c r="N3902" s="310">
        <f t="shared" si="60"/>
        <v>5.6938584910960026</v>
      </c>
      <c r="O3902" s="310">
        <v>5.6938584910960159</v>
      </c>
      <c r="P3902" s="309" t="s">
        <v>15063</v>
      </c>
      <c r="Q3902" s="311"/>
    </row>
    <row r="3903" spans="1:17" s="312" customFormat="1" x14ac:dyDescent="0.3">
      <c r="A3903" s="307">
        <v>3900</v>
      </c>
      <c r="B3903" s="308" t="s">
        <v>5252</v>
      </c>
      <c r="C3903" s="308" t="s">
        <v>14767</v>
      </c>
      <c r="D3903" s="308" t="s">
        <v>1368</v>
      </c>
      <c r="E3903" s="308" t="s">
        <v>14847</v>
      </c>
      <c r="F3903" s="309" t="s">
        <v>6133</v>
      </c>
      <c r="G3903" s="309" t="s">
        <v>6154</v>
      </c>
      <c r="H3903" s="309" t="s">
        <v>6155</v>
      </c>
      <c r="I3903" s="309" t="s">
        <v>5701</v>
      </c>
      <c r="J3903" s="309" t="s">
        <v>15063</v>
      </c>
      <c r="K3903" s="310">
        <v>0.71001000000000003</v>
      </c>
      <c r="L3903" s="310">
        <v>0.64079023999999996</v>
      </c>
      <c r="M3903" s="310">
        <f>VLOOKUP(H3903,'Details of Feeder LEvel'!H:N,7,FALSE)</f>
        <v>0</v>
      </c>
      <c r="N3903" s="310">
        <f t="shared" si="60"/>
        <v>9.7491246602160633</v>
      </c>
      <c r="O3903" s="310">
        <v>11.903749284040899</v>
      </c>
      <c r="P3903" s="309" t="s">
        <v>15063</v>
      </c>
      <c r="Q3903" s="311"/>
    </row>
    <row r="3904" spans="1:17" s="312" customFormat="1" x14ac:dyDescent="0.3">
      <c r="A3904" s="307">
        <v>3901</v>
      </c>
      <c r="B3904" s="308" t="s">
        <v>5252</v>
      </c>
      <c r="C3904" s="308" t="s">
        <v>14767</v>
      </c>
      <c r="D3904" s="308" t="s">
        <v>1368</v>
      </c>
      <c r="E3904" s="308" t="s">
        <v>14847</v>
      </c>
      <c r="F3904" s="309" t="s">
        <v>6133</v>
      </c>
      <c r="G3904" s="309" t="s">
        <v>6156</v>
      </c>
      <c r="H3904" s="309" t="s">
        <v>6157</v>
      </c>
      <c r="I3904" s="309" t="s">
        <v>5706</v>
      </c>
      <c r="J3904" s="309" t="s">
        <v>15063</v>
      </c>
      <c r="K3904" s="310">
        <v>0.62207000000000001</v>
      </c>
      <c r="L3904" s="310">
        <v>0.54916050000000005</v>
      </c>
      <c r="M3904" s="310">
        <f>VLOOKUP(H3904,'Details of Feeder LEvel'!H:N,7,FALSE)</f>
        <v>0</v>
      </c>
      <c r="N3904" s="310">
        <f t="shared" si="60"/>
        <v>11.72046554246306</v>
      </c>
      <c r="O3904" s="310">
        <v>18.775556580841002</v>
      </c>
      <c r="P3904" s="309" t="s">
        <v>15063</v>
      </c>
      <c r="Q3904" s="311"/>
    </row>
    <row r="3905" spans="1:17" s="312" customFormat="1" x14ac:dyDescent="0.3">
      <c r="A3905" s="307">
        <v>3902</v>
      </c>
      <c r="B3905" s="308" t="s">
        <v>5252</v>
      </c>
      <c r="C3905" s="308" t="s">
        <v>14767</v>
      </c>
      <c r="D3905" s="308" t="s">
        <v>1368</v>
      </c>
      <c r="E3905" s="308" t="s">
        <v>14848</v>
      </c>
      <c r="F3905" s="309" t="s">
        <v>5417</v>
      </c>
      <c r="G3905" s="309" t="s">
        <v>6158</v>
      </c>
      <c r="H3905" s="309" t="s">
        <v>6159</v>
      </c>
      <c r="I3905" s="309" t="s">
        <v>5706</v>
      </c>
      <c r="J3905" s="309" t="s">
        <v>15063</v>
      </c>
      <c r="K3905" s="310">
        <v>0.89958000000000005</v>
      </c>
      <c r="L3905" s="310">
        <v>0.77163800000000005</v>
      </c>
      <c r="M3905" s="310">
        <f>VLOOKUP(H3905,'Details of Feeder LEvel'!H:N,7,FALSE)</f>
        <v>0</v>
      </c>
      <c r="N3905" s="310">
        <f t="shared" si="60"/>
        <v>14.222414904733318</v>
      </c>
      <c r="O3905" s="310">
        <v>44.166284769513183</v>
      </c>
      <c r="P3905" s="309" t="s">
        <v>15063</v>
      </c>
      <c r="Q3905" s="311"/>
    </row>
    <row r="3906" spans="1:17" s="312" customFormat="1" x14ac:dyDescent="0.3">
      <c r="A3906" s="307">
        <v>3903</v>
      </c>
      <c r="B3906" s="308" t="s">
        <v>5252</v>
      </c>
      <c r="C3906" s="308" t="s">
        <v>14767</v>
      </c>
      <c r="D3906" s="308" t="s">
        <v>1368</v>
      </c>
      <c r="E3906" s="308" t="s">
        <v>14848</v>
      </c>
      <c r="F3906" s="309" t="s">
        <v>6160</v>
      </c>
      <c r="G3906" s="309" t="s">
        <v>6161</v>
      </c>
      <c r="H3906" s="309" t="s">
        <v>6162</v>
      </c>
      <c r="I3906" s="309" t="s">
        <v>5701</v>
      </c>
      <c r="J3906" s="309" t="s">
        <v>15063</v>
      </c>
      <c r="K3906" s="310">
        <v>0.84697999999999996</v>
      </c>
      <c r="L3906" s="310">
        <v>0.76166672000000002</v>
      </c>
      <c r="M3906" s="310">
        <f>VLOOKUP(H3906,'Details of Feeder LEvel'!H:N,7,FALSE)</f>
        <v>0</v>
      </c>
      <c r="N3906" s="310">
        <f t="shared" si="60"/>
        <v>10.072643982148332</v>
      </c>
      <c r="O3906" s="310">
        <v>13.519719346322578</v>
      </c>
      <c r="P3906" s="309" t="s">
        <v>15063</v>
      </c>
      <c r="Q3906" s="311"/>
    </row>
    <row r="3907" spans="1:17" s="312" customFormat="1" x14ac:dyDescent="0.3">
      <c r="A3907" s="307">
        <v>3904</v>
      </c>
      <c r="B3907" s="308" t="s">
        <v>5252</v>
      </c>
      <c r="C3907" s="308" t="s">
        <v>14767</v>
      </c>
      <c r="D3907" s="308" t="s">
        <v>1368</v>
      </c>
      <c r="E3907" s="308" t="s">
        <v>14848</v>
      </c>
      <c r="F3907" s="309" t="s">
        <v>6160</v>
      </c>
      <c r="G3907" s="309" t="s">
        <v>6163</v>
      </c>
      <c r="H3907" s="309" t="s">
        <v>6164</v>
      </c>
      <c r="I3907" s="309" t="s">
        <v>5701</v>
      </c>
      <c r="J3907" s="309" t="s">
        <v>15063</v>
      </c>
      <c r="K3907" s="310">
        <v>0.40286</v>
      </c>
      <c r="L3907" s="310">
        <v>0.36556359999999999</v>
      </c>
      <c r="M3907" s="310">
        <f>VLOOKUP(H3907,'Details of Feeder LEvel'!H:N,7,FALSE)</f>
        <v>0</v>
      </c>
      <c r="N3907" s="310">
        <f t="shared" si="60"/>
        <v>9.2579059722980706</v>
      </c>
      <c r="O3907" s="310">
        <v>9.2579059722980634</v>
      </c>
      <c r="P3907" s="309" t="s">
        <v>15063</v>
      </c>
      <c r="Q3907" s="311"/>
    </row>
    <row r="3908" spans="1:17" s="312" customFormat="1" x14ac:dyDescent="0.3">
      <c r="A3908" s="307">
        <v>3905</v>
      </c>
      <c r="B3908" s="308" t="s">
        <v>5252</v>
      </c>
      <c r="C3908" s="308" t="s">
        <v>14767</v>
      </c>
      <c r="D3908" s="308" t="s">
        <v>1368</v>
      </c>
      <c r="E3908" s="308" t="s">
        <v>14848</v>
      </c>
      <c r="F3908" s="309" t="s">
        <v>6160</v>
      </c>
      <c r="G3908" s="309" t="s">
        <v>6165</v>
      </c>
      <c r="H3908" s="309" t="s">
        <v>6166</v>
      </c>
      <c r="I3908" s="309" t="s">
        <v>5701</v>
      </c>
      <c r="J3908" s="309" t="s">
        <v>15063</v>
      </c>
      <c r="K3908" s="310">
        <v>0.45476</v>
      </c>
      <c r="L3908" s="310">
        <v>0.40946899999999997</v>
      </c>
      <c r="M3908" s="310">
        <f>VLOOKUP(H3908,'Details of Feeder LEvel'!H:N,7,FALSE)</f>
        <v>0</v>
      </c>
      <c r="N3908" s="310">
        <f t="shared" ref="N3908:N3971" si="61">(K3908-L3908)/K3908*100</f>
        <v>9.9593192013369745</v>
      </c>
      <c r="O3908" s="310">
        <v>9.9593192013369691</v>
      </c>
      <c r="P3908" s="309" t="s">
        <v>15063</v>
      </c>
      <c r="Q3908" s="311"/>
    </row>
    <row r="3909" spans="1:17" s="312" customFormat="1" x14ac:dyDescent="0.3">
      <c r="A3909" s="307">
        <v>3906</v>
      </c>
      <c r="B3909" s="308" t="s">
        <v>5252</v>
      </c>
      <c r="C3909" s="308" t="s">
        <v>14767</v>
      </c>
      <c r="D3909" s="308" t="s">
        <v>1368</v>
      </c>
      <c r="E3909" s="308" t="s">
        <v>14848</v>
      </c>
      <c r="F3909" s="309" t="s">
        <v>6160</v>
      </c>
      <c r="G3909" s="309" t="s">
        <v>6167</v>
      </c>
      <c r="H3909" s="309" t="s">
        <v>6168</v>
      </c>
      <c r="I3909" s="309" t="s">
        <v>5701</v>
      </c>
      <c r="J3909" s="309" t="s">
        <v>15063</v>
      </c>
      <c r="K3909" s="310">
        <v>0.92120000000000002</v>
      </c>
      <c r="L3909" s="310">
        <v>0.83467199999999997</v>
      </c>
      <c r="M3909" s="310">
        <f>VLOOKUP(H3909,'Details of Feeder LEvel'!H:N,7,FALSE)</f>
        <v>0</v>
      </c>
      <c r="N3909" s="310">
        <f t="shared" si="61"/>
        <v>9.3929656969170701</v>
      </c>
      <c r="O3909" s="310">
        <v>9.3929656969170559</v>
      </c>
      <c r="P3909" s="309" t="s">
        <v>15063</v>
      </c>
      <c r="Q3909" s="311"/>
    </row>
    <row r="3910" spans="1:17" s="312" customFormat="1" x14ac:dyDescent="0.3">
      <c r="A3910" s="307">
        <v>3907</v>
      </c>
      <c r="B3910" s="308" t="s">
        <v>5252</v>
      </c>
      <c r="C3910" s="308" t="s">
        <v>14767</v>
      </c>
      <c r="D3910" s="308" t="s">
        <v>1368</v>
      </c>
      <c r="E3910" s="308" t="s">
        <v>14848</v>
      </c>
      <c r="F3910" s="309" t="s">
        <v>6160</v>
      </c>
      <c r="G3910" s="309" t="s">
        <v>6169</v>
      </c>
      <c r="H3910" s="309" t="s">
        <v>6170</v>
      </c>
      <c r="I3910" s="309" t="s">
        <v>5701</v>
      </c>
      <c r="J3910" s="309" t="s">
        <v>15063</v>
      </c>
      <c r="K3910" s="310">
        <v>0.23700000000000002</v>
      </c>
      <c r="L3910" s="310">
        <v>0.21411979999999997</v>
      </c>
      <c r="M3910" s="310">
        <f>VLOOKUP(H3910,'Details of Feeder LEvel'!H:N,7,FALSE)</f>
        <v>0</v>
      </c>
      <c r="N3910" s="310">
        <f t="shared" si="61"/>
        <v>9.6540928270042379</v>
      </c>
      <c r="O3910" s="310">
        <v>9.654092827004245</v>
      </c>
      <c r="P3910" s="309" t="s">
        <v>15063</v>
      </c>
      <c r="Q3910" s="311"/>
    </row>
    <row r="3911" spans="1:17" s="312" customFormat="1" x14ac:dyDescent="0.3">
      <c r="A3911" s="307">
        <v>3908</v>
      </c>
      <c r="B3911" s="308" t="s">
        <v>5252</v>
      </c>
      <c r="C3911" s="308" t="s">
        <v>14767</v>
      </c>
      <c r="D3911" s="308" t="s">
        <v>1368</v>
      </c>
      <c r="E3911" s="308" t="s">
        <v>14848</v>
      </c>
      <c r="F3911" s="309" t="s">
        <v>6160</v>
      </c>
      <c r="G3911" s="309" t="s">
        <v>6171</v>
      </c>
      <c r="H3911" s="309" t="s">
        <v>6172</v>
      </c>
      <c r="I3911" s="309" t="s">
        <v>5701</v>
      </c>
      <c r="J3911" s="309" t="s">
        <v>15063</v>
      </c>
      <c r="K3911" s="310">
        <v>1.05532</v>
      </c>
      <c r="L3911" s="310">
        <v>0.95027700000000004</v>
      </c>
      <c r="M3911" s="310">
        <f>VLOOKUP(H3911,'Details of Feeder LEvel'!H:N,7,FALSE)</f>
        <v>0</v>
      </c>
      <c r="N3911" s="310">
        <f t="shared" si="61"/>
        <v>9.9536633438198834</v>
      </c>
      <c r="O3911" s="310">
        <v>9.9536633438198852</v>
      </c>
      <c r="P3911" s="309" t="s">
        <v>15063</v>
      </c>
      <c r="Q3911" s="311"/>
    </row>
    <row r="3912" spans="1:17" s="312" customFormat="1" x14ac:dyDescent="0.3">
      <c r="A3912" s="307">
        <v>3909</v>
      </c>
      <c r="B3912" s="308" t="s">
        <v>5252</v>
      </c>
      <c r="C3912" s="308" t="s">
        <v>14767</v>
      </c>
      <c r="D3912" s="308" t="s">
        <v>1368</v>
      </c>
      <c r="E3912" s="308" t="s">
        <v>14848</v>
      </c>
      <c r="F3912" s="309" t="s">
        <v>6160</v>
      </c>
      <c r="G3912" s="309" t="s">
        <v>6173</v>
      </c>
      <c r="H3912" s="309" t="s">
        <v>6174</v>
      </c>
      <c r="I3912" s="309" t="s">
        <v>5701</v>
      </c>
      <c r="J3912" s="309" t="s">
        <v>15063</v>
      </c>
      <c r="K3912" s="310">
        <v>0.96048</v>
      </c>
      <c r="L3912" s="310">
        <v>0.86378320000000008</v>
      </c>
      <c r="M3912" s="310">
        <f>VLOOKUP(H3912,'Details of Feeder LEvel'!H:N,7,FALSE)</f>
        <v>0</v>
      </c>
      <c r="N3912" s="310">
        <f t="shared" si="61"/>
        <v>10.067549558554049</v>
      </c>
      <c r="O3912" s="310">
        <v>10.067549558554056</v>
      </c>
      <c r="P3912" s="309" t="s">
        <v>15063</v>
      </c>
      <c r="Q3912" s="311"/>
    </row>
    <row r="3913" spans="1:17" s="312" customFormat="1" x14ac:dyDescent="0.3">
      <c r="A3913" s="307">
        <v>3910</v>
      </c>
      <c r="B3913" s="308" t="s">
        <v>5252</v>
      </c>
      <c r="C3913" s="308" t="s">
        <v>14767</v>
      </c>
      <c r="D3913" s="308" t="s">
        <v>1368</v>
      </c>
      <c r="E3913" s="308" t="s">
        <v>14848</v>
      </c>
      <c r="F3913" s="309" t="s">
        <v>6160</v>
      </c>
      <c r="G3913" s="309" t="s">
        <v>6175</v>
      </c>
      <c r="H3913" s="309" t="s">
        <v>6176</v>
      </c>
      <c r="I3913" s="309" t="s">
        <v>5701</v>
      </c>
      <c r="J3913" s="309" t="s">
        <v>15063</v>
      </c>
      <c r="K3913" s="310">
        <v>0.85275999999999996</v>
      </c>
      <c r="L3913" s="310">
        <v>0.77260899999999999</v>
      </c>
      <c r="M3913" s="310">
        <f>VLOOKUP(H3913,'Details of Feeder LEvel'!H:N,7,FALSE)</f>
        <v>0</v>
      </c>
      <c r="N3913" s="310">
        <f t="shared" si="61"/>
        <v>9.3990102725268514</v>
      </c>
      <c r="O3913" s="310">
        <v>9.3990102725268532</v>
      </c>
      <c r="P3913" s="309" t="s">
        <v>15063</v>
      </c>
      <c r="Q3913" s="311"/>
    </row>
    <row r="3914" spans="1:17" s="312" customFormat="1" x14ac:dyDescent="0.3">
      <c r="A3914" s="307">
        <v>3911</v>
      </c>
      <c r="B3914" s="308" t="s">
        <v>5252</v>
      </c>
      <c r="C3914" s="308" t="s">
        <v>14767</v>
      </c>
      <c r="D3914" s="308" t="s">
        <v>1368</v>
      </c>
      <c r="E3914" s="308" t="s">
        <v>14848</v>
      </c>
      <c r="F3914" s="309" t="s">
        <v>6160</v>
      </c>
      <c r="G3914" s="309" t="s">
        <v>6177</v>
      </c>
      <c r="H3914" s="309" t="s">
        <v>6178</v>
      </c>
      <c r="I3914" s="309" t="s">
        <v>5706</v>
      </c>
      <c r="J3914" s="309" t="s">
        <v>15063</v>
      </c>
      <c r="K3914" s="310">
        <v>1.2752400000000002</v>
      </c>
      <c r="L3914" s="310">
        <v>1.11959805</v>
      </c>
      <c r="M3914" s="310">
        <f>VLOOKUP(H3914,'Details of Feeder LEvel'!H:N,7,FALSE)</f>
        <v>0</v>
      </c>
      <c r="N3914" s="310">
        <f t="shared" si="61"/>
        <v>12.204914369059951</v>
      </c>
      <c r="O3914" s="310">
        <v>30.799582901790469</v>
      </c>
      <c r="P3914" s="309" t="s">
        <v>15063</v>
      </c>
      <c r="Q3914" s="311"/>
    </row>
    <row r="3915" spans="1:17" s="312" customFormat="1" x14ac:dyDescent="0.3">
      <c r="A3915" s="307">
        <v>3912</v>
      </c>
      <c r="B3915" s="308" t="s">
        <v>5252</v>
      </c>
      <c r="C3915" s="308" t="s">
        <v>14767</v>
      </c>
      <c r="D3915" s="308" t="s">
        <v>1368</v>
      </c>
      <c r="E3915" s="308" t="s">
        <v>14848</v>
      </c>
      <c r="F3915" s="309" t="s">
        <v>6160</v>
      </c>
      <c r="G3915" s="309" t="s">
        <v>6179</v>
      </c>
      <c r="H3915" s="309" t="s">
        <v>6180</v>
      </c>
      <c r="I3915" s="309" t="s">
        <v>5706</v>
      </c>
      <c r="J3915" s="309" t="s">
        <v>15063</v>
      </c>
      <c r="K3915" s="310">
        <v>1.05006</v>
      </c>
      <c r="L3915" s="310">
        <v>0.91150682000000005</v>
      </c>
      <c r="M3915" s="310">
        <f>VLOOKUP(H3915,'Details of Feeder LEvel'!H:N,7,FALSE)</f>
        <v>0</v>
      </c>
      <c r="N3915" s="310">
        <f t="shared" si="61"/>
        <v>13.1947869645544</v>
      </c>
      <c r="O3915" s="310">
        <v>42.683711976646322</v>
      </c>
      <c r="P3915" s="309" t="s">
        <v>15063</v>
      </c>
      <c r="Q3915" s="311"/>
    </row>
    <row r="3916" spans="1:17" s="312" customFormat="1" x14ac:dyDescent="0.3">
      <c r="A3916" s="307">
        <v>3913</v>
      </c>
      <c r="B3916" s="308" t="s">
        <v>5252</v>
      </c>
      <c r="C3916" s="308" t="s">
        <v>14767</v>
      </c>
      <c r="D3916" s="308" t="s">
        <v>1368</v>
      </c>
      <c r="E3916" s="308" t="s">
        <v>14848</v>
      </c>
      <c r="F3916" s="309" t="s">
        <v>6160</v>
      </c>
      <c r="G3916" s="309" t="s">
        <v>6181</v>
      </c>
      <c r="H3916" s="309" t="s">
        <v>6182</v>
      </c>
      <c r="I3916" s="309" t="s">
        <v>5706</v>
      </c>
      <c r="J3916" s="309" t="s">
        <v>15063</v>
      </c>
      <c r="K3916" s="310">
        <v>1.1772590000000001</v>
      </c>
      <c r="L3916" s="310">
        <v>1.02915131</v>
      </c>
      <c r="M3916" s="310">
        <f>VLOOKUP(H3916,'Details of Feeder LEvel'!H:N,7,FALSE)</f>
        <v>0</v>
      </c>
      <c r="N3916" s="310">
        <f t="shared" si="61"/>
        <v>12.580722678696871</v>
      </c>
      <c r="O3916" s="310">
        <v>26.352152377265337</v>
      </c>
      <c r="P3916" s="309" t="s">
        <v>15063</v>
      </c>
      <c r="Q3916" s="311"/>
    </row>
    <row r="3917" spans="1:17" s="312" customFormat="1" x14ac:dyDescent="0.3">
      <c r="A3917" s="307">
        <v>3914</v>
      </c>
      <c r="B3917" s="308" t="s">
        <v>5252</v>
      </c>
      <c r="C3917" s="308" t="s">
        <v>14767</v>
      </c>
      <c r="D3917" s="308" t="s">
        <v>1368</v>
      </c>
      <c r="E3917" s="308" t="s">
        <v>14848</v>
      </c>
      <c r="F3917" s="309" t="s">
        <v>6160</v>
      </c>
      <c r="G3917" s="309" t="s">
        <v>6183</v>
      </c>
      <c r="H3917" s="309" t="s">
        <v>6184</v>
      </c>
      <c r="I3917" s="309" t="s">
        <v>5701</v>
      </c>
      <c r="J3917" s="309" t="s">
        <v>15063</v>
      </c>
      <c r="K3917" s="310">
        <v>0.51619999999999999</v>
      </c>
      <c r="L3917" s="310">
        <v>0.46237649999999997</v>
      </c>
      <c r="M3917" s="310">
        <f>VLOOKUP(H3917,'Details of Feeder LEvel'!H:N,7,FALSE)</f>
        <v>0</v>
      </c>
      <c r="N3917" s="310">
        <f t="shared" si="61"/>
        <v>10.426869430453317</v>
      </c>
      <c r="O3917" s="310">
        <v>10.426869430453312</v>
      </c>
      <c r="P3917" s="309" t="s">
        <v>15063</v>
      </c>
      <c r="Q3917" s="311"/>
    </row>
    <row r="3918" spans="1:17" s="312" customFormat="1" x14ac:dyDescent="0.3">
      <c r="A3918" s="307">
        <v>3915</v>
      </c>
      <c r="B3918" s="308" t="s">
        <v>5252</v>
      </c>
      <c r="C3918" s="308" t="s">
        <v>14767</v>
      </c>
      <c r="D3918" s="308" t="s">
        <v>1368</v>
      </c>
      <c r="E3918" s="308" t="s">
        <v>14848</v>
      </c>
      <c r="F3918" s="309" t="s">
        <v>6160</v>
      </c>
      <c r="G3918" s="309" t="s">
        <v>6185</v>
      </c>
      <c r="H3918" s="309" t="s">
        <v>6186</v>
      </c>
      <c r="I3918" s="309" t="s">
        <v>5701</v>
      </c>
      <c r="J3918" s="309" t="s">
        <v>15063</v>
      </c>
      <c r="K3918" s="310">
        <v>0.84220000000000006</v>
      </c>
      <c r="L3918" s="310">
        <v>0.75761040000000002</v>
      </c>
      <c r="M3918" s="310">
        <f>VLOOKUP(H3918,'Details of Feeder LEvel'!H:N,7,FALSE)</f>
        <v>0</v>
      </c>
      <c r="N3918" s="310">
        <f t="shared" si="61"/>
        <v>10.043885062930425</v>
      </c>
      <c r="O3918" s="310">
        <v>10.043885062930425</v>
      </c>
      <c r="P3918" s="309" t="s">
        <v>15063</v>
      </c>
      <c r="Q3918" s="311"/>
    </row>
    <row r="3919" spans="1:17" s="312" customFormat="1" x14ac:dyDescent="0.3">
      <c r="A3919" s="307">
        <v>3916</v>
      </c>
      <c r="B3919" s="308" t="s">
        <v>5252</v>
      </c>
      <c r="C3919" s="308" t="s">
        <v>14767</v>
      </c>
      <c r="D3919" s="308" t="s">
        <v>1368</v>
      </c>
      <c r="E3919" s="308" t="s">
        <v>14848</v>
      </c>
      <c r="F3919" s="309" t="s">
        <v>6187</v>
      </c>
      <c r="G3919" s="309" t="s">
        <v>6188</v>
      </c>
      <c r="H3919" s="309" t="s">
        <v>6189</v>
      </c>
      <c r="I3919" s="309" t="s">
        <v>5701</v>
      </c>
      <c r="J3919" s="309" t="s">
        <v>15063</v>
      </c>
      <c r="K3919" s="310">
        <v>0.32494000000000001</v>
      </c>
      <c r="L3919" s="310">
        <v>0.29558079999999998</v>
      </c>
      <c r="M3919" s="310">
        <f>VLOOKUP(H3919,'Details of Feeder LEvel'!H:N,7,FALSE)</f>
        <v>0</v>
      </c>
      <c r="N3919" s="310">
        <f t="shared" si="61"/>
        <v>9.0352680494860689</v>
      </c>
      <c r="O3919" s="310">
        <v>9.0352680494860564</v>
      </c>
      <c r="P3919" s="309" t="s">
        <v>15063</v>
      </c>
      <c r="Q3919" s="311"/>
    </row>
    <row r="3920" spans="1:17" s="312" customFormat="1" x14ac:dyDescent="0.3">
      <c r="A3920" s="307">
        <v>3917</v>
      </c>
      <c r="B3920" s="308" t="s">
        <v>5252</v>
      </c>
      <c r="C3920" s="308" t="s">
        <v>14767</v>
      </c>
      <c r="D3920" s="308" t="s">
        <v>1368</v>
      </c>
      <c r="E3920" s="308" t="s">
        <v>14848</v>
      </c>
      <c r="F3920" s="309" t="s">
        <v>6187</v>
      </c>
      <c r="G3920" s="309" t="s">
        <v>6190</v>
      </c>
      <c r="H3920" s="309" t="s">
        <v>6191</v>
      </c>
      <c r="I3920" s="309" t="s">
        <v>5701</v>
      </c>
      <c r="J3920" s="309" t="s">
        <v>15063</v>
      </c>
      <c r="K3920" s="310">
        <v>0.65095999999999998</v>
      </c>
      <c r="L3920" s="310">
        <v>0.58673509999999995</v>
      </c>
      <c r="M3920" s="310">
        <f>VLOOKUP(H3920,'Details of Feeder LEvel'!H:N,7,FALSE)</f>
        <v>0</v>
      </c>
      <c r="N3920" s="310">
        <f t="shared" si="61"/>
        <v>9.8661822539019344</v>
      </c>
      <c r="O3920" s="310">
        <v>9.8661822539019344</v>
      </c>
      <c r="P3920" s="309" t="s">
        <v>15063</v>
      </c>
      <c r="Q3920" s="311"/>
    </row>
    <row r="3921" spans="1:17" s="312" customFormat="1" x14ac:dyDescent="0.3">
      <c r="A3921" s="307">
        <v>3918</v>
      </c>
      <c r="B3921" s="308" t="s">
        <v>5252</v>
      </c>
      <c r="C3921" s="308" t="s">
        <v>14767</v>
      </c>
      <c r="D3921" s="308" t="s">
        <v>1368</v>
      </c>
      <c r="E3921" s="308" t="s">
        <v>14848</v>
      </c>
      <c r="F3921" s="309" t="s">
        <v>6187</v>
      </c>
      <c r="G3921" s="309" t="s">
        <v>6192</v>
      </c>
      <c r="H3921" s="309" t="s">
        <v>6193</v>
      </c>
      <c r="I3921" s="309" t="s">
        <v>5701</v>
      </c>
      <c r="J3921" s="309" t="s">
        <v>15063</v>
      </c>
      <c r="K3921" s="310">
        <v>0.69047999999999998</v>
      </c>
      <c r="L3921" s="310">
        <v>0.62371480000000001</v>
      </c>
      <c r="M3921" s="310">
        <f>VLOOKUP(H3921,'Details of Feeder LEvel'!H:N,7,FALSE)</f>
        <v>0</v>
      </c>
      <c r="N3921" s="310">
        <f t="shared" si="61"/>
        <v>9.6693894102653175</v>
      </c>
      <c r="O3921" s="310">
        <v>9.6693894102653051</v>
      </c>
      <c r="P3921" s="309" t="s">
        <v>15063</v>
      </c>
      <c r="Q3921" s="311"/>
    </row>
    <row r="3922" spans="1:17" s="312" customFormat="1" x14ac:dyDescent="0.3">
      <c r="A3922" s="307">
        <v>3919</v>
      </c>
      <c r="B3922" s="308" t="s">
        <v>5252</v>
      </c>
      <c r="C3922" s="308" t="s">
        <v>14767</v>
      </c>
      <c r="D3922" s="308" t="s">
        <v>1368</v>
      </c>
      <c r="E3922" s="308" t="s">
        <v>14848</v>
      </c>
      <c r="F3922" s="309" t="s">
        <v>6187</v>
      </c>
      <c r="G3922" s="309" t="s">
        <v>6194</v>
      </c>
      <c r="H3922" s="309" t="s">
        <v>6195</v>
      </c>
      <c r="I3922" s="309" t="s">
        <v>5701</v>
      </c>
      <c r="J3922" s="309" t="s">
        <v>15063</v>
      </c>
      <c r="K3922" s="310">
        <v>0.67593999999999999</v>
      </c>
      <c r="L3922" s="310">
        <v>0.60923949999999993</v>
      </c>
      <c r="M3922" s="310">
        <f>VLOOKUP(H3922,'Details of Feeder LEvel'!H:N,7,FALSE)</f>
        <v>0</v>
      </c>
      <c r="N3922" s="310">
        <f t="shared" si="61"/>
        <v>9.8678137112761561</v>
      </c>
      <c r="O3922" s="310">
        <v>9.8678137112761632</v>
      </c>
      <c r="P3922" s="309" t="s">
        <v>15063</v>
      </c>
      <c r="Q3922" s="311"/>
    </row>
    <row r="3923" spans="1:17" s="312" customFormat="1" x14ac:dyDescent="0.3">
      <c r="A3923" s="307">
        <v>3920</v>
      </c>
      <c r="B3923" s="308" t="s">
        <v>5252</v>
      </c>
      <c r="C3923" s="308" t="s">
        <v>14767</v>
      </c>
      <c r="D3923" s="308" t="s">
        <v>1368</v>
      </c>
      <c r="E3923" s="308" t="s">
        <v>14848</v>
      </c>
      <c r="F3923" s="309" t="s">
        <v>6187</v>
      </c>
      <c r="G3923" s="309" t="s">
        <v>6196</v>
      </c>
      <c r="H3923" s="309" t="s">
        <v>6197</v>
      </c>
      <c r="I3923" s="309" t="s">
        <v>5701</v>
      </c>
      <c r="J3923" s="309" t="s">
        <v>15063</v>
      </c>
      <c r="K3923" s="310">
        <v>0.53898000000000001</v>
      </c>
      <c r="L3923" s="310">
        <v>0.48532019999999998</v>
      </c>
      <c r="M3923" s="310">
        <f>VLOOKUP(H3923,'Details of Feeder LEvel'!H:N,7,FALSE)</f>
        <v>0</v>
      </c>
      <c r="N3923" s="310">
        <f t="shared" si="61"/>
        <v>9.955805410219309</v>
      </c>
      <c r="O3923" s="310">
        <v>9.955805410219309</v>
      </c>
      <c r="P3923" s="309" t="s">
        <v>15063</v>
      </c>
      <c r="Q3923" s="311"/>
    </row>
    <row r="3924" spans="1:17" s="312" customFormat="1" x14ac:dyDescent="0.3">
      <c r="A3924" s="307">
        <v>3921</v>
      </c>
      <c r="B3924" s="308" t="s">
        <v>5252</v>
      </c>
      <c r="C3924" s="308" t="s">
        <v>14767</v>
      </c>
      <c r="D3924" s="308" t="s">
        <v>1368</v>
      </c>
      <c r="E3924" s="308" t="s">
        <v>14848</v>
      </c>
      <c r="F3924" s="309" t="s">
        <v>6187</v>
      </c>
      <c r="G3924" s="309" t="s">
        <v>6198</v>
      </c>
      <c r="H3924" s="309" t="s">
        <v>6199</v>
      </c>
      <c r="I3924" s="309" t="s">
        <v>5701</v>
      </c>
      <c r="J3924" s="309" t="s">
        <v>15063</v>
      </c>
      <c r="K3924" s="310">
        <v>0.26614000000000004</v>
      </c>
      <c r="L3924" s="310">
        <v>0.23792000000000002</v>
      </c>
      <c r="M3924" s="310">
        <f>VLOOKUP(H3924,'Details of Feeder LEvel'!H:N,7,FALSE)</f>
        <v>0</v>
      </c>
      <c r="N3924" s="310">
        <f t="shared" si="61"/>
        <v>10.603441797550168</v>
      </c>
      <c r="O3924" s="310">
        <v>12.055749220729972</v>
      </c>
      <c r="P3924" s="309" t="s">
        <v>15063</v>
      </c>
      <c r="Q3924" s="311"/>
    </row>
    <row r="3925" spans="1:17" s="312" customFormat="1" x14ac:dyDescent="0.3">
      <c r="A3925" s="307">
        <v>3922</v>
      </c>
      <c r="B3925" s="308" t="s">
        <v>5252</v>
      </c>
      <c r="C3925" s="308" t="s">
        <v>14767</v>
      </c>
      <c r="D3925" s="308" t="s">
        <v>1368</v>
      </c>
      <c r="E3925" s="308" t="s">
        <v>14848</v>
      </c>
      <c r="F3925" s="309" t="s">
        <v>6187</v>
      </c>
      <c r="G3925" s="309" t="s">
        <v>6200</v>
      </c>
      <c r="H3925" s="309" t="s">
        <v>6201</v>
      </c>
      <c r="I3925" s="309" t="s">
        <v>5701</v>
      </c>
      <c r="J3925" s="309" t="s">
        <v>15063</v>
      </c>
      <c r="K3925" s="310">
        <v>0.67130000000000001</v>
      </c>
      <c r="L3925" s="310">
        <v>0.60287510000000011</v>
      </c>
      <c r="M3925" s="310">
        <f>VLOOKUP(H3925,'Details of Feeder LEvel'!H:N,7,FALSE)</f>
        <v>0</v>
      </c>
      <c r="N3925" s="310">
        <f t="shared" si="61"/>
        <v>10.19289438403097</v>
      </c>
      <c r="O3925" s="310">
        <v>10.192894384030971</v>
      </c>
      <c r="P3925" s="309" t="s">
        <v>15063</v>
      </c>
      <c r="Q3925" s="311"/>
    </row>
    <row r="3926" spans="1:17" s="312" customFormat="1" x14ac:dyDescent="0.3">
      <c r="A3926" s="307">
        <v>3923</v>
      </c>
      <c r="B3926" s="308" t="s">
        <v>5252</v>
      </c>
      <c r="C3926" s="308" t="s">
        <v>14767</v>
      </c>
      <c r="D3926" s="308" t="s">
        <v>1368</v>
      </c>
      <c r="E3926" s="308" t="s">
        <v>14848</v>
      </c>
      <c r="F3926" s="309" t="s">
        <v>6187</v>
      </c>
      <c r="G3926" s="309" t="s">
        <v>6202</v>
      </c>
      <c r="H3926" s="309" t="s">
        <v>6203</v>
      </c>
      <c r="I3926" s="309" t="s">
        <v>5706</v>
      </c>
      <c r="J3926" s="309" t="s">
        <v>15063</v>
      </c>
      <c r="K3926" s="310">
        <v>0.9188400000000001</v>
      </c>
      <c r="L3926" s="310">
        <v>0.79121368999999997</v>
      </c>
      <c r="M3926" s="310">
        <f>VLOOKUP(H3926,'Details of Feeder LEvel'!H:N,7,FALSE)</f>
        <v>0</v>
      </c>
      <c r="N3926" s="310">
        <f t="shared" si="61"/>
        <v>13.889938400592063</v>
      </c>
      <c r="O3926" s="310">
        <v>49.776459127369677</v>
      </c>
      <c r="P3926" s="309" t="s">
        <v>15063</v>
      </c>
      <c r="Q3926" s="311"/>
    </row>
    <row r="3927" spans="1:17" s="312" customFormat="1" x14ac:dyDescent="0.3">
      <c r="A3927" s="307">
        <v>3924</v>
      </c>
      <c r="B3927" s="308" t="s">
        <v>5252</v>
      </c>
      <c r="C3927" s="308" t="s">
        <v>14767</v>
      </c>
      <c r="D3927" s="308" t="s">
        <v>1368</v>
      </c>
      <c r="E3927" s="308" t="s">
        <v>14848</v>
      </c>
      <c r="F3927" s="309" t="s">
        <v>6187</v>
      </c>
      <c r="G3927" s="309" t="s">
        <v>6204</v>
      </c>
      <c r="H3927" s="309" t="s">
        <v>6205</v>
      </c>
      <c r="I3927" s="309" t="s">
        <v>5701</v>
      </c>
      <c r="J3927" s="309" t="s">
        <v>15063</v>
      </c>
      <c r="K3927" s="310">
        <v>0.36840000000000001</v>
      </c>
      <c r="L3927" s="310">
        <v>0.33119120000000002</v>
      </c>
      <c r="M3927" s="310">
        <f>VLOOKUP(H3927,'Details of Feeder LEvel'!H:N,7,FALSE)</f>
        <v>0</v>
      </c>
      <c r="N3927" s="310">
        <f t="shared" si="61"/>
        <v>10.100108577633003</v>
      </c>
      <c r="O3927" s="310">
        <v>10.100108577633005</v>
      </c>
      <c r="P3927" s="309" t="s">
        <v>15063</v>
      </c>
      <c r="Q3927" s="311"/>
    </row>
    <row r="3928" spans="1:17" s="312" customFormat="1" x14ac:dyDescent="0.3">
      <c r="A3928" s="307">
        <v>3925</v>
      </c>
      <c r="B3928" s="308" t="s">
        <v>5252</v>
      </c>
      <c r="C3928" s="308" t="s">
        <v>14767</v>
      </c>
      <c r="D3928" s="308" t="s">
        <v>1368</v>
      </c>
      <c r="E3928" s="308" t="s">
        <v>14848</v>
      </c>
      <c r="F3928" s="309" t="s">
        <v>6187</v>
      </c>
      <c r="G3928" s="309" t="s">
        <v>6206</v>
      </c>
      <c r="H3928" s="309" t="s">
        <v>6207</v>
      </c>
      <c r="I3928" s="309" t="s">
        <v>5701</v>
      </c>
      <c r="J3928" s="309" t="s">
        <v>15063</v>
      </c>
      <c r="K3928" s="310">
        <v>0.65149999999999997</v>
      </c>
      <c r="L3928" s="310">
        <v>0.58714829999999996</v>
      </c>
      <c r="M3928" s="310">
        <f>VLOOKUP(H3928,'Details of Feeder LEvel'!H:N,7,FALSE)</f>
        <v>0</v>
      </c>
      <c r="N3928" s="310">
        <f t="shared" si="61"/>
        <v>9.8774673829623971</v>
      </c>
      <c r="O3928" s="310">
        <v>9.8774673829624007</v>
      </c>
      <c r="P3928" s="309" t="s">
        <v>15063</v>
      </c>
      <c r="Q3928" s="311"/>
    </row>
    <row r="3929" spans="1:17" s="312" customFormat="1" x14ac:dyDescent="0.3">
      <c r="A3929" s="307">
        <v>3926</v>
      </c>
      <c r="B3929" s="308" t="s">
        <v>5252</v>
      </c>
      <c r="C3929" s="308" t="s">
        <v>14767</v>
      </c>
      <c r="D3929" s="308" t="s">
        <v>1368</v>
      </c>
      <c r="E3929" s="308" t="s">
        <v>14848</v>
      </c>
      <c r="F3929" s="309" t="s">
        <v>6208</v>
      </c>
      <c r="G3929" s="309" t="s">
        <v>6209</v>
      </c>
      <c r="H3929" s="309" t="s">
        <v>6210</v>
      </c>
      <c r="I3929" s="309" t="s">
        <v>5701</v>
      </c>
      <c r="J3929" s="309" t="s">
        <v>15063</v>
      </c>
      <c r="K3929" s="310">
        <v>0.16646</v>
      </c>
      <c r="L3929" s="310">
        <v>0.14922000000000002</v>
      </c>
      <c r="M3929" s="310">
        <f>VLOOKUP(H3929,'Details of Feeder LEvel'!H:N,7,FALSE)</f>
        <v>0</v>
      </c>
      <c r="N3929" s="310">
        <f t="shared" si="61"/>
        <v>10.356842484680991</v>
      </c>
      <c r="O3929" s="310">
        <v>10.356842484681007</v>
      </c>
      <c r="P3929" s="309" t="s">
        <v>15063</v>
      </c>
      <c r="Q3929" s="311"/>
    </row>
    <row r="3930" spans="1:17" s="312" customFormat="1" x14ac:dyDescent="0.3">
      <c r="A3930" s="307">
        <v>3927</v>
      </c>
      <c r="B3930" s="308" t="s">
        <v>5252</v>
      </c>
      <c r="C3930" s="308" t="s">
        <v>14767</v>
      </c>
      <c r="D3930" s="308" t="s">
        <v>1368</v>
      </c>
      <c r="E3930" s="308" t="s">
        <v>14848</v>
      </c>
      <c r="F3930" s="309" t="s">
        <v>6208</v>
      </c>
      <c r="G3930" s="309" t="s">
        <v>6211</v>
      </c>
      <c r="H3930" s="309" t="s">
        <v>6212</v>
      </c>
      <c r="I3930" s="309" t="s">
        <v>5701</v>
      </c>
      <c r="J3930" s="309" t="s">
        <v>15063</v>
      </c>
      <c r="K3930" s="310">
        <v>0.42383999999999999</v>
      </c>
      <c r="L3930" s="310">
        <v>0.38170300000000001</v>
      </c>
      <c r="M3930" s="310">
        <f>VLOOKUP(H3930,'Details of Feeder LEvel'!H:N,7,FALSE)</f>
        <v>0</v>
      </c>
      <c r="N3930" s="310">
        <f t="shared" si="61"/>
        <v>9.9417232918082235</v>
      </c>
      <c r="O3930" s="310">
        <v>9.9417232918082359</v>
      </c>
      <c r="P3930" s="309" t="s">
        <v>15063</v>
      </c>
      <c r="Q3930" s="311"/>
    </row>
    <row r="3931" spans="1:17" s="312" customFormat="1" x14ac:dyDescent="0.3">
      <c r="A3931" s="307">
        <v>3928</v>
      </c>
      <c r="B3931" s="308" t="s">
        <v>5252</v>
      </c>
      <c r="C3931" s="308" t="s">
        <v>14767</v>
      </c>
      <c r="D3931" s="308" t="s">
        <v>1368</v>
      </c>
      <c r="E3931" s="308" t="s">
        <v>14848</v>
      </c>
      <c r="F3931" s="309" t="s">
        <v>6208</v>
      </c>
      <c r="G3931" s="309" t="s">
        <v>6213</v>
      </c>
      <c r="H3931" s="309" t="s">
        <v>6214</v>
      </c>
      <c r="I3931" s="309" t="s">
        <v>5701</v>
      </c>
      <c r="J3931" s="309" t="s">
        <v>15063</v>
      </c>
      <c r="K3931" s="310">
        <v>0.56118000000000001</v>
      </c>
      <c r="L3931" s="310">
        <v>0.50575210000000004</v>
      </c>
      <c r="M3931" s="310">
        <f>VLOOKUP(H3931,'Details of Feeder LEvel'!H:N,7,FALSE)</f>
        <v>0</v>
      </c>
      <c r="N3931" s="310">
        <f t="shared" si="61"/>
        <v>9.8770269788659562</v>
      </c>
      <c r="O3931" s="310">
        <v>11.755443346582828</v>
      </c>
      <c r="P3931" s="309" t="s">
        <v>15063</v>
      </c>
      <c r="Q3931" s="311"/>
    </row>
    <row r="3932" spans="1:17" s="312" customFormat="1" x14ac:dyDescent="0.3">
      <c r="A3932" s="307">
        <v>3929</v>
      </c>
      <c r="B3932" s="308" t="s">
        <v>5252</v>
      </c>
      <c r="C3932" s="308" t="s">
        <v>14767</v>
      </c>
      <c r="D3932" s="308" t="s">
        <v>1368</v>
      </c>
      <c r="E3932" s="308" t="s">
        <v>14848</v>
      </c>
      <c r="F3932" s="309" t="s">
        <v>6208</v>
      </c>
      <c r="G3932" s="309" t="s">
        <v>6215</v>
      </c>
      <c r="H3932" s="309" t="s">
        <v>6216</v>
      </c>
      <c r="I3932" s="309" t="s">
        <v>2405</v>
      </c>
      <c r="J3932" s="309" t="s">
        <v>15063</v>
      </c>
      <c r="K3932" s="310">
        <v>1.5204</v>
      </c>
      <c r="L3932" s="310">
        <v>1.398908</v>
      </c>
      <c r="M3932" s="310">
        <f>VLOOKUP(H3932,'Details of Feeder LEvel'!H:N,7,FALSE)</f>
        <v>0</v>
      </c>
      <c r="N3932" s="310">
        <f t="shared" si="61"/>
        <v>7.9907918968692409</v>
      </c>
      <c r="O3932" s="310">
        <v>12.370400923095525</v>
      </c>
      <c r="P3932" s="309" t="s">
        <v>15063</v>
      </c>
      <c r="Q3932" s="311"/>
    </row>
    <row r="3933" spans="1:17" s="312" customFormat="1" x14ac:dyDescent="0.3">
      <c r="A3933" s="307">
        <v>3930</v>
      </c>
      <c r="B3933" s="308" t="s">
        <v>5252</v>
      </c>
      <c r="C3933" s="308" t="s">
        <v>14767</v>
      </c>
      <c r="D3933" s="308" t="s">
        <v>1368</v>
      </c>
      <c r="E3933" s="308" t="s">
        <v>14848</v>
      </c>
      <c r="F3933" s="309" t="s">
        <v>6208</v>
      </c>
      <c r="G3933" s="309" t="s">
        <v>6217</v>
      </c>
      <c r="H3933" s="309" t="s">
        <v>6218</v>
      </c>
      <c r="I3933" s="309" t="s">
        <v>2414</v>
      </c>
      <c r="J3933" s="309" t="s">
        <v>15063</v>
      </c>
      <c r="K3933" s="310">
        <v>2.63056</v>
      </c>
      <c r="L3933" s="310">
        <v>2.57351055</v>
      </c>
      <c r="M3933" s="310">
        <f>VLOOKUP(H3933,'Details of Feeder LEvel'!H:N,7,FALSE)</f>
        <v>0</v>
      </c>
      <c r="N3933" s="310">
        <f t="shared" si="61"/>
        <v>2.168718827930177</v>
      </c>
      <c r="O3933" s="310">
        <v>3.9651978587553982</v>
      </c>
      <c r="P3933" s="309" t="s">
        <v>15063</v>
      </c>
      <c r="Q3933" s="311"/>
    </row>
    <row r="3934" spans="1:17" s="312" customFormat="1" x14ac:dyDescent="0.3">
      <c r="A3934" s="307">
        <v>3931</v>
      </c>
      <c r="B3934" s="308" t="s">
        <v>5252</v>
      </c>
      <c r="C3934" s="308" t="s">
        <v>14767</v>
      </c>
      <c r="D3934" s="308" t="s">
        <v>1368</v>
      </c>
      <c r="E3934" s="308" t="s">
        <v>14848</v>
      </c>
      <c r="F3934" s="309" t="s">
        <v>6208</v>
      </c>
      <c r="G3934" s="309" t="s">
        <v>6219</v>
      </c>
      <c r="H3934" s="309" t="s">
        <v>6220</v>
      </c>
      <c r="I3934" s="309" t="s">
        <v>5701</v>
      </c>
      <c r="J3934" s="309" t="s">
        <v>15063</v>
      </c>
      <c r="K3934" s="310">
        <v>0.36312</v>
      </c>
      <c r="L3934" s="310">
        <v>0.33028020000000002</v>
      </c>
      <c r="M3934" s="310">
        <f>VLOOKUP(H3934,'Details of Feeder LEvel'!H:N,7,FALSE)</f>
        <v>0</v>
      </c>
      <c r="N3934" s="310">
        <f t="shared" si="61"/>
        <v>9.0437871777924581</v>
      </c>
      <c r="O3934" s="310">
        <v>10.469090322913722</v>
      </c>
      <c r="P3934" s="309" t="s">
        <v>15063</v>
      </c>
      <c r="Q3934" s="311"/>
    </row>
    <row r="3935" spans="1:17" s="312" customFormat="1" x14ac:dyDescent="0.3">
      <c r="A3935" s="307">
        <v>3932</v>
      </c>
      <c r="B3935" s="308" t="s">
        <v>5252</v>
      </c>
      <c r="C3935" s="308" t="s">
        <v>14767</v>
      </c>
      <c r="D3935" s="308" t="s">
        <v>1368</v>
      </c>
      <c r="E3935" s="308" t="s">
        <v>14848</v>
      </c>
      <c r="F3935" s="309" t="s">
        <v>6208</v>
      </c>
      <c r="G3935" s="309" t="s">
        <v>6221</v>
      </c>
      <c r="H3935" s="309" t="s">
        <v>6222</v>
      </c>
      <c r="I3935" s="309" t="s">
        <v>5701</v>
      </c>
      <c r="J3935" s="309" t="s">
        <v>15063</v>
      </c>
      <c r="K3935" s="310">
        <v>0.46954000000000001</v>
      </c>
      <c r="L3935" s="310">
        <v>0.42276605</v>
      </c>
      <c r="M3935" s="310">
        <f>VLOOKUP(H3935,'Details of Feeder LEvel'!H:N,7,FALSE)</f>
        <v>0</v>
      </c>
      <c r="N3935" s="310">
        <f t="shared" si="61"/>
        <v>9.9616539591941073</v>
      </c>
      <c r="O3935" s="310">
        <v>9.9616539591941162</v>
      </c>
      <c r="P3935" s="309" t="s">
        <v>15063</v>
      </c>
      <c r="Q3935" s="311"/>
    </row>
    <row r="3936" spans="1:17" s="312" customFormat="1" x14ac:dyDescent="0.3">
      <c r="A3936" s="307">
        <v>3933</v>
      </c>
      <c r="B3936" s="308" t="s">
        <v>5252</v>
      </c>
      <c r="C3936" s="308" t="s">
        <v>14767</v>
      </c>
      <c r="D3936" s="308" t="s">
        <v>1368</v>
      </c>
      <c r="E3936" s="308" t="s">
        <v>14848</v>
      </c>
      <c r="F3936" s="309" t="s">
        <v>6208</v>
      </c>
      <c r="G3936" s="309" t="s">
        <v>6223</v>
      </c>
      <c r="H3936" s="309" t="s">
        <v>6224</v>
      </c>
      <c r="I3936" s="309" t="s">
        <v>5701</v>
      </c>
      <c r="J3936" s="309" t="s">
        <v>15063</v>
      </c>
      <c r="K3936" s="310">
        <v>0.15908</v>
      </c>
      <c r="L3936" s="310">
        <v>0.14311699999999999</v>
      </c>
      <c r="M3936" s="310">
        <f>VLOOKUP(H3936,'Details of Feeder LEvel'!H:N,7,FALSE)</f>
        <v>0</v>
      </c>
      <c r="N3936" s="310">
        <f t="shared" si="61"/>
        <v>10.034573799346244</v>
      </c>
      <c r="O3936" s="310">
        <v>10.648287905083119</v>
      </c>
      <c r="P3936" s="309" t="s">
        <v>15063</v>
      </c>
      <c r="Q3936" s="311"/>
    </row>
    <row r="3937" spans="1:17" s="312" customFormat="1" x14ac:dyDescent="0.3">
      <c r="A3937" s="307">
        <v>3934</v>
      </c>
      <c r="B3937" s="308" t="s">
        <v>5252</v>
      </c>
      <c r="C3937" s="308" t="s">
        <v>14767</v>
      </c>
      <c r="D3937" s="308" t="s">
        <v>1368</v>
      </c>
      <c r="E3937" s="308" t="s">
        <v>14848</v>
      </c>
      <c r="F3937" s="309" t="s">
        <v>6208</v>
      </c>
      <c r="G3937" s="309" t="s">
        <v>6225</v>
      </c>
      <c r="H3937" s="309" t="s">
        <v>6226</v>
      </c>
      <c r="I3937" s="309" t="s">
        <v>5706</v>
      </c>
      <c r="J3937" s="309" t="s">
        <v>15063</v>
      </c>
      <c r="K3937" s="310">
        <v>0.30155399999999999</v>
      </c>
      <c r="L3937" s="310">
        <v>0.26504450000000002</v>
      </c>
      <c r="M3937" s="310">
        <f>VLOOKUP(H3937,'Details of Feeder LEvel'!H:N,7,FALSE)</f>
        <v>0</v>
      </c>
      <c r="N3937" s="310">
        <f t="shared" si="61"/>
        <v>12.107118459712016</v>
      </c>
      <c r="O3937" s="310">
        <v>41.910971769259298</v>
      </c>
      <c r="P3937" s="309" t="s">
        <v>15063</v>
      </c>
      <c r="Q3937" s="311"/>
    </row>
    <row r="3938" spans="1:17" s="312" customFormat="1" x14ac:dyDescent="0.3">
      <c r="A3938" s="307">
        <v>3935</v>
      </c>
      <c r="B3938" s="308" t="s">
        <v>5252</v>
      </c>
      <c r="C3938" s="308" t="s">
        <v>14767</v>
      </c>
      <c r="D3938" s="308" t="s">
        <v>1368</v>
      </c>
      <c r="E3938" s="308" t="s">
        <v>14848</v>
      </c>
      <c r="F3938" s="309" t="s">
        <v>6208</v>
      </c>
      <c r="G3938" s="309" t="s">
        <v>6227</v>
      </c>
      <c r="H3938" s="309" t="s">
        <v>6228</v>
      </c>
      <c r="I3938" s="309" t="s">
        <v>5706</v>
      </c>
      <c r="J3938" s="309" t="s">
        <v>15063</v>
      </c>
      <c r="K3938" s="310">
        <v>0.18096600000000002</v>
      </c>
      <c r="L3938" s="310">
        <v>0.15876289999999998</v>
      </c>
      <c r="M3938" s="310">
        <f>VLOOKUP(H3938,'Details of Feeder LEvel'!H:N,7,FALSE)</f>
        <v>0</v>
      </c>
      <c r="N3938" s="310">
        <f t="shared" si="61"/>
        <v>12.269210790977327</v>
      </c>
      <c r="O3938" s="310">
        <v>58.034361579877348</v>
      </c>
      <c r="P3938" s="309" t="s">
        <v>15063</v>
      </c>
      <c r="Q3938" s="311"/>
    </row>
    <row r="3939" spans="1:17" s="312" customFormat="1" x14ac:dyDescent="0.3">
      <c r="A3939" s="307">
        <v>3936</v>
      </c>
      <c r="B3939" s="308" t="s">
        <v>5252</v>
      </c>
      <c r="C3939" s="308" t="s">
        <v>14767</v>
      </c>
      <c r="D3939" s="308" t="s">
        <v>1368</v>
      </c>
      <c r="E3939" s="308" t="s">
        <v>14848</v>
      </c>
      <c r="F3939" s="309" t="s">
        <v>6208</v>
      </c>
      <c r="G3939" s="309" t="s">
        <v>6229</v>
      </c>
      <c r="H3939" s="309" t="s">
        <v>6230</v>
      </c>
      <c r="I3939" s="309" t="s">
        <v>5706</v>
      </c>
      <c r="J3939" s="309" t="s">
        <v>15063</v>
      </c>
      <c r="K3939" s="310">
        <v>0.89979999999999993</v>
      </c>
      <c r="L3939" s="310">
        <v>0.77330933999999996</v>
      </c>
      <c r="M3939" s="310">
        <f>VLOOKUP(H3939,'Details of Feeder LEvel'!H:N,7,FALSE)</f>
        <v>0</v>
      </c>
      <c r="N3939" s="310">
        <f t="shared" si="61"/>
        <v>14.057641698155143</v>
      </c>
      <c r="O3939" s="310">
        <v>38.562254125424253</v>
      </c>
      <c r="P3939" s="309" t="s">
        <v>15063</v>
      </c>
      <c r="Q3939" s="311"/>
    </row>
    <row r="3940" spans="1:17" s="312" customFormat="1" x14ac:dyDescent="0.3">
      <c r="A3940" s="307">
        <v>3937</v>
      </c>
      <c r="B3940" s="308" t="s">
        <v>5252</v>
      </c>
      <c r="C3940" s="308" t="s">
        <v>14767</v>
      </c>
      <c r="D3940" s="308" t="s">
        <v>1368</v>
      </c>
      <c r="E3940" s="308" t="s">
        <v>14848</v>
      </c>
      <c r="F3940" s="309" t="s">
        <v>6231</v>
      </c>
      <c r="G3940" s="309" t="s">
        <v>6232</v>
      </c>
      <c r="H3940" s="309" t="s">
        <v>6233</v>
      </c>
      <c r="I3940" s="309" t="s">
        <v>2414</v>
      </c>
      <c r="J3940" s="309" t="s">
        <v>15063</v>
      </c>
      <c r="K3940" s="310">
        <v>0.16500000000000001</v>
      </c>
      <c r="L3940" s="310">
        <v>0.155726</v>
      </c>
      <c r="M3940" s="310">
        <f>VLOOKUP(H3940,'Details of Feeder LEvel'!H:N,7,FALSE)</f>
        <v>0</v>
      </c>
      <c r="N3940" s="310">
        <f t="shared" si="61"/>
        <v>5.6206060606060628</v>
      </c>
      <c r="O3940" s="310">
        <v>5.6206060606060593</v>
      </c>
      <c r="P3940" s="309" t="s">
        <v>15063</v>
      </c>
      <c r="Q3940" s="311"/>
    </row>
    <row r="3941" spans="1:17" s="312" customFormat="1" x14ac:dyDescent="0.3">
      <c r="A3941" s="307">
        <v>3938</v>
      </c>
      <c r="B3941" s="308" t="s">
        <v>5252</v>
      </c>
      <c r="C3941" s="308" t="s">
        <v>14767</v>
      </c>
      <c r="D3941" s="308" t="s">
        <v>1368</v>
      </c>
      <c r="E3941" s="308" t="s">
        <v>14848</v>
      </c>
      <c r="F3941" s="309" t="s">
        <v>6231</v>
      </c>
      <c r="G3941" s="309" t="s">
        <v>6234</v>
      </c>
      <c r="H3941" s="309" t="s">
        <v>6235</v>
      </c>
      <c r="I3941" s="309" t="s">
        <v>5706</v>
      </c>
      <c r="J3941" s="309" t="s">
        <v>15063</v>
      </c>
      <c r="K3941" s="310">
        <v>1.1425000000000001</v>
      </c>
      <c r="L3941" s="310">
        <v>0.99268940000000006</v>
      </c>
      <c r="M3941" s="310">
        <f>VLOOKUP(H3941,'Details of Feeder LEvel'!H:N,7,FALSE)</f>
        <v>0</v>
      </c>
      <c r="N3941" s="310">
        <f t="shared" si="61"/>
        <v>13.112525164113787</v>
      </c>
      <c r="O3941" s="310">
        <v>52.679941079532625</v>
      </c>
      <c r="P3941" s="309" t="s">
        <v>15063</v>
      </c>
      <c r="Q3941" s="311"/>
    </row>
    <row r="3942" spans="1:17" s="312" customFormat="1" x14ac:dyDescent="0.3">
      <c r="A3942" s="307">
        <v>3939</v>
      </c>
      <c r="B3942" s="308" t="s">
        <v>5252</v>
      </c>
      <c r="C3942" s="308" t="s">
        <v>14767</v>
      </c>
      <c r="D3942" s="308" t="s">
        <v>1368</v>
      </c>
      <c r="E3942" s="308" t="s">
        <v>14848</v>
      </c>
      <c r="F3942" s="309" t="s">
        <v>6231</v>
      </c>
      <c r="G3942" s="309" t="s">
        <v>6236</v>
      </c>
      <c r="H3942" s="309" t="s">
        <v>6237</v>
      </c>
      <c r="I3942" s="309" t="s">
        <v>5701</v>
      </c>
      <c r="J3942" s="309" t="s">
        <v>15063</v>
      </c>
      <c r="K3942" s="310">
        <v>0.61585999999999996</v>
      </c>
      <c r="L3942" s="310">
        <v>0.55482900000000002</v>
      </c>
      <c r="M3942" s="310">
        <f>VLOOKUP(H3942,'Details of Feeder LEvel'!H:N,7,FALSE)</f>
        <v>0</v>
      </c>
      <c r="N3942" s="310">
        <f t="shared" si="61"/>
        <v>9.9098821160653312</v>
      </c>
      <c r="O3942" s="310">
        <v>9.9098821160653277</v>
      </c>
      <c r="P3942" s="309" t="s">
        <v>15063</v>
      </c>
      <c r="Q3942" s="311"/>
    </row>
    <row r="3943" spans="1:17" s="312" customFormat="1" x14ac:dyDescent="0.3">
      <c r="A3943" s="307">
        <v>3940</v>
      </c>
      <c r="B3943" s="308" t="s">
        <v>5252</v>
      </c>
      <c r="C3943" s="308" t="s">
        <v>14767</v>
      </c>
      <c r="D3943" s="308" t="s">
        <v>1368</v>
      </c>
      <c r="E3943" s="308" t="s">
        <v>14848</v>
      </c>
      <c r="F3943" s="309" t="s">
        <v>6231</v>
      </c>
      <c r="G3943" s="309" t="s">
        <v>6238</v>
      </c>
      <c r="H3943" s="309" t="s">
        <v>6239</v>
      </c>
      <c r="I3943" s="309" t="s">
        <v>5701</v>
      </c>
      <c r="J3943" s="309" t="s">
        <v>15063</v>
      </c>
      <c r="K3943" s="310">
        <v>0.53003999999999996</v>
      </c>
      <c r="L3943" s="310">
        <v>0.47463879999999997</v>
      </c>
      <c r="M3943" s="310">
        <f>VLOOKUP(H3943,'Details of Feeder LEvel'!H:N,7,FALSE)</f>
        <v>0</v>
      </c>
      <c r="N3943" s="310">
        <f t="shared" si="61"/>
        <v>10.4522677533771</v>
      </c>
      <c r="O3943" s="310">
        <v>10.452267753377086</v>
      </c>
      <c r="P3943" s="309" t="s">
        <v>15063</v>
      </c>
      <c r="Q3943" s="311"/>
    </row>
    <row r="3944" spans="1:17" s="312" customFormat="1" x14ac:dyDescent="0.3">
      <c r="A3944" s="307">
        <v>3941</v>
      </c>
      <c r="B3944" s="308" t="s">
        <v>5252</v>
      </c>
      <c r="C3944" s="308" t="s">
        <v>14767</v>
      </c>
      <c r="D3944" s="308" t="s">
        <v>1368</v>
      </c>
      <c r="E3944" s="308" t="s">
        <v>14848</v>
      </c>
      <c r="F3944" s="309" t="s">
        <v>6231</v>
      </c>
      <c r="G3944" s="309" t="s">
        <v>6240</v>
      </c>
      <c r="H3944" s="309" t="s">
        <v>6241</v>
      </c>
      <c r="I3944" s="309" t="s">
        <v>5701</v>
      </c>
      <c r="J3944" s="309" t="s">
        <v>15063</v>
      </c>
      <c r="K3944" s="310">
        <v>0.65447999999999995</v>
      </c>
      <c r="L3944" s="310">
        <v>0.59107520000000002</v>
      </c>
      <c r="M3944" s="310">
        <f>VLOOKUP(H3944,'Details of Feeder LEvel'!H:N,7,FALSE)</f>
        <v>0</v>
      </c>
      <c r="N3944" s="310">
        <f t="shared" si="61"/>
        <v>9.6878132257670106</v>
      </c>
      <c r="O3944" s="310">
        <v>9.6878132257670053</v>
      </c>
      <c r="P3944" s="309" t="s">
        <v>15063</v>
      </c>
      <c r="Q3944" s="311"/>
    </row>
    <row r="3945" spans="1:17" s="312" customFormat="1" x14ac:dyDescent="0.3">
      <c r="A3945" s="307">
        <v>3942</v>
      </c>
      <c r="B3945" s="308" t="s">
        <v>5252</v>
      </c>
      <c r="C3945" s="308" t="s">
        <v>14767</v>
      </c>
      <c r="D3945" s="308" t="s">
        <v>1368</v>
      </c>
      <c r="E3945" s="308" t="s">
        <v>14848</v>
      </c>
      <c r="F3945" s="309" t="s">
        <v>6231</v>
      </c>
      <c r="G3945" s="309" t="s">
        <v>6242</v>
      </c>
      <c r="H3945" s="309" t="s">
        <v>6243</v>
      </c>
      <c r="I3945" s="309" t="s">
        <v>5701</v>
      </c>
      <c r="J3945" s="309" t="s">
        <v>15063</v>
      </c>
      <c r="K3945" s="310">
        <v>0.43535999999999997</v>
      </c>
      <c r="L3945" s="310">
        <v>0.38795299999999999</v>
      </c>
      <c r="M3945" s="310">
        <f>VLOOKUP(H3945,'Details of Feeder LEvel'!H:N,7,FALSE)</f>
        <v>0</v>
      </c>
      <c r="N3945" s="310">
        <f t="shared" si="61"/>
        <v>10.889149209849315</v>
      </c>
      <c r="O3945" s="310">
        <v>10.889149209849315</v>
      </c>
      <c r="P3945" s="309" t="s">
        <v>15063</v>
      </c>
      <c r="Q3945" s="311"/>
    </row>
    <row r="3946" spans="1:17" s="312" customFormat="1" x14ac:dyDescent="0.3">
      <c r="A3946" s="307">
        <v>3943</v>
      </c>
      <c r="B3946" s="308" t="s">
        <v>5252</v>
      </c>
      <c r="C3946" s="308" t="s">
        <v>14767</v>
      </c>
      <c r="D3946" s="308" t="s">
        <v>1368</v>
      </c>
      <c r="E3946" s="308" t="s">
        <v>14848</v>
      </c>
      <c r="F3946" s="309" t="s">
        <v>6231</v>
      </c>
      <c r="G3946" s="309" t="s">
        <v>6244</v>
      </c>
      <c r="H3946" s="309" t="s">
        <v>6245</v>
      </c>
      <c r="I3946" s="309" t="s">
        <v>5701</v>
      </c>
      <c r="J3946" s="309" t="s">
        <v>15063</v>
      </c>
      <c r="K3946" s="310">
        <v>0.9415</v>
      </c>
      <c r="L3946" s="310">
        <v>0.84473120000000002</v>
      </c>
      <c r="M3946" s="310">
        <f>VLOOKUP(H3946,'Details of Feeder LEvel'!H:N,7,FALSE)</f>
        <v>0</v>
      </c>
      <c r="N3946" s="310">
        <f t="shared" si="61"/>
        <v>10.27815188528943</v>
      </c>
      <c r="O3946" s="310">
        <v>10.278151885289422</v>
      </c>
      <c r="P3946" s="309" t="s">
        <v>15063</v>
      </c>
      <c r="Q3946" s="311"/>
    </row>
    <row r="3947" spans="1:17" s="312" customFormat="1" x14ac:dyDescent="0.3">
      <c r="A3947" s="307">
        <v>3944</v>
      </c>
      <c r="B3947" s="308" t="s">
        <v>5252</v>
      </c>
      <c r="C3947" s="308" t="s">
        <v>14767</v>
      </c>
      <c r="D3947" s="308" t="s">
        <v>1368</v>
      </c>
      <c r="E3947" s="308" t="s">
        <v>14848</v>
      </c>
      <c r="F3947" s="309" t="s">
        <v>6231</v>
      </c>
      <c r="G3947" s="309" t="s">
        <v>6246</v>
      </c>
      <c r="H3947" s="309" t="s">
        <v>6247</v>
      </c>
      <c r="I3947" s="309" t="s">
        <v>5701</v>
      </c>
      <c r="J3947" s="309" t="s">
        <v>15063</v>
      </c>
      <c r="K3947" s="310">
        <v>0.47277999999999998</v>
      </c>
      <c r="L3947" s="310">
        <v>0.42458839999999998</v>
      </c>
      <c r="M3947" s="310">
        <f>VLOOKUP(H3947,'Details of Feeder LEvel'!H:N,7,FALSE)</f>
        <v>0</v>
      </c>
      <c r="N3947" s="310">
        <f t="shared" si="61"/>
        <v>10.19323998477093</v>
      </c>
      <c r="O3947" s="310">
        <v>10.19323998477093</v>
      </c>
      <c r="P3947" s="309" t="s">
        <v>15063</v>
      </c>
      <c r="Q3947" s="311"/>
    </row>
    <row r="3948" spans="1:17" s="312" customFormat="1" x14ac:dyDescent="0.3">
      <c r="A3948" s="307">
        <v>3945</v>
      </c>
      <c r="B3948" s="308" t="s">
        <v>5252</v>
      </c>
      <c r="C3948" s="308" t="s">
        <v>14767</v>
      </c>
      <c r="D3948" s="308" t="s">
        <v>1368</v>
      </c>
      <c r="E3948" s="308" t="s">
        <v>14848</v>
      </c>
      <c r="F3948" s="309" t="s">
        <v>6231</v>
      </c>
      <c r="G3948" s="309" t="s">
        <v>6248</v>
      </c>
      <c r="H3948" s="309" t="s">
        <v>6249</v>
      </c>
      <c r="I3948" s="309" t="s">
        <v>5701</v>
      </c>
      <c r="J3948" s="309" t="s">
        <v>15063</v>
      </c>
      <c r="K3948" s="310">
        <v>0.41557999999999995</v>
      </c>
      <c r="L3948" s="310">
        <v>0.37350700000000003</v>
      </c>
      <c r="M3948" s="310">
        <f>VLOOKUP(H3948,'Details of Feeder LEvel'!H:N,7,FALSE)</f>
        <v>0</v>
      </c>
      <c r="N3948" s="310">
        <f t="shared" si="61"/>
        <v>10.123923191683893</v>
      </c>
      <c r="O3948" s="310">
        <v>10.123923191683881</v>
      </c>
      <c r="P3948" s="309" t="s">
        <v>15063</v>
      </c>
      <c r="Q3948" s="311"/>
    </row>
    <row r="3949" spans="1:17" s="312" customFormat="1" x14ac:dyDescent="0.3">
      <c r="A3949" s="307">
        <v>3946</v>
      </c>
      <c r="B3949" s="308" t="s">
        <v>5252</v>
      </c>
      <c r="C3949" s="308" t="s">
        <v>14767</v>
      </c>
      <c r="D3949" s="308" t="s">
        <v>1368</v>
      </c>
      <c r="E3949" s="308" t="s">
        <v>14848</v>
      </c>
      <c r="F3949" s="309" t="s">
        <v>6231</v>
      </c>
      <c r="G3949" s="309" t="s">
        <v>6250</v>
      </c>
      <c r="H3949" s="309" t="s">
        <v>6251</v>
      </c>
      <c r="I3949" s="309" t="s">
        <v>5706</v>
      </c>
      <c r="J3949" s="309" t="s">
        <v>15063</v>
      </c>
      <c r="K3949" s="310">
        <v>0.65759999999999996</v>
      </c>
      <c r="L3949" s="310">
        <v>0.57797807000000001</v>
      </c>
      <c r="M3949" s="310">
        <f>VLOOKUP(H3949,'Details of Feeder LEvel'!H:N,7,FALSE)</f>
        <v>0</v>
      </c>
      <c r="N3949" s="310">
        <f t="shared" si="61"/>
        <v>12.107957725060821</v>
      </c>
      <c r="O3949" s="310">
        <v>53.64227951886167</v>
      </c>
      <c r="P3949" s="309" t="s">
        <v>15063</v>
      </c>
      <c r="Q3949" s="311"/>
    </row>
    <row r="3950" spans="1:17" s="312" customFormat="1" x14ac:dyDescent="0.3">
      <c r="A3950" s="307">
        <v>3947</v>
      </c>
      <c r="B3950" s="308" t="s">
        <v>5252</v>
      </c>
      <c r="C3950" s="308" t="s">
        <v>14767</v>
      </c>
      <c r="D3950" s="308" t="s">
        <v>1368</v>
      </c>
      <c r="E3950" s="308" t="s">
        <v>14848</v>
      </c>
      <c r="F3950" s="309" t="s">
        <v>6231</v>
      </c>
      <c r="G3950" s="309" t="s">
        <v>6252</v>
      </c>
      <c r="H3950" s="309" t="s">
        <v>6253</v>
      </c>
      <c r="I3950" s="309" t="s">
        <v>5706</v>
      </c>
      <c r="J3950" s="309" t="s">
        <v>15063</v>
      </c>
      <c r="K3950" s="310">
        <v>0.53900000000000003</v>
      </c>
      <c r="L3950" s="310">
        <v>0.46904959000000002</v>
      </c>
      <c r="M3950" s="310">
        <f>VLOOKUP(H3950,'Details of Feeder LEvel'!H:N,7,FALSE)</f>
        <v>0</v>
      </c>
      <c r="N3950" s="310">
        <f t="shared" si="61"/>
        <v>12.977812615955475</v>
      </c>
      <c r="O3950" s="310">
        <v>41.034420544398664</v>
      </c>
      <c r="P3950" s="309" t="s">
        <v>15063</v>
      </c>
      <c r="Q3950" s="311"/>
    </row>
    <row r="3951" spans="1:17" s="312" customFormat="1" x14ac:dyDescent="0.3">
      <c r="A3951" s="307">
        <v>3948</v>
      </c>
      <c r="B3951" s="308" t="s">
        <v>5252</v>
      </c>
      <c r="C3951" s="308" t="s">
        <v>14767</v>
      </c>
      <c r="D3951" s="308" t="s">
        <v>1368</v>
      </c>
      <c r="E3951" s="308" t="s">
        <v>14849</v>
      </c>
      <c r="F3951" s="309" t="s">
        <v>5414</v>
      </c>
      <c r="G3951" s="309" t="s">
        <v>6254</v>
      </c>
      <c r="H3951" s="309" t="s">
        <v>6255</v>
      </c>
      <c r="I3951" s="309" t="s">
        <v>2405</v>
      </c>
      <c r="J3951" s="309" t="s">
        <v>15063</v>
      </c>
      <c r="K3951" s="310">
        <v>1.1750400000000001</v>
      </c>
      <c r="L3951" s="310">
        <v>1.1499379999999999</v>
      </c>
      <c r="M3951" s="310">
        <f>VLOOKUP(H3951,'Details of Feeder LEvel'!H:N,7,FALSE)</f>
        <v>0</v>
      </c>
      <c r="N3951" s="310">
        <f t="shared" si="61"/>
        <v>2.1362677015250697</v>
      </c>
      <c r="O3951" s="310">
        <v>7.1835213092700911</v>
      </c>
      <c r="P3951" s="309" t="s">
        <v>15063</v>
      </c>
      <c r="Q3951" s="311"/>
    </row>
    <row r="3952" spans="1:17" s="312" customFormat="1" x14ac:dyDescent="0.3">
      <c r="A3952" s="307">
        <v>3949</v>
      </c>
      <c r="B3952" s="308" t="s">
        <v>5252</v>
      </c>
      <c r="C3952" s="308" t="s">
        <v>14767</v>
      </c>
      <c r="D3952" s="308" t="s">
        <v>1368</v>
      </c>
      <c r="E3952" s="308" t="s">
        <v>14849</v>
      </c>
      <c r="F3952" s="309" t="s">
        <v>5414</v>
      </c>
      <c r="G3952" s="309" t="s">
        <v>6256</v>
      </c>
      <c r="H3952" s="309" t="s">
        <v>6257</v>
      </c>
      <c r="I3952" s="309" t="s">
        <v>2414</v>
      </c>
      <c r="J3952" s="309" t="s">
        <v>15063</v>
      </c>
      <c r="K3952" s="310">
        <v>1.7845999999999997</v>
      </c>
      <c r="L3952" s="310">
        <v>1.6906314499999999</v>
      </c>
      <c r="M3952" s="310">
        <f>VLOOKUP(H3952,'Details of Feeder LEvel'!H:N,7,FALSE)</f>
        <v>0</v>
      </c>
      <c r="N3952" s="310">
        <f t="shared" si="61"/>
        <v>5.2655244872800528</v>
      </c>
      <c r="O3952" s="310">
        <v>5.2655244872800484</v>
      </c>
      <c r="P3952" s="309" t="s">
        <v>15063</v>
      </c>
      <c r="Q3952" s="311"/>
    </row>
    <row r="3953" spans="1:17" s="312" customFormat="1" x14ac:dyDescent="0.3">
      <c r="A3953" s="307">
        <v>3950</v>
      </c>
      <c r="B3953" s="308" t="s">
        <v>5252</v>
      </c>
      <c r="C3953" s="308" t="s">
        <v>14767</v>
      </c>
      <c r="D3953" s="308" t="s">
        <v>1368</v>
      </c>
      <c r="E3953" s="308" t="s">
        <v>14849</v>
      </c>
      <c r="F3953" s="309" t="s">
        <v>5414</v>
      </c>
      <c r="G3953" s="309" t="s">
        <v>6258</v>
      </c>
      <c r="H3953" s="309" t="s">
        <v>6259</v>
      </c>
      <c r="I3953" s="309" t="s">
        <v>2405</v>
      </c>
      <c r="J3953" s="309" t="s">
        <v>15063</v>
      </c>
      <c r="K3953" s="310">
        <v>1.81636</v>
      </c>
      <c r="L3953" s="310">
        <v>1.6267100000000001</v>
      </c>
      <c r="M3953" s="310">
        <f>VLOOKUP(H3953,'Details of Feeder LEvel'!H:N,7,FALSE)</f>
        <v>0</v>
      </c>
      <c r="N3953" s="310">
        <f t="shared" si="61"/>
        <v>10.441212094518701</v>
      </c>
      <c r="O3953" s="310">
        <v>10.523662243990694</v>
      </c>
      <c r="P3953" s="309" t="s">
        <v>15063</v>
      </c>
      <c r="Q3953" s="311"/>
    </row>
    <row r="3954" spans="1:17" s="312" customFormat="1" x14ac:dyDescent="0.3">
      <c r="A3954" s="307">
        <v>3951</v>
      </c>
      <c r="B3954" s="308" t="s">
        <v>5252</v>
      </c>
      <c r="C3954" s="308" t="s">
        <v>14767</v>
      </c>
      <c r="D3954" s="308" t="s">
        <v>1368</v>
      </c>
      <c r="E3954" s="308" t="s">
        <v>14849</v>
      </c>
      <c r="F3954" s="309" t="s">
        <v>5414</v>
      </c>
      <c r="G3954" s="309" t="s">
        <v>6260</v>
      </c>
      <c r="H3954" s="309" t="s">
        <v>6261</v>
      </c>
      <c r="I3954" s="309" t="s">
        <v>2414</v>
      </c>
      <c r="J3954" s="309" t="s">
        <v>15063</v>
      </c>
      <c r="K3954" s="310">
        <v>0.62060000000000004</v>
      </c>
      <c r="L3954" s="310">
        <v>0.615865</v>
      </c>
      <c r="M3954" s="310">
        <f>VLOOKUP(H3954,'Details of Feeder LEvel'!H:N,7,FALSE)</f>
        <v>0</v>
      </c>
      <c r="N3954" s="310">
        <f t="shared" si="61"/>
        <v>0.76297131807928531</v>
      </c>
      <c r="O3954" s="310">
        <v>0.76297131807928631</v>
      </c>
      <c r="P3954" s="309" t="s">
        <v>15063</v>
      </c>
      <c r="Q3954" s="311"/>
    </row>
    <row r="3955" spans="1:17" s="312" customFormat="1" x14ac:dyDescent="0.3">
      <c r="A3955" s="307">
        <v>3952</v>
      </c>
      <c r="B3955" s="308" t="s">
        <v>5252</v>
      </c>
      <c r="C3955" s="308" t="s">
        <v>14767</v>
      </c>
      <c r="D3955" s="308" t="s">
        <v>1368</v>
      </c>
      <c r="E3955" s="308" t="s">
        <v>14849</v>
      </c>
      <c r="F3955" s="309" t="s">
        <v>5414</v>
      </c>
      <c r="G3955" s="309" t="s">
        <v>6262</v>
      </c>
      <c r="H3955" s="309" t="s">
        <v>6263</v>
      </c>
      <c r="I3955" s="309" t="s">
        <v>2414</v>
      </c>
      <c r="J3955" s="309" t="s">
        <v>15063</v>
      </c>
      <c r="K3955" s="310">
        <v>2.34056</v>
      </c>
      <c r="L3955" s="310">
        <v>2.2896755</v>
      </c>
      <c r="M3955" s="310">
        <f>VLOOKUP(H3955,'Details of Feeder LEvel'!H:N,7,FALSE)</f>
        <v>0</v>
      </c>
      <c r="N3955" s="310">
        <f t="shared" si="61"/>
        <v>2.1740310011279353</v>
      </c>
      <c r="O3955" s="310">
        <v>2.1740310011279518</v>
      </c>
      <c r="P3955" s="309" t="s">
        <v>15063</v>
      </c>
      <c r="Q3955" s="311"/>
    </row>
    <row r="3956" spans="1:17" s="312" customFormat="1" x14ac:dyDescent="0.3">
      <c r="A3956" s="307">
        <v>3953</v>
      </c>
      <c r="B3956" s="308" t="s">
        <v>5252</v>
      </c>
      <c r="C3956" s="308" t="s">
        <v>14767</v>
      </c>
      <c r="D3956" s="308" t="s">
        <v>1368</v>
      </c>
      <c r="E3956" s="308" t="s">
        <v>14849</v>
      </c>
      <c r="F3956" s="309" t="s">
        <v>5414</v>
      </c>
      <c r="G3956" s="309" t="s">
        <v>6264</v>
      </c>
      <c r="H3956" s="309" t="s">
        <v>6265</v>
      </c>
      <c r="I3956" s="309" t="s">
        <v>2414</v>
      </c>
      <c r="J3956" s="309" t="s">
        <v>15063</v>
      </c>
      <c r="K3956" s="310">
        <v>1.855</v>
      </c>
      <c r="L3956" s="310">
        <v>1.8133250000000001</v>
      </c>
      <c r="M3956" s="310">
        <f>VLOOKUP(H3956,'Details of Feeder LEvel'!H:N,7,FALSE)</f>
        <v>0</v>
      </c>
      <c r="N3956" s="310">
        <f t="shared" si="61"/>
        <v>2.2466307277627982</v>
      </c>
      <c r="O3956" s="310">
        <v>2.2466307277627995</v>
      </c>
      <c r="P3956" s="309" t="s">
        <v>15063</v>
      </c>
      <c r="Q3956" s="311"/>
    </row>
    <row r="3957" spans="1:17" s="312" customFormat="1" x14ac:dyDescent="0.3">
      <c r="A3957" s="307">
        <v>3954</v>
      </c>
      <c r="B3957" s="308" t="s">
        <v>5252</v>
      </c>
      <c r="C3957" s="308" t="s">
        <v>14767</v>
      </c>
      <c r="D3957" s="308" t="s">
        <v>1368</v>
      </c>
      <c r="E3957" s="308" t="s">
        <v>14849</v>
      </c>
      <c r="F3957" s="309" t="s">
        <v>5414</v>
      </c>
      <c r="G3957" s="309" t="s">
        <v>6266</v>
      </c>
      <c r="H3957" s="309" t="s">
        <v>6267</v>
      </c>
      <c r="I3957" s="309" t="s">
        <v>2414</v>
      </c>
      <c r="J3957" s="309" t="s">
        <v>15063</v>
      </c>
      <c r="K3957" s="310">
        <v>2.9609419999999997</v>
      </c>
      <c r="L3957" s="310">
        <v>2.8503368999999998</v>
      </c>
      <c r="M3957" s="310">
        <f>VLOOKUP(H3957,'Details of Feeder LEvel'!H:N,7,FALSE)</f>
        <v>0</v>
      </c>
      <c r="N3957" s="310">
        <f t="shared" si="61"/>
        <v>3.7354699956973123</v>
      </c>
      <c r="O3957" s="310">
        <v>3.7354699956973159</v>
      </c>
      <c r="P3957" s="309" t="s">
        <v>15063</v>
      </c>
      <c r="Q3957" s="311"/>
    </row>
    <row r="3958" spans="1:17" s="312" customFormat="1" x14ac:dyDescent="0.3">
      <c r="A3958" s="307">
        <v>3955</v>
      </c>
      <c r="B3958" s="308" t="s">
        <v>5252</v>
      </c>
      <c r="C3958" s="308" t="s">
        <v>14767</v>
      </c>
      <c r="D3958" s="308" t="s">
        <v>1368</v>
      </c>
      <c r="E3958" s="308" t="s">
        <v>14849</v>
      </c>
      <c r="F3958" s="309" t="s">
        <v>5414</v>
      </c>
      <c r="G3958" s="309" t="s">
        <v>6268</v>
      </c>
      <c r="H3958" s="309" t="s">
        <v>6269</v>
      </c>
      <c r="I3958" s="309" t="s">
        <v>5701</v>
      </c>
      <c r="J3958" s="309" t="s">
        <v>15063</v>
      </c>
      <c r="K3958" s="310">
        <v>0.33283999999999997</v>
      </c>
      <c r="L3958" s="310">
        <v>0.29877100000000001</v>
      </c>
      <c r="M3958" s="310">
        <f>VLOOKUP(H3958,'Details of Feeder LEvel'!H:N,7,FALSE)</f>
        <v>0</v>
      </c>
      <c r="N3958" s="310">
        <f t="shared" si="61"/>
        <v>10.235849056603763</v>
      </c>
      <c r="O3958" s="310">
        <v>10.235849056603763</v>
      </c>
      <c r="P3958" s="309" t="s">
        <v>15063</v>
      </c>
      <c r="Q3958" s="311"/>
    </row>
    <row r="3959" spans="1:17" s="312" customFormat="1" x14ac:dyDescent="0.3">
      <c r="A3959" s="307">
        <v>3956</v>
      </c>
      <c r="B3959" s="308" t="s">
        <v>5252</v>
      </c>
      <c r="C3959" s="308" t="s">
        <v>14767</v>
      </c>
      <c r="D3959" s="308" t="s">
        <v>1368</v>
      </c>
      <c r="E3959" s="308" t="s">
        <v>14849</v>
      </c>
      <c r="F3959" s="309" t="s">
        <v>5414</v>
      </c>
      <c r="G3959" s="309" t="s">
        <v>6270</v>
      </c>
      <c r="H3959" s="309" t="s">
        <v>6271</v>
      </c>
      <c r="I3959" s="309" t="s">
        <v>2414</v>
      </c>
      <c r="J3959" s="309" t="s">
        <v>15063</v>
      </c>
      <c r="K3959" s="310">
        <v>3.4464000000000001</v>
      </c>
      <c r="L3959" s="310">
        <v>3.3027972499999998</v>
      </c>
      <c r="M3959" s="310">
        <f>VLOOKUP(H3959,'Details of Feeder LEvel'!H:N,7,FALSE)</f>
        <v>0</v>
      </c>
      <c r="N3959" s="310">
        <f t="shared" si="61"/>
        <v>4.1667464600742905</v>
      </c>
      <c r="O3959" s="310">
        <v>5.4741509399448667</v>
      </c>
      <c r="P3959" s="309" t="s">
        <v>15063</v>
      </c>
      <c r="Q3959" s="311"/>
    </row>
    <row r="3960" spans="1:17" s="312" customFormat="1" x14ac:dyDescent="0.3">
      <c r="A3960" s="307">
        <v>3957</v>
      </c>
      <c r="B3960" s="308" t="s">
        <v>5252</v>
      </c>
      <c r="C3960" s="308" t="s">
        <v>14767</v>
      </c>
      <c r="D3960" s="308" t="s">
        <v>1368</v>
      </c>
      <c r="E3960" s="308" t="s">
        <v>14849</v>
      </c>
      <c r="F3960" s="309" t="s">
        <v>5414</v>
      </c>
      <c r="G3960" s="309" t="s">
        <v>6272</v>
      </c>
      <c r="H3960" s="309" t="s">
        <v>6273</v>
      </c>
      <c r="I3960" s="309" t="s">
        <v>2414</v>
      </c>
      <c r="J3960" s="309" t="s">
        <v>15063</v>
      </c>
      <c r="K3960" s="310">
        <v>2.9468049999999999</v>
      </c>
      <c r="L3960" s="310">
        <v>2.8274640000000004</v>
      </c>
      <c r="M3960" s="310">
        <f>VLOOKUP(H3960,'Details of Feeder LEvel'!H:N,7,FALSE)</f>
        <v>0</v>
      </c>
      <c r="N3960" s="310">
        <f t="shared" si="61"/>
        <v>4.049843813893335</v>
      </c>
      <c r="O3960" s="310">
        <v>4.0498438138933279</v>
      </c>
      <c r="P3960" s="309" t="s">
        <v>15063</v>
      </c>
      <c r="Q3960" s="311"/>
    </row>
    <row r="3961" spans="1:17" s="312" customFormat="1" x14ac:dyDescent="0.3">
      <c r="A3961" s="307">
        <v>3958</v>
      </c>
      <c r="B3961" s="308" t="s">
        <v>5252</v>
      </c>
      <c r="C3961" s="308" t="s">
        <v>14767</v>
      </c>
      <c r="D3961" s="308" t="s">
        <v>1368</v>
      </c>
      <c r="E3961" s="308" t="s">
        <v>14849</v>
      </c>
      <c r="F3961" s="309" t="s">
        <v>5414</v>
      </c>
      <c r="G3961" s="309" t="s">
        <v>6274</v>
      </c>
      <c r="H3961" s="309" t="s">
        <v>6275</v>
      </c>
      <c r="I3961" s="309" t="s">
        <v>2414</v>
      </c>
      <c r="J3961" s="309" t="s">
        <v>15063</v>
      </c>
      <c r="K3961" s="310">
        <v>4.2415000000000003</v>
      </c>
      <c r="L3961" s="310">
        <v>4.2214</v>
      </c>
      <c r="M3961" s="310">
        <f>VLOOKUP(H3961,'Details of Feeder LEvel'!H:N,7,FALSE)</f>
        <v>0</v>
      </c>
      <c r="N3961" s="310">
        <f t="shared" si="61"/>
        <v>0.4738889543793523</v>
      </c>
      <c r="O3961" s="310">
        <v>0.51044277078730049</v>
      </c>
      <c r="P3961" s="309" t="s">
        <v>15063</v>
      </c>
      <c r="Q3961" s="311"/>
    </row>
    <row r="3962" spans="1:17" s="312" customFormat="1" x14ac:dyDescent="0.3">
      <c r="A3962" s="307">
        <v>3959</v>
      </c>
      <c r="B3962" s="308" t="s">
        <v>5252</v>
      </c>
      <c r="C3962" s="308" t="s">
        <v>14767</v>
      </c>
      <c r="D3962" s="308" t="s">
        <v>1368</v>
      </c>
      <c r="E3962" s="308" t="s">
        <v>14849</v>
      </c>
      <c r="F3962" s="309" t="s">
        <v>5414</v>
      </c>
      <c r="G3962" s="309" t="s">
        <v>6276</v>
      </c>
      <c r="H3962" s="309" t="s">
        <v>6277</v>
      </c>
      <c r="I3962" s="309" t="s">
        <v>2414</v>
      </c>
      <c r="J3962" s="309" t="s">
        <v>15063</v>
      </c>
      <c r="K3962" s="310">
        <v>3.39086</v>
      </c>
      <c r="L3962" s="310">
        <v>3.3885000000000001</v>
      </c>
      <c r="M3962" s="310">
        <f>VLOOKUP(H3962,'Details of Feeder LEvel'!H:N,7,FALSE)</f>
        <v>0</v>
      </c>
      <c r="N3962" s="310">
        <f t="shared" si="61"/>
        <v>6.9598862825357516E-2</v>
      </c>
      <c r="O3962" s="310">
        <v>6.9598862825337449E-2</v>
      </c>
      <c r="P3962" s="309" t="s">
        <v>15063</v>
      </c>
      <c r="Q3962" s="311"/>
    </row>
    <row r="3963" spans="1:17" s="312" customFormat="1" x14ac:dyDescent="0.3">
      <c r="A3963" s="307">
        <v>3960</v>
      </c>
      <c r="B3963" s="308" t="s">
        <v>5252</v>
      </c>
      <c r="C3963" s="308" t="s">
        <v>14767</v>
      </c>
      <c r="D3963" s="308" t="s">
        <v>1368</v>
      </c>
      <c r="E3963" s="308" t="s">
        <v>14849</v>
      </c>
      <c r="F3963" s="309" t="s">
        <v>5417</v>
      </c>
      <c r="G3963" s="309" t="s">
        <v>6278</v>
      </c>
      <c r="H3963" s="309" t="s">
        <v>6279</v>
      </c>
      <c r="I3963" s="309" t="s">
        <v>5701</v>
      </c>
      <c r="J3963" s="309" t="s">
        <v>15063</v>
      </c>
      <c r="K3963" s="310">
        <v>0.51700000000000002</v>
      </c>
      <c r="L3963" s="310">
        <v>0.46640000000000004</v>
      </c>
      <c r="M3963" s="310">
        <f>VLOOKUP(H3963,'Details of Feeder LEvel'!H:N,7,FALSE)</f>
        <v>0</v>
      </c>
      <c r="N3963" s="310">
        <f t="shared" si="61"/>
        <v>9.7872340425531874</v>
      </c>
      <c r="O3963" s="310">
        <v>9.7872340425531732</v>
      </c>
      <c r="P3963" s="309" t="s">
        <v>15063</v>
      </c>
      <c r="Q3963" s="311"/>
    </row>
    <row r="3964" spans="1:17" s="312" customFormat="1" x14ac:dyDescent="0.3">
      <c r="A3964" s="307">
        <v>3961</v>
      </c>
      <c r="B3964" s="308" t="s">
        <v>5252</v>
      </c>
      <c r="C3964" s="308" t="s">
        <v>14767</v>
      </c>
      <c r="D3964" s="308" t="s">
        <v>1368</v>
      </c>
      <c r="E3964" s="308" t="s">
        <v>14849</v>
      </c>
      <c r="F3964" s="309" t="s">
        <v>5417</v>
      </c>
      <c r="G3964" s="309" t="s">
        <v>6280</v>
      </c>
      <c r="H3964" s="309" t="s">
        <v>6281</v>
      </c>
      <c r="I3964" s="309" t="s">
        <v>5701</v>
      </c>
      <c r="J3964" s="309" t="s">
        <v>15063</v>
      </c>
      <c r="K3964" s="310">
        <v>0.72695999999999994</v>
      </c>
      <c r="L3964" s="310">
        <v>0.65278153999999999</v>
      </c>
      <c r="M3964" s="310">
        <f>VLOOKUP(H3964,'Details of Feeder LEvel'!H:N,7,FALSE)</f>
        <v>0</v>
      </c>
      <c r="N3964" s="310">
        <f t="shared" si="61"/>
        <v>10.203925938153398</v>
      </c>
      <c r="O3964" s="310">
        <v>10.203925938153402</v>
      </c>
      <c r="P3964" s="309" t="s">
        <v>15063</v>
      </c>
      <c r="Q3964" s="311"/>
    </row>
    <row r="3965" spans="1:17" s="312" customFormat="1" x14ac:dyDescent="0.3">
      <c r="A3965" s="307">
        <v>3962</v>
      </c>
      <c r="B3965" s="308" t="s">
        <v>5252</v>
      </c>
      <c r="C3965" s="308" t="s">
        <v>14767</v>
      </c>
      <c r="D3965" s="308" t="s">
        <v>1368</v>
      </c>
      <c r="E3965" s="308" t="s">
        <v>14849</v>
      </c>
      <c r="F3965" s="309" t="s">
        <v>5417</v>
      </c>
      <c r="G3965" s="309" t="s">
        <v>6282</v>
      </c>
      <c r="H3965" s="309" t="s">
        <v>6283</v>
      </c>
      <c r="I3965" s="309" t="s">
        <v>5701</v>
      </c>
      <c r="J3965" s="309" t="s">
        <v>15063</v>
      </c>
      <c r="K3965" s="310">
        <v>0.56484000000000001</v>
      </c>
      <c r="L3965" s="310">
        <v>0.50868999999999998</v>
      </c>
      <c r="M3965" s="310">
        <f>VLOOKUP(H3965,'Details of Feeder LEvel'!H:N,7,FALSE)</f>
        <v>0</v>
      </c>
      <c r="N3965" s="310">
        <f t="shared" si="61"/>
        <v>9.9408682104666877</v>
      </c>
      <c r="O3965" s="310">
        <v>10.252471949355947</v>
      </c>
      <c r="P3965" s="309" t="s">
        <v>15063</v>
      </c>
      <c r="Q3965" s="311"/>
    </row>
    <row r="3966" spans="1:17" s="312" customFormat="1" x14ac:dyDescent="0.3">
      <c r="A3966" s="307">
        <v>3963</v>
      </c>
      <c r="B3966" s="308" t="s">
        <v>5252</v>
      </c>
      <c r="C3966" s="308" t="s">
        <v>14767</v>
      </c>
      <c r="D3966" s="308" t="s">
        <v>1368</v>
      </c>
      <c r="E3966" s="308" t="s">
        <v>14849</v>
      </c>
      <c r="F3966" s="309" t="s">
        <v>5417</v>
      </c>
      <c r="G3966" s="309" t="s">
        <v>6284</v>
      </c>
      <c r="H3966" s="309" t="s">
        <v>6285</v>
      </c>
      <c r="I3966" s="309" t="s">
        <v>5701</v>
      </c>
      <c r="J3966" s="309" t="s">
        <v>15063</v>
      </c>
      <c r="K3966" s="310">
        <v>0.64803999999999995</v>
      </c>
      <c r="L3966" s="310">
        <v>0.58159273</v>
      </c>
      <c r="M3966" s="310">
        <f>VLOOKUP(H3966,'Details of Feeder LEvel'!H:N,7,FALSE)</f>
        <v>0</v>
      </c>
      <c r="N3966" s="310">
        <f t="shared" si="61"/>
        <v>10.253575396580452</v>
      </c>
      <c r="O3966" s="310">
        <v>10.641344287883314</v>
      </c>
      <c r="P3966" s="309" t="s">
        <v>15063</v>
      </c>
      <c r="Q3966" s="311"/>
    </row>
    <row r="3967" spans="1:17" s="312" customFormat="1" x14ac:dyDescent="0.3">
      <c r="A3967" s="307">
        <v>3964</v>
      </c>
      <c r="B3967" s="308" t="s">
        <v>5252</v>
      </c>
      <c r="C3967" s="308" t="s">
        <v>14767</v>
      </c>
      <c r="D3967" s="308" t="s">
        <v>1368</v>
      </c>
      <c r="E3967" s="308" t="s">
        <v>14849</v>
      </c>
      <c r="F3967" s="309" t="s">
        <v>5417</v>
      </c>
      <c r="G3967" s="309" t="s">
        <v>6286</v>
      </c>
      <c r="H3967" s="309" t="s">
        <v>6287</v>
      </c>
      <c r="I3967" s="309" t="s">
        <v>5701</v>
      </c>
      <c r="J3967" s="309" t="s">
        <v>15063</v>
      </c>
      <c r="K3967" s="310">
        <v>0.76424000000000003</v>
      </c>
      <c r="L3967" s="310">
        <v>0.68794329999999992</v>
      </c>
      <c r="M3967" s="310">
        <f>VLOOKUP(H3967,'Details of Feeder LEvel'!H:N,7,FALSE)</f>
        <v>0</v>
      </c>
      <c r="N3967" s="310">
        <f t="shared" si="61"/>
        <v>9.9833429289228661</v>
      </c>
      <c r="O3967" s="310">
        <v>9.9833429289228661</v>
      </c>
      <c r="P3967" s="309" t="s">
        <v>15063</v>
      </c>
      <c r="Q3967" s="311"/>
    </row>
    <row r="3968" spans="1:17" s="312" customFormat="1" x14ac:dyDescent="0.3">
      <c r="A3968" s="307">
        <v>3965</v>
      </c>
      <c r="B3968" s="308" t="s">
        <v>5252</v>
      </c>
      <c r="C3968" s="308" t="s">
        <v>14767</v>
      </c>
      <c r="D3968" s="308" t="s">
        <v>1368</v>
      </c>
      <c r="E3968" s="308" t="s">
        <v>14849</v>
      </c>
      <c r="F3968" s="309" t="s">
        <v>5417</v>
      </c>
      <c r="G3968" s="309" t="s">
        <v>6288</v>
      </c>
      <c r="H3968" s="309" t="s">
        <v>6289</v>
      </c>
      <c r="I3968" s="309" t="s">
        <v>5701</v>
      </c>
      <c r="J3968" s="309" t="s">
        <v>15063</v>
      </c>
      <c r="K3968" s="310">
        <v>0.67515999999999998</v>
      </c>
      <c r="L3968" s="310">
        <v>0.61243599999999998</v>
      </c>
      <c r="M3968" s="310">
        <f>VLOOKUP(H3968,'Details of Feeder LEvel'!H:N,7,FALSE)</f>
        <v>0</v>
      </c>
      <c r="N3968" s="310">
        <f t="shared" si="61"/>
        <v>9.2902423129332306</v>
      </c>
      <c r="O3968" s="310">
        <v>9.290242312933227</v>
      </c>
      <c r="P3968" s="309" t="s">
        <v>15063</v>
      </c>
      <c r="Q3968" s="311"/>
    </row>
    <row r="3969" spans="1:17" s="312" customFormat="1" x14ac:dyDescent="0.3">
      <c r="A3969" s="307">
        <v>3966</v>
      </c>
      <c r="B3969" s="308" t="s">
        <v>5252</v>
      </c>
      <c r="C3969" s="308" t="s">
        <v>14767</v>
      </c>
      <c r="D3969" s="308" t="s">
        <v>1368</v>
      </c>
      <c r="E3969" s="308" t="s">
        <v>14849</v>
      </c>
      <c r="F3969" s="309" t="s">
        <v>5417</v>
      </c>
      <c r="G3969" s="309" t="s">
        <v>6290</v>
      </c>
      <c r="H3969" s="309" t="s">
        <v>6291</v>
      </c>
      <c r="I3969" s="309" t="s">
        <v>5701</v>
      </c>
      <c r="J3969" s="309" t="s">
        <v>15063</v>
      </c>
      <c r="K3969" s="310">
        <v>0.51873999999999998</v>
      </c>
      <c r="L3969" s="310">
        <v>0.46922399999999997</v>
      </c>
      <c r="M3969" s="310">
        <f>VLOOKUP(H3969,'Details of Feeder LEvel'!H:N,7,FALSE)</f>
        <v>0</v>
      </c>
      <c r="N3969" s="310">
        <f t="shared" si="61"/>
        <v>9.5454370204726864</v>
      </c>
      <c r="O3969" s="310">
        <v>9.5454370204726686</v>
      </c>
      <c r="P3969" s="309" t="s">
        <v>15063</v>
      </c>
      <c r="Q3969" s="311"/>
    </row>
    <row r="3970" spans="1:17" s="312" customFormat="1" x14ac:dyDescent="0.3">
      <c r="A3970" s="307">
        <v>3967</v>
      </c>
      <c r="B3970" s="308" t="s">
        <v>5252</v>
      </c>
      <c r="C3970" s="308" t="s">
        <v>14767</v>
      </c>
      <c r="D3970" s="308" t="s">
        <v>1368</v>
      </c>
      <c r="E3970" s="308" t="s">
        <v>14849</v>
      </c>
      <c r="F3970" s="309" t="s">
        <v>5417</v>
      </c>
      <c r="G3970" s="309" t="s">
        <v>6292</v>
      </c>
      <c r="H3970" s="309" t="s">
        <v>6293</v>
      </c>
      <c r="I3970" s="309" t="s">
        <v>5701</v>
      </c>
      <c r="J3970" s="309" t="s">
        <v>15063</v>
      </c>
      <c r="K3970" s="310">
        <v>0.29108000000000001</v>
      </c>
      <c r="L3970" s="310">
        <v>0.26006200000000002</v>
      </c>
      <c r="M3970" s="310">
        <f>VLOOKUP(H3970,'Details of Feeder LEvel'!H:N,7,FALSE)</f>
        <v>0</v>
      </c>
      <c r="N3970" s="310">
        <f t="shared" si="61"/>
        <v>10.656176996014837</v>
      </c>
      <c r="O3970" s="310">
        <v>10.656176996014832</v>
      </c>
      <c r="P3970" s="309" t="s">
        <v>15063</v>
      </c>
      <c r="Q3970" s="311"/>
    </row>
    <row r="3971" spans="1:17" s="312" customFormat="1" x14ac:dyDescent="0.3">
      <c r="A3971" s="307">
        <v>3968</v>
      </c>
      <c r="B3971" s="308" t="s">
        <v>5252</v>
      </c>
      <c r="C3971" s="308" t="s">
        <v>14767</v>
      </c>
      <c r="D3971" s="308" t="s">
        <v>1368</v>
      </c>
      <c r="E3971" s="308" t="s">
        <v>14849</v>
      </c>
      <c r="F3971" s="309" t="s">
        <v>5417</v>
      </c>
      <c r="G3971" s="309" t="s">
        <v>6294</v>
      </c>
      <c r="H3971" s="309" t="s">
        <v>6295</v>
      </c>
      <c r="I3971" s="309" t="s">
        <v>2405</v>
      </c>
      <c r="J3971" s="309" t="s">
        <v>15063</v>
      </c>
      <c r="K3971" s="310">
        <v>0.98355999999999999</v>
      </c>
      <c r="L3971" s="310">
        <v>0.89620403668399995</v>
      </c>
      <c r="M3971" s="310">
        <f>VLOOKUP(H3971,'Details of Feeder LEvel'!H:N,7,FALSE)</f>
        <v>0</v>
      </c>
      <c r="N3971" s="310">
        <f t="shared" si="61"/>
        <v>8.8816100000000038</v>
      </c>
      <c r="O3971" s="310">
        <v>28.736358957540808</v>
      </c>
      <c r="P3971" s="309" t="s">
        <v>15063</v>
      </c>
      <c r="Q3971" s="311"/>
    </row>
    <row r="3972" spans="1:17" s="312" customFormat="1" x14ac:dyDescent="0.3">
      <c r="A3972" s="307">
        <v>3969</v>
      </c>
      <c r="B3972" s="308" t="s">
        <v>5252</v>
      </c>
      <c r="C3972" s="308" t="s">
        <v>14767</v>
      </c>
      <c r="D3972" s="308" t="s">
        <v>1368</v>
      </c>
      <c r="E3972" s="308" t="s">
        <v>14849</v>
      </c>
      <c r="F3972" s="309" t="s">
        <v>5417</v>
      </c>
      <c r="G3972" s="309" t="s">
        <v>6296</v>
      </c>
      <c r="H3972" s="309" t="s">
        <v>6297</v>
      </c>
      <c r="I3972" s="309" t="s">
        <v>2405</v>
      </c>
      <c r="J3972" s="309" t="s">
        <v>15063</v>
      </c>
      <c r="K3972" s="310">
        <v>1.14039</v>
      </c>
      <c r="L3972" s="310">
        <v>1.03085097894</v>
      </c>
      <c r="M3972" s="310">
        <f>VLOOKUP(H3972,'Details of Feeder LEvel'!H:N,7,FALSE)</f>
        <v>0</v>
      </c>
      <c r="N3972" s="310">
        <f t="shared" ref="N3972:N4035" si="62">(K3972-L3972)/K3972*100</f>
        <v>9.6054000000000013</v>
      </c>
      <c r="O3972" s="310">
        <v>9.6054000000000084</v>
      </c>
      <c r="P3972" s="309" t="s">
        <v>15063</v>
      </c>
      <c r="Q3972" s="311"/>
    </row>
    <row r="3973" spans="1:17" s="312" customFormat="1" x14ac:dyDescent="0.3">
      <c r="A3973" s="307">
        <v>3970</v>
      </c>
      <c r="B3973" s="308" t="s">
        <v>5252</v>
      </c>
      <c r="C3973" s="308" t="s">
        <v>14767</v>
      </c>
      <c r="D3973" s="308" t="s">
        <v>1368</v>
      </c>
      <c r="E3973" s="308" t="s">
        <v>14849</v>
      </c>
      <c r="F3973" s="309" t="s">
        <v>5417</v>
      </c>
      <c r="G3973" s="309" t="s">
        <v>6298</v>
      </c>
      <c r="H3973" s="309" t="s">
        <v>6299</v>
      </c>
      <c r="I3973" s="309" t="s">
        <v>5706</v>
      </c>
      <c r="J3973" s="309" t="s">
        <v>15063</v>
      </c>
      <c r="K3973" s="310">
        <v>1.0884199999999999</v>
      </c>
      <c r="L3973" s="310">
        <v>1.0259446919999999</v>
      </c>
      <c r="M3973" s="310">
        <f>VLOOKUP(H3973,'Details of Feeder LEvel'!H:N,7,FALSE)</f>
        <v>0</v>
      </c>
      <c r="N3973" s="310">
        <f t="shared" si="62"/>
        <v>5.74</v>
      </c>
      <c r="O3973" s="310">
        <v>33.70373849707623</v>
      </c>
      <c r="P3973" s="309" t="s">
        <v>15063</v>
      </c>
      <c r="Q3973" s="311"/>
    </row>
    <row r="3974" spans="1:17" s="312" customFormat="1" x14ac:dyDescent="0.3">
      <c r="A3974" s="307">
        <v>3971</v>
      </c>
      <c r="B3974" s="308" t="s">
        <v>5252</v>
      </c>
      <c r="C3974" s="308" t="s">
        <v>14767</v>
      </c>
      <c r="D3974" s="308" t="s">
        <v>1368</v>
      </c>
      <c r="E3974" s="308" t="s">
        <v>14849</v>
      </c>
      <c r="F3974" s="309" t="s">
        <v>5417</v>
      </c>
      <c r="G3974" s="309" t="s">
        <v>6300</v>
      </c>
      <c r="H3974" s="309" t="s">
        <v>6301</v>
      </c>
      <c r="I3974" s="309" t="s">
        <v>5706</v>
      </c>
      <c r="J3974" s="309" t="s">
        <v>15063</v>
      </c>
      <c r="K3974" s="310">
        <v>0.88483999999999996</v>
      </c>
      <c r="L3974" s="310">
        <v>0.75852292999999993</v>
      </c>
      <c r="M3974" s="310">
        <f>VLOOKUP(H3974,'Details of Feeder LEvel'!H:N,7,FALSE)</f>
        <v>0</v>
      </c>
      <c r="N3974" s="310">
        <f t="shared" si="62"/>
        <v>14.275696171059179</v>
      </c>
      <c r="O3974" s="310">
        <v>43.647181888287498</v>
      </c>
      <c r="P3974" s="309" t="s">
        <v>15063</v>
      </c>
      <c r="Q3974" s="311"/>
    </row>
    <row r="3975" spans="1:17" s="312" customFormat="1" x14ac:dyDescent="0.3">
      <c r="A3975" s="307">
        <v>3972</v>
      </c>
      <c r="B3975" s="308" t="s">
        <v>5252</v>
      </c>
      <c r="C3975" s="308" t="s">
        <v>14767</v>
      </c>
      <c r="D3975" s="308" t="s">
        <v>1368</v>
      </c>
      <c r="E3975" s="308" t="s">
        <v>14849</v>
      </c>
      <c r="F3975" s="309" t="s">
        <v>5417</v>
      </c>
      <c r="G3975" s="309" t="s">
        <v>6302</v>
      </c>
      <c r="H3975" s="309" t="s">
        <v>6303</v>
      </c>
      <c r="I3975" s="309" t="s">
        <v>5706</v>
      </c>
      <c r="J3975" s="309" t="s">
        <v>15063</v>
      </c>
      <c r="K3975" s="310">
        <v>0.61150000000000004</v>
      </c>
      <c r="L3975" s="310">
        <v>0.52483102999999998</v>
      </c>
      <c r="M3975" s="310">
        <f>VLOOKUP(H3975,'Details of Feeder LEvel'!H:N,7,FALSE)</f>
        <v>0</v>
      </c>
      <c r="N3975" s="310">
        <f t="shared" si="62"/>
        <v>14.173175797219962</v>
      </c>
      <c r="O3975" s="310">
        <v>46.852794220121531</v>
      </c>
      <c r="P3975" s="309" t="s">
        <v>15063</v>
      </c>
      <c r="Q3975" s="311"/>
    </row>
    <row r="3976" spans="1:17" s="312" customFormat="1" x14ac:dyDescent="0.3">
      <c r="A3976" s="307">
        <v>3973</v>
      </c>
      <c r="B3976" s="308" t="s">
        <v>5252</v>
      </c>
      <c r="C3976" s="308" t="s">
        <v>14767</v>
      </c>
      <c r="D3976" s="308" t="s">
        <v>1368</v>
      </c>
      <c r="E3976" s="308" t="s">
        <v>14849</v>
      </c>
      <c r="F3976" s="309" t="s">
        <v>5417</v>
      </c>
      <c r="G3976" s="309" t="s">
        <v>6304</v>
      </c>
      <c r="H3976" s="309" t="s">
        <v>6305</v>
      </c>
      <c r="I3976" s="309" t="s">
        <v>5701</v>
      </c>
      <c r="J3976" s="309" t="s">
        <v>15063</v>
      </c>
      <c r="K3976" s="310">
        <v>0.59140000000000004</v>
      </c>
      <c r="L3976" s="310">
        <v>0.52990800000000005</v>
      </c>
      <c r="M3976" s="310">
        <f>VLOOKUP(H3976,'Details of Feeder LEvel'!H:N,7,FALSE)</f>
        <v>0</v>
      </c>
      <c r="N3976" s="310">
        <f t="shared" si="62"/>
        <v>10.397700371998646</v>
      </c>
      <c r="O3976" s="310">
        <v>10.397700371998631</v>
      </c>
      <c r="P3976" s="309" t="s">
        <v>15063</v>
      </c>
      <c r="Q3976" s="311"/>
    </row>
    <row r="3977" spans="1:17" s="312" customFormat="1" x14ac:dyDescent="0.3">
      <c r="A3977" s="307">
        <v>3974</v>
      </c>
      <c r="B3977" s="308" t="s">
        <v>5252</v>
      </c>
      <c r="C3977" s="308" t="s">
        <v>14767</v>
      </c>
      <c r="D3977" s="308" t="s">
        <v>1368</v>
      </c>
      <c r="E3977" s="308" t="s">
        <v>14849</v>
      </c>
      <c r="F3977" s="309" t="s">
        <v>5417</v>
      </c>
      <c r="G3977" s="309" t="s">
        <v>6306</v>
      </c>
      <c r="H3977" s="309" t="s">
        <v>6307</v>
      </c>
      <c r="I3977" s="309" t="s">
        <v>2405</v>
      </c>
      <c r="J3977" s="309" t="s">
        <v>15063</v>
      </c>
      <c r="K3977" s="310">
        <v>0.58034699999999995</v>
      </c>
      <c r="L3977" s="310">
        <v>0.49791949999999996</v>
      </c>
      <c r="M3977" s="310">
        <f>VLOOKUP(H3977,'Details of Feeder LEvel'!H:N,7,FALSE)</f>
        <v>0</v>
      </c>
      <c r="N3977" s="310">
        <f t="shared" si="62"/>
        <v>14.203140534886884</v>
      </c>
      <c r="O3977" s="310">
        <v>19.705013897914338</v>
      </c>
      <c r="P3977" s="309" t="s">
        <v>15063</v>
      </c>
      <c r="Q3977" s="311"/>
    </row>
    <row r="3978" spans="1:17" s="312" customFormat="1" x14ac:dyDescent="0.3">
      <c r="A3978" s="307">
        <v>3975</v>
      </c>
      <c r="B3978" s="308" t="s">
        <v>5252</v>
      </c>
      <c r="C3978" s="308" t="s">
        <v>14767</v>
      </c>
      <c r="D3978" s="308" t="s">
        <v>1368</v>
      </c>
      <c r="E3978" s="308" t="s">
        <v>14849</v>
      </c>
      <c r="F3978" s="309" t="s">
        <v>5417</v>
      </c>
      <c r="G3978" s="309" t="s">
        <v>6308</v>
      </c>
      <c r="H3978" s="309" t="s">
        <v>6309</v>
      </c>
      <c r="I3978" s="309" t="s">
        <v>5706</v>
      </c>
      <c r="J3978" s="309" t="s">
        <v>15063</v>
      </c>
      <c r="K3978" s="310">
        <v>0.41209999999999997</v>
      </c>
      <c r="L3978" s="310">
        <v>0.36110600000000004</v>
      </c>
      <c r="M3978" s="310">
        <f>VLOOKUP(H3978,'Details of Feeder LEvel'!H:N,7,FALSE)</f>
        <v>0</v>
      </c>
      <c r="N3978" s="310">
        <f t="shared" si="62"/>
        <v>12.374181024023279</v>
      </c>
      <c r="O3978" s="310">
        <v>45.967348019234045</v>
      </c>
      <c r="P3978" s="309" t="s">
        <v>15063</v>
      </c>
      <c r="Q3978" s="311"/>
    </row>
    <row r="3979" spans="1:17" s="312" customFormat="1" x14ac:dyDescent="0.3">
      <c r="A3979" s="307">
        <v>3976</v>
      </c>
      <c r="B3979" s="308" t="s">
        <v>5252</v>
      </c>
      <c r="C3979" s="308" t="s">
        <v>14767</v>
      </c>
      <c r="D3979" s="308" t="s">
        <v>1368</v>
      </c>
      <c r="E3979" s="308" t="s">
        <v>14849</v>
      </c>
      <c r="F3979" s="309" t="s">
        <v>5417</v>
      </c>
      <c r="G3979" s="309" t="s">
        <v>6310</v>
      </c>
      <c r="H3979" s="309" t="s">
        <v>6311</v>
      </c>
      <c r="I3979" s="309" t="s">
        <v>2414</v>
      </c>
      <c r="J3979" s="309" t="s">
        <v>15063</v>
      </c>
      <c r="K3979" s="310">
        <v>0.95979999999999999</v>
      </c>
      <c r="L3979" s="310">
        <v>0.92094300000000007</v>
      </c>
      <c r="M3979" s="310">
        <f>VLOOKUP(H3979,'Details of Feeder LEvel'!H:N,7,FALSE)</f>
        <v>0</v>
      </c>
      <c r="N3979" s="310">
        <f t="shared" si="62"/>
        <v>4.0484475932485848</v>
      </c>
      <c r="O3979" s="310">
        <v>4.0770416823397992</v>
      </c>
      <c r="P3979" s="309" t="s">
        <v>15063</v>
      </c>
      <c r="Q3979" s="311"/>
    </row>
    <row r="3980" spans="1:17" s="312" customFormat="1" x14ac:dyDescent="0.3">
      <c r="A3980" s="307">
        <v>3977</v>
      </c>
      <c r="B3980" s="308" t="s">
        <v>5252</v>
      </c>
      <c r="C3980" s="308" t="s">
        <v>14767</v>
      </c>
      <c r="D3980" s="308" t="s">
        <v>1368</v>
      </c>
      <c r="E3980" s="308" t="s">
        <v>14849</v>
      </c>
      <c r="F3980" s="309" t="s">
        <v>5425</v>
      </c>
      <c r="G3980" s="309" t="s">
        <v>6312</v>
      </c>
      <c r="H3980" s="309" t="s">
        <v>5973</v>
      </c>
      <c r="I3980" s="309" t="s">
        <v>2414</v>
      </c>
      <c r="J3980" s="309" t="s">
        <v>15063</v>
      </c>
      <c r="K3980" s="310">
        <v>2.31108</v>
      </c>
      <c r="L3980" s="310">
        <v>2.21008147</v>
      </c>
      <c r="M3980" s="310">
        <f>VLOOKUP(H3980,'Details of Feeder LEvel'!H:N,7,FALSE)</f>
        <v>0</v>
      </c>
      <c r="N3980" s="310">
        <f t="shared" si="62"/>
        <v>4.3701875313706156</v>
      </c>
      <c r="O3980" s="310">
        <v>6.5584829915416361</v>
      </c>
      <c r="P3980" s="309" t="s">
        <v>15063</v>
      </c>
      <c r="Q3980" s="311"/>
    </row>
    <row r="3981" spans="1:17" s="312" customFormat="1" x14ac:dyDescent="0.3">
      <c r="A3981" s="307">
        <v>3978</v>
      </c>
      <c r="B3981" s="308" t="s">
        <v>5252</v>
      </c>
      <c r="C3981" s="308" t="s">
        <v>14767</v>
      </c>
      <c r="D3981" s="308" t="s">
        <v>1368</v>
      </c>
      <c r="E3981" s="308" t="s">
        <v>14849</v>
      </c>
      <c r="F3981" s="309" t="s">
        <v>5425</v>
      </c>
      <c r="G3981" s="309" t="s">
        <v>6313</v>
      </c>
      <c r="H3981" s="309" t="s">
        <v>6314</v>
      </c>
      <c r="I3981" s="309" t="s">
        <v>2414</v>
      </c>
      <c r="J3981" s="309" t="s">
        <v>15063</v>
      </c>
      <c r="K3981" s="310">
        <v>2.1785199999999998</v>
      </c>
      <c r="L3981" s="310">
        <v>2.1993749999999999</v>
      </c>
      <c r="M3981" s="310">
        <f>VLOOKUP(H3981,'Details of Feeder LEvel'!H:N,7,FALSE)</f>
        <v>0</v>
      </c>
      <c r="N3981" s="310">
        <f t="shared" si="62"/>
        <v>-0.95730128711235474</v>
      </c>
      <c r="O3981" s="310">
        <v>-0.9573012871123332</v>
      </c>
      <c r="P3981" s="309" t="s">
        <v>15063</v>
      </c>
      <c r="Q3981" s="311"/>
    </row>
    <row r="3982" spans="1:17" s="312" customFormat="1" x14ac:dyDescent="0.3">
      <c r="A3982" s="307">
        <v>3979</v>
      </c>
      <c r="B3982" s="308" t="s">
        <v>5252</v>
      </c>
      <c r="C3982" s="308" t="s">
        <v>14767</v>
      </c>
      <c r="D3982" s="308" t="s">
        <v>1368</v>
      </c>
      <c r="E3982" s="308" t="s">
        <v>14849</v>
      </c>
      <c r="F3982" s="309" t="s">
        <v>5425</v>
      </c>
      <c r="G3982" s="309" t="s">
        <v>6315</v>
      </c>
      <c r="H3982" s="309" t="s">
        <v>6316</v>
      </c>
      <c r="I3982" s="309" t="s">
        <v>5701</v>
      </c>
      <c r="J3982" s="309" t="s">
        <v>15063</v>
      </c>
      <c r="K3982" s="310">
        <v>0.82147999999999999</v>
      </c>
      <c r="L3982" s="310">
        <v>0.74080919999999995</v>
      </c>
      <c r="M3982" s="310">
        <f>VLOOKUP(H3982,'Details of Feeder LEvel'!H:N,7,FALSE)</f>
        <v>0</v>
      </c>
      <c r="N3982" s="310">
        <f t="shared" si="62"/>
        <v>9.8201782149291574</v>
      </c>
      <c r="O3982" s="310">
        <v>9.8201782149291645</v>
      </c>
      <c r="P3982" s="309" t="s">
        <v>15063</v>
      </c>
      <c r="Q3982" s="311"/>
    </row>
    <row r="3983" spans="1:17" s="312" customFormat="1" x14ac:dyDescent="0.3">
      <c r="A3983" s="307">
        <v>3980</v>
      </c>
      <c r="B3983" s="308" t="s">
        <v>5252</v>
      </c>
      <c r="C3983" s="308" t="s">
        <v>14767</v>
      </c>
      <c r="D3983" s="308" t="s">
        <v>1368</v>
      </c>
      <c r="E3983" s="308" t="s">
        <v>14849</v>
      </c>
      <c r="F3983" s="309" t="s">
        <v>5425</v>
      </c>
      <c r="G3983" s="309" t="s">
        <v>6317</v>
      </c>
      <c r="H3983" s="309" t="s">
        <v>6318</v>
      </c>
      <c r="I3983" s="309" t="s">
        <v>2405</v>
      </c>
      <c r="J3983" s="309" t="s">
        <v>15063</v>
      </c>
      <c r="K3983" s="310">
        <v>0.99536000000000002</v>
      </c>
      <c r="L3983" s="310">
        <v>0.85677589999999992</v>
      </c>
      <c r="M3983" s="310">
        <f>VLOOKUP(H3983,'Details of Feeder LEvel'!H:N,7,FALSE)</f>
        <v>0</v>
      </c>
      <c r="N3983" s="310">
        <f t="shared" si="62"/>
        <v>13.923012779295943</v>
      </c>
      <c r="O3983" s="310">
        <v>24.564621040323754</v>
      </c>
      <c r="P3983" s="309" t="s">
        <v>15063</v>
      </c>
      <c r="Q3983" s="311"/>
    </row>
    <row r="3984" spans="1:17" s="312" customFormat="1" x14ac:dyDescent="0.3">
      <c r="A3984" s="307">
        <v>3981</v>
      </c>
      <c r="B3984" s="308" t="s">
        <v>5252</v>
      </c>
      <c r="C3984" s="308" t="s">
        <v>14767</v>
      </c>
      <c r="D3984" s="308" t="s">
        <v>1368</v>
      </c>
      <c r="E3984" s="308" t="s">
        <v>14849</v>
      </c>
      <c r="F3984" s="309" t="s">
        <v>5425</v>
      </c>
      <c r="G3984" s="309" t="s">
        <v>6319</v>
      </c>
      <c r="H3984" s="309" t="s">
        <v>6320</v>
      </c>
      <c r="I3984" s="309" t="s">
        <v>2414</v>
      </c>
      <c r="J3984" s="309" t="s">
        <v>15063</v>
      </c>
      <c r="K3984" s="310">
        <v>3.868439</v>
      </c>
      <c r="L3984" s="310">
        <v>3.7408096899999999</v>
      </c>
      <c r="M3984" s="310">
        <f>VLOOKUP(H3984,'Details of Feeder LEvel'!H:N,7,FALSE)</f>
        <v>0</v>
      </c>
      <c r="N3984" s="310">
        <f t="shared" si="62"/>
        <v>3.2992457681250786</v>
      </c>
      <c r="O3984" s="310">
        <v>3.2992457681250698</v>
      </c>
      <c r="P3984" s="309" t="s">
        <v>15063</v>
      </c>
      <c r="Q3984" s="311"/>
    </row>
    <row r="3985" spans="1:17" s="312" customFormat="1" x14ac:dyDescent="0.3">
      <c r="A3985" s="307">
        <v>3982</v>
      </c>
      <c r="B3985" s="308" t="s">
        <v>5252</v>
      </c>
      <c r="C3985" s="308" t="s">
        <v>14767</v>
      </c>
      <c r="D3985" s="308" t="s">
        <v>1368</v>
      </c>
      <c r="E3985" s="308" t="s">
        <v>14849</v>
      </c>
      <c r="F3985" s="309" t="s">
        <v>5425</v>
      </c>
      <c r="G3985" s="309" t="s">
        <v>6321</v>
      </c>
      <c r="H3985" s="309" t="s">
        <v>6322</v>
      </c>
      <c r="I3985" s="309" t="s">
        <v>2405</v>
      </c>
      <c r="J3985" s="309" t="s">
        <v>15063</v>
      </c>
      <c r="K3985" s="310">
        <v>0.79956000000000005</v>
      </c>
      <c r="L3985" s="310">
        <v>0.78225831999999995</v>
      </c>
      <c r="M3985" s="310">
        <f>VLOOKUP(H3985,'Details of Feeder LEvel'!H:N,7,FALSE)</f>
        <v>0</v>
      </c>
      <c r="N3985" s="310">
        <f t="shared" si="62"/>
        <v>2.1639001450798059</v>
      </c>
      <c r="O3985" s="310">
        <v>11.822776132538204</v>
      </c>
      <c r="P3985" s="309" t="s">
        <v>15063</v>
      </c>
      <c r="Q3985" s="311"/>
    </row>
    <row r="3986" spans="1:17" s="312" customFormat="1" x14ac:dyDescent="0.3">
      <c r="A3986" s="307">
        <v>3983</v>
      </c>
      <c r="B3986" s="308" t="s">
        <v>5252</v>
      </c>
      <c r="C3986" s="308" t="s">
        <v>14767</v>
      </c>
      <c r="D3986" s="308" t="s">
        <v>1368</v>
      </c>
      <c r="E3986" s="308" t="s">
        <v>14849</v>
      </c>
      <c r="F3986" s="309" t="s">
        <v>5425</v>
      </c>
      <c r="G3986" s="309" t="s">
        <v>6323</v>
      </c>
      <c r="H3986" s="309" t="s">
        <v>6324</v>
      </c>
      <c r="I3986" s="309" t="s">
        <v>5701</v>
      </c>
      <c r="J3986" s="309" t="s">
        <v>15063</v>
      </c>
      <c r="K3986" s="310">
        <v>0.12140100000000001</v>
      </c>
      <c r="L3986" s="310">
        <v>0.10848599741699999</v>
      </c>
      <c r="M3986" s="310">
        <f>VLOOKUP(H3986,'Details of Feeder LEvel'!H:N,7,FALSE)</f>
        <v>0</v>
      </c>
      <c r="N3986" s="310">
        <f t="shared" si="62"/>
        <v>10.638300000000015</v>
      </c>
      <c r="O3986" s="310">
        <v>10.638300000000022</v>
      </c>
      <c r="P3986" s="309" t="s">
        <v>15063</v>
      </c>
      <c r="Q3986" s="311"/>
    </row>
    <row r="3987" spans="1:17" s="312" customFormat="1" x14ac:dyDescent="0.3">
      <c r="A3987" s="307">
        <v>3984</v>
      </c>
      <c r="B3987" s="308" t="s">
        <v>5252</v>
      </c>
      <c r="C3987" s="308" t="s">
        <v>14767</v>
      </c>
      <c r="D3987" s="308" t="s">
        <v>1368</v>
      </c>
      <c r="E3987" s="308" t="s">
        <v>14849</v>
      </c>
      <c r="F3987" s="309" t="s">
        <v>5425</v>
      </c>
      <c r="G3987" s="309" t="s">
        <v>6325</v>
      </c>
      <c r="H3987" s="309" t="s">
        <v>6326</v>
      </c>
      <c r="I3987" s="309" t="s">
        <v>2414</v>
      </c>
      <c r="J3987" s="309" t="s">
        <v>15063</v>
      </c>
      <c r="K3987" s="310">
        <v>3.83012</v>
      </c>
      <c r="L3987" s="310">
        <v>3.8580500000000004</v>
      </c>
      <c r="M3987" s="310">
        <f>VLOOKUP(H3987,'Details of Feeder LEvel'!H:N,7,FALSE)</f>
        <v>0</v>
      </c>
      <c r="N3987" s="310">
        <f t="shared" si="62"/>
        <v>-0.72921997222020341</v>
      </c>
      <c r="O3987" s="310">
        <v>-0.72921997222019641</v>
      </c>
      <c r="P3987" s="309" t="s">
        <v>15063</v>
      </c>
      <c r="Q3987" s="311"/>
    </row>
    <row r="3988" spans="1:17" s="312" customFormat="1" x14ac:dyDescent="0.3">
      <c r="A3988" s="307">
        <v>3985</v>
      </c>
      <c r="B3988" s="308" t="s">
        <v>5252</v>
      </c>
      <c r="C3988" s="308" t="s">
        <v>14767</v>
      </c>
      <c r="D3988" s="308" t="s">
        <v>1368</v>
      </c>
      <c r="E3988" s="308" t="s">
        <v>14849</v>
      </c>
      <c r="F3988" s="309" t="s">
        <v>5425</v>
      </c>
      <c r="G3988" s="309" t="s">
        <v>6327</v>
      </c>
      <c r="H3988" s="309" t="s">
        <v>6328</v>
      </c>
      <c r="I3988" s="309" t="s">
        <v>5701</v>
      </c>
      <c r="J3988" s="309" t="s">
        <v>15063</v>
      </c>
      <c r="K3988" s="310">
        <v>0.80664000000000002</v>
      </c>
      <c r="L3988" s="310">
        <v>0.72681399999999996</v>
      </c>
      <c r="M3988" s="310">
        <f>VLOOKUP(H3988,'Details of Feeder LEvel'!H:N,7,FALSE)</f>
        <v>0</v>
      </c>
      <c r="N3988" s="310">
        <f t="shared" si="62"/>
        <v>9.8961122681741625</v>
      </c>
      <c r="O3988" s="310">
        <v>9.8961122681741625</v>
      </c>
      <c r="P3988" s="309" t="s">
        <v>15063</v>
      </c>
      <c r="Q3988" s="311"/>
    </row>
    <row r="3989" spans="1:17" s="312" customFormat="1" x14ac:dyDescent="0.3">
      <c r="A3989" s="307">
        <v>3986</v>
      </c>
      <c r="B3989" s="308" t="s">
        <v>5252</v>
      </c>
      <c r="C3989" s="308" t="s">
        <v>14767</v>
      </c>
      <c r="D3989" s="308" t="s">
        <v>1368</v>
      </c>
      <c r="E3989" s="308" t="s">
        <v>14849</v>
      </c>
      <c r="F3989" s="309" t="s">
        <v>5425</v>
      </c>
      <c r="G3989" s="309" t="s">
        <v>6329</v>
      </c>
      <c r="H3989" s="309" t="s">
        <v>6330</v>
      </c>
      <c r="I3989" s="309" t="s">
        <v>2414</v>
      </c>
      <c r="J3989" s="309" t="s">
        <v>15063</v>
      </c>
      <c r="K3989" s="310">
        <v>1.12896</v>
      </c>
      <c r="L3989" s="310">
        <v>1.1350031</v>
      </c>
      <c r="M3989" s="310">
        <f>VLOOKUP(H3989,'Details of Feeder LEvel'!H:N,7,FALSE)</f>
        <v>0</v>
      </c>
      <c r="N3989" s="310">
        <f t="shared" si="62"/>
        <v>-0.53528025793651501</v>
      </c>
      <c r="O3989" s="310">
        <v>-0.53528025793652123</v>
      </c>
      <c r="P3989" s="309" t="s">
        <v>15063</v>
      </c>
      <c r="Q3989" s="311"/>
    </row>
    <row r="3990" spans="1:17" s="312" customFormat="1" x14ac:dyDescent="0.3">
      <c r="A3990" s="307">
        <v>3987</v>
      </c>
      <c r="B3990" s="308" t="s">
        <v>5252</v>
      </c>
      <c r="C3990" s="308" t="s">
        <v>14767</v>
      </c>
      <c r="D3990" s="308" t="s">
        <v>1368</v>
      </c>
      <c r="E3990" s="308" t="s">
        <v>14849</v>
      </c>
      <c r="F3990" s="309" t="s">
        <v>5425</v>
      </c>
      <c r="G3990" s="309" t="s">
        <v>6331</v>
      </c>
      <c r="H3990" s="309" t="s">
        <v>6332</v>
      </c>
      <c r="I3990" s="309" t="s">
        <v>2414</v>
      </c>
      <c r="J3990" s="309" t="s">
        <v>15063</v>
      </c>
      <c r="K3990" s="310">
        <v>3.6019199999999998</v>
      </c>
      <c r="L3990" s="310">
        <v>3.4279914499999995</v>
      </c>
      <c r="M3990" s="310">
        <f>VLOOKUP(H3990,'Details of Feeder LEvel'!H:N,7,FALSE)</f>
        <v>0</v>
      </c>
      <c r="N3990" s="310">
        <f t="shared" si="62"/>
        <v>4.8287732653695885</v>
      </c>
      <c r="O3990" s="310">
        <v>4.8287732653696018</v>
      </c>
      <c r="P3990" s="309" t="s">
        <v>15063</v>
      </c>
      <c r="Q3990" s="311"/>
    </row>
    <row r="3991" spans="1:17" s="312" customFormat="1" x14ac:dyDescent="0.3">
      <c r="A3991" s="307">
        <v>3988</v>
      </c>
      <c r="B3991" s="308" t="s">
        <v>5252</v>
      </c>
      <c r="C3991" s="308" t="s">
        <v>14767</v>
      </c>
      <c r="D3991" s="308" t="s">
        <v>1368</v>
      </c>
      <c r="E3991" s="308" t="s">
        <v>14849</v>
      </c>
      <c r="F3991" s="309" t="s">
        <v>5425</v>
      </c>
      <c r="G3991" s="309" t="s">
        <v>6333</v>
      </c>
      <c r="H3991" s="309" t="s">
        <v>6334</v>
      </c>
      <c r="I3991" s="309" t="s">
        <v>2414</v>
      </c>
      <c r="J3991" s="309" t="s">
        <v>15063</v>
      </c>
      <c r="K3991" s="310">
        <v>0.49919999999999998</v>
      </c>
      <c r="L3991" s="310">
        <v>0.48038900000000001</v>
      </c>
      <c r="M3991" s="310">
        <f>VLOOKUP(H3991,'Details of Feeder LEvel'!H:N,7,FALSE)</f>
        <v>0</v>
      </c>
      <c r="N3991" s="310">
        <f t="shared" si="62"/>
        <v>3.7682291666666603</v>
      </c>
      <c r="O3991" s="310">
        <v>3.9178949204612401</v>
      </c>
      <c r="P3991" s="309" t="s">
        <v>15063</v>
      </c>
      <c r="Q3991" s="311"/>
    </row>
    <row r="3992" spans="1:17" s="312" customFormat="1" x14ac:dyDescent="0.3">
      <c r="A3992" s="307">
        <v>3989</v>
      </c>
      <c r="B3992" s="308" t="s">
        <v>5252</v>
      </c>
      <c r="C3992" s="308" t="s">
        <v>14767</v>
      </c>
      <c r="D3992" s="308" t="s">
        <v>1368</v>
      </c>
      <c r="E3992" s="308" t="s">
        <v>14849</v>
      </c>
      <c r="F3992" s="309" t="s">
        <v>5425</v>
      </c>
      <c r="G3992" s="309" t="s">
        <v>6335</v>
      </c>
      <c r="H3992" s="309" t="s">
        <v>6336</v>
      </c>
      <c r="I3992" s="309" t="s">
        <v>2414</v>
      </c>
      <c r="J3992" s="309" t="s">
        <v>15063</v>
      </c>
      <c r="K3992" s="310">
        <v>0.34323999999999999</v>
      </c>
      <c r="L3992" s="310">
        <v>0.34239999999999998</v>
      </c>
      <c r="M3992" s="310">
        <f>VLOOKUP(H3992,'Details of Feeder LEvel'!H:N,7,FALSE)</f>
        <v>0</v>
      </c>
      <c r="N3992" s="310">
        <f t="shared" si="62"/>
        <v>0.24472672182729505</v>
      </c>
      <c r="O3992" s="310">
        <v>0.24472672182728195</v>
      </c>
      <c r="P3992" s="309" t="s">
        <v>15063</v>
      </c>
      <c r="Q3992" s="311"/>
    </row>
    <row r="3993" spans="1:17" s="312" customFormat="1" x14ac:dyDescent="0.3">
      <c r="A3993" s="307">
        <v>3990</v>
      </c>
      <c r="B3993" s="308" t="s">
        <v>5252</v>
      </c>
      <c r="C3993" s="308" t="s">
        <v>14767</v>
      </c>
      <c r="D3993" s="308" t="s">
        <v>1368</v>
      </c>
      <c r="E3993" s="308" t="s">
        <v>14849</v>
      </c>
      <c r="F3993" s="309" t="s">
        <v>5425</v>
      </c>
      <c r="G3993" s="309" t="s">
        <v>6337</v>
      </c>
      <c r="H3993" s="309" t="s">
        <v>6338</v>
      </c>
      <c r="I3993" s="309" t="s">
        <v>2414</v>
      </c>
      <c r="J3993" s="309" t="s">
        <v>15063</v>
      </c>
      <c r="K3993" s="310">
        <v>3.27644</v>
      </c>
      <c r="L3993" s="310">
        <v>3.3159000000000001</v>
      </c>
      <c r="M3993" s="310">
        <f>VLOOKUP(H3993,'Details of Feeder LEvel'!H:N,7,FALSE)</f>
        <v>0</v>
      </c>
      <c r="N3993" s="310">
        <f t="shared" si="62"/>
        <v>-1.2043559473086658</v>
      </c>
      <c r="O3993" s="310">
        <v>-1.2043559473086551</v>
      </c>
      <c r="P3993" s="309" t="s">
        <v>15063</v>
      </c>
      <c r="Q3993" s="311"/>
    </row>
    <row r="3994" spans="1:17" s="312" customFormat="1" x14ac:dyDescent="0.3">
      <c r="A3994" s="307">
        <v>3991</v>
      </c>
      <c r="B3994" s="308" t="s">
        <v>5252</v>
      </c>
      <c r="C3994" s="308" t="s">
        <v>14767</v>
      </c>
      <c r="D3994" s="308" t="s">
        <v>1368</v>
      </c>
      <c r="E3994" s="308" t="s">
        <v>14849</v>
      </c>
      <c r="F3994" s="309" t="s">
        <v>5425</v>
      </c>
      <c r="G3994" s="309" t="s">
        <v>6339</v>
      </c>
      <c r="H3994" s="309" t="s">
        <v>6340</v>
      </c>
      <c r="I3994" s="309" t="s">
        <v>2414</v>
      </c>
      <c r="J3994" s="309" t="s">
        <v>15063</v>
      </c>
      <c r="K3994" s="310">
        <v>1.2708930000000001</v>
      </c>
      <c r="L3994" s="310">
        <v>1.1458044999999999</v>
      </c>
      <c r="M3994" s="310">
        <f>VLOOKUP(H3994,'Details of Feeder LEvel'!H:N,7,FALSE)</f>
        <v>0</v>
      </c>
      <c r="N3994" s="310">
        <f t="shared" si="62"/>
        <v>9.8425673915900198</v>
      </c>
      <c r="O3994" s="310">
        <v>10.604719946114782</v>
      </c>
      <c r="P3994" s="309" t="s">
        <v>15063</v>
      </c>
      <c r="Q3994" s="311"/>
    </row>
    <row r="3995" spans="1:17" s="312" customFormat="1" x14ac:dyDescent="0.3">
      <c r="A3995" s="307">
        <v>3992</v>
      </c>
      <c r="B3995" s="308" t="s">
        <v>5252</v>
      </c>
      <c r="C3995" s="308" t="s">
        <v>14767</v>
      </c>
      <c r="D3995" s="308" t="s">
        <v>1368</v>
      </c>
      <c r="E3995" s="308" t="s">
        <v>14849</v>
      </c>
      <c r="F3995" s="309" t="s">
        <v>5425</v>
      </c>
      <c r="G3995" s="309" t="s">
        <v>6341</v>
      </c>
      <c r="H3995" s="309" t="s">
        <v>6342</v>
      </c>
      <c r="I3995" s="309" t="s">
        <v>2405</v>
      </c>
      <c r="J3995" s="309" t="s">
        <v>15063</v>
      </c>
      <c r="K3995" s="310">
        <v>1.1377600000000001</v>
      </c>
      <c r="L3995" s="310">
        <v>0.9942497801600001</v>
      </c>
      <c r="M3995" s="310">
        <f>VLOOKUP(H3995,'Details of Feeder LEvel'!H:N,7,FALSE)</f>
        <v>0</v>
      </c>
      <c r="N3995" s="310">
        <f t="shared" si="62"/>
        <v>12.6134</v>
      </c>
      <c r="O3995" s="310">
        <v>59.489246349495986</v>
      </c>
      <c r="P3995" s="309" t="s">
        <v>15063</v>
      </c>
      <c r="Q3995" s="311"/>
    </row>
    <row r="3996" spans="1:17" s="312" customFormat="1" x14ac:dyDescent="0.3">
      <c r="A3996" s="307">
        <v>3993</v>
      </c>
      <c r="B3996" s="308" t="s">
        <v>5252</v>
      </c>
      <c r="C3996" s="308" t="s">
        <v>14767</v>
      </c>
      <c r="D3996" s="308" t="s">
        <v>1368</v>
      </c>
      <c r="E3996" s="308" t="s">
        <v>14849</v>
      </c>
      <c r="F3996" s="309" t="s">
        <v>5425</v>
      </c>
      <c r="G3996" s="309" t="s">
        <v>6343</v>
      </c>
      <c r="H3996" s="309" t="s">
        <v>6344</v>
      </c>
      <c r="I3996" s="309" t="s">
        <v>2414</v>
      </c>
      <c r="J3996" s="309" t="s">
        <v>15063</v>
      </c>
      <c r="K3996" s="310">
        <v>0.97336</v>
      </c>
      <c r="L3996" s="310">
        <v>0.98702500000000004</v>
      </c>
      <c r="M3996" s="310">
        <f>VLOOKUP(H3996,'Details of Feeder LEvel'!H:N,7,FALSE)</f>
        <v>0</v>
      </c>
      <c r="N3996" s="310">
        <f t="shared" si="62"/>
        <v>-1.4038998931536162</v>
      </c>
      <c r="O3996" s="310">
        <v>-1.4038998931536373</v>
      </c>
      <c r="P3996" s="309" t="s">
        <v>15063</v>
      </c>
      <c r="Q3996" s="311"/>
    </row>
    <row r="3997" spans="1:17" s="312" customFormat="1" x14ac:dyDescent="0.3">
      <c r="A3997" s="307">
        <v>3994</v>
      </c>
      <c r="B3997" s="308" t="s">
        <v>5252</v>
      </c>
      <c r="C3997" s="308" t="s">
        <v>14767</v>
      </c>
      <c r="D3997" s="308" t="s">
        <v>1368</v>
      </c>
      <c r="E3997" s="308" t="s">
        <v>14849</v>
      </c>
      <c r="F3997" s="309" t="s">
        <v>5425</v>
      </c>
      <c r="G3997" s="309" t="s">
        <v>6345</v>
      </c>
      <c r="H3997" s="309" t="s">
        <v>6346</v>
      </c>
      <c r="I3997" s="309" t="s">
        <v>5706</v>
      </c>
      <c r="J3997" s="309" t="s">
        <v>15063</v>
      </c>
      <c r="K3997" s="310">
        <v>0.63483999999999996</v>
      </c>
      <c r="L3997" s="310">
        <v>0.54948576199999999</v>
      </c>
      <c r="M3997" s="310">
        <f>VLOOKUP(H3997,'Details of Feeder LEvel'!H:N,7,FALSE)</f>
        <v>0</v>
      </c>
      <c r="N3997" s="310">
        <f t="shared" si="62"/>
        <v>13.444999999999997</v>
      </c>
      <c r="O3997" s="310">
        <v>42.649014216891501</v>
      </c>
      <c r="P3997" s="309" t="s">
        <v>15063</v>
      </c>
      <c r="Q3997" s="311"/>
    </row>
    <row r="3998" spans="1:17" s="312" customFormat="1" x14ac:dyDescent="0.3">
      <c r="A3998" s="307">
        <v>3995</v>
      </c>
      <c r="B3998" s="308" t="s">
        <v>5252</v>
      </c>
      <c r="C3998" s="308" t="s">
        <v>14767</v>
      </c>
      <c r="D3998" s="308" t="s">
        <v>1368</v>
      </c>
      <c r="E3998" s="308" t="s">
        <v>14849</v>
      </c>
      <c r="F3998" s="309" t="s">
        <v>5425</v>
      </c>
      <c r="G3998" s="309" t="s">
        <v>6347</v>
      </c>
      <c r="H3998" s="309" t="s">
        <v>6348</v>
      </c>
      <c r="I3998" s="309" t="s">
        <v>5706</v>
      </c>
      <c r="J3998" s="309" t="s">
        <v>15063</v>
      </c>
      <c r="K3998" s="310">
        <v>0.51756000000000002</v>
      </c>
      <c r="L3998" s="310">
        <v>0.44769499999999995</v>
      </c>
      <c r="M3998" s="310">
        <f>VLOOKUP(H3998,'Details of Feeder LEvel'!H:N,7,FALSE)</f>
        <v>0</v>
      </c>
      <c r="N3998" s="310">
        <f t="shared" si="62"/>
        <v>13.498917999845442</v>
      </c>
      <c r="O3998" s="310">
        <v>29.746270256254427</v>
      </c>
      <c r="P3998" s="309" t="s">
        <v>15063</v>
      </c>
      <c r="Q3998" s="311"/>
    </row>
    <row r="3999" spans="1:17" s="312" customFormat="1" x14ac:dyDescent="0.3">
      <c r="A3999" s="307">
        <v>3996</v>
      </c>
      <c r="B3999" s="308" t="s">
        <v>5252</v>
      </c>
      <c r="C3999" s="308" t="s">
        <v>14767</v>
      </c>
      <c r="D3999" s="308" t="s">
        <v>1368</v>
      </c>
      <c r="E3999" s="308" t="s">
        <v>1368</v>
      </c>
      <c r="F3999" s="309" t="s">
        <v>6349</v>
      </c>
      <c r="G3999" s="309" t="s">
        <v>6350</v>
      </c>
      <c r="H3999" s="309" t="s">
        <v>6351</v>
      </c>
      <c r="I3999" s="309" t="s">
        <v>2405</v>
      </c>
      <c r="J3999" s="309" t="s">
        <v>15063</v>
      </c>
      <c r="K3999" s="310">
        <v>1.9376</v>
      </c>
      <c r="L3999" s="310">
        <v>1.686436</v>
      </c>
      <c r="M3999" s="310">
        <f>VLOOKUP(H3999,'Details of Feeder LEvel'!H:N,7,FALSE)</f>
        <v>0</v>
      </c>
      <c r="N3999" s="310">
        <f t="shared" si="62"/>
        <v>12.962634186622623</v>
      </c>
      <c r="O3999" s="310">
        <v>24.734291382992744</v>
      </c>
      <c r="P3999" s="309" t="s">
        <v>15063</v>
      </c>
      <c r="Q3999" s="311"/>
    </row>
    <row r="4000" spans="1:17" s="312" customFormat="1" x14ac:dyDescent="0.3">
      <c r="A4000" s="307">
        <v>3997</v>
      </c>
      <c r="B4000" s="308" t="s">
        <v>5252</v>
      </c>
      <c r="C4000" s="308" t="s">
        <v>14767</v>
      </c>
      <c r="D4000" s="308" t="s">
        <v>1368</v>
      </c>
      <c r="E4000" s="308" t="s">
        <v>1368</v>
      </c>
      <c r="F4000" s="309" t="s">
        <v>6349</v>
      </c>
      <c r="G4000" s="309" t="s">
        <v>6352</v>
      </c>
      <c r="H4000" s="309" t="s">
        <v>6353</v>
      </c>
      <c r="I4000" s="309" t="s">
        <v>2405</v>
      </c>
      <c r="J4000" s="309" t="s">
        <v>15063</v>
      </c>
      <c r="K4000" s="310">
        <v>5.9678000000000004</v>
      </c>
      <c r="L4000" s="310">
        <v>5.5504367500000003</v>
      </c>
      <c r="M4000" s="310">
        <f>VLOOKUP(H4000,'Details of Feeder LEvel'!H:N,7,FALSE)</f>
        <v>0</v>
      </c>
      <c r="N4000" s="310">
        <f t="shared" si="62"/>
        <v>6.9935864137538148</v>
      </c>
      <c r="O4000" s="310">
        <v>7.8148013631219477</v>
      </c>
      <c r="P4000" s="309" t="s">
        <v>15063</v>
      </c>
      <c r="Q4000" s="311"/>
    </row>
    <row r="4001" spans="1:17" s="312" customFormat="1" x14ac:dyDescent="0.3">
      <c r="A4001" s="307">
        <v>3998</v>
      </c>
      <c r="B4001" s="308" t="s">
        <v>5252</v>
      </c>
      <c r="C4001" s="308" t="s">
        <v>14767</v>
      </c>
      <c r="D4001" s="308" t="s">
        <v>1368</v>
      </c>
      <c r="E4001" s="308" t="s">
        <v>1368</v>
      </c>
      <c r="F4001" s="309" t="s">
        <v>6349</v>
      </c>
      <c r="G4001" s="309" t="s">
        <v>6354</v>
      </c>
      <c r="H4001" s="309" t="s">
        <v>6355</v>
      </c>
      <c r="I4001" s="309" t="s">
        <v>2405</v>
      </c>
      <c r="J4001" s="309" t="s">
        <v>15063</v>
      </c>
      <c r="K4001" s="310">
        <v>4.4459999999999997</v>
      </c>
      <c r="L4001" s="310">
        <v>4.0270577999999997</v>
      </c>
      <c r="M4001" s="310">
        <f>VLOOKUP(H4001,'Details of Feeder LEvel'!H:N,7,FALSE)</f>
        <v>0</v>
      </c>
      <c r="N4001" s="310">
        <f t="shared" si="62"/>
        <v>9.422901484480434</v>
      </c>
      <c r="O4001" s="310">
        <v>9.4229014844804286</v>
      </c>
      <c r="P4001" s="309" t="s">
        <v>15063</v>
      </c>
      <c r="Q4001" s="311"/>
    </row>
    <row r="4002" spans="1:17" s="312" customFormat="1" x14ac:dyDescent="0.3">
      <c r="A4002" s="307">
        <v>3999</v>
      </c>
      <c r="B4002" s="308" t="s">
        <v>5252</v>
      </c>
      <c r="C4002" s="308" t="s">
        <v>14767</v>
      </c>
      <c r="D4002" s="308" t="s">
        <v>1368</v>
      </c>
      <c r="E4002" s="308" t="s">
        <v>1368</v>
      </c>
      <c r="F4002" s="309" t="s">
        <v>6349</v>
      </c>
      <c r="G4002" s="309" t="s">
        <v>6356</v>
      </c>
      <c r="H4002" s="309" t="s">
        <v>6357</v>
      </c>
      <c r="I4002" s="309" t="s">
        <v>2405</v>
      </c>
      <c r="J4002" s="309" t="s">
        <v>15063</v>
      </c>
      <c r="K4002" s="310">
        <v>3.6883999999999997</v>
      </c>
      <c r="L4002" s="310">
        <v>3.4155391000000002</v>
      </c>
      <c r="M4002" s="310">
        <f>VLOOKUP(H4002,'Details of Feeder LEvel'!H:N,7,FALSE)</f>
        <v>0</v>
      </c>
      <c r="N4002" s="310">
        <f t="shared" si="62"/>
        <v>7.3978120594295511</v>
      </c>
      <c r="O4002" s="310">
        <v>7.3978120594295653</v>
      </c>
      <c r="P4002" s="309" t="s">
        <v>15063</v>
      </c>
      <c r="Q4002" s="311"/>
    </row>
    <row r="4003" spans="1:17" s="312" customFormat="1" x14ac:dyDescent="0.3">
      <c r="A4003" s="307">
        <v>4000</v>
      </c>
      <c r="B4003" s="308" t="s">
        <v>5252</v>
      </c>
      <c r="C4003" s="308" t="s">
        <v>14767</v>
      </c>
      <c r="D4003" s="308" t="s">
        <v>1368</v>
      </c>
      <c r="E4003" s="308" t="s">
        <v>1368</v>
      </c>
      <c r="F4003" s="309" t="s">
        <v>6349</v>
      </c>
      <c r="G4003" s="309" t="s">
        <v>6358</v>
      </c>
      <c r="H4003" s="309" t="s">
        <v>6359</v>
      </c>
      <c r="I4003" s="309" t="s">
        <v>2405</v>
      </c>
      <c r="J4003" s="309" t="s">
        <v>15063</v>
      </c>
      <c r="K4003" s="310">
        <v>3.8171999999999997</v>
      </c>
      <c r="L4003" s="310">
        <v>3.4949195</v>
      </c>
      <c r="M4003" s="310">
        <f>VLOOKUP(H4003,'Details of Feeder LEvel'!H:N,7,FALSE)</f>
        <v>0</v>
      </c>
      <c r="N4003" s="310">
        <f t="shared" si="62"/>
        <v>8.4428507806769311</v>
      </c>
      <c r="O4003" s="310">
        <v>11.626135000984982</v>
      </c>
      <c r="P4003" s="309" t="s">
        <v>15063</v>
      </c>
      <c r="Q4003" s="311"/>
    </row>
    <row r="4004" spans="1:17" s="312" customFormat="1" x14ac:dyDescent="0.3">
      <c r="A4004" s="307">
        <v>4001</v>
      </c>
      <c r="B4004" s="308" t="s">
        <v>5252</v>
      </c>
      <c r="C4004" s="308" t="s">
        <v>14767</v>
      </c>
      <c r="D4004" s="308" t="s">
        <v>1368</v>
      </c>
      <c r="E4004" s="308" t="s">
        <v>1368</v>
      </c>
      <c r="F4004" s="309" t="s">
        <v>6349</v>
      </c>
      <c r="G4004" s="309" t="s">
        <v>6360</v>
      </c>
      <c r="H4004" s="309" t="s">
        <v>6361</v>
      </c>
      <c r="I4004" s="309" t="s">
        <v>2405</v>
      </c>
      <c r="J4004" s="309" t="s">
        <v>15063</v>
      </c>
      <c r="K4004" s="310">
        <v>0.67220000000000002</v>
      </c>
      <c r="L4004" s="310">
        <v>0.62141007000000004</v>
      </c>
      <c r="M4004" s="310">
        <f>VLOOKUP(H4004,'Details of Feeder LEvel'!H:N,7,FALSE)</f>
        <v>0</v>
      </c>
      <c r="N4004" s="310">
        <f t="shared" si="62"/>
        <v>7.5557765545968438</v>
      </c>
      <c r="O4004" s="310">
        <v>7.555776554596827</v>
      </c>
      <c r="P4004" s="309" t="s">
        <v>15063</v>
      </c>
      <c r="Q4004" s="311"/>
    </row>
    <row r="4005" spans="1:17" s="312" customFormat="1" x14ac:dyDescent="0.3">
      <c r="A4005" s="307">
        <v>4002</v>
      </c>
      <c r="B4005" s="308" t="s">
        <v>5252</v>
      </c>
      <c r="C4005" s="308" t="s">
        <v>14767</v>
      </c>
      <c r="D4005" s="308" t="s">
        <v>1368</v>
      </c>
      <c r="E4005" s="308" t="s">
        <v>1368</v>
      </c>
      <c r="F4005" s="309" t="s">
        <v>6349</v>
      </c>
      <c r="G4005" s="309" t="s">
        <v>6362</v>
      </c>
      <c r="H4005" s="309" t="s">
        <v>6363</v>
      </c>
      <c r="I4005" s="309" t="s">
        <v>2414</v>
      </c>
      <c r="J4005" s="309" t="s">
        <v>15063</v>
      </c>
      <c r="K4005" s="310">
        <v>2.956</v>
      </c>
      <c r="L4005" s="310">
        <v>2.9708855999999999</v>
      </c>
      <c r="M4005" s="310">
        <f>VLOOKUP(H4005,'Details of Feeder LEvel'!H:N,7,FALSE)</f>
        <v>0</v>
      </c>
      <c r="N4005" s="310">
        <f t="shared" si="62"/>
        <v>-0.50357239512855012</v>
      </c>
      <c r="O4005" s="310">
        <v>-0.50357239512857088</v>
      </c>
      <c r="P4005" s="309" t="s">
        <v>15063</v>
      </c>
      <c r="Q4005" s="311"/>
    </row>
    <row r="4006" spans="1:17" s="312" customFormat="1" x14ac:dyDescent="0.3">
      <c r="A4006" s="307">
        <v>4003</v>
      </c>
      <c r="B4006" s="308" t="s">
        <v>5252</v>
      </c>
      <c r="C4006" s="308" t="s">
        <v>14767</v>
      </c>
      <c r="D4006" s="308" t="s">
        <v>1368</v>
      </c>
      <c r="E4006" s="308" t="s">
        <v>1368</v>
      </c>
      <c r="F4006" s="309" t="s">
        <v>6364</v>
      </c>
      <c r="G4006" s="309" t="s">
        <v>6365</v>
      </c>
      <c r="H4006" s="309" t="s">
        <v>6366</v>
      </c>
      <c r="I4006" s="309" t="s">
        <v>2414</v>
      </c>
      <c r="J4006" s="309" t="s">
        <v>15063</v>
      </c>
      <c r="K4006" s="310">
        <v>0.20900000000000002</v>
      </c>
      <c r="L4006" s="310">
        <v>0.21054</v>
      </c>
      <c r="M4006" s="310">
        <f>VLOOKUP(H4006,'Details of Feeder LEvel'!H:N,7,FALSE)</f>
        <v>0</v>
      </c>
      <c r="N4006" s="310">
        <f t="shared" si="62"/>
        <v>-0.73684210526315108</v>
      </c>
      <c r="O4006" s="310">
        <v>-0.73684210526314686</v>
      </c>
      <c r="P4006" s="309" t="s">
        <v>15063</v>
      </c>
      <c r="Q4006" s="311"/>
    </row>
    <row r="4007" spans="1:17" s="312" customFormat="1" x14ac:dyDescent="0.3">
      <c r="A4007" s="307">
        <v>4004</v>
      </c>
      <c r="B4007" s="308" t="s">
        <v>5252</v>
      </c>
      <c r="C4007" s="308" t="s">
        <v>14767</v>
      </c>
      <c r="D4007" s="308" t="s">
        <v>1368</v>
      </c>
      <c r="E4007" s="308" t="s">
        <v>1368</v>
      </c>
      <c r="F4007" s="309" t="s">
        <v>6364</v>
      </c>
      <c r="G4007" s="309" t="s">
        <v>6367</v>
      </c>
      <c r="H4007" s="309" t="s">
        <v>6368</v>
      </c>
      <c r="I4007" s="309" t="s">
        <v>2405</v>
      </c>
      <c r="J4007" s="309" t="s">
        <v>15063</v>
      </c>
      <c r="K4007" s="310">
        <v>2.1377999999999999</v>
      </c>
      <c r="L4007" s="310">
        <v>1.8504999999999998</v>
      </c>
      <c r="M4007" s="310">
        <f>VLOOKUP(H4007,'Details of Feeder LEvel'!H:N,7,FALSE)</f>
        <v>0</v>
      </c>
      <c r="N4007" s="310">
        <f t="shared" si="62"/>
        <v>13.439049490130046</v>
      </c>
      <c r="O4007" s="310">
        <v>13.439049490130039</v>
      </c>
      <c r="P4007" s="309" t="s">
        <v>15063</v>
      </c>
      <c r="Q4007" s="311"/>
    </row>
    <row r="4008" spans="1:17" s="312" customFormat="1" x14ac:dyDescent="0.3">
      <c r="A4008" s="307">
        <v>4005</v>
      </c>
      <c r="B4008" s="308" t="s">
        <v>5252</v>
      </c>
      <c r="C4008" s="308" t="s">
        <v>14767</v>
      </c>
      <c r="D4008" s="308" t="s">
        <v>1368</v>
      </c>
      <c r="E4008" s="308" t="s">
        <v>1368</v>
      </c>
      <c r="F4008" s="309" t="s">
        <v>6364</v>
      </c>
      <c r="G4008" s="309" t="s">
        <v>6369</v>
      </c>
      <c r="H4008" s="309" t="s">
        <v>6370</v>
      </c>
      <c r="I4008" s="309" t="s">
        <v>2405</v>
      </c>
      <c r="J4008" s="309" t="s">
        <v>15063</v>
      </c>
      <c r="K4008" s="310">
        <v>1.7924000000000002</v>
      </c>
      <c r="L4008" s="310">
        <v>1.611094</v>
      </c>
      <c r="M4008" s="310">
        <f>VLOOKUP(H4008,'Details of Feeder LEvel'!H:N,7,FALSE)</f>
        <v>0</v>
      </c>
      <c r="N4008" s="310">
        <f t="shared" si="62"/>
        <v>10.115264449899586</v>
      </c>
      <c r="O4008" s="310">
        <v>23.858540355174227</v>
      </c>
      <c r="P4008" s="309" t="s">
        <v>15063</v>
      </c>
      <c r="Q4008" s="311"/>
    </row>
    <row r="4009" spans="1:17" s="312" customFormat="1" x14ac:dyDescent="0.3">
      <c r="A4009" s="307">
        <v>4006</v>
      </c>
      <c r="B4009" s="308" t="s">
        <v>5252</v>
      </c>
      <c r="C4009" s="308" t="s">
        <v>14767</v>
      </c>
      <c r="D4009" s="308" t="s">
        <v>1368</v>
      </c>
      <c r="E4009" s="308" t="s">
        <v>1368</v>
      </c>
      <c r="F4009" s="309" t="s">
        <v>6364</v>
      </c>
      <c r="G4009" s="309" t="s">
        <v>6371</v>
      </c>
      <c r="H4009" s="309" t="s">
        <v>6372</v>
      </c>
      <c r="I4009" s="309" t="s">
        <v>2405</v>
      </c>
      <c r="J4009" s="309" t="s">
        <v>15063</v>
      </c>
      <c r="K4009" s="310">
        <v>0.83479999999999999</v>
      </c>
      <c r="L4009" s="310">
        <v>0.72256450000000005</v>
      </c>
      <c r="M4009" s="310">
        <f>VLOOKUP(H4009,'Details of Feeder LEvel'!H:N,7,FALSE)</f>
        <v>0</v>
      </c>
      <c r="N4009" s="310">
        <f t="shared" si="62"/>
        <v>13.444597508385234</v>
      </c>
      <c r="O4009" s="310">
        <v>17.862441147549323</v>
      </c>
      <c r="P4009" s="309" t="s">
        <v>15063</v>
      </c>
      <c r="Q4009" s="311"/>
    </row>
    <row r="4010" spans="1:17" s="312" customFormat="1" x14ac:dyDescent="0.3">
      <c r="A4010" s="307">
        <v>4007</v>
      </c>
      <c r="B4010" s="308" t="s">
        <v>5252</v>
      </c>
      <c r="C4010" s="308" t="s">
        <v>14767</v>
      </c>
      <c r="D4010" s="308" t="s">
        <v>1368</v>
      </c>
      <c r="E4010" s="308" t="s">
        <v>1368</v>
      </c>
      <c r="F4010" s="309" t="s">
        <v>6364</v>
      </c>
      <c r="G4010" s="309" t="s">
        <v>6373</v>
      </c>
      <c r="H4010" s="309" t="s">
        <v>6374</v>
      </c>
      <c r="I4010" s="309" t="s">
        <v>2405</v>
      </c>
      <c r="J4010" s="309" t="s">
        <v>15063</v>
      </c>
      <c r="K4010" s="310">
        <v>0</v>
      </c>
      <c r="L4010" s="310">
        <v>0</v>
      </c>
      <c r="M4010" s="310">
        <f>VLOOKUP(H4010,'Details of Feeder LEvel'!H:N,7,FALSE)</f>
        <v>0</v>
      </c>
      <c r="N4010" s="310" t="e">
        <f t="shared" si="62"/>
        <v>#DIV/0!</v>
      </c>
      <c r="O4010" s="310" t="e">
        <v>#DIV/0!</v>
      </c>
      <c r="P4010" s="309" t="s">
        <v>15063</v>
      </c>
      <c r="Q4010" s="311"/>
    </row>
    <row r="4011" spans="1:17" s="312" customFormat="1" x14ac:dyDescent="0.3">
      <c r="A4011" s="307">
        <v>4008</v>
      </c>
      <c r="B4011" s="308" t="s">
        <v>5252</v>
      </c>
      <c r="C4011" s="308" t="s">
        <v>14767</v>
      </c>
      <c r="D4011" s="308" t="s">
        <v>1368</v>
      </c>
      <c r="E4011" s="308" t="s">
        <v>1368</v>
      </c>
      <c r="F4011" s="309" t="s">
        <v>6364</v>
      </c>
      <c r="G4011" s="309" t="s">
        <v>6375</v>
      </c>
      <c r="H4011" s="309" t="s">
        <v>6376</v>
      </c>
      <c r="I4011" s="309" t="s">
        <v>2405</v>
      </c>
      <c r="J4011" s="309" t="s">
        <v>15063</v>
      </c>
      <c r="K4011" s="310">
        <v>0.32099999999999995</v>
      </c>
      <c r="L4011" s="310">
        <v>0.293713</v>
      </c>
      <c r="M4011" s="310">
        <f>VLOOKUP(H4011,'Details of Feeder LEvel'!H:N,7,FALSE)</f>
        <v>0</v>
      </c>
      <c r="N4011" s="310">
        <f t="shared" si="62"/>
        <v>8.5006230529594866</v>
      </c>
      <c r="O4011" s="310">
        <v>8.5006230529594884</v>
      </c>
      <c r="P4011" s="309" t="s">
        <v>15063</v>
      </c>
      <c r="Q4011" s="311"/>
    </row>
    <row r="4012" spans="1:17" s="312" customFormat="1" x14ac:dyDescent="0.3">
      <c r="A4012" s="307">
        <v>4009</v>
      </c>
      <c r="B4012" s="308" t="s">
        <v>5252</v>
      </c>
      <c r="C4012" s="308" t="s">
        <v>14767</v>
      </c>
      <c r="D4012" s="308" t="s">
        <v>1368</v>
      </c>
      <c r="E4012" s="308" t="s">
        <v>1368</v>
      </c>
      <c r="F4012" s="309" t="s">
        <v>6364</v>
      </c>
      <c r="G4012" s="309" t="s">
        <v>6377</v>
      </c>
      <c r="H4012" s="309" t="s">
        <v>6378</v>
      </c>
      <c r="I4012" s="309" t="s">
        <v>2405</v>
      </c>
      <c r="J4012" s="309" t="s">
        <v>15063</v>
      </c>
      <c r="K4012" s="310">
        <v>0.14180000000000001</v>
      </c>
      <c r="L4012" s="310">
        <v>0.12959270000000001</v>
      </c>
      <c r="M4012" s="310">
        <f>VLOOKUP(H4012,'Details of Feeder LEvel'!H:N,7,FALSE)</f>
        <v>0</v>
      </c>
      <c r="N4012" s="310">
        <f t="shared" si="62"/>
        <v>8.6088152327221454</v>
      </c>
      <c r="O4012" s="310">
        <v>8.6088152327221561</v>
      </c>
      <c r="P4012" s="309" t="s">
        <v>15063</v>
      </c>
      <c r="Q4012" s="311"/>
    </row>
    <row r="4013" spans="1:17" s="312" customFormat="1" x14ac:dyDescent="0.3">
      <c r="A4013" s="307">
        <v>4010</v>
      </c>
      <c r="B4013" s="308" t="s">
        <v>5252</v>
      </c>
      <c r="C4013" s="308" t="s">
        <v>14767</v>
      </c>
      <c r="D4013" s="308" t="s">
        <v>1368</v>
      </c>
      <c r="E4013" s="308" t="s">
        <v>1368</v>
      </c>
      <c r="F4013" s="309" t="s">
        <v>6364</v>
      </c>
      <c r="G4013" s="309" t="s">
        <v>6379</v>
      </c>
      <c r="H4013" s="309" t="s">
        <v>6380</v>
      </c>
      <c r="I4013" s="309" t="s">
        <v>2405</v>
      </c>
      <c r="J4013" s="309" t="s">
        <v>15063</v>
      </c>
      <c r="K4013" s="310">
        <v>2.516</v>
      </c>
      <c r="L4013" s="310">
        <v>2.21158184</v>
      </c>
      <c r="M4013" s="310">
        <f>VLOOKUP(H4013,'Details of Feeder LEvel'!H:N,7,FALSE)</f>
        <v>0</v>
      </c>
      <c r="N4013" s="310">
        <f t="shared" si="62"/>
        <v>12.09929093799682</v>
      </c>
      <c r="O4013" s="310">
        <v>18.916369767406628</v>
      </c>
      <c r="P4013" s="309" t="s">
        <v>15063</v>
      </c>
      <c r="Q4013" s="311"/>
    </row>
    <row r="4014" spans="1:17" s="312" customFormat="1" x14ac:dyDescent="0.3">
      <c r="A4014" s="307">
        <v>4011</v>
      </c>
      <c r="B4014" s="308" t="s">
        <v>5252</v>
      </c>
      <c r="C4014" s="308" t="s">
        <v>14767</v>
      </c>
      <c r="D4014" s="308" t="s">
        <v>1368</v>
      </c>
      <c r="E4014" s="308" t="s">
        <v>1368</v>
      </c>
      <c r="F4014" s="309" t="s">
        <v>6364</v>
      </c>
      <c r="G4014" s="309" t="s">
        <v>6381</v>
      </c>
      <c r="H4014" s="309" t="s">
        <v>6382</v>
      </c>
      <c r="I4014" s="309" t="s">
        <v>2405</v>
      </c>
      <c r="J4014" s="309" t="s">
        <v>15063</v>
      </c>
      <c r="K4014" s="310">
        <v>0.96819999999999995</v>
      </c>
      <c r="L4014" s="310">
        <v>0.89068599999999998</v>
      </c>
      <c r="M4014" s="310">
        <f>VLOOKUP(H4014,'Details of Feeder LEvel'!H:N,7,FALSE)</f>
        <v>0</v>
      </c>
      <c r="N4014" s="310">
        <f t="shared" si="62"/>
        <v>8.0059904978310232</v>
      </c>
      <c r="O4014" s="310">
        <v>16.029780101674152</v>
      </c>
      <c r="P4014" s="309" t="s">
        <v>15063</v>
      </c>
      <c r="Q4014" s="311"/>
    </row>
    <row r="4015" spans="1:17" s="312" customFormat="1" x14ac:dyDescent="0.3">
      <c r="A4015" s="307">
        <v>4012</v>
      </c>
      <c r="B4015" s="308" t="s">
        <v>5252</v>
      </c>
      <c r="C4015" s="308" t="s">
        <v>14767</v>
      </c>
      <c r="D4015" s="308" t="s">
        <v>1368</v>
      </c>
      <c r="E4015" s="308" t="s">
        <v>1368</v>
      </c>
      <c r="F4015" s="309" t="s">
        <v>6383</v>
      </c>
      <c r="G4015" s="309" t="s">
        <v>6384</v>
      </c>
      <c r="H4015" s="309" t="s">
        <v>6385</v>
      </c>
      <c r="I4015" s="309" t="s">
        <v>2432</v>
      </c>
      <c r="J4015" s="309" t="s">
        <v>15063</v>
      </c>
      <c r="K4015" s="310">
        <v>1.0005600000000001</v>
      </c>
      <c r="L4015" s="310">
        <v>0.926875</v>
      </c>
      <c r="M4015" s="310">
        <f>VLOOKUP(H4015,'Details of Feeder LEvel'!H:N,7,FALSE)</f>
        <v>0</v>
      </c>
      <c r="N4015" s="310">
        <f t="shared" si="62"/>
        <v>7.3643759494683074</v>
      </c>
      <c r="O4015" s="310">
        <v>12.479024712934351</v>
      </c>
      <c r="P4015" s="309" t="s">
        <v>15063</v>
      </c>
      <c r="Q4015" s="311"/>
    </row>
    <row r="4016" spans="1:17" s="312" customFormat="1" x14ac:dyDescent="0.3">
      <c r="A4016" s="307">
        <v>4013</v>
      </c>
      <c r="B4016" s="308" t="s">
        <v>5252</v>
      </c>
      <c r="C4016" s="308" t="s">
        <v>14767</v>
      </c>
      <c r="D4016" s="308" t="s">
        <v>1368</v>
      </c>
      <c r="E4016" s="308" t="s">
        <v>1368</v>
      </c>
      <c r="F4016" s="309" t="s">
        <v>6383</v>
      </c>
      <c r="G4016" s="309" t="s">
        <v>6386</v>
      </c>
      <c r="H4016" s="309" t="s">
        <v>6387</v>
      </c>
      <c r="I4016" s="309" t="s">
        <v>2414</v>
      </c>
      <c r="J4016" s="309" t="s">
        <v>15063</v>
      </c>
      <c r="K4016" s="310">
        <v>2.66716</v>
      </c>
      <c r="L4016" s="310">
        <v>2.4188885</v>
      </c>
      <c r="M4016" s="310">
        <f>VLOOKUP(H4016,'Details of Feeder LEvel'!H:N,7,FALSE)</f>
        <v>0</v>
      </c>
      <c r="N4016" s="310">
        <f t="shared" si="62"/>
        <v>9.308459185050765</v>
      </c>
      <c r="O4016" s="310">
        <v>9.308459185050765</v>
      </c>
      <c r="P4016" s="309" t="s">
        <v>15063</v>
      </c>
      <c r="Q4016" s="311"/>
    </row>
    <row r="4017" spans="1:17" s="312" customFormat="1" x14ac:dyDescent="0.3">
      <c r="A4017" s="307">
        <v>4014</v>
      </c>
      <c r="B4017" s="308" t="s">
        <v>5252</v>
      </c>
      <c r="C4017" s="308" t="s">
        <v>14767</v>
      </c>
      <c r="D4017" s="308" t="s">
        <v>1368</v>
      </c>
      <c r="E4017" s="308" t="s">
        <v>1368</v>
      </c>
      <c r="F4017" s="309" t="s">
        <v>6383</v>
      </c>
      <c r="G4017" s="309" t="s">
        <v>6388</v>
      </c>
      <c r="H4017" s="309" t="s">
        <v>6389</v>
      </c>
      <c r="I4017" s="309" t="s">
        <v>2414</v>
      </c>
      <c r="J4017" s="309" t="s">
        <v>15063</v>
      </c>
      <c r="K4017" s="310">
        <v>4.0457599999999996</v>
      </c>
      <c r="L4017" s="310">
        <v>3.5487148999999998</v>
      </c>
      <c r="M4017" s="310">
        <f>VLOOKUP(H4017,'Details of Feeder LEvel'!H:N,7,FALSE)</f>
        <v>0</v>
      </c>
      <c r="N4017" s="310">
        <f t="shared" si="62"/>
        <v>12.285580459542826</v>
      </c>
      <c r="O4017" s="310">
        <v>12.285580459542834</v>
      </c>
      <c r="P4017" s="309" t="s">
        <v>15063</v>
      </c>
      <c r="Q4017" s="311"/>
    </row>
    <row r="4018" spans="1:17" s="312" customFormat="1" x14ac:dyDescent="0.3">
      <c r="A4018" s="307">
        <v>4015</v>
      </c>
      <c r="B4018" s="308" t="s">
        <v>5252</v>
      </c>
      <c r="C4018" s="308" t="s">
        <v>14767</v>
      </c>
      <c r="D4018" s="308" t="s">
        <v>1368</v>
      </c>
      <c r="E4018" s="308" t="s">
        <v>1368</v>
      </c>
      <c r="F4018" s="309" t="s">
        <v>6383</v>
      </c>
      <c r="G4018" s="309" t="s">
        <v>6390</v>
      </c>
      <c r="H4018" s="309" t="s">
        <v>6391</v>
      </c>
      <c r="I4018" s="309" t="s">
        <v>2405</v>
      </c>
      <c r="J4018" s="309" t="s">
        <v>15063</v>
      </c>
      <c r="K4018" s="310">
        <v>1.3155600000000001</v>
      </c>
      <c r="L4018" s="310">
        <v>1.3030240000000002</v>
      </c>
      <c r="M4018" s="310">
        <f>VLOOKUP(H4018,'Details of Feeder LEvel'!H:N,7,FALSE)</f>
        <v>0</v>
      </c>
      <c r="N4018" s="310">
        <f t="shared" si="62"/>
        <v>0.95290218614125388</v>
      </c>
      <c r="O4018" s="310">
        <v>0.95290218614125788</v>
      </c>
      <c r="P4018" s="309" t="s">
        <v>15063</v>
      </c>
      <c r="Q4018" s="311"/>
    </row>
    <row r="4019" spans="1:17" s="312" customFormat="1" x14ac:dyDescent="0.3">
      <c r="A4019" s="307">
        <v>4016</v>
      </c>
      <c r="B4019" s="308" t="s">
        <v>5252</v>
      </c>
      <c r="C4019" s="308" t="s">
        <v>14767</v>
      </c>
      <c r="D4019" s="308" t="s">
        <v>1368</v>
      </c>
      <c r="E4019" s="308" t="s">
        <v>1368</v>
      </c>
      <c r="F4019" s="309" t="s">
        <v>6383</v>
      </c>
      <c r="G4019" s="309" t="s">
        <v>6392</v>
      </c>
      <c r="H4019" s="309" t="s">
        <v>6393</v>
      </c>
      <c r="I4019" s="309" t="s">
        <v>2405</v>
      </c>
      <c r="J4019" s="309" t="s">
        <v>15063</v>
      </c>
      <c r="K4019" s="310">
        <v>1.40632</v>
      </c>
      <c r="L4019" s="310">
        <v>1.2495445000000001</v>
      </c>
      <c r="M4019" s="310">
        <f>VLOOKUP(H4019,'Details of Feeder LEvel'!H:N,7,FALSE)</f>
        <v>0</v>
      </c>
      <c r="N4019" s="310">
        <f t="shared" si="62"/>
        <v>11.147925081062629</v>
      </c>
      <c r="O4019" s="310">
        <v>11.147925081062626</v>
      </c>
      <c r="P4019" s="309" t="s">
        <v>15063</v>
      </c>
      <c r="Q4019" s="311"/>
    </row>
    <row r="4020" spans="1:17" s="312" customFormat="1" x14ac:dyDescent="0.3">
      <c r="A4020" s="307">
        <v>4017</v>
      </c>
      <c r="B4020" s="308" t="s">
        <v>5252</v>
      </c>
      <c r="C4020" s="308" t="s">
        <v>14767</v>
      </c>
      <c r="D4020" s="308" t="s">
        <v>1368</v>
      </c>
      <c r="E4020" s="308" t="s">
        <v>1368</v>
      </c>
      <c r="F4020" s="309" t="s">
        <v>6383</v>
      </c>
      <c r="G4020" s="309" t="s">
        <v>6394</v>
      </c>
      <c r="H4020" s="309" t="s">
        <v>6395</v>
      </c>
      <c r="I4020" s="309" t="s">
        <v>5622</v>
      </c>
      <c r="J4020" s="309" t="s">
        <v>15063</v>
      </c>
      <c r="K4020" s="310">
        <v>2.0399200000000004</v>
      </c>
      <c r="L4020" s="310">
        <v>1.8141228</v>
      </c>
      <c r="M4020" s="310">
        <f>VLOOKUP(H4020,'Details of Feeder LEvel'!H:N,7,FALSE)</f>
        <v>0</v>
      </c>
      <c r="N4020" s="310">
        <f t="shared" si="62"/>
        <v>11.068924271540077</v>
      </c>
      <c r="O4020" s="310">
        <v>11.068924271540093</v>
      </c>
      <c r="P4020" s="309" t="s">
        <v>15063</v>
      </c>
      <c r="Q4020" s="311"/>
    </row>
    <row r="4021" spans="1:17" s="312" customFormat="1" x14ac:dyDescent="0.3">
      <c r="A4021" s="307">
        <v>4018</v>
      </c>
      <c r="B4021" s="308" t="s">
        <v>5252</v>
      </c>
      <c r="C4021" s="308" t="s">
        <v>14767</v>
      </c>
      <c r="D4021" s="308" t="s">
        <v>1368</v>
      </c>
      <c r="E4021" s="308" t="s">
        <v>1368</v>
      </c>
      <c r="F4021" s="309" t="s">
        <v>6383</v>
      </c>
      <c r="G4021" s="309" t="s">
        <v>6396</v>
      </c>
      <c r="H4021" s="309" t="s">
        <v>6397</v>
      </c>
      <c r="I4021" s="309" t="s">
        <v>2405</v>
      </c>
      <c r="J4021" s="309" t="s">
        <v>15063</v>
      </c>
      <c r="K4021" s="310">
        <v>1.7953199999999998</v>
      </c>
      <c r="L4021" s="310">
        <v>1.5770900000000001</v>
      </c>
      <c r="M4021" s="310">
        <f>VLOOKUP(H4021,'Details of Feeder LEvel'!H:N,7,FALSE)</f>
        <v>0</v>
      </c>
      <c r="N4021" s="310">
        <f t="shared" si="62"/>
        <v>12.155493171133822</v>
      </c>
      <c r="O4021" s="310">
        <v>12.155493171133823</v>
      </c>
      <c r="P4021" s="309" t="s">
        <v>15063</v>
      </c>
      <c r="Q4021" s="311"/>
    </row>
    <row r="4022" spans="1:17" s="312" customFormat="1" x14ac:dyDescent="0.3">
      <c r="A4022" s="307">
        <v>4019</v>
      </c>
      <c r="B4022" s="308" t="s">
        <v>5252</v>
      </c>
      <c r="C4022" s="308" t="s">
        <v>14767</v>
      </c>
      <c r="D4022" s="308" t="s">
        <v>1368</v>
      </c>
      <c r="E4022" s="308" t="s">
        <v>1368</v>
      </c>
      <c r="F4022" s="309" t="s">
        <v>6383</v>
      </c>
      <c r="G4022" s="309" t="s">
        <v>6398</v>
      </c>
      <c r="H4022" s="309" t="s">
        <v>6399</v>
      </c>
      <c r="I4022" s="309" t="s">
        <v>5701</v>
      </c>
      <c r="J4022" s="309" t="s">
        <v>15063</v>
      </c>
      <c r="K4022" s="310">
        <v>1.0706</v>
      </c>
      <c r="L4022" s="310">
        <v>0.95957899999999996</v>
      </c>
      <c r="M4022" s="310">
        <f>VLOOKUP(H4022,'Details of Feeder LEvel'!H:N,7,FALSE)</f>
        <v>0</v>
      </c>
      <c r="N4022" s="310">
        <f t="shared" si="62"/>
        <v>10.36997945077527</v>
      </c>
      <c r="O4022" s="310">
        <v>11.899516113418795</v>
      </c>
      <c r="P4022" s="309" t="s">
        <v>15063</v>
      </c>
      <c r="Q4022" s="311"/>
    </row>
    <row r="4023" spans="1:17" s="312" customFormat="1" x14ac:dyDescent="0.3">
      <c r="A4023" s="307">
        <v>4020</v>
      </c>
      <c r="B4023" s="308" t="s">
        <v>5252</v>
      </c>
      <c r="C4023" s="308" t="s">
        <v>14767</v>
      </c>
      <c r="D4023" s="308" t="s">
        <v>1368</v>
      </c>
      <c r="E4023" s="308" t="s">
        <v>1368</v>
      </c>
      <c r="F4023" s="309" t="s">
        <v>6383</v>
      </c>
      <c r="G4023" s="309" t="s">
        <v>6400</v>
      </c>
      <c r="H4023" s="309" t="s">
        <v>6401</v>
      </c>
      <c r="I4023" s="309" t="s">
        <v>2405</v>
      </c>
      <c r="J4023" s="309" t="s">
        <v>15063</v>
      </c>
      <c r="K4023" s="310">
        <v>2.0198</v>
      </c>
      <c r="L4023" s="310">
        <v>1.7799225000000001</v>
      </c>
      <c r="M4023" s="310">
        <f>VLOOKUP(H4023,'Details of Feeder LEvel'!H:N,7,FALSE)</f>
        <v>0</v>
      </c>
      <c r="N4023" s="310">
        <f t="shared" si="62"/>
        <v>11.87629963362709</v>
      </c>
      <c r="O4023" s="310">
        <v>11.876299633627074</v>
      </c>
      <c r="P4023" s="309" t="s">
        <v>15063</v>
      </c>
      <c r="Q4023" s="311"/>
    </row>
    <row r="4024" spans="1:17" s="312" customFormat="1" x14ac:dyDescent="0.3">
      <c r="A4024" s="307">
        <v>4021</v>
      </c>
      <c r="B4024" s="308" t="s">
        <v>5252</v>
      </c>
      <c r="C4024" s="308" t="s">
        <v>14767</v>
      </c>
      <c r="D4024" s="308" t="s">
        <v>1368</v>
      </c>
      <c r="E4024" s="308" t="s">
        <v>1368</v>
      </c>
      <c r="F4024" s="309" t="s">
        <v>6383</v>
      </c>
      <c r="G4024" s="309" t="s">
        <v>6402</v>
      </c>
      <c r="H4024" s="309" t="s">
        <v>6403</v>
      </c>
      <c r="I4024" s="309" t="s">
        <v>2414</v>
      </c>
      <c r="J4024" s="309" t="s">
        <v>15063</v>
      </c>
      <c r="K4024" s="310">
        <v>4.7812400000000004</v>
      </c>
      <c r="L4024" s="310">
        <v>4.7843249999999991</v>
      </c>
      <c r="M4024" s="310">
        <f>VLOOKUP(H4024,'Details of Feeder LEvel'!H:N,7,FALSE)</f>
        <v>0</v>
      </c>
      <c r="N4024" s="310">
        <f t="shared" si="62"/>
        <v>-6.4523010767053565E-2</v>
      </c>
      <c r="O4024" s="310">
        <v>-6.4523010767025823E-2</v>
      </c>
      <c r="P4024" s="309" t="s">
        <v>15063</v>
      </c>
      <c r="Q4024" s="311"/>
    </row>
    <row r="4025" spans="1:17" s="312" customFormat="1" x14ac:dyDescent="0.3">
      <c r="A4025" s="307">
        <v>4022</v>
      </c>
      <c r="B4025" s="308" t="s">
        <v>5252</v>
      </c>
      <c r="C4025" s="308" t="s">
        <v>14767</v>
      </c>
      <c r="D4025" s="308" t="s">
        <v>1368</v>
      </c>
      <c r="E4025" s="308" t="s">
        <v>1368</v>
      </c>
      <c r="F4025" s="309" t="s">
        <v>6383</v>
      </c>
      <c r="G4025" s="309" t="s">
        <v>6404</v>
      </c>
      <c r="H4025" s="309" t="s">
        <v>6405</v>
      </c>
      <c r="I4025" s="309" t="s">
        <v>2405</v>
      </c>
      <c r="J4025" s="309" t="s">
        <v>15063</v>
      </c>
      <c r="K4025" s="310">
        <v>3.8258000000000001</v>
      </c>
      <c r="L4025" s="310">
        <v>3.3767897499999995</v>
      </c>
      <c r="M4025" s="310">
        <f>VLOOKUP(H4025,'Details of Feeder LEvel'!H:N,7,FALSE)</f>
        <v>0</v>
      </c>
      <c r="N4025" s="310">
        <f t="shared" si="62"/>
        <v>11.736375398609457</v>
      </c>
      <c r="O4025" s="310">
        <v>11.736375398609455</v>
      </c>
      <c r="P4025" s="309" t="s">
        <v>15063</v>
      </c>
      <c r="Q4025" s="311"/>
    </row>
    <row r="4026" spans="1:17" s="312" customFormat="1" x14ac:dyDescent="0.3">
      <c r="A4026" s="307">
        <v>4023</v>
      </c>
      <c r="B4026" s="308" t="s">
        <v>5252</v>
      </c>
      <c r="C4026" s="308" t="s">
        <v>14767</v>
      </c>
      <c r="D4026" s="308" t="s">
        <v>1368</v>
      </c>
      <c r="E4026" s="308" t="s">
        <v>1368</v>
      </c>
      <c r="F4026" s="309" t="s">
        <v>6383</v>
      </c>
      <c r="G4026" s="309" t="s">
        <v>6406</v>
      </c>
      <c r="H4026" s="309" t="s">
        <v>6407</v>
      </c>
      <c r="I4026" s="309" t="s">
        <v>2405</v>
      </c>
      <c r="J4026" s="309" t="s">
        <v>15063</v>
      </c>
      <c r="K4026" s="310">
        <v>2.6477200000000001</v>
      </c>
      <c r="L4026" s="310">
        <v>2.3312165</v>
      </c>
      <c r="M4026" s="310">
        <f>VLOOKUP(H4026,'Details of Feeder LEvel'!H:N,7,FALSE)</f>
        <v>0</v>
      </c>
      <c r="N4026" s="310">
        <f t="shared" si="62"/>
        <v>11.953813092018795</v>
      </c>
      <c r="O4026" s="310">
        <v>11.953813092018795</v>
      </c>
      <c r="P4026" s="309" t="s">
        <v>15063</v>
      </c>
      <c r="Q4026" s="311"/>
    </row>
    <row r="4027" spans="1:17" s="312" customFormat="1" x14ac:dyDescent="0.3">
      <c r="A4027" s="307">
        <v>4024</v>
      </c>
      <c r="B4027" s="308" t="s">
        <v>5252</v>
      </c>
      <c r="C4027" s="308" t="s">
        <v>14767</v>
      </c>
      <c r="D4027" s="308" t="s">
        <v>1368</v>
      </c>
      <c r="E4027" s="308" t="s">
        <v>1368</v>
      </c>
      <c r="F4027" s="309" t="s">
        <v>6383</v>
      </c>
      <c r="G4027" s="309" t="s">
        <v>6408</v>
      </c>
      <c r="H4027" s="309" t="s">
        <v>6409</v>
      </c>
      <c r="I4027" s="309" t="s">
        <v>2414</v>
      </c>
      <c r="J4027" s="309" t="s">
        <v>15063</v>
      </c>
      <c r="K4027" s="310">
        <v>1.6044399999999999</v>
      </c>
      <c r="L4027" s="310">
        <v>1.5087735000000002</v>
      </c>
      <c r="M4027" s="310">
        <f>VLOOKUP(H4027,'Details of Feeder LEvel'!H:N,7,FALSE)</f>
        <v>0</v>
      </c>
      <c r="N4027" s="310">
        <f t="shared" si="62"/>
        <v>5.962610007229916</v>
      </c>
      <c r="O4027" s="310">
        <v>6.5200018722519015</v>
      </c>
      <c r="P4027" s="309" t="s">
        <v>15063</v>
      </c>
      <c r="Q4027" s="311"/>
    </row>
    <row r="4028" spans="1:17" s="312" customFormat="1" x14ac:dyDescent="0.3">
      <c r="A4028" s="307">
        <v>4025</v>
      </c>
      <c r="B4028" s="308" t="s">
        <v>5252</v>
      </c>
      <c r="C4028" s="308" t="s">
        <v>14767</v>
      </c>
      <c r="D4028" s="308" t="s">
        <v>1368</v>
      </c>
      <c r="E4028" s="308" t="s">
        <v>1368</v>
      </c>
      <c r="F4028" s="309" t="s">
        <v>6383</v>
      </c>
      <c r="G4028" s="309" t="s">
        <v>6410</v>
      </c>
      <c r="H4028" s="309" t="s">
        <v>6411</v>
      </c>
      <c r="I4028" s="309" t="s">
        <v>5622</v>
      </c>
      <c r="J4028" s="309" t="s">
        <v>15063</v>
      </c>
      <c r="K4028" s="310">
        <v>3.7112799999999999</v>
      </c>
      <c r="L4028" s="310">
        <v>3.5522946000000006</v>
      </c>
      <c r="M4028" s="310">
        <f>VLOOKUP(H4028,'Details of Feeder LEvel'!H:N,7,FALSE)</f>
        <v>0</v>
      </c>
      <c r="N4028" s="310">
        <f t="shared" si="62"/>
        <v>4.2838427712271576</v>
      </c>
      <c r="O4028" s="310">
        <v>4.9452818319502097</v>
      </c>
      <c r="P4028" s="309" t="s">
        <v>15063</v>
      </c>
      <c r="Q4028" s="311"/>
    </row>
    <row r="4029" spans="1:17" s="312" customFormat="1" x14ac:dyDescent="0.3">
      <c r="A4029" s="307">
        <v>4026</v>
      </c>
      <c r="B4029" s="308" t="s">
        <v>5252</v>
      </c>
      <c r="C4029" s="308" t="s">
        <v>14767</v>
      </c>
      <c r="D4029" s="308" t="s">
        <v>1368</v>
      </c>
      <c r="E4029" s="308" t="s">
        <v>1368</v>
      </c>
      <c r="F4029" s="309" t="s">
        <v>6383</v>
      </c>
      <c r="G4029" s="309" t="s">
        <v>6412</v>
      </c>
      <c r="H4029" s="309" t="s">
        <v>6413</v>
      </c>
      <c r="I4029" s="309" t="s">
        <v>5622</v>
      </c>
      <c r="J4029" s="309" t="s">
        <v>15063</v>
      </c>
      <c r="K4029" s="310">
        <v>1.32484</v>
      </c>
      <c r="L4029" s="310">
        <v>1.160218</v>
      </c>
      <c r="M4029" s="310">
        <f>VLOOKUP(H4029,'Details of Feeder LEvel'!H:N,7,FALSE)</f>
        <v>0</v>
      </c>
      <c r="N4029" s="310">
        <f t="shared" si="62"/>
        <v>12.425802361039826</v>
      </c>
      <c r="O4029" s="310">
        <v>13.655892473332987</v>
      </c>
      <c r="P4029" s="309" t="s">
        <v>15063</v>
      </c>
      <c r="Q4029" s="311"/>
    </row>
    <row r="4030" spans="1:17" s="312" customFormat="1" x14ac:dyDescent="0.3">
      <c r="A4030" s="307">
        <v>4027</v>
      </c>
      <c r="B4030" s="308" t="s">
        <v>5252</v>
      </c>
      <c r="C4030" s="308" t="s">
        <v>14767</v>
      </c>
      <c r="D4030" s="308" t="s">
        <v>1368</v>
      </c>
      <c r="E4030" s="308" t="s">
        <v>1368</v>
      </c>
      <c r="F4030" s="309" t="s">
        <v>6383</v>
      </c>
      <c r="G4030" s="309" t="s">
        <v>6414</v>
      </c>
      <c r="H4030" s="309" t="s">
        <v>6415</v>
      </c>
      <c r="I4030" s="309" t="s">
        <v>2414</v>
      </c>
      <c r="J4030" s="309" t="s">
        <v>15063</v>
      </c>
      <c r="K4030" s="310">
        <v>2.5575999999999999</v>
      </c>
      <c r="L4030" s="310">
        <v>2.3485719999999999</v>
      </c>
      <c r="M4030" s="310">
        <f>VLOOKUP(H4030,'Details of Feeder LEvel'!H:N,7,FALSE)</f>
        <v>0</v>
      </c>
      <c r="N4030" s="310">
        <f t="shared" si="62"/>
        <v>8.1728182671254306</v>
      </c>
      <c r="O4030" s="310">
        <v>8.1728182671254253</v>
      </c>
      <c r="P4030" s="309" t="s">
        <v>15063</v>
      </c>
      <c r="Q4030" s="311"/>
    </row>
    <row r="4031" spans="1:17" s="312" customFormat="1" x14ac:dyDescent="0.3">
      <c r="A4031" s="307">
        <v>4028</v>
      </c>
      <c r="B4031" s="308" t="s">
        <v>5252</v>
      </c>
      <c r="C4031" s="308" t="s">
        <v>14767</v>
      </c>
      <c r="D4031" s="308" t="s">
        <v>1368</v>
      </c>
      <c r="E4031" s="308" t="s">
        <v>1368</v>
      </c>
      <c r="F4031" s="309" t="s">
        <v>6383</v>
      </c>
      <c r="G4031" s="309" t="s">
        <v>6416</v>
      </c>
      <c r="H4031" s="309" t="s">
        <v>6417</v>
      </c>
      <c r="I4031" s="309" t="s">
        <v>5701</v>
      </c>
      <c r="J4031" s="309" t="s">
        <v>15063</v>
      </c>
      <c r="K4031" s="310">
        <v>0.36124000000000001</v>
      </c>
      <c r="L4031" s="310">
        <v>0.32408199999999998</v>
      </c>
      <c r="M4031" s="310">
        <f>VLOOKUP(H4031,'Details of Feeder LEvel'!H:N,7,FALSE)</f>
        <v>0</v>
      </c>
      <c r="N4031" s="310">
        <f t="shared" si="62"/>
        <v>10.286236297198545</v>
      </c>
      <c r="O4031" s="310">
        <v>10.286236297198537</v>
      </c>
      <c r="P4031" s="309" t="s">
        <v>15063</v>
      </c>
      <c r="Q4031" s="311"/>
    </row>
    <row r="4032" spans="1:17" s="312" customFormat="1" x14ac:dyDescent="0.3">
      <c r="A4032" s="307">
        <v>4029</v>
      </c>
      <c r="B4032" s="308" t="s">
        <v>5252</v>
      </c>
      <c r="C4032" s="308" t="s">
        <v>14767</v>
      </c>
      <c r="D4032" s="308" t="s">
        <v>1368</v>
      </c>
      <c r="E4032" s="308" t="s">
        <v>1368</v>
      </c>
      <c r="F4032" s="309" t="s">
        <v>6383</v>
      </c>
      <c r="G4032" s="309" t="s">
        <v>6418</v>
      </c>
      <c r="H4032" s="309" t="s">
        <v>6419</v>
      </c>
      <c r="I4032" s="309" t="s">
        <v>5622</v>
      </c>
      <c r="J4032" s="309" t="s">
        <v>15063</v>
      </c>
      <c r="K4032" s="310">
        <v>1.3391600000000001</v>
      </c>
      <c r="L4032" s="310">
        <v>1.3023034999999998</v>
      </c>
      <c r="M4032" s="310">
        <f>VLOOKUP(H4032,'Details of Feeder LEvel'!H:N,7,FALSE)</f>
        <v>0</v>
      </c>
      <c r="N4032" s="310">
        <f t="shared" si="62"/>
        <v>2.7522103408106791</v>
      </c>
      <c r="O4032" s="310">
        <v>2.752210340810668</v>
      </c>
      <c r="P4032" s="309" t="s">
        <v>15063</v>
      </c>
      <c r="Q4032" s="311"/>
    </row>
    <row r="4033" spans="1:17" s="312" customFormat="1" x14ac:dyDescent="0.3">
      <c r="A4033" s="307">
        <v>4030</v>
      </c>
      <c r="B4033" s="308" t="s">
        <v>5252</v>
      </c>
      <c r="C4033" s="308" t="s">
        <v>14767</v>
      </c>
      <c r="D4033" s="308" t="s">
        <v>1368</v>
      </c>
      <c r="E4033" s="308" t="s">
        <v>1368</v>
      </c>
      <c r="F4033" s="309" t="s">
        <v>6383</v>
      </c>
      <c r="G4033" s="309" t="s">
        <v>6420</v>
      </c>
      <c r="H4033" s="309" t="s">
        <v>6421</v>
      </c>
      <c r="I4033" s="309" t="s">
        <v>2414</v>
      </c>
      <c r="J4033" s="309" t="s">
        <v>15063</v>
      </c>
      <c r="K4033" s="310">
        <v>0.98160000000000003</v>
      </c>
      <c r="L4033" s="310">
        <v>0.97814999999999996</v>
      </c>
      <c r="M4033" s="310">
        <f>VLOOKUP(H4033,'Details of Feeder LEvel'!H:N,7,FALSE)</f>
        <v>0</v>
      </c>
      <c r="N4033" s="310">
        <f t="shared" si="62"/>
        <v>0.35146699266504322</v>
      </c>
      <c r="O4033" s="310">
        <v>0.35146699266506154</v>
      </c>
      <c r="P4033" s="309" t="s">
        <v>15063</v>
      </c>
      <c r="Q4033" s="311"/>
    </row>
    <row r="4034" spans="1:17" s="312" customFormat="1" x14ac:dyDescent="0.3">
      <c r="A4034" s="307">
        <v>4031</v>
      </c>
      <c r="B4034" s="308" t="s">
        <v>5252</v>
      </c>
      <c r="C4034" s="308" t="s">
        <v>14767</v>
      </c>
      <c r="D4034" s="308" t="s">
        <v>1368</v>
      </c>
      <c r="E4034" s="308" t="s">
        <v>1368</v>
      </c>
      <c r="F4034" s="309" t="s">
        <v>6383</v>
      </c>
      <c r="G4034" s="309" t="s">
        <v>6422</v>
      </c>
      <c r="H4034" s="309" t="s">
        <v>6423</v>
      </c>
      <c r="I4034" s="309" t="s">
        <v>2414</v>
      </c>
      <c r="J4034" s="309" t="s">
        <v>15063</v>
      </c>
      <c r="K4034" s="310">
        <v>2.1521599999999999</v>
      </c>
      <c r="L4034" s="310">
        <v>2.15591</v>
      </c>
      <c r="M4034" s="310">
        <f>VLOOKUP(H4034,'Details of Feeder LEvel'!H:N,7,FALSE)</f>
        <v>0</v>
      </c>
      <c r="N4034" s="310">
        <f t="shared" si="62"/>
        <v>-0.17424355066538466</v>
      </c>
      <c r="O4034" s="310">
        <v>-0.17424355066537611</v>
      </c>
      <c r="P4034" s="309" t="s">
        <v>15063</v>
      </c>
      <c r="Q4034" s="311"/>
    </row>
    <row r="4035" spans="1:17" s="312" customFormat="1" x14ac:dyDescent="0.3">
      <c r="A4035" s="307">
        <v>4032</v>
      </c>
      <c r="B4035" s="308" t="s">
        <v>5252</v>
      </c>
      <c r="C4035" s="308" t="s">
        <v>14767</v>
      </c>
      <c r="D4035" s="308" t="s">
        <v>1368</v>
      </c>
      <c r="E4035" s="308" t="s">
        <v>1368</v>
      </c>
      <c r="F4035" s="309" t="s">
        <v>6383</v>
      </c>
      <c r="G4035" s="309" t="s">
        <v>6424</v>
      </c>
      <c r="H4035" s="309" t="s">
        <v>6425</v>
      </c>
      <c r="I4035" s="309" t="s">
        <v>2405</v>
      </c>
      <c r="J4035" s="309" t="s">
        <v>15063</v>
      </c>
      <c r="K4035" s="310">
        <v>2.9344800000000002</v>
      </c>
      <c r="L4035" s="310">
        <v>2.6527882599999999</v>
      </c>
      <c r="M4035" s="310">
        <f>VLOOKUP(H4035,'Details of Feeder LEvel'!H:N,7,FALSE)</f>
        <v>0</v>
      </c>
      <c r="N4035" s="310">
        <f t="shared" si="62"/>
        <v>9.5993750170388044</v>
      </c>
      <c r="O4035" s="310">
        <v>9.5993750170388026</v>
      </c>
      <c r="P4035" s="309" t="s">
        <v>15063</v>
      </c>
      <c r="Q4035" s="311"/>
    </row>
    <row r="4036" spans="1:17" s="312" customFormat="1" x14ac:dyDescent="0.3">
      <c r="A4036" s="307">
        <v>4033</v>
      </c>
      <c r="B4036" s="308" t="s">
        <v>5252</v>
      </c>
      <c r="C4036" s="308" t="s">
        <v>14767</v>
      </c>
      <c r="D4036" s="308" t="s">
        <v>1368</v>
      </c>
      <c r="E4036" s="308" t="s">
        <v>1368</v>
      </c>
      <c r="F4036" s="309" t="s">
        <v>6383</v>
      </c>
      <c r="G4036" s="309" t="s">
        <v>6426</v>
      </c>
      <c r="H4036" s="309" t="s">
        <v>6427</v>
      </c>
      <c r="I4036" s="309" t="s">
        <v>5706</v>
      </c>
      <c r="J4036" s="309" t="s">
        <v>15063</v>
      </c>
      <c r="K4036" s="310">
        <v>1.5282</v>
      </c>
      <c r="L4036" s="310">
        <v>1.3766484999999999</v>
      </c>
      <c r="M4036" s="310">
        <f>VLOOKUP(H4036,'Details of Feeder LEvel'!H:N,7,FALSE)</f>
        <v>0</v>
      </c>
      <c r="N4036" s="310">
        <f t="shared" ref="N4036:N4099" si="63">(K4036-L4036)/K4036*100</f>
        <v>9.9169938489726519</v>
      </c>
      <c r="O4036" s="310">
        <v>9.9169938489726555</v>
      </c>
      <c r="P4036" s="309" t="s">
        <v>15063</v>
      </c>
      <c r="Q4036" s="311"/>
    </row>
    <row r="4037" spans="1:17" s="312" customFormat="1" x14ac:dyDescent="0.3">
      <c r="A4037" s="307">
        <v>4034</v>
      </c>
      <c r="B4037" s="308" t="s">
        <v>5252</v>
      </c>
      <c r="C4037" s="308" t="s">
        <v>14767</v>
      </c>
      <c r="D4037" s="308" t="s">
        <v>1368</v>
      </c>
      <c r="E4037" s="308" t="s">
        <v>1368</v>
      </c>
      <c r="F4037" s="309" t="s">
        <v>6383</v>
      </c>
      <c r="G4037" s="309" t="s">
        <v>6428</v>
      </c>
      <c r="H4037" s="309" t="s">
        <v>6429</v>
      </c>
      <c r="I4037" s="309" t="s">
        <v>5706</v>
      </c>
      <c r="J4037" s="309" t="s">
        <v>15063</v>
      </c>
      <c r="K4037" s="310">
        <v>0.46194000000000002</v>
      </c>
      <c r="L4037" s="310">
        <v>0.41662850000000001</v>
      </c>
      <c r="M4037" s="310">
        <f>VLOOKUP(H4037,'Details of Feeder LEvel'!H:N,7,FALSE)</f>
        <v>0</v>
      </c>
      <c r="N4037" s="310">
        <f t="shared" si="63"/>
        <v>9.8089578733168814</v>
      </c>
      <c r="O4037" s="310">
        <v>23.358868083062355</v>
      </c>
      <c r="P4037" s="309" t="s">
        <v>15063</v>
      </c>
      <c r="Q4037" s="311"/>
    </row>
    <row r="4038" spans="1:17" s="312" customFormat="1" x14ac:dyDescent="0.3">
      <c r="A4038" s="307">
        <v>4035</v>
      </c>
      <c r="B4038" s="308" t="s">
        <v>5252</v>
      </c>
      <c r="C4038" s="308" t="s">
        <v>14767</v>
      </c>
      <c r="D4038" s="308" t="s">
        <v>1368</v>
      </c>
      <c r="E4038" s="308" t="s">
        <v>1368</v>
      </c>
      <c r="F4038" s="309" t="s">
        <v>6383</v>
      </c>
      <c r="G4038" s="309" t="s">
        <v>6430</v>
      </c>
      <c r="H4038" s="309" t="s">
        <v>6431</v>
      </c>
      <c r="I4038" s="309" t="s">
        <v>2405</v>
      </c>
      <c r="J4038" s="309" t="s">
        <v>15063</v>
      </c>
      <c r="K4038" s="310">
        <v>1.7561200000000001</v>
      </c>
      <c r="L4038" s="310">
        <v>1.616263</v>
      </c>
      <c r="M4038" s="310">
        <f>VLOOKUP(H4038,'Details of Feeder LEvel'!H:N,7,FALSE)</f>
        <v>0</v>
      </c>
      <c r="N4038" s="310">
        <f t="shared" si="63"/>
        <v>7.9639774047331677</v>
      </c>
      <c r="O4038" s="310">
        <v>7.9639774047331802</v>
      </c>
      <c r="P4038" s="309" t="s">
        <v>15063</v>
      </c>
      <c r="Q4038" s="311"/>
    </row>
    <row r="4039" spans="1:17" s="312" customFormat="1" x14ac:dyDescent="0.3">
      <c r="A4039" s="307">
        <v>4036</v>
      </c>
      <c r="B4039" s="308" t="s">
        <v>5252</v>
      </c>
      <c r="C4039" s="308" t="s">
        <v>14767</v>
      </c>
      <c r="D4039" s="308" t="s">
        <v>1368</v>
      </c>
      <c r="E4039" s="308" t="s">
        <v>1368</v>
      </c>
      <c r="F4039" s="309" t="s">
        <v>6383</v>
      </c>
      <c r="G4039" s="309" t="s">
        <v>6432</v>
      </c>
      <c r="H4039" s="309" t="s">
        <v>6433</v>
      </c>
      <c r="I4039" s="309" t="s">
        <v>2432</v>
      </c>
      <c r="J4039" s="309" t="s">
        <v>15063</v>
      </c>
      <c r="K4039" s="310">
        <v>2.7300000000000001E-2</v>
      </c>
      <c r="L4039" s="310">
        <v>2.5544169999999998E-2</v>
      </c>
      <c r="M4039" s="310">
        <f>VLOOKUP(H4039,'Details of Feeder LEvel'!H:N,7,FALSE)</f>
        <v>0</v>
      </c>
      <c r="N4039" s="310">
        <f t="shared" si="63"/>
        <v>6.4316117216117341</v>
      </c>
      <c r="O4039" s="310">
        <v>6.4316117216117297</v>
      </c>
      <c r="P4039" s="309" t="s">
        <v>15063</v>
      </c>
      <c r="Q4039" s="311"/>
    </row>
    <row r="4040" spans="1:17" s="312" customFormat="1" x14ac:dyDescent="0.3">
      <c r="A4040" s="307">
        <v>4037</v>
      </c>
      <c r="B4040" s="308" t="s">
        <v>5252</v>
      </c>
      <c r="C4040" s="308" t="s">
        <v>14767</v>
      </c>
      <c r="D4040" s="308" t="s">
        <v>1368</v>
      </c>
      <c r="E4040" s="308" t="s">
        <v>1368</v>
      </c>
      <c r="F4040" s="309" t="s">
        <v>6383</v>
      </c>
      <c r="G4040" s="309" t="s">
        <v>6434</v>
      </c>
      <c r="H4040" s="309" t="s">
        <v>6435</v>
      </c>
      <c r="I4040" s="309" t="s">
        <v>5706</v>
      </c>
      <c r="J4040" s="309" t="s">
        <v>15063</v>
      </c>
      <c r="K4040" s="310">
        <v>2.7457000000000003</v>
      </c>
      <c r="L4040" s="310">
        <v>2.5004685000000002</v>
      </c>
      <c r="M4040" s="310">
        <f>VLOOKUP(H4040,'Details of Feeder LEvel'!H:N,7,FALSE)</f>
        <v>0</v>
      </c>
      <c r="N4040" s="310">
        <f t="shared" si="63"/>
        <v>8.9314746694831921</v>
      </c>
      <c r="O4040" s="310">
        <v>16.122901563395551</v>
      </c>
      <c r="P4040" s="309" t="s">
        <v>15063</v>
      </c>
      <c r="Q4040" s="311"/>
    </row>
    <row r="4041" spans="1:17" s="312" customFormat="1" x14ac:dyDescent="0.3">
      <c r="A4041" s="307">
        <v>4038</v>
      </c>
      <c r="B4041" s="308" t="s">
        <v>5252</v>
      </c>
      <c r="C4041" s="308" t="s">
        <v>14767</v>
      </c>
      <c r="D4041" s="308" t="s">
        <v>1368</v>
      </c>
      <c r="E4041" s="308" t="s">
        <v>1368</v>
      </c>
      <c r="F4041" s="309" t="s">
        <v>6436</v>
      </c>
      <c r="G4041" s="309" t="s">
        <v>6437</v>
      </c>
      <c r="H4041" s="309" t="s">
        <v>6438</v>
      </c>
      <c r="I4041" s="309" t="s">
        <v>2405</v>
      </c>
      <c r="J4041" s="309" t="s">
        <v>15063</v>
      </c>
      <c r="K4041" s="310">
        <v>0.53824000000000005</v>
      </c>
      <c r="L4041" s="310">
        <v>0.48824699999999999</v>
      </c>
      <c r="M4041" s="310">
        <f>VLOOKUP(H4041,'Details of Feeder LEvel'!H:N,7,FALSE)</f>
        <v>0</v>
      </c>
      <c r="N4041" s="310">
        <f t="shared" si="63"/>
        <v>9.2882357312723052</v>
      </c>
      <c r="O4041" s="310">
        <v>11.998475854543978</v>
      </c>
      <c r="P4041" s="309" t="s">
        <v>15063</v>
      </c>
      <c r="Q4041" s="311"/>
    </row>
    <row r="4042" spans="1:17" s="312" customFormat="1" x14ac:dyDescent="0.3">
      <c r="A4042" s="307">
        <v>4039</v>
      </c>
      <c r="B4042" s="308" t="s">
        <v>5252</v>
      </c>
      <c r="C4042" s="308" t="s">
        <v>14767</v>
      </c>
      <c r="D4042" s="308" t="s">
        <v>1368</v>
      </c>
      <c r="E4042" s="308" t="s">
        <v>1368</v>
      </c>
      <c r="F4042" s="309" t="s">
        <v>6436</v>
      </c>
      <c r="G4042" s="309" t="s">
        <v>6439</v>
      </c>
      <c r="H4042" s="309" t="s">
        <v>6440</v>
      </c>
      <c r="I4042" s="309" t="s">
        <v>2414</v>
      </c>
      <c r="J4042" s="309" t="s">
        <v>15063</v>
      </c>
      <c r="K4042" s="310">
        <v>3.0771600000000001</v>
      </c>
      <c r="L4042" s="310">
        <v>3.0604</v>
      </c>
      <c r="M4042" s="310">
        <f>VLOOKUP(H4042,'Details of Feeder LEvel'!H:N,7,FALSE)</f>
        <v>0</v>
      </c>
      <c r="N4042" s="310">
        <f t="shared" si="63"/>
        <v>0.54465806132928107</v>
      </c>
      <c r="O4042" s="310">
        <v>0.54465806132928396</v>
      </c>
      <c r="P4042" s="309" t="s">
        <v>15063</v>
      </c>
      <c r="Q4042" s="311"/>
    </row>
    <row r="4043" spans="1:17" s="312" customFormat="1" x14ac:dyDescent="0.3">
      <c r="A4043" s="307">
        <v>4040</v>
      </c>
      <c r="B4043" s="308" t="s">
        <v>5252</v>
      </c>
      <c r="C4043" s="308" t="s">
        <v>14767</v>
      </c>
      <c r="D4043" s="308" t="s">
        <v>1368</v>
      </c>
      <c r="E4043" s="308" t="s">
        <v>1368</v>
      </c>
      <c r="F4043" s="309" t="s">
        <v>6436</v>
      </c>
      <c r="G4043" s="309" t="s">
        <v>6441</v>
      </c>
      <c r="H4043" s="309" t="s">
        <v>6442</v>
      </c>
      <c r="I4043" s="309" t="s">
        <v>2405</v>
      </c>
      <c r="J4043" s="309" t="s">
        <v>15063</v>
      </c>
      <c r="K4043" s="310">
        <v>7.9588400000000004</v>
      </c>
      <c r="L4043" s="310">
        <v>7.5643960000000003</v>
      </c>
      <c r="M4043" s="310">
        <f>VLOOKUP(H4043,'Details of Feeder LEvel'!H:N,7,FALSE)</f>
        <v>0</v>
      </c>
      <c r="N4043" s="310">
        <f t="shared" si="63"/>
        <v>4.9560488714435778</v>
      </c>
      <c r="O4043" s="310">
        <v>6.9090547001328222</v>
      </c>
      <c r="P4043" s="309" t="s">
        <v>15063</v>
      </c>
      <c r="Q4043" s="311"/>
    </row>
    <row r="4044" spans="1:17" s="312" customFormat="1" x14ac:dyDescent="0.3">
      <c r="A4044" s="307">
        <v>4041</v>
      </c>
      <c r="B4044" s="308" t="s">
        <v>5252</v>
      </c>
      <c r="C4044" s="308" t="s">
        <v>14767</v>
      </c>
      <c r="D4044" s="308" t="s">
        <v>1368</v>
      </c>
      <c r="E4044" s="308" t="s">
        <v>1368</v>
      </c>
      <c r="F4044" s="309" t="s">
        <v>6436</v>
      </c>
      <c r="G4044" s="309" t="s">
        <v>6443</v>
      </c>
      <c r="H4044" s="309" t="s">
        <v>6444</v>
      </c>
      <c r="I4044" s="309" t="s">
        <v>2414</v>
      </c>
      <c r="J4044" s="309" t="s">
        <v>15063</v>
      </c>
      <c r="K4044" s="310">
        <v>2.8446800000000003</v>
      </c>
      <c r="L4044" s="310">
        <v>2.7669999999999995</v>
      </c>
      <c r="M4044" s="310">
        <f>VLOOKUP(H4044,'Details of Feeder LEvel'!H:N,7,FALSE)</f>
        <v>0</v>
      </c>
      <c r="N4044" s="310">
        <f t="shared" si="63"/>
        <v>2.7307113629652844</v>
      </c>
      <c r="O4044" s="310">
        <v>2.7307113629653212</v>
      </c>
      <c r="P4044" s="309" t="s">
        <v>15063</v>
      </c>
      <c r="Q4044" s="311"/>
    </row>
    <row r="4045" spans="1:17" s="312" customFormat="1" x14ac:dyDescent="0.3">
      <c r="A4045" s="307">
        <v>4042</v>
      </c>
      <c r="B4045" s="308" t="s">
        <v>5252</v>
      </c>
      <c r="C4045" s="308" t="s">
        <v>14767</v>
      </c>
      <c r="D4045" s="308" t="s">
        <v>1368</v>
      </c>
      <c r="E4045" s="308" t="s">
        <v>1368</v>
      </c>
      <c r="F4045" s="309" t="s">
        <v>6436</v>
      </c>
      <c r="G4045" s="309" t="s">
        <v>6445</v>
      </c>
      <c r="H4045" s="309" t="s">
        <v>6446</v>
      </c>
      <c r="I4045" s="309" t="s">
        <v>2414</v>
      </c>
      <c r="J4045" s="309" t="s">
        <v>15063</v>
      </c>
      <c r="K4045" s="310">
        <v>2.5852400000000002</v>
      </c>
      <c r="L4045" s="310">
        <v>2.3215642999999999</v>
      </c>
      <c r="M4045" s="310">
        <f>VLOOKUP(H4045,'Details of Feeder LEvel'!H:N,7,FALSE)</f>
        <v>0</v>
      </c>
      <c r="N4045" s="310">
        <f t="shared" si="63"/>
        <v>10.199273568411455</v>
      </c>
      <c r="O4045" s="310">
        <v>10.199273568411449</v>
      </c>
      <c r="P4045" s="309" t="s">
        <v>15063</v>
      </c>
      <c r="Q4045" s="311"/>
    </row>
    <row r="4046" spans="1:17" s="312" customFormat="1" x14ac:dyDescent="0.3">
      <c r="A4046" s="307">
        <v>4043</v>
      </c>
      <c r="B4046" s="308" t="s">
        <v>5252</v>
      </c>
      <c r="C4046" s="308" t="s">
        <v>14767</v>
      </c>
      <c r="D4046" s="308" t="s">
        <v>1368</v>
      </c>
      <c r="E4046" s="308" t="s">
        <v>1368</v>
      </c>
      <c r="F4046" s="309" t="s">
        <v>6436</v>
      </c>
      <c r="G4046" s="309" t="s">
        <v>6447</v>
      </c>
      <c r="H4046" s="309" t="s">
        <v>6448</v>
      </c>
      <c r="I4046" s="309" t="s">
        <v>5701</v>
      </c>
      <c r="J4046" s="309" t="s">
        <v>15063</v>
      </c>
      <c r="K4046" s="310">
        <v>0.70823999999999998</v>
      </c>
      <c r="L4046" s="310">
        <v>0.62275543199999994</v>
      </c>
      <c r="M4046" s="310">
        <f>VLOOKUP(H4046,'Details of Feeder LEvel'!H:N,7,FALSE)</f>
        <v>0</v>
      </c>
      <c r="N4046" s="310">
        <f t="shared" si="63"/>
        <v>12.070000000000006</v>
      </c>
      <c r="O4046" s="310">
        <v>12.070000000000004</v>
      </c>
      <c r="P4046" s="309" t="s">
        <v>15063</v>
      </c>
      <c r="Q4046" s="311"/>
    </row>
    <row r="4047" spans="1:17" s="312" customFormat="1" x14ac:dyDescent="0.3">
      <c r="A4047" s="307">
        <v>4044</v>
      </c>
      <c r="B4047" s="308" t="s">
        <v>5252</v>
      </c>
      <c r="C4047" s="308" t="s">
        <v>14767</v>
      </c>
      <c r="D4047" s="308" t="s">
        <v>1368</v>
      </c>
      <c r="E4047" s="308" t="s">
        <v>1368</v>
      </c>
      <c r="F4047" s="309" t="s">
        <v>6436</v>
      </c>
      <c r="G4047" s="309" t="s">
        <v>6449</v>
      </c>
      <c r="H4047" s="309" t="s">
        <v>6450</v>
      </c>
      <c r="I4047" s="309" t="s">
        <v>2414</v>
      </c>
      <c r="J4047" s="309" t="s">
        <v>15063</v>
      </c>
      <c r="K4047" s="310">
        <v>1.5962000000000001</v>
      </c>
      <c r="L4047" s="310">
        <v>1.3717684999999999</v>
      </c>
      <c r="M4047" s="310">
        <f>VLOOKUP(H4047,'Details of Feeder LEvel'!H:N,7,FALSE)</f>
        <v>0</v>
      </c>
      <c r="N4047" s="310">
        <f t="shared" si="63"/>
        <v>14.060362110011285</v>
      </c>
      <c r="O4047" s="310">
        <v>14.060362110011281</v>
      </c>
      <c r="P4047" s="309" t="s">
        <v>15063</v>
      </c>
      <c r="Q4047" s="311"/>
    </row>
    <row r="4048" spans="1:17" s="312" customFormat="1" x14ac:dyDescent="0.3">
      <c r="A4048" s="307">
        <v>4045</v>
      </c>
      <c r="B4048" s="308" t="s">
        <v>5252</v>
      </c>
      <c r="C4048" s="308" t="s">
        <v>14767</v>
      </c>
      <c r="D4048" s="308" t="s">
        <v>1368</v>
      </c>
      <c r="E4048" s="308" t="s">
        <v>1368</v>
      </c>
      <c r="F4048" s="309" t="s">
        <v>6436</v>
      </c>
      <c r="G4048" s="309" t="s">
        <v>6451</v>
      </c>
      <c r="H4048" s="309" t="s">
        <v>6452</v>
      </c>
      <c r="I4048" s="309" t="s">
        <v>5622</v>
      </c>
      <c r="J4048" s="309" t="s">
        <v>15063</v>
      </c>
      <c r="K4048" s="310">
        <v>0.23208000000000001</v>
      </c>
      <c r="L4048" s="310">
        <v>0.204899</v>
      </c>
      <c r="M4048" s="310">
        <f>VLOOKUP(H4048,'Details of Feeder LEvel'!H:N,7,FALSE)</f>
        <v>0</v>
      </c>
      <c r="N4048" s="310">
        <f t="shared" si="63"/>
        <v>11.711909686315067</v>
      </c>
      <c r="O4048" s="310">
        <v>11.711909686315069</v>
      </c>
      <c r="P4048" s="309" t="s">
        <v>15063</v>
      </c>
      <c r="Q4048" s="311"/>
    </row>
    <row r="4049" spans="1:17" s="312" customFormat="1" x14ac:dyDescent="0.3">
      <c r="A4049" s="307">
        <v>4046</v>
      </c>
      <c r="B4049" s="308" t="s">
        <v>5252</v>
      </c>
      <c r="C4049" s="308" t="s">
        <v>14767</v>
      </c>
      <c r="D4049" s="308" t="s">
        <v>1368</v>
      </c>
      <c r="E4049" s="308" t="s">
        <v>1368</v>
      </c>
      <c r="F4049" s="309" t="s">
        <v>6436</v>
      </c>
      <c r="G4049" s="309" t="s">
        <v>6453</v>
      </c>
      <c r="H4049" s="309" t="s">
        <v>6454</v>
      </c>
      <c r="I4049" s="309" t="s">
        <v>5622</v>
      </c>
      <c r="J4049" s="309" t="s">
        <v>15063</v>
      </c>
      <c r="K4049" s="310">
        <v>0.5726</v>
      </c>
      <c r="L4049" s="310">
        <v>0.55235089999999998</v>
      </c>
      <c r="M4049" s="310">
        <f>VLOOKUP(H4049,'Details of Feeder LEvel'!H:N,7,FALSE)</f>
        <v>0</v>
      </c>
      <c r="N4049" s="310">
        <f t="shared" si="63"/>
        <v>3.5363429968564479</v>
      </c>
      <c r="O4049" s="310">
        <v>3.5363429968564564</v>
      </c>
      <c r="P4049" s="309" t="s">
        <v>15063</v>
      </c>
      <c r="Q4049" s="311"/>
    </row>
    <row r="4050" spans="1:17" s="312" customFormat="1" x14ac:dyDescent="0.3">
      <c r="A4050" s="307">
        <v>4047</v>
      </c>
      <c r="B4050" s="308" t="s">
        <v>5252</v>
      </c>
      <c r="C4050" s="308" t="s">
        <v>14767</v>
      </c>
      <c r="D4050" s="308" t="s">
        <v>1368</v>
      </c>
      <c r="E4050" s="308" t="s">
        <v>1368</v>
      </c>
      <c r="F4050" s="309" t="s">
        <v>6436</v>
      </c>
      <c r="G4050" s="309" t="s">
        <v>6455</v>
      </c>
      <c r="H4050" s="309" t="s">
        <v>6456</v>
      </c>
      <c r="I4050" s="309" t="s">
        <v>2414</v>
      </c>
      <c r="J4050" s="309" t="s">
        <v>15063</v>
      </c>
      <c r="K4050" s="310">
        <v>1.8068399999999998</v>
      </c>
      <c r="L4050" s="310">
        <v>1.797855</v>
      </c>
      <c r="M4050" s="310">
        <f>VLOOKUP(H4050,'Details of Feeder LEvel'!H:N,7,FALSE)</f>
        <v>0</v>
      </c>
      <c r="N4050" s="310">
        <f t="shared" si="63"/>
        <v>0.49727701401340463</v>
      </c>
      <c r="O4050" s="310">
        <v>0.49727701401339752</v>
      </c>
      <c r="P4050" s="309" t="s">
        <v>15063</v>
      </c>
      <c r="Q4050" s="311"/>
    </row>
    <row r="4051" spans="1:17" s="312" customFormat="1" x14ac:dyDescent="0.3">
      <c r="A4051" s="307">
        <v>4048</v>
      </c>
      <c r="B4051" s="308" t="s">
        <v>5252</v>
      </c>
      <c r="C4051" s="308" t="s">
        <v>14767</v>
      </c>
      <c r="D4051" s="308" t="s">
        <v>1368</v>
      </c>
      <c r="E4051" s="308" t="s">
        <v>1368</v>
      </c>
      <c r="F4051" s="309" t="s">
        <v>6436</v>
      </c>
      <c r="G4051" s="309" t="s">
        <v>6457</v>
      </c>
      <c r="H4051" s="309" t="s">
        <v>6458</v>
      </c>
      <c r="I4051" s="309" t="s">
        <v>5706</v>
      </c>
      <c r="J4051" s="309" t="s">
        <v>15063</v>
      </c>
      <c r="K4051" s="310">
        <v>0.93028</v>
      </c>
      <c r="L4051" s="310">
        <v>0.84623567</v>
      </c>
      <c r="M4051" s="310">
        <f>VLOOKUP(H4051,'Details of Feeder LEvel'!H:N,7,FALSE)</f>
        <v>0</v>
      </c>
      <c r="N4051" s="310">
        <f t="shared" si="63"/>
        <v>9.0343047254590019</v>
      </c>
      <c r="O4051" s="310">
        <v>21.148692224502096</v>
      </c>
      <c r="P4051" s="309" t="s">
        <v>15063</v>
      </c>
      <c r="Q4051" s="311"/>
    </row>
    <row r="4052" spans="1:17" s="312" customFormat="1" x14ac:dyDescent="0.3">
      <c r="A4052" s="307">
        <v>4049</v>
      </c>
      <c r="B4052" s="308" t="s">
        <v>5252</v>
      </c>
      <c r="C4052" s="308" t="s">
        <v>14767</v>
      </c>
      <c r="D4052" s="308" t="s">
        <v>1368</v>
      </c>
      <c r="E4052" s="308" t="s">
        <v>1368</v>
      </c>
      <c r="F4052" s="309" t="s">
        <v>6436</v>
      </c>
      <c r="G4052" s="309" t="s">
        <v>6459</v>
      </c>
      <c r="H4052" s="309" t="s">
        <v>6460</v>
      </c>
      <c r="I4052" s="309" t="s">
        <v>5622</v>
      </c>
      <c r="J4052" s="309" t="s">
        <v>15063</v>
      </c>
      <c r="K4052" s="310">
        <v>1.4032</v>
      </c>
      <c r="L4052" s="310">
        <v>1.3159915</v>
      </c>
      <c r="M4052" s="310">
        <f>VLOOKUP(H4052,'Details of Feeder LEvel'!H:N,7,FALSE)</f>
        <v>0</v>
      </c>
      <c r="N4052" s="310">
        <f t="shared" si="63"/>
        <v>6.2149729190421912</v>
      </c>
      <c r="O4052" s="310">
        <v>6.2149729190421947</v>
      </c>
      <c r="P4052" s="309" t="s">
        <v>15063</v>
      </c>
      <c r="Q4052" s="311"/>
    </row>
    <row r="4053" spans="1:17" s="312" customFormat="1" x14ac:dyDescent="0.3">
      <c r="A4053" s="307">
        <v>4050</v>
      </c>
      <c r="B4053" s="308" t="s">
        <v>5252</v>
      </c>
      <c r="C4053" s="308" t="s">
        <v>2393</v>
      </c>
      <c r="D4053" s="308" t="s">
        <v>2394</v>
      </c>
      <c r="E4053" s="308" t="s">
        <v>14850</v>
      </c>
      <c r="F4053" s="309" t="s">
        <v>4774</v>
      </c>
      <c r="G4053" s="309" t="s">
        <v>6461</v>
      </c>
      <c r="H4053" s="309" t="s">
        <v>6462</v>
      </c>
      <c r="I4053" s="309" t="s">
        <v>2405</v>
      </c>
      <c r="J4053" s="309" t="s">
        <v>15063</v>
      </c>
      <c r="K4053" s="310">
        <v>2.25142</v>
      </c>
      <c r="L4053" s="310">
        <v>2.0625023300000001</v>
      </c>
      <c r="M4053" s="310">
        <f>VLOOKUP(H4053,'Details of Feeder LEvel'!H:N,7,FALSE)</f>
        <v>0</v>
      </c>
      <c r="N4053" s="310">
        <f t="shared" si="63"/>
        <v>8.3910452070248969</v>
      </c>
      <c r="O4053" s="310">
        <v>8.3910452070248951</v>
      </c>
      <c r="P4053" s="309" t="s">
        <v>15063</v>
      </c>
      <c r="Q4053" s="311"/>
    </row>
    <row r="4054" spans="1:17" s="312" customFormat="1" x14ac:dyDescent="0.3">
      <c r="A4054" s="307">
        <v>4051</v>
      </c>
      <c r="B4054" s="308" t="s">
        <v>5252</v>
      </c>
      <c r="C4054" s="308" t="s">
        <v>2393</v>
      </c>
      <c r="D4054" s="308" t="s">
        <v>2394</v>
      </c>
      <c r="E4054" s="308" t="s">
        <v>14850</v>
      </c>
      <c r="F4054" s="309" t="s">
        <v>4796</v>
      </c>
      <c r="G4054" s="309" t="s">
        <v>6463</v>
      </c>
      <c r="H4054" s="309" t="s">
        <v>6464</v>
      </c>
      <c r="I4054" s="309" t="s">
        <v>2405</v>
      </c>
      <c r="J4054" s="309" t="s">
        <v>15063</v>
      </c>
      <c r="K4054" s="310">
        <v>1.4216</v>
      </c>
      <c r="L4054" s="310">
        <v>1.3202829999999999</v>
      </c>
      <c r="M4054" s="310">
        <f>VLOOKUP(H4054,'Details of Feeder LEvel'!H:N,7,FALSE)</f>
        <v>0</v>
      </c>
      <c r="N4054" s="310">
        <f t="shared" si="63"/>
        <v>7.1269696117051282</v>
      </c>
      <c r="O4054" s="310">
        <v>7.126969611705114</v>
      </c>
      <c r="P4054" s="309" t="s">
        <v>15063</v>
      </c>
      <c r="Q4054" s="311"/>
    </row>
    <row r="4055" spans="1:17" s="312" customFormat="1" x14ac:dyDescent="0.3">
      <c r="A4055" s="307">
        <v>4052</v>
      </c>
      <c r="B4055" s="308" t="s">
        <v>5252</v>
      </c>
      <c r="C4055" s="308" t="s">
        <v>2393</v>
      </c>
      <c r="D4055" s="308" t="s">
        <v>2394</v>
      </c>
      <c r="E4055" s="308" t="s">
        <v>14850</v>
      </c>
      <c r="F4055" s="309" t="s">
        <v>4796</v>
      </c>
      <c r="G4055" s="309" t="s">
        <v>6465</v>
      </c>
      <c r="H4055" s="309" t="s">
        <v>6466</v>
      </c>
      <c r="I4055" s="309" t="s">
        <v>2432</v>
      </c>
      <c r="J4055" s="309" t="s">
        <v>15063</v>
      </c>
      <c r="K4055" s="310">
        <v>3.3767999999999998</v>
      </c>
      <c r="L4055" s="310">
        <v>3.0107320400000006</v>
      </c>
      <c r="M4055" s="310">
        <f>VLOOKUP(H4055,'Details of Feeder LEvel'!H:N,7,FALSE)</f>
        <v>0</v>
      </c>
      <c r="N4055" s="310">
        <f t="shared" si="63"/>
        <v>10.840676380004714</v>
      </c>
      <c r="O4055" s="310">
        <v>10.840676380004711</v>
      </c>
      <c r="P4055" s="309" t="s">
        <v>15063</v>
      </c>
      <c r="Q4055" s="311"/>
    </row>
    <row r="4056" spans="1:17" s="312" customFormat="1" x14ac:dyDescent="0.3">
      <c r="A4056" s="307">
        <v>4053</v>
      </c>
      <c r="B4056" s="308" t="s">
        <v>5252</v>
      </c>
      <c r="C4056" s="308" t="s">
        <v>2393</v>
      </c>
      <c r="D4056" s="308" t="s">
        <v>2394</v>
      </c>
      <c r="E4056" s="308" t="s">
        <v>14850</v>
      </c>
      <c r="F4056" s="309" t="s">
        <v>4796</v>
      </c>
      <c r="G4056" s="309" t="s">
        <v>6467</v>
      </c>
      <c r="H4056" s="309" t="s">
        <v>6468</v>
      </c>
      <c r="I4056" s="309" t="s">
        <v>2405</v>
      </c>
      <c r="J4056" s="309" t="s">
        <v>15063</v>
      </c>
      <c r="K4056" s="310">
        <v>3.3130990000000002</v>
      </c>
      <c r="L4056" s="310">
        <v>3.0336112899999996</v>
      </c>
      <c r="M4056" s="310">
        <f>VLOOKUP(H4056,'Details of Feeder LEvel'!H:N,7,FALSE)</f>
        <v>0</v>
      </c>
      <c r="N4056" s="310">
        <f t="shared" si="63"/>
        <v>8.4358393757627113</v>
      </c>
      <c r="O4056" s="310">
        <v>8.4358393757627219</v>
      </c>
      <c r="P4056" s="309" t="s">
        <v>15063</v>
      </c>
      <c r="Q4056" s="311"/>
    </row>
    <row r="4057" spans="1:17" s="312" customFormat="1" x14ac:dyDescent="0.3">
      <c r="A4057" s="307">
        <v>4054</v>
      </c>
      <c r="B4057" s="308" t="s">
        <v>5252</v>
      </c>
      <c r="C4057" s="308" t="s">
        <v>2393</v>
      </c>
      <c r="D4057" s="308" t="s">
        <v>2394</v>
      </c>
      <c r="E4057" s="308" t="s">
        <v>14850</v>
      </c>
      <c r="F4057" s="309" t="s">
        <v>4796</v>
      </c>
      <c r="G4057" s="309" t="s">
        <v>6469</v>
      </c>
      <c r="H4057" s="309" t="s">
        <v>6470</v>
      </c>
      <c r="I4057" s="309" t="s">
        <v>2414</v>
      </c>
      <c r="J4057" s="309" t="s">
        <v>15063</v>
      </c>
      <c r="K4057" s="310">
        <v>0.32252999999999998</v>
      </c>
      <c r="L4057" s="310">
        <v>0.31162000000000001</v>
      </c>
      <c r="M4057" s="310">
        <f>VLOOKUP(H4057,'Details of Feeder LEvel'!H:N,7,FALSE)</f>
        <v>0</v>
      </c>
      <c r="N4057" s="310">
        <f t="shared" si="63"/>
        <v>3.3826310730784659</v>
      </c>
      <c r="O4057" s="310">
        <v>13.650263111914684</v>
      </c>
      <c r="P4057" s="309" t="s">
        <v>15063</v>
      </c>
      <c r="Q4057" s="311"/>
    </row>
    <row r="4058" spans="1:17" s="312" customFormat="1" x14ac:dyDescent="0.3">
      <c r="A4058" s="307">
        <v>4055</v>
      </c>
      <c r="B4058" s="308" t="s">
        <v>5252</v>
      </c>
      <c r="C4058" s="308" t="s">
        <v>2393</v>
      </c>
      <c r="D4058" s="308" t="s">
        <v>2394</v>
      </c>
      <c r="E4058" s="308" t="s">
        <v>14850</v>
      </c>
      <c r="F4058" s="309" t="s">
        <v>4796</v>
      </c>
      <c r="G4058" s="309" t="s">
        <v>6471</v>
      </c>
      <c r="H4058" s="309" t="s">
        <v>6472</v>
      </c>
      <c r="I4058" s="309" t="s">
        <v>2405</v>
      </c>
      <c r="J4058" s="309" t="s">
        <v>15063</v>
      </c>
      <c r="K4058" s="310">
        <v>0.31417819999999996</v>
      </c>
      <c r="L4058" s="310">
        <v>0.29551949</v>
      </c>
      <c r="M4058" s="310">
        <f>VLOOKUP(H4058,'Details of Feeder LEvel'!H:N,7,FALSE)</f>
        <v>0</v>
      </c>
      <c r="N4058" s="310">
        <f t="shared" si="63"/>
        <v>5.9388939143454156</v>
      </c>
      <c r="O4058" s="310">
        <v>8.3718568163837386</v>
      </c>
      <c r="P4058" s="309" t="s">
        <v>15063</v>
      </c>
      <c r="Q4058" s="311"/>
    </row>
    <row r="4059" spans="1:17" s="312" customFormat="1" x14ac:dyDescent="0.3">
      <c r="A4059" s="307">
        <v>4056</v>
      </c>
      <c r="B4059" s="308" t="s">
        <v>5252</v>
      </c>
      <c r="C4059" s="308" t="s">
        <v>2393</v>
      </c>
      <c r="D4059" s="308" t="s">
        <v>2394</v>
      </c>
      <c r="E4059" s="308" t="s">
        <v>14850</v>
      </c>
      <c r="F4059" s="309" t="s">
        <v>4796</v>
      </c>
      <c r="G4059" s="309" t="s">
        <v>6473</v>
      </c>
      <c r="H4059" s="309" t="s">
        <v>6474</v>
      </c>
      <c r="I4059" s="309" t="s">
        <v>2432</v>
      </c>
      <c r="J4059" s="309" t="s">
        <v>15063</v>
      </c>
      <c r="K4059" s="310">
        <v>0.10239999999999999</v>
      </c>
      <c r="L4059" s="310">
        <v>9.8401600000000006E-2</v>
      </c>
      <c r="M4059" s="310">
        <f>VLOOKUP(H4059,'Details of Feeder LEvel'!H:N,7,FALSE)</f>
        <v>0</v>
      </c>
      <c r="N4059" s="310">
        <f t="shared" si="63"/>
        <v>3.9046874999999863</v>
      </c>
      <c r="O4059" s="310">
        <v>3.9046874999999814</v>
      </c>
      <c r="P4059" s="309" t="s">
        <v>15063</v>
      </c>
      <c r="Q4059" s="311"/>
    </row>
    <row r="4060" spans="1:17" s="312" customFormat="1" x14ac:dyDescent="0.3">
      <c r="A4060" s="307">
        <v>4057</v>
      </c>
      <c r="B4060" s="308" t="s">
        <v>5252</v>
      </c>
      <c r="C4060" s="308" t="s">
        <v>2393</v>
      </c>
      <c r="D4060" s="308" t="s">
        <v>2394</v>
      </c>
      <c r="E4060" s="308" t="s">
        <v>14850</v>
      </c>
      <c r="F4060" s="309" t="s">
        <v>4796</v>
      </c>
      <c r="G4060" s="309" t="s">
        <v>6475</v>
      </c>
      <c r="H4060" s="309" t="s">
        <v>6476</v>
      </c>
      <c r="I4060" s="309" t="s">
        <v>2405</v>
      </c>
      <c r="J4060" s="309" t="s">
        <v>15063</v>
      </c>
      <c r="K4060" s="310">
        <v>2.2079400000000002</v>
      </c>
      <c r="L4060" s="310">
        <v>2.02373417</v>
      </c>
      <c r="M4060" s="310">
        <f>VLOOKUP(H4060,'Details of Feeder LEvel'!H:N,7,FALSE)</f>
        <v>0</v>
      </c>
      <c r="N4060" s="310">
        <f t="shared" si="63"/>
        <v>8.3428820529543479</v>
      </c>
      <c r="O4060" s="310">
        <v>8.3428820529543586</v>
      </c>
      <c r="P4060" s="309" t="s">
        <v>15063</v>
      </c>
      <c r="Q4060" s="311"/>
    </row>
    <row r="4061" spans="1:17" s="312" customFormat="1" x14ac:dyDescent="0.3">
      <c r="A4061" s="307">
        <v>4058</v>
      </c>
      <c r="B4061" s="308" t="s">
        <v>5252</v>
      </c>
      <c r="C4061" s="308" t="s">
        <v>2393</v>
      </c>
      <c r="D4061" s="308" t="s">
        <v>2394</v>
      </c>
      <c r="E4061" s="308" t="s">
        <v>14850</v>
      </c>
      <c r="F4061" s="309" t="s">
        <v>4796</v>
      </c>
      <c r="G4061" s="309" t="s">
        <v>6477</v>
      </c>
      <c r="H4061" s="309" t="s">
        <v>6478</v>
      </c>
      <c r="I4061" s="309" t="s">
        <v>2432</v>
      </c>
      <c r="J4061" s="309" t="s">
        <v>15063</v>
      </c>
      <c r="K4061" s="310">
        <v>2.2333509999999999</v>
      </c>
      <c r="L4061" s="310">
        <v>1.9844295000000001</v>
      </c>
      <c r="M4061" s="310">
        <f>VLOOKUP(H4061,'Details of Feeder LEvel'!H:N,7,FALSE)</f>
        <v>0</v>
      </c>
      <c r="N4061" s="310">
        <f t="shared" si="63"/>
        <v>11.145650638882998</v>
      </c>
      <c r="O4061" s="310">
        <v>11.145650638882998</v>
      </c>
      <c r="P4061" s="309" t="s">
        <v>15063</v>
      </c>
      <c r="Q4061" s="311"/>
    </row>
    <row r="4062" spans="1:17" s="312" customFormat="1" x14ac:dyDescent="0.3">
      <c r="A4062" s="307">
        <v>4059</v>
      </c>
      <c r="B4062" s="308" t="s">
        <v>5252</v>
      </c>
      <c r="C4062" s="308" t="s">
        <v>2393</v>
      </c>
      <c r="D4062" s="308" t="s">
        <v>2394</v>
      </c>
      <c r="E4062" s="308" t="s">
        <v>14850</v>
      </c>
      <c r="F4062" s="309" t="s">
        <v>4796</v>
      </c>
      <c r="G4062" s="309" t="s">
        <v>6479</v>
      </c>
      <c r="H4062" s="309" t="s">
        <v>6480</v>
      </c>
      <c r="I4062" s="309" t="s">
        <v>2432</v>
      </c>
      <c r="J4062" s="309" t="s">
        <v>15063</v>
      </c>
      <c r="K4062" s="310">
        <v>0.47259999999999996</v>
      </c>
      <c r="L4062" s="310">
        <v>0.44952700000000001</v>
      </c>
      <c r="M4062" s="310">
        <f>VLOOKUP(H4062,'Details of Feeder LEvel'!H:N,7,FALSE)</f>
        <v>0</v>
      </c>
      <c r="N4062" s="310">
        <f t="shared" si="63"/>
        <v>4.8821413457469225</v>
      </c>
      <c r="O4062" s="310">
        <v>4.8821413457469269</v>
      </c>
      <c r="P4062" s="309" t="s">
        <v>15063</v>
      </c>
      <c r="Q4062" s="311"/>
    </row>
    <row r="4063" spans="1:17" s="312" customFormat="1" x14ac:dyDescent="0.3">
      <c r="A4063" s="307">
        <v>4060</v>
      </c>
      <c r="B4063" s="308" t="s">
        <v>5252</v>
      </c>
      <c r="C4063" s="308" t="s">
        <v>2393</v>
      </c>
      <c r="D4063" s="308" t="s">
        <v>2394</v>
      </c>
      <c r="E4063" s="308" t="s">
        <v>14850</v>
      </c>
      <c r="F4063" s="309" t="s">
        <v>4796</v>
      </c>
      <c r="G4063" s="309" t="s">
        <v>6481</v>
      </c>
      <c r="H4063" s="309" t="s">
        <v>6482</v>
      </c>
      <c r="I4063" s="309" t="s">
        <v>2432</v>
      </c>
      <c r="J4063" s="309" t="s">
        <v>15063</v>
      </c>
      <c r="K4063" s="310">
        <v>0.62019999999999997</v>
      </c>
      <c r="L4063" s="310">
        <v>0.58133800000000002</v>
      </c>
      <c r="M4063" s="310">
        <f>VLOOKUP(H4063,'Details of Feeder LEvel'!H:N,7,FALSE)</f>
        <v>0</v>
      </c>
      <c r="N4063" s="310">
        <f t="shared" si="63"/>
        <v>6.2660432118671325</v>
      </c>
      <c r="O4063" s="310">
        <v>6.2660432118671228</v>
      </c>
      <c r="P4063" s="309" t="s">
        <v>15063</v>
      </c>
      <c r="Q4063" s="311"/>
    </row>
    <row r="4064" spans="1:17" s="312" customFormat="1" x14ac:dyDescent="0.3">
      <c r="A4064" s="307">
        <v>4061</v>
      </c>
      <c r="B4064" s="308" t="s">
        <v>5252</v>
      </c>
      <c r="C4064" s="308" t="s">
        <v>2393</v>
      </c>
      <c r="D4064" s="308" t="s">
        <v>2394</v>
      </c>
      <c r="E4064" s="308" t="s">
        <v>14850</v>
      </c>
      <c r="F4064" s="309" t="s">
        <v>4859</v>
      </c>
      <c r="G4064" s="309" t="s">
        <v>6483</v>
      </c>
      <c r="H4064" s="309" t="s">
        <v>6484</v>
      </c>
      <c r="I4064" s="309" t="s">
        <v>2414</v>
      </c>
      <c r="J4064" s="309" t="s">
        <v>15063</v>
      </c>
      <c r="K4064" s="310">
        <v>5.4623200000000001</v>
      </c>
      <c r="L4064" s="310">
        <v>5.1417137999999998</v>
      </c>
      <c r="M4064" s="310">
        <f>VLOOKUP(H4064,'Details of Feeder LEvel'!H:N,7,FALSE)</f>
        <v>0</v>
      </c>
      <c r="N4064" s="310">
        <f t="shared" si="63"/>
        <v>5.8694144612545633</v>
      </c>
      <c r="O4064" s="310">
        <v>5.8694144612545625</v>
      </c>
      <c r="P4064" s="309" t="s">
        <v>15063</v>
      </c>
      <c r="Q4064" s="311"/>
    </row>
    <row r="4065" spans="1:17" s="312" customFormat="1" x14ac:dyDescent="0.3">
      <c r="A4065" s="307">
        <v>4062</v>
      </c>
      <c r="B4065" s="308" t="s">
        <v>5252</v>
      </c>
      <c r="C4065" s="308" t="s">
        <v>2393</v>
      </c>
      <c r="D4065" s="308" t="s">
        <v>2394</v>
      </c>
      <c r="E4065" s="308" t="s">
        <v>14850</v>
      </c>
      <c r="F4065" s="309" t="s">
        <v>4859</v>
      </c>
      <c r="G4065" s="309" t="s">
        <v>6485</v>
      </c>
      <c r="H4065" s="309" t="s">
        <v>6486</v>
      </c>
      <c r="I4065" s="309" t="s">
        <v>2414</v>
      </c>
      <c r="J4065" s="309" t="s">
        <v>15063</v>
      </c>
      <c r="K4065" s="310">
        <v>3.4675410000000002</v>
      </c>
      <c r="L4065" s="310">
        <v>3.2564510499999999</v>
      </c>
      <c r="M4065" s="310">
        <f>VLOOKUP(H4065,'Details of Feeder LEvel'!H:N,7,FALSE)</f>
        <v>0</v>
      </c>
      <c r="N4065" s="310">
        <f t="shared" si="63"/>
        <v>6.0875978106675683</v>
      </c>
      <c r="O4065" s="310">
        <v>6.087597810667555</v>
      </c>
      <c r="P4065" s="309" t="s">
        <v>15063</v>
      </c>
      <c r="Q4065" s="311"/>
    </row>
    <row r="4066" spans="1:17" s="312" customFormat="1" x14ac:dyDescent="0.3">
      <c r="A4066" s="307">
        <v>4063</v>
      </c>
      <c r="B4066" s="308" t="s">
        <v>5252</v>
      </c>
      <c r="C4066" s="308" t="s">
        <v>2393</v>
      </c>
      <c r="D4066" s="308" t="s">
        <v>2394</v>
      </c>
      <c r="E4066" s="308" t="s">
        <v>14850</v>
      </c>
      <c r="F4066" s="309" t="s">
        <v>4859</v>
      </c>
      <c r="G4066" s="309" t="s">
        <v>6487</v>
      </c>
      <c r="H4066" s="309" t="s">
        <v>6488</v>
      </c>
      <c r="I4066" s="309" t="s">
        <v>2432</v>
      </c>
      <c r="J4066" s="309" t="s">
        <v>15063</v>
      </c>
      <c r="K4066" s="310">
        <v>2.69374</v>
      </c>
      <c r="L4066" s="310">
        <v>2.4745795500000001</v>
      </c>
      <c r="M4066" s="310">
        <f>VLOOKUP(H4066,'Details of Feeder LEvel'!H:N,7,FALSE)</f>
        <v>0</v>
      </c>
      <c r="N4066" s="310">
        <f t="shared" si="63"/>
        <v>8.1359169778820508</v>
      </c>
      <c r="O4066" s="310">
        <v>8.1359169778820402</v>
      </c>
      <c r="P4066" s="309" t="s">
        <v>15063</v>
      </c>
      <c r="Q4066" s="311"/>
    </row>
    <row r="4067" spans="1:17" s="312" customFormat="1" x14ac:dyDescent="0.3">
      <c r="A4067" s="307">
        <v>4064</v>
      </c>
      <c r="B4067" s="308" t="s">
        <v>5252</v>
      </c>
      <c r="C4067" s="308" t="s">
        <v>2393</v>
      </c>
      <c r="D4067" s="308" t="s">
        <v>2394</v>
      </c>
      <c r="E4067" s="308" t="s">
        <v>14850</v>
      </c>
      <c r="F4067" s="309" t="s">
        <v>4859</v>
      </c>
      <c r="G4067" s="309" t="s">
        <v>6489</v>
      </c>
      <c r="H4067" s="309" t="s">
        <v>6490</v>
      </c>
      <c r="I4067" s="309" t="s">
        <v>2432</v>
      </c>
      <c r="J4067" s="309" t="s">
        <v>15063</v>
      </c>
      <c r="K4067" s="310">
        <v>0.47700589999999998</v>
      </c>
      <c r="L4067" s="310">
        <v>0.45041779999999998</v>
      </c>
      <c r="M4067" s="310">
        <f>VLOOKUP(H4067,'Details of Feeder LEvel'!H:N,7,FALSE)</f>
        <v>0</v>
      </c>
      <c r="N4067" s="310">
        <f t="shared" si="63"/>
        <v>5.5739562131202156</v>
      </c>
      <c r="O4067" s="310">
        <v>7.3520203832384556</v>
      </c>
      <c r="P4067" s="309" t="s">
        <v>15063</v>
      </c>
      <c r="Q4067" s="311"/>
    </row>
    <row r="4068" spans="1:17" s="312" customFormat="1" x14ac:dyDescent="0.3">
      <c r="A4068" s="307">
        <v>4065</v>
      </c>
      <c r="B4068" s="308" t="s">
        <v>5252</v>
      </c>
      <c r="C4068" s="308" t="s">
        <v>2393</v>
      </c>
      <c r="D4068" s="308" t="s">
        <v>2394</v>
      </c>
      <c r="E4068" s="308" t="s">
        <v>14850</v>
      </c>
      <c r="F4068" s="309" t="s">
        <v>4859</v>
      </c>
      <c r="G4068" s="309" t="s">
        <v>6491</v>
      </c>
      <c r="H4068" s="309" t="s">
        <v>6492</v>
      </c>
      <c r="I4068" s="309" t="s">
        <v>2405</v>
      </c>
      <c r="J4068" s="309" t="s">
        <v>15063</v>
      </c>
      <c r="K4068" s="310">
        <v>5.2380000000000003E-2</v>
      </c>
      <c r="L4068" s="310">
        <v>5.1249999999999997E-2</v>
      </c>
      <c r="M4068" s="310">
        <f>VLOOKUP(H4068,'Details of Feeder LEvel'!H:N,7,FALSE)</f>
        <v>0</v>
      </c>
      <c r="N4068" s="310">
        <f t="shared" si="63"/>
        <v>2.1573119511263954</v>
      </c>
      <c r="O4068" s="310">
        <v>2.157311951126395</v>
      </c>
      <c r="P4068" s="309" t="s">
        <v>15063</v>
      </c>
      <c r="Q4068" s="311"/>
    </row>
    <row r="4069" spans="1:17" s="312" customFormat="1" x14ac:dyDescent="0.3">
      <c r="A4069" s="307">
        <v>4066</v>
      </c>
      <c r="B4069" s="308" t="s">
        <v>5252</v>
      </c>
      <c r="C4069" s="308" t="s">
        <v>2393</v>
      </c>
      <c r="D4069" s="308" t="s">
        <v>2394</v>
      </c>
      <c r="E4069" s="308" t="s">
        <v>14850</v>
      </c>
      <c r="F4069" s="309" t="s">
        <v>4859</v>
      </c>
      <c r="G4069" s="309" t="s">
        <v>6493</v>
      </c>
      <c r="H4069" s="309" t="s">
        <v>6494</v>
      </c>
      <c r="I4069" s="309" t="s">
        <v>2414</v>
      </c>
      <c r="J4069" s="309" t="s">
        <v>15063</v>
      </c>
      <c r="K4069" s="310">
        <v>3.0697999999999999</v>
      </c>
      <c r="L4069" s="310">
        <v>3.0630900000000003</v>
      </c>
      <c r="M4069" s="310">
        <f>VLOOKUP(H4069,'Details of Feeder LEvel'!H:N,7,FALSE)</f>
        <v>0</v>
      </c>
      <c r="N4069" s="310">
        <f t="shared" si="63"/>
        <v>0.21858101504982574</v>
      </c>
      <c r="O4069" s="310">
        <v>0.21858101504982352</v>
      </c>
      <c r="P4069" s="309" t="s">
        <v>15063</v>
      </c>
      <c r="Q4069" s="311"/>
    </row>
    <row r="4070" spans="1:17" s="312" customFormat="1" x14ac:dyDescent="0.3">
      <c r="A4070" s="307">
        <v>4067</v>
      </c>
      <c r="B4070" s="308" t="s">
        <v>5252</v>
      </c>
      <c r="C4070" s="308" t="s">
        <v>2393</v>
      </c>
      <c r="D4070" s="308" t="s">
        <v>2394</v>
      </c>
      <c r="E4070" s="308" t="s">
        <v>14850</v>
      </c>
      <c r="F4070" s="309" t="s">
        <v>4859</v>
      </c>
      <c r="G4070" s="309" t="s">
        <v>6495</v>
      </c>
      <c r="H4070" s="309" t="s">
        <v>6496</v>
      </c>
      <c r="I4070" s="309" t="s">
        <v>2405</v>
      </c>
      <c r="J4070" s="309" t="s">
        <v>15063</v>
      </c>
      <c r="K4070" s="310">
        <v>1.7422000000000002</v>
      </c>
      <c r="L4070" s="310">
        <v>1.6016818599999998</v>
      </c>
      <c r="M4070" s="310">
        <f>VLOOKUP(H4070,'Details of Feeder LEvel'!H:N,7,FALSE)</f>
        <v>0</v>
      </c>
      <c r="N4070" s="310">
        <f t="shared" si="63"/>
        <v>8.0655573412926405</v>
      </c>
      <c r="O4070" s="310">
        <v>8.0655573412926387</v>
      </c>
      <c r="P4070" s="309" t="s">
        <v>15063</v>
      </c>
      <c r="Q4070" s="311"/>
    </row>
    <row r="4071" spans="1:17" s="312" customFormat="1" x14ac:dyDescent="0.3">
      <c r="A4071" s="307">
        <v>4068</v>
      </c>
      <c r="B4071" s="308" t="s">
        <v>5252</v>
      </c>
      <c r="C4071" s="308" t="s">
        <v>2393</v>
      </c>
      <c r="D4071" s="308" t="s">
        <v>2394</v>
      </c>
      <c r="E4071" s="308" t="s">
        <v>14850</v>
      </c>
      <c r="F4071" s="309" t="s">
        <v>4859</v>
      </c>
      <c r="G4071" s="309" t="s">
        <v>6497</v>
      </c>
      <c r="H4071" s="309" t="s">
        <v>6498</v>
      </c>
      <c r="I4071" s="309" t="s">
        <v>2432</v>
      </c>
      <c r="J4071" s="309" t="s">
        <v>15063</v>
      </c>
      <c r="K4071" s="310">
        <v>2.0099990000000001</v>
      </c>
      <c r="L4071" s="310">
        <v>1.84314723</v>
      </c>
      <c r="M4071" s="310">
        <f>VLOOKUP(H4071,'Details of Feeder LEvel'!H:N,7,FALSE)</f>
        <v>0</v>
      </c>
      <c r="N4071" s="310">
        <f t="shared" si="63"/>
        <v>8.301087214471254</v>
      </c>
      <c r="O4071" s="310">
        <v>8.3010872144712486</v>
      </c>
      <c r="P4071" s="309" t="s">
        <v>15063</v>
      </c>
      <c r="Q4071" s="311"/>
    </row>
    <row r="4072" spans="1:17" s="312" customFormat="1" x14ac:dyDescent="0.3">
      <c r="A4072" s="307">
        <v>4069</v>
      </c>
      <c r="B4072" s="308" t="s">
        <v>5252</v>
      </c>
      <c r="C4072" s="308" t="s">
        <v>2393</v>
      </c>
      <c r="D4072" s="308" t="s">
        <v>2394</v>
      </c>
      <c r="E4072" s="308" t="s">
        <v>14850</v>
      </c>
      <c r="F4072" s="309" t="s">
        <v>4859</v>
      </c>
      <c r="G4072" s="309" t="s">
        <v>6499</v>
      </c>
      <c r="H4072" s="309" t="s">
        <v>6500</v>
      </c>
      <c r="I4072" s="309" t="s">
        <v>2405</v>
      </c>
      <c r="J4072" s="309" t="s">
        <v>15063</v>
      </c>
      <c r="K4072" s="310">
        <v>1.6496</v>
      </c>
      <c r="L4072" s="310">
        <v>1.5014399299999999</v>
      </c>
      <c r="M4072" s="310">
        <f>VLOOKUP(H4072,'Details of Feeder LEvel'!H:N,7,FALSE)</f>
        <v>0</v>
      </c>
      <c r="N4072" s="310">
        <f t="shared" si="63"/>
        <v>8.9815755334626637</v>
      </c>
      <c r="O4072" s="310">
        <v>8.9815755334626601</v>
      </c>
      <c r="P4072" s="309" t="s">
        <v>15063</v>
      </c>
      <c r="Q4072" s="311"/>
    </row>
    <row r="4073" spans="1:17" s="312" customFormat="1" x14ac:dyDescent="0.3">
      <c r="A4073" s="307">
        <v>4070</v>
      </c>
      <c r="B4073" s="308" t="s">
        <v>5252</v>
      </c>
      <c r="C4073" s="308" t="s">
        <v>2393</v>
      </c>
      <c r="D4073" s="308" t="s">
        <v>2394</v>
      </c>
      <c r="E4073" s="308" t="s">
        <v>14850</v>
      </c>
      <c r="F4073" s="309" t="s">
        <v>4859</v>
      </c>
      <c r="G4073" s="309" t="s">
        <v>6501</v>
      </c>
      <c r="H4073" s="309" t="s">
        <v>6502</v>
      </c>
      <c r="I4073" s="309" t="s">
        <v>2432</v>
      </c>
      <c r="J4073" s="309" t="s">
        <v>15063</v>
      </c>
      <c r="K4073" s="310">
        <v>1.397</v>
      </c>
      <c r="L4073" s="310">
        <v>1.2835472000000001</v>
      </c>
      <c r="M4073" s="310">
        <f>VLOOKUP(H4073,'Details of Feeder LEvel'!H:N,7,FALSE)</f>
        <v>0</v>
      </c>
      <c r="N4073" s="310">
        <f t="shared" si="63"/>
        <v>8.1211739441660633</v>
      </c>
      <c r="O4073" s="310">
        <v>12.173881106370231</v>
      </c>
      <c r="P4073" s="309" t="s">
        <v>15063</v>
      </c>
      <c r="Q4073" s="311"/>
    </row>
    <row r="4074" spans="1:17" s="312" customFormat="1" x14ac:dyDescent="0.3">
      <c r="A4074" s="307">
        <v>4071</v>
      </c>
      <c r="B4074" s="308" t="s">
        <v>5252</v>
      </c>
      <c r="C4074" s="308" t="s">
        <v>2393</v>
      </c>
      <c r="D4074" s="308" t="s">
        <v>2394</v>
      </c>
      <c r="E4074" s="308" t="s">
        <v>14850</v>
      </c>
      <c r="F4074" s="309" t="s">
        <v>4859</v>
      </c>
      <c r="G4074" s="309" t="s">
        <v>6503</v>
      </c>
      <c r="H4074" s="309" t="s">
        <v>6504</v>
      </c>
      <c r="I4074" s="309" t="s">
        <v>2414</v>
      </c>
      <c r="J4074" s="309" t="s">
        <v>15063</v>
      </c>
      <c r="K4074" s="310">
        <v>1.327</v>
      </c>
      <c r="L4074" s="310">
        <v>1.32724</v>
      </c>
      <c r="M4074" s="310">
        <f>VLOOKUP(H4074,'Details of Feeder LEvel'!H:N,7,FALSE)</f>
        <v>0</v>
      </c>
      <c r="N4074" s="310">
        <f t="shared" si="63"/>
        <v>-1.8085908063302035E-2</v>
      </c>
      <c r="O4074" s="310">
        <v>0.3764878978247399</v>
      </c>
      <c r="P4074" s="309" t="s">
        <v>15063</v>
      </c>
      <c r="Q4074" s="311"/>
    </row>
    <row r="4075" spans="1:17" s="312" customFormat="1" x14ac:dyDescent="0.3">
      <c r="A4075" s="307">
        <v>4072</v>
      </c>
      <c r="B4075" s="308" t="s">
        <v>5252</v>
      </c>
      <c r="C4075" s="308" t="s">
        <v>2393</v>
      </c>
      <c r="D4075" s="308" t="s">
        <v>1372</v>
      </c>
      <c r="E4075" s="308" t="s">
        <v>1643</v>
      </c>
      <c r="F4075" s="309" t="s">
        <v>3818</v>
      </c>
      <c r="G4075" s="309" t="s">
        <v>6505</v>
      </c>
      <c r="H4075" s="309" t="s">
        <v>6506</v>
      </c>
      <c r="I4075" s="309" t="s">
        <v>2414</v>
      </c>
      <c r="J4075" s="309" t="s">
        <v>15063</v>
      </c>
      <c r="K4075" s="310">
        <v>4.0979919999999996</v>
      </c>
      <c r="L4075" s="310">
        <v>3.6994110099999999</v>
      </c>
      <c r="M4075" s="310">
        <f>VLOOKUP(H4075,'Details of Feeder LEvel'!H:N,7,FALSE)</f>
        <v>0</v>
      </c>
      <c r="N4075" s="310">
        <f t="shared" si="63"/>
        <v>9.7262510517346001</v>
      </c>
      <c r="O4075" s="310">
        <v>9.7262510517346144</v>
      </c>
      <c r="P4075" s="309" t="s">
        <v>15063</v>
      </c>
      <c r="Q4075" s="311"/>
    </row>
    <row r="4076" spans="1:17" s="312" customFormat="1" x14ac:dyDescent="0.3">
      <c r="A4076" s="307">
        <v>4073</v>
      </c>
      <c r="B4076" s="308" t="s">
        <v>5252</v>
      </c>
      <c r="C4076" s="308" t="s">
        <v>2393</v>
      </c>
      <c r="D4076" s="308" t="s">
        <v>1372</v>
      </c>
      <c r="E4076" s="308" t="s">
        <v>1643</v>
      </c>
      <c r="F4076" s="309" t="s">
        <v>3818</v>
      </c>
      <c r="G4076" s="309" t="s">
        <v>6507</v>
      </c>
      <c r="H4076" s="309" t="s">
        <v>6508</v>
      </c>
      <c r="I4076" s="309" t="s">
        <v>2414</v>
      </c>
      <c r="J4076" s="309" t="s">
        <v>15063</v>
      </c>
      <c r="K4076" s="310">
        <v>5.4555199999999999</v>
      </c>
      <c r="L4076" s="310">
        <v>5.1883770399999998</v>
      </c>
      <c r="M4076" s="310">
        <f>VLOOKUP(H4076,'Details of Feeder LEvel'!H:N,7,FALSE)</f>
        <v>0</v>
      </c>
      <c r="N4076" s="310">
        <f t="shared" si="63"/>
        <v>4.8967460480394198</v>
      </c>
      <c r="O4076" s="310">
        <v>4.8967460480394243</v>
      </c>
      <c r="P4076" s="309" t="s">
        <v>15063</v>
      </c>
      <c r="Q4076" s="311"/>
    </row>
    <row r="4077" spans="1:17" s="312" customFormat="1" x14ac:dyDescent="0.3">
      <c r="A4077" s="307">
        <v>4074</v>
      </c>
      <c r="B4077" s="308" t="s">
        <v>5252</v>
      </c>
      <c r="C4077" s="308" t="s">
        <v>2393</v>
      </c>
      <c r="D4077" s="308" t="s">
        <v>1372</v>
      </c>
      <c r="E4077" s="308" t="s">
        <v>1643</v>
      </c>
      <c r="F4077" s="309" t="s">
        <v>3818</v>
      </c>
      <c r="G4077" s="309" t="s">
        <v>6509</v>
      </c>
      <c r="H4077" s="309" t="s">
        <v>6510</v>
      </c>
      <c r="I4077" s="309" t="s">
        <v>2414</v>
      </c>
      <c r="J4077" s="309" t="s">
        <v>15063</v>
      </c>
      <c r="K4077" s="310">
        <v>4.6487780000000001</v>
      </c>
      <c r="L4077" s="310">
        <v>4.4088469100000003</v>
      </c>
      <c r="M4077" s="310">
        <f>VLOOKUP(H4077,'Details of Feeder LEvel'!H:N,7,FALSE)</f>
        <v>0</v>
      </c>
      <c r="N4077" s="310">
        <f t="shared" si="63"/>
        <v>5.1611647189863614</v>
      </c>
      <c r="O4077" s="310">
        <v>5.1611647189863668</v>
      </c>
      <c r="P4077" s="309" t="s">
        <v>15063</v>
      </c>
      <c r="Q4077" s="311"/>
    </row>
    <row r="4078" spans="1:17" s="312" customFormat="1" x14ac:dyDescent="0.3">
      <c r="A4078" s="307">
        <v>4075</v>
      </c>
      <c r="B4078" s="308" t="s">
        <v>5252</v>
      </c>
      <c r="C4078" s="308" t="s">
        <v>2393</v>
      </c>
      <c r="D4078" s="308" t="s">
        <v>1372</v>
      </c>
      <c r="E4078" s="308" t="s">
        <v>1643</v>
      </c>
      <c r="F4078" s="309" t="s">
        <v>3818</v>
      </c>
      <c r="G4078" s="309" t="s">
        <v>6511</v>
      </c>
      <c r="H4078" s="309" t="s">
        <v>6512</v>
      </c>
      <c r="I4078" s="309" t="s">
        <v>2414</v>
      </c>
      <c r="J4078" s="309" t="s">
        <v>15063</v>
      </c>
      <c r="K4078" s="310">
        <v>2.18336</v>
      </c>
      <c r="L4078" s="310">
        <v>2.0860069599999997</v>
      </c>
      <c r="M4078" s="310">
        <f>VLOOKUP(H4078,'Details of Feeder LEvel'!H:N,7,FALSE)</f>
        <v>0</v>
      </c>
      <c r="N4078" s="310">
        <f t="shared" si="63"/>
        <v>4.4588634031950862</v>
      </c>
      <c r="O4078" s="310">
        <v>4.4588634031951013</v>
      </c>
      <c r="P4078" s="309" t="s">
        <v>15063</v>
      </c>
      <c r="Q4078" s="311"/>
    </row>
    <row r="4079" spans="1:17" s="312" customFormat="1" x14ac:dyDescent="0.3">
      <c r="A4079" s="307">
        <v>4076</v>
      </c>
      <c r="B4079" s="308" t="s">
        <v>5252</v>
      </c>
      <c r="C4079" s="308" t="s">
        <v>2393</v>
      </c>
      <c r="D4079" s="308" t="s">
        <v>1372</v>
      </c>
      <c r="E4079" s="308" t="s">
        <v>1643</v>
      </c>
      <c r="F4079" s="309" t="s">
        <v>3818</v>
      </c>
      <c r="G4079" s="309" t="s">
        <v>6513</v>
      </c>
      <c r="H4079" s="309" t="s">
        <v>6514</v>
      </c>
      <c r="I4079" s="309" t="s">
        <v>2414</v>
      </c>
      <c r="J4079" s="309" t="s">
        <v>15063</v>
      </c>
      <c r="K4079" s="310">
        <v>2.4075799999999998</v>
      </c>
      <c r="L4079" s="310">
        <v>2.2383924500000001</v>
      </c>
      <c r="M4079" s="310">
        <f>VLOOKUP(H4079,'Details of Feeder LEvel'!H:N,7,FALSE)</f>
        <v>0</v>
      </c>
      <c r="N4079" s="310">
        <f t="shared" si="63"/>
        <v>7.0272867360586053</v>
      </c>
      <c r="O4079" s="310">
        <v>7.0272867360585911</v>
      </c>
      <c r="P4079" s="309" t="s">
        <v>15063</v>
      </c>
      <c r="Q4079" s="311"/>
    </row>
    <row r="4080" spans="1:17" s="312" customFormat="1" x14ac:dyDescent="0.3">
      <c r="A4080" s="307">
        <v>4077</v>
      </c>
      <c r="B4080" s="308" t="s">
        <v>5252</v>
      </c>
      <c r="C4080" s="308" t="s">
        <v>2393</v>
      </c>
      <c r="D4080" s="308" t="s">
        <v>1372</v>
      </c>
      <c r="E4080" s="308" t="s">
        <v>1643</v>
      </c>
      <c r="F4080" s="309" t="s">
        <v>3818</v>
      </c>
      <c r="G4080" s="309" t="s">
        <v>6515</v>
      </c>
      <c r="H4080" s="309" t="s">
        <v>6516</v>
      </c>
      <c r="I4080" s="309" t="s">
        <v>2414</v>
      </c>
      <c r="J4080" s="309" t="s">
        <v>15063</v>
      </c>
      <c r="K4080" s="310">
        <v>4.3300799999999997</v>
      </c>
      <c r="L4080" s="310">
        <v>3.9452761399999998</v>
      </c>
      <c r="M4080" s="310">
        <f>VLOOKUP(H4080,'Details of Feeder LEvel'!H:N,7,FALSE)</f>
        <v>0</v>
      </c>
      <c r="N4080" s="310">
        <f t="shared" si="63"/>
        <v>8.8867609836307864</v>
      </c>
      <c r="O4080" s="310">
        <v>8.8867609836307704</v>
      </c>
      <c r="P4080" s="309" t="s">
        <v>15063</v>
      </c>
      <c r="Q4080" s="311"/>
    </row>
    <row r="4081" spans="1:17" s="312" customFormat="1" x14ac:dyDescent="0.3">
      <c r="A4081" s="307">
        <v>4078</v>
      </c>
      <c r="B4081" s="308" t="s">
        <v>5252</v>
      </c>
      <c r="C4081" s="308" t="s">
        <v>1373</v>
      </c>
      <c r="D4081" s="308" t="s">
        <v>1445</v>
      </c>
      <c r="E4081" s="308" t="s">
        <v>1408</v>
      </c>
      <c r="F4081" s="309" t="s">
        <v>8619</v>
      </c>
      <c r="G4081" s="309" t="s">
        <v>8620</v>
      </c>
      <c r="H4081" s="309" t="s">
        <v>8621</v>
      </c>
      <c r="I4081" s="309" t="s">
        <v>5701</v>
      </c>
      <c r="J4081" s="309" t="s">
        <v>15063</v>
      </c>
      <c r="K4081" s="310">
        <v>0.58979999999999999</v>
      </c>
      <c r="L4081" s="310">
        <v>0.5300745</v>
      </c>
      <c r="M4081" s="310">
        <f>VLOOKUP(H4081,'Details of Feeder LEvel'!H:N,7,FALSE)</f>
        <v>0</v>
      </c>
      <c r="N4081" s="310">
        <f t="shared" si="63"/>
        <v>10.1263987792472</v>
      </c>
      <c r="O4081" s="310">
        <v>10.126398779247193</v>
      </c>
      <c r="P4081" s="309" t="s">
        <v>15063</v>
      </c>
      <c r="Q4081" s="311"/>
    </row>
    <row r="4082" spans="1:17" s="312" customFormat="1" x14ac:dyDescent="0.3">
      <c r="A4082" s="307">
        <v>4079</v>
      </c>
      <c r="B4082" s="308" t="s">
        <v>5252</v>
      </c>
      <c r="C4082" s="308" t="s">
        <v>1373</v>
      </c>
      <c r="D4082" s="308" t="s">
        <v>1445</v>
      </c>
      <c r="E4082" s="308" t="s">
        <v>1408</v>
      </c>
      <c r="F4082" s="309" t="s">
        <v>8619</v>
      </c>
      <c r="G4082" s="309" t="s">
        <v>8622</v>
      </c>
      <c r="H4082" s="309" t="s">
        <v>8623</v>
      </c>
      <c r="I4082" s="309" t="s">
        <v>5701</v>
      </c>
      <c r="J4082" s="309" t="s">
        <v>15063</v>
      </c>
      <c r="K4082" s="310">
        <v>0.4839</v>
      </c>
      <c r="L4082" s="310">
        <v>0.43530400000000002</v>
      </c>
      <c r="M4082" s="310">
        <f>VLOOKUP(H4082,'Details of Feeder LEvel'!H:N,7,FALSE)</f>
        <v>0</v>
      </c>
      <c r="N4082" s="310">
        <f t="shared" si="63"/>
        <v>10.042570779086581</v>
      </c>
      <c r="O4082" s="310">
        <v>10.04257077908658</v>
      </c>
      <c r="P4082" s="309" t="s">
        <v>15063</v>
      </c>
      <c r="Q4082" s="311"/>
    </row>
    <row r="4083" spans="1:17" s="312" customFormat="1" x14ac:dyDescent="0.3">
      <c r="A4083" s="307">
        <v>4080</v>
      </c>
      <c r="B4083" s="308" t="s">
        <v>5252</v>
      </c>
      <c r="C4083" s="308" t="s">
        <v>1373</v>
      </c>
      <c r="D4083" s="308" t="s">
        <v>1445</v>
      </c>
      <c r="E4083" s="308" t="s">
        <v>1408</v>
      </c>
      <c r="F4083" s="309" t="s">
        <v>8619</v>
      </c>
      <c r="G4083" s="309" t="s">
        <v>8624</v>
      </c>
      <c r="H4083" s="309" t="s">
        <v>8625</v>
      </c>
      <c r="I4083" s="309" t="s">
        <v>5701</v>
      </c>
      <c r="J4083" s="309" t="s">
        <v>15063</v>
      </c>
      <c r="K4083" s="310">
        <v>0.26129999999999998</v>
      </c>
      <c r="L4083" s="310">
        <v>0.23724000000000001</v>
      </c>
      <c r="M4083" s="310">
        <f>VLOOKUP(H4083,'Details of Feeder LEvel'!H:N,7,FALSE)</f>
        <v>0</v>
      </c>
      <c r="N4083" s="310">
        <f t="shared" si="63"/>
        <v>9.2078071182548697</v>
      </c>
      <c r="O4083" s="310">
        <v>9.2078071182548733</v>
      </c>
      <c r="P4083" s="309" t="s">
        <v>15063</v>
      </c>
      <c r="Q4083" s="311"/>
    </row>
    <row r="4084" spans="1:17" s="312" customFormat="1" x14ac:dyDescent="0.3">
      <c r="A4084" s="307">
        <v>4081</v>
      </c>
      <c r="B4084" s="308" t="s">
        <v>5252</v>
      </c>
      <c r="C4084" s="308" t="s">
        <v>1373</v>
      </c>
      <c r="D4084" s="308" t="s">
        <v>1445</v>
      </c>
      <c r="E4084" s="308" t="s">
        <v>1408</v>
      </c>
      <c r="F4084" s="309" t="s">
        <v>8619</v>
      </c>
      <c r="G4084" s="309" t="s">
        <v>8626</v>
      </c>
      <c r="H4084" s="309" t="s">
        <v>8627</v>
      </c>
      <c r="I4084" s="309" t="s">
        <v>5701</v>
      </c>
      <c r="J4084" s="309" t="s">
        <v>15063</v>
      </c>
      <c r="K4084" s="310">
        <v>0.2631</v>
      </c>
      <c r="L4084" s="310">
        <v>0.2348365</v>
      </c>
      <c r="M4084" s="310">
        <f>VLOOKUP(H4084,'Details of Feeder LEvel'!H:N,7,FALSE)</f>
        <v>0</v>
      </c>
      <c r="N4084" s="310">
        <f t="shared" si="63"/>
        <v>10.742493348536678</v>
      </c>
      <c r="O4084" s="310">
        <v>11.878126596099159</v>
      </c>
      <c r="P4084" s="309" t="s">
        <v>15063</v>
      </c>
      <c r="Q4084" s="311"/>
    </row>
    <row r="4085" spans="1:17" s="312" customFormat="1" x14ac:dyDescent="0.3">
      <c r="A4085" s="307">
        <v>4082</v>
      </c>
      <c r="B4085" s="308" t="s">
        <v>5252</v>
      </c>
      <c r="C4085" s="308" t="s">
        <v>1373</v>
      </c>
      <c r="D4085" s="308" t="s">
        <v>1445</v>
      </c>
      <c r="E4085" s="308" t="s">
        <v>1408</v>
      </c>
      <c r="F4085" s="309" t="s">
        <v>8619</v>
      </c>
      <c r="G4085" s="309" t="s">
        <v>8628</v>
      </c>
      <c r="H4085" s="309" t="s">
        <v>8629</v>
      </c>
      <c r="I4085" s="309" t="s">
        <v>2405</v>
      </c>
      <c r="J4085" s="309" t="s">
        <v>15063</v>
      </c>
      <c r="K4085" s="310">
        <v>4.2337290000000003</v>
      </c>
      <c r="L4085" s="310">
        <v>3.6199991767020001</v>
      </c>
      <c r="M4085" s="310">
        <f>VLOOKUP(H4085,'Details of Feeder LEvel'!H:N,7,FALSE)</f>
        <v>0</v>
      </c>
      <c r="N4085" s="310">
        <f t="shared" si="63"/>
        <v>14.496200000000004</v>
      </c>
      <c r="O4085" s="310">
        <v>20.373143193977338</v>
      </c>
      <c r="P4085" s="309" t="s">
        <v>15063</v>
      </c>
      <c r="Q4085" s="311"/>
    </row>
    <row r="4086" spans="1:17" s="312" customFormat="1" x14ac:dyDescent="0.3">
      <c r="A4086" s="307">
        <v>4083</v>
      </c>
      <c r="B4086" s="308" t="s">
        <v>5252</v>
      </c>
      <c r="C4086" s="308" t="s">
        <v>1373</v>
      </c>
      <c r="D4086" s="308" t="s">
        <v>1445</v>
      </c>
      <c r="E4086" s="308" t="s">
        <v>1408</v>
      </c>
      <c r="F4086" s="309" t="s">
        <v>8619</v>
      </c>
      <c r="G4086" s="309" t="s">
        <v>8630</v>
      </c>
      <c r="H4086" s="309" t="s">
        <v>8631</v>
      </c>
      <c r="I4086" s="309" t="s">
        <v>5701</v>
      </c>
      <c r="J4086" s="309" t="s">
        <v>15063</v>
      </c>
      <c r="K4086" s="310">
        <v>0.50519999999999998</v>
      </c>
      <c r="L4086" s="310">
        <v>0.45121650000000002</v>
      </c>
      <c r="M4086" s="310">
        <f>VLOOKUP(H4086,'Details of Feeder LEvel'!H:N,7,FALSE)</f>
        <v>0</v>
      </c>
      <c r="N4086" s="310">
        <f t="shared" si="63"/>
        <v>10.685570071258899</v>
      </c>
      <c r="O4086" s="310">
        <v>10.685570071258898</v>
      </c>
      <c r="P4086" s="309" t="s">
        <v>15063</v>
      </c>
      <c r="Q4086" s="311"/>
    </row>
    <row r="4087" spans="1:17" s="312" customFormat="1" x14ac:dyDescent="0.3">
      <c r="A4087" s="307">
        <v>4084</v>
      </c>
      <c r="B4087" s="308" t="s">
        <v>5252</v>
      </c>
      <c r="C4087" s="308" t="s">
        <v>1373</v>
      </c>
      <c r="D4087" s="308" t="s">
        <v>1445</v>
      </c>
      <c r="E4087" s="308" t="s">
        <v>1408</v>
      </c>
      <c r="F4087" s="309" t="s">
        <v>8619</v>
      </c>
      <c r="G4087" s="309" t="s">
        <v>8632</v>
      </c>
      <c r="H4087" s="309" t="s">
        <v>8633</v>
      </c>
      <c r="I4087" s="309" t="s">
        <v>5701</v>
      </c>
      <c r="J4087" s="309" t="s">
        <v>15063</v>
      </c>
      <c r="K4087" s="310">
        <v>0.77610000000000001</v>
      </c>
      <c r="L4087" s="310">
        <v>0.69531750000000003</v>
      </c>
      <c r="M4087" s="310">
        <f>VLOOKUP(H4087,'Details of Feeder LEvel'!H:N,7,FALSE)</f>
        <v>0</v>
      </c>
      <c r="N4087" s="310">
        <f t="shared" si="63"/>
        <v>10.408774642442982</v>
      </c>
      <c r="O4087" s="310">
        <v>10.408774642442985</v>
      </c>
      <c r="P4087" s="309" t="s">
        <v>15063</v>
      </c>
      <c r="Q4087" s="311"/>
    </row>
    <row r="4088" spans="1:17" s="312" customFormat="1" x14ac:dyDescent="0.3">
      <c r="A4088" s="307">
        <v>4085</v>
      </c>
      <c r="B4088" s="308" t="s">
        <v>5252</v>
      </c>
      <c r="C4088" s="308" t="s">
        <v>1373</v>
      </c>
      <c r="D4088" s="308" t="s">
        <v>1445</v>
      </c>
      <c r="E4088" s="308" t="s">
        <v>1408</v>
      </c>
      <c r="F4088" s="309" t="s">
        <v>8619</v>
      </c>
      <c r="G4088" s="309" t="s">
        <v>8634</v>
      </c>
      <c r="H4088" s="309" t="s">
        <v>8635</v>
      </c>
      <c r="I4088" s="309" t="s">
        <v>2405</v>
      </c>
      <c r="J4088" s="309" t="s">
        <v>15063</v>
      </c>
      <c r="K4088" s="310">
        <v>1.3998000000000002</v>
      </c>
      <c r="L4088" s="310">
        <v>1.1980888200000002</v>
      </c>
      <c r="M4088" s="310">
        <f>VLOOKUP(H4088,'Details of Feeder LEvel'!H:N,7,FALSE)</f>
        <v>0</v>
      </c>
      <c r="N4088" s="310">
        <f t="shared" si="63"/>
        <v>14.409999999999998</v>
      </c>
      <c r="O4088" s="310">
        <v>31.209747334317793</v>
      </c>
      <c r="P4088" s="309" t="s">
        <v>15063</v>
      </c>
      <c r="Q4088" s="311"/>
    </row>
    <row r="4089" spans="1:17" s="312" customFormat="1" x14ac:dyDescent="0.3">
      <c r="A4089" s="307">
        <v>4086</v>
      </c>
      <c r="B4089" s="308" t="s">
        <v>5252</v>
      </c>
      <c r="C4089" s="308" t="s">
        <v>1373</v>
      </c>
      <c r="D4089" s="308" t="s">
        <v>1445</v>
      </c>
      <c r="E4089" s="308" t="s">
        <v>1408</v>
      </c>
      <c r="F4089" s="309" t="s">
        <v>8619</v>
      </c>
      <c r="G4089" s="309" t="s">
        <v>8636</v>
      </c>
      <c r="H4089" s="309" t="s">
        <v>8637</v>
      </c>
      <c r="I4089" s="309" t="s">
        <v>5701</v>
      </c>
      <c r="J4089" s="309" t="s">
        <v>15063</v>
      </c>
      <c r="K4089" s="310">
        <v>0.4758</v>
      </c>
      <c r="L4089" s="310">
        <v>0.42576150000000001</v>
      </c>
      <c r="M4089" s="310">
        <f>VLOOKUP(H4089,'Details of Feeder LEvel'!H:N,7,FALSE)</f>
        <v>0</v>
      </c>
      <c r="N4089" s="310">
        <f t="shared" si="63"/>
        <v>10.516708701134927</v>
      </c>
      <c r="O4089" s="310">
        <v>11.713511385594956</v>
      </c>
      <c r="P4089" s="309" t="s">
        <v>15063</v>
      </c>
      <c r="Q4089" s="311"/>
    </row>
    <row r="4090" spans="1:17" s="312" customFormat="1" x14ac:dyDescent="0.3">
      <c r="A4090" s="307">
        <v>4087</v>
      </c>
      <c r="B4090" s="308" t="s">
        <v>5252</v>
      </c>
      <c r="C4090" s="308" t="s">
        <v>1373</v>
      </c>
      <c r="D4090" s="308" t="s">
        <v>1445</v>
      </c>
      <c r="E4090" s="308" t="s">
        <v>1408</v>
      </c>
      <c r="F4090" s="309" t="s">
        <v>8619</v>
      </c>
      <c r="G4090" s="309" t="s">
        <v>8638</v>
      </c>
      <c r="H4090" s="309" t="s">
        <v>8639</v>
      </c>
      <c r="I4090" s="309" t="s">
        <v>3759</v>
      </c>
      <c r="J4090" s="309" t="s">
        <v>15063</v>
      </c>
      <c r="K4090" s="310">
        <v>1.4714999999999999E-3</v>
      </c>
      <c r="L4090" s="310">
        <v>1.2999996179999999E-3</v>
      </c>
      <c r="M4090" s="310">
        <f>VLOOKUP(H4090,'Details of Feeder LEvel'!H:N,7,FALSE)</f>
        <v>0</v>
      </c>
      <c r="N4090" s="310">
        <f t="shared" si="63"/>
        <v>11.6548</v>
      </c>
      <c r="O4090" s="310">
        <v>98.793834916991557</v>
      </c>
      <c r="P4090" s="309" t="s">
        <v>15063</v>
      </c>
      <c r="Q4090" s="311"/>
    </row>
    <row r="4091" spans="1:17" s="312" customFormat="1" x14ac:dyDescent="0.3">
      <c r="A4091" s="307">
        <v>4088</v>
      </c>
      <c r="B4091" s="308" t="s">
        <v>5252</v>
      </c>
      <c r="C4091" s="308" t="s">
        <v>1373</v>
      </c>
      <c r="D4091" s="308" t="s">
        <v>1445</v>
      </c>
      <c r="E4091" s="308" t="s">
        <v>1408</v>
      </c>
      <c r="F4091" s="309" t="s">
        <v>8619</v>
      </c>
      <c r="G4091" s="309" t="s">
        <v>8640</v>
      </c>
      <c r="H4091" s="309" t="s">
        <v>8641</v>
      </c>
      <c r="I4091" s="309" t="s">
        <v>5706</v>
      </c>
      <c r="J4091" s="309" t="s">
        <v>15063</v>
      </c>
      <c r="K4091" s="310">
        <v>0.84260000000000002</v>
      </c>
      <c r="L4091" s="310">
        <v>0.75613700000000006</v>
      </c>
      <c r="M4091" s="310">
        <f>VLOOKUP(H4091,'Details of Feeder LEvel'!H:N,7,FALSE)</f>
        <v>0</v>
      </c>
      <c r="N4091" s="310">
        <f t="shared" si="63"/>
        <v>10.261452646570135</v>
      </c>
      <c r="O4091" s="310">
        <v>75.481478762008791</v>
      </c>
      <c r="P4091" s="309" t="s">
        <v>15063</v>
      </c>
      <c r="Q4091" s="311"/>
    </row>
    <row r="4092" spans="1:17" s="312" customFormat="1" x14ac:dyDescent="0.3">
      <c r="A4092" s="307">
        <v>4089</v>
      </c>
      <c r="B4092" s="308" t="s">
        <v>5252</v>
      </c>
      <c r="C4092" s="308" t="s">
        <v>1373</v>
      </c>
      <c r="D4092" s="308" t="s">
        <v>1445</v>
      </c>
      <c r="E4092" s="308" t="s">
        <v>1408</v>
      </c>
      <c r="F4092" s="309" t="s">
        <v>8619</v>
      </c>
      <c r="G4092" s="309" t="s">
        <v>8642</v>
      </c>
      <c r="H4092" s="309" t="s">
        <v>8643</v>
      </c>
      <c r="I4092" s="309" t="s">
        <v>5706</v>
      </c>
      <c r="J4092" s="309" t="s">
        <v>15063</v>
      </c>
      <c r="K4092" s="310">
        <v>0.60759999999999992</v>
      </c>
      <c r="L4092" s="310">
        <v>0.53996549999999999</v>
      </c>
      <c r="M4092" s="310">
        <f>VLOOKUP(H4092,'Details of Feeder LEvel'!H:N,7,FALSE)</f>
        <v>0</v>
      </c>
      <c r="N4092" s="310">
        <f t="shared" si="63"/>
        <v>11.131418696510853</v>
      </c>
      <c r="O4092" s="310">
        <v>73.379193155561055</v>
      </c>
      <c r="P4092" s="309" t="s">
        <v>15063</v>
      </c>
      <c r="Q4092" s="311"/>
    </row>
    <row r="4093" spans="1:17" s="312" customFormat="1" x14ac:dyDescent="0.3">
      <c r="A4093" s="307">
        <v>4090</v>
      </c>
      <c r="B4093" s="308" t="s">
        <v>5252</v>
      </c>
      <c r="C4093" s="308" t="s">
        <v>1373</v>
      </c>
      <c r="D4093" s="308" t="s">
        <v>1445</v>
      </c>
      <c r="E4093" s="308" t="s">
        <v>1408</v>
      </c>
      <c r="F4093" s="309" t="s">
        <v>8619</v>
      </c>
      <c r="G4093" s="309" t="s">
        <v>8644</v>
      </c>
      <c r="H4093" s="309" t="s">
        <v>8645</v>
      </c>
      <c r="I4093" s="309" t="s">
        <v>5706</v>
      </c>
      <c r="J4093" s="309" t="s">
        <v>15063</v>
      </c>
      <c r="K4093" s="310">
        <v>1.5230999999999999</v>
      </c>
      <c r="L4093" s="310">
        <v>1.3483159</v>
      </c>
      <c r="M4093" s="310">
        <f>VLOOKUP(H4093,'Details of Feeder LEvel'!H:N,7,FALSE)</f>
        <v>0</v>
      </c>
      <c r="N4093" s="310">
        <f t="shared" si="63"/>
        <v>11.475549865406073</v>
      </c>
      <c r="O4093" s="310">
        <v>23.115691559735296</v>
      </c>
      <c r="P4093" s="309" t="s">
        <v>15063</v>
      </c>
      <c r="Q4093" s="311"/>
    </row>
    <row r="4094" spans="1:17" s="312" customFormat="1" x14ac:dyDescent="0.3">
      <c r="A4094" s="307">
        <v>4091</v>
      </c>
      <c r="B4094" s="308" t="s">
        <v>5252</v>
      </c>
      <c r="C4094" s="308" t="s">
        <v>1373</v>
      </c>
      <c r="D4094" s="308" t="s">
        <v>1445</v>
      </c>
      <c r="E4094" s="308" t="s">
        <v>1408</v>
      </c>
      <c r="F4094" s="309" t="s">
        <v>8619</v>
      </c>
      <c r="G4094" s="309" t="s">
        <v>8646</v>
      </c>
      <c r="H4094" s="309" t="s">
        <v>8647</v>
      </c>
      <c r="I4094" s="309" t="s">
        <v>5706</v>
      </c>
      <c r="J4094" s="309" t="s">
        <v>15063</v>
      </c>
      <c r="K4094" s="310">
        <v>0.83320000000000005</v>
      </c>
      <c r="L4094" s="310">
        <v>0.7646158999999999</v>
      </c>
      <c r="M4094" s="310">
        <f>VLOOKUP(H4094,'Details of Feeder LEvel'!H:N,7,FALSE)</f>
        <v>0</v>
      </c>
      <c r="N4094" s="310">
        <f t="shared" si="63"/>
        <v>8.231409025444087</v>
      </c>
      <c r="O4094" s="310">
        <v>56.974035274605029</v>
      </c>
      <c r="P4094" s="309" t="s">
        <v>15063</v>
      </c>
      <c r="Q4094" s="311"/>
    </row>
    <row r="4095" spans="1:17" s="312" customFormat="1" x14ac:dyDescent="0.3">
      <c r="A4095" s="307">
        <v>4092</v>
      </c>
      <c r="B4095" s="308" t="s">
        <v>5252</v>
      </c>
      <c r="C4095" s="308" t="s">
        <v>1373</v>
      </c>
      <c r="D4095" s="308" t="s">
        <v>1445</v>
      </c>
      <c r="E4095" s="308" t="s">
        <v>1408</v>
      </c>
      <c r="F4095" s="309" t="s">
        <v>8619</v>
      </c>
      <c r="G4095" s="309" t="s">
        <v>8648</v>
      </c>
      <c r="H4095" s="309" t="s">
        <v>8649</v>
      </c>
      <c r="I4095" s="309" t="s">
        <v>5706</v>
      </c>
      <c r="J4095" s="309" t="s">
        <v>15063</v>
      </c>
      <c r="K4095" s="310">
        <v>0.68429950000000006</v>
      </c>
      <c r="L4095" s="310">
        <v>0.60148400000000002</v>
      </c>
      <c r="M4095" s="310">
        <f>VLOOKUP(H4095,'Details of Feeder LEvel'!H:N,7,FALSE)</f>
        <v>0</v>
      </c>
      <c r="N4095" s="310">
        <f t="shared" si="63"/>
        <v>12.102230090771663</v>
      </c>
      <c r="O4095" s="310">
        <v>50.148651184091975</v>
      </c>
      <c r="P4095" s="309" t="s">
        <v>15063</v>
      </c>
      <c r="Q4095" s="311"/>
    </row>
    <row r="4096" spans="1:17" s="312" customFormat="1" x14ac:dyDescent="0.3">
      <c r="A4096" s="307">
        <v>4093</v>
      </c>
      <c r="B4096" s="308" t="s">
        <v>5252</v>
      </c>
      <c r="C4096" s="308" t="s">
        <v>1373</v>
      </c>
      <c r="D4096" s="308" t="s">
        <v>1445</v>
      </c>
      <c r="E4096" s="308" t="s">
        <v>1408</v>
      </c>
      <c r="F4096" s="309" t="s">
        <v>8619</v>
      </c>
      <c r="G4096" s="309" t="s">
        <v>8650</v>
      </c>
      <c r="H4096" s="309" t="s">
        <v>8651</v>
      </c>
      <c r="I4096" s="309" t="s">
        <v>5701</v>
      </c>
      <c r="J4096" s="309" t="s">
        <v>15063</v>
      </c>
      <c r="K4096" s="310">
        <v>0.37919999999999998</v>
      </c>
      <c r="L4096" s="310">
        <v>0.34089599999999998</v>
      </c>
      <c r="M4096" s="310">
        <f>VLOOKUP(H4096,'Details of Feeder LEvel'!H:N,7,FALSE)</f>
        <v>0</v>
      </c>
      <c r="N4096" s="310">
        <f t="shared" si="63"/>
        <v>10.101265822784812</v>
      </c>
      <c r="O4096" s="310">
        <v>10.101265822784811</v>
      </c>
      <c r="P4096" s="309" t="s">
        <v>15063</v>
      </c>
      <c r="Q4096" s="311"/>
    </row>
    <row r="4097" spans="1:17" s="312" customFormat="1" x14ac:dyDescent="0.3">
      <c r="A4097" s="307">
        <v>4094</v>
      </c>
      <c r="B4097" s="308" t="s">
        <v>5252</v>
      </c>
      <c r="C4097" s="308" t="s">
        <v>1373</v>
      </c>
      <c r="D4097" s="308" t="s">
        <v>1445</v>
      </c>
      <c r="E4097" s="308" t="s">
        <v>1408</v>
      </c>
      <c r="F4097" s="309" t="s">
        <v>8619</v>
      </c>
      <c r="G4097" s="309" t="s">
        <v>8652</v>
      </c>
      <c r="H4097" s="309" t="s">
        <v>8653</v>
      </c>
      <c r="I4097" s="309" t="s">
        <v>5701</v>
      </c>
      <c r="J4097" s="309" t="s">
        <v>15063</v>
      </c>
      <c r="K4097" s="310">
        <v>0.49399999999999999</v>
      </c>
      <c r="L4097" s="310">
        <v>0.44504599999999994</v>
      </c>
      <c r="M4097" s="310">
        <f>VLOOKUP(H4097,'Details of Feeder LEvel'!H:N,7,FALSE)</f>
        <v>0</v>
      </c>
      <c r="N4097" s="310">
        <f t="shared" si="63"/>
        <v>9.9097165991902934</v>
      </c>
      <c r="O4097" s="310">
        <v>9.9097165991903111</v>
      </c>
      <c r="P4097" s="309" t="s">
        <v>15063</v>
      </c>
      <c r="Q4097" s="311"/>
    </row>
    <row r="4098" spans="1:17" s="312" customFormat="1" x14ac:dyDescent="0.3">
      <c r="A4098" s="307">
        <v>4095</v>
      </c>
      <c r="B4098" s="308" t="s">
        <v>5252</v>
      </c>
      <c r="C4098" s="308" t="s">
        <v>1373</v>
      </c>
      <c r="D4098" s="308" t="s">
        <v>1445</v>
      </c>
      <c r="E4098" s="308" t="s">
        <v>1408</v>
      </c>
      <c r="F4098" s="309" t="s">
        <v>8619</v>
      </c>
      <c r="G4098" s="309" t="s">
        <v>8654</v>
      </c>
      <c r="H4098" s="309" t="s">
        <v>8655</v>
      </c>
      <c r="I4098" s="309" t="s">
        <v>5706</v>
      </c>
      <c r="J4098" s="309" t="s">
        <v>15063</v>
      </c>
      <c r="K4098" s="310">
        <v>0.1983</v>
      </c>
      <c r="L4098" s="310">
        <v>0.18294150000000001</v>
      </c>
      <c r="M4098" s="310">
        <f>VLOOKUP(H4098,'Details of Feeder LEvel'!H:N,7,FALSE)</f>
        <v>0</v>
      </c>
      <c r="N4098" s="310">
        <f t="shared" si="63"/>
        <v>7.7450832072617226</v>
      </c>
      <c r="O4098" s="310">
        <v>55.711894783740171</v>
      </c>
      <c r="P4098" s="309" t="s">
        <v>15063</v>
      </c>
      <c r="Q4098" s="311"/>
    </row>
    <row r="4099" spans="1:17" s="312" customFormat="1" x14ac:dyDescent="0.3">
      <c r="A4099" s="307">
        <v>4096</v>
      </c>
      <c r="B4099" s="308" t="s">
        <v>5252</v>
      </c>
      <c r="C4099" s="308" t="s">
        <v>1373</v>
      </c>
      <c r="D4099" s="308" t="s">
        <v>1445</v>
      </c>
      <c r="E4099" s="308" t="s">
        <v>1408</v>
      </c>
      <c r="F4099" s="309" t="s">
        <v>8656</v>
      </c>
      <c r="G4099" s="309" t="s">
        <v>8657</v>
      </c>
      <c r="H4099" s="309" t="s">
        <v>8658</v>
      </c>
      <c r="I4099" s="309" t="s">
        <v>5701</v>
      </c>
      <c r="J4099" s="309" t="s">
        <v>15063</v>
      </c>
      <c r="K4099" s="310">
        <v>0.69277999999999995</v>
      </c>
      <c r="L4099" s="310">
        <v>0.62423399999999996</v>
      </c>
      <c r="M4099" s="310">
        <f>VLOOKUP(H4099,'Details of Feeder LEvel'!H:N,7,FALSE)</f>
        <v>0</v>
      </c>
      <c r="N4099" s="310">
        <f t="shared" si="63"/>
        <v>9.8943387511186813</v>
      </c>
      <c r="O4099" s="310">
        <v>9.8943387511186813</v>
      </c>
      <c r="P4099" s="309" t="s">
        <v>15063</v>
      </c>
      <c r="Q4099" s="311"/>
    </row>
    <row r="4100" spans="1:17" s="312" customFormat="1" x14ac:dyDescent="0.3">
      <c r="A4100" s="307">
        <v>4097</v>
      </c>
      <c r="B4100" s="308" t="s">
        <v>5252</v>
      </c>
      <c r="C4100" s="308" t="s">
        <v>1373</v>
      </c>
      <c r="D4100" s="308" t="s">
        <v>1445</v>
      </c>
      <c r="E4100" s="308" t="s">
        <v>1408</v>
      </c>
      <c r="F4100" s="309" t="s">
        <v>8656</v>
      </c>
      <c r="G4100" s="309" t="s">
        <v>8659</v>
      </c>
      <c r="H4100" s="309" t="s">
        <v>8660</v>
      </c>
      <c r="I4100" s="309" t="s">
        <v>3759</v>
      </c>
      <c r="J4100" s="309" t="s">
        <v>15063</v>
      </c>
      <c r="K4100" s="310">
        <v>2.14E-3</v>
      </c>
      <c r="L4100" s="310">
        <v>2.928E-3</v>
      </c>
      <c r="M4100" s="310">
        <f>VLOOKUP(H4100,'Details of Feeder LEvel'!H:N,7,FALSE)</f>
        <v>0</v>
      </c>
      <c r="N4100" s="310">
        <f t="shared" ref="N4100:N4163" si="64">(K4100-L4100)/K4100*100</f>
        <v>-36.822429906542062</v>
      </c>
      <c r="O4100" s="310">
        <v>-36.822429906542055</v>
      </c>
      <c r="P4100" s="309" t="s">
        <v>15063</v>
      </c>
      <c r="Q4100" s="311"/>
    </row>
    <row r="4101" spans="1:17" s="312" customFormat="1" x14ac:dyDescent="0.3">
      <c r="A4101" s="307">
        <v>4098</v>
      </c>
      <c r="B4101" s="308" t="s">
        <v>5252</v>
      </c>
      <c r="C4101" s="308" t="s">
        <v>1373</v>
      </c>
      <c r="D4101" s="308" t="s">
        <v>1445</v>
      </c>
      <c r="E4101" s="308" t="s">
        <v>1408</v>
      </c>
      <c r="F4101" s="309" t="s">
        <v>8656</v>
      </c>
      <c r="G4101" s="309" t="s">
        <v>8661</v>
      </c>
      <c r="H4101" s="309" t="s">
        <v>8662</v>
      </c>
      <c r="I4101" s="309" t="s">
        <v>5706</v>
      </c>
      <c r="J4101" s="309" t="s">
        <v>15063</v>
      </c>
      <c r="K4101" s="310">
        <v>0.81852999999999998</v>
      </c>
      <c r="L4101" s="310">
        <v>0.71571000000000007</v>
      </c>
      <c r="M4101" s="310">
        <f>VLOOKUP(H4101,'Details of Feeder LEvel'!H:N,7,FALSE)</f>
        <v>0</v>
      </c>
      <c r="N4101" s="310">
        <f t="shared" si="64"/>
        <v>12.56154325437063</v>
      </c>
      <c r="O4101" s="310">
        <v>70.235278372762622</v>
      </c>
      <c r="P4101" s="309" t="s">
        <v>15063</v>
      </c>
      <c r="Q4101" s="311"/>
    </row>
    <row r="4102" spans="1:17" s="312" customFormat="1" x14ac:dyDescent="0.3">
      <c r="A4102" s="307">
        <v>4099</v>
      </c>
      <c r="B4102" s="308" t="s">
        <v>5252</v>
      </c>
      <c r="C4102" s="308" t="s">
        <v>1373</v>
      </c>
      <c r="D4102" s="308" t="s">
        <v>1445</v>
      </c>
      <c r="E4102" s="308" t="s">
        <v>1408</v>
      </c>
      <c r="F4102" s="309" t="s">
        <v>8656</v>
      </c>
      <c r="G4102" s="309" t="s">
        <v>8663</v>
      </c>
      <c r="H4102" s="309" t="s">
        <v>8664</v>
      </c>
      <c r="I4102" s="309" t="s">
        <v>5701</v>
      </c>
      <c r="J4102" s="309" t="s">
        <v>15063</v>
      </c>
      <c r="K4102" s="310">
        <v>0.81337999999999999</v>
      </c>
      <c r="L4102" s="310">
        <v>0.71427750000000001</v>
      </c>
      <c r="M4102" s="310">
        <f>VLOOKUP(H4102,'Details of Feeder LEvel'!H:N,7,FALSE)</f>
        <v>0</v>
      </c>
      <c r="N4102" s="310">
        <f t="shared" si="64"/>
        <v>12.184034522609357</v>
      </c>
      <c r="O4102" s="310">
        <v>12.184034522609345</v>
      </c>
      <c r="P4102" s="309" t="s">
        <v>15063</v>
      </c>
      <c r="Q4102" s="311"/>
    </row>
    <row r="4103" spans="1:17" s="312" customFormat="1" x14ac:dyDescent="0.3">
      <c r="A4103" s="307">
        <v>4100</v>
      </c>
      <c r="B4103" s="308" t="s">
        <v>5252</v>
      </c>
      <c r="C4103" s="308" t="s">
        <v>1373</v>
      </c>
      <c r="D4103" s="308" t="s">
        <v>1445</v>
      </c>
      <c r="E4103" s="308" t="s">
        <v>1408</v>
      </c>
      <c r="F4103" s="309" t="s">
        <v>8656</v>
      </c>
      <c r="G4103" s="309" t="s">
        <v>8665</v>
      </c>
      <c r="H4103" s="309" t="s">
        <v>8666</v>
      </c>
      <c r="I4103" s="309" t="s">
        <v>5706</v>
      </c>
      <c r="J4103" s="309" t="s">
        <v>15063</v>
      </c>
      <c r="K4103" s="310">
        <v>0.48851999999999995</v>
      </c>
      <c r="L4103" s="310">
        <v>0.43375950000000002</v>
      </c>
      <c r="M4103" s="310">
        <f>VLOOKUP(H4103,'Details of Feeder LEvel'!H:N,7,FALSE)</f>
        <v>0</v>
      </c>
      <c r="N4103" s="310">
        <f t="shared" si="64"/>
        <v>11.209469417833445</v>
      </c>
      <c r="O4103" s="310">
        <v>69.380800238680649</v>
      </c>
      <c r="P4103" s="309" t="s">
        <v>15063</v>
      </c>
      <c r="Q4103" s="311"/>
    </row>
    <row r="4104" spans="1:17" s="312" customFormat="1" x14ac:dyDescent="0.3">
      <c r="A4104" s="307">
        <v>4101</v>
      </c>
      <c r="B4104" s="308" t="s">
        <v>5252</v>
      </c>
      <c r="C4104" s="308" t="s">
        <v>1373</v>
      </c>
      <c r="D4104" s="308" t="s">
        <v>1445</v>
      </c>
      <c r="E4104" s="308" t="s">
        <v>1408</v>
      </c>
      <c r="F4104" s="309" t="s">
        <v>8656</v>
      </c>
      <c r="G4104" s="309" t="s">
        <v>8667</v>
      </c>
      <c r="H4104" s="309" t="s">
        <v>8668</v>
      </c>
      <c r="I4104" s="309" t="s">
        <v>5701</v>
      </c>
      <c r="J4104" s="309" t="s">
        <v>15063</v>
      </c>
      <c r="K4104" s="310">
        <v>0.65822000000000003</v>
      </c>
      <c r="L4104" s="310">
        <v>0.59280250000000012</v>
      </c>
      <c r="M4104" s="310">
        <f>VLOOKUP(H4104,'Details of Feeder LEvel'!H:N,7,FALSE)</f>
        <v>0</v>
      </c>
      <c r="N4104" s="310">
        <f t="shared" si="64"/>
        <v>9.9385463826683935</v>
      </c>
      <c r="O4104" s="310">
        <v>9.93854638266839</v>
      </c>
      <c r="P4104" s="309" t="s">
        <v>15063</v>
      </c>
      <c r="Q4104" s="311"/>
    </row>
    <row r="4105" spans="1:17" s="312" customFormat="1" x14ac:dyDescent="0.3">
      <c r="A4105" s="307">
        <v>4102</v>
      </c>
      <c r="B4105" s="308" t="s">
        <v>5252</v>
      </c>
      <c r="C4105" s="308" t="s">
        <v>1373</v>
      </c>
      <c r="D4105" s="308" t="s">
        <v>1445</v>
      </c>
      <c r="E4105" s="308" t="s">
        <v>1408</v>
      </c>
      <c r="F4105" s="309" t="s">
        <v>8656</v>
      </c>
      <c r="G4105" s="309" t="s">
        <v>8669</v>
      </c>
      <c r="H4105" s="309" t="s">
        <v>8670</v>
      </c>
      <c r="I4105" s="309" t="s">
        <v>5706</v>
      </c>
      <c r="J4105" s="309" t="s">
        <v>15063</v>
      </c>
      <c r="K4105" s="310">
        <v>0.49524000000000001</v>
      </c>
      <c r="L4105" s="310">
        <v>0.43184549999999999</v>
      </c>
      <c r="M4105" s="310">
        <f>VLOOKUP(H4105,'Details of Feeder LEvel'!H:N,7,FALSE)</f>
        <v>0</v>
      </c>
      <c r="N4105" s="310">
        <f t="shared" si="64"/>
        <v>12.800763266295135</v>
      </c>
      <c r="O4105" s="310">
        <v>73.941054128459342</v>
      </c>
      <c r="P4105" s="309" t="s">
        <v>15063</v>
      </c>
      <c r="Q4105" s="311"/>
    </row>
    <row r="4106" spans="1:17" s="312" customFormat="1" x14ac:dyDescent="0.3">
      <c r="A4106" s="307">
        <v>4103</v>
      </c>
      <c r="B4106" s="308" t="s">
        <v>5252</v>
      </c>
      <c r="C4106" s="308" t="s">
        <v>1373</v>
      </c>
      <c r="D4106" s="308" t="s">
        <v>1445</v>
      </c>
      <c r="E4106" s="308" t="s">
        <v>1408</v>
      </c>
      <c r="F4106" s="309" t="s">
        <v>8656</v>
      </c>
      <c r="G4106" s="309" t="s">
        <v>8671</v>
      </c>
      <c r="H4106" s="309" t="s">
        <v>8672</v>
      </c>
      <c r="I4106" s="309" t="s">
        <v>5701</v>
      </c>
      <c r="J4106" s="309" t="s">
        <v>15063</v>
      </c>
      <c r="K4106" s="310">
        <v>0.68405999999999989</v>
      </c>
      <c r="L4106" s="310">
        <v>0.60720299999999994</v>
      </c>
      <c r="M4106" s="310">
        <f>VLOOKUP(H4106,'Details of Feeder LEvel'!H:N,7,FALSE)</f>
        <v>0</v>
      </c>
      <c r="N4106" s="310">
        <f t="shared" si="64"/>
        <v>11.235417945794223</v>
      </c>
      <c r="O4106" s="310">
        <v>11.235417945794236</v>
      </c>
      <c r="P4106" s="309" t="s">
        <v>15063</v>
      </c>
      <c r="Q4106" s="311"/>
    </row>
    <row r="4107" spans="1:17" s="312" customFormat="1" x14ac:dyDescent="0.3">
      <c r="A4107" s="307">
        <v>4104</v>
      </c>
      <c r="B4107" s="308" t="s">
        <v>5252</v>
      </c>
      <c r="C4107" s="308" t="s">
        <v>1373</v>
      </c>
      <c r="D4107" s="308" t="s">
        <v>1445</v>
      </c>
      <c r="E4107" s="308" t="s">
        <v>1408</v>
      </c>
      <c r="F4107" s="309" t="s">
        <v>8656</v>
      </c>
      <c r="G4107" s="309" t="s">
        <v>8673</v>
      </c>
      <c r="H4107" s="309" t="s">
        <v>8674</v>
      </c>
      <c r="I4107" s="309" t="s">
        <v>5706</v>
      </c>
      <c r="J4107" s="309" t="s">
        <v>15063</v>
      </c>
      <c r="K4107" s="310">
        <v>0.61965999999999999</v>
      </c>
      <c r="L4107" s="310">
        <v>0.54473600000000011</v>
      </c>
      <c r="M4107" s="310">
        <f>VLOOKUP(H4107,'Details of Feeder LEvel'!H:N,7,FALSE)</f>
        <v>0</v>
      </c>
      <c r="N4107" s="310">
        <f t="shared" si="64"/>
        <v>12.091146757899473</v>
      </c>
      <c r="O4107" s="310">
        <v>74.785844198238507</v>
      </c>
      <c r="P4107" s="309" t="s">
        <v>15063</v>
      </c>
      <c r="Q4107" s="311"/>
    </row>
    <row r="4108" spans="1:17" s="312" customFormat="1" x14ac:dyDescent="0.3">
      <c r="A4108" s="307">
        <v>4105</v>
      </c>
      <c r="B4108" s="308" t="s">
        <v>5252</v>
      </c>
      <c r="C4108" s="308" t="s">
        <v>1373</v>
      </c>
      <c r="D4108" s="308" t="s">
        <v>1445</v>
      </c>
      <c r="E4108" s="308" t="s">
        <v>1408</v>
      </c>
      <c r="F4108" s="309" t="s">
        <v>8656</v>
      </c>
      <c r="G4108" s="309" t="s">
        <v>8675</v>
      </c>
      <c r="H4108" s="309" t="s">
        <v>8676</v>
      </c>
      <c r="I4108" s="309" t="s">
        <v>5701</v>
      </c>
      <c r="J4108" s="309" t="s">
        <v>15063</v>
      </c>
      <c r="K4108" s="310">
        <v>0.32278000000000001</v>
      </c>
      <c r="L4108" s="310">
        <v>0.29279987082000003</v>
      </c>
      <c r="M4108" s="310">
        <f>VLOOKUP(H4108,'Details of Feeder LEvel'!H:N,7,FALSE)</f>
        <v>0</v>
      </c>
      <c r="N4108" s="310">
        <f t="shared" si="64"/>
        <v>9.2880999999999929</v>
      </c>
      <c r="O4108" s="310">
        <v>29.15359884758373</v>
      </c>
      <c r="P4108" s="309" t="s">
        <v>15063</v>
      </c>
      <c r="Q4108" s="311"/>
    </row>
    <row r="4109" spans="1:17" s="312" customFormat="1" x14ac:dyDescent="0.3">
      <c r="A4109" s="307">
        <v>4106</v>
      </c>
      <c r="B4109" s="308" t="s">
        <v>5252</v>
      </c>
      <c r="C4109" s="308" t="s">
        <v>1373</v>
      </c>
      <c r="D4109" s="308" t="s">
        <v>1445</v>
      </c>
      <c r="E4109" s="308" t="s">
        <v>1408</v>
      </c>
      <c r="F4109" s="309" t="s">
        <v>8656</v>
      </c>
      <c r="G4109" s="309" t="s">
        <v>8677</v>
      </c>
      <c r="H4109" s="309" t="s">
        <v>8678</v>
      </c>
      <c r="I4109" s="309" t="s">
        <v>5701</v>
      </c>
      <c r="J4109" s="309" t="s">
        <v>15063</v>
      </c>
      <c r="K4109" s="310">
        <v>0.71263999999999994</v>
      </c>
      <c r="L4109" s="310">
        <v>0.63366</v>
      </c>
      <c r="M4109" s="310">
        <f>VLOOKUP(H4109,'Details of Feeder LEvel'!H:N,7,FALSE)</f>
        <v>0</v>
      </c>
      <c r="N4109" s="310">
        <f t="shared" si="64"/>
        <v>11.082734620565777</v>
      </c>
      <c r="O4109" s="310">
        <v>11.08273462056577</v>
      </c>
      <c r="P4109" s="309" t="s">
        <v>15063</v>
      </c>
      <c r="Q4109" s="311"/>
    </row>
    <row r="4110" spans="1:17" s="312" customFormat="1" x14ac:dyDescent="0.3">
      <c r="A4110" s="307">
        <v>4107</v>
      </c>
      <c r="B4110" s="308" t="s">
        <v>5252</v>
      </c>
      <c r="C4110" s="308" t="s">
        <v>1373</v>
      </c>
      <c r="D4110" s="308" t="s">
        <v>1445</v>
      </c>
      <c r="E4110" s="308" t="s">
        <v>1408</v>
      </c>
      <c r="F4110" s="309" t="s">
        <v>8679</v>
      </c>
      <c r="G4110" s="309" t="s">
        <v>8680</v>
      </c>
      <c r="H4110" s="309" t="s">
        <v>8681</v>
      </c>
      <c r="I4110" s="309" t="s">
        <v>5706</v>
      </c>
      <c r="J4110" s="309" t="s">
        <v>15063</v>
      </c>
      <c r="K4110" s="310">
        <v>1.1360800000000002</v>
      </c>
      <c r="L4110" s="310">
        <v>1.0213710499999999</v>
      </c>
      <c r="M4110" s="310">
        <f>VLOOKUP(H4110,'Details of Feeder LEvel'!H:N,7,FALSE)</f>
        <v>0</v>
      </c>
      <c r="N4110" s="310">
        <f t="shared" si="64"/>
        <v>10.096907788183952</v>
      </c>
      <c r="O4110" s="310">
        <v>47.840444450659049</v>
      </c>
      <c r="P4110" s="309" t="s">
        <v>15063</v>
      </c>
      <c r="Q4110" s="311"/>
    </row>
    <row r="4111" spans="1:17" s="312" customFormat="1" x14ac:dyDescent="0.3">
      <c r="A4111" s="307">
        <v>4108</v>
      </c>
      <c r="B4111" s="308" t="s">
        <v>5252</v>
      </c>
      <c r="C4111" s="308" t="s">
        <v>1373</v>
      </c>
      <c r="D4111" s="308" t="s">
        <v>1445</v>
      </c>
      <c r="E4111" s="308" t="s">
        <v>1408</v>
      </c>
      <c r="F4111" s="309" t="s">
        <v>8679</v>
      </c>
      <c r="G4111" s="309" t="s">
        <v>8682</v>
      </c>
      <c r="H4111" s="309" t="s">
        <v>8683</v>
      </c>
      <c r="I4111" s="309" t="s">
        <v>5701</v>
      </c>
      <c r="J4111" s="309" t="s">
        <v>15063</v>
      </c>
      <c r="K4111" s="310">
        <v>0.83916000000000013</v>
      </c>
      <c r="L4111" s="310">
        <v>0.77032600000000007</v>
      </c>
      <c r="M4111" s="310">
        <f>VLOOKUP(H4111,'Details of Feeder LEvel'!H:N,7,FALSE)</f>
        <v>0</v>
      </c>
      <c r="N4111" s="310">
        <f t="shared" si="64"/>
        <v>8.2027265360598758</v>
      </c>
      <c r="O4111" s="310">
        <v>8.20272653605989</v>
      </c>
      <c r="P4111" s="309" t="s">
        <v>15063</v>
      </c>
      <c r="Q4111" s="311"/>
    </row>
    <row r="4112" spans="1:17" s="312" customFormat="1" x14ac:dyDescent="0.3">
      <c r="A4112" s="307">
        <v>4109</v>
      </c>
      <c r="B4112" s="308" t="s">
        <v>5252</v>
      </c>
      <c r="C4112" s="308" t="s">
        <v>1373</v>
      </c>
      <c r="D4112" s="308" t="s">
        <v>1445</v>
      </c>
      <c r="E4112" s="308" t="s">
        <v>1408</v>
      </c>
      <c r="F4112" s="309" t="s">
        <v>8679</v>
      </c>
      <c r="G4112" s="309" t="s">
        <v>8684</v>
      </c>
      <c r="H4112" s="309" t="s">
        <v>8685</v>
      </c>
      <c r="I4112" s="309" t="s">
        <v>5701</v>
      </c>
      <c r="J4112" s="309" t="s">
        <v>15063</v>
      </c>
      <c r="K4112" s="310">
        <v>0.40322000000000002</v>
      </c>
      <c r="L4112" s="310">
        <v>0.36800250000000001</v>
      </c>
      <c r="M4112" s="310">
        <f>VLOOKUP(H4112,'Details of Feeder LEvel'!H:N,7,FALSE)</f>
        <v>0</v>
      </c>
      <c r="N4112" s="310">
        <f t="shared" si="64"/>
        <v>8.7340657705470992</v>
      </c>
      <c r="O4112" s="310">
        <v>10.24525972896212</v>
      </c>
      <c r="P4112" s="309" t="s">
        <v>15063</v>
      </c>
      <c r="Q4112" s="311"/>
    </row>
    <row r="4113" spans="1:17" s="312" customFormat="1" x14ac:dyDescent="0.3">
      <c r="A4113" s="307">
        <v>4110</v>
      </c>
      <c r="B4113" s="308" t="s">
        <v>5252</v>
      </c>
      <c r="C4113" s="308" t="s">
        <v>1373</v>
      </c>
      <c r="D4113" s="308" t="s">
        <v>1445</v>
      </c>
      <c r="E4113" s="308" t="s">
        <v>1408</v>
      </c>
      <c r="F4113" s="309" t="s">
        <v>8679</v>
      </c>
      <c r="G4113" s="309" t="s">
        <v>8686</v>
      </c>
      <c r="H4113" s="309" t="s">
        <v>8687</v>
      </c>
      <c r="I4113" s="309" t="s">
        <v>5701</v>
      </c>
      <c r="J4113" s="309" t="s">
        <v>15063</v>
      </c>
      <c r="K4113" s="310">
        <v>0.79869999999999997</v>
      </c>
      <c r="L4113" s="310">
        <v>0.72344549999999996</v>
      </c>
      <c r="M4113" s="310">
        <f>VLOOKUP(H4113,'Details of Feeder LEvel'!H:N,7,FALSE)</f>
        <v>0</v>
      </c>
      <c r="N4113" s="310">
        <f t="shared" si="64"/>
        <v>9.4221234506072378</v>
      </c>
      <c r="O4113" s="310">
        <v>9.4221234506072342</v>
      </c>
      <c r="P4113" s="309" t="s">
        <v>15063</v>
      </c>
      <c r="Q4113" s="311"/>
    </row>
    <row r="4114" spans="1:17" s="312" customFormat="1" x14ac:dyDescent="0.3">
      <c r="A4114" s="307">
        <v>4111</v>
      </c>
      <c r="B4114" s="308" t="s">
        <v>5252</v>
      </c>
      <c r="C4114" s="308" t="s">
        <v>1373</v>
      </c>
      <c r="D4114" s="308" t="s">
        <v>1445</v>
      </c>
      <c r="E4114" s="308" t="s">
        <v>1408</v>
      </c>
      <c r="F4114" s="309" t="s">
        <v>8688</v>
      </c>
      <c r="G4114" s="309" t="s">
        <v>8689</v>
      </c>
      <c r="H4114" s="309" t="s">
        <v>8690</v>
      </c>
      <c r="I4114" s="309" t="s">
        <v>5706</v>
      </c>
      <c r="J4114" s="309" t="s">
        <v>15063</v>
      </c>
      <c r="K4114" s="310">
        <v>0.22743999999999998</v>
      </c>
      <c r="L4114" s="310">
        <v>0.1990729</v>
      </c>
      <c r="M4114" s="310">
        <f>VLOOKUP(H4114,'Details of Feeder LEvel'!H:N,7,FALSE)</f>
        <v>0</v>
      </c>
      <c r="N4114" s="310">
        <f t="shared" si="64"/>
        <v>12.472344354555039</v>
      </c>
      <c r="O4114" s="310">
        <v>78.840513600142884</v>
      </c>
      <c r="P4114" s="309" t="s">
        <v>15063</v>
      </c>
      <c r="Q4114" s="311"/>
    </row>
    <row r="4115" spans="1:17" s="312" customFormat="1" x14ac:dyDescent="0.3">
      <c r="A4115" s="307">
        <v>4112</v>
      </c>
      <c r="B4115" s="308" t="s">
        <v>5252</v>
      </c>
      <c r="C4115" s="308" t="s">
        <v>1373</v>
      </c>
      <c r="D4115" s="308" t="s">
        <v>1445</v>
      </c>
      <c r="E4115" s="308" t="s">
        <v>1408</v>
      </c>
      <c r="F4115" s="309" t="s">
        <v>8688</v>
      </c>
      <c r="G4115" s="309" t="s">
        <v>8691</v>
      </c>
      <c r="H4115" s="309" t="s">
        <v>8692</v>
      </c>
      <c r="I4115" s="309" t="s">
        <v>5701</v>
      </c>
      <c r="J4115" s="309" t="s">
        <v>15063</v>
      </c>
      <c r="K4115" s="310">
        <v>0.6347799999999999</v>
      </c>
      <c r="L4115" s="310">
        <v>0.56849550000000004</v>
      </c>
      <c r="M4115" s="310">
        <f>VLOOKUP(H4115,'Details of Feeder LEvel'!H:N,7,FALSE)</f>
        <v>0</v>
      </c>
      <c r="N4115" s="310">
        <f t="shared" si="64"/>
        <v>10.44212167995209</v>
      </c>
      <c r="O4115" s="310">
        <v>10.519059613430182</v>
      </c>
      <c r="P4115" s="309" t="s">
        <v>15063</v>
      </c>
      <c r="Q4115" s="311"/>
    </row>
    <row r="4116" spans="1:17" s="312" customFormat="1" x14ac:dyDescent="0.3">
      <c r="A4116" s="307">
        <v>4113</v>
      </c>
      <c r="B4116" s="308" t="s">
        <v>5252</v>
      </c>
      <c r="C4116" s="308" t="s">
        <v>1373</v>
      </c>
      <c r="D4116" s="308" t="s">
        <v>1445</v>
      </c>
      <c r="E4116" s="308" t="s">
        <v>1408</v>
      </c>
      <c r="F4116" s="309" t="s">
        <v>8688</v>
      </c>
      <c r="G4116" s="309" t="s">
        <v>8693</v>
      </c>
      <c r="H4116" s="309" t="s">
        <v>8694</v>
      </c>
      <c r="I4116" s="309" t="s">
        <v>5701</v>
      </c>
      <c r="J4116" s="309" t="s">
        <v>15063</v>
      </c>
      <c r="K4116" s="310">
        <v>0.29283999999999999</v>
      </c>
      <c r="L4116" s="310">
        <v>0.259882</v>
      </c>
      <c r="M4116" s="310">
        <f>VLOOKUP(H4116,'Details of Feeder LEvel'!H:N,7,FALSE)</f>
        <v>0</v>
      </c>
      <c r="N4116" s="310">
        <f t="shared" si="64"/>
        <v>11.254610025952735</v>
      </c>
      <c r="O4116" s="310">
        <v>11.254610025952749</v>
      </c>
      <c r="P4116" s="309" t="s">
        <v>15063</v>
      </c>
      <c r="Q4116" s="311"/>
    </row>
    <row r="4117" spans="1:17" s="312" customFormat="1" x14ac:dyDescent="0.3">
      <c r="A4117" s="307">
        <v>4114</v>
      </c>
      <c r="B4117" s="308" t="s">
        <v>5252</v>
      </c>
      <c r="C4117" s="308" t="s">
        <v>1373</v>
      </c>
      <c r="D4117" s="308" t="s">
        <v>1445</v>
      </c>
      <c r="E4117" s="308" t="s">
        <v>1408</v>
      </c>
      <c r="F4117" s="309" t="s">
        <v>8688</v>
      </c>
      <c r="G4117" s="309" t="s">
        <v>8695</v>
      </c>
      <c r="H4117" s="309" t="s">
        <v>8696</v>
      </c>
      <c r="I4117" s="309" t="s">
        <v>5701</v>
      </c>
      <c r="J4117" s="309" t="s">
        <v>15063</v>
      </c>
      <c r="K4117" s="310">
        <v>0.189</v>
      </c>
      <c r="L4117" s="310">
        <v>0.17087496000000002</v>
      </c>
      <c r="M4117" s="310">
        <f>VLOOKUP(H4117,'Details of Feeder LEvel'!H:N,7,FALSE)</f>
        <v>0</v>
      </c>
      <c r="N4117" s="310">
        <f t="shared" si="64"/>
        <v>9.5899682539682445</v>
      </c>
      <c r="O4117" s="310">
        <v>9.5899682539682392</v>
      </c>
      <c r="P4117" s="309" t="s">
        <v>15063</v>
      </c>
      <c r="Q4117" s="311"/>
    </row>
    <row r="4118" spans="1:17" s="312" customFormat="1" x14ac:dyDescent="0.3">
      <c r="A4118" s="307">
        <v>4115</v>
      </c>
      <c r="B4118" s="308" t="s">
        <v>5252</v>
      </c>
      <c r="C4118" s="308" t="s">
        <v>1373</v>
      </c>
      <c r="D4118" s="308" t="s">
        <v>1445</v>
      </c>
      <c r="E4118" s="308" t="s">
        <v>1408</v>
      </c>
      <c r="F4118" s="309" t="s">
        <v>8688</v>
      </c>
      <c r="G4118" s="309" t="s">
        <v>8697</v>
      </c>
      <c r="H4118" s="309" t="s">
        <v>8698</v>
      </c>
      <c r="I4118" s="309" t="s">
        <v>5701</v>
      </c>
      <c r="J4118" s="309" t="s">
        <v>15063</v>
      </c>
      <c r="K4118" s="310">
        <v>0.21538000000000002</v>
      </c>
      <c r="L4118" s="310">
        <v>0.19425122200000003</v>
      </c>
      <c r="M4118" s="310">
        <f>VLOOKUP(H4118,'Details of Feeder LEvel'!H:N,7,FALSE)</f>
        <v>0</v>
      </c>
      <c r="N4118" s="310">
        <f t="shared" si="64"/>
        <v>9.8099999999999934</v>
      </c>
      <c r="O4118" s="310">
        <v>28.388156964184375</v>
      </c>
      <c r="P4118" s="309" t="s">
        <v>15063</v>
      </c>
      <c r="Q4118" s="311"/>
    </row>
    <row r="4119" spans="1:17" s="312" customFormat="1" x14ac:dyDescent="0.3">
      <c r="A4119" s="307">
        <v>4116</v>
      </c>
      <c r="B4119" s="308" t="s">
        <v>5252</v>
      </c>
      <c r="C4119" s="308" t="s">
        <v>1373</v>
      </c>
      <c r="D4119" s="308" t="s">
        <v>1445</v>
      </c>
      <c r="E4119" s="308" t="s">
        <v>1408</v>
      </c>
      <c r="F4119" s="309" t="s">
        <v>8688</v>
      </c>
      <c r="G4119" s="309" t="s">
        <v>8699</v>
      </c>
      <c r="H4119" s="309" t="s">
        <v>8700</v>
      </c>
      <c r="I4119" s="309" t="s">
        <v>5701</v>
      </c>
      <c r="J4119" s="309" t="s">
        <v>15063</v>
      </c>
      <c r="K4119" s="310">
        <v>0.69611999999999996</v>
      </c>
      <c r="L4119" s="310">
        <v>0.62970949999999992</v>
      </c>
      <c r="M4119" s="310">
        <f>VLOOKUP(H4119,'Details of Feeder LEvel'!H:N,7,FALSE)</f>
        <v>0</v>
      </c>
      <c r="N4119" s="310">
        <f t="shared" si="64"/>
        <v>9.5400936620123034</v>
      </c>
      <c r="O4119" s="310">
        <v>9.5400936620123176</v>
      </c>
      <c r="P4119" s="309" t="s">
        <v>15063</v>
      </c>
      <c r="Q4119" s="311"/>
    </row>
    <row r="4120" spans="1:17" s="312" customFormat="1" x14ac:dyDescent="0.3">
      <c r="A4120" s="307">
        <v>4117</v>
      </c>
      <c r="B4120" s="308" t="s">
        <v>5252</v>
      </c>
      <c r="C4120" s="308" t="s">
        <v>1373</v>
      </c>
      <c r="D4120" s="308" t="s">
        <v>1445</v>
      </c>
      <c r="E4120" s="308" t="s">
        <v>1408</v>
      </c>
      <c r="F4120" s="309" t="s">
        <v>8688</v>
      </c>
      <c r="G4120" s="309" t="s">
        <v>8701</v>
      </c>
      <c r="H4120" s="309" t="s">
        <v>8702</v>
      </c>
      <c r="I4120" s="309" t="s">
        <v>5706</v>
      </c>
      <c r="J4120" s="309" t="s">
        <v>15063</v>
      </c>
      <c r="K4120" s="310">
        <v>0.59875999999999996</v>
      </c>
      <c r="L4120" s="310">
        <v>0.52407800000000004</v>
      </c>
      <c r="M4120" s="310">
        <f>VLOOKUP(H4120,'Details of Feeder LEvel'!H:N,7,FALSE)</f>
        <v>0</v>
      </c>
      <c r="N4120" s="310">
        <f t="shared" si="64"/>
        <v>12.472777072616728</v>
      </c>
      <c r="O4120" s="310">
        <v>79.074985104070564</v>
      </c>
      <c r="P4120" s="309" t="s">
        <v>15063</v>
      </c>
      <c r="Q4120" s="311"/>
    </row>
    <row r="4121" spans="1:17" s="312" customFormat="1" x14ac:dyDescent="0.3">
      <c r="A4121" s="307">
        <v>4118</v>
      </c>
      <c r="B4121" s="308" t="s">
        <v>5252</v>
      </c>
      <c r="C4121" s="308" t="s">
        <v>1373</v>
      </c>
      <c r="D4121" s="308" t="s">
        <v>1445</v>
      </c>
      <c r="E4121" s="308" t="s">
        <v>1408</v>
      </c>
      <c r="F4121" s="309" t="s">
        <v>8688</v>
      </c>
      <c r="G4121" s="309" t="s">
        <v>8703</v>
      </c>
      <c r="H4121" s="309" t="s">
        <v>8704</v>
      </c>
      <c r="I4121" s="309" t="s">
        <v>5706</v>
      </c>
      <c r="J4121" s="309" t="s">
        <v>15063</v>
      </c>
      <c r="K4121" s="310">
        <v>0.88511999999999991</v>
      </c>
      <c r="L4121" s="310">
        <v>0.76815699999999998</v>
      </c>
      <c r="M4121" s="310">
        <f>VLOOKUP(H4121,'Details of Feeder LEvel'!H:N,7,FALSE)</f>
        <v>0</v>
      </c>
      <c r="N4121" s="310">
        <f t="shared" si="64"/>
        <v>13.214366413593631</v>
      </c>
      <c r="O4121" s="310">
        <v>80.274343568194112</v>
      </c>
      <c r="P4121" s="309" t="s">
        <v>15063</v>
      </c>
      <c r="Q4121" s="311"/>
    </row>
    <row r="4122" spans="1:17" s="312" customFormat="1" x14ac:dyDescent="0.3">
      <c r="A4122" s="307">
        <v>4119</v>
      </c>
      <c r="B4122" s="308" t="s">
        <v>5252</v>
      </c>
      <c r="C4122" s="308" t="s">
        <v>1373</v>
      </c>
      <c r="D4122" s="308" t="s">
        <v>1445</v>
      </c>
      <c r="E4122" s="308" t="s">
        <v>1408</v>
      </c>
      <c r="F4122" s="309" t="s">
        <v>8705</v>
      </c>
      <c r="G4122" s="309" t="s">
        <v>8706</v>
      </c>
      <c r="H4122" s="309" t="s">
        <v>8707</v>
      </c>
      <c r="I4122" s="309" t="s">
        <v>5701</v>
      </c>
      <c r="J4122" s="309" t="s">
        <v>15063</v>
      </c>
      <c r="K4122" s="310">
        <v>0.17499999999999999</v>
      </c>
      <c r="L4122" s="310">
        <v>0.15825800000000001</v>
      </c>
      <c r="M4122" s="310">
        <f>VLOOKUP(H4122,'Details of Feeder LEvel'!H:N,7,FALSE)</f>
        <v>0</v>
      </c>
      <c r="N4122" s="310">
        <f t="shared" si="64"/>
        <v>9.5668571428571312</v>
      </c>
      <c r="O4122" s="310">
        <v>9.566857142857133</v>
      </c>
      <c r="P4122" s="309" t="s">
        <v>15063</v>
      </c>
      <c r="Q4122" s="311"/>
    </row>
    <row r="4123" spans="1:17" s="312" customFormat="1" x14ac:dyDescent="0.3">
      <c r="A4123" s="307">
        <v>4120</v>
      </c>
      <c r="B4123" s="308" t="s">
        <v>5252</v>
      </c>
      <c r="C4123" s="308" t="s">
        <v>1373</v>
      </c>
      <c r="D4123" s="308" t="s">
        <v>1445</v>
      </c>
      <c r="E4123" s="308" t="s">
        <v>1408</v>
      </c>
      <c r="F4123" s="309" t="s">
        <v>8705</v>
      </c>
      <c r="G4123" s="309" t="s">
        <v>8708</v>
      </c>
      <c r="H4123" s="309" t="s">
        <v>8709</v>
      </c>
      <c r="I4123" s="309" t="s">
        <v>5701</v>
      </c>
      <c r="J4123" s="309" t="s">
        <v>15063</v>
      </c>
      <c r="K4123" s="310">
        <v>0.4481</v>
      </c>
      <c r="L4123" s="310">
        <v>0.40045249999999999</v>
      </c>
      <c r="M4123" s="310">
        <f>VLOOKUP(H4123,'Details of Feeder LEvel'!H:N,7,FALSE)</f>
        <v>0</v>
      </c>
      <c r="N4123" s="310">
        <f t="shared" si="64"/>
        <v>10.633229189912969</v>
      </c>
      <c r="O4123" s="310">
        <v>10.633229189912964</v>
      </c>
      <c r="P4123" s="309" t="s">
        <v>15063</v>
      </c>
      <c r="Q4123" s="311"/>
    </row>
    <row r="4124" spans="1:17" s="312" customFormat="1" x14ac:dyDescent="0.3">
      <c r="A4124" s="307">
        <v>4121</v>
      </c>
      <c r="B4124" s="308" t="s">
        <v>5252</v>
      </c>
      <c r="C4124" s="308" t="s">
        <v>1373</v>
      </c>
      <c r="D4124" s="308" t="s">
        <v>1445</v>
      </c>
      <c r="E4124" s="308" t="s">
        <v>1408</v>
      </c>
      <c r="F4124" s="309" t="s">
        <v>8705</v>
      </c>
      <c r="G4124" s="309" t="s">
        <v>8710</v>
      </c>
      <c r="H4124" s="309" t="s">
        <v>8711</v>
      </c>
      <c r="I4124" s="309" t="s">
        <v>5701</v>
      </c>
      <c r="J4124" s="309" t="s">
        <v>15063</v>
      </c>
      <c r="K4124" s="310">
        <v>0.54549999999999998</v>
      </c>
      <c r="L4124" s="310">
        <v>0.48449200000000003</v>
      </c>
      <c r="M4124" s="310">
        <f>VLOOKUP(H4124,'Details of Feeder LEvel'!H:N,7,FALSE)</f>
        <v>0</v>
      </c>
      <c r="N4124" s="310">
        <f t="shared" si="64"/>
        <v>11.183868010999074</v>
      </c>
      <c r="O4124" s="310">
        <v>11.183868010999088</v>
      </c>
      <c r="P4124" s="309" t="s">
        <v>15063</v>
      </c>
      <c r="Q4124" s="311"/>
    </row>
    <row r="4125" spans="1:17" s="312" customFormat="1" x14ac:dyDescent="0.3">
      <c r="A4125" s="307">
        <v>4122</v>
      </c>
      <c r="B4125" s="308" t="s">
        <v>5252</v>
      </c>
      <c r="C4125" s="308" t="s">
        <v>1373</v>
      </c>
      <c r="D4125" s="308" t="s">
        <v>1445</v>
      </c>
      <c r="E4125" s="308" t="s">
        <v>1408</v>
      </c>
      <c r="F4125" s="309" t="s">
        <v>8705</v>
      </c>
      <c r="G4125" s="309" t="s">
        <v>8712</v>
      </c>
      <c r="H4125" s="309" t="s">
        <v>8713</v>
      </c>
      <c r="I4125" s="309" t="s">
        <v>5706</v>
      </c>
      <c r="J4125" s="309" t="s">
        <v>15063</v>
      </c>
      <c r="K4125" s="310">
        <v>0.73740000000000006</v>
      </c>
      <c r="L4125" s="310">
        <v>0.65540454999999997</v>
      </c>
      <c r="M4125" s="310">
        <f>VLOOKUP(H4125,'Details of Feeder LEvel'!H:N,7,FALSE)</f>
        <v>0</v>
      </c>
      <c r="N4125" s="310">
        <f t="shared" si="64"/>
        <v>11.119534852183358</v>
      </c>
      <c r="O4125" s="310">
        <v>65.377435597645345</v>
      </c>
      <c r="P4125" s="309" t="s">
        <v>15063</v>
      </c>
      <c r="Q4125" s="311"/>
    </row>
    <row r="4126" spans="1:17" s="312" customFormat="1" x14ac:dyDescent="0.3">
      <c r="A4126" s="307">
        <v>4123</v>
      </c>
      <c r="B4126" s="308" t="s">
        <v>5252</v>
      </c>
      <c r="C4126" s="308" t="s">
        <v>1373</v>
      </c>
      <c r="D4126" s="308" t="s">
        <v>1445</v>
      </c>
      <c r="E4126" s="308" t="s">
        <v>1408</v>
      </c>
      <c r="F4126" s="309" t="s">
        <v>8714</v>
      </c>
      <c r="G4126" s="309" t="s">
        <v>8715</v>
      </c>
      <c r="H4126" s="309" t="s">
        <v>8716</v>
      </c>
      <c r="I4126" s="309" t="s">
        <v>5701</v>
      </c>
      <c r="J4126" s="309" t="s">
        <v>15063</v>
      </c>
      <c r="K4126" s="310">
        <v>0.32663999999999999</v>
      </c>
      <c r="L4126" s="310">
        <v>0.28922100000000001</v>
      </c>
      <c r="M4126" s="310">
        <f>VLOOKUP(H4126,'Details of Feeder LEvel'!H:N,7,FALSE)</f>
        <v>0</v>
      </c>
      <c r="N4126" s="310">
        <f t="shared" si="64"/>
        <v>11.455731080088166</v>
      </c>
      <c r="O4126" s="310">
        <v>11.45573108008815</v>
      </c>
      <c r="P4126" s="309" t="s">
        <v>15063</v>
      </c>
      <c r="Q4126" s="311"/>
    </row>
    <row r="4127" spans="1:17" s="312" customFormat="1" x14ac:dyDescent="0.3">
      <c r="A4127" s="307">
        <v>4124</v>
      </c>
      <c r="B4127" s="308" t="s">
        <v>5252</v>
      </c>
      <c r="C4127" s="308" t="s">
        <v>1373</v>
      </c>
      <c r="D4127" s="308" t="s">
        <v>1445</v>
      </c>
      <c r="E4127" s="308" t="s">
        <v>1408</v>
      </c>
      <c r="F4127" s="309" t="s">
        <v>8714</v>
      </c>
      <c r="G4127" s="309" t="s">
        <v>8717</v>
      </c>
      <c r="H4127" s="309" t="s">
        <v>8718</v>
      </c>
      <c r="I4127" s="309" t="s">
        <v>5701</v>
      </c>
      <c r="J4127" s="309" t="s">
        <v>15063</v>
      </c>
      <c r="K4127" s="310">
        <v>0.53580000000000005</v>
      </c>
      <c r="L4127" s="310">
        <v>0.48353500000000005</v>
      </c>
      <c r="M4127" s="310">
        <f>VLOOKUP(H4127,'Details of Feeder LEvel'!H:N,7,FALSE)</f>
        <v>0</v>
      </c>
      <c r="N4127" s="310">
        <f t="shared" si="64"/>
        <v>9.754572601717058</v>
      </c>
      <c r="O4127" s="310">
        <v>9.7545726017170598</v>
      </c>
      <c r="P4127" s="309" t="s">
        <v>15063</v>
      </c>
      <c r="Q4127" s="311"/>
    </row>
    <row r="4128" spans="1:17" s="312" customFormat="1" x14ac:dyDescent="0.3">
      <c r="A4128" s="307">
        <v>4125</v>
      </c>
      <c r="B4128" s="308" t="s">
        <v>5252</v>
      </c>
      <c r="C4128" s="308" t="s">
        <v>1373</v>
      </c>
      <c r="D4128" s="308" t="s">
        <v>1445</v>
      </c>
      <c r="E4128" s="308" t="s">
        <v>1408</v>
      </c>
      <c r="F4128" s="309" t="s">
        <v>8714</v>
      </c>
      <c r="G4128" s="309" t="s">
        <v>8719</v>
      </c>
      <c r="H4128" s="309" t="s">
        <v>8720</v>
      </c>
      <c r="I4128" s="309" t="s">
        <v>5706</v>
      </c>
      <c r="J4128" s="309" t="s">
        <v>15063</v>
      </c>
      <c r="K4128" s="310">
        <v>0.74431999999999998</v>
      </c>
      <c r="L4128" s="310">
        <v>0.66898449999999998</v>
      </c>
      <c r="M4128" s="310">
        <f>VLOOKUP(H4128,'Details of Feeder LEvel'!H:N,7,FALSE)</f>
        <v>0</v>
      </c>
      <c r="N4128" s="310">
        <f t="shared" si="64"/>
        <v>10.121385963026656</v>
      </c>
      <c r="O4128" s="310">
        <v>63.640645686199214</v>
      </c>
      <c r="P4128" s="309" t="s">
        <v>15063</v>
      </c>
      <c r="Q4128" s="311"/>
    </row>
    <row r="4129" spans="1:17" s="312" customFormat="1" x14ac:dyDescent="0.3">
      <c r="A4129" s="307">
        <v>4126</v>
      </c>
      <c r="B4129" s="308" t="s">
        <v>5252</v>
      </c>
      <c r="C4129" s="308" t="s">
        <v>1373</v>
      </c>
      <c r="D4129" s="308" t="s">
        <v>1445</v>
      </c>
      <c r="E4129" s="308" t="s">
        <v>1408</v>
      </c>
      <c r="F4129" s="309" t="s">
        <v>8714</v>
      </c>
      <c r="G4129" s="309" t="s">
        <v>8721</v>
      </c>
      <c r="H4129" s="309" t="s">
        <v>8722</v>
      </c>
      <c r="I4129" s="309" t="s">
        <v>5701</v>
      </c>
      <c r="J4129" s="309" t="s">
        <v>15063</v>
      </c>
      <c r="K4129" s="310">
        <v>0.55803000000000003</v>
      </c>
      <c r="L4129" s="310">
        <v>0.48949750000000003</v>
      </c>
      <c r="M4129" s="310">
        <f>VLOOKUP(H4129,'Details of Feeder LEvel'!H:N,7,FALSE)</f>
        <v>0</v>
      </c>
      <c r="N4129" s="310">
        <f t="shared" si="64"/>
        <v>12.28114975897353</v>
      </c>
      <c r="O4129" s="310">
        <v>18.05832195152043</v>
      </c>
      <c r="P4129" s="309" t="s">
        <v>15063</v>
      </c>
      <c r="Q4129" s="311"/>
    </row>
    <row r="4130" spans="1:17" s="312" customFormat="1" x14ac:dyDescent="0.3">
      <c r="A4130" s="307">
        <v>4127</v>
      </c>
      <c r="B4130" s="308" t="s">
        <v>5252</v>
      </c>
      <c r="C4130" s="308" t="s">
        <v>1373</v>
      </c>
      <c r="D4130" s="308" t="s">
        <v>1445</v>
      </c>
      <c r="E4130" s="308" t="s">
        <v>1408</v>
      </c>
      <c r="F4130" s="309" t="s">
        <v>8714</v>
      </c>
      <c r="G4130" s="309" t="s">
        <v>8723</v>
      </c>
      <c r="H4130" s="309" t="s">
        <v>8724</v>
      </c>
      <c r="I4130" s="309" t="s">
        <v>5701</v>
      </c>
      <c r="J4130" s="309" t="s">
        <v>15063</v>
      </c>
      <c r="K4130" s="310">
        <v>0.53066000000000002</v>
      </c>
      <c r="L4130" s="310">
        <v>0.47907949999999999</v>
      </c>
      <c r="M4130" s="310">
        <f>VLOOKUP(H4130,'Details of Feeder LEvel'!H:N,7,FALSE)</f>
        <v>0</v>
      </c>
      <c r="N4130" s="310">
        <f t="shared" si="64"/>
        <v>9.7200655787133048</v>
      </c>
      <c r="O4130" s="310">
        <v>9.7200655787133101</v>
      </c>
      <c r="P4130" s="309" t="s">
        <v>15063</v>
      </c>
      <c r="Q4130" s="311"/>
    </row>
    <row r="4131" spans="1:17" s="312" customFormat="1" x14ac:dyDescent="0.3">
      <c r="A4131" s="307">
        <v>4128</v>
      </c>
      <c r="B4131" s="308" t="s">
        <v>5252</v>
      </c>
      <c r="C4131" s="308" t="s">
        <v>1373</v>
      </c>
      <c r="D4131" s="308" t="s">
        <v>1445</v>
      </c>
      <c r="E4131" s="308" t="s">
        <v>1408</v>
      </c>
      <c r="F4131" s="309" t="s">
        <v>8725</v>
      </c>
      <c r="G4131" s="309" t="s">
        <v>8726</v>
      </c>
      <c r="H4131" s="309" t="s">
        <v>8727</v>
      </c>
      <c r="I4131" s="309" t="s">
        <v>5701</v>
      </c>
      <c r="J4131" s="309" t="s">
        <v>15063</v>
      </c>
      <c r="K4131" s="310">
        <v>0.73540000000000005</v>
      </c>
      <c r="L4131" s="310">
        <v>0.66038249999999998</v>
      </c>
      <c r="M4131" s="310">
        <f>VLOOKUP(H4131,'Details of Feeder LEvel'!H:N,7,FALSE)</f>
        <v>0</v>
      </c>
      <c r="N4131" s="310">
        <f t="shared" si="64"/>
        <v>10.200911068806102</v>
      </c>
      <c r="O4131" s="310">
        <v>10.200911068806096</v>
      </c>
      <c r="P4131" s="309" t="s">
        <v>15063</v>
      </c>
      <c r="Q4131" s="311"/>
    </row>
    <row r="4132" spans="1:17" s="312" customFormat="1" x14ac:dyDescent="0.3">
      <c r="A4132" s="307">
        <v>4129</v>
      </c>
      <c r="B4132" s="308" t="s">
        <v>5252</v>
      </c>
      <c r="C4132" s="308" t="s">
        <v>1373</v>
      </c>
      <c r="D4132" s="308" t="s">
        <v>1445</v>
      </c>
      <c r="E4132" s="308" t="s">
        <v>1408</v>
      </c>
      <c r="F4132" s="309" t="s">
        <v>8725</v>
      </c>
      <c r="G4132" s="309" t="s">
        <v>8728</v>
      </c>
      <c r="H4132" s="309" t="s">
        <v>8729</v>
      </c>
      <c r="I4132" s="309" t="s">
        <v>5701</v>
      </c>
      <c r="J4132" s="309" t="s">
        <v>15063</v>
      </c>
      <c r="K4132" s="310">
        <v>0.35693999999999998</v>
      </c>
      <c r="L4132" s="310">
        <v>0.31935627</v>
      </c>
      <c r="M4132" s="310">
        <f>VLOOKUP(H4132,'Details of Feeder LEvel'!H:N,7,FALSE)</f>
        <v>0</v>
      </c>
      <c r="N4132" s="310">
        <f t="shared" si="64"/>
        <v>10.529425113464445</v>
      </c>
      <c r="O4132" s="310">
        <v>10.529425113464441</v>
      </c>
      <c r="P4132" s="309" t="s">
        <v>15063</v>
      </c>
      <c r="Q4132" s="311"/>
    </row>
    <row r="4133" spans="1:17" s="312" customFormat="1" x14ac:dyDescent="0.3">
      <c r="A4133" s="307">
        <v>4130</v>
      </c>
      <c r="B4133" s="308" t="s">
        <v>5252</v>
      </c>
      <c r="C4133" s="308" t="s">
        <v>1373</v>
      </c>
      <c r="D4133" s="308" t="s">
        <v>1445</v>
      </c>
      <c r="E4133" s="308" t="s">
        <v>1408</v>
      </c>
      <c r="F4133" s="309" t="s">
        <v>8725</v>
      </c>
      <c r="G4133" s="309" t="s">
        <v>8730</v>
      </c>
      <c r="H4133" s="309" t="s">
        <v>8731</v>
      </c>
      <c r="I4133" s="309" t="s">
        <v>5701</v>
      </c>
      <c r="J4133" s="309" t="s">
        <v>15063</v>
      </c>
      <c r="K4133" s="310">
        <v>0.81740000000000002</v>
      </c>
      <c r="L4133" s="310">
        <v>0.69879526000000003</v>
      </c>
      <c r="M4133" s="310">
        <f>VLOOKUP(H4133,'Details of Feeder LEvel'!H:N,7,FALSE)</f>
        <v>0</v>
      </c>
      <c r="N4133" s="310">
        <f t="shared" si="64"/>
        <v>14.509999999999998</v>
      </c>
      <c r="O4133" s="310">
        <v>14.510000000000002</v>
      </c>
      <c r="P4133" s="309" t="s">
        <v>15063</v>
      </c>
      <c r="Q4133" s="311"/>
    </row>
    <row r="4134" spans="1:17" s="312" customFormat="1" x14ac:dyDescent="0.3">
      <c r="A4134" s="307">
        <v>4131</v>
      </c>
      <c r="B4134" s="308" t="s">
        <v>5252</v>
      </c>
      <c r="C4134" s="308" t="s">
        <v>1373</v>
      </c>
      <c r="D4134" s="308" t="s">
        <v>1445</v>
      </c>
      <c r="E4134" s="308" t="s">
        <v>1408</v>
      </c>
      <c r="F4134" s="309" t="s">
        <v>8725</v>
      </c>
      <c r="G4134" s="309" t="s">
        <v>8732</v>
      </c>
      <c r="H4134" s="309" t="s">
        <v>8733</v>
      </c>
      <c r="I4134" s="309" t="s">
        <v>5701</v>
      </c>
      <c r="J4134" s="309" t="s">
        <v>15063</v>
      </c>
      <c r="K4134" s="310">
        <v>0.29310000000000003</v>
      </c>
      <c r="L4134" s="310">
        <v>0.26338499999999998</v>
      </c>
      <c r="M4134" s="310">
        <f>VLOOKUP(H4134,'Details of Feeder LEvel'!H:N,7,FALSE)</f>
        <v>0</v>
      </c>
      <c r="N4134" s="310">
        <f t="shared" si="64"/>
        <v>10.138178096212911</v>
      </c>
      <c r="O4134" s="310">
        <v>10.138178096212902</v>
      </c>
      <c r="P4134" s="309" t="s">
        <v>15063</v>
      </c>
      <c r="Q4134" s="311"/>
    </row>
    <row r="4135" spans="1:17" s="312" customFormat="1" x14ac:dyDescent="0.3">
      <c r="A4135" s="307">
        <v>4132</v>
      </c>
      <c r="B4135" s="308" t="s">
        <v>5252</v>
      </c>
      <c r="C4135" s="308" t="s">
        <v>1373</v>
      </c>
      <c r="D4135" s="308" t="s">
        <v>1445</v>
      </c>
      <c r="E4135" s="308" t="s">
        <v>1408</v>
      </c>
      <c r="F4135" s="309" t="s">
        <v>8725</v>
      </c>
      <c r="G4135" s="309" t="s">
        <v>8734</v>
      </c>
      <c r="H4135" s="309" t="s">
        <v>8735</v>
      </c>
      <c r="I4135" s="309" t="s">
        <v>5701</v>
      </c>
      <c r="J4135" s="309" t="s">
        <v>15063</v>
      </c>
      <c r="K4135" s="310">
        <v>0.87518999999999991</v>
      </c>
      <c r="L4135" s="310">
        <v>0.79755599999999993</v>
      </c>
      <c r="M4135" s="310">
        <f>VLOOKUP(H4135,'Details of Feeder LEvel'!H:N,7,FALSE)</f>
        <v>0</v>
      </c>
      <c r="N4135" s="310">
        <f t="shared" si="64"/>
        <v>8.8705309704178497</v>
      </c>
      <c r="O4135" s="310">
        <v>8.8705309704178568</v>
      </c>
      <c r="P4135" s="309" t="s">
        <v>15063</v>
      </c>
      <c r="Q4135" s="311"/>
    </row>
    <row r="4136" spans="1:17" s="312" customFormat="1" x14ac:dyDescent="0.3">
      <c r="A4136" s="307">
        <v>4133</v>
      </c>
      <c r="B4136" s="308" t="s">
        <v>5252</v>
      </c>
      <c r="C4136" s="308" t="s">
        <v>1373</v>
      </c>
      <c r="D4136" s="308" t="s">
        <v>1445</v>
      </c>
      <c r="E4136" s="308" t="s">
        <v>1408</v>
      </c>
      <c r="F4136" s="309" t="s">
        <v>8725</v>
      </c>
      <c r="G4136" s="309" t="s">
        <v>8736</v>
      </c>
      <c r="H4136" s="309" t="s">
        <v>8737</v>
      </c>
      <c r="I4136" s="309" t="s">
        <v>5701</v>
      </c>
      <c r="J4136" s="309" t="s">
        <v>15063</v>
      </c>
      <c r="K4136" s="310">
        <v>0.54</v>
      </c>
      <c r="L4136" s="310">
        <v>0.48980449999999998</v>
      </c>
      <c r="M4136" s="310">
        <f>VLOOKUP(H4136,'Details of Feeder LEvel'!H:N,7,FALSE)</f>
        <v>0</v>
      </c>
      <c r="N4136" s="310">
        <f t="shared" si="64"/>
        <v>9.2954629629629739</v>
      </c>
      <c r="O4136" s="310">
        <v>9.2954629629629757</v>
      </c>
      <c r="P4136" s="309" t="s">
        <v>15063</v>
      </c>
      <c r="Q4136" s="311"/>
    </row>
    <row r="4137" spans="1:17" s="312" customFormat="1" x14ac:dyDescent="0.3">
      <c r="A4137" s="307">
        <v>4134</v>
      </c>
      <c r="B4137" s="308" t="s">
        <v>5252</v>
      </c>
      <c r="C4137" s="308" t="s">
        <v>1373</v>
      </c>
      <c r="D4137" s="308" t="s">
        <v>1445</v>
      </c>
      <c r="E4137" s="308" t="s">
        <v>1408</v>
      </c>
      <c r="F4137" s="309" t="s">
        <v>8725</v>
      </c>
      <c r="G4137" s="309" t="s">
        <v>8738</v>
      </c>
      <c r="H4137" s="309" t="s">
        <v>8739</v>
      </c>
      <c r="I4137" s="309" t="s">
        <v>5701</v>
      </c>
      <c r="J4137" s="309" t="s">
        <v>15063</v>
      </c>
      <c r="K4137" s="310">
        <v>0.65335999999999994</v>
      </c>
      <c r="L4137" s="310">
        <v>0.58791000000000004</v>
      </c>
      <c r="M4137" s="310">
        <f>VLOOKUP(H4137,'Details of Feeder LEvel'!H:N,7,FALSE)</f>
        <v>0</v>
      </c>
      <c r="N4137" s="310">
        <f t="shared" si="64"/>
        <v>10.017448267417642</v>
      </c>
      <c r="O4137" s="310">
        <v>10.017448267417638</v>
      </c>
      <c r="P4137" s="309" t="s">
        <v>15063</v>
      </c>
      <c r="Q4137" s="311"/>
    </row>
    <row r="4138" spans="1:17" s="312" customFormat="1" x14ac:dyDescent="0.3">
      <c r="A4138" s="307">
        <v>4135</v>
      </c>
      <c r="B4138" s="308" t="s">
        <v>5252</v>
      </c>
      <c r="C4138" s="308" t="s">
        <v>1373</v>
      </c>
      <c r="D4138" s="308" t="s">
        <v>1445</v>
      </c>
      <c r="E4138" s="308" t="s">
        <v>1408</v>
      </c>
      <c r="F4138" s="309" t="s">
        <v>8725</v>
      </c>
      <c r="G4138" s="309" t="s">
        <v>8740</v>
      </c>
      <c r="H4138" s="309" t="s">
        <v>8741</v>
      </c>
      <c r="I4138" s="309" t="s">
        <v>5701</v>
      </c>
      <c r="J4138" s="309" t="s">
        <v>15063</v>
      </c>
      <c r="K4138" s="310">
        <v>0.61084000000000005</v>
      </c>
      <c r="L4138" s="310">
        <v>0.54825570000000001</v>
      </c>
      <c r="M4138" s="310">
        <f>VLOOKUP(H4138,'Details of Feeder LEvel'!H:N,7,FALSE)</f>
        <v>0</v>
      </c>
      <c r="N4138" s="310">
        <f t="shared" si="64"/>
        <v>10.245612599043945</v>
      </c>
      <c r="O4138" s="310">
        <v>10.245612599043941</v>
      </c>
      <c r="P4138" s="309" t="s">
        <v>15063</v>
      </c>
      <c r="Q4138" s="311"/>
    </row>
    <row r="4139" spans="1:17" s="312" customFormat="1" x14ac:dyDescent="0.3">
      <c r="A4139" s="307">
        <v>4136</v>
      </c>
      <c r="B4139" s="308" t="s">
        <v>5252</v>
      </c>
      <c r="C4139" s="308" t="s">
        <v>1373</v>
      </c>
      <c r="D4139" s="308" t="s">
        <v>1445</v>
      </c>
      <c r="E4139" s="308" t="s">
        <v>1408</v>
      </c>
      <c r="F4139" s="309" t="s">
        <v>8725</v>
      </c>
      <c r="G4139" s="309" t="s">
        <v>8742</v>
      </c>
      <c r="H4139" s="309" t="s">
        <v>8743</v>
      </c>
      <c r="I4139" s="309" t="s">
        <v>5706</v>
      </c>
      <c r="J4139" s="309" t="s">
        <v>15063</v>
      </c>
      <c r="K4139" s="310">
        <v>0.79820000000000002</v>
      </c>
      <c r="L4139" s="310">
        <v>0.6895268</v>
      </c>
      <c r="M4139" s="310">
        <f>VLOOKUP(H4139,'Details of Feeder LEvel'!H:N,7,FALSE)</f>
        <v>0</v>
      </c>
      <c r="N4139" s="310">
        <f t="shared" si="64"/>
        <v>13.614783262340268</v>
      </c>
      <c r="O4139" s="310">
        <v>72.463243030840616</v>
      </c>
      <c r="P4139" s="309" t="s">
        <v>15063</v>
      </c>
      <c r="Q4139" s="311"/>
    </row>
    <row r="4140" spans="1:17" s="312" customFormat="1" x14ac:dyDescent="0.3">
      <c r="A4140" s="307">
        <v>4137</v>
      </c>
      <c r="B4140" s="308" t="s">
        <v>5252</v>
      </c>
      <c r="C4140" s="308" t="s">
        <v>1373</v>
      </c>
      <c r="D4140" s="308" t="s">
        <v>1445</v>
      </c>
      <c r="E4140" s="308" t="s">
        <v>1408</v>
      </c>
      <c r="F4140" s="309" t="s">
        <v>8725</v>
      </c>
      <c r="G4140" s="309" t="s">
        <v>8744</v>
      </c>
      <c r="H4140" s="309" t="s">
        <v>8745</v>
      </c>
      <c r="I4140" s="309" t="s">
        <v>5706</v>
      </c>
      <c r="J4140" s="309" t="s">
        <v>15063</v>
      </c>
      <c r="K4140" s="310">
        <v>0.65769</v>
      </c>
      <c r="L4140" s="310">
        <v>0.58295999999999992</v>
      </c>
      <c r="M4140" s="310">
        <f>VLOOKUP(H4140,'Details of Feeder LEvel'!H:N,7,FALSE)</f>
        <v>0</v>
      </c>
      <c r="N4140" s="310">
        <f t="shared" si="64"/>
        <v>11.362496008757937</v>
      </c>
      <c r="O4140" s="310">
        <v>78.356449722298407</v>
      </c>
      <c r="P4140" s="309" t="s">
        <v>15063</v>
      </c>
      <c r="Q4140" s="311"/>
    </row>
    <row r="4141" spans="1:17" s="312" customFormat="1" x14ac:dyDescent="0.3">
      <c r="A4141" s="307">
        <v>4138</v>
      </c>
      <c r="B4141" s="308" t="s">
        <v>5252</v>
      </c>
      <c r="C4141" s="308" t="s">
        <v>1373</v>
      </c>
      <c r="D4141" s="308" t="s">
        <v>1445</v>
      </c>
      <c r="E4141" s="308" t="s">
        <v>1408</v>
      </c>
      <c r="F4141" s="309" t="s">
        <v>8725</v>
      </c>
      <c r="G4141" s="309" t="s">
        <v>8746</v>
      </c>
      <c r="H4141" s="309" t="s">
        <v>8747</v>
      </c>
      <c r="I4141" s="309" t="s">
        <v>5706</v>
      </c>
      <c r="J4141" s="309" t="s">
        <v>15063</v>
      </c>
      <c r="K4141" s="310">
        <v>0.83220000000000005</v>
      </c>
      <c r="L4141" s="310">
        <v>0.71879899999999997</v>
      </c>
      <c r="M4141" s="310">
        <f>VLOOKUP(H4141,'Details of Feeder LEvel'!H:N,7,FALSE)</f>
        <v>0</v>
      </c>
      <c r="N4141" s="310">
        <f t="shared" si="64"/>
        <v>13.626652247056006</v>
      </c>
      <c r="O4141" s="310">
        <v>75.742635956052624</v>
      </c>
      <c r="P4141" s="309" t="s">
        <v>15063</v>
      </c>
      <c r="Q4141" s="311"/>
    </row>
    <row r="4142" spans="1:17" s="312" customFormat="1" x14ac:dyDescent="0.3">
      <c r="A4142" s="307">
        <v>4139</v>
      </c>
      <c r="B4142" s="308" t="s">
        <v>5252</v>
      </c>
      <c r="C4142" s="308" t="s">
        <v>1373</v>
      </c>
      <c r="D4142" s="308" t="s">
        <v>1445</v>
      </c>
      <c r="E4142" s="308" t="s">
        <v>1408</v>
      </c>
      <c r="F4142" s="309" t="s">
        <v>8748</v>
      </c>
      <c r="G4142" s="309" t="s">
        <v>8749</v>
      </c>
      <c r="H4142" s="309" t="s">
        <v>8750</v>
      </c>
      <c r="I4142" s="309" t="s">
        <v>5701</v>
      </c>
      <c r="J4142" s="309" t="s">
        <v>15063</v>
      </c>
      <c r="K4142" s="310">
        <v>0.81312000000000006</v>
      </c>
      <c r="L4142" s="310">
        <v>0.73343199999999997</v>
      </c>
      <c r="M4142" s="310">
        <f>VLOOKUP(H4142,'Details of Feeder LEvel'!H:N,7,FALSE)</f>
        <v>0</v>
      </c>
      <c r="N4142" s="310">
        <f t="shared" si="64"/>
        <v>9.8002754820936744</v>
      </c>
      <c r="O4142" s="310">
        <v>9.8002754820936779</v>
      </c>
      <c r="P4142" s="309" t="s">
        <v>15063</v>
      </c>
      <c r="Q4142" s="311"/>
    </row>
    <row r="4143" spans="1:17" s="312" customFormat="1" x14ac:dyDescent="0.3">
      <c r="A4143" s="307">
        <v>4140</v>
      </c>
      <c r="B4143" s="308" t="s">
        <v>5252</v>
      </c>
      <c r="C4143" s="308" t="s">
        <v>1373</v>
      </c>
      <c r="D4143" s="308" t="s">
        <v>1445</v>
      </c>
      <c r="E4143" s="308" t="s">
        <v>1408</v>
      </c>
      <c r="F4143" s="309" t="s">
        <v>8748</v>
      </c>
      <c r="G4143" s="309" t="s">
        <v>8751</v>
      </c>
      <c r="H4143" s="309" t="s">
        <v>8752</v>
      </c>
      <c r="I4143" s="309" t="s">
        <v>5701</v>
      </c>
      <c r="J4143" s="309" t="s">
        <v>15063</v>
      </c>
      <c r="K4143" s="310">
        <v>0.81953999999999994</v>
      </c>
      <c r="L4143" s="310">
        <v>0.73599500000000007</v>
      </c>
      <c r="M4143" s="310">
        <f>VLOOKUP(H4143,'Details of Feeder LEvel'!H:N,7,FALSE)</f>
        <v>0</v>
      </c>
      <c r="N4143" s="310">
        <f t="shared" si="64"/>
        <v>10.194133294287024</v>
      </c>
      <c r="O4143" s="310">
        <v>10.194133294287022</v>
      </c>
      <c r="P4143" s="309" t="s">
        <v>15063</v>
      </c>
      <c r="Q4143" s="311"/>
    </row>
    <row r="4144" spans="1:17" s="312" customFormat="1" x14ac:dyDescent="0.3">
      <c r="A4144" s="307">
        <v>4141</v>
      </c>
      <c r="B4144" s="308" t="s">
        <v>5252</v>
      </c>
      <c r="C4144" s="308" t="s">
        <v>1373</v>
      </c>
      <c r="D4144" s="308" t="s">
        <v>1445</v>
      </c>
      <c r="E4144" s="308" t="s">
        <v>1408</v>
      </c>
      <c r="F4144" s="309" t="s">
        <v>8748</v>
      </c>
      <c r="G4144" s="309" t="s">
        <v>8753</v>
      </c>
      <c r="H4144" s="309" t="s">
        <v>8754</v>
      </c>
      <c r="I4144" s="309" t="s">
        <v>5701</v>
      </c>
      <c r="J4144" s="309" t="s">
        <v>15063</v>
      </c>
      <c r="K4144" s="310">
        <v>0.42422000000000004</v>
      </c>
      <c r="L4144" s="310">
        <v>0.37805800000000001</v>
      </c>
      <c r="M4144" s="310">
        <f>VLOOKUP(H4144,'Details of Feeder LEvel'!H:N,7,FALSE)</f>
        <v>0</v>
      </c>
      <c r="N4144" s="310">
        <f t="shared" si="64"/>
        <v>10.881618028381508</v>
      </c>
      <c r="O4144" s="310">
        <v>11.532612480506089</v>
      </c>
      <c r="P4144" s="309" t="s">
        <v>15063</v>
      </c>
      <c r="Q4144" s="311"/>
    </row>
    <row r="4145" spans="1:17" s="312" customFormat="1" x14ac:dyDescent="0.3">
      <c r="A4145" s="307">
        <v>4142</v>
      </c>
      <c r="B4145" s="308" t="s">
        <v>5252</v>
      </c>
      <c r="C4145" s="308" t="s">
        <v>1373</v>
      </c>
      <c r="D4145" s="308" t="s">
        <v>1445</v>
      </c>
      <c r="E4145" s="308" t="s">
        <v>1408</v>
      </c>
      <c r="F4145" s="309" t="s">
        <v>8748</v>
      </c>
      <c r="G4145" s="309" t="s">
        <v>8755</v>
      </c>
      <c r="H4145" s="309" t="s">
        <v>8756</v>
      </c>
      <c r="I4145" s="309" t="s">
        <v>5706</v>
      </c>
      <c r="J4145" s="309" t="s">
        <v>15063</v>
      </c>
      <c r="K4145" s="310">
        <v>0.42924000000000001</v>
      </c>
      <c r="L4145" s="310">
        <v>0.39078599999999997</v>
      </c>
      <c r="M4145" s="310">
        <f>VLOOKUP(H4145,'Details of Feeder LEvel'!H:N,7,FALSE)</f>
        <v>0</v>
      </c>
      <c r="N4145" s="310">
        <f t="shared" si="64"/>
        <v>8.9586245457087053</v>
      </c>
      <c r="O4145" s="310">
        <v>71.240526000163257</v>
      </c>
      <c r="P4145" s="309" t="s">
        <v>15063</v>
      </c>
      <c r="Q4145" s="311"/>
    </row>
    <row r="4146" spans="1:17" s="312" customFormat="1" x14ac:dyDescent="0.3">
      <c r="A4146" s="307">
        <v>4143</v>
      </c>
      <c r="B4146" s="308" t="s">
        <v>5252</v>
      </c>
      <c r="C4146" s="308" t="s">
        <v>1373</v>
      </c>
      <c r="D4146" s="308" t="s">
        <v>1445</v>
      </c>
      <c r="E4146" s="308" t="s">
        <v>1408</v>
      </c>
      <c r="F4146" s="309" t="s">
        <v>8748</v>
      </c>
      <c r="G4146" s="309" t="s">
        <v>8757</v>
      </c>
      <c r="H4146" s="309" t="s">
        <v>8758</v>
      </c>
      <c r="I4146" s="309" t="s">
        <v>5701</v>
      </c>
      <c r="J4146" s="309" t="s">
        <v>15063</v>
      </c>
      <c r="K4146" s="310">
        <v>0.31478</v>
      </c>
      <c r="L4146" s="310">
        <v>0.28312599999999999</v>
      </c>
      <c r="M4146" s="310">
        <f>VLOOKUP(H4146,'Details of Feeder LEvel'!H:N,7,FALSE)</f>
        <v>0</v>
      </c>
      <c r="N4146" s="310">
        <f t="shared" si="64"/>
        <v>10.055912065569608</v>
      </c>
      <c r="O4146" s="310">
        <v>10.055912065569606</v>
      </c>
      <c r="P4146" s="309" t="s">
        <v>15063</v>
      </c>
      <c r="Q4146" s="311"/>
    </row>
    <row r="4147" spans="1:17" s="312" customFormat="1" x14ac:dyDescent="0.3">
      <c r="A4147" s="307">
        <v>4144</v>
      </c>
      <c r="B4147" s="308" t="s">
        <v>5252</v>
      </c>
      <c r="C4147" s="308" t="s">
        <v>1373</v>
      </c>
      <c r="D4147" s="308" t="s">
        <v>1445</v>
      </c>
      <c r="E4147" s="308" t="s">
        <v>1408</v>
      </c>
      <c r="F4147" s="309" t="s">
        <v>8748</v>
      </c>
      <c r="G4147" s="309" t="s">
        <v>8759</v>
      </c>
      <c r="H4147" s="309" t="s">
        <v>8760</v>
      </c>
      <c r="I4147" s="309" t="s">
        <v>5701</v>
      </c>
      <c r="J4147" s="309" t="s">
        <v>15063</v>
      </c>
      <c r="K4147" s="310">
        <v>0.21303</v>
      </c>
      <c r="L4147" s="310">
        <v>0.192</v>
      </c>
      <c r="M4147" s="310">
        <f>VLOOKUP(H4147,'Details of Feeder LEvel'!H:N,7,FALSE)</f>
        <v>0</v>
      </c>
      <c r="N4147" s="310">
        <f t="shared" si="64"/>
        <v>9.8718490353471307</v>
      </c>
      <c r="O4147" s="310">
        <v>9.871849035347136</v>
      </c>
      <c r="P4147" s="309" t="s">
        <v>15063</v>
      </c>
      <c r="Q4147" s="311"/>
    </row>
    <row r="4148" spans="1:17" s="312" customFormat="1" x14ac:dyDescent="0.3">
      <c r="A4148" s="307">
        <v>4145</v>
      </c>
      <c r="B4148" s="308" t="s">
        <v>5252</v>
      </c>
      <c r="C4148" s="308" t="s">
        <v>1373</v>
      </c>
      <c r="D4148" s="308" t="s">
        <v>1445</v>
      </c>
      <c r="E4148" s="308" t="s">
        <v>1408</v>
      </c>
      <c r="F4148" s="309" t="s">
        <v>8748</v>
      </c>
      <c r="G4148" s="309" t="s">
        <v>8761</v>
      </c>
      <c r="H4148" s="309" t="s">
        <v>8762</v>
      </c>
      <c r="I4148" s="309" t="s">
        <v>5701</v>
      </c>
      <c r="J4148" s="309" t="s">
        <v>15063</v>
      </c>
      <c r="K4148" s="310">
        <v>0.55467999999999995</v>
      </c>
      <c r="L4148" s="310">
        <v>0.50044100000000002</v>
      </c>
      <c r="M4148" s="310">
        <f>VLOOKUP(H4148,'Details of Feeder LEvel'!H:N,7,FALSE)</f>
        <v>0</v>
      </c>
      <c r="N4148" s="310">
        <f t="shared" si="64"/>
        <v>9.7784308069517429</v>
      </c>
      <c r="O4148" s="310">
        <v>9.7784308069517429</v>
      </c>
      <c r="P4148" s="309" t="s">
        <v>15063</v>
      </c>
      <c r="Q4148" s="311"/>
    </row>
    <row r="4149" spans="1:17" s="312" customFormat="1" x14ac:dyDescent="0.3">
      <c r="A4149" s="307">
        <v>4146</v>
      </c>
      <c r="B4149" s="308" t="s">
        <v>5252</v>
      </c>
      <c r="C4149" s="308" t="s">
        <v>1373</v>
      </c>
      <c r="D4149" s="308" t="s">
        <v>1445</v>
      </c>
      <c r="E4149" s="308" t="s">
        <v>1408</v>
      </c>
      <c r="F4149" s="309" t="s">
        <v>8748</v>
      </c>
      <c r="G4149" s="309" t="s">
        <v>8763</v>
      </c>
      <c r="H4149" s="309" t="s">
        <v>8764</v>
      </c>
      <c r="I4149" s="309" t="s">
        <v>5706</v>
      </c>
      <c r="J4149" s="309" t="s">
        <v>15063</v>
      </c>
      <c r="K4149" s="310">
        <v>0.86909999999999998</v>
      </c>
      <c r="L4149" s="310">
        <v>0.785856</v>
      </c>
      <c r="M4149" s="310">
        <f>VLOOKUP(H4149,'Details of Feeder LEvel'!H:N,7,FALSE)</f>
        <v>0</v>
      </c>
      <c r="N4149" s="310">
        <f t="shared" si="64"/>
        <v>9.5781843286158068</v>
      </c>
      <c r="O4149" s="310">
        <v>74.195179298027085</v>
      </c>
      <c r="P4149" s="309" t="s">
        <v>15063</v>
      </c>
      <c r="Q4149" s="311"/>
    </row>
    <row r="4150" spans="1:17" s="312" customFormat="1" x14ac:dyDescent="0.3">
      <c r="A4150" s="307">
        <v>4147</v>
      </c>
      <c r="B4150" s="308" t="s">
        <v>5252</v>
      </c>
      <c r="C4150" s="308" t="s">
        <v>1373</v>
      </c>
      <c r="D4150" s="308" t="s">
        <v>1445</v>
      </c>
      <c r="E4150" s="308" t="s">
        <v>1408</v>
      </c>
      <c r="F4150" s="309" t="s">
        <v>8748</v>
      </c>
      <c r="G4150" s="309" t="s">
        <v>8765</v>
      </c>
      <c r="H4150" s="309" t="s">
        <v>8766</v>
      </c>
      <c r="I4150" s="309" t="s">
        <v>5706</v>
      </c>
      <c r="J4150" s="309" t="s">
        <v>15063</v>
      </c>
      <c r="K4150" s="310">
        <v>0.49759999999999999</v>
      </c>
      <c r="L4150" s="310">
        <v>0.45196800000000004</v>
      </c>
      <c r="M4150" s="310">
        <f>VLOOKUP(H4150,'Details of Feeder LEvel'!H:N,7,FALSE)</f>
        <v>0</v>
      </c>
      <c r="N4150" s="310">
        <f t="shared" si="64"/>
        <v>9.1704180064308574</v>
      </c>
      <c r="O4150" s="310">
        <v>64.355559055354789</v>
      </c>
      <c r="P4150" s="309" t="s">
        <v>15063</v>
      </c>
      <c r="Q4150" s="311"/>
    </row>
    <row r="4151" spans="1:17" s="312" customFormat="1" x14ac:dyDescent="0.3">
      <c r="A4151" s="307">
        <v>4148</v>
      </c>
      <c r="B4151" s="308" t="s">
        <v>5252</v>
      </c>
      <c r="C4151" s="308" t="s">
        <v>1373</v>
      </c>
      <c r="D4151" s="308" t="s">
        <v>1445</v>
      </c>
      <c r="E4151" s="308" t="s">
        <v>14851</v>
      </c>
      <c r="F4151" s="309" t="s">
        <v>8767</v>
      </c>
      <c r="G4151" s="309" t="s">
        <v>8768</v>
      </c>
      <c r="H4151" s="309" t="s">
        <v>8769</v>
      </c>
      <c r="I4151" s="309" t="s">
        <v>5701</v>
      </c>
      <c r="J4151" s="309" t="s">
        <v>15063</v>
      </c>
      <c r="K4151" s="310">
        <v>0.45591999999999999</v>
      </c>
      <c r="L4151" s="310">
        <v>0.41000333999999994</v>
      </c>
      <c r="M4151" s="310">
        <f>VLOOKUP(H4151,'Details of Feeder LEvel'!H:N,7,FALSE)</f>
        <v>0</v>
      </c>
      <c r="N4151" s="310">
        <f t="shared" si="64"/>
        <v>10.071209861379202</v>
      </c>
      <c r="O4151" s="310">
        <v>10.071209861379216</v>
      </c>
      <c r="P4151" s="309" t="s">
        <v>15063</v>
      </c>
      <c r="Q4151" s="311"/>
    </row>
    <row r="4152" spans="1:17" s="312" customFormat="1" x14ac:dyDescent="0.3">
      <c r="A4152" s="307">
        <v>4149</v>
      </c>
      <c r="B4152" s="308" t="s">
        <v>5252</v>
      </c>
      <c r="C4152" s="308" t="s">
        <v>1373</v>
      </c>
      <c r="D4152" s="308" t="s">
        <v>1445</v>
      </c>
      <c r="E4152" s="308" t="s">
        <v>14851</v>
      </c>
      <c r="F4152" s="309" t="s">
        <v>8767</v>
      </c>
      <c r="G4152" s="309" t="s">
        <v>8770</v>
      </c>
      <c r="H4152" s="309" t="s">
        <v>8771</v>
      </c>
      <c r="I4152" s="309" t="s">
        <v>5701</v>
      </c>
      <c r="J4152" s="309" t="s">
        <v>15063</v>
      </c>
      <c r="K4152" s="310">
        <v>0.31323999999999996</v>
      </c>
      <c r="L4152" s="310">
        <v>0.28212034000000002</v>
      </c>
      <c r="M4152" s="310">
        <f>VLOOKUP(H4152,'Details of Feeder LEvel'!H:N,7,FALSE)</f>
        <v>0</v>
      </c>
      <c r="N4152" s="310">
        <f t="shared" si="64"/>
        <v>9.9347656748818611</v>
      </c>
      <c r="O4152" s="310">
        <v>9.9347656748818522</v>
      </c>
      <c r="P4152" s="309" t="s">
        <v>15063</v>
      </c>
      <c r="Q4152" s="311"/>
    </row>
    <row r="4153" spans="1:17" s="312" customFormat="1" x14ac:dyDescent="0.3">
      <c r="A4153" s="307">
        <v>4150</v>
      </c>
      <c r="B4153" s="308" t="s">
        <v>5252</v>
      </c>
      <c r="C4153" s="308" t="s">
        <v>1373</v>
      </c>
      <c r="D4153" s="308" t="s">
        <v>1445</v>
      </c>
      <c r="E4153" s="308" t="s">
        <v>14851</v>
      </c>
      <c r="F4153" s="309" t="s">
        <v>8767</v>
      </c>
      <c r="G4153" s="309" t="s">
        <v>8772</v>
      </c>
      <c r="H4153" s="309" t="s">
        <v>8773</v>
      </c>
      <c r="I4153" s="309" t="s">
        <v>5706</v>
      </c>
      <c r="J4153" s="309" t="s">
        <v>15063</v>
      </c>
      <c r="K4153" s="310">
        <v>1.6453000000000002</v>
      </c>
      <c r="L4153" s="310">
        <v>1.451443</v>
      </c>
      <c r="M4153" s="310">
        <f>VLOOKUP(H4153,'Details of Feeder LEvel'!H:N,7,FALSE)</f>
        <v>0</v>
      </c>
      <c r="N4153" s="310">
        <f t="shared" si="64"/>
        <v>11.782471281833109</v>
      </c>
      <c r="O4153" s="310">
        <v>31.024736242046824</v>
      </c>
      <c r="P4153" s="309" t="s">
        <v>15063</v>
      </c>
      <c r="Q4153" s="311"/>
    </row>
    <row r="4154" spans="1:17" s="312" customFormat="1" x14ac:dyDescent="0.3">
      <c r="A4154" s="307">
        <v>4151</v>
      </c>
      <c r="B4154" s="308" t="s">
        <v>5252</v>
      </c>
      <c r="C4154" s="308" t="s">
        <v>1373</v>
      </c>
      <c r="D4154" s="308" t="s">
        <v>1445</v>
      </c>
      <c r="E4154" s="308" t="s">
        <v>14851</v>
      </c>
      <c r="F4154" s="309" t="s">
        <v>8767</v>
      </c>
      <c r="G4154" s="309" t="s">
        <v>8774</v>
      </c>
      <c r="H4154" s="309" t="s">
        <v>8775</v>
      </c>
      <c r="I4154" s="309" t="s">
        <v>5706</v>
      </c>
      <c r="J4154" s="309" t="s">
        <v>15063</v>
      </c>
      <c r="K4154" s="310">
        <v>0.28899999999999998</v>
      </c>
      <c r="L4154" s="310">
        <v>0.25437469999999995</v>
      </c>
      <c r="M4154" s="310">
        <f>VLOOKUP(H4154,'Details of Feeder LEvel'!H:N,7,FALSE)</f>
        <v>0</v>
      </c>
      <c r="N4154" s="310">
        <f t="shared" si="64"/>
        <v>11.981072664359871</v>
      </c>
      <c r="O4154" s="310">
        <v>55.997323581036305</v>
      </c>
      <c r="P4154" s="309" t="s">
        <v>15063</v>
      </c>
      <c r="Q4154" s="311"/>
    </row>
    <row r="4155" spans="1:17" s="312" customFormat="1" x14ac:dyDescent="0.3">
      <c r="A4155" s="307">
        <v>4152</v>
      </c>
      <c r="B4155" s="308" t="s">
        <v>5252</v>
      </c>
      <c r="C4155" s="308" t="s">
        <v>1373</v>
      </c>
      <c r="D4155" s="308" t="s">
        <v>1445</v>
      </c>
      <c r="E4155" s="308" t="s">
        <v>14851</v>
      </c>
      <c r="F4155" s="309" t="s">
        <v>8767</v>
      </c>
      <c r="G4155" s="309" t="s">
        <v>8776</v>
      </c>
      <c r="H4155" s="309" t="s">
        <v>8777</v>
      </c>
      <c r="I4155" s="309" t="s">
        <v>5701</v>
      </c>
      <c r="J4155" s="309" t="s">
        <v>15063</v>
      </c>
      <c r="K4155" s="310">
        <v>0.64708999999999994</v>
      </c>
      <c r="L4155" s="310">
        <v>0.58322334999999992</v>
      </c>
      <c r="M4155" s="310">
        <f>VLOOKUP(H4155,'Details of Feeder LEvel'!H:N,7,FALSE)</f>
        <v>0</v>
      </c>
      <c r="N4155" s="310">
        <f t="shared" si="64"/>
        <v>9.8698249084362359</v>
      </c>
      <c r="O4155" s="310">
        <v>9.86982490843622</v>
      </c>
      <c r="P4155" s="309" t="s">
        <v>15063</v>
      </c>
      <c r="Q4155" s="311"/>
    </row>
    <row r="4156" spans="1:17" s="312" customFormat="1" x14ac:dyDescent="0.3">
      <c r="A4156" s="307">
        <v>4153</v>
      </c>
      <c r="B4156" s="308" t="s">
        <v>5252</v>
      </c>
      <c r="C4156" s="308" t="s">
        <v>1373</v>
      </c>
      <c r="D4156" s="308" t="s">
        <v>1445</v>
      </c>
      <c r="E4156" s="308" t="s">
        <v>14851</v>
      </c>
      <c r="F4156" s="309" t="s">
        <v>8778</v>
      </c>
      <c r="G4156" s="309" t="s">
        <v>8779</v>
      </c>
      <c r="H4156" s="309" t="s">
        <v>8780</v>
      </c>
      <c r="I4156" s="309" t="s">
        <v>5701</v>
      </c>
      <c r="J4156" s="309" t="s">
        <v>15063</v>
      </c>
      <c r="K4156" s="310">
        <v>0.76936000000000004</v>
      </c>
      <c r="L4156" s="310">
        <v>0.69116493999999995</v>
      </c>
      <c r="M4156" s="310">
        <f>VLOOKUP(H4156,'Details of Feeder LEvel'!H:N,7,FALSE)</f>
        <v>0</v>
      </c>
      <c r="N4156" s="310">
        <f t="shared" si="64"/>
        <v>10.163650306748478</v>
      </c>
      <c r="O4156" s="310">
        <v>10.163650306748472</v>
      </c>
      <c r="P4156" s="309" t="s">
        <v>15063</v>
      </c>
      <c r="Q4156" s="311"/>
    </row>
    <row r="4157" spans="1:17" s="312" customFormat="1" x14ac:dyDescent="0.3">
      <c r="A4157" s="307">
        <v>4154</v>
      </c>
      <c r="B4157" s="308" t="s">
        <v>5252</v>
      </c>
      <c r="C4157" s="308" t="s">
        <v>1373</v>
      </c>
      <c r="D4157" s="308" t="s">
        <v>1445</v>
      </c>
      <c r="E4157" s="308" t="s">
        <v>14851</v>
      </c>
      <c r="F4157" s="309" t="s">
        <v>8778</v>
      </c>
      <c r="G4157" s="309" t="s">
        <v>8781</v>
      </c>
      <c r="H4157" s="309" t="s">
        <v>8782</v>
      </c>
      <c r="I4157" s="309" t="s">
        <v>5701</v>
      </c>
      <c r="J4157" s="309" t="s">
        <v>15063</v>
      </c>
      <c r="K4157" s="310">
        <v>0.54658000000000007</v>
      </c>
      <c r="L4157" s="310">
        <v>0.49341113999999997</v>
      </c>
      <c r="M4157" s="310">
        <f>VLOOKUP(H4157,'Details of Feeder LEvel'!H:N,7,FALSE)</f>
        <v>0</v>
      </c>
      <c r="N4157" s="310">
        <f t="shared" si="64"/>
        <v>9.7275531486699283</v>
      </c>
      <c r="O4157" s="310">
        <v>10.5063013342512</v>
      </c>
      <c r="P4157" s="309" t="s">
        <v>15063</v>
      </c>
      <c r="Q4157" s="311"/>
    </row>
    <row r="4158" spans="1:17" s="312" customFormat="1" x14ac:dyDescent="0.3">
      <c r="A4158" s="307">
        <v>4155</v>
      </c>
      <c r="B4158" s="308" t="s">
        <v>5252</v>
      </c>
      <c r="C4158" s="308" t="s">
        <v>1373</v>
      </c>
      <c r="D4158" s="308" t="s">
        <v>1445</v>
      </c>
      <c r="E4158" s="308" t="s">
        <v>14851</v>
      </c>
      <c r="F4158" s="309" t="s">
        <v>8778</v>
      </c>
      <c r="G4158" s="309" t="s">
        <v>8783</v>
      </c>
      <c r="H4158" s="309" t="s">
        <v>8784</v>
      </c>
      <c r="I4158" s="309" t="s">
        <v>5701</v>
      </c>
      <c r="J4158" s="309" t="s">
        <v>15063</v>
      </c>
      <c r="K4158" s="310">
        <v>0.47987999999999997</v>
      </c>
      <c r="L4158" s="310">
        <v>0.43271700000000002</v>
      </c>
      <c r="M4158" s="310">
        <f>VLOOKUP(H4158,'Details of Feeder LEvel'!H:N,7,FALSE)</f>
        <v>0</v>
      </c>
      <c r="N4158" s="310">
        <f t="shared" si="64"/>
        <v>9.8280820205051178</v>
      </c>
      <c r="O4158" s="310">
        <v>9.8280820205051018</v>
      </c>
      <c r="P4158" s="309" t="s">
        <v>15063</v>
      </c>
      <c r="Q4158" s="311"/>
    </row>
    <row r="4159" spans="1:17" s="312" customFormat="1" x14ac:dyDescent="0.3">
      <c r="A4159" s="307">
        <v>4156</v>
      </c>
      <c r="B4159" s="308" t="s">
        <v>5252</v>
      </c>
      <c r="C4159" s="308" t="s">
        <v>1373</v>
      </c>
      <c r="D4159" s="308" t="s">
        <v>1445</v>
      </c>
      <c r="E4159" s="308" t="s">
        <v>14851</v>
      </c>
      <c r="F4159" s="309" t="s">
        <v>8778</v>
      </c>
      <c r="G4159" s="309" t="s">
        <v>8785</v>
      </c>
      <c r="H4159" s="309" t="s">
        <v>8786</v>
      </c>
      <c r="I4159" s="309" t="s">
        <v>5701</v>
      </c>
      <c r="J4159" s="309" t="s">
        <v>15063</v>
      </c>
      <c r="K4159" s="310">
        <v>0.18118000000000001</v>
      </c>
      <c r="L4159" s="310">
        <v>0.1639225</v>
      </c>
      <c r="M4159" s="310">
        <f>VLOOKUP(H4159,'Details of Feeder LEvel'!H:N,7,FALSE)</f>
        <v>0</v>
      </c>
      <c r="N4159" s="310">
        <f t="shared" si="64"/>
        <v>9.5250579534164963</v>
      </c>
      <c r="O4159" s="310">
        <v>9.5250579534164928</v>
      </c>
      <c r="P4159" s="309" t="s">
        <v>15063</v>
      </c>
      <c r="Q4159" s="311"/>
    </row>
    <row r="4160" spans="1:17" s="312" customFormat="1" x14ac:dyDescent="0.3">
      <c r="A4160" s="307">
        <v>4157</v>
      </c>
      <c r="B4160" s="308" t="s">
        <v>5252</v>
      </c>
      <c r="C4160" s="308" t="s">
        <v>1373</v>
      </c>
      <c r="D4160" s="308" t="s">
        <v>1445</v>
      </c>
      <c r="E4160" s="308" t="s">
        <v>14851</v>
      </c>
      <c r="F4160" s="309" t="s">
        <v>8778</v>
      </c>
      <c r="G4160" s="309" t="s">
        <v>8787</v>
      </c>
      <c r="H4160" s="309" t="s">
        <v>8788</v>
      </c>
      <c r="I4160" s="309" t="s">
        <v>2414</v>
      </c>
      <c r="J4160" s="309" t="s">
        <v>15063</v>
      </c>
      <c r="K4160" s="310">
        <v>1.8886000000000003</v>
      </c>
      <c r="L4160" s="310">
        <v>1.8224883000000001</v>
      </c>
      <c r="M4160" s="310">
        <f>VLOOKUP(H4160,'Details of Feeder LEvel'!H:N,7,FALSE)</f>
        <v>0</v>
      </c>
      <c r="N4160" s="310">
        <f t="shared" si="64"/>
        <v>3.5005665572381766</v>
      </c>
      <c r="O4160" s="310">
        <v>3.5573973700899097</v>
      </c>
      <c r="P4160" s="309" t="s">
        <v>15063</v>
      </c>
      <c r="Q4160" s="311"/>
    </row>
    <row r="4161" spans="1:17" s="312" customFormat="1" x14ac:dyDescent="0.3">
      <c r="A4161" s="307">
        <v>4158</v>
      </c>
      <c r="B4161" s="308" t="s">
        <v>5252</v>
      </c>
      <c r="C4161" s="308" t="s">
        <v>1373</v>
      </c>
      <c r="D4161" s="308" t="s">
        <v>1445</v>
      </c>
      <c r="E4161" s="308" t="s">
        <v>14851</v>
      </c>
      <c r="F4161" s="309" t="s">
        <v>8778</v>
      </c>
      <c r="G4161" s="309" t="s">
        <v>8789</v>
      </c>
      <c r="H4161" s="309" t="s">
        <v>8790</v>
      </c>
      <c r="I4161" s="309" t="s">
        <v>5701</v>
      </c>
      <c r="J4161" s="309" t="s">
        <v>15063</v>
      </c>
      <c r="K4161" s="310">
        <v>0.45489999999999997</v>
      </c>
      <c r="L4161" s="310">
        <v>0.40992556000000002</v>
      </c>
      <c r="M4161" s="310">
        <f>VLOOKUP(H4161,'Details of Feeder LEvel'!H:N,7,FALSE)</f>
        <v>0</v>
      </c>
      <c r="N4161" s="310">
        <f t="shared" si="64"/>
        <v>9.8866652011430975</v>
      </c>
      <c r="O4161" s="310">
        <v>9.8866652011430958</v>
      </c>
      <c r="P4161" s="309" t="s">
        <v>15063</v>
      </c>
      <c r="Q4161" s="311"/>
    </row>
    <row r="4162" spans="1:17" s="312" customFormat="1" x14ac:dyDescent="0.3">
      <c r="A4162" s="307">
        <v>4159</v>
      </c>
      <c r="B4162" s="308" t="s">
        <v>5252</v>
      </c>
      <c r="C4162" s="308" t="s">
        <v>1373</v>
      </c>
      <c r="D4162" s="308" t="s">
        <v>1445</v>
      </c>
      <c r="E4162" s="308" t="s">
        <v>14851</v>
      </c>
      <c r="F4162" s="309" t="s">
        <v>8778</v>
      </c>
      <c r="G4162" s="309" t="s">
        <v>8791</v>
      </c>
      <c r="H4162" s="309" t="s">
        <v>8792</v>
      </c>
      <c r="I4162" s="309" t="s">
        <v>5701</v>
      </c>
      <c r="J4162" s="309" t="s">
        <v>15063</v>
      </c>
      <c r="K4162" s="310">
        <v>0.39146399999999998</v>
      </c>
      <c r="L4162" s="310">
        <v>0.35247499999999998</v>
      </c>
      <c r="M4162" s="310">
        <f>VLOOKUP(H4162,'Details of Feeder LEvel'!H:N,7,FALSE)</f>
        <v>0</v>
      </c>
      <c r="N4162" s="310">
        <f t="shared" si="64"/>
        <v>9.9597919604356981</v>
      </c>
      <c r="O4162" s="310">
        <v>9.9597919604356822</v>
      </c>
      <c r="P4162" s="309" t="s">
        <v>15063</v>
      </c>
      <c r="Q4162" s="311"/>
    </row>
    <row r="4163" spans="1:17" s="312" customFormat="1" x14ac:dyDescent="0.3">
      <c r="A4163" s="307">
        <v>4160</v>
      </c>
      <c r="B4163" s="308" t="s">
        <v>5252</v>
      </c>
      <c r="C4163" s="308" t="s">
        <v>1373</v>
      </c>
      <c r="D4163" s="308" t="s">
        <v>1445</v>
      </c>
      <c r="E4163" s="308" t="s">
        <v>14851</v>
      </c>
      <c r="F4163" s="309" t="s">
        <v>8778</v>
      </c>
      <c r="G4163" s="309" t="s">
        <v>8793</v>
      </c>
      <c r="H4163" s="309" t="s">
        <v>8794</v>
      </c>
      <c r="I4163" s="309" t="s">
        <v>5701</v>
      </c>
      <c r="J4163" s="309" t="s">
        <v>15063</v>
      </c>
      <c r="K4163" s="310">
        <v>0.30047999999999997</v>
      </c>
      <c r="L4163" s="310">
        <v>0.26951599999999998</v>
      </c>
      <c r="M4163" s="310">
        <f>VLOOKUP(H4163,'Details of Feeder LEvel'!H:N,7,FALSE)</f>
        <v>0</v>
      </c>
      <c r="N4163" s="310">
        <f t="shared" si="64"/>
        <v>10.304845580404685</v>
      </c>
      <c r="O4163" s="310">
        <v>10.304845580404686</v>
      </c>
      <c r="P4163" s="309" t="s">
        <v>15063</v>
      </c>
      <c r="Q4163" s="311"/>
    </row>
    <row r="4164" spans="1:17" s="312" customFormat="1" x14ac:dyDescent="0.3">
      <c r="A4164" s="307">
        <v>4161</v>
      </c>
      <c r="B4164" s="308" t="s">
        <v>5252</v>
      </c>
      <c r="C4164" s="308" t="s">
        <v>1373</v>
      </c>
      <c r="D4164" s="308" t="s">
        <v>1445</v>
      </c>
      <c r="E4164" s="308" t="s">
        <v>14851</v>
      </c>
      <c r="F4164" s="309" t="s">
        <v>8778</v>
      </c>
      <c r="G4164" s="309" t="s">
        <v>8795</v>
      </c>
      <c r="H4164" s="309" t="s">
        <v>8796</v>
      </c>
      <c r="I4164" s="309" t="s">
        <v>5701</v>
      </c>
      <c r="J4164" s="309" t="s">
        <v>15063</v>
      </c>
      <c r="K4164" s="310">
        <v>0.67188000000000003</v>
      </c>
      <c r="L4164" s="310">
        <v>0.60519000000000001</v>
      </c>
      <c r="M4164" s="310">
        <f>VLOOKUP(H4164,'Details of Feeder LEvel'!H:N,7,FALSE)</f>
        <v>0</v>
      </c>
      <c r="N4164" s="310">
        <f t="shared" ref="N4164:N4227" si="65">(K4164-L4164)/K4164*100</f>
        <v>9.925879621360961</v>
      </c>
      <c r="O4164" s="310">
        <v>9.9258796213609664</v>
      </c>
      <c r="P4164" s="309" t="s">
        <v>15063</v>
      </c>
      <c r="Q4164" s="311"/>
    </row>
    <row r="4165" spans="1:17" s="312" customFormat="1" x14ac:dyDescent="0.3">
      <c r="A4165" s="307">
        <v>4162</v>
      </c>
      <c r="B4165" s="308" t="s">
        <v>5252</v>
      </c>
      <c r="C4165" s="308" t="s">
        <v>1373</v>
      </c>
      <c r="D4165" s="308" t="s">
        <v>1445</v>
      </c>
      <c r="E4165" s="308" t="s">
        <v>14851</v>
      </c>
      <c r="F4165" s="309" t="s">
        <v>8778</v>
      </c>
      <c r="G4165" s="309" t="s">
        <v>8797</v>
      </c>
      <c r="H4165" s="309" t="s">
        <v>8798</v>
      </c>
      <c r="I4165" s="309" t="s">
        <v>5706</v>
      </c>
      <c r="J4165" s="309" t="s">
        <v>15063</v>
      </c>
      <c r="K4165" s="310">
        <v>0.79298999999999997</v>
      </c>
      <c r="L4165" s="310">
        <v>0.707762</v>
      </c>
      <c r="M4165" s="310">
        <f>VLOOKUP(H4165,'Details of Feeder LEvel'!H:N,7,FALSE)</f>
        <v>0</v>
      </c>
      <c r="N4165" s="310">
        <f t="shared" si="65"/>
        <v>10.747676515466773</v>
      </c>
      <c r="O4165" s="310">
        <v>45.643532557406331</v>
      </c>
      <c r="P4165" s="309" t="s">
        <v>15063</v>
      </c>
      <c r="Q4165" s="311"/>
    </row>
    <row r="4166" spans="1:17" s="312" customFormat="1" x14ac:dyDescent="0.3">
      <c r="A4166" s="307">
        <v>4163</v>
      </c>
      <c r="B4166" s="308" t="s">
        <v>5252</v>
      </c>
      <c r="C4166" s="308" t="s">
        <v>1373</v>
      </c>
      <c r="D4166" s="308" t="s">
        <v>1445</v>
      </c>
      <c r="E4166" s="308" t="s">
        <v>14851</v>
      </c>
      <c r="F4166" s="309" t="s">
        <v>8778</v>
      </c>
      <c r="G4166" s="309" t="s">
        <v>8799</v>
      </c>
      <c r="H4166" s="309" t="s">
        <v>8800</v>
      </c>
      <c r="I4166" s="309" t="s">
        <v>5706</v>
      </c>
      <c r="J4166" s="309" t="s">
        <v>15063</v>
      </c>
      <c r="K4166" s="310">
        <v>0.96113999999999988</v>
      </c>
      <c r="L4166" s="310">
        <v>0.83923045000000007</v>
      </c>
      <c r="M4166" s="310">
        <f>VLOOKUP(H4166,'Details of Feeder LEvel'!H:N,7,FALSE)</f>
        <v>0</v>
      </c>
      <c r="N4166" s="310">
        <f t="shared" si="65"/>
        <v>12.683849387186033</v>
      </c>
      <c r="O4166" s="310">
        <v>23.037237119057618</v>
      </c>
      <c r="P4166" s="309" t="s">
        <v>15063</v>
      </c>
      <c r="Q4166" s="311"/>
    </row>
    <row r="4167" spans="1:17" s="312" customFormat="1" x14ac:dyDescent="0.3">
      <c r="A4167" s="307">
        <v>4164</v>
      </c>
      <c r="B4167" s="308" t="s">
        <v>5252</v>
      </c>
      <c r="C4167" s="308" t="s">
        <v>1373</v>
      </c>
      <c r="D4167" s="308" t="s">
        <v>1445</v>
      </c>
      <c r="E4167" s="308" t="s">
        <v>14851</v>
      </c>
      <c r="F4167" s="309" t="s">
        <v>8778</v>
      </c>
      <c r="G4167" s="309" t="s">
        <v>8801</v>
      </c>
      <c r="H4167" s="309" t="s">
        <v>8802</v>
      </c>
      <c r="I4167" s="309" t="s">
        <v>5706</v>
      </c>
      <c r="J4167" s="309" t="s">
        <v>15063</v>
      </c>
      <c r="K4167" s="310">
        <v>0.39833600000000002</v>
      </c>
      <c r="L4167" s="310">
        <v>0.35885199999999995</v>
      </c>
      <c r="M4167" s="310">
        <f>VLOOKUP(H4167,'Details of Feeder LEvel'!H:N,7,FALSE)</f>
        <v>0</v>
      </c>
      <c r="N4167" s="310">
        <f t="shared" si="65"/>
        <v>9.9122348971722545</v>
      </c>
      <c r="O4167" s="310">
        <v>38.200156336322941</v>
      </c>
      <c r="P4167" s="309" t="s">
        <v>15063</v>
      </c>
      <c r="Q4167" s="311"/>
    </row>
    <row r="4168" spans="1:17" s="312" customFormat="1" x14ac:dyDescent="0.3">
      <c r="A4168" s="307">
        <v>4165</v>
      </c>
      <c r="B4168" s="308" t="s">
        <v>5252</v>
      </c>
      <c r="C4168" s="308" t="s">
        <v>1373</v>
      </c>
      <c r="D4168" s="308" t="s">
        <v>1445</v>
      </c>
      <c r="E4168" s="308" t="s">
        <v>14851</v>
      </c>
      <c r="F4168" s="309" t="s">
        <v>8778</v>
      </c>
      <c r="G4168" s="309" t="s">
        <v>8803</v>
      </c>
      <c r="H4168" s="309" t="s">
        <v>8804</v>
      </c>
      <c r="I4168" s="309" t="s">
        <v>5701</v>
      </c>
      <c r="J4168" s="309" t="s">
        <v>15063</v>
      </c>
      <c r="K4168" s="310">
        <v>0.5946800000000001</v>
      </c>
      <c r="L4168" s="310">
        <v>0.53607371999999998</v>
      </c>
      <c r="M4168" s="310">
        <f>VLOOKUP(H4168,'Details of Feeder LEvel'!H:N,7,FALSE)</f>
        <v>0</v>
      </c>
      <c r="N4168" s="310">
        <f t="shared" si="65"/>
        <v>9.8550951772381978</v>
      </c>
      <c r="O4168" s="310">
        <v>9.8550951772382049</v>
      </c>
      <c r="P4168" s="309" t="s">
        <v>15063</v>
      </c>
      <c r="Q4168" s="311"/>
    </row>
    <row r="4169" spans="1:17" s="312" customFormat="1" x14ac:dyDescent="0.3">
      <c r="A4169" s="307">
        <v>4166</v>
      </c>
      <c r="B4169" s="308" t="s">
        <v>5252</v>
      </c>
      <c r="C4169" s="308" t="s">
        <v>1373</v>
      </c>
      <c r="D4169" s="308" t="s">
        <v>1445</v>
      </c>
      <c r="E4169" s="308" t="s">
        <v>14851</v>
      </c>
      <c r="F4169" s="309" t="s">
        <v>8778</v>
      </c>
      <c r="G4169" s="309" t="s">
        <v>8805</v>
      </c>
      <c r="H4169" s="309" t="s">
        <v>8806</v>
      </c>
      <c r="I4169" s="309" t="s">
        <v>2414</v>
      </c>
      <c r="J4169" s="309" t="s">
        <v>15063</v>
      </c>
      <c r="K4169" s="310">
        <v>0.26712000000000002</v>
      </c>
      <c r="L4169" s="310">
        <v>0.26634999999999998</v>
      </c>
      <c r="M4169" s="310">
        <f>VLOOKUP(H4169,'Details of Feeder LEvel'!H:N,7,FALSE)</f>
        <v>0</v>
      </c>
      <c r="N4169" s="310">
        <f t="shared" si="65"/>
        <v>0.28825995807129695</v>
      </c>
      <c r="O4169" s="310">
        <v>0.2882599580713352</v>
      </c>
      <c r="P4169" s="309" t="s">
        <v>15063</v>
      </c>
      <c r="Q4169" s="311"/>
    </row>
    <row r="4170" spans="1:17" s="312" customFormat="1" x14ac:dyDescent="0.3">
      <c r="A4170" s="307">
        <v>4167</v>
      </c>
      <c r="B4170" s="308" t="s">
        <v>5252</v>
      </c>
      <c r="C4170" s="308" t="s">
        <v>1373</v>
      </c>
      <c r="D4170" s="308" t="s">
        <v>1445</v>
      </c>
      <c r="E4170" s="308" t="s">
        <v>14851</v>
      </c>
      <c r="F4170" s="309" t="s">
        <v>8778</v>
      </c>
      <c r="G4170" s="309" t="s">
        <v>8807</v>
      </c>
      <c r="H4170" s="309" t="s">
        <v>8808</v>
      </c>
      <c r="I4170" s="309" t="s">
        <v>2414</v>
      </c>
      <c r="J4170" s="309" t="s">
        <v>15063</v>
      </c>
      <c r="K4170" s="310">
        <v>1.1780199999999998</v>
      </c>
      <c r="L4170" s="310">
        <v>1.1661657000000001</v>
      </c>
      <c r="M4170" s="310">
        <f>VLOOKUP(H4170,'Details of Feeder LEvel'!H:N,7,FALSE)</f>
        <v>0</v>
      </c>
      <c r="N4170" s="310">
        <f t="shared" si="65"/>
        <v>1.00629021578579</v>
      </c>
      <c r="O4170" s="310">
        <v>1.0062902157857767</v>
      </c>
      <c r="P4170" s="309" t="s">
        <v>15063</v>
      </c>
      <c r="Q4170" s="311"/>
    </row>
    <row r="4171" spans="1:17" s="312" customFormat="1" x14ac:dyDescent="0.3">
      <c r="A4171" s="307">
        <v>4168</v>
      </c>
      <c r="B4171" s="308" t="s">
        <v>5252</v>
      </c>
      <c r="C4171" s="308" t="s">
        <v>1373</v>
      </c>
      <c r="D4171" s="308" t="s">
        <v>1445</v>
      </c>
      <c r="E4171" s="308" t="s">
        <v>14851</v>
      </c>
      <c r="F4171" s="309" t="s">
        <v>8778</v>
      </c>
      <c r="G4171" s="309" t="s">
        <v>8809</v>
      </c>
      <c r="H4171" s="309" t="s">
        <v>8810</v>
      </c>
      <c r="I4171" s="309" t="s">
        <v>5701</v>
      </c>
      <c r="J4171" s="309" t="s">
        <v>15063</v>
      </c>
      <c r="K4171" s="310">
        <v>0.38612000000000002</v>
      </c>
      <c r="L4171" s="310">
        <v>0.34802875</v>
      </c>
      <c r="M4171" s="310">
        <f>VLOOKUP(H4171,'Details of Feeder LEvel'!H:N,7,FALSE)</f>
        <v>0</v>
      </c>
      <c r="N4171" s="310">
        <f t="shared" si="65"/>
        <v>9.8651326012638609</v>
      </c>
      <c r="O4171" s="310">
        <v>9.8651326012638698</v>
      </c>
      <c r="P4171" s="309" t="s">
        <v>15063</v>
      </c>
      <c r="Q4171" s="311"/>
    </row>
    <row r="4172" spans="1:17" s="312" customFormat="1" x14ac:dyDescent="0.3">
      <c r="A4172" s="307">
        <v>4169</v>
      </c>
      <c r="B4172" s="308" t="s">
        <v>5252</v>
      </c>
      <c r="C4172" s="308" t="s">
        <v>1373</v>
      </c>
      <c r="D4172" s="308" t="s">
        <v>1445</v>
      </c>
      <c r="E4172" s="308" t="s">
        <v>14852</v>
      </c>
      <c r="F4172" s="309" t="s">
        <v>5296</v>
      </c>
      <c r="G4172" s="309" t="s">
        <v>8811</v>
      </c>
      <c r="H4172" s="309" t="s">
        <v>8812</v>
      </c>
      <c r="I4172" s="309" t="s">
        <v>5701</v>
      </c>
      <c r="J4172" s="309" t="s">
        <v>15063</v>
      </c>
      <c r="K4172" s="310">
        <v>0.60128000000000004</v>
      </c>
      <c r="L4172" s="310">
        <v>0.54202433999999999</v>
      </c>
      <c r="M4172" s="310">
        <f>VLOOKUP(H4172,'Details of Feeder LEvel'!H:N,7,FALSE)</f>
        <v>0</v>
      </c>
      <c r="N4172" s="310">
        <f t="shared" si="65"/>
        <v>9.8549195050558875</v>
      </c>
      <c r="O4172" s="310">
        <v>9.8549195050558929</v>
      </c>
      <c r="P4172" s="309" t="s">
        <v>15063</v>
      </c>
      <c r="Q4172" s="311"/>
    </row>
    <row r="4173" spans="1:17" s="312" customFormat="1" x14ac:dyDescent="0.3">
      <c r="A4173" s="307">
        <v>4170</v>
      </c>
      <c r="B4173" s="308" t="s">
        <v>5252</v>
      </c>
      <c r="C4173" s="308" t="s">
        <v>1373</v>
      </c>
      <c r="D4173" s="308" t="s">
        <v>1445</v>
      </c>
      <c r="E4173" s="308" t="s">
        <v>14852</v>
      </c>
      <c r="F4173" s="309" t="s">
        <v>5296</v>
      </c>
      <c r="G4173" s="309" t="s">
        <v>8813</v>
      </c>
      <c r="H4173" s="309" t="s">
        <v>8814</v>
      </c>
      <c r="I4173" s="309" t="s">
        <v>5701</v>
      </c>
      <c r="J4173" s="309" t="s">
        <v>15063</v>
      </c>
      <c r="K4173" s="310">
        <v>0.65484000000000009</v>
      </c>
      <c r="L4173" s="310">
        <v>0.58829656000000008</v>
      </c>
      <c r="M4173" s="310">
        <f>VLOOKUP(H4173,'Details of Feeder LEvel'!H:N,7,FALSE)</f>
        <v>0</v>
      </c>
      <c r="N4173" s="310">
        <f t="shared" si="65"/>
        <v>10.161786085150572</v>
      </c>
      <c r="O4173" s="310">
        <v>10.16178608515056</v>
      </c>
      <c r="P4173" s="309" t="s">
        <v>15063</v>
      </c>
      <c r="Q4173" s="311"/>
    </row>
    <row r="4174" spans="1:17" s="312" customFormat="1" x14ac:dyDescent="0.3">
      <c r="A4174" s="307">
        <v>4171</v>
      </c>
      <c r="B4174" s="308" t="s">
        <v>5252</v>
      </c>
      <c r="C4174" s="308" t="s">
        <v>1373</v>
      </c>
      <c r="D4174" s="308" t="s">
        <v>1445</v>
      </c>
      <c r="E4174" s="308" t="s">
        <v>14852</v>
      </c>
      <c r="F4174" s="309" t="s">
        <v>5296</v>
      </c>
      <c r="G4174" s="309" t="s">
        <v>8815</v>
      </c>
      <c r="H4174" s="309" t="s">
        <v>8816</v>
      </c>
      <c r="I4174" s="309" t="s">
        <v>5701</v>
      </c>
      <c r="J4174" s="309" t="s">
        <v>15063</v>
      </c>
      <c r="K4174" s="310">
        <v>1.0456000000000001</v>
      </c>
      <c r="L4174" s="310">
        <v>0.93909850000000006</v>
      </c>
      <c r="M4174" s="310">
        <f>VLOOKUP(H4174,'Details of Feeder LEvel'!H:N,7,FALSE)</f>
        <v>0</v>
      </c>
      <c r="N4174" s="310">
        <f t="shared" si="65"/>
        <v>10.185682861514922</v>
      </c>
      <c r="O4174" s="310">
        <v>10.185682861514922</v>
      </c>
      <c r="P4174" s="309" t="s">
        <v>15063</v>
      </c>
      <c r="Q4174" s="311"/>
    </row>
    <row r="4175" spans="1:17" s="312" customFormat="1" x14ac:dyDescent="0.3">
      <c r="A4175" s="307">
        <v>4172</v>
      </c>
      <c r="B4175" s="308" t="s">
        <v>5252</v>
      </c>
      <c r="C4175" s="308" t="s">
        <v>1373</v>
      </c>
      <c r="D4175" s="308" t="s">
        <v>1445</v>
      </c>
      <c r="E4175" s="308" t="s">
        <v>14852</v>
      </c>
      <c r="F4175" s="309" t="s">
        <v>5296</v>
      </c>
      <c r="G4175" s="309" t="s">
        <v>8817</v>
      </c>
      <c r="H4175" s="309" t="s">
        <v>8818</v>
      </c>
      <c r="I4175" s="309" t="s">
        <v>5701</v>
      </c>
      <c r="J4175" s="309" t="s">
        <v>15063</v>
      </c>
      <c r="K4175" s="310">
        <v>1.2238</v>
      </c>
      <c r="L4175" s="310">
        <v>1.1026053</v>
      </c>
      <c r="M4175" s="310">
        <f>VLOOKUP(H4175,'Details of Feeder LEvel'!H:N,7,FALSE)</f>
        <v>0</v>
      </c>
      <c r="N4175" s="310">
        <f t="shared" si="65"/>
        <v>9.9031459388789003</v>
      </c>
      <c r="O4175" s="310">
        <v>9.9031459388788985</v>
      </c>
      <c r="P4175" s="309" t="s">
        <v>15063</v>
      </c>
      <c r="Q4175" s="311"/>
    </row>
    <row r="4176" spans="1:17" s="312" customFormat="1" x14ac:dyDescent="0.3">
      <c r="A4176" s="307">
        <v>4173</v>
      </c>
      <c r="B4176" s="308" t="s">
        <v>5252</v>
      </c>
      <c r="C4176" s="308" t="s">
        <v>1373</v>
      </c>
      <c r="D4176" s="308" t="s">
        <v>1445</v>
      </c>
      <c r="E4176" s="308" t="s">
        <v>14852</v>
      </c>
      <c r="F4176" s="309" t="s">
        <v>5296</v>
      </c>
      <c r="G4176" s="309" t="s">
        <v>8819</v>
      </c>
      <c r="H4176" s="309" t="s">
        <v>8820</v>
      </c>
      <c r="I4176" s="309" t="s">
        <v>5622</v>
      </c>
      <c r="J4176" s="309" t="s">
        <v>15063</v>
      </c>
      <c r="K4176" s="310">
        <v>1.22516</v>
      </c>
      <c r="L4176" s="310">
        <v>1.0952228900000001</v>
      </c>
      <c r="M4176" s="310">
        <f>VLOOKUP(H4176,'Details of Feeder LEvel'!H:N,7,FALSE)</f>
        <v>0</v>
      </c>
      <c r="N4176" s="310">
        <f t="shared" si="65"/>
        <v>10.605725782754902</v>
      </c>
      <c r="O4176" s="310">
        <v>26.986919649900553</v>
      </c>
      <c r="P4176" s="309" t="s">
        <v>15063</v>
      </c>
      <c r="Q4176" s="311"/>
    </row>
    <row r="4177" spans="1:17" s="312" customFormat="1" x14ac:dyDescent="0.3">
      <c r="A4177" s="307">
        <v>4174</v>
      </c>
      <c r="B4177" s="308" t="s">
        <v>5252</v>
      </c>
      <c r="C4177" s="308" t="s">
        <v>1373</v>
      </c>
      <c r="D4177" s="308" t="s">
        <v>1445</v>
      </c>
      <c r="E4177" s="308" t="s">
        <v>14852</v>
      </c>
      <c r="F4177" s="309" t="s">
        <v>5296</v>
      </c>
      <c r="G4177" s="309" t="s">
        <v>8821</v>
      </c>
      <c r="H4177" s="309" t="s">
        <v>8822</v>
      </c>
      <c r="I4177" s="309" t="s">
        <v>3759</v>
      </c>
      <c r="J4177" s="309" t="s">
        <v>15063</v>
      </c>
      <c r="K4177" s="310">
        <v>0.35616000000000003</v>
      </c>
      <c r="L4177" s="310">
        <v>0.31854250000000001</v>
      </c>
      <c r="M4177" s="310">
        <f>VLOOKUP(H4177,'Details of Feeder LEvel'!H:N,7,FALSE)</f>
        <v>0</v>
      </c>
      <c r="N4177" s="310">
        <f t="shared" si="65"/>
        <v>10.561966531895784</v>
      </c>
      <c r="O4177" s="310">
        <v>40.018963523403443</v>
      </c>
      <c r="P4177" s="309" t="s">
        <v>15063</v>
      </c>
      <c r="Q4177" s="311"/>
    </row>
    <row r="4178" spans="1:17" s="312" customFormat="1" x14ac:dyDescent="0.3">
      <c r="A4178" s="307">
        <v>4175</v>
      </c>
      <c r="B4178" s="308" t="s">
        <v>5252</v>
      </c>
      <c r="C4178" s="308" t="s">
        <v>1373</v>
      </c>
      <c r="D4178" s="308" t="s">
        <v>1445</v>
      </c>
      <c r="E4178" s="308" t="s">
        <v>14852</v>
      </c>
      <c r="F4178" s="309" t="s">
        <v>5296</v>
      </c>
      <c r="G4178" s="309" t="s">
        <v>8823</v>
      </c>
      <c r="H4178" s="309" t="s">
        <v>8824</v>
      </c>
      <c r="I4178" s="309" t="s">
        <v>5701</v>
      </c>
      <c r="J4178" s="309" t="s">
        <v>15063</v>
      </c>
      <c r="K4178" s="310">
        <v>0.74642000000000008</v>
      </c>
      <c r="L4178" s="310">
        <v>0.67363799999999996</v>
      </c>
      <c r="M4178" s="310">
        <f>VLOOKUP(H4178,'Details of Feeder LEvel'!H:N,7,FALSE)</f>
        <v>0</v>
      </c>
      <c r="N4178" s="310">
        <f t="shared" si="65"/>
        <v>9.7508105356233923</v>
      </c>
      <c r="O4178" s="310">
        <v>9.7508105356233887</v>
      </c>
      <c r="P4178" s="309" t="s">
        <v>15063</v>
      </c>
      <c r="Q4178" s="311"/>
    </row>
    <row r="4179" spans="1:17" s="312" customFormat="1" x14ac:dyDescent="0.3">
      <c r="A4179" s="307">
        <v>4176</v>
      </c>
      <c r="B4179" s="308" t="s">
        <v>5252</v>
      </c>
      <c r="C4179" s="308" t="s">
        <v>1373</v>
      </c>
      <c r="D4179" s="308" t="s">
        <v>1445</v>
      </c>
      <c r="E4179" s="308" t="s">
        <v>14852</v>
      </c>
      <c r="F4179" s="309" t="s">
        <v>5296</v>
      </c>
      <c r="G4179" s="309" t="s">
        <v>8825</v>
      </c>
      <c r="H4179" s="309" t="s">
        <v>8826</v>
      </c>
      <c r="I4179" s="309" t="s">
        <v>5701</v>
      </c>
      <c r="J4179" s="309" t="s">
        <v>15063</v>
      </c>
      <c r="K4179" s="310">
        <v>0.6038</v>
      </c>
      <c r="L4179" s="310">
        <v>0.5442800000000001</v>
      </c>
      <c r="M4179" s="310">
        <f>VLOOKUP(H4179,'Details of Feeder LEvel'!H:N,7,FALSE)</f>
        <v>0</v>
      </c>
      <c r="N4179" s="310">
        <f t="shared" si="65"/>
        <v>9.8575687313679872</v>
      </c>
      <c r="O4179" s="310">
        <v>9.8575687313679712</v>
      </c>
      <c r="P4179" s="309" t="s">
        <v>15063</v>
      </c>
      <c r="Q4179" s="311"/>
    </row>
    <row r="4180" spans="1:17" s="312" customFormat="1" x14ac:dyDescent="0.3">
      <c r="A4180" s="307">
        <v>4177</v>
      </c>
      <c r="B4180" s="308" t="s">
        <v>5252</v>
      </c>
      <c r="C4180" s="308" t="s">
        <v>1373</v>
      </c>
      <c r="D4180" s="308" t="s">
        <v>1445</v>
      </c>
      <c r="E4180" s="308" t="s">
        <v>14852</v>
      </c>
      <c r="F4180" s="309" t="s">
        <v>5296</v>
      </c>
      <c r="G4180" s="309" t="s">
        <v>8827</v>
      </c>
      <c r="H4180" s="309" t="s">
        <v>8828</v>
      </c>
      <c r="I4180" s="309" t="s">
        <v>5701</v>
      </c>
      <c r="J4180" s="309" t="s">
        <v>15063</v>
      </c>
      <c r="K4180" s="310">
        <v>0.79688000000000003</v>
      </c>
      <c r="L4180" s="310">
        <v>0.71601709999999996</v>
      </c>
      <c r="M4180" s="310">
        <f>VLOOKUP(H4180,'Details of Feeder LEvel'!H:N,7,FALSE)</f>
        <v>0</v>
      </c>
      <c r="N4180" s="310">
        <f t="shared" si="65"/>
        <v>10.147437506274478</v>
      </c>
      <c r="O4180" s="310">
        <v>10.147437506274493</v>
      </c>
      <c r="P4180" s="309" t="s">
        <v>15063</v>
      </c>
      <c r="Q4180" s="311"/>
    </row>
    <row r="4181" spans="1:17" s="312" customFormat="1" x14ac:dyDescent="0.3">
      <c r="A4181" s="307">
        <v>4178</v>
      </c>
      <c r="B4181" s="308" t="s">
        <v>5252</v>
      </c>
      <c r="C4181" s="308" t="s">
        <v>1373</v>
      </c>
      <c r="D4181" s="308" t="s">
        <v>1445</v>
      </c>
      <c r="E4181" s="308" t="s">
        <v>14852</v>
      </c>
      <c r="F4181" s="313" t="s">
        <v>5296</v>
      </c>
      <c r="G4181" s="309" t="s">
        <v>8829</v>
      </c>
      <c r="H4181" s="309" t="s">
        <v>8830</v>
      </c>
      <c r="I4181" s="309" t="s">
        <v>5622</v>
      </c>
      <c r="J4181" s="309" t="s">
        <v>15063</v>
      </c>
      <c r="K4181" s="310">
        <v>1.1488</v>
      </c>
      <c r="L4181" s="310">
        <v>1.0227934000000001</v>
      </c>
      <c r="M4181" s="310">
        <f>VLOOKUP(H4181,'Details of Feeder LEvel'!H:N,7,FALSE)</f>
        <v>0</v>
      </c>
      <c r="N4181" s="310">
        <f t="shared" si="65"/>
        <v>10.968541086350973</v>
      </c>
      <c r="O4181" s="310">
        <v>15.207716775897751</v>
      </c>
      <c r="P4181" s="309" t="s">
        <v>15063</v>
      </c>
      <c r="Q4181" s="311"/>
    </row>
    <row r="4182" spans="1:17" s="312" customFormat="1" x14ac:dyDescent="0.3">
      <c r="A4182" s="307">
        <v>4179</v>
      </c>
      <c r="B4182" s="308" t="s">
        <v>5252</v>
      </c>
      <c r="C4182" s="308" t="s">
        <v>1373</v>
      </c>
      <c r="D4182" s="308" t="s">
        <v>1445</v>
      </c>
      <c r="E4182" s="308" t="s">
        <v>14852</v>
      </c>
      <c r="F4182" s="309" t="s">
        <v>5296</v>
      </c>
      <c r="G4182" s="309" t="s">
        <v>8831</v>
      </c>
      <c r="H4182" s="309" t="s">
        <v>8832</v>
      </c>
      <c r="I4182" s="309" t="s">
        <v>5701</v>
      </c>
      <c r="J4182" s="309" t="s">
        <v>15063</v>
      </c>
      <c r="K4182" s="310">
        <v>0.52032</v>
      </c>
      <c r="L4182" s="310">
        <v>0.467194</v>
      </c>
      <c r="M4182" s="310">
        <f>VLOOKUP(H4182,'Details of Feeder LEvel'!H:N,7,FALSE)</f>
        <v>0</v>
      </c>
      <c r="N4182" s="310">
        <f t="shared" si="65"/>
        <v>10.210255227552278</v>
      </c>
      <c r="O4182" s="310">
        <v>10.210255227552278</v>
      </c>
      <c r="P4182" s="309" t="s">
        <v>15063</v>
      </c>
      <c r="Q4182" s="311"/>
    </row>
    <row r="4183" spans="1:17" s="312" customFormat="1" x14ac:dyDescent="0.3">
      <c r="A4183" s="307">
        <v>4180</v>
      </c>
      <c r="B4183" s="308" t="s">
        <v>5252</v>
      </c>
      <c r="C4183" s="308" t="s">
        <v>1373</v>
      </c>
      <c r="D4183" s="308" t="s">
        <v>1445</v>
      </c>
      <c r="E4183" s="308" t="s">
        <v>14852</v>
      </c>
      <c r="F4183" s="309" t="s">
        <v>5296</v>
      </c>
      <c r="G4183" s="309" t="s">
        <v>8833</v>
      </c>
      <c r="H4183" s="309" t="s">
        <v>8834</v>
      </c>
      <c r="I4183" s="309" t="s">
        <v>5706</v>
      </c>
      <c r="J4183" s="309" t="s">
        <v>15063</v>
      </c>
      <c r="K4183" s="310">
        <v>0.93430999999999997</v>
      </c>
      <c r="L4183" s="310">
        <v>0.83750455000000001</v>
      </c>
      <c r="M4183" s="310">
        <f>VLOOKUP(H4183,'Details of Feeder LEvel'!H:N,7,FALSE)</f>
        <v>0</v>
      </c>
      <c r="N4183" s="310">
        <f t="shared" si="65"/>
        <v>10.361170275390391</v>
      </c>
      <c r="O4183" s="310">
        <v>38.248209080677775</v>
      </c>
      <c r="P4183" s="309" t="s">
        <v>15063</v>
      </c>
      <c r="Q4183" s="311"/>
    </row>
    <row r="4184" spans="1:17" s="312" customFormat="1" x14ac:dyDescent="0.3">
      <c r="A4184" s="307">
        <v>4181</v>
      </c>
      <c r="B4184" s="308" t="s">
        <v>5252</v>
      </c>
      <c r="C4184" s="308" t="s">
        <v>1373</v>
      </c>
      <c r="D4184" s="308" t="s">
        <v>1445</v>
      </c>
      <c r="E4184" s="308" t="s">
        <v>14852</v>
      </c>
      <c r="F4184" s="309" t="s">
        <v>5296</v>
      </c>
      <c r="G4184" s="309" t="s">
        <v>8835</v>
      </c>
      <c r="H4184" s="309" t="s">
        <v>8836</v>
      </c>
      <c r="I4184" s="309" t="s">
        <v>5706</v>
      </c>
      <c r="J4184" s="309" t="s">
        <v>15063</v>
      </c>
      <c r="K4184" s="310">
        <v>2.2831799999999998</v>
      </c>
      <c r="L4184" s="310">
        <v>2.0649259</v>
      </c>
      <c r="M4184" s="310">
        <f>VLOOKUP(H4184,'Details of Feeder LEvel'!H:N,7,FALSE)</f>
        <v>0</v>
      </c>
      <c r="N4184" s="310">
        <f t="shared" si="65"/>
        <v>9.5592156553578693</v>
      </c>
      <c r="O4184" s="310">
        <v>17.759596538449262</v>
      </c>
      <c r="P4184" s="309" t="s">
        <v>15063</v>
      </c>
      <c r="Q4184" s="311"/>
    </row>
    <row r="4185" spans="1:17" s="312" customFormat="1" x14ac:dyDescent="0.3">
      <c r="A4185" s="307">
        <v>4182</v>
      </c>
      <c r="B4185" s="308" t="s">
        <v>5252</v>
      </c>
      <c r="C4185" s="308" t="s">
        <v>1373</v>
      </c>
      <c r="D4185" s="308" t="s">
        <v>1445</v>
      </c>
      <c r="E4185" s="308" t="s">
        <v>14852</v>
      </c>
      <c r="F4185" s="309" t="s">
        <v>5296</v>
      </c>
      <c r="G4185" s="309" t="s">
        <v>8837</v>
      </c>
      <c r="H4185" s="309" t="s">
        <v>8838</v>
      </c>
      <c r="I4185" s="309" t="s">
        <v>5701</v>
      </c>
      <c r="J4185" s="309" t="s">
        <v>15063</v>
      </c>
      <c r="K4185" s="310">
        <v>0.71463999999999994</v>
      </c>
      <c r="L4185" s="310">
        <v>0.64147549999999998</v>
      </c>
      <c r="M4185" s="310">
        <f>VLOOKUP(H4185,'Details of Feeder LEvel'!H:N,7,FALSE)</f>
        <v>0</v>
      </c>
      <c r="N4185" s="310">
        <f t="shared" si="65"/>
        <v>10.237951975819989</v>
      </c>
      <c r="O4185" s="310">
        <v>10.237951975819993</v>
      </c>
      <c r="P4185" s="309" t="s">
        <v>15063</v>
      </c>
      <c r="Q4185" s="311"/>
    </row>
    <row r="4186" spans="1:17" s="312" customFormat="1" x14ac:dyDescent="0.3">
      <c r="A4186" s="307">
        <v>4183</v>
      </c>
      <c r="B4186" s="308" t="s">
        <v>5252</v>
      </c>
      <c r="C4186" s="308" t="s">
        <v>1373</v>
      </c>
      <c r="D4186" s="308" t="s">
        <v>1445</v>
      </c>
      <c r="E4186" s="308" t="s">
        <v>14852</v>
      </c>
      <c r="F4186" s="309" t="s">
        <v>5296</v>
      </c>
      <c r="G4186" s="309" t="s">
        <v>8839</v>
      </c>
      <c r="H4186" s="309" t="s">
        <v>8840</v>
      </c>
      <c r="I4186" s="309" t="s">
        <v>5706</v>
      </c>
      <c r="J4186" s="309" t="s">
        <v>15063</v>
      </c>
      <c r="K4186" s="310">
        <v>0.65800000000000003</v>
      </c>
      <c r="L4186" s="310">
        <v>0.58878300000000006</v>
      </c>
      <c r="M4186" s="310">
        <f>VLOOKUP(H4186,'Details of Feeder LEvel'!H:N,7,FALSE)</f>
        <v>0</v>
      </c>
      <c r="N4186" s="310">
        <f t="shared" si="65"/>
        <v>10.519300911854099</v>
      </c>
      <c r="O4186" s="310">
        <v>30.481613334874368</v>
      </c>
      <c r="P4186" s="309" t="s">
        <v>15063</v>
      </c>
      <c r="Q4186" s="311"/>
    </row>
    <row r="4187" spans="1:17" s="312" customFormat="1" x14ac:dyDescent="0.3">
      <c r="A4187" s="307">
        <v>4184</v>
      </c>
      <c r="B4187" s="308" t="s">
        <v>5252</v>
      </c>
      <c r="C4187" s="308" t="s">
        <v>1373</v>
      </c>
      <c r="D4187" s="308" t="s">
        <v>1445</v>
      </c>
      <c r="E4187" s="308" t="s">
        <v>14852</v>
      </c>
      <c r="F4187" s="309" t="s">
        <v>5296</v>
      </c>
      <c r="G4187" s="309" t="s">
        <v>8841</v>
      </c>
      <c r="H4187" s="309" t="s">
        <v>8842</v>
      </c>
      <c r="I4187" s="309" t="s">
        <v>5706</v>
      </c>
      <c r="J4187" s="309" t="s">
        <v>15063</v>
      </c>
      <c r="K4187" s="310">
        <v>0.70889999999999997</v>
      </c>
      <c r="L4187" s="310">
        <v>0.64912060000000005</v>
      </c>
      <c r="M4187" s="310">
        <f>VLOOKUP(H4187,'Details of Feeder LEvel'!H:N,7,FALSE)</f>
        <v>0</v>
      </c>
      <c r="N4187" s="310">
        <f t="shared" si="65"/>
        <v>8.4326985470447084</v>
      </c>
      <c r="O4187" s="310">
        <v>51.002497362712141</v>
      </c>
      <c r="P4187" s="309" t="s">
        <v>15063</v>
      </c>
      <c r="Q4187" s="311"/>
    </row>
    <row r="4188" spans="1:17" s="312" customFormat="1" x14ac:dyDescent="0.3">
      <c r="A4188" s="307">
        <v>4185</v>
      </c>
      <c r="B4188" s="308" t="s">
        <v>5252</v>
      </c>
      <c r="C4188" s="308" t="s">
        <v>1373</v>
      </c>
      <c r="D4188" s="308" t="s">
        <v>1445</v>
      </c>
      <c r="E4188" s="308" t="s">
        <v>14852</v>
      </c>
      <c r="F4188" s="309" t="s">
        <v>5296</v>
      </c>
      <c r="G4188" s="309" t="s">
        <v>8843</v>
      </c>
      <c r="H4188" s="309" t="s">
        <v>8844</v>
      </c>
      <c r="I4188" s="309" t="s">
        <v>5701</v>
      </c>
      <c r="J4188" s="309" t="s">
        <v>15063</v>
      </c>
      <c r="K4188" s="310">
        <v>0.74490000000000001</v>
      </c>
      <c r="L4188" s="310">
        <v>0.67128001999999998</v>
      </c>
      <c r="M4188" s="310">
        <f>VLOOKUP(H4188,'Details of Feeder LEvel'!H:N,7,FALSE)</f>
        <v>0</v>
      </c>
      <c r="N4188" s="310">
        <f t="shared" si="65"/>
        <v>9.8832031145120194</v>
      </c>
      <c r="O4188" s="310">
        <v>9.8832031145120176</v>
      </c>
      <c r="P4188" s="309" t="s">
        <v>15063</v>
      </c>
      <c r="Q4188" s="311"/>
    </row>
    <row r="4189" spans="1:17" s="312" customFormat="1" x14ac:dyDescent="0.3">
      <c r="A4189" s="307">
        <v>4186</v>
      </c>
      <c r="B4189" s="308" t="s">
        <v>5252</v>
      </c>
      <c r="C4189" s="308" t="s">
        <v>1373</v>
      </c>
      <c r="D4189" s="308" t="s">
        <v>1445</v>
      </c>
      <c r="E4189" s="308" t="s">
        <v>14852</v>
      </c>
      <c r="F4189" s="309" t="s">
        <v>5296</v>
      </c>
      <c r="G4189" s="309" t="s">
        <v>8845</v>
      </c>
      <c r="H4189" s="309" t="s">
        <v>8846</v>
      </c>
      <c r="I4189" s="309" t="s">
        <v>2414</v>
      </c>
      <c r="J4189" s="309" t="s">
        <v>15063</v>
      </c>
      <c r="K4189" s="310">
        <v>1.1684999999999999</v>
      </c>
      <c r="L4189" s="310">
        <v>1.1589100000000001</v>
      </c>
      <c r="M4189" s="310">
        <f>VLOOKUP(H4189,'Details of Feeder LEvel'!H:N,7,FALSE)</f>
        <v>0</v>
      </c>
      <c r="N4189" s="310">
        <f t="shared" si="65"/>
        <v>0.82071031236626157</v>
      </c>
      <c r="O4189" s="310">
        <v>0.82071031236626846</v>
      </c>
      <c r="P4189" s="309" t="s">
        <v>15063</v>
      </c>
      <c r="Q4189" s="311"/>
    </row>
    <row r="4190" spans="1:17" s="312" customFormat="1" x14ac:dyDescent="0.3">
      <c r="A4190" s="307">
        <v>4187</v>
      </c>
      <c r="B4190" s="308" t="s">
        <v>5252</v>
      </c>
      <c r="C4190" s="308" t="s">
        <v>1373</v>
      </c>
      <c r="D4190" s="308" t="s">
        <v>1445</v>
      </c>
      <c r="E4190" s="308" t="s">
        <v>14852</v>
      </c>
      <c r="F4190" s="309" t="s">
        <v>5303</v>
      </c>
      <c r="G4190" s="309" t="s">
        <v>8847</v>
      </c>
      <c r="H4190" s="309" t="s">
        <v>8784</v>
      </c>
      <c r="I4190" s="309" t="s">
        <v>5701</v>
      </c>
      <c r="J4190" s="309" t="s">
        <v>15063</v>
      </c>
      <c r="K4190" s="310">
        <v>0.52327999999999997</v>
      </c>
      <c r="L4190" s="310">
        <v>0.47061549999999996</v>
      </c>
      <c r="M4190" s="310">
        <f>VLOOKUP(H4190,'Details of Feeder LEvel'!H:N,7,FALSE)</f>
        <v>0</v>
      </c>
      <c r="N4190" s="310">
        <f t="shared" si="65"/>
        <v>10.064305916526527</v>
      </c>
      <c r="O4190" s="310">
        <v>10.064305916526518</v>
      </c>
      <c r="P4190" s="309" t="s">
        <v>15063</v>
      </c>
      <c r="Q4190" s="311"/>
    </row>
    <row r="4191" spans="1:17" s="312" customFormat="1" x14ac:dyDescent="0.3">
      <c r="A4191" s="307">
        <v>4188</v>
      </c>
      <c r="B4191" s="308" t="s">
        <v>5252</v>
      </c>
      <c r="C4191" s="308" t="s">
        <v>1373</v>
      </c>
      <c r="D4191" s="308" t="s">
        <v>1445</v>
      </c>
      <c r="E4191" s="308" t="s">
        <v>14852</v>
      </c>
      <c r="F4191" s="309" t="s">
        <v>5303</v>
      </c>
      <c r="G4191" s="309" t="s">
        <v>8848</v>
      </c>
      <c r="H4191" s="309" t="s">
        <v>8849</v>
      </c>
      <c r="I4191" s="309" t="s">
        <v>5701</v>
      </c>
      <c r="J4191" s="309" t="s">
        <v>15063</v>
      </c>
      <c r="K4191" s="310">
        <v>0.83440000000000003</v>
      </c>
      <c r="L4191" s="310">
        <v>0.74756599999999995</v>
      </c>
      <c r="M4191" s="310">
        <f>VLOOKUP(H4191,'Details of Feeder LEvel'!H:N,7,FALSE)</f>
        <v>0</v>
      </c>
      <c r="N4191" s="310">
        <f t="shared" si="65"/>
        <v>10.406759348034525</v>
      </c>
      <c r="O4191" s="310">
        <v>10.406759348034523</v>
      </c>
      <c r="P4191" s="309" t="s">
        <v>15063</v>
      </c>
      <c r="Q4191" s="311"/>
    </row>
    <row r="4192" spans="1:17" s="312" customFormat="1" x14ac:dyDescent="0.3">
      <c r="A4192" s="307">
        <v>4189</v>
      </c>
      <c r="B4192" s="308" t="s">
        <v>5252</v>
      </c>
      <c r="C4192" s="308" t="s">
        <v>1373</v>
      </c>
      <c r="D4192" s="308" t="s">
        <v>1445</v>
      </c>
      <c r="E4192" s="308" t="s">
        <v>14852</v>
      </c>
      <c r="F4192" s="309" t="s">
        <v>5303</v>
      </c>
      <c r="G4192" s="309" t="s">
        <v>8850</v>
      </c>
      <c r="H4192" s="309" t="s">
        <v>8851</v>
      </c>
      <c r="I4192" s="309" t="s">
        <v>5701</v>
      </c>
      <c r="J4192" s="309" t="s">
        <v>15063</v>
      </c>
      <c r="K4192" s="310">
        <v>1.0459999999999998</v>
      </c>
      <c r="L4192" s="310">
        <v>0.94162950000000012</v>
      </c>
      <c r="M4192" s="310">
        <f>VLOOKUP(H4192,'Details of Feeder LEvel'!H:N,7,FALSE)</f>
        <v>0</v>
      </c>
      <c r="N4192" s="310">
        <f t="shared" si="65"/>
        <v>9.9780592734225344</v>
      </c>
      <c r="O4192" s="310">
        <v>9.9780592734225344</v>
      </c>
      <c r="P4192" s="309" t="s">
        <v>15063</v>
      </c>
      <c r="Q4192" s="311"/>
    </row>
    <row r="4193" spans="1:17" s="312" customFormat="1" x14ac:dyDescent="0.3">
      <c r="A4193" s="307">
        <v>4190</v>
      </c>
      <c r="B4193" s="308" t="s">
        <v>5252</v>
      </c>
      <c r="C4193" s="308" t="s">
        <v>1373</v>
      </c>
      <c r="D4193" s="308" t="s">
        <v>1445</v>
      </c>
      <c r="E4193" s="308" t="s">
        <v>14852</v>
      </c>
      <c r="F4193" s="309" t="s">
        <v>5303</v>
      </c>
      <c r="G4193" s="309" t="s">
        <v>8852</v>
      </c>
      <c r="H4193" s="309" t="s">
        <v>8853</v>
      </c>
      <c r="I4193" s="309" t="s">
        <v>5701</v>
      </c>
      <c r="J4193" s="309" t="s">
        <v>15063</v>
      </c>
      <c r="K4193" s="310">
        <v>1.5942000000000001</v>
      </c>
      <c r="L4193" s="310">
        <v>1.431568</v>
      </c>
      <c r="M4193" s="310">
        <f>VLOOKUP(H4193,'Details of Feeder LEvel'!H:N,7,FALSE)</f>
        <v>0</v>
      </c>
      <c r="N4193" s="310">
        <f t="shared" si="65"/>
        <v>10.201480366327944</v>
      </c>
      <c r="O4193" s="310">
        <v>12.294082978471089</v>
      </c>
      <c r="P4193" s="309" t="s">
        <v>15063</v>
      </c>
      <c r="Q4193" s="311"/>
    </row>
    <row r="4194" spans="1:17" s="312" customFormat="1" x14ac:dyDescent="0.3">
      <c r="A4194" s="307">
        <v>4191</v>
      </c>
      <c r="B4194" s="308" t="s">
        <v>5252</v>
      </c>
      <c r="C4194" s="308" t="s">
        <v>1373</v>
      </c>
      <c r="D4194" s="308" t="s">
        <v>1445</v>
      </c>
      <c r="E4194" s="308" t="s">
        <v>14852</v>
      </c>
      <c r="F4194" s="309" t="s">
        <v>5303</v>
      </c>
      <c r="G4194" s="309" t="s">
        <v>8854</v>
      </c>
      <c r="H4194" s="309" t="s">
        <v>8855</v>
      </c>
      <c r="I4194" s="309" t="s">
        <v>5706</v>
      </c>
      <c r="J4194" s="309" t="s">
        <v>15063</v>
      </c>
      <c r="K4194" s="310">
        <v>1.8319999999999999</v>
      </c>
      <c r="L4194" s="310">
        <v>1.6454008</v>
      </c>
      <c r="M4194" s="310">
        <f>VLOOKUP(H4194,'Details of Feeder LEvel'!H:N,7,FALSE)</f>
        <v>0</v>
      </c>
      <c r="N4194" s="310">
        <f t="shared" si="65"/>
        <v>10.185545851528378</v>
      </c>
      <c r="O4194" s="310">
        <v>28.140425518529067</v>
      </c>
      <c r="P4194" s="309" t="s">
        <v>15063</v>
      </c>
      <c r="Q4194" s="311"/>
    </row>
    <row r="4195" spans="1:17" s="312" customFormat="1" x14ac:dyDescent="0.3">
      <c r="A4195" s="307">
        <v>4192</v>
      </c>
      <c r="B4195" s="308" t="s">
        <v>5252</v>
      </c>
      <c r="C4195" s="308" t="s">
        <v>1373</v>
      </c>
      <c r="D4195" s="308" t="s">
        <v>1445</v>
      </c>
      <c r="E4195" s="308" t="s">
        <v>14852</v>
      </c>
      <c r="F4195" s="309" t="s">
        <v>5303</v>
      </c>
      <c r="G4195" s="309" t="s">
        <v>8856</v>
      </c>
      <c r="H4195" s="309" t="s">
        <v>8857</v>
      </c>
      <c r="I4195" s="309" t="s">
        <v>5701</v>
      </c>
      <c r="J4195" s="309" t="s">
        <v>15063</v>
      </c>
      <c r="K4195" s="310">
        <v>0.58279999999999998</v>
      </c>
      <c r="L4195" s="310">
        <v>0.525617</v>
      </c>
      <c r="M4195" s="310">
        <f>VLOOKUP(H4195,'Details of Feeder LEvel'!H:N,7,FALSE)</f>
        <v>0</v>
      </c>
      <c r="N4195" s="310">
        <f t="shared" si="65"/>
        <v>9.8117707618393926</v>
      </c>
      <c r="O4195" s="310">
        <v>9.8117707618393784</v>
      </c>
      <c r="P4195" s="309" t="s">
        <v>15063</v>
      </c>
      <c r="Q4195" s="311"/>
    </row>
    <row r="4196" spans="1:17" s="312" customFormat="1" x14ac:dyDescent="0.3">
      <c r="A4196" s="307">
        <v>4193</v>
      </c>
      <c r="B4196" s="308" t="s">
        <v>5252</v>
      </c>
      <c r="C4196" s="308" t="s">
        <v>1373</v>
      </c>
      <c r="D4196" s="308" t="s">
        <v>1445</v>
      </c>
      <c r="E4196" s="308" t="s">
        <v>14852</v>
      </c>
      <c r="F4196" s="309" t="s">
        <v>5303</v>
      </c>
      <c r="G4196" s="309" t="s">
        <v>8858</v>
      </c>
      <c r="H4196" s="309" t="s">
        <v>8859</v>
      </c>
      <c r="I4196" s="309" t="s">
        <v>5701</v>
      </c>
      <c r="J4196" s="309" t="s">
        <v>15063</v>
      </c>
      <c r="K4196" s="310">
        <v>0.8548</v>
      </c>
      <c r="L4196" s="310">
        <v>0.76389971319999994</v>
      </c>
      <c r="M4196" s="310">
        <f>VLOOKUP(H4196,'Details of Feeder LEvel'!H:N,7,FALSE)</f>
        <v>0</v>
      </c>
      <c r="N4196" s="310">
        <f t="shared" si="65"/>
        <v>10.634100000000007</v>
      </c>
      <c r="O4196" s="310">
        <v>10.634100000000002</v>
      </c>
      <c r="P4196" s="309" t="s">
        <v>15063</v>
      </c>
      <c r="Q4196" s="311"/>
    </row>
    <row r="4197" spans="1:17" s="312" customFormat="1" x14ac:dyDescent="0.3">
      <c r="A4197" s="307">
        <v>4194</v>
      </c>
      <c r="B4197" s="308" t="s">
        <v>5252</v>
      </c>
      <c r="C4197" s="308" t="s">
        <v>1373</v>
      </c>
      <c r="D4197" s="308" t="s">
        <v>1445</v>
      </c>
      <c r="E4197" s="308" t="s">
        <v>14852</v>
      </c>
      <c r="F4197" s="309" t="s">
        <v>5303</v>
      </c>
      <c r="G4197" s="309" t="s">
        <v>8860</v>
      </c>
      <c r="H4197" s="309" t="s">
        <v>8861</v>
      </c>
      <c r="I4197" s="309" t="s">
        <v>5706</v>
      </c>
      <c r="J4197" s="309" t="s">
        <v>15063</v>
      </c>
      <c r="K4197" s="310">
        <v>1.4335999999999998</v>
      </c>
      <c r="L4197" s="310">
        <v>1.3032963099999999</v>
      </c>
      <c r="M4197" s="310">
        <f>VLOOKUP(H4197,'Details of Feeder LEvel'!H:N,7,FALSE)</f>
        <v>0</v>
      </c>
      <c r="N4197" s="310">
        <f t="shared" si="65"/>
        <v>9.0892640904017767</v>
      </c>
      <c r="O4197" s="310">
        <v>37.642866927140673</v>
      </c>
      <c r="P4197" s="309" t="s">
        <v>15063</v>
      </c>
      <c r="Q4197" s="311"/>
    </row>
    <row r="4198" spans="1:17" s="312" customFormat="1" x14ac:dyDescent="0.3">
      <c r="A4198" s="307">
        <v>4195</v>
      </c>
      <c r="B4198" s="308" t="s">
        <v>5252</v>
      </c>
      <c r="C4198" s="308" t="s">
        <v>1373</v>
      </c>
      <c r="D4198" s="308" t="s">
        <v>1445</v>
      </c>
      <c r="E4198" s="308" t="s">
        <v>14852</v>
      </c>
      <c r="F4198" s="309" t="s">
        <v>5303</v>
      </c>
      <c r="G4198" s="309" t="s">
        <v>8862</v>
      </c>
      <c r="H4198" s="309" t="s">
        <v>8863</v>
      </c>
      <c r="I4198" s="309" t="s">
        <v>5701</v>
      </c>
      <c r="J4198" s="309" t="s">
        <v>15063</v>
      </c>
      <c r="K4198" s="310">
        <v>0.49</v>
      </c>
      <c r="L4198" s="310">
        <v>0.44030000000000002</v>
      </c>
      <c r="M4198" s="310">
        <f>VLOOKUP(H4198,'Details of Feeder LEvel'!H:N,7,FALSE)</f>
        <v>0</v>
      </c>
      <c r="N4198" s="310">
        <f t="shared" si="65"/>
        <v>10.142857142857137</v>
      </c>
      <c r="O4198" s="310">
        <v>10.142857142857121</v>
      </c>
      <c r="P4198" s="309" t="s">
        <v>15063</v>
      </c>
      <c r="Q4198" s="311"/>
    </row>
    <row r="4199" spans="1:17" s="312" customFormat="1" x14ac:dyDescent="0.3">
      <c r="A4199" s="307">
        <v>4196</v>
      </c>
      <c r="B4199" s="308" t="s">
        <v>5252</v>
      </c>
      <c r="C4199" s="308" t="s">
        <v>1373</v>
      </c>
      <c r="D4199" s="308" t="s">
        <v>1445</v>
      </c>
      <c r="E4199" s="308" t="s">
        <v>14852</v>
      </c>
      <c r="F4199" s="309" t="s">
        <v>5303</v>
      </c>
      <c r="G4199" s="309" t="s">
        <v>8864</v>
      </c>
      <c r="H4199" s="309" t="s">
        <v>8865</v>
      </c>
      <c r="I4199" s="309" t="s">
        <v>5706</v>
      </c>
      <c r="J4199" s="309" t="s">
        <v>15063</v>
      </c>
      <c r="K4199" s="310">
        <v>0.43500000000000005</v>
      </c>
      <c r="L4199" s="310">
        <v>0.39562920000000001</v>
      </c>
      <c r="M4199" s="310">
        <f>VLOOKUP(H4199,'Details of Feeder LEvel'!H:N,7,FALSE)</f>
        <v>0</v>
      </c>
      <c r="N4199" s="310">
        <f t="shared" si="65"/>
        <v>9.0507586206896633</v>
      </c>
      <c r="O4199" s="310">
        <v>38.834708313250545</v>
      </c>
      <c r="P4199" s="309" t="s">
        <v>15063</v>
      </c>
      <c r="Q4199" s="311"/>
    </row>
    <row r="4200" spans="1:17" s="312" customFormat="1" x14ac:dyDescent="0.3">
      <c r="A4200" s="307">
        <v>4197</v>
      </c>
      <c r="B4200" s="308" t="s">
        <v>5252</v>
      </c>
      <c r="C4200" s="308" t="s">
        <v>1373</v>
      </c>
      <c r="D4200" s="308" t="s">
        <v>1445</v>
      </c>
      <c r="E4200" s="308" t="s">
        <v>14852</v>
      </c>
      <c r="F4200" s="309" t="s">
        <v>5303</v>
      </c>
      <c r="G4200" s="309" t="s">
        <v>8866</v>
      </c>
      <c r="H4200" s="309" t="s">
        <v>8867</v>
      </c>
      <c r="I4200" s="309" t="s">
        <v>3759</v>
      </c>
      <c r="J4200" s="309" t="s">
        <v>15063</v>
      </c>
      <c r="K4200" s="310">
        <v>1.7016</v>
      </c>
      <c r="L4200" s="310">
        <v>1.7027999999999999</v>
      </c>
      <c r="M4200" s="310">
        <f>VLOOKUP(H4200,'Details of Feeder LEvel'!H:N,7,FALSE)</f>
        <v>0</v>
      </c>
      <c r="N4200" s="310">
        <f t="shared" si="65"/>
        <v>-7.0521861777143147E-2</v>
      </c>
      <c r="O4200" s="310">
        <v>-7.0521861777139705E-2</v>
      </c>
      <c r="P4200" s="309" t="s">
        <v>15063</v>
      </c>
      <c r="Q4200" s="311"/>
    </row>
    <row r="4201" spans="1:17" s="312" customFormat="1" x14ac:dyDescent="0.3">
      <c r="A4201" s="307">
        <v>4198</v>
      </c>
      <c r="B4201" s="308" t="s">
        <v>5252</v>
      </c>
      <c r="C4201" s="308" t="s">
        <v>1373</v>
      </c>
      <c r="D4201" s="308" t="s">
        <v>1445</v>
      </c>
      <c r="E4201" s="308" t="s">
        <v>14852</v>
      </c>
      <c r="F4201" s="309" t="s">
        <v>8868</v>
      </c>
      <c r="G4201" s="309" t="s">
        <v>8869</v>
      </c>
      <c r="H4201" s="309" t="s">
        <v>8870</v>
      </c>
      <c r="I4201" s="309" t="s">
        <v>5701</v>
      </c>
      <c r="J4201" s="309" t="s">
        <v>15063</v>
      </c>
      <c r="K4201" s="310">
        <v>0.83041999999999994</v>
      </c>
      <c r="L4201" s="310">
        <v>0.74731000000000003</v>
      </c>
      <c r="M4201" s="310">
        <f>VLOOKUP(H4201,'Details of Feeder LEvel'!H:N,7,FALSE)</f>
        <v>0</v>
      </c>
      <c r="N4201" s="310">
        <f t="shared" si="65"/>
        <v>10.008188627441525</v>
      </c>
      <c r="O4201" s="310">
        <v>15.980146331666434</v>
      </c>
      <c r="P4201" s="309" t="s">
        <v>15063</v>
      </c>
      <c r="Q4201" s="311"/>
    </row>
    <row r="4202" spans="1:17" s="312" customFormat="1" x14ac:dyDescent="0.3">
      <c r="A4202" s="307">
        <v>4199</v>
      </c>
      <c r="B4202" s="308" t="s">
        <v>5252</v>
      </c>
      <c r="C4202" s="308" t="s">
        <v>1373</v>
      </c>
      <c r="D4202" s="308" t="s">
        <v>1445</v>
      </c>
      <c r="E4202" s="308" t="s">
        <v>14852</v>
      </c>
      <c r="F4202" s="309" t="s">
        <v>8868</v>
      </c>
      <c r="G4202" s="309" t="s">
        <v>8871</v>
      </c>
      <c r="H4202" s="309" t="s">
        <v>8872</v>
      </c>
      <c r="I4202" s="309" t="s">
        <v>5701</v>
      </c>
      <c r="J4202" s="309" t="s">
        <v>15063</v>
      </c>
      <c r="K4202" s="310">
        <v>0.53078000000000003</v>
      </c>
      <c r="L4202" s="310">
        <v>0.47667700000000002</v>
      </c>
      <c r="M4202" s="310">
        <f>VLOOKUP(H4202,'Details of Feeder LEvel'!H:N,7,FALSE)</f>
        <v>0</v>
      </c>
      <c r="N4202" s="310">
        <f t="shared" si="65"/>
        <v>10.193112023814011</v>
      </c>
      <c r="O4202" s="310">
        <v>10.759865679464564</v>
      </c>
      <c r="P4202" s="309" t="s">
        <v>15063</v>
      </c>
      <c r="Q4202" s="311"/>
    </row>
    <row r="4203" spans="1:17" s="312" customFormat="1" x14ac:dyDescent="0.3">
      <c r="A4203" s="307">
        <v>4200</v>
      </c>
      <c r="B4203" s="308" t="s">
        <v>5252</v>
      </c>
      <c r="C4203" s="308" t="s">
        <v>1373</v>
      </c>
      <c r="D4203" s="308" t="s">
        <v>1445</v>
      </c>
      <c r="E4203" s="308" t="s">
        <v>14852</v>
      </c>
      <c r="F4203" s="309" t="s">
        <v>8868</v>
      </c>
      <c r="G4203" s="309" t="s">
        <v>8873</v>
      </c>
      <c r="H4203" s="309" t="s">
        <v>8874</v>
      </c>
      <c r="I4203" s="309" t="s">
        <v>5701</v>
      </c>
      <c r="J4203" s="309" t="s">
        <v>15063</v>
      </c>
      <c r="K4203" s="310">
        <v>1.1765599999999998</v>
      </c>
      <c r="L4203" s="310">
        <v>1.0611345000000001</v>
      </c>
      <c r="M4203" s="310">
        <f>VLOOKUP(H4203,'Details of Feeder LEvel'!H:N,7,FALSE)</f>
        <v>0</v>
      </c>
      <c r="N4203" s="310">
        <f t="shared" si="65"/>
        <v>9.810421907934975</v>
      </c>
      <c r="O4203" s="310">
        <v>9.8104219079349733</v>
      </c>
      <c r="P4203" s="309" t="s">
        <v>15063</v>
      </c>
      <c r="Q4203" s="311"/>
    </row>
    <row r="4204" spans="1:17" s="312" customFormat="1" x14ac:dyDescent="0.3">
      <c r="A4204" s="307">
        <v>4201</v>
      </c>
      <c r="B4204" s="308" t="s">
        <v>5252</v>
      </c>
      <c r="C4204" s="308" t="s">
        <v>1373</v>
      </c>
      <c r="D4204" s="308" t="s">
        <v>1445</v>
      </c>
      <c r="E4204" s="308" t="s">
        <v>14852</v>
      </c>
      <c r="F4204" s="309" t="s">
        <v>8868</v>
      </c>
      <c r="G4204" s="309" t="s">
        <v>8875</v>
      </c>
      <c r="H4204" s="309" t="s">
        <v>8876</v>
      </c>
      <c r="I4204" s="309" t="s">
        <v>5701</v>
      </c>
      <c r="J4204" s="309" t="s">
        <v>15063</v>
      </c>
      <c r="K4204" s="310">
        <v>0.97436</v>
      </c>
      <c r="L4204" s="310">
        <v>0.87318819999999997</v>
      </c>
      <c r="M4204" s="310">
        <f>VLOOKUP(H4204,'Details of Feeder LEvel'!H:N,7,FALSE)</f>
        <v>0</v>
      </c>
      <c r="N4204" s="310">
        <f t="shared" si="65"/>
        <v>10.383410649041426</v>
      </c>
      <c r="O4204" s="310">
        <v>10.383410649041414</v>
      </c>
      <c r="P4204" s="309" t="s">
        <v>15063</v>
      </c>
      <c r="Q4204" s="311"/>
    </row>
    <row r="4205" spans="1:17" s="312" customFormat="1" x14ac:dyDescent="0.3">
      <c r="A4205" s="307">
        <v>4202</v>
      </c>
      <c r="B4205" s="308" t="s">
        <v>5252</v>
      </c>
      <c r="C4205" s="308" t="s">
        <v>1373</v>
      </c>
      <c r="D4205" s="308" t="s">
        <v>1445</v>
      </c>
      <c r="E4205" s="308" t="s">
        <v>14852</v>
      </c>
      <c r="F4205" s="309" t="s">
        <v>8868</v>
      </c>
      <c r="G4205" s="309" t="s">
        <v>8877</v>
      </c>
      <c r="H4205" s="309" t="s">
        <v>8878</v>
      </c>
      <c r="I4205" s="309" t="s">
        <v>5701</v>
      </c>
      <c r="J4205" s="309" t="s">
        <v>15063</v>
      </c>
      <c r="K4205" s="310">
        <v>0.79543999999999992</v>
      </c>
      <c r="L4205" s="310">
        <v>0.71688099999999999</v>
      </c>
      <c r="M4205" s="310">
        <f>VLOOKUP(H4205,'Details of Feeder LEvel'!H:N,7,FALSE)</f>
        <v>0</v>
      </c>
      <c r="N4205" s="310">
        <f t="shared" si="65"/>
        <v>9.8761691642361384</v>
      </c>
      <c r="O4205" s="310">
        <v>9.876169164236126</v>
      </c>
      <c r="P4205" s="309" t="s">
        <v>15063</v>
      </c>
      <c r="Q4205" s="311"/>
    </row>
    <row r="4206" spans="1:17" s="312" customFormat="1" x14ac:dyDescent="0.3">
      <c r="A4206" s="307">
        <v>4203</v>
      </c>
      <c r="B4206" s="308" t="s">
        <v>5252</v>
      </c>
      <c r="C4206" s="308" t="s">
        <v>1373</v>
      </c>
      <c r="D4206" s="308" t="s">
        <v>1445</v>
      </c>
      <c r="E4206" s="308" t="s">
        <v>14852</v>
      </c>
      <c r="F4206" s="309" t="s">
        <v>8868</v>
      </c>
      <c r="G4206" s="309" t="s">
        <v>8879</v>
      </c>
      <c r="H4206" s="309" t="s">
        <v>8880</v>
      </c>
      <c r="I4206" s="309" t="s">
        <v>5701</v>
      </c>
      <c r="J4206" s="309" t="s">
        <v>15063</v>
      </c>
      <c r="K4206" s="310">
        <v>0.64258000000000004</v>
      </c>
      <c r="L4206" s="310">
        <v>0.57790500000000011</v>
      </c>
      <c r="M4206" s="310">
        <f>VLOOKUP(H4206,'Details of Feeder LEvel'!H:N,7,FALSE)</f>
        <v>0</v>
      </c>
      <c r="N4206" s="310">
        <f t="shared" si="65"/>
        <v>10.064894643468506</v>
      </c>
      <c r="O4206" s="310">
        <v>10.064894643468502</v>
      </c>
      <c r="P4206" s="309" t="s">
        <v>15063</v>
      </c>
      <c r="Q4206" s="311"/>
    </row>
    <row r="4207" spans="1:17" s="312" customFormat="1" x14ac:dyDescent="0.3">
      <c r="A4207" s="307">
        <v>4204</v>
      </c>
      <c r="B4207" s="308" t="s">
        <v>5252</v>
      </c>
      <c r="C4207" s="308" t="s">
        <v>1373</v>
      </c>
      <c r="D4207" s="308" t="s">
        <v>1445</v>
      </c>
      <c r="E4207" s="308" t="s">
        <v>14852</v>
      </c>
      <c r="F4207" s="309" t="s">
        <v>8868</v>
      </c>
      <c r="G4207" s="309" t="s">
        <v>8881</v>
      </c>
      <c r="H4207" s="309" t="s">
        <v>8882</v>
      </c>
      <c r="I4207" s="309" t="s">
        <v>5701</v>
      </c>
      <c r="J4207" s="309" t="s">
        <v>15063</v>
      </c>
      <c r="K4207" s="310">
        <v>1.0400399999999999</v>
      </c>
      <c r="L4207" s="310">
        <v>0.93862467000000005</v>
      </c>
      <c r="M4207" s="310">
        <f>VLOOKUP(H4207,'Details of Feeder LEvel'!H:N,7,FALSE)</f>
        <v>0</v>
      </c>
      <c r="N4207" s="310">
        <f t="shared" si="65"/>
        <v>9.7510989961924359</v>
      </c>
      <c r="O4207" s="310">
        <v>9.7510989961924306</v>
      </c>
      <c r="P4207" s="309" t="s">
        <v>15063</v>
      </c>
      <c r="Q4207" s="311"/>
    </row>
    <row r="4208" spans="1:17" s="312" customFormat="1" x14ac:dyDescent="0.3">
      <c r="A4208" s="307">
        <v>4205</v>
      </c>
      <c r="B4208" s="308" t="s">
        <v>5252</v>
      </c>
      <c r="C4208" s="308" t="s">
        <v>1373</v>
      </c>
      <c r="D4208" s="308" t="s">
        <v>1445</v>
      </c>
      <c r="E4208" s="308" t="s">
        <v>14852</v>
      </c>
      <c r="F4208" s="309" t="s">
        <v>8868</v>
      </c>
      <c r="G4208" s="309" t="s">
        <v>8883</v>
      </c>
      <c r="H4208" s="309" t="s">
        <v>8884</v>
      </c>
      <c r="I4208" s="309" t="s">
        <v>5706</v>
      </c>
      <c r="J4208" s="309" t="s">
        <v>15063</v>
      </c>
      <c r="K4208" s="310">
        <v>0.25230000000000002</v>
      </c>
      <c r="L4208" s="310">
        <v>0.22677926000000001</v>
      </c>
      <c r="M4208" s="310">
        <f>VLOOKUP(H4208,'Details of Feeder LEvel'!H:N,7,FALSE)</f>
        <v>0</v>
      </c>
      <c r="N4208" s="310">
        <f t="shared" si="65"/>
        <v>10.115235830360685</v>
      </c>
      <c r="O4208" s="310">
        <v>46.90078029521181</v>
      </c>
      <c r="P4208" s="309" t="s">
        <v>15063</v>
      </c>
      <c r="Q4208" s="311"/>
    </row>
    <row r="4209" spans="1:17" s="312" customFormat="1" x14ac:dyDescent="0.3">
      <c r="A4209" s="307">
        <v>4206</v>
      </c>
      <c r="B4209" s="308" t="s">
        <v>5252</v>
      </c>
      <c r="C4209" s="308" t="s">
        <v>1373</v>
      </c>
      <c r="D4209" s="308" t="s">
        <v>1445</v>
      </c>
      <c r="E4209" s="308" t="s">
        <v>14852</v>
      </c>
      <c r="F4209" s="309" t="s">
        <v>8868</v>
      </c>
      <c r="G4209" s="309" t="s">
        <v>8885</v>
      </c>
      <c r="H4209" s="309" t="s">
        <v>8886</v>
      </c>
      <c r="I4209" s="309" t="s">
        <v>5701</v>
      </c>
      <c r="J4209" s="309" t="s">
        <v>15063</v>
      </c>
      <c r="K4209" s="310">
        <v>1.07636</v>
      </c>
      <c r="L4209" s="310">
        <v>0.96987599999999996</v>
      </c>
      <c r="M4209" s="310">
        <f>VLOOKUP(H4209,'Details of Feeder LEvel'!H:N,7,FALSE)</f>
        <v>0</v>
      </c>
      <c r="N4209" s="310">
        <f t="shared" si="65"/>
        <v>9.8929726113939598</v>
      </c>
      <c r="O4209" s="310">
        <v>9.892972611393958</v>
      </c>
      <c r="P4209" s="309" t="s">
        <v>15063</v>
      </c>
      <c r="Q4209" s="311"/>
    </row>
    <row r="4210" spans="1:17" s="312" customFormat="1" x14ac:dyDescent="0.3">
      <c r="A4210" s="307">
        <v>4207</v>
      </c>
      <c r="B4210" s="308" t="s">
        <v>5252</v>
      </c>
      <c r="C4210" s="308" t="s">
        <v>1373</v>
      </c>
      <c r="D4210" s="308" t="s">
        <v>1445</v>
      </c>
      <c r="E4210" s="308" t="s">
        <v>14852</v>
      </c>
      <c r="F4210" s="309" t="s">
        <v>8868</v>
      </c>
      <c r="G4210" s="309" t="s">
        <v>8887</v>
      </c>
      <c r="H4210" s="309" t="s">
        <v>8888</v>
      </c>
      <c r="I4210" s="309" t="s">
        <v>5701</v>
      </c>
      <c r="J4210" s="309" t="s">
        <v>15063</v>
      </c>
      <c r="K4210" s="310">
        <v>0.8721000000000001</v>
      </c>
      <c r="L4210" s="310">
        <v>0.81142015410000001</v>
      </c>
      <c r="M4210" s="310">
        <f>VLOOKUP(H4210,'Details of Feeder LEvel'!H:N,7,FALSE)</f>
        <v>0</v>
      </c>
      <c r="N4210" s="310">
        <f t="shared" si="65"/>
        <v>6.9579000000000084</v>
      </c>
      <c r="O4210" s="310">
        <v>6.9579000000000057</v>
      </c>
      <c r="P4210" s="309" t="s">
        <v>15063</v>
      </c>
      <c r="Q4210" s="311"/>
    </row>
    <row r="4211" spans="1:17" s="312" customFormat="1" x14ac:dyDescent="0.3">
      <c r="A4211" s="307">
        <v>4208</v>
      </c>
      <c r="B4211" s="308" t="s">
        <v>5252</v>
      </c>
      <c r="C4211" s="308" t="s">
        <v>1373</v>
      </c>
      <c r="D4211" s="308" t="s">
        <v>1445</v>
      </c>
      <c r="E4211" s="308" t="s">
        <v>14852</v>
      </c>
      <c r="F4211" s="309" t="s">
        <v>8868</v>
      </c>
      <c r="G4211" s="309" t="s">
        <v>8889</v>
      </c>
      <c r="H4211" s="309" t="s">
        <v>8890</v>
      </c>
      <c r="I4211" s="309" t="s">
        <v>5706</v>
      </c>
      <c r="J4211" s="309" t="s">
        <v>15063</v>
      </c>
      <c r="K4211" s="310">
        <v>0.22310000000000002</v>
      </c>
      <c r="L4211" s="310">
        <v>0.19689040000000002</v>
      </c>
      <c r="M4211" s="310">
        <f>VLOOKUP(H4211,'Details of Feeder LEvel'!H:N,7,FALSE)</f>
        <v>0</v>
      </c>
      <c r="N4211" s="310">
        <f t="shared" si="65"/>
        <v>11.747915732855221</v>
      </c>
      <c r="O4211" s="310">
        <v>29.441811977477496</v>
      </c>
      <c r="P4211" s="309" t="s">
        <v>15063</v>
      </c>
      <c r="Q4211" s="311"/>
    </row>
    <row r="4212" spans="1:17" s="312" customFormat="1" x14ac:dyDescent="0.3">
      <c r="A4212" s="307">
        <v>4209</v>
      </c>
      <c r="B4212" s="308" t="s">
        <v>5252</v>
      </c>
      <c r="C4212" s="308" t="s">
        <v>1373</v>
      </c>
      <c r="D4212" s="308" t="s">
        <v>1445</v>
      </c>
      <c r="E4212" s="308" t="s">
        <v>14852</v>
      </c>
      <c r="F4212" s="309" t="s">
        <v>8868</v>
      </c>
      <c r="G4212" s="309" t="s">
        <v>8891</v>
      </c>
      <c r="H4212" s="309" t="s">
        <v>8892</v>
      </c>
      <c r="I4212" s="309" t="s">
        <v>5706</v>
      </c>
      <c r="J4212" s="309" t="s">
        <v>15063</v>
      </c>
      <c r="K4212" s="310">
        <v>0.66266000000000003</v>
      </c>
      <c r="L4212" s="310">
        <v>0.62559173999999995</v>
      </c>
      <c r="M4212" s="310">
        <f>VLOOKUP(H4212,'Details of Feeder LEvel'!H:N,7,FALSE)</f>
        <v>0</v>
      </c>
      <c r="N4212" s="310">
        <f t="shared" si="65"/>
        <v>5.5938580871035031</v>
      </c>
      <c r="O4212" s="310">
        <v>65.635072705812973</v>
      </c>
      <c r="P4212" s="309" t="s">
        <v>15063</v>
      </c>
      <c r="Q4212" s="311"/>
    </row>
    <row r="4213" spans="1:17" s="312" customFormat="1" x14ac:dyDescent="0.3">
      <c r="A4213" s="307">
        <v>4210</v>
      </c>
      <c r="B4213" s="308" t="s">
        <v>5252</v>
      </c>
      <c r="C4213" s="308" t="s">
        <v>1373</v>
      </c>
      <c r="D4213" s="308" t="s">
        <v>1445</v>
      </c>
      <c r="E4213" s="308" t="s">
        <v>14852</v>
      </c>
      <c r="F4213" s="309" t="s">
        <v>8868</v>
      </c>
      <c r="G4213" s="309" t="s">
        <v>8893</v>
      </c>
      <c r="H4213" s="309" t="s">
        <v>8894</v>
      </c>
      <c r="I4213" s="309" t="s">
        <v>5706</v>
      </c>
      <c r="J4213" s="309" t="s">
        <v>15063</v>
      </c>
      <c r="K4213" s="310">
        <v>1.0523199999999999</v>
      </c>
      <c r="L4213" s="310">
        <v>0.95426153999999996</v>
      </c>
      <c r="M4213" s="310">
        <f>VLOOKUP(H4213,'Details of Feeder LEvel'!H:N,7,FALSE)</f>
        <v>0</v>
      </c>
      <c r="N4213" s="310">
        <f t="shared" si="65"/>
        <v>9.3183119203284139</v>
      </c>
      <c r="O4213" s="310">
        <v>16.459903608249949</v>
      </c>
      <c r="P4213" s="309" t="s">
        <v>15063</v>
      </c>
      <c r="Q4213" s="311"/>
    </row>
    <row r="4214" spans="1:17" s="312" customFormat="1" x14ac:dyDescent="0.3">
      <c r="A4214" s="307">
        <v>4211</v>
      </c>
      <c r="B4214" s="308" t="s">
        <v>5252</v>
      </c>
      <c r="C4214" s="308" t="s">
        <v>1373</v>
      </c>
      <c r="D4214" s="308" t="s">
        <v>1445</v>
      </c>
      <c r="E4214" s="308" t="s">
        <v>1485</v>
      </c>
      <c r="F4214" s="309" t="s">
        <v>5430</v>
      </c>
      <c r="G4214" s="309" t="s">
        <v>8895</v>
      </c>
      <c r="H4214" s="309" t="s">
        <v>8896</v>
      </c>
      <c r="I4214" s="309" t="s">
        <v>5701</v>
      </c>
      <c r="J4214" s="309" t="s">
        <v>15063</v>
      </c>
      <c r="K4214" s="310">
        <v>0.23080000000000001</v>
      </c>
      <c r="L4214" s="310">
        <v>0.204795</v>
      </c>
      <c r="M4214" s="310">
        <f>VLOOKUP(H4214,'Details of Feeder LEvel'!H:N,7,FALSE)</f>
        <v>0</v>
      </c>
      <c r="N4214" s="310">
        <f t="shared" si="65"/>
        <v>11.267331022530328</v>
      </c>
      <c r="O4214" s="310">
        <v>11.267331022530325</v>
      </c>
      <c r="P4214" s="309" t="s">
        <v>15063</v>
      </c>
      <c r="Q4214" s="311"/>
    </row>
    <row r="4215" spans="1:17" s="312" customFormat="1" x14ac:dyDescent="0.3">
      <c r="A4215" s="307">
        <v>4212</v>
      </c>
      <c r="B4215" s="308" t="s">
        <v>5252</v>
      </c>
      <c r="C4215" s="308" t="s">
        <v>1373</v>
      </c>
      <c r="D4215" s="308" t="s">
        <v>1445</v>
      </c>
      <c r="E4215" s="308" t="s">
        <v>1485</v>
      </c>
      <c r="F4215" s="309" t="s">
        <v>5430</v>
      </c>
      <c r="G4215" s="309" t="s">
        <v>8897</v>
      </c>
      <c r="H4215" s="309" t="s">
        <v>8898</v>
      </c>
      <c r="I4215" s="309" t="s">
        <v>5701</v>
      </c>
      <c r="J4215" s="309" t="s">
        <v>15063</v>
      </c>
      <c r="K4215" s="310">
        <v>0.61599999999999999</v>
      </c>
      <c r="L4215" s="310">
        <v>0.57343239999999995</v>
      </c>
      <c r="M4215" s="310">
        <f>VLOOKUP(H4215,'Details of Feeder LEvel'!H:N,7,FALSE)</f>
        <v>0</v>
      </c>
      <c r="N4215" s="310">
        <f t="shared" si="65"/>
        <v>6.9103246753246816</v>
      </c>
      <c r="O4215" s="310">
        <v>12.078243903124896</v>
      </c>
      <c r="P4215" s="309" t="s">
        <v>15063</v>
      </c>
      <c r="Q4215" s="311"/>
    </row>
    <row r="4216" spans="1:17" s="312" customFormat="1" x14ac:dyDescent="0.3">
      <c r="A4216" s="307">
        <v>4213</v>
      </c>
      <c r="B4216" s="308" t="s">
        <v>5252</v>
      </c>
      <c r="C4216" s="308" t="s">
        <v>1373</v>
      </c>
      <c r="D4216" s="308" t="s">
        <v>1445</v>
      </c>
      <c r="E4216" s="308" t="s">
        <v>1485</v>
      </c>
      <c r="F4216" s="309" t="s">
        <v>5430</v>
      </c>
      <c r="G4216" s="309" t="s">
        <v>8899</v>
      </c>
      <c r="H4216" s="309" t="s">
        <v>8900</v>
      </c>
      <c r="I4216" s="309" t="s">
        <v>5701</v>
      </c>
      <c r="J4216" s="309" t="s">
        <v>15063</v>
      </c>
      <c r="K4216" s="310">
        <v>0.4032</v>
      </c>
      <c r="L4216" s="310">
        <v>0.36253100000000005</v>
      </c>
      <c r="M4216" s="310">
        <f>VLOOKUP(H4216,'Details of Feeder LEvel'!H:N,7,FALSE)</f>
        <v>0</v>
      </c>
      <c r="N4216" s="310">
        <f t="shared" si="65"/>
        <v>10.086557539682527</v>
      </c>
      <c r="O4216" s="310">
        <v>10.086557539682527</v>
      </c>
      <c r="P4216" s="309" t="s">
        <v>15063</v>
      </c>
      <c r="Q4216" s="311"/>
    </row>
    <row r="4217" spans="1:17" s="312" customFormat="1" x14ac:dyDescent="0.3">
      <c r="A4217" s="307">
        <v>4214</v>
      </c>
      <c r="B4217" s="308" t="s">
        <v>5252</v>
      </c>
      <c r="C4217" s="308" t="s">
        <v>1373</v>
      </c>
      <c r="D4217" s="308" t="s">
        <v>1445</v>
      </c>
      <c r="E4217" s="308" t="s">
        <v>1485</v>
      </c>
      <c r="F4217" s="309" t="s">
        <v>5430</v>
      </c>
      <c r="G4217" s="309" t="s">
        <v>8901</v>
      </c>
      <c r="H4217" s="309" t="s">
        <v>8902</v>
      </c>
      <c r="I4217" s="309" t="s">
        <v>5701</v>
      </c>
      <c r="J4217" s="309" t="s">
        <v>15063</v>
      </c>
      <c r="K4217" s="310">
        <v>0.27339999999999998</v>
      </c>
      <c r="L4217" s="310">
        <v>0.24491750000000001</v>
      </c>
      <c r="M4217" s="310">
        <f>VLOOKUP(H4217,'Details of Feeder LEvel'!H:N,7,FALSE)</f>
        <v>0</v>
      </c>
      <c r="N4217" s="310">
        <f t="shared" si="65"/>
        <v>10.417885881492307</v>
      </c>
      <c r="O4217" s="310">
        <v>10.417885881492317</v>
      </c>
      <c r="P4217" s="309" t="s">
        <v>15063</v>
      </c>
      <c r="Q4217" s="311"/>
    </row>
    <row r="4218" spans="1:17" s="312" customFormat="1" x14ac:dyDescent="0.3">
      <c r="A4218" s="307">
        <v>4215</v>
      </c>
      <c r="B4218" s="308" t="s">
        <v>5252</v>
      </c>
      <c r="C4218" s="308" t="s">
        <v>1373</v>
      </c>
      <c r="D4218" s="308" t="s">
        <v>1445</v>
      </c>
      <c r="E4218" s="308" t="s">
        <v>1485</v>
      </c>
      <c r="F4218" s="309" t="s">
        <v>5430</v>
      </c>
      <c r="G4218" s="309" t="s">
        <v>8903</v>
      </c>
      <c r="H4218" s="309" t="s">
        <v>5958</v>
      </c>
      <c r="I4218" s="309" t="s">
        <v>2414</v>
      </c>
      <c r="J4218" s="309" t="s">
        <v>15063</v>
      </c>
      <c r="K4218" s="310">
        <v>1.0620000000000001</v>
      </c>
      <c r="L4218" s="310">
        <v>1.4961445</v>
      </c>
      <c r="M4218" s="310">
        <f>VLOOKUP(H4218,'Details of Feeder LEvel'!H:N,7,FALSE)</f>
        <v>0</v>
      </c>
      <c r="N4218" s="310">
        <f t="shared" si="65"/>
        <v>-40.879896421845565</v>
      </c>
      <c r="O4218" s="310">
        <v>-10.326328075123081</v>
      </c>
      <c r="P4218" s="309" t="s">
        <v>15063</v>
      </c>
      <c r="Q4218" s="311"/>
    </row>
    <row r="4219" spans="1:17" s="312" customFormat="1" x14ac:dyDescent="0.3">
      <c r="A4219" s="307">
        <v>4216</v>
      </c>
      <c r="B4219" s="308" t="s">
        <v>5252</v>
      </c>
      <c r="C4219" s="308" t="s">
        <v>1373</v>
      </c>
      <c r="D4219" s="308" t="s">
        <v>1445</v>
      </c>
      <c r="E4219" s="308" t="s">
        <v>1485</v>
      </c>
      <c r="F4219" s="309" t="s">
        <v>5430</v>
      </c>
      <c r="G4219" s="309" t="s">
        <v>8904</v>
      </c>
      <c r="H4219" s="309" t="s">
        <v>8905</v>
      </c>
      <c r="I4219" s="309" t="s">
        <v>5701</v>
      </c>
      <c r="J4219" s="309" t="s">
        <v>15063</v>
      </c>
      <c r="K4219" s="310">
        <v>0.15140000000000001</v>
      </c>
      <c r="L4219" s="310">
        <v>0.1356165</v>
      </c>
      <c r="M4219" s="310">
        <f>VLOOKUP(H4219,'Details of Feeder LEvel'!H:N,7,FALSE)</f>
        <v>0</v>
      </c>
      <c r="N4219" s="310">
        <f t="shared" si="65"/>
        <v>10.425033025099079</v>
      </c>
      <c r="O4219" s="310">
        <v>10.425033025099072</v>
      </c>
      <c r="P4219" s="309" t="s">
        <v>15063</v>
      </c>
      <c r="Q4219" s="311"/>
    </row>
    <row r="4220" spans="1:17" s="312" customFormat="1" x14ac:dyDescent="0.3">
      <c r="A4220" s="307">
        <v>4217</v>
      </c>
      <c r="B4220" s="308" t="s">
        <v>5252</v>
      </c>
      <c r="C4220" s="308" t="s">
        <v>1373</v>
      </c>
      <c r="D4220" s="308" t="s">
        <v>1445</v>
      </c>
      <c r="E4220" s="308" t="s">
        <v>1485</v>
      </c>
      <c r="F4220" s="309" t="s">
        <v>5430</v>
      </c>
      <c r="G4220" s="309" t="s">
        <v>8906</v>
      </c>
      <c r="H4220" s="309" t="s">
        <v>8907</v>
      </c>
      <c r="I4220" s="309" t="s">
        <v>5701</v>
      </c>
      <c r="J4220" s="309" t="s">
        <v>15063</v>
      </c>
      <c r="K4220" s="310">
        <v>1.0615999999999999</v>
      </c>
      <c r="L4220" s="310">
        <v>0.95564950000000004</v>
      </c>
      <c r="M4220" s="310">
        <f>VLOOKUP(H4220,'Details of Feeder LEvel'!H:N,7,FALSE)</f>
        <v>0</v>
      </c>
      <c r="N4220" s="310">
        <f t="shared" si="65"/>
        <v>9.980265636774666</v>
      </c>
      <c r="O4220" s="310">
        <v>9.9802656367746536</v>
      </c>
      <c r="P4220" s="309" t="s">
        <v>15063</v>
      </c>
      <c r="Q4220" s="311"/>
    </row>
    <row r="4221" spans="1:17" s="312" customFormat="1" x14ac:dyDescent="0.3">
      <c r="A4221" s="307">
        <v>4218</v>
      </c>
      <c r="B4221" s="308" t="s">
        <v>5252</v>
      </c>
      <c r="C4221" s="308" t="s">
        <v>1373</v>
      </c>
      <c r="D4221" s="308" t="s">
        <v>1445</v>
      </c>
      <c r="E4221" s="308" t="s">
        <v>1485</v>
      </c>
      <c r="F4221" s="309" t="s">
        <v>5430</v>
      </c>
      <c r="G4221" s="309" t="s">
        <v>8908</v>
      </c>
      <c r="H4221" s="309" t="s">
        <v>8909</v>
      </c>
      <c r="I4221" s="309" t="s">
        <v>5701</v>
      </c>
      <c r="J4221" s="309" t="s">
        <v>15063</v>
      </c>
      <c r="K4221" s="310">
        <v>0</v>
      </c>
      <c r="L4221" s="310">
        <v>0</v>
      </c>
      <c r="M4221" s="310">
        <f>VLOOKUP(H4221,'Details of Feeder LEvel'!H:N,7,FALSE)</f>
        <v>0</v>
      </c>
      <c r="N4221" s="310" t="e">
        <f t="shared" si="65"/>
        <v>#DIV/0!</v>
      </c>
      <c r="O4221" s="310" t="e">
        <v>#DIV/0!</v>
      </c>
      <c r="P4221" s="309" t="s">
        <v>15063</v>
      </c>
      <c r="Q4221" s="311"/>
    </row>
    <row r="4222" spans="1:17" s="312" customFormat="1" x14ac:dyDescent="0.3">
      <c r="A4222" s="307">
        <v>4219</v>
      </c>
      <c r="B4222" s="308" t="s">
        <v>5252</v>
      </c>
      <c r="C4222" s="308" t="s">
        <v>1373</v>
      </c>
      <c r="D4222" s="308" t="s">
        <v>1445</v>
      </c>
      <c r="E4222" s="308" t="s">
        <v>1485</v>
      </c>
      <c r="F4222" s="309" t="s">
        <v>5430</v>
      </c>
      <c r="G4222" s="309" t="s">
        <v>8910</v>
      </c>
      <c r="H4222" s="309" t="s">
        <v>2748</v>
      </c>
      <c r="I4222" s="309" t="s">
        <v>5701</v>
      </c>
      <c r="J4222" s="309" t="s">
        <v>15063</v>
      </c>
      <c r="K4222" s="310">
        <v>0.34799999999999998</v>
      </c>
      <c r="L4222" s="310">
        <v>0.310309</v>
      </c>
      <c r="M4222" s="310">
        <f>VLOOKUP(H4222,'Details of Feeder LEvel'!H:N,7,FALSE)</f>
        <v>0</v>
      </c>
      <c r="N4222" s="310">
        <f t="shared" si="65"/>
        <v>10.830747126436775</v>
      </c>
      <c r="O4222" s="310">
        <v>10.83074712643678</v>
      </c>
      <c r="P4222" s="309" t="s">
        <v>15063</v>
      </c>
      <c r="Q4222" s="311"/>
    </row>
    <row r="4223" spans="1:17" s="312" customFormat="1" x14ac:dyDescent="0.3">
      <c r="A4223" s="307">
        <v>4220</v>
      </c>
      <c r="B4223" s="308" t="s">
        <v>5252</v>
      </c>
      <c r="C4223" s="308" t="s">
        <v>1373</v>
      </c>
      <c r="D4223" s="308" t="s">
        <v>1445</v>
      </c>
      <c r="E4223" s="308" t="s">
        <v>1485</v>
      </c>
      <c r="F4223" s="309" t="s">
        <v>5430</v>
      </c>
      <c r="G4223" s="309" t="s">
        <v>8911</v>
      </c>
      <c r="H4223" s="309" t="s">
        <v>8912</v>
      </c>
      <c r="I4223" s="309" t="s">
        <v>5706</v>
      </c>
      <c r="J4223" s="309" t="s">
        <v>15063</v>
      </c>
      <c r="K4223" s="310">
        <v>1.0611999999999999</v>
      </c>
      <c r="L4223" s="310">
        <v>0.92280732999999993</v>
      </c>
      <c r="M4223" s="310">
        <f>VLOOKUP(H4223,'Details of Feeder LEvel'!H:N,7,FALSE)</f>
        <v>0</v>
      </c>
      <c r="N4223" s="310">
        <f t="shared" si="65"/>
        <v>13.041148699585376</v>
      </c>
      <c r="O4223" s="310">
        <v>46.058146266504195</v>
      </c>
      <c r="P4223" s="309" t="s">
        <v>15063</v>
      </c>
      <c r="Q4223" s="311"/>
    </row>
    <row r="4224" spans="1:17" s="312" customFormat="1" x14ac:dyDescent="0.3">
      <c r="A4224" s="307">
        <v>4221</v>
      </c>
      <c r="B4224" s="308" t="s">
        <v>5252</v>
      </c>
      <c r="C4224" s="308" t="s">
        <v>1373</v>
      </c>
      <c r="D4224" s="308" t="s">
        <v>1445</v>
      </c>
      <c r="E4224" s="308" t="s">
        <v>1485</v>
      </c>
      <c r="F4224" s="309" t="s">
        <v>5430</v>
      </c>
      <c r="G4224" s="309" t="s">
        <v>8913</v>
      </c>
      <c r="H4224" s="309" t="s">
        <v>8914</v>
      </c>
      <c r="I4224" s="309" t="s">
        <v>5706</v>
      </c>
      <c r="J4224" s="309" t="s">
        <v>15063</v>
      </c>
      <c r="K4224" s="310">
        <v>1.0196000000000001</v>
      </c>
      <c r="L4224" s="310">
        <v>0.87499689999999997</v>
      </c>
      <c r="M4224" s="310">
        <f>VLOOKUP(H4224,'Details of Feeder LEvel'!H:N,7,FALSE)</f>
        <v>0</v>
      </c>
      <c r="N4224" s="310">
        <f t="shared" si="65"/>
        <v>14.182336210278548</v>
      </c>
      <c r="O4224" s="310">
        <v>50.628634357767766</v>
      </c>
      <c r="P4224" s="309" t="s">
        <v>15063</v>
      </c>
      <c r="Q4224" s="311"/>
    </row>
    <row r="4225" spans="1:17" s="312" customFormat="1" x14ac:dyDescent="0.3">
      <c r="A4225" s="307">
        <v>4222</v>
      </c>
      <c r="B4225" s="308" t="s">
        <v>5252</v>
      </c>
      <c r="C4225" s="308" t="s">
        <v>1373</v>
      </c>
      <c r="D4225" s="308" t="s">
        <v>1445</v>
      </c>
      <c r="E4225" s="308" t="s">
        <v>1485</v>
      </c>
      <c r="F4225" s="309" t="s">
        <v>5430</v>
      </c>
      <c r="G4225" s="309" t="s">
        <v>8915</v>
      </c>
      <c r="H4225" s="309" t="s">
        <v>8916</v>
      </c>
      <c r="I4225" s="309" t="s">
        <v>5706</v>
      </c>
      <c r="J4225" s="309" t="s">
        <v>15063</v>
      </c>
      <c r="K4225" s="310">
        <v>0.79</v>
      </c>
      <c r="L4225" s="310">
        <v>0.71521959999999996</v>
      </c>
      <c r="M4225" s="310">
        <f>VLOOKUP(H4225,'Details of Feeder LEvel'!H:N,7,FALSE)</f>
        <v>0</v>
      </c>
      <c r="N4225" s="310">
        <f t="shared" si="65"/>
        <v>9.4658734177215287</v>
      </c>
      <c r="O4225" s="310">
        <v>65.622331687059315</v>
      </c>
      <c r="P4225" s="309" t="s">
        <v>15063</v>
      </c>
      <c r="Q4225" s="311"/>
    </row>
    <row r="4226" spans="1:17" s="312" customFormat="1" x14ac:dyDescent="0.3">
      <c r="A4226" s="307">
        <v>4223</v>
      </c>
      <c r="B4226" s="308" t="s">
        <v>5252</v>
      </c>
      <c r="C4226" s="308" t="s">
        <v>1373</v>
      </c>
      <c r="D4226" s="308" t="s">
        <v>1445</v>
      </c>
      <c r="E4226" s="308" t="s">
        <v>1485</v>
      </c>
      <c r="F4226" s="309" t="s">
        <v>8917</v>
      </c>
      <c r="G4226" s="309" t="s">
        <v>8918</v>
      </c>
      <c r="H4226" s="309" t="s">
        <v>8919</v>
      </c>
      <c r="I4226" s="309" t="s">
        <v>5701</v>
      </c>
      <c r="J4226" s="309" t="s">
        <v>15063</v>
      </c>
      <c r="K4226" s="310">
        <v>0.75619999999999998</v>
      </c>
      <c r="L4226" s="310">
        <v>0.68134139999999999</v>
      </c>
      <c r="M4226" s="310">
        <f>VLOOKUP(H4226,'Details of Feeder LEvel'!H:N,7,FALSE)</f>
        <v>0</v>
      </c>
      <c r="N4226" s="310">
        <f t="shared" si="65"/>
        <v>9.8993123512298329</v>
      </c>
      <c r="O4226" s="310">
        <v>9.8993123512298382</v>
      </c>
      <c r="P4226" s="309" t="s">
        <v>15063</v>
      </c>
      <c r="Q4226" s="311"/>
    </row>
    <row r="4227" spans="1:17" s="312" customFormat="1" x14ac:dyDescent="0.3">
      <c r="A4227" s="307">
        <v>4224</v>
      </c>
      <c r="B4227" s="308" t="s">
        <v>5252</v>
      </c>
      <c r="C4227" s="308" t="s">
        <v>1373</v>
      </c>
      <c r="D4227" s="308" t="s">
        <v>1445</v>
      </c>
      <c r="E4227" s="308" t="s">
        <v>1485</v>
      </c>
      <c r="F4227" s="309" t="s">
        <v>8917</v>
      </c>
      <c r="G4227" s="309" t="s">
        <v>8920</v>
      </c>
      <c r="H4227" s="309" t="s">
        <v>8921</v>
      </c>
      <c r="I4227" s="309" t="s">
        <v>5701</v>
      </c>
      <c r="J4227" s="309" t="s">
        <v>15063</v>
      </c>
      <c r="K4227" s="310">
        <v>0.501</v>
      </c>
      <c r="L4227" s="310">
        <v>0.45054</v>
      </c>
      <c r="M4227" s="310">
        <f>VLOOKUP(H4227,'Details of Feeder LEvel'!H:N,7,FALSE)</f>
        <v>0</v>
      </c>
      <c r="N4227" s="310">
        <f t="shared" si="65"/>
        <v>10.071856287425151</v>
      </c>
      <c r="O4227" s="310">
        <v>14.48012530979106</v>
      </c>
      <c r="P4227" s="309" t="s">
        <v>15063</v>
      </c>
      <c r="Q4227" s="311"/>
    </row>
    <row r="4228" spans="1:17" s="312" customFormat="1" x14ac:dyDescent="0.3">
      <c r="A4228" s="307">
        <v>4225</v>
      </c>
      <c r="B4228" s="308" t="s">
        <v>5252</v>
      </c>
      <c r="C4228" s="308" t="s">
        <v>1373</v>
      </c>
      <c r="D4228" s="308" t="s">
        <v>1445</v>
      </c>
      <c r="E4228" s="308" t="s">
        <v>1485</v>
      </c>
      <c r="F4228" s="309" t="s">
        <v>8917</v>
      </c>
      <c r="G4228" s="309" t="s">
        <v>8922</v>
      </c>
      <c r="H4228" s="309" t="s">
        <v>8923</v>
      </c>
      <c r="I4228" s="309" t="s">
        <v>5701</v>
      </c>
      <c r="J4228" s="309" t="s">
        <v>15063</v>
      </c>
      <c r="K4228" s="310">
        <v>0.56779999999999997</v>
      </c>
      <c r="L4228" s="310">
        <v>0.5122295</v>
      </c>
      <c r="M4228" s="310">
        <f>VLOOKUP(H4228,'Details of Feeder LEvel'!H:N,7,FALSE)</f>
        <v>0</v>
      </c>
      <c r="N4228" s="310">
        <f t="shared" ref="N4228:N4291" si="66">(K4228-L4228)/K4228*100</f>
        <v>9.7869848538217639</v>
      </c>
      <c r="O4228" s="310">
        <v>9.7869848538217568</v>
      </c>
      <c r="P4228" s="309" t="s">
        <v>15063</v>
      </c>
      <c r="Q4228" s="311"/>
    </row>
    <row r="4229" spans="1:17" s="312" customFormat="1" x14ac:dyDescent="0.3">
      <c r="A4229" s="307">
        <v>4226</v>
      </c>
      <c r="B4229" s="308" t="s">
        <v>5252</v>
      </c>
      <c r="C4229" s="308" t="s">
        <v>1373</v>
      </c>
      <c r="D4229" s="308" t="s">
        <v>1445</v>
      </c>
      <c r="E4229" s="308" t="s">
        <v>1485</v>
      </c>
      <c r="F4229" s="309" t="s">
        <v>8917</v>
      </c>
      <c r="G4229" s="309" t="s">
        <v>8924</v>
      </c>
      <c r="H4229" s="309" t="s">
        <v>8925</v>
      </c>
      <c r="I4229" s="309" t="s">
        <v>5701</v>
      </c>
      <c r="J4229" s="309" t="s">
        <v>15063</v>
      </c>
      <c r="K4229" s="310">
        <v>0.44119999999999998</v>
      </c>
      <c r="L4229" s="310">
        <v>0.39919400000000005</v>
      </c>
      <c r="M4229" s="310">
        <f>VLOOKUP(H4229,'Details of Feeder LEvel'!H:N,7,FALSE)</f>
        <v>0</v>
      </c>
      <c r="N4229" s="310">
        <f t="shared" si="66"/>
        <v>9.5208522212148541</v>
      </c>
      <c r="O4229" s="310">
        <v>9.5208522212148488</v>
      </c>
      <c r="P4229" s="309" t="s">
        <v>15063</v>
      </c>
      <c r="Q4229" s="311"/>
    </row>
    <row r="4230" spans="1:17" s="312" customFormat="1" x14ac:dyDescent="0.3">
      <c r="A4230" s="307">
        <v>4227</v>
      </c>
      <c r="B4230" s="308" t="s">
        <v>5252</v>
      </c>
      <c r="C4230" s="308" t="s">
        <v>1373</v>
      </c>
      <c r="D4230" s="308" t="s">
        <v>1445</v>
      </c>
      <c r="E4230" s="308" t="s">
        <v>1485</v>
      </c>
      <c r="F4230" s="309" t="s">
        <v>8917</v>
      </c>
      <c r="G4230" s="309" t="s">
        <v>8926</v>
      </c>
      <c r="H4230" s="309" t="s">
        <v>8927</v>
      </c>
      <c r="I4230" s="309" t="s">
        <v>5701</v>
      </c>
      <c r="J4230" s="309" t="s">
        <v>15063</v>
      </c>
      <c r="K4230" s="310">
        <v>0.54320000000000002</v>
      </c>
      <c r="L4230" s="310">
        <v>0.48948900000000001</v>
      </c>
      <c r="M4230" s="310">
        <f>VLOOKUP(H4230,'Details of Feeder LEvel'!H:N,7,FALSE)</f>
        <v>0</v>
      </c>
      <c r="N4230" s="310">
        <f t="shared" si="66"/>
        <v>9.8878865979381469</v>
      </c>
      <c r="O4230" s="310">
        <v>16.539868466065112</v>
      </c>
      <c r="P4230" s="309" t="s">
        <v>15063</v>
      </c>
      <c r="Q4230" s="311"/>
    </row>
    <row r="4231" spans="1:17" s="312" customFormat="1" x14ac:dyDescent="0.3">
      <c r="A4231" s="307">
        <v>4228</v>
      </c>
      <c r="B4231" s="308" t="s">
        <v>5252</v>
      </c>
      <c r="C4231" s="308" t="s">
        <v>1373</v>
      </c>
      <c r="D4231" s="308" t="s">
        <v>1445</v>
      </c>
      <c r="E4231" s="308" t="s">
        <v>1485</v>
      </c>
      <c r="F4231" s="309" t="s">
        <v>8917</v>
      </c>
      <c r="G4231" s="309" t="s">
        <v>8928</v>
      </c>
      <c r="H4231" s="309" t="s">
        <v>8929</v>
      </c>
      <c r="I4231" s="309" t="s">
        <v>2414</v>
      </c>
      <c r="J4231" s="309" t="s">
        <v>15063</v>
      </c>
      <c r="K4231" s="310">
        <v>0.1726</v>
      </c>
      <c r="L4231" s="310">
        <v>0.16504250000000001</v>
      </c>
      <c r="M4231" s="310">
        <f>VLOOKUP(H4231,'Details of Feeder LEvel'!H:N,7,FALSE)</f>
        <v>0</v>
      </c>
      <c r="N4231" s="310">
        <f t="shared" si="66"/>
        <v>4.3786210892236355</v>
      </c>
      <c r="O4231" s="310">
        <v>4.4286801888171805</v>
      </c>
      <c r="P4231" s="309" t="s">
        <v>15063</v>
      </c>
      <c r="Q4231" s="311"/>
    </row>
    <row r="4232" spans="1:17" s="312" customFormat="1" x14ac:dyDescent="0.3">
      <c r="A4232" s="307">
        <v>4229</v>
      </c>
      <c r="B4232" s="308" t="s">
        <v>5252</v>
      </c>
      <c r="C4232" s="308" t="s">
        <v>1373</v>
      </c>
      <c r="D4232" s="308" t="s">
        <v>1445</v>
      </c>
      <c r="E4232" s="308" t="s">
        <v>1485</v>
      </c>
      <c r="F4232" s="309" t="s">
        <v>8917</v>
      </c>
      <c r="G4232" s="309" t="s">
        <v>8930</v>
      </c>
      <c r="H4232" s="309" t="s">
        <v>8931</v>
      </c>
      <c r="I4232" s="309" t="s">
        <v>5706</v>
      </c>
      <c r="J4232" s="309" t="s">
        <v>15063</v>
      </c>
      <c r="K4232" s="310">
        <v>1.17045</v>
      </c>
      <c r="L4232" s="310">
        <v>1.06450763</v>
      </c>
      <c r="M4232" s="310">
        <f>VLOOKUP(H4232,'Details of Feeder LEvel'!H:N,7,FALSE)</f>
        <v>0</v>
      </c>
      <c r="N4232" s="310">
        <f t="shared" si="66"/>
        <v>9.0514221026101023</v>
      </c>
      <c r="O4232" s="310">
        <v>39.052368978976581</v>
      </c>
      <c r="P4232" s="309" t="s">
        <v>15063</v>
      </c>
      <c r="Q4232" s="311"/>
    </row>
    <row r="4233" spans="1:17" s="312" customFormat="1" x14ac:dyDescent="0.3">
      <c r="A4233" s="307">
        <v>4230</v>
      </c>
      <c r="B4233" s="308" t="s">
        <v>5252</v>
      </c>
      <c r="C4233" s="308" t="s">
        <v>1373</v>
      </c>
      <c r="D4233" s="308" t="s">
        <v>1445</v>
      </c>
      <c r="E4233" s="308" t="s">
        <v>1485</v>
      </c>
      <c r="F4233" s="309" t="s">
        <v>8917</v>
      </c>
      <c r="G4233" s="309" t="s">
        <v>8932</v>
      </c>
      <c r="H4233" s="309" t="s">
        <v>8933</v>
      </c>
      <c r="I4233" s="309" t="s">
        <v>5706</v>
      </c>
      <c r="J4233" s="309" t="s">
        <v>15063</v>
      </c>
      <c r="K4233" s="310">
        <v>0.8861</v>
      </c>
      <c r="L4233" s="310">
        <v>0.82213999999999987</v>
      </c>
      <c r="M4233" s="310">
        <f>VLOOKUP(H4233,'Details of Feeder LEvel'!H:N,7,FALSE)</f>
        <v>0</v>
      </c>
      <c r="N4233" s="310">
        <f t="shared" si="66"/>
        <v>7.2181469360117516</v>
      </c>
      <c r="O4233" s="310">
        <v>54.733961891285432</v>
      </c>
      <c r="P4233" s="309" t="s">
        <v>15063</v>
      </c>
      <c r="Q4233" s="311"/>
    </row>
    <row r="4234" spans="1:17" s="312" customFormat="1" x14ac:dyDescent="0.3">
      <c r="A4234" s="307">
        <v>4231</v>
      </c>
      <c r="B4234" s="308" t="s">
        <v>5252</v>
      </c>
      <c r="C4234" s="308" t="s">
        <v>1373</v>
      </c>
      <c r="D4234" s="308" t="s">
        <v>1445</v>
      </c>
      <c r="E4234" s="308" t="s">
        <v>1485</v>
      </c>
      <c r="F4234" s="309" t="s">
        <v>8917</v>
      </c>
      <c r="G4234" s="309" t="s">
        <v>8934</v>
      </c>
      <c r="H4234" s="309" t="s">
        <v>8935</v>
      </c>
      <c r="I4234" s="309" t="s">
        <v>5701</v>
      </c>
      <c r="J4234" s="309" t="s">
        <v>15063</v>
      </c>
      <c r="K4234" s="310">
        <v>0.57479999999999998</v>
      </c>
      <c r="L4234" s="310">
        <v>0.51672050000000003</v>
      </c>
      <c r="M4234" s="310">
        <f>VLOOKUP(H4234,'Details of Feeder LEvel'!H:N,7,FALSE)</f>
        <v>0</v>
      </c>
      <c r="N4234" s="310">
        <f t="shared" si="66"/>
        <v>10.104297146833673</v>
      </c>
      <c r="O4234" s="310">
        <v>10.104297146833673</v>
      </c>
      <c r="P4234" s="309" t="s">
        <v>15063</v>
      </c>
      <c r="Q4234" s="311"/>
    </row>
    <row r="4235" spans="1:17" s="312" customFormat="1" x14ac:dyDescent="0.3">
      <c r="A4235" s="307">
        <v>4232</v>
      </c>
      <c r="B4235" s="308" t="s">
        <v>5252</v>
      </c>
      <c r="C4235" s="308" t="s">
        <v>1373</v>
      </c>
      <c r="D4235" s="308" t="s">
        <v>1445</v>
      </c>
      <c r="E4235" s="308" t="s">
        <v>1485</v>
      </c>
      <c r="F4235" s="309" t="s">
        <v>8936</v>
      </c>
      <c r="G4235" s="309" t="s">
        <v>8937</v>
      </c>
      <c r="H4235" s="309" t="s">
        <v>8938</v>
      </c>
      <c r="I4235" s="309" t="s">
        <v>5701</v>
      </c>
      <c r="J4235" s="309" t="s">
        <v>15063</v>
      </c>
      <c r="K4235" s="310">
        <v>0.3266</v>
      </c>
      <c r="L4235" s="310">
        <v>0.29286999999999996</v>
      </c>
      <c r="M4235" s="310">
        <f>VLOOKUP(H4235,'Details of Feeder LEvel'!H:N,7,FALSE)</f>
        <v>0</v>
      </c>
      <c r="N4235" s="310">
        <f t="shared" si="66"/>
        <v>10.327617881200256</v>
      </c>
      <c r="O4235" s="310">
        <v>10.327617881200258</v>
      </c>
      <c r="P4235" s="309" t="s">
        <v>15063</v>
      </c>
      <c r="Q4235" s="311"/>
    </row>
    <row r="4236" spans="1:17" s="312" customFormat="1" x14ac:dyDescent="0.3">
      <c r="A4236" s="307">
        <v>4233</v>
      </c>
      <c r="B4236" s="308" t="s">
        <v>5252</v>
      </c>
      <c r="C4236" s="308" t="s">
        <v>1373</v>
      </c>
      <c r="D4236" s="308" t="s">
        <v>1445</v>
      </c>
      <c r="E4236" s="308" t="s">
        <v>1485</v>
      </c>
      <c r="F4236" s="309" t="s">
        <v>8936</v>
      </c>
      <c r="G4236" s="309" t="s">
        <v>8939</v>
      </c>
      <c r="H4236" s="309" t="s">
        <v>8940</v>
      </c>
      <c r="I4236" s="309" t="s">
        <v>5701</v>
      </c>
      <c r="J4236" s="309" t="s">
        <v>15063</v>
      </c>
      <c r="K4236" s="310">
        <v>0.36439999999999995</v>
      </c>
      <c r="L4236" s="310">
        <v>0.32887149999999998</v>
      </c>
      <c r="M4236" s="310">
        <f>VLOOKUP(H4236,'Details of Feeder LEvel'!H:N,7,FALSE)</f>
        <v>0</v>
      </c>
      <c r="N4236" s="310">
        <f t="shared" si="66"/>
        <v>9.7498627881448883</v>
      </c>
      <c r="O4236" s="310">
        <v>9.7498627881448918</v>
      </c>
      <c r="P4236" s="309" t="s">
        <v>15063</v>
      </c>
      <c r="Q4236" s="311"/>
    </row>
    <row r="4237" spans="1:17" s="312" customFormat="1" x14ac:dyDescent="0.3">
      <c r="A4237" s="307">
        <v>4234</v>
      </c>
      <c r="B4237" s="308" t="s">
        <v>5252</v>
      </c>
      <c r="C4237" s="308" t="s">
        <v>1373</v>
      </c>
      <c r="D4237" s="308" t="s">
        <v>1445</v>
      </c>
      <c r="E4237" s="308" t="s">
        <v>1485</v>
      </c>
      <c r="F4237" s="309" t="s">
        <v>8936</v>
      </c>
      <c r="G4237" s="309" t="s">
        <v>8941</v>
      </c>
      <c r="H4237" s="309" t="s">
        <v>8942</v>
      </c>
      <c r="I4237" s="309" t="s">
        <v>5701</v>
      </c>
      <c r="J4237" s="309" t="s">
        <v>15063</v>
      </c>
      <c r="K4237" s="310">
        <v>0.30320000000000003</v>
      </c>
      <c r="L4237" s="310">
        <v>0.27420299999999997</v>
      </c>
      <c r="M4237" s="310">
        <f>VLOOKUP(H4237,'Details of Feeder LEvel'!H:N,7,FALSE)</f>
        <v>0</v>
      </c>
      <c r="N4237" s="310">
        <f t="shared" si="66"/>
        <v>9.5636543535620202</v>
      </c>
      <c r="O4237" s="310">
        <v>9.5636543535620344</v>
      </c>
      <c r="P4237" s="309" t="s">
        <v>15063</v>
      </c>
      <c r="Q4237" s="311"/>
    </row>
    <row r="4238" spans="1:17" s="312" customFormat="1" x14ac:dyDescent="0.3">
      <c r="A4238" s="307">
        <v>4235</v>
      </c>
      <c r="B4238" s="308" t="s">
        <v>5252</v>
      </c>
      <c r="C4238" s="308" t="s">
        <v>1373</v>
      </c>
      <c r="D4238" s="308" t="s">
        <v>1445</v>
      </c>
      <c r="E4238" s="308" t="s">
        <v>1485</v>
      </c>
      <c r="F4238" s="309" t="s">
        <v>8936</v>
      </c>
      <c r="G4238" s="309" t="s">
        <v>8943</v>
      </c>
      <c r="H4238" s="309" t="s">
        <v>8944</v>
      </c>
      <c r="I4238" s="309" t="s">
        <v>5701</v>
      </c>
      <c r="J4238" s="309" t="s">
        <v>15063</v>
      </c>
      <c r="K4238" s="310">
        <v>0.84099999999999997</v>
      </c>
      <c r="L4238" s="310">
        <v>0.75506300000000004</v>
      </c>
      <c r="M4238" s="310">
        <f>VLOOKUP(H4238,'Details of Feeder LEvel'!H:N,7,FALSE)</f>
        <v>0</v>
      </c>
      <c r="N4238" s="310">
        <f t="shared" si="66"/>
        <v>10.21843043995243</v>
      </c>
      <c r="O4238" s="310">
        <v>10.218430439952431</v>
      </c>
      <c r="P4238" s="309" t="s">
        <v>15063</v>
      </c>
      <c r="Q4238" s="311"/>
    </row>
    <row r="4239" spans="1:17" s="312" customFormat="1" x14ac:dyDescent="0.3">
      <c r="A4239" s="307">
        <v>4236</v>
      </c>
      <c r="B4239" s="308" t="s">
        <v>5252</v>
      </c>
      <c r="C4239" s="308" t="s">
        <v>1373</v>
      </c>
      <c r="D4239" s="308" t="s">
        <v>1445</v>
      </c>
      <c r="E4239" s="308" t="s">
        <v>1485</v>
      </c>
      <c r="F4239" s="309" t="s">
        <v>8936</v>
      </c>
      <c r="G4239" s="309" t="s">
        <v>8945</v>
      </c>
      <c r="H4239" s="309" t="s">
        <v>8946</v>
      </c>
      <c r="I4239" s="309" t="s">
        <v>5701</v>
      </c>
      <c r="J4239" s="309" t="s">
        <v>15063</v>
      </c>
      <c r="K4239" s="310">
        <v>0.377</v>
      </c>
      <c r="L4239" s="310">
        <v>0.34031499999999998</v>
      </c>
      <c r="M4239" s="310">
        <f>VLOOKUP(H4239,'Details of Feeder LEvel'!H:N,7,FALSE)</f>
        <v>0</v>
      </c>
      <c r="N4239" s="310">
        <f t="shared" si="66"/>
        <v>9.7307692307692371</v>
      </c>
      <c r="O4239" s="310">
        <v>9.7307692307692211</v>
      </c>
      <c r="P4239" s="309" t="s">
        <v>15063</v>
      </c>
      <c r="Q4239" s="311"/>
    </row>
    <row r="4240" spans="1:17" s="312" customFormat="1" x14ac:dyDescent="0.3">
      <c r="A4240" s="307">
        <v>4237</v>
      </c>
      <c r="B4240" s="308" t="s">
        <v>5252</v>
      </c>
      <c r="C4240" s="308" t="s">
        <v>1373</v>
      </c>
      <c r="D4240" s="308" t="s">
        <v>1445</v>
      </c>
      <c r="E4240" s="308" t="s">
        <v>1485</v>
      </c>
      <c r="F4240" s="309" t="s">
        <v>8936</v>
      </c>
      <c r="G4240" s="309" t="s">
        <v>8947</v>
      </c>
      <c r="H4240" s="309" t="s">
        <v>8948</v>
      </c>
      <c r="I4240" s="309" t="s">
        <v>5701</v>
      </c>
      <c r="J4240" s="309" t="s">
        <v>15063</v>
      </c>
      <c r="K4240" s="310">
        <v>0.90539999999999998</v>
      </c>
      <c r="L4240" s="310">
        <v>0.81615750000000009</v>
      </c>
      <c r="M4240" s="310">
        <f>VLOOKUP(H4240,'Details of Feeder LEvel'!H:N,7,FALSE)</f>
        <v>0</v>
      </c>
      <c r="N4240" s="310">
        <f t="shared" si="66"/>
        <v>9.8566931742875958</v>
      </c>
      <c r="O4240" s="310">
        <v>9.8566931742875887</v>
      </c>
      <c r="P4240" s="309" t="s">
        <v>15063</v>
      </c>
      <c r="Q4240" s="311"/>
    </row>
    <row r="4241" spans="1:17" s="312" customFormat="1" x14ac:dyDescent="0.3">
      <c r="A4241" s="307">
        <v>4238</v>
      </c>
      <c r="B4241" s="308" t="s">
        <v>5252</v>
      </c>
      <c r="C4241" s="308" t="s">
        <v>1373</v>
      </c>
      <c r="D4241" s="308" t="s">
        <v>1445</v>
      </c>
      <c r="E4241" s="308" t="s">
        <v>1485</v>
      </c>
      <c r="F4241" s="309" t="s">
        <v>8936</v>
      </c>
      <c r="G4241" s="309" t="s">
        <v>8949</v>
      </c>
      <c r="H4241" s="309" t="s">
        <v>8950</v>
      </c>
      <c r="I4241" s="309" t="s">
        <v>5706</v>
      </c>
      <c r="J4241" s="309" t="s">
        <v>15063</v>
      </c>
      <c r="K4241" s="310">
        <v>1.292</v>
      </c>
      <c r="L4241" s="310">
        <v>1.1554012</v>
      </c>
      <c r="M4241" s="310">
        <f>VLOOKUP(H4241,'Details of Feeder LEvel'!H:N,7,FALSE)</f>
        <v>0</v>
      </c>
      <c r="N4241" s="310">
        <f t="shared" si="66"/>
        <v>10.57266253869969</v>
      </c>
      <c r="O4241" s="310">
        <v>45.890377319580075</v>
      </c>
      <c r="P4241" s="309" t="s">
        <v>15063</v>
      </c>
      <c r="Q4241" s="311"/>
    </row>
    <row r="4242" spans="1:17" s="312" customFormat="1" x14ac:dyDescent="0.3">
      <c r="A4242" s="307">
        <v>4239</v>
      </c>
      <c r="B4242" s="308" t="s">
        <v>5252</v>
      </c>
      <c r="C4242" s="308" t="s">
        <v>1373</v>
      </c>
      <c r="D4242" s="308" t="s">
        <v>1445</v>
      </c>
      <c r="E4242" s="308" t="s">
        <v>1485</v>
      </c>
      <c r="F4242" s="309" t="s">
        <v>8936</v>
      </c>
      <c r="G4242" s="309" t="s">
        <v>8951</v>
      </c>
      <c r="H4242" s="309" t="s">
        <v>8952</v>
      </c>
      <c r="I4242" s="309" t="s">
        <v>5701</v>
      </c>
      <c r="J4242" s="309" t="s">
        <v>15063</v>
      </c>
      <c r="K4242" s="310">
        <v>0.37839999999999996</v>
      </c>
      <c r="L4242" s="310">
        <v>0.33906950000000002</v>
      </c>
      <c r="M4242" s="310">
        <f>VLOOKUP(H4242,'Details of Feeder LEvel'!H:N,7,FALSE)</f>
        <v>0</v>
      </c>
      <c r="N4242" s="310">
        <f t="shared" si="66"/>
        <v>10.393895348837193</v>
      </c>
      <c r="O4242" s="310">
        <v>17.018989135606876</v>
      </c>
      <c r="P4242" s="309" t="s">
        <v>15063</v>
      </c>
      <c r="Q4242" s="311"/>
    </row>
    <row r="4243" spans="1:17" s="312" customFormat="1" x14ac:dyDescent="0.3">
      <c r="A4243" s="307">
        <v>4240</v>
      </c>
      <c r="B4243" s="308" t="s">
        <v>5252</v>
      </c>
      <c r="C4243" s="308" t="s">
        <v>1373</v>
      </c>
      <c r="D4243" s="308" t="s">
        <v>1445</v>
      </c>
      <c r="E4243" s="308" t="s">
        <v>1485</v>
      </c>
      <c r="F4243" s="309" t="s">
        <v>8936</v>
      </c>
      <c r="G4243" s="309" t="s">
        <v>8953</v>
      </c>
      <c r="H4243" s="309" t="s">
        <v>8954</v>
      </c>
      <c r="I4243" s="309" t="s">
        <v>5706</v>
      </c>
      <c r="J4243" s="309" t="s">
        <v>15063</v>
      </c>
      <c r="K4243" s="310">
        <v>1.2078</v>
      </c>
      <c r="L4243" s="310">
        <v>1.1002947000000001</v>
      </c>
      <c r="M4243" s="310">
        <f>VLOOKUP(H4243,'Details of Feeder LEvel'!H:N,7,FALSE)</f>
        <v>0</v>
      </c>
      <c r="N4243" s="310">
        <f t="shared" si="66"/>
        <v>8.9009190263288556</v>
      </c>
      <c r="O4243" s="310">
        <v>52.33970328981448</v>
      </c>
      <c r="P4243" s="309" t="s">
        <v>15063</v>
      </c>
      <c r="Q4243" s="311"/>
    </row>
    <row r="4244" spans="1:17" s="312" customFormat="1" x14ac:dyDescent="0.3">
      <c r="A4244" s="307">
        <v>4241</v>
      </c>
      <c r="B4244" s="308" t="s">
        <v>5252</v>
      </c>
      <c r="C4244" s="308" t="s">
        <v>1373</v>
      </c>
      <c r="D4244" s="308" t="s">
        <v>1445</v>
      </c>
      <c r="E4244" s="308" t="s">
        <v>1485</v>
      </c>
      <c r="F4244" s="309" t="s">
        <v>8936</v>
      </c>
      <c r="G4244" s="309" t="s">
        <v>8955</v>
      </c>
      <c r="H4244" s="309" t="s">
        <v>8956</v>
      </c>
      <c r="I4244" s="309" t="s">
        <v>3759</v>
      </c>
      <c r="J4244" s="309" t="s">
        <v>15063</v>
      </c>
      <c r="K4244" s="310">
        <v>0.15256</v>
      </c>
      <c r="L4244" s="310">
        <v>0.13478399999999999</v>
      </c>
      <c r="M4244" s="310">
        <f>VLOOKUP(H4244,'Details of Feeder LEvel'!H:N,7,FALSE)</f>
        <v>0</v>
      </c>
      <c r="N4244" s="310">
        <f t="shared" si="66"/>
        <v>11.65180912427898</v>
      </c>
      <c r="O4244" s="310">
        <v>11.885549039108556</v>
      </c>
      <c r="P4244" s="309" t="s">
        <v>15063</v>
      </c>
      <c r="Q4244" s="311"/>
    </row>
    <row r="4245" spans="1:17" s="312" customFormat="1" x14ac:dyDescent="0.3">
      <c r="A4245" s="307">
        <v>4242</v>
      </c>
      <c r="B4245" s="308" t="s">
        <v>5252</v>
      </c>
      <c r="C4245" s="308" t="s">
        <v>1373</v>
      </c>
      <c r="D4245" s="308" t="s">
        <v>1445</v>
      </c>
      <c r="E4245" s="308" t="s">
        <v>1485</v>
      </c>
      <c r="F4245" s="309" t="s">
        <v>8936</v>
      </c>
      <c r="G4245" s="309" t="s">
        <v>8957</v>
      </c>
      <c r="H4245" s="309" t="s">
        <v>8958</v>
      </c>
      <c r="I4245" s="309" t="s">
        <v>5706</v>
      </c>
      <c r="J4245" s="309" t="s">
        <v>15063</v>
      </c>
      <c r="K4245" s="310">
        <v>0.59870000000000001</v>
      </c>
      <c r="L4245" s="310">
        <v>0.54001891999999996</v>
      </c>
      <c r="M4245" s="310">
        <f>VLOOKUP(H4245,'Details of Feeder LEvel'!H:N,7,FALSE)</f>
        <v>0</v>
      </c>
      <c r="N4245" s="310">
        <f t="shared" si="66"/>
        <v>9.8014164022047847</v>
      </c>
      <c r="O4245" s="310">
        <v>43.588361531759034</v>
      </c>
      <c r="P4245" s="309" t="s">
        <v>15063</v>
      </c>
      <c r="Q4245" s="311"/>
    </row>
    <row r="4246" spans="1:17" s="312" customFormat="1" x14ac:dyDescent="0.3">
      <c r="A4246" s="307">
        <v>4243</v>
      </c>
      <c r="B4246" s="308" t="s">
        <v>5252</v>
      </c>
      <c r="C4246" s="308" t="s">
        <v>1373</v>
      </c>
      <c r="D4246" s="308" t="s">
        <v>1445</v>
      </c>
      <c r="E4246" s="308" t="s">
        <v>1485</v>
      </c>
      <c r="F4246" s="309" t="s">
        <v>8936</v>
      </c>
      <c r="G4246" s="309" t="s">
        <v>8959</v>
      </c>
      <c r="H4246" s="309" t="s">
        <v>8960</v>
      </c>
      <c r="I4246" s="309" t="s">
        <v>5701</v>
      </c>
      <c r="J4246" s="309" t="s">
        <v>15063</v>
      </c>
      <c r="K4246" s="310">
        <v>0.22600000000000003</v>
      </c>
      <c r="L4246" s="310">
        <v>0.202982</v>
      </c>
      <c r="M4246" s="310">
        <f>VLOOKUP(H4246,'Details of Feeder LEvel'!H:N,7,FALSE)</f>
        <v>0</v>
      </c>
      <c r="N4246" s="310">
        <f t="shared" si="66"/>
        <v>10.184955752212405</v>
      </c>
      <c r="O4246" s="310">
        <v>10.18495575221241</v>
      </c>
      <c r="P4246" s="309" t="s">
        <v>15063</v>
      </c>
      <c r="Q4246" s="311"/>
    </row>
    <row r="4247" spans="1:17" s="312" customFormat="1" x14ac:dyDescent="0.3">
      <c r="A4247" s="307">
        <v>4244</v>
      </c>
      <c r="B4247" s="308" t="s">
        <v>5252</v>
      </c>
      <c r="C4247" s="308" t="s">
        <v>1373</v>
      </c>
      <c r="D4247" s="308" t="s">
        <v>1445</v>
      </c>
      <c r="E4247" s="308" t="s">
        <v>1485</v>
      </c>
      <c r="F4247" s="309" t="s">
        <v>8936</v>
      </c>
      <c r="G4247" s="309" t="s">
        <v>8961</v>
      </c>
      <c r="H4247" s="309" t="s">
        <v>8962</v>
      </c>
      <c r="I4247" s="309" t="s">
        <v>2414</v>
      </c>
      <c r="J4247" s="309" t="s">
        <v>15063</v>
      </c>
      <c r="K4247" s="310">
        <v>0.71110000000000007</v>
      </c>
      <c r="L4247" s="310">
        <v>0.7450365000000001</v>
      </c>
      <c r="M4247" s="310">
        <f>VLOOKUP(H4247,'Details of Feeder LEvel'!H:N,7,FALSE)</f>
        <v>0</v>
      </c>
      <c r="N4247" s="310">
        <f t="shared" si="66"/>
        <v>-4.7723948811700234</v>
      </c>
      <c r="O4247" s="310">
        <v>-4.7723948811700279</v>
      </c>
      <c r="P4247" s="309" t="s">
        <v>15063</v>
      </c>
      <c r="Q4247" s="311"/>
    </row>
    <row r="4248" spans="1:17" s="312" customFormat="1" x14ac:dyDescent="0.3">
      <c r="A4248" s="307">
        <v>4245</v>
      </c>
      <c r="B4248" s="308" t="s">
        <v>5252</v>
      </c>
      <c r="C4248" s="308" t="s">
        <v>1373</v>
      </c>
      <c r="D4248" s="308" t="s">
        <v>1445</v>
      </c>
      <c r="E4248" s="308" t="s">
        <v>1485</v>
      </c>
      <c r="F4248" s="309" t="s">
        <v>8963</v>
      </c>
      <c r="G4248" s="309" t="s">
        <v>8964</v>
      </c>
      <c r="H4248" s="309" t="s">
        <v>8965</v>
      </c>
      <c r="I4248" s="309" t="s">
        <v>5701</v>
      </c>
      <c r="J4248" s="309" t="s">
        <v>15063</v>
      </c>
      <c r="K4248" s="310">
        <v>0.22859999999999997</v>
      </c>
      <c r="L4248" s="310">
        <v>0.20550400000000002</v>
      </c>
      <c r="M4248" s="310">
        <f>VLOOKUP(H4248,'Details of Feeder LEvel'!H:N,7,FALSE)</f>
        <v>0</v>
      </c>
      <c r="N4248" s="310">
        <f t="shared" si="66"/>
        <v>10.103237095363058</v>
      </c>
      <c r="O4248" s="310">
        <v>10.10323709536306</v>
      </c>
      <c r="P4248" s="309" t="s">
        <v>15063</v>
      </c>
      <c r="Q4248" s="311"/>
    </row>
    <row r="4249" spans="1:17" s="312" customFormat="1" x14ac:dyDescent="0.3">
      <c r="A4249" s="307">
        <v>4246</v>
      </c>
      <c r="B4249" s="308" t="s">
        <v>5252</v>
      </c>
      <c r="C4249" s="308" t="s">
        <v>1373</v>
      </c>
      <c r="D4249" s="308" t="s">
        <v>1445</v>
      </c>
      <c r="E4249" s="308" t="s">
        <v>1485</v>
      </c>
      <c r="F4249" s="309" t="s">
        <v>8963</v>
      </c>
      <c r="G4249" s="309" t="s">
        <v>8966</v>
      </c>
      <c r="H4249" s="309" t="s">
        <v>8967</v>
      </c>
      <c r="I4249" s="309" t="s">
        <v>5701</v>
      </c>
      <c r="J4249" s="309" t="s">
        <v>15063</v>
      </c>
      <c r="K4249" s="310">
        <v>0.57679999999999998</v>
      </c>
      <c r="L4249" s="310">
        <v>0.51967200000000002</v>
      </c>
      <c r="M4249" s="310">
        <f>VLOOKUP(H4249,'Details of Feeder LEvel'!H:N,7,FALSE)</f>
        <v>0</v>
      </c>
      <c r="N4249" s="310">
        <f t="shared" si="66"/>
        <v>9.9042995839112269</v>
      </c>
      <c r="O4249" s="310">
        <v>9.9042995839112358</v>
      </c>
      <c r="P4249" s="309" t="s">
        <v>15063</v>
      </c>
      <c r="Q4249" s="311"/>
    </row>
    <row r="4250" spans="1:17" s="312" customFormat="1" x14ac:dyDescent="0.3">
      <c r="A4250" s="307">
        <v>4247</v>
      </c>
      <c r="B4250" s="308" t="s">
        <v>5252</v>
      </c>
      <c r="C4250" s="308" t="s">
        <v>1373</v>
      </c>
      <c r="D4250" s="308" t="s">
        <v>1445</v>
      </c>
      <c r="E4250" s="308" t="s">
        <v>1485</v>
      </c>
      <c r="F4250" s="309" t="s">
        <v>8963</v>
      </c>
      <c r="G4250" s="309" t="s">
        <v>8968</v>
      </c>
      <c r="H4250" s="309" t="s">
        <v>8969</v>
      </c>
      <c r="I4250" s="309" t="s">
        <v>5701</v>
      </c>
      <c r="J4250" s="309" t="s">
        <v>15063</v>
      </c>
      <c r="K4250" s="310">
        <v>0.90559999999999996</v>
      </c>
      <c r="L4250" s="310">
        <v>0.81666749999999999</v>
      </c>
      <c r="M4250" s="310">
        <f>VLOOKUP(H4250,'Details of Feeder LEvel'!H:N,7,FALSE)</f>
        <v>0</v>
      </c>
      <c r="N4250" s="310">
        <f t="shared" si="66"/>
        <v>9.8202848939929304</v>
      </c>
      <c r="O4250" s="310">
        <v>9.820284893992925</v>
      </c>
      <c r="P4250" s="309" t="s">
        <v>15063</v>
      </c>
      <c r="Q4250" s="311"/>
    </row>
    <row r="4251" spans="1:17" s="312" customFormat="1" x14ac:dyDescent="0.3">
      <c r="A4251" s="307">
        <v>4248</v>
      </c>
      <c r="B4251" s="308" t="s">
        <v>5252</v>
      </c>
      <c r="C4251" s="308" t="s">
        <v>1373</v>
      </c>
      <c r="D4251" s="308" t="s">
        <v>1445</v>
      </c>
      <c r="E4251" s="308" t="s">
        <v>1485</v>
      </c>
      <c r="F4251" s="309" t="s">
        <v>8963</v>
      </c>
      <c r="G4251" s="309" t="s">
        <v>8970</v>
      </c>
      <c r="H4251" s="309" t="s">
        <v>8971</v>
      </c>
      <c r="I4251" s="309" t="s">
        <v>5701</v>
      </c>
      <c r="J4251" s="309" t="s">
        <v>15063</v>
      </c>
      <c r="K4251" s="310">
        <v>0.47000000000000003</v>
      </c>
      <c r="L4251" s="310">
        <v>0.42093400000000003</v>
      </c>
      <c r="M4251" s="310">
        <f>VLOOKUP(H4251,'Details of Feeder LEvel'!H:N,7,FALSE)</f>
        <v>0</v>
      </c>
      <c r="N4251" s="310">
        <f t="shared" si="66"/>
        <v>10.439574468085105</v>
      </c>
      <c r="O4251" s="310">
        <v>10.4395744680851</v>
      </c>
      <c r="P4251" s="309" t="s">
        <v>15063</v>
      </c>
      <c r="Q4251" s="311"/>
    </row>
    <row r="4252" spans="1:17" s="312" customFormat="1" x14ac:dyDescent="0.3">
      <c r="A4252" s="307">
        <v>4249</v>
      </c>
      <c r="B4252" s="308" t="s">
        <v>5252</v>
      </c>
      <c r="C4252" s="308" t="s">
        <v>1373</v>
      </c>
      <c r="D4252" s="308" t="s">
        <v>1445</v>
      </c>
      <c r="E4252" s="308" t="s">
        <v>1485</v>
      </c>
      <c r="F4252" s="309" t="s">
        <v>8963</v>
      </c>
      <c r="G4252" s="309" t="s">
        <v>8972</v>
      </c>
      <c r="H4252" s="309" t="s">
        <v>8973</v>
      </c>
      <c r="I4252" s="309" t="s">
        <v>5701</v>
      </c>
      <c r="J4252" s="309" t="s">
        <v>15063</v>
      </c>
      <c r="K4252" s="310">
        <v>0.48360000000000003</v>
      </c>
      <c r="L4252" s="310">
        <v>0.43783050000000001</v>
      </c>
      <c r="M4252" s="310">
        <f>VLOOKUP(H4252,'Details of Feeder LEvel'!H:N,7,FALSE)</f>
        <v>0</v>
      </c>
      <c r="N4252" s="310">
        <f t="shared" si="66"/>
        <v>9.4643300248138988</v>
      </c>
      <c r="O4252" s="310">
        <v>9.4643300248138935</v>
      </c>
      <c r="P4252" s="309" t="s">
        <v>15063</v>
      </c>
      <c r="Q4252" s="311"/>
    </row>
    <row r="4253" spans="1:17" s="312" customFormat="1" x14ac:dyDescent="0.3">
      <c r="A4253" s="307">
        <v>4250</v>
      </c>
      <c r="B4253" s="308" t="s">
        <v>5252</v>
      </c>
      <c r="C4253" s="308" t="s">
        <v>1373</v>
      </c>
      <c r="D4253" s="308" t="s">
        <v>1445</v>
      </c>
      <c r="E4253" s="308" t="s">
        <v>1485</v>
      </c>
      <c r="F4253" s="309" t="s">
        <v>8963</v>
      </c>
      <c r="G4253" s="309" t="s">
        <v>8974</v>
      </c>
      <c r="H4253" s="309" t="s">
        <v>8975</v>
      </c>
      <c r="I4253" s="309" t="s">
        <v>5701</v>
      </c>
      <c r="J4253" s="309" t="s">
        <v>15063</v>
      </c>
      <c r="K4253" s="310">
        <v>0.85040000000000004</v>
      </c>
      <c r="L4253" s="310">
        <v>0.76616250000000008</v>
      </c>
      <c r="M4253" s="310">
        <f>VLOOKUP(H4253,'Details of Feeder LEvel'!H:N,7,FALSE)</f>
        <v>0</v>
      </c>
      <c r="N4253" s="310">
        <f t="shared" si="66"/>
        <v>9.905632643461896</v>
      </c>
      <c r="O4253" s="310">
        <v>9.9056326434619031</v>
      </c>
      <c r="P4253" s="309" t="s">
        <v>15063</v>
      </c>
      <c r="Q4253" s="311"/>
    </row>
    <row r="4254" spans="1:17" s="312" customFormat="1" x14ac:dyDescent="0.3">
      <c r="A4254" s="307">
        <v>4251</v>
      </c>
      <c r="B4254" s="308" t="s">
        <v>5252</v>
      </c>
      <c r="C4254" s="308" t="s">
        <v>1373</v>
      </c>
      <c r="D4254" s="308" t="s">
        <v>1445</v>
      </c>
      <c r="E4254" s="308" t="s">
        <v>1485</v>
      </c>
      <c r="F4254" s="309" t="s">
        <v>8963</v>
      </c>
      <c r="G4254" s="309" t="s">
        <v>8976</v>
      </c>
      <c r="H4254" s="309" t="s">
        <v>8977</v>
      </c>
      <c r="I4254" s="309" t="s">
        <v>5701</v>
      </c>
      <c r="J4254" s="309" t="s">
        <v>15063</v>
      </c>
      <c r="K4254" s="310">
        <v>0.53160000000000007</v>
      </c>
      <c r="L4254" s="310">
        <v>0.476275</v>
      </c>
      <c r="M4254" s="310">
        <f>VLOOKUP(H4254,'Details of Feeder LEvel'!H:N,7,FALSE)</f>
        <v>0</v>
      </c>
      <c r="N4254" s="310">
        <f t="shared" si="66"/>
        <v>10.407261098570366</v>
      </c>
      <c r="O4254" s="310">
        <v>10.407261098570364</v>
      </c>
      <c r="P4254" s="309" t="s">
        <v>15063</v>
      </c>
      <c r="Q4254" s="311"/>
    </row>
    <row r="4255" spans="1:17" s="312" customFormat="1" x14ac:dyDescent="0.3">
      <c r="A4255" s="307">
        <v>4252</v>
      </c>
      <c r="B4255" s="308" t="s">
        <v>5252</v>
      </c>
      <c r="C4255" s="308" t="s">
        <v>1373</v>
      </c>
      <c r="D4255" s="308" t="s">
        <v>1445</v>
      </c>
      <c r="E4255" s="308" t="s">
        <v>1485</v>
      </c>
      <c r="F4255" s="309" t="s">
        <v>8963</v>
      </c>
      <c r="G4255" s="309" t="s">
        <v>8978</v>
      </c>
      <c r="H4255" s="309" t="s">
        <v>8979</v>
      </c>
      <c r="I4255" s="309" t="s">
        <v>5701</v>
      </c>
      <c r="J4255" s="309" t="s">
        <v>15063</v>
      </c>
      <c r="K4255" s="310">
        <v>0.69799999999999995</v>
      </c>
      <c r="L4255" s="310">
        <v>0.62924099999999994</v>
      </c>
      <c r="M4255" s="310">
        <f>VLOOKUP(H4255,'Details of Feeder LEvel'!H:N,7,FALSE)</f>
        <v>0</v>
      </c>
      <c r="N4255" s="310">
        <f t="shared" si="66"/>
        <v>9.8508595988538712</v>
      </c>
      <c r="O4255" s="310">
        <v>9.8508595988538783</v>
      </c>
      <c r="P4255" s="309" t="s">
        <v>15063</v>
      </c>
      <c r="Q4255" s="311"/>
    </row>
    <row r="4256" spans="1:17" s="312" customFormat="1" x14ac:dyDescent="0.3">
      <c r="A4256" s="307">
        <v>4253</v>
      </c>
      <c r="B4256" s="308" t="s">
        <v>5252</v>
      </c>
      <c r="C4256" s="308" t="s">
        <v>1373</v>
      </c>
      <c r="D4256" s="308" t="s">
        <v>1445</v>
      </c>
      <c r="E4256" s="308" t="s">
        <v>1485</v>
      </c>
      <c r="F4256" s="309" t="s">
        <v>8963</v>
      </c>
      <c r="G4256" s="309" t="s">
        <v>8980</v>
      </c>
      <c r="H4256" s="309" t="s">
        <v>8981</v>
      </c>
      <c r="I4256" s="309" t="s">
        <v>2414</v>
      </c>
      <c r="J4256" s="309" t="s">
        <v>15063</v>
      </c>
      <c r="K4256" s="310">
        <v>0.47819999999999996</v>
      </c>
      <c r="L4256" s="310">
        <v>0.41337499999999999</v>
      </c>
      <c r="M4256" s="310">
        <f>VLOOKUP(H4256,'Details of Feeder LEvel'!H:N,7,FALSE)</f>
        <v>0</v>
      </c>
      <c r="N4256" s="310">
        <f t="shared" si="66"/>
        <v>13.556043496444998</v>
      </c>
      <c r="O4256" s="310">
        <v>13.690717498220783</v>
      </c>
      <c r="P4256" s="309" t="s">
        <v>15063</v>
      </c>
      <c r="Q4256" s="311"/>
    </row>
    <row r="4257" spans="1:17" s="312" customFormat="1" x14ac:dyDescent="0.3">
      <c r="A4257" s="307">
        <v>4254</v>
      </c>
      <c r="B4257" s="308" t="s">
        <v>5252</v>
      </c>
      <c r="C4257" s="308" t="s">
        <v>1373</v>
      </c>
      <c r="D4257" s="308" t="s">
        <v>1445</v>
      </c>
      <c r="E4257" s="308" t="s">
        <v>1485</v>
      </c>
      <c r="F4257" s="309" t="s">
        <v>8963</v>
      </c>
      <c r="G4257" s="309" t="s">
        <v>8982</v>
      </c>
      <c r="H4257" s="309" t="s">
        <v>8983</v>
      </c>
      <c r="I4257" s="309" t="s">
        <v>5701</v>
      </c>
      <c r="J4257" s="309" t="s">
        <v>15063</v>
      </c>
      <c r="K4257" s="310">
        <v>0.75879999999999992</v>
      </c>
      <c r="L4257" s="310">
        <v>0.67687800000000009</v>
      </c>
      <c r="M4257" s="310">
        <f>VLOOKUP(H4257,'Details of Feeder LEvel'!H:N,7,FALSE)</f>
        <v>0</v>
      </c>
      <c r="N4257" s="310">
        <f t="shared" si="66"/>
        <v>10.796257248286748</v>
      </c>
      <c r="O4257" s="310">
        <v>10.796257248286745</v>
      </c>
      <c r="P4257" s="309" t="s">
        <v>15063</v>
      </c>
      <c r="Q4257" s="311"/>
    </row>
    <row r="4258" spans="1:17" s="312" customFormat="1" x14ac:dyDescent="0.3">
      <c r="A4258" s="307">
        <v>4255</v>
      </c>
      <c r="B4258" s="308" t="s">
        <v>5252</v>
      </c>
      <c r="C4258" s="308" t="s">
        <v>1373</v>
      </c>
      <c r="D4258" s="308" t="s">
        <v>1445</v>
      </c>
      <c r="E4258" s="308" t="s">
        <v>1485</v>
      </c>
      <c r="F4258" s="309" t="s">
        <v>8963</v>
      </c>
      <c r="G4258" s="309" t="s">
        <v>8984</v>
      </c>
      <c r="H4258" s="309" t="s">
        <v>8985</v>
      </c>
      <c r="I4258" s="309" t="s">
        <v>5706</v>
      </c>
      <c r="J4258" s="309" t="s">
        <v>15063</v>
      </c>
      <c r="K4258" s="310">
        <v>3.1629999999999998</v>
      </c>
      <c r="L4258" s="310">
        <v>2.9017580999999999</v>
      </c>
      <c r="M4258" s="310">
        <f>VLOOKUP(H4258,'Details of Feeder LEvel'!H:N,7,FALSE)</f>
        <v>0</v>
      </c>
      <c r="N4258" s="310">
        <f t="shared" si="66"/>
        <v>8.2593076193487178</v>
      </c>
      <c r="O4258" s="310">
        <v>65.613663209998592</v>
      </c>
      <c r="P4258" s="309" t="s">
        <v>15063</v>
      </c>
      <c r="Q4258" s="311"/>
    </row>
    <row r="4259" spans="1:17" s="312" customFormat="1" x14ac:dyDescent="0.3">
      <c r="A4259" s="307">
        <v>4256</v>
      </c>
      <c r="B4259" s="308" t="s">
        <v>5252</v>
      </c>
      <c r="C4259" s="308" t="s">
        <v>1373</v>
      </c>
      <c r="D4259" s="308" t="s">
        <v>1445</v>
      </c>
      <c r="E4259" s="308" t="s">
        <v>1485</v>
      </c>
      <c r="F4259" s="309" t="s">
        <v>8963</v>
      </c>
      <c r="G4259" s="309" t="s">
        <v>8986</v>
      </c>
      <c r="H4259" s="309" t="s">
        <v>8987</v>
      </c>
      <c r="I4259" s="309" t="s">
        <v>5706</v>
      </c>
      <c r="J4259" s="309" t="s">
        <v>15063</v>
      </c>
      <c r="K4259" s="310">
        <v>1.7456</v>
      </c>
      <c r="L4259" s="310">
        <v>1.5502309999999999</v>
      </c>
      <c r="M4259" s="310">
        <f>VLOOKUP(H4259,'Details of Feeder LEvel'!H:N,7,FALSE)</f>
        <v>0</v>
      </c>
      <c r="N4259" s="310">
        <f t="shared" si="66"/>
        <v>11.192082951420721</v>
      </c>
      <c r="O4259" s="310">
        <v>32.947261801416161</v>
      </c>
      <c r="P4259" s="309" t="s">
        <v>15063</v>
      </c>
      <c r="Q4259" s="311"/>
    </row>
    <row r="4260" spans="1:17" s="312" customFormat="1" x14ac:dyDescent="0.3">
      <c r="A4260" s="307">
        <v>4257</v>
      </c>
      <c r="B4260" s="308" t="s">
        <v>5252</v>
      </c>
      <c r="C4260" s="308" t="s">
        <v>1373</v>
      </c>
      <c r="D4260" s="308" t="s">
        <v>1445</v>
      </c>
      <c r="E4260" s="308" t="s">
        <v>1485</v>
      </c>
      <c r="F4260" s="309" t="s">
        <v>8963</v>
      </c>
      <c r="G4260" s="309" t="s">
        <v>8988</v>
      </c>
      <c r="H4260" s="309" t="s">
        <v>8989</v>
      </c>
      <c r="I4260" s="309" t="s">
        <v>5706</v>
      </c>
      <c r="J4260" s="309" t="s">
        <v>15063</v>
      </c>
      <c r="K4260" s="310">
        <v>0.42659999999999998</v>
      </c>
      <c r="L4260" s="310">
        <v>0.385154</v>
      </c>
      <c r="M4260" s="310">
        <f>VLOOKUP(H4260,'Details of Feeder LEvel'!H:N,7,FALSE)</f>
        <v>0</v>
      </c>
      <c r="N4260" s="310">
        <f t="shared" si="66"/>
        <v>9.7154242850445343</v>
      </c>
      <c r="O4260" s="310">
        <v>20.977202797072803</v>
      </c>
      <c r="P4260" s="309" t="s">
        <v>15063</v>
      </c>
      <c r="Q4260" s="311"/>
    </row>
    <row r="4261" spans="1:17" s="312" customFormat="1" x14ac:dyDescent="0.3">
      <c r="A4261" s="307">
        <v>4258</v>
      </c>
      <c r="B4261" s="308" t="s">
        <v>5252</v>
      </c>
      <c r="C4261" s="308" t="s">
        <v>1373</v>
      </c>
      <c r="D4261" s="308" t="s">
        <v>1445</v>
      </c>
      <c r="E4261" s="308" t="s">
        <v>1485</v>
      </c>
      <c r="F4261" s="309" t="s">
        <v>8990</v>
      </c>
      <c r="G4261" s="309" t="s">
        <v>8991</v>
      </c>
      <c r="H4261" s="309" t="s">
        <v>8992</v>
      </c>
      <c r="I4261" s="309" t="s">
        <v>5701</v>
      </c>
      <c r="J4261" s="309" t="s">
        <v>15063</v>
      </c>
      <c r="K4261" s="310">
        <v>0.69839999999999991</v>
      </c>
      <c r="L4261" s="310">
        <v>0.62599899999999997</v>
      </c>
      <c r="M4261" s="310">
        <f>VLOOKUP(H4261,'Details of Feeder LEvel'!H:N,7,FALSE)</f>
        <v>0</v>
      </c>
      <c r="N4261" s="310">
        <f t="shared" si="66"/>
        <v>10.366695303550966</v>
      </c>
      <c r="O4261" s="310">
        <v>10.366695303550966</v>
      </c>
      <c r="P4261" s="309" t="s">
        <v>15063</v>
      </c>
      <c r="Q4261" s="311"/>
    </row>
    <row r="4262" spans="1:17" s="312" customFormat="1" x14ac:dyDescent="0.3">
      <c r="A4262" s="307">
        <v>4259</v>
      </c>
      <c r="B4262" s="308" t="s">
        <v>5252</v>
      </c>
      <c r="C4262" s="308" t="s">
        <v>1373</v>
      </c>
      <c r="D4262" s="308" t="s">
        <v>1445</v>
      </c>
      <c r="E4262" s="308" t="s">
        <v>1485</v>
      </c>
      <c r="F4262" s="309" t="s">
        <v>8990</v>
      </c>
      <c r="G4262" s="309" t="s">
        <v>8993</v>
      </c>
      <c r="H4262" s="309" t="s">
        <v>8994</v>
      </c>
      <c r="I4262" s="309" t="s">
        <v>5701</v>
      </c>
      <c r="J4262" s="309" t="s">
        <v>15063</v>
      </c>
      <c r="K4262" s="310">
        <v>0.61919999999999997</v>
      </c>
      <c r="L4262" s="310">
        <v>0.55919850000000004</v>
      </c>
      <c r="M4262" s="310">
        <f>VLOOKUP(H4262,'Details of Feeder LEvel'!H:N,7,FALSE)</f>
        <v>0</v>
      </c>
      <c r="N4262" s="310">
        <f t="shared" si="66"/>
        <v>9.6901647286821593</v>
      </c>
      <c r="O4262" s="310">
        <v>12.129609899416971</v>
      </c>
      <c r="P4262" s="309" t="s">
        <v>15063</v>
      </c>
      <c r="Q4262" s="311"/>
    </row>
    <row r="4263" spans="1:17" s="312" customFormat="1" x14ac:dyDescent="0.3">
      <c r="A4263" s="307">
        <v>4260</v>
      </c>
      <c r="B4263" s="308" t="s">
        <v>5252</v>
      </c>
      <c r="C4263" s="308" t="s">
        <v>1373</v>
      </c>
      <c r="D4263" s="308" t="s">
        <v>1445</v>
      </c>
      <c r="E4263" s="308" t="s">
        <v>1485</v>
      </c>
      <c r="F4263" s="309" t="s">
        <v>8990</v>
      </c>
      <c r="G4263" s="309" t="s">
        <v>8995</v>
      </c>
      <c r="H4263" s="309" t="s">
        <v>8996</v>
      </c>
      <c r="I4263" s="309" t="s">
        <v>5701</v>
      </c>
      <c r="J4263" s="309" t="s">
        <v>15063</v>
      </c>
      <c r="K4263" s="310">
        <v>0.62580000000000002</v>
      </c>
      <c r="L4263" s="310">
        <v>0.56313400000000002</v>
      </c>
      <c r="M4263" s="310">
        <f>VLOOKUP(H4263,'Details of Feeder LEvel'!H:N,7,FALSE)</f>
        <v>0</v>
      </c>
      <c r="N4263" s="310">
        <f t="shared" si="66"/>
        <v>10.013742409715563</v>
      </c>
      <c r="O4263" s="310">
        <v>10.013742409715565</v>
      </c>
      <c r="P4263" s="309" t="s">
        <v>15063</v>
      </c>
      <c r="Q4263" s="311"/>
    </row>
    <row r="4264" spans="1:17" s="312" customFormat="1" x14ac:dyDescent="0.3">
      <c r="A4264" s="307">
        <v>4261</v>
      </c>
      <c r="B4264" s="308" t="s">
        <v>5252</v>
      </c>
      <c r="C4264" s="308" t="s">
        <v>1373</v>
      </c>
      <c r="D4264" s="308" t="s">
        <v>1445</v>
      </c>
      <c r="E4264" s="308" t="s">
        <v>1485</v>
      </c>
      <c r="F4264" s="309" t="s">
        <v>8990</v>
      </c>
      <c r="G4264" s="309" t="s">
        <v>8997</v>
      </c>
      <c r="H4264" s="309" t="s">
        <v>8998</v>
      </c>
      <c r="I4264" s="309" t="s">
        <v>2414</v>
      </c>
      <c r="J4264" s="309" t="s">
        <v>15063</v>
      </c>
      <c r="K4264" s="310">
        <v>3.9087999999999998</v>
      </c>
      <c r="L4264" s="310">
        <v>3.7300382900000004</v>
      </c>
      <c r="M4264" s="310">
        <f>VLOOKUP(H4264,'Details of Feeder LEvel'!H:N,7,FALSE)</f>
        <v>0</v>
      </c>
      <c r="N4264" s="310">
        <f t="shared" si="66"/>
        <v>4.5733143164142298</v>
      </c>
      <c r="O4264" s="310">
        <v>4.5733143164142342</v>
      </c>
      <c r="P4264" s="309" t="s">
        <v>15063</v>
      </c>
      <c r="Q4264" s="311"/>
    </row>
    <row r="4265" spans="1:17" s="312" customFormat="1" x14ac:dyDescent="0.3">
      <c r="A4265" s="307">
        <v>4262</v>
      </c>
      <c r="B4265" s="308" t="s">
        <v>5252</v>
      </c>
      <c r="C4265" s="308" t="s">
        <v>1373</v>
      </c>
      <c r="D4265" s="308" t="s">
        <v>1445</v>
      </c>
      <c r="E4265" s="308" t="s">
        <v>1485</v>
      </c>
      <c r="F4265" s="309" t="s">
        <v>8990</v>
      </c>
      <c r="G4265" s="309" t="s">
        <v>8999</v>
      </c>
      <c r="H4265" s="309" t="s">
        <v>9000</v>
      </c>
      <c r="I4265" s="309" t="s">
        <v>2414</v>
      </c>
      <c r="J4265" s="309" t="s">
        <v>15063</v>
      </c>
      <c r="K4265" s="310">
        <v>3.9833999999999996</v>
      </c>
      <c r="L4265" s="310">
        <v>3.8322635399999996</v>
      </c>
      <c r="M4265" s="310">
        <f>VLOOKUP(H4265,'Details of Feeder LEvel'!H:N,7,FALSE)</f>
        <v>0</v>
      </c>
      <c r="N4265" s="310">
        <f t="shared" si="66"/>
        <v>3.7941572525982838</v>
      </c>
      <c r="O4265" s="310">
        <v>3.7941572525982847</v>
      </c>
      <c r="P4265" s="309" t="s">
        <v>15063</v>
      </c>
      <c r="Q4265" s="311"/>
    </row>
    <row r="4266" spans="1:17" s="312" customFormat="1" x14ac:dyDescent="0.3">
      <c r="A4266" s="307">
        <v>4263</v>
      </c>
      <c r="B4266" s="308" t="s">
        <v>5252</v>
      </c>
      <c r="C4266" s="308" t="s">
        <v>1373</v>
      </c>
      <c r="D4266" s="308" t="s">
        <v>1445</v>
      </c>
      <c r="E4266" s="308" t="s">
        <v>1485</v>
      </c>
      <c r="F4266" s="309" t="s">
        <v>8990</v>
      </c>
      <c r="G4266" s="309" t="s">
        <v>9001</v>
      </c>
      <c r="H4266" s="309" t="s">
        <v>9002</v>
      </c>
      <c r="I4266" s="309" t="s">
        <v>5701</v>
      </c>
      <c r="J4266" s="309" t="s">
        <v>15063</v>
      </c>
      <c r="K4266" s="310">
        <v>0.443</v>
      </c>
      <c r="L4266" s="310">
        <v>0.39898250000000002</v>
      </c>
      <c r="M4266" s="310">
        <f>VLOOKUP(H4266,'Details of Feeder LEvel'!H:N,7,FALSE)</f>
        <v>0</v>
      </c>
      <c r="N4266" s="310">
        <f t="shared" si="66"/>
        <v>9.9362302483069946</v>
      </c>
      <c r="O4266" s="310">
        <v>9.9362302483069982</v>
      </c>
      <c r="P4266" s="309" t="s">
        <v>15063</v>
      </c>
      <c r="Q4266" s="311"/>
    </row>
    <row r="4267" spans="1:17" s="312" customFormat="1" x14ac:dyDescent="0.3">
      <c r="A4267" s="307">
        <v>4264</v>
      </c>
      <c r="B4267" s="308" t="s">
        <v>5252</v>
      </c>
      <c r="C4267" s="308" t="s">
        <v>1373</v>
      </c>
      <c r="D4267" s="308" t="s">
        <v>1445</v>
      </c>
      <c r="E4267" s="308" t="s">
        <v>1485</v>
      </c>
      <c r="F4267" s="309" t="s">
        <v>8990</v>
      </c>
      <c r="G4267" s="309" t="s">
        <v>9003</v>
      </c>
      <c r="H4267" s="309" t="s">
        <v>9004</v>
      </c>
      <c r="I4267" s="309" t="s">
        <v>2414</v>
      </c>
      <c r="J4267" s="309" t="s">
        <v>15063</v>
      </c>
      <c r="K4267" s="310">
        <v>12.47588</v>
      </c>
      <c r="L4267" s="310">
        <v>12.116</v>
      </c>
      <c r="M4267" s="310">
        <f>VLOOKUP(H4267,'Details of Feeder LEvel'!H:N,7,FALSE)</f>
        <v>0</v>
      </c>
      <c r="N4267" s="310">
        <f t="shared" si="66"/>
        <v>2.8846061360000288</v>
      </c>
      <c r="O4267" s="310">
        <v>2.8846061360000341</v>
      </c>
      <c r="P4267" s="309" t="s">
        <v>15063</v>
      </c>
      <c r="Q4267" s="311"/>
    </row>
    <row r="4268" spans="1:17" s="312" customFormat="1" x14ac:dyDescent="0.3">
      <c r="A4268" s="307">
        <v>4265</v>
      </c>
      <c r="B4268" s="308" t="s">
        <v>5252</v>
      </c>
      <c r="C4268" s="308" t="s">
        <v>1373</v>
      </c>
      <c r="D4268" s="308" t="s">
        <v>1445</v>
      </c>
      <c r="E4268" s="308" t="s">
        <v>1485</v>
      </c>
      <c r="F4268" s="309" t="s">
        <v>8990</v>
      </c>
      <c r="G4268" s="309" t="s">
        <v>9005</v>
      </c>
      <c r="H4268" s="309" t="s">
        <v>9006</v>
      </c>
      <c r="I4268" s="309" t="s">
        <v>5706</v>
      </c>
      <c r="J4268" s="309" t="s">
        <v>15063</v>
      </c>
      <c r="K4268" s="310">
        <v>0.41439999999999999</v>
      </c>
      <c r="L4268" s="310">
        <v>0.37065500000000001</v>
      </c>
      <c r="M4268" s="310">
        <f>VLOOKUP(H4268,'Details of Feeder LEvel'!H:N,7,FALSE)</f>
        <v>0</v>
      </c>
      <c r="N4268" s="310">
        <f t="shared" si="66"/>
        <v>10.556225868725862</v>
      </c>
      <c r="O4268" s="310">
        <v>54.189964169024819</v>
      </c>
      <c r="P4268" s="309" t="s">
        <v>15063</v>
      </c>
      <c r="Q4268" s="311"/>
    </row>
    <row r="4269" spans="1:17" s="312" customFormat="1" x14ac:dyDescent="0.3">
      <c r="A4269" s="307">
        <v>4266</v>
      </c>
      <c r="B4269" s="308" t="s">
        <v>5252</v>
      </c>
      <c r="C4269" s="308" t="s">
        <v>1373</v>
      </c>
      <c r="D4269" s="308" t="s">
        <v>1445</v>
      </c>
      <c r="E4269" s="308" t="s">
        <v>1485</v>
      </c>
      <c r="F4269" s="309" t="s">
        <v>8990</v>
      </c>
      <c r="G4269" s="309" t="s">
        <v>9007</v>
      </c>
      <c r="H4269" s="309" t="s">
        <v>9008</v>
      </c>
      <c r="I4269" s="309" t="s">
        <v>5706</v>
      </c>
      <c r="J4269" s="309" t="s">
        <v>15063</v>
      </c>
      <c r="K4269" s="310">
        <v>1.2904</v>
      </c>
      <c r="L4269" s="310">
        <v>1.1334161200000001</v>
      </c>
      <c r="M4269" s="310">
        <f>VLOOKUP(H4269,'Details of Feeder LEvel'!H:N,7,FALSE)</f>
        <v>0</v>
      </c>
      <c r="N4269" s="310">
        <f t="shared" si="66"/>
        <v>12.165520768753863</v>
      </c>
      <c r="O4269" s="310">
        <v>35.87111154354772</v>
      </c>
      <c r="P4269" s="309" t="s">
        <v>15063</v>
      </c>
      <c r="Q4269" s="311"/>
    </row>
    <row r="4270" spans="1:17" s="312" customFormat="1" x14ac:dyDescent="0.3">
      <c r="A4270" s="307">
        <v>4267</v>
      </c>
      <c r="B4270" s="308" t="s">
        <v>5252</v>
      </c>
      <c r="C4270" s="308" t="s">
        <v>1373</v>
      </c>
      <c r="D4270" s="308" t="s">
        <v>1445</v>
      </c>
      <c r="E4270" s="308" t="s">
        <v>1487</v>
      </c>
      <c r="F4270" s="309" t="s">
        <v>9009</v>
      </c>
      <c r="G4270" s="309" t="s">
        <v>9010</v>
      </c>
      <c r="H4270" s="309" t="s">
        <v>9011</v>
      </c>
      <c r="I4270" s="309" t="s">
        <v>5701</v>
      </c>
      <c r="J4270" s="309" t="s">
        <v>15063</v>
      </c>
      <c r="K4270" s="310">
        <v>0.41771999999999998</v>
      </c>
      <c r="L4270" s="310">
        <v>0.37634000000000001</v>
      </c>
      <c r="M4270" s="310">
        <f>VLOOKUP(H4270,'Details of Feeder LEvel'!H:N,7,FALSE)</f>
        <v>0</v>
      </c>
      <c r="N4270" s="310">
        <f t="shared" si="66"/>
        <v>9.9061572345111504</v>
      </c>
      <c r="O4270" s="310">
        <v>9.9061572345111379</v>
      </c>
      <c r="P4270" s="309" t="s">
        <v>15063</v>
      </c>
      <c r="Q4270" s="311"/>
    </row>
    <row r="4271" spans="1:17" s="312" customFormat="1" x14ac:dyDescent="0.3">
      <c r="A4271" s="307">
        <v>4268</v>
      </c>
      <c r="B4271" s="308" t="s">
        <v>5252</v>
      </c>
      <c r="C4271" s="308" t="s">
        <v>1373</v>
      </c>
      <c r="D4271" s="308" t="s">
        <v>1445</v>
      </c>
      <c r="E4271" s="308" t="s">
        <v>1487</v>
      </c>
      <c r="F4271" s="309" t="s">
        <v>9009</v>
      </c>
      <c r="G4271" s="309" t="s">
        <v>9012</v>
      </c>
      <c r="H4271" s="309" t="s">
        <v>9013</v>
      </c>
      <c r="I4271" s="309" t="s">
        <v>5701</v>
      </c>
      <c r="J4271" s="309" t="s">
        <v>15063</v>
      </c>
      <c r="K4271" s="310">
        <v>0.51604000000000005</v>
      </c>
      <c r="L4271" s="310">
        <v>0.46481349999999999</v>
      </c>
      <c r="M4271" s="310">
        <f>VLOOKUP(H4271,'Details of Feeder LEvel'!H:N,7,FALSE)</f>
        <v>0</v>
      </c>
      <c r="N4271" s="310">
        <f t="shared" si="66"/>
        <v>9.9268467560654337</v>
      </c>
      <c r="O4271" s="310">
        <v>9.9268467560654212</v>
      </c>
      <c r="P4271" s="309" t="s">
        <v>15063</v>
      </c>
      <c r="Q4271" s="311"/>
    </row>
    <row r="4272" spans="1:17" s="312" customFormat="1" x14ac:dyDescent="0.3">
      <c r="A4272" s="307">
        <v>4269</v>
      </c>
      <c r="B4272" s="308" t="s">
        <v>5252</v>
      </c>
      <c r="C4272" s="308" t="s">
        <v>1373</v>
      </c>
      <c r="D4272" s="308" t="s">
        <v>1445</v>
      </c>
      <c r="E4272" s="308" t="s">
        <v>1487</v>
      </c>
      <c r="F4272" s="309" t="s">
        <v>9009</v>
      </c>
      <c r="G4272" s="309" t="s">
        <v>9014</v>
      </c>
      <c r="H4272" s="309" t="s">
        <v>9015</v>
      </c>
      <c r="I4272" s="309" t="s">
        <v>5701</v>
      </c>
      <c r="J4272" s="309" t="s">
        <v>15063</v>
      </c>
      <c r="K4272" s="310">
        <v>0.26007999999999998</v>
      </c>
      <c r="L4272" s="310">
        <v>0.23375299999999999</v>
      </c>
      <c r="M4272" s="310">
        <f>VLOOKUP(H4272,'Details of Feeder LEvel'!H:N,7,FALSE)</f>
        <v>0</v>
      </c>
      <c r="N4272" s="310">
        <f t="shared" si="66"/>
        <v>10.122654567825281</v>
      </c>
      <c r="O4272" s="310">
        <v>10.122654567825284</v>
      </c>
      <c r="P4272" s="309" t="s">
        <v>15063</v>
      </c>
      <c r="Q4272" s="311"/>
    </row>
    <row r="4273" spans="1:17" s="312" customFormat="1" x14ac:dyDescent="0.3">
      <c r="A4273" s="307">
        <v>4270</v>
      </c>
      <c r="B4273" s="308" t="s">
        <v>5252</v>
      </c>
      <c r="C4273" s="308" t="s">
        <v>1373</v>
      </c>
      <c r="D4273" s="308" t="s">
        <v>1445</v>
      </c>
      <c r="E4273" s="308" t="s">
        <v>1487</v>
      </c>
      <c r="F4273" s="309" t="s">
        <v>9009</v>
      </c>
      <c r="G4273" s="309" t="s">
        <v>9016</v>
      </c>
      <c r="H4273" s="309" t="s">
        <v>9017</v>
      </c>
      <c r="I4273" s="309" t="s">
        <v>5701</v>
      </c>
      <c r="J4273" s="309" t="s">
        <v>15063</v>
      </c>
      <c r="K4273" s="310">
        <v>0.27254</v>
      </c>
      <c r="L4273" s="310">
        <v>0.24567600000000001</v>
      </c>
      <c r="M4273" s="310">
        <f>VLOOKUP(H4273,'Details of Feeder LEvel'!H:N,7,FALSE)</f>
        <v>0</v>
      </c>
      <c r="N4273" s="310">
        <f t="shared" si="66"/>
        <v>9.8569017391942459</v>
      </c>
      <c r="O4273" s="310">
        <v>9.8569017391942353</v>
      </c>
      <c r="P4273" s="309" t="s">
        <v>15063</v>
      </c>
      <c r="Q4273" s="311"/>
    </row>
    <row r="4274" spans="1:17" s="312" customFormat="1" x14ac:dyDescent="0.3">
      <c r="A4274" s="307">
        <v>4271</v>
      </c>
      <c r="B4274" s="308" t="s">
        <v>5252</v>
      </c>
      <c r="C4274" s="308" t="s">
        <v>1373</v>
      </c>
      <c r="D4274" s="308" t="s">
        <v>1445</v>
      </c>
      <c r="E4274" s="308" t="s">
        <v>1487</v>
      </c>
      <c r="F4274" s="309" t="s">
        <v>9009</v>
      </c>
      <c r="G4274" s="309" t="s">
        <v>9018</v>
      </c>
      <c r="H4274" s="309" t="s">
        <v>9019</v>
      </c>
      <c r="I4274" s="309" t="s">
        <v>5706</v>
      </c>
      <c r="J4274" s="309" t="s">
        <v>15063</v>
      </c>
      <c r="K4274" s="310">
        <v>1.2933600000000001</v>
      </c>
      <c r="L4274" s="310">
        <v>1.1695165000000001</v>
      </c>
      <c r="M4274" s="310">
        <f>VLOOKUP(H4274,'Details of Feeder LEvel'!H:N,7,FALSE)</f>
        <v>0</v>
      </c>
      <c r="N4274" s="310">
        <f t="shared" si="66"/>
        <v>9.5753309210119379</v>
      </c>
      <c r="O4274" s="310">
        <v>59.409249939492504</v>
      </c>
      <c r="P4274" s="309" t="s">
        <v>15063</v>
      </c>
      <c r="Q4274" s="311"/>
    </row>
    <row r="4275" spans="1:17" s="312" customFormat="1" x14ac:dyDescent="0.3">
      <c r="A4275" s="307">
        <v>4272</v>
      </c>
      <c r="B4275" s="308" t="s">
        <v>5252</v>
      </c>
      <c r="C4275" s="308" t="s">
        <v>1373</v>
      </c>
      <c r="D4275" s="308" t="s">
        <v>1445</v>
      </c>
      <c r="E4275" s="308" t="s">
        <v>1487</v>
      </c>
      <c r="F4275" s="309" t="s">
        <v>9009</v>
      </c>
      <c r="G4275" s="309" t="s">
        <v>9020</v>
      </c>
      <c r="H4275" s="309" t="s">
        <v>9021</v>
      </c>
      <c r="I4275" s="309" t="s">
        <v>5706</v>
      </c>
      <c r="J4275" s="309" t="s">
        <v>15063</v>
      </c>
      <c r="K4275" s="310">
        <v>0.83001999999999998</v>
      </c>
      <c r="L4275" s="310">
        <v>0.74989229999999996</v>
      </c>
      <c r="M4275" s="310">
        <f>VLOOKUP(H4275,'Details of Feeder LEvel'!H:N,7,FALSE)</f>
        <v>0</v>
      </c>
      <c r="N4275" s="310">
        <f t="shared" si="66"/>
        <v>9.6537071395870004</v>
      </c>
      <c r="O4275" s="310">
        <v>63.567332044345136</v>
      </c>
      <c r="P4275" s="309" t="s">
        <v>15063</v>
      </c>
      <c r="Q4275" s="311"/>
    </row>
    <row r="4276" spans="1:17" s="312" customFormat="1" x14ac:dyDescent="0.3">
      <c r="A4276" s="307">
        <v>4273</v>
      </c>
      <c r="B4276" s="308" t="s">
        <v>5252</v>
      </c>
      <c r="C4276" s="308" t="s">
        <v>1373</v>
      </c>
      <c r="D4276" s="308" t="s">
        <v>1445</v>
      </c>
      <c r="E4276" s="308" t="s">
        <v>1487</v>
      </c>
      <c r="F4276" s="309" t="s">
        <v>9009</v>
      </c>
      <c r="G4276" s="309" t="s">
        <v>9022</v>
      </c>
      <c r="H4276" s="309" t="s">
        <v>9023</v>
      </c>
      <c r="I4276" s="309" t="s">
        <v>5701</v>
      </c>
      <c r="J4276" s="309" t="s">
        <v>15063</v>
      </c>
      <c r="K4276" s="310">
        <v>0.24495999999999998</v>
      </c>
      <c r="L4276" s="310">
        <v>0.220524</v>
      </c>
      <c r="M4276" s="310">
        <f>VLOOKUP(H4276,'Details of Feeder LEvel'!H:N,7,FALSE)</f>
        <v>0</v>
      </c>
      <c r="N4276" s="310">
        <f t="shared" si="66"/>
        <v>9.975506205094705</v>
      </c>
      <c r="O4276" s="310">
        <v>9.9755062050946979</v>
      </c>
      <c r="P4276" s="309" t="s">
        <v>15063</v>
      </c>
      <c r="Q4276" s="311"/>
    </row>
    <row r="4277" spans="1:17" s="312" customFormat="1" x14ac:dyDescent="0.3">
      <c r="A4277" s="307">
        <v>4274</v>
      </c>
      <c r="B4277" s="308" t="s">
        <v>5252</v>
      </c>
      <c r="C4277" s="308" t="s">
        <v>1373</v>
      </c>
      <c r="D4277" s="308" t="s">
        <v>1445</v>
      </c>
      <c r="E4277" s="308" t="s">
        <v>1487</v>
      </c>
      <c r="F4277" s="309" t="s">
        <v>9009</v>
      </c>
      <c r="G4277" s="309" t="s">
        <v>9024</v>
      </c>
      <c r="H4277" s="309" t="s">
        <v>9025</v>
      </c>
      <c r="I4277" s="309" t="s">
        <v>5701</v>
      </c>
      <c r="J4277" s="309" t="s">
        <v>15063</v>
      </c>
      <c r="K4277" s="310">
        <v>1.0818599999999998</v>
      </c>
      <c r="L4277" s="310">
        <v>0.97357939999999998</v>
      </c>
      <c r="M4277" s="310">
        <f>VLOOKUP(H4277,'Details of Feeder LEvel'!H:N,7,FALSE)</f>
        <v>0</v>
      </c>
      <c r="N4277" s="310">
        <f t="shared" si="66"/>
        <v>10.008744199804028</v>
      </c>
      <c r="O4277" s="310">
        <v>10.008744199804021</v>
      </c>
      <c r="P4277" s="309" t="s">
        <v>15063</v>
      </c>
      <c r="Q4277" s="311"/>
    </row>
    <row r="4278" spans="1:17" s="312" customFormat="1" x14ac:dyDescent="0.3">
      <c r="A4278" s="307">
        <v>4275</v>
      </c>
      <c r="B4278" s="308" t="s">
        <v>5252</v>
      </c>
      <c r="C4278" s="308" t="s">
        <v>1373</v>
      </c>
      <c r="D4278" s="308" t="s">
        <v>1445</v>
      </c>
      <c r="E4278" s="308" t="s">
        <v>1487</v>
      </c>
      <c r="F4278" s="309" t="s">
        <v>9009</v>
      </c>
      <c r="G4278" s="309" t="s">
        <v>9026</v>
      </c>
      <c r="H4278" s="309" t="s">
        <v>8909</v>
      </c>
      <c r="I4278" s="309" t="s">
        <v>5701</v>
      </c>
      <c r="J4278" s="309" t="s">
        <v>15063</v>
      </c>
      <c r="K4278" s="310">
        <v>0.23476</v>
      </c>
      <c r="L4278" s="310">
        <v>0.2102485</v>
      </c>
      <c r="M4278" s="310">
        <f>VLOOKUP(H4278,'Details of Feeder LEvel'!H:N,7,FALSE)</f>
        <v>0</v>
      </c>
      <c r="N4278" s="310">
        <f t="shared" si="66"/>
        <v>10.441088771511327</v>
      </c>
      <c r="O4278" s="310">
        <v>10.457339836165524</v>
      </c>
      <c r="P4278" s="309" t="s">
        <v>15063</v>
      </c>
      <c r="Q4278" s="311"/>
    </row>
    <row r="4279" spans="1:17" s="312" customFormat="1" x14ac:dyDescent="0.3">
      <c r="A4279" s="307">
        <v>4276</v>
      </c>
      <c r="B4279" s="308" t="s">
        <v>5252</v>
      </c>
      <c r="C4279" s="308" t="s">
        <v>1373</v>
      </c>
      <c r="D4279" s="308" t="s">
        <v>1445</v>
      </c>
      <c r="E4279" s="308" t="s">
        <v>1487</v>
      </c>
      <c r="F4279" s="309" t="s">
        <v>9009</v>
      </c>
      <c r="G4279" s="309" t="s">
        <v>9027</v>
      </c>
      <c r="H4279" s="309" t="s">
        <v>9028</v>
      </c>
      <c r="I4279" s="309" t="s">
        <v>5701</v>
      </c>
      <c r="J4279" s="309" t="s">
        <v>15063</v>
      </c>
      <c r="K4279" s="310">
        <v>0.33202000000000004</v>
      </c>
      <c r="L4279" s="310">
        <v>0.30028499999999997</v>
      </c>
      <c r="M4279" s="310">
        <f>VLOOKUP(H4279,'Details of Feeder LEvel'!H:N,7,FALSE)</f>
        <v>0</v>
      </c>
      <c r="N4279" s="310">
        <f t="shared" si="66"/>
        <v>9.5581591470393548</v>
      </c>
      <c r="O4279" s="310">
        <v>9.558159147039369</v>
      </c>
      <c r="P4279" s="309" t="s">
        <v>15063</v>
      </c>
      <c r="Q4279" s="311"/>
    </row>
    <row r="4280" spans="1:17" s="312" customFormat="1" x14ac:dyDescent="0.3">
      <c r="A4280" s="307">
        <v>4277</v>
      </c>
      <c r="B4280" s="308" t="s">
        <v>5252</v>
      </c>
      <c r="C4280" s="308" t="s">
        <v>1373</v>
      </c>
      <c r="D4280" s="308" t="s">
        <v>1445</v>
      </c>
      <c r="E4280" s="308" t="s">
        <v>1487</v>
      </c>
      <c r="F4280" s="309" t="s">
        <v>9009</v>
      </c>
      <c r="G4280" s="309" t="s">
        <v>9029</v>
      </c>
      <c r="H4280" s="309" t="s">
        <v>9030</v>
      </c>
      <c r="I4280" s="309" t="s">
        <v>5706</v>
      </c>
      <c r="J4280" s="309" t="s">
        <v>15063</v>
      </c>
      <c r="K4280" s="310">
        <v>0.74685999999999997</v>
      </c>
      <c r="L4280" s="310">
        <v>0.70260900000000004</v>
      </c>
      <c r="M4280" s="310">
        <f>VLOOKUP(H4280,'Details of Feeder LEvel'!H:N,7,FALSE)</f>
        <v>0</v>
      </c>
      <c r="N4280" s="310">
        <f t="shared" si="66"/>
        <v>5.9249390782743658</v>
      </c>
      <c r="O4280" s="310">
        <v>53.5287693107759</v>
      </c>
      <c r="P4280" s="309" t="s">
        <v>15063</v>
      </c>
      <c r="Q4280" s="311"/>
    </row>
    <row r="4281" spans="1:17" s="312" customFormat="1" x14ac:dyDescent="0.3">
      <c r="A4281" s="307">
        <v>4278</v>
      </c>
      <c r="B4281" s="308" t="s">
        <v>5252</v>
      </c>
      <c r="C4281" s="308" t="s">
        <v>1373</v>
      </c>
      <c r="D4281" s="308" t="s">
        <v>1445</v>
      </c>
      <c r="E4281" s="308" t="s">
        <v>1487</v>
      </c>
      <c r="F4281" s="309" t="s">
        <v>9031</v>
      </c>
      <c r="G4281" s="309" t="s">
        <v>9032</v>
      </c>
      <c r="H4281" s="309" t="s">
        <v>9033</v>
      </c>
      <c r="I4281" s="309" t="s">
        <v>5701</v>
      </c>
      <c r="J4281" s="309" t="s">
        <v>15063</v>
      </c>
      <c r="K4281" s="310">
        <v>0.53222000000000003</v>
      </c>
      <c r="L4281" s="310">
        <v>0.47804349999999995</v>
      </c>
      <c r="M4281" s="310">
        <f>VLOOKUP(H4281,'Details of Feeder LEvel'!H:N,7,FALSE)</f>
        <v>0</v>
      </c>
      <c r="N4281" s="310">
        <f t="shared" si="66"/>
        <v>10.179343128781344</v>
      </c>
      <c r="O4281" s="310">
        <v>10.179343128781348</v>
      </c>
      <c r="P4281" s="309" t="s">
        <v>15063</v>
      </c>
      <c r="Q4281" s="311"/>
    </row>
    <row r="4282" spans="1:17" s="312" customFormat="1" x14ac:dyDescent="0.3">
      <c r="A4282" s="307">
        <v>4279</v>
      </c>
      <c r="B4282" s="308" t="s">
        <v>5252</v>
      </c>
      <c r="C4282" s="308" t="s">
        <v>1373</v>
      </c>
      <c r="D4282" s="308" t="s">
        <v>1445</v>
      </c>
      <c r="E4282" s="308" t="s">
        <v>1487</v>
      </c>
      <c r="F4282" s="309" t="s">
        <v>9031</v>
      </c>
      <c r="G4282" s="309" t="s">
        <v>9034</v>
      </c>
      <c r="H4282" s="309" t="s">
        <v>9035</v>
      </c>
      <c r="I4282" s="309" t="s">
        <v>5701</v>
      </c>
      <c r="J4282" s="309" t="s">
        <v>15063</v>
      </c>
      <c r="K4282" s="310">
        <v>0.58443999999999996</v>
      </c>
      <c r="L4282" s="310">
        <v>0.52979299999999996</v>
      </c>
      <c r="M4282" s="310">
        <f>VLOOKUP(H4282,'Details of Feeder LEvel'!H:N,7,FALSE)</f>
        <v>0</v>
      </c>
      <c r="N4282" s="310">
        <f t="shared" si="66"/>
        <v>9.3503182533707481</v>
      </c>
      <c r="O4282" s="310">
        <v>33.298706958833037</v>
      </c>
      <c r="P4282" s="309" t="s">
        <v>15063</v>
      </c>
      <c r="Q4282" s="311"/>
    </row>
    <row r="4283" spans="1:17" s="312" customFormat="1" x14ac:dyDescent="0.3">
      <c r="A4283" s="307">
        <v>4280</v>
      </c>
      <c r="B4283" s="308" t="s">
        <v>5252</v>
      </c>
      <c r="C4283" s="308" t="s">
        <v>1373</v>
      </c>
      <c r="D4283" s="308" t="s">
        <v>1445</v>
      </c>
      <c r="E4283" s="308" t="s">
        <v>1487</v>
      </c>
      <c r="F4283" s="309" t="s">
        <v>9031</v>
      </c>
      <c r="G4283" s="309" t="s">
        <v>9036</v>
      </c>
      <c r="H4283" s="309" t="s">
        <v>9037</v>
      </c>
      <c r="I4283" s="309" t="s">
        <v>5706</v>
      </c>
      <c r="J4283" s="309" t="s">
        <v>15063</v>
      </c>
      <c r="K4283" s="310">
        <v>0.93763000000000007</v>
      </c>
      <c r="L4283" s="310">
        <v>0.86398149999999996</v>
      </c>
      <c r="M4283" s="310">
        <f>VLOOKUP(H4283,'Details of Feeder LEvel'!H:N,7,FALSE)</f>
        <v>0</v>
      </c>
      <c r="N4283" s="310">
        <f t="shared" si="66"/>
        <v>7.8547508078879851</v>
      </c>
      <c r="O4283" s="310">
        <v>53.67555439338323</v>
      </c>
      <c r="P4283" s="309" t="s">
        <v>15063</v>
      </c>
      <c r="Q4283" s="311"/>
    </row>
    <row r="4284" spans="1:17" s="312" customFormat="1" x14ac:dyDescent="0.3">
      <c r="A4284" s="307">
        <v>4281</v>
      </c>
      <c r="B4284" s="308" t="s">
        <v>5252</v>
      </c>
      <c r="C4284" s="308" t="s">
        <v>1373</v>
      </c>
      <c r="D4284" s="308" t="s">
        <v>1445</v>
      </c>
      <c r="E4284" s="308" t="s">
        <v>1487</v>
      </c>
      <c r="F4284" s="309" t="s">
        <v>9031</v>
      </c>
      <c r="G4284" s="309" t="s">
        <v>9038</v>
      </c>
      <c r="H4284" s="309" t="s">
        <v>9039</v>
      </c>
      <c r="I4284" s="309" t="s">
        <v>2405</v>
      </c>
      <c r="J4284" s="309" t="s">
        <v>15063</v>
      </c>
      <c r="K4284" s="310">
        <v>0.87816000000000005</v>
      </c>
      <c r="L4284" s="310">
        <v>0.77319369999999998</v>
      </c>
      <c r="M4284" s="310">
        <f>VLOOKUP(H4284,'Details of Feeder LEvel'!H:N,7,FALSE)</f>
        <v>0</v>
      </c>
      <c r="N4284" s="310">
        <f t="shared" si="66"/>
        <v>11.95298123348821</v>
      </c>
      <c r="O4284" s="310">
        <v>11.952981233488213</v>
      </c>
      <c r="P4284" s="309" t="s">
        <v>15063</v>
      </c>
      <c r="Q4284" s="311"/>
    </row>
    <row r="4285" spans="1:17" s="312" customFormat="1" x14ac:dyDescent="0.3">
      <c r="A4285" s="307">
        <v>4282</v>
      </c>
      <c r="B4285" s="308" t="s">
        <v>5252</v>
      </c>
      <c r="C4285" s="308" t="s">
        <v>1373</v>
      </c>
      <c r="D4285" s="308" t="s">
        <v>1445</v>
      </c>
      <c r="E4285" s="308" t="s">
        <v>1487</v>
      </c>
      <c r="F4285" s="309" t="s">
        <v>9031</v>
      </c>
      <c r="G4285" s="309" t="s">
        <v>9040</v>
      </c>
      <c r="H4285" s="309" t="s">
        <v>9041</v>
      </c>
      <c r="I4285" s="309" t="s">
        <v>5706</v>
      </c>
      <c r="J4285" s="309" t="s">
        <v>15063</v>
      </c>
      <c r="K4285" s="310">
        <v>0.79358000000000006</v>
      </c>
      <c r="L4285" s="310">
        <v>0.71166099999999999</v>
      </c>
      <c r="M4285" s="310">
        <f>VLOOKUP(H4285,'Details of Feeder LEvel'!H:N,7,FALSE)</f>
        <v>0</v>
      </c>
      <c r="N4285" s="310">
        <f t="shared" si="66"/>
        <v>10.322714786158935</v>
      </c>
      <c r="O4285" s="310">
        <v>39.737713495772631</v>
      </c>
      <c r="P4285" s="309" t="s">
        <v>15063</v>
      </c>
      <c r="Q4285" s="311"/>
    </row>
    <row r="4286" spans="1:17" s="312" customFormat="1" x14ac:dyDescent="0.3">
      <c r="A4286" s="307">
        <v>4283</v>
      </c>
      <c r="B4286" s="308" t="s">
        <v>5252</v>
      </c>
      <c r="C4286" s="308" t="s">
        <v>1373</v>
      </c>
      <c r="D4286" s="308" t="s">
        <v>1445</v>
      </c>
      <c r="E4286" s="308" t="s">
        <v>1487</v>
      </c>
      <c r="F4286" s="309" t="s">
        <v>9031</v>
      </c>
      <c r="G4286" s="309" t="s">
        <v>9042</v>
      </c>
      <c r="H4286" s="309" t="s">
        <v>9043</v>
      </c>
      <c r="I4286" s="309" t="s">
        <v>5701</v>
      </c>
      <c r="J4286" s="309" t="s">
        <v>15063</v>
      </c>
      <c r="K4286" s="310">
        <v>0.74168000000000012</v>
      </c>
      <c r="L4286" s="310">
        <v>0.66997200000000001</v>
      </c>
      <c r="M4286" s="310">
        <f>VLOOKUP(H4286,'Details of Feeder LEvel'!H:N,7,FALSE)</f>
        <v>0</v>
      </c>
      <c r="N4286" s="310">
        <f t="shared" si="66"/>
        <v>9.6683205695178653</v>
      </c>
      <c r="O4286" s="310">
        <v>9.6683205695178529</v>
      </c>
      <c r="P4286" s="309" t="s">
        <v>15063</v>
      </c>
      <c r="Q4286" s="311"/>
    </row>
    <row r="4287" spans="1:17" s="312" customFormat="1" x14ac:dyDescent="0.3">
      <c r="A4287" s="307">
        <v>4284</v>
      </c>
      <c r="B4287" s="308" t="s">
        <v>5252</v>
      </c>
      <c r="C4287" s="308" t="s">
        <v>1373</v>
      </c>
      <c r="D4287" s="308" t="s">
        <v>1445</v>
      </c>
      <c r="E4287" s="308" t="s">
        <v>1487</v>
      </c>
      <c r="F4287" s="309" t="s">
        <v>9031</v>
      </c>
      <c r="G4287" s="309" t="s">
        <v>9044</v>
      </c>
      <c r="H4287" s="309" t="s">
        <v>9045</v>
      </c>
      <c r="I4287" s="309" t="s">
        <v>5701</v>
      </c>
      <c r="J4287" s="309" t="s">
        <v>15063</v>
      </c>
      <c r="K4287" s="310">
        <v>0.49558000000000002</v>
      </c>
      <c r="L4287" s="310">
        <v>0.44660999999999995</v>
      </c>
      <c r="M4287" s="310">
        <f>VLOOKUP(H4287,'Details of Feeder LEvel'!H:N,7,FALSE)</f>
        <v>0</v>
      </c>
      <c r="N4287" s="310">
        <f t="shared" si="66"/>
        <v>9.8813511441139816</v>
      </c>
      <c r="O4287" s="310">
        <v>9.8813511441139816</v>
      </c>
      <c r="P4287" s="309" t="s">
        <v>15063</v>
      </c>
      <c r="Q4287" s="311"/>
    </row>
    <row r="4288" spans="1:17" s="312" customFormat="1" x14ac:dyDescent="0.3">
      <c r="A4288" s="307">
        <v>4285</v>
      </c>
      <c r="B4288" s="308" t="s">
        <v>5252</v>
      </c>
      <c r="C4288" s="308" t="s">
        <v>1373</v>
      </c>
      <c r="D4288" s="308" t="s">
        <v>1445</v>
      </c>
      <c r="E4288" s="308" t="s">
        <v>1487</v>
      </c>
      <c r="F4288" s="309" t="s">
        <v>9031</v>
      </c>
      <c r="G4288" s="309" t="s">
        <v>9046</v>
      </c>
      <c r="H4288" s="309" t="s">
        <v>9047</v>
      </c>
      <c r="I4288" s="309" t="s">
        <v>5701</v>
      </c>
      <c r="J4288" s="309" t="s">
        <v>15063</v>
      </c>
      <c r="K4288" s="310">
        <v>0.59955999999999998</v>
      </c>
      <c r="L4288" s="310">
        <v>0.53215000000000001</v>
      </c>
      <c r="M4288" s="310">
        <f>VLOOKUP(H4288,'Details of Feeder LEvel'!H:N,7,FALSE)</f>
        <v>0</v>
      </c>
      <c r="N4288" s="310">
        <f t="shared" si="66"/>
        <v>11.243245046367331</v>
      </c>
      <c r="O4288" s="310">
        <v>26.493284910959268</v>
      </c>
      <c r="P4288" s="309" t="s">
        <v>15063</v>
      </c>
      <c r="Q4288" s="311"/>
    </row>
    <row r="4289" spans="1:17" s="312" customFormat="1" x14ac:dyDescent="0.3">
      <c r="A4289" s="307">
        <v>4286</v>
      </c>
      <c r="B4289" s="308" t="s">
        <v>5252</v>
      </c>
      <c r="C4289" s="308" t="s">
        <v>1373</v>
      </c>
      <c r="D4289" s="308" t="s">
        <v>1445</v>
      </c>
      <c r="E4289" s="308" t="s">
        <v>1487</v>
      </c>
      <c r="F4289" s="309" t="s">
        <v>9031</v>
      </c>
      <c r="G4289" s="309" t="s">
        <v>9048</v>
      </c>
      <c r="H4289" s="309" t="s">
        <v>9049</v>
      </c>
      <c r="I4289" s="309" t="s">
        <v>3759</v>
      </c>
      <c r="J4289" s="309" t="s">
        <v>15063</v>
      </c>
      <c r="K4289" s="310">
        <v>8.2199999999999995E-2</v>
      </c>
      <c r="L4289" s="310">
        <v>7.2355000000000003E-2</v>
      </c>
      <c r="M4289" s="310">
        <f>VLOOKUP(H4289,'Details of Feeder LEvel'!H:N,7,FALSE)</f>
        <v>0</v>
      </c>
      <c r="N4289" s="310">
        <f t="shared" si="66"/>
        <v>11.976885644768847</v>
      </c>
      <c r="O4289" s="310">
        <v>59.578082307082461</v>
      </c>
      <c r="P4289" s="309" t="s">
        <v>15063</v>
      </c>
      <c r="Q4289" s="311"/>
    </row>
    <row r="4290" spans="1:17" s="312" customFormat="1" x14ac:dyDescent="0.3">
      <c r="A4290" s="307">
        <v>4287</v>
      </c>
      <c r="B4290" s="308" t="s">
        <v>5252</v>
      </c>
      <c r="C4290" s="308" t="s">
        <v>1373</v>
      </c>
      <c r="D4290" s="308" t="s">
        <v>1445</v>
      </c>
      <c r="E4290" s="308" t="s">
        <v>1487</v>
      </c>
      <c r="F4290" s="309" t="s">
        <v>9031</v>
      </c>
      <c r="G4290" s="309" t="s">
        <v>9050</v>
      </c>
      <c r="H4290" s="309" t="s">
        <v>9051</v>
      </c>
      <c r="I4290" s="309" t="s">
        <v>5706</v>
      </c>
      <c r="J4290" s="309" t="s">
        <v>15063</v>
      </c>
      <c r="K4290" s="310">
        <v>0.73675999999999997</v>
      </c>
      <c r="L4290" s="310">
        <v>0.68815249999999994</v>
      </c>
      <c r="M4290" s="310">
        <f>VLOOKUP(H4290,'Details of Feeder LEvel'!H:N,7,FALSE)</f>
        <v>0</v>
      </c>
      <c r="N4290" s="310">
        <f t="shared" si="66"/>
        <v>6.5974672892122301</v>
      </c>
      <c r="O4290" s="310">
        <v>61.735136820298408</v>
      </c>
      <c r="P4290" s="309" t="s">
        <v>15063</v>
      </c>
      <c r="Q4290" s="311"/>
    </row>
    <row r="4291" spans="1:17" s="312" customFormat="1" x14ac:dyDescent="0.3">
      <c r="A4291" s="307">
        <v>4288</v>
      </c>
      <c r="B4291" s="308" t="s">
        <v>5252</v>
      </c>
      <c r="C4291" s="308" t="s">
        <v>1373</v>
      </c>
      <c r="D4291" s="308" t="s">
        <v>1445</v>
      </c>
      <c r="E4291" s="308" t="s">
        <v>1487</v>
      </c>
      <c r="F4291" s="309" t="s">
        <v>9031</v>
      </c>
      <c r="G4291" s="309" t="s">
        <v>9052</v>
      </c>
      <c r="H4291" s="309" t="s">
        <v>9053</v>
      </c>
      <c r="I4291" s="309" t="s">
        <v>5701</v>
      </c>
      <c r="J4291" s="309" t="s">
        <v>15063</v>
      </c>
      <c r="K4291" s="310">
        <v>0.20363999999999999</v>
      </c>
      <c r="L4291" s="310">
        <v>0.183647</v>
      </c>
      <c r="M4291" s="310">
        <f>VLOOKUP(H4291,'Details of Feeder LEvel'!H:N,7,FALSE)</f>
        <v>0</v>
      </c>
      <c r="N4291" s="310">
        <f t="shared" si="66"/>
        <v>9.8178157532901107</v>
      </c>
      <c r="O4291" s="310">
        <v>9.8178157532901267</v>
      </c>
      <c r="P4291" s="309" t="s">
        <v>15063</v>
      </c>
      <c r="Q4291" s="311"/>
    </row>
    <row r="4292" spans="1:17" s="312" customFormat="1" x14ac:dyDescent="0.3">
      <c r="A4292" s="307">
        <v>4289</v>
      </c>
      <c r="B4292" s="308" t="s">
        <v>5252</v>
      </c>
      <c r="C4292" s="308" t="s">
        <v>1373</v>
      </c>
      <c r="D4292" s="308" t="s">
        <v>1445</v>
      </c>
      <c r="E4292" s="308" t="s">
        <v>1487</v>
      </c>
      <c r="F4292" s="309" t="s">
        <v>9054</v>
      </c>
      <c r="G4292" s="309" t="s">
        <v>9055</v>
      </c>
      <c r="H4292" s="309" t="s">
        <v>9056</v>
      </c>
      <c r="I4292" s="309" t="s">
        <v>5701</v>
      </c>
      <c r="J4292" s="309" t="s">
        <v>15063</v>
      </c>
      <c r="K4292" s="310">
        <v>0.61905999999999994</v>
      </c>
      <c r="L4292" s="310">
        <v>0.55651399999999995</v>
      </c>
      <c r="M4292" s="310">
        <f>VLOOKUP(H4292,'Details of Feeder LEvel'!H:N,7,FALSE)</f>
        <v>0</v>
      </c>
      <c r="N4292" s="310">
        <f t="shared" ref="N4292:N4355" si="67">(K4292-L4292)/K4292*100</f>
        <v>10.103382547733659</v>
      </c>
      <c r="O4292" s="310">
        <v>10.103382547733652</v>
      </c>
      <c r="P4292" s="309" t="s">
        <v>15063</v>
      </c>
      <c r="Q4292" s="311"/>
    </row>
    <row r="4293" spans="1:17" s="312" customFormat="1" x14ac:dyDescent="0.3">
      <c r="A4293" s="307">
        <v>4290</v>
      </c>
      <c r="B4293" s="308" t="s">
        <v>5252</v>
      </c>
      <c r="C4293" s="308" t="s">
        <v>1373</v>
      </c>
      <c r="D4293" s="308" t="s">
        <v>1445</v>
      </c>
      <c r="E4293" s="308" t="s">
        <v>1487</v>
      </c>
      <c r="F4293" s="309" t="s">
        <v>9054</v>
      </c>
      <c r="G4293" s="309" t="s">
        <v>9057</v>
      </c>
      <c r="H4293" s="309" t="s">
        <v>9058</v>
      </c>
      <c r="I4293" s="309" t="s">
        <v>5701</v>
      </c>
      <c r="J4293" s="309" t="s">
        <v>15063</v>
      </c>
      <c r="K4293" s="310">
        <v>0.40805999999999998</v>
      </c>
      <c r="L4293" s="310">
        <v>0.36643100000000001</v>
      </c>
      <c r="M4293" s="310">
        <f>VLOOKUP(H4293,'Details of Feeder LEvel'!H:N,7,FALSE)</f>
        <v>0</v>
      </c>
      <c r="N4293" s="310">
        <f t="shared" si="67"/>
        <v>10.201686026564714</v>
      </c>
      <c r="O4293" s="310">
        <v>10.201686026564715</v>
      </c>
      <c r="P4293" s="309" t="s">
        <v>15063</v>
      </c>
      <c r="Q4293" s="311"/>
    </row>
    <row r="4294" spans="1:17" s="312" customFormat="1" x14ac:dyDescent="0.3">
      <c r="A4294" s="307">
        <v>4291</v>
      </c>
      <c r="B4294" s="308" t="s">
        <v>5252</v>
      </c>
      <c r="C4294" s="308" t="s">
        <v>1373</v>
      </c>
      <c r="D4294" s="308" t="s">
        <v>1445</v>
      </c>
      <c r="E4294" s="308" t="s">
        <v>1487</v>
      </c>
      <c r="F4294" s="309" t="s">
        <v>9054</v>
      </c>
      <c r="G4294" s="309" t="s">
        <v>9059</v>
      </c>
      <c r="H4294" s="309" t="s">
        <v>9060</v>
      </c>
      <c r="I4294" s="309" t="s">
        <v>5701</v>
      </c>
      <c r="J4294" s="309" t="s">
        <v>15063</v>
      </c>
      <c r="K4294" s="310">
        <v>0.16685999999999998</v>
      </c>
      <c r="L4294" s="310">
        <v>0.14977799999999999</v>
      </c>
      <c r="M4294" s="310">
        <f>VLOOKUP(H4294,'Details of Feeder LEvel'!H:N,7,FALSE)</f>
        <v>0</v>
      </c>
      <c r="N4294" s="310">
        <f t="shared" si="67"/>
        <v>10.237324703344115</v>
      </c>
      <c r="O4294" s="310">
        <v>10.237324703344107</v>
      </c>
      <c r="P4294" s="309" t="s">
        <v>15063</v>
      </c>
      <c r="Q4294" s="311"/>
    </row>
    <row r="4295" spans="1:17" s="312" customFormat="1" x14ac:dyDescent="0.3">
      <c r="A4295" s="307">
        <v>4292</v>
      </c>
      <c r="B4295" s="308" t="s">
        <v>5252</v>
      </c>
      <c r="C4295" s="308" t="s">
        <v>1373</v>
      </c>
      <c r="D4295" s="308" t="s">
        <v>1445</v>
      </c>
      <c r="E4295" s="308" t="s">
        <v>1487</v>
      </c>
      <c r="F4295" s="309" t="s">
        <v>9054</v>
      </c>
      <c r="G4295" s="309" t="s">
        <v>9061</v>
      </c>
      <c r="H4295" s="309" t="s">
        <v>9062</v>
      </c>
      <c r="I4295" s="309" t="s">
        <v>5706</v>
      </c>
      <c r="J4295" s="309" t="s">
        <v>15063</v>
      </c>
      <c r="K4295" s="310">
        <v>0.48710999999999999</v>
      </c>
      <c r="L4295" s="310">
        <v>0.45574011599999997</v>
      </c>
      <c r="M4295" s="310">
        <f>VLOOKUP(H4295,'Details of Feeder LEvel'!H:N,7,FALSE)</f>
        <v>0</v>
      </c>
      <c r="N4295" s="310">
        <f t="shared" si="67"/>
        <v>6.4400000000000031</v>
      </c>
      <c r="O4295" s="310">
        <v>56.891585137917524</v>
      </c>
      <c r="P4295" s="309" t="s">
        <v>15063</v>
      </c>
      <c r="Q4295" s="311"/>
    </row>
    <row r="4296" spans="1:17" s="312" customFormat="1" x14ac:dyDescent="0.3">
      <c r="A4296" s="307">
        <v>4293</v>
      </c>
      <c r="B4296" s="308" t="s">
        <v>5252</v>
      </c>
      <c r="C4296" s="308" t="s">
        <v>1373</v>
      </c>
      <c r="D4296" s="308" t="s">
        <v>1445</v>
      </c>
      <c r="E4296" s="308" t="s">
        <v>1487</v>
      </c>
      <c r="F4296" s="309" t="s">
        <v>9054</v>
      </c>
      <c r="G4296" s="309" t="s">
        <v>9063</v>
      </c>
      <c r="H4296" s="309" t="s">
        <v>9064</v>
      </c>
      <c r="I4296" s="309" t="s">
        <v>5701</v>
      </c>
      <c r="J4296" s="309" t="s">
        <v>15063</v>
      </c>
      <c r="K4296" s="310">
        <v>0.58408000000000004</v>
      </c>
      <c r="L4296" s="310">
        <v>0.52544049999999998</v>
      </c>
      <c r="M4296" s="310">
        <f>VLOOKUP(H4296,'Details of Feeder LEvel'!H:N,7,FALSE)</f>
        <v>0</v>
      </c>
      <c r="N4296" s="310">
        <f t="shared" si="67"/>
        <v>10.039634981509394</v>
      </c>
      <c r="O4296" s="310">
        <v>10.039634981509394</v>
      </c>
      <c r="P4296" s="309" t="s">
        <v>15063</v>
      </c>
      <c r="Q4296" s="311"/>
    </row>
    <row r="4297" spans="1:17" s="312" customFormat="1" x14ac:dyDescent="0.3">
      <c r="A4297" s="307">
        <v>4294</v>
      </c>
      <c r="B4297" s="308" t="s">
        <v>5252</v>
      </c>
      <c r="C4297" s="308" t="s">
        <v>1373</v>
      </c>
      <c r="D4297" s="308" t="s">
        <v>1445</v>
      </c>
      <c r="E4297" s="308" t="s">
        <v>1487</v>
      </c>
      <c r="F4297" s="309" t="s">
        <v>9054</v>
      </c>
      <c r="G4297" s="309" t="s">
        <v>9065</v>
      </c>
      <c r="H4297" s="309" t="s">
        <v>9066</v>
      </c>
      <c r="I4297" s="309" t="s">
        <v>5706</v>
      </c>
      <c r="J4297" s="309" t="s">
        <v>15063</v>
      </c>
      <c r="K4297" s="310">
        <v>0.64190000000000003</v>
      </c>
      <c r="L4297" s="310">
        <v>0.57263609999999998</v>
      </c>
      <c r="M4297" s="310">
        <f>VLOOKUP(H4297,'Details of Feeder LEvel'!H:N,7,FALSE)</f>
        <v>0</v>
      </c>
      <c r="N4297" s="310">
        <f t="shared" si="67"/>
        <v>10.79045022589189</v>
      </c>
      <c r="O4297" s="310">
        <v>72.157254475042095</v>
      </c>
      <c r="P4297" s="309" t="s">
        <v>15063</v>
      </c>
      <c r="Q4297" s="311"/>
    </row>
    <row r="4298" spans="1:17" s="312" customFormat="1" x14ac:dyDescent="0.3">
      <c r="A4298" s="307">
        <v>4295</v>
      </c>
      <c r="B4298" s="308" t="s">
        <v>5252</v>
      </c>
      <c r="C4298" s="308" t="s">
        <v>1373</v>
      </c>
      <c r="D4298" s="308" t="s">
        <v>1445</v>
      </c>
      <c r="E4298" s="308" t="s">
        <v>1487</v>
      </c>
      <c r="F4298" s="309" t="s">
        <v>9054</v>
      </c>
      <c r="G4298" s="309" t="s">
        <v>9067</v>
      </c>
      <c r="H4298" s="309" t="s">
        <v>9068</v>
      </c>
      <c r="I4298" s="309" t="s">
        <v>5706</v>
      </c>
      <c r="J4298" s="309" t="s">
        <v>15063</v>
      </c>
      <c r="K4298" s="310">
        <v>0.58104</v>
      </c>
      <c r="L4298" s="310">
        <v>0.54341099999999998</v>
      </c>
      <c r="M4298" s="310">
        <f>VLOOKUP(H4298,'Details of Feeder LEvel'!H:N,7,FALSE)</f>
        <v>0</v>
      </c>
      <c r="N4298" s="310">
        <f t="shared" si="67"/>
        <v>6.4761462205700173</v>
      </c>
      <c r="O4298" s="310">
        <v>75.655425342257871</v>
      </c>
      <c r="P4298" s="309" t="s">
        <v>15063</v>
      </c>
      <c r="Q4298" s="311"/>
    </row>
    <row r="4299" spans="1:17" s="312" customFormat="1" x14ac:dyDescent="0.3">
      <c r="A4299" s="307">
        <v>4296</v>
      </c>
      <c r="B4299" s="308" t="s">
        <v>5252</v>
      </c>
      <c r="C4299" s="308" t="s">
        <v>1373</v>
      </c>
      <c r="D4299" s="308" t="s">
        <v>1445</v>
      </c>
      <c r="E4299" s="308" t="s">
        <v>1487</v>
      </c>
      <c r="F4299" s="309" t="s">
        <v>9054</v>
      </c>
      <c r="G4299" s="309" t="s">
        <v>9069</v>
      </c>
      <c r="H4299" s="309" t="s">
        <v>9070</v>
      </c>
      <c r="I4299" s="309" t="s">
        <v>5701</v>
      </c>
      <c r="J4299" s="309" t="s">
        <v>15063</v>
      </c>
      <c r="K4299" s="310">
        <v>0.59192</v>
      </c>
      <c r="L4299" s="310">
        <v>0.53382600000000002</v>
      </c>
      <c r="M4299" s="310">
        <f>VLOOKUP(H4299,'Details of Feeder LEvel'!H:N,7,FALSE)</f>
        <v>0</v>
      </c>
      <c r="N4299" s="310">
        <f t="shared" si="67"/>
        <v>9.814501959724284</v>
      </c>
      <c r="O4299" s="310">
        <v>9.8145019597242751</v>
      </c>
      <c r="P4299" s="309" t="s">
        <v>15063</v>
      </c>
      <c r="Q4299" s="311"/>
    </row>
    <row r="4300" spans="1:17" s="312" customFormat="1" x14ac:dyDescent="0.3">
      <c r="A4300" s="307">
        <v>4297</v>
      </c>
      <c r="B4300" s="308" t="s">
        <v>5252</v>
      </c>
      <c r="C4300" s="308" t="s">
        <v>1373</v>
      </c>
      <c r="D4300" s="308" t="s">
        <v>1445</v>
      </c>
      <c r="E4300" s="308" t="s">
        <v>1487</v>
      </c>
      <c r="F4300" s="309" t="s">
        <v>9071</v>
      </c>
      <c r="G4300" s="309" t="s">
        <v>9072</v>
      </c>
      <c r="H4300" s="309" t="s">
        <v>9073</v>
      </c>
      <c r="I4300" s="309" t="s">
        <v>5706</v>
      </c>
      <c r="J4300" s="309" t="s">
        <v>15063</v>
      </c>
      <c r="K4300" s="310">
        <v>0.92785999999999991</v>
      </c>
      <c r="L4300" s="310">
        <v>0.83570549999999999</v>
      </c>
      <c r="M4300" s="310">
        <f>VLOOKUP(H4300,'Details of Feeder LEvel'!H:N,7,FALSE)</f>
        <v>0</v>
      </c>
      <c r="N4300" s="310">
        <f t="shared" si="67"/>
        <v>9.9319401633867095</v>
      </c>
      <c r="O4300" s="310">
        <v>33.158240657861292</v>
      </c>
      <c r="P4300" s="309" t="s">
        <v>15063</v>
      </c>
      <c r="Q4300" s="311"/>
    </row>
    <row r="4301" spans="1:17" s="312" customFormat="1" x14ac:dyDescent="0.3">
      <c r="A4301" s="307">
        <v>4298</v>
      </c>
      <c r="B4301" s="308" t="s">
        <v>5252</v>
      </c>
      <c r="C4301" s="308" t="s">
        <v>1373</v>
      </c>
      <c r="D4301" s="308" t="s">
        <v>1445</v>
      </c>
      <c r="E4301" s="308" t="s">
        <v>1487</v>
      </c>
      <c r="F4301" s="309" t="s">
        <v>9071</v>
      </c>
      <c r="G4301" s="309" t="s">
        <v>9074</v>
      </c>
      <c r="H4301" s="309" t="s">
        <v>9075</v>
      </c>
      <c r="I4301" s="309" t="s">
        <v>5701</v>
      </c>
      <c r="J4301" s="309" t="s">
        <v>15063</v>
      </c>
      <c r="K4301" s="310">
        <v>0.50371999999999995</v>
      </c>
      <c r="L4301" s="310">
        <v>0.45662400000000003</v>
      </c>
      <c r="M4301" s="310">
        <f>VLOOKUP(H4301,'Details of Feeder LEvel'!H:N,7,FALSE)</f>
        <v>0</v>
      </c>
      <c r="N4301" s="310">
        <f t="shared" si="67"/>
        <v>9.3496386881600735</v>
      </c>
      <c r="O4301" s="310">
        <v>29.364253770873749</v>
      </c>
      <c r="P4301" s="309" t="s">
        <v>15063</v>
      </c>
      <c r="Q4301" s="311"/>
    </row>
    <row r="4302" spans="1:17" s="312" customFormat="1" x14ac:dyDescent="0.3">
      <c r="A4302" s="307">
        <v>4299</v>
      </c>
      <c r="B4302" s="308" t="s">
        <v>5252</v>
      </c>
      <c r="C4302" s="308" t="s">
        <v>1373</v>
      </c>
      <c r="D4302" s="308" t="s">
        <v>1445</v>
      </c>
      <c r="E4302" s="308" t="s">
        <v>1487</v>
      </c>
      <c r="F4302" s="309" t="s">
        <v>9071</v>
      </c>
      <c r="G4302" s="309" t="s">
        <v>9076</v>
      </c>
      <c r="H4302" s="309" t="s">
        <v>9077</v>
      </c>
      <c r="I4302" s="309" t="s">
        <v>5706</v>
      </c>
      <c r="J4302" s="309" t="s">
        <v>15063</v>
      </c>
      <c r="K4302" s="310">
        <v>1.2153399999999999</v>
      </c>
      <c r="L4302" s="310">
        <v>1.1341393</v>
      </c>
      <c r="M4302" s="310">
        <f>VLOOKUP(H4302,'Details of Feeder LEvel'!H:N,7,FALSE)</f>
        <v>0</v>
      </c>
      <c r="N4302" s="310">
        <f t="shared" si="67"/>
        <v>6.6813155166455402</v>
      </c>
      <c r="O4302" s="310">
        <v>63.606255214512174</v>
      </c>
      <c r="P4302" s="309" t="s">
        <v>15063</v>
      </c>
      <c r="Q4302" s="311"/>
    </row>
    <row r="4303" spans="1:17" s="312" customFormat="1" x14ac:dyDescent="0.3">
      <c r="A4303" s="307">
        <v>4300</v>
      </c>
      <c r="B4303" s="308" t="s">
        <v>5252</v>
      </c>
      <c r="C4303" s="308" t="s">
        <v>1373</v>
      </c>
      <c r="D4303" s="308" t="s">
        <v>1445</v>
      </c>
      <c r="E4303" s="308" t="s">
        <v>1487</v>
      </c>
      <c r="F4303" s="309" t="s">
        <v>9071</v>
      </c>
      <c r="G4303" s="309" t="s">
        <v>9078</v>
      </c>
      <c r="H4303" s="309" t="s">
        <v>9079</v>
      </c>
      <c r="I4303" s="309" t="s">
        <v>5701</v>
      </c>
      <c r="J4303" s="309" t="s">
        <v>15063</v>
      </c>
      <c r="K4303" s="310">
        <v>0.19439999999999999</v>
      </c>
      <c r="L4303" s="310">
        <v>0.1743999336</v>
      </c>
      <c r="M4303" s="310">
        <f>VLOOKUP(H4303,'Details of Feeder LEvel'!H:N,7,FALSE)</f>
        <v>0</v>
      </c>
      <c r="N4303" s="310">
        <f t="shared" si="67"/>
        <v>10.288099999999995</v>
      </c>
      <c r="O4303" s="310">
        <v>10.2881</v>
      </c>
      <c r="P4303" s="309" t="s">
        <v>15063</v>
      </c>
      <c r="Q4303" s="311"/>
    </row>
    <row r="4304" spans="1:17" s="312" customFormat="1" x14ac:dyDescent="0.3">
      <c r="A4304" s="307">
        <v>4301</v>
      </c>
      <c r="B4304" s="308" t="s">
        <v>5252</v>
      </c>
      <c r="C4304" s="308" t="s">
        <v>1373</v>
      </c>
      <c r="D4304" s="308" t="s">
        <v>1445</v>
      </c>
      <c r="E4304" s="308" t="s">
        <v>1487</v>
      </c>
      <c r="F4304" s="309" t="s">
        <v>9071</v>
      </c>
      <c r="G4304" s="309" t="s">
        <v>9080</v>
      </c>
      <c r="H4304" s="309" t="s">
        <v>9081</v>
      </c>
      <c r="I4304" s="309" t="s">
        <v>2414</v>
      </c>
      <c r="J4304" s="309" t="s">
        <v>15063</v>
      </c>
      <c r="K4304" s="310">
        <v>0.59160000000000001</v>
      </c>
      <c r="L4304" s="310">
        <v>0.52654945000000009</v>
      </c>
      <c r="M4304" s="310">
        <f>VLOOKUP(H4304,'Details of Feeder LEvel'!H:N,7,FALSE)</f>
        <v>0</v>
      </c>
      <c r="N4304" s="310">
        <f t="shared" si="67"/>
        <v>10.995698106828925</v>
      </c>
      <c r="O4304" s="310">
        <v>10.995698106828932</v>
      </c>
      <c r="P4304" s="309" t="s">
        <v>15063</v>
      </c>
      <c r="Q4304" s="311"/>
    </row>
    <row r="4305" spans="1:17" s="312" customFormat="1" x14ac:dyDescent="0.3">
      <c r="A4305" s="307">
        <v>4302</v>
      </c>
      <c r="B4305" s="308" t="s">
        <v>5252</v>
      </c>
      <c r="C4305" s="308" t="s">
        <v>1373</v>
      </c>
      <c r="D4305" s="308" t="s">
        <v>1445</v>
      </c>
      <c r="E4305" s="308" t="s">
        <v>1487</v>
      </c>
      <c r="F4305" s="309" t="s">
        <v>9082</v>
      </c>
      <c r="G4305" s="309" t="s">
        <v>9083</v>
      </c>
      <c r="H4305" s="309" t="s">
        <v>9084</v>
      </c>
      <c r="I4305" s="309" t="s">
        <v>5701</v>
      </c>
      <c r="J4305" s="309" t="s">
        <v>15063</v>
      </c>
      <c r="K4305" s="310">
        <v>0.50575999999999999</v>
      </c>
      <c r="L4305" s="310">
        <v>0.45713499999999996</v>
      </c>
      <c r="M4305" s="310">
        <f>VLOOKUP(H4305,'Details of Feeder LEvel'!H:N,7,FALSE)</f>
        <v>0</v>
      </c>
      <c r="N4305" s="310">
        <f t="shared" si="67"/>
        <v>9.6142439101550217</v>
      </c>
      <c r="O4305" s="310">
        <v>9.6142439101550181</v>
      </c>
      <c r="P4305" s="309" t="s">
        <v>15063</v>
      </c>
      <c r="Q4305" s="311"/>
    </row>
    <row r="4306" spans="1:17" s="312" customFormat="1" x14ac:dyDescent="0.3">
      <c r="A4306" s="307">
        <v>4303</v>
      </c>
      <c r="B4306" s="308" t="s">
        <v>5252</v>
      </c>
      <c r="C4306" s="308" t="s">
        <v>1373</v>
      </c>
      <c r="D4306" s="308" t="s">
        <v>1445</v>
      </c>
      <c r="E4306" s="308" t="s">
        <v>1487</v>
      </c>
      <c r="F4306" s="309" t="s">
        <v>9082</v>
      </c>
      <c r="G4306" s="309" t="s">
        <v>9085</v>
      </c>
      <c r="H4306" s="309" t="s">
        <v>9086</v>
      </c>
      <c r="I4306" s="309" t="s">
        <v>5701</v>
      </c>
      <c r="J4306" s="309" t="s">
        <v>15063</v>
      </c>
      <c r="K4306" s="310">
        <v>0.68300000000000005</v>
      </c>
      <c r="L4306" s="310">
        <v>0.61718549999999994</v>
      </c>
      <c r="M4306" s="310">
        <f>VLOOKUP(H4306,'Details of Feeder LEvel'!H:N,7,FALSE)</f>
        <v>0</v>
      </c>
      <c r="N4306" s="310">
        <f t="shared" si="67"/>
        <v>9.6360907759883023</v>
      </c>
      <c r="O4306" s="310">
        <v>11.942531931519152</v>
      </c>
      <c r="P4306" s="309" t="s">
        <v>15063</v>
      </c>
      <c r="Q4306" s="311"/>
    </row>
    <row r="4307" spans="1:17" s="312" customFormat="1" x14ac:dyDescent="0.3">
      <c r="A4307" s="307">
        <v>4304</v>
      </c>
      <c r="B4307" s="308" t="s">
        <v>5252</v>
      </c>
      <c r="C4307" s="308" t="s">
        <v>1373</v>
      </c>
      <c r="D4307" s="308" t="s">
        <v>1445</v>
      </c>
      <c r="E4307" s="308" t="s">
        <v>1487</v>
      </c>
      <c r="F4307" s="309" t="s">
        <v>9087</v>
      </c>
      <c r="G4307" s="309" t="s">
        <v>9088</v>
      </c>
      <c r="H4307" s="309" t="s">
        <v>9089</v>
      </c>
      <c r="I4307" s="309" t="s">
        <v>5701</v>
      </c>
      <c r="J4307" s="309" t="s">
        <v>15063</v>
      </c>
      <c r="K4307" s="310">
        <v>0.29083999999999999</v>
      </c>
      <c r="L4307" s="310">
        <v>0.26076500000000002</v>
      </c>
      <c r="M4307" s="310">
        <f>VLOOKUP(H4307,'Details of Feeder LEvel'!H:N,7,FALSE)</f>
        <v>0</v>
      </c>
      <c r="N4307" s="310">
        <f t="shared" si="67"/>
        <v>10.340737175079068</v>
      </c>
      <c r="O4307" s="310">
        <v>10.340737175079063</v>
      </c>
      <c r="P4307" s="309" t="s">
        <v>15063</v>
      </c>
      <c r="Q4307" s="311"/>
    </row>
    <row r="4308" spans="1:17" s="312" customFormat="1" x14ac:dyDescent="0.3">
      <c r="A4308" s="307">
        <v>4305</v>
      </c>
      <c r="B4308" s="308" t="s">
        <v>5252</v>
      </c>
      <c r="C4308" s="308" t="s">
        <v>1373</v>
      </c>
      <c r="D4308" s="308" t="s">
        <v>1445</v>
      </c>
      <c r="E4308" s="308" t="s">
        <v>1487</v>
      </c>
      <c r="F4308" s="309" t="s">
        <v>9087</v>
      </c>
      <c r="G4308" s="309" t="s">
        <v>9090</v>
      </c>
      <c r="H4308" s="309" t="s">
        <v>9091</v>
      </c>
      <c r="I4308" s="309" t="s">
        <v>5701</v>
      </c>
      <c r="J4308" s="309" t="s">
        <v>15063</v>
      </c>
      <c r="K4308" s="310">
        <v>0.51825999999999994</v>
      </c>
      <c r="L4308" s="310">
        <v>0.46426199999999995</v>
      </c>
      <c r="M4308" s="310">
        <f>VLOOKUP(H4308,'Details of Feeder LEvel'!H:N,7,FALSE)</f>
        <v>0</v>
      </c>
      <c r="N4308" s="310">
        <f t="shared" si="67"/>
        <v>10.419094662910508</v>
      </c>
      <c r="O4308" s="310">
        <v>10.419094662910499</v>
      </c>
      <c r="P4308" s="309" t="s">
        <v>15063</v>
      </c>
      <c r="Q4308" s="311"/>
    </row>
    <row r="4309" spans="1:17" s="312" customFormat="1" x14ac:dyDescent="0.3">
      <c r="A4309" s="307">
        <v>4306</v>
      </c>
      <c r="B4309" s="308" t="s">
        <v>5252</v>
      </c>
      <c r="C4309" s="308" t="s">
        <v>1373</v>
      </c>
      <c r="D4309" s="308" t="s">
        <v>1445</v>
      </c>
      <c r="E4309" s="308" t="s">
        <v>1487</v>
      </c>
      <c r="F4309" s="309" t="s">
        <v>9087</v>
      </c>
      <c r="G4309" s="309" t="s">
        <v>9092</v>
      </c>
      <c r="H4309" s="309" t="s">
        <v>9093</v>
      </c>
      <c r="I4309" s="309" t="s">
        <v>5701</v>
      </c>
      <c r="J4309" s="309" t="s">
        <v>15063</v>
      </c>
      <c r="K4309" s="310">
        <v>0.39371999999999996</v>
      </c>
      <c r="L4309" s="310">
        <v>0.35531049999999997</v>
      </c>
      <c r="M4309" s="310">
        <f>VLOOKUP(H4309,'Details of Feeder LEvel'!H:N,7,FALSE)</f>
        <v>0</v>
      </c>
      <c r="N4309" s="310">
        <f t="shared" si="67"/>
        <v>9.7555369297978221</v>
      </c>
      <c r="O4309" s="310">
        <v>9.7555369297978363</v>
      </c>
      <c r="P4309" s="309" t="s">
        <v>15063</v>
      </c>
      <c r="Q4309" s="311"/>
    </row>
    <row r="4310" spans="1:17" s="312" customFormat="1" x14ac:dyDescent="0.3">
      <c r="A4310" s="307">
        <v>4307</v>
      </c>
      <c r="B4310" s="308" t="s">
        <v>5252</v>
      </c>
      <c r="C4310" s="308" t="s">
        <v>1373</v>
      </c>
      <c r="D4310" s="308" t="s">
        <v>1445</v>
      </c>
      <c r="E4310" s="308" t="s">
        <v>1487</v>
      </c>
      <c r="F4310" s="313" t="s">
        <v>9087</v>
      </c>
      <c r="G4310" s="309" t="s">
        <v>9094</v>
      </c>
      <c r="H4310" s="309" t="s">
        <v>9095</v>
      </c>
      <c r="I4310" s="309" t="s">
        <v>5701</v>
      </c>
      <c r="J4310" s="309" t="s">
        <v>15063</v>
      </c>
      <c r="K4310" s="310">
        <v>5.0600000000000003E-3</v>
      </c>
      <c r="L4310" s="310">
        <v>4.5700000000000003E-3</v>
      </c>
      <c r="M4310" s="310">
        <f>VLOOKUP(H4310,'Details of Feeder LEvel'!H:N,7,FALSE)</f>
        <v>0</v>
      </c>
      <c r="N4310" s="310">
        <f t="shared" si="67"/>
        <v>9.6837944664031621</v>
      </c>
      <c r="O4310" s="310">
        <v>9.6837944664031621</v>
      </c>
      <c r="P4310" s="309" t="s">
        <v>15063</v>
      </c>
      <c r="Q4310" s="311"/>
    </row>
    <row r="4311" spans="1:17" s="312" customFormat="1" x14ac:dyDescent="0.3">
      <c r="A4311" s="307">
        <v>4308</v>
      </c>
      <c r="B4311" s="308" t="s">
        <v>5252</v>
      </c>
      <c r="C4311" s="308" t="s">
        <v>1373</v>
      </c>
      <c r="D4311" s="308" t="s">
        <v>1445</v>
      </c>
      <c r="E4311" s="308" t="s">
        <v>1487</v>
      </c>
      <c r="F4311" s="309" t="s">
        <v>9087</v>
      </c>
      <c r="G4311" s="309" t="s">
        <v>9096</v>
      </c>
      <c r="H4311" s="309" t="s">
        <v>9097</v>
      </c>
      <c r="I4311" s="309" t="s">
        <v>5701</v>
      </c>
      <c r="J4311" s="309" t="s">
        <v>15063</v>
      </c>
      <c r="K4311" s="310">
        <v>0.28711999999999999</v>
      </c>
      <c r="L4311" s="310">
        <v>0.25848900000000002</v>
      </c>
      <c r="M4311" s="310">
        <f>VLOOKUP(H4311,'Details of Feeder LEvel'!H:N,7,FALSE)</f>
        <v>0</v>
      </c>
      <c r="N4311" s="310">
        <f t="shared" si="67"/>
        <v>9.9717887991083742</v>
      </c>
      <c r="O4311" s="310">
        <v>9.97178879910836</v>
      </c>
      <c r="P4311" s="309" t="s">
        <v>15063</v>
      </c>
      <c r="Q4311" s="311"/>
    </row>
    <row r="4312" spans="1:17" s="312" customFormat="1" x14ac:dyDescent="0.3">
      <c r="A4312" s="307">
        <v>4309</v>
      </c>
      <c r="B4312" s="308" t="s">
        <v>5252</v>
      </c>
      <c r="C4312" s="308" t="s">
        <v>1373</v>
      </c>
      <c r="D4312" s="308" t="s">
        <v>1445</v>
      </c>
      <c r="E4312" s="308" t="s">
        <v>1487</v>
      </c>
      <c r="F4312" s="309" t="s">
        <v>9087</v>
      </c>
      <c r="G4312" s="309" t="s">
        <v>9098</v>
      </c>
      <c r="H4312" s="309" t="s">
        <v>9099</v>
      </c>
      <c r="I4312" s="309" t="s">
        <v>5701</v>
      </c>
      <c r="J4312" s="309" t="s">
        <v>15063</v>
      </c>
      <c r="K4312" s="310">
        <v>0.40736</v>
      </c>
      <c r="L4312" s="310">
        <v>0.36848599999999998</v>
      </c>
      <c r="M4312" s="310">
        <f>VLOOKUP(H4312,'Details of Feeder LEvel'!H:N,7,FALSE)</f>
        <v>0</v>
      </c>
      <c r="N4312" s="310">
        <f t="shared" si="67"/>
        <v>9.5429104477611997</v>
      </c>
      <c r="O4312" s="310">
        <v>9.5429104477612103</v>
      </c>
      <c r="P4312" s="309" t="s">
        <v>15063</v>
      </c>
      <c r="Q4312" s="311"/>
    </row>
    <row r="4313" spans="1:17" s="312" customFormat="1" x14ac:dyDescent="0.3">
      <c r="A4313" s="307">
        <v>4310</v>
      </c>
      <c r="B4313" s="308" t="s">
        <v>5252</v>
      </c>
      <c r="C4313" s="308" t="s">
        <v>1373</v>
      </c>
      <c r="D4313" s="308" t="s">
        <v>1445</v>
      </c>
      <c r="E4313" s="308" t="s">
        <v>1487</v>
      </c>
      <c r="F4313" s="309" t="s">
        <v>9087</v>
      </c>
      <c r="G4313" s="309" t="s">
        <v>9100</v>
      </c>
      <c r="H4313" s="309" t="s">
        <v>9101</v>
      </c>
      <c r="I4313" s="309" t="s">
        <v>5706</v>
      </c>
      <c r="J4313" s="309" t="s">
        <v>15063</v>
      </c>
      <c r="K4313" s="310">
        <v>0.91432000000000002</v>
      </c>
      <c r="L4313" s="310">
        <v>0.87401344999999997</v>
      </c>
      <c r="M4313" s="310">
        <f>VLOOKUP(H4313,'Details of Feeder LEvel'!H:N,7,FALSE)</f>
        <v>0</v>
      </c>
      <c r="N4313" s="310">
        <f t="shared" si="67"/>
        <v>4.4083635926152827</v>
      </c>
      <c r="O4313" s="310">
        <v>51.986976570660204</v>
      </c>
      <c r="P4313" s="309" t="s">
        <v>15063</v>
      </c>
      <c r="Q4313" s="311"/>
    </row>
    <row r="4314" spans="1:17" s="312" customFormat="1" x14ac:dyDescent="0.3">
      <c r="A4314" s="307">
        <v>4311</v>
      </c>
      <c r="B4314" s="308" t="s">
        <v>5252</v>
      </c>
      <c r="C4314" s="308" t="s">
        <v>1373</v>
      </c>
      <c r="D4314" s="308" t="s">
        <v>1445</v>
      </c>
      <c r="E4314" s="308" t="s">
        <v>1487</v>
      </c>
      <c r="F4314" s="309" t="s">
        <v>9087</v>
      </c>
      <c r="G4314" s="309" t="s">
        <v>9102</v>
      </c>
      <c r="H4314" s="309" t="s">
        <v>9103</v>
      </c>
      <c r="I4314" s="309" t="s">
        <v>5706</v>
      </c>
      <c r="J4314" s="309" t="s">
        <v>15063</v>
      </c>
      <c r="K4314" s="310">
        <v>0.47933999999999999</v>
      </c>
      <c r="L4314" s="310">
        <v>0.42607819999999996</v>
      </c>
      <c r="M4314" s="310">
        <f>VLOOKUP(H4314,'Details of Feeder LEvel'!H:N,7,FALSE)</f>
        <v>0</v>
      </c>
      <c r="N4314" s="310">
        <f t="shared" si="67"/>
        <v>11.111486627446078</v>
      </c>
      <c r="O4314" s="310">
        <v>72.030457910332885</v>
      </c>
      <c r="P4314" s="309" t="s">
        <v>15063</v>
      </c>
      <c r="Q4314" s="311"/>
    </row>
    <row r="4315" spans="1:17" s="312" customFormat="1" x14ac:dyDescent="0.3">
      <c r="A4315" s="307">
        <v>4312</v>
      </c>
      <c r="B4315" s="308" t="s">
        <v>5252</v>
      </c>
      <c r="C4315" s="308" t="s">
        <v>1373</v>
      </c>
      <c r="D4315" s="308" t="s">
        <v>2395</v>
      </c>
      <c r="E4315" s="308" t="s">
        <v>14853</v>
      </c>
      <c r="F4315" s="309" t="s">
        <v>9104</v>
      </c>
      <c r="G4315" s="309" t="s">
        <v>9105</v>
      </c>
      <c r="H4315" s="309" t="s">
        <v>9106</v>
      </c>
      <c r="I4315" s="309" t="s">
        <v>5706</v>
      </c>
      <c r="J4315" s="309" t="s">
        <v>15063</v>
      </c>
      <c r="K4315" s="310">
        <v>0.21939999999999998</v>
      </c>
      <c r="L4315" s="310">
        <v>0.18942400000000001</v>
      </c>
      <c r="M4315" s="310">
        <f>VLOOKUP(H4315,'Details of Feeder LEvel'!H:N,7,FALSE)</f>
        <v>0</v>
      </c>
      <c r="N4315" s="310">
        <f t="shared" si="67"/>
        <v>13.662716499544199</v>
      </c>
      <c r="O4315" s="310">
        <v>60.974527300059499</v>
      </c>
      <c r="P4315" s="309" t="s">
        <v>15063</v>
      </c>
      <c r="Q4315" s="311"/>
    </row>
    <row r="4316" spans="1:17" s="312" customFormat="1" x14ac:dyDescent="0.3">
      <c r="A4316" s="307">
        <v>4313</v>
      </c>
      <c r="B4316" s="308" t="s">
        <v>5252</v>
      </c>
      <c r="C4316" s="308" t="s">
        <v>1373</v>
      </c>
      <c r="D4316" s="308" t="s">
        <v>2395</v>
      </c>
      <c r="E4316" s="308" t="s">
        <v>14853</v>
      </c>
      <c r="F4316" s="309" t="s">
        <v>9104</v>
      </c>
      <c r="G4316" s="309" t="s">
        <v>9107</v>
      </c>
      <c r="H4316" s="309" t="s">
        <v>9108</v>
      </c>
      <c r="I4316" s="309" t="s">
        <v>5701</v>
      </c>
      <c r="J4316" s="309" t="s">
        <v>15063</v>
      </c>
      <c r="K4316" s="310">
        <v>0.25539999999999996</v>
      </c>
      <c r="L4316" s="310">
        <v>0.22982999999999998</v>
      </c>
      <c r="M4316" s="310">
        <f>VLOOKUP(H4316,'Details of Feeder LEvel'!H:N,7,FALSE)</f>
        <v>0</v>
      </c>
      <c r="N4316" s="310">
        <f t="shared" si="67"/>
        <v>10.011746280344552</v>
      </c>
      <c r="O4316" s="310">
        <v>10.011746280344557</v>
      </c>
      <c r="P4316" s="309" t="s">
        <v>15063</v>
      </c>
      <c r="Q4316" s="311"/>
    </row>
    <row r="4317" spans="1:17" s="312" customFormat="1" x14ac:dyDescent="0.3">
      <c r="A4317" s="307">
        <v>4314</v>
      </c>
      <c r="B4317" s="308" t="s">
        <v>5252</v>
      </c>
      <c r="C4317" s="308" t="s">
        <v>1373</v>
      </c>
      <c r="D4317" s="308" t="s">
        <v>2395</v>
      </c>
      <c r="E4317" s="308" t="s">
        <v>14853</v>
      </c>
      <c r="F4317" s="309" t="s">
        <v>9104</v>
      </c>
      <c r="G4317" s="309" t="s">
        <v>9109</v>
      </c>
      <c r="H4317" s="309" t="s">
        <v>9110</v>
      </c>
      <c r="I4317" s="309" t="s">
        <v>5701</v>
      </c>
      <c r="J4317" s="309" t="s">
        <v>15063</v>
      </c>
      <c r="K4317" s="310">
        <v>0.35940000000000005</v>
      </c>
      <c r="L4317" s="310">
        <v>0.32367449999999998</v>
      </c>
      <c r="M4317" s="310">
        <f>VLOOKUP(H4317,'Details of Feeder LEvel'!H:N,7,FALSE)</f>
        <v>0</v>
      </c>
      <c r="N4317" s="310">
        <f t="shared" si="67"/>
        <v>9.9403171953255622</v>
      </c>
      <c r="O4317" s="310">
        <v>9.9403171953255658</v>
      </c>
      <c r="P4317" s="309" t="s">
        <v>15063</v>
      </c>
      <c r="Q4317" s="311"/>
    </row>
    <row r="4318" spans="1:17" s="312" customFormat="1" x14ac:dyDescent="0.3">
      <c r="A4318" s="307">
        <v>4315</v>
      </c>
      <c r="B4318" s="308" t="s">
        <v>5252</v>
      </c>
      <c r="C4318" s="308" t="s">
        <v>1373</v>
      </c>
      <c r="D4318" s="308" t="s">
        <v>2395</v>
      </c>
      <c r="E4318" s="308" t="s">
        <v>14853</v>
      </c>
      <c r="F4318" s="309" t="s">
        <v>9104</v>
      </c>
      <c r="G4318" s="309" t="s">
        <v>9111</v>
      </c>
      <c r="H4318" s="309" t="s">
        <v>9112</v>
      </c>
      <c r="I4318" s="309" t="s">
        <v>5701</v>
      </c>
      <c r="J4318" s="309" t="s">
        <v>15063</v>
      </c>
      <c r="K4318" s="310">
        <v>0.65100000000000002</v>
      </c>
      <c r="L4318" s="310">
        <v>0.58624999999999994</v>
      </c>
      <c r="M4318" s="310">
        <f>VLOOKUP(H4318,'Details of Feeder LEvel'!H:N,7,FALSE)</f>
        <v>0</v>
      </c>
      <c r="N4318" s="310">
        <f t="shared" si="67"/>
        <v>9.9462365591397983</v>
      </c>
      <c r="O4318" s="310">
        <v>9.9462365591397983</v>
      </c>
      <c r="P4318" s="309" t="s">
        <v>15063</v>
      </c>
      <c r="Q4318" s="311"/>
    </row>
    <row r="4319" spans="1:17" s="312" customFormat="1" x14ac:dyDescent="0.3">
      <c r="A4319" s="307">
        <v>4316</v>
      </c>
      <c r="B4319" s="308" t="s">
        <v>5252</v>
      </c>
      <c r="C4319" s="308" t="s">
        <v>1373</v>
      </c>
      <c r="D4319" s="308" t="s">
        <v>2395</v>
      </c>
      <c r="E4319" s="308" t="s">
        <v>14853</v>
      </c>
      <c r="F4319" s="309" t="s">
        <v>9104</v>
      </c>
      <c r="G4319" s="309" t="s">
        <v>9113</v>
      </c>
      <c r="H4319" s="309" t="s">
        <v>9114</v>
      </c>
      <c r="I4319" s="309" t="s">
        <v>5706</v>
      </c>
      <c r="J4319" s="309" t="s">
        <v>15063</v>
      </c>
      <c r="K4319" s="310">
        <v>0.55059999999999998</v>
      </c>
      <c r="L4319" s="310">
        <v>0.4720665</v>
      </c>
      <c r="M4319" s="310">
        <f>VLOOKUP(H4319,'Details of Feeder LEvel'!H:N,7,FALSE)</f>
        <v>0</v>
      </c>
      <c r="N4319" s="310">
        <f t="shared" si="67"/>
        <v>14.263258263712311</v>
      </c>
      <c r="O4319" s="310">
        <v>65.866756898308921</v>
      </c>
      <c r="P4319" s="309" t="s">
        <v>15063</v>
      </c>
      <c r="Q4319" s="311"/>
    </row>
    <row r="4320" spans="1:17" s="312" customFormat="1" x14ac:dyDescent="0.3">
      <c r="A4320" s="307">
        <v>4317</v>
      </c>
      <c r="B4320" s="308" t="s">
        <v>5252</v>
      </c>
      <c r="C4320" s="308" t="s">
        <v>1373</v>
      </c>
      <c r="D4320" s="308" t="s">
        <v>2395</v>
      </c>
      <c r="E4320" s="308" t="s">
        <v>14853</v>
      </c>
      <c r="F4320" s="309" t="s">
        <v>9104</v>
      </c>
      <c r="G4320" s="309" t="s">
        <v>9115</v>
      </c>
      <c r="H4320" s="309" t="s">
        <v>9116</v>
      </c>
      <c r="I4320" s="309" t="s">
        <v>5701</v>
      </c>
      <c r="J4320" s="309" t="s">
        <v>15063</v>
      </c>
      <c r="K4320" s="310">
        <v>0.24459999999999998</v>
      </c>
      <c r="L4320" s="310">
        <v>0.22011000000000003</v>
      </c>
      <c r="M4320" s="310">
        <f>VLOOKUP(H4320,'Details of Feeder LEvel'!H:N,7,FALSE)</f>
        <v>0</v>
      </c>
      <c r="N4320" s="310">
        <f t="shared" si="67"/>
        <v>10.01226492232214</v>
      </c>
      <c r="O4320" s="310">
        <v>10.012264922322133</v>
      </c>
      <c r="P4320" s="309" t="s">
        <v>15063</v>
      </c>
      <c r="Q4320" s="311"/>
    </row>
    <row r="4321" spans="1:17" s="312" customFormat="1" x14ac:dyDescent="0.3">
      <c r="A4321" s="307">
        <v>4318</v>
      </c>
      <c r="B4321" s="308" t="s">
        <v>5252</v>
      </c>
      <c r="C4321" s="308" t="s">
        <v>1373</v>
      </c>
      <c r="D4321" s="308" t="s">
        <v>2395</v>
      </c>
      <c r="E4321" s="308" t="s">
        <v>14853</v>
      </c>
      <c r="F4321" s="309" t="s">
        <v>9104</v>
      </c>
      <c r="G4321" s="309" t="s">
        <v>9117</v>
      </c>
      <c r="H4321" s="309" t="s">
        <v>9118</v>
      </c>
      <c r="I4321" s="309" t="s">
        <v>5701</v>
      </c>
      <c r="J4321" s="309" t="s">
        <v>15063</v>
      </c>
      <c r="K4321" s="310">
        <v>0.21079999999999999</v>
      </c>
      <c r="L4321" s="310">
        <v>0.18901200000000001</v>
      </c>
      <c r="M4321" s="310">
        <f>VLOOKUP(H4321,'Details of Feeder LEvel'!H:N,7,FALSE)</f>
        <v>0</v>
      </c>
      <c r="N4321" s="310">
        <f t="shared" si="67"/>
        <v>10.335863377609096</v>
      </c>
      <c r="O4321" s="310">
        <v>10.335863377609089</v>
      </c>
      <c r="P4321" s="309" t="s">
        <v>15063</v>
      </c>
      <c r="Q4321" s="311"/>
    </row>
    <row r="4322" spans="1:17" s="312" customFormat="1" x14ac:dyDescent="0.3">
      <c r="A4322" s="307">
        <v>4319</v>
      </c>
      <c r="B4322" s="308" t="s">
        <v>5252</v>
      </c>
      <c r="C4322" s="308" t="s">
        <v>1373</v>
      </c>
      <c r="D4322" s="308" t="s">
        <v>2395</v>
      </c>
      <c r="E4322" s="308" t="s">
        <v>14853</v>
      </c>
      <c r="F4322" s="309" t="s">
        <v>9119</v>
      </c>
      <c r="G4322" s="309" t="s">
        <v>9120</v>
      </c>
      <c r="H4322" s="309" t="s">
        <v>9121</v>
      </c>
      <c r="I4322" s="309" t="s">
        <v>5701</v>
      </c>
      <c r="J4322" s="309" t="s">
        <v>15063</v>
      </c>
      <c r="K4322" s="310">
        <v>0.690724</v>
      </c>
      <c r="L4322" s="310">
        <v>0.62003750000000002</v>
      </c>
      <c r="M4322" s="310">
        <f>VLOOKUP(H4322,'Details of Feeder LEvel'!H:N,7,FALSE)</f>
        <v>0</v>
      </c>
      <c r="N4322" s="310">
        <f t="shared" si="67"/>
        <v>10.233682339110844</v>
      </c>
      <c r="O4322" s="310">
        <v>10.233682339110839</v>
      </c>
      <c r="P4322" s="309" t="s">
        <v>15063</v>
      </c>
      <c r="Q4322" s="311"/>
    </row>
    <row r="4323" spans="1:17" s="312" customFormat="1" x14ac:dyDescent="0.3">
      <c r="A4323" s="307">
        <v>4320</v>
      </c>
      <c r="B4323" s="308" t="s">
        <v>5252</v>
      </c>
      <c r="C4323" s="308" t="s">
        <v>1373</v>
      </c>
      <c r="D4323" s="308" t="s">
        <v>2395</v>
      </c>
      <c r="E4323" s="308" t="s">
        <v>14853</v>
      </c>
      <c r="F4323" s="309" t="s">
        <v>9119</v>
      </c>
      <c r="G4323" s="309" t="s">
        <v>9122</v>
      </c>
      <c r="H4323" s="309" t="s">
        <v>9123</v>
      </c>
      <c r="I4323" s="309" t="s">
        <v>5701</v>
      </c>
      <c r="J4323" s="309" t="s">
        <v>15063</v>
      </c>
      <c r="K4323" s="310">
        <v>0.46020799999999995</v>
      </c>
      <c r="L4323" s="310">
        <v>0.41320800000000002</v>
      </c>
      <c r="M4323" s="310">
        <f>VLOOKUP(H4323,'Details of Feeder LEvel'!H:N,7,FALSE)</f>
        <v>0</v>
      </c>
      <c r="N4323" s="310">
        <f t="shared" si="67"/>
        <v>10.21277335465701</v>
      </c>
      <c r="O4323" s="310">
        <v>10.212773354657024</v>
      </c>
      <c r="P4323" s="309" t="s">
        <v>15063</v>
      </c>
      <c r="Q4323" s="311"/>
    </row>
    <row r="4324" spans="1:17" s="312" customFormat="1" x14ac:dyDescent="0.3">
      <c r="A4324" s="307">
        <v>4321</v>
      </c>
      <c r="B4324" s="308" t="s">
        <v>5252</v>
      </c>
      <c r="C4324" s="308" t="s">
        <v>1373</v>
      </c>
      <c r="D4324" s="308" t="s">
        <v>2395</v>
      </c>
      <c r="E4324" s="308" t="s">
        <v>14853</v>
      </c>
      <c r="F4324" s="309" t="s">
        <v>9119</v>
      </c>
      <c r="G4324" s="309" t="s">
        <v>9124</v>
      </c>
      <c r="H4324" s="309" t="s">
        <v>9125</v>
      </c>
      <c r="I4324" s="309" t="s">
        <v>5701</v>
      </c>
      <c r="J4324" s="309" t="s">
        <v>15063</v>
      </c>
      <c r="K4324" s="310">
        <v>0.84412799999999999</v>
      </c>
      <c r="L4324" s="310">
        <v>0.75653499999999996</v>
      </c>
      <c r="M4324" s="310">
        <f>VLOOKUP(H4324,'Details of Feeder LEvel'!H:N,7,FALSE)</f>
        <v>0</v>
      </c>
      <c r="N4324" s="310">
        <f t="shared" si="67"/>
        <v>10.376743811365104</v>
      </c>
      <c r="O4324" s="310">
        <v>10.376743811365108</v>
      </c>
      <c r="P4324" s="309" t="s">
        <v>15063</v>
      </c>
      <c r="Q4324" s="311"/>
    </row>
    <row r="4325" spans="1:17" s="312" customFormat="1" x14ac:dyDescent="0.3">
      <c r="A4325" s="307">
        <v>4322</v>
      </c>
      <c r="B4325" s="308" t="s">
        <v>5252</v>
      </c>
      <c r="C4325" s="308" t="s">
        <v>1373</v>
      </c>
      <c r="D4325" s="308" t="s">
        <v>2395</v>
      </c>
      <c r="E4325" s="308" t="s">
        <v>14853</v>
      </c>
      <c r="F4325" s="309" t="s">
        <v>9119</v>
      </c>
      <c r="G4325" s="309" t="s">
        <v>9126</v>
      </c>
      <c r="H4325" s="309" t="s">
        <v>9127</v>
      </c>
      <c r="I4325" s="309" t="s">
        <v>5701</v>
      </c>
      <c r="J4325" s="309" t="s">
        <v>15063</v>
      </c>
      <c r="K4325" s="310">
        <v>0.82742000000000004</v>
      </c>
      <c r="L4325" s="310">
        <v>0.74499199999999999</v>
      </c>
      <c r="M4325" s="310">
        <f>VLOOKUP(H4325,'Details of Feeder LEvel'!H:N,7,FALSE)</f>
        <v>0</v>
      </c>
      <c r="N4325" s="310">
        <f t="shared" si="67"/>
        <v>9.9620507118513029</v>
      </c>
      <c r="O4325" s="310">
        <v>9.9620507118513011</v>
      </c>
      <c r="P4325" s="309" t="s">
        <v>15063</v>
      </c>
      <c r="Q4325" s="311"/>
    </row>
    <row r="4326" spans="1:17" s="312" customFormat="1" x14ac:dyDescent="0.3">
      <c r="A4326" s="307">
        <v>4323</v>
      </c>
      <c r="B4326" s="308" t="s">
        <v>5252</v>
      </c>
      <c r="C4326" s="308" t="s">
        <v>1373</v>
      </c>
      <c r="D4326" s="308" t="s">
        <v>2395</v>
      </c>
      <c r="E4326" s="308" t="s">
        <v>14853</v>
      </c>
      <c r="F4326" s="309" t="s">
        <v>9119</v>
      </c>
      <c r="G4326" s="309" t="s">
        <v>9128</v>
      </c>
      <c r="H4326" s="309" t="s">
        <v>9129</v>
      </c>
      <c r="I4326" s="309" t="s">
        <v>5701</v>
      </c>
      <c r="J4326" s="309" t="s">
        <v>15063</v>
      </c>
      <c r="K4326" s="310">
        <v>1.4528399999999999</v>
      </c>
      <c r="L4326" s="310">
        <v>1.3100425</v>
      </c>
      <c r="M4326" s="310">
        <f>VLOOKUP(H4326,'Details of Feeder LEvel'!H:N,7,FALSE)</f>
        <v>0</v>
      </c>
      <c r="N4326" s="310">
        <f t="shared" si="67"/>
        <v>9.8288524545028988</v>
      </c>
      <c r="O4326" s="310">
        <v>9.8288524545029006</v>
      </c>
      <c r="P4326" s="309" t="s">
        <v>15063</v>
      </c>
      <c r="Q4326" s="311"/>
    </row>
    <row r="4327" spans="1:17" s="312" customFormat="1" x14ac:dyDescent="0.3">
      <c r="A4327" s="307">
        <v>4324</v>
      </c>
      <c r="B4327" s="308" t="s">
        <v>5252</v>
      </c>
      <c r="C4327" s="308" t="s">
        <v>1373</v>
      </c>
      <c r="D4327" s="308" t="s">
        <v>2395</v>
      </c>
      <c r="E4327" s="308" t="s">
        <v>14853</v>
      </c>
      <c r="F4327" s="309" t="s">
        <v>9119</v>
      </c>
      <c r="G4327" s="309" t="s">
        <v>9130</v>
      </c>
      <c r="H4327" s="309" t="s">
        <v>9131</v>
      </c>
      <c r="I4327" s="309" t="s">
        <v>5701</v>
      </c>
      <c r="J4327" s="309" t="s">
        <v>15063</v>
      </c>
      <c r="K4327" s="310">
        <v>0.22633999999999999</v>
      </c>
      <c r="L4327" s="310">
        <v>0.20422650000000001</v>
      </c>
      <c r="M4327" s="310">
        <f>VLOOKUP(H4327,'Details of Feeder LEvel'!H:N,7,FALSE)</f>
        <v>0</v>
      </c>
      <c r="N4327" s="310">
        <f t="shared" si="67"/>
        <v>9.7700362286825051</v>
      </c>
      <c r="O4327" s="310">
        <v>9.7700362286825104</v>
      </c>
      <c r="P4327" s="309" t="s">
        <v>15063</v>
      </c>
      <c r="Q4327" s="311"/>
    </row>
    <row r="4328" spans="1:17" s="312" customFormat="1" x14ac:dyDescent="0.3">
      <c r="A4328" s="307">
        <v>4325</v>
      </c>
      <c r="B4328" s="308" t="s">
        <v>5252</v>
      </c>
      <c r="C4328" s="308" t="s">
        <v>1373</v>
      </c>
      <c r="D4328" s="308" t="s">
        <v>2395</v>
      </c>
      <c r="E4328" s="308" t="s">
        <v>14853</v>
      </c>
      <c r="F4328" s="309" t="s">
        <v>9119</v>
      </c>
      <c r="G4328" s="309" t="s">
        <v>9132</v>
      </c>
      <c r="H4328" s="309" t="s">
        <v>9133</v>
      </c>
      <c r="I4328" s="309" t="s">
        <v>5701</v>
      </c>
      <c r="J4328" s="309" t="s">
        <v>15063</v>
      </c>
      <c r="K4328" s="310">
        <v>0.60492000000000001</v>
      </c>
      <c r="L4328" s="310">
        <v>0.54388900000000007</v>
      </c>
      <c r="M4328" s="310">
        <f>VLOOKUP(H4328,'Details of Feeder LEvel'!H:N,7,FALSE)</f>
        <v>0</v>
      </c>
      <c r="N4328" s="310">
        <f t="shared" si="67"/>
        <v>10.089102691264952</v>
      </c>
      <c r="O4328" s="310">
        <v>10.089102691264962</v>
      </c>
      <c r="P4328" s="309" t="s">
        <v>15063</v>
      </c>
      <c r="Q4328" s="311"/>
    </row>
    <row r="4329" spans="1:17" s="312" customFormat="1" x14ac:dyDescent="0.3">
      <c r="A4329" s="307">
        <v>4326</v>
      </c>
      <c r="B4329" s="308" t="s">
        <v>5252</v>
      </c>
      <c r="C4329" s="308" t="s">
        <v>1373</v>
      </c>
      <c r="D4329" s="308" t="s">
        <v>2395</v>
      </c>
      <c r="E4329" s="308" t="s">
        <v>14853</v>
      </c>
      <c r="F4329" s="309" t="s">
        <v>9119</v>
      </c>
      <c r="G4329" s="309" t="s">
        <v>9134</v>
      </c>
      <c r="H4329" s="309" t="s">
        <v>9135</v>
      </c>
      <c r="I4329" s="309" t="s">
        <v>5701</v>
      </c>
      <c r="J4329" s="309" t="s">
        <v>15063</v>
      </c>
      <c r="K4329" s="310">
        <v>0.79734000000000005</v>
      </c>
      <c r="L4329" s="310">
        <v>0.71646199999999993</v>
      </c>
      <c r="M4329" s="310">
        <f>VLOOKUP(H4329,'Details of Feeder LEvel'!H:N,7,FALSE)</f>
        <v>0</v>
      </c>
      <c r="N4329" s="310">
        <f t="shared" si="67"/>
        <v>10.1434770612286</v>
      </c>
      <c r="O4329" s="310">
        <v>10.143477061228589</v>
      </c>
      <c r="P4329" s="309" t="s">
        <v>15063</v>
      </c>
      <c r="Q4329" s="311"/>
    </row>
    <row r="4330" spans="1:17" s="312" customFormat="1" x14ac:dyDescent="0.3">
      <c r="A4330" s="307">
        <v>4327</v>
      </c>
      <c r="B4330" s="308" t="s">
        <v>5252</v>
      </c>
      <c r="C4330" s="308" t="s">
        <v>1373</v>
      </c>
      <c r="D4330" s="308" t="s">
        <v>2395</v>
      </c>
      <c r="E4330" s="308" t="s">
        <v>14853</v>
      </c>
      <c r="F4330" s="309" t="s">
        <v>9119</v>
      </c>
      <c r="G4330" s="309" t="s">
        <v>9136</v>
      </c>
      <c r="H4330" s="309" t="s">
        <v>9137</v>
      </c>
      <c r="I4330" s="309" t="s">
        <v>5701</v>
      </c>
      <c r="J4330" s="309" t="s">
        <v>15063</v>
      </c>
      <c r="K4330" s="310">
        <v>0.89714000000000005</v>
      </c>
      <c r="L4330" s="310">
        <v>0.80558600000000002</v>
      </c>
      <c r="M4330" s="310">
        <f>VLOOKUP(H4330,'Details of Feeder LEvel'!H:N,7,FALSE)</f>
        <v>0</v>
      </c>
      <c r="N4330" s="310">
        <f t="shared" si="67"/>
        <v>10.205096194573871</v>
      </c>
      <c r="O4330" s="310">
        <v>10.205096194573871</v>
      </c>
      <c r="P4330" s="309" t="s">
        <v>15063</v>
      </c>
      <c r="Q4330" s="311"/>
    </row>
    <row r="4331" spans="1:17" s="312" customFormat="1" x14ac:dyDescent="0.3">
      <c r="A4331" s="307">
        <v>4328</v>
      </c>
      <c r="B4331" s="308" t="s">
        <v>5252</v>
      </c>
      <c r="C4331" s="308" t="s">
        <v>1373</v>
      </c>
      <c r="D4331" s="308" t="s">
        <v>2395</v>
      </c>
      <c r="E4331" s="308" t="s">
        <v>14853</v>
      </c>
      <c r="F4331" s="309" t="s">
        <v>9119</v>
      </c>
      <c r="G4331" s="309" t="s">
        <v>9138</v>
      </c>
      <c r="H4331" s="309" t="s">
        <v>9139</v>
      </c>
      <c r="I4331" s="309" t="s">
        <v>5706</v>
      </c>
      <c r="J4331" s="309" t="s">
        <v>15063</v>
      </c>
      <c r="K4331" s="310">
        <v>0.49</v>
      </c>
      <c r="L4331" s="310">
        <v>0.42122199999999999</v>
      </c>
      <c r="M4331" s="310">
        <f>VLOOKUP(H4331,'Details of Feeder LEvel'!H:N,7,FALSE)</f>
        <v>0</v>
      </c>
      <c r="N4331" s="310">
        <f t="shared" si="67"/>
        <v>14.036326530612248</v>
      </c>
      <c r="O4331" s="310">
        <v>70.671426177803838</v>
      </c>
      <c r="P4331" s="309" t="s">
        <v>15063</v>
      </c>
      <c r="Q4331" s="311"/>
    </row>
    <row r="4332" spans="1:17" s="312" customFormat="1" x14ac:dyDescent="0.3">
      <c r="A4332" s="307">
        <v>4329</v>
      </c>
      <c r="B4332" s="308" t="s">
        <v>5252</v>
      </c>
      <c r="C4332" s="308" t="s">
        <v>1373</v>
      </c>
      <c r="D4332" s="308" t="s">
        <v>2395</v>
      </c>
      <c r="E4332" s="308" t="s">
        <v>14853</v>
      </c>
      <c r="F4332" s="309" t="s">
        <v>9119</v>
      </c>
      <c r="G4332" s="309" t="s">
        <v>9140</v>
      </c>
      <c r="H4332" s="309" t="s">
        <v>9141</v>
      </c>
      <c r="I4332" s="309" t="s">
        <v>5706</v>
      </c>
      <c r="J4332" s="309" t="s">
        <v>15063</v>
      </c>
      <c r="K4332" s="310">
        <v>0.73215999999999992</v>
      </c>
      <c r="L4332" s="310">
        <v>0.63182099999999997</v>
      </c>
      <c r="M4332" s="310">
        <f>VLOOKUP(H4332,'Details of Feeder LEvel'!H:N,7,FALSE)</f>
        <v>0</v>
      </c>
      <c r="N4332" s="310">
        <f t="shared" si="67"/>
        <v>13.704518138111885</v>
      </c>
      <c r="O4332" s="310">
        <v>63.483119086550424</v>
      </c>
      <c r="P4332" s="309" t="s">
        <v>15063</v>
      </c>
      <c r="Q4332" s="311"/>
    </row>
    <row r="4333" spans="1:17" s="312" customFormat="1" x14ac:dyDescent="0.3">
      <c r="A4333" s="307">
        <v>4330</v>
      </c>
      <c r="B4333" s="308" t="s">
        <v>5252</v>
      </c>
      <c r="C4333" s="308" t="s">
        <v>1373</v>
      </c>
      <c r="D4333" s="308" t="s">
        <v>2395</v>
      </c>
      <c r="E4333" s="308" t="s">
        <v>14853</v>
      </c>
      <c r="F4333" s="309" t="s">
        <v>9119</v>
      </c>
      <c r="G4333" s="309" t="s">
        <v>9142</v>
      </c>
      <c r="H4333" s="309" t="s">
        <v>9143</v>
      </c>
      <c r="I4333" s="309" t="s">
        <v>5706</v>
      </c>
      <c r="J4333" s="309" t="s">
        <v>15063</v>
      </c>
      <c r="K4333" s="310">
        <v>0.95038</v>
      </c>
      <c r="L4333" s="310">
        <v>0.81977949999999999</v>
      </c>
      <c r="M4333" s="310">
        <f>VLOOKUP(H4333,'Details of Feeder LEvel'!H:N,7,FALSE)</f>
        <v>0</v>
      </c>
      <c r="N4333" s="310">
        <f t="shared" si="67"/>
        <v>13.741924282918413</v>
      </c>
      <c r="O4333" s="310">
        <v>45.408480628629299</v>
      </c>
      <c r="P4333" s="309" t="s">
        <v>15063</v>
      </c>
      <c r="Q4333" s="311"/>
    </row>
    <row r="4334" spans="1:17" s="312" customFormat="1" x14ac:dyDescent="0.3">
      <c r="A4334" s="307">
        <v>4331</v>
      </c>
      <c r="B4334" s="308" t="s">
        <v>5252</v>
      </c>
      <c r="C4334" s="308" t="s">
        <v>1373</v>
      </c>
      <c r="D4334" s="308" t="s">
        <v>2395</v>
      </c>
      <c r="E4334" s="308" t="s">
        <v>14853</v>
      </c>
      <c r="F4334" s="309" t="s">
        <v>9119</v>
      </c>
      <c r="G4334" s="309" t="s">
        <v>9144</v>
      </c>
      <c r="H4334" s="309" t="s">
        <v>9145</v>
      </c>
      <c r="I4334" s="309" t="s">
        <v>5706</v>
      </c>
      <c r="J4334" s="309" t="s">
        <v>15063</v>
      </c>
      <c r="K4334" s="310">
        <v>0.40066000000000002</v>
      </c>
      <c r="L4334" s="310">
        <v>0.34373599999999999</v>
      </c>
      <c r="M4334" s="310">
        <f>VLOOKUP(H4334,'Details of Feeder LEvel'!H:N,7,FALSE)</f>
        <v>0</v>
      </c>
      <c r="N4334" s="310">
        <f t="shared" si="67"/>
        <v>14.207557530075382</v>
      </c>
      <c r="O4334" s="310">
        <v>74.089145762261197</v>
      </c>
      <c r="P4334" s="309" t="s">
        <v>15063</v>
      </c>
      <c r="Q4334" s="311"/>
    </row>
    <row r="4335" spans="1:17" s="312" customFormat="1" x14ac:dyDescent="0.3">
      <c r="A4335" s="307">
        <v>4332</v>
      </c>
      <c r="B4335" s="308" t="s">
        <v>5252</v>
      </c>
      <c r="C4335" s="308" t="s">
        <v>1373</v>
      </c>
      <c r="D4335" s="308" t="s">
        <v>2395</v>
      </c>
      <c r="E4335" s="308" t="s">
        <v>14853</v>
      </c>
      <c r="F4335" s="309" t="s">
        <v>9119</v>
      </c>
      <c r="G4335" s="309" t="s">
        <v>9146</v>
      </c>
      <c r="H4335" s="309" t="s">
        <v>9147</v>
      </c>
      <c r="I4335" s="309" t="s">
        <v>5706</v>
      </c>
      <c r="J4335" s="309" t="s">
        <v>15063</v>
      </c>
      <c r="K4335" s="310">
        <v>0.12107999999999999</v>
      </c>
      <c r="L4335" s="310">
        <v>0.103962</v>
      </c>
      <c r="M4335" s="310">
        <f>VLOOKUP(H4335,'Details of Feeder LEvel'!H:N,7,FALSE)</f>
        <v>0</v>
      </c>
      <c r="N4335" s="310">
        <f t="shared" si="67"/>
        <v>14.13776015857284</v>
      </c>
      <c r="O4335" s="310">
        <v>57.59513487160082</v>
      </c>
      <c r="P4335" s="309" t="s">
        <v>15063</v>
      </c>
      <c r="Q4335" s="311"/>
    </row>
    <row r="4336" spans="1:17" s="312" customFormat="1" x14ac:dyDescent="0.3">
      <c r="A4336" s="307">
        <v>4333</v>
      </c>
      <c r="B4336" s="308" t="s">
        <v>5252</v>
      </c>
      <c r="C4336" s="308" t="s">
        <v>1373</v>
      </c>
      <c r="D4336" s="308" t="s">
        <v>2395</v>
      </c>
      <c r="E4336" s="308" t="s">
        <v>14853</v>
      </c>
      <c r="F4336" s="309" t="s">
        <v>9119</v>
      </c>
      <c r="G4336" s="309" t="s">
        <v>9148</v>
      </c>
      <c r="H4336" s="309" t="s">
        <v>9149</v>
      </c>
      <c r="I4336" s="309" t="s">
        <v>5706</v>
      </c>
      <c r="J4336" s="309" t="s">
        <v>15063</v>
      </c>
      <c r="K4336" s="310">
        <v>0.25919999999999999</v>
      </c>
      <c r="L4336" s="310">
        <v>0.22307300000000002</v>
      </c>
      <c r="M4336" s="310">
        <f>VLOOKUP(H4336,'Details of Feeder LEvel'!H:N,7,FALSE)</f>
        <v>0</v>
      </c>
      <c r="N4336" s="310">
        <f t="shared" si="67"/>
        <v>13.937885802469122</v>
      </c>
      <c r="O4336" s="310">
        <v>76.745798738121351</v>
      </c>
      <c r="P4336" s="309" t="s">
        <v>15063</v>
      </c>
      <c r="Q4336" s="311"/>
    </row>
    <row r="4337" spans="1:17" s="312" customFormat="1" x14ac:dyDescent="0.3">
      <c r="A4337" s="307">
        <v>4334</v>
      </c>
      <c r="B4337" s="308" t="s">
        <v>5252</v>
      </c>
      <c r="C4337" s="308" t="s">
        <v>1373</v>
      </c>
      <c r="D4337" s="308" t="s">
        <v>2395</v>
      </c>
      <c r="E4337" s="308" t="s">
        <v>14853</v>
      </c>
      <c r="F4337" s="309" t="s">
        <v>9119</v>
      </c>
      <c r="G4337" s="309" t="s">
        <v>9150</v>
      </c>
      <c r="H4337" s="309" t="s">
        <v>9151</v>
      </c>
      <c r="I4337" s="309" t="s">
        <v>5701</v>
      </c>
      <c r="J4337" s="309" t="s">
        <v>15063</v>
      </c>
      <c r="K4337" s="310">
        <v>0.58940000000000003</v>
      </c>
      <c r="L4337" s="310">
        <v>0.52968750000000009</v>
      </c>
      <c r="M4337" s="310">
        <f>VLOOKUP(H4337,'Details of Feeder LEvel'!H:N,7,FALSE)</f>
        <v>0</v>
      </c>
      <c r="N4337" s="310">
        <f t="shared" si="67"/>
        <v>10.131065490329139</v>
      </c>
      <c r="O4337" s="310">
        <v>10.131065490329128</v>
      </c>
      <c r="P4337" s="309" t="s">
        <v>15063</v>
      </c>
      <c r="Q4337" s="311"/>
    </row>
    <row r="4338" spans="1:17" s="312" customFormat="1" x14ac:dyDescent="0.3">
      <c r="A4338" s="307">
        <v>4335</v>
      </c>
      <c r="B4338" s="308" t="s">
        <v>5252</v>
      </c>
      <c r="C4338" s="308" t="s">
        <v>1373</v>
      </c>
      <c r="D4338" s="308" t="s">
        <v>2395</v>
      </c>
      <c r="E4338" s="308" t="s">
        <v>14853</v>
      </c>
      <c r="F4338" s="309" t="s">
        <v>9119</v>
      </c>
      <c r="G4338" s="309" t="s">
        <v>9152</v>
      </c>
      <c r="H4338" s="309" t="s">
        <v>9153</v>
      </c>
      <c r="I4338" s="309" t="s">
        <v>5701</v>
      </c>
      <c r="J4338" s="309" t="s">
        <v>15063</v>
      </c>
      <c r="K4338" s="310">
        <v>0.54671999999999998</v>
      </c>
      <c r="L4338" s="310">
        <v>0.49388999999999994</v>
      </c>
      <c r="M4338" s="310">
        <f>VLOOKUP(H4338,'Details of Feeder LEvel'!H:N,7,FALSE)</f>
        <v>0</v>
      </c>
      <c r="N4338" s="310">
        <f t="shared" si="67"/>
        <v>9.6630816505706854</v>
      </c>
      <c r="O4338" s="310">
        <v>9.6630816505706925</v>
      </c>
      <c r="P4338" s="309" t="s">
        <v>15063</v>
      </c>
      <c r="Q4338" s="311"/>
    </row>
    <row r="4339" spans="1:17" s="312" customFormat="1" x14ac:dyDescent="0.3">
      <c r="A4339" s="307">
        <v>4336</v>
      </c>
      <c r="B4339" s="308" t="s">
        <v>5252</v>
      </c>
      <c r="C4339" s="308" t="s">
        <v>1373</v>
      </c>
      <c r="D4339" s="308" t="s">
        <v>2395</v>
      </c>
      <c r="E4339" s="308" t="s">
        <v>14853</v>
      </c>
      <c r="F4339" s="309" t="s">
        <v>9154</v>
      </c>
      <c r="G4339" s="309" t="s">
        <v>9155</v>
      </c>
      <c r="H4339" s="309" t="s">
        <v>9156</v>
      </c>
      <c r="I4339" s="309" t="s">
        <v>5701</v>
      </c>
      <c r="J4339" s="309" t="s">
        <v>15063</v>
      </c>
      <c r="K4339" s="310">
        <v>0.83114999999999994</v>
      </c>
      <c r="L4339" s="310">
        <v>0.74975999999999998</v>
      </c>
      <c r="M4339" s="310">
        <f>VLOOKUP(H4339,'Details of Feeder LEvel'!H:N,7,FALSE)</f>
        <v>0</v>
      </c>
      <c r="N4339" s="310">
        <f t="shared" si="67"/>
        <v>9.7924562353365765</v>
      </c>
      <c r="O4339" s="310">
        <v>9.7924562353365765</v>
      </c>
      <c r="P4339" s="309" t="s">
        <v>15063</v>
      </c>
      <c r="Q4339" s="311"/>
    </row>
    <row r="4340" spans="1:17" s="312" customFormat="1" x14ac:dyDescent="0.3">
      <c r="A4340" s="307">
        <v>4337</v>
      </c>
      <c r="B4340" s="308" t="s">
        <v>5252</v>
      </c>
      <c r="C4340" s="308" t="s">
        <v>1373</v>
      </c>
      <c r="D4340" s="308" t="s">
        <v>2395</v>
      </c>
      <c r="E4340" s="308" t="s">
        <v>14853</v>
      </c>
      <c r="F4340" s="309" t="s">
        <v>9154</v>
      </c>
      <c r="G4340" s="309" t="s">
        <v>9157</v>
      </c>
      <c r="H4340" s="309" t="s">
        <v>9158</v>
      </c>
      <c r="I4340" s="309" t="s">
        <v>5701</v>
      </c>
      <c r="J4340" s="309" t="s">
        <v>15063</v>
      </c>
      <c r="K4340" s="310">
        <v>0.54846000000000006</v>
      </c>
      <c r="L4340" s="310">
        <v>0.49379799999999996</v>
      </c>
      <c r="M4340" s="310">
        <f>VLOOKUP(H4340,'Details of Feeder LEvel'!H:N,7,FALSE)</f>
        <v>0</v>
      </c>
      <c r="N4340" s="310">
        <f t="shared" si="67"/>
        <v>9.966451518798106</v>
      </c>
      <c r="O4340" s="310">
        <v>9.9664515187981131</v>
      </c>
      <c r="P4340" s="309" t="s">
        <v>15063</v>
      </c>
      <c r="Q4340" s="311"/>
    </row>
    <row r="4341" spans="1:17" s="312" customFormat="1" x14ac:dyDescent="0.3">
      <c r="A4341" s="307">
        <v>4338</v>
      </c>
      <c r="B4341" s="308" t="s">
        <v>5252</v>
      </c>
      <c r="C4341" s="308" t="s">
        <v>1373</v>
      </c>
      <c r="D4341" s="308" t="s">
        <v>2395</v>
      </c>
      <c r="E4341" s="308" t="s">
        <v>14853</v>
      </c>
      <c r="F4341" s="309" t="s">
        <v>9154</v>
      </c>
      <c r="G4341" s="309" t="s">
        <v>9159</v>
      </c>
      <c r="H4341" s="309" t="s">
        <v>9160</v>
      </c>
      <c r="I4341" s="309" t="s">
        <v>5701</v>
      </c>
      <c r="J4341" s="309" t="s">
        <v>15063</v>
      </c>
      <c r="K4341" s="310">
        <v>0.59921999999999997</v>
      </c>
      <c r="L4341" s="310">
        <v>0.54015500000000005</v>
      </c>
      <c r="M4341" s="310">
        <f>VLOOKUP(H4341,'Details of Feeder LEvel'!H:N,7,FALSE)</f>
        <v>0</v>
      </c>
      <c r="N4341" s="310">
        <f t="shared" si="67"/>
        <v>9.8569807416307746</v>
      </c>
      <c r="O4341" s="310">
        <v>9.8569807416307835</v>
      </c>
      <c r="P4341" s="309" t="s">
        <v>15063</v>
      </c>
      <c r="Q4341" s="311"/>
    </row>
    <row r="4342" spans="1:17" s="312" customFormat="1" x14ac:dyDescent="0.3">
      <c r="A4342" s="307">
        <v>4339</v>
      </c>
      <c r="B4342" s="308" t="s">
        <v>5252</v>
      </c>
      <c r="C4342" s="308" t="s">
        <v>1373</v>
      </c>
      <c r="D4342" s="308" t="s">
        <v>2395</v>
      </c>
      <c r="E4342" s="308" t="s">
        <v>14853</v>
      </c>
      <c r="F4342" s="309" t="s">
        <v>9154</v>
      </c>
      <c r="G4342" s="309" t="s">
        <v>9161</v>
      </c>
      <c r="H4342" s="309" t="s">
        <v>9162</v>
      </c>
      <c r="I4342" s="309" t="s">
        <v>5701</v>
      </c>
      <c r="J4342" s="309" t="s">
        <v>15063</v>
      </c>
      <c r="K4342" s="310">
        <v>0.63829999999999998</v>
      </c>
      <c r="L4342" s="310">
        <v>0.57756399999999997</v>
      </c>
      <c r="M4342" s="310">
        <f>VLOOKUP(H4342,'Details of Feeder LEvel'!H:N,7,FALSE)</f>
        <v>0</v>
      </c>
      <c r="N4342" s="310">
        <f t="shared" si="67"/>
        <v>9.5152749490835049</v>
      </c>
      <c r="O4342" s="310">
        <v>9.5152749490835085</v>
      </c>
      <c r="P4342" s="309" t="s">
        <v>15063</v>
      </c>
      <c r="Q4342" s="311"/>
    </row>
    <row r="4343" spans="1:17" s="312" customFormat="1" x14ac:dyDescent="0.3">
      <c r="A4343" s="307">
        <v>4340</v>
      </c>
      <c r="B4343" s="308" t="s">
        <v>5252</v>
      </c>
      <c r="C4343" s="308" t="s">
        <v>1373</v>
      </c>
      <c r="D4343" s="308" t="s">
        <v>2395</v>
      </c>
      <c r="E4343" s="308" t="s">
        <v>14853</v>
      </c>
      <c r="F4343" s="309" t="s">
        <v>9154</v>
      </c>
      <c r="G4343" s="309" t="s">
        <v>9163</v>
      </c>
      <c r="H4343" s="309" t="s">
        <v>9164</v>
      </c>
      <c r="I4343" s="309" t="s">
        <v>5701</v>
      </c>
      <c r="J4343" s="309" t="s">
        <v>15063</v>
      </c>
      <c r="K4343" s="310">
        <v>0.60582000000000003</v>
      </c>
      <c r="L4343" s="310">
        <v>0.54502000000000006</v>
      </c>
      <c r="M4343" s="310">
        <f>VLOOKUP(H4343,'Details of Feeder LEvel'!H:N,7,FALSE)</f>
        <v>0</v>
      </c>
      <c r="N4343" s="310">
        <f t="shared" si="67"/>
        <v>10.035984285761442</v>
      </c>
      <c r="O4343" s="310">
        <v>10.035984285761446</v>
      </c>
      <c r="P4343" s="309" t="s">
        <v>15063</v>
      </c>
      <c r="Q4343" s="311"/>
    </row>
    <row r="4344" spans="1:17" s="312" customFormat="1" x14ac:dyDescent="0.3">
      <c r="A4344" s="307">
        <v>4341</v>
      </c>
      <c r="B4344" s="308" t="s">
        <v>5252</v>
      </c>
      <c r="C4344" s="308" t="s">
        <v>1373</v>
      </c>
      <c r="D4344" s="308" t="s">
        <v>2395</v>
      </c>
      <c r="E4344" s="308" t="s">
        <v>14853</v>
      </c>
      <c r="F4344" s="309" t="s">
        <v>9154</v>
      </c>
      <c r="G4344" s="309" t="s">
        <v>9165</v>
      </c>
      <c r="H4344" s="309" t="s">
        <v>9166</v>
      </c>
      <c r="I4344" s="309" t="s">
        <v>5701</v>
      </c>
      <c r="J4344" s="309" t="s">
        <v>15063</v>
      </c>
      <c r="K4344" s="310">
        <v>0.60577999999999999</v>
      </c>
      <c r="L4344" s="310">
        <v>0.54532449999999999</v>
      </c>
      <c r="M4344" s="310">
        <f>VLOOKUP(H4344,'Details of Feeder LEvel'!H:N,7,FALSE)</f>
        <v>0</v>
      </c>
      <c r="N4344" s="310">
        <f t="shared" si="67"/>
        <v>9.9797781372775596</v>
      </c>
      <c r="O4344" s="310">
        <v>9.9797781372775738</v>
      </c>
      <c r="P4344" s="309" t="s">
        <v>15063</v>
      </c>
      <c r="Q4344" s="311"/>
    </row>
    <row r="4345" spans="1:17" s="312" customFormat="1" x14ac:dyDescent="0.3">
      <c r="A4345" s="307">
        <v>4342</v>
      </c>
      <c r="B4345" s="308" t="s">
        <v>5252</v>
      </c>
      <c r="C4345" s="308" t="s">
        <v>1373</v>
      </c>
      <c r="D4345" s="308" t="s">
        <v>2395</v>
      </c>
      <c r="E4345" s="308" t="s">
        <v>14853</v>
      </c>
      <c r="F4345" s="309" t="s">
        <v>9154</v>
      </c>
      <c r="G4345" s="309" t="s">
        <v>9167</v>
      </c>
      <c r="H4345" s="309" t="s">
        <v>9168</v>
      </c>
      <c r="I4345" s="309" t="s">
        <v>5706</v>
      </c>
      <c r="J4345" s="309" t="s">
        <v>15063</v>
      </c>
      <c r="K4345" s="310">
        <v>1.3489</v>
      </c>
      <c r="L4345" s="310">
        <v>1.1552549999999999</v>
      </c>
      <c r="M4345" s="310">
        <f>VLOOKUP(H4345,'Details of Feeder LEvel'!H:N,7,FALSE)</f>
        <v>0</v>
      </c>
      <c r="N4345" s="310">
        <f t="shared" si="67"/>
        <v>14.35577136926385</v>
      </c>
      <c r="O4345" s="310">
        <v>68.232514183700886</v>
      </c>
      <c r="P4345" s="309" t="s">
        <v>15063</v>
      </c>
      <c r="Q4345" s="311"/>
    </row>
    <row r="4346" spans="1:17" s="312" customFormat="1" x14ac:dyDescent="0.3">
      <c r="A4346" s="307">
        <v>4343</v>
      </c>
      <c r="B4346" s="308" t="s">
        <v>5252</v>
      </c>
      <c r="C4346" s="308" t="s">
        <v>1373</v>
      </c>
      <c r="D4346" s="308" t="s">
        <v>2395</v>
      </c>
      <c r="E4346" s="308" t="s">
        <v>14853</v>
      </c>
      <c r="F4346" s="309" t="s">
        <v>9169</v>
      </c>
      <c r="G4346" s="309" t="s">
        <v>9170</v>
      </c>
      <c r="H4346" s="309" t="s">
        <v>14854</v>
      </c>
      <c r="I4346" s="309" t="s">
        <v>5706</v>
      </c>
      <c r="J4346" s="309" t="s">
        <v>15063</v>
      </c>
      <c r="K4346" s="310">
        <v>1.0569999999999999</v>
      </c>
      <c r="L4346" s="310">
        <v>0.90557100000000001</v>
      </c>
      <c r="M4346" s="310">
        <f>VLOOKUP(H4346,'Details of Feeder LEvel'!H:N,7,FALSE)</f>
        <v>0</v>
      </c>
      <c r="N4346" s="310">
        <f t="shared" si="67"/>
        <v>14.326300851466408</v>
      </c>
      <c r="O4346" s="310">
        <v>68.053627603627717</v>
      </c>
      <c r="P4346" s="309" t="s">
        <v>15063</v>
      </c>
      <c r="Q4346" s="311"/>
    </row>
    <row r="4347" spans="1:17" s="312" customFormat="1" x14ac:dyDescent="0.3">
      <c r="A4347" s="307">
        <v>4344</v>
      </c>
      <c r="B4347" s="308" t="s">
        <v>5252</v>
      </c>
      <c r="C4347" s="308" t="s">
        <v>1373</v>
      </c>
      <c r="D4347" s="308" t="s">
        <v>2395</v>
      </c>
      <c r="E4347" s="308" t="s">
        <v>14853</v>
      </c>
      <c r="F4347" s="309" t="s">
        <v>9169</v>
      </c>
      <c r="G4347" s="309" t="s">
        <v>9171</v>
      </c>
      <c r="H4347" s="309" t="s">
        <v>9172</v>
      </c>
      <c r="I4347" s="309" t="s">
        <v>5706</v>
      </c>
      <c r="J4347" s="309" t="s">
        <v>15063</v>
      </c>
      <c r="K4347" s="310">
        <v>0.20092000000000002</v>
      </c>
      <c r="L4347" s="310">
        <v>0.17171500000000001</v>
      </c>
      <c r="M4347" s="310">
        <f>VLOOKUP(H4347,'Details of Feeder LEvel'!H:N,7,FALSE)</f>
        <v>0</v>
      </c>
      <c r="N4347" s="310">
        <f t="shared" si="67"/>
        <v>14.53563607405933</v>
      </c>
      <c r="O4347" s="310">
        <v>64.708843761935626</v>
      </c>
      <c r="P4347" s="309" t="s">
        <v>15063</v>
      </c>
      <c r="Q4347" s="311"/>
    </row>
    <row r="4348" spans="1:17" s="312" customFormat="1" x14ac:dyDescent="0.3">
      <c r="A4348" s="307">
        <v>4345</v>
      </c>
      <c r="B4348" s="308" t="s">
        <v>5252</v>
      </c>
      <c r="C4348" s="308" t="s">
        <v>1373</v>
      </c>
      <c r="D4348" s="308" t="s">
        <v>2395</v>
      </c>
      <c r="E4348" s="308" t="s">
        <v>14853</v>
      </c>
      <c r="F4348" s="309" t="s">
        <v>9169</v>
      </c>
      <c r="G4348" s="309" t="s">
        <v>9173</v>
      </c>
      <c r="H4348" s="309" t="s">
        <v>9174</v>
      </c>
      <c r="I4348" s="309" t="s">
        <v>5701</v>
      </c>
      <c r="J4348" s="309" t="s">
        <v>15063</v>
      </c>
      <c r="K4348" s="310">
        <v>1.028</v>
      </c>
      <c r="L4348" s="310">
        <v>0.92750199999999994</v>
      </c>
      <c r="M4348" s="310">
        <f>VLOOKUP(H4348,'Details of Feeder LEvel'!H:N,7,FALSE)</f>
        <v>0</v>
      </c>
      <c r="N4348" s="310">
        <f t="shared" si="67"/>
        <v>9.7760700389105146</v>
      </c>
      <c r="O4348" s="310">
        <v>9.7760700389105111</v>
      </c>
      <c r="P4348" s="309" t="s">
        <v>15063</v>
      </c>
      <c r="Q4348" s="311"/>
    </row>
    <row r="4349" spans="1:17" s="312" customFormat="1" x14ac:dyDescent="0.3">
      <c r="A4349" s="307">
        <v>4346</v>
      </c>
      <c r="B4349" s="308" t="s">
        <v>5252</v>
      </c>
      <c r="C4349" s="308" t="s">
        <v>1373</v>
      </c>
      <c r="D4349" s="308" t="s">
        <v>2395</v>
      </c>
      <c r="E4349" s="308" t="s">
        <v>14853</v>
      </c>
      <c r="F4349" s="309" t="s">
        <v>9169</v>
      </c>
      <c r="G4349" s="309" t="s">
        <v>9175</v>
      </c>
      <c r="H4349" s="309" t="s">
        <v>9176</v>
      </c>
      <c r="I4349" s="309" t="s">
        <v>5701</v>
      </c>
      <c r="J4349" s="309" t="s">
        <v>15063</v>
      </c>
      <c r="K4349" s="310">
        <v>0.74916000000000005</v>
      </c>
      <c r="L4349" s="310">
        <v>0.67449000000000003</v>
      </c>
      <c r="M4349" s="310">
        <f>VLOOKUP(H4349,'Details of Feeder LEvel'!H:N,7,FALSE)</f>
        <v>0</v>
      </c>
      <c r="N4349" s="310">
        <f t="shared" si="67"/>
        <v>9.9671632228095479</v>
      </c>
      <c r="O4349" s="310">
        <v>9.967163222809539</v>
      </c>
      <c r="P4349" s="309" t="s">
        <v>15063</v>
      </c>
      <c r="Q4349" s="311"/>
    </row>
    <row r="4350" spans="1:17" s="312" customFormat="1" x14ac:dyDescent="0.3">
      <c r="A4350" s="307">
        <v>4347</v>
      </c>
      <c r="B4350" s="308" t="s">
        <v>5252</v>
      </c>
      <c r="C4350" s="308" t="s">
        <v>1373</v>
      </c>
      <c r="D4350" s="308" t="s">
        <v>2395</v>
      </c>
      <c r="E4350" s="308" t="s">
        <v>14853</v>
      </c>
      <c r="F4350" s="309" t="s">
        <v>9169</v>
      </c>
      <c r="G4350" s="309" t="s">
        <v>9177</v>
      </c>
      <c r="H4350" s="309" t="s">
        <v>9178</v>
      </c>
      <c r="I4350" s="309" t="s">
        <v>5701</v>
      </c>
      <c r="J4350" s="309" t="s">
        <v>15063</v>
      </c>
      <c r="K4350" s="310">
        <v>0.85115999999999992</v>
      </c>
      <c r="L4350" s="310">
        <v>0.7670269999999999</v>
      </c>
      <c r="M4350" s="310">
        <f>VLOOKUP(H4350,'Details of Feeder LEvel'!H:N,7,FALSE)</f>
        <v>0</v>
      </c>
      <c r="N4350" s="310">
        <f t="shared" si="67"/>
        <v>9.8845105503078177</v>
      </c>
      <c r="O4350" s="310">
        <v>11.90525688608226</v>
      </c>
      <c r="P4350" s="309" t="s">
        <v>15063</v>
      </c>
      <c r="Q4350" s="311"/>
    </row>
    <row r="4351" spans="1:17" s="312" customFormat="1" x14ac:dyDescent="0.3">
      <c r="A4351" s="307">
        <v>4348</v>
      </c>
      <c r="B4351" s="308" t="s">
        <v>5252</v>
      </c>
      <c r="C4351" s="308" t="s">
        <v>1373</v>
      </c>
      <c r="D4351" s="308" t="s">
        <v>2395</v>
      </c>
      <c r="E4351" s="308" t="s">
        <v>14853</v>
      </c>
      <c r="F4351" s="309" t="s">
        <v>9169</v>
      </c>
      <c r="G4351" s="309" t="s">
        <v>9179</v>
      </c>
      <c r="H4351" s="309" t="s">
        <v>9180</v>
      </c>
      <c r="I4351" s="309" t="s">
        <v>5701</v>
      </c>
      <c r="J4351" s="309" t="s">
        <v>15063</v>
      </c>
      <c r="K4351" s="310">
        <v>0.49815300000000001</v>
      </c>
      <c r="L4351" s="310">
        <v>0.44737402000000004</v>
      </c>
      <c r="M4351" s="310">
        <f>VLOOKUP(H4351,'Details of Feeder LEvel'!H:N,7,FALSE)</f>
        <v>0</v>
      </c>
      <c r="N4351" s="310">
        <f t="shared" si="67"/>
        <v>10.193450606540555</v>
      </c>
      <c r="O4351" s="310">
        <v>10.193450606540555</v>
      </c>
      <c r="P4351" s="309" t="s">
        <v>15063</v>
      </c>
      <c r="Q4351" s="311"/>
    </row>
    <row r="4352" spans="1:17" s="312" customFormat="1" x14ac:dyDescent="0.3">
      <c r="A4352" s="307">
        <v>4349</v>
      </c>
      <c r="B4352" s="308" t="s">
        <v>5252</v>
      </c>
      <c r="C4352" s="308" t="s">
        <v>1373</v>
      </c>
      <c r="D4352" s="308" t="s">
        <v>2395</v>
      </c>
      <c r="E4352" s="308" t="s">
        <v>14853</v>
      </c>
      <c r="F4352" s="309" t="s">
        <v>9169</v>
      </c>
      <c r="G4352" s="309" t="s">
        <v>9181</v>
      </c>
      <c r="H4352" s="309" t="s">
        <v>9182</v>
      </c>
      <c r="I4352" s="309" t="s">
        <v>5701</v>
      </c>
      <c r="J4352" s="309" t="s">
        <v>15063</v>
      </c>
      <c r="K4352" s="310">
        <v>0.78594399999999998</v>
      </c>
      <c r="L4352" s="310">
        <v>0.68771000000000004</v>
      </c>
      <c r="M4352" s="310">
        <f>VLOOKUP(H4352,'Details of Feeder LEvel'!H:N,7,FALSE)</f>
        <v>0</v>
      </c>
      <c r="N4352" s="310">
        <f t="shared" si="67"/>
        <v>12.498854880245913</v>
      </c>
      <c r="O4352" s="310">
        <v>12.498854880245913</v>
      </c>
      <c r="P4352" s="309" t="s">
        <v>15063</v>
      </c>
      <c r="Q4352" s="311"/>
    </row>
    <row r="4353" spans="1:17" s="312" customFormat="1" x14ac:dyDescent="0.3">
      <c r="A4353" s="307">
        <v>4350</v>
      </c>
      <c r="B4353" s="308" t="s">
        <v>5252</v>
      </c>
      <c r="C4353" s="308" t="s">
        <v>1373</v>
      </c>
      <c r="D4353" s="308" t="s">
        <v>2395</v>
      </c>
      <c r="E4353" s="308" t="s">
        <v>14853</v>
      </c>
      <c r="F4353" s="309" t="s">
        <v>9169</v>
      </c>
      <c r="G4353" s="309" t="s">
        <v>9183</v>
      </c>
      <c r="H4353" s="309" t="s">
        <v>9184</v>
      </c>
      <c r="I4353" s="309" t="s">
        <v>5701</v>
      </c>
      <c r="J4353" s="309" t="s">
        <v>15063</v>
      </c>
      <c r="K4353" s="310">
        <v>0.67874199999999996</v>
      </c>
      <c r="L4353" s="310">
        <v>0.609124</v>
      </c>
      <c r="M4353" s="310">
        <f>VLOOKUP(H4353,'Details of Feeder LEvel'!H:N,7,FALSE)</f>
        <v>0</v>
      </c>
      <c r="N4353" s="310">
        <f t="shared" si="67"/>
        <v>10.256916471943677</v>
      </c>
      <c r="O4353" s="310">
        <v>10.256916471943677</v>
      </c>
      <c r="P4353" s="309" t="s">
        <v>15063</v>
      </c>
      <c r="Q4353" s="311"/>
    </row>
    <row r="4354" spans="1:17" s="312" customFormat="1" x14ac:dyDescent="0.3">
      <c r="A4354" s="307">
        <v>4351</v>
      </c>
      <c r="B4354" s="308" t="s">
        <v>5252</v>
      </c>
      <c r="C4354" s="308" t="s">
        <v>1373</v>
      </c>
      <c r="D4354" s="308" t="s">
        <v>2395</v>
      </c>
      <c r="E4354" s="308" t="s">
        <v>14853</v>
      </c>
      <c r="F4354" s="309" t="s">
        <v>9169</v>
      </c>
      <c r="G4354" s="309" t="s">
        <v>9185</v>
      </c>
      <c r="H4354" s="309" t="s">
        <v>9186</v>
      </c>
      <c r="I4354" s="309" t="s">
        <v>5701</v>
      </c>
      <c r="J4354" s="309" t="s">
        <v>15063</v>
      </c>
      <c r="K4354" s="310">
        <v>0.78039999999999998</v>
      </c>
      <c r="L4354" s="310">
        <v>0.70169700000000002</v>
      </c>
      <c r="M4354" s="310">
        <f>VLOOKUP(H4354,'Details of Feeder LEvel'!H:N,7,FALSE)</f>
        <v>0</v>
      </c>
      <c r="N4354" s="310">
        <f t="shared" si="67"/>
        <v>10.084956432598663</v>
      </c>
      <c r="O4354" s="310">
        <v>10.084956432598668</v>
      </c>
      <c r="P4354" s="309" t="s">
        <v>15063</v>
      </c>
      <c r="Q4354" s="311"/>
    </row>
    <row r="4355" spans="1:17" s="312" customFormat="1" x14ac:dyDescent="0.3">
      <c r="A4355" s="307">
        <v>4352</v>
      </c>
      <c r="B4355" s="308" t="s">
        <v>5252</v>
      </c>
      <c r="C4355" s="308" t="s">
        <v>1373</v>
      </c>
      <c r="D4355" s="308" t="s">
        <v>2395</v>
      </c>
      <c r="E4355" s="308" t="s">
        <v>14853</v>
      </c>
      <c r="F4355" s="309" t="s">
        <v>9169</v>
      </c>
      <c r="G4355" s="309" t="s">
        <v>9187</v>
      </c>
      <c r="H4355" s="309" t="s">
        <v>9188</v>
      </c>
      <c r="I4355" s="309" t="s">
        <v>5706</v>
      </c>
      <c r="J4355" s="309" t="s">
        <v>15063</v>
      </c>
      <c r="K4355" s="310">
        <v>0.80826000000000009</v>
      </c>
      <c r="L4355" s="310">
        <v>0.70256050000000003</v>
      </c>
      <c r="M4355" s="310">
        <f>VLOOKUP(H4355,'Details of Feeder LEvel'!H:N,7,FALSE)</f>
        <v>0</v>
      </c>
      <c r="N4355" s="310">
        <f t="shared" si="67"/>
        <v>13.077413208620994</v>
      </c>
      <c r="O4355" s="310">
        <v>72.356129650340208</v>
      </c>
      <c r="P4355" s="309" t="s">
        <v>15063</v>
      </c>
      <c r="Q4355" s="311"/>
    </row>
    <row r="4356" spans="1:17" s="312" customFormat="1" x14ac:dyDescent="0.3">
      <c r="A4356" s="307">
        <v>4353</v>
      </c>
      <c r="B4356" s="308" t="s">
        <v>5252</v>
      </c>
      <c r="C4356" s="308" t="s">
        <v>1373</v>
      </c>
      <c r="D4356" s="308" t="s">
        <v>2395</v>
      </c>
      <c r="E4356" s="308" t="s">
        <v>14853</v>
      </c>
      <c r="F4356" s="309" t="s">
        <v>9169</v>
      </c>
      <c r="G4356" s="309" t="s">
        <v>9189</v>
      </c>
      <c r="H4356" s="309" t="s">
        <v>9190</v>
      </c>
      <c r="I4356" s="309" t="s">
        <v>5706</v>
      </c>
      <c r="J4356" s="309" t="s">
        <v>15063</v>
      </c>
      <c r="K4356" s="310">
        <v>1.36006</v>
      </c>
      <c r="L4356" s="310">
        <v>1.1784994</v>
      </c>
      <c r="M4356" s="310">
        <f>VLOOKUP(H4356,'Details of Feeder LEvel'!H:N,7,FALSE)</f>
        <v>0</v>
      </c>
      <c r="N4356" s="310">
        <f t="shared" ref="N4356:N4419" si="68">(K4356-L4356)/K4356*100</f>
        <v>13.349455171095398</v>
      </c>
      <c r="O4356" s="310">
        <v>69.769980521268351</v>
      </c>
      <c r="P4356" s="309" t="s">
        <v>15063</v>
      </c>
      <c r="Q4356" s="311"/>
    </row>
    <row r="4357" spans="1:17" s="312" customFormat="1" x14ac:dyDescent="0.3">
      <c r="A4357" s="307">
        <v>4354</v>
      </c>
      <c r="B4357" s="308" t="s">
        <v>5252</v>
      </c>
      <c r="C4357" s="308" t="s">
        <v>1373</v>
      </c>
      <c r="D4357" s="308" t="s">
        <v>2395</v>
      </c>
      <c r="E4357" s="308" t="s">
        <v>14853</v>
      </c>
      <c r="F4357" s="309" t="s">
        <v>9169</v>
      </c>
      <c r="G4357" s="309" t="s">
        <v>9191</v>
      </c>
      <c r="H4357" s="309" t="s">
        <v>9192</v>
      </c>
      <c r="I4357" s="309" t="s">
        <v>5706</v>
      </c>
      <c r="J4357" s="309" t="s">
        <v>15063</v>
      </c>
      <c r="K4357" s="310">
        <v>2.2058599999999999</v>
      </c>
      <c r="L4357" s="310">
        <v>1.9569395000000001</v>
      </c>
      <c r="M4357" s="310">
        <f>VLOOKUP(H4357,'Details of Feeder LEvel'!H:N,7,FALSE)</f>
        <v>0</v>
      </c>
      <c r="N4357" s="310">
        <f t="shared" si="68"/>
        <v>11.284510349704872</v>
      </c>
      <c r="O4357" s="310">
        <v>67.590569064379167</v>
      </c>
      <c r="P4357" s="309" t="s">
        <v>15063</v>
      </c>
      <c r="Q4357" s="311"/>
    </row>
    <row r="4358" spans="1:17" s="312" customFormat="1" x14ac:dyDescent="0.3">
      <c r="A4358" s="307">
        <v>4355</v>
      </c>
      <c r="B4358" s="308" t="s">
        <v>5252</v>
      </c>
      <c r="C4358" s="308" t="s">
        <v>1373</v>
      </c>
      <c r="D4358" s="308" t="s">
        <v>2395</v>
      </c>
      <c r="E4358" s="308" t="s">
        <v>14853</v>
      </c>
      <c r="F4358" s="309" t="s">
        <v>9169</v>
      </c>
      <c r="G4358" s="309" t="s">
        <v>9193</v>
      </c>
      <c r="H4358" s="309" t="s">
        <v>9194</v>
      </c>
      <c r="I4358" s="309" t="s">
        <v>5701</v>
      </c>
      <c r="J4358" s="309" t="s">
        <v>15063</v>
      </c>
      <c r="K4358" s="310">
        <v>0.57552700000000001</v>
      </c>
      <c r="L4358" s="310">
        <v>0.51790999999999998</v>
      </c>
      <c r="M4358" s="310">
        <f>VLOOKUP(H4358,'Details of Feeder LEvel'!H:N,7,FALSE)</f>
        <v>0</v>
      </c>
      <c r="N4358" s="310">
        <f t="shared" si="68"/>
        <v>10.011172368976611</v>
      </c>
      <c r="O4358" s="310">
        <v>10.011172368976617</v>
      </c>
      <c r="P4358" s="309" t="s">
        <v>15063</v>
      </c>
      <c r="Q4358" s="311"/>
    </row>
    <row r="4359" spans="1:17" s="312" customFormat="1" x14ac:dyDescent="0.3">
      <c r="A4359" s="307">
        <v>4356</v>
      </c>
      <c r="B4359" s="308" t="s">
        <v>5252</v>
      </c>
      <c r="C4359" s="308" t="s">
        <v>1373</v>
      </c>
      <c r="D4359" s="308" t="s">
        <v>2395</v>
      </c>
      <c r="E4359" s="308" t="s">
        <v>14853</v>
      </c>
      <c r="F4359" s="309" t="s">
        <v>9169</v>
      </c>
      <c r="G4359" s="309" t="s">
        <v>9195</v>
      </c>
      <c r="H4359" s="309" t="s">
        <v>9196</v>
      </c>
      <c r="I4359" s="309" t="s">
        <v>5706</v>
      </c>
      <c r="J4359" s="309" t="s">
        <v>15063</v>
      </c>
      <c r="K4359" s="310">
        <v>0.344609</v>
      </c>
      <c r="L4359" s="310">
        <v>0.29957557000000001</v>
      </c>
      <c r="M4359" s="310">
        <f>VLOOKUP(H4359,'Details of Feeder LEvel'!H:N,7,FALSE)</f>
        <v>0</v>
      </c>
      <c r="N4359" s="310">
        <f t="shared" si="68"/>
        <v>13.067978491565798</v>
      </c>
      <c r="O4359" s="310">
        <v>85.819295924654156</v>
      </c>
      <c r="P4359" s="309" t="s">
        <v>15063</v>
      </c>
      <c r="Q4359" s="311"/>
    </row>
    <row r="4360" spans="1:17" s="312" customFormat="1" x14ac:dyDescent="0.3">
      <c r="A4360" s="307">
        <v>4357</v>
      </c>
      <c r="B4360" s="308" t="s">
        <v>5252</v>
      </c>
      <c r="C4360" s="308" t="s">
        <v>1373</v>
      </c>
      <c r="D4360" s="308" t="s">
        <v>2395</v>
      </c>
      <c r="E4360" s="308" t="s">
        <v>14853</v>
      </c>
      <c r="F4360" s="309" t="s">
        <v>9169</v>
      </c>
      <c r="G4360" s="309" t="s">
        <v>9197</v>
      </c>
      <c r="H4360" s="309" t="s">
        <v>9198</v>
      </c>
      <c r="I4360" s="309" t="s">
        <v>5701</v>
      </c>
      <c r="J4360" s="309" t="s">
        <v>15063</v>
      </c>
      <c r="K4360" s="310">
        <v>0.59789999999999999</v>
      </c>
      <c r="L4360" s="310">
        <v>0.53835200000000005</v>
      </c>
      <c r="M4360" s="310">
        <f>VLOOKUP(H4360,'Details of Feeder LEvel'!H:N,7,FALSE)</f>
        <v>0</v>
      </c>
      <c r="N4360" s="310">
        <f t="shared" si="68"/>
        <v>9.9595250041812911</v>
      </c>
      <c r="O4360" s="310">
        <v>9.9595250041812911</v>
      </c>
      <c r="P4360" s="309" t="s">
        <v>15063</v>
      </c>
      <c r="Q4360" s="311"/>
    </row>
    <row r="4361" spans="1:17" s="312" customFormat="1" x14ac:dyDescent="0.3">
      <c r="A4361" s="307">
        <v>4358</v>
      </c>
      <c r="B4361" s="308" t="s">
        <v>5252</v>
      </c>
      <c r="C4361" s="308" t="s">
        <v>1373</v>
      </c>
      <c r="D4361" s="308" t="s">
        <v>2395</v>
      </c>
      <c r="E4361" s="308" t="s">
        <v>14853</v>
      </c>
      <c r="F4361" s="309" t="s">
        <v>9199</v>
      </c>
      <c r="G4361" s="309" t="s">
        <v>9200</v>
      </c>
      <c r="H4361" s="309" t="s">
        <v>14855</v>
      </c>
      <c r="I4361" s="309" t="s">
        <v>5706</v>
      </c>
      <c r="J4361" s="309" t="s">
        <v>15063</v>
      </c>
      <c r="K4361" s="310">
        <v>0.44420000000000004</v>
      </c>
      <c r="L4361" s="310">
        <v>0.39444699999999999</v>
      </c>
      <c r="M4361" s="310">
        <f>VLOOKUP(H4361,'Details of Feeder LEvel'!H:N,7,FALSE)</f>
        <v>0</v>
      </c>
      <c r="N4361" s="310">
        <f t="shared" si="68"/>
        <v>11.20058532192707</v>
      </c>
      <c r="O4361" s="310">
        <v>76.583957494502314</v>
      </c>
      <c r="P4361" s="309" t="s">
        <v>15063</v>
      </c>
      <c r="Q4361" s="311"/>
    </row>
    <row r="4362" spans="1:17" s="312" customFormat="1" x14ac:dyDescent="0.3">
      <c r="A4362" s="307">
        <v>4359</v>
      </c>
      <c r="B4362" s="308" t="s">
        <v>5252</v>
      </c>
      <c r="C4362" s="308" t="s">
        <v>1373</v>
      </c>
      <c r="D4362" s="308" t="s">
        <v>2395</v>
      </c>
      <c r="E4362" s="308" t="s">
        <v>14853</v>
      </c>
      <c r="F4362" s="309" t="s">
        <v>9199</v>
      </c>
      <c r="G4362" s="309" t="s">
        <v>9201</v>
      </c>
      <c r="H4362" s="309" t="s">
        <v>9202</v>
      </c>
      <c r="I4362" s="309" t="s">
        <v>3556</v>
      </c>
      <c r="J4362" s="309" t="s">
        <v>15063</v>
      </c>
      <c r="K4362" s="310">
        <v>1.4089999999999998E-2</v>
      </c>
      <c r="L4362" s="310">
        <v>1.372E-2</v>
      </c>
      <c r="M4362" s="310">
        <f>VLOOKUP(H4362,'Details of Feeder LEvel'!H:N,7,FALSE)</f>
        <v>0</v>
      </c>
      <c r="N4362" s="310">
        <f t="shared" si="68"/>
        <v>2.6259758694109214</v>
      </c>
      <c r="O4362" s="310">
        <v>2.6259758694109236</v>
      </c>
      <c r="P4362" s="309" t="s">
        <v>15063</v>
      </c>
      <c r="Q4362" s="311"/>
    </row>
    <row r="4363" spans="1:17" s="312" customFormat="1" x14ac:dyDescent="0.3">
      <c r="A4363" s="307">
        <v>4360</v>
      </c>
      <c r="B4363" s="308" t="s">
        <v>5252</v>
      </c>
      <c r="C4363" s="308" t="s">
        <v>1373</v>
      </c>
      <c r="D4363" s="308" t="s">
        <v>2395</v>
      </c>
      <c r="E4363" s="308" t="s">
        <v>14853</v>
      </c>
      <c r="F4363" s="309" t="s">
        <v>9199</v>
      </c>
      <c r="G4363" s="309" t="s">
        <v>9203</v>
      </c>
      <c r="H4363" s="309" t="s">
        <v>9204</v>
      </c>
      <c r="I4363" s="309" t="s">
        <v>5701</v>
      </c>
      <c r="J4363" s="309" t="s">
        <v>15063</v>
      </c>
      <c r="K4363" s="310">
        <v>0.47926000000000002</v>
      </c>
      <c r="L4363" s="310">
        <v>0.43240249999999997</v>
      </c>
      <c r="M4363" s="310">
        <f>VLOOKUP(H4363,'Details of Feeder LEvel'!H:N,7,FALSE)</f>
        <v>0</v>
      </c>
      <c r="N4363" s="310">
        <f t="shared" si="68"/>
        <v>9.777052122021459</v>
      </c>
      <c r="O4363" s="310">
        <v>9.7770521220214448</v>
      </c>
      <c r="P4363" s="309" t="s">
        <v>15063</v>
      </c>
      <c r="Q4363" s="311"/>
    </row>
    <row r="4364" spans="1:17" s="312" customFormat="1" x14ac:dyDescent="0.3">
      <c r="A4364" s="307">
        <v>4361</v>
      </c>
      <c r="B4364" s="308" t="s">
        <v>5252</v>
      </c>
      <c r="C4364" s="308" t="s">
        <v>1373</v>
      </c>
      <c r="D4364" s="308" t="s">
        <v>2395</v>
      </c>
      <c r="E4364" s="308" t="s">
        <v>14853</v>
      </c>
      <c r="F4364" s="309" t="s">
        <v>9199</v>
      </c>
      <c r="G4364" s="309" t="s">
        <v>9205</v>
      </c>
      <c r="H4364" s="309" t="s">
        <v>9206</v>
      </c>
      <c r="I4364" s="309" t="s">
        <v>5701</v>
      </c>
      <c r="J4364" s="309" t="s">
        <v>15063</v>
      </c>
      <c r="K4364" s="310">
        <v>0.78255000000000008</v>
      </c>
      <c r="L4364" s="310">
        <v>0.70574249999999994</v>
      </c>
      <c r="M4364" s="310">
        <f>VLOOKUP(H4364,'Details of Feeder LEvel'!H:N,7,FALSE)</f>
        <v>0</v>
      </c>
      <c r="N4364" s="310">
        <f t="shared" si="68"/>
        <v>9.8150277937512147</v>
      </c>
      <c r="O4364" s="310">
        <v>9.8150277937512183</v>
      </c>
      <c r="P4364" s="309" t="s">
        <v>15063</v>
      </c>
      <c r="Q4364" s="311"/>
    </row>
    <row r="4365" spans="1:17" s="312" customFormat="1" x14ac:dyDescent="0.3">
      <c r="A4365" s="307">
        <v>4362</v>
      </c>
      <c r="B4365" s="308" t="s">
        <v>5252</v>
      </c>
      <c r="C4365" s="308" t="s">
        <v>1373</v>
      </c>
      <c r="D4365" s="308" t="s">
        <v>2395</v>
      </c>
      <c r="E4365" s="308" t="s">
        <v>14853</v>
      </c>
      <c r="F4365" s="309" t="s">
        <v>9199</v>
      </c>
      <c r="G4365" s="309" t="s">
        <v>9207</v>
      </c>
      <c r="H4365" s="309" t="s">
        <v>9208</v>
      </c>
      <c r="I4365" s="309" t="s">
        <v>5701</v>
      </c>
      <c r="J4365" s="309" t="s">
        <v>15063</v>
      </c>
      <c r="K4365" s="310">
        <v>1.0104299999999999</v>
      </c>
      <c r="L4365" s="310">
        <v>0.91045900000000002</v>
      </c>
      <c r="M4365" s="310">
        <f>VLOOKUP(H4365,'Details of Feeder LEvel'!H:N,7,FALSE)</f>
        <v>0</v>
      </c>
      <c r="N4365" s="310">
        <f t="shared" si="68"/>
        <v>9.8939065546351479</v>
      </c>
      <c r="O4365" s="310">
        <v>9.8939065546351568</v>
      </c>
      <c r="P4365" s="309" t="s">
        <v>15063</v>
      </c>
      <c r="Q4365" s="311"/>
    </row>
    <row r="4366" spans="1:17" s="312" customFormat="1" x14ac:dyDescent="0.3">
      <c r="A4366" s="307">
        <v>4363</v>
      </c>
      <c r="B4366" s="308" t="s">
        <v>5252</v>
      </c>
      <c r="C4366" s="308" t="s">
        <v>1373</v>
      </c>
      <c r="D4366" s="308" t="s">
        <v>2395</v>
      </c>
      <c r="E4366" s="308" t="s">
        <v>14853</v>
      </c>
      <c r="F4366" s="309" t="s">
        <v>9199</v>
      </c>
      <c r="G4366" s="309" t="s">
        <v>9209</v>
      </c>
      <c r="H4366" s="309" t="s">
        <v>9210</v>
      </c>
      <c r="I4366" s="309" t="s">
        <v>5701</v>
      </c>
      <c r="J4366" s="309" t="s">
        <v>15063</v>
      </c>
      <c r="K4366" s="310">
        <v>0.64559999999999995</v>
      </c>
      <c r="L4366" s="310">
        <v>0.56979257999999999</v>
      </c>
      <c r="M4366" s="310">
        <f>VLOOKUP(H4366,'Details of Feeder LEvel'!H:N,7,FALSE)</f>
        <v>0</v>
      </c>
      <c r="N4366" s="310">
        <f t="shared" si="68"/>
        <v>11.742165427509288</v>
      </c>
      <c r="O4366" s="310">
        <v>11.742165427509299</v>
      </c>
      <c r="P4366" s="309" t="s">
        <v>15063</v>
      </c>
      <c r="Q4366" s="311"/>
    </row>
    <row r="4367" spans="1:17" s="312" customFormat="1" x14ac:dyDescent="0.3">
      <c r="A4367" s="307">
        <v>4364</v>
      </c>
      <c r="B4367" s="308" t="s">
        <v>5252</v>
      </c>
      <c r="C4367" s="308" t="s">
        <v>1373</v>
      </c>
      <c r="D4367" s="308" t="s">
        <v>2395</v>
      </c>
      <c r="E4367" s="308" t="s">
        <v>14853</v>
      </c>
      <c r="F4367" s="309" t="s">
        <v>9199</v>
      </c>
      <c r="G4367" s="309" t="s">
        <v>9211</v>
      </c>
      <c r="H4367" s="309" t="s">
        <v>9212</v>
      </c>
      <c r="I4367" s="309" t="s">
        <v>5701</v>
      </c>
      <c r="J4367" s="309" t="s">
        <v>15063</v>
      </c>
      <c r="K4367" s="310">
        <v>0.67612000000000005</v>
      </c>
      <c r="L4367" s="310">
        <v>0.60775400000000002</v>
      </c>
      <c r="M4367" s="310">
        <f>VLOOKUP(H4367,'Details of Feeder LEvel'!H:N,7,FALSE)</f>
        <v>0</v>
      </c>
      <c r="N4367" s="310">
        <f t="shared" si="68"/>
        <v>10.111518665325686</v>
      </c>
      <c r="O4367" s="310">
        <v>10.111518665325692</v>
      </c>
      <c r="P4367" s="309" t="s">
        <v>15063</v>
      </c>
      <c r="Q4367" s="311"/>
    </row>
    <row r="4368" spans="1:17" s="312" customFormat="1" x14ac:dyDescent="0.3">
      <c r="A4368" s="307">
        <v>4365</v>
      </c>
      <c r="B4368" s="308" t="s">
        <v>5252</v>
      </c>
      <c r="C4368" s="308" t="s">
        <v>1373</v>
      </c>
      <c r="D4368" s="308" t="s">
        <v>2395</v>
      </c>
      <c r="E4368" s="308" t="s">
        <v>14853</v>
      </c>
      <c r="F4368" s="309" t="s">
        <v>9199</v>
      </c>
      <c r="G4368" s="309" t="s">
        <v>9213</v>
      </c>
      <c r="H4368" s="309" t="s">
        <v>9214</v>
      </c>
      <c r="I4368" s="309" t="s">
        <v>5701</v>
      </c>
      <c r="J4368" s="309" t="s">
        <v>15063</v>
      </c>
      <c r="K4368" s="310">
        <v>0.64056000000000002</v>
      </c>
      <c r="L4368" s="310">
        <v>0.57924599999999993</v>
      </c>
      <c r="M4368" s="310">
        <f>VLOOKUP(H4368,'Details of Feeder LEvel'!H:N,7,FALSE)</f>
        <v>0</v>
      </c>
      <c r="N4368" s="310">
        <f t="shared" si="68"/>
        <v>9.5719370550768215</v>
      </c>
      <c r="O4368" s="310">
        <v>9.5719370550768179</v>
      </c>
      <c r="P4368" s="309" t="s">
        <v>15063</v>
      </c>
      <c r="Q4368" s="311"/>
    </row>
    <row r="4369" spans="1:17" s="312" customFormat="1" x14ac:dyDescent="0.3">
      <c r="A4369" s="307">
        <v>4366</v>
      </c>
      <c r="B4369" s="308" t="s">
        <v>5252</v>
      </c>
      <c r="C4369" s="308" t="s">
        <v>1373</v>
      </c>
      <c r="D4369" s="308" t="s">
        <v>2395</v>
      </c>
      <c r="E4369" s="308" t="s">
        <v>14853</v>
      </c>
      <c r="F4369" s="309" t="s">
        <v>9199</v>
      </c>
      <c r="G4369" s="309" t="s">
        <v>9215</v>
      </c>
      <c r="H4369" s="309" t="s">
        <v>9216</v>
      </c>
      <c r="I4369" s="309" t="s">
        <v>5706</v>
      </c>
      <c r="J4369" s="309" t="s">
        <v>15063</v>
      </c>
      <c r="K4369" s="310">
        <v>0.77181000000000011</v>
      </c>
      <c r="L4369" s="310">
        <v>0.68307499999999999</v>
      </c>
      <c r="M4369" s="310">
        <f>VLOOKUP(H4369,'Details of Feeder LEvel'!H:N,7,FALSE)</f>
        <v>0</v>
      </c>
      <c r="N4369" s="310">
        <f t="shared" si="68"/>
        <v>11.497000557131951</v>
      </c>
      <c r="O4369" s="310">
        <v>74.899717745273591</v>
      </c>
      <c r="P4369" s="309" t="s">
        <v>15063</v>
      </c>
      <c r="Q4369" s="311"/>
    </row>
    <row r="4370" spans="1:17" s="312" customFormat="1" x14ac:dyDescent="0.3">
      <c r="A4370" s="307">
        <v>4367</v>
      </c>
      <c r="B4370" s="308" t="s">
        <v>5252</v>
      </c>
      <c r="C4370" s="308" t="s">
        <v>1373</v>
      </c>
      <c r="D4370" s="308" t="s">
        <v>2395</v>
      </c>
      <c r="E4370" s="308" t="s">
        <v>14853</v>
      </c>
      <c r="F4370" s="309" t="s">
        <v>9199</v>
      </c>
      <c r="G4370" s="309" t="s">
        <v>9217</v>
      </c>
      <c r="H4370" s="309" t="s">
        <v>9218</v>
      </c>
      <c r="I4370" s="309" t="s">
        <v>5706</v>
      </c>
      <c r="J4370" s="309" t="s">
        <v>15063</v>
      </c>
      <c r="K4370" s="310">
        <v>0.61444999999999994</v>
      </c>
      <c r="L4370" s="310">
        <v>0.54087700000000005</v>
      </c>
      <c r="M4370" s="310">
        <f>VLOOKUP(H4370,'Details of Feeder LEvel'!H:N,7,FALSE)</f>
        <v>0</v>
      </c>
      <c r="N4370" s="310">
        <f t="shared" si="68"/>
        <v>11.973797705264854</v>
      </c>
      <c r="O4370" s="310">
        <v>76.35153184052534</v>
      </c>
      <c r="P4370" s="309" t="s">
        <v>15063</v>
      </c>
      <c r="Q4370" s="311"/>
    </row>
    <row r="4371" spans="1:17" s="312" customFormat="1" x14ac:dyDescent="0.3">
      <c r="A4371" s="307">
        <v>4368</v>
      </c>
      <c r="B4371" s="308" t="s">
        <v>5252</v>
      </c>
      <c r="C4371" s="308" t="s">
        <v>1373</v>
      </c>
      <c r="D4371" s="308" t="s">
        <v>2395</v>
      </c>
      <c r="E4371" s="308" t="s">
        <v>14853</v>
      </c>
      <c r="F4371" s="309" t="s">
        <v>9199</v>
      </c>
      <c r="G4371" s="309" t="s">
        <v>9219</v>
      </c>
      <c r="H4371" s="309" t="s">
        <v>9220</v>
      </c>
      <c r="I4371" s="309" t="s">
        <v>5701</v>
      </c>
      <c r="J4371" s="309" t="s">
        <v>15063</v>
      </c>
      <c r="K4371" s="310">
        <v>0.38667000000000001</v>
      </c>
      <c r="L4371" s="310">
        <v>0.34849649999999999</v>
      </c>
      <c r="M4371" s="310">
        <f>VLOOKUP(H4371,'Details of Feeder LEvel'!H:N,7,FALSE)</f>
        <v>0</v>
      </c>
      <c r="N4371" s="310">
        <f t="shared" si="68"/>
        <v>9.8723717898983701</v>
      </c>
      <c r="O4371" s="310">
        <v>9.8723717898983701</v>
      </c>
      <c r="P4371" s="309" t="s">
        <v>15063</v>
      </c>
      <c r="Q4371" s="311"/>
    </row>
    <row r="4372" spans="1:17" s="312" customFormat="1" x14ac:dyDescent="0.3">
      <c r="A4372" s="307">
        <v>4369</v>
      </c>
      <c r="B4372" s="308" t="s">
        <v>5252</v>
      </c>
      <c r="C4372" s="308" t="s">
        <v>1373</v>
      </c>
      <c r="D4372" s="308" t="s">
        <v>2395</v>
      </c>
      <c r="E4372" s="308" t="s">
        <v>14856</v>
      </c>
      <c r="F4372" s="309" t="s">
        <v>5310</v>
      </c>
      <c r="G4372" s="309" t="s">
        <v>9221</v>
      </c>
      <c r="H4372" s="309" t="s">
        <v>9222</v>
      </c>
      <c r="I4372" s="309" t="s">
        <v>2405</v>
      </c>
      <c r="J4372" s="309" t="s">
        <v>15063</v>
      </c>
      <c r="K4372" s="310">
        <v>1.0962200000000002</v>
      </c>
      <c r="L4372" s="310">
        <v>0.95581420000000006</v>
      </c>
      <c r="M4372" s="310">
        <f>VLOOKUP(H4372,'Details of Feeder LEvel'!H:N,7,FALSE)</f>
        <v>0</v>
      </c>
      <c r="N4372" s="310">
        <f t="shared" si="68"/>
        <v>12.808177190709905</v>
      </c>
      <c r="O4372" s="310">
        <v>53.682606164422531</v>
      </c>
      <c r="P4372" s="309" t="s">
        <v>15063</v>
      </c>
      <c r="Q4372" s="311"/>
    </row>
    <row r="4373" spans="1:17" s="312" customFormat="1" x14ac:dyDescent="0.3">
      <c r="A4373" s="307">
        <v>4370</v>
      </c>
      <c r="B4373" s="308" t="s">
        <v>5252</v>
      </c>
      <c r="C4373" s="308" t="s">
        <v>1373</v>
      </c>
      <c r="D4373" s="308" t="s">
        <v>2395</v>
      </c>
      <c r="E4373" s="308" t="s">
        <v>14856</v>
      </c>
      <c r="F4373" s="309" t="s">
        <v>5310</v>
      </c>
      <c r="G4373" s="309" t="s">
        <v>9223</v>
      </c>
      <c r="H4373" s="309" t="s">
        <v>9224</v>
      </c>
      <c r="I4373" s="309" t="s">
        <v>5701</v>
      </c>
      <c r="J4373" s="309" t="s">
        <v>15063</v>
      </c>
      <c r="K4373" s="310">
        <v>1.3862399999999999</v>
      </c>
      <c r="L4373" s="310">
        <v>1.2482600000000001</v>
      </c>
      <c r="M4373" s="310">
        <f>VLOOKUP(H4373,'Details of Feeder LEvel'!H:N,7,FALSE)</f>
        <v>0</v>
      </c>
      <c r="N4373" s="310">
        <f t="shared" si="68"/>
        <v>9.9535433979685894</v>
      </c>
      <c r="O4373" s="310">
        <v>9.9535433979685894</v>
      </c>
      <c r="P4373" s="309" t="s">
        <v>15063</v>
      </c>
      <c r="Q4373" s="311"/>
    </row>
    <row r="4374" spans="1:17" s="312" customFormat="1" x14ac:dyDescent="0.3">
      <c r="A4374" s="307">
        <v>4371</v>
      </c>
      <c r="B4374" s="308" t="s">
        <v>5252</v>
      </c>
      <c r="C4374" s="308" t="s">
        <v>1373</v>
      </c>
      <c r="D4374" s="308" t="s">
        <v>2395</v>
      </c>
      <c r="E4374" s="308" t="s">
        <v>14856</v>
      </c>
      <c r="F4374" s="309" t="s">
        <v>5310</v>
      </c>
      <c r="G4374" s="309" t="s">
        <v>9225</v>
      </c>
      <c r="H4374" s="309" t="s">
        <v>9226</v>
      </c>
      <c r="I4374" s="309" t="s">
        <v>5701</v>
      </c>
      <c r="J4374" s="309" t="s">
        <v>15063</v>
      </c>
      <c r="K4374" s="310">
        <v>0.74</v>
      </c>
      <c r="L4374" s="310">
        <v>0.66294399999999998</v>
      </c>
      <c r="M4374" s="310">
        <f>VLOOKUP(H4374,'Details of Feeder LEvel'!H:N,7,FALSE)</f>
        <v>0</v>
      </c>
      <c r="N4374" s="310">
        <f t="shared" si="68"/>
        <v>10.412972972972975</v>
      </c>
      <c r="O4374" s="310">
        <v>10.412972972972989</v>
      </c>
      <c r="P4374" s="309" t="s">
        <v>15063</v>
      </c>
      <c r="Q4374" s="311"/>
    </row>
    <row r="4375" spans="1:17" s="312" customFormat="1" x14ac:dyDescent="0.3">
      <c r="A4375" s="307">
        <v>4372</v>
      </c>
      <c r="B4375" s="308" t="s">
        <v>5252</v>
      </c>
      <c r="C4375" s="308" t="s">
        <v>1373</v>
      </c>
      <c r="D4375" s="308" t="s">
        <v>2395</v>
      </c>
      <c r="E4375" s="308" t="s">
        <v>14856</v>
      </c>
      <c r="F4375" s="309" t="s">
        <v>5310</v>
      </c>
      <c r="G4375" s="309" t="s">
        <v>9227</v>
      </c>
      <c r="H4375" s="309" t="s">
        <v>9228</v>
      </c>
      <c r="I4375" s="309" t="s">
        <v>5701</v>
      </c>
      <c r="J4375" s="309" t="s">
        <v>15063</v>
      </c>
      <c r="K4375" s="310">
        <v>0.95755999999999997</v>
      </c>
      <c r="L4375" s="310">
        <v>0.83593899999999999</v>
      </c>
      <c r="M4375" s="310">
        <f>VLOOKUP(H4375,'Details of Feeder LEvel'!H:N,7,FALSE)</f>
        <v>0</v>
      </c>
      <c r="N4375" s="310">
        <f t="shared" si="68"/>
        <v>12.701136221228957</v>
      </c>
      <c r="O4375" s="310">
        <v>12.701136221228971</v>
      </c>
      <c r="P4375" s="309" t="s">
        <v>15063</v>
      </c>
      <c r="Q4375" s="311"/>
    </row>
    <row r="4376" spans="1:17" s="312" customFormat="1" x14ac:dyDescent="0.3">
      <c r="A4376" s="307">
        <v>4373</v>
      </c>
      <c r="B4376" s="308" t="s">
        <v>5252</v>
      </c>
      <c r="C4376" s="308" t="s">
        <v>1373</v>
      </c>
      <c r="D4376" s="308" t="s">
        <v>2395</v>
      </c>
      <c r="E4376" s="308" t="s">
        <v>14856</v>
      </c>
      <c r="F4376" s="309" t="s">
        <v>5310</v>
      </c>
      <c r="G4376" s="309" t="s">
        <v>9229</v>
      </c>
      <c r="H4376" s="309" t="s">
        <v>9230</v>
      </c>
      <c r="I4376" s="309" t="s">
        <v>5701</v>
      </c>
      <c r="J4376" s="309" t="s">
        <v>15063</v>
      </c>
      <c r="K4376" s="310">
        <v>0.50463999999999998</v>
      </c>
      <c r="L4376" s="310">
        <v>0.4521</v>
      </c>
      <c r="M4376" s="310">
        <f>VLOOKUP(H4376,'Details of Feeder LEvel'!H:N,7,FALSE)</f>
        <v>0</v>
      </c>
      <c r="N4376" s="310">
        <f t="shared" si="68"/>
        <v>10.411382371591625</v>
      </c>
      <c r="O4376" s="310">
        <v>10.411382371591626</v>
      </c>
      <c r="P4376" s="309" t="s">
        <v>15063</v>
      </c>
      <c r="Q4376" s="311"/>
    </row>
    <row r="4377" spans="1:17" s="312" customFormat="1" x14ac:dyDescent="0.3">
      <c r="A4377" s="307">
        <v>4374</v>
      </c>
      <c r="B4377" s="308" t="s">
        <v>5252</v>
      </c>
      <c r="C4377" s="308" t="s">
        <v>1373</v>
      </c>
      <c r="D4377" s="308" t="s">
        <v>2395</v>
      </c>
      <c r="E4377" s="308" t="s">
        <v>14856</v>
      </c>
      <c r="F4377" s="309" t="s">
        <v>5310</v>
      </c>
      <c r="G4377" s="309" t="s">
        <v>9231</v>
      </c>
      <c r="H4377" s="309" t="s">
        <v>9232</v>
      </c>
      <c r="I4377" s="309" t="s">
        <v>5701</v>
      </c>
      <c r="J4377" s="309" t="s">
        <v>15063</v>
      </c>
      <c r="K4377" s="310">
        <v>0.72892000000000001</v>
      </c>
      <c r="L4377" s="310">
        <v>0.65656000000000003</v>
      </c>
      <c r="M4377" s="310">
        <f>VLOOKUP(H4377,'Details of Feeder LEvel'!H:N,7,FALSE)</f>
        <v>0</v>
      </c>
      <c r="N4377" s="310">
        <f t="shared" si="68"/>
        <v>9.927015310322119</v>
      </c>
      <c r="O4377" s="310">
        <v>9.927015310322119</v>
      </c>
      <c r="P4377" s="309" t="s">
        <v>15063</v>
      </c>
      <c r="Q4377" s="311"/>
    </row>
    <row r="4378" spans="1:17" s="312" customFormat="1" x14ac:dyDescent="0.3">
      <c r="A4378" s="307">
        <v>4375</v>
      </c>
      <c r="B4378" s="308" t="s">
        <v>5252</v>
      </c>
      <c r="C4378" s="308" t="s">
        <v>1373</v>
      </c>
      <c r="D4378" s="308" t="s">
        <v>2395</v>
      </c>
      <c r="E4378" s="308" t="s">
        <v>14856</v>
      </c>
      <c r="F4378" s="309" t="s">
        <v>5310</v>
      </c>
      <c r="G4378" s="309" t="s">
        <v>9233</v>
      </c>
      <c r="H4378" s="309" t="s">
        <v>9234</v>
      </c>
      <c r="I4378" s="309" t="s">
        <v>5701</v>
      </c>
      <c r="J4378" s="309" t="s">
        <v>15063</v>
      </c>
      <c r="K4378" s="310">
        <v>0.71496000000000004</v>
      </c>
      <c r="L4378" s="310">
        <v>0.64257999999999993</v>
      </c>
      <c r="M4378" s="310">
        <f>VLOOKUP(H4378,'Details of Feeder LEvel'!H:N,7,FALSE)</f>
        <v>0</v>
      </c>
      <c r="N4378" s="310">
        <f t="shared" si="68"/>
        <v>10.123643280742993</v>
      </c>
      <c r="O4378" s="310">
        <v>10.123643280742979</v>
      </c>
      <c r="P4378" s="309" t="s">
        <v>15063</v>
      </c>
      <c r="Q4378" s="311"/>
    </row>
    <row r="4379" spans="1:17" s="312" customFormat="1" x14ac:dyDescent="0.3">
      <c r="A4379" s="307">
        <v>4376</v>
      </c>
      <c r="B4379" s="308" t="s">
        <v>5252</v>
      </c>
      <c r="C4379" s="308" t="s">
        <v>1373</v>
      </c>
      <c r="D4379" s="308" t="s">
        <v>2395</v>
      </c>
      <c r="E4379" s="308" t="s">
        <v>14856</v>
      </c>
      <c r="F4379" s="309" t="s">
        <v>5310</v>
      </c>
      <c r="G4379" s="309" t="s">
        <v>9235</v>
      </c>
      <c r="H4379" s="309" t="s">
        <v>9236</v>
      </c>
      <c r="I4379" s="309" t="s">
        <v>2405</v>
      </c>
      <c r="J4379" s="309" t="s">
        <v>15063</v>
      </c>
      <c r="K4379" s="310">
        <v>1.5243120000000001</v>
      </c>
      <c r="L4379" s="310">
        <v>1.503417944456352</v>
      </c>
      <c r="M4379" s="310">
        <f>VLOOKUP(H4379,'Details of Feeder LEvel'!H:N,7,FALSE)</f>
        <v>0</v>
      </c>
      <c r="N4379" s="310">
        <f t="shared" si="68"/>
        <v>1.3707204000000059</v>
      </c>
      <c r="O4379" s="310">
        <v>21.797124889781514</v>
      </c>
      <c r="P4379" s="309" t="s">
        <v>15063</v>
      </c>
      <c r="Q4379" s="311"/>
    </row>
    <row r="4380" spans="1:17" s="312" customFormat="1" x14ac:dyDescent="0.3">
      <c r="A4380" s="307">
        <v>4377</v>
      </c>
      <c r="B4380" s="308" t="s">
        <v>5252</v>
      </c>
      <c r="C4380" s="308" t="s">
        <v>1373</v>
      </c>
      <c r="D4380" s="308" t="s">
        <v>2395</v>
      </c>
      <c r="E4380" s="308" t="s">
        <v>14856</v>
      </c>
      <c r="F4380" s="309" t="s">
        <v>5310</v>
      </c>
      <c r="G4380" s="309" t="s">
        <v>5322</v>
      </c>
      <c r="H4380" s="309" t="s">
        <v>9237</v>
      </c>
      <c r="I4380" s="309" t="s">
        <v>3556</v>
      </c>
      <c r="J4380" s="309" t="s">
        <v>15063</v>
      </c>
      <c r="K4380" s="310">
        <v>8.2919999999999994E-2</v>
      </c>
      <c r="L4380" s="310">
        <v>8.2855011864599995E-2</v>
      </c>
      <c r="M4380" s="310">
        <f>VLOOKUP(H4380,'Details of Feeder LEvel'!H:N,7,FALSE)</f>
        <v>0</v>
      </c>
      <c r="N4380" s="310">
        <f t="shared" si="68"/>
        <v>7.8374499999998445E-2</v>
      </c>
      <c r="O4380" s="310">
        <v>9.1352217717626019</v>
      </c>
      <c r="P4380" s="309" t="s">
        <v>15063</v>
      </c>
      <c r="Q4380" s="311"/>
    </row>
    <row r="4381" spans="1:17" s="312" customFormat="1" x14ac:dyDescent="0.3">
      <c r="A4381" s="307">
        <v>4378</v>
      </c>
      <c r="B4381" s="308" t="s">
        <v>5252</v>
      </c>
      <c r="C4381" s="308" t="s">
        <v>1373</v>
      </c>
      <c r="D4381" s="308" t="s">
        <v>2395</v>
      </c>
      <c r="E4381" s="308" t="s">
        <v>14856</v>
      </c>
      <c r="F4381" s="309" t="s">
        <v>5310</v>
      </c>
      <c r="G4381" s="309" t="s">
        <v>9238</v>
      </c>
      <c r="H4381" s="309" t="s">
        <v>9239</v>
      </c>
      <c r="I4381" s="309" t="s">
        <v>5706</v>
      </c>
      <c r="J4381" s="309" t="s">
        <v>15063</v>
      </c>
      <c r="K4381" s="310">
        <v>0.88679999999999992</v>
      </c>
      <c r="L4381" s="310">
        <v>0.77618772000000003</v>
      </c>
      <c r="M4381" s="310">
        <f>VLOOKUP(H4381,'Details of Feeder LEvel'!H:N,7,FALSE)</f>
        <v>0</v>
      </c>
      <c r="N4381" s="310">
        <f t="shared" si="68"/>
        <v>12.473193504736118</v>
      </c>
      <c r="O4381" s="310">
        <v>71.02074298106082</v>
      </c>
      <c r="P4381" s="309" t="s">
        <v>15063</v>
      </c>
      <c r="Q4381" s="311"/>
    </row>
    <row r="4382" spans="1:17" s="312" customFormat="1" x14ac:dyDescent="0.3">
      <c r="A4382" s="307">
        <v>4379</v>
      </c>
      <c r="B4382" s="308" t="s">
        <v>5252</v>
      </c>
      <c r="C4382" s="308" t="s">
        <v>1373</v>
      </c>
      <c r="D4382" s="308" t="s">
        <v>2395</v>
      </c>
      <c r="E4382" s="308" t="s">
        <v>14856</v>
      </c>
      <c r="F4382" s="309" t="s">
        <v>9240</v>
      </c>
      <c r="G4382" s="309" t="s">
        <v>9241</v>
      </c>
      <c r="H4382" s="309" t="s">
        <v>9242</v>
      </c>
      <c r="I4382" s="309" t="s">
        <v>5701</v>
      </c>
      <c r="J4382" s="309" t="s">
        <v>15063</v>
      </c>
      <c r="K4382" s="310">
        <v>0.56396000000000002</v>
      </c>
      <c r="L4382" s="310">
        <v>0.50763999999999998</v>
      </c>
      <c r="M4382" s="310">
        <f>VLOOKUP(H4382,'Details of Feeder LEvel'!H:N,7,FALSE)</f>
        <v>0</v>
      </c>
      <c r="N4382" s="310">
        <f t="shared" si="68"/>
        <v>9.9865238669409244</v>
      </c>
      <c r="O4382" s="310">
        <v>9.9865238669409333</v>
      </c>
      <c r="P4382" s="309" t="s">
        <v>15063</v>
      </c>
      <c r="Q4382" s="311"/>
    </row>
    <row r="4383" spans="1:17" s="312" customFormat="1" x14ac:dyDescent="0.3">
      <c r="A4383" s="307">
        <v>4380</v>
      </c>
      <c r="B4383" s="308" t="s">
        <v>5252</v>
      </c>
      <c r="C4383" s="308" t="s">
        <v>1373</v>
      </c>
      <c r="D4383" s="308" t="s">
        <v>2395</v>
      </c>
      <c r="E4383" s="308" t="s">
        <v>14856</v>
      </c>
      <c r="F4383" s="309" t="s">
        <v>9240</v>
      </c>
      <c r="G4383" s="309" t="s">
        <v>9243</v>
      </c>
      <c r="H4383" s="309" t="s">
        <v>9244</v>
      </c>
      <c r="I4383" s="309" t="s">
        <v>5706</v>
      </c>
      <c r="J4383" s="309" t="s">
        <v>15063</v>
      </c>
      <c r="K4383" s="310">
        <v>0.58479999999999999</v>
      </c>
      <c r="L4383" s="310">
        <v>0.50733859999999997</v>
      </c>
      <c r="M4383" s="310">
        <f>VLOOKUP(H4383,'Details of Feeder LEvel'!H:N,7,FALSE)</f>
        <v>0</v>
      </c>
      <c r="N4383" s="310">
        <f t="shared" si="68"/>
        <v>13.245793433652533</v>
      </c>
      <c r="O4383" s="310">
        <v>65.18025813277103</v>
      </c>
      <c r="P4383" s="309" t="s">
        <v>15063</v>
      </c>
      <c r="Q4383" s="311"/>
    </row>
    <row r="4384" spans="1:17" s="312" customFormat="1" x14ac:dyDescent="0.3">
      <c r="A4384" s="307">
        <v>4381</v>
      </c>
      <c r="B4384" s="308" t="s">
        <v>5252</v>
      </c>
      <c r="C4384" s="308" t="s">
        <v>1373</v>
      </c>
      <c r="D4384" s="308" t="s">
        <v>2395</v>
      </c>
      <c r="E4384" s="308" t="s">
        <v>14856</v>
      </c>
      <c r="F4384" s="309" t="s">
        <v>9240</v>
      </c>
      <c r="G4384" s="309" t="s">
        <v>9245</v>
      </c>
      <c r="H4384" s="309" t="s">
        <v>9246</v>
      </c>
      <c r="I4384" s="309" t="s">
        <v>5701</v>
      </c>
      <c r="J4384" s="309" t="s">
        <v>15063</v>
      </c>
      <c r="K4384" s="310">
        <v>0.57499999999999996</v>
      </c>
      <c r="L4384" s="310">
        <v>0.51590199999999997</v>
      </c>
      <c r="M4384" s="310">
        <f>VLOOKUP(H4384,'Details of Feeder LEvel'!H:N,7,FALSE)</f>
        <v>0</v>
      </c>
      <c r="N4384" s="310">
        <f t="shared" si="68"/>
        <v>10.277913043478259</v>
      </c>
      <c r="O4384" s="310">
        <v>10.277913043478259</v>
      </c>
      <c r="P4384" s="309" t="s">
        <v>15063</v>
      </c>
      <c r="Q4384" s="311"/>
    </row>
    <row r="4385" spans="1:17" s="312" customFormat="1" x14ac:dyDescent="0.3">
      <c r="A4385" s="307">
        <v>4382</v>
      </c>
      <c r="B4385" s="308" t="s">
        <v>5252</v>
      </c>
      <c r="C4385" s="308" t="s">
        <v>1373</v>
      </c>
      <c r="D4385" s="308" t="s">
        <v>2395</v>
      </c>
      <c r="E4385" s="308" t="s">
        <v>14856</v>
      </c>
      <c r="F4385" s="309" t="s">
        <v>9240</v>
      </c>
      <c r="G4385" s="309" t="s">
        <v>9247</v>
      </c>
      <c r="H4385" s="309" t="s">
        <v>9248</v>
      </c>
      <c r="I4385" s="309" t="s">
        <v>5706</v>
      </c>
      <c r="J4385" s="309" t="s">
        <v>15063</v>
      </c>
      <c r="K4385" s="310">
        <v>0.94997000000000009</v>
      </c>
      <c r="L4385" s="310">
        <v>0.82019842999999992</v>
      </c>
      <c r="M4385" s="310">
        <f>VLOOKUP(H4385,'Details of Feeder LEvel'!H:N,7,FALSE)</f>
        <v>0</v>
      </c>
      <c r="N4385" s="310">
        <f t="shared" si="68"/>
        <v>13.660596650420556</v>
      </c>
      <c r="O4385" s="310">
        <v>66.860686173828057</v>
      </c>
      <c r="P4385" s="309" t="s">
        <v>15063</v>
      </c>
      <c r="Q4385" s="311"/>
    </row>
    <row r="4386" spans="1:17" s="312" customFormat="1" x14ac:dyDescent="0.3">
      <c r="A4386" s="307">
        <v>4383</v>
      </c>
      <c r="B4386" s="308" t="s">
        <v>5252</v>
      </c>
      <c r="C4386" s="308" t="s">
        <v>1373</v>
      </c>
      <c r="D4386" s="308" t="s">
        <v>2395</v>
      </c>
      <c r="E4386" s="308" t="s">
        <v>14856</v>
      </c>
      <c r="F4386" s="309" t="s">
        <v>9240</v>
      </c>
      <c r="G4386" s="309" t="s">
        <v>9249</v>
      </c>
      <c r="H4386" s="309" t="s">
        <v>9250</v>
      </c>
      <c r="I4386" s="309" t="s">
        <v>5701</v>
      </c>
      <c r="J4386" s="309" t="s">
        <v>15063</v>
      </c>
      <c r="K4386" s="310">
        <v>0.53510000000000002</v>
      </c>
      <c r="L4386" s="310">
        <v>0.48093999999999998</v>
      </c>
      <c r="M4386" s="310">
        <f>VLOOKUP(H4386,'Details of Feeder LEvel'!H:N,7,FALSE)</f>
        <v>0</v>
      </c>
      <c r="N4386" s="310">
        <f t="shared" si="68"/>
        <v>10.121472621939832</v>
      </c>
      <c r="O4386" s="310">
        <v>10.12147262193983</v>
      </c>
      <c r="P4386" s="309" t="s">
        <v>15063</v>
      </c>
      <c r="Q4386" s="311"/>
    </row>
    <row r="4387" spans="1:17" s="312" customFormat="1" x14ac:dyDescent="0.3">
      <c r="A4387" s="307">
        <v>4384</v>
      </c>
      <c r="B4387" s="308" t="s">
        <v>5252</v>
      </c>
      <c r="C4387" s="308" t="s">
        <v>1373</v>
      </c>
      <c r="D4387" s="308" t="s">
        <v>2395</v>
      </c>
      <c r="E4387" s="308" t="s">
        <v>14856</v>
      </c>
      <c r="F4387" s="309" t="s">
        <v>9240</v>
      </c>
      <c r="G4387" s="309" t="s">
        <v>9251</v>
      </c>
      <c r="H4387" s="309" t="s">
        <v>9252</v>
      </c>
      <c r="I4387" s="309" t="s">
        <v>5701</v>
      </c>
      <c r="J4387" s="309" t="s">
        <v>15063</v>
      </c>
      <c r="K4387" s="310">
        <v>0.64339999999999997</v>
      </c>
      <c r="L4387" s="310">
        <v>0.57803099999999996</v>
      </c>
      <c r="M4387" s="310">
        <f>VLOOKUP(H4387,'Details of Feeder LEvel'!H:N,7,FALSE)</f>
        <v>0</v>
      </c>
      <c r="N4387" s="310">
        <f t="shared" si="68"/>
        <v>10.159931613304323</v>
      </c>
      <c r="O4387" s="310">
        <v>10.15993161330433</v>
      </c>
      <c r="P4387" s="309" t="s">
        <v>15063</v>
      </c>
      <c r="Q4387" s="311"/>
    </row>
    <row r="4388" spans="1:17" s="312" customFormat="1" x14ac:dyDescent="0.3">
      <c r="A4388" s="307">
        <v>4385</v>
      </c>
      <c r="B4388" s="308" t="s">
        <v>5252</v>
      </c>
      <c r="C4388" s="308" t="s">
        <v>1373</v>
      </c>
      <c r="D4388" s="308" t="s">
        <v>2395</v>
      </c>
      <c r="E4388" s="308" t="s">
        <v>14856</v>
      </c>
      <c r="F4388" s="309" t="s">
        <v>9240</v>
      </c>
      <c r="G4388" s="309" t="s">
        <v>9253</v>
      </c>
      <c r="H4388" s="309" t="s">
        <v>9254</v>
      </c>
      <c r="I4388" s="309" t="s">
        <v>5701</v>
      </c>
      <c r="J4388" s="309" t="s">
        <v>15063</v>
      </c>
      <c r="K4388" s="310">
        <v>0.35599999999999998</v>
      </c>
      <c r="L4388" s="310">
        <v>0.31979999999999997</v>
      </c>
      <c r="M4388" s="310">
        <f>VLOOKUP(H4388,'Details of Feeder LEvel'!H:N,7,FALSE)</f>
        <v>0</v>
      </c>
      <c r="N4388" s="310">
        <f t="shared" si="68"/>
        <v>10.168539325842699</v>
      </c>
      <c r="O4388" s="310">
        <v>10.168539325842707</v>
      </c>
      <c r="P4388" s="309" t="s">
        <v>15063</v>
      </c>
      <c r="Q4388" s="311"/>
    </row>
    <row r="4389" spans="1:17" s="312" customFormat="1" x14ac:dyDescent="0.3">
      <c r="A4389" s="307">
        <v>4386</v>
      </c>
      <c r="B4389" s="308" t="s">
        <v>5252</v>
      </c>
      <c r="C4389" s="308" t="s">
        <v>1373</v>
      </c>
      <c r="D4389" s="308" t="s">
        <v>2395</v>
      </c>
      <c r="E4389" s="308" t="s">
        <v>14856</v>
      </c>
      <c r="F4389" s="309" t="s">
        <v>9240</v>
      </c>
      <c r="G4389" s="309" t="s">
        <v>9255</v>
      </c>
      <c r="H4389" s="309" t="s">
        <v>9256</v>
      </c>
      <c r="I4389" s="309" t="s">
        <v>5701</v>
      </c>
      <c r="J4389" s="309" t="s">
        <v>15063</v>
      </c>
      <c r="K4389" s="310">
        <v>0.47499999999999998</v>
      </c>
      <c r="L4389" s="310">
        <v>0.424263</v>
      </c>
      <c r="M4389" s="310">
        <f>VLOOKUP(H4389,'Details of Feeder LEvel'!H:N,7,FALSE)</f>
        <v>0</v>
      </c>
      <c r="N4389" s="310">
        <f t="shared" si="68"/>
        <v>10.681473684210522</v>
      </c>
      <c r="O4389" s="310">
        <v>10.681473684210518</v>
      </c>
      <c r="P4389" s="309" t="s">
        <v>15063</v>
      </c>
      <c r="Q4389" s="311"/>
    </row>
    <row r="4390" spans="1:17" s="312" customFormat="1" x14ac:dyDescent="0.3">
      <c r="A4390" s="307">
        <v>4387</v>
      </c>
      <c r="B4390" s="308" t="s">
        <v>5252</v>
      </c>
      <c r="C4390" s="308" t="s">
        <v>1373</v>
      </c>
      <c r="D4390" s="308" t="s">
        <v>2395</v>
      </c>
      <c r="E4390" s="308" t="s">
        <v>14856</v>
      </c>
      <c r="F4390" s="309" t="s">
        <v>9240</v>
      </c>
      <c r="G4390" s="309" t="s">
        <v>9257</v>
      </c>
      <c r="H4390" s="309" t="s">
        <v>9258</v>
      </c>
      <c r="I4390" s="309" t="s">
        <v>5706</v>
      </c>
      <c r="J4390" s="309" t="s">
        <v>15063</v>
      </c>
      <c r="K4390" s="310">
        <v>0.51541999999999999</v>
      </c>
      <c r="L4390" s="310">
        <v>0.46080885999999999</v>
      </c>
      <c r="M4390" s="310">
        <f>VLOOKUP(H4390,'Details of Feeder LEvel'!H:N,7,FALSE)</f>
        <v>0</v>
      </c>
      <c r="N4390" s="310">
        <f t="shared" si="68"/>
        <v>10.59546389352373</v>
      </c>
      <c r="O4390" s="310">
        <v>69.201246316605406</v>
      </c>
      <c r="P4390" s="309" t="s">
        <v>15063</v>
      </c>
      <c r="Q4390" s="311"/>
    </row>
    <row r="4391" spans="1:17" s="312" customFormat="1" x14ac:dyDescent="0.3">
      <c r="A4391" s="307">
        <v>4388</v>
      </c>
      <c r="B4391" s="308" t="s">
        <v>5252</v>
      </c>
      <c r="C4391" s="308" t="s">
        <v>1373</v>
      </c>
      <c r="D4391" s="308" t="s">
        <v>2395</v>
      </c>
      <c r="E4391" s="308" t="s">
        <v>14856</v>
      </c>
      <c r="F4391" s="309" t="s">
        <v>9259</v>
      </c>
      <c r="G4391" s="309" t="s">
        <v>9260</v>
      </c>
      <c r="H4391" s="309" t="s">
        <v>9261</v>
      </c>
      <c r="I4391" s="309" t="s">
        <v>5706</v>
      </c>
      <c r="J4391" s="309" t="s">
        <v>15063</v>
      </c>
      <c r="K4391" s="310">
        <v>0.65993999999999997</v>
      </c>
      <c r="L4391" s="310">
        <v>0.58030700000000002</v>
      </c>
      <c r="M4391" s="310">
        <f>VLOOKUP(H4391,'Details of Feeder LEvel'!H:N,7,FALSE)</f>
        <v>0</v>
      </c>
      <c r="N4391" s="310">
        <f t="shared" si="68"/>
        <v>12.066703033609109</v>
      </c>
      <c r="O4391" s="310">
        <v>80.335895595527106</v>
      </c>
      <c r="P4391" s="309" t="s">
        <v>15063</v>
      </c>
      <c r="Q4391" s="311"/>
    </row>
    <row r="4392" spans="1:17" s="312" customFormat="1" x14ac:dyDescent="0.3">
      <c r="A4392" s="307">
        <v>4389</v>
      </c>
      <c r="B4392" s="308" t="s">
        <v>5252</v>
      </c>
      <c r="C4392" s="308" t="s">
        <v>1373</v>
      </c>
      <c r="D4392" s="308" t="s">
        <v>2395</v>
      </c>
      <c r="E4392" s="308" t="s">
        <v>14856</v>
      </c>
      <c r="F4392" s="309" t="s">
        <v>9259</v>
      </c>
      <c r="G4392" s="309" t="s">
        <v>9262</v>
      </c>
      <c r="H4392" s="309" t="s">
        <v>9263</v>
      </c>
      <c r="I4392" s="309" t="s">
        <v>5701</v>
      </c>
      <c r="J4392" s="309" t="s">
        <v>15063</v>
      </c>
      <c r="K4392" s="310">
        <v>0.47154000000000001</v>
      </c>
      <c r="L4392" s="310">
        <v>0.42434000000000005</v>
      </c>
      <c r="M4392" s="310">
        <f>VLOOKUP(H4392,'Details of Feeder LEvel'!H:N,7,FALSE)</f>
        <v>0</v>
      </c>
      <c r="N4392" s="310">
        <f t="shared" si="68"/>
        <v>10.009755269966485</v>
      </c>
      <c r="O4392" s="310">
        <v>10.00975526996648</v>
      </c>
      <c r="P4392" s="309" t="s">
        <v>15063</v>
      </c>
      <c r="Q4392" s="311"/>
    </row>
    <row r="4393" spans="1:17" s="312" customFormat="1" x14ac:dyDescent="0.3">
      <c r="A4393" s="307">
        <v>4390</v>
      </c>
      <c r="B4393" s="308" t="s">
        <v>5252</v>
      </c>
      <c r="C4393" s="308" t="s">
        <v>1373</v>
      </c>
      <c r="D4393" s="308" t="s">
        <v>2395</v>
      </c>
      <c r="E4393" s="308" t="s">
        <v>14856</v>
      </c>
      <c r="F4393" s="309" t="s">
        <v>9259</v>
      </c>
      <c r="G4393" s="309" t="s">
        <v>9264</v>
      </c>
      <c r="H4393" s="309" t="s">
        <v>9265</v>
      </c>
      <c r="I4393" s="309" t="s">
        <v>5701</v>
      </c>
      <c r="J4393" s="309" t="s">
        <v>15063</v>
      </c>
      <c r="K4393" s="310">
        <v>0.9073</v>
      </c>
      <c r="L4393" s="310">
        <v>0.81470849999999995</v>
      </c>
      <c r="M4393" s="310">
        <f>VLOOKUP(H4393,'Details of Feeder LEvel'!H:N,7,FALSE)</f>
        <v>0</v>
      </c>
      <c r="N4393" s="310">
        <f t="shared" si="68"/>
        <v>10.205169183291089</v>
      </c>
      <c r="O4393" s="310">
        <v>10.205169183291096</v>
      </c>
      <c r="P4393" s="309" t="s">
        <v>15063</v>
      </c>
      <c r="Q4393" s="311"/>
    </row>
    <row r="4394" spans="1:17" s="312" customFormat="1" x14ac:dyDescent="0.3">
      <c r="A4394" s="307">
        <v>4391</v>
      </c>
      <c r="B4394" s="308" t="s">
        <v>5252</v>
      </c>
      <c r="C4394" s="308" t="s">
        <v>1373</v>
      </c>
      <c r="D4394" s="308" t="s">
        <v>2395</v>
      </c>
      <c r="E4394" s="308" t="s">
        <v>14856</v>
      </c>
      <c r="F4394" s="309" t="s">
        <v>9259</v>
      </c>
      <c r="G4394" s="309" t="s">
        <v>9266</v>
      </c>
      <c r="H4394" s="309" t="s">
        <v>9267</v>
      </c>
      <c r="I4394" s="309" t="s">
        <v>5701</v>
      </c>
      <c r="J4394" s="309" t="s">
        <v>15063</v>
      </c>
      <c r="K4394" s="310">
        <v>0.81075999999999993</v>
      </c>
      <c r="L4394" s="310">
        <v>0.73031000000000001</v>
      </c>
      <c r="M4394" s="310">
        <f>VLOOKUP(H4394,'Details of Feeder LEvel'!H:N,7,FALSE)</f>
        <v>0</v>
      </c>
      <c r="N4394" s="310">
        <f t="shared" si="68"/>
        <v>9.9227884947456602</v>
      </c>
      <c r="O4394" s="310">
        <v>9.9227884947456602</v>
      </c>
      <c r="P4394" s="309" t="s">
        <v>15063</v>
      </c>
      <c r="Q4394" s="311"/>
    </row>
    <row r="4395" spans="1:17" s="312" customFormat="1" x14ac:dyDescent="0.3">
      <c r="A4395" s="307">
        <v>4392</v>
      </c>
      <c r="B4395" s="308" t="s">
        <v>5252</v>
      </c>
      <c r="C4395" s="308" t="s">
        <v>1373</v>
      </c>
      <c r="D4395" s="308" t="s">
        <v>2395</v>
      </c>
      <c r="E4395" s="308" t="s">
        <v>14856</v>
      </c>
      <c r="F4395" s="309" t="s">
        <v>9259</v>
      </c>
      <c r="G4395" s="309" t="s">
        <v>9268</v>
      </c>
      <c r="H4395" s="309" t="s">
        <v>9269</v>
      </c>
      <c r="I4395" s="309" t="s">
        <v>5706</v>
      </c>
      <c r="J4395" s="309" t="s">
        <v>15063</v>
      </c>
      <c r="K4395" s="310">
        <v>0.73926000000000003</v>
      </c>
      <c r="L4395" s="310">
        <v>0.65862889999999996</v>
      </c>
      <c r="M4395" s="310">
        <f>VLOOKUP(H4395,'Details of Feeder LEvel'!H:N,7,FALSE)</f>
        <v>0</v>
      </c>
      <c r="N4395" s="310">
        <f t="shared" si="68"/>
        <v>10.907001596190794</v>
      </c>
      <c r="O4395" s="310">
        <v>60.758162580830152</v>
      </c>
      <c r="P4395" s="309" t="s">
        <v>15063</v>
      </c>
      <c r="Q4395" s="311"/>
    </row>
    <row r="4396" spans="1:17" s="312" customFormat="1" x14ac:dyDescent="0.3">
      <c r="A4396" s="307">
        <v>4393</v>
      </c>
      <c r="B4396" s="308" t="s">
        <v>5252</v>
      </c>
      <c r="C4396" s="308" t="s">
        <v>1373</v>
      </c>
      <c r="D4396" s="308" t="s">
        <v>2395</v>
      </c>
      <c r="E4396" s="308" t="s">
        <v>14856</v>
      </c>
      <c r="F4396" s="309" t="s">
        <v>9259</v>
      </c>
      <c r="G4396" s="309" t="s">
        <v>9270</v>
      </c>
      <c r="H4396" s="309" t="s">
        <v>9271</v>
      </c>
      <c r="I4396" s="309" t="s">
        <v>5701</v>
      </c>
      <c r="J4396" s="309" t="s">
        <v>15063</v>
      </c>
      <c r="K4396" s="310">
        <v>0.57918000000000003</v>
      </c>
      <c r="L4396" s="310">
        <v>0.52264999999999995</v>
      </c>
      <c r="M4396" s="310">
        <f>VLOOKUP(H4396,'Details of Feeder LEvel'!H:N,7,FALSE)</f>
        <v>0</v>
      </c>
      <c r="N4396" s="310">
        <f t="shared" si="68"/>
        <v>9.7603508408439641</v>
      </c>
      <c r="O4396" s="310">
        <v>9.7603508408439676</v>
      </c>
      <c r="P4396" s="309" t="s">
        <v>15063</v>
      </c>
      <c r="Q4396" s="311"/>
    </row>
    <row r="4397" spans="1:17" s="312" customFormat="1" x14ac:dyDescent="0.3">
      <c r="A4397" s="307">
        <v>4394</v>
      </c>
      <c r="B4397" s="308" t="s">
        <v>5252</v>
      </c>
      <c r="C4397" s="308" t="s">
        <v>1373</v>
      </c>
      <c r="D4397" s="308" t="s">
        <v>2395</v>
      </c>
      <c r="E4397" s="308" t="s">
        <v>14856</v>
      </c>
      <c r="F4397" s="309" t="s">
        <v>9259</v>
      </c>
      <c r="G4397" s="309" t="s">
        <v>9272</v>
      </c>
      <c r="H4397" s="309" t="s">
        <v>9273</v>
      </c>
      <c r="I4397" s="309" t="s">
        <v>5701</v>
      </c>
      <c r="J4397" s="309" t="s">
        <v>15063</v>
      </c>
      <c r="K4397" s="310">
        <v>0.70877999999999997</v>
      </c>
      <c r="L4397" s="310">
        <v>0.63590000000000002</v>
      </c>
      <c r="M4397" s="310">
        <f>VLOOKUP(H4397,'Details of Feeder LEvel'!H:N,7,FALSE)</f>
        <v>0</v>
      </c>
      <c r="N4397" s="310">
        <f t="shared" si="68"/>
        <v>10.282457179942993</v>
      </c>
      <c r="O4397" s="310">
        <v>10.282457179942995</v>
      </c>
      <c r="P4397" s="309" t="s">
        <v>15063</v>
      </c>
      <c r="Q4397" s="311"/>
    </row>
    <row r="4398" spans="1:17" s="312" customFormat="1" x14ac:dyDescent="0.3">
      <c r="A4398" s="307">
        <v>4395</v>
      </c>
      <c r="B4398" s="308" t="s">
        <v>5252</v>
      </c>
      <c r="C4398" s="308" t="s">
        <v>1373</v>
      </c>
      <c r="D4398" s="308" t="s">
        <v>2395</v>
      </c>
      <c r="E4398" s="308" t="s">
        <v>14856</v>
      </c>
      <c r="F4398" s="309" t="s">
        <v>9259</v>
      </c>
      <c r="G4398" s="309" t="s">
        <v>9274</v>
      </c>
      <c r="H4398" s="309" t="s">
        <v>9275</v>
      </c>
      <c r="I4398" s="309" t="s">
        <v>5706</v>
      </c>
      <c r="J4398" s="309" t="s">
        <v>15063</v>
      </c>
      <c r="K4398" s="310">
        <v>0.83120000000000005</v>
      </c>
      <c r="L4398" s="310">
        <v>0.73584873000000006</v>
      </c>
      <c r="M4398" s="310">
        <f>VLOOKUP(H4398,'Details of Feeder LEvel'!H:N,7,FALSE)</f>
        <v>0</v>
      </c>
      <c r="N4398" s="310">
        <f t="shared" si="68"/>
        <v>11.471519489894128</v>
      </c>
      <c r="O4398" s="310">
        <v>68.201981260972929</v>
      </c>
      <c r="P4398" s="309" t="s">
        <v>15063</v>
      </c>
      <c r="Q4398" s="311"/>
    </row>
    <row r="4399" spans="1:17" s="312" customFormat="1" x14ac:dyDescent="0.3">
      <c r="A4399" s="307">
        <v>4396</v>
      </c>
      <c r="B4399" s="308" t="s">
        <v>5252</v>
      </c>
      <c r="C4399" s="308" t="s">
        <v>1373</v>
      </c>
      <c r="D4399" s="308" t="s">
        <v>2395</v>
      </c>
      <c r="E4399" s="308" t="s">
        <v>14856</v>
      </c>
      <c r="F4399" s="309" t="s">
        <v>9259</v>
      </c>
      <c r="G4399" s="309" t="s">
        <v>9276</v>
      </c>
      <c r="H4399" s="309" t="s">
        <v>9277</v>
      </c>
      <c r="I4399" s="309" t="s">
        <v>5706</v>
      </c>
      <c r="J4399" s="309" t="s">
        <v>15063</v>
      </c>
      <c r="K4399" s="310">
        <v>0.98346399999999989</v>
      </c>
      <c r="L4399" s="310">
        <v>0.8554984699999999</v>
      </c>
      <c r="M4399" s="310">
        <f>VLOOKUP(H4399,'Details of Feeder LEvel'!H:N,7,FALSE)</f>
        <v>0</v>
      </c>
      <c r="N4399" s="310">
        <f t="shared" si="68"/>
        <v>13.011714714519293</v>
      </c>
      <c r="O4399" s="310">
        <v>73.048397696212078</v>
      </c>
      <c r="P4399" s="309" t="s">
        <v>15063</v>
      </c>
      <c r="Q4399" s="311"/>
    </row>
    <row r="4400" spans="1:17" s="312" customFormat="1" x14ac:dyDescent="0.3">
      <c r="A4400" s="307">
        <v>4397</v>
      </c>
      <c r="B4400" s="308" t="s">
        <v>5252</v>
      </c>
      <c r="C4400" s="308" t="s">
        <v>1373</v>
      </c>
      <c r="D4400" s="308" t="s">
        <v>2395</v>
      </c>
      <c r="E4400" s="308" t="s">
        <v>14857</v>
      </c>
      <c r="F4400" s="309" t="s">
        <v>9278</v>
      </c>
      <c r="G4400" s="309" t="s">
        <v>9279</v>
      </c>
      <c r="H4400" s="309" t="s">
        <v>9280</v>
      </c>
      <c r="I4400" s="309" t="s">
        <v>5706</v>
      </c>
      <c r="J4400" s="309" t="s">
        <v>15063</v>
      </c>
      <c r="K4400" s="310">
        <v>1.9585400000000002</v>
      </c>
      <c r="L4400" s="310">
        <v>1.7183411200000001</v>
      </c>
      <c r="M4400" s="310">
        <f>VLOOKUP(H4400,'Details of Feeder LEvel'!H:N,7,FALSE)</f>
        <v>0</v>
      </c>
      <c r="N4400" s="310">
        <f t="shared" si="68"/>
        <v>12.264180460955615</v>
      </c>
      <c r="O4400" s="310">
        <v>56.137469545350193</v>
      </c>
      <c r="P4400" s="309" t="s">
        <v>15063</v>
      </c>
      <c r="Q4400" s="311"/>
    </row>
    <row r="4401" spans="1:17" s="312" customFormat="1" x14ac:dyDescent="0.3">
      <c r="A4401" s="307">
        <v>4398</v>
      </c>
      <c r="B4401" s="308" t="s">
        <v>5252</v>
      </c>
      <c r="C4401" s="308" t="s">
        <v>1373</v>
      </c>
      <c r="D4401" s="308" t="s">
        <v>2395</v>
      </c>
      <c r="E4401" s="308" t="s">
        <v>14857</v>
      </c>
      <c r="F4401" s="309" t="s">
        <v>9278</v>
      </c>
      <c r="G4401" s="309" t="s">
        <v>9281</v>
      </c>
      <c r="H4401" s="309" t="s">
        <v>9282</v>
      </c>
      <c r="I4401" s="309" t="s">
        <v>5701</v>
      </c>
      <c r="J4401" s="309" t="s">
        <v>15063</v>
      </c>
      <c r="K4401" s="310">
        <v>0.82078000000000007</v>
      </c>
      <c r="L4401" s="310">
        <v>0.74227700000000008</v>
      </c>
      <c r="M4401" s="310">
        <f>VLOOKUP(H4401,'Details of Feeder LEvel'!H:N,7,FALSE)</f>
        <v>0</v>
      </c>
      <c r="N4401" s="310">
        <f t="shared" si="68"/>
        <v>9.5644387046467987</v>
      </c>
      <c r="O4401" s="310">
        <v>9.5644387046467827</v>
      </c>
      <c r="P4401" s="309" t="s">
        <v>15063</v>
      </c>
      <c r="Q4401" s="311"/>
    </row>
    <row r="4402" spans="1:17" s="312" customFormat="1" x14ac:dyDescent="0.3">
      <c r="A4402" s="307">
        <v>4399</v>
      </c>
      <c r="B4402" s="308" t="s">
        <v>5252</v>
      </c>
      <c r="C4402" s="308" t="s">
        <v>1373</v>
      </c>
      <c r="D4402" s="308" t="s">
        <v>2395</v>
      </c>
      <c r="E4402" s="308" t="s">
        <v>14857</v>
      </c>
      <c r="F4402" s="309" t="s">
        <v>9278</v>
      </c>
      <c r="G4402" s="309" t="s">
        <v>9283</v>
      </c>
      <c r="H4402" s="309" t="s">
        <v>9284</v>
      </c>
      <c r="I4402" s="309" t="s">
        <v>5701</v>
      </c>
      <c r="J4402" s="309" t="s">
        <v>15063</v>
      </c>
      <c r="K4402" s="310">
        <v>0.57264000000000004</v>
      </c>
      <c r="L4402" s="310">
        <v>0.51665799999999995</v>
      </c>
      <c r="M4402" s="310">
        <f>VLOOKUP(H4402,'Details of Feeder LEvel'!H:N,7,FALSE)</f>
        <v>0</v>
      </c>
      <c r="N4402" s="310">
        <f t="shared" si="68"/>
        <v>9.7761246158144885</v>
      </c>
      <c r="O4402" s="310">
        <v>9.7761246158144743</v>
      </c>
      <c r="P4402" s="309" t="s">
        <v>15063</v>
      </c>
      <c r="Q4402" s="311"/>
    </row>
    <row r="4403" spans="1:17" s="312" customFormat="1" x14ac:dyDescent="0.3">
      <c r="A4403" s="307">
        <v>4400</v>
      </c>
      <c r="B4403" s="308" t="s">
        <v>5252</v>
      </c>
      <c r="C4403" s="308" t="s">
        <v>1373</v>
      </c>
      <c r="D4403" s="308" t="s">
        <v>2395</v>
      </c>
      <c r="E4403" s="308" t="s">
        <v>14857</v>
      </c>
      <c r="F4403" s="309" t="s">
        <v>9278</v>
      </c>
      <c r="G4403" s="309" t="s">
        <v>9285</v>
      </c>
      <c r="H4403" s="309" t="s">
        <v>9286</v>
      </c>
      <c r="I4403" s="309" t="s">
        <v>5706</v>
      </c>
      <c r="J4403" s="309" t="s">
        <v>15063</v>
      </c>
      <c r="K4403" s="310">
        <v>0.94847999999999999</v>
      </c>
      <c r="L4403" s="310">
        <v>0.85860541000000001</v>
      </c>
      <c r="M4403" s="310">
        <f>VLOOKUP(H4403,'Details of Feeder LEvel'!H:N,7,FALSE)</f>
        <v>0</v>
      </c>
      <c r="N4403" s="310">
        <f t="shared" si="68"/>
        <v>9.4756441885964886</v>
      </c>
      <c r="O4403" s="310">
        <v>64.500182400614634</v>
      </c>
      <c r="P4403" s="309" t="s">
        <v>15063</v>
      </c>
      <c r="Q4403" s="311"/>
    </row>
    <row r="4404" spans="1:17" s="312" customFormat="1" x14ac:dyDescent="0.3">
      <c r="A4404" s="307">
        <v>4401</v>
      </c>
      <c r="B4404" s="308" t="s">
        <v>5252</v>
      </c>
      <c r="C4404" s="308" t="s">
        <v>1373</v>
      </c>
      <c r="D4404" s="308" t="s">
        <v>2395</v>
      </c>
      <c r="E4404" s="308" t="s">
        <v>14857</v>
      </c>
      <c r="F4404" s="309" t="s">
        <v>9278</v>
      </c>
      <c r="G4404" s="309" t="s">
        <v>9287</v>
      </c>
      <c r="H4404" s="309" t="s">
        <v>9288</v>
      </c>
      <c r="I4404" s="309" t="s">
        <v>5701</v>
      </c>
      <c r="J4404" s="309" t="s">
        <v>15063</v>
      </c>
      <c r="K4404" s="310">
        <v>0.87685999999999997</v>
      </c>
      <c r="L4404" s="310">
        <v>0.78976000000000002</v>
      </c>
      <c r="M4404" s="310">
        <f>VLOOKUP(H4404,'Details of Feeder LEvel'!H:N,7,FALSE)</f>
        <v>0</v>
      </c>
      <c r="N4404" s="310">
        <f t="shared" si="68"/>
        <v>9.9331706315717394</v>
      </c>
      <c r="O4404" s="310">
        <v>9.9331706315717412</v>
      </c>
      <c r="P4404" s="309" t="s">
        <v>15063</v>
      </c>
      <c r="Q4404" s="311"/>
    </row>
    <row r="4405" spans="1:17" s="312" customFormat="1" x14ac:dyDescent="0.3">
      <c r="A4405" s="307">
        <v>4402</v>
      </c>
      <c r="B4405" s="308" t="s">
        <v>5252</v>
      </c>
      <c r="C4405" s="308" t="s">
        <v>1373</v>
      </c>
      <c r="D4405" s="308" t="s">
        <v>2395</v>
      </c>
      <c r="E4405" s="308" t="s">
        <v>14857</v>
      </c>
      <c r="F4405" s="309" t="s">
        <v>9278</v>
      </c>
      <c r="G4405" s="309" t="s">
        <v>9289</v>
      </c>
      <c r="H4405" s="309" t="s">
        <v>9290</v>
      </c>
      <c r="I4405" s="309" t="s">
        <v>5701</v>
      </c>
      <c r="J4405" s="309" t="s">
        <v>15063</v>
      </c>
      <c r="K4405" s="310">
        <v>0.87334000000000001</v>
      </c>
      <c r="L4405" s="310">
        <v>0.78489950000000008</v>
      </c>
      <c r="M4405" s="310">
        <f>VLOOKUP(H4405,'Details of Feeder LEvel'!H:N,7,FALSE)</f>
        <v>0</v>
      </c>
      <c r="N4405" s="310">
        <f t="shared" si="68"/>
        <v>10.126697506125899</v>
      </c>
      <c r="O4405" s="310">
        <v>10.126697506125915</v>
      </c>
      <c r="P4405" s="309" t="s">
        <v>15063</v>
      </c>
      <c r="Q4405" s="311"/>
    </row>
    <row r="4406" spans="1:17" s="312" customFormat="1" x14ac:dyDescent="0.3">
      <c r="A4406" s="307">
        <v>4403</v>
      </c>
      <c r="B4406" s="308" t="s">
        <v>5252</v>
      </c>
      <c r="C4406" s="308" t="s">
        <v>1373</v>
      </c>
      <c r="D4406" s="308" t="s">
        <v>2395</v>
      </c>
      <c r="E4406" s="308" t="s">
        <v>14857</v>
      </c>
      <c r="F4406" s="309" t="s">
        <v>9278</v>
      </c>
      <c r="G4406" s="309" t="s">
        <v>9291</v>
      </c>
      <c r="H4406" s="309" t="s">
        <v>9292</v>
      </c>
      <c r="I4406" s="309" t="s">
        <v>5701</v>
      </c>
      <c r="J4406" s="309" t="s">
        <v>15063</v>
      </c>
      <c r="K4406" s="310">
        <v>0.98638000000000003</v>
      </c>
      <c r="L4406" s="310">
        <v>0.89445299999999994</v>
      </c>
      <c r="M4406" s="310">
        <f>VLOOKUP(H4406,'Details of Feeder LEvel'!H:N,7,FALSE)</f>
        <v>0</v>
      </c>
      <c r="N4406" s="310">
        <f t="shared" si="68"/>
        <v>9.3196334070033959</v>
      </c>
      <c r="O4406" s="310">
        <v>10.716244191696989</v>
      </c>
      <c r="P4406" s="309" t="s">
        <v>15063</v>
      </c>
      <c r="Q4406" s="311"/>
    </row>
    <row r="4407" spans="1:17" s="312" customFormat="1" x14ac:dyDescent="0.3">
      <c r="A4407" s="307">
        <v>4404</v>
      </c>
      <c r="B4407" s="308" t="s">
        <v>5252</v>
      </c>
      <c r="C4407" s="308" t="s">
        <v>1373</v>
      </c>
      <c r="D4407" s="308" t="s">
        <v>2395</v>
      </c>
      <c r="E4407" s="308" t="s">
        <v>14857</v>
      </c>
      <c r="F4407" s="309" t="s">
        <v>9278</v>
      </c>
      <c r="G4407" s="309" t="s">
        <v>9293</v>
      </c>
      <c r="H4407" s="309" t="s">
        <v>9294</v>
      </c>
      <c r="I4407" s="309" t="s">
        <v>2414</v>
      </c>
      <c r="J4407" s="309" t="s">
        <v>15063</v>
      </c>
      <c r="K4407" s="310">
        <v>1.1039999999999999E-2</v>
      </c>
      <c r="L4407" s="310">
        <v>1.4790000000000001E-2</v>
      </c>
      <c r="M4407" s="310">
        <f>VLOOKUP(H4407,'Details of Feeder LEvel'!H:N,7,FALSE)</f>
        <v>0</v>
      </c>
      <c r="N4407" s="310">
        <f t="shared" si="68"/>
        <v>-33.967391304347842</v>
      </c>
      <c r="O4407" s="310">
        <v>-33.967391304347849</v>
      </c>
      <c r="P4407" s="309" t="s">
        <v>15063</v>
      </c>
      <c r="Q4407" s="311"/>
    </row>
    <row r="4408" spans="1:17" s="312" customFormat="1" x14ac:dyDescent="0.3">
      <c r="A4408" s="307">
        <v>4405</v>
      </c>
      <c r="B4408" s="308" t="s">
        <v>5252</v>
      </c>
      <c r="C4408" s="308" t="s">
        <v>1373</v>
      </c>
      <c r="D4408" s="308" t="s">
        <v>2395</v>
      </c>
      <c r="E4408" s="308" t="s">
        <v>14857</v>
      </c>
      <c r="F4408" s="309" t="s">
        <v>9278</v>
      </c>
      <c r="G4408" s="309" t="s">
        <v>9295</v>
      </c>
      <c r="H4408" s="309" t="s">
        <v>9296</v>
      </c>
      <c r="I4408" s="309" t="s">
        <v>5706</v>
      </c>
      <c r="J4408" s="309" t="s">
        <v>15063</v>
      </c>
      <c r="K4408" s="310">
        <v>0.24574000000000001</v>
      </c>
      <c r="L4408" s="310">
        <v>0.21522850000000002</v>
      </c>
      <c r="M4408" s="310">
        <f>VLOOKUP(H4408,'Details of Feeder LEvel'!H:N,7,FALSE)</f>
        <v>0</v>
      </c>
      <c r="N4408" s="310">
        <f t="shared" si="68"/>
        <v>12.416171563441033</v>
      </c>
      <c r="O4408" s="310">
        <v>54.087646114647455</v>
      </c>
      <c r="P4408" s="309" t="s">
        <v>15063</v>
      </c>
      <c r="Q4408" s="311"/>
    </row>
    <row r="4409" spans="1:17" s="312" customFormat="1" x14ac:dyDescent="0.3">
      <c r="A4409" s="307">
        <v>4406</v>
      </c>
      <c r="B4409" s="308" t="s">
        <v>5252</v>
      </c>
      <c r="C4409" s="308" t="s">
        <v>1373</v>
      </c>
      <c r="D4409" s="308" t="s">
        <v>2395</v>
      </c>
      <c r="E4409" s="308" t="s">
        <v>14857</v>
      </c>
      <c r="F4409" s="309" t="s">
        <v>9297</v>
      </c>
      <c r="G4409" s="309" t="s">
        <v>9298</v>
      </c>
      <c r="H4409" s="309" t="s">
        <v>9299</v>
      </c>
      <c r="I4409" s="309" t="s">
        <v>5701</v>
      </c>
      <c r="J4409" s="309" t="s">
        <v>15063</v>
      </c>
      <c r="K4409" s="310">
        <v>0.39300000000000002</v>
      </c>
      <c r="L4409" s="310">
        <v>0.35417390000000004</v>
      </c>
      <c r="M4409" s="310">
        <f>VLOOKUP(H4409,'Details of Feeder LEvel'!H:N,7,FALSE)</f>
        <v>0</v>
      </c>
      <c r="N4409" s="310">
        <f t="shared" si="68"/>
        <v>9.8794147582697125</v>
      </c>
      <c r="O4409" s="310">
        <v>17.113533458233633</v>
      </c>
      <c r="P4409" s="309" t="s">
        <v>15063</v>
      </c>
      <c r="Q4409" s="311"/>
    </row>
    <row r="4410" spans="1:17" s="312" customFormat="1" x14ac:dyDescent="0.3">
      <c r="A4410" s="307">
        <v>4407</v>
      </c>
      <c r="B4410" s="308" t="s">
        <v>5252</v>
      </c>
      <c r="C4410" s="308" t="s">
        <v>1373</v>
      </c>
      <c r="D4410" s="308" t="s">
        <v>2395</v>
      </c>
      <c r="E4410" s="308" t="s">
        <v>14857</v>
      </c>
      <c r="F4410" s="309" t="s">
        <v>9297</v>
      </c>
      <c r="G4410" s="309" t="s">
        <v>9300</v>
      </c>
      <c r="H4410" s="309" t="s">
        <v>9301</v>
      </c>
      <c r="I4410" s="309" t="s">
        <v>5701</v>
      </c>
      <c r="J4410" s="309" t="s">
        <v>15063</v>
      </c>
      <c r="K4410" s="310">
        <v>0.54866999999999999</v>
      </c>
      <c r="L4410" s="310">
        <v>0.49411499999999997</v>
      </c>
      <c r="M4410" s="310">
        <f>VLOOKUP(H4410,'Details of Feeder LEvel'!H:N,7,FALSE)</f>
        <v>0</v>
      </c>
      <c r="N4410" s="310">
        <f t="shared" si="68"/>
        <v>9.9431352178905392</v>
      </c>
      <c r="O4410" s="310">
        <v>20.239326253290002</v>
      </c>
      <c r="P4410" s="309" t="s">
        <v>15063</v>
      </c>
      <c r="Q4410" s="311"/>
    </row>
    <row r="4411" spans="1:17" s="312" customFormat="1" x14ac:dyDescent="0.3">
      <c r="A4411" s="307">
        <v>4408</v>
      </c>
      <c r="B4411" s="308" t="s">
        <v>5252</v>
      </c>
      <c r="C4411" s="308" t="s">
        <v>1373</v>
      </c>
      <c r="D4411" s="308" t="s">
        <v>2395</v>
      </c>
      <c r="E4411" s="308" t="s">
        <v>14857</v>
      </c>
      <c r="F4411" s="309" t="s">
        <v>9297</v>
      </c>
      <c r="G4411" s="309" t="s">
        <v>9302</v>
      </c>
      <c r="H4411" s="309" t="s">
        <v>9303</v>
      </c>
      <c r="I4411" s="309" t="s">
        <v>5701</v>
      </c>
      <c r="J4411" s="309" t="s">
        <v>15063</v>
      </c>
      <c r="K4411" s="310">
        <v>0.52130999999999994</v>
      </c>
      <c r="L4411" s="310">
        <v>0.47130499999999997</v>
      </c>
      <c r="M4411" s="310">
        <f>VLOOKUP(H4411,'Details of Feeder LEvel'!H:N,7,FALSE)</f>
        <v>0</v>
      </c>
      <c r="N4411" s="310">
        <f t="shared" si="68"/>
        <v>9.5921812357330527</v>
      </c>
      <c r="O4411" s="310">
        <v>9.5921812357330438</v>
      </c>
      <c r="P4411" s="309" t="s">
        <v>15063</v>
      </c>
      <c r="Q4411" s="311"/>
    </row>
    <row r="4412" spans="1:17" s="312" customFormat="1" x14ac:dyDescent="0.3">
      <c r="A4412" s="307">
        <v>4409</v>
      </c>
      <c r="B4412" s="308" t="s">
        <v>5252</v>
      </c>
      <c r="C4412" s="308" t="s">
        <v>1373</v>
      </c>
      <c r="D4412" s="308" t="s">
        <v>2395</v>
      </c>
      <c r="E4412" s="308" t="s">
        <v>14857</v>
      </c>
      <c r="F4412" s="309" t="s">
        <v>9297</v>
      </c>
      <c r="G4412" s="309" t="s">
        <v>9304</v>
      </c>
      <c r="H4412" s="309" t="s">
        <v>9305</v>
      </c>
      <c r="I4412" s="309" t="s">
        <v>5701</v>
      </c>
      <c r="J4412" s="309" t="s">
        <v>15063</v>
      </c>
      <c r="K4412" s="310">
        <v>0.74496000000000007</v>
      </c>
      <c r="L4412" s="310">
        <v>0.66872500000000001</v>
      </c>
      <c r="M4412" s="310">
        <f>VLOOKUP(H4412,'Details of Feeder LEvel'!H:N,7,FALSE)</f>
        <v>0</v>
      </c>
      <c r="N4412" s="310">
        <f t="shared" si="68"/>
        <v>10.233435352233682</v>
      </c>
      <c r="O4412" s="310">
        <v>10.233435352233677</v>
      </c>
      <c r="P4412" s="309" t="s">
        <v>15063</v>
      </c>
      <c r="Q4412" s="311"/>
    </row>
    <row r="4413" spans="1:17" s="312" customFormat="1" x14ac:dyDescent="0.3">
      <c r="A4413" s="307">
        <v>4410</v>
      </c>
      <c r="B4413" s="308" t="s">
        <v>5252</v>
      </c>
      <c r="C4413" s="308" t="s">
        <v>1373</v>
      </c>
      <c r="D4413" s="308" t="s">
        <v>2395</v>
      </c>
      <c r="E4413" s="308" t="s">
        <v>14857</v>
      </c>
      <c r="F4413" s="309" t="s">
        <v>9297</v>
      </c>
      <c r="G4413" s="309" t="s">
        <v>9306</v>
      </c>
      <c r="H4413" s="309" t="s">
        <v>9307</v>
      </c>
      <c r="I4413" s="309" t="s">
        <v>5701</v>
      </c>
      <c r="J4413" s="309" t="s">
        <v>15063</v>
      </c>
      <c r="K4413" s="310">
        <v>0.63627</v>
      </c>
      <c r="L4413" s="310">
        <v>0.57203500000000007</v>
      </c>
      <c r="M4413" s="310">
        <f>VLOOKUP(H4413,'Details of Feeder LEvel'!H:N,7,FALSE)</f>
        <v>0</v>
      </c>
      <c r="N4413" s="310">
        <f t="shared" si="68"/>
        <v>10.09555691766073</v>
      </c>
      <c r="O4413" s="310">
        <v>10.095556917660719</v>
      </c>
      <c r="P4413" s="309" t="s">
        <v>15063</v>
      </c>
      <c r="Q4413" s="311"/>
    </row>
    <row r="4414" spans="1:17" s="312" customFormat="1" x14ac:dyDescent="0.3">
      <c r="A4414" s="307">
        <v>4411</v>
      </c>
      <c r="B4414" s="308" t="s">
        <v>5252</v>
      </c>
      <c r="C4414" s="308" t="s">
        <v>1373</v>
      </c>
      <c r="D4414" s="308" t="s">
        <v>2395</v>
      </c>
      <c r="E4414" s="308" t="s">
        <v>14857</v>
      </c>
      <c r="F4414" s="309" t="s">
        <v>9297</v>
      </c>
      <c r="G4414" s="309" t="s">
        <v>9308</v>
      </c>
      <c r="H4414" s="309" t="s">
        <v>9309</v>
      </c>
      <c r="I4414" s="309" t="s">
        <v>5701</v>
      </c>
      <c r="J4414" s="309" t="s">
        <v>15063</v>
      </c>
      <c r="K4414" s="310">
        <v>0.76462000000000008</v>
      </c>
      <c r="L4414" s="310">
        <v>0.69033650000000002</v>
      </c>
      <c r="M4414" s="310">
        <f>VLOOKUP(H4414,'Details of Feeder LEvel'!H:N,7,FALSE)</f>
        <v>0</v>
      </c>
      <c r="N4414" s="310">
        <f t="shared" si="68"/>
        <v>9.7150872328738522</v>
      </c>
      <c r="O4414" s="310">
        <v>9.7150872328738416</v>
      </c>
      <c r="P4414" s="309" t="s">
        <v>15063</v>
      </c>
      <c r="Q4414" s="311"/>
    </row>
    <row r="4415" spans="1:17" s="312" customFormat="1" x14ac:dyDescent="0.3">
      <c r="A4415" s="307">
        <v>4412</v>
      </c>
      <c r="B4415" s="308" t="s">
        <v>5252</v>
      </c>
      <c r="C4415" s="308" t="s">
        <v>1373</v>
      </c>
      <c r="D4415" s="308" t="s">
        <v>2395</v>
      </c>
      <c r="E4415" s="308" t="s">
        <v>14857</v>
      </c>
      <c r="F4415" s="309" t="s">
        <v>9297</v>
      </c>
      <c r="G4415" s="309" t="s">
        <v>9310</v>
      </c>
      <c r="H4415" s="309" t="s">
        <v>9311</v>
      </c>
      <c r="I4415" s="309" t="s">
        <v>5701</v>
      </c>
      <c r="J4415" s="309" t="s">
        <v>15063</v>
      </c>
      <c r="K4415" s="310">
        <v>0.70740000000000003</v>
      </c>
      <c r="L4415" s="310">
        <v>0.6398433</v>
      </c>
      <c r="M4415" s="310">
        <f>VLOOKUP(H4415,'Details of Feeder LEvel'!H:N,7,FALSE)</f>
        <v>0</v>
      </c>
      <c r="N4415" s="310">
        <f t="shared" si="68"/>
        <v>9.5500000000000025</v>
      </c>
      <c r="O4415" s="310">
        <v>9.5500000000000025</v>
      </c>
      <c r="P4415" s="309" t="s">
        <v>15063</v>
      </c>
      <c r="Q4415" s="311"/>
    </row>
    <row r="4416" spans="1:17" s="312" customFormat="1" x14ac:dyDescent="0.3">
      <c r="A4416" s="307">
        <v>4413</v>
      </c>
      <c r="B4416" s="308" t="s">
        <v>5252</v>
      </c>
      <c r="C4416" s="308" t="s">
        <v>1373</v>
      </c>
      <c r="D4416" s="308" t="s">
        <v>2395</v>
      </c>
      <c r="E4416" s="308" t="s">
        <v>14857</v>
      </c>
      <c r="F4416" s="309" t="s">
        <v>9297</v>
      </c>
      <c r="G4416" s="309" t="s">
        <v>9312</v>
      </c>
      <c r="H4416" s="309" t="s">
        <v>9313</v>
      </c>
      <c r="I4416" s="309" t="s">
        <v>5701</v>
      </c>
      <c r="J4416" s="309" t="s">
        <v>15063</v>
      </c>
      <c r="K4416" s="310">
        <v>0.36263999999999996</v>
      </c>
      <c r="L4416" s="310">
        <v>0.32567250000000003</v>
      </c>
      <c r="M4416" s="310">
        <f>VLOOKUP(H4416,'Details of Feeder LEvel'!H:N,7,FALSE)</f>
        <v>0</v>
      </c>
      <c r="N4416" s="310">
        <f t="shared" si="68"/>
        <v>10.193994043679664</v>
      </c>
      <c r="O4416" s="310">
        <v>10.193994043679666</v>
      </c>
      <c r="P4416" s="309" t="s">
        <v>15063</v>
      </c>
      <c r="Q4416" s="311"/>
    </row>
    <row r="4417" spans="1:17" s="312" customFormat="1" x14ac:dyDescent="0.3">
      <c r="A4417" s="307">
        <v>4414</v>
      </c>
      <c r="B4417" s="308" t="s">
        <v>5252</v>
      </c>
      <c r="C4417" s="308" t="s">
        <v>1373</v>
      </c>
      <c r="D4417" s="308" t="s">
        <v>2395</v>
      </c>
      <c r="E4417" s="308" t="s">
        <v>14857</v>
      </c>
      <c r="F4417" s="309" t="s">
        <v>9297</v>
      </c>
      <c r="G4417" s="309" t="s">
        <v>9314</v>
      </c>
      <c r="H4417" s="309" t="s">
        <v>9315</v>
      </c>
      <c r="I4417" s="309" t="s">
        <v>5706</v>
      </c>
      <c r="J4417" s="309" t="s">
        <v>15063</v>
      </c>
      <c r="K4417" s="310">
        <v>1.01081</v>
      </c>
      <c r="L4417" s="310">
        <v>0.89212998999999993</v>
      </c>
      <c r="M4417" s="310">
        <f>VLOOKUP(H4417,'Details of Feeder LEvel'!H:N,7,FALSE)</f>
        <v>0</v>
      </c>
      <c r="N4417" s="310">
        <f t="shared" si="68"/>
        <v>11.741079925999946</v>
      </c>
      <c r="O4417" s="310">
        <v>70.32759411547093</v>
      </c>
      <c r="P4417" s="309" t="s">
        <v>15063</v>
      </c>
      <c r="Q4417" s="311"/>
    </row>
    <row r="4418" spans="1:17" s="312" customFormat="1" x14ac:dyDescent="0.3">
      <c r="A4418" s="307">
        <v>4415</v>
      </c>
      <c r="B4418" s="308" t="s">
        <v>5252</v>
      </c>
      <c r="C4418" s="308" t="s">
        <v>1373</v>
      </c>
      <c r="D4418" s="308" t="s">
        <v>2395</v>
      </c>
      <c r="E4418" s="308" t="s">
        <v>14857</v>
      </c>
      <c r="F4418" s="309" t="s">
        <v>9297</v>
      </c>
      <c r="G4418" s="309" t="s">
        <v>9316</v>
      </c>
      <c r="H4418" s="309" t="s">
        <v>9317</v>
      </c>
      <c r="I4418" s="309" t="s">
        <v>5706</v>
      </c>
      <c r="J4418" s="309" t="s">
        <v>15063</v>
      </c>
      <c r="K4418" s="310">
        <v>0.53085000000000004</v>
      </c>
      <c r="L4418" s="310">
        <v>0.46758320000000003</v>
      </c>
      <c r="M4418" s="310">
        <f>VLOOKUP(H4418,'Details of Feeder LEvel'!H:N,7,FALSE)</f>
        <v>0</v>
      </c>
      <c r="N4418" s="310">
        <f t="shared" si="68"/>
        <v>11.91801827258171</v>
      </c>
      <c r="O4418" s="310">
        <v>73.324686365842368</v>
      </c>
      <c r="P4418" s="309" t="s">
        <v>15063</v>
      </c>
      <c r="Q4418" s="311"/>
    </row>
    <row r="4419" spans="1:17" s="312" customFormat="1" x14ac:dyDescent="0.3">
      <c r="A4419" s="307">
        <v>4416</v>
      </c>
      <c r="B4419" s="308" t="s">
        <v>5252</v>
      </c>
      <c r="C4419" s="308" t="s">
        <v>1373</v>
      </c>
      <c r="D4419" s="308" t="s">
        <v>2395</v>
      </c>
      <c r="E4419" s="308" t="s">
        <v>14857</v>
      </c>
      <c r="F4419" s="309" t="s">
        <v>9297</v>
      </c>
      <c r="G4419" s="309" t="s">
        <v>9318</v>
      </c>
      <c r="H4419" s="309" t="s">
        <v>9319</v>
      </c>
      <c r="I4419" s="309" t="s">
        <v>5706</v>
      </c>
      <c r="J4419" s="309" t="s">
        <v>15063</v>
      </c>
      <c r="K4419" s="310">
        <v>0.30854000000000004</v>
      </c>
      <c r="L4419" s="310">
        <v>0.27039616</v>
      </c>
      <c r="M4419" s="310">
        <f>VLOOKUP(H4419,'Details of Feeder LEvel'!H:N,7,FALSE)</f>
        <v>0</v>
      </c>
      <c r="N4419" s="310">
        <f t="shared" si="68"/>
        <v>12.362688792377014</v>
      </c>
      <c r="O4419" s="310">
        <v>63.919842513741784</v>
      </c>
      <c r="P4419" s="309" t="s">
        <v>15063</v>
      </c>
      <c r="Q4419" s="311"/>
    </row>
    <row r="4420" spans="1:17" s="312" customFormat="1" x14ac:dyDescent="0.3">
      <c r="A4420" s="307">
        <v>4417</v>
      </c>
      <c r="B4420" s="308" t="s">
        <v>5252</v>
      </c>
      <c r="C4420" s="308" t="s">
        <v>1373</v>
      </c>
      <c r="D4420" s="308" t="s">
        <v>2395</v>
      </c>
      <c r="E4420" s="308" t="s">
        <v>14857</v>
      </c>
      <c r="F4420" s="309" t="s">
        <v>9297</v>
      </c>
      <c r="G4420" s="309" t="s">
        <v>9320</v>
      </c>
      <c r="H4420" s="309" t="s">
        <v>9321</v>
      </c>
      <c r="I4420" s="309" t="s">
        <v>5706</v>
      </c>
      <c r="J4420" s="309" t="s">
        <v>15063</v>
      </c>
      <c r="K4420" s="310">
        <v>0.83220000000000005</v>
      </c>
      <c r="L4420" s="310">
        <v>0.73448119999999995</v>
      </c>
      <c r="M4420" s="310">
        <f>VLOOKUP(H4420,'Details of Feeder LEvel'!H:N,7,FALSE)</f>
        <v>0</v>
      </c>
      <c r="N4420" s="310">
        <f t="shared" ref="N4420:N4483" si="69">(K4420-L4420)/K4420*100</f>
        <v>11.742225426580161</v>
      </c>
      <c r="O4420" s="310">
        <v>57.487594136205381</v>
      </c>
      <c r="P4420" s="309" t="s">
        <v>15063</v>
      </c>
      <c r="Q4420" s="311"/>
    </row>
    <row r="4421" spans="1:17" s="312" customFormat="1" x14ac:dyDescent="0.3">
      <c r="A4421" s="307">
        <v>4418</v>
      </c>
      <c r="B4421" s="308" t="s">
        <v>5252</v>
      </c>
      <c r="C4421" s="308" t="s">
        <v>1373</v>
      </c>
      <c r="D4421" s="308" t="s">
        <v>2395</v>
      </c>
      <c r="E4421" s="308" t="s">
        <v>14857</v>
      </c>
      <c r="F4421" s="309" t="s">
        <v>9297</v>
      </c>
      <c r="G4421" s="309" t="s">
        <v>9322</v>
      </c>
      <c r="H4421" s="309" t="s">
        <v>9323</v>
      </c>
      <c r="I4421" s="309" t="s">
        <v>5706</v>
      </c>
      <c r="J4421" s="309" t="s">
        <v>15063</v>
      </c>
      <c r="K4421" s="310">
        <v>6.8599999999999994E-2</v>
      </c>
      <c r="L4421" s="310">
        <v>6.06101E-2</v>
      </c>
      <c r="M4421" s="310">
        <f>VLOOKUP(H4421,'Details of Feeder LEvel'!H:N,7,FALSE)</f>
        <v>0</v>
      </c>
      <c r="N4421" s="310">
        <f t="shared" si="69"/>
        <v>11.647084548104948</v>
      </c>
      <c r="O4421" s="310">
        <v>39.959743284678581</v>
      </c>
      <c r="P4421" s="309" t="s">
        <v>15063</v>
      </c>
      <c r="Q4421" s="311"/>
    </row>
    <row r="4422" spans="1:17" s="312" customFormat="1" x14ac:dyDescent="0.3">
      <c r="A4422" s="307">
        <v>4419</v>
      </c>
      <c r="B4422" s="308" t="s">
        <v>5252</v>
      </c>
      <c r="C4422" s="308" t="s">
        <v>1373</v>
      </c>
      <c r="D4422" s="308" t="s">
        <v>2395</v>
      </c>
      <c r="E4422" s="308" t="s">
        <v>14857</v>
      </c>
      <c r="F4422" s="309" t="s">
        <v>9324</v>
      </c>
      <c r="G4422" s="309" t="s">
        <v>9325</v>
      </c>
      <c r="H4422" s="309" t="s">
        <v>9326</v>
      </c>
      <c r="I4422" s="309" t="s">
        <v>5701</v>
      </c>
      <c r="J4422" s="309" t="s">
        <v>15063</v>
      </c>
      <c r="K4422" s="310">
        <v>0.62690000000000001</v>
      </c>
      <c r="L4422" s="310">
        <v>0.56469499999999995</v>
      </c>
      <c r="M4422" s="310">
        <f>VLOOKUP(H4422,'Details of Feeder LEvel'!H:N,7,FALSE)</f>
        <v>0</v>
      </c>
      <c r="N4422" s="310">
        <f t="shared" si="69"/>
        <v>9.9226351890253728</v>
      </c>
      <c r="O4422" s="310">
        <v>9.9226351890253639</v>
      </c>
      <c r="P4422" s="309" t="s">
        <v>15063</v>
      </c>
      <c r="Q4422" s="311"/>
    </row>
    <row r="4423" spans="1:17" s="312" customFormat="1" x14ac:dyDescent="0.3">
      <c r="A4423" s="307">
        <v>4420</v>
      </c>
      <c r="B4423" s="308" t="s">
        <v>5252</v>
      </c>
      <c r="C4423" s="308" t="s">
        <v>1373</v>
      </c>
      <c r="D4423" s="308" t="s">
        <v>2395</v>
      </c>
      <c r="E4423" s="308" t="s">
        <v>14857</v>
      </c>
      <c r="F4423" s="309" t="s">
        <v>9324</v>
      </c>
      <c r="G4423" s="309" t="s">
        <v>9327</v>
      </c>
      <c r="H4423" s="309" t="s">
        <v>9328</v>
      </c>
      <c r="I4423" s="309" t="s">
        <v>5701</v>
      </c>
      <c r="J4423" s="309" t="s">
        <v>15063</v>
      </c>
      <c r="K4423" s="310">
        <v>0.80852000000000002</v>
      </c>
      <c r="L4423" s="310">
        <v>0.72910000000000008</v>
      </c>
      <c r="M4423" s="310">
        <f>VLOOKUP(H4423,'Details of Feeder LEvel'!H:N,7,FALSE)</f>
        <v>0</v>
      </c>
      <c r="N4423" s="310">
        <f t="shared" si="69"/>
        <v>9.822886261316965</v>
      </c>
      <c r="O4423" s="310">
        <v>9.822886261316965</v>
      </c>
      <c r="P4423" s="309" t="s">
        <v>15063</v>
      </c>
      <c r="Q4423" s="311"/>
    </row>
    <row r="4424" spans="1:17" s="312" customFormat="1" x14ac:dyDescent="0.3">
      <c r="A4424" s="307">
        <v>4421</v>
      </c>
      <c r="B4424" s="308" t="s">
        <v>5252</v>
      </c>
      <c r="C4424" s="308" t="s">
        <v>1373</v>
      </c>
      <c r="D4424" s="308" t="s">
        <v>2395</v>
      </c>
      <c r="E4424" s="308" t="s">
        <v>14857</v>
      </c>
      <c r="F4424" s="309" t="s">
        <v>9324</v>
      </c>
      <c r="G4424" s="309" t="s">
        <v>9329</v>
      </c>
      <c r="H4424" s="309" t="s">
        <v>9330</v>
      </c>
      <c r="I4424" s="309" t="s">
        <v>5701</v>
      </c>
      <c r="J4424" s="309" t="s">
        <v>15063</v>
      </c>
      <c r="K4424" s="310">
        <v>0.71090000000000009</v>
      </c>
      <c r="L4424" s="310">
        <v>0.63732</v>
      </c>
      <c r="M4424" s="310">
        <f>VLOOKUP(H4424,'Details of Feeder LEvel'!H:N,7,FALSE)</f>
        <v>0</v>
      </c>
      <c r="N4424" s="310">
        <f t="shared" si="69"/>
        <v>10.350260233506834</v>
      </c>
      <c r="O4424" s="310">
        <v>10.350260233506836</v>
      </c>
      <c r="P4424" s="309" t="s">
        <v>15063</v>
      </c>
      <c r="Q4424" s="311"/>
    </row>
    <row r="4425" spans="1:17" s="312" customFormat="1" x14ac:dyDescent="0.3">
      <c r="A4425" s="307">
        <v>4422</v>
      </c>
      <c r="B4425" s="308" t="s">
        <v>5252</v>
      </c>
      <c r="C4425" s="308" t="s">
        <v>1373</v>
      </c>
      <c r="D4425" s="308" t="s">
        <v>2395</v>
      </c>
      <c r="E4425" s="308" t="s">
        <v>14857</v>
      </c>
      <c r="F4425" s="309" t="s">
        <v>9324</v>
      </c>
      <c r="G4425" s="309" t="s">
        <v>9331</v>
      </c>
      <c r="H4425" s="309" t="s">
        <v>9332</v>
      </c>
      <c r="I4425" s="309" t="s">
        <v>5706</v>
      </c>
      <c r="J4425" s="309" t="s">
        <v>15063</v>
      </c>
      <c r="K4425" s="310">
        <v>0.33839999999999998</v>
      </c>
      <c r="L4425" s="310">
        <v>0.29646006999999996</v>
      </c>
      <c r="M4425" s="310">
        <f>VLOOKUP(H4425,'Details of Feeder LEvel'!H:N,7,FALSE)</f>
        <v>0</v>
      </c>
      <c r="N4425" s="310">
        <f t="shared" si="69"/>
        <v>12.393596335697405</v>
      </c>
      <c r="O4425" s="310">
        <v>62.078025592420836</v>
      </c>
      <c r="P4425" s="309" t="s">
        <v>15063</v>
      </c>
      <c r="Q4425" s="311"/>
    </row>
    <row r="4426" spans="1:17" s="312" customFormat="1" x14ac:dyDescent="0.3">
      <c r="A4426" s="307">
        <v>4423</v>
      </c>
      <c r="B4426" s="308" t="s">
        <v>5252</v>
      </c>
      <c r="C4426" s="308" t="s">
        <v>1373</v>
      </c>
      <c r="D4426" s="308" t="s">
        <v>2395</v>
      </c>
      <c r="E4426" s="308" t="s">
        <v>14857</v>
      </c>
      <c r="F4426" s="309" t="s">
        <v>9324</v>
      </c>
      <c r="G4426" s="309" t="s">
        <v>9333</v>
      </c>
      <c r="H4426" s="309" t="s">
        <v>9334</v>
      </c>
      <c r="I4426" s="309" t="s">
        <v>5701</v>
      </c>
      <c r="J4426" s="309" t="s">
        <v>15063</v>
      </c>
      <c r="K4426" s="310">
        <v>0.57285199999999992</v>
      </c>
      <c r="L4426" s="310">
        <v>0.51529000000000003</v>
      </c>
      <c r="M4426" s="310">
        <f>VLOOKUP(H4426,'Details of Feeder LEvel'!H:N,7,FALSE)</f>
        <v>0</v>
      </c>
      <c r="N4426" s="310">
        <f t="shared" si="69"/>
        <v>10.048319635787237</v>
      </c>
      <c r="O4426" s="310">
        <v>10.048319635787228</v>
      </c>
      <c r="P4426" s="309" t="s">
        <v>15063</v>
      </c>
      <c r="Q4426" s="311"/>
    </row>
    <row r="4427" spans="1:17" s="312" customFormat="1" x14ac:dyDescent="0.3">
      <c r="A4427" s="307">
        <v>4424</v>
      </c>
      <c r="B4427" s="308" t="s">
        <v>5252</v>
      </c>
      <c r="C4427" s="308" t="s">
        <v>1373</v>
      </c>
      <c r="D4427" s="308" t="s">
        <v>2395</v>
      </c>
      <c r="E4427" s="308" t="s">
        <v>14857</v>
      </c>
      <c r="F4427" s="309" t="s">
        <v>9324</v>
      </c>
      <c r="G4427" s="309" t="s">
        <v>9335</v>
      </c>
      <c r="H4427" s="309" t="s">
        <v>9336</v>
      </c>
      <c r="I4427" s="309" t="s">
        <v>5701</v>
      </c>
      <c r="J4427" s="309" t="s">
        <v>15063</v>
      </c>
      <c r="K4427" s="310">
        <v>0.73904799999999993</v>
      </c>
      <c r="L4427" s="310">
        <v>0.66417349999999997</v>
      </c>
      <c r="M4427" s="310">
        <f>VLOOKUP(H4427,'Details of Feeder LEvel'!H:N,7,FALSE)</f>
        <v>0</v>
      </c>
      <c r="N4427" s="310">
        <f t="shared" si="69"/>
        <v>10.13120933958281</v>
      </c>
      <c r="O4427" s="310">
        <v>10.791264299682911</v>
      </c>
      <c r="P4427" s="309" t="s">
        <v>15063</v>
      </c>
      <c r="Q4427" s="311"/>
    </row>
    <row r="4428" spans="1:17" s="312" customFormat="1" x14ac:dyDescent="0.3">
      <c r="A4428" s="307">
        <v>4425</v>
      </c>
      <c r="B4428" s="308" t="s">
        <v>5252</v>
      </c>
      <c r="C4428" s="308" t="s">
        <v>1373</v>
      </c>
      <c r="D4428" s="308" t="s">
        <v>2395</v>
      </c>
      <c r="E4428" s="308" t="s">
        <v>14857</v>
      </c>
      <c r="F4428" s="309" t="s">
        <v>9324</v>
      </c>
      <c r="G4428" s="309" t="s">
        <v>9337</v>
      </c>
      <c r="H4428" s="309" t="s">
        <v>9338</v>
      </c>
      <c r="I4428" s="309" t="s">
        <v>5701</v>
      </c>
      <c r="J4428" s="309" t="s">
        <v>15063</v>
      </c>
      <c r="K4428" s="310">
        <v>0.55728</v>
      </c>
      <c r="L4428" s="310">
        <v>0.50538649999999996</v>
      </c>
      <c r="M4428" s="310">
        <f>VLOOKUP(H4428,'Details of Feeder LEvel'!H:N,7,FALSE)</f>
        <v>0</v>
      </c>
      <c r="N4428" s="310">
        <f t="shared" si="69"/>
        <v>9.3119257823715262</v>
      </c>
      <c r="O4428" s="310">
        <v>9.3119257823715103</v>
      </c>
      <c r="P4428" s="309" t="s">
        <v>15063</v>
      </c>
      <c r="Q4428" s="311"/>
    </row>
    <row r="4429" spans="1:17" s="312" customFormat="1" x14ac:dyDescent="0.3">
      <c r="A4429" s="307">
        <v>4426</v>
      </c>
      <c r="B4429" s="308" t="s">
        <v>5252</v>
      </c>
      <c r="C4429" s="308" t="s">
        <v>1373</v>
      </c>
      <c r="D4429" s="308" t="s">
        <v>2395</v>
      </c>
      <c r="E4429" s="308" t="s">
        <v>14857</v>
      </c>
      <c r="F4429" s="309" t="s">
        <v>9324</v>
      </c>
      <c r="G4429" s="309" t="s">
        <v>9339</v>
      </c>
      <c r="H4429" s="309" t="s">
        <v>9340</v>
      </c>
      <c r="I4429" s="309" t="s">
        <v>5701</v>
      </c>
      <c r="J4429" s="309" t="s">
        <v>15063</v>
      </c>
      <c r="K4429" s="310">
        <v>0.73909999999999998</v>
      </c>
      <c r="L4429" s="310">
        <v>0.66492899999999999</v>
      </c>
      <c r="M4429" s="310">
        <f>VLOOKUP(H4429,'Details of Feeder LEvel'!H:N,7,FALSE)</f>
        <v>0</v>
      </c>
      <c r="N4429" s="310">
        <f t="shared" si="69"/>
        <v>10.035313218779596</v>
      </c>
      <c r="O4429" s="310">
        <v>10.035313218779596</v>
      </c>
      <c r="P4429" s="309" t="s">
        <v>15063</v>
      </c>
      <c r="Q4429" s="311"/>
    </row>
    <row r="4430" spans="1:17" s="312" customFormat="1" x14ac:dyDescent="0.3">
      <c r="A4430" s="307">
        <v>4427</v>
      </c>
      <c r="B4430" s="308" t="s">
        <v>5252</v>
      </c>
      <c r="C4430" s="308" t="s">
        <v>1373</v>
      </c>
      <c r="D4430" s="308" t="s">
        <v>2395</v>
      </c>
      <c r="E4430" s="308" t="s">
        <v>14857</v>
      </c>
      <c r="F4430" s="309" t="s">
        <v>9324</v>
      </c>
      <c r="G4430" s="309" t="s">
        <v>9341</v>
      </c>
      <c r="H4430" s="309" t="s">
        <v>9342</v>
      </c>
      <c r="I4430" s="309" t="s">
        <v>5701</v>
      </c>
      <c r="J4430" s="309" t="s">
        <v>15063</v>
      </c>
      <c r="K4430" s="310">
        <v>0.43437999999999999</v>
      </c>
      <c r="L4430" s="310">
        <v>0.39069750000000003</v>
      </c>
      <c r="M4430" s="310">
        <f>VLOOKUP(H4430,'Details of Feeder LEvel'!H:N,7,FALSE)</f>
        <v>0</v>
      </c>
      <c r="N4430" s="310">
        <f t="shared" si="69"/>
        <v>10.056287121874846</v>
      </c>
      <c r="O4430" s="310">
        <v>10.056287121874853</v>
      </c>
      <c r="P4430" s="309" t="s">
        <v>15063</v>
      </c>
      <c r="Q4430" s="311"/>
    </row>
    <row r="4431" spans="1:17" s="312" customFormat="1" x14ac:dyDescent="0.3">
      <c r="A4431" s="307">
        <v>4428</v>
      </c>
      <c r="B4431" s="308" t="s">
        <v>5252</v>
      </c>
      <c r="C4431" s="308" t="s">
        <v>1373</v>
      </c>
      <c r="D4431" s="308" t="s">
        <v>2395</v>
      </c>
      <c r="E4431" s="308" t="s">
        <v>14857</v>
      </c>
      <c r="F4431" s="309" t="s">
        <v>9324</v>
      </c>
      <c r="G4431" s="309" t="s">
        <v>9343</v>
      </c>
      <c r="H4431" s="309" t="s">
        <v>9344</v>
      </c>
      <c r="I4431" s="309" t="s">
        <v>5706</v>
      </c>
      <c r="J4431" s="309" t="s">
        <v>15063</v>
      </c>
      <c r="K4431" s="310">
        <v>0.35716999999999999</v>
      </c>
      <c r="L4431" s="310">
        <v>0.31259670000000006</v>
      </c>
      <c r="M4431" s="310">
        <f>VLOOKUP(H4431,'Details of Feeder LEvel'!H:N,7,FALSE)</f>
        <v>0</v>
      </c>
      <c r="N4431" s="310">
        <f t="shared" si="69"/>
        <v>12.479575552258009</v>
      </c>
      <c r="O4431" s="310">
        <v>74.57205154838951</v>
      </c>
      <c r="P4431" s="309" t="s">
        <v>15063</v>
      </c>
      <c r="Q4431" s="311"/>
    </row>
    <row r="4432" spans="1:17" s="312" customFormat="1" x14ac:dyDescent="0.3">
      <c r="A4432" s="307">
        <v>4429</v>
      </c>
      <c r="B4432" s="308" t="s">
        <v>5252</v>
      </c>
      <c r="C4432" s="308" t="s">
        <v>1373</v>
      </c>
      <c r="D4432" s="308" t="s">
        <v>2395</v>
      </c>
      <c r="E4432" s="308" t="s">
        <v>14857</v>
      </c>
      <c r="F4432" s="309" t="s">
        <v>9324</v>
      </c>
      <c r="G4432" s="309" t="s">
        <v>9345</v>
      </c>
      <c r="H4432" s="309" t="s">
        <v>9346</v>
      </c>
      <c r="I4432" s="309" t="s">
        <v>5706</v>
      </c>
      <c r="J4432" s="309" t="s">
        <v>15063</v>
      </c>
      <c r="K4432" s="310">
        <v>0.49029</v>
      </c>
      <c r="L4432" s="310">
        <v>0.42918600000000001</v>
      </c>
      <c r="M4432" s="310">
        <f>VLOOKUP(H4432,'Details of Feeder LEvel'!H:N,7,FALSE)</f>
        <v>0</v>
      </c>
      <c r="N4432" s="310">
        <f t="shared" si="69"/>
        <v>12.462828122131796</v>
      </c>
      <c r="O4432" s="310">
        <v>56.536199958449693</v>
      </c>
      <c r="P4432" s="309" t="s">
        <v>15063</v>
      </c>
      <c r="Q4432" s="311"/>
    </row>
    <row r="4433" spans="1:17" s="312" customFormat="1" x14ac:dyDescent="0.3">
      <c r="A4433" s="307">
        <v>4430</v>
      </c>
      <c r="B4433" s="308" t="s">
        <v>5252</v>
      </c>
      <c r="C4433" s="308" t="s">
        <v>1373</v>
      </c>
      <c r="D4433" s="308" t="s">
        <v>2395</v>
      </c>
      <c r="E4433" s="308" t="s">
        <v>14857</v>
      </c>
      <c r="F4433" s="309" t="s">
        <v>9324</v>
      </c>
      <c r="G4433" s="309" t="s">
        <v>9347</v>
      </c>
      <c r="H4433" s="309" t="s">
        <v>9348</v>
      </c>
      <c r="I4433" s="309" t="s">
        <v>5706</v>
      </c>
      <c r="J4433" s="309" t="s">
        <v>15063</v>
      </c>
      <c r="K4433" s="310">
        <v>0.48740000000000006</v>
      </c>
      <c r="L4433" s="310">
        <v>0.42110996999999994</v>
      </c>
      <c r="M4433" s="310">
        <f>VLOOKUP(H4433,'Details of Feeder LEvel'!H:N,7,FALSE)</f>
        <v>0</v>
      </c>
      <c r="N4433" s="310">
        <f t="shared" si="69"/>
        <v>13.600744768157591</v>
      </c>
      <c r="O4433" s="310">
        <v>60.655978861156569</v>
      </c>
      <c r="P4433" s="309" t="s">
        <v>15063</v>
      </c>
      <c r="Q4433" s="311"/>
    </row>
    <row r="4434" spans="1:17" s="312" customFormat="1" x14ac:dyDescent="0.3">
      <c r="A4434" s="307">
        <v>4431</v>
      </c>
      <c r="B4434" s="308" t="s">
        <v>5252</v>
      </c>
      <c r="C4434" s="308" t="s">
        <v>1373</v>
      </c>
      <c r="D4434" s="308" t="s">
        <v>2395</v>
      </c>
      <c r="E4434" s="308" t="s">
        <v>14857</v>
      </c>
      <c r="F4434" s="309" t="s">
        <v>9324</v>
      </c>
      <c r="G4434" s="309" t="s">
        <v>9349</v>
      </c>
      <c r="H4434" s="309" t="s">
        <v>9350</v>
      </c>
      <c r="I4434" s="309" t="s">
        <v>5701</v>
      </c>
      <c r="J4434" s="309" t="s">
        <v>15063</v>
      </c>
      <c r="K4434" s="310">
        <v>0.66520000000000001</v>
      </c>
      <c r="L4434" s="310">
        <v>0.59792000000000001</v>
      </c>
      <c r="M4434" s="310">
        <f>VLOOKUP(H4434,'Details of Feeder LEvel'!H:N,7,FALSE)</f>
        <v>0</v>
      </c>
      <c r="N4434" s="310">
        <f t="shared" si="69"/>
        <v>10.114251352976549</v>
      </c>
      <c r="O4434" s="310">
        <v>10.114251352976533</v>
      </c>
      <c r="P4434" s="309" t="s">
        <v>15063</v>
      </c>
      <c r="Q4434" s="311"/>
    </row>
    <row r="4435" spans="1:17" s="312" customFormat="1" x14ac:dyDescent="0.3">
      <c r="A4435" s="307">
        <v>4432</v>
      </c>
      <c r="B4435" s="308" t="s">
        <v>5252</v>
      </c>
      <c r="C4435" s="308" t="s">
        <v>1373</v>
      </c>
      <c r="D4435" s="308" t="s">
        <v>2395</v>
      </c>
      <c r="E4435" s="308" t="s">
        <v>14857</v>
      </c>
      <c r="F4435" s="309" t="s">
        <v>9324</v>
      </c>
      <c r="G4435" s="309" t="s">
        <v>9351</v>
      </c>
      <c r="H4435" s="309" t="s">
        <v>9352</v>
      </c>
      <c r="I4435" s="309" t="s">
        <v>5701</v>
      </c>
      <c r="J4435" s="309" t="s">
        <v>15063</v>
      </c>
      <c r="K4435" s="310">
        <v>0.73259999999999992</v>
      </c>
      <c r="L4435" s="310">
        <v>0.66030848000000009</v>
      </c>
      <c r="M4435" s="310">
        <f>VLOOKUP(H4435,'Details of Feeder LEvel'!H:N,7,FALSE)</f>
        <v>0</v>
      </c>
      <c r="N4435" s="310">
        <f t="shared" si="69"/>
        <v>9.8678023478023267</v>
      </c>
      <c r="O4435" s="310">
        <v>9.8678023478023125</v>
      </c>
      <c r="P4435" s="309" t="s">
        <v>15063</v>
      </c>
      <c r="Q4435" s="311"/>
    </row>
    <row r="4436" spans="1:17" s="312" customFormat="1" x14ac:dyDescent="0.3">
      <c r="A4436" s="307">
        <v>4433</v>
      </c>
      <c r="B4436" s="308" t="s">
        <v>5252</v>
      </c>
      <c r="C4436" s="308" t="s">
        <v>1373</v>
      </c>
      <c r="D4436" s="308" t="s">
        <v>2395</v>
      </c>
      <c r="E4436" s="308" t="s">
        <v>14857</v>
      </c>
      <c r="F4436" s="309" t="s">
        <v>9353</v>
      </c>
      <c r="G4436" s="309" t="s">
        <v>9354</v>
      </c>
      <c r="H4436" s="309" t="s">
        <v>9355</v>
      </c>
      <c r="I4436" s="309" t="s">
        <v>5701</v>
      </c>
      <c r="J4436" s="309" t="s">
        <v>15063</v>
      </c>
      <c r="K4436" s="310">
        <v>0.80357999999999996</v>
      </c>
      <c r="L4436" s="310">
        <v>0.72226999999999997</v>
      </c>
      <c r="M4436" s="310">
        <f>VLOOKUP(H4436,'Details of Feeder LEvel'!H:N,7,FALSE)</f>
        <v>0</v>
      </c>
      <c r="N4436" s="310">
        <f t="shared" si="69"/>
        <v>10.118469847432738</v>
      </c>
      <c r="O4436" s="310">
        <v>10.997257687728101</v>
      </c>
      <c r="P4436" s="309" t="s">
        <v>15063</v>
      </c>
      <c r="Q4436" s="311"/>
    </row>
    <row r="4437" spans="1:17" s="312" customFormat="1" x14ac:dyDescent="0.3">
      <c r="A4437" s="307">
        <v>4434</v>
      </c>
      <c r="B4437" s="308" t="s">
        <v>5252</v>
      </c>
      <c r="C4437" s="308" t="s">
        <v>1373</v>
      </c>
      <c r="D4437" s="308" t="s">
        <v>2395</v>
      </c>
      <c r="E4437" s="308" t="s">
        <v>14857</v>
      </c>
      <c r="F4437" s="309" t="s">
        <v>9353</v>
      </c>
      <c r="G4437" s="309" t="s">
        <v>9356</v>
      </c>
      <c r="H4437" s="309" t="s">
        <v>9357</v>
      </c>
      <c r="I4437" s="309" t="s">
        <v>5701</v>
      </c>
      <c r="J4437" s="309" t="s">
        <v>15063</v>
      </c>
      <c r="K4437" s="310">
        <v>0.43354000000000004</v>
      </c>
      <c r="L4437" s="310">
        <v>0.389706</v>
      </c>
      <c r="M4437" s="310">
        <f>VLOOKUP(H4437,'Details of Feeder LEvel'!H:N,7,FALSE)</f>
        <v>0</v>
      </c>
      <c r="N4437" s="310">
        <f t="shared" si="69"/>
        <v>10.110716427549946</v>
      </c>
      <c r="O4437" s="310">
        <v>12.270991571674983</v>
      </c>
      <c r="P4437" s="309" t="s">
        <v>15063</v>
      </c>
      <c r="Q4437" s="311"/>
    </row>
    <row r="4438" spans="1:17" s="312" customFormat="1" x14ac:dyDescent="0.3">
      <c r="A4438" s="307">
        <v>4435</v>
      </c>
      <c r="B4438" s="308" t="s">
        <v>5252</v>
      </c>
      <c r="C4438" s="308" t="s">
        <v>1373</v>
      </c>
      <c r="D4438" s="308" t="s">
        <v>2395</v>
      </c>
      <c r="E4438" s="308" t="s">
        <v>14857</v>
      </c>
      <c r="F4438" s="309" t="s">
        <v>9353</v>
      </c>
      <c r="G4438" s="309" t="s">
        <v>9358</v>
      </c>
      <c r="H4438" s="309" t="s">
        <v>9359</v>
      </c>
      <c r="I4438" s="309" t="s">
        <v>5701</v>
      </c>
      <c r="J4438" s="309" t="s">
        <v>15063</v>
      </c>
      <c r="K4438" s="310">
        <v>0.78889999999999993</v>
      </c>
      <c r="L4438" s="310">
        <v>0.70540499999999995</v>
      </c>
      <c r="M4438" s="310">
        <f>VLOOKUP(H4438,'Details of Feeder LEvel'!H:N,7,FALSE)</f>
        <v>0</v>
      </c>
      <c r="N4438" s="310">
        <f t="shared" si="69"/>
        <v>10.583724172898973</v>
      </c>
      <c r="O4438" s="310">
        <v>15.834940246085994</v>
      </c>
      <c r="P4438" s="309" t="s">
        <v>15063</v>
      </c>
      <c r="Q4438" s="311"/>
    </row>
    <row r="4439" spans="1:17" s="312" customFormat="1" x14ac:dyDescent="0.3">
      <c r="A4439" s="307">
        <v>4436</v>
      </c>
      <c r="B4439" s="308" t="s">
        <v>5252</v>
      </c>
      <c r="C4439" s="308" t="s">
        <v>1373</v>
      </c>
      <c r="D4439" s="308" t="s">
        <v>2395</v>
      </c>
      <c r="E4439" s="308" t="s">
        <v>14857</v>
      </c>
      <c r="F4439" s="309" t="s">
        <v>9353</v>
      </c>
      <c r="G4439" s="309" t="s">
        <v>9360</v>
      </c>
      <c r="H4439" s="309" t="s">
        <v>9361</v>
      </c>
      <c r="I4439" s="309" t="s">
        <v>5706</v>
      </c>
      <c r="J4439" s="309" t="s">
        <v>15063</v>
      </c>
      <c r="K4439" s="310">
        <v>1.25668</v>
      </c>
      <c r="L4439" s="310">
        <v>1.1020424</v>
      </c>
      <c r="M4439" s="310">
        <f>VLOOKUP(H4439,'Details of Feeder LEvel'!H:N,7,FALSE)</f>
        <v>0</v>
      </c>
      <c r="N4439" s="310">
        <f t="shared" si="69"/>
        <v>12.305248750676387</v>
      </c>
      <c r="O4439" s="310">
        <v>75.913073348707783</v>
      </c>
      <c r="P4439" s="309" t="s">
        <v>15063</v>
      </c>
      <c r="Q4439" s="311"/>
    </row>
    <row r="4440" spans="1:17" s="312" customFormat="1" x14ac:dyDescent="0.3">
      <c r="A4440" s="307">
        <v>4437</v>
      </c>
      <c r="B4440" s="308" t="s">
        <v>5252</v>
      </c>
      <c r="C4440" s="308" t="s">
        <v>1373</v>
      </c>
      <c r="D4440" s="308" t="s">
        <v>2395</v>
      </c>
      <c r="E4440" s="308" t="s">
        <v>14857</v>
      </c>
      <c r="F4440" s="309" t="s">
        <v>9353</v>
      </c>
      <c r="G4440" s="309" t="s">
        <v>9362</v>
      </c>
      <c r="H4440" s="309" t="s">
        <v>9363</v>
      </c>
      <c r="I4440" s="309" t="s">
        <v>5706</v>
      </c>
      <c r="J4440" s="309" t="s">
        <v>15063</v>
      </c>
      <c r="K4440" s="310">
        <v>2.2265999999999999</v>
      </c>
      <c r="L4440" s="310">
        <v>1.95895719</v>
      </c>
      <c r="M4440" s="310">
        <f>VLOOKUP(H4440,'Details of Feeder LEvel'!H:N,7,FALSE)</f>
        <v>0</v>
      </c>
      <c r="N4440" s="310">
        <f t="shared" si="69"/>
        <v>12.020246564268387</v>
      </c>
      <c r="O4440" s="310">
        <v>58.048031118601287</v>
      </c>
      <c r="P4440" s="309" t="s">
        <v>15063</v>
      </c>
      <c r="Q4440" s="311"/>
    </row>
    <row r="4441" spans="1:17" s="312" customFormat="1" x14ac:dyDescent="0.3">
      <c r="A4441" s="307">
        <v>4438</v>
      </c>
      <c r="B4441" s="308" t="s">
        <v>5252</v>
      </c>
      <c r="C4441" s="308" t="s">
        <v>1373</v>
      </c>
      <c r="D4441" s="308" t="s">
        <v>2395</v>
      </c>
      <c r="E4441" s="308" t="s">
        <v>14857</v>
      </c>
      <c r="F4441" s="309" t="s">
        <v>9353</v>
      </c>
      <c r="G4441" s="309" t="s">
        <v>9364</v>
      </c>
      <c r="H4441" s="309" t="s">
        <v>9365</v>
      </c>
      <c r="I4441" s="309" t="s">
        <v>5701</v>
      </c>
      <c r="J4441" s="309" t="s">
        <v>15063</v>
      </c>
      <c r="K4441" s="310">
        <v>0.29810000000000003</v>
      </c>
      <c r="L4441" s="310">
        <v>0.267955</v>
      </c>
      <c r="M4441" s="310">
        <f>VLOOKUP(H4441,'Details of Feeder LEvel'!H:N,7,FALSE)</f>
        <v>0</v>
      </c>
      <c r="N4441" s="310">
        <f t="shared" si="69"/>
        <v>10.112378396511248</v>
      </c>
      <c r="O4441" s="310">
        <v>10.175265619670171</v>
      </c>
      <c r="P4441" s="309" t="s">
        <v>15063</v>
      </c>
      <c r="Q4441" s="311"/>
    </row>
    <row r="4442" spans="1:17" s="312" customFormat="1" x14ac:dyDescent="0.3">
      <c r="A4442" s="307">
        <v>4439</v>
      </c>
      <c r="B4442" s="308" t="s">
        <v>5252</v>
      </c>
      <c r="C4442" s="308" t="s">
        <v>1373</v>
      </c>
      <c r="D4442" s="308" t="s">
        <v>2395</v>
      </c>
      <c r="E4442" s="308" t="s">
        <v>14857</v>
      </c>
      <c r="F4442" s="309" t="s">
        <v>9353</v>
      </c>
      <c r="G4442" s="309" t="s">
        <v>9366</v>
      </c>
      <c r="H4442" s="309" t="s">
        <v>9367</v>
      </c>
      <c r="I4442" s="309" t="s">
        <v>5701</v>
      </c>
      <c r="J4442" s="309" t="s">
        <v>15063</v>
      </c>
      <c r="K4442" s="310">
        <v>1.0777840000000001</v>
      </c>
      <c r="L4442" s="310">
        <v>0.97054850000000004</v>
      </c>
      <c r="M4442" s="310">
        <f>VLOOKUP(H4442,'Details of Feeder LEvel'!H:N,7,FALSE)</f>
        <v>0</v>
      </c>
      <c r="N4442" s="310">
        <f t="shared" si="69"/>
        <v>9.9496281258582453</v>
      </c>
      <c r="O4442" s="310">
        <v>12.300309610198079</v>
      </c>
      <c r="P4442" s="309" t="s">
        <v>15063</v>
      </c>
      <c r="Q4442" s="311"/>
    </row>
    <row r="4443" spans="1:17" s="312" customFormat="1" x14ac:dyDescent="0.3">
      <c r="A4443" s="307">
        <v>4440</v>
      </c>
      <c r="B4443" s="308" t="s">
        <v>5252</v>
      </c>
      <c r="C4443" s="308" t="s">
        <v>1373</v>
      </c>
      <c r="D4443" s="308" t="s">
        <v>2395</v>
      </c>
      <c r="E4443" s="308" t="s">
        <v>14857</v>
      </c>
      <c r="F4443" s="309" t="s">
        <v>9353</v>
      </c>
      <c r="G4443" s="309" t="s">
        <v>9368</v>
      </c>
      <c r="H4443" s="309" t="s">
        <v>9369</v>
      </c>
      <c r="I4443" s="309" t="s">
        <v>5706</v>
      </c>
      <c r="J4443" s="309" t="s">
        <v>15063</v>
      </c>
      <c r="K4443" s="310">
        <v>0.69990699999999995</v>
      </c>
      <c r="L4443" s="310">
        <v>0.61760766999999994</v>
      </c>
      <c r="M4443" s="310">
        <f>VLOOKUP(H4443,'Details of Feeder LEvel'!H:N,7,FALSE)</f>
        <v>0</v>
      </c>
      <c r="N4443" s="310">
        <f t="shared" si="69"/>
        <v>11.758609358100435</v>
      </c>
      <c r="O4443" s="310">
        <v>63.16967741993107</v>
      </c>
      <c r="P4443" s="309" t="s">
        <v>15063</v>
      </c>
      <c r="Q4443" s="311"/>
    </row>
    <row r="4444" spans="1:17" s="312" customFormat="1" x14ac:dyDescent="0.3">
      <c r="A4444" s="307">
        <v>4441</v>
      </c>
      <c r="B4444" s="308" t="s">
        <v>5252</v>
      </c>
      <c r="C4444" s="308" t="s">
        <v>1373</v>
      </c>
      <c r="D4444" s="308" t="s">
        <v>2395</v>
      </c>
      <c r="E4444" s="308" t="s">
        <v>14857</v>
      </c>
      <c r="F4444" s="309" t="s">
        <v>9370</v>
      </c>
      <c r="G4444" s="309" t="s">
        <v>9371</v>
      </c>
      <c r="H4444" s="309" t="s">
        <v>9372</v>
      </c>
      <c r="I4444" s="309" t="s">
        <v>5706</v>
      </c>
      <c r="J4444" s="309" t="s">
        <v>15063</v>
      </c>
      <c r="K4444" s="310">
        <v>0.51845999999999992</v>
      </c>
      <c r="L4444" s="310">
        <v>0.45430870000000001</v>
      </c>
      <c r="M4444" s="310">
        <f>VLOOKUP(H4444,'Details of Feeder LEvel'!H:N,7,FALSE)</f>
        <v>0</v>
      </c>
      <c r="N4444" s="310">
        <f t="shared" si="69"/>
        <v>12.373432858851197</v>
      </c>
      <c r="O4444" s="310">
        <v>52.565574339617612</v>
      </c>
      <c r="P4444" s="309" t="s">
        <v>15063</v>
      </c>
      <c r="Q4444" s="311"/>
    </row>
    <row r="4445" spans="1:17" s="312" customFormat="1" x14ac:dyDescent="0.3">
      <c r="A4445" s="307">
        <v>4442</v>
      </c>
      <c r="B4445" s="308" t="s">
        <v>5252</v>
      </c>
      <c r="C4445" s="308" t="s">
        <v>1373</v>
      </c>
      <c r="D4445" s="308" t="s">
        <v>2395</v>
      </c>
      <c r="E4445" s="308" t="s">
        <v>14857</v>
      </c>
      <c r="F4445" s="309" t="s">
        <v>9370</v>
      </c>
      <c r="G4445" s="309" t="s">
        <v>9373</v>
      </c>
      <c r="H4445" s="309" t="s">
        <v>9374</v>
      </c>
      <c r="I4445" s="309" t="s">
        <v>5701</v>
      </c>
      <c r="J4445" s="309" t="s">
        <v>15063</v>
      </c>
      <c r="K4445" s="310">
        <v>0.72364800000000007</v>
      </c>
      <c r="L4445" s="310">
        <v>0.64997199999999999</v>
      </c>
      <c r="M4445" s="310">
        <f>VLOOKUP(H4445,'Details of Feeder LEvel'!H:N,7,FALSE)</f>
        <v>0</v>
      </c>
      <c r="N4445" s="310">
        <f t="shared" si="69"/>
        <v>10.181193066242161</v>
      </c>
      <c r="O4445" s="310">
        <v>10.181193066242155</v>
      </c>
      <c r="P4445" s="309" t="s">
        <v>15063</v>
      </c>
      <c r="Q4445" s="311"/>
    </row>
    <row r="4446" spans="1:17" s="312" customFormat="1" x14ac:dyDescent="0.3">
      <c r="A4446" s="307">
        <v>4443</v>
      </c>
      <c r="B4446" s="308" t="s">
        <v>5252</v>
      </c>
      <c r="C4446" s="308" t="s">
        <v>1373</v>
      </c>
      <c r="D4446" s="308" t="s">
        <v>2395</v>
      </c>
      <c r="E4446" s="308" t="s">
        <v>14857</v>
      </c>
      <c r="F4446" s="309" t="s">
        <v>9370</v>
      </c>
      <c r="G4446" s="309" t="s">
        <v>9375</v>
      </c>
      <c r="H4446" s="309" t="s">
        <v>9376</v>
      </c>
      <c r="I4446" s="309" t="s">
        <v>5701</v>
      </c>
      <c r="J4446" s="309" t="s">
        <v>15063</v>
      </c>
      <c r="K4446" s="310">
        <v>0.66060000000000008</v>
      </c>
      <c r="L4446" s="310">
        <v>0.59184199999999998</v>
      </c>
      <c r="M4446" s="310">
        <f>VLOOKUP(H4446,'Details of Feeder LEvel'!H:N,7,FALSE)</f>
        <v>0</v>
      </c>
      <c r="N4446" s="310">
        <f t="shared" si="69"/>
        <v>10.408416590977913</v>
      </c>
      <c r="O4446" s="310">
        <v>10.408416590977909</v>
      </c>
      <c r="P4446" s="309" t="s">
        <v>15063</v>
      </c>
      <c r="Q4446" s="311"/>
    </row>
    <row r="4447" spans="1:17" s="312" customFormat="1" x14ac:dyDescent="0.3">
      <c r="A4447" s="307">
        <v>4444</v>
      </c>
      <c r="B4447" s="308" t="s">
        <v>5252</v>
      </c>
      <c r="C4447" s="308" t="s">
        <v>1373</v>
      </c>
      <c r="D4447" s="308" t="s">
        <v>2395</v>
      </c>
      <c r="E4447" s="308" t="s">
        <v>14857</v>
      </c>
      <c r="F4447" s="309" t="s">
        <v>9370</v>
      </c>
      <c r="G4447" s="309" t="s">
        <v>9377</v>
      </c>
      <c r="H4447" s="309" t="s">
        <v>9378</v>
      </c>
      <c r="I4447" s="309" t="s">
        <v>5701</v>
      </c>
      <c r="J4447" s="309" t="s">
        <v>15063</v>
      </c>
      <c r="K4447" s="310">
        <v>0.51207999999999998</v>
      </c>
      <c r="L4447" s="310">
        <v>0.46004</v>
      </c>
      <c r="M4447" s="310">
        <f>VLOOKUP(H4447,'Details of Feeder LEvel'!H:N,7,FALSE)</f>
        <v>0</v>
      </c>
      <c r="N4447" s="310">
        <f t="shared" si="69"/>
        <v>10.162474613341661</v>
      </c>
      <c r="O4447" s="310">
        <v>10.162474613341676</v>
      </c>
      <c r="P4447" s="309" t="s">
        <v>15063</v>
      </c>
      <c r="Q4447" s="311"/>
    </row>
    <row r="4448" spans="1:17" s="312" customFormat="1" x14ac:dyDescent="0.3">
      <c r="A4448" s="307">
        <v>4445</v>
      </c>
      <c r="B4448" s="308" t="s">
        <v>5252</v>
      </c>
      <c r="C4448" s="308" t="s">
        <v>1373</v>
      </c>
      <c r="D4448" s="308" t="s">
        <v>2395</v>
      </c>
      <c r="E4448" s="308" t="s">
        <v>14857</v>
      </c>
      <c r="F4448" s="309" t="s">
        <v>9370</v>
      </c>
      <c r="G4448" s="309" t="s">
        <v>9379</v>
      </c>
      <c r="H4448" s="309" t="s">
        <v>9380</v>
      </c>
      <c r="I4448" s="309" t="s">
        <v>5706</v>
      </c>
      <c r="J4448" s="309" t="s">
        <v>15063</v>
      </c>
      <c r="K4448" s="310">
        <v>1.30406</v>
      </c>
      <c r="L4448" s="310">
        <v>1.14300263</v>
      </c>
      <c r="M4448" s="310">
        <f>VLOOKUP(H4448,'Details of Feeder LEvel'!H:N,7,FALSE)</f>
        <v>0</v>
      </c>
      <c r="N4448" s="310">
        <f t="shared" si="69"/>
        <v>12.350457034185542</v>
      </c>
      <c r="O4448" s="310">
        <v>76.698948329858879</v>
      </c>
      <c r="P4448" s="309" t="s">
        <v>15063</v>
      </c>
      <c r="Q4448" s="311"/>
    </row>
    <row r="4449" spans="1:17" s="312" customFormat="1" x14ac:dyDescent="0.3">
      <c r="A4449" s="307">
        <v>4446</v>
      </c>
      <c r="B4449" s="308" t="s">
        <v>5252</v>
      </c>
      <c r="C4449" s="308" t="s">
        <v>1373</v>
      </c>
      <c r="D4449" s="308" t="s">
        <v>2395</v>
      </c>
      <c r="E4449" s="308" t="s">
        <v>14857</v>
      </c>
      <c r="F4449" s="309" t="s">
        <v>9370</v>
      </c>
      <c r="G4449" s="309" t="s">
        <v>9381</v>
      </c>
      <c r="H4449" s="309" t="s">
        <v>9382</v>
      </c>
      <c r="I4449" s="309" t="s">
        <v>5701</v>
      </c>
      <c r="J4449" s="309" t="s">
        <v>15063</v>
      </c>
      <c r="K4449" s="310">
        <v>0.81532000000000004</v>
      </c>
      <c r="L4449" s="310">
        <v>0.73423299999999991</v>
      </c>
      <c r="M4449" s="310">
        <f>VLOOKUP(H4449,'Details of Feeder LEvel'!H:N,7,FALSE)</f>
        <v>0</v>
      </c>
      <c r="N4449" s="310">
        <f t="shared" si="69"/>
        <v>9.9454202031104515</v>
      </c>
      <c r="O4449" s="310">
        <v>9.9454202031104657</v>
      </c>
      <c r="P4449" s="309" t="s">
        <v>15063</v>
      </c>
      <c r="Q4449" s="311"/>
    </row>
    <row r="4450" spans="1:17" s="312" customFormat="1" x14ac:dyDescent="0.3">
      <c r="A4450" s="307">
        <v>4447</v>
      </c>
      <c r="B4450" s="308" t="s">
        <v>5252</v>
      </c>
      <c r="C4450" s="308" t="s">
        <v>1373</v>
      </c>
      <c r="D4450" s="308" t="s">
        <v>2395</v>
      </c>
      <c r="E4450" s="308" t="s">
        <v>14857</v>
      </c>
      <c r="F4450" s="309" t="s">
        <v>9383</v>
      </c>
      <c r="G4450" s="309" t="s">
        <v>9384</v>
      </c>
      <c r="H4450" s="309" t="s">
        <v>9385</v>
      </c>
      <c r="I4450" s="309" t="s">
        <v>5701</v>
      </c>
      <c r="J4450" s="309" t="s">
        <v>15063</v>
      </c>
      <c r="K4450" s="310">
        <v>0.45794999999999997</v>
      </c>
      <c r="L4450" s="310">
        <v>0.41083999999999998</v>
      </c>
      <c r="M4450" s="310">
        <f>VLOOKUP(H4450,'Details of Feeder LEvel'!H:N,7,FALSE)</f>
        <v>0</v>
      </c>
      <c r="N4450" s="310">
        <f t="shared" si="69"/>
        <v>10.287149252101756</v>
      </c>
      <c r="O4450" s="310">
        <v>10.287149252101758</v>
      </c>
      <c r="P4450" s="309" t="s">
        <v>15063</v>
      </c>
      <c r="Q4450" s="311"/>
    </row>
    <row r="4451" spans="1:17" s="312" customFormat="1" x14ac:dyDescent="0.3">
      <c r="A4451" s="307">
        <v>4448</v>
      </c>
      <c r="B4451" s="308" t="s">
        <v>5252</v>
      </c>
      <c r="C4451" s="308" t="s">
        <v>1373</v>
      </c>
      <c r="D4451" s="308" t="s">
        <v>2395</v>
      </c>
      <c r="E4451" s="308" t="s">
        <v>14857</v>
      </c>
      <c r="F4451" s="309" t="s">
        <v>9383</v>
      </c>
      <c r="G4451" s="309" t="s">
        <v>9386</v>
      </c>
      <c r="H4451" s="309" t="s">
        <v>9387</v>
      </c>
      <c r="I4451" s="309" t="s">
        <v>5701</v>
      </c>
      <c r="J4451" s="309" t="s">
        <v>15063</v>
      </c>
      <c r="K4451" s="310">
        <v>0.67311999999999994</v>
      </c>
      <c r="L4451" s="310">
        <v>0.59974991999999994</v>
      </c>
      <c r="M4451" s="310">
        <f>VLOOKUP(H4451,'Details of Feeder LEvel'!H:N,7,FALSE)</f>
        <v>0</v>
      </c>
      <c r="N4451" s="310">
        <f t="shared" si="69"/>
        <v>10.900000000000002</v>
      </c>
      <c r="O4451" s="310">
        <v>10.899999999999999</v>
      </c>
      <c r="P4451" s="309" t="s">
        <v>15063</v>
      </c>
      <c r="Q4451" s="311"/>
    </row>
    <row r="4452" spans="1:17" s="312" customFormat="1" x14ac:dyDescent="0.3">
      <c r="A4452" s="307">
        <v>4449</v>
      </c>
      <c r="B4452" s="308" t="s">
        <v>5252</v>
      </c>
      <c r="C4452" s="308" t="s">
        <v>1373</v>
      </c>
      <c r="D4452" s="308" t="s">
        <v>2395</v>
      </c>
      <c r="E4452" s="308" t="s">
        <v>14857</v>
      </c>
      <c r="F4452" s="309" t="s">
        <v>9383</v>
      </c>
      <c r="G4452" s="309" t="s">
        <v>9388</v>
      </c>
      <c r="H4452" s="309" t="s">
        <v>9389</v>
      </c>
      <c r="I4452" s="309" t="s">
        <v>5701</v>
      </c>
      <c r="J4452" s="309" t="s">
        <v>15063</v>
      </c>
      <c r="K4452" s="310">
        <v>0.3896</v>
      </c>
      <c r="L4452" s="310">
        <v>0.34953499999999998</v>
      </c>
      <c r="M4452" s="310">
        <f>VLOOKUP(H4452,'Details of Feeder LEvel'!H:N,7,FALSE)</f>
        <v>0</v>
      </c>
      <c r="N4452" s="310">
        <f t="shared" si="69"/>
        <v>10.283624229979472</v>
      </c>
      <c r="O4452" s="310">
        <v>10.283624229979472</v>
      </c>
      <c r="P4452" s="309" t="s">
        <v>15063</v>
      </c>
      <c r="Q4452" s="311"/>
    </row>
    <row r="4453" spans="1:17" s="312" customFormat="1" x14ac:dyDescent="0.3">
      <c r="A4453" s="307">
        <v>4450</v>
      </c>
      <c r="B4453" s="308" t="s">
        <v>5252</v>
      </c>
      <c r="C4453" s="308" t="s">
        <v>1373</v>
      </c>
      <c r="D4453" s="308" t="s">
        <v>2395</v>
      </c>
      <c r="E4453" s="308" t="s">
        <v>14857</v>
      </c>
      <c r="F4453" s="309" t="s">
        <v>9383</v>
      </c>
      <c r="G4453" s="309" t="s">
        <v>9390</v>
      </c>
      <c r="H4453" s="309" t="s">
        <v>9391</v>
      </c>
      <c r="I4453" s="309" t="s">
        <v>5706</v>
      </c>
      <c r="J4453" s="309" t="s">
        <v>15063</v>
      </c>
      <c r="K4453" s="310">
        <v>0.31590000000000001</v>
      </c>
      <c r="L4453" s="310">
        <v>0.27717563000000001</v>
      </c>
      <c r="M4453" s="310">
        <f>VLOOKUP(H4453,'Details of Feeder LEvel'!H:N,7,FALSE)</f>
        <v>0</v>
      </c>
      <c r="N4453" s="310">
        <f t="shared" si="69"/>
        <v>12.258426717315608</v>
      </c>
      <c r="O4453" s="310">
        <v>71.583300830658686</v>
      </c>
      <c r="P4453" s="309" t="s">
        <v>15063</v>
      </c>
      <c r="Q4453" s="311"/>
    </row>
    <row r="4454" spans="1:17" s="312" customFormat="1" x14ac:dyDescent="0.3">
      <c r="A4454" s="307">
        <v>4451</v>
      </c>
      <c r="B4454" s="308" t="s">
        <v>5252</v>
      </c>
      <c r="C4454" s="308" t="s">
        <v>1373</v>
      </c>
      <c r="D4454" s="308" t="s">
        <v>2395</v>
      </c>
      <c r="E4454" s="308" t="s">
        <v>14857</v>
      </c>
      <c r="F4454" s="309" t="s">
        <v>9383</v>
      </c>
      <c r="G4454" s="309" t="s">
        <v>9392</v>
      </c>
      <c r="H4454" s="309" t="s">
        <v>9393</v>
      </c>
      <c r="I4454" s="309" t="s">
        <v>5701</v>
      </c>
      <c r="J4454" s="309" t="s">
        <v>15063</v>
      </c>
      <c r="K4454" s="310">
        <v>0.752</v>
      </c>
      <c r="L4454" s="310">
        <v>0.67303999999999997</v>
      </c>
      <c r="M4454" s="310">
        <f>VLOOKUP(H4454,'Details of Feeder LEvel'!H:N,7,FALSE)</f>
        <v>0</v>
      </c>
      <c r="N4454" s="310">
        <f t="shared" si="69"/>
        <v>10.500000000000004</v>
      </c>
      <c r="O4454" s="310">
        <v>10.500000000000021</v>
      </c>
      <c r="P4454" s="309" t="s">
        <v>15063</v>
      </c>
      <c r="Q4454" s="311"/>
    </row>
    <row r="4455" spans="1:17" s="312" customFormat="1" x14ac:dyDescent="0.3">
      <c r="A4455" s="307">
        <v>4452</v>
      </c>
      <c r="B4455" s="308" t="s">
        <v>5252</v>
      </c>
      <c r="C4455" s="308" t="s">
        <v>1373</v>
      </c>
      <c r="D4455" s="308" t="s">
        <v>2395</v>
      </c>
      <c r="E4455" s="308" t="s">
        <v>14857</v>
      </c>
      <c r="F4455" s="309" t="s">
        <v>9383</v>
      </c>
      <c r="G4455" s="309" t="s">
        <v>9394</v>
      </c>
      <c r="H4455" s="309" t="s">
        <v>6616</v>
      </c>
      <c r="I4455" s="309" t="s">
        <v>5701</v>
      </c>
      <c r="J4455" s="309" t="s">
        <v>15063</v>
      </c>
      <c r="K4455" s="310">
        <v>0.7668299999999999</v>
      </c>
      <c r="L4455" s="310">
        <v>0.69091382999999995</v>
      </c>
      <c r="M4455" s="310">
        <f>VLOOKUP(H4455,'Details of Feeder LEvel'!H:N,7,FALSE)</f>
        <v>0</v>
      </c>
      <c r="N4455" s="310">
        <f t="shared" si="69"/>
        <v>9.899999999999995</v>
      </c>
      <c r="O4455" s="310">
        <v>9.8999999999999986</v>
      </c>
      <c r="P4455" s="309" t="s">
        <v>15063</v>
      </c>
      <c r="Q4455" s="311"/>
    </row>
    <row r="4456" spans="1:17" s="312" customFormat="1" x14ac:dyDescent="0.3">
      <c r="A4456" s="307">
        <v>4453</v>
      </c>
      <c r="B4456" s="308" t="s">
        <v>5252</v>
      </c>
      <c r="C4456" s="308" t="s">
        <v>1373</v>
      </c>
      <c r="D4456" s="308" t="s">
        <v>2395</v>
      </c>
      <c r="E4456" s="308" t="s">
        <v>14857</v>
      </c>
      <c r="F4456" s="309" t="s">
        <v>9395</v>
      </c>
      <c r="G4456" s="309" t="s">
        <v>9396</v>
      </c>
      <c r="H4456" s="309" t="s">
        <v>9397</v>
      </c>
      <c r="I4456" s="309" t="s">
        <v>2414</v>
      </c>
      <c r="J4456" s="309" t="s">
        <v>15063</v>
      </c>
      <c r="K4456" s="310">
        <v>4.7299999999999998E-3</v>
      </c>
      <c r="L4456" s="310">
        <v>4.9699999999999996E-3</v>
      </c>
      <c r="M4456" s="310">
        <f>VLOOKUP(H4456,'Details of Feeder LEvel'!H:N,7,FALSE)</f>
        <v>0</v>
      </c>
      <c r="N4456" s="310">
        <f t="shared" si="69"/>
        <v>-5.0739957716701856</v>
      </c>
      <c r="O4456" s="310">
        <v>-5.0739957716701811</v>
      </c>
      <c r="P4456" s="309" t="s">
        <v>15063</v>
      </c>
      <c r="Q4456" s="311"/>
    </row>
    <row r="4457" spans="1:17" s="312" customFormat="1" x14ac:dyDescent="0.3">
      <c r="A4457" s="307">
        <v>4454</v>
      </c>
      <c r="B4457" s="308" t="s">
        <v>5252</v>
      </c>
      <c r="C4457" s="308" t="s">
        <v>1373</v>
      </c>
      <c r="D4457" s="308" t="s">
        <v>2395</v>
      </c>
      <c r="E4457" s="308" t="s">
        <v>14857</v>
      </c>
      <c r="F4457" s="309" t="s">
        <v>9395</v>
      </c>
      <c r="G4457" s="309" t="s">
        <v>9398</v>
      </c>
      <c r="H4457" s="309" t="s">
        <v>9399</v>
      </c>
      <c r="I4457" s="309" t="s">
        <v>5701</v>
      </c>
      <c r="J4457" s="309" t="s">
        <v>15063</v>
      </c>
      <c r="K4457" s="310">
        <v>0.28220000000000001</v>
      </c>
      <c r="L4457" s="310">
        <v>0.25162499999999999</v>
      </c>
      <c r="M4457" s="310">
        <f>VLOOKUP(H4457,'Details of Feeder LEvel'!H:N,7,FALSE)</f>
        <v>0</v>
      </c>
      <c r="N4457" s="310">
        <f t="shared" si="69"/>
        <v>10.834514528703053</v>
      </c>
      <c r="O4457" s="310">
        <v>10.834514528703053</v>
      </c>
      <c r="P4457" s="309" t="s">
        <v>15063</v>
      </c>
      <c r="Q4457" s="311"/>
    </row>
    <row r="4458" spans="1:17" s="312" customFormat="1" x14ac:dyDescent="0.3">
      <c r="A4458" s="307">
        <v>4455</v>
      </c>
      <c r="B4458" s="308" t="s">
        <v>5252</v>
      </c>
      <c r="C4458" s="308" t="s">
        <v>1373</v>
      </c>
      <c r="D4458" s="308" t="s">
        <v>2395</v>
      </c>
      <c r="E4458" s="308" t="s">
        <v>14857</v>
      </c>
      <c r="F4458" s="309" t="s">
        <v>9395</v>
      </c>
      <c r="G4458" s="309" t="s">
        <v>9400</v>
      </c>
      <c r="H4458" s="309" t="s">
        <v>9401</v>
      </c>
      <c r="I4458" s="309" t="s">
        <v>5706</v>
      </c>
      <c r="J4458" s="309" t="s">
        <v>15063</v>
      </c>
      <c r="K4458" s="310">
        <v>0.35919999999999996</v>
      </c>
      <c r="L4458" s="310">
        <v>0.31471173000000002</v>
      </c>
      <c r="M4458" s="310">
        <f>VLOOKUP(H4458,'Details of Feeder LEvel'!H:N,7,FALSE)</f>
        <v>0</v>
      </c>
      <c r="N4458" s="310">
        <f t="shared" si="69"/>
        <v>12.385375835189294</v>
      </c>
      <c r="O4458" s="310">
        <v>76.570640390582852</v>
      </c>
      <c r="P4458" s="309" t="s">
        <v>15063</v>
      </c>
      <c r="Q4458" s="311"/>
    </row>
    <row r="4459" spans="1:17" s="312" customFormat="1" x14ac:dyDescent="0.3">
      <c r="A4459" s="307">
        <v>4456</v>
      </c>
      <c r="B4459" s="308" t="s">
        <v>5252</v>
      </c>
      <c r="C4459" s="308" t="s">
        <v>1373</v>
      </c>
      <c r="D4459" s="308" t="s">
        <v>2395</v>
      </c>
      <c r="E4459" s="308" t="s">
        <v>14857</v>
      </c>
      <c r="F4459" s="309" t="s">
        <v>9395</v>
      </c>
      <c r="G4459" s="309" t="s">
        <v>9402</v>
      </c>
      <c r="H4459" s="309" t="s">
        <v>9403</v>
      </c>
      <c r="I4459" s="309" t="s">
        <v>5701</v>
      </c>
      <c r="J4459" s="309" t="s">
        <v>15063</v>
      </c>
      <c r="K4459" s="310">
        <v>0.37780000000000002</v>
      </c>
      <c r="L4459" s="310">
        <v>0.33937099999999998</v>
      </c>
      <c r="M4459" s="310">
        <f>VLOOKUP(H4459,'Details of Feeder LEvel'!H:N,7,FALSE)</f>
        <v>0</v>
      </c>
      <c r="N4459" s="310">
        <f t="shared" si="69"/>
        <v>10.171784012705148</v>
      </c>
      <c r="O4459" s="310">
        <v>10.171784012705142</v>
      </c>
      <c r="P4459" s="309" t="s">
        <v>15063</v>
      </c>
      <c r="Q4459" s="311"/>
    </row>
    <row r="4460" spans="1:17" s="312" customFormat="1" x14ac:dyDescent="0.3">
      <c r="A4460" s="307">
        <v>4457</v>
      </c>
      <c r="B4460" s="308" t="s">
        <v>5252</v>
      </c>
      <c r="C4460" s="308" t="s">
        <v>1373</v>
      </c>
      <c r="D4460" s="308" t="s">
        <v>2395</v>
      </c>
      <c r="E4460" s="308" t="s">
        <v>14857</v>
      </c>
      <c r="F4460" s="309" t="s">
        <v>9395</v>
      </c>
      <c r="G4460" s="309" t="s">
        <v>9404</v>
      </c>
      <c r="H4460" s="309" t="s">
        <v>9405</v>
      </c>
      <c r="I4460" s="309" t="s">
        <v>5706</v>
      </c>
      <c r="J4460" s="309" t="s">
        <v>15063</v>
      </c>
      <c r="K4460" s="310">
        <v>0.87512000000000012</v>
      </c>
      <c r="L4460" s="310">
        <v>0.76669049999999994</v>
      </c>
      <c r="M4460" s="310">
        <f>VLOOKUP(H4460,'Details of Feeder LEvel'!H:N,7,FALSE)</f>
        <v>0</v>
      </c>
      <c r="N4460" s="310">
        <f t="shared" si="69"/>
        <v>12.390243623731621</v>
      </c>
      <c r="O4460" s="310">
        <v>46.772134122143008</v>
      </c>
      <c r="P4460" s="309" t="s">
        <v>15063</v>
      </c>
      <c r="Q4460" s="311"/>
    </row>
    <row r="4461" spans="1:17" s="312" customFormat="1" x14ac:dyDescent="0.3">
      <c r="A4461" s="307">
        <v>4458</v>
      </c>
      <c r="B4461" s="308" t="s">
        <v>5252</v>
      </c>
      <c r="C4461" s="308" t="s">
        <v>1373</v>
      </c>
      <c r="D4461" s="308" t="s">
        <v>2395</v>
      </c>
      <c r="E4461" s="308" t="s">
        <v>14857</v>
      </c>
      <c r="F4461" s="309" t="s">
        <v>9395</v>
      </c>
      <c r="G4461" s="309" t="s">
        <v>9406</v>
      </c>
      <c r="H4461" s="309" t="s">
        <v>9407</v>
      </c>
      <c r="I4461" s="309" t="s">
        <v>5701</v>
      </c>
      <c r="J4461" s="309" t="s">
        <v>15063</v>
      </c>
      <c r="K4461" s="310">
        <v>0.29665999999999998</v>
      </c>
      <c r="L4461" s="310">
        <v>0.26628750000000001</v>
      </c>
      <c r="M4461" s="310">
        <f>VLOOKUP(H4461,'Details of Feeder LEvel'!H:N,7,FALSE)</f>
        <v>0</v>
      </c>
      <c r="N4461" s="310">
        <f t="shared" si="69"/>
        <v>10.238151419133004</v>
      </c>
      <c r="O4461" s="310">
        <v>10.238151419133013</v>
      </c>
      <c r="P4461" s="309" t="s">
        <v>15063</v>
      </c>
      <c r="Q4461" s="311"/>
    </row>
    <row r="4462" spans="1:17" s="312" customFormat="1" x14ac:dyDescent="0.3">
      <c r="A4462" s="307">
        <v>4459</v>
      </c>
      <c r="B4462" s="308" t="s">
        <v>5252</v>
      </c>
      <c r="C4462" s="308" t="s">
        <v>1373</v>
      </c>
      <c r="D4462" s="308" t="s">
        <v>2395</v>
      </c>
      <c r="E4462" s="308" t="s">
        <v>14857</v>
      </c>
      <c r="F4462" s="309" t="s">
        <v>9395</v>
      </c>
      <c r="G4462" s="309" t="s">
        <v>9408</v>
      </c>
      <c r="H4462" s="309" t="s">
        <v>9409</v>
      </c>
      <c r="I4462" s="309" t="s">
        <v>5701</v>
      </c>
      <c r="J4462" s="309" t="s">
        <v>15063</v>
      </c>
      <c r="K4462" s="310">
        <v>0.44130000000000003</v>
      </c>
      <c r="L4462" s="310">
        <v>0.39674999999999999</v>
      </c>
      <c r="M4462" s="310">
        <f>VLOOKUP(H4462,'Details of Feeder LEvel'!H:N,7,FALSE)</f>
        <v>0</v>
      </c>
      <c r="N4462" s="310">
        <f t="shared" si="69"/>
        <v>10.095173351461598</v>
      </c>
      <c r="O4462" s="310">
        <v>10.095173351461595</v>
      </c>
      <c r="P4462" s="309" t="s">
        <v>15063</v>
      </c>
      <c r="Q4462" s="311"/>
    </row>
    <row r="4463" spans="1:17" s="312" customFormat="1" x14ac:dyDescent="0.3">
      <c r="A4463" s="307">
        <v>4460</v>
      </c>
      <c r="B4463" s="308" t="s">
        <v>5252</v>
      </c>
      <c r="C4463" s="308" t="s">
        <v>1373</v>
      </c>
      <c r="D4463" s="308" t="s">
        <v>2395</v>
      </c>
      <c r="E4463" s="308" t="s">
        <v>14857</v>
      </c>
      <c r="F4463" s="309" t="s">
        <v>9395</v>
      </c>
      <c r="G4463" s="309" t="s">
        <v>9410</v>
      </c>
      <c r="H4463" s="309" t="s">
        <v>9411</v>
      </c>
      <c r="I4463" s="309" t="s">
        <v>5701</v>
      </c>
      <c r="J4463" s="309" t="s">
        <v>15063</v>
      </c>
      <c r="K4463" s="310">
        <v>0.35899999999999999</v>
      </c>
      <c r="L4463" s="310">
        <v>0.32340000000000002</v>
      </c>
      <c r="M4463" s="310">
        <f>VLOOKUP(H4463,'Details of Feeder LEvel'!H:N,7,FALSE)</f>
        <v>0</v>
      </c>
      <c r="N4463" s="310">
        <f t="shared" si="69"/>
        <v>9.9164345403899627</v>
      </c>
      <c r="O4463" s="310">
        <v>9.9164345403899627</v>
      </c>
      <c r="P4463" s="309" t="s">
        <v>15063</v>
      </c>
      <c r="Q4463" s="311"/>
    </row>
    <row r="4464" spans="1:17" s="312" customFormat="1" x14ac:dyDescent="0.3">
      <c r="A4464" s="307">
        <v>4461</v>
      </c>
      <c r="B4464" s="308" t="s">
        <v>5252</v>
      </c>
      <c r="C4464" s="308" t="s">
        <v>1373</v>
      </c>
      <c r="D4464" s="308" t="s">
        <v>2395</v>
      </c>
      <c r="E4464" s="308" t="s">
        <v>14858</v>
      </c>
      <c r="F4464" s="309" t="s">
        <v>5539</v>
      </c>
      <c r="G4464" s="309" t="s">
        <v>9412</v>
      </c>
      <c r="H4464" s="309" t="s">
        <v>9413</v>
      </c>
      <c r="I4464" s="309" t="s">
        <v>5701</v>
      </c>
      <c r="J4464" s="309" t="s">
        <v>15063</v>
      </c>
      <c r="K4464" s="310">
        <v>0.82800000000000007</v>
      </c>
      <c r="L4464" s="310">
        <v>0.74179499999999998</v>
      </c>
      <c r="M4464" s="310">
        <f>VLOOKUP(H4464,'Details of Feeder LEvel'!H:N,7,FALSE)</f>
        <v>0</v>
      </c>
      <c r="N4464" s="310">
        <f t="shared" si="69"/>
        <v>10.411231884057981</v>
      </c>
      <c r="O4464" s="310">
        <v>10.411231884057981</v>
      </c>
      <c r="P4464" s="309" t="s">
        <v>15063</v>
      </c>
      <c r="Q4464" s="311"/>
    </row>
    <row r="4465" spans="1:17" s="312" customFormat="1" x14ac:dyDescent="0.3">
      <c r="A4465" s="307">
        <v>4462</v>
      </c>
      <c r="B4465" s="308" t="s">
        <v>5252</v>
      </c>
      <c r="C4465" s="308" t="s">
        <v>1373</v>
      </c>
      <c r="D4465" s="308" t="s">
        <v>2395</v>
      </c>
      <c r="E4465" s="308" t="s">
        <v>14858</v>
      </c>
      <c r="F4465" s="309" t="s">
        <v>5539</v>
      </c>
      <c r="G4465" s="309" t="s">
        <v>9414</v>
      </c>
      <c r="H4465" s="309" t="s">
        <v>9415</v>
      </c>
      <c r="I4465" s="309" t="s">
        <v>5701</v>
      </c>
      <c r="J4465" s="309" t="s">
        <v>15063</v>
      </c>
      <c r="K4465" s="310">
        <v>0.8528</v>
      </c>
      <c r="L4465" s="310">
        <v>0.77178400000000003</v>
      </c>
      <c r="M4465" s="310">
        <f>VLOOKUP(H4465,'Details of Feeder LEvel'!H:N,7,FALSE)</f>
        <v>0</v>
      </c>
      <c r="N4465" s="310">
        <f t="shared" si="69"/>
        <v>9.4999999999999964</v>
      </c>
      <c r="O4465" s="310">
        <v>9.4999999999999964</v>
      </c>
      <c r="P4465" s="309" t="s">
        <v>15063</v>
      </c>
      <c r="Q4465" s="311"/>
    </row>
    <row r="4466" spans="1:17" s="312" customFormat="1" x14ac:dyDescent="0.3">
      <c r="A4466" s="307">
        <v>4463</v>
      </c>
      <c r="B4466" s="308" t="s">
        <v>5252</v>
      </c>
      <c r="C4466" s="308" t="s">
        <v>1373</v>
      </c>
      <c r="D4466" s="308" t="s">
        <v>2395</v>
      </c>
      <c r="E4466" s="308" t="s">
        <v>14858</v>
      </c>
      <c r="F4466" s="309" t="s">
        <v>5539</v>
      </c>
      <c r="G4466" s="309" t="s">
        <v>9416</v>
      </c>
      <c r="H4466" s="309" t="s">
        <v>9417</v>
      </c>
      <c r="I4466" s="309" t="s">
        <v>5701</v>
      </c>
      <c r="J4466" s="309" t="s">
        <v>15063</v>
      </c>
      <c r="K4466" s="310">
        <v>0.57340000000000002</v>
      </c>
      <c r="L4466" s="310">
        <v>0.51400500000000005</v>
      </c>
      <c r="M4466" s="310">
        <f>VLOOKUP(H4466,'Details of Feeder LEvel'!H:N,7,FALSE)</f>
        <v>0</v>
      </c>
      <c r="N4466" s="310">
        <f t="shared" si="69"/>
        <v>10.358388559469825</v>
      </c>
      <c r="O4466" s="310">
        <v>10.358388559469823</v>
      </c>
      <c r="P4466" s="309" t="s">
        <v>15063</v>
      </c>
      <c r="Q4466" s="311"/>
    </row>
    <row r="4467" spans="1:17" s="312" customFormat="1" x14ac:dyDescent="0.3">
      <c r="A4467" s="307">
        <v>4464</v>
      </c>
      <c r="B4467" s="308" t="s">
        <v>5252</v>
      </c>
      <c r="C4467" s="308" t="s">
        <v>1373</v>
      </c>
      <c r="D4467" s="308" t="s">
        <v>2395</v>
      </c>
      <c r="E4467" s="308" t="s">
        <v>14858</v>
      </c>
      <c r="F4467" s="309" t="s">
        <v>5539</v>
      </c>
      <c r="G4467" s="309" t="s">
        <v>9418</v>
      </c>
      <c r="H4467" s="309" t="s">
        <v>9419</v>
      </c>
      <c r="I4467" s="309" t="s">
        <v>5701</v>
      </c>
      <c r="J4467" s="309" t="s">
        <v>15063</v>
      </c>
      <c r="K4467" s="310">
        <v>0.86376000000000008</v>
      </c>
      <c r="L4467" s="310">
        <v>0.77467749999999991</v>
      </c>
      <c r="M4467" s="310">
        <f>VLOOKUP(H4467,'Details of Feeder LEvel'!H:N,7,FALSE)</f>
        <v>0</v>
      </c>
      <c r="N4467" s="310">
        <f t="shared" si="69"/>
        <v>10.313339353524146</v>
      </c>
      <c r="O4467" s="310">
        <v>10.313339353524132</v>
      </c>
      <c r="P4467" s="309" t="s">
        <v>15063</v>
      </c>
      <c r="Q4467" s="311"/>
    </row>
    <row r="4468" spans="1:17" s="312" customFormat="1" x14ac:dyDescent="0.3">
      <c r="A4468" s="307">
        <v>4465</v>
      </c>
      <c r="B4468" s="308" t="s">
        <v>5252</v>
      </c>
      <c r="C4468" s="308" t="s">
        <v>1373</v>
      </c>
      <c r="D4468" s="308" t="s">
        <v>2395</v>
      </c>
      <c r="E4468" s="308" t="s">
        <v>14858</v>
      </c>
      <c r="F4468" s="309" t="s">
        <v>5539</v>
      </c>
      <c r="G4468" s="309" t="s">
        <v>9420</v>
      </c>
      <c r="H4468" s="309" t="s">
        <v>9421</v>
      </c>
      <c r="I4468" s="309" t="s">
        <v>5701</v>
      </c>
      <c r="J4468" s="309" t="s">
        <v>15063</v>
      </c>
      <c r="K4468" s="310">
        <v>0.93852000000000002</v>
      </c>
      <c r="L4468" s="310">
        <v>0.83985749999999992</v>
      </c>
      <c r="M4468" s="310">
        <f>VLOOKUP(H4468,'Details of Feeder LEvel'!H:N,7,FALSE)</f>
        <v>0</v>
      </c>
      <c r="N4468" s="310">
        <f t="shared" si="69"/>
        <v>10.512562332182595</v>
      </c>
      <c r="O4468" s="310">
        <v>10.512562332182608</v>
      </c>
      <c r="P4468" s="309" t="s">
        <v>15063</v>
      </c>
      <c r="Q4468" s="311"/>
    </row>
    <row r="4469" spans="1:17" s="312" customFormat="1" x14ac:dyDescent="0.3">
      <c r="A4469" s="307">
        <v>4466</v>
      </c>
      <c r="B4469" s="308" t="s">
        <v>5252</v>
      </c>
      <c r="C4469" s="308" t="s">
        <v>1373</v>
      </c>
      <c r="D4469" s="308" t="s">
        <v>2395</v>
      </c>
      <c r="E4469" s="308" t="s">
        <v>14858</v>
      </c>
      <c r="F4469" s="309" t="s">
        <v>5539</v>
      </c>
      <c r="G4469" s="309" t="s">
        <v>9422</v>
      </c>
      <c r="H4469" s="309" t="s">
        <v>9423</v>
      </c>
      <c r="I4469" s="309" t="s">
        <v>5701</v>
      </c>
      <c r="J4469" s="309" t="s">
        <v>15063</v>
      </c>
      <c r="K4469" s="310">
        <v>0.92652000000000001</v>
      </c>
      <c r="L4469" s="310">
        <v>0.82283499999999998</v>
      </c>
      <c r="M4469" s="310">
        <f>VLOOKUP(H4469,'Details of Feeder LEvel'!H:N,7,FALSE)</f>
        <v>0</v>
      </c>
      <c r="N4469" s="310">
        <f t="shared" si="69"/>
        <v>11.190799982731082</v>
      </c>
      <c r="O4469" s="310">
        <v>11.190799982731081</v>
      </c>
      <c r="P4469" s="309" t="s">
        <v>15063</v>
      </c>
      <c r="Q4469" s="311"/>
    </row>
    <row r="4470" spans="1:17" s="312" customFormat="1" x14ac:dyDescent="0.3">
      <c r="A4470" s="307">
        <v>4467</v>
      </c>
      <c r="B4470" s="308" t="s">
        <v>5252</v>
      </c>
      <c r="C4470" s="308" t="s">
        <v>1373</v>
      </c>
      <c r="D4470" s="308" t="s">
        <v>2395</v>
      </c>
      <c r="E4470" s="308" t="s">
        <v>14858</v>
      </c>
      <c r="F4470" s="309" t="s">
        <v>5539</v>
      </c>
      <c r="G4470" s="309" t="s">
        <v>9424</v>
      </c>
      <c r="H4470" s="309" t="s">
        <v>9425</v>
      </c>
      <c r="I4470" s="309" t="s">
        <v>5706</v>
      </c>
      <c r="J4470" s="309" t="s">
        <v>15063</v>
      </c>
      <c r="K4470" s="310">
        <v>1.3460000000000001</v>
      </c>
      <c r="L4470" s="310">
        <v>1.19822893</v>
      </c>
      <c r="M4470" s="310">
        <f>VLOOKUP(H4470,'Details of Feeder LEvel'!H:N,7,FALSE)</f>
        <v>0</v>
      </c>
      <c r="N4470" s="310">
        <f t="shared" si="69"/>
        <v>10.978534175334332</v>
      </c>
      <c r="O4470" s="310">
        <v>65.992381520926259</v>
      </c>
      <c r="P4470" s="309" t="s">
        <v>15063</v>
      </c>
      <c r="Q4470" s="311"/>
    </row>
    <row r="4471" spans="1:17" s="312" customFormat="1" x14ac:dyDescent="0.3">
      <c r="A4471" s="307">
        <v>4468</v>
      </c>
      <c r="B4471" s="308" t="s">
        <v>5252</v>
      </c>
      <c r="C4471" s="308" t="s">
        <v>1373</v>
      </c>
      <c r="D4471" s="308" t="s">
        <v>2395</v>
      </c>
      <c r="E4471" s="308" t="s">
        <v>14858</v>
      </c>
      <c r="F4471" s="309" t="s">
        <v>5539</v>
      </c>
      <c r="G4471" s="309" t="s">
        <v>9426</v>
      </c>
      <c r="H4471" s="309" t="s">
        <v>9427</v>
      </c>
      <c r="I4471" s="309" t="s">
        <v>5701</v>
      </c>
      <c r="J4471" s="309" t="s">
        <v>15063</v>
      </c>
      <c r="K4471" s="310">
        <v>0.70439999999999992</v>
      </c>
      <c r="L4471" s="310">
        <v>0.63398999999999994</v>
      </c>
      <c r="M4471" s="310">
        <f>VLOOKUP(H4471,'Details of Feeder LEvel'!H:N,7,FALSE)</f>
        <v>0</v>
      </c>
      <c r="N4471" s="310">
        <f t="shared" si="69"/>
        <v>9.9957410562180549</v>
      </c>
      <c r="O4471" s="310">
        <v>9.9957410562180442</v>
      </c>
      <c r="P4471" s="309" t="s">
        <v>15063</v>
      </c>
      <c r="Q4471" s="311"/>
    </row>
    <row r="4472" spans="1:17" s="312" customFormat="1" x14ac:dyDescent="0.3">
      <c r="A4472" s="307">
        <v>4469</v>
      </c>
      <c r="B4472" s="308" t="s">
        <v>5252</v>
      </c>
      <c r="C4472" s="308" t="s">
        <v>1373</v>
      </c>
      <c r="D4472" s="308" t="s">
        <v>2395</v>
      </c>
      <c r="E4472" s="308" t="s">
        <v>14858</v>
      </c>
      <c r="F4472" s="309" t="s">
        <v>5539</v>
      </c>
      <c r="G4472" s="309" t="s">
        <v>9428</v>
      </c>
      <c r="H4472" s="309" t="s">
        <v>9429</v>
      </c>
      <c r="I4472" s="309" t="s">
        <v>5706</v>
      </c>
      <c r="J4472" s="309" t="s">
        <v>15063</v>
      </c>
      <c r="K4472" s="310">
        <v>0.9927999999999999</v>
      </c>
      <c r="L4472" s="310">
        <v>0.88572399999999996</v>
      </c>
      <c r="M4472" s="310">
        <f>VLOOKUP(H4472,'Details of Feeder LEvel'!H:N,7,FALSE)</f>
        <v>0</v>
      </c>
      <c r="N4472" s="310">
        <f t="shared" si="69"/>
        <v>10.785253827558417</v>
      </c>
      <c r="O4472" s="310">
        <v>70.184961613691272</v>
      </c>
      <c r="P4472" s="309" t="s">
        <v>15063</v>
      </c>
      <c r="Q4472" s="311"/>
    </row>
    <row r="4473" spans="1:17" s="312" customFormat="1" x14ac:dyDescent="0.3">
      <c r="A4473" s="307">
        <v>4470</v>
      </c>
      <c r="B4473" s="308" t="s">
        <v>5252</v>
      </c>
      <c r="C4473" s="308" t="s">
        <v>1373</v>
      </c>
      <c r="D4473" s="308" t="s">
        <v>2395</v>
      </c>
      <c r="E4473" s="308" t="s">
        <v>14858</v>
      </c>
      <c r="F4473" s="309" t="s">
        <v>5539</v>
      </c>
      <c r="G4473" s="309" t="s">
        <v>9430</v>
      </c>
      <c r="H4473" s="309" t="s">
        <v>9431</v>
      </c>
      <c r="I4473" s="309" t="s">
        <v>5706</v>
      </c>
      <c r="J4473" s="309" t="s">
        <v>15063</v>
      </c>
      <c r="K4473" s="310">
        <v>0.64999999999999991</v>
      </c>
      <c r="L4473" s="310">
        <v>0.57975900000000002</v>
      </c>
      <c r="M4473" s="310">
        <f>VLOOKUP(H4473,'Details of Feeder LEvel'!H:N,7,FALSE)</f>
        <v>0</v>
      </c>
      <c r="N4473" s="310">
        <f t="shared" si="69"/>
        <v>10.806307692307676</v>
      </c>
      <c r="O4473" s="310">
        <v>50.786133497639398</v>
      </c>
      <c r="P4473" s="309" t="s">
        <v>15063</v>
      </c>
      <c r="Q4473" s="311"/>
    </row>
    <row r="4474" spans="1:17" s="312" customFormat="1" x14ac:dyDescent="0.3">
      <c r="A4474" s="307">
        <v>4471</v>
      </c>
      <c r="B4474" s="308" t="s">
        <v>5252</v>
      </c>
      <c r="C4474" s="308" t="s">
        <v>1373</v>
      </c>
      <c r="D4474" s="308" t="s">
        <v>2395</v>
      </c>
      <c r="E4474" s="308" t="s">
        <v>14858</v>
      </c>
      <c r="F4474" s="309" t="s">
        <v>5539</v>
      </c>
      <c r="G4474" s="309" t="s">
        <v>9432</v>
      </c>
      <c r="H4474" s="309" t="s">
        <v>9433</v>
      </c>
      <c r="I4474" s="309" t="s">
        <v>5701</v>
      </c>
      <c r="J4474" s="309" t="s">
        <v>15063</v>
      </c>
      <c r="K4474" s="310">
        <v>0.64139999999999997</v>
      </c>
      <c r="L4474" s="310">
        <v>0.57700499999999999</v>
      </c>
      <c r="M4474" s="310">
        <f>VLOOKUP(H4474,'Details of Feeder LEvel'!H:N,7,FALSE)</f>
        <v>0</v>
      </c>
      <c r="N4474" s="310">
        <f t="shared" si="69"/>
        <v>10.039756782039285</v>
      </c>
      <c r="O4474" s="310">
        <v>10.0397567820393</v>
      </c>
      <c r="P4474" s="309" t="s">
        <v>15063</v>
      </c>
      <c r="Q4474" s="311"/>
    </row>
    <row r="4475" spans="1:17" s="312" customFormat="1" x14ac:dyDescent="0.3">
      <c r="A4475" s="307">
        <v>4472</v>
      </c>
      <c r="B4475" s="308" t="s">
        <v>5252</v>
      </c>
      <c r="C4475" s="308" t="s">
        <v>1373</v>
      </c>
      <c r="D4475" s="308" t="s">
        <v>2395</v>
      </c>
      <c r="E4475" s="308" t="s">
        <v>14858</v>
      </c>
      <c r="F4475" s="309" t="s">
        <v>5539</v>
      </c>
      <c r="G4475" s="309" t="s">
        <v>9434</v>
      </c>
      <c r="H4475" s="309" t="s">
        <v>9435</v>
      </c>
      <c r="I4475" s="309" t="s">
        <v>5701</v>
      </c>
      <c r="J4475" s="309" t="s">
        <v>15063</v>
      </c>
      <c r="K4475" s="310">
        <v>0.51719999999999999</v>
      </c>
      <c r="L4475" s="310">
        <v>0.46252500000000002</v>
      </c>
      <c r="M4475" s="310">
        <f>VLOOKUP(H4475,'Details of Feeder LEvel'!H:N,7,FALSE)</f>
        <v>0</v>
      </c>
      <c r="N4475" s="310">
        <f t="shared" si="69"/>
        <v>10.571345707656606</v>
      </c>
      <c r="O4475" s="310">
        <v>10.571345707656599</v>
      </c>
      <c r="P4475" s="309" t="s">
        <v>15063</v>
      </c>
      <c r="Q4475" s="311"/>
    </row>
    <row r="4476" spans="1:17" s="312" customFormat="1" x14ac:dyDescent="0.3">
      <c r="A4476" s="307">
        <v>4473</v>
      </c>
      <c r="B4476" s="308" t="s">
        <v>5252</v>
      </c>
      <c r="C4476" s="308" t="s">
        <v>1373</v>
      </c>
      <c r="D4476" s="308" t="s">
        <v>2395</v>
      </c>
      <c r="E4476" s="308" t="s">
        <v>14858</v>
      </c>
      <c r="F4476" s="309" t="s">
        <v>9436</v>
      </c>
      <c r="G4476" s="309" t="s">
        <v>9437</v>
      </c>
      <c r="H4476" s="309" t="s">
        <v>9438</v>
      </c>
      <c r="I4476" s="309" t="s">
        <v>5701</v>
      </c>
      <c r="J4476" s="309" t="s">
        <v>15063</v>
      </c>
      <c r="K4476" s="310">
        <v>0.68491999999999997</v>
      </c>
      <c r="L4476" s="310">
        <v>0.61315500000000001</v>
      </c>
      <c r="M4476" s="310">
        <f>VLOOKUP(H4476,'Details of Feeder LEvel'!H:N,7,FALSE)</f>
        <v>0</v>
      </c>
      <c r="N4476" s="310">
        <f t="shared" si="69"/>
        <v>10.477866028149268</v>
      </c>
      <c r="O4476" s="310">
        <v>10.477866028149274</v>
      </c>
      <c r="P4476" s="309" t="s">
        <v>15063</v>
      </c>
      <c r="Q4476" s="311"/>
    </row>
    <row r="4477" spans="1:17" s="312" customFormat="1" x14ac:dyDescent="0.3">
      <c r="A4477" s="307">
        <v>4474</v>
      </c>
      <c r="B4477" s="308" t="s">
        <v>5252</v>
      </c>
      <c r="C4477" s="308" t="s">
        <v>1373</v>
      </c>
      <c r="D4477" s="308" t="s">
        <v>2395</v>
      </c>
      <c r="E4477" s="308" t="s">
        <v>14858</v>
      </c>
      <c r="F4477" s="309" t="s">
        <v>9436</v>
      </c>
      <c r="G4477" s="309" t="s">
        <v>9439</v>
      </c>
      <c r="H4477" s="309" t="s">
        <v>9440</v>
      </c>
      <c r="I4477" s="309" t="s">
        <v>5701</v>
      </c>
      <c r="J4477" s="309" t="s">
        <v>15063</v>
      </c>
      <c r="K4477" s="310">
        <v>0.68930000000000002</v>
      </c>
      <c r="L4477" s="310">
        <v>0.61857000000000006</v>
      </c>
      <c r="M4477" s="310">
        <f>VLOOKUP(H4477,'Details of Feeder LEvel'!H:N,7,FALSE)</f>
        <v>0</v>
      </c>
      <c r="N4477" s="310">
        <f t="shared" si="69"/>
        <v>10.261134484259388</v>
      </c>
      <c r="O4477" s="310">
        <v>10.261134484259383</v>
      </c>
      <c r="P4477" s="309" t="s">
        <v>15063</v>
      </c>
      <c r="Q4477" s="311"/>
    </row>
    <row r="4478" spans="1:17" s="312" customFormat="1" x14ac:dyDescent="0.3">
      <c r="A4478" s="307">
        <v>4475</v>
      </c>
      <c r="B4478" s="308" t="s">
        <v>5252</v>
      </c>
      <c r="C4478" s="308" t="s">
        <v>1373</v>
      </c>
      <c r="D4478" s="308" t="s">
        <v>2395</v>
      </c>
      <c r="E4478" s="308" t="s">
        <v>14858</v>
      </c>
      <c r="F4478" s="309" t="s">
        <v>9436</v>
      </c>
      <c r="G4478" s="309" t="s">
        <v>9441</v>
      </c>
      <c r="H4478" s="309" t="s">
        <v>9442</v>
      </c>
      <c r="I4478" s="309" t="s">
        <v>5701</v>
      </c>
      <c r="J4478" s="309" t="s">
        <v>15063</v>
      </c>
      <c r="K4478" s="310">
        <v>0.76506000000000007</v>
      </c>
      <c r="L4478" s="310">
        <v>0.68079699999999999</v>
      </c>
      <c r="M4478" s="310">
        <f>VLOOKUP(H4478,'Details of Feeder LEvel'!H:N,7,FALSE)</f>
        <v>0</v>
      </c>
      <c r="N4478" s="310">
        <f t="shared" si="69"/>
        <v>11.013907405955099</v>
      </c>
      <c r="O4478" s="310">
        <v>11.013907405955104</v>
      </c>
      <c r="P4478" s="309" t="s">
        <v>15063</v>
      </c>
      <c r="Q4478" s="311"/>
    </row>
    <row r="4479" spans="1:17" s="312" customFormat="1" x14ac:dyDescent="0.3">
      <c r="A4479" s="307">
        <v>4476</v>
      </c>
      <c r="B4479" s="308" t="s">
        <v>5252</v>
      </c>
      <c r="C4479" s="308" t="s">
        <v>1373</v>
      </c>
      <c r="D4479" s="308" t="s">
        <v>2395</v>
      </c>
      <c r="E4479" s="308" t="s">
        <v>14858</v>
      </c>
      <c r="F4479" s="309" t="s">
        <v>9436</v>
      </c>
      <c r="G4479" s="309" t="s">
        <v>9443</v>
      </c>
      <c r="H4479" s="309" t="s">
        <v>9444</v>
      </c>
      <c r="I4479" s="309" t="s">
        <v>5701</v>
      </c>
      <c r="J4479" s="309" t="s">
        <v>15063</v>
      </c>
      <c r="K4479" s="310">
        <v>0.66769999999999996</v>
      </c>
      <c r="L4479" s="310">
        <v>0.59959499999999999</v>
      </c>
      <c r="M4479" s="310">
        <f>VLOOKUP(H4479,'Details of Feeder LEvel'!H:N,7,FALSE)</f>
        <v>0</v>
      </c>
      <c r="N4479" s="310">
        <f t="shared" si="69"/>
        <v>10.199940092856069</v>
      </c>
      <c r="O4479" s="310">
        <v>10.199940092856085</v>
      </c>
      <c r="P4479" s="309" t="s">
        <v>15063</v>
      </c>
      <c r="Q4479" s="311"/>
    </row>
    <row r="4480" spans="1:17" s="312" customFormat="1" x14ac:dyDescent="0.3">
      <c r="A4480" s="307">
        <v>4477</v>
      </c>
      <c r="B4480" s="308" t="s">
        <v>5252</v>
      </c>
      <c r="C4480" s="308" t="s">
        <v>1373</v>
      </c>
      <c r="D4480" s="308" t="s">
        <v>2395</v>
      </c>
      <c r="E4480" s="308" t="s">
        <v>14858</v>
      </c>
      <c r="F4480" s="309" t="s">
        <v>9436</v>
      </c>
      <c r="G4480" s="309" t="s">
        <v>9445</v>
      </c>
      <c r="H4480" s="309" t="s">
        <v>9446</v>
      </c>
      <c r="I4480" s="309" t="s">
        <v>5706</v>
      </c>
      <c r="J4480" s="309" t="s">
        <v>15063</v>
      </c>
      <c r="K4480" s="310">
        <v>0.97726000000000002</v>
      </c>
      <c r="L4480" s="310">
        <v>0.8713519999999999</v>
      </c>
      <c r="M4480" s="310">
        <f>VLOOKUP(H4480,'Details of Feeder LEvel'!H:N,7,FALSE)</f>
        <v>0</v>
      </c>
      <c r="N4480" s="310">
        <f t="shared" si="69"/>
        <v>10.837238810551963</v>
      </c>
      <c r="O4480" s="310">
        <v>70.932374366749983</v>
      </c>
      <c r="P4480" s="309" t="s">
        <v>15063</v>
      </c>
      <c r="Q4480" s="311"/>
    </row>
    <row r="4481" spans="1:17" s="312" customFormat="1" x14ac:dyDescent="0.3">
      <c r="A4481" s="307">
        <v>4478</v>
      </c>
      <c r="B4481" s="308" t="s">
        <v>5252</v>
      </c>
      <c r="C4481" s="308" t="s">
        <v>1373</v>
      </c>
      <c r="D4481" s="308" t="s">
        <v>2395</v>
      </c>
      <c r="E4481" s="308" t="s">
        <v>14858</v>
      </c>
      <c r="F4481" s="309" t="s">
        <v>9436</v>
      </c>
      <c r="G4481" s="309" t="s">
        <v>9447</v>
      </c>
      <c r="H4481" s="309" t="s">
        <v>9448</v>
      </c>
      <c r="I4481" s="309" t="s">
        <v>5701</v>
      </c>
      <c r="J4481" s="309" t="s">
        <v>15063</v>
      </c>
      <c r="K4481" s="310">
        <v>0.87</v>
      </c>
      <c r="L4481" s="310">
        <v>0.77711249999999998</v>
      </c>
      <c r="M4481" s="310">
        <f>VLOOKUP(H4481,'Details of Feeder LEvel'!H:N,7,FALSE)</f>
        <v>0</v>
      </c>
      <c r="N4481" s="310">
        <f t="shared" si="69"/>
        <v>10.676724137931036</v>
      </c>
      <c r="O4481" s="310">
        <v>18.213152846787583</v>
      </c>
      <c r="P4481" s="309" t="s">
        <v>15063</v>
      </c>
      <c r="Q4481" s="311"/>
    </row>
    <row r="4482" spans="1:17" s="312" customFormat="1" x14ac:dyDescent="0.3">
      <c r="A4482" s="307">
        <v>4479</v>
      </c>
      <c r="B4482" s="308" t="s">
        <v>5252</v>
      </c>
      <c r="C4482" s="308" t="s">
        <v>1373</v>
      </c>
      <c r="D4482" s="308" t="s">
        <v>2395</v>
      </c>
      <c r="E4482" s="308" t="s">
        <v>14858</v>
      </c>
      <c r="F4482" s="309" t="s">
        <v>9436</v>
      </c>
      <c r="G4482" s="309" t="s">
        <v>9449</v>
      </c>
      <c r="H4482" s="309" t="s">
        <v>9450</v>
      </c>
      <c r="I4482" s="309" t="s">
        <v>5701</v>
      </c>
      <c r="J4482" s="309" t="s">
        <v>15063</v>
      </c>
      <c r="K4482" s="310">
        <v>0.93024000000000007</v>
      </c>
      <c r="L4482" s="310">
        <v>0.83620000000000005</v>
      </c>
      <c r="M4482" s="310">
        <f>VLOOKUP(H4482,'Details of Feeder LEvel'!H:N,7,FALSE)</f>
        <v>0</v>
      </c>
      <c r="N4482" s="310">
        <f t="shared" si="69"/>
        <v>10.109219126246991</v>
      </c>
      <c r="O4482" s="310">
        <v>10.109219126246993</v>
      </c>
      <c r="P4482" s="309" t="s">
        <v>15063</v>
      </c>
      <c r="Q4482" s="311"/>
    </row>
    <row r="4483" spans="1:17" s="312" customFormat="1" x14ac:dyDescent="0.3">
      <c r="A4483" s="307">
        <v>4480</v>
      </c>
      <c r="B4483" s="308" t="s">
        <v>5252</v>
      </c>
      <c r="C4483" s="308" t="s">
        <v>1373</v>
      </c>
      <c r="D4483" s="308" t="s">
        <v>2395</v>
      </c>
      <c r="E4483" s="308" t="s">
        <v>14858</v>
      </c>
      <c r="F4483" s="309" t="s">
        <v>9436</v>
      </c>
      <c r="G4483" s="309" t="s">
        <v>9451</v>
      </c>
      <c r="H4483" s="309" t="s">
        <v>9452</v>
      </c>
      <c r="I4483" s="309" t="s">
        <v>5706</v>
      </c>
      <c r="J4483" s="309" t="s">
        <v>15063</v>
      </c>
      <c r="K4483" s="310">
        <v>0.86393999999999993</v>
      </c>
      <c r="L4483" s="310">
        <v>0.77357500000000001</v>
      </c>
      <c r="M4483" s="310">
        <f>VLOOKUP(H4483,'Details of Feeder LEvel'!H:N,7,FALSE)</f>
        <v>0</v>
      </c>
      <c r="N4483" s="310">
        <f t="shared" si="69"/>
        <v>10.459638400814862</v>
      </c>
      <c r="O4483" s="310">
        <v>74.390685685751549</v>
      </c>
      <c r="P4483" s="309" t="s">
        <v>15063</v>
      </c>
      <c r="Q4483" s="311"/>
    </row>
    <row r="4484" spans="1:17" s="312" customFormat="1" x14ac:dyDescent="0.3">
      <c r="A4484" s="307">
        <v>4481</v>
      </c>
      <c r="B4484" s="308" t="s">
        <v>5252</v>
      </c>
      <c r="C4484" s="308" t="s">
        <v>1373</v>
      </c>
      <c r="D4484" s="308" t="s">
        <v>2395</v>
      </c>
      <c r="E4484" s="308" t="s">
        <v>14858</v>
      </c>
      <c r="F4484" s="309" t="s">
        <v>9436</v>
      </c>
      <c r="G4484" s="309" t="s">
        <v>9453</v>
      </c>
      <c r="H4484" s="309" t="s">
        <v>9454</v>
      </c>
      <c r="I4484" s="309" t="s">
        <v>5701</v>
      </c>
      <c r="J4484" s="309" t="s">
        <v>15063</v>
      </c>
      <c r="K4484" s="310">
        <v>0.69799999999999995</v>
      </c>
      <c r="L4484" s="310">
        <v>0.63866999999999996</v>
      </c>
      <c r="M4484" s="310">
        <f>VLOOKUP(H4484,'Details of Feeder LEvel'!H:N,7,FALSE)</f>
        <v>0</v>
      </c>
      <c r="N4484" s="310">
        <f t="shared" ref="N4484:N4547" si="70">(K4484-L4484)/K4484*100</f>
        <v>8.5</v>
      </c>
      <c r="O4484" s="310">
        <v>8.4999999999999964</v>
      </c>
      <c r="P4484" s="309" t="s">
        <v>15063</v>
      </c>
      <c r="Q4484" s="311"/>
    </row>
    <row r="4485" spans="1:17" s="312" customFormat="1" x14ac:dyDescent="0.3">
      <c r="A4485" s="307">
        <v>4482</v>
      </c>
      <c r="B4485" s="308" t="s">
        <v>5252</v>
      </c>
      <c r="C4485" s="308" t="s">
        <v>1373</v>
      </c>
      <c r="D4485" s="308" t="s">
        <v>2395</v>
      </c>
      <c r="E4485" s="308" t="s">
        <v>14858</v>
      </c>
      <c r="F4485" s="309" t="s">
        <v>9436</v>
      </c>
      <c r="G4485" s="309" t="s">
        <v>9455</v>
      </c>
      <c r="H4485" s="309" t="s">
        <v>9456</v>
      </c>
      <c r="I4485" s="309" t="s">
        <v>5706</v>
      </c>
      <c r="J4485" s="309" t="s">
        <v>15063</v>
      </c>
      <c r="K4485" s="310">
        <v>0.91777999999999993</v>
      </c>
      <c r="L4485" s="310">
        <v>0.80827316999999999</v>
      </c>
      <c r="M4485" s="310">
        <f>VLOOKUP(H4485,'Details of Feeder LEvel'!H:N,7,FALSE)</f>
        <v>0</v>
      </c>
      <c r="N4485" s="310">
        <f t="shared" si="70"/>
        <v>11.931708034605236</v>
      </c>
      <c r="O4485" s="310">
        <v>57.826270643687728</v>
      </c>
      <c r="P4485" s="309" t="s">
        <v>15063</v>
      </c>
      <c r="Q4485" s="311"/>
    </row>
    <row r="4486" spans="1:17" s="312" customFormat="1" x14ac:dyDescent="0.3">
      <c r="A4486" s="307">
        <v>4483</v>
      </c>
      <c r="B4486" s="308" t="s">
        <v>5252</v>
      </c>
      <c r="C4486" s="308" t="s">
        <v>1373</v>
      </c>
      <c r="D4486" s="308" t="s">
        <v>1374</v>
      </c>
      <c r="E4486" s="308" t="s">
        <v>14859</v>
      </c>
      <c r="F4486" s="309" t="s">
        <v>5264</v>
      </c>
      <c r="G4486" s="309" t="s">
        <v>9457</v>
      </c>
      <c r="H4486" s="309" t="s">
        <v>9458</v>
      </c>
      <c r="I4486" s="309" t="s">
        <v>5701</v>
      </c>
      <c r="J4486" s="309" t="s">
        <v>15063</v>
      </c>
      <c r="K4486" s="310">
        <v>0.77751999999999999</v>
      </c>
      <c r="L4486" s="310">
        <v>0.693703344</v>
      </c>
      <c r="M4486" s="310">
        <f>VLOOKUP(H4486,'Details of Feeder LEvel'!H:N,7,FALSE)</f>
        <v>0</v>
      </c>
      <c r="N4486" s="310">
        <f t="shared" si="70"/>
        <v>10.78</v>
      </c>
      <c r="O4486" s="310">
        <v>10.780000000000001</v>
      </c>
      <c r="P4486" s="309" t="s">
        <v>15063</v>
      </c>
      <c r="Q4486" s="311"/>
    </row>
    <row r="4487" spans="1:17" s="312" customFormat="1" x14ac:dyDescent="0.3">
      <c r="A4487" s="307">
        <v>4484</v>
      </c>
      <c r="B4487" s="308" t="s">
        <v>5252</v>
      </c>
      <c r="C4487" s="308" t="s">
        <v>1373</v>
      </c>
      <c r="D4487" s="308" t="s">
        <v>1374</v>
      </c>
      <c r="E4487" s="308" t="s">
        <v>14859</v>
      </c>
      <c r="F4487" s="309" t="s">
        <v>5264</v>
      </c>
      <c r="G4487" s="309" t="s">
        <v>9459</v>
      </c>
      <c r="H4487" s="309" t="s">
        <v>9460</v>
      </c>
      <c r="I4487" s="309" t="s">
        <v>5701</v>
      </c>
      <c r="J4487" s="309" t="s">
        <v>15063</v>
      </c>
      <c r="K4487" s="310">
        <v>0.81564000000000003</v>
      </c>
      <c r="L4487" s="310">
        <v>0.7321899999999999</v>
      </c>
      <c r="M4487" s="310">
        <f>VLOOKUP(H4487,'Details of Feeder LEvel'!H:N,7,FALSE)</f>
        <v>0</v>
      </c>
      <c r="N4487" s="310">
        <f t="shared" si="70"/>
        <v>10.231229463979224</v>
      </c>
      <c r="O4487" s="310">
        <v>10.231229463979219</v>
      </c>
      <c r="P4487" s="309" t="s">
        <v>15063</v>
      </c>
      <c r="Q4487" s="311"/>
    </row>
    <row r="4488" spans="1:17" s="312" customFormat="1" x14ac:dyDescent="0.3">
      <c r="A4488" s="307">
        <v>4485</v>
      </c>
      <c r="B4488" s="308" t="s">
        <v>5252</v>
      </c>
      <c r="C4488" s="308" t="s">
        <v>1373</v>
      </c>
      <c r="D4488" s="308" t="s">
        <v>1374</v>
      </c>
      <c r="E4488" s="308" t="s">
        <v>14859</v>
      </c>
      <c r="F4488" s="309" t="s">
        <v>5264</v>
      </c>
      <c r="G4488" s="309" t="s">
        <v>9461</v>
      </c>
      <c r="H4488" s="309" t="s">
        <v>9462</v>
      </c>
      <c r="I4488" s="309" t="s">
        <v>5701</v>
      </c>
      <c r="J4488" s="309" t="s">
        <v>15063</v>
      </c>
      <c r="K4488" s="310">
        <v>0.97604000000000002</v>
      </c>
      <c r="L4488" s="310">
        <v>0.86471150000000008</v>
      </c>
      <c r="M4488" s="310">
        <f>VLOOKUP(H4488,'Details of Feeder LEvel'!H:N,7,FALSE)</f>
        <v>0</v>
      </c>
      <c r="N4488" s="310">
        <f t="shared" si="70"/>
        <v>11.406141141756478</v>
      </c>
      <c r="O4488" s="310">
        <v>11.406141141756464</v>
      </c>
      <c r="P4488" s="309" t="s">
        <v>15063</v>
      </c>
      <c r="Q4488" s="311"/>
    </row>
    <row r="4489" spans="1:17" s="312" customFormat="1" x14ac:dyDescent="0.3">
      <c r="A4489" s="307">
        <v>4486</v>
      </c>
      <c r="B4489" s="308" t="s">
        <v>5252</v>
      </c>
      <c r="C4489" s="308" t="s">
        <v>1373</v>
      </c>
      <c r="D4489" s="308" t="s">
        <v>1374</v>
      </c>
      <c r="E4489" s="308" t="s">
        <v>14859</v>
      </c>
      <c r="F4489" s="309" t="s">
        <v>5264</v>
      </c>
      <c r="G4489" s="309" t="s">
        <v>9463</v>
      </c>
      <c r="H4489" s="309" t="s">
        <v>9464</v>
      </c>
      <c r="I4489" s="309" t="s">
        <v>5701</v>
      </c>
      <c r="J4489" s="309" t="s">
        <v>15063</v>
      </c>
      <c r="K4489" s="310">
        <v>0.78227999999999998</v>
      </c>
      <c r="L4489" s="310">
        <v>0.70712277999999995</v>
      </c>
      <c r="M4489" s="310">
        <f>VLOOKUP(H4489,'Details of Feeder LEvel'!H:N,7,FALSE)</f>
        <v>0</v>
      </c>
      <c r="N4489" s="310">
        <f t="shared" si="70"/>
        <v>9.6074576877844287</v>
      </c>
      <c r="O4489" s="310">
        <v>9.6074576877844269</v>
      </c>
      <c r="P4489" s="309" t="s">
        <v>15063</v>
      </c>
      <c r="Q4489" s="311"/>
    </row>
    <row r="4490" spans="1:17" s="312" customFormat="1" x14ac:dyDescent="0.3">
      <c r="A4490" s="307">
        <v>4487</v>
      </c>
      <c r="B4490" s="308" t="s">
        <v>5252</v>
      </c>
      <c r="C4490" s="308" t="s">
        <v>1373</v>
      </c>
      <c r="D4490" s="308" t="s">
        <v>1374</v>
      </c>
      <c r="E4490" s="308" t="s">
        <v>14859</v>
      </c>
      <c r="F4490" s="309" t="s">
        <v>5264</v>
      </c>
      <c r="G4490" s="309" t="s">
        <v>9465</v>
      </c>
      <c r="H4490" s="309" t="s">
        <v>9466</v>
      </c>
      <c r="I4490" s="309" t="s">
        <v>5701</v>
      </c>
      <c r="J4490" s="309" t="s">
        <v>15063</v>
      </c>
      <c r="K4490" s="310">
        <v>0.99234</v>
      </c>
      <c r="L4490" s="310">
        <v>0.89202333999999994</v>
      </c>
      <c r="M4490" s="310">
        <f>VLOOKUP(H4490,'Details of Feeder LEvel'!H:N,7,FALSE)</f>
        <v>0</v>
      </c>
      <c r="N4490" s="310">
        <f t="shared" si="70"/>
        <v>10.109101719168839</v>
      </c>
      <c r="O4490" s="310">
        <v>10.109101719168834</v>
      </c>
      <c r="P4490" s="309" t="s">
        <v>15063</v>
      </c>
      <c r="Q4490" s="311"/>
    </row>
    <row r="4491" spans="1:17" s="312" customFormat="1" x14ac:dyDescent="0.3">
      <c r="A4491" s="307">
        <v>4488</v>
      </c>
      <c r="B4491" s="308" t="s">
        <v>5252</v>
      </c>
      <c r="C4491" s="308" t="s">
        <v>1373</v>
      </c>
      <c r="D4491" s="308" t="s">
        <v>1374</v>
      </c>
      <c r="E4491" s="308" t="s">
        <v>14859</v>
      </c>
      <c r="F4491" s="309" t="s">
        <v>5264</v>
      </c>
      <c r="G4491" s="309" t="s">
        <v>9467</v>
      </c>
      <c r="H4491" s="309" t="s">
        <v>9468</v>
      </c>
      <c r="I4491" s="309" t="s">
        <v>5701</v>
      </c>
      <c r="J4491" s="309" t="s">
        <v>15063</v>
      </c>
      <c r="K4491" s="310">
        <v>0.51180000000000003</v>
      </c>
      <c r="L4491" s="310">
        <v>0.458845</v>
      </c>
      <c r="M4491" s="310">
        <f>VLOOKUP(H4491,'Details of Feeder LEvel'!H:N,7,FALSE)</f>
        <v>0</v>
      </c>
      <c r="N4491" s="310">
        <f t="shared" si="70"/>
        <v>10.346815162172728</v>
      </c>
      <c r="O4491" s="310">
        <v>10.346815162172728</v>
      </c>
      <c r="P4491" s="309" t="s">
        <v>15063</v>
      </c>
      <c r="Q4491" s="311"/>
    </row>
    <row r="4492" spans="1:17" s="312" customFormat="1" x14ac:dyDescent="0.3">
      <c r="A4492" s="307">
        <v>4489</v>
      </c>
      <c r="B4492" s="308" t="s">
        <v>5252</v>
      </c>
      <c r="C4492" s="308" t="s">
        <v>1373</v>
      </c>
      <c r="D4492" s="308" t="s">
        <v>1374</v>
      </c>
      <c r="E4492" s="308" t="s">
        <v>14859</v>
      </c>
      <c r="F4492" s="309" t="s">
        <v>5264</v>
      </c>
      <c r="G4492" s="309" t="s">
        <v>9469</v>
      </c>
      <c r="H4492" s="309" t="s">
        <v>9470</v>
      </c>
      <c r="I4492" s="309" t="s">
        <v>5701</v>
      </c>
      <c r="J4492" s="309" t="s">
        <v>15063</v>
      </c>
      <c r="K4492" s="310">
        <v>0.47020000000000001</v>
      </c>
      <c r="L4492" s="310">
        <v>0.422261</v>
      </c>
      <c r="M4492" s="310">
        <f>VLOOKUP(H4492,'Details of Feeder LEvel'!H:N,7,FALSE)</f>
        <v>0</v>
      </c>
      <c r="N4492" s="310">
        <f t="shared" si="70"/>
        <v>10.195448745214804</v>
      </c>
      <c r="O4492" s="310">
        <v>10.195448745214797</v>
      </c>
      <c r="P4492" s="309" t="s">
        <v>15063</v>
      </c>
      <c r="Q4492" s="311"/>
    </row>
    <row r="4493" spans="1:17" s="312" customFormat="1" x14ac:dyDescent="0.3">
      <c r="A4493" s="307">
        <v>4490</v>
      </c>
      <c r="B4493" s="308" t="s">
        <v>5252</v>
      </c>
      <c r="C4493" s="308" t="s">
        <v>1373</v>
      </c>
      <c r="D4493" s="308" t="s">
        <v>1374</v>
      </c>
      <c r="E4493" s="308" t="s">
        <v>14859</v>
      </c>
      <c r="F4493" s="309" t="s">
        <v>5264</v>
      </c>
      <c r="G4493" s="309" t="s">
        <v>9471</v>
      </c>
      <c r="H4493" s="309" t="s">
        <v>9472</v>
      </c>
      <c r="I4493" s="309" t="s">
        <v>2405</v>
      </c>
      <c r="J4493" s="309" t="s">
        <v>15063</v>
      </c>
      <c r="K4493" s="310">
        <v>1.4447049999999999</v>
      </c>
      <c r="L4493" s="310">
        <v>1.3447469699999999</v>
      </c>
      <c r="M4493" s="310">
        <f>VLOOKUP(H4493,'Details of Feeder LEvel'!H:N,7,FALSE)</f>
        <v>0</v>
      </c>
      <c r="N4493" s="310">
        <f t="shared" si="70"/>
        <v>6.9189232403847178</v>
      </c>
      <c r="O4493" s="310">
        <v>16.988369741516706</v>
      </c>
      <c r="P4493" s="309" t="s">
        <v>15063</v>
      </c>
      <c r="Q4493" s="311"/>
    </row>
    <row r="4494" spans="1:17" s="312" customFormat="1" x14ac:dyDescent="0.3">
      <c r="A4494" s="307">
        <v>4491</v>
      </c>
      <c r="B4494" s="308" t="s">
        <v>5252</v>
      </c>
      <c r="C4494" s="308" t="s">
        <v>1373</v>
      </c>
      <c r="D4494" s="308" t="s">
        <v>1374</v>
      </c>
      <c r="E4494" s="308" t="s">
        <v>14859</v>
      </c>
      <c r="F4494" s="309" t="s">
        <v>5264</v>
      </c>
      <c r="G4494" s="309" t="s">
        <v>9473</v>
      </c>
      <c r="H4494" s="309" t="s">
        <v>9474</v>
      </c>
      <c r="I4494" s="309" t="s">
        <v>5701</v>
      </c>
      <c r="J4494" s="309" t="s">
        <v>15063</v>
      </c>
      <c r="K4494" s="310">
        <v>0.85271999999999992</v>
      </c>
      <c r="L4494" s="310">
        <v>0.7635019999999999</v>
      </c>
      <c r="M4494" s="310">
        <f>VLOOKUP(H4494,'Details of Feeder LEvel'!H:N,7,FALSE)</f>
        <v>0</v>
      </c>
      <c r="N4494" s="310">
        <f t="shared" si="70"/>
        <v>10.462754479782346</v>
      </c>
      <c r="O4494" s="310">
        <v>10.462754479782344</v>
      </c>
      <c r="P4494" s="309" t="s">
        <v>15063</v>
      </c>
      <c r="Q4494" s="311"/>
    </row>
    <row r="4495" spans="1:17" s="312" customFormat="1" x14ac:dyDescent="0.3">
      <c r="A4495" s="307">
        <v>4492</v>
      </c>
      <c r="B4495" s="308" t="s">
        <v>5252</v>
      </c>
      <c r="C4495" s="308" t="s">
        <v>1373</v>
      </c>
      <c r="D4495" s="308" t="s">
        <v>1374</v>
      </c>
      <c r="E4495" s="308" t="s">
        <v>14859</v>
      </c>
      <c r="F4495" s="309" t="s">
        <v>5264</v>
      </c>
      <c r="G4495" s="309" t="s">
        <v>9475</v>
      </c>
      <c r="H4495" s="309" t="s">
        <v>9476</v>
      </c>
      <c r="I4495" s="309" t="s">
        <v>5701</v>
      </c>
      <c r="J4495" s="309" t="s">
        <v>15063</v>
      </c>
      <c r="K4495" s="310">
        <v>0.69984000000000002</v>
      </c>
      <c r="L4495" s="310">
        <v>0.60277219199999998</v>
      </c>
      <c r="M4495" s="310">
        <f>VLOOKUP(H4495,'Details of Feeder LEvel'!H:N,7,FALSE)</f>
        <v>0</v>
      </c>
      <c r="N4495" s="310">
        <f t="shared" si="70"/>
        <v>13.870000000000005</v>
      </c>
      <c r="O4495" s="310">
        <v>13.870000000000005</v>
      </c>
      <c r="P4495" s="309" t="s">
        <v>15063</v>
      </c>
      <c r="Q4495" s="311"/>
    </row>
    <row r="4496" spans="1:17" s="312" customFormat="1" x14ac:dyDescent="0.3">
      <c r="A4496" s="307">
        <v>4493</v>
      </c>
      <c r="B4496" s="308" t="s">
        <v>5252</v>
      </c>
      <c r="C4496" s="308" t="s">
        <v>1373</v>
      </c>
      <c r="D4496" s="308" t="s">
        <v>1374</v>
      </c>
      <c r="E4496" s="308" t="s">
        <v>14859</v>
      </c>
      <c r="F4496" s="309" t="s">
        <v>5264</v>
      </c>
      <c r="G4496" s="309" t="s">
        <v>9477</v>
      </c>
      <c r="H4496" s="309" t="s">
        <v>9478</v>
      </c>
      <c r="I4496" s="309" t="s">
        <v>2414</v>
      </c>
      <c r="J4496" s="309" t="s">
        <v>15063</v>
      </c>
      <c r="K4496" s="310">
        <v>1.62616</v>
      </c>
      <c r="L4496" s="310">
        <v>1.4976004999999999</v>
      </c>
      <c r="M4496" s="310">
        <f>VLOOKUP(H4496,'Details of Feeder LEvel'!H:N,7,FALSE)</f>
        <v>0</v>
      </c>
      <c r="N4496" s="310">
        <f t="shared" si="70"/>
        <v>7.9057103852019583</v>
      </c>
      <c r="O4496" s="310">
        <v>7.905710385201969</v>
      </c>
      <c r="P4496" s="309" t="s">
        <v>15063</v>
      </c>
      <c r="Q4496" s="311"/>
    </row>
    <row r="4497" spans="1:17" s="312" customFormat="1" x14ac:dyDescent="0.3">
      <c r="A4497" s="307">
        <v>4494</v>
      </c>
      <c r="B4497" s="308" t="s">
        <v>5252</v>
      </c>
      <c r="C4497" s="308" t="s">
        <v>1373</v>
      </c>
      <c r="D4497" s="308" t="s">
        <v>1374</v>
      </c>
      <c r="E4497" s="308" t="s">
        <v>14859</v>
      </c>
      <c r="F4497" s="309" t="s">
        <v>5264</v>
      </c>
      <c r="G4497" s="309" t="s">
        <v>9479</v>
      </c>
      <c r="H4497" s="309" t="s">
        <v>9480</v>
      </c>
      <c r="I4497" s="309" t="s">
        <v>5706</v>
      </c>
      <c r="J4497" s="309" t="s">
        <v>15063</v>
      </c>
      <c r="K4497" s="310">
        <v>1.5843799999999999</v>
      </c>
      <c r="L4497" s="310">
        <v>1.3828091000000002</v>
      </c>
      <c r="M4497" s="310">
        <f>VLOOKUP(H4497,'Details of Feeder LEvel'!H:N,7,FALSE)</f>
        <v>0</v>
      </c>
      <c r="N4497" s="310">
        <f t="shared" si="70"/>
        <v>12.722383519105247</v>
      </c>
      <c r="O4497" s="310">
        <v>48.395788966872935</v>
      </c>
      <c r="P4497" s="309" t="s">
        <v>15063</v>
      </c>
      <c r="Q4497" s="311"/>
    </row>
    <row r="4498" spans="1:17" s="312" customFormat="1" x14ac:dyDescent="0.3">
      <c r="A4498" s="307">
        <v>4495</v>
      </c>
      <c r="B4498" s="308" t="s">
        <v>5252</v>
      </c>
      <c r="C4498" s="308" t="s">
        <v>1373</v>
      </c>
      <c r="D4498" s="308" t="s">
        <v>1374</v>
      </c>
      <c r="E4498" s="308" t="s">
        <v>14859</v>
      </c>
      <c r="F4498" s="309" t="s">
        <v>5264</v>
      </c>
      <c r="G4498" s="309" t="s">
        <v>9481</v>
      </c>
      <c r="H4498" s="309" t="s">
        <v>9482</v>
      </c>
      <c r="I4498" s="309" t="s">
        <v>5706</v>
      </c>
      <c r="J4498" s="309" t="s">
        <v>15063</v>
      </c>
      <c r="K4498" s="310">
        <v>0.80685000000000007</v>
      </c>
      <c r="L4498" s="310">
        <v>0.7313099999999999</v>
      </c>
      <c r="M4498" s="310">
        <f>VLOOKUP(H4498,'Details of Feeder LEvel'!H:N,7,FALSE)</f>
        <v>0</v>
      </c>
      <c r="N4498" s="310">
        <f t="shared" si="70"/>
        <v>9.3623350065068056</v>
      </c>
      <c r="O4498" s="310">
        <v>64.583649468315002</v>
      </c>
      <c r="P4498" s="309" t="s">
        <v>15063</v>
      </c>
      <c r="Q4498" s="311"/>
    </row>
    <row r="4499" spans="1:17" s="312" customFormat="1" x14ac:dyDescent="0.3">
      <c r="A4499" s="307">
        <v>4496</v>
      </c>
      <c r="B4499" s="308" t="s">
        <v>5252</v>
      </c>
      <c r="C4499" s="308" t="s">
        <v>1373</v>
      </c>
      <c r="D4499" s="308" t="s">
        <v>1374</v>
      </c>
      <c r="E4499" s="308" t="s">
        <v>14859</v>
      </c>
      <c r="F4499" s="309" t="s">
        <v>5264</v>
      </c>
      <c r="G4499" s="309" t="s">
        <v>9483</v>
      </c>
      <c r="H4499" s="309" t="s">
        <v>9484</v>
      </c>
      <c r="I4499" s="309" t="s">
        <v>5706</v>
      </c>
      <c r="J4499" s="309" t="s">
        <v>15063</v>
      </c>
      <c r="K4499" s="310">
        <v>2.1154999999999999</v>
      </c>
      <c r="L4499" s="310">
        <v>1.8502624000000001</v>
      </c>
      <c r="M4499" s="310">
        <f>VLOOKUP(H4499,'Details of Feeder LEvel'!H:N,7,FALSE)</f>
        <v>0</v>
      </c>
      <c r="N4499" s="310">
        <f t="shared" si="70"/>
        <v>12.537820846135658</v>
      </c>
      <c r="O4499" s="310">
        <v>63.095066467032893</v>
      </c>
      <c r="P4499" s="309" t="s">
        <v>15063</v>
      </c>
      <c r="Q4499" s="311"/>
    </row>
    <row r="4500" spans="1:17" s="312" customFormat="1" x14ac:dyDescent="0.3">
      <c r="A4500" s="307">
        <v>4497</v>
      </c>
      <c r="B4500" s="308" t="s">
        <v>5252</v>
      </c>
      <c r="C4500" s="308" t="s">
        <v>1373</v>
      </c>
      <c r="D4500" s="308" t="s">
        <v>1374</v>
      </c>
      <c r="E4500" s="308" t="s">
        <v>14859</v>
      </c>
      <c r="F4500" s="309" t="s">
        <v>5264</v>
      </c>
      <c r="G4500" s="309" t="s">
        <v>9485</v>
      </c>
      <c r="H4500" s="309" t="s">
        <v>9486</v>
      </c>
      <c r="I4500" s="309" t="s">
        <v>5706</v>
      </c>
      <c r="J4500" s="309" t="s">
        <v>15063</v>
      </c>
      <c r="K4500" s="310">
        <v>1.48112</v>
      </c>
      <c r="L4500" s="310">
        <v>1.326708</v>
      </c>
      <c r="M4500" s="310">
        <f>VLOOKUP(H4500,'Details of Feeder LEvel'!H:N,7,FALSE)</f>
        <v>0</v>
      </c>
      <c r="N4500" s="310">
        <f t="shared" si="70"/>
        <v>10.425353786323862</v>
      </c>
      <c r="O4500" s="310">
        <v>70.396648632029653</v>
      </c>
      <c r="P4500" s="309" t="s">
        <v>15063</v>
      </c>
      <c r="Q4500" s="311"/>
    </row>
    <row r="4501" spans="1:17" s="312" customFormat="1" x14ac:dyDescent="0.3">
      <c r="A4501" s="307">
        <v>4498</v>
      </c>
      <c r="B4501" s="308" t="s">
        <v>5252</v>
      </c>
      <c r="C4501" s="308" t="s">
        <v>1373</v>
      </c>
      <c r="D4501" s="308" t="s">
        <v>1374</v>
      </c>
      <c r="E4501" s="308" t="s">
        <v>14859</v>
      </c>
      <c r="F4501" s="309" t="s">
        <v>5264</v>
      </c>
      <c r="G4501" s="309" t="s">
        <v>9487</v>
      </c>
      <c r="H4501" s="309" t="s">
        <v>9488</v>
      </c>
      <c r="I4501" s="309" t="s">
        <v>5706</v>
      </c>
      <c r="J4501" s="309" t="s">
        <v>15063</v>
      </c>
      <c r="K4501" s="310">
        <v>0.48495500000000002</v>
      </c>
      <c r="L4501" s="310">
        <v>0.44145000000000001</v>
      </c>
      <c r="M4501" s="310">
        <f>VLOOKUP(H4501,'Details of Feeder LEvel'!H:N,7,FALSE)</f>
        <v>0</v>
      </c>
      <c r="N4501" s="310">
        <f t="shared" si="70"/>
        <v>8.970935447618853</v>
      </c>
      <c r="O4501" s="310">
        <v>58.187694533316758</v>
      </c>
      <c r="P4501" s="309" t="s">
        <v>15063</v>
      </c>
      <c r="Q4501" s="311"/>
    </row>
    <row r="4502" spans="1:17" s="312" customFormat="1" x14ac:dyDescent="0.3">
      <c r="A4502" s="307">
        <v>4499</v>
      </c>
      <c r="B4502" s="308" t="s">
        <v>5252</v>
      </c>
      <c r="C4502" s="308" t="s">
        <v>1373</v>
      </c>
      <c r="D4502" s="308" t="s">
        <v>1374</v>
      </c>
      <c r="E4502" s="308" t="s">
        <v>14859</v>
      </c>
      <c r="F4502" s="309" t="s">
        <v>5264</v>
      </c>
      <c r="G4502" s="309" t="s">
        <v>9489</v>
      </c>
      <c r="H4502" s="309" t="s">
        <v>9490</v>
      </c>
      <c r="I4502" s="309" t="s">
        <v>5706</v>
      </c>
      <c r="J4502" s="309" t="s">
        <v>15063</v>
      </c>
      <c r="K4502" s="310">
        <v>1.3794</v>
      </c>
      <c r="L4502" s="310">
        <v>1.1964840000000001</v>
      </c>
      <c r="M4502" s="310">
        <f>VLOOKUP(H4502,'Details of Feeder LEvel'!H:N,7,FALSE)</f>
        <v>0</v>
      </c>
      <c r="N4502" s="310">
        <f t="shared" si="70"/>
        <v>13.260548064375804</v>
      </c>
      <c r="O4502" s="310">
        <v>49.716180532210551</v>
      </c>
      <c r="P4502" s="309" t="s">
        <v>15063</v>
      </c>
      <c r="Q4502" s="311"/>
    </row>
    <row r="4503" spans="1:17" s="312" customFormat="1" x14ac:dyDescent="0.3">
      <c r="A4503" s="307">
        <v>4500</v>
      </c>
      <c r="B4503" s="308" t="s">
        <v>5252</v>
      </c>
      <c r="C4503" s="308" t="s">
        <v>1373</v>
      </c>
      <c r="D4503" s="308" t="s">
        <v>1374</v>
      </c>
      <c r="E4503" s="308" t="s">
        <v>14859</v>
      </c>
      <c r="F4503" s="309" t="s">
        <v>5264</v>
      </c>
      <c r="G4503" s="309" t="s">
        <v>9491</v>
      </c>
      <c r="H4503" s="309" t="s">
        <v>9492</v>
      </c>
      <c r="I4503" s="309" t="s">
        <v>5706</v>
      </c>
      <c r="J4503" s="309" t="s">
        <v>15063</v>
      </c>
      <c r="K4503" s="310">
        <v>0.50253999999999999</v>
      </c>
      <c r="L4503" s="310">
        <v>0.44335450000000004</v>
      </c>
      <c r="M4503" s="310">
        <f>VLOOKUP(H4503,'Details of Feeder LEvel'!H:N,7,FALSE)</f>
        <v>0</v>
      </c>
      <c r="N4503" s="310">
        <f t="shared" si="70"/>
        <v>11.77727146097822</v>
      </c>
      <c r="O4503" s="310">
        <v>26.56711365682488</v>
      </c>
      <c r="P4503" s="309" t="s">
        <v>15063</v>
      </c>
      <c r="Q4503" s="311"/>
    </row>
    <row r="4504" spans="1:17" s="312" customFormat="1" x14ac:dyDescent="0.3">
      <c r="A4504" s="307">
        <v>4501</v>
      </c>
      <c r="B4504" s="308" t="s">
        <v>5252</v>
      </c>
      <c r="C4504" s="308" t="s">
        <v>1373</v>
      </c>
      <c r="D4504" s="308" t="s">
        <v>1374</v>
      </c>
      <c r="E4504" s="308" t="s">
        <v>14859</v>
      </c>
      <c r="F4504" s="309" t="s">
        <v>9493</v>
      </c>
      <c r="G4504" s="309" t="s">
        <v>9494</v>
      </c>
      <c r="H4504" s="309" t="s">
        <v>9495</v>
      </c>
      <c r="I4504" s="309" t="s">
        <v>5701</v>
      </c>
      <c r="J4504" s="309" t="s">
        <v>15063</v>
      </c>
      <c r="K4504" s="310">
        <v>1.0197400000000001</v>
      </c>
      <c r="L4504" s="310">
        <v>0.9137576999999999</v>
      </c>
      <c r="M4504" s="310">
        <f>VLOOKUP(H4504,'Details of Feeder LEvel'!H:N,7,FALSE)</f>
        <v>0</v>
      </c>
      <c r="N4504" s="310">
        <f t="shared" si="70"/>
        <v>10.393070782748563</v>
      </c>
      <c r="O4504" s="310">
        <v>10.393070782748559</v>
      </c>
      <c r="P4504" s="309" t="s">
        <v>15063</v>
      </c>
      <c r="Q4504" s="311"/>
    </row>
    <row r="4505" spans="1:17" s="312" customFormat="1" x14ac:dyDescent="0.3">
      <c r="A4505" s="307">
        <v>4502</v>
      </c>
      <c r="B4505" s="308" t="s">
        <v>5252</v>
      </c>
      <c r="C4505" s="308" t="s">
        <v>1373</v>
      </c>
      <c r="D4505" s="308" t="s">
        <v>1374</v>
      </c>
      <c r="E4505" s="308" t="s">
        <v>14859</v>
      </c>
      <c r="F4505" s="309" t="s">
        <v>9493</v>
      </c>
      <c r="G4505" s="309" t="s">
        <v>9496</v>
      </c>
      <c r="H4505" s="309" t="s">
        <v>9497</v>
      </c>
      <c r="I4505" s="309" t="s">
        <v>5706</v>
      </c>
      <c r="J4505" s="309" t="s">
        <v>15063</v>
      </c>
      <c r="K4505" s="310">
        <v>0.77166000000000001</v>
      </c>
      <c r="L4505" s="310">
        <v>0.68349883</v>
      </c>
      <c r="M4505" s="310">
        <f>VLOOKUP(H4505,'Details of Feeder LEvel'!H:N,7,FALSE)</f>
        <v>0</v>
      </c>
      <c r="N4505" s="310">
        <f t="shared" si="70"/>
        <v>11.424872353108883</v>
      </c>
      <c r="O4505" s="310">
        <v>67.871114626550693</v>
      </c>
      <c r="P4505" s="309" t="s">
        <v>15063</v>
      </c>
      <c r="Q4505" s="311"/>
    </row>
    <row r="4506" spans="1:17" s="312" customFormat="1" x14ac:dyDescent="0.3">
      <c r="A4506" s="307">
        <v>4503</v>
      </c>
      <c r="B4506" s="308" t="s">
        <v>5252</v>
      </c>
      <c r="C4506" s="308" t="s">
        <v>1373</v>
      </c>
      <c r="D4506" s="308" t="s">
        <v>1374</v>
      </c>
      <c r="E4506" s="308" t="s">
        <v>14859</v>
      </c>
      <c r="F4506" s="309" t="s">
        <v>9493</v>
      </c>
      <c r="G4506" s="309" t="s">
        <v>9498</v>
      </c>
      <c r="H4506" s="309" t="s">
        <v>9499</v>
      </c>
      <c r="I4506" s="309" t="s">
        <v>5701</v>
      </c>
      <c r="J4506" s="309" t="s">
        <v>15063</v>
      </c>
      <c r="K4506" s="310">
        <v>0.88234000000000001</v>
      </c>
      <c r="L4506" s="310">
        <v>0.79542800000000002</v>
      </c>
      <c r="M4506" s="310">
        <f>VLOOKUP(H4506,'Details of Feeder LEvel'!H:N,7,FALSE)</f>
        <v>0</v>
      </c>
      <c r="N4506" s="310">
        <f t="shared" si="70"/>
        <v>9.8501711358433255</v>
      </c>
      <c r="O4506" s="310">
        <v>9.8501711358433219</v>
      </c>
      <c r="P4506" s="309" t="s">
        <v>15063</v>
      </c>
      <c r="Q4506" s="311"/>
    </row>
    <row r="4507" spans="1:17" s="312" customFormat="1" x14ac:dyDescent="0.3">
      <c r="A4507" s="307">
        <v>4504</v>
      </c>
      <c r="B4507" s="308" t="s">
        <v>5252</v>
      </c>
      <c r="C4507" s="308" t="s">
        <v>1373</v>
      </c>
      <c r="D4507" s="308" t="s">
        <v>1374</v>
      </c>
      <c r="E4507" s="308" t="s">
        <v>14859</v>
      </c>
      <c r="F4507" s="309" t="s">
        <v>9493</v>
      </c>
      <c r="G4507" s="309" t="s">
        <v>9500</v>
      </c>
      <c r="H4507" s="309" t="s">
        <v>9501</v>
      </c>
      <c r="I4507" s="309" t="s">
        <v>5701</v>
      </c>
      <c r="J4507" s="309" t="s">
        <v>15063</v>
      </c>
      <c r="K4507" s="310">
        <v>0.62074000000000007</v>
      </c>
      <c r="L4507" s="310">
        <v>0.55485099999999998</v>
      </c>
      <c r="M4507" s="310">
        <f>VLOOKUP(H4507,'Details of Feeder LEvel'!H:N,7,FALSE)</f>
        <v>0</v>
      </c>
      <c r="N4507" s="310">
        <f t="shared" si="70"/>
        <v>10.614589038889081</v>
      </c>
      <c r="O4507" s="310">
        <v>10.614589038889077</v>
      </c>
      <c r="P4507" s="309" t="s">
        <v>15063</v>
      </c>
      <c r="Q4507" s="311"/>
    </row>
    <row r="4508" spans="1:17" s="312" customFormat="1" x14ac:dyDescent="0.3">
      <c r="A4508" s="307">
        <v>4505</v>
      </c>
      <c r="B4508" s="308" t="s">
        <v>5252</v>
      </c>
      <c r="C4508" s="308" t="s">
        <v>1373</v>
      </c>
      <c r="D4508" s="308" t="s">
        <v>1374</v>
      </c>
      <c r="E4508" s="308" t="s">
        <v>14859</v>
      </c>
      <c r="F4508" s="309" t="s">
        <v>9493</v>
      </c>
      <c r="G4508" s="309" t="s">
        <v>9502</v>
      </c>
      <c r="H4508" s="309" t="s">
        <v>9503</v>
      </c>
      <c r="I4508" s="309" t="s">
        <v>5701</v>
      </c>
      <c r="J4508" s="309" t="s">
        <v>15063</v>
      </c>
      <c r="K4508" s="310">
        <v>0.76516000000000006</v>
      </c>
      <c r="L4508" s="310">
        <v>0.69035299999999999</v>
      </c>
      <c r="M4508" s="310">
        <f>VLOOKUP(H4508,'Details of Feeder LEvel'!H:N,7,FALSE)</f>
        <v>0</v>
      </c>
      <c r="N4508" s="310">
        <f t="shared" si="70"/>
        <v>9.7766480213288798</v>
      </c>
      <c r="O4508" s="310">
        <v>9.7766480213288709</v>
      </c>
      <c r="P4508" s="309" t="s">
        <v>15063</v>
      </c>
      <c r="Q4508" s="311"/>
    </row>
    <row r="4509" spans="1:17" s="312" customFormat="1" x14ac:dyDescent="0.3">
      <c r="A4509" s="307">
        <v>4506</v>
      </c>
      <c r="B4509" s="308" t="s">
        <v>5252</v>
      </c>
      <c r="C4509" s="308" t="s">
        <v>1373</v>
      </c>
      <c r="D4509" s="308" t="s">
        <v>1374</v>
      </c>
      <c r="E4509" s="308" t="s">
        <v>14859</v>
      </c>
      <c r="F4509" s="309" t="s">
        <v>9493</v>
      </c>
      <c r="G4509" s="309" t="s">
        <v>9504</v>
      </c>
      <c r="H4509" s="309" t="s">
        <v>9505</v>
      </c>
      <c r="I4509" s="309" t="s">
        <v>5701</v>
      </c>
      <c r="J4509" s="309" t="s">
        <v>15063</v>
      </c>
      <c r="K4509" s="310">
        <v>0.65704000000000007</v>
      </c>
      <c r="L4509" s="310">
        <v>0.59594150000000001</v>
      </c>
      <c r="M4509" s="310">
        <f>VLOOKUP(H4509,'Details of Feeder LEvel'!H:N,7,FALSE)</f>
        <v>0</v>
      </c>
      <c r="N4509" s="310">
        <f t="shared" si="70"/>
        <v>9.2990533300864548</v>
      </c>
      <c r="O4509" s="310">
        <v>9.2990533300864602</v>
      </c>
      <c r="P4509" s="309" t="s">
        <v>15063</v>
      </c>
      <c r="Q4509" s="311"/>
    </row>
    <row r="4510" spans="1:17" s="312" customFormat="1" x14ac:dyDescent="0.3">
      <c r="A4510" s="307">
        <v>4507</v>
      </c>
      <c r="B4510" s="308" t="s">
        <v>5252</v>
      </c>
      <c r="C4510" s="308" t="s">
        <v>1373</v>
      </c>
      <c r="D4510" s="308" t="s">
        <v>1374</v>
      </c>
      <c r="E4510" s="308" t="s">
        <v>14859</v>
      </c>
      <c r="F4510" s="309" t="s">
        <v>9493</v>
      </c>
      <c r="G4510" s="309" t="s">
        <v>9506</v>
      </c>
      <c r="H4510" s="309" t="s">
        <v>9507</v>
      </c>
      <c r="I4510" s="309" t="s">
        <v>5706</v>
      </c>
      <c r="J4510" s="309" t="s">
        <v>15063</v>
      </c>
      <c r="K4510" s="310">
        <v>1.2604</v>
      </c>
      <c r="L4510" s="310">
        <v>1.1426790000000002</v>
      </c>
      <c r="M4510" s="310">
        <f>VLOOKUP(H4510,'Details of Feeder LEvel'!H:N,7,FALSE)</f>
        <v>0</v>
      </c>
      <c r="N4510" s="310">
        <f t="shared" si="70"/>
        <v>9.339971437638825</v>
      </c>
      <c r="O4510" s="310">
        <v>73.497373695090857</v>
      </c>
      <c r="P4510" s="309" t="s">
        <v>15063</v>
      </c>
      <c r="Q4510" s="311"/>
    </row>
    <row r="4511" spans="1:17" s="312" customFormat="1" x14ac:dyDescent="0.3">
      <c r="A4511" s="307">
        <v>4508</v>
      </c>
      <c r="B4511" s="308" t="s">
        <v>5252</v>
      </c>
      <c r="C4511" s="308" t="s">
        <v>1373</v>
      </c>
      <c r="D4511" s="308" t="s">
        <v>1374</v>
      </c>
      <c r="E4511" s="308" t="s">
        <v>14859</v>
      </c>
      <c r="F4511" s="309" t="s">
        <v>9508</v>
      </c>
      <c r="G4511" s="309" t="s">
        <v>9509</v>
      </c>
      <c r="H4511" s="309" t="s">
        <v>9510</v>
      </c>
      <c r="I4511" s="309" t="s">
        <v>5701</v>
      </c>
      <c r="J4511" s="309" t="s">
        <v>15063</v>
      </c>
      <c r="K4511" s="310">
        <v>0.78970000000000007</v>
      </c>
      <c r="L4511" s="310">
        <v>0.71061099999999999</v>
      </c>
      <c r="M4511" s="310">
        <f>VLOOKUP(H4511,'Details of Feeder LEvel'!H:N,7,FALSE)</f>
        <v>0</v>
      </c>
      <c r="N4511" s="310">
        <f t="shared" si="70"/>
        <v>10.015069013549457</v>
      </c>
      <c r="O4511" s="310">
        <v>10.015069013549471</v>
      </c>
      <c r="P4511" s="309" t="s">
        <v>15063</v>
      </c>
      <c r="Q4511" s="311"/>
    </row>
    <row r="4512" spans="1:17" s="312" customFormat="1" x14ac:dyDescent="0.3">
      <c r="A4512" s="307">
        <v>4509</v>
      </c>
      <c r="B4512" s="308" t="s">
        <v>5252</v>
      </c>
      <c r="C4512" s="308" t="s">
        <v>1373</v>
      </c>
      <c r="D4512" s="308" t="s">
        <v>1374</v>
      </c>
      <c r="E4512" s="308" t="s">
        <v>14859</v>
      </c>
      <c r="F4512" s="309" t="s">
        <v>9508</v>
      </c>
      <c r="G4512" s="309" t="s">
        <v>9511</v>
      </c>
      <c r="H4512" s="309" t="s">
        <v>9512</v>
      </c>
      <c r="I4512" s="309" t="s">
        <v>5701</v>
      </c>
      <c r="J4512" s="309" t="s">
        <v>15063</v>
      </c>
      <c r="K4512" s="310">
        <v>0.94555999999999996</v>
      </c>
      <c r="L4512" s="310">
        <v>0.8498675</v>
      </c>
      <c r="M4512" s="310">
        <f>VLOOKUP(H4512,'Details of Feeder LEvel'!H:N,7,FALSE)</f>
        <v>0</v>
      </c>
      <c r="N4512" s="310">
        <f t="shared" si="70"/>
        <v>10.120193324590716</v>
      </c>
      <c r="O4512" s="310">
        <v>10.120193324590709</v>
      </c>
      <c r="P4512" s="309" t="s">
        <v>15063</v>
      </c>
      <c r="Q4512" s="311"/>
    </row>
    <row r="4513" spans="1:17" s="312" customFormat="1" x14ac:dyDescent="0.3">
      <c r="A4513" s="307">
        <v>4510</v>
      </c>
      <c r="B4513" s="308" t="s">
        <v>5252</v>
      </c>
      <c r="C4513" s="308" t="s">
        <v>1373</v>
      </c>
      <c r="D4513" s="308" t="s">
        <v>1374</v>
      </c>
      <c r="E4513" s="308" t="s">
        <v>14859</v>
      </c>
      <c r="F4513" s="309" t="s">
        <v>9508</v>
      </c>
      <c r="G4513" s="309" t="s">
        <v>9513</v>
      </c>
      <c r="H4513" s="309" t="s">
        <v>9514</v>
      </c>
      <c r="I4513" s="309" t="s">
        <v>5701</v>
      </c>
      <c r="J4513" s="309" t="s">
        <v>15063</v>
      </c>
      <c r="K4513" s="310">
        <v>0.68140000000000001</v>
      </c>
      <c r="L4513" s="310">
        <v>0.59888246000000001</v>
      </c>
      <c r="M4513" s="310">
        <f>VLOOKUP(H4513,'Details of Feeder LEvel'!H:N,7,FALSE)</f>
        <v>0</v>
      </c>
      <c r="N4513" s="310">
        <f t="shared" si="70"/>
        <v>12.11</v>
      </c>
      <c r="O4513" s="310">
        <v>12.11</v>
      </c>
      <c r="P4513" s="309" t="s">
        <v>15063</v>
      </c>
      <c r="Q4513" s="311"/>
    </row>
    <row r="4514" spans="1:17" s="312" customFormat="1" x14ac:dyDescent="0.3">
      <c r="A4514" s="307">
        <v>4511</v>
      </c>
      <c r="B4514" s="308" t="s">
        <v>5252</v>
      </c>
      <c r="C4514" s="308" t="s">
        <v>1373</v>
      </c>
      <c r="D4514" s="308" t="s">
        <v>1374</v>
      </c>
      <c r="E4514" s="308" t="s">
        <v>14859</v>
      </c>
      <c r="F4514" s="309" t="s">
        <v>9508</v>
      </c>
      <c r="G4514" s="309" t="s">
        <v>9515</v>
      </c>
      <c r="H4514" s="309" t="s">
        <v>9516</v>
      </c>
      <c r="I4514" s="309" t="s">
        <v>5701</v>
      </c>
      <c r="J4514" s="309" t="s">
        <v>15063</v>
      </c>
      <c r="K4514" s="310">
        <v>0.80843999999999994</v>
      </c>
      <c r="L4514" s="310">
        <v>0.7272410800000001</v>
      </c>
      <c r="M4514" s="310">
        <f>VLOOKUP(H4514,'Details of Feeder LEvel'!H:N,7,FALSE)</f>
        <v>0</v>
      </c>
      <c r="N4514" s="310">
        <f t="shared" si="70"/>
        <v>10.043901835634042</v>
      </c>
      <c r="O4514" s="310">
        <v>10.043901835634038</v>
      </c>
      <c r="P4514" s="309" t="s">
        <v>15063</v>
      </c>
      <c r="Q4514" s="311"/>
    </row>
    <row r="4515" spans="1:17" s="312" customFormat="1" x14ac:dyDescent="0.3">
      <c r="A4515" s="307">
        <v>4512</v>
      </c>
      <c r="B4515" s="308" t="s">
        <v>5252</v>
      </c>
      <c r="C4515" s="308" t="s">
        <v>1373</v>
      </c>
      <c r="D4515" s="308" t="s">
        <v>1374</v>
      </c>
      <c r="E4515" s="308" t="s">
        <v>14859</v>
      </c>
      <c r="F4515" s="309" t="s">
        <v>9508</v>
      </c>
      <c r="G4515" s="309" t="s">
        <v>9517</v>
      </c>
      <c r="H4515" s="309" t="s">
        <v>9518</v>
      </c>
      <c r="I4515" s="309" t="s">
        <v>5701</v>
      </c>
      <c r="J4515" s="309" t="s">
        <v>15063</v>
      </c>
      <c r="K4515" s="310">
        <v>0.56391999999999998</v>
      </c>
      <c r="L4515" s="310">
        <v>0.50626599999999999</v>
      </c>
      <c r="M4515" s="310">
        <f>VLOOKUP(H4515,'Details of Feeder LEvel'!H:N,7,FALSE)</f>
        <v>0</v>
      </c>
      <c r="N4515" s="310">
        <f t="shared" si="70"/>
        <v>10.223790608596961</v>
      </c>
      <c r="O4515" s="310">
        <v>10.22379060859695</v>
      </c>
      <c r="P4515" s="309" t="s">
        <v>15063</v>
      </c>
      <c r="Q4515" s="311"/>
    </row>
    <row r="4516" spans="1:17" s="312" customFormat="1" x14ac:dyDescent="0.3">
      <c r="A4516" s="307">
        <v>4513</v>
      </c>
      <c r="B4516" s="308" t="s">
        <v>5252</v>
      </c>
      <c r="C4516" s="308" t="s">
        <v>1373</v>
      </c>
      <c r="D4516" s="308" t="s">
        <v>1374</v>
      </c>
      <c r="E4516" s="308" t="s">
        <v>14859</v>
      </c>
      <c r="F4516" s="309" t="s">
        <v>9508</v>
      </c>
      <c r="G4516" s="309" t="s">
        <v>9519</v>
      </c>
      <c r="H4516" s="309" t="s">
        <v>9520</v>
      </c>
      <c r="I4516" s="309" t="s">
        <v>5701</v>
      </c>
      <c r="J4516" s="309" t="s">
        <v>15063</v>
      </c>
      <c r="K4516" s="310">
        <v>0.61436000000000002</v>
      </c>
      <c r="L4516" s="310">
        <v>0.55270399999999997</v>
      </c>
      <c r="M4516" s="310">
        <f>VLOOKUP(H4516,'Details of Feeder LEvel'!H:N,7,FALSE)</f>
        <v>0</v>
      </c>
      <c r="N4516" s="310">
        <f t="shared" si="70"/>
        <v>10.035809623022338</v>
      </c>
      <c r="O4516" s="310">
        <v>10.03580962302234</v>
      </c>
      <c r="P4516" s="309" t="s">
        <v>15063</v>
      </c>
      <c r="Q4516" s="311"/>
    </row>
    <row r="4517" spans="1:17" s="312" customFormat="1" x14ac:dyDescent="0.3">
      <c r="A4517" s="307">
        <v>4514</v>
      </c>
      <c r="B4517" s="308" t="s">
        <v>5252</v>
      </c>
      <c r="C4517" s="308" t="s">
        <v>1373</v>
      </c>
      <c r="D4517" s="308" t="s">
        <v>1374</v>
      </c>
      <c r="E4517" s="308" t="s">
        <v>14859</v>
      </c>
      <c r="F4517" s="309" t="s">
        <v>9508</v>
      </c>
      <c r="G4517" s="309" t="s">
        <v>9521</v>
      </c>
      <c r="H4517" s="309" t="s">
        <v>9522</v>
      </c>
      <c r="I4517" s="309" t="s">
        <v>5701</v>
      </c>
      <c r="J4517" s="309" t="s">
        <v>15063</v>
      </c>
      <c r="K4517" s="310">
        <v>0.78210000000000002</v>
      </c>
      <c r="L4517" s="310">
        <v>0.70283800000000007</v>
      </c>
      <c r="M4517" s="310">
        <f>VLOOKUP(H4517,'Details of Feeder LEvel'!H:N,7,FALSE)</f>
        <v>0</v>
      </c>
      <c r="N4517" s="310">
        <f t="shared" si="70"/>
        <v>10.134509653496988</v>
      </c>
      <c r="O4517" s="310">
        <v>10.134509653496993</v>
      </c>
      <c r="P4517" s="309" t="s">
        <v>15063</v>
      </c>
      <c r="Q4517" s="311"/>
    </row>
    <row r="4518" spans="1:17" s="312" customFormat="1" x14ac:dyDescent="0.3">
      <c r="A4518" s="307">
        <v>4515</v>
      </c>
      <c r="B4518" s="308" t="s">
        <v>5252</v>
      </c>
      <c r="C4518" s="308" t="s">
        <v>1373</v>
      </c>
      <c r="D4518" s="308" t="s">
        <v>1374</v>
      </c>
      <c r="E4518" s="308" t="s">
        <v>14859</v>
      </c>
      <c r="F4518" s="309" t="s">
        <v>9508</v>
      </c>
      <c r="G4518" s="309" t="s">
        <v>9523</v>
      </c>
      <c r="H4518" s="309" t="s">
        <v>9524</v>
      </c>
      <c r="I4518" s="309" t="s">
        <v>5701</v>
      </c>
      <c r="J4518" s="309" t="s">
        <v>15063</v>
      </c>
      <c r="K4518" s="310">
        <v>0.95175999999999994</v>
      </c>
      <c r="L4518" s="310">
        <v>0.85472653999999992</v>
      </c>
      <c r="M4518" s="310">
        <f>VLOOKUP(H4518,'Details of Feeder LEvel'!H:N,7,FALSE)</f>
        <v>0</v>
      </c>
      <c r="N4518" s="310">
        <f t="shared" si="70"/>
        <v>10.195160544675129</v>
      </c>
      <c r="O4518" s="310">
        <v>10.195160544675129</v>
      </c>
      <c r="P4518" s="309" t="s">
        <v>15063</v>
      </c>
      <c r="Q4518" s="311"/>
    </row>
    <row r="4519" spans="1:17" s="312" customFormat="1" x14ac:dyDescent="0.3">
      <c r="A4519" s="307">
        <v>4516</v>
      </c>
      <c r="B4519" s="308" t="s">
        <v>5252</v>
      </c>
      <c r="C4519" s="308" t="s">
        <v>1373</v>
      </c>
      <c r="D4519" s="308" t="s">
        <v>1374</v>
      </c>
      <c r="E4519" s="308" t="s">
        <v>14859</v>
      </c>
      <c r="F4519" s="309" t="s">
        <v>9508</v>
      </c>
      <c r="G4519" s="309" t="s">
        <v>9525</v>
      </c>
      <c r="H4519" s="309" t="s">
        <v>9526</v>
      </c>
      <c r="I4519" s="309" t="s">
        <v>5706</v>
      </c>
      <c r="J4519" s="309" t="s">
        <v>15063</v>
      </c>
      <c r="K4519" s="310">
        <v>1.1856599999999999</v>
      </c>
      <c r="L4519" s="310">
        <v>1.06725</v>
      </c>
      <c r="M4519" s="310">
        <f>VLOOKUP(H4519,'Details of Feeder LEvel'!H:N,7,FALSE)</f>
        <v>0</v>
      </c>
      <c r="N4519" s="310">
        <f t="shared" si="70"/>
        <v>9.9868427711148158</v>
      </c>
      <c r="O4519" s="310">
        <v>64.096426027886295</v>
      </c>
      <c r="P4519" s="309" t="s">
        <v>15063</v>
      </c>
      <c r="Q4519" s="311"/>
    </row>
    <row r="4520" spans="1:17" s="312" customFormat="1" x14ac:dyDescent="0.3">
      <c r="A4520" s="307">
        <v>4517</v>
      </c>
      <c r="B4520" s="308" t="s">
        <v>5252</v>
      </c>
      <c r="C4520" s="308" t="s">
        <v>1373</v>
      </c>
      <c r="D4520" s="308" t="s">
        <v>1374</v>
      </c>
      <c r="E4520" s="308" t="s">
        <v>14859</v>
      </c>
      <c r="F4520" s="309" t="s">
        <v>9508</v>
      </c>
      <c r="G4520" s="309" t="s">
        <v>9527</v>
      </c>
      <c r="H4520" s="309" t="s">
        <v>9528</v>
      </c>
      <c r="I4520" s="309" t="s">
        <v>5701</v>
      </c>
      <c r="J4520" s="309" t="s">
        <v>15063</v>
      </c>
      <c r="K4520" s="310">
        <v>0.86662000000000006</v>
      </c>
      <c r="L4520" s="310">
        <v>0.77973150000000002</v>
      </c>
      <c r="M4520" s="310">
        <f>VLOOKUP(H4520,'Details of Feeder LEvel'!H:N,7,FALSE)</f>
        <v>0</v>
      </c>
      <c r="N4520" s="310">
        <f t="shared" si="70"/>
        <v>10.026136022708918</v>
      </c>
      <c r="O4520" s="310">
        <v>10.02613602270892</v>
      </c>
      <c r="P4520" s="309" t="s">
        <v>15063</v>
      </c>
      <c r="Q4520" s="311"/>
    </row>
    <row r="4521" spans="1:17" s="312" customFormat="1" x14ac:dyDescent="0.3">
      <c r="A4521" s="307">
        <v>4518</v>
      </c>
      <c r="B4521" s="308" t="s">
        <v>5252</v>
      </c>
      <c r="C4521" s="308" t="s">
        <v>1373</v>
      </c>
      <c r="D4521" s="308" t="s">
        <v>1374</v>
      </c>
      <c r="E4521" s="308" t="s">
        <v>14859</v>
      </c>
      <c r="F4521" s="309" t="s">
        <v>9508</v>
      </c>
      <c r="G4521" s="309" t="s">
        <v>9529</v>
      </c>
      <c r="H4521" s="309" t="s">
        <v>9530</v>
      </c>
      <c r="I4521" s="309" t="s">
        <v>5706</v>
      </c>
      <c r="J4521" s="309" t="s">
        <v>15063</v>
      </c>
      <c r="K4521" s="310">
        <v>1.1394500000000001</v>
      </c>
      <c r="L4521" s="310">
        <v>0.99800040000000001</v>
      </c>
      <c r="M4521" s="310">
        <f>VLOOKUP(H4521,'Details of Feeder LEvel'!H:N,7,FALSE)</f>
        <v>0</v>
      </c>
      <c r="N4521" s="310">
        <f t="shared" si="70"/>
        <v>12.41384878669534</v>
      </c>
      <c r="O4521" s="310">
        <v>51.115492202313952</v>
      </c>
      <c r="P4521" s="309" t="s">
        <v>15063</v>
      </c>
      <c r="Q4521" s="311"/>
    </row>
    <row r="4522" spans="1:17" s="312" customFormat="1" x14ac:dyDescent="0.3">
      <c r="A4522" s="307">
        <v>4519</v>
      </c>
      <c r="B4522" s="308" t="s">
        <v>5252</v>
      </c>
      <c r="C4522" s="308" t="s">
        <v>1373</v>
      </c>
      <c r="D4522" s="308" t="s">
        <v>1374</v>
      </c>
      <c r="E4522" s="308" t="s">
        <v>14859</v>
      </c>
      <c r="F4522" s="309" t="s">
        <v>9508</v>
      </c>
      <c r="G4522" s="309" t="s">
        <v>9531</v>
      </c>
      <c r="H4522" s="309" t="s">
        <v>9532</v>
      </c>
      <c r="I4522" s="309" t="s">
        <v>5701</v>
      </c>
      <c r="J4522" s="309" t="s">
        <v>15063</v>
      </c>
      <c r="K4522" s="310">
        <v>0.59709999999999996</v>
      </c>
      <c r="L4522" s="310">
        <v>0.54453150000000006</v>
      </c>
      <c r="M4522" s="310">
        <f>VLOOKUP(H4522,'Details of Feeder LEvel'!H:N,7,FALSE)</f>
        <v>0</v>
      </c>
      <c r="N4522" s="310">
        <f t="shared" si="70"/>
        <v>8.8039691843912102</v>
      </c>
      <c r="O4522" s="310">
        <v>9.0738607343182398</v>
      </c>
      <c r="P4522" s="309" t="s">
        <v>15063</v>
      </c>
      <c r="Q4522" s="311"/>
    </row>
    <row r="4523" spans="1:17" s="312" customFormat="1" x14ac:dyDescent="0.3">
      <c r="A4523" s="307">
        <v>4520</v>
      </c>
      <c r="B4523" s="308" t="s">
        <v>5252</v>
      </c>
      <c r="C4523" s="308" t="s">
        <v>1373</v>
      </c>
      <c r="D4523" s="308" t="s">
        <v>1374</v>
      </c>
      <c r="E4523" s="308" t="s">
        <v>14859</v>
      </c>
      <c r="F4523" s="309" t="s">
        <v>9508</v>
      </c>
      <c r="G4523" s="309" t="s">
        <v>9533</v>
      </c>
      <c r="H4523" s="309" t="s">
        <v>9534</v>
      </c>
      <c r="I4523" s="309" t="s">
        <v>5706</v>
      </c>
      <c r="J4523" s="309" t="s">
        <v>15063</v>
      </c>
      <c r="K4523" s="310">
        <v>0.57577999999999996</v>
      </c>
      <c r="L4523" s="310">
        <v>0.50690400000000002</v>
      </c>
      <c r="M4523" s="310">
        <f>VLOOKUP(H4523,'Details of Feeder LEvel'!H:N,7,FALSE)</f>
        <v>0</v>
      </c>
      <c r="N4523" s="310">
        <f t="shared" si="70"/>
        <v>11.962207787696681</v>
      </c>
      <c r="O4523" s="310">
        <v>62.851462645078861</v>
      </c>
      <c r="P4523" s="309" t="s">
        <v>15063</v>
      </c>
      <c r="Q4523" s="311"/>
    </row>
    <row r="4524" spans="1:17" s="312" customFormat="1" x14ac:dyDescent="0.3">
      <c r="A4524" s="307">
        <v>4521</v>
      </c>
      <c r="B4524" s="308" t="s">
        <v>5252</v>
      </c>
      <c r="C4524" s="308" t="s">
        <v>1373</v>
      </c>
      <c r="D4524" s="308" t="s">
        <v>1374</v>
      </c>
      <c r="E4524" s="308" t="s">
        <v>14860</v>
      </c>
      <c r="F4524" s="309" t="s">
        <v>9535</v>
      </c>
      <c r="G4524" s="309" t="s">
        <v>9536</v>
      </c>
      <c r="H4524" s="309" t="s">
        <v>9537</v>
      </c>
      <c r="I4524" s="309" t="s">
        <v>5701</v>
      </c>
      <c r="J4524" s="309" t="s">
        <v>15063</v>
      </c>
      <c r="K4524" s="310">
        <v>0.62939999999999996</v>
      </c>
      <c r="L4524" s="310">
        <v>0.56481700000000001</v>
      </c>
      <c r="M4524" s="310">
        <f>VLOOKUP(H4524,'Details of Feeder LEvel'!H:N,7,FALSE)</f>
        <v>0</v>
      </c>
      <c r="N4524" s="310">
        <f t="shared" si="70"/>
        <v>10.261042262472188</v>
      </c>
      <c r="O4524" s="310">
        <v>10.261042262472186</v>
      </c>
      <c r="P4524" s="309" t="s">
        <v>15063</v>
      </c>
      <c r="Q4524" s="311"/>
    </row>
    <row r="4525" spans="1:17" s="312" customFormat="1" x14ac:dyDescent="0.3">
      <c r="A4525" s="307">
        <v>4522</v>
      </c>
      <c r="B4525" s="308" t="s">
        <v>5252</v>
      </c>
      <c r="C4525" s="308" t="s">
        <v>1373</v>
      </c>
      <c r="D4525" s="308" t="s">
        <v>1374</v>
      </c>
      <c r="E4525" s="308" t="s">
        <v>14860</v>
      </c>
      <c r="F4525" s="309" t="s">
        <v>9535</v>
      </c>
      <c r="G4525" s="309" t="s">
        <v>9538</v>
      </c>
      <c r="H4525" s="309" t="s">
        <v>9539</v>
      </c>
      <c r="I4525" s="309" t="s">
        <v>2432</v>
      </c>
      <c r="J4525" s="309" t="s">
        <v>15063</v>
      </c>
      <c r="K4525" s="310">
        <v>0.79640000000000011</v>
      </c>
      <c r="L4525" s="310">
        <v>0.69765274999999993</v>
      </c>
      <c r="M4525" s="310">
        <f>VLOOKUP(H4525,'Details of Feeder LEvel'!H:N,7,FALSE)</f>
        <v>0</v>
      </c>
      <c r="N4525" s="310">
        <f t="shared" si="70"/>
        <v>12.399202661978926</v>
      </c>
      <c r="O4525" s="310">
        <v>35.897315748174577</v>
      </c>
      <c r="P4525" s="309" t="s">
        <v>15063</v>
      </c>
      <c r="Q4525" s="311"/>
    </row>
    <row r="4526" spans="1:17" s="312" customFormat="1" x14ac:dyDescent="0.3">
      <c r="A4526" s="307">
        <v>4523</v>
      </c>
      <c r="B4526" s="308" t="s">
        <v>5252</v>
      </c>
      <c r="C4526" s="308" t="s">
        <v>1373</v>
      </c>
      <c r="D4526" s="308" t="s">
        <v>1374</v>
      </c>
      <c r="E4526" s="308" t="s">
        <v>14860</v>
      </c>
      <c r="F4526" s="309" t="s">
        <v>9535</v>
      </c>
      <c r="G4526" s="309" t="s">
        <v>9540</v>
      </c>
      <c r="H4526" s="309" t="s">
        <v>9541</v>
      </c>
      <c r="I4526" s="309" t="s">
        <v>5701</v>
      </c>
      <c r="J4526" s="309" t="s">
        <v>15063</v>
      </c>
      <c r="K4526" s="310">
        <v>0.42659999999999998</v>
      </c>
      <c r="L4526" s="310">
        <v>0.383635</v>
      </c>
      <c r="M4526" s="310">
        <f>VLOOKUP(H4526,'Details of Feeder LEvel'!H:N,7,FALSE)</f>
        <v>0</v>
      </c>
      <c r="N4526" s="310">
        <f t="shared" si="70"/>
        <v>10.071495546179085</v>
      </c>
      <c r="O4526" s="310">
        <v>10.071495546179088</v>
      </c>
      <c r="P4526" s="309" t="s">
        <v>15063</v>
      </c>
      <c r="Q4526" s="311"/>
    </row>
    <row r="4527" spans="1:17" s="312" customFormat="1" x14ac:dyDescent="0.3">
      <c r="A4527" s="307">
        <v>4524</v>
      </c>
      <c r="B4527" s="308" t="s">
        <v>5252</v>
      </c>
      <c r="C4527" s="308" t="s">
        <v>1373</v>
      </c>
      <c r="D4527" s="308" t="s">
        <v>1374</v>
      </c>
      <c r="E4527" s="308" t="s">
        <v>14860</v>
      </c>
      <c r="F4527" s="309" t="s">
        <v>9535</v>
      </c>
      <c r="G4527" s="309" t="s">
        <v>9542</v>
      </c>
      <c r="H4527" s="309" t="s">
        <v>9543</v>
      </c>
      <c r="I4527" s="309" t="s">
        <v>5706</v>
      </c>
      <c r="J4527" s="309" t="s">
        <v>15063</v>
      </c>
      <c r="K4527" s="310">
        <v>0.55400000000000005</v>
      </c>
      <c r="L4527" s="310">
        <v>0.47565153999999998</v>
      </c>
      <c r="M4527" s="310">
        <f>VLOOKUP(H4527,'Details of Feeder LEvel'!H:N,7,FALSE)</f>
        <v>0</v>
      </c>
      <c r="N4527" s="310">
        <f t="shared" si="70"/>
        <v>14.142321299638999</v>
      </c>
      <c r="O4527" s="310">
        <v>61.564872013087012</v>
      </c>
      <c r="P4527" s="309" t="s">
        <v>15063</v>
      </c>
      <c r="Q4527" s="311"/>
    </row>
    <row r="4528" spans="1:17" s="312" customFormat="1" x14ac:dyDescent="0.3">
      <c r="A4528" s="307">
        <v>4525</v>
      </c>
      <c r="B4528" s="308" t="s">
        <v>5252</v>
      </c>
      <c r="C4528" s="308" t="s">
        <v>1373</v>
      </c>
      <c r="D4528" s="308" t="s">
        <v>1374</v>
      </c>
      <c r="E4528" s="308" t="s">
        <v>14860</v>
      </c>
      <c r="F4528" s="309" t="s">
        <v>9535</v>
      </c>
      <c r="G4528" s="309" t="s">
        <v>9544</v>
      </c>
      <c r="H4528" s="309" t="s">
        <v>9545</v>
      </c>
      <c r="I4528" s="309" t="s">
        <v>2432</v>
      </c>
      <c r="J4528" s="309" t="s">
        <v>15063</v>
      </c>
      <c r="K4528" s="310">
        <v>1.1512</v>
      </c>
      <c r="L4528" s="310">
        <v>1.0010695699999999</v>
      </c>
      <c r="M4528" s="310">
        <f>VLOOKUP(H4528,'Details of Feeder LEvel'!H:N,7,FALSE)</f>
        <v>0</v>
      </c>
      <c r="N4528" s="310">
        <f t="shared" si="70"/>
        <v>13.041211779013217</v>
      </c>
      <c r="O4528" s="310">
        <v>49.66762261097054</v>
      </c>
      <c r="P4528" s="309" t="s">
        <v>15063</v>
      </c>
      <c r="Q4528" s="311"/>
    </row>
    <row r="4529" spans="1:17" s="312" customFormat="1" x14ac:dyDescent="0.3">
      <c r="A4529" s="307">
        <v>4526</v>
      </c>
      <c r="B4529" s="308" t="s">
        <v>5252</v>
      </c>
      <c r="C4529" s="308" t="s">
        <v>1373</v>
      </c>
      <c r="D4529" s="308" t="s">
        <v>1374</v>
      </c>
      <c r="E4529" s="308" t="s">
        <v>14860</v>
      </c>
      <c r="F4529" s="309" t="s">
        <v>9535</v>
      </c>
      <c r="G4529" s="309" t="s">
        <v>9546</v>
      </c>
      <c r="H4529" s="309" t="s">
        <v>9547</v>
      </c>
      <c r="I4529" s="309" t="s">
        <v>5701</v>
      </c>
      <c r="J4529" s="309" t="s">
        <v>15063</v>
      </c>
      <c r="K4529" s="310">
        <v>0.61499999999999999</v>
      </c>
      <c r="L4529" s="310">
        <v>0.55503749999999996</v>
      </c>
      <c r="M4529" s="310">
        <f>VLOOKUP(H4529,'Details of Feeder LEvel'!H:N,7,FALSE)</f>
        <v>0</v>
      </c>
      <c r="N4529" s="310">
        <f t="shared" si="70"/>
        <v>9.7500000000000053</v>
      </c>
      <c r="O4529" s="310">
        <v>9.7500000000000036</v>
      </c>
      <c r="P4529" s="309" t="s">
        <v>15063</v>
      </c>
      <c r="Q4529" s="311"/>
    </row>
    <row r="4530" spans="1:17" s="312" customFormat="1" x14ac:dyDescent="0.3">
      <c r="A4530" s="307">
        <v>4527</v>
      </c>
      <c r="B4530" s="308" t="s">
        <v>5252</v>
      </c>
      <c r="C4530" s="308" t="s">
        <v>1373</v>
      </c>
      <c r="D4530" s="308" t="s">
        <v>1374</v>
      </c>
      <c r="E4530" s="308" t="s">
        <v>14860</v>
      </c>
      <c r="F4530" s="313" t="s">
        <v>9535</v>
      </c>
      <c r="G4530" s="309" t="s">
        <v>9548</v>
      </c>
      <c r="H4530" s="309" t="s">
        <v>9549</v>
      </c>
      <c r="I4530" s="309" t="s">
        <v>5701</v>
      </c>
      <c r="J4530" s="309" t="s">
        <v>15063</v>
      </c>
      <c r="K4530" s="310">
        <v>0.55940000000000001</v>
      </c>
      <c r="L4530" s="310">
        <v>0.61940700000000004</v>
      </c>
      <c r="M4530" s="310">
        <f>VLOOKUP(H4530,'Details of Feeder LEvel'!H:N,7,FALSE)</f>
        <v>0</v>
      </c>
      <c r="N4530" s="310">
        <f t="shared" si="70"/>
        <v>-10.727028959599577</v>
      </c>
      <c r="O4530" s="310">
        <v>-10.727028959599583</v>
      </c>
      <c r="P4530" s="309" t="s">
        <v>15063</v>
      </c>
      <c r="Q4530" s="311"/>
    </row>
    <row r="4531" spans="1:17" s="312" customFormat="1" x14ac:dyDescent="0.3">
      <c r="A4531" s="307">
        <v>4528</v>
      </c>
      <c r="B4531" s="308" t="s">
        <v>5252</v>
      </c>
      <c r="C4531" s="308" t="s">
        <v>1373</v>
      </c>
      <c r="D4531" s="308" t="s">
        <v>1374</v>
      </c>
      <c r="E4531" s="308" t="s">
        <v>14860</v>
      </c>
      <c r="F4531" s="309" t="s">
        <v>9535</v>
      </c>
      <c r="G4531" s="309" t="s">
        <v>9550</v>
      </c>
      <c r="H4531" s="309" t="s">
        <v>9551</v>
      </c>
      <c r="I4531" s="309" t="s">
        <v>5706</v>
      </c>
      <c r="J4531" s="309" t="s">
        <v>15063</v>
      </c>
      <c r="K4531" s="310">
        <v>1.19865</v>
      </c>
      <c r="L4531" s="310">
        <v>1.089213255</v>
      </c>
      <c r="M4531" s="310">
        <f>VLOOKUP(H4531,'Details of Feeder LEvel'!H:N,7,FALSE)</f>
        <v>0</v>
      </c>
      <c r="N4531" s="310">
        <f t="shared" si="70"/>
        <v>9.1300000000000008</v>
      </c>
      <c r="O4531" s="310">
        <v>69.068952331706186</v>
      </c>
      <c r="P4531" s="309" t="s">
        <v>15063</v>
      </c>
      <c r="Q4531" s="311"/>
    </row>
    <row r="4532" spans="1:17" s="312" customFormat="1" x14ac:dyDescent="0.3">
      <c r="A4532" s="307">
        <v>4529</v>
      </c>
      <c r="B4532" s="308" t="s">
        <v>5252</v>
      </c>
      <c r="C4532" s="308" t="s">
        <v>1373</v>
      </c>
      <c r="D4532" s="308" t="s">
        <v>1374</v>
      </c>
      <c r="E4532" s="308" t="s">
        <v>14860</v>
      </c>
      <c r="F4532" s="313" t="s">
        <v>9535</v>
      </c>
      <c r="G4532" s="309" t="s">
        <v>9552</v>
      </c>
      <c r="H4532" s="309" t="s">
        <v>9553</v>
      </c>
      <c r="I4532" s="309" t="s">
        <v>5701</v>
      </c>
      <c r="J4532" s="309" t="s">
        <v>15063</v>
      </c>
      <c r="K4532" s="310">
        <v>0.5391999999999999</v>
      </c>
      <c r="L4532" s="310">
        <v>0.486008</v>
      </c>
      <c r="M4532" s="310">
        <f>VLOOKUP(H4532,'Details of Feeder LEvel'!H:N,7,FALSE)</f>
        <v>0</v>
      </c>
      <c r="N4532" s="310">
        <f t="shared" si="70"/>
        <v>9.8649851632047323</v>
      </c>
      <c r="O4532" s="310">
        <v>9.8649851632047323</v>
      </c>
      <c r="P4532" s="309" t="s">
        <v>15063</v>
      </c>
      <c r="Q4532" s="311"/>
    </row>
    <row r="4533" spans="1:17" s="312" customFormat="1" x14ac:dyDescent="0.3">
      <c r="A4533" s="307">
        <v>4530</v>
      </c>
      <c r="B4533" s="308" t="s">
        <v>5252</v>
      </c>
      <c r="C4533" s="308" t="s">
        <v>1373</v>
      </c>
      <c r="D4533" s="308" t="s">
        <v>1374</v>
      </c>
      <c r="E4533" s="308" t="s">
        <v>14860</v>
      </c>
      <c r="F4533" s="309" t="s">
        <v>9535</v>
      </c>
      <c r="G4533" s="309" t="s">
        <v>9554</v>
      </c>
      <c r="H4533" s="309" t="s">
        <v>9555</v>
      </c>
      <c r="I4533" s="309" t="s">
        <v>5701</v>
      </c>
      <c r="J4533" s="309" t="s">
        <v>15063</v>
      </c>
      <c r="K4533" s="310">
        <v>0.47839999999999999</v>
      </c>
      <c r="L4533" s="310">
        <v>0.43019200000000002</v>
      </c>
      <c r="M4533" s="310">
        <f>VLOOKUP(H4533,'Details of Feeder LEvel'!H:N,7,FALSE)</f>
        <v>0</v>
      </c>
      <c r="N4533" s="310">
        <f t="shared" si="70"/>
        <v>10.076923076923071</v>
      </c>
      <c r="O4533" s="310">
        <v>13.894251447448037</v>
      </c>
      <c r="P4533" s="309" t="s">
        <v>15063</v>
      </c>
      <c r="Q4533" s="311"/>
    </row>
    <row r="4534" spans="1:17" s="312" customFormat="1" x14ac:dyDescent="0.3">
      <c r="A4534" s="307">
        <v>4531</v>
      </c>
      <c r="B4534" s="308" t="s">
        <v>5252</v>
      </c>
      <c r="C4534" s="308" t="s">
        <v>1373</v>
      </c>
      <c r="D4534" s="308" t="s">
        <v>1374</v>
      </c>
      <c r="E4534" s="308" t="s">
        <v>14860</v>
      </c>
      <c r="F4534" s="309" t="s">
        <v>9556</v>
      </c>
      <c r="G4534" s="309" t="s">
        <v>9557</v>
      </c>
      <c r="H4534" s="309" t="s">
        <v>9558</v>
      </c>
      <c r="I4534" s="309" t="s">
        <v>5701</v>
      </c>
      <c r="J4534" s="309" t="s">
        <v>15063</v>
      </c>
      <c r="K4534" s="310">
        <v>0.30998000000000003</v>
      </c>
      <c r="L4534" s="310">
        <v>0.27964</v>
      </c>
      <c r="M4534" s="310">
        <f>VLOOKUP(H4534,'Details of Feeder LEvel'!H:N,7,FALSE)</f>
        <v>0</v>
      </c>
      <c r="N4534" s="310">
        <f t="shared" si="70"/>
        <v>9.7877282405316564</v>
      </c>
      <c r="O4534" s="310">
        <v>10.160836917523541</v>
      </c>
      <c r="P4534" s="309" t="s">
        <v>15063</v>
      </c>
      <c r="Q4534" s="311"/>
    </row>
    <row r="4535" spans="1:17" s="312" customFormat="1" x14ac:dyDescent="0.3">
      <c r="A4535" s="307">
        <v>4532</v>
      </c>
      <c r="B4535" s="308" t="s">
        <v>5252</v>
      </c>
      <c r="C4535" s="308" t="s">
        <v>1373</v>
      </c>
      <c r="D4535" s="308" t="s">
        <v>1374</v>
      </c>
      <c r="E4535" s="308" t="s">
        <v>14860</v>
      </c>
      <c r="F4535" s="309" t="s">
        <v>9556</v>
      </c>
      <c r="G4535" s="309" t="s">
        <v>9559</v>
      </c>
      <c r="H4535" s="309" t="s">
        <v>9560</v>
      </c>
      <c r="I4535" s="309" t="s">
        <v>5701</v>
      </c>
      <c r="J4535" s="309" t="s">
        <v>15063</v>
      </c>
      <c r="K4535" s="310">
        <v>0.78557999999999995</v>
      </c>
      <c r="L4535" s="310">
        <v>0.7081535000000001</v>
      </c>
      <c r="M4535" s="310">
        <f>VLOOKUP(H4535,'Details of Feeder LEvel'!H:N,7,FALSE)</f>
        <v>0</v>
      </c>
      <c r="N4535" s="310">
        <f t="shared" si="70"/>
        <v>9.8559662924208666</v>
      </c>
      <c r="O4535" s="310">
        <v>12.314588974067231</v>
      </c>
      <c r="P4535" s="309" t="s">
        <v>15063</v>
      </c>
      <c r="Q4535" s="311"/>
    </row>
    <row r="4536" spans="1:17" s="312" customFormat="1" x14ac:dyDescent="0.3">
      <c r="A4536" s="307">
        <v>4533</v>
      </c>
      <c r="B4536" s="308" t="s">
        <v>5252</v>
      </c>
      <c r="C4536" s="308" t="s">
        <v>1373</v>
      </c>
      <c r="D4536" s="308" t="s">
        <v>1374</v>
      </c>
      <c r="E4536" s="308" t="s">
        <v>14860</v>
      </c>
      <c r="F4536" s="309" t="s">
        <v>9556</v>
      </c>
      <c r="G4536" s="309" t="s">
        <v>9561</v>
      </c>
      <c r="H4536" s="309" t="s">
        <v>9562</v>
      </c>
      <c r="I4536" s="309" t="s">
        <v>5701</v>
      </c>
      <c r="J4536" s="309" t="s">
        <v>15063</v>
      </c>
      <c r="K4536" s="310">
        <v>0.74703000000000008</v>
      </c>
      <c r="L4536" s="310">
        <v>0.67385850000000003</v>
      </c>
      <c r="M4536" s="310">
        <f>VLOOKUP(H4536,'Details of Feeder LEvel'!H:N,7,FALSE)</f>
        <v>0</v>
      </c>
      <c r="N4536" s="310">
        <f t="shared" si="70"/>
        <v>9.7949881530862282</v>
      </c>
      <c r="O4536" s="310">
        <v>9.7949881530862157</v>
      </c>
      <c r="P4536" s="309" t="s">
        <v>15063</v>
      </c>
      <c r="Q4536" s="311"/>
    </row>
    <row r="4537" spans="1:17" s="312" customFormat="1" x14ac:dyDescent="0.3">
      <c r="A4537" s="307">
        <v>4534</v>
      </c>
      <c r="B4537" s="308" t="s">
        <v>5252</v>
      </c>
      <c r="C4537" s="308" t="s">
        <v>1373</v>
      </c>
      <c r="D4537" s="308" t="s">
        <v>1374</v>
      </c>
      <c r="E4537" s="308" t="s">
        <v>14860</v>
      </c>
      <c r="F4537" s="309" t="s">
        <v>9556</v>
      </c>
      <c r="G4537" s="309" t="s">
        <v>9563</v>
      </c>
      <c r="H4537" s="309" t="s">
        <v>9564</v>
      </c>
      <c r="I4537" s="309" t="s">
        <v>5706</v>
      </c>
      <c r="J4537" s="309" t="s">
        <v>15063</v>
      </c>
      <c r="K4537" s="310">
        <v>1.9764200000000001</v>
      </c>
      <c r="L4537" s="310">
        <v>1.7632937499999999</v>
      </c>
      <c r="M4537" s="310">
        <f>VLOOKUP(H4537,'Details of Feeder LEvel'!H:N,7,FALSE)</f>
        <v>0</v>
      </c>
      <c r="N4537" s="310">
        <f t="shared" si="70"/>
        <v>10.783449368049309</v>
      </c>
      <c r="O4537" s="310">
        <v>50.4037469372266</v>
      </c>
      <c r="P4537" s="309" t="s">
        <v>15063</v>
      </c>
      <c r="Q4537" s="311"/>
    </row>
    <row r="4538" spans="1:17" s="312" customFormat="1" x14ac:dyDescent="0.3">
      <c r="A4538" s="307">
        <v>4535</v>
      </c>
      <c r="B4538" s="308" t="s">
        <v>5252</v>
      </c>
      <c r="C4538" s="308" t="s">
        <v>1373</v>
      </c>
      <c r="D4538" s="308" t="s">
        <v>1374</v>
      </c>
      <c r="E4538" s="308" t="s">
        <v>14860</v>
      </c>
      <c r="F4538" s="309" t="s">
        <v>9556</v>
      </c>
      <c r="G4538" s="309" t="s">
        <v>9565</v>
      </c>
      <c r="H4538" s="309" t="s">
        <v>9566</v>
      </c>
      <c r="I4538" s="309" t="s">
        <v>5701</v>
      </c>
      <c r="J4538" s="309" t="s">
        <v>15063</v>
      </c>
      <c r="K4538" s="310">
        <v>0.91761999999999999</v>
      </c>
      <c r="L4538" s="310">
        <v>0.81448999999999994</v>
      </c>
      <c r="M4538" s="310">
        <f>VLOOKUP(H4538,'Details of Feeder LEvel'!H:N,7,FALSE)</f>
        <v>0</v>
      </c>
      <c r="N4538" s="310">
        <f t="shared" si="70"/>
        <v>11.238857043220511</v>
      </c>
      <c r="O4538" s="310">
        <v>11.238857043220507</v>
      </c>
      <c r="P4538" s="309" t="s">
        <v>15063</v>
      </c>
      <c r="Q4538" s="311"/>
    </row>
    <row r="4539" spans="1:17" s="312" customFormat="1" x14ac:dyDescent="0.3">
      <c r="A4539" s="307">
        <v>4536</v>
      </c>
      <c r="B4539" s="308" t="s">
        <v>5252</v>
      </c>
      <c r="C4539" s="308" t="s">
        <v>1373</v>
      </c>
      <c r="D4539" s="308" t="s">
        <v>1374</v>
      </c>
      <c r="E4539" s="308" t="s">
        <v>14860</v>
      </c>
      <c r="F4539" s="309" t="s">
        <v>9556</v>
      </c>
      <c r="G4539" s="309" t="s">
        <v>9567</v>
      </c>
      <c r="H4539" s="309" t="s">
        <v>9568</v>
      </c>
      <c r="I4539" s="309" t="s">
        <v>5701</v>
      </c>
      <c r="J4539" s="309" t="s">
        <v>15063</v>
      </c>
      <c r="K4539" s="310">
        <v>0.10022</v>
      </c>
      <c r="L4539" s="310">
        <v>8.8650999999999994E-2</v>
      </c>
      <c r="M4539" s="310">
        <f>VLOOKUP(H4539,'Details of Feeder LEvel'!H:N,7,FALSE)</f>
        <v>0</v>
      </c>
      <c r="N4539" s="310">
        <f t="shared" si="70"/>
        <v>11.543604071043713</v>
      </c>
      <c r="O4539" s="310">
        <v>12.768784818954915</v>
      </c>
      <c r="P4539" s="309" t="s">
        <v>15063</v>
      </c>
      <c r="Q4539" s="311"/>
    </row>
    <row r="4540" spans="1:17" s="312" customFormat="1" x14ac:dyDescent="0.3">
      <c r="A4540" s="307">
        <v>4537</v>
      </c>
      <c r="B4540" s="308" t="s">
        <v>5252</v>
      </c>
      <c r="C4540" s="308" t="s">
        <v>1373</v>
      </c>
      <c r="D4540" s="308" t="s">
        <v>1374</v>
      </c>
      <c r="E4540" s="308" t="s">
        <v>14860</v>
      </c>
      <c r="F4540" s="309" t="s">
        <v>9556</v>
      </c>
      <c r="G4540" s="309" t="s">
        <v>9569</v>
      </c>
      <c r="H4540" s="309" t="s">
        <v>9570</v>
      </c>
      <c r="I4540" s="309" t="s">
        <v>5701</v>
      </c>
      <c r="J4540" s="309" t="s">
        <v>15063</v>
      </c>
      <c r="K4540" s="310">
        <v>0.54002000000000006</v>
      </c>
      <c r="L4540" s="310">
        <v>0.48734299999999997</v>
      </c>
      <c r="M4540" s="310">
        <f>VLOOKUP(H4540,'Details of Feeder LEvel'!H:N,7,FALSE)</f>
        <v>0</v>
      </c>
      <c r="N4540" s="310">
        <f t="shared" si="70"/>
        <v>9.7546387170845676</v>
      </c>
      <c r="O4540" s="310">
        <v>9.7546387170845623</v>
      </c>
      <c r="P4540" s="309" t="s">
        <v>15063</v>
      </c>
      <c r="Q4540" s="311"/>
    </row>
    <row r="4541" spans="1:17" s="312" customFormat="1" x14ac:dyDescent="0.3">
      <c r="A4541" s="307">
        <v>4538</v>
      </c>
      <c r="B4541" s="308" t="s">
        <v>5252</v>
      </c>
      <c r="C4541" s="308" t="s">
        <v>1373</v>
      </c>
      <c r="D4541" s="308" t="s">
        <v>1374</v>
      </c>
      <c r="E4541" s="308" t="s">
        <v>14860</v>
      </c>
      <c r="F4541" s="309" t="s">
        <v>9556</v>
      </c>
      <c r="G4541" s="309" t="s">
        <v>9571</v>
      </c>
      <c r="H4541" s="309" t="s">
        <v>9572</v>
      </c>
      <c r="I4541" s="309" t="s">
        <v>5701</v>
      </c>
      <c r="J4541" s="309" t="s">
        <v>15063</v>
      </c>
      <c r="K4541" s="310">
        <v>0.20634</v>
      </c>
      <c r="L4541" s="310">
        <v>0.18476300000000001</v>
      </c>
      <c r="M4541" s="310">
        <f>VLOOKUP(H4541,'Details of Feeder LEvel'!H:N,7,FALSE)</f>
        <v>0</v>
      </c>
      <c r="N4541" s="310">
        <f t="shared" si="70"/>
        <v>10.457012697489573</v>
      </c>
      <c r="O4541" s="310">
        <v>10.457012697489576</v>
      </c>
      <c r="P4541" s="309" t="s">
        <v>15063</v>
      </c>
      <c r="Q4541" s="311"/>
    </row>
    <row r="4542" spans="1:17" s="312" customFormat="1" x14ac:dyDescent="0.3">
      <c r="A4542" s="307">
        <v>4539</v>
      </c>
      <c r="B4542" s="308" t="s">
        <v>5252</v>
      </c>
      <c r="C4542" s="308" t="s">
        <v>1373</v>
      </c>
      <c r="D4542" s="308" t="s">
        <v>1374</v>
      </c>
      <c r="E4542" s="308" t="s">
        <v>14860</v>
      </c>
      <c r="F4542" s="309" t="s">
        <v>9556</v>
      </c>
      <c r="G4542" s="309" t="s">
        <v>9573</v>
      </c>
      <c r="H4542" s="309" t="s">
        <v>9574</v>
      </c>
      <c r="I4542" s="309" t="s">
        <v>5701</v>
      </c>
      <c r="J4542" s="309" t="s">
        <v>15063</v>
      </c>
      <c r="K4542" s="310">
        <v>0.36781999999999998</v>
      </c>
      <c r="L4542" s="310">
        <v>0.33053299999999997</v>
      </c>
      <c r="M4542" s="310">
        <f>VLOOKUP(H4542,'Details of Feeder LEvel'!H:N,7,FALSE)</f>
        <v>0</v>
      </c>
      <c r="N4542" s="310">
        <f t="shared" si="70"/>
        <v>10.137295416236206</v>
      </c>
      <c r="O4542" s="310">
        <v>10.137295416236192</v>
      </c>
      <c r="P4542" s="309" t="s">
        <v>15063</v>
      </c>
      <c r="Q4542" s="311"/>
    </row>
    <row r="4543" spans="1:17" s="312" customFormat="1" x14ac:dyDescent="0.3">
      <c r="A4543" s="307">
        <v>4540</v>
      </c>
      <c r="B4543" s="308" t="s">
        <v>5252</v>
      </c>
      <c r="C4543" s="308" t="s">
        <v>1373</v>
      </c>
      <c r="D4543" s="308" t="s">
        <v>1374</v>
      </c>
      <c r="E4543" s="308" t="s">
        <v>14860</v>
      </c>
      <c r="F4543" s="309" t="s">
        <v>9556</v>
      </c>
      <c r="G4543" s="309" t="s">
        <v>9575</v>
      </c>
      <c r="H4543" s="309" t="s">
        <v>9576</v>
      </c>
      <c r="I4543" s="309" t="s">
        <v>5706</v>
      </c>
      <c r="J4543" s="309" t="s">
        <v>15063</v>
      </c>
      <c r="K4543" s="310">
        <v>0.42452000000000001</v>
      </c>
      <c r="L4543" s="310">
        <v>0.37110500000000002</v>
      </c>
      <c r="M4543" s="310">
        <f>VLOOKUP(H4543,'Details of Feeder LEvel'!H:N,7,FALSE)</f>
        <v>0</v>
      </c>
      <c r="N4543" s="310">
        <f t="shared" si="70"/>
        <v>12.582446056722885</v>
      </c>
      <c r="O4543" s="310">
        <v>62.354144706024925</v>
      </c>
      <c r="P4543" s="309" t="s">
        <v>15063</v>
      </c>
      <c r="Q4543" s="311"/>
    </row>
    <row r="4544" spans="1:17" s="312" customFormat="1" x14ac:dyDescent="0.3">
      <c r="A4544" s="307">
        <v>4541</v>
      </c>
      <c r="B4544" s="308" t="s">
        <v>5252</v>
      </c>
      <c r="C4544" s="308" t="s">
        <v>1373</v>
      </c>
      <c r="D4544" s="308" t="s">
        <v>1374</v>
      </c>
      <c r="E4544" s="308" t="s">
        <v>14860</v>
      </c>
      <c r="F4544" s="309" t="s">
        <v>9556</v>
      </c>
      <c r="G4544" s="309" t="s">
        <v>9577</v>
      </c>
      <c r="H4544" s="309" t="s">
        <v>9578</v>
      </c>
      <c r="I4544" s="309" t="s">
        <v>5701</v>
      </c>
      <c r="J4544" s="309" t="s">
        <v>15063</v>
      </c>
      <c r="K4544" s="310">
        <v>0.43512000000000006</v>
      </c>
      <c r="L4544" s="310">
        <v>0.39063349999999997</v>
      </c>
      <c r="M4544" s="310">
        <f>VLOOKUP(H4544,'Details of Feeder LEvel'!H:N,7,FALSE)</f>
        <v>0</v>
      </c>
      <c r="N4544" s="310">
        <f t="shared" si="70"/>
        <v>10.223961206104084</v>
      </c>
      <c r="O4544" s="310">
        <v>11.106588223791968</v>
      </c>
      <c r="P4544" s="309" t="s">
        <v>15063</v>
      </c>
      <c r="Q4544" s="311"/>
    </row>
    <row r="4545" spans="1:17" s="312" customFormat="1" x14ac:dyDescent="0.3">
      <c r="A4545" s="307">
        <v>4542</v>
      </c>
      <c r="B4545" s="308" t="s">
        <v>5252</v>
      </c>
      <c r="C4545" s="308" t="s">
        <v>1373</v>
      </c>
      <c r="D4545" s="308" t="s">
        <v>1374</v>
      </c>
      <c r="E4545" s="308" t="s">
        <v>14860</v>
      </c>
      <c r="F4545" s="309" t="s">
        <v>9556</v>
      </c>
      <c r="G4545" s="309" t="s">
        <v>9579</v>
      </c>
      <c r="H4545" s="309" t="s">
        <v>9580</v>
      </c>
      <c r="I4545" s="309" t="s">
        <v>5701</v>
      </c>
      <c r="J4545" s="309" t="s">
        <v>15063</v>
      </c>
      <c r="K4545" s="310">
        <v>0.56064000000000003</v>
      </c>
      <c r="L4545" s="310">
        <v>0.50417000000000001</v>
      </c>
      <c r="M4545" s="310">
        <f>VLOOKUP(H4545,'Details of Feeder LEvel'!H:N,7,FALSE)</f>
        <v>0</v>
      </c>
      <c r="N4545" s="310">
        <f t="shared" si="70"/>
        <v>10.072417237442925</v>
      </c>
      <c r="O4545" s="310">
        <v>10.07241723744291</v>
      </c>
      <c r="P4545" s="309" t="s">
        <v>15063</v>
      </c>
      <c r="Q4545" s="311"/>
    </row>
    <row r="4546" spans="1:17" s="312" customFormat="1" x14ac:dyDescent="0.3">
      <c r="A4546" s="307">
        <v>4543</v>
      </c>
      <c r="B4546" s="308" t="s">
        <v>5252</v>
      </c>
      <c r="C4546" s="308" t="s">
        <v>1373</v>
      </c>
      <c r="D4546" s="308" t="s">
        <v>1374</v>
      </c>
      <c r="E4546" s="308" t="s">
        <v>14860</v>
      </c>
      <c r="F4546" s="309" t="s">
        <v>9556</v>
      </c>
      <c r="G4546" s="309" t="s">
        <v>9581</v>
      </c>
      <c r="H4546" s="309" t="s">
        <v>9582</v>
      </c>
      <c r="I4546" s="309" t="s">
        <v>5706</v>
      </c>
      <c r="J4546" s="309" t="s">
        <v>15063</v>
      </c>
      <c r="K4546" s="310">
        <v>0.57865999999999995</v>
      </c>
      <c r="L4546" s="310">
        <v>0.51713720000000007</v>
      </c>
      <c r="M4546" s="310">
        <f>VLOOKUP(H4546,'Details of Feeder LEvel'!H:N,7,FALSE)</f>
        <v>0</v>
      </c>
      <c r="N4546" s="310">
        <f t="shared" si="70"/>
        <v>10.631942764317541</v>
      </c>
      <c r="O4546" s="310">
        <v>83.612554861784275</v>
      </c>
      <c r="P4546" s="309" t="s">
        <v>15063</v>
      </c>
      <c r="Q4546" s="311"/>
    </row>
    <row r="4547" spans="1:17" s="312" customFormat="1" x14ac:dyDescent="0.3">
      <c r="A4547" s="307">
        <v>4544</v>
      </c>
      <c r="B4547" s="308" t="s">
        <v>5252</v>
      </c>
      <c r="C4547" s="308" t="s">
        <v>1373</v>
      </c>
      <c r="D4547" s="308" t="s">
        <v>1374</v>
      </c>
      <c r="E4547" s="308" t="s">
        <v>14860</v>
      </c>
      <c r="F4547" s="309" t="s">
        <v>9556</v>
      </c>
      <c r="G4547" s="309" t="s">
        <v>9583</v>
      </c>
      <c r="H4547" s="309" t="s">
        <v>9584</v>
      </c>
      <c r="I4547" s="309" t="s">
        <v>5701</v>
      </c>
      <c r="J4547" s="309" t="s">
        <v>15063</v>
      </c>
      <c r="K4547" s="310">
        <v>0.72036000000000011</v>
      </c>
      <c r="L4547" s="310">
        <v>0.64755750000000001</v>
      </c>
      <c r="M4547" s="310">
        <f>VLOOKUP(H4547,'Details of Feeder LEvel'!H:N,7,FALSE)</f>
        <v>0</v>
      </c>
      <c r="N4547" s="310">
        <f t="shared" si="70"/>
        <v>10.106405130767962</v>
      </c>
      <c r="O4547" s="310">
        <v>10.106405130767959</v>
      </c>
      <c r="P4547" s="309" t="s">
        <v>15063</v>
      </c>
      <c r="Q4547" s="311"/>
    </row>
    <row r="4548" spans="1:17" s="312" customFormat="1" x14ac:dyDescent="0.3">
      <c r="A4548" s="307">
        <v>4545</v>
      </c>
      <c r="B4548" s="308" t="s">
        <v>5252</v>
      </c>
      <c r="C4548" s="308" t="s">
        <v>1373</v>
      </c>
      <c r="D4548" s="308" t="s">
        <v>1374</v>
      </c>
      <c r="E4548" s="308" t="s">
        <v>14860</v>
      </c>
      <c r="F4548" s="309" t="s">
        <v>9585</v>
      </c>
      <c r="G4548" s="309" t="s">
        <v>9586</v>
      </c>
      <c r="H4548" s="309" t="s">
        <v>9587</v>
      </c>
      <c r="I4548" s="309" t="s">
        <v>5701</v>
      </c>
      <c r="J4548" s="309" t="s">
        <v>15063</v>
      </c>
      <c r="K4548" s="310">
        <v>0.58850000000000002</v>
      </c>
      <c r="L4548" s="310">
        <v>0.52929950000000003</v>
      </c>
      <c r="M4548" s="310">
        <f>VLOOKUP(H4548,'Details of Feeder LEvel'!H:N,7,FALSE)</f>
        <v>0</v>
      </c>
      <c r="N4548" s="310">
        <f t="shared" ref="N4548:N4611" si="71">(K4548-L4548)/K4548*100</f>
        <v>10.059558198810533</v>
      </c>
      <c r="O4548" s="310">
        <v>10.059558198810537</v>
      </c>
      <c r="P4548" s="309" t="s">
        <v>15063</v>
      </c>
      <c r="Q4548" s="311"/>
    </row>
    <row r="4549" spans="1:17" s="312" customFormat="1" x14ac:dyDescent="0.3">
      <c r="A4549" s="307">
        <v>4546</v>
      </c>
      <c r="B4549" s="308" t="s">
        <v>5252</v>
      </c>
      <c r="C4549" s="308" t="s">
        <v>1373</v>
      </c>
      <c r="D4549" s="308" t="s">
        <v>1374</v>
      </c>
      <c r="E4549" s="308" t="s">
        <v>14860</v>
      </c>
      <c r="F4549" s="309" t="s">
        <v>9585</v>
      </c>
      <c r="G4549" s="309" t="s">
        <v>9588</v>
      </c>
      <c r="H4549" s="309" t="s">
        <v>9589</v>
      </c>
      <c r="I4549" s="309" t="s">
        <v>5706</v>
      </c>
      <c r="J4549" s="309" t="s">
        <v>15063</v>
      </c>
      <c r="K4549" s="310">
        <v>1.5716000000000001</v>
      </c>
      <c r="L4549" s="310">
        <v>1.4526298800000004</v>
      </c>
      <c r="M4549" s="310">
        <f>VLOOKUP(H4549,'Details of Feeder LEvel'!H:N,7,FALSE)</f>
        <v>0</v>
      </c>
      <c r="N4549" s="310">
        <f t="shared" si="71"/>
        <v>7.5699999999999825</v>
      </c>
      <c r="O4549" s="310">
        <v>63.363498661765092</v>
      </c>
      <c r="P4549" s="309" t="s">
        <v>15063</v>
      </c>
      <c r="Q4549" s="311"/>
    </row>
    <row r="4550" spans="1:17" s="312" customFormat="1" x14ac:dyDescent="0.3">
      <c r="A4550" s="307">
        <v>4547</v>
      </c>
      <c r="B4550" s="308" t="s">
        <v>5252</v>
      </c>
      <c r="C4550" s="308" t="s">
        <v>1373</v>
      </c>
      <c r="D4550" s="308" t="s">
        <v>1374</v>
      </c>
      <c r="E4550" s="308" t="s">
        <v>14860</v>
      </c>
      <c r="F4550" s="309" t="s">
        <v>9585</v>
      </c>
      <c r="G4550" s="309" t="s">
        <v>9590</v>
      </c>
      <c r="H4550" s="309" t="s">
        <v>9591</v>
      </c>
      <c r="I4550" s="309" t="s">
        <v>5701</v>
      </c>
      <c r="J4550" s="309" t="s">
        <v>15063</v>
      </c>
      <c r="K4550" s="310">
        <v>0.64440000000000008</v>
      </c>
      <c r="L4550" s="310">
        <v>0.57916600000000007</v>
      </c>
      <c r="M4550" s="310">
        <f>VLOOKUP(H4550,'Details of Feeder LEvel'!H:N,7,FALSE)</f>
        <v>0</v>
      </c>
      <c r="N4550" s="310">
        <f t="shared" si="71"/>
        <v>10.123215394165115</v>
      </c>
      <c r="O4550" s="310">
        <v>10.123215394165108</v>
      </c>
      <c r="P4550" s="309" t="s">
        <v>15063</v>
      </c>
      <c r="Q4550" s="311"/>
    </row>
    <row r="4551" spans="1:17" s="312" customFormat="1" x14ac:dyDescent="0.3">
      <c r="A4551" s="307">
        <v>4548</v>
      </c>
      <c r="B4551" s="308" t="s">
        <v>5252</v>
      </c>
      <c r="C4551" s="308" t="s">
        <v>1373</v>
      </c>
      <c r="D4551" s="308" t="s">
        <v>1374</v>
      </c>
      <c r="E4551" s="308" t="s">
        <v>14860</v>
      </c>
      <c r="F4551" s="309" t="s">
        <v>9585</v>
      </c>
      <c r="G4551" s="309" t="s">
        <v>9592</v>
      </c>
      <c r="H4551" s="309" t="s">
        <v>9593</v>
      </c>
      <c r="I4551" s="309" t="s">
        <v>5701</v>
      </c>
      <c r="J4551" s="309" t="s">
        <v>15063</v>
      </c>
      <c r="K4551" s="310">
        <v>0.73720000000000008</v>
      </c>
      <c r="L4551" s="310">
        <v>0.65813300000000008</v>
      </c>
      <c r="M4551" s="310">
        <f>VLOOKUP(H4551,'Details of Feeder LEvel'!H:N,7,FALSE)</f>
        <v>0</v>
      </c>
      <c r="N4551" s="310">
        <f t="shared" si="71"/>
        <v>10.725311991318501</v>
      </c>
      <c r="O4551" s="310">
        <v>10.725311991318486</v>
      </c>
      <c r="P4551" s="309" t="s">
        <v>15063</v>
      </c>
      <c r="Q4551" s="311"/>
    </row>
    <row r="4552" spans="1:17" s="312" customFormat="1" x14ac:dyDescent="0.3">
      <c r="A4552" s="307">
        <v>4549</v>
      </c>
      <c r="B4552" s="308" t="s">
        <v>5252</v>
      </c>
      <c r="C4552" s="308" t="s">
        <v>1373</v>
      </c>
      <c r="D4552" s="308" t="s">
        <v>1374</v>
      </c>
      <c r="E4552" s="308" t="s">
        <v>14860</v>
      </c>
      <c r="F4552" s="309" t="s">
        <v>9585</v>
      </c>
      <c r="G4552" s="309" t="s">
        <v>9594</v>
      </c>
      <c r="H4552" s="309" t="s">
        <v>9595</v>
      </c>
      <c r="I4552" s="309" t="s">
        <v>5701</v>
      </c>
      <c r="J4552" s="309" t="s">
        <v>15063</v>
      </c>
      <c r="K4552" s="310">
        <v>0.77679999999999993</v>
      </c>
      <c r="L4552" s="310">
        <v>0.69485799999999998</v>
      </c>
      <c r="M4552" s="310">
        <f>VLOOKUP(H4552,'Details of Feeder LEvel'!H:N,7,FALSE)</f>
        <v>0</v>
      </c>
      <c r="N4552" s="310">
        <f t="shared" si="71"/>
        <v>10.548661174047369</v>
      </c>
      <c r="O4552" s="310">
        <v>10.552067921535869</v>
      </c>
      <c r="P4552" s="309" t="s">
        <v>15063</v>
      </c>
      <c r="Q4552" s="311"/>
    </row>
    <row r="4553" spans="1:17" s="312" customFormat="1" x14ac:dyDescent="0.3">
      <c r="A4553" s="307">
        <v>4550</v>
      </c>
      <c r="B4553" s="308" t="s">
        <v>5252</v>
      </c>
      <c r="C4553" s="308" t="s">
        <v>1373</v>
      </c>
      <c r="D4553" s="308" t="s">
        <v>1374</v>
      </c>
      <c r="E4553" s="308" t="s">
        <v>14860</v>
      </c>
      <c r="F4553" s="309" t="s">
        <v>9585</v>
      </c>
      <c r="G4553" s="309" t="s">
        <v>9596</v>
      </c>
      <c r="H4553" s="309" t="s">
        <v>9597</v>
      </c>
      <c r="I4553" s="309" t="s">
        <v>5701</v>
      </c>
      <c r="J4553" s="309" t="s">
        <v>15063</v>
      </c>
      <c r="K4553" s="310">
        <v>0.43980000000000002</v>
      </c>
      <c r="L4553" s="310">
        <v>0.39412800000000003</v>
      </c>
      <c r="M4553" s="310">
        <f>VLOOKUP(H4553,'Details of Feeder LEvel'!H:N,7,FALSE)</f>
        <v>0</v>
      </c>
      <c r="N4553" s="310">
        <f t="shared" si="71"/>
        <v>10.384720327421553</v>
      </c>
      <c r="O4553" s="310">
        <v>10.384720327421547</v>
      </c>
      <c r="P4553" s="309" t="s">
        <v>15063</v>
      </c>
      <c r="Q4553" s="311"/>
    </row>
    <row r="4554" spans="1:17" s="312" customFormat="1" x14ac:dyDescent="0.3">
      <c r="A4554" s="307">
        <v>4551</v>
      </c>
      <c r="B4554" s="308" t="s">
        <v>5252</v>
      </c>
      <c r="C4554" s="308" t="s">
        <v>1373</v>
      </c>
      <c r="D4554" s="308" t="s">
        <v>1374</v>
      </c>
      <c r="E4554" s="308" t="s">
        <v>14860</v>
      </c>
      <c r="F4554" s="309" t="s">
        <v>9585</v>
      </c>
      <c r="G4554" s="309" t="s">
        <v>9598</v>
      </c>
      <c r="H4554" s="309" t="s">
        <v>9599</v>
      </c>
      <c r="I4554" s="309" t="s">
        <v>5701</v>
      </c>
      <c r="J4554" s="309" t="s">
        <v>15063</v>
      </c>
      <c r="K4554" s="310">
        <v>0.48299999999999998</v>
      </c>
      <c r="L4554" s="310">
        <v>0.43611800000000001</v>
      </c>
      <c r="M4554" s="310">
        <f>VLOOKUP(H4554,'Details of Feeder LEvel'!H:N,7,FALSE)</f>
        <v>0</v>
      </c>
      <c r="N4554" s="310">
        <f t="shared" si="71"/>
        <v>9.7064182194616926</v>
      </c>
      <c r="O4554" s="310">
        <v>9.7064182194616997</v>
      </c>
      <c r="P4554" s="309" t="s">
        <v>15063</v>
      </c>
      <c r="Q4554" s="311"/>
    </row>
    <row r="4555" spans="1:17" s="312" customFormat="1" x14ac:dyDescent="0.3">
      <c r="A4555" s="307">
        <v>4552</v>
      </c>
      <c r="B4555" s="308" t="s">
        <v>5252</v>
      </c>
      <c r="C4555" s="308" t="s">
        <v>1373</v>
      </c>
      <c r="D4555" s="308" t="s">
        <v>1374</v>
      </c>
      <c r="E4555" s="308" t="s">
        <v>1374</v>
      </c>
      <c r="F4555" s="313" t="s">
        <v>5482</v>
      </c>
      <c r="G4555" s="309" t="s">
        <v>9600</v>
      </c>
      <c r="H4555" s="309" t="s">
        <v>9601</v>
      </c>
      <c r="I4555" s="309" t="s">
        <v>5701</v>
      </c>
      <c r="J4555" s="309" t="s">
        <v>15063</v>
      </c>
      <c r="K4555" s="310">
        <v>0.61498000000000008</v>
      </c>
      <c r="L4555" s="310">
        <v>0.55372900000000003</v>
      </c>
      <c r="M4555" s="310">
        <f>VLOOKUP(H4555,'Details of Feeder LEvel'!H:N,7,FALSE)</f>
        <v>0</v>
      </c>
      <c r="N4555" s="310">
        <f t="shared" si="71"/>
        <v>9.959836092230649</v>
      </c>
      <c r="O4555" s="310">
        <v>10.760938030480027</v>
      </c>
      <c r="P4555" s="309" t="s">
        <v>15063</v>
      </c>
      <c r="Q4555" s="311"/>
    </row>
    <row r="4556" spans="1:17" s="312" customFormat="1" x14ac:dyDescent="0.3">
      <c r="A4556" s="307">
        <v>4553</v>
      </c>
      <c r="B4556" s="308" t="s">
        <v>5252</v>
      </c>
      <c r="C4556" s="308" t="s">
        <v>1373</v>
      </c>
      <c r="D4556" s="308" t="s">
        <v>1374</v>
      </c>
      <c r="E4556" s="308" t="s">
        <v>1374</v>
      </c>
      <c r="F4556" s="309" t="s">
        <v>5482</v>
      </c>
      <c r="G4556" s="309" t="s">
        <v>9602</v>
      </c>
      <c r="H4556" s="309" t="s">
        <v>9603</v>
      </c>
      <c r="I4556" s="309" t="s">
        <v>5701</v>
      </c>
      <c r="J4556" s="309" t="s">
        <v>15063</v>
      </c>
      <c r="K4556" s="310">
        <v>0.89975999999999989</v>
      </c>
      <c r="L4556" s="310">
        <v>0.80636199999999991</v>
      </c>
      <c r="M4556" s="310">
        <f>VLOOKUP(H4556,'Details of Feeder LEvel'!H:N,7,FALSE)</f>
        <v>0</v>
      </c>
      <c r="N4556" s="310">
        <f t="shared" si="71"/>
        <v>10.38032364186005</v>
      </c>
      <c r="O4556" s="310">
        <v>10.380323641860045</v>
      </c>
      <c r="P4556" s="309" t="s">
        <v>15063</v>
      </c>
      <c r="Q4556" s="311"/>
    </row>
    <row r="4557" spans="1:17" s="312" customFormat="1" x14ac:dyDescent="0.3">
      <c r="A4557" s="307">
        <v>4554</v>
      </c>
      <c r="B4557" s="308" t="s">
        <v>5252</v>
      </c>
      <c r="C4557" s="308" t="s">
        <v>1373</v>
      </c>
      <c r="D4557" s="308" t="s">
        <v>1374</v>
      </c>
      <c r="E4557" s="308" t="s">
        <v>1374</v>
      </c>
      <c r="F4557" s="309" t="s">
        <v>5482</v>
      </c>
      <c r="G4557" s="309" t="s">
        <v>9604</v>
      </c>
      <c r="H4557" s="309" t="s">
        <v>9605</v>
      </c>
      <c r="I4557" s="309" t="s">
        <v>5706</v>
      </c>
      <c r="J4557" s="309" t="s">
        <v>15063</v>
      </c>
      <c r="K4557" s="310">
        <v>0.17902000000000001</v>
      </c>
      <c r="L4557" s="310">
        <v>0.15972749999999999</v>
      </c>
      <c r="M4557" s="310">
        <f>VLOOKUP(H4557,'Details of Feeder LEvel'!H:N,7,FALSE)</f>
        <v>0</v>
      </c>
      <c r="N4557" s="310">
        <f t="shared" si="71"/>
        <v>10.776728857110946</v>
      </c>
      <c r="O4557" s="310">
        <v>82.377498549461833</v>
      </c>
      <c r="P4557" s="309" t="s">
        <v>15063</v>
      </c>
      <c r="Q4557" s="311"/>
    </row>
    <row r="4558" spans="1:17" s="312" customFormat="1" x14ac:dyDescent="0.3">
      <c r="A4558" s="307">
        <v>4555</v>
      </c>
      <c r="B4558" s="308" t="s">
        <v>5252</v>
      </c>
      <c r="C4558" s="308" t="s">
        <v>1373</v>
      </c>
      <c r="D4558" s="308" t="s">
        <v>1374</v>
      </c>
      <c r="E4558" s="308" t="s">
        <v>1374</v>
      </c>
      <c r="F4558" s="309" t="s">
        <v>5482</v>
      </c>
      <c r="G4558" s="309" t="s">
        <v>9606</v>
      </c>
      <c r="H4558" s="309" t="s">
        <v>9607</v>
      </c>
      <c r="I4558" s="309" t="s">
        <v>5706</v>
      </c>
      <c r="J4558" s="309" t="s">
        <v>15063</v>
      </c>
      <c r="K4558" s="310">
        <v>0.81440000000000001</v>
      </c>
      <c r="L4558" s="310">
        <v>0.73283699999999996</v>
      </c>
      <c r="M4558" s="310">
        <f>VLOOKUP(H4558,'Details of Feeder LEvel'!H:N,7,FALSE)</f>
        <v>0</v>
      </c>
      <c r="N4558" s="310">
        <f t="shared" si="71"/>
        <v>10.015103143418475</v>
      </c>
      <c r="O4558" s="310">
        <v>72.749306301857516</v>
      </c>
      <c r="P4558" s="309" t="s">
        <v>15063</v>
      </c>
      <c r="Q4558" s="311"/>
    </row>
    <row r="4559" spans="1:17" s="312" customFormat="1" x14ac:dyDescent="0.3">
      <c r="A4559" s="307">
        <v>4556</v>
      </c>
      <c r="B4559" s="308" t="s">
        <v>5252</v>
      </c>
      <c r="C4559" s="308" t="s">
        <v>1373</v>
      </c>
      <c r="D4559" s="308" t="s">
        <v>1374</v>
      </c>
      <c r="E4559" s="308" t="s">
        <v>1374</v>
      </c>
      <c r="F4559" s="309" t="s">
        <v>5482</v>
      </c>
      <c r="G4559" s="309" t="s">
        <v>9608</v>
      </c>
      <c r="H4559" s="309" t="s">
        <v>9609</v>
      </c>
      <c r="I4559" s="309" t="s">
        <v>5706</v>
      </c>
      <c r="J4559" s="309" t="s">
        <v>15063</v>
      </c>
      <c r="K4559" s="310">
        <v>0.35320000000000001</v>
      </c>
      <c r="L4559" s="310">
        <v>0.31875926999999998</v>
      </c>
      <c r="M4559" s="310">
        <f>VLOOKUP(H4559,'Details of Feeder LEvel'!H:N,7,FALSE)</f>
        <v>0</v>
      </c>
      <c r="N4559" s="310">
        <f t="shared" si="71"/>
        <v>9.7510560588901551</v>
      </c>
      <c r="O4559" s="310">
        <v>61.343384617843185</v>
      </c>
      <c r="P4559" s="309" t="s">
        <v>15063</v>
      </c>
      <c r="Q4559" s="311"/>
    </row>
    <row r="4560" spans="1:17" s="312" customFormat="1" x14ac:dyDescent="0.3">
      <c r="A4560" s="307">
        <v>4557</v>
      </c>
      <c r="B4560" s="308" t="s">
        <v>5252</v>
      </c>
      <c r="C4560" s="308" t="s">
        <v>1373</v>
      </c>
      <c r="D4560" s="308" t="s">
        <v>1374</v>
      </c>
      <c r="E4560" s="308" t="s">
        <v>1374</v>
      </c>
      <c r="F4560" s="309" t="s">
        <v>5493</v>
      </c>
      <c r="G4560" s="309" t="s">
        <v>9610</v>
      </c>
      <c r="H4560" s="309" t="s">
        <v>9611</v>
      </c>
      <c r="I4560" s="309" t="s">
        <v>5701</v>
      </c>
      <c r="J4560" s="309" t="s">
        <v>15063</v>
      </c>
      <c r="K4560" s="310">
        <v>0.87719999999999998</v>
      </c>
      <c r="L4560" s="310">
        <v>0.83942099999999997</v>
      </c>
      <c r="M4560" s="310">
        <f>VLOOKUP(H4560,'Details of Feeder LEvel'!H:N,7,FALSE)</f>
        <v>0</v>
      </c>
      <c r="N4560" s="310">
        <f t="shared" si="71"/>
        <v>4.3067715458276341</v>
      </c>
      <c r="O4560" s="310">
        <v>5.2096429837052316</v>
      </c>
      <c r="P4560" s="309" t="s">
        <v>15063</v>
      </c>
      <c r="Q4560" s="311"/>
    </row>
    <row r="4561" spans="1:17" s="312" customFormat="1" x14ac:dyDescent="0.3">
      <c r="A4561" s="307">
        <v>4558</v>
      </c>
      <c r="B4561" s="308" t="s">
        <v>5252</v>
      </c>
      <c r="C4561" s="308" t="s">
        <v>1373</v>
      </c>
      <c r="D4561" s="308" t="s">
        <v>1374</v>
      </c>
      <c r="E4561" s="308" t="s">
        <v>1374</v>
      </c>
      <c r="F4561" s="309" t="s">
        <v>5493</v>
      </c>
      <c r="G4561" s="309" t="s">
        <v>9612</v>
      </c>
      <c r="H4561" s="309" t="s">
        <v>9613</v>
      </c>
      <c r="I4561" s="309" t="s">
        <v>5701</v>
      </c>
      <c r="J4561" s="309" t="s">
        <v>15063</v>
      </c>
      <c r="K4561" s="310">
        <v>0.21543999999999999</v>
      </c>
      <c r="L4561" s="310">
        <v>0.20895525599999998</v>
      </c>
      <c r="M4561" s="310">
        <f>VLOOKUP(H4561,'Details of Feeder LEvel'!H:N,7,FALSE)</f>
        <v>0</v>
      </c>
      <c r="N4561" s="310">
        <f t="shared" si="71"/>
        <v>3.0100000000000069</v>
      </c>
      <c r="O4561" s="310">
        <v>5.6580682370790836</v>
      </c>
      <c r="P4561" s="309" t="s">
        <v>15063</v>
      </c>
      <c r="Q4561" s="311"/>
    </row>
    <row r="4562" spans="1:17" s="312" customFormat="1" x14ac:dyDescent="0.3">
      <c r="A4562" s="307">
        <v>4559</v>
      </c>
      <c r="B4562" s="308" t="s">
        <v>5252</v>
      </c>
      <c r="C4562" s="308" t="s">
        <v>1373</v>
      </c>
      <c r="D4562" s="308" t="s">
        <v>1374</v>
      </c>
      <c r="E4562" s="308" t="s">
        <v>1374</v>
      </c>
      <c r="F4562" s="309" t="s">
        <v>5493</v>
      </c>
      <c r="G4562" s="309" t="s">
        <v>9614</v>
      </c>
      <c r="H4562" s="309" t="s">
        <v>9615</v>
      </c>
      <c r="I4562" s="309" t="s">
        <v>5701</v>
      </c>
      <c r="J4562" s="309" t="s">
        <v>15063</v>
      </c>
      <c r="K4562" s="310">
        <v>1.0276399999999999</v>
      </c>
      <c r="L4562" s="310">
        <v>0.90206239199999994</v>
      </c>
      <c r="M4562" s="310">
        <f>VLOOKUP(H4562,'Details of Feeder LEvel'!H:N,7,FALSE)</f>
        <v>0</v>
      </c>
      <c r="N4562" s="310">
        <f t="shared" si="71"/>
        <v>12.219999999999995</v>
      </c>
      <c r="O4562" s="310">
        <v>12.219999999999997</v>
      </c>
      <c r="P4562" s="309" t="s">
        <v>15063</v>
      </c>
      <c r="Q4562" s="311"/>
    </row>
    <row r="4563" spans="1:17" s="312" customFormat="1" x14ac:dyDescent="0.3">
      <c r="A4563" s="307">
        <v>4560</v>
      </c>
      <c r="B4563" s="308" t="s">
        <v>5252</v>
      </c>
      <c r="C4563" s="308" t="s">
        <v>1373</v>
      </c>
      <c r="D4563" s="308" t="s">
        <v>1374</v>
      </c>
      <c r="E4563" s="308" t="s">
        <v>1374</v>
      </c>
      <c r="F4563" s="309" t="s">
        <v>5493</v>
      </c>
      <c r="G4563" s="309" t="s">
        <v>9616</v>
      </c>
      <c r="H4563" s="309" t="s">
        <v>9617</v>
      </c>
      <c r="I4563" s="309" t="s">
        <v>5701</v>
      </c>
      <c r="J4563" s="309" t="s">
        <v>15063</v>
      </c>
      <c r="K4563" s="310">
        <v>0.45247999999999999</v>
      </c>
      <c r="L4563" s="310">
        <v>0.40607800000000005</v>
      </c>
      <c r="M4563" s="310">
        <f>VLOOKUP(H4563,'Details of Feeder LEvel'!H:N,7,FALSE)</f>
        <v>0</v>
      </c>
      <c r="N4563" s="310">
        <f t="shared" si="71"/>
        <v>10.255038896746806</v>
      </c>
      <c r="O4563" s="310">
        <v>10.255038896746804</v>
      </c>
      <c r="P4563" s="309" t="s">
        <v>15063</v>
      </c>
      <c r="Q4563" s="311"/>
    </row>
    <row r="4564" spans="1:17" s="312" customFormat="1" x14ac:dyDescent="0.3">
      <c r="A4564" s="307">
        <v>4561</v>
      </c>
      <c r="B4564" s="308" t="s">
        <v>5252</v>
      </c>
      <c r="C4564" s="308" t="s">
        <v>1373</v>
      </c>
      <c r="D4564" s="308" t="s">
        <v>1374</v>
      </c>
      <c r="E4564" s="308" t="s">
        <v>1374</v>
      </c>
      <c r="F4564" s="309" t="s">
        <v>5493</v>
      </c>
      <c r="G4564" s="309" t="s">
        <v>9618</v>
      </c>
      <c r="H4564" s="309" t="s">
        <v>9619</v>
      </c>
      <c r="I4564" s="309" t="s">
        <v>5701</v>
      </c>
      <c r="J4564" s="309" t="s">
        <v>15063</v>
      </c>
      <c r="K4564" s="310">
        <v>0.29927999999999999</v>
      </c>
      <c r="L4564" s="310">
        <v>0.270038</v>
      </c>
      <c r="M4564" s="310">
        <f>VLOOKUP(H4564,'Details of Feeder LEvel'!H:N,7,FALSE)</f>
        <v>0</v>
      </c>
      <c r="N4564" s="310">
        <f t="shared" si="71"/>
        <v>9.7707832130446377</v>
      </c>
      <c r="O4564" s="310">
        <v>9.7707832130446306</v>
      </c>
      <c r="P4564" s="309" t="s">
        <v>15063</v>
      </c>
      <c r="Q4564" s="311"/>
    </row>
    <row r="4565" spans="1:17" s="312" customFormat="1" x14ac:dyDescent="0.3">
      <c r="A4565" s="307">
        <v>4562</v>
      </c>
      <c r="B4565" s="308" t="s">
        <v>5252</v>
      </c>
      <c r="C4565" s="308" t="s">
        <v>1373</v>
      </c>
      <c r="D4565" s="308" t="s">
        <v>1374</v>
      </c>
      <c r="E4565" s="308" t="s">
        <v>1374</v>
      </c>
      <c r="F4565" s="309" t="s">
        <v>5493</v>
      </c>
      <c r="G4565" s="309" t="s">
        <v>9620</v>
      </c>
      <c r="H4565" s="309" t="s">
        <v>9621</v>
      </c>
      <c r="I4565" s="309" t="s">
        <v>5701</v>
      </c>
      <c r="J4565" s="309" t="s">
        <v>15063</v>
      </c>
      <c r="K4565" s="310">
        <v>0.65864</v>
      </c>
      <c r="L4565" s="310">
        <v>0.58889002400000001</v>
      </c>
      <c r="M4565" s="310">
        <f>VLOOKUP(H4565,'Details of Feeder LEvel'!H:N,7,FALSE)</f>
        <v>0</v>
      </c>
      <c r="N4565" s="310">
        <f t="shared" si="71"/>
        <v>10.589999999999998</v>
      </c>
      <c r="O4565" s="310">
        <v>11.294218181359595</v>
      </c>
      <c r="P4565" s="309" t="s">
        <v>15063</v>
      </c>
      <c r="Q4565" s="311"/>
    </row>
    <row r="4566" spans="1:17" s="312" customFormat="1" x14ac:dyDescent="0.3">
      <c r="A4566" s="307">
        <v>4563</v>
      </c>
      <c r="B4566" s="308" t="s">
        <v>5252</v>
      </c>
      <c r="C4566" s="308" t="s">
        <v>1373</v>
      </c>
      <c r="D4566" s="308" t="s">
        <v>1374</v>
      </c>
      <c r="E4566" s="308" t="s">
        <v>1374</v>
      </c>
      <c r="F4566" s="309" t="s">
        <v>5493</v>
      </c>
      <c r="G4566" s="309" t="s">
        <v>9622</v>
      </c>
      <c r="H4566" s="309" t="s">
        <v>9623</v>
      </c>
      <c r="I4566" s="309" t="s">
        <v>5701</v>
      </c>
      <c r="J4566" s="309" t="s">
        <v>15063</v>
      </c>
      <c r="K4566" s="310">
        <v>0.17399999999999999</v>
      </c>
      <c r="L4566" s="310">
        <v>0.15381599999999998</v>
      </c>
      <c r="M4566" s="310">
        <f>VLOOKUP(H4566,'Details of Feeder LEvel'!H:N,7,FALSE)</f>
        <v>0</v>
      </c>
      <c r="N4566" s="310">
        <f t="shared" si="71"/>
        <v>11.600000000000005</v>
      </c>
      <c r="O4566" s="310">
        <v>19.542505455811998</v>
      </c>
      <c r="P4566" s="309" t="s">
        <v>15063</v>
      </c>
      <c r="Q4566" s="311"/>
    </row>
    <row r="4567" spans="1:17" s="312" customFormat="1" x14ac:dyDescent="0.3">
      <c r="A4567" s="307">
        <v>4564</v>
      </c>
      <c r="B4567" s="308" t="s">
        <v>5252</v>
      </c>
      <c r="C4567" s="308" t="s">
        <v>1373</v>
      </c>
      <c r="D4567" s="308" t="s">
        <v>1374</v>
      </c>
      <c r="E4567" s="308" t="s">
        <v>1374</v>
      </c>
      <c r="F4567" s="309" t="s">
        <v>5493</v>
      </c>
      <c r="G4567" s="309" t="s">
        <v>9624</v>
      </c>
      <c r="H4567" s="309" t="s">
        <v>9625</v>
      </c>
      <c r="I4567" s="309" t="s">
        <v>5701</v>
      </c>
      <c r="J4567" s="309" t="s">
        <v>15063</v>
      </c>
      <c r="K4567" s="310">
        <v>0.89288000000000012</v>
      </c>
      <c r="L4567" s="310">
        <v>0.80111399999999999</v>
      </c>
      <c r="M4567" s="310">
        <f>VLOOKUP(H4567,'Details of Feeder LEvel'!H:N,7,FALSE)</f>
        <v>0</v>
      </c>
      <c r="N4567" s="310">
        <f t="shared" si="71"/>
        <v>10.277528895260293</v>
      </c>
      <c r="O4567" s="310">
        <v>10.277528895260291</v>
      </c>
      <c r="P4567" s="309" t="s">
        <v>15063</v>
      </c>
      <c r="Q4567" s="311"/>
    </row>
    <row r="4568" spans="1:17" s="312" customFormat="1" x14ac:dyDescent="0.3">
      <c r="A4568" s="307">
        <v>4565</v>
      </c>
      <c r="B4568" s="308" t="s">
        <v>5252</v>
      </c>
      <c r="C4568" s="308" t="s">
        <v>1373</v>
      </c>
      <c r="D4568" s="308" t="s">
        <v>1374</v>
      </c>
      <c r="E4568" s="308" t="s">
        <v>1374</v>
      </c>
      <c r="F4568" s="309" t="s">
        <v>5493</v>
      </c>
      <c r="G4568" s="309" t="s">
        <v>9626</v>
      </c>
      <c r="H4568" s="309" t="s">
        <v>9627</v>
      </c>
      <c r="I4568" s="309" t="s">
        <v>5706</v>
      </c>
      <c r="J4568" s="309" t="s">
        <v>15063</v>
      </c>
      <c r="K4568" s="310">
        <v>0.99013999999999991</v>
      </c>
      <c r="L4568" s="310">
        <v>0.90386805999999997</v>
      </c>
      <c r="M4568" s="310">
        <f>VLOOKUP(H4568,'Details of Feeder LEvel'!H:N,7,FALSE)</f>
        <v>0</v>
      </c>
      <c r="N4568" s="310">
        <f t="shared" si="71"/>
        <v>8.7131052174439922</v>
      </c>
      <c r="O4568" s="310">
        <v>61.893711786744966</v>
      </c>
      <c r="P4568" s="309" t="s">
        <v>15063</v>
      </c>
      <c r="Q4568" s="311"/>
    </row>
    <row r="4569" spans="1:17" s="312" customFormat="1" x14ac:dyDescent="0.3">
      <c r="A4569" s="307">
        <v>4566</v>
      </c>
      <c r="B4569" s="308" t="s">
        <v>5252</v>
      </c>
      <c r="C4569" s="308" t="s">
        <v>1373</v>
      </c>
      <c r="D4569" s="308" t="s">
        <v>1374</v>
      </c>
      <c r="E4569" s="308" t="s">
        <v>1374</v>
      </c>
      <c r="F4569" s="309" t="s">
        <v>5493</v>
      </c>
      <c r="G4569" s="309" t="s">
        <v>9628</v>
      </c>
      <c r="H4569" s="309" t="s">
        <v>9629</v>
      </c>
      <c r="I4569" s="309" t="s">
        <v>5706</v>
      </c>
      <c r="J4569" s="309" t="s">
        <v>15063</v>
      </c>
      <c r="K4569" s="310">
        <v>0.37490999999999997</v>
      </c>
      <c r="L4569" s="310">
        <v>0.34032299999999999</v>
      </c>
      <c r="M4569" s="310">
        <f>VLOOKUP(H4569,'Details of Feeder LEvel'!H:N,7,FALSE)</f>
        <v>0</v>
      </c>
      <c r="N4569" s="310">
        <f t="shared" si="71"/>
        <v>9.2254140993838476</v>
      </c>
      <c r="O4569" s="310">
        <v>72.309481880894211</v>
      </c>
      <c r="P4569" s="309" t="s">
        <v>15063</v>
      </c>
      <c r="Q4569" s="311"/>
    </row>
    <row r="4570" spans="1:17" s="312" customFormat="1" x14ac:dyDescent="0.3">
      <c r="A4570" s="307">
        <v>4567</v>
      </c>
      <c r="B4570" s="308" t="s">
        <v>5252</v>
      </c>
      <c r="C4570" s="308" t="s">
        <v>1373</v>
      </c>
      <c r="D4570" s="308" t="s">
        <v>1374</v>
      </c>
      <c r="E4570" s="308" t="s">
        <v>1374</v>
      </c>
      <c r="F4570" s="309" t="s">
        <v>5493</v>
      </c>
      <c r="G4570" s="309" t="s">
        <v>9630</v>
      </c>
      <c r="H4570" s="309" t="s">
        <v>9631</v>
      </c>
      <c r="I4570" s="309" t="s">
        <v>5706</v>
      </c>
      <c r="J4570" s="309" t="s">
        <v>15063</v>
      </c>
      <c r="K4570" s="310">
        <v>0.42014000000000001</v>
      </c>
      <c r="L4570" s="310">
        <v>0.37571673999999999</v>
      </c>
      <c r="M4570" s="310">
        <f>VLOOKUP(H4570,'Details of Feeder LEvel'!H:N,7,FALSE)</f>
        <v>0</v>
      </c>
      <c r="N4570" s="310">
        <f t="shared" si="71"/>
        <v>10.573442185938026</v>
      </c>
      <c r="O4570" s="310">
        <v>61.34904448238305</v>
      </c>
      <c r="P4570" s="309" t="s">
        <v>15063</v>
      </c>
      <c r="Q4570" s="311"/>
    </row>
    <row r="4571" spans="1:17" s="312" customFormat="1" x14ac:dyDescent="0.3">
      <c r="A4571" s="307">
        <v>4568</v>
      </c>
      <c r="B4571" s="308" t="s">
        <v>5252</v>
      </c>
      <c r="C4571" s="308" t="s">
        <v>1373</v>
      </c>
      <c r="D4571" s="308" t="s">
        <v>1374</v>
      </c>
      <c r="E4571" s="308" t="s">
        <v>1374</v>
      </c>
      <c r="F4571" s="309" t="s">
        <v>7308</v>
      </c>
      <c r="G4571" s="309" t="s">
        <v>9632</v>
      </c>
      <c r="H4571" s="309" t="s">
        <v>9633</v>
      </c>
      <c r="I4571" s="309" t="s">
        <v>5701</v>
      </c>
      <c r="J4571" s="309" t="s">
        <v>15063</v>
      </c>
      <c r="K4571" s="310">
        <v>0.21222000000000002</v>
      </c>
      <c r="L4571" s="310">
        <v>0.1907635</v>
      </c>
      <c r="M4571" s="310">
        <f>VLOOKUP(H4571,'Details of Feeder LEvel'!H:N,7,FALSE)</f>
        <v>0</v>
      </c>
      <c r="N4571" s="310">
        <f t="shared" si="71"/>
        <v>10.110498539251727</v>
      </c>
      <c r="O4571" s="310">
        <v>10.110498539251733</v>
      </c>
      <c r="P4571" s="309" t="s">
        <v>15063</v>
      </c>
      <c r="Q4571" s="311"/>
    </row>
    <row r="4572" spans="1:17" s="312" customFormat="1" x14ac:dyDescent="0.3">
      <c r="A4572" s="307">
        <v>4569</v>
      </c>
      <c r="B4572" s="308" t="s">
        <v>5252</v>
      </c>
      <c r="C4572" s="308" t="s">
        <v>1373</v>
      </c>
      <c r="D4572" s="308" t="s">
        <v>1374</v>
      </c>
      <c r="E4572" s="308" t="s">
        <v>1559</v>
      </c>
      <c r="F4572" s="309" t="s">
        <v>9634</v>
      </c>
      <c r="G4572" s="309" t="s">
        <v>9635</v>
      </c>
      <c r="H4572" s="309" t="s">
        <v>9636</v>
      </c>
      <c r="I4572" s="309" t="s">
        <v>5701</v>
      </c>
      <c r="J4572" s="309" t="s">
        <v>15063</v>
      </c>
      <c r="K4572" s="310">
        <v>0.9363999999999999</v>
      </c>
      <c r="L4572" s="310">
        <v>0.84208249999999996</v>
      </c>
      <c r="M4572" s="310">
        <f>VLOOKUP(H4572,'Details of Feeder LEvel'!H:N,7,FALSE)</f>
        <v>0</v>
      </c>
      <c r="N4572" s="310">
        <f t="shared" si="71"/>
        <v>10.072351559162746</v>
      </c>
      <c r="O4572" s="310">
        <v>10.281184724515501</v>
      </c>
      <c r="P4572" s="309" t="s">
        <v>15063</v>
      </c>
      <c r="Q4572" s="311"/>
    </row>
    <row r="4573" spans="1:17" s="312" customFormat="1" x14ac:dyDescent="0.3">
      <c r="A4573" s="307">
        <v>4570</v>
      </c>
      <c r="B4573" s="308" t="s">
        <v>5252</v>
      </c>
      <c r="C4573" s="308" t="s">
        <v>1373</v>
      </c>
      <c r="D4573" s="308" t="s">
        <v>1374</v>
      </c>
      <c r="E4573" s="308" t="s">
        <v>1559</v>
      </c>
      <c r="F4573" s="309" t="s">
        <v>9634</v>
      </c>
      <c r="G4573" s="309" t="s">
        <v>9637</v>
      </c>
      <c r="H4573" s="309" t="s">
        <v>9638</v>
      </c>
      <c r="I4573" s="309" t="s">
        <v>5701</v>
      </c>
      <c r="J4573" s="309" t="s">
        <v>15063</v>
      </c>
      <c r="K4573" s="310">
        <v>0.73214000000000001</v>
      </c>
      <c r="L4573" s="310">
        <v>0.66042200000000006</v>
      </c>
      <c r="M4573" s="310">
        <f>VLOOKUP(H4573,'Details of Feeder LEvel'!H:N,7,FALSE)</f>
        <v>0</v>
      </c>
      <c r="N4573" s="310">
        <f t="shared" si="71"/>
        <v>9.7956674952877805</v>
      </c>
      <c r="O4573" s="310">
        <v>9.7956674952877858</v>
      </c>
      <c r="P4573" s="309" t="s">
        <v>15063</v>
      </c>
      <c r="Q4573" s="311"/>
    </row>
    <row r="4574" spans="1:17" s="312" customFormat="1" x14ac:dyDescent="0.3">
      <c r="A4574" s="307">
        <v>4571</v>
      </c>
      <c r="B4574" s="308" t="s">
        <v>5252</v>
      </c>
      <c r="C4574" s="308" t="s">
        <v>1373</v>
      </c>
      <c r="D4574" s="308" t="s">
        <v>1374</v>
      </c>
      <c r="E4574" s="308" t="s">
        <v>1559</v>
      </c>
      <c r="F4574" s="309" t="s">
        <v>9634</v>
      </c>
      <c r="G4574" s="309" t="s">
        <v>9639</v>
      </c>
      <c r="H4574" s="309" t="s">
        <v>9640</v>
      </c>
      <c r="I4574" s="309" t="s">
        <v>5701</v>
      </c>
      <c r="J4574" s="309" t="s">
        <v>15063</v>
      </c>
      <c r="K4574" s="310">
        <v>0.78676000000000001</v>
      </c>
      <c r="L4574" s="310">
        <v>0.707125</v>
      </c>
      <c r="M4574" s="310">
        <f>VLOOKUP(H4574,'Details of Feeder LEvel'!H:N,7,FALSE)</f>
        <v>0</v>
      </c>
      <c r="N4574" s="310">
        <f t="shared" si="71"/>
        <v>10.121892317860594</v>
      </c>
      <c r="O4574" s="310">
        <v>10.359379938364677</v>
      </c>
      <c r="P4574" s="309" t="s">
        <v>15063</v>
      </c>
      <c r="Q4574" s="311"/>
    </row>
    <row r="4575" spans="1:17" s="312" customFormat="1" x14ac:dyDescent="0.3">
      <c r="A4575" s="307">
        <v>4572</v>
      </c>
      <c r="B4575" s="308" t="s">
        <v>5252</v>
      </c>
      <c r="C4575" s="308" t="s">
        <v>1373</v>
      </c>
      <c r="D4575" s="308" t="s">
        <v>1374</v>
      </c>
      <c r="E4575" s="308" t="s">
        <v>1559</v>
      </c>
      <c r="F4575" s="309" t="s">
        <v>9634</v>
      </c>
      <c r="G4575" s="309" t="s">
        <v>9641</v>
      </c>
      <c r="H4575" s="309" t="s">
        <v>9642</v>
      </c>
      <c r="I4575" s="309" t="s">
        <v>5706</v>
      </c>
      <c r="J4575" s="309" t="s">
        <v>15063</v>
      </c>
      <c r="K4575" s="310">
        <v>3.1360999999999999</v>
      </c>
      <c r="L4575" s="310">
        <v>2.8079528000000002</v>
      </c>
      <c r="M4575" s="310">
        <f>VLOOKUP(H4575,'Details of Feeder LEvel'!H:N,7,FALSE)</f>
        <v>0</v>
      </c>
      <c r="N4575" s="310">
        <f t="shared" si="71"/>
        <v>10.463543892095267</v>
      </c>
      <c r="O4575" s="310">
        <v>70.991012750754948</v>
      </c>
      <c r="P4575" s="309" t="s">
        <v>15063</v>
      </c>
      <c r="Q4575" s="311"/>
    </row>
    <row r="4576" spans="1:17" s="312" customFormat="1" x14ac:dyDescent="0.3">
      <c r="A4576" s="307">
        <v>4573</v>
      </c>
      <c r="B4576" s="308" t="s">
        <v>5252</v>
      </c>
      <c r="C4576" s="308" t="s">
        <v>1373</v>
      </c>
      <c r="D4576" s="308" t="s">
        <v>1374</v>
      </c>
      <c r="E4576" s="308" t="s">
        <v>1559</v>
      </c>
      <c r="F4576" s="309" t="s">
        <v>9634</v>
      </c>
      <c r="G4576" s="309" t="s">
        <v>9643</v>
      </c>
      <c r="H4576" s="309" t="s">
        <v>9644</v>
      </c>
      <c r="I4576" s="309" t="s">
        <v>5706</v>
      </c>
      <c r="J4576" s="309" t="s">
        <v>15063</v>
      </c>
      <c r="K4576" s="310">
        <v>3.1832799999999999</v>
      </c>
      <c r="L4576" s="310">
        <v>2.8196724</v>
      </c>
      <c r="M4576" s="310">
        <f>VLOOKUP(H4576,'Details of Feeder LEvel'!H:N,7,FALSE)</f>
        <v>0</v>
      </c>
      <c r="N4576" s="310">
        <f t="shared" si="71"/>
        <v>11.422419642632754</v>
      </c>
      <c r="O4576" s="310">
        <v>53.8225936559137</v>
      </c>
      <c r="P4576" s="309" t="s">
        <v>15063</v>
      </c>
      <c r="Q4576" s="311"/>
    </row>
    <row r="4577" spans="1:17" s="312" customFormat="1" x14ac:dyDescent="0.3">
      <c r="A4577" s="307">
        <v>4574</v>
      </c>
      <c r="B4577" s="308" t="s">
        <v>5252</v>
      </c>
      <c r="C4577" s="308" t="s">
        <v>1373</v>
      </c>
      <c r="D4577" s="308" t="s">
        <v>1374</v>
      </c>
      <c r="E4577" s="308" t="s">
        <v>1559</v>
      </c>
      <c r="F4577" s="309" t="s">
        <v>9634</v>
      </c>
      <c r="G4577" s="309" t="s">
        <v>9645</v>
      </c>
      <c r="H4577" s="309" t="s">
        <v>9646</v>
      </c>
      <c r="I4577" s="309" t="s">
        <v>5701</v>
      </c>
      <c r="J4577" s="309" t="s">
        <v>15063</v>
      </c>
      <c r="K4577" s="310">
        <v>0.74077999999999999</v>
      </c>
      <c r="L4577" s="310">
        <v>0.66614426000000004</v>
      </c>
      <c r="M4577" s="310">
        <f>VLOOKUP(H4577,'Details of Feeder LEvel'!H:N,7,FALSE)</f>
        <v>0</v>
      </c>
      <c r="N4577" s="310">
        <f t="shared" si="71"/>
        <v>10.075290909581785</v>
      </c>
      <c r="O4577" s="310">
        <v>11.006779604855909</v>
      </c>
      <c r="P4577" s="309" t="s">
        <v>15063</v>
      </c>
      <c r="Q4577" s="311"/>
    </row>
    <row r="4578" spans="1:17" s="312" customFormat="1" x14ac:dyDescent="0.3">
      <c r="A4578" s="307">
        <v>4575</v>
      </c>
      <c r="B4578" s="308" t="s">
        <v>5252</v>
      </c>
      <c r="C4578" s="308" t="s">
        <v>1373</v>
      </c>
      <c r="D4578" s="308" t="s">
        <v>1374</v>
      </c>
      <c r="E4578" s="308" t="s">
        <v>1559</v>
      </c>
      <c r="F4578" s="309" t="s">
        <v>9634</v>
      </c>
      <c r="G4578" s="309" t="s">
        <v>9647</v>
      </c>
      <c r="H4578" s="309" t="s">
        <v>9648</v>
      </c>
      <c r="I4578" s="309" t="s">
        <v>2432</v>
      </c>
      <c r="J4578" s="309" t="s">
        <v>15063</v>
      </c>
      <c r="K4578" s="310">
        <v>1.0508600000000001</v>
      </c>
      <c r="L4578" s="310">
        <v>0.94482822600000016</v>
      </c>
      <c r="M4578" s="310">
        <f>VLOOKUP(H4578,'Details of Feeder LEvel'!H:N,7,FALSE)</f>
        <v>0</v>
      </c>
      <c r="N4578" s="310">
        <f t="shared" si="71"/>
        <v>10.089999999999996</v>
      </c>
      <c r="O4578" s="310">
        <v>49.385364776433804</v>
      </c>
      <c r="P4578" s="309" t="s">
        <v>15063</v>
      </c>
      <c r="Q4578" s="311"/>
    </row>
    <row r="4579" spans="1:17" s="312" customFormat="1" x14ac:dyDescent="0.3">
      <c r="A4579" s="307">
        <v>4576</v>
      </c>
      <c r="B4579" s="308" t="s">
        <v>5252</v>
      </c>
      <c r="C4579" s="308" t="s">
        <v>1373</v>
      </c>
      <c r="D4579" s="308" t="s">
        <v>1374</v>
      </c>
      <c r="E4579" s="308" t="s">
        <v>1559</v>
      </c>
      <c r="F4579" s="309" t="s">
        <v>9649</v>
      </c>
      <c r="G4579" s="309" t="s">
        <v>9650</v>
      </c>
      <c r="H4579" s="309" t="s">
        <v>9651</v>
      </c>
      <c r="I4579" s="309" t="s">
        <v>5701</v>
      </c>
      <c r="J4579" s="309" t="s">
        <v>15063</v>
      </c>
      <c r="K4579" s="310">
        <v>0.74890000000000001</v>
      </c>
      <c r="L4579" s="310">
        <v>0.67658200000000002</v>
      </c>
      <c r="M4579" s="310">
        <f>VLOOKUP(H4579,'Details of Feeder LEvel'!H:N,7,FALSE)</f>
        <v>0</v>
      </c>
      <c r="N4579" s="310">
        <f t="shared" si="71"/>
        <v>9.6565629590065409</v>
      </c>
      <c r="O4579" s="310">
        <v>9.6565629590065534</v>
      </c>
      <c r="P4579" s="309" t="s">
        <v>15063</v>
      </c>
      <c r="Q4579" s="311"/>
    </row>
    <row r="4580" spans="1:17" s="312" customFormat="1" x14ac:dyDescent="0.3">
      <c r="A4580" s="307">
        <v>4577</v>
      </c>
      <c r="B4580" s="308" t="s">
        <v>5252</v>
      </c>
      <c r="C4580" s="308" t="s">
        <v>1373</v>
      </c>
      <c r="D4580" s="308" t="s">
        <v>1374</v>
      </c>
      <c r="E4580" s="308" t="s">
        <v>1559</v>
      </c>
      <c r="F4580" s="309" t="s">
        <v>9649</v>
      </c>
      <c r="G4580" s="309" t="s">
        <v>9652</v>
      </c>
      <c r="H4580" s="309" t="s">
        <v>9653</v>
      </c>
      <c r="I4580" s="309" t="s">
        <v>5701</v>
      </c>
      <c r="J4580" s="309" t="s">
        <v>15063</v>
      </c>
      <c r="K4580" s="310">
        <v>1.3102</v>
      </c>
      <c r="L4580" s="310">
        <v>1.18044696</v>
      </c>
      <c r="M4580" s="310">
        <f>VLOOKUP(H4580,'Details of Feeder LEvel'!H:N,7,FALSE)</f>
        <v>0</v>
      </c>
      <c r="N4580" s="310">
        <f t="shared" si="71"/>
        <v>9.9033002595023643</v>
      </c>
      <c r="O4580" s="310">
        <v>9.9033002595023785</v>
      </c>
      <c r="P4580" s="309" t="s">
        <v>15063</v>
      </c>
      <c r="Q4580" s="311"/>
    </row>
    <row r="4581" spans="1:17" s="312" customFormat="1" x14ac:dyDescent="0.3">
      <c r="A4581" s="307">
        <v>4578</v>
      </c>
      <c r="B4581" s="308" t="s">
        <v>5252</v>
      </c>
      <c r="C4581" s="308" t="s">
        <v>1373</v>
      </c>
      <c r="D4581" s="308" t="s">
        <v>1374</v>
      </c>
      <c r="E4581" s="308" t="s">
        <v>1559</v>
      </c>
      <c r="F4581" s="309" t="s">
        <v>9649</v>
      </c>
      <c r="G4581" s="309" t="s">
        <v>9654</v>
      </c>
      <c r="H4581" s="309" t="s">
        <v>9655</v>
      </c>
      <c r="I4581" s="309" t="s">
        <v>5701</v>
      </c>
      <c r="J4581" s="309" t="s">
        <v>15063</v>
      </c>
      <c r="K4581" s="310">
        <v>1.3029600000000001</v>
      </c>
      <c r="L4581" s="310">
        <v>1.1704780000000001</v>
      </c>
      <c r="M4581" s="310">
        <f>VLOOKUP(H4581,'Details of Feeder LEvel'!H:N,7,FALSE)</f>
        <v>0</v>
      </c>
      <c r="N4581" s="310">
        <f t="shared" si="71"/>
        <v>10.167771842573831</v>
      </c>
      <c r="O4581" s="310">
        <v>10.167771842573824</v>
      </c>
      <c r="P4581" s="309" t="s">
        <v>15063</v>
      </c>
      <c r="Q4581" s="311"/>
    </row>
    <row r="4582" spans="1:17" s="312" customFormat="1" x14ac:dyDescent="0.3">
      <c r="A4582" s="307">
        <v>4579</v>
      </c>
      <c r="B4582" s="308" t="s">
        <v>5252</v>
      </c>
      <c r="C4582" s="308" t="s">
        <v>1373</v>
      </c>
      <c r="D4582" s="308" t="s">
        <v>1374</v>
      </c>
      <c r="E4582" s="308" t="s">
        <v>1559</v>
      </c>
      <c r="F4582" s="309" t="s">
        <v>9649</v>
      </c>
      <c r="G4582" s="309" t="s">
        <v>9656</v>
      </c>
      <c r="H4582" s="309" t="s">
        <v>9657</v>
      </c>
      <c r="I4582" s="309" t="s">
        <v>5701</v>
      </c>
      <c r="J4582" s="309" t="s">
        <v>15063</v>
      </c>
      <c r="K4582" s="310">
        <v>0.61880000000000002</v>
      </c>
      <c r="L4582" s="310">
        <v>0.55492450000000004</v>
      </c>
      <c r="M4582" s="310">
        <f>VLOOKUP(H4582,'Details of Feeder LEvel'!H:N,7,FALSE)</f>
        <v>0</v>
      </c>
      <c r="N4582" s="310">
        <f t="shared" si="71"/>
        <v>10.322478991596634</v>
      </c>
      <c r="O4582" s="310">
        <v>10.322478991596618</v>
      </c>
      <c r="P4582" s="309" t="s">
        <v>15063</v>
      </c>
      <c r="Q4582" s="311"/>
    </row>
    <row r="4583" spans="1:17" s="312" customFormat="1" x14ac:dyDescent="0.3">
      <c r="A4583" s="307">
        <v>4580</v>
      </c>
      <c r="B4583" s="308" t="s">
        <v>5252</v>
      </c>
      <c r="C4583" s="308" t="s">
        <v>1373</v>
      </c>
      <c r="D4583" s="308" t="s">
        <v>1374</v>
      </c>
      <c r="E4583" s="308" t="s">
        <v>1559</v>
      </c>
      <c r="F4583" s="309" t="s">
        <v>9649</v>
      </c>
      <c r="G4583" s="309" t="s">
        <v>9658</v>
      </c>
      <c r="H4583" s="309" t="s">
        <v>9659</v>
      </c>
      <c r="I4583" s="309" t="s">
        <v>5701</v>
      </c>
      <c r="J4583" s="309" t="s">
        <v>15063</v>
      </c>
      <c r="K4583" s="310">
        <v>0.24720000000000003</v>
      </c>
      <c r="L4583" s="310">
        <v>0.22571832000000003</v>
      </c>
      <c r="M4583" s="310">
        <f>VLOOKUP(H4583,'Details of Feeder LEvel'!H:N,7,FALSE)</f>
        <v>0</v>
      </c>
      <c r="N4583" s="310">
        <f t="shared" si="71"/>
        <v>8.6900000000000013</v>
      </c>
      <c r="O4583" s="310">
        <v>20.477710647862203</v>
      </c>
      <c r="P4583" s="309" t="s">
        <v>15063</v>
      </c>
      <c r="Q4583" s="311"/>
    </row>
    <row r="4584" spans="1:17" s="312" customFormat="1" x14ac:dyDescent="0.3">
      <c r="A4584" s="307">
        <v>4581</v>
      </c>
      <c r="B4584" s="308" t="s">
        <v>5252</v>
      </c>
      <c r="C4584" s="308" t="s">
        <v>1373</v>
      </c>
      <c r="D4584" s="308" t="s">
        <v>1374</v>
      </c>
      <c r="E4584" s="308" t="s">
        <v>1559</v>
      </c>
      <c r="F4584" s="309" t="s">
        <v>9649</v>
      </c>
      <c r="G4584" s="309" t="s">
        <v>9660</v>
      </c>
      <c r="H4584" s="309" t="s">
        <v>9661</v>
      </c>
      <c r="I4584" s="309" t="s">
        <v>2432</v>
      </c>
      <c r="J4584" s="309" t="s">
        <v>15063</v>
      </c>
      <c r="K4584" s="310">
        <v>2.8892999999999995</v>
      </c>
      <c r="L4584" s="310">
        <v>2.7555092200000004</v>
      </c>
      <c r="M4584" s="310">
        <f>VLOOKUP(H4584,'Details of Feeder LEvel'!H:N,7,FALSE)</f>
        <v>0</v>
      </c>
      <c r="N4584" s="310">
        <f t="shared" si="71"/>
        <v>4.6305603433357261</v>
      </c>
      <c r="O4584" s="310">
        <v>4.6305603433357101</v>
      </c>
      <c r="P4584" s="309" t="s">
        <v>15063</v>
      </c>
      <c r="Q4584" s="311"/>
    </row>
    <row r="4585" spans="1:17" s="312" customFormat="1" x14ac:dyDescent="0.3">
      <c r="A4585" s="307">
        <v>4582</v>
      </c>
      <c r="B4585" s="308" t="s">
        <v>5252</v>
      </c>
      <c r="C4585" s="308" t="s">
        <v>1373</v>
      </c>
      <c r="D4585" s="308" t="s">
        <v>1374</v>
      </c>
      <c r="E4585" s="308" t="s">
        <v>1559</v>
      </c>
      <c r="F4585" s="309" t="s">
        <v>9649</v>
      </c>
      <c r="G4585" s="309" t="s">
        <v>9662</v>
      </c>
      <c r="H4585" s="309" t="s">
        <v>9663</v>
      </c>
      <c r="I4585" s="309" t="s">
        <v>5701</v>
      </c>
      <c r="J4585" s="309" t="s">
        <v>15063</v>
      </c>
      <c r="K4585" s="310">
        <v>1.0911200000000001</v>
      </c>
      <c r="L4585" s="310">
        <v>0.98639100000000002</v>
      </c>
      <c r="M4585" s="310">
        <f>VLOOKUP(H4585,'Details of Feeder LEvel'!H:N,7,FALSE)</f>
        <v>0</v>
      </c>
      <c r="N4585" s="310">
        <f t="shared" si="71"/>
        <v>9.5983026614854516</v>
      </c>
      <c r="O4585" s="310">
        <v>9.5983026614854481</v>
      </c>
      <c r="P4585" s="309" t="s">
        <v>15063</v>
      </c>
      <c r="Q4585" s="311"/>
    </row>
    <row r="4586" spans="1:17" s="312" customFormat="1" x14ac:dyDescent="0.3">
      <c r="A4586" s="307">
        <v>4583</v>
      </c>
      <c r="B4586" s="308" t="s">
        <v>5252</v>
      </c>
      <c r="C4586" s="308" t="s">
        <v>1373</v>
      </c>
      <c r="D4586" s="308" t="s">
        <v>1374</v>
      </c>
      <c r="E4586" s="308" t="s">
        <v>1559</v>
      </c>
      <c r="F4586" s="309" t="s">
        <v>9649</v>
      </c>
      <c r="G4586" s="309" t="s">
        <v>9664</v>
      </c>
      <c r="H4586" s="309" t="s">
        <v>9665</v>
      </c>
      <c r="I4586" s="309" t="s">
        <v>2432</v>
      </c>
      <c r="J4586" s="309" t="s">
        <v>15063</v>
      </c>
      <c r="K4586" s="310">
        <v>0.89456000000000002</v>
      </c>
      <c r="L4586" s="310">
        <v>0.78564100000000003</v>
      </c>
      <c r="M4586" s="310">
        <f>VLOOKUP(H4586,'Details of Feeder LEvel'!H:N,7,FALSE)</f>
        <v>0</v>
      </c>
      <c r="N4586" s="310">
        <f t="shared" si="71"/>
        <v>12.175706492577355</v>
      </c>
      <c r="O4586" s="310">
        <v>12.175706492577355</v>
      </c>
      <c r="P4586" s="309" t="s">
        <v>15063</v>
      </c>
      <c r="Q4586" s="311"/>
    </row>
    <row r="4587" spans="1:17" s="312" customFormat="1" x14ac:dyDescent="0.3">
      <c r="A4587" s="307">
        <v>4584</v>
      </c>
      <c r="B4587" s="308" t="s">
        <v>5252</v>
      </c>
      <c r="C4587" s="308" t="s">
        <v>1373</v>
      </c>
      <c r="D4587" s="308" t="s">
        <v>1374</v>
      </c>
      <c r="E4587" s="308" t="s">
        <v>1559</v>
      </c>
      <c r="F4587" s="309" t="s">
        <v>9649</v>
      </c>
      <c r="G4587" s="309" t="s">
        <v>9666</v>
      </c>
      <c r="H4587" s="309" t="s">
        <v>9667</v>
      </c>
      <c r="I4587" s="309" t="s">
        <v>2432</v>
      </c>
      <c r="J4587" s="309" t="s">
        <v>15063</v>
      </c>
      <c r="K4587" s="310">
        <v>3.6190199999999999</v>
      </c>
      <c r="L4587" s="310">
        <v>3.1853498400000002</v>
      </c>
      <c r="M4587" s="310">
        <f>VLOOKUP(H4587,'Details of Feeder LEvel'!H:N,7,FALSE)</f>
        <v>0</v>
      </c>
      <c r="N4587" s="310">
        <f t="shared" si="71"/>
        <v>11.983082712999643</v>
      </c>
      <c r="O4587" s="310">
        <v>18.244803822894472</v>
      </c>
      <c r="P4587" s="309" t="s">
        <v>15063</v>
      </c>
      <c r="Q4587" s="311"/>
    </row>
    <row r="4588" spans="1:17" s="312" customFormat="1" x14ac:dyDescent="0.3">
      <c r="A4588" s="307">
        <v>4585</v>
      </c>
      <c r="B4588" s="308" t="s">
        <v>5252</v>
      </c>
      <c r="C4588" s="308" t="s">
        <v>1373</v>
      </c>
      <c r="D4588" s="308" t="s">
        <v>1374</v>
      </c>
      <c r="E4588" s="308" t="s">
        <v>1559</v>
      </c>
      <c r="F4588" s="309" t="s">
        <v>9649</v>
      </c>
      <c r="G4588" s="309" t="s">
        <v>9668</v>
      </c>
      <c r="H4588" s="309" t="s">
        <v>9669</v>
      </c>
      <c r="I4588" s="309" t="s">
        <v>2432</v>
      </c>
      <c r="J4588" s="309" t="s">
        <v>15063</v>
      </c>
      <c r="K4588" s="310">
        <v>0.31868000000000002</v>
      </c>
      <c r="L4588" s="310">
        <v>0.292097</v>
      </c>
      <c r="M4588" s="310">
        <f>VLOOKUP(H4588,'Details of Feeder LEvel'!H:N,7,FALSE)</f>
        <v>0</v>
      </c>
      <c r="N4588" s="310">
        <f t="shared" si="71"/>
        <v>8.3415965859169141</v>
      </c>
      <c r="O4588" s="310">
        <v>24.950203917890633</v>
      </c>
      <c r="P4588" s="309" t="s">
        <v>15063</v>
      </c>
      <c r="Q4588" s="311"/>
    </row>
    <row r="4589" spans="1:17" s="312" customFormat="1" x14ac:dyDescent="0.3">
      <c r="A4589" s="307">
        <v>4586</v>
      </c>
      <c r="B4589" s="308" t="s">
        <v>5252</v>
      </c>
      <c r="C4589" s="308" t="s">
        <v>1373</v>
      </c>
      <c r="D4589" s="308" t="s">
        <v>1374</v>
      </c>
      <c r="E4589" s="308" t="s">
        <v>1559</v>
      </c>
      <c r="F4589" s="309" t="s">
        <v>9649</v>
      </c>
      <c r="G4589" s="309" t="s">
        <v>9670</v>
      </c>
      <c r="H4589" s="309" t="s">
        <v>9671</v>
      </c>
      <c r="I4589" s="309" t="s">
        <v>5706</v>
      </c>
      <c r="J4589" s="309" t="s">
        <v>15063</v>
      </c>
      <c r="K4589" s="310">
        <v>2.78362</v>
      </c>
      <c r="L4589" s="310">
        <v>2.4542887600000003</v>
      </c>
      <c r="M4589" s="310">
        <f>VLOOKUP(H4589,'Details of Feeder LEvel'!H:N,7,FALSE)</f>
        <v>0</v>
      </c>
      <c r="N4589" s="310">
        <f t="shared" si="71"/>
        <v>11.831041593320917</v>
      </c>
      <c r="O4589" s="310">
        <v>63.23738789156279</v>
      </c>
      <c r="P4589" s="309" t="s">
        <v>15063</v>
      </c>
      <c r="Q4589" s="311"/>
    </row>
    <row r="4590" spans="1:17" s="312" customFormat="1" x14ac:dyDescent="0.3">
      <c r="A4590" s="307">
        <v>4587</v>
      </c>
      <c r="B4590" s="308" t="s">
        <v>5252</v>
      </c>
      <c r="C4590" s="308" t="s">
        <v>1373</v>
      </c>
      <c r="D4590" s="308" t="s">
        <v>1374</v>
      </c>
      <c r="E4590" s="308" t="s">
        <v>1559</v>
      </c>
      <c r="F4590" s="309" t="s">
        <v>9649</v>
      </c>
      <c r="G4590" s="309" t="s">
        <v>9672</v>
      </c>
      <c r="H4590" s="309" t="s">
        <v>9673</v>
      </c>
      <c r="I4590" s="309" t="s">
        <v>5701</v>
      </c>
      <c r="J4590" s="309" t="s">
        <v>15063</v>
      </c>
      <c r="K4590" s="310">
        <v>0.63050000000000006</v>
      </c>
      <c r="L4590" s="310">
        <v>0.56391440000000004</v>
      </c>
      <c r="M4590" s="310">
        <f>VLOOKUP(H4590,'Details of Feeder LEvel'!H:N,7,FALSE)</f>
        <v>0</v>
      </c>
      <c r="N4590" s="310">
        <f t="shared" si="71"/>
        <v>10.560761300555118</v>
      </c>
      <c r="O4590" s="310">
        <v>19.192193418154869</v>
      </c>
      <c r="P4590" s="309" t="s">
        <v>15063</v>
      </c>
      <c r="Q4590" s="311"/>
    </row>
    <row r="4591" spans="1:17" s="312" customFormat="1" x14ac:dyDescent="0.3">
      <c r="A4591" s="307">
        <v>4588</v>
      </c>
      <c r="B4591" s="308" t="s">
        <v>5252</v>
      </c>
      <c r="C4591" s="308" t="s">
        <v>1373</v>
      </c>
      <c r="D4591" s="308" t="s">
        <v>1374</v>
      </c>
      <c r="E4591" s="308" t="s">
        <v>1559</v>
      </c>
      <c r="F4591" s="309" t="s">
        <v>9649</v>
      </c>
      <c r="G4591" s="309" t="s">
        <v>9674</v>
      </c>
      <c r="H4591" s="309" t="s">
        <v>9675</v>
      </c>
      <c r="I4591" s="309" t="s">
        <v>5706</v>
      </c>
      <c r="J4591" s="309" t="s">
        <v>15063</v>
      </c>
      <c r="K4591" s="310">
        <v>1.2095</v>
      </c>
      <c r="L4591" s="310">
        <v>1.0783145000000001</v>
      </c>
      <c r="M4591" s="310">
        <f>VLOOKUP(H4591,'Details of Feeder LEvel'!H:N,7,FALSE)</f>
        <v>0</v>
      </c>
      <c r="N4591" s="310">
        <f t="shared" si="71"/>
        <v>10.846258784621741</v>
      </c>
      <c r="O4591" s="310">
        <v>48.989615309928183</v>
      </c>
      <c r="P4591" s="309" t="s">
        <v>15063</v>
      </c>
      <c r="Q4591" s="311"/>
    </row>
    <row r="4592" spans="1:17" s="312" customFormat="1" x14ac:dyDescent="0.3">
      <c r="A4592" s="307">
        <v>4589</v>
      </c>
      <c r="B4592" s="308" t="s">
        <v>5252</v>
      </c>
      <c r="C4592" s="308" t="s">
        <v>1373</v>
      </c>
      <c r="D4592" s="308" t="s">
        <v>1374</v>
      </c>
      <c r="E4592" s="308" t="s">
        <v>1559</v>
      </c>
      <c r="F4592" s="309" t="s">
        <v>9649</v>
      </c>
      <c r="G4592" s="309" t="s">
        <v>9676</v>
      </c>
      <c r="H4592" s="309" t="s">
        <v>9677</v>
      </c>
      <c r="I4592" s="309" t="s">
        <v>5706</v>
      </c>
      <c r="J4592" s="309" t="s">
        <v>15063</v>
      </c>
      <c r="K4592" s="310">
        <v>1.0752999999999999</v>
      </c>
      <c r="L4592" s="310">
        <v>0.95188220000000001</v>
      </c>
      <c r="M4592" s="310">
        <f>VLOOKUP(H4592,'Details of Feeder LEvel'!H:N,7,FALSE)</f>
        <v>0</v>
      </c>
      <c r="N4592" s="310">
        <f t="shared" si="71"/>
        <v>11.47752255184599</v>
      </c>
      <c r="O4592" s="310">
        <v>42.10771295807568</v>
      </c>
      <c r="P4592" s="309" t="s">
        <v>15063</v>
      </c>
      <c r="Q4592" s="311"/>
    </row>
    <row r="4593" spans="1:17" s="312" customFormat="1" x14ac:dyDescent="0.3">
      <c r="A4593" s="307">
        <v>4590</v>
      </c>
      <c r="B4593" s="308" t="s">
        <v>5252</v>
      </c>
      <c r="C4593" s="308" t="s">
        <v>1373</v>
      </c>
      <c r="D4593" s="308" t="s">
        <v>1374</v>
      </c>
      <c r="E4593" s="308" t="s">
        <v>1559</v>
      </c>
      <c r="F4593" s="309" t="s">
        <v>9649</v>
      </c>
      <c r="G4593" s="309" t="s">
        <v>9678</v>
      </c>
      <c r="H4593" s="309" t="s">
        <v>9679</v>
      </c>
      <c r="I4593" s="309" t="s">
        <v>2414</v>
      </c>
      <c r="J4593" s="309" t="s">
        <v>15063</v>
      </c>
      <c r="K4593" s="310">
        <v>1.4701200000000001</v>
      </c>
      <c r="L4593" s="310">
        <v>1.45896</v>
      </c>
      <c r="M4593" s="310">
        <f>VLOOKUP(H4593,'Details of Feeder LEvel'!H:N,7,FALSE)</f>
        <v>0</v>
      </c>
      <c r="N4593" s="310">
        <f t="shared" si="71"/>
        <v>0.75912170435066917</v>
      </c>
      <c r="O4593" s="310">
        <v>2.618647080792047</v>
      </c>
      <c r="P4593" s="309" t="s">
        <v>15063</v>
      </c>
      <c r="Q4593" s="311"/>
    </row>
    <row r="4594" spans="1:17" s="312" customFormat="1" x14ac:dyDescent="0.3">
      <c r="A4594" s="307">
        <v>4591</v>
      </c>
      <c r="B4594" s="308" t="s">
        <v>5252</v>
      </c>
      <c r="C4594" s="308" t="s">
        <v>1373</v>
      </c>
      <c r="D4594" s="308" t="s">
        <v>1374</v>
      </c>
      <c r="E4594" s="308" t="s">
        <v>1559</v>
      </c>
      <c r="F4594" s="309" t="s">
        <v>9649</v>
      </c>
      <c r="G4594" s="309" t="s">
        <v>9680</v>
      </c>
      <c r="H4594" s="309" t="s">
        <v>9681</v>
      </c>
      <c r="I4594" s="309" t="s">
        <v>2432</v>
      </c>
      <c r="J4594" s="309" t="s">
        <v>15063</v>
      </c>
      <c r="K4594" s="310">
        <v>1.0321</v>
      </c>
      <c r="L4594" s="310">
        <v>0.90615729999999994</v>
      </c>
      <c r="M4594" s="310">
        <f>VLOOKUP(H4594,'Details of Feeder LEvel'!H:N,7,FALSE)</f>
        <v>0</v>
      </c>
      <c r="N4594" s="310">
        <f t="shared" si="71"/>
        <v>12.202567580660796</v>
      </c>
      <c r="O4594" s="310">
        <v>12.248842836945295</v>
      </c>
      <c r="P4594" s="309" t="s">
        <v>15063</v>
      </c>
      <c r="Q4594" s="311"/>
    </row>
    <row r="4595" spans="1:17" s="312" customFormat="1" x14ac:dyDescent="0.3">
      <c r="A4595" s="307">
        <v>4592</v>
      </c>
      <c r="B4595" s="308" t="s">
        <v>5252</v>
      </c>
      <c r="C4595" s="308" t="s">
        <v>1373</v>
      </c>
      <c r="D4595" s="308" t="s">
        <v>1374</v>
      </c>
      <c r="E4595" s="308" t="s">
        <v>1559</v>
      </c>
      <c r="F4595" s="309" t="s">
        <v>9649</v>
      </c>
      <c r="G4595" s="309" t="s">
        <v>9682</v>
      </c>
      <c r="H4595" s="309" t="s">
        <v>9683</v>
      </c>
      <c r="I4595" s="309" t="s">
        <v>5701</v>
      </c>
      <c r="J4595" s="309" t="s">
        <v>15063</v>
      </c>
      <c r="K4595" s="310">
        <v>0.79039999999999999</v>
      </c>
      <c r="L4595" s="310">
        <v>0.712588</v>
      </c>
      <c r="M4595" s="310">
        <f>VLOOKUP(H4595,'Details of Feeder LEvel'!H:N,7,FALSE)</f>
        <v>0</v>
      </c>
      <c r="N4595" s="310">
        <f t="shared" si="71"/>
        <v>9.8446356275303639</v>
      </c>
      <c r="O4595" s="310">
        <v>11.688398358704122</v>
      </c>
      <c r="P4595" s="309" t="s">
        <v>15063</v>
      </c>
      <c r="Q4595" s="311"/>
    </row>
    <row r="4596" spans="1:17" s="312" customFormat="1" x14ac:dyDescent="0.3">
      <c r="A4596" s="307">
        <v>4593</v>
      </c>
      <c r="B4596" s="308" t="s">
        <v>5252</v>
      </c>
      <c r="C4596" s="308" t="s">
        <v>1373</v>
      </c>
      <c r="D4596" s="308" t="s">
        <v>1374</v>
      </c>
      <c r="E4596" s="308" t="s">
        <v>1559</v>
      </c>
      <c r="F4596" s="309" t="s">
        <v>9649</v>
      </c>
      <c r="G4596" s="309" t="s">
        <v>9684</v>
      </c>
      <c r="H4596" s="309" t="s">
        <v>9685</v>
      </c>
      <c r="I4596" s="309" t="s">
        <v>2432</v>
      </c>
      <c r="J4596" s="309" t="s">
        <v>15063</v>
      </c>
      <c r="K4596" s="310">
        <v>1.3367</v>
      </c>
      <c r="L4596" s="310">
        <v>1.1949654000000001</v>
      </c>
      <c r="M4596" s="310">
        <f>VLOOKUP(H4596,'Details of Feeder LEvel'!H:N,7,FALSE)</f>
        <v>0</v>
      </c>
      <c r="N4596" s="310">
        <f t="shared" si="71"/>
        <v>10.603321612927354</v>
      </c>
      <c r="O4596" s="310">
        <v>34.194982050480803</v>
      </c>
      <c r="P4596" s="309" t="s">
        <v>15063</v>
      </c>
      <c r="Q4596" s="311"/>
    </row>
    <row r="4597" spans="1:17" s="312" customFormat="1" x14ac:dyDescent="0.3">
      <c r="A4597" s="307">
        <v>4594</v>
      </c>
      <c r="B4597" s="308" t="s">
        <v>5252</v>
      </c>
      <c r="C4597" s="308" t="s">
        <v>1373</v>
      </c>
      <c r="D4597" s="308" t="s">
        <v>1374</v>
      </c>
      <c r="E4597" s="308" t="s">
        <v>1559</v>
      </c>
      <c r="F4597" s="309" t="s">
        <v>9649</v>
      </c>
      <c r="G4597" s="309" t="s">
        <v>9686</v>
      </c>
      <c r="H4597" s="309" t="s">
        <v>9687</v>
      </c>
      <c r="I4597" s="309" t="s">
        <v>2432</v>
      </c>
      <c r="J4597" s="309" t="s">
        <v>15063</v>
      </c>
      <c r="K4597" s="310">
        <v>1.2151999999999998</v>
      </c>
      <c r="L4597" s="310">
        <v>1.1020004743999998</v>
      </c>
      <c r="M4597" s="310">
        <f>VLOOKUP(H4597,'Details of Feeder LEvel'!H:N,7,FALSE)</f>
        <v>0</v>
      </c>
      <c r="N4597" s="310">
        <f t="shared" si="71"/>
        <v>9.3153000000000024</v>
      </c>
      <c r="O4597" s="310">
        <v>15.850223152371179</v>
      </c>
      <c r="P4597" s="309" t="s">
        <v>15063</v>
      </c>
      <c r="Q4597" s="311"/>
    </row>
    <row r="4598" spans="1:17" s="312" customFormat="1" x14ac:dyDescent="0.3">
      <c r="A4598" s="307">
        <v>4595</v>
      </c>
      <c r="B4598" s="308" t="s">
        <v>5252</v>
      </c>
      <c r="C4598" s="308" t="s">
        <v>1373</v>
      </c>
      <c r="D4598" s="308" t="s">
        <v>1374</v>
      </c>
      <c r="E4598" s="308" t="s">
        <v>1559</v>
      </c>
      <c r="F4598" s="309" t="s">
        <v>9688</v>
      </c>
      <c r="G4598" s="309" t="s">
        <v>9689</v>
      </c>
      <c r="H4598" s="309" t="s">
        <v>9690</v>
      </c>
      <c r="I4598" s="309" t="s">
        <v>2414</v>
      </c>
      <c r="J4598" s="309" t="s">
        <v>15063</v>
      </c>
      <c r="K4598" s="310">
        <v>2.2561200000000001</v>
      </c>
      <c r="L4598" s="310">
        <v>2.0102029200000002</v>
      </c>
      <c r="M4598" s="310">
        <f>VLOOKUP(H4598,'Details of Feeder LEvel'!H:N,7,FALSE)</f>
        <v>0</v>
      </c>
      <c r="N4598" s="310">
        <f t="shared" si="71"/>
        <v>10.899999999999995</v>
      </c>
      <c r="O4598" s="310">
        <v>11.907737251464878</v>
      </c>
      <c r="P4598" s="309" t="s">
        <v>15063</v>
      </c>
      <c r="Q4598" s="311"/>
    </row>
    <row r="4599" spans="1:17" s="312" customFormat="1" x14ac:dyDescent="0.3">
      <c r="A4599" s="307">
        <v>4596</v>
      </c>
      <c r="B4599" s="308" t="s">
        <v>5252</v>
      </c>
      <c r="C4599" s="308" t="s">
        <v>1373</v>
      </c>
      <c r="D4599" s="308" t="s">
        <v>1374</v>
      </c>
      <c r="E4599" s="308" t="s">
        <v>1559</v>
      </c>
      <c r="F4599" s="309" t="s">
        <v>9688</v>
      </c>
      <c r="G4599" s="309" t="s">
        <v>9691</v>
      </c>
      <c r="H4599" s="309" t="s">
        <v>9692</v>
      </c>
      <c r="I4599" s="309" t="s">
        <v>5701</v>
      </c>
      <c r="J4599" s="309" t="s">
        <v>15063</v>
      </c>
      <c r="K4599" s="310">
        <v>0.64454</v>
      </c>
      <c r="L4599" s="310">
        <v>0.57951700000000006</v>
      </c>
      <c r="M4599" s="310">
        <f>VLOOKUP(H4599,'Details of Feeder LEvel'!H:N,7,FALSE)</f>
        <v>0</v>
      </c>
      <c r="N4599" s="310">
        <f t="shared" si="71"/>
        <v>10.08828001365314</v>
      </c>
      <c r="O4599" s="310">
        <v>10.224225549316667</v>
      </c>
      <c r="P4599" s="309" t="s">
        <v>15063</v>
      </c>
      <c r="Q4599" s="311"/>
    </row>
    <row r="4600" spans="1:17" s="312" customFormat="1" x14ac:dyDescent="0.3">
      <c r="A4600" s="307">
        <v>4597</v>
      </c>
      <c r="B4600" s="308" t="s">
        <v>5252</v>
      </c>
      <c r="C4600" s="308" t="s">
        <v>1373</v>
      </c>
      <c r="D4600" s="308" t="s">
        <v>1374</v>
      </c>
      <c r="E4600" s="308" t="s">
        <v>1559</v>
      </c>
      <c r="F4600" s="309" t="s">
        <v>9688</v>
      </c>
      <c r="G4600" s="309" t="s">
        <v>9693</v>
      </c>
      <c r="H4600" s="309" t="s">
        <v>9694</v>
      </c>
      <c r="I4600" s="309" t="s">
        <v>2414</v>
      </c>
      <c r="J4600" s="309" t="s">
        <v>15063</v>
      </c>
      <c r="K4600" s="310">
        <v>0</v>
      </c>
      <c r="L4600" s="310">
        <v>1.474E-3</v>
      </c>
      <c r="M4600" s="310">
        <f>VLOOKUP(H4600,'Details of Feeder LEvel'!H:N,7,FALSE)</f>
        <v>0</v>
      </c>
      <c r="N4600" s="310" t="e">
        <f t="shared" si="71"/>
        <v>#DIV/0!</v>
      </c>
      <c r="O4600" s="310" t="e">
        <v>#DIV/0!</v>
      </c>
      <c r="P4600" s="309" t="s">
        <v>15063</v>
      </c>
      <c r="Q4600" s="311"/>
    </row>
    <row r="4601" spans="1:17" s="312" customFormat="1" x14ac:dyDescent="0.3">
      <c r="A4601" s="307">
        <v>4598</v>
      </c>
      <c r="B4601" s="308" t="s">
        <v>5252</v>
      </c>
      <c r="C4601" s="308" t="s">
        <v>1373</v>
      </c>
      <c r="D4601" s="308" t="s">
        <v>1374</v>
      </c>
      <c r="E4601" s="308" t="s">
        <v>1559</v>
      </c>
      <c r="F4601" s="309" t="s">
        <v>9688</v>
      </c>
      <c r="G4601" s="309" t="s">
        <v>9695</v>
      </c>
      <c r="H4601" s="309" t="s">
        <v>9696</v>
      </c>
      <c r="I4601" s="309" t="s">
        <v>2414</v>
      </c>
      <c r="J4601" s="309" t="s">
        <v>15063</v>
      </c>
      <c r="K4601" s="310">
        <v>3.4167899999999998</v>
      </c>
      <c r="L4601" s="310">
        <v>3.3745664</v>
      </c>
      <c r="M4601" s="310">
        <f>VLOOKUP(H4601,'Details of Feeder LEvel'!H:N,7,FALSE)</f>
        <v>0</v>
      </c>
      <c r="N4601" s="310">
        <f t="shared" si="71"/>
        <v>1.235768074713395</v>
      </c>
      <c r="O4601" s="310">
        <v>1.2357680747133948</v>
      </c>
      <c r="P4601" s="309" t="s">
        <v>15063</v>
      </c>
      <c r="Q4601" s="311"/>
    </row>
    <row r="4602" spans="1:17" s="312" customFormat="1" x14ac:dyDescent="0.3">
      <c r="A4602" s="307">
        <v>4599</v>
      </c>
      <c r="B4602" s="308" t="s">
        <v>5252</v>
      </c>
      <c r="C4602" s="308" t="s">
        <v>1373</v>
      </c>
      <c r="D4602" s="308" t="s">
        <v>1374</v>
      </c>
      <c r="E4602" s="308" t="s">
        <v>1559</v>
      </c>
      <c r="F4602" s="309" t="s">
        <v>9688</v>
      </c>
      <c r="G4602" s="309" t="s">
        <v>9697</v>
      </c>
      <c r="H4602" s="309" t="s">
        <v>9698</v>
      </c>
      <c r="I4602" s="309" t="s">
        <v>2414</v>
      </c>
      <c r="J4602" s="309" t="s">
        <v>15063</v>
      </c>
      <c r="K4602" s="310">
        <v>3.3886199999999995</v>
      </c>
      <c r="L4602" s="310">
        <v>3.3545229999999999</v>
      </c>
      <c r="M4602" s="310">
        <f>VLOOKUP(H4602,'Details of Feeder LEvel'!H:N,7,FALSE)</f>
        <v>0</v>
      </c>
      <c r="N4602" s="310">
        <f t="shared" si="71"/>
        <v>1.0062208214553301</v>
      </c>
      <c r="O4602" s="310">
        <v>1.0062208214553392</v>
      </c>
      <c r="P4602" s="309" t="s">
        <v>15063</v>
      </c>
      <c r="Q4602" s="311"/>
    </row>
    <row r="4603" spans="1:17" s="312" customFormat="1" x14ac:dyDescent="0.3">
      <c r="A4603" s="307">
        <v>4600</v>
      </c>
      <c r="B4603" s="308" t="s">
        <v>5252</v>
      </c>
      <c r="C4603" s="308" t="s">
        <v>1373</v>
      </c>
      <c r="D4603" s="308" t="s">
        <v>1374</v>
      </c>
      <c r="E4603" s="308" t="s">
        <v>1559</v>
      </c>
      <c r="F4603" s="309" t="s">
        <v>9688</v>
      </c>
      <c r="G4603" s="309" t="s">
        <v>9699</v>
      </c>
      <c r="H4603" s="309" t="s">
        <v>9700</v>
      </c>
      <c r="I4603" s="309" t="s">
        <v>2414</v>
      </c>
      <c r="J4603" s="309" t="s">
        <v>15063</v>
      </c>
      <c r="K4603" s="310">
        <v>2.7565399999999998</v>
      </c>
      <c r="L4603" s="310">
        <v>2.5304238300000002</v>
      </c>
      <c r="M4603" s="310">
        <f>VLOOKUP(H4603,'Details of Feeder LEvel'!H:N,7,FALSE)</f>
        <v>0</v>
      </c>
      <c r="N4603" s="310">
        <f t="shared" si="71"/>
        <v>8.2028981984661797</v>
      </c>
      <c r="O4603" s="310">
        <v>8.2028981984661904</v>
      </c>
      <c r="P4603" s="309" t="s">
        <v>15063</v>
      </c>
      <c r="Q4603" s="311"/>
    </row>
    <row r="4604" spans="1:17" s="312" customFormat="1" x14ac:dyDescent="0.3">
      <c r="A4604" s="307">
        <v>4601</v>
      </c>
      <c r="B4604" s="308" t="s">
        <v>5252</v>
      </c>
      <c r="C4604" s="308" t="s">
        <v>1373</v>
      </c>
      <c r="D4604" s="308" t="s">
        <v>1374</v>
      </c>
      <c r="E4604" s="308" t="s">
        <v>1559</v>
      </c>
      <c r="F4604" s="309" t="s">
        <v>9688</v>
      </c>
      <c r="G4604" s="309" t="s">
        <v>9701</v>
      </c>
      <c r="H4604" s="309" t="s">
        <v>9702</v>
      </c>
      <c r="I4604" s="309" t="s">
        <v>2414</v>
      </c>
      <c r="J4604" s="309" t="s">
        <v>15063</v>
      </c>
      <c r="K4604" s="310">
        <v>5.5941000000000001</v>
      </c>
      <c r="L4604" s="310">
        <v>5.5797999999999996</v>
      </c>
      <c r="M4604" s="310">
        <f>VLOOKUP(H4604,'Details of Feeder LEvel'!H:N,7,FALSE)</f>
        <v>0</v>
      </c>
      <c r="N4604" s="310">
        <f t="shared" si="71"/>
        <v>0.2556264635955815</v>
      </c>
      <c r="O4604" s="310">
        <v>0.25562646359558183</v>
      </c>
      <c r="P4604" s="309" t="s">
        <v>15063</v>
      </c>
      <c r="Q4604" s="311"/>
    </row>
    <row r="4605" spans="1:17" s="312" customFormat="1" x14ac:dyDescent="0.3">
      <c r="A4605" s="307">
        <v>4602</v>
      </c>
      <c r="B4605" s="308" t="s">
        <v>5252</v>
      </c>
      <c r="C4605" s="308" t="s">
        <v>1373</v>
      </c>
      <c r="D4605" s="308" t="s">
        <v>1374</v>
      </c>
      <c r="E4605" s="308" t="s">
        <v>1559</v>
      </c>
      <c r="F4605" s="309" t="s">
        <v>9688</v>
      </c>
      <c r="G4605" s="309" t="s">
        <v>9703</v>
      </c>
      <c r="H4605" s="309" t="s">
        <v>9704</v>
      </c>
      <c r="I4605" s="309" t="s">
        <v>2414</v>
      </c>
      <c r="J4605" s="309" t="s">
        <v>15063</v>
      </c>
      <c r="K4605" s="310">
        <v>1.0456399999999999</v>
      </c>
      <c r="L4605" s="310">
        <v>0.91924450000000002</v>
      </c>
      <c r="M4605" s="310">
        <f>VLOOKUP(H4605,'Details of Feeder LEvel'!H:N,7,FALSE)</f>
        <v>0</v>
      </c>
      <c r="N4605" s="310">
        <f t="shared" si="71"/>
        <v>12.087860066562095</v>
      </c>
      <c r="O4605" s="310">
        <v>15.058581499845635</v>
      </c>
      <c r="P4605" s="309" t="s">
        <v>15063</v>
      </c>
      <c r="Q4605" s="311"/>
    </row>
    <row r="4606" spans="1:17" s="312" customFormat="1" x14ac:dyDescent="0.3">
      <c r="A4606" s="307">
        <v>4603</v>
      </c>
      <c r="B4606" s="308" t="s">
        <v>5252</v>
      </c>
      <c r="C4606" s="308" t="s">
        <v>1373</v>
      </c>
      <c r="D4606" s="308" t="s">
        <v>1374</v>
      </c>
      <c r="E4606" s="308" t="s">
        <v>1559</v>
      </c>
      <c r="F4606" s="309" t="s">
        <v>9688</v>
      </c>
      <c r="G4606" s="309" t="s">
        <v>9705</v>
      </c>
      <c r="H4606" s="309" t="s">
        <v>9706</v>
      </c>
      <c r="I4606" s="309" t="s">
        <v>5706</v>
      </c>
      <c r="J4606" s="309" t="s">
        <v>15063</v>
      </c>
      <c r="K4606" s="310">
        <v>2.3599200000000002</v>
      </c>
      <c r="L4606" s="310">
        <v>2.1079753999999999</v>
      </c>
      <c r="M4606" s="310">
        <f>VLOOKUP(H4606,'Details of Feeder LEvel'!H:N,7,FALSE)</f>
        <v>0</v>
      </c>
      <c r="N4606" s="310">
        <f t="shared" si="71"/>
        <v>10.67598054171329</v>
      </c>
      <c r="O4606" s="310">
        <v>26.008737819617743</v>
      </c>
      <c r="P4606" s="309" t="s">
        <v>15063</v>
      </c>
      <c r="Q4606" s="311"/>
    </row>
    <row r="4607" spans="1:17" s="312" customFormat="1" x14ac:dyDescent="0.3">
      <c r="A4607" s="307">
        <v>4604</v>
      </c>
      <c r="B4607" s="308" t="s">
        <v>5252</v>
      </c>
      <c r="C4607" s="308" t="s">
        <v>1373</v>
      </c>
      <c r="D4607" s="308" t="s">
        <v>1374</v>
      </c>
      <c r="E4607" s="308" t="s">
        <v>1559</v>
      </c>
      <c r="F4607" s="309" t="s">
        <v>9688</v>
      </c>
      <c r="G4607" s="309" t="s">
        <v>9707</v>
      </c>
      <c r="H4607" s="309" t="s">
        <v>9708</v>
      </c>
      <c r="I4607" s="309" t="s">
        <v>2414</v>
      </c>
      <c r="J4607" s="309" t="s">
        <v>15063</v>
      </c>
      <c r="K4607" s="310">
        <v>2.80098</v>
      </c>
      <c r="L4607" s="310">
        <v>2.6434299999999999</v>
      </c>
      <c r="M4607" s="310">
        <f>VLOOKUP(H4607,'Details of Feeder LEvel'!H:N,7,FALSE)</f>
        <v>0</v>
      </c>
      <c r="N4607" s="310">
        <f t="shared" si="71"/>
        <v>5.6248170283258032</v>
      </c>
      <c r="O4607" s="310">
        <v>5.624817028325813</v>
      </c>
      <c r="P4607" s="309" t="s">
        <v>15063</v>
      </c>
      <c r="Q4607" s="311"/>
    </row>
    <row r="4608" spans="1:17" s="312" customFormat="1" x14ac:dyDescent="0.3">
      <c r="A4608" s="307">
        <v>4605</v>
      </c>
      <c r="B4608" s="308" t="s">
        <v>5252</v>
      </c>
      <c r="C4608" s="308" t="s">
        <v>1373</v>
      </c>
      <c r="D4608" s="308" t="s">
        <v>1374</v>
      </c>
      <c r="E4608" s="308" t="s">
        <v>1559</v>
      </c>
      <c r="F4608" s="309" t="s">
        <v>9688</v>
      </c>
      <c r="G4608" s="309" t="s">
        <v>9709</v>
      </c>
      <c r="H4608" s="309" t="s">
        <v>9710</v>
      </c>
      <c r="I4608" s="309" t="s">
        <v>2414</v>
      </c>
      <c r="J4608" s="309" t="s">
        <v>15063</v>
      </c>
      <c r="K4608" s="310">
        <v>0.89274000000000009</v>
      </c>
      <c r="L4608" s="310">
        <v>0.83006965200000005</v>
      </c>
      <c r="M4608" s="310">
        <f>VLOOKUP(H4608,'Details of Feeder LEvel'!H:N,7,FALSE)</f>
        <v>0</v>
      </c>
      <c r="N4608" s="310">
        <f t="shared" si="71"/>
        <v>7.020000000000004</v>
      </c>
      <c r="O4608" s="310">
        <v>7.0200000000000156</v>
      </c>
      <c r="P4608" s="309" t="s">
        <v>15063</v>
      </c>
      <c r="Q4608" s="311"/>
    </row>
    <row r="4609" spans="1:17" s="312" customFormat="1" x14ac:dyDescent="0.3">
      <c r="A4609" s="307">
        <v>4606</v>
      </c>
      <c r="B4609" s="308" t="s">
        <v>5252</v>
      </c>
      <c r="C4609" s="308" t="s">
        <v>1373</v>
      </c>
      <c r="D4609" s="308" t="s">
        <v>1374</v>
      </c>
      <c r="E4609" s="308" t="s">
        <v>1559</v>
      </c>
      <c r="F4609" s="309" t="s">
        <v>9688</v>
      </c>
      <c r="G4609" s="309" t="s">
        <v>9711</v>
      </c>
      <c r="H4609" s="309" t="s">
        <v>9712</v>
      </c>
      <c r="I4609" s="309" t="s">
        <v>2414</v>
      </c>
      <c r="J4609" s="309" t="s">
        <v>15063</v>
      </c>
      <c r="K4609" s="310">
        <v>1.3204799999999999</v>
      </c>
      <c r="L4609" s="310">
        <v>1.2300271199999999</v>
      </c>
      <c r="M4609" s="310">
        <f>VLOOKUP(H4609,'Details of Feeder LEvel'!H:N,7,FALSE)</f>
        <v>0</v>
      </c>
      <c r="N4609" s="310">
        <f t="shared" si="71"/>
        <v>6.8499999999999979</v>
      </c>
      <c r="O4609" s="310">
        <v>6.8500000000000005</v>
      </c>
      <c r="P4609" s="309" t="s">
        <v>15063</v>
      </c>
      <c r="Q4609" s="311"/>
    </row>
    <row r="4610" spans="1:17" s="312" customFormat="1" x14ac:dyDescent="0.3">
      <c r="A4610" s="307">
        <v>4607</v>
      </c>
      <c r="B4610" s="308" t="s">
        <v>5252</v>
      </c>
      <c r="C4610" s="308" t="s">
        <v>1373</v>
      </c>
      <c r="D4610" s="308" t="s">
        <v>1374</v>
      </c>
      <c r="E4610" s="308" t="s">
        <v>1559</v>
      </c>
      <c r="F4610" s="309" t="s">
        <v>9688</v>
      </c>
      <c r="G4610" s="309" t="s">
        <v>9713</v>
      </c>
      <c r="H4610" s="309" t="s">
        <v>9714</v>
      </c>
      <c r="I4610" s="309" t="s">
        <v>2414</v>
      </c>
      <c r="J4610" s="309" t="s">
        <v>15063</v>
      </c>
      <c r="K4610" s="310">
        <v>5.06656</v>
      </c>
      <c r="L4610" s="310">
        <v>4.9758685759999999</v>
      </c>
      <c r="M4610" s="310">
        <f>VLOOKUP(H4610,'Details of Feeder LEvel'!H:N,7,FALSE)</f>
        <v>0</v>
      </c>
      <c r="N4610" s="310">
        <f t="shared" si="71"/>
        <v>1.7900000000000016</v>
      </c>
      <c r="O4610" s="310">
        <v>1.7900000000000027</v>
      </c>
      <c r="P4610" s="309" t="s">
        <v>15063</v>
      </c>
      <c r="Q4610" s="311"/>
    </row>
    <row r="4611" spans="1:17" s="312" customFormat="1" x14ac:dyDescent="0.3">
      <c r="A4611" s="307">
        <v>4608</v>
      </c>
      <c r="B4611" s="308" t="s">
        <v>5252</v>
      </c>
      <c r="C4611" s="308" t="s">
        <v>1373</v>
      </c>
      <c r="D4611" s="308" t="s">
        <v>1374</v>
      </c>
      <c r="E4611" s="308" t="s">
        <v>1559</v>
      </c>
      <c r="F4611" s="309" t="s">
        <v>9688</v>
      </c>
      <c r="G4611" s="309" t="s">
        <v>9715</v>
      </c>
      <c r="H4611" s="309" t="s">
        <v>9716</v>
      </c>
      <c r="I4611" s="309" t="s">
        <v>2414</v>
      </c>
      <c r="J4611" s="309" t="s">
        <v>15063</v>
      </c>
      <c r="K4611" s="310">
        <v>2.7941000000000003</v>
      </c>
      <c r="L4611" s="310">
        <v>2.7920375000000002</v>
      </c>
      <c r="M4611" s="310">
        <f>VLOOKUP(H4611,'Details of Feeder LEvel'!H:N,7,FALSE)</f>
        <v>0</v>
      </c>
      <c r="N4611" s="310">
        <f t="shared" si="71"/>
        <v>7.3816255681617621E-2</v>
      </c>
      <c r="O4611" s="310">
        <v>7.3816255681613541E-2</v>
      </c>
      <c r="P4611" s="309" t="s">
        <v>15063</v>
      </c>
      <c r="Q4611" s="311"/>
    </row>
    <row r="4612" spans="1:17" s="312" customFormat="1" x14ac:dyDescent="0.3">
      <c r="A4612" s="307">
        <v>4609</v>
      </c>
      <c r="B4612" s="308" t="s">
        <v>5252</v>
      </c>
      <c r="C4612" s="308" t="s">
        <v>1373</v>
      </c>
      <c r="D4612" s="308" t="s">
        <v>1374</v>
      </c>
      <c r="E4612" s="308" t="s">
        <v>1559</v>
      </c>
      <c r="F4612" s="309" t="s">
        <v>9717</v>
      </c>
      <c r="G4612" s="309" t="s">
        <v>9718</v>
      </c>
      <c r="H4612" s="309" t="s">
        <v>9719</v>
      </c>
      <c r="I4612" s="309" t="s">
        <v>5701</v>
      </c>
      <c r="J4612" s="309" t="s">
        <v>15063</v>
      </c>
      <c r="K4612" s="310">
        <v>0.96199999999999997</v>
      </c>
      <c r="L4612" s="310">
        <v>0.87002800000000002</v>
      </c>
      <c r="M4612" s="310">
        <f>VLOOKUP(H4612,'Details of Feeder LEvel'!H:N,7,FALSE)</f>
        <v>0</v>
      </c>
      <c r="N4612" s="310">
        <f t="shared" ref="N4612:N4675" si="72">(K4612-L4612)/K4612*100</f>
        <v>9.5604989604989541</v>
      </c>
      <c r="O4612" s="310">
        <v>9.5604989604989541</v>
      </c>
      <c r="P4612" s="309" t="s">
        <v>15063</v>
      </c>
      <c r="Q4612" s="311"/>
    </row>
    <row r="4613" spans="1:17" s="312" customFormat="1" x14ac:dyDescent="0.3">
      <c r="A4613" s="307">
        <v>4610</v>
      </c>
      <c r="B4613" s="308" t="s">
        <v>5252</v>
      </c>
      <c r="C4613" s="308" t="s">
        <v>1373</v>
      </c>
      <c r="D4613" s="308" t="s">
        <v>1374</v>
      </c>
      <c r="E4613" s="308" t="s">
        <v>1559</v>
      </c>
      <c r="F4613" s="309" t="s">
        <v>9717</v>
      </c>
      <c r="G4613" s="309" t="s">
        <v>9720</v>
      </c>
      <c r="H4613" s="309" t="s">
        <v>9721</v>
      </c>
      <c r="I4613" s="309" t="s">
        <v>5701</v>
      </c>
      <c r="J4613" s="309" t="s">
        <v>15063</v>
      </c>
      <c r="K4613" s="310">
        <v>1.2084000000000001</v>
      </c>
      <c r="L4613" s="310">
        <v>1.0869165000000001</v>
      </c>
      <c r="M4613" s="310">
        <f>VLOOKUP(H4613,'Details of Feeder LEvel'!H:N,7,FALSE)</f>
        <v>0</v>
      </c>
      <c r="N4613" s="310">
        <f t="shared" si="72"/>
        <v>10.053252234359489</v>
      </c>
      <c r="O4613" s="310">
        <v>10.053252234359499</v>
      </c>
      <c r="P4613" s="309" t="s">
        <v>15063</v>
      </c>
      <c r="Q4613" s="311"/>
    </row>
    <row r="4614" spans="1:17" s="312" customFormat="1" x14ac:dyDescent="0.3">
      <c r="A4614" s="307">
        <v>4611</v>
      </c>
      <c r="B4614" s="308" t="s">
        <v>5252</v>
      </c>
      <c r="C4614" s="308" t="s">
        <v>1373</v>
      </c>
      <c r="D4614" s="308" t="s">
        <v>1374</v>
      </c>
      <c r="E4614" s="308" t="s">
        <v>1559</v>
      </c>
      <c r="F4614" s="309" t="s">
        <v>9717</v>
      </c>
      <c r="G4614" s="309" t="s">
        <v>9722</v>
      </c>
      <c r="H4614" s="309" t="s">
        <v>9723</v>
      </c>
      <c r="I4614" s="309" t="s">
        <v>5701</v>
      </c>
      <c r="J4614" s="309" t="s">
        <v>15063</v>
      </c>
      <c r="K4614" s="310">
        <v>1.8012000000000001</v>
      </c>
      <c r="L4614" s="310">
        <v>1.6219700000000001</v>
      </c>
      <c r="M4614" s="310">
        <f>VLOOKUP(H4614,'Details of Feeder LEvel'!H:N,7,FALSE)</f>
        <v>0</v>
      </c>
      <c r="N4614" s="310">
        <f t="shared" si="72"/>
        <v>9.9505884965578488</v>
      </c>
      <c r="O4614" s="310">
        <v>9.9505884965578435</v>
      </c>
      <c r="P4614" s="309" t="s">
        <v>15063</v>
      </c>
      <c r="Q4614" s="311"/>
    </row>
    <row r="4615" spans="1:17" s="312" customFormat="1" x14ac:dyDescent="0.3">
      <c r="A4615" s="307">
        <v>4612</v>
      </c>
      <c r="B4615" s="308" t="s">
        <v>5252</v>
      </c>
      <c r="C4615" s="308" t="s">
        <v>1373</v>
      </c>
      <c r="D4615" s="308" t="s">
        <v>1374</v>
      </c>
      <c r="E4615" s="308" t="s">
        <v>1559</v>
      </c>
      <c r="F4615" s="309" t="s">
        <v>9717</v>
      </c>
      <c r="G4615" s="309" t="s">
        <v>9724</v>
      </c>
      <c r="H4615" s="309" t="s">
        <v>9725</v>
      </c>
      <c r="I4615" s="309" t="s">
        <v>5701</v>
      </c>
      <c r="J4615" s="309" t="s">
        <v>15063</v>
      </c>
      <c r="K4615" s="310">
        <v>1.1093999999999999</v>
      </c>
      <c r="L4615" s="310">
        <v>0.98159711999999999</v>
      </c>
      <c r="M4615" s="310">
        <f>VLOOKUP(H4615,'Details of Feeder LEvel'!H:N,7,FALSE)</f>
        <v>0</v>
      </c>
      <c r="N4615" s="310">
        <f t="shared" si="72"/>
        <v>11.519999999999996</v>
      </c>
      <c r="O4615" s="310">
        <v>68.200864171292736</v>
      </c>
      <c r="P4615" s="309" t="s">
        <v>15063</v>
      </c>
      <c r="Q4615" s="311"/>
    </row>
    <row r="4616" spans="1:17" s="312" customFormat="1" x14ac:dyDescent="0.3">
      <c r="A4616" s="307">
        <v>4613</v>
      </c>
      <c r="B4616" s="308" t="s">
        <v>5252</v>
      </c>
      <c r="C4616" s="308" t="s">
        <v>1373</v>
      </c>
      <c r="D4616" s="308" t="s">
        <v>1374</v>
      </c>
      <c r="E4616" s="308" t="s">
        <v>1559</v>
      </c>
      <c r="F4616" s="309" t="s">
        <v>9717</v>
      </c>
      <c r="G4616" s="309" t="s">
        <v>9726</v>
      </c>
      <c r="H4616" s="309" t="s">
        <v>9727</v>
      </c>
      <c r="I4616" s="309" t="s">
        <v>5701</v>
      </c>
      <c r="J4616" s="309" t="s">
        <v>15063</v>
      </c>
      <c r="K4616" s="310">
        <v>1.3236000000000001</v>
      </c>
      <c r="L4616" s="310">
        <v>1.1894515000000001</v>
      </c>
      <c r="M4616" s="310">
        <f>VLOOKUP(H4616,'Details of Feeder LEvel'!H:N,7,FALSE)</f>
        <v>0</v>
      </c>
      <c r="N4616" s="310">
        <f t="shared" si="72"/>
        <v>10.135123904502869</v>
      </c>
      <c r="O4616" s="310">
        <v>11.363926823837978</v>
      </c>
      <c r="P4616" s="309" t="s">
        <v>15063</v>
      </c>
      <c r="Q4616" s="311"/>
    </row>
    <row r="4617" spans="1:17" s="312" customFormat="1" x14ac:dyDescent="0.3">
      <c r="A4617" s="307">
        <v>4614</v>
      </c>
      <c r="B4617" s="308" t="s">
        <v>5252</v>
      </c>
      <c r="C4617" s="308" t="s">
        <v>1373</v>
      </c>
      <c r="D4617" s="308" t="s">
        <v>1374</v>
      </c>
      <c r="E4617" s="308" t="s">
        <v>1559</v>
      </c>
      <c r="F4617" s="309" t="s">
        <v>9717</v>
      </c>
      <c r="G4617" s="309" t="s">
        <v>9728</v>
      </c>
      <c r="H4617" s="309" t="s">
        <v>9729</v>
      </c>
      <c r="I4617" s="309" t="s">
        <v>5701</v>
      </c>
      <c r="J4617" s="309" t="s">
        <v>15063</v>
      </c>
      <c r="K4617" s="310">
        <v>1.4757</v>
      </c>
      <c r="L4617" s="310">
        <v>1.3243616</v>
      </c>
      <c r="M4617" s="310">
        <f>VLOOKUP(H4617,'Details of Feeder LEvel'!H:N,7,FALSE)</f>
        <v>0</v>
      </c>
      <c r="N4617" s="310">
        <f t="shared" si="72"/>
        <v>10.255363556278375</v>
      </c>
      <c r="O4617" s="310">
        <v>10.255363556278374</v>
      </c>
      <c r="P4617" s="309" t="s">
        <v>15063</v>
      </c>
      <c r="Q4617" s="311"/>
    </row>
    <row r="4618" spans="1:17" s="312" customFormat="1" x14ac:dyDescent="0.3">
      <c r="A4618" s="307">
        <v>4615</v>
      </c>
      <c r="B4618" s="308" t="s">
        <v>5252</v>
      </c>
      <c r="C4618" s="308" t="s">
        <v>1373</v>
      </c>
      <c r="D4618" s="308" t="s">
        <v>1374</v>
      </c>
      <c r="E4618" s="308" t="s">
        <v>1559</v>
      </c>
      <c r="F4618" s="309" t="s">
        <v>9717</v>
      </c>
      <c r="G4618" s="309" t="s">
        <v>9730</v>
      </c>
      <c r="H4618" s="309" t="s">
        <v>9731</v>
      </c>
      <c r="I4618" s="309" t="s">
        <v>5701</v>
      </c>
      <c r="J4618" s="309" t="s">
        <v>15063</v>
      </c>
      <c r="K4618" s="310">
        <v>1.0176000000000001</v>
      </c>
      <c r="L4618" s="310">
        <v>0.91114006000000003</v>
      </c>
      <c r="M4618" s="310">
        <f>VLOOKUP(H4618,'Details of Feeder LEvel'!H:N,7,FALSE)</f>
        <v>0</v>
      </c>
      <c r="N4618" s="310">
        <f t="shared" si="72"/>
        <v>10.461865172955976</v>
      </c>
      <c r="O4618" s="310">
        <v>11.347592097746206</v>
      </c>
      <c r="P4618" s="309" t="s">
        <v>15063</v>
      </c>
      <c r="Q4618" s="311"/>
    </row>
    <row r="4619" spans="1:17" s="312" customFormat="1" x14ac:dyDescent="0.3">
      <c r="A4619" s="307">
        <v>4616</v>
      </c>
      <c r="B4619" s="308" t="s">
        <v>5252</v>
      </c>
      <c r="C4619" s="308" t="s">
        <v>1373</v>
      </c>
      <c r="D4619" s="308" t="s">
        <v>1374</v>
      </c>
      <c r="E4619" s="308" t="s">
        <v>1559</v>
      </c>
      <c r="F4619" s="309" t="s">
        <v>9717</v>
      </c>
      <c r="G4619" s="309" t="s">
        <v>9732</v>
      </c>
      <c r="H4619" s="309" t="s">
        <v>9733</v>
      </c>
      <c r="I4619" s="309" t="s">
        <v>5706</v>
      </c>
      <c r="J4619" s="309" t="s">
        <v>15063</v>
      </c>
      <c r="K4619" s="310">
        <v>2.0616000000000003</v>
      </c>
      <c r="L4619" s="310">
        <v>1.8366232</v>
      </c>
      <c r="M4619" s="310">
        <f>VLOOKUP(H4619,'Details of Feeder LEvel'!H:N,7,FALSE)</f>
        <v>0</v>
      </c>
      <c r="N4619" s="310">
        <f t="shared" si="72"/>
        <v>10.912727978269318</v>
      </c>
      <c r="O4619" s="310">
        <v>88.694228701040899</v>
      </c>
      <c r="P4619" s="309" t="s">
        <v>15063</v>
      </c>
      <c r="Q4619" s="311"/>
    </row>
    <row r="4620" spans="1:17" s="312" customFormat="1" x14ac:dyDescent="0.3">
      <c r="A4620" s="307">
        <v>4617</v>
      </c>
      <c r="B4620" s="308" t="s">
        <v>5252</v>
      </c>
      <c r="C4620" s="308" t="s">
        <v>1373</v>
      </c>
      <c r="D4620" s="308" t="s">
        <v>1374</v>
      </c>
      <c r="E4620" s="308" t="s">
        <v>1559</v>
      </c>
      <c r="F4620" s="309" t="s">
        <v>9717</v>
      </c>
      <c r="G4620" s="309" t="s">
        <v>9734</v>
      </c>
      <c r="H4620" s="309" t="s">
        <v>9735</v>
      </c>
      <c r="I4620" s="309" t="s">
        <v>5706</v>
      </c>
      <c r="J4620" s="309" t="s">
        <v>15063</v>
      </c>
      <c r="K4620" s="310">
        <v>1.698</v>
      </c>
      <c r="L4620" s="310">
        <v>1.4965074999999999</v>
      </c>
      <c r="M4620" s="310">
        <f>VLOOKUP(H4620,'Details of Feeder LEvel'!H:N,7,FALSE)</f>
        <v>0</v>
      </c>
      <c r="N4620" s="310">
        <f t="shared" si="72"/>
        <v>11.866460541813902</v>
      </c>
      <c r="O4620" s="310">
        <v>84.5624200414331</v>
      </c>
      <c r="P4620" s="309" t="s">
        <v>15063</v>
      </c>
      <c r="Q4620" s="311"/>
    </row>
    <row r="4621" spans="1:17" s="312" customFormat="1" x14ac:dyDescent="0.3">
      <c r="A4621" s="307">
        <v>4618</v>
      </c>
      <c r="B4621" s="308" t="s">
        <v>5252</v>
      </c>
      <c r="C4621" s="308" t="s">
        <v>1373</v>
      </c>
      <c r="D4621" s="308" t="s">
        <v>1374</v>
      </c>
      <c r="E4621" s="308" t="s">
        <v>1559</v>
      </c>
      <c r="F4621" s="309" t="s">
        <v>9717</v>
      </c>
      <c r="G4621" s="309" t="s">
        <v>9736</v>
      </c>
      <c r="H4621" s="309" t="s">
        <v>9737</v>
      </c>
      <c r="I4621" s="309" t="s">
        <v>5706</v>
      </c>
      <c r="J4621" s="309" t="s">
        <v>15063</v>
      </c>
      <c r="K4621" s="310">
        <v>1.5196000000000001</v>
      </c>
      <c r="L4621" s="310">
        <v>1.3577379300000001</v>
      </c>
      <c r="M4621" s="310">
        <f>VLOOKUP(H4621,'Details of Feeder LEvel'!H:N,7,FALSE)</f>
        <v>0</v>
      </c>
      <c r="N4621" s="310">
        <f t="shared" si="72"/>
        <v>10.651623453540402</v>
      </c>
      <c r="O4621" s="310">
        <v>75.670565714961029</v>
      </c>
      <c r="P4621" s="309" t="s">
        <v>15063</v>
      </c>
      <c r="Q4621" s="311"/>
    </row>
    <row r="4622" spans="1:17" s="312" customFormat="1" x14ac:dyDescent="0.3">
      <c r="A4622" s="307">
        <v>4619</v>
      </c>
      <c r="B4622" s="308" t="s">
        <v>5252</v>
      </c>
      <c r="C4622" s="308" t="s">
        <v>1373</v>
      </c>
      <c r="D4622" s="308" t="s">
        <v>1374</v>
      </c>
      <c r="E4622" s="308" t="s">
        <v>1559</v>
      </c>
      <c r="F4622" s="309" t="s">
        <v>9717</v>
      </c>
      <c r="G4622" s="309" t="s">
        <v>9738</v>
      </c>
      <c r="H4622" s="309" t="s">
        <v>9739</v>
      </c>
      <c r="I4622" s="309" t="s">
        <v>5706</v>
      </c>
      <c r="J4622" s="309" t="s">
        <v>15063</v>
      </c>
      <c r="K4622" s="310">
        <v>1.7664</v>
      </c>
      <c r="L4622" s="310">
        <v>1.5709219999999999</v>
      </c>
      <c r="M4622" s="310">
        <f>VLOOKUP(H4622,'Details of Feeder LEvel'!H:N,7,FALSE)</f>
        <v>0</v>
      </c>
      <c r="N4622" s="310">
        <f t="shared" si="72"/>
        <v>11.066462862318843</v>
      </c>
      <c r="O4622" s="310">
        <v>85.073086192451115</v>
      </c>
      <c r="P4622" s="309" t="s">
        <v>15063</v>
      </c>
      <c r="Q4622" s="311"/>
    </row>
    <row r="4623" spans="1:17" s="312" customFormat="1" x14ac:dyDescent="0.3">
      <c r="A4623" s="307">
        <v>4620</v>
      </c>
      <c r="B4623" s="308" t="s">
        <v>5252</v>
      </c>
      <c r="C4623" s="308" t="s">
        <v>1373</v>
      </c>
      <c r="D4623" s="308" t="s">
        <v>1374</v>
      </c>
      <c r="E4623" s="308" t="s">
        <v>1559</v>
      </c>
      <c r="F4623" s="309" t="s">
        <v>9717</v>
      </c>
      <c r="G4623" s="309" t="s">
        <v>9740</v>
      </c>
      <c r="H4623" s="309" t="s">
        <v>9741</v>
      </c>
      <c r="I4623" s="309" t="s">
        <v>5701</v>
      </c>
      <c r="J4623" s="309" t="s">
        <v>15063</v>
      </c>
      <c r="K4623" s="310">
        <v>1.1631</v>
      </c>
      <c r="L4623" s="310">
        <v>1.0488140800000001</v>
      </c>
      <c r="M4623" s="310">
        <f>VLOOKUP(H4623,'Details of Feeder LEvel'!H:N,7,FALSE)</f>
        <v>0</v>
      </c>
      <c r="N4623" s="310">
        <f t="shared" si="72"/>
        <v>9.8259754105407904</v>
      </c>
      <c r="O4623" s="310">
        <v>9.8259754105407993</v>
      </c>
      <c r="P4623" s="309" t="s">
        <v>15063</v>
      </c>
      <c r="Q4623" s="311"/>
    </row>
    <row r="4624" spans="1:17" s="312" customFormat="1" x14ac:dyDescent="0.3">
      <c r="A4624" s="307">
        <v>4621</v>
      </c>
      <c r="B4624" s="308" t="s">
        <v>5252</v>
      </c>
      <c r="C4624" s="308" t="s">
        <v>1373</v>
      </c>
      <c r="D4624" s="308" t="s">
        <v>1374</v>
      </c>
      <c r="E4624" s="308" t="s">
        <v>1559</v>
      </c>
      <c r="F4624" s="309" t="s">
        <v>9717</v>
      </c>
      <c r="G4624" s="309" t="s">
        <v>9742</v>
      </c>
      <c r="H4624" s="309" t="s">
        <v>9743</v>
      </c>
      <c r="I4624" s="309" t="s">
        <v>2432</v>
      </c>
      <c r="J4624" s="309" t="s">
        <v>15063</v>
      </c>
      <c r="K4624" s="310">
        <v>1.2993999999999999</v>
      </c>
      <c r="L4624" s="310">
        <v>1.1966606</v>
      </c>
      <c r="M4624" s="310">
        <f>VLOOKUP(H4624,'Details of Feeder LEvel'!H:N,7,FALSE)</f>
        <v>0</v>
      </c>
      <c r="N4624" s="310">
        <f t="shared" si="72"/>
        <v>7.9066800061566829</v>
      </c>
      <c r="O4624" s="310">
        <v>38.274604357533747</v>
      </c>
      <c r="P4624" s="309" t="s">
        <v>15063</v>
      </c>
      <c r="Q4624" s="311"/>
    </row>
    <row r="4625" spans="1:17" s="312" customFormat="1" x14ac:dyDescent="0.3">
      <c r="A4625" s="307">
        <v>4622</v>
      </c>
      <c r="B4625" s="308" t="s">
        <v>5252</v>
      </c>
      <c r="C4625" s="308" t="s">
        <v>1373</v>
      </c>
      <c r="D4625" s="308" t="s">
        <v>1374</v>
      </c>
      <c r="E4625" s="308" t="s">
        <v>1559</v>
      </c>
      <c r="F4625" s="309" t="s">
        <v>9717</v>
      </c>
      <c r="G4625" s="309" t="s">
        <v>9744</v>
      </c>
      <c r="H4625" s="309" t="s">
        <v>9745</v>
      </c>
      <c r="I4625" s="309" t="s">
        <v>5701</v>
      </c>
      <c r="J4625" s="309" t="s">
        <v>15063</v>
      </c>
      <c r="K4625" s="310">
        <v>0.4788</v>
      </c>
      <c r="L4625" s="310">
        <v>0.43206349999999999</v>
      </c>
      <c r="M4625" s="310">
        <f>VLOOKUP(H4625,'Details of Feeder LEvel'!H:N,7,FALSE)</f>
        <v>0</v>
      </c>
      <c r="N4625" s="310">
        <f t="shared" si="72"/>
        <v>9.7611737677527177</v>
      </c>
      <c r="O4625" s="310">
        <v>9.7611737677527177</v>
      </c>
      <c r="P4625" s="309" t="s">
        <v>15063</v>
      </c>
      <c r="Q4625" s="311"/>
    </row>
    <row r="4626" spans="1:17" s="312" customFormat="1" x14ac:dyDescent="0.3">
      <c r="A4626" s="307">
        <v>4623</v>
      </c>
      <c r="B4626" s="308" t="s">
        <v>5252</v>
      </c>
      <c r="C4626" s="308" t="s">
        <v>1373</v>
      </c>
      <c r="D4626" s="308" t="s">
        <v>1374</v>
      </c>
      <c r="E4626" s="308" t="s">
        <v>1559</v>
      </c>
      <c r="F4626" s="309" t="s">
        <v>9746</v>
      </c>
      <c r="G4626" s="309" t="s">
        <v>9747</v>
      </c>
      <c r="H4626" s="309" t="s">
        <v>9748</v>
      </c>
      <c r="I4626" s="309" t="s">
        <v>5701</v>
      </c>
      <c r="J4626" s="309" t="s">
        <v>15063</v>
      </c>
      <c r="K4626" s="310">
        <v>0.12</v>
      </c>
      <c r="L4626" s="310">
        <v>0.11000399999999999</v>
      </c>
      <c r="M4626" s="310">
        <f>VLOOKUP(H4626,'Details of Feeder LEvel'!H:N,7,FALSE)</f>
        <v>0</v>
      </c>
      <c r="N4626" s="310">
        <f t="shared" si="72"/>
        <v>8.3300000000000036</v>
      </c>
      <c r="O4626" s="310">
        <v>14.576842883752983</v>
      </c>
      <c r="P4626" s="309" t="s">
        <v>15063</v>
      </c>
      <c r="Q4626" s="311"/>
    </row>
    <row r="4627" spans="1:17" s="312" customFormat="1" x14ac:dyDescent="0.3">
      <c r="A4627" s="307">
        <v>4624</v>
      </c>
      <c r="B4627" s="308" t="s">
        <v>5252</v>
      </c>
      <c r="C4627" s="308" t="s">
        <v>1373</v>
      </c>
      <c r="D4627" s="308" t="s">
        <v>1374</v>
      </c>
      <c r="E4627" s="308" t="s">
        <v>1559</v>
      </c>
      <c r="F4627" s="309" t="s">
        <v>9746</v>
      </c>
      <c r="G4627" s="309" t="s">
        <v>9749</v>
      </c>
      <c r="H4627" s="309" t="s">
        <v>9750</v>
      </c>
      <c r="I4627" s="309" t="s">
        <v>5701</v>
      </c>
      <c r="J4627" s="309" t="s">
        <v>15063</v>
      </c>
      <c r="K4627" s="310">
        <v>0.3</v>
      </c>
      <c r="L4627" s="310">
        <v>0.27011499999999999</v>
      </c>
      <c r="M4627" s="310">
        <f>VLOOKUP(H4627,'Details of Feeder LEvel'!H:N,7,FALSE)</f>
        <v>0</v>
      </c>
      <c r="N4627" s="310">
        <f t="shared" si="72"/>
        <v>9.961666666666666</v>
      </c>
      <c r="O4627" s="310">
        <v>9.9616666666666802</v>
      </c>
      <c r="P4627" s="309" t="s">
        <v>15063</v>
      </c>
      <c r="Q4627" s="311"/>
    </row>
    <row r="4628" spans="1:17" s="312" customFormat="1" x14ac:dyDescent="0.3">
      <c r="A4628" s="307">
        <v>4625</v>
      </c>
      <c r="B4628" s="308" t="s">
        <v>5252</v>
      </c>
      <c r="C4628" s="308" t="s">
        <v>1373</v>
      </c>
      <c r="D4628" s="308" t="s">
        <v>1374</v>
      </c>
      <c r="E4628" s="308" t="s">
        <v>1559</v>
      </c>
      <c r="F4628" s="309" t="s">
        <v>9746</v>
      </c>
      <c r="G4628" s="309" t="s">
        <v>9751</v>
      </c>
      <c r="H4628" s="309" t="s">
        <v>9752</v>
      </c>
      <c r="I4628" s="309" t="s">
        <v>5701</v>
      </c>
      <c r="J4628" s="309" t="s">
        <v>15063</v>
      </c>
      <c r="K4628" s="310">
        <v>0.22</v>
      </c>
      <c r="L4628" s="310">
        <v>0.19742850000000001</v>
      </c>
      <c r="M4628" s="310">
        <f>VLOOKUP(H4628,'Details of Feeder LEvel'!H:N,7,FALSE)</f>
        <v>0</v>
      </c>
      <c r="N4628" s="310">
        <f t="shared" si="72"/>
        <v>10.259772727272724</v>
      </c>
      <c r="O4628" s="310">
        <v>10.25977272727272</v>
      </c>
      <c r="P4628" s="309" t="s">
        <v>15063</v>
      </c>
      <c r="Q4628" s="311"/>
    </row>
    <row r="4629" spans="1:17" s="312" customFormat="1" x14ac:dyDescent="0.3">
      <c r="A4629" s="307">
        <v>4626</v>
      </c>
      <c r="B4629" s="308" t="s">
        <v>5252</v>
      </c>
      <c r="C4629" s="308" t="s">
        <v>1373</v>
      </c>
      <c r="D4629" s="308" t="s">
        <v>1374</v>
      </c>
      <c r="E4629" s="308" t="s">
        <v>1559</v>
      </c>
      <c r="F4629" s="309" t="s">
        <v>9746</v>
      </c>
      <c r="G4629" s="309" t="s">
        <v>9753</v>
      </c>
      <c r="H4629" s="309" t="s">
        <v>9754</v>
      </c>
      <c r="I4629" s="309" t="s">
        <v>5706</v>
      </c>
      <c r="J4629" s="309" t="s">
        <v>15063</v>
      </c>
      <c r="K4629" s="310">
        <v>1.6654</v>
      </c>
      <c r="L4629" s="310">
        <v>1.5128359</v>
      </c>
      <c r="M4629" s="310">
        <f>VLOOKUP(H4629,'Details of Feeder LEvel'!H:N,7,FALSE)</f>
        <v>0</v>
      </c>
      <c r="N4629" s="310">
        <f t="shared" si="72"/>
        <v>9.1608082142428238</v>
      </c>
      <c r="O4629" s="310">
        <v>72.415099686997792</v>
      </c>
      <c r="P4629" s="309" t="s">
        <v>15063</v>
      </c>
      <c r="Q4629" s="311"/>
    </row>
    <row r="4630" spans="1:17" s="312" customFormat="1" x14ac:dyDescent="0.3">
      <c r="A4630" s="307">
        <v>4627</v>
      </c>
      <c r="B4630" s="308" t="s">
        <v>5252</v>
      </c>
      <c r="C4630" s="308" t="s">
        <v>1373</v>
      </c>
      <c r="D4630" s="308" t="s">
        <v>1374</v>
      </c>
      <c r="E4630" s="308" t="s">
        <v>1559</v>
      </c>
      <c r="F4630" s="309" t="s">
        <v>9746</v>
      </c>
      <c r="G4630" s="309" t="s">
        <v>9755</v>
      </c>
      <c r="H4630" s="309" t="s">
        <v>9756</v>
      </c>
      <c r="I4630" s="309" t="s">
        <v>5706</v>
      </c>
      <c r="J4630" s="309" t="s">
        <v>15063</v>
      </c>
      <c r="K4630" s="310">
        <v>0.97500000000000009</v>
      </c>
      <c r="L4630" s="310">
        <v>0.87272440000000007</v>
      </c>
      <c r="M4630" s="310">
        <f>VLOOKUP(H4630,'Details of Feeder LEvel'!H:N,7,FALSE)</f>
        <v>0</v>
      </c>
      <c r="N4630" s="310">
        <f t="shared" si="72"/>
        <v>10.489805128205129</v>
      </c>
      <c r="O4630" s="310">
        <v>69.632662441959113</v>
      </c>
      <c r="P4630" s="309" t="s">
        <v>15063</v>
      </c>
      <c r="Q4630" s="311"/>
    </row>
    <row r="4631" spans="1:17" s="312" customFormat="1" x14ac:dyDescent="0.3">
      <c r="A4631" s="307">
        <v>4628</v>
      </c>
      <c r="B4631" s="308" t="s">
        <v>5252</v>
      </c>
      <c r="C4631" s="308" t="s">
        <v>1373</v>
      </c>
      <c r="D4631" s="308" t="s">
        <v>1374</v>
      </c>
      <c r="E4631" s="308" t="s">
        <v>1559</v>
      </c>
      <c r="F4631" s="309" t="s">
        <v>9746</v>
      </c>
      <c r="G4631" s="309" t="s">
        <v>9757</v>
      </c>
      <c r="H4631" s="309" t="s">
        <v>9758</v>
      </c>
      <c r="I4631" s="309" t="s">
        <v>5701</v>
      </c>
      <c r="J4631" s="309" t="s">
        <v>15063</v>
      </c>
      <c r="K4631" s="310">
        <v>1.0750000000000002</v>
      </c>
      <c r="L4631" s="310">
        <v>0.96834599999999993</v>
      </c>
      <c r="M4631" s="310">
        <f>VLOOKUP(H4631,'Details of Feeder LEvel'!H:N,7,FALSE)</f>
        <v>0</v>
      </c>
      <c r="N4631" s="310">
        <f t="shared" si="72"/>
        <v>9.9213023255814168</v>
      </c>
      <c r="O4631" s="310">
        <v>9.921302325581415</v>
      </c>
      <c r="P4631" s="309" t="s">
        <v>15063</v>
      </c>
      <c r="Q4631" s="311"/>
    </row>
    <row r="4632" spans="1:17" s="312" customFormat="1" x14ac:dyDescent="0.3">
      <c r="A4632" s="307">
        <v>4629</v>
      </c>
      <c r="B4632" s="308" t="s">
        <v>5252</v>
      </c>
      <c r="C4632" s="308" t="s">
        <v>1373</v>
      </c>
      <c r="D4632" s="308" t="s">
        <v>1374</v>
      </c>
      <c r="E4632" s="308" t="s">
        <v>1559</v>
      </c>
      <c r="F4632" s="309" t="s">
        <v>9746</v>
      </c>
      <c r="G4632" s="309" t="s">
        <v>9759</v>
      </c>
      <c r="H4632" s="309" t="s">
        <v>9760</v>
      </c>
      <c r="I4632" s="309" t="s">
        <v>2414</v>
      </c>
      <c r="J4632" s="309" t="s">
        <v>15063</v>
      </c>
      <c r="K4632" s="310">
        <v>0.34060000000000001</v>
      </c>
      <c r="L4632" s="310">
        <v>0.31719399999999998</v>
      </c>
      <c r="M4632" s="310">
        <f>VLOOKUP(H4632,'Details of Feeder LEvel'!H:N,7,FALSE)</f>
        <v>0</v>
      </c>
      <c r="N4632" s="310">
        <f t="shared" si="72"/>
        <v>6.8719906048150428</v>
      </c>
      <c r="O4632" s="310">
        <v>12.951569585219168</v>
      </c>
      <c r="P4632" s="309" t="s">
        <v>15063</v>
      </c>
      <c r="Q4632" s="311"/>
    </row>
    <row r="4633" spans="1:17" s="312" customFormat="1" x14ac:dyDescent="0.3">
      <c r="A4633" s="307">
        <v>4630</v>
      </c>
      <c r="B4633" s="308" t="s">
        <v>5252</v>
      </c>
      <c r="C4633" s="308" t="s">
        <v>1373</v>
      </c>
      <c r="D4633" s="308" t="s">
        <v>1374</v>
      </c>
      <c r="E4633" s="308" t="s">
        <v>1559</v>
      </c>
      <c r="F4633" s="309" t="s">
        <v>9746</v>
      </c>
      <c r="G4633" s="309" t="s">
        <v>9761</v>
      </c>
      <c r="H4633" s="309" t="s">
        <v>9762</v>
      </c>
      <c r="I4633" s="309" t="s">
        <v>5701</v>
      </c>
      <c r="J4633" s="309" t="s">
        <v>15063</v>
      </c>
      <c r="K4633" s="310">
        <v>0.79659999999999997</v>
      </c>
      <c r="L4633" s="310">
        <v>0.71952000000000005</v>
      </c>
      <c r="M4633" s="310">
        <f>VLOOKUP(H4633,'Details of Feeder LEvel'!H:N,7,FALSE)</f>
        <v>0</v>
      </c>
      <c r="N4633" s="310">
        <f t="shared" si="72"/>
        <v>9.6761235249811612</v>
      </c>
      <c r="O4633" s="310">
        <v>9.6761235249811612</v>
      </c>
      <c r="P4633" s="309" t="s">
        <v>15063</v>
      </c>
      <c r="Q4633" s="311"/>
    </row>
    <row r="4634" spans="1:17" s="312" customFormat="1" x14ac:dyDescent="0.3">
      <c r="A4634" s="307">
        <v>4631</v>
      </c>
      <c r="B4634" s="308" t="s">
        <v>5252</v>
      </c>
      <c r="C4634" s="308" t="s">
        <v>1373</v>
      </c>
      <c r="D4634" s="308" t="s">
        <v>1374</v>
      </c>
      <c r="E4634" s="308" t="s">
        <v>1559</v>
      </c>
      <c r="F4634" s="309" t="s">
        <v>9746</v>
      </c>
      <c r="G4634" s="309" t="s">
        <v>9763</v>
      </c>
      <c r="H4634" s="309" t="s">
        <v>9764</v>
      </c>
      <c r="I4634" s="309" t="s">
        <v>5701</v>
      </c>
      <c r="J4634" s="309" t="s">
        <v>15063</v>
      </c>
      <c r="K4634" s="310">
        <v>0.52</v>
      </c>
      <c r="L4634" s="310">
        <v>0.46951619999999999</v>
      </c>
      <c r="M4634" s="310">
        <f>VLOOKUP(H4634,'Details of Feeder LEvel'!H:N,7,FALSE)</f>
        <v>0</v>
      </c>
      <c r="N4634" s="310">
        <f t="shared" si="72"/>
        <v>9.708423076923081</v>
      </c>
      <c r="O4634" s="310">
        <v>9.7084230769230793</v>
      </c>
      <c r="P4634" s="309" t="s">
        <v>15063</v>
      </c>
      <c r="Q4634" s="311"/>
    </row>
    <row r="4635" spans="1:17" s="312" customFormat="1" x14ac:dyDescent="0.3">
      <c r="A4635" s="307">
        <v>4632</v>
      </c>
      <c r="B4635" s="308" t="s">
        <v>5252</v>
      </c>
      <c r="C4635" s="308" t="s">
        <v>1373</v>
      </c>
      <c r="D4635" s="308" t="s">
        <v>1374</v>
      </c>
      <c r="E4635" s="308" t="s">
        <v>1559</v>
      </c>
      <c r="F4635" s="309" t="s">
        <v>9746</v>
      </c>
      <c r="G4635" s="309" t="s">
        <v>9765</v>
      </c>
      <c r="H4635" s="309" t="s">
        <v>9766</v>
      </c>
      <c r="I4635" s="309" t="s">
        <v>5706</v>
      </c>
      <c r="J4635" s="309" t="s">
        <v>15063</v>
      </c>
      <c r="K4635" s="310">
        <v>1.6924000000000001</v>
      </c>
      <c r="L4635" s="310">
        <v>1.5165085</v>
      </c>
      <c r="M4635" s="310">
        <f>VLOOKUP(H4635,'Details of Feeder LEvel'!H:N,7,FALSE)</f>
        <v>0</v>
      </c>
      <c r="N4635" s="310">
        <f t="shared" si="72"/>
        <v>10.393021744268498</v>
      </c>
      <c r="O4635" s="310">
        <v>38.953096056036188</v>
      </c>
      <c r="P4635" s="309" t="s">
        <v>15063</v>
      </c>
      <c r="Q4635" s="311"/>
    </row>
    <row r="4636" spans="1:17" s="312" customFormat="1" x14ac:dyDescent="0.3">
      <c r="A4636" s="307">
        <v>4633</v>
      </c>
      <c r="B4636" s="308" t="s">
        <v>5252</v>
      </c>
      <c r="C4636" s="308" t="s">
        <v>1373</v>
      </c>
      <c r="D4636" s="308" t="s">
        <v>1374</v>
      </c>
      <c r="E4636" s="308" t="s">
        <v>1559</v>
      </c>
      <c r="F4636" s="309" t="s">
        <v>9746</v>
      </c>
      <c r="G4636" s="309" t="s">
        <v>9767</v>
      </c>
      <c r="H4636" s="309" t="s">
        <v>9768</v>
      </c>
      <c r="I4636" s="309" t="s">
        <v>2414</v>
      </c>
      <c r="J4636" s="309" t="s">
        <v>15063</v>
      </c>
      <c r="K4636" s="310">
        <v>3.2223999999999995</v>
      </c>
      <c r="L4636" s="310">
        <v>2.9883709999999999</v>
      </c>
      <c r="M4636" s="310">
        <f>VLOOKUP(H4636,'Details of Feeder LEvel'!H:N,7,FALSE)</f>
        <v>0</v>
      </c>
      <c r="N4636" s="310">
        <f t="shared" si="72"/>
        <v>7.2625682720953213</v>
      </c>
      <c r="O4636" s="310">
        <v>7.2625682720953266</v>
      </c>
      <c r="P4636" s="309" t="s">
        <v>15063</v>
      </c>
      <c r="Q4636" s="311"/>
    </row>
    <row r="4637" spans="1:17" s="312" customFormat="1" x14ac:dyDescent="0.3">
      <c r="A4637" s="307">
        <v>4634</v>
      </c>
      <c r="B4637" s="308" t="s">
        <v>5252</v>
      </c>
      <c r="C4637" s="308" t="s">
        <v>1373</v>
      </c>
      <c r="D4637" s="308" t="s">
        <v>1374</v>
      </c>
      <c r="E4637" s="308" t="s">
        <v>14861</v>
      </c>
      <c r="F4637" s="309" t="s">
        <v>9769</v>
      </c>
      <c r="G4637" s="309" t="s">
        <v>9770</v>
      </c>
      <c r="H4637" s="309" t="s">
        <v>9771</v>
      </c>
      <c r="I4637" s="309" t="s">
        <v>5701</v>
      </c>
      <c r="J4637" s="309" t="s">
        <v>15063</v>
      </c>
      <c r="K4637" s="310">
        <v>0.43741999999999998</v>
      </c>
      <c r="L4637" s="310">
        <v>0.3945515</v>
      </c>
      <c r="M4637" s="310">
        <f>VLOOKUP(H4637,'Details of Feeder LEvel'!H:N,7,FALSE)</f>
        <v>0</v>
      </c>
      <c r="N4637" s="310">
        <f t="shared" si="72"/>
        <v>9.800306341731055</v>
      </c>
      <c r="O4637" s="310">
        <v>9.8003063417310692</v>
      </c>
      <c r="P4637" s="309" t="s">
        <v>15063</v>
      </c>
      <c r="Q4637" s="311"/>
    </row>
    <row r="4638" spans="1:17" s="312" customFormat="1" x14ac:dyDescent="0.3">
      <c r="A4638" s="307">
        <v>4635</v>
      </c>
      <c r="B4638" s="308" t="s">
        <v>5252</v>
      </c>
      <c r="C4638" s="308" t="s">
        <v>1373</v>
      </c>
      <c r="D4638" s="308" t="s">
        <v>1374</v>
      </c>
      <c r="E4638" s="308" t="s">
        <v>14861</v>
      </c>
      <c r="F4638" s="309" t="s">
        <v>9769</v>
      </c>
      <c r="G4638" s="309" t="s">
        <v>9772</v>
      </c>
      <c r="H4638" s="309" t="s">
        <v>9773</v>
      </c>
      <c r="I4638" s="309" t="s">
        <v>5701</v>
      </c>
      <c r="J4638" s="309" t="s">
        <v>15063</v>
      </c>
      <c r="K4638" s="310">
        <v>0.45577999999999996</v>
      </c>
      <c r="L4638" s="310">
        <v>0.41208899999999998</v>
      </c>
      <c r="M4638" s="310">
        <f>VLOOKUP(H4638,'Details of Feeder LEvel'!H:N,7,FALSE)</f>
        <v>0</v>
      </c>
      <c r="N4638" s="310">
        <f t="shared" si="72"/>
        <v>9.5859844661898244</v>
      </c>
      <c r="O4638" s="310">
        <v>9.5859844661898226</v>
      </c>
      <c r="P4638" s="309" t="s">
        <v>15063</v>
      </c>
      <c r="Q4638" s="311"/>
    </row>
    <row r="4639" spans="1:17" s="312" customFormat="1" x14ac:dyDescent="0.3">
      <c r="A4639" s="307">
        <v>4636</v>
      </c>
      <c r="B4639" s="308" t="s">
        <v>5252</v>
      </c>
      <c r="C4639" s="308" t="s">
        <v>1373</v>
      </c>
      <c r="D4639" s="308" t="s">
        <v>1374</v>
      </c>
      <c r="E4639" s="308" t="s">
        <v>14861</v>
      </c>
      <c r="F4639" s="309" t="s">
        <v>9769</v>
      </c>
      <c r="G4639" s="309" t="s">
        <v>9774</v>
      </c>
      <c r="H4639" s="309" t="s">
        <v>9775</v>
      </c>
      <c r="I4639" s="309" t="s">
        <v>5706</v>
      </c>
      <c r="J4639" s="309" t="s">
        <v>15063</v>
      </c>
      <c r="K4639" s="310">
        <v>1.13574</v>
      </c>
      <c r="L4639" s="310">
        <v>1.02199745</v>
      </c>
      <c r="M4639" s="310">
        <f>VLOOKUP(H4639,'Details of Feeder LEvel'!H:N,7,FALSE)</f>
        <v>0</v>
      </c>
      <c r="N4639" s="310">
        <f t="shared" si="72"/>
        <v>10.014840544490816</v>
      </c>
      <c r="O4639" s="310">
        <v>46.609639793466215</v>
      </c>
      <c r="P4639" s="309" t="s">
        <v>15063</v>
      </c>
      <c r="Q4639" s="311"/>
    </row>
    <row r="4640" spans="1:17" s="312" customFormat="1" x14ac:dyDescent="0.3">
      <c r="A4640" s="307">
        <v>4637</v>
      </c>
      <c r="B4640" s="308" t="s">
        <v>5252</v>
      </c>
      <c r="C4640" s="308" t="s">
        <v>1373</v>
      </c>
      <c r="D4640" s="308" t="s">
        <v>1374</v>
      </c>
      <c r="E4640" s="308" t="s">
        <v>14861</v>
      </c>
      <c r="F4640" s="309" t="s">
        <v>9769</v>
      </c>
      <c r="G4640" s="309" t="s">
        <v>9776</v>
      </c>
      <c r="H4640" s="309" t="s">
        <v>9777</v>
      </c>
      <c r="I4640" s="309" t="s">
        <v>5701</v>
      </c>
      <c r="J4640" s="309" t="s">
        <v>15063</v>
      </c>
      <c r="K4640" s="310">
        <v>0.76344000000000001</v>
      </c>
      <c r="L4640" s="310">
        <v>0.68597299999999994</v>
      </c>
      <c r="M4640" s="310">
        <f>VLOOKUP(H4640,'Details of Feeder LEvel'!H:N,7,FALSE)</f>
        <v>0</v>
      </c>
      <c r="N4640" s="310">
        <f t="shared" si="72"/>
        <v>10.147097348842092</v>
      </c>
      <c r="O4640" s="310">
        <v>10.147097348842093</v>
      </c>
      <c r="P4640" s="309" t="s">
        <v>15063</v>
      </c>
      <c r="Q4640" s="311"/>
    </row>
    <row r="4641" spans="1:17" s="312" customFormat="1" x14ac:dyDescent="0.3">
      <c r="A4641" s="307">
        <v>4638</v>
      </c>
      <c r="B4641" s="308" t="s">
        <v>5252</v>
      </c>
      <c r="C4641" s="308" t="s">
        <v>1373</v>
      </c>
      <c r="D4641" s="308" t="s">
        <v>1374</v>
      </c>
      <c r="E4641" s="308" t="s">
        <v>14861</v>
      </c>
      <c r="F4641" s="309" t="s">
        <v>9769</v>
      </c>
      <c r="G4641" s="309" t="s">
        <v>9778</v>
      </c>
      <c r="H4641" s="309" t="s">
        <v>9615</v>
      </c>
      <c r="I4641" s="309" t="s">
        <v>5701</v>
      </c>
      <c r="J4641" s="309" t="s">
        <v>15063</v>
      </c>
      <c r="K4641" s="310">
        <v>0.98484000000000005</v>
      </c>
      <c r="L4641" s="310">
        <v>0.86999977728</v>
      </c>
      <c r="M4641" s="310">
        <f>VLOOKUP(H4641,'Details of Feeder LEvel'!H:N,7,FALSE)</f>
        <v>0</v>
      </c>
      <c r="N4641" s="310">
        <f t="shared" si="72"/>
        <v>11.660800000000005</v>
      </c>
      <c r="O4641" s="310">
        <v>11.660800000000016</v>
      </c>
      <c r="P4641" s="309" t="s">
        <v>15063</v>
      </c>
      <c r="Q4641" s="311"/>
    </row>
    <row r="4642" spans="1:17" s="312" customFormat="1" x14ac:dyDescent="0.3">
      <c r="A4642" s="307">
        <v>4639</v>
      </c>
      <c r="B4642" s="308" t="s">
        <v>5252</v>
      </c>
      <c r="C4642" s="308" t="s">
        <v>1373</v>
      </c>
      <c r="D4642" s="308" t="s">
        <v>1374</v>
      </c>
      <c r="E4642" s="308" t="s">
        <v>14861</v>
      </c>
      <c r="F4642" s="309" t="s">
        <v>9769</v>
      </c>
      <c r="G4642" s="309" t="s">
        <v>9779</v>
      </c>
      <c r="H4642" s="309" t="s">
        <v>9780</v>
      </c>
      <c r="I4642" s="309" t="s">
        <v>5701</v>
      </c>
      <c r="J4642" s="309" t="s">
        <v>15063</v>
      </c>
      <c r="K4642" s="310">
        <v>0.41698000000000002</v>
      </c>
      <c r="L4642" s="310">
        <v>0.37409899999999996</v>
      </c>
      <c r="M4642" s="310">
        <f>VLOOKUP(H4642,'Details of Feeder LEvel'!H:N,7,FALSE)</f>
        <v>0</v>
      </c>
      <c r="N4642" s="310">
        <f t="shared" si="72"/>
        <v>10.28370665259726</v>
      </c>
      <c r="O4642" s="310">
        <v>10.283706652597269</v>
      </c>
      <c r="P4642" s="309" t="s">
        <v>15063</v>
      </c>
      <c r="Q4642" s="311"/>
    </row>
    <row r="4643" spans="1:17" s="312" customFormat="1" x14ac:dyDescent="0.3">
      <c r="A4643" s="307">
        <v>4640</v>
      </c>
      <c r="B4643" s="308" t="s">
        <v>5252</v>
      </c>
      <c r="C4643" s="308" t="s">
        <v>1373</v>
      </c>
      <c r="D4643" s="308" t="s">
        <v>1374</v>
      </c>
      <c r="E4643" s="308" t="s">
        <v>14861</v>
      </c>
      <c r="F4643" s="309" t="s">
        <v>9769</v>
      </c>
      <c r="G4643" s="309" t="s">
        <v>9781</v>
      </c>
      <c r="H4643" s="309" t="s">
        <v>9782</v>
      </c>
      <c r="I4643" s="309" t="s">
        <v>5706</v>
      </c>
      <c r="J4643" s="309" t="s">
        <v>15063</v>
      </c>
      <c r="K4643" s="310">
        <v>0.85595500000000002</v>
      </c>
      <c r="L4643" s="310">
        <v>0.78710599999999986</v>
      </c>
      <c r="M4643" s="310">
        <f>VLOOKUP(H4643,'Details of Feeder LEvel'!H:N,7,FALSE)</f>
        <v>0</v>
      </c>
      <c r="N4643" s="310">
        <f t="shared" si="72"/>
        <v>8.0435303257764907</v>
      </c>
      <c r="O4643" s="310">
        <v>33.633718042878201</v>
      </c>
      <c r="P4643" s="309" t="s">
        <v>15063</v>
      </c>
      <c r="Q4643" s="311"/>
    </row>
    <row r="4644" spans="1:17" s="312" customFormat="1" x14ac:dyDescent="0.3">
      <c r="A4644" s="307">
        <v>4641</v>
      </c>
      <c r="B4644" s="308" t="s">
        <v>5252</v>
      </c>
      <c r="C4644" s="308" t="s">
        <v>1373</v>
      </c>
      <c r="D4644" s="308" t="s">
        <v>1374</v>
      </c>
      <c r="E4644" s="308" t="s">
        <v>14861</v>
      </c>
      <c r="F4644" s="309" t="s">
        <v>9769</v>
      </c>
      <c r="G4644" s="309" t="s">
        <v>9783</v>
      </c>
      <c r="H4644" s="309" t="s">
        <v>9784</v>
      </c>
      <c r="I4644" s="309" t="s">
        <v>5706</v>
      </c>
      <c r="J4644" s="309" t="s">
        <v>15063</v>
      </c>
      <c r="K4644" s="310">
        <v>0.81798499999999996</v>
      </c>
      <c r="L4644" s="310">
        <v>0.74550099999999997</v>
      </c>
      <c r="M4644" s="310">
        <f>VLOOKUP(H4644,'Details of Feeder LEvel'!H:N,7,FALSE)</f>
        <v>0</v>
      </c>
      <c r="N4644" s="310">
        <f t="shared" si="72"/>
        <v>8.8612871874178616</v>
      </c>
      <c r="O4644" s="310">
        <v>74.927009256828157</v>
      </c>
      <c r="P4644" s="309" t="s">
        <v>15063</v>
      </c>
      <c r="Q4644" s="311"/>
    </row>
    <row r="4645" spans="1:17" s="312" customFormat="1" x14ac:dyDescent="0.3">
      <c r="A4645" s="307">
        <v>4642</v>
      </c>
      <c r="B4645" s="308" t="s">
        <v>5252</v>
      </c>
      <c r="C4645" s="308" t="s">
        <v>1373</v>
      </c>
      <c r="D4645" s="308" t="s">
        <v>1374</v>
      </c>
      <c r="E4645" s="308" t="s">
        <v>14861</v>
      </c>
      <c r="F4645" s="309" t="s">
        <v>9769</v>
      </c>
      <c r="G4645" s="309" t="s">
        <v>9785</v>
      </c>
      <c r="H4645" s="309" t="s">
        <v>9786</v>
      </c>
      <c r="I4645" s="309" t="s">
        <v>5706</v>
      </c>
      <c r="J4645" s="309" t="s">
        <v>15063</v>
      </c>
      <c r="K4645" s="310">
        <v>0.51697799999999994</v>
      </c>
      <c r="L4645" s="310">
        <v>0.44542999999999999</v>
      </c>
      <c r="M4645" s="310">
        <f>VLOOKUP(H4645,'Details of Feeder LEvel'!H:N,7,FALSE)</f>
        <v>0</v>
      </c>
      <c r="N4645" s="310">
        <f t="shared" si="72"/>
        <v>13.839660488454046</v>
      </c>
      <c r="O4645" s="310">
        <v>64.854721055339496</v>
      </c>
      <c r="P4645" s="309" t="s">
        <v>15063</v>
      </c>
      <c r="Q4645" s="311"/>
    </row>
    <row r="4646" spans="1:17" s="312" customFormat="1" x14ac:dyDescent="0.3">
      <c r="A4646" s="307">
        <v>4643</v>
      </c>
      <c r="B4646" s="308" t="s">
        <v>5252</v>
      </c>
      <c r="C4646" s="308" t="s">
        <v>1373</v>
      </c>
      <c r="D4646" s="308" t="s">
        <v>1374</v>
      </c>
      <c r="E4646" s="308" t="s">
        <v>14861</v>
      </c>
      <c r="F4646" s="309" t="s">
        <v>9787</v>
      </c>
      <c r="G4646" s="309" t="s">
        <v>9788</v>
      </c>
      <c r="H4646" s="309" t="s">
        <v>9789</v>
      </c>
      <c r="I4646" s="309" t="s">
        <v>5701</v>
      </c>
      <c r="J4646" s="309" t="s">
        <v>15063</v>
      </c>
      <c r="K4646" s="310">
        <v>0.67166000000000003</v>
      </c>
      <c r="L4646" s="310">
        <v>0.60221100000000005</v>
      </c>
      <c r="M4646" s="310">
        <f>VLOOKUP(H4646,'Details of Feeder LEvel'!H:N,7,FALSE)</f>
        <v>0</v>
      </c>
      <c r="N4646" s="310">
        <f t="shared" si="72"/>
        <v>10.339904118155015</v>
      </c>
      <c r="O4646" s="310">
        <v>10.33990411815503</v>
      </c>
      <c r="P4646" s="309" t="s">
        <v>15063</v>
      </c>
      <c r="Q4646" s="311"/>
    </row>
    <row r="4647" spans="1:17" s="312" customFormat="1" x14ac:dyDescent="0.3">
      <c r="A4647" s="307">
        <v>4644</v>
      </c>
      <c r="B4647" s="308" t="s">
        <v>5252</v>
      </c>
      <c r="C4647" s="308" t="s">
        <v>1373</v>
      </c>
      <c r="D4647" s="308" t="s">
        <v>1374</v>
      </c>
      <c r="E4647" s="308" t="s">
        <v>14861</v>
      </c>
      <c r="F4647" s="309" t="s">
        <v>9787</v>
      </c>
      <c r="G4647" s="309" t="s">
        <v>9790</v>
      </c>
      <c r="H4647" s="309" t="s">
        <v>9791</v>
      </c>
      <c r="I4647" s="309" t="s">
        <v>5701</v>
      </c>
      <c r="J4647" s="309" t="s">
        <v>15063</v>
      </c>
      <c r="K4647" s="310">
        <v>0.53273999999999999</v>
      </c>
      <c r="L4647" s="310">
        <v>0.458646</v>
      </c>
      <c r="M4647" s="310">
        <f>VLOOKUP(H4647,'Details of Feeder LEvel'!H:N,7,FALSE)</f>
        <v>0</v>
      </c>
      <c r="N4647" s="310">
        <f t="shared" si="72"/>
        <v>13.908097758756616</v>
      </c>
      <c r="O4647" s="310">
        <v>13.908097758756611</v>
      </c>
      <c r="P4647" s="309" t="s">
        <v>15063</v>
      </c>
      <c r="Q4647" s="311"/>
    </row>
    <row r="4648" spans="1:17" s="312" customFormat="1" x14ac:dyDescent="0.3">
      <c r="A4648" s="307">
        <v>4645</v>
      </c>
      <c r="B4648" s="308" t="s">
        <v>5252</v>
      </c>
      <c r="C4648" s="308" t="s">
        <v>1373</v>
      </c>
      <c r="D4648" s="308" t="s">
        <v>1374</v>
      </c>
      <c r="E4648" s="308" t="s">
        <v>14861</v>
      </c>
      <c r="F4648" s="309" t="s">
        <v>9787</v>
      </c>
      <c r="G4648" s="309" t="s">
        <v>9792</v>
      </c>
      <c r="H4648" s="309" t="s">
        <v>9793</v>
      </c>
      <c r="I4648" s="309" t="s">
        <v>5701</v>
      </c>
      <c r="J4648" s="309" t="s">
        <v>15063</v>
      </c>
      <c r="K4648" s="310">
        <v>0.50106000000000006</v>
      </c>
      <c r="L4648" s="310">
        <v>0.44798399999999999</v>
      </c>
      <c r="M4648" s="310">
        <f>VLOOKUP(H4648,'Details of Feeder LEvel'!H:N,7,FALSE)</f>
        <v>0</v>
      </c>
      <c r="N4648" s="310">
        <f t="shared" si="72"/>
        <v>10.592743384025876</v>
      </c>
      <c r="O4648" s="310">
        <v>10.592743384025894</v>
      </c>
      <c r="P4648" s="309" t="s">
        <v>15063</v>
      </c>
      <c r="Q4648" s="311"/>
    </row>
    <row r="4649" spans="1:17" s="312" customFormat="1" x14ac:dyDescent="0.3">
      <c r="A4649" s="307">
        <v>4646</v>
      </c>
      <c r="B4649" s="308" t="s">
        <v>5252</v>
      </c>
      <c r="C4649" s="308" t="s">
        <v>1373</v>
      </c>
      <c r="D4649" s="308" t="s">
        <v>1374</v>
      </c>
      <c r="E4649" s="308" t="s">
        <v>14861</v>
      </c>
      <c r="F4649" s="309" t="s">
        <v>9787</v>
      </c>
      <c r="G4649" s="309" t="s">
        <v>9794</v>
      </c>
      <c r="H4649" s="309" t="s">
        <v>9795</v>
      </c>
      <c r="I4649" s="309" t="s">
        <v>5706</v>
      </c>
      <c r="J4649" s="309" t="s">
        <v>15063</v>
      </c>
      <c r="K4649" s="310">
        <v>1.9056999999999999</v>
      </c>
      <c r="L4649" s="310">
        <v>1.7292983</v>
      </c>
      <c r="M4649" s="310">
        <f>VLOOKUP(H4649,'Details of Feeder LEvel'!H:N,7,FALSE)</f>
        <v>0</v>
      </c>
      <c r="N4649" s="310">
        <f t="shared" si="72"/>
        <v>9.2565304087736795</v>
      </c>
      <c r="O4649" s="310">
        <v>70.06518297338107</v>
      </c>
      <c r="P4649" s="309" t="s">
        <v>15063</v>
      </c>
      <c r="Q4649" s="311"/>
    </row>
    <row r="4650" spans="1:17" s="312" customFormat="1" x14ac:dyDescent="0.3">
      <c r="A4650" s="307">
        <v>4647</v>
      </c>
      <c r="B4650" s="308" t="s">
        <v>5252</v>
      </c>
      <c r="C4650" s="308" t="s">
        <v>1373</v>
      </c>
      <c r="D4650" s="308" t="s">
        <v>1374</v>
      </c>
      <c r="E4650" s="308" t="s">
        <v>14861</v>
      </c>
      <c r="F4650" s="309" t="s">
        <v>9787</v>
      </c>
      <c r="G4650" s="309" t="s">
        <v>9796</v>
      </c>
      <c r="H4650" s="309" t="s">
        <v>9797</v>
      </c>
      <c r="I4650" s="309" t="s">
        <v>5701</v>
      </c>
      <c r="J4650" s="309" t="s">
        <v>15063</v>
      </c>
      <c r="K4650" s="310">
        <v>0.57596000000000003</v>
      </c>
      <c r="L4650" s="310">
        <v>0.51797649999999995</v>
      </c>
      <c r="M4650" s="310">
        <f>VLOOKUP(H4650,'Details of Feeder LEvel'!H:N,7,FALSE)</f>
        <v>0</v>
      </c>
      <c r="N4650" s="310">
        <f t="shared" si="72"/>
        <v>10.067278977706797</v>
      </c>
      <c r="O4650" s="310">
        <v>10.067278977706795</v>
      </c>
      <c r="P4650" s="309" t="s">
        <v>15063</v>
      </c>
      <c r="Q4650" s="311"/>
    </row>
    <row r="4651" spans="1:17" s="312" customFormat="1" x14ac:dyDescent="0.3">
      <c r="A4651" s="307">
        <v>4648</v>
      </c>
      <c r="B4651" s="308" t="s">
        <v>5252</v>
      </c>
      <c r="C4651" s="308" t="s">
        <v>1373</v>
      </c>
      <c r="D4651" s="308" t="s">
        <v>1374</v>
      </c>
      <c r="E4651" s="308" t="s">
        <v>14861</v>
      </c>
      <c r="F4651" s="309" t="s">
        <v>9787</v>
      </c>
      <c r="G4651" s="309" t="s">
        <v>9798</v>
      </c>
      <c r="H4651" s="309" t="s">
        <v>9799</v>
      </c>
      <c r="I4651" s="309" t="s">
        <v>5701</v>
      </c>
      <c r="J4651" s="309" t="s">
        <v>15063</v>
      </c>
      <c r="K4651" s="310">
        <v>0.61280000000000001</v>
      </c>
      <c r="L4651" s="310">
        <v>0.55199480000000001</v>
      </c>
      <c r="M4651" s="310">
        <f>VLOOKUP(H4651,'Details of Feeder LEvel'!H:N,7,FALSE)</f>
        <v>0</v>
      </c>
      <c r="N4651" s="310">
        <f t="shared" si="72"/>
        <v>9.9225195822454317</v>
      </c>
      <c r="O4651" s="310">
        <v>9.9225195822454264</v>
      </c>
      <c r="P4651" s="309" t="s">
        <v>15063</v>
      </c>
      <c r="Q4651" s="311"/>
    </row>
    <row r="4652" spans="1:17" s="312" customFormat="1" x14ac:dyDescent="0.3">
      <c r="A4652" s="307">
        <v>4649</v>
      </c>
      <c r="B4652" s="308" t="s">
        <v>5252</v>
      </c>
      <c r="C4652" s="308" t="s">
        <v>1373</v>
      </c>
      <c r="D4652" s="308" t="s">
        <v>1374</v>
      </c>
      <c r="E4652" s="308" t="s">
        <v>14861</v>
      </c>
      <c r="F4652" s="309" t="s">
        <v>9787</v>
      </c>
      <c r="G4652" s="309" t="s">
        <v>9800</v>
      </c>
      <c r="H4652" s="309" t="s">
        <v>9801</v>
      </c>
      <c r="I4652" s="309" t="s">
        <v>5701</v>
      </c>
      <c r="J4652" s="309" t="s">
        <v>15063</v>
      </c>
      <c r="K4652" s="310">
        <v>0.47748000000000002</v>
      </c>
      <c r="L4652" s="310">
        <v>0.42897200000000002</v>
      </c>
      <c r="M4652" s="310">
        <f>VLOOKUP(H4652,'Details of Feeder LEvel'!H:N,7,FALSE)</f>
        <v>0</v>
      </c>
      <c r="N4652" s="310">
        <f t="shared" si="72"/>
        <v>10.15916897042808</v>
      </c>
      <c r="O4652" s="310">
        <v>10.159168970428089</v>
      </c>
      <c r="P4652" s="309" t="s">
        <v>15063</v>
      </c>
      <c r="Q4652" s="311"/>
    </row>
    <row r="4653" spans="1:17" s="312" customFormat="1" x14ac:dyDescent="0.3">
      <c r="A4653" s="307">
        <v>4650</v>
      </c>
      <c r="B4653" s="308" t="s">
        <v>5252</v>
      </c>
      <c r="C4653" s="308" t="s">
        <v>1373</v>
      </c>
      <c r="D4653" s="308" t="s">
        <v>1374</v>
      </c>
      <c r="E4653" s="308" t="s">
        <v>14861</v>
      </c>
      <c r="F4653" s="309" t="s">
        <v>9787</v>
      </c>
      <c r="G4653" s="309" t="s">
        <v>9802</v>
      </c>
      <c r="H4653" s="309" t="s">
        <v>9803</v>
      </c>
      <c r="I4653" s="309" t="s">
        <v>5706</v>
      </c>
      <c r="J4653" s="309" t="s">
        <v>15063</v>
      </c>
      <c r="K4653" s="310">
        <v>1.2825</v>
      </c>
      <c r="L4653" s="310">
        <v>1.1783315000000001</v>
      </c>
      <c r="M4653" s="310">
        <f>VLOOKUP(H4653,'Details of Feeder LEvel'!H:N,7,FALSE)</f>
        <v>0</v>
      </c>
      <c r="N4653" s="310">
        <f t="shared" si="72"/>
        <v>8.1223001949317659</v>
      </c>
      <c r="O4653" s="310">
        <v>69.715502578565491</v>
      </c>
      <c r="P4653" s="309" t="s">
        <v>15063</v>
      </c>
      <c r="Q4653" s="311"/>
    </row>
    <row r="4654" spans="1:17" s="312" customFormat="1" x14ac:dyDescent="0.3">
      <c r="A4654" s="307">
        <v>4651</v>
      </c>
      <c r="B4654" s="308" t="s">
        <v>5252</v>
      </c>
      <c r="C4654" s="308" t="s">
        <v>1373</v>
      </c>
      <c r="D4654" s="308" t="s">
        <v>1374</v>
      </c>
      <c r="E4654" s="308" t="s">
        <v>14861</v>
      </c>
      <c r="F4654" s="309" t="s">
        <v>9804</v>
      </c>
      <c r="G4654" s="309" t="s">
        <v>9805</v>
      </c>
      <c r="H4654" s="309" t="s">
        <v>9806</v>
      </c>
      <c r="I4654" s="309" t="s">
        <v>5701</v>
      </c>
      <c r="J4654" s="309" t="s">
        <v>15063</v>
      </c>
      <c r="K4654" s="310">
        <v>0.47259999999999996</v>
      </c>
      <c r="L4654" s="310">
        <v>0.42548200000000003</v>
      </c>
      <c r="M4654" s="310">
        <f>VLOOKUP(H4654,'Details of Feeder LEvel'!H:N,7,FALSE)</f>
        <v>0</v>
      </c>
      <c r="N4654" s="310">
        <f t="shared" si="72"/>
        <v>9.9699534490054891</v>
      </c>
      <c r="O4654" s="310">
        <v>9.9699534490054749</v>
      </c>
      <c r="P4654" s="309" t="s">
        <v>15063</v>
      </c>
      <c r="Q4654" s="311"/>
    </row>
    <row r="4655" spans="1:17" s="312" customFormat="1" x14ac:dyDescent="0.3">
      <c r="A4655" s="307">
        <v>4652</v>
      </c>
      <c r="B4655" s="308" t="s">
        <v>5252</v>
      </c>
      <c r="C4655" s="308" t="s">
        <v>1373</v>
      </c>
      <c r="D4655" s="308" t="s">
        <v>1374</v>
      </c>
      <c r="E4655" s="308" t="s">
        <v>14861</v>
      </c>
      <c r="F4655" s="309" t="s">
        <v>9804</v>
      </c>
      <c r="G4655" s="309" t="s">
        <v>9807</v>
      </c>
      <c r="H4655" s="309" t="s">
        <v>9808</v>
      </c>
      <c r="I4655" s="309" t="s">
        <v>5701</v>
      </c>
      <c r="J4655" s="309" t="s">
        <v>15063</v>
      </c>
      <c r="K4655" s="310">
        <v>0.47794000000000003</v>
      </c>
      <c r="L4655" s="310">
        <v>0.42891299999999999</v>
      </c>
      <c r="M4655" s="310">
        <f>VLOOKUP(H4655,'Details of Feeder LEvel'!H:N,7,FALSE)</f>
        <v>0</v>
      </c>
      <c r="N4655" s="310">
        <f t="shared" si="72"/>
        <v>10.25798217349459</v>
      </c>
      <c r="O4655" s="310">
        <v>12.997466594681551</v>
      </c>
      <c r="P4655" s="309" t="s">
        <v>15063</v>
      </c>
      <c r="Q4655" s="311"/>
    </row>
    <row r="4656" spans="1:17" s="312" customFormat="1" x14ac:dyDescent="0.3">
      <c r="A4656" s="307">
        <v>4653</v>
      </c>
      <c r="B4656" s="308" t="s">
        <v>5252</v>
      </c>
      <c r="C4656" s="308" t="s">
        <v>1373</v>
      </c>
      <c r="D4656" s="308" t="s">
        <v>1374</v>
      </c>
      <c r="E4656" s="308" t="s">
        <v>14861</v>
      </c>
      <c r="F4656" s="309" t="s">
        <v>9804</v>
      </c>
      <c r="G4656" s="309" t="s">
        <v>9809</v>
      </c>
      <c r="H4656" s="309" t="s">
        <v>9810</v>
      </c>
      <c r="I4656" s="309" t="s">
        <v>5701</v>
      </c>
      <c r="J4656" s="309" t="s">
        <v>15063</v>
      </c>
      <c r="K4656" s="310">
        <v>0.52398</v>
      </c>
      <c r="L4656" s="310">
        <v>0.46751450000000006</v>
      </c>
      <c r="M4656" s="310">
        <f>VLOOKUP(H4656,'Details of Feeder LEvel'!H:N,7,FALSE)</f>
        <v>0</v>
      </c>
      <c r="N4656" s="310">
        <f t="shared" si="72"/>
        <v>10.776270086644518</v>
      </c>
      <c r="O4656" s="310">
        <v>10.776270086644512</v>
      </c>
      <c r="P4656" s="309" t="s">
        <v>15063</v>
      </c>
      <c r="Q4656" s="311"/>
    </row>
    <row r="4657" spans="1:17" s="312" customFormat="1" x14ac:dyDescent="0.3">
      <c r="A4657" s="307">
        <v>4654</v>
      </c>
      <c r="B4657" s="308" t="s">
        <v>5252</v>
      </c>
      <c r="C4657" s="308" t="s">
        <v>1373</v>
      </c>
      <c r="D4657" s="308" t="s">
        <v>1374</v>
      </c>
      <c r="E4657" s="308" t="s">
        <v>14861</v>
      </c>
      <c r="F4657" s="309" t="s">
        <v>9804</v>
      </c>
      <c r="G4657" s="309" t="s">
        <v>9811</v>
      </c>
      <c r="H4657" s="309" t="s">
        <v>9812</v>
      </c>
      <c r="I4657" s="309" t="s">
        <v>5701</v>
      </c>
      <c r="J4657" s="309" t="s">
        <v>15063</v>
      </c>
      <c r="K4657" s="310">
        <v>0.31264000000000003</v>
      </c>
      <c r="L4657" s="310">
        <v>0.28080000000000005</v>
      </c>
      <c r="M4657" s="310">
        <f>VLOOKUP(H4657,'Details of Feeder LEvel'!H:N,7,FALSE)</f>
        <v>0</v>
      </c>
      <c r="N4657" s="310">
        <f t="shared" si="72"/>
        <v>10.184237461617188</v>
      </c>
      <c r="O4657" s="310">
        <v>10.184237461617196</v>
      </c>
      <c r="P4657" s="309" t="s">
        <v>15063</v>
      </c>
      <c r="Q4657" s="311"/>
    </row>
    <row r="4658" spans="1:17" s="312" customFormat="1" x14ac:dyDescent="0.3">
      <c r="A4658" s="307">
        <v>4655</v>
      </c>
      <c r="B4658" s="308" t="s">
        <v>5252</v>
      </c>
      <c r="C4658" s="308" t="s">
        <v>1373</v>
      </c>
      <c r="D4658" s="308" t="s">
        <v>1374</v>
      </c>
      <c r="E4658" s="308" t="s">
        <v>14861</v>
      </c>
      <c r="F4658" s="309" t="s">
        <v>9804</v>
      </c>
      <c r="G4658" s="309" t="s">
        <v>9813</v>
      </c>
      <c r="H4658" s="309" t="s">
        <v>9814</v>
      </c>
      <c r="I4658" s="309" t="s">
        <v>5701</v>
      </c>
      <c r="J4658" s="309" t="s">
        <v>15063</v>
      </c>
      <c r="K4658" s="310">
        <v>0.52758000000000005</v>
      </c>
      <c r="L4658" s="310">
        <v>0.47566199999999997</v>
      </c>
      <c r="M4658" s="310">
        <f>VLOOKUP(H4658,'Details of Feeder LEvel'!H:N,7,FALSE)</f>
        <v>0</v>
      </c>
      <c r="N4658" s="310">
        <f t="shared" si="72"/>
        <v>9.8407824405777458</v>
      </c>
      <c r="O4658" s="310">
        <v>9.8407824405777333</v>
      </c>
      <c r="P4658" s="309" t="s">
        <v>15063</v>
      </c>
      <c r="Q4658" s="311"/>
    </row>
    <row r="4659" spans="1:17" s="312" customFormat="1" x14ac:dyDescent="0.3">
      <c r="A4659" s="307">
        <v>4656</v>
      </c>
      <c r="B4659" s="308" t="s">
        <v>5252</v>
      </c>
      <c r="C4659" s="308" t="s">
        <v>1373</v>
      </c>
      <c r="D4659" s="308" t="s">
        <v>1374</v>
      </c>
      <c r="E4659" s="308" t="s">
        <v>14861</v>
      </c>
      <c r="F4659" s="309" t="s">
        <v>9804</v>
      </c>
      <c r="G4659" s="309" t="s">
        <v>9815</v>
      </c>
      <c r="H4659" s="309" t="s">
        <v>9816</v>
      </c>
      <c r="I4659" s="309" t="s">
        <v>5701</v>
      </c>
      <c r="J4659" s="309" t="s">
        <v>15063</v>
      </c>
      <c r="K4659" s="310">
        <v>0.46673999999999999</v>
      </c>
      <c r="L4659" s="310">
        <v>0.3977695</v>
      </c>
      <c r="M4659" s="310">
        <f>VLOOKUP(H4659,'Details of Feeder LEvel'!H:N,7,FALSE)</f>
        <v>0</v>
      </c>
      <c r="N4659" s="310">
        <f t="shared" si="72"/>
        <v>14.777070746025622</v>
      </c>
      <c r="O4659" s="310">
        <v>14.777070746025633</v>
      </c>
      <c r="P4659" s="309" t="s">
        <v>15063</v>
      </c>
      <c r="Q4659" s="311"/>
    </row>
    <row r="4660" spans="1:17" s="312" customFormat="1" x14ac:dyDescent="0.3">
      <c r="A4660" s="307">
        <v>4657</v>
      </c>
      <c r="B4660" s="308" t="s">
        <v>5252</v>
      </c>
      <c r="C4660" s="308" t="s">
        <v>1373</v>
      </c>
      <c r="D4660" s="308" t="s">
        <v>1374</v>
      </c>
      <c r="E4660" s="308" t="s">
        <v>14861</v>
      </c>
      <c r="F4660" s="313" t="s">
        <v>9804</v>
      </c>
      <c r="G4660" s="309" t="s">
        <v>9817</v>
      </c>
      <c r="H4660" s="309" t="s">
        <v>9818</v>
      </c>
      <c r="I4660" s="309" t="s">
        <v>5706</v>
      </c>
      <c r="J4660" s="309" t="s">
        <v>15063</v>
      </c>
      <c r="K4660" s="310">
        <v>1.26478</v>
      </c>
      <c r="L4660" s="310">
        <v>1.1718115</v>
      </c>
      <c r="M4660" s="310">
        <f>VLOOKUP(H4660,'Details of Feeder LEvel'!H:N,7,FALSE)</f>
        <v>0</v>
      </c>
      <c r="N4660" s="310">
        <f t="shared" si="72"/>
        <v>7.3505668970097569</v>
      </c>
      <c r="O4660" s="310">
        <v>71.541745342908698</v>
      </c>
      <c r="P4660" s="309" t="s">
        <v>15063</v>
      </c>
      <c r="Q4660" s="311"/>
    </row>
    <row r="4661" spans="1:17" s="312" customFormat="1" x14ac:dyDescent="0.3">
      <c r="A4661" s="307">
        <v>4658</v>
      </c>
      <c r="B4661" s="308" t="s">
        <v>5252</v>
      </c>
      <c r="C4661" s="308" t="s">
        <v>1373</v>
      </c>
      <c r="D4661" s="308" t="s">
        <v>1374</v>
      </c>
      <c r="E4661" s="308" t="s">
        <v>14861</v>
      </c>
      <c r="F4661" s="309" t="s">
        <v>9804</v>
      </c>
      <c r="G4661" s="309" t="s">
        <v>9819</v>
      </c>
      <c r="H4661" s="309" t="s">
        <v>9820</v>
      </c>
      <c r="I4661" s="309" t="s">
        <v>5706</v>
      </c>
      <c r="J4661" s="309" t="s">
        <v>15063</v>
      </c>
      <c r="K4661" s="310">
        <v>0.92639999999999989</v>
      </c>
      <c r="L4661" s="310">
        <v>0.84799000000000002</v>
      </c>
      <c r="M4661" s="310">
        <f>VLOOKUP(H4661,'Details of Feeder LEvel'!H:N,7,FALSE)</f>
        <v>0</v>
      </c>
      <c r="N4661" s="310">
        <f t="shared" si="72"/>
        <v>8.4639464594127674</v>
      </c>
      <c r="O4661" s="310">
        <v>69.202722087122709</v>
      </c>
      <c r="P4661" s="309" t="s">
        <v>15063</v>
      </c>
      <c r="Q4661" s="311"/>
    </row>
    <row r="4662" spans="1:17" s="312" customFormat="1" x14ac:dyDescent="0.3">
      <c r="A4662" s="307">
        <v>4659</v>
      </c>
      <c r="B4662" s="308" t="s">
        <v>5252</v>
      </c>
      <c r="C4662" s="308" t="s">
        <v>1373</v>
      </c>
      <c r="D4662" s="308" t="s">
        <v>1374</v>
      </c>
      <c r="E4662" s="308" t="s">
        <v>14861</v>
      </c>
      <c r="F4662" s="309" t="s">
        <v>9821</v>
      </c>
      <c r="G4662" s="309" t="s">
        <v>9822</v>
      </c>
      <c r="H4662" s="309" t="s">
        <v>9823</v>
      </c>
      <c r="I4662" s="309" t="s">
        <v>5701</v>
      </c>
      <c r="J4662" s="309" t="s">
        <v>15063</v>
      </c>
      <c r="K4662" s="310">
        <v>0.5202</v>
      </c>
      <c r="L4662" s="310">
        <v>0.46423349999999997</v>
      </c>
      <c r="M4662" s="310">
        <f>VLOOKUP(H4662,'Details of Feeder LEvel'!H:N,7,FALSE)</f>
        <v>0</v>
      </c>
      <c r="N4662" s="310">
        <f t="shared" si="72"/>
        <v>10.758650519031148</v>
      </c>
      <c r="O4662" s="310">
        <v>10.758650519031143</v>
      </c>
      <c r="P4662" s="309" t="s">
        <v>15063</v>
      </c>
      <c r="Q4662" s="311"/>
    </row>
    <row r="4663" spans="1:17" s="312" customFormat="1" x14ac:dyDescent="0.3">
      <c r="A4663" s="307">
        <v>4660</v>
      </c>
      <c r="B4663" s="308" t="s">
        <v>5252</v>
      </c>
      <c r="C4663" s="308" t="s">
        <v>1373</v>
      </c>
      <c r="D4663" s="308" t="s">
        <v>1374</v>
      </c>
      <c r="E4663" s="308" t="s">
        <v>14861</v>
      </c>
      <c r="F4663" s="309" t="s">
        <v>9821</v>
      </c>
      <c r="G4663" s="309" t="s">
        <v>9824</v>
      </c>
      <c r="H4663" s="309" t="s">
        <v>9825</v>
      </c>
      <c r="I4663" s="309" t="s">
        <v>5701</v>
      </c>
      <c r="J4663" s="309" t="s">
        <v>15063</v>
      </c>
      <c r="K4663" s="310">
        <v>0.63400000000000001</v>
      </c>
      <c r="L4663" s="310">
        <v>0.56742999999999999</v>
      </c>
      <c r="M4663" s="310">
        <f>VLOOKUP(H4663,'Details of Feeder LEvel'!H:N,7,FALSE)</f>
        <v>0</v>
      </c>
      <c r="N4663" s="310">
        <f t="shared" si="72"/>
        <v>10.500000000000002</v>
      </c>
      <c r="O4663" s="310">
        <v>10.499999999999998</v>
      </c>
      <c r="P4663" s="309" t="s">
        <v>15063</v>
      </c>
      <c r="Q4663" s="311"/>
    </row>
    <row r="4664" spans="1:17" s="312" customFormat="1" x14ac:dyDescent="0.3">
      <c r="A4664" s="307">
        <v>4661</v>
      </c>
      <c r="B4664" s="308" t="s">
        <v>5252</v>
      </c>
      <c r="C4664" s="308" t="s">
        <v>1373</v>
      </c>
      <c r="D4664" s="308" t="s">
        <v>1374</v>
      </c>
      <c r="E4664" s="308" t="s">
        <v>14861</v>
      </c>
      <c r="F4664" s="309" t="s">
        <v>9821</v>
      </c>
      <c r="G4664" s="309" t="s">
        <v>9826</v>
      </c>
      <c r="H4664" s="309" t="s">
        <v>9827</v>
      </c>
      <c r="I4664" s="309" t="s">
        <v>5701</v>
      </c>
      <c r="J4664" s="309" t="s">
        <v>15063</v>
      </c>
      <c r="K4664" s="310">
        <v>0.42712</v>
      </c>
      <c r="L4664" s="310">
        <v>0.38316649999999997</v>
      </c>
      <c r="M4664" s="310">
        <f>VLOOKUP(H4664,'Details of Feeder LEvel'!H:N,7,FALSE)</f>
        <v>0</v>
      </c>
      <c r="N4664" s="310">
        <f t="shared" si="72"/>
        <v>10.290667728038967</v>
      </c>
      <c r="O4664" s="310">
        <v>10.290667728038972</v>
      </c>
      <c r="P4664" s="309" t="s">
        <v>15063</v>
      </c>
      <c r="Q4664" s="311"/>
    </row>
    <row r="4665" spans="1:17" s="312" customFormat="1" x14ac:dyDescent="0.3">
      <c r="A4665" s="307">
        <v>4662</v>
      </c>
      <c r="B4665" s="308" t="s">
        <v>5252</v>
      </c>
      <c r="C4665" s="308" t="s">
        <v>1373</v>
      </c>
      <c r="D4665" s="308" t="s">
        <v>1374</v>
      </c>
      <c r="E4665" s="308" t="s">
        <v>14861</v>
      </c>
      <c r="F4665" s="309" t="s">
        <v>9821</v>
      </c>
      <c r="G4665" s="309" t="s">
        <v>9828</v>
      </c>
      <c r="H4665" s="309" t="s">
        <v>9829</v>
      </c>
      <c r="I4665" s="309" t="s">
        <v>5701</v>
      </c>
      <c r="J4665" s="309" t="s">
        <v>15063</v>
      </c>
      <c r="K4665" s="310">
        <v>0.45663999999999999</v>
      </c>
      <c r="L4665" s="310">
        <v>0.41088799999999998</v>
      </c>
      <c r="M4665" s="310">
        <f>VLOOKUP(H4665,'Details of Feeder LEvel'!H:N,7,FALSE)</f>
        <v>0</v>
      </c>
      <c r="N4665" s="310">
        <f t="shared" si="72"/>
        <v>10.019271198318155</v>
      </c>
      <c r="O4665" s="310">
        <v>10.019271198318169</v>
      </c>
      <c r="P4665" s="309" t="s">
        <v>15063</v>
      </c>
      <c r="Q4665" s="311"/>
    </row>
    <row r="4666" spans="1:17" s="312" customFormat="1" x14ac:dyDescent="0.3">
      <c r="A4666" s="307">
        <v>4663</v>
      </c>
      <c r="B4666" s="308" t="s">
        <v>5252</v>
      </c>
      <c r="C4666" s="308" t="s">
        <v>1373</v>
      </c>
      <c r="D4666" s="308" t="s">
        <v>1374</v>
      </c>
      <c r="E4666" s="308" t="s">
        <v>14861</v>
      </c>
      <c r="F4666" s="309" t="s">
        <v>9830</v>
      </c>
      <c r="G4666" s="309" t="s">
        <v>9831</v>
      </c>
      <c r="H4666" s="309" t="s">
        <v>9832</v>
      </c>
      <c r="I4666" s="309" t="s">
        <v>5701</v>
      </c>
      <c r="J4666" s="309" t="s">
        <v>15063</v>
      </c>
      <c r="K4666" s="310">
        <v>0.53320000000000001</v>
      </c>
      <c r="L4666" s="310">
        <v>0.48002</v>
      </c>
      <c r="M4666" s="310">
        <f>VLOOKUP(H4666,'Details of Feeder LEvel'!H:N,7,FALSE)</f>
        <v>0</v>
      </c>
      <c r="N4666" s="310">
        <f t="shared" si="72"/>
        <v>9.9737434358589656</v>
      </c>
      <c r="O4666" s="310">
        <v>9.9737434358589621</v>
      </c>
      <c r="P4666" s="309" t="s">
        <v>15063</v>
      </c>
      <c r="Q4666" s="311"/>
    </row>
    <row r="4667" spans="1:17" s="312" customFormat="1" x14ac:dyDescent="0.3">
      <c r="A4667" s="307">
        <v>4664</v>
      </c>
      <c r="B4667" s="308" t="s">
        <v>5252</v>
      </c>
      <c r="C4667" s="308" t="s">
        <v>1373</v>
      </c>
      <c r="D4667" s="308" t="s">
        <v>1374</v>
      </c>
      <c r="E4667" s="308" t="s">
        <v>14861</v>
      </c>
      <c r="F4667" s="309" t="s">
        <v>9830</v>
      </c>
      <c r="G4667" s="309" t="s">
        <v>9833</v>
      </c>
      <c r="H4667" s="309" t="s">
        <v>9834</v>
      </c>
      <c r="I4667" s="309" t="s">
        <v>5706</v>
      </c>
      <c r="J4667" s="309" t="s">
        <v>15063</v>
      </c>
      <c r="K4667" s="310">
        <v>1.13374</v>
      </c>
      <c r="L4667" s="310">
        <v>1.0384015</v>
      </c>
      <c r="M4667" s="310">
        <f>VLOOKUP(H4667,'Details of Feeder LEvel'!H:N,7,FALSE)</f>
        <v>0</v>
      </c>
      <c r="N4667" s="310">
        <f t="shared" si="72"/>
        <v>8.4092031682749138</v>
      </c>
      <c r="O4667" s="310">
        <v>71.367345909280274</v>
      </c>
      <c r="P4667" s="309" t="s">
        <v>15063</v>
      </c>
      <c r="Q4667" s="311"/>
    </row>
    <row r="4668" spans="1:17" s="312" customFormat="1" x14ac:dyDescent="0.3">
      <c r="A4668" s="307">
        <v>4665</v>
      </c>
      <c r="B4668" s="308" t="s">
        <v>5252</v>
      </c>
      <c r="C4668" s="308" t="s">
        <v>1373</v>
      </c>
      <c r="D4668" s="308" t="s">
        <v>1374</v>
      </c>
      <c r="E4668" s="308" t="s">
        <v>14861</v>
      </c>
      <c r="F4668" s="309" t="s">
        <v>9830</v>
      </c>
      <c r="G4668" s="309" t="s">
        <v>9835</v>
      </c>
      <c r="H4668" s="309" t="s">
        <v>9836</v>
      </c>
      <c r="I4668" s="309" t="s">
        <v>5701</v>
      </c>
      <c r="J4668" s="309" t="s">
        <v>15063</v>
      </c>
      <c r="K4668" s="310">
        <v>0.75805999999999996</v>
      </c>
      <c r="L4668" s="310">
        <v>0.6831779</v>
      </c>
      <c r="M4668" s="310">
        <f>VLOOKUP(H4668,'Details of Feeder LEvel'!H:N,7,FALSE)</f>
        <v>0</v>
      </c>
      <c r="N4668" s="310">
        <f t="shared" si="72"/>
        <v>9.8781231037121007</v>
      </c>
      <c r="O4668" s="310">
        <v>9.8781231037120989</v>
      </c>
      <c r="P4668" s="309" t="s">
        <v>15063</v>
      </c>
      <c r="Q4668" s="311"/>
    </row>
    <row r="4669" spans="1:17" s="312" customFormat="1" x14ac:dyDescent="0.3">
      <c r="A4669" s="307">
        <v>4666</v>
      </c>
      <c r="B4669" s="308" t="s">
        <v>5252</v>
      </c>
      <c r="C4669" s="308" t="s">
        <v>1373</v>
      </c>
      <c r="D4669" s="308" t="s">
        <v>1374</v>
      </c>
      <c r="E4669" s="308" t="s">
        <v>14861</v>
      </c>
      <c r="F4669" s="309" t="s">
        <v>9830</v>
      </c>
      <c r="G4669" s="309" t="s">
        <v>9837</v>
      </c>
      <c r="H4669" s="309" t="s">
        <v>9838</v>
      </c>
      <c r="I4669" s="309" t="s">
        <v>5706</v>
      </c>
      <c r="J4669" s="309" t="s">
        <v>15063</v>
      </c>
      <c r="K4669" s="310">
        <v>0.62064000000000008</v>
      </c>
      <c r="L4669" s="310">
        <v>0.55835400000000002</v>
      </c>
      <c r="M4669" s="310">
        <f>VLOOKUP(H4669,'Details of Feeder LEvel'!H:N,7,FALSE)</f>
        <v>0</v>
      </c>
      <c r="N4669" s="310">
        <f t="shared" si="72"/>
        <v>10.035769528228935</v>
      </c>
      <c r="O4669" s="310">
        <v>65.109401726958922</v>
      </c>
      <c r="P4669" s="309" t="s">
        <v>15063</v>
      </c>
      <c r="Q4669" s="311"/>
    </row>
    <row r="4670" spans="1:17" s="312" customFormat="1" x14ac:dyDescent="0.3">
      <c r="A4670" s="307">
        <v>4667</v>
      </c>
      <c r="B4670" s="308" t="s">
        <v>5252</v>
      </c>
      <c r="C4670" s="308" t="s">
        <v>1373</v>
      </c>
      <c r="D4670" s="308" t="s">
        <v>1374</v>
      </c>
      <c r="E4670" s="308" t="s">
        <v>14861</v>
      </c>
      <c r="F4670" s="309" t="s">
        <v>9830</v>
      </c>
      <c r="G4670" s="309" t="s">
        <v>9839</v>
      </c>
      <c r="H4670" s="309" t="s">
        <v>9840</v>
      </c>
      <c r="I4670" s="309" t="s">
        <v>5701</v>
      </c>
      <c r="J4670" s="309" t="s">
        <v>15063</v>
      </c>
      <c r="K4670" s="310">
        <v>0.3145</v>
      </c>
      <c r="L4670" s="310">
        <v>0.28185704</v>
      </c>
      <c r="M4670" s="310">
        <f>VLOOKUP(H4670,'Details of Feeder LEvel'!H:N,7,FALSE)</f>
        <v>0</v>
      </c>
      <c r="N4670" s="310">
        <f t="shared" si="72"/>
        <v>10.379319554848966</v>
      </c>
      <c r="O4670" s="310">
        <v>11.670731194102068</v>
      </c>
      <c r="P4670" s="309" t="s">
        <v>15063</v>
      </c>
      <c r="Q4670" s="311"/>
    </row>
    <row r="4671" spans="1:17" s="312" customFormat="1" x14ac:dyDescent="0.3">
      <c r="A4671" s="307">
        <v>4668</v>
      </c>
      <c r="B4671" s="308" t="s">
        <v>5252</v>
      </c>
      <c r="C4671" s="308" t="s">
        <v>1373</v>
      </c>
      <c r="D4671" s="308" t="s">
        <v>1374</v>
      </c>
      <c r="E4671" s="308" t="s">
        <v>14861</v>
      </c>
      <c r="F4671" s="309" t="s">
        <v>9830</v>
      </c>
      <c r="G4671" s="309" t="s">
        <v>9841</v>
      </c>
      <c r="H4671" s="309" t="s">
        <v>9842</v>
      </c>
      <c r="I4671" s="309" t="s">
        <v>5701</v>
      </c>
      <c r="J4671" s="309" t="s">
        <v>15063</v>
      </c>
      <c r="K4671" s="310">
        <v>0.60450000000000004</v>
      </c>
      <c r="L4671" s="310">
        <v>0.54489100000000001</v>
      </c>
      <c r="M4671" s="310">
        <f>VLOOKUP(H4671,'Details of Feeder LEvel'!H:N,7,FALSE)</f>
        <v>0</v>
      </c>
      <c r="N4671" s="310">
        <f t="shared" si="72"/>
        <v>9.8608767576509546</v>
      </c>
      <c r="O4671" s="310">
        <v>9.8608767576509493</v>
      </c>
      <c r="P4671" s="309" t="s">
        <v>15063</v>
      </c>
      <c r="Q4671" s="311"/>
    </row>
    <row r="4672" spans="1:17" s="312" customFormat="1" x14ac:dyDescent="0.3">
      <c r="A4672" s="307">
        <v>4669</v>
      </c>
      <c r="B4672" s="308" t="s">
        <v>5252</v>
      </c>
      <c r="C4672" s="308" t="s">
        <v>1373</v>
      </c>
      <c r="D4672" s="308" t="s">
        <v>1374</v>
      </c>
      <c r="E4672" s="308" t="s">
        <v>14861</v>
      </c>
      <c r="F4672" s="309" t="s">
        <v>9830</v>
      </c>
      <c r="G4672" s="309" t="s">
        <v>9843</v>
      </c>
      <c r="H4672" s="309" t="s">
        <v>9844</v>
      </c>
      <c r="I4672" s="309" t="s">
        <v>5701</v>
      </c>
      <c r="J4672" s="309" t="s">
        <v>15063</v>
      </c>
      <c r="K4672" s="310">
        <v>0.50490000000000002</v>
      </c>
      <c r="L4672" s="310">
        <v>0.45494396000000004</v>
      </c>
      <c r="M4672" s="310">
        <f>VLOOKUP(H4672,'Details of Feeder LEvel'!H:N,7,FALSE)</f>
        <v>0</v>
      </c>
      <c r="N4672" s="310">
        <f t="shared" si="72"/>
        <v>9.8942444048326355</v>
      </c>
      <c r="O4672" s="310">
        <v>9.8942444048326301</v>
      </c>
      <c r="P4672" s="309" t="s">
        <v>15063</v>
      </c>
      <c r="Q4672" s="311"/>
    </row>
    <row r="4673" spans="1:17" s="312" customFormat="1" x14ac:dyDescent="0.3">
      <c r="A4673" s="307">
        <v>4670</v>
      </c>
      <c r="B4673" s="308" t="s">
        <v>5252</v>
      </c>
      <c r="C4673" s="308" t="s">
        <v>1373</v>
      </c>
      <c r="D4673" s="308" t="s">
        <v>1374</v>
      </c>
      <c r="E4673" s="308" t="s">
        <v>14861</v>
      </c>
      <c r="F4673" s="309" t="s">
        <v>5525</v>
      </c>
      <c r="G4673" s="309" t="s">
        <v>9845</v>
      </c>
      <c r="H4673" s="309" t="s">
        <v>9846</v>
      </c>
      <c r="I4673" s="309" t="s">
        <v>5622</v>
      </c>
      <c r="J4673" s="309" t="s">
        <v>15063</v>
      </c>
      <c r="K4673" s="310">
        <v>0.94495999999999991</v>
      </c>
      <c r="L4673" s="310">
        <v>0.82982810000000007</v>
      </c>
      <c r="M4673" s="310">
        <f>VLOOKUP(H4673,'Details of Feeder LEvel'!H:N,7,FALSE)</f>
        <v>0</v>
      </c>
      <c r="N4673" s="310">
        <f t="shared" si="72"/>
        <v>12.183785557060601</v>
      </c>
      <c r="O4673" s="310">
        <v>33.480843907111378</v>
      </c>
      <c r="P4673" s="309" t="s">
        <v>15063</v>
      </c>
      <c r="Q4673" s="311"/>
    </row>
    <row r="4674" spans="1:17" s="312" customFormat="1" x14ac:dyDescent="0.3">
      <c r="A4674" s="307">
        <v>4671</v>
      </c>
      <c r="B4674" s="308" t="s">
        <v>5252</v>
      </c>
      <c r="C4674" s="308" t="s">
        <v>1373</v>
      </c>
      <c r="D4674" s="308" t="s">
        <v>1374</v>
      </c>
      <c r="E4674" s="308" t="s">
        <v>14861</v>
      </c>
      <c r="F4674" s="309" t="s">
        <v>5525</v>
      </c>
      <c r="G4674" s="309" t="s">
        <v>9847</v>
      </c>
      <c r="H4674" s="309" t="s">
        <v>9848</v>
      </c>
      <c r="I4674" s="309" t="s">
        <v>5701</v>
      </c>
      <c r="J4674" s="309" t="s">
        <v>15063</v>
      </c>
      <c r="K4674" s="310">
        <v>0.62448000000000004</v>
      </c>
      <c r="L4674" s="310">
        <v>0.56275699999999995</v>
      </c>
      <c r="M4674" s="310">
        <f>VLOOKUP(H4674,'Details of Feeder LEvel'!H:N,7,FALSE)</f>
        <v>0</v>
      </c>
      <c r="N4674" s="310">
        <f t="shared" si="72"/>
        <v>9.8839034076351648</v>
      </c>
      <c r="O4674" s="310">
        <v>9.8839034076351524</v>
      </c>
      <c r="P4674" s="309" t="s">
        <v>15063</v>
      </c>
      <c r="Q4674" s="311"/>
    </row>
    <row r="4675" spans="1:17" s="312" customFormat="1" x14ac:dyDescent="0.3">
      <c r="A4675" s="307">
        <v>4672</v>
      </c>
      <c r="B4675" s="308" t="s">
        <v>5252</v>
      </c>
      <c r="C4675" s="308" t="s">
        <v>1373</v>
      </c>
      <c r="D4675" s="308" t="s">
        <v>1374</v>
      </c>
      <c r="E4675" s="308" t="s">
        <v>14861</v>
      </c>
      <c r="F4675" s="309" t="s">
        <v>5525</v>
      </c>
      <c r="G4675" s="309" t="s">
        <v>9849</v>
      </c>
      <c r="H4675" s="309" t="s">
        <v>9850</v>
      </c>
      <c r="I4675" s="309" t="s">
        <v>5701</v>
      </c>
      <c r="J4675" s="309" t="s">
        <v>15063</v>
      </c>
      <c r="K4675" s="310">
        <v>0.60553999999999997</v>
      </c>
      <c r="L4675" s="310">
        <v>0.54606692000000001</v>
      </c>
      <c r="M4675" s="310">
        <f>VLOOKUP(H4675,'Details of Feeder LEvel'!H:N,7,FALSE)</f>
        <v>0</v>
      </c>
      <c r="N4675" s="310">
        <f t="shared" si="72"/>
        <v>9.8214948640882458</v>
      </c>
      <c r="O4675" s="310">
        <v>9.8214948640882316</v>
      </c>
      <c r="P4675" s="309" t="s">
        <v>15063</v>
      </c>
      <c r="Q4675" s="311"/>
    </row>
    <row r="4676" spans="1:17" s="312" customFormat="1" x14ac:dyDescent="0.3">
      <c r="A4676" s="307">
        <v>4673</v>
      </c>
      <c r="B4676" s="308" t="s">
        <v>5252</v>
      </c>
      <c r="C4676" s="308" t="s">
        <v>1373</v>
      </c>
      <c r="D4676" s="308" t="s">
        <v>1374</v>
      </c>
      <c r="E4676" s="308" t="s">
        <v>14861</v>
      </c>
      <c r="F4676" s="309" t="s">
        <v>5525</v>
      </c>
      <c r="G4676" s="309" t="s">
        <v>9851</v>
      </c>
      <c r="H4676" s="309" t="s">
        <v>9852</v>
      </c>
      <c r="I4676" s="309" t="s">
        <v>5701</v>
      </c>
      <c r="J4676" s="309" t="s">
        <v>15063</v>
      </c>
      <c r="K4676" s="310">
        <v>0.92515999999999998</v>
      </c>
      <c r="L4676" s="310">
        <v>0.83427399999999996</v>
      </c>
      <c r="M4676" s="310">
        <f>VLOOKUP(H4676,'Details of Feeder LEvel'!H:N,7,FALSE)</f>
        <v>0</v>
      </c>
      <c r="N4676" s="310">
        <f t="shared" ref="N4676:N4739" si="73">(K4676-L4676)/K4676*100</f>
        <v>9.823814259155176</v>
      </c>
      <c r="O4676" s="310">
        <v>9.8238142591551725</v>
      </c>
      <c r="P4676" s="309" t="s">
        <v>15063</v>
      </c>
      <c r="Q4676" s="311"/>
    </row>
    <row r="4677" spans="1:17" s="312" customFormat="1" x14ac:dyDescent="0.3">
      <c r="A4677" s="307">
        <v>4674</v>
      </c>
      <c r="B4677" s="308" t="s">
        <v>5252</v>
      </c>
      <c r="C4677" s="308" t="s">
        <v>1373</v>
      </c>
      <c r="D4677" s="308" t="s">
        <v>1374</v>
      </c>
      <c r="E4677" s="308" t="s">
        <v>14861</v>
      </c>
      <c r="F4677" s="309" t="s">
        <v>5525</v>
      </c>
      <c r="G4677" s="309" t="s">
        <v>9853</v>
      </c>
      <c r="H4677" s="309" t="s">
        <v>7580</v>
      </c>
      <c r="I4677" s="309" t="s">
        <v>5706</v>
      </c>
      <c r="J4677" s="309" t="s">
        <v>15063</v>
      </c>
      <c r="K4677" s="310">
        <v>0.71260000000000001</v>
      </c>
      <c r="L4677" s="310">
        <v>0.65488690000000005</v>
      </c>
      <c r="M4677" s="310">
        <f>VLOOKUP(H4677,'Details of Feeder LEvel'!H:N,7,FALSE)</f>
        <v>0</v>
      </c>
      <c r="N4677" s="310">
        <f t="shared" si="73"/>
        <v>8.0989475161380806</v>
      </c>
      <c r="O4677" s="310">
        <v>63.421751254804008</v>
      </c>
      <c r="P4677" s="309" t="s">
        <v>15063</v>
      </c>
      <c r="Q4677" s="311"/>
    </row>
    <row r="4678" spans="1:17" s="312" customFormat="1" x14ac:dyDescent="0.3">
      <c r="A4678" s="307">
        <v>4675</v>
      </c>
      <c r="B4678" s="308" t="s">
        <v>5252</v>
      </c>
      <c r="C4678" s="308" t="s">
        <v>1373</v>
      </c>
      <c r="D4678" s="308" t="s">
        <v>1374</v>
      </c>
      <c r="E4678" s="308" t="s">
        <v>14861</v>
      </c>
      <c r="F4678" s="309" t="s">
        <v>5525</v>
      </c>
      <c r="G4678" s="309" t="s">
        <v>9854</v>
      </c>
      <c r="H4678" s="309" t="s">
        <v>9855</v>
      </c>
      <c r="I4678" s="309" t="s">
        <v>5701</v>
      </c>
      <c r="J4678" s="309" t="s">
        <v>15063</v>
      </c>
      <c r="K4678" s="310">
        <v>0.72961999999999994</v>
      </c>
      <c r="L4678" s="310">
        <v>0.65491999999999995</v>
      </c>
      <c r="M4678" s="310">
        <f>VLOOKUP(H4678,'Details of Feeder LEvel'!H:N,7,FALSE)</f>
        <v>0</v>
      </c>
      <c r="N4678" s="310">
        <f t="shared" si="73"/>
        <v>10.238206189523314</v>
      </c>
      <c r="O4678" s="310">
        <v>10.238206189523314</v>
      </c>
      <c r="P4678" s="309" t="s">
        <v>15063</v>
      </c>
      <c r="Q4678" s="311"/>
    </row>
    <row r="4679" spans="1:17" s="312" customFormat="1" x14ac:dyDescent="0.3">
      <c r="A4679" s="307">
        <v>4676</v>
      </c>
      <c r="B4679" s="308" t="s">
        <v>5252</v>
      </c>
      <c r="C4679" s="308" t="s">
        <v>1373</v>
      </c>
      <c r="D4679" s="308" t="s">
        <v>1374</v>
      </c>
      <c r="E4679" s="308" t="s">
        <v>14861</v>
      </c>
      <c r="F4679" s="309" t="s">
        <v>5525</v>
      </c>
      <c r="G4679" s="309" t="s">
        <v>9856</v>
      </c>
      <c r="H4679" s="309" t="s">
        <v>9857</v>
      </c>
      <c r="I4679" s="309" t="s">
        <v>5701</v>
      </c>
      <c r="J4679" s="309" t="s">
        <v>15063</v>
      </c>
      <c r="K4679" s="310">
        <v>0.76892000000000005</v>
      </c>
      <c r="L4679" s="310">
        <v>0.69363422000000008</v>
      </c>
      <c r="M4679" s="310">
        <f>VLOOKUP(H4679,'Details of Feeder LEvel'!H:N,7,FALSE)</f>
        <v>0</v>
      </c>
      <c r="N4679" s="310">
        <f t="shared" si="73"/>
        <v>9.7911070072309165</v>
      </c>
      <c r="O4679" s="310">
        <v>14.314659653273354</v>
      </c>
      <c r="P4679" s="309" t="s">
        <v>15063</v>
      </c>
      <c r="Q4679" s="311"/>
    </row>
    <row r="4680" spans="1:17" s="312" customFormat="1" x14ac:dyDescent="0.3">
      <c r="A4680" s="307">
        <v>4677</v>
      </c>
      <c r="B4680" s="308" t="s">
        <v>5252</v>
      </c>
      <c r="C4680" s="308" t="s">
        <v>1373</v>
      </c>
      <c r="D4680" s="308" t="s">
        <v>1374</v>
      </c>
      <c r="E4680" s="308" t="s">
        <v>14861</v>
      </c>
      <c r="F4680" s="309" t="s">
        <v>5525</v>
      </c>
      <c r="G4680" s="309" t="s">
        <v>9858</v>
      </c>
      <c r="H4680" s="309" t="s">
        <v>9859</v>
      </c>
      <c r="I4680" s="309" t="s">
        <v>5701</v>
      </c>
      <c r="J4680" s="309" t="s">
        <v>15063</v>
      </c>
      <c r="K4680" s="310">
        <v>0.78943999999999992</v>
      </c>
      <c r="L4680" s="310">
        <v>0.70668894000000004</v>
      </c>
      <c r="M4680" s="310">
        <f>VLOOKUP(H4680,'Details of Feeder LEvel'!H:N,7,FALSE)</f>
        <v>0</v>
      </c>
      <c r="N4680" s="310">
        <f t="shared" si="73"/>
        <v>10.482248175922159</v>
      </c>
      <c r="O4680" s="310">
        <v>49.26274269136195</v>
      </c>
      <c r="P4680" s="309" t="s">
        <v>15063</v>
      </c>
      <c r="Q4680" s="311"/>
    </row>
    <row r="4681" spans="1:17" s="312" customFormat="1" x14ac:dyDescent="0.3">
      <c r="A4681" s="307">
        <v>4678</v>
      </c>
      <c r="B4681" s="308" t="s">
        <v>5252</v>
      </c>
      <c r="C4681" s="308" t="s">
        <v>1373</v>
      </c>
      <c r="D4681" s="308" t="s">
        <v>1374</v>
      </c>
      <c r="E4681" s="308" t="s">
        <v>14861</v>
      </c>
      <c r="F4681" s="309" t="s">
        <v>5525</v>
      </c>
      <c r="G4681" s="309" t="s">
        <v>9860</v>
      </c>
      <c r="H4681" s="309" t="s">
        <v>9861</v>
      </c>
      <c r="I4681" s="309" t="s">
        <v>5701</v>
      </c>
      <c r="J4681" s="309" t="s">
        <v>15063</v>
      </c>
      <c r="K4681" s="310">
        <v>0.62031999999999998</v>
      </c>
      <c r="L4681" s="310">
        <v>0.55885499999999999</v>
      </c>
      <c r="M4681" s="310">
        <f>VLOOKUP(H4681,'Details of Feeder LEvel'!H:N,7,FALSE)</f>
        <v>0</v>
      </c>
      <c r="N4681" s="310">
        <f t="shared" si="73"/>
        <v>9.9085955635800858</v>
      </c>
      <c r="O4681" s="310">
        <v>10.707558143314566</v>
      </c>
      <c r="P4681" s="309" t="s">
        <v>15063</v>
      </c>
      <c r="Q4681" s="311"/>
    </row>
    <row r="4682" spans="1:17" s="312" customFormat="1" x14ac:dyDescent="0.3">
      <c r="A4682" s="307">
        <v>4679</v>
      </c>
      <c r="B4682" s="308" t="s">
        <v>5252</v>
      </c>
      <c r="C4682" s="308" t="s">
        <v>1373</v>
      </c>
      <c r="D4682" s="308" t="s">
        <v>1374</v>
      </c>
      <c r="E4682" s="308" t="s">
        <v>14861</v>
      </c>
      <c r="F4682" s="309" t="s">
        <v>5525</v>
      </c>
      <c r="G4682" s="309" t="s">
        <v>9862</v>
      </c>
      <c r="H4682" s="309" t="s">
        <v>9863</v>
      </c>
      <c r="I4682" s="309" t="s">
        <v>5701</v>
      </c>
      <c r="J4682" s="309" t="s">
        <v>15063</v>
      </c>
      <c r="K4682" s="310">
        <v>0.80868000000000007</v>
      </c>
      <c r="L4682" s="310">
        <v>0.7895875</v>
      </c>
      <c r="M4682" s="310">
        <f>VLOOKUP(H4682,'Details of Feeder LEvel'!H:N,7,FALSE)</f>
        <v>0</v>
      </c>
      <c r="N4682" s="310">
        <f t="shared" si="73"/>
        <v>2.3609462333679656</v>
      </c>
      <c r="O4682" s="310">
        <v>2.3609462333679776</v>
      </c>
      <c r="P4682" s="309" t="s">
        <v>15063</v>
      </c>
      <c r="Q4682" s="311"/>
    </row>
    <row r="4683" spans="1:17" s="312" customFormat="1" x14ac:dyDescent="0.3">
      <c r="A4683" s="307">
        <v>4680</v>
      </c>
      <c r="B4683" s="308" t="s">
        <v>5252</v>
      </c>
      <c r="C4683" s="308" t="s">
        <v>1373</v>
      </c>
      <c r="D4683" s="308" t="s">
        <v>1374</v>
      </c>
      <c r="E4683" s="308" t="s">
        <v>14861</v>
      </c>
      <c r="F4683" s="309" t="s">
        <v>5525</v>
      </c>
      <c r="G4683" s="309" t="s">
        <v>9864</v>
      </c>
      <c r="H4683" s="309" t="s">
        <v>9865</v>
      </c>
      <c r="I4683" s="309" t="s">
        <v>5706</v>
      </c>
      <c r="J4683" s="309" t="s">
        <v>15063</v>
      </c>
      <c r="K4683" s="310">
        <v>0.91836899999999999</v>
      </c>
      <c r="L4683" s="310">
        <v>0.84408320000000003</v>
      </c>
      <c r="M4683" s="310">
        <f>VLOOKUP(H4683,'Details of Feeder LEvel'!H:N,7,FALSE)</f>
        <v>0</v>
      </c>
      <c r="N4683" s="310">
        <f t="shared" si="73"/>
        <v>8.0888836622316251</v>
      </c>
      <c r="O4683" s="310">
        <v>62.683005173570947</v>
      </c>
      <c r="P4683" s="309" t="s">
        <v>15063</v>
      </c>
      <c r="Q4683" s="311"/>
    </row>
    <row r="4684" spans="1:17" s="312" customFormat="1" x14ac:dyDescent="0.3">
      <c r="A4684" s="307">
        <v>4681</v>
      </c>
      <c r="B4684" s="308" t="s">
        <v>5252</v>
      </c>
      <c r="C4684" s="308" t="s">
        <v>1373</v>
      </c>
      <c r="D4684" s="308" t="s">
        <v>1374</v>
      </c>
      <c r="E4684" s="308" t="s">
        <v>14861</v>
      </c>
      <c r="F4684" s="309" t="s">
        <v>5525</v>
      </c>
      <c r="G4684" s="309" t="s">
        <v>9867</v>
      </c>
      <c r="H4684" s="309" t="s">
        <v>9868</v>
      </c>
      <c r="I4684" s="309" t="s">
        <v>5701</v>
      </c>
      <c r="J4684" s="309" t="s">
        <v>15063</v>
      </c>
      <c r="K4684" s="310">
        <v>3.7069999999999999E-2</v>
      </c>
      <c r="L4684" s="310">
        <v>3.3724820000000003E-2</v>
      </c>
      <c r="M4684" s="310">
        <f>VLOOKUP(H4684,'Details of Feeder LEvel'!H:N,7,FALSE)</f>
        <v>0</v>
      </c>
      <c r="N4684" s="310">
        <f t="shared" si="73"/>
        <v>9.0239546803344926</v>
      </c>
      <c r="O4684" s="310">
        <v>55.232240995171686</v>
      </c>
      <c r="P4684" s="309" t="s">
        <v>15063</v>
      </c>
      <c r="Q4684" s="311"/>
    </row>
    <row r="4685" spans="1:17" s="312" customFormat="1" x14ac:dyDescent="0.3">
      <c r="A4685" s="307">
        <v>4682</v>
      </c>
      <c r="B4685" s="308" t="s">
        <v>5252</v>
      </c>
      <c r="C4685" s="308" t="s">
        <v>1373</v>
      </c>
      <c r="D4685" s="308" t="s">
        <v>1374</v>
      </c>
      <c r="E4685" s="308" t="s">
        <v>14861</v>
      </c>
      <c r="F4685" s="309" t="s">
        <v>5525</v>
      </c>
      <c r="G4685" s="309" t="s">
        <v>9869</v>
      </c>
      <c r="H4685" s="309" t="s">
        <v>9870</v>
      </c>
      <c r="I4685" s="309" t="s">
        <v>5706</v>
      </c>
      <c r="J4685" s="309" t="s">
        <v>15063</v>
      </c>
      <c r="K4685" s="310">
        <v>1.7000500000000001</v>
      </c>
      <c r="L4685" s="310">
        <v>1.5744450000000001</v>
      </c>
      <c r="M4685" s="310">
        <f>VLOOKUP(H4685,'Details of Feeder LEvel'!H:N,7,FALSE)</f>
        <v>0</v>
      </c>
      <c r="N4685" s="310">
        <f t="shared" si="73"/>
        <v>7.3883121084673959</v>
      </c>
      <c r="O4685" s="310">
        <v>74.494407610017561</v>
      </c>
      <c r="P4685" s="309" t="s">
        <v>15063</v>
      </c>
      <c r="Q4685" s="311"/>
    </row>
    <row r="4686" spans="1:17" s="312" customFormat="1" x14ac:dyDescent="0.3">
      <c r="A4686" s="307">
        <v>4683</v>
      </c>
      <c r="B4686" s="308" t="s">
        <v>5252</v>
      </c>
      <c r="C4686" s="308" t="s">
        <v>1373</v>
      </c>
      <c r="D4686" s="308" t="s">
        <v>1374</v>
      </c>
      <c r="E4686" s="308" t="s">
        <v>14861</v>
      </c>
      <c r="F4686" s="309" t="s">
        <v>9871</v>
      </c>
      <c r="G4686" s="309" t="s">
        <v>9872</v>
      </c>
      <c r="H4686" s="309" t="s">
        <v>9873</v>
      </c>
      <c r="I4686" s="309" t="s">
        <v>5701</v>
      </c>
      <c r="J4686" s="309" t="s">
        <v>15063</v>
      </c>
      <c r="K4686" s="310">
        <v>0.50009999999999999</v>
      </c>
      <c r="L4686" s="310">
        <v>0.44992650000000001</v>
      </c>
      <c r="M4686" s="310">
        <f>VLOOKUP(H4686,'Details of Feeder LEvel'!H:N,7,FALSE)</f>
        <v>0</v>
      </c>
      <c r="N4686" s="310">
        <f t="shared" si="73"/>
        <v>10.032693461307735</v>
      </c>
      <c r="O4686" s="310">
        <v>10.032693461307741</v>
      </c>
      <c r="P4686" s="309" t="s">
        <v>15063</v>
      </c>
      <c r="Q4686" s="311"/>
    </row>
    <row r="4687" spans="1:17" s="312" customFormat="1" x14ac:dyDescent="0.3">
      <c r="A4687" s="307">
        <v>4684</v>
      </c>
      <c r="B4687" s="308" t="s">
        <v>5252</v>
      </c>
      <c r="C4687" s="308" t="s">
        <v>1373</v>
      </c>
      <c r="D4687" s="308" t="s">
        <v>1374</v>
      </c>
      <c r="E4687" s="308" t="s">
        <v>14861</v>
      </c>
      <c r="F4687" s="309" t="s">
        <v>9871</v>
      </c>
      <c r="G4687" s="309" t="s">
        <v>9874</v>
      </c>
      <c r="H4687" s="309" t="s">
        <v>9875</v>
      </c>
      <c r="I4687" s="309" t="s">
        <v>5706</v>
      </c>
      <c r="J4687" s="309" t="s">
        <v>15063</v>
      </c>
      <c r="K4687" s="310">
        <v>1.5867900000000001</v>
      </c>
      <c r="L4687" s="310">
        <v>1.4395414</v>
      </c>
      <c r="M4687" s="310">
        <f>VLOOKUP(H4687,'Details of Feeder LEvel'!H:N,7,FALSE)</f>
        <v>0</v>
      </c>
      <c r="N4687" s="310">
        <f t="shared" si="73"/>
        <v>9.2796526320433177</v>
      </c>
      <c r="O4687" s="310">
        <v>62.839205407425666</v>
      </c>
      <c r="P4687" s="309" t="s">
        <v>15063</v>
      </c>
      <c r="Q4687" s="311"/>
    </row>
    <row r="4688" spans="1:17" s="312" customFormat="1" x14ac:dyDescent="0.3">
      <c r="A4688" s="307">
        <v>4685</v>
      </c>
      <c r="B4688" s="308" t="s">
        <v>5252</v>
      </c>
      <c r="C4688" s="308" t="s">
        <v>1373</v>
      </c>
      <c r="D4688" s="308" t="s">
        <v>1374</v>
      </c>
      <c r="E4688" s="308" t="s">
        <v>14861</v>
      </c>
      <c r="F4688" s="309" t="s">
        <v>9871</v>
      </c>
      <c r="G4688" s="309" t="s">
        <v>9876</v>
      </c>
      <c r="H4688" s="309" t="s">
        <v>9877</v>
      </c>
      <c r="I4688" s="309" t="s">
        <v>5701</v>
      </c>
      <c r="J4688" s="309" t="s">
        <v>15063</v>
      </c>
      <c r="K4688" s="310">
        <v>0.495</v>
      </c>
      <c r="L4688" s="310">
        <v>0.44106299999999998</v>
      </c>
      <c r="M4688" s="310">
        <f>VLOOKUP(H4688,'Details of Feeder LEvel'!H:N,7,FALSE)</f>
        <v>0</v>
      </c>
      <c r="N4688" s="310">
        <f t="shared" si="73"/>
        <v>10.896363636363638</v>
      </c>
      <c r="O4688" s="310">
        <v>10.896363636363638</v>
      </c>
      <c r="P4688" s="309" t="s">
        <v>15063</v>
      </c>
      <c r="Q4688" s="311"/>
    </row>
    <row r="4689" spans="1:17" s="312" customFormat="1" x14ac:dyDescent="0.3">
      <c r="A4689" s="307">
        <v>4686</v>
      </c>
      <c r="B4689" s="308" t="s">
        <v>5252</v>
      </c>
      <c r="C4689" s="308" t="s">
        <v>1373</v>
      </c>
      <c r="D4689" s="308" t="s">
        <v>1374</v>
      </c>
      <c r="E4689" s="308" t="s">
        <v>14861</v>
      </c>
      <c r="F4689" s="309" t="s">
        <v>9871</v>
      </c>
      <c r="G4689" s="309" t="s">
        <v>9878</v>
      </c>
      <c r="H4689" s="309" t="s">
        <v>9879</v>
      </c>
      <c r="I4689" s="309" t="s">
        <v>5701</v>
      </c>
      <c r="J4689" s="309" t="s">
        <v>15063</v>
      </c>
      <c r="K4689" s="310">
        <v>0.47675999999999996</v>
      </c>
      <c r="L4689" s="310">
        <v>0.42550299999999996</v>
      </c>
      <c r="M4689" s="310">
        <f>VLOOKUP(H4689,'Details of Feeder LEvel'!H:N,7,FALSE)</f>
        <v>0</v>
      </c>
      <c r="N4689" s="310">
        <f t="shared" si="73"/>
        <v>10.751111670442151</v>
      </c>
      <c r="O4689" s="310">
        <v>10.751111670442148</v>
      </c>
      <c r="P4689" s="309" t="s">
        <v>15063</v>
      </c>
      <c r="Q4689" s="311"/>
    </row>
    <row r="4690" spans="1:17" s="312" customFormat="1" x14ac:dyDescent="0.3">
      <c r="A4690" s="307">
        <v>4687</v>
      </c>
      <c r="B4690" s="308" t="s">
        <v>5252</v>
      </c>
      <c r="C4690" s="308" t="s">
        <v>1373</v>
      </c>
      <c r="D4690" s="308" t="s">
        <v>1374</v>
      </c>
      <c r="E4690" s="308" t="s">
        <v>14861</v>
      </c>
      <c r="F4690" s="309" t="s">
        <v>9871</v>
      </c>
      <c r="G4690" s="309" t="s">
        <v>9880</v>
      </c>
      <c r="H4690" s="309" t="s">
        <v>9881</v>
      </c>
      <c r="I4690" s="309" t="s">
        <v>5701</v>
      </c>
      <c r="J4690" s="309" t="s">
        <v>15063</v>
      </c>
      <c r="K4690" s="310">
        <v>0.47678999999999999</v>
      </c>
      <c r="L4690" s="310">
        <v>0.42727256000000002</v>
      </c>
      <c r="M4690" s="310">
        <f>VLOOKUP(H4690,'Details of Feeder LEvel'!H:N,7,FALSE)</f>
        <v>0</v>
      </c>
      <c r="N4690" s="310">
        <f t="shared" si="73"/>
        <v>10.385586946034936</v>
      </c>
      <c r="O4690" s="310">
        <v>10.38558694603493</v>
      </c>
      <c r="P4690" s="309" t="s">
        <v>15063</v>
      </c>
      <c r="Q4690" s="311"/>
    </row>
    <row r="4691" spans="1:17" s="312" customFormat="1" x14ac:dyDescent="0.3">
      <c r="A4691" s="307">
        <v>4688</v>
      </c>
      <c r="B4691" s="308" t="s">
        <v>5252</v>
      </c>
      <c r="C4691" s="308" t="s">
        <v>1373</v>
      </c>
      <c r="D4691" s="308" t="s">
        <v>1374</v>
      </c>
      <c r="E4691" s="308" t="s">
        <v>14861</v>
      </c>
      <c r="F4691" s="309" t="s">
        <v>9871</v>
      </c>
      <c r="G4691" s="309" t="s">
        <v>9882</v>
      </c>
      <c r="H4691" s="309" t="s">
        <v>9883</v>
      </c>
      <c r="I4691" s="309" t="s">
        <v>5701</v>
      </c>
      <c r="J4691" s="309" t="s">
        <v>15063</v>
      </c>
      <c r="K4691" s="310">
        <v>0.45040000000000002</v>
      </c>
      <c r="L4691" s="310">
        <v>0.40471950000000001</v>
      </c>
      <c r="M4691" s="310">
        <f>VLOOKUP(H4691,'Details of Feeder LEvel'!H:N,7,FALSE)</f>
        <v>0</v>
      </c>
      <c r="N4691" s="310">
        <f t="shared" si="73"/>
        <v>10.142206927175847</v>
      </c>
      <c r="O4691" s="310">
        <v>10.142206927175845</v>
      </c>
      <c r="P4691" s="309" t="s">
        <v>15063</v>
      </c>
      <c r="Q4691" s="311"/>
    </row>
    <row r="4692" spans="1:17" s="312" customFormat="1" x14ac:dyDescent="0.3">
      <c r="A4692" s="307">
        <v>4689</v>
      </c>
      <c r="B4692" s="308" t="s">
        <v>5252</v>
      </c>
      <c r="C4692" s="308" t="s">
        <v>1373</v>
      </c>
      <c r="D4692" s="308" t="s">
        <v>1374</v>
      </c>
      <c r="E4692" s="308" t="s">
        <v>14861</v>
      </c>
      <c r="F4692" s="309" t="s">
        <v>9871</v>
      </c>
      <c r="G4692" s="309" t="s">
        <v>9884</v>
      </c>
      <c r="H4692" s="309" t="s">
        <v>9885</v>
      </c>
      <c r="I4692" s="309" t="s">
        <v>5701</v>
      </c>
      <c r="J4692" s="309" t="s">
        <v>15063</v>
      </c>
      <c r="K4692" s="310">
        <v>0.56096999999999997</v>
      </c>
      <c r="L4692" s="310">
        <v>0.49662850000000003</v>
      </c>
      <c r="M4692" s="310">
        <f>VLOOKUP(H4692,'Details of Feeder LEvel'!H:N,7,FALSE)</f>
        <v>0</v>
      </c>
      <c r="N4692" s="310">
        <f t="shared" si="73"/>
        <v>11.469686435994785</v>
      </c>
      <c r="O4692" s="310">
        <v>11.469686435994786</v>
      </c>
      <c r="P4692" s="309" t="s">
        <v>15063</v>
      </c>
      <c r="Q4692" s="311"/>
    </row>
    <row r="4693" spans="1:17" s="312" customFormat="1" x14ac:dyDescent="0.3">
      <c r="A4693" s="307">
        <v>4690</v>
      </c>
      <c r="B4693" s="308" t="s">
        <v>5252</v>
      </c>
      <c r="C4693" s="308" t="s">
        <v>1373</v>
      </c>
      <c r="D4693" s="308" t="s">
        <v>1374</v>
      </c>
      <c r="E4693" s="308" t="s">
        <v>14861</v>
      </c>
      <c r="F4693" s="309" t="s">
        <v>9871</v>
      </c>
      <c r="G4693" s="309" t="s">
        <v>9886</v>
      </c>
      <c r="H4693" s="309" t="s">
        <v>9887</v>
      </c>
      <c r="I4693" s="309" t="s">
        <v>5701</v>
      </c>
      <c r="J4693" s="309" t="s">
        <v>15063</v>
      </c>
      <c r="K4693" s="310">
        <v>0.53676000000000001</v>
      </c>
      <c r="L4693" s="310">
        <v>0.48345700000000003</v>
      </c>
      <c r="M4693" s="310">
        <f>VLOOKUP(H4693,'Details of Feeder LEvel'!H:N,7,FALSE)</f>
        <v>0</v>
      </c>
      <c r="N4693" s="310">
        <f t="shared" si="73"/>
        <v>9.9305089798047508</v>
      </c>
      <c r="O4693" s="310">
        <v>9.9305089798047632</v>
      </c>
      <c r="P4693" s="309" t="s">
        <v>15063</v>
      </c>
      <c r="Q4693" s="311"/>
    </row>
    <row r="4694" spans="1:17" s="312" customFormat="1" x14ac:dyDescent="0.3">
      <c r="A4694" s="307">
        <v>4691</v>
      </c>
      <c r="B4694" s="308" t="s">
        <v>5252</v>
      </c>
      <c r="C4694" s="308" t="s">
        <v>1373</v>
      </c>
      <c r="D4694" s="308" t="s">
        <v>1374</v>
      </c>
      <c r="E4694" s="308" t="s">
        <v>14861</v>
      </c>
      <c r="F4694" s="309" t="s">
        <v>9871</v>
      </c>
      <c r="G4694" s="309" t="s">
        <v>9888</v>
      </c>
      <c r="H4694" s="309" t="s">
        <v>9889</v>
      </c>
      <c r="I4694" s="309" t="s">
        <v>5701</v>
      </c>
      <c r="J4694" s="309" t="s">
        <v>15063</v>
      </c>
      <c r="K4694" s="310">
        <v>0.61431999999999998</v>
      </c>
      <c r="L4694" s="310">
        <v>0.55231944999999993</v>
      </c>
      <c r="M4694" s="310">
        <f>VLOOKUP(H4694,'Details of Feeder LEvel'!H:N,7,FALSE)</f>
        <v>0</v>
      </c>
      <c r="N4694" s="310">
        <f t="shared" si="73"/>
        <v>10.092549485610112</v>
      </c>
      <c r="O4694" s="310">
        <v>10.092549485610103</v>
      </c>
      <c r="P4694" s="309" t="s">
        <v>15063</v>
      </c>
      <c r="Q4694" s="311"/>
    </row>
    <row r="4695" spans="1:17" s="312" customFormat="1" x14ac:dyDescent="0.3">
      <c r="A4695" s="307">
        <v>4692</v>
      </c>
      <c r="B4695" s="308" t="s">
        <v>5252</v>
      </c>
      <c r="C4695" s="308" t="s">
        <v>1373</v>
      </c>
      <c r="D4695" s="308" t="s">
        <v>1374</v>
      </c>
      <c r="E4695" s="308" t="s">
        <v>14861</v>
      </c>
      <c r="F4695" s="309" t="s">
        <v>9871</v>
      </c>
      <c r="G4695" s="309" t="s">
        <v>9890</v>
      </c>
      <c r="H4695" s="309" t="s">
        <v>9891</v>
      </c>
      <c r="I4695" s="309" t="s">
        <v>2432</v>
      </c>
      <c r="J4695" s="309" t="s">
        <v>15063</v>
      </c>
      <c r="K4695" s="310">
        <v>0.63204000000000005</v>
      </c>
      <c r="L4695" s="310">
        <v>0.57301400000000002</v>
      </c>
      <c r="M4695" s="310">
        <f>VLOOKUP(H4695,'Details of Feeder LEvel'!H:N,7,FALSE)</f>
        <v>0</v>
      </c>
      <c r="N4695" s="310">
        <f t="shared" si="73"/>
        <v>9.3389658882349256</v>
      </c>
      <c r="O4695" s="310">
        <v>40.566065605619364</v>
      </c>
      <c r="P4695" s="309" t="s">
        <v>15063</v>
      </c>
      <c r="Q4695" s="311"/>
    </row>
    <row r="4696" spans="1:17" s="312" customFormat="1" x14ac:dyDescent="0.3">
      <c r="A4696" s="307">
        <v>4693</v>
      </c>
      <c r="B4696" s="308" t="s">
        <v>5252</v>
      </c>
      <c r="C4696" s="308" t="s">
        <v>1373</v>
      </c>
      <c r="D4696" s="308" t="s">
        <v>1374</v>
      </c>
      <c r="E4696" s="308" t="s">
        <v>14861</v>
      </c>
      <c r="F4696" s="309" t="s">
        <v>9871</v>
      </c>
      <c r="G4696" s="309" t="s">
        <v>9892</v>
      </c>
      <c r="H4696" s="309" t="s">
        <v>9893</v>
      </c>
      <c r="I4696" s="309" t="s">
        <v>5701</v>
      </c>
      <c r="J4696" s="309" t="s">
        <v>15063</v>
      </c>
      <c r="K4696" s="310">
        <v>0.69439999999999991</v>
      </c>
      <c r="L4696" s="310">
        <v>0.61891249999999998</v>
      </c>
      <c r="M4696" s="310">
        <f>VLOOKUP(H4696,'Details of Feeder LEvel'!H:N,7,FALSE)</f>
        <v>0</v>
      </c>
      <c r="N4696" s="310">
        <f t="shared" si="73"/>
        <v>10.87089573732718</v>
      </c>
      <c r="O4696" s="310">
        <v>10.870895737327169</v>
      </c>
      <c r="P4696" s="309" t="s">
        <v>15063</v>
      </c>
      <c r="Q4696" s="311"/>
    </row>
    <row r="4697" spans="1:17" s="312" customFormat="1" x14ac:dyDescent="0.3">
      <c r="A4697" s="307">
        <v>4694</v>
      </c>
      <c r="B4697" s="308" t="s">
        <v>5252</v>
      </c>
      <c r="C4697" s="308" t="s">
        <v>1373</v>
      </c>
      <c r="D4697" s="308" t="s">
        <v>1374</v>
      </c>
      <c r="E4697" s="308" t="s">
        <v>14861</v>
      </c>
      <c r="F4697" s="309" t="s">
        <v>9871</v>
      </c>
      <c r="G4697" s="309" t="s">
        <v>9894</v>
      </c>
      <c r="H4697" s="309" t="s">
        <v>9895</v>
      </c>
      <c r="I4697" s="309" t="s">
        <v>5701</v>
      </c>
      <c r="J4697" s="309" t="s">
        <v>15063</v>
      </c>
      <c r="K4697" s="310">
        <v>0.37251999999999996</v>
      </c>
      <c r="L4697" s="310">
        <v>0.33472000000000002</v>
      </c>
      <c r="M4697" s="310">
        <f>VLOOKUP(H4697,'Details of Feeder LEvel'!H:N,7,FALSE)</f>
        <v>0</v>
      </c>
      <c r="N4697" s="310">
        <f t="shared" si="73"/>
        <v>10.14710619564049</v>
      </c>
      <c r="O4697" s="310">
        <v>10.147106195640475</v>
      </c>
      <c r="P4697" s="309" t="s">
        <v>15063</v>
      </c>
      <c r="Q4697" s="311"/>
    </row>
    <row r="4698" spans="1:17" s="312" customFormat="1" x14ac:dyDescent="0.3">
      <c r="A4698" s="307">
        <v>4695</v>
      </c>
      <c r="B4698" s="308" t="s">
        <v>5252</v>
      </c>
      <c r="C4698" s="308" t="s">
        <v>1373</v>
      </c>
      <c r="D4698" s="308" t="s">
        <v>1374</v>
      </c>
      <c r="E4698" s="308" t="s">
        <v>14861</v>
      </c>
      <c r="F4698" s="309" t="s">
        <v>9871</v>
      </c>
      <c r="G4698" s="309" t="s">
        <v>9896</v>
      </c>
      <c r="H4698" s="309" t="s">
        <v>9897</v>
      </c>
      <c r="I4698" s="309" t="s">
        <v>5701</v>
      </c>
      <c r="J4698" s="309" t="s">
        <v>15063</v>
      </c>
      <c r="K4698" s="310">
        <v>0.71950000000000003</v>
      </c>
      <c r="L4698" s="310">
        <v>0.6305670000000001</v>
      </c>
      <c r="M4698" s="310">
        <f>VLOOKUP(H4698,'Details of Feeder LEvel'!H:N,7,FALSE)</f>
        <v>0</v>
      </c>
      <c r="N4698" s="310">
        <f t="shared" si="73"/>
        <v>12.360389159138279</v>
      </c>
      <c r="O4698" s="310">
        <v>12.360389159138286</v>
      </c>
      <c r="P4698" s="309" t="s">
        <v>15063</v>
      </c>
      <c r="Q4698" s="311"/>
    </row>
    <row r="4699" spans="1:17" s="312" customFormat="1" x14ac:dyDescent="0.3">
      <c r="A4699" s="307">
        <v>4696</v>
      </c>
      <c r="B4699" s="308" t="s">
        <v>5252</v>
      </c>
      <c r="C4699" s="308" t="s">
        <v>1373</v>
      </c>
      <c r="D4699" s="308" t="s">
        <v>1374</v>
      </c>
      <c r="E4699" s="308" t="s">
        <v>14861</v>
      </c>
      <c r="F4699" s="309" t="s">
        <v>9871</v>
      </c>
      <c r="G4699" s="309" t="s">
        <v>9898</v>
      </c>
      <c r="H4699" s="309" t="s">
        <v>9899</v>
      </c>
      <c r="I4699" s="309" t="s">
        <v>5706</v>
      </c>
      <c r="J4699" s="309" t="s">
        <v>15063</v>
      </c>
      <c r="K4699" s="310">
        <v>0.98082000000000003</v>
      </c>
      <c r="L4699" s="310">
        <v>0.9056263</v>
      </c>
      <c r="M4699" s="310">
        <f>VLOOKUP(H4699,'Details of Feeder LEvel'!H:N,7,FALSE)</f>
        <v>0</v>
      </c>
      <c r="N4699" s="310">
        <f t="shared" si="73"/>
        <v>7.6664117779001266</v>
      </c>
      <c r="O4699" s="310">
        <v>57.426599197322318</v>
      </c>
      <c r="P4699" s="309" t="s">
        <v>15063</v>
      </c>
      <c r="Q4699" s="311"/>
    </row>
    <row r="4700" spans="1:17" s="312" customFormat="1" x14ac:dyDescent="0.3">
      <c r="A4700" s="307">
        <v>4697</v>
      </c>
      <c r="B4700" s="308" t="s">
        <v>5252</v>
      </c>
      <c r="C4700" s="308" t="s">
        <v>1373</v>
      </c>
      <c r="D4700" s="308" t="s">
        <v>1374</v>
      </c>
      <c r="E4700" s="308" t="s">
        <v>14861</v>
      </c>
      <c r="F4700" s="309" t="s">
        <v>9871</v>
      </c>
      <c r="G4700" s="309" t="s">
        <v>9900</v>
      </c>
      <c r="H4700" s="309" t="s">
        <v>9901</v>
      </c>
      <c r="I4700" s="309" t="s">
        <v>5701</v>
      </c>
      <c r="J4700" s="309" t="s">
        <v>15063</v>
      </c>
      <c r="K4700" s="310">
        <v>0.58667999999999998</v>
      </c>
      <c r="L4700" s="310">
        <v>0.52690049999999999</v>
      </c>
      <c r="M4700" s="310">
        <f>VLOOKUP(H4700,'Details of Feeder LEvel'!H:N,7,FALSE)</f>
        <v>0</v>
      </c>
      <c r="N4700" s="310">
        <f t="shared" si="73"/>
        <v>10.189455921456329</v>
      </c>
      <c r="O4700" s="310">
        <v>10.189455921456325</v>
      </c>
      <c r="P4700" s="309" t="s">
        <v>15063</v>
      </c>
      <c r="Q4700" s="311"/>
    </row>
    <row r="4701" spans="1:17" s="312" customFormat="1" x14ac:dyDescent="0.3">
      <c r="A4701" s="307">
        <v>4698</v>
      </c>
      <c r="B4701" s="308" t="s">
        <v>5252</v>
      </c>
      <c r="C4701" s="308" t="s">
        <v>1373</v>
      </c>
      <c r="D4701" s="308" t="s">
        <v>1374</v>
      </c>
      <c r="E4701" s="308" t="s">
        <v>14861</v>
      </c>
      <c r="F4701" s="309" t="s">
        <v>9871</v>
      </c>
      <c r="G4701" s="309" t="s">
        <v>9902</v>
      </c>
      <c r="H4701" s="309" t="s">
        <v>9903</v>
      </c>
      <c r="I4701" s="309" t="s">
        <v>5706</v>
      </c>
      <c r="J4701" s="309" t="s">
        <v>15063</v>
      </c>
      <c r="K4701" s="310">
        <v>1.19936</v>
      </c>
      <c r="L4701" s="310">
        <v>1.0847901</v>
      </c>
      <c r="M4701" s="310">
        <f>VLOOKUP(H4701,'Details of Feeder LEvel'!H:N,7,FALSE)</f>
        <v>0</v>
      </c>
      <c r="N4701" s="310">
        <f t="shared" si="73"/>
        <v>9.5525863794023493</v>
      </c>
      <c r="O4701" s="310">
        <v>64.870213278708746</v>
      </c>
      <c r="P4701" s="309" t="s">
        <v>15063</v>
      </c>
      <c r="Q4701" s="311"/>
    </row>
    <row r="4702" spans="1:17" s="312" customFormat="1" x14ac:dyDescent="0.3">
      <c r="A4702" s="307">
        <v>4699</v>
      </c>
      <c r="B4702" s="308" t="s">
        <v>5252</v>
      </c>
      <c r="C4702" s="308" t="s">
        <v>1373</v>
      </c>
      <c r="D4702" s="308" t="s">
        <v>1374</v>
      </c>
      <c r="E4702" s="308" t="s">
        <v>14861</v>
      </c>
      <c r="F4702" s="309" t="s">
        <v>9871</v>
      </c>
      <c r="G4702" s="309" t="s">
        <v>9904</v>
      </c>
      <c r="H4702" s="309" t="s">
        <v>9905</v>
      </c>
      <c r="I4702" s="309" t="s">
        <v>5701</v>
      </c>
      <c r="J4702" s="309" t="s">
        <v>15063</v>
      </c>
      <c r="K4702" s="310">
        <v>0.57289999999999996</v>
      </c>
      <c r="L4702" s="310">
        <v>0.51194799999999996</v>
      </c>
      <c r="M4702" s="310">
        <f>VLOOKUP(H4702,'Details of Feeder LEvel'!H:N,7,FALSE)</f>
        <v>0</v>
      </c>
      <c r="N4702" s="310">
        <f t="shared" si="73"/>
        <v>10.639204049572353</v>
      </c>
      <c r="O4702" s="310">
        <v>10.639204049572349</v>
      </c>
      <c r="P4702" s="309" t="s">
        <v>15063</v>
      </c>
      <c r="Q4702" s="311"/>
    </row>
    <row r="4703" spans="1:17" s="312" customFormat="1" x14ac:dyDescent="0.3">
      <c r="A4703" s="307">
        <v>4700</v>
      </c>
      <c r="B4703" s="308" t="s">
        <v>5252</v>
      </c>
      <c r="C4703" s="308" t="s">
        <v>1373</v>
      </c>
      <c r="D4703" s="308" t="s">
        <v>1374</v>
      </c>
      <c r="E4703" s="308" t="s">
        <v>14861</v>
      </c>
      <c r="F4703" s="309" t="s">
        <v>9906</v>
      </c>
      <c r="G4703" s="309" t="s">
        <v>9907</v>
      </c>
      <c r="H4703" s="309" t="s">
        <v>9908</v>
      </c>
      <c r="I4703" s="309" t="s">
        <v>5701</v>
      </c>
      <c r="J4703" s="309" t="s">
        <v>15063</v>
      </c>
      <c r="K4703" s="310">
        <v>0.76190999999999998</v>
      </c>
      <c r="L4703" s="310">
        <v>0.68218200000000007</v>
      </c>
      <c r="M4703" s="310">
        <f>VLOOKUP(H4703,'Details of Feeder LEvel'!H:N,7,FALSE)</f>
        <v>0</v>
      </c>
      <c r="N4703" s="310">
        <f t="shared" si="73"/>
        <v>10.464228058432088</v>
      </c>
      <c r="O4703" s="310">
        <v>10.46422805843209</v>
      </c>
      <c r="P4703" s="309" t="s">
        <v>15063</v>
      </c>
      <c r="Q4703" s="311"/>
    </row>
    <row r="4704" spans="1:17" s="312" customFormat="1" x14ac:dyDescent="0.3">
      <c r="A4704" s="307">
        <v>4701</v>
      </c>
      <c r="B4704" s="308" t="s">
        <v>5252</v>
      </c>
      <c r="C4704" s="308" t="s">
        <v>1373</v>
      </c>
      <c r="D4704" s="308" t="s">
        <v>1374</v>
      </c>
      <c r="E4704" s="308" t="s">
        <v>14861</v>
      </c>
      <c r="F4704" s="309" t="s">
        <v>9906</v>
      </c>
      <c r="G4704" s="309" t="s">
        <v>9909</v>
      </c>
      <c r="H4704" s="309" t="s">
        <v>9910</v>
      </c>
      <c r="I4704" s="309" t="s">
        <v>5701</v>
      </c>
      <c r="J4704" s="309" t="s">
        <v>15063</v>
      </c>
      <c r="K4704" s="310">
        <v>0.80384999999999995</v>
      </c>
      <c r="L4704" s="310">
        <v>0.72369499999999998</v>
      </c>
      <c r="M4704" s="310">
        <f>VLOOKUP(H4704,'Details of Feeder LEvel'!H:N,7,FALSE)</f>
        <v>0</v>
      </c>
      <c r="N4704" s="310">
        <f t="shared" si="73"/>
        <v>9.9713876967095825</v>
      </c>
      <c r="O4704" s="310">
        <v>9.9713876967095878</v>
      </c>
      <c r="P4704" s="309" t="s">
        <v>15063</v>
      </c>
      <c r="Q4704" s="311"/>
    </row>
    <row r="4705" spans="1:17" s="312" customFormat="1" x14ac:dyDescent="0.3">
      <c r="A4705" s="307">
        <v>4702</v>
      </c>
      <c r="B4705" s="308" t="s">
        <v>5252</v>
      </c>
      <c r="C4705" s="308" t="s">
        <v>1373</v>
      </c>
      <c r="D4705" s="308" t="s">
        <v>1374</v>
      </c>
      <c r="E4705" s="308" t="s">
        <v>14861</v>
      </c>
      <c r="F4705" s="309" t="s">
        <v>9906</v>
      </c>
      <c r="G4705" s="309" t="s">
        <v>9911</v>
      </c>
      <c r="H4705" s="309" t="s">
        <v>9912</v>
      </c>
      <c r="I4705" s="309" t="s">
        <v>5701</v>
      </c>
      <c r="J4705" s="309" t="s">
        <v>15063</v>
      </c>
      <c r="K4705" s="310">
        <v>0.67886000000000002</v>
      </c>
      <c r="L4705" s="310">
        <v>0.61041999999999996</v>
      </c>
      <c r="M4705" s="310">
        <f>VLOOKUP(H4705,'Details of Feeder LEvel'!H:N,7,FALSE)</f>
        <v>0</v>
      </c>
      <c r="N4705" s="310">
        <f t="shared" si="73"/>
        <v>10.081607400642262</v>
      </c>
      <c r="O4705" s="310">
        <v>10.081607400642255</v>
      </c>
      <c r="P4705" s="309" t="s">
        <v>15063</v>
      </c>
      <c r="Q4705" s="311"/>
    </row>
    <row r="4706" spans="1:17" s="312" customFormat="1" x14ac:dyDescent="0.3">
      <c r="A4706" s="307">
        <v>4703</v>
      </c>
      <c r="B4706" s="308" t="s">
        <v>5252</v>
      </c>
      <c r="C4706" s="308" t="s">
        <v>1373</v>
      </c>
      <c r="D4706" s="308" t="s">
        <v>1374</v>
      </c>
      <c r="E4706" s="308" t="s">
        <v>14861</v>
      </c>
      <c r="F4706" s="309" t="s">
        <v>9906</v>
      </c>
      <c r="G4706" s="309" t="s">
        <v>9913</v>
      </c>
      <c r="H4706" s="309" t="s">
        <v>9914</v>
      </c>
      <c r="I4706" s="309" t="s">
        <v>5701</v>
      </c>
      <c r="J4706" s="309" t="s">
        <v>15063</v>
      </c>
      <c r="K4706" s="310">
        <v>0.68710000000000004</v>
      </c>
      <c r="L4706" s="310">
        <v>0.61952450000000003</v>
      </c>
      <c r="M4706" s="310">
        <f>VLOOKUP(H4706,'Details of Feeder LEvel'!H:N,7,FALSE)</f>
        <v>0</v>
      </c>
      <c r="N4706" s="310">
        <f t="shared" si="73"/>
        <v>9.8348857517100878</v>
      </c>
      <c r="O4706" s="310">
        <v>9.8348857517100985</v>
      </c>
      <c r="P4706" s="309" t="s">
        <v>15063</v>
      </c>
      <c r="Q4706" s="311"/>
    </row>
    <row r="4707" spans="1:17" s="312" customFormat="1" x14ac:dyDescent="0.3">
      <c r="A4707" s="307">
        <v>4704</v>
      </c>
      <c r="B4707" s="308" t="s">
        <v>5252</v>
      </c>
      <c r="C4707" s="308" t="s">
        <v>1373</v>
      </c>
      <c r="D4707" s="308" t="s">
        <v>1374</v>
      </c>
      <c r="E4707" s="308" t="s">
        <v>14861</v>
      </c>
      <c r="F4707" s="309" t="s">
        <v>9906</v>
      </c>
      <c r="G4707" s="309" t="s">
        <v>9915</v>
      </c>
      <c r="H4707" s="309" t="s">
        <v>9916</v>
      </c>
      <c r="I4707" s="309" t="s">
        <v>5706</v>
      </c>
      <c r="J4707" s="309" t="s">
        <v>15063</v>
      </c>
      <c r="K4707" s="310">
        <v>1.11202</v>
      </c>
      <c r="L4707" s="310">
        <v>1.0059553999999999</v>
      </c>
      <c r="M4707" s="310">
        <f>VLOOKUP(H4707,'Details of Feeder LEvel'!H:N,7,FALSE)</f>
        <v>0</v>
      </c>
      <c r="N4707" s="310">
        <f t="shared" si="73"/>
        <v>9.5380119062606852</v>
      </c>
      <c r="O4707" s="310">
        <v>72.520150974278394</v>
      </c>
      <c r="P4707" s="309" t="s">
        <v>15063</v>
      </c>
      <c r="Q4707" s="311"/>
    </row>
    <row r="4708" spans="1:17" s="312" customFormat="1" x14ac:dyDescent="0.3">
      <c r="A4708" s="307">
        <v>4705</v>
      </c>
      <c r="B4708" s="308" t="s">
        <v>5252</v>
      </c>
      <c r="C4708" s="308" t="s">
        <v>1373</v>
      </c>
      <c r="D4708" s="308" t="s">
        <v>1374</v>
      </c>
      <c r="E4708" s="308" t="s">
        <v>14861</v>
      </c>
      <c r="F4708" s="309" t="s">
        <v>9906</v>
      </c>
      <c r="G4708" s="309" t="s">
        <v>9917</v>
      </c>
      <c r="H4708" s="309" t="s">
        <v>9918</v>
      </c>
      <c r="I4708" s="309" t="s">
        <v>5701</v>
      </c>
      <c r="J4708" s="309" t="s">
        <v>15063</v>
      </c>
      <c r="K4708" s="310">
        <v>0.60460000000000003</v>
      </c>
      <c r="L4708" s="310">
        <v>0.5445512400000001</v>
      </c>
      <c r="M4708" s="310">
        <f>VLOOKUP(H4708,'Details of Feeder LEvel'!H:N,7,FALSE)</f>
        <v>0</v>
      </c>
      <c r="N4708" s="310">
        <f t="shared" si="73"/>
        <v>9.9319814753555935</v>
      </c>
      <c r="O4708" s="310">
        <v>9.9319814753555882</v>
      </c>
      <c r="P4708" s="309" t="s">
        <v>15063</v>
      </c>
      <c r="Q4708" s="311"/>
    </row>
    <row r="4709" spans="1:17" s="312" customFormat="1" x14ac:dyDescent="0.3">
      <c r="A4709" s="307">
        <v>4706</v>
      </c>
      <c r="B4709" s="308" t="s">
        <v>5252</v>
      </c>
      <c r="C4709" s="308" t="s">
        <v>1373</v>
      </c>
      <c r="D4709" s="308" t="s">
        <v>1374</v>
      </c>
      <c r="E4709" s="308" t="s">
        <v>14861</v>
      </c>
      <c r="F4709" s="309" t="s">
        <v>9906</v>
      </c>
      <c r="G4709" s="309" t="s">
        <v>9919</v>
      </c>
      <c r="H4709" s="309" t="s">
        <v>9920</v>
      </c>
      <c r="I4709" s="309" t="s">
        <v>5701</v>
      </c>
      <c r="J4709" s="309" t="s">
        <v>15063</v>
      </c>
      <c r="K4709" s="310">
        <v>0.39954000000000001</v>
      </c>
      <c r="L4709" s="310">
        <v>0.36065249999999999</v>
      </c>
      <c r="M4709" s="310">
        <f>VLOOKUP(H4709,'Details of Feeder LEvel'!H:N,7,FALSE)</f>
        <v>0</v>
      </c>
      <c r="N4709" s="310">
        <f t="shared" si="73"/>
        <v>9.7330680282324717</v>
      </c>
      <c r="O4709" s="310">
        <v>9.7330680282324611</v>
      </c>
      <c r="P4709" s="309" t="s">
        <v>15063</v>
      </c>
      <c r="Q4709" s="311"/>
    </row>
    <row r="4710" spans="1:17" s="312" customFormat="1" x14ac:dyDescent="0.3">
      <c r="A4710" s="307">
        <v>4707</v>
      </c>
      <c r="B4710" s="308" t="s">
        <v>5252</v>
      </c>
      <c r="C4710" s="308" t="s">
        <v>1373</v>
      </c>
      <c r="D4710" s="308" t="s">
        <v>1374</v>
      </c>
      <c r="E4710" s="308" t="s">
        <v>14861</v>
      </c>
      <c r="F4710" s="309" t="s">
        <v>9906</v>
      </c>
      <c r="G4710" s="309" t="s">
        <v>9921</v>
      </c>
      <c r="H4710" s="309" t="s">
        <v>9922</v>
      </c>
      <c r="I4710" s="309" t="s">
        <v>5701</v>
      </c>
      <c r="J4710" s="309" t="s">
        <v>15063</v>
      </c>
      <c r="K4710" s="310">
        <v>0.73773</v>
      </c>
      <c r="L4710" s="310">
        <v>0.66626999999999992</v>
      </c>
      <c r="M4710" s="310">
        <f>VLOOKUP(H4710,'Details of Feeder LEvel'!H:N,7,FALSE)</f>
        <v>0</v>
      </c>
      <c r="N4710" s="310">
        <f t="shared" si="73"/>
        <v>9.6864706599975712</v>
      </c>
      <c r="O4710" s="310">
        <v>9.6864706599975818</v>
      </c>
      <c r="P4710" s="309" t="s">
        <v>15063</v>
      </c>
      <c r="Q4710" s="311"/>
    </row>
    <row r="4711" spans="1:17" s="312" customFormat="1" x14ac:dyDescent="0.3">
      <c r="A4711" s="307">
        <v>4708</v>
      </c>
      <c r="B4711" s="308" t="s">
        <v>5252</v>
      </c>
      <c r="C4711" s="308" t="s">
        <v>1373</v>
      </c>
      <c r="D4711" s="308" t="s">
        <v>1374</v>
      </c>
      <c r="E4711" s="308" t="s">
        <v>14861</v>
      </c>
      <c r="F4711" s="309" t="s">
        <v>9906</v>
      </c>
      <c r="G4711" s="309" t="s">
        <v>9923</v>
      </c>
      <c r="H4711" s="309" t="s">
        <v>9924</v>
      </c>
      <c r="I4711" s="309" t="s">
        <v>5706</v>
      </c>
      <c r="J4711" s="309" t="s">
        <v>15063</v>
      </c>
      <c r="K4711" s="310">
        <v>1.0562400000000001</v>
      </c>
      <c r="L4711" s="310">
        <v>0.94833080000000003</v>
      </c>
      <c r="M4711" s="310">
        <f>VLOOKUP(H4711,'Details of Feeder LEvel'!H:N,7,FALSE)</f>
        <v>0</v>
      </c>
      <c r="N4711" s="310">
        <f t="shared" si="73"/>
        <v>10.216352344164207</v>
      </c>
      <c r="O4711" s="310">
        <v>66.501779175996873</v>
      </c>
      <c r="P4711" s="309" t="s">
        <v>15063</v>
      </c>
      <c r="Q4711" s="311"/>
    </row>
    <row r="4712" spans="1:17" s="312" customFormat="1" x14ac:dyDescent="0.3">
      <c r="A4712" s="307">
        <v>4709</v>
      </c>
      <c r="B4712" s="308" t="s">
        <v>5252</v>
      </c>
      <c r="C4712" s="308" t="s">
        <v>1373</v>
      </c>
      <c r="D4712" s="308" t="s">
        <v>1373</v>
      </c>
      <c r="E4712" s="308" t="s">
        <v>14862</v>
      </c>
      <c r="F4712" s="309" t="s">
        <v>9925</v>
      </c>
      <c r="G4712" s="309" t="s">
        <v>9926</v>
      </c>
      <c r="H4712" s="309" t="s">
        <v>9927</v>
      </c>
      <c r="I4712" s="309" t="s">
        <v>5701</v>
      </c>
      <c r="J4712" s="309" t="s">
        <v>15063</v>
      </c>
      <c r="K4712" s="310">
        <v>0.84630000000000005</v>
      </c>
      <c r="L4712" s="310">
        <v>0.750417</v>
      </c>
      <c r="M4712" s="310">
        <f>VLOOKUP(H4712,'Details of Feeder LEvel'!H:N,7,FALSE)</f>
        <v>0</v>
      </c>
      <c r="N4712" s="310">
        <f t="shared" si="73"/>
        <v>11.329670329670336</v>
      </c>
      <c r="O4712" s="310">
        <v>11.329670329670339</v>
      </c>
      <c r="P4712" s="309" t="s">
        <v>15063</v>
      </c>
      <c r="Q4712" s="311"/>
    </row>
    <row r="4713" spans="1:17" s="312" customFormat="1" x14ac:dyDescent="0.3">
      <c r="A4713" s="307">
        <v>4710</v>
      </c>
      <c r="B4713" s="308" t="s">
        <v>5252</v>
      </c>
      <c r="C4713" s="308" t="s">
        <v>1373</v>
      </c>
      <c r="D4713" s="308" t="s">
        <v>1373</v>
      </c>
      <c r="E4713" s="308" t="s">
        <v>14862</v>
      </c>
      <c r="F4713" s="309" t="s">
        <v>9925</v>
      </c>
      <c r="G4713" s="309" t="s">
        <v>9928</v>
      </c>
      <c r="H4713" s="309" t="s">
        <v>9929</v>
      </c>
      <c r="I4713" s="309" t="s">
        <v>5701</v>
      </c>
      <c r="J4713" s="309" t="s">
        <v>15063</v>
      </c>
      <c r="K4713" s="310">
        <v>0.28683999999999998</v>
      </c>
      <c r="L4713" s="310">
        <v>0.25396200000000002</v>
      </c>
      <c r="M4713" s="310">
        <f>VLOOKUP(H4713,'Details of Feeder LEvel'!H:N,7,FALSE)</f>
        <v>0</v>
      </c>
      <c r="N4713" s="310">
        <f t="shared" si="73"/>
        <v>11.462139171663633</v>
      </c>
      <c r="O4713" s="310">
        <v>11.462139171663644</v>
      </c>
      <c r="P4713" s="309" t="s">
        <v>15063</v>
      </c>
      <c r="Q4713" s="311"/>
    </row>
    <row r="4714" spans="1:17" s="312" customFormat="1" x14ac:dyDescent="0.3">
      <c r="A4714" s="307">
        <v>4711</v>
      </c>
      <c r="B4714" s="308" t="s">
        <v>5252</v>
      </c>
      <c r="C4714" s="308" t="s">
        <v>1373</v>
      </c>
      <c r="D4714" s="308" t="s">
        <v>1373</v>
      </c>
      <c r="E4714" s="308" t="s">
        <v>14862</v>
      </c>
      <c r="F4714" s="309" t="s">
        <v>9925</v>
      </c>
      <c r="G4714" s="309" t="s">
        <v>9930</v>
      </c>
      <c r="H4714" s="309" t="s">
        <v>9931</v>
      </c>
      <c r="I4714" s="309" t="s">
        <v>5706</v>
      </c>
      <c r="J4714" s="309" t="s">
        <v>15063</v>
      </c>
      <c r="K4714" s="310">
        <v>1.2765599999999999</v>
      </c>
      <c r="L4714" s="310">
        <v>1.1025</v>
      </c>
      <c r="M4714" s="310">
        <f>VLOOKUP(H4714,'Details of Feeder LEvel'!H:N,7,FALSE)</f>
        <v>0</v>
      </c>
      <c r="N4714" s="310">
        <f t="shared" si="73"/>
        <v>13.635081782289896</v>
      </c>
      <c r="O4714" s="310">
        <v>61.280125745945988</v>
      </c>
      <c r="P4714" s="309" t="s">
        <v>15063</v>
      </c>
      <c r="Q4714" s="311"/>
    </row>
    <row r="4715" spans="1:17" s="312" customFormat="1" x14ac:dyDescent="0.3">
      <c r="A4715" s="307">
        <v>4712</v>
      </c>
      <c r="B4715" s="308" t="s">
        <v>5252</v>
      </c>
      <c r="C4715" s="308" t="s">
        <v>1373</v>
      </c>
      <c r="D4715" s="308" t="s">
        <v>1373</v>
      </c>
      <c r="E4715" s="308" t="s">
        <v>14862</v>
      </c>
      <c r="F4715" s="309" t="s">
        <v>9925</v>
      </c>
      <c r="G4715" s="309" t="s">
        <v>9932</v>
      </c>
      <c r="H4715" s="309" t="s">
        <v>9933</v>
      </c>
      <c r="I4715" s="309" t="s">
        <v>2414</v>
      </c>
      <c r="J4715" s="309" t="s">
        <v>15063</v>
      </c>
      <c r="K4715" s="310">
        <v>0.23932</v>
      </c>
      <c r="L4715" s="310">
        <v>0.22188805</v>
      </c>
      <c r="M4715" s="310">
        <f>VLOOKUP(H4715,'Details of Feeder LEvel'!H:N,7,FALSE)</f>
        <v>0</v>
      </c>
      <c r="N4715" s="310">
        <f t="shared" si="73"/>
        <v>7.283950359351496</v>
      </c>
      <c r="O4715" s="310">
        <v>8.7714622307288881</v>
      </c>
      <c r="P4715" s="309" t="s">
        <v>15063</v>
      </c>
      <c r="Q4715" s="311"/>
    </row>
    <row r="4716" spans="1:17" s="312" customFormat="1" x14ac:dyDescent="0.3">
      <c r="A4716" s="307">
        <v>4713</v>
      </c>
      <c r="B4716" s="308" t="s">
        <v>5252</v>
      </c>
      <c r="C4716" s="308" t="s">
        <v>1373</v>
      </c>
      <c r="D4716" s="308" t="s">
        <v>1373</v>
      </c>
      <c r="E4716" s="308" t="s">
        <v>14862</v>
      </c>
      <c r="F4716" s="309" t="s">
        <v>9925</v>
      </c>
      <c r="G4716" s="309" t="s">
        <v>9934</v>
      </c>
      <c r="H4716" s="309" t="s">
        <v>9935</v>
      </c>
      <c r="I4716" s="309" t="s">
        <v>5701</v>
      </c>
      <c r="J4716" s="309" t="s">
        <v>15063</v>
      </c>
      <c r="K4716" s="310">
        <v>0.87256</v>
      </c>
      <c r="L4716" s="310">
        <v>0.75126999999999999</v>
      </c>
      <c r="M4716" s="310">
        <f>VLOOKUP(H4716,'Details of Feeder LEvel'!H:N,7,FALSE)</f>
        <v>0</v>
      </c>
      <c r="N4716" s="310">
        <f t="shared" si="73"/>
        <v>13.900476758045293</v>
      </c>
      <c r="O4716" s="310">
        <v>14.641172039095785</v>
      </c>
      <c r="P4716" s="309" t="s">
        <v>15063</v>
      </c>
      <c r="Q4716" s="311"/>
    </row>
    <row r="4717" spans="1:17" s="312" customFormat="1" x14ac:dyDescent="0.3">
      <c r="A4717" s="307">
        <v>4714</v>
      </c>
      <c r="B4717" s="308" t="s">
        <v>5252</v>
      </c>
      <c r="C4717" s="308" t="s">
        <v>1373</v>
      </c>
      <c r="D4717" s="308" t="s">
        <v>1373</v>
      </c>
      <c r="E4717" s="308" t="s">
        <v>14862</v>
      </c>
      <c r="F4717" s="309" t="s">
        <v>9925</v>
      </c>
      <c r="G4717" s="309" t="s">
        <v>9936</v>
      </c>
      <c r="H4717" s="309" t="s">
        <v>9937</v>
      </c>
      <c r="I4717" s="309" t="s">
        <v>5706</v>
      </c>
      <c r="J4717" s="309" t="s">
        <v>15063</v>
      </c>
      <c r="K4717" s="310">
        <v>1.1013599999999999</v>
      </c>
      <c r="L4717" s="310">
        <v>0.95959399999999984</v>
      </c>
      <c r="M4717" s="310">
        <f>VLOOKUP(H4717,'Details of Feeder LEvel'!H:N,7,FALSE)</f>
        <v>0</v>
      </c>
      <c r="N4717" s="310">
        <f t="shared" si="73"/>
        <v>12.871903827994485</v>
      </c>
      <c r="O4717" s="310">
        <v>75.457487601983559</v>
      </c>
      <c r="P4717" s="309" t="s">
        <v>15063</v>
      </c>
      <c r="Q4717" s="311"/>
    </row>
    <row r="4718" spans="1:17" s="312" customFormat="1" x14ac:dyDescent="0.3">
      <c r="A4718" s="307">
        <v>4715</v>
      </c>
      <c r="B4718" s="308" t="s">
        <v>5252</v>
      </c>
      <c r="C4718" s="308" t="s">
        <v>1373</v>
      </c>
      <c r="D4718" s="308" t="s">
        <v>1373</v>
      </c>
      <c r="E4718" s="308" t="s">
        <v>14862</v>
      </c>
      <c r="F4718" s="309" t="s">
        <v>9925</v>
      </c>
      <c r="G4718" s="309" t="s">
        <v>9938</v>
      </c>
      <c r="H4718" s="309" t="s">
        <v>9505</v>
      </c>
      <c r="I4718" s="309" t="s">
        <v>5701</v>
      </c>
      <c r="J4718" s="309" t="s">
        <v>15063</v>
      </c>
      <c r="K4718" s="310">
        <v>0.67985999999999991</v>
      </c>
      <c r="L4718" s="310">
        <v>0.61100050000000006</v>
      </c>
      <c r="M4718" s="310">
        <f>VLOOKUP(H4718,'Details of Feeder LEvel'!H:N,7,FALSE)</f>
        <v>0</v>
      </c>
      <c r="N4718" s="310">
        <f t="shared" si="73"/>
        <v>10.12848233459828</v>
      </c>
      <c r="O4718" s="310">
        <v>10.128482334598266</v>
      </c>
      <c r="P4718" s="309" t="s">
        <v>15063</v>
      </c>
      <c r="Q4718" s="311"/>
    </row>
    <row r="4719" spans="1:17" s="312" customFormat="1" x14ac:dyDescent="0.3">
      <c r="A4719" s="307">
        <v>4716</v>
      </c>
      <c r="B4719" s="308" t="s">
        <v>5252</v>
      </c>
      <c r="C4719" s="308" t="s">
        <v>1373</v>
      </c>
      <c r="D4719" s="308" t="s">
        <v>1373</v>
      </c>
      <c r="E4719" s="308" t="s">
        <v>14862</v>
      </c>
      <c r="F4719" s="309" t="s">
        <v>9939</v>
      </c>
      <c r="G4719" s="309" t="s">
        <v>9940</v>
      </c>
      <c r="H4719" s="309" t="s">
        <v>9941</v>
      </c>
      <c r="I4719" s="309" t="s">
        <v>2414</v>
      </c>
      <c r="J4719" s="309" t="s">
        <v>15063</v>
      </c>
      <c r="K4719" s="310">
        <v>7.3499999999999996E-2</v>
      </c>
      <c r="L4719" s="310">
        <v>7.1677299999999999E-2</v>
      </c>
      <c r="M4719" s="310">
        <f>VLOOKUP(H4719,'Details of Feeder LEvel'!H:N,7,FALSE)</f>
        <v>0</v>
      </c>
      <c r="N4719" s="310">
        <f t="shared" si="73"/>
        <v>2.4798639455782268</v>
      </c>
      <c r="O4719" s="310">
        <v>2.4798639455782312</v>
      </c>
      <c r="P4719" s="309" t="s">
        <v>15063</v>
      </c>
      <c r="Q4719" s="311"/>
    </row>
    <row r="4720" spans="1:17" s="312" customFormat="1" x14ac:dyDescent="0.3">
      <c r="A4720" s="307">
        <v>4717</v>
      </c>
      <c r="B4720" s="308" t="s">
        <v>5252</v>
      </c>
      <c r="C4720" s="308" t="s">
        <v>1373</v>
      </c>
      <c r="D4720" s="308" t="s">
        <v>1373</v>
      </c>
      <c r="E4720" s="308" t="s">
        <v>14862</v>
      </c>
      <c r="F4720" s="309" t="s">
        <v>9939</v>
      </c>
      <c r="G4720" s="309" t="s">
        <v>9942</v>
      </c>
      <c r="H4720" s="309" t="s">
        <v>9943</v>
      </c>
      <c r="I4720" s="309" t="s">
        <v>5701</v>
      </c>
      <c r="J4720" s="309" t="s">
        <v>15063</v>
      </c>
      <c r="K4720" s="310">
        <v>0.40747999999999995</v>
      </c>
      <c r="L4720" s="310">
        <v>0.36782000000000004</v>
      </c>
      <c r="M4720" s="310">
        <f>VLOOKUP(H4720,'Details of Feeder LEvel'!H:N,7,FALSE)</f>
        <v>0</v>
      </c>
      <c r="N4720" s="310">
        <f t="shared" si="73"/>
        <v>9.7329930303327572</v>
      </c>
      <c r="O4720" s="310">
        <v>9.732993030332759</v>
      </c>
      <c r="P4720" s="309" t="s">
        <v>15063</v>
      </c>
      <c r="Q4720" s="311"/>
    </row>
    <row r="4721" spans="1:17" s="312" customFormat="1" x14ac:dyDescent="0.3">
      <c r="A4721" s="307">
        <v>4718</v>
      </c>
      <c r="B4721" s="308" t="s">
        <v>5252</v>
      </c>
      <c r="C4721" s="308" t="s">
        <v>1373</v>
      </c>
      <c r="D4721" s="308" t="s">
        <v>1373</v>
      </c>
      <c r="E4721" s="308" t="s">
        <v>14862</v>
      </c>
      <c r="F4721" s="309" t="s">
        <v>9939</v>
      </c>
      <c r="G4721" s="309" t="s">
        <v>9944</v>
      </c>
      <c r="H4721" s="309" t="s">
        <v>9945</v>
      </c>
      <c r="I4721" s="309" t="s">
        <v>5701</v>
      </c>
      <c r="J4721" s="309" t="s">
        <v>15063</v>
      </c>
      <c r="K4721" s="310">
        <v>0.79709999999999992</v>
      </c>
      <c r="L4721" s="310">
        <v>0.71700900000000001</v>
      </c>
      <c r="M4721" s="310">
        <f>VLOOKUP(H4721,'Details of Feeder LEvel'!H:N,7,FALSE)</f>
        <v>0</v>
      </c>
      <c r="N4721" s="310">
        <f t="shared" si="73"/>
        <v>10.047798268724115</v>
      </c>
      <c r="O4721" s="310">
        <v>12.626263610342081</v>
      </c>
      <c r="P4721" s="309" t="s">
        <v>15063</v>
      </c>
      <c r="Q4721" s="311"/>
    </row>
    <row r="4722" spans="1:17" s="312" customFormat="1" x14ac:dyDescent="0.3">
      <c r="A4722" s="307">
        <v>4719</v>
      </c>
      <c r="B4722" s="308" t="s">
        <v>5252</v>
      </c>
      <c r="C4722" s="308" t="s">
        <v>1373</v>
      </c>
      <c r="D4722" s="308" t="s">
        <v>1373</v>
      </c>
      <c r="E4722" s="308" t="s">
        <v>14862</v>
      </c>
      <c r="F4722" s="309" t="s">
        <v>9939</v>
      </c>
      <c r="G4722" s="309" t="s">
        <v>9946</v>
      </c>
      <c r="H4722" s="309" t="s">
        <v>9947</v>
      </c>
      <c r="I4722" s="309" t="s">
        <v>5701</v>
      </c>
      <c r="J4722" s="309" t="s">
        <v>15063</v>
      </c>
      <c r="K4722" s="310">
        <v>0.73624000000000001</v>
      </c>
      <c r="L4722" s="310">
        <v>0.657802</v>
      </c>
      <c r="M4722" s="310">
        <f>VLOOKUP(H4722,'Details of Feeder LEvel'!H:N,7,FALSE)</f>
        <v>0</v>
      </c>
      <c r="N4722" s="310">
        <f t="shared" si="73"/>
        <v>10.653862870803001</v>
      </c>
      <c r="O4722" s="310">
        <v>10.653862870803</v>
      </c>
      <c r="P4722" s="309" t="s">
        <v>15063</v>
      </c>
      <c r="Q4722" s="311"/>
    </row>
    <row r="4723" spans="1:17" s="312" customFormat="1" x14ac:dyDescent="0.3">
      <c r="A4723" s="307">
        <v>4720</v>
      </c>
      <c r="B4723" s="308" t="s">
        <v>5252</v>
      </c>
      <c r="C4723" s="308" t="s">
        <v>1373</v>
      </c>
      <c r="D4723" s="308" t="s">
        <v>1373</v>
      </c>
      <c r="E4723" s="308" t="s">
        <v>14862</v>
      </c>
      <c r="F4723" s="309" t="s">
        <v>9939</v>
      </c>
      <c r="G4723" s="309" t="s">
        <v>9948</v>
      </c>
      <c r="H4723" s="309" t="s">
        <v>9949</v>
      </c>
      <c r="I4723" s="309" t="s">
        <v>5701</v>
      </c>
      <c r="J4723" s="309" t="s">
        <v>15063</v>
      </c>
      <c r="K4723" s="310">
        <v>0.74946000000000002</v>
      </c>
      <c r="L4723" s="310">
        <v>0.665211</v>
      </c>
      <c r="M4723" s="310">
        <f>VLOOKUP(H4723,'Details of Feeder LEvel'!H:N,7,FALSE)</f>
        <v>0</v>
      </c>
      <c r="N4723" s="310">
        <f t="shared" si="73"/>
        <v>11.241293731486673</v>
      </c>
      <c r="O4723" s="310">
        <v>11.241293731486657</v>
      </c>
      <c r="P4723" s="309" t="s">
        <v>15063</v>
      </c>
      <c r="Q4723" s="311"/>
    </row>
    <row r="4724" spans="1:17" s="312" customFormat="1" x14ac:dyDescent="0.3">
      <c r="A4724" s="307">
        <v>4721</v>
      </c>
      <c r="B4724" s="308" t="s">
        <v>5252</v>
      </c>
      <c r="C4724" s="308" t="s">
        <v>1373</v>
      </c>
      <c r="D4724" s="308" t="s">
        <v>1373</v>
      </c>
      <c r="E4724" s="308" t="s">
        <v>14862</v>
      </c>
      <c r="F4724" s="309" t="s">
        <v>9939</v>
      </c>
      <c r="G4724" s="309" t="s">
        <v>9950</v>
      </c>
      <c r="H4724" s="309" t="s">
        <v>9951</v>
      </c>
      <c r="I4724" s="309" t="s">
        <v>5701</v>
      </c>
      <c r="J4724" s="309" t="s">
        <v>15063</v>
      </c>
      <c r="K4724" s="310">
        <v>0.54454000000000002</v>
      </c>
      <c r="L4724" s="310">
        <v>0.48677199999999998</v>
      </c>
      <c r="M4724" s="310">
        <f>VLOOKUP(H4724,'Details of Feeder LEvel'!H:N,7,FALSE)</f>
        <v>0</v>
      </c>
      <c r="N4724" s="310">
        <f t="shared" si="73"/>
        <v>10.608587064311168</v>
      </c>
      <c r="O4724" s="310">
        <v>10.608587064311159</v>
      </c>
      <c r="P4724" s="309" t="s">
        <v>15063</v>
      </c>
      <c r="Q4724" s="311"/>
    </row>
    <row r="4725" spans="1:17" s="312" customFormat="1" x14ac:dyDescent="0.3">
      <c r="A4725" s="307">
        <v>4722</v>
      </c>
      <c r="B4725" s="308" t="s">
        <v>5252</v>
      </c>
      <c r="C4725" s="308" t="s">
        <v>1373</v>
      </c>
      <c r="D4725" s="308" t="s">
        <v>1373</v>
      </c>
      <c r="E4725" s="308" t="s">
        <v>14862</v>
      </c>
      <c r="F4725" s="309" t="s">
        <v>9939</v>
      </c>
      <c r="G4725" s="309" t="s">
        <v>9952</v>
      </c>
      <c r="H4725" s="309" t="s">
        <v>9423</v>
      </c>
      <c r="I4725" s="309" t="s">
        <v>5701</v>
      </c>
      <c r="J4725" s="309" t="s">
        <v>15063</v>
      </c>
      <c r="K4725" s="310">
        <v>0.79847999999999997</v>
      </c>
      <c r="L4725" s="310">
        <v>0.71101320000000001</v>
      </c>
      <c r="M4725" s="310">
        <f>VLOOKUP(H4725,'Details of Feeder LEvel'!H:N,7,FALSE)</f>
        <v>0</v>
      </c>
      <c r="N4725" s="310">
        <f t="shared" si="73"/>
        <v>10.954162909528097</v>
      </c>
      <c r="O4725" s="310">
        <v>10.954162909528097</v>
      </c>
      <c r="P4725" s="309" t="s">
        <v>15063</v>
      </c>
      <c r="Q4725" s="311"/>
    </row>
    <row r="4726" spans="1:17" s="312" customFormat="1" x14ac:dyDescent="0.3">
      <c r="A4726" s="307">
        <v>4723</v>
      </c>
      <c r="B4726" s="308" t="s">
        <v>5252</v>
      </c>
      <c r="C4726" s="308" t="s">
        <v>1373</v>
      </c>
      <c r="D4726" s="308" t="s">
        <v>1373</v>
      </c>
      <c r="E4726" s="308" t="s">
        <v>14862</v>
      </c>
      <c r="F4726" s="309" t="s">
        <v>9939</v>
      </c>
      <c r="G4726" s="309" t="s">
        <v>9953</v>
      </c>
      <c r="H4726" s="309" t="s">
        <v>9954</v>
      </c>
      <c r="I4726" s="309" t="s">
        <v>2414</v>
      </c>
      <c r="J4726" s="309" t="s">
        <v>15063</v>
      </c>
      <c r="K4726" s="310">
        <v>0.64246000000000003</v>
      </c>
      <c r="L4726" s="310">
        <v>0.58242110999999996</v>
      </c>
      <c r="M4726" s="310">
        <f>VLOOKUP(H4726,'Details of Feeder LEvel'!H:N,7,FALSE)</f>
        <v>0</v>
      </c>
      <c r="N4726" s="310">
        <f t="shared" si="73"/>
        <v>9.3451561186688767</v>
      </c>
      <c r="O4726" s="310">
        <v>32.576919008403571</v>
      </c>
      <c r="P4726" s="309" t="s">
        <v>15063</v>
      </c>
      <c r="Q4726" s="311"/>
    </row>
    <row r="4727" spans="1:17" s="312" customFormat="1" x14ac:dyDescent="0.3">
      <c r="A4727" s="307">
        <v>4724</v>
      </c>
      <c r="B4727" s="308" t="s">
        <v>5252</v>
      </c>
      <c r="C4727" s="308" t="s">
        <v>1373</v>
      </c>
      <c r="D4727" s="308" t="s">
        <v>1373</v>
      </c>
      <c r="E4727" s="308" t="s">
        <v>14862</v>
      </c>
      <c r="F4727" s="309" t="s">
        <v>9939</v>
      </c>
      <c r="G4727" s="309" t="s">
        <v>9955</v>
      </c>
      <c r="H4727" s="309" t="s">
        <v>9956</v>
      </c>
      <c r="I4727" s="309" t="s">
        <v>5706</v>
      </c>
      <c r="J4727" s="309" t="s">
        <v>15063</v>
      </c>
      <c r="K4727" s="310">
        <v>1.10338</v>
      </c>
      <c r="L4727" s="310">
        <v>0.96504401999999989</v>
      </c>
      <c r="M4727" s="310">
        <f>VLOOKUP(H4727,'Details of Feeder LEvel'!H:N,7,FALSE)</f>
        <v>0</v>
      </c>
      <c r="N4727" s="310">
        <f t="shared" si="73"/>
        <v>12.537473943700277</v>
      </c>
      <c r="O4727" s="310">
        <v>77.130832708668009</v>
      </c>
      <c r="P4727" s="309" t="s">
        <v>15063</v>
      </c>
      <c r="Q4727" s="311"/>
    </row>
    <row r="4728" spans="1:17" s="312" customFormat="1" x14ac:dyDescent="0.3">
      <c r="A4728" s="307">
        <v>4725</v>
      </c>
      <c r="B4728" s="308" t="s">
        <v>5252</v>
      </c>
      <c r="C4728" s="308" t="s">
        <v>1373</v>
      </c>
      <c r="D4728" s="308" t="s">
        <v>1373</v>
      </c>
      <c r="E4728" s="308" t="s">
        <v>14862</v>
      </c>
      <c r="F4728" s="309" t="s">
        <v>9939</v>
      </c>
      <c r="G4728" s="309" t="s">
        <v>9957</v>
      </c>
      <c r="H4728" s="309" t="s">
        <v>9958</v>
      </c>
      <c r="I4728" s="309" t="s">
        <v>5706</v>
      </c>
      <c r="J4728" s="309" t="s">
        <v>15063</v>
      </c>
      <c r="K4728" s="310">
        <v>0.68442000000000003</v>
      </c>
      <c r="L4728" s="310">
        <v>0.59631588000000002</v>
      </c>
      <c r="M4728" s="310">
        <f>VLOOKUP(H4728,'Details of Feeder LEvel'!H:N,7,FALSE)</f>
        <v>0</v>
      </c>
      <c r="N4728" s="310">
        <f t="shared" si="73"/>
        <v>12.872814938195845</v>
      </c>
      <c r="O4728" s="310">
        <v>78.12162241794033</v>
      </c>
      <c r="P4728" s="309" t="s">
        <v>15063</v>
      </c>
      <c r="Q4728" s="311"/>
    </row>
    <row r="4729" spans="1:17" s="312" customFormat="1" x14ac:dyDescent="0.3">
      <c r="A4729" s="307">
        <v>4726</v>
      </c>
      <c r="B4729" s="308" t="s">
        <v>5252</v>
      </c>
      <c r="C4729" s="308" t="s">
        <v>1373</v>
      </c>
      <c r="D4729" s="308" t="s">
        <v>1373</v>
      </c>
      <c r="E4729" s="308" t="s">
        <v>14862</v>
      </c>
      <c r="F4729" s="309" t="s">
        <v>9939</v>
      </c>
      <c r="G4729" s="309" t="s">
        <v>9959</v>
      </c>
      <c r="H4729" s="309" t="s">
        <v>9960</v>
      </c>
      <c r="I4729" s="309" t="s">
        <v>5706</v>
      </c>
      <c r="J4729" s="309" t="s">
        <v>15063</v>
      </c>
      <c r="K4729" s="310">
        <v>0.56679999999999997</v>
      </c>
      <c r="L4729" s="310">
        <v>0.496446</v>
      </c>
      <c r="M4729" s="310">
        <f>VLOOKUP(H4729,'Details of Feeder LEvel'!H:N,7,FALSE)</f>
        <v>0</v>
      </c>
      <c r="N4729" s="310">
        <f t="shared" si="73"/>
        <v>12.412491178546221</v>
      </c>
      <c r="O4729" s="310">
        <v>82.815575494062884</v>
      </c>
      <c r="P4729" s="309" t="s">
        <v>15063</v>
      </c>
      <c r="Q4729" s="311"/>
    </row>
    <row r="4730" spans="1:17" s="312" customFormat="1" x14ac:dyDescent="0.3">
      <c r="A4730" s="307">
        <v>4727</v>
      </c>
      <c r="B4730" s="308" t="s">
        <v>5252</v>
      </c>
      <c r="C4730" s="308" t="s">
        <v>1373</v>
      </c>
      <c r="D4730" s="308" t="s">
        <v>1373</v>
      </c>
      <c r="E4730" s="308" t="s">
        <v>14862</v>
      </c>
      <c r="F4730" s="309" t="s">
        <v>9961</v>
      </c>
      <c r="G4730" s="309" t="s">
        <v>9962</v>
      </c>
      <c r="H4730" s="309" t="s">
        <v>9963</v>
      </c>
      <c r="I4730" s="309" t="s">
        <v>5701</v>
      </c>
      <c r="J4730" s="309" t="s">
        <v>15063</v>
      </c>
      <c r="K4730" s="310">
        <v>0.88507999999999998</v>
      </c>
      <c r="L4730" s="310">
        <v>0.79382200000000003</v>
      </c>
      <c r="M4730" s="310">
        <f>VLOOKUP(H4730,'Details of Feeder LEvel'!H:N,7,FALSE)</f>
        <v>0</v>
      </c>
      <c r="N4730" s="310">
        <f t="shared" si="73"/>
        <v>10.310706376824688</v>
      </c>
      <c r="O4730" s="310">
        <v>21.630877443836695</v>
      </c>
      <c r="P4730" s="309" t="s">
        <v>15063</v>
      </c>
      <c r="Q4730" s="311"/>
    </row>
    <row r="4731" spans="1:17" s="312" customFormat="1" x14ac:dyDescent="0.3">
      <c r="A4731" s="307">
        <v>4728</v>
      </c>
      <c r="B4731" s="308" t="s">
        <v>5252</v>
      </c>
      <c r="C4731" s="308" t="s">
        <v>1373</v>
      </c>
      <c r="D4731" s="308" t="s">
        <v>1373</v>
      </c>
      <c r="E4731" s="308" t="s">
        <v>14862</v>
      </c>
      <c r="F4731" s="309" t="s">
        <v>9961</v>
      </c>
      <c r="G4731" s="309" t="s">
        <v>9964</v>
      </c>
      <c r="H4731" s="309" t="s">
        <v>9965</v>
      </c>
      <c r="I4731" s="309" t="s">
        <v>5706</v>
      </c>
      <c r="J4731" s="309" t="s">
        <v>15063</v>
      </c>
      <c r="K4731" s="310">
        <v>1.6921200000000001</v>
      </c>
      <c r="L4731" s="310">
        <v>1.47430266</v>
      </c>
      <c r="M4731" s="310">
        <f>VLOOKUP(H4731,'Details of Feeder LEvel'!H:N,7,FALSE)</f>
        <v>0</v>
      </c>
      <c r="N4731" s="310">
        <f t="shared" si="73"/>
        <v>12.872452308346929</v>
      </c>
      <c r="O4731" s="310">
        <v>68.650400645811388</v>
      </c>
      <c r="P4731" s="309" t="s">
        <v>15063</v>
      </c>
      <c r="Q4731" s="311"/>
    </row>
    <row r="4732" spans="1:17" s="312" customFormat="1" x14ac:dyDescent="0.3">
      <c r="A4732" s="307">
        <v>4729</v>
      </c>
      <c r="B4732" s="308" t="s">
        <v>5252</v>
      </c>
      <c r="C4732" s="308" t="s">
        <v>1373</v>
      </c>
      <c r="D4732" s="308" t="s">
        <v>1373</v>
      </c>
      <c r="E4732" s="308" t="s">
        <v>14862</v>
      </c>
      <c r="F4732" s="309" t="s">
        <v>9961</v>
      </c>
      <c r="G4732" s="309" t="s">
        <v>9966</v>
      </c>
      <c r="H4732" s="309" t="s">
        <v>9967</v>
      </c>
      <c r="I4732" s="309" t="s">
        <v>5701</v>
      </c>
      <c r="J4732" s="309" t="s">
        <v>15063</v>
      </c>
      <c r="K4732" s="310">
        <v>0.30818000000000001</v>
      </c>
      <c r="L4732" s="310">
        <v>0.27267599999999997</v>
      </c>
      <c r="M4732" s="310">
        <f>VLOOKUP(H4732,'Details of Feeder LEvel'!H:N,7,FALSE)</f>
        <v>0</v>
      </c>
      <c r="N4732" s="310">
        <f t="shared" si="73"/>
        <v>11.520539944188473</v>
      </c>
      <c r="O4732" s="310">
        <v>11.52053994418848</v>
      </c>
      <c r="P4732" s="309" t="s">
        <v>15063</v>
      </c>
      <c r="Q4732" s="311"/>
    </row>
    <row r="4733" spans="1:17" s="312" customFormat="1" x14ac:dyDescent="0.3">
      <c r="A4733" s="307">
        <v>4730</v>
      </c>
      <c r="B4733" s="308" t="s">
        <v>5252</v>
      </c>
      <c r="C4733" s="308" t="s">
        <v>1373</v>
      </c>
      <c r="D4733" s="308" t="s">
        <v>1373</v>
      </c>
      <c r="E4733" s="308" t="s">
        <v>14862</v>
      </c>
      <c r="F4733" s="309" t="s">
        <v>9961</v>
      </c>
      <c r="G4733" s="309" t="s">
        <v>9968</v>
      </c>
      <c r="H4733" s="309" t="s">
        <v>9969</v>
      </c>
      <c r="I4733" s="309" t="s">
        <v>5701</v>
      </c>
      <c r="J4733" s="309" t="s">
        <v>15063</v>
      </c>
      <c r="K4733" s="310">
        <v>0.40583999999999998</v>
      </c>
      <c r="L4733" s="310">
        <v>0.365151</v>
      </c>
      <c r="M4733" s="310">
        <f>VLOOKUP(H4733,'Details of Feeder LEvel'!H:N,7,FALSE)</f>
        <v>0</v>
      </c>
      <c r="N4733" s="310">
        <f t="shared" si="73"/>
        <v>10.025872264931987</v>
      </c>
      <c r="O4733" s="310">
        <v>23.353661665971369</v>
      </c>
      <c r="P4733" s="309" t="s">
        <v>15063</v>
      </c>
      <c r="Q4733" s="311"/>
    </row>
    <row r="4734" spans="1:17" s="312" customFormat="1" x14ac:dyDescent="0.3">
      <c r="A4734" s="307">
        <v>4731</v>
      </c>
      <c r="B4734" s="308" t="s">
        <v>5252</v>
      </c>
      <c r="C4734" s="308" t="s">
        <v>1373</v>
      </c>
      <c r="D4734" s="308" t="s">
        <v>1373</v>
      </c>
      <c r="E4734" s="308" t="s">
        <v>14862</v>
      </c>
      <c r="F4734" s="309" t="s">
        <v>9961</v>
      </c>
      <c r="G4734" s="309" t="s">
        <v>9970</v>
      </c>
      <c r="H4734" s="309" t="s">
        <v>9971</v>
      </c>
      <c r="I4734" s="309" t="s">
        <v>5706</v>
      </c>
      <c r="J4734" s="309" t="s">
        <v>15063</v>
      </c>
      <c r="K4734" s="310">
        <v>0.57252999999999998</v>
      </c>
      <c r="L4734" s="310">
        <v>0.50175373000000001</v>
      </c>
      <c r="M4734" s="310">
        <f>VLOOKUP(H4734,'Details of Feeder LEvel'!H:N,7,FALSE)</f>
        <v>0</v>
      </c>
      <c r="N4734" s="310">
        <f t="shared" si="73"/>
        <v>12.362019457495672</v>
      </c>
      <c r="O4734" s="310">
        <v>66.178035823335705</v>
      </c>
      <c r="P4734" s="309" t="s">
        <v>15063</v>
      </c>
      <c r="Q4734" s="311"/>
    </row>
    <row r="4735" spans="1:17" s="312" customFormat="1" x14ac:dyDescent="0.3">
      <c r="A4735" s="307">
        <v>4732</v>
      </c>
      <c r="B4735" s="308" t="s">
        <v>5252</v>
      </c>
      <c r="C4735" s="308" t="s">
        <v>1373</v>
      </c>
      <c r="D4735" s="308" t="s">
        <v>1373</v>
      </c>
      <c r="E4735" s="308" t="s">
        <v>14862</v>
      </c>
      <c r="F4735" s="309" t="s">
        <v>9961</v>
      </c>
      <c r="G4735" s="309" t="s">
        <v>9972</v>
      </c>
      <c r="H4735" s="309" t="s">
        <v>9973</v>
      </c>
      <c r="I4735" s="309" t="s">
        <v>5701</v>
      </c>
      <c r="J4735" s="309" t="s">
        <v>15063</v>
      </c>
      <c r="K4735" s="310">
        <v>0.99426000000000003</v>
      </c>
      <c r="L4735" s="310">
        <v>0.88836000000000004</v>
      </c>
      <c r="M4735" s="310">
        <f>VLOOKUP(H4735,'Details of Feeder LEvel'!H:N,7,FALSE)</f>
        <v>0</v>
      </c>
      <c r="N4735" s="310">
        <f t="shared" si="73"/>
        <v>10.651137529418865</v>
      </c>
      <c r="O4735" s="310">
        <v>10.651137529418865</v>
      </c>
      <c r="P4735" s="309" t="s">
        <v>15063</v>
      </c>
      <c r="Q4735" s="311"/>
    </row>
    <row r="4736" spans="1:17" s="312" customFormat="1" x14ac:dyDescent="0.3">
      <c r="A4736" s="307">
        <v>4733</v>
      </c>
      <c r="B4736" s="308" t="s">
        <v>5252</v>
      </c>
      <c r="C4736" s="308" t="s">
        <v>1373</v>
      </c>
      <c r="D4736" s="308" t="s">
        <v>1373</v>
      </c>
      <c r="E4736" s="308" t="s">
        <v>14862</v>
      </c>
      <c r="F4736" s="309" t="s">
        <v>9961</v>
      </c>
      <c r="G4736" s="309" t="s">
        <v>9974</v>
      </c>
      <c r="H4736" s="309" t="s">
        <v>9975</v>
      </c>
      <c r="I4736" s="309" t="s">
        <v>5701</v>
      </c>
      <c r="J4736" s="309" t="s">
        <v>15063</v>
      </c>
      <c r="K4736" s="310">
        <v>0.88339999999999996</v>
      </c>
      <c r="L4736" s="310">
        <v>0.77356000000000003</v>
      </c>
      <c r="M4736" s="310">
        <f>VLOOKUP(H4736,'Details of Feeder LEvel'!H:N,7,FALSE)</f>
        <v>0</v>
      </c>
      <c r="N4736" s="310">
        <f t="shared" si="73"/>
        <v>12.433778582748465</v>
      </c>
      <c r="O4736" s="310">
        <v>12.433778582748477</v>
      </c>
      <c r="P4736" s="309" t="s">
        <v>15063</v>
      </c>
      <c r="Q4736" s="311"/>
    </row>
    <row r="4737" spans="1:17" s="312" customFormat="1" x14ac:dyDescent="0.3">
      <c r="A4737" s="307">
        <v>4734</v>
      </c>
      <c r="B4737" s="308" t="s">
        <v>5252</v>
      </c>
      <c r="C4737" s="308" t="s">
        <v>1373</v>
      </c>
      <c r="D4737" s="308" t="s">
        <v>1373</v>
      </c>
      <c r="E4737" s="308" t="s">
        <v>14862</v>
      </c>
      <c r="F4737" s="309" t="s">
        <v>9976</v>
      </c>
      <c r="G4737" s="309" t="s">
        <v>9977</v>
      </c>
      <c r="H4737" s="309" t="s">
        <v>7802</v>
      </c>
      <c r="I4737" s="309" t="s">
        <v>2414</v>
      </c>
      <c r="J4737" s="309" t="s">
        <v>15063</v>
      </c>
      <c r="K4737" s="310">
        <v>1.1812</v>
      </c>
      <c r="L4737" s="310">
        <v>1.0576246</v>
      </c>
      <c r="M4737" s="310">
        <f>VLOOKUP(H4737,'Details of Feeder LEvel'!H:N,7,FALSE)</f>
        <v>0</v>
      </c>
      <c r="N4737" s="310">
        <f t="shared" si="73"/>
        <v>10.461852353538774</v>
      </c>
      <c r="O4737" s="310">
        <v>35.237954267233143</v>
      </c>
      <c r="P4737" s="309" t="s">
        <v>15063</v>
      </c>
      <c r="Q4737" s="311"/>
    </row>
    <row r="4738" spans="1:17" s="312" customFormat="1" x14ac:dyDescent="0.3">
      <c r="A4738" s="307">
        <v>4735</v>
      </c>
      <c r="B4738" s="308" t="s">
        <v>5252</v>
      </c>
      <c r="C4738" s="308" t="s">
        <v>1373</v>
      </c>
      <c r="D4738" s="308" t="s">
        <v>1373</v>
      </c>
      <c r="E4738" s="308" t="s">
        <v>14862</v>
      </c>
      <c r="F4738" s="309" t="s">
        <v>9976</v>
      </c>
      <c r="G4738" s="309" t="s">
        <v>9978</v>
      </c>
      <c r="H4738" s="309" t="s">
        <v>9979</v>
      </c>
      <c r="I4738" s="309" t="s">
        <v>2414</v>
      </c>
      <c r="J4738" s="309" t="s">
        <v>15063</v>
      </c>
      <c r="K4738" s="310">
        <v>1.4349999999999998</v>
      </c>
      <c r="L4738" s="310">
        <v>1.3351458999999999</v>
      </c>
      <c r="M4738" s="310">
        <f>VLOOKUP(H4738,'Details of Feeder LEvel'!H:N,7,FALSE)</f>
        <v>0</v>
      </c>
      <c r="N4738" s="310">
        <f t="shared" si="73"/>
        <v>6.9584738675958153</v>
      </c>
      <c r="O4738" s="310">
        <v>18.027894544115895</v>
      </c>
      <c r="P4738" s="309" t="s">
        <v>15063</v>
      </c>
      <c r="Q4738" s="311"/>
    </row>
    <row r="4739" spans="1:17" s="312" customFormat="1" x14ac:dyDescent="0.3">
      <c r="A4739" s="307">
        <v>4736</v>
      </c>
      <c r="B4739" s="308" t="s">
        <v>5252</v>
      </c>
      <c r="C4739" s="308" t="s">
        <v>1373</v>
      </c>
      <c r="D4739" s="308" t="s">
        <v>1373</v>
      </c>
      <c r="E4739" s="308" t="s">
        <v>14862</v>
      </c>
      <c r="F4739" s="309" t="s">
        <v>9976</v>
      </c>
      <c r="G4739" s="309" t="s">
        <v>9980</v>
      </c>
      <c r="H4739" s="309" t="s">
        <v>9981</v>
      </c>
      <c r="I4739" s="309" t="s">
        <v>2414</v>
      </c>
      <c r="J4739" s="309" t="s">
        <v>15063</v>
      </c>
      <c r="K4739" s="310">
        <v>1.4463599999999999</v>
      </c>
      <c r="L4739" s="310">
        <v>1.4219189999999999</v>
      </c>
      <c r="M4739" s="310">
        <f>VLOOKUP(H4739,'Details of Feeder LEvel'!H:N,7,FALSE)</f>
        <v>0</v>
      </c>
      <c r="N4739" s="310">
        <f t="shared" si="73"/>
        <v>1.6898282585248443</v>
      </c>
      <c r="O4739" s="310">
        <v>1.8222910811967585</v>
      </c>
      <c r="P4739" s="309" t="s">
        <v>15063</v>
      </c>
      <c r="Q4739" s="311"/>
    </row>
    <row r="4740" spans="1:17" s="312" customFormat="1" x14ac:dyDescent="0.3">
      <c r="A4740" s="307">
        <v>4737</v>
      </c>
      <c r="B4740" s="308" t="s">
        <v>5252</v>
      </c>
      <c r="C4740" s="308" t="s">
        <v>1373</v>
      </c>
      <c r="D4740" s="308" t="s">
        <v>1373</v>
      </c>
      <c r="E4740" s="308" t="s">
        <v>14862</v>
      </c>
      <c r="F4740" s="309" t="s">
        <v>9976</v>
      </c>
      <c r="G4740" s="309" t="s">
        <v>9982</v>
      </c>
      <c r="H4740" s="309" t="s">
        <v>9983</v>
      </c>
      <c r="I4740" s="309" t="s">
        <v>5701</v>
      </c>
      <c r="J4740" s="309" t="s">
        <v>15063</v>
      </c>
      <c r="K4740" s="310">
        <v>0.53774</v>
      </c>
      <c r="L4740" s="310">
        <v>0.48234299999999997</v>
      </c>
      <c r="M4740" s="310">
        <f>VLOOKUP(H4740,'Details of Feeder LEvel'!H:N,7,FALSE)</f>
        <v>0</v>
      </c>
      <c r="N4740" s="310">
        <f t="shared" ref="N4740:N4803" si="74">(K4740-L4740)/K4740*100</f>
        <v>10.301818722802846</v>
      </c>
      <c r="O4740" s="310">
        <v>10.301818722802858</v>
      </c>
      <c r="P4740" s="309" t="s">
        <v>15063</v>
      </c>
      <c r="Q4740" s="311"/>
    </row>
    <row r="4741" spans="1:17" s="312" customFormat="1" x14ac:dyDescent="0.3">
      <c r="A4741" s="307">
        <v>4738</v>
      </c>
      <c r="B4741" s="308" t="s">
        <v>5252</v>
      </c>
      <c r="C4741" s="308" t="s">
        <v>1373</v>
      </c>
      <c r="D4741" s="308" t="s">
        <v>1373</v>
      </c>
      <c r="E4741" s="308" t="s">
        <v>14862</v>
      </c>
      <c r="F4741" s="309" t="s">
        <v>9976</v>
      </c>
      <c r="G4741" s="309" t="s">
        <v>9984</v>
      </c>
      <c r="H4741" s="309" t="s">
        <v>9985</v>
      </c>
      <c r="I4741" s="309" t="s">
        <v>5701</v>
      </c>
      <c r="J4741" s="309" t="s">
        <v>15063</v>
      </c>
      <c r="K4741" s="310">
        <v>0.47383999999999998</v>
      </c>
      <c r="L4741" s="310">
        <v>0.42803769999999997</v>
      </c>
      <c r="M4741" s="310">
        <f>VLOOKUP(H4741,'Details of Feeder LEvel'!H:N,7,FALSE)</f>
        <v>0</v>
      </c>
      <c r="N4741" s="310">
        <f t="shared" si="74"/>
        <v>9.6661953401992289</v>
      </c>
      <c r="O4741" s="310">
        <v>10.472337512557639</v>
      </c>
      <c r="P4741" s="309" t="s">
        <v>15063</v>
      </c>
      <c r="Q4741" s="311"/>
    </row>
    <row r="4742" spans="1:17" s="312" customFormat="1" x14ac:dyDescent="0.3">
      <c r="A4742" s="307">
        <v>4739</v>
      </c>
      <c r="B4742" s="308" t="s">
        <v>5252</v>
      </c>
      <c r="C4742" s="308" t="s">
        <v>1373</v>
      </c>
      <c r="D4742" s="308" t="s">
        <v>1373</v>
      </c>
      <c r="E4742" s="308" t="s">
        <v>14862</v>
      </c>
      <c r="F4742" s="309" t="s">
        <v>9976</v>
      </c>
      <c r="G4742" s="309" t="s">
        <v>9986</v>
      </c>
      <c r="H4742" s="309" t="s">
        <v>9987</v>
      </c>
      <c r="I4742" s="309" t="s">
        <v>2414</v>
      </c>
      <c r="J4742" s="309" t="s">
        <v>15063</v>
      </c>
      <c r="K4742" s="310">
        <v>1.2845800000000001</v>
      </c>
      <c r="L4742" s="310">
        <v>1.16970733</v>
      </c>
      <c r="M4742" s="310">
        <f>VLOOKUP(H4742,'Details of Feeder LEvel'!H:N,7,FALSE)</f>
        <v>0</v>
      </c>
      <c r="N4742" s="310">
        <f t="shared" si="74"/>
        <v>8.9424302106525086</v>
      </c>
      <c r="O4742" s="310">
        <v>15.142354854776496</v>
      </c>
      <c r="P4742" s="309" t="s">
        <v>15063</v>
      </c>
      <c r="Q4742" s="311"/>
    </row>
    <row r="4743" spans="1:17" s="312" customFormat="1" x14ac:dyDescent="0.3">
      <c r="A4743" s="307">
        <v>4740</v>
      </c>
      <c r="B4743" s="308" t="s">
        <v>5252</v>
      </c>
      <c r="C4743" s="308" t="s">
        <v>1373</v>
      </c>
      <c r="D4743" s="308" t="s">
        <v>1373</v>
      </c>
      <c r="E4743" s="308" t="s">
        <v>14862</v>
      </c>
      <c r="F4743" s="309" t="s">
        <v>9976</v>
      </c>
      <c r="G4743" s="309" t="s">
        <v>9988</v>
      </c>
      <c r="H4743" s="309" t="s">
        <v>9989</v>
      </c>
      <c r="I4743" s="309" t="s">
        <v>5701</v>
      </c>
      <c r="J4743" s="309" t="s">
        <v>15063</v>
      </c>
      <c r="K4743" s="310">
        <v>0.53427999999999998</v>
      </c>
      <c r="L4743" s="310">
        <v>0.47578699999999996</v>
      </c>
      <c r="M4743" s="310">
        <f>VLOOKUP(H4743,'Details of Feeder LEvel'!H:N,7,FALSE)</f>
        <v>0</v>
      </c>
      <c r="N4743" s="310">
        <f t="shared" si="74"/>
        <v>10.9480047914951</v>
      </c>
      <c r="O4743" s="310">
        <v>10.948004791495114</v>
      </c>
      <c r="P4743" s="309" t="s">
        <v>15063</v>
      </c>
      <c r="Q4743" s="311"/>
    </row>
    <row r="4744" spans="1:17" s="312" customFormat="1" x14ac:dyDescent="0.3">
      <c r="A4744" s="307">
        <v>4741</v>
      </c>
      <c r="B4744" s="308" t="s">
        <v>5252</v>
      </c>
      <c r="C4744" s="308" t="s">
        <v>1373</v>
      </c>
      <c r="D4744" s="308" t="s">
        <v>1373</v>
      </c>
      <c r="E4744" s="308" t="s">
        <v>14862</v>
      </c>
      <c r="F4744" s="309" t="s">
        <v>9976</v>
      </c>
      <c r="G4744" s="309" t="s">
        <v>9990</v>
      </c>
      <c r="H4744" s="309" t="s">
        <v>9991</v>
      </c>
      <c r="I4744" s="309" t="s">
        <v>2414</v>
      </c>
      <c r="J4744" s="309" t="s">
        <v>15063</v>
      </c>
      <c r="K4744" s="310">
        <v>3.4312</v>
      </c>
      <c r="L4744" s="310">
        <v>3.3942999999999999</v>
      </c>
      <c r="M4744" s="310">
        <f>VLOOKUP(H4744,'Details of Feeder LEvel'!H:N,7,FALSE)</f>
        <v>0</v>
      </c>
      <c r="N4744" s="310">
        <f t="shared" si="74"/>
        <v>1.0754255071112191</v>
      </c>
      <c r="O4744" s="310">
        <v>1.0754255071112495</v>
      </c>
      <c r="P4744" s="309" t="s">
        <v>15063</v>
      </c>
      <c r="Q4744" s="311"/>
    </row>
    <row r="4745" spans="1:17" s="312" customFormat="1" x14ac:dyDescent="0.3">
      <c r="A4745" s="307">
        <v>4742</v>
      </c>
      <c r="B4745" s="308" t="s">
        <v>5252</v>
      </c>
      <c r="C4745" s="308" t="s">
        <v>1373</v>
      </c>
      <c r="D4745" s="308" t="s">
        <v>1373</v>
      </c>
      <c r="E4745" s="308" t="s">
        <v>14862</v>
      </c>
      <c r="F4745" s="309" t="s">
        <v>9976</v>
      </c>
      <c r="G4745" s="309" t="s">
        <v>9992</v>
      </c>
      <c r="H4745" s="309" t="s">
        <v>9993</v>
      </c>
      <c r="I4745" s="309" t="s">
        <v>2414</v>
      </c>
      <c r="J4745" s="309" t="s">
        <v>15063</v>
      </c>
      <c r="K4745" s="310">
        <v>0.01</v>
      </c>
      <c r="L4745" s="310">
        <v>8.9999999999999993E-3</v>
      </c>
      <c r="M4745" s="310">
        <f>VLOOKUP(H4745,'Details of Feeder LEvel'!H:N,7,FALSE)</f>
        <v>0</v>
      </c>
      <c r="N4745" s="310">
        <f t="shared" si="74"/>
        <v>10.000000000000009</v>
      </c>
      <c r="O4745" s="310">
        <v>100</v>
      </c>
      <c r="P4745" s="309" t="s">
        <v>15063</v>
      </c>
      <c r="Q4745" s="311"/>
    </row>
    <row r="4746" spans="1:17" s="312" customFormat="1" x14ac:dyDescent="0.3">
      <c r="A4746" s="307">
        <v>4743</v>
      </c>
      <c r="B4746" s="308" t="s">
        <v>5252</v>
      </c>
      <c r="C4746" s="308" t="s">
        <v>1373</v>
      </c>
      <c r="D4746" s="308" t="s">
        <v>1373</v>
      </c>
      <c r="E4746" s="308" t="s">
        <v>14862</v>
      </c>
      <c r="F4746" s="309" t="s">
        <v>9976</v>
      </c>
      <c r="G4746" s="309" t="s">
        <v>9994</v>
      </c>
      <c r="H4746" s="309" t="s">
        <v>9995</v>
      </c>
      <c r="I4746" s="309" t="s">
        <v>5706</v>
      </c>
      <c r="J4746" s="309" t="s">
        <v>15063</v>
      </c>
      <c r="K4746" s="310">
        <v>0.21645999999999999</v>
      </c>
      <c r="L4746" s="310">
        <v>0.1883859</v>
      </c>
      <c r="M4746" s="310">
        <f>VLOOKUP(H4746,'Details of Feeder LEvel'!H:N,7,FALSE)</f>
        <v>0</v>
      </c>
      <c r="N4746" s="310">
        <f t="shared" si="74"/>
        <v>12.969647971911666</v>
      </c>
      <c r="O4746" s="310">
        <v>43.367475442471836</v>
      </c>
      <c r="P4746" s="309" t="s">
        <v>15063</v>
      </c>
      <c r="Q4746" s="311"/>
    </row>
    <row r="4747" spans="1:17" s="312" customFormat="1" x14ac:dyDescent="0.3">
      <c r="A4747" s="307">
        <v>4744</v>
      </c>
      <c r="B4747" s="308" t="s">
        <v>5252</v>
      </c>
      <c r="C4747" s="308" t="s">
        <v>1373</v>
      </c>
      <c r="D4747" s="308" t="s">
        <v>1373</v>
      </c>
      <c r="E4747" s="308" t="s">
        <v>14862</v>
      </c>
      <c r="F4747" s="309" t="s">
        <v>9976</v>
      </c>
      <c r="G4747" s="309" t="s">
        <v>9996</v>
      </c>
      <c r="H4747" s="309" t="s">
        <v>9997</v>
      </c>
      <c r="I4747" s="309" t="s">
        <v>2414</v>
      </c>
      <c r="J4747" s="309" t="s">
        <v>15063</v>
      </c>
      <c r="K4747" s="310">
        <v>1.4701200000000001</v>
      </c>
      <c r="L4747" s="310">
        <v>1.3817999999999999</v>
      </c>
      <c r="M4747" s="310">
        <f>VLOOKUP(H4747,'Details of Feeder LEvel'!H:N,7,FALSE)</f>
        <v>0</v>
      </c>
      <c r="N4747" s="310">
        <f t="shared" si="74"/>
        <v>6.0076728430332338</v>
      </c>
      <c r="O4747" s="310">
        <v>6.0076728430332293</v>
      </c>
      <c r="P4747" s="309" t="s">
        <v>15063</v>
      </c>
      <c r="Q4747" s="311"/>
    </row>
    <row r="4748" spans="1:17" s="312" customFormat="1" x14ac:dyDescent="0.3">
      <c r="A4748" s="307">
        <v>4745</v>
      </c>
      <c r="B4748" s="308" t="s">
        <v>5252</v>
      </c>
      <c r="C4748" s="308" t="s">
        <v>1373</v>
      </c>
      <c r="D4748" s="308" t="s">
        <v>1373</v>
      </c>
      <c r="E4748" s="308" t="s">
        <v>14862</v>
      </c>
      <c r="F4748" s="309" t="s">
        <v>9976</v>
      </c>
      <c r="G4748" s="309" t="s">
        <v>9998</v>
      </c>
      <c r="H4748" s="309" t="s">
        <v>9999</v>
      </c>
      <c r="I4748" s="309" t="s">
        <v>2414</v>
      </c>
      <c r="J4748" s="309" t="s">
        <v>15063</v>
      </c>
      <c r="K4748" s="310">
        <v>1.3935999999999999</v>
      </c>
      <c r="L4748" s="310">
        <v>1.3932500000000001</v>
      </c>
      <c r="M4748" s="310">
        <f>VLOOKUP(H4748,'Details of Feeder LEvel'!H:N,7,FALSE)</f>
        <v>0</v>
      </c>
      <c r="N4748" s="310">
        <f t="shared" si="74"/>
        <v>2.5114810562561023E-2</v>
      </c>
      <c r="O4748" s="310">
        <v>2.5114810562587575E-2</v>
      </c>
      <c r="P4748" s="309" t="s">
        <v>15063</v>
      </c>
      <c r="Q4748" s="311"/>
    </row>
    <row r="4749" spans="1:17" s="312" customFormat="1" x14ac:dyDescent="0.3">
      <c r="A4749" s="307">
        <v>4746</v>
      </c>
      <c r="B4749" s="308" t="s">
        <v>5252</v>
      </c>
      <c r="C4749" s="308" t="s">
        <v>1373</v>
      </c>
      <c r="D4749" s="308" t="s">
        <v>1373</v>
      </c>
      <c r="E4749" s="308" t="s">
        <v>14862</v>
      </c>
      <c r="F4749" s="309" t="s">
        <v>9976</v>
      </c>
      <c r="G4749" s="309" t="s">
        <v>10000</v>
      </c>
      <c r="H4749" s="309" t="s">
        <v>10001</v>
      </c>
      <c r="I4749" s="309" t="s">
        <v>2414</v>
      </c>
      <c r="J4749" s="309" t="s">
        <v>15063</v>
      </c>
      <c r="K4749" s="310">
        <v>0.27834000000000003</v>
      </c>
      <c r="L4749" s="310">
        <v>0.29392499999999999</v>
      </c>
      <c r="M4749" s="310">
        <f>VLOOKUP(H4749,'Details of Feeder LEvel'!H:N,7,FALSE)</f>
        <v>0</v>
      </c>
      <c r="N4749" s="310">
        <f t="shared" si="74"/>
        <v>-5.5992670834231362</v>
      </c>
      <c r="O4749" s="310">
        <v>-5.5992670834231317</v>
      </c>
      <c r="P4749" s="309" t="s">
        <v>15063</v>
      </c>
      <c r="Q4749" s="311"/>
    </row>
    <row r="4750" spans="1:17" s="312" customFormat="1" x14ac:dyDescent="0.3">
      <c r="A4750" s="307">
        <v>4747</v>
      </c>
      <c r="B4750" s="308" t="s">
        <v>5252</v>
      </c>
      <c r="C4750" s="308" t="s">
        <v>1373</v>
      </c>
      <c r="D4750" s="308" t="s">
        <v>1373</v>
      </c>
      <c r="E4750" s="308" t="s">
        <v>14862</v>
      </c>
      <c r="F4750" s="309" t="s">
        <v>9976</v>
      </c>
      <c r="G4750" s="309" t="s">
        <v>10002</v>
      </c>
      <c r="H4750" s="309" t="s">
        <v>10003</v>
      </c>
      <c r="I4750" s="309" t="s">
        <v>2414</v>
      </c>
      <c r="J4750" s="309" t="s">
        <v>15063</v>
      </c>
      <c r="K4750" s="310">
        <v>4.10656</v>
      </c>
      <c r="L4750" s="310">
        <v>4.1626000000000003</v>
      </c>
      <c r="M4750" s="310">
        <f>VLOOKUP(H4750,'Details of Feeder LEvel'!H:N,7,FALSE)</f>
        <v>0</v>
      </c>
      <c r="N4750" s="310">
        <f t="shared" si="74"/>
        <v>-1.3646458349567596</v>
      </c>
      <c r="O4750" s="310">
        <v>-1.3646458349567681</v>
      </c>
      <c r="P4750" s="309" t="s">
        <v>15063</v>
      </c>
      <c r="Q4750" s="311"/>
    </row>
    <row r="4751" spans="1:17" s="312" customFormat="1" x14ac:dyDescent="0.3">
      <c r="A4751" s="307">
        <v>4748</v>
      </c>
      <c r="B4751" s="308" t="s">
        <v>5252</v>
      </c>
      <c r="C4751" s="308" t="s">
        <v>1373</v>
      </c>
      <c r="D4751" s="308" t="s">
        <v>1373</v>
      </c>
      <c r="E4751" s="308" t="s">
        <v>14862</v>
      </c>
      <c r="F4751" s="309" t="s">
        <v>9976</v>
      </c>
      <c r="G4751" s="309" t="s">
        <v>10004</v>
      </c>
      <c r="H4751" s="309" t="s">
        <v>10005</v>
      </c>
      <c r="I4751" s="309" t="s">
        <v>2414</v>
      </c>
      <c r="J4751" s="309" t="s">
        <v>15063</v>
      </c>
      <c r="K4751" s="310">
        <v>0.14802000000000001</v>
      </c>
      <c r="L4751" s="310">
        <v>0.14128000000000002</v>
      </c>
      <c r="M4751" s="310">
        <f>VLOOKUP(H4751,'Details of Feeder LEvel'!H:N,7,FALSE)</f>
        <v>0</v>
      </c>
      <c r="N4751" s="310">
        <f t="shared" si="74"/>
        <v>4.5534387244966865</v>
      </c>
      <c r="O4751" s="310">
        <v>4.553438724496683</v>
      </c>
      <c r="P4751" s="309" t="s">
        <v>15063</v>
      </c>
      <c r="Q4751" s="311"/>
    </row>
    <row r="4752" spans="1:17" s="312" customFormat="1" x14ac:dyDescent="0.3">
      <c r="A4752" s="307">
        <v>4749</v>
      </c>
      <c r="B4752" s="308" t="s">
        <v>5252</v>
      </c>
      <c r="C4752" s="308" t="s">
        <v>1373</v>
      </c>
      <c r="D4752" s="308" t="s">
        <v>1373</v>
      </c>
      <c r="E4752" s="308" t="s">
        <v>14862</v>
      </c>
      <c r="F4752" s="309" t="s">
        <v>9976</v>
      </c>
      <c r="G4752" s="309" t="s">
        <v>10006</v>
      </c>
      <c r="H4752" s="309" t="s">
        <v>10007</v>
      </c>
      <c r="I4752" s="309" t="s">
        <v>2414</v>
      </c>
      <c r="J4752" s="309" t="s">
        <v>15063</v>
      </c>
      <c r="K4752" s="310">
        <v>1.0305200000000001</v>
      </c>
      <c r="L4752" s="310">
        <v>1.0384500000000001</v>
      </c>
      <c r="M4752" s="310">
        <f>VLOOKUP(H4752,'Details of Feeder LEvel'!H:N,7,FALSE)</f>
        <v>0</v>
      </c>
      <c r="N4752" s="310">
        <f t="shared" si="74"/>
        <v>-0.76951441990451341</v>
      </c>
      <c r="O4752" s="310">
        <v>-0.76951441990451563</v>
      </c>
      <c r="P4752" s="309" t="s">
        <v>15063</v>
      </c>
      <c r="Q4752" s="311"/>
    </row>
    <row r="4753" spans="1:17" s="312" customFormat="1" x14ac:dyDescent="0.3">
      <c r="A4753" s="307">
        <v>4750</v>
      </c>
      <c r="B4753" s="308" t="s">
        <v>5252</v>
      </c>
      <c r="C4753" s="308" t="s">
        <v>1373</v>
      </c>
      <c r="D4753" s="308" t="s">
        <v>1373</v>
      </c>
      <c r="E4753" s="308" t="s">
        <v>14862</v>
      </c>
      <c r="F4753" s="309" t="s">
        <v>9976</v>
      </c>
      <c r="G4753" s="309" t="s">
        <v>10008</v>
      </c>
      <c r="H4753" s="309" t="s">
        <v>10009</v>
      </c>
      <c r="I4753" s="309" t="s">
        <v>2414</v>
      </c>
      <c r="J4753" s="309" t="s">
        <v>15063</v>
      </c>
      <c r="K4753" s="310">
        <v>0</v>
      </c>
      <c r="L4753" s="310">
        <v>0</v>
      </c>
      <c r="M4753" s="310">
        <f>VLOOKUP(H4753,'Details of Feeder LEvel'!H:N,7,FALSE)</f>
        <v>0</v>
      </c>
      <c r="N4753" s="310" t="e">
        <f t="shared" si="74"/>
        <v>#DIV/0!</v>
      </c>
      <c r="O4753" s="310" t="e">
        <v>#DIV/0!</v>
      </c>
      <c r="P4753" s="309" t="s">
        <v>15063</v>
      </c>
      <c r="Q4753" s="311"/>
    </row>
    <row r="4754" spans="1:17" s="312" customFormat="1" x14ac:dyDescent="0.3">
      <c r="A4754" s="307">
        <v>4751</v>
      </c>
      <c r="B4754" s="308" t="s">
        <v>5252</v>
      </c>
      <c r="C4754" s="308" t="s">
        <v>1373</v>
      </c>
      <c r="D4754" s="308" t="s">
        <v>1373</v>
      </c>
      <c r="E4754" s="308" t="s">
        <v>14862</v>
      </c>
      <c r="F4754" s="309" t="s">
        <v>9976</v>
      </c>
      <c r="G4754" s="309" t="s">
        <v>10010</v>
      </c>
      <c r="H4754" s="309" t="s">
        <v>10011</v>
      </c>
      <c r="I4754" s="309" t="s">
        <v>2414</v>
      </c>
      <c r="J4754" s="309" t="s">
        <v>15063</v>
      </c>
      <c r="K4754" s="310">
        <v>1.8358400000000001</v>
      </c>
      <c r="L4754" s="310">
        <v>1.7332965</v>
      </c>
      <c r="M4754" s="310">
        <f>VLOOKUP(H4754,'Details of Feeder LEvel'!H:N,7,FALSE)</f>
        <v>0</v>
      </c>
      <c r="N4754" s="310">
        <f t="shared" si="74"/>
        <v>5.5856447184939926</v>
      </c>
      <c r="O4754" s="310">
        <v>6.8524105928732375</v>
      </c>
      <c r="P4754" s="309" t="s">
        <v>15063</v>
      </c>
      <c r="Q4754" s="311"/>
    </row>
    <row r="4755" spans="1:17" s="312" customFormat="1" x14ac:dyDescent="0.3">
      <c r="A4755" s="307">
        <v>4752</v>
      </c>
      <c r="B4755" s="308" t="s">
        <v>5252</v>
      </c>
      <c r="C4755" s="308" t="s">
        <v>1373</v>
      </c>
      <c r="D4755" s="308" t="s">
        <v>1373</v>
      </c>
      <c r="E4755" s="308" t="s">
        <v>14862</v>
      </c>
      <c r="F4755" s="309" t="s">
        <v>9976</v>
      </c>
      <c r="G4755" s="309" t="s">
        <v>10012</v>
      </c>
      <c r="H4755" s="309" t="s">
        <v>10013</v>
      </c>
      <c r="I4755" s="309" t="s">
        <v>2414</v>
      </c>
      <c r="J4755" s="309" t="s">
        <v>15063</v>
      </c>
      <c r="K4755" s="310">
        <v>1.6724199999999998</v>
      </c>
      <c r="L4755" s="310">
        <v>1.6197427500000001</v>
      </c>
      <c r="M4755" s="310">
        <f>VLOOKUP(H4755,'Details of Feeder LEvel'!H:N,7,FALSE)</f>
        <v>0</v>
      </c>
      <c r="N4755" s="310">
        <f t="shared" si="74"/>
        <v>3.1497620215017572</v>
      </c>
      <c r="O4755" s="310">
        <v>5.3156496833897666</v>
      </c>
      <c r="P4755" s="309" t="s">
        <v>15063</v>
      </c>
      <c r="Q4755" s="311"/>
    </row>
    <row r="4756" spans="1:17" s="312" customFormat="1" x14ac:dyDescent="0.3">
      <c r="A4756" s="307">
        <v>4753</v>
      </c>
      <c r="B4756" s="308" t="s">
        <v>5252</v>
      </c>
      <c r="C4756" s="308" t="s">
        <v>1373</v>
      </c>
      <c r="D4756" s="308" t="s">
        <v>1373</v>
      </c>
      <c r="E4756" s="308" t="s">
        <v>14862</v>
      </c>
      <c r="F4756" s="309" t="s">
        <v>9976</v>
      </c>
      <c r="G4756" s="309" t="s">
        <v>10014</v>
      </c>
      <c r="H4756" s="309" t="s">
        <v>10015</v>
      </c>
      <c r="I4756" s="309" t="s">
        <v>2414</v>
      </c>
      <c r="J4756" s="309" t="s">
        <v>15063</v>
      </c>
      <c r="K4756" s="310">
        <v>6.22478</v>
      </c>
      <c r="L4756" s="310">
        <v>6.1823300000000003</v>
      </c>
      <c r="M4756" s="310">
        <f>VLOOKUP(H4756,'Details of Feeder LEvel'!H:N,7,FALSE)</f>
        <v>0</v>
      </c>
      <c r="N4756" s="310">
        <f t="shared" si="74"/>
        <v>0.6819518119515815</v>
      </c>
      <c r="O4756" s="310">
        <v>0.68609552001437368</v>
      </c>
      <c r="P4756" s="309" t="s">
        <v>15063</v>
      </c>
      <c r="Q4756" s="311"/>
    </row>
    <row r="4757" spans="1:17" s="312" customFormat="1" x14ac:dyDescent="0.3">
      <c r="A4757" s="307">
        <v>4754</v>
      </c>
      <c r="B4757" s="308" t="s">
        <v>5252</v>
      </c>
      <c r="C4757" s="308" t="s">
        <v>1373</v>
      </c>
      <c r="D4757" s="308" t="s">
        <v>1373</v>
      </c>
      <c r="E4757" s="308" t="s">
        <v>14862</v>
      </c>
      <c r="F4757" s="309" t="s">
        <v>9976</v>
      </c>
      <c r="G4757" s="309" t="s">
        <v>10016</v>
      </c>
      <c r="H4757" s="309" t="s">
        <v>10017</v>
      </c>
      <c r="I4757" s="309" t="s">
        <v>2414</v>
      </c>
      <c r="J4757" s="309" t="s">
        <v>15063</v>
      </c>
      <c r="K4757" s="310">
        <v>1.2290399999999999</v>
      </c>
      <c r="L4757" s="310">
        <v>1.2099454999999999</v>
      </c>
      <c r="M4757" s="310">
        <f>VLOOKUP(H4757,'Details of Feeder LEvel'!H:N,7,FALSE)</f>
        <v>0</v>
      </c>
      <c r="N4757" s="310">
        <f t="shared" si="74"/>
        <v>1.5536109483824787</v>
      </c>
      <c r="O4757" s="310">
        <v>1.5536109483824889</v>
      </c>
      <c r="P4757" s="309" t="s">
        <v>15063</v>
      </c>
      <c r="Q4757" s="311"/>
    </row>
    <row r="4758" spans="1:17" s="312" customFormat="1" x14ac:dyDescent="0.3">
      <c r="A4758" s="307">
        <v>4755</v>
      </c>
      <c r="B4758" s="308" t="s">
        <v>5252</v>
      </c>
      <c r="C4758" s="308" t="s">
        <v>1373</v>
      </c>
      <c r="D4758" s="308" t="s">
        <v>1373</v>
      </c>
      <c r="E4758" s="308" t="s">
        <v>14862</v>
      </c>
      <c r="F4758" s="309" t="s">
        <v>9976</v>
      </c>
      <c r="G4758" s="309" t="s">
        <v>10018</v>
      </c>
      <c r="H4758" s="309" t="s">
        <v>10019</v>
      </c>
      <c r="I4758" s="309" t="s">
        <v>2414</v>
      </c>
      <c r="J4758" s="309" t="s">
        <v>15063</v>
      </c>
      <c r="K4758" s="310">
        <v>0.65339999999999998</v>
      </c>
      <c r="L4758" s="310">
        <v>0.59622025000000001</v>
      </c>
      <c r="M4758" s="310">
        <f>VLOOKUP(H4758,'Details of Feeder LEvel'!H:N,7,FALSE)</f>
        <v>0</v>
      </c>
      <c r="N4758" s="310">
        <f t="shared" si="74"/>
        <v>8.7511095806550312</v>
      </c>
      <c r="O4758" s="310">
        <v>10.52675697797496</v>
      </c>
      <c r="P4758" s="309" t="s">
        <v>15063</v>
      </c>
      <c r="Q4758" s="311"/>
    </row>
    <row r="4759" spans="1:17" s="312" customFormat="1" x14ac:dyDescent="0.3">
      <c r="A4759" s="307">
        <v>4756</v>
      </c>
      <c r="B4759" s="308" t="s">
        <v>5252</v>
      </c>
      <c r="C4759" s="308" t="s">
        <v>1373</v>
      </c>
      <c r="D4759" s="308" t="s">
        <v>1373</v>
      </c>
      <c r="E4759" s="308" t="s">
        <v>14862</v>
      </c>
      <c r="F4759" s="309" t="s">
        <v>9976</v>
      </c>
      <c r="G4759" s="309" t="s">
        <v>10020</v>
      </c>
      <c r="H4759" s="309" t="s">
        <v>10021</v>
      </c>
      <c r="I4759" s="309" t="s">
        <v>5706</v>
      </c>
      <c r="J4759" s="309" t="s">
        <v>15063</v>
      </c>
      <c r="K4759" s="310">
        <v>3.1610399999999998</v>
      </c>
      <c r="L4759" s="310">
        <v>2.7595344100000001</v>
      </c>
      <c r="M4759" s="310">
        <f>VLOOKUP(H4759,'Details of Feeder LEvel'!H:N,7,FALSE)</f>
        <v>0</v>
      </c>
      <c r="N4759" s="310">
        <f t="shared" si="74"/>
        <v>12.701692797307206</v>
      </c>
      <c r="O4759" s="310">
        <v>22.994066162991299</v>
      </c>
      <c r="P4759" s="309" t="s">
        <v>15063</v>
      </c>
      <c r="Q4759" s="311"/>
    </row>
    <row r="4760" spans="1:17" s="312" customFormat="1" x14ac:dyDescent="0.3">
      <c r="A4760" s="307">
        <v>4757</v>
      </c>
      <c r="B4760" s="308" t="s">
        <v>5252</v>
      </c>
      <c r="C4760" s="308" t="s">
        <v>1373</v>
      </c>
      <c r="D4760" s="308" t="s">
        <v>1373</v>
      </c>
      <c r="E4760" s="308" t="s">
        <v>14862</v>
      </c>
      <c r="F4760" s="309" t="s">
        <v>9976</v>
      </c>
      <c r="G4760" s="309" t="s">
        <v>10022</v>
      </c>
      <c r="H4760" s="309" t="s">
        <v>10023</v>
      </c>
      <c r="I4760" s="309" t="s">
        <v>2414</v>
      </c>
      <c r="J4760" s="309" t="s">
        <v>15063</v>
      </c>
      <c r="K4760" s="310">
        <v>0</v>
      </c>
      <c r="L4760" s="310">
        <v>0</v>
      </c>
      <c r="M4760" s="310">
        <f>VLOOKUP(H4760,'Details of Feeder LEvel'!H:N,7,FALSE)</f>
        <v>0</v>
      </c>
      <c r="N4760" s="310" t="e">
        <f t="shared" si="74"/>
        <v>#DIV/0!</v>
      </c>
      <c r="O4760" s="310" t="e">
        <v>#DIV/0!</v>
      </c>
      <c r="P4760" s="309" t="s">
        <v>15063</v>
      </c>
      <c r="Q4760" s="311"/>
    </row>
    <row r="4761" spans="1:17" s="312" customFormat="1" x14ac:dyDescent="0.3">
      <c r="A4761" s="307">
        <v>4758</v>
      </c>
      <c r="B4761" s="308" t="s">
        <v>5252</v>
      </c>
      <c r="C4761" s="308" t="s">
        <v>1373</v>
      </c>
      <c r="D4761" s="308" t="s">
        <v>1373</v>
      </c>
      <c r="E4761" s="308" t="s">
        <v>14862</v>
      </c>
      <c r="F4761" s="309" t="s">
        <v>9976</v>
      </c>
      <c r="G4761" s="309" t="s">
        <v>10024</v>
      </c>
      <c r="H4761" s="309" t="s">
        <v>10025</v>
      </c>
      <c r="I4761" s="309" t="s">
        <v>5706</v>
      </c>
      <c r="J4761" s="309" t="s">
        <v>15063</v>
      </c>
      <c r="K4761" s="310">
        <v>2.0021800000000001</v>
      </c>
      <c r="L4761" s="310">
        <v>1.7496324699999999</v>
      </c>
      <c r="M4761" s="310">
        <f>VLOOKUP(H4761,'Details of Feeder LEvel'!H:N,7,FALSE)</f>
        <v>0</v>
      </c>
      <c r="N4761" s="310">
        <f t="shared" si="74"/>
        <v>12.613627645866016</v>
      </c>
      <c r="O4761" s="310">
        <v>30.438880774045384</v>
      </c>
      <c r="P4761" s="309" t="s">
        <v>15063</v>
      </c>
      <c r="Q4761" s="311"/>
    </row>
    <row r="4762" spans="1:17" s="312" customFormat="1" x14ac:dyDescent="0.3">
      <c r="A4762" s="307">
        <v>4759</v>
      </c>
      <c r="B4762" s="308" t="s">
        <v>5252</v>
      </c>
      <c r="C4762" s="308" t="s">
        <v>1373</v>
      </c>
      <c r="D4762" s="308" t="s">
        <v>1373</v>
      </c>
      <c r="E4762" s="308" t="s">
        <v>14862</v>
      </c>
      <c r="F4762" s="309" t="s">
        <v>9976</v>
      </c>
      <c r="G4762" s="309" t="s">
        <v>10026</v>
      </c>
      <c r="H4762" s="309" t="s">
        <v>10027</v>
      </c>
      <c r="I4762" s="309" t="s">
        <v>2414</v>
      </c>
      <c r="J4762" s="309" t="s">
        <v>15063</v>
      </c>
      <c r="K4762" s="310">
        <v>2.61572</v>
      </c>
      <c r="L4762" s="310">
        <v>2.5725750000000001</v>
      </c>
      <c r="M4762" s="310">
        <f>VLOOKUP(H4762,'Details of Feeder LEvel'!H:N,7,FALSE)</f>
        <v>0</v>
      </c>
      <c r="N4762" s="310">
        <f t="shared" si="74"/>
        <v>1.6494502469683294</v>
      </c>
      <c r="O4762" s="310">
        <v>1.6494502469683314</v>
      </c>
      <c r="P4762" s="309" t="s">
        <v>15063</v>
      </c>
      <c r="Q4762" s="311"/>
    </row>
    <row r="4763" spans="1:17" s="312" customFormat="1" x14ac:dyDescent="0.3">
      <c r="A4763" s="307">
        <v>4760</v>
      </c>
      <c r="B4763" s="308" t="s">
        <v>5252</v>
      </c>
      <c r="C4763" s="308" t="s">
        <v>1373</v>
      </c>
      <c r="D4763" s="308" t="s">
        <v>1373</v>
      </c>
      <c r="E4763" s="308" t="s">
        <v>14862</v>
      </c>
      <c r="F4763" s="309" t="s">
        <v>10028</v>
      </c>
      <c r="G4763" s="309" t="s">
        <v>10029</v>
      </c>
      <c r="H4763" s="309" t="s">
        <v>10030</v>
      </c>
      <c r="I4763" s="309" t="s">
        <v>5701</v>
      </c>
      <c r="J4763" s="309" t="s">
        <v>15063</v>
      </c>
      <c r="K4763" s="310">
        <v>0.66091999999999995</v>
      </c>
      <c r="L4763" s="310">
        <v>0.59253699999999998</v>
      </c>
      <c r="M4763" s="310">
        <f>VLOOKUP(H4763,'Details of Feeder LEvel'!H:N,7,FALSE)</f>
        <v>0</v>
      </c>
      <c r="N4763" s="310">
        <f t="shared" si="74"/>
        <v>10.34663801973007</v>
      </c>
      <c r="O4763" s="310">
        <v>10.34663801973007</v>
      </c>
      <c r="P4763" s="309" t="s">
        <v>15063</v>
      </c>
      <c r="Q4763" s="311"/>
    </row>
    <row r="4764" spans="1:17" s="312" customFormat="1" x14ac:dyDescent="0.3">
      <c r="A4764" s="307">
        <v>4761</v>
      </c>
      <c r="B4764" s="308" t="s">
        <v>5252</v>
      </c>
      <c r="C4764" s="308" t="s">
        <v>1373</v>
      </c>
      <c r="D4764" s="308" t="s">
        <v>1373</v>
      </c>
      <c r="E4764" s="308" t="s">
        <v>14862</v>
      </c>
      <c r="F4764" s="309" t="s">
        <v>10028</v>
      </c>
      <c r="G4764" s="309" t="s">
        <v>10031</v>
      </c>
      <c r="H4764" s="309" t="s">
        <v>10032</v>
      </c>
      <c r="I4764" s="309" t="s">
        <v>5701</v>
      </c>
      <c r="J4764" s="309" t="s">
        <v>15063</v>
      </c>
      <c r="K4764" s="310">
        <v>0.3679</v>
      </c>
      <c r="L4764" s="310">
        <v>0.33045999999999998</v>
      </c>
      <c r="M4764" s="310">
        <f>VLOOKUP(H4764,'Details of Feeder LEvel'!H:N,7,FALSE)</f>
        <v>0</v>
      </c>
      <c r="N4764" s="310">
        <f t="shared" si="74"/>
        <v>10.176678445229689</v>
      </c>
      <c r="O4764" s="310">
        <v>13.138010672065171</v>
      </c>
      <c r="P4764" s="309" t="s">
        <v>15063</v>
      </c>
      <c r="Q4764" s="311"/>
    </row>
    <row r="4765" spans="1:17" s="312" customFormat="1" x14ac:dyDescent="0.3">
      <c r="A4765" s="307">
        <v>4762</v>
      </c>
      <c r="B4765" s="308" t="s">
        <v>5252</v>
      </c>
      <c r="C4765" s="308" t="s">
        <v>1373</v>
      </c>
      <c r="D4765" s="308" t="s">
        <v>1373</v>
      </c>
      <c r="E4765" s="308" t="s">
        <v>14862</v>
      </c>
      <c r="F4765" s="309" t="s">
        <v>10028</v>
      </c>
      <c r="G4765" s="309" t="s">
        <v>10033</v>
      </c>
      <c r="H4765" s="309" t="s">
        <v>10034</v>
      </c>
      <c r="I4765" s="309" t="s">
        <v>5701</v>
      </c>
      <c r="J4765" s="309" t="s">
        <v>15063</v>
      </c>
      <c r="K4765" s="310">
        <v>0.37994</v>
      </c>
      <c r="L4765" s="310">
        <v>0.33691500000000002</v>
      </c>
      <c r="M4765" s="310">
        <f>VLOOKUP(H4765,'Details of Feeder LEvel'!H:N,7,FALSE)</f>
        <v>0</v>
      </c>
      <c r="N4765" s="310">
        <f t="shared" si="74"/>
        <v>11.324156445754587</v>
      </c>
      <c r="O4765" s="310">
        <v>11.53142400142173</v>
      </c>
      <c r="P4765" s="309" t="s">
        <v>15063</v>
      </c>
      <c r="Q4765" s="311"/>
    </row>
    <row r="4766" spans="1:17" s="312" customFormat="1" x14ac:dyDescent="0.3">
      <c r="A4766" s="307">
        <v>4763</v>
      </c>
      <c r="B4766" s="308" t="s">
        <v>5252</v>
      </c>
      <c r="C4766" s="308" t="s">
        <v>1373</v>
      </c>
      <c r="D4766" s="308" t="s">
        <v>1373</v>
      </c>
      <c r="E4766" s="308" t="s">
        <v>14862</v>
      </c>
      <c r="F4766" s="309" t="s">
        <v>10028</v>
      </c>
      <c r="G4766" s="309" t="s">
        <v>10035</v>
      </c>
      <c r="H4766" s="309" t="s">
        <v>9947</v>
      </c>
      <c r="I4766" s="309" t="s">
        <v>5701</v>
      </c>
      <c r="J4766" s="309" t="s">
        <v>15063</v>
      </c>
      <c r="K4766" s="310">
        <v>0.74583999999999995</v>
      </c>
      <c r="L4766" s="310">
        <v>0.6659250000000001</v>
      </c>
      <c r="M4766" s="310">
        <f>VLOOKUP(H4766,'Details of Feeder LEvel'!H:N,7,FALSE)</f>
        <v>0</v>
      </c>
      <c r="N4766" s="310">
        <f t="shared" si="74"/>
        <v>10.714764560763683</v>
      </c>
      <c r="O4766" s="310">
        <v>10.71476456076369</v>
      </c>
      <c r="P4766" s="309" t="s">
        <v>15063</v>
      </c>
      <c r="Q4766" s="311"/>
    </row>
    <row r="4767" spans="1:17" s="312" customFormat="1" x14ac:dyDescent="0.3">
      <c r="A4767" s="307">
        <v>4764</v>
      </c>
      <c r="B4767" s="308" t="s">
        <v>5252</v>
      </c>
      <c r="C4767" s="308" t="s">
        <v>1373</v>
      </c>
      <c r="D4767" s="308" t="s">
        <v>1373</v>
      </c>
      <c r="E4767" s="308" t="s">
        <v>14862</v>
      </c>
      <c r="F4767" s="309" t="s">
        <v>10028</v>
      </c>
      <c r="G4767" s="309" t="s">
        <v>10036</v>
      </c>
      <c r="H4767" s="309" t="s">
        <v>10037</v>
      </c>
      <c r="I4767" s="309" t="s">
        <v>5701</v>
      </c>
      <c r="J4767" s="309" t="s">
        <v>15063</v>
      </c>
      <c r="K4767" s="310">
        <v>0.79666000000000003</v>
      </c>
      <c r="L4767" s="310">
        <v>0.71574000000000004</v>
      </c>
      <c r="M4767" s="310">
        <f>VLOOKUP(H4767,'Details of Feeder LEvel'!H:N,7,FALSE)</f>
        <v>0</v>
      </c>
      <c r="N4767" s="310">
        <f t="shared" si="74"/>
        <v>10.157407174955438</v>
      </c>
      <c r="O4767" s="310">
        <v>42.422124134049021</v>
      </c>
      <c r="P4767" s="309" t="s">
        <v>15063</v>
      </c>
      <c r="Q4767" s="311"/>
    </row>
    <row r="4768" spans="1:17" s="312" customFormat="1" x14ac:dyDescent="0.3">
      <c r="A4768" s="307">
        <v>4765</v>
      </c>
      <c r="B4768" s="308" t="s">
        <v>5252</v>
      </c>
      <c r="C4768" s="308" t="s">
        <v>1373</v>
      </c>
      <c r="D4768" s="308" t="s">
        <v>1373</v>
      </c>
      <c r="E4768" s="308" t="s">
        <v>14862</v>
      </c>
      <c r="F4768" s="309" t="s">
        <v>10028</v>
      </c>
      <c r="G4768" s="309" t="s">
        <v>10038</v>
      </c>
      <c r="H4768" s="309" t="s">
        <v>10039</v>
      </c>
      <c r="I4768" s="309" t="s">
        <v>5701</v>
      </c>
      <c r="J4768" s="309" t="s">
        <v>15063</v>
      </c>
      <c r="K4768" s="310">
        <v>0.29776000000000002</v>
      </c>
      <c r="L4768" s="310">
        <v>0.26753199999999999</v>
      </c>
      <c r="M4768" s="310">
        <f>VLOOKUP(H4768,'Details of Feeder LEvel'!H:N,7,FALSE)</f>
        <v>0</v>
      </c>
      <c r="N4768" s="310">
        <f t="shared" si="74"/>
        <v>10.151800107469112</v>
      </c>
      <c r="O4768" s="310">
        <v>15.245518624871623</v>
      </c>
      <c r="P4768" s="309" t="s">
        <v>15063</v>
      </c>
      <c r="Q4768" s="311"/>
    </row>
    <row r="4769" spans="1:17" s="312" customFormat="1" x14ac:dyDescent="0.3">
      <c r="A4769" s="307">
        <v>4766</v>
      </c>
      <c r="B4769" s="308" t="s">
        <v>5252</v>
      </c>
      <c r="C4769" s="308" t="s">
        <v>1373</v>
      </c>
      <c r="D4769" s="308" t="s">
        <v>1373</v>
      </c>
      <c r="E4769" s="308" t="s">
        <v>14862</v>
      </c>
      <c r="F4769" s="309" t="s">
        <v>10028</v>
      </c>
      <c r="G4769" s="309" t="s">
        <v>10040</v>
      </c>
      <c r="H4769" s="309" t="s">
        <v>10041</v>
      </c>
      <c r="I4769" s="309" t="s">
        <v>5701</v>
      </c>
      <c r="J4769" s="309" t="s">
        <v>15063</v>
      </c>
      <c r="K4769" s="310">
        <v>0.43435999999999997</v>
      </c>
      <c r="L4769" s="310">
        <v>0.39152100000000001</v>
      </c>
      <c r="M4769" s="310">
        <f>VLOOKUP(H4769,'Details of Feeder LEvel'!H:N,7,FALSE)</f>
        <v>0</v>
      </c>
      <c r="N4769" s="310">
        <f t="shared" si="74"/>
        <v>9.8625564048254812</v>
      </c>
      <c r="O4769" s="310">
        <v>9.8625564048254848</v>
      </c>
      <c r="P4769" s="309" t="s">
        <v>15063</v>
      </c>
      <c r="Q4769" s="311"/>
    </row>
    <row r="4770" spans="1:17" s="312" customFormat="1" x14ac:dyDescent="0.3">
      <c r="A4770" s="307">
        <v>4767</v>
      </c>
      <c r="B4770" s="308" t="s">
        <v>5252</v>
      </c>
      <c r="C4770" s="308" t="s">
        <v>1373</v>
      </c>
      <c r="D4770" s="308" t="s">
        <v>1373</v>
      </c>
      <c r="E4770" s="308" t="s">
        <v>14862</v>
      </c>
      <c r="F4770" s="309" t="s">
        <v>10028</v>
      </c>
      <c r="G4770" s="309" t="s">
        <v>10042</v>
      </c>
      <c r="H4770" s="309" t="s">
        <v>10043</v>
      </c>
      <c r="I4770" s="309" t="s">
        <v>5706</v>
      </c>
      <c r="J4770" s="309" t="s">
        <v>15063</v>
      </c>
      <c r="K4770" s="310">
        <v>0.77068000000000003</v>
      </c>
      <c r="L4770" s="310">
        <v>0.67310572999999996</v>
      </c>
      <c r="M4770" s="310">
        <f>VLOOKUP(H4770,'Details of Feeder LEvel'!H:N,7,FALSE)</f>
        <v>0</v>
      </c>
      <c r="N4770" s="310">
        <f t="shared" si="74"/>
        <v>12.66080214875176</v>
      </c>
      <c r="O4770" s="310">
        <v>76.134035718860375</v>
      </c>
      <c r="P4770" s="309" t="s">
        <v>15063</v>
      </c>
      <c r="Q4770" s="311"/>
    </row>
    <row r="4771" spans="1:17" s="312" customFormat="1" x14ac:dyDescent="0.3">
      <c r="A4771" s="307">
        <v>4768</v>
      </c>
      <c r="B4771" s="308" t="s">
        <v>5252</v>
      </c>
      <c r="C4771" s="308" t="s">
        <v>1373</v>
      </c>
      <c r="D4771" s="308" t="s">
        <v>1373</v>
      </c>
      <c r="E4771" s="308" t="s">
        <v>14862</v>
      </c>
      <c r="F4771" s="309" t="s">
        <v>10028</v>
      </c>
      <c r="G4771" s="309" t="s">
        <v>10044</v>
      </c>
      <c r="H4771" s="309" t="s">
        <v>10045</v>
      </c>
      <c r="I4771" s="309" t="s">
        <v>5706</v>
      </c>
      <c r="J4771" s="309" t="s">
        <v>15063</v>
      </c>
      <c r="K4771" s="310">
        <v>0.98965000000000003</v>
      </c>
      <c r="L4771" s="310">
        <v>0.85719204000000004</v>
      </c>
      <c r="M4771" s="310">
        <f>VLOOKUP(H4771,'Details of Feeder LEvel'!H:N,7,FALSE)</f>
        <v>0</v>
      </c>
      <c r="N4771" s="310">
        <f t="shared" si="74"/>
        <v>13.384323750820995</v>
      </c>
      <c r="O4771" s="310">
        <v>63.701558604519363</v>
      </c>
      <c r="P4771" s="309" t="s">
        <v>15063</v>
      </c>
      <c r="Q4771" s="311"/>
    </row>
    <row r="4772" spans="1:17" s="312" customFormat="1" x14ac:dyDescent="0.3">
      <c r="A4772" s="307">
        <v>4769</v>
      </c>
      <c r="B4772" s="308" t="s">
        <v>5252</v>
      </c>
      <c r="C4772" s="308" t="s">
        <v>1373</v>
      </c>
      <c r="D4772" s="308" t="s">
        <v>1373</v>
      </c>
      <c r="E4772" s="308" t="s">
        <v>14862</v>
      </c>
      <c r="F4772" s="309" t="s">
        <v>10046</v>
      </c>
      <c r="G4772" s="309" t="s">
        <v>10047</v>
      </c>
      <c r="H4772" s="309" t="s">
        <v>10048</v>
      </c>
      <c r="I4772" s="309" t="s">
        <v>5701</v>
      </c>
      <c r="J4772" s="309" t="s">
        <v>15063</v>
      </c>
      <c r="K4772" s="310">
        <v>0.24815999999999999</v>
      </c>
      <c r="L4772" s="310">
        <v>0.223825</v>
      </c>
      <c r="M4772" s="310">
        <f>VLOOKUP(H4772,'Details of Feeder LEvel'!H:N,7,FALSE)</f>
        <v>0</v>
      </c>
      <c r="N4772" s="310">
        <f t="shared" si="74"/>
        <v>9.8061734364925837</v>
      </c>
      <c r="O4772" s="310">
        <v>11.946660717086665</v>
      </c>
      <c r="P4772" s="309" t="s">
        <v>15063</v>
      </c>
      <c r="Q4772" s="311"/>
    </row>
    <row r="4773" spans="1:17" s="312" customFormat="1" x14ac:dyDescent="0.3">
      <c r="A4773" s="307">
        <v>4770</v>
      </c>
      <c r="B4773" s="308" t="s">
        <v>5252</v>
      </c>
      <c r="C4773" s="308" t="s">
        <v>1373</v>
      </c>
      <c r="D4773" s="308" t="s">
        <v>1373</v>
      </c>
      <c r="E4773" s="308" t="s">
        <v>14862</v>
      </c>
      <c r="F4773" s="309" t="s">
        <v>10046</v>
      </c>
      <c r="G4773" s="309" t="s">
        <v>10049</v>
      </c>
      <c r="H4773" s="309" t="s">
        <v>10050</v>
      </c>
      <c r="I4773" s="309" t="s">
        <v>5701</v>
      </c>
      <c r="J4773" s="309" t="s">
        <v>15063</v>
      </c>
      <c r="K4773" s="310">
        <v>0.43715999999999999</v>
      </c>
      <c r="L4773" s="310">
        <v>0.39202099999999995</v>
      </c>
      <c r="M4773" s="310">
        <f>VLOOKUP(H4773,'Details of Feeder LEvel'!H:N,7,FALSE)</f>
        <v>0</v>
      </c>
      <c r="N4773" s="310">
        <f t="shared" si="74"/>
        <v>10.325510110714623</v>
      </c>
      <c r="O4773" s="310">
        <v>13.886314954522728</v>
      </c>
      <c r="P4773" s="309" t="s">
        <v>15063</v>
      </c>
      <c r="Q4773" s="311"/>
    </row>
    <row r="4774" spans="1:17" s="312" customFormat="1" x14ac:dyDescent="0.3">
      <c r="A4774" s="307">
        <v>4771</v>
      </c>
      <c r="B4774" s="308" t="s">
        <v>5252</v>
      </c>
      <c r="C4774" s="308" t="s">
        <v>1373</v>
      </c>
      <c r="D4774" s="308" t="s">
        <v>1373</v>
      </c>
      <c r="E4774" s="308" t="s">
        <v>14862</v>
      </c>
      <c r="F4774" s="309" t="s">
        <v>10046</v>
      </c>
      <c r="G4774" s="309" t="s">
        <v>10051</v>
      </c>
      <c r="H4774" s="309" t="s">
        <v>10052</v>
      </c>
      <c r="I4774" s="309" t="s">
        <v>5701</v>
      </c>
      <c r="J4774" s="309" t="s">
        <v>15063</v>
      </c>
      <c r="K4774" s="310">
        <v>0.78770000000000007</v>
      </c>
      <c r="L4774" s="310">
        <v>0.69464199999999998</v>
      </c>
      <c r="M4774" s="310">
        <f>VLOOKUP(H4774,'Details of Feeder LEvel'!H:N,7,FALSE)</f>
        <v>0</v>
      </c>
      <c r="N4774" s="310">
        <f t="shared" si="74"/>
        <v>11.813888536244772</v>
      </c>
      <c r="O4774" s="310">
        <v>12.550976842643502</v>
      </c>
      <c r="P4774" s="309" t="s">
        <v>15063</v>
      </c>
      <c r="Q4774" s="311"/>
    </row>
    <row r="4775" spans="1:17" s="312" customFormat="1" x14ac:dyDescent="0.3">
      <c r="A4775" s="307">
        <v>4772</v>
      </c>
      <c r="B4775" s="308" t="s">
        <v>5252</v>
      </c>
      <c r="C4775" s="308" t="s">
        <v>1373</v>
      </c>
      <c r="D4775" s="308" t="s">
        <v>1373</v>
      </c>
      <c r="E4775" s="308" t="s">
        <v>14862</v>
      </c>
      <c r="F4775" s="309" t="s">
        <v>10046</v>
      </c>
      <c r="G4775" s="309" t="s">
        <v>10053</v>
      </c>
      <c r="H4775" s="309" t="s">
        <v>10054</v>
      </c>
      <c r="I4775" s="309" t="s">
        <v>5701</v>
      </c>
      <c r="J4775" s="309" t="s">
        <v>15063</v>
      </c>
      <c r="K4775" s="310">
        <v>0.58367999999999998</v>
      </c>
      <c r="L4775" s="310">
        <v>0.51651200000000008</v>
      </c>
      <c r="M4775" s="310">
        <f>VLOOKUP(H4775,'Details of Feeder LEvel'!H:N,7,FALSE)</f>
        <v>0</v>
      </c>
      <c r="N4775" s="310">
        <f t="shared" si="74"/>
        <v>11.507675438596474</v>
      </c>
      <c r="O4775" s="310">
        <v>11.507675438596465</v>
      </c>
      <c r="P4775" s="309" t="s">
        <v>15063</v>
      </c>
      <c r="Q4775" s="311"/>
    </row>
    <row r="4776" spans="1:17" s="312" customFormat="1" x14ac:dyDescent="0.3">
      <c r="A4776" s="307">
        <v>4773</v>
      </c>
      <c r="B4776" s="308" t="s">
        <v>5252</v>
      </c>
      <c r="C4776" s="308" t="s">
        <v>1373</v>
      </c>
      <c r="D4776" s="308" t="s">
        <v>1373</v>
      </c>
      <c r="E4776" s="308" t="s">
        <v>14862</v>
      </c>
      <c r="F4776" s="309" t="s">
        <v>10046</v>
      </c>
      <c r="G4776" s="309" t="s">
        <v>10055</v>
      </c>
      <c r="H4776" s="309" t="s">
        <v>10056</v>
      </c>
      <c r="I4776" s="309" t="s">
        <v>5701</v>
      </c>
      <c r="J4776" s="309" t="s">
        <v>15063</v>
      </c>
      <c r="K4776" s="310">
        <v>0.24164000000000002</v>
      </c>
      <c r="L4776" s="310">
        <v>0.21740999999999999</v>
      </c>
      <c r="M4776" s="310">
        <f>VLOOKUP(H4776,'Details of Feeder LEvel'!H:N,7,FALSE)</f>
        <v>0</v>
      </c>
      <c r="N4776" s="310">
        <f t="shared" si="74"/>
        <v>10.027313358715457</v>
      </c>
      <c r="O4776" s="310">
        <v>19.081729779574587</v>
      </c>
      <c r="P4776" s="309" t="s">
        <v>15063</v>
      </c>
      <c r="Q4776" s="311"/>
    </row>
    <row r="4777" spans="1:17" s="312" customFormat="1" x14ac:dyDescent="0.3">
      <c r="A4777" s="307">
        <v>4774</v>
      </c>
      <c r="B4777" s="308" t="s">
        <v>5252</v>
      </c>
      <c r="C4777" s="308" t="s">
        <v>1373</v>
      </c>
      <c r="D4777" s="308" t="s">
        <v>1373</v>
      </c>
      <c r="E4777" s="308" t="s">
        <v>14862</v>
      </c>
      <c r="F4777" s="309" t="s">
        <v>10046</v>
      </c>
      <c r="G4777" s="309" t="s">
        <v>10057</v>
      </c>
      <c r="H4777" s="309" t="s">
        <v>10058</v>
      </c>
      <c r="I4777" s="309" t="s">
        <v>2414</v>
      </c>
      <c r="J4777" s="309" t="s">
        <v>15063</v>
      </c>
      <c r="K4777" s="310">
        <v>0.11169999999999999</v>
      </c>
      <c r="L4777" s="310">
        <v>0.11215</v>
      </c>
      <c r="M4777" s="310">
        <f>VLOOKUP(H4777,'Details of Feeder LEvel'!H:N,7,FALSE)</f>
        <v>0</v>
      </c>
      <c r="N4777" s="310">
        <f t="shared" si="74"/>
        <v>-0.40286481647270006</v>
      </c>
      <c r="O4777" s="310">
        <v>-0.40286481647269223</v>
      </c>
      <c r="P4777" s="309" t="s">
        <v>15063</v>
      </c>
      <c r="Q4777" s="311"/>
    </row>
    <row r="4778" spans="1:17" s="312" customFormat="1" x14ac:dyDescent="0.3">
      <c r="A4778" s="307">
        <v>4775</v>
      </c>
      <c r="B4778" s="308" t="s">
        <v>5252</v>
      </c>
      <c r="C4778" s="308" t="s">
        <v>1373</v>
      </c>
      <c r="D4778" s="308" t="s">
        <v>1373</v>
      </c>
      <c r="E4778" s="308" t="s">
        <v>14862</v>
      </c>
      <c r="F4778" s="309" t="s">
        <v>10046</v>
      </c>
      <c r="G4778" s="309" t="s">
        <v>10059</v>
      </c>
      <c r="H4778" s="309" t="s">
        <v>10060</v>
      </c>
      <c r="I4778" s="309" t="s">
        <v>5706</v>
      </c>
      <c r="J4778" s="309" t="s">
        <v>15063</v>
      </c>
      <c r="K4778" s="310">
        <v>0.74473999999999996</v>
      </c>
      <c r="L4778" s="310">
        <v>0.65068620999999993</v>
      </c>
      <c r="M4778" s="310">
        <f>VLOOKUP(H4778,'Details of Feeder LEvel'!H:N,7,FALSE)</f>
        <v>0</v>
      </c>
      <c r="N4778" s="310">
        <f t="shared" si="74"/>
        <v>12.629077261863205</v>
      </c>
      <c r="O4778" s="310">
        <v>53.181061550234013</v>
      </c>
      <c r="P4778" s="309" t="s">
        <v>15063</v>
      </c>
      <c r="Q4778" s="311"/>
    </row>
    <row r="4779" spans="1:17" s="312" customFormat="1" x14ac:dyDescent="0.3">
      <c r="A4779" s="307">
        <v>4776</v>
      </c>
      <c r="B4779" s="308" t="s">
        <v>5252</v>
      </c>
      <c r="C4779" s="308" t="s">
        <v>1373</v>
      </c>
      <c r="D4779" s="308" t="s">
        <v>1373</v>
      </c>
      <c r="E4779" s="308" t="s">
        <v>14862</v>
      </c>
      <c r="F4779" s="309" t="s">
        <v>10061</v>
      </c>
      <c r="G4779" s="309" t="s">
        <v>10062</v>
      </c>
      <c r="H4779" s="309" t="s">
        <v>10063</v>
      </c>
      <c r="I4779" s="309" t="s">
        <v>5701</v>
      </c>
      <c r="J4779" s="309" t="s">
        <v>15063</v>
      </c>
      <c r="K4779" s="310">
        <v>0.58440000000000003</v>
      </c>
      <c r="L4779" s="310">
        <v>0.52330500000000002</v>
      </c>
      <c r="M4779" s="310">
        <f>VLOOKUP(H4779,'Details of Feeder LEvel'!H:N,7,FALSE)</f>
        <v>0</v>
      </c>
      <c r="N4779" s="310">
        <f t="shared" si="74"/>
        <v>10.454312114989735</v>
      </c>
      <c r="O4779" s="310">
        <v>12.185184373077206</v>
      </c>
      <c r="P4779" s="309" t="s">
        <v>15063</v>
      </c>
      <c r="Q4779" s="311"/>
    </row>
    <row r="4780" spans="1:17" s="312" customFormat="1" x14ac:dyDescent="0.3">
      <c r="A4780" s="307">
        <v>4777</v>
      </c>
      <c r="B4780" s="308" t="s">
        <v>5252</v>
      </c>
      <c r="C4780" s="308" t="s">
        <v>1373</v>
      </c>
      <c r="D4780" s="308" t="s">
        <v>1373</v>
      </c>
      <c r="E4780" s="308" t="s">
        <v>14862</v>
      </c>
      <c r="F4780" s="309" t="s">
        <v>10061</v>
      </c>
      <c r="G4780" s="309" t="s">
        <v>10064</v>
      </c>
      <c r="H4780" s="309" t="s">
        <v>10065</v>
      </c>
      <c r="I4780" s="309" t="s">
        <v>5701</v>
      </c>
      <c r="J4780" s="309" t="s">
        <v>15063</v>
      </c>
      <c r="K4780" s="310">
        <v>0.4798</v>
      </c>
      <c r="L4780" s="310">
        <v>0.43303599999999998</v>
      </c>
      <c r="M4780" s="310">
        <f>VLOOKUP(H4780,'Details of Feeder LEvel'!H:N,7,FALSE)</f>
        <v>0</v>
      </c>
      <c r="N4780" s="310">
        <f t="shared" si="74"/>
        <v>9.7465610671113012</v>
      </c>
      <c r="O4780" s="310">
        <v>9.746561067111303</v>
      </c>
      <c r="P4780" s="309" t="s">
        <v>15063</v>
      </c>
      <c r="Q4780" s="311"/>
    </row>
    <row r="4781" spans="1:17" s="312" customFormat="1" x14ac:dyDescent="0.3">
      <c r="A4781" s="307">
        <v>4778</v>
      </c>
      <c r="B4781" s="308" t="s">
        <v>5252</v>
      </c>
      <c r="C4781" s="308" t="s">
        <v>1373</v>
      </c>
      <c r="D4781" s="308" t="s">
        <v>1373</v>
      </c>
      <c r="E4781" s="308" t="s">
        <v>14862</v>
      </c>
      <c r="F4781" s="309" t="s">
        <v>10061</v>
      </c>
      <c r="G4781" s="309" t="s">
        <v>10066</v>
      </c>
      <c r="H4781" s="309" t="s">
        <v>10067</v>
      </c>
      <c r="I4781" s="309" t="s">
        <v>5706</v>
      </c>
      <c r="J4781" s="309" t="s">
        <v>15063</v>
      </c>
      <c r="K4781" s="310">
        <v>1.0678000000000001</v>
      </c>
      <c r="L4781" s="310">
        <v>0.93024423000000001</v>
      </c>
      <c r="M4781" s="310">
        <f>VLOOKUP(H4781,'Details of Feeder LEvel'!H:N,7,FALSE)</f>
        <v>0</v>
      </c>
      <c r="N4781" s="310">
        <f t="shared" si="74"/>
        <v>12.882166135980528</v>
      </c>
      <c r="O4781" s="310">
        <v>71.252671441503281</v>
      </c>
      <c r="P4781" s="309" t="s">
        <v>15063</v>
      </c>
      <c r="Q4781" s="311"/>
    </row>
    <row r="4782" spans="1:17" s="312" customFormat="1" x14ac:dyDescent="0.3">
      <c r="A4782" s="307">
        <v>4779</v>
      </c>
      <c r="B4782" s="308" t="s">
        <v>5252</v>
      </c>
      <c r="C4782" s="308" t="s">
        <v>1373</v>
      </c>
      <c r="D4782" s="308" t="s">
        <v>1373</v>
      </c>
      <c r="E4782" s="308" t="s">
        <v>14862</v>
      </c>
      <c r="F4782" s="309" t="s">
        <v>10068</v>
      </c>
      <c r="G4782" s="309" t="s">
        <v>10069</v>
      </c>
      <c r="H4782" s="309" t="s">
        <v>10070</v>
      </c>
      <c r="I4782" s="309" t="s">
        <v>2414</v>
      </c>
      <c r="J4782" s="309" t="s">
        <v>15063</v>
      </c>
      <c r="K4782" s="310">
        <v>1.6954000000000002</v>
      </c>
      <c r="L4782" s="310">
        <v>1.6011735</v>
      </c>
      <c r="M4782" s="310">
        <f>VLOOKUP(H4782,'Details of Feeder LEvel'!H:N,7,FALSE)</f>
        <v>0</v>
      </c>
      <c r="N4782" s="310">
        <f t="shared" si="74"/>
        <v>5.5577739766426921</v>
      </c>
      <c r="O4782" s="310">
        <v>5.5577739766426877</v>
      </c>
      <c r="P4782" s="309" t="s">
        <v>15063</v>
      </c>
      <c r="Q4782" s="311"/>
    </row>
    <row r="4783" spans="1:17" s="312" customFormat="1" x14ac:dyDescent="0.3">
      <c r="A4783" s="307">
        <v>4780</v>
      </c>
      <c r="B4783" s="308" t="s">
        <v>5252</v>
      </c>
      <c r="C4783" s="308" t="s">
        <v>1373</v>
      </c>
      <c r="D4783" s="308" t="s">
        <v>1373</v>
      </c>
      <c r="E4783" s="308" t="s">
        <v>14862</v>
      </c>
      <c r="F4783" s="309" t="s">
        <v>10068</v>
      </c>
      <c r="G4783" s="309" t="s">
        <v>10071</v>
      </c>
      <c r="H4783" s="309" t="s">
        <v>10072</v>
      </c>
      <c r="I4783" s="309" t="s">
        <v>5701</v>
      </c>
      <c r="J4783" s="309" t="s">
        <v>15063</v>
      </c>
      <c r="K4783" s="310">
        <v>0.51519999999999999</v>
      </c>
      <c r="L4783" s="310">
        <v>0.46558200000000005</v>
      </c>
      <c r="M4783" s="310">
        <f>VLOOKUP(H4783,'Details of Feeder LEvel'!H:N,7,FALSE)</f>
        <v>0</v>
      </c>
      <c r="N4783" s="310">
        <f t="shared" si="74"/>
        <v>9.6308229813664479</v>
      </c>
      <c r="O4783" s="310">
        <v>9.6308229813664603</v>
      </c>
      <c r="P4783" s="309" t="s">
        <v>15063</v>
      </c>
      <c r="Q4783" s="311"/>
    </row>
    <row r="4784" spans="1:17" s="312" customFormat="1" x14ac:dyDescent="0.3">
      <c r="A4784" s="307">
        <v>4781</v>
      </c>
      <c r="B4784" s="308" t="s">
        <v>5252</v>
      </c>
      <c r="C4784" s="308" t="s">
        <v>1373</v>
      </c>
      <c r="D4784" s="308" t="s">
        <v>1373</v>
      </c>
      <c r="E4784" s="308" t="s">
        <v>14862</v>
      </c>
      <c r="F4784" s="309" t="s">
        <v>10068</v>
      </c>
      <c r="G4784" s="309" t="s">
        <v>10073</v>
      </c>
      <c r="H4784" s="309" t="s">
        <v>10074</v>
      </c>
      <c r="I4784" s="309" t="s">
        <v>5701</v>
      </c>
      <c r="J4784" s="309" t="s">
        <v>15063</v>
      </c>
      <c r="K4784" s="310">
        <v>1.0737999999999999</v>
      </c>
      <c r="L4784" s="310">
        <v>0.96315799999999996</v>
      </c>
      <c r="M4784" s="310">
        <f>VLOOKUP(H4784,'Details of Feeder LEvel'!H:N,7,FALSE)</f>
        <v>0</v>
      </c>
      <c r="N4784" s="310">
        <f t="shared" si="74"/>
        <v>10.303780964797907</v>
      </c>
      <c r="O4784" s="310">
        <v>10.795284401284267</v>
      </c>
      <c r="P4784" s="309" t="s">
        <v>15063</v>
      </c>
      <c r="Q4784" s="311"/>
    </row>
    <row r="4785" spans="1:17" s="312" customFormat="1" x14ac:dyDescent="0.3">
      <c r="A4785" s="307">
        <v>4782</v>
      </c>
      <c r="B4785" s="308" t="s">
        <v>5252</v>
      </c>
      <c r="C4785" s="308" t="s">
        <v>1373</v>
      </c>
      <c r="D4785" s="308" t="s">
        <v>1373</v>
      </c>
      <c r="E4785" s="308" t="s">
        <v>14862</v>
      </c>
      <c r="F4785" s="309" t="s">
        <v>10068</v>
      </c>
      <c r="G4785" s="309" t="s">
        <v>10075</v>
      </c>
      <c r="H4785" s="309" t="s">
        <v>10076</v>
      </c>
      <c r="I4785" s="309" t="s">
        <v>2414</v>
      </c>
      <c r="J4785" s="309" t="s">
        <v>15063</v>
      </c>
      <c r="K4785" s="310">
        <v>0.51880000000000004</v>
      </c>
      <c r="L4785" s="310">
        <v>0.46917586999999999</v>
      </c>
      <c r="M4785" s="310">
        <f>VLOOKUP(H4785,'Details of Feeder LEvel'!H:N,7,FALSE)</f>
        <v>0</v>
      </c>
      <c r="N4785" s="310">
        <f t="shared" si="74"/>
        <v>9.5651754047802697</v>
      </c>
      <c r="O4785" s="310">
        <v>17.391975007618733</v>
      </c>
      <c r="P4785" s="309" t="s">
        <v>15063</v>
      </c>
      <c r="Q4785" s="311"/>
    </row>
    <row r="4786" spans="1:17" s="312" customFormat="1" x14ac:dyDescent="0.3">
      <c r="A4786" s="307">
        <v>4783</v>
      </c>
      <c r="B4786" s="308" t="s">
        <v>5252</v>
      </c>
      <c r="C4786" s="308" t="s">
        <v>1373</v>
      </c>
      <c r="D4786" s="308" t="s">
        <v>1373</v>
      </c>
      <c r="E4786" s="308" t="s">
        <v>14862</v>
      </c>
      <c r="F4786" s="309" t="s">
        <v>10068</v>
      </c>
      <c r="G4786" s="309" t="s">
        <v>10077</v>
      </c>
      <c r="H4786" s="309" t="s">
        <v>10078</v>
      </c>
      <c r="I4786" s="309" t="s">
        <v>5701</v>
      </c>
      <c r="J4786" s="309" t="s">
        <v>15063</v>
      </c>
      <c r="K4786" s="310">
        <v>0.66779999999999995</v>
      </c>
      <c r="L4786" s="310">
        <v>0.59750700000000001</v>
      </c>
      <c r="M4786" s="310">
        <f>VLOOKUP(H4786,'Details of Feeder LEvel'!H:N,7,FALSE)</f>
        <v>0</v>
      </c>
      <c r="N4786" s="310">
        <f t="shared" si="74"/>
        <v>10.52605570530098</v>
      </c>
      <c r="O4786" s="310">
        <v>10.526055705300985</v>
      </c>
      <c r="P4786" s="309" t="s">
        <v>15063</v>
      </c>
      <c r="Q4786" s="311"/>
    </row>
    <row r="4787" spans="1:17" s="312" customFormat="1" x14ac:dyDescent="0.3">
      <c r="A4787" s="307">
        <v>4784</v>
      </c>
      <c r="B4787" s="308" t="s">
        <v>5252</v>
      </c>
      <c r="C4787" s="308" t="s">
        <v>1373</v>
      </c>
      <c r="D4787" s="308" t="s">
        <v>1373</v>
      </c>
      <c r="E4787" s="308" t="s">
        <v>14862</v>
      </c>
      <c r="F4787" s="309" t="s">
        <v>10068</v>
      </c>
      <c r="G4787" s="309" t="s">
        <v>10079</v>
      </c>
      <c r="H4787" s="309" t="s">
        <v>10080</v>
      </c>
      <c r="I4787" s="309" t="s">
        <v>5701</v>
      </c>
      <c r="J4787" s="309" t="s">
        <v>15063</v>
      </c>
      <c r="K4787" s="310">
        <v>1.0056</v>
      </c>
      <c r="L4787" s="310">
        <v>0.88919700000000002</v>
      </c>
      <c r="M4787" s="310">
        <f>VLOOKUP(H4787,'Details of Feeder LEvel'!H:N,7,FALSE)</f>
        <v>0</v>
      </c>
      <c r="N4787" s="310">
        <f t="shared" si="74"/>
        <v>11.575477326968976</v>
      </c>
      <c r="O4787" s="310">
        <v>11.575477326968976</v>
      </c>
      <c r="P4787" s="309" t="s">
        <v>15063</v>
      </c>
      <c r="Q4787" s="311"/>
    </row>
    <row r="4788" spans="1:17" s="312" customFormat="1" x14ac:dyDescent="0.3">
      <c r="A4788" s="307">
        <v>4785</v>
      </c>
      <c r="B4788" s="308" t="s">
        <v>5252</v>
      </c>
      <c r="C4788" s="308" t="s">
        <v>1373</v>
      </c>
      <c r="D4788" s="308" t="s">
        <v>1373</v>
      </c>
      <c r="E4788" s="308" t="s">
        <v>14862</v>
      </c>
      <c r="F4788" s="309" t="s">
        <v>10068</v>
      </c>
      <c r="G4788" s="309" t="s">
        <v>10081</v>
      </c>
      <c r="H4788" s="309" t="s">
        <v>10082</v>
      </c>
      <c r="I4788" s="309" t="s">
        <v>5701</v>
      </c>
      <c r="J4788" s="309" t="s">
        <v>15063</v>
      </c>
      <c r="K4788" s="310">
        <v>1.2907999999999999</v>
      </c>
      <c r="L4788" s="310">
        <v>1.1618249999999999</v>
      </c>
      <c r="M4788" s="310">
        <f>VLOOKUP(H4788,'Details of Feeder LEvel'!H:N,7,FALSE)</f>
        <v>0</v>
      </c>
      <c r="N4788" s="310">
        <f t="shared" si="74"/>
        <v>9.9918655097613946</v>
      </c>
      <c r="O4788" s="310">
        <v>9.9918655097613769</v>
      </c>
      <c r="P4788" s="309" t="s">
        <v>15063</v>
      </c>
      <c r="Q4788" s="311"/>
    </row>
    <row r="4789" spans="1:17" s="312" customFormat="1" x14ac:dyDescent="0.3">
      <c r="A4789" s="307">
        <v>4786</v>
      </c>
      <c r="B4789" s="308" t="s">
        <v>5252</v>
      </c>
      <c r="C4789" s="308" t="s">
        <v>1373</v>
      </c>
      <c r="D4789" s="308" t="s">
        <v>1373</v>
      </c>
      <c r="E4789" s="308" t="s">
        <v>14862</v>
      </c>
      <c r="F4789" s="309" t="s">
        <v>10068</v>
      </c>
      <c r="G4789" s="309" t="s">
        <v>10083</v>
      </c>
      <c r="H4789" s="309" t="s">
        <v>10084</v>
      </c>
      <c r="I4789" s="309" t="s">
        <v>5706</v>
      </c>
      <c r="J4789" s="309" t="s">
        <v>15063</v>
      </c>
      <c r="K4789" s="310">
        <v>0.38356599999999996</v>
      </c>
      <c r="L4789" s="310">
        <v>0.33309529999999998</v>
      </c>
      <c r="M4789" s="310">
        <f>VLOOKUP(H4789,'Details of Feeder LEvel'!H:N,7,FALSE)</f>
        <v>0</v>
      </c>
      <c r="N4789" s="310">
        <f t="shared" si="74"/>
        <v>13.158283059499535</v>
      </c>
      <c r="O4789" s="310">
        <v>63.581855479399565</v>
      </c>
      <c r="P4789" s="309" t="s">
        <v>15063</v>
      </c>
      <c r="Q4789" s="311"/>
    </row>
    <row r="4790" spans="1:17" s="312" customFormat="1" x14ac:dyDescent="0.3">
      <c r="A4790" s="307">
        <v>4787</v>
      </c>
      <c r="B4790" s="308" t="s">
        <v>5252</v>
      </c>
      <c r="C4790" s="308" t="s">
        <v>1373</v>
      </c>
      <c r="D4790" s="308" t="s">
        <v>1373</v>
      </c>
      <c r="E4790" s="308" t="s">
        <v>14862</v>
      </c>
      <c r="F4790" s="309" t="s">
        <v>10068</v>
      </c>
      <c r="G4790" s="309" t="s">
        <v>10085</v>
      </c>
      <c r="H4790" s="309" t="s">
        <v>10086</v>
      </c>
      <c r="I4790" s="309" t="s">
        <v>5706</v>
      </c>
      <c r="J4790" s="309" t="s">
        <v>15063</v>
      </c>
      <c r="K4790" s="310">
        <v>0.48380000000000001</v>
      </c>
      <c r="L4790" s="310">
        <v>0.41999249999999999</v>
      </c>
      <c r="M4790" s="310">
        <f>VLOOKUP(H4790,'Details of Feeder LEvel'!H:N,7,FALSE)</f>
        <v>0</v>
      </c>
      <c r="N4790" s="310">
        <f t="shared" si="74"/>
        <v>13.188817693261681</v>
      </c>
      <c r="O4790" s="310">
        <v>77.916187549627125</v>
      </c>
      <c r="P4790" s="309" t="s">
        <v>15063</v>
      </c>
      <c r="Q4790" s="311"/>
    </row>
    <row r="4791" spans="1:17" s="312" customFormat="1" x14ac:dyDescent="0.3">
      <c r="A4791" s="307">
        <v>4788</v>
      </c>
      <c r="B4791" s="308" t="s">
        <v>5252</v>
      </c>
      <c r="C4791" s="308" t="s">
        <v>1373</v>
      </c>
      <c r="D4791" s="308" t="s">
        <v>1373</v>
      </c>
      <c r="E4791" s="308" t="s">
        <v>14862</v>
      </c>
      <c r="F4791" s="309" t="s">
        <v>10068</v>
      </c>
      <c r="G4791" s="309" t="s">
        <v>10087</v>
      </c>
      <c r="H4791" s="309" t="s">
        <v>10088</v>
      </c>
      <c r="I4791" s="309" t="s">
        <v>5706</v>
      </c>
      <c r="J4791" s="309" t="s">
        <v>15063</v>
      </c>
      <c r="K4791" s="310">
        <v>1.8051000000000001</v>
      </c>
      <c r="L4791" s="310">
        <v>1.57266934</v>
      </c>
      <c r="M4791" s="310">
        <f>VLOOKUP(H4791,'Details of Feeder LEvel'!H:N,7,FALSE)</f>
        <v>0</v>
      </c>
      <c r="N4791" s="310">
        <f t="shared" si="74"/>
        <v>12.876331505179776</v>
      </c>
      <c r="O4791" s="310">
        <v>55.758325385081918</v>
      </c>
      <c r="P4791" s="309" t="s">
        <v>15063</v>
      </c>
      <c r="Q4791" s="311"/>
    </row>
    <row r="4792" spans="1:17" s="312" customFormat="1" x14ac:dyDescent="0.3">
      <c r="A4792" s="307">
        <v>4789</v>
      </c>
      <c r="B4792" s="308" t="s">
        <v>5252</v>
      </c>
      <c r="C4792" s="308" t="s">
        <v>1373</v>
      </c>
      <c r="D4792" s="308" t="s">
        <v>1373</v>
      </c>
      <c r="E4792" s="308" t="s">
        <v>14862</v>
      </c>
      <c r="F4792" s="309" t="s">
        <v>10068</v>
      </c>
      <c r="G4792" s="309" t="s">
        <v>10089</v>
      </c>
      <c r="H4792" s="309" t="s">
        <v>10090</v>
      </c>
      <c r="I4792" s="309" t="s">
        <v>2414</v>
      </c>
      <c r="J4792" s="309" t="s">
        <v>15063</v>
      </c>
      <c r="K4792" s="310">
        <v>0.42880000000000001</v>
      </c>
      <c r="L4792" s="310">
        <v>0.4204</v>
      </c>
      <c r="M4792" s="310">
        <f>VLOOKUP(H4792,'Details of Feeder LEvel'!H:N,7,FALSE)</f>
        <v>0</v>
      </c>
      <c r="N4792" s="310">
        <f t="shared" si="74"/>
        <v>1.9589552238806012</v>
      </c>
      <c r="O4792" s="310">
        <v>1.9589552238805874</v>
      </c>
      <c r="P4792" s="309" t="s">
        <v>15063</v>
      </c>
      <c r="Q4792" s="311"/>
    </row>
    <row r="4793" spans="1:17" s="312" customFormat="1" x14ac:dyDescent="0.3">
      <c r="A4793" s="307">
        <v>4790</v>
      </c>
      <c r="B4793" s="308" t="s">
        <v>5252</v>
      </c>
      <c r="C4793" s="308" t="s">
        <v>1373</v>
      </c>
      <c r="D4793" s="308" t="s">
        <v>1373</v>
      </c>
      <c r="E4793" s="308" t="s">
        <v>14862</v>
      </c>
      <c r="F4793" s="309" t="s">
        <v>10068</v>
      </c>
      <c r="G4793" s="309" t="s">
        <v>10091</v>
      </c>
      <c r="H4793" s="309" t="s">
        <v>10092</v>
      </c>
      <c r="I4793" s="309" t="s">
        <v>2414</v>
      </c>
      <c r="J4793" s="309" t="s">
        <v>15063</v>
      </c>
      <c r="K4793" s="310">
        <v>0.67999999999999994</v>
      </c>
      <c r="L4793" s="310">
        <v>0.65634999999999999</v>
      </c>
      <c r="M4793" s="310">
        <f>VLOOKUP(H4793,'Details of Feeder LEvel'!H:N,7,FALSE)</f>
        <v>0</v>
      </c>
      <c r="N4793" s="310">
        <f t="shared" si="74"/>
        <v>3.4779411764705808</v>
      </c>
      <c r="O4793" s="310">
        <v>3.4779411764705781</v>
      </c>
      <c r="P4793" s="309" t="s">
        <v>15063</v>
      </c>
      <c r="Q4793" s="311"/>
    </row>
    <row r="4794" spans="1:17" s="312" customFormat="1" x14ac:dyDescent="0.3">
      <c r="A4794" s="307">
        <v>4791</v>
      </c>
      <c r="B4794" s="308" t="s">
        <v>5252</v>
      </c>
      <c r="C4794" s="308" t="s">
        <v>1373</v>
      </c>
      <c r="D4794" s="308" t="s">
        <v>1373</v>
      </c>
      <c r="E4794" s="308" t="s">
        <v>14862</v>
      </c>
      <c r="F4794" s="309" t="s">
        <v>10068</v>
      </c>
      <c r="G4794" s="309" t="s">
        <v>10093</v>
      </c>
      <c r="H4794" s="309" t="s">
        <v>10094</v>
      </c>
      <c r="I4794" s="309" t="s">
        <v>2414</v>
      </c>
      <c r="J4794" s="309" t="s">
        <v>15063</v>
      </c>
      <c r="K4794" s="310">
        <v>2.5068000000000001</v>
      </c>
      <c r="L4794" s="310">
        <v>2.3605567000000001</v>
      </c>
      <c r="M4794" s="310">
        <f>VLOOKUP(H4794,'Details of Feeder LEvel'!H:N,7,FALSE)</f>
        <v>0</v>
      </c>
      <c r="N4794" s="310">
        <f t="shared" si="74"/>
        <v>5.8338638902186082</v>
      </c>
      <c r="O4794" s="310">
        <v>10.207537096309171</v>
      </c>
      <c r="P4794" s="309" t="s">
        <v>15063</v>
      </c>
      <c r="Q4794" s="311"/>
    </row>
    <row r="4795" spans="1:17" s="312" customFormat="1" x14ac:dyDescent="0.3">
      <c r="A4795" s="307">
        <v>4792</v>
      </c>
      <c r="B4795" s="308" t="s">
        <v>5252</v>
      </c>
      <c r="C4795" s="308" t="s">
        <v>1373</v>
      </c>
      <c r="D4795" s="308" t="s">
        <v>1373</v>
      </c>
      <c r="E4795" s="308" t="s">
        <v>14862</v>
      </c>
      <c r="F4795" s="309" t="s">
        <v>10068</v>
      </c>
      <c r="G4795" s="309" t="s">
        <v>10095</v>
      </c>
      <c r="H4795" s="309" t="s">
        <v>14863</v>
      </c>
      <c r="I4795" s="309" t="s">
        <v>2414</v>
      </c>
      <c r="J4795" s="309" t="s">
        <v>15063</v>
      </c>
      <c r="K4795" s="310">
        <v>1.9043999999999999</v>
      </c>
      <c r="L4795" s="310">
        <v>1.856204</v>
      </c>
      <c r="M4795" s="310">
        <f>VLOOKUP(H4795,'Details of Feeder LEvel'!H:N,7,FALSE)</f>
        <v>0</v>
      </c>
      <c r="N4795" s="310">
        <f t="shared" si="74"/>
        <v>2.5307708464608227</v>
      </c>
      <c r="O4795" s="310">
        <v>2.530770846460817</v>
      </c>
      <c r="P4795" s="309" t="s">
        <v>15063</v>
      </c>
      <c r="Q4795" s="311"/>
    </row>
    <row r="4796" spans="1:17" s="312" customFormat="1" x14ac:dyDescent="0.3">
      <c r="A4796" s="307">
        <v>4793</v>
      </c>
      <c r="B4796" s="308" t="s">
        <v>5252</v>
      </c>
      <c r="C4796" s="308" t="s">
        <v>1373</v>
      </c>
      <c r="D4796" s="308" t="s">
        <v>1373</v>
      </c>
      <c r="E4796" s="308" t="s">
        <v>14862</v>
      </c>
      <c r="F4796" s="309" t="s">
        <v>10096</v>
      </c>
      <c r="G4796" s="309" t="s">
        <v>10097</v>
      </c>
      <c r="H4796" s="309" t="s">
        <v>10098</v>
      </c>
      <c r="I4796" s="309" t="s">
        <v>5701</v>
      </c>
      <c r="J4796" s="309" t="s">
        <v>15063</v>
      </c>
      <c r="K4796" s="310">
        <v>0.83211999999999997</v>
      </c>
      <c r="L4796" s="310">
        <v>0.75107900000000005</v>
      </c>
      <c r="M4796" s="310">
        <f>VLOOKUP(H4796,'Details of Feeder LEvel'!H:N,7,FALSE)</f>
        <v>0</v>
      </c>
      <c r="N4796" s="310">
        <f t="shared" si="74"/>
        <v>9.7391001297889641</v>
      </c>
      <c r="O4796" s="310">
        <v>9.7391001297889463</v>
      </c>
      <c r="P4796" s="309" t="s">
        <v>15063</v>
      </c>
      <c r="Q4796" s="311"/>
    </row>
    <row r="4797" spans="1:17" s="312" customFormat="1" x14ac:dyDescent="0.3">
      <c r="A4797" s="307">
        <v>4794</v>
      </c>
      <c r="B4797" s="308" t="s">
        <v>5252</v>
      </c>
      <c r="C4797" s="308" t="s">
        <v>1373</v>
      </c>
      <c r="D4797" s="308" t="s">
        <v>1373</v>
      </c>
      <c r="E4797" s="308" t="s">
        <v>14862</v>
      </c>
      <c r="F4797" s="309" t="s">
        <v>10096</v>
      </c>
      <c r="G4797" s="309" t="s">
        <v>10099</v>
      </c>
      <c r="H4797" s="309" t="s">
        <v>10100</v>
      </c>
      <c r="I4797" s="309" t="s">
        <v>5701</v>
      </c>
      <c r="J4797" s="309" t="s">
        <v>15063</v>
      </c>
      <c r="K4797" s="310">
        <v>0.7319199999999999</v>
      </c>
      <c r="L4797" s="310">
        <v>0.65731488000000005</v>
      </c>
      <c r="M4797" s="310">
        <f>VLOOKUP(H4797,'Details of Feeder LEvel'!H:N,7,FALSE)</f>
        <v>0</v>
      </c>
      <c r="N4797" s="310">
        <f t="shared" si="74"/>
        <v>10.193070280904999</v>
      </c>
      <c r="O4797" s="310">
        <v>10.545908952859007</v>
      </c>
      <c r="P4797" s="309" t="s">
        <v>15063</v>
      </c>
      <c r="Q4797" s="311"/>
    </row>
    <row r="4798" spans="1:17" s="312" customFormat="1" x14ac:dyDescent="0.3">
      <c r="A4798" s="307">
        <v>4795</v>
      </c>
      <c r="B4798" s="308" t="s">
        <v>5252</v>
      </c>
      <c r="C4798" s="308" t="s">
        <v>1373</v>
      </c>
      <c r="D4798" s="308" t="s">
        <v>1373</v>
      </c>
      <c r="E4798" s="308" t="s">
        <v>14862</v>
      </c>
      <c r="F4798" s="313" t="s">
        <v>10096</v>
      </c>
      <c r="G4798" s="309" t="s">
        <v>10101</v>
      </c>
      <c r="H4798" s="309" t="s">
        <v>10102</v>
      </c>
      <c r="I4798" s="309" t="s">
        <v>5701</v>
      </c>
      <c r="J4798" s="309" t="s">
        <v>15063</v>
      </c>
      <c r="K4798" s="310">
        <v>0.94599999999999995</v>
      </c>
      <c r="L4798" s="310">
        <v>0.85476799999999997</v>
      </c>
      <c r="M4798" s="310">
        <f>VLOOKUP(H4798,'Details of Feeder LEvel'!H:N,7,FALSE)</f>
        <v>0</v>
      </c>
      <c r="N4798" s="310">
        <f t="shared" si="74"/>
        <v>9.6439746300211411</v>
      </c>
      <c r="O4798" s="310">
        <v>9.643974630021134</v>
      </c>
      <c r="P4798" s="309" t="s">
        <v>15063</v>
      </c>
      <c r="Q4798" s="311"/>
    </row>
    <row r="4799" spans="1:17" s="312" customFormat="1" x14ac:dyDescent="0.3">
      <c r="A4799" s="307">
        <v>4796</v>
      </c>
      <c r="B4799" s="308" t="s">
        <v>5252</v>
      </c>
      <c r="C4799" s="308" t="s">
        <v>1373</v>
      </c>
      <c r="D4799" s="308" t="s">
        <v>1373</v>
      </c>
      <c r="E4799" s="308" t="s">
        <v>14862</v>
      </c>
      <c r="F4799" s="309" t="s">
        <v>10096</v>
      </c>
      <c r="G4799" s="309" t="s">
        <v>10103</v>
      </c>
      <c r="H4799" s="309" t="s">
        <v>10104</v>
      </c>
      <c r="I4799" s="309" t="s">
        <v>5701</v>
      </c>
      <c r="J4799" s="309" t="s">
        <v>15063</v>
      </c>
      <c r="K4799" s="310">
        <v>1.2326000000000001</v>
      </c>
      <c r="L4799" s="310">
        <v>1.1076730000000001</v>
      </c>
      <c r="M4799" s="310">
        <f>VLOOKUP(H4799,'Details of Feeder LEvel'!H:N,7,FALSE)</f>
        <v>0</v>
      </c>
      <c r="N4799" s="310">
        <f t="shared" si="74"/>
        <v>10.135242576667206</v>
      </c>
      <c r="O4799" s="310">
        <v>10.135242576667192</v>
      </c>
      <c r="P4799" s="309" t="s">
        <v>15063</v>
      </c>
      <c r="Q4799" s="311"/>
    </row>
    <row r="4800" spans="1:17" s="312" customFormat="1" x14ac:dyDescent="0.3">
      <c r="A4800" s="307">
        <v>4797</v>
      </c>
      <c r="B4800" s="308" t="s">
        <v>5252</v>
      </c>
      <c r="C4800" s="308" t="s">
        <v>1373</v>
      </c>
      <c r="D4800" s="308" t="s">
        <v>1373</v>
      </c>
      <c r="E4800" s="308" t="s">
        <v>14862</v>
      </c>
      <c r="F4800" s="309" t="s">
        <v>10096</v>
      </c>
      <c r="G4800" s="309" t="s">
        <v>10105</v>
      </c>
      <c r="H4800" s="309" t="s">
        <v>10106</v>
      </c>
      <c r="I4800" s="309" t="s">
        <v>5701</v>
      </c>
      <c r="J4800" s="309" t="s">
        <v>15063</v>
      </c>
      <c r="K4800" s="310">
        <v>0.55503999999999998</v>
      </c>
      <c r="L4800" s="310">
        <v>0.500274</v>
      </c>
      <c r="M4800" s="310">
        <f>VLOOKUP(H4800,'Details of Feeder LEvel'!H:N,7,FALSE)</f>
        <v>0</v>
      </c>
      <c r="N4800" s="310">
        <f t="shared" si="74"/>
        <v>9.8670366099740523</v>
      </c>
      <c r="O4800" s="310">
        <v>9.8670366099740558</v>
      </c>
      <c r="P4800" s="309" t="s">
        <v>15063</v>
      </c>
      <c r="Q4800" s="311"/>
    </row>
    <row r="4801" spans="1:17" s="312" customFormat="1" x14ac:dyDescent="0.3">
      <c r="A4801" s="307">
        <v>4798</v>
      </c>
      <c r="B4801" s="308" t="s">
        <v>5252</v>
      </c>
      <c r="C4801" s="308" t="s">
        <v>1373</v>
      </c>
      <c r="D4801" s="308" t="s">
        <v>1373</v>
      </c>
      <c r="E4801" s="308" t="s">
        <v>14862</v>
      </c>
      <c r="F4801" s="309" t="s">
        <v>10096</v>
      </c>
      <c r="G4801" s="309" t="s">
        <v>10107</v>
      </c>
      <c r="H4801" s="309" t="s">
        <v>10108</v>
      </c>
      <c r="I4801" s="309" t="s">
        <v>5701</v>
      </c>
      <c r="J4801" s="309" t="s">
        <v>15063</v>
      </c>
      <c r="K4801" s="310">
        <v>0.94904000000000011</v>
      </c>
      <c r="L4801" s="310">
        <v>0.85001320000000002</v>
      </c>
      <c r="M4801" s="310">
        <f>VLOOKUP(H4801,'Details of Feeder LEvel'!H:N,7,FALSE)</f>
        <v>0</v>
      </c>
      <c r="N4801" s="310">
        <f t="shared" si="74"/>
        <v>10.434417938126957</v>
      </c>
      <c r="O4801" s="310">
        <v>12.851460387484636</v>
      </c>
      <c r="P4801" s="309" t="s">
        <v>15063</v>
      </c>
      <c r="Q4801" s="311"/>
    </row>
    <row r="4802" spans="1:17" s="312" customFormat="1" x14ac:dyDescent="0.3">
      <c r="A4802" s="307">
        <v>4799</v>
      </c>
      <c r="B4802" s="308" t="s">
        <v>5252</v>
      </c>
      <c r="C4802" s="308" t="s">
        <v>1373</v>
      </c>
      <c r="D4802" s="308" t="s">
        <v>1373</v>
      </c>
      <c r="E4802" s="308" t="s">
        <v>14862</v>
      </c>
      <c r="F4802" s="309" t="s">
        <v>10096</v>
      </c>
      <c r="G4802" s="309" t="s">
        <v>10109</v>
      </c>
      <c r="H4802" s="309" t="s">
        <v>10110</v>
      </c>
      <c r="I4802" s="309" t="s">
        <v>5706</v>
      </c>
      <c r="J4802" s="309" t="s">
        <v>15063</v>
      </c>
      <c r="K4802" s="310">
        <v>1.05677</v>
      </c>
      <c r="L4802" s="310">
        <v>0.91917194999999996</v>
      </c>
      <c r="M4802" s="310">
        <f>VLOOKUP(H4802,'Details of Feeder LEvel'!H:N,7,FALSE)</f>
        <v>0</v>
      </c>
      <c r="N4802" s="310">
        <f t="shared" si="74"/>
        <v>13.020624166091016</v>
      </c>
      <c r="O4802" s="310">
        <v>71.606692216729414</v>
      </c>
      <c r="P4802" s="309" t="s">
        <v>15063</v>
      </c>
      <c r="Q4802" s="311"/>
    </row>
    <row r="4803" spans="1:17" s="312" customFormat="1" x14ac:dyDescent="0.3">
      <c r="A4803" s="307">
        <v>4800</v>
      </c>
      <c r="B4803" s="308" t="s">
        <v>5252</v>
      </c>
      <c r="C4803" s="308" t="s">
        <v>1373</v>
      </c>
      <c r="D4803" s="308" t="s">
        <v>1373</v>
      </c>
      <c r="E4803" s="308" t="s">
        <v>14862</v>
      </c>
      <c r="F4803" s="309" t="s">
        <v>10096</v>
      </c>
      <c r="G4803" s="309" t="s">
        <v>10111</v>
      </c>
      <c r="H4803" s="309" t="s">
        <v>10112</v>
      </c>
      <c r="I4803" s="309" t="s">
        <v>5706</v>
      </c>
      <c r="J4803" s="309" t="s">
        <v>15063</v>
      </c>
      <c r="K4803" s="310">
        <v>1.3199800000000002</v>
      </c>
      <c r="L4803" s="310">
        <v>1.15199746</v>
      </c>
      <c r="M4803" s="310">
        <f>VLOOKUP(H4803,'Details of Feeder LEvel'!H:N,7,FALSE)</f>
        <v>0</v>
      </c>
      <c r="N4803" s="310">
        <f t="shared" si="74"/>
        <v>12.726142820345771</v>
      </c>
      <c r="O4803" s="310">
        <v>54.255426200678016</v>
      </c>
      <c r="P4803" s="309" t="s">
        <v>15063</v>
      </c>
      <c r="Q4803" s="311"/>
    </row>
    <row r="4804" spans="1:17" s="312" customFormat="1" x14ac:dyDescent="0.3">
      <c r="A4804" s="307">
        <v>4801</v>
      </c>
      <c r="B4804" s="308" t="s">
        <v>5252</v>
      </c>
      <c r="C4804" s="308" t="s">
        <v>1373</v>
      </c>
      <c r="D4804" s="308" t="s">
        <v>1373</v>
      </c>
      <c r="E4804" s="308" t="s">
        <v>14864</v>
      </c>
      <c r="F4804" s="309" t="s">
        <v>5500</v>
      </c>
      <c r="G4804" s="309" t="s">
        <v>10113</v>
      </c>
      <c r="H4804" s="309" t="s">
        <v>10114</v>
      </c>
      <c r="I4804" s="309" t="s">
        <v>2405</v>
      </c>
      <c r="J4804" s="309" t="s">
        <v>15063</v>
      </c>
      <c r="K4804" s="310">
        <v>1.16984</v>
      </c>
      <c r="L4804" s="310">
        <v>1.039636808</v>
      </c>
      <c r="M4804" s="310">
        <f>VLOOKUP(H4804,'Details of Feeder LEvel'!H:N,7,FALSE)</f>
        <v>0</v>
      </c>
      <c r="N4804" s="310">
        <f t="shared" ref="N4804:N4867" si="75">(K4804-L4804)/K4804*100</f>
        <v>11.129999999999997</v>
      </c>
      <c r="O4804" s="310">
        <v>11.129999999999995</v>
      </c>
      <c r="P4804" s="309" t="s">
        <v>15063</v>
      </c>
      <c r="Q4804" s="311"/>
    </row>
    <row r="4805" spans="1:17" s="312" customFormat="1" x14ac:dyDescent="0.3">
      <c r="A4805" s="307">
        <v>4802</v>
      </c>
      <c r="B4805" s="308" t="s">
        <v>5252</v>
      </c>
      <c r="C4805" s="308" t="s">
        <v>1373</v>
      </c>
      <c r="D4805" s="308" t="s">
        <v>1373</v>
      </c>
      <c r="E4805" s="308" t="s">
        <v>14864</v>
      </c>
      <c r="F4805" s="309" t="s">
        <v>5500</v>
      </c>
      <c r="G4805" s="309" t="s">
        <v>10115</v>
      </c>
      <c r="H4805" s="309" t="s">
        <v>10116</v>
      </c>
      <c r="I4805" s="309" t="s">
        <v>5701</v>
      </c>
      <c r="J4805" s="309" t="s">
        <v>15063</v>
      </c>
      <c r="K4805" s="310">
        <v>0.98219999999999996</v>
      </c>
      <c r="L4805" s="310">
        <v>0.87897389999999986</v>
      </c>
      <c r="M4805" s="310">
        <f>VLOOKUP(H4805,'Details of Feeder LEvel'!H:N,7,FALSE)</f>
        <v>0</v>
      </c>
      <c r="N4805" s="310">
        <f t="shared" si="75"/>
        <v>10.50968234575444</v>
      </c>
      <c r="O4805" s="310">
        <v>38.800126756116313</v>
      </c>
      <c r="P4805" s="309" t="s">
        <v>15063</v>
      </c>
      <c r="Q4805" s="311"/>
    </row>
    <row r="4806" spans="1:17" s="312" customFormat="1" x14ac:dyDescent="0.3">
      <c r="A4806" s="307">
        <v>4803</v>
      </c>
      <c r="B4806" s="308" t="s">
        <v>5252</v>
      </c>
      <c r="C4806" s="308" t="s">
        <v>1373</v>
      </c>
      <c r="D4806" s="308" t="s">
        <v>1373</v>
      </c>
      <c r="E4806" s="308" t="s">
        <v>14864</v>
      </c>
      <c r="F4806" s="309" t="s">
        <v>5500</v>
      </c>
      <c r="G4806" s="309" t="s">
        <v>10117</v>
      </c>
      <c r="H4806" s="309" t="s">
        <v>10118</v>
      </c>
      <c r="I4806" s="309" t="s">
        <v>5701</v>
      </c>
      <c r="J4806" s="309" t="s">
        <v>15063</v>
      </c>
      <c r="K4806" s="310">
        <v>0.80599999999999994</v>
      </c>
      <c r="L4806" s="310">
        <v>0.72211000000000003</v>
      </c>
      <c r="M4806" s="310">
        <f>VLOOKUP(H4806,'Details of Feeder LEvel'!H:N,7,FALSE)</f>
        <v>0</v>
      </c>
      <c r="N4806" s="310">
        <f t="shared" si="75"/>
        <v>10.408188585607931</v>
      </c>
      <c r="O4806" s="310">
        <v>15.904279476153494</v>
      </c>
      <c r="P4806" s="309" t="s">
        <v>15063</v>
      </c>
      <c r="Q4806" s="311"/>
    </row>
    <row r="4807" spans="1:17" s="312" customFormat="1" x14ac:dyDescent="0.3">
      <c r="A4807" s="307">
        <v>4804</v>
      </c>
      <c r="B4807" s="308" t="s">
        <v>5252</v>
      </c>
      <c r="C4807" s="308" t="s">
        <v>1373</v>
      </c>
      <c r="D4807" s="308" t="s">
        <v>1373</v>
      </c>
      <c r="E4807" s="308" t="s">
        <v>14864</v>
      </c>
      <c r="F4807" s="309" t="s">
        <v>5500</v>
      </c>
      <c r="G4807" s="309" t="s">
        <v>10119</v>
      </c>
      <c r="H4807" s="309" t="s">
        <v>10120</v>
      </c>
      <c r="I4807" s="309" t="s">
        <v>5701</v>
      </c>
      <c r="J4807" s="309" t="s">
        <v>15063</v>
      </c>
      <c r="K4807" s="310">
        <v>0.69318000000000002</v>
      </c>
      <c r="L4807" s="310">
        <v>0.62057099999999998</v>
      </c>
      <c r="M4807" s="310">
        <f>VLOOKUP(H4807,'Details of Feeder LEvel'!H:N,7,FALSE)</f>
        <v>0</v>
      </c>
      <c r="N4807" s="310">
        <f t="shared" si="75"/>
        <v>10.474768458409075</v>
      </c>
      <c r="O4807" s="310">
        <v>10.474768458409066</v>
      </c>
      <c r="P4807" s="309" t="s">
        <v>15063</v>
      </c>
      <c r="Q4807" s="311"/>
    </row>
    <row r="4808" spans="1:17" s="312" customFormat="1" x14ac:dyDescent="0.3">
      <c r="A4808" s="307">
        <v>4805</v>
      </c>
      <c r="B4808" s="308" t="s">
        <v>5252</v>
      </c>
      <c r="C4808" s="308" t="s">
        <v>1373</v>
      </c>
      <c r="D4808" s="308" t="s">
        <v>1373</v>
      </c>
      <c r="E4808" s="308" t="s">
        <v>14864</v>
      </c>
      <c r="F4808" s="309" t="s">
        <v>5500</v>
      </c>
      <c r="G4808" s="309" t="s">
        <v>10121</v>
      </c>
      <c r="H4808" s="309" t="s">
        <v>10122</v>
      </c>
      <c r="I4808" s="309" t="s">
        <v>5701</v>
      </c>
      <c r="J4808" s="309" t="s">
        <v>15063</v>
      </c>
      <c r="K4808" s="310">
        <v>0.6799599999999999</v>
      </c>
      <c r="L4808" s="310">
        <v>0.61261900000000002</v>
      </c>
      <c r="M4808" s="310">
        <f>VLOOKUP(H4808,'Details of Feeder LEvel'!H:N,7,FALSE)</f>
        <v>0</v>
      </c>
      <c r="N4808" s="310">
        <f t="shared" si="75"/>
        <v>9.9036708041649337</v>
      </c>
      <c r="O4808" s="310">
        <v>13.489337350867658</v>
      </c>
      <c r="P4808" s="309" t="s">
        <v>15063</v>
      </c>
      <c r="Q4808" s="311"/>
    </row>
    <row r="4809" spans="1:17" s="312" customFormat="1" x14ac:dyDescent="0.3">
      <c r="A4809" s="307">
        <v>4806</v>
      </c>
      <c r="B4809" s="308" t="s">
        <v>5252</v>
      </c>
      <c r="C4809" s="308" t="s">
        <v>1373</v>
      </c>
      <c r="D4809" s="308" t="s">
        <v>1373</v>
      </c>
      <c r="E4809" s="308" t="s">
        <v>14864</v>
      </c>
      <c r="F4809" s="309" t="s">
        <v>5500</v>
      </c>
      <c r="G4809" s="309" t="s">
        <v>10123</v>
      </c>
      <c r="H4809" s="309" t="s">
        <v>10124</v>
      </c>
      <c r="I4809" s="309" t="s">
        <v>5701</v>
      </c>
      <c r="J4809" s="309" t="s">
        <v>15063</v>
      </c>
      <c r="K4809" s="310">
        <v>0.22760000000000002</v>
      </c>
      <c r="L4809" s="310">
        <v>0.20541699999999999</v>
      </c>
      <c r="M4809" s="310">
        <f>VLOOKUP(H4809,'Details of Feeder LEvel'!H:N,7,FALSE)</f>
        <v>0</v>
      </c>
      <c r="N4809" s="310">
        <f t="shared" si="75"/>
        <v>9.7464850615114376</v>
      </c>
      <c r="O4809" s="310">
        <v>9.746485061511434</v>
      </c>
      <c r="P4809" s="309" t="s">
        <v>15063</v>
      </c>
      <c r="Q4809" s="311"/>
    </row>
    <row r="4810" spans="1:17" s="312" customFormat="1" x14ac:dyDescent="0.3">
      <c r="A4810" s="307">
        <v>4807</v>
      </c>
      <c r="B4810" s="308" t="s">
        <v>5252</v>
      </c>
      <c r="C4810" s="308" t="s">
        <v>1373</v>
      </c>
      <c r="D4810" s="308" t="s">
        <v>1373</v>
      </c>
      <c r="E4810" s="308" t="s">
        <v>14864</v>
      </c>
      <c r="F4810" s="309" t="s">
        <v>5500</v>
      </c>
      <c r="G4810" s="309" t="s">
        <v>10125</v>
      </c>
      <c r="H4810" s="309" t="s">
        <v>10126</v>
      </c>
      <c r="I4810" s="309" t="s">
        <v>5701</v>
      </c>
      <c r="J4810" s="309" t="s">
        <v>15063</v>
      </c>
      <c r="K4810" s="310">
        <v>0.67857999999999996</v>
      </c>
      <c r="L4810" s="310">
        <v>0.61214400000000002</v>
      </c>
      <c r="M4810" s="310">
        <f>VLOOKUP(H4810,'Details of Feeder LEvel'!H:N,7,FALSE)</f>
        <v>0</v>
      </c>
      <c r="N4810" s="310">
        <f t="shared" si="75"/>
        <v>9.7904447522768052</v>
      </c>
      <c r="O4810" s="310">
        <v>11.131209745802629</v>
      </c>
      <c r="P4810" s="309" t="s">
        <v>15063</v>
      </c>
      <c r="Q4810" s="311"/>
    </row>
    <row r="4811" spans="1:17" s="312" customFormat="1" x14ac:dyDescent="0.3">
      <c r="A4811" s="307">
        <v>4808</v>
      </c>
      <c r="B4811" s="308" t="s">
        <v>5252</v>
      </c>
      <c r="C4811" s="308" t="s">
        <v>1373</v>
      </c>
      <c r="D4811" s="308" t="s">
        <v>1373</v>
      </c>
      <c r="E4811" s="308" t="s">
        <v>14864</v>
      </c>
      <c r="F4811" s="309" t="s">
        <v>5500</v>
      </c>
      <c r="G4811" s="309" t="s">
        <v>10128</v>
      </c>
      <c r="H4811" s="309" t="s">
        <v>10129</v>
      </c>
      <c r="I4811" s="309" t="s">
        <v>5706</v>
      </c>
      <c r="J4811" s="309" t="s">
        <v>15063</v>
      </c>
      <c r="K4811" s="310">
        <v>0.82420000000000004</v>
      </c>
      <c r="L4811" s="310">
        <v>0.72150740000000002</v>
      </c>
      <c r="M4811" s="310">
        <f>VLOOKUP(H4811,'Details of Feeder LEvel'!H:N,7,FALSE)</f>
        <v>0</v>
      </c>
      <c r="N4811" s="310">
        <f t="shared" si="75"/>
        <v>12.459669983013834</v>
      </c>
      <c r="O4811" s="310">
        <v>33.544060005374654</v>
      </c>
      <c r="P4811" s="309" t="s">
        <v>15063</v>
      </c>
      <c r="Q4811" s="311"/>
    </row>
    <row r="4812" spans="1:17" s="312" customFormat="1" x14ac:dyDescent="0.3">
      <c r="A4812" s="307">
        <v>4809</v>
      </c>
      <c r="B4812" s="308" t="s">
        <v>5252</v>
      </c>
      <c r="C4812" s="308" t="s">
        <v>1373</v>
      </c>
      <c r="D4812" s="308" t="s">
        <v>1373</v>
      </c>
      <c r="E4812" s="308" t="s">
        <v>14864</v>
      </c>
      <c r="F4812" s="309" t="s">
        <v>5500</v>
      </c>
      <c r="G4812" s="309" t="s">
        <v>10130</v>
      </c>
      <c r="H4812" s="309" t="s">
        <v>10131</v>
      </c>
      <c r="I4812" s="309" t="s">
        <v>5706</v>
      </c>
      <c r="J4812" s="309" t="s">
        <v>15063</v>
      </c>
      <c r="K4812" s="310">
        <v>1.2585999999999999</v>
      </c>
      <c r="L4812" s="310">
        <v>1.1004084999999999</v>
      </c>
      <c r="M4812" s="310">
        <f>VLOOKUP(H4812,'Details of Feeder LEvel'!H:N,7,FALSE)</f>
        <v>0</v>
      </c>
      <c r="N4812" s="310">
        <f t="shared" si="75"/>
        <v>12.568846337200068</v>
      </c>
      <c r="O4812" s="310">
        <v>66.669033174727716</v>
      </c>
      <c r="P4812" s="309" t="s">
        <v>15063</v>
      </c>
      <c r="Q4812" s="311"/>
    </row>
    <row r="4813" spans="1:17" s="312" customFormat="1" x14ac:dyDescent="0.3">
      <c r="A4813" s="307">
        <v>4810</v>
      </c>
      <c r="B4813" s="308" t="s">
        <v>5252</v>
      </c>
      <c r="C4813" s="308" t="s">
        <v>1373</v>
      </c>
      <c r="D4813" s="308" t="s">
        <v>1373</v>
      </c>
      <c r="E4813" s="308" t="s">
        <v>14864</v>
      </c>
      <c r="F4813" s="309" t="s">
        <v>5500</v>
      </c>
      <c r="G4813" s="309" t="s">
        <v>10132</v>
      </c>
      <c r="H4813" s="309" t="s">
        <v>10133</v>
      </c>
      <c r="I4813" s="309" t="s">
        <v>5706</v>
      </c>
      <c r="J4813" s="309" t="s">
        <v>15063</v>
      </c>
      <c r="K4813" s="310">
        <v>5.8319999999999997E-2</v>
      </c>
      <c r="L4813" s="310">
        <v>5.1423999999999997E-2</v>
      </c>
      <c r="M4813" s="310">
        <f>VLOOKUP(H4813,'Details of Feeder LEvel'!H:N,7,FALSE)</f>
        <v>0</v>
      </c>
      <c r="N4813" s="310">
        <f t="shared" si="75"/>
        <v>11.824417009602195</v>
      </c>
      <c r="O4813" s="310">
        <v>71.285902588977891</v>
      </c>
      <c r="P4813" s="309" t="s">
        <v>15063</v>
      </c>
      <c r="Q4813" s="311"/>
    </row>
    <row r="4814" spans="1:17" s="312" customFormat="1" x14ac:dyDescent="0.3">
      <c r="A4814" s="307">
        <v>4811</v>
      </c>
      <c r="B4814" s="308" t="s">
        <v>5252</v>
      </c>
      <c r="C4814" s="308" t="s">
        <v>1373</v>
      </c>
      <c r="D4814" s="308" t="s">
        <v>1373</v>
      </c>
      <c r="E4814" s="308" t="s">
        <v>14864</v>
      </c>
      <c r="F4814" s="309" t="s">
        <v>5500</v>
      </c>
      <c r="G4814" s="309" t="s">
        <v>10134</v>
      </c>
      <c r="H4814" s="309" t="s">
        <v>10135</v>
      </c>
      <c r="I4814" s="309" t="s">
        <v>5706</v>
      </c>
      <c r="J4814" s="309" t="s">
        <v>15063</v>
      </c>
      <c r="K4814" s="310">
        <v>0.27500000000000002</v>
      </c>
      <c r="L4814" s="310">
        <v>0.24094129999999997</v>
      </c>
      <c r="M4814" s="310">
        <f>VLOOKUP(H4814,'Details of Feeder LEvel'!H:N,7,FALSE)</f>
        <v>0</v>
      </c>
      <c r="N4814" s="310">
        <f t="shared" si="75"/>
        <v>12.384981818181837</v>
      </c>
      <c r="O4814" s="310">
        <v>14.291960407201298</v>
      </c>
      <c r="P4814" s="309" t="s">
        <v>15063</v>
      </c>
      <c r="Q4814" s="311"/>
    </row>
    <row r="4815" spans="1:17" s="312" customFormat="1" x14ac:dyDescent="0.3">
      <c r="A4815" s="307">
        <v>4812</v>
      </c>
      <c r="B4815" s="308" t="s">
        <v>5252</v>
      </c>
      <c r="C4815" s="308" t="s">
        <v>1373</v>
      </c>
      <c r="D4815" s="308" t="s">
        <v>1373</v>
      </c>
      <c r="E4815" s="308" t="s">
        <v>14864</v>
      </c>
      <c r="F4815" s="309" t="s">
        <v>5514</v>
      </c>
      <c r="G4815" s="309" t="s">
        <v>10136</v>
      </c>
      <c r="H4815" s="309" t="s">
        <v>10137</v>
      </c>
      <c r="I4815" s="309" t="s">
        <v>5622</v>
      </c>
      <c r="J4815" s="309" t="s">
        <v>15063</v>
      </c>
      <c r="K4815" s="310">
        <v>0.65027999999999997</v>
      </c>
      <c r="L4815" s="310">
        <v>0.615424992</v>
      </c>
      <c r="M4815" s="310">
        <f>VLOOKUP(H4815,'Details of Feeder LEvel'!H:N,7,FALSE)</f>
        <v>0</v>
      </c>
      <c r="N4815" s="310">
        <f t="shared" si="75"/>
        <v>5.359999999999995</v>
      </c>
      <c r="O4815" s="310">
        <v>15.247101952388986</v>
      </c>
      <c r="P4815" s="309" t="s">
        <v>15063</v>
      </c>
      <c r="Q4815" s="311"/>
    </row>
    <row r="4816" spans="1:17" s="312" customFormat="1" x14ac:dyDescent="0.3">
      <c r="A4816" s="307">
        <v>4813</v>
      </c>
      <c r="B4816" s="308" t="s">
        <v>5252</v>
      </c>
      <c r="C4816" s="308" t="s">
        <v>1373</v>
      </c>
      <c r="D4816" s="308" t="s">
        <v>1373</v>
      </c>
      <c r="E4816" s="308" t="s">
        <v>14864</v>
      </c>
      <c r="F4816" s="309" t="s">
        <v>5514</v>
      </c>
      <c r="G4816" s="309" t="s">
        <v>10138</v>
      </c>
      <c r="H4816" s="309" t="s">
        <v>10139</v>
      </c>
      <c r="I4816" s="309" t="s">
        <v>5701</v>
      </c>
      <c r="J4816" s="309" t="s">
        <v>15063</v>
      </c>
      <c r="K4816" s="310">
        <v>0.59715999999999991</v>
      </c>
      <c r="L4816" s="310">
        <v>0.53890800000000005</v>
      </c>
      <c r="M4816" s="310">
        <f>VLOOKUP(H4816,'Details of Feeder LEvel'!H:N,7,FALSE)</f>
        <v>0</v>
      </c>
      <c r="N4816" s="310">
        <f t="shared" si="75"/>
        <v>9.7548395739834994</v>
      </c>
      <c r="O4816" s="310">
        <v>9.7548395739834977</v>
      </c>
      <c r="P4816" s="309" t="s">
        <v>15063</v>
      </c>
      <c r="Q4816" s="311"/>
    </row>
    <row r="4817" spans="1:17" s="312" customFormat="1" x14ac:dyDescent="0.3">
      <c r="A4817" s="307">
        <v>4814</v>
      </c>
      <c r="B4817" s="308" t="s">
        <v>5252</v>
      </c>
      <c r="C4817" s="308" t="s">
        <v>1373</v>
      </c>
      <c r="D4817" s="308" t="s">
        <v>1373</v>
      </c>
      <c r="E4817" s="308" t="s">
        <v>14864</v>
      </c>
      <c r="F4817" s="309" t="s">
        <v>5514</v>
      </c>
      <c r="G4817" s="309" t="s">
        <v>10140</v>
      </c>
      <c r="H4817" s="309" t="s">
        <v>10141</v>
      </c>
      <c r="I4817" s="309" t="s">
        <v>2405</v>
      </c>
      <c r="J4817" s="309" t="s">
        <v>15063</v>
      </c>
      <c r="K4817" s="310">
        <v>0.86699999999999999</v>
      </c>
      <c r="L4817" s="310">
        <v>0.76460729999999999</v>
      </c>
      <c r="M4817" s="310">
        <f>VLOOKUP(H4817,'Details of Feeder LEvel'!H:N,7,FALSE)</f>
        <v>0</v>
      </c>
      <c r="N4817" s="310">
        <f t="shared" si="75"/>
        <v>11.81</v>
      </c>
      <c r="O4817" s="310">
        <v>27.323965325283272</v>
      </c>
      <c r="P4817" s="309" t="s">
        <v>15063</v>
      </c>
      <c r="Q4817" s="311"/>
    </row>
    <row r="4818" spans="1:17" s="312" customFormat="1" x14ac:dyDescent="0.3">
      <c r="A4818" s="307">
        <v>4815</v>
      </c>
      <c r="B4818" s="308" t="s">
        <v>5252</v>
      </c>
      <c r="C4818" s="308" t="s">
        <v>1373</v>
      </c>
      <c r="D4818" s="308" t="s">
        <v>1373</v>
      </c>
      <c r="E4818" s="308" t="s">
        <v>14864</v>
      </c>
      <c r="F4818" s="309" t="s">
        <v>5514</v>
      </c>
      <c r="G4818" s="309" t="s">
        <v>10142</v>
      </c>
      <c r="H4818" s="309" t="s">
        <v>10143</v>
      </c>
      <c r="I4818" s="309" t="s">
        <v>2414</v>
      </c>
      <c r="J4818" s="309" t="s">
        <v>15063</v>
      </c>
      <c r="K4818" s="310">
        <v>1.6140000000000001</v>
      </c>
      <c r="L4818" s="310">
        <v>1.6217999999999999</v>
      </c>
      <c r="M4818" s="310">
        <f>VLOOKUP(H4818,'Details of Feeder LEvel'!H:N,7,FALSE)</f>
        <v>0</v>
      </c>
      <c r="N4818" s="310">
        <f t="shared" si="75"/>
        <v>-0.48327137546467208</v>
      </c>
      <c r="O4818" s="310">
        <v>-0.48325733931808834</v>
      </c>
      <c r="P4818" s="309" t="s">
        <v>15063</v>
      </c>
      <c r="Q4818" s="311"/>
    </row>
    <row r="4819" spans="1:17" s="312" customFormat="1" x14ac:dyDescent="0.3">
      <c r="A4819" s="307">
        <v>4816</v>
      </c>
      <c r="B4819" s="308" t="s">
        <v>5252</v>
      </c>
      <c r="C4819" s="308" t="s">
        <v>1373</v>
      </c>
      <c r="D4819" s="308" t="s">
        <v>1373</v>
      </c>
      <c r="E4819" s="308" t="s">
        <v>14864</v>
      </c>
      <c r="F4819" s="309" t="s">
        <v>5514</v>
      </c>
      <c r="G4819" s="309" t="s">
        <v>10144</v>
      </c>
      <c r="H4819" s="309" t="s">
        <v>10145</v>
      </c>
      <c r="I4819" s="309" t="s">
        <v>2414</v>
      </c>
      <c r="J4819" s="309" t="s">
        <v>15063</v>
      </c>
      <c r="K4819" s="310">
        <v>2.7581000000000002</v>
      </c>
      <c r="L4819" s="310">
        <v>2.5452965000000001</v>
      </c>
      <c r="M4819" s="310">
        <f>VLOOKUP(H4819,'Details of Feeder LEvel'!H:N,7,FALSE)</f>
        <v>0</v>
      </c>
      <c r="N4819" s="310">
        <f t="shared" si="75"/>
        <v>7.7155831913273669</v>
      </c>
      <c r="O4819" s="310">
        <v>7.7155831913273687</v>
      </c>
      <c r="P4819" s="309" t="s">
        <v>15063</v>
      </c>
      <c r="Q4819" s="311"/>
    </row>
    <row r="4820" spans="1:17" s="312" customFormat="1" x14ac:dyDescent="0.3">
      <c r="A4820" s="307">
        <v>4817</v>
      </c>
      <c r="B4820" s="308" t="s">
        <v>5252</v>
      </c>
      <c r="C4820" s="308" t="s">
        <v>1373</v>
      </c>
      <c r="D4820" s="308" t="s">
        <v>1373</v>
      </c>
      <c r="E4820" s="308" t="s">
        <v>14864</v>
      </c>
      <c r="F4820" s="309" t="s">
        <v>5514</v>
      </c>
      <c r="G4820" s="309" t="s">
        <v>10146</v>
      </c>
      <c r="H4820" s="309" t="s">
        <v>10147</v>
      </c>
      <c r="I4820" s="309" t="s">
        <v>5701</v>
      </c>
      <c r="J4820" s="309" t="s">
        <v>15063</v>
      </c>
      <c r="K4820" s="310">
        <v>0.95439999999999992</v>
      </c>
      <c r="L4820" s="310">
        <v>0.85140700000000002</v>
      </c>
      <c r="M4820" s="310">
        <f>VLOOKUP(H4820,'Details of Feeder LEvel'!H:N,7,FALSE)</f>
        <v>0</v>
      </c>
      <c r="N4820" s="310">
        <f t="shared" si="75"/>
        <v>10.791387259010886</v>
      </c>
      <c r="O4820" s="310">
        <v>10.791387259010875</v>
      </c>
      <c r="P4820" s="309" t="s">
        <v>15063</v>
      </c>
      <c r="Q4820" s="311"/>
    </row>
    <row r="4821" spans="1:17" s="312" customFormat="1" x14ac:dyDescent="0.3">
      <c r="A4821" s="307">
        <v>4818</v>
      </c>
      <c r="B4821" s="308" t="s">
        <v>5252</v>
      </c>
      <c r="C4821" s="308" t="s">
        <v>1373</v>
      </c>
      <c r="D4821" s="308" t="s">
        <v>1373</v>
      </c>
      <c r="E4821" s="308" t="s">
        <v>14864</v>
      </c>
      <c r="F4821" s="309" t="s">
        <v>5514</v>
      </c>
      <c r="G4821" s="309" t="s">
        <v>10148</v>
      </c>
      <c r="H4821" s="309" t="s">
        <v>10149</v>
      </c>
      <c r="I4821" s="309" t="s">
        <v>5701</v>
      </c>
      <c r="J4821" s="309" t="s">
        <v>15063</v>
      </c>
      <c r="K4821" s="310">
        <v>0.67487999999999992</v>
      </c>
      <c r="L4821" s="310">
        <v>0.59355599999999997</v>
      </c>
      <c r="M4821" s="310">
        <f>VLOOKUP(H4821,'Details of Feeder LEvel'!H:N,7,FALSE)</f>
        <v>0</v>
      </c>
      <c r="N4821" s="310">
        <f t="shared" si="75"/>
        <v>12.050142247510664</v>
      </c>
      <c r="O4821" s="310">
        <v>12.050142247510664</v>
      </c>
      <c r="P4821" s="309" t="s">
        <v>15063</v>
      </c>
      <c r="Q4821" s="311"/>
    </row>
    <row r="4822" spans="1:17" s="312" customFormat="1" x14ac:dyDescent="0.3">
      <c r="A4822" s="307">
        <v>4819</v>
      </c>
      <c r="B4822" s="308" t="s">
        <v>5252</v>
      </c>
      <c r="C4822" s="308" t="s">
        <v>1373</v>
      </c>
      <c r="D4822" s="308" t="s">
        <v>1373</v>
      </c>
      <c r="E4822" s="308" t="s">
        <v>14864</v>
      </c>
      <c r="F4822" s="309" t="s">
        <v>5514</v>
      </c>
      <c r="G4822" s="309" t="s">
        <v>10150</v>
      </c>
      <c r="H4822" s="309" t="s">
        <v>10151</v>
      </c>
      <c r="I4822" s="309" t="s">
        <v>5622</v>
      </c>
      <c r="J4822" s="309" t="s">
        <v>15063</v>
      </c>
      <c r="K4822" s="310">
        <v>0.47675999999999996</v>
      </c>
      <c r="L4822" s="310">
        <v>0.41849992799999997</v>
      </c>
      <c r="M4822" s="310">
        <f>VLOOKUP(H4822,'Details of Feeder LEvel'!H:N,7,FALSE)</f>
        <v>0</v>
      </c>
      <c r="N4822" s="310">
        <f t="shared" si="75"/>
        <v>12.22</v>
      </c>
      <c r="O4822" s="310">
        <v>13.420171563396465</v>
      </c>
      <c r="P4822" s="309" t="s">
        <v>15063</v>
      </c>
      <c r="Q4822" s="311"/>
    </row>
    <row r="4823" spans="1:17" s="312" customFormat="1" x14ac:dyDescent="0.3">
      <c r="A4823" s="307">
        <v>4820</v>
      </c>
      <c r="B4823" s="308" t="s">
        <v>5252</v>
      </c>
      <c r="C4823" s="308" t="s">
        <v>1373</v>
      </c>
      <c r="D4823" s="308" t="s">
        <v>1373</v>
      </c>
      <c r="E4823" s="308" t="s">
        <v>14864</v>
      </c>
      <c r="F4823" s="309" t="s">
        <v>5514</v>
      </c>
      <c r="G4823" s="309" t="s">
        <v>10152</v>
      </c>
      <c r="H4823" s="309" t="s">
        <v>10153</v>
      </c>
      <c r="I4823" s="309" t="s">
        <v>2405</v>
      </c>
      <c r="J4823" s="309" t="s">
        <v>15063</v>
      </c>
      <c r="K4823" s="310">
        <v>2.1443600000000003</v>
      </c>
      <c r="L4823" s="310">
        <v>1.8931974999999999</v>
      </c>
      <c r="M4823" s="310">
        <f>VLOOKUP(H4823,'Details of Feeder LEvel'!H:N,7,FALSE)</f>
        <v>0</v>
      </c>
      <c r="N4823" s="310">
        <f t="shared" si="75"/>
        <v>11.712702158219718</v>
      </c>
      <c r="O4823" s="310">
        <v>13.326402616517829</v>
      </c>
      <c r="P4823" s="309" t="s">
        <v>15063</v>
      </c>
      <c r="Q4823" s="311"/>
    </row>
    <row r="4824" spans="1:17" s="312" customFormat="1" x14ac:dyDescent="0.3">
      <c r="A4824" s="307">
        <v>4821</v>
      </c>
      <c r="B4824" s="308" t="s">
        <v>5252</v>
      </c>
      <c r="C4824" s="308" t="s">
        <v>1373</v>
      </c>
      <c r="D4824" s="308" t="s">
        <v>1373</v>
      </c>
      <c r="E4824" s="308" t="s">
        <v>14864</v>
      </c>
      <c r="F4824" s="309" t="s">
        <v>5514</v>
      </c>
      <c r="G4824" s="309" t="s">
        <v>10154</v>
      </c>
      <c r="H4824" s="309" t="s">
        <v>10155</v>
      </c>
      <c r="I4824" s="309" t="s">
        <v>5706</v>
      </c>
      <c r="J4824" s="309" t="s">
        <v>15063</v>
      </c>
      <c r="K4824" s="310">
        <v>0.98146000000000011</v>
      </c>
      <c r="L4824" s="310">
        <v>0.86520369999999991</v>
      </c>
      <c r="M4824" s="310">
        <f>VLOOKUP(H4824,'Details of Feeder LEvel'!H:N,7,FALSE)</f>
        <v>0</v>
      </c>
      <c r="N4824" s="310">
        <f t="shared" si="75"/>
        <v>11.845240763760131</v>
      </c>
      <c r="O4824" s="310">
        <v>40.808815524783085</v>
      </c>
      <c r="P4824" s="309" t="s">
        <v>15063</v>
      </c>
      <c r="Q4824" s="311"/>
    </row>
    <row r="4825" spans="1:17" s="312" customFormat="1" x14ac:dyDescent="0.3">
      <c r="A4825" s="307">
        <v>4822</v>
      </c>
      <c r="B4825" s="308" t="s">
        <v>5252</v>
      </c>
      <c r="C4825" s="308" t="s">
        <v>1373</v>
      </c>
      <c r="D4825" s="308" t="s">
        <v>1373</v>
      </c>
      <c r="E4825" s="308" t="s">
        <v>14864</v>
      </c>
      <c r="F4825" s="309" t="s">
        <v>5514</v>
      </c>
      <c r="G4825" s="309" t="s">
        <v>10156</v>
      </c>
      <c r="H4825" s="309" t="s">
        <v>10157</v>
      </c>
      <c r="I4825" s="309" t="s">
        <v>5706</v>
      </c>
      <c r="J4825" s="309" t="s">
        <v>15063</v>
      </c>
      <c r="K4825" s="310">
        <v>0.61874000000000007</v>
      </c>
      <c r="L4825" s="310">
        <v>0.53876853999999996</v>
      </c>
      <c r="M4825" s="310">
        <f>VLOOKUP(H4825,'Details of Feeder LEvel'!H:N,7,FALSE)</f>
        <v>0</v>
      </c>
      <c r="N4825" s="310">
        <f t="shared" si="75"/>
        <v>12.924889291140074</v>
      </c>
      <c r="O4825" s="310">
        <v>66.175148378188936</v>
      </c>
      <c r="P4825" s="309" t="s">
        <v>15063</v>
      </c>
      <c r="Q4825" s="311"/>
    </row>
    <row r="4826" spans="1:17" s="312" customFormat="1" x14ac:dyDescent="0.3">
      <c r="A4826" s="307">
        <v>4823</v>
      </c>
      <c r="B4826" s="308" t="s">
        <v>5252</v>
      </c>
      <c r="C4826" s="308" t="s">
        <v>1373</v>
      </c>
      <c r="D4826" s="308" t="s">
        <v>1373</v>
      </c>
      <c r="E4826" s="308" t="s">
        <v>14864</v>
      </c>
      <c r="F4826" s="309" t="s">
        <v>5514</v>
      </c>
      <c r="G4826" s="309" t="s">
        <v>10158</v>
      </c>
      <c r="H4826" s="309" t="s">
        <v>10159</v>
      </c>
      <c r="I4826" s="309" t="s">
        <v>5706</v>
      </c>
      <c r="J4826" s="309" t="s">
        <v>15063</v>
      </c>
      <c r="K4826" s="310">
        <v>0.21710000000000002</v>
      </c>
      <c r="L4826" s="310">
        <v>0.1913734</v>
      </c>
      <c r="M4826" s="310">
        <f>VLOOKUP(H4826,'Details of Feeder LEvel'!H:N,7,FALSE)</f>
        <v>0</v>
      </c>
      <c r="N4826" s="310">
        <f t="shared" si="75"/>
        <v>11.850115154306778</v>
      </c>
      <c r="O4826" s="310">
        <v>27.98285307995355</v>
      </c>
      <c r="P4826" s="309" t="s">
        <v>15063</v>
      </c>
      <c r="Q4826" s="311"/>
    </row>
    <row r="4827" spans="1:17" s="312" customFormat="1" x14ac:dyDescent="0.3">
      <c r="A4827" s="307">
        <v>4824</v>
      </c>
      <c r="B4827" s="308" t="s">
        <v>5252</v>
      </c>
      <c r="C4827" s="308" t="s">
        <v>1373</v>
      </c>
      <c r="D4827" s="308" t="s">
        <v>1373</v>
      </c>
      <c r="E4827" s="308" t="s">
        <v>14864</v>
      </c>
      <c r="F4827" s="309" t="s">
        <v>5514</v>
      </c>
      <c r="G4827" s="309" t="s">
        <v>10160</v>
      </c>
      <c r="H4827" s="309" t="s">
        <v>10161</v>
      </c>
      <c r="I4827" s="309" t="s">
        <v>2414</v>
      </c>
      <c r="J4827" s="309" t="s">
        <v>15063</v>
      </c>
      <c r="K4827" s="310">
        <v>0.36690999999999996</v>
      </c>
      <c r="L4827" s="310">
        <v>0.34316000000000002</v>
      </c>
      <c r="M4827" s="310">
        <f>VLOOKUP(H4827,'Details of Feeder LEvel'!H:N,7,FALSE)</f>
        <v>0</v>
      </c>
      <c r="N4827" s="310">
        <f t="shared" si="75"/>
        <v>6.4729770243383777</v>
      </c>
      <c r="O4827" s="310">
        <v>6.4729770243383777</v>
      </c>
      <c r="P4827" s="309" t="s">
        <v>15063</v>
      </c>
      <c r="Q4827" s="311"/>
    </row>
    <row r="4828" spans="1:17" s="312" customFormat="1" x14ac:dyDescent="0.3">
      <c r="A4828" s="307">
        <v>4825</v>
      </c>
      <c r="B4828" s="308" t="s">
        <v>5252</v>
      </c>
      <c r="C4828" s="308" t="s">
        <v>1373</v>
      </c>
      <c r="D4828" s="308" t="s">
        <v>1373</v>
      </c>
      <c r="E4828" s="308" t="s">
        <v>14865</v>
      </c>
      <c r="F4828" s="309" t="s">
        <v>10162</v>
      </c>
      <c r="G4828" s="309" t="s">
        <v>10163</v>
      </c>
      <c r="H4828" s="309" t="s">
        <v>10164</v>
      </c>
      <c r="I4828" s="309" t="s">
        <v>5701</v>
      </c>
      <c r="J4828" s="309" t="s">
        <v>15063</v>
      </c>
      <c r="K4828" s="310">
        <v>0.40381400000000001</v>
      </c>
      <c r="L4828" s="310">
        <v>0.36250382779999996</v>
      </c>
      <c r="M4828" s="310">
        <f>VLOOKUP(H4828,'Details of Feeder LEvel'!H:N,7,FALSE)</f>
        <v>0</v>
      </c>
      <c r="N4828" s="310">
        <f t="shared" si="75"/>
        <v>10.230000000000013</v>
      </c>
      <c r="O4828" s="310">
        <v>10.230000000000016</v>
      </c>
      <c r="P4828" s="309" t="s">
        <v>15063</v>
      </c>
      <c r="Q4828" s="311"/>
    </row>
    <row r="4829" spans="1:17" s="312" customFormat="1" x14ac:dyDescent="0.3">
      <c r="A4829" s="307">
        <v>4826</v>
      </c>
      <c r="B4829" s="308" t="s">
        <v>5252</v>
      </c>
      <c r="C4829" s="308" t="s">
        <v>1373</v>
      </c>
      <c r="D4829" s="308" t="s">
        <v>1373</v>
      </c>
      <c r="E4829" s="308" t="s">
        <v>14865</v>
      </c>
      <c r="F4829" s="309" t="s">
        <v>10162</v>
      </c>
      <c r="G4829" s="309" t="s">
        <v>10165</v>
      </c>
      <c r="H4829" s="309" t="s">
        <v>10166</v>
      </c>
      <c r="I4829" s="309" t="s">
        <v>5701</v>
      </c>
      <c r="J4829" s="309" t="s">
        <v>15063</v>
      </c>
      <c r="K4829" s="310">
        <v>0.57544600000000001</v>
      </c>
      <c r="L4829" s="310">
        <v>0.51761000000000001</v>
      </c>
      <c r="M4829" s="310">
        <f>VLOOKUP(H4829,'Details of Feeder LEvel'!H:N,7,FALSE)</f>
        <v>0</v>
      </c>
      <c r="N4829" s="310">
        <f t="shared" si="75"/>
        <v>10.0506389826326</v>
      </c>
      <c r="O4829" s="310">
        <v>11.611634768506917</v>
      </c>
      <c r="P4829" s="309" t="s">
        <v>15063</v>
      </c>
      <c r="Q4829" s="311"/>
    </row>
    <row r="4830" spans="1:17" s="312" customFormat="1" x14ac:dyDescent="0.3">
      <c r="A4830" s="307">
        <v>4827</v>
      </c>
      <c r="B4830" s="308" t="s">
        <v>5252</v>
      </c>
      <c r="C4830" s="308" t="s">
        <v>1373</v>
      </c>
      <c r="D4830" s="308" t="s">
        <v>1373</v>
      </c>
      <c r="E4830" s="308" t="s">
        <v>14865</v>
      </c>
      <c r="F4830" s="309" t="s">
        <v>10162</v>
      </c>
      <c r="G4830" s="309" t="s">
        <v>10167</v>
      </c>
      <c r="H4830" s="309" t="s">
        <v>10168</v>
      </c>
      <c r="I4830" s="309" t="s">
        <v>5701</v>
      </c>
      <c r="J4830" s="309" t="s">
        <v>15063</v>
      </c>
      <c r="K4830" s="310">
        <v>0.88844400000000001</v>
      </c>
      <c r="L4830" s="310">
        <v>0.79814999999999992</v>
      </c>
      <c r="M4830" s="310">
        <f>VLOOKUP(H4830,'Details of Feeder LEvel'!H:N,7,FALSE)</f>
        <v>0</v>
      </c>
      <c r="N4830" s="310">
        <f t="shared" si="75"/>
        <v>10.163161662412049</v>
      </c>
      <c r="O4830" s="310">
        <v>10.163161662412056</v>
      </c>
      <c r="P4830" s="309" t="s">
        <v>15063</v>
      </c>
      <c r="Q4830" s="311"/>
    </row>
    <row r="4831" spans="1:17" s="312" customFormat="1" x14ac:dyDescent="0.3">
      <c r="A4831" s="307">
        <v>4828</v>
      </c>
      <c r="B4831" s="308" t="s">
        <v>5252</v>
      </c>
      <c r="C4831" s="308" t="s">
        <v>1373</v>
      </c>
      <c r="D4831" s="308" t="s">
        <v>1373</v>
      </c>
      <c r="E4831" s="308" t="s">
        <v>14865</v>
      </c>
      <c r="F4831" s="309" t="s">
        <v>10162</v>
      </c>
      <c r="G4831" s="309" t="s">
        <v>10169</v>
      </c>
      <c r="H4831" s="309" t="s">
        <v>10170</v>
      </c>
      <c r="I4831" s="309" t="s">
        <v>5706</v>
      </c>
      <c r="J4831" s="309" t="s">
        <v>15063</v>
      </c>
      <c r="K4831" s="310">
        <v>0.45183499999999999</v>
      </c>
      <c r="L4831" s="310">
        <v>0.39816713000000004</v>
      </c>
      <c r="M4831" s="310">
        <f>VLOOKUP(H4831,'Details of Feeder LEvel'!H:N,7,FALSE)</f>
        <v>0</v>
      </c>
      <c r="N4831" s="310">
        <f t="shared" si="75"/>
        <v>11.877758473779135</v>
      </c>
      <c r="O4831" s="310">
        <v>75.254866270571483</v>
      </c>
      <c r="P4831" s="309" t="s">
        <v>15063</v>
      </c>
      <c r="Q4831" s="311"/>
    </row>
    <row r="4832" spans="1:17" s="312" customFormat="1" x14ac:dyDescent="0.3">
      <c r="A4832" s="307">
        <v>4829</v>
      </c>
      <c r="B4832" s="308" t="s">
        <v>5252</v>
      </c>
      <c r="C4832" s="308" t="s">
        <v>1373</v>
      </c>
      <c r="D4832" s="308" t="s">
        <v>1373</v>
      </c>
      <c r="E4832" s="308" t="s">
        <v>14865</v>
      </c>
      <c r="F4832" s="309" t="s">
        <v>10162</v>
      </c>
      <c r="G4832" s="309" t="s">
        <v>10171</v>
      </c>
      <c r="H4832" s="309" t="s">
        <v>10172</v>
      </c>
      <c r="I4832" s="309" t="s">
        <v>5701</v>
      </c>
      <c r="J4832" s="309" t="s">
        <v>15063</v>
      </c>
      <c r="K4832" s="310">
        <v>0.77781</v>
      </c>
      <c r="L4832" s="310">
        <v>0.70015499999999997</v>
      </c>
      <c r="M4832" s="310">
        <f>VLOOKUP(H4832,'Details of Feeder LEvel'!H:N,7,FALSE)</f>
        <v>0</v>
      </c>
      <c r="N4832" s="310">
        <f t="shared" si="75"/>
        <v>9.9838006711150573</v>
      </c>
      <c r="O4832" s="310">
        <v>9.9838006711150626</v>
      </c>
      <c r="P4832" s="309" t="s">
        <v>15063</v>
      </c>
      <c r="Q4832" s="311"/>
    </row>
    <row r="4833" spans="1:17" s="312" customFormat="1" x14ac:dyDescent="0.3">
      <c r="A4833" s="307">
        <v>4830</v>
      </c>
      <c r="B4833" s="308" t="s">
        <v>5252</v>
      </c>
      <c r="C4833" s="308" t="s">
        <v>1373</v>
      </c>
      <c r="D4833" s="308" t="s">
        <v>1373</v>
      </c>
      <c r="E4833" s="308" t="s">
        <v>14865</v>
      </c>
      <c r="F4833" s="309" t="s">
        <v>10162</v>
      </c>
      <c r="G4833" s="309" t="s">
        <v>10173</v>
      </c>
      <c r="H4833" s="309" t="s">
        <v>10174</v>
      </c>
      <c r="I4833" s="309" t="s">
        <v>5701</v>
      </c>
      <c r="J4833" s="309" t="s">
        <v>15063</v>
      </c>
      <c r="K4833" s="310">
        <v>0.42952000000000001</v>
      </c>
      <c r="L4833" s="310">
        <v>0.38778299999999999</v>
      </c>
      <c r="M4833" s="310">
        <f>VLOOKUP(H4833,'Details of Feeder LEvel'!H:N,7,FALSE)</f>
        <v>0</v>
      </c>
      <c r="N4833" s="310">
        <f t="shared" si="75"/>
        <v>9.7171260942447439</v>
      </c>
      <c r="O4833" s="310">
        <v>10.203035237842418</v>
      </c>
      <c r="P4833" s="309" t="s">
        <v>15063</v>
      </c>
      <c r="Q4833" s="311"/>
    </row>
    <row r="4834" spans="1:17" s="312" customFormat="1" x14ac:dyDescent="0.3">
      <c r="A4834" s="307">
        <v>4831</v>
      </c>
      <c r="B4834" s="308" t="s">
        <v>5252</v>
      </c>
      <c r="C4834" s="308" t="s">
        <v>1373</v>
      </c>
      <c r="D4834" s="308" t="s">
        <v>1373</v>
      </c>
      <c r="E4834" s="308" t="s">
        <v>14865</v>
      </c>
      <c r="F4834" s="309" t="s">
        <v>10162</v>
      </c>
      <c r="G4834" s="309" t="s">
        <v>10175</v>
      </c>
      <c r="H4834" s="309" t="s">
        <v>10176</v>
      </c>
      <c r="I4834" s="309" t="s">
        <v>5701</v>
      </c>
      <c r="J4834" s="309" t="s">
        <v>15063</v>
      </c>
      <c r="K4834" s="310">
        <v>0.42461000000000004</v>
      </c>
      <c r="L4834" s="310">
        <v>0.38220900000000002</v>
      </c>
      <c r="M4834" s="310">
        <f>VLOOKUP(H4834,'Details of Feeder LEvel'!H:N,7,FALSE)</f>
        <v>0</v>
      </c>
      <c r="N4834" s="310">
        <f t="shared" si="75"/>
        <v>9.9858693860248273</v>
      </c>
      <c r="O4834" s="310">
        <v>10.314036232093182</v>
      </c>
      <c r="P4834" s="309" t="s">
        <v>15063</v>
      </c>
      <c r="Q4834" s="311"/>
    </row>
    <row r="4835" spans="1:17" s="312" customFormat="1" x14ac:dyDescent="0.3">
      <c r="A4835" s="307">
        <v>4832</v>
      </c>
      <c r="B4835" s="308" t="s">
        <v>5252</v>
      </c>
      <c r="C4835" s="308" t="s">
        <v>1373</v>
      </c>
      <c r="D4835" s="308" t="s">
        <v>1373</v>
      </c>
      <c r="E4835" s="308" t="s">
        <v>14865</v>
      </c>
      <c r="F4835" s="309" t="s">
        <v>10162</v>
      </c>
      <c r="G4835" s="309" t="s">
        <v>10177</v>
      </c>
      <c r="H4835" s="309" t="s">
        <v>10178</v>
      </c>
      <c r="I4835" s="309" t="s">
        <v>5706</v>
      </c>
      <c r="J4835" s="309" t="s">
        <v>15063</v>
      </c>
      <c r="K4835" s="310">
        <v>1.4454359999999999</v>
      </c>
      <c r="L4835" s="310">
        <v>1.2962276699999999</v>
      </c>
      <c r="M4835" s="310">
        <f>VLOOKUP(H4835,'Details of Feeder LEvel'!H:N,7,FALSE)</f>
        <v>0</v>
      </c>
      <c r="N4835" s="310">
        <f t="shared" si="75"/>
        <v>10.322721310386624</v>
      </c>
      <c r="O4835" s="310">
        <v>76.394523754682268</v>
      </c>
      <c r="P4835" s="309" t="s">
        <v>15063</v>
      </c>
      <c r="Q4835" s="311"/>
    </row>
    <row r="4836" spans="1:17" s="312" customFormat="1" x14ac:dyDescent="0.3">
      <c r="A4836" s="307">
        <v>4833</v>
      </c>
      <c r="B4836" s="308" t="s">
        <v>5252</v>
      </c>
      <c r="C4836" s="308" t="s">
        <v>1373</v>
      </c>
      <c r="D4836" s="308" t="s">
        <v>1373</v>
      </c>
      <c r="E4836" s="308" t="s">
        <v>14865</v>
      </c>
      <c r="F4836" s="309" t="s">
        <v>10162</v>
      </c>
      <c r="G4836" s="309" t="s">
        <v>10179</v>
      </c>
      <c r="H4836" s="309" t="s">
        <v>10180</v>
      </c>
      <c r="I4836" s="309" t="s">
        <v>5706</v>
      </c>
      <c r="J4836" s="309" t="s">
        <v>15063</v>
      </c>
      <c r="K4836" s="310">
        <v>1.0324800000000001</v>
      </c>
      <c r="L4836" s="310">
        <v>0.9176720599999999</v>
      </c>
      <c r="M4836" s="310">
        <f>VLOOKUP(H4836,'Details of Feeder LEvel'!H:N,7,FALSE)</f>
        <v>0</v>
      </c>
      <c r="N4836" s="310">
        <f t="shared" si="75"/>
        <v>11.119628467379529</v>
      </c>
      <c r="O4836" s="310">
        <v>79.515925570729692</v>
      </c>
      <c r="P4836" s="309" t="s">
        <v>15063</v>
      </c>
      <c r="Q4836" s="311"/>
    </row>
    <row r="4837" spans="1:17" s="312" customFormat="1" x14ac:dyDescent="0.3">
      <c r="A4837" s="307">
        <v>4834</v>
      </c>
      <c r="B4837" s="308" t="s">
        <v>5252</v>
      </c>
      <c r="C4837" s="308" t="s">
        <v>1373</v>
      </c>
      <c r="D4837" s="308" t="s">
        <v>1373</v>
      </c>
      <c r="E4837" s="308" t="s">
        <v>14865</v>
      </c>
      <c r="F4837" s="309" t="s">
        <v>10162</v>
      </c>
      <c r="G4837" s="309" t="s">
        <v>10181</v>
      </c>
      <c r="H4837" s="309" t="s">
        <v>10182</v>
      </c>
      <c r="I4837" s="309" t="s">
        <v>5701</v>
      </c>
      <c r="J4837" s="309" t="s">
        <v>15063</v>
      </c>
      <c r="K4837" s="310">
        <v>0.52659999999999996</v>
      </c>
      <c r="L4837" s="310">
        <v>0.47820545999999997</v>
      </c>
      <c r="M4837" s="310">
        <f>VLOOKUP(H4837,'Details of Feeder LEvel'!H:N,7,FALSE)</f>
        <v>0</v>
      </c>
      <c r="N4837" s="310">
        <f t="shared" si="75"/>
        <v>9.1899999999999977</v>
      </c>
      <c r="O4837" s="310">
        <v>9.1899999999999977</v>
      </c>
      <c r="P4837" s="309" t="s">
        <v>15063</v>
      </c>
      <c r="Q4837" s="311"/>
    </row>
    <row r="4838" spans="1:17" s="312" customFormat="1" x14ac:dyDescent="0.3">
      <c r="A4838" s="307">
        <v>4835</v>
      </c>
      <c r="B4838" s="308" t="s">
        <v>5252</v>
      </c>
      <c r="C4838" s="308" t="s">
        <v>1373</v>
      </c>
      <c r="D4838" s="308" t="s">
        <v>1373</v>
      </c>
      <c r="E4838" s="308" t="s">
        <v>14865</v>
      </c>
      <c r="F4838" s="309" t="s">
        <v>10162</v>
      </c>
      <c r="G4838" s="309" t="s">
        <v>10183</v>
      </c>
      <c r="H4838" s="309" t="s">
        <v>10184</v>
      </c>
      <c r="I4838" s="309" t="s">
        <v>5701</v>
      </c>
      <c r="J4838" s="309" t="s">
        <v>15063</v>
      </c>
      <c r="K4838" s="310">
        <v>0.50800000000000001</v>
      </c>
      <c r="L4838" s="310">
        <v>0.45866000000000001</v>
      </c>
      <c r="M4838" s="310">
        <f>VLOOKUP(H4838,'Details of Feeder LEvel'!H:N,7,FALSE)</f>
        <v>0</v>
      </c>
      <c r="N4838" s="310">
        <f t="shared" si="75"/>
        <v>9.7125984251968482</v>
      </c>
      <c r="O4838" s="310">
        <v>9.71259842519685</v>
      </c>
      <c r="P4838" s="309" t="s">
        <v>15063</v>
      </c>
      <c r="Q4838" s="311"/>
    </row>
    <row r="4839" spans="1:17" s="312" customFormat="1" x14ac:dyDescent="0.3">
      <c r="A4839" s="307">
        <v>4836</v>
      </c>
      <c r="B4839" s="308" t="s">
        <v>5252</v>
      </c>
      <c r="C4839" s="308" t="s">
        <v>1373</v>
      </c>
      <c r="D4839" s="308" t="s">
        <v>1373</v>
      </c>
      <c r="E4839" s="308" t="s">
        <v>14865</v>
      </c>
      <c r="F4839" s="309" t="s">
        <v>10162</v>
      </c>
      <c r="G4839" s="309" t="s">
        <v>10185</v>
      </c>
      <c r="H4839" s="309" t="s">
        <v>10186</v>
      </c>
      <c r="I4839" s="309" t="s">
        <v>5701</v>
      </c>
      <c r="J4839" s="309" t="s">
        <v>15063</v>
      </c>
      <c r="K4839" s="310">
        <v>0.50039999999999996</v>
      </c>
      <c r="L4839" s="310">
        <v>0.43549811999999993</v>
      </c>
      <c r="M4839" s="310">
        <f>VLOOKUP(H4839,'Details of Feeder LEvel'!H:N,7,FALSE)</f>
        <v>0</v>
      </c>
      <c r="N4839" s="310">
        <f t="shared" si="75"/>
        <v>12.970000000000006</v>
      </c>
      <c r="O4839" s="310">
        <v>21.440595924626404</v>
      </c>
      <c r="P4839" s="309" t="s">
        <v>15063</v>
      </c>
      <c r="Q4839" s="311"/>
    </row>
    <row r="4840" spans="1:17" s="312" customFormat="1" x14ac:dyDescent="0.3">
      <c r="A4840" s="307">
        <v>4837</v>
      </c>
      <c r="B4840" s="308" t="s">
        <v>5252</v>
      </c>
      <c r="C4840" s="308" t="s">
        <v>1373</v>
      </c>
      <c r="D4840" s="308" t="s">
        <v>1373</v>
      </c>
      <c r="E4840" s="308" t="s">
        <v>14865</v>
      </c>
      <c r="F4840" s="309" t="s">
        <v>10162</v>
      </c>
      <c r="G4840" s="309" t="s">
        <v>10187</v>
      </c>
      <c r="H4840" s="309" t="s">
        <v>10188</v>
      </c>
      <c r="I4840" s="309" t="s">
        <v>5701</v>
      </c>
      <c r="J4840" s="309" t="s">
        <v>15063</v>
      </c>
      <c r="K4840" s="310">
        <v>0.29231600000000002</v>
      </c>
      <c r="L4840" s="310">
        <v>0.26312000000000002</v>
      </c>
      <c r="M4840" s="310">
        <f>VLOOKUP(H4840,'Details of Feeder LEvel'!H:N,7,FALSE)</f>
        <v>0</v>
      </c>
      <c r="N4840" s="310">
        <f t="shared" si="75"/>
        <v>9.9878213987602447</v>
      </c>
      <c r="O4840" s="310">
        <v>9.9878213987602429</v>
      </c>
      <c r="P4840" s="309" t="s">
        <v>15063</v>
      </c>
      <c r="Q4840" s="311"/>
    </row>
    <row r="4841" spans="1:17" s="312" customFormat="1" x14ac:dyDescent="0.3">
      <c r="A4841" s="307">
        <v>4838</v>
      </c>
      <c r="B4841" s="308" t="s">
        <v>5252</v>
      </c>
      <c r="C4841" s="308" t="s">
        <v>1373</v>
      </c>
      <c r="D4841" s="308" t="s">
        <v>1373</v>
      </c>
      <c r="E4841" s="308" t="s">
        <v>14865</v>
      </c>
      <c r="F4841" s="309" t="s">
        <v>10162</v>
      </c>
      <c r="G4841" s="309" t="s">
        <v>10189</v>
      </c>
      <c r="H4841" s="309" t="s">
        <v>10190</v>
      </c>
      <c r="I4841" s="309" t="s">
        <v>5706</v>
      </c>
      <c r="J4841" s="309" t="s">
        <v>15063</v>
      </c>
      <c r="K4841" s="310">
        <v>0.37696399999999997</v>
      </c>
      <c r="L4841" s="310">
        <v>0.33254113000000002</v>
      </c>
      <c r="M4841" s="310">
        <f>VLOOKUP(H4841,'Details of Feeder LEvel'!H:N,7,FALSE)</f>
        <v>0</v>
      </c>
      <c r="N4841" s="310">
        <f t="shared" si="75"/>
        <v>11.784379940790089</v>
      </c>
      <c r="O4841" s="310">
        <v>72.258931385178599</v>
      </c>
      <c r="P4841" s="309" t="s">
        <v>15063</v>
      </c>
      <c r="Q4841" s="311"/>
    </row>
    <row r="4842" spans="1:17" s="312" customFormat="1" x14ac:dyDescent="0.3">
      <c r="A4842" s="307">
        <v>4839</v>
      </c>
      <c r="B4842" s="308" t="s">
        <v>5252</v>
      </c>
      <c r="C4842" s="308" t="s">
        <v>1373</v>
      </c>
      <c r="D4842" s="308" t="s">
        <v>1373</v>
      </c>
      <c r="E4842" s="308" t="s">
        <v>14865</v>
      </c>
      <c r="F4842" s="309" t="s">
        <v>10162</v>
      </c>
      <c r="G4842" s="309" t="s">
        <v>10191</v>
      </c>
      <c r="H4842" s="309" t="s">
        <v>10192</v>
      </c>
      <c r="I4842" s="309" t="s">
        <v>5701</v>
      </c>
      <c r="J4842" s="309" t="s">
        <v>15063</v>
      </c>
      <c r="K4842" s="310">
        <v>0.19799999999999998</v>
      </c>
      <c r="L4842" s="310">
        <v>0.17831999999999998</v>
      </c>
      <c r="M4842" s="310">
        <f>VLOOKUP(H4842,'Details of Feeder LEvel'!H:N,7,FALSE)</f>
        <v>0</v>
      </c>
      <c r="N4842" s="310">
        <f t="shared" si="75"/>
        <v>9.939393939393943</v>
      </c>
      <c r="O4842" s="310">
        <v>9.9393939393939377</v>
      </c>
      <c r="P4842" s="309" t="s">
        <v>15063</v>
      </c>
      <c r="Q4842" s="311"/>
    </row>
    <row r="4843" spans="1:17" s="312" customFormat="1" x14ac:dyDescent="0.3">
      <c r="A4843" s="307">
        <v>4840</v>
      </c>
      <c r="B4843" s="308" t="s">
        <v>5252</v>
      </c>
      <c r="C4843" s="308" t="s">
        <v>1373</v>
      </c>
      <c r="D4843" s="308" t="s">
        <v>1373</v>
      </c>
      <c r="E4843" s="308" t="s">
        <v>14865</v>
      </c>
      <c r="F4843" s="309" t="s">
        <v>10193</v>
      </c>
      <c r="G4843" s="309" t="s">
        <v>10194</v>
      </c>
      <c r="H4843" s="309" t="s">
        <v>10195</v>
      </c>
      <c r="I4843" s="309" t="s">
        <v>5701</v>
      </c>
      <c r="J4843" s="309" t="s">
        <v>15063</v>
      </c>
      <c r="K4843" s="310">
        <v>0.67358000000000007</v>
      </c>
      <c r="L4843" s="310">
        <v>0.60593200000000003</v>
      </c>
      <c r="M4843" s="310">
        <f>VLOOKUP(H4843,'Details of Feeder LEvel'!H:N,7,FALSE)</f>
        <v>0</v>
      </c>
      <c r="N4843" s="310">
        <f t="shared" si="75"/>
        <v>10.043053534843677</v>
      </c>
      <c r="O4843" s="310">
        <v>10.04305353484366</v>
      </c>
      <c r="P4843" s="309" t="s">
        <v>15063</v>
      </c>
      <c r="Q4843" s="311"/>
    </row>
    <row r="4844" spans="1:17" s="312" customFormat="1" x14ac:dyDescent="0.3">
      <c r="A4844" s="307">
        <v>4841</v>
      </c>
      <c r="B4844" s="308" t="s">
        <v>5252</v>
      </c>
      <c r="C4844" s="308" t="s">
        <v>1373</v>
      </c>
      <c r="D4844" s="308" t="s">
        <v>1373</v>
      </c>
      <c r="E4844" s="308" t="s">
        <v>14865</v>
      </c>
      <c r="F4844" s="309" t="s">
        <v>10193</v>
      </c>
      <c r="G4844" s="309" t="s">
        <v>10196</v>
      </c>
      <c r="H4844" s="309" t="s">
        <v>10197</v>
      </c>
      <c r="I4844" s="309" t="s">
        <v>5701</v>
      </c>
      <c r="J4844" s="309" t="s">
        <v>15063</v>
      </c>
      <c r="K4844" s="310">
        <v>0.70134000000000007</v>
      </c>
      <c r="L4844" s="310">
        <v>0.62860000000000005</v>
      </c>
      <c r="M4844" s="310">
        <f>VLOOKUP(H4844,'Details of Feeder LEvel'!H:N,7,FALSE)</f>
        <v>0</v>
      </c>
      <c r="N4844" s="310">
        <f t="shared" si="75"/>
        <v>10.371574414691878</v>
      </c>
      <c r="O4844" s="310">
        <v>17.098594393682255</v>
      </c>
      <c r="P4844" s="309" t="s">
        <v>15063</v>
      </c>
      <c r="Q4844" s="311"/>
    </row>
    <row r="4845" spans="1:17" s="312" customFormat="1" x14ac:dyDescent="0.3">
      <c r="A4845" s="307">
        <v>4842</v>
      </c>
      <c r="B4845" s="308" t="s">
        <v>5252</v>
      </c>
      <c r="C4845" s="308" t="s">
        <v>1373</v>
      </c>
      <c r="D4845" s="308" t="s">
        <v>1373</v>
      </c>
      <c r="E4845" s="308" t="s">
        <v>14865</v>
      </c>
      <c r="F4845" s="309" t="s">
        <v>10193</v>
      </c>
      <c r="G4845" s="309" t="s">
        <v>10198</v>
      </c>
      <c r="H4845" s="309" t="s">
        <v>10199</v>
      </c>
      <c r="I4845" s="309" t="s">
        <v>5701</v>
      </c>
      <c r="J4845" s="309" t="s">
        <v>15063</v>
      </c>
      <c r="K4845" s="310">
        <v>0.26378999999999997</v>
      </c>
      <c r="L4845" s="310">
        <v>0.23674000000000001</v>
      </c>
      <c r="M4845" s="310">
        <f>VLOOKUP(H4845,'Details of Feeder LEvel'!H:N,7,FALSE)</f>
        <v>0</v>
      </c>
      <c r="N4845" s="310">
        <f t="shared" si="75"/>
        <v>10.254369005648419</v>
      </c>
      <c r="O4845" s="310">
        <v>10.254369005648423</v>
      </c>
      <c r="P4845" s="309" t="s">
        <v>15063</v>
      </c>
      <c r="Q4845" s="311"/>
    </row>
    <row r="4846" spans="1:17" s="312" customFormat="1" x14ac:dyDescent="0.3">
      <c r="A4846" s="307">
        <v>4843</v>
      </c>
      <c r="B4846" s="308" t="s">
        <v>5252</v>
      </c>
      <c r="C4846" s="308" t="s">
        <v>1373</v>
      </c>
      <c r="D4846" s="308" t="s">
        <v>1373</v>
      </c>
      <c r="E4846" s="308" t="s">
        <v>14865</v>
      </c>
      <c r="F4846" s="309" t="s">
        <v>10193</v>
      </c>
      <c r="G4846" s="309" t="s">
        <v>10200</v>
      </c>
      <c r="H4846" s="309" t="s">
        <v>10201</v>
      </c>
      <c r="I4846" s="309" t="s">
        <v>5701</v>
      </c>
      <c r="J4846" s="309" t="s">
        <v>15063</v>
      </c>
      <c r="K4846" s="310">
        <v>0.26717999999999997</v>
      </c>
      <c r="L4846" s="310">
        <v>0.23783000000000001</v>
      </c>
      <c r="M4846" s="310">
        <f>VLOOKUP(H4846,'Details of Feeder LEvel'!H:N,7,FALSE)</f>
        <v>0</v>
      </c>
      <c r="N4846" s="310">
        <f t="shared" si="75"/>
        <v>10.985103675424792</v>
      </c>
      <c r="O4846" s="310">
        <v>10.985103675424801</v>
      </c>
      <c r="P4846" s="309" t="s">
        <v>15063</v>
      </c>
      <c r="Q4846" s="311"/>
    </row>
    <row r="4847" spans="1:17" s="312" customFormat="1" x14ac:dyDescent="0.3">
      <c r="A4847" s="307">
        <v>4844</v>
      </c>
      <c r="B4847" s="308" t="s">
        <v>5252</v>
      </c>
      <c r="C4847" s="308" t="s">
        <v>1373</v>
      </c>
      <c r="D4847" s="308" t="s">
        <v>1373</v>
      </c>
      <c r="E4847" s="308" t="s">
        <v>14865</v>
      </c>
      <c r="F4847" s="309" t="s">
        <v>10193</v>
      </c>
      <c r="G4847" s="309" t="s">
        <v>10202</v>
      </c>
      <c r="H4847" s="309" t="s">
        <v>10203</v>
      </c>
      <c r="I4847" s="309" t="s">
        <v>5701</v>
      </c>
      <c r="J4847" s="309" t="s">
        <v>15063</v>
      </c>
      <c r="K4847" s="310">
        <v>0.50309999999999999</v>
      </c>
      <c r="L4847" s="310">
        <v>0.45152000000000003</v>
      </c>
      <c r="M4847" s="310">
        <f>VLOOKUP(H4847,'Details of Feeder LEvel'!H:N,7,FALSE)</f>
        <v>0</v>
      </c>
      <c r="N4847" s="310">
        <f t="shared" si="75"/>
        <v>10.252434903597686</v>
      </c>
      <c r="O4847" s="310">
        <v>10.252434903597695</v>
      </c>
      <c r="P4847" s="309" t="s">
        <v>15063</v>
      </c>
      <c r="Q4847" s="311"/>
    </row>
    <row r="4848" spans="1:17" s="312" customFormat="1" x14ac:dyDescent="0.3">
      <c r="A4848" s="307">
        <v>4845</v>
      </c>
      <c r="B4848" s="308" t="s">
        <v>5252</v>
      </c>
      <c r="C4848" s="308" t="s">
        <v>1373</v>
      </c>
      <c r="D4848" s="308" t="s">
        <v>1373</v>
      </c>
      <c r="E4848" s="308" t="s">
        <v>14865</v>
      </c>
      <c r="F4848" s="309" t="s">
        <v>10193</v>
      </c>
      <c r="G4848" s="309" t="s">
        <v>10204</v>
      </c>
      <c r="H4848" s="309" t="s">
        <v>10205</v>
      </c>
      <c r="I4848" s="309" t="s">
        <v>5706</v>
      </c>
      <c r="J4848" s="309" t="s">
        <v>15063</v>
      </c>
      <c r="K4848" s="310">
        <v>0.69279000000000002</v>
      </c>
      <c r="L4848" s="310">
        <v>0.61802894000000008</v>
      </c>
      <c r="M4848" s="310">
        <f>VLOOKUP(H4848,'Details of Feeder LEvel'!H:N,7,FALSE)</f>
        <v>0</v>
      </c>
      <c r="N4848" s="310">
        <f t="shared" si="75"/>
        <v>10.791301837497645</v>
      </c>
      <c r="O4848" s="310">
        <v>80.757956611482669</v>
      </c>
      <c r="P4848" s="309" t="s">
        <v>15063</v>
      </c>
      <c r="Q4848" s="311"/>
    </row>
    <row r="4849" spans="1:17" s="312" customFormat="1" x14ac:dyDescent="0.3">
      <c r="A4849" s="307">
        <v>4846</v>
      </c>
      <c r="B4849" s="308" t="s">
        <v>5252</v>
      </c>
      <c r="C4849" s="308" t="s">
        <v>1373</v>
      </c>
      <c r="D4849" s="308" t="s">
        <v>1373</v>
      </c>
      <c r="E4849" s="308" t="s">
        <v>14865</v>
      </c>
      <c r="F4849" s="309" t="s">
        <v>10193</v>
      </c>
      <c r="G4849" s="309" t="s">
        <v>10206</v>
      </c>
      <c r="H4849" s="309" t="s">
        <v>10207</v>
      </c>
      <c r="I4849" s="309" t="s">
        <v>5701</v>
      </c>
      <c r="J4849" s="309" t="s">
        <v>15063</v>
      </c>
      <c r="K4849" s="310">
        <v>0.59755999999999998</v>
      </c>
      <c r="L4849" s="310">
        <v>0.52812800000000004</v>
      </c>
      <c r="M4849" s="310">
        <f>VLOOKUP(H4849,'Details of Feeder LEvel'!H:N,7,FALSE)</f>
        <v>0</v>
      </c>
      <c r="N4849" s="310">
        <f t="shared" si="75"/>
        <v>11.619251623267948</v>
      </c>
      <c r="O4849" s="310">
        <v>11.619251623267935</v>
      </c>
      <c r="P4849" s="309" t="s">
        <v>15063</v>
      </c>
      <c r="Q4849" s="311"/>
    </row>
    <row r="4850" spans="1:17" s="312" customFormat="1" x14ac:dyDescent="0.3">
      <c r="A4850" s="307">
        <v>4847</v>
      </c>
      <c r="B4850" s="308" t="s">
        <v>5252</v>
      </c>
      <c r="C4850" s="308" t="s">
        <v>1373</v>
      </c>
      <c r="D4850" s="308" t="s">
        <v>1373</v>
      </c>
      <c r="E4850" s="308" t="s">
        <v>14865</v>
      </c>
      <c r="F4850" s="309" t="s">
        <v>10193</v>
      </c>
      <c r="G4850" s="309" t="s">
        <v>10208</v>
      </c>
      <c r="H4850" s="309" t="s">
        <v>10209</v>
      </c>
      <c r="I4850" s="309" t="s">
        <v>5701</v>
      </c>
      <c r="J4850" s="309" t="s">
        <v>15063</v>
      </c>
      <c r="K4850" s="310">
        <v>0.41144000000000003</v>
      </c>
      <c r="L4850" s="310">
        <v>0.3680098</v>
      </c>
      <c r="M4850" s="310">
        <f>VLOOKUP(H4850,'Details of Feeder LEvel'!H:N,7,FALSE)</f>
        <v>0</v>
      </c>
      <c r="N4850" s="310">
        <f t="shared" si="75"/>
        <v>10.55565817616178</v>
      </c>
      <c r="O4850" s="310">
        <v>41.607963240022819</v>
      </c>
      <c r="P4850" s="309" t="s">
        <v>15063</v>
      </c>
      <c r="Q4850" s="311"/>
    </row>
    <row r="4851" spans="1:17" s="312" customFormat="1" x14ac:dyDescent="0.3">
      <c r="A4851" s="307">
        <v>4848</v>
      </c>
      <c r="B4851" s="308" t="s">
        <v>5252</v>
      </c>
      <c r="C4851" s="308" t="s">
        <v>1373</v>
      </c>
      <c r="D4851" s="308" t="s">
        <v>1373</v>
      </c>
      <c r="E4851" s="308" t="s">
        <v>14865</v>
      </c>
      <c r="F4851" s="309" t="s">
        <v>10193</v>
      </c>
      <c r="G4851" s="309" t="s">
        <v>10210</v>
      </c>
      <c r="H4851" s="309" t="s">
        <v>10211</v>
      </c>
      <c r="I4851" s="309" t="s">
        <v>5706</v>
      </c>
      <c r="J4851" s="309" t="s">
        <v>15063</v>
      </c>
      <c r="K4851" s="310">
        <v>0.93121999999999994</v>
      </c>
      <c r="L4851" s="310">
        <v>0.80904129999999996</v>
      </c>
      <c r="M4851" s="310">
        <f>VLOOKUP(H4851,'Details of Feeder LEvel'!H:N,7,FALSE)</f>
        <v>0</v>
      </c>
      <c r="N4851" s="310">
        <f t="shared" si="75"/>
        <v>13.120283069521701</v>
      </c>
      <c r="O4851" s="310">
        <v>54.489027880326326</v>
      </c>
      <c r="P4851" s="309" t="s">
        <v>15063</v>
      </c>
      <c r="Q4851" s="311"/>
    </row>
    <row r="4852" spans="1:17" s="312" customFormat="1" x14ac:dyDescent="0.3">
      <c r="A4852" s="307">
        <v>4849</v>
      </c>
      <c r="B4852" s="308" t="s">
        <v>5252</v>
      </c>
      <c r="C4852" s="308" t="s">
        <v>1373</v>
      </c>
      <c r="D4852" s="308" t="s">
        <v>1373</v>
      </c>
      <c r="E4852" s="308" t="s">
        <v>14865</v>
      </c>
      <c r="F4852" s="309" t="s">
        <v>10193</v>
      </c>
      <c r="G4852" s="309" t="s">
        <v>10212</v>
      </c>
      <c r="H4852" s="309" t="s">
        <v>10213</v>
      </c>
      <c r="I4852" s="309" t="s">
        <v>5706</v>
      </c>
      <c r="J4852" s="309" t="s">
        <v>15063</v>
      </c>
      <c r="K4852" s="310">
        <v>0.85576300000000005</v>
      </c>
      <c r="L4852" s="310">
        <v>0.77388332000000004</v>
      </c>
      <c r="M4852" s="310">
        <f>VLOOKUP(H4852,'Details of Feeder LEvel'!H:N,7,FALSE)</f>
        <v>0</v>
      </c>
      <c r="N4852" s="310">
        <f t="shared" si="75"/>
        <v>9.5680322706169818</v>
      </c>
      <c r="O4852" s="310">
        <v>74.548168886459521</v>
      </c>
      <c r="P4852" s="309" t="s">
        <v>15063</v>
      </c>
      <c r="Q4852" s="311"/>
    </row>
    <row r="4853" spans="1:17" s="312" customFormat="1" x14ac:dyDescent="0.3">
      <c r="A4853" s="307">
        <v>4850</v>
      </c>
      <c r="B4853" s="308" t="s">
        <v>5252</v>
      </c>
      <c r="C4853" s="308" t="s">
        <v>1373</v>
      </c>
      <c r="D4853" s="308" t="s">
        <v>1373</v>
      </c>
      <c r="E4853" s="308" t="s">
        <v>14865</v>
      </c>
      <c r="F4853" s="309" t="s">
        <v>10214</v>
      </c>
      <c r="G4853" s="309" t="s">
        <v>10215</v>
      </c>
      <c r="H4853" s="309" t="s">
        <v>10216</v>
      </c>
      <c r="I4853" s="309" t="s">
        <v>5706</v>
      </c>
      <c r="J4853" s="309" t="s">
        <v>15063</v>
      </c>
      <c r="K4853" s="310">
        <v>0.23</v>
      </c>
      <c r="L4853" s="310">
        <v>0.20675183</v>
      </c>
      <c r="M4853" s="310">
        <f>VLOOKUP(H4853,'Details of Feeder LEvel'!H:N,7,FALSE)</f>
        <v>0</v>
      </c>
      <c r="N4853" s="310">
        <f t="shared" si="75"/>
        <v>10.107900000000004</v>
      </c>
      <c r="O4853" s="310">
        <v>43.165472557605064</v>
      </c>
      <c r="P4853" s="309" t="s">
        <v>15063</v>
      </c>
      <c r="Q4853" s="311"/>
    </row>
    <row r="4854" spans="1:17" s="312" customFormat="1" x14ac:dyDescent="0.3">
      <c r="A4854" s="307">
        <v>4851</v>
      </c>
      <c r="B4854" s="308" t="s">
        <v>5252</v>
      </c>
      <c r="C4854" s="308" t="s">
        <v>1373</v>
      </c>
      <c r="D4854" s="308" t="s">
        <v>1373</v>
      </c>
      <c r="E4854" s="308" t="s">
        <v>14865</v>
      </c>
      <c r="F4854" s="309" t="s">
        <v>10214</v>
      </c>
      <c r="G4854" s="309" t="s">
        <v>10217</v>
      </c>
      <c r="H4854" s="309" t="s">
        <v>10218</v>
      </c>
      <c r="I4854" s="309" t="s">
        <v>5701</v>
      </c>
      <c r="J4854" s="309" t="s">
        <v>15063</v>
      </c>
      <c r="K4854" s="310">
        <v>0.49319999999999997</v>
      </c>
      <c r="L4854" s="310">
        <v>0.44201999999999997</v>
      </c>
      <c r="M4854" s="310">
        <f>VLOOKUP(H4854,'Details of Feeder LEvel'!H:N,7,FALSE)</f>
        <v>0</v>
      </c>
      <c r="N4854" s="310">
        <f t="shared" si="75"/>
        <v>10.37712895377129</v>
      </c>
      <c r="O4854" s="310">
        <v>10.377128953771297</v>
      </c>
      <c r="P4854" s="309" t="s">
        <v>15063</v>
      </c>
      <c r="Q4854" s="311"/>
    </row>
    <row r="4855" spans="1:17" s="312" customFormat="1" x14ac:dyDescent="0.3">
      <c r="A4855" s="307">
        <v>4852</v>
      </c>
      <c r="B4855" s="308" t="s">
        <v>5252</v>
      </c>
      <c r="C4855" s="308" t="s">
        <v>1373</v>
      </c>
      <c r="D4855" s="308" t="s">
        <v>1373</v>
      </c>
      <c r="E4855" s="308" t="s">
        <v>14865</v>
      </c>
      <c r="F4855" s="309" t="s">
        <v>10214</v>
      </c>
      <c r="G4855" s="309" t="s">
        <v>10219</v>
      </c>
      <c r="H4855" s="309" t="s">
        <v>10220</v>
      </c>
      <c r="I4855" s="309" t="s">
        <v>5706</v>
      </c>
      <c r="J4855" s="309" t="s">
        <v>15063</v>
      </c>
      <c r="K4855" s="310">
        <v>0.75259999999999994</v>
      </c>
      <c r="L4855" s="310">
        <v>0.66316409999999992</v>
      </c>
      <c r="M4855" s="310">
        <f>VLOOKUP(H4855,'Details of Feeder LEvel'!H:N,7,FALSE)</f>
        <v>0</v>
      </c>
      <c r="N4855" s="310">
        <f t="shared" si="75"/>
        <v>11.883590220568697</v>
      </c>
      <c r="O4855" s="310">
        <v>86.712871394504404</v>
      </c>
      <c r="P4855" s="309" t="s">
        <v>15063</v>
      </c>
      <c r="Q4855" s="311"/>
    </row>
    <row r="4856" spans="1:17" s="312" customFormat="1" x14ac:dyDescent="0.3">
      <c r="A4856" s="307">
        <v>4853</v>
      </c>
      <c r="B4856" s="308" t="s">
        <v>5252</v>
      </c>
      <c r="C4856" s="308" t="s">
        <v>1373</v>
      </c>
      <c r="D4856" s="308" t="s">
        <v>1373</v>
      </c>
      <c r="E4856" s="308" t="s">
        <v>14865</v>
      </c>
      <c r="F4856" s="309" t="s">
        <v>10214</v>
      </c>
      <c r="G4856" s="309" t="s">
        <v>10221</v>
      </c>
      <c r="H4856" s="309" t="s">
        <v>10222</v>
      </c>
      <c r="I4856" s="309" t="s">
        <v>5701</v>
      </c>
      <c r="J4856" s="309" t="s">
        <v>15063</v>
      </c>
      <c r="K4856" s="310">
        <v>0.31880000000000003</v>
      </c>
      <c r="L4856" s="310">
        <v>0.28700000000000003</v>
      </c>
      <c r="M4856" s="310">
        <f>VLOOKUP(H4856,'Details of Feeder LEvel'!H:N,7,FALSE)</f>
        <v>0</v>
      </c>
      <c r="N4856" s="310">
        <f t="shared" si="75"/>
        <v>9.9749058971141746</v>
      </c>
      <c r="O4856" s="310">
        <v>9.9749058971141729</v>
      </c>
      <c r="P4856" s="309" t="s">
        <v>15063</v>
      </c>
      <c r="Q4856" s="311"/>
    </row>
    <row r="4857" spans="1:17" s="312" customFormat="1" x14ac:dyDescent="0.3">
      <c r="A4857" s="307">
        <v>4854</v>
      </c>
      <c r="B4857" s="308" t="s">
        <v>5252</v>
      </c>
      <c r="C4857" s="308" t="s">
        <v>1373</v>
      </c>
      <c r="D4857" s="308" t="s">
        <v>1373</v>
      </c>
      <c r="E4857" s="308" t="s">
        <v>14865</v>
      </c>
      <c r="F4857" s="309" t="s">
        <v>10214</v>
      </c>
      <c r="G4857" s="309" t="s">
        <v>10223</v>
      </c>
      <c r="H4857" s="309" t="s">
        <v>10224</v>
      </c>
      <c r="I4857" s="309" t="s">
        <v>5701</v>
      </c>
      <c r="J4857" s="309" t="s">
        <v>15063</v>
      </c>
      <c r="K4857" s="310">
        <v>0.74660000000000004</v>
      </c>
      <c r="L4857" s="310">
        <v>0.67013999999999996</v>
      </c>
      <c r="M4857" s="310">
        <f>VLOOKUP(H4857,'Details of Feeder LEvel'!H:N,7,FALSE)</f>
        <v>0</v>
      </c>
      <c r="N4857" s="310">
        <f t="shared" si="75"/>
        <v>10.24109295472811</v>
      </c>
      <c r="O4857" s="310">
        <v>10.241092954728115</v>
      </c>
      <c r="P4857" s="309" t="s">
        <v>15063</v>
      </c>
      <c r="Q4857" s="311"/>
    </row>
    <row r="4858" spans="1:17" s="312" customFormat="1" x14ac:dyDescent="0.3">
      <c r="A4858" s="307">
        <v>4855</v>
      </c>
      <c r="B4858" s="308" t="s">
        <v>5252</v>
      </c>
      <c r="C4858" s="308" t="s">
        <v>1373</v>
      </c>
      <c r="D4858" s="308" t="s">
        <v>1373</v>
      </c>
      <c r="E4858" s="308" t="s">
        <v>14865</v>
      </c>
      <c r="F4858" s="309" t="s">
        <v>10225</v>
      </c>
      <c r="G4858" s="309" t="s">
        <v>10226</v>
      </c>
      <c r="H4858" s="309" t="s">
        <v>10227</v>
      </c>
      <c r="I4858" s="309" t="s">
        <v>5701</v>
      </c>
      <c r="J4858" s="309" t="s">
        <v>15063</v>
      </c>
      <c r="K4858" s="310">
        <v>0.53898000000000001</v>
      </c>
      <c r="L4858" s="310">
        <v>0.48623899999999998</v>
      </c>
      <c r="M4858" s="310">
        <f>VLOOKUP(H4858,'Details of Feeder LEvel'!H:N,7,FALSE)</f>
        <v>0</v>
      </c>
      <c r="N4858" s="310">
        <f t="shared" si="75"/>
        <v>9.7853352629040096</v>
      </c>
      <c r="O4858" s="310">
        <v>14.598730025428852</v>
      </c>
      <c r="P4858" s="309" t="s">
        <v>15063</v>
      </c>
      <c r="Q4858" s="311"/>
    </row>
    <row r="4859" spans="1:17" s="312" customFormat="1" x14ac:dyDescent="0.3">
      <c r="A4859" s="307">
        <v>4856</v>
      </c>
      <c r="B4859" s="308" t="s">
        <v>5252</v>
      </c>
      <c r="C4859" s="308" t="s">
        <v>1373</v>
      </c>
      <c r="D4859" s="308" t="s">
        <v>1373</v>
      </c>
      <c r="E4859" s="308" t="s">
        <v>14865</v>
      </c>
      <c r="F4859" s="309" t="s">
        <v>10225</v>
      </c>
      <c r="G4859" s="309" t="s">
        <v>10228</v>
      </c>
      <c r="H4859" s="309" t="s">
        <v>10229</v>
      </c>
      <c r="I4859" s="309" t="s">
        <v>5701</v>
      </c>
      <c r="J4859" s="309" t="s">
        <v>15063</v>
      </c>
      <c r="K4859" s="310">
        <v>0.56981999999999999</v>
      </c>
      <c r="L4859" s="310">
        <v>0.51357799999999998</v>
      </c>
      <c r="M4859" s="310">
        <f>VLOOKUP(H4859,'Details of Feeder LEvel'!H:N,7,FALSE)</f>
        <v>0</v>
      </c>
      <c r="N4859" s="310">
        <f t="shared" si="75"/>
        <v>9.8701344284159944</v>
      </c>
      <c r="O4859" s="310">
        <v>14.502223594152074</v>
      </c>
      <c r="P4859" s="309" t="s">
        <v>15063</v>
      </c>
      <c r="Q4859" s="311"/>
    </row>
    <row r="4860" spans="1:17" s="312" customFormat="1" x14ac:dyDescent="0.3">
      <c r="A4860" s="307">
        <v>4857</v>
      </c>
      <c r="B4860" s="308" t="s">
        <v>5252</v>
      </c>
      <c r="C4860" s="308" t="s">
        <v>1373</v>
      </c>
      <c r="D4860" s="308" t="s">
        <v>1373</v>
      </c>
      <c r="E4860" s="308" t="s">
        <v>14865</v>
      </c>
      <c r="F4860" s="309" t="s">
        <v>10225</v>
      </c>
      <c r="G4860" s="309" t="s">
        <v>10230</v>
      </c>
      <c r="H4860" s="309" t="s">
        <v>10231</v>
      </c>
      <c r="I4860" s="309" t="s">
        <v>5701</v>
      </c>
      <c r="J4860" s="309" t="s">
        <v>15063</v>
      </c>
      <c r="K4860" s="310">
        <v>0.93593999999999999</v>
      </c>
      <c r="L4860" s="310">
        <v>0.84328000000000003</v>
      </c>
      <c r="M4860" s="310">
        <f>VLOOKUP(H4860,'Details of Feeder LEvel'!H:N,7,FALSE)</f>
        <v>0</v>
      </c>
      <c r="N4860" s="310">
        <f t="shared" si="75"/>
        <v>9.9002072782443289</v>
      </c>
      <c r="O4860" s="310">
        <v>11.357139502709657</v>
      </c>
      <c r="P4860" s="309" t="s">
        <v>15063</v>
      </c>
      <c r="Q4860" s="311"/>
    </row>
    <row r="4861" spans="1:17" s="312" customFormat="1" x14ac:dyDescent="0.3">
      <c r="A4861" s="307">
        <v>4858</v>
      </c>
      <c r="B4861" s="308" t="s">
        <v>5252</v>
      </c>
      <c r="C4861" s="308" t="s">
        <v>1373</v>
      </c>
      <c r="D4861" s="308" t="s">
        <v>1373</v>
      </c>
      <c r="E4861" s="308" t="s">
        <v>14865</v>
      </c>
      <c r="F4861" s="309" t="s">
        <v>10225</v>
      </c>
      <c r="G4861" s="309" t="s">
        <v>10232</v>
      </c>
      <c r="H4861" s="309" t="s">
        <v>10233</v>
      </c>
      <c r="I4861" s="309" t="s">
        <v>5706</v>
      </c>
      <c r="J4861" s="309" t="s">
        <v>15063</v>
      </c>
      <c r="K4861" s="310">
        <v>1.2365200000000001</v>
      </c>
      <c r="L4861" s="310">
        <v>1.1026043999999999</v>
      </c>
      <c r="M4861" s="310">
        <f>VLOOKUP(H4861,'Details of Feeder LEvel'!H:N,7,FALSE)</f>
        <v>0</v>
      </c>
      <c r="N4861" s="310">
        <f t="shared" si="75"/>
        <v>10.830039142108507</v>
      </c>
      <c r="O4861" s="310">
        <v>82.851866919879598</v>
      </c>
      <c r="P4861" s="309" t="s">
        <v>15063</v>
      </c>
      <c r="Q4861" s="311"/>
    </row>
    <row r="4862" spans="1:17" s="312" customFormat="1" x14ac:dyDescent="0.3">
      <c r="A4862" s="307">
        <v>4859</v>
      </c>
      <c r="B4862" s="308" t="s">
        <v>5252</v>
      </c>
      <c r="C4862" s="308" t="s">
        <v>1373</v>
      </c>
      <c r="D4862" s="308" t="s">
        <v>1373</v>
      </c>
      <c r="E4862" s="308" t="s">
        <v>14865</v>
      </c>
      <c r="F4862" s="309" t="s">
        <v>10225</v>
      </c>
      <c r="G4862" s="309" t="s">
        <v>10234</v>
      </c>
      <c r="H4862" s="309" t="s">
        <v>10235</v>
      </c>
      <c r="I4862" s="309" t="s">
        <v>5701</v>
      </c>
      <c r="J4862" s="309" t="s">
        <v>15063</v>
      </c>
      <c r="K4862" s="310">
        <v>0.56621999999999995</v>
      </c>
      <c r="L4862" s="310">
        <v>0.50983800000000001</v>
      </c>
      <c r="M4862" s="310">
        <f>VLOOKUP(H4862,'Details of Feeder LEvel'!H:N,7,FALSE)</f>
        <v>0</v>
      </c>
      <c r="N4862" s="310">
        <f t="shared" si="75"/>
        <v>9.9576136484052036</v>
      </c>
      <c r="O4862" s="310">
        <v>9.9576136484052054</v>
      </c>
      <c r="P4862" s="309" t="s">
        <v>15063</v>
      </c>
      <c r="Q4862" s="311"/>
    </row>
    <row r="4863" spans="1:17" s="312" customFormat="1" x14ac:dyDescent="0.3">
      <c r="A4863" s="307">
        <v>4860</v>
      </c>
      <c r="B4863" s="308" t="s">
        <v>5252</v>
      </c>
      <c r="C4863" s="308" t="s">
        <v>1373</v>
      </c>
      <c r="D4863" s="308" t="s">
        <v>1373</v>
      </c>
      <c r="E4863" s="308" t="s">
        <v>14865</v>
      </c>
      <c r="F4863" s="309" t="s">
        <v>10225</v>
      </c>
      <c r="G4863" s="309" t="s">
        <v>10236</v>
      </c>
      <c r="H4863" s="309" t="s">
        <v>10237</v>
      </c>
      <c r="I4863" s="309" t="s">
        <v>5701</v>
      </c>
      <c r="J4863" s="309" t="s">
        <v>15063</v>
      </c>
      <c r="K4863" s="310">
        <v>0.48133999999999999</v>
      </c>
      <c r="L4863" s="310">
        <v>0.43581999999999999</v>
      </c>
      <c r="M4863" s="310">
        <f>VLOOKUP(H4863,'Details of Feeder LEvel'!H:N,7,FALSE)</f>
        <v>0</v>
      </c>
      <c r="N4863" s="310">
        <f t="shared" si="75"/>
        <v>9.456932729463583</v>
      </c>
      <c r="O4863" s="310">
        <v>25.54251057753708</v>
      </c>
      <c r="P4863" s="309" t="s">
        <v>15063</v>
      </c>
      <c r="Q4863" s="311"/>
    </row>
    <row r="4864" spans="1:17" s="312" customFormat="1" x14ac:dyDescent="0.3">
      <c r="A4864" s="307">
        <v>4861</v>
      </c>
      <c r="B4864" s="308" t="s">
        <v>5252</v>
      </c>
      <c r="C4864" s="308" t="s">
        <v>1373</v>
      </c>
      <c r="D4864" s="308" t="s">
        <v>1373</v>
      </c>
      <c r="E4864" s="308" t="s">
        <v>14865</v>
      </c>
      <c r="F4864" s="309" t="s">
        <v>10225</v>
      </c>
      <c r="G4864" s="309" t="s">
        <v>10238</v>
      </c>
      <c r="H4864" s="309" t="s">
        <v>10239</v>
      </c>
      <c r="I4864" s="309" t="s">
        <v>5701</v>
      </c>
      <c r="J4864" s="309" t="s">
        <v>15063</v>
      </c>
      <c r="K4864" s="310">
        <v>0.60568</v>
      </c>
      <c r="L4864" s="310">
        <v>0.54558499999999999</v>
      </c>
      <c r="M4864" s="310">
        <f>VLOOKUP(H4864,'Details of Feeder LEvel'!H:N,7,FALSE)</f>
        <v>0</v>
      </c>
      <c r="N4864" s="310">
        <f t="shared" si="75"/>
        <v>9.9219059569409609</v>
      </c>
      <c r="O4864" s="310">
        <v>12.557915538518516</v>
      </c>
      <c r="P4864" s="309" t="s">
        <v>15063</v>
      </c>
      <c r="Q4864" s="311"/>
    </row>
    <row r="4865" spans="1:17" s="312" customFormat="1" x14ac:dyDescent="0.3">
      <c r="A4865" s="307">
        <v>4862</v>
      </c>
      <c r="B4865" s="308" t="s">
        <v>5252</v>
      </c>
      <c r="C4865" s="308" t="s">
        <v>1373</v>
      </c>
      <c r="D4865" s="308" t="s">
        <v>1373</v>
      </c>
      <c r="E4865" s="308" t="s">
        <v>14865</v>
      </c>
      <c r="F4865" s="309" t="s">
        <v>10225</v>
      </c>
      <c r="G4865" s="309" t="s">
        <v>10240</v>
      </c>
      <c r="H4865" s="309" t="s">
        <v>10241</v>
      </c>
      <c r="I4865" s="309" t="s">
        <v>5701</v>
      </c>
      <c r="J4865" s="309" t="s">
        <v>15063</v>
      </c>
      <c r="K4865" s="310">
        <v>7.1179999999999993E-2</v>
      </c>
      <c r="L4865" s="310">
        <v>6.4349999999999991E-2</v>
      </c>
      <c r="M4865" s="310">
        <f>VLOOKUP(H4865,'Details of Feeder LEvel'!H:N,7,FALSE)</f>
        <v>0</v>
      </c>
      <c r="N4865" s="310">
        <f t="shared" si="75"/>
        <v>9.595391964034846</v>
      </c>
      <c r="O4865" s="310">
        <v>9.5953919640348388</v>
      </c>
      <c r="P4865" s="309" t="s">
        <v>15063</v>
      </c>
      <c r="Q4865" s="311"/>
    </row>
    <row r="4866" spans="1:17" s="312" customFormat="1" x14ac:dyDescent="0.3">
      <c r="A4866" s="307">
        <v>4863</v>
      </c>
      <c r="B4866" s="308" t="s">
        <v>5252</v>
      </c>
      <c r="C4866" s="308" t="s">
        <v>1373</v>
      </c>
      <c r="D4866" s="308" t="s">
        <v>1373</v>
      </c>
      <c r="E4866" s="308" t="s">
        <v>14865</v>
      </c>
      <c r="F4866" s="309" t="s">
        <v>10225</v>
      </c>
      <c r="G4866" s="309" t="s">
        <v>10242</v>
      </c>
      <c r="H4866" s="309" t="s">
        <v>10243</v>
      </c>
      <c r="I4866" s="309" t="s">
        <v>5706</v>
      </c>
      <c r="J4866" s="309" t="s">
        <v>15063</v>
      </c>
      <c r="K4866" s="310">
        <v>0.74807999999999997</v>
      </c>
      <c r="L4866" s="310">
        <v>0.67377893000000011</v>
      </c>
      <c r="M4866" s="310">
        <f>VLOOKUP(H4866,'Details of Feeder LEvel'!H:N,7,FALSE)</f>
        <v>0</v>
      </c>
      <c r="N4866" s="310">
        <f t="shared" si="75"/>
        <v>9.9322358571275604</v>
      </c>
      <c r="O4866" s="310">
        <v>67.759368617262638</v>
      </c>
      <c r="P4866" s="309" t="s">
        <v>15063</v>
      </c>
      <c r="Q4866" s="311"/>
    </row>
    <row r="4867" spans="1:17" s="312" customFormat="1" x14ac:dyDescent="0.3">
      <c r="A4867" s="307">
        <v>4864</v>
      </c>
      <c r="B4867" s="308" t="s">
        <v>5252</v>
      </c>
      <c r="C4867" s="308" t="s">
        <v>1373</v>
      </c>
      <c r="D4867" s="308" t="s">
        <v>1373</v>
      </c>
      <c r="E4867" s="308" t="s">
        <v>14865</v>
      </c>
      <c r="F4867" s="309" t="s">
        <v>10225</v>
      </c>
      <c r="G4867" s="309" t="s">
        <v>10244</v>
      </c>
      <c r="H4867" s="309" t="s">
        <v>10245</v>
      </c>
      <c r="I4867" s="309" t="s">
        <v>5701</v>
      </c>
      <c r="J4867" s="309" t="s">
        <v>15063</v>
      </c>
      <c r="K4867" s="310">
        <v>0.36759999999999998</v>
      </c>
      <c r="L4867" s="310">
        <v>0.32918099999999995</v>
      </c>
      <c r="M4867" s="310">
        <f>VLOOKUP(H4867,'Details of Feeder LEvel'!H:N,7,FALSE)</f>
        <v>0</v>
      </c>
      <c r="N4867" s="310">
        <f t="shared" si="75"/>
        <v>10.451305767138203</v>
      </c>
      <c r="O4867" s="310">
        <v>11.749289017135833</v>
      </c>
      <c r="P4867" s="309" t="s">
        <v>15063</v>
      </c>
      <c r="Q4867" s="311"/>
    </row>
    <row r="4868" spans="1:17" s="312" customFormat="1" x14ac:dyDescent="0.3">
      <c r="A4868" s="307">
        <v>4865</v>
      </c>
      <c r="B4868" s="308" t="s">
        <v>5252</v>
      </c>
      <c r="C4868" s="308" t="s">
        <v>1373</v>
      </c>
      <c r="D4868" s="308" t="s">
        <v>1373</v>
      </c>
      <c r="E4868" s="308" t="s">
        <v>14865</v>
      </c>
      <c r="F4868" s="309" t="s">
        <v>10246</v>
      </c>
      <c r="G4868" s="309" t="s">
        <v>10247</v>
      </c>
      <c r="H4868" s="309" t="s">
        <v>10248</v>
      </c>
      <c r="I4868" s="309" t="s">
        <v>5701</v>
      </c>
      <c r="J4868" s="309" t="s">
        <v>15063</v>
      </c>
      <c r="K4868" s="310">
        <v>0.18818000000000001</v>
      </c>
      <c r="L4868" s="310">
        <v>0.169407</v>
      </c>
      <c r="M4868" s="310">
        <f>VLOOKUP(H4868,'Details of Feeder LEvel'!H:N,7,FALSE)</f>
        <v>0</v>
      </c>
      <c r="N4868" s="310">
        <f t="shared" ref="N4868:N4931" si="76">(K4868-L4868)/K4868*100</f>
        <v>9.9760867254756143</v>
      </c>
      <c r="O4868" s="310">
        <v>9.9760867254756196</v>
      </c>
      <c r="P4868" s="309" t="s">
        <v>15063</v>
      </c>
      <c r="Q4868" s="311"/>
    </row>
    <row r="4869" spans="1:17" s="312" customFormat="1" x14ac:dyDescent="0.3">
      <c r="A4869" s="307">
        <v>4866</v>
      </c>
      <c r="B4869" s="308" t="s">
        <v>5252</v>
      </c>
      <c r="C4869" s="308" t="s">
        <v>1373</v>
      </c>
      <c r="D4869" s="308" t="s">
        <v>1373</v>
      </c>
      <c r="E4869" s="308" t="s">
        <v>14865</v>
      </c>
      <c r="F4869" s="309" t="s">
        <v>10246</v>
      </c>
      <c r="G4869" s="309" t="s">
        <v>10249</v>
      </c>
      <c r="H4869" s="309" t="s">
        <v>10250</v>
      </c>
      <c r="I4869" s="309" t="s">
        <v>5701</v>
      </c>
      <c r="J4869" s="309" t="s">
        <v>15063</v>
      </c>
      <c r="K4869" s="310">
        <v>0.26666000000000001</v>
      </c>
      <c r="L4869" s="310">
        <v>0.23998999999999998</v>
      </c>
      <c r="M4869" s="310">
        <f>VLOOKUP(H4869,'Details of Feeder LEvel'!H:N,7,FALSE)</f>
        <v>0</v>
      </c>
      <c r="N4869" s="310">
        <f t="shared" si="76"/>
        <v>10.001500037500948</v>
      </c>
      <c r="O4869" s="310">
        <v>10.001500037500954</v>
      </c>
      <c r="P4869" s="309" t="s">
        <v>15063</v>
      </c>
      <c r="Q4869" s="311"/>
    </row>
    <row r="4870" spans="1:17" s="312" customFormat="1" x14ac:dyDescent="0.3">
      <c r="A4870" s="307">
        <v>4867</v>
      </c>
      <c r="B4870" s="308" t="s">
        <v>5252</v>
      </c>
      <c r="C4870" s="308" t="s">
        <v>1373</v>
      </c>
      <c r="D4870" s="308" t="s">
        <v>1373</v>
      </c>
      <c r="E4870" s="308" t="s">
        <v>14865</v>
      </c>
      <c r="F4870" s="309" t="s">
        <v>10246</v>
      </c>
      <c r="G4870" s="309" t="s">
        <v>10251</v>
      </c>
      <c r="H4870" s="309" t="s">
        <v>10252</v>
      </c>
      <c r="I4870" s="309" t="s">
        <v>5701</v>
      </c>
      <c r="J4870" s="309" t="s">
        <v>15063</v>
      </c>
      <c r="K4870" s="310">
        <v>0.47133999999999998</v>
      </c>
      <c r="L4870" s="310">
        <v>0.42438699999999996</v>
      </c>
      <c r="M4870" s="310">
        <f>VLOOKUP(H4870,'Details of Feeder LEvel'!H:N,7,FALSE)</f>
        <v>0</v>
      </c>
      <c r="N4870" s="310">
        <f t="shared" si="76"/>
        <v>9.9615988458437688</v>
      </c>
      <c r="O4870" s="310">
        <v>9.961598845843767</v>
      </c>
      <c r="P4870" s="309" t="s">
        <v>15063</v>
      </c>
      <c r="Q4870" s="311"/>
    </row>
    <row r="4871" spans="1:17" s="312" customFormat="1" x14ac:dyDescent="0.3">
      <c r="A4871" s="307">
        <v>4868</v>
      </c>
      <c r="B4871" s="308" t="s">
        <v>5252</v>
      </c>
      <c r="C4871" s="308" t="s">
        <v>1373</v>
      </c>
      <c r="D4871" s="308" t="s">
        <v>1373</v>
      </c>
      <c r="E4871" s="308" t="s">
        <v>14865</v>
      </c>
      <c r="F4871" s="309" t="s">
        <v>10246</v>
      </c>
      <c r="G4871" s="309" t="s">
        <v>10253</v>
      </c>
      <c r="H4871" s="309" t="s">
        <v>10254</v>
      </c>
      <c r="I4871" s="309" t="s">
        <v>2425</v>
      </c>
      <c r="J4871" s="309" t="s">
        <v>15063</v>
      </c>
      <c r="K4871" s="310">
        <v>3.8699999999999997E-3</v>
      </c>
      <c r="L4871" s="310">
        <v>3.5649999999999996E-3</v>
      </c>
      <c r="M4871" s="310">
        <f>VLOOKUP(H4871,'Details of Feeder LEvel'!H:N,7,FALSE)</f>
        <v>0</v>
      </c>
      <c r="N4871" s="310">
        <f t="shared" si="76"/>
        <v>7.8811369509043967</v>
      </c>
      <c r="O4871" s="310">
        <v>7.8811369509043994</v>
      </c>
      <c r="P4871" s="309" t="s">
        <v>15063</v>
      </c>
      <c r="Q4871" s="311"/>
    </row>
    <row r="4872" spans="1:17" s="312" customFormat="1" x14ac:dyDescent="0.3">
      <c r="A4872" s="307">
        <v>4869</v>
      </c>
      <c r="B4872" s="308" t="s">
        <v>5252</v>
      </c>
      <c r="C4872" s="308" t="s">
        <v>1373</v>
      </c>
      <c r="D4872" s="308" t="s">
        <v>1373</v>
      </c>
      <c r="E4872" s="308" t="s">
        <v>14865</v>
      </c>
      <c r="F4872" s="309" t="s">
        <v>10246</v>
      </c>
      <c r="G4872" s="309" t="s">
        <v>10255</v>
      </c>
      <c r="H4872" s="309" t="s">
        <v>10256</v>
      </c>
      <c r="I4872" s="309" t="s">
        <v>5706</v>
      </c>
      <c r="J4872" s="309" t="s">
        <v>15063</v>
      </c>
      <c r="K4872" s="310">
        <v>0.75780000000000003</v>
      </c>
      <c r="L4872" s="310">
        <v>0.68522466999999998</v>
      </c>
      <c r="M4872" s="310">
        <f>VLOOKUP(H4872,'Details of Feeder LEvel'!H:N,7,FALSE)</f>
        <v>0</v>
      </c>
      <c r="N4872" s="310">
        <f t="shared" si="76"/>
        <v>9.5771087358142051</v>
      </c>
      <c r="O4872" s="310">
        <v>76.464331257615584</v>
      </c>
      <c r="P4872" s="309" t="s">
        <v>15063</v>
      </c>
      <c r="Q4872" s="311"/>
    </row>
    <row r="4873" spans="1:17" s="312" customFormat="1" x14ac:dyDescent="0.3">
      <c r="A4873" s="307">
        <v>4870</v>
      </c>
      <c r="B4873" s="308" t="s">
        <v>5252</v>
      </c>
      <c r="C4873" s="308" t="s">
        <v>1373</v>
      </c>
      <c r="D4873" s="308" t="s">
        <v>1373</v>
      </c>
      <c r="E4873" s="308" t="s">
        <v>14865</v>
      </c>
      <c r="F4873" s="309" t="s">
        <v>10246</v>
      </c>
      <c r="G4873" s="309" t="s">
        <v>10257</v>
      </c>
      <c r="H4873" s="309" t="s">
        <v>10258</v>
      </c>
      <c r="I4873" s="309" t="s">
        <v>5701</v>
      </c>
      <c r="J4873" s="309" t="s">
        <v>15063</v>
      </c>
      <c r="K4873" s="310">
        <v>1.5340000000000001E-2</v>
      </c>
      <c r="L4873" s="310">
        <v>1.375E-2</v>
      </c>
      <c r="M4873" s="310">
        <f>VLOOKUP(H4873,'Details of Feeder LEvel'!H:N,7,FALSE)</f>
        <v>0</v>
      </c>
      <c r="N4873" s="310">
        <f t="shared" si="76"/>
        <v>10.365058670143421</v>
      </c>
      <c r="O4873" s="310">
        <v>10.365058670143423</v>
      </c>
      <c r="P4873" s="309" t="s">
        <v>15063</v>
      </c>
      <c r="Q4873" s="311"/>
    </row>
    <row r="4874" spans="1:17" s="312" customFormat="1" x14ac:dyDescent="0.3">
      <c r="A4874" s="307">
        <v>4871</v>
      </c>
      <c r="B4874" s="308" t="s">
        <v>5252</v>
      </c>
      <c r="C4874" s="308" t="s">
        <v>1373</v>
      </c>
      <c r="D4874" s="308" t="s">
        <v>1373</v>
      </c>
      <c r="E4874" s="308" t="s">
        <v>14865</v>
      </c>
      <c r="F4874" s="309" t="s">
        <v>10246</v>
      </c>
      <c r="G4874" s="309" t="s">
        <v>10259</v>
      </c>
      <c r="H4874" s="309" t="s">
        <v>10260</v>
      </c>
      <c r="I4874" s="309" t="s">
        <v>5701</v>
      </c>
      <c r="J4874" s="309" t="s">
        <v>15063</v>
      </c>
      <c r="K4874" s="310">
        <v>0.23674000000000001</v>
      </c>
      <c r="L4874" s="310">
        <v>0.21554000000000001</v>
      </c>
      <c r="M4874" s="310">
        <f>VLOOKUP(H4874,'Details of Feeder LEvel'!H:N,7,FALSE)</f>
        <v>0</v>
      </c>
      <c r="N4874" s="310">
        <f t="shared" si="76"/>
        <v>8.954971698910196</v>
      </c>
      <c r="O4874" s="310">
        <v>8.954971698910196</v>
      </c>
      <c r="P4874" s="309" t="s">
        <v>15063</v>
      </c>
      <c r="Q4874" s="311"/>
    </row>
    <row r="4875" spans="1:17" s="312" customFormat="1" x14ac:dyDescent="0.3">
      <c r="A4875" s="307">
        <v>4872</v>
      </c>
      <c r="B4875" s="308" t="s">
        <v>5252</v>
      </c>
      <c r="C4875" s="308" t="s">
        <v>1373</v>
      </c>
      <c r="D4875" s="308" t="s">
        <v>1373</v>
      </c>
      <c r="E4875" s="308" t="s">
        <v>14865</v>
      </c>
      <c r="F4875" s="309" t="s">
        <v>10246</v>
      </c>
      <c r="G4875" s="309" t="s">
        <v>10261</v>
      </c>
      <c r="H4875" s="309" t="s">
        <v>10262</v>
      </c>
      <c r="I4875" s="309" t="s">
        <v>5701</v>
      </c>
      <c r="J4875" s="309" t="s">
        <v>15063</v>
      </c>
      <c r="K4875" s="310">
        <v>0.56401999999999997</v>
      </c>
      <c r="L4875" s="310">
        <v>0.50501799999999997</v>
      </c>
      <c r="M4875" s="310">
        <f>VLOOKUP(H4875,'Details of Feeder LEvel'!H:N,7,FALSE)</f>
        <v>0</v>
      </c>
      <c r="N4875" s="310">
        <f t="shared" si="76"/>
        <v>10.460976561114855</v>
      </c>
      <c r="O4875" s="310">
        <v>12.882592003716987</v>
      </c>
      <c r="P4875" s="309" t="s">
        <v>15063</v>
      </c>
      <c r="Q4875" s="311"/>
    </row>
    <row r="4876" spans="1:17" s="312" customFormat="1" x14ac:dyDescent="0.3">
      <c r="A4876" s="307">
        <v>4873</v>
      </c>
      <c r="B4876" s="308" t="s">
        <v>5252</v>
      </c>
      <c r="C4876" s="308" t="s">
        <v>1373</v>
      </c>
      <c r="D4876" s="308" t="s">
        <v>1373</v>
      </c>
      <c r="E4876" s="308" t="s">
        <v>14865</v>
      </c>
      <c r="F4876" s="309" t="s">
        <v>10246</v>
      </c>
      <c r="G4876" s="309" t="s">
        <v>10263</v>
      </c>
      <c r="H4876" s="309" t="s">
        <v>10264</v>
      </c>
      <c r="I4876" s="309" t="s">
        <v>5706</v>
      </c>
      <c r="J4876" s="309" t="s">
        <v>15063</v>
      </c>
      <c r="K4876" s="310">
        <v>0.86884000000000006</v>
      </c>
      <c r="L4876" s="310">
        <v>0.75703389999999993</v>
      </c>
      <c r="M4876" s="310">
        <f>VLOOKUP(H4876,'Details of Feeder LEvel'!H:N,7,FALSE)</f>
        <v>0</v>
      </c>
      <c r="N4876" s="310">
        <f t="shared" si="76"/>
        <v>12.868433773767334</v>
      </c>
      <c r="O4876" s="310">
        <v>84.090626922260853</v>
      </c>
      <c r="P4876" s="309" t="s">
        <v>15063</v>
      </c>
      <c r="Q4876" s="311"/>
    </row>
    <row r="4877" spans="1:17" s="312" customFormat="1" x14ac:dyDescent="0.3">
      <c r="A4877" s="307">
        <v>4874</v>
      </c>
      <c r="B4877" s="308" t="s">
        <v>5252</v>
      </c>
      <c r="C4877" s="308" t="s">
        <v>1373</v>
      </c>
      <c r="D4877" s="308" t="s">
        <v>1373</v>
      </c>
      <c r="E4877" s="308" t="s">
        <v>14865</v>
      </c>
      <c r="F4877" s="309" t="s">
        <v>10246</v>
      </c>
      <c r="G4877" s="309" t="s">
        <v>10265</v>
      </c>
      <c r="H4877" s="309" t="s">
        <v>10266</v>
      </c>
      <c r="I4877" s="309" t="s">
        <v>5701</v>
      </c>
      <c r="J4877" s="309" t="s">
        <v>15063</v>
      </c>
      <c r="K4877" s="310">
        <v>0.37124000000000001</v>
      </c>
      <c r="L4877" s="310">
        <v>0.33527099999999999</v>
      </c>
      <c r="M4877" s="310">
        <f>VLOOKUP(H4877,'Details of Feeder LEvel'!H:N,7,FALSE)</f>
        <v>0</v>
      </c>
      <c r="N4877" s="310">
        <f t="shared" si="76"/>
        <v>9.6888805085658944</v>
      </c>
      <c r="O4877" s="310">
        <v>9.6888805085658891</v>
      </c>
      <c r="P4877" s="309" t="s">
        <v>15063</v>
      </c>
      <c r="Q4877" s="311"/>
    </row>
    <row r="4878" spans="1:17" s="312" customFormat="1" x14ac:dyDescent="0.3">
      <c r="A4878" s="307">
        <v>4875</v>
      </c>
      <c r="B4878" s="308" t="s">
        <v>5252</v>
      </c>
      <c r="C4878" s="308" t="s">
        <v>1373</v>
      </c>
      <c r="D4878" s="308" t="s">
        <v>1373</v>
      </c>
      <c r="E4878" s="308" t="s">
        <v>14865</v>
      </c>
      <c r="F4878" s="309" t="s">
        <v>10267</v>
      </c>
      <c r="G4878" s="309" t="s">
        <v>10268</v>
      </c>
      <c r="H4878" s="309" t="s">
        <v>10269</v>
      </c>
      <c r="I4878" s="309" t="s">
        <v>5701</v>
      </c>
      <c r="J4878" s="309" t="s">
        <v>15063</v>
      </c>
      <c r="K4878" s="310">
        <v>0.45069999999999999</v>
      </c>
      <c r="L4878" s="310">
        <v>0.40587099999999998</v>
      </c>
      <c r="M4878" s="310">
        <f>VLOOKUP(H4878,'Details of Feeder LEvel'!H:N,7,FALSE)</f>
        <v>0</v>
      </c>
      <c r="N4878" s="310">
        <f t="shared" si="76"/>
        <v>9.9465276236964737</v>
      </c>
      <c r="O4878" s="310">
        <v>9.9465276236964772</v>
      </c>
      <c r="P4878" s="309" t="s">
        <v>15063</v>
      </c>
      <c r="Q4878" s="311"/>
    </row>
    <row r="4879" spans="1:17" s="312" customFormat="1" x14ac:dyDescent="0.3">
      <c r="A4879" s="307">
        <v>4876</v>
      </c>
      <c r="B4879" s="308" t="s">
        <v>5252</v>
      </c>
      <c r="C4879" s="308" t="s">
        <v>1373</v>
      </c>
      <c r="D4879" s="308" t="s">
        <v>1373</v>
      </c>
      <c r="E4879" s="308" t="s">
        <v>14865</v>
      </c>
      <c r="F4879" s="309" t="s">
        <v>10267</v>
      </c>
      <c r="G4879" s="309" t="s">
        <v>10270</v>
      </c>
      <c r="H4879" s="309" t="s">
        <v>10271</v>
      </c>
      <c r="I4879" s="309" t="s">
        <v>5701</v>
      </c>
      <c r="J4879" s="309" t="s">
        <v>15063</v>
      </c>
      <c r="K4879" s="310">
        <v>0.5454</v>
      </c>
      <c r="L4879" s="310">
        <v>0.49139100000000002</v>
      </c>
      <c r="M4879" s="310">
        <f>VLOOKUP(H4879,'Details of Feeder LEvel'!H:N,7,FALSE)</f>
        <v>0</v>
      </c>
      <c r="N4879" s="310">
        <f t="shared" si="76"/>
        <v>9.9026402640263989</v>
      </c>
      <c r="O4879" s="310">
        <v>9.9026402640263971</v>
      </c>
      <c r="P4879" s="309" t="s">
        <v>15063</v>
      </c>
      <c r="Q4879" s="311"/>
    </row>
    <row r="4880" spans="1:17" s="312" customFormat="1" x14ac:dyDescent="0.3">
      <c r="A4880" s="307">
        <v>4877</v>
      </c>
      <c r="B4880" s="308" t="s">
        <v>5252</v>
      </c>
      <c r="C4880" s="308" t="s">
        <v>1373</v>
      </c>
      <c r="D4880" s="308" t="s">
        <v>1373</v>
      </c>
      <c r="E4880" s="308" t="s">
        <v>14865</v>
      </c>
      <c r="F4880" s="309" t="s">
        <v>10267</v>
      </c>
      <c r="G4880" s="309" t="s">
        <v>10272</v>
      </c>
      <c r="H4880" s="309" t="s">
        <v>10273</v>
      </c>
      <c r="I4880" s="309" t="s">
        <v>5701</v>
      </c>
      <c r="J4880" s="309" t="s">
        <v>15063</v>
      </c>
      <c r="K4880" s="310">
        <v>0.58323999999999998</v>
      </c>
      <c r="L4880" s="310">
        <v>0.52758400000000005</v>
      </c>
      <c r="M4880" s="310">
        <f>VLOOKUP(H4880,'Details of Feeder LEvel'!H:N,7,FALSE)</f>
        <v>0</v>
      </c>
      <c r="N4880" s="310">
        <f t="shared" si="76"/>
        <v>9.5425553802894054</v>
      </c>
      <c r="O4880" s="310">
        <v>10.994894276551626</v>
      </c>
      <c r="P4880" s="309" t="s">
        <v>15063</v>
      </c>
      <c r="Q4880" s="311"/>
    </row>
    <row r="4881" spans="1:17" s="312" customFormat="1" x14ac:dyDescent="0.3">
      <c r="A4881" s="307">
        <v>4878</v>
      </c>
      <c r="B4881" s="308" t="s">
        <v>5252</v>
      </c>
      <c r="C4881" s="308" t="s">
        <v>1373</v>
      </c>
      <c r="D4881" s="308" t="s">
        <v>1373</v>
      </c>
      <c r="E4881" s="308" t="s">
        <v>14865</v>
      </c>
      <c r="F4881" s="309" t="s">
        <v>10267</v>
      </c>
      <c r="G4881" s="309" t="s">
        <v>10274</v>
      </c>
      <c r="H4881" s="309" t="s">
        <v>10275</v>
      </c>
      <c r="I4881" s="309" t="s">
        <v>5701</v>
      </c>
      <c r="J4881" s="309" t="s">
        <v>15063</v>
      </c>
      <c r="K4881" s="310">
        <v>0.79337999999999997</v>
      </c>
      <c r="L4881" s="310">
        <v>0.71424399999999999</v>
      </c>
      <c r="M4881" s="310">
        <f>VLOOKUP(H4881,'Details of Feeder LEvel'!H:N,7,FALSE)</f>
        <v>0</v>
      </c>
      <c r="N4881" s="310">
        <f t="shared" si="76"/>
        <v>9.9745393128135316</v>
      </c>
      <c r="O4881" s="310">
        <v>9.9745393128135351</v>
      </c>
      <c r="P4881" s="309" t="s">
        <v>15063</v>
      </c>
      <c r="Q4881" s="311"/>
    </row>
    <row r="4882" spans="1:17" s="312" customFormat="1" x14ac:dyDescent="0.3">
      <c r="A4882" s="307">
        <v>4879</v>
      </c>
      <c r="B4882" s="308" t="s">
        <v>5252</v>
      </c>
      <c r="C4882" s="308" t="s">
        <v>1373</v>
      </c>
      <c r="D4882" s="308" t="s">
        <v>1373</v>
      </c>
      <c r="E4882" s="308" t="s">
        <v>14865</v>
      </c>
      <c r="F4882" s="309" t="s">
        <v>10267</v>
      </c>
      <c r="G4882" s="309" t="s">
        <v>10276</v>
      </c>
      <c r="H4882" s="309" t="s">
        <v>10277</v>
      </c>
      <c r="I4882" s="309" t="s">
        <v>2405</v>
      </c>
      <c r="J4882" s="309" t="s">
        <v>15063</v>
      </c>
      <c r="K4882" s="310">
        <v>3.8688799999999999</v>
      </c>
      <c r="L4882" s="310">
        <v>3.4504681899999996</v>
      </c>
      <c r="M4882" s="310">
        <f>VLOOKUP(H4882,'Details of Feeder LEvel'!H:N,7,FALSE)</f>
        <v>0</v>
      </c>
      <c r="N4882" s="310">
        <f t="shared" si="76"/>
        <v>10.81480454291682</v>
      </c>
      <c r="O4882" s="310">
        <v>21.023071233239008</v>
      </c>
      <c r="P4882" s="309" t="s">
        <v>15063</v>
      </c>
      <c r="Q4882" s="311"/>
    </row>
    <row r="4883" spans="1:17" s="312" customFormat="1" x14ac:dyDescent="0.3">
      <c r="A4883" s="307">
        <v>4880</v>
      </c>
      <c r="B4883" s="308" t="s">
        <v>5252</v>
      </c>
      <c r="C4883" s="308" t="s">
        <v>1373</v>
      </c>
      <c r="D4883" s="308" t="s">
        <v>1373</v>
      </c>
      <c r="E4883" s="308" t="s">
        <v>14865</v>
      </c>
      <c r="F4883" s="309" t="s">
        <v>10267</v>
      </c>
      <c r="G4883" s="309" t="s">
        <v>10278</v>
      </c>
      <c r="H4883" s="309" t="s">
        <v>10279</v>
      </c>
      <c r="I4883" s="309" t="s">
        <v>5701</v>
      </c>
      <c r="J4883" s="309" t="s">
        <v>15063</v>
      </c>
      <c r="K4883" s="310">
        <v>0.63331999999999999</v>
      </c>
      <c r="L4883" s="310">
        <v>0.56848799999999999</v>
      </c>
      <c r="M4883" s="310">
        <f>VLOOKUP(H4883,'Details of Feeder LEvel'!H:N,7,FALSE)</f>
        <v>0</v>
      </c>
      <c r="N4883" s="310">
        <f t="shared" si="76"/>
        <v>10.236847091517715</v>
      </c>
      <c r="O4883" s="310">
        <v>13.167916890973085</v>
      </c>
      <c r="P4883" s="309" t="s">
        <v>15063</v>
      </c>
      <c r="Q4883" s="311"/>
    </row>
    <row r="4884" spans="1:17" s="312" customFormat="1" x14ac:dyDescent="0.3">
      <c r="A4884" s="307">
        <v>4881</v>
      </c>
      <c r="B4884" s="308" t="s">
        <v>5252</v>
      </c>
      <c r="C4884" s="308" t="s">
        <v>1373</v>
      </c>
      <c r="D4884" s="308" t="s">
        <v>1373</v>
      </c>
      <c r="E4884" s="308" t="s">
        <v>14865</v>
      </c>
      <c r="F4884" s="309" t="s">
        <v>10267</v>
      </c>
      <c r="G4884" s="309" t="s">
        <v>10280</v>
      </c>
      <c r="H4884" s="309" t="s">
        <v>10281</v>
      </c>
      <c r="I4884" s="309" t="s">
        <v>5701</v>
      </c>
      <c r="J4884" s="309" t="s">
        <v>15063</v>
      </c>
      <c r="K4884" s="310">
        <v>0.88539999999999996</v>
      </c>
      <c r="L4884" s="310">
        <v>0.79386999999999996</v>
      </c>
      <c r="M4884" s="310">
        <f>VLOOKUP(H4884,'Details of Feeder LEvel'!H:N,7,FALSE)</f>
        <v>0</v>
      </c>
      <c r="N4884" s="310">
        <f t="shared" si="76"/>
        <v>10.337700474361871</v>
      </c>
      <c r="O4884" s="310">
        <v>11.294239497599989</v>
      </c>
      <c r="P4884" s="309" t="s">
        <v>15063</v>
      </c>
      <c r="Q4884" s="311"/>
    </row>
    <row r="4885" spans="1:17" s="312" customFormat="1" x14ac:dyDescent="0.3">
      <c r="A4885" s="307">
        <v>4882</v>
      </c>
      <c r="B4885" s="308" t="s">
        <v>5252</v>
      </c>
      <c r="C4885" s="308" t="s">
        <v>1373</v>
      </c>
      <c r="D4885" s="308" t="s">
        <v>1373</v>
      </c>
      <c r="E4885" s="308" t="s">
        <v>14865</v>
      </c>
      <c r="F4885" s="309" t="s">
        <v>10267</v>
      </c>
      <c r="G4885" s="309" t="s">
        <v>10282</v>
      </c>
      <c r="H4885" s="309" t="s">
        <v>10283</v>
      </c>
      <c r="I4885" s="309" t="s">
        <v>5701</v>
      </c>
      <c r="J4885" s="309" t="s">
        <v>15063</v>
      </c>
      <c r="K4885" s="310">
        <v>0.39068000000000003</v>
      </c>
      <c r="L4885" s="310">
        <v>0.34910099999999999</v>
      </c>
      <c r="M4885" s="310">
        <f>VLOOKUP(H4885,'Details of Feeder LEvel'!H:N,7,FALSE)</f>
        <v>0</v>
      </c>
      <c r="N4885" s="310">
        <f t="shared" si="76"/>
        <v>10.642725504249009</v>
      </c>
      <c r="O4885" s="310">
        <v>33.663779137120841</v>
      </c>
      <c r="P4885" s="309" t="s">
        <v>15063</v>
      </c>
      <c r="Q4885" s="311"/>
    </row>
    <row r="4886" spans="1:17" s="312" customFormat="1" x14ac:dyDescent="0.3">
      <c r="A4886" s="307">
        <v>4883</v>
      </c>
      <c r="B4886" s="308" t="s">
        <v>5252</v>
      </c>
      <c r="C4886" s="308" t="s">
        <v>1373</v>
      </c>
      <c r="D4886" s="308" t="s">
        <v>1373</v>
      </c>
      <c r="E4886" s="308" t="s">
        <v>14865</v>
      </c>
      <c r="F4886" s="309" t="s">
        <v>10267</v>
      </c>
      <c r="G4886" s="309" t="s">
        <v>10284</v>
      </c>
      <c r="H4886" s="309" t="s">
        <v>10285</v>
      </c>
      <c r="I4886" s="309" t="s">
        <v>5701</v>
      </c>
      <c r="J4886" s="309" t="s">
        <v>15063</v>
      </c>
      <c r="K4886" s="310">
        <v>0.34858</v>
      </c>
      <c r="L4886" s="310">
        <v>0.314411</v>
      </c>
      <c r="M4886" s="310">
        <f>VLOOKUP(H4886,'Details of Feeder LEvel'!H:N,7,FALSE)</f>
        <v>0</v>
      </c>
      <c r="N4886" s="310">
        <f t="shared" si="76"/>
        <v>9.8023409260428025</v>
      </c>
      <c r="O4886" s="310">
        <v>22.150962334769385</v>
      </c>
      <c r="P4886" s="309" t="s">
        <v>15063</v>
      </c>
      <c r="Q4886" s="311"/>
    </row>
    <row r="4887" spans="1:17" s="312" customFormat="1" x14ac:dyDescent="0.3">
      <c r="A4887" s="307">
        <v>4884</v>
      </c>
      <c r="B4887" s="308" t="s">
        <v>5252</v>
      </c>
      <c r="C4887" s="308" t="s">
        <v>1373</v>
      </c>
      <c r="D4887" s="308" t="s">
        <v>1373</v>
      </c>
      <c r="E4887" s="308" t="s">
        <v>14865</v>
      </c>
      <c r="F4887" s="309" t="s">
        <v>10267</v>
      </c>
      <c r="G4887" s="309" t="s">
        <v>10286</v>
      </c>
      <c r="H4887" s="309" t="s">
        <v>10287</v>
      </c>
      <c r="I4887" s="309" t="s">
        <v>5622</v>
      </c>
      <c r="J4887" s="309" t="s">
        <v>15063</v>
      </c>
      <c r="K4887" s="310">
        <v>1.0787800000000001</v>
      </c>
      <c r="L4887" s="310">
        <v>0.95158405000000001</v>
      </c>
      <c r="M4887" s="310">
        <f>VLOOKUP(H4887,'Details of Feeder LEvel'!H:N,7,FALSE)</f>
        <v>0</v>
      </c>
      <c r="N4887" s="310">
        <f t="shared" si="76"/>
        <v>11.790721926620817</v>
      </c>
      <c r="O4887" s="310">
        <v>36.824312682260249</v>
      </c>
      <c r="P4887" s="309" t="s">
        <v>15063</v>
      </c>
      <c r="Q4887" s="311"/>
    </row>
    <row r="4888" spans="1:17" s="312" customFormat="1" x14ac:dyDescent="0.3">
      <c r="A4888" s="307">
        <v>4885</v>
      </c>
      <c r="B4888" s="308" t="s">
        <v>5252</v>
      </c>
      <c r="C4888" s="308" t="s">
        <v>1373</v>
      </c>
      <c r="D4888" s="308" t="s">
        <v>1373</v>
      </c>
      <c r="E4888" s="308" t="s">
        <v>14865</v>
      </c>
      <c r="F4888" s="309" t="s">
        <v>10267</v>
      </c>
      <c r="G4888" s="309" t="s">
        <v>10288</v>
      </c>
      <c r="H4888" s="309" t="s">
        <v>10289</v>
      </c>
      <c r="I4888" s="309" t="s">
        <v>5706</v>
      </c>
      <c r="J4888" s="309" t="s">
        <v>15063</v>
      </c>
      <c r="K4888" s="310">
        <v>2.0211700000000001</v>
      </c>
      <c r="L4888" s="310">
        <v>1.76849407</v>
      </c>
      <c r="M4888" s="310">
        <f>VLOOKUP(H4888,'Details of Feeder LEvel'!H:N,7,FALSE)</f>
        <v>0</v>
      </c>
      <c r="N4888" s="310">
        <f t="shared" si="76"/>
        <v>12.501468456389125</v>
      </c>
      <c r="O4888" s="310">
        <v>84.597547125858057</v>
      </c>
      <c r="P4888" s="309" t="s">
        <v>15063</v>
      </c>
      <c r="Q4888" s="311"/>
    </row>
    <row r="4889" spans="1:17" s="312" customFormat="1" x14ac:dyDescent="0.3">
      <c r="A4889" s="307">
        <v>4886</v>
      </c>
      <c r="B4889" s="308" t="s">
        <v>5252</v>
      </c>
      <c r="C4889" s="308" t="s">
        <v>1373</v>
      </c>
      <c r="D4889" s="308" t="s">
        <v>1373</v>
      </c>
      <c r="E4889" s="308" t="s">
        <v>14865</v>
      </c>
      <c r="F4889" s="309" t="s">
        <v>10267</v>
      </c>
      <c r="G4889" s="309" t="s">
        <v>10290</v>
      </c>
      <c r="H4889" s="309" t="s">
        <v>10291</v>
      </c>
      <c r="I4889" s="309" t="s">
        <v>5706</v>
      </c>
      <c r="J4889" s="309" t="s">
        <v>15063</v>
      </c>
      <c r="K4889" s="310">
        <v>0.73748999999999998</v>
      </c>
      <c r="L4889" s="310">
        <v>0.64873036000000006</v>
      </c>
      <c r="M4889" s="310">
        <f>VLOOKUP(H4889,'Details of Feeder LEvel'!H:N,7,FALSE)</f>
        <v>0</v>
      </c>
      <c r="N4889" s="310">
        <f t="shared" si="76"/>
        <v>12.035368615167652</v>
      </c>
      <c r="O4889" s="310">
        <v>89.413058034467227</v>
      </c>
      <c r="P4889" s="309" t="s">
        <v>15063</v>
      </c>
      <c r="Q4889" s="311"/>
    </row>
    <row r="4890" spans="1:17" s="312" customFormat="1" x14ac:dyDescent="0.3">
      <c r="A4890" s="307">
        <v>4887</v>
      </c>
      <c r="B4890" s="308" t="s">
        <v>5252</v>
      </c>
      <c r="C4890" s="308" t="s">
        <v>1373</v>
      </c>
      <c r="D4890" s="308" t="s">
        <v>1373</v>
      </c>
      <c r="E4890" s="308" t="s">
        <v>14865</v>
      </c>
      <c r="F4890" s="309" t="s">
        <v>10267</v>
      </c>
      <c r="G4890" s="309" t="s">
        <v>10292</v>
      </c>
      <c r="H4890" s="309" t="s">
        <v>10293</v>
      </c>
      <c r="I4890" s="309" t="s">
        <v>5706</v>
      </c>
      <c r="J4890" s="309" t="s">
        <v>15063</v>
      </c>
      <c r="K4890" s="310">
        <v>0.60016000000000003</v>
      </c>
      <c r="L4890" s="310">
        <v>0.53535226999999996</v>
      </c>
      <c r="M4890" s="310">
        <f>VLOOKUP(H4890,'Details of Feeder LEvel'!H:N,7,FALSE)</f>
        <v>0</v>
      </c>
      <c r="N4890" s="310">
        <f t="shared" si="76"/>
        <v>10.798408757664633</v>
      </c>
      <c r="O4890" s="310">
        <v>77.910692214688055</v>
      </c>
      <c r="P4890" s="309" t="s">
        <v>15063</v>
      </c>
      <c r="Q4890" s="311"/>
    </row>
    <row r="4891" spans="1:17" s="312" customFormat="1" x14ac:dyDescent="0.3">
      <c r="A4891" s="307">
        <v>4888</v>
      </c>
      <c r="B4891" s="308" t="s">
        <v>5252</v>
      </c>
      <c r="C4891" s="308" t="s">
        <v>1373</v>
      </c>
      <c r="D4891" s="308" t="s">
        <v>1373</v>
      </c>
      <c r="E4891" s="308" t="s">
        <v>14865</v>
      </c>
      <c r="F4891" s="309" t="s">
        <v>10267</v>
      </c>
      <c r="G4891" s="309" t="s">
        <v>10294</v>
      </c>
      <c r="H4891" s="309" t="s">
        <v>10295</v>
      </c>
      <c r="I4891" s="309" t="s">
        <v>5706</v>
      </c>
      <c r="J4891" s="309" t="s">
        <v>15063</v>
      </c>
      <c r="K4891" s="310">
        <v>0.93819999999999992</v>
      </c>
      <c r="L4891" s="310">
        <v>0.85043532999999993</v>
      </c>
      <c r="M4891" s="310">
        <f>VLOOKUP(H4891,'Details of Feeder LEvel'!H:N,7,FALSE)</f>
        <v>0</v>
      </c>
      <c r="N4891" s="310">
        <f t="shared" si="76"/>
        <v>9.3545800468983149</v>
      </c>
      <c r="O4891" s="310">
        <v>80.214795302316816</v>
      </c>
      <c r="P4891" s="309" t="s">
        <v>15063</v>
      </c>
      <c r="Q4891" s="311"/>
    </row>
    <row r="4892" spans="1:17" s="312" customFormat="1" x14ac:dyDescent="0.3">
      <c r="A4892" s="307">
        <v>4889</v>
      </c>
      <c r="B4892" s="308" t="s">
        <v>5252</v>
      </c>
      <c r="C4892" s="308" t="s">
        <v>1373</v>
      </c>
      <c r="D4892" s="308" t="s">
        <v>1373</v>
      </c>
      <c r="E4892" s="308" t="s">
        <v>14865</v>
      </c>
      <c r="F4892" s="309" t="s">
        <v>10267</v>
      </c>
      <c r="G4892" s="309" t="s">
        <v>10296</v>
      </c>
      <c r="H4892" s="309" t="s">
        <v>10297</v>
      </c>
      <c r="I4892" s="309" t="s">
        <v>5706</v>
      </c>
      <c r="J4892" s="309" t="s">
        <v>15063</v>
      </c>
      <c r="K4892" s="310">
        <v>0.77851999999999999</v>
      </c>
      <c r="L4892" s="310">
        <v>0.68666300000000002</v>
      </c>
      <c r="M4892" s="310">
        <f>VLOOKUP(H4892,'Details of Feeder LEvel'!H:N,7,FALSE)</f>
        <v>0</v>
      </c>
      <c r="N4892" s="310">
        <f t="shared" si="76"/>
        <v>11.798926167600058</v>
      </c>
      <c r="O4892" s="310">
        <v>26.15304866815903</v>
      </c>
      <c r="P4892" s="309" t="s">
        <v>15063</v>
      </c>
      <c r="Q4892" s="311"/>
    </row>
    <row r="4893" spans="1:17" s="312" customFormat="1" x14ac:dyDescent="0.3">
      <c r="A4893" s="307">
        <v>4890</v>
      </c>
      <c r="B4893" s="308" t="s">
        <v>5252</v>
      </c>
      <c r="C4893" s="308" t="s">
        <v>1373</v>
      </c>
      <c r="D4893" s="308" t="s">
        <v>1373</v>
      </c>
      <c r="E4893" s="308" t="s">
        <v>14865</v>
      </c>
      <c r="F4893" s="309" t="s">
        <v>10298</v>
      </c>
      <c r="G4893" s="309" t="s">
        <v>10299</v>
      </c>
      <c r="H4893" s="309" t="s">
        <v>10300</v>
      </c>
      <c r="I4893" s="309" t="s">
        <v>5701</v>
      </c>
      <c r="J4893" s="309" t="s">
        <v>15063</v>
      </c>
      <c r="K4893" s="310">
        <v>0.18440000000000001</v>
      </c>
      <c r="L4893" s="310">
        <v>0.16719999999999999</v>
      </c>
      <c r="M4893" s="310">
        <f>VLOOKUP(H4893,'Details of Feeder LEvel'!H:N,7,FALSE)</f>
        <v>0</v>
      </c>
      <c r="N4893" s="310">
        <f t="shared" si="76"/>
        <v>9.3275488069414418</v>
      </c>
      <c r="O4893" s="310">
        <v>9.3275488069414543</v>
      </c>
      <c r="P4893" s="309" t="s">
        <v>15063</v>
      </c>
      <c r="Q4893" s="311"/>
    </row>
    <row r="4894" spans="1:17" s="312" customFormat="1" x14ac:dyDescent="0.3">
      <c r="A4894" s="307">
        <v>4891</v>
      </c>
      <c r="B4894" s="308" t="s">
        <v>5252</v>
      </c>
      <c r="C4894" s="308" t="s">
        <v>1373</v>
      </c>
      <c r="D4894" s="308" t="s">
        <v>1373</v>
      </c>
      <c r="E4894" s="308" t="s">
        <v>14865</v>
      </c>
      <c r="F4894" s="309" t="s">
        <v>10298</v>
      </c>
      <c r="G4894" s="309" t="s">
        <v>10301</v>
      </c>
      <c r="H4894" s="309" t="s">
        <v>10302</v>
      </c>
      <c r="I4894" s="309" t="s">
        <v>5701</v>
      </c>
      <c r="J4894" s="309" t="s">
        <v>15063</v>
      </c>
      <c r="K4894" s="310">
        <v>0.43879999999999997</v>
      </c>
      <c r="L4894" s="310">
        <v>0.38868903999999999</v>
      </c>
      <c r="M4894" s="310">
        <f>VLOOKUP(H4894,'Details of Feeder LEvel'!H:N,7,FALSE)</f>
        <v>0</v>
      </c>
      <c r="N4894" s="310">
        <f t="shared" si="76"/>
        <v>11.419999999999996</v>
      </c>
      <c r="O4894" s="310">
        <v>11.419999999999996</v>
      </c>
      <c r="P4894" s="309" t="s">
        <v>15063</v>
      </c>
      <c r="Q4894" s="311"/>
    </row>
    <row r="4895" spans="1:17" s="312" customFormat="1" x14ac:dyDescent="0.3">
      <c r="A4895" s="307">
        <v>4892</v>
      </c>
      <c r="B4895" s="308" t="s">
        <v>5252</v>
      </c>
      <c r="C4895" s="308" t="s">
        <v>1373</v>
      </c>
      <c r="D4895" s="308" t="s">
        <v>1373</v>
      </c>
      <c r="E4895" s="308" t="s">
        <v>14865</v>
      </c>
      <c r="F4895" s="309" t="s">
        <v>10298</v>
      </c>
      <c r="G4895" s="309" t="s">
        <v>10303</v>
      </c>
      <c r="H4895" s="309" t="s">
        <v>10304</v>
      </c>
      <c r="I4895" s="309" t="s">
        <v>5706</v>
      </c>
      <c r="J4895" s="309" t="s">
        <v>15063</v>
      </c>
      <c r="K4895" s="310">
        <v>0.27259999999999995</v>
      </c>
      <c r="L4895" s="310">
        <v>0.24050279999999999</v>
      </c>
      <c r="M4895" s="310">
        <f>VLOOKUP(H4895,'Details of Feeder LEvel'!H:N,7,FALSE)</f>
        <v>0</v>
      </c>
      <c r="N4895" s="310">
        <f t="shared" si="76"/>
        <v>11.774468085106372</v>
      </c>
      <c r="O4895" s="310">
        <v>83.921733800945532</v>
      </c>
      <c r="P4895" s="309" t="s">
        <v>15063</v>
      </c>
      <c r="Q4895" s="311"/>
    </row>
    <row r="4896" spans="1:17" s="312" customFormat="1" x14ac:dyDescent="0.3">
      <c r="A4896" s="307">
        <v>4893</v>
      </c>
      <c r="B4896" s="308" t="s">
        <v>5252</v>
      </c>
      <c r="C4896" s="308" t="s">
        <v>1373</v>
      </c>
      <c r="D4896" s="308" t="s">
        <v>1373</v>
      </c>
      <c r="E4896" s="308" t="s">
        <v>14865</v>
      </c>
      <c r="F4896" s="309" t="s">
        <v>10298</v>
      </c>
      <c r="G4896" s="309" t="s">
        <v>10305</v>
      </c>
      <c r="H4896" s="309" t="s">
        <v>10306</v>
      </c>
      <c r="I4896" s="309" t="s">
        <v>5701</v>
      </c>
      <c r="J4896" s="309" t="s">
        <v>15063</v>
      </c>
      <c r="K4896" s="310">
        <v>0.5998</v>
      </c>
      <c r="L4896" s="310">
        <v>0.53925000000000001</v>
      </c>
      <c r="M4896" s="310">
        <f>VLOOKUP(H4896,'Details of Feeder LEvel'!H:N,7,FALSE)</f>
        <v>0</v>
      </c>
      <c r="N4896" s="310">
        <f t="shared" si="76"/>
        <v>10.095031677225741</v>
      </c>
      <c r="O4896" s="310">
        <v>10.789448257911861</v>
      </c>
      <c r="P4896" s="309" t="s">
        <v>15063</v>
      </c>
      <c r="Q4896" s="311"/>
    </row>
    <row r="4897" spans="1:17" s="312" customFormat="1" x14ac:dyDescent="0.3">
      <c r="A4897" s="307">
        <v>4894</v>
      </c>
      <c r="B4897" s="308" t="s">
        <v>5252</v>
      </c>
      <c r="C4897" s="308" t="s">
        <v>1373</v>
      </c>
      <c r="D4897" s="308" t="s">
        <v>1373</v>
      </c>
      <c r="E4897" s="308" t="s">
        <v>14865</v>
      </c>
      <c r="F4897" s="309" t="s">
        <v>10298</v>
      </c>
      <c r="G4897" s="309" t="s">
        <v>10307</v>
      </c>
      <c r="H4897" s="309" t="s">
        <v>10308</v>
      </c>
      <c r="I4897" s="309" t="s">
        <v>5701</v>
      </c>
      <c r="J4897" s="309" t="s">
        <v>15063</v>
      </c>
      <c r="K4897" s="310">
        <v>0.51800000000000002</v>
      </c>
      <c r="L4897" s="310">
        <v>0.46678199999999997</v>
      </c>
      <c r="M4897" s="310">
        <f>VLOOKUP(H4897,'Details of Feeder LEvel'!H:N,7,FALSE)</f>
        <v>0</v>
      </c>
      <c r="N4897" s="310">
        <f t="shared" si="76"/>
        <v>9.8876447876447955</v>
      </c>
      <c r="O4897" s="310">
        <v>10.132029022815592</v>
      </c>
      <c r="P4897" s="309" t="s">
        <v>15063</v>
      </c>
      <c r="Q4897" s="311"/>
    </row>
    <row r="4898" spans="1:17" s="312" customFormat="1" x14ac:dyDescent="0.3">
      <c r="A4898" s="307">
        <v>4895</v>
      </c>
      <c r="B4898" s="308" t="s">
        <v>5252</v>
      </c>
      <c r="C4898" s="308" t="s">
        <v>1373</v>
      </c>
      <c r="D4898" s="308" t="s">
        <v>1373</v>
      </c>
      <c r="E4898" s="308" t="s">
        <v>14865</v>
      </c>
      <c r="F4898" s="309" t="s">
        <v>10298</v>
      </c>
      <c r="G4898" s="309" t="s">
        <v>10309</v>
      </c>
      <c r="H4898" s="309" t="s">
        <v>10310</v>
      </c>
      <c r="I4898" s="309" t="s">
        <v>5706</v>
      </c>
      <c r="J4898" s="309" t="s">
        <v>15063</v>
      </c>
      <c r="K4898" s="310">
        <v>0.55574999999999997</v>
      </c>
      <c r="L4898" s="310">
        <v>0.48693622999999997</v>
      </c>
      <c r="M4898" s="310">
        <f>VLOOKUP(H4898,'Details of Feeder LEvel'!H:N,7,FALSE)</f>
        <v>0</v>
      </c>
      <c r="N4898" s="310">
        <f t="shared" si="76"/>
        <v>12.382144849302744</v>
      </c>
      <c r="O4898" s="310">
        <v>75.727932579375079</v>
      </c>
      <c r="P4898" s="309" t="s">
        <v>15063</v>
      </c>
      <c r="Q4898" s="311"/>
    </row>
    <row r="4899" spans="1:17" s="312" customFormat="1" x14ac:dyDescent="0.3">
      <c r="A4899" s="307">
        <v>4896</v>
      </c>
      <c r="B4899" s="308" t="s">
        <v>5252</v>
      </c>
      <c r="C4899" s="308" t="s">
        <v>1373</v>
      </c>
      <c r="D4899" s="308" t="s">
        <v>1373</v>
      </c>
      <c r="E4899" s="308" t="s">
        <v>14865</v>
      </c>
      <c r="F4899" s="309" t="s">
        <v>10298</v>
      </c>
      <c r="G4899" s="309" t="s">
        <v>10311</v>
      </c>
      <c r="H4899" s="309" t="s">
        <v>10312</v>
      </c>
      <c r="I4899" s="309" t="s">
        <v>5701</v>
      </c>
      <c r="J4899" s="309" t="s">
        <v>15063</v>
      </c>
      <c r="K4899" s="310">
        <v>0.49880000000000002</v>
      </c>
      <c r="L4899" s="310">
        <v>0.44582744000000002</v>
      </c>
      <c r="M4899" s="310">
        <f>VLOOKUP(H4899,'Details of Feeder LEvel'!H:N,7,FALSE)</f>
        <v>0</v>
      </c>
      <c r="N4899" s="310">
        <f t="shared" si="76"/>
        <v>10.620000000000001</v>
      </c>
      <c r="O4899" s="310">
        <v>10.619999999999985</v>
      </c>
      <c r="P4899" s="309" t="s">
        <v>15063</v>
      </c>
      <c r="Q4899" s="311"/>
    </row>
    <row r="4900" spans="1:17" s="312" customFormat="1" x14ac:dyDescent="0.3">
      <c r="A4900" s="307">
        <v>4897</v>
      </c>
      <c r="B4900" s="308" t="s">
        <v>5252</v>
      </c>
      <c r="C4900" s="308" t="s">
        <v>1373</v>
      </c>
      <c r="D4900" s="308" t="s">
        <v>1373</v>
      </c>
      <c r="E4900" s="308" t="s">
        <v>14865</v>
      </c>
      <c r="F4900" s="309" t="s">
        <v>10298</v>
      </c>
      <c r="G4900" s="309" t="s">
        <v>10313</v>
      </c>
      <c r="H4900" s="309" t="s">
        <v>10314</v>
      </c>
      <c r="I4900" s="309" t="s">
        <v>5706</v>
      </c>
      <c r="J4900" s="309" t="s">
        <v>15063</v>
      </c>
      <c r="K4900" s="310">
        <v>0.84199999999999997</v>
      </c>
      <c r="L4900" s="310">
        <v>0.74101147000000001</v>
      </c>
      <c r="M4900" s="310">
        <f>VLOOKUP(H4900,'Details of Feeder LEvel'!H:N,7,FALSE)</f>
        <v>0</v>
      </c>
      <c r="N4900" s="310">
        <f t="shared" si="76"/>
        <v>11.99388717339667</v>
      </c>
      <c r="O4900" s="310">
        <v>82.755675653199361</v>
      </c>
      <c r="P4900" s="309" t="s">
        <v>15063</v>
      </c>
      <c r="Q4900" s="311"/>
    </row>
    <row r="4901" spans="1:17" s="312" customFormat="1" x14ac:dyDescent="0.3">
      <c r="A4901" s="307">
        <v>4898</v>
      </c>
      <c r="B4901" s="308" t="s">
        <v>5252</v>
      </c>
      <c r="C4901" s="308" t="s">
        <v>1373</v>
      </c>
      <c r="D4901" s="308" t="s">
        <v>1373</v>
      </c>
      <c r="E4901" s="308" t="s">
        <v>14865</v>
      </c>
      <c r="F4901" s="309" t="s">
        <v>10298</v>
      </c>
      <c r="G4901" s="309" t="s">
        <v>10315</v>
      </c>
      <c r="H4901" s="309" t="s">
        <v>10316</v>
      </c>
      <c r="I4901" s="309" t="s">
        <v>5701</v>
      </c>
      <c r="J4901" s="309" t="s">
        <v>15063</v>
      </c>
      <c r="K4901" s="310">
        <v>0.33860000000000001</v>
      </c>
      <c r="L4901" s="310">
        <v>0.30229899999999998</v>
      </c>
      <c r="M4901" s="310">
        <f>VLOOKUP(H4901,'Details of Feeder LEvel'!H:N,7,FALSE)</f>
        <v>0</v>
      </c>
      <c r="N4901" s="310">
        <f t="shared" si="76"/>
        <v>10.720909627879511</v>
      </c>
      <c r="O4901" s="310">
        <v>14.575470001505074</v>
      </c>
      <c r="P4901" s="309" t="s">
        <v>15063</v>
      </c>
      <c r="Q4901" s="311"/>
    </row>
    <row r="4902" spans="1:17" s="312" customFormat="1" x14ac:dyDescent="0.3">
      <c r="A4902" s="307">
        <v>4899</v>
      </c>
      <c r="B4902" s="308" t="s">
        <v>5252</v>
      </c>
      <c r="C4902" s="308" t="s">
        <v>1373</v>
      </c>
      <c r="D4902" s="308" t="s">
        <v>1373</v>
      </c>
      <c r="E4902" s="308" t="s">
        <v>14865</v>
      </c>
      <c r="F4902" s="309" t="s">
        <v>10317</v>
      </c>
      <c r="G4902" s="309" t="s">
        <v>10318</v>
      </c>
      <c r="H4902" s="309" t="s">
        <v>10319</v>
      </c>
      <c r="I4902" s="309" t="s">
        <v>5706</v>
      </c>
      <c r="J4902" s="309" t="s">
        <v>15063</v>
      </c>
      <c r="K4902" s="310">
        <v>0.82640000000000002</v>
      </c>
      <c r="L4902" s="310">
        <v>0.73984147</v>
      </c>
      <c r="M4902" s="310">
        <f>VLOOKUP(H4902,'Details of Feeder LEvel'!H:N,7,FALSE)</f>
        <v>0</v>
      </c>
      <c r="N4902" s="310">
        <f t="shared" si="76"/>
        <v>10.474168683446274</v>
      </c>
      <c r="O4902" s="310">
        <v>66.226381661253384</v>
      </c>
      <c r="P4902" s="309" t="s">
        <v>15063</v>
      </c>
      <c r="Q4902" s="311"/>
    </row>
    <row r="4903" spans="1:17" s="312" customFormat="1" x14ac:dyDescent="0.3">
      <c r="A4903" s="307">
        <v>4900</v>
      </c>
      <c r="B4903" s="308" t="s">
        <v>5252</v>
      </c>
      <c r="C4903" s="308" t="s">
        <v>1373</v>
      </c>
      <c r="D4903" s="308" t="s">
        <v>1373</v>
      </c>
      <c r="E4903" s="308" t="s">
        <v>14865</v>
      </c>
      <c r="F4903" s="309" t="s">
        <v>10317</v>
      </c>
      <c r="G4903" s="309" t="s">
        <v>10320</v>
      </c>
      <c r="H4903" s="309" t="s">
        <v>10321</v>
      </c>
      <c r="I4903" s="309" t="s">
        <v>5701</v>
      </c>
      <c r="J4903" s="309" t="s">
        <v>15063</v>
      </c>
      <c r="K4903" s="310">
        <v>0.59261200000000003</v>
      </c>
      <c r="L4903" s="310">
        <v>0.53312000000000004</v>
      </c>
      <c r="M4903" s="310">
        <f>VLOOKUP(H4903,'Details of Feeder LEvel'!H:N,7,FALSE)</f>
        <v>0</v>
      </c>
      <c r="N4903" s="310">
        <f t="shared" si="76"/>
        <v>10.038946224511145</v>
      </c>
      <c r="O4903" s="310">
        <v>10.038946224511147</v>
      </c>
      <c r="P4903" s="309" t="s">
        <v>15063</v>
      </c>
      <c r="Q4903" s="311"/>
    </row>
    <row r="4904" spans="1:17" s="312" customFormat="1" x14ac:dyDescent="0.3">
      <c r="A4904" s="307">
        <v>4901</v>
      </c>
      <c r="B4904" s="308" t="s">
        <v>5252</v>
      </c>
      <c r="C4904" s="308" t="s">
        <v>1373</v>
      </c>
      <c r="D4904" s="308" t="s">
        <v>1373</v>
      </c>
      <c r="E4904" s="308" t="s">
        <v>14865</v>
      </c>
      <c r="F4904" s="309" t="s">
        <v>10317</v>
      </c>
      <c r="G4904" s="309" t="s">
        <v>10322</v>
      </c>
      <c r="H4904" s="309" t="s">
        <v>10323</v>
      </c>
      <c r="I4904" s="309" t="s">
        <v>5701</v>
      </c>
      <c r="J4904" s="309" t="s">
        <v>15063</v>
      </c>
      <c r="K4904" s="310">
        <v>0.37440000000000001</v>
      </c>
      <c r="L4904" s="310">
        <v>0.33661999999999997</v>
      </c>
      <c r="M4904" s="310">
        <f>VLOOKUP(H4904,'Details of Feeder LEvel'!H:N,7,FALSE)</f>
        <v>0</v>
      </c>
      <c r="N4904" s="310">
        <f t="shared" si="76"/>
        <v>10.090811965811977</v>
      </c>
      <c r="O4904" s="310">
        <v>10.090811965811975</v>
      </c>
      <c r="P4904" s="309" t="s">
        <v>15063</v>
      </c>
      <c r="Q4904" s="311"/>
    </row>
    <row r="4905" spans="1:17" s="312" customFormat="1" x14ac:dyDescent="0.3">
      <c r="A4905" s="307">
        <v>4902</v>
      </c>
      <c r="B4905" s="308" t="s">
        <v>5252</v>
      </c>
      <c r="C4905" s="308" t="s">
        <v>1373</v>
      </c>
      <c r="D4905" s="308" t="s">
        <v>1373</v>
      </c>
      <c r="E4905" s="308" t="s">
        <v>14865</v>
      </c>
      <c r="F4905" s="309" t="s">
        <v>10317</v>
      </c>
      <c r="G4905" s="309" t="s">
        <v>10324</v>
      </c>
      <c r="H4905" s="309" t="s">
        <v>10325</v>
      </c>
      <c r="I4905" s="309" t="s">
        <v>5701</v>
      </c>
      <c r="J4905" s="309" t="s">
        <v>15063</v>
      </c>
      <c r="K4905" s="310">
        <v>0.45779999999999998</v>
      </c>
      <c r="L4905" s="310">
        <v>0.41260000000000002</v>
      </c>
      <c r="M4905" s="310">
        <f>VLOOKUP(H4905,'Details of Feeder LEvel'!H:N,7,FALSE)</f>
        <v>0</v>
      </c>
      <c r="N4905" s="310">
        <f t="shared" si="76"/>
        <v>9.8733071210135339</v>
      </c>
      <c r="O4905" s="310">
        <v>9.8733071210135304</v>
      </c>
      <c r="P4905" s="309" t="s">
        <v>15063</v>
      </c>
      <c r="Q4905" s="311"/>
    </row>
    <row r="4906" spans="1:17" s="312" customFormat="1" x14ac:dyDescent="0.3">
      <c r="A4906" s="307">
        <v>4903</v>
      </c>
      <c r="B4906" s="308" t="s">
        <v>5252</v>
      </c>
      <c r="C4906" s="308" t="s">
        <v>1373</v>
      </c>
      <c r="D4906" s="308" t="s">
        <v>1373</v>
      </c>
      <c r="E4906" s="308" t="s">
        <v>14865</v>
      </c>
      <c r="F4906" s="309" t="s">
        <v>10317</v>
      </c>
      <c r="G4906" s="309" t="s">
        <v>10326</v>
      </c>
      <c r="H4906" s="309" t="s">
        <v>10327</v>
      </c>
      <c r="I4906" s="309" t="s">
        <v>5701</v>
      </c>
      <c r="J4906" s="309" t="s">
        <v>15063</v>
      </c>
      <c r="K4906" s="310">
        <v>0.1855</v>
      </c>
      <c r="L4906" s="310">
        <v>0.16822999999999999</v>
      </c>
      <c r="M4906" s="310">
        <f>VLOOKUP(H4906,'Details of Feeder LEvel'!H:N,7,FALSE)</f>
        <v>0</v>
      </c>
      <c r="N4906" s="310">
        <f t="shared" si="76"/>
        <v>9.3099730458221064</v>
      </c>
      <c r="O4906" s="310">
        <v>9.3099730458220957</v>
      </c>
      <c r="P4906" s="309" t="s">
        <v>15063</v>
      </c>
      <c r="Q4906" s="311"/>
    </row>
    <row r="4907" spans="1:17" s="312" customFormat="1" x14ac:dyDescent="0.3">
      <c r="A4907" s="307">
        <v>4904</v>
      </c>
      <c r="B4907" s="308" t="s">
        <v>5252</v>
      </c>
      <c r="C4907" s="308" t="s">
        <v>1373</v>
      </c>
      <c r="D4907" s="308" t="s">
        <v>1373</v>
      </c>
      <c r="E4907" s="308" t="s">
        <v>14865</v>
      </c>
      <c r="F4907" s="309" t="s">
        <v>10317</v>
      </c>
      <c r="G4907" s="309" t="s">
        <v>10328</v>
      </c>
      <c r="H4907" s="309" t="s">
        <v>10329</v>
      </c>
      <c r="I4907" s="309" t="s">
        <v>5701</v>
      </c>
      <c r="J4907" s="309" t="s">
        <v>15063</v>
      </c>
      <c r="K4907" s="310">
        <v>0.49166700000000002</v>
      </c>
      <c r="L4907" s="310">
        <v>0.44385000000000002</v>
      </c>
      <c r="M4907" s="310">
        <f>VLOOKUP(H4907,'Details of Feeder LEvel'!H:N,7,FALSE)</f>
        <v>0</v>
      </c>
      <c r="N4907" s="310">
        <f t="shared" si="76"/>
        <v>9.7254849318746217</v>
      </c>
      <c r="O4907" s="310">
        <v>9.7254849318746182</v>
      </c>
      <c r="P4907" s="309" t="s">
        <v>15063</v>
      </c>
      <c r="Q4907" s="311"/>
    </row>
    <row r="4908" spans="1:17" s="312" customFormat="1" x14ac:dyDescent="0.3">
      <c r="A4908" s="307">
        <v>4905</v>
      </c>
      <c r="B4908" s="308" t="s">
        <v>5252</v>
      </c>
      <c r="C4908" s="308" t="s">
        <v>1373</v>
      </c>
      <c r="D4908" s="308" t="s">
        <v>1373</v>
      </c>
      <c r="E4908" s="308" t="s">
        <v>14865</v>
      </c>
      <c r="F4908" s="309" t="s">
        <v>10317</v>
      </c>
      <c r="G4908" s="309" t="s">
        <v>10330</v>
      </c>
      <c r="H4908" s="309" t="s">
        <v>10331</v>
      </c>
      <c r="I4908" s="309" t="s">
        <v>5701</v>
      </c>
      <c r="J4908" s="309" t="s">
        <v>15063</v>
      </c>
      <c r="K4908" s="310">
        <v>0.65183999999999997</v>
      </c>
      <c r="L4908" s="310">
        <v>0.58784000000000003</v>
      </c>
      <c r="M4908" s="310">
        <f>VLOOKUP(H4908,'Details of Feeder LEvel'!H:N,7,FALSE)</f>
        <v>0</v>
      </c>
      <c r="N4908" s="310">
        <f t="shared" si="76"/>
        <v>9.8183603338242431</v>
      </c>
      <c r="O4908" s="310">
        <v>9.8183603338242378</v>
      </c>
      <c r="P4908" s="309" t="s">
        <v>15063</v>
      </c>
      <c r="Q4908" s="311"/>
    </row>
    <row r="4909" spans="1:17" s="312" customFormat="1" x14ac:dyDescent="0.3">
      <c r="A4909" s="307">
        <v>4906</v>
      </c>
      <c r="B4909" s="308" t="s">
        <v>5252</v>
      </c>
      <c r="C4909" s="308" t="s">
        <v>1373</v>
      </c>
      <c r="D4909" s="308" t="s">
        <v>1373</v>
      </c>
      <c r="E4909" s="308" t="s">
        <v>14865</v>
      </c>
      <c r="F4909" s="309" t="s">
        <v>10317</v>
      </c>
      <c r="G4909" s="309" t="s">
        <v>10332</v>
      </c>
      <c r="H4909" s="309" t="s">
        <v>10333</v>
      </c>
      <c r="I4909" s="309" t="s">
        <v>5706</v>
      </c>
      <c r="J4909" s="309" t="s">
        <v>15063</v>
      </c>
      <c r="K4909" s="310">
        <v>0.95210600000000001</v>
      </c>
      <c r="L4909" s="310">
        <v>0.83806007999999999</v>
      </c>
      <c r="M4909" s="310">
        <f>VLOOKUP(H4909,'Details of Feeder LEvel'!H:N,7,FALSE)</f>
        <v>0</v>
      </c>
      <c r="N4909" s="310">
        <f t="shared" si="76"/>
        <v>11.978279729357869</v>
      </c>
      <c r="O4909" s="310">
        <v>75.116864745943772</v>
      </c>
      <c r="P4909" s="309" t="s">
        <v>15063</v>
      </c>
      <c r="Q4909" s="311"/>
    </row>
    <row r="4910" spans="1:17" s="312" customFormat="1" x14ac:dyDescent="0.3">
      <c r="A4910" s="307">
        <v>4907</v>
      </c>
      <c r="B4910" s="308" t="s">
        <v>5252</v>
      </c>
      <c r="C4910" s="308" t="s">
        <v>1373</v>
      </c>
      <c r="D4910" s="308" t="s">
        <v>1373</v>
      </c>
      <c r="E4910" s="308" t="s">
        <v>14865</v>
      </c>
      <c r="F4910" s="309" t="s">
        <v>10317</v>
      </c>
      <c r="G4910" s="309" t="s">
        <v>10334</v>
      </c>
      <c r="H4910" s="309" t="s">
        <v>10335</v>
      </c>
      <c r="I4910" s="309" t="s">
        <v>5706</v>
      </c>
      <c r="J4910" s="309" t="s">
        <v>15063</v>
      </c>
      <c r="K4910" s="310">
        <v>0.7702</v>
      </c>
      <c r="L4910" s="310">
        <v>0.68011937</v>
      </c>
      <c r="M4910" s="310">
        <f>VLOOKUP(H4910,'Details of Feeder LEvel'!H:N,7,FALSE)</f>
        <v>0</v>
      </c>
      <c r="N4910" s="310">
        <f t="shared" si="76"/>
        <v>11.695745260971176</v>
      </c>
      <c r="O4910" s="310">
        <v>66.399978929106297</v>
      </c>
      <c r="P4910" s="309" t="s">
        <v>15063</v>
      </c>
      <c r="Q4910" s="311"/>
    </row>
    <row r="4911" spans="1:17" s="312" customFormat="1" x14ac:dyDescent="0.3">
      <c r="A4911" s="307">
        <v>4908</v>
      </c>
      <c r="B4911" s="308" t="s">
        <v>5252</v>
      </c>
      <c r="C4911" s="308" t="s">
        <v>1373</v>
      </c>
      <c r="D4911" s="308" t="s">
        <v>1373</v>
      </c>
      <c r="E4911" s="308" t="s">
        <v>14865</v>
      </c>
      <c r="F4911" s="309" t="s">
        <v>10317</v>
      </c>
      <c r="G4911" s="309" t="s">
        <v>10336</v>
      </c>
      <c r="H4911" s="309" t="s">
        <v>10337</v>
      </c>
      <c r="I4911" s="309" t="s">
        <v>5701</v>
      </c>
      <c r="J4911" s="309" t="s">
        <v>15063</v>
      </c>
      <c r="K4911" s="310">
        <v>0.45779999999999998</v>
      </c>
      <c r="L4911" s="310">
        <v>0.41167999999999999</v>
      </c>
      <c r="M4911" s="310">
        <f>VLOOKUP(H4911,'Details of Feeder LEvel'!H:N,7,FALSE)</f>
        <v>0</v>
      </c>
      <c r="N4911" s="310">
        <f t="shared" si="76"/>
        <v>10.074268239405853</v>
      </c>
      <c r="O4911" s="310">
        <v>10.074268239405848</v>
      </c>
      <c r="P4911" s="309" t="s">
        <v>15063</v>
      </c>
      <c r="Q4911" s="311"/>
    </row>
    <row r="4912" spans="1:17" s="312" customFormat="1" x14ac:dyDescent="0.3">
      <c r="A4912" s="307">
        <v>4909</v>
      </c>
      <c r="B4912" s="308" t="s">
        <v>5252</v>
      </c>
      <c r="C4912" s="308" t="s">
        <v>1373</v>
      </c>
      <c r="D4912" s="308" t="s">
        <v>1373</v>
      </c>
      <c r="E4912" s="308" t="s">
        <v>14865</v>
      </c>
      <c r="F4912" s="309" t="s">
        <v>10317</v>
      </c>
      <c r="G4912" s="309" t="s">
        <v>10338</v>
      </c>
      <c r="H4912" s="309" t="s">
        <v>10339</v>
      </c>
      <c r="I4912" s="309" t="s">
        <v>5701</v>
      </c>
      <c r="J4912" s="309" t="s">
        <v>15063</v>
      </c>
      <c r="K4912" s="310">
        <v>0.339175</v>
      </c>
      <c r="L4912" s="310">
        <v>0.30678</v>
      </c>
      <c r="M4912" s="310">
        <f>VLOOKUP(H4912,'Details of Feeder LEvel'!H:N,7,FALSE)</f>
        <v>0</v>
      </c>
      <c r="N4912" s="310">
        <f t="shared" si="76"/>
        <v>9.5511166801798488</v>
      </c>
      <c r="O4912" s="310">
        <v>9.5511166801798382</v>
      </c>
      <c r="P4912" s="309" t="s">
        <v>15063</v>
      </c>
      <c r="Q4912" s="311"/>
    </row>
    <row r="4913" spans="1:17" s="312" customFormat="1" x14ac:dyDescent="0.3">
      <c r="A4913" s="307">
        <v>4910</v>
      </c>
      <c r="B4913" s="308" t="s">
        <v>5252</v>
      </c>
      <c r="C4913" s="308" t="s">
        <v>2393</v>
      </c>
      <c r="D4913" s="308" t="s">
        <v>2394</v>
      </c>
      <c r="E4913" s="308" t="s">
        <v>1394</v>
      </c>
      <c r="F4913" s="309" t="s">
        <v>5253</v>
      </c>
      <c r="G4913" s="309" t="s">
        <v>10340</v>
      </c>
      <c r="H4913" s="309" t="s">
        <v>10341</v>
      </c>
      <c r="I4913" s="309" t="s">
        <v>5701</v>
      </c>
      <c r="J4913" s="309" t="s">
        <v>15063</v>
      </c>
      <c r="K4913" s="310">
        <v>0.75124000000000002</v>
      </c>
      <c r="L4913" s="310">
        <v>0.67781500000000006</v>
      </c>
      <c r="M4913" s="310">
        <f>VLOOKUP(H4913,'Details of Feeder LEvel'!H:N,7,FALSE)</f>
        <v>0</v>
      </c>
      <c r="N4913" s="310">
        <f t="shared" si="76"/>
        <v>9.7738405835684947</v>
      </c>
      <c r="O4913" s="310">
        <v>9.7738405835685054</v>
      </c>
      <c r="P4913" s="309" t="s">
        <v>15063</v>
      </c>
      <c r="Q4913" s="311"/>
    </row>
    <row r="4914" spans="1:17" s="312" customFormat="1" x14ac:dyDescent="0.3">
      <c r="A4914" s="307">
        <v>4911</v>
      </c>
      <c r="B4914" s="308" t="s">
        <v>5252</v>
      </c>
      <c r="C4914" s="308" t="s">
        <v>2393</v>
      </c>
      <c r="D4914" s="308" t="s">
        <v>2394</v>
      </c>
      <c r="E4914" s="308" t="s">
        <v>1394</v>
      </c>
      <c r="F4914" s="309" t="s">
        <v>5253</v>
      </c>
      <c r="G4914" s="309" t="s">
        <v>10342</v>
      </c>
      <c r="H4914" s="309" t="s">
        <v>10343</v>
      </c>
      <c r="I4914" s="309" t="s">
        <v>2405</v>
      </c>
      <c r="J4914" s="309" t="s">
        <v>15063</v>
      </c>
      <c r="K4914" s="310">
        <v>0.61954000000000009</v>
      </c>
      <c r="L4914" s="310">
        <v>0.59538625999999994</v>
      </c>
      <c r="M4914" s="310">
        <f>VLOOKUP(H4914,'Details of Feeder LEvel'!H:N,7,FALSE)</f>
        <v>0</v>
      </c>
      <c r="N4914" s="310">
        <f t="shared" si="76"/>
        <v>3.8986570681473576</v>
      </c>
      <c r="O4914" s="310">
        <v>14.626065886738992</v>
      </c>
      <c r="P4914" s="309" t="s">
        <v>15063</v>
      </c>
      <c r="Q4914" s="311"/>
    </row>
    <row r="4915" spans="1:17" s="312" customFormat="1" x14ac:dyDescent="0.3">
      <c r="A4915" s="307">
        <v>4912</v>
      </c>
      <c r="B4915" s="308" t="s">
        <v>5252</v>
      </c>
      <c r="C4915" s="308" t="s">
        <v>2393</v>
      </c>
      <c r="D4915" s="308" t="s">
        <v>2394</v>
      </c>
      <c r="E4915" s="308" t="s">
        <v>1394</v>
      </c>
      <c r="F4915" s="309" t="s">
        <v>5253</v>
      </c>
      <c r="G4915" s="309" t="s">
        <v>10344</v>
      </c>
      <c r="H4915" s="309" t="s">
        <v>10345</v>
      </c>
      <c r="I4915" s="309" t="s">
        <v>5701</v>
      </c>
      <c r="J4915" s="309" t="s">
        <v>15063</v>
      </c>
      <c r="K4915" s="310">
        <v>1.08172</v>
      </c>
      <c r="L4915" s="310">
        <v>0.97385999999999995</v>
      </c>
      <c r="M4915" s="310">
        <f>VLOOKUP(H4915,'Details of Feeder LEvel'!H:N,7,FALSE)</f>
        <v>0</v>
      </c>
      <c r="N4915" s="310">
        <f t="shared" si="76"/>
        <v>9.9711570461857111</v>
      </c>
      <c r="O4915" s="310">
        <v>9.9711570461857075</v>
      </c>
      <c r="P4915" s="309" t="s">
        <v>15063</v>
      </c>
      <c r="Q4915" s="311"/>
    </row>
    <row r="4916" spans="1:17" s="312" customFormat="1" x14ac:dyDescent="0.3">
      <c r="A4916" s="307">
        <v>4913</v>
      </c>
      <c r="B4916" s="308" t="s">
        <v>5252</v>
      </c>
      <c r="C4916" s="308" t="s">
        <v>2393</v>
      </c>
      <c r="D4916" s="308" t="s">
        <v>2394</v>
      </c>
      <c r="E4916" s="308" t="s">
        <v>1394</v>
      </c>
      <c r="F4916" s="309" t="s">
        <v>5253</v>
      </c>
      <c r="G4916" s="309" t="s">
        <v>10346</v>
      </c>
      <c r="H4916" s="309" t="s">
        <v>10347</v>
      </c>
      <c r="I4916" s="309" t="s">
        <v>5701</v>
      </c>
      <c r="J4916" s="309" t="s">
        <v>15063</v>
      </c>
      <c r="K4916" s="310">
        <v>0</v>
      </c>
      <c r="L4916" s="310">
        <v>2.2499999999999998E-3</v>
      </c>
      <c r="M4916" s="310">
        <f>VLOOKUP(H4916,'Details of Feeder LEvel'!H:N,7,FALSE)</f>
        <v>0</v>
      </c>
      <c r="N4916" s="310" t="e">
        <f t="shared" si="76"/>
        <v>#DIV/0!</v>
      </c>
      <c r="O4916" s="310" t="e">
        <v>#DIV/0!</v>
      </c>
      <c r="P4916" s="309" t="s">
        <v>15063</v>
      </c>
      <c r="Q4916" s="311"/>
    </row>
    <row r="4917" spans="1:17" s="312" customFormat="1" x14ac:dyDescent="0.3">
      <c r="A4917" s="307">
        <v>4914</v>
      </c>
      <c r="B4917" s="308" t="s">
        <v>5252</v>
      </c>
      <c r="C4917" s="308" t="s">
        <v>2393</v>
      </c>
      <c r="D4917" s="308" t="s">
        <v>2394</v>
      </c>
      <c r="E4917" s="308" t="s">
        <v>1394</v>
      </c>
      <c r="F4917" s="309" t="s">
        <v>5253</v>
      </c>
      <c r="G4917" s="309" t="s">
        <v>10348</v>
      </c>
      <c r="H4917" s="309" t="s">
        <v>10349</v>
      </c>
      <c r="I4917" s="309" t="s">
        <v>2405</v>
      </c>
      <c r="J4917" s="309" t="s">
        <v>15063</v>
      </c>
      <c r="K4917" s="310">
        <v>2.18892</v>
      </c>
      <c r="L4917" s="310">
        <v>1.9911859000000001</v>
      </c>
      <c r="M4917" s="310">
        <f>VLOOKUP(H4917,'Details of Feeder LEvel'!H:N,7,FALSE)</f>
        <v>0</v>
      </c>
      <c r="N4917" s="310">
        <f t="shared" si="76"/>
        <v>9.0334091698189027</v>
      </c>
      <c r="O4917" s="310">
        <v>19.169972806361979</v>
      </c>
      <c r="P4917" s="309" t="s">
        <v>15063</v>
      </c>
      <c r="Q4917" s="311"/>
    </row>
    <row r="4918" spans="1:17" s="312" customFormat="1" x14ac:dyDescent="0.3">
      <c r="A4918" s="307">
        <v>4915</v>
      </c>
      <c r="B4918" s="308" t="s">
        <v>5252</v>
      </c>
      <c r="C4918" s="308" t="s">
        <v>2393</v>
      </c>
      <c r="D4918" s="308" t="s">
        <v>2394</v>
      </c>
      <c r="E4918" s="308" t="s">
        <v>1394</v>
      </c>
      <c r="F4918" s="309" t="s">
        <v>5253</v>
      </c>
      <c r="G4918" s="309" t="s">
        <v>10350</v>
      </c>
      <c r="H4918" s="309" t="s">
        <v>10351</v>
      </c>
      <c r="I4918" s="309" t="s">
        <v>5701</v>
      </c>
      <c r="J4918" s="309" t="s">
        <v>15063</v>
      </c>
      <c r="K4918" s="310">
        <v>0.92691999999999997</v>
      </c>
      <c r="L4918" s="310">
        <v>0.83142099999999997</v>
      </c>
      <c r="M4918" s="310">
        <f>VLOOKUP(H4918,'Details of Feeder LEvel'!H:N,7,FALSE)</f>
        <v>0</v>
      </c>
      <c r="N4918" s="310">
        <f t="shared" si="76"/>
        <v>10.302830880766409</v>
      </c>
      <c r="O4918" s="310">
        <v>10.302830880766411</v>
      </c>
      <c r="P4918" s="309" t="s">
        <v>15063</v>
      </c>
      <c r="Q4918" s="311"/>
    </row>
    <row r="4919" spans="1:17" s="312" customFormat="1" x14ac:dyDescent="0.3">
      <c r="A4919" s="307">
        <v>4916</v>
      </c>
      <c r="B4919" s="308" t="s">
        <v>5252</v>
      </c>
      <c r="C4919" s="308" t="s">
        <v>2393</v>
      </c>
      <c r="D4919" s="308" t="s">
        <v>2394</v>
      </c>
      <c r="E4919" s="308" t="s">
        <v>1394</v>
      </c>
      <c r="F4919" s="309" t="s">
        <v>5253</v>
      </c>
      <c r="G4919" s="309" t="s">
        <v>10352</v>
      </c>
      <c r="H4919" s="309" t="s">
        <v>10353</v>
      </c>
      <c r="I4919" s="309" t="s">
        <v>3759</v>
      </c>
      <c r="J4919" s="309" t="s">
        <v>15063</v>
      </c>
      <c r="K4919" s="310">
        <v>0.20916000000000001</v>
      </c>
      <c r="L4919" s="310">
        <v>0.20473379999999999</v>
      </c>
      <c r="M4919" s="310">
        <f>VLOOKUP(H4919,'Details of Feeder LEvel'!H:N,7,FALSE)</f>
        <v>0</v>
      </c>
      <c r="N4919" s="310">
        <f t="shared" si="76"/>
        <v>2.1161790017211795</v>
      </c>
      <c r="O4919" s="310">
        <v>44.537972335805755</v>
      </c>
      <c r="P4919" s="309" t="s">
        <v>15063</v>
      </c>
      <c r="Q4919" s="311"/>
    </row>
    <row r="4920" spans="1:17" s="312" customFormat="1" x14ac:dyDescent="0.3">
      <c r="A4920" s="307">
        <v>4917</v>
      </c>
      <c r="B4920" s="308" t="s">
        <v>5252</v>
      </c>
      <c r="C4920" s="308" t="s">
        <v>2393</v>
      </c>
      <c r="D4920" s="308" t="s">
        <v>2394</v>
      </c>
      <c r="E4920" s="308" t="s">
        <v>1394</v>
      </c>
      <c r="F4920" s="309" t="s">
        <v>5253</v>
      </c>
      <c r="G4920" s="309" t="s">
        <v>10354</v>
      </c>
      <c r="H4920" s="309" t="s">
        <v>10355</v>
      </c>
      <c r="I4920" s="309" t="s">
        <v>2414</v>
      </c>
      <c r="J4920" s="309" t="s">
        <v>15063</v>
      </c>
      <c r="K4920" s="310">
        <v>0.645648</v>
      </c>
      <c r="L4920" s="310">
        <v>0.63243749999999999</v>
      </c>
      <c r="M4920" s="310">
        <f>VLOOKUP(H4920,'Details of Feeder LEvel'!H:N,7,FALSE)</f>
        <v>0</v>
      </c>
      <c r="N4920" s="310">
        <f t="shared" si="76"/>
        <v>2.0460839342799813</v>
      </c>
      <c r="O4920" s="310">
        <v>2.4824857760544217</v>
      </c>
      <c r="P4920" s="309" t="s">
        <v>15063</v>
      </c>
      <c r="Q4920" s="311"/>
    </row>
    <row r="4921" spans="1:17" s="312" customFormat="1" x14ac:dyDescent="0.3">
      <c r="A4921" s="307">
        <v>4918</v>
      </c>
      <c r="B4921" s="308" t="s">
        <v>5252</v>
      </c>
      <c r="C4921" s="308" t="s">
        <v>2393</v>
      </c>
      <c r="D4921" s="308" t="s">
        <v>2394</v>
      </c>
      <c r="E4921" s="308" t="s">
        <v>1394</v>
      </c>
      <c r="F4921" s="309" t="s">
        <v>5253</v>
      </c>
      <c r="G4921" s="309" t="s">
        <v>10356</v>
      </c>
      <c r="H4921" s="309" t="s">
        <v>10357</v>
      </c>
      <c r="I4921" s="309" t="s">
        <v>5706</v>
      </c>
      <c r="J4921" s="309" t="s">
        <v>15063</v>
      </c>
      <c r="K4921" s="310">
        <v>0.84535999999999989</v>
      </c>
      <c r="L4921" s="310">
        <v>0.77318160000000002</v>
      </c>
      <c r="M4921" s="310">
        <f>VLOOKUP(H4921,'Details of Feeder LEvel'!H:N,7,FALSE)</f>
        <v>0</v>
      </c>
      <c r="N4921" s="310">
        <f t="shared" si="76"/>
        <v>8.5381849153023417</v>
      </c>
      <c r="O4921" s="310">
        <v>37.589925213798494</v>
      </c>
      <c r="P4921" s="309" t="s">
        <v>15063</v>
      </c>
      <c r="Q4921" s="311"/>
    </row>
    <row r="4922" spans="1:17" s="312" customFormat="1" x14ac:dyDescent="0.3">
      <c r="A4922" s="307">
        <v>4919</v>
      </c>
      <c r="B4922" s="308" t="s">
        <v>5252</v>
      </c>
      <c r="C4922" s="308" t="s">
        <v>2393</v>
      </c>
      <c r="D4922" s="308" t="s">
        <v>2394</v>
      </c>
      <c r="E4922" s="308" t="s">
        <v>1394</v>
      </c>
      <c r="F4922" s="309" t="s">
        <v>5253</v>
      </c>
      <c r="G4922" s="309" t="s">
        <v>10358</v>
      </c>
      <c r="H4922" s="309" t="s">
        <v>10359</v>
      </c>
      <c r="I4922" s="309" t="s">
        <v>2432</v>
      </c>
      <c r="J4922" s="309" t="s">
        <v>15063</v>
      </c>
      <c r="K4922" s="310">
        <v>0.52</v>
      </c>
      <c r="L4922" s="310">
        <v>0.48347899999999999</v>
      </c>
      <c r="M4922" s="310">
        <f>VLOOKUP(H4922,'Details of Feeder LEvel'!H:N,7,FALSE)</f>
        <v>0</v>
      </c>
      <c r="N4922" s="310">
        <f t="shared" si="76"/>
        <v>7.0232692307692357</v>
      </c>
      <c r="O4922" s="310">
        <v>12.375268063710843</v>
      </c>
      <c r="P4922" s="309" t="s">
        <v>15063</v>
      </c>
      <c r="Q4922" s="311"/>
    </row>
    <row r="4923" spans="1:17" s="312" customFormat="1" x14ac:dyDescent="0.3">
      <c r="A4923" s="307">
        <v>4920</v>
      </c>
      <c r="B4923" s="308" t="s">
        <v>5252</v>
      </c>
      <c r="C4923" s="308" t="s">
        <v>2393</v>
      </c>
      <c r="D4923" s="308" t="s">
        <v>2394</v>
      </c>
      <c r="E4923" s="308" t="s">
        <v>1394</v>
      </c>
      <c r="F4923" s="309" t="s">
        <v>5253</v>
      </c>
      <c r="G4923" s="309" t="s">
        <v>10360</v>
      </c>
      <c r="H4923" s="309" t="s">
        <v>10361</v>
      </c>
      <c r="I4923" s="309" t="s">
        <v>2405</v>
      </c>
      <c r="J4923" s="309" t="s">
        <v>15063</v>
      </c>
      <c r="K4923" s="310">
        <v>0.42471999999999999</v>
      </c>
      <c r="L4923" s="310">
        <v>0.38766849999999997</v>
      </c>
      <c r="M4923" s="310">
        <f>VLOOKUP(H4923,'Details of Feeder LEvel'!H:N,7,FALSE)</f>
        <v>0</v>
      </c>
      <c r="N4923" s="310">
        <f t="shared" si="76"/>
        <v>8.7237474100583956</v>
      </c>
      <c r="O4923" s="310">
        <v>12.6590745575059</v>
      </c>
      <c r="P4923" s="309" t="s">
        <v>15063</v>
      </c>
      <c r="Q4923" s="311"/>
    </row>
    <row r="4924" spans="1:17" s="312" customFormat="1" x14ac:dyDescent="0.3">
      <c r="A4924" s="307">
        <v>4921</v>
      </c>
      <c r="B4924" s="308" t="s">
        <v>5252</v>
      </c>
      <c r="C4924" s="308" t="s">
        <v>2393</v>
      </c>
      <c r="D4924" s="308" t="s">
        <v>2394</v>
      </c>
      <c r="E4924" s="308" t="s">
        <v>1394</v>
      </c>
      <c r="F4924" s="309" t="s">
        <v>5253</v>
      </c>
      <c r="G4924" s="309" t="s">
        <v>10362</v>
      </c>
      <c r="H4924" s="309" t="s">
        <v>10363</v>
      </c>
      <c r="I4924" s="309" t="s">
        <v>2405</v>
      </c>
      <c r="J4924" s="309" t="s">
        <v>15063</v>
      </c>
      <c r="K4924" s="310">
        <v>0</v>
      </c>
      <c r="L4924" s="310">
        <v>0</v>
      </c>
      <c r="M4924" s="310">
        <f>VLOOKUP(H4924,'Details of Feeder LEvel'!H:N,7,FALSE)</f>
        <v>0</v>
      </c>
      <c r="N4924" s="310" t="e">
        <f t="shared" si="76"/>
        <v>#DIV/0!</v>
      </c>
      <c r="O4924" s="310" t="e">
        <v>#DIV/0!</v>
      </c>
      <c r="P4924" s="309" t="s">
        <v>15063</v>
      </c>
      <c r="Q4924" s="311"/>
    </row>
    <row r="4925" spans="1:17" s="312" customFormat="1" x14ac:dyDescent="0.3">
      <c r="A4925" s="307">
        <v>4922</v>
      </c>
      <c r="B4925" s="308" t="s">
        <v>5252</v>
      </c>
      <c r="C4925" s="308" t="s">
        <v>2393</v>
      </c>
      <c r="D4925" s="308" t="s">
        <v>2394</v>
      </c>
      <c r="E4925" s="308" t="s">
        <v>1394</v>
      </c>
      <c r="F4925" s="309" t="s">
        <v>5253</v>
      </c>
      <c r="G4925" s="309" t="s">
        <v>10364</v>
      </c>
      <c r="H4925" s="309" t="s">
        <v>10365</v>
      </c>
      <c r="I4925" s="309" t="s">
        <v>5706</v>
      </c>
      <c r="J4925" s="309" t="s">
        <v>15063</v>
      </c>
      <c r="K4925" s="310">
        <v>1.1719999999999999</v>
      </c>
      <c r="L4925" s="310">
        <v>1.0675582000000001</v>
      </c>
      <c r="M4925" s="310">
        <f>VLOOKUP(H4925,'Details of Feeder LEvel'!H:N,7,FALSE)</f>
        <v>0</v>
      </c>
      <c r="N4925" s="310">
        <f t="shared" si="76"/>
        <v>8.9114163822525434</v>
      </c>
      <c r="O4925" s="310">
        <v>57.947017928903421</v>
      </c>
      <c r="P4925" s="309" t="s">
        <v>15063</v>
      </c>
      <c r="Q4925" s="311"/>
    </row>
    <row r="4926" spans="1:17" s="312" customFormat="1" x14ac:dyDescent="0.3">
      <c r="A4926" s="307">
        <v>4923</v>
      </c>
      <c r="B4926" s="308" t="s">
        <v>5252</v>
      </c>
      <c r="C4926" s="308" t="s">
        <v>2393</v>
      </c>
      <c r="D4926" s="308" t="s">
        <v>2394</v>
      </c>
      <c r="E4926" s="308" t="s">
        <v>1394</v>
      </c>
      <c r="F4926" s="309" t="s">
        <v>5253</v>
      </c>
      <c r="G4926" s="309" t="s">
        <v>10366</v>
      </c>
      <c r="H4926" s="309" t="s">
        <v>10367</v>
      </c>
      <c r="I4926" s="309" t="s">
        <v>5706</v>
      </c>
      <c r="J4926" s="309" t="s">
        <v>15063</v>
      </c>
      <c r="K4926" s="310">
        <v>0.92540000000000011</v>
      </c>
      <c r="L4926" s="310">
        <v>0.79140809999999995</v>
      </c>
      <c r="M4926" s="310">
        <f>VLOOKUP(H4926,'Details of Feeder LEvel'!H:N,7,FALSE)</f>
        <v>0</v>
      </c>
      <c r="N4926" s="310">
        <f t="shared" si="76"/>
        <v>14.479349470499258</v>
      </c>
      <c r="O4926" s="310">
        <v>32.709928661672805</v>
      </c>
      <c r="P4926" s="309" t="s">
        <v>15063</v>
      </c>
      <c r="Q4926" s="311"/>
    </row>
    <row r="4927" spans="1:17" s="312" customFormat="1" x14ac:dyDescent="0.3">
      <c r="A4927" s="307">
        <v>4924</v>
      </c>
      <c r="B4927" s="308" t="s">
        <v>5252</v>
      </c>
      <c r="C4927" s="308" t="s">
        <v>2393</v>
      </c>
      <c r="D4927" s="308" t="s">
        <v>2394</v>
      </c>
      <c r="E4927" s="308" t="s">
        <v>1394</v>
      </c>
      <c r="F4927" s="309" t="s">
        <v>5253</v>
      </c>
      <c r="G4927" s="309" t="s">
        <v>10368</v>
      </c>
      <c r="H4927" s="309" t="s">
        <v>10369</v>
      </c>
      <c r="I4927" s="309" t="s">
        <v>2432</v>
      </c>
      <c r="J4927" s="309" t="s">
        <v>15063</v>
      </c>
      <c r="K4927" s="310">
        <v>4.2109999999999995E-3</v>
      </c>
      <c r="L4927" s="310">
        <v>3.9020000000000001E-3</v>
      </c>
      <c r="M4927" s="310">
        <f>VLOOKUP(H4927,'Details of Feeder LEvel'!H:N,7,FALSE)</f>
        <v>0</v>
      </c>
      <c r="N4927" s="310">
        <f t="shared" si="76"/>
        <v>7.337924483495593</v>
      </c>
      <c r="O4927" s="310">
        <v>7.3407337370141938</v>
      </c>
      <c r="P4927" s="309" t="s">
        <v>15063</v>
      </c>
      <c r="Q4927" s="311"/>
    </row>
    <row r="4928" spans="1:17" s="312" customFormat="1" x14ac:dyDescent="0.3">
      <c r="A4928" s="307">
        <v>4925</v>
      </c>
      <c r="B4928" s="308" t="s">
        <v>5252</v>
      </c>
      <c r="C4928" s="308" t="s">
        <v>2393</v>
      </c>
      <c r="D4928" s="308" t="s">
        <v>2394</v>
      </c>
      <c r="E4928" s="308" t="s">
        <v>1394</v>
      </c>
      <c r="F4928" s="309" t="s">
        <v>10370</v>
      </c>
      <c r="G4928" s="309" t="s">
        <v>10371</v>
      </c>
      <c r="H4928" s="309" t="s">
        <v>10372</v>
      </c>
      <c r="I4928" s="309" t="s">
        <v>5706</v>
      </c>
      <c r="J4928" s="309" t="s">
        <v>15063</v>
      </c>
      <c r="K4928" s="310">
        <v>0.40739999999999998</v>
      </c>
      <c r="L4928" s="310">
        <v>0.37608711</v>
      </c>
      <c r="M4928" s="310">
        <f>VLOOKUP(H4928,'Details of Feeder LEvel'!H:N,7,FALSE)</f>
        <v>0</v>
      </c>
      <c r="N4928" s="310">
        <f t="shared" si="76"/>
        <v>7.6860309278350467</v>
      </c>
      <c r="O4928" s="310">
        <v>38.16899421358999</v>
      </c>
      <c r="P4928" s="309" t="s">
        <v>15063</v>
      </c>
      <c r="Q4928" s="311"/>
    </row>
    <row r="4929" spans="1:17" s="312" customFormat="1" x14ac:dyDescent="0.3">
      <c r="A4929" s="307">
        <v>4926</v>
      </c>
      <c r="B4929" s="308" t="s">
        <v>5252</v>
      </c>
      <c r="C4929" s="308" t="s">
        <v>2393</v>
      </c>
      <c r="D4929" s="308" t="s">
        <v>2394</v>
      </c>
      <c r="E4929" s="308" t="s">
        <v>1394</v>
      </c>
      <c r="F4929" s="309" t="s">
        <v>10370</v>
      </c>
      <c r="G4929" s="309" t="s">
        <v>10373</v>
      </c>
      <c r="H4929" s="309" t="s">
        <v>10374</v>
      </c>
      <c r="I4929" s="309" t="s">
        <v>5706</v>
      </c>
      <c r="J4929" s="309" t="s">
        <v>15063</v>
      </c>
      <c r="K4929" s="310">
        <v>0.1356</v>
      </c>
      <c r="L4929" s="310">
        <v>0.12704850000000001</v>
      </c>
      <c r="M4929" s="310">
        <f>VLOOKUP(H4929,'Details of Feeder LEvel'!H:N,7,FALSE)</f>
        <v>0</v>
      </c>
      <c r="N4929" s="310">
        <f t="shared" si="76"/>
        <v>6.3064159292035322</v>
      </c>
      <c r="O4929" s="310">
        <v>59.135874765630405</v>
      </c>
      <c r="P4929" s="309" t="s">
        <v>15063</v>
      </c>
      <c r="Q4929" s="311"/>
    </row>
    <row r="4930" spans="1:17" s="312" customFormat="1" x14ac:dyDescent="0.3">
      <c r="A4930" s="307">
        <v>4927</v>
      </c>
      <c r="B4930" s="308" t="s">
        <v>5252</v>
      </c>
      <c r="C4930" s="308" t="s">
        <v>2393</v>
      </c>
      <c r="D4930" s="308" t="s">
        <v>2394</v>
      </c>
      <c r="E4930" s="308" t="s">
        <v>1394</v>
      </c>
      <c r="F4930" s="309" t="s">
        <v>10370</v>
      </c>
      <c r="G4930" s="309" t="s">
        <v>10375</v>
      </c>
      <c r="H4930" s="309" t="s">
        <v>10376</v>
      </c>
      <c r="I4930" s="309" t="s">
        <v>5701</v>
      </c>
      <c r="J4930" s="309" t="s">
        <v>15063</v>
      </c>
      <c r="K4930" s="310">
        <v>0.49859999999999993</v>
      </c>
      <c r="L4930" s="310">
        <v>0.44659799999999999</v>
      </c>
      <c r="M4930" s="310">
        <f>VLOOKUP(H4930,'Details of Feeder LEvel'!H:N,7,FALSE)</f>
        <v>0</v>
      </c>
      <c r="N4930" s="310">
        <f t="shared" si="76"/>
        <v>10.429602888086631</v>
      </c>
      <c r="O4930" s="310">
        <v>10.429602888086631</v>
      </c>
      <c r="P4930" s="309" t="s">
        <v>15063</v>
      </c>
      <c r="Q4930" s="311"/>
    </row>
    <row r="4931" spans="1:17" s="312" customFormat="1" x14ac:dyDescent="0.3">
      <c r="A4931" s="307">
        <v>4928</v>
      </c>
      <c r="B4931" s="308" t="s">
        <v>5252</v>
      </c>
      <c r="C4931" s="308" t="s">
        <v>2393</v>
      </c>
      <c r="D4931" s="308" t="s">
        <v>2394</v>
      </c>
      <c r="E4931" s="308" t="s">
        <v>1394</v>
      </c>
      <c r="F4931" s="309" t="s">
        <v>10377</v>
      </c>
      <c r="G4931" s="309" t="s">
        <v>10378</v>
      </c>
      <c r="H4931" s="309" t="s">
        <v>10379</v>
      </c>
      <c r="I4931" s="309" t="s">
        <v>5706</v>
      </c>
      <c r="J4931" s="309" t="s">
        <v>15063</v>
      </c>
      <c r="K4931" s="310">
        <v>0.29913200000000001</v>
      </c>
      <c r="L4931" s="310">
        <v>0.267264</v>
      </c>
      <c r="M4931" s="310">
        <f>VLOOKUP(H4931,'Details of Feeder LEvel'!H:N,7,FALSE)</f>
        <v>0</v>
      </c>
      <c r="N4931" s="310">
        <f t="shared" si="76"/>
        <v>10.653490766618084</v>
      </c>
      <c r="O4931" s="310">
        <v>50.847086891308045</v>
      </c>
      <c r="P4931" s="309" t="s">
        <v>15063</v>
      </c>
      <c r="Q4931" s="311"/>
    </row>
    <row r="4932" spans="1:17" s="312" customFormat="1" x14ac:dyDescent="0.3">
      <c r="A4932" s="307">
        <v>4929</v>
      </c>
      <c r="B4932" s="308" t="s">
        <v>5252</v>
      </c>
      <c r="C4932" s="308" t="s">
        <v>2393</v>
      </c>
      <c r="D4932" s="308" t="s">
        <v>2394</v>
      </c>
      <c r="E4932" s="308" t="s">
        <v>1394</v>
      </c>
      <c r="F4932" s="309" t="s">
        <v>10377</v>
      </c>
      <c r="G4932" s="309" t="s">
        <v>10380</v>
      </c>
      <c r="H4932" s="309" t="s">
        <v>10381</v>
      </c>
      <c r="I4932" s="309" t="s">
        <v>5701</v>
      </c>
      <c r="J4932" s="309" t="s">
        <v>15063</v>
      </c>
      <c r="K4932" s="310">
        <v>0.62059999999999993</v>
      </c>
      <c r="L4932" s="310">
        <v>0.55500630359999992</v>
      </c>
      <c r="M4932" s="310">
        <f>VLOOKUP(H4932,'Details of Feeder LEvel'!H:N,7,FALSE)</f>
        <v>0</v>
      </c>
      <c r="N4932" s="310">
        <f t="shared" ref="N4932:N4995" si="77">(K4932-L4932)/K4932*100</f>
        <v>10.569400000000003</v>
      </c>
      <c r="O4932" s="310">
        <v>12.993137735500749</v>
      </c>
      <c r="P4932" s="309" t="s">
        <v>15063</v>
      </c>
      <c r="Q4932" s="311"/>
    </row>
    <row r="4933" spans="1:17" s="312" customFormat="1" x14ac:dyDescent="0.3">
      <c r="A4933" s="307">
        <v>4930</v>
      </c>
      <c r="B4933" s="308" t="s">
        <v>5252</v>
      </c>
      <c r="C4933" s="308" t="s">
        <v>2393</v>
      </c>
      <c r="D4933" s="308" t="s">
        <v>2394</v>
      </c>
      <c r="E4933" s="308" t="s">
        <v>1399</v>
      </c>
      <c r="F4933" s="309" t="s">
        <v>10382</v>
      </c>
      <c r="G4933" s="309" t="s">
        <v>10383</v>
      </c>
      <c r="H4933" s="309" t="s">
        <v>10384</v>
      </c>
      <c r="I4933" s="309" t="s">
        <v>5701</v>
      </c>
      <c r="J4933" s="309" t="s">
        <v>15063</v>
      </c>
      <c r="K4933" s="310">
        <v>1.08768</v>
      </c>
      <c r="L4933" s="310">
        <v>0.97960399999999992</v>
      </c>
      <c r="M4933" s="310">
        <f>VLOOKUP(H4933,'Details of Feeder LEvel'!H:N,7,FALSE)</f>
        <v>0</v>
      </c>
      <c r="N4933" s="310">
        <f t="shared" si="77"/>
        <v>9.9363783465725284</v>
      </c>
      <c r="O4933" s="310">
        <v>10.467249240550025</v>
      </c>
      <c r="P4933" s="309" t="s">
        <v>15063</v>
      </c>
      <c r="Q4933" s="311"/>
    </row>
    <row r="4934" spans="1:17" s="312" customFormat="1" x14ac:dyDescent="0.3">
      <c r="A4934" s="307">
        <v>4931</v>
      </c>
      <c r="B4934" s="308" t="s">
        <v>5252</v>
      </c>
      <c r="C4934" s="308" t="s">
        <v>2393</v>
      </c>
      <c r="D4934" s="308" t="s">
        <v>2394</v>
      </c>
      <c r="E4934" s="308" t="s">
        <v>1399</v>
      </c>
      <c r="F4934" s="309" t="s">
        <v>10382</v>
      </c>
      <c r="G4934" s="309" t="s">
        <v>10385</v>
      </c>
      <c r="H4934" s="309" t="s">
        <v>10386</v>
      </c>
      <c r="I4934" s="309" t="s">
        <v>2414</v>
      </c>
      <c r="J4934" s="309" t="s">
        <v>15063</v>
      </c>
      <c r="K4934" s="310">
        <v>5.5447600000000001</v>
      </c>
      <c r="L4934" s="310">
        <v>5.3305394000000001</v>
      </c>
      <c r="M4934" s="310">
        <f>VLOOKUP(H4934,'Details of Feeder LEvel'!H:N,7,FALSE)</f>
        <v>0</v>
      </c>
      <c r="N4934" s="310">
        <f t="shared" si="77"/>
        <v>3.8634783110540396</v>
      </c>
      <c r="O4934" s="310">
        <v>4.3659371300723393</v>
      </c>
      <c r="P4934" s="309" t="s">
        <v>15063</v>
      </c>
      <c r="Q4934" s="311"/>
    </row>
    <row r="4935" spans="1:17" s="312" customFormat="1" x14ac:dyDescent="0.3">
      <c r="A4935" s="307">
        <v>4932</v>
      </c>
      <c r="B4935" s="308" t="s">
        <v>5252</v>
      </c>
      <c r="C4935" s="308" t="s">
        <v>2393</v>
      </c>
      <c r="D4935" s="308" t="s">
        <v>2394</v>
      </c>
      <c r="E4935" s="308" t="s">
        <v>1399</v>
      </c>
      <c r="F4935" s="309" t="s">
        <v>10382</v>
      </c>
      <c r="G4935" s="309" t="s">
        <v>10387</v>
      </c>
      <c r="H4935" s="309" t="s">
        <v>10388</v>
      </c>
      <c r="I4935" s="309" t="s">
        <v>2414</v>
      </c>
      <c r="J4935" s="309" t="s">
        <v>15063</v>
      </c>
      <c r="K4935" s="310">
        <v>5.4498800000000003</v>
      </c>
      <c r="L4935" s="310">
        <v>5.1726060500000006</v>
      </c>
      <c r="M4935" s="310">
        <f>VLOOKUP(H4935,'Details of Feeder LEvel'!H:N,7,FALSE)</f>
        <v>0</v>
      </c>
      <c r="N4935" s="310">
        <f t="shared" si="77"/>
        <v>5.0877074357600467</v>
      </c>
      <c r="O4935" s="310">
        <v>5.0877074357600582</v>
      </c>
      <c r="P4935" s="309" t="s">
        <v>15063</v>
      </c>
      <c r="Q4935" s="311"/>
    </row>
    <row r="4936" spans="1:17" s="312" customFormat="1" x14ac:dyDescent="0.3">
      <c r="A4936" s="307">
        <v>4933</v>
      </c>
      <c r="B4936" s="308" t="s">
        <v>5252</v>
      </c>
      <c r="C4936" s="308" t="s">
        <v>2393</v>
      </c>
      <c r="D4936" s="308" t="s">
        <v>2394</v>
      </c>
      <c r="E4936" s="308" t="s">
        <v>1399</v>
      </c>
      <c r="F4936" s="309" t="s">
        <v>10382</v>
      </c>
      <c r="G4936" s="309" t="s">
        <v>10389</v>
      </c>
      <c r="H4936" s="309" t="s">
        <v>10390</v>
      </c>
      <c r="I4936" s="309" t="s">
        <v>5701</v>
      </c>
      <c r="J4936" s="309" t="s">
        <v>15063</v>
      </c>
      <c r="K4936" s="310">
        <v>0.16627999999999998</v>
      </c>
      <c r="L4936" s="310">
        <v>0.1490274</v>
      </c>
      <c r="M4936" s="310">
        <f>VLOOKUP(H4936,'Details of Feeder LEvel'!H:N,7,FALSE)</f>
        <v>0</v>
      </c>
      <c r="N4936" s="310">
        <f t="shared" si="77"/>
        <v>10.375631464998786</v>
      </c>
      <c r="O4936" s="310">
        <v>44.548826650904431</v>
      </c>
      <c r="P4936" s="309" t="s">
        <v>15063</v>
      </c>
      <c r="Q4936" s="311"/>
    </row>
    <row r="4937" spans="1:17" s="312" customFormat="1" x14ac:dyDescent="0.3">
      <c r="A4937" s="307">
        <v>4934</v>
      </c>
      <c r="B4937" s="308" t="s">
        <v>5252</v>
      </c>
      <c r="C4937" s="308" t="s">
        <v>2393</v>
      </c>
      <c r="D4937" s="308" t="s">
        <v>2394</v>
      </c>
      <c r="E4937" s="308" t="s">
        <v>1399</v>
      </c>
      <c r="F4937" s="309" t="s">
        <v>10382</v>
      </c>
      <c r="G4937" s="309" t="s">
        <v>10391</v>
      </c>
      <c r="H4937" s="309" t="s">
        <v>10392</v>
      </c>
      <c r="I4937" s="309" t="s">
        <v>5701</v>
      </c>
      <c r="J4937" s="309" t="s">
        <v>15063</v>
      </c>
      <c r="K4937" s="310">
        <v>1.15476</v>
      </c>
      <c r="L4937" s="310">
        <v>1.0387854999999999</v>
      </c>
      <c r="M4937" s="310">
        <f>VLOOKUP(H4937,'Details of Feeder LEvel'!H:N,7,FALSE)</f>
        <v>0</v>
      </c>
      <c r="N4937" s="310">
        <f t="shared" si="77"/>
        <v>10.043169143371792</v>
      </c>
      <c r="O4937" s="310">
        <v>12.969376524892906</v>
      </c>
      <c r="P4937" s="309" t="s">
        <v>15063</v>
      </c>
      <c r="Q4937" s="311"/>
    </row>
    <row r="4938" spans="1:17" s="312" customFormat="1" x14ac:dyDescent="0.3">
      <c r="A4938" s="307">
        <v>4935</v>
      </c>
      <c r="B4938" s="308" t="s">
        <v>5252</v>
      </c>
      <c r="C4938" s="308" t="s">
        <v>2393</v>
      </c>
      <c r="D4938" s="308" t="s">
        <v>2394</v>
      </c>
      <c r="E4938" s="308" t="s">
        <v>1399</v>
      </c>
      <c r="F4938" s="309" t="s">
        <v>10382</v>
      </c>
      <c r="G4938" s="309" t="s">
        <v>10393</v>
      </c>
      <c r="H4938" s="309" t="s">
        <v>10394</v>
      </c>
      <c r="I4938" s="309" t="s">
        <v>2414</v>
      </c>
      <c r="J4938" s="309" t="s">
        <v>15063</v>
      </c>
      <c r="K4938" s="310">
        <v>2.8708600000000004</v>
      </c>
      <c r="L4938" s="310">
        <v>2.7749046499999999</v>
      </c>
      <c r="M4938" s="310">
        <f>VLOOKUP(H4938,'Details of Feeder LEvel'!H:N,7,FALSE)</f>
        <v>0</v>
      </c>
      <c r="N4938" s="310">
        <f t="shared" si="77"/>
        <v>3.3423904335286476</v>
      </c>
      <c r="O4938" s="310">
        <v>3.3423904335286525</v>
      </c>
      <c r="P4938" s="309" t="s">
        <v>15063</v>
      </c>
      <c r="Q4938" s="311"/>
    </row>
    <row r="4939" spans="1:17" s="312" customFormat="1" x14ac:dyDescent="0.3">
      <c r="A4939" s="307">
        <v>4936</v>
      </c>
      <c r="B4939" s="308" t="s">
        <v>5252</v>
      </c>
      <c r="C4939" s="308" t="s">
        <v>2393</v>
      </c>
      <c r="D4939" s="308" t="s">
        <v>2394</v>
      </c>
      <c r="E4939" s="308" t="s">
        <v>1399</v>
      </c>
      <c r="F4939" s="309" t="s">
        <v>10382</v>
      </c>
      <c r="G4939" s="309" t="s">
        <v>10395</v>
      </c>
      <c r="H4939" s="309" t="s">
        <v>10396</v>
      </c>
      <c r="I4939" s="309" t="s">
        <v>2414</v>
      </c>
      <c r="J4939" s="309" t="s">
        <v>15063</v>
      </c>
      <c r="K4939" s="310">
        <v>1.4230200000000002</v>
      </c>
      <c r="L4939" s="310">
        <v>1.3656253</v>
      </c>
      <c r="M4939" s="310">
        <f>VLOOKUP(H4939,'Details of Feeder LEvel'!H:N,7,FALSE)</f>
        <v>0</v>
      </c>
      <c r="N4939" s="310">
        <f t="shared" si="77"/>
        <v>4.0333024131776165</v>
      </c>
      <c r="O4939" s="310">
        <v>11.392294653051049</v>
      </c>
      <c r="P4939" s="309" t="s">
        <v>15063</v>
      </c>
      <c r="Q4939" s="311"/>
    </row>
    <row r="4940" spans="1:17" s="312" customFormat="1" x14ac:dyDescent="0.3">
      <c r="A4940" s="307">
        <v>4937</v>
      </c>
      <c r="B4940" s="308" t="s">
        <v>5252</v>
      </c>
      <c r="C4940" s="308" t="s">
        <v>2393</v>
      </c>
      <c r="D4940" s="308" t="s">
        <v>2394</v>
      </c>
      <c r="E4940" s="308" t="s">
        <v>1399</v>
      </c>
      <c r="F4940" s="309" t="s">
        <v>10382</v>
      </c>
      <c r="G4940" s="309" t="s">
        <v>10397</v>
      </c>
      <c r="H4940" s="309" t="s">
        <v>10398</v>
      </c>
      <c r="I4940" s="309" t="s">
        <v>2414</v>
      </c>
      <c r="J4940" s="309" t="s">
        <v>15063</v>
      </c>
      <c r="K4940" s="310">
        <v>3.8924399999999997</v>
      </c>
      <c r="L4940" s="310">
        <v>3.8705779999999996</v>
      </c>
      <c r="M4940" s="310">
        <f>VLOOKUP(H4940,'Details of Feeder LEvel'!H:N,7,FALSE)</f>
        <v>0</v>
      </c>
      <c r="N4940" s="310">
        <f t="shared" si="77"/>
        <v>0.56165284500210799</v>
      </c>
      <c r="O4940" s="310">
        <v>0.61763457897010543</v>
      </c>
      <c r="P4940" s="309" t="s">
        <v>15063</v>
      </c>
      <c r="Q4940" s="311"/>
    </row>
    <row r="4941" spans="1:17" s="312" customFormat="1" x14ac:dyDescent="0.3">
      <c r="A4941" s="307">
        <v>4938</v>
      </c>
      <c r="B4941" s="308" t="s">
        <v>5252</v>
      </c>
      <c r="C4941" s="308" t="s">
        <v>2393</v>
      </c>
      <c r="D4941" s="308" t="s">
        <v>2394</v>
      </c>
      <c r="E4941" s="308" t="s">
        <v>1399</v>
      </c>
      <c r="F4941" s="309" t="s">
        <v>10382</v>
      </c>
      <c r="G4941" s="309" t="s">
        <v>10399</v>
      </c>
      <c r="H4941" s="309" t="s">
        <v>10400</v>
      </c>
      <c r="I4941" s="309" t="s">
        <v>2414</v>
      </c>
      <c r="J4941" s="309" t="s">
        <v>15063</v>
      </c>
      <c r="K4941" s="310">
        <v>1.07256</v>
      </c>
      <c r="L4941" s="310">
        <v>1.0307579499999999</v>
      </c>
      <c r="M4941" s="310">
        <f>VLOOKUP(H4941,'Details of Feeder LEvel'!H:N,7,FALSE)</f>
        <v>0</v>
      </c>
      <c r="N4941" s="310">
        <f t="shared" si="77"/>
        <v>3.8974090027597561</v>
      </c>
      <c r="O4941" s="310">
        <v>3.8974090027597552</v>
      </c>
      <c r="P4941" s="309" t="s">
        <v>15063</v>
      </c>
      <c r="Q4941" s="311"/>
    </row>
    <row r="4942" spans="1:17" s="312" customFormat="1" x14ac:dyDescent="0.3">
      <c r="A4942" s="307">
        <v>4939</v>
      </c>
      <c r="B4942" s="308" t="s">
        <v>5252</v>
      </c>
      <c r="C4942" s="308" t="s">
        <v>2393</v>
      </c>
      <c r="D4942" s="308" t="s">
        <v>2394</v>
      </c>
      <c r="E4942" s="308" t="s">
        <v>1399</v>
      </c>
      <c r="F4942" s="309" t="s">
        <v>10382</v>
      </c>
      <c r="G4942" s="309" t="s">
        <v>10401</v>
      </c>
      <c r="H4942" s="309" t="s">
        <v>10402</v>
      </c>
      <c r="I4942" s="309" t="s">
        <v>2414</v>
      </c>
      <c r="J4942" s="309" t="s">
        <v>15063</v>
      </c>
      <c r="K4942" s="310">
        <v>3.35</v>
      </c>
      <c r="L4942" s="310">
        <v>3.2173098499999999</v>
      </c>
      <c r="M4942" s="310">
        <f>VLOOKUP(H4942,'Details of Feeder LEvel'!H:N,7,FALSE)</f>
        <v>0</v>
      </c>
      <c r="N4942" s="310">
        <f t="shared" si="77"/>
        <v>3.9609000000000054</v>
      </c>
      <c r="O4942" s="310" t="e">
        <v>#DIV/0!</v>
      </c>
      <c r="P4942" s="309" t="s">
        <v>15063</v>
      </c>
      <c r="Q4942" s="311"/>
    </row>
    <row r="4943" spans="1:17" s="312" customFormat="1" x14ac:dyDescent="0.3">
      <c r="A4943" s="307">
        <v>4940</v>
      </c>
      <c r="B4943" s="308" t="s">
        <v>5252</v>
      </c>
      <c r="C4943" s="308" t="s">
        <v>2393</v>
      </c>
      <c r="D4943" s="308" t="s">
        <v>2394</v>
      </c>
      <c r="E4943" s="308" t="s">
        <v>1399</v>
      </c>
      <c r="F4943" s="309" t="s">
        <v>10382</v>
      </c>
      <c r="G4943" s="309" t="s">
        <v>10403</v>
      </c>
      <c r="H4943" s="309" t="s">
        <v>10404</v>
      </c>
      <c r="I4943" s="309" t="s">
        <v>2414</v>
      </c>
      <c r="J4943" s="309" t="s">
        <v>15063</v>
      </c>
      <c r="K4943" s="310">
        <v>3.0374800000000004</v>
      </c>
      <c r="L4943" s="310">
        <v>2.9968626999999999</v>
      </c>
      <c r="M4943" s="310">
        <f>VLOOKUP(H4943,'Details of Feeder LEvel'!H:N,7,FALSE)</f>
        <v>0</v>
      </c>
      <c r="N4943" s="310">
        <f t="shared" si="77"/>
        <v>1.3372038663629231</v>
      </c>
      <c r="O4943" s="310">
        <v>1.3372038663629238</v>
      </c>
      <c r="P4943" s="309" t="s">
        <v>15063</v>
      </c>
      <c r="Q4943" s="311"/>
    </row>
    <row r="4944" spans="1:17" s="312" customFormat="1" x14ac:dyDescent="0.3">
      <c r="A4944" s="307">
        <v>4941</v>
      </c>
      <c r="B4944" s="308" t="s">
        <v>5252</v>
      </c>
      <c r="C4944" s="308" t="s">
        <v>2393</v>
      </c>
      <c r="D4944" s="308" t="s">
        <v>2394</v>
      </c>
      <c r="E4944" s="308" t="s">
        <v>1399</v>
      </c>
      <c r="F4944" s="309" t="s">
        <v>10382</v>
      </c>
      <c r="G4944" s="309" t="s">
        <v>10405</v>
      </c>
      <c r="H4944" s="309" t="s">
        <v>10406</v>
      </c>
      <c r="I4944" s="309" t="s">
        <v>5706</v>
      </c>
      <c r="J4944" s="309" t="s">
        <v>15063</v>
      </c>
      <c r="K4944" s="310">
        <v>1.7239399999999998</v>
      </c>
      <c r="L4944" s="310">
        <v>1.5640298000000001</v>
      </c>
      <c r="M4944" s="310">
        <f>VLOOKUP(H4944,'Details of Feeder LEvel'!H:N,7,FALSE)</f>
        <v>0</v>
      </c>
      <c r="N4944" s="310">
        <f t="shared" si="77"/>
        <v>9.2758564683225444</v>
      </c>
      <c r="O4944" s="310">
        <v>18.62541625653844</v>
      </c>
      <c r="P4944" s="309" t="s">
        <v>15063</v>
      </c>
      <c r="Q4944" s="311"/>
    </row>
    <row r="4945" spans="1:17" s="312" customFormat="1" x14ac:dyDescent="0.3">
      <c r="A4945" s="307">
        <v>4942</v>
      </c>
      <c r="B4945" s="308" t="s">
        <v>5252</v>
      </c>
      <c r="C4945" s="308" t="s">
        <v>2393</v>
      </c>
      <c r="D4945" s="308" t="s">
        <v>2394</v>
      </c>
      <c r="E4945" s="308" t="s">
        <v>1399</v>
      </c>
      <c r="F4945" s="309" t="s">
        <v>10382</v>
      </c>
      <c r="G4945" s="309" t="s">
        <v>10407</v>
      </c>
      <c r="H4945" s="309" t="s">
        <v>10408</v>
      </c>
      <c r="I4945" s="309" t="s">
        <v>2405</v>
      </c>
      <c r="J4945" s="309" t="s">
        <v>15063</v>
      </c>
      <c r="K4945" s="310">
        <v>2.6242000000000001</v>
      </c>
      <c r="L4945" s="310">
        <v>2.3836939500000001</v>
      </c>
      <c r="M4945" s="310">
        <f>VLOOKUP(H4945,'Details of Feeder LEvel'!H:N,7,FALSE)</f>
        <v>0</v>
      </c>
      <c r="N4945" s="310">
        <f t="shared" si="77"/>
        <v>9.1649283591189707</v>
      </c>
      <c r="O4945" s="310">
        <v>14.700008326238601</v>
      </c>
      <c r="P4945" s="309" t="s">
        <v>15063</v>
      </c>
      <c r="Q4945" s="311"/>
    </row>
    <row r="4946" spans="1:17" s="312" customFormat="1" x14ac:dyDescent="0.3">
      <c r="A4946" s="307">
        <v>4943</v>
      </c>
      <c r="B4946" s="308" t="s">
        <v>5252</v>
      </c>
      <c r="C4946" s="308" t="s">
        <v>2393</v>
      </c>
      <c r="D4946" s="308" t="s">
        <v>2394</v>
      </c>
      <c r="E4946" s="308" t="s">
        <v>1399</v>
      </c>
      <c r="F4946" s="309" t="s">
        <v>10382</v>
      </c>
      <c r="G4946" s="309" t="s">
        <v>10409</v>
      </c>
      <c r="H4946" s="309" t="s">
        <v>10410</v>
      </c>
      <c r="I4946" s="309" t="s">
        <v>2405</v>
      </c>
      <c r="J4946" s="309" t="s">
        <v>15063</v>
      </c>
      <c r="K4946" s="310">
        <v>3.8954</v>
      </c>
      <c r="L4946" s="310">
        <v>3.5235184499999996</v>
      </c>
      <c r="M4946" s="310">
        <f>VLOOKUP(H4946,'Details of Feeder LEvel'!H:N,7,FALSE)</f>
        <v>0</v>
      </c>
      <c r="N4946" s="310">
        <f t="shared" si="77"/>
        <v>9.5466845510088909</v>
      </c>
      <c r="O4946" s="310">
        <v>18.010868188064432</v>
      </c>
      <c r="P4946" s="309" t="s">
        <v>15063</v>
      </c>
      <c r="Q4946" s="311"/>
    </row>
    <row r="4947" spans="1:17" s="312" customFormat="1" x14ac:dyDescent="0.3">
      <c r="A4947" s="307">
        <v>4944</v>
      </c>
      <c r="B4947" s="308" t="s">
        <v>5252</v>
      </c>
      <c r="C4947" s="308" t="s">
        <v>2393</v>
      </c>
      <c r="D4947" s="308" t="s">
        <v>2394</v>
      </c>
      <c r="E4947" s="308" t="s">
        <v>1399</v>
      </c>
      <c r="F4947" s="309" t="s">
        <v>10382</v>
      </c>
      <c r="G4947" s="309" t="s">
        <v>10411</v>
      </c>
      <c r="H4947" s="309" t="s">
        <v>10412</v>
      </c>
      <c r="I4947" s="309" t="s">
        <v>2414</v>
      </c>
      <c r="J4947" s="309" t="s">
        <v>15063</v>
      </c>
      <c r="K4947" s="310">
        <v>4.7513199999999998</v>
      </c>
      <c r="L4947" s="310">
        <v>4.716005</v>
      </c>
      <c r="M4947" s="310">
        <f>VLOOKUP(H4947,'Details of Feeder LEvel'!H:N,7,FALSE)</f>
        <v>0</v>
      </c>
      <c r="N4947" s="310">
        <f t="shared" si="77"/>
        <v>0.74326713418586343</v>
      </c>
      <c r="O4947" s="310">
        <v>1.7784219033914583</v>
      </c>
      <c r="P4947" s="309" t="s">
        <v>15063</v>
      </c>
      <c r="Q4947" s="311"/>
    </row>
    <row r="4948" spans="1:17" s="312" customFormat="1" x14ac:dyDescent="0.3">
      <c r="A4948" s="307">
        <v>4945</v>
      </c>
      <c r="B4948" s="308" t="s">
        <v>5252</v>
      </c>
      <c r="C4948" s="308" t="s">
        <v>2393</v>
      </c>
      <c r="D4948" s="308" t="s">
        <v>2394</v>
      </c>
      <c r="E4948" s="308" t="s">
        <v>1399</v>
      </c>
      <c r="F4948" s="309" t="s">
        <v>10382</v>
      </c>
      <c r="G4948" s="309" t="s">
        <v>10413</v>
      </c>
      <c r="H4948" s="309" t="s">
        <v>10414</v>
      </c>
      <c r="I4948" s="309" t="s">
        <v>2405</v>
      </c>
      <c r="J4948" s="309" t="s">
        <v>15063</v>
      </c>
      <c r="K4948" s="310">
        <v>2.4476399999999998</v>
      </c>
      <c r="L4948" s="310">
        <v>2.2364815</v>
      </c>
      <c r="M4948" s="310">
        <f>VLOOKUP(H4948,'Details of Feeder LEvel'!H:N,7,FALSE)</f>
        <v>0</v>
      </c>
      <c r="N4948" s="310">
        <f t="shared" si="77"/>
        <v>8.6270243990129192</v>
      </c>
      <c r="O4948" s="310">
        <v>8.6270243990129174</v>
      </c>
      <c r="P4948" s="309" t="s">
        <v>15063</v>
      </c>
      <c r="Q4948" s="311"/>
    </row>
    <row r="4949" spans="1:17" s="312" customFormat="1" x14ac:dyDescent="0.3">
      <c r="A4949" s="307">
        <v>4946</v>
      </c>
      <c r="B4949" s="308" t="s">
        <v>5252</v>
      </c>
      <c r="C4949" s="308" t="s">
        <v>2393</v>
      </c>
      <c r="D4949" s="308" t="s">
        <v>2394</v>
      </c>
      <c r="E4949" s="308" t="s">
        <v>1399</v>
      </c>
      <c r="F4949" s="309" t="s">
        <v>10382</v>
      </c>
      <c r="G4949" s="309" t="s">
        <v>10415</v>
      </c>
      <c r="H4949" s="309" t="s">
        <v>10416</v>
      </c>
      <c r="I4949" s="309" t="s">
        <v>2414</v>
      </c>
      <c r="J4949" s="309" t="s">
        <v>15063</v>
      </c>
      <c r="K4949" s="310">
        <v>1.97824</v>
      </c>
      <c r="L4949" s="310">
        <v>1.9371380999999999</v>
      </c>
      <c r="M4949" s="310">
        <f>VLOOKUP(H4949,'Details of Feeder LEvel'!H:N,7,FALSE)</f>
        <v>0</v>
      </c>
      <c r="N4949" s="310">
        <f t="shared" si="77"/>
        <v>2.0777003801358851</v>
      </c>
      <c r="O4949" s="310">
        <v>7.5890280911598884</v>
      </c>
      <c r="P4949" s="309" t="s">
        <v>15063</v>
      </c>
      <c r="Q4949" s="311"/>
    </row>
    <row r="4950" spans="1:17" s="312" customFormat="1" x14ac:dyDescent="0.3">
      <c r="A4950" s="307">
        <v>4947</v>
      </c>
      <c r="B4950" s="308" t="s">
        <v>5252</v>
      </c>
      <c r="C4950" s="308" t="s">
        <v>2393</v>
      </c>
      <c r="D4950" s="308" t="s">
        <v>2394</v>
      </c>
      <c r="E4950" s="308" t="s">
        <v>1399</v>
      </c>
      <c r="F4950" s="309" t="s">
        <v>10382</v>
      </c>
      <c r="G4950" s="309" t="s">
        <v>10417</v>
      </c>
      <c r="H4950" s="309" t="s">
        <v>10418</v>
      </c>
      <c r="I4950" s="309" t="s">
        <v>2405</v>
      </c>
      <c r="J4950" s="309" t="s">
        <v>15063</v>
      </c>
      <c r="K4950" s="310">
        <v>2.4171200000000002</v>
      </c>
      <c r="L4950" s="310">
        <v>2.1836073300000001</v>
      </c>
      <c r="M4950" s="310">
        <f>VLOOKUP(H4950,'Details of Feeder LEvel'!H:N,7,FALSE)</f>
        <v>0</v>
      </c>
      <c r="N4950" s="310">
        <f t="shared" si="77"/>
        <v>9.660781012113592</v>
      </c>
      <c r="O4950" s="310">
        <v>22.334119085306391</v>
      </c>
      <c r="P4950" s="309" t="s">
        <v>15063</v>
      </c>
      <c r="Q4950" s="311"/>
    </row>
    <row r="4951" spans="1:17" s="312" customFormat="1" x14ac:dyDescent="0.3">
      <c r="A4951" s="307">
        <v>4948</v>
      </c>
      <c r="B4951" s="308" t="s">
        <v>5252</v>
      </c>
      <c r="C4951" s="308" t="s">
        <v>2393</v>
      </c>
      <c r="D4951" s="308" t="s">
        <v>2394</v>
      </c>
      <c r="E4951" s="308" t="s">
        <v>1399</v>
      </c>
      <c r="F4951" s="309" t="s">
        <v>10382</v>
      </c>
      <c r="G4951" s="309" t="s">
        <v>10419</v>
      </c>
      <c r="H4951" s="309" t="s">
        <v>10420</v>
      </c>
      <c r="I4951" s="309" t="s">
        <v>5706</v>
      </c>
      <c r="J4951" s="309" t="s">
        <v>15063</v>
      </c>
      <c r="K4951" s="310">
        <v>1.1104400000000001</v>
      </c>
      <c r="L4951" s="310">
        <v>1.0014516</v>
      </c>
      <c r="M4951" s="310">
        <f>VLOOKUP(H4951,'Details of Feeder LEvel'!H:N,7,FALSE)</f>
        <v>0</v>
      </c>
      <c r="N4951" s="310">
        <f t="shared" si="77"/>
        <v>9.8148841900507993</v>
      </c>
      <c r="O4951" s="310">
        <v>30.410459136663924</v>
      </c>
      <c r="P4951" s="309" t="s">
        <v>15063</v>
      </c>
      <c r="Q4951" s="311"/>
    </row>
    <row r="4952" spans="1:17" s="312" customFormat="1" x14ac:dyDescent="0.3">
      <c r="A4952" s="307">
        <v>4949</v>
      </c>
      <c r="B4952" s="308" t="s">
        <v>5252</v>
      </c>
      <c r="C4952" s="308" t="s">
        <v>2393</v>
      </c>
      <c r="D4952" s="308" t="s">
        <v>2394</v>
      </c>
      <c r="E4952" s="308" t="s">
        <v>1399</v>
      </c>
      <c r="F4952" s="309" t="s">
        <v>10382</v>
      </c>
      <c r="G4952" s="309" t="s">
        <v>10421</v>
      </c>
      <c r="H4952" s="309" t="s">
        <v>10422</v>
      </c>
      <c r="I4952" s="309" t="s">
        <v>2405</v>
      </c>
      <c r="J4952" s="309" t="s">
        <v>15063</v>
      </c>
      <c r="K4952" s="310">
        <v>0.13116</v>
      </c>
      <c r="L4952" s="310">
        <v>0.11845939999999999</v>
      </c>
      <c r="M4952" s="310">
        <f>VLOOKUP(H4952,'Details of Feeder LEvel'!H:N,7,FALSE)</f>
        <v>0</v>
      </c>
      <c r="N4952" s="310">
        <f t="shared" si="77"/>
        <v>9.6832875876791746</v>
      </c>
      <c r="O4952" s="310">
        <v>9.6832875876791675</v>
      </c>
      <c r="P4952" s="309" t="s">
        <v>15063</v>
      </c>
      <c r="Q4952" s="311"/>
    </row>
    <row r="4953" spans="1:17" s="312" customFormat="1" x14ac:dyDescent="0.3">
      <c r="A4953" s="307">
        <v>4950</v>
      </c>
      <c r="B4953" s="308" t="s">
        <v>5252</v>
      </c>
      <c r="C4953" s="308" t="s">
        <v>2393</v>
      </c>
      <c r="D4953" s="308" t="s">
        <v>2394</v>
      </c>
      <c r="E4953" s="308" t="s">
        <v>1399</v>
      </c>
      <c r="F4953" s="309" t="s">
        <v>10382</v>
      </c>
      <c r="G4953" s="309" t="s">
        <v>10423</v>
      </c>
      <c r="H4953" s="309" t="s">
        <v>10424</v>
      </c>
      <c r="I4953" s="309" t="s">
        <v>2405</v>
      </c>
      <c r="J4953" s="309" t="s">
        <v>15063</v>
      </c>
      <c r="K4953" s="310">
        <v>3.7384000000000004</v>
      </c>
      <c r="L4953" s="310">
        <v>3.3776052999999999</v>
      </c>
      <c r="M4953" s="310">
        <f>VLOOKUP(H4953,'Details of Feeder LEvel'!H:N,7,FALSE)</f>
        <v>0</v>
      </c>
      <c r="N4953" s="310">
        <f t="shared" si="77"/>
        <v>9.6510459019901678</v>
      </c>
      <c r="O4953" s="310">
        <v>9.6510459019901624</v>
      </c>
      <c r="P4953" s="309" t="s">
        <v>15063</v>
      </c>
      <c r="Q4953" s="311"/>
    </row>
    <row r="4954" spans="1:17" s="312" customFormat="1" x14ac:dyDescent="0.3">
      <c r="A4954" s="307">
        <v>4951</v>
      </c>
      <c r="B4954" s="308" t="s">
        <v>5252</v>
      </c>
      <c r="C4954" s="308" t="s">
        <v>2393</v>
      </c>
      <c r="D4954" s="308" t="s">
        <v>2394</v>
      </c>
      <c r="E4954" s="308" t="s">
        <v>1399</v>
      </c>
      <c r="F4954" s="309" t="s">
        <v>10382</v>
      </c>
      <c r="G4954" s="309" t="s">
        <v>10425</v>
      </c>
      <c r="H4954" s="309" t="s">
        <v>10426</v>
      </c>
      <c r="I4954" s="309" t="s">
        <v>2414</v>
      </c>
      <c r="J4954" s="309" t="s">
        <v>15063</v>
      </c>
      <c r="K4954" s="310">
        <v>4.7636000000000003</v>
      </c>
      <c r="L4954" s="310">
        <v>4.6675750000000003</v>
      </c>
      <c r="M4954" s="310">
        <f>VLOOKUP(H4954,'Details of Feeder LEvel'!H:N,7,FALSE)</f>
        <v>0</v>
      </c>
      <c r="N4954" s="310">
        <f t="shared" si="77"/>
        <v>2.0158073725753636</v>
      </c>
      <c r="O4954" s="310">
        <v>2.0158073725753622</v>
      </c>
      <c r="P4954" s="309" t="s">
        <v>15063</v>
      </c>
      <c r="Q4954" s="311"/>
    </row>
    <row r="4955" spans="1:17" s="312" customFormat="1" x14ac:dyDescent="0.3">
      <c r="A4955" s="307">
        <v>4952</v>
      </c>
      <c r="B4955" s="308" t="s">
        <v>5252</v>
      </c>
      <c r="C4955" s="308" t="s">
        <v>2393</v>
      </c>
      <c r="D4955" s="308" t="s">
        <v>2394</v>
      </c>
      <c r="E4955" s="308" t="s">
        <v>1399</v>
      </c>
      <c r="F4955" s="309" t="s">
        <v>10382</v>
      </c>
      <c r="G4955" s="309" t="s">
        <v>10427</v>
      </c>
      <c r="H4955" s="309" t="s">
        <v>10428</v>
      </c>
      <c r="I4955" s="309" t="s">
        <v>2405</v>
      </c>
      <c r="J4955" s="309" t="s">
        <v>15063</v>
      </c>
      <c r="K4955" s="310">
        <v>3.7388000000000003</v>
      </c>
      <c r="L4955" s="310">
        <v>3.3746206999999999</v>
      </c>
      <c r="M4955" s="310">
        <f>VLOOKUP(H4955,'Details of Feeder LEvel'!H:N,7,FALSE)</f>
        <v>0</v>
      </c>
      <c r="N4955" s="310">
        <f t="shared" si="77"/>
        <v>9.7405397453728568</v>
      </c>
      <c r="O4955" s="310">
        <v>11.615461796843974</v>
      </c>
      <c r="P4955" s="309" t="s">
        <v>15063</v>
      </c>
      <c r="Q4955" s="311"/>
    </row>
    <row r="4956" spans="1:17" s="312" customFormat="1" x14ac:dyDescent="0.3">
      <c r="A4956" s="307">
        <v>4953</v>
      </c>
      <c r="B4956" s="308" t="s">
        <v>5252</v>
      </c>
      <c r="C4956" s="308" t="s">
        <v>2393</v>
      </c>
      <c r="D4956" s="308" t="s">
        <v>2394</v>
      </c>
      <c r="E4956" s="308" t="s">
        <v>1399</v>
      </c>
      <c r="F4956" s="309" t="s">
        <v>10382</v>
      </c>
      <c r="G4956" s="309" t="s">
        <v>10429</v>
      </c>
      <c r="H4956" s="309" t="s">
        <v>10430</v>
      </c>
      <c r="I4956" s="309" t="s">
        <v>2432</v>
      </c>
      <c r="J4956" s="309" t="s">
        <v>15063</v>
      </c>
      <c r="K4956" s="310">
        <v>2.8999999999999998E-2</v>
      </c>
      <c r="L4956" s="310">
        <v>2.6937000000000003E-2</v>
      </c>
      <c r="M4956" s="310">
        <f>VLOOKUP(H4956,'Details of Feeder LEvel'!H:N,7,FALSE)</f>
        <v>0</v>
      </c>
      <c r="N4956" s="310">
        <f t="shared" si="77"/>
        <v>7.11379310344826</v>
      </c>
      <c r="O4956" s="310">
        <v>8.4300241308332797</v>
      </c>
      <c r="P4956" s="309" t="s">
        <v>15063</v>
      </c>
      <c r="Q4956" s="311"/>
    </row>
    <row r="4957" spans="1:17" s="312" customFormat="1" x14ac:dyDescent="0.3">
      <c r="A4957" s="307">
        <v>4954</v>
      </c>
      <c r="B4957" s="308" t="s">
        <v>5252</v>
      </c>
      <c r="C4957" s="308" t="s">
        <v>2393</v>
      </c>
      <c r="D4957" s="308" t="s">
        <v>2394</v>
      </c>
      <c r="E4957" s="308" t="s">
        <v>1399</v>
      </c>
      <c r="F4957" s="309" t="s">
        <v>10431</v>
      </c>
      <c r="G4957" s="309" t="s">
        <v>10432</v>
      </c>
      <c r="H4957" s="309" t="s">
        <v>10433</v>
      </c>
      <c r="I4957" s="309" t="s">
        <v>2405</v>
      </c>
      <c r="J4957" s="309" t="s">
        <v>15063</v>
      </c>
      <c r="K4957" s="310">
        <v>1.6519199999999998</v>
      </c>
      <c r="L4957" s="310">
        <v>1.5065898099999999</v>
      </c>
      <c r="M4957" s="310">
        <f>VLOOKUP(H4957,'Details of Feeder LEvel'!H:N,7,FALSE)</f>
        <v>0</v>
      </c>
      <c r="N4957" s="310">
        <f t="shared" si="77"/>
        <v>8.7976530340452275</v>
      </c>
      <c r="O4957" s="310">
        <v>24.935771873708269</v>
      </c>
      <c r="P4957" s="309" t="s">
        <v>15063</v>
      </c>
      <c r="Q4957" s="311"/>
    </row>
    <row r="4958" spans="1:17" s="312" customFormat="1" x14ac:dyDescent="0.3">
      <c r="A4958" s="307">
        <v>4955</v>
      </c>
      <c r="B4958" s="308" t="s">
        <v>5252</v>
      </c>
      <c r="C4958" s="308" t="s">
        <v>2393</v>
      </c>
      <c r="D4958" s="308" t="s">
        <v>2394</v>
      </c>
      <c r="E4958" s="308" t="s">
        <v>1399</v>
      </c>
      <c r="F4958" s="309" t="s">
        <v>10431</v>
      </c>
      <c r="G4958" s="309" t="s">
        <v>10434</v>
      </c>
      <c r="H4958" s="309" t="s">
        <v>10435</v>
      </c>
      <c r="I4958" s="309" t="s">
        <v>2405</v>
      </c>
      <c r="J4958" s="309" t="s">
        <v>15063</v>
      </c>
      <c r="K4958" s="310">
        <v>3.4077599999999997</v>
      </c>
      <c r="L4958" s="310">
        <v>3.0856684000000003</v>
      </c>
      <c r="M4958" s="310">
        <f>VLOOKUP(H4958,'Details of Feeder LEvel'!H:N,7,FALSE)</f>
        <v>0</v>
      </c>
      <c r="N4958" s="310">
        <f t="shared" si="77"/>
        <v>9.4517102143343248</v>
      </c>
      <c r="O4958" s="310">
        <v>11.190707002084622</v>
      </c>
      <c r="P4958" s="309" t="s">
        <v>15063</v>
      </c>
      <c r="Q4958" s="311"/>
    </row>
    <row r="4959" spans="1:17" s="312" customFormat="1" x14ac:dyDescent="0.3">
      <c r="A4959" s="307">
        <v>4956</v>
      </c>
      <c r="B4959" s="308" t="s">
        <v>5252</v>
      </c>
      <c r="C4959" s="308" t="s">
        <v>2393</v>
      </c>
      <c r="D4959" s="308" t="s">
        <v>2394</v>
      </c>
      <c r="E4959" s="308" t="s">
        <v>1399</v>
      </c>
      <c r="F4959" s="309" t="s">
        <v>10431</v>
      </c>
      <c r="G4959" s="309" t="s">
        <v>10436</v>
      </c>
      <c r="H4959" s="309" t="s">
        <v>10437</v>
      </c>
      <c r="I4959" s="309" t="s">
        <v>5701</v>
      </c>
      <c r="J4959" s="309" t="s">
        <v>15063</v>
      </c>
      <c r="K4959" s="310">
        <v>5.8499999999999996E-2</v>
      </c>
      <c r="L4959" s="310">
        <v>5.2680999999999999E-2</v>
      </c>
      <c r="M4959" s="310">
        <f>VLOOKUP(H4959,'Details of Feeder LEvel'!H:N,7,FALSE)</f>
        <v>0</v>
      </c>
      <c r="N4959" s="310">
        <f t="shared" si="77"/>
        <v>9.9470085470085436</v>
      </c>
      <c r="O4959" s="310">
        <v>19.107975473285379</v>
      </c>
      <c r="P4959" s="309" t="s">
        <v>15063</v>
      </c>
      <c r="Q4959" s="311"/>
    </row>
    <row r="4960" spans="1:17" s="312" customFormat="1" x14ac:dyDescent="0.3">
      <c r="A4960" s="307">
        <v>4957</v>
      </c>
      <c r="B4960" s="308" t="s">
        <v>5252</v>
      </c>
      <c r="C4960" s="308" t="s">
        <v>2393</v>
      </c>
      <c r="D4960" s="308" t="s">
        <v>2394</v>
      </c>
      <c r="E4960" s="308" t="s">
        <v>1399</v>
      </c>
      <c r="F4960" s="309" t="s">
        <v>10431</v>
      </c>
      <c r="G4960" s="309" t="s">
        <v>10438</v>
      </c>
      <c r="H4960" s="309" t="s">
        <v>10439</v>
      </c>
      <c r="I4960" s="309" t="s">
        <v>5701</v>
      </c>
      <c r="J4960" s="309" t="s">
        <v>15063</v>
      </c>
      <c r="K4960" s="310">
        <v>1.03268</v>
      </c>
      <c r="L4960" s="310">
        <v>0.9279409999999999</v>
      </c>
      <c r="M4960" s="310">
        <f>VLOOKUP(H4960,'Details of Feeder LEvel'!H:N,7,FALSE)</f>
        <v>0</v>
      </c>
      <c r="N4960" s="310">
        <f t="shared" si="77"/>
        <v>10.142444900646872</v>
      </c>
      <c r="O4960" s="310">
        <v>10.142444900646874</v>
      </c>
      <c r="P4960" s="309" t="s">
        <v>15063</v>
      </c>
      <c r="Q4960" s="311"/>
    </row>
    <row r="4961" spans="1:17" s="312" customFormat="1" x14ac:dyDescent="0.3">
      <c r="A4961" s="307">
        <v>4958</v>
      </c>
      <c r="B4961" s="308" t="s">
        <v>5252</v>
      </c>
      <c r="C4961" s="308" t="s">
        <v>2393</v>
      </c>
      <c r="D4961" s="308" t="s">
        <v>2394</v>
      </c>
      <c r="E4961" s="308" t="s">
        <v>1399</v>
      </c>
      <c r="F4961" s="309" t="s">
        <v>10431</v>
      </c>
      <c r="G4961" s="309" t="s">
        <v>10440</v>
      </c>
      <c r="H4961" s="309" t="s">
        <v>10441</v>
      </c>
      <c r="I4961" s="309" t="s">
        <v>2405</v>
      </c>
      <c r="J4961" s="309" t="s">
        <v>15063</v>
      </c>
      <c r="K4961" s="310">
        <v>4.7040799999999994</v>
      </c>
      <c r="L4961" s="310">
        <v>4.2855474300000003</v>
      </c>
      <c r="M4961" s="310">
        <f>VLOOKUP(H4961,'Details of Feeder LEvel'!H:N,7,FALSE)</f>
        <v>0</v>
      </c>
      <c r="N4961" s="310">
        <f t="shared" si="77"/>
        <v>8.8972247495790704</v>
      </c>
      <c r="O4961" s="310">
        <v>8.8972247495790686</v>
      </c>
      <c r="P4961" s="309" t="s">
        <v>15063</v>
      </c>
      <c r="Q4961" s="311"/>
    </row>
    <row r="4962" spans="1:17" s="312" customFormat="1" x14ac:dyDescent="0.3">
      <c r="A4962" s="307">
        <v>4959</v>
      </c>
      <c r="B4962" s="308" t="s">
        <v>5252</v>
      </c>
      <c r="C4962" s="308" t="s">
        <v>2393</v>
      </c>
      <c r="D4962" s="308" t="s">
        <v>2394</v>
      </c>
      <c r="E4962" s="308" t="s">
        <v>1399</v>
      </c>
      <c r="F4962" s="309" t="s">
        <v>10431</v>
      </c>
      <c r="G4962" s="309" t="s">
        <v>10442</v>
      </c>
      <c r="H4962" s="309" t="s">
        <v>10443</v>
      </c>
      <c r="I4962" s="309" t="s">
        <v>2405</v>
      </c>
      <c r="J4962" s="309" t="s">
        <v>15063</v>
      </c>
      <c r="K4962" s="310">
        <v>0.14771999999999999</v>
      </c>
      <c r="L4962" s="310">
        <v>0.13661000000000001</v>
      </c>
      <c r="M4962" s="310">
        <f>VLOOKUP(H4962,'Details of Feeder LEvel'!H:N,7,FALSE)</f>
        <v>0</v>
      </c>
      <c r="N4962" s="310">
        <f t="shared" si="77"/>
        <v>7.5209856485242224</v>
      </c>
      <c r="O4962" s="310">
        <v>7.5543560779144929</v>
      </c>
      <c r="P4962" s="309" t="s">
        <v>15063</v>
      </c>
      <c r="Q4962" s="311"/>
    </row>
    <row r="4963" spans="1:17" s="312" customFormat="1" x14ac:dyDescent="0.3">
      <c r="A4963" s="307">
        <v>4960</v>
      </c>
      <c r="B4963" s="308" t="s">
        <v>5252</v>
      </c>
      <c r="C4963" s="308" t="s">
        <v>2393</v>
      </c>
      <c r="D4963" s="308" t="s">
        <v>2394</v>
      </c>
      <c r="E4963" s="308" t="s">
        <v>1399</v>
      </c>
      <c r="F4963" s="309" t="s">
        <v>10431</v>
      </c>
      <c r="G4963" s="309" t="s">
        <v>10444</v>
      </c>
      <c r="H4963" s="309" t="s">
        <v>10445</v>
      </c>
      <c r="I4963" s="309" t="s">
        <v>5701</v>
      </c>
      <c r="J4963" s="309" t="s">
        <v>15063</v>
      </c>
      <c r="K4963" s="310">
        <v>1.2103999999999999</v>
      </c>
      <c r="L4963" s="310">
        <v>1.1088</v>
      </c>
      <c r="M4963" s="310">
        <f>VLOOKUP(H4963,'Details of Feeder LEvel'!H:N,7,FALSE)</f>
        <v>0</v>
      </c>
      <c r="N4963" s="310">
        <f t="shared" si="77"/>
        <v>8.3939193654990021</v>
      </c>
      <c r="O4963" s="310">
        <v>8.3939193654990021</v>
      </c>
      <c r="P4963" s="309" t="s">
        <v>15063</v>
      </c>
      <c r="Q4963" s="311"/>
    </row>
    <row r="4964" spans="1:17" s="312" customFormat="1" x14ac:dyDescent="0.3">
      <c r="A4964" s="307">
        <v>4961</v>
      </c>
      <c r="B4964" s="308" t="s">
        <v>5252</v>
      </c>
      <c r="C4964" s="308" t="s">
        <v>2393</v>
      </c>
      <c r="D4964" s="308" t="s">
        <v>2394</v>
      </c>
      <c r="E4964" s="308" t="s">
        <v>1399</v>
      </c>
      <c r="F4964" s="309" t="s">
        <v>10431</v>
      </c>
      <c r="G4964" s="309" t="s">
        <v>10446</v>
      </c>
      <c r="H4964" s="309" t="s">
        <v>10447</v>
      </c>
      <c r="I4964" s="309" t="s">
        <v>5706</v>
      </c>
      <c r="J4964" s="309" t="s">
        <v>15063</v>
      </c>
      <c r="K4964" s="310">
        <v>2.0408400000000002</v>
      </c>
      <c r="L4964" s="310">
        <v>1.83537935</v>
      </c>
      <c r="M4964" s="310">
        <f>VLOOKUP(H4964,'Details of Feeder LEvel'!H:N,7,FALSE)</f>
        <v>0</v>
      </c>
      <c r="N4964" s="310">
        <f t="shared" si="77"/>
        <v>10.067455067521228</v>
      </c>
      <c r="O4964" s="310">
        <v>28.150217988692361</v>
      </c>
      <c r="P4964" s="309" t="s">
        <v>15063</v>
      </c>
      <c r="Q4964" s="311"/>
    </row>
    <row r="4965" spans="1:17" s="312" customFormat="1" x14ac:dyDescent="0.3">
      <c r="A4965" s="307">
        <v>4962</v>
      </c>
      <c r="B4965" s="308" t="s">
        <v>5252</v>
      </c>
      <c r="C4965" s="308" t="s">
        <v>2393</v>
      </c>
      <c r="D4965" s="308" t="s">
        <v>2394</v>
      </c>
      <c r="E4965" s="308" t="s">
        <v>1399</v>
      </c>
      <c r="F4965" s="309" t="s">
        <v>10431</v>
      </c>
      <c r="G4965" s="309" t="s">
        <v>10448</v>
      </c>
      <c r="H4965" s="309" t="s">
        <v>10449</v>
      </c>
      <c r="I4965" s="309" t="s">
        <v>2405</v>
      </c>
      <c r="J4965" s="309" t="s">
        <v>15063</v>
      </c>
      <c r="K4965" s="310">
        <v>0.40387999999999996</v>
      </c>
      <c r="L4965" s="310">
        <v>0.36583335</v>
      </c>
      <c r="M4965" s="310">
        <f>VLOOKUP(H4965,'Details of Feeder LEvel'!H:N,7,FALSE)</f>
        <v>0</v>
      </c>
      <c r="N4965" s="310">
        <f t="shared" si="77"/>
        <v>9.4202857284341786</v>
      </c>
      <c r="O4965" s="310">
        <v>9.420285728434175</v>
      </c>
      <c r="P4965" s="309" t="s">
        <v>15063</v>
      </c>
      <c r="Q4965" s="311"/>
    </row>
    <row r="4966" spans="1:17" s="312" customFormat="1" x14ac:dyDescent="0.3">
      <c r="A4966" s="307">
        <v>4963</v>
      </c>
      <c r="B4966" s="308" t="s">
        <v>5252</v>
      </c>
      <c r="C4966" s="308" t="s">
        <v>2393</v>
      </c>
      <c r="D4966" s="308" t="s">
        <v>2394</v>
      </c>
      <c r="E4966" s="308" t="s">
        <v>1399</v>
      </c>
      <c r="F4966" s="309" t="s">
        <v>10431</v>
      </c>
      <c r="G4966" s="309" t="s">
        <v>10450</v>
      </c>
      <c r="H4966" s="309" t="s">
        <v>10451</v>
      </c>
      <c r="I4966" s="309" t="s">
        <v>5701</v>
      </c>
      <c r="J4966" s="309" t="s">
        <v>15063</v>
      </c>
      <c r="K4966" s="310">
        <v>0.35140000000000005</v>
      </c>
      <c r="L4966" s="310">
        <v>0.3165</v>
      </c>
      <c r="M4966" s="310">
        <f>VLOOKUP(H4966,'Details of Feeder LEvel'!H:N,7,FALSE)</f>
        <v>0</v>
      </c>
      <c r="N4966" s="310">
        <f t="shared" si="77"/>
        <v>9.9317017643710983</v>
      </c>
      <c r="O4966" s="310">
        <v>9.9317017643711036</v>
      </c>
      <c r="P4966" s="309" t="s">
        <v>15063</v>
      </c>
      <c r="Q4966" s="311"/>
    </row>
    <row r="4967" spans="1:17" s="312" customFormat="1" x14ac:dyDescent="0.3">
      <c r="A4967" s="307">
        <v>4964</v>
      </c>
      <c r="B4967" s="308" t="s">
        <v>5252</v>
      </c>
      <c r="C4967" s="308" t="s">
        <v>2393</v>
      </c>
      <c r="D4967" s="308" t="s">
        <v>2394</v>
      </c>
      <c r="E4967" s="308" t="s">
        <v>1399</v>
      </c>
      <c r="F4967" s="309" t="s">
        <v>10431</v>
      </c>
      <c r="G4967" s="309" t="s">
        <v>10452</v>
      </c>
      <c r="H4967" s="309" t="s">
        <v>10453</v>
      </c>
      <c r="I4967" s="309" t="s">
        <v>2405</v>
      </c>
      <c r="J4967" s="309" t="s">
        <v>15063</v>
      </c>
      <c r="K4967" s="310">
        <v>0.62759999999999994</v>
      </c>
      <c r="L4967" s="310">
        <v>0.56827234999999998</v>
      </c>
      <c r="M4967" s="310">
        <f>VLOOKUP(H4967,'Details of Feeder LEvel'!H:N,7,FALSE)</f>
        <v>0</v>
      </c>
      <c r="N4967" s="310">
        <f t="shared" si="77"/>
        <v>9.4530991077119122</v>
      </c>
      <c r="O4967" s="310">
        <v>9.4530991077119157</v>
      </c>
      <c r="P4967" s="309" t="s">
        <v>15063</v>
      </c>
      <c r="Q4967" s="311"/>
    </row>
    <row r="4968" spans="1:17" s="312" customFormat="1" x14ac:dyDescent="0.3">
      <c r="A4968" s="307">
        <v>4965</v>
      </c>
      <c r="B4968" s="308" t="s">
        <v>5252</v>
      </c>
      <c r="C4968" s="308" t="s">
        <v>2393</v>
      </c>
      <c r="D4968" s="308" t="s">
        <v>2394</v>
      </c>
      <c r="E4968" s="308" t="s">
        <v>1399</v>
      </c>
      <c r="F4968" s="313" t="s">
        <v>10454</v>
      </c>
      <c r="G4968" s="309" t="s">
        <v>10455</v>
      </c>
      <c r="H4968" s="309" t="s">
        <v>10456</v>
      </c>
      <c r="I4968" s="309" t="s">
        <v>2405</v>
      </c>
      <c r="J4968" s="309" t="s">
        <v>15063</v>
      </c>
      <c r="K4968" s="310">
        <v>1.26572</v>
      </c>
      <c r="L4968" s="310">
        <v>1.1516207000000001</v>
      </c>
      <c r="M4968" s="310">
        <f>VLOOKUP(H4968,'Details of Feeder LEvel'!H:N,7,FALSE)</f>
        <v>0</v>
      </c>
      <c r="N4968" s="310">
        <f t="shared" si="77"/>
        <v>9.0145766836267036</v>
      </c>
      <c r="O4968" s="310">
        <v>19.01068889885752</v>
      </c>
      <c r="P4968" s="309" t="s">
        <v>15063</v>
      </c>
      <c r="Q4968" s="311"/>
    </row>
    <row r="4969" spans="1:17" s="312" customFormat="1" x14ac:dyDescent="0.3">
      <c r="A4969" s="307">
        <v>4966</v>
      </c>
      <c r="B4969" s="308" t="s">
        <v>5252</v>
      </c>
      <c r="C4969" s="308" t="s">
        <v>2393</v>
      </c>
      <c r="D4969" s="308" t="s">
        <v>2394</v>
      </c>
      <c r="E4969" s="308" t="s">
        <v>1399</v>
      </c>
      <c r="F4969" s="309" t="s">
        <v>10454</v>
      </c>
      <c r="G4969" s="309" t="s">
        <v>10457</v>
      </c>
      <c r="H4969" s="309" t="s">
        <v>10458</v>
      </c>
      <c r="I4969" s="309" t="s">
        <v>5701</v>
      </c>
      <c r="J4969" s="309" t="s">
        <v>15063</v>
      </c>
      <c r="K4969" s="310">
        <v>0.98520000000000008</v>
      </c>
      <c r="L4969" s="310">
        <v>0.88695000000000002</v>
      </c>
      <c r="M4969" s="310">
        <f>VLOOKUP(H4969,'Details of Feeder LEvel'!H:N,7,FALSE)</f>
        <v>0</v>
      </c>
      <c r="N4969" s="310">
        <f t="shared" si="77"/>
        <v>9.9725943970767403</v>
      </c>
      <c r="O4969" s="310">
        <v>9.9725943970767403</v>
      </c>
      <c r="P4969" s="309" t="s">
        <v>15063</v>
      </c>
      <c r="Q4969" s="311"/>
    </row>
    <row r="4970" spans="1:17" s="312" customFormat="1" x14ac:dyDescent="0.3">
      <c r="A4970" s="307">
        <v>4967</v>
      </c>
      <c r="B4970" s="308" t="s">
        <v>5252</v>
      </c>
      <c r="C4970" s="308" t="s">
        <v>2393</v>
      </c>
      <c r="D4970" s="308" t="s">
        <v>2394</v>
      </c>
      <c r="E4970" s="308" t="s">
        <v>1399</v>
      </c>
      <c r="F4970" s="309" t="s">
        <v>10454</v>
      </c>
      <c r="G4970" s="309" t="s">
        <v>10459</v>
      </c>
      <c r="H4970" s="309" t="s">
        <v>10460</v>
      </c>
      <c r="I4970" s="309" t="s">
        <v>2405</v>
      </c>
      <c r="J4970" s="309" t="s">
        <v>15063</v>
      </c>
      <c r="K4970" s="310">
        <v>3.26572</v>
      </c>
      <c r="L4970" s="310">
        <v>2.9883348099999996</v>
      </c>
      <c r="M4970" s="310">
        <f>VLOOKUP(H4970,'Details of Feeder LEvel'!H:N,7,FALSE)</f>
        <v>0</v>
      </c>
      <c r="N4970" s="310">
        <f t="shared" si="77"/>
        <v>8.4938448489154119</v>
      </c>
      <c r="O4970" s="310">
        <v>11.732990828622292</v>
      </c>
      <c r="P4970" s="309" t="s">
        <v>15063</v>
      </c>
      <c r="Q4970" s="311"/>
    </row>
    <row r="4971" spans="1:17" s="312" customFormat="1" x14ac:dyDescent="0.3">
      <c r="A4971" s="307">
        <v>4968</v>
      </c>
      <c r="B4971" s="308" t="s">
        <v>5252</v>
      </c>
      <c r="C4971" s="308" t="s">
        <v>2393</v>
      </c>
      <c r="D4971" s="308" t="s">
        <v>2394</v>
      </c>
      <c r="E4971" s="308" t="s">
        <v>1399</v>
      </c>
      <c r="F4971" s="309" t="s">
        <v>10454</v>
      </c>
      <c r="G4971" s="309" t="s">
        <v>10461</v>
      </c>
      <c r="H4971" s="309" t="s">
        <v>10462</v>
      </c>
      <c r="I4971" s="309" t="s">
        <v>5701</v>
      </c>
      <c r="J4971" s="309" t="s">
        <v>15063</v>
      </c>
      <c r="K4971" s="310">
        <v>0.28654000000000002</v>
      </c>
      <c r="L4971" s="310">
        <v>0.25929800000000003</v>
      </c>
      <c r="M4971" s="310">
        <f>VLOOKUP(H4971,'Details of Feeder LEvel'!H:N,7,FALSE)</f>
        <v>0</v>
      </c>
      <c r="N4971" s="310">
        <f t="shared" si="77"/>
        <v>9.507224122286587</v>
      </c>
      <c r="O4971" s="310">
        <v>9.5072241222865834</v>
      </c>
      <c r="P4971" s="309" t="s">
        <v>15063</v>
      </c>
      <c r="Q4971" s="311"/>
    </row>
    <row r="4972" spans="1:17" s="312" customFormat="1" x14ac:dyDescent="0.3">
      <c r="A4972" s="307">
        <v>4969</v>
      </c>
      <c r="B4972" s="308" t="s">
        <v>5252</v>
      </c>
      <c r="C4972" s="308" t="s">
        <v>2393</v>
      </c>
      <c r="D4972" s="308" t="s">
        <v>2394</v>
      </c>
      <c r="E4972" s="308" t="s">
        <v>1399</v>
      </c>
      <c r="F4972" s="309" t="s">
        <v>10454</v>
      </c>
      <c r="G4972" s="309" t="s">
        <v>10463</v>
      </c>
      <c r="H4972" s="309" t="s">
        <v>10464</v>
      </c>
      <c r="I4972" s="309" t="s">
        <v>2405</v>
      </c>
      <c r="J4972" s="309" t="s">
        <v>15063</v>
      </c>
      <c r="K4972" s="310">
        <v>1.9707400000000002</v>
      </c>
      <c r="L4972" s="310">
        <v>1.8036175000000001</v>
      </c>
      <c r="M4972" s="310">
        <f>VLOOKUP(H4972,'Details of Feeder LEvel'!H:N,7,FALSE)</f>
        <v>0</v>
      </c>
      <c r="N4972" s="310">
        <f t="shared" si="77"/>
        <v>8.4801901823680463</v>
      </c>
      <c r="O4972" s="310">
        <v>8.480190182368041</v>
      </c>
      <c r="P4972" s="309" t="s">
        <v>15063</v>
      </c>
      <c r="Q4972" s="311"/>
    </row>
    <row r="4973" spans="1:17" s="312" customFormat="1" x14ac:dyDescent="0.3">
      <c r="A4973" s="307">
        <v>4970</v>
      </c>
      <c r="B4973" s="308" t="s">
        <v>5252</v>
      </c>
      <c r="C4973" s="308" t="s">
        <v>2393</v>
      </c>
      <c r="D4973" s="308" t="s">
        <v>2394</v>
      </c>
      <c r="E4973" s="308" t="s">
        <v>1399</v>
      </c>
      <c r="F4973" s="309" t="s">
        <v>10454</v>
      </c>
      <c r="G4973" s="309" t="s">
        <v>10465</v>
      </c>
      <c r="H4973" s="309" t="s">
        <v>10466</v>
      </c>
      <c r="I4973" s="309" t="s">
        <v>2405</v>
      </c>
      <c r="J4973" s="309" t="s">
        <v>15063</v>
      </c>
      <c r="K4973" s="310">
        <v>2.1241599999999998</v>
      </c>
      <c r="L4973" s="310">
        <v>1.9569392299999999</v>
      </c>
      <c r="M4973" s="310">
        <f>VLOOKUP(H4973,'Details of Feeder LEvel'!H:N,7,FALSE)</f>
        <v>0</v>
      </c>
      <c r="N4973" s="310">
        <f t="shared" si="77"/>
        <v>7.87232458948478</v>
      </c>
      <c r="O4973" s="310">
        <v>11.853366163601386</v>
      </c>
      <c r="P4973" s="309" t="s">
        <v>15063</v>
      </c>
      <c r="Q4973" s="311"/>
    </row>
    <row r="4974" spans="1:17" s="312" customFormat="1" x14ac:dyDescent="0.3">
      <c r="A4974" s="307">
        <v>4971</v>
      </c>
      <c r="B4974" s="308" t="s">
        <v>5252</v>
      </c>
      <c r="C4974" s="308" t="s">
        <v>2393</v>
      </c>
      <c r="D4974" s="308" t="s">
        <v>2394</v>
      </c>
      <c r="E4974" s="308" t="s">
        <v>1399</v>
      </c>
      <c r="F4974" s="309" t="s">
        <v>10454</v>
      </c>
      <c r="G4974" s="309" t="s">
        <v>10467</v>
      </c>
      <c r="H4974" s="309" t="s">
        <v>10468</v>
      </c>
      <c r="I4974" s="309" t="s">
        <v>5701</v>
      </c>
      <c r="J4974" s="309" t="s">
        <v>15063</v>
      </c>
      <c r="K4974" s="310">
        <v>1.5747599999999999</v>
      </c>
      <c r="L4974" s="310">
        <v>1.411972</v>
      </c>
      <c r="M4974" s="310">
        <f>VLOOKUP(H4974,'Details of Feeder LEvel'!H:N,7,FALSE)</f>
        <v>0</v>
      </c>
      <c r="N4974" s="310">
        <f t="shared" si="77"/>
        <v>10.337321242602043</v>
      </c>
      <c r="O4974" s="310">
        <v>10.337321242602048</v>
      </c>
      <c r="P4974" s="309" t="s">
        <v>15063</v>
      </c>
      <c r="Q4974" s="311"/>
    </row>
    <row r="4975" spans="1:17" s="312" customFormat="1" x14ac:dyDescent="0.3">
      <c r="A4975" s="307">
        <v>4972</v>
      </c>
      <c r="B4975" s="308" t="s">
        <v>5252</v>
      </c>
      <c r="C4975" s="308" t="s">
        <v>2393</v>
      </c>
      <c r="D4975" s="308" t="s">
        <v>2394</v>
      </c>
      <c r="E4975" s="308" t="s">
        <v>1399</v>
      </c>
      <c r="F4975" s="309" t="s">
        <v>10454</v>
      </c>
      <c r="G4975" s="309" t="s">
        <v>10469</v>
      </c>
      <c r="H4975" s="309" t="s">
        <v>10470</v>
      </c>
      <c r="I4975" s="309" t="s">
        <v>2405</v>
      </c>
      <c r="J4975" s="309" t="s">
        <v>15063</v>
      </c>
      <c r="K4975" s="310">
        <v>1.1428</v>
      </c>
      <c r="L4975" s="310">
        <v>1.0408363</v>
      </c>
      <c r="M4975" s="310">
        <f>VLOOKUP(H4975,'Details of Feeder LEvel'!H:N,7,FALSE)</f>
        <v>0</v>
      </c>
      <c r="N4975" s="310">
        <f t="shared" si="77"/>
        <v>8.9222698634931739</v>
      </c>
      <c r="O4975" s="310">
        <v>14.863158706979917</v>
      </c>
      <c r="P4975" s="309" t="s">
        <v>15063</v>
      </c>
      <c r="Q4975" s="311"/>
    </row>
    <row r="4976" spans="1:17" s="312" customFormat="1" x14ac:dyDescent="0.3">
      <c r="A4976" s="307">
        <v>4973</v>
      </c>
      <c r="B4976" s="308" t="s">
        <v>5252</v>
      </c>
      <c r="C4976" s="308" t="s">
        <v>2393</v>
      </c>
      <c r="D4976" s="308" t="s">
        <v>2394</v>
      </c>
      <c r="E4976" s="308" t="s">
        <v>1399</v>
      </c>
      <c r="F4976" s="309" t="s">
        <v>10454</v>
      </c>
      <c r="G4976" s="309" t="s">
        <v>10471</v>
      </c>
      <c r="H4976" s="309" t="s">
        <v>10472</v>
      </c>
      <c r="I4976" s="309" t="s">
        <v>5706</v>
      </c>
      <c r="J4976" s="309" t="s">
        <v>15063</v>
      </c>
      <c r="K4976" s="310">
        <v>0.46700000000000003</v>
      </c>
      <c r="L4976" s="310">
        <v>0.42105625000000002</v>
      </c>
      <c r="M4976" s="310">
        <f>VLOOKUP(H4976,'Details of Feeder LEvel'!H:N,7,FALSE)</f>
        <v>0</v>
      </c>
      <c r="N4976" s="310">
        <f t="shared" si="77"/>
        <v>9.8380620985010712</v>
      </c>
      <c r="O4976" s="310">
        <v>32.064480528203809</v>
      </c>
      <c r="P4976" s="309" t="s">
        <v>15063</v>
      </c>
      <c r="Q4976" s="311"/>
    </row>
    <row r="4977" spans="1:17" s="312" customFormat="1" x14ac:dyDescent="0.3">
      <c r="A4977" s="307">
        <v>4974</v>
      </c>
      <c r="B4977" s="308" t="s">
        <v>5252</v>
      </c>
      <c r="C4977" s="308" t="s">
        <v>2393</v>
      </c>
      <c r="D4977" s="308" t="s">
        <v>2394</v>
      </c>
      <c r="E4977" s="308" t="s">
        <v>1399</v>
      </c>
      <c r="F4977" s="309" t="s">
        <v>10454</v>
      </c>
      <c r="G4977" s="309" t="s">
        <v>10473</v>
      </c>
      <c r="H4977" s="309" t="s">
        <v>10474</v>
      </c>
      <c r="I4977" s="309" t="s">
        <v>2405</v>
      </c>
      <c r="J4977" s="309" t="s">
        <v>15063</v>
      </c>
      <c r="K4977" s="310">
        <v>2.9367999999999999</v>
      </c>
      <c r="L4977" s="310">
        <v>2.6424555999999999</v>
      </c>
      <c r="M4977" s="310">
        <f>VLOOKUP(H4977,'Details of Feeder LEvel'!H:N,7,FALSE)</f>
        <v>0</v>
      </c>
      <c r="N4977" s="310">
        <f t="shared" si="77"/>
        <v>10.02262326341596</v>
      </c>
      <c r="O4977" s="310">
        <v>11.429463676930096</v>
      </c>
      <c r="P4977" s="309" t="s">
        <v>15063</v>
      </c>
      <c r="Q4977" s="311"/>
    </row>
    <row r="4978" spans="1:17" s="312" customFormat="1" x14ac:dyDescent="0.3">
      <c r="A4978" s="307">
        <v>4975</v>
      </c>
      <c r="B4978" s="308" t="s">
        <v>5252</v>
      </c>
      <c r="C4978" s="308" t="s">
        <v>2393</v>
      </c>
      <c r="D4978" s="308" t="s">
        <v>2394</v>
      </c>
      <c r="E4978" s="308" t="s">
        <v>1399</v>
      </c>
      <c r="F4978" s="309" t="s">
        <v>10454</v>
      </c>
      <c r="G4978" s="309" t="s">
        <v>10475</v>
      </c>
      <c r="H4978" s="309" t="s">
        <v>10476</v>
      </c>
      <c r="I4978" s="309" t="s">
        <v>2405</v>
      </c>
      <c r="J4978" s="309" t="s">
        <v>15063</v>
      </c>
      <c r="K4978" s="310">
        <v>1.0171999999999999</v>
      </c>
      <c r="L4978" s="310">
        <v>0.92161216000000001</v>
      </c>
      <c r="M4978" s="310">
        <f>VLOOKUP(H4978,'Details of Feeder LEvel'!H:N,7,FALSE)</f>
        <v>0</v>
      </c>
      <c r="N4978" s="310">
        <f t="shared" si="77"/>
        <v>9.3971529689343178</v>
      </c>
      <c r="O4978" s="310">
        <v>9.3971529689343196</v>
      </c>
      <c r="P4978" s="309" t="s">
        <v>15063</v>
      </c>
      <c r="Q4978" s="311"/>
    </row>
    <row r="4979" spans="1:17" s="312" customFormat="1" x14ac:dyDescent="0.3">
      <c r="A4979" s="307">
        <v>4976</v>
      </c>
      <c r="B4979" s="308" t="s">
        <v>5252</v>
      </c>
      <c r="C4979" s="308" t="s">
        <v>2393</v>
      </c>
      <c r="D4979" s="308" t="s">
        <v>2394</v>
      </c>
      <c r="E4979" s="308" t="s">
        <v>2394</v>
      </c>
      <c r="F4979" s="309" t="s">
        <v>10477</v>
      </c>
      <c r="G4979" s="309" t="s">
        <v>10480</v>
      </c>
      <c r="H4979" s="309" t="s">
        <v>10481</v>
      </c>
      <c r="I4979" s="309" t="s">
        <v>2405</v>
      </c>
      <c r="J4979" s="309" t="s">
        <v>15063</v>
      </c>
      <c r="K4979" s="310">
        <v>1.2218</v>
      </c>
      <c r="L4979" s="310">
        <v>1.1024057300000001</v>
      </c>
      <c r="M4979" s="310">
        <f>VLOOKUP(H4979,'Details of Feeder LEvel'!H:N,7,FALSE)</f>
        <v>0</v>
      </c>
      <c r="N4979" s="310">
        <f t="shared" si="77"/>
        <v>9.7719978719921361</v>
      </c>
      <c r="O4979" s="310">
        <v>9.7719978719921325</v>
      </c>
      <c r="P4979" s="309" t="s">
        <v>15063</v>
      </c>
      <c r="Q4979" s="311"/>
    </row>
    <row r="4980" spans="1:17" s="312" customFormat="1" x14ac:dyDescent="0.3">
      <c r="A4980" s="307">
        <v>4977</v>
      </c>
      <c r="B4980" s="308" t="s">
        <v>5252</v>
      </c>
      <c r="C4980" s="308" t="s">
        <v>2393</v>
      </c>
      <c r="D4980" s="308" t="s">
        <v>2394</v>
      </c>
      <c r="E4980" s="308" t="s">
        <v>2394</v>
      </c>
      <c r="F4980" s="309" t="s">
        <v>10477</v>
      </c>
      <c r="G4980" s="309" t="s">
        <v>10482</v>
      </c>
      <c r="H4980" s="309" t="s">
        <v>10483</v>
      </c>
      <c r="I4980" s="309" t="s">
        <v>2414</v>
      </c>
      <c r="J4980" s="309" t="s">
        <v>15063</v>
      </c>
      <c r="K4980" s="310">
        <v>5.7682000000000002</v>
      </c>
      <c r="L4980" s="310">
        <v>5.6734979999999995</v>
      </c>
      <c r="M4980" s="310">
        <f>VLOOKUP(H4980,'Details of Feeder LEvel'!H:N,7,FALSE)</f>
        <v>0</v>
      </c>
      <c r="N4980" s="310">
        <f t="shared" si="77"/>
        <v>1.6417946673139061</v>
      </c>
      <c r="O4980" s="310">
        <v>1.6417946673139006</v>
      </c>
      <c r="P4980" s="309" t="s">
        <v>15063</v>
      </c>
      <c r="Q4980" s="311"/>
    </row>
    <row r="4981" spans="1:17" s="312" customFormat="1" x14ac:dyDescent="0.3">
      <c r="A4981" s="307">
        <v>4978</v>
      </c>
      <c r="B4981" s="308" t="s">
        <v>5252</v>
      </c>
      <c r="C4981" s="308" t="s">
        <v>2393</v>
      </c>
      <c r="D4981" s="308" t="s">
        <v>2394</v>
      </c>
      <c r="E4981" s="308" t="s">
        <v>2394</v>
      </c>
      <c r="F4981" s="309" t="s">
        <v>10477</v>
      </c>
      <c r="G4981" s="309" t="s">
        <v>10484</v>
      </c>
      <c r="H4981" s="309" t="s">
        <v>10485</v>
      </c>
      <c r="I4981" s="309" t="s">
        <v>2414</v>
      </c>
      <c r="J4981" s="309" t="s">
        <v>15063</v>
      </c>
      <c r="K4981" s="310">
        <v>2.7734000000000001</v>
      </c>
      <c r="L4981" s="310">
        <v>2.6761355999999998</v>
      </c>
      <c r="M4981" s="310">
        <f>VLOOKUP(H4981,'Details of Feeder LEvel'!H:N,7,FALSE)</f>
        <v>0</v>
      </c>
      <c r="N4981" s="310">
        <f t="shared" si="77"/>
        <v>3.5070455037138619</v>
      </c>
      <c r="O4981" s="310">
        <v>3.9027547717484179</v>
      </c>
      <c r="P4981" s="309" t="s">
        <v>15063</v>
      </c>
      <c r="Q4981" s="311"/>
    </row>
    <row r="4982" spans="1:17" s="312" customFormat="1" x14ac:dyDescent="0.3">
      <c r="A4982" s="307">
        <v>4979</v>
      </c>
      <c r="B4982" s="308" t="s">
        <v>5252</v>
      </c>
      <c r="C4982" s="308" t="s">
        <v>2393</v>
      </c>
      <c r="D4982" s="308" t="s">
        <v>2394</v>
      </c>
      <c r="E4982" s="308" t="s">
        <v>2394</v>
      </c>
      <c r="F4982" s="309" t="s">
        <v>10477</v>
      </c>
      <c r="G4982" s="309" t="s">
        <v>10486</v>
      </c>
      <c r="H4982" s="309" t="s">
        <v>10487</v>
      </c>
      <c r="I4982" s="309" t="s">
        <v>2414</v>
      </c>
      <c r="J4982" s="309" t="s">
        <v>15063</v>
      </c>
      <c r="K4982" s="310">
        <v>5.4078999999999997</v>
      </c>
      <c r="L4982" s="310">
        <v>5.3956800000000005</v>
      </c>
      <c r="M4982" s="310">
        <f>VLOOKUP(H4982,'Details of Feeder LEvel'!H:N,7,FALSE)</f>
        <v>0</v>
      </c>
      <c r="N4982" s="310">
        <f t="shared" si="77"/>
        <v>0.2259657168216726</v>
      </c>
      <c r="O4982" s="310">
        <v>0.22596571682168554</v>
      </c>
      <c r="P4982" s="309" t="s">
        <v>15063</v>
      </c>
      <c r="Q4982" s="311"/>
    </row>
    <row r="4983" spans="1:17" s="312" customFormat="1" x14ac:dyDescent="0.3">
      <c r="A4983" s="307">
        <v>4980</v>
      </c>
      <c r="B4983" s="308" t="s">
        <v>5252</v>
      </c>
      <c r="C4983" s="308" t="s">
        <v>2393</v>
      </c>
      <c r="D4983" s="308" t="s">
        <v>2394</v>
      </c>
      <c r="E4983" s="308" t="s">
        <v>2394</v>
      </c>
      <c r="F4983" s="309" t="s">
        <v>10477</v>
      </c>
      <c r="G4983" s="309" t="s">
        <v>10488</v>
      </c>
      <c r="H4983" s="309" t="s">
        <v>10489</v>
      </c>
      <c r="I4983" s="309" t="s">
        <v>2414</v>
      </c>
      <c r="J4983" s="309" t="s">
        <v>15063</v>
      </c>
      <c r="K4983" s="310">
        <v>2.5994999999999999</v>
      </c>
      <c r="L4983" s="310">
        <v>2.5872525</v>
      </c>
      <c r="M4983" s="310">
        <f>VLOOKUP(H4983,'Details of Feeder LEvel'!H:N,7,FALSE)</f>
        <v>0</v>
      </c>
      <c r="N4983" s="310">
        <f t="shared" si="77"/>
        <v>0.47114829774956596</v>
      </c>
      <c r="O4983" s="310">
        <v>0.47114829774956846</v>
      </c>
      <c r="P4983" s="309" t="s">
        <v>15063</v>
      </c>
      <c r="Q4983" s="311"/>
    </row>
    <row r="4984" spans="1:17" s="312" customFormat="1" x14ac:dyDescent="0.3">
      <c r="A4984" s="307">
        <v>4981</v>
      </c>
      <c r="B4984" s="308" t="s">
        <v>5252</v>
      </c>
      <c r="C4984" s="308" t="s">
        <v>2393</v>
      </c>
      <c r="D4984" s="308" t="s">
        <v>2394</v>
      </c>
      <c r="E4984" s="308" t="s">
        <v>2394</v>
      </c>
      <c r="F4984" s="309" t="s">
        <v>10477</v>
      </c>
      <c r="G4984" s="309" t="s">
        <v>10490</v>
      </c>
      <c r="H4984" s="309" t="s">
        <v>10491</v>
      </c>
      <c r="I4984" s="309" t="s">
        <v>2414</v>
      </c>
      <c r="J4984" s="309" t="s">
        <v>15063</v>
      </c>
      <c r="K4984" s="310">
        <v>5.2088000000000001</v>
      </c>
      <c r="L4984" s="310">
        <v>5.0445760000000002</v>
      </c>
      <c r="M4984" s="310">
        <f>VLOOKUP(H4984,'Details of Feeder LEvel'!H:N,7,FALSE)</f>
        <v>0</v>
      </c>
      <c r="N4984" s="310">
        <f t="shared" si="77"/>
        <v>3.1528183074796483</v>
      </c>
      <c r="O4984" s="310">
        <v>3.2856629026925877</v>
      </c>
      <c r="P4984" s="309" t="s">
        <v>15063</v>
      </c>
      <c r="Q4984" s="311"/>
    </row>
    <row r="4985" spans="1:17" s="312" customFormat="1" x14ac:dyDescent="0.3">
      <c r="A4985" s="307">
        <v>4982</v>
      </c>
      <c r="B4985" s="308" t="s">
        <v>5252</v>
      </c>
      <c r="C4985" s="308" t="s">
        <v>2393</v>
      </c>
      <c r="D4985" s="308" t="s">
        <v>2394</v>
      </c>
      <c r="E4985" s="308" t="s">
        <v>2394</v>
      </c>
      <c r="F4985" s="309" t="s">
        <v>10477</v>
      </c>
      <c r="G4985" s="309" t="s">
        <v>10492</v>
      </c>
      <c r="H4985" s="309" t="s">
        <v>10493</v>
      </c>
      <c r="I4985" s="309" t="s">
        <v>2414</v>
      </c>
      <c r="J4985" s="309" t="s">
        <v>15063</v>
      </c>
      <c r="K4985" s="310">
        <v>2.3250000000000002</v>
      </c>
      <c r="L4985" s="310">
        <v>2.2576624999999999</v>
      </c>
      <c r="M4985" s="310">
        <f>VLOOKUP(H4985,'Details of Feeder LEvel'!H:N,7,FALSE)</f>
        <v>0</v>
      </c>
      <c r="N4985" s="310">
        <f t="shared" si="77"/>
        <v>2.8962365591397967</v>
      </c>
      <c r="O4985" s="310">
        <v>2.9242903600407377</v>
      </c>
      <c r="P4985" s="309" t="s">
        <v>15063</v>
      </c>
      <c r="Q4985" s="311"/>
    </row>
    <row r="4986" spans="1:17" s="312" customFormat="1" x14ac:dyDescent="0.3">
      <c r="A4986" s="307">
        <v>4983</v>
      </c>
      <c r="B4986" s="308" t="s">
        <v>5252</v>
      </c>
      <c r="C4986" s="308" t="s">
        <v>2393</v>
      </c>
      <c r="D4986" s="308" t="s">
        <v>2394</v>
      </c>
      <c r="E4986" s="308" t="s">
        <v>2394</v>
      </c>
      <c r="F4986" s="309" t="s">
        <v>10477</v>
      </c>
      <c r="G4986" s="309" t="s">
        <v>10494</v>
      </c>
      <c r="H4986" s="309" t="s">
        <v>10495</v>
      </c>
      <c r="I4986" s="309" t="s">
        <v>2414</v>
      </c>
      <c r="J4986" s="309" t="s">
        <v>15063</v>
      </c>
      <c r="K4986" s="310">
        <v>6.064425</v>
      </c>
      <c r="L4986" s="310">
        <v>5.8216624999999995</v>
      </c>
      <c r="M4986" s="310">
        <f>VLOOKUP(H4986,'Details of Feeder LEvel'!H:N,7,FALSE)</f>
        <v>0</v>
      </c>
      <c r="N4986" s="310">
        <f t="shared" si="77"/>
        <v>4.0030588225594421</v>
      </c>
      <c r="O4986" s="310">
        <v>4.0030588225594466</v>
      </c>
      <c r="P4986" s="309" t="s">
        <v>15063</v>
      </c>
      <c r="Q4986" s="311"/>
    </row>
    <row r="4987" spans="1:17" s="312" customFormat="1" x14ac:dyDescent="0.3">
      <c r="A4987" s="307">
        <v>4984</v>
      </c>
      <c r="B4987" s="308" t="s">
        <v>5252</v>
      </c>
      <c r="C4987" s="308" t="s">
        <v>2393</v>
      </c>
      <c r="D4987" s="308" t="s">
        <v>2394</v>
      </c>
      <c r="E4987" s="308" t="s">
        <v>2394</v>
      </c>
      <c r="F4987" s="309" t="s">
        <v>10477</v>
      </c>
      <c r="G4987" s="309" t="s">
        <v>10496</v>
      </c>
      <c r="H4987" s="309" t="s">
        <v>10497</v>
      </c>
      <c r="I4987" s="309" t="s">
        <v>2414</v>
      </c>
      <c r="J4987" s="309" t="s">
        <v>15063</v>
      </c>
      <c r="K4987" s="310">
        <v>2.8652000000000002</v>
      </c>
      <c r="L4987" s="310">
        <v>2.8579190000000003</v>
      </c>
      <c r="M4987" s="310">
        <f>VLOOKUP(H4987,'Details of Feeder LEvel'!H:N,7,FALSE)</f>
        <v>0</v>
      </c>
      <c r="N4987" s="310">
        <f t="shared" si="77"/>
        <v>0.25411838615104954</v>
      </c>
      <c r="O4987" s="310">
        <v>0.25411838615105875</v>
      </c>
      <c r="P4987" s="309" t="s">
        <v>15063</v>
      </c>
      <c r="Q4987" s="311"/>
    </row>
    <row r="4988" spans="1:17" s="312" customFormat="1" x14ac:dyDescent="0.3">
      <c r="A4988" s="307">
        <v>4985</v>
      </c>
      <c r="B4988" s="308" t="s">
        <v>5252</v>
      </c>
      <c r="C4988" s="308" t="s">
        <v>2393</v>
      </c>
      <c r="D4988" s="308" t="s">
        <v>2394</v>
      </c>
      <c r="E4988" s="308" t="s">
        <v>2394</v>
      </c>
      <c r="F4988" s="309" t="s">
        <v>10477</v>
      </c>
      <c r="G4988" s="309" t="s">
        <v>10498</v>
      </c>
      <c r="H4988" s="309" t="s">
        <v>10499</v>
      </c>
      <c r="I4988" s="309" t="s">
        <v>2414</v>
      </c>
      <c r="J4988" s="309" t="s">
        <v>15063</v>
      </c>
      <c r="K4988" s="310">
        <v>2.2656000000000001</v>
      </c>
      <c r="L4988" s="310">
        <v>2.2422407499999997</v>
      </c>
      <c r="M4988" s="310">
        <f>VLOOKUP(H4988,'Details of Feeder LEvel'!H:N,7,FALSE)</f>
        <v>0</v>
      </c>
      <c r="N4988" s="310">
        <f t="shared" si="77"/>
        <v>1.0310403425141412</v>
      </c>
      <c r="O4988" s="310">
        <v>1.0310403425141557</v>
      </c>
      <c r="P4988" s="309" t="s">
        <v>15063</v>
      </c>
      <c r="Q4988" s="311"/>
    </row>
    <row r="4989" spans="1:17" s="312" customFormat="1" x14ac:dyDescent="0.3">
      <c r="A4989" s="307">
        <v>4986</v>
      </c>
      <c r="B4989" s="308" t="s">
        <v>5252</v>
      </c>
      <c r="C4989" s="308" t="s">
        <v>2393</v>
      </c>
      <c r="D4989" s="308" t="s">
        <v>2394</v>
      </c>
      <c r="E4989" s="308" t="s">
        <v>2394</v>
      </c>
      <c r="F4989" s="309" t="s">
        <v>10477</v>
      </c>
      <c r="G4989" s="309" t="s">
        <v>10500</v>
      </c>
      <c r="H4989" s="309" t="s">
        <v>10501</v>
      </c>
      <c r="I4989" s="309" t="s">
        <v>2414</v>
      </c>
      <c r="J4989" s="309" t="s">
        <v>15063</v>
      </c>
      <c r="K4989" s="310">
        <v>4.3879999999999999</v>
      </c>
      <c r="L4989" s="310">
        <v>4.2443434</v>
      </c>
      <c r="M4989" s="310">
        <f>VLOOKUP(H4989,'Details of Feeder LEvel'!H:N,7,FALSE)</f>
        <v>0</v>
      </c>
      <c r="N4989" s="310">
        <f t="shared" si="77"/>
        <v>3.2738514129443916</v>
      </c>
      <c r="O4989" s="310">
        <v>3.2738514129443841</v>
      </c>
      <c r="P4989" s="309" t="s">
        <v>15063</v>
      </c>
      <c r="Q4989" s="311"/>
    </row>
    <row r="4990" spans="1:17" s="312" customFormat="1" x14ac:dyDescent="0.3">
      <c r="A4990" s="307">
        <v>4987</v>
      </c>
      <c r="B4990" s="308" t="s">
        <v>5252</v>
      </c>
      <c r="C4990" s="308" t="s">
        <v>2393</v>
      </c>
      <c r="D4990" s="308" t="s">
        <v>2394</v>
      </c>
      <c r="E4990" s="308" t="s">
        <v>2394</v>
      </c>
      <c r="F4990" s="309" t="s">
        <v>10477</v>
      </c>
      <c r="G4990" s="309" t="s">
        <v>10502</v>
      </c>
      <c r="H4990" s="309" t="s">
        <v>10503</v>
      </c>
      <c r="I4990" s="309" t="s">
        <v>2414</v>
      </c>
      <c r="J4990" s="309" t="s">
        <v>15063</v>
      </c>
      <c r="K4990" s="310">
        <v>2.8659000000000003</v>
      </c>
      <c r="L4990" s="310">
        <v>2.85402025</v>
      </c>
      <c r="M4990" s="310">
        <f>VLOOKUP(H4990,'Details of Feeder LEvel'!H:N,7,FALSE)</f>
        <v>0</v>
      </c>
      <c r="N4990" s="310">
        <f t="shared" si="77"/>
        <v>0.41452074391989602</v>
      </c>
      <c r="O4990" s="310">
        <v>0.54505908733680775</v>
      </c>
      <c r="P4990" s="309" t="s">
        <v>15063</v>
      </c>
      <c r="Q4990" s="311"/>
    </row>
    <row r="4991" spans="1:17" s="312" customFormat="1" x14ac:dyDescent="0.3">
      <c r="A4991" s="307">
        <v>4988</v>
      </c>
      <c r="B4991" s="308" t="s">
        <v>5252</v>
      </c>
      <c r="C4991" s="308" t="s">
        <v>2393</v>
      </c>
      <c r="D4991" s="308" t="s">
        <v>2394</v>
      </c>
      <c r="E4991" s="308" t="s">
        <v>2394</v>
      </c>
      <c r="F4991" s="309" t="s">
        <v>10477</v>
      </c>
      <c r="G4991" s="309" t="s">
        <v>10504</v>
      </c>
      <c r="H4991" s="309" t="s">
        <v>10505</v>
      </c>
      <c r="I4991" s="309" t="s">
        <v>2414</v>
      </c>
      <c r="J4991" s="309" t="s">
        <v>15063</v>
      </c>
      <c r="K4991" s="310">
        <v>5.5576499999999998</v>
      </c>
      <c r="L4991" s="310">
        <v>5.5434000000000001</v>
      </c>
      <c r="M4991" s="310">
        <f>VLOOKUP(H4991,'Details of Feeder LEvel'!H:N,7,FALSE)</f>
        <v>0</v>
      </c>
      <c r="N4991" s="310">
        <f t="shared" si="77"/>
        <v>0.25640333594234349</v>
      </c>
      <c r="O4991" s="310">
        <v>0.25640333594235676</v>
      </c>
      <c r="P4991" s="309" t="s">
        <v>15063</v>
      </c>
      <c r="Q4991" s="311"/>
    </row>
    <row r="4992" spans="1:17" s="312" customFormat="1" x14ac:dyDescent="0.3">
      <c r="A4992" s="307">
        <v>4989</v>
      </c>
      <c r="B4992" s="308" t="s">
        <v>5252</v>
      </c>
      <c r="C4992" s="308" t="s">
        <v>2393</v>
      </c>
      <c r="D4992" s="308" t="s">
        <v>2394</v>
      </c>
      <c r="E4992" s="308" t="s">
        <v>2394</v>
      </c>
      <c r="F4992" s="309" t="s">
        <v>10477</v>
      </c>
      <c r="G4992" s="309" t="s">
        <v>10506</v>
      </c>
      <c r="H4992" s="309" t="s">
        <v>10507</v>
      </c>
      <c r="I4992" s="309" t="s">
        <v>2414</v>
      </c>
      <c r="J4992" s="309" t="s">
        <v>15063</v>
      </c>
      <c r="K4992" s="310">
        <v>4.2481999999999998</v>
      </c>
      <c r="L4992" s="310">
        <v>4.2335000000000003</v>
      </c>
      <c r="M4992" s="310">
        <f>VLOOKUP(H4992,'Details of Feeder LEvel'!H:N,7,FALSE)</f>
        <v>0</v>
      </c>
      <c r="N4992" s="310">
        <f t="shared" si="77"/>
        <v>0.3460289063603289</v>
      </c>
      <c r="O4992" s="310">
        <v>0.34602890636032946</v>
      </c>
      <c r="P4992" s="309" t="s">
        <v>15063</v>
      </c>
      <c r="Q4992" s="311"/>
    </row>
    <row r="4993" spans="1:17" s="312" customFormat="1" x14ac:dyDescent="0.3">
      <c r="A4993" s="307">
        <v>4990</v>
      </c>
      <c r="B4993" s="308" t="s">
        <v>5252</v>
      </c>
      <c r="C4993" s="308" t="s">
        <v>2393</v>
      </c>
      <c r="D4993" s="308" t="s">
        <v>2394</v>
      </c>
      <c r="E4993" s="308" t="s">
        <v>2394</v>
      </c>
      <c r="F4993" s="309" t="s">
        <v>10508</v>
      </c>
      <c r="G4993" s="309" t="s">
        <v>10509</v>
      </c>
      <c r="H4993" s="309" t="s">
        <v>10510</v>
      </c>
      <c r="I4993" s="309" t="s">
        <v>2405</v>
      </c>
      <c r="J4993" s="309" t="s">
        <v>15063</v>
      </c>
      <c r="K4993" s="310">
        <v>1.1372</v>
      </c>
      <c r="L4993" s="310">
        <v>1.0556879700000001</v>
      </c>
      <c r="M4993" s="310">
        <f>VLOOKUP(H4993,'Details of Feeder LEvel'!H:N,7,FALSE)</f>
        <v>0</v>
      </c>
      <c r="N4993" s="310">
        <f t="shared" si="77"/>
        <v>7.1677831516004087</v>
      </c>
      <c r="O4993" s="310">
        <v>7.1677831516003927</v>
      </c>
      <c r="P4993" s="309" t="s">
        <v>15063</v>
      </c>
      <c r="Q4993" s="311"/>
    </row>
    <row r="4994" spans="1:17" s="312" customFormat="1" x14ac:dyDescent="0.3">
      <c r="A4994" s="307">
        <v>4991</v>
      </c>
      <c r="B4994" s="308" t="s">
        <v>5252</v>
      </c>
      <c r="C4994" s="308" t="s">
        <v>2393</v>
      </c>
      <c r="D4994" s="308" t="s">
        <v>2394</v>
      </c>
      <c r="E4994" s="308" t="s">
        <v>2394</v>
      </c>
      <c r="F4994" s="309" t="s">
        <v>10508</v>
      </c>
      <c r="G4994" s="309" t="s">
        <v>10511</v>
      </c>
      <c r="H4994" s="309" t="s">
        <v>10512</v>
      </c>
      <c r="I4994" s="309" t="s">
        <v>5706</v>
      </c>
      <c r="J4994" s="309" t="s">
        <v>15063</v>
      </c>
      <c r="K4994" s="310">
        <v>1.72336</v>
      </c>
      <c r="L4994" s="310">
        <v>1.5701910400000001</v>
      </c>
      <c r="M4994" s="310">
        <f>VLOOKUP(H4994,'Details of Feeder LEvel'!H:N,7,FALSE)</f>
        <v>0</v>
      </c>
      <c r="N4994" s="310">
        <f t="shared" si="77"/>
        <v>8.8878098598087405</v>
      </c>
      <c r="O4994" s="310">
        <v>8.8878098598087476</v>
      </c>
      <c r="P4994" s="309" t="s">
        <v>15063</v>
      </c>
      <c r="Q4994" s="311"/>
    </row>
    <row r="4995" spans="1:17" s="312" customFormat="1" x14ac:dyDescent="0.3">
      <c r="A4995" s="307">
        <v>4992</v>
      </c>
      <c r="B4995" s="308" t="s">
        <v>5252</v>
      </c>
      <c r="C4995" s="308" t="s">
        <v>2393</v>
      </c>
      <c r="D4995" s="308" t="s">
        <v>2394</v>
      </c>
      <c r="E4995" s="308" t="s">
        <v>2394</v>
      </c>
      <c r="F4995" s="309" t="s">
        <v>10508</v>
      </c>
      <c r="G4995" s="309" t="s">
        <v>10513</v>
      </c>
      <c r="H4995" s="309" t="s">
        <v>10514</v>
      </c>
      <c r="I4995" s="309" t="s">
        <v>5701</v>
      </c>
      <c r="J4995" s="309" t="s">
        <v>15063</v>
      </c>
      <c r="K4995" s="310">
        <v>0.67114799999999997</v>
      </c>
      <c r="L4995" s="310">
        <v>0.60683982999999997</v>
      </c>
      <c r="M4995" s="310">
        <f>VLOOKUP(H4995,'Details of Feeder LEvel'!H:N,7,FALSE)</f>
        <v>0</v>
      </c>
      <c r="N4995" s="310">
        <f t="shared" si="77"/>
        <v>9.5818165292901121</v>
      </c>
      <c r="O4995" s="310">
        <v>10.590167952802421</v>
      </c>
      <c r="P4995" s="309" t="s">
        <v>15063</v>
      </c>
      <c r="Q4995" s="311"/>
    </row>
    <row r="4996" spans="1:17" s="312" customFormat="1" x14ac:dyDescent="0.3">
      <c r="A4996" s="307">
        <v>4993</v>
      </c>
      <c r="B4996" s="308" t="s">
        <v>5252</v>
      </c>
      <c r="C4996" s="308" t="s">
        <v>2393</v>
      </c>
      <c r="D4996" s="308" t="s">
        <v>2394</v>
      </c>
      <c r="E4996" s="308" t="s">
        <v>2394</v>
      </c>
      <c r="F4996" s="309" t="s">
        <v>10508</v>
      </c>
      <c r="G4996" s="309" t="s">
        <v>10515</v>
      </c>
      <c r="H4996" s="309" t="s">
        <v>10516</v>
      </c>
      <c r="I4996" s="309" t="s">
        <v>5706</v>
      </c>
      <c r="J4996" s="309" t="s">
        <v>15063</v>
      </c>
      <c r="K4996" s="310">
        <v>2.02976</v>
      </c>
      <c r="L4996" s="310">
        <v>1.8475429999999999</v>
      </c>
      <c r="M4996" s="310">
        <f>VLOOKUP(H4996,'Details of Feeder LEvel'!H:N,7,FALSE)</f>
        <v>0</v>
      </c>
      <c r="N4996" s="310">
        <f t="shared" ref="N4996:N5059" si="78">(K4996-L4996)/K4996*100</f>
        <v>8.9772682484628756</v>
      </c>
      <c r="O4996" s="310">
        <v>8.9772682484628774</v>
      </c>
      <c r="P4996" s="309" t="s">
        <v>15063</v>
      </c>
      <c r="Q4996" s="311"/>
    </row>
    <row r="4997" spans="1:17" s="312" customFormat="1" x14ac:dyDescent="0.3">
      <c r="A4997" s="307">
        <v>4994</v>
      </c>
      <c r="B4997" s="308" t="s">
        <v>5252</v>
      </c>
      <c r="C4997" s="308" t="s">
        <v>2393</v>
      </c>
      <c r="D4997" s="308" t="s">
        <v>2394</v>
      </c>
      <c r="E4997" s="308" t="s">
        <v>2394</v>
      </c>
      <c r="F4997" s="309" t="s">
        <v>10508</v>
      </c>
      <c r="G4997" s="309" t="s">
        <v>10517</v>
      </c>
      <c r="H4997" s="309" t="s">
        <v>10518</v>
      </c>
      <c r="I4997" s="309" t="s">
        <v>5706</v>
      </c>
      <c r="J4997" s="309" t="s">
        <v>15063</v>
      </c>
      <c r="K4997" s="310">
        <v>0.70245200000000008</v>
      </c>
      <c r="L4997" s="310">
        <v>0.64428224000000001</v>
      </c>
      <c r="M4997" s="310">
        <f>VLOOKUP(H4997,'Details of Feeder LEvel'!H:N,7,FALSE)</f>
        <v>0</v>
      </c>
      <c r="N4997" s="310">
        <f t="shared" si="78"/>
        <v>8.2809586989573756</v>
      </c>
      <c r="O4997" s="310">
        <v>9.6012840946077755</v>
      </c>
      <c r="P4997" s="309" t="s">
        <v>15063</v>
      </c>
      <c r="Q4997" s="311"/>
    </row>
    <row r="4998" spans="1:17" s="312" customFormat="1" x14ac:dyDescent="0.3">
      <c r="A4998" s="307">
        <v>4995</v>
      </c>
      <c r="B4998" s="308" t="s">
        <v>5252</v>
      </c>
      <c r="C4998" s="308" t="s">
        <v>2393</v>
      </c>
      <c r="D4998" s="308" t="s">
        <v>2394</v>
      </c>
      <c r="E4998" s="308" t="s">
        <v>2394</v>
      </c>
      <c r="F4998" s="309" t="s">
        <v>10508</v>
      </c>
      <c r="G4998" s="309" t="s">
        <v>10519</v>
      </c>
      <c r="H4998" s="309" t="s">
        <v>10520</v>
      </c>
      <c r="I4998" s="309" t="s">
        <v>2405</v>
      </c>
      <c r="J4998" s="309" t="s">
        <v>15063</v>
      </c>
      <c r="K4998" s="310">
        <v>2.5100000000000001E-3</v>
      </c>
      <c r="L4998" s="310">
        <v>2.3081999999999998E-3</v>
      </c>
      <c r="M4998" s="310">
        <f>VLOOKUP(H4998,'Details of Feeder LEvel'!H:N,7,FALSE)</f>
        <v>0</v>
      </c>
      <c r="N4998" s="310">
        <f t="shared" si="78"/>
        <v>8.039840637450208</v>
      </c>
      <c r="O4998" s="310">
        <v>8.0398406374502134</v>
      </c>
      <c r="P4998" s="309" t="s">
        <v>15063</v>
      </c>
      <c r="Q4998" s="311"/>
    </row>
    <row r="4999" spans="1:17" s="312" customFormat="1" x14ac:dyDescent="0.3">
      <c r="A4999" s="307">
        <v>4996</v>
      </c>
      <c r="B4999" s="308" t="s">
        <v>5252</v>
      </c>
      <c r="C4999" s="308" t="s">
        <v>2393</v>
      </c>
      <c r="D4999" s="308" t="s">
        <v>2394</v>
      </c>
      <c r="E4999" s="308" t="s">
        <v>2394</v>
      </c>
      <c r="F4999" s="309" t="s">
        <v>10508</v>
      </c>
      <c r="G4999" s="309" t="s">
        <v>10521</v>
      </c>
      <c r="H4999" s="309" t="s">
        <v>10522</v>
      </c>
      <c r="I4999" s="309" t="s">
        <v>2405</v>
      </c>
      <c r="J4999" s="309" t="s">
        <v>15063</v>
      </c>
      <c r="K4999" s="310">
        <v>2.7746</v>
      </c>
      <c r="L4999" s="310">
        <v>2.5126451600000004</v>
      </c>
      <c r="M4999" s="310">
        <f>VLOOKUP(H4999,'Details of Feeder LEvel'!H:N,7,FALSE)</f>
        <v>0</v>
      </c>
      <c r="N4999" s="310">
        <f t="shared" si="78"/>
        <v>9.4411749441360762</v>
      </c>
      <c r="O4999" s="310">
        <v>15.082282575385964</v>
      </c>
      <c r="P4999" s="309" t="s">
        <v>15063</v>
      </c>
      <c r="Q4999" s="311"/>
    </row>
    <row r="5000" spans="1:17" s="312" customFormat="1" x14ac:dyDescent="0.3">
      <c r="A5000" s="307">
        <v>4997</v>
      </c>
      <c r="B5000" s="308" t="s">
        <v>5252</v>
      </c>
      <c r="C5000" s="308" t="s">
        <v>2393</v>
      </c>
      <c r="D5000" s="308" t="s">
        <v>2394</v>
      </c>
      <c r="E5000" s="308" t="s">
        <v>2394</v>
      </c>
      <c r="F5000" s="309" t="s">
        <v>10508</v>
      </c>
      <c r="G5000" s="309" t="s">
        <v>10523</v>
      </c>
      <c r="H5000" s="309" t="s">
        <v>10524</v>
      </c>
      <c r="I5000" s="309" t="s">
        <v>2405</v>
      </c>
      <c r="J5000" s="309" t="s">
        <v>15063</v>
      </c>
      <c r="K5000" s="310">
        <v>1.5313999999999999</v>
      </c>
      <c r="L5000" s="310">
        <v>1.34308432</v>
      </c>
      <c r="M5000" s="310">
        <f>VLOOKUP(H5000,'Details of Feeder LEvel'!H:N,7,FALSE)</f>
        <v>0</v>
      </c>
      <c r="N5000" s="310">
        <f t="shared" si="78"/>
        <v>12.296962256758516</v>
      </c>
      <c r="O5000" s="310">
        <v>14.39497296693154</v>
      </c>
      <c r="P5000" s="309" t="s">
        <v>15063</v>
      </c>
      <c r="Q5000" s="311"/>
    </row>
    <row r="5001" spans="1:17" s="312" customFormat="1" x14ac:dyDescent="0.3">
      <c r="A5001" s="307">
        <v>4998</v>
      </c>
      <c r="B5001" s="308" t="s">
        <v>5252</v>
      </c>
      <c r="C5001" s="308" t="s">
        <v>2393</v>
      </c>
      <c r="D5001" s="308" t="s">
        <v>2394</v>
      </c>
      <c r="E5001" s="308" t="s">
        <v>2394</v>
      </c>
      <c r="F5001" s="309" t="s">
        <v>10508</v>
      </c>
      <c r="G5001" s="309" t="s">
        <v>10525</v>
      </c>
      <c r="H5001" s="309" t="s">
        <v>10526</v>
      </c>
      <c r="I5001" s="309" t="s">
        <v>2405</v>
      </c>
      <c r="J5001" s="309" t="s">
        <v>15063</v>
      </c>
      <c r="K5001" s="310">
        <v>2.0743999999999998</v>
      </c>
      <c r="L5001" s="310">
        <v>1.89419837</v>
      </c>
      <c r="M5001" s="310">
        <f>VLOOKUP(H5001,'Details of Feeder LEvel'!H:N,7,FALSE)</f>
        <v>0</v>
      </c>
      <c r="N5001" s="310">
        <f t="shared" si="78"/>
        <v>8.6869277863478498</v>
      </c>
      <c r="O5001" s="310">
        <v>18.407278106619096</v>
      </c>
      <c r="P5001" s="309" t="s">
        <v>15063</v>
      </c>
      <c r="Q5001" s="311"/>
    </row>
    <row r="5002" spans="1:17" s="312" customFormat="1" x14ac:dyDescent="0.3">
      <c r="A5002" s="307">
        <v>4999</v>
      </c>
      <c r="B5002" s="308" t="s">
        <v>5252</v>
      </c>
      <c r="C5002" s="308" t="s">
        <v>2393</v>
      </c>
      <c r="D5002" s="308" t="s">
        <v>2394</v>
      </c>
      <c r="E5002" s="308" t="s">
        <v>2394</v>
      </c>
      <c r="F5002" s="309" t="s">
        <v>10508</v>
      </c>
      <c r="G5002" s="309" t="s">
        <v>10527</v>
      </c>
      <c r="H5002" s="309" t="s">
        <v>10528</v>
      </c>
      <c r="I5002" s="309" t="s">
        <v>2405</v>
      </c>
      <c r="J5002" s="309" t="s">
        <v>15063</v>
      </c>
      <c r="K5002" s="310">
        <v>1.4929999999999999</v>
      </c>
      <c r="L5002" s="310">
        <v>1.3505920900000001</v>
      </c>
      <c r="M5002" s="310">
        <f>VLOOKUP(H5002,'Details of Feeder LEvel'!H:N,7,FALSE)</f>
        <v>0</v>
      </c>
      <c r="N5002" s="310">
        <f t="shared" si="78"/>
        <v>9.5383730743469375</v>
      </c>
      <c r="O5002" s="310">
        <v>13.583318655074873</v>
      </c>
      <c r="P5002" s="309" t="s">
        <v>15063</v>
      </c>
      <c r="Q5002" s="311"/>
    </row>
    <row r="5003" spans="1:17" s="312" customFormat="1" x14ac:dyDescent="0.3">
      <c r="A5003" s="307">
        <v>5000</v>
      </c>
      <c r="B5003" s="308" t="s">
        <v>5252</v>
      </c>
      <c r="C5003" s="308" t="s">
        <v>2393</v>
      </c>
      <c r="D5003" s="308" t="s">
        <v>2394</v>
      </c>
      <c r="E5003" s="308" t="s">
        <v>2394</v>
      </c>
      <c r="F5003" s="309" t="s">
        <v>10508</v>
      </c>
      <c r="G5003" s="309" t="s">
        <v>10529</v>
      </c>
      <c r="H5003" s="309" t="s">
        <v>10530</v>
      </c>
      <c r="I5003" s="309" t="s">
        <v>2405</v>
      </c>
      <c r="J5003" s="309" t="s">
        <v>15063</v>
      </c>
      <c r="K5003" s="310">
        <v>1.6241599999999998</v>
      </c>
      <c r="L5003" s="310">
        <v>1.5041262300000002</v>
      </c>
      <c r="M5003" s="310">
        <f>VLOOKUP(H5003,'Details of Feeder LEvel'!H:N,7,FALSE)</f>
        <v>0</v>
      </c>
      <c r="N5003" s="310">
        <f t="shared" si="78"/>
        <v>7.3905138656289786</v>
      </c>
      <c r="O5003" s="310">
        <v>7.3905138656289786</v>
      </c>
      <c r="P5003" s="309" t="s">
        <v>15063</v>
      </c>
      <c r="Q5003" s="311"/>
    </row>
    <row r="5004" spans="1:17" s="312" customFormat="1" x14ac:dyDescent="0.3">
      <c r="A5004" s="307">
        <v>5001</v>
      </c>
      <c r="B5004" s="308" t="s">
        <v>5252</v>
      </c>
      <c r="C5004" s="308" t="s">
        <v>2393</v>
      </c>
      <c r="D5004" s="308" t="s">
        <v>2394</v>
      </c>
      <c r="E5004" s="308" t="s">
        <v>2394</v>
      </c>
      <c r="F5004" s="309" t="s">
        <v>10508</v>
      </c>
      <c r="G5004" s="309" t="s">
        <v>10531</v>
      </c>
      <c r="H5004" s="309" t="s">
        <v>10532</v>
      </c>
      <c r="I5004" s="309" t="s">
        <v>2405</v>
      </c>
      <c r="J5004" s="309" t="s">
        <v>15063</v>
      </c>
      <c r="K5004" s="310">
        <v>3.4163999999999999</v>
      </c>
      <c r="L5004" s="310">
        <v>3.099888</v>
      </c>
      <c r="M5004" s="310">
        <f>VLOOKUP(H5004,'Details of Feeder LEvel'!H:N,7,FALSE)</f>
        <v>0</v>
      </c>
      <c r="N5004" s="310">
        <f t="shared" si="78"/>
        <v>9.2644889357218094</v>
      </c>
      <c r="O5004" s="310">
        <v>9.2644889357218148</v>
      </c>
      <c r="P5004" s="309" t="s">
        <v>15063</v>
      </c>
      <c r="Q5004" s="311"/>
    </row>
    <row r="5005" spans="1:17" s="312" customFormat="1" x14ac:dyDescent="0.3">
      <c r="A5005" s="307">
        <v>5002</v>
      </c>
      <c r="B5005" s="308" t="s">
        <v>5252</v>
      </c>
      <c r="C5005" s="308" t="s">
        <v>2393</v>
      </c>
      <c r="D5005" s="308" t="s">
        <v>2394</v>
      </c>
      <c r="E5005" s="308" t="s">
        <v>2394</v>
      </c>
      <c r="F5005" s="309" t="s">
        <v>10508</v>
      </c>
      <c r="G5005" s="309" t="s">
        <v>10533</v>
      </c>
      <c r="H5005" s="309" t="s">
        <v>10534</v>
      </c>
      <c r="I5005" s="309" t="s">
        <v>5701</v>
      </c>
      <c r="J5005" s="309" t="s">
        <v>15063</v>
      </c>
      <c r="K5005" s="310">
        <v>6.2E-2</v>
      </c>
      <c r="L5005" s="310">
        <v>5.6849999999999998E-2</v>
      </c>
      <c r="M5005" s="310">
        <f>VLOOKUP(H5005,'Details of Feeder LEvel'!H:N,7,FALSE)</f>
        <v>0</v>
      </c>
      <c r="N5005" s="310">
        <f t="shared" si="78"/>
        <v>8.3064516129032295</v>
      </c>
      <c r="O5005" s="310">
        <v>8.306451612903242</v>
      </c>
      <c r="P5005" s="309" t="s">
        <v>15063</v>
      </c>
      <c r="Q5005" s="311"/>
    </row>
    <row r="5006" spans="1:17" s="312" customFormat="1" x14ac:dyDescent="0.3">
      <c r="A5006" s="307">
        <v>5003</v>
      </c>
      <c r="B5006" s="308" t="s">
        <v>5252</v>
      </c>
      <c r="C5006" s="308" t="s">
        <v>2393</v>
      </c>
      <c r="D5006" s="308" t="s">
        <v>2394</v>
      </c>
      <c r="E5006" s="308" t="s">
        <v>2394</v>
      </c>
      <c r="F5006" s="309" t="s">
        <v>10508</v>
      </c>
      <c r="G5006" s="309" t="s">
        <v>10535</v>
      </c>
      <c r="H5006" s="309" t="s">
        <v>10536</v>
      </c>
      <c r="I5006" s="309" t="s">
        <v>5701</v>
      </c>
      <c r="J5006" s="309" t="s">
        <v>15063</v>
      </c>
      <c r="K5006" s="310">
        <v>3.0499999999999999E-2</v>
      </c>
      <c r="L5006" s="310">
        <v>2.7474499999999999E-2</v>
      </c>
      <c r="M5006" s="310">
        <f>VLOOKUP(H5006,'Details of Feeder LEvel'!H:N,7,FALSE)</f>
        <v>0</v>
      </c>
      <c r="N5006" s="310">
        <f t="shared" si="78"/>
        <v>9.9196721311475429</v>
      </c>
      <c r="O5006" s="310">
        <v>9.9196721311475287</v>
      </c>
      <c r="P5006" s="309" t="s">
        <v>15063</v>
      </c>
      <c r="Q5006" s="311"/>
    </row>
    <row r="5007" spans="1:17" s="312" customFormat="1" x14ac:dyDescent="0.3">
      <c r="A5007" s="307">
        <v>5004</v>
      </c>
      <c r="B5007" s="308" t="s">
        <v>5252</v>
      </c>
      <c r="C5007" s="308" t="s">
        <v>2393</v>
      </c>
      <c r="D5007" s="308" t="s">
        <v>2394</v>
      </c>
      <c r="E5007" s="308" t="s">
        <v>2394</v>
      </c>
      <c r="F5007" s="309" t="s">
        <v>10508</v>
      </c>
      <c r="G5007" s="309" t="s">
        <v>10537</v>
      </c>
      <c r="H5007" s="309" t="s">
        <v>10538</v>
      </c>
      <c r="I5007" s="309" t="s">
        <v>5701</v>
      </c>
      <c r="J5007" s="309" t="s">
        <v>15063</v>
      </c>
      <c r="K5007" s="310">
        <v>2.1604999999999999E-2</v>
      </c>
      <c r="L5007" s="310">
        <v>1.9195999999999998E-2</v>
      </c>
      <c r="M5007" s="310">
        <f>VLOOKUP(H5007,'Details of Feeder LEvel'!H:N,7,FALSE)</f>
        <v>0</v>
      </c>
      <c r="N5007" s="310">
        <f t="shared" si="78"/>
        <v>11.150196713723682</v>
      </c>
      <c r="O5007" s="310">
        <v>22.540241694940711</v>
      </c>
      <c r="P5007" s="309" t="s">
        <v>15063</v>
      </c>
      <c r="Q5007" s="311"/>
    </row>
    <row r="5008" spans="1:17" s="312" customFormat="1" x14ac:dyDescent="0.3">
      <c r="A5008" s="307">
        <v>5005</v>
      </c>
      <c r="B5008" s="308" t="s">
        <v>5252</v>
      </c>
      <c r="C5008" s="308" t="s">
        <v>2393</v>
      </c>
      <c r="D5008" s="308" t="s">
        <v>2394</v>
      </c>
      <c r="E5008" s="308" t="s">
        <v>2394</v>
      </c>
      <c r="F5008" s="309" t="s">
        <v>10539</v>
      </c>
      <c r="G5008" s="309" t="s">
        <v>10540</v>
      </c>
      <c r="H5008" s="309" t="s">
        <v>10541</v>
      </c>
      <c r="I5008" s="309" t="s">
        <v>2432</v>
      </c>
      <c r="J5008" s="309" t="s">
        <v>15063</v>
      </c>
      <c r="K5008" s="310">
        <v>0.37819999999999998</v>
      </c>
      <c r="L5008" s="310">
        <v>0.34697850000000002</v>
      </c>
      <c r="M5008" s="310">
        <f>VLOOKUP(H5008,'Details of Feeder LEvel'!H:N,7,FALSE)</f>
        <v>0</v>
      </c>
      <c r="N5008" s="310">
        <f t="shared" si="78"/>
        <v>8.2552882072977152</v>
      </c>
      <c r="O5008" s="310">
        <v>26.141112400008737</v>
      </c>
      <c r="P5008" s="309" t="s">
        <v>15063</v>
      </c>
      <c r="Q5008" s="311"/>
    </row>
    <row r="5009" spans="1:17" s="312" customFormat="1" x14ac:dyDescent="0.3">
      <c r="A5009" s="307">
        <v>5006</v>
      </c>
      <c r="B5009" s="308" t="s">
        <v>5252</v>
      </c>
      <c r="C5009" s="308" t="s">
        <v>2393</v>
      </c>
      <c r="D5009" s="308" t="s">
        <v>2394</v>
      </c>
      <c r="E5009" s="308" t="s">
        <v>2394</v>
      </c>
      <c r="F5009" s="309" t="s">
        <v>10539</v>
      </c>
      <c r="G5009" s="309" t="s">
        <v>10542</v>
      </c>
      <c r="H5009" s="309" t="s">
        <v>10543</v>
      </c>
      <c r="I5009" s="309" t="s">
        <v>2405</v>
      </c>
      <c r="J5009" s="309" t="s">
        <v>15063</v>
      </c>
      <c r="K5009" s="310">
        <v>1.22845</v>
      </c>
      <c r="L5009" s="310">
        <v>1.1004155500000001</v>
      </c>
      <c r="M5009" s="310">
        <f>VLOOKUP(H5009,'Details of Feeder LEvel'!H:N,7,FALSE)</f>
        <v>0</v>
      </c>
      <c r="N5009" s="310">
        <f t="shared" si="78"/>
        <v>10.422438845699858</v>
      </c>
      <c r="O5009" s="310">
        <v>11.217052929794358</v>
      </c>
      <c r="P5009" s="309" t="s">
        <v>15063</v>
      </c>
      <c r="Q5009" s="311"/>
    </row>
    <row r="5010" spans="1:17" s="312" customFormat="1" x14ac:dyDescent="0.3">
      <c r="A5010" s="307">
        <v>5007</v>
      </c>
      <c r="B5010" s="308" t="s">
        <v>5252</v>
      </c>
      <c r="C5010" s="308" t="s">
        <v>2393</v>
      </c>
      <c r="D5010" s="308" t="s">
        <v>2394</v>
      </c>
      <c r="E5010" s="308" t="s">
        <v>2394</v>
      </c>
      <c r="F5010" s="309" t="s">
        <v>10539</v>
      </c>
      <c r="G5010" s="309" t="s">
        <v>10544</v>
      </c>
      <c r="H5010" s="309" t="s">
        <v>10545</v>
      </c>
      <c r="I5010" s="309" t="s">
        <v>2432</v>
      </c>
      <c r="J5010" s="309" t="s">
        <v>15063</v>
      </c>
      <c r="K5010" s="310">
        <v>2.5576000000000003</v>
      </c>
      <c r="L5010" s="310">
        <v>2.3010511600000001</v>
      </c>
      <c r="M5010" s="310">
        <f>VLOOKUP(H5010,'Details of Feeder LEvel'!H:N,7,FALSE)</f>
        <v>0</v>
      </c>
      <c r="N5010" s="310">
        <f t="shared" si="78"/>
        <v>10.030842977791687</v>
      </c>
      <c r="O5010" s="310">
        <v>10.030842977791687</v>
      </c>
      <c r="P5010" s="309" t="s">
        <v>15063</v>
      </c>
      <c r="Q5010" s="311"/>
    </row>
    <row r="5011" spans="1:17" s="312" customFormat="1" x14ac:dyDescent="0.3">
      <c r="A5011" s="307">
        <v>5008</v>
      </c>
      <c r="B5011" s="308" t="s">
        <v>5252</v>
      </c>
      <c r="C5011" s="308" t="s">
        <v>2393</v>
      </c>
      <c r="D5011" s="308" t="s">
        <v>2394</v>
      </c>
      <c r="E5011" s="308" t="s">
        <v>2394</v>
      </c>
      <c r="F5011" s="309" t="s">
        <v>10539</v>
      </c>
      <c r="G5011" s="309" t="s">
        <v>10546</v>
      </c>
      <c r="H5011" s="309" t="s">
        <v>10547</v>
      </c>
      <c r="I5011" s="309" t="s">
        <v>2405</v>
      </c>
      <c r="J5011" s="309" t="s">
        <v>15063</v>
      </c>
      <c r="K5011" s="310">
        <v>2.4923999999999999</v>
      </c>
      <c r="L5011" s="310">
        <v>2.2746388799999999</v>
      </c>
      <c r="M5011" s="310">
        <f>VLOOKUP(H5011,'Details of Feeder LEvel'!H:N,7,FALSE)</f>
        <v>0</v>
      </c>
      <c r="N5011" s="310">
        <f t="shared" si="78"/>
        <v>8.737005296100147</v>
      </c>
      <c r="O5011" s="310">
        <v>58.943343196175192</v>
      </c>
      <c r="P5011" s="309" t="s">
        <v>15063</v>
      </c>
      <c r="Q5011" s="311"/>
    </row>
    <row r="5012" spans="1:17" s="312" customFormat="1" x14ac:dyDescent="0.3">
      <c r="A5012" s="307">
        <v>5009</v>
      </c>
      <c r="B5012" s="308" t="s">
        <v>5252</v>
      </c>
      <c r="C5012" s="308" t="s">
        <v>2393</v>
      </c>
      <c r="D5012" s="308" t="s">
        <v>2394</v>
      </c>
      <c r="E5012" s="308" t="s">
        <v>2394</v>
      </c>
      <c r="F5012" s="309" t="s">
        <v>10539</v>
      </c>
      <c r="G5012" s="309" t="s">
        <v>10548</v>
      </c>
      <c r="H5012" s="309" t="s">
        <v>10549</v>
      </c>
      <c r="I5012" s="309" t="s">
        <v>2432</v>
      </c>
      <c r="J5012" s="309" t="s">
        <v>15063</v>
      </c>
      <c r="K5012" s="310">
        <v>0.78559999999999997</v>
      </c>
      <c r="L5012" s="310">
        <v>0.73521287999999996</v>
      </c>
      <c r="M5012" s="310">
        <f>VLOOKUP(H5012,'Details of Feeder LEvel'!H:N,7,FALSE)</f>
        <v>0</v>
      </c>
      <c r="N5012" s="310">
        <f t="shared" si="78"/>
        <v>6.4138391038696545</v>
      </c>
      <c r="O5012" s="310">
        <v>6.4138391038696678</v>
      </c>
      <c r="P5012" s="309" t="s">
        <v>15063</v>
      </c>
      <c r="Q5012" s="311"/>
    </row>
    <row r="5013" spans="1:17" s="312" customFormat="1" x14ac:dyDescent="0.3">
      <c r="A5013" s="307">
        <v>5010</v>
      </c>
      <c r="B5013" s="308" t="s">
        <v>5252</v>
      </c>
      <c r="C5013" s="308" t="s">
        <v>2393</v>
      </c>
      <c r="D5013" s="308" t="s">
        <v>2394</v>
      </c>
      <c r="E5013" s="308" t="s">
        <v>2394</v>
      </c>
      <c r="F5013" s="309" t="s">
        <v>10539</v>
      </c>
      <c r="G5013" s="309" t="s">
        <v>10550</v>
      </c>
      <c r="H5013" s="309" t="s">
        <v>10551</v>
      </c>
      <c r="I5013" s="309" t="s">
        <v>5701</v>
      </c>
      <c r="J5013" s="309" t="s">
        <v>15063</v>
      </c>
      <c r="K5013" s="310">
        <v>0</v>
      </c>
      <c r="L5013" s="310">
        <v>0</v>
      </c>
      <c r="M5013" s="310">
        <f>VLOOKUP(H5013,'Details of Feeder LEvel'!H:N,7,FALSE)</f>
        <v>0</v>
      </c>
      <c r="N5013" s="310" t="e">
        <f t="shared" si="78"/>
        <v>#DIV/0!</v>
      </c>
      <c r="O5013" s="310" t="e">
        <v>#DIV/0!</v>
      </c>
      <c r="P5013" s="309" t="s">
        <v>15063</v>
      </c>
      <c r="Q5013" s="311"/>
    </row>
    <row r="5014" spans="1:17" s="312" customFormat="1" x14ac:dyDescent="0.3">
      <c r="A5014" s="307">
        <v>5011</v>
      </c>
      <c r="B5014" s="308" t="s">
        <v>5252</v>
      </c>
      <c r="C5014" s="308" t="s">
        <v>2393</v>
      </c>
      <c r="D5014" s="308" t="s">
        <v>2394</v>
      </c>
      <c r="E5014" s="308" t="s">
        <v>2394</v>
      </c>
      <c r="F5014" s="309" t="s">
        <v>10552</v>
      </c>
      <c r="G5014" s="309" t="s">
        <v>10553</v>
      </c>
      <c r="H5014" s="309" t="s">
        <v>10554</v>
      </c>
      <c r="I5014" s="309" t="s">
        <v>2414</v>
      </c>
      <c r="J5014" s="309" t="s">
        <v>15063</v>
      </c>
      <c r="K5014" s="310">
        <v>5.9470000000000001</v>
      </c>
      <c r="L5014" s="310">
        <v>5.9417999999999997</v>
      </c>
      <c r="M5014" s="310">
        <f>VLOOKUP(H5014,'Details of Feeder LEvel'!H:N,7,FALSE)</f>
        <v>0</v>
      </c>
      <c r="N5014" s="310">
        <f t="shared" si="78"/>
        <v>8.7439044896591822E-2</v>
      </c>
      <c r="O5014" s="310">
        <v>0.10885150814919919</v>
      </c>
      <c r="P5014" s="309" t="s">
        <v>15063</v>
      </c>
      <c r="Q5014" s="311"/>
    </row>
    <row r="5015" spans="1:17" s="312" customFormat="1" x14ac:dyDescent="0.3">
      <c r="A5015" s="307">
        <v>5012</v>
      </c>
      <c r="B5015" s="308" t="s">
        <v>5252</v>
      </c>
      <c r="C5015" s="308" t="s">
        <v>2393</v>
      </c>
      <c r="D5015" s="308" t="s">
        <v>2394</v>
      </c>
      <c r="E5015" s="308" t="s">
        <v>2394</v>
      </c>
      <c r="F5015" s="309" t="s">
        <v>10552</v>
      </c>
      <c r="G5015" s="309" t="s">
        <v>10555</v>
      </c>
      <c r="H5015" s="309" t="s">
        <v>10556</v>
      </c>
      <c r="I5015" s="309" t="s">
        <v>2405</v>
      </c>
      <c r="J5015" s="309" t="s">
        <v>15063</v>
      </c>
      <c r="K5015" s="310">
        <v>1.9885600000000001</v>
      </c>
      <c r="L5015" s="310">
        <v>1.8609913599999999</v>
      </c>
      <c r="M5015" s="310">
        <f>VLOOKUP(H5015,'Details of Feeder LEvel'!H:N,7,FALSE)</f>
        <v>0</v>
      </c>
      <c r="N5015" s="310">
        <f t="shared" si="78"/>
        <v>6.4151265237156654</v>
      </c>
      <c r="O5015" s="310">
        <v>6.4151265237156636</v>
      </c>
      <c r="P5015" s="309" t="s">
        <v>15063</v>
      </c>
      <c r="Q5015" s="311"/>
    </row>
    <row r="5016" spans="1:17" s="312" customFormat="1" x14ac:dyDescent="0.3">
      <c r="A5016" s="307">
        <v>5013</v>
      </c>
      <c r="B5016" s="308" t="s">
        <v>5252</v>
      </c>
      <c r="C5016" s="308" t="s">
        <v>2393</v>
      </c>
      <c r="D5016" s="308" t="s">
        <v>2394</v>
      </c>
      <c r="E5016" s="308" t="s">
        <v>2394</v>
      </c>
      <c r="F5016" s="309" t="s">
        <v>10552</v>
      </c>
      <c r="G5016" s="309" t="s">
        <v>10557</v>
      </c>
      <c r="H5016" s="309" t="s">
        <v>10558</v>
      </c>
      <c r="I5016" s="309" t="s">
        <v>2405</v>
      </c>
      <c r="J5016" s="309" t="s">
        <v>15063</v>
      </c>
      <c r="K5016" s="310">
        <v>1.9309999999999998</v>
      </c>
      <c r="L5016" s="310">
        <v>1.8020680000000002</v>
      </c>
      <c r="M5016" s="310">
        <f>VLOOKUP(H5016,'Details of Feeder LEvel'!H:N,7,FALSE)</f>
        <v>0</v>
      </c>
      <c r="N5016" s="310">
        <f t="shared" si="78"/>
        <v>6.6769549456240087</v>
      </c>
      <c r="O5016" s="310">
        <v>6.6769549456240256</v>
      </c>
      <c r="P5016" s="309" t="s">
        <v>15063</v>
      </c>
      <c r="Q5016" s="311"/>
    </row>
    <row r="5017" spans="1:17" s="312" customFormat="1" x14ac:dyDescent="0.3">
      <c r="A5017" s="307">
        <v>5014</v>
      </c>
      <c r="B5017" s="308" t="s">
        <v>5252</v>
      </c>
      <c r="C5017" s="308" t="s">
        <v>2393</v>
      </c>
      <c r="D5017" s="308" t="s">
        <v>2394</v>
      </c>
      <c r="E5017" s="308" t="s">
        <v>2394</v>
      </c>
      <c r="F5017" s="309" t="s">
        <v>10552</v>
      </c>
      <c r="G5017" s="309" t="s">
        <v>10559</v>
      </c>
      <c r="H5017" s="309" t="s">
        <v>10560</v>
      </c>
      <c r="I5017" s="309" t="s">
        <v>2414</v>
      </c>
      <c r="J5017" s="309" t="s">
        <v>15063</v>
      </c>
      <c r="K5017" s="310">
        <v>3.6752000000000002</v>
      </c>
      <c r="L5017" s="310">
        <v>3.5600897299999996</v>
      </c>
      <c r="M5017" s="310">
        <f>VLOOKUP(H5017,'Details of Feeder LEvel'!H:N,7,FALSE)</f>
        <v>0</v>
      </c>
      <c r="N5017" s="310">
        <f t="shared" si="78"/>
        <v>3.1320817914671477</v>
      </c>
      <c r="O5017" s="310">
        <v>4.6330677799342972</v>
      </c>
      <c r="P5017" s="309" t="s">
        <v>15063</v>
      </c>
      <c r="Q5017" s="311"/>
    </row>
    <row r="5018" spans="1:17" s="312" customFormat="1" x14ac:dyDescent="0.3">
      <c r="A5018" s="307">
        <v>5015</v>
      </c>
      <c r="B5018" s="308" t="s">
        <v>5252</v>
      </c>
      <c r="C5018" s="308" t="s">
        <v>2393</v>
      </c>
      <c r="D5018" s="308" t="s">
        <v>2394</v>
      </c>
      <c r="E5018" s="308" t="s">
        <v>2394</v>
      </c>
      <c r="F5018" s="313" t="s">
        <v>10552</v>
      </c>
      <c r="G5018" s="309" t="s">
        <v>10561</v>
      </c>
      <c r="H5018" s="309" t="s">
        <v>10562</v>
      </c>
      <c r="I5018" s="309" t="s">
        <v>2405</v>
      </c>
      <c r="J5018" s="309" t="s">
        <v>15063</v>
      </c>
      <c r="K5018" s="310">
        <v>4.8224</v>
      </c>
      <c r="L5018" s="310">
        <v>4.6203814999999997</v>
      </c>
      <c r="M5018" s="310">
        <f>VLOOKUP(H5018,'Details of Feeder LEvel'!H:N,7,FALSE)</f>
        <v>0</v>
      </c>
      <c r="N5018" s="310">
        <f t="shared" si="78"/>
        <v>4.1891692932979492</v>
      </c>
      <c r="O5018" s="310">
        <v>10.024823061761412</v>
      </c>
      <c r="P5018" s="309" t="s">
        <v>15063</v>
      </c>
      <c r="Q5018" s="311"/>
    </row>
    <row r="5019" spans="1:17" s="312" customFormat="1" x14ac:dyDescent="0.3">
      <c r="A5019" s="307">
        <v>5016</v>
      </c>
      <c r="B5019" s="308" t="s">
        <v>5252</v>
      </c>
      <c r="C5019" s="308" t="s">
        <v>2393</v>
      </c>
      <c r="D5019" s="308" t="s">
        <v>2394</v>
      </c>
      <c r="E5019" s="308" t="s">
        <v>2394</v>
      </c>
      <c r="F5019" s="309" t="s">
        <v>10552</v>
      </c>
      <c r="G5019" s="309" t="s">
        <v>10563</v>
      </c>
      <c r="H5019" s="309" t="s">
        <v>10564</v>
      </c>
      <c r="I5019" s="309" t="s">
        <v>2414</v>
      </c>
      <c r="J5019" s="309" t="s">
        <v>15063</v>
      </c>
      <c r="K5019" s="310">
        <v>3.9371999999999998</v>
      </c>
      <c r="L5019" s="310">
        <v>3.8838149999999998</v>
      </c>
      <c r="M5019" s="310">
        <f>VLOOKUP(H5019,'Details of Feeder LEvel'!H:N,7,FALSE)</f>
        <v>0</v>
      </c>
      <c r="N5019" s="310">
        <f t="shared" si="78"/>
        <v>1.3559128314538256</v>
      </c>
      <c r="O5019" s="310">
        <v>1.3594921660069481</v>
      </c>
      <c r="P5019" s="309" t="s">
        <v>15063</v>
      </c>
      <c r="Q5019" s="311"/>
    </row>
    <row r="5020" spans="1:17" s="312" customFormat="1" x14ac:dyDescent="0.3">
      <c r="A5020" s="307">
        <v>5017</v>
      </c>
      <c r="B5020" s="308" t="s">
        <v>5252</v>
      </c>
      <c r="C5020" s="308" t="s">
        <v>2393</v>
      </c>
      <c r="D5020" s="308" t="s">
        <v>2394</v>
      </c>
      <c r="E5020" s="308" t="s">
        <v>2394</v>
      </c>
      <c r="F5020" s="309" t="s">
        <v>10552</v>
      </c>
      <c r="G5020" s="309" t="s">
        <v>10565</v>
      </c>
      <c r="H5020" s="309" t="s">
        <v>10566</v>
      </c>
      <c r="I5020" s="309" t="s">
        <v>2414</v>
      </c>
      <c r="J5020" s="309" t="s">
        <v>15063</v>
      </c>
      <c r="K5020" s="310">
        <v>4.6710000000000003</v>
      </c>
      <c r="L5020" s="310">
        <v>4.5963444999999998</v>
      </c>
      <c r="M5020" s="310">
        <f>VLOOKUP(H5020,'Details of Feeder LEvel'!H:N,7,FALSE)</f>
        <v>0</v>
      </c>
      <c r="N5020" s="310">
        <f t="shared" si="78"/>
        <v>1.5982766002997311</v>
      </c>
      <c r="O5020" s="310">
        <v>1.5982766002997195</v>
      </c>
      <c r="P5020" s="309" t="s">
        <v>15063</v>
      </c>
      <c r="Q5020" s="311"/>
    </row>
    <row r="5021" spans="1:17" s="312" customFormat="1" x14ac:dyDescent="0.3">
      <c r="A5021" s="307">
        <v>5018</v>
      </c>
      <c r="B5021" s="308" t="s">
        <v>5252</v>
      </c>
      <c r="C5021" s="308" t="s">
        <v>2393</v>
      </c>
      <c r="D5021" s="308" t="s">
        <v>2394</v>
      </c>
      <c r="E5021" s="308" t="s">
        <v>2394</v>
      </c>
      <c r="F5021" s="309" t="s">
        <v>10552</v>
      </c>
      <c r="G5021" s="309" t="s">
        <v>10567</v>
      </c>
      <c r="H5021" s="309" t="s">
        <v>10568</v>
      </c>
      <c r="I5021" s="309" t="s">
        <v>2405</v>
      </c>
      <c r="J5021" s="309" t="s">
        <v>15063</v>
      </c>
      <c r="K5021" s="310">
        <v>1.5811999999999999</v>
      </c>
      <c r="L5021" s="310">
        <v>1.50648</v>
      </c>
      <c r="M5021" s="310">
        <f>VLOOKUP(H5021,'Details of Feeder LEvel'!H:N,7,FALSE)</f>
        <v>0</v>
      </c>
      <c r="N5021" s="310">
        <f t="shared" si="78"/>
        <v>4.7255249177839556</v>
      </c>
      <c r="O5021" s="310">
        <v>4.725524917783952</v>
      </c>
      <c r="P5021" s="309" t="s">
        <v>15063</v>
      </c>
      <c r="Q5021" s="311"/>
    </row>
    <row r="5022" spans="1:17" s="312" customFormat="1" x14ac:dyDescent="0.3">
      <c r="A5022" s="307">
        <v>5019</v>
      </c>
      <c r="B5022" s="308" t="s">
        <v>5252</v>
      </c>
      <c r="C5022" s="308" t="s">
        <v>2393</v>
      </c>
      <c r="D5022" s="308" t="s">
        <v>2394</v>
      </c>
      <c r="E5022" s="308" t="s">
        <v>2394</v>
      </c>
      <c r="F5022" s="309" t="s">
        <v>10552</v>
      </c>
      <c r="G5022" s="309" t="s">
        <v>10569</v>
      </c>
      <c r="H5022" s="309" t="s">
        <v>10570</v>
      </c>
      <c r="I5022" s="309" t="s">
        <v>2414</v>
      </c>
      <c r="J5022" s="309" t="s">
        <v>15063</v>
      </c>
      <c r="K5022" s="310">
        <v>0</v>
      </c>
      <c r="L5022" s="310">
        <v>0</v>
      </c>
      <c r="M5022" s="310">
        <f>VLOOKUP(H5022,'Details of Feeder LEvel'!H:N,7,FALSE)</f>
        <v>0</v>
      </c>
      <c r="N5022" s="310" t="e">
        <f t="shared" si="78"/>
        <v>#DIV/0!</v>
      </c>
      <c r="O5022" s="310" t="e">
        <v>#DIV/0!</v>
      </c>
      <c r="P5022" s="309" t="s">
        <v>15063</v>
      </c>
      <c r="Q5022" s="311"/>
    </row>
    <row r="5023" spans="1:17" s="312" customFormat="1" x14ac:dyDescent="0.3">
      <c r="A5023" s="307">
        <v>5020</v>
      </c>
      <c r="B5023" s="308" t="s">
        <v>5252</v>
      </c>
      <c r="C5023" s="308" t="s">
        <v>2393</v>
      </c>
      <c r="D5023" s="308" t="s">
        <v>2394</v>
      </c>
      <c r="E5023" s="308" t="s">
        <v>2394</v>
      </c>
      <c r="F5023" s="309" t="s">
        <v>10552</v>
      </c>
      <c r="G5023" s="309" t="s">
        <v>10571</v>
      </c>
      <c r="H5023" s="309" t="s">
        <v>10572</v>
      </c>
      <c r="I5023" s="309" t="s">
        <v>2414</v>
      </c>
      <c r="J5023" s="309" t="s">
        <v>15063</v>
      </c>
      <c r="K5023" s="310">
        <v>2.7932000000000001</v>
      </c>
      <c r="L5023" s="310">
        <v>2.6790476700000001</v>
      </c>
      <c r="M5023" s="310">
        <f>VLOOKUP(H5023,'Details of Feeder LEvel'!H:N,7,FALSE)</f>
        <v>0</v>
      </c>
      <c r="N5023" s="310">
        <f t="shared" si="78"/>
        <v>4.0867939997135911</v>
      </c>
      <c r="O5023" s="310">
        <v>4.1987998418535284</v>
      </c>
      <c r="P5023" s="309" t="s">
        <v>15063</v>
      </c>
      <c r="Q5023" s="311"/>
    </row>
    <row r="5024" spans="1:17" s="312" customFormat="1" x14ac:dyDescent="0.3">
      <c r="A5024" s="307">
        <v>5021</v>
      </c>
      <c r="B5024" s="308" t="s">
        <v>5252</v>
      </c>
      <c r="C5024" s="308" t="s">
        <v>2393</v>
      </c>
      <c r="D5024" s="308" t="s">
        <v>2394</v>
      </c>
      <c r="E5024" s="308" t="s">
        <v>2394</v>
      </c>
      <c r="F5024" s="309" t="s">
        <v>10552</v>
      </c>
      <c r="G5024" s="309" t="s">
        <v>10573</v>
      </c>
      <c r="H5024" s="309" t="s">
        <v>10574</v>
      </c>
      <c r="I5024" s="309" t="s">
        <v>2414</v>
      </c>
      <c r="J5024" s="309" t="s">
        <v>15063</v>
      </c>
      <c r="K5024" s="310">
        <v>8.1978200000000001</v>
      </c>
      <c r="L5024" s="310">
        <v>7.6672344200000007</v>
      </c>
      <c r="M5024" s="310">
        <f>VLOOKUP(H5024,'Details of Feeder LEvel'!H:N,7,FALSE)</f>
        <v>0</v>
      </c>
      <c r="N5024" s="310">
        <f t="shared" si="78"/>
        <v>6.4722765320536366</v>
      </c>
      <c r="O5024" s="310">
        <v>6.4722765320536224</v>
      </c>
      <c r="P5024" s="309" t="s">
        <v>15063</v>
      </c>
      <c r="Q5024" s="311"/>
    </row>
    <row r="5025" spans="1:17" s="312" customFormat="1" x14ac:dyDescent="0.3">
      <c r="A5025" s="307">
        <v>5022</v>
      </c>
      <c r="B5025" s="308" t="s">
        <v>5252</v>
      </c>
      <c r="C5025" s="308" t="s">
        <v>2393</v>
      </c>
      <c r="D5025" s="308" t="s">
        <v>2394</v>
      </c>
      <c r="E5025" s="308" t="s">
        <v>2394</v>
      </c>
      <c r="F5025" s="309" t="s">
        <v>10552</v>
      </c>
      <c r="G5025" s="309" t="s">
        <v>10575</v>
      </c>
      <c r="H5025" s="309" t="s">
        <v>10576</v>
      </c>
      <c r="I5025" s="309" t="s">
        <v>2405</v>
      </c>
      <c r="J5025" s="309" t="s">
        <v>15063</v>
      </c>
      <c r="K5025" s="310">
        <v>4.1849999999999996</v>
      </c>
      <c r="L5025" s="310">
        <v>3.7700454799999998</v>
      </c>
      <c r="M5025" s="310">
        <f>VLOOKUP(H5025,'Details of Feeder LEvel'!H:N,7,FALSE)</f>
        <v>0</v>
      </c>
      <c r="N5025" s="310">
        <f t="shared" si="78"/>
        <v>9.9152812425328509</v>
      </c>
      <c r="O5025" s="310">
        <v>9.9152812425328367</v>
      </c>
      <c r="P5025" s="309" t="s">
        <v>15063</v>
      </c>
      <c r="Q5025" s="311"/>
    </row>
    <row r="5026" spans="1:17" s="312" customFormat="1" x14ac:dyDescent="0.3">
      <c r="A5026" s="307">
        <v>5023</v>
      </c>
      <c r="B5026" s="308" t="s">
        <v>5252</v>
      </c>
      <c r="C5026" s="308" t="s">
        <v>2393</v>
      </c>
      <c r="D5026" s="308" t="s">
        <v>2394</v>
      </c>
      <c r="E5026" s="308" t="s">
        <v>2394</v>
      </c>
      <c r="F5026" s="309" t="s">
        <v>10552</v>
      </c>
      <c r="G5026" s="309" t="s">
        <v>10577</v>
      </c>
      <c r="H5026" s="309" t="s">
        <v>10578</v>
      </c>
      <c r="I5026" s="309" t="s">
        <v>2405</v>
      </c>
      <c r="J5026" s="309" t="s">
        <v>15063</v>
      </c>
      <c r="K5026" s="310">
        <v>1.4495999999999998</v>
      </c>
      <c r="L5026" s="310">
        <v>1.28826912</v>
      </c>
      <c r="M5026" s="310">
        <f>VLOOKUP(H5026,'Details of Feeder LEvel'!H:N,7,FALSE)</f>
        <v>0</v>
      </c>
      <c r="N5026" s="310">
        <f t="shared" si="78"/>
        <v>11.129337748344353</v>
      </c>
      <c r="O5026" s="310">
        <v>11.129337748344348</v>
      </c>
      <c r="P5026" s="309" t="s">
        <v>15063</v>
      </c>
      <c r="Q5026" s="311"/>
    </row>
    <row r="5027" spans="1:17" s="312" customFormat="1" x14ac:dyDescent="0.3">
      <c r="A5027" s="307">
        <v>5024</v>
      </c>
      <c r="B5027" s="308" t="s">
        <v>5252</v>
      </c>
      <c r="C5027" s="308" t="s">
        <v>2393</v>
      </c>
      <c r="D5027" s="308" t="s">
        <v>2394</v>
      </c>
      <c r="E5027" s="308" t="s">
        <v>2394</v>
      </c>
      <c r="F5027" s="309" t="s">
        <v>10552</v>
      </c>
      <c r="G5027" s="309" t="s">
        <v>10579</v>
      </c>
      <c r="H5027" s="309" t="s">
        <v>10580</v>
      </c>
      <c r="I5027" s="309" t="s">
        <v>2414</v>
      </c>
      <c r="J5027" s="309" t="s">
        <v>15063</v>
      </c>
      <c r="K5027" s="310">
        <v>8.7256E-2</v>
      </c>
      <c r="L5027" s="310">
        <v>8.6008239200000003E-2</v>
      </c>
      <c r="M5027" s="310">
        <f>VLOOKUP(H5027,'Details of Feeder LEvel'!H:N,7,FALSE)</f>
        <v>0</v>
      </c>
      <c r="N5027" s="310">
        <f t="shared" si="78"/>
        <v>1.4299999999999968</v>
      </c>
      <c r="O5027" s="310">
        <v>4.9731609950924627</v>
      </c>
      <c r="P5027" s="309" t="s">
        <v>15063</v>
      </c>
      <c r="Q5027" s="311"/>
    </row>
    <row r="5028" spans="1:17" s="312" customFormat="1" x14ac:dyDescent="0.3">
      <c r="A5028" s="307">
        <v>5025</v>
      </c>
      <c r="B5028" s="308" t="s">
        <v>5252</v>
      </c>
      <c r="C5028" s="308" t="s">
        <v>2393</v>
      </c>
      <c r="D5028" s="308" t="s">
        <v>2394</v>
      </c>
      <c r="E5028" s="308" t="s">
        <v>2394</v>
      </c>
      <c r="F5028" s="309" t="s">
        <v>10552</v>
      </c>
      <c r="G5028" s="309" t="s">
        <v>10581</v>
      </c>
      <c r="H5028" s="309" t="s">
        <v>10582</v>
      </c>
      <c r="I5028" s="309" t="s">
        <v>2414</v>
      </c>
      <c r="J5028" s="309" t="s">
        <v>15063</v>
      </c>
      <c r="K5028" s="310">
        <v>7.0000000000000007E-2</v>
      </c>
      <c r="L5028" s="310">
        <v>6.9875999999999994E-2</v>
      </c>
      <c r="M5028" s="310">
        <f>VLOOKUP(H5028,'Details of Feeder LEvel'!H:N,7,FALSE)</f>
        <v>0</v>
      </c>
      <c r="N5028" s="310">
        <f t="shared" si="78"/>
        <v>0.17714285714287567</v>
      </c>
      <c r="O5028" s="310">
        <v>0.1771428571428757</v>
      </c>
      <c r="P5028" s="309" t="s">
        <v>15063</v>
      </c>
      <c r="Q5028" s="311"/>
    </row>
    <row r="5029" spans="1:17" s="312" customFormat="1" x14ac:dyDescent="0.3">
      <c r="A5029" s="307">
        <v>5026</v>
      </c>
      <c r="B5029" s="308" t="s">
        <v>5252</v>
      </c>
      <c r="C5029" s="308" t="s">
        <v>2393</v>
      </c>
      <c r="D5029" s="308" t="s">
        <v>2394</v>
      </c>
      <c r="E5029" s="308" t="s">
        <v>2394</v>
      </c>
      <c r="F5029" s="309" t="s">
        <v>10552</v>
      </c>
      <c r="G5029" s="309" t="s">
        <v>10583</v>
      </c>
      <c r="H5029" s="309" t="s">
        <v>10584</v>
      </c>
      <c r="I5029" s="309" t="s">
        <v>2414</v>
      </c>
      <c r="J5029" s="309" t="s">
        <v>15063</v>
      </c>
      <c r="K5029" s="310">
        <v>2.2640000000000002</v>
      </c>
      <c r="L5029" s="310">
        <v>2.2221890000000002</v>
      </c>
      <c r="M5029" s="310">
        <f>VLOOKUP(H5029,'Details of Feeder LEvel'!H:N,7,FALSE)</f>
        <v>0</v>
      </c>
      <c r="N5029" s="310">
        <f t="shared" si="78"/>
        <v>1.8467756183745601</v>
      </c>
      <c r="O5029" s="310">
        <v>1.8467756183745632</v>
      </c>
      <c r="P5029" s="309" t="s">
        <v>15063</v>
      </c>
      <c r="Q5029" s="311"/>
    </row>
    <row r="5030" spans="1:17" s="312" customFormat="1" x14ac:dyDescent="0.3">
      <c r="A5030" s="307">
        <v>5027</v>
      </c>
      <c r="B5030" s="308" t="s">
        <v>5252</v>
      </c>
      <c r="C5030" s="308" t="s">
        <v>2393</v>
      </c>
      <c r="D5030" s="308" t="s">
        <v>2394</v>
      </c>
      <c r="E5030" s="308" t="s">
        <v>2394</v>
      </c>
      <c r="F5030" s="309" t="s">
        <v>10552</v>
      </c>
      <c r="G5030" s="309" t="s">
        <v>10585</v>
      </c>
      <c r="H5030" s="309" t="s">
        <v>10586</v>
      </c>
      <c r="I5030" s="309" t="s">
        <v>2414</v>
      </c>
      <c r="J5030" s="309" t="s">
        <v>15063</v>
      </c>
      <c r="K5030" s="310">
        <v>2.0181800000000001</v>
      </c>
      <c r="L5030" s="310">
        <v>1.8905663000000001</v>
      </c>
      <c r="M5030" s="310">
        <f>VLOOKUP(H5030,'Details of Feeder LEvel'!H:N,7,FALSE)</f>
        <v>0</v>
      </c>
      <c r="N5030" s="310">
        <f t="shared" si="78"/>
        <v>6.3232070479342743</v>
      </c>
      <c r="O5030" s="310">
        <v>6.3232070479342877</v>
      </c>
      <c r="P5030" s="309" t="s">
        <v>15063</v>
      </c>
      <c r="Q5030" s="311"/>
    </row>
    <row r="5031" spans="1:17" s="312" customFormat="1" x14ac:dyDescent="0.3">
      <c r="A5031" s="307">
        <v>5028</v>
      </c>
      <c r="B5031" s="308" t="s">
        <v>5252</v>
      </c>
      <c r="C5031" s="308" t="s">
        <v>2393</v>
      </c>
      <c r="D5031" s="308" t="s">
        <v>2394</v>
      </c>
      <c r="E5031" s="308" t="s">
        <v>2394</v>
      </c>
      <c r="F5031" s="309" t="s">
        <v>10552</v>
      </c>
      <c r="G5031" s="309" t="s">
        <v>10587</v>
      </c>
      <c r="H5031" s="309" t="s">
        <v>10588</v>
      </c>
      <c r="I5031" s="309" t="s">
        <v>2425</v>
      </c>
      <c r="J5031" s="309" t="s">
        <v>15063</v>
      </c>
      <c r="K5031" s="310">
        <v>5.5500000000000001E-2</v>
      </c>
      <c r="L5031" s="310">
        <v>5.2392000000000001E-2</v>
      </c>
      <c r="M5031" s="310">
        <f>VLOOKUP(H5031,'Details of Feeder LEvel'!H:N,7,FALSE)</f>
        <v>0</v>
      </c>
      <c r="N5031" s="310">
        <f t="shared" si="78"/>
        <v>5.6</v>
      </c>
      <c r="O5031" s="310">
        <v>5.600000000000005</v>
      </c>
      <c r="P5031" s="309" t="s">
        <v>15063</v>
      </c>
      <c r="Q5031" s="311"/>
    </row>
    <row r="5032" spans="1:17" s="312" customFormat="1" x14ac:dyDescent="0.3">
      <c r="A5032" s="307">
        <v>5029</v>
      </c>
      <c r="B5032" s="308" t="s">
        <v>5252</v>
      </c>
      <c r="C5032" s="308" t="s">
        <v>2393</v>
      </c>
      <c r="D5032" s="308" t="s">
        <v>2394</v>
      </c>
      <c r="E5032" s="308" t="s">
        <v>2394</v>
      </c>
      <c r="F5032" s="309" t="s">
        <v>10552</v>
      </c>
      <c r="G5032" s="309" t="s">
        <v>10589</v>
      </c>
      <c r="H5032" s="309" t="s">
        <v>10590</v>
      </c>
      <c r="I5032" s="309" t="s">
        <v>2414</v>
      </c>
      <c r="J5032" s="309" t="s">
        <v>15063</v>
      </c>
      <c r="K5032" s="310">
        <v>5.9658999999999995</v>
      </c>
      <c r="L5032" s="310">
        <v>5.8184053000000002</v>
      </c>
      <c r="M5032" s="310">
        <f>VLOOKUP(H5032,'Details of Feeder LEvel'!H:N,7,FALSE)</f>
        <v>0</v>
      </c>
      <c r="N5032" s="310">
        <f t="shared" si="78"/>
        <v>2.4722958815937131</v>
      </c>
      <c r="O5032" s="310">
        <v>4.217993254775088</v>
      </c>
      <c r="P5032" s="309" t="s">
        <v>15063</v>
      </c>
      <c r="Q5032" s="311"/>
    </row>
    <row r="5033" spans="1:17" s="312" customFormat="1" x14ac:dyDescent="0.3">
      <c r="A5033" s="307">
        <v>5030</v>
      </c>
      <c r="B5033" s="308" t="s">
        <v>5252</v>
      </c>
      <c r="C5033" s="308" t="s">
        <v>2393</v>
      </c>
      <c r="D5033" s="308" t="s">
        <v>2394</v>
      </c>
      <c r="E5033" s="308" t="s">
        <v>2394</v>
      </c>
      <c r="F5033" s="309" t="s">
        <v>10552</v>
      </c>
      <c r="G5033" s="309" t="s">
        <v>10591</v>
      </c>
      <c r="H5033" s="309" t="s">
        <v>10592</v>
      </c>
      <c r="I5033" s="309" t="s">
        <v>2405</v>
      </c>
      <c r="J5033" s="309" t="s">
        <v>15063</v>
      </c>
      <c r="K5033" s="310">
        <v>0.43720000000000003</v>
      </c>
      <c r="L5033" s="310">
        <v>0.4156107</v>
      </c>
      <c r="M5033" s="310">
        <f>VLOOKUP(H5033,'Details of Feeder LEvel'!H:N,7,FALSE)</f>
        <v>0</v>
      </c>
      <c r="N5033" s="310">
        <f t="shared" si="78"/>
        <v>4.9380832570905833</v>
      </c>
      <c r="O5033" s="310">
        <v>9.8439928518202926</v>
      </c>
      <c r="P5033" s="309" t="s">
        <v>15063</v>
      </c>
      <c r="Q5033" s="311"/>
    </row>
    <row r="5034" spans="1:17" s="312" customFormat="1" x14ac:dyDescent="0.3">
      <c r="A5034" s="307">
        <v>5031</v>
      </c>
      <c r="B5034" s="308" t="s">
        <v>5252</v>
      </c>
      <c r="C5034" s="308" t="s">
        <v>2393</v>
      </c>
      <c r="D5034" s="308" t="s">
        <v>2394</v>
      </c>
      <c r="E5034" s="308" t="s">
        <v>2394</v>
      </c>
      <c r="F5034" s="309" t="s">
        <v>10552</v>
      </c>
      <c r="G5034" s="309" t="s">
        <v>10593</v>
      </c>
      <c r="H5034" s="309" t="s">
        <v>10594</v>
      </c>
      <c r="I5034" s="309" t="s">
        <v>2405</v>
      </c>
      <c r="J5034" s="309" t="s">
        <v>15063</v>
      </c>
      <c r="K5034" s="310">
        <v>0.74960000000000004</v>
      </c>
      <c r="L5034" s="310">
        <v>0.71395366999999998</v>
      </c>
      <c r="M5034" s="310">
        <f>VLOOKUP(H5034,'Details of Feeder LEvel'!H:N,7,FALSE)</f>
        <v>0</v>
      </c>
      <c r="N5034" s="310">
        <f t="shared" si="78"/>
        <v>4.7553802027748207</v>
      </c>
      <c r="O5034" s="310">
        <v>4.7553802027748171</v>
      </c>
      <c r="P5034" s="309" t="s">
        <v>15063</v>
      </c>
      <c r="Q5034" s="311"/>
    </row>
    <row r="5035" spans="1:17" s="312" customFormat="1" x14ac:dyDescent="0.3">
      <c r="A5035" s="307">
        <v>5032</v>
      </c>
      <c r="B5035" s="308" t="s">
        <v>5252</v>
      </c>
      <c r="C5035" s="308" t="s">
        <v>2393</v>
      </c>
      <c r="D5035" s="308" t="s">
        <v>2394</v>
      </c>
      <c r="E5035" s="308" t="s">
        <v>2394</v>
      </c>
      <c r="F5035" s="309" t="s">
        <v>10552</v>
      </c>
      <c r="G5035" s="309" t="s">
        <v>10595</v>
      </c>
      <c r="H5035" s="309" t="s">
        <v>10596</v>
      </c>
      <c r="I5035" s="309" t="s">
        <v>2405</v>
      </c>
      <c r="J5035" s="309" t="s">
        <v>15063</v>
      </c>
      <c r="K5035" s="310">
        <v>0.7762</v>
      </c>
      <c r="L5035" s="310">
        <v>0.71133694999999997</v>
      </c>
      <c r="M5035" s="310">
        <f>VLOOKUP(H5035,'Details of Feeder LEvel'!H:N,7,FALSE)</f>
        <v>0</v>
      </c>
      <c r="N5035" s="310">
        <f t="shared" si="78"/>
        <v>8.356486730224173</v>
      </c>
      <c r="O5035" s="310">
        <v>30.099648604049488</v>
      </c>
      <c r="P5035" s="309" t="s">
        <v>15063</v>
      </c>
      <c r="Q5035" s="311"/>
    </row>
    <row r="5036" spans="1:17" s="312" customFormat="1" x14ac:dyDescent="0.3">
      <c r="A5036" s="307">
        <v>5033</v>
      </c>
      <c r="B5036" s="308" t="s">
        <v>5252</v>
      </c>
      <c r="C5036" s="308" t="s">
        <v>2393</v>
      </c>
      <c r="D5036" s="308" t="s">
        <v>2394</v>
      </c>
      <c r="E5036" s="308" t="s">
        <v>2394</v>
      </c>
      <c r="F5036" s="309" t="s">
        <v>10552</v>
      </c>
      <c r="G5036" s="309" t="s">
        <v>10597</v>
      </c>
      <c r="H5036" s="309" t="s">
        <v>10598</v>
      </c>
      <c r="I5036" s="309" t="s">
        <v>2414</v>
      </c>
      <c r="J5036" s="309" t="s">
        <v>15063</v>
      </c>
      <c r="K5036" s="310">
        <v>5.69747</v>
      </c>
      <c r="L5036" s="310">
        <v>5.5501500000000004</v>
      </c>
      <c r="M5036" s="310">
        <f>VLOOKUP(H5036,'Details of Feeder LEvel'!H:N,7,FALSE)</f>
        <v>0</v>
      </c>
      <c r="N5036" s="310">
        <f t="shared" si="78"/>
        <v>2.5857090954406021</v>
      </c>
      <c r="O5036" s="310">
        <v>2.6576810342242019</v>
      </c>
      <c r="P5036" s="309" t="s">
        <v>15063</v>
      </c>
      <c r="Q5036" s="311"/>
    </row>
    <row r="5037" spans="1:17" s="312" customFormat="1" x14ac:dyDescent="0.3">
      <c r="A5037" s="307">
        <v>5034</v>
      </c>
      <c r="B5037" s="308" t="s">
        <v>5252</v>
      </c>
      <c r="C5037" s="308" t="s">
        <v>2393</v>
      </c>
      <c r="D5037" s="308" t="s">
        <v>2394</v>
      </c>
      <c r="E5037" s="308" t="s">
        <v>2394</v>
      </c>
      <c r="F5037" s="309" t="s">
        <v>10552</v>
      </c>
      <c r="G5037" s="309" t="s">
        <v>10599</v>
      </c>
      <c r="H5037" s="309" t="s">
        <v>10600</v>
      </c>
      <c r="I5037" s="309" t="s">
        <v>2414</v>
      </c>
      <c r="J5037" s="309" t="s">
        <v>15063</v>
      </c>
      <c r="K5037" s="310">
        <v>1.6148</v>
      </c>
      <c r="L5037" s="310">
        <v>1.5850619999999997</v>
      </c>
      <c r="M5037" s="310">
        <f>VLOOKUP(H5037,'Details of Feeder LEvel'!H:N,7,FALSE)</f>
        <v>0</v>
      </c>
      <c r="N5037" s="310">
        <f t="shared" si="78"/>
        <v>1.8415902898191889</v>
      </c>
      <c r="O5037" s="310">
        <v>2.4741218658119624</v>
      </c>
      <c r="P5037" s="309" t="s">
        <v>15063</v>
      </c>
      <c r="Q5037" s="311"/>
    </row>
    <row r="5038" spans="1:17" s="312" customFormat="1" x14ac:dyDescent="0.3">
      <c r="A5038" s="307">
        <v>5035</v>
      </c>
      <c r="B5038" s="308" t="s">
        <v>5252</v>
      </c>
      <c r="C5038" s="308" t="s">
        <v>2393</v>
      </c>
      <c r="D5038" s="308" t="s">
        <v>2394</v>
      </c>
      <c r="E5038" s="308" t="s">
        <v>2394</v>
      </c>
      <c r="F5038" s="309" t="s">
        <v>10552</v>
      </c>
      <c r="G5038" s="309" t="s">
        <v>10601</v>
      </c>
      <c r="H5038" s="309" t="s">
        <v>10602</v>
      </c>
      <c r="I5038" s="309" t="s">
        <v>2553</v>
      </c>
      <c r="J5038" s="309" t="s">
        <v>15063</v>
      </c>
      <c r="K5038" s="310">
        <v>3.6738</v>
      </c>
      <c r="L5038" s="310">
        <v>3.6352045000000004</v>
      </c>
      <c r="M5038" s="310">
        <f>VLOOKUP(H5038,'Details of Feeder LEvel'!H:N,7,FALSE)</f>
        <v>0</v>
      </c>
      <c r="N5038" s="310">
        <f t="shared" si="78"/>
        <v>1.0505607273123079</v>
      </c>
      <c r="O5038" s="310">
        <v>1.0505607273123108</v>
      </c>
      <c r="P5038" s="309" t="s">
        <v>15063</v>
      </c>
      <c r="Q5038" s="311"/>
    </row>
    <row r="5039" spans="1:17" s="312" customFormat="1" x14ac:dyDescent="0.3">
      <c r="A5039" s="307">
        <v>5036</v>
      </c>
      <c r="B5039" s="308" t="s">
        <v>5252</v>
      </c>
      <c r="C5039" s="308" t="s">
        <v>2393</v>
      </c>
      <c r="D5039" s="308" t="s">
        <v>2394</v>
      </c>
      <c r="E5039" s="308" t="s">
        <v>2394</v>
      </c>
      <c r="F5039" s="309" t="s">
        <v>10552</v>
      </c>
      <c r="G5039" s="309" t="s">
        <v>10603</v>
      </c>
      <c r="H5039" s="309" t="s">
        <v>10604</v>
      </c>
      <c r="I5039" s="309" t="s">
        <v>2414</v>
      </c>
      <c r="J5039" s="309" t="s">
        <v>15063</v>
      </c>
      <c r="K5039" s="310">
        <v>1.5549999999999999</v>
      </c>
      <c r="L5039" s="310">
        <v>1.4958109199999998</v>
      </c>
      <c r="M5039" s="310">
        <f>VLOOKUP(H5039,'Details of Feeder LEvel'!H:N,7,FALSE)</f>
        <v>0</v>
      </c>
      <c r="N5039" s="310">
        <f t="shared" si="78"/>
        <v>3.806371704180072</v>
      </c>
      <c r="O5039" s="310">
        <v>3.8063717041800782</v>
      </c>
      <c r="P5039" s="309" t="s">
        <v>15063</v>
      </c>
      <c r="Q5039" s="311"/>
    </row>
    <row r="5040" spans="1:17" s="312" customFormat="1" x14ac:dyDescent="0.3">
      <c r="A5040" s="307">
        <v>5037</v>
      </c>
      <c r="B5040" s="308" t="s">
        <v>5252</v>
      </c>
      <c r="C5040" s="308" t="s">
        <v>2393</v>
      </c>
      <c r="D5040" s="308" t="s">
        <v>2394</v>
      </c>
      <c r="E5040" s="308" t="s">
        <v>2394</v>
      </c>
      <c r="F5040" s="309" t="s">
        <v>10552</v>
      </c>
      <c r="G5040" s="309" t="s">
        <v>10605</v>
      </c>
      <c r="H5040" s="309" t="s">
        <v>10606</v>
      </c>
      <c r="I5040" s="309" t="s">
        <v>2414</v>
      </c>
      <c r="J5040" s="309" t="s">
        <v>15063</v>
      </c>
      <c r="K5040" s="310">
        <v>1.6303999999999998</v>
      </c>
      <c r="L5040" s="310">
        <v>1.582419</v>
      </c>
      <c r="M5040" s="310">
        <f>VLOOKUP(H5040,'Details of Feeder LEvel'!H:N,7,FALSE)</f>
        <v>0</v>
      </c>
      <c r="N5040" s="310">
        <f t="shared" si="78"/>
        <v>2.9428974484788908</v>
      </c>
      <c r="O5040" s="310">
        <v>8.3171984154460699</v>
      </c>
      <c r="P5040" s="309" t="s">
        <v>15063</v>
      </c>
      <c r="Q5040" s="311"/>
    </row>
    <row r="5041" spans="1:17" s="312" customFormat="1" x14ac:dyDescent="0.3">
      <c r="A5041" s="307">
        <v>5038</v>
      </c>
      <c r="B5041" s="308" t="s">
        <v>5252</v>
      </c>
      <c r="C5041" s="308" t="s">
        <v>2393</v>
      </c>
      <c r="D5041" s="308" t="s">
        <v>2394</v>
      </c>
      <c r="E5041" s="308" t="s">
        <v>2394</v>
      </c>
      <c r="F5041" s="313" t="s">
        <v>10552</v>
      </c>
      <c r="G5041" s="309" t="s">
        <v>10607</v>
      </c>
      <c r="H5041" s="309" t="s">
        <v>10608</v>
      </c>
      <c r="I5041" s="309" t="s">
        <v>2414</v>
      </c>
      <c r="J5041" s="309" t="s">
        <v>15063</v>
      </c>
      <c r="K5041" s="310">
        <v>5.3468999999999998</v>
      </c>
      <c r="L5041" s="310">
        <v>5.3323999999999998</v>
      </c>
      <c r="M5041" s="310">
        <f>VLOOKUP(H5041,'Details of Feeder LEvel'!H:N,7,FALSE)</f>
        <v>0</v>
      </c>
      <c r="N5041" s="310">
        <f t="shared" si="78"/>
        <v>0.27118517271690057</v>
      </c>
      <c r="O5041" s="310">
        <v>1.4132554556480326</v>
      </c>
      <c r="P5041" s="309" t="s">
        <v>15063</v>
      </c>
      <c r="Q5041" s="311"/>
    </row>
    <row r="5042" spans="1:17" s="312" customFormat="1" x14ac:dyDescent="0.3">
      <c r="A5042" s="307">
        <v>5039</v>
      </c>
      <c r="B5042" s="308" t="s">
        <v>5252</v>
      </c>
      <c r="C5042" s="308" t="s">
        <v>2393</v>
      </c>
      <c r="D5042" s="308" t="s">
        <v>2394</v>
      </c>
      <c r="E5042" s="308" t="s">
        <v>2394</v>
      </c>
      <c r="F5042" s="309" t="s">
        <v>10552</v>
      </c>
      <c r="G5042" s="309" t="s">
        <v>10609</v>
      </c>
      <c r="H5042" s="309" t="s">
        <v>10610</v>
      </c>
      <c r="I5042" s="309" t="s">
        <v>2414</v>
      </c>
      <c r="J5042" s="309" t="s">
        <v>15063</v>
      </c>
      <c r="K5042" s="310">
        <v>2.6364000000000001</v>
      </c>
      <c r="L5042" s="310">
        <v>2.4779932499999999</v>
      </c>
      <c r="M5042" s="310">
        <f>VLOOKUP(H5042,'Details of Feeder LEvel'!H:N,7,FALSE)</f>
        <v>0</v>
      </c>
      <c r="N5042" s="310">
        <f t="shared" si="78"/>
        <v>6.0084490213928134</v>
      </c>
      <c r="O5042" s="310">
        <v>6.0084490213928259</v>
      </c>
      <c r="P5042" s="309" t="s">
        <v>15063</v>
      </c>
      <c r="Q5042" s="311"/>
    </row>
    <row r="5043" spans="1:17" s="312" customFormat="1" x14ac:dyDescent="0.3">
      <c r="A5043" s="307">
        <v>5040</v>
      </c>
      <c r="B5043" s="308" t="s">
        <v>5252</v>
      </c>
      <c r="C5043" s="308" t="s">
        <v>2393</v>
      </c>
      <c r="D5043" s="308" t="s">
        <v>2394</v>
      </c>
      <c r="E5043" s="308" t="s">
        <v>2394</v>
      </c>
      <c r="F5043" s="309" t="s">
        <v>10552</v>
      </c>
      <c r="G5043" s="309" t="s">
        <v>10611</v>
      </c>
      <c r="H5043" s="309" t="s">
        <v>10612</v>
      </c>
      <c r="I5043" s="309" t="s">
        <v>5701</v>
      </c>
      <c r="J5043" s="309" t="s">
        <v>15063</v>
      </c>
      <c r="K5043" s="310">
        <v>0</v>
      </c>
      <c r="L5043" s="310">
        <v>0</v>
      </c>
      <c r="M5043" s="310">
        <f>VLOOKUP(H5043,'Details of Feeder LEvel'!H:N,7,FALSE)</f>
        <v>0</v>
      </c>
      <c r="N5043" s="310" t="e">
        <f t="shared" si="78"/>
        <v>#DIV/0!</v>
      </c>
      <c r="O5043" s="310" t="e">
        <v>#DIV/0!</v>
      </c>
      <c r="P5043" s="309" t="s">
        <v>15063</v>
      </c>
      <c r="Q5043" s="311"/>
    </row>
    <row r="5044" spans="1:17" s="312" customFormat="1" x14ac:dyDescent="0.3">
      <c r="A5044" s="307">
        <v>5041</v>
      </c>
      <c r="B5044" s="308" t="s">
        <v>5252</v>
      </c>
      <c r="C5044" s="308" t="s">
        <v>2393</v>
      </c>
      <c r="D5044" s="308" t="s">
        <v>2394</v>
      </c>
      <c r="E5044" s="308" t="s">
        <v>1519</v>
      </c>
      <c r="F5044" s="309" t="s">
        <v>4732</v>
      </c>
      <c r="G5044" s="309" t="s">
        <v>10613</v>
      </c>
      <c r="H5044" s="309" t="s">
        <v>10614</v>
      </c>
      <c r="I5044" s="309" t="s">
        <v>5622</v>
      </c>
      <c r="J5044" s="309" t="s">
        <v>15063</v>
      </c>
      <c r="K5044" s="310">
        <v>2.3667799999999999</v>
      </c>
      <c r="L5044" s="310">
        <v>2.1754444399999997</v>
      </c>
      <c r="M5044" s="310">
        <f>VLOOKUP(H5044,'Details of Feeder LEvel'!H:N,7,FALSE)</f>
        <v>0</v>
      </c>
      <c r="N5044" s="310">
        <f t="shared" si="78"/>
        <v>8.0842139953861434</v>
      </c>
      <c r="O5044" s="310">
        <v>9.5425996241637385</v>
      </c>
      <c r="P5044" s="309" t="s">
        <v>15063</v>
      </c>
      <c r="Q5044" s="311"/>
    </row>
    <row r="5045" spans="1:17" s="312" customFormat="1" x14ac:dyDescent="0.3">
      <c r="A5045" s="307">
        <v>5042</v>
      </c>
      <c r="B5045" s="308" t="s">
        <v>5252</v>
      </c>
      <c r="C5045" s="308" t="s">
        <v>2393</v>
      </c>
      <c r="D5045" s="308" t="s">
        <v>2394</v>
      </c>
      <c r="E5045" s="308" t="s">
        <v>1519</v>
      </c>
      <c r="F5045" s="309" t="s">
        <v>4732</v>
      </c>
      <c r="G5045" s="309" t="s">
        <v>10615</v>
      </c>
      <c r="H5045" s="309" t="s">
        <v>10616</v>
      </c>
      <c r="I5045" s="309" t="s">
        <v>5706</v>
      </c>
      <c r="J5045" s="309" t="s">
        <v>15063</v>
      </c>
      <c r="K5045" s="310">
        <v>4.6779799999999998</v>
      </c>
      <c r="L5045" s="310">
        <v>4.2982425800000001</v>
      </c>
      <c r="M5045" s="310">
        <f>VLOOKUP(H5045,'Details of Feeder LEvel'!H:N,7,FALSE)</f>
        <v>0</v>
      </c>
      <c r="N5045" s="310">
        <f t="shared" si="78"/>
        <v>8.1175511652465318</v>
      </c>
      <c r="O5045" s="310">
        <v>8.1175511652465282</v>
      </c>
      <c r="P5045" s="309" t="s">
        <v>15063</v>
      </c>
      <c r="Q5045" s="311"/>
    </row>
    <row r="5046" spans="1:17" s="312" customFormat="1" x14ac:dyDescent="0.3">
      <c r="A5046" s="307">
        <v>5043</v>
      </c>
      <c r="B5046" s="308" t="s">
        <v>5252</v>
      </c>
      <c r="C5046" s="308" t="s">
        <v>2393</v>
      </c>
      <c r="D5046" s="308" t="s">
        <v>2394</v>
      </c>
      <c r="E5046" s="308" t="s">
        <v>1519</v>
      </c>
      <c r="F5046" s="309" t="s">
        <v>4732</v>
      </c>
      <c r="G5046" s="309" t="s">
        <v>10617</v>
      </c>
      <c r="H5046" s="309" t="s">
        <v>10618</v>
      </c>
      <c r="I5046" s="309" t="s">
        <v>5701</v>
      </c>
      <c r="J5046" s="309" t="s">
        <v>15063</v>
      </c>
      <c r="K5046" s="310">
        <v>0.372</v>
      </c>
      <c r="L5046" s="310">
        <v>0.33454899999999999</v>
      </c>
      <c r="M5046" s="310">
        <f>VLOOKUP(H5046,'Details of Feeder LEvel'!H:N,7,FALSE)</f>
        <v>0</v>
      </c>
      <c r="N5046" s="310">
        <f t="shared" si="78"/>
        <v>10.067473118279572</v>
      </c>
      <c r="O5046" s="310">
        <v>10.067473118279558</v>
      </c>
      <c r="P5046" s="309" t="s">
        <v>15063</v>
      </c>
      <c r="Q5046" s="311"/>
    </row>
    <row r="5047" spans="1:17" s="312" customFormat="1" x14ac:dyDescent="0.3">
      <c r="A5047" s="307">
        <v>5044</v>
      </c>
      <c r="B5047" s="308" t="s">
        <v>5252</v>
      </c>
      <c r="C5047" s="308" t="s">
        <v>2393</v>
      </c>
      <c r="D5047" s="308" t="s">
        <v>2394</v>
      </c>
      <c r="E5047" s="308" t="s">
        <v>1519</v>
      </c>
      <c r="F5047" s="309" t="s">
        <v>4732</v>
      </c>
      <c r="G5047" s="309" t="s">
        <v>10619</v>
      </c>
      <c r="H5047" s="309" t="s">
        <v>10620</v>
      </c>
      <c r="I5047" s="309" t="s">
        <v>5706</v>
      </c>
      <c r="J5047" s="309" t="s">
        <v>15063</v>
      </c>
      <c r="K5047" s="310">
        <v>2.3024199999999997</v>
      </c>
      <c r="L5047" s="310">
        <v>2.0960813599999999</v>
      </c>
      <c r="M5047" s="310">
        <f>VLOOKUP(H5047,'Details of Feeder LEvel'!H:N,7,FALSE)</f>
        <v>0</v>
      </c>
      <c r="N5047" s="310">
        <f t="shared" si="78"/>
        <v>8.9618158285629832</v>
      </c>
      <c r="O5047" s="310">
        <v>11.29846102882559</v>
      </c>
      <c r="P5047" s="309" t="s">
        <v>15063</v>
      </c>
      <c r="Q5047" s="311"/>
    </row>
    <row r="5048" spans="1:17" s="312" customFormat="1" x14ac:dyDescent="0.3">
      <c r="A5048" s="307">
        <v>5045</v>
      </c>
      <c r="B5048" s="308" t="s">
        <v>5252</v>
      </c>
      <c r="C5048" s="308" t="s">
        <v>2393</v>
      </c>
      <c r="D5048" s="308" t="s">
        <v>2394</v>
      </c>
      <c r="E5048" s="308" t="s">
        <v>1519</v>
      </c>
      <c r="F5048" s="309" t="s">
        <v>4732</v>
      </c>
      <c r="G5048" s="309" t="s">
        <v>10621</v>
      </c>
      <c r="H5048" s="309" t="s">
        <v>10622</v>
      </c>
      <c r="I5048" s="309" t="s">
        <v>2405</v>
      </c>
      <c r="J5048" s="309" t="s">
        <v>15063</v>
      </c>
      <c r="K5048" s="310">
        <v>1.5164800000000001</v>
      </c>
      <c r="L5048" s="310">
        <v>1.3804330199999999</v>
      </c>
      <c r="M5048" s="310">
        <f>VLOOKUP(H5048,'Details of Feeder LEvel'!H:N,7,FALSE)</f>
        <v>0</v>
      </c>
      <c r="N5048" s="310">
        <f t="shared" si="78"/>
        <v>8.9712347014138096</v>
      </c>
      <c r="O5048" s="310">
        <v>16.163817203353304</v>
      </c>
      <c r="P5048" s="309" t="s">
        <v>15063</v>
      </c>
      <c r="Q5048" s="311"/>
    </row>
    <row r="5049" spans="1:17" s="312" customFormat="1" x14ac:dyDescent="0.3">
      <c r="A5049" s="307">
        <v>5046</v>
      </c>
      <c r="B5049" s="308" t="s">
        <v>5252</v>
      </c>
      <c r="C5049" s="308" t="s">
        <v>2393</v>
      </c>
      <c r="D5049" s="308" t="s">
        <v>2394</v>
      </c>
      <c r="E5049" s="308" t="s">
        <v>1519</v>
      </c>
      <c r="F5049" s="309" t="s">
        <v>4732</v>
      </c>
      <c r="G5049" s="309" t="s">
        <v>10623</v>
      </c>
      <c r="H5049" s="309" t="s">
        <v>10624</v>
      </c>
      <c r="I5049" s="309" t="s">
        <v>5701</v>
      </c>
      <c r="J5049" s="309" t="s">
        <v>15063</v>
      </c>
      <c r="K5049" s="310">
        <v>0.14010000000000003</v>
      </c>
      <c r="L5049" s="310">
        <v>0.12331099999999999</v>
      </c>
      <c r="M5049" s="310">
        <f>VLOOKUP(H5049,'Details of Feeder LEvel'!H:N,7,FALSE)</f>
        <v>0</v>
      </c>
      <c r="N5049" s="310">
        <f t="shared" si="78"/>
        <v>11.983583154889391</v>
      </c>
      <c r="O5049" s="310">
        <v>12.011166396189077</v>
      </c>
      <c r="P5049" s="309" t="s">
        <v>15063</v>
      </c>
      <c r="Q5049" s="311"/>
    </row>
    <row r="5050" spans="1:17" s="312" customFormat="1" x14ac:dyDescent="0.3">
      <c r="A5050" s="307">
        <v>5047</v>
      </c>
      <c r="B5050" s="308" t="s">
        <v>5252</v>
      </c>
      <c r="C5050" s="308" t="s">
        <v>2393</v>
      </c>
      <c r="D5050" s="308" t="s">
        <v>2394</v>
      </c>
      <c r="E5050" s="308" t="s">
        <v>1519</v>
      </c>
      <c r="F5050" s="309" t="s">
        <v>4732</v>
      </c>
      <c r="G5050" s="309" t="s">
        <v>10625</v>
      </c>
      <c r="H5050" s="309" t="s">
        <v>10626</v>
      </c>
      <c r="I5050" s="309" t="s">
        <v>5701</v>
      </c>
      <c r="J5050" s="309" t="s">
        <v>15063</v>
      </c>
      <c r="K5050" s="310">
        <v>3.3300000000000003E-2</v>
      </c>
      <c r="L5050" s="310">
        <v>3.0154E-2</v>
      </c>
      <c r="M5050" s="310">
        <f>VLOOKUP(H5050,'Details of Feeder LEvel'!H:N,7,FALSE)</f>
        <v>0</v>
      </c>
      <c r="N5050" s="310">
        <f t="shared" si="78"/>
        <v>9.4474474474474555</v>
      </c>
      <c r="O5050" s="310">
        <v>9.4474474474474661</v>
      </c>
      <c r="P5050" s="309" t="s">
        <v>15063</v>
      </c>
      <c r="Q5050" s="311"/>
    </row>
    <row r="5051" spans="1:17" s="312" customFormat="1" x14ac:dyDescent="0.3">
      <c r="A5051" s="307">
        <v>5048</v>
      </c>
      <c r="B5051" s="308" t="s">
        <v>5252</v>
      </c>
      <c r="C5051" s="308" t="s">
        <v>2393</v>
      </c>
      <c r="D5051" s="308" t="s">
        <v>2394</v>
      </c>
      <c r="E5051" s="308" t="s">
        <v>1519</v>
      </c>
      <c r="F5051" s="309" t="s">
        <v>4732</v>
      </c>
      <c r="G5051" s="309" t="s">
        <v>10627</v>
      </c>
      <c r="H5051" s="309" t="s">
        <v>10628</v>
      </c>
      <c r="I5051" s="309" t="s">
        <v>5706</v>
      </c>
      <c r="J5051" s="309" t="s">
        <v>15063</v>
      </c>
      <c r="K5051" s="310">
        <v>1.6921000000000002</v>
      </c>
      <c r="L5051" s="310">
        <v>1.54649192</v>
      </c>
      <c r="M5051" s="310">
        <f>VLOOKUP(H5051,'Details of Feeder LEvel'!H:N,7,FALSE)</f>
        <v>0</v>
      </c>
      <c r="N5051" s="310">
        <f t="shared" si="78"/>
        <v>8.6051699072158918</v>
      </c>
      <c r="O5051" s="310">
        <v>8.6051699072158918</v>
      </c>
      <c r="P5051" s="309" t="s">
        <v>15063</v>
      </c>
      <c r="Q5051" s="311"/>
    </row>
    <row r="5052" spans="1:17" s="312" customFormat="1" x14ac:dyDescent="0.3">
      <c r="A5052" s="307">
        <v>5049</v>
      </c>
      <c r="B5052" s="308" t="s">
        <v>5252</v>
      </c>
      <c r="C5052" s="308" t="s">
        <v>2393</v>
      </c>
      <c r="D5052" s="308" t="s">
        <v>2394</v>
      </c>
      <c r="E5052" s="308" t="s">
        <v>1519</v>
      </c>
      <c r="F5052" s="309" t="s">
        <v>4881</v>
      </c>
      <c r="G5052" s="309" t="s">
        <v>10629</v>
      </c>
      <c r="H5052" s="309" t="s">
        <v>10630</v>
      </c>
      <c r="I5052" s="309" t="s">
        <v>2405</v>
      </c>
      <c r="J5052" s="309" t="s">
        <v>15063</v>
      </c>
      <c r="K5052" s="310">
        <v>0.86447499999999988</v>
      </c>
      <c r="L5052" s="310">
        <v>0.7842617300000001</v>
      </c>
      <c r="M5052" s="310">
        <f>VLOOKUP(H5052,'Details of Feeder LEvel'!H:N,7,FALSE)</f>
        <v>0</v>
      </c>
      <c r="N5052" s="310">
        <f t="shared" si="78"/>
        <v>9.2788420717776443</v>
      </c>
      <c r="O5052" s="310">
        <v>9.2788420717776496</v>
      </c>
      <c r="P5052" s="309" t="s">
        <v>15063</v>
      </c>
      <c r="Q5052" s="311"/>
    </row>
    <row r="5053" spans="1:17" s="312" customFormat="1" x14ac:dyDescent="0.3">
      <c r="A5053" s="307">
        <v>5050</v>
      </c>
      <c r="B5053" s="308" t="s">
        <v>5252</v>
      </c>
      <c r="C5053" s="308" t="s">
        <v>2393</v>
      </c>
      <c r="D5053" s="308" t="s">
        <v>2394</v>
      </c>
      <c r="E5053" s="308" t="s">
        <v>1519</v>
      </c>
      <c r="F5053" s="309" t="s">
        <v>4881</v>
      </c>
      <c r="G5053" s="309" t="s">
        <v>10631</v>
      </c>
      <c r="H5053" s="309" t="s">
        <v>10632</v>
      </c>
      <c r="I5053" s="309" t="s">
        <v>2405</v>
      </c>
      <c r="J5053" s="309" t="s">
        <v>15063</v>
      </c>
      <c r="K5053" s="310">
        <v>0.46870000000000001</v>
      </c>
      <c r="L5053" s="310">
        <v>0.43612965999999997</v>
      </c>
      <c r="M5053" s="310">
        <f>VLOOKUP(H5053,'Details of Feeder LEvel'!H:N,7,FALSE)</f>
        <v>0</v>
      </c>
      <c r="N5053" s="310">
        <f t="shared" si="78"/>
        <v>6.9490804352464322</v>
      </c>
      <c r="O5053" s="310">
        <v>6.9490804352464348</v>
      </c>
      <c r="P5053" s="309" t="s">
        <v>15063</v>
      </c>
      <c r="Q5053" s="311"/>
    </row>
    <row r="5054" spans="1:17" s="312" customFormat="1" x14ac:dyDescent="0.3">
      <c r="A5054" s="307">
        <v>5051</v>
      </c>
      <c r="B5054" s="308" t="s">
        <v>5252</v>
      </c>
      <c r="C5054" s="308" t="s">
        <v>2393</v>
      </c>
      <c r="D5054" s="308" t="s">
        <v>2394</v>
      </c>
      <c r="E5054" s="308" t="s">
        <v>1519</v>
      </c>
      <c r="F5054" s="309" t="s">
        <v>4881</v>
      </c>
      <c r="G5054" s="309" t="s">
        <v>10633</v>
      </c>
      <c r="H5054" s="309" t="s">
        <v>10634</v>
      </c>
      <c r="I5054" s="309" t="s">
        <v>2405</v>
      </c>
      <c r="J5054" s="309" t="s">
        <v>15063</v>
      </c>
      <c r="K5054" s="310">
        <v>2.4336000000000002</v>
      </c>
      <c r="L5054" s="310">
        <v>2.2379606700000001</v>
      </c>
      <c r="M5054" s="310">
        <f>VLOOKUP(H5054,'Details of Feeder LEvel'!H:N,7,FALSE)</f>
        <v>0</v>
      </c>
      <c r="N5054" s="310">
        <f t="shared" si="78"/>
        <v>8.039091469428012</v>
      </c>
      <c r="O5054" s="310">
        <v>8.7823744829329531</v>
      </c>
      <c r="P5054" s="309" t="s">
        <v>15063</v>
      </c>
      <c r="Q5054" s="311"/>
    </row>
    <row r="5055" spans="1:17" s="312" customFormat="1" x14ac:dyDescent="0.3">
      <c r="A5055" s="307">
        <v>5052</v>
      </c>
      <c r="B5055" s="308" t="s">
        <v>5252</v>
      </c>
      <c r="C5055" s="308" t="s">
        <v>2393</v>
      </c>
      <c r="D5055" s="308" t="s">
        <v>2394</v>
      </c>
      <c r="E5055" s="308" t="s">
        <v>1519</v>
      </c>
      <c r="F5055" s="309" t="s">
        <v>4881</v>
      </c>
      <c r="G5055" s="309" t="s">
        <v>10635</v>
      </c>
      <c r="H5055" s="309" t="s">
        <v>10636</v>
      </c>
      <c r="I5055" s="309" t="s">
        <v>2405</v>
      </c>
      <c r="J5055" s="309" t="s">
        <v>15063</v>
      </c>
      <c r="K5055" s="310">
        <v>0.73059999999999992</v>
      </c>
      <c r="L5055" s="310">
        <v>0.67415862999999998</v>
      </c>
      <c r="M5055" s="310">
        <f>VLOOKUP(H5055,'Details of Feeder LEvel'!H:N,7,FALSE)</f>
        <v>0</v>
      </c>
      <c r="N5055" s="310">
        <f t="shared" si="78"/>
        <v>7.7253449219819252</v>
      </c>
      <c r="O5055" s="310">
        <v>7.7253449219819252</v>
      </c>
      <c r="P5055" s="309" t="s">
        <v>15063</v>
      </c>
      <c r="Q5055" s="311"/>
    </row>
    <row r="5056" spans="1:17" s="312" customFormat="1" x14ac:dyDescent="0.3">
      <c r="A5056" s="307">
        <v>5053</v>
      </c>
      <c r="B5056" s="308" t="s">
        <v>5252</v>
      </c>
      <c r="C5056" s="308" t="s">
        <v>2393</v>
      </c>
      <c r="D5056" s="308" t="s">
        <v>2394</v>
      </c>
      <c r="E5056" s="308" t="s">
        <v>1519</v>
      </c>
      <c r="F5056" s="309" t="s">
        <v>4881</v>
      </c>
      <c r="G5056" s="309" t="s">
        <v>10637</v>
      </c>
      <c r="H5056" s="309" t="s">
        <v>10638</v>
      </c>
      <c r="I5056" s="309" t="s">
        <v>2405</v>
      </c>
      <c r="J5056" s="309" t="s">
        <v>15063</v>
      </c>
      <c r="K5056" s="310">
        <v>0.43457699999999999</v>
      </c>
      <c r="L5056" s="310">
        <v>0.39231207000000001</v>
      </c>
      <c r="M5056" s="310">
        <f>VLOOKUP(H5056,'Details of Feeder LEvel'!H:N,7,FALSE)</f>
        <v>0</v>
      </c>
      <c r="N5056" s="310">
        <f t="shared" si="78"/>
        <v>9.7255331046051641</v>
      </c>
      <c r="O5056" s="310">
        <v>9.7255331046051658</v>
      </c>
      <c r="P5056" s="309" t="s">
        <v>15063</v>
      </c>
      <c r="Q5056" s="311"/>
    </row>
    <row r="5057" spans="1:17" s="312" customFormat="1" x14ac:dyDescent="0.3">
      <c r="A5057" s="307">
        <v>5054</v>
      </c>
      <c r="B5057" s="308" t="s">
        <v>5252</v>
      </c>
      <c r="C5057" s="308" t="s">
        <v>2393</v>
      </c>
      <c r="D5057" s="308" t="s">
        <v>2394</v>
      </c>
      <c r="E5057" s="308" t="s">
        <v>1519</v>
      </c>
      <c r="F5057" s="309" t="s">
        <v>4881</v>
      </c>
      <c r="G5057" s="309" t="s">
        <v>10639</v>
      </c>
      <c r="H5057" s="309" t="s">
        <v>10640</v>
      </c>
      <c r="I5057" s="309" t="s">
        <v>5701</v>
      </c>
      <c r="J5057" s="309" t="s">
        <v>15063</v>
      </c>
      <c r="K5057" s="310">
        <v>0.32019999999999998</v>
      </c>
      <c r="L5057" s="310">
        <v>0.28783299999999995</v>
      </c>
      <c r="M5057" s="310">
        <f>VLOOKUP(H5057,'Details of Feeder LEvel'!H:N,7,FALSE)</f>
        <v>0</v>
      </c>
      <c r="N5057" s="310">
        <f t="shared" si="78"/>
        <v>10.108369768894452</v>
      </c>
      <c r="O5057" s="310">
        <v>10.108369768894443</v>
      </c>
      <c r="P5057" s="309" t="s">
        <v>15063</v>
      </c>
      <c r="Q5057" s="311"/>
    </row>
    <row r="5058" spans="1:17" s="312" customFormat="1" x14ac:dyDescent="0.3">
      <c r="A5058" s="307">
        <v>5055</v>
      </c>
      <c r="B5058" s="308" t="s">
        <v>5252</v>
      </c>
      <c r="C5058" s="308" t="s">
        <v>2393</v>
      </c>
      <c r="D5058" s="308" t="s">
        <v>2394</v>
      </c>
      <c r="E5058" s="308" t="s">
        <v>1519</v>
      </c>
      <c r="F5058" s="309" t="s">
        <v>4881</v>
      </c>
      <c r="G5058" s="309" t="s">
        <v>10641</v>
      </c>
      <c r="H5058" s="309" t="s">
        <v>10642</v>
      </c>
      <c r="I5058" s="309" t="s">
        <v>2405</v>
      </c>
      <c r="J5058" s="309" t="s">
        <v>15063</v>
      </c>
      <c r="K5058" s="310">
        <v>0.69320000000000004</v>
      </c>
      <c r="L5058" s="310">
        <v>0.63362713000000004</v>
      </c>
      <c r="M5058" s="310">
        <f>VLOOKUP(H5058,'Details of Feeder LEvel'!H:N,7,FALSE)</f>
        <v>0</v>
      </c>
      <c r="N5058" s="310">
        <f t="shared" si="78"/>
        <v>8.5938935372186958</v>
      </c>
      <c r="O5058" s="310">
        <v>8.5938935372186993</v>
      </c>
      <c r="P5058" s="309" t="s">
        <v>15063</v>
      </c>
      <c r="Q5058" s="311"/>
    </row>
    <row r="5059" spans="1:17" s="312" customFormat="1" x14ac:dyDescent="0.3">
      <c r="A5059" s="307">
        <v>5056</v>
      </c>
      <c r="B5059" s="308" t="s">
        <v>5252</v>
      </c>
      <c r="C5059" s="308" t="s">
        <v>2393</v>
      </c>
      <c r="D5059" s="308" t="s">
        <v>2394</v>
      </c>
      <c r="E5059" s="308" t="s">
        <v>1519</v>
      </c>
      <c r="F5059" s="309" t="s">
        <v>4881</v>
      </c>
      <c r="G5059" s="309" t="s">
        <v>10643</v>
      </c>
      <c r="H5059" s="309" t="s">
        <v>10644</v>
      </c>
      <c r="I5059" s="309" t="s">
        <v>2405</v>
      </c>
      <c r="J5059" s="309" t="s">
        <v>15063</v>
      </c>
      <c r="K5059" s="310">
        <v>0.49220000000000003</v>
      </c>
      <c r="L5059" s="310">
        <v>0.45246023999999996</v>
      </c>
      <c r="M5059" s="310">
        <f>VLOOKUP(H5059,'Details of Feeder LEvel'!H:N,7,FALSE)</f>
        <v>0</v>
      </c>
      <c r="N5059" s="310">
        <f t="shared" si="78"/>
        <v>8.0739049167005419</v>
      </c>
      <c r="O5059" s="310">
        <v>10.24850327719774</v>
      </c>
      <c r="P5059" s="309" t="s">
        <v>15063</v>
      </c>
      <c r="Q5059" s="311"/>
    </row>
    <row r="5060" spans="1:17" s="312" customFormat="1" x14ac:dyDescent="0.3">
      <c r="A5060" s="307">
        <v>5057</v>
      </c>
      <c r="B5060" s="308" t="s">
        <v>5252</v>
      </c>
      <c r="C5060" s="308" t="s">
        <v>2393</v>
      </c>
      <c r="D5060" s="308" t="s">
        <v>2394</v>
      </c>
      <c r="E5060" s="308" t="s">
        <v>1519</v>
      </c>
      <c r="F5060" s="309" t="s">
        <v>10645</v>
      </c>
      <c r="G5060" s="309" t="s">
        <v>10646</v>
      </c>
      <c r="H5060" s="309" t="s">
        <v>10647</v>
      </c>
      <c r="I5060" s="309" t="s">
        <v>2405</v>
      </c>
      <c r="J5060" s="309" t="s">
        <v>15063</v>
      </c>
      <c r="K5060" s="310">
        <v>0.37476000000000004</v>
      </c>
      <c r="L5060" s="310">
        <v>0.34692252000000001</v>
      </c>
      <c r="M5060" s="310">
        <f>VLOOKUP(H5060,'Details of Feeder LEvel'!H:N,7,FALSE)</f>
        <v>0</v>
      </c>
      <c r="N5060" s="310">
        <f t="shared" ref="N5060:N5123" si="79">(K5060-L5060)/K5060*100</f>
        <v>7.4280819724623814</v>
      </c>
      <c r="O5060" s="310">
        <v>7.4280819724623859</v>
      </c>
      <c r="P5060" s="309" t="s">
        <v>15063</v>
      </c>
      <c r="Q5060" s="311"/>
    </row>
    <row r="5061" spans="1:17" s="312" customFormat="1" x14ac:dyDescent="0.3">
      <c r="A5061" s="307">
        <v>5058</v>
      </c>
      <c r="B5061" s="308" t="s">
        <v>5252</v>
      </c>
      <c r="C5061" s="308" t="s">
        <v>2393</v>
      </c>
      <c r="D5061" s="308" t="s">
        <v>2394</v>
      </c>
      <c r="E5061" s="308" t="s">
        <v>1519</v>
      </c>
      <c r="F5061" s="309" t="s">
        <v>10645</v>
      </c>
      <c r="G5061" s="309" t="s">
        <v>10648</v>
      </c>
      <c r="H5061" s="309" t="s">
        <v>10649</v>
      </c>
      <c r="I5061" s="309" t="s">
        <v>2414</v>
      </c>
      <c r="J5061" s="309" t="s">
        <v>15063</v>
      </c>
      <c r="K5061" s="310">
        <v>6.9218799999999998</v>
      </c>
      <c r="L5061" s="310">
        <v>6.701175000000001</v>
      </c>
      <c r="M5061" s="310">
        <f>VLOOKUP(H5061,'Details of Feeder LEvel'!H:N,7,FALSE)</f>
        <v>0</v>
      </c>
      <c r="N5061" s="310">
        <f t="shared" si="79"/>
        <v>3.1885123694718605</v>
      </c>
      <c r="O5061" s="310">
        <v>3.4000185980845754</v>
      </c>
      <c r="P5061" s="309" t="s">
        <v>15063</v>
      </c>
      <c r="Q5061" s="311"/>
    </row>
    <row r="5062" spans="1:17" s="312" customFormat="1" x14ac:dyDescent="0.3">
      <c r="A5062" s="307">
        <v>5059</v>
      </c>
      <c r="B5062" s="308" t="s">
        <v>5252</v>
      </c>
      <c r="C5062" s="308" t="s">
        <v>2393</v>
      </c>
      <c r="D5062" s="308" t="s">
        <v>2394</v>
      </c>
      <c r="E5062" s="308" t="s">
        <v>1519</v>
      </c>
      <c r="F5062" s="309" t="s">
        <v>10645</v>
      </c>
      <c r="G5062" s="309" t="s">
        <v>10650</v>
      </c>
      <c r="H5062" s="309" t="s">
        <v>10651</v>
      </c>
      <c r="I5062" s="309" t="s">
        <v>2414</v>
      </c>
      <c r="J5062" s="309" t="s">
        <v>15063</v>
      </c>
      <c r="K5062" s="310">
        <v>6.6876000000000007</v>
      </c>
      <c r="L5062" s="310">
        <v>6.6705000000000005</v>
      </c>
      <c r="M5062" s="310">
        <f>VLOOKUP(H5062,'Details of Feeder LEvel'!H:N,7,FALSE)</f>
        <v>0</v>
      </c>
      <c r="N5062" s="310">
        <f t="shared" si="79"/>
        <v>0.25569711107123799</v>
      </c>
      <c r="O5062" s="310">
        <v>0.25569711107124027</v>
      </c>
      <c r="P5062" s="309" t="s">
        <v>15063</v>
      </c>
      <c r="Q5062" s="311"/>
    </row>
    <row r="5063" spans="1:17" s="312" customFormat="1" x14ac:dyDescent="0.3">
      <c r="A5063" s="307">
        <v>5060</v>
      </c>
      <c r="B5063" s="308" t="s">
        <v>5252</v>
      </c>
      <c r="C5063" s="308" t="s">
        <v>2393</v>
      </c>
      <c r="D5063" s="308" t="s">
        <v>2394</v>
      </c>
      <c r="E5063" s="308" t="s">
        <v>1519</v>
      </c>
      <c r="F5063" s="309" t="s">
        <v>10645</v>
      </c>
      <c r="G5063" s="309" t="s">
        <v>10652</v>
      </c>
      <c r="H5063" s="309" t="s">
        <v>10653</v>
      </c>
      <c r="I5063" s="309" t="s">
        <v>2414</v>
      </c>
      <c r="J5063" s="309" t="s">
        <v>15063</v>
      </c>
      <c r="K5063" s="310">
        <v>5.0985199999999997</v>
      </c>
      <c r="L5063" s="310">
        <v>5.0699528300000001</v>
      </c>
      <c r="M5063" s="310">
        <f>VLOOKUP(H5063,'Details of Feeder LEvel'!H:N,7,FALSE)</f>
        <v>0</v>
      </c>
      <c r="N5063" s="310">
        <f t="shared" si="79"/>
        <v>0.56030318602260354</v>
      </c>
      <c r="O5063" s="310">
        <v>0.56030318602261486</v>
      </c>
      <c r="P5063" s="309" t="s">
        <v>15063</v>
      </c>
      <c r="Q5063" s="311"/>
    </row>
    <row r="5064" spans="1:17" s="312" customFormat="1" x14ac:dyDescent="0.3">
      <c r="A5064" s="307">
        <v>5061</v>
      </c>
      <c r="B5064" s="308" t="s">
        <v>5252</v>
      </c>
      <c r="C5064" s="308" t="s">
        <v>2393</v>
      </c>
      <c r="D5064" s="308" t="s">
        <v>2394</v>
      </c>
      <c r="E5064" s="308" t="s">
        <v>1519</v>
      </c>
      <c r="F5064" s="309" t="s">
        <v>10645</v>
      </c>
      <c r="G5064" s="309" t="s">
        <v>10654</v>
      </c>
      <c r="H5064" s="309" t="s">
        <v>10655</v>
      </c>
      <c r="I5064" s="309" t="s">
        <v>2414</v>
      </c>
      <c r="J5064" s="309" t="s">
        <v>15063</v>
      </c>
      <c r="K5064" s="310">
        <v>7.5016800000000003</v>
      </c>
      <c r="L5064" s="310">
        <v>6.6157315920000004</v>
      </c>
      <c r="M5064" s="310">
        <f>VLOOKUP(H5064,'Details of Feeder LEvel'!H:N,7,FALSE)</f>
        <v>0</v>
      </c>
      <c r="N5064" s="310">
        <f t="shared" si="79"/>
        <v>11.81</v>
      </c>
      <c r="O5064" s="310">
        <v>11.809999999999999</v>
      </c>
      <c r="P5064" s="309" t="s">
        <v>15063</v>
      </c>
      <c r="Q5064" s="311"/>
    </row>
    <row r="5065" spans="1:17" s="312" customFormat="1" x14ac:dyDescent="0.3">
      <c r="A5065" s="307">
        <v>5062</v>
      </c>
      <c r="B5065" s="308" t="s">
        <v>5252</v>
      </c>
      <c r="C5065" s="308" t="s">
        <v>2393</v>
      </c>
      <c r="D5065" s="308" t="s">
        <v>2394</v>
      </c>
      <c r="E5065" s="308" t="s">
        <v>1519</v>
      </c>
      <c r="F5065" s="309" t="s">
        <v>10645</v>
      </c>
      <c r="G5065" s="309" t="s">
        <v>10656</v>
      </c>
      <c r="H5065" s="309" t="s">
        <v>10657</v>
      </c>
      <c r="I5065" s="309" t="s">
        <v>2414</v>
      </c>
      <c r="J5065" s="309" t="s">
        <v>15063</v>
      </c>
      <c r="K5065" s="310">
        <v>4.5387199999999996</v>
      </c>
      <c r="L5065" s="310">
        <v>4.5365950000000002</v>
      </c>
      <c r="M5065" s="310">
        <f>VLOOKUP(H5065,'Details of Feeder LEvel'!H:N,7,FALSE)</f>
        <v>0</v>
      </c>
      <c r="N5065" s="310">
        <f t="shared" si="79"/>
        <v>4.681936757498785E-2</v>
      </c>
      <c r="O5065" s="310">
        <v>4.6819367574990611E-2</v>
      </c>
      <c r="P5065" s="309" t="s">
        <v>15063</v>
      </c>
      <c r="Q5065" s="311"/>
    </row>
    <row r="5066" spans="1:17" s="312" customFormat="1" x14ac:dyDescent="0.3">
      <c r="A5066" s="307">
        <v>5063</v>
      </c>
      <c r="B5066" s="308" t="s">
        <v>5252</v>
      </c>
      <c r="C5066" s="308" t="s">
        <v>2393</v>
      </c>
      <c r="D5066" s="308" t="s">
        <v>2394</v>
      </c>
      <c r="E5066" s="308" t="s">
        <v>1519</v>
      </c>
      <c r="F5066" s="309" t="s">
        <v>10645</v>
      </c>
      <c r="G5066" s="309" t="s">
        <v>10658</v>
      </c>
      <c r="H5066" s="309" t="s">
        <v>10659</v>
      </c>
      <c r="I5066" s="309" t="s">
        <v>2414</v>
      </c>
      <c r="J5066" s="309" t="s">
        <v>15063</v>
      </c>
      <c r="K5066" s="310">
        <v>5.9859200000000001</v>
      </c>
      <c r="L5066" s="310">
        <v>5.7235148999999996</v>
      </c>
      <c r="M5066" s="310">
        <f>VLOOKUP(H5066,'Details of Feeder LEvel'!H:N,7,FALSE)</f>
        <v>0</v>
      </c>
      <c r="N5066" s="310">
        <f t="shared" si="79"/>
        <v>4.3837054287394501</v>
      </c>
      <c r="O5066" s="310">
        <v>14.061034807881533</v>
      </c>
      <c r="P5066" s="309" t="s">
        <v>15063</v>
      </c>
      <c r="Q5066" s="311"/>
    </row>
    <row r="5067" spans="1:17" s="312" customFormat="1" x14ac:dyDescent="0.3">
      <c r="A5067" s="307">
        <v>5064</v>
      </c>
      <c r="B5067" s="308" t="s">
        <v>5252</v>
      </c>
      <c r="C5067" s="308" t="s">
        <v>2393</v>
      </c>
      <c r="D5067" s="308" t="s">
        <v>2394</v>
      </c>
      <c r="E5067" s="308" t="s">
        <v>1519</v>
      </c>
      <c r="F5067" s="309" t="s">
        <v>10645</v>
      </c>
      <c r="G5067" s="309" t="s">
        <v>10660</v>
      </c>
      <c r="H5067" s="309" t="s">
        <v>10661</v>
      </c>
      <c r="I5067" s="309" t="s">
        <v>2414</v>
      </c>
      <c r="J5067" s="309" t="s">
        <v>15063</v>
      </c>
      <c r="K5067" s="310">
        <v>3.1218400000000002</v>
      </c>
      <c r="L5067" s="310">
        <v>2.9947277999999997</v>
      </c>
      <c r="M5067" s="310">
        <f>VLOOKUP(H5067,'Details of Feeder LEvel'!H:N,7,FALSE)</f>
        <v>0</v>
      </c>
      <c r="N5067" s="310">
        <f t="shared" si="79"/>
        <v>4.0717077108372131</v>
      </c>
      <c r="O5067" s="310">
        <v>4.0717077108372131</v>
      </c>
      <c r="P5067" s="309" t="s">
        <v>15063</v>
      </c>
      <c r="Q5067" s="311"/>
    </row>
    <row r="5068" spans="1:17" s="312" customFormat="1" x14ac:dyDescent="0.3">
      <c r="A5068" s="307">
        <v>5065</v>
      </c>
      <c r="B5068" s="308" t="s">
        <v>5252</v>
      </c>
      <c r="C5068" s="308" t="s">
        <v>2393</v>
      </c>
      <c r="D5068" s="308" t="s">
        <v>2394</v>
      </c>
      <c r="E5068" s="308" t="s">
        <v>1519</v>
      </c>
      <c r="F5068" s="309" t="s">
        <v>10645</v>
      </c>
      <c r="G5068" s="309" t="s">
        <v>10662</v>
      </c>
      <c r="H5068" s="309" t="s">
        <v>10663</v>
      </c>
      <c r="I5068" s="309" t="s">
        <v>2414</v>
      </c>
      <c r="J5068" s="309" t="s">
        <v>15063</v>
      </c>
      <c r="K5068" s="310">
        <v>3.11572</v>
      </c>
      <c r="L5068" s="310">
        <v>3.0772500000000003</v>
      </c>
      <c r="M5068" s="310">
        <f>VLOOKUP(H5068,'Details of Feeder LEvel'!H:N,7,FALSE)</f>
        <v>0</v>
      </c>
      <c r="N5068" s="310">
        <f t="shared" si="79"/>
        <v>1.2347065846738403</v>
      </c>
      <c r="O5068" s="310">
        <v>1.3097463966561418</v>
      </c>
      <c r="P5068" s="309" t="s">
        <v>15063</v>
      </c>
      <c r="Q5068" s="311"/>
    </row>
    <row r="5069" spans="1:17" s="312" customFormat="1" x14ac:dyDescent="0.3">
      <c r="A5069" s="307">
        <v>5066</v>
      </c>
      <c r="B5069" s="308" t="s">
        <v>5252</v>
      </c>
      <c r="C5069" s="308" t="s">
        <v>2393</v>
      </c>
      <c r="D5069" s="308" t="s">
        <v>2394</v>
      </c>
      <c r="E5069" s="308" t="s">
        <v>1519</v>
      </c>
      <c r="F5069" s="309" t="s">
        <v>10645</v>
      </c>
      <c r="G5069" s="309" t="s">
        <v>10664</v>
      </c>
      <c r="H5069" s="309" t="s">
        <v>10665</v>
      </c>
      <c r="I5069" s="309" t="s">
        <v>2414</v>
      </c>
      <c r="J5069" s="309" t="s">
        <v>15063</v>
      </c>
      <c r="K5069" s="310">
        <v>2.63944</v>
      </c>
      <c r="L5069" s="310">
        <v>2.5371255000000001</v>
      </c>
      <c r="M5069" s="310">
        <f>VLOOKUP(H5069,'Details of Feeder LEvel'!H:N,7,FALSE)</f>
        <v>0</v>
      </c>
      <c r="N5069" s="310">
        <f t="shared" si="79"/>
        <v>3.8763715030460957</v>
      </c>
      <c r="O5069" s="310">
        <v>3.8763715030461054</v>
      </c>
      <c r="P5069" s="309" t="s">
        <v>15063</v>
      </c>
      <c r="Q5069" s="311"/>
    </row>
    <row r="5070" spans="1:17" s="312" customFormat="1" x14ac:dyDescent="0.3">
      <c r="A5070" s="307">
        <v>5067</v>
      </c>
      <c r="B5070" s="308" t="s">
        <v>5252</v>
      </c>
      <c r="C5070" s="308" t="s">
        <v>2393</v>
      </c>
      <c r="D5070" s="308" t="s">
        <v>2394</v>
      </c>
      <c r="E5070" s="308" t="s">
        <v>1519</v>
      </c>
      <c r="F5070" s="309" t="s">
        <v>10645</v>
      </c>
      <c r="G5070" s="309" t="s">
        <v>10666</v>
      </c>
      <c r="H5070" s="309" t="s">
        <v>10667</v>
      </c>
      <c r="I5070" s="309" t="s">
        <v>2414</v>
      </c>
      <c r="J5070" s="309" t="s">
        <v>15063</v>
      </c>
      <c r="K5070" s="310">
        <v>3.9374799999999999</v>
      </c>
      <c r="L5070" s="310">
        <v>3.7496789499999998</v>
      </c>
      <c r="M5070" s="310">
        <f>VLOOKUP(H5070,'Details of Feeder LEvel'!H:N,7,FALSE)</f>
        <v>0</v>
      </c>
      <c r="N5070" s="310">
        <f t="shared" si="79"/>
        <v>4.7695747026016653</v>
      </c>
      <c r="O5070" s="310">
        <v>4.7695747026016537</v>
      </c>
      <c r="P5070" s="309" t="s">
        <v>15063</v>
      </c>
      <c r="Q5070" s="311"/>
    </row>
    <row r="5071" spans="1:17" s="312" customFormat="1" x14ac:dyDescent="0.3">
      <c r="A5071" s="307">
        <v>5068</v>
      </c>
      <c r="B5071" s="308" t="s">
        <v>5252</v>
      </c>
      <c r="C5071" s="308" t="s">
        <v>2393</v>
      </c>
      <c r="D5071" s="308" t="s">
        <v>2394</v>
      </c>
      <c r="E5071" s="308" t="s">
        <v>1519</v>
      </c>
      <c r="F5071" s="309" t="s">
        <v>10645</v>
      </c>
      <c r="G5071" s="309" t="s">
        <v>10668</v>
      </c>
      <c r="H5071" s="309" t="s">
        <v>10669</v>
      </c>
      <c r="I5071" s="309" t="s">
        <v>2432</v>
      </c>
      <c r="J5071" s="309" t="s">
        <v>15063</v>
      </c>
      <c r="K5071" s="310">
        <v>0.22799999999999998</v>
      </c>
      <c r="L5071" s="310">
        <v>0.218588</v>
      </c>
      <c r="M5071" s="310">
        <f>VLOOKUP(H5071,'Details of Feeder LEvel'!H:N,7,FALSE)</f>
        <v>0</v>
      </c>
      <c r="N5071" s="310">
        <f t="shared" si="79"/>
        <v>4.1280701754385865</v>
      </c>
      <c r="O5071" s="310">
        <v>4.1280701754385918</v>
      </c>
      <c r="P5071" s="309" t="s">
        <v>15063</v>
      </c>
      <c r="Q5071" s="311"/>
    </row>
    <row r="5072" spans="1:17" s="312" customFormat="1" x14ac:dyDescent="0.3">
      <c r="A5072" s="307">
        <v>5069</v>
      </c>
      <c r="B5072" s="308" t="s">
        <v>5252</v>
      </c>
      <c r="C5072" s="308" t="s">
        <v>2393</v>
      </c>
      <c r="D5072" s="308" t="s">
        <v>2394</v>
      </c>
      <c r="E5072" s="308" t="s">
        <v>1519</v>
      </c>
      <c r="F5072" s="309" t="s">
        <v>10645</v>
      </c>
      <c r="G5072" s="309" t="s">
        <v>10670</v>
      </c>
      <c r="H5072" s="309" t="s">
        <v>10671</v>
      </c>
      <c r="I5072" s="309" t="s">
        <v>2432</v>
      </c>
      <c r="J5072" s="309" t="s">
        <v>15063</v>
      </c>
      <c r="K5072" s="310">
        <v>0.35224</v>
      </c>
      <c r="L5072" s="310">
        <v>0.34138600000000002</v>
      </c>
      <c r="M5072" s="310">
        <f>VLOOKUP(H5072,'Details of Feeder LEvel'!H:N,7,FALSE)</f>
        <v>0</v>
      </c>
      <c r="N5072" s="310">
        <f t="shared" si="79"/>
        <v>3.0814217578923389</v>
      </c>
      <c r="O5072" s="310">
        <v>3.0814217578923442</v>
      </c>
      <c r="P5072" s="309" t="s">
        <v>15063</v>
      </c>
      <c r="Q5072" s="311"/>
    </row>
    <row r="5073" spans="1:17" s="312" customFormat="1" x14ac:dyDescent="0.3">
      <c r="A5073" s="307">
        <v>5070</v>
      </c>
      <c r="B5073" s="308" t="s">
        <v>5252</v>
      </c>
      <c r="C5073" s="308" t="s">
        <v>2393</v>
      </c>
      <c r="D5073" s="308" t="s">
        <v>2394</v>
      </c>
      <c r="E5073" s="308" t="s">
        <v>1519</v>
      </c>
      <c r="F5073" s="309" t="s">
        <v>10672</v>
      </c>
      <c r="G5073" s="309" t="s">
        <v>10673</v>
      </c>
      <c r="H5073" s="309" t="s">
        <v>10674</v>
      </c>
      <c r="I5073" s="309" t="s">
        <v>2405</v>
      </c>
      <c r="J5073" s="309" t="s">
        <v>15063</v>
      </c>
      <c r="K5073" s="310">
        <v>3.5842000000000001</v>
      </c>
      <c r="L5073" s="310">
        <v>3.3286284300000002</v>
      </c>
      <c r="M5073" s="310">
        <f>VLOOKUP(H5073,'Details of Feeder LEvel'!H:N,7,FALSE)</f>
        <v>0</v>
      </c>
      <c r="N5073" s="310">
        <f t="shared" si="79"/>
        <v>7.1305052731432355</v>
      </c>
      <c r="O5073" s="310">
        <v>7.130505273143239</v>
      </c>
      <c r="P5073" s="309" t="s">
        <v>15063</v>
      </c>
      <c r="Q5073" s="311"/>
    </row>
    <row r="5074" spans="1:17" s="312" customFormat="1" x14ac:dyDescent="0.3">
      <c r="A5074" s="307">
        <v>5071</v>
      </c>
      <c r="B5074" s="308" t="s">
        <v>5252</v>
      </c>
      <c r="C5074" s="308" t="s">
        <v>2393</v>
      </c>
      <c r="D5074" s="308" t="s">
        <v>2394</v>
      </c>
      <c r="E5074" s="308" t="s">
        <v>1519</v>
      </c>
      <c r="F5074" s="309" t="s">
        <v>10672</v>
      </c>
      <c r="G5074" s="309" t="s">
        <v>10675</v>
      </c>
      <c r="H5074" s="309" t="s">
        <v>10676</v>
      </c>
      <c r="I5074" s="309" t="s">
        <v>2405</v>
      </c>
      <c r="J5074" s="309" t="s">
        <v>15063</v>
      </c>
      <c r="K5074" s="310">
        <v>0.45200000000000001</v>
      </c>
      <c r="L5074" s="310">
        <v>0.42320816</v>
      </c>
      <c r="M5074" s="310">
        <f>VLOOKUP(H5074,'Details of Feeder LEvel'!H:N,7,FALSE)</f>
        <v>0</v>
      </c>
      <c r="N5074" s="310">
        <f t="shared" si="79"/>
        <v>6.3698761061946927</v>
      </c>
      <c r="O5074" s="310">
        <v>23.022069728961281</v>
      </c>
      <c r="P5074" s="309" t="s">
        <v>15063</v>
      </c>
      <c r="Q5074" s="311"/>
    </row>
    <row r="5075" spans="1:17" s="312" customFormat="1" x14ac:dyDescent="0.3">
      <c r="A5075" s="307">
        <v>5072</v>
      </c>
      <c r="B5075" s="308" t="s">
        <v>5252</v>
      </c>
      <c r="C5075" s="308" t="s">
        <v>2393</v>
      </c>
      <c r="D5075" s="308" t="s">
        <v>2394</v>
      </c>
      <c r="E5075" s="308" t="s">
        <v>1519</v>
      </c>
      <c r="F5075" s="309" t="s">
        <v>10672</v>
      </c>
      <c r="G5075" s="309" t="s">
        <v>10677</v>
      </c>
      <c r="H5075" s="309" t="s">
        <v>10678</v>
      </c>
      <c r="I5075" s="309" t="s">
        <v>2414</v>
      </c>
      <c r="J5075" s="309" t="s">
        <v>15063</v>
      </c>
      <c r="K5075" s="310">
        <v>0.7108000000000001</v>
      </c>
      <c r="L5075" s="310">
        <v>0.67897574999999999</v>
      </c>
      <c r="M5075" s="310">
        <f>VLOOKUP(H5075,'Details of Feeder LEvel'!H:N,7,FALSE)</f>
        <v>0</v>
      </c>
      <c r="N5075" s="310">
        <f t="shared" si="79"/>
        <v>4.477243950478349</v>
      </c>
      <c r="O5075" s="310">
        <v>4.5205407440186534</v>
      </c>
      <c r="P5075" s="309" t="s">
        <v>15063</v>
      </c>
      <c r="Q5075" s="311"/>
    </row>
    <row r="5076" spans="1:17" s="312" customFormat="1" x14ac:dyDescent="0.3">
      <c r="A5076" s="307">
        <v>5073</v>
      </c>
      <c r="B5076" s="308" t="s">
        <v>5252</v>
      </c>
      <c r="C5076" s="308" t="s">
        <v>2393</v>
      </c>
      <c r="D5076" s="308" t="s">
        <v>2394</v>
      </c>
      <c r="E5076" s="308" t="s">
        <v>1519</v>
      </c>
      <c r="F5076" s="309" t="s">
        <v>10672</v>
      </c>
      <c r="G5076" s="309" t="s">
        <v>10679</v>
      </c>
      <c r="H5076" s="309" t="s">
        <v>10680</v>
      </c>
      <c r="I5076" s="309" t="s">
        <v>5701</v>
      </c>
      <c r="J5076" s="309" t="s">
        <v>15063</v>
      </c>
      <c r="K5076" s="310">
        <v>0.38917999999999997</v>
      </c>
      <c r="L5076" s="310">
        <v>0.35050199999999998</v>
      </c>
      <c r="M5076" s="310">
        <f>VLOOKUP(H5076,'Details of Feeder LEvel'!H:N,7,FALSE)</f>
        <v>0</v>
      </c>
      <c r="N5076" s="310">
        <f t="shared" si="79"/>
        <v>9.9383318772804348</v>
      </c>
      <c r="O5076" s="310">
        <v>9.9383318772804365</v>
      </c>
      <c r="P5076" s="309" t="s">
        <v>15063</v>
      </c>
      <c r="Q5076" s="311"/>
    </row>
    <row r="5077" spans="1:17" s="312" customFormat="1" x14ac:dyDescent="0.3">
      <c r="A5077" s="307">
        <v>5074</v>
      </c>
      <c r="B5077" s="308" t="s">
        <v>5252</v>
      </c>
      <c r="C5077" s="308" t="s">
        <v>2393</v>
      </c>
      <c r="D5077" s="308" t="s">
        <v>2394</v>
      </c>
      <c r="E5077" s="308" t="s">
        <v>1519</v>
      </c>
      <c r="F5077" s="309" t="s">
        <v>10672</v>
      </c>
      <c r="G5077" s="309" t="s">
        <v>10681</v>
      </c>
      <c r="H5077" s="309" t="s">
        <v>10682</v>
      </c>
      <c r="I5077" s="309" t="s">
        <v>5706</v>
      </c>
      <c r="J5077" s="309" t="s">
        <v>15063</v>
      </c>
      <c r="K5077" s="310">
        <v>1.4252800000000001</v>
      </c>
      <c r="L5077" s="310">
        <v>1.32138998</v>
      </c>
      <c r="M5077" s="310">
        <f>VLOOKUP(H5077,'Details of Feeder LEvel'!H:N,7,FALSE)</f>
        <v>0</v>
      </c>
      <c r="N5077" s="310">
        <f t="shared" si="79"/>
        <v>7.2890954759766586</v>
      </c>
      <c r="O5077" s="310">
        <v>10.758257731901722</v>
      </c>
      <c r="P5077" s="309" t="s">
        <v>15063</v>
      </c>
      <c r="Q5077" s="311"/>
    </row>
    <row r="5078" spans="1:17" s="312" customFormat="1" x14ac:dyDescent="0.3">
      <c r="A5078" s="307">
        <v>5075</v>
      </c>
      <c r="B5078" s="308" t="s">
        <v>5252</v>
      </c>
      <c r="C5078" s="308" t="s">
        <v>2393</v>
      </c>
      <c r="D5078" s="308" t="s">
        <v>2394</v>
      </c>
      <c r="E5078" s="308" t="s">
        <v>1519</v>
      </c>
      <c r="F5078" s="309" t="s">
        <v>10672</v>
      </c>
      <c r="G5078" s="309" t="s">
        <v>10683</v>
      </c>
      <c r="H5078" s="309" t="s">
        <v>10684</v>
      </c>
      <c r="I5078" s="309" t="s">
        <v>5706</v>
      </c>
      <c r="J5078" s="309" t="s">
        <v>15063</v>
      </c>
      <c r="K5078" s="310">
        <v>0.38253999999999999</v>
      </c>
      <c r="L5078" s="310">
        <v>0.35012295999999998</v>
      </c>
      <c r="M5078" s="310">
        <f>VLOOKUP(H5078,'Details of Feeder LEvel'!H:N,7,FALSE)</f>
        <v>0</v>
      </c>
      <c r="N5078" s="310">
        <f t="shared" si="79"/>
        <v>8.4741569509070978</v>
      </c>
      <c r="O5078" s="310">
        <v>8.4741569509071084</v>
      </c>
      <c r="P5078" s="309" t="s">
        <v>15063</v>
      </c>
      <c r="Q5078" s="311"/>
    </row>
    <row r="5079" spans="1:17" s="312" customFormat="1" x14ac:dyDescent="0.3">
      <c r="A5079" s="307">
        <v>5076</v>
      </c>
      <c r="B5079" s="308" t="s">
        <v>5252</v>
      </c>
      <c r="C5079" s="308" t="s">
        <v>2393</v>
      </c>
      <c r="D5079" s="308" t="s">
        <v>2394</v>
      </c>
      <c r="E5079" s="308" t="s">
        <v>1519</v>
      </c>
      <c r="F5079" s="309" t="s">
        <v>10672</v>
      </c>
      <c r="G5079" s="309" t="s">
        <v>10685</v>
      </c>
      <c r="H5079" s="309" t="s">
        <v>10686</v>
      </c>
      <c r="I5079" s="309" t="s">
        <v>5706</v>
      </c>
      <c r="J5079" s="309" t="s">
        <v>15063</v>
      </c>
      <c r="K5079" s="310">
        <v>0.61299999999999999</v>
      </c>
      <c r="L5079" s="310">
        <v>0.5602355</v>
      </c>
      <c r="M5079" s="310">
        <f>VLOOKUP(H5079,'Details of Feeder LEvel'!H:N,7,FALSE)</f>
        <v>0</v>
      </c>
      <c r="N5079" s="310">
        <f t="shared" si="79"/>
        <v>8.607585644371941</v>
      </c>
      <c r="O5079" s="310">
        <v>20.589663603416142</v>
      </c>
      <c r="P5079" s="309" t="s">
        <v>15063</v>
      </c>
      <c r="Q5079" s="311"/>
    </row>
    <row r="5080" spans="1:17" s="312" customFormat="1" x14ac:dyDescent="0.3">
      <c r="A5080" s="307">
        <v>5077</v>
      </c>
      <c r="B5080" s="308" t="s">
        <v>5252</v>
      </c>
      <c r="C5080" s="308" t="s">
        <v>2393</v>
      </c>
      <c r="D5080" s="308" t="s">
        <v>2394</v>
      </c>
      <c r="E5080" s="308" t="s">
        <v>1519</v>
      </c>
      <c r="F5080" s="309" t="s">
        <v>10672</v>
      </c>
      <c r="G5080" s="309" t="s">
        <v>10687</v>
      </c>
      <c r="H5080" s="309" t="s">
        <v>10688</v>
      </c>
      <c r="I5080" s="309" t="s">
        <v>5701</v>
      </c>
      <c r="J5080" s="309" t="s">
        <v>15063</v>
      </c>
      <c r="K5080" s="310">
        <v>0.13088</v>
      </c>
      <c r="L5080" s="310">
        <v>0.11797299999999999</v>
      </c>
      <c r="M5080" s="310">
        <f>VLOOKUP(H5080,'Details of Feeder LEvel'!H:N,7,FALSE)</f>
        <v>0</v>
      </c>
      <c r="N5080" s="310">
        <f t="shared" si="79"/>
        <v>9.861705378973106</v>
      </c>
      <c r="O5080" s="310">
        <v>9.861705378973106</v>
      </c>
      <c r="P5080" s="309" t="s">
        <v>15063</v>
      </c>
      <c r="Q5080" s="311"/>
    </row>
    <row r="5081" spans="1:17" s="312" customFormat="1" x14ac:dyDescent="0.3">
      <c r="A5081" s="307">
        <v>5078</v>
      </c>
      <c r="B5081" s="308" t="s">
        <v>5252</v>
      </c>
      <c r="C5081" s="308" t="s">
        <v>2393</v>
      </c>
      <c r="D5081" s="308" t="s">
        <v>2394</v>
      </c>
      <c r="E5081" s="308" t="s">
        <v>1519</v>
      </c>
      <c r="F5081" s="309" t="s">
        <v>10672</v>
      </c>
      <c r="G5081" s="309" t="s">
        <v>10689</v>
      </c>
      <c r="H5081" s="309" t="s">
        <v>10690</v>
      </c>
      <c r="I5081" s="309" t="s">
        <v>2405</v>
      </c>
      <c r="J5081" s="309" t="s">
        <v>15063</v>
      </c>
      <c r="K5081" s="310">
        <v>1.6006800000000001</v>
      </c>
      <c r="L5081" s="310">
        <v>1.46376554</v>
      </c>
      <c r="M5081" s="310">
        <f>VLOOKUP(H5081,'Details of Feeder LEvel'!H:N,7,FALSE)</f>
        <v>0</v>
      </c>
      <c r="N5081" s="310">
        <f t="shared" si="79"/>
        <v>8.5535185046355338</v>
      </c>
      <c r="O5081" s="310">
        <v>8.5535185046355373</v>
      </c>
      <c r="P5081" s="309" t="s">
        <v>15063</v>
      </c>
      <c r="Q5081" s="311"/>
    </row>
    <row r="5082" spans="1:17" s="312" customFormat="1" x14ac:dyDescent="0.3">
      <c r="A5082" s="307">
        <v>5079</v>
      </c>
      <c r="B5082" s="308" t="s">
        <v>5252</v>
      </c>
      <c r="C5082" s="308" t="s">
        <v>2393</v>
      </c>
      <c r="D5082" s="308" t="s">
        <v>2394</v>
      </c>
      <c r="E5082" s="308" t="s">
        <v>1519</v>
      </c>
      <c r="F5082" s="309" t="s">
        <v>10672</v>
      </c>
      <c r="G5082" s="309" t="s">
        <v>10691</v>
      </c>
      <c r="H5082" s="309" t="s">
        <v>10692</v>
      </c>
      <c r="I5082" s="309" t="s">
        <v>2414</v>
      </c>
      <c r="J5082" s="309" t="s">
        <v>15063</v>
      </c>
      <c r="K5082" s="310">
        <v>3.0640000000000001</v>
      </c>
      <c r="L5082" s="310">
        <v>3.0570749999999998</v>
      </c>
      <c r="M5082" s="310">
        <f>VLOOKUP(H5082,'Details of Feeder LEvel'!H:N,7,FALSE)</f>
        <v>0</v>
      </c>
      <c r="N5082" s="310">
        <f t="shared" si="79"/>
        <v>0.226011749347268</v>
      </c>
      <c r="O5082" s="310">
        <v>0.22601174934727686</v>
      </c>
      <c r="P5082" s="309" t="s">
        <v>15063</v>
      </c>
      <c r="Q5082" s="311"/>
    </row>
    <row r="5083" spans="1:17" s="312" customFormat="1" x14ac:dyDescent="0.3">
      <c r="A5083" s="307">
        <v>5080</v>
      </c>
      <c r="B5083" s="308" t="s">
        <v>5252</v>
      </c>
      <c r="C5083" s="308" t="s">
        <v>2393</v>
      </c>
      <c r="D5083" s="308" t="s">
        <v>2394</v>
      </c>
      <c r="E5083" s="308" t="s">
        <v>1519</v>
      </c>
      <c r="F5083" s="309" t="s">
        <v>10672</v>
      </c>
      <c r="G5083" s="309" t="s">
        <v>10693</v>
      </c>
      <c r="H5083" s="309" t="s">
        <v>10694</v>
      </c>
      <c r="I5083" s="309" t="s">
        <v>5701</v>
      </c>
      <c r="J5083" s="309" t="s">
        <v>15063</v>
      </c>
      <c r="K5083" s="310">
        <v>0.38760000000000006</v>
      </c>
      <c r="L5083" s="310">
        <v>0.34940000000000004</v>
      </c>
      <c r="M5083" s="310">
        <f>VLOOKUP(H5083,'Details of Feeder LEvel'!H:N,7,FALSE)</f>
        <v>0</v>
      </c>
      <c r="N5083" s="310">
        <f t="shared" si="79"/>
        <v>9.8555211558307541</v>
      </c>
      <c r="O5083" s="310">
        <v>9.8555211558307594</v>
      </c>
      <c r="P5083" s="309" t="s">
        <v>15063</v>
      </c>
      <c r="Q5083" s="311"/>
    </row>
    <row r="5084" spans="1:17" s="312" customFormat="1" x14ac:dyDescent="0.3">
      <c r="A5084" s="307">
        <v>5081</v>
      </c>
      <c r="B5084" s="308" t="s">
        <v>5252</v>
      </c>
      <c r="C5084" s="308" t="s">
        <v>2393</v>
      </c>
      <c r="D5084" s="308" t="s">
        <v>2394</v>
      </c>
      <c r="E5084" s="308" t="s">
        <v>1519</v>
      </c>
      <c r="F5084" s="309" t="s">
        <v>10672</v>
      </c>
      <c r="G5084" s="309" t="s">
        <v>10695</v>
      </c>
      <c r="H5084" s="309" t="s">
        <v>10696</v>
      </c>
      <c r="I5084" s="309" t="s">
        <v>2414</v>
      </c>
      <c r="J5084" s="309" t="s">
        <v>15063</v>
      </c>
      <c r="K5084" s="310">
        <v>3.2978399999999999</v>
      </c>
      <c r="L5084" s="310">
        <v>3.3099299999999996</v>
      </c>
      <c r="M5084" s="310">
        <f>VLOOKUP(H5084,'Details of Feeder LEvel'!H:N,7,FALSE)</f>
        <v>0</v>
      </c>
      <c r="N5084" s="310">
        <f t="shared" si="79"/>
        <v>-0.36660359508040752</v>
      </c>
      <c r="O5084" s="310">
        <v>-0.36660359508040585</v>
      </c>
      <c r="P5084" s="309" t="s">
        <v>15063</v>
      </c>
      <c r="Q5084" s="311"/>
    </row>
    <row r="5085" spans="1:17" s="312" customFormat="1" x14ac:dyDescent="0.3">
      <c r="A5085" s="307">
        <v>5082</v>
      </c>
      <c r="B5085" s="308" t="s">
        <v>5252</v>
      </c>
      <c r="C5085" s="308" t="s">
        <v>2393</v>
      </c>
      <c r="D5085" s="308" t="s">
        <v>2394</v>
      </c>
      <c r="E5085" s="308" t="s">
        <v>1519</v>
      </c>
      <c r="F5085" s="309" t="s">
        <v>10672</v>
      </c>
      <c r="G5085" s="309" t="s">
        <v>10697</v>
      </c>
      <c r="H5085" s="309" t="s">
        <v>10698</v>
      </c>
      <c r="I5085" s="309" t="s">
        <v>2414</v>
      </c>
      <c r="J5085" s="309" t="s">
        <v>15063</v>
      </c>
      <c r="K5085" s="310">
        <v>2.1677599999999999</v>
      </c>
      <c r="L5085" s="310">
        <v>2.1520225000000002</v>
      </c>
      <c r="M5085" s="310">
        <f>VLOOKUP(H5085,'Details of Feeder LEvel'!H:N,7,FALSE)</f>
        <v>0</v>
      </c>
      <c r="N5085" s="310">
        <f t="shared" si="79"/>
        <v>0.72597981326344885</v>
      </c>
      <c r="O5085" s="310">
        <v>0.7259798132634554</v>
      </c>
      <c r="P5085" s="309" t="s">
        <v>15063</v>
      </c>
      <c r="Q5085" s="311"/>
    </row>
    <row r="5086" spans="1:17" s="312" customFormat="1" x14ac:dyDescent="0.3">
      <c r="A5086" s="307">
        <v>5083</v>
      </c>
      <c r="B5086" s="308" t="s">
        <v>5252</v>
      </c>
      <c r="C5086" s="308" t="s">
        <v>2393</v>
      </c>
      <c r="D5086" s="308" t="s">
        <v>2394</v>
      </c>
      <c r="E5086" s="308" t="s">
        <v>1519</v>
      </c>
      <c r="F5086" s="309" t="s">
        <v>10672</v>
      </c>
      <c r="G5086" s="309" t="s">
        <v>10699</v>
      </c>
      <c r="H5086" s="309" t="s">
        <v>10700</v>
      </c>
      <c r="I5086" s="309" t="s">
        <v>5706</v>
      </c>
      <c r="J5086" s="309" t="s">
        <v>15063</v>
      </c>
      <c r="K5086" s="310">
        <v>2.5498399999999997</v>
      </c>
      <c r="L5086" s="310">
        <v>2.3172828399999998</v>
      </c>
      <c r="M5086" s="310">
        <f>VLOOKUP(H5086,'Details of Feeder LEvel'!H:N,7,FALSE)</f>
        <v>0</v>
      </c>
      <c r="N5086" s="310">
        <f t="shared" si="79"/>
        <v>9.1204608916637842</v>
      </c>
      <c r="O5086" s="310">
        <v>18.597635247617063</v>
      </c>
      <c r="P5086" s="309" t="s">
        <v>15063</v>
      </c>
      <c r="Q5086" s="311"/>
    </row>
    <row r="5087" spans="1:17" s="312" customFormat="1" x14ac:dyDescent="0.3">
      <c r="A5087" s="307">
        <v>5084</v>
      </c>
      <c r="B5087" s="308" t="s">
        <v>5252</v>
      </c>
      <c r="C5087" s="308" t="s">
        <v>2393</v>
      </c>
      <c r="D5087" s="308" t="s">
        <v>2394</v>
      </c>
      <c r="E5087" s="308" t="s">
        <v>1519</v>
      </c>
      <c r="F5087" s="309" t="s">
        <v>10672</v>
      </c>
      <c r="G5087" s="309" t="s">
        <v>10701</v>
      </c>
      <c r="H5087" s="309" t="s">
        <v>10702</v>
      </c>
      <c r="I5087" s="309" t="s">
        <v>2414</v>
      </c>
      <c r="J5087" s="309" t="s">
        <v>15063</v>
      </c>
      <c r="K5087" s="310">
        <v>5.5513200000000005</v>
      </c>
      <c r="L5087" s="310">
        <v>5.4519800000000007</v>
      </c>
      <c r="M5087" s="310">
        <f>VLOOKUP(H5087,'Details of Feeder LEvel'!H:N,7,FALSE)</f>
        <v>0</v>
      </c>
      <c r="N5087" s="310">
        <f t="shared" si="79"/>
        <v>1.7894843028324749</v>
      </c>
      <c r="O5087" s="310">
        <v>1.7894843028324781</v>
      </c>
      <c r="P5087" s="309" t="s">
        <v>15063</v>
      </c>
      <c r="Q5087" s="311"/>
    </row>
    <row r="5088" spans="1:17" s="312" customFormat="1" x14ac:dyDescent="0.3">
      <c r="A5088" s="307">
        <v>5085</v>
      </c>
      <c r="B5088" s="308" t="s">
        <v>5252</v>
      </c>
      <c r="C5088" s="308" t="s">
        <v>2393</v>
      </c>
      <c r="D5088" s="308" t="s">
        <v>2394</v>
      </c>
      <c r="E5088" s="308" t="s">
        <v>1519</v>
      </c>
      <c r="F5088" s="309" t="s">
        <v>10672</v>
      </c>
      <c r="G5088" s="309" t="s">
        <v>10703</v>
      </c>
      <c r="H5088" s="309" t="s">
        <v>10704</v>
      </c>
      <c r="I5088" s="309" t="s">
        <v>2414</v>
      </c>
      <c r="J5088" s="309" t="s">
        <v>15063</v>
      </c>
      <c r="K5088" s="310">
        <v>1.8118400000000001</v>
      </c>
      <c r="L5088" s="310">
        <v>1.7914445000000001</v>
      </c>
      <c r="M5088" s="310">
        <f>VLOOKUP(H5088,'Details of Feeder LEvel'!H:N,7,FALSE)</f>
        <v>0</v>
      </c>
      <c r="N5088" s="310">
        <f t="shared" si="79"/>
        <v>1.1256788678912051</v>
      </c>
      <c r="O5088" s="310">
        <v>1.1256788678912</v>
      </c>
      <c r="P5088" s="309" t="s">
        <v>15063</v>
      </c>
      <c r="Q5088" s="311"/>
    </row>
    <row r="5089" spans="1:17" s="312" customFormat="1" x14ac:dyDescent="0.3">
      <c r="A5089" s="307">
        <v>5086</v>
      </c>
      <c r="B5089" s="308" t="s">
        <v>5252</v>
      </c>
      <c r="C5089" s="308" t="s">
        <v>2393</v>
      </c>
      <c r="D5089" s="308" t="s">
        <v>2394</v>
      </c>
      <c r="E5089" s="308" t="s">
        <v>1519</v>
      </c>
      <c r="F5089" s="309" t="s">
        <v>10672</v>
      </c>
      <c r="G5089" s="309" t="s">
        <v>10705</v>
      </c>
      <c r="H5089" s="309" t="s">
        <v>10706</v>
      </c>
      <c r="I5089" s="309" t="s">
        <v>2414</v>
      </c>
      <c r="J5089" s="309" t="s">
        <v>15063</v>
      </c>
      <c r="K5089" s="310">
        <v>1.9289199999999997</v>
      </c>
      <c r="L5089" s="310">
        <v>1.8341814999999999</v>
      </c>
      <c r="M5089" s="310">
        <f>VLOOKUP(H5089,'Details of Feeder LEvel'!H:N,7,FALSE)</f>
        <v>0</v>
      </c>
      <c r="N5089" s="310">
        <f t="shared" si="79"/>
        <v>4.9114789623208761</v>
      </c>
      <c r="O5089" s="310">
        <v>5.331018559549106</v>
      </c>
      <c r="P5089" s="309" t="s">
        <v>15063</v>
      </c>
      <c r="Q5089" s="311"/>
    </row>
    <row r="5090" spans="1:17" s="312" customFormat="1" x14ac:dyDescent="0.3">
      <c r="A5090" s="307">
        <v>5087</v>
      </c>
      <c r="B5090" s="308" t="s">
        <v>5252</v>
      </c>
      <c r="C5090" s="308" t="s">
        <v>2393</v>
      </c>
      <c r="D5090" s="308" t="s">
        <v>2394</v>
      </c>
      <c r="E5090" s="308" t="s">
        <v>1519</v>
      </c>
      <c r="F5090" s="309" t="s">
        <v>10672</v>
      </c>
      <c r="G5090" s="309" t="s">
        <v>10707</v>
      </c>
      <c r="H5090" s="309" t="s">
        <v>10708</v>
      </c>
      <c r="I5090" s="309" t="s">
        <v>2414</v>
      </c>
      <c r="J5090" s="309" t="s">
        <v>15063</v>
      </c>
      <c r="K5090" s="310">
        <v>3.4759199999999999</v>
      </c>
      <c r="L5090" s="310">
        <v>3.2627342500000003</v>
      </c>
      <c r="M5090" s="310">
        <f>VLOOKUP(H5090,'Details of Feeder LEvel'!H:N,7,FALSE)</f>
        <v>0</v>
      </c>
      <c r="N5090" s="310">
        <f t="shared" si="79"/>
        <v>6.1332179681925831</v>
      </c>
      <c r="O5090" s="310">
        <v>6.2727593571886846</v>
      </c>
      <c r="P5090" s="309" t="s">
        <v>15063</v>
      </c>
      <c r="Q5090" s="311"/>
    </row>
    <row r="5091" spans="1:17" s="312" customFormat="1" x14ac:dyDescent="0.3">
      <c r="A5091" s="307">
        <v>5088</v>
      </c>
      <c r="B5091" s="308" t="s">
        <v>5252</v>
      </c>
      <c r="C5091" s="308" t="s">
        <v>2393</v>
      </c>
      <c r="D5091" s="308" t="s">
        <v>2394</v>
      </c>
      <c r="E5091" s="308" t="s">
        <v>1519</v>
      </c>
      <c r="F5091" s="309" t="s">
        <v>10672</v>
      </c>
      <c r="G5091" s="309" t="s">
        <v>10709</v>
      </c>
      <c r="H5091" s="309" t="s">
        <v>10710</v>
      </c>
      <c r="I5091" s="309" t="s">
        <v>2414</v>
      </c>
      <c r="J5091" s="309" t="s">
        <v>15063</v>
      </c>
      <c r="K5091" s="310">
        <v>4.1479600000000003</v>
      </c>
      <c r="L5091" s="310">
        <v>3.9699696000000007</v>
      </c>
      <c r="M5091" s="310">
        <f>VLOOKUP(H5091,'Details of Feeder LEvel'!H:N,7,FALSE)</f>
        <v>0</v>
      </c>
      <c r="N5091" s="310">
        <f t="shared" si="79"/>
        <v>4.2910346290706673</v>
      </c>
      <c r="O5091" s="310">
        <v>4.291034629070678</v>
      </c>
      <c r="P5091" s="309" t="s">
        <v>15063</v>
      </c>
      <c r="Q5091" s="311"/>
    </row>
    <row r="5092" spans="1:17" s="312" customFormat="1" x14ac:dyDescent="0.3">
      <c r="A5092" s="307">
        <v>5089</v>
      </c>
      <c r="B5092" s="308" t="s">
        <v>5252</v>
      </c>
      <c r="C5092" s="308" t="s">
        <v>2393</v>
      </c>
      <c r="D5092" s="308" t="s">
        <v>2394</v>
      </c>
      <c r="E5092" s="308" t="s">
        <v>1519</v>
      </c>
      <c r="F5092" s="309" t="s">
        <v>10672</v>
      </c>
      <c r="G5092" s="309" t="s">
        <v>10711</v>
      </c>
      <c r="H5092" s="309" t="s">
        <v>10712</v>
      </c>
      <c r="I5092" s="309" t="s">
        <v>2414</v>
      </c>
      <c r="J5092" s="309" t="s">
        <v>15063</v>
      </c>
      <c r="K5092" s="310">
        <v>0.89282000000000006</v>
      </c>
      <c r="L5092" s="310">
        <v>0.89850000000000008</v>
      </c>
      <c r="M5092" s="310">
        <f>VLOOKUP(H5092,'Details of Feeder LEvel'!H:N,7,FALSE)</f>
        <v>0</v>
      </c>
      <c r="N5092" s="310">
        <f t="shared" si="79"/>
        <v>-0.63618646535696088</v>
      </c>
      <c r="O5092" s="310">
        <v>-0.63618646535696932</v>
      </c>
      <c r="P5092" s="309" t="s">
        <v>15063</v>
      </c>
      <c r="Q5092" s="311"/>
    </row>
    <row r="5093" spans="1:17" s="312" customFormat="1" x14ac:dyDescent="0.3">
      <c r="A5093" s="307">
        <v>5090</v>
      </c>
      <c r="B5093" s="308" t="s">
        <v>5252</v>
      </c>
      <c r="C5093" s="308" t="s">
        <v>2393</v>
      </c>
      <c r="D5093" s="308" t="s">
        <v>2394</v>
      </c>
      <c r="E5093" s="308" t="s">
        <v>1519</v>
      </c>
      <c r="F5093" s="309" t="s">
        <v>10672</v>
      </c>
      <c r="G5093" s="309" t="s">
        <v>10713</v>
      </c>
      <c r="H5093" s="309" t="s">
        <v>10714</v>
      </c>
      <c r="I5093" s="309" t="s">
        <v>2405</v>
      </c>
      <c r="J5093" s="309" t="s">
        <v>15063</v>
      </c>
      <c r="K5093" s="310">
        <v>0.62219999999999998</v>
      </c>
      <c r="L5093" s="310">
        <v>0.57306491999999998</v>
      </c>
      <c r="M5093" s="310">
        <f>VLOOKUP(H5093,'Details of Feeder LEvel'!H:N,7,FALSE)</f>
        <v>0</v>
      </c>
      <c r="N5093" s="310">
        <f t="shared" si="79"/>
        <v>7.8969913211186116</v>
      </c>
      <c r="O5093" s="310">
        <v>7.8969913211186071</v>
      </c>
      <c r="P5093" s="309" t="s">
        <v>15063</v>
      </c>
      <c r="Q5093" s="311"/>
    </row>
    <row r="5094" spans="1:17" s="312" customFormat="1" x14ac:dyDescent="0.3">
      <c r="A5094" s="307">
        <v>5091</v>
      </c>
      <c r="B5094" s="308" t="s">
        <v>5252</v>
      </c>
      <c r="C5094" s="308" t="s">
        <v>2393</v>
      </c>
      <c r="D5094" s="308" t="s">
        <v>2394</v>
      </c>
      <c r="E5094" s="308" t="s">
        <v>1519</v>
      </c>
      <c r="F5094" s="309" t="s">
        <v>10672</v>
      </c>
      <c r="G5094" s="309" t="s">
        <v>10715</v>
      </c>
      <c r="H5094" s="309" t="s">
        <v>10716</v>
      </c>
      <c r="I5094" s="309" t="s">
        <v>2414</v>
      </c>
      <c r="J5094" s="309" t="s">
        <v>15063</v>
      </c>
      <c r="K5094" s="310">
        <v>4.2999999999999997E-2</v>
      </c>
      <c r="L5094" s="310">
        <v>4.2525E-2</v>
      </c>
      <c r="M5094" s="310">
        <f>VLOOKUP(H5094,'Details of Feeder LEvel'!H:N,7,FALSE)</f>
        <v>0</v>
      </c>
      <c r="N5094" s="310">
        <f t="shared" si="79"/>
        <v>1.104651162790689</v>
      </c>
      <c r="O5094" s="310">
        <v>1.104651162790693</v>
      </c>
      <c r="P5094" s="309" t="s">
        <v>15063</v>
      </c>
      <c r="Q5094" s="311"/>
    </row>
    <row r="5095" spans="1:17" s="312" customFormat="1" x14ac:dyDescent="0.3">
      <c r="A5095" s="307">
        <v>5092</v>
      </c>
      <c r="B5095" s="308" t="s">
        <v>5252</v>
      </c>
      <c r="C5095" s="308" t="s">
        <v>2393</v>
      </c>
      <c r="D5095" s="308" t="s">
        <v>2394</v>
      </c>
      <c r="E5095" s="308" t="s">
        <v>1519</v>
      </c>
      <c r="F5095" s="309" t="s">
        <v>10672</v>
      </c>
      <c r="G5095" s="309" t="s">
        <v>10717</v>
      </c>
      <c r="H5095" s="309" t="s">
        <v>10718</v>
      </c>
      <c r="I5095" s="309" t="s">
        <v>2414</v>
      </c>
      <c r="J5095" s="309" t="s">
        <v>15063</v>
      </c>
      <c r="K5095" s="310">
        <v>2.3380399999999999</v>
      </c>
      <c r="L5095" s="310">
        <v>2.27502</v>
      </c>
      <c r="M5095" s="310">
        <f>VLOOKUP(H5095,'Details of Feeder LEvel'!H:N,7,FALSE)</f>
        <v>0</v>
      </c>
      <c r="N5095" s="310">
        <f t="shared" si="79"/>
        <v>2.6954200954645713</v>
      </c>
      <c r="O5095" s="310">
        <v>2.6954200954645735</v>
      </c>
      <c r="P5095" s="309" t="s">
        <v>15063</v>
      </c>
      <c r="Q5095" s="311"/>
    </row>
    <row r="5096" spans="1:17" s="312" customFormat="1" x14ac:dyDescent="0.3">
      <c r="A5096" s="307">
        <v>5093</v>
      </c>
      <c r="B5096" s="308" t="s">
        <v>5252</v>
      </c>
      <c r="C5096" s="308" t="s">
        <v>2393</v>
      </c>
      <c r="D5096" s="308" t="s">
        <v>2394</v>
      </c>
      <c r="E5096" s="308" t="s">
        <v>1519</v>
      </c>
      <c r="F5096" s="313" t="s">
        <v>10672</v>
      </c>
      <c r="G5096" s="309" t="s">
        <v>10719</v>
      </c>
      <c r="H5096" s="309" t="s">
        <v>10720</v>
      </c>
      <c r="I5096" s="309" t="s">
        <v>2405</v>
      </c>
      <c r="J5096" s="309" t="s">
        <v>15063</v>
      </c>
      <c r="K5096" s="310">
        <v>2.2000000000000001E-4</v>
      </c>
      <c r="L5096" s="310">
        <v>2.0000200000000001E-4</v>
      </c>
      <c r="M5096" s="310">
        <f>VLOOKUP(H5096,'Details of Feeder LEvel'!H:N,7,FALSE)</f>
        <v>0</v>
      </c>
      <c r="N5096" s="310">
        <f t="shared" si="79"/>
        <v>9.0899999999999963</v>
      </c>
      <c r="O5096" s="310">
        <v>9.0899999999999981</v>
      </c>
      <c r="P5096" s="309" t="s">
        <v>15063</v>
      </c>
      <c r="Q5096" s="311"/>
    </row>
    <row r="5097" spans="1:17" s="312" customFormat="1" x14ac:dyDescent="0.3">
      <c r="A5097" s="307">
        <v>5094</v>
      </c>
      <c r="B5097" s="308" t="s">
        <v>5252</v>
      </c>
      <c r="C5097" s="308" t="s">
        <v>2393</v>
      </c>
      <c r="D5097" s="308" t="s">
        <v>2394</v>
      </c>
      <c r="E5097" s="308" t="s">
        <v>1519</v>
      </c>
      <c r="F5097" s="309" t="s">
        <v>10672</v>
      </c>
      <c r="G5097" s="309" t="s">
        <v>10721</v>
      </c>
      <c r="H5097" s="309" t="s">
        <v>10722</v>
      </c>
      <c r="I5097" s="309" t="s">
        <v>2414</v>
      </c>
      <c r="J5097" s="309" t="s">
        <v>15063</v>
      </c>
      <c r="K5097" s="310">
        <v>2.6000000000000003E-4</v>
      </c>
      <c r="L5097" s="310">
        <v>2.3849800000000002E-4</v>
      </c>
      <c r="M5097" s="310">
        <f>VLOOKUP(H5097,'Details of Feeder LEvel'!H:N,7,FALSE)</f>
        <v>0</v>
      </c>
      <c r="N5097" s="310">
        <f t="shared" si="79"/>
        <v>8.2700000000000031</v>
      </c>
      <c r="O5097" s="310">
        <v>100</v>
      </c>
      <c r="P5097" s="309" t="s">
        <v>15063</v>
      </c>
      <c r="Q5097" s="311"/>
    </row>
    <row r="5098" spans="1:17" s="312" customFormat="1" x14ac:dyDescent="0.3">
      <c r="A5098" s="307">
        <v>5095</v>
      </c>
      <c r="B5098" s="308" t="s">
        <v>5252</v>
      </c>
      <c r="C5098" s="308" t="s">
        <v>2393</v>
      </c>
      <c r="D5098" s="308" t="s">
        <v>2394</v>
      </c>
      <c r="E5098" s="308" t="s">
        <v>1519</v>
      </c>
      <c r="F5098" s="309" t="s">
        <v>10672</v>
      </c>
      <c r="G5098" s="309" t="s">
        <v>10723</v>
      </c>
      <c r="H5098" s="309" t="s">
        <v>10724</v>
      </c>
      <c r="I5098" s="309" t="s">
        <v>2414</v>
      </c>
      <c r="J5098" s="309" t="s">
        <v>15063</v>
      </c>
      <c r="K5098" s="310">
        <v>2.8129999999999997</v>
      </c>
      <c r="L5098" s="310">
        <v>2.790375</v>
      </c>
      <c r="M5098" s="310">
        <f>VLOOKUP(H5098,'Details of Feeder LEvel'!H:N,7,FALSE)</f>
        <v>0</v>
      </c>
      <c r="N5098" s="310">
        <f t="shared" si="79"/>
        <v>0.80430145751865179</v>
      </c>
      <c r="O5098" s="310">
        <v>0.80430145751865245</v>
      </c>
      <c r="P5098" s="309" t="s">
        <v>15063</v>
      </c>
      <c r="Q5098" s="311"/>
    </row>
    <row r="5099" spans="1:17" s="312" customFormat="1" x14ac:dyDescent="0.3">
      <c r="A5099" s="307">
        <v>5096</v>
      </c>
      <c r="B5099" s="308" t="s">
        <v>5252</v>
      </c>
      <c r="C5099" s="308" t="s">
        <v>2393</v>
      </c>
      <c r="D5099" s="308" t="s">
        <v>2394</v>
      </c>
      <c r="E5099" s="308" t="s">
        <v>1519</v>
      </c>
      <c r="F5099" s="309" t="s">
        <v>10725</v>
      </c>
      <c r="G5099" s="309" t="s">
        <v>10726</v>
      </c>
      <c r="H5099" s="309" t="s">
        <v>10727</v>
      </c>
      <c r="I5099" s="309" t="s">
        <v>5706</v>
      </c>
      <c r="J5099" s="309" t="s">
        <v>15063</v>
      </c>
      <c r="K5099" s="310">
        <v>3.0811999999999999</v>
      </c>
      <c r="L5099" s="310">
        <v>2.8309493000000003</v>
      </c>
      <c r="M5099" s="310">
        <f>VLOOKUP(H5099,'Details of Feeder LEvel'!H:N,7,FALSE)</f>
        <v>0</v>
      </c>
      <c r="N5099" s="310">
        <f t="shared" si="79"/>
        <v>8.1218583668700379</v>
      </c>
      <c r="O5099" s="310">
        <v>10.727007985534732</v>
      </c>
      <c r="P5099" s="309" t="s">
        <v>15063</v>
      </c>
      <c r="Q5099" s="311"/>
    </row>
    <row r="5100" spans="1:17" s="312" customFormat="1" x14ac:dyDescent="0.3">
      <c r="A5100" s="307">
        <v>5097</v>
      </c>
      <c r="B5100" s="308" t="s">
        <v>5252</v>
      </c>
      <c r="C5100" s="308" t="s">
        <v>2393</v>
      </c>
      <c r="D5100" s="308" t="s">
        <v>2394</v>
      </c>
      <c r="E5100" s="308" t="s">
        <v>1519</v>
      </c>
      <c r="F5100" s="313" t="s">
        <v>10725</v>
      </c>
      <c r="G5100" s="309" t="s">
        <v>10728</v>
      </c>
      <c r="H5100" s="309" t="s">
        <v>10729</v>
      </c>
      <c r="I5100" s="309" t="s">
        <v>2414</v>
      </c>
      <c r="J5100" s="309" t="s">
        <v>15063</v>
      </c>
      <c r="K5100" s="310">
        <v>6.4342000000000006</v>
      </c>
      <c r="L5100" s="310">
        <v>5.9102763000000005</v>
      </c>
      <c r="M5100" s="310">
        <f>VLOOKUP(H5100,'Details of Feeder LEvel'!H:N,7,FALSE)</f>
        <v>0</v>
      </c>
      <c r="N5100" s="310">
        <f t="shared" si="79"/>
        <v>8.1427947530384515</v>
      </c>
      <c r="O5100" s="310">
        <v>8.3385839809613564</v>
      </c>
      <c r="P5100" s="309" t="s">
        <v>15063</v>
      </c>
      <c r="Q5100" s="311"/>
    </row>
    <row r="5101" spans="1:17" s="312" customFormat="1" x14ac:dyDescent="0.3">
      <c r="A5101" s="307">
        <v>5098</v>
      </c>
      <c r="B5101" s="308" t="s">
        <v>5252</v>
      </c>
      <c r="C5101" s="308" t="s">
        <v>2393</v>
      </c>
      <c r="D5101" s="308" t="s">
        <v>2394</v>
      </c>
      <c r="E5101" s="308" t="s">
        <v>1519</v>
      </c>
      <c r="F5101" s="309" t="s">
        <v>10725</v>
      </c>
      <c r="G5101" s="309" t="s">
        <v>10730</v>
      </c>
      <c r="H5101" s="309" t="s">
        <v>10731</v>
      </c>
      <c r="I5101" s="309" t="s">
        <v>5701</v>
      </c>
      <c r="J5101" s="309" t="s">
        <v>15063</v>
      </c>
      <c r="K5101" s="310">
        <v>0.22520000000000001</v>
      </c>
      <c r="L5101" s="310">
        <v>0.20325550000000001</v>
      </c>
      <c r="M5101" s="310">
        <f>VLOOKUP(H5101,'Details of Feeder LEvel'!H:N,7,FALSE)</f>
        <v>0</v>
      </c>
      <c r="N5101" s="310">
        <f t="shared" si="79"/>
        <v>9.7444493783303745</v>
      </c>
      <c r="O5101" s="310">
        <v>9.7444493783303781</v>
      </c>
      <c r="P5101" s="309" t="s">
        <v>15063</v>
      </c>
      <c r="Q5101" s="311"/>
    </row>
    <row r="5102" spans="1:17" s="312" customFormat="1" x14ac:dyDescent="0.3">
      <c r="A5102" s="307">
        <v>5099</v>
      </c>
      <c r="B5102" s="308" t="s">
        <v>5252</v>
      </c>
      <c r="C5102" s="308" t="s">
        <v>2393</v>
      </c>
      <c r="D5102" s="308" t="s">
        <v>2394</v>
      </c>
      <c r="E5102" s="308" t="s">
        <v>1519</v>
      </c>
      <c r="F5102" s="309" t="s">
        <v>10725</v>
      </c>
      <c r="G5102" s="309" t="s">
        <v>10732</v>
      </c>
      <c r="H5102" s="309" t="s">
        <v>10733</v>
      </c>
      <c r="I5102" s="309" t="s">
        <v>2414</v>
      </c>
      <c r="J5102" s="309" t="s">
        <v>15063</v>
      </c>
      <c r="K5102" s="310">
        <v>0.87779999999999991</v>
      </c>
      <c r="L5102" s="310">
        <v>0.80846240000000003</v>
      </c>
      <c r="M5102" s="310">
        <f>VLOOKUP(H5102,'Details of Feeder LEvel'!H:N,7,FALSE)</f>
        <v>0</v>
      </c>
      <c r="N5102" s="310">
        <f t="shared" si="79"/>
        <v>7.8990202779676348</v>
      </c>
      <c r="O5102" s="310">
        <v>13.935073389335262</v>
      </c>
      <c r="P5102" s="309" t="s">
        <v>15063</v>
      </c>
      <c r="Q5102" s="311"/>
    </row>
    <row r="5103" spans="1:17" s="312" customFormat="1" x14ac:dyDescent="0.3">
      <c r="A5103" s="307">
        <v>5100</v>
      </c>
      <c r="B5103" s="308" t="s">
        <v>5252</v>
      </c>
      <c r="C5103" s="308" t="s">
        <v>2393</v>
      </c>
      <c r="D5103" s="308" t="s">
        <v>2394</v>
      </c>
      <c r="E5103" s="308" t="s">
        <v>1519</v>
      </c>
      <c r="F5103" s="309" t="s">
        <v>10725</v>
      </c>
      <c r="G5103" s="309" t="s">
        <v>10734</v>
      </c>
      <c r="H5103" s="309" t="s">
        <v>10735</v>
      </c>
      <c r="I5103" s="309" t="s">
        <v>2432</v>
      </c>
      <c r="J5103" s="309" t="s">
        <v>15063</v>
      </c>
      <c r="K5103" s="310">
        <v>5.0500000000000003E-2</v>
      </c>
      <c r="L5103" s="310">
        <v>4.6975599999999999E-2</v>
      </c>
      <c r="M5103" s="310">
        <f>VLOOKUP(H5103,'Details of Feeder LEvel'!H:N,7,FALSE)</f>
        <v>0</v>
      </c>
      <c r="N5103" s="310">
        <f t="shared" si="79"/>
        <v>6.9790099009901061</v>
      </c>
      <c r="O5103" s="310">
        <v>26.305485846668887</v>
      </c>
      <c r="P5103" s="309" t="s">
        <v>15063</v>
      </c>
      <c r="Q5103" s="311"/>
    </row>
    <row r="5104" spans="1:17" s="312" customFormat="1" x14ac:dyDescent="0.3">
      <c r="A5104" s="307">
        <v>5101</v>
      </c>
      <c r="B5104" s="308" t="s">
        <v>5252</v>
      </c>
      <c r="C5104" s="308" t="s">
        <v>2393</v>
      </c>
      <c r="D5104" s="308" t="s">
        <v>2394</v>
      </c>
      <c r="E5104" s="308" t="s">
        <v>1519</v>
      </c>
      <c r="F5104" s="309" t="s">
        <v>10725</v>
      </c>
      <c r="G5104" s="309" t="s">
        <v>10736</v>
      </c>
      <c r="H5104" s="309" t="s">
        <v>10737</v>
      </c>
      <c r="I5104" s="309" t="s">
        <v>2405</v>
      </c>
      <c r="J5104" s="309" t="s">
        <v>15063</v>
      </c>
      <c r="K5104" s="310">
        <v>3.6776599999999999</v>
      </c>
      <c r="L5104" s="310">
        <v>3.4397470000000001</v>
      </c>
      <c r="M5104" s="310">
        <f>VLOOKUP(H5104,'Details of Feeder LEvel'!H:N,7,FALSE)</f>
        <v>0</v>
      </c>
      <c r="N5104" s="310">
        <f t="shared" si="79"/>
        <v>6.4691407035995674</v>
      </c>
      <c r="O5104" s="310">
        <v>6.4691407035995745</v>
      </c>
      <c r="P5104" s="309" t="s">
        <v>15063</v>
      </c>
      <c r="Q5104" s="311"/>
    </row>
    <row r="5105" spans="1:17" s="312" customFormat="1" x14ac:dyDescent="0.3">
      <c r="A5105" s="307">
        <v>5102</v>
      </c>
      <c r="B5105" s="308" t="s">
        <v>5252</v>
      </c>
      <c r="C5105" s="308" t="s">
        <v>2393</v>
      </c>
      <c r="D5105" s="308" t="s">
        <v>2394</v>
      </c>
      <c r="E5105" s="308" t="s">
        <v>1519</v>
      </c>
      <c r="F5105" s="309" t="s">
        <v>10725</v>
      </c>
      <c r="G5105" s="309" t="s">
        <v>10738</v>
      </c>
      <c r="H5105" s="309" t="s">
        <v>10739</v>
      </c>
      <c r="I5105" s="309" t="s">
        <v>2405</v>
      </c>
      <c r="J5105" s="309" t="s">
        <v>15063</v>
      </c>
      <c r="K5105" s="310">
        <v>1.9514</v>
      </c>
      <c r="L5105" s="310">
        <v>1.8029158000000001</v>
      </c>
      <c r="M5105" s="310">
        <f>VLOOKUP(H5105,'Details of Feeder LEvel'!H:N,7,FALSE)</f>
        <v>0</v>
      </c>
      <c r="N5105" s="310">
        <f t="shared" si="79"/>
        <v>7.609111407194832</v>
      </c>
      <c r="O5105" s="310">
        <v>8.3823038061254245</v>
      </c>
      <c r="P5105" s="309" t="s">
        <v>15063</v>
      </c>
      <c r="Q5105" s="311"/>
    </row>
    <row r="5106" spans="1:17" s="312" customFormat="1" x14ac:dyDescent="0.3">
      <c r="A5106" s="307">
        <v>5103</v>
      </c>
      <c r="B5106" s="308" t="s">
        <v>5252</v>
      </c>
      <c r="C5106" s="308" t="s">
        <v>2393</v>
      </c>
      <c r="D5106" s="308" t="s">
        <v>2394</v>
      </c>
      <c r="E5106" s="308" t="s">
        <v>1519</v>
      </c>
      <c r="F5106" s="309" t="s">
        <v>10725</v>
      </c>
      <c r="G5106" s="309" t="s">
        <v>10740</v>
      </c>
      <c r="H5106" s="309" t="s">
        <v>10741</v>
      </c>
      <c r="I5106" s="309" t="s">
        <v>2405</v>
      </c>
      <c r="J5106" s="309" t="s">
        <v>15063</v>
      </c>
      <c r="K5106" s="310">
        <v>0.39</v>
      </c>
      <c r="L5106" s="310">
        <v>0.35962236000000003</v>
      </c>
      <c r="M5106" s="310">
        <f>VLOOKUP(H5106,'Details of Feeder LEvel'!H:N,7,FALSE)</f>
        <v>0</v>
      </c>
      <c r="N5106" s="310">
        <f t="shared" si="79"/>
        <v>7.7891384615384567</v>
      </c>
      <c r="O5106" s="310">
        <v>9.1918421580982077</v>
      </c>
      <c r="P5106" s="309" t="s">
        <v>15063</v>
      </c>
      <c r="Q5106" s="311"/>
    </row>
    <row r="5107" spans="1:17" s="312" customFormat="1" x14ac:dyDescent="0.3">
      <c r="A5107" s="307">
        <v>5104</v>
      </c>
      <c r="B5107" s="308" t="s">
        <v>5252</v>
      </c>
      <c r="C5107" s="308" t="s">
        <v>2393</v>
      </c>
      <c r="D5107" s="308" t="s">
        <v>2394</v>
      </c>
      <c r="E5107" s="308" t="s">
        <v>1519</v>
      </c>
      <c r="F5107" s="309" t="s">
        <v>10742</v>
      </c>
      <c r="G5107" s="309" t="s">
        <v>10743</v>
      </c>
      <c r="H5107" s="309" t="s">
        <v>10744</v>
      </c>
      <c r="I5107" s="309" t="s">
        <v>2414</v>
      </c>
      <c r="J5107" s="309" t="s">
        <v>15063</v>
      </c>
      <c r="K5107" s="310">
        <v>1.3892</v>
      </c>
      <c r="L5107" s="310">
        <v>1.3873500000000001</v>
      </c>
      <c r="M5107" s="310">
        <f>VLOOKUP(H5107,'Details of Feeder LEvel'!H:N,7,FALSE)</f>
        <v>0</v>
      </c>
      <c r="N5107" s="310">
        <f t="shared" si="79"/>
        <v>0.13317016988193978</v>
      </c>
      <c r="O5107" s="310">
        <v>0.13317016988194652</v>
      </c>
      <c r="P5107" s="309" t="s">
        <v>15063</v>
      </c>
      <c r="Q5107" s="311"/>
    </row>
    <row r="5108" spans="1:17" s="312" customFormat="1" x14ac:dyDescent="0.3">
      <c r="A5108" s="307">
        <v>5105</v>
      </c>
      <c r="B5108" s="308" t="s">
        <v>5252</v>
      </c>
      <c r="C5108" s="308" t="s">
        <v>2393</v>
      </c>
      <c r="D5108" s="308" t="s">
        <v>2394</v>
      </c>
      <c r="E5108" s="308" t="s">
        <v>1519</v>
      </c>
      <c r="F5108" s="313" t="s">
        <v>10742</v>
      </c>
      <c r="G5108" s="309" t="s">
        <v>10745</v>
      </c>
      <c r="H5108" s="309" t="s">
        <v>10746</v>
      </c>
      <c r="I5108" s="309" t="s">
        <v>2414</v>
      </c>
      <c r="J5108" s="309" t="s">
        <v>15063</v>
      </c>
      <c r="K5108" s="310">
        <v>6.0723199999999995</v>
      </c>
      <c r="L5108" s="310">
        <v>6.0671999999999997</v>
      </c>
      <c r="M5108" s="310">
        <f>VLOOKUP(H5108,'Details of Feeder LEvel'!H:N,7,FALSE)</f>
        <v>0</v>
      </c>
      <c r="N5108" s="310">
        <f t="shared" si="79"/>
        <v>8.431703204046874E-2</v>
      </c>
      <c r="O5108" s="310">
        <v>8.4317032040470696E-2</v>
      </c>
      <c r="P5108" s="309" t="s">
        <v>15063</v>
      </c>
      <c r="Q5108" s="311"/>
    </row>
    <row r="5109" spans="1:17" s="312" customFormat="1" x14ac:dyDescent="0.3">
      <c r="A5109" s="307">
        <v>5106</v>
      </c>
      <c r="B5109" s="308" t="s">
        <v>5252</v>
      </c>
      <c r="C5109" s="308" t="s">
        <v>2393</v>
      </c>
      <c r="D5109" s="308" t="s">
        <v>2394</v>
      </c>
      <c r="E5109" s="308" t="s">
        <v>1519</v>
      </c>
      <c r="F5109" s="309" t="s">
        <v>10742</v>
      </c>
      <c r="G5109" s="309" t="s">
        <v>10747</v>
      </c>
      <c r="H5109" s="309" t="s">
        <v>10748</v>
      </c>
      <c r="I5109" s="309" t="s">
        <v>2414</v>
      </c>
      <c r="J5109" s="309" t="s">
        <v>15063</v>
      </c>
      <c r="K5109" s="310">
        <v>2.54352</v>
      </c>
      <c r="L5109" s="310">
        <v>2.5448249999999999</v>
      </c>
      <c r="M5109" s="310">
        <f>VLOOKUP(H5109,'Details of Feeder LEvel'!H:N,7,FALSE)</f>
        <v>0</v>
      </c>
      <c r="N5109" s="310">
        <f t="shared" si="79"/>
        <v>-5.1306850349118138E-2</v>
      </c>
      <c r="O5109" s="310">
        <v>-5.1306850349108757E-2</v>
      </c>
      <c r="P5109" s="309" t="s">
        <v>15063</v>
      </c>
      <c r="Q5109" s="311"/>
    </row>
    <row r="5110" spans="1:17" s="312" customFormat="1" x14ac:dyDescent="0.3">
      <c r="A5110" s="307">
        <v>5107</v>
      </c>
      <c r="B5110" s="308" t="s">
        <v>5252</v>
      </c>
      <c r="C5110" s="308" t="s">
        <v>2393</v>
      </c>
      <c r="D5110" s="308" t="s">
        <v>2394</v>
      </c>
      <c r="E5110" s="308" t="s">
        <v>1519</v>
      </c>
      <c r="F5110" s="309" t="s">
        <v>10742</v>
      </c>
      <c r="G5110" s="309" t="s">
        <v>10749</v>
      </c>
      <c r="H5110" s="309" t="s">
        <v>10750</v>
      </c>
      <c r="I5110" s="309" t="s">
        <v>2414</v>
      </c>
      <c r="J5110" s="309" t="s">
        <v>15063</v>
      </c>
      <c r="K5110" s="310">
        <v>1.79888</v>
      </c>
      <c r="L5110" s="310">
        <v>1.7967200000000001</v>
      </c>
      <c r="M5110" s="310">
        <f>VLOOKUP(H5110,'Details of Feeder LEvel'!H:N,7,FALSE)</f>
        <v>0</v>
      </c>
      <c r="N5110" s="310">
        <f t="shared" si="79"/>
        <v>0.12007471315484855</v>
      </c>
      <c r="O5110" s="310">
        <v>0.12007471315484963</v>
      </c>
      <c r="P5110" s="309" t="s">
        <v>15063</v>
      </c>
      <c r="Q5110" s="311"/>
    </row>
    <row r="5111" spans="1:17" s="312" customFormat="1" x14ac:dyDescent="0.3">
      <c r="A5111" s="307">
        <v>5108</v>
      </c>
      <c r="B5111" s="308" t="s">
        <v>5252</v>
      </c>
      <c r="C5111" s="308" t="s">
        <v>2393</v>
      </c>
      <c r="D5111" s="308" t="s">
        <v>2394</v>
      </c>
      <c r="E5111" s="308" t="s">
        <v>1519</v>
      </c>
      <c r="F5111" s="309" t="s">
        <v>10742</v>
      </c>
      <c r="G5111" s="309" t="s">
        <v>10751</v>
      </c>
      <c r="H5111" s="309" t="s">
        <v>10752</v>
      </c>
      <c r="I5111" s="309" t="s">
        <v>2405</v>
      </c>
      <c r="J5111" s="309" t="s">
        <v>15063</v>
      </c>
      <c r="K5111" s="310">
        <v>1.4102399999999999</v>
      </c>
      <c r="L5111" s="310">
        <v>1.3516975200000001</v>
      </c>
      <c r="M5111" s="310">
        <f>VLOOKUP(H5111,'Details of Feeder LEvel'!H:N,7,FALSE)</f>
        <v>0</v>
      </c>
      <c r="N5111" s="310">
        <f t="shared" si="79"/>
        <v>4.1512423417290565</v>
      </c>
      <c r="O5111" s="310">
        <v>5.2900934127620314</v>
      </c>
      <c r="P5111" s="309" t="s">
        <v>15063</v>
      </c>
      <c r="Q5111" s="311"/>
    </row>
    <row r="5112" spans="1:17" s="312" customFormat="1" x14ac:dyDescent="0.3">
      <c r="A5112" s="307">
        <v>5109</v>
      </c>
      <c r="B5112" s="308" t="s">
        <v>5252</v>
      </c>
      <c r="C5112" s="308" t="s">
        <v>2393</v>
      </c>
      <c r="D5112" s="308" t="s">
        <v>2394</v>
      </c>
      <c r="E5112" s="308" t="s">
        <v>1519</v>
      </c>
      <c r="F5112" s="309" t="s">
        <v>10742</v>
      </c>
      <c r="G5112" s="309" t="e">
        <v>#N/A</v>
      </c>
      <c r="H5112" s="309" t="s">
        <v>10753</v>
      </c>
      <c r="I5112" s="309" t="e">
        <v>#N/A</v>
      </c>
      <c r="J5112" s="309" t="s">
        <v>15063</v>
      </c>
      <c r="K5112" s="310">
        <v>1.54484</v>
      </c>
      <c r="L5112" s="310">
        <v>1.45635336</v>
      </c>
      <c r="M5112" s="310">
        <f>VLOOKUP(H5112,'Details of Feeder LEvel'!H:N,7,FALSE)</f>
        <v>0</v>
      </c>
      <c r="N5112" s="310">
        <f t="shared" si="79"/>
        <v>5.7278837937909399</v>
      </c>
      <c r="O5112" s="310">
        <v>9.4009216269811837</v>
      </c>
      <c r="P5112" s="309" t="s">
        <v>15063</v>
      </c>
      <c r="Q5112" s="311"/>
    </row>
    <row r="5113" spans="1:17" s="312" customFormat="1" x14ac:dyDescent="0.3">
      <c r="A5113" s="307">
        <v>5110</v>
      </c>
      <c r="B5113" s="308" t="s">
        <v>5252</v>
      </c>
      <c r="C5113" s="308" t="s">
        <v>2393</v>
      </c>
      <c r="D5113" s="308" t="s">
        <v>2394</v>
      </c>
      <c r="E5113" s="308" t="s">
        <v>1519</v>
      </c>
      <c r="F5113" s="309" t="s">
        <v>10742</v>
      </c>
      <c r="G5113" s="309" t="s">
        <v>10754</v>
      </c>
      <c r="H5113" s="309" t="s">
        <v>10755</v>
      </c>
      <c r="I5113" s="309" t="s">
        <v>2414</v>
      </c>
      <c r="J5113" s="309" t="s">
        <v>15063</v>
      </c>
      <c r="K5113" s="310">
        <v>4.1964399999999999</v>
      </c>
      <c r="L5113" s="310">
        <v>3.9907150900000001</v>
      </c>
      <c r="M5113" s="310">
        <f>VLOOKUP(H5113,'Details of Feeder LEvel'!H:N,7,FALSE)</f>
        <v>0</v>
      </c>
      <c r="N5113" s="310">
        <f t="shared" si="79"/>
        <v>4.9023674829140846</v>
      </c>
      <c r="O5113" s="310">
        <v>4.9023674829140829</v>
      </c>
      <c r="P5113" s="309" t="s">
        <v>15063</v>
      </c>
      <c r="Q5113" s="311"/>
    </row>
    <row r="5114" spans="1:17" s="312" customFormat="1" x14ac:dyDescent="0.3">
      <c r="A5114" s="307">
        <v>5111</v>
      </c>
      <c r="B5114" s="308" t="s">
        <v>5252</v>
      </c>
      <c r="C5114" s="308" t="s">
        <v>2393</v>
      </c>
      <c r="D5114" s="308" t="s">
        <v>2394</v>
      </c>
      <c r="E5114" s="308" t="s">
        <v>1519</v>
      </c>
      <c r="F5114" s="309" t="s">
        <v>10742</v>
      </c>
      <c r="G5114" s="309" t="s">
        <v>10756</v>
      </c>
      <c r="H5114" s="309" t="s">
        <v>10757</v>
      </c>
      <c r="I5114" s="309" t="s">
        <v>2414</v>
      </c>
      <c r="J5114" s="309" t="s">
        <v>15063</v>
      </c>
      <c r="K5114" s="310">
        <v>6.6152000000000006</v>
      </c>
      <c r="L5114" s="310">
        <v>6.5693070000000002</v>
      </c>
      <c r="M5114" s="310">
        <f>VLOOKUP(H5114,'Details of Feeder LEvel'!H:N,7,FALSE)</f>
        <v>0</v>
      </c>
      <c r="N5114" s="310">
        <f t="shared" si="79"/>
        <v>0.69375075583505263</v>
      </c>
      <c r="O5114" s="310">
        <v>1.7834700571994322</v>
      </c>
      <c r="P5114" s="309" t="s">
        <v>15063</v>
      </c>
      <c r="Q5114" s="311"/>
    </row>
    <row r="5115" spans="1:17" s="312" customFormat="1" x14ac:dyDescent="0.3">
      <c r="A5115" s="307">
        <v>5112</v>
      </c>
      <c r="B5115" s="308" t="s">
        <v>5252</v>
      </c>
      <c r="C5115" s="308" t="s">
        <v>2393</v>
      </c>
      <c r="D5115" s="308" t="s">
        <v>2394</v>
      </c>
      <c r="E5115" s="308" t="s">
        <v>1519</v>
      </c>
      <c r="F5115" s="309" t="s">
        <v>10742</v>
      </c>
      <c r="G5115" s="309" t="s">
        <v>10758</v>
      </c>
      <c r="H5115" s="309" t="s">
        <v>10759</v>
      </c>
      <c r="I5115" s="309" t="s">
        <v>2414</v>
      </c>
      <c r="J5115" s="309" t="s">
        <v>15063</v>
      </c>
      <c r="K5115" s="310">
        <v>5.0938400000000001</v>
      </c>
      <c r="L5115" s="310">
        <v>4.8791884999999997</v>
      </c>
      <c r="M5115" s="310">
        <f>VLOOKUP(H5115,'Details of Feeder LEvel'!H:N,7,FALSE)</f>
        <v>0</v>
      </c>
      <c r="N5115" s="310">
        <f t="shared" si="79"/>
        <v>4.2139427229752098</v>
      </c>
      <c r="O5115" s="310">
        <v>4.2139427229752062</v>
      </c>
      <c r="P5115" s="309" t="s">
        <v>15063</v>
      </c>
      <c r="Q5115" s="311"/>
    </row>
    <row r="5116" spans="1:17" s="312" customFormat="1" x14ac:dyDescent="0.3">
      <c r="A5116" s="307">
        <v>5113</v>
      </c>
      <c r="B5116" s="308" t="s">
        <v>5252</v>
      </c>
      <c r="C5116" s="308" t="s">
        <v>2393</v>
      </c>
      <c r="D5116" s="308" t="s">
        <v>2394</v>
      </c>
      <c r="E5116" s="308" t="s">
        <v>1519</v>
      </c>
      <c r="F5116" s="309" t="s">
        <v>10742</v>
      </c>
      <c r="G5116" s="309" t="s">
        <v>10760</v>
      </c>
      <c r="H5116" s="309" t="s">
        <v>10761</v>
      </c>
      <c r="I5116" s="309" t="s">
        <v>2414</v>
      </c>
      <c r="J5116" s="309" t="s">
        <v>15063</v>
      </c>
      <c r="K5116" s="310">
        <v>3.4151600000000002</v>
      </c>
      <c r="L5116" s="310">
        <v>3.3786310000000004</v>
      </c>
      <c r="M5116" s="310">
        <f>VLOOKUP(H5116,'Details of Feeder LEvel'!H:N,7,FALSE)</f>
        <v>0</v>
      </c>
      <c r="N5116" s="310">
        <f t="shared" si="79"/>
        <v>1.0696131367197967</v>
      </c>
      <c r="O5116" s="310">
        <v>1.8907504001832831</v>
      </c>
      <c r="P5116" s="309" t="s">
        <v>15063</v>
      </c>
      <c r="Q5116" s="311"/>
    </row>
    <row r="5117" spans="1:17" s="312" customFormat="1" x14ac:dyDescent="0.3">
      <c r="A5117" s="307">
        <v>5114</v>
      </c>
      <c r="B5117" s="308" t="s">
        <v>5252</v>
      </c>
      <c r="C5117" s="308" t="s">
        <v>2393</v>
      </c>
      <c r="D5117" s="308" t="s">
        <v>2394</v>
      </c>
      <c r="E5117" s="308" t="s">
        <v>1519</v>
      </c>
      <c r="F5117" s="309" t="s">
        <v>10742</v>
      </c>
      <c r="G5117" s="309" t="s">
        <v>10762</v>
      </c>
      <c r="H5117" s="309" t="s">
        <v>10763</v>
      </c>
      <c r="I5117" s="309" t="s">
        <v>2414</v>
      </c>
      <c r="J5117" s="309" t="s">
        <v>15063</v>
      </c>
      <c r="K5117" s="310">
        <v>3.5846</v>
      </c>
      <c r="L5117" s="310">
        <v>3.552575</v>
      </c>
      <c r="M5117" s="310">
        <f>VLOOKUP(H5117,'Details of Feeder LEvel'!H:N,7,FALSE)</f>
        <v>0</v>
      </c>
      <c r="N5117" s="310">
        <f t="shared" si="79"/>
        <v>0.89340512191039367</v>
      </c>
      <c r="O5117" s="310">
        <v>0.89340512191038446</v>
      </c>
      <c r="P5117" s="309" t="s">
        <v>15063</v>
      </c>
      <c r="Q5117" s="311"/>
    </row>
    <row r="5118" spans="1:17" s="312" customFormat="1" x14ac:dyDescent="0.3">
      <c r="A5118" s="307">
        <v>5115</v>
      </c>
      <c r="B5118" s="308" t="s">
        <v>5252</v>
      </c>
      <c r="C5118" s="308" t="s">
        <v>2393</v>
      </c>
      <c r="D5118" s="308" t="s">
        <v>2394</v>
      </c>
      <c r="E5118" s="308" t="s">
        <v>1519</v>
      </c>
      <c r="F5118" s="309" t="s">
        <v>10742</v>
      </c>
      <c r="G5118" s="309" t="s">
        <v>10764</v>
      </c>
      <c r="H5118" s="309" t="s">
        <v>10765</v>
      </c>
      <c r="I5118" s="309" t="s">
        <v>2414</v>
      </c>
      <c r="J5118" s="309" t="s">
        <v>15063</v>
      </c>
      <c r="K5118" s="310">
        <v>6.7780800000000001</v>
      </c>
      <c r="L5118" s="310">
        <v>6.7298929999999997</v>
      </c>
      <c r="M5118" s="310">
        <f>VLOOKUP(H5118,'Details of Feeder LEvel'!H:N,7,FALSE)</f>
        <v>0</v>
      </c>
      <c r="N5118" s="310">
        <f t="shared" si="79"/>
        <v>0.71092403748554789</v>
      </c>
      <c r="O5118" s="310">
        <v>0.73771220799222492</v>
      </c>
      <c r="P5118" s="309" t="s">
        <v>15063</v>
      </c>
      <c r="Q5118" s="311"/>
    </row>
    <row r="5119" spans="1:17" s="312" customFormat="1" x14ac:dyDescent="0.3">
      <c r="A5119" s="307">
        <v>5116</v>
      </c>
      <c r="B5119" s="308" t="s">
        <v>5252</v>
      </c>
      <c r="C5119" s="308" t="s">
        <v>2393</v>
      </c>
      <c r="D5119" s="308" t="s">
        <v>2394</v>
      </c>
      <c r="E5119" s="308" t="s">
        <v>1519</v>
      </c>
      <c r="F5119" s="309" t="s">
        <v>10742</v>
      </c>
      <c r="G5119" s="309" t="s">
        <v>10766</v>
      </c>
      <c r="H5119" s="309" t="s">
        <v>10767</v>
      </c>
      <c r="I5119" s="309" t="s">
        <v>5701</v>
      </c>
      <c r="J5119" s="309" t="s">
        <v>15063</v>
      </c>
      <c r="K5119" s="310">
        <v>0.14243999999999998</v>
      </c>
      <c r="L5119" s="310">
        <v>0.12823100000000001</v>
      </c>
      <c r="M5119" s="310">
        <f>VLOOKUP(H5119,'Details of Feeder LEvel'!H:N,7,FALSE)</f>
        <v>0</v>
      </c>
      <c r="N5119" s="310">
        <f t="shared" si="79"/>
        <v>9.9754282504914169</v>
      </c>
      <c r="O5119" s="310">
        <v>9.9754282504914258</v>
      </c>
      <c r="P5119" s="309" t="s">
        <v>15063</v>
      </c>
      <c r="Q5119" s="311"/>
    </row>
    <row r="5120" spans="1:17" s="312" customFormat="1" x14ac:dyDescent="0.3">
      <c r="A5120" s="307">
        <v>5117</v>
      </c>
      <c r="B5120" s="308" t="s">
        <v>5252</v>
      </c>
      <c r="C5120" s="308" t="s">
        <v>2393</v>
      </c>
      <c r="D5120" s="308" t="s">
        <v>2394</v>
      </c>
      <c r="E5120" s="308" t="s">
        <v>1519</v>
      </c>
      <c r="F5120" s="309" t="s">
        <v>10742</v>
      </c>
      <c r="G5120" s="309" t="s">
        <v>10768</v>
      </c>
      <c r="H5120" s="309" t="s">
        <v>10769</v>
      </c>
      <c r="I5120" s="309" t="s">
        <v>2405</v>
      </c>
      <c r="J5120" s="309" t="s">
        <v>15063</v>
      </c>
      <c r="K5120" s="310">
        <v>3.55416</v>
      </c>
      <c r="L5120" s="310">
        <v>3.4598657300000002</v>
      </c>
      <c r="M5120" s="310">
        <f>VLOOKUP(H5120,'Details of Feeder LEvel'!H:N,7,FALSE)</f>
        <v>0</v>
      </c>
      <c r="N5120" s="310">
        <f t="shared" si="79"/>
        <v>2.6530676728115727</v>
      </c>
      <c r="O5120" s="310">
        <v>8.5269050509605755</v>
      </c>
      <c r="P5120" s="309" t="s">
        <v>15063</v>
      </c>
      <c r="Q5120" s="311"/>
    </row>
    <row r="5121" spans="1:17" s="312" customFormat="1" x14ac:dyDescent="0.3">
      <c r="A5121" s="307">
        <v>5118</v>
      </c>
      <c r="B5121" s="308" t="s">
        <v>5252</v>
      </c>
      <c r="C5121" s="308" t="s">
        <v>2393</v>
      </c>
      <c r="D5121" s="308" t="s">
        <v>2394</v>
      </c>
      <c r="E5121" s="308" t="s">
        <v>1519</v>
      </c>
      <c r="F5121" s="309" t="s">
        <v>10742</v>
      </c>
      <c r="G5121" s="309" t="s">
        <v>10770</v>
      </c>
      <c r="H5121" s="309" t="s">
        <v>10771</v>
      </c>
      <c r="I5121" s="309" t="s">
        <v>2405</v>
      </c>
      <c r="J5121" s="309" t="s">
        <v>15063</v>
      </c>
      <c r="K5121" s="310">
        <v>0.52339999999999998</v>
      </c>
      <c r="L5121" s="310">
        <v>0.48542000000000002</v>
      </c>
      <c r="M5121" s="310">
        <f>VLOOKUP(H5121,'Details of Feeder LEvel'!H:N,7,FALSE)</f>
        <v>0</v>
      </c>
      <c r="N5121" s="310">
        <f t="shared" si="79"/>
        <v>7.2564004585403064</v>
      </c>
      <c r="O5121" s="310">
        <v>7.2564004585403019</v>
      </c>
      <c r="P5121" s="309" t="s">
        <v>15063</v>
      </c>
      <c r="Q5121" s="311"/>
    </row>
    <row r="5122" spans="1:17" s="312" customFormat="1" x14ac:dyDescent="0.3">
      <c r="A5122" s="307">
        <v>5119</v>
      </c>
      <c r="B5122" s="308" t="s">
        <v>5252</v>
      </c>
      <c r="C5122" s="308" t="s">
        <v>2393</v>
      </c>
      <c r="D5122" s="308" t="s">
        <v>2394</v>
      </c>
      <c r="E5122" s="308" t="s">
        <v>1519</v>
      </c>
      <c r="F5122" s="309" t="s">
        <v>10742</v>
      </c>
      <c r="G5122" s="309" t="s">
        <v>10772</v>
      </c>
      <c r="H5122" s="309" t="s">
        <v>10773</v>
      </c>
      <c r="I5122" s="309" t="s">
        <v>2414</v>
      </c>
      <c r="J5122" s="309" t="s">
        <v>15063</v>
      </c>
      <c r="K5122" s="310">
        <v>0.80180000000000007</v>
      </c>
      <c r="L5122" s="310">
        <v>0.80504999999999993</v>
      </c>
      <c r="M5122" s="310">
        <f>VLOOKUP(H5122,'Details of Feeder LEvel'!H:N,7,FALSE)</f>
        <v>0</v>
      </c>
      <c r="N5122" s="310">
        <f t="shared" si="79"/>
        <v>-0.40533798952355499</v>
      </c>
      <c r="O5122" s="310">
        <v>-0.4053379895235576</v>
      </c>
      <c r="P5122" s="309" t="s">
        <v>15063</v>
      </c>
      <c r="Q5122" s="311"/>
    </row>
    <row r="5123" spans="1:17" s="312" customFormat="1" x14ac:dyDescent="0.3">
      <c r="A5123" s="307">
        <v>5120</v>
      </c>
      <c r="B5123" s="308" t="s">
        <v>5252</v>
      </c>
      <c r="C5123" s="308" t="s">
        <v>2393</v>
      </c>
      <c r="D5123" s="308" t="s">
        <v>2394</v>
      </c>
      <c r="E5123" s="308" t="s">
        <v>14850</v>
      </c>
      <c r="F5123" s="309" t="s">
        <v>10774</v>
      </c>
      <c r="G5123" s="309" t="s">
        <v>10775</v>
      </c>
      <c r="H5123" s="309" t="s">
        <v>10776</v>
      </c>
      <c r="I5123" s="309" t="s">
        <v>2405</v>
      </c>
      <c r="J5123" s="309" t="s">
        <v>15063</v>
      </c>
      <c r="K5123" s="310">
        <v>1.1088529999999999</v>
      </c>
      <c r="L5123" s="310">
        <v>1.0081070099999998</v>
      </c>
      <c r="M5123" s="310">
        <f>VLOOKUP(H5123,'Details of Feeder LEvel'!H:N,7,FALSE)</f>
        <v>0</v>
      </c>
      <c r="N5123" s="310">
        <f t="shared" si="79"/>
        <v>9.0856037725469552</v>
      </c>
      <c r="O5123" s="310">
        <v>12.339929861923881</v>
      </c>
      <c r="P5123" s="309" t="s">
        <v>15063</v>
      </c>
      <c r="Q5123" s="311"/>
    </row>
    <row r="5124" spans="1:17" s="312" customFormat="1" x14ac:dyDescent="0.3">
      <c r="A5124" s="307">
        <v>5121</v>
      </c>
      <c r="B5124" s="308" t="s">
        <v>5252</v>
      </c>
      <c r="C5124" s="308" t="s">
        <v>2393</v>
      </c>
      <c r="D5124" s="308" t="s">
        <v>2394</v>
      </c>
      <c r="E5124" s="308" t="s">
        <v>14850</v>
      </c>
      <c r="F5124" s="309" t="s">
        <v>10774</v>
      </c>
      <c r="G5124" s="309" t="s">
        <v>10777</v>
      </c>
      <c r="H5124" s="309" t="s">
        <v>10778</v>
      </c>
      <c r="I5124" s="309" t="s">
        <v>2405</v>
      </c>
      <c r="J5124" s="309" t="s">
        <v>15063</v>
      </c>
      <c r="K5124" s="310">
        <v>1.7321999999999997</v>
      </c>
      <c r="L5124" s="310">
        <v>1.5754509700000001</v>
      </c>
      <c r="M5124" s="310">
        <f>VLOOKUP(H5124,'Details of Feeder LEvel'!H:N,7,FALSE)</f>
        <v>0</v>
      </c>
      <c r="N5124" s="310">
        <f t="shared" ref="N5124:N5187" si="80">(K5124-L5124)/K5124*100</f>
        <v>9.0491300080821873</v>
      </c>
      <c r="O5124" s="310">
        <v>15.958986082178706</v>
      </c>
      <c r="P5124" s="309" t="s">
        <v>15063</v>
      </c>
      <c r="Q5124" s="311"/>
    </row>
    <row r="5125" spans="1:17" s="312" customFormat="1" x14ac:dyDescent="0.3">
      <c r="A5125" s="307">
        <v>5122</v>
      </c>
      <c r="B5125" s="308" t="s">
        <v>5252</v>
      </c>
      <c r="C5125" s="308" t="s">
        <v>2393</v>
      </c>
      <c r="D5125" s="308" t="s">
        <v>2394</v>
      </c>
      <c r="E5125" s="308" t="s">
        <v>14850</v>
      </c>
      <c r="F5125" s="309" t="s">
        <v>10774</v>
      </c>
      <c r="G5125" s="309" t="s">
        <v>10779</v>
      </c>
      <c r="H5125" s="309" t="s">
        <v>10780</v>
      </c>
      <c r="I5125" s="309" t="s">
        <v>2405</v>
      </c>
      <c r="J5125" s="309" t="s">
        <v>15063</v>
      </c>
      <c r="K5125" s="310">
        <v>1.0232000000000001</v>
      </c>
      <c r="L5125" s="310">
        <v>0.92878850000000002</v>
      </c>
      <c r="M5125" s="310">
        <f>VLOOKUP(H5125,'Details of Feeder LEvel'!H:N,7,FALSE)</f>
        <v>0</v>
      </c>
      <c r="N5125" s="310">
        <f t="shared" si="80"/>
        <v>9.227081704456614</v>
      </c>
      <c r="O5125" s="310">
        <v>19.305568639334691</v>
      </c>
      <c r="P5125" s="309" t="s">
        <v>15063</v>
      </c>
      <c r="Q5125" s="311"/>
    </row>
    <row r="5126" spans="1:17" s="312" customFormat="1" x14ac:dyDescent="0.3">
      <c r="A5126" s="307">
        <v>5123</v>
      </c>
      <c r="B5126" s="308" t="s">
        <v>5252</v>
      </c>
      <c r="C5126" s="308" t="s">
        <v>2393</v>
      </c>
      <c r="D5126" s="308" t="s">
        <v>2394</v>
      </c>
      <c r="E5126" s="308" t="s">
        <v>14850</v>
      </c>
      <c r="F5126" s="309" t="s">
        <v>10774</v>
      </c>
      <c r="G5126" s="309" t="s">
        <v>10781</v>
      </c>
      <c r="H5126" s="309" t="s">
        <v>10782</v>
      </c>
      <c r="I5126" s="309" t="s">
        <v>2405</v>
      </c>
      <c r="J5126" s="309" t="s">
        <v>15063</v>
      </c>
      <c r="K5126" s="310">
        <v>0.16303999999999999</v>
      </c>
      <c r="L5126" s="310">
        <v>0.14992800000000001</v>
      </c>
      <c r="M5126" s="310">
        <f>VLOOKUP(H5126,'Details of Feeder LEvel'!H:N,7,FALSE)</f>
        <v>0</v>
      </c>
      <c r="N5126" s="310">
        <f t="shared" si="80"/>
        <v>8.0421982335623081</v>
      </c>
      <c r="O5126" s="310">
        <v>10.884677391801144</v>
      </c>
      <c r="P5126" s="309" t="s">
        <v>15063</v>
      </c>
      <c r="Q5126" s="311"/>
    </row>
    <row r="5127" spans="1:17" s="312" customFormat="1" x14ac:dyDescent="0.3">
      <c r="A5127" s="307">
        <v>5124</v>
      </c>
      <c r="B5127" s="308" t="s">
        <v>5252</v>
      </c>
      <c r="C5127" s="308" t="s">
        <v>2393</v>
      </c>
      <c r="D5127" s="308" t="s">
        <v>2394</v>
      </c>
      <c r="E5127" s="308" t="s">
        <v>14850</v>
      </c>
      <c r="F5127" s="309" t="s">
        <v>10774</v>
      </c>
      <c r="G5127" s="309" t="s">
        <v>10783</v>
      </c>
      <c r="H5127" s="309" t="s">
        <v>10784</v>
      </c>
      <c r="I5127" s="309" t="s">
        <v>2405</v>
      </c>
      <c r="J5127" s="309" t="s">
        <v>15063</v>
      </c>
      <c r="K5127" s="310">
        <v>0.48599999999999999</v>
      </c>
      <c r="L5127" s="310">
        <v>0.44201626000000005</v>
      </c>
      <c r="M5127" s="310">
        <f>VLOOKUP(H5127,'Details of Feeder LEvel'!H:N,7,FALSE)</f>
        <v>0</v>
      </c>
      <c r="N5127" s="310">
        <f t="shared" si="80"/>
        <v>9.0501522633744731</v>
      </c>
      <c r="O5127" s="310">
        <v>15.684107638758215</v>
      </c>
      <c r="P5127" s="309" t="s">
        <v>15063</v>
      </c>
      <c r="Q5127" s="311"/>
    </row>
    <row r="5128" spans="1:17" s="312" customFormat="1" x14ac:dyDescent="0.3">
      <c r="A5128" s="307">
        <v>5125</v>
      </c>
      <c r="B5128" s="308" t="s">
        <v>5252</v>
      </c>
      <c r="C5128" s="308" t="s">
        <v>2393</v>
      </c>
      <c r="D5128" s="308" t="s">
        <v>2394</v>
      </c>
      <c r="E5128" s="308" t="s">
        <v>14850</v>
      </c>
      <c r="F5128" s="309" t="s">
        <v>10774</v>
      </c>
      <c r="G5128" s="309" t="s">
        <v>10785</v>
      </c>
      <c r="H5128" s="309" t="s">
        <v>10786</v>
      </c>
      <c r="I5128" s="309" t="s">
        <v>2405</v>
      </c>
      <c r="J5128" s="309" t="s">
        <v>15063</v>
      </c>
      <c r="K5128" s="310">
        <v>1.4738</v>
      </c>
      <c r="L5128" s="310">
        <v>1.3458359500000001</v>
      </c>
      <c r="M5128" s="310">
        <f>VLOOKUP(H5128,'Details of Feeder LEvel'!H:N,7,FALSE)</f>
        <v>0</v>
      </c>
      <c r="N5128" s="310">
        <f t="shared" si="80"/>
        <v>8.6825926177228858</v>
      </c>
      <c r="O5128" s="310">
        <v>28.059013697884982</v>
      </c>
      <c r="P5128" s="309" t="s">
        <v>15063</v>
      </c>
      <c r="Q5128" s="311"/>
    </row>
    <row r="5129" spans="1:17" s="312" customFormat="1" x14ac:dyDescent="0.3">
      <c r="A5129" s="307">
        <v>5126</v>
      </c>
      <c r="B5129" s="308" t="s">
        <v>5252</v>
      </c>
      <c r="C5129" s="308" t="s">
        <v>2393</v>
      </c>
      <c r="D5129" s="308" t="s">
        <v>2394</v>
      </c>
      <c r="E5129" s="308" t="s">
        <v>14850</v>
      </c>
      <c r="F5129" s="309" t="s">
        <v>10774</v>
      </c>
      <c r="G5129" s="309" t="s">
        <v>10787</v>
      </c>
      <c r="H5129" s="309" t="s">
        <v>10788</v>
      </c>
      <c r="I5129" s="309" t="s">
        <v>2405</v>
      </c>
      <c r="J5129" s="309" t="s">
        <v>15063</v>
      </c>
      <c r="K5129" s="310">
        <v>1.438647</v>
      </c>
      <c r="L5129" s="310">
        <v>1.3082277999999998</v>
      </c>
      <c r="M5129" s="310">
        <f>VLOOKUP(H5129,'Details of Feeder LEvel'!H:N,7,FALSE)</f>
        <v>0</v>
      </c>
      <c r="N5129" s="310">
        <f t="shared" si="80"/>
        <v>9.0654065938343571</v>
      </c>
      <c r="O5129" s="310">
        <v>10.519811661842759</v>
      </c>
      <c r="P5129" s="309" t="s">
        <v>15063</v>
      </c>
      <c r="Q5129" s="311"/>
    </row>
    <row r="5130" spans="1:17" s="312" customFormat="1" x14ac:dyDescent="0.3">
      <c r="A5130" s="307">
        <v>5127</v>
      </c>
      <c r="B5130" s="308" t="s">
        <v>5252</v>
      </c>
      <c r="C5130" s="308" t="s">
        <v>2393</v>
      </c>
      <c r="D5130" s="308" t="s">
        <v>1371</v>
      </c>
      <c r="E5130" s="308" t="s">
        <v>14866</v>
      </c>
      <c r="F5130" s="309" t="s">
        <v>10789</v>
      </c>
      <c r="G5130" s="309" t="s">
        <v>10790</v>
      </c>
      <c r="H5130" s="309" t="s">
        <v>10791</v>
      </c>
      <c r="I5130" s="309" t="s">
        <v>5706</v>
      </c>
      <c r="J5130" s="309" t="s">
        <v>15063</v>
      </c>
      <c r="K5130" s="310">
        <v>0.2223</v>
      </c>
      <c r="L5130" s="310">
        <v>0.19207799999999997</v>
      </c>
      <c r="M5130" s="310">
        <f>VLOOKUP(H5130,'Details of Feeder LEvel'!H:N,7,FALSE)</f>
        <v>0</v>
      </c>
      <c r="N5130" s="310">
        <f t="shared" si="80"/>
        <v>13.59514170040487</v>
      </c>
      <c r="O5130" s="310">
        <v>44.901774978984655</v>
      </c>
      <c r="P5130" s="309" t="s">
        <v>15063</v>
      </c>
      <c r="Q5130" s="311"/>
    </row>
    <row r="5131" spans="1:17" s="312" customFormat="1" x14ac:dyDescent="0.3">
      <c r="A5131" s="307">
        <v>5128</v>
      </c>
      <c r="B5131" s="308" t="s">
        <v>5252</v>
      </c>
      <c r="C5131" s="308" t="s">
        <v>2393</v>
      </c>
      <c r="D5131" s="308" t="s">
        <v>1371</v>
      </c>
      <c r="E5131" s="308" t="s">
        <v>14866</v>
      </c>
      <c r="F5131" s="309" t="s">
        <v>10789</v>
      </c>
      <c r="G5131" s="309" t="s">
        <v>10792</v>
      </c>
      <c r="H5131" s="309" t="s">
        <v>10793</v>
      </c>
      <c r="I5131" s="309" t="s">
        <v>5701</v>
      </c>
      <c r="J5131" s="309" t="s">
        <v>15063</v>
      </c>
      <c r="K5131" s="310">
        <v>0.32940000000000003</v>
      </c>
      <c r="L5131" s="310">
        <v>0.29653499999999999</v>
      </c>
      <c r="M5131" s="310">
        <f>VLOOKUP(H5131,'Details of Feeder LEvel'!H:N,7,FALSE)</f>
        <v>0</v>
      </c>
      <c r="N5131" s="310">
        <f t="shared" si="80"/>
        <v>9.9772313296903565</v>
      </c>
      <c r="O5131" s="310">
        <v>9.9772313296903512</v>
      </c>
      <c r="P5131" s="309" t="s">
        <v>15063</v>
      </c>
      <c r="Q5131" s="311"/>
    </row>
    <row r="5132" spans="1:17" s="312" customFormat="1" x14ac:dyDescent="0.3">
      <c r="A5132" s="307">
        <v>5129</v>
      </c>
      <c r="B5132" s="308" t="s">
        <v>5252</v>
      </c>
      <c r="C5132" s="308" t="s">
        <v>2393</v>
      </c>
      <c r="D5132" s="308" t="s">
        <v>1371</v>
      </c>
      <c r="E5132" s="308" t="s">
        <v>14866</v>
      </c>
      <c r="F5132" s="309" t="s">
        <v>10789</v>
      </c>
      <c r="G5132" s="309" t="s">
        <v>10794</v>
      </c>
      <c r="H5132" s="309" t="s">
        <v>10795</v>
      </c>
      <c r="I5132" s="309" t="s">
        <v>5701</v>
      </c>
      <c r="J5132" s="309" t="s">
        <v>15063</v>
      </c>
      <c r="K5132" s="310">
        <v>0.31979999999999997</v>
      </c>
      <c r="L5132" s="310">
        <v>0.28758249999999996</v>
      </c>
      <c r="M5132" s="310">
        <f>VLOOKUP(H5132,'Details of Feeder LEvel'!H:N,7,FALSE)</f>
        <v>0</v>
      </c>
      <c r="N5132" s="310">
        <f t="shared" si="80"/>
        <v>10.074265165728583</v>
      </c>
      <c r="O5132" s="310">
        <v>10.07426516572858</v>
      </c>
      <c r="P5132" s="309" t="s">
        <v>15063</v>
      </c>
      <c r="Q5132" s="311"/>
    </row>
    <row r="5133" spans="1:17" s="312" customFormat="1" x14ac:dyDescent="0.3">
      <c r="A5133" s="307">
        <v>5130</v>
      </c>
      <c r="B5133" s="308" t="s">
        <v>5252</v>
      </c>
      <c r="C5133" s="308" t="s">
        <v>2393</v>
      </c>
      <c r="D5133" s="308" t="s">
        <v>1371</v>
      </c>
      <c r="E5133" s="308" t="s">
        <v>14866</v>
      </c>
      <c r="F5133" s="309" t="s">
        <v>10796</v>
      </c>
      <c r="G5133" s="309" t="s">
        <v>10797</v>
      </c>
      <c r="H5133" s="309" t="s">
        <v>10798</v>
      </c>
      <c r="I5133" s="309" t="s">
        <v>2405</v>
      </c>
      <c r="J5133" s="309" t="s">
        <v>15063</v>
      </c>
      <c r="K5133" s="310">
        <v>0.40979999999999994</v>
      </c>
      <c r="L5133" s="310">
        <v>0.40228000000000003</v>
      </c>
      <c r="M5133" s="310">
        <f>VLOOKUP(H5133,'Details of Feeder LEvel'!H:N,7,FALSE)</f>
        <v>0</v>
      </c>
      <c r="N5133" s="310">
        <f t="shared" si="80"/>
        <v>1.8350414836505409</v>
      </c>
      <c r="O5133" s="310">
        <v>1.8350414836505458</v>
      </c>
      <c r="P5133" s="309" t="s">
        <v>15063</v>
      </c>
      <c r="Q5133" s="311"/>
    </row>
    <row r="5134" spans="1:17" s="312" customFormat="1" x14ac:dyDescent="0.3">
      <c r="A5134" s="307">
        <v>5131</v>
      </c>
      <c r="B5134" s="308" t="s">
        <v>5252</v>
      </c>
      <c r="C5134" s="308" t="s">
        <v>2393</v>
      </c>
      <c r="D5134" s="308" t="s">
        <v>1371</v>
      </c>
      <c r="E5134" s="308" t="s">
        <v>14866</v>
      </c>
      <c r="F5134" s="309" t="s">
        <v>10796</v>
      </c>
      <c r="G5134" s="309" t="s">
        <v>10799</v>
      </c>
      <c r="H5134" s="309" t="s">
        <v>10800</v>
      </c>
      <c r="I5134" s="309" t="s">
        <v>2405</v>
      </c>
      <c r="J5134" s="309" t="s">
        <v>15063</v>
      </c>
      <c r="K5134" s="310">
        <v>0.12260000000000001</v>
      </c>
      <c r="L5134" s="310">
        <v>0.1125525</v>
      </c>
      <c r="M5134" s="310">
        <f>VLOOKUP(H5134,'Details of Feeder LEvel'!H:N,7,FALSE)</f>
        <v>0</v>
      </c>
      <c r="N5134" s="310">
        <f t="shared" si="80"/>
        <v>8.1953507340946281</v>
      </c>
      <c r="O5134" s="310">
        <v>8.1953507340946317</v>
      </c>
      <c r="P5134" s="309" t="s">
        <v>15063</v>
      </c>
      <c r="Q5134" s="311"/>
    </row>
    <row r="5135" spans="1:17" s="312" customFormat="1" x14ac:dyDescent="0.3">
      <c r="A5135" s="307">
        <v>5132</v>
      </c>
      <c r="B5135" s="308" t="s">
        <v>5252</v>
      </c>
      <c r="C5135" s="308" t="s">
        <v>2393</v>
      </c>
      <c r="D5135" s="308" t="s">
        <v>1371</v>
      </c>
      <c r="E5135" s="308" t="s">
        <v>14866</v>
      </c>
      <c r="F5135" s="309" t="s">
        <v>10796</v>
      </c>
      <c r="G5135" s="309" t="s">
        <v>10801</v>
      </c>
      <c r="H5135" s="309" t="s">
        <v>10802</v>
      </c>
      <c r="I5135" s="309" t="s">
        <v>5701</v>
      </c>
      <c r="J5135" s="309" t="s">
        <v>15063</v>
      </c>
      <c r="K5135" s="310">
        <v>7.2000000000000008E-2</v>
      </c>
      <c r="L5135" s="310">
        <v>6.4673000000000008E-2</v>
      </c>
      <c r="M5135" s="310">
        <f>VLOOKUP(H5135,'Details of Feeder LEvel'!H:N,7,FALSE)</f>
        <v>0</v>
      </c>
      <c r="N5135" s="310">
        <f t="shared" si="80"/>
        <v>10.176388888888887</v>
      </c>
      <c r="O5135" s="310">
        <v>10.176388888888887</v>
      </c>
      <c r="P5135" s="309" t="s">
        <v>15063</v>
      </c>
      <c r="Q5135" s="311"/>
    </row>
    <row r="5136" spans="1:17" s="312" customFormat="1" x14ac:dyDescent="0.3">
      <c r="A5136" s="307">
        <v>5133</v>
      </c>
      <c r="B5136" s="308" t="s">
        <v>5252</v>
      </c>
      <c r="C5136" s="308" t="s">
        <v>2393</v>
      </c>
      <c r="D5136" s="308" t="s">
        <v>1371</v>
      </c>
      <c r="E5136" s="308" t="s">
        <v>14866</v>
      </c>
      <c r="F5136" s="309" t="s">
        <v>10796</v>
      </c>
      <c r="G5136" s="309" t="s">
        <v>10803</v>
      </c>
      <c r="H5136" s="309" t="s">
        <v>10804</v>
      </c>
      <c r="I5136" s="309" t="s">
        <v>5701</v>
      </c>
      <c r="J5136" s="309" t="s">
        <v>15063</v>
      </c>
      <c r="K5136" s="310">
        <v>0.37519999999999998</v>
      </c>
      <c r="L5136" s="310">
        <v>0.33612636000000001</v>
      </c>
      <c r="M5136" s="310">
        <f>VLOOKUP(H5136,'Details of Feeder LEvel'!H:N,7,FALSE)</f>
        <v>0</v>
      </c>
      <c r="N5136" s="310">
        <f t="shared" si="80"/>
        <v>10.41408315565031</v>
      </c>
      <c r="O5136" s="310">
        <v>10.41408315565031</v>
      </c>
      <c r="P5136" s="309" t="s">
        <v>15063</v>
      </c>
      <c r="Q5136" s="311"/>
    </row>
    <row r="5137" spans="1:17" s="312" customFormat="1" x14ac:dyDescent="0.3">
      <c r="A5137" s="307">
        <v>5134</v>
      </c>
      <c r="B5137" s="308" t="s">
        <v>5252</v>
      </c>
      <c r="C5137" s="308" t="s">
        <v>2393</v>
      </c>
      <c r="D5137" s="308" t="s">
        <v>1371</v>
      </c>
      <c r="E5137" s="308" t="s">
        <v>14866</v>
      </c>
      <c r="F5137" s="309" t="s">
        <v>10796</v>
      </c>
      <c r="G5137" s="309" t="s">
        <v>10805</v>
      </c>
      <c r="H5137" s="309" t="s">
        <v>10806</v>
      </c>
      <c r="I5137" s="309" t="s">
        <v>2414</v>
      </c>
      <c r="J5137" s="309" t="s">
        <v>15063</v>
      </c>
      <c r="K5137" s="310">
        <v>4.4001999999999999E-2</v>
      </c>
      <c r="L5137" s="310">
        <v>4.3716699999999997E-2</v>
      </c>
      <c r="M5137" s="310">
        <f>VLOOKUP(H5137,'Details of Feeder LEvel'!H:N,7,FALSE)</f>
        <v>0</v>
      </c>
      <c r="N5137" s="310">
        <f t="shared" si="80"/>
        <v>0.64837961910822739</v>
      </c>
      <c r="O5137" s="310">
        <v>0.64837961910821917</v>
      </c>
      <c r="P5137" s="309" t="s">
        <v>15063</v>
      </c>
      <c r="Q5137" s="311"/>
    </row>
    <row r="5138" spans="1:17" s="312" customFormat="1" x14ac:dyDescent="0.3">
      <c r="A5138" s="307">
        <v>5135</v>
      </c>
      <c r="B5138" s="308" t="s">
        <v>5252</v>
      </c>
      <c r="C5138" s="308" t="s">
        <v>2393</v>
      </c>
      <c r="D5138" s="308" t="s">
        <v>1371</v>
      </c>
      <c r="E5138" s="308" t="s">
        <v>14866</v>
      </c>
      <c r="F5138" s="309" t="s">
        <v>10796</v>
      </c>
      <c r="G5138" s="309" t="s">
        <v>10807</v>
      </c>
      <c r="H5138" s="309" t="s">
        <v>10808</v>
      </c>
      <c r="I5138" s="309" t="s">
        <v>2553</v>
      </c>
      <c r="J5138" s="309" t="s">
        <v>15063</v>
      </c>
      <c r="K5138" s="310">
        <v>0.41759999999999997</v>
      </c>
      <c r="L5138" s="310">
        <v>0.40920000000000001</v>
      </c>
      <c r="M5138" s="310">
        <f>VLOOKUP(H5138,'Details of Feeder LEvel'!H:N,7,FALSE)</f>
        <v>0</v>
      </c>
      <c r="N5138" s="310">
        <f t="shared" si="80"/>
        <v>2.0114942528735544</v>
      </c>
      <c r="O5138" s="310">
        <v>2.011494252873558</v>
      </c>
      <c r="P5138" s="309" t="s">
        <v>15063</v>
      </c>
      <c r="Q5138" s="311"/>
    </row>
    <row r="5139" spans="1:17" s="312" customFormat="1" x14ac:dyDescent="0.3">
      <c r="A5139" s="307">
        <v>5136</v>
      </c>
      <c r="B5139" s="308" t="s">
        <v>5252</v>
      </c>
      <c r="C5139" s="308" t="s">
        <v>2393</v>
      </c>
      <c r="D5139" s="308" t="s">
        <v>1371</v>
      </c>
      <c r="E5139" s="308" t="s">
        <v>14866</v>
      </c>
      <c r="F5139" s="309" t="s">
        <v>10796</v>
      </c>
      <c r="G5139" s="309" t="s">
        <v>10809</v>
      </c>
      <c r="H5139" s="309" t="s">
        <v>10810</v>
      </c>
      <c r="I5139" s="309" t="s">
        <v>2414</v>
      </c>
      <c r="J5139" s="309" t="s">
        <v>15063</v>
      </c>
      <c r="K5139" s="310">
        <v>3.3190000000000004</v>
      </c>
      <c r="L5139" s="310">
        <v>3.1741303300000001</v>
      </c>
      <c r="M5139" s="310">
        <f>VLOOKUP(H5139,'Details of Feeder LEvel'!H:N,7,FALSE)</f>
        <v>0</v>
      </c>
      <c r="N5139" s="310">
        <f t="shared" si="80"/>
        <v>4.3648589936728008</v>
      </c>
      <c r="O5139" s="310">
        <v>4.3648589936728044</v>
      </c>
      <c r="P5139" s="309" t="s">
        <v>15063</v>
      </c>
      <c r="Q5139" s="311"/>
    </row>
    <row r="5140" spans="1:17" s="312" customFormat="1" x14ac:dyDescent="0.3">
      <c r="A5140" s="307">
        <v>5137</v>
      </c>
      <c r="B5140" s="308" t="s">
        <v>5252</v>
      </c>
      <c r="C5140" s="308" t="s">
        <v>2393</v>
      </c>
      <c r="D5140" s="308" t="s">
        <v>1371</v>
      </c>
      <c r="E5140" s="308" t="s">
        <v>14866</v>
      </c>
      <c r="F5140" s="309" t="s">
        <v>10796</v>
      </c>
      <c r="G5140" s="309" t="s">
        <v>10811</v>
      </c>
      <c r="H5140" s="309" t="s">
        <v>10812</v>
      </c>
      <c r="I5140" s="309" t="s">
        <v>2414</v>
      </c>
      <c r="J5140" s="309" t="s">
        <v>15063</v>
      </c>
      <c r="K5140" s="310">
        <v>4.3769999999999998</v>
      </c>
      <c r="L5140" s="310">
        <v>4.1795818499999999</v>
      </c>
      <c r="M5140" s="310">
        <f>VLOOKUP(H5140,'Details of Feeder LEvel'!H:N,7,FALSE)</f>
        <v>0</v>
      </c>
      <c r="N5140" s="310">
        <f t="shared" si="80"/>
        <v>4.5103529814941705</v>
      </c>
      <c r="O5140" s="310">
        <v>4.510352981494159</v>
      </c>
      <c r="P5140" s="309" t="s">
        <v>15063</v>
      </c>
      <c r="Q5140" s="311"/>
    </row>
    <row r="5141" spans="1:17" s="312" customFormat="1" x14ac:dyDescent="0.3">
      <c r="A5141" s="307">
        <v>5138</v>
      </c>
      <c r="B5141" s="308" t="s">
        <v>5252</v>
      </c>
      <c r="C5141" s="308" t="s">
        <v>2393</v>
      </c>
      <c r="D5141" s="308" t="s">
        <v>1371</v>
      </c>
      <c r="E5141" s="308" t="s">
        <v>14866</v>
      </c>
      <c r="F5141" s="309" t="s">
        <v>10796</v>
      </c>
      <c r="G5141" s="309" t="s">
        <v>10813</v>
      </c>
      <c r="H5141" s="309" t="s">
        <v>10814</v>
      </c>
      <c r="I5141" s="309" t="s">
        <v>5701</v>
      </c>
      <c r="J5141" s="309" t="s">
        <v>15063</v>
      </c>
      <c r="K5141" s="310">
        <v>0.38194499999999998</v>
      </c>
      <c r="L5141" s="310">
        <v>0.34336449999999996</v>
      </c>
      <c r="M5141" s="310">
        <f>VLOOKUP(H5141,'Details of Feeder LEvel'!H:N,7,FALSE)</f>
        <v>0</v>
      </c>
      <c r="N5141" s="310">
        <f t="shared" si="80"/>
        <v>10.101061671183029</v>
      </c>
      <c r="O5141" s="310">
        <v>10.101061671183032</v>
      </c>
      <c r="P5141" s="309" t="s">
        <v>15063</v>
      </c>
      <c r="Q5141" s="311"/>
    </row>
    <row r="5142" spans="1:17" s="312" customFormat="1" x14ac:dyDescent="0.3">
      <c r="A5142" s="307">
        <v>5139</v>
      </c>
      <c r="B5142" s="308" t="s">
        <v>5252</v>
      </c>
      <c r="C5142" s="308" t="s">
        <v>2393</v>
      </c>
      <c r="D5142" s="308" t="s">
        <v>1371</v>
      </c>
      <c r="E5142" s="308" t="s">
        <v>14866</v>
      </c>
      <c r="F5142" s="309" t="s">
        <v>10796</v>
      </c>
      <c r="G5142" s="309" t="s">
        <v>10815</v>
      </c>
      <c r="H5142" s="309" t="s">
        <v>10816</v>
      </c>
      <c r="I5142" s="309" t="s">
        <v>5706</v>
      </c>
      <c r="J5142" s="309" t="s">
        <v>15063</v>
      </c>
      <c r="K5142" s="310">
        <v>0.8434029999999999</v>
      </c>
      <c r="L5142" s="310">
        <v>0.73740916999999995</v>
      </c>
      <c r="M5142" s="310">
        <f>VLOOKUP(H5142,'Details of Feeder LEvel'!H:N,7,FALSE)</f>
        <v>0</v>
      </c>
      <c r="N5142" s="310">
        <f t="shared" si="80"/>
        <v>12.567400163385708</v>
      </c>
      <c r="O5142" s="310">
        <v>40.324272884506904</v>
      </c>
      <c r="P5142" s="309" t="s">
        <v>15063</v>
      </c>
      <c r="Q5142" s="311"/>
    </row>
    <row r="5143" spans="1:17" s="312" customFormat="1" x14ac:dyDescent="0.3">
      <c r="A5143" s="307">
        <v>5140</v>
      </c>
      <c r="B5143" s="308" t="s">
        <v>5252</v>
      </c>
      <c r="C5143" s="308" t="s">
        <v>2393</v>
      </c>
      <c r="D5143" s="308" t="s">
        <v>1371</v>
      </c>
      <c r="E5143" s="308" t="s">
        <v>14866</v>
      </c>
      <c r="F5143" s="309" t="s">
        <v>10817</v>
      </c>
      <c r="G5143" s="309" t="s">
        <v>10818</v>
      </c>
      <c r="H5143" s="309" t="s">
        <v>10819</v>
      </c>
      <c r="I5143" s="309" t="s">
        <v>5701</v>
      </c>
      <c r="J5143" s="309" t="s">
        <v>15063</v>
      </c>
      <c r="K5143" s="310">
        <v>0.57959999999999989</v>
      </c>
      <c r="L5143" s="310">
        <v>0.52190250000000005</v>
      </c>
      <c r="M5143" s="310">
        <f>VLOOKUP(H5143,'Details of Feeder LEvel'!H:N,7,FALSE)</f>
        <v>0</v>
      </c>
      <c r="N5143" s="310">
        <f t="shared" si="80"/>
        <v>9.9547101449275122</v>
      </c>
      <c r="O5143" s="310">
        <v>9.9547101449275246</v>
      </c>
      <c r="P5143" s="309" t="s">
        <v>15063</v>
      </c>
      <c r="Q5143" s="311"/>
    </row>
    <row r="5144" spans="1:17" s="312" customFormat="1" x14ac:dyDescent="0.3">
      <c r="A5144" s="307">
        <v>5141</v>
      </c>
      <c r="B5144" s="308" t="s">
        <v>5252</v>
      </c>
      <c r="C5144" s="308" t="s">
        <v>2393</v>
      </c>
      <c r="D5144" s="308" t="s">
        <v>1371</v>
      </c>
      <c r="E5144" s="308" t="s">
        <v>14866</v>
      </c>
      <c r="F5144" s="309" t="s">
        <v>10817</v>
      </c>
      <c r="G5144" s="309" t="s">
        <v>10820</v>
      </c>
      <c r="H5144" s="309" t="s">
        <v>10821</v>
      </c>
      <c r="I5144" s="309" t="s">
        <v>2405</v>
      </c>
      <c r="J5144" s="309" t="s">
        <v>15063</v>
      </c>
      <c r="K5144" s="310">
        <v>0.55110000000000003</v>
      </c>
      <c r="L5144" s="310">
        <v>0.47772500000000001</v>
      </c>
      <c r="M5144" s="310">
        <f>VLOOKUP(H5144,'Details of Feeder LEvel'!H:N,7,FALSE)</f>
        <v>0</v>
      </c>
      <c r="N5144" s="310">
        <f t="shared" si="80"/>
        <v>13.314280529849395</v>
      </c>
      <c r="O5144" s="310">
        <v>35.396847784114691</v>
      </c>
      <c r="P5144" s="309" t="s">
        <v>15063</v>
      </c>
      <c r="Q5144" s="311"/>
    </row>
    <row r="5145" spans="1:17" s="312" customFormat="1" x14ac:dyDescent="0.3">
      <c r="A5145" s="307">
        <v>5142</v>
      </c>
      <c r="B5145" s="308" t="s">
        <v>5252</v>
      </c>
      <c r="C5145" s="308" t="s">
        <v>2393</v>
      </c>
      <c r="D5145" s="308" t="s">
        <v>1371</v>
      </c>
      <c r="E5145" s="308" t="s">
        <v>14866</v>
      </c>
      <c r="F5145" s="309" t="s">
        <v>10817</v>
      </c>
      <c r="G5145" s="309" t="s">
        <v>10822</v>
      </c>
      <c r="H5145" s="309" t="s">
        <v>10823</v>
      </c>
      <c r="I5145" s="309" t="s">
        <v>5701</v>
      </c>
      <c r="J5145" s="309" t="s">
        <v>15063</v>
      </c>
      <c r="K5145" s="310">
        <v>0.53400000000000003</v>
      </c>
      <c r="L5145" s="310">
        <v>0.48120600000000002</v>
      </c>
      <c r="M5145" s="310">
        <f>VLOOKUP(H5145,'Details of Feeder LEvel'!H:N,7,FALSE)</f>
        <v>0</v>
      </c>
      <c r="N5145" s="310">
        <f t="shared" si="80"/>
        <v>9.8865168539325854</v>
      </c>
      <c r="O5145" s="310">
        <v>9.8865168539325694</v>
      </c>
      <c r="P5145" s="309" t="s">
        <v>15063</v>
      </c>
      <c r="Q5145" s="311"/>
    </row>
    <row r="5146" spans="1:17" s="312" customFormat="1" x14ac:dyDescent="0.3">
      <c r="A5146" s="307">
        <v>5143</v>
      </c>
      <c r="B5146" s="308" t="s">
        <v>5252</v>
      </c>
      <c r="C5146" s="308" t="s">
        <v>2393</v>
      </c>
      <c r="D5146" s="308" t="s">
        <v>1371</v>
      </c>
      <c r="E5146" s="308" t="s">
        <v>14866</v>
      </c>
      <c r="F5146" s="309" t="s">
        <v>10817</v>
      </c>
      <c r="G5146" s="309" t="s">
        <v>10824</v>
      </c>
      <c r="H5146" s="309" t="s">
        <v>10825</v>
      </c>
      <c r="I5146" s="309" t="s">
        <v>5701</v>
      </c>
      <c r="J5146" s="309" t="s">
        <v>15063</v>
      </c>
      <c r="K5146" s="310">
        <v>0.24979999999999999</v>
      </c>
      <c r="L5146" s="310">
        <v>0.22558128</v>
      </c>
      <c r="M5146" s="310">
        <f>VLOOKUP(H5146,'Details of Feeder LEvel'!H:N,7,FALSE)</f>
        <v>0</v>
      </c>
      <c r="N5146" s="310">
        <f t="shared" si="80"/>
        <v>9.6952441953562847</v>
      </c>
      <c r="O5146" s="310">
        <v>9.6952441953563007</v>
      </c>
      <c r="P5146" s="309" t="s">
        <v>15063</v>
      </c>
      <c r="Q5146" s="311"/>
    </row>
    <row r="5147" spans="1:17" s="312" customFormat="1" x14ac:dyDescent="0.3">
      <c r="A5147" s="307">
        <v>5144</v>
      </c>
      <c r="B5147" s="308" t="s">
        <v>5252</v>
      </c>
      <c r="C5147" s="308" t="s">
        <v>2393</v>
      </c>
      <c r="D5147" s="308" t="s">
        <v>1371</v>
      </c>
      <c r="E5147" s="308" t="s">
        <v>14866</v>
      </c>
      <c r="F5147" s="309" t="s">
        <v>10817</v>
      </c>
      <c r="G5147" s="309" t="s">
        <v>10826</v>
      </c>
      <c r="H5147" s="309" t="s">
        <v>10827</v>
      </c>
      <c r="I5147" s="309" t="s">
        <v>5706</v>
      </c>
      <c r="J5147" s="309" t="s">
        <v>15063</v>
      </c>
      <c r="K5147" s="310">
        <v>0.32629999999999998</v>
      </c>
      <c r="L5147" s="310">
        <v>0.28140410000000005</v>
      </c>
      <c r="M5147" s="310">
        <f>VLOOKUP(H5147,'Details of Feeder LEvel'!H:N,7,FALSE)</f>
        <v>0</v>
      </c>
      <c r="N5147" s="310">
        <f t="shared" si="80"/>
        <v>13.759086730003045</v>
      </c>
      <c r="O5147" s="310">
        <v>52.481800190547666</v>
      </c>
      <c r="P5147" s="309" t="s">
        <v>15063</v>
      </c>
      <c r="Q5147" s="311"/>
    </row>
    <row r="5148" spans="1:17" s="312" customFormat="1" x14ac:dyDescent="0.3">
      <c r="A5148" s="307">
        <v>5145</v>
      </c>
      <c r="B5148" s="308" t="s">
        <v>5252</v>
      </c>
      <c r="C5148" s="308" t="s">
        <v>2393</v>
      </c>
      <c r="D5148" s="308" t="s">
        <v>1371</v>
      </c>
      <c r="E5148" s="308" t="s">
        <v>14866</v>
      </c>
      <c r="F5148" s="309" t="s">
        <v>10817</v>
      </c>
      <c r="G5148" s="309" t="s">
        <v>10828</v>
      </c>
      <c r="H5148" s="309" t="s">
        <v>10829</v>
      </c>
      <c r="I5148" s="309" t="s">
        <v>5701</v>
      </c>
      <c r="J5148" s="309" t="s">
        <v>15063</v>
      </c>
      <c r="K5148" s="310">
        <v>0.42779999999999996</v>
      </c>
      <c r="L5148" s="310">
        <v>0.38525750000000003</v>
      </c>
      <c r="M5148" s="310">
        <f>VLOOKUP(H5148,'Details of Feeder LEvel'!H:N,7,FALSE)</f>
        <v>0</v>
      </c>
      <c r="N5148" s="310">
        <f t="shared" si="80"/>
        <v>9.9444834034595448</v>
      </c>
      <c r="O5148" s="310">
        <v>9.9444834034595466</v>
      </c>
      <c r="P5148" s="309" t="s">
        <v>15063</v>
      </c>
      <c r="Q5148" s="311"/>
    </row>
    <row r="5149" spans="1:17" s="312" customFormat="1" x14ac:dyDescent="0.3">
      <c r="A5149" s="307">
        <v>5146</v>
      </c>
      <c r="B5149" s="308" t="s">
        <v>5252</v>
      </c>
      <c r="C5149" s="308" t="s">
        <v>2393</v>
      </c>
      <c r="D5149" s="308" t="s">
        <v>1371</v>
      </c>
      <c r="E5149" s="308" t="s">
        <v>14866</v>
      </c>
      <c r="F5149" s="309" t="s">
        <v>10817</v>
      </c>
      <c r="G5149" s="309" t="s">
        <v>10830</v>
      </c>
      <c r="H5149" s="309" t="s">
        <v>10831</v>
      </c>
      <c r="I5149" s="309" t="s">
        <v>5701</v>
      </c>
      <c r="J5149" s="309" t="s">
        <v>15063</v>
      </c>
      <c r="K5149" s="310">
        <v>0.62</v>
      </c>
      <c r="L5149" s="310">
        <v>0.55819558000000002</v>
      </c>
      <c r="M5149" s="310">
        <f>VLOOKUP(H5149,'Details of Feeder LEvel'!H:N,7,FALSE)</f>
        <v>0</v>
      </c>
      <c r="N5149" s="310">
        <f t="shared" si="80"/>
        <v>9.9684548387096719</v>
      </c>
      <c r="O5149" s="310">
        <v>9.9684548387096719</v>
      </c>
      <c r="P5149" s="309" t="s">
        <v>15063</v>
      </c>
      <c r="Q5149" s="311"/>
    </row>
    <row r="5150" spans="1:17" s="312" customFormat="1" x14ac:dyDescent="0.3">
      <c r="A5150" s="307">
        <v>5147</v>
      </c>
      <c r="B5150" s="308" t="s">
        <v>5252</v>
      </c>
      <c r="C5150" s="308" t="s">
        <v>2393</v>
      </c>
      <c r="D5150" s="308" t="s">
        <v>1371</v>
      </c>
      <c r="E5150" s="308" t="s">
        <v>14866</v>
      </c>
      <c r="F5150" s="309" t="s">
        <v>10817</v>
      </c>
      <c r="G5150" s="309" t="s">
        <v>10832</v>
      </c>
      <c r="H5150" s="309" t="s">
        <v>10833</v>
      </c>
      <c r="I5150" s="309" t="s">
        <v>5701</v>
      </c>
      <c r="J5150" s="309" t="s">
        <v>15063</v>
      </c>
      <c r="K5150" s="310">
        <v>1.2117499999999999</v>
      </c>
      <c r="L5150" s="310">
        <v>1.0876710000000001</v>
      </c>
      <c r="M5150" s="310">
        <f>VLOOKUP(H5150,'Details of Feeder LEvel'!H:N,7,FALSE)</f>
        <v>0</v>
      </c>
      <c r="N5150" s="310">
        <f t="shared" si="80"/>
        <v>10.239653393851853</v>
      </c>
      <c r="O5150" s="310">
        <v>10.239653393851855</v>
      </c>
      <c r="P5150" s="309" t="s">
        <v>15063</v>
      </c>
      <c r="Q5150" s="311"/>
    </row>
    <row r="5151" spans="1:17" s="312" customFormat="1" x14ac:dyDescent="0.3">
      <c r="A5151" s="307">
        <v>5148</v>
      </c>
      <c r="B5151" s="308" t="s">
        <v>5252</v>
      </c>
      <c r="C5151" s="308" t="s">
        <v>2393</v>
      </c>
      <c r="D5151" s="308" t="s">
        <v>1371</v>
      </c>
      <c r="E5151" s="308" t="s">
        <v>14866</v>
      </c>
      <c r="F5151" s="309" t="s">
        <v>10817</v>
      </c>
      <c r="G5151" s="309" t="s">
        <v>10834</v>
      </c>
      <c r="H5151" s="309" t="s">
        <v>10835</v>
      </c>
      <c r="I5151" s="309" t="s">
        <v>5706</v>
      </c>
      <c r="J5151" s="309" t="s">
        <v>15063</v>
      </c>
      <c r="K5151" s="310">
        <v>0.4879</v>
      </c>
      <c r="L5151" s="310">
        <v>0.42994060000000001</v>
      </c>
      <c r="M5151" s="310">
        <f>VLOOKUP(H5151,'Details of Feeder LEvel'!H:N,7,FALSE)</f>
        <v>0</v>
      </c>
      <c r="N5151" s="310">
        <f t="shared" si="80"/>
        <v>11.879360524697683</v>
      </c>
      <c r="O5151" s="310">
        <v>58.771685546199095</v>
      </c>
      <c r="P5151" s="309" t="s">
        <v>15063</v>
      </c>
      <c r="Q5151" s="311"/>
    </row>
    <row r="5152" spans="1:17" s="312" customFormat="1" x14ac:dyDescent="0.3">
      <c r="A5152" s="307">
        <v>5149</v>
      </c>
      <c r="B5152" s="308" t="s">
        <v>5252</v>
      </c>
      <c r="C5152" s="308" t="s">
        <v>2393</v>
      </c>
      <c r="D5152" s="308" t="s">
        <v>1371</v>
      </c>
      <c r="E5152" s="308" t="s">
        <v>14866</v>
      </c>
      <c r="F5152" s="309" t="s">
        <v>10817</v>
      </c>
      <c r="G5152" s="309" t="s">
        <v>10836</v>
      </c>
      <c r="H5152" s="309" t="s">
        <v>10837</v>
      </c>
      <c r="I5152" s="309" t="s">
        <v>5706</v>
      </c>
      <c r="J5152" s="309" t="s">
        <v>15063</v>
      </c>
      <c r="K5152" s="310">
        <v>0.43089999999999995</v>
      </c>
      <c r="L5152" s="310">
        <v>0.37958900000000001</v>
      </c>
      <c r="M5152" s="310">
        <f>VLOOKUP(H5152,'Details of Feeder LEvel'!H:N,7,FALSE)</f>
        <v>0</v>
      </c>
      <c r="N5152" s="310">
        <f t="shared" si="80"/>
        <v>11.907867254583419</v>
      </c>
      <c r="O5152" s="310">
        <v>59.99910769639154</v>
      </c>
      <c r="P5152" s="309" t="s">
        <v>15063</v>
      </c>
      <c r="Q5152" s="311"/>
    </row>
    <row r="5153" spans="1:17" s="312" customFormat="1" x14ac:dyDescent="0.3">
      <c r="A5153" s="307">
        <v>5150</v>
      </c>
      <c r="B5153" s="308" t="s">
        <v>5252</v>
      </c>
      <c r="C5153" s="308" t="s">
        <v>2393</v>
      </c>
      <c r="D5153" s="308" t="s">
        <v>1371</v>
      </c>
      <c r="E5153" s="308" t="s">
        <v>14866</v>
      </c>
      <c r="F5153" s="309" t="s">
        <v>10817</v>
      </c>
      <c r="G5153" s="309" t="s">
        <v>10838</v>
      </c>
      <c r="H5153" s="309" t="s">
        <v>10839</v>
      </c>
      <c r="I5153" s="309" t="s">
        <v>5706</v>
      </c>
      <c r="J5153" s="309" t="s">
        <v>15063</v>
      </c>
      <c r="K5153" s="310">
        <v>0.30209999999999998</v>
      </c>
      <c r="L5153" s="310">
        <v>0.26285700000000001</v>
      </c>
      <c r="M5153" s="310">
        <f>VLOOKUP(H5153,'Details of Feeder LEvel'!H:N,7,FALSE)</f>
        <v>0</v>
      </c>
      <c r="N5153" s="310">
        <f t="shared" si="80"/>
        <v>12.99006951340615</v>
      </c>
      <c r="O5153" s="310">
        <v>52.258800874342967</v>
      </c>
      <c r="P5153" s="309" t="s">
        <v>15063</v>
      </c>
      <c r="Q5153" s="311"/>
    </row>
    <row r="5154" spans="1:17" s="312" customFormat="1" x14ac:dyDescent="0.3">
      <c r="A5154" s="307">
        <v>5151</v>
      </c>
      <c r="B5154" s="308" t="s">
        <v>5252</v>
      </c>
      <c r="C5154" s="308" t="s">
        <v>2393</v>
      </c>
      <c r="D5154" s="308" t="s">
        <v>1371</v>
      </c>
      <c r="E5154" s="308" t="s">
        <v>14866</v>
      </c>
      <c r="F5154" s="309" t="s">
        <v>10817</v>
      </c>
      <c r="G5154" s="309" t="s">
        <v>10840</v>
      </c>
      <c r="H5154" s="309" t="s">
        <v>10841</v>
      </c>
      <c r="I5154" s="309" t="s">
        <v>5706</v>
      </c>
      <c r="J5154" s="309" t="s">
        <v>15063</v>
      </c>
      <c r="K5154" s="310">
        <v>0.31204999999999999</v>
      </c>
      <c r="L5154" s="310">
        <v>0.28117199999999998</v>
      </c>
      <c r="M5154" s="310">
        <f>VLOOKUP(H5154,'Details of Feeder LEvel'!H:N,7,FALSE)</f>
        <v>0</v>
      </c>
      <c r="N5154" s="310">
        <f t="shared" si="80"/>
        <v>9.895209101105598</v>
      </c>
      <c r="O5154" s="310">
        <v>33.412126468289017</v>
      </c>
      <c r="P5154" s="309" t="s">
        <v>15063</v>
      </c>
      <c r="Q5154" s="311"/>
    </row>
    <row r="5155" spans="1:17" s="312" customFormat="1" x14ac:dyDescent="0.3">
      <c r="A5155" s="307">
        <v>5152</v>
      </c>
      <c r="B5155" s="308" t="s">
        <v>5252</v>
      </c>
      <c r="C5155" s="308" t="s">
        <v>2393</v>
      </c>
      <c r="D5155" s="308" t="s">
        <v>1371</v>
      </c>
      <c r="E5155" s="308" t="s">
        <v>14866</v>
      </c>
      <c r="F5155" s="309" t="s">
        <v>10817</v>
      </c>
      <c r="G5155" s="309" t="s">
        <v>10842</v>
      </c>
      <c r="H5155" s="309" t="s">
        <v>10843</v>
      </c>
      <c r="I5155" s="309" t="s">
        <v>5701</v>
      </c>
      <c r="J5155" s="309" t="s">
        <v>15063</v>
      </c>
      <c r="K5155" s="310">
        <v>0.46460000000000001</v>
      </c>
      <c r="L5155" s="310">
        <v>0.41822700000000002</v>
      </c>
      <c r="M5155" s="310">
        <f>VLOOKUP(H5155,'Details of Feeder LEvel'!H:N,7,FALSE)</f>
        <v>0</v>
      </c>
      <c r="N5155" s="310">
        <f t="shared" si="80"/>
        <v>9.981274214377958</v>
      </c>
      <c r="O5155" s="310">
        <v>9.9812742143779545</v>
      </c>
      <c r="P5155" s="309" t="s">
        <v>15063</v>
      </c>
      <c r="Q5155" s="311"/>
    </row>
    <row r="5156" spans="1:17" s="312" customFormat="1" x14ac:dyDescent="0.3">
      <c r="A5156" s="307">
        <v>5153</v>
      </c>
      <c r="B5156" s="308" t="s">
        <v>5252</v>
      </c>
      <c r="C5156" s="308" t="s">
        <v>2393</v>
      </c>
      <c r="D5156" s="308" t="s">
        <v>1371</v>
      </c>
      <c r="E5156" s="308" t="s">
        <v>14866</v>
      </c>
      <c r="F5156" s="309" t="s">
        <v>10817</v>
      </c>
      <c r="G5156" s="309" t="s">
        <v>10844</v>
      </c>
      <c r="H5156" s="309" t="s">
        <v>10845</v>
      </c>
      <c r="I5156" s="309" t="s">
        <v>5701</v>
      </c>
      <c r="J5156" s="309" t="s">
        <v>15063</v>
      </c>
      <c r="K5156" s="310">
        <v>4.5002E-2</v>
      </c>
      <c r="L5156" s="310">
        <v>4.0330499999999998E-2</v>
      </c>
      <c r="M5156" s="310">
        <f>VLOOKUP(H5156,'Details of Feeder LEvel'!H:N,7,FALSE)</f>
        <v>0</v>
      </c>
      <c r="N5156" s="310">
        <f t="shared" si="80"/>
        <v>10.380649748900053</v>
      </c>
      <c r="O5156" s="310">
        <v>10.380649748900051</v>
      </c>
      <c r="P5156" s="309" t="s">
        <v>15063</v>
      </c>
      <c r="Q5156" s="311"/>
    </row>
    <row r="5157" spans="1:17" s="312" customFormat="1" x14ac:dyDescent="0.3">
      <c r="A5157" s="307">
        <v>5154</v>
      </c>
      <c r="B5157" s="308" t="s">
        <v>5252</v>
      </c>
      <c r="C5157" s="308" t="s">
        <v>2393</v>
      </c>
      <c r="D5157" s="308" t="s">
        <v>1371</v>
      </c>
      <c r="E5157" s="308" t="s">
        <v>14866</v>
      </c>
      <c r="F5157" s="309" t="s">
        <v>10846</v>
      </c>
      <c r="G5157" s="309" t="s">
        <v>10847</v>
      </c>
      <c r="H5157" s="309" t="s">
        <v>10848</v>
      </c>
      <c r="I5157" s="309" t="s">
        <v>5701</v>
      </c>
      <c r="J5157" s="309" t="s">
        <v>15063</v>
      </c>
      <c r="K5157" s="310">
        <v>0.36345000000000005</v>
      </c>
      <c r="L5157" s="310">
        <v>0.32785299999999995</v>
      </c>
      <c r="M5157" s="310">
        <f>VLOOKUP(H5157,'Details of Feeder LEvel'!H:N,7,FALSE)</f>
        <v>0</v>
      </c>
      <c r="N5157" s="310">
        <f t="shared" si="80"/>
        <v>9.7941945246939319</v>
      </c>
      <c r="O5157" s="310">
        <v>9.7941945246939444</v>
      </c>
      <c r="P5157" s="309" t="s">
        <v>15063</v>
      </c>
      <c r="Q5157" s="311"/>
    </row>
    <row r="5158" spans="1:17" s="312" customFormat="1" x14ac:dyDescent="0.3">
      <c r="A5158" s="307">
        <v>5155</v>
      </c>
      <c r="B5158" s="308" t="s">
        <v>5252</v>
      </c>
      <c r="C5158" s="308" t="s">
        <v>2393</v>
      </c>
      <c r="D5158" s="308" t="s">
        <v>1371</v>
      </c>
      <c r="E5158" s="308" t="s">
        <v>14866</v>
      </c>
      <c r="F5158" s="309" t="s">
        <v>10846</v>
      </c>
      <c r="G5158" s="309" t="s">
        <v>10849</v>
      </c>
      <c r="H5158" s="309" t="s">
        <v>10850</v>
      </c>
      <c r="I5158" s="309" t="s">
        <v>5701</v>
      </c>
      <c r="J5158" s="309" t="s">
        <v>15063</v>
      </c>
      <c r="K5158" s="310">
        <v>0.44090000000000001</v>
      </c>
      <c r="L5158" s="310">
        <v>0.39554400000000001</v>
      </c>
      <c r="M5158" s="310">
        <f>VLOOKUP(H5158,'Details of Feeder LEvel'!H:N,7,FALSE)</f>
        <v>0</v>
      </c>
      <c r="N5158" s="310">
        <f t="shared" si="80"/>
        <v>10.287139941029713</v>
      </c>
      <c r="O5158" s="310">
        <v>11.808349657908735</v>
      </c>
      <c r="P5158" s="309" t="s">
        <v>15063</v>
      </c>
      <c r="Q5158" s="311"/>
    </row>
    <row r="5159" spans="1:17" s="312" customFormat="1" x14ac:dyDescent="0.3">
      <c r="A5159" s="307">
        <v>5156</v>
      </c>
      <c r="B5159" s="308" t="s">
        <v>5252</v>
      </c>
      <c r="C5159" s="308" t="s">
        <v>2393</v>
      </c>
      <c r="D5159" s="308" t="s">
        <v>1371</v>
      </c>
      <c r="E5159" s="308" t="s">
        <v>14866</v>
      </c>
      <c r="F5159" s="309" t="s">
        <v>10846</v>
      </c>
      <c r="G5159" s="309" t="s">
        <v>10851</v>
      </c>
      <c r="H5159" s="309" t="s">
        <v>10852</v>
      </c>
      <c r="I5159" s="309" t="s">
        <v>5701</v>
      </c>
      <c r="J5159" s="309" t="s">
        <v>15063</v>
      </c>
      <c r="K5159" s="310">
        <v>0.41639999999999999</v>
      </c>
      <c r="L5159" s="310">
        <v>0.37429199999999996</v>
      </c>
      <c r="M5159" s="310">
        <f>VLOOKUP(H5159,'Details of Feeder LEvel'!H:N,7,FALSE)</f>
        <v>0</v>
      </c>
      <c r="N5159" s="310">
        <f t="shared" si="80"/>
        <v>10.112391930835743</v>
      </c>
      <c r="O5159" s="310">
        <v>10.112391930835752</v>
      </c>
      <c r="P5159" s="309" t="s">
        <v>15063</v>
      </c>
      <c r="Q5159" s="311"/>
    </row>
    <row r="5160" spans="1:17" s="312" customFormat="1" x14ac:dyDescent="0.3">
      <c r="A5160" s="307">
        <v>5157</v>
      </c>
      <c r="B5160" s="308" t="s">
        <v>5252</v>
      </c>
      <c r="C5160" s="308" t="s">
        <v>2393</v>
      </c>
      <c r="D5160" s="308" t="s">
        <v>1371</v>
      </c>
      <c r="E5160" s="308" t="s">
        <v>14866</v>
      </c>
      <c r="F5160" s="309" t="s">
        <v>10846</v>
      </c>
      <c r="G5160" s="309" t="s">
        <v>10853</v>
      </c>
      <c r="H5160" s="309" t="s">
        <v>10854</v>
      </c>
      <c r="I5160" s="309" t="s">
        <v>5701</v>
      </c>
      <c r="J5160" s="309" t="s">
        <v>15063</v>
      </c>
      <c r="K5160" s="310">
        <v>0.56679999999999997</v>
      </c>
      <c r="L5160" s="310">
        <v>0.51013799999999998</v>
      </c>
      <c r="M5160" s="310">
        <f>VLOOKUP(H5160,'Details of Feeder LEvel'!H:N,7,FALSE)</f>
        <v>0</v>
      </c>
      <c r="N5160" s="310">
        <f t="shared" si="80"/>
        <v>9.9968242766407887</v>
      </c>
      <c r="O5160" s="310">
        <v>9.9968242766408029</v>
      </c>
      <c r="P5160" s="309" t="s">
        <v>15063</v>
      </c>
      <c r="Q5160" s="311"/>
    </row>
    <row r="5161" spans="1:17" s="312" customFormat="1" x14ac:dyDescent="0.3">
      <c r="A5161" s="307">
        <v>5158</v>
      </c>
      <c r="B5161" s="308" t="s">
        <v>5252</v>
      </c>
      <c r="C5161" s="308" t="s">
        <v>2393</v>
      </c>
      <c r="D5161" s="308" t="s">
        <v>1371</v>
      </c>
      <c r="E5161" s="308" t="s">
        <v>14866</v>
      </c>
      <c r="F5161" s="309" t="s">
        <v>10846</v>
      </c>
      <c r="G5161" s="309" t="s">
        <v>10855</v>
      </c>
      <c r="H5161" s="309" t="s">
        <v>10856</v>
      </c>
      <c r="I5161" s="309" t="s">
        <v>2405</v>
      </c>
      <c r="J5161" s="309" t="s">
        <v>15063</v>
      </c>
      <c r="K5161" s="310">
        <v>0.47120000000000001</v>
      </c>
      <c r="L5161" s="310">
        <v>0.41830999999999996</v>
      </c>
      <c r="M5161" s="310">
        <f>VLOOKUP(H5161,'Details of Feeder LEvel'!H:N,7,FALSE)</f>
        <v>0</v>
      </c>
      <c r="N5161" s="310">
        <f t="shared" si="80"/>
        <v>11.224533106960962</v>
      </c>
      <c r="O5161" s="310">
        <v>11.224533106960955</v>
      </c>
      <c r="P5161" s="309" t="s">
        <v>15063</v>
      </c>
      <c r="Q5161" s="311"/>
    </row>
    <row r="5162" spans="1:17" s="312" customFormat="1" x14ac:dyDescent="0.3">
      <c r="A5162" s="307">
        <v>5159</v>
      </c>
      <c r="B5162" s="308" t="s">
        <v>5252</v>
      </c>
      <c r="C5162" s="308" t="s">
        <v>2393</v>
      </c>
      <c r="D5162" s="308" t="s">
        <v>1371</v>
      </c>
      <c r="E5162" s="308" t="s">
        <v>14866</v>
      </c>
      <c r="F5162" s="309" t="s">
        <v>10846</v>
      </c>
      <c r="G5162" s="309" t="s">
        <v>10857</v>
      </c>
      <c r="H5162" s="309" t="s">
        <v>10858</v>
      </c>
      <c r="I5162" s="309" t="s">
        <v>5706</v>
      </c>
      <c r="J5162" s="309" t="s">
        <v>15063</v>
      </c>
      <c r="K5162" s="310">
        <v>0.22550000000000001</v>
      </c>
      <c r="L5162" s="310">
        <v>0.19445600000000002</v>
      </c>
      <c r="M5162" s="310">
        <f>VLOOKUP(H5162,'Details of Feeder LEvel'!H:N,7,FALSE)</f>
        <v>0</v>
      </c>
      <c r="N5162" s="310">
        <f t="shared" si="80"/>
        <v>13.766740576496669</v>
      </c>
      <c r="O5162" s="310">
        <v>57.761813766452242</v>
      </c>
      <c r="P5162" s="309" t="s">
        <v>15063</v>
      </c>
      <c r="Q5162" s="311"/>
    </row>
    <row r="5163" spans="1:17" s="312" customFormat="1" x14ac:dyDescent="0.3">
      <c r="A5163" s="307">
        <v>5160</v>
      </c>
      <c r="B5163" s="308" t="s">
        <v>5252</v>
      </c>
      <c r="C5163" s="308" t="s">
        <v>2393</v>
      </c>
      <c r="D5163" s="308" t="s">
        <v>1371</v>
      </c>
      <c r="E5163" s="308" t="s">
        <v>14866</v>
      </c>
      <c r="F5163" s="309" t="s">
        <v>10846</v>
      </c>
      <c r="G5163" s="309" t="s">
        <v>10859</v>
      </c>
      <c r="H5163" s="309" t="s">
        <v>10860</v>
      </c>
      <c r="I5163" s="309" t="s">
        <v>2405</v>
      </c>
      <c r="J5163" s="309" t="s">
        <v>15063</v>
      </c>
      <c r="K5163" s="310">
        <v>2.5905</v>
      </c>
      <c r="L5163" s="310">
        <v>2.34489093</v>
      </c>
      <c r="M5163" s="310">
        <f>VLOOKUP(H5163,'Details of Feeder LEvel'!H:N,7,FALSE)</f>
        <v>0</v>
      </c>
      <c r="N5163" s="310">
        <f t="shared" si="80"/>
        <v>9.4811453387376954</v>
      </c>
      <c r="O5163" s="310">
        <v>9.4811453387376954</v>
      </c>
      <c r="P5163" s="309" t="s">
        <v>15063</v>
      </c>
      <c r="Q5163" s="311"/>
    </row>
    <row r="5164" spans="1:17" s="312" customFormat="1" x14ac:dyDescent="0.3">
      <c r="A5164" s="307">
        <v>5161</v>
      </c>
      <c r="B5164" s="308" t="s">
        <v>5252</v>
      </c>
      <c r="C5164" s="308" t="s">
        <v>2393</v>
      </c>
      <c r="D5164" s="308" t="s">
        <v>1371</v>
      </c>
      <c r="E5164" s="308" t="s">
        <v>14866</v>
      </c>
      <c r="F5164" s="309" t="s">
        <v>10846</v>
      </c>
      <c r="G5164" s="309" t="s">
        <v>10861</v>
      </c>
      <c r="H5164" s="309" t="s">
        <v>10862</v>
      </c>
      <c r="I5164" s="309" t="s">
        <v>2414</v>
      </c>
      <c r="J5164" s="309" t="s">
        <v>15063</v>
      </c>
      <c r="K5164" s="310">
        <v>2.2802000000000002</v>
      </c>
      <c r="L5164" s="310">
        <v>2.190712</v>
      </c>
      <c r="M5164" s="310">
        <f>VLOOKUP(H5164,'Details of Feeder LEvel'!H:N,7,FALSE)</f>
        <v>0</v>
      </c>
      <c r="N5164" s="310">
        <f t="shared" si="80"/>
        <v>3.9245680203491022</v>
      </c>
      <c r="O5164" s="310">
        <v>3.9245680203491062</v>
      </c>
      <c r="P5164" s="309" t="s">
        <v>15063</v>
      </c>
      <c r="Q5164" s="311"/>
    </row>
    <row r="5165" spans="1:17" s="312" customFormat="1" x14ac:dyDescent="0.3">
      <c r="A5165" s="307">
        <v>5162</v>
      </c>
      <c r="B5165" s="308" t="s">
        <v>5252</v>
      </c>
      <c r="C5165" s="308" t="s">
        <v>2393</v>
      </c>
      <c r="D5165" s="308" t="s">
        <v>1371</v>
      </c>
      <c r="E5165" s="308" t="s">
        <v>14866</v>
      </c>
      <c r="F5165" s="309" t="s">
        <v>10846</v>
      </c>
      <c r="G5165" s="309" t="s">
        <v>10863</v>
      </c>
      <c r="H5165" s="309" t="s">
        <v>10864</v>
      </c>
      <c r="I5165" s="309" t="s">
        <v>2414</v>
      </c>
      <c r="J5165" s="309" t="s">
        <v>15063</v>
      </c>
      <c r="K5165" s="310">
        <v>2.9323999999999995</v>
      </c>
      <c r="L5165" s="310">
        <v>2.7915369500000002</v>
      </c>
      <c r="M5165" s="310">
        <f>VLOOKUP(H5165,'Details of Feeder LEvel'!H:N,7,FALSE)</f>
        <v>0</v>
      </c>
      <c r="N5165" s="310">
        <f t="shared" si="80"/>
        <v>4.8036778747783133</v>
      </c>
      <c r="O5165" s="310">
        <v>4.8036778747783115</v>
      </c>
      <c r="P5165" s="309" t="s">
        <v>15063</v>
      </c>
      <c r="Q5165" s="311"/>
    </row>
    <row r="5166" spans="1:17" s="312" customFormat="1" x14ac:dyDescent="0.3">
      <c r="A5166" s="307">
        <v>5163</v>
      </c>
      <c r="B5166" s="308" t="s">
        <v>5252</v>
      </c>
      <c r="C5166" s="308" t="s">
        <v>2393</v>
      </c>
      <c r="D5166" s="308" t="s">
        <v>1371</v>
      </c>
      <c r="E5166" s="308" t="s">
        <v>14866</v>
      </c>
      <c r="F5166" s="309" t="s">
        <v>10846</v>
      </c>
      <c r="G5166" s="309" t="s">
        <v>10865</v>
      </c>
      <c r="H5166" s="309" t="s">
        <v>10866</v>
      </c>
      <c r="I5166" s="309" t="s">
        <v>2414</v>
      </c>
      <c r="J5166" s="309" t="s">
        <v>15063</v>
      </c>
      <c r="K5166" s="310">
        <v>3.5498000000000003</v>
      </c>
      <c r="L5166" s="310">
        <v>3.4006402000000002</v>
      </c>
      <c r="M5166" s="310">
        <f>VLOOKUP(H5166,'Details of Feeder LEvel'!H:N,7,FALSE)</f>
        <v>0</v>
      </c>
      <c r="N5166" s="310">
        <f t="shared" si="80"/>
        <v>4.2019212349991566</v>
      </c>
      <c r="O5166" s="310">
        <v>4.2019212349991513</v>
      </c>
      <c r="P5166" s="309" t="s">
        <v>15063</v>
      </c>
      <c r="Q5166" s="311"/>
    </row>
    <row r="5167" spans="1:17" s="312" customFormat="1" x14ac:dyDescent="0.3">
      <c r="A5167" s="307">
        <v>5164</v>
      </c>
      <c r="B5167" s="308" t="s">
        <v>5252</v>
      </c>
      <c r="C5167" s="308" t="s">
        <v>2393</v>
      </c>
      <c r="D5167" s="308" t="s">
        <v>1371</v>
      </c>
      <c r="E5167" s="308" t="s">
        <v>14866</v>
      </c>
      <c r="F5167" s="309" t="s">
        <v>10846</v>
      </c>
      <c r="G5167" s="309" t="s">
        <v>10867</v>
      </c>
      <c r="H5167" s="309" t="s">
        <v>10868</v>
      </c>
      <c r="I5167" s="309" t="s">
        <v>2414</v>
      </c>
      <c r="J5167" s="309" t="s">
        <v>15063</v>
      </c>
      <c r="K5167" s="310">
        <v>1.3005000000000001E-2</v>
      </c>
      <c r="L5167" s="310">
        <v>1.2751999999999999E-2</v>
      </c>
      <c r="M5167" s="310">
        <f>VLOOKUP(H5167,'Details of Feeder LEvel'!H:N,7,FALSE)</f>
        <v>0</v>
      </c>
      <c r="N5167" s="310">
        <f t="shared" si="80"/>
        <v>1.9454056132256938</v>
      </c>
      <c r="O5167" s="310">
        <v>82.881561274804</v>
      </c>
      <c r="P5167" s="309" t="s">
        <v>15063</v>
      </c>
      <c r="Q5167" s="311"/>
    </row>
    <row r="5168" spans="1:17" s="312" customFormat="1" x14ac:dyDescent="0.3">
      <c r="A5168" s="307">
        <v>5165</v>
      </c>
      <c r="B5168" s="308" t="s">
        <v>5252</v>
      </c>
      <c r="C5168" s="308" t="s">
        <v>2393</v>
      </c>
      <c r="D5168" s="308" t="s">
        <v>1371</v>
      </c>
      <c r="E5168" s="308" t="s">
        <v>14866</v>
      </c>
      <c r="F5168" s="309" t="s">
        <v>10846</v>
      </c>
      <c r="G5168" s="309" t="s">
        <v>10869</v>
      </c>
      <c r="H5168" s="309" t="s">
        <v>10870</v>
      </c>
      <c r="I5168" s="309" t="s">
        <v>5706</v>
      </c>
      <c r="J5168" s="309" t="s">
        <v>15063</v>
      </c>
      <c r="K5168" s="310">
        <v>0.52899999999999991</v>
      </c>
      <c r="L5168" s="310">
        <v>0.45631310000000003</v>
      </c>
      <c r="M5168" s="310">
        <f>VLOOKUP(H5168,'Details of Feeder LEvel'!H:N,7,FALSE)</f>
        <v>0</v>
      </c>
      <c r="N5168" s="310">
        <f t="shared" si="80"/>
        <v>13.740434782608677</v>
      </c>
      <c r="O5168" s="310">
        <v>27.416566661273112</v>
      </c>
      <c r="P5168" s="309" t="s">
        <v>15063</v>
      </c>
      <c r="Q5168" s="311"/>
    </row>
    <row r="5169" spans="1:17" s="312" customFormat="1" x14ac:dyDescent="0.3">
      <c r="A5169" s="307">
        <v>5166</v>
      </c>
      <c r="B5169" s="308" t="s">
        <v>5252</v>
      </c>
      <c r="C5169" s="308" t="s">
        <v>2393</v>
      </c>
      <c r="D5169" s="308" t="s">
        <v>1371</v>
      </c>
      <c r="E5169" s="308" t="s">
        <v>14866</v>
      </c>
      <c r="F5169" s="309" t="s">
        <v>10846</v>
      </c>
      <c r="G5169" s="309" t="s">
        <v>10871</v>
      </c>
      <c r="H5169" s="309" t="s">
        <v>10872</v>
      </c>
      <c r="I5169" s="309" t="s">
        <v>5706</v>
      </c>
      <c r="J5169" s="309" t="s">
        <v>15063</v>
      </c>
      <c r="K5169" s="310">
        <v>1.2846</v>
      </c>
      <c r="L5169" s="310">
        <v>1.1239566000000001</v>
      </c>
      <c r="M5169" s="310">
        <f>VLOOKUP(H5169,'Details of Feeder LEvel'!H:N,7,FALSE)</f>
        <v>0</v>
      </c>
      <c r="N5169" s="310">
        <f t="shared" si="80"/>
        <v>12.505324614666035</v>
      </c>
      <c r="O5169" s="310">
        <v>47.285669939250916</v>
      </c>
      <c r="P5169" s="309" t="s">
        <v>15063</v>
      </c>
      <c r="Q5169" s="311"/>
    </row>
    <row r="5170" spans="1:17" s="312" customFormat="1" x14ac:dyDescent="0.3">
      <c r="A5170" s="307">
        <v>5167</v>
      </c>
      <c r="B5170" s="308" t="s">
        <v>5252</v>
      </c>
      <c r="C5170" s="308" t="s">
        <v>2393</v>
      </c>
      <c r="D5170" s="308" t="s">
        <v>1371</v>
      </c>
      <c r="E5170" s="308" t="s">
        <v>14866</v>
      </c>
      <c r="F5170" s="309" t="s">
        <v>10846</v>
      </c>
      <c r="G5170" s="309" t="s">
        <v>10873</v>
      </c>
      <c r="H5170" s="309" t="s">
        <v>10874</v>
      </c>
      <c r="I5170" s="309" t="s">
        <v>2414</v>
      </c>
      <c r="J5170" s="309" t="s">
        <v>15063</v>
      </c>
      <c r="K5170" s="310">
        <v>7.2964000000000002</v>
      </c>
      <c r="L5170" s="310">
        <v>7.0818280599999994</v>
      </c>
      <c r="M5170" s="310">
        <f>VLOOKUP(H5170,'Details of Feeder LEvel'!H:N,7,FALSE)</f>
        <v>0</v>
      </c>
      <c r="N5170" s="310">
        <f t="shared" si="80"/>
        <v>2.9407918973740581</v>
      </c>
      <c r="O5170" s="310">
        <v>2.940791897374051</v>
      </c>
      <c r="P5170" s="309" t="s">
        <v>15063</v>
      </c>
      <c r="Q5170" s="311"/>
    </row>
    <row r="5171" spans="1:17" s="312" customFormat="1" x14ac:dyDescent="0.3">
      <c r="A5171" s="307">
        <v>5168</v>
      </c>
      <c r="B5171" s="308" t="s">
        <v>5252</v>
      </c>
      <c r="C5171" s="308" t="s">
        <v>2393</v>
      </c>
      <c r="D5171" s="308" t="s">
        <v>1371</v>
      </c>
      <c r="E5171" s="308" t="s">
        <v>14866</v>
      </c>
      <c r="F5171" s="309" t="s">
        <v>10846</v>
      </c>
      <c r="G5171" s="309" t="s">
        <v>10875</v>
      </c>
      <c r="H5171" s="309" t="s">
        <v>10876</v>
      </c>
      <c r="I5171" s="309" t="s">
        <v>2414</v>
      </c>
      <c r="J5171" s="309" t="s">
        <v>15063</v>
      </c>
      <c r="K5171" s="310">
        <v>6.0284000000000004</v>
      </c>
      <c r="L5171" s="310">
        <v>5.9942000000000002</v>
      </c>
      <c r="M5171" s="310">
        <f>VLOOKUP(H5171,'Details of Feeder LEvel'!H:N,7,FALSE)</f>
        <v>0</v>
      </c>
      <c r="N5171" s="310">
        <f t="shared" si="80"/>
        <v>0.56731471037091474</v>
      </c>
      <c r="O5171" s="310">
        <v>0.56731471037090309</v>
      </c>
      <c r="P5171" s="309" t="s">
        <v>15063</v>
      </c>
      <c r="Q5171" s="311"/>
    </row>
    <row r="5172" spans="1:17" s="312" customFormat="1" x14ac:dyDescent="0.3">
      <c r="A5172" s="307">
        <v>5169</v>
      </c>
      <c r="B5172" s="308" t="s">
        <v>5252</v>
      </c>
      <c r="C5172" s="308" t="s">
        <v>2393</v>
      </c>
      <c r="D5172" s="308" t="s">
        <v>1371</v>
      </c>
      <c r="E5172" s="308" t="s">
        <v>14866</v>
      </c>
      <c r="F5172" s="309" t="s">
        <v>10846</v>
      </c>
      <c r="G5172" s="309" t="s">
        <v>10877</v>
      </c>
      <c r="H5172" s="309" t="s">
        <v>10878</v>
      </c>
      <c r="I5172" s="309" t="s">
        <v>2414</v>
      </c>
      <c r="J5172" s="309" t="s">
        <v>15063</v>
      </c>
      <c r="K5172" s="310">
        <v>1.8988</v>
      </c>
      <c r="L5172" s="310">
        <v>1.8845899999999998</v>
      </c>
      <c r="M5172" s="310">
        <f>VLOOKUP(H5172,'Details of Feeder LEvel'!H:N,7,FALSE)</f>
        <v>0</v>
      </c>
      <c r="N5172" s="310">
        <f t="shared" si="80"/>
        <v>0.74836738993049701</v>
      </c>
      <c r="O5172" s="310">
        <v>0.74836738993050433</v>
      </c>
      <c r="P5172" s="309" t="s">
        <v>15063</v>
      </c>
      <c r="Q5172" s="311"/>
    </row>
    <row r="5173" spans="1:17" s="312" customFormat="1" x14ac:dyDescent="0.3">
      <c r="A5173" s="307">
        <v>5170</v>
      </c>
      <c r="B5173" s="308" t="s">
        <v>5252</v>
      </c>
      <c r="C5173" s="308" t="s">
        <v>2393</v>
      </c>
      <c r="D5173" s="308" t="s">
        <v>1371</v>
      </c>
      <c r="E5173" s="308" t="s">
        <v>14866</v>
      </c>
      <c r="F5173" s="309" t="s">
        <v>10846</v>
      </c>
      <c r="G5173" s="309" t="s">
        <v>10879</v>
      </c>
      <c r="H5173" s="309" t="s">
        <v>10880</v>
      </c>
      <c r="I5173" s="309" t="s">
        <v>2414</v>
      </c>
      <c r="J5173" s="309" t="s">
        <v>15063</v>
      </c>
      <c r="K5173" s="310">
        <v>1.2648000000000001</v>
      </c>
      <c r="L5173" s="310">
        <v>1.2122030000000001</v>
      </c>
      <c r="M5173" s="310">
        <f>VLOOKUP(H5173,'Details of Feeder LEvel'!H:N,7,FALSE)</f>
        <v>0</v>
      </c>
      <c r="N5173" s="310">
        <f t="shared" si="80"/>
        <v>4.158523086654017</v>
      </c>
      <c r="O5173" s="310">
        <v>4.1585230866540197</v>
      </c>
      <c r="P5173" s="309" t="s">
        <v>15063</v>
      </c>
      <c r="Q5173" s="311"/>
    </row>
    <row r="5174" spans="1:17" s="312" customFormat="1" x14ac:dyDescent="0.3">
      <c r="A5174" s="307">
        <v>5171</v>
      </c>
      <c r="B5174" s="308" t="s">
        <v>5252</v>
      </c>
      <c r="C5174" s="308" t="s">
        <v>2393</v>
      </c>
      <c r="D5174" s="308" t="s">
        <v>1371</v>
      </c>
      <c r="E5174" s="308" t="s">
        <v>14866</v>
      </c>
      <c r="F5174" s="309" t="s">
        <v>10846</v>
      </c>
      <c r="G5174" s="309" t="s">
        <v>10881</v>
      </c>
      <c r="H5174" s="309" t="s">
        <v>10882</v>
      </c>
      <c r="I5174" s="309" t="s">
        <v>2414</v>
      </c>
      <c r="J5174" s="309" t="s">
        <v>15063</v>
      </c>
      <c r="K5174" s="310">
        <v>4.5708000000000002</v>
      </c>
      <c r="L5174" s="310">
        <v>4.5185824999999999</v>
      </c>
      <c r="M5174" s="310">
        <f>VLOOKUP(H5174,'Details of Feeder LEvel'!H:N,7,FALSE)</f>
        <v>0</v>
      </c>
      <c r="N5174" s="310">
        <f t="shared" si="80"/>
        <v>1.1424148945480057</v>
      </c>
      <c r="O5174" s="310">
        <v>1.1424148945480161</v>
      </c>
      <c r="P5174" s="309" t="s">
        <v>15063</v>
      </c>
      <c r="Q5174" s="311"/>
    </row>
    <row r="5175" spans="1:17" s="312" customFormat="1" x14ac:dyDescent="0.3">
      <c r="A5175" s="307">
        <v>5172</v>
      </c>
      <c r="B5175" s="308" t="s">
        <v>5252</v>
      </c>
      <c r="C5175" s="308" t="s">
        <v>2393</v>
      </c>
      <c r="D5175" s="308" t="s">
        <v>1371</v>
      </c>
      <c r="E5175" s="308" t="s">
        <v>14866</v>
      </c>
      <c r="F5175" s="309" t="s">
        <v>10846</v>
      </c>
      <c r="G5175" s="309" t="s">
        <v>10883</v>
      </c>
      <c r="H5175" s="309" t="s">
        <v>10884</v>
      </c>
      <c r="I5175" s="309" t="s">
        <v>2414</v>
      </c>
      <c r="J5175" s="309" t="s">
        <v>15063</v>
      </c>
      <c r="K5175" s="310">
        <v>4.3544</v>
      </c>
      <c r="L5175" s="310">
        <v>4.3242000000000003</v>
      </c>
      <c r="M5175" s="310">
        <f>VLOOKUP(H5175,'Details of Feeder LEvel'!H:N,7,FALSE)</f>
        <v>0</v>
      </c>
      <c r="N5175" s="310">
        <f t="shared" si="80"/>
        <v>0.69355135035825333</v>
      </c>
      <c r="O5175" s="310">
        <v>0.69355135035823468</v>
      </c>
      <c r="P5175" s="309" t="s">
        <v>15063</v>
      </c>
      <c r="Q5175" s="311"/>
    </row>
    <row r="5176" spans="1:17" s="312" customFormat="1" x14ac:dyDescent="0.3">
      <c r="A5176" s="307">
        <v>5173</v>
      </c>
      <c r="B5176" s="308" t="s">
        <v>5252</v>
      </c>
      <c r="C5176" s="308" t="s">
        <v>2393</v>
      </c>
      <c r="D5176" s="308" t="s">
        <v>1371</v>
      </c>
      <c r="E5176" s="308" t="s">
        <v>14866</v>
      </c>
      <c r="F5176" s="309" t="s">
        <v>10885</v>
      </c>
      <c r="G5176" s="309" t="s">
        <v>10886</v>
      </c>
      <c r="H5176" s="309" t="s">
        <v>10887</v>
      </c>
      <c r="I5176" s="309" t="s">
        <v>5706</v>
      </c>
      <c r="J5176" s="309" t="s">
        <v>15063</v>
      </c>
      <c r="K5176" s="310">
        <v>0.33176</v>
      </c>
      <c r="L5176" s="310">
        <v>0.2959215</v>
      </c>
      <c r="M5176" s="310">
        <f>VLOOKUP(H5176,'Details of Feeder LEvel'!H:N,7,FALSE)</f>
        <v>0</v>
      </c>
      <c r="N5176" s="310">
        <f t="shared" si="80"/>
        <v>10.802537979262116</v>
      </c>
      <c r="O5176" s="310">
        <v>31.579153825136274</v>
      </c>
      <c r="P5176" s="309" t="s">
        <v>15063</v>
      </c>
      <c r="Q5176" s="311"/>
    </row>
    <row r="5177" spans="1:17" s="312" customFormat="1" x14ac:dyDescent="0.3">
      <c r="A5177" s="307">
        <v>5174</v>
      </c>
      <c r="B5177" s="308" t="s">
        <v>5252</v>
      </c>
      <c r="C5177" s="308" t="s">
        <v>2393</v>
      </c>
      <c r="D5177" s="308" t="s">
        <v>1371</v>
      </c>
      <c r="E5177" s="308" t="s">
        <v>14866</v>
      </c>
      <c r="F5177" s="309" t="s">
        <v>10885</v>
      </c>
      <c r="G5177" s="309" t="s">
        <v>10888</v>
      </c>
      <c r="H5177" s="309" t="s">
        <v>10889</v>
      </c>
      <c r="I5177" s="309" t="s">
        <v>2405</v>
      </c>
      <c r="J5177" s="309" t="s">
        <v>15063</v>
      </c>
      <c r="K5177" s="310">
        <v>1.07006</v>
      </c>
      <c r="L5177" s="310">
        <v>0.95310439999999996</v>
      </c>
      <c r="M5177" s="310">
        <f>VLOOKUP(H5177,'Details of Feeder LEvel'!H:N,7,FALSE)</f>
        <v>0</v>
      </c>
      <c r="N5177" s="310">
        <f t="shared" si="80"/>
        <v>10.929817019606382</v>
      </c>
      <c r="O5177" s="310">
        <v>16.722189527114828</v>
      </c>
      <c r="P5177" s="309" t="s">
        <v>15063</v>
      </c>
      <c r="Q5177" s="311"/>
    </row>
    <row r="5178" spans="1:17" s="312" customFormat="1" x14ac:dyDescent="0.3">
      <c r="A5178" s="307">
        <v>5175</v>
      </c>
      <c r="B5178" s="308" t="s">
        <v>5252</v>
      </c>
      <c r="C5178" s="308" t="s">
        <v>2393</v>
      </c>
      <c r="D5178" s="308" t="s">
        <v>1371</v>
      </c>
      <c r="E5178" s="308" t="s">
        <v>14866</v>
      </c>
      <c r="F5178" s="309" t="s">
        <v>10885</v>
      </c>
      <c r="G5178" s="309" t="s">
        <v>10890</v>
      </c>
      <c r="H5178" s="309" t="s">
        <v>10891</v>
      </c>
      <c r="I5178" s="309" t="s">
        <v>5701</v>
      </c>
      <c r="J5178" s="309" t="s">
        <v>15063</v>
      </c>
      <c r="K5178" s="310">
        <v>0.3851</v>
      </c>
      <c r="L5178" s="310">
        <v>0.34815600000000002</v>
      </c>
      <c r="M5178" s="310">
        <f>VLOOKUP(H5178,'Details of Feeder LEvel'!H:N,7,FALSE)</f>
        <v>0</v>
      </c>
      <c r="N5178" s="310">
        <f t="shared" si="80"/>
        <v>9.5933523760062265</v>
      </c>
      <c r="O5178" s="310">
        <v>9.5933523760062265</v>
      </c>
      <c r="P5178" s="309" t="s">
        <v>15063</v>
      </c>
      <c r="Q5178" s="311"/>
    </row>
    <row r="5179" spans="1:17" s="312" customFormat="1" x14ac:dyDescent="0.3">
      <c r="A5179" s="307">
        <v>5176</v>
      </c>
      <c r="B5179" s="308" t="s">
        <v>5252</v>
      </c>
      <c r="C5179" s="308" t="s">
        <v>2393</v>
      </c>
      <c r="D5179" s="308" t="s">
        <v>1371</v>
      </c>
      <c r="E5179" s="308" t="s">
        <v>14866</v>
      </c>
      <c r="F5179" s="309" t="s">
        <v>10885</v>
      </c>
      <c r="G5179" s="309" t="s">
        <v>10892</v>
      </c>
      <c r="H5179" s="309" t="s">
        <v>10893</v>
      </c>
      <c r="I5179" s="309" t="s">
        <v>2414</v>
      </c>
      <c r="J5179" s="309" t="s">
        <v>15063</v>
      </c>
      <c r="K5179" s="310">
        <v>0.11967999999999999</v>
      </c>
      <c r="L5179" s="310">
        <v>0.1192</v>
      </c>
      <c r="M5179" s="310">
        <f>VLOOKUP(H5179,'Details of Feeder LEvel'!H:N,7,FALSE)</f>
        <v>0</v>
      </c>
      <c r="N5179" s="310">
        <f t="shared" si="80"/>
        <v>0.40106951871657281</v>
      </c>
      <c r="O5179" s="310">
        <v>0.40106951871657914</v>
      </c>
      <c r="P5179" s="309" t="s">
        <v>15063</v>
      </c>
      <c r="Q5179" s="311"/>
    </row>
    <row r="5180" spans="1:17" s="312" customFormat="1" x14ac:dyDescent="0.3">
      <c r="A5180" s="307">
        <v>5177</v>
      </c>
      <c r="B5180" s="308" t="s">
        <v>5252</v>
      </c>
      <c r="C5180" s="308" t="s">
        <v>2393</v>
      </c>
      <c r="D5180" s="308" t="s">
        <v>1371</v>
      </c>
      <c r="E5180" s="308" t="s">
        <v>14866</v>
      </c>
      <c r="F5180" s="309" t="s">
        <v>10885</v>
      </c>
      <c r="G5180" s="309" t="s">
        <v>10894</v>
      </c>
      <c r="H5180" s="309" t="s">
        <v>10895</v>
      </c>
      <c r="I5180" s="309" t="s">
        <v>5701</v>
      </c>
      <c r="J5180" s="309" t="s">
        <v>15063</v>
      </c>
      <c r="K5180" s="310">
        <v>0.3175</v>
      </c>
      <c r="L5180" s="310">
        <v>0.28612500000000002</v>
      </c>
      <c r="M5180" s="310">
        <f>VLOOKUP(H5180,'Details of Feeder LEvel'!H:N,7,FALSE)</f>
        <v>0</v>
      </c>
      <c r="N5180" s="310">
        <f t="shared" si="80"/>
        <v>9.8818897637795242</v>
      </c>
      <c r="O5180" s="310">
        <v>9.8818897637795278</v>
      </c>
      <c r="P5180" s="309" t="s">
        <v>15063</v>
      </c>
      <c r="Q5180" s="311"/>
    </row>
    <row r="5181" spans="1:17" s="312" customFormat="1" x14ac:dyDescent="0.3">
      <c r="A5181" s="307">
        <v>5178</v>
      </c>
      <c r="B5181" s="308" t="s">
        <v>5252</v>
      </c>
      <c r="C5181" s="308" t="s">
        <v>2393</v>
      </c>
      <c r="D5181" s="308" t="s">
        <v>1371</v>
      </c>
      <c r="E5181" s="308" t="s">
        <v>14866</v>
      </c>
      <c r="F5181" s="309" t="s">
        <v>10885</v>
      </c>
      <c r="G5181" s="309" t="s">
        <v>10896</v>
      </c>
      <c r="H5181" s="309" t="s">
        <v>10897</v>
      </c>
      <c r="I5181" s="309" t="s">
        <v>5701</v>
      </c>
      <c r="J5181" s="309" t="s">
        <v>15063</v>
      </c>
      <c r="K5181" s="310">
        <v>0.28110000000000002</v>
      </c>
      <c r="L5181" s="310">
        <v>0.26071800000000001</v>
      </c>
      <c r="M5181" s="310">
        <f>VLOOKUP(H5181,'Details of Feeder LEvel'!H:N,7,FALSE)</f>
        <v>0</v>
      </c>
      <c r="N5181" s="310">
        <f t="shared" si="80"/>
        <v>7.2508004268943465</v>
      </c>
      <c r="O5181" s="310">
        <v>7.2508004268943438</v>
      </c>
      <c r="P5181" s="309" t="s">
        <v>15063</v>
      </c>
      <c r="Q5181" s="311"/>
    </row>
    <row r="5182" spans="1:17" s="312" customFormat="1" x14ac:dyDescent="0.3">
      <c r="A5182" s="307">
        <v>5179</v>
      </c>
      <c r="B5182" s="308" t="s">
        <v>5252</v>
      </c>
      <c r="C5182" s="308" t="s">
        <v>2393</v>
      </c>
      <c r="D5182" s="308" t="s">
        <v>1371</v>
      </c>
      <c r="E5182" s="308" t="s">
        <v>14866</v>
      </c>
      <c r="F5182" s="309" t="s">
        <v>10885</v>
      </c>
      <c r="G5182" s="309" t="s">
        <v>10898</v>
      </c>
      <c r="H5182" s="309" t="s">
        <v>10899</v>
      </c>
      <c r="I5182" s="309" t="s">
        <v>5706</v>
      </c>
      <c r="J5182" s="309" t="s">
        <v>15063</v>
      </c>
      <c r="K5182" s="310">
        <v>0.27160000000000001</v>
      </c>
      <c r="L5182" s="310">
        <v>0.23465999999999998</v>
      </c>
      <c r="M5182" s="310">
        <f>VLOOKUP(H5182,'Details of Feeder LEvel'!H:N,7,FALSE)</f>
        <v>0</v>
      </c>
      <c r="N5182" s="310">
        <f t="shared" si="80"/>
        <v>13.600883652430054</v>
      </c>
      <c r="O5182" s="310">
        <v>13.600883652430051</v>
      </c>
      <c r="P5182" s="309" t="s">
        <v>15063</v>
      </c>
      <c r="Q5182" s="311"/>
    </row>
    <row r="5183" spans="1:17" s="312" customFormat="1" x14ac:dyDescent="0.3">
      <c r="A5183" s="307">
        <v>5180</v>
      </c>
      <c r="B5183" s="308" t="s">
        <v>5252</v>
      </c>
      <c r="C5183" s="308" t="s">
        <v>2393</v>
      </c>
      <c r="D5183" s="308" t="s">
        <v>1371</v>
      </c>
      <c r="E5183" s="308" t="s">
        <v>14866</v>
      </c>
      <c r="F5183" s="309" t="s">
        <v>10885</v>
      </c>
      <c r="G5183" s="309" t="s">
        <v>10900</v>
      </c>
      <c r="H5183" s="309" t="s">
        <v>10901</v>
      </c>
      <c r="I5183" s="309" t="s">
        <v>5706</v>
      </c>
      <c r="J5183" s="309" t="s">
        <v>15063</v>
      </c>
      <c r="K5183" s="310">
        <v>0.45209999999999995</v>
      </c>
      <c r="L5183" s="310">
        <v>0.40603700000000004</v>
      </c>
      <c r="M5183" s="310">
        <f>VLOOKUP(H5183,'Details of Feeder LEvel'!H:N,7,FALSE)</f>
        <v>0</v>
      </c>
      <c r="N5183" s="310">
        <f t="shared" si="80"/>
        <v>10.188675071886733</v>
      </c>
      <c r="O5183" s="310">
        <v>36.773296996624474</v>
      </c>
      <c r="P5183" s="309" t="s">
        <v>15063</v>
      </c>
      <c r="Q5183" s="311"/>
    </row>
    <row r="5184" spans="1:17" s="312" customFormat="1" x14ac:dyDescent="0.3">
      <c r="A5184" s="307">
        <v>5181</v>
      </c>
      <c r="B5184" s="308" t="s">
        <v>5252</v>
      </c>
      <c r="C5184" s="308" t="s">
        <v>2393</v>
      </c>
      <c r="D5184" s="308" t="s">
        <v>1371</v>
      </c>
      <c r="E5184" s="308" t="s">
        <v>14867</v>
      </c>
      <c r="F5184" s="309" t="s">
        <v>10902</v>
      </c>
      <c r="G5184" s="309" t="s">
        <v>10903</v>
      </c>
      <c r="H5184" s="309" t="s">
        <v>10904</v>
      </c>
      <c r="I5184" s="309" t="s">
        <v>5706</v>
      </c>
      <c r="J5184" s="309" t="s">
        <v>15063</v>
      </c>
      <c r="K5184" s="310">
        <v>0.31247999999999998</v>
      </c>
      <c r="L5184" s="310">
        <v>0.28350600000000004</v>
      </c>
      <c r="M5184" s="310">
        <f>VLOOKUP(H5184,'Details of Feeder LEvel'!H:N,7,FALSE)</f>
        <v>0</v>
      </c>
      <c r="N5184" s="310">
        <f t="shared" si="80"/>
        <v>9.2722734254992147</v>
      </c>
      <c r="O5184" s="310">
        <v>48.958913689000461</v>
      </c>
      <c r="P5184" s="309" t="s">
        <v>15063</v>
      </c>
      <c r="Q5184" s="311"/>
    </row>
    <row r="5185" spans="1:17" s="312" customFormat="1" x14ac:dyDescent="0.3">
      <c r="A5185" s="307">
        <v>5182</v>
      </c>
      <c r="B5185" s="308" t="s">
        <v>5252</v>
      </c>
      <c r="C5185" s="308" t="s">
        <v>2393</v>
      </c>
      <c r="D5185" s="308" t="s">
        <v>1371</v>
      </c>
      <c r="E5185" s="308" t="s">
        <v>14867</v>
      </c>
      <c r="F5185" s="309" t="s">
        <v>10902</v>
      </c>
      <c r="G5185" s="309" t="s">
        <v>10905</v>
      </c>
      <c r="H5185" s="309" t="s">
        <v>10906</v>
      </c>
      <c r="I5185" s="309" t="s">
        <v>5701</v>
      </c>
      <c r="J5185" s="309" t="s">
        <v>15063</v>
      </c>
      <c r="K5185" s="310">
        <v>0.67854000000000003</v>
      </c>
      <c r="L5185" s="310">
        <v>0.61137449999999993</v>
      </c>
      <c r="M5185" s="310">
        <f>VLOOKUP(H5185,'Details of Feeder LEvel'!H:N,7,FALSE)</f>
        <v>0</v>
      </c>
      <c r="N5185" s="310">
        <f t="shared" si="80"/>
        <v>9.8985321425413524</v>
      </c>
      <c r="O5185" s="310">
        <v>9.8985321425413488</v>
      </c>
      <c r="P5185" s="309" t="s">
        <v>15063</v>
      </c>
      <c r="Q5185" s="311"/>
    </row>
    <row r="5186" spans="1:17" s="312" customFormat="1" x14ac:dyDescent="0.3">
      <c r="A5186" s="307">
        <v>5183</v>
      </c>
      <c r="B5186" s="308" t="s">
        <v>5252</v>
      </c>
      <c r="C5186" s="308" t="s">
        <v>2393</v>
      </c>
      <c r="D5186" s="308" t="s">
        <v>1371</v>
      </c>
      <c r="E5186" s="308" t="s">
        <v>14867</v>
      </c>
      <c r="F5186" s="309" t="s">
        <v>10902</v>
      </c>
      <c r="G5186" s="309" t="s">
        <v>10907</v>
      </c>
      <c r="H5186" s="309" t="s">
        <v>10908</v>
      </c>
      <c r="I5186" s="309" t="s">
        <v>5701</v>
      </c>
      <c r="J5186" s="309" t="s">
        <v>15063</v>
      </c>
      <c r="K5186" s="310">
        <v>0.17430000000000001</v>
      </c>
      <c r="L5186" s="310">
        <v>0.15695399999999998</v>
      </c>
      <c r="M5186" s="310">
        <f>VLOOKUP(H5186,'Details of Feeder LEvel'!H:N,7,FALSE)</f>
        <v>0</v>
      </c>
      <c r="N5186" s="310">
        <f t="shared" si="80"/>
        <v>9.951807228915678</v>
      </c>
      <c r="O5186" s="310">
        <v>9.9518072289156763</v>
      </c>
      <c r="P5186" s="309" t="s">
        <v>15063</v>
      </c>
      <c r="Q5186" s="311"/>
    </row>
    <row r="5187" spans="1:17" s="312" customFormat="1" x14ac:dyDescent="0.3">
      <c r="A5187" s="307">
        <v>5184</v>
      </c>
      <c r="B5187" s="308" t="s">
        <v>5252</v>
      </c>
      <c r="C5187" s="308" t="s">
        <v>2393</v>
      </c>
      <c r="D5187" s="308" t="s">
        <v>1371</v>
      </c>
      <c r="E5187" s="308" t="s">
        <v>14867</v>
      </c>
      <c r="F5187" s="309" t="s">
        <v>10902</v>
      </c>
      <c r="G5187" s="309" t="s">
        <v>10909</v>
      </c>
      <c r="H5187" s="309" t="s">
        <v>10910</v>
      </c>
      <c r="I5187" s="309" t="s">
        <v>5701</v>
      </c>
      <c r="J5187" s="309" t="s">
        <v>15063</v>
      </c>
      <c r="K5187" s="310">
        <v>0.29202</v>
      </c>
      <c r="L5187" s="310">
        <v>0.26290800000000003</v>
      </c>
      <c r="M5187" s="310">
        <f>VLOOKUP(H5187,'Details of Feeder LEvel'!H:N,7,FALSE)</f>
        <v>0</v>
      </c>
      <c r="N5187" s="310">
        <f t="shared" si="80"/>
        <v>9.9691801931374453</v>
      </c>
      <c r="O5187" s="310">
        <v>9.9691801931374506</v>
      </c>
      <c r="P5187" s="309" t="s">
        <v>15063</v>
      </c>
      <c r="Q5187" s="311"/>
    </row>
    <row r="5188" spans="1:17" s="312" customFormat="1" x14ac:dyDescent="0.3">
      <c r="A5188" s="307">
        <v>5185</v>
      </c>
      <c r="B5188" s="308" t="s">
        <v>5252</v>
      </c>
      <c r="C5188" s="308" t="s">
        <v>2393</v>
      </c>
      <c r="D5188" s="308" t="s">
        <v>1371</v>
      </c>
      <c r="E5188" s="308" t="s">
        <v>14867</v>
      </c>
      <c r="F5188" s="309" t="s">
        <v>14868</v>
      </c>
      <c r="G5188" s="309" t="s">
        <v>10911</v>
      </c>
      <c r="H5188" s="309" t="s">
        <v>10912</v>
      </c>
      <c r="I5188" s="309" t="s">
        <v>5706</v>
      </c>
      <c r="J5188" s="309" t="s">
        <v>15063</v>
      </c>
      <c r="K5188" s="310">
        <v>0.54396</v>
      </c>
      <c r="L5188" s="310">
        <v>0.48882900000000007</v>
      </c>
      <c r="M5188" s="310">
        <f>VLOOKUP(H5188,'Details of Feeder LEvel'!H:N,7,FALSE)</f>
        <v>0</v>
      </c>
      <c r="N5188" s="310">
        <f t="shared" ref="N5188:N5251" si="81">(K5188-L5188)/K5188*100</f>
        <v>10.135120229428622</v>
      </c>
      <c r="O5188" s="310">
        <v>64.668040103992851</v>
      </c>
      <c r="P5188" s="309" t="s">
        <v>15063</v>
      </c>
      <c r="Q5188" s="311"/>
    </row>
    <row r="5189" spans="1:17" s="312" customFormat="1" x14ac:dyDescent="0.3">
      <c r="A5189" s="307">
        <v>5186</v>
      </c>
      <c r="B5189" s="308" t="s">
        <v>5252</v>
      </c>
      <c r="C5189" s="308" t="s">
        <v>2393</v>
      </c>
      <c r="D5189" s="308" t="s">
        <v>1371</v>
      </c>
      <c r="E5189" s="308" t="s">
        <v>14867</v>
      </c>
      <c r="F5189" s="309" t="s">
        <v>14868</v>
      </c>
      <c r="G5189" s="309" t="s">
        <v>10913</v>
      </c>
      <c r="H5189" s="309" t="s">
        <v>10914</v>
      </c>
      <c r="I5189" s="309" t="s">
        <v>5706</v>
      </c>
      <c r="J5189" s="309" t="s">
        <v>15063</v>
      </c>
      <c r="K5189" s="310">
        <v>0.17258000000000001</v>
      </c>
      <c r="L5189" s="310">
        <v>0.15590700000000002</v>
      </c>
      <c r="M5189" s="310">
        <f>VLOOKUP(H5189,'Details of Feeder LEvel'!H:N,7,FALSE)</f>
        <v>0</v>
      </c>
      <c r="N5189" s="310">
        <f t="shared" si="81"/>
        <v>9.6610267701935282</v>
      </c>
      <c r="O5189" s="310">
        <v>37.065735400165799</v>
      </c>
      <c r="P5189" s="309" t="s">
        <v>15063</v>
      </c>
      <c r="Q5189" s="311"/>
    </row>
    <row r="5190" spans="1:17" s="312" customFormat="1" x14ac:dyDescent="0.3">
      <c r="A5190" s="307">
        <v>5187</v>
      </c>
      <c r="B5190" s="308" t="s">
        <v>5252</v>
      </c>
      <c r="C5190" s="308" t="s">
        <v>2393</v>
      </c>
      <c r="D5190" s="308" t="s">
        <v>1371</v>
      </c>
      <c r="E5190" s="308" t="s">
        <v>14867</v>
      </c>
      <c r="F5190" s="309" t="s">
        <v>14868</v>
      </c>
      <c r="G5190" s="309" t="s">
        <v>10915</v>
      </c>
      <c r="H5190" s="309" t="s">
        <v>10916</v>
      </c>
      <c r="I5190" s="309" t="s">
        <v>5701</v>
      </c>
      <c r="J5190" s="309" t="s">
        <v>15063</v>
      </c>
      <c r="K5190" s="310">
        <v>0.72423999999999999</v>
      </c>
      <c r="L5190" s="310">
        <v>0.65223600000000004</v>
      </c>
      <c r="M5190" s="310">
        <f>VLOOKUP(H5190,'Details of Feeder LEvel'!H:N,7,FALSE)</f>
        <v>0</v>
      </c>
      <c r="N5190" s="310">
        <f t="shared" si="81"/>
        <v>9.9420081740859327</v>
      </c>
      <c r="O5190" s="310">
        <v>9.9420081740859487</v>
      </c>
      <c r="P5190" s="309" t="s">
        <v>15063</v>
      </c>
      <c r="Q5190" s="311"/>
    </row>
    <row r="5191" spans="1:17" s="312" customFormat="1" x14ac:dyDescent="0.3">
      <c r="A5191" s="307">
        <v>5188</v>
      </c>
      <c r="B5191" s="308" t="s">
        <v>5252</v>
      </c>
      <c r="C5191" s="308" t="s">
        <v>2393</v>
      </c>
      <c r="D5191" s="308" t="s">
        <v>1371</v>
      </c>
      <c r="E5191" s="308" t="s">
        <v>14867</v>
      </c>
      <c r="F5191" s="309" t="s">
        <v>14868</v>
      </c>
      <c r="G5191" s="309" t="s">
        <v>10917</v>
      </c>
      <c r="H5191" s="309" t="s">
        <v>10918</v>
      </c>
      <c r="I5191" s="309" t="s">
        <v>5701</v>
      </c>
      <c r="J5191" s="309" t="s">
        <v>15063</v>
      </c>
      <c r="K5191" s="310">
        <v>0.12112000000000001</v>
      </c>
      <c r="L5191" s="310">
        <v>0.109109</v>
      </c>
      <c r="M5191" s="310">
        <f>VLOOKUP(H5191,'Details of Feeder LEvel'!H:N,7,FALSE)</f>
        <v>0</v>
      </c>
      <c r="N5191" s="310">
        <f t="shared" si="81"/>
        <v>9.9166116248348803</v>
      </c>
      <c r="O5191" s="310">
        <v>9.9166116248348821</v>
      </c>
      <c r="P5191" s="309" t="s">
        <v>15063</v>
      </c>
      <c r="Q5191" s="311"/>
    </row>
    <row r="5192" spans="1:17" s="312" customFormat="1" x14ac:dyDescent="0.3">
      <c r="A5192" s="307">
        <v>5189</v>
      </c>
      <c r="B5192" s="308" t="s">
        <v>5252</v>
      </c>
      <c r="C5192" s="308" t="s">
        <v>2393</v>
      </c>
      <c r="D5192" s="308" t="s">
        <v>1371</v>
      </c>
      <c r="E5192" s="308" t="s">
        <v>14867</v>
      </c>
      <c r="F5192" s="309" t="s">
        <v>14868</v>
      </c>
      <c r="G5192" s="309" t="s">
        <v>10919</v>
      </c>
      <c r="H5192" s="309" t="s">
        <v>10920</v>
      </c>
      <c r="I5192" s="309" t="s">
        <v>5701</v>
      </c>
      <c r="J5192" s="309" t="s">
        <v>15063</v>
      </c>
      <c r="K5192" s="310">
        <v>0.91639999999999999</v>
      </c>
      <c r="L5192" s="310">
        <v>0.82446155999999993</v>
      </c>
      <c r="M5192" s="310">
        <f>VLOOKUP(H5192,'Details of Feeder LEvel'!H:N,7,FALSE)</f>
        <v>0</v>
      </c>
      <c r="N5192" s="310">
        <f t="shared" si="81"/>
        <v>10.032566564818863</v>
      </c>
      <c r="O5192" s="310">
        <v>10.032566564818868</v>
      </c>
      <c r="P5192" s="309" t="s">
        <v>15063</v>
      </c>
      <c r="Q5192" s="311"/>
    </row>
    <row r="5193" spans="1:17" s="312" customFormat="1" x14ac:dyDescent="0.3">
      <c r="A5193" s="307">
        <v>5190</v>
      </c>
      <c r="B5193" s="308" t="s">
        <v>5252</v>
      </c>
      <c r="C5193" s="308" t="s">
        <v>2393</v>
      </c>
      <c r="D5193" s="308" t="s">
        <v>1371</v>
      </c>
      <c r="E5193" s="308" t="s">
        <v>14867</v>
      </c>
      <c r="F5193" s="309" t="s">
        <v>14868</v>
      </c>
      <c r="G5193" s="309" t="s">
        <v>10921</v>
      </c>
      <c r="H5193" s="309" t="s">
        <v>10922</v>
      </c>
      <c r="I5193" s="309" t="s">
        <v>5701</v>
      </c>
      <c r="J5193" s="309" t="s">
        <v>15063</v>
      </c>
      <c r="K5193" s="310">
        <v>1.0078</v>
      </c>
      <c r="L5193" s="310">
        <v>0.90969600000000006</v>
      </c>
      <c r="M5193" s="310">
        <f>VLOOKUP(H5193,'Details of Feeder LEvel'!H:N,7,FALSE)</f>
        <v>0</v>
      </c>
      <c r="N5193" s="310">
        <f t="shared" si="81"/>
        <v>9.734471125223255</v>
      </c>
      <c r="O5193" s="310">
        <v>9.7344711252232425</v>
      </c>
      <c r="P5193" s="309" t="s">
        <v>15063</v>
      </c>
      <c r="Q5193" s="311"/>
    </row>
    <row r="5194" spans="1:17" s="312" customFormat="1" x14ac:dyDescent="0.3">
      <c r="A5194" s="307">
        <v>5191</v>
      </c>
      <c r="B5194" s="308" t="s">
        <v>5252</v>
      </c>
      <c r="C5194" s="308" t="s">
        <v>2393</v>
      </c>
      <c r="D5194" s="308" t="s">
        <v>1371</v>
      </c>
      <c r="E5194" s="308" t="s">
        <v>14867</v>
      </c>
      <c r="F5194" s="309" t="s">
        <v>14868</v>
      </c>
      <c r="G5194" s="309" t="s">
        <v>10923</v>
      </c>
      <c r="H5194" s="309" t="s">
        <v>10924</v>
      </c>
      <c r="I5194" s="309" t="s">
        <v>5706</v>
      </c>
      <c r="J5194" s="309" t="s">
        <v>15063</v>
      </c>
      <c r="K5194" s="310">
        <v>0.1736</v>
      </c>
      <c r="L5194" s="310">
        <v>0.15503</v>
      </c>
      <c r="M5194" s="310">
        <f>VLOOKUP(H5194,'Details of Feeder LEvel'!H:N,7,FALSE)</f>
        <v>0</v>
      </c>
      <c r="N5194" s="310">
        <f t="shared" si="81"/>
        <v>10.697004608294932</v>
      </c>
      <c r="O5194" s="310">
        <v>28.081495214790209</v>
      </c>
      <c r="P5194" s="309" t="s">
        <v>15063</v>
      </c>
      <c r="Q5194" s="311"/>
    </row>
    <row r="5195" spans="1:17" s="312" customFormat="1" x14ac:dyDescent="0.3">
      <c r="A5195" s="307">
        <v>5192</v>
      </c>
      <c r="B5195" s="308" t="s">
        <v>5252</v>
      </c>
      <c r="C5195" s="308" t="s">
        <v>2393</v>
      </c>
      <c r="D5195" s="308" t="s">
        <v>1371</v>
      </c>
      <c r="E5195" s="308" t="s">
        <v>14867</v>
      </c>
      <c r="F5195" s="309" t="s">
        <v>14868</v>
      </c>
      <c r="G5195" s="309" t="s">
        <v>10925</v>
      </c>
      <c r="H5195" s="309" t="s">
        <v>10926</v>
      </c>
      <c r="I5195" s="309" t="s">
        <v>5701</v>
      </c>
      <c r="J5195" s="309" t="s">
        <v>15063</v>
      </c>
      <c r="K5195" s="310">
        <v>0.13200000000000001</v>
      </c>
      <c r="L5195" s="310">
        <v>0.11907899999999999</v>
      </c>
      <c r="M5195" s="310">
        <f>VLOOKUP(H5195,'Details of Feeder LEvel'!H:N,7,FALSE)</f>
        <v>0</v>
      </c>
      <c r="N5195" s="310">
        <f t="shared" si="81"/>
        <v>9.7886363636363765</v>
      </c>
      <c r="O5195" s="310">
        <v>9.7886363636363818</v>
      </c>
      <c r="P5195" s="309" t="s">
        <v>15063</v>
      </c>
      <c r="Q5195" s="311"/>
    </row>
    <row r="5196" spans="1:17" s="312" customFormat="1" x14ac:dyDescent="0.3">
      <c r="A5196" s="307">
        <v>5193</v>
      </c>
      <c r="B5196" s="308" t="s">
        <v>5252</v>
      </c>
      <c r="C5196" s="308" t="s">
        <v>2393</v>
      </c>
      <c r="D5196" s="308" t="s">
        <v>1371</v>
      </c>
      <c r="E5196" s="308" t="s">
        <v>14867</v>
      </c>
      <c r="F5196" s="309" t="s">
        <v>10927</v>
      </c>
      <c r="G5196" s="309" t="s">
        <v>10928</v>
      </c>
      <c r="H5196" s="309" t="s">
        <v>10929</v>
      </c>
      <c r="I5196" s="309" t="s">
        <v>5701</v>
      </c>
      <c r="J5196" s="309" t="s">
        <v>15063</v>
      </c>
      <c r="K5196" s="310">
        <v>0.13594000000000001</v>
      </c>
      <c r="L5196" s="310">
        <v>0.122276</v>
      </c>
      <c r="M5196" s="310">
        <f>VLOOKUP(H5196,'Details of Feeder LEvel'!H:N,7,FALSE)</f>
        <v>0</v>
      </c>
      <c r="N5196" s="310">
        <f t="shared" si="81"/>
        <v>10.051493305870244</v>
      </c>
      <c r="O5196" s="310">
        <v>10.05149330587024</v>
      </c>
      <c r="P5196" s="309" t="s">
        <v>15063</v>
      </c>
      <c r="Q5196" s="311"/>
    </row>
    <row r="5197" spans="1:17" s="312" customFormat="1" x14ac:dyDescent="0.3">
      <c r="A5197" s="307">
        <v>5194</v>
      </c>
      <c r="B5197" s="308" t="s">
        <v>5252</v>
      </c>
      <c r="C5197" s="308" t="s">
        <v>2393</v>
      </c>
      <c r="D5197" s="308" t="s">
        <v>1371</v>
      </c>
      <c r="E5197" s="308" t="s">
        <v>14867</v>
      </c>
      <c r="F5197" s="309" t="s">
        <v>10927</v>
      </c>
      <c r="G5197" s="309" t="s">
        <v>10930</v>
      </c>
      <c r="H5197" s="309" t="s">
        <v>10931</v>
      </c>
      <c r="I5197" s="309" t="s">
        <v>5701</v>
      </c>
      <c r="J5197" s="309" t="s">
        <v>15063</v>
      </c>
      <c r="K5197" s="310">
        <v>0.57732099999999997</v>
      </c>
      <c r="L5197" s="310">
        <v>0.51988849999999998</v>
      </c>
      <c r="M5197" s="310">
        <f>VLOOKUP(H5197,'Details of Feeder LEvel'!H:N,7,FALSE)</f>
        <v>0</v>
      </c>
      <c r="N5197" s="310">
        <f t="shared" si="81"/>
        <v>9.9481051269571008</v>
      </c>
      <c r="O5197" s="310">
        <v>9.9481051269571079</v>
      </c>
      <c r="P5197" s="309" t="s">
        <v>15063</v>
      </c>
      <c r="Q5197" s="311"/>
    </row>
    <row r="5198" spans="1:17" s="312" customFormat="1" x14ac:dyDescent="0.3">
      <c r="A5198" s="307">
        <v>5195</v>
      </c>
      <c r="B5198" s="308" t="s">
        <v>5252</v>
      </c>
      <c r="C5198" s="308" t="s">
        <v>2393</v>
      </c>
      <c r="D5198" s="308" t="s">
        <v>1371</v>
      </c>
      <c r="E5198" s="308" t="s">
        <v>14867</v>
      </c>
      <c r="F5198" s="309" t="s">
        <v>10927</v>
      </c>
      <c r="G5198" s="309" t="s">
        <v>10932</v>
      </c>
      <c r="H5198" s="309" t="s">
        <v>10933</v>
      </c>
      <c r="I5198" s="309" t="s">
        <v>5706</v>
      </c>
      <c r="J5198" s="309" t="s">
        <v>15063</v>
      </c>
      <c r="K5198" s="310">
        <v>0.27814</v>
      </c>
      <c r="L5198" s="310">
        <v>0.251249</v>
      </c>
      <c r="M5198" s="310">
        <f>VLOOKUP(H5198,'Details of Feeder LEvel'!H:N,7,FALSE)</f>
        <v>0</v>
      </c>
      <c r="N5198" s="310">
        <f t="shared" si="81"/>
        <v>9.6681527288415907</v>
      </c>
      <c r="O5198" s="310">
        <v>39.015183095178529</v>
      </c>
      <c r="P5198" s="309" t="s">
        <v>15063</v>
      </c>
      <c r="Q5198" s="311"/>
    </row>
    <row r="5199" spans="1:17" s="312" customFormat="1" x14ac:dyDescent="0.3">
      <c r="A5199" s="307">
        <v>5196</v>
      </c>
      <c r="B5199" s="308" t="s">
        <v>5252</v>
      </c>
      <c r="C5199" s="308" t="s">
        <v>2393</v>
      </c>
      <c r="D5199" s="308" t="s">
        <v>1371</v>
      </c>
      <c r="E5199" s="308" t="s">
        <v>14867</v>
      </c>
      <c r="F5199" s="309" t="s">
        <v>10927</v>
      </c>
      <c r="G5199" s="309" t="s">
        <v>10934</v>
      </c>
      <c r="H5199" s="309" t="s">
        <v>10935</v>
      </c>
      <c r="I5199" s="309" t="s">
        <v>5706</v>
      </c>
      <c r="J5199" s="309" t="s">
        <v>15063</v>
      </c>
      <c r="K5199" s="310">
        <v>0.19790000000000002</v>
      </c>
      <c r="L5199" s="310">
        <v>0.179678</v>
      </c>
      <c r="M5199" s="310">
        <f>VLOOKUP(H5199,'Details of Feeder LEvel'!H:N,7,FALSE)</f>
        <v>0</v>
      </c>
      <c r="N5199" s="310">
        <f t="shared" si="81"/>
        <v>9.2076806467913173</v>
      </c>
      <c r="O5199" s="310">
        <v>23.364140616290474</v>
      </c>
      <c r="P5199" s="309" t="s">
        <v>15063</v>
      </c>
      <c r="Q5199" s="311"/>
    </row>
    <row r="5200" spans="1:17" s="312" customFormat="1" x14ac:dyDescent="0.3">
      <c r="A5200" s="307">
        <v>5197</v>
      </c>
      <c r="B5200" s="308" t="s">
        <v>5252</v>
      </c>
      <c r="C5200" s="308" t="s">
        <v>2393</v>
      </c>
      <c r="D5200" s="308" t="s">
        <v>1371</v>
      </c>
      <c r="E5200" s="308" t="s">
        <v>14867</v>
      </c>
      <c r="F5200" s="309" t="s">
        <v>10927</v>
      </c>
      <c r="G5200" s="309" t="s">
        <v>10936</v>
      </c>
      <c r="H5200" s="309" t="s">
        <v>10937</v>
      </c>
      <c r="I5200" s="309" t="s">
        <v>5701</v>
      </c>
      <c r="J5200" s="309" t="s">
        <v>15063</v>
      </c>
      <c r="K5200" s="310">
        <v>0.28452</v>
      </c>
      <c r="L5200" s="310">
        <v>0.25637683999999999</v>
      </c>
      <c r="M5200" s="310">
        <f>VLOOKUP(H5200,'Details of Feeder LEvel'!H:N,7,FALSE)</f>
        <v>0</v>
      </c>
      <c r="N5200" s="310">
        <f t="shared" si="81"/>
        <v>9.8914522704906513</v>
      </c>
      <c r="O5200" s="310">
        <v>9.8914522704906425</v>
      </c>
      <c r="P5200" s="309" t="s">
        <v>15063</v>
      </c>
      <c r="Q5200" s="311"/>
    </row>
    <row r="5201" spans="1:17" s="312" customFormat="1" x14ac:dyDescent="0.3">
      <c r="A5201" s="307">
        <v>5198</v>
      </c>
      <c r="B5201" s="308" t="s">
        <v>5252</v>
      </c>
      <c r="C5201" s="308" t="s">
        <v>2393</v>
      </c>
      <c r="D5201" s="308" t="s">
        <v>1371</v>
      </c>
      <c r="E5201" s="308" t="s">
        <v>14867</v>
      </c>
      <c r="F5201" s="309" t="s">
        <v>10927</v>
      </c>
      <c r="G5201" s="309" t="s">
        <v>10938</v>
      </c>
      <c r="H5201" s="309" t="s">
        <v>10939</v>
      </c>
      <c r="I5201" s="309" t="s">
        <v>5701</v>
      </c>
      <c r="J5201" s="309" t="s">
        <v>15063</v>
      </c>
      <c r="K5201" s="310">
        <v>0.52823999999999993</v>
      </c>
      <c r="L5201" s="310">
        <v>0.47412399999999999</v>
      </c>
      <c r="M5201" s="310">
        <f>VLOOKUP(H5201,'Details of Feeder LEvel'!H:N,7,FALSE)</f>
        <v>0</v>
      </c>
      <c r="N5201" s="310">
        <f t="shared" si="81"/>
        <v>10.244585794335897</v>
      </c>
      <c r="O5201" s="310">
        <v>10.244585794335903</v>
      </c>
      <c r="P5201" s="309" t="s">
        <v>15063</v>
      </c>
      <c r="Q5201" s="311"/>
    </row>
    <row r="5202" spans="1:17" s="312" customFormat="1" x14ac:dyDescent="0.3">
      <c r="A5202" s="307">
        <v>5199</v>
      </c>
      <c r="B5202" s="308" t="s">
        <v>5252</v>
      </c>
      <c r="C5202" s="308" t="s">
        <v>2393</v>
      </c>
      <c r="D5202" s="308" t="s">
        <v>1371</v>
      </c>
      <c r="E5202" s="308" t="s">
        <v>14867</v>
      </c>
      <c r="F5202" s="309" t="s">
        <v>10927</v>
      </c>
      <c r="G5202" s="309" t="s">
        <v>10940</v>
      </c>
      <c r="H5202" s="309" t="s">
        <v>10941</v>
      </c>
      <c r="I5202" s="309" t="s">
        <v>5701</v>
      </c>
      <c r="J5202" s="309" t="s">
        <v>15063</v>
      </c>
      <c r="K5202" s="310">
        <v>0.39729999999999999</v>
      </c>
      <c r="L5202" s="310">
        <v>0.35771399999999998</v>
      </c>
      <c r="M5202" s="310">
        <f>VLOOKUP(H5202,'Details of Feeder LEvel'!H:N,7,FALSE)</f>
        <v>0</v>
      </c>
      <c r="N5202" s="310">
        <f t="shared" si="81"/>
        <v>9.9637553486030725</v>
      </c>
      <c r="O5202" s="310">
        <v>9.9637553486030761</v>
      </c>
      <c r="P5202" s="309" t="s">
        <v>15063</v>
      </c>
      <c r="Q5202" s="311"/>
    </row>
    <row r="5203" spans="1:17" s="312" customFormat="1" x14ac:dyDescent="0.3">
      <c r="A5203" s="307">
        <v>5200</v>
      </c>
      <c r="B5203" s="308" t="s">
        <v>5252</v>
      </c>
      <c r="C5203" s="308" t="s">
        <v>2393</v>
      </c>
      <c r="D5203" s="308" t="s">
        <v>1371</v>
      </c>
      <c r="E5203" s="308" t="s">
        <v>14867</v>
      </c>
      <c r="F5203" s="309" t="s">
        <v>10927</v>
      </c>
      <c r="G5203" s="309" t="s">
        <v>10942</v>
      </c>
      <c r="H5203" s="309" t="s">
        <v>10943</v>
      </c>
      <c r="I5203" s="309" t="s">
        <v>5706</v>
      </c>
      <c r="J5203" s="309" t="s">
        <v>15063</v>
      </c>
      <c r="K5203" s="310">
        <v>0.37909999999999999</v>
      </c>
      <c r="L5203" s="310">
        <v>0.34370699999999998</v>
      </c>
      <c r="M5203" s="310">
        <f>VLOOKUP(H5203,'Details of Feeder LEvel'!H:N,7,FALSE)</f>
        <v>0</v>
      </c>
      <c r="N5203" s="310">
        <f t="shared" si="81"/>
        <v>9.3360590873120568</v>
      </c>
      <c r="O5203" s="310">
        <v>36.2257534650549</v>
      </c>
      <c r="P5203" s="309" t="s">
        <v>15063</v>
      </c>
      <c r="Q5203" s="311"/>
    </row>
    <row r="5204" spans="1:17" s="312" customFormat="1" x14ac:dyDescent="0.3">
      <c r="A5204" s="307">
        <v>5201</v>
      </c>
      <c r="B5204" s="308" t="s">
        <v>5252</v>
      </c>
      <c r="C5204" s="308" t="s">
        <v>2393</v>
      </c>
      <c r="D5204" s="308" t="s">
        <v>1371</v>
      </c>
      <c r="E5204" s="308" t="s">
        <v>14867</v>
      </c>
      <c r="F5204" s="309" t="s">
        <v>10927</v>
      </c>
      <c r="G5204" s="309" t="s">
        <v>10944</v>
      </c>
      <c r="H5204" s="309" t="s">
        <v>10945</v>
      </c>
      <c r="I5204" s="309" t="s">
        <v>5701</v>
      </c>
      <c r="J5204" s="309" t="s">
        <v>15063</v>
      </c>
      <c r="K5204" s="310">
        <v>0.15954000000000002</v>
      </c>
      <c r="L5204" s="310">
        <v>0.14296550000000002</v>
      </c>
      <c r="M5204" s="310">
        <f>VLOOKUP(H5204,'Details of Feeder LEvel'!H:N,7,FALSE)</f>
        <v>0</v>
      </c>
      <c r="N5204" s="310">
        <f t="shared" si="81"/>
        <v>10.388930675692611</v>
      </c>
      <c r="O5204" s="310">
        <v>10.38893067569261</v>
      </c>
      <c r="P5204" s="309" t="s">
        <v>15063</v>
      </c>
      <c r="Q5204" s="311"/>
    </row>
    <row r="5205" spans="1:17" s="312" customFormat="1" x14ac:dyDescent="0.3">
      <c r="A5205" s="307">
        <v>5202</v>
      </c>
      <c r="B5205" s="308" t="s">
        <v>5252</v>
      </c>
      <c r="C5205" s="308" t="s">
        <v>2393</v>
      </c>
      <c r="D5205" s="308" t="s">
        <v>1371</v>
      </c>
      <c r="E5205" s="308" t="s">
        <v>14867</v>
      </c>
      <c r="F5205" s="309" t="s">
        <v>10946</v>
      </c>
      <c r="G5205" s="309" t="s">
        <v>10947</v>
      </c>
      <c r="H5205" s="309" t="s">
        <v>10948</v>
      </c>
      <c r="I5205" s="309" t="s">
        <v>5706</v>
      </c>
      <c r="J5205" s="309" t="s">
        <v>15063</v>
      </c>
      <c r="K5205" s="310">
        <v>0.50095999999999996</v>
      </c>
      <c r="L5205" s="310">
        <v>0.44701999999999997</v>
      </c>
      <c r="M5205" s="310">
        <f>VLOOKUP(H5205,'Details of Feeder LEvel'!H:N,7,FALSE)</f>
        <v>0</v>
      </c>
      <c r="N5205" s="310">
        <f t="shared" si="81"/>
        <v>10.767326732673265</v>
      </c>
      <c r="O5205" s="310">
        <v>29.960739476054286</v>
      </c>
      <c r="P5205" s="309" t="s">
        <v>15063</v>
      </c>
      <c r="Q5205" s="311"/>
    </row>
    <row r="5206" spans="1:17" s="312" customFormat="1" x14ac:dyDescent="0.3">
      <c r="A5206" s="307">
        <v>5203</v>
      </c>
      <c r="B5206" s="308" t="s">
        <v>5252</v>
      </c>
      <c r="C5206" s="308" t="s">
        <v>2393</v>
      </c>
      <c r="D5206" s="308" t="s">
        <v>1371</v>
      </c>
      <c r="E5206" s="308" t="s">
        <v>14867</v>
      </c>
      <c r="F5206" s="309" t="s">
        <v>10946</v>
      </c>
      <c r="G5206" s="309" t="s">
        <v>10949</v>
      </c>
      <c r="H5206" s="309" t="s">
        <v>10950</v>
      </c>
      <c r="I5206" s="309" t="s">
        <v>5701</v>
      </c>
      <c r="J5206" s="309" t="s">
        <v>15063</v>
      </c>
      <c r="K5206" s="310">
        <v>0.67016000000000009</v>
      </c>
      <c r="L5206" s="310">
        <v>0.60183299999999995</v>
      </c>
      <c r="M5206" s="310">
        <f>VLOOKUP(H5206,'Details of Feeder LEvel'!H:N,7,FALSE)</f>
        <v>0</v>
      </c>
      <c r="N5206" s="310">
        <f t="shared" si="81"/>
        <v>10.195624925390971</v>
      </c>
      <c r="O5206" s="310">
        <v>10.195624925390966</v>
      </c>
      <c r="P5206" s="309" t="s">
        <v>15063</v>
      </c>
      <c r="Q5206" s="311"/>
    </row>
    <row r="5207" spans="1:17" s="312" customFormat="1" x14ac:dyDescent="0.3">
      <c r="A5207" s="307">
        <v>5204</v>
      </c>
      <c r="B5207" s="308" t="s">
        <v>5252</v>
      </c>
      <c r="C5207" s="308" t="s">
        <v>2393</v>
      </c>
      <c r="D5207" s="308" t="s">
        <v>1371</v>
      </c>
      <c r="E5207" s="308" t="s">
        <v>14867</v>
      </c>
      <c r="F5207" s="309" t="s">
        <v>10946</v>
      </c>
      <c r="G5207" s="309" t="s">
        <v>10951</v>
      </c>
      <c r="H5207" s="309" t="s">
        <v>10952</v>
      </c>
      <c r="I5207" s="309" t="s">
        <v>5701</v>
      </c>
      <c r="J5207" s="309" t="s">
        <v>15063</v>
      </c>
      <c r="K5207" s="310">
        <v>0.73639999999999994</v>
      </c>
      <c r="L5207" s="310">
        <v>0.66257500000000003</v>
      </c>
      <c r="M5207" s="310">
        <f>VLOOKUP(H5207,'Details of Feeder LEvel'!H:N,7,FALSE)</f>
        <v>0</v>
      </c>
      <c r="N5207" s="310">
        <f t="shared" si="81"/>
        <v>10.025122216186846</v>
      </c>
      <c r="O5207" s="310">
        <v>10.025122216186844</v>
      </c>
      <c r="P5207" s="309" t="s">
        <v>15063</v>
      </c>
      <c r="Q5207" s="311"/>
    </row>
    <row r="5208" spans="1:17" s="312" customFormat="1" x14ac:dyDescent="0.3">
      <c r="A5208" s="307">
        <v>5205</v>
      </c>
      <c r="B5208" s="308" t="s">
        <v>5252</v>
      </c>
      <c r="C5208" s="308" t="s">
        <v>2393</v>
      </c>
      <c r="D5208" s="308" t="s">
        <v>1371</v>
      </c>
      <c r="E5208" s="308" t="s">
        <v>14867</v>
      </c>
      <c r="F5208" s="309" t="s">
        <v>10946</v>
      </c>
      <c r="G5208" s="309" t="s">
        <v>10953</v>
      </c>
      <c r="H5208" s="309" t="s">
        <v>10954</v>
      </c>
      <c r="I5208" s="309" t="s">
        <v>5701</v>
      </c>
      <c r="J5208" s="309" t="s">
        <v>15063</v>
      </c>
      <c r="K5208" s="310">
        <v>0.92042000000000002</v>
      </c>
      <c r="L5208" s="310">
        <v>0.82786000000000004</v>
      </c>
      <c r="M5208" s="310">
        <f>VLOOKUP(H5208,'Details of Feeder LEvel'!H:N,7,FALSE)</f>
        <v>0</v>
      </c>
      <c r="N5208" s="310">
        <f t="shared" si="81"/>
        <v>10.056278655396447</v>
      </c>
      <c r="O5208" s="310">
        <v>10.056278655396433</v>
      </c>
      <c r="P5208" s="309" t="s">
        <v>15063</v>
      </c>
      <c r="Q5208" s="311"/>
    </row>
    <row r="5209" spans="1:17" s="312" customFormat="1" x14ac:dyDescent="0.3">
      <c r="A5209" s="307">
        <v>5206</v>
      </c>
      <c r="B5209" s="308" t="s">
        <v>5252</v>
      </c>
      <c r="C5209" s="308" t="s">
        <v>2393</v>
      </c>
      <c r="D5209" s="308" t="s">
        <v>1371</v>
      </c>
      <c r="E5209" s="308" t="s">
        <v>14867</v>
      </c>
      <c r="F5209" s="309" t="s">
        <v>10946</v>
      </c>
      <c r="G5209" s="309" t="s">
        <v>10955</v>
      </c>
      <c r="H5209" s="309" t="s">
        <v>10956</v>
      </c>
      <c r="I5209" s="309" t="s">
        <v>5706</v>
      </c>
      <c r="J5209" s="309" t="s">
        <v>15063</v>
      </c>
      <c r="K5209" s="310">
        <v>0.27659699999999998</v>
      </c>
      <c r="L5209" s="310">
        <v>0.24973999999999996</v>
      </c>
      <c r="M5209" s="310">
        <f>VLOOKUP(H5209,'Details of Feeder LEvel'!H:N,7,FALSE)</f>
        <v>0</v>
      </c>
      <c r="N5209" s="310">
        <f t="shared" si="81"/>
        <v>9.7097943940100659</v>
      </c>
      <c r="O5209" s="310">
        <v>47.841726623659511</v>
      </c>
      <c r="P5209" s="309" t="s">
        <v>15063</v>
      </c>
      <c r="Q5209" s="311"/>
    </row>
    <row r="5210" spans="1:17" s="312" customFormat="1" x14ac:dyDescent="0.3">
      <c r="A5210" s="307">
        <v>5207</v>
      </c>
      <c r="B5210" s="308" t="s">
        <v>5252</v>
      </c>
      <c r="C5210" s="308" t="s">
        <v>2393</v>
      </c>
      <c r="D5210" s="308" t="s">
        <v>1371</v>
      </c>
      <c r="E5210" s="308" t="s">
        <v>14867</v>
      </c>
      <c r="F5210" s="309" t="s">
        <v>10946</v>
      </c>
      <c r="G5210" s="309" t="s">
        <v>10957</v>
      </c>
      <c r="H5210" s="309" t="s">
        <v>10958</v>
      </c>
      <c r="I5210" s="309" t="s">
        <v>5701</v>
      </c>
      <c r="J5210" s="309" t="s">
        <v>15063</v>
      </c>
      <c r="K5210" s="310">
        <v>0.98398000000000008</v>
      </c>
      <c r="L5210" s="310">
        <v>0.88812900000000006</v>
      </c>
      <c r="M5210" s="310">
        <f>VLOOKUP(H5210,'Details of Feeder LEvel'!H:N,7,FALSE)</f>
        <v>0</v>
      </c>
      <c r="N5210" s="310">
        <f t="shared" si="81"/>
        <v>9.7411532754730796</v>
      </c>
      <c r="O5210" s="310">
        <v>9.7411532754730796</v>
      </c>
      <c r="P5210" s="309" t="s">
        <v>15063</v>
      </c>
      <c r="Q5210" s="311"/>
    </row>
    <row r="5211" spans="1:17" s="312" customFormat="1" x14ac:dyDescent="0.3">
      <c r="A5211" s="307">
        <v>5208</v>
      </c>
      <c r="B5211" s="308" t="s">
        <v>5252</v>
      </c>
      <c r="C5211" s="308" t="s">
        <v>2393</v>
      </c>
      <c r="D5211" s="308" t="s">
        <v>1371</v>
      </c>
      <c r="E5211" s="308" t="s">
        <v>14867</v>
      </c>
      <c r="F5211" s="309" t="s">
        <v>10946</v>
      </c>
      <c r="G5211" s="309" t="s">
        <v>10959</v>
      </c>
      <c r="H5211" s="309" t="s">
        <v>10960</v>
      </c>
      <c r="I5211" s="309" t="s">
        <v>5706</v>
      </c>
      <c r="J5211" s="309" t="s">
        <v>15063</v>
      </c>
      <c r="K5211" s="310">
        <v>0.51356000000000002</v>
      </c>
      <c r="L5211" s="310">
        <v>0.46374600000000005</v>
      </c>
      <c r="M5211" s="310">
        <f>VLOOKUP(H5211,'Details of Feeder LEvel'!H:N,7,FALSE)</f>
        <v>0</v>
      </c>
      <c r="N5211" s="310">
        <f t="shared" si="81"/>
        <v>9.6997429706363363</v>
      </c>
      <c r="O5211" s="310">
        <v>34.807037429038814</v>
      </c>
      <c r="P5211" s="309" t="s">
        <v>15063</v>
      </c>
      <c r="Q5211" s="311"/>
    </row>
    <row r="5212" spans="1:17" s="312" customFormat="1" x14ac:dyDescent="0.3">
      <c r="A5212" s="307">
        <v>5209</v>
      </c>
      <c r="B5212" s="308" t="s">
        <v>5252</v>
      </c>
      <c r="C5212" s="308" t="s">
        <v>2393</v>
      </c>
      <c r="D5212" s="308" t="s">
        <v>1371</v>
      </c>
      <c r="E5212" s="308" t="s">
        <v>14867</v>
      </c>
      <c r="F5212" s="309" t="s">
        <v>10946</v>
      </c>
      <c r="G5212" s="309" t="s">
        <v>10961</v>
      </c>
      <c r="H5212" s="309" t="s">
        <v>10962</v>
      </c>
      <c r="I5212" s="309" t="s">
        <v>5706</v>
      </c>
      <c r="J5212" s="309" t="s">
        <v>15063</v>
      </c>
      <c r="K5212" s="310">
        <v>0.33644299999999999</v>
      </c>
      <c r="L5212" s="310">
        <v>0.30280699999999999</v>
      </c>
      <c r="M5212" s="310">
        <f>VLOOKUP(H5212,'Details of Feeder LEvel'!H:N,7,FALSE)</f>
        <v>0</v>
      </c>
      <c r="N5212" s="310">
        <f t="shared" si="81"/>
        <v>9.997533014507658</v>
      </c>
      <c r="O5212" s="310">
        <v>49.966074241042413</v>
      </c>
      <c r="P5212" s="309" t="s">
        <v>15063</v>
      </c>
      <c r="Q5212" s="311"/>
    </row>
    <row r="5213" spans="1:17" s="312" customFormat="1" x14ac:dyDescent="0.3">
      <c r="A5213" s="307">
        <v>5210</v>
      </c>
      <c r="B5213" s="308" t="s">
        <v>5252</v>
      </c>
      <c r="C5213" s="308" t="s">
        <v>2393</v>
      </c>
      <c r="D5213" s="308" t="s">
        <v>1371</v>
      </c>
      <c r="E5213" s="308" t="s">
        <v>14867</v>
      </c>
      <c r="F5213" s="309" t="s">
        <v>10946</v>
      </c>
      <c r="G5213" s="309" t="s">
        <v>10963</v>
      </c>
      <c r="H5213" s="309" t="s">
        <v>10964</v>
      </c>
      <c r="I5213" s="309" t="s">
        <v>5706</v>
      </c>
      <c r="J5213" s="309" t="s">
        <v>15063</v>
      </c>
      <c r="K5213" s="310">
        <v>0.33742</v>
      </c>
      <c r="L5213" s="310">
        <v>0.30177599999999999</v>
      </c>
      <c r="M5213" s="310">
        <f>VLOOKUP(H5213,'Details of Feeder LEvel'!H:N,7,FALSE)</f>
        <v>0</v>
      </c>
      <c r="N5213" s="310">
        <f t="shared" si="81"/>
        <v>10.563689170766406</v>
      </c>
      <c r="O5213" s="310">
        <v>43.379935956390227</v>
      </c>
      <c r="P5213" s="309" t="s">
        <v>15063</v>
      </c>
      <c r="Q5213" s="311"/>
    </row>
    <row r="5214" spans="1:17" s="312" customFormat="1" x14ac:dyDescent="0.3">
      <c r="A5214" s="307">
        <v>5211</v>
      </c>
      <c r="B5214" s="308" t="s">
        <v>5252</v>
      </c>
      <c r="C5214" s="308" t="s">
        <v>2393</v>
      </c>
      <c r="D5214" s="308" t="s">
        <v>1371</v>
      </c>
      <c r="E5214" s="308" t="s">
        <v>14867</v>
      </c>
      <c r="F5214" s="309" t="s">
        <v>10946</v>
      </c>
      <c r="G5214" s="309" t="s">
        <v>10965</v>
      </c>
      <c r="H5214" s="309" t="s">
        <v>10966</v>
      </c>
      <c r="I5214" s="309" t="s">
        <v>5701</v>
      </c>
      <c r="J5214" s="309" t="s">
        <v>15063</v>
      </c>
      <c r="K5214" s="310">
        <v>0.80936000000000008</v>
      </c>
      <c r="L5214" s="310">
        <v>0.71062249999999993</v>
      </c>
      <c r="M5214" s="310">
        <f>VLOOKUP(H5214,'Details of Feeder LEvel'!H:N,7,FALSE)</f>
        <v>0</v>
      </c>
      <c r="N5214" s="310">
        <f t="shared" si="81"/>
        <v>12.199453889492949</v>
      </c>
      <c r="O5214" s="310">
        <v>12.199453889492961</v>
      </c>
      <c r="P5214" s="309" t="s">
        <v>15063</v>
      </c>
      <c r="Q5214" s="311"/>
    </row>
    <row r="5215" spans="1:17" s="312" customFormat="1" x14ac:dyDescent="0.3">
      <c r="A5215" s="307">
        <v>5212</v>
      </c>
      <c r="B5215" s="308" t="s">
        <v>5252</v>
      </c>
      <c r="C5215" s="308" t="s">
        <v>2393</v>
      </c>
      <c r="D5215" s="308" t="s">
        <v>1371</v>
      </c>
      <c r="E5215" s="308" t="s">
        <v>14869</v>
      </c>
      <c r="F5215" s="309" t="s">
        <v>10967</v>
      </c>
      <c r="G5215" s="309" t="s">
        <v>10968</v>
      </c>
      <c r="H5215" s="309" t="s">
        <v>10969</v>
      </c>
      <c r="I5215" s="309" t="s">
        <v>5706</v>
      </c>
      <c r="J5215" s="309" t="s">
        <v>15063</v>
      </c>
      <c r="K5215" s="310">
        <v>1.0783</v>
      </c>
      <c r="L5215" s="310">
        <v>0.97364993</v>
      </c>
      <c r="M5215" s="310">
        <f>VLOOKUP(H5215,'Details of Feeder LEvel'!H:N,7,FALSE)</f>
        <v>0</v>
      </c>
      <c r="N5215" s="310">
        <f t="shared" si="81"/>
        <v>9.705097839191323</v>
      </c>
      <c r="O5215" s="310">
        <v>14.113361650370548</v>
      </c>
      <c r="P5215" s="309" t="s">
        <v>15063</v>
      </c>
      <c r="Q5215" s="311"/>
    </row>
    <row r="5216" spans="1:17" s="312" customFormat="1" x14ac:dyDescent="0.3">
      <c r="A5216" s="307">
        <v>5213</v>
      </c>
      <c r="B5216" s="308" t="s">
        <v>5252</v>
      </c>
      <c r="C5216" s="308" t="s">
        <v>2393</v>
      </c>
      <c r="D5216" s="308" t="s">
        <v>1371</v>
      </c>
      <c r="E5216" s="308" t="s">
        <v>14869</v>
      </c>
      <c r="F5216" s="309" t="s">
        <v>10967</v>
      </c>
      <c r="G5216" s="309" t="s">
        <v>10970</v>
      </c>
      <c r="H5216" s="309" t="s">
        <v>10971</v>
      </c>
      <c r="I5216" s="309" t="s">
        <v>5701</v>
      </c>
      <c r="J5216" s="309" t="s">
        <v>15063</v>
      </c>
      <c r="K5216" s="310">
        <v>0.5554</v>
      </c>
      <c r="L5216" s="310">
        <v>0.49522299999999997</v>
      </c>
      <c r="M5216" s="310">
        <f>VLOOKUP(H5216,'Details of Feeder LEvel'!H:N,7,FALSE)</f>
        <v>0</v>
      </c>
      <c r="N5216" s="310">
        <f t="shared" si="81"/>
        <v>10.834893770255679</v>
      </c>
      <c r="O5216" s="310">
        <v>10.834893770255693</v>
      </c>
      <c r="P5216" s="309" t="s">
        <v>15063</v>
      </c>
      <c r="Q5216" s="311"/>
    </row>
    <row r="5217" spans="1:17" s="312" customFormat="1" x14ac:dyDescent="0.3">
      <c r="A5217" s="307">
        <v>5214</v>
      </c>
      <c r="B5217" s="308" t="s">
        <v>5252</v>
      </c>
      <c r="C5217" s="308" t="s">
        <v>2393</v>
      </c>
      <c r="D5217" s="308" t="s">
        <v>1371</v>
      </c>
      <c r="E5217" s="308" t="s">
        <v>14869</v>
      </c>
      <c r="F5217" s="309" t="s">
        <v>10967</v>
      </c>
      <c r="G5217" s="309" t="s">
        <v>10972</v>
      </c>
      <c r="H5217" s="309" t="s">
        <v>10973</v>
      </c>
      <c r="I5217" s="309" t="s">
        <v>5701</v>
      </c>
      <c r="J5217" s="309" t="s">
        <v>15063</v>
      </c>
      <c r="K5217" s="310">
        <v>0.91789999999999994</v>
      </c>
      <c r="L5217" s="310">
        <v>0.82751700000000006</v>
      </c>
      <c r="M5217" s="310">
        <f>VLOOKUP(H5217,'Details of Feeder LEvel'!H:N,7,FALSE)</f>
        <v>0</v>
      </c>
      <c r="N5217" s="310">
        <f t="shared" si="81"/>
        <v>9.8467153284671411</v>
      </c>
      <c r="O5217" s="310">
        <v>9.8467153284671483</v>
      </c>
      <c r="P5217" s="309" t="s">
        <v>15063</v>
      </c>
      <c r="Q5217" s="311"/>
    </row>
    <row r="5218" spans="1:17" s="312" customFormat="1" x14ac:dyDescent="0.3">
      <c r="A5218" s="307">
        <v>5215</v>
      </c>
      <c r="B5218" s="308" t="s">
        <v>5252</v>
      </c>
      <c r="C5218" s="308" t="s">
        <v>2393</v>
      </c>
      <c r="D5218" s="308" t="s">
        <v>1371</v>
      </c>
      <c r="E5218" s="308" t="s">
        <v>14869</v>
      </c>
      <c r="F5218" s="309" t="s">
        <v>10967</v>
      </c>
      <c r="G5218" s="309" t="s">
        <v>10974</v>
      </c>
      <c r="H5218" s="309" t="s">
        <v>10975</v>
      </c>
      <c r="I5218" s="309" t="s">
        <v>5706</v>
      </c>
      <c r="J5218" s="309" t="s">
        <v>15063</v>
      </c>
      <c r="K5218" s="310">
        <v>0.377</v>
      </c>
      <c r="L5218" s="310">
        <v>0.33906276000000002</v>
      </c>
      <c r="M5218" s="310">
        <f>VLOOKUP(H5218,'Details of Feeder LEvel'!H:N,7,FALSE)</f>
        <v>0</v>
      </c>
      <c r="N5218" s="310">
        <f t="shared" si="81"/>
        <v>10.062928381962861</v>
      </c>
      <c r="O5218" s="310">
        <v>50.977416743855372</v>
      </c>
      <c r="P5218" s="309" t="s">
        <v>15063</v>
      </c>
      <c r="Q5218" s="311"/>
    </row>
    <row r="5219" spans="1:17" s="312" customFormat="1" x14ac:dyDescent="0.3">
      <c r="A5219" s="307">
        <v>5216</v>
      </c>
      <c r="B5219" s="308" t="s">
        <v>5252</v>
      </c>
      <c r="C5219" s="308" t="s">
        <v>2393</v>
      </c>
      <c r="D5219" s="308" t="s">
        <v>1371</v>
      </c>
      <c r="E5219" s="308" t="s">
        <v>14869</v>
      </c>
      <c r="F5219" s="309" t="s">
        <v>10976</v>
      </c>
      <c r="G5219" s="309" t="s">
        <v>10977</v>
      </c>
      <c r="H5219" s="309" t="s">
        <v>10978</v>
      </c>
      <c r="I5219" s="309" t="s">
        <v>5701</v>
      </c>
      <c r="J5219" s="309" t="s">
        <v>15063</v>
      </c>
      <c r="K5219" s="310">
        <v>0.63900000000000001</v>
      </c>
      <c r="L5219" s="310">
        <v>0.57542526000000005</v>
      </c>
      <c r="M5219" s="310">
        <f>VLOOKUP(H5219,'Details of Feeder LEvel'!H:N,7,FALSE)</f>
        <v>0</v>
      </c>
      <c r="N5219" s="310">
        <f t="shared" si="81"/>
        <v>9.9490985915492889</v>
      </c>
      <c r="O5219" s="310">
        <v>9.9490985915492764</v>
      </c>
      <c r="P5219" s="309" t="s">
        <v>15063</v>
      </c>
      <c r="Q5219" s="311"/>
    </row>
    <row r="5220" spans="1:17" s="312" customFormat="1" x14ac:dyDescent="0.3">
      <c r="A5220" s="307">
        <v>5217</v>
      </c>
      <c r="B5220" s="308" t="s">
        <v>5252</v>
      </c>
      <c r="C5220" s="308" t="s">
        <v>2393</v>
      </c>
      <c r="D5220" s="308" t="s">
        <v>1371</v>
      </c>
      <c r="E5220" s="308" t="s">
        <v>14869</v>
      </c>
      <c r="F5220" s="309" t="s">
        <v>10976</v>
      </c>
      <c r="G5220" s="309" t="s">
        <v>10979</v>
      </c>
      <c r="H5220" s="309" t="s">
        <v>10980</v>
      </c>
      <c r="I5220" s="309" t="s">
        <v>5701</v>
      </c>
      <c r="J5220" s="309" t="s">
        <v>15063</v>
      </c>
      <c r="K5220" s="310">
        <v>0.73899999999999999</v>
      </c>
      <c r="L5220" s="310">
        <v>0.66380950000000005</v>
      </c>
      <c r="M5220" s="310">
        <f>VLOOKUP(H5220,'Details of Feeder LEvel'!H:N,7,FALSE)</f>
        <v>0</v>
      </c>
      <c r="N5220" s="310">
        <f t="shared" si="81"/>
        <v>10.174627875507435</v>
      </c>
      <c r="O5220" s="310">
        <v>10.174627875507436</v>
      </c>
      <c r="P5220" s="309" t="s">
        <v>15063</v>
      </c>
      <c r="Q5220" s="311"/>
    </row>
    <row r="5221" spans="1:17" s="312" customFormat="1" x14ac:dyDescent="0.3">
      <c r="A5221" s="307">
        <v>5218</v>
      </c>
      <c r="B5221" s="308" t="s">
        <v>5252</v>
      </c>
      <c r="C5221" s="308" t="s">
        <v>2393</v>
      </c>
      <c r="D5221" s="308" t="s">
        <v>1371</v>
      </c>
      <c r="E5221" s="308" t="s">
        <v>14869</v>
      </c>
      <c r="F5221" s="309" t="s">
        <v>10976</v>
      </c>
      <c r="G5221" s="309" t="s">
        <v>10981</v>
      </c>
      <c r="H5221" s="309" t="s">
        <v>10982</v>
      </c>
      <c r="I5221" s="309" t="s">
        <v>2414</v>
      </c>
      <c r="J5221" s="309" t="s">
        <v>15063</v>
      </c>
      <c r="K5221" s="310">
        <v>1.4094100000000001</v>
      </c>
      <c r="L5221" s="310">
        <v>1.28367125</v>
      </c>
      <c r="M5221" s="310">
        <f>VLOOKUP(H5221,'Details of Feeder LEvel'!H:N,7,FALSE)</f>
        <v>0</v>
      </c>
      <c r="N5221" s="310">
        <f t="shared" si="81"/>
        <v>8.921374901554552</v>
      </c>
      <c r="O5221" s="310">
        <v>8.9213749015545361</v>
      </c>
      <c r="P5221" s="309" t="s">
        <v>15063</v>
      </c>
      <c r="Q5221" s="311"/>
    </row>
    <row r="5222" spans="1:17" s="312" customFormat="1" x14ac:dyDescent="0.3">
      <c r="A5222" s="307">
        <v>5219</v>
      </c>
      <c r="B5222" s="308" t="s">
        <v>5252</v>
      </c>
      <c r="C5222" s="308" t="s">
        <v>2393</v>
      </c>
      <c r="D5222" s="308" t="s">
        <v>1371</v>
      </c>
      <c r="E5222" s="308" t="s">
        <v>14869</v>
      </c>
      <c r="F5222" s="309" t="s">
        <v>10976</v>
      </c>
      <c r="G5222" s="309" t="s">
        <v>10983</v>
      </c>
      <c r="H5222" s="309" t="s">
        <v>10984</v>
      </c>
      <c r="I5222" s="309" t="s">
        <v>5706</v>
      </c>
      <c r="J5222" s="309" t="s">
        <v>15063</v>
      </c>
      <c r="K5222" s="310">
        <v>0.51819999999999999</v>
      </c>
      <c r="L5222" s="310">
        <v>0.46858309999999992</v>
      </c>
      <c r="M5222" s="310">
        <f>VLOOKUP(H5222,'Details of Feeder LEvel'!H:N,7,FALSE)</f>
        <v>0</v>
      </c>
      <c r="N5222" s="310">
        <f t="shared" si="81"/>
        <v>9.5748552682362167</v>
      </c>
      <c r="O5222" s="310">
        <v>30.995906674029072</v>
      </c>
      <c r="P5222" s="309" t="s">
        <v>15063</v>
      </c>
      <c r="Q5222" s="311"/>
    </row>
    <row r="5223" spans="1:17" s="312" customFormat="1" x14ac:dyDescent="0.3">
      <c r="A5223" s="307">
        <v>5220</v>
      </c>
      <c r="B5223" s="308" t="s">
        <v>5252</v>
      </c>
      <c r="C5223" s="308" t="s">
        <v>2393</v>
      </c>
      <c r="D5223" s="308" t="s">
        <v>1371</v>
      </c>
      <c r="E5223" s="308" t="s">
        <v>14869</v>
      </c>
      <c r="F5223" s="309" t="s">
        <v>10976</v>
      </c>
      <c r="G5223" s="309" t="s">
        <v>10985</v>
      </c>
      <c r="H5223" s="309" t="s">
        <v>10986</v>
      </c>
      <c r="I5223" s="309" t="s">
        <v>5701</v>
      </c>
      <c r="J5223" s="309" t="s">
        <v>15063</v>
      </c>
      <c r="K5223" s="310">
        <v>0.42519999999999997</v>
      </c>
      <c r="L5223" s="310">
        <v>0.38302199999999997</v>
      </c>
      <c r="M5223" s="310">
        <f>VLOOKUP(H5223,'Details of Feeder LEvel'!H:N,7,FALSE)</f>
        <v>0</v>
      </c>
      <c r="N5223" s="310">
        <f t="shared" si="81"/>
        <v>9.9195672624647226</v>
      </c>
      <c r="O5223" s="310">
        <v>9.919567262464712</v>
      </c>
      <c r="P5223" s="309" t="s">
        <v>15063</v>
      </c>
      <c r="Q5223" s="311"/>
    </row>
    <row r="5224" spans="1:17" s="312" customFormat="1" x14ac:dyDescent="0.3">
      <c r="A5224" s="307">
        <v>5221</v>
      </c>
      <c r="B5224" s="308" t="s">
        <v>5252</v>
      </c>
      <c r="C5224" s="308" t="s">
        <v>2393</v>
      </c>
      <c r="D5224" s="308" t="s">
        <v>1371</v>
      </c>
      <c r="E5224" s="308" t="s">
        <v>14869</v>
      </c>
      <c r="F5224" s="309" t="s">
        <v>10976</v>
      </c>
      <c r="G5224" s="309" t="s">
        <v>10987</v>
      </c>
      <c r="H5224" s="309" t="s">
        <v>10988</v>
      </c>
      <c r="I5224" s="309" t="s">
        <v>5701</v>
      </c>
      <c r="J5224" s="309" t="s">
        <v>15063</v>
      </c>
      <c r="K5224" s="310">
        <v>0.69499</v>
      </c>
      <c r="L5224" s="310">
        <v>0.62699649999999996</v>
      </c>
      <c r="M5224" s="310">
        <f>VLOOKUP(H5224,'Details of Feeder LEvel'!H:N,7,FALSE)</f>
        <v>0</v>
      </c>
      <c r="N5224" s="310">
        <f t="shared" si="81"/>
        <v>9.7833781781032876</v>
      </c>
      <c r="O5224" s="310">
        <v>9.7833781781032858</v>
      </c>
      <c r="P5224" s="309" t="s">
        <v>15063</v>
      </c>
      <c r="Q5224" s="311"/>
    </row>
    <row r="5225" spans="1:17" s="312" customFormat="1" x14ac:dyDescent="0.3">
      <c r="A5225" s="307">
        <v>5222</v>
      </c>
      <c r="B5225" s="308" t="s">
        <v>5252</v>
      </c>
      <c r="C5225" s="308" t="s">
        <v>2393</v>
      </c>
      <c r="D5225" s="308" t="s">
        <v>1371</v>
      </c>
      <c r="E5225" s="308" t="s">
        <v>14869</v>
      </c>
      <c r="F5225" s="309" t="s">
        <v>10976</v>
      </c>
      <c r="G5225" s="309" t="s">
        <v>10989</v>
      </c>
      <c r="H5225" s="309" t="s">
        <v>10990</v>
      </c>
      <c r="I5225" s="309" t="s">
        <v>5701</v>
      </c>
      <c r="J5225" s="309" t="s">
        <v>15063</v>
      </c>
      <c r="K5225" s="310">
        <v>0.53600000000000003</v>
      </c>
      <c r="L5225" s="310">
        <v>0.4825815</v>
      </c>
      <c r="M5225" s="310">
        <f>VLOOKUP(H5225,'Details of Feeder LEvel'!H:N,7,FALSE)</f>
        <v>0</v>
      </c>
      <c r="N5225" s="310">
        <f t="shared" si="81"/>
        <v>9.9661380597014979</v>
      </c>
      <c r="O5225" s="310">
        <v>9.9661380597015121</v>
      </c>
      <c r="P5225" s="309" t="s">
        <v>15063</v>
      </c>
      <c r="Q5225" s="311"/>
    </row>
    <row r="5226" spans="1:17" s="312" customFormat="1" x14ac:dyDescent="0.3">
      <c r="A5226" s="307">
        <v>5223</v>
      </c>
      <c r="B5226" s="308" t="s">
        <v>5252</v>
      </c>
      <c r="C5226" s="308" t="s">
        <v>2393</v>
      </c>
      <c r="D5226" s="308" t="s">
        <v>1371</v>
      </c>
      <c r="E5226" s="308" t="s">
        <v>14869</v>
      </c>
      <c r="F5226" s="309" t="s">
        <v>10991</v>
      </c>
      <c r="G5226" s="309" t="s">
        <v>10992</v>
      </c>
      <c r="H5226" s="309" t="s">
        <v>10993</v>
      </c>
      <c r="I5226" s="309" t="s">
        <v>5701</v>
      </c>
      <c r="J5226" s="309" t="s">
        <v>15063</v>
      </c>
      <c r="K5226" s="310">
        <v>0.73269000000000006</v>
      </c>
      <c r="L5226" s="310">
        <v>0.65884799999999999</v>
      </c>
      <c r="M5226" s="310">
        <f>VLOOKUP(H5226,'Details of Feeder LEvel'!H:N,7,FALSE)</f>
        <v>0</v>
      </c>
      <c r="N5226" s="310">
        <f t="shared" si="81"/>
        <v>10.078204970724327</v>
      </c>
      <c r="O5226" s="310">
        <v>10.078204970724325</v>
      </c>
      <c r="P5226" s="309" t="s">
        <v>15063</v>
      </c>
      <c r="Q5226" s="311"/>
    </row>
    <row r="5227" spans="1:17" s="312" customFormat="1" x14ac:dyDescent="0.3">
      <c r="A5227" s="307">
        <v>5224</v>
      </c>
      <c r="B5227" s="308" t="s">
        <v>5252</v>
      </c>
      <c r="C5227" s="308" t="s">
        <v>2393</v>
      </c>
      <c r="D5227" s="308" t="s">
        <v>1371</v>
      </c>
      <c r="E5227" s="308" t="s">
        <v>14869</v>
      </c>
      <c r="F5227" s="309" t="s">
        <v>10991</v>
      </c>
      <c r="G5227" s="309" t="s">
        <v>10994</v>
      </c>
      <c r="H5227" s="309" t="s">
        <v>10995</v>
      </c>
      <c r="I5227" s="309" t="s">
        <v>5701</v>
      </c>
      <c r="J5227" s="309" t="s">
        <v>15063</v>
      </c>
      <c r="K5227" s="310">
        <v>0.95068200000000003</v>
      </c>
      <c r="L5227" s="310">
        <v>0.85803149999999995</v>
      </c>
      <c r="M5227" s="310">
        <f>VLOOKUP(H5227,'Details of Feeder LEvel'!H:N,7,FALSE)</f>
        <v>0</v>
      </c>
      <c r="N5227" s="310">
        <f t="shared" si="81"/>
        <v>9.7456878325244478</v>
      </c>
      <c r="O5227" s="310">
        <v>9.7456878325244531</v>
      </c>
      <c r="P5227" s="309" t="s">
        <v>15063</v>
      </c>
      <c r="Q5227" s="311"/>
    </row>
    <row r="5228" spans="1:17" s="312" customFormat="1" x14ac:dyDescent="0.3">
      <c r="A5228" s="307">
        <v>5225</v>
      </c>
      <c r="B5228" s="308" t="s">
        <v>5252</v>
      </c>
      <c r="C5228" s="308" t="s">
        <v>2393</v>
      </c>
      <c r="D5228" s="308" t="s">
        <v>1371</v>
      </c>
      <c r="E5228" s="308" t="s">
        <v>14869</v>
      </c>
      <c r="F5228" s="309" t="s">
        <v>10991</v>
      </c>
      <c r="G5228" s="309" t="s">
        <v>10996</v>
      </c>
      <c r="H5228" s="309" t="s">
        <v>10997</v>
      </c>
      <c r="I5228" s="309" t="s">
        <v>5701</v>
      </c>
      <c r="J5228" s="309" t="s">
        <v>15063</v>
      </c>
      <c r="K5228" s="310">
        <v>0.94582000000000011</v>
      </c>
      <c r="L5228" s="310">
        <v>0.84880899999999992</v>
      </c>
      <c r="M5228" s="310">
        <f>VLOOKUP(H5228,'Details of Feeder LEvel'!H:N,7,FALSE)</f>
        <v>0</v>
      </c>
      <c r="N5228" s="310">
        <f t="shared" si="81"/>
        <v>10.256814192975426</v>
      </c>
      <c r="O5228" s="310">
        <v>10.256814192975439</v>
      </c>
      <c r="P5228" s="309" t="s">
        <v>15063</v>
      </c>
      <c r="Q5228" s="311"/>
    </row>
    <row r="5229" spans="1:17" s="312" customFormat="1" x14ac:dyDescent="0.3">
      <c r="A5229" s="307">
        <v>5226</v>
      </c>
      <c r="B5229" s="308" t="s">
        <v>5252</v>
      </c>
      <c r="C5229" s="308" t="s">
        <v>2393</v>
      </c>
      <c r="D5229" s="308" t="s">
        <v>1371</v>
      </c>
      <c r="E5229" s="308" t="s">
        <v>14869</v>
      </c>
      <c r="F5229" s="309" t="s">
        <v>10991</v>
      </c>
      <c r="G5229" s="309" t="s">
        <v>10998</v>
      </c>
      <c r="H5229" s="309" t="s">
        <v>10999</v>
      </c>
      <c r="I5229" s="309" t="s">
        <v>5701</v>
      </c>
      <c r="J5229" s="309" t="s">
        <v>15063</v>
      </c>
      <c r="K5229" s="310">
        <v>0.47782000000000002</v>
      </c>
      <c r="L5229" s="310">
        <v>0.43002149999999995</v>
      </c>
      <c r="M5229" s="310">
        <f>VLOOKUP(H5229,'Details of Feeder LEvel'!H:N,7,FALSE)</f>
        <v>0</v>
      </c>
      <c r="N5229" s="310">
        <f t="shared" si="81"/>
        <v>10.003453183207082</v>
      </c>
      <c r="O5229" s="310">
        <v>10.003453183207089</v>
      </c>
      <c r="P5229" s="309" t="s">
        <v>15063</v>
      </c>
      <c r="Q5229" s="311"/>
    </row>
    <row r="5230" spans="1:17" s="312" customFormat="1" x14ac:dyDescent="0.3">
      <c r="A5230" s="307">
        <v>5227</v>
      </c>
      <c r="B5230" s="308" t="s">
        <v>5252</v>
      </c>
      <c r="C5230" s="308" t="s">
        <v>2393</v>
      </c>
      <c r="D5230" s="308" t="s">
        <v>1371</v>
      </c>
      <c r="E5230" s="308" t="s">
        <v>14869</v>
      </c>
      <c r="F5230" s="309" t="s">
        <v>10991</v>
      </c>
      <c r="G5230" s="309" t="s">
        <v>11000</v>
      </c>
      <c r="H5230" s="309" t="s">
        <v>11001</v>
      </c>
      <c r="I5230" s="309" t="s">
        <v>5706</v>
      </c>
      <c r="J5230" s="309" t="s">
        <v>15063</v>
      </c>
      <c r="K5230" s="310">
        <v>0.71973999999999994</v>
      </c>
      <c r="L5230" s="310">
        <v>0.64055200000000001</v>
      </c>
      <c r="M5230" s="310">
        <f>VLOOKUP(H5230,'Details of Feeder LEvel'!H:N,7,FALSE)</f>
        <v>0</v>
      </c>
      <c r="N5230" s="310">
        <f t="shared" si="81"/>
        <v>11.002306388418031</v>
      </c>
      <c r="O5230" s="310">
        <v>31.785264785812796</v>
      </c>
      <c r="P5230" s="309" t="s">
        <v>15063</v>
      </c>
      <c r="Q5230" s="311"/>
    </row>
    <row r="5231" spans="1:17" s="312" customFormat="1" x14ac:dyDescent="0.3">
      <c r="A5231" s="307">
        <v>5228</v>
      </c>
      <c r="B5231" s="308" t="s">
        <v>5252</v>
      </c>
      <c r="C5231" s="308" t="s">
        <v>2393</v>
      </c>
      <c r="D5231" s="308" t="s">
        <v>1371</v>
      </c>
      <c r="E5231" s="308" t="s">
        <v>14869</v>
      </c>
      <c r="F5231" s="309" t="s">
        <v>10991</v>
      </c>
      <c r="G5231" s="309" t="s">
        <v>11002</v>
      </c>
      <c r="H5231" s="309" t="s">
        <v>11003</v>
      </c>
      <c r="I5231" s="309" t="s">
        <v>5706</v>
      </c>
      <c r="J5231" s="309" t="s">
        <v>15063</v>
      </c>
      <c r="K5231" s="310">
        <v>0.46104000000000001</v>
      </c>
      <c r="L5231" s="310">
        <v>0.41530070000000002</v>
      </c>
      <c r="M5231" s="310">
        <f>VLOOKUP(H5231,'Details of Feeder LEvel'!H:N,7,FALSE)</f>
        <v>0</v>
      </c>
      <c r="N5231" s="310">
        <f t="shared" si="81"/>
        <v>9.9208962346000309</v>
      </c>
      <c r="O5231" s="310">
        <v>29.468489493901185</v>
      </c>
      <c r="P5231" s="309" t="s">
        <v>15063</v>
      </c>
      <c r="Q5231" s="311"/>
    </row>
    <row r="5232" spans="1:17" s="312" customFormat="1" x14ac:dyDescent="0.3">
      <c r="A5232" s="307">
        <v>5229</v>
      </c>
      <c r="B5232" s="308" t="s">
        <v>5252</v>
      </c>
      <c r="C5232" s="308" t="s">
        <v>2393</v>
      </c>
      <c r="D5232" s="308" t="s">
        <v>1371</v>
      </c>
      <c r="E5232" s="308" t="s">
        <v>14869</v>
      </c>
      <c r="F5232" s="309" t="s">
        <v>10991</v>
      </c>
      <c r="G5232" s="309" t="s">
        <v>11004</v>
      </c>
      <c r="H5232" s="309" t="s">
        <v>11005</v>
      </c>
      <c r="I5232" s="309" t="s">
        <v>5701</v>
      </c>
      <c r="J5232" s="309" t="s">
        <v>15063</v>
      </c>
      <c r="K5232" s="310">
        <v>0.69454000000000005</v>
      </c>
      <c r="L5232" s="310">
        <v>0.62455499999999997</v>
      </c>
      <c r="M5232" s="310">
        <f>VLOOKUP(H5232,'Details of Feeder LEvel'!H:N,7,FALSE)</f>
        <v>0</v>
      </c>
      <c r="N5232" s="310">
        <f t="shared" si="81"/>
        <v>10.076453480001161</v>
      </c>
      <c r="O5232" s="310">
        <v>10.076453480001168</v>
      </c>
      <c r="P5232" s="309" t="s">
        <v>15063</v>
      </c>
      <c r="Q5232" s="311"/>
    </row>
    <row r="5233" spans="1:17" s="312" customFormat="1" x14ac:dyDescent="0.3">
      <c r="A5233" s="307">
        <v>5230</v>
      </c>
      <c r="B5233" s="308" t="s">
        <v>5252</v>
      </c>
      <c r="C5233" s="308" t="s">
        <v>2393</v>
      </c>
      <c r="D5233" s="308" t="s">
        <v>1371</v>
      </c>
      <c r="E5233" s="308" t="s">
        <v>14869</v>
      </c>
      <c r="F5233" s="309" t="s">
        <v>10991</v>
      </c>
      <c r="G5233" s="309" t="s">
        <v>11006</v>
      </c>
      <c r="H5233" s="309" t="s">
        <v>11007</v>
      </c>
      <c r="I5233" s="309" t="s">
        <v>5701</v>
      </c>
      <c r="J5233" s="309" t="s">
        <v>15063</v>
      </c>
      <c r="K5233" s="310">
        <v>0.61016000000000004</v>
      </c>
      <c r="L5233" s="310">
        <v>0.53746980872000005</v>
      </c>
      <c r="M5233" s="310">
        <f>VLOOKUP(H5233,'Details of Feeder LEvel'!H:N,7,FALSE)</f>
        <v>0</v>
      </c>
      <c r="N5233" s="310">
        <f t="shared" si="81"/>
        <v>11.913299999999996</v>
      </c>
      <c r="O5233" s="310">
        <v>11.913300000000005</v>
      </c>
      <c r="P5233" s="309" t="s">
        <v>15063</v>
      </c>
      <c r="Q5233" s="311"/>
    </row>
    <row r="5234" spans="1:17" s="312" customFormat="1" x14ac:dyDescent="0.3">
      <c r="A5234" s="307">
        <v>5231</v>
      </c>
      <c r="B5234" s="308" t="s">
        <v>5252</v>
      </c>
      <c r="C5234" s="308" t="s">
        <v>2393</v>
      </c>
      <c r="D5234" s="308" t="s">
        <v>1371</v>
      </c>
      <c r="E5234" s="308" t="s">
        <v>14869</v>
      </c>
      <c r="F5234" s="309" t="s">
        <v>10991</v>
      </c>
      <c r="G5234" s="309" t="s">
        <v>11008</v>
      </c>
      <c r="H5234" s="309" t="s">
        <v>11009</v>
      </c>
      <c r="I5234" s="309" t="s">
        <v>5706</v>
      </c>
      <c r="J5234" s="309" t="s">
        <v>15063</v>
      </c>
      <c r="K5234" s="310">
        <v>0.18762000000000001</v>
      </c>
      <c r="L5234" s="310">
        <v>0.17131079999999999</v>
      </c>
      <c r="M5234" s="310">
        <f>VLOOKUP(H5234,'Details of Feeder LEvel'!H:N,7,FALSE)</f>
        <v>0</v>
      </c>
      <c r="N5234" s="310">
        <f t="shared" si="81"/>
        <v>8.6926766869203842</v>
      </c>
      <c r="O5234" s="310">
        <v>56.658791796292654</v>
      </c>
      <c r="P5234" s="309" t="s">
        <v>15063</v>
      </c>
      <c r="Q5234" s="311"/>
    </row>
    <row r="5235" spans="1:17" s="312" customFormat="1" x14ac:dyDescent="0.3">
      <c r="A5235" s="307">
        <v>5232</v>
      </c>
      <c r="B5235" s="308" t="s">
        <v>5252</v>
      </c>
      <c r="C5235" s="308" t="s">
        <v>2393</v>
      </c>
      <c r="D5235" s="308" t="s">
        <v>1371</v>
      </c>
      <c r="E5235" s="308" t="s">
        <v>14869</v>
      </c>
      <c r="F5235" s="309" t="s">
        <v>10991</v>
      </c>
      <c r="G5235" s="309" t="s">
        <v>11010</v>
      </c>
      <c r="H5235" s="309" t="s">
        <v>11011</v>
      </c>
      <c r="I5235" s="309" t="s">
        <v>5706</v>
      </c>
      <c r="J5235" s="309" t="s">
        <v>15063</v>
      </c>
      <c r="K5235" s="310">
        <v>0.41371000000000002</v>
      </c>
      <c r="L5235" s="310">
        <v>0.37249785999999996</v>
      </c>
      <c r="M5235" s="310">
        <f>VLOOKUP(H5235,'Details of Feeder LEvel'!H:N,7,FALSE)</f>
        <v>0</v>
      </c>
      <c r="N5235" s="310">
        <f t="shared" si="81"/>
        <v>9.9616011215585942</v>
      </c>
      <c r="O5235" s="310">
        <v>44.746720673012874</v>
      </c>
      <c r="P5235" s="309" t="s">
        <v>15063</v>
      </c>
      <c r="Q5235" s="311"/>
    </row>
    <row r="5236" spans="1:17" s="312" customFormat="1" x14ac:dyDescent="0.3">
      <c r="A5236" s="307">
        <v>5233</v>
      </c>
      <c r="B5236" s="308" t="s">
        <v>5252</v>
      </c>
      <c r="C5236" s="308" t="s">
        <v>2393</v>
      </c>
      <c r="D5236" s="308" t="s">
        <v>1371</v>
      </c>
      <c r="E5236" s="308" t="s">
        <v>14869</v>
      </c>
      <c r="F5236" s="309" t="s">
        <v>5476</v>
      </c>
      <c r="G5236" s="309" t="s">
        <v>11012</v>
      </c>
      <c r="H5236" s="309" t="s">
        <v>11013</v>
      </c>
      <c r="I5236" s="309" t="s">
        <v>5701</v>
      </c>
      <c r="J5236" s="309" t="s">
        <v>15063</v>
      </c>
      <c r="K5236" s="310">
        <v>0.75168000000000001</v>
      </c>
      <c r="L5236" s="310">
        <v>0.6761810800000001</v>
      </c>
      <c r="M5236" s="310">
        <f>VLOOKUP(H5236,'Details of Feeder LEvel'!H:N,7,FALSE)</f>
        <v>0</v>
      </c>
      <c r="N5236" s="310">
        <f t="shared" si="81"/>
        <v>10.044024052788409</v>
      </c>
      <c r="O5236" s="310">
        <v>10.044024052788414</v>
      </c>
      <c r="P5236" s="309" t="s">
        <v>15063</v>
      </c>
      <c r="Q5236" s="311"/>
    </row>
    <row r="5237" spans="1:17" s="312" customFormat="1" x14ac:dyDescent="0.3">
      <c r="A5237" s="307">
        <v>5234</v>
      </c>
      <c r="B5237" s="308" t="s">
        <v>5252</v>
      </c>
      <c r="C5237" s="308" t="s">
        <v>2393</v>
      </c>
      <c r="D5237" s="308" t="s">
        <v>1371</v>
      </c>
      <c r="E5237" s="308" t="s">
        <v>14869</v>
      </c>
      <c r="F5237" s="309" t="s">
        <v>5476</v>
      </c>
      <c r="G5237" s="309" t="s">
        <v>11014</v>
      </c>
      <c r="H5237" s="309" t="s">
        <v>11015</v>
      </c>
      <c r="I5237" s="309" t="s">
        <v>5701</v>
      </c>
      <c r="J5237" s="309" t="s">
        <v>15063</v>
      </c>
      <c r="K5237" s="310">
        <v>1.1659600000000001</v>
      </c>
      <c r="L5237" s="310">
        <v>1.0515725</v>
      </c>
      <c r="M5237" s="310">
        <f>VLOOKUP(H5237,'Details of Feeder LEvel'!H:N,7,FALSE)</f>
        <v>0</v>
      </c>
      <c r="N5237" s="310">
        <f t="shared" si="81"/>
        <v>9.8105852687913888</v>
      </c>
      <c r="O5237" s="310">
        <v>9.8105852687914048</v>
      </c>
      <c r="P5237" s="309" t="s">
        <v>15063</v>
      </c>
      <c r="Q5237" s="311"/>
    </row>
    <row r="5238" spans="1:17" s="312" customFormat="1" x14ac:dyDescent="0.3">
      <c r="A5238" s="307">
        <v>5235</v>
      </c>
      <c r="B5238" s="308" t="s">
        <v>5252</v>
      </c>
      <c r="C5238" s="308" t="s">
        <v>2393</v>
      </c>
      <c r="D5238" s="308" t="s">
        <v>1371</v>
      </c>
      <c r="E5238" s="308" t="s">
        <v>14869</v>
      </c>
      <c r="F5238" s="309" t="s">
        <v>5476</v>
      </c>
      <c r="G5238" s="309" t="s">
        <v>11016</v>
      </c>
      <c r="H5238" s="309" t="s">
        <v>11017</v>
      </c>
      <c r="I5238" s="309" t="s">
        <v>5701</v>
      </c>
      <c r="J5238" s="309" t="s">
        <v>15063</v>
      </c>
      <c r="K5238" s="310">
        <v>1.00532</v>
      </c>
      <c r="L5238" s="310">
        <v>0.90308900000000003</v>
      </c>
      <c r="M5238" s="310">
        <f>VLOOKUP(H5238,'Details of Feeder LEvel'!H:N,7,FALSE)</f>
        <v>0</v>
      </c>
      <c r="N5238" s="310">
        <f t="shared" si="81"/>
        <v>10.169000915131496</v>
      </c>
      <c r="O5238" s="310">
        <v>10.859310730295313</v>
      </c>
      <c r="P5238" s="309" t="s">
        <v>15063</v>
      </c>
      <c r="Q5238" s="311"/>
    </row>
    <row r="5239" spans="1:17" s="312" customFormat="1" x14ac:dyDescent="0.3">
      <c r="A5239" s="307">
        <v>5236</v>
      </c>
      <c r="B5239" s="308" t="s">
        <v>5252</v>
      </c>
      <c r="C5239" s="308" t="s">
        <v>2393</v>
      </c>
      <c r="D5239" s="308" t="s">
        <v>1371</v>
      </c>
      <c r="E5239" s="308" t="s">
        <v>14869</v>
      </c>
      <c r="F5239" s="309" t="s">
        <v>5476</v>
      </c>
      <c r="G5239" s="309" t="s">
        <v>11018</v>
      </c>
      <c r="H5239" s="309" t="s">
        <v>11019</v>
      </c>
      <c r="I5239" s="309" t="s">
        <v>5701</v>
      </c>
      <c r="J5239" s="309" t="s">
        <v>15063</v>
      </c>
      <c r="K5239" s="310">
        <v>1.32186</v>
      </c>
      <c r="L5239" s="310">
        <v>1.1903410000000001</v>
      </c>
      <c r="M5239" s="310">
        <f>VLOOKUP(H5239,'Details of Feeder LEvel'!H:N,7,FALSE)</f>
        <v>0</v>
      </c>
      <c r="N5239" s="310">
        <f t="shared" si="81"/>
        <v>9.9495407985717037</v>
      </c>
      <c r="O5239" s="310">
        <v>9.9495407985717108</v>
      </c>
      <c r="P5239" s="309" t="s">
        <v>15063</v>
      </c>
      <c r="Q5239" s="311"/>
    </row>
    <row r="5240" spans="1:17" s="312" customFormat="1" x14ac:dyDescent="0.3">
      <c r="A5240" s="307">
        <v>5237</v>
      </c>
      <c r="B5240" s="308" t="s">
        <v>5252</v>
      </c>
      <c r="C5240" s="308" t="s">
        <v>2393</v>
      </c>
      <c r="D5240" s="308" t="s">
        <v>1371</v>
      </c>
      <c r="E5240" s="308" t="s">
        <v>14869</v>
      </c>
      <c r="F5240" s="309" t="s">
        <v>5476</v>
      </c>
      <c r="G5240" s="309" t="s">
        <v>11020</v>
      </c>
      <c r="H5240" s="309" t="s">
        <v>11021</v>
      </c>
      <c r="I5240" s="309" t="s">
        <v>5701</v>
      </c>
      <c r="J5240" s="309" t="s">
        <v>15063</v>
      </c>
      <c r="K5240" s="310">
        <v>1.1428400000000001</v>
      </c>
      <c r="L5240" s="310">
        <v>1.02332</v>
      </c>
      <c r="M5240" s="310">
        <f>VLOOKUP(H5240,'Details of Feeder LEvel'!H:N,7,FALSE)</f>
        <v>0</v>
      </c>
      <c r="N5240" s="310">
        <f t="shared" si="81"/>
        <v>10.45815687235309</v>
      </c>
      <c r="O5240" s="310">
        <v>10.458156872353086</v>
      </c>
      <c r="P5240" s="309" t="s">
        <v>15063</v>
      </c>
      <c r="Q5240" s="311"/>
    </row>
    <row r="5241" spans="1:17" s="312" customFormat="1" x14ac:dyDescent="0.3">
      <c r="A5241" s="307">
        <v>5238</v>
      </c>
      <c r="B5241" s="308" t="s">
        <v>5252</v>
      </c>
      <c r="C5241" s="308" t="s">
        <v>2393</v>
      </c>
      <c r="D5241" s="308" t="s">
        <v>1371</v>
      </c>
      <c r="E5241" s="308" t="s">
        <v>14869</v>
      </c>
      <c r="F5241" s="309" t="s">
        <v>5476</v>
      </c>
      <c r="G5241" s="309" t="s">
        <v>11022</v>
      </c>
      <c r="H5241" s="309" t="s">
        <v>11023</v>
      </c>
      <c r="I5241" s="309" t="s">
        <v>5701</v>
      </c>
      <c r="J5241" s="309" t="s">
        <v>15063</v>
      </c>
      <c r="K5241" s="310">
        <v>1.047385</v>
      </c>
      <c r="L5241" s="310">
        <v>0.94332799999999994</v>
      </c>
      <c r="M5241" s="310">
        <f>VLOOKUP(H5241,'Details of Feeder LEvel'!H:N,7,FALSE)</f>
        <v>0</v>
      </c>
      <c r="N5241" s="310">
        <f t="shared" si="81"/>
        <v>9.9349331907560323</v>
      </c>
      <c r="O5241" s="310">
        <v>9.9349331907560341</v>
      </c>
      <c r="P5241" s="309" t="s">
        <v>15063</v>
      </c>
      <c r="Q5241" s="311"/>
    </row>
    <row r="5242" spans="1:17" s="312" customFormat="1" x14ac:dyDescent="0.3">
      <c r="A5242" s="307">
        <v>5239</v>
      </c>
      <c r="B5242" s="308" t="s">
        <v>5252</v>
      </c>
      <c r="C5242" s="308" t="s">
        <v>2393</v>
      </c>
      <c r="D5242" s="308" t="s">
        <v>1371</v>
      </c>
      <c r="E5242" s="308" t="s">
        <v>14869</v>
      </c>
      <c r="F5242" s="309" t="s">
        <v>5476</v>
      </c>
      <c r="G5242" s="309" t="s">
        <v>11024</v>
      </c>
      <c r="H5242" s="309" t="s">
        <v>11025</v>
      </c>
      <c r="I5242" s="309" t="s">
        <v>5701</v>
      </c>
      <c r="J5242" s="309" t="s">
        <v>15063</v>
      </c>
      <c r="K5242" s="310">
        <v>0.72436999999999996</v>
      </c>
      <c r="L5242" s="310">
        <v>0.65278999999999998</v>
      </c>
      <c r="M5242" s="310">
        <f>VLOOKUP(H5242,'Details of Feeder LEvel'!H:N,7,FALSE)</f>
        <v>0</v>
      </c>
      <c r="N5242" s="310">
        <f t="shared" si="81"/>
        <v>9.8816902963954867</v>
      </c>
      <c r="O5242" s="310">
        <v>9.8816902963954849</v>
      </c>
      <c r="P5242" s="309" t="s">
        <v>15063</v>
      </c>
      <c r="Q5242" s="311"/>
    </row>
    <row r="5243" spans="1:17" s="312" customFormat="1" x14ac:dyDescent="0.3">
      <c r="A5243" s="307">
        <v>5240</v>
      </c>
      <c r="B5243" s="308" t="s">
        <v>5252</v>
      </c>
      <c r="C5243" s="308" t="s">
        <v>2393</v>
      </c>
      <c r="D5243" s="308" t="s">
        <v>1371</v>
      </c>
      <c r="E5243" s="308" t="s">
        <v>14869</v>
      </c>
      <c r="F5243" s="309" t="s">
        <v>5476</v>
      </c>
      <c r="G5243" s="309" t="s">
        <v>11026</v>
      </c>
      <c r="H5243" s="309" t="s">
        <v>11027</v>
      </c>
      <c r="I5243" s="309" t="s">
        <v>5701</v>
      </c>
      <c r="J5243" s="309" t="s">
        <v>15063</v>
      </c>
      <c r="K5243" s="310">
        <v>1.7070799999999999</v>
      </c>
      <c r="L5243" s="310">
        <v>1.53560356</v>
      </c>
      <c r="M5243" s="310">
        <f>VLOOKUP(H5243,'Details of Feeder LEvel'!H:N,7,FALSE)</f>
        <v>0</v>
      </c>
      <c r="N5243" s="310">
        <f t="shared" si="81"/>
        <v>10.04501487920894</v>
      </c>
      <c r="O5243" s="310">
        <v>10.045014879208935</v>
      </c>
      <c r="P5243" s="309" t="s">
        <v>15063</v>
      </c>
      <c r="Q5243" s="311"/>
    </row>
    <row r="5244" spans="1:17" s="312" customFormat="1" x14ac:dyDescent="0.3">
      <c r="A5244" s="307">
        <v>5241</v>
      </c>
      <c r="B5244" s="308" t="s">
        <v>5252</v>
      </c>
      <c r="C5244" s="308" t="s">
        <v>2393</v>
      </c>
      <c r="D5244" s="308" t="s">
        <v>1371</v>
      </c>
      <c r="E5244" s="308" t="s">
        <v>14869</v>
      </c>
      <c r="F5244" s="309" t="s">
        <v>5476</v>
      </c>
      <c r="G5244" s="309" t="s">
        <v>11028</v>
      </c>
      <c r="H5244" s="309" t="s">
        <v>11029</v>
      </c>
      <c r="I5244" s="309" t="s">
        <v>5706</v>
      </c>
      <c r="J5244" s="309" t="s">
        <v>15063</v>
      </c>
      <c r="K5244" s="310">
        <v>0.35513</v>
      </c>
      <c r="L5244" s="310">
        <v>0.32387300000000002</v>
      </c>
      <c r="M5244" s="310">
        <f>VLOOKUP(H5244,'Details of Feeder LEvel'!H:N,7,FALSE)</f>
        <v>0</v>
      </c>
      <c r="N5244" s="310">
        <f t="shared" si="81"/>
        <v>8.8015656238560478</v>
      </c>
      <c r="O5244" s="310">
        <v>34.819982309119425</v>
      </c>
      <c r="P5244" s="309" t="s">
        <v>15063</v>
      </c>
      <c r="Q5244" s="311"/>
    </row>
    <row r="5245" spans="1:17" s="312" customFormat="1" x14ac:dyDescent="0.3">
      <c r="A5245" s="307">
        <v>5242</v>
      </c>
      <c r="B5245" s="308" t="s">
        <v>5252</v>
      </c>
      <c r="C5245" s="308" t="s">
        <v>2393</v>
      </c>
      <c r="D5245" s="308" t="s">
        <v>1371</v>
      </c>
      <c r="E5245" s="308" t="s">
        <v>14869</v>
      </c>
      <c r="F5245" s="309" t="s">
        <v>5476</v>
      </c>
      <c r="G5245" s="309" t="s">
        <v>11030</v>
      </c>
      <c r="H5245" s="309" t="s">
        <v>11031</v>
      </c>
      <c r="I5245" s="309" t="s">
        <v>2405</v>
      </c>
      <c r="J5245" s="309" t="s">
        <v>15063</v>
      </c>
      <c r="K5245" s="310">
        <v>0.51488</v>
      </c>
      <c r="L5245" s="310">
        <v>0.47494333</v>
      </c>
      <c r="M5245" s="310">
        <f>VLOOKUP(H5245,'Details of Feeder LEvel'!H:N,7,FALSE)</f>
        <v>0</v>
      </c>
      <c r="N5245" s="310">
        <f t="shared" si="81"/>
        <v>7.7565005438160366</v>
      </c>
      <c r="O5245" s="310">
        <v>7.7565005438160366</v>
      </c>
      <c r="P5245" s="309" t="s">
        <v>15063</v>
      </c>
      <c r="Q5245" s="311"/>
    </row>
    <row r="5246" spans="1:17" s="312" customFormat="1" x14ac:dyDescent="0.3">
      <c r="A5246" s="307">
        <v>5243</v>
      </c>
      <c r="B5246" s="308" t="s">
        <v>5252</v>
      </c>
      <c r="C5246" s="308" t="s">
        <v>2393</v>
      </c>
      <c r="D5246" s="308" t="s">
        <v>1371</v>
      </c>
      <c r="E5246" s="308" t="s">
        <v>14869</v>
      </c>
      <c r="F5246" s="309" t="s">
        <v>5476</v>
      </c>
      <c r="G5246" s="309" t="s">
        <v>11032</v>
      </c>
      <c r="H5246" s="309" t="s">
        <v>11033</v>
      </c>
      <c r="I5246" s="309" t="s">
        <v>5706</v>
      </c>
      <c r="J5246" s="309" t="s">
        <v>15063</v>
      </c>
      <c r="K5246" s="310">
        <v>0.33080000000000004</v>
      </c>
      <c r="L5246" s="310">
        <v>0.301678</v>
      </c>
      <c r="M5246" s="310">
        <f>VLOOKUP(H5246,'Details of Feeder LEvel'!H:N,7,FALSE)</f>
        <v>0</v>
      </c>
      <c r="N5246" s="310">
        <f t="shared" si="81"/>
        <v>8.803506650544147</v>
      </c>
      <c r="O5246" s="310">
        <v>47.256471343210514</v>
      </c>
      <c r="P5246" s="309" t="s">
        <v>15063</v>
      </c>
      <c r="Q5246" s="311"/>
    </row>
    <row r="5247" spans="1:17" s="312" customFormat="1" x14ac:dyDescent="0.3">
      <c r="A5247" s="307">
        <v>5244</v>
      </c>
      <c r="B5247" s="308" t="s">
        <v>5252</v>
      </c>
      <c r="C5247" s="308" t="s">
        <v>2393</v>
      </c>
      <c r="D5247" s="308" t="s">
        <v>1371</v>
      </c>
      <c r="E5247" s="308" t="s">
        <v>14869</v>
      </c>
      <c r="F5247" s="309" t="s">
        <v>5476</v>
      </c>
      <c r="G5247" s="309" t="s">
        <v>11034</v>
      </c>
      <c r="H5247" s="309" t="s">
        <v>11035</v>
      </c>
      <c r="I5247" s="309" t="s">
        <v>5706</v>
      </c>
      <c r="J5247" s="309" t="s">
        <v>15063</v>
      </c>
      <c r="K5247" s="310">
        <v>0.65801999999999994</v>
      </c>
      <c r="L5247" s="310">
        <v>0.59593967000000003</v>
      </c>
      <c r="M5247" s="310">
        <f>VLOOKUP(H5247,'Details of Feeder LEvel'!H:N,7,FALSE)</f>
        <v>0</v>
      </c>
      <c r="N5247" s="310">
        <f t="shared" si="81"/>
        <v>9.4344138476034018</v>
      </c>
      <c r="O5247" s="310">
        <v>42.303813953439615</v>
      </c>
      <c r="P5247" s="309" t="s">
        <v>15063</v>
      </c>
      <c r="Q5247" s="311"/>
    </row>
    <row r="5248" spans="1:17" s="312" customFormat="1" x14ac:dyDescent="0.3">
      <c r="A5248" s="307">
        <v>5245</v>
      </c>
      <c r="B5248" s="308" t="s">
        <v>5252</v>
      </c>
      <c r="C5248" s="308" t="s">
        <v>2393</v>
      </c>
      <c r="D5248" s="308" t="s">
        <v>1371</v>
      </c>
      <c r="E5248" s="308" t="s">
        <v>14869</v>
      </c>
      <c r="F5248" s="309" t="s">
        <v>5476</v>
      </c>
      <c r="G5248" s="309" t="s">
        <v>11036</v>
      </c>
      <c r="H5248" s="309" t="s">
        <v>11037</v>
      </c>
      <c r="I5248" s="309" t="s">
        <v>5706</v>
      </c>
      <c r="J5248" s="309" t="s">
        <v>15063</v>
      </c>
      <c r="K5248" s="310">
        <v>0.57053500000000001</v>
      </c>
      <c r="L5248" s="310">
        <v>0.51722100000000004</v>
      </c>
      <c r="M5248" s="310">
        <f>VLOOKUP(H5248,'Details of Feeder LEvel'!H:N,7,FALSE)</f>
        <v>0</v>
      </c>
      <c r="N5248" s="310">
        <f t="shared" si="81"/>
        <v>9.3445625597027302</v>
      </c>
      <c r="O5248" s="310">
        <v>60.455918848767574</v>
      </c>
      <c r="P5248" s="309" t="s">
        <v>15063</v>
      </c>
      <c r="Q5248" s="311"/>
    </row>
    <row r="5249" spans="1:17" s="312" customFormat="1" x14ac:dyDescent="0.3">
      <c r="A5249" s="307">
        <v>5246</v>
      </c>
      <c r="B5249" s="308" t="s">
        <v>5252</v>
      </c>
      <c r="C5249" s="308" t="s">
        <v>2393</v>
      </c>
      <c r="D5249" s="308" t="s">
        <v>1371</v>
      </c>
      <c r="E5249" s="308" t="s">
        <v>14869</v>
      </c>
      <c r="F5249" s="309" t="s">
        <v>5476</v>
      </c>
      <c r="G5249" s="309" t="s">
        <v>11038</v>
      </c>
      <c r="H5249" s="309" t="s">
        <v>11039</v>
      </c>
      <c r="I5249" s="309" t="s">
        <v>2414</v>
      </c>
      <c r="J5249" s="309" t="s">
        <v>15063</v>
      </c>
      <c r="K5249" s="310">
        <v>3.1289799999999999</v>
      </c>
      <c r="L5249" s="310">
        <v>3.0810835000000001</v>
      </c>
      <c r="M5249" s="310">
        <f>VLOOKUP(H5249,'Details of Feeder LEvel'!H:N,7,FALSE)</f>
        <v>0</v>
      </c>
      <c r="N5249" s="310">
        <f t="shared" si="81"/>
        <v>1.5307384515081524</v>
      </c>
      <c r="O5249" s="310">
        <v>1.5307384515081512</v>
      </c>
      <c r="P5249" s="309" t="s">
        <v>15063</v>
      </c>
      <c r="Q5249" s="311"/>
    </row>
    <row r="5250" spans="1:17" s="312" customFormat="1" x14ac:dyDescent="0.3">
      <c r="A5250" s="307">
        <v>5247</v>
      </c>
      <c r="B5250" s="308" t="s">
        <v>5252</v>
      </c>
      <c r="C5250" s="308" t="s">
        <v>2393</v>
      </c>
      <c r="D5250" s="308" t="s">
        <v>1371</v>
      </c>
      <c r="E5250" s="308" t="s">
        <v>14869</v>
      </c>
      <c r="F5250" s="309" t="s">
        <v>11040</v>
      </c>
      <c r="G5250" s="309" t="s">
        <v>11041</v>
      </c>
      <c r="H5250" s="309" t="s">
        <v>11042</v>
      </c>
      <c r="I5250" s="309" t="s">
        <v>5701</v>
      </c>
      <c r="J5250" s="309" t="s">
        <v>15063</v>
      </c>
      <c r="K5250" s="310">
        <v>1.065866</v>
      </c>
      <c r="L5250" s="310">
        <v>0.95923400000000003</v>
      </c>
      <c r="M5250" s="310">
        <f>VLOOKUP(H5250,'Details of Feeder LEvel'!H:N,7,FALSE)</f>
        <v>0</v>
      </c>
      <c r="N5250" s="310">
        <f t="shared" si="81"/>
        <v>10.004259447247586</v>
      </c>
      <c r="O5250" s="310">
        <v>10.004259447247588</v>
      </c>
      <c r="P5250" s="309" t="s">
        <v>15063</v>
      </c>
      <c r="Q5250" s="311"/>
    </row>
    <row r="5251" spans="1:17" s="312" customFormat="1" x14ac:dyDescent="0.3">
      <c r="A5251" s="307">
        <v>5248</v>
      </c>
      <c r="B5251" s="308" t="s">
        <v>5252</v>
      </c>
      <c r="C5251" s="308" t="s">
        <v>2393</v>
      </c>
      <c r="D5251" s="308" t="s">
        <v>1371</v>
      </c>
      <c r="E5251" s="308" t="s">
        <v>14869</v>
      </c>
      <c r="F5251" s="309" t="s">
        <v>11040</v>
      </c>
      <c r="G5251" s="309" t="s">
        <v>11043</v>
      </c>
      <c r="H5251" s="309" t="s">
        <v>11044</v>
      </c>
      <c r="I5251" s="309" t="s">
        <v>5706</v>
      </c>
      <c r="J5251" s="309" t="s">
        <v>15063</v>
      </c>
      <c r="K5251" s="310">
        <v>0.68783400000000006</v>
      </c>
      <c r="L5251" s="310">
        <v>0.61914309999999995</v>
      </c>
      <c r="M5251" s="310">
        <f>VLOOKUP(H5251,'Details of Feeder LEvel'!H:N,7,FALSE)</f>
        <v>0</v>
      </c>
      <c r="N5251" s="310">
        <f t="shared" si="81"/>
        <v>9.9865519878342894</v>
      </c>
      <c r="O5251" s="310">
        <v>37.141122113392299</v>
      </c>
      <c r="P5251" s="309" t="s">
        <v>15063</v>
      </c>
      <c r="Q5251" s="311"/>
    </row>
    <row r="5252" spans="1:17" s="312" customFormat="1" x14ac:dyDescent="0.3">
      <c r="A5252" s="307">
        <v>5249</v>
      </c>
      <c r="B5252" s="308" t="s">
        <v>5252</v>
      </c>
      <c r="C5252" s="308" t="s">
        <v>2393</v>
      </c>
      <c r="D5252" s="308" t="s">
        <v>1371</v>
      </c>
      <c r="E5252" s="308" t="s">
        <v>14869</v>
      </c>
      <c r="F5252" s="309" t="s">
        <v>11040</v>
      </c>
      <c r="G5252" s="309" t="s">
        <v>11045</v>
      </c>
      <c r="H5252" s="309" t="s">
        <v>11046</v>
      </c>
      <c r="I5252" s="309" t="s">
        <v>5701</v>
      </c>
      <c r="J5252" s="309" t="s">
        <v>15063</v>
      </c>
      <c r="K5252" s="310">
        <v>0.67799999999999994</v>
      </c>
      <c r="L5252" s="310">
        <v>0.60928163999999996</v>
      </c>
      <c r="M5252" s="310">
        <f>VLOOKUP(H5252,'Details of Feeder LEvel'!H:N,7,FALSE)</f>
        <v>0</v>
      </c>
      <c r="N5252" s="310">
        <f t="shared" ref="N5252:N5315" si="82">(K5252-L5252)/K5252*100</f>
        <v>10.135451327433625</v>
      </c>
      <c r="O5252" s="310">
        <v>10.13545132743362</v>
      </c>
      <c r="P5252" s="309" t="s">
        <v>15063</v>
      </c>
      <c r="Q5252" s="311"/>
    </row>
    <row r="5253" spans="1:17" s="312" customFormat="1" x14ac:dyDescent="0.3">
      <c r="A5253" s="307">
        <v>5250</v>
      </c>
      <c r="B5253" s="308" t="s">
        <v>5252</v>
      </c>
      <c r="C5253" s="308" t="s">
        <v>2393</v>
      </c>
      <c r="D5253" s="308" t="s">
        <v>1371</v>
      </c>
      <c r="E5253" s="308" t="s">
        <v>14870</v>
      </c>
      <c r="F5253" s="309" t="s">
        <v>11047</v>
      </c>
      <c r="G5253" s="309" t="s">
        <v>11048</v>
      </c>
      <c r="H5253" s="309" t="s">
        <v>11049</v>
      </c>
      <c r="I5253" s="309" t="s">
        <v>5701</v>
      </c>
      <c r="J5253" s="309" t="s">
        <v>15063</v>
      </c>
      <c r="K5253" s="310">
        <v>0.72329999999999994</v>
      </c>
      <c r="L5253" s="310">
        <v>0.650142</v>
      </c>
      <c r="M5253" s="310">
        <f>VLOOKUP(H5253,'Details of Feeder LEvel'!H:N,7,FALSE)</f>
        <v>0</v>
      </c>
      <c r="N5253" s="310">
        <f t="shared" si="82"/>
        <v>10.114475321443377</v>
      </c>
      <c r="O5253" s="310">
        <v>10.114475321443383</v>
      </c>
      <c r="P5253" s="309" t="s">
        <v>15063</v>
      </c>
      <c r="Q5253" s="311"/>
    </row>
    <row r="5254" spans="1:17" s="312" customFormat="1" x14ac:dyDescent="0.3">
      <c r="A5254" s="307">
        <v>5251</v>
      </c>
      <c r="B5254" s="308" t="s">
        <v>5252</v>
      </c>
      <c r="C5254" s="308" t="s">
        <v>2393</v>
      </c>
      <c r="D5254" s="308" t="s">
        <v>1371</v>
      </c>
      <c r="E5254" s="308" t="s">
        <v>14870</v>
      </c>
      <c r="F5254" s="309" t="s">
        <v>11047</v>
      </c>
      <c r="G5254" s="309" t="s">
        <v>11050</v>
      </c>
      <c r="H5254" s="309" t="s">
        <v>11051</v>
      </c>
      <c r="I5254" s="309" t="s">
        <v>5701</v>
      </c>
      <c r="J5254" s="309" t="s">
        <v>15063</v>
      </c>
      <c r="K5254" s="310">
        <v>0.62739999999999996</v>
      </c>
      <c r="L5254" s="310">
        <v>0.56479900000000005</v>
      </c>
      <c r="M5254" s="310">
        <f>VLOOKUP(H5254,'Details of Feeder LEvel'!H:N,7,FALSE)</f>
        <v>0</v>
      </c>
      <c r="N5254" s="310">
        <f t="shared" si="82"/>
        <v>9.977845074912322</v>
      </c>
      <c r="O5254" s="310">
        <v>9.9778450749123273</v>
      </c>
      <c r="P5254" s="309" t="s">
        <v>15063</v>
      </c>
      <c r="Q5254" s="311"/>
    </row>
    <row r="5255" spans="1:17" s="312" customFormat="1" x14ac:dyDescent="0.3">
      <c r="A5255" s="307">
        <v>5252</v>
      </c>
      <c r="B5255" s="308" t="s">
        <v>5252</v>
      </c>
      <c r="C5255" s="308" t="s">
        <v>2393</v>
      </c>
      <c r="D5255" s="308" t="s">
        <v>1371</v>
      </c>
      <c r="E5255" s="308" t="s">
        <v>14870</v>
      </c>
      <c r="F5255" s="309" t="s">
        <v>11047</v>
      </c>
      <c r="G5255" s="309" t="s">
        <v>11052</v>
      </c>
      <c r="H5255" s="309" t="s">
        <v>11053</v>
      </c>
      <c r="I5255" s="309" t="s">
        <v>5706</v>
      </c>
      <c r="J5255" s="309" t="s">
        <v>15063</v>
      </c>
      <c r="K5255" s="310">
        <v>0.74309999999999998</v>
      </c>
      <c r="L5255" s="310">
        <v>0.66528500000000002</v>
      </c>
      <c r="M5255" s="310">
        <f>VLOOKUP(H5255,'Details of Feeder LEvel'!H:N,7,FALSE)</f>
        <v>0</v>
      </c>
      <c r="N5255" s="310">
        <f t="shared" si="82"/>
        <v>10.471672722379218</v>
      </c>
      <c r="O5255" s="310">
        <v>30.952721620905834</v>
      </c>
      <c r="P5255" s="309" t="s">
        <v>15063</v>
      </c>
      <c r="Q5255" s="311"/>
    </row>
    <row r="5256" spans="1:17" s="312" customFormat="1" x14ac:dyDescent="0.3">
      <c r="A5256" s="307">
        <v>5253</v>
      </c>
      <c r="B5256" s="308" t="s">
        <v>5252</v>
      </c>
      <c r="C5256" s="308" t="s">
        <v>2393</v>
      </c>
      <c r="D5256" s="308" t="s">
        <v>1371</v>
      </c>
      <c r="E5256" s="308" t="s">
        <v>14870</v>
      </c>
      <c r="F5256" s="309" t="s">
        <v>11047</v>
      </c>
      <c r="G5256" s="309" t="s">
        <v>11054</v>
      </c>
      <c r="H5256" s="309" t="s">
        <v>11055</v>
      </c>
      <c r="I5256" s="309" t="s">
        <v>2414</v>
      </c>
      <c r="J5256" s="309" t="s">
        <v>15063</v>
      </c>
      <c r="K5256" s="310">
        <v>0.29020000000000001</v>
      </c>
      <c r="L5256" s="310">
        <v>0.28676475000000001</v>
      </c>
      <c r="M5256" s="310">
        <f>VLOOKUP(H5256,'Details of Feeder LEvel'!H:N,7,FALSE)</f>
        <v>0</v>
      </c>
      <c r="N5256" s="310">
        <f t="shared" si="82"/>
        <v>1.1837525844245351</v>
      </c>
      <c r="O5256" s="310">
        <v>9.2484743800989264</v>
      </c>
      <c r="P5256" s="309" t="s">
        <v>15063</v>
      </c>
      <c r="Q5256" s="311"/>
    </row>
    <row r="5257" spans="1:17" s="312" customFormat="1" x14ac:dyDescent="0.3">
      <c r="A5257" s="307">
        <v>5254</v>
      </c>
      <c r="B5257" s="308" t="s">
        <v>5252</v>
      </c>
      <c r="C5257" s="308" t="s">
        <v>2393</v>
      </c>
      <c r="D5257" s="308" t="s">
        <v>1371</v>
      </c>
      <c r="E5257" s="308" t="s">
        <v>14870</v>
      </c>
      <c r="F5257" s="309" t="s">
        <v>11047</v>
      </c>
      <c r="G5257" s="309" t="s">
        <v>11056</v>
      </c>
      <c r="H5257" s="309" t="s">
        <v>11057</v>
      </c>
      <c r="I5257" s="309" t="s">
        <v>5701</v>
      </c>
      <c r="J5257" s="309" t="s">
        <v>15063</v>
      </c>
      <c r="K5257" s="310">
        <v>0.67500000000000004</v>
      </c>
      <c r="L5257" s="310">
        <v>0.60760449999999999</v>
      </c>
      <c r="M5257" s="310">
        <f>VLOOKUP(H5257,'Details of Feeder LEvel'!H:N,7,FALSE)</f>
        <v>0</v>
      </c>
      <c r="N5257" s="310">
        <f t="shared" si="82"/>
        <v>9.9845185185185255</v>
      </c>
      <c r="O5257" s="310">
        <v>9.9845185185185255</v>
      </c>
      <c r="P5257" s="309" t="s">
        <v>15063</v>
      </c>
      <c r="Q5257" s="311"/>
    </row>
    <row r="5258" spans="1:17" s="312" customFormat="1" x14ac:dyDescent="0.3">
      <c r="A5258" s="307">
        <v>5255</v>
      </c>
      <c r="B5258" s="308" t="s">
        <v>5252</v>
      </c>
      <c r="C5258" s="308" t="s">
        <v>2393</v>
      </c>
      <c r="D5258" s="308" t="s">
        <v>1371</v>
      </c>
      <c r="E5258" s="308" t="s">
        <v>14870</v>
      </c>
      <c r="F5258" s="309" t="s">
        <v>11047</v>
      </c>
      <c r="G5258" s="309" t="s">
        <v>11058</v>
      </c>
      <c r="H5258" s="309" t="s">
        <v>11059</v>
      </c>
      <c r="I5258" s="309" t="s">
        <v>5706</v>
      </c>
      <c r="J5258" s="309" t="s">
        <v>15063</v>
      </c>
      <c r="K5258" s="310">
        <v>0.12190000000000001</v>
      </c>
      <c r="L5258" s="310">
        <v>0.10975500000000002</v>
      </c>
      <c r="M5258" s="310">
        <f>VLOOKUP(H5258,'Details of Feeder LEvel'!H:N,7,FALSE)</f>
        <v>0</v>
      </c>
      <c r="N5258" s="310">
        <f t="shared" si="82"/>
        <v>9.9630844954880953</v>
      </c>
      <c r="O5258" s="310">
        <v>95.835802193076418</v>
      </c>
      <c r="P5258" s="309" t="s">
        <v>15063</v>
      </c>
      <c r="Q5258" s="311"/>
    </row>
    <row r="5259" spans="1:17" s="312" customFormat="1" x14ac:dyDescent="0.3">
      <c r="A5259" s="307">
        <v>5256</v>
      </c>
      <c r="B5259" s="308" t="s">
        <v>5252</v>
      </c>
      <c r="C5259" s="308" t="s">
        <v>2393</v>
      </c>
      <c r="D5259" s="308" t="s">
        <v>1371</v>
      </c>
      <c r="E5259" s="308" t="s">
        <v>14870</v>
      </c>
      <c r="F5259" s="309" t="s">
        <v>11047</v>
      </c>
      <c r="G5259" s="309" t="s">
        <v>11060</v>
      </c>
      <c r="H5259" s="309" t="s">
        <v>11061</v>
      </c>
      <c r="I5259" s="309" t="s">
        <v>5701</v>
      </c>
      <c r="J5259" s="309" t="s">
        <v>15063</v>
      </c>
      <c r="K5259" s="310">
        <v>0.03</v>
      </c>
      <c r="L5259" s="310">
        <v>2.6964000000000002E-2</v>
      </c>
      <c r="M5259" s="310">
        <f>VLOOKUP(H5259,'Details of Feeder LEvel'!H:N,7,FALSE)</f>
        <v>0</v>
      </c>
      <c r="N5259" s="310">
        <f t="shared" si="82"/>
        <v>10.11999999999999</v>
      </c>
      <c r="O5259" s="310">
        <v>10.119999999999985</v>
      </c>
      <c r="P5259" s="309" t="s">
        <v>15063</v>
      </c>
      <c r="Q5259" s="311"/>
    </row>
    <row r="5260" spans="1:17" s="312" customFormat="1" x14ac:dyDescent="0.3">
      <c r="A5260" s="307">
        <v>5257</v>
      </c>
      <c r="B5260" s="308" t="s">
        <v>5252</v>
      </c>
      <c r="C5260" s="308" t="s">
        <v>2393</v>
      </c>
      <c r="D5260" s="308" t="s">
        <v>1371</v>
      </c>
      <c r="E5260" s="308" t="s">
        <v>14870</v>
      </c>
      <c r="F5260" s="309" t="s">
        <v>11062</v>
      </c>
      <c r="G5260" s="309" t="s">
        <v>11063</v>
      </c>
      <c r="H5260" s="309" t="s">
        <v>11064</v>
      </c>
      <c r="I5260" s="309" t="s">
        <v>5706</v>
      </c>
      <c r="J5260" s="309" t="s">
        <v>15063</v>
      </c>
      <c r="K5260" s="310">
        <v>0.34221999999999997</v>
      </c>
      <c r="L5260" s="310">
        <v>0.31061569999999999</v>
      </c>
      <c r="M5260" s="310">
        <f>VLOOKUP(H5260,'Details of Feeder LEvel'!H:N,7,FALSE)</f>
        <v>0</v>
      </c>
      <c r="N5260" s="310">
        <f t="shared" si="82"/>
        <v>9.2350826953421716</v>
      </c>
      <c r="O5260" s="310">
        <v>18.422368132652188</v>
      </c>
      <c r="P5260" s="309" t="s">
        <v>15063</v>
      </c>
      <c r="Q5260" s="311"/>
    </row>
    <row r="5261" spans="1:17" s="312" customFormat="1" x14ac:dyDescent="0.3">
      <c r="A5261" s="307">
        <v>5258</v>
      </c>
      <c r="B5261" s="308" t="s">
        <v>5252</v>
      </c>
      <c r="C5261" s="308" t="s">
        <v>2393</v>
      </c>
      <c r="D5261" s="308" t="s">
        <v>1371</v>
      </c>
      <c r="E5261" s="308" t="s">
        <v>14870</v>
      </c>
      <c r="F5261" s="309" t="s">
        <v>11062</v>
      </c>
      <c r="G5261" s="309" t="s">
        <v>11065</v>
      </c>
      <c r="H5261" s="309" t="s">
        <v>11066</v>
      </c>
      <c r="I5261" s="309" t="s">
        <v>5706</v>
      </c>
      <c r="J5261" s="309" t="s">
        <v>15063</v>
      </c>
      <c r="K5261" s="310">
        <v>0.28554000000000002</v>
      </c>
      <c r="L5261" s="310">
        <v>0.25980857000000002</v>
      </c>
      <c r="M5261" s="310">
        <f>VLOOKUP(H5261,'Details of Feeder LEvel'!H:N,7,FALSE)</f>
        <v>0</v>
      </c>
      <c r="N5261" s="310">
        <f t="shared" si="82"/>
        <v>9.0114975134832243</v>
      </c>
      <c r="O5261" s="310">
        <v>41.532386066470508</v>
      </c>
      <c r="P5261" s="309" t="s">
        <v>15063</v>
      </c>
      <c r="Q5261" s="311"/>
    </row>
    <row r="5262" spans="1:17" s="312" customFormat="1" x14ac:dyDescent="0.3">
      <c r="A5262" s="307">
        <v>5259</v>
      </c>
      <c r="B5262" s="308" t="s">
        <v>5252</v>
      </c>
      <c r="C5262" s="308" t="s">
        <v>2393</v>
      </c>
      <c r="D5262" s="308" t="s">
        <v>1371</v>
      </c>
      <c r="E5262" s="308" t="s">
        <v>14870</v>
      </c>
      <c r="F5262" s="309" t="s">
        <v>11062</v>
      </c>
      <c r="G5262" s="309" t="s">
        <v>11067</v>
      </c>
      <c r="H5262" s="309" t="s">
        <v>11068</v>
      </c>
      <c r="I5262" s="309" t="s">
        <v>5701</v>
      </c>
      <c r="J5262" s="309" t="s">
        <v>15063</v>
      </c>
      <c r="K5262" s="310">
        <v>0.78917999999999999</v>
      </c>
      <c r="L5262" s="310">
        <v>0.71241900000000002</v>
      </c>
      <c r="M5262" s="310">
        <f>VLOOKUP(H5262,'Details of Feeder LEvel'!H:N,7,FALSE)</f>
        <v>0</v>
      </c>
      <c r="N5262" s="310">
        <f t="shared" si="82"/>
        <v>9.7266783243366497</v>
      </c>
      <c r="O5262" s="310">
        <v>9.7266783243366461</v>
      </c>
      <c r="P5262" s="309" t="s">
        <v>15063</v>
      </c>
      <c r="Q5262" s="311"/>
    </row>
    <row r="5263" spans="1:17" s="312" customFormat="1" x14ac:dyDescent="0.3">
      <c r="A5263" s="307">
        <v>5260</v>
      </c>
      <c r="B5263" s="308" t="s">
        <v>5252</v>
      </c>
      <c r="C5263" s="308" t="s">
        <v>2393</v>
      </c>
      <c r="D5263" s="308" t="s">
        <v>1371</v>
      </c>
      <c r="E5263" s="308" t="s">
        <v>14870</v>
      </c>
      <c r="F5263" s="309" t="s">
        <v>11062</v>
      </c>
      <c r="G5263" s="309" t="s">
        <v>11069</v>
      </c>
      <c r="H5263" s="309" t="s">
        <v>11070</v>
      </c>
      <c r="I5263" s="309" t="s">
        <v>5701</v>
      </c>
      <c r="J5263" s="309" t="s">
        <v>15063</v>
      </c>
      <c r="K5263" s="310">
        <v>1.0496799999999999</v>
      </c>
      <c r="L5263" s="310">
        <v>0.94499499999999992</v>
      </c>
      <c r="M5263" s="310">
        <f>VLOOKUP(H5263,'Details of Feeder LEvel'!H:N,7,FALSE)</f>
        <v>0</v>
      </c>
      <c r="N5263" s="310">
        <f t="shared" si="82"/>
        <v>9.9730394024845701</v>
      </c>
      <c r="O5263" s="310">
        <v>9.9730394024845737</v>
      </c>
      <c r="P5263" s="309" t="s">
        <v>15063</v>
      </c>
      <c r="Q5263" s="311"/>
    </row>
    <row r="5264" spans="1:17" s="312" customFormat="1" x14ac:dyDescent="0.3">
      <c r="A5264" s="307">
        <v>5261</v>
      </c>
      <c r="B5264" s="308" t="s">
        <v>5252</v>
      </c>
      <c r="C5264" s="308" t="s">
        <v>2393</v>
      </c>
      <c r="D5264" s="308" t="s">
        <v>1371</v>
      </c>
      <c r="E5264" s="308" t="s">
        <v>14870</v>
      </c>
      <c r="F5264" s="309" t="s">
        <v>11062</v>
      </c>
      <c r="G5264" s="309" t="s">
        <v>11071</v>
      </c>
      <c r="H5264" s="309" t="s">
        <v>11072</v>
      </c>
      <c r="I5264" s="309" t="s">
        <v>5701</v>
      </c>
      <c r="J5264" s="309" t="s">
        <v>15063</v>
      </c>
      <c r="K5264" s="310">
        <v>1.2132400000000001</v>
      </c>
      <c r="L5264" s="310">
        <v>1.0938844999999999</v>
      </c>
      <c r="M5264" s="310">
        <f>VLOOKUP(H5264,'Details of Feeder LEvel'!H:N,7,FALSE)</f>
        <v>0</v>
      </c>
      <c r="N5264" s="310">
        <f t="shared" si="82"/>
        <v>9.837748508127012</v>
      </c>
      <c r="O5264" s="310">
        <v>9.8377485081270084</v>
      </c>
      <c r="P5264" s="309" t="s">
        <v>15063</v>
      </c>
      <c r="Q5264" s="311"/>
    </row>
    <row r="5265" spans="1:17" s="312" customFormat="1" x14ac:dyDescent="0.3">
      <c r="A5265" s="307">
        <v>5262</v>
      </c>
      <c r="B5265" s="308" t="s">
        <v>5252</v>
      </c>
      <c r="C5265" s="308" t="s">
        <v>2393</v>
      </c>
      <c r="D5265" s="308" t="s">
        <v>1371</v>
      </c>
      <c r="E5265" s="308" t="s">
        <v>14870</v>
      </c>
      <c r="F5265" s="309" t="s">
        <v>11062</v>
      </c>
      <c r="G5265" s="309" t="s">
        <v>11073</v>
      </c>
      <c r="H5265" s="309" t="s">
        <v>11074</v>
      </c>
      <c r="I5265" s="309" t="s">
        <v>5706</v>
      </c>
      <c r="J5265" s="309" t="s">
        <v>15063</v>
      </c>
      <c r="K5265" s="310">
        <v>0.31375999999999998</v>
      </c>
      <c r="L5265" s="310">
        <v>0.28148283000000002</v>
      </c>
      <c r="M5265" s="310">
        <f>VLOOKUP(H5265,'Details of Feeder LEvel'!H:N,7,FALSE)</f>
        <v>0</v>
      </c>
      <c r="N5265" s="310">
        <f t="shared" si="82"/>
        <v>10.287216343702182</v>
      </c>
      <c r="O5265" s="310">
        <v>49.041333654672329</v>
      </c>
      <c r="P5265" s="309" t="s">
        <v>15063</v>
      </c>
      <c r="Q5265" s="311"/>
    </row>
    <row r="5266" spans="1:17" s="312" customFormat="1" x14ac:dyDescent="0.3">
      <c r="A5266" s="307">
        <v>5263</v>
      </c>
      <c r="B5266" s="308" t="s">
        <v>5252</v>
      </c>
      <c r="C5266" s="308" t="s">
        <v>2393</v>
      </c>
      <c r="D5266" s="308" t="s">
        <v>1371</v>
      </c>
      <c r="E5266" s="308" t="s">
        <v>14870</v>
      </c>
      <c r="F5266" s="309" t="s">
        <v>11062</v>
      </c>
      <c r="G5266" s="309" t="s">
        <v>11075</v>
      </c>
      <c r="H5266" s="309" t="s">
        <v>11076</v>
      </c>
      <c r="I5266" s="309" t="s">
        <v>5706</v>
      </c>
      <c r="J5266" s="309" t="s">
        <v>15063</v>
      </c>
      <c r="K5266" s="310">
        <v>0.23358000000000001</v>
      </c>
      <c r="L5266" s="310">
        <v>0.21142839000000002</v>
      </c>
      <c r="M5266" s="310">
        <f>VLOOKUP(H5266,'Details of Feeder LEvel'!H:N,7,FALSE)</f>
        <v>0</v>
      </c>
      <c r="N5266" s="310">
        <f t="shared" si="82"/>
        <v>9.4835217056254759</v>
      </c>
      <c r="O5266" s="310">
        <v>41.124993785572684</v>
      </c>
      <c r="P5266" s="309" t="s">
        <v>15063</v>
      </c>
      <c r="Q5266" s="311"/>
    </row>
    <row r="5267" spans="1:17" s="312" customFormat="1" x14ac:dyDescent="0.3">
      <c r="A5267" s="307">
        <v>5264</v>
      </c>
      <c r="B5267" s="308" t="s">
        <v>5252</v>
      </c>
      <c r="C5267" s="308" t="s">
        <v>2393</v>
      </c>
      <c r="D5267" s="308" t="s">
        <v>1371</v>
      </c>
      <c r="E5267" s="308" t="s">
        <v>14870</v>
      </c>
      <c r="F5267" s="309" t="s">
        <v>11062</v>
      </c>
      <c r="G5267" s="309" t="s">
        <v>11077</v>
      </c>
      <c r="H5267" s="309" t="s">
        <v>11078</v>
      </c>
      <c r="I5267" s="309" t="s">
        <v>5706</v>
      </c>
      <c r="J5267" s="309" t="s">
        <v>15063</v>
      </c>
      <c r="K5267" s="310">
        <v>0.35638000000000003</v>
      </c>
      <c r="L5267" s="310">
        <v>0.32045367000000002</v>
      </c>
      <c r="M5267" s="310">
        <f>VLOOKUP(H5267,'Details of Feeder LEvel'!H:N,7,FALSE)</f>
        <v>0</v>
      </c>
      <c r="N5267" s="310">
        <f t="shared" si="82"/>
        <v>10.080905213536113</v>
      </c>
      <c r="O5267" s="310">
        <v>57.169185770813847</v>
      </c>
      <c r="P5267" s="309" t="s">
        <v>15063</v>
      </c>
      <c r="Q5267" s="311"/>
    </row>
    <row r="5268" spans="1:17" s="312" customFormat="1" x14ac:dyDescent="0.3">
      <c r="A5268" s="307">
        <v>5265</v>
      </c>
      <c r="B5268" s="308" t="s">
        <v>5252</v>
      </c>
      <c r="C5268" s="308" t="s">
        <v>2393</v>
      </c>
      <c r="D5268" s="308" t="s">
        <v>1371</v>
      </c>
      <c r="E5268" s="308" t="s">
        <v>14870</v>
      </c>
      <c r="F5268" s="309" t="s">
        <v>11062</v>
      </c>
      <c r="G5268" s="309" t="s">
        <v>11079</v>
      </c>
      <c r="H5268" s="309" t="s">
        <v>11080</v>
      </c>
      <c r="I5268" s="309" t="s">
        <v>5701</v>
      </c>
      <c r="J5268" s="309" t="s">
        <v>15063</v>
      </c>
      <c r="K5268" s="310">
        <v>0.83024000000000009</v>
      </c>
      <c r="L5268" s="310">
        <v>0.74672500000000008</v>
      </c>
      <c r="M5268" s="310">
        <f>VLOOKUP(H5268,'Details of Feeder LEvel'!H:N,7,FALSE)</f>
        <v>0</v>
      </c>
      <c r="N5268" s="310">
        <f t="shared" si="82"/>
        <v>10.059139525920216</v>
      </c>
      <c r="O5268" s="310">
        <v>10.059139525920212</v>
      </c>
      <c r="P5268" s="309" t="s">
        <v>15063</v>
      </c>
      <c r="Q5268" s="311"/>
    </row>
    <row r="5269" spans="1:17" s="312" customFormat="1" x14ac:dyDescent="0.3">
      <c r="A5269" s="307">
        <v>5266</v>
      </c>
      <c r="B5269" s="308" t="s">
        <v>5252</v>
      </c>
      <c r="C5269" s="308" t="s">
        <v>2393</v>
      </c>
      <c r="D5269" s="308" t="s">
        <v>1371</v>
      </c>
      <c r="E5269" s="308" t="s">
        <v>14870</v>
      </c>
      <c r="F5269" s="309" t="s">
        <v>11081</v>
      </c>
      <c r="G5269" s="309" t="s">
        <v>11082</v>
      </c>
      <c r="H5269" s="309" t="s">
        <v>11083</v>
      </c>
      <c r="I5269" s="309" t="s">
        <v>5701</v>
      </c>
      <c r="J5269" s="309" t="s">
        <v>15063</v>
      </c>
      <c r="K5269" s="310">
        <v>0.89500000000000002</v>
      </c>
      <c r="L5269" s="310">
        <v>0.80486389000000003</v>
      </c>
      <c r="M5269" s="310">
        <f>VLOOKUP(H5269,'Details of Feeder LEvel'!H:N,7,FALSE)</f>
        <v>0</v>
      </c>
      <c r="N5269" s="310">
        <f t="shared" si="82"/>
        <v>10.071073743016759</v>
      </c>
      <c r="O5269" s="310">
        <v>10.071073743016745</v>
      </c>
      <c r="P5269" s="309" t="s">
        <v>15063</v>
      </c>
      <c r="Q5269" s="311"/>
    </row>
    <row r="5270" spans="1:17" s="312" customFormat="1" x14ac:dyDescent="0.3">
      <c r="A5270" s="307">
        <v>5267</v>
      </c>
      <c r="B5270" s="308" t="s">
        <v>5252</v>
      </c>
      <c r="C5270" s="308" t="s">
        <v>2393</v>
      </c>
      <c r="D5270" s="308" t="s">
        <v>1371</v>
      </c>
      <c r="E5270" s="308" t="s">
        <v>14870</v>
      </c>
      <c r="F5270" s="309" t="s">
        <v>11081</v>
      </c>
      <c r="G5270" s="309" t="s">
        <v>11084</v>
      </c>
      <c r="H5270" s="309" t="s">
        <v>11085</v>
      </c>
      <c r="I5270" s="309" t="s">
        <v>5706</v>
      </c>
      <c r="J5270" s="309" t="s">
        <v>15063</v>
      </c>
      <c r="K5270" s="310">
        <v>0.19789999999999999</v>
      </c>
      <c r="L5270" s="310">
        <v>0.17880733999999998</v>
      </c>
      <c r="M5270" s="310">
        <f>VLOOKUP(H5270,'Details of Feeder LEvel'!H:N,7,FALSE)</f>
        <v>0</v>
      </c>
      <c r="N5270" s="310">
        <f t="shared" si="82"/>
        <v>9.64763011622032</v>
      </c>
      <c r="O5270" s="310">
        <v>53.304370647825024</v>
      </c>
      <c r="P5270" s="309" t="s">
        <v>15063</v>
      </c>
      <c r="Q5270" s="311"/>
    </row>
    <row r="5271" spans="1:17" s="312" customFormat="1" x14ac:dyDescent="0.3">
      <c r="A5271" s="307">
        <v>5268</v>
      </c>
      <c r="B5271" s="308" t="s">
        <v>5252</v>
      </c>
      <c r="C5271" s="308" t="s">
        <v>2393</v>
      </c>
      <c r="D5271" s="308" t="s">
        <v>1371</v>
      </c>
      <c r="E5271" s="308" t="s">
        <v>14870</v>
      </c>
      <c r="F5271" s="309" t="s">
        <v>11081</v>
      </c>
      <c r="G5271" s="309" t="s">
        <v>11086</v>
      </c>
      <c r="H5271" s="309" t="s">
        <v>11087</v>
      </c>
      <c r="I5271" s="309" t="s">
        <v>3759</v>
      </c>
      <c r="J5271" s="309" t="s">
        <v>15063</v>
      </c>
      <c r="K5271" s="310">
        <v>0.71219999999999994</v>
      </c>
      <c r="L5271" s="310">
        <v>0.69272</v>
      </c>
      <c r="M5271" s="310">
        <f>VLOOKUP(H5271,'Details of Feeder LEvel'!H:N,7,FALSE)</f>
        <v>0</v>
      </c>
      <c r="N5271" s="310">
        <f t="shared" si="82"/>
        <v>2.7351867452962573</v>
      </c>
      <c r="O5271" s="310">
        <v>14.657576702171504</v>
      </c>
      <c r="P5271" s="309" t="s">
        <v>15063</v>
      </c>
      <c r="Q5271" s="311"/>
    </row>
    <row r="5272" spans="1:17" s="312" customFormat="1" x14ac:dyDescent="0.3">
      <c r="A5272" s="307">
        <v>5269</v>
      </c>
      <c r="B5272" s="308" t="s">
        <v>5252</v>
      </c>
      <c r="C5272" s="308" t="s">
        <v>2393</v>
      </c>
      <c r="D5272" s="308" t="s">
        <v>1371</v>
      </c>
      <c r="E5272" s="308" t="s">
        <v>14870</v>
      </c>
      <c r="F5272" s="309" t="s">
        <v>11081</v>
      </c>
      <c r="G5272" s="309" t="s">
        <v>11088</v>
      </c>
      <c r="H5272" s="309" t="s">
        <v>11089</v>
      </c>
      <c r="I5272" s="309" t="s">
        <v>5701</v>
      </c>
      <c r="J5272" s="309" t="s">
        <v>15063</v>
      </c>
      <c r="K5272" s="310">
        <v>0.9907999999999999</v>
      </c>
      <c r="L5272" s="310">
        <v>0.89125599999999994</v>
      </c>
      <c r="M5272" s="310">
        <f>VLOOKUP(H5272,'Details of Feeder LEvel'!H:N,7,FALSE)</f>
        <v>0</v>
      </c>
      <c r="N5272" s="310">
        <f t="shared" si="82"/>
        <v>10.046830843762613</v>
      </c>
      <c r="O5272" s="310">
        <v>10.046830843762599</v>
      </c>
      <c r="P5272" s="309" t="s">
        <v>15063</v>
      </c>
      <c r="Q5272" s="311"/>
    </row>
    <row r="5273" spans="1:17" s="312" customFormat="1" x14ac:dyDescent="0.3">
      <c r="A5273" s="307">
        <v>5270</v>
      </c>
      <c r="B5273" s="308" t="s">
        <v>5252</v>
      </c>
      <c r="C5273" s="308" t="s">
        <v>2393</v>
      </c>
      <c r="D5273" s="308" t="s">
        <v>1371</v>
      </c>
      <c r="E5273" s="308" t="s">
        <v>14870</v>
      </c>
      <c r="F5273" s="309" t="s">
        <v>11081</v>
      </c>
      <c r="G5273" s="309" t="s">
        <v>11090</v>
      </c>
      <c r="H5273" s="309" t="s">
        <v>11091</v>
      </c>
      <c r="I5273" s="309" t="s">
        <v>5701</v>
      </c>
      <c r="J5273" s="309" t="s">
        <v>15063</v>
      </c>
      <c r="K5273" s="310">
        <v>0.91900000000000004</v>
      </c>
      <c r="L5273" s="310">
        <v>0.82723349999999995</v>
      </c>
      <c r="M5273" s="310">
        <f>VLOOKUP(H5273,'Details of Feeder LEvel'!H:N,7,FALSE)</f>
        <v>0</v>
      </c>
      <c r="N5273" s="310">
        <f t="shared" si="82"/>
        <v>9.9854733405876051</v>
      </c>
      <c r="O5273" s="310">
        <v>9.9854733405875926</v>
      </c>
      <c r="P5273" s="309" t="s">
        <v>15063</v>
      </c>
      <c r="Q5273" s="311"/>
    </row>
    <row r="5274" spans="1:17" s="312" customFormat="1" x14ac:dyDescent="0.3">
      <c r="A5274" s="307">
        <v>5271</v>
      </c>
      <c r="B5274" s="308" t="s">
        <v>5252</v>
      </c>
      <c r="C5274" s="308" t="s">
        <v>2393</v>
      </c>
      <c r="D5274" s="308" t="s">
        <v>1371</v>
      </c>
      <c r="E5274" s="308" t="s">
        <v>14870</v>
      </c>
      <c r="F5274" s="309" t="s">
        <v>11092</v>
      </c>
      <c r="G5274" s="309" t="s">
        <v>11093</v>
      </c>
      <c r="H5274" s="309" t="s">
        <v>11094</v>
      </c>
      <c r="I5274" s="309" t="s">
        <v>5701</v>
      </c>
      <c r="J5274" s="309" t="s">
        <v>15063</v>
      </c>
      <c r="K5274" s="310">
        <v>0.73252000000000006</v>
      </c>
      <c r="L5274" s="310">
        <v>0.65897700000000003</v>
      </c>
      <c r="M5274" s="310">
        <f>VLOOKUP(H5274,'Details of Feeder LEvel'!H:N,7,FALSE)</f>
        <v>0</v>
      </c>
      <c r="N5274" s="310">
        <f t="shared" si="82"/>
        <v>10.039725877791735</v>
      </c>
      <c r="O5274" s="310">
        <v>10.039725877791739</v>
      </c>
      <c r="P5274" s="309" t="s">
        <v>15063</v>
      </c>
      <c r="Q5274" s="311"/>
    </row>
    <row r="5275" spans="1:17" s="312" customFormat="1" x14ac:dyDescent="0.3">
      <c r="A5275" s="307">
        <v>5272</v>
      </c>
      <c r="B5275" s="308" t="s">
        <v>5252</v>
      </c>
      <c r="C5275" s="308" t="s">
        <v>2393</v>
      </c>
      <c r="D5275" s="308" t="s">
        <v>1371</v>
      </c>
      <c r="E5275" s="308" t="s">
        <v>14870</v>
      </c>
      <c r="F5275" s="309" t="s">
        <v>11092</v>
      </c>
      <c r="G5275" s="309" t="s">
        <v>11095</v>
      </c>
      <c r="H5275" s="309" t="s">
        <v>11096</v>
      </c>
      <c r="I5275" s="309" t="s">
        <v>5701</v>
      </c>
      <c r="J5275" s="309" t="s">
        <v>15063</v>
      </c>
      <c r="K5275" s="310">
        <v>0.67159999999999997</v>
      </c>
      <c r="L5275" s="310">
        <v>0.6038945</v>
      </c>
      <c r="M5275" s="310">
        <f>VLOOKUP(H5275,'Details of Feeder LEvel'!H:N,7,FALSE)</f>
        <v>0</v>
      </c>
      <c r="N5275" s="310">
        <f t="shared" si="82"/>
        <v>10.081223942823106</v>
      </c>
      <c r="O5275" s="310">
        <v>10.081223942823103</v>
      </c>
      <c r="P5275" s="309" t="s">
        <v>15063</v>
      </c>
      <c r="Q5275" s="311"/>
    </row>
    <row r="5276" spans="1:17" s="312" customFormat="1" x14ac:dyDescent="0.3">
      <c r="A5276" s="307">
        <v>5273</v>
      </c>
      <c r="B5276" s="308" t="s">
        <v>5252</v>
      </c>
      <c r="C5276" s="308" t="s">
        <v>2393</v>
      </c>
      <c r="D5276" s="308" t="s">
        <v>1371</v>
      </c>
      <c r="E5276" s="308" t="s">
        <v>14870</v>
      </c>
      <c r="F5276" s="309" t="s">
        <v>11092</v>
      </c>
      <c r="G5276" s="309" t="s">
        <v>11097</v>
      </c>
      <c r="H5276" s="309" t="s">
        <v>11098</v>
      </c>
      <c r="I5276" s="309" t="s">
        <v>5701</v>
      </c>
      <c r="J5276" s="309" t="s">
        <v>15063</v>
      </c>
      <c r="K5276" s="310">
        <v>0.26995999999999998</v>
      </c>
      <c r="L5276" s="310">
        <v>0.24294750000000001</v>
      </c>
      <c r="M5276" s="310">
        <f>VLOOKUP(H5276,'Details of Feeder LEvel'!H:N,7,FALSE)</f>
        <v>0</v>
      </c>
      <c r="N5276" s="310">
        <f t="shared" si="82"/>
        <v>10.00611201659504</v>
      </c>
      <c r="O5276" s="310">
        <v>10.006112016595036</v>
      </c>
      <c r="P5276" s="309" t="s">
        <v>15063</v>
      </c>
      <c r="Q5276" s="311"/>
    </row>
    <row r="5277" spans="1:17" s="312" customFormat="1" x14ac:dyDescent="0.3">
      <c r="A5277" s="307">
        <v>5274</v>
      </c>
      <c r="B5277" s="308" t="s">
        <v>5252</v>
      </c>
      <c r="C5277" s="308" t="s">
        <v>2393</v>
      </c>
      <c r="D5277" s="308" t="s">
        <v>1371</v>
      </c>
      <c r="E5277" s="308" t="s">
        <v>14870</v>
      </c>
      <c r="F5277" s="309" t="s">
        <v>11092</v>
      </c>
      <c r="G5277" s="309" t="s">
        <v>11099</v>
      </c>
      <c r="H5277" s="309" t="s">
        <v>11100</v>
      </c>
      <c r="I5277" s="309" t="s">
        <v>5701</v>
      </c>
      <c r="J5277" s="309" t="s">
        <v>15063</v>
      </c>
      <c r="K5277" s="310">
        <v>1.2534000000000001</v>
      </c>
      <c r="L5277" s="310">
        <v>1.1283160000000001</v>
      </c>
      <c r="M5277" s="310">
        <f>VLOOKUP(H5277,'Details of Feeder LEvel'!H:N,7,FALSE)</f>
        <v>0</v>
      </c>
      <c r="N5277" s="310">
        <f t="shared" si="82"/>
        <v>9.9795755544917792</v>
      </c>
      <c r="O5277" s="310">
        <v>9.979575554491781</v>
      </c>
      <c r="P5277" s="309" t="s">
        <v>15063</v>
      </c>
      <c r="Q5277" s="311"/>
    </row>
    <row r="5278" spans="1:17" s="312" customFormat="1" x14ac:dyDescent="0.3">
      <c r="A5278" s="307">
        <v>5275</v>
      </c>
      <c r="B5278" s="308" t="s">
        <v>5252</v>
      </c>
      <c r="C5278" s="308" t="s">
        <v>2393</v>
      </c>
      <c r="D5278" s="308" t="s">
        <v>1371</v>
      </c>
      <c r="E5278" s="308" t="s">
        <v>14870</v>
      </c>
      <c r="F5278" s="309" t="s">
        <v>11092</v>
      </c>
      <c r="G5278" s="309" t="s">
        <v>11101</v>
      </c>
      <c r="H5278" s="309" t="s">
        <v>11102</v>
      </c>
      <c r="I5278" s="309" t="s">
        <v>5701</v>
      </c>
      <c r="J5278" s="309" t="s">
        <v>15063</v>
      </c>
      <c r="K5278" s="310">
        <v>1.1461999999999999</v>
      </c>
      <c r="L5278" s="310">
        <v>1.0345629999999999</v>
      </c>
      <c r="M5278" s="310">
        <f>VLOOKUP(H5278,'Details of Feeder LEvel'!H:N,7,FALSE)</f>
        <v>0</v>
      </c>
      <c r="N5278" s="310">
        <f t="shared" si="82"/>
        <v>9.73974873495027</v>
      </c>
      <c r="O5278" s="310">
        <v>9.7397487349502594</v>
      </c>
      <c r="P5278" s="309" t="s">
        <v>15063</v>
      </c>
      <c r="Q5278" s="311"/>
    </row>
    <row r="5279" spans="1:17" s="312" customFormat="1" x14ac:dyDescent="0.3">
      <c r="A5279" s="307">
        <v>5276</v>
      </c>
      <c r="B5279" s="308" t="s">
        <v>5252</v>
      </c>
      <c r="C5279" s="308" t="s">
        <v>2393</v>
      </c>
      <c r="D5279" s="308" t="s">
        <v>1371</v>
      </c>
      <c r="E5279" s="308" t="s">
        <v>14870</v>
      </c>
      <c r="F5279" s="309" t="s">
        <v>11092</v>
      </c>
      <c r="G5279" s="309" t="s">
        <v>11103</v>
      </c>
      <c r="H5279" s="309" t="s">
        <v>11104</v>
      </c>
      <c r="I5279" s="309" t="s">
        <v>5701</v>
      </c>
      <c r="J5279" s="309" t="s">
        <v>15063</v>
      </c>
      <c r="K5279" s="310">
        <v>0.49519999999999997</v>
      </c>
      <c r="L5279" s="310">
        <v>0.445716</v>
      </c>
      <c r="M5279" s="310">
        <f>VLOOKUP(H5279,'Details of Feeder LEvel'!H:N,7,FALSE)</f>
        <v>0</v>
      </c>
      <c r="N5279" s="310">
        <f t="shared" si="82"/>
        <v>9.9927302100161501</v>
      </c>
      <c r="O5279" s="310">
        <v>9.992730210016143</v>
      </c>
      <c r="P5279" s="309" t="s">
        <v>15063</v>
      </c>
      <c r="Q5279" s="311"/>
    </row>
    <row r="5280" spans="1:17" s="312" customFormat="1" x14ac:dyDescent="0.3">
      <c r="A5280" s="307">
        <v>5277</v>
      </c>
      <c r="B5280" s="308" t="s">
        <v>5252</v>
      </c>
      <c r="C5280" s="308" t="s">
        <v>2393</v>
      </c>
      <c r="D5280" s="308" t="s">
        <v>1371</v>
      </c>
      <c r="E5280" s="308" t="s">
        <v>14870</v>
      </c>
      <c r="F5280" s="309" t="s">
        <v>11092</v>
      </c>
      <c r="G5280" s="309" t="s">
        <v>11105</v>
      </c>
      <c r="H5280" s="309" t="s">
        <v>11106</v>
      </c>
      <c r="I5280" s="309" t="s">
        <v>7747</v>
      </c>
      <c r="J5280" s="309" t="s">
        <v>15063</v>
      </c>
      <c r="K5280" s="310">
        <v>1.03956</v>
      </c>
      <c r="L5280" s="310">
        <v>1.020499</v>
      </c>
      <c r="M5280" s="310">
        <f>VLOOKUP(H5280,'Details of Feeder LEvel'!H:N,7,FALSE)</f>
        <v>0</v>
      </c>
      <c r="N5280" s="310">
        <f t="shared" si="82"/>
        <v>1.8335642002385619</v>
      </c>
      <c r="O5280" s="310">
        <v>1.8335642002385577</v>
      </c>
      <c r="P5280" s="309" t="s">
        <v>15063</v>
      </c>
      <c r="Q5280" s="311"/>
    </row>
    <row r="5281" spans="1:17" s="312" customFormat="1" x14ac:dyDescent="0.3">
      <c r="A5281" s="307">
        <v>5278</v>
      </c>
      <c r="B5281" s="308" t="s">
        <v>5252</v>
      </c>
      <c r="C5281" s="308" t="s">
        <v>2393</v>
      </c>
      <c r="D5281" s="308" t="s">
        <v>1371</v>
      </c>
      <c r="E5281" s="308" t="s">
        <v>14870</v>
      </c>
      <c r="F5281" s="309" t="s">
        <v>11092</v>
      </c>
      <c r="G5281" s="309" t="s">
        <v>11107</v>
      </c>
      <c r="H5281" s="309" t="s">
        <v>11108</v>
      </c>
      <c r="I5281" s="309" t="s">
        <v>5701</v>
      </c>
      <c r="J5281" s="309" t="s">
        <v>15063</v>
      </c>
      <c r="K5281" s="310">
        <v>0.58513999999999999</v>
      </c>
      <c r="L5281" s="310">
        <v>0.52589600000000003</v>
      </c>
      <c r="M5281" s="310">
        <f>VLOOKUP(H5281,'Details of Feeder LEvel'!H:N,7,FALSE)</f>
        <v>0</v>
      </c>
      <c r="N5281" s="310">
        <f t="shared" si="82"/>
        <v>10.124756468537438</v>
      </c>
      <c r="O5281" s="310">
        <v>11.174857842812635</v>
      </c>
      <c r="P5281" s="309" t="s">
        <v>15063</v>
      </c>
      <c r="Q5281" s="311"/>
    </row>
    <row r="5282" spans="1:17" s="312" customFormat="1" x14ac:dyDescent="0.3">
      <c r="A5282" s="307">
        <v>5279</v>
      </c>
      <c r="B5282" s="308" t="s">
        <v>5252</v>
      </c>
      <c r="C5282" s="308" t="s">
        <v>2393</v>
      </c>
      <c r="D5282" s="308" t="s">
        <v>1371</v>
      </c>
      <c r="E5282" s="308" t="s">
        <v>14870</v>
      </c>
      <c r="F5282" s="309" t="s">
        <v>11092</v>
      </c>
      <c r="G5282" s="309" t="s">
        <v>11109</v>
      </c>
      <c r="H5282" s="309" t="s">
        <v>11110</v>
      </c>
      <c r="I5282" s="309" t="s">
        <v>5706</v>
      </c>
      <c r="J5282" s="309" t="s">
        <v>15063</v>
      </c>
      <c r="K5282" s="310">
        <v>0.13819999999999999</v>
      </c>
      <c r="L5282" s="310">
        <v>0.12506899999999999</v>
      </c>
      <c r="M5282" s="310">
        <f>VLOOKUP(H5282,'Details of Feeder LEvel'!H:N,7,FALSE)</f>
        <v>0</v>
      </c>
      <c r="N5282" s="310">
        <f t="shared" si="82"/>
        <v>9.5014471780028984</v>
      </c>
      <c r="O5282" s="310">
        <v>50.031491049578648</v>
      </c>
      <c r="P5282" s="309" t="s">
        <v>15063</v>
      </c>
      <c r="Q5282" s="311"/>
    </row>
    <row r="5283" spans="1:17" s="312" customFormat="1" x14ac:dyDescent="0.3">
      <c r="A5283" s="307">
        <v>5280</v>
      </c>
      <c r="B5283" s="308" t="s">
        <v>5252</v>
      </c>
      <c r="C5283" s="308" t="s">
        <v>2393</v>
      </c>
      <c r="D5283" s="308" t="s">
        <v>1371</v>
      </c>
      <c r="E5283" s="308" t="s">
        <v>14870</v>
      </c>
      <c r="F5283" s="309" t="s">
        <v>11092</v>
      </c>
      <c r="G5283" s="309" t="s">
        <v>11111</v>
      </c>
      <c r="H5283" s="309" t="s">
        <v>11112</v>
      </c>
      <c r="I5283" s="309" t="s">
        <v>5706</v>
      </c>
      <c r="J5283" s="309" t="s">
        <v>15063</v>
      </c>
      <c r="K5283" s="310">
        <v>0.33144000000000001</v>
      </c>
      <c r="L5283" s="310">
        <v>0.29576196999999999</v>
      </c>
      <c r="M5283" s="310">
        <f>VLOOKUP(H5283,'Details of Feeder LEvel'!H:N,7,FALSE)</f>
        <v>0</v>
      </c>
      <c r="N5283" s="310">
        <f t="shared" si="82"/>
        <v>10.764551653391271</v>
      </c>
      <c r="O5283" s="310">
        <v>36.893402213414959</v>
      </c>
      <c r="P5283" s="309" t="s">
        <v>15063</v>
      </c>
      <c r="Q5283" s="311"/>
    </row>
    <row r="5284" spans="1:17" s="312" customFormat="1" x14ac:dyDescent="0.3">
      <c r="A5284" s="307">
        <v>5281</v>
      </c>
      <c r="B5284" s="308" t="s">
        <v>5252</v>
      </c>
      <c r="C5284" s="308" t="s">
        <v>2393</v>
      </c>
      <c r="D5284" s="308" t="s">
        <v>1371</v>
      </c>
      <c r="E5284" s="308" t="s">
        <v>14870</v>
      </c>
      <c r="F5284" s="309" t="s">
        <v>11092</v>
      </c>
      <c r="G5284" s="309" t="s">
        <v>11113</v>
      </c>
      <c r="H5284" s="309" t="s">
        <v>11114</v>
      </c>
      <c r="I5284" s="309" t="s">
        <v>5706</v>
      </c>
      <c r="J5284" s="309" t="s">
        <v>15063</v>
      </c>
      <c r="K5284" s="310">
        <v>0.31696999999999997</v>
      </c>
      <c r="L5284" s="310">
        <v>0.28478934</v>
      </c>
      <c r="M5284" s="310">
        <f>VLOOKUP(H5284,'Details of Feeder LEvel'!H:N,7,FALSE)</f>
        <v>0</v>
      </c>
      <c r="N5284" s="310">
        <f t="shared" si="82"/>
        <v>10.152588573051069</v>
      </c>
      <c r="O5284" s="310">
        <v>58.834543693249117</v>
      </c>
      <c r="P5284" s="309" t="s">
        <v>15063</v>
      </c>
      <c r="Q5284" s="311"/>
    </row>
    <row r="5285" spans="1:17" s="312" customFormat="1" x14ac:dyDescent="0.3">
      <c r="A5285" s="307">
        <v>5282</v>
      </c>
      <c r="B5285" s="308" t="s">
        <v>5252</v>
      </c>
      <c r="C5285" s="308" t="s">
        <v>2393</v>
      </c>
      <c r="D5285" s="308" t="s">
        <v>1371</v>
      </c>
      <c r="E5285" s="308" t="s">
        <v>14870</v>
      </c>
      <c r="F5285" s="309" t="s">
        <v>11115</v>
      </c>
      <c r="G5285" s="309" t="s">
        <v>11116</v>
      </c>
      <c r="H5285" s="309" t="s">
        <v>11117</v>
      </c>
      <c r="I5285" s="309" t="s">
        <v>5701</v>
      </c>
      <c r="J5285" s="309" t="s">
        <v>15063</v>
      </c>
      <c r="K5285" s="310">
        <v>0.52600000000000002</v>
      </c>
      <c r="L5285" s="310">
        <v>0.47343299999999999</v>
      </c>
      <c r="M5285" s="310">
        <f>VLOOKUP(H5285,'Details of Feeder LEvel'!H:N,7,FALSE)</f>
        <v>0</v>
      </c>
      <c r="N5285" s="310">
        <f t="shared" si="82"/>
        <v>9.99372623574145</v>
      </c>
      <c r="O5285" s="310">
        <v>9.9937262357414518</v>
      </c>
      <c r="P5285" s="309" t="s">
        <v>15063</v>
      </c>
      <c r="Q5285" s="311"/>
    </row>
    <row r="5286" spans="1:17" s="312" customFormat="1" x14ac:dyDescent="0.3">
      <c r="A5286" s="307">
        <v>5283</v>
      </c>
      <c r="B5286" s="308" t="s">
        <v>5252</v>
      </c>
      <c r="C5286" s="308" t="s">
        <v>2393</v>
      </c>
      <c r="D5286" s="308" t="s">
        <v>1371</v>
      </c>
      <c r="E5286" s="308" t="s">
        <v>14870</v>
      </c>
      <c r="F5286" s="309" t="s">
        <v>11115</v>
      </c>
      <c r="G5286" s="309" t="s">
        <v>11118</v>
      </c>
      <c r="H5286" s="309" t="s">
        <v>11119</v>
      </c>
      <c r="I5286" s="309" t="s">
        <v>5701</v>
      </c>
      <c r="J5286" s="309" t="s">
        <v>15063</v>
      </c>
      <c r="K5286" s="310">
        <v>0.59284000000000003</v>
      </c>
      <c r="L5286" s="310">
        <v>0.53393449999999998</v>
      </c>
      <c r="M5286" s="310">
        <f>VLOOKUP(H5286,'Details of Feeder LEvel'!H:N,7,FALSE)</f>
        <v>0</v>
      </c>
      <c r="N5286" s="310">
        <f t="shared" si="82"/>
        <v>9.9361547803791996</v>
      </c>
      <c r="O5286" s="310">
        <v>9.9361547803792032</v>
      </c>
      <c r="P5286" s="309" t="s">
        <v>15063</v>
      </c>
      <c r="Q5286" s="311"/>
    </row>
    <row r="5287" spans="1:17" s="312" customFormat="1" x14ac:dyDescent="0.3">
      <c r="A5287" s="307">
        <v>5284</v>
      </c>
      <c r="B5287" s="308" t="s">
        <v>5252</v>
      </c>
      <c r="C5287" s="308" t="s">
        <v>2393</v>
      </c>
      <c r="D5287" s="308" t="s">
        <v>1371</v>
      </c>
      <c r="E5287" s="308" t="s">
        <v>14870</v>
      </c>
      <c r="F5287" s="309" t="s">
        <v>11115</v>
      </c>
      <c r="G5287" s="309" t="s">
        <v>11120</v>
      </c>
      <c r="H5287" s="309" t="s">
        <v>11121</v>
      </c>
      <c r="I5287" s="309" t="s">
        <v>5701</v>
      </c>
      <c r="J5287" s="309" t="s">
        <v>15063</v>
      </c>
      <c r="K5287" s="310">
        <v>0.36216000000000004</v>
      </c>
      <c r="L5287" s="310">
        <v>0.326067</v>
      </c>
      <c r="M5287" s="310">
        <f>VLOOKUP(H5287,'Details of Feeder LEvel'!H:N,7,FALSE)</f>
        <v>0</v>
      </c>
      <c r="N5287" s="310">
        <f t="shared" si="82"/>
        <v>9.966037110669328</v>
      </c>
      <c r="O5287" s="310">
        <v>9.966037110669312</v>
      </c>
      <c r="P5287" s="309" t="s">
        <v>15063</v>
      </c>
      <c r="Q5287" s="311"/>
    </row>
    <row r="5288" spans="1:17" s="312" customFormat="1" x14ac:dyDescent="0.3">
      <c r="A5288" s="307">
        <v>5285</v>
      </c>
      <c r="B5288" s="308" t="s">
        <v>5252</v>
      </c>
      <c r="C5288" s="308" t="s">
        <v>2393</v>
      </c>
      <c r="D5288" s="308" t="s">
        <v>1371</v>
      </c>
      <c r="E5288" s="308" t="s">
        <v>14870</v>
      </c>
      <c r="F5288" s="309" t="s">
        <v>11115</v>
      </c>
      <c r="G5288" s="309" t="s">
        <v>11122</v>
      </c>
      <c r="H5288" s="309" t="s">
        <v>11123</v>
      </c>
      <c r="I5288" s="309" t="s">
        <v>5701</v>
      </c>
      <c r="J5288" s="309" t="s">
        <v>15063</v>
      </c>
      <c r="K5288" s="310">
        <v>1.02504</v>
      </c>
      <c r="L5288" s="310">
        <v>0.923516</v>
      </c>
      <c r="M5288" s="310">
        <f>VLOOKUP(H5288,'Details of Feeder LEvel'!H:N,7,FALSE)</f>
        <v>0</v>
      </c>
      <c r="N5288" s="310">
        <f t="shared" si="82"/>
        <v>9.9043939748692686</v>
      </c>
      <c r="O5288" s="310">
        <v>9.904393974869274</v>
      </c>
      <c r="P5288" s="309" t="s">
        <v>15063</v>
      </c>
      <c r="Q5288" s="311"/>
    </row>
    <row r="5289" spans="1:17" s="312" customFormat="1" x14ac:dyDescent="0.3">
      <c r="A5289" s="307">
        <v>5286</v>
      </c>
      <c r="B5289" s="308" t="s">
        <v>5252</v>
      </c>
      <c r="C5289" s="308" t="s">
        <v>2393</v>
      </c>
      <c r="D5289" s="308" t="s">
        <v>1371</v>
      </c>
      <c r="E5289" s="308" t="s">
        <v>14870</v>
      </c>
      <c r="F5289" s="309" t="s">
        <v>11115</v>
      </c>
      <c r="G5289" s="309" t="s">
        <v>11124</v>
      </c>
      <c r="H5289" s="309" t="s">
        <v>11125</v>
      </c>
      <c r="I5289" s="309" t="s">
        <v>5701</v>
      </c>
      <c r="J5289" s="309" t="s">
        <v>15063</v>
      </c>
      <c r="K5289" s="310">
        <v>0.35892000000000002</v>
      </c>
      <c r="L5289" s="310">
        <v>0.32354099999999997</v>
      </c>
      <c r="M5289" s="310">
        <f>VLOOKUP(H5289,'Details of Feeder LEvel'!H:N,7,FALSE)</f>
        <v>0</v>
      </c>
      <c r="N5289" s="310">
        <f t="shared" si="82"/>
        <v>9.8570712136409355</v>
      </c>
      <c r="O5289" s="310">
        <v>9.8570712136409337</v>
      </c>
      <c r="P5289" s="309" t="s">
        <v>15063</v>
      </c>
      <c r="Q5289" s="311"/>
    </row>
    <row r="5290" spans="1:17" s="312" customFormat="1" x14ac:dyDescent="0.3">
      <c r="A5290" s="307">
        <v>5287</v>
      </c>
      <c r="B5290" s="308" t="s">
        <v>5252</v>
      </c>
      <c r="C5290" s="308" t="s">
        <v>2393</v>
      </c>
      <c r="D5290" s="308" t="s">
        <v>1371</v>
      </c>
      <c r="E5290" s="308" t="s">
        <v>14870</v>
      </c>
      <c r="F5290" s="309" t="s">
        <v>11115</v>
      </c>
      <c r="G5290" s="309" t="s">
        <v>11126</v>
      </c>
      <c r="H5290" s="309" t="s">
        <v>11127</v>
      </c>
      <c r="I5290" s="309" t="s">
        <v>5706</v>
      </c>
      <c r="J5290" s="309" t="s">
        <v>15063</v>
      </c>
      <c r="K5290" s="310">
        <v>7.9379999999999992E-2</v>
      </c>
      <c r="L5290" s="310">
        <v>7.1110569999999998E-2</v>
      </c>
      <c r="M5290" s="310">
        <f>VLOOKUP(H5290,'Details of Feeder LEvel'!H:N,7,FALSE)</f>
        <v>0</v>
      </c>
      <c r="N5290" s="310">
        <f t="shared" si="82"/>
        <v>10.417523305618538</v>
      </c>
      <c r="O5290" s="310">
        <v>24.823560003677304</v>
      </c>
      <c r="P5290" s="309" t="s">
        <v>15063</v>
      </c>
      <c r="Q5290" s="311"/>
    </row>
    <row r="5291" spans="1:17" s="312" customFormat="1" x14ac:dyDescent="0.3">
      <c r="A5291" s="307">
        <v>5288</v>
      </c>
      <c r="B5291" s="308" t="s">
        <v>5252</v>
      </c>
      <c r="C5291" s="308" t="s">
        <v>2393</v>
      </c>
      <c r="D5291" s="308" t="s">
        <v>1371</v>
      </c>
      <c r="E5291" s="308" t="s">
        <v>14870</v>
      </c>
      <c r="F5291" s="309" t="s">
        <v>11115</v>
      </c>
      <c r="G5291" s="309" t="s">
        <v>11128</v>
      </c>
      <c r="H5291" s="309" t="s">
        <v>11129</v>
      </c>
      <c r="I5291" s="309" t="s">
        <v>5701</v>
      </c>
      <c r="J5291" s="309" t="s">
        <v>15063</v>
      </c>
      <c r="K5291" s="310">
        <v>0.96449999999999991</v>
      </c>
      <c r="L5291" s="310">
        <v>0.86758800000000003</v>
      </c>
      <c r="M5291" s="310">
        <f>VLOOKUP(H5291,'Details of Feeder LEvel'!H:N,7,FALSE)</f>
        <v>0</v>
      </c>
      <c r="N5291" s="310">
        <f t="shared" si="82"/>
        <v>10.047900466562975</v>
      </c>
      <c r="O5291" s="310">
        <v>10.047900466562986</v>
      </c>
      <c r="P5291" s="309" t="s">
        <v>15063</v>
      </c>
      <c r="Q5291" s="311"/>
    </row>
    <row r="5292" spans="1:17" s="312" customFormat="1" x14ac:dyDescent="0.3">
      <c r="A5292" s="307">
        <v>5289</v>
      </c>
      <c r="B5292" s="308" t="s">
        <v>5252</v>
      </c>
      <c r="C5292" s="308" t="s">
        <v>2393</v>
      </c>
      <c r="D5292" s="308" t="s">
        <v>1371</v>
      </c>
      <c r="E5292" s="308" t="s">
        <v>14870</v>
      </c>
      <c r="F5292" s="309" t="s">
        <v>11115</v>
      </c>
      <c r="G5292" s="309" t="s">
        <v>11130</v>
      </c>
      <c r="H5292" s="309" t="s">
        <v>11131</v>
      </c>
      <c r="I5292" s="309" t="s">
        <v>5706</v>
      </c>
      <c r="J5292" s="309" t="s">
        <v>15063</v>
      </c>
      <c r="K5292" s="310">
        <v>0.3931</v>
      </c>
      <c r="L5292" s="310">
        <v>0.34980264</v>
      </c>
      <c r="M5292" s="310">
        <f>VLOOKUP(H5292,'Details of Feeder LEvel'!H:N,7,FALSE)</f>
        <v>0</v>
      </c>
      <c r="N5292" s="310">
        <f t="shared" si="82"/>
        <v>11.014337318748412</v>
      </c>
      <c r="O5292" s="310">
        <v>27.804051980051515</v>
      </c>
      <c r="P5292" s="309" t="s">
        <v>15063</v>
      </c>
      <c r="Q5292" s="311"/>
    </row>
    <row r="5293" spans="1:17" s="312" customFormat="1" x14ac:dyDescent="0.3">
      <c r="A5293" s="307">
        <v>5290</v>
      </c>
      <c r="B5293" s="308" t="s">
        <v>5252</v>
      </c>
      <c r="C5293" s="308" t="s">
        <v>2393</v>
      </c>
      <c r="D5293" s="308" t="s">
        <v>1371</v>
      </c>
      <c r="E5293" s="308" t="s">
        <v>14870</v>
      </c>
      <c r="F5293" s="309" t="s">
        <v>11115</v>
      </c>
      <c r="G5293" s="309" t="s">
        <v>11132</v>
      </c>
      <c r="H5293" s="309" t="s">
        <v>11133</v>
      </c>
      <c r="I5293" s="309" t="s">
        <v>5706</v>
      </c>
      <c r="J5293" s="309" t="s">
        <v>15063</v>
      </c>
      <c r="K5293" s="310">
        <v>0.3654</v>
      </c>
      <c r="L5293" s="310">
        <v>0.33576070000000002</v>
      </c>
      <c r="M5293" s="310">
        <f>VLOOKUP(H5293,'Details of Feeder LEvel'!H:N,7,FALSE)</f>
        <v>0</v>
      </c>
      <c r="N5293" s="310">
        <f t="shared" si="82"/>
        <v>8.1114668856048109</v>
      </c>
      <c r="O5293" s="310">
        <v>28.080715409751512</v>
      </c>
      <c r="P5293" s="309" t="s">
        <v>15063</v>
      </c>
      <c r="Q5293" s="311"/>
    </row>
    <row r="5294" spans="1:17" s="312" customFormat="1" x14ac:dyDescent="0.3">
      <c r="A5294" s="307">
        <v>5291</v>
      </c>
      <c r="B5294" s="308" t="s">
        <v>5252</v>
      </c>
      <c r="C5294" s="308" t="s">
        <v>2393</v>
      </c>
      <c r="D5294" s="308" t="s">
        <v>1371</v>
      </c>
      <c r="E5294" s="308" t="s">
        <v>14870</v>
      </c>
      <c r="F5294" s="309" t="s">
        <v>11115</v>
      </c>
      <c r="G5294" s="309" t="s">
        <v>11134</v>
      </c>
      <c r="H5294" s="309" t="s">
        <v>11135</v>
      </c>
      <c r="I5294" s="309" t="s">
        <v>5706</v>
      </c>
      <c r="J5294" s="309" t="s">
        <v>15063</v>
      </c>
      <c r="K5294" s="310">
        <v>0.18290000000000001</v>
      </c>
      <c r="L5294" s="310">
        <v>0.16350400000000001</v>
      </c>
      <c r="M5294" s="310">
        <f>VLOOKUP(H5294,'Details of Feeder LEvel'!H:N,7,FALSE)</f>
        <v>0</v>
      </c>
      <c r="N5294" s="310">
        <f t="shared" si="82"/>
        <v>10.604702022963366</v>
      </c>
      <c r="O5294" s="310">
        <v>20.682052548599916</v>
      </c>
      <c r="P5294" s="309" t="s">
        <v>15063</v>
      </c>
      <c r="Q5294" s="311"/>
    </row>
    <row r="5295" spans="1:17" s="312" customFormat="1" x14ac:dyDescent="0.3">
      <c r="A5295" s="307">
        <v>5292</v>
      </c>
      <c r="B5295" s="308" t="s">
        <v>5252</v>
      </c>
      <c r="C5295" s="308" t="s">
        <v>2393</v>
      </c>
      <c r="D5295" s="308" t="s">
        <v>1371</v>
      </c>
      <c r="E5295" s="308" t="s">
        <v>14870</v>
      </c>
      <c r="F5295" s="309" t="s">
        <v>11115</v>
      </c>
      <c r="G5295" s="309" t="s">
        <v>11136</v>
      </c>
      <c r="H5295" s="309" t="s">
        <v>11137</v>
      </c>
      <c r="I5295" s="309" t="s">
        <v>5706</v>
      </c>
      <c r="J5295" s="309" t="s">
        <v>15063</v>
      </c>
      <c r="K5295" s="310">
        <v>0.18107999999999999</v>
      </c>
      <c r="L5295" s="310">
        <v>0.16769100000000001</v>
      </c>
      <c r="M5295" s="310">
        <f>VLOOKUP(H5295,'Details of Feeder LEvel'!H:N,7,FALSE)</f>
        <v>0</v>
      </c>
      <c r="N5295" s="310">
        <f t="shared" si="82"/>
        <v>7.3939695162359094</v>
      </c>
      <c r="O5295" s="310">
        <v>7.830614231462496</v>
      </c>
      <c r="P5295" s="309" t="s">
        <v>15063</v>
      </c>
      <c r="Q5295" s="311"/>
    </row>
    <row r="5296" spans="1:17" s="312" customFormat="1" x14ac:dyDescent="0.3">
      <c r="A5296" s="307">
        <v>5293</v>
      </c>
      <c r="B5296" s="308" t="s">
        <v>5252</v>
      </c>
      <c r="C5296" s="308" t="s">
        <v>2393</v>
      </c>
      <c r="D5296" s="308" t="s">
        <v>1371</v>
      </c>
      <c r="E5296" s="308" t="s">
        <v>14870</v>
      </c>
      <c r="F5296" s="309" t="s">
        <v>11138</v>
      </c>
      <c r="G5296" s="309" t="s">
        <v>11139</v>
      </c>
      <c r="H5296" s="309" t="s">
        <v>11140</v>
      </c>
      <c r="I5296" s="309" t="s">
        <v>5706</v>
      </c>
      <c r="J5296" s="309" t="s">
        <v>15063</v>
      </c>
      <c r="K5296" s="310">
        <v>1.01729</v>
      </c>
      <c r="L5296" s="310">
        <v>0.91534220999999993</v>
      </c>
      <c r="M5296" s="310">
        <f>VLOOKUP(H5296,'Details of Feeder LEvel'!H:N,7,FALSE)</f>
        <v>0</v>
      </c>
      <c r="N5296" s="310">
        <f t="shared" si="82"/>
        <v>10.021507141523076</v>
      </c>
      <c r="O5296" s="310">
        <v>53.005090173293581</v>
      </c>
      <c r="P5296" s="309" t="s">
        <v>15063</v>
      </c>
      <c r="Q5296" s="311"/>
    </row>
    <row r="5297" spans="1:17" s="312" customFormat="1" x14ac:dyDescent="0.3">
      <c r="A5297" s="307">
        <v>5294</v>
      </c>
      <c r="B5297" s="308" t="s">
        <v>5252</v>
      </c>
      <c r="C5297" s="308" t="s">
        <v>2393</v>
      </c>
      <c r="D5297" s="308" t="s">
        <v>1371</v>
      </c>
      <c r="E5297" s="308" t="s">
        <v>14870</v>
      </c>
      <c r="F5297" s="309" t="s">
        <v>11138</v>
      </c>
      <c r="G5297" s="309" t="s">
        <v>11141</v>
      </c>
      <c r="H5297" s="309" t="s">
        <v>11142</v>
      </c>
      <c r="I5297" s="309" t="s">
        <v>5701</v>
      </c>
      <c r="J5297" s="309" t="s">
        <v>15063</v>
      </c>
      <c r="K5297" s="310">
        <v>0.61639999999999995</v>
      </c>
      <c r="L5297" s="310">
        <v>0.55397300000000005</v>
      </c>
      <c r="M5297" s="310">
        <f>VLOOKUP(H5297,'Details of Feeder LEvel'!H:N,7,FALSE)</f>
        <v>0</v>
      </c>
      <c r="N5297" s="310">
        <f t="shared" si="82"/>
        <v>10.127676833225163</v>
      </c>
      <c r="O5297" s="310">
        <v>10.127676833225163</v>
      </c>
      <c r="P5297" s="309" t="s">
        <v>15063</v>
      </c>
      <c r="Q5297" s="311"/>
    </row>
    <row r="5298" spans="1:17" s="312" customFormat="1" x14ac:dyDescent="0.3">
      <c r="A5298" s="307">
        <v>5295</v>
      </c>
      <c r="B5298" s="308" t="s">
        <v>5252</v>
      </c>
      <c r="C5298" s="308" t="s">
        <v>2393</v>
      </c>
      <c r="D5298" s="308" t="s">
        <v>1371</v>
      </c>
      <c r="E5298" s="308" t="s">
        <v>14870</v>
      </c>
      <c r="F5298" s="309" t="s">
        <v>11138</v>
      </c>
      <c r="G5298" s="309" t="s">
        <v>11143</v>
      </c>
      <c r="H5298" s="309" t="s">
        <v>11144</v>
      </c>
      <c r="I5298" s="309" t="s">
        <v>5701</v>
      </c>
      <c r="J5298" s="309" t="s">
        <v>15063</v>
      </c>
      <c r="K5298" s="310">
        <v>0.55152000000000001</v>
      </c>
      <c r="L5298" s="310">
        <v>0.49720950000000003</v>
      </c>
      <c r="M5298" s="310">
        <f>VLOOKUP(H5298,'Details of Feeder LEvel'!H:N,7,FALSE)</f>
        <v>0</v>
      </c>
      <c r="N5298" s="310">
        <f t="shared" si="82"/>
        <v>9.8474216710182727</v>
      </c>
      <c r="O5298" s="310">
        <v>9.8474216710182745</v>
      </c>
      <c r="P5298" s="309" t="s">
        <v>15063</v>
      </c>
      <c r="Q5298" s="311"/>
    </row>
    <row r="5299" spans="1:17" s="312" customFormat="1" x14ac:dyDescent="0.3">
      <c r="A5299" s="307">
        <v>5296</v>
      </c>
      <c r="B5299" s="308" t="s">
        <v>5252</v>
      </c>
      <c r="C5299" s="308" t="s">
        <v>2393</v>
      </c>
      <c r="D5299" s="308" t="s">
        <v>1371</v>
      </c>
      <c r="E5299" s="308" t="s">
        <v>14870</v>
      </c>
      <c r="F5299" s="309" t="s">
        <v>11138</v>
      </c>
      <c r="G5299" s="309" t="s">
        <v>11145</v>
      </c>
      <c r="H5299" s="309" t="s">
        <v>11146</v>
      </c>
      <c r="I5299" s="309" t="s">
        <v>5701</v>
      </c>
      <c r="J5299" s="309" t="s">
        <v>15063</v>
      </c>
      <c r="K5299" s="310">
        <v>0.62539</v>
      </c>
      <c r="L5299" s="310">
        <v>0.56259950000000003</v>
      </c>
      <c r="M5299" s="310">
        <f>VLOOKUP(H5299,'Details of Feeder LEvel'!H:N,7,FALSE)</f>
        <v>0</v>
      </c>
      <c r="N5299" s="310">
        <f t="shared" si="82"/>
        <v>10.040214905898715</v>
      </c>
      <c r="O5299" s="310">
        <v>10.040214905898704</v>
      </c>
      <c r="P5299" s="309" t="s">
        <v>15063</v>
      </c>
      <c r="Q5299" s="311"/>
    </row>
    <row r="5300" spans="1:17" s="312" customFormat="1" x14ac:dyDescent="0.3">
      <c r="A5300" s="307">
        <v>5297</v>
      </c>
      <c r="B5300" s="308" t="s">
        <v>5252</v>
      </c>
      <c r="C5300" s="308" t="s">
        <v>2393</v>
      </c>
      <c r="D5300" s="308" t="s">
        <v>1371</v>
      </c>
      <c r="E5300" s="308" t="s">
        <v>14870</v>
      </c>
      <c r="F5300" s="309" t="s">
        <v>11138</v>
      </c>
      <c r="G5300" s="309" t="s">
        <v>11147</v>
      </c>
      <c r="H5300" s="309" t="s">
        <v>11148</v>
      </c>
      <c r="I5300" s="309" t="s">
        <v>5701</v>
      </c>
      <c r="J5300" s="309" t="s">
        <v>15063</v>
      </c>
      <c r="K5300" s="310">
        <v>0.63666</v>
      </c>
      <c r="L5300" s="310">
        <v>0.57260650000000002</v>
      </c>
      <c r="M5300" s="310">
        <f>VLOOKUP(H5300,'Details of Feeder LEvel'!H:N,7,FALSE)</f>
        <v>0</v>
      </c>
      <c r="N5300" s="310">
        <f t="shared" si="82"/>
        <v>10.060864511670276</v>
      </c>
      <c r="O5300" s="310">
        <v>10.060864511670275</v>
      </c>
      <c r="P5300" s="309" t="s">
        <v>15063</v>
      </c>
      <c r="Q5300" s="311"/>
    </row>
    <row r="5301" spans="1:17" s="312" customFormat="1" x14ac:dyDescent="0.3">
      <c r="A5301" s="307">
        <v>5298</v>
      </c>
      <c r="B5301" s="308" t="s">
        <v>5252</v>
      </c>
      <c r="C5301" s="308" t="s">
        <v>2393</v>
      </c>
      <c r="D5301" s="308" t="s">
        <v>1371</v>
      </c>
      <c r="E5301" s="308" t="s">
        <v>14870</v>
      </c>
      <c r="F5301" s="309" t="s">
        <v>11138</v>
      </c>
      <c r="G5301" s="309" t="s">
        <v>11149</v>
      </c>
      <c r="H5301" s="309" t="s">
        <v>11150</v>
      </c>
      <c r="I5301" s="309" t="s">
        <v>5701</v>
      </c>
      <c r="J5301" s="309" t="s">
        <v>15063</v>
      </c>
      <c r="K5301" s="310">
        <v>0.90900000000000003</v>
      </c>
      <c r="L5301" s="310">
        <v>0.81808199999999998</v>
      </c>
      <c r="M5301" s="310">
        <f>VLOOKUP(H5301,'Details of Feeder LEvel'!H:N,7,FALSE)</f>
        <v>0</v>
      </c>
      <c r="N5301" s="310">
        <f t="shared" si="82"/>
        <v>10.001980198019808</v>
      </c>
      <c r="O5301" s="310">
        <v>10.001980198019812</v>
      </c>
      <c r="P5301" s="309" t="s">
        <v>15063</v>
      </c>
      <c r="Q5301" s="311"/>
    </row>
    <row r="5302" spans="1:17" s="312" customFormat="1" x14ac:dyDescent="0.3">
      <c r="A5302" s="307">
        <v>5299</v>
      </c>
      <c r="B5302" s="308" t="s">
        <v>5252</v>
      </c>
      <c r="C5302" s="308" t="s">
        <v>2393</v>
      </c>
      <c r="D5302" s="308" t="s">
        <v>1371</v>
      </c>
      <c r="E5302" s="308" t="s">
        <v>14870</v>
      </c>
      <c r="F5302" s="309" t="s">
        <v>11138</v>
      </c>
      <c r="G5302" s="309" t="s">
        <v>11151</v>
      </c>
      <c r="H5302" s="309" t="s">
        <v>11152</v>
      </c>
      <c r="I5302" s="309" t="s">
        <v>5706</v>
      </c>
      <c r="J5302" s="309" t="s">
        <v>15063</v>
      </c>
      <c r="K5302" s="310">
        <v>0.56868999999999992</v>
      </c>
      <c r="L5302" s="310">
        <v>0.52110767000000002</v>
      </c>
      <c r="M5302" s="310">
        <f>VLOOKUP(H5302,'Details of Feeder LEvel'!H:N,7,FALSE)</f>
        <v>0</v>
      </c>
      <c r="N5302" s="310">
        <f t="shared" si="82"/>
        <v>8.3670066292707617</v>
      </c>
      <c r="O5302" s="310">
        <v>42.104258535861497</v>
      </c>
      <c r="P5302" s="309" t="s">
        <v>15063</v>
      </c>
      <c r="Q5302" s="311"/>
    </row>
    <row r="5303" spans="1:17" s="312" customFormat="1" x14ac:dyDescent="0.3">
      <c r="A5303" s="307">
        <v>5300</v>
      </c>
      <c r="B5303" s="308" t="s">
        <v>5252</v>
      </c>
      <c r="C5303" s="308" t="s">
        <v>2393</v>
      </c>
      <c r="D5303" s="308" t="s">
        <v>1371</v>
      </c>
      <c r="E5303" s="308" t="s">
        <v>14870</v>
      </c>
      <c r="F5303" s="309" t="s">
        <v>11138</v>
      </c>
      <c r="G5303" s="309" t="s">
        <v>11153</v>
      </c>
      <c r="H5303" s="309" t="s">
        <v>11154</v>
      </c>
      <c r="I5303" s="309" t="s">
        <v>5706</v>
      </c>
      <c r="J5303" s="309" t="s">
        <v>15063</v>
      </c>
      <c r="K5303" s="310">
        <v>0.38303999999999999</v>
      </c>
      <c r="L5303" s="310">
        <v>0.34666346999999997</v>
      </c>
      <c r="M5303" s="310">
        <f>VLOOKUP(H5303,'Details of Feeder LEvel'!H:N,7,FALSE)</f>
        <v>0</v>
      </c>
      <c r="N5303" s="310">
        <f t="shared" si="82"/>
        <v>9.496796679197999</v>
      </c>
      <c r="O5303" s="310">
        <v>55.237930342657585</v>
      </c>
      <c r="P5303" s="309" t="s">
        <v>15063</v>
      </c>
      <c r="Q5303" s="311"/>
    </row>
    <row r="5304" spans="1:17" s="312" customFormat="1" x14ac:dyDescent="0.3">
      <c r="A5304" s="307">
        <v>5301</v>
      </c>
      <c r="B5304" s="308" t="s">
        <v>5252</v>
      </c>
      <c r="C5304" s="308" t="s">
        <v>2393</v>
      </c>
      <c r="D5304" s="308" t="s">
        <v>1371</v>
      </c>
      <c r="E5304" s="308" t="s">
        <v>14870</v>
      </c>
      <c r="F5304" s="309" t="s">
        <v>11138</v>
      </c>
      <c r="G5304" s="309" t="s">
        <v>11155</v>
      </c>
      <c r="H5304" s="309" t="s">
        <v>11156</v>
      </c>
      <c r="I5304" s="309" t="s">
        <v>5701</v>
      </c>
      <c r="J5304" s="309" t="s">
        <v>15063</v>
      </c>
      <c r="K5304" s="310">
        <v>0.69940000000000002</v>
      </c>
      <c r="L5304" s="310">
        <v>0.62957260000000004</v>
      </c>
      <c r="M5304" s="310">
        <f>VLOOKUP(H5304,'Details of Feeder LEvel'!H:N,7,FALSE)</f>
        <v>0</v>
      </c>
      <c r="N5304" s="310">
        <f t="shared" si="82"/>
        <v>9.9839004861309668</v>
      </c>
      <c r="O5304" s="310">
        <v>9.9839004861309704</v>
      </c>
      <c r="P5304" s="309" t="s">
        <v>15063</v>
      </c>
      <c r="Q5304" s="311"/>
    </row>
    <row r="5305" spans="1:17" s="312" customFormat="1" x14ac:dyDescent="0.3">
      <c r="A5305" s="307">
        <v>5302</v>
      </c>
      <c r="B5305" s="308" t="s">
        <v>5252</v>
      </c>
      <c r="C5305" s="308" t="s">
        <v>2393</v>
      </c>
      <c r="D5305" s="308" t="s">
        <v>1372</v>
      </c>
      <c r="E5305" s="308" t="s">
        <v>1542</v>
      </c>
      <c r="F5305" s="309" t="s">
        <v>11157</v>
      </c>
      <c r="G5305" s="309" t="s">
        <v>11158</v>
      </c>
      <c r="H5305" s="309" t="s">
        <v>11159</v>
      </c>
      <c r="I5305" s="309" t="s">
        <v>2405</v>
      </c>
      <c r="J5305" s="309" t="s">
        <v>15063</v>
      </c>
      <c r="K5305" s="310">
        <v>1.0977399999999999</v>
      </c>
      <c r="L5305" s="310">
        <v>0.95690936999999998</v>
      </c>
      <c r="M5305" s="310">
        <f>VLOOKUP(H5305,'Details of Feeder LEvel'!H:N,7,FALSE)</f>
        <v>0</v>
      </c>
      <c r="N5305" s="310">
        <f t="shared" si="82"/>
        <v>12.829142602073349</v>
      </c>
      <c r="O5305" s="310">
        <v>22.793658433158736</v>
      </c>
      <c r="P5305" s="309" t="s">
        <v>15063</v>
      </c>
      <c r="Q5305" s="311"/>
    </row>
    <row r="5306" spans="1:17" s="312" customFormat="1" x14ac:dyDescent="0.3">
      <c r="A5306" s="307">
        <v>5303</v>
      </c>
      <c r="B5306" s="308" t="s">
        <v>5252</v>
      </c>
      <c r="C5306" s="308" t="s">
        <v>2393</v>
      </c>
      <c r="D5306" s="308" t="s">
        <v>1372</v>
      </c>
      <c r="E5306" s="308" t="s">
        <v>1542</v>
      </c>
      <c r="F5306" s="309" t="s">
        <v>11157</v>
      </c>
      <c r="G5306" s="309" t="s">
        <v>11160</v>
      </c>
      <c r="H5306" s="309" t="s">
        <v>11161</v>
      </c>
      <c r="I5306" s="309" t="s">
        <v>5701</v>
      </c>
      <c r="J5306" s="309" t="s">
        <v>15063</v>
      </c>
      <c r="K5306" s="310">
        <v>1.0859100000000002</v>
      </c>
      <c r="L5306" s="310">
        <v>0.97760389999999986</v>
      </c>
      <c r="M5306" s="310">
        <f>VLOOKUP(H5306,'Details of Feeder LEvel'!H:N,7,FALSE)</f>
        <v>0</v>
      </c>
      <c r="N5306" s="310">
        <f t="shared" si="82"/>
        <v>9.9737639399213815</v>
      </c>
      <c r="O5306" s="310">
        <v>9.9737639399213869</v>
      </c>
      <c r="P5306" s="309" t="s">
        <v>15063</v>
      </c>
      <c r="Q5306" s="311"/>
    </row>
    <row r="5307" spans="1:17" s="312" customFormat="1" x14ac:dyDescent="0.3">
      <c r="A5307" s="307">
        <v>5304</v>
      </c>
      <c r="B5307" s="308" t="s">
        <v>5252</v>
      </c>
      <c r="C5307" s="308" t="s">
        <v>2393</v>
      </c>
      <c r="D5307" s="308" t="s">
        <v>1372</v>
      </c>
      <c r="E5307" s="308" t="s">
        <v>1542</v>
      </c>
      <c r="F5307" s="309" t="s">
        <v>11157</v>
      </c>
      <c r="G5307" s="309" t="s">
        <v>11162</v>
      </c>
      <c r="H5307" s="309" t="s">
        <v>11163</v>
      </c>
      <c r="I5307" s="309" t="s">
        <v>5701</v>
      </c>
      <c r="J5307" s="309" t="s">
        <v>15063</v>
      </c>
      <c r="K5307" s="310">
        <v>0.64861999999999997</v>
      </c>
      <c r="L5307" s="310">
        <v>0.58392350000000004</v>
      </c>
      <c r="M5307" s="310">
        <f>VLOOKUP(H5307,'Details of Feeder LEvel'!H:N,7,FALSE)</f>
        <v>0</v>
      </c>
      <c r="N5307" s="310">
        <f t="shared" si="82"/>
        <v>9.9744842897227866</v>
      </c>
      <c r="O5307" s="310">
        <v>9.9744842897227848</v>
      </c>
      <c r="P5307" s="309" t="s">
        <v>15063</v>
      </c>
      <c r="Q5307" s="311"/>
    </row>
    <row r="5308" spans="1:17" s="312" customFormat="1" x14ac:dyDescent="0.3">
      <c r="A5308" s="307">
        <v>5305</v>
      </c>
      <c r="B5308" s="308" t="s">
        <v>5252</v>
      </c>
      <c r="C5308" s="308" t="s">
        <v>2393</v>
      </c>
      <c r="D5308" s="308" t="s">
        <v>1372</v>
      </c>
      <c r="E5308" s="308" t="s">
        <v>1542</v>
      </c>
      <c r="F5308" s="309" t="s">
        <v>11157</v>
      </c>
      <c r="G5308" s="309" t="s">
        <v>11164</v>
      </c>
      <c r="H5308" s="309" t="s">
        <v>11165</v>
      </c>
      <c r="I5308" s="309" t="s">
        <v>2414</v>
      </c>
      <c r="J5308" s="309" t="s">
        <v>15063</v>
      </c>
      <c r="K5308" s="310">
        <v>1.8508709999999999</v>
      </c>
      <c r="L5308" s="310">
        <v>1.5738984499999999</v>
      </c>
      <c r="M5308" s="310">
        <f>VLOOKUP(H5308,'Details of Feeder LEvel'!H:N,7,FALSE)</f>
        <v>0</v>
      </c>
      <c r="N5308" s="310">
        <f t="shared" si="82"/>
        <v>14.964443767285781</v>
      </c>
      <c r="O5308" s="310">
        <v>14.964443767285795</v>
      </c>
      <c r="P5308" s="309" t="s">
        <v>15063</v>
      </c>
      <c r="Q5308" s="311"/>
    </row>
    <row r="5309" spans="1:17" s="312" customFormat="1" x14ac:dyDescent="0.3">
      <c r="A5309" s="307">
        <v>5306</v>
      </c>
      <c r="B5309" s="308" t="s">
        <v>5252</v>
      </c>
      <c r="C5309" s="308" t="s">
        <v>2393</v>
      </c>
      <c r="D5309" s="308" t="s">
        <v>1372</v>
      </c>
      <c r="E5309" s="308" t="s">
        <v>1542</v>
      </c>
      <c r="F5309" s="309" t="s">
        <v>11157</v>
      </c>
      <c r="G5309" s="309" t="s">
        <v>11166</v>
      </c>
      <c r="H5309" s="309" t="s">
        <v>11167</v>
      </c>
      <c r="I5309" s="309" t="s">
        <v>5701</v>
      </c>
      <c r="J5309" s="309" t="s">
        <v>15063</v>
      </c>
      <c r="K5309" s="310">
        <v>0.82335000000000003</v>
      </c>
      <c r="L5309" s="310">
        <v>0.74310999999999994</v>
      </c>
      <c r="M5309" s="310">
        <f>VLOOKUP(H5309,'Details of Feeder LEvel'!H:N,7,FALSE)</f>
        <v>0</v>
      </c>
      <c r="N5309" s="310">
        <f t="shared" si="82"/>
        <v>9.7455517094795763</v>
      </c>
      <c r="O5309" s="310">
        <v>9.7455517094795709</v>
      </c>
      <c r="P5309" s="309" t="s">
        <v>15063</v>
      </c>
      <c r="Q5309" s="311"/>
    </row>
    <row r="5310" spans="1:17" s="312" customFormat="1" x14ac:dyDescent="0.3">
      <c r="A5310" s="307">
        <v>5307</v>
      </c>
      <c r="B5310" s="308" t="s">
        <v>5252</v>
      </c>
      <c r="C5310" s="308" t="s">
        <v>2393</v>
      </c>
      <c r="D5310" s="308" t="s">
        <v>1372</v>
      </c>
      <c r="E5310" s="308" t="s">
        <v>1542</v>
      </c>
      <c r="F5310" s="309" t="s">
        <v>11157</v>
      </c>
      <c r="G5310" s="309" t="s">
        <v>11168</v>
      </c>
      <c r="H5310" s="309" t="s">
        <v>11169</v>
      </c>
      <c r="I5310" s="309" t="s">
        <v>5706</v>
      </c>
      <c r="J5310" s="309" t="s">
        <v>15063</v>
      </c>
      <c r="K5310" s="310">
        <v>0.32557999999999998</v>
      </c>
      <c r="L5310" s="310">
        <v>0.28138310999999999</v>
      </c>
      <c r="M5310" s="310">
        <f>VLOOKUP(H5310,'Details of Feeder LEvel'!H:N,7,FALSE)</f>
        <v>0</v>
      </c>
      <c r="N5310" s="310">
        <f t="shared" si="82"/>
        <v>13.57481724921678</v>
      </c>
      <c r="O5310" s="310">
        <v>41.777357254063133</v>
      </c>
      <c r="P5310" s="309" t="s">
        <v>15063</v>
      </c>
      <c r="Q5310" s="311"/>
    </row>
    <row r="5311" spans="1:17" s="312" customFormat="1" x14ac:dyDescent="0.3">
      <c r="A5311" s="307">
        <v>5308</v>
      </c>
      <c r="B5311" s="308" t="s">
        <v>5252</v>
      </c>
      <c r="C5311" s="308" t="s">
        <v>2393</v>
      </c>
      <c r="D5311" s="308" t="s">
        <v>1372</v>
      </c>
      <c r="E5311" s="308" t="s">
        <v>1542</v>
      </c>
      <c r="F5311" s="309" t="s">
        <v>11157</v>
      </c>
      <c r="G5311" s="309" t="s">
        <v>11170</v>
      </c>
      <c r="H5311" s="309" t="s">
        <v>11171</v>
      </c>
      <c r="I5311" s="309" t="s">
        <v>5701</v>
      </c>
      <c r="J5311" s="309" t="s">
        <v>15063</v>
      </c>
      <c r="K5311" s="310">
        <v>0.79099999999999993</v>
      </c>
      <c r="L5311" s="310">
        <v>0.71138599999999996</v>
      </c>
      <c r="M5311" s="310">
        <f>VLOOKUP(H5311,'Details of Feeder LEvel'!H:N,7,FALSE)</f>
        <v>0</v>
      </c>
      <c r="N5311" s="310">
        <f t="shared" si="82"/>
        <v>10.064981036662449</v>
      </c>
      <c r="O5311" s="310">
        <v>10.064981036662445</v>
      </c>
      <c r="P5311" s="309" t="s">
        <v>15063</v>
      </c>
      <c r="Q5311" s="311"/>
    </row>
    <row r="5312" spans="1:17" s="312" customFormat="1" x14ac:dyDescent="0.3">
      <c r="A5312" s="307">
        <v>5309</v>
      </c>
      <c r="B5312" s="308" t="s">
        <v>5252</v>
      </c>
      <c r="C5312" s="308" t="s">
        <v>2393</v>
      </c>
      <c r="D5312" s="308" t="s">
        <v>1372</v>
      </c>
      <c r="E5312" s="308" t="s">
        <v>1542</v>
      </c>
      <c r="F5312" s="309" t="s">
        <v>11157</v>
      </c>
      <c r="G5312" s="309" t="s">
        <v>11172</v>
      </c>
      <c r="H5312" s="309" t="s">
        <v>11173</v>
      </c>
      <c r="I5312" s="309" t="s">
        <v>5706</v>
      </c>
      <c r="J5312" s="309" t="s">
        <v>15063</v>
      </c>
      <c r="K5312" s="310">
        <v>0.39880000000000004</v>
      </c>
      <c r="L5312" s="310">
        <v>0.35224487000000004</v>
      </c>
      <c r="M5312" s="310">
        <f>VLOOKUP(H5312,'Details of Feeder LEvel'!H:N,7,FALSE)</f>
        <v>0</v>
      </c>
      <c r="N5312" s="310">
        <f t="shared" si="82"/>
        <v>11.673803911735204</v>
      </c>
      <c r="O5312" s="310">
        <v>29.011254896012328</v>
      </c>
      <c r="P5312" s="309" t="s">
        <v>15063</v>
      </c>
      <c r="Q5312" s="311"/>
    </row>
    <row r="5313" spans="1:17" s="312" customFormat="1" x14ac:dyDescent="0.3">
      <c r="A5313" s="307">
        <v>5310</v>
      </c>
      <c r="B5313" s="308" t="s">
        <v>5252</v>
      </c>
      <c r="C5313" s="308" t="s">
        <v>2393</v>
      </c>
      <c r="D5313" s="308" t="s">
        <v>1372</v>
      </c>
      <c r="E5313" s="308" t="s">
        <v>1542</v>
      </c>
      <c r="F5313" s="309" t="s">
        <v>11157</v>
      </c>
      <c r="G5313" s="309" t="s">
        <v>11174</v>
      </c>
      <c r="H5313" s="309" t="s">
        <v>11175</v>
      </c>
      <c r="I5313" s="309" t="s">
        <v>5706</v>
      </c>
      <c r="J5313" s="309" t="s">
        <v>15063</v>
      </c>
      <c r="K5313" s="310">
        <v>0.44430000000000003</v>
      </c>
      <c r="L5313" s="310">
        <v>0.38398056000000003</v>
      </c>
      <c r="M5313" s="310">
        <f>VLOOKUP(H5313,'Details of Feeder LEvel'!H:N,7,FALSE)</f>
        <v>0</v>
      </c>
      <c r="N5313" s="310">
        <f t="shared" si="82"/>
        <v>13.576286293045239</v>
      </c>
      <c r="O5313" s="310">
        <v>22.085299955554618</v>
      </c>
      <c r="P5313" s="309" t="s">
        <v>15063</v>
      </c>
      <c r="Q5313" s="311"/>
    </row>
    <row r="5314" spans="1:17" s="312" customFormat="1" x14ac:dyDescent="0.3">
      <c r="A5314" s="307">
        <v>5311</v>
      </c>
      <c r="B5314" s="308" t="s">
        <v>5252</v>
      </c>
      <c r="C5314" s="308" t="s">
        <v>2393</v>
      </c>
      <c r="D5314" s="308" t="s">
        <v>1372</v>
      </c>
      <c r="E5314" s="308" t="s">
        <v>1542</v>
      </c>
      <c r="F5314" s="309" t="s">
        <v>11157</v>
      </c>
      <c r="G5314" s="309" t="s">
        <v>11176</v>
      </c>
      <c r="H5314" s="309" t="s">
        <v>11177</v>
      </c>
      <c r="I5314" s="309" t="s">
        <v>5706</v>
      </c>
      <c r="J5314" s="309" t="s">
        <v>15063</v>
      </c>
      <c r="K5314" s="310">
        <v>0.2419</v>
      </c>
      <c r="L5314" s="310">
        <v>0.20631651000000001</v>
      </c>
      <c r="M5314" s="310">
        <f>VLOOKUP(H5314,'Details of Feeder LEvel'!H:N,7,FALSE)</f>
        <v>0</v>
      </c>
      <c r="N5314" s="310">
        <f t="shared" si="82"/>
        <v>14.709999999999997</v>
      </c>
      <c r="O5314" s="310">
        <v>32.520697440081967</v>
      </c>
      <c r="P5314" s="309" t="s">
        <v>15063</v>
      </c>
      <c r="Q5314" s="311"/>
    </row>
    <row r="5315" spans="1:17" s="312" customFormat="1" x14ac:dyDescent="0.3">
      <c r="A5315" s="307">
        <v>5312</v>
      </c>
      <c r="B5315" s="308" t="s">
        <v>5252</v>
      </c>
      <c r="C5315" s="308" t="s">
        <v>2393</v>
      </c>
      <c r="D5315" s="308" t="s">
        <v>1372</v>
      </c>
      <c r="E5315" s="308" t="s">
        <v>1542</v>
      </c>
      <c r="F5315" s="309" t="s">
        <v>11178</v>
      </c>
      <c r="G5315" s="309" t="s">
        <v>11179</v>
      </c>
      <c r="H5315" s="309" t="s">
        <v>11180</v>
      </c>
      <c r="I5315" s="309" t="s">
        <v>5706</v>
      </c>
      <c r="J5315" s="309" t="s">
        <v>15063</v>
      </c>
      <c r="K5315" s="310">
        <v>0.38370000000000004</v>
      </c>
      <c r="L5315" s="310">
        <v>0.32892716999999999</v>
      </c>
      <c r="M5315" s="310">
        <f>VLOOKUP(H5315,'Details of Feeder LEvel'!H:N,7,FALSE)</f>
        <v>0</v>
      </c>
      <c r="N5315" s="310">
        <f t="shared" si="82"/>
        <v>14.274910086004702</v>
      </c>
      <c r="O5315" s="310">
        <v>60.412244904667048</v>
      </c>
      <c r="P5315" s="309" t="s">
        <v>15063</v>
      </c>
      <c r="Q5315" s="311"/>
    </row>
    <row r="5316" spans="1:17" s="312" customFormat="1" x14ac:dyDescent="0.3">
      <c r="A5316" s="307">
        <v>5313</v>
      </c>
      <c r="B5316" s="308" t="s">
        <v>5252</v>
      </c>
      <c r="C5316" s="308" t="s">
        <v>2393</v>
      </c>
      <c r="D5316" s="308" t="s">
        <v>1372</v>
      </c>
      <c r="E5316" s="308" t="s">
        <v>1542</v>
      </c>
      <c r="F5316" s="309" t="s">
        <v>11178</v>
      </c>
      <c r="G5316" s="309" t="s">
        <v>11181</v>
      </c>
      <c r="H5316" s="309" t="s">
        <v>11182</v>
      </c>
      <c r="I5316" s="309" t="s">
        <v>5701</v>
      </c>
      <c r="J5316" s="309" t="s">
        <v>15063</v>
      </c>
      <c r="K5316" s="310">
        <v>0.72121999999999997</v>
      </c>
      <c r="L5316" s="310">
        <v>0.64801617</v>
      </c>
      <c r="M5316" s="310">
        <f>VLOOKUP(H5316,'Details of Feeder LEvel'!H:N,7,FALSE)</f>
        <v>0</v>
      </c>
      <c r="N5316" s="310">
        <f t="shared" ref="N5316:N5379" si="83">(K5316-L5316)/K5316*100</f>
        <v>10.149999999999997</v>
      </c>
      <c r="O5316" s="310">
        <v>10.150000000000004</v>
      </c>
      <c r="P5316" s="309" t="s">
        <v>15063</v>
      </c>
      <c r="Q5316" s="311"/>
    </row>
    <row r="5317" spans="1:17" s="312" customFormat="1" x14ac:dyDescent="0.3">
      <c r="A5317" s="307">
        <v>5314</v>
      </c>
      <c r="B5317" s="308" t="s">
        <v>5252</v>
      </c>
      <c r="C5317" s="308" t="s">
        <v>2393</v>
      </c>
      <c r="D5317" s="308" t="s">
        <v>1372</v>
      </c>
      <c r="E5317" s="308" t="s">
        <v>1542</v>
      </c>
      <c r="F5317" s="309" t="s">
        <v>11178</v>
      </c>
      <c r="G5317" s="309" t="s">
        <v>11183</v>
      </c>
      <c r="H5317" s="309" t="s">
        <v>11184</v>
      </c>
      <c r="I5317" s="309" t="s">
        <v>5701</v>
      </c>
      <c r="J5317" s="309" t="s">
        <v>15063</v>
      </c>
      <c r="K5317" s="310">
        <v>0.76807999999999998</v>
      </c>
      <c r="L5317" s="310">
        <v>0.69023480000000004</v>
      </c>
      <c r="M5317" s="310">
        <f>VLOOKUP(H5317,'Details of Feeder LEvel'!H:N,7,FALSE)</f>
        <v>0</v>
      </c>
      <c r="N5317" s="310">
        <f t="shared" si="83"/>
        <v>10.135038016873235</v>
      </c>
      <c r="O5317" s="310">
        <v>10.135038016873244</v>
      </c>
      <c r="P5317" s="309" t="s">
        <v>15063</v>
      </c>
      <c r="Q5317" s="311"/>
    </row>
    <row r="5318" spans="1:17" s="312" customFormat="1" x14ac:dyDescent="0.3">
      <c r="A5318" s="307">
        <v>5315</v>
      </c>
      <c r="B5318" s="308" t="s">
        <v>5252</v>
      </c>
      <c r="C5318" s="308" t="s">
        <v>2393</v>
      </c>
      <c r="D5318" s="308" t="s">
        <v>1372</v>
      </c>
      <c r="E5318" s="308" t="s">
        <v>1542</v>
      </c>
      <c r="F5318" s="309" t="s">
        <v>11178</v>
      </c>
      <c r="G5318" s="309" t="s">
        <v>11185</v>
      </c>
      <c r="H5318" s="309" t="s">
        <v>11186</v>
      </c>
      <c r="I5318" s="309" t="s">
        <v>5701</v>
      </c>
      <c r="J5318" s="309" t="s">
        <v>15063</v>
      </c>
      <c r="K5318" s="310">
        <v>0.94730000000000003</v>
      </c>
      <c r="L5318" s="310">
        <v>0.80937199999999998</v>
      </c>
      <c r="M5318" s="310">
        <f>VLOOKUP(H5318,'Details of Feeder LEvel'!H:N,7,FALSE)</f>
        <v>0</v>
      </c>
      <c r="N5318" s="310">
        <f t="shared" si="83"/>
        <v>14.560118230761116</v>
      </c>
      <c r="O5318" s="310">
        <v>14.560118230761109</v>
      </c>
      <c r="P5318" s="309" t="s">
        <v>15063</v>
      </c>
      <c r="Q5318" s="311"/>
    </row>
    <row r="5319" spans="1:17" s="312" customFormat="1" x14ac:dyDescent="0.3">
      <c r="A5319" s="307">
        <v>5316</v>
      </c>
      <c r="B5319" s="308" t="s">
        <v>5252</v>
      </c>
      <c r="C5319" s="308" t="s">
        <v>2393</v>
      </c>
      <c r="D5319" s="308" t="s">
        <v>1372</v>
      </c>
      <c r="E5319" s="308" t="s">
        <v>1542</v>
      </c>
      <c r="F5319" s="309" t="s">
        <v>11178</v>
      </c>
      <c r="G5319" s="309" t="s">
        <v>11187</v>
      </c>
      <c r="H5319" s="309" t="s">
        <v>11188</v>
      </c>
      <c r="I5319" s="309" t="s">
        <v>5701</v>
      </c>
      <c r="J5319" s="309" t="s">
        <v>15063</v>
      </c>
      <c r="K5319" s="310">
        <v>0.81713999999999998</v>
      </c>
      <c r="L5319" s="310">
        <v>0.70795399999999997</v>
      </c>
      <c r="M5319" s="310">
        <f>VLOOKUP(H5319,'Details of Feeder LEvel'!H:N,7,FALSE)</f>
        <v>0</v>
      </c>
      <c r="N5319" s="310">
        <f t="shared" si="83"/>
        <v>13.361969797097192</v>
      </c>
      <c r="O5319" s="310">
        <v>13.361969797097196</v>
      </c>
      <c r="P5319" s="309" t="s">
        <v>15063</v>
      </c>
      <c r="Q5319" s="311"/>
    </row>
    <row r="5320" spans="1:17" s="312" customFormat="1" x14ac:dyDescent="0.3">
      <c r="A5320" s="307">
        <v>5317</v>
      </c>
      <c r="B5320" s="308" t="s">
        <v>5252</v>
      </c>
      <c r="C5320" s="308" t="s">
        <v>2393</v>
      </c>
      <c r="D5320" s="308" t="s">
        <v>1372</v>
      </c>
      <c r="E5320" s="308" t="s">
        <v>1542</v>
      </c>
      <c r="F5320" s="309" t="s">
        <v>11178</v>
      </c>
      <c r="G5320" s="309" t="s">
        <v>11189</v>
      </c>
      <c r="H5320" s="309" t="s">
        <v>11190</v>
      </c>
      <c r="I5320" s="309" t="s">
        <v>5706</v>
      </c>
      <c r="J5320" s="309" t="s">
        <v>15063</v>
      </c>
      <c r="K5320" s="310">
        <v>0.16126000000000001</v>
      </c>
      <c r="L5320" s="310">
        <v>0.14278793000000001</v>
      </c>
      <c r="M5320" s="310">
        <f>VLOOKUP(H5320,'Details of Feeder LEvel'!H:N,7,FALSE)</f>
        <v>0</v>
      </c>
      <c r="N5320" s="310">
        <f t="shared" si="83"/>
        <v>11.454836909338958</v>
      </c>
      <c r="O5320" s="310">
        <v>49.240076763038523</v>
      </c>
      <c r="P5320" s="309" t="s">
        <v>15063</v>
      </c>
      <c r="Q5320" s="311"/>
    </row>
    <row r="5321" spans="1:17" s="312" customFormat="1" x14ac:dyDescent="0.3">
      <c r="A5321" s="307">
        <v>5318</v>
      </c>
      <c r="B5321" s="308" t="s">
        <v>5252</v>
      </c>
      <c r="C5321" s="308" t="s">
        <v>2393</v>
      </c>
      <c r="D5321" s="308" t="s">
        <v>1372</v>
      </c>
      <c r="E5321" s="308" t="s">
        <v>1542</v>
      </c>
      <c r="F5321" s="309" t="s">
        <v>11178</v>
      </c>
      <c r="G5321" s="309" t="s">
        <v>11191</v>
      </c>
      <c r="H5321" s="309" t="s">
        <v>11192</v>
      </c>
      <c r="I5321" s="309" t="s">
        <v>5701</v>
      </c>
      <c r="J5321" s="309" t="s">
        <v>15063</v>
      </c>
      <c r="K5321" s="310">
        <v>0.55499999999999994</v>
      </c>
      <c r="L5321" s="310">
        <v>0.49903500000000001</v>
      </c>
      <c r="M5321" s="310">
        <f>VLOOKUP(H5321,'Details of Feeder LEvel'!H:N,7,FALSE)</f>
        <v>0</v>
      </c>
      <c r="N5321" s="310">
        <f t="shared" si="83"/>
        <v>10.083783783783772</v>
      </c>
      <c r="O5321" s="310">
        <v>10.083783783783762</v>
      </c>
      <c r="P5321" s="309" t="s">
        <v>15063</v>
      </c>
      <c r="Q5321" s="311"/>
    </row>
    <row r="5322" spans="1:17" s="312" customFormat="1" x14ac:dyDescent="0.3">
      <c r="A5322" s="307">
        <v>5319</v>
      </c>
      <c r="B5322" s="308" t="s">
        <v>5252</v>
      </c>
      <c r="C5322" s="308" t="s">
        <v>2393</v>
      </c>
      <c r="D5322" s="308" t="s">
        <v>1372</v>
      </c>
      <c r="E5322" s="308" t="s">
        <v>1542</v>
      </c>
      <c r="F5322" s="309" t="s">
        <v>11178</v>
      </c>
      <c r="G5322" s="309" t="s">
        <v>11193</v>
      </c>
      <c r="H5322" s="309" t="s">
        <v>11194</v>
      </c>
      <c r="I5322" s="309" t="s">
        <v>5701</v>
      </c>
      <c r="J5322" s="309" t="s">
        <v>15063</v>
      </c>
      <c r="K5322" s="310">
        <v>0.27063999999999999</v>
      </c>
      <c r="L5322" s="310">
        <v>0.24391000000000002</v>
      </c>
      <c r="M5322" s="310">
        <f>VLOOKUP(H5322,'Details of Feeder LEvel'!H:N,7,FALSE)</f>
        <v>0</v>
      </c>
      <c r="N5322" s="310">
        <f t="shared" si="83"/>
        <v>9.8765888264853601</v>
      </c>
      <c r="O5322" s="310">
        <v>9.8765888264853672</v>
      </c>
      <c r="P5322" s="309" t="s">
        <v>15063</v>
      </c>
      <c r="Q5322" s="311"/>
    </row>
    <row r="5323" spans="1:17" s="312" customFormat="1" x14ac:dyDescent="0.3">
      <c r="A5323" s="307">
        <v>5320</v>
      </c>
      <c r="B5323" s="308" t="s">
        <v>5252</v>
      </c>
      <c r="C5323" s="308" t="s">
        <v>2393</v>
      </c>
      <c r="D5323" s="308" t="s">
        <v>1372</v>
      </c>
      <c r="E5323" s="308" t="s">
        <v>1542</v>
      </c>
      <c r="F5323" s="309" t="s">
        <v>11178</v>
      </c>
      <c r="G5323" s="309" t="s">
        <v>11195</v>
      </c>
      <c r="H5323" s="309" t="s">
        <v>11196</v>
      </c>
      <c r="I5323" s="309" t="s">
        <v>5706</v>
      </c>
      <c r="J5323" s="309" t="s">
        <v>15063</v>
      </c>
      <c r="K5323" s="310">
        <v>0.24743999999999999</v>
      </c>
      <c r="L5323" s="310">
        <v>0.21386189999999999</v>
      </c>
      <c r="M5323" s="310">
        <f>VLOOKUP(H5323,'Details of Feeder LEvel'!H:N,7,FALSE)</f>
        <v>0</v>
      </c>
      <c r="N5323" s="310">
        <f t="shared" si="83"/>
        <v>13.570198836081474</v>
      </c>
      <c r="O5323" s="310">
        <v>53.648297293326451</v>
      </c>
      <c r="P5323" s="309" t="s">
        <v>15063</v>
      </c>
      <c r="Q5323" s="311"/>
    </row>
    <row r="5324" spans="1:17" s="312" customFormat="1" x14ac:dyDescent="0.3">
      <c r="A5324" s="307">
        <v>5321</v>
      </c>
      <c r="B5324" s="308" t="s">
        <v>5252</v>
      </c>
      <c r="C5324" s="308" t="s">
        <v>2393</v>
      </c>
      <c r="D5324" s="308" t="s">
        <v>1372</v>
      </c>
      <c r="E5324" s="308" t="s">
        <v>1542</v>
      </c>
      <c r="F5324" s="309" t="s">
        <v>11178</v>
      </c>
      <c r="G5324" s="309" t="s">
        <v>11197</v>
      </c>
      <c r="H5324" s="309" t="s">
        <v>11198</v>
      </c>
      <c r="I5324" s="309" t="s">
        <v>5706</v>
      </c>
      <c r="J5324" s="309" t="s">
        <v>15063</v>
      </c>
      <c r="K5324" s="310">
        <v>0.27260000000000001</v>
      </c>
      <c r="L5324" s="310">
        <v>0.23632702999999999</v>
      </c>
      <c r="M5324" s="310">
        <f>VLOOKUP(H5324,'Details of Feeder LEvel'!H:N,7,FALSE)</f>
        <v>0</v>
      </c>
      <c r="N5324" s="310">
        <f t="shared" si="83"/>
        <v>13.306298606016146</v>
      </c>
      <c r="O5324" s="310">
        <v>51.111445150657765</v>
      </c>
      <c r="P5324" s="309" t="s">
        <v>15063</v>
      </c>
      <c r="Q5324" s="311"/>
    </row>
    <row r="5325" spans="1:17" s="312" customFormat="1" x14ac:dyDescent="0.3">
      <c r="A5325" s="307">
        <v>5322</v>
      </c>
      <c r="B5325" s="308" t="s">
        <v>5252</v>
      </c>
      <c r="C5325" s="308" t="s">
        <v>2393</v>
      </c>
      <c r="D5325" s="308" t="s">
        <v>1372</v>
      </c>
      <c r="E5325" s="308" t="s">
        <v>1542</v>
      </c>
      <c r="F5325" s="309" t="s">
        <v>11178</v>
      </c>
      <c r="G5325" s="309" t="s">
        <v>11199</v>
      </c>
      <c r="H5325" s="309" t="s">
        <v>11200</v>
      </c>
      <c r="I5325" s="309" t="s">
        <v>5701</v>
      </c>
      <c r="J5325" s="309" t="s">
        <v>15063</v>
      </c>
      <c r="K5325" s="310">
        <v>0.56779999999999997</v>
      </c>
      <c r="L5325" s="310">
        <v>0.51289373999999999</v>
      </c>
      <c r="M5325" s="310">
        <f>VLOOKUP(H5325,'Details of Feeder LEvel'!H:N,7,FALSE)</f>
        <v>0</v>
      </c>
      <c r="N5325" s="310">
        <f t="shared" si="83"/>
        <v>9.6699999999999982</v>
      </c>
      <c r="O5325" s="310">
        <v>9.6700000000000017</v>
      </c>
      <c r="P5325" s="309" t="s">
        <v>15063</v>
      </c>
      <c r="Q5325" s="311"/>
    </row>
    <row r="5326" spans="1:17" s="312" customFormat="1" x14ac:dyDescent="0.3">
      <c r="A5326" s="307">
        <v>5323</v>
      </c>
      <c r="B5326" s="308" t="s">
        <v>5252</v>
      </c>
      <c r="C5326" s="308" t="s">
        <v>2393</v>
      </c>
      <c r="D5326" s="308" t="s">
        <v>1372</v>
      </c>
      <c r="E5326" s="308" t="s">
        <v>1542</v>
      </c>
      <c r="F5326" s="309" t="s">
        <v>11201</v>
      </c>
      <c r="G5326" s="309" t="s">
        <v>11202</v>
      </c>
      <c r="H5326" s="309" t="s">
        <v>11203</v>
      </c>
      <c r="I5326" s="309" t="s">
        <v>5706</v>
      </c>
      <c r="J5326" s="309" t="s">
        <v>15063</v>
      </c>
      <c r="K5326" s="310">
        <v>0.6100000000000001</v>
      </c>
      <c r="L5326" s="310">
        <v>0.52480433999999998</v>
      </c>
      <c r="M5326" s="310">
        <f>VLOOKUP(H5326,'Details of Feeder LEvel'!H:N,7,FALSE)</f>
        <v>0</v>
      </c>
      <c r="N5326" s="310">
        <f t="shared" si="83"/>
        <v>13.966501639344278</v>
      </c>
      <c r="O5326" s="310">
        <v>39.909168360213378</v>
      </c>
      <c r="P5326" s="309" t="s">
        <v>15063</v>
      </c>
      <c r="Q5326" s="311"/>
    </row>
    <row r="5327" spans="1:17" s="312" customFormat="1" x14ac:dyDescent="0.3">
      <c r="A5327" s="307">
        <v>5324</v>
      </c>
      <c r="B5327" s="308" t="s">
        <v>5252</v>
      </c>
      <c r="C5327" s="308" t="s">
        <v>2393</v>
      </c>
      <c r="D5327" s="308" t="s">
        <v>1372</v>
      </c>
      <c r="E5327" s="308" t="s">
        <v>1542</v>
      </c>
      <c r="F5327" s="309" t="s">
        <v>11201</v>
      </c>
      <c r="G5327" s="309" t="s">
        <v>11204</v>
      </c>
      <c r="H5327" s="309" t="s">
        <v>11205</v>
      </c>
      <c r="I5327" s="309" t="s">
        <v>5706</v>
      </c>
      <c r="J5327" s="309" t="s">
        <v>15063</v>
      </c>
      <c r="K5327" s="310">
        <v>0.33340000000000003</v>
      </c>
      <c r="L5327" s="310">
        <v>0.29476867000000001</v>
      </c>
      <c r="M5327" s="310">
        <f>VLOOKUP(H5327,'Details of Feeder LEvel'!H:N,7,FALSE)</f>
        <v>0</v>
      </c>
      <c r="N5327" s="310">
        <f t="shared" si="83"/>
        <v>11.587081583683268</v>
      </c>
      <c r="O5327" s="310">
        <v>35.286255439090773</v>
      </c>
      <c r="P5327" s="309" t="s">
        <v>15063</v>
      </c>
      <c r="Q5327" s="311"/>
    </row>
    <row r="5328" spans="1:17" s="312" customFormat="1" x14ac:dyDescent="0.3">
      <c r="A5328" s="307">
        <v>5325</v>
      </c>
      <c r="B5328" s="308" t="s">
        <v>5252</v>
      </c>
      <c r="C5328" s="308" t="s">
        <v>2393</v>
      </c>
      <c r="D5328" s="308" t="s">
        <v>1372</v>
      </c>
      <c r="E5328" s="308" t="s">
        <v>1542</v>
      </c>
      <c r="F5328" s="309" t="s">
        <v>11201</v>
      </c>
      <c r="G5328" s="309" t="s">
        <v>11206</v>
      </c>
      <c r="H5328" s="309" t="s">
        <v>11207</v>
      </c>
      <c r="I5328" s="309" t="s">
        <v>5701</v>
      </c>
      <c r="J5328" s="309" t="s">
        <v>15063</v>
      </c>
      <c r="K5328" s="310">
        <v>0.32840000000000003</v>
      </c>
      <c r="L5328" s="310">
        <v>0.29405599999999998</v>
      </c>
      <c r="M5328" s="310">
        <f>VLOOKUP(H5328,'Details of Feeder LEvel'!H:N,7,FALSE)</f>
        <v>0</v>
      </c>
      <c r="N5328" s="310">
        <f t="shared" si="83"/>
        <v>10.457978075517675</v>
      </c>
      <c r="O5328" s="310">
        <v>10.457978075517671</v>
      </c>
      <c r="P5328" s="309" t="s">
        <v>15063</v>
      </c>
      <c r="Q5328" s="311"/>
    </row>
    <row r="5329" spans="1:17" s="312" customFormat="1" x14ac:dyDescent="0.3">
      <c r="A5329" s="307">
        <v>5326</v>
      </c>
      <c r="B5329" s="308" t="s">
        <v>5252</v>
      </c>
      <c r="C5329" s="308" t="s">
        <v>2393</v>
      </c>
      <c r="D5329" s="308" t="s">
        <v>1372</v>
      </c>
      <c r="E5329" s="308" t="s">
        <v>1542</v>
      </c>
      <c r="F5329" s="309" t="s">
        <v>11201</v>
      </c>
      <c r="G5329" s="309" t="s">
        <v>11208</v>
      </c>
      <c r="H5329" s="309" t="s">
        <v>11209</v>
      </c>
      <c r="I5329" s="309" t="s">
        <v>5701</v>
      </c>
      <c r="J5329" s="309" t="s">
        <v>15063</v>
      </c>
      <c r="K5329" s="310">
        <v>0.42579999999999996</v>
      </c>
      <c r="L5329" s="310">
        <v>0.3824552</v>
      </c>
      <c r="M5329" s="310">
        <f>VLOOKUP(H5329,'Details of Feeder LEvel'!H:N,7,FALSE)</f>
        <v>0</v>
      </c>
      <c r="N5329" s="310">
        <f t="shared" si="83"/>
        <v>10.179614842649123</v>
      </c>
      <c r="O5329" s="310">
        <v>10.179614842649121</v>
      </c>
      <c r="P5329" s="309" t="s">
        <v>15063</v>
      </c>
      <c r="Q5329" s="311"/>
    </row>
    <row r="5330" spans="1:17" s="312" customFormat="1" x14ac:dyDescent="0.3">
      <c r="A5330" s="307">
        <v>5327</v>
      </c>
      <c r="B5330" s="308" t="s">
        <v>5252</v>
      </c>
      <c r="C5330" s="308" t="s">
        <v>2393</v>
      </c>
      <c r="D5330" s="308" t="s">
        <v>1372</v>
      </c>
      <c r="E5330" s="308" t="s">
        <v>1542</v>
      </c>
      <c r="F5330" s="309" t="s">
        <v>11201</v>
      </c>
      <c r="G5330" s="309" t="s">
        <v>11210</v>
      </c>
      <c r="H5330" s="309" t="s">
        <v>11211</v>
      </c>
      <c r="I5330" s="309" t="s">
        <v>5706</v>
      </c>
      <c r="J5330" s="309" t="s">
        <v>15063</v>
      </c>
      <c r="K5330" s="310">
        <v>0.23080000000000001</v>
      </c>
      <c r="L5330" s="310">
        <v>0.20182667000000001</v>
      </c>
      <c r="M5330" s="310">
        <f>VLOOKUP(H5330,'Details of Feeder LEvel'!H:N,7,FALSE)</f>
        <v>0</v>
      </c>
      <c r="N5330" s="310">
        <f t="shared" si="83"/>
        <v>12.553435875216634</v>
      </c>
      <c r="O5330" s="310">
        <v>42.795357788630383</v>
      </c>
      <c r="P5330" s="309" t="s">
        <v>15063</v>
      </c>
      <c r="Q5330" s="311"/>
    </row>
    <row r="5331" spans="1:17" s="312" customFormat="1" x14ac:dyDescent="0.3">
      <c r="A5331" s="307">
        <v>5328</v>
      </c>
      <c r="B5331" s="308" t="s">
        <v>5252</v>
      </c>
      <c r="C5331" s="308" t="s">
        <v>2393</v>
      </c>
      <c r="D5331" s="308" t="s">
        <v>1372</v>
      </c>
      <c r="E5331" s="308" t="s">
        <v>1542</v>
      </c>
      <c r="F5331" s="309" t="s">
        <v>11201</v>
      </c>
      <c r="G5331" s="309" t="e">
        <v>#N/A</v>
      </c>
      <c r="H5331" s="309" t="s">
        <v>11212</v>
      </c>
      <c r="I5331" s="309" t="e">
        <v>#N/A</v>
      </c>
      <c r="J5331" s="309" t="s">
        <v>15063</v>
      </c>
      <c r="K5331" s="310">
        <v>0.55759999999999998</v>
      </c>
      <c r="L5331" s="310">
        <v>0.50084200000000001</v>
      </c>
      <c r="M5331" s="310">
        <f>VLOOKUP(H5331,'Details of Feeder LEvel'!H:N,7,FALSE)</f>
        <v>0</v>
      </c>
      <c r="N5331" s="310">
        <f t="shared" si="83"/>
        <v>10.178981348637011</v>
      </c>
      <c r="O5331" s="310">
        <v>10.178981348637006</v>
      </c>
      <c r="P5331" s="309" t="s">
        <v>15063</v>
      </c>
      <c r="Q5331" s="311"/>
    </row>
    <row r="5332" spans="1:17" s="312" customFormat="1" x14ac:dyDescent="0.3">
      <c r="A5332" s="307">
        <v>5329</v>
      </c>
      <c r="B5332" s="308" t="s">
        <v>5252</v>
      </c>
      <c r="C5332" s="308" t="s">
        <v>2393</v>
      </c>
      <c r="D5332" s="308" t="s">
        <v>1372</v>
      </c>
      <c r="E5332" s="308" t="s">
        <v>1542</v>
      </c>
      <c r="F5332" s="309" t="s">
        <v>11201</v>
      </c>
      <c r="G5332" s="309" t="s">
        <v>11213</v>
      </c>
      <c r="H5332" s="309" t="s">
        <v>11214</v>
      </c>
      <c r="I5332" s="309" t="s">
        <v>5701</v>
      </c>
      <c r="J5332" s="309" t="s">
        <v>15063</v>
      </c>
      <c r="K5332" s="310">
        <v>0.48480000000000001</v>
      </c>
      <c r="L5332" s="310">
        <v>0.43390079999999998</v>
      </c>
      <c r="M5332" s="310">
        <f>VLOOKUP(H5332,'Details of Feeder LEvel'!H:N,7,FALSE)</f>
        <v>0</v>
      </c>
      <c r="N5332" s="310">
        <f t="shared" si="83"/>
        <v>10.499009900990105</v>
      </c>
      <c r="O5332" s="310">
        <v>10.499009900990098</v>
      </c>
      <c r="P5332" s="309" t="s">
        <v>15063</v>
      </c>
      <c r="Q5332" s="311"/>
    </row>
    <row r="5333" spans="1:17" s="312" customFormat="1" x14ac:dyDescent="0.3">
      <c r="A5333" s="307">
        <v>5330</v>
      </c>
      <c r="B5333" s="308" t="s">
        <v>5252</v>
      </c>
      <c r="C5333" s="308" t="s">
        <v>2393</v>
      </c>
      <c r="D5333" s="308" t="s">
        <v>1372</v>
      </c>
      <c r="E5333" s="308" t="s">
        <v>1542</v>
      </c>
      <c r="F5333" s="309" t="s">
        <v>11201</v>
      </c>
      <c r="G5333" s="309" t="e">
        <v>#N/A</v>
      </c>
      <c r="H5333" s="309" t="s">
        <v>11215</v>
      </c>
      <c r="I5333" s="309" t="e">
        <v>#N/A</v>
      </c>
      <c r="J5333" s="309" t="s">
        <v>15063</v>
      </c>
      <c r="K5333" s="310">
        <v>1.60492565</v>
      </c>
      <c r="L5333" s="310">
        <v>1.4021717300000001</v>
      </c>
      <c r="M5333" s="310">
        <f>VLOOKUP(H5333,'Details of Feeder LEvel'!H:N,7,FALSE)</f>
        <v>0</v>
      </c>
      <c r="N5333" s="310">
        <f t="shared" si="83"/>
        <v>12.633228212160477</v>
      </c>
      <c r="O5333" s="310">
        <v>18.067622352090407</v>
      </c>
      <c r="P5333" s="309" t="s">
        <v>15063</v>
      </c>
      <c r="Q5333" s="311"/>
    </row>
    <row r="5334" spans="1:17" s="312" customFormat="1" x14ac:dyDescent="0.3">
      <c r="A5334" s="307">
        <v>5331</v>
      </c>
      <c r="B5334" s="308" t="s">
        <v>5252</v>
      </c>
      <c r="C5334" s="308" t="s">
        <v>2393</v>
      </c>
      <c r="D5334" s="308" t="s">
        <v>1372</v>
      </c>
      <c r="E5334" s="308" t="s">
        <v>1542</v>
      </c>
      <c r="F5334" s="309" t="s">
        <v>11201</v>
      </c>
      <c r="G5334" s="309" t="s">
        <v>11216</v>
      </c>
      <c r="H5334" s="309" t="s">
        <v>11217</v>
      </c>
      <c r="I5334" s="309" t="s">
        <v>5701</v>
      </c>
      <c r="J5334" s="309" t="s">
        <v>15063</v>
      </c>
      <c r="K5334" s="310">
        <v>0.45200000000000001</v>
      </c>
      <c r="L5334" s="310">
        <v>0.40841759999999994</v>
      </c>
      <c r="M5334" s="310">
        <f>VLOOKUP(H5334,'Details of Feeder LEvel'!H:N,7,FALSE)</f>
        <v>0</v>
      </c>
      <c r="N5334" s="310">
        <f t="shared" si="83"/>
        <v>9.6421238938053264</v>
      </c>
      <c r="O5334" s="310">
        <v>9.6421238938053317</v>
      </c>
      <c r="P5334" s="309" t="s">
        <v>15063</v>
      </c>
      <c r="Q5334" s="311"/>
    </row>
    <row r="5335" spans="1:17" s="312" customFormat="1" x14ac:dyDescent="0.3">
      <c r="A5335" s="307">
        <v>5332</v>
      </c>
      <c r="B5335" s="308" t="s">
        <v>5252</v>
      </c>
      <c r="C5335" s="308" t="s">
        <v>2393</v>
      </c>
      <c r="D5335" s="308" t="s">
        <v>1372</v>
      </c>
      <c r="E5335" s="308" t="s">
        <v>1542</v>
      </c>
      <c r="F5335" s="309" t="s">
        <v>11201</v>
      </c>
      <c r="G5335" s="309" t="s">
        <v>11218</v>
      </c>
      <c r="H5335" s="309" t="s">
        <v>11219</v>
      </c>
      <c r="I5335" s="309" t="s">
        <v>5701</v>
      </c>
      <c r="J5335" s="309" t="s">
        <v>15063</v>
      </c>
      <c r="K5335" s="310">
        <v>0.53280000000000005</v>
      </c>
      <c r="L5335" s="310">
        <v>0.47892980000000002</v>
      </c>
      <c r="M5335" s="310">
        <f>VLOOKUP(H5335,'Details of Feeder LEvel'!H:N,7,FALSE)</f>
        <v>0</v>
      </c>
      <c r="N5335" s="310">
        <f t="shared" si="83"/>
        <v>10.110773273273278</v>
      </c>
      <c r="O5335" s="310">
        <v>10.110773273273278</v>
      </c>
      <c r="P5335" s="309" t="s">
        <v>15063</v>
      </c>
      <c r="Q5335" s="311"/>
    </row>
    <row r="5336" spans="1:17" s="312" customFormat="1" x14ac:dyDescent="0.3">
      <c r="A5336" s="307">
        <v>5333</v>
      </c>
      <c r="B5336" s="308" t="s">
        <v>5252</v>
      </c>
      <c r="C5336" s="308" t="s">
        <v>2393</v>
      </c>
      <c r="D5336" s="308" t="s">
        <v>1372</v>
      </c>
      <c r="E5336" s="308" t="s">
        <v>1542</v>
      </c>
      <c r="F5336" s="309" t="s">
        <v>11201</v>
      </c>
      <c r="G5336" s="309" t="s">
        <v>11220</v>
      </c>
      <c r="H5336" s="309" t="s">
        <v>11221</v>
      </c>
      <c r="I5336" s="309" t="s">
        <v>5701</v>
      </c>
      <c r="J5336" s="309" t="s">
        <v>15063</v>
      </c>
      <c r="K5336" s="310">
        <v>0.89599999999999991</v>
      </c>
      <c r="L5336" s="310">
        <v>0.80727100000000007</v>
      </c>
      <c r="M5336" s="310">
        <f>VLOOKUP(H5336,'Details of Feeder LEvel'!H:N,7,FALSE)</f>
        <v>0</v>
      </c>
      <c r="N5336" s="310">
        <f t="shared" si="83"/>
        <v>9.9027901785714114</v>
      </c>
      <c r="O5336" s="310">
        <v>9.9027901785714079</v>
      </c>
      <c r="P5336" s="309" t="s">
        <v>15063</v>
      </c>
      <c r="Q5336" s="311"/>
    </row>
    <row r="5337" spans="1:17" s="312" customFormat="1" x14ac:dyDescent="0.3">
      <c r="A5337" s="307">
        <v>5334</v>
      </c>
      <c r="B5337" s="308" t="s">
        <v>5252</v>
      </c>
      <c r="C5337" s="308" t="s">
        <v>2393</v>
      </c>
      <c r="D5337" s="308" t="s">
        <v>1372</v>
      </c>
      <c r="E5337" s="308" t="s">
        <v>1542</v>
      </c>
      <c r="F5337" s="309" t="s">
        <v>11201</v>
      </c>
      <c r="G5337" s="309" t="s">
        <v>11222</v>
      </c>
      <c r="H5337" s="309" t="s">
        <v>11223</v>
      </c>
      <c r="I5337" s="309" t="s">
        <v>5706</v>
      </c>
      <c r="J5337" s="309" t="s">
        <v>15063</v>
      </c>
      <c r="K5337" s="310">
        <v>0.32340000000000002</v>
      </c>
      <c r="L5337" s="310">
        <v>0.27967097000000002</v>
      </c>
      <c r="M5337" s="310">
        <f>VLOOKUP(H5337,'Details of Feeder LEvel'!H:N,7,FALSE)</f>
        <v>0</v>
      </c>
      <c r="N5337" s="310">
        <f t="shared" si="83"/>
        <v>13.521654298082868</v>
      </c>
      <c r="O5337" s="310">
        <v>13.521654298082886</v>
      </c>
      <c r="P5337" s="309" t="s">
        <v>15063</v>
      </c>
      <c r="Q5337" s="311"/>
    </row>
    <row r="5338" spans="1:17" s="312" customFormat="1" x14ac:dyDescent="0.3">
      <c r="A5338" s="307">
        <v>5335</v>
      </c>
      <c r="B5338" s="308" t="s">
        <v>5252</v>
      </c>
      <c r="C5338" s="308" t="s">
        <v>2393</v>
      </c>
      <c r="D5338" s="308" t="s">
        <v>1372</v>
      </c>
      <c r="E5338" s="308" t="s">
        <v>1542</v>
      </c>
      <c r="F5338" s="309" t="s">
        <v>11201</v>
      </c>
      <c r="G5338" s="309" t="s">
        <v>11224</v>
      </c>
      <c r="H5338" s="309" t="s">
        <v>11225</v>
      </c>
      <c r="I5338" s="309" t="s">
        <v>5706</v>
      </c>
      <c r="J5338" s="309" t="s">
        <v>15063</v>
      </c>
      <c r="K5338" s="310">
        <v>0.41389999999999993</v>
      </c>
      <c r="L5338" s="310">
        <v>0.35824577000000002</v>
      </c>
      <c r="M5338" s="310">
        <f>VLOOKUP(H5338,'Details of Feeder LEvel'!H:N,7,FALSE)</f>
        <v>0</v>
      </c>
      <c r="N5338" s="310">
        <f t="shared" si="83"/>
        <v>13.446298622855743</v>
      </c>
      <c r="O5338" s="310">
        <v>36.870293244680838</v>
      </c>
      <c r="P5338" s="309" t="s">
        <v>15063</v>
      </c>
      <c r="Q5338" s="311"/>
    </row>
    <row r="5339" spans="1:17" s="312" customFormat="1" x14ac:dyDescent="0.3">
      <c r="A5339" s="307">
        <v>5336</v>
      </c>
      <c r="B5339" s="308" t="s">
        <v>5252</v>
      </c>
      <c r="C5339" s="308" t="s">
        <v>2393</v>
      </c>
      <c r="D5339" s="308" t="s">
        <v>1372</v>
      </c>
      <c r="E5339" s="308" t="s">
        <v>1542</v>
      </c>
      <c r="F5339" s="309" t="s">
        <v>11226</v>
      </c>
      <c r="G5339" s="309" t="s">
        <v>11227</v>
      </c>
      <c r="H5339" s="309" t="s">
        <v>11228</v>
      </c>
      <c r="I5339" s="309" t="s">
        <v>5701</v>
      </c>
      <c r="J5339" s="309" t="s">
        <v>15063</v>
      </c>
      <c r="K5339" s="310">
        <v>0.66880000000000006</v>
      </c>
      <c r="L5339" s="310">
        <v>0.60291620000000001</v>
      </c>
      <c r="M5339" s="310">
        <f>VLOOKUP(H5339,'Details of Feeder LEvel'!H:N,7,FALSE)</f>
        <v>0</v>
      </c>
      <c r="N5339" s="310">
        <f t="shared" si="83"/>
        <v>9.8510466507177092</v>
      </c>
      <c r="O5339" s="310">
        <v>9.8510466507177092</v>
      </c>
      <c r="P5339" s="309" t="s">
        <v>15063</v>
      </c>
      <c r="Q5339" s="311"/>
    </row>
    <row r="5340" spans="1:17" s="312" customFormat="1" x14ac:dyDescent="0.3">
      <c r="A5340" s="307">
        <v>5337</v>
      </c>
      <c r="B5340" s="308" t="s">
        <v>5252</v>
      </c>
      <c r="C5340" s="308" t="s">
        <v>2393</v>
      </c>
      <c r="D5340" s="308" t="s">
        <v>1372</v>
      </c>
      <c r="E5340" s="308" t="s">
        <v>1542</v>
      </c>
      <c r="F5340" s="309" t="s">
        <v>11226</v>
      </c>
      <c r="G5340" s="309" t="s">
        <v>11229</v>
      </c>
      <c r="H5340" s="309" t="s">
        <v>11230</v>
      </c>
      <c r="I5340" s="309" t="s">
        <v>5701</v>
      </c>
      <c r="J5340" s="309" t="s">
        <v>15063</v>
      </c>
      <c r="K5340" s="310">
        <v>0.33740000000000003</v>
      </c>
      <c r="L5340" s="310">
        <v>0.30346699999999999</v>
      </c>
      <c r="M5340" s="310">
        <f>VLOOKUP(H5340,'Details of Feeder LEvel'!H:N,7,FALSE)</f>
        <v>0</v>
      </c>
      <c r="N5340" s="310">
        <f t="shared" si="83"/>
        <v>10.057202133965633</v>
      </c>
      <c r="O5340" s="310">
        <v>10.057202133965637</v>
      </c>
      <c r="P5340" s="309" t="s">
        <v>15063</v>
      </c>
      <c r="Q5340" s="311"/>
    </row>
    <row r="5341" spans="1:17" s="312" customFormat="1" x14ac:dyDescent="0.3">
      <c r="A5341" s="307">
        <v>5338</v>
      </c>
      <c r="B5341" s="308" t="s">
        <v>5252</v>
      </c>
      <c r="C5341" s="308" t="s">
        <v>2393</v>
      </c>
      <c r="D5341" s="308" t="s">
        <v>1372</v>
      </c>
      <c r="E5341" s="308" t="s">
        <v>1542</v>
      </c>
      <c r="F5341" s="309" t="s">
        <v>11226</v>
      </c>
      <c r="G5341" s="309" t="s">
        <v>11231</v>
      </c>
      <c r="H5341" s="309" t="s">
        <v>11232</v>
      </c>
      <c r="I5341" s="309" t="s">
        <v>5706</v>
      </c>
      <c r="J5341" s="309" t="s">
        <v>15063</v>
      </c>
      <c r="K5341" s="310">
        <v>8.4705000000000003E-2</v>
      </c>
      <c r="L5341" s="310">
        <v>7.4866199999999994E-2</v>
      </c>
      <c r="M5341" s="310">
        <f>VLOOKUP(H5341,'Details of Feeder LEvel'!H:N,7,FALSE)</f>
        <v>0</v>
      </c>
      <c r="N5341" s="310">
        <f t="shared" si="83"/>
        <v>11.615370993447858</v>
      </c>
      <c r="O5341" s="310">
        <v>21.67733382591155</v>
      </c>
      <c r="P5341" s="309" t="s">
        <v>15063</v>
      </c>
      <c r="Q5341" s="311"/>
    </row>
    <row r="5342" spans="1:17" s="312" customFormat="1" x14ac:dyDescent="0.3">
      <c r="A5342" s="307">
        <v>5339</v>
      </c>
      <c r="B5342" s="308" t="s">
        <v>5252</v>
      </c>
      <c r="C5342" s="308" t="s">
        <v>2393</v>
      </c>
      <c r="D5342" s="308" t="s">
        <v>1372</v>
      </c>
      <c r="E5342" s="308" t="s">
        <v>1542</v>
      </c>
      <c r="F5342" s="309" t="s">
        <v>11226</v>
      </c>
      <c r="G5342" s="309" t="s">
        <v>11233</v>
      </c>
      <c r="H5342" s="309" t="s">
        <v>11234</v>
      </c>
      <c r="I5342" s="309" t="s">
        <v>5706</v>
      </c>
      <c r="J5342" s="309" t="s">
        <v>15063</v>
      </c>
      <c r="K5342" s="310">
        <v>0.39560000000000001</v>
      </c>
      <c r="L5342" s="310">
        <v>0.34459509999999999</v>
      </c>
      <c r="M5342" s="310">
        <f>VLOOKUP(H5342,'Details of Feeder LEvel'!H:N,7,FALSE)</f>
        <v>0</v>
      </c>
      <c r="N5342" s="310">
        <f t="shared" si="83"/>
        <v>12.893048533872603</v>
      </c>
      <c r="O5342" s="310">
        <v>38.160248059460301</v>
      </c>
      <c r="P5342" s="309" t="s">
        <v>15063</v>
      </c>
      <c r="Q5342" s="311"/>
    </row>
    <row r="5343" spans="1:17" s="312" customFormat="1" x14ac:dyDescent="0.3">
      <c r="A5343" s="307">
        <v>5340</v>
      </c>
      <c r="B5343" s="308" t="s">
        <v>5252</v>
      </c>
      <c r="C5343" s="308" t="s">
        <v>2393</v>
      </c>
      <c r="D5343" s="308" t="s">
        <v>1372</v>
      </c>
      <c r="E5343" s="308" t="s">
        <v>1542</v>
      </c>
      <c r="F5343" s="309" t="s">
        <v>11226</v>
      </c>
      <c r="G5343" s="309" t="s">
        <v>11235</v>
      </c>
      <c r="H5343" s="309" t="s">
        <v>11236</v>
      </c>
      <c r="I5343" s="309" t="s">
        <v>5701</v>
      </c>
      <c r="J5343" s="309" t="s">
        <v>15063</v>
      </c>
      <c r="K5343" s="310">
        <v>0.49459999999999998</v>
      </c>
      <c r="L5343" s="310">
        <v>0.44611060000000002</v>
      </c>
      <c r="M5343" s="310">
        <f>VLOOKUP(H5343,'Details of Feeder LEvel'!H:N,7,FALSE)</f>
        <v>0</v>
      </c>
      <c r="N5343" s="310">
        <f t="shared" si="83"/>
        <v>9.8037606146380831</v>
      </c>
      <c r="O5343" s="310">
        <v>9.8037606146380902</v>
      </c>
      <c r="P5343" s="309" t="s">
        <v>15063</v>
      </c>
      <c r="Q5343" s="311"/>
    </row>
    <row r="5344" spans="1:17" s="312" customFormat="1" x14ac:dyDescent="0.3">
      <c r="A5344" s="307">
        <v>5341</v>
      </c>
      <c r="B5344" s="308" t="s">
        <v>5252</v>
      </c>
      <c r="C5344" s="308" t="s">
        <v>2393</v>
      </c>
      <c r="D5344" s="308" t="s">
        <v>1372</v>
      </c>
      <c r="E5344" s="308" t="s">
        <v>1542</v>
      </c>
      <c r="F5344" s="309" t="s">
        <v>11237</v>
      </c>
      <c r="G5344" s="309" t="s">
        <v>11238</v>
      </c>
      <c r="H5344" s="309" t="s">
        <v>11239</v>
      </c>
      <c r="I5344" s="309" t="s">
        <v>5701</v>
      </c>
      <c r="J5344" s="309" t="s">
        <v>15063</v>
      </c>
      <c r="K5344" s="310">
        <v>0.36699999999999999</v>
      </c>
      <c r="L5344" s="310">
        <v>0.32810404999999998</v>
      </c>
      <c r="M5344" s="310">
        <f>VLOOKUP(H5344,'Details of Feeder LEvel'!H:N,7,FALSE)</f>
        <v>0</v>
      </c>
      <c r="N5344" s="310">
        <f t="shared" si="83"/>
        <v>10.598351498637605</v>
      </c>
      <c r="O5344" s="310">
        <v>10.598351498637603</v>
      </c>
      <c r="P5344" s="309" t="s">
        <v>15063</v>
      </c>
      <c r="Q5344" s="311"/>
    </row>
    <row r="5345" spans="1:17" s="312" customFormat="1" x14ac:dyDescent="0.3">
      <c r="A5345" s="307">
        <v>5342</v>
      </c>
      <c r="B5345" s="308" t="s">
        <v>5252</v>
      </c>
      <c r="C5345" s="308" t="s">
        <v>2393</v>
      </c>
      <c r="D5345" s="308" t="s">
        <v>1372</v>
      </c>
      <c r="E5345" s="308" t="s">
        <v>1542</v>
      </c>
      <c r="F5345" s="309" t="s">
        <v>11237</v>
      </c>
      <c r="G5345" s="309" t="s">
        <v>11240</v>
      </c>
      <c r="H5345" s="309" t="s">
        <v>11241</v>
      </c>
      <c r="I5345" s="309" t="s">
        <v>5706</v>
      </c>
      <c r="J5345" s="309" t="s">
        <v>15063</v>
      </c>
      <c r="K5345" s="310">
        <v>0.42719999999999997</v>
      </c>
      <c r="L5345" s="310">
        <v>0.37415043999999997</v>
      </c>
      <c r="M5345" s="310">
        <f>VLOOKUP(H5345,'Details of Feeder LEvel'!H:N,7,FALSE)</f>
        <v>0</v>
      </c>
      <c r="N5345" s="310">
        <f t="shared" si="83"/>
        <v>12.417968164794008</v>
      </c>
      <c r="O5345" s="310">
        <v>25.66612997814174</v>
      </c>
      <c r="P5345" s="309" t="s">
        <v>15063</v>
      </c>
      <c r="Q5345" s="311"/>
    </row>
    <row r="5346" spans="1:17" s="312" customFormat="1" x14ac:dyDescent="0.3">
      <c r="A5346" s="307">
        <v>5343</v>
      </c>
      <c r="B5346" s="308" t="s">
        <v>5252</v>
      </c>
      <c r="C5346" s="308" t="s">
        <v>2393</v>
      </c>
      <c r="D5346" s="308" t="s">
        <v>1372</v>
      </c>
      <c r="E5346" s="308" t="s">
        <v>1542</v>
      </c>
      <c r="F5346" s="309" t="s">
        <v>11237</v>
      </c>
      <c r="G5346" s="309" t="s">
        <v>11242</v>
      </c>
      <c r="H5346" s="309" t="s">
        <v>11243</v>
      </c>
      <c r="I5346" s="309" t="s">
        <v>5701</v>
      </c>
      <c r="J5346" s="309" t="s">
        <v>15063</v>
      </c>
      <c r="K5346" s="310">
        <v>0.42320000000000002</v>
      </c>
      <c r="L5346" s="310">
        <v>0.38137524</v>
      </c>
      <c r="M5346" s="310">
        <f>VLOOKUP(H5346,'Details of Feeder LEvel'!H:N,7,FALSE)</f>
        <v>0</v>
      </c>
      <c r="N5346" s="310">
        <f t="shared" si="83"/>
        <v>9.8829773156899847</v>
      </c>
      <c r="O5346" s="310">
        <v>9.8829773156899883</v>
      </c>
      <c r="P5346" s="309" t="s">
        <v>15063</v>
      </c>
      <c r="Q5346" s="311"/>
    </row>
    <row r="5347" spans="1:17" s="312" customFormat="1" x14ac:dyDescent="0.3">
      <c r="A5347" s="307">
        <v>5344</v>
      </c>
      <c r="B5347" s="308" t="s">
        <v>5252</v>
      </c>
      <c r="C5347" s="308" t="s">
        <v>2393</v>
      </c>
      <c r="D5347" s="308" t="s">
        <v>1372</v>
      </c>
      <c r="E5347" s="308" t="s">
        <v>1542</v>
      </c>
      <c r="F5347" s="309" t="s">
        <v>11237</v>
      </c>
      <c r="G5347" s="309" t="s">
        <v>11244</v>
      </c>
      <c r="H5347" s="309" t="s">
        <v>11245</v>
      </c>
      <c r="I5347" s="309" t="s">
        <v>5701</v>
      </c>
      <c r="J5347" s="309" t="s">
        <v>15063</v>
      </c>
      <c r="K5347" s="310">
        <v>0.30840000000000001</v>
      </c>
      <c r="L5347" s="310">
        <v>0.27725759999999999</v>
      </c>
      <c r="M5347" s="310">
        <f>VLOOKUP(H5347,'Details of Feeder LEvel'!H:N,7,FALSE)</f>
        <v>0</v>
      </c>
      <c r="N5347" s="310">
        <f t="shared" si="83"/>
        <v>10.098054474708176</v>
      </c>
      <c r="O5347" s="310">
        <v>10.098054474708174</v>
      </c>
      <c r="P5347" s="309" t="s">
        <v>15063</v>
      </c>
      <c r="Q5347" s="311"/>
    </row>
    <row r="5348" spans="1:17" s="312" customFormat="1" x14ac:dyDescent="0.3">
      <c r="A5348" s="307">
        <v>5345</v>
      </c>
      <c r="B5348" s="308" t="s">
        <v>5252</v>
      </c>
      <c r="C5348" s="308" t="s">
        <v>2393</v>
      </c>
      <c r="D5348" s="308" t="s">
        <v>1372</v>
      </c>
      <c r="E5348" s="308" t="s">
        <v>1372</v>
      </c>
      <c r="F5348" s="309" t="s">
        <v>11246</v>
      </c>
      <c r="G5348" s="309" t="s">
        <v>11247</v>
      </c>
      <c r="H5348" s="309" t="s">
        <v>11248</v>
      </c>
      <c r="I5348" s="309" t="s">
        <v>5701</v>
      </c>
      <c r="J5348" s="309" t="s">
        <v>15063</v>
      </c>
      <c r="K5348" s="310">
        <v>0.28988000000000003</v>
      </c>
      <c r="L5348" s="310">
        <v>0.26085199999999997</v>
      </c>
      <c r="M5348" s="310">
        <f>VLOOKUP(H5348,'Details of Feeder LEvel'!H:N,7,FALSE)</f>
        <v>0</v>
      </c>
      <c r="N5348" s="310">
        <f t="shared" si="83"/>
        <v>10.013798813302072</v>
      </c>
      <c r="O5348" s="310">
        <v>10.013798813302078</v>
      </c>
      <c r="P5348" s="309" t="s">
        <v>15063</v>
      </c>
      <c r="Q5348" s="311"/>
    </row>
    <row r="5349" spans="1:17" s="312" customFormat="1" x14ac:dyDescent="0.3">
      <c r="A5349" s="307">
        <v>5346</v>
      </c>
      <c r="B5349" s="308" t="s">
        <v>5252</v>
      </c>
      <c r="C5349" s="308" t="s">
        <v>2393</v>
      </c>
      <c r="D5349" s="308" t="s">
        <v>1372</v>
      </c>
      <c r="E5349" s="308" t="s">
        <v>1372</v>
      </c>
      <c r="F5349" s="309" t="s">
        <v>11246</v>
      </c>
      <c r="G5349" s="309" t="s">
        <v>11249</v>
      </c>
      <c r="H5349" s="309" t="s">
        <v>11250</v>
      </c>
      <c r="I5349" s="309" t="s">
        <v>5701</v>
      </c>
      <c r="J5349" s="309" t="s">
        <v>15063</v>
      </c>
      <c r="K5349" s="310">
        <v>0.22098000000000001</v>
      </c>
      <c r="L5349" s="310">
        <v>0.19918849999999999</v>
      </c>
      <c r="M5349" s="310">
        <f>VLOOKUP(H5349,'Details of Feeder LEvel'!H:N,7,FALSE)</f>
        <v>0</v>
      </c>
      <c r="N5349" s="310">
        <f t="shared" si="83"/>
        <v>9.8612996651280742</v>
      </c>
      <c r="O5349" s="310">
        <v>9.861299665128076</v>
      </c>
      <c r="P5349" s="309" t="s">
        <v>15063</v>
      </c>
      <c r="Q5349" s="311"/>
    </row>
    <row r="5350" spans="1:17" s="312" customFormat="1" x14ac:dyDescent="0.3">
      <c r="A5350" s="307">
        <v>5347</v>
      </c>
      <c r="B5350" s="308" t="s">
        <v>5252</v>
      </c>
      <c r="C5350" s="308" t="s">
        <v>2393</v>
      </c>
      <c r="D5350" s="308" t="s">
        <v>1372</v>
      </c>
      <c r="E5350" s="308" t="s">
        <v>1372</v>
      </c>
      <c r="F5350" s="309" t="s">
        <v>11246</v>
      </c>
      <c r="G5350" s="309" t="s">
        <v>11251</v>
      </c>
      <c r="H5350" s="309" t="s">
        <v>11252</v>
      </c>
      <c r="I5350" s="309" t="s">
        <v>5701</v>
      </c>
      <c r="J5350" s="309" t="s">
        <v>15063</v>
      </c>
      <c r="K5350" s="310">
        <v>0.15284</v>
      </c>
      <c r="L5350" s="310">
        <v>0.1375265</v>
      </c>
      <c r="M5350" s="310">
        <f>VLOOKUP(H5350,'Details of Feeder LEvel'!H:N,7,FALSE)</f>
        <v>0</v>
      </c>
      <c r="N5350" s="310">
        <f t="shared" si="83"/>
        <v>10.019301230044496</v>
      </c>
      <c r="O5350" s="310">
        <v>10.019301230044498</v>
      </c>
      <c r="P5350" s="309" t="s">
        <v>15063</v>
      </c>
      <c r="Q5350" s="311"/>
    </row>
    <row r="5351" spans="1:17" s="312" customFormat="1" x14ac:dyDescent="0.3">
      <c r="A5351" s="307">
        <v>5348</v>
      </c>
      <c r="B5351" s="308" t="s">
        <v>5252</v>
      </c>
      <c r="C5351" s="308" t="s">
        <v>2393</v>
      </c>
      <c r="D5351" s="308" t="s">
        <v>1372</v>
      </c>
      <c r="E5351" s="308" t="s">
        <v>1372</v>
      </c>
      <c r="F5351" s="309" t="s">
        <v>11246</v>
      </c>
      <c r="G5351" s="309" t="s">
        <v>11253</v>
      </c>
      <c r="H5351" s="309" t="s">
        <v>11254</v>
      </c>
      <c r="I5351" s="309" t="s">
        <v>5701</v>
      </c>
      <c r="J5351" s="309" t="s">
        <v>15063</v>
      </c>
      <c r="K5351" s="310">
        <v>0.37603999999999999</v>
      </c>
      <c r="L5351" s="310">
        <v>0.33963850000000001</v>
      </c>
      <c r="M5351" s="310">
        <f>VLOOKUP(H5351,'Details of Feeder LEvel'!H:N,7,FALSE)</f>
        <v>0</v>
      </c>
      <c r="N5351" s="310">
        <f t="shared" si="83"/>
        <v>9.6802201893415525</v>
      </c>
      <c r="O5351" s="310">
        <v>9.6802201893415596</v>
      </c>
      <c r="P5351" s="309" t="s">
        <v>15063</v>
      </c>
      <c r="Q5351" s="311"/>
    </row>
    <row r="5352" spans="1:17" s="312" customFormat="1" x14ac:dyDescent="0.3">
      <c r="A5352" s="307">
        <v>5349</v>
      </c>
      <c r="B5352" s="308" t="s">
        <v>5252</v>
      </c>
      <c r="C5352" s="308" t="s">
        <v>2393</v>
      </c>
      <c r="D5352" s="308" t="s">
        <v>1372</v>
      </c>
      <c r="E5352" s="308" t="s">
        <v>1372</v>
      </c>
      <c r="F5352" s="309" t="s">
        <v>11246</v>
      </c>
      <c r="G5352" s="309" t="s">
        <v>11255</v>
      </c>
      <c r="H5352" s="309" t="s">
        <v>11256</v>
      </c>
      <c r="I5352" s="309" t="s">
        <v>5701</v>
      </c>
      <c r="J5352" s="309" t="s">
        <v>15063</v>
      </c>
      <c r="K5352" s="310">
        <v>0.19225999999999999</v>
      </c>
      <c r="L5352" s="310">
        <v>0.17389499999999999</v>
      </c>
      <c r="M5352" s="310">
        <f>VLOOKUP(H5352,'Details of Feeder LEvel'!H:N,7,FALSE)</f>
        <v>0</v>
      </c>
      <c r="N5352" s="310">
        <f t="shared" si="83"/>
        <v>9.5521689378965942</v>
      </c>
      <c r="O5352" s="310">
        <v>9.5521689378965995</v>
      </c>
      <c r="P5352" s="309" t="s">
        <v>15063</v>
      </c>
      <c r="Q5352" s="311"/>
    </row>
    <row r="5353" spans="1:17" s="312" customFormat="1" x14ac:dyDescent="0.3">
      <c r="A5353" s="307">
        <v>5350</v>
      </c>
      <c r="B5353" s="308" t="s">
        <v>5252</v>
      </c>
      <c r="C5353" s="308" t="s">
        <v>2393</v>
      </c>
      <c r="D5353" s="308" t="s">
        <v>1372</v>
      </c>
      <c r="E5353" s="308" t="s">
        <v>1372</v>
      </c>
      <c r="F5353" s="309" t="s">
        <v>11246</v>
      </c>
      <c r="G5353" s="309" t="s">
        <v>11257</v>
      </c>
      <c r="H5353" s="309" t="s">
        <v>11258</v>
      </c>
      <c r="I5353" s="309" t="s">
        <v>5701</v>
      </c>
      <c r="J5353" s="309" t="s">
        <v>15063</v>
      </c>
      <c r="K5353" s="310">
        <v>0.33613999999999999</v>
      </c>
      <c r="L5353" s="310">
        <v>0.38546900000000001</v>
      </c>
      <c r="M5353" s="310">
        <f>VLOOKUP(H5353,'Details of Feeder LEvel'!H:N,7,FALSE)</f>
        <v>0</v>
      </c>
      <c r="N5353" s="310">
        <f t="shared" si="83"/>
        <v>-14.675135360266559</v>
      </c>
      <c r="O5353" s="310">
        <v>-14.675135360266566</v>
      </c>
      <c r="P5353" s="309" t="s">
        <v>15063</v>
      </c>
      <c r="Q5353" s="311"/>
    </row>
    <row r="5354" spans="1:17" s="312" customFormat="1" x14ac:dyDescent="0.3">
      <c r="A5354" s="307">
        <v>5351</v>
      </c>
      <c r="B5354" s="308" t="s">
        <v>5252</v>
      </c>
      <c r="C5354" s="308" t="s">
        <v>2393</v>
      </c>
      <c r="D5354" s="308" t="s">
        <v>1372</v>
      </c>
      <c r="E5354" s="308" t="s">
        <v>1372</v>
      </c>
      <c r="F5354" s="309" t="s">
        <v>11246</v>
      </c>
      <c r="G5354" s="309" t="s">
        <v>11259</v>
      </c>
      <c r="H5354" s="309" t="s">
        <v>11260</v>
      </c>
      <c r="I5354" s="309" t="s">
        <v>5706</v>
      </c>
      <c r="J5354" s="309" t="s">
        <v>15063</v>
      </c>
      <c r="K5354" s="310">
        <v>0.19991999999999999</v>
      </c>
      <c r="L5354" s="310">
        <v>0.1739928</v>
      </c>
      <c r="M5354" s="310">
        <f>VLOOKUP(H5354,'Details of Feeder LEvel'!H:N,7,FALSE)</f>
        <v>0</v>
      </c>
      <c r="N5354" s="310">
        <f t="shared" si="83"/>
        <v>12.968787515005994</v>
      </c>
      <c r="O5354" s="310">
        <v>22.241444199364047</v>
      </c>
      <c r="P5354" s="309" t="s">
        <v>15063</v>
      </c>
      <c r="Q5354" s="311"/>
    </row>
    <row r="5355" spans="1:17" s="312" customFormat="1" x14ac:dyDescent="0.3">
      <c r="A5355" s="307">
        <v>5352</v>
      </c>
      <c r="B5355" s="308" t="s">
        <v>5252</v>
      </c>
      <c r="C5355" s="308" t="s">
        <v>2393</v>
      </c>
      <c r="D5355" s="308" t="s">
        <v>1372</v>
      </c>
      <c r="E5355" s="308" t="s">
        <v>1372</v>
      </c>
      <c r="F5355" s="309" t="s">
        <v>11246</v>
      </c>
      <c r="G5355" s="309" t="s">
        <v>11261</v>
      </c>
      <c r="H5355" s="309" t="s">
        <v>11262</v>
      </c>
      <c r="I5355" s="309" t="s">
        <v>5706</v>
      </c>
      <c r="J5355" s="309" t="s">
        <v>15063</v>
      </c>
      <c r="K5355" s="310">
        <v>0.24784</v>
      </c>
      <c r="L5355" s="310">
        <v>0.2136014</v>
      </c>
      <c r="M5355" s="310">
        <f>VLOOKUP(H5355,'Details of Feeder LEvel'!H:N,7,FALSE)</f>
        <v>0</v>
      </c>
      <c r="N5355" s="310">
        <f t="shared" si="83"/>
        <v>13.814799870884444</v>
      </c>
      <c r="O5355" s="310">
        <v>38.51040291237171</v>
      </c>
      <c r="P5355" s="309" t="s">
        <v>15063</v>
      </c>
      <c r="Q5355" s="311"/>
    </row>
    <row r="5356" spans="1:17" s="312" customFormat="1" x14ac:dyDescent="0.3">
      <c r="A5356" s="307">
        <v>5353</v>
      </c>
      <c r="B5356" s="308" t="s">
        <v>5252</v>
      </c>
      <c r="C5356" s="308" t="s">
        <v>2393</v>
      </c>
      <c r="D5356" s="308" t="s">
        <v>1372</v>
      </c>
      <c r="E5356" s="308" t="s">
        <v>1372</v>
      </c>
      <c r="F5356" s="309" t="s">
        <v>11246</v>
      </c>
      <c r="G5356" s="309" t="s">
        <v>14871</v>
      </c>
      <c r="H5356" s="309" t="s">
        <v>14872</v>
      </c>
      <c r="I5356" s="309" t="s">
        <v>5706</v>
      </c>
      <c r="J5356" s="309" t="s">
        <v>15063</v>
      </c>
      <c r="K5356" s="310">
        <v>8.696000000000001E-2</v>
      </c>
      <c r="L5356" s="310">
        <v>7.8047710000000006E-2</v>
      </c>
      <c r="M5356" s="310">
        <f>VLOOKUP(H5356,'Details of Feeder LEvel'!H:N,7,FALSE)</f>
        <v>0</v>
      </c>
      <c r="N5356" s="310">
        <f t="shared" si="83"/>
        <v>10.24872355105796</v>
      </c>
      <c r="O5356" s="310">
        <v>16.148838069622084</v>
      </c>
      <c r="P5356" s="309" t="s">
        <v>15063</v>
      </c>
      <c r="Q5356" s="311"/>
    </row>
    <row r="5357" spans="1:17" s="312" customFormat="1" x14ac:dyDescent="0.3">
      <c r="A5357" s="307">
        <v>5354</v>
      </c>
      <c r="B5357" s="308" t="s">
        <v>5252</v>
      </c>
      <c r="C5357" s="308" t="s">
        <v>2393</v>
      </c>
      <c r="D5357" s="308" t="s">
        <v>1372</v>
      </c>
      <c r="E5357" s="308" t="s">
        <v>1372</v>
      </c>
      <c r="F5357" s="309" t="s">
        <v>11263</v>
      </c>
      <c r="G5357" s="309" t="s">
        <v>11264</v>
      </c>
      <c r="H5357" s="309" t="s">
        <v>11265</v>
      </c>
      <c r="I5357" s="309" t="s">
        <v>2405</v>
      </c>
      <c r="J5357" s="309" t="s">
        <v>15063</v>
      </c>
      <c r="K5357" s="310">
        <v>2.26329</v>
      </c>
      <c r="L5357" s="310">
        <v>2.073399969</v>
      </c>
      <c r="M5357" s="310">
        <f>VLOOKUP(H5357,'Details of Feeder LEvel'!H:N,7,FALSE)</f>
        <v>0</v>
      </c>
      <c r="N5357" s="310">
        <f t="shared" si="83"/>
        <v>8.39</v>
      </c>
      <c r="O5357" s="310">
        <v>8.389999999999997</v>
      </c>
      <c r="P5357" s="309" t="s">
        <v>15063</v>
      </c>
      <c r="Q5357" s="311"/>
    </row>
    <row r="5358" spans="1:17" s="312" customFormat="1" x14ac:dyDescent="0.3">
      <c r="A5358" s="307">
        <v>5355</v>
      </c>
      <c r="B5358" s="308" t="s">
        <v>5252</v>
      </c>
      <c r="C5358" s="308" t="s">
        <v>2393</v>
      </c>
      <c r="D5358" s="308" t="s">
        <v>1372</v>
      </c>
      <c r="E5358" s="308" t="s">
        <v>1372</v>
      </c>
      <c r="F5358" s="309" t="s">
        <v>11263</v>
      </c>
      <c r="G5358" s="309" t="s">
        <v>11266</v>
      </c>
      <c r="H5358" s="309" t="s">
        <v>11267</v>
      </c>
      <c r="I5358" s="309" t="s">
        <v>5701</v>
      </c>
      <c r="J5358" s="309" t="s">
        <v>15063</v>
      </c>
      <c r="K5358" s="310">
        <v>0.32121</v>
      </c>
      <c r="L5358" s="310">
        <v>0.28938693000000004</v>
      </c>
      <c r="M5358" s="310">
        <f>VLOOKUP(H5358,'Details of Feeder LEvel'!H:N,7,FALSE)</f>
        <v>0</v>
      </c>
      <c r="N5358" s="310">
        <f t="shared" si="83"/>
        <v>9.9072475950312739</v>
      </c>
      <c r="O5358" s="310">
        <v>9.9072475950312757</v>
      </c>
      <c r="P5358" s="309" t="s">
        <v>15063</v>
      </c>
      <c r="Q5358" s="311"/>
    </row>
    <row r="5359" spans="1:17" s="312" customFormat="1" x14ac:dyDescent="0.3">
      <c r="A5359" s="307">
        <v>5356</v>
      </c>
      <c r="B5359" s="308" t="s">
        <v>5252</v>
      </c>
      <c r="C5359" s="308" t="s">
        <v>2393</v>
      </c>
      <c r="D5359" s="308" t="s">
        <v>1372</v>
      </c>
      <c r="E5359" s="308" t="s">
        <v>1372</v>
      </c>
      <c r="F5359" s="309" t="s">
        <v>11263</v>
      </c>
      <c r="G5359" s="309" t="s">
        <v>11268</v>
      </c>
      <c r="H5359" s="309" t="s">
        <v>11269</v>
      </c>
      <c r="I5359" s="309" t="s">
        <v>5701</v>
      </c>
      <c r="J5359" s="309" t="s">
        <v>15063</v>
      </c>
      <c r="K5359" s="310">
        <v>0.20667000000000002</v>
      </c>
      <c r="L5359" s="310">
        <v>0.18613000000000002</v>
      </c>
      <c r="M5359" s="310">
        <f>VLOOKUP(H5359,'Details of Feeder LEvel'!H:N,7,FALSE)</f>
        <v>0</v>
      </c>
      <c r="N5359" s="310">
        <f t="shared" si="83"/>
        <v>9.9385493782358356</v>
      </c>
      <c r="O5359" s="310">
        <v>9.9385493782358392</v>
      </c>
      <c r="P5359" s="309" t="s">
        <v>15063</v>
      </c>
      <c r="Q5359" s="311"/>
    </row>
    <row r="5360" spans="1:17" s="312" customFormat="1" x14ac:dyDescent="0.3">
      <c r="A5360" s="307">
        <v>5357</v>
      </c>
      <c r="B5360" s="308" t="s">
        <v>5252</v>
      </c>
      <c r="C5360" s="308" t="s">
        <v>2393</v>
      </c>
      <c r="D5360" s="308" t="s">
        <v>1372</v>
      </c>
      <c r="E5360" s="308" t="s">
        <v>1372</v>
      </c>
      <c r="F5360" s="309" t="s">
        <v>11263</v>
      </c>
      <c r="G5360" s="309" t="s">
        <v>11270</v>
      </c>
      <c r="H5360" s="309" t="s">
        <v>11271</v>
      </c>
      <c r="I5360" s="309" t="s">
        <v>5701</v>
      </c>
      <c r="J5360" s="309" t="s">
        <v>15063</v>
      </c>
      <c r="K5360" s="310">
        <v>0.32180999999999998</v>
      </c>
      <c r="L5360" s="310">
        <v>0.2909697</v>
      </c>
      <c r="M5360" s="310">
        <f>VLOOKUP(H5360,'Details of Feeder LEvel'!H:N,7,FALSE)</f>
        <v>0</v>
      </c>
      <c r="N5360" s="310">
        <f t="shared" si="83"/>
        <v>9.5833877132469443</v>
      </c>
      <c r="O5360" s="310">
        <v>9.5833877132469389</v>
      </c>
      <c r="P5360" s="309" t="s">
        <v>15063</v>
      </c>
      <c r="Q5360" s="311"/>
    </row>
    <row r="5361" spans="1:17" s="312" customFormat="1" x14ac:dyDescent="0.3">
      <c r="A5361" s="307">
        <v>5358</v>
      </c>
      <c r="B5361" s="308" t="s">
        <v>5252</v>
      </c>
      <c r="C5361" s="308" t="s">
        <v>2393</v>
      </c>
      <c r="D5361" s="308" t="s">
        <v>1372</v>
      </c>
      <c r="E5361" s="308" t="s">
        <v>1372</v>
      </c>
      <c r="F5361" s="309" t="s">
        <v>11263</v>
      </c>
      <c r="G5361" s="309" t="s">
        <v>11272</v>
      </c>
      <c r="H5361" s="309" t="s">
        <v>11273</v>
      </c>
      <c r="I5361" s="309" t="s">
        <v>5701</v>
      </c>
      <c r="J5361" s="309" t="s">
        <v>15063</v>
      </c>
      <c r="K5361" s="310">
        <v>0.32001000000000002</v>
      </c>
      <c r="L5361" s="310">
        <v>0.28710950000000002</v>
      </c>
      <c r="M5361" s="310">
        <f>VLOOKUP(H5361,'Details of Feeder LEvel'!H:N,7,FALSE)</f>
        <v>0</v>
      </c>
      <c r="N5361" s="310">
        <f t="shared" si="83"/>
        <v>10.281084966094808</v>
      </c>
      <c r="O5361" s="310">
        <v>11.79737350767115</v>
      </c>
      <c r="P5361" s="309" t="s">
        <v>15063</v>
      </c>
      <c r="Q5361" s="311"/>
    </row>
    <row r="5362" spans="1:17" s="312" customFormat="1" x14ac:dyDescent="0.3">
      <c r="A5362" s="307">
        <v>5359</v>
      </c>
      <c r="B5362" s="308" t="s">
        <v>5252</v>
      </c>
      <c r="C5362" s="308" t="s">
        <v>2393</v>
      </c>
      <c r="D5362" s="308" t="s">
        <v>1372</v>
      </c>
      <c r="E5362" s="308" t="s">
        <v>1372</v>
      </c>
      <c r="F5362" s="309" t="s">
        <v>11263</v>
      </c>
      <c r="G5362" s="309" t="s">
        <v>11274</v>
      </c>
      <c r="H5362" s="309" t="s">
        <v>11275</v>
      </c>
      <c r="I5362" s="309" t="s">
        <v>5701</v>
      </c>
      <c r="J5362" s="309" t="s">
        <v>15063</v>
      </c>
      <c r="K5362" s="310">
        <v>0.37819999999999998</v>
      </c>
      <c r="L5362" s="310">
        <v>0.34038499999999999</v>
      </c>
      <c r="M5362" s="310">
        <f>VLOOKUP(H5362,'Details of Feeder LEvel'!H:N,7,FALSE)</f>
        <v>0</v>
      </c>
      <c r="N5362" s="310">
        <f t="shared" si="83"/>
        <v>9.9986779481755654</v>
      </c>
      <c r="O5362" s="310">
        <v>9.9986779481755494</v>
      </c>
      <c r="P5362" s="309" t="s">
        <v>15063</v>
      </c>
      <c r="Q5362" s="311"/>
    </row>
    <row r="5363" spans="1:17" s="312" customFormat="1" x14ac:dyDescent="0.3">
      <c r="A5363" s="307">
        <v>5360</v>
      </c>
      <c r="B5363" s="308" t="s">
        <v>5252</v>
      </c>
      <c r="C5363" s="308" t="s">
        <v>2393</v>
      </c>
      <c r="D5363" s="308" t="s">
        <v>1372</v>
      </c>
      <c r="E5363" s="308" t="s">
        <v>1372</v>
      </c>
      <c r="F5363" s="309" t="s">
        <v>11263</v>
      </c>
      <c r="G5363" s="309" t="s">
        <v>11276</v>
      </c>
      <c r="H5363" s="309" t="s">
        <v>11277</v>
      </c>
      <c r="I5363" s="309" t="s">
        <v>2405</v>
      </c>
      <c r="J5363" s="309" t="s">
        <v>15063</v>
      </c>
      <c r="K5363" s="310">
        <v>0.36814000000000002</v>
      </c>
      <c r="L5363" s="310">
        <v>0.332812</v>
      </c>
      <c r="M5363" s="310">
        <f>VLOOKUP(H5363,'Details of Feeder LEvel'!H:N,7,FALSE)</f>
        <v>0</v>
      </c>
      <c r="N5363" s="310">
        <f t="shared" si="83"/>
        <v>9.5963492149725713</v>
      </c>
      <c r="O5363" s="310">
        <v>11.096269026972427</v>
      </c>
      <c r="P5363" s="309" t="s">
        <v>15063</v>
      </c>
      <c r="Q5363" s="311"/>
    </row>
    <row r="5364" spans="1:17" s="312" customFormat="1" x14ac:dyDescent="0.3">
      <c r="A5364" s="307">
        <v>5361</v>
      </c>
      <c r="B5364" s="308" t="s">
        <v>5252</v>
      </c>
      <c r="C5364" s="308" t="s">
        <v>2393</v>
      </c>
      <c r="D5364" s="308" t="s">
        <v>1372</v>
      </c>
      <c r="E5364" s="308" t="s">
        <v>1372</v>
      </c>
      <c r="F5364" s="309" t="s">
        <v>11263</v>
      </c>
      <c r="G5364" s="309" t="s">
        <v>11278</v>
      </c>
      <c r="H5364" s="309" t="s">
        <v>11279</v>
      </c>
      <c r="I5364" s="309" t="s">
        <v>5701</v>
      </c>
      <c r="J5364" s="309" t="s">
        <v>15063</v>
      </c>
      <c r="K5364" s="310">
        <v>0.39668999999999999</v>
      </c>
      <c r="L5364" s="310">
        <v>0.35632999999999998</v>
      </c>
      <c r="M5364" s="310">
        <f>VLOOKUP(H5364,'Details of Feeder LEvel'!H:N,7,FALSE)</f>
        <v>0</v>
      </c>
      <c r="N5364" s="310">
        <f t="shared" si="83"/>
        <v>10.174191434117324</v>
      </c>
      <c r="O5364" s="310">
        <v>10.174191434117308</v>
      </c>
      <c r="P5364" s="309" t="s">
        <v>15063</v>
      </c>
      <c r="Q5364" s="311"/>
    </row>
    <row r="5365" spans="1:17" s="312" customFormat="1" x14ac:dyDescent="0.3">
      <c r="A5365" s="307">
        <v>5362</v>
      </c>
      <c r="B5365" s="308" t="s">
        <v>5252</v>
      </c>
      <c r="C5365" s="308" t="s">
        <v>2393</v>
      </c>
      <c r="D5365" s="308" t="s">
        <v>1372</v>
      </c>
      <c r="E5365" s="308" t="s">
        <v>1372</v>
      </c>
      <c r="F5365" s="309" t="s">
        <v>11263</v>
      </c>
      <c r="G5365" s="309" t="s">
        <v>11280</v>
      </c>
      <c r="H5365" s="309" t="s">
        <v>11281</v>
      </c>
      <c r="I5365" s="309" t="s">
        <v>3759</v>
      </c>
      <c r="J5365" s="309" t="s">
        <v>15063</v>
      </c>
      <c r="K5365" s="310">
        <v>2.0973700000000002</v>
      </c>
      <c r="L5365" s="310">
        <v>1.9820763800000001</v>
      </c>
      <c r="M5365" s="310">
        <f>VLOOKUP(H5365,'Details of Feeder LEvel'!H:N,7,FALSE)</f>
        <v>0</v>
      </c>
      <c r="N5365" s="310">
        <f t="shared" si="83"/>
        <v>5.4970567901705518</v>
      </c>
      <c r="O5365" s="310">
        <v>21.380489481786391</v>
      </c>
      <c r="P5365" s="309" t="s">
        <v>15063</v>
      </c>
      <c r="Q5365" s="311"/>
    </row>
    <row r="5366" spans="1:17" s="312" customFormat="1" x14ac:dyDescent="0.3">
      <c r="A5366" s="307">
        <v>5363</v>
      </c>
      <c r="B5366" s="308" t="s">
        <v>5252</v>
      </c>
      <c r="C5366" s="308" t="s">
        <v>2393</v>
      </c>
      <c r="D5366" s="308" t="s">
        <v>1372</v>
      </c>
      <c r="E5366" s="308" t="s">
        <v>1372</v>
      </c>
      <c r="F5366" s="309" t="s">
        <v>11263</v>
      </c>
      <c r="G5366" s="309" t="s">
        <v>11282</v>
      </c>
      <c r="H5366" s="309" t="s">
        <v>11283</v>
      </c>
      <c r="I5366" s="309" t="s">
        <v>5622</v>
      </c>
      <c r="J5366" s="309" t="s">
        <v>15063</v>
      </c>
      <c r="K5366" s="310">
        <v>0.28150999999999998</v>
      </c>
      <c r="L5366" s="310">
        <v>0.26138203999999998</v>
      </c>
      <c r="M5366" s="310">
        <f>VLOOKUP(H5366,'Details of Feeder LEvel'!H:N,7,FALSE)</f>
        <v>0</v>
      </c>
      <c r="N5366" s="310">
        <f t="shared" si="83"/>
        <v>7.1499982238641611</v>
      </c>
      <c r="O5366" s="310">
        <v>13.101358951100917</v>
      </c>
      <c r="P5366" s="309" t="s">
        <v>15063</v>
      </c>
      <c r="Q5366" s="311"/>
    </row>
    <row r="5367" spans="1:17" s="312" customFormat="1" x14ac:dyDescent="0.3">
      <c r="A5367" s="307">
        <v>5364</v>
      </c>
      <c r="B5367" s="308" t="s">
        <v>5252</v>
      </c>
      <c r="C5367" s="308" t="s">
        <v>2393</v>
      </c>
      <c r="D5367" s="308" t="s">
        <v>1372</v>
      </c>
      <c r="E5367" s="308" t="s">
        <v>1372</v>
      </c>
      <c r="F5367" s="309" t="s">
        <v>11263</v>
      </c>
      <c r="G5367" s="309" t="s">
        <v>11284</v>
      </c>
      <c r="H5367" s="309" t="s">
        <v>11285</v>
      </c>
      <c r="I5367" s="309" t="s">
        <v>2405</v>
      </c>
      <c r="J5367" s="309" t="s">
        <v>15063</v>
      </c>
      <c r="K5367" s="310">
        <v>2.1923300000000001</v>
      </c>
      <c r="L5367" s="310">
        <v>1.9517181199999998</v>
      </c>
      <c r="M5367" s="310">
        <f>VLOOKUP(H5367,'Details of Feeder LEvel'!H:N,7,FALSE)</f>
        <v>0</v>
      </c>
      <c r="N5367" s="310">
        <f t="shared" si="83"/>
        <v>10.975167059703619</v>
      </c>
      <c r="O5367" s="310">
        <v>10.975167059703617</v>
      </c>
      <c r="P5367" s="309" t="s">
        <v>15063</v>
      </c>
      <c r="Q5367" s="311"/>
    </row>
    <row r="5368" spans="1:17" s="312" customFormat="1" x14ac:dyDescent="0.3">
      <c r="A5368" s="307">
        <v>5365</v>
      </c>
      <c r="B5368" s="308" t="s">
        <v>5252</v>
      </c>
      <c r="C5368" s="308" t="s">
        <v>2393</v>
      </c>
      <c r="D5368" s="308" t="s">
        <v>1372</v>
      </c>
      <c r="E5368" s="308" t="s">
        <v>1372</v>
      </c>
      <c r="F5368" s="309" t="s">
        <v>11263</v>
      </c>
      <c r="G5368" s="309" t="s">
        <v>11286</v>
      </c>
      <c r="H5368" s="309" t="s">
        <v>11287</v>
      </c>
      <c r="I5368" s="309" t="s">
        <v>2405</v>
      </c>
      <c r="J5368" s="309" t="s">
        <v>15063</v>
      </c>
      <c r="K5368" s="310">
        <v>0.57510000000000006</v>
      </c>
      <c r="L5368" s="310">
        <v>0.49883634000000004</v>
      </c>
      <c r="M5368" s="310">
        <f>VLOOKUP(H5368,'Details of Feeder LEvel'!H:N,7,FALSE)</f>
        <v>0</v>
      </c>
      <c r="N5368" s="310">
        <f t="shared" si="83"/>
        <v>13.260938967136152</v>
      </c>
      <c r="O5368" s="310">
        <v>26.541349342299213</v>
      </c>
      <c r="P5368" s="309" t="s">
        <v>15063</v>
      </c>
      <c r="Q5368" s="311"/>
    </row>
    <row r="5369" spans="1:17" s="312" customFormat="1" x14ac:dyDescent="0.3">
      <c r="A5369" s="307">
        <v>5366</v>
      </c>
      <c r="B5369" s="308" t="s">
        <v>5252</v>
      </c>
      <c r="C5369" s="308" t="s">
        <v>2393</v>
      </c>
      <c r="D5369" s="308" t="s">
        <v>1372</v>
      </c>
      <c r="E5369" s="308" t="s">
        <v>1372</v>
      </c>
      <c r="F5369" s="309" t="s">
        <v>11263</v>
      </c>
      <c r="G5369" s="309" t="s">
        <v>11288</v>
      </c>
      <c r="H5369" s="309" t="s">
        <v>11289</v>
      </c>
      <c r="I5369" s="309" t="s">
        <v>5706</v>
      </c>
      <c r="J5369" s="309" t="s">
        <v>15063</v>
      </c>
      <c r="K5369" s="310">
        <v>0.36870000000000003</v>
      </c>
      <c r="L5369" s="310">
        <v>0.32564877999999997</v>
      </c>
      <c r="M5369" s="310">
        <f>VLOOKUP(H5369,'Details of Feeder LEvel'!H:N,7,FALSE)</f>
        <v>0</v>
      </c>
      <c r="N5369" s="310">
        <f t="shared" si="83"/>
        <v>11.676490371575822</v>
      </c>
      <c r="O5369" s="310">
        <v>45.3671435327499</v>
      </c>
      <c r="P5369" s="309" t="s">
        <v>15063</v>
      </c>
      <c r="Q5369" s="311"/>
    </row>
    <row r="5370" spans="1:17" s="312" customFormat="1" x14ac:dyDescent="0.3">
      <c r="A5370" s="307">
        <v>5367</v>
      </c>
      <c r="B5370" s="308" t="s">
        <v>5252</v>
      </c>
      <c r="C5370" s="308" t="s">
        <v>2393</v>
      </c>
      <c r="D5370" s="308" t="s">
        <v>1372</v>
      </c>
      <c r="E5370" s="308" t="s">
        <v>1372</v>
      </c>
      <c r="F5370" s="309" t="s">
        <v>11263</v>
      </c>
      <c r="G5370" s="309" t="s">
        <v>11290</v>
      </c>
      <c r="H5370" s="309" t="s">
        <v>11291</v>
      </c>
      <c r="I5370" s="309" t="s">
        <v>5706</v>
      </c>
      <c r="J5370" s="309" t="s">
        <v>15063</v>
      </c>
      <c r="K5370" s="310">
        <v>0.2409</v>
      </c>
      <c r="L5370" s="310">
        <v>0.21151797</v>
      </c>
      <c r="M5370" s="310">
        <f>VLOOKUP(H5370,'Details of Feeder LEvel'!H:N,7,FALSE)</f>
        <v>0</v>
      </c>
      <c r="N5370" s="310">
        <f t="shared" si="83"/>
        <v>12.196774595267748</v>
      </c>
      <c r="O5370" s="310">
        <v>12.196774595267746</v>
      </c>
      <c r="P5370" s="309" t="s">
        <v>15063</v>
      </c>
      <c r="Q5370" s="311"/>
    </row>
    <row r="5371" spans="1:17" s="312" customFormat="1" x14ac:dyDescent="0.3">
      <c r="A5371" s="307">
        <v>5368</v>
      </c>
      <c r="B5371" s="308" t="s">
        <v>5252</v>
      </c>
      <c r="C5371" s="308" t="s">
        <v>2393</v>
      </c>
      <c r="D5371" s="308" t="s">
        <v>1372</v>
      </c>
      <c r="E5371" s="308" t="s">
        <v>1372</v>
      </c>
      <c r="F5371" s="309" t="s">
        <v>11263</v>
      </c>
      <c r="G5371" s="309" t="s">
        <v>11292</v>
      </c>
      <c r="H5371" s="309" t="s">
        <v>11293</v>
      </c>
      <c r="I5371" s="309" t="s">
        <v>5706</v>
      </c>
      <c r="J5371" s="309" t="s">
        <v>15063</v>
      </c>
      <c r="K5371" s="310">
        <v>0.24579999999999999</v>
      </c>
      <c r="L5371" s="310">
        <v>0.21697924000000002</v>
      </c>
      <c r="M5371" s="310">
        <f>VLOOKUP(H5371,'Details of Feeder LEvel'!H:N,7,FALSE)</f>
        <v>0</v>
      </c>
      <c r="N5371" s="310">
        <f t="shared" si="83"/>
        <v>11.725288852725784</v>
      </c>
      <c r="O5371" s="310">
        <v>38.568167182604718</v>
      </c>
      <c r="P5371" s="309" t="s">
        <v>15063</v>
      </c>
      <c r="Q5371" s="311"/>
    </row>
    <row r="5372" spans="1:17" s="312" customFormat="1" x14ac:dyDescent="0.3">
      <c r="A5372" s="307">
        <v>5369</v>
      </c>
      <c r="B5372" s="308" t="s">
        <v>5252</v>
      </c>
      <c r="C5372" s="308" t="s">
        <v>2393</v>
      </c>
      <c r="D5372" s="308" t="s">
        <v>1372</v>
      </c>
      <c r="E5372" s="308" t="s">
        <v>1372</v>
      </c>
      <c r="F5372" s="309" t="s">
        <v>11294</v>
      </c>
      <c r="G5372" s="309" t="s">
        <v>11295</v>
      </c>
      <c r="H5372" s="309" t="s">
        <v>11296</v>
      </c>
      <c r="I5372" s="309" t="s">
        <v>3759</v>
      </c>
      <c r="J5372" s="309" t="s">
        <v>15063</v>
      </c>
      <c r="K5372" s="310">
        <v>6.3999999999999994E-3</v>
      </c>
      <c r="L5372" s="310">
        <v>5.6539999999999993E-3</v>
      </c>
      <c r="M5372" s="310">
        <f>VLOOKUP(H5372,'Details of Feeder LEvel'!H:N,7,FALSE)</f>
        <v>0</v>
      </c>
      <c r="N5372" s="310">
        <f t="shared" si="83"/>
        <v>11.656250000000004</v>
      </c>
      <c r="O5372" s="310">
        <v>11.656250000000002</v>
      </c>
      <c r="P5372" s="309" t="s">
        <v>15063</v>
      </c>
      <c r="Q5372" s="311"/>
    </row>
    <row r="5373" spans="1:17" s="312" customFormat="1" x14ac:dyDescent="0.3">
      <c r="A5373" s="307">
        <v>5370</v>
      </c>
      <c r="B5373" s="308" t="s">
        <v>5252</v>
      </c>
      <c r="C5373" s="308" t="s">
        <v>2393</v>
      </c>
      <c r="D5373" s="308" t="s">
        <v>1372</v>
      </c>
      <c r="E5373" s="308" t="s">
        <v>1372</v>
      </c>
      <c r="F5373" s="309" t="s">
        <v>11294</v>
      </c>
      <c r="G5373" s="309" t="s">
        <v>11297</v>
      </c>
      <c r="H5373" s="309" t="s">
        <v>11298</v>
      </c>
      <c r="I5373" s="309" t="s">
        <v>5706</v>
      </c>
      <c r="J5373" s="309" t="s">
        <v>15063</v>
      </c>
      <c r="K5373" s="310">
        <v>0.52839999999999998</v>
      </c>
      <c r="L5373" s="310">
        <v>0.46088567000000003</v>
      </c>
      <c r="M5373" s="310">
        <f>VLOOKUP(H5373,'Details of Feeder LEvel'!H:N,7,FALSE)</f>
        <v>0</v>
      </c>
      <c r="N5373" s="310">
        <f t="shared" si="83"/>
        <v>12.777125283875842</v>
      </c>
      <c r="O5373" s="310">
        <v>12.777125283875845</v>
      </c>
      <c r="P5373" s="309" t="s">
        <v>15063</v>
      </c>
      <c r="Q5373" s="311"/>
    </row>
    <row r="5374" spans="1:17" s="312" customFormat="1" x14ac:dyDescent="0.3">
      <c r="A5374" s="307">
        <v>5371</v>
      </c>
      <c r="B5374" s="308" t="s">
        <v>5252</v>
      </c>
      <c r="C5374" s="308" t="s">
        <v>2393</v>
      </c>
      <c r="D5374" s="308" t="s">
        <v>1372</v>
      </c>
      <c r="E5374" s="308" t="s">
        <v>1372</v>
      </c>
      <c r="F5374" s="309" t="s">
        <v>11294</v>
      </c>
      <c r="G5374" s="309" t="s">
        <v>11299</v>
      </c>
      <c r="H5374" s="309" t="s">
        <v>11300</v>
      </c>
      <c r="I5374" s="309" t="s">
        <v>5701</v>
      </c>
      <c r="J5374" s="309" t="s">
        <v>15063</v>
      </c>
      <c r="K5374" s="310">
        <v>0.42780000000000001</v>
      </c>
      <c r="L5374" s="310">
        <v>0.38626621999999999</v>
      </c>
      <c r="M5374" s="310">
        <f>VLOOKUP(H5374,'Details of Feeder LEvel'!H:N,7,FALSE)</f>
        <v>0</v>
      </c>
      <c r="N5374" s="310">
        <f t="shared" si="83"/>
        <v>9.7086909770921039</v>
      </c>
      <c r="O5374" s="310">
        <v>9.7086909770921039</v>
      </c>
      <c r="P5374" s="309" t="s">
        <v>15063</v>
      </c>
      <c r="Q5374" s="311"/>
    </row>
    <row r="5375" spans="1:17" s="312" customFormat="1" x14ac:dyDescent="0.3">
      <c r="A5375" s="307">
        <v>5372</v>
      </c>
      <c r="B5375" s="308" t="s">
        <v>5252</v>
      </c>
      <c r="C5375" s="308" t="s">
        <v>2393</v>
      </c>
      <c r="D5375" s="308" t="s">
        <v>1372</v>
      </c>
      <c r="E5375" s="308" t="s">
        <v>1372</v>
      </c>
      <c r="F5375" s="309" t="s">
        <v>11301</v>
      </c>
      <c r="G5375" s="309" t="s">
        <v>11302</v>
      </c>
      <c r="H5375" s="309" t="s">
        <v>11303</v>
      </c>
      <c r="I5375" s="309" t="s">
        <v>5701</v>
      </c>
      <c r="J5375" s="309" t="s">
        <v>15063</v>
      </c>
      <c r="K5375" s="310">
        <v>0.46555999999999997</v>
      </c>
      <c r="L5375" s="310">
        <v>0.41916267000000001</v>
      </c>
      <c r="M5375" s="310">
        <f>VLOOKUP(H5375,'Details of Feeder LEvel'!H:N,7,FALSE)</f>
        <v>0</v>
      </c>
      <c r="N5375" s="310">
        <f t="shared" si="83"/>
        <v>9.96591846378554</v>
      </c>
      <c r="O5375" s="310">
        <v>9.9659184637855507</v>
      </c>
      <c r="P5375" s="309" t="s">
        <v>15063</v>
      </c>
      <c r="Q5375" s="311"/>
    </row>
    <row r="5376" spans="1:17" s="312" customFormat="1" x14ac:dyDescent="0.3">
      <c r="A5376" s="307">
        <v>5373</v>
      </c>
      <c r="B5376" s="308" t="s">
        <v>5252</v>
      </c>
      <c r="C5376" s="308" t="s">
        <v>2393</v>
      </c>
      <c r="D5376" s="308" t="s">
        <v>1372</v>
      </c>
      <c r="E5376" s="308" t="s">
        <v>1372</v>
      </c>
      <c r="F5376" s="309" t="s">
        <v>11301</v>
      </c>
      <c r="G5376" s="309" t="s">
        <v>11304</v>
      </c>
      <c r="H5376" s="309" t="s">
        <v>11305</v>
      </c>
      <c r="I5376" s="309" t="s">
        <v>5701</v>
      </c>
      <c r="J5376" s="309" t="s">
        <v>15063</v>
      </c>
      <c r="K5376" s="310">
        <v>0.18568000000000001</v>
      </c>
      <c r="L5376" s="310">
        <v>0.16761720000000002</v>
      </c>
      <c r="M5376" s="310">
        <f>VLOOKUP(H5376,'Details of Feeder LEvel'!H:N,7,FALSE)</f>
        <v>0</v>
      </c>
      <c r="N5376" s="310">
        <f t="shared" si="83"/>
        <v>9.7279190004308429</v>
      </c>
      <c r="O5376" s="310">
        <v>12.321260493271623</v>
      </c>
      <c r="P5376" s="309" t="s">
        <v>15063</v>
      </c>
      <c r="Q5376" s="311"/>
    </row>
    <row r="5377" spans="1:17" s="312" customFormat="1" x14ac:dyDescent="0.3">
      <c r="A5377" s="307">
        <v>5374</v>
      </c>
      <c r="B5377" s="308" t="s">
        <v>5252</v>
      </c>
      <c r="C5377" s="308" t="s">
        <v>2393</v>
      </c>
      <c r="D5377" s="308" t="s">
        <v>1372</v>
      </c>
      <c r="E5377" s="308" t="s">
        <v>1372</v>
      </c>
      <c r="F5377" s="309" t="s">
        <v>11301</v>
      </c>
      <c r="G5377" s="309" t="s">
        <v>11306</v>
      </c>
      <c r="H5377" s="309" t="s">
        <v>11307</v>
      </c>
      <c r="I5377" s="309" t="s">
        <v>5706</v>
      </c>
      <c r="J5377" s="309" t="s">
        <v>15063</v>
      </c>
      <c r="K5377" s="310">
        <v>0.17620000000000002</v>
      </c>
      <c r="L5377" s="310">
        <v>0.16101644000000001</v>
      </c>
      <c r="M5377" s="310">
        <f>VLOOKUP(H5377,'Details of Feeder LEvel'!H:N,7,FALSE)</f>
        <v>0</v>
      </c>
      <c r="N5377" s="310">
        <f t="shared" si="83"/>
        <v>8.6172304199773055</v>
      </c>
      <c r="O5377" s="310">
        <v>31.808528402423132</v>
      </c>
      <c r="P5377" s="309" t="s">
        <v>15063</v>
      </c>
      <c r="Q5377" s="311"/>
    </row>
    <row r="5378" spans="1:17" s="312" customFormat="1" x14ac:dyDescent="0.3">
      <c r="A5378" s="307">
        <v>5375</v>
      </c>
      <c r="B5378" s="308" t="s">
        <v>5252</v>
      </c>
      <c r="C5378" s="308" t="s">
        <v>2393</v>
      </c>
      <c r="D5378" s="308" t="s">
        <v>1372</v>
      </c>
      <c r="E5378" s="308" t="s">
        <v>1372</v>
      </c>
      <c r="F5378" s="309" t="s">
        <v>11301</v>
      </c>
      <c r="G5378" s="309" t="s">
        <v>11308</v>
      </c>
      <c r="H5378" s="309" t="s">
        <v>11309</v>
      </c>
      <c r="I5378" s="309" t="s">
        <v>5706</v>
      </c>
      <c r="J5378" s="309" t="s">
        <v>15063</v>
      </c>
      <c r="K5378" s="310">
        <v>0.26529999999999998</v>
      </c>
      <c r="L5378" s="310">
        <v>0.23249701</v>
      </c>
      <c r="M5378" s="310">
        <f>VLOOKUP(H5378,'Details of Feeder LEvel'!H:N,7,FALSE)</f>
        <v>0</v>
      </c>
      <c r="N5378" s="310">
        <f t="shared" si="83"/>
        <v>12.364489257444394</v>
      </c>
      <c r="O5378" s="310">
        <v>46.785336447818452</v>
      </c>
      <c r="P5378" s="309" t="s">
        <v>15063</v>
      </c>
      <c r="Q5378" s="311"/>
    </row>
    <row r="5379" spans="1:17" s="312" customFormat="1" x14ac:dyDescent="0.3">
      <c r="A5379" s="307">
        <v>5376</v>
      </c>
      <c r="B5379" s="308" t="s">
        <v>5252</v>
      </c>
      <c r="C5379" s="308" t="s">
        <v>2393</v>
      </c>
      <c r="D5379" s="308" t="s">
        <v>1372</v>
      </c>
      <c r="E5379" s="308" t="s">
        <v>1372</v>
      </c>
      <c r="F5379" s="309" t="s">
        <v>11310</v>
      </c>
      <c r="G5379" s="309" t="s">
        <v>11311</v>
      </c>
      <c r="H5379" s="309" t="s">
        <v>11312</v>
      </c>
      <c r="I5379" s="309" t="s">
        <v>5706</v>
      </c>
      <c r="J5379" s="309" t="s">
        <v>15063</v>
      </c>
      <c r="K5379" s="310">
        <v>0.31374000000000002</v>
      </c>
      <c r="L5379" s="310">
        <v>0.27968862</v>
      </c>
      <c r="M5379" s="310">
        <f>VLOOKUP(H5379,'Details of Feeder LEvel'!H:N,7,FALSE)</f>
        <v>0</v>
      </c>
      <c r="N5379" s="310">
        <f t="shared" si="83"/>
        <v>10.85337540638746</v>
      </c>
      <c r="O5379" s="310">
        <v>22.621648451395782</v>
      </c>
      <c r="P5379" s="309" t="s">
        <v>15063</v>
      </c>
      <c r="Q5379" s="311"/>
    </row>
    <row r="5380" spans="1:17" s="312" customFormat="1" x14ac:dyDescent="0.3">
      <c r="A5380" s="307">
        <v>5377</v>
      </c>
      <c r="B5380" s="308" t="s">
        <v>5252</v>
      </c>
      <c r="C5380" s="308" t="s">
        <v>2393</v>
      </c>
      <c r="D5380" s="308" t="s">
        <v>1372</v>
      </c>
      <c r="E5380" s="308" t="s">
        <v>1372</v>
      </c>
      <c r="F5380" s="309" t="s">
        <v>11310</v>
      </c>
      <c r="G5380" s="309" t="s">
        <v>11313</v>
      </c>
      <c r="H5380" s="309" t="s">
        <v>11314</v>
      </c>
      <c r="I5380" s="309" t="s">
        <v>2405</v>
      </c>
      <c r="J5380" s="309" t="s">
        <v>15063</v>
      </c>
      <c r="K5380" s="310">
        <v>0.55637999999999999</v>
      </c>
      <c r="L5380" s="310">
        <v>0.51482675970000003</v>
      </c>
      <c r="M5380" s="310">
        <f>VLOOKUP(H5380,'Details of Feeder LEvel'!H:N,7,FALSE)</f>
        <v>0</v>
      </c>
      <c r="N5380" s="310">
        <f t="shared" ref="N5380:N5443" si="84">(K5380-L5380)/K5380*100</f>
        <v>7.4684999999999935</v>
      </c>
      <c r="O5380" s="310">
        <v>45.381852359956213</v>
      </c>
      <c r="P5380" s="309" t="s">
        <v>15063</v>
      </c>
      <c r="Q5380" s="311"/>
    </row>
    <row r="5381" spans="1:17" s="312" customFormat="1" x14ac:dyDescent="0.3">
      <c r="A5381" s="307">
        <v>5378</v>
      </c>
      <c r="B5381" s="308" t="s">
        <v>5252</v>
      </c>
      <c r="C5381" s="308" t="s">
        <v>2393</v>
      </c>
      <c r="D5381" s="308" t="s">
        <v>1372</v>
      </c>
      <c r="E5381" s="308" t="s">
        <v>1372</v>
      </c>
      <c r="F5381" s="309" t="s">
        <v>11310</v>
      </c>
      <c r="G5381" s="309" t="s">
        <v>11315</v>
      </c>
      <c r="H5381" s="309" t="s">
        <v>11316</v>
      </c>
      <c r="I5381" s="309" t="s">
        <v>5701</v>
      </c>
      <c r="J5381" s="309" t="s">
        <v>15063</v>
      </c>
      <c r="K5381" s="310">
        <v>0.14894000000000002</v>
      </c>
      <c r="L5381" s="310">
        <v>0.134737</v>
      </c>
      <c r="M5381" s="310">
        <f>VLOOKUP(H5381,'Details of Feeder LEvel'!H:N,7,FALSE)</f>
        <v>0</v>
      </c>
      <c r="N5381" s="310">
        <f t="shared" si="84"/>
        <v>9.5360547871626284</v>
      </c>
      <c r="O5381" s="310">
        <v>9.5360547871626284</v>
      </c>
      <c r="P5381" s="309" t="s">
        <v>15063</v>
      </c>
      <c r="Q5381" s="311"/>
    </row>
    <row r="5382" spans="1:17" s="312" customFormat="1" x14ac:dyDescent="0.3">
      <c r="A5382" s="307">
        <v>5379</v>
      </c>
      <c r="B5382" s="308" t="s">
        <v>5252</v>
      </c>
      <c r="C5382" s="308" t="s">
        <v>2393</v>
      </c>
      <c r="D5382" s="308" t="s">
        <v>1372</v>
      </c>
      <c r="E5382" s="308" t="s">
        <v>1372</v>
      </c>
      <c r="F5382" s="309" t="s">
        <v>11310</v>
      </c>
      <c r="G5382" s="309" t="s">
        <v>11317</v>
      </c>
      <c r="H5382" s="309" t="s">
        <v>11318</v>
      </c>
      <c r="I5382" s="309" t="s">
        <v>5701</v>
      </c>
      <c r="J5382" s="309" t="s">
        <v>15063</v>
      </c>
      <c r="K5382" s="310">
        <v>0.21406000000000003</v>
      </c>
      <c r="L5382" s="310">
        <v>0.19232954000000002</v>
      </c>
      <c r="M5382" s="310">
        <f>VLOOKUP(H5382,'Details of Feeder LEvel'!H:N,7,FALSE)</f>
        <v>0</v>
      </c>
      <c r="N5382" s="310">
        <f t="shared" si="84"/>
        <v>10.151574324955622</v>
      </c>
      <c r="O5382" s="310">
        <v>10.151574324955636</v>
      </c>
      <c r="P5382" s="309" t="s">
        <v>15063</v>
      </c>
      <c r="Q5382" s="311"/>
    </row>
    <row r="5383" spans="1:17" s="312" customFormat="1" x14ac:dyDescent="0.3">
      <c r="A5383" s="307">
        <v>5380</v>
      </c>
      <c r="B5383" s="308" t="s">
        <v>5252</v>
      </c>
      <c r="C5383" s="308" t="s">
        <v>2393</v>
      </c>
      <c r="D5383" s="308" t="s">
        <v>1372</v>
      </c>
      <c r="E5383" s="308" t="s">
        <v>1372</v>
      </c>
      <c r="F5383" s="309" t="s">
        <v>11310</v>
      </c>
      <c r="G5383" s="309" t="s">
        <v>11319</v>
      </c>
      <c r="H5383" s="309" t="s">
        <v>11320</v>
      </c>
      <c r="I5383" s="309" t="s">
        <v>5701</v>
      </c>
      <c r="J5383" s="309" t="s">
        <v>15063</v>
      </c>
      <c r="K5383" s="310">
        <v>0.19796</v>
      </c>
      <c r="L5383" s="310">
        <v>0.17804500000000001</v>
      </c>
      <c r="M5383" s="310">
        <f>VLOOKUP(H5383,'Details of Feeder LEvel'!H:N,7,FALSE)</f>
        <v>0</v>
      </c>
      <c r="N5383" s="310">
        <f t="shared" si="84"/>
        <v>10.060113154172555</v>
      </c>
      <c r="O5383" s="310">
        <v>10.060113154172557</v>
      </c>
      <c r="P5383" s="309" t="s">
        <v>15063</v>
      </c>
      <c r="Q5383" s="311"/>
    </row>
    <row r="5384" spans="1:17" s="312" customFormat="1" x14ac:dyDescent="0.3">
      <c r="A5384" s="307">
        <v>5381</v>
      </c>
      <c r="B5384" s="308" t="s">
        <v>5252</v>
      </c>
      <c r="C5384" s="308" t="s">
        <v>2393</v>
      </c>
      <c r="D5384" s="308" t="s">
        <v>1372</v>
      </c>
      <c r="E5384" s="308" t="s">
        <v>1372</v>
      </c>
      <c r="F5384" s="309" t="s">
        <v>11310</v>
      </c>
      <c r="G5384" s="309" t="s">
        <v>11321</v>
      </c>
      <c r="H5384" s="309" t="s">
        <v>11322</v>
      </c>
      <c r="I5384" s="309" t="s">
        <v>5706</v>
      </c>
      <c r="J5384" s="309" t="s">
        <v>15063</v>
      </c>
      <c r="K5384" s="310">
        <v>8.4909999999999999E-2</v>
      </c>
      <c r="L5384" s="310">
        <v>7.5440300000000002E-2</v>
      </c>
      <c r="M5384" s="310">
        <f>VLOOKUP(H5384,'Details of Feeder LEvel'!H:N,7,FALSE)</f>
        <v>0</v>
      </c>
      <c r="N5384" s="310">
        <f t="shared" si="84"/>
        <v>11.152632198798726</v>
      </c>
      <c r="O5384" s="310">
        <v>11.152632198798729</v>
      </c>
      <c r="P5384" s="309" t="s">
        <v>15063</v>
      </c>
      <c r="Q5384" s="311"/>
    </row>
    <row r="5385" spans="1:17" s="312" customFormat="1" x14ac:dyDescent="0.3">
      <c r="A5385" s="307">
        <v>5382</v>
      </c>
      <c r="B5385" s="308" t="s">
        <v>5252</v>
      </c>
      <c r="C5385" s="308" t="s">
        <v>2393</v>
      </c>
      <c r="D5385" s="308" t="s">
        <v>1372</v>
      </c>
      <c r="E5385" s="308" t="s">
        <v>1643</v>
      </c>
      <c r="F5385" s="309" t="s">
        <v>11323</v>
      </c>
      <c r="G5385" s="309" t="s">
        <v>11324</v>
      </c>
      <c r="H5385" s="309" t="s">
        <v>11325</v>
      </c>
      <c r="I5385" s="309" t="s">
        <v>2405</v>
      </c>
      <c r="J5385" s="309" t="s">
        <v>15063</v>
      </c>
      <c r="K5385" s="310">
        <v>1.41526</v>
      </c>
      <c r="L5385" s="310">
        <v>1.2705607699999999</v>
      </c>
      <c r="M5385" s="310">
        <f>VLOOKUP(H5385,'Details of Feeder LEvel'!H:N,7,FALSE)</f>
        <v>0</v>
      </c>
      <c r="N5385" s="310">
        <f t="shared" si="84"/>
        <v>10.224215338524376</v>
      </c>
      <c r="O5385" s="310">
        <v>10.224215338524367</v>
      </c>
      <c r="P5385" s="309" t="s">
        <v>15063</v>
      </c>
      <c r="Q5385" s="311"/>
    </row>
    <row r="5386" spans="1:17" s="312" customFormat="1" x14ac:dyDescent="0.3">
      <c r="A5386" s="307">
        <v>5383</v>
      </c>
      <c r="B5386" s="308" t="s">
        <v>5252</v>
      </c>
      <c r="C5386" s="308" t="s">
        <v>2393</v>
      </c>
      <c r="D5386" s="308" t="s">
        <v>1372</v>
      </c>
      <c r="E5386" s="308" t="s">
        <v>1643</v>
      </c>
      <c r="F5386" s="309" t="s">
        <v>11323</v>
      </c>
      <c r="G5386" s="309" t="s">
        <v>11326</v>
      </c>
      <c r="H5386" s="309" t="s">
        <v>11327</v>
      </c>
      <c r="I5386" s="309" t="s">
        <v>2405</v>
      </c>
      <c r="J5386" s="309" t="s">
        <v>15063</v>
      </c>
      <c r="K5386" s="310">
        <v>1.3182800000000001</v>
      </c>
      <c r="L5386" s="310">
        <v>1.20845168</v>
      </c>
      <c r="M5386" s="310">
        <f>VLOOKUP(H5386,'Details of Feeder LEvel'!H:N,7,FALSE)</f>
        <v>0</v>
      </c>
      <c r="N5386" s="310">
        <f t="shared" si="84"/>
        <v>8.3311830567102643</v>
      </c>
      <c r="O5386" s="310">
        <v>14.71711247021098</v>
      </c>
      <c r="P5386" s="309" t="s">
        <v>15063</v>
      </c>
      <c r="Q5386" s="311"/>
    </row>
    <row r="5387" spans="1:17" s="312" customFormat="1" x14ac:dyDescent="0.3">
      <c r="A5387" s="307">
        <v>5384</v>
      </c>
      <c r="B5387" s="308" t="s">
        <v>5252</v>
      </c>
      <c r="C5387" s="308" t="s">
        <v>2393</v>
      </c>
      <c r="D5387" s="308" t="s">
        <v>1372</v>
      </c>
      <c r="E5387" s="308" t="s">
        <v>1643</v>
      </c>
      <c r="F5387" s="309" t="s">
        <v>11323</v>
      </c>
      <c r="G5387" s="309" t="s">
        <v>11328</v>
      </c>
      <c r="H5387" s="309" t="s">
        <v>11329</v>
      </c>
      <c r="I5387" s="309" t="s">
        <v>2405</v>
      </c>
      <c r="J5387" s="309" t="s">
        <v>15063</v>
      </c>
      <c r="K5387" s="310">
        <v>1.30748</v>
      </c>
      <c r="L5387" s="310">
        <v>1.1972305300000001</v>
      </c>
      <c r="M5387" s="310">
        <f>VLOOKUP(H5387,'Details of Feeder LEvel'!H:N,7,FALSE)</f>
        <v>0</v>
      </c>
      <c r="N5387" s="310">
        <f t="shared" si="84"/>
        <v>8.4322108177562836</v>
      </c>
      <c r="O5387" s="310">
        <v>17.183440969973962</v>
      </c>
      <c r="P5387" s="309" t="s">
        <v>15063</v>
      </c>
      <c r="Q5387" s="311"/>
    </row>
    <row r="5388" spans="1:17" s="312" customFormat="1" x14ac:dyDescent="0.3">
      <c r="A5388" s="307">
        <v>5385</v>
      </c>
      <c r="B5388" s="308" t="s">
        <v>5252</v>
      </c>
      <c r="C5388" s="308" t="s">
        <v>2393</v>
      </c>
      <c r="D5388" s="308" t="s">
        <v>1372</v>
      </c>
      <c r="E5388" s="308" t="s">
        <v>1643</v>
      </c>
      <c r="F5388" s="309" t="s">
        <v>11323</v>
      </c>
      <c r="G5388" s="309" t="s">
        <v>11330</v>
      </c>
      <c r="H5388" s="309" t="s">
        <v>11331</v>
      </c>
      <c r="I5388" s="309" t="s">
        <v>2414</v>
      </c>
      <c r="J5388" s="309" t="s">
        <v>15063</v>
      </c>
      <c r="K5388" s="310">
        <v>2.616295</v>
      </c>
      <c r="L5388" s="310">
        <v>2.40373357</v>
      </c>
      <c r="M5388" s="310">
        <f>VLOOKUP(H5388,'Details of Feeder LEvel'!H:N,7,FALSE)</f>
        <v>0</v>
      </c>
      <c r="N5388" s="310">
        <f t="shared" si="84"/>
        <v>8.1245207440292493</v>
      </c>
      <c r="O5388" s="310">
        <v>8.1245207440292511</v>
      </c>
      <c r="P5388" s="309" t="s">
        <v>15063</v>
      </c>
      <c r="Q5388" s="311"/>
    </row>
    <row r="5389" spans="1:17" s="312" customFormat="1" x14ac:dyDescent="0.3">
      <c r="A5389" s="307">
        <v>5386</v>
      </c>
      <c r="B5389" s="308" t="s">
        <v>5252</v>
      </c>
      <c r="C5389" s="308" t="s">
        <v>2393</v>
      </c>
      <c r="D5389" s="308" t="s">
        <v>1372</v>
      </c>
      <c r="E5389" s="308" t="s">
        <v>1643</v>
      </c>
      <c r="F5389" s="309" t="s">
        <v>11323</v>
      </c>
      <c r="G5389" s="309" t="s">
        <v>11332</v>
      </c>
      <c r="H5389" s="309" t="s">
        <v>11333</v>
      </c>
      <c r="I5389" s="309" t="s">
        <v>2414</v>
      </c>
      <c r="J5389" s="309" t="s">
        <v>15063</v>
      </c>
      <c r="K5389" s="310">
        <v>3.4378400000000005</v>
      </c>
      <c r="L5389" s="310">
        <v>3.1699140000000003</v>
      </c>
      <c r="M5389" s="310">
        <f>VLOOKUP(H5389,'Details of Feeder LEvel'!H:N,7,FALSE)</f>
        <v>0</v>
      </c>
      <c r="N5389" s="310">
        <f t="shared" si="84"/>
        <v>7.7934400670188282</v>
      </c>
      <c r="O5389" s="310">
        <v>10.469846752560352</v>
      </c>
      <c r="P5389" s="309" t="s">
        <v>15063</v>
      </c>
      <c r="Q5389" s="311"/>
    </row>
    <row r="5390" spans="1:17" s="312" customFormat="1" x14ac:dyDescent="0.3">
      <c r="A5390" s="307">
        <v>5387</v>
      </c>
      <c r="B5390" s="308" t="s">
        <v>5252</v>
      </c>
      <c r="C5390" s="308" t="s">
        <v>2393</v>
      </c>
      <c r="D5390" s="308" t="s">
        <v>1372</v>
      </c>
      <c r="E5390" s="308" t="s">
        <v>1643</v>
      </c>
      <c r="F5390" s="309" t="s">
        <v>11323</v>
      </c>
      <c r="G5390" s="309" t="s">
        <v>11334</v>
      </c>
      <c r="H5390" s="309" t="s">
        <v>11335</v>
      </c>
      <c r="I5390" s="309" t="s">
        <v>2414</v>
      </c>
      <c r="J5390" s="309" t="s">
        <v>15063</v>
      </c>
      <c r="K5390" s="310">
        <v>1.0784</v>
      </c>
      <c r="L5390" s="310">
        <v>1.064179</v>
      </c>
      <c r="M5390" s="310">
        <f>VLOOKUP(H5390,'Details of Feeder LEvel'!H:N,7,FALSE)</f>
        <v>0</v>
      </c>
      <c r="N5390" s="310">
        <f t="shared" si="84"/>
        <v>1.3187129080118729</v>
      </c>
      <c r="O5390" s="310">
        <v>7.4013172732644072</v>
      </c>
      <c r="P5390" s="309" t="s">
        <v>15063</v>
      </c>
      <c r="Q5390" s="311"/>
    </row>
    <row r="5391" spans="1:17" s="312" customFormat="1" x14ac:dyDescent="0.3">
      <c r="A5391" s="307">
        <v>5388</v>
      </c>
      <c r="B5391" s="308" t="s">
        <v>5252</v>
      </c>
      <c r="C5391" s="308" t="s">
        <v>2393</v>
      </c>
      <c r="D5391" s="308" t="s">
        <v>1372</v>
      </c>
      <c r="E5391" s="308" t="s">
        <v>1643</v>
      </c>
      <c r="F5391" s="309" t="s">
        <v>11323</v>
      </c>
      <c r="G5391" s="309" t="s">
        <v>11336</v>
      </c>
      <c r="H5391" s="309" t="s">
        <v>11337</v>
      </c>
      <c r="I5391" s="309" t="s">
        <v>2414</v>
      </c>
      <c r="J5391" s="309" t="s">
        <v>15063</v>
      </c>
      <c r="K5391" s="310">
        <v>2.8298800000000002</v>
      </c>
      <c r="L5391" s="310">
        <v>2.6265930000000002</v>
      </c>
      <c r="M5391" s="310">
        <f>VLOOKUP(H5391,'Details of Feeder LEvel'!H:N,7,FALSE)</f>
        <v>0</v>
      </c>
      <c r="N5391" s="310">
        <f t="shared" si="84"/>
        <v>7.1835908236391646</v>
      </c>
      <c r="O5391" s="310">
        <v>7.1835908236391743</v>
      </c>
      <c r="P5391" s="309" t="s">
        <v>15063</v>
      </c>
      <c r="Q5391" s="311"/>
    </row>
    <row r="5392" spans="1:17" s="312" customFormat="1" x14ac:dyDescent="0.3">
      <c r="A5392" s="307">
        <v>5389</v>
      </c>
      <c r="B5392" s="308" t="s">
        <v>5252</v>
      </c>
      <c r="C5392" s="308" t="s">
        <v>2393</v>
      </c>
      <c r="D5392" s="308" t="s">
        <v>1372</v>
      </c>
      <c r="E5392" s="308" t="s">
        <v>1643</v>
      </c>
      <c r="F5392" s="309" t="s">
        <v>11323</v>
      </c>
      <c r="G5392" s="309" t="s">
        <v>11338</v>
      </c>
      <c r="H5392" s="309" t="s">
        <v>11339</v>
      </c>
      <c r="I5392" s="309" t="s">
        <v>2414</v>
      </c>
      <c r="J5392" s="309" t="s">
        <v>15063</v>
      </c>
      <c r="K5392" s="310">
        <v>2.5865200000000002</v>
      </c>
      <c r="L5392" s="310">
        <v>2.440131</v>
      </c>
      <c r="M5392" s="310">
        <f>VLOOKUP(H5392,'Details of Feeder LEvel'!H:N,7,FALSE)</f>
        <v>0</v>
      </c>
      <c r="N5392" s="310">
        <f t="shared" si="84"/>
        <v>5.6596894669285405</v>
      </c>
      <c r="O5392" s="310">
        <v>5.6596894669285414</v>
      </c>
      <c r="P5392" s="309" t="s">
        <v>15063</v>
      </c>
      <c r="Q5392" s="311"/>
    </row>
    <row r="5393" spans="1:17" s="312" customFormat="1" x14ac:dyDescent="0.3">
      <c r="A5393" s="307">
        <v>5390</v>
      </c>
      <c r="B5393" s="308" t="s">
        <v>5252</v>
      </c>
      <c r="C5393" s="308" t="s">
        <v>2393</v>
      </c>
      <c r="D5393" s="308" t="s">
        <v>1372</v>
      </c>
      <c r="E5393" s="308" t="s">
        <v>1643</v>
      </c>
      <c r="F5393" s="309" t="s">
        <v>11340</v>
      </c>
      <c r="G5393" s="309" t="s">
        <v>11341</v>
      </c>
      <c r="H5393" s="309" t="s">
        <v>11342</v>
      </c>
      <c r="I5393" s="309" t="s">
        <v>2405</v>
      </c>
      <c r="J5393" s="309" t="s">
        <v>15063</v>
      </c>
      <c r="K5393" s="310">
        <v>2.7646800000000002</v>
      </c>
      <c r="L5393" s="310">
        <v>2.5596450800000001</v>
      </c>
      <c r="M5393" s="310">
        <f>VLOOKUP(H5393,'Details of Feeder LEvel'!H:N,7,FALSE)</f>
        <v>0</v>
      </c>
      <c r="N5393" s="310">
        <f t="shared" si="84"/>
        <v>7.4162261093508155</v>
      </c>
      <c r="O5393" s="310">
        <v>13.80231524879404</v>
      </c>
      <c r="P5393" s="309" t="s">
        <v>15063</v>
      </c>
      <c r="Q5393" s="311"/>
    </row>
    <row r="5394" spans="1:17" s="312" customFormat="1" x14ac:dyDescent="0.3">
      <c r="A5394" s="307">
        <v>5391</v>
      </c>
      <c r="B5394" s="308" t="s">
        <v>5252</v>
      </c>
      <c r="C5394" s="308" t="s">
        <v>2393</v>
      </c>
      <c r="D5394" s="308" t="s">
        <v>1372</v>
      </c>
      <c r="E5394" s="308" t="s">
        <v>1643</v>
      </c>
      <c r="F5394" s="309" t="s">
        <v>11340</v>
      </c>
      <c r="G5394" s="309" t="s">
        <v>11343</v>
      </c>
      <c r="H5394" s="309" t="s">
        <v>11344</v>
      </c>
      <c r="I5394" s="309" t="s">
        <v>2405</v>
      </c>
      <c r="J5394" s="309" t="s">
        <v>15063</v>
      </c>
      <c r="K5394" s="310">
        <v>0.54452</v>
      </c>
      <c r="L5394" s="310">
        <v>0.47508499999999998</v>
      </c>
      <c r="M5394" s="310">
        <f>VLOOKUP(H5394,'Details of Feeder LEvel'!H:N,7,FALSE)</f>
        <v>0</v>
      </c>
      <c r="N5394" s="310">
        <f t="shared" si="84"/>
        <v>12.751597737456846</v>
      </c>
      <c r="O5394" s="310">
        <v>12.803029354553818</v>
      </c>
      <c r="P5394" s="309" t="s">
        <v>15063</v>
      </c>
      <c r="Q5394" s="311"/>
    </row>
    <row r="5395" spans="1:17" s="312" customFormat="1" x14ac:dyDescent="0.3">
      <c r="A5395" s="307">
        <v>5392</v>
      </c>
      <c r="B5395" s="308" t="s">
        <v>5252</v>
      </c>
      <c r="C5395" s="308" t="s">
        <v>2393</v>
      </c>
      <c r="D5395" s="308" t="s">
        <v>1372</v>
      </c>
      <c r="E5395" s="308" t="s">
        <v>1643</v>
      </c>
      <c r="F5395" s="309" t="s">
        <v>11340</v>
      </c>
      <c r="G5395" s="309" t="s">
        <v>11345</v>
      </c>
      <c r="H5395" s="309" t="s">
        <v>11346</v>
      </c>
      <c r="I5395" s="309" t="s">
        <v>2405</v>
      </c>
      <c r="J5395" s="309" t="s">
        <v>15063</v>
      </c>
      <c r="K5395" s="310">
        <v>4.8664199999999997</v>
      </c>
      <c r="L5395" s="310">
        <v>4.3140574699999998</v>
      </c>
      <c r="M5395" s="310">
        <f>VLOOKUP(H5395,'Details of Feeder LEvel'!H:N,7,FALSE)</f>
        <v>0</v>
      </c>
      <c r="N5395" s="310">
        <f t="shared" si="84"/>
        <v>11.350490298823363</v>
      </c>
      <c r="O5395" s="310">
        <v>11.350490298823368</v>
      </c>
      <c r="P5395" s="309" t="s">
        <v>15063</v>
      </c>
      <c r="Q5395" s="311"/>
    </row>
    <row r="5396" spans="1:17" s="312" customFormat="1" x14ac:dyDescent="0.3">
      <c r="A5396" s="307">
        <v>5393</v>
      </c>
      <c r="B5396" s="308" t="s">
        <v>5252</v>
      </c>
      <c r="C5396" s="308" t="s">
        <v>2393</v>
      </c>
      <c r="D5396" s="308" t="s">
        <v>1372</v>
      </c>
      <c r="E5396" s="308" t="s">
        <v>1643</v>
      </c>
      <c r="F5396" s="309" t="s">
        <v>11340</v>
      </c>
      <c r="G5396" s="309" t="s">
        <v>11347</v>
      </c>
      <c r="H5396" s="309" t="s">
        <v>11348</v>
      </c>
      <c r="I5396" s="309" t="s">
        <v>2405</v>
      </c>
      <c r="J5396" s="309" t="s">
        <v>15063</v>
      </c>
      <c r="K5396" s="310">
        <v>0.69416</v>
      </c>
      <c r="L5396" s="310">
        <v>0.63754109000000003</v>
      </c>
      <c r="M5396" s="310">
        <f>VLOOKUP(H5396,'Details of Feeder LEvel'!H:N,7,FALSE)</f>
        <v>0</v>
      </c>
      <c r="N5396" s="310">
        <f t="shared" si="84"/>
        <v>8.1564639276247508</v>
      </c>
      <c r="O5396" s="310">
        <v>10.515000761343895</v>
      </c>
      <c r="P5396" s="309" t="s">
        <v>15063</v>
      </c>
      <c r="Q5396" s="311"/>
    </row>
    <row r="5397" spans="1:17" s="312" customFormat="1" x14ac:dyDescent="0.3">
      <c r="A5397" s="307">
        <v>5394</v>
      </c>
      <c r="B5397" s="308" t="s">
        <v>5252</v>
      </c>
      <c r="C5397" s="308" t="s">
        <v>2393</v>
      </c>
      <c r="D5397" s="308" t="s">
        <v>1372</v>
      </c>
      <c r="E5397" s="308" t="s">
        <v>1643</v>
      </c>
      <c r="F5397" s="309" t="s">
        <v>11340</v>
      </c>
      <c r="G5397" s="309" t="s">
        <v>11349</v>
      </c>
      <c r="H5397" s="309" t="s">
        <v>11350</v>
      </c>
      <c r="I5397" s="309" t="s">
        <v>2414</v>
      </c>
      <c r="J5397" s="309" t="s">
        <v>15063</v>
      </c>
      <c r="K5397" s="310">
        <v>1.0413600000000001</v>
      </c>
      <c r="L5397" s="310">
        <v>0.90525095</v>
      </c>
      <c r="M5397" s="310">
        <f>VLOOKUP(H5397,'Details of Feeder LEvel'!H:N,7,FALSE)</f>
        <v>0</v>
      </c>
      <c r="N5397" s="310">
        <f t="shared" si="84"/>
        <v>13.07031670123685</v>
      </c>
      <c r="O5397" s="310">
        <v>13.070316701236839</v>
      </c>
      <c r="P5397" s="309" t="s">
        <v>15063</v>
      </c>
      <c r="Q5397" s="311"/>
    </row>
    <row r="5398" spans="1:17" s="312" customFormat="1" x14ac:dyDescent="0.3">
      <c r="A5398" s="307">
        <v>5395</v>
      </c>
      <c r="B5398" s="308" t="s">
        <v>5252</v>
      </c>
      <c r="C5398" s="308" t="s">
        <v>2393</v>
      </c>
      <c r="D5398" s="308" t="s">
        <v>1372</v>
      </c>
      <c r="E5398" s="308" t="s">
        <v>1643</v>
      </c>
      <c r="F5398" s="309" t="s">
        <v>11340</v>
      </c>
      <c r="G5398" s="309" t="s">
        <v>11351</v>
      </c>
      <c r="H5398" s="309" t="s">
        <v>11352</v>
      </c>
      <c r="I5398" s="309" t="s">
        <v>2414</v>
      </c>
      <c r="J5398" s="309" t="s">
        <v>15063</v>
      </c>
      <c r="K5398" s="310">
        <v>2.9173200000000001</v>
      </c>
      <c r="L5398" s="310">
        <v>2.5790876700000003</v>
      </c>
      <c r="M5398" s="310">
        <f>VLOOKUP(H5398,'Details of Feeder LEvel'!H:N,7,FALSE)</f>
        <v>0</v>
      </c>
      <c r="N5398" s="310">
        <f t="shared" si="84"/>
        <v>11.593939986014556</v>
      </c>
      <c r="O5398" s="310">
        <v>11.593939986014556</v>
      </c>
      <c r="P5398" s="309" t="s">
        <v>15063</v>
      </c>
      <c r="Q5398" s="311"/>
    </row>
    <row r="5399" spans="1:17" s="312" customFormat="1" x14ac:dyDescent="0.3">
      <c r="A5399" s="307">
        <v>5396</v>
      </c>
      <c r="B5399" s="308" t="s">
        <v>5252</v>
      </c>
      <c r="C5399" s="308" t="s">
        <v>2393</v>
      </c>
      <c r="D5399" s="308" t="s">
        <v>1372</v>
      </c>
      <c r="E5399" s="308" t="s">
        <v>1643</v>
      </c>
      <c r="F5399" s="309" t="s">
        <v>11340</v>
      </c>
      <c r="G5399" s="309" t="s">
        <v>11353</v>
      </c>
      <c r="H5399" s="309" t="s">
        <v>11354</v>
      </c>
      <c r="I5399" s="309" t="s">
        <v>2405</v>
      </c>
      <c r="J5399" s="309" t="s">
        <v>15063</v>
      </c>
      <c r="K5399" s="310">
        <v>1.1976339999999999</v>
      </c>
      <c r="L5399" s="310">
        <v>1.1181030300000001</v>
      </c>
      <c r="M5399" s="310">
        <f>VLOOKUP(H5399,'Details of Feeder LEvel'!H:N,7,FALSE)</f>
        <v>0</v>
      </c>
      <c r="N5399" s="310">
        <f t="shared" si="84"/>
        <v>6.6406740289604134</v>
      </c>
      <c r="O5399" s="310">
        <v>6.6406740289604249</v>
      </c>
      <c r="P5399" s="309" t="s">
        <v>15063</v>
      </c>
      <c r="Q5399" s="311"/>
    </row>
    <row r="5400" spans="1:17" s="312" customFormat="1" x14ac:dyDescent="0.3">
      <c r="A5400" s="307">
        <v>5397</v>
      </c>
      <c r="B5400" s="308" t="s">
        <v>5252</v>
      </c>
      <c r="C5400" s="308" t="s">
        <v>2393</v>
      </c>
      <c r="D5400" s="308" t="s">
        <v>1372</v>
      </c>
      <c r="E5400" s="308" t="s">
        <v>1643</v>
      </c>
      <c r="F5400" s="309" t="s">
        <v>11340</v>
      </c>
      <c r="G5400" s="309" t="s">
        <v>11355</v>
      </c>
      <c r="H5400" s="309" t="s">
        <v>11356</v>
      </c>
      <c r="I5400" s="309" t="s">
        <v>3556</v>
      </c>
      <c r="J5400" s="309" t="s">
        <v>15063</v>
      </c>
      <c r="K5400" s="310">
        <v>1.527965</v>
      </c>
      <c r="L5400" s="310">
        <v>1.5101199999999997</v>
      </c>
      <c r="M5400" s="310">
        <f>VLOOKUP(H5400,'Details of Feeder LEvel'!H:N,7,FALSE)</f>
        <v>0</v>
      </c>
      <c r="N5400" s="310">
        <f t="shared" si="84"/>
        <v>1.1678932436279845</v>
      </c>
      <c r="O5400" s="310">
        <v>1.7796039618693471</v>
      </c>
      <c r="P5400" s="309" t="s">
        <v>15063</v>
      </c>
      <c r="Q5400" s="311"/>
    </row>
    <row r="5401" spans="1:17" s="312" customFormat="1" x14ac:dyDescent="0.3">
      <c r="A5401" s="307">
        <v>5398</v>
      </c>
      <c r="B5401" s="308" t="s">
        <v>5252</v>
      </c>
      <c r="C5401" s="308" t="s">
        <v>2393</v>
      </c>
      <c r="D5401" s="308" t="s">
        <v>1372</v>
      </c>
      <c r="E5401" s="308" t="s">
        <v>1643</v>
      </c>
      <c r="F5401" s="309" t="s">
        <v>11340</v>
      </c>
      <c r="G5401" s="309" t="s">
        <v>11357</v>
      </c>
      <c r="H5401" s="309" t="s">
        <v>11358</v>
      </c>
      <c r="I5401" s="309" t="s">
        <v>2405</v>
      </c>
      <c r="J5401" s="309" t="s">
        <v>15063</v>
      </c>
      <c r="K5401" s="310">
        <v>1.56602</v>
      </c>
      <c r="L5401" s="310">
        <v>1.3642452</v>
      </c>
      <c r="M5401" s="310">
        <f>VLOOKUP(H5401,'Details of Feeder LEvel'!H:N,7,FALSE)</f>
        <v>0</v>
      </c>
      <c r="N5401" s="310">
        <f t="shared" si="84"/>
        <v>12.884560861291677</v>
      </c>
      <c r="O5401" s="310">
        <v>12.884560861291682</v>
      </c>
      <c r="P5401" s="309" t="s">
        <v>15063</v>
      </c>
      <c r="Q5401" s="311"/>
    </row>
    <row r="5402" spans="1:17" s="312" customFormat="1" x14ac:dyDescent="0.3">
      <c r="A5402" s="307">
        <v>5399</v>
      </c>
      <c r="B5402" s="308" t="s">
        <v>5252</v>
      </c>
      <c r="C5402" s="308" t="s">
        <v>2393</v>
      </c>
      <c r="D5402" s="308" t="s">
        <v>1372</v>
      </c>
      <c r="E5402" s="308" t="s">
        <v>1643</v>
      </c>
      <c r="F5402" s="309" t="s">
        <v>11340</v>
      </c>
      <c r="G5402" s="309" t="s">
        <v>11359</v>
      </c>
      <c r="H5402" s="309" t="s">
        <v>11360</v>
      </c>
      <c r="I5402" s="309" t="s">
        <v>2414</v>
      </c>
      <c r="J5402" s="309" t="s">
        <v>15063</v>
      </c>
      <c r="K5402" s="310">
        <v>1.1869800000000001</v>
      </c>
      <c r="L5402" s="310">
        <v>1.0808944999999999</v>
      </c>
      <c r="M5402" s="310">
        <f>VLOOKUP(H5402,'Details of Feeder LEvel'!H:N,7,FALSE)</f>
        <v>0</v>
      </c>
      <c r="N5402" s="310">
        <f t="shared" si="84"/>
        <v>8.9374294427876002</v>
      </c>
      <c r="O5402" s="310">
        <v>8.9374294427875931</v>
      </c>
      <c r="P5402" s="309" t="s">
        <v>15063</v>
      </c>
      <c r="Q5402" s="311"/>
    </row>
    <row r="5403" spans="1:17" s="312" customFormat="1" x14ac:dyDescent="0.3">
      <c r="A5403" s="307">
        <v>5400</v>
      </c>
      <c r="B5403" s="308" t="s">
        <v>5252</v>
      </c>
      <c r="C5403" s="308" t="s">
        <v>2393</v>
      </c>
      <c r="D5403" s="308" t="s">
        <v>1372</v>
      </c>
      <c r="E5403" s="308" t="s">
        <v>1643</v>
      </c>
      <c r="F5403" s="309" t="s">
        <v>11361</v>
      </c>
      <c r="G5403" s="309" t="s">
        <v>11362</v>
      </c>
      <c r="H5403" s="309" t="s">
        <v>11363</v>
      </c>
      <c r="I5403" s="309" t="s">
        <v>2405</v>
      </c>
      <c r="J5403" s="309" t="s">
        <v>15063</v>
      </c>
      <c r="K5403" s="310">
        <v>1.2605599999999999</v>
      </c>
      <c r="L5403" s="310">
        <v>1.1335483800000001</v>
      </c>
      <c r="M5403" s="310">
        <f>VLOOKUP(H5403,'Details of Feeder LEvel'!H:N,7,FALSE)</f>
        <v>0</v>
      </c>
      <c r="N5403" s="310">
        <f t="shared" si="84"/>
        <v>10.075809164180981</v>
      </c>
      <c r="O5403" s="310">
        <v>13.265773469741015</v>
      </c>
      <c r="P5403" s="309" t="s">
        <v>15063</v>
      </c>
      <c r="Q5403" s="311"/>
    </row>
    <row r="5404" spans="1:17" s="312" customFormat="1" x14ac:dyDescent="0.3">
      <c r="A5404" s="307">
        <v>5401</v>
      </c>
      <c r="B5404" s="308" t="s">
        <v>5252</v>
      </c>
      <c r="C5404" s="308" t="s">
        <v>2393</v>
      </c>
      <c r="D5404" s="308" t="s">
        <v>1372</v>
      </c>
      <c r="E5404" s="308" t="s">
        <v>1643</v>
      </c>
      <c r="F5404" s="309" t="s">
        <v>11361</v>
      </c>
      <c r="G5404" s="309" t="s">
        <v>11364</v>
      </c>
      <c r="H5404" s="309" t="s">
        <v>11365</v>
      </c>
      <c r="I5404" s="309" t="s">
        <v>5706</v>
      </c>
      <c r="J5404" s="309" t="s">
        <v>15063</v>
      </c>
      <c r="K5404" s="310">
        <v>0.32153999999999999</v>
      </c>
      <c r="L5404" s="310">
        <v>0.28273197999999999</v>
      </c>
      <c r="M5404" s="310">
        <f>VLOOKUP(H5404,'Details of Feeder LEvel'!H:N,7,FALSE)</f>
        <v>0</v>
      </c>
      <c r="N5404" s="310">
        <f t="shared" si="84"/>
        <v>12.069422155874852</v>
      </c>
      <c r="O5404" s="310">
        <v>27.78939499406675</v>
      </c>
      <c r="P5404" s="309" t="s">
        <v>15063</v>
      </c>
      <c r="Q5404" s="311"/>
    </row>
    <row r="5405" spans="1:17" s="312" customFormat="1" x14ac:dyDescent="0.3">
      <c r="A5405" s="307">
        <v>5402</v>
      </c>
      <c r="B5405" s="308" t="s">
        <v>5252</v>
      </c>
      <c r="C5405" s="308" t="s">
        <v>2393</v>
      </c>
      <c r="D5405" s="308" t="s">
        <v>1372</v>
      </c>
      <c r="E5405" s="308" t="s">
        <v>1643</v>
      </c>
      <c r="F5405" s="309" t="s">
        <v>11361</v>
      </c>
      <c r="G5405" s="309" t="s">
        <v>11366</v>
      </c>
      <c r="H5405" s="309" t="s">
        <v>11367</v>
      </c>
      <c r="I5405" s="309" t="s">
        <v>2405</v>
      </c>
      <c r="J5405" s="309" t="s">
        <v>15063</v>
      </c>
      <c r="K5405" s="310">
        <v>0.73638000000000003</v>
      </c>
      <c r="L5405" s="310">
        <v>0.69853006800000006</v>
      </c>
      <c r="M5405" s="310">
        <f>VLOOKUP(H5405,'Details of Feeder LEvel'!H:N,7,FALSE)</f>
        <v>0</v>
      </c>
      <c r="N5405" s="310">
        <f t="shared" si="84"/>
        <v>5.139999999999997</v>
      </c>
      <c r="O5405" s="310">
        <v>11.409805828814534</v>
      </c>
      <c r="P5405" s="309" t="s">
        <v>15063</v>
      </c>
      <c r="Q5405" s="311"/>
    </row>
    <row r="5406" spans="1:17" s="312" customFormat="1" x14ac:dyDescent="0.3">
      <c r="A5406" s="307">
        <v>5403</v>
      </c>
      <c r="B5406" s="308" t="s">
        <v>5252</v>
      </c>
      <c r="C5406" s="308" t="s">
        <v>2393</v>
      </c>
      <c r="D5406" s="308" t="s">
        <v>1372</v>
      </c>
      <c r="E5406" s="308" t="s">
        <v>1643</v>
      </c>
      <c r="F5406" s="309" t="s">
        <v>11361</v>
      </c>
      <c r="G5406" s="309" t="s">
        <v>11368</v>
      </c>
      <c r="H5406" s="309" t="s">
        <v>11369</v>
      </c>
      <c r="I5406" s="309" t="s">
        <v>5701</v>
      </c>
      <c r="J5406" s="309" t="s">
        <v>15063</v>
      </c>
      <c r="K5406" s="310">
        <v>0.40460000000000002</v>
      </c>
      <c r="L5406" s="310">
        <v>0.36350533000000002</v>
      </c>
      <c r="M5406" s="310">
        <f>VLOOKUP(H5406,'Details of Feeder LEvel'!H:N,7,FALSE)</f>
        <v>0</v>
      </c>
      <c r="N5406" s="310">
        <f t="shared" si="84"/>
        <v>10.156863568956995</v>
      </c>
      <c r="O5406" s="310">
        <v>14.239453448674011</v>
      </c>
      <c r="P5406" s="309" t="s">
        <v>15063</v>
      </c>
      <c r="Q5406" s="311"/>
    </row>
    <row r="5407" spans="1:17" s="312" customFormat="1" x14ac:dyDescent="0.3">
      <c r="A5407" s="307">
        <v>5404</v>
      </c>
      <c r="B5407" s="308" t="s">
        <v>5252</v>
      </c>
      <c r="C5407" s="308" t="s">
        <v>2393</v>
      </c>
      <c r="D5407" s="308" t="s">
        <v>2393</v>
      </c>
      <c r="E5407" s="308" t="s">
        <v>14873</v>
      </c>
      <c r="F5407" s="309" t="s">
        <v>11370</v>
      </c>
      <c r="G5407" s="309" t="s">
        <v>11371</v>
      </c>
      <c r="H5407" s="309" t="s">
        <v>11372</v>
      </c>
      <c r="I5407" s="309" t="s">
        <v>5701</v>
      </c>
      <c r="J5407" s="309" t="s">
        <v>15063</v>
      </c>
      <c r="K5407" s="310">
        <v>0.53932500000000005</v>
      </c>
      <c r="L5407" s="310">
        <v>0.48650400000000005</v>
      </c>
      <c r="M5407" s="310">
        <f>VLOOKUP(H5407,'Details of Feeder LEvel'!H:N,7,FALSE)</f>
        <v>0</v>
      </c>
      <c r="N5407" s="310">
        <f t="shared" si="84"/>
        <v>9.7939090529828956</v>
      </c>
      <c r="O5407" s="310">
        <v>9.7939090529828849</v>
      </c>
      <c r="P5407" s="309" t="s">
        <v>15063</v>
      </c>
      <c r="Q5407" s="311"/>
    </row>
    <row r="5408" spans="1:17" s="312" customFormat="1" x14ac:dyDescent="0.3">
      <c r="A5408" s="307">
        <v>5405</v>
      </c>
      <c r="B5408" s="308" t="s">
        <v>5252</v>
      </c>
      <c r="C5408" s="308" t="s">
        <v>2393</v>
      </c>
      <c r="D5408" s="308" t="s">
        <v>2393</v>
      </c>
      <c r="E5408" s="308" t="s">
        <v>14873</v>
      </c>
      <c r="F5408" s="309" t="s">
        <v>11370</v>
      </c>
      <c r="G5408" s="309" t="s">
        <v>11373</v>
      </c>
      <c r="H5408" s="309" t="s">
        <v>11374</v>
      </c>
      <c r="I5408" s="309" t="s">
        <v>5701</v>
      </c>
      <c r="J5408" s="309" t="s">
        <v>15063</v>
      </c>
      <c r="K5408" s="310">
        <v>0.84047999999999989</v>
      </c>
      <c r="L5408" s="310">
        <v>0.75771499999999992</v>
      </c>
      <c r="M5408" s="310">
        <f>VLOOKUP(H5408,'Details of Feeder LEvel'!H:N,7,FALSE)</f>
        <v>0</v>
      </c>
      <c r="N5408" s="310">
        <f t="shared" si="84"/>
        <v>9.8473491338282866</v>
      </c>
      <c r="O5408" s="310">
        <v>9.8473491338282866</v>
      </c>
      <c r="P5408" s="309" t="s">
        <v>15063</v>
      </c>
      <c r="Q5408" s="311"/>
    </row>
    <row r="5409" spans="1:17" s="312" customFormat="1" x14ac:dyDescent="0.3">
      <c r="A5409" s="307">
        <v>5406</v>
      </c>
      <c r="B5409" s="308" t="s">
        <v>5252</v>
      </c>
      <c r="C5409" s="308" t="s">
        <v>2393</v>
      </c>
      <c r="D5409" s="308" t="s">
        <v>2393</v>
      </c>
      <c r="E5409" s="308" t="s">
        <v>14873</v>
      </c>
      <c r="F5409" s="309" t="s">
        <v>11370</v>
      </c>
      <c r="G5409" s="309" t="s">
        <v>11375</v>
      </c>
      <c r="H5409" s="309" t="s">
        <v>11376</v>
      </c>
      <c r="I5409" s="309" t="s">
        <v>5701</v>
      </c>
      <c r="J5409" s="309" t="s">
        <v>15063</v>
      </c>
      <c r="K5409" s="310">
        <v>0.66980000000000006</v>
      </c>
      <c r="L5409" s="310">
        <v>0.60207350000000004</v>
      </c>
      <c r="M5409" s="310">
        <f>VLOOKUP(H5409,'Details of Feeder LEvel'!H:N,7,FALSE)</f>
        <v>0</v>
      </c>
      <c r="N5409" s="310">
        <f t="shared" si="84"/>
        <v>10.111451179456557</v>
      </c>
      <c r="O5409" s="310">
        <v>10.111451179456543</v>
      </c>
      <c r="P5409" s="309" t="s">
        <v>15063</v>
      </c>
      <c r="Q5409" s="311"/>
    </row>
    <row r="5410" spans="1:17" s="312" customFormat="1" x14ac:dyDescent="0.3">
      <c r="A5410" s="307">
        <v>5407</v>
      </c>
      <c r="B5410" s="308" t="s">
        <v>5252</v>
      </c>
      <c r="C5410" s="308" t="s">
        <v>2393</v>
      </c>
      <c r="D5410" s="308" t="s">
        <v>2393</v>
      </c>
      <c r="E5410" s="308" t="s">
        <v>14873</v>
      </c>
      <c r="F5410" s="309" t="s">
        <v>11370</v>
      </c>
      <c r="G5410" s="309" t="s">
        <v>11377</v>
      </c>
      <c r="H5410" s="309" t="s">
        <v>11378</v>
      </c>
      <c r="I5410" s="309" t="s">
        <v>5701</v>
      </c>
      <c r="J5410" s="309" t="s">
        <v>15063</v>
      </c>
      <c r="K5410" s="310">
        <v>0.45960000000000001</v>
      </c>
      <c r="L5410" s="310">
        <v>0.41742500000000005</v>
      </c>
      <c r="M5410" s="310">
        <f>VLOOKUP(H5410,'Details of Feeder LEvel'!H:N,7,FALSE)</f>
        <v>0</v>
      </c>
      <c r="N5410" s="310">
        <f t="shared" si="84"/>
        <v>9.1764577893820629</v>
      </c>
      <c r="O5410" s="310">
        <v>9.1764577893820753</v>
      </c>
      <c r="P5410" s="309" t="s">
        <v>15063</v>
      </c>
      <c r="Q5410" s="311"/>
    </row>
    <row r="5411" spans="1:17" s="312" customFormat="1" x14ac:dyDescent="0.3">
      <c r="A5411" s="307">
        <v>5408</v>
      </c>
      <c r="B5411" s="308" t="s">
        <v>5252</v>
      </c>
      <c r="C5411" s="308" t="s">
        <v>2393</v>
      </c>
      <c r="D5411" s="308" t="s">
        <v>2393</v>
      </c>
      <c r="E5411" s="308" t="s">
        <v>14873</v>
      </c>
      <c r="F5411" s="309" t="s">
        <v>11370</v>
      </c>
      <c r="G5411" s="309" t="s">
        <v>11379</v>
      </c>
      <c r="H5411" s="309" t="s">
        <v>11380</v>
      </c>
      <c r="I5411" s="309" t="s">
        <v>5701</v>
      </c>
      <c r="J5411" s="309" t="s">
        <v>15063</v>
      </c>
      <c r="K5411" s="310">
        <v>0.395505</v>
      </c>
      <c r="L5411" s="310">
        <v>0.355601</v>
      </c>
      <c r="M5411" s="310">
        <f>VLOOKUP(H5411,'Details of Feeder LEvel'!H:N,7,FALSE)</f>
        <v>0</v>
      </c>
      <c r="N5411" s="310">
        <f t="shared" si="84"/>
        <v>10.089379401018949</v>
      </c>
      <c r="O5411" s="310">
        <v>10.089379401018938</v>
      </c>
      <c r="P5411" s="309" t="s">
        <v>15063</v>
      </c>
      <c r="Q5411" s="311"/>
    </row>
    <row r="5412" spans="1:17" s="312" customFormat="1" x14ac:dyDescent="0.3">
      <c r="A5412" s="307">
        <v>5409</v>
      </c>
      <c r="B5412" s="308" t="s">
        <v>5252</v>
      </c>
      <c r="C5412" s="308" t="s">
        <v>2393</v>
      </c>
      <c r="D5412" s="308" t="s">
        <v>2393</v>
      </c>
      <c r="E5412" s="308" t="s">
        <v>14873</v>
      </c>
      <c r="F5412" s="309" t="s">
        <v>11370</v>
      </c>
      <c r="G5412" s="309" t="s">
        <v>11381</v>
      </c>
      <c r="H5412" s="309" t="s">
        <v>11382</v>
      </c>
      <c r="I5412" s="309" t="s">
        <v>5701</v>
      </c>
      <c r="J5412" s="309" t="s">
        <v>15063</v>
      </c>
      <c r="K5412" s="310">
        <v>0.36438000000000004</v>
      </c>
      <c r="L5412" s="310">
        <v>0.32611250000000003</v>
      </c>
      <c r="M5412" s="310">
        <f>VLOOKUP(H5412,'Details of Feeder LEvel'!H:N,7,FALSE)</f>
        <v>0</v>
      </c>
      <c r="N5412" s="310">
        <f t="shared" si="84"/>
        <v>10.502085734672596</v>
      </c>
      <c r="O5412" s="310">
        <v>10.502085734672583</v>
      </c>
      <c r="P5412" s="309" t="s">
        <v>15063</v>
      </c>
      <c r="Q5412" s="311"/>
    </row>
    <row r="5413" spans="1:17" s="312" customFormat="1" x14ac:dyDescent="0.3">
      <c r="A5413" s="307">
        <v>5410</v>
      </c>
      <c r="B5413" s="308" t="s">
        <v>5252</v>
      </c>
      <c r="C5413" s="308" t="s">
        <v>2393</v>
      </c>
      <c r="D5413" s="308" t="s">
        <v>2393</v>
      </c>
      <c r="E5413" s="308" t="s">
        <v>14873</v>
      </c>
      <c r="F5413" s="309" t="s">
        <v>11370</v>
      </c>
      <c r="G5413" s="309" t="s">
        <v>11383</v>
      </c>
      <c r="H5413" s="309" t="s">
        <v>11384</v>
      </c>
      <c r="I5413" s="309" t="s">
        <v>5701</v>
      </c>
      <c r="J5413" s="309" t="s">
        <v>15063</v>
      </c>
      <c r="K5413" s="310">
        <v>0.23796</v>
      </c>
      <c r="L5413" s="310">
        <v>0.21432999999999999</v>
      </c>
      <c r="M5413" s="310">
        <f>VLOOKUP(H5413,'Details of Feeder LEvel'!H:N,7,FALSE)</f>
        <v>0</v>
      </c>
      <c r="N5413" s="310">
        <f t="shared" si="84"/>
        <v>9.9302403765338756</v>
      </c>
      <c r="O5413" s="310">
        <v>9.930240376533872</v>
      </c>
      <c r="P5413" s="309" t="s">
        <v>15063</v>
      </c>
      <c r="Q5413" s="311"/>
    </row>
    <row r="5414" spans="1:17" s="312" customFormat="1" x14ac:dyDescent="0.3">
      <c r="A5414" s="307">
        <v>5411</v>
      </c>
      <c r="B5414" s="308" t="s">
        <v>5252</v>
      </c>
      <c r="C5414" s="308" t="s">
        <v>2393</v>
      </c>
      <c r="D5414" s="308" t="s">
        <v>2393</v>
      </c>
      <c r="E5414" s="308" t="s">
        <v>14873</v>
      </c>
      <c r="F5414" s="309" t="s">
        <v>11370</v>
      </c>
      <c r="G5414" s="309" t="s">
        <v>11385</v>
      </c>
      <c r="H5414" s="309" t="s">
        <v>11386</v>
      </c>
      <c r="I5414" s="309" t="s">
        <v>5706</v>
      </c>
      <c r="J5414" s="309" t="s">
        <v>15063</v>
      </c>
      <c r="K5414" s="310">
        <v>0.2001</v>
      </c>
      <c r="L5414" s="310">
        <v>0.17856526</v>
      </c>
      <c r="M5414" s="310">
        <f>VLOOKUP(H5414,'Details of Feeder LEvel'!H:N,7,FALSE)</f>
        <v>0</v>
      </c>
      <c r="N5414" s="310">
        <f t="shared" si="84"/>
        <v>10.761989005497249</v>
      </c>
      <c r="O5414" s="310">
        <v>24.074075831323505</v>
      </c>
      <c r="P5414" s="309" t="s">
        <v>15063</v>
      </c>
      <c r="Q5414" s="311"/>
    </row>
    <row r="5415" spans="1:17" s="312" customFormat="1" x14ac:dyDescent="0.3">
      <c r="A5415" s="307">
        <v>5412</v>
      </c>
      <c r="B5415" s="308" t="s">
        <v>5252</v>
      </c>
      <c r="C5415" s="308" t="s">
        <v>2393</v>
      </c>
      <c r="D5415" s="308" t="s">
        <v>2393</v>
      </c>
      <c r="E5415" s="308" t="s">
        <v>14873</v>
      </c>
      <c r="F5415" s="309" t="s">
        <v>11370</v>
      </c>
      <c r="G5415" s="309" t="s">
        <v>11387</v>
      </c>
      <c r="H5415" s="309" t="s">
        <v>11388</v>
      </c>
      <c r="I5415" s="309" t="s">
        <v>5706</v>
      </c>
      <c r="J5415" s="309" t="s">
        <v>15063</v>
      </c>
      <c r="K5415" s="310">
        <v>0.46960000000000002</v>
      </c>
      <c r="L5415" s="310">
        <v>0.46960000000000002</v>
      </c>
      <c r="M5415" s="310">
        <f>VLOOKUP(H5415,'Details of Feeder LEvel'!H:N,7,FALSE)</f>
        <v>0</v>
      </c>
      <c r="N5415" s="310">
        <f t="shared" si="84"/>
        <v>0</v>
      </c>
      <c r="O5415" s="310">
        <v>100</v>
      </c>
      <c r="P5415" s="309" t="s">
        <v>15063</v>
      </c>
      <c r="Q5415" s="311"/>
    </row>
    <row r="5416" spans="1:17" s="312" customFormat="1" x14ac:dyDescent="0.3">
      <c r="A5416" s="307">
        <v>5413</v>
      </c>
      <c r="B5416" s="308" t="s">
        <v>5252</v>
      </c>
      <c r="C5416" s="308" t="s">
        <v>2393</v>
      </c>
      <c r="D5416" s="308" t="s">
        <v>2393</v>
      </c>
      <c r="E5416" s="308" t="s">
        <v>14873</v>
      </c>
      <c r="F5416" s="309" t="s">
        <v>11370</v>
      </c>
      <c r="G5416" s="309" t="s">
        <v>11389</v>
      </c>
      <c r="H5416" s="309" t="s">
        <v>11390</v>
      </c>
      <c r="I5416" s="309" t="s">
        <v>5706</v>
      </c>
      <c r="J5416" s="309" t="s">
        <v>15063</v>
      </c>
      <c r="K5416" s="310">
        <v>0.21135000000000001</v>
      </c>
      <c r="L5416" s="310">
        <v>0.18868170000000001</v>
      </c>
      <c r="M5416" s="310">
        <f>VLOOKUP(H5416,'Details of Feeder LEvel'!H:N,7,FALSE)</f>
        <v>0</v>
      </c>
      <c r="N5416" s="310">
        <f t="shared" si="84"/>
        <v>10.725479063165366</v>
      </c>
      <c r="O5416" s="310">
        <v>43.98751782670174</v>
      </c>
      <c r="P5416" s="309" t="s">
        <v>15063</v>
      </c>
      <c r="Q5416" s="311"/>
    </row>
    <row r="5417" spans="1:17" s="312" customFormat="1" x14ac:dyDescent="0.3">
      <c r="A5417" s="307">
        <v>5414</v>
      </c>
      <c r="B5417" s="308" t="s">
        <v>5252</v>
      </c>
      <c r="C5417" s="308" t="s">
        <v>2393</v>
      </c>
      <c r="D5417" s="308" t="s">
        <v>2393</v>
      </c>
      <c r="E5417" s="308" t="s">
        <v>14873</v>
      </c>
      <c r="F5417" s="309" t="s">
        <v>11370</v>
      </c>
      <c r="G5417" s="309" t="s">
        <v>11391</v>
      </c>
      <c r="H5417" s="309" t="s">
        <v>11392</v>
      </c>
      <c r="I5417" s="309" t="s">
        <v>3759</v>
      </c>
      <c r="J5417" s="309" t="s">
        <v>15063</v>
      </c>
      <c r="K5417" s="310">
        <v>0.81220000000000003</v>
      </c>
      <c r="L5417" s="310">
        <v>0.8115</v>
      </c>
      <c r="M5417" s="310">
        <f>VLOOKUP(H5417,'Details of Feeder LEvel'!H:N,7,FALSE)</f>
        <v>0</v>
      </c>
      <c r="N5417" s="310">
        <f t="shared" si="84"/>
        <v>8.6185668554547401E-2</v>
      </c>
      <c r="O5417" s="310">
        <v>8.6185668554550343E-2</v>
      </c>
      <c r="P5417" s="309" t="s">
        <v>15063</v>
      </c>
      <c r="Q5417" s="311"/>
    </row>
    <row r="5418" spans="1:17" s="312" customFormat="1" x14ac:dyDescent="0.3">
      <c r="A5418" s="307">
        <v>5415</v>
      </c>
      <c r="B5418" s="308" t="s">
        <v>5252</v>
      </c>
      <c r="C5418" s="308" t="s">
        <v>2393</v>
      </c>
      <c r="D5418" s="308" t="s">
        <v>2393</v>
      </c>
      <c r="E5418" s="308" t="s">
        <v>14873</v>
      </c>
      <c r="F5418" s="309" t="s">
        <v>11370</v>
      </c>
      <c r="G5418" s="309" t="s">
        <v>11393</v>
      </c>
      <c r="H5418" s="309" t="s">
        <v>11394</v>
      </c>
      <c r="I5418" s="309" t="s">
        <v>5706</v>
      </c>
      <c r="J5418" s="309" t="s">
        <v>15063</v>
      </c>
      <c r="K5418" s="310">
        <v>0.28164</v>
      </c>
      <c r="L5418" s="310">
        <v>0.25064364</v>
      </c>
      <c r="M5418" s="310">
        <f>VLOOKUP(H5418,'Details of Feeder LEvel'!H:N,7,FALSE)</f>
        <v>0</v>
      </c>
      <c r="N5418" s="310">
        <f t="shared" si="84"/>
        <v>11.005666808691947</v>
      </c>
      <c r="O5418" s="310">
        <v>36.583298935784768</v>
      </c>
      <c r="P5418" s="309" t="s">
        <v>15063</v>
      </c>
      <c r="Q5418" s="311"/>
    </row>
    <row r="5419" spans="1:17" s="312" customFormat="1" x14ac:dyDescent="0.3">
      <c r="A5419" s="307">
        <v>5416</v>
      </c>
      <c r="B5419" s="308" t="s">
        <v>5252</v>
      </c>
      <c r="C5419" s="308" t="s">
        <v>2393</v>
      </c>
      <c r="D5419" s="308" t="s">
        <v>2393</v>
      </c>
      <c r="E5419" s="308" t="s">
        <v>14873</v>
      </c>
      <c r="F5419" s="309" t="s">
        <v>11370</v>
      </c>
      <c r="G5419" s="309" t="s">
        <v>11395</v>
      </c>
      <c r="H5419" s="309" t="s">
        <v>11396</v>
      </c>
      <c r="I5419" s="309" t="s">
        <v>5706</v>
      </c>
      <c r="J5419" s="309" t="s">
        <v>15063</v>
      </c>
      <c r="K5419" s="310">
        <v>0.55725500000000006</v>
      </c>
      <c r="L5419" s="310">
        <v>0.49955357</v>
      </c>
      <c r="M5419" s="310">
        <f>VLOOKUP(H5419,'Details of Feeder LEvel'!H:N,7,FALSE)</f>
        <v>0</v>
      </c>
      <c r="N5419" s="310">
        <f t="shared" si="84"/>
        <v>10.35458273142458</v>
      </c>
      <c r="O5419" s="310">
        <v>25.291637234006327</v>
      </c>
      <c r="P5419" s="309" t="s">
        <v>15063</v>
      </c>
      <c r="Q5419" s="311"/>
    </row>
    <row r="5420" spans="1:17" s="312" customFormat="1" x14ac:dyDescent="0.3">
      <c r="A5420" s="307">
        <v>5417</v>
      </c>
      <c r="B5420" s="308" t="s">
        <v>5252</v>
      </c>
      <c r="C5420" s="308" t="s">
        <v>2393</v>
      </c>
      <c r="D5420" s="308" t="s">
        <v>2393</v>
      </c>
      <c r="E5420" s="308" t="s">
        <v>14873</v>
      </c>
      <c r="F5420" s="309" t="s">
        <v>11370</v>
      </c>
      <c r="G5420" s="309" t="s">
        <v>11397</v>
      </c>
      <c r="H5420" s="309" t="s">
        <v>11398</v>
      </c>
      <c r="I5420" s="309" t="s">
        <v>5706</v>
      </c>
      <c r="J5420" s="309" t="s">
        <v>15063</v>
      </c>
      <c r="K5420" s="310">
        <v>0.19089899999999999</v>
      </c>
      <c r="L5420" s="310">
        <v>0.17015516999999999</v>
      </c>
      <c r="M5420" s="310">
        <f>VLOOKUP(H5420,'Details of Feeder LEvel'!H:N,7,FALSE)</f>
        <v>0</v>
      </c>
      <c r="N5420" s="310">
        <f t="shared" si="84"/>
        <v>10.866390080618544</v>
      </c>
      <c r="O5420" s="310">
        <v>32.663787056573568</v>
      </c>
      <c r="P5420" s="309" t="s">
        <v>15063</v>
      </c>
      <c r="Q5420" s="311"/>
    </row>
    <row r="5421" spans="1:17" s="312" customFormat="1" x14ac:dyDescent="0.3">
      <c r="A5421" s="307">
        <v>5418</v>
      </c>
      <c r="B5421" s="308" t="s">
        <v>5252</v>
      </c>
      <c r="C5421" s="308" t="s">
        <v>2393</v>
      </c>
      <c r="D5421" s="308" t="s">
        <v>2393</v>
      </c>
      <c r="E5421" s="308" t="s">
        <v>14873</v>
      </c>
      <c r="F5421" s="309" t="s">
        <v>11399</v>
      </c>
      <c r="G5421" s="309" t="s">
        <v>11400</v>
      </c>
      <c r="H5421" s="309" t="s">
        <v>11401</v>
      </c>
      <c r="I5421" s="309" t="s">
        <v>5701</v>
      </c>
      <c r="J5421" s="309" t="s">
        <v>15063</v>
      </c>
      <c r="K5421" s="310">
        <v>0.4632</v>
      </c>
      <c r="L5421" s="310">
        <v>0.41482049999999998</v>
      </c>
      <c r="M5421" s="310">
        <f>VLOOKUP(H5421,'Details of Feeder LEvel'!H:N,7,FALSE)</f>
        <v>0</v>
      </c>
      <c r="N5421" s="310">
        <f t="shared" si="84"/>
        <v>10.44462435233161</v>
      </c>
      <c r="O5421" s="310">
        <v>10.44462435233161</v>
      </c>
      <c r="P5421" s="309" t="s">
        <v>15063</v>
      </c>
      <c r="Q5421" s="311"/>
    </row>
    <row r="5422" spans="1:17" s="312" customFormat="1" x14ac:dyDescent="0.3">
      <c r="A5422" s="307">
        <v>5419</v>
      </c>
      <c r="B5422" s="308" t="s">
        <v>5252</v>
      </c>
      <c r="C5422" s="308" t="s">
        <v>2393</v>
      </c>
      <c r="D5422" s="308" t="s">
        <v>2393</v>
      </c>
      <c r="E5422" s="308" t="s">
        <v>14873</v>
      </c>
      <c r="F5422" s="309" t="s">
        <v>11399</v>
      </c>
      <c r="G5422" s="309" t="s">
        <v>11402</v>
      </c>
      <c r="H5422" s="309" t="s">
        <v>11403</v>
      </c>
      <c r="I5422" s="309" t="s">
        <v>5706</v>
      </c>
      <c r="J5422" s="309" t="s">
        <v>15063</v>
      </c>
      <c r="K5422" s="310">
        <v>0.35260000000000002</v>
      </c>
      <c r="L5422" s="310">
        <v>0.31543695999999999</v>
      </c>
      <c r="M5422" s="310">
        <f>VLOOKUP(H5422,'Details of Feeder LEvel'!H:N,7,FALSE)</f>
        <v>0</v>
      </c>
      <c r="N5422" s="310">
        <f t="shared" si="84"/>
        <v>10.539716392512771</v>
      </c>
      <c r="O5422" s="310">
        <v>10.539716392512766</v>
      </c>
      <c r="P5422" s="309" t="s">
        <v>15063</v>
      </c>
      <c r="Q5422" s="311"/>
    </row>
    <row r="5423" spans="1:17" s="312" customFormat="1" x14ac:dyDescent="0.3">
      <c r="A5423" s="307">
        <v>5420</v>
      </c>
      <c r="B5423" s="308" t="s">
        <v>5252</v>
      </c>
      <c r="C5423" s="308" t="s">
        <v>2393</v>
      </c>
      <c r="D5423" s="308" t="s">
        <v>2393</v>
      </c>
      <c r="E5423" s="308" t="s">
        <v>14873</v>
      </c>
      <c r="F5423" s="309" t="s">
        <v>11399</v>
      </c>
      <c r="G5423" s="309" t="s">
        <v>11404</v>
      </c>
      <c r="H5423" s="309" t="s">
        <v>11405</v>
      </c>
      <c r="I5423" s="309" t="s">
        <v>5701</v>
      </c>
      <c r="J5423" s="309" t="s">
        <v>15063</v>
      </c>
      <c r="K5423" s="310">
        <v>0.495</v>
      </c>
      <c r="L5423" s="310">
        <v>0.44587399999999999</v>
      </c>
      <c r="M5423" s="310">
        <f>VLOOKUP(H5423,'Details of Feeder LEvel'!H:N,7,FALSE)</f>
        <v>0</v>
      </c>
      <c r="N5423" s="310">
        <f t="shared" si="84"/>
        <v>9.9244444444444451</v>
      </c>
      <c r="O5423" s="310">
        <v>9.9244444444444575</v>
      </c>
      <c r="P5423" s="309" t="s">
        <v>15063</v>
      </c>
      <c r="Q5423" s="311"/>
    </row>
    <row r="5424" spans="1:17" s="312" customFormat="1" x14ac:dyDescent="0.3">
      <c r="A5424" s="307">
        <v>5421</v>
      </c>
      <c r="B5424" s="308" t="s">
        <v>5252</v>
      </c>
      <c r="C5424" s="308" t="s">
        <v>2393</v>
      </c>
      <c r="D5424" s="308" t="s">
        <v>2393</v>
      </c>
      <c r="E5424" s="308" t="s">
        <v>14873</v>
      </c>
      <c r="F5424" s="309" t="s">
        <v>11399</v>
      </c>
      <c r="G5424" s="309" t="s">
        <v>11406</v>
      </c>
      <c r="H5424" s="309" t="s">
        <v>11407</v>
      </c>
      <c r="I5424" s="309" t="s">
        <v>2414</v>
      </c>
      <c r="J5424" s="309" t="s">
        <v>15063</v>
      </c>
      <c r="K5424" s="310">
        <v>4.9649999999999999</v>
      </c>
      <c r="L5424" s="310">
        <v>4.9327424999999998</v>
      </c>
      <c r="M5424" s="310">
        <f>VLOOKUP(H5424,'Details of Feeder LEvel'!H:N,7,FALSE)</f>
        <v>0</v>
      </c>
      <c r="N5424" s="310">
        <f t="shared" si="84"/>
        <v>0.64969788519637561</v>
      </c>
      <c r="O5424" s="310">
        <v>0.64969788519639859</v>
      </c>
      <c r="P5424" s="309" t="s">
        <v>15063</v>
      </c>
      <c r="Q5424" s="311"/>
    </row>
    <row r="5425" spans="1:17" s="312" customFormat="1" x14ac:dyDescent="0.3">
      <c r="A5425" s="307">
        <v>5422</v>
      </c>
      <c r="B5425" s="308" t="s">
        <v>5252</v>
      </c>
      <c r="C5425" s="308" t="s">
        <v>2393</v>
      </c>
      <c r="D5425" s="308" t="s">
        <v>2393</v>
      </c>
      <c r="E5425" s="308" t="s">
        <v>14873</v>
      </c>
      <c r="F5425" s="309" t="s">
        <v>5293</v>
      </c>
      <c r="G5425" s="309" t="s">
        <v>11408</v>
      </c>
      <c r="H5425" s="309" t="s">
        <v>11409</v>
      </c>
      <c r="I5425" s="309" t="s">
        <v>5701</v>
      </c>
      <c r="J5425" s="309" t="s">
        <v>15063</v>
      </c>
      <c r="K5425" s="310">
        <v>0.44790000000000002</v>
      </c>
      <c r="L5425" s="310">
        <v>0.40293100000000004</v>
      </c>
      <c r="M5425" s="310">
        <f>VLOOKUP(H5425,'Details of Feeder LEvel'!H:N,7,FALSE)</f>
        <v>0</v>
      </c>
      <c r="N5425" s="310">
        <f t="shared" si="84"/>
        <v>10.039964277740562</v>
      </c>
      <c r="O5425" s="310">
        <v>10.18610903426983</v>
      </c>
      <c r="P5425" s="309" t="s">
        <v>15063</v>
      </c>
      <c r="Q5425" s="311"/>
    </row>
    <row r="5426" spans="1:17" s="312" customFormat="1" x14ac:dyDescent="0.3">
      <c r="A5426" s="307">
        <v>5423</v>
      </c>
      <c r="B5426" s="308" t="s">
        <v>5252</v>
      </c>
      <c r="C5426" s="308" t="s">
        <v>2393</v>
      </c>
      <c r="D5426" s="308" t="s">
        <v>2393</v>
      </c>
      <c r="E5426" s="308" t="s">
        <v>14873</v>
      </c>
      <c r="F5426" s="309" t="s">
        <v>5293</v>
      </c>
      <c r="G5426" s="309" t="s">
        <v>11410</v>
      </c>
      <c r="H5426" s="309" t="s">
        <v>11411</v>
      </c>
      <c r="I5426" s="309" t="s">
        <v>5706</v>
      </c>
      <c r="J5426" s="309" t="s">
        <v>15063</v>
      </c>
      <c r="K5426" s="310">
        <v>0.17920399999999997</v>
      </c>
      <c r="L5426" s="310">
        <v>0.16080033000000002</v>
      </c>
      <c r="M5426" s="310">
        <f>VLOOKUP(H5426,'Details of Feeder LEvel'!H:N,7,FALSE)</f>
        <v>0</v>
      </c>
      <c r="N5426" s="310">
        <f t="shared" si="84"/>
        <v>10.269675900091492</v>
      </c>
      <c r="O5426" s="310">
        <v>10.26967590009148</v>
      </c>
      <c r="P5426" s="309" t="s">
        <v>15063</v>
      </c>
      <c r="Q5426" s="311"/>
    </row>
    <row r="5427" spans="1:17" s="312" customFormat="1" x14ac:dyDescent="0.3">
      <c r="A5427" s="307">
        <v>5424</v>
      </c>
      <c r="B5427" s="308" t="s">
        <v>5252</v>
      </c>
      <c r="C5427" s="308" t="s">
        <v>2393</v>
      </c>
      <c r="D5427" s="308" t="s">
        <v>2393</v>
      </c>
      <c r="E5427" s="308" t="s">
        <v>1418</v>
      </c>
      <c r="F5427" s="309" t="s">
        <v>11412</v>
      </c>
      <c r="G5427" s="309" t="s">
        <v>11413</v>
      </c>
      <c r="H5427" s="309" t="s">
        <v>11414</v>
      </c>
      <c r="I5427" s="309" t="s">
        <v>5701</v>
      </c>
      <c r="J5427" s="309" t="s">
        <v>15063</v>
      </c>
      <c r="K5427" s="310">
        <v>0.22248000000000001</v>
      </c>
      <c r="L5427" s="310">
        <v>0.20582</v>
      </c>
      <c r="M5427" s="310">
        <f>VLOOKUP(H5427,'Details of Feeder LEvel'!H:N,7,FALSE)</f>
        <v>0</v>
      </c>
      <c r="N5427" s="310">
        <f t="shared" si="84"/>
        <v>7.4883135562747238</v>
      </c>
      <c r="O5427" s="310">
        <v>7.7709861907372613</v>
      </c>
      <c r="P5427" s="309" t="s">
        <v>15063</v>
      </c>
      <c r="Q5427" s="311"/>
    </row>
    <row r="5428" spans="1:17" s="312" customFormat="1" x14ac:dyDescent="0.3">
      <c r="A5428" s="307">
        <v>5425</v>
      </c>
      <c r="B5428" s="308" t="s">
        <v>5252</v>
      </c>
      <c r="C5428" s="308" t="s">
        <v>2393</v>
      </c>
      <c r="D5428" s="308" t="s">
        <v>2393</v>
      </c>
      <c r="E5428" s="308" t="s">
        <v>1418</v>
      </c>
      <c r="F5428" s="309" t="s">
        <v>11412</v>
      </c>
      <c r="G5428" s="309" t="s">
        <v>11415</v>
      </c>
      <c r="H5428" s="309" t="s">
        <v>11416</v>
      </c>
      <c r="I5428" s="309" t="s">
        <v>5701</v>
      </c>
      <c r="J5428" s="309" t="s">
        <v>15063</v>
      </c>
      <c r="K5428" s="310">
        <v>0.70169999999999999</v>
      </c>
      <c r="L5428" s="310">
        <v>0.64898699999999998</v>
      </c>
      <c r="M5428" s="310">
        <f>VLOOKUP(H5428,'Details of Feeder LEvel'!H:N,7,FALSE)</f>
        <v>0</v>
      </c>
      <c r="N5428" s="310">
        <f t="shared" si="84"/>
        <v>7.5121846943138104</v>
      </c>
      <c r="O5428" s="310">
        <v>7.512184694313806</v>
      </c>
      <c r="P5428" s="309" t="s">
        <v>15063</v>
      </c>
      <c r="Q5428" s="311"/>
    </row>
    <row r="5429" spans="1:17" s="312" customFormat="1" x14ac:dyDescent="0.3">
      <c r="A5429" s="307">
        <v>5426</v>
      </c>
      <c r="B5429" s="308" t="s">
        <v>5252</v>
      </c>
      <c r="C5429" s="308" t="s">
        <v>2393</v>
      </c>
      <c r="D5429" s="308" t="s">
        <v>2393</v>
      </c>
      <c r="E5429" s="308" t="s">
        <v>1418</v>
      </c>
      <c r="F5429" s="309" t="s">
        <v>11412</v>
      </c>
      <c r="G5429" s="309" t="s">
        <v>11417</v>
      </c>
      <c r="H5429" s="309" t="s">
        <v>11418</v>
      </c>
      <c r="I5429" s="309" t="s">
        <v>5701</v>
      </c>
      <c r="J5429" s="309" t="s">
        <v>15063</v>
      </c>
      <c r="K5429" s="310">
        <v>0.23599999999999999</v>
      </c>
      <c r="L5429" s="310">
        <v>0.22084599999999999</v>
      </c>
      <c r="M5429" s="310">
        <f>VLOOKUP(H5429,'Details of Feeder LEvel'!H:N,7,FALSE)</f>
        <v>0</v>
      </c>
      <c r="N5429" s="310">
        <f t="shared" si="84"/>
        <v>6.4211864406779675</v>
      </c>
      <c r="O5429" s="310">
        <v>6.4211864406779622</v>
      </c>
      <c r="P5429" s="309" t="s">
        <v>15063</v>
      </c>
      <c r="Q5429" s="311"/>
    </row>
    <row r="5430" spans="1:17" s="312" customFormat="1" x14ac:dyDescent="0.3">
      <c r="A5430" s="307">
        <v>5427</v>
      </c>
      <c r="B5430" s="308" t="s">
        <v>5252</v>
      </c>
      <c r="C5430" s="308" t="s">
        <v>2393</v>
      </c>
      <c r="D5430" s="308" t="s">
        <v>2393</v>
      </c>
      <c r="E5430" s="308" t="s">
        <v>1418</v>
      </c>
      <c r="F5430" s="309" t="s">
        <v>11412</v>
      </c>
      <c r="G5430" s="309" t="s">
        <v>11419</v>
      </c>
      <c r="H5430" s="309" t="s">
        <v>11420</v>
      </c>
      <c r="I5430" s="309" t="s">
        <v>2405</v>
      </c>
      <c r="J5430" s="309" t="s">
        <v>15063</v>
      </c>
      <c r="K5430" s="310">
        <v>1.25308</v>
      </c>
      <c r="L5430" s="310">
        <v>1.13292675</v>
      </c>
      <c r="M5430" s="310">
        <f>VLOOKUP(H5430,'Details of Feeder LEvel'!H:N,7,FALSE)</f>
        <v>0</v>
      </c>
      <c r="N5430" s="310">
        <f t="shared" si="84"/>
        <v>9.5886336067928628</v>
      </c>
      <c r="O5430" s="310">
        <v>9.5886336067928628</v>
      </c>
      <c r="P5430" s="309" t="s">
        <v>15063</v>
      </c>
      <c r="Q5430" s="311"/>
    </row>
    <row r="5431" spans="1:17" s="312" customFormat="1" x14ac:dyDescent="0.3">
      <c r="A5431" s="307">
        <v>5428</v>
      </c>
      <c r="B5431" s="308" t="s">
        <v>5252</v>
      </c>
      <c r="C5431" s="308" t="s">
        <v>2393</v>
      </c>
      <c r="D5431" s="308" t="s">
        <v>2393</v>
      </c>
      <c r="E5431" s="308" t="s">
        <v>1418</v>
      </c>
      <c r="F5431" s="309" t="s">
        <v>11412</v>
      </c>
      <c r="G5431" s="309" t="s">
        <v>11421</v>
      </c>
      <c r="H5431" s="309" t="s">
        <v>11422</v>
      </c>
      <c r="I5431" s="309" t="s">
        <v>2405</v>
      </c>
      <c r="J5431" s="309" t="s">
        <v>15063</v>
      </c>
      <c r="K5431" s="310">
        <v>2.8164799999999999</v>
      </c>
      <c r="L5431" s="310">
        <v>2.5344075699999999</v>
      </c>
      <c r="M5431" s="310">
        <f>VLOOKUP(H5431,'Details of Feeder LEvel'!H:N,7,FALSE)</f>
        <v>0</v>
      </c>
      <c r="N5431" s="310">
        <f t="shared" si="84"/>
        <v>10.0150695194001</v>
      </c>
      <c r="O5431" s="310">
        <v>10.0150695194001</v>
      </c>
      <c r="P5431" s="309" t="s">
        <v>15063</v>
      </c>
      <c r="Q5431" s="311"/>
    </row>
    <row r="5432" spans="1:17" s="312" customFormat="1" x14ac:dyDescent="0.3">
      <c r="A5432" s="307">
        <v>5429</v>
      </c>
      <c r="B5432" s="308" t="s">
        <v>5252</v>
      </c>
      <c r="C5432" s="308" t="s">
        <v>2393</v>
      </c>
      <c r="D5432" s="308" t="s">
        <v>2393</v>
      </c>
      <c r="E5432" s="308" t="s">
        <v>1418</v>
      </c>
      <c r="F5432" s="309" t="s">
        <v>11412</v>
      </c>
      <c r="G5432" s="309" t="s">
        <v>11423</v>
      </c>
      <c r="H5432" s="309" t="s">
        <v>11424</v>
      </c>
      <c r="I5432" s="309" t="s">
        <v>2414</v>
      </c>
      <c r="J5432" s="309" t="s">
        <v>15063</v>
      </c>
      <c r="K5432" s="310">
        <v>3.9062799999999998</v>
      </c>
      <c r="L5432" s="310">
        <v>3.9173801699999995</v>
      </c>
      <c r="M5432" s="310">
        <f>VLOOKUP(H5432,'Details of Feeder LEvel'!H:N,7,FALSE)</f>
        <v>0</v>
      </c>
      <c r="N5432" s="310">
        <f t="shared" si="84"/>
        <v>-0.28416216963453061</v>
      </c>
      <c r="O5432" s="310">
        <v>-0.28416216963453866</v>
      </c>
      <c r="P5432" s="309" t="s">
        <v>15063</v>
      </c>
      <c r="Q5432" s="311"/>
    </row>
    <row r="5433" spans="1:17" s="312" customFormat="1" x14ac:dyDescent="0.3">
      <c r="A5433" s="307">
        <v>5430</v>
      </c>
      <c r="B5433" s="308" t="s">
        <v>5252</v>
      </c>
      <c r="C5433" s="308" t="s">
        <v>2393</v>
      </c>
      <c r="D5433" s="308" t="s">
        <v>2393</v>
      </c>
      <c r="E5433" s="308" t="s">
        <v>1418</v>
      </c>
      <c r="F5433" s="309" t="s">
        <v>11412</v>
      </c>
      <c r="G5433" s="309" t="s">
        <v>11425</v>
      </c>
      <c r="H5433" s="309" t="s">
        <v>11426</v>
      </c>
      <c r="I5433" s="309" t="s">
        <v>2414</v>
      </c>
      <c r="J5433" s="309" t="s">
        <v>15063</v>
      </c>
      <c r="K5433" s="310">
        <v>3.0113600000000003</v>
      </c>
      <c r="L5433" s="310">
        <v>3.0324</v>
      </c>
      <c r="M5433" s="310">
        <f>VLOOKUP(H5433,'Details of Feeder LEvel'!H:N,7,FALSE)</f>
        <v>0</v>
      </c>
      <c r="N5433" s="310">
        <f t="shared" si="84"/>
        <v>-0.69868763615109863</v>
      </c>
      <c r="O5433" s="310">
        <v>-0.69868763615110741</v>
      </c>
      <c r="P5433" s="309" t="s">
        <v>15063</v>
      </c>
      <c r="Q5433" s="311"/>
    </row>
    <row r="5434" spans="1:17" s="312" customFormat="1" x14ac:dyDescent="0.3">
      <c r="A5434" s="307">
        <v>5431</v>
      </c>
      <c r="B5434" s="308" t="s">
        <v>5252</v>
      </c>
      <c r="C5434" s="308" t="s">
        <v>2393</v>
      </c>
      <c r="D5434" s="308" t="s">
        <v>2393</v>
      </c>
      <c r="E5434" s="308" t="s">
        <v>1418</v>
      </c>
      <c r="F5434" s="309" t="s">
        <v>11412</v>
      </c>
      <c r="G5434" s="309" t="s">
        <v>11427</v>
      </c>
      <c r="H5434" s="309" t="s">
        <v>11428</v>
      </c>
      <c r="I5434" s="309" t="s">
        <v>2405</v>
      </c>
      <c r="J5434" s="309" t="s">
        <v>15063</v>
      </c>
      <c r="K5434" s="310">
        <v>1.6662520000000001</v>
      </c>
      <c r="L5434" s="310">
        <v>1.5265411899999999</v>
      </c>
      <c r="M5434" s="310">
        <f>VLOOKUP(H5434,'Details of Feeder LEvel'!H:N,7,FALSE)</f>
        <v>0</v>
      </c>
      <c r="N5434" s="310">
        <f t="shared" si="84"/>
        <v>8.3847347219988446</v>
      </c>
      <c r="O5434" s="310">
        <v>8.3847347219988428</v>
      </c>
      <c r="P5434" s="309" t="s">
        <v>15063</v>
      </c>
      <c r="Q5434" s="311"/>
    </row>
    <row r="5435" spans="1:17" s="312" customFormat="1" x14ac:dyDescent="0.3">
      <c r="A5435" s="307">
        <v>5432</v>
      </c>
      <c r="B5435" s="308" t="s">
        <v>5252</v>
      </c>
      <c r="C5435" s="308" t="s">
        <v>2393</v>
      </c>
      <c r="D5435" s="308" t="s">
        <v>2393</v>
      </c>
      <c r="E5435" s="308" t="s">
        <v>1418</v>
      </c>
      <c r="F5435" s="309" t="s">
        <v>11412</v>
      </c>
      <c r="G5435" s="309" t="s">
        <v>11429</v>
      </c>
      <c r="H5435" s="309" t="s">
        <v>11430</v>
      </c>
      <c r="I5435" s="309" t="s">
        <v>5701</v>
      </c>
      <c r="J5435" s="309" t="s">
        <v>15063</v>
      </c>
      <c r="K5435" s="310">
        <v>0.67503999999999997</v>
      </c>
      <c r="L5435" s="310">
        <v>0.63005299999999997</v>
      </c>
      <c r="M5435" s="310">
        <f>VLOOKUP(H5435,'Details of Feeder LEvel'!H:N,7,FALSE)</f>
        <v>0</v>
      </c>
      <c r="N5435" s="310">
        <f t="shared" si="84"/>
        <v>6.6643458165442055</v>
      </c>
      <c r="O5435" s="310">
        <v>6.6643458165441931</v>
      </c>
      <c r="P5435" s="309" t="s">
        <v>15063</v>
      </c>
      <c r="Q5435" s="311"/>
    </row>
    <row r="5436" spans="1:17" s="312" customFormat="1" x14ac:dyDescent="0.3">
      <c r="A5436" s="307">
        <v>5433</v>
      </c>
      <c r="B5436" s="308" t="s">
        <v>5252</v>
      </c>
      <c r="C5436" s="308" t="s">
        <v>2393</v>
      </c>
      <c r="D5436" s="308" t="s">
        <v>2393</v>
      </c>
      <c r="E5436" s="308" t="s">
        <v>1418</v>
      </c>
      <c r="F5436" s="309" t="s">
        <v>11412</v>
      </c>
      <c r="G5436" s="309" t="s">
        <v>11431</v>
      </c>
      <c r="H5436" s="309" t="s">
        <v>11432</v>
      </c>
      <c r="I5436" s="309" t="s">
        <v>2414</v>
      </c>
      <c r="J5436" s="309" t="s">
        <v>15063</v>
      </c>
      <c r="K5436" s="310">
        <v>3.97492</v>
      </c>
      <c r="L5436" s="310">
        <v>3.9547499999999998</v>
      </c>
      <c r="M5436" s="310">
        <f>VLOOKUP(H5436,'Details of Feeder LEvel'!H:N,7,FALSE)</f>
        <v>0</v>
      </c>
      <c r="N5436" s="310">
        <f t="shared" si="84"/>
        <v>0.50743159610760069</v>
      </c>
      <c r="O5436" s="310">
        <v>0.60693142518392085</v>
      </c>
      <c r="P5436" s="309" t="s">
        <v>15063</v>
      </c>
      <c r="Q5436" s="311"/>
    </row>
    <row r="5437" spans="1:17" s="312" customFormat="1" x14ac:dyDescent="0.3">
      <c r="A5437" s="307">
        <v>5434</v>
      </c>
      <c r="B5437" s="308" t="s">
        <v>5252</v>
      </c>
      <c r="C5437" s="308" t="s">
        <v>2393</v>
      </c>
      <c r="D5437" s="308" t="s">
        <v>2393</v>
      </c>
      <c r="E5437" s="308" t="s">
        <v>1418</v>
      </c>
      <c r="F5437" s="309" t="s">
        <v>11412</v>
      </c>
      <c r="G5437" s="309" t="s">
        <v>11433</v>
      </c>
      <c r="H5437" s="309" t="s">
        <v>11434</v>
      </c>
      <c r="I5437" s="309" t="s">
        <v>2405</v>
      </c>
      <c r="J5437" s="309" t="s">
        <v>15063</v>
      </c>
      <c r="K5437" s="310">
        <v>4.5895999999999999</v>
      </c>
      <c r="L5437" s="310">
        <v>4.3751215500000002</v>
      </c>
      <c r="M5437" s="310">
        <f>VLOOKUP(H5437,'Details of Feeder LEvel'!H:N,7,FALSE)</f>
        <v>0</v>
      </c>
      <c r="N5437" s="310">
        <f t="shared" si="84"/>
        <v>4.6731403608157498</v>
      </c>
      <c r="O5437" s="310">
        <v>4.6731403608157418</v>
      </c>
      <c r="P5437" s="309" t="s">
        <v>15063</v>
      </c>
      <c r="Q5437" s="311"/>
    </row>
    <row r="5438" spans="1:17" s="312" customFormat="1" x14ac:dyDescent="0.3">
      <c r="A5438" s="307">
        <v>5435</v>
      </c>
      <c r="B5438" s="308" t="s">
        <v>5252</v>
      </c>
      <c r="C5438" s="308" t="s">
        <v>2393</v>
      </c>
      <c r="D5438" s="308" t="s">
        <v>2393</v>
      </c>
      <c r="E5438" s="308" t="s">
        <v>1418</v>
      </c>
      <c r="F5438" s="309" t="s">
        <v>11412</v>
      </c>
      <c r="G5438" s="309" t="s">
        <v>11435</v>
      </c>
      <c r="H5438" s="309" t="s">
        <v>11436</v>
      </c>
      <c r="I5438" s="309" t="s">
        <v>2414</v>
      </c>
      <c r="J5438" s="309" t="s">
        <v>15063</v>
      </c>
      <c r="K5438" s="310">
        <v>3.6857600000000001</v>
      </c>
      <c r="L5438" s="310">
        <v>3.684825</v>
      </c>
      <c r="M5438" s="310">
        <f>VLOOKUP(H5438,'Details of Feeder LEvel'!H:N,7,FALSE)</f>
        <v>0</v>
      </c>
      <c r="N5438" s="310">
        <f t="shared" si="84"/>
        <v>2.5367902413617003E-2</v>
      </c>
      <c r="O5438" s="310">
        <v>2.5375134191241155E-2</v>
      </c>
      <c r="P5438" s="309" t="s">
        <v>15063</v>
      </c>
      <c r="Q5438" s="311"/>
    </row>
    <row r="5439" spans="1:17" s="312" customFormat="1" x14ac:dyDescent="0.3">
      <c r="A5439" s="307">
        <v>5436</v>
      </c>
      <c r="B5439" s="308" t="s">
        <v>5252</v>
      </c>
      <c r="C5439" s="308" t="s">
        <v>2393</v>
      </c>
      <c r="D5439" s="308" t="s">
        <v>2393</v>
      </c>
      <c r="E5439" s="308" t="s">
        <v>1418</v>
      </c>
      <c r="F5439" s="309" t="s">
        <v>11412</v>
      </c>
      <c r="G5439" s="309" t="s">
        <v>11437</v>
      </c>
      <c r="H5439" s="309" t="s">
        <v>11438</v>
      </c>
      <c r="I5439" s="309" t="s">
        <v>2414</v>
      </c>
      <c r="J5439" s="309" t="s">
        <v>15063</v>
      </c>
      <c r="K5439" s="310">
        <v>4.4839999999999998E-2</v>
      </c>
      <c r="L5439" s="310">
        <v>4.5352000000000003E-2</v>
      </c>
      <c r="M5439" s="310">
        <f>VLOOKUP(H5439,'Details of Feeder LEvel'!H:N,7,FALSE)</f>
        <v>0</v>
      </c>
      <c r="N5439" s="310">
        <f t="shared" si="84"/>
        <v>-1.1418376449598695</v>
      </c>
      <c r="O5439" s="310">
        <v>-1.1418376449598977</v>
      </c>
      <c r="P5439" s="309" t="s">
        <v>15063</v>
      </c>
      <c r="Q5439" s="311"/>
    </row>
    <row r="5440" spans="1:17" s="312" customFormat="1" x14ac:dyDescent="0.3">
      <c r="A5440" s="307">
        <v>5437</v>
      </c>
      <c r="B5440" s="308" t="s">
        <v>5252</v>
      </c>
      <c r="C5440" s="308" t="s">
        <v>2393</v>
      </c>
      <c r="D5440" s="308" t="s">
        <v>2393</v>
      </c>
      <c r="E5440" s="308" t="s">
        <v>1418</v>
      </c>
      <c r="F5440" s="309" t="s">
        <v>11412</v>
      </c>
      <c r="G5440" s="309" t="s">
        <v>11439</v>
      </c>
      <c r="H5440" s="309" t="s">
        <v>11440</v>
      </c>
      <c r="I5440" s="309" t="s">
        <v>2414</v>
      </c>
      <c r="J5440" s="309" t="s">
        <v>15063</v>
      </c>
      <c r="K5440" s="310">
        <v>0.28100000000000003</v>
      </c>
      <c r="L5440" s="310">
        <v>0.25936300000000001</v>
      </c>
      <c r="M5440" s="310">
        <f>VLOOKUP(H5440,'Details of Feeder LEvel'!H:N,7,FALSE)</f>
        <v>0</v>
      </c>
      <c r="N5440" s="310">
        <f t="shared" si="84"/>
        <v>7.7000000000000055</v>
      </c>
      <c r="O5440" s="310">
        <v>7.6999999999999957</v>
      </c>
      <c r="P5440" s="309" t="s">
        <v>15063</v>
      </c>
      <c r="Q5440" s="311"/>
    </row>
    <row r="5441" spans="1:17" s="312" customFormat="1" x14ac:dyDescent="0.3">
      <c r="A5441" s="307">
        <v>5438</v>
      </c>
      <c r="B5441" s="308" t="s">
        <v>5252</v>
      </c>
      <c r="C5441" s="308" t="s">
        <v>2393</v>
      </c>
      <c r="D5441" s="308" t="s">
        <v>2393</v>
      </c>
      <c r="E5441" s="308" t="s">
        <v>1418</v>
      </c>
      <c r="F5441" s="309" t="s">
        <v>11412</v>
      </c>
      <c r="G5441" s="309" t="s">
        <v>11441</v>
      </c>
      <c r="H5441" s="309" t="s">
        <v>11442</v>
      </c>
      <c r="I5441" s="309" t="s">
        <v>2414</v>
      </c>
      <c r="J5441" s="309" t="s">
        <v>15063</v>
      </c>
      <c r="K5441" s="310">
        <v>5.2213200000000004</v>
      </c>
      <c r="L5441" s="310">
        <v>5.1681002500000002</v>
      </c>
      <c r="M5441" s="310">
        <f>VLOOKUP(H5441,'Details of Feeder LEvel'!H:N,7,FALSE)</f>
        <v>0</v>
      </c>
      <c r="N5441" s="310">
        <f t="shared" si="84"/>
        <v>1.0192776922310878</v>
      </c>
      <c r="O5441" s="310">
        <v>1.0192776922310798</v>
      </c>
      <c r="P5441" s="309" t="s">
        <v>15063</v>
      </c>
      <c r="Q5441" s="311"/>
    </row>
    <row r="5442" spans="1:17" s="312" customFormat="1" x14ac:dyDescent="0.3">
      <c r="A5442" s="307">
        <v>5439</v>
      </c>
      <c r="B5442" s="308" t="s">
        <v>5252</v>
      </c>
      <c r="C5442" s="308" t="s">
        <v>2393</v>
      </c>
      <c r="D5442" s="308" t="s">
        <v>2393</v>
      </c>
      <c r="E5442" s="308" t="s">
        <v>1418</v>
      </c>
      <c r="F5442" s="309" t="s">
        <v>11412</v>
      </c>
      <c r="G5442" s="309" t="s">
        <v>11443</v>
      </c>
      <c r="H5442" s="309" t="s">
        <v>11444</v>
      </c>
      <c r="I5442" s="309" t="s">
        <v>2414</v>
      </c>
      <c r="J5442" s="309" t="s">
        <v>15063</v>
      </c>
      <c r="K5442" s="310">
        <v>6.5092400000000001</v>
      </c>
      <c r="L5442" s="310">
        <v>6.5244</v>
      </c>
      <c r="M5442" s="310">
        <f>VLOOKUP(H5442,'Details of Feeder LEvel'!H:N,7,FALSE)</f>
        <v>0</v>
      </c>
      <c r="N5442" s="310">
        <f t="shared" si="84"/>
        <v>-0.23289969335897648</v>
      </c>
      <c r="O5442" s="310">
        <v>-0.16237002423140634</v>
      </c>
      <c r="P5442" s="309" t="s">
        <v>15063</v>
      </c>
      <c r="Q5442" s="311"/>
    </row>
    <row r="5443" spans="1:17" s="312" customFormat="1" x14ac:dyDescent="0.3">
      <c r="A5443" s="307">
        <v>5440</v>
      </c>
      <c r="B5443" s="308" t="s">
        <v>5252</v>
      </c>
      <c r="C5443" s="308" t="s">
        <v>2393</v>
      </c>
      <c r="D5443" s="308" t="s">
        <v>2393</v>
      </c>
      <c r="E5443" s="308" t="s">
        <v>1418</v>
      </c>
      <c r="F5443" s="309" t="s">
        <v>11412</v>
      </c>
      <c r="G5443" s="309" t="s">
        <v>11445</v>
      </c>
      <c r="H5443" s="309" t="s">
        <v>11446</v>
      </c>
      <c r="I5443" s="309" t="s">
        <v>2414</v>
      </c>
      <c r="J5443" s="309" t="s">
        <v>15063</v>
      </c>
      <c r="K5443" s="310">
        <v>0.74259500000000001</v>
      </c>
      <c r="L5443" s="310">
        <v>0.68739615000000009</v>
      </c>
      <c r="M5443" s="310">
        <f>VLOOKUP(H5443,'Details of Feeder LEvel'!H:N,7,FALSE)</f>
        <v>0</v>
      </c>
      <c r="N5443" s="310">
        <f t="shared" si="84"/>
        <v>7.4332374982325362</v>
      </c>
      <c r="O5443" s="310">
        <v>7.4332374982325362</v>
      </c>
      <c r="P5443" s="309" t="s">
        <v>15063</v>
      </c>
      <c r="Q5443" s="311"/>
    </row>
    <row r="5444" spans="1:17" s="312" customFormat="1" x14ac:dyDescent="0.3">
      <c r="A5444" s="307">
        <v>5441</v>
      </c>
      <c r="B5444" s="308" t="s">
        <v>5252</v>
      </c>
      <c r="C5444" s="308" t="s">
        <v>2393</v>
      </c>
      <c r="D5444" s="308" t="s">
        <v>2393</v>
      </c>
      <c r="E5444" s="308" t="s">
        <v>1418</v>
      </c>
      <c r="F5444" s="309" t="s">
        <v>11412</v>
      </c>
      <c r="G5444" s="309" t="s">
        <v>11447</v>
      </c>
      <c r="H5444" s="309" t="s">
        <v>11448</v>
      </c>
      <c r="I5444" s="309" t="s">
        <v>2414</v>
      </c>
      <c r="J5444" s="309" t="s">
        <v>15063</v>
      </c>
      <c r="K5444" s="310">
        <v>1.133</v>
      </c>
      <c r="L5444" s="310">
        <v>1.1375999999999999</v>
      </c>
      <c r="M5444" s="310">
        <f>VLOOKUP(H5444,'Details of Feeder LEvel'!H:N,7,FALSE)</f>
        <v>0</v>
      </c>
      <c r="N5444" s="310">
        <f t="shared" ref="N5444:N5507" si="85">(K5444-L5444)/K5444*100</f>
        <v>-0.40600176522506071</v>
      </c>
      <c r="O5444" s="310">
        <v>31.266368724931503</v>
      </c>
      <c r="P5444" s="309" t="s">
        <v>15063</v>
      </c>
      <c r="Q5444" s="311"/>
    </row>
    <row r="5445" spans="1:17" s="312" customFormat="1" x14ac:dyDescent="0.3">
      <c r="A5445" s="307">
        <v>5442</v>
      </c>
      <c r="B5445" s="308" t="s">
        <v>5252</v>
      </c>
      <c r="C5445" s="308" t="s">
        <v>2393</v>
      </c>
      <c r="D5445" s="308" t="s">
        <v>2393</v>
      </c>
      <c r="E5445" s="308" t="s">
        <v>1418</v>
      </c>
      <c r="F5445" s="309" t="s">
        <v>11412</v>
      </c>
      <c r="G5445" s="309" t="s">
        <v>11449</v>
      </c>
      <c r="H5445" s="309" t="s">
        <v>11450</v>
      </c>
      <c r="I5445" s="309" t="s">
        <v>5701</v>
      </c>
      <c r="J5445" s="309" t="s">
        <v>15063</v>
      </c>
      <c r="K5445" s="310">
        <v>0.46214</v>
      </c>
      <c r="L5445" s="310">
        <v>0.42551899999999998</v>
      </c>
      <c r="M5445" s="310">
        <f>VLOOKUP(H5445,'Details of Feeder LEvel'!H:N,7,FALSE)</f>
        <v>0</v>
      </c>
      <c r="N5445" s="310">
        <f t="shared" si="85"/>
        <v>7.9242220971999862</v>
      </c>
      <c r="O5445" s="310">
        <v>7.9242220971999844</v>
      </c>
      <c r="P5445" s="309" t="s">
        <v>15063</v>
      </c>
      <c r="Q5445" s="311"/>
    </row>
    <row r="5446" spans="1:17" s="312" customFormat="1" x14ac:dyDescent="0.3">
      <c r="A5446" s="307">
        <v>5443</v>
      </c>
      <c r="B5446" s="308" t="s">
        <v>5252</v>
      </c>
      <c r="C5446" s="308" t="s">
        <v>2393</v>
      </c>
      <c r="D5446" s="308" t="s">
        <v>2393</v>
      </c>
      <c r="E5446" s="308" t="s">
        <v>1418</v>
      </c>
      <c r="F5446" s="309" t="s">
        <v>11412</v>
      </c>
      <c r="G5446" s="309" t="s">
        <v>11451</v>
      </c>
      <c r="H5446" s="309" t="s">
        <v>11452</v>
      </c>
      <c r="I5446" s="309" t="s">
        <v>2405</v>
      </c>
      <c r="J5446" s="309" t="s">
        <v>15063</v>
      </c>
      <c r="K5446" s="310">
        <v>1.0265200000000001</v>
      </c>
      <c r="L5446" s="310">
        <v>0.94400729999999999</v>
      </c>
      <c r="M5446" s="310">
        <f>VLOOKUP(H5446,'Details of Feeder LEvel'!H:N,7,FALSE)</f>
        <v>0</v>
      </c>
      <c r="N5446" s="310">
        <f t="shared" si="85"/>
        <v>8.0380995986439725</v>
      </c>
      <c r="O5446" s="310">
        <v>8.0380995986439672</v>
      </c>
      <c r="P5446" s="309" t="s">
        <v>15063</v>
      </c>
      <c r="Q5446" s="311"/>
    </row>
    <row r="5447" spans="1:17" s="312" customFormat="1" x14ac:dyDescent="0.3">
      <c r="A5447" s="307">
        <v>5444</v>
      </c>
      <c r="B5447" s="308" t="s">
        <v>5252</v>
      </c>
      <c r="C5447" s="308" t="s">
        <v>2393</v>
      </c>
      <c r="D5447" s="308" t="s">
        <v>2393</v>
      </c>
      <c r="E5447" s="308" t="s">
        <v>1418</v>
      </c>
      <c r="F5447" s="309" t="s">
        <v>11412</v>
      </c>
      <c r="G5447" s="309" t="s">
        <v>11453</v>
      </c>
      <c r="H5447" s="309" t="s">
        <v>11454</v>
      </c>
      <c r="I5447" s="309" t="s">
        <v>2414</v>
      </c>
      <c r="J5447" s="309" t="s">
        <v>15063</v>
      </c>
      <c r="K5447" s="310">
        <v>0</v>
      </c>
      <c r="L5447" s="310">
        <v>0</v>
      </c>
      <c r="M5447" s="310">
        <f>VLOOKUP(H5447,'Details of Feeder LEvel'!H:N,7,FALSE)</f>
        <v>0</v>
      </c>
      <c r="N5447" s="310" t="e">
        <f t="shared" si="85"/>
        <v>#DIV/0!</v>
      </c>
      <c r="O5447" s="310" t="e">
        <v>#DIV/0!</v>
      </c>
      <c r="P5447" s="309" t="s">
        <v>15063</v>
      </c>
      <c r="Q5447" s="311"/>
    </row>
    <row r="5448" spans="1:17" s="312" customFormat="1" x14ac:dyDescent="0.3">
      <c r="A5448" s="307">
        <v>5445</v>
      </c>
      <c r="B5448" s="308" t="s">
        <v>5252</v>
      </c>
      <c r="C5448" s="308" t="s">
        <v>2393</v>
      </c>
      <c r="D5448" s="308" t="s">
        <v>2393</v>
      </c>
      <c r="E5448" s="308" t="s">
        <v>1418</v>
      </c>
      <c r="F5448" s="309" t="s">
        <v>11412</v>
      </c>
      <c r="G5448" s="309" t="s">
        <v>11455</v>
      </c>
      <c r="H5448" s="309" t="s">
        <v>11456</v>
      </c>
      <c r="I5448" s="309" t="s">
        <v>5706</v>
      </c>
      <c r="J5448" s="309" t="s">
        <v>15063</v>
      </c>
      <c r="K5448" s="310">
        <v>0.53046000000000004</v>
      </c>
      <c r="L5448" s="310">
        <v>0.47215450000000003</v>
      </c>
      <c r="M5448" s="310">
        <f>VLOOKUP(H5448,'Details of Feeder LEvel'!H:N,7,FALSE)</f>
        <v>0</v>
      </c>
      <c r="N5448" s="310">
        <f t="shared" si="85"/>
        <v>10.991497945179656</v>
      </c>
      <c r="O5448" s="310">
        <v>10.991497945179651</v>
      </c>
      <c r="P5448" s="309" t="s">
        <v>15063</v>
      </c>
      <c r="Q5448" s="311"/>
    </row>
    <row r="5449" spans="1:17" s="312" customFormat="1" x14ac:dyDescent="0.3">
      <c r="A5449" s="307">
        <v>5446</v>
      </c>
      <c r="B5449" s="308" t="s">
        <v>5252</v>
      </c>
      <c r="C5449" s="308" t="s">
        <v>2393</v>
      </c>
      <c r="D5449" s="308" t="s">
        <v>2393</v>
      </c>
      <c r="E5449" s="308" t="s">
        <v>1418</v>
      </c>
      <c r="F5449" s="309" t="s">
        <v>11412</v>
      </c>
      <c r="G5449" s="309" t="s">
        <v>11457</v>
      </c>
      <c r="H5449" s="309" t="s">
        <v>11458</v>
      </c>
      <c r="I5449" s="309" t="s">
        <v>2414</v>
      </c>
      <c r="J5449" s="309" t="s">
        <v>15063</v>
      </c>
      <c r="K5449" s="310">
        <v>0.81547999999999998</v>
      </c>
      <c r="L5449" s="310">
        <v>0.81820000000000004</v>
      </c>
      <c r="M5449" s="310">
        <f>VLOOKUP(H5449,'Details of Feeder LEvel'!H:N,7,FALSE)</f>
        <v>0</v>
      </c>
      <c r="N5449" s="310">
        <f t="shared" si="85"/>
        <v>-0.33354588708491389</v>
      </c>
      <c r="O5449" s="310">
        <v>-0.33354588708491839</v>
      </c>
      <c r="P5449" s="309" t="s">
        <v>15063</v>
      </c>
      <c r="Q5449" s="311"/>
    </row>
    <row r="5450" spans="1:17" s="312" customFormat="1" x14ac:dyDescent="0.3">
      <c r="A5450" s="307">
        <v>5447</v>
      </c>
      <c r="B5450" s="308" t="s">
        <v>5252</v>
      </c>
      <c r="C5450" s="308" t="s">
        <v>2393</v>
      </c>
      <c r="D5450" s="308" t="s">
        <v>2393</v>
      </c>
      <c r="E5450" s="308" t="s">
        <v>1418</v>
      </c>
      <c r="F5450" s="309" t="s">
        <v>11412</v>
      </c>
      <c r="G5450" s="309" t="s">
        <v>11459</v>
      </c>
      <c r="H5450" s="309" t="s">
        <v>11460</v>
      </c>
      <c r="I5450" s="309" t="s">
        <v>5706</v>
      </c>
      <c r="J5450" s="309" t="s">
        <v>15063</v>
      </c>
      <c r="K5450" s="310">
        <v>0.58040000000000003</v>
      </c>
      <c r="L5450" s="310">
        <v>0.52309800000000006</v>
      </c>
      <c r="M5450" s="310">
        <f>VLOOKUP(H5450,'Details of Feeder LEvel'!H:N,7,FALSE)</f>
        <v>0</v>
      </c>
      <c r="N5450" s="310">
        <f t="shared" si="85"/>
        <v>9.8728463128876562</v>
      </c>
      <c r="O5450" s="310">
        <v>33.874541905436537</v>
      </c>
      <c r="P5450" s="309" t="s">
        <v>15063</v>
      </c>
      <c r="Q5450" s="311"/>
    </row>
    <row r="5451" spans="1:17" s="312" customFormat="1" x14ac:dyDescent="0.3">
      <c r="A5451" s="307">
        <v>5448</v>
      </c>
      <c r="B5451" s="308" t="s">
        <v>5252</v>
      </c>
      <c r="C5451" s="308" t="s">
        <v>2393</v>
      </c>
      <c r="D5451" s="308" t="s">
        <v>2393</v>
      </c>
      <c r="E5451" s="308" t="s">
        <v>1418</v>
      </c>
      <c r="F5451" s="309" t="s">
        <v>11412</v>
      </c>
      <c r="G5451" s="309" t="s">
        <v>11461</v>
      </c>
      <c r="H5451" s="309" t="s">
        <v>11462</v>
      </c>
      <c r="I5451" s="309" t="s">
        <v>5706</v>
      </c>
      <c r="J5451" s="309" t="s">
        <v>15063</v>
      </c>
      <c r="K5451" s="310">
        <v>0.79045999999999994</v>
      </c>
      <c r="L5451" s="310">
        <v>0.70026100000000002</v>
      </c>
      <c r="M5451" s="310">
        <f>VLOOKUP(H5451,'Details of Feeder LEvel'!H:N,7,FALSE)</f>
        <v>0</v>
      </c>
      <c r="N5451" s="310">
        <f t="shared" si="85"/>
        <v>11.410950585734879</v>
      </c>
      <c r="O5451" s="310">
        <v>36.683163413671728</v>
      </c>
      <c r="P5451" s="309" t="s">
        <v>15063</v>
      </c>
      <c r="Q5451" s="311"/>
    </row>
    <row r="5452" spans="1:17" s="312" customFormat="1" x14ac:dyDescent="0.3">
      <c r="A5452" s="307">
        <v>5449</v>
      </c>
      <c r="B5452" s="308" t="s">
        <v>5252</v>
      </c>
      <c r="C5452" s="308" t="s">
        <v>2393</v>
      </c>
      <c r="D5452" s="308" t="s">
        <v>2393</v>
      </c>
      <c r="E5452" s="308" t="s">
        <v>1418</v>
      </c>
      <c r="F5452" s="309" t="s">
        <v>11412</v>
      </c>
      <c r="G5452" s="309" t="s">
        <v>11463</v>
      </c>
      <c r="H5452" s="309" t="s">
        <v>11464</v>
      </c>
      <c r="I5452" s="309" t="s">
        <v>2414</v>
      </c>
      <c r="J5452" s="309" t="s">
        <v>15063</v>
      </c>
      <c r="K5452" s="310">
        <v>2.1753130000000001</v>
      </c>
      <c r="L5452" s="310">
        <v>2.2333750000000001</v>
      </c>
      <c r="M5452" s="310">
        <f>VLOOKUP(H5452,'Details of Feeder LEvel'!H:N,7,FALSE)</f>
        <v>0</v>
      </c>
      <c r="N5452" s="310">
        <f t="shared" si="85"/>
        <v>-2.6691331316458853</v>
      </c>
      <c r="O5452" s="310">
        <v>-2.6691331316458955</v>
      </c>
      <c r="P5452" s="309" t="s">
        <v>15063</v>
      </c>
      <c r="Q5452" s="311"/>
    </row>
    <row r="5453" spans="1:17" s="312" customFormat="1" x14ac:dyDescent="0.3">
      <c r="A5453" s="307">
        <v>5450</v>
      </c>
      <c r="B5453" s="308" t="s">
        <v>5252</v>
      </c>
      <c r="C5453" s="308" t="s">
        <v>2393</v>
      </c>
      <c r="D5453" s="308" t="s">
        <v>2393</v>
      </c>
      <c r="E5453" s="308" t="s">
        <v>1418</v>
      </c>
      <c r="F5453" s="309" t="s">
        <v>11412</v>
      </c>
      <c r="G5453" s="309" t="s">
        <v>11465</v>
      </c>
      <c r="H5453" s="309" t="s">
        <v>11466</v>
      </c>
      <c r="I5453" s="309" t="s">
        <v>2414</v>
      </c>
      <c r="J5453" s="309" t="s">
        <v>15063</v>
      </c>
      <c r="K5453" s="310">
        <v>0.45095700000000005</v>
      </c>
      <c r="L5453" s="310">
        <v>0.46189999999999998</v>
      </c>
      <c r="M5453" s="310">
        <f>VLOOKUP(H5453,'Details of Feeder LEvel'!H:N,7,FALSE)</f>
        <v>0</v>
      </c>
      <c r="N5453" s="310">
        <f t="shared" si="85"/>
        <v>-2.4266171719254661</v>
      </c>
      <c r="O5453" s="310">
        <v>-2.4266171719254714</v>
      </c>
      <c r="P5453" s="309" t="s">
        <v>15063</v>
      </c>
      <c r="Q5453" s="311"/>
    </row>
    <row r="5454" spans="1:17" s="312" customFormat="1" x14ac:dyDescent="0.3">
      <c r="A5454" s="307">
        <v>5451</v>
      </c>
      <c r="B5454" s="308" t="s">
        <v>5252</v>
      </c>
      <c r="C5454" s="308" t="s">
        <v>2393</v>
      </c>
      <c r="D5454" s="308" t="s">
        <v>2393</v>
      </c>
      <c r="E5454" s="308" t="s">
        <v>1418</v>
      </c>
      <c r="F5454" s="309" t="s">
        <v>3776</v>
      </c>
      <c r="G5454" s="309" t="s">
        <v>11467</v>
      </c>
      <c r="H5454" s="309" t="s">
        <v>11468</v>
      </c>
      <c r="I5454" s="309" t="s">
        <v>2405</v>
      </c>
      <c r="J5454" s="309" t="s">
        <v>15063</v>
      </c>
      <c r="K5454" s="310">
        <v>0.39204</v>
      </c>
      <c r="L5454" s="310">
        <v>0.35263640000000002</v>
      </c>
      <c r="M5454" s="310">
        <f>VLOOKUP(H5454,'Details of Feeder LEvel'!H:N,7,FALSE)</f>
        <v>0</v>
      </c>
      <c r="N5454" s="310">
        <f t="shared" si="85"/>
        <v>10.05091317212529</v>
      </c>
      <c r="O5454" s="310">
        <v>17.228606574573568</v>
      </c>
      <c r="P5454" s="309" t="s">
        <v>15063</v>
      </c>
      <c r="Q5454" s="311"/>
    </row>
    <row r="5455" spans="1:17" s="312" customFormat="1" x14ac:dyDescent="0.3">
      <c r="A5455" s="307">
        <v>5452</v>
      </c>
      <c r="B5455" s="308" t="s">
        <v>5252</v>
      </c>
      <c r="C5455" s="308" t="s">
        <v>2393</v>
      </c>
      <c r="D5455" s="308" t="s">
        <v>2393</v>
      </c>
      <c r="E5455" s="308" t="s">
        <v>1418</v>
      </c>
      <c r="F5455" s="309" t="s">
        <v>3776</v>
      </c>
      <c r="G5455" s="309" t="s">
        <v>11469</v>
      </c>
      <c r="H5455" s="309" t="s">
        <v>11470</v>
      </c>
      <c r="I5455" s="309" t="s">
        <v>2405</v>
      </c>
      <c r="J5455" s="309" t="s">
        <v>15063</v>
      </c>
      <c r="K5455" s="310">
        <v>1.7854399999999999</v>
      </c>
      <c r="L5455" s="310">
        <v>1.6276154999999999</v>
      </c>
      <c r="M5455" s="310">
        <f>VLOOKUP(H5455,'Details of Feeder LEvel'!H:N,7,FALSE)</f>
        <v>0</v>
      </c>
      <c r="N5455" s="310">
        <f t="shared" si="85"/>
        <v>8.8395297517698737</v>
      </c>
      <c r="O5455" s="310">
        <v>9.6007433512398705</v>
      </c>
      <c r="P5455" s="309" t="s">
        <v>15063</v>
      </c>
      <c r="Q5455" s="311"/>
    </row>
    <row r="5456" spans="1:17" s="312" customFormat="1" x14ac:dyDescent="0.3">
      <c r="A5456" s="307">
        <v>5453</v>
      </c>
      <c r="B5456" s="308" t="s">
        <v>5252</v>
      </c>
      <c r="C5456" s="308" t="s">
        <v>2393</v>
      </c>
      <c r="D5456" s="308" t="s">
        <v>2393</v>
      </c>
      <c r="E5456" s="308" t="s">
        <v>1418</v>
      </c>
      <c r="F5456" s="309" t="s">
        <v>3776</v>
      </c>
      <c r="G5456" s="309" t="s">
        <v>11471</v>
      </c>
      <c r="H5456" s="309" t="s">
        <v>11472</v>
      </c>
      <c r="I5456" s="309" t="s">
        <v>2405</v>
      </c>
      <c r="J5456" s="309" t="s">
        <v>15063</v>
      </c>
      <c r="K5456" s="310">
        <v>1.56948</v>
      </c>
      <c r="L5456" s="310">
        <v>1.3912564999999999</v>
      </c>
      <c r="M5456" s="310">
        <f>VLOOKUP(H5456,'Details of Feeder LEvel'!H:N,7,FALSE)</f>
        <v>0</v>
      </c>
      <c r="N5456" s="310">
        <f t="shared" si="85"/>
        <v>11.355576369243323</v>
      </c>
      <c r="O5456" s="310">
        <v>20.573828152805241</v>
      </c>
      <c r="P5456" s="309" t="s">
        <v>15063</v>
      </c>
      <c r="Q5456" s="311"/>
    </row>
    <row r="5457" spans="1:17" s="312" customFormat="1" x14ac:dyDescent="0.3">
      <c r="A5457" s="307">
        <v>5454</v>
      </c>
      <c r="B5457" s="308" t="s">
        <v>5252</v>
      </c>
      <c r="C5457" s="308" t="s">
        <v>2393</v>
      </c>
      <c r="D5457" s="308" t="s">
        <v>2393</v>
      </c>
      <c r="E5457" s="308" t="s">
        <v>1418</v>
      </c>
      <c r="F5457" s="309" t="s">
        <v>3776</v>
      </c>
      <c r="G5457" s="309" t="s">
        <v>11473</v>
      </c>
      <c r="H5457" s="309" t="s">
        <v>11474</v>
      </c>
      <c r="I5457" s="309" t="s">
        <v>2414</v>
      </c>
      <c r="J5457" s="309" t="s">
        <v>15063</v>
      </c>
      <c r="K5457" s="310">
        <v>3.3810599999999997</v>
      </c>
      <c r="L5457" s="310">
        <v>3.3351869499999998</v>
      </c>
      <c r="M5457" s="310">
        <f>VLOOKUP(H5457,'Details of Feeder LEvel'!H:N,7,FALSE)</f>
        <v>0</v>
      </c>
      <c r="N5457" s="310">
        <f t="shared" si="85"/>
        <v>1.3567653339485242</v>
      </c>
      <c r="O5457" s="310">
        <v>1.3567653339485286</v>
      </c>
      <c r="P5457" s="309" t="s">
        <v>15063</v>
      </c>
      <c r="Q5457" s="311"/>
    </row>
    <row r="5458" spans="1:17" s="312" customFormat="1" x14ac:dyDescent="0.3">
      <c r="A5458" s="307">
        <v>5455</v>
      </c>
      <c r="B5458" s="308" t="s">
        <v>5252</v>
      </c>
      <c r="C5458" s="308" t="s">
        <v>2393</v>
      </c>
      <c r="D5458" s="308" t="s">
        <v>2393</v>
      </c>
      <c r="E5458" s="308" t="s">
        <v>1418</v>
      </c>
      <c r="F5458" s="309" t="s">
        <v>3776</v>
      </c>
      <c r="G5458" s="309" t="s">
        <v>11475</v>
      </c>
      <c r="H5458" s="309" t="s">
        <v>11476</v>
      </c>
      <c r="I5458" s="309" t="s">
        <v>2405</v>
      </c>
      <c r="J5458" s="309" t="s">
        <v>15063</v>
      </c>
      <c r="K5458" s="310">
        <v>2.67456</v>
      </c>
      <c r="L5458" s="310">
        <v>2.4345811500000001</v>
      </c>
      <c r="M5458" s="310">
        <f>VLOOKUP(H5458,'Details of Feeder LEvel'!H:N,7,FALSE)</f>
        <v>0</v>
      </c>
      <c r="N5458" s="310">
        <f t="shared" si="85"/>
        <v>8.9726478374012899</v>
      </c>
      <c r="O5458" s="310">
        <v>10.168734063149898</v>
      </c>
      <c r="P5458" s="309" t="s">
        <v>15063</v>
      </c>
      <c r="Q5458" s="311"/>
    </row>
    <row r="5459" spans="1:17" s="312" customFormat="1" x14ac:dyDescent="0.3">
      <c r="A5459" s="307">
        <v>5456</v>
      </c>
      <c r="B5459" s="308" t="s">
        <v>5252</v>
      </c>
      <c r="C5459" s="308" t="s">
        <v>2393</v>
      </c>
      <c r="D5459" s="308" t="s">
        <v>2393</v>
      </c>
      <c r="E5459" s="308" t="s">
        <v>1418</v>
      </c>
      <c r="F5459" s="309" t="s">
        <v>3776</v>
      </c>
      <c r="G5459" s="309" t="s">
        <v>11477</v>
      </c>
      <c r="H5459" s="309" t="s">
        <v>11478</v>
      </c>
      <c r="I5459" s="309" t="s">
        <v>2405</v>
      </c>
      <c r="J5459" s="309" t="s">
        <v>15063</v>
      </c>
      <c r="K5459" s="310">
        <v>1.3169</v>
      </c>
      <c r="L5459" s="310">
        <v>1.1850607</v>
      </c>
      <c r="M5459" s="310">
        <f>VLOOKUP(H5459,'Details of Feeder LEvel'!H:N,7,FALSE)</f>
        <v>0</v>
      </c>
      <c r="N5459" s="310">
        <f t="shared" si="85"/>
        <v>10.011337231376718</v>
      </c>
      <c r="O5459" s="310">
        <v>10.314002994720084</v>
      </c>
      <c r="P5459" s="309" t="s">
        <v>15063</v>
      </c>
      <c r="Q5459" s="311"/>
    </row>
    <row r="5460" spans="1:17" s="312" customFormat="1" x14ac:dyDescent="0.3">
      <c r="A5460" s="307">
        <v>5457</v>
      </c>
      <c r="B5460" s="308" t="s">
        <v>5252</v>
      </c>
      <c r="C5460" s="308" t="s">
        <v>2393</v>
      </c>
      <c r="D5460" s="308" t="s">
        <v>2393</v>
      </c>
      <c r="E5460" s="308" t="s">
        <v>1418</v>
      </c>
      <c r="F5460" s="309" t="s">
        <v>3776</v>
      </c>
      <c r="G5460" s="309" t="s">
        <v>11479</v>
      </c>
      <c r="H5460" s="309" t="s">
        <v>11480</v>
      </c>
      <c r="I5460" s="309" t="s">
        <v>5701</v>
      </c>
      <c r="J5460" s="309" t="s">
        <v>15063</v>
      </c>
      <c r="K5460" s="310">
        <v>2.8799999999999999E-2</v>
      </c>
      <c r="L5460" s="310">
        <v>2.6988999999999999E-2</v>
      </c>
      <c r="M5460" s="310">
        <f>VLOOKUP(H5460,'Details of Feeder LEvel'!H:N,7,FALSE)</f>
        <v>0</v>
      </c>
      <c r="N5460" s="310">
        <f t="shared" si="85"/>
        <v>6.2881944444444446</v>
      </c>
      <c r="O5460" s="310">
        <v>49.804955539984185</v>
      </c>
      <c r="P5460" s="309" t="s">
        <v>15063</v>
      </c>
      <c r="Q5460" s="311"/>
    </row>
    <row r="5461" spans="1:17" s="312" customFormat="1" x14ac:dyDescent="0.3">
      <c r="A5461" s="307">
        <v>5458</v>
      </c>
      <c r="B5461" s="308" t="s">
        <v>5252</v>
      </c>
      <c r="C5461" s="308" t="s">
        <v>2393</v>
      </c>
      <c r="D5461" s="308" t="s">
        <v>2393</v>
      </c>
      <c r="E5461" s="308" t="s">
        <v>1418</v>
      </c>
      <c r="F5461" s="309" t="s">
        <v>3776</v>
      </c>
      <c r="G5461" s="309" t="s">
        <v>11481</v>
      </c>
      <c r="H5461" s="309" t="s">
        <v>11482</v>
      </c>
      <c r="I5461" s="309" t="s">
        <v>2405</v>
      </c>
      <c r="J5461" s="309" t="s">
        <v>15063</v>
      </c>
      <c r="K5461" s="310">
        <v>0.86992000000000003</v>
      </c>
      <c r="L5461" s="310">
        <v>0.80040199999999995</v>
      </c>
      <c r="M5461" s="310">
        <f>VLOOKUP(H5461,'Details of Feeder LEvel'!H:N,7,FALSE)</f>
        <v>0</v>
      </c>
      <c r="N5461" s="310">
        <f t="shared" si="85"/>
        <v>7.9913095457053611</v>
      </c>
      <c r="O5461" s="310">
        <v>7.9913095457053718</v>
      </c>
      <c r="P5461" s="309" t="s">
        <v>15063</v>
      </c>
      <c r="Q5461" s="311"/>
    </row>
    <row r="5462" spans="1:17" s="312" customFormat="1" x14ac:dyDescent="0.3">
      <c r="A5462" s="307">
        <v>5459</v>
      </c>
      <c r="B5462" s="308" t="s">
        <v>5252</v>
      </c>
      <c r="C5462" s="308" t="s">
        <v>2393</v>
      </c>
      <c r="D5462" s="308" t="s">
        <v>2393</v>
      </c>
      <c r="E5462" s="308" t="s">
        <v>1418</v>
      </c>
      <c r="F5462" s="309" t="s">
        <v>11483</v>
      </c>
      <c r="G5462" s="309" t="s">
        <v>14874</v>
      </c>
      <c r="H5462" s="309" t="s">
        <v>11484</v>
      </c>
      <c r="I5462" s="309" t="s">
        <v>2405</v>
      </c>
      <c r="J5462" s="309" t="s">
        <v>15063</v>
      </c>
      <c r="K5462" s="310">
        <v>0.73537000000000008</v>
      </c>
      <c r="L5462" s="310">
        <v>0.67765900000000001</v>
      </c>
      <c r="M5462" s="310">
        <f>VLOOKUP(H5462,'Details of Feeder LEvel'!H:N,7,FALSE)</f>
        <v>0</v>
      </c>
      <c r="N5462" s="310">
        <f t="shared" si="85"/>
        <v>7.847886098154679</v>
      </c>
      <c r="O5462" s="310">
        <v>7.8478860981546656</v>
      </c>
      <c r="P5462" s="309" t="s">
        <v>15063</v>
      </c>
      <c r="Q5462" s="311"/>
    </row>
    <row r="5463" spans="1:17" s="312" customFormat="1" x14ac:dyDescent="0.3">
      <c r="A5463" s="307">
        <v>5460</v>
      </c>
      <c r="B5463" s="308" t="s">
        <v>5252</v>
      </c>
      <c r="C5463" s="308" t="s">
        <v>2393</v>
      </c>
      <c r="D5463" s="308" t="s">
        <v>2393</v>
      </c>
      <c r="E5463" s="308" t="s">
        <v>1418</v>
      </c>
      <c r="F5463" s="309" t="s">
        <v>11483</v>
      </c>
      <c r="G5463" s="309" t="s">
        <v>11485</v>
      </c>
      <c r="H5463" s="309" t="s">
        <v>11486</v>
      </c>
      <c r="I5463" s="309" t="s">
        <v>5701</v>
      </c>
      <c r="J5463" s="309" t="s">
        <v>15063</v>
      </c>
      <c r="K5463" s="310">
        <v>0.53371999999999997</v>
      </c>
      <c r="L5463" s="310">
        <v>0.49506499999999998</v>
      </c>
      <c r="M5463" s="310">
        <f>VLOOKUP(H5463,'Details of Feeder LEvel'!H:N,7,FALSE)</f>
        <v>0</v>
      </c>
      <c r="N5463" s="310">
        <f t="shared" si="85"/>
        <v>7.2425616428089628</v>
      </c>
      <c r="O5463" s="310">
        <v>7.2425616428089645</v>
      </c>
      <c r="P5463" s="309" t="s">
        <v>15063</v>
      </c>
      <c r="Q5463" s="311"/>
    </row>
    <row r="5464" spans="1:17" s="312" customFormat="1" x14ac:dyDescent="0.3">
      <c r="A5464" s="307">
        <v>5461</v>
      </c>
      <c r="B5464" s="308" t="s">
        <v>5252</v>
      </c>
      <c r="C5464" s="308" t="s">
        <v>2393</v>
      </c>
      <c r="D5464" s="308" t="s">
        <v>2393</v>
      </c>
      <c r="E5464" s="308" t="s">
        <v>1418</v>
      </c>
      <c r="F5464" s="309" t="s">
        <v>11483</v>
      </c>
      <c r="G5464" s="309" t="s">
        <v>11487</v>
      </c>
      <c r="H5464" s="309" t="s">
        <v>11488</v>
      </c>
      <c r="I5464" s="309" t="s">
        <v>2414</v>
      </c>
      <c r="J5464" s="309" t="s">
        <v>15063</v>
      </c>
      <c r="K5464" s="310">
        <v>0</v>
      </c>
      <c r="L5464" s="310">
        <v>0</v>
      </c>
      <c r="M5464" s="310">
        <f>VLOOKUP(H5464,'Details of Feeder LEvel'!H:N,7,FALSE)</f>
        <v>0</v>
      </c>
      <c r="N5464" s="310" t="e">
        <f t="shared" si="85"/>
        <v>#DIV/0!</v>
      </c>
      <c r="O5464" s="310" t="e">
        <v>#DIV/0!</v>
      </c>
      <c r="P5464" s="309" t="s">
        <v>15063</v>
      </c>
      <c r="Q5464" s="311"/>
    </row>
    <row r="5465" spans="1:17" s="312" customFormat="1" x14ac:dyDescent="0.3">
      <c r="A5465" s="307">
        <v>5462</v>
      </c>
      <c r="B5465" s="308" t="s">
        <v>5252</v>
      </c>
      <c r="C5465" s="308" t="s">
        <v>2393</v>
      </c>
      <c r="D5465" s="308" t="s">
        <v>2393</v>
      </c>
      <c r="E5465" s="308" t="s">
        <v>1418</v>
      </c>
      <c r="F5465" s="309" t="s">
        <v>11483</v>
      </c>
      <c r="G5465" s="309" t="s">
        <v>11489</v>
      </c>
      <c r="H5465" s="309" t="s">
        <v>11490</v>
      </c>
      <c r="I5465" s="309" t="s">
        <v>5701</v>
      </c>
      <c r="J5465" s="309" t="s">
        <v>15063</v>
      </c>
      <c r="K5465" s="310">
        <v>0.32824000000000003</v>
      </c>
      <c r="L5465" s="310">
        <v>0.29537649999999999</v>
      </c>
      <c r="M5465" s="310">
        <f>VLOOKUP(H5465,'Details of Feeder LEvel'!H:N,7,FALSE)</f>
        <v>0</v>
      </c>
      <c r="N5465" s="310">
        <f t="shared" si="85"/>
        <v>10.012033877650513</v>
      </c>
      <c r="O5465" s="310">
        <v>10.012033877650516</v>
      </c>
      <c r="P5465" s="309" t="s">
        <v>15063</v>
      </c>
      <c r="Q5465" s="311"/>
    </row>
    <row r="5466" spans="1:17" s="312" customFormat="1" x14ac:dyDescent="0.3">
      <c r="A5466" s="307">
        <v>5463</v>
      </c>
      <c r="B5466" s="308" t="s">
        <v>5252</v>
      </c>
      <c r="C5466" s="308" t="s">
        <v>2393</v>
      </c>
      <c r="D5466" s="308" t="s">
        <v>2393</v>
      </c>
      <c r="E5466" s="308" t="s">
        <v>1418</v>
      </c>
      <c r="F5466" s="309" t="s">
        <v>11483</v>
      </c>
      <c r="G5466" s="309" t="s">
        <v>11491</v>
      </c>
      <c r="H5466" s="309" t="s">
        <v>5958</v>
      </c>
      <c r="I5466" s="309" t="s">
        <v>2405</v>
      </c>
      <c r="J5466" s="309" t="s">
        <v>15063</v>
      </c>
      <c r="K5466" s="310">
        <v>0.81557999999999997</v>
      </c>
      <c r="L5466" s="310">
        <v>0.73956794400000003</v>
      </c>
      <c r="M5466" s="310">
        <f>VLOOKUP(H5466,'Details of Feeder LEvel'!H:N,7,FALSE)</f>
        <v>0</v>
      </c>
      <c r="N5466" s="310">
        <f t="shared" si="85"/>
        <v>9.3199999999999914</v>
      </c>
      <c r="O5466" s="310">
        <v>33.971093948075392</v>
      </c>
      <c r="P5466" s="309" t="s">
        <v>15063</v>
      </c>
      <c r="Q5466" s="311"/>
    </row>
    <row r="5467" spans="1:17" s="312" customFormat="1" x14ac:dyDescent="0.3">
      <c r="A5467" s="307">
        <v>5464</v>
      </c>
      <c r="B5467" s="308" t="s">
        <v>5252</v>
      </c>
      <c r="C5467" s="308" t="s">
        <v>2393</v>
      </c>
      <c r="D5467" s="308" t="s">
        <v>2393</v>
      </c>
      <c r="E5467" s="308" t="s">
        <v>1418</v>
      </c>
      <c r="F5467" s="309" t="s">
        <v>11483</v>
      </c>
      <c r="G5467" s="309" t="s">
        <v>11492</v>
      </c>
      <c r="H5467" s="309" t="s">
        <v>11493</v>
      </c>
      <c r="I5467" s="309" t="s">
        <v>2405</v>
      </c>
      <c r="J5467" s="309" t="s">
        <v>15063</v>
      </c>
      <c r="K5467" s="310">
        <v>5.5930000000000007E-2</v>
      </c>
      <c r="L5467" s="310">
        <v>5.4380499999999998E-2</v>
      </c>
      <c r="M5467" s="310">
        <f>VLOOKUP(H5467,'Details of Feeder LEvel'!H:N,7,FALSE)</f>
        <v>0</v>
      </c>
      <c r="N5467" s="310">
        <f t="shared" si="85"/>
        <v>2.7704273198641318</v>
      </c>
      <c r="O5467" s="310">
        <v>2.7704273198641216</v>
      </c>
      <c r="P5467" s="309" t="s">
        <v>15063</v>
      </c>
      <c r="Q5467" s="311"/>
    </row>
    <row r="5468" spans="1:17" s="312" customFormat="1" x14ac:dyDescent="0.3">
      <c r="A5468" s="307">
        <v>5465</v>
      </c>
      <c r="B5468" s="308" t="s">
        <v>5252</v>
      </c>
      <c r="C5468" s="308" t="s">
        <v>2393</v>
      </c>
      <c r="D5468" s="308" t="s">
        <v>2393</v>
      </c>
      <c r="E5468" s="308" t="s">
        <v>1418</v>
      </c>
      <c r="F5468" s="309" t="s">
        <v>11483</v>
      </c>
      <c r="G5468" s="309" t="s">
        <v>11494</v>
      </c>
      <c r="H5468" s="309" t="s">
        <v>11495</v>
      </c>
      <c r="I5468" s="309" t="s">
        <v>2405</v>
      </c>
      <c r="J5468" s="309" t="s">
        <v>15063</v>
      </c>
      <c r="K5468" s="310">
        <v>0.78244000000000002</v>
      </c>
      <c r="L5468" s="310">
        <v>0.70742115000000005</v>
      </c>
      <c r="M5468" s="310">
        <f>VLOOKUP(H5468,'Details of Feeder LEvel'!H:N,7,FALSE)</f>
        <v>0</v>
      </c>
      <c r="N5468" s="310">
        <f t="shared" si="85"/>
        <v>9.5878086498645221</v>
      </c>
      <c r="O5468" s="310">
        <v>9.5878086498645274</v>
      </c>
      <c r="P5468" s="309" t="s">
        <v>15063</v>
      </c>
      <c r="Q5468" s="311"/>
    </row>
    <row r="5469" spans="1:17" s="312" customFormat="1" x14ac:dyDescent="0.3">
      <c r="A5469" s="307">
        <v>5466</v>
      </c>
      <c r="B5469" s="308" t="s">
        <v>5252</v>
      </c>
      <c r="C5469" s="308" t="s">
        <v>2393</v>
      </c>
      <c r="D5469" s="308" t="s">
        <v>2393</v>
      </c>
      <c r="E5469" s="308" t="s">
        <v>1418</v>
      </c>
      <c r="F5469" s="309" t="s">
        <v>11483</v>
      </c>
      <c r="G5469" s="309" t="s">
        <v>11496</v>
      </c>
      <c r="H5469" s="309" t="s">
        <v>11497</v>
      </c>
      <c r="I5469" s="309" t="s">
        <v>5706</v>
      </c>
      <c r="J5469" s="309" t="s">
        <v>15063</v>
      </c>
      <c r="K5469" s="310">
        <v>0.93944399999999995</v>
      </c>
      <c r="L5469" s="310">
        <v>0.84188504999999991</v>
      </c>
      <c r="M5469" s="310">
        <f>VLOOKUP(H5469,'Details of Feeder LEvel'!H:N,7,FALSE)</f>
        <v>0</v>
      </c>
      <c r="N5469" s="310">
        <f t="shared" si="85"/>
        <v>10.384754173745325</v>
      </c>
      <c r="O5469" s="310">
        <v>10.384754173745314</v>
      </c>
      <c r="P5469" s="309" t="s">
        <v>15063</v>
      </c>
      <c r="Q5469" s="311"/>
    </row>
    <row r="5470" spans="1:17" s="312" customFormat="1" x14ac:dyDescent="0.3">
      <c r="A5470" s="307">
        <v>5467</v>
      </c>
      <c r="B5470" s="308" t="s">
        <v>5252</v>
      </c>
      <c r="C5470" s="308" t="s">
        <v>2393</v>
      </c>
      <c r="D5470" s="308" t="s">
        <v>2393</v>
      </c>
      <c r="E5470" s="308" t="s">
        <v>1418</v>
      </c>
      <c r="F5470" s="309" t="s">
        <v>11483</v>
      </c>
      <c r="G5470" s="309" t="s">
        <v>11498</v>
      </c>
      <c r="H5470" s="309" t="s">
        <v>11499</v>
      </c>
      <c r="I5470" s="309" t="s">
        <v>2414</v>
      </c>
      <c r="J5470" s="309" t="s">
        <v>15063</v>
      </c>
      <c r="K5470" s="310">
        <v>2.3855760000000004</v>
      </c>
      <c r="L5470" s="310">
        <v>2.3292432500000002</v>
      </c>
      <c r="M5470" s="310">
        <f>VLOOKUP(H5470,'Details of Feeder LEvel'!H:N,7,FALSE)</f>
        <v>0</v>
      </c>
      <c r="N5470" s="310">
        <f t="shared" si="85"/>
        <v>2.3613898697840749</v>
      </c>
      <c r="O5470" s="310">
        <v>2.3613898697840696</v>
      </c>
      <c r="P5470" s="309" t="s">
        <v>15063</v>
      </c>
      <c r="Q5470" s="311"/>
    </row>
    <row r="5471" spans="1:17" s="312" customFormat="1" x14ac:dyDescent="0.3">
      <c r="A5471" s="307">
        <v>5468</v>
      </c>
      <c r="B5471" s="308" t="s">
        <v>5252</v>
      </c>
      <c r="C5471" s="308" t="s">
        <v>2393</v>
      </c>
      <c r="D5471" s="308" t="s">
        <v>2393</v>
      </c>
      <c r="E5471" s="308" t="s">
        <v>1418</v>
      </c>
      <c r="F5471" s="309" t="s">
        <v>11483</v>
      </c>
      <c r="G5471" s="309" t="s">
        <v>11500</v>
      </c>
      <c r="H5471" s="309" t="s">
        <v>11501</v>
      </c>
      <c r="I5471" s="309" t="s">
        <v>5706</v>
      </c>
      <c r="J5471" s="309" t="s">
        <v>15063</v>
      </c>
      <c r="K5471" s="310">
        <v>0.89491999999999994</v>
      </c>
      <c r="L5471" s="310">
        <v>0.79299750000000002</v>
      </c>
      <c r="M5471" s="310">
        <f>VLOOKUP(H5471,'Details of Feeder LEvel'!H:N,7,FALSE)</f>
        <v>0</v>
      </c>
      <c r="N5471" s="310">
        <f t="shared" si="85"/>
        <v>11.389006838600089</v>
      </c>
      <c r="O5471" s="310">
        <v>11.389006838600091</v>
      </c>
      <c r="P5471" s="309" t="s">
        <v>15063</v>
      </c>
      <c r="Q5471" s="311"/>
    </row>
    <row r="5472" spans="1:17" s="312" customFormat="1" x14ac:dyDescent="0.3">
      <c r="A5472" s="307">
        <v>5469</v>
      </c>
      <c r="B5472" s="308" t="s">
        <v>5252</v>
      </c>
      <c r="C5472" s="308" t="s">
        <v>2393</v>
      </c>
      <c r="D5472" s="308" t="s">
        <v>2393</v>
      </c>
      <c r="E5472" s="308" t="s">
        <v>1418</v>
      </c>
      <c r="F5472" s="309" t="s">
        <v>11502</v>
      </c>
      <c r="G5472" s="309" t="s">
        <v>11503</v>
      </c>
      <c r="H5472" s="309" t="s">
        <v>11504</v>
      </c>
      <c r="I5472" s="309" t="s">
        <v>2414</v>
      </c>
      <c r="J5472" s="309" t="s">
        <v>15063</v>
      </c>
      <c r="K5472" s="310">
        <v>1.1836</v>
      </c>
      <c r="L5472" s="310">
        <v>1.1318619999999999</v>
      </c>
      <c r="M5472" s="310">
        <f>VLOOKUP(H5472,'Details of Feeder LEvel'!H:N,7,FALSE)</f>
        <v>0</v>
      </c>
      <c r="N5472" s="310">
        <f t="shared" si="85"/>
        <v>4.3712402838796942</v>
      </c>
      <c r="O5472" s="310">
        <v>18.931454513422519</v>
      </c>
      <c r="P5472" s="309" t="s">
        <v>15063</v>
      </c>
      <c r="Q5472" s="311"/>
    </row>
    <row r="5473" spans="1:17" s="312" customFormat="1" x14ac:dyDescent="0.3">
      <c r="A5473" s="307">
        <v>5470</v>
      </c>
      <c r="B5473" s="308" t="s">
        <v>5252</v>
      </c>
      <c r="C5473" s="308" t="s">
        <v>2393</v>
      </c>
      <c r="D5473" s="308" t="s">
        <v>2393</v>
      </c>
      <c r="E5473" s="308" t="s">
        <v>1418</v>
      </c>
      <c r="F5473" s="309" t="s">
        <v>11502</v>
      </c>
      <c r="G5473" s="309" t="s">
        <v>11505</v>
      </c>
      <c r="H5473" s="309" t="s">
        <v>11506</v>
      </c>
      <c r="I5473" s="309" t="s">
        <v>5701</v>
      </c>
      <c r="J5473" s="309" t="s">
        <v>15063</v>
      </c>
      <c r="K5473" s="310">
        <v>0.72530000000000006</v>
      </c>
      <c r="L5473" s="310">
        <v>0.673651</v>
      </c>
      <c r="M5473" s="310">
        <f>VLOOKUP(H5473,'Details of Feeder LEvel'!H:N,7,FALSE)</f>
        <v>0</v>
      </c>
      <c r="N5473" s="310">
        <f t="shared" si="85"/>
        <v>7.1210533572314976</v>
      </c>
      <c r="O5473" s="310">
        <v>7.1210533572314993</v>
      </c>
      <c r="P5473" s="309" t="s">
        <v>15063</v>
      </c>
      <c r="Q5473" s="311"/>
    </row>
    <row r="5474" spans="1:17" s="312" customFormat="1" x14ac:dyDescent="0.3">
      <c r="A5474" s="307">
        <v>5471</v>
      </c>
      <c r="B5474" s="308" t="s">
        <v>5252</v>
      </c>
      <c r="C5474" s="308" t="s">
        <v>2393</v>
      </c>
      <c r="D5474" s="308" t="s">
        <v>2393</v>
      </c>
      <c r="E5474" s="308" t="s">
        <v>1418</v>
      </c>
      <c r="F5474" s="309" t="s">
        <v>11502</v>
      </c>
      <c r="G5474" s="309" t="s">
        <v>11507</v>
      </c>
      <c r="H5474" s="309" t="s">
        <v>11508</v>
      </c>
      <c r="I5474" s="309" t="s">
        <v>5706</v>
      </c>
      <c r="J5474" s="309" t="s">
        <v>15063</v>
      </c>
      <c r="K5474" s="310">
        <v>0.52610000000000001</v>
      </c>
      <c r="L5474" s="310">
        <v>0.46999299999999999</v>
      </c>
      <c r="M5474" s="310">
        <f>VLOOKUP(H5474,'Details of Feeder LEvel'!H:N,7,FALSE)</f>
        <v>0</v>
      </c>
      <c r="N5474" s="310">
        <f t="shared" si="85"/>
        <v>10.664702528036498</v>
      </c>
      <c r="O5474" s="310">
        <v>28.15183852656865</v>
      </c>
      <c r="P5474" s="309" t="s">
        <v>15063</v>
      </c>
      <c r="Q5474" s="311"/>
    </row>
    <row r="5475" spans="1:17" s="312" customFormat="1" x14ac:dyDescent="0.3">
      <c r="A5475" s="307">
        <v>5472</v>
      </c>
      <c r="B5475" s="308" t="s">
        <v>5252</v>
      </c>
      <c r="C5475" s="308" t="s">
        <v>2393</v>
      </c>
      <c r="D5475" s="308" t="s">
        <v>2393</v>
      </c>
      <c r="E5475" s="308" t="s">
        <v>14875</v>
      </c>
      <c r="F5475" s="309" t="s">
        <v>11509</v>
      </c>
      <c r="G5475" s="309" t="s">
        <v>11510</v>
      </c>
      <c r="H5475" s="309" t="s">
        <v>11511</v>
      </c>
      <c r="I5475" s="309" t="s">
        <v>5701</v>
      </c>
      <c r="J5475" s="309" t="s">
        <v>15063</v>
      </c>
      <c r="K5475" s="310">
        <v>1.21068</v>
      </c>
      <c r="L5475" s="310">
        <v>1.0886899999999999</v>
      </c>
      <c r="M5475" s="310">
        <f>VLOOKUP(H5475,'Details of Feeder LEvel'!H:N,7,FALSE)</f>
        <v>0</v>
      </c>
      <c r="N5475" s="310">
        <f t="shared" si="85"/>
        <v>10.076155548947703</v>
      </c>
      <c r="O5475" s="310">
        <v>10.076155548947717</v>
      </c>
      <c r="P5475" s="309" t="s">
        <v>15063</v>
      </c>
      <c r="Q5475" s="311"/>
    </row>
    <row r="5476" spans="1:17" s="312" customFormat="1" x14ac:dyDescent="0.3">
      <c r="A5476" s="307">
        <v>5473</v>
      </c>
      <c r="B5476" s="308" t="s">
        <v>5252</v>
      </c>
      <c r="C5476" s="308" t="s">
        <v>2393</v>
      </c>
      <c r="D5476" s="308" t="s">
        <v>2393</v>
      </c>
      <c r="E5476" s="308" t="s">
        <v>14875</v>
      </c>
      <c r="F5476" s="309" t="s">
        <v>11509</v>
      </c>
      <c r="G5476" s="309" t="s">
        <v>11512</v>
      </c>
      <c r="H5476" s="309" t="s">
        <v>11513</v>
      </c>
      <c r="I5476" s="309" t="s">
        <v>5701</v>
      </c>
      <c r="J5476" s="309" t="s">
        <v>15063</v>
      </c>
      <c r="K5476" s="310">
        <v>1.734</v>
      </c>
      <c r="L5476" s="310">
        <v>1.5598380000000001</v>
      </c>
      <c r="M5476" s="310">
        <f>VLOOKUP(H5476,'Details of Feeder LEvel'!H:N,7,FALSE)</f>
        <v>0</v>
      </c>
      <c r="N5476" s="310">
        <f t="shared" si="85"/>
        <v>10.043944636678196</v>
      </c>
      <c r="O5476" s="310">
        <v>10.043944636678193</v>
      </c>
      <c r="P5476" s="309" t="s">
        <v>15063</v>
      </c>
      <c r="Q5476" s="311"/>
    </row>
    <row r="5477" spans="1:17" s="312" customFormat="1" x14ac:dyDescent="0.3">
      <c r="A5477" s="307">
        <v>5474</v>
      </c>
      <c r="B5477" s="308" t="s">
        <v>5252</v>
      </c>
      <c r="C5477" s="308" t="s">
        <v>2393</v>
      </c>
      <c r="D5477" s="308" t="s">
        <v>2393</v>
      </c>
      <c r="E5477" s="308" t="s">
        <v>14875</v>
      </c>
      <c r="F5477" s="309" t="s">
        <v>11509</v>
      </c>
      <c r="G5477" s="309" t="s">
        <v>11514</v>
      </c>
      <c r="H5477" s="309" t="s">
        <v>11515</v>
      </c>
      <c r="I5477" s="309" t="s">
        <v>5701</v>
      </c>
      <c r="J5477" s="309" t="s">
        <v>15063</v>
      </c>
      <c r="K5477" s="310">
        <v>2.3924799999999999</v>
      </c>
      <c r="L5477" s="310">
        <v>2.1559444999999999</v>
      </c>
      <c r="M5477" s="310">
        <f>VLOOKUP(H5477,'Details of Feeder LEvel'!H:N,7,FALSE)</f>
        <v>0</v>
      </c>
      <c r="N5477" s="310">
        <f t="shared" si="85"/>
        <v>9.8866239216210801</v>
      </c>
      <c r="O5477" s="310">
        <v>9.8866239216210854</v>
      </c>
      <c r="P5477" s="309" t="s">
        <v>15063</v>
      </c>
      <c r="Q5477" s="311"/>
    </row>
    <row r="5478" spans="1:17" s="312" customFormat="1" x14ac:dyDescent="0.3">
      <c r="A5478" s="307">
        <v>5475</v>
      </c>
      <c r="B5478" s="308" t="s">
        <v>5252</v>
      </c>
      <c r="C5478" s="308" t="s">
        <v>2393</v>
      </c>
      <c r="D5478" s="308" t="s">
        <v>2393</v>
      </c>
      <c r="E5478" s="308" t="s">
        <v>14875</v>
      </c>
      <c r="F5478" s="309" t="s">
        <v>11509</v>
      </c>
      <c r="G5478" s="309" t="s">
        <v>11516</v>
      </c>
      <c r="H5478" s="309" t="s">
        <v>11517</v>
      </c>
      <c r="I5478" s="309" t="s">
        <v>5701</v>
      </c>
      <c r="J5478" s="309" t="s">
        <v>15063</v>
      </c>
      <c r="K5478" s="310">
        <v>0.67781999999999998</v>
      </c>
      <c r="L5478" s="310">
        <v>0.60927549999999997</v>
      </c>
      <c r="M5478" s="310">
        <f>VLOOKUP(H5478,'Details of Feeder LEvel'!H:N,7,FALSE)</f>
        <v>0</v>
      </c>
      <c r="N5478" s="310">
        <f t="shared" si="85"/>
        <v>10.112492992239829</v>
      </c>
      <c r="O5478" s="310">
        <v>10.11249299223984</v>
      </c>
      <c r="P5478" s="309" t="s">
        <v>15063</v>
      </c>
      <c r="Q5478" s="311"/>
    </row>
    <row r="5479" spans="1:17" s="312" customFormat="1" x14ac:dyDescent="0.3">
      <c r="A5479" s="307">
        <v>5476</v>
      </c>
      <c r="B5479" s="308" t="s">
        <v>5252</v>
      </c>
      <c r="C5479" s="308" t="s">
        <v>2393</v>
      </c>
      <c r="D5479" s="308" t="s">
        <v>2393</v>
      </c>
      <c r="E5479" s="308" t="s">
        <v>14875</v>
      </c>
      <c r="F5479" s="309" t="s">
        <v>11509</v>
      </c>
      <c r="G5479" s="309" t="s">
        <v>11518</v>
      </c>
      <c r="H5479" s="309" t="s">
        <v>11519</v>
      </c>
      <c r="I5479" s="309" t="s">
        <v>5701</v>
      </c>
      <c r="J5479" s="309" t="s">
        <v>15063</v>
      </c>
      <c r="K5479" s="310">
        <v>0.64900000000000002</v>
      </c>
      <c r="L5479" s="310">
        <v>0.58440000000000003</v>
      </c>
      <c r="M5479" s="310">
        <f>VLOOKUP(H5479,'Details of Feeder LEvel'!H:N,7,FALSE)</f>
        <v>0</v>
      </c>
      <c r="N5479" s="310">
        <f t="shared" si="85"/>
        <v>9.9537750385207993</v>
      </c>
      <c r="O5479" s="310">
        <v>9.9537750385207957</v>
      </c>
      <c r="P5479" s="309" t="s">
        <v>15063</v>
      </c>
      <c r="Q5479" s="311"/>
    </row>
    <row r="5480" spans="1:17" s="312" customFormat="1" x14ac:dyDescent="0.3">
      <c r="A5480" s="307">
        <v>5477</v>
      </c>
      <c r="B5480" s="308" t="s">
        <v>5252</v>
      </c>
      <c r="C5480" s="308" t="s">
        <v>2393</v>
      </c>
      <c r="D5480" s="308" t="s">
        <v>2393</v>
      </c>
      <c r="E5480" s="308" t="s">
        <v>14875</v>
      </c>
      <c r="F5480" s="309" t="s">
        <v>11509</v>
      </c>
      <c r="G5480" s="309" t="s">
        <v>11520</v>
      </c>
      <c r="H5480" s="309" t="s">
        <v>11521</v>
      </c>
      <c r="I5480" s="309" t="s">
        <v>5701</v>
      </c>
      <c r="J5480" s="309" t="s">
        <v>15063</v>
      </c>
      <c r="K5480" s="310">
        <v>1.3434699999999999</v>
      </c>
      <c r="L5480" s="310">
        <v>1.207894</v>
      </c>
      <c r="M5480" s="310">
        <f>VLOOKUP(H5480,'Details of Feeder LEvel'!H:N,7,FALSE)</f>
        <v>0</v>
      </c>
      <c r="N5480" s="310">
        <f t="shared" si="85"/>
        <v>10.091479526896761</v>
      </c>
      <c r="O5480" s="310">
        <v>10.091479526896762</v>
      </c>
      <c r="P5480" s="309" t="s">
        <v>15063</v>
      </c>
      <c r="Q5480" s="311"/>
    </row>
    <row r="5481" spans="1:17" s="312" customFormat="1" x14ac:dyDescent="0.3">
      <c r="A5481" s="307">
        <v>5478</v>
      </c>
      <c r="B5481" s="308" t="s">
        <v>5252</v>
      </c>
      <c r="C5481" s="308" t="s">
        <v>2393</v>
      </c>
      <c r="D5481" s="308" t="s">
        <v>2393</v>
      </c>
      <c r="E5481" s="308" t="s">
        <v>14875</v>
      </c>
      <c r="F5481" s="309" t="s">
        <v>11509</v>
      </c>
      <c r="G5481" s="309" t="s">
        <v>11522</v>
      </c>
      <c r="H5481" s="309" t="s">
        <v>11523</v>
      </c>
      <c r="I5481" s="309" t="s">
        <v>5701</v>
      </c>
      <c r="J5481" s="309" t="s">
        <v>15063</v>
      </c>
      <c r="K5481" s="310">
        <v>1.28376</v>
      </c>
      <c r="L5481" s="310">
        <v>1.154013</v>
      </c>
      <c r="M5481" s="310">
        <f>VLOOKUP(H5481,'Details of Feeder LEvel'!H:N,7,FALSE)</f>
        <v>0</v>
      </c>
      <c r="N5481" s="310">
        <f t="shared" si="85"/>
        <v>10.106795662740703</v>
      </c>
      <c r="O5481" s="310">
        <v>10.106795662740719</v>
      </c>
      <c r="P5481" s="309" t="s">
        <v>15063</v>
      </c>
      <c r="Q5481" s="311"/>
    </row>
    <row r="5482" spans="1:17" s="312" customFormat="1" x14ac:dyDescent="0.3">
      <c r="A5482" s="307">
        <v>5479</v>
      </c>
      <c r="B5482" s="308" t="s">
        <v>5252</v>
      </c>
      <c r="C5482" s="308" t="s">
        <v>2393</v>
      </c>
      <c r="D5482" s="308" t="s">
        <v>2393</v>
      </c>
      <c r="E5482" s="308" t="s">
        <v>14875</v>
      </c>
      <c r="F5482" s="309" t="s">
        <v>11509</v>
      </c>
      <c r="G5482" s="309" t="s">
        <v>11524</v>
      </c>
      <c r="H5482" s="309" t="s">
        <v>11525</v>
      </c>
      <c r="I5482" s="309" t="s">
        <v>5706</v>
      </c>
      <c r="J5482" s="309" t="s">
        <v>15063</v>
      </c>
      <c r="K5482" s="310">
        <v>0.47021000000000002</v>
      </c>
      <c r="L5482" s="310">
        <v>0.41943359999999996</v>
      </c>
      <c r="M5482" s="310">
        <f>VLOOKUP(H5482,'Details of Feeder LEvel'!H:N,7,FALSE)</f>
        <v>0</v>
      </c>
      <c r="N5482" s="310">
        <f t="shared" si="85"/>
        <v>10.798664426532838</v>
      </c>
      <c r="O5482" s="310">
        <v>16.762806676507957</v>
      </c>
      <c r="P5482" s="309" t="s">
        <v>15063</v>
      </c>
      <c r="Q5482" s="311"/>
    </row>
    <row r="5483" spans="1:17" s="312" customFormat="1" x14ac:dyDescent="0.3">
      <c r="A5483" s="307">
        <v>5480</v>
      </c>
      <c r="B5483" s="308" t="s">
        <v>5252</v>
      </c>
      <c r="C5483" s="308" t="s">
        <v>2393</v>
      </c>
      <c r="D5483" s="308" t="s">
        <v>2393</v>
      </c>
      <c r="E5483" s="308" t="s">
        <v>14875</v>
      </c>
      <c r="F5483" s="309" t="s">
        <v>11509</v>
      </c>
      <c r="G5483" s="309" t="s">
        <v>11526</v>
      </c>
      <c r="H5483" s="309" t="s">
        <v>11527</v>
      </c>
      <c r="I5483" s="309" t="s">
        <v>5706</v>
      </c>
      <c r="J5483" s="309" t="s">
        <v>15063</v>
      </c>
      <c r="K5483" s="310">
        <v>0.42137999999999998</v>
      </c>
      <c r="L5483" s="310">
        <v>0.37927882000000002</v>
      </c>
      <c r="M5483" s="310">
        <f>VLOOKUP(H5483,'Details of Feeder LEvel'!H:N,7,FALSE)</f>
        <v>0</v>
      </c>
      <c r="N5483" s="310">
        <f t="shared" si="85"/>
        <v>9.9912620437609672</v>
      </c>
      <c r="O5483" s="310">
        <v>33.761113876635143</v>
      </c>
      <c r="P5483" s="309" t="s">
        <v>15063</v>
      </c>
      <c r="Q5483" s="311"/>
    </row>
    <row r="5484" spans="1:17" s="312" customFormat="1" x14ac:dyDescent="0.3">
      <c r="A5484" s="307">
        <v>5481</v>
      </c>
      <c r="B5484" s="308" t="s">
        <v>5252</v>
      </c>
      <c r="C5484" s="308" t="s">
        <v>2393</v>
      </c>
      <c r="D5484" s="308" t="s">
        <v>2393</v>
      </c>
      <c r="E5484" s="308" t="s">
        <v>14875</v>
      </c>
      <c r="F5484" s="309" t="s">
        <v>11509</v>
      </c>
      <c r="G5484" s="309" t="s">
        <v>11528</v>
      </c>
      <c r="H5484" s="309" t="s">
        <v>11529</v>
      </c>
      <c r="I5484" s="309" t="s">
        <v>5706</v>
      </c>
      <c r="J5484" s="309" t="s">
        <v>15063</v>
      </c>
      <c r="K5484" s="310">
        <v>0.35708000000000001</v>
      </c>
      <c r="L5484" s="310">
        <v>0.32049627000000003</v>
      </c>
      <c r="M5484" s="310">
        <f>VLOOKUP(H5484,'Details of Feeder LEvel'!H:N,7,FALSE)</f>
        <v>0</v>
      </c>
      <c r="N5484" s="310">
        <f t="shared" si="85"/>
        <v>10.245247563571183</v>
      </c>
      <c r="O5484" s="310">
        <v>27.118402884621606</v>
      </c>
      <c r="P5484" s="309" t="s">
        <v>15063</v>
      </c>
      <c r="Q5484" s="311"/>
    </row>
    <row r="5485" spans="1:17" s="312" customFormat="1" x14ac:dyDescent="0.3">
      <c r="A5485" s="307">
        <v>5482</v>
      </c>
      <c r="B5485" s="308" t="s">
        <v>5252</v>
      </c>
      <c r="C5485" s="308" t="s">
        <v>2393</v>
      </c>
      <c r="D5485" s="308" t="s">
        <v>2393</v>
      </c>
      <c r="E5485" s="308" t="s">
        <v>14875</v>
      </c>
      <c r="F5485" s="309" t="s">
        <v>11509</v>
      </c>
      <c r="G5485" s="309" t="s">
        <v>11530</v>
      </c>
      <c r="H5485" s="309" t="s">
        <v>11531</v>
      </c>
      <c r="I5485" s="309" t="s">
        <v>5701</v>
      </c>
      <c r="J5485" s="309" t="s">
        <v>15063</v>
      </c>
      <c r="K5485" s="310">
        <v>1.3680600000000001</v>
      </c>
      <c r="L5485" s="310">
        <v>1.2302679999999999</v>
      </c>
      <c r="M5485" s="310">
        <f>VLOOKUP(H5485,'Details of Feeder LEvel'!H:N,7,FALSE)</f>
        <v>0</v>
      </c>
      <c r="N5485" s="310">
        <f t="shared" si="85"/>
        <v>10.07207286230137</v>
      </c>
      <c r="O5485" s="310">
        <v>10.072072862301374</v>
      </c>
      <c r="P5485" s="309" t="s">
        <v>15063</v>
      </c>
      <c r="Q5485" s="311"/>
    </row>
    <row r="5486" spans="1:17" s="312" customFormat="1" x14ac:dyDescent="0.3">
      <c r="A5486" s="307">
        <v>5483</v>
      </c>
      <c r="B5486" s="308" t="s">
        <v>5252</v>
      </c>
      <c r="C5486" s="308" t="s">
        <v>2393</v>
      </c>
      <c r="D5486" s="308" t="s">
        <v>2393</v>
      </c>
      <c r="E5486" s="308" t="s">
        <v>14875</v>
      </c>
      <c r="F5486" s="309" t="s">
        <v>11509</v>
      </c>
      <c r="G5486" s="309" t="s">
        <v>11532</v>
      </c>
      <c r="H5486" s="309" t="s">
        <v>11533</v>
      </c>
      <c r="I5486" s="309" t="s">
        <v>5701</v>
      </c>
      <c r="J5486" s="309" t="s">
        <v>15063</v>
      </c>
      <c r="K5486" s="310">
        <v>1.2828599999999999</v>
      </c>
      <c r="L5486" s="310">
        <v>1.1539295000000001</v>
      </c>
      <c r="M5486" s="310">
        <f>VLOOKUP(H5486,'Details of Feeder LEvel'!H:N,7,FALSE)</f>
        <v>0</v>
      </c>
      <c r="N5486" s="310">
        <f t="shared" si="85"/>
        <v>10.050239309043842</v>
      </c>
      <c r="O5486" s="310">
        <v>10.050239309043841</v>
      </c>
      <c r="P5486" s="309" t="s">
        <v>15063</v>
      </c>
      <c r="Q5486" s="311"/>
    </row>
    <row r="5487" spans="1:17" s="312" customFormat="1" x14ac:dyDescent="0.3">
      <c r="A5487" s="307">
        <v>5484</v>
      </c>
      <c r="B5487" s="308" t="s">
        <v>5252</v>
      </c>
      <c r="C5487" s="308" t="s">
        <v>2393</v>
      </c>
      <c r="D5487" s="308" t="s">
        <v>2393</v>
      </c>
      <c r="E5487" s="308" t="s">
        <v>14875</v>
      </c>
      <c r="F5487" s="309" t="s">
        <v>11509</v>
      </c>
      <c r="G5487" s="309" t="s">
        <v>11534</v>
      </c>
      <c r="H5487" s="309" t="s">
        <v>11535</v>
      </c>
      <c r="I5487" s="309" t="s">
        <v>5701</v>
      </c>
      <c r="J5487" s="309" t="s">
        <v>15063</v>
      </c>
      <c r="K5487" s="310">
        <v>0.85546000000000011</v>
      </c>
      <c r="L5487" s="310">
        <v>0.76961599999999997</v>
      </c>
      <c r="M5487" s="310">
        <f>VLOOKUP(H5487,'Details of Feeder LEvel'!H:N,7,FALSE)</f>
        <v>0</v>
      </c>
      <c r="N5487" s="310">
        <f t="shared" si="85"/>
        <v>10.034835059500168</v>
      </c>
      <c r="O5487" s="310">
        <v>10.034835059500169</v>
      </c>
      <c r="P5487" s="309" t="s">
        <v>15063</v>
      </c>
      <c r="Q5487" s="311"/>
    </row>
    <row r="5488" spans="1:17" s="312" customFormat="1" x14ac:dyDescent="0.3">
      <c r="A5488" s="307">
        <v>5485</v>
      </c>
      <c r="B5488" s="308" t="s">
        <v>5252</v>
      </c>
      <c r="C5488" s="308" t="s">
        <v>2393</v>
      </c>
      <c r="D5488" s="308" t="s">
        <v>2393</v>
      </c>
      <c r="E5488" s="308" t="s">
        <v>14875</v>
      </c>
      <c r="F5488" s="309" t="s">
        <v>11509</v>
      </c>
      <c r="G5488" s="309" t="s">
        <v>11536</v>
      </c>
      <c r="H5488" s="309" t="s">
        <v>11537</v>
      </c>
      <c r="I5488" s="309" t="s">
        <v>7747</v>
      </c>
      <c r="J5488" s="309" t="s">
        <v>15063</v>
      </c>
      <c r="K5488" s="310">
        <v>6.989999999999999E-2</v>
      </c>
      <c r="L5488" s="310">
        <v>6.7611249999999998E-2</v>
      </c>
      <c r="M5488" s="310">
        <f>VLOOKUP(H5488,'Details of Feeder LEvel'!H:N,7,FALSE)</f>
        <v>0</v>
      </c>
      <c r="N5488" s="310">
        <f t="shared" si="85"/>
        <v>3.2743204577968421</v>
      </c>
      <c r="O5488" s="310">
        <v>100</v>
      </c>
      <c r="P5488" s="309" t="s">
        <v>15063</v>
      </c>
      <c r="Q5488" s="311"/>
    </row>
    <row r="5489" spans="1:17" s="312" customFormat="1" x14ac:dyDescent="0.3">
      <c r="A5489" s="307">
        <v>5486</v>
      </c>
      <c r="B5489" s="308" t="s">
        <v>5252</v>
      </c>
      <c r="C5489" s="308" t="s">
        <v>2393</v>
      </c>
      <c r="D5489" s="308" t="s">
        <v>2393</v>
      </c>
      <c r="E5489" s="308" t="s">
        <v>14875</v>
      </c>
      <c r="F5489" s="309" t="s">
        <v>11509</v>
      </c>
      <c r="G5489" s="309" t="s">
        <v>11538</v>
      </c>
      <c r="H5489" s="309" t="s">
        <v>11539</v>
      </c>
      <c r="I5489" s="309" t="s">
        <v>5706</v>
      </c>
      <c r="J5489" s="309" t="s">
        <v>15063</v>
      </c>
      <c r="K5489" s="310">
        <v>0.41283999999999998</v>
      </c>
      <c r="L5489" s="310">
        <v>0.37029046999999998</v>
      </c>
      <c r="M5489" s="310">
        <f>VLOOKUP(H5489,'Details of Feeder LEvel'!H:N,7,FALSE)</f>
        <v>0</v>
      </c>
      <c r="N5489" s="310">
        <f t="shared" si="85"/>
        <v>10.306542486193198</v>
      </c>
      <c r="O5489" s="310">
        <v>31.925751807895509</v>
      </c>
      <c r="P5489" s="309" t="s">
        <v>15063</v>
      </c>
      <c r="Q5489" s="311"/>
    </row>
    <row r="5490" spans="1:17" s="312" customFormat="1" x14ac:dyDescent="0.3">
      <c r="A5490" s="307">
        <v>5487</v>
      </c>
      <c r="B5490" s="308" t="s">
        <v>5252</v>
      </c>
      <c r="C5490" s="308" t="s">
        <v>2393</v>
      </c>
      <c r="D5490" s="308" t="s">
        <v>2393</v>
      </c>
      <c r="E5490" s="308" t="s">
        <v>14875</v>
      </c>
      <c r="F5490" s="309" t="s">
        <v>11509</v>
      </c>
      <c r="G5490" s="309" t="s">
        <v>11540</v>
      </c>
      <c r="H5490" s="309" t="s">
        <v>11541</v>
      </c>
      <c r="I5490" s="309" t="s">
        <v>5706</v>
      </c>
      <c r="J5490" s="309" t="s">
        <v>15063</v>
      </c>
      <c r="K5490" s="310">
        <v>0.33138000000000001</v>
      </c>
      <c r="L5490" s="310">
        <v>0.29634503000000001</v>
      </c>
      <c r="M5490" s="310">
        <f>VLOOKUP(H5490,'Details of Feeder LEvel'!H:N,7,FALSE)</f>
        <v>0</v>
      </c>
      <c r="N5490" s="310">
        <f t="shared" si="85"/>
        <v>10.572445530810549</v>
      </c>
      <c r="O5490" s="310">
        <v>30.888906451899302</v>
      </c>
      <c r="P5490" s="309" t="s">
        <v>15063</v>
      </c>
      <c r="Q5490" s="311"/>
    </row>
    <row r="5491" spans="1:17" s="312" customFormat="1" x14ac:dyDescent="0.3">
      <c r="A5491" s="307">
        <v>5488</v>
      </c>
      <c r="B5491" s="308" t="s">
        <v>5252</v>
      </c>
      <c r="C5491" s="308" t="s">
        <v>2393</v>
      </c>
      <c r="D5491" s="308" t="s">
        <v>2393</v>
      </c>
      <c r="E5491" s="308" t="s">
        <v>14875</v>
      </c>
      <c r="F5491" s="309" t="s">
        <v>11509</v>
      </c>
      <c r="G5491" s="309" t="s">
        <v>11542</v>
      </c>
      <c r="H5491" s="309" t="s">
        <v>11543</v>
      </c>
      <c r="I5491" s="309" t="s">
        <v>5706</v>
      </c>
      <c r="J5491" s="309" t="s">
        <v>15063</v>
      </c>
      <c r="K5491" s="310">
        <v>0.24310000000000001</v>
      </c>
      <c r="L5491" s="310">
        <v>0.21470700000000001</v>
      </c>
      <c r="M5491" s="310">
        <f>VLOOKUP(H5491,'Details of Feeder LEvel'!H:N,7,FALSE)</f>
        <v>0</v>
      </c>
      <c r="N5491" s="310">
        <f t="shared" si="85"/>
        <v>11.679555738379268</v>
      </c>
      <c r="O5491" s="310">
        <v>23.532067748105511</v>
      </c>
      <c r="P5491" s="309" t="s">
        <v>15063</v>
      </c>
      <c r="Q5491" s="311"/>
    </row>
    <row r="5492" spans="1:17" s="312" customFormat="1" x14ac:dyDescent="0.3">
      <c r="A5492" s="307">
        <v>5489</v>
      </c>
      <c r="B5492" s="308" t="s">
        <v>5252</v>
      </c>
      <c r="C5492" s="308" t="s">
        <v>2393</v>
      </c>
      <c r="D5492" s="308" t="s">
        <v>2393</v>
      </c>
      <c r="E5492" s="308" t="s">
        <v>14875</v>
      </c>
      <c r="F5492" s="309" t="s">
        <v>11509</v>
      </c>
      <c r="G5492" s="309" t="s">
        <v>11544</v>
      </c>
      <c r="H5492" s="309" t="s">
        <v>11545</v>
      </c>
      <c r="I5492" s="309" t="s">
        <v>5701</v>
      </c>
      <c r="J5492" s="309" t="s">
        <v>15063</v>
      </c>
      <c r="K5492" s="310">
        <v>0.57945999999999998</v>
      </c>
      <c r="L5492" s="310">
        <v>0.52212599999999998</v>
      </c>
      <c r="M5492" s="310">
        <f>VLOOKUP(H5492,'Details of Feeder LEvel'!H:N,7,FALSE)</f>
        <v>0</v>
      </c>
      <c r="N5492" s="310">
        <f t="shared" si="85"/>
        <v>9.8943844268801975</v>
      </c>
      <c r="O5492" s="310">
        <v>9.8943844268801868</v>
      </c>
      <c r="P5492" s="309" t="s">
        <v>15063</v>
      </c>
      <c r="Q5492" s="311"/>
    </row>
    <row r="5493" spans="1:17" s="312" customFormat="1" x14ac:dyDescent="0.3">
      <c r="A5493" s="307">
        <v>5490</v>
      </c>
      <c r="B5493" s="308" t="s">
        <v>5252</v>
      </c>
      <c r="C5493" s="308" t="s">
        <v>2393</v>
      </c>
      <c r="D5493" s="308" t="s">
        <v>2393</v>
      </c>
      <c r="E5493" s="308" t="s">
        <v>14875</v>
      </c>
      <c r="F5493" s="309" t="s">
        <v>11546</v>
      </c>
      <c r="G5493" s="309" t="s">
        <v>11547</v>
      </c>
      <c r="H5493" s="309" t="s">
        <v>11548</v>
      </c>
      <c r="I5493" s="309" t="s">
        <v>5701</v>
      </c>
      <c r="J5493" s="309" t="s">
        <v>15063</v>
      </c>
      <c r="K5493" s="310">
        <v>0.50439999999999996</v>
      </c>
      <c r="L5493" s="310">
        <v>0.45371600000000001</v>
      </c>
      <c r="M5493" s="310">
        <f>VLOOKUP(H5493,'Details of Feeder LEvel'!H:N,7,FALSE)</f>
        <v>0</v>
      </c>
      <c r="N5493" s="310">
        <f t="shared" si="85"/>
        <v>10.048374306106256</v>
      </c>
      <c r="O5493" s="310">
        <v>10.048374306106256</v>
      </c>
      <c r="P5493" s="309" t="s">
        <v>15063</v>
      </c>
      <c r="Q5493" s="311"/>
    </row>
    <row r="5494" spans="1:17" s="312" customFormat="1" x14ac:dyDescent="0.3">
      <c r="A5494" s="307">
        <v>5491</v>
      </c>
      <c r="B5494" s="308" t="s">
        <v>5252</v>
      </c>
      <c r="C5494" s="308" t="s">
        <v>2393</v>
      </c>
      <c r="D5494" s="308" t="s">
        <v>2393</v>
      </c>
      <c r="E5494" s="308" t="s">
        <v>14875</v>
      </c>
      <c r="F5494" s="309" t="s">
        <v>11546</v>
      </c>
      <c r="G5494" s="309" t="s">
        <v>11549</v>
      </c>
      <c r="H5494" s="309" t="s">
        <v>11550</v>
      </c>
      <c r="I5494" s="309" t="s">
        <v>5706</v>
      </c>
      <c r="J5494" s="309" t="s">
        <v>15063</v>
      </c>
      <c r="K5494" s="310">
        <v>0.43159999999999998</v>
      </c>
      <c r="L5494" s="310">
        <v>0.38534853000000002</v>
      </c>
      <c r="M5494" s="310">
        <f>VLOOKUP(H5494,'Details of Feeder LEvel'!H:N,7,FALSE)</f>
        <v>0</v>
      </c>
      <c r="N5494" s="310">
        <f t="shared" si="85"/>
        <v>10.716281278961993</v>
      </c>
      <c r="O5494" s="310">
        <v>27.512900831985178</v>
      </c>
      <c r="P5494" s="309" t="s">
        <v>15063</v>
      </c>
      <c r="Q5494" s="311"/>
    </row>
    <row r="5495" spans="1:17" s="312" customFormat="1" x14ac:dyDescent="0.3">
      <c r="A5495" s="307">
        <v>5492</v>
      </c>
      <c r="B5495" s="308" t="s">
        <v>5252</v>
      </c>
      <c r="C5495" s="308" t="s">
        <v>2393</v>
      </c>
      <c r="D5495" s="308" t="s">
        <v>2393</v>
      </c>
      <c r="E5495" s="308" t="s">
        <v>14875</v>
      </c>
      <c r="F5495" s="309" t="s">
        <v>11546</v>
      </c>
      <c r="G5495" s="309" t="s">
        <v>11551</v>
      </c>
      <c r="H5495" s="309" t="s">
        <v>11552</v>
      </c>
      <c r="I5495" s="309" t="s">
        <v>5701</v>
      </c>
      <c r="J5495" s="309" t="s">
        <v>15063</v>
      </c>
      <c r="K5495" s="310">
        <v>0.73580000000000001</v>
      </c>
      <c r="L5495" s="310">
        <v>0.66128100000000001</v>
      </c>
      <c r="M5495" s="310">
        <f>VLOOKUP(H5495,'Details of Feeder LEvel'!H:N,7,FALSE)</f>
        <v>0</v>
      </c>
      <c r="N5495" s="310">
        <f t="shared" si="85"/>
        <v>10.127616200054362</v>
      </c>
      <c r="O5495" s="310">
        <v>10.127616200054367</v>
      </c>
      <c r="P5495" s="309" t="s">
        <v>15063</v>
      </c>
      <c r="Q5495" s="311"/>
    </row>
    <row r="5496" spans="1:17" s="312" customFormat="1" x14ac:dyDescent="0.3">
      <c r="A5496" s="307">
        <v>5493</v>
      </c>
      <c r="B5496" s="308" t="s">
        <v>5252</v>
      </c>
      <c r="C5496" s="308" t="s">
        <v>2393</v>
      </c>
      <c r="D5496" s="308" t="s">
        <v>2393</v>
      </c>
      <c r="E5496" s="308" t="s">
        <v>14875</v>
      </c>
      <c r="F5496" s="309" t="s">
        <v>11546</v>
      </c>
      <c r="G5496" s="309" t="s">
        <v>11553</v>
      </c>
      <c r="H5496" s="309" t="s">
        <v>11554</v>
      </c>
      <c r="I5496" s="309" t="s">
        <v>5701</v>
      </c>
      <c r="J5496" s="309" t="s">
        <v>15063</v>
      </c>
      <c r="K5496" s="310">
        <v>0.59260000000000002</v>
      </c>
      <c r="L5496" s="310">
        <v>0.53391600000000006</v>
      </c>
      <c r="M5496" s="310">
        <f>VLOOKUP(H5496,'Details of Feeder LEvel'!H:N,7,FALSE)</f>
        <v>0</v>
      </c>
      <c r="N5496" s="310">
        <f t="shared" si="85"/>
        <v>9.9028012149848053</v>
      </c>
      <c r="O5496" s="310">
        <v>9.9028012149848124</v>
      </c>
      <c r="P5496" s="309" t="s">
        <v>15063</v>
      </c>
      <c r="Q5496" s="311"/>
    </row>
    <row r="5497" spans="1:17" s="312" customFormat="1" x14ac:dyDescent="0.3">
      <c r="A5497" s="307">
        <v>5494</v>
      </c>
      <c r="B5497" s="308" t="s">
        <v>5252</v>
      </c>
      <c r="C5497" s="308" t="s">
        <v>2393</v>
      </c>
      <c r="D5497" s="308" t="s">
        <v>2393</v>
      </c>
      <c r="E5497" s="308" t="s">
        <v>14875</v>
      </c>
      <c r="F5497" s="309" t="s">
        <v>11546</v>
      </c>
      <c r="G5497" s="309" t="s">
        <v>11555</v>
      </c>
      <c r="H5497" s="309" t="s">
        <v>11556</v>
      </c>
      <c r="I5497" s="309" t="s">
        <v>5706</v>
      </c>
      <c r="J5497" s="309" t="s">
        <v>15063</v>
      </c>
      <c r="K5497" s="310">
        <v>0.43280000000000002</v>
      </c>
      <c r="L5497" s="310">
        <v>0.38481213000000003</v>
      </c>
      <c r="M5497" s="310">
        <f>VLOOKUP(H5497,'Details of Feeder LEvel'!H:N,7,FALSE)</f>
        <v>0</v>
      </c>
      <c r="N5497" s="310">
        <f t="shared" si="85"/>
        <v>11.087770332717186</v>
      </c>
      <c r="O5497" s="310">
        <v>17.329508875789866</v>
      </c>
      <c r="P5497" s="309" t="s">
        <v>15063</v>
      </c>
      <c r="Q5497" s="311"/>
    </row>
    <row r="5498" spans="1:17" s="312" customFormat="1" x14ac:dyDescent="0.3">
      <c r="A5498" s="307">
        <v>5495</v>
      </c>
      <c r="B5498" s="308" t="s">
        <v>5252</v>
      </c>
      <c r="C5498" s="308" t="s">
        <v>2393</v>
      </c>
      <c r="D5498" s="308" t="s">
        <v>2393</v>
      </c>
      <c r="E5498" s="308" t="s">
        <v>14875</v>
      </c>
      <c r="F5498" s="309" t="s">
        <v>11546</v>
      </c>
      <c r="G5498" s="309" t="s">
        <v>11557</v>
      </c>
      <c r="H5498" s="309" t="s">
        <v>11558</v>
      </c>
      <c r="I5498" s="309" t="s">
        <v>5701</v>
      </c>
      <c r="J5498" s="309" t="s">
        <v>15063</v>
      </c>
      <c r="K5498" s="310">
        <v>1.1779999999999999</v>
      </c>
      <c r="L5498" s="310">
        <v>1.0601750000000001</v>
      </c>
      <c r="M5498" s="310">
        <f>VLOOKUP(H5498,'Details of Feeder LEvel'!H:N,7,FALSE)</f>
        <v>0</v>
      </c>
      <c r="N5498" s="310">
        <f t="shared" si="85"/>
        <v>10.002122241086575</v>
      </c>
      <c r="O5498" s="310">
        <v>10.002122241086585</v>
      </c>
      <c r="P5498" s="309" t="s">
        <v>15063</v>
      </c>
      <c r="Q5498" s="311"/>
    </row>
    <row r="5499" spans="1:17" s="312" customFormat="1" x14ac:dyDescent="0.3">
      <c r="A5499" s="307">
        <v>5496</v>
      </c>
      <c r="B5499" s="308" t="s">
        <v>5252</v>
      </c>
      <c r="C5499" s="308" t="s">
        <v>2393</v>
      </c>
      <c r="D5499" s="308" t="s">
        <v>2393</v>
      </c>
      <c r="E5499" s="308" t="s">
        <v>14875</v>
      </c>
      <c r="F5499" s="309" t="s">
        <v>11559</v>
      </c>
      <c r="G5499" s="309" t="s">
        <v>11560</v>
      </c>
      <c r="H5499" s="309" t="s">
        <v>11561</v>
      </c>
      <c r="I5499" s="309" t="s">
        <v>5701</v>
      </c>
      <c r="J5499" s="309" t="s">
        <v>15063</v>
      </c>
      <c r="K5499" s="310">
        <v>1.1840199999999999</v>
      </c>
      <c r="L5499" s="310">
        <v>1.0656809999999999</v>
      </c>
      <c r="M5499" s="310">
        <f>VLOOKUP(H5499,'Details of Feeder LEvel'!H:N,7,FALSE)</f>
        <v>0</v>
      </c>
      <c r="N5499" s="310">
        <f t="shared" si="85"/>
        <v>9.9946791439333786</v>
      </c>
      <c r="O5499" s="310">
        <v>9.9946791439333929</v>
      </c>
      <c r="P5499" s="309" t="s">
        <v>15063</v>
      </c>
      <c r="Q5499" s="311"/>
    </row>
    <row r="5500" spans="1:17" s="312" customFormat="1" x14ac:dyDescent="0.3">
      <c r="A5500" s="307">
        <v>5497</v>
      </c>
      <c r="B5500" s="308" t="s">
        <v>5252</v>
      </c>
      <c r="C5500" s="308" t="s">
        <v>2393</v>
      </c>
      <c r="D5500" s="308" t="s">
        <v>2393</v>
      </c>
      <c r="E5500" s="308" t="s">
        <v>14875</v>
      </c>
      <c r="F5500" s="309" t="s">
        <v>11559</v>
      </c>
      <c r="G5500" s="309" t="s">
        <v>11562</v>
      </c>
      <c r="H5500" s="309" t="s">
        <v>11563</v>
      </c>
      <c r="I5500" s="309" t="s">
        <v>7747</v>
      </c>
      <c r="J5500" s="309" t="s">
        <v>15063</v>
      </c>
      <c r="K5500" s="310">
        <v>9.8919999999999994E-2</v>
      </c>
      <c r="L5500" s="310">
        <v>9.6177499999999999E-2</v>
      </c>
      <c r="M5500" s="310">
        <f>VLOOKUP(H5500,'Details of Feeder LEvel'!H:N,7,FALSE)</f>
        <v>0</v>
      </c>
      <c r="N5500" s="310">
        <f t="shared" si="85"/>
        <v>2.7724423776789275</v>
      </c>
      <c r="O5500" s="310">
        <v>2.7724423776789298</v>
      </c>
      <c r="P5500" s="309" t="s">
        <v>15063</v>
      </c>
      <c r="Q5500" s="311"/>
    </row>
    <row r="5501" spans="1:17" s="312" customFormat="1" x14ac:dyDescent="0.3">
      <c r="A5501" s="307">
        <v>5498</v>
      </c>
      <c r="B5501" s="308" t="s">
        <v>5252</v>
      </c>
      <c r="C5501" s="308" t="s">
        <v>2393</v>
      </c>
      <c r="D5501" s="308" t="s">
        <v>2393</v>
      </c>
      <c r="E5501" s="308" t="s">
        <v>14875</v>
      </c>
      <c r="F5501" s="309" t="s">
        <v>11559</v>
      </c>
      <c r="G5501" s="309" t="s">
        <v>11564</v>
      </c>
      <c r="H5501" s="309" t="s">
        <v>11565</v>
      </c>
      <c r="I5501" s="309" t="s">
        <v>7747</v>
      </c>
      <c r="J5501" s="309" t="s">
        <v>15063</v>
      </c>
      <c r="K5501" s="310">
        <v>0.34523999999999999</v>
      </c>
      <c r="L5501" s="310">
        <v>0.33220100000000002</v>
      </c>
      <c r="M5501" s="310">
        <f>VLOOKUP(H5501,'Details of Feeder LEvel'!H:N,7,FALSE)</f>
        <v>0</v>
      </c>
      <c r="N5501" s="310">
        <f t="shared" si="85"/>
        <v>3.7767929556250626</v>
      </c>
      <c r="O5501" s="310">
        <v>3.7767929556250635</v>
      </c>
      <c r="P5501" s="309" t="s">
        <v>15063</v>
      </c>
      <c r="Q5501" s="311"/>
    </row>
    <row r="5502" spans="1:17" s="312" customFormat="1" x14ac:dyDescent="0.3">
      <c r="A5502" s="307">
        <v>5499</v>
      </c>
      <c r="B5502" s="308" t="s">
        <v>5252</v>
      </c>
      <c r="C5502" s="308" t="s">
        <v>2393</v>
      </c>
      <c r="D5502" s="308" t="s">
        <v>2393</v>
      </c>
      <c r="E5502" s="308" t="s">
        <v>14875</v>
      </c>
      <c r="F5502" s="309" t="s">
        <v>11559</v>
      </c>
      <c r="G5502" s="309" t="s">
        <v>11566</v>
      </c>
      <c r="H5502" s="309" t="s">
        <v>11567</v>
      </c>
      <c r="I5502" s="309" t="s">
        <v>5706</v>
      </c>
      <c r="J5502" s="309" t="s">
        <v>15063</v>
      </c>
      <c r="K5502" s="310">
        <v>0.7873</v>
      </c>
      <c r="L5502" s="310">
        <v>0.70931147999999999</v>
      </c>
      <c r="M5502" s="310">
        <f>VLOOKUP(H5502,'Details of Feeder LEvel'!H:N,7,FALSE)</f>
        <v>0</v>
      </c>
      <c r="N5502" s="310">
        <f t="shared" si="85"/>
        <v>9.9058198907659101</v>
      </c>
      <c r="O5502" s="310">
        <v>33.818334943023828</v>
      </c>
      <c r="P5502" s="309" t="s">
        <v>15063</v>
      </c>
      <c r="Q5502" s="311"/>
    </row>
    <row r="5503" spans="1:17" s="312" customFormat="1" x14ac:dyDescent="0.3">
      <c r="A5503" s="307">
        <v>5500</v>
      </c>
      <c r="B5503" s="308" t="s">
        <v>5252</v>
      </c>
      <c r="C5503" s="308" t="s">
        <v>2393</v>
      </c>
      <c r="D5503" s="308" t="s">
        <v>2393</v>
      </c>
      <c r="E5503" s="308" t="s">
        <v>14875</v>
      </c>
      <c r="F5503" s="309" t="s">
        <v>11559</v>
      </c>
      <c r="G5503" s="309" t="s">
        <v>11568</v>
      </c>
      <c r="H5503" s="309" t="s">
        <v>11569</v>
      </c>
      <c r="I5503" s="309" t="s">
        <v>5701</v>
      </c>
      <c r="J5503" s="309" t="s">
        <v>15063</v>
      </c>
      <c r="K5503" s="310">
        <v>0.31078</v>
      </c>
      <c r="L5503" s="310">
        <v>0.27944999999999998</v>
      </c>
      <c r="M5503" s="310">
        <f>VLOOKUP(H5503,'Details of Feeder LEvel'!H:N,7,FALSE)</f>
        <v>0</v>
      </c>
      <c r="N5503" s="310">
        <f t="shared" si="85"/>
        <v>10.081086298989646</v>
      </c>
      <c r="O5503" s="310">
        <v>10.08108629898965</v>
      </c>
      <c r="P5503" s="309" t="s">
        <v>15063</v>
      </c>
      <c r="Q5503" s="311"/>
    </row>
    <row r="5504" spans="1:17" s="312" customFormat="1" x14ac:dyDescent="0.3">
      <c r="A5504" s="307">
        <v>5501</v>
      </c>
      <c r="B5504" s="308" t="s">
        <v>5252</v>
      </c>
      <c r="C5504" s="308" t="s">
        <v>2393</v>
      </c>
      <c r="D5504" s="308" t="s">
        <v>2393</v>
      </c>
      <c r="E5504" s="308" t="s">
        <v>14875</v>
      </c>
      <c r="F5504" s="309" t="s">
        <v>11559</v>
      </c>
      <c r="G5504" s="309" t="s">
        <v>11570</v>
      </c>
      <c r="H5504" s="309" t="s">
        <v>11571</v>
      </c>
      <c r="I5504" s="309" t="s">
        <v>5706</v>
      </c>
      <c r="J5504" s="309" t="s">
        <v>15063</v>
      </c>
      <c r="K5504" s="310">
        <v>6.1700000000000005E-2</v>
      </c>
      <c r="L5504" s="310">
        <v>5.5418499999999996E-2</v>
      </c>
      <c r="M5504" s="310">
        <f>VLOOKUP(H5504,'Details of Feeder LEvel'!H:N,7,FALSE)</f>
        <v>0</v>
      </c>
      <c r="N5504" s="310">
        <f t="shared" si="85"/>
        <v>10.180713128038912</v>
      </c>
      <c r="O5504" s="310">
        <v>10.271617599624939</v>
      </c>
      <c r="P5504" s="309" t="s">
        <v>15063</v>
      </c>
      <c r="Q5504" s="311"/>
    </row>
    <row r="5505" spans="1:17" s="312" customFormat="1" x14ac:dyDescent="0.3">
      <c r="A5505" s="307">
        <v>5502</v>
      </c>
      <c r="B5505" s="308" t="s">
        <v>5252</v>
      </c>
      <c r="C5505" s="308" t="s">
        <v>2393</v>
      </c>
      <c r="D5505" s="308" t="s">
        <v>2393</v>
      </c>
      <c r="E5505" s="308" t="s">
        <v>14875</v>
      </c>
      <c r="F5505" s="309" t="s">
        <v>11559</v>
      </c>
      <c r="G5505" s="309" t="s">
        <v>11572</v>
      </c>
      <c r="H5505" s="309" t="s">
        <v>11573</v>
      </c>
      <c r="I5505" s="309" t="s">
        <v>5701</v>
      </c>
      <c r="J5505" s="309" t="s">
        <v>15063</v>
      </c>
      <c r="K5505" s="310">
        <v>1.0279</v>
      </c>
      <c r="L5505" s="310">
        <v>0.92442800000000003</v>
      </c>
      <c r="M5505" s="310">
        <f>VLOOKUP(H5505,'Details of Feeder LEvel'!H:N,7,FALSE)</f>
        <v>0</v>
      </c>
      <c r="N5505" s="310">
        <f t="shared" si="85"/>
        <v>10.066348866621269</v>
      </c>
      <c r="O5505" s="310">
        <v>10.066348866621267</v>
      </c>
      <c r="P5505" s="309" t="s">
        <v>15063</v>
      </c>
      <c r="Q5505" s="311"/>
    </row>
    <row r="5506" spans="1:17" s="312" customFormat="1" x14ac:dyDescent="0.3">
      <c r="A5506" s="307">
        <v>5503</v>
      </c>
      <c r="B5506" s="308" t="s">
        <v>5252</v>
      </c>
      <c r="C5506" s="308" t="s">
        <v>2393</v>
      </c>
      <c r="D5506" s="308" t="s">
        <v>2393</v>
      </c>
      <c r="E5506" s="308" t="s">
        <v>14875</v>
      </c>
      <c r="F5506" s="309" t="s">
        <v>11559</v>
      </c>
      <c r="G5506" s="309" t="s">
        <v>11574</v>
      </c>
      <c r="H5506" s="309" t="s">
        <v>11575</v>
      </c>
      <c r="I5506" s="309" t="s">
        <v>5701</v>
      </c>
      <c r="J5506" s="309" t="s">
        <v>15063</v>
      </c>
      <c r="K5506" s="310">
        <v>1.38452</v>
      </c>
      <c r="L5506" s="310">
        <v>1.2466680000000001</v>
      </c>
      <c r="M5506" s="310">
        <f>VLOOKUP(H5506,'Details of Feeder LEvel'!H:N,7,FALSE)</f>
        <v>0</v>
      </c>
      <c r="N5506" s="310">
        <f t="shared" si="85"/>
        <v>9.9566636812758116</v>
      </c>
      <c r="O5506" s="310">
        <v>9.956663681275824</v>
      </c>
      <c r="P5506" s="309" t="s">
        <v>15063</v>
      </c>
      <c r="Q5506" s="311"/>
    </row>
    <row r="5507" spans="1:17" s="312" customFormat="1" x14ac:dyDescent="0.3">
      <c r="A5507" s="307">
        <v>5504</v>
      </c>
      <c r="B5507" s="308" t="s">
        <v>5252</v>
      </c>
      <c r="C5507" s="308" t="s">
        <v>2393</v>
      </c>
      <c r="D5507" s="308" t="s">
        <v>2393</v>
      </c>
      <c r="E5507" s="308" t="s">
        <v>14875</v>
      </c>
      <c r="F5507" s="309" t="s">
        <v>11559</v>
      </c>
      <c r="G5507" s="309" t="s">
        <v>11576</v>
      </c>
      <c r="H5507" s="309" t="s">
        <v>11577</v>
      </c>
      <c r="I5507" s="309" t="s">
        <v>5701</v>
      </c>
      <c r="J5507" s="309" t="s">
        <v>15063</v>
      </c>
      <c r="K5507" s="310">
        <v>1.1158399999999999</v>
      </c>
      <c r="L5507" s="310">
        <v>1.0050319999999999</v>
      </c>
      <c r="M5507" s="310">
        <f>VLOOKUP(H5507,'Details of Feeder LEvel'!H:N,7,FALSE)</f>
        <v>0</v>
      </c>
      <c r="N5507" s="310">
        <f t="shared" si="85"/>
        <v>9.9304559793518798</v>
      </c>
      <c r="O5507" s="310">
        <v>9.9304559793518816</v>
      </c>
      <c r="P5507" s="309" t="s">
        <v>15063</v>
      </c>
      <c r="Q5507" s="311"/>
    </row>
    <row r="5508" spans="1:17" s="312" customFormat="1" x14ac:dyDescent="0.3">
      <c r="A5508" s="307">
        <v>5505</v>
      </c>
      <c r="B5508" s="308" t="s">
        <v>5252</v>
      </c>
      <c r="C5508" s="308" t="s">
        <v>2393</v>
      </c>
      <c r="D5508" s="308" t="s">
        <v>2393</v>
      </c>
      <c r="E5508" s="308" t="s">
        <v>14875</v>
      </c>
      <c r="F5508" s="309" t="s">
        <v>11559</v>
      </c>
      <c r="G5508" s="309" t="s">
        <v>11578</v>
      </c>
      <c r="H5508" s="309" t="s">
        <v>11579</v>
      </c>
      <c r="I5508" s="309" t="s">
        <v>5701</v>
      </c>
      <c r="J5508" s="309" t="s">
        <v>15063</v>
      </c>
      <c r="K5508" s="310">
        <v>0.41569999999999996</v>
      </c>
      <c r="L5508" s="310">
        <v>0.37346499999999999</v>
      </c>
      <c r="M5508" s="310">
        <f>VLOOKUP(H5508,'Details of Feeder LEvel'!H:N,7,FALSE)</f>
        <v>0</v>
      </c>
      <c r="N5508" s="310">
        <f t="shared" ref="N5508:N5571" si="86">(K5508-L5508)/K5508*100</f>
        <v>10.15997113302862</v>
      </c>
      <c r="O5508" s="310">
        <v>10.159971133028611</v>
      </c>
      <c r="P5508" s="309" t="s">
        <v>15063</v>
      </c>
      <c r="Q5508" s="311"/>
    </row>
    <row r="5509" spans="1:17" s="312" customFormat="1" x14ac:dyDescent="0.3">
      <c r="A5509" s="307">
        <v>5506</v>
      </c>
      <c r="B5509" s="308" t="s">
        <v>5252</v>
      </c>
      <c r="C5509" s="308" t="s">
        <v>2393</v>
      </c>
      <c r="D5509" s="308" t="s">
        <v>2393</v>
      </c>
      <c r="E5509" s="308" t="s">
        <v>14876</v>
      </c>
      <c r="F5509" s="309" t="s">
        <v>5283</v>
      </c>
      <c r="G5509" s="309" t="s">
        <v>11580</v>
      </c>
      <c r="H5509" s="309" t="s">
        <v>11581</v>
      </c>
      <c r="I5509" s="309" t="s">
        <v>5701</v>
      </c>
      <c r="J5509" s="309" t="s">
        <v>15063</v>
      </c>
      <c r="K5509" s="310">
        <v>0.34760000000000002</v>
      </c>
      <c r="L5509" s="310">
        <v>0.31317870000000003</v>
      </c>
      <c r="M5509" s="310">
        <f>VLOOKUP(H5509,'Details of Feeder LEvel'!H:N,7,FALSE)</f>
        <v>0</v>
      </c>
      <c r="N5509" s="310">
        <f t="shared" si="86"/>
        <v>9.9025604142692707</v>
      </c>
      <c r="O5509" s="310">
        <v>9.9025604142692796</v>
      </c>
      <c r="P5509" s="309" t="s">
        <v>15063</v>
      </c>
      <c r="Q5509" s="311"/>
    </row>
    <row r="5510" spans="1:17" s="312" customFormat="1" x14ac:dyDescent="0.3">
      <c r="A5510" s="307">
        <v>5507</v>
      </c>
      <c r="B5510" s="308" t="s">
        <v>5252</v>
      </c>
      <c r="C5510" s="308" t="s">
        <v>2393</v>
      </c>
      <c r="D5510" s="308" t="s">
        <v>2393</v>
      </c>
      <c r="E5510" s="308" t="s">
        <v>14876</v>
      </c>
      <c r="F5510" s="309" t="s">
        <v>5283</v>
      </c>
      <c r="G5510" s="309" t="s">
        <v>11582</v>
      </c>
      <c r="H5510" s="309" t="s">
        <v>11583</v>
      </c>
      <c r="I5510" s="309" t="s">
        <v>5701</v>
      </c>
      <c r="J5510" s="309" t="s">
        <v>15063</v>
      </c>
      <c r="K5510" s="310">
        <v>1.0085999999999999</v>
      </c>
      <c r="L5510" s="310">
        <v>0.91027950000000002</v>
      </c>
      <c r="M5510" s="310">
        <f>VLOOKUP(H5510,'Details of Feeder LEvel'!H:N,7,FALSE)</f>
        <v>0</v>
      </c>
      <c r="N5510" s="310">
        <f t="shared" si="86"/>
        <v>9.7482153480071325</v>
      </c>
      <c r="O5510" s="310">
        <v>9.7482153480071272</v>
      </c>
      <c r="P5510" s="309" t="s">
        <v>15063</v>
      </c>
      <c r="Q5510" s="311"/>
    </row>
    <row r="5511" spans="1:17" s="312" customFormat="1" x14ac:dyDescent="0.3">
      <c r="A5511" s="307">
        <v>5508</v>
      </c>
      <c r="B5511" s="308" t="s">
        <v>5252</v>
      </c>
      <c r="C5511" s="308" t="s">
        <v>2393</v>
      </c>
      <c r="D5511" s="308" t="s">
        <v>2393</v>
      </c>
      <c r="E5511" s="308" t="s">
        <v>14876</v>
      </c>
      <c r="F5511" s="309" t="s">
        <v>5283</v>
      </c>
      <c r="G5511" s="309" t="s">
        <v>11584</v>
      </c>
      <c r="H5511" s="309" t="s">
        <v>11585</v>
      </c>
      <c r="I5511" s="309" t="s">
        <v>5701</v>
      </c>
      <c r="J5511" s="309" t="s">
        <v>15063</v>
      </c>
      <c r="K5511" s="310">
        <v>1.0331999999999999</v>
      </c>
      <c r="L5511" s="310">
        <v>0.930504</v>
      </c>
      <c r="M5511" s="310">
        <f>VLOOKUP(H5511,'Details of Feeder LEvel'!H:N,7,FALSE)</f>
        <v>0</v>
      </c>
      <c r="N5511" s="310">
        <f t="shared" si="86"/>
        <v>9.9396051103368084</v>
      </c>
      <c r="O5511" s="310">
        <v>9.9396051103368137</v>
      </c>
      <c r="P5511" s="309" t="s">
        <v>15063</v>
      </c>
      <c r="Q5511" s="311"/>
    </row>
    <row r="5512" spans="1:17" s="312" customFormat="1" x14ac:dyDescent="0.3">
      <c r="A5512" s="307">
        <v>5509</v>
      </c>
      <c r="B5512" s="308" t="s">
        <v>5252</v>
      </c>
      <c r="C5512" s="308" t="s">
        <v>2393</v>
      </c>
      <c r="D5512" s="308" t="s">
        <v>2393</v>
      </c>
      <c r="E5512" s="308" t="s">
        <v>14876</v>
      </c>
      <c r="F5512" s="309" t="s">
        <v>5283</v>
      </c>
      <c r="G5512" s="309" t="s">
        <v>11586</v>
      </c>
      <c r="H5512" s="309" t="s">
        <v>11587</v>
      </c>
      <c r="I5512" s="309" t="s">
        <v>5701</v>
      </c>
      <c r="J5512" s="309" t="s">
        <v>15063</v>
      </c>
      <c r="K5512" s="310">
        <v>0.33520000000000005</v>
      </c>
      <c r="L5512" s="310">
        <v>0.301066</v>
      </c>
      <c r="M5512" s="310">
        <f>VLOOKUP(H5512,'Details of Feeder LEvel'!H:N,7,FALSE)</f>
        <v>0</v>
      </c>
      <c r="N5512" s="310">
        <f t="shared" si="86"/>
        <v>10.18317422434369</v>
      </c>
      <c r="O5512" s="310">
        <v>10.183174224343695</v>
      </c>
      <c r="P5512" s="309" t="s">
        <v>15063</v>
      </c>
      <c r="Q5512" s="311"/>
    </row>
    <row r="5513" spans="1:17" s="312" customFormat="1" x14ac:dyDescent="0.3">
      <c r="A5513" s="307">
        <v>5510</v>
      </c>
      <c r="B5513" s="308" t="s">
        <v>5252</v>
      </c>
      <c r="C5513" s="308" t="s">
        <v>2393</v>
      </c>
      <c r="D5513" s="308" t="s">
        <v>2393</v>
      </c>
      <c r="E5513" s="308" t="s">
        <v>14876</v>
      </c>
      <c r="F5513" s="309" t="s">
        <v>5283</v>
      </c>
      <c r="G5513" s="309" t="s">
        <v>11588</v>
      </c>
      <c r="H5513" s="309" t="s">
        <v>11589</v>
      </c>
      <c r="I5513" s="309" t="s">
        <v>5701</v>
      </c>
      <c r="J5513" s="309" t="s">
        <v>15063</v>
      </c>
      <c r="K5513" s="310">
        <v>1.7571000000000001</v>
      </c>
      <c r="L5513" s="310">
        <v>1.58005577</v>
      </c>
      <c r="M5513" s="310">
        <f>VLOOKUP(H5513,'Details of Feeder LEvel'!H:N,7,FALSE)</f>
        <v>0</v>
      </c>
      <c r="N5513" s="310">
        <f t="shared" si="86"/>
        <v>10.07593364065791</v>
      </c>
      <c r="O5513" s="310">
        <v>10.075933640657908</v>
      </c>
      <c r="P5513" s="309" t="s">
        <v>15063</v>
      </c>
      <c r="Q5513" s="311"/>
    </row>
    <row r="5514" spans="1:17" s="312" customFormat="1" x14ac:dyDescent="0.3">
      <c r="A5514" s="307">
        <v>5511</v>
      </c>
      <c r="B5514" s="308" t="s">
        <v>5252</v>
      </c>
      <c r="C5514" s="308" t="s">
        <v>2393</v>
      </c>
      <c r="D5514" s="308" t="s">
        <v>2393</v>
      </c>
      <c r="E5514" s="308" t="s">
        <v>14876</v>
      </c>
      <c r="F5514" s="309" t="s">
        <v>5283</v>
      </c>
      <c r="G5514" s="309" t="s">
        <v>11590</v>
      </c>
      <c r="H5514" s="309" t="s">
        <v>11591</v>
      </c>
      <c r="I5514" s="309" t="s">
        <v>5701</v>
      </c>
      <c r="J5514" s="309" t="s">
        <v>15063</v>
      </c>
      <c r="K5514" s="310">
        <v>0.69599999999999995</v>
      </c>
      <c r="L5514" s="310">
        <v>0.62324749999999995</v>
      </c>
      <c r="M5514" s="310">
        <f>VLOOKUP(H5514,'Details of Feeder LEvel'!H:N,7,FALSE)</f>
        <v>0</v>
      </c>
      <c r="N5514" s="310">
        <f t="shared" si="86"/>
        <v>10.45294540229885</v>
      </c>
      <c r="O5514" s="310">
        <v>10.452945402298841</v>
      </c>
      <c r="P5514" s="309" t="s">
        <v>15063</v>
      </c>
      <c r="Q5514" s="311"/>
    </row>
    <row r="5515" spans="1:17" s="312" customFormat="1" x14ac:dyDescent="0.3">
      <c r="A5515" s="307">
        <v>5512</v>
      </c>
      <c r="B5515" s="308" t="s">
        <v>5252</v>
      </c>
      <c r="C5515" s="308" t="s">
        <v>2393</v>
      </c>
      <c r="D5515" s="308" t="s">
        <v>2393</v>
      </c>
      <c r="E5515" s="308" t="s">
        <v>14876</v>
      </c>
      <c r="F5515" s="309" t="s">
        <v>5283</v>
      </c>
      <c r="G5515" s="309" t="s">
        <v>11592</v>
      </c>
      <c r="H5515" s="309" t="s">
        <v>11593</v>
      </c>
      <c r="I5515" s="309" t="s">
        <v>5701</v>
      </c>
      <c r="J5515" s="309" t="s">
        <v>15063</v>
      </c>
      <c r="K5515" s="310">
        <v>1.0544</v>
      </c>
      <c r="L5515" s="310">
        <v>0.95017300000000005</v>
      </c>
      <c r="M5515" s="310">
        <f>VLOOKUP(H5515,'Details of Feeder LEvel'!H:N,7,FALSE)</f>
        <v>0</v>
      </c>
      <c r="N5515" s="310">
        <f t="shared" si="86"/>
        <v>9.8849582701062175</v>
      </c>
      <c r="O5515" s="310">
        <v>9.884958270106214</v>
      </c>
      <c r="P5515" s="309" t="s">
        <v>15063</v>
      </c>
      <c r="Q5515" s="311"/>
    </row>
    <row r="5516" spans="1:17" s="312" customFormat="1" x14ac:dyDescent="0.3">
      <c r="A5516" s="307">
        <v>5513</v>
      </c>
      <c r="B5516" s="308" t="s">
        <v>5252</v>
      </c>
      <c r="C5516" s="308" t="s">
        <v>2393</v>
      </c>
      <c r="D5516" s="308" t="s">
        <v>2393</v>
      </c>
      <c r="E5516" s="308" t="s">
        <v>14876</v>
      </c>
      <c r="F5516" s="309" t="s">
        <v>5283</v>
      </c>
      <c r="G5516" s="309" t="s">
        <v>11594</v>
      </c>
      <c r="H5516" s="309" t="s">
        <v>11595</v>
      </c>
      <c r="I5516" s="309" t="s">
        <v>5701</v>
      </c>
      <c r="J5516" s="309" t="s">
        <v>15063</v>
      </c>
      <c r="K5516" s="310">
        <v>1.06585</v>
      </c>
      <c r="L5516" s="310">
        <v>0.95991800000000005</v>
      </c>
      <c r="M5516" s="310">
        <f>VLOOKUP(H5516,'Details of Feeder LEvel'!H:N,7,FALSE)</f>
        <v>0</v>
      </c>
      <c r="N5516" s="310">
        <f t="shared" si="86"/>
        <v>9.9387343434817197</v>
      </c>
      <c r="O5516" s="310">
        <v>9.9387343434817144</v>
      </c>
      <c r="P5516" s="309" t="s">
        <v>15063</v>
      </c>
      <c r="Q5516" s="311"/>
    </row>
    <row r="5517" spans="1:17" s="312" customFormat="1" x14ac:dyDescent="0.3">
      <c r="A5517" s="307">
        <v>5514</v>
      </c>
      <c r="B5517" s="308" t="s">
        <v>5252</v>
      </c>
      <c r="C5517" s="308" t="s">
        <v>2393</v>
      </c>
      <c r="D5517" s="308" t="s">
        <v>2393</v>
      </c>
      <c r="E5517" s="308" t="s">
        <v>14876</v>
      </c>
      <c r="F5517" s="309" t="s">
        <v>5283</v>
      </c>
      <c r="G5517" s="309" t="s">
        <v>11596</v>
      </c>
      <c r="H5517" s="309" t="s">
        <v>11597</v>
      </c>
      <c r="I5517" s="309" t="s">
        <v>5701</v>
      </c>
      <c r="J5517" s="309" t="s">
        <v>15063</v>
      </c>
      <c r="K5517" s="310">
        <v>0.43589999999999995</v>
      </c>
      <c r="L5517" s="310">
        <v>0.39014127000000004</v>
      </c>
      <c r="M5517" s="310">
        <f>VLOOKUP(H5517,'Details of Feeder LEvel'!H:N,7,FALSE)</f>
        <v>0</v>
      </c>
      <c r="N5517" s="310">
        <f t="shared" si="86"/>
        <v>10.497529249827924</v>
      </c>
      <c r="O5517" s="310">
        <v>10.497529249827908</v>
      </c>
      <c r="P5517" s="309" t="s">
        <v>15063</v>
      </c>
      <c r="Q5517" s="311"/>
    </row>
    <row r="5518" spans="1:17" s="312" customFormat="1" x14ac:dyDescent="0.3">
      <c r="A5518" s="307">
        <v>5515</v>
      </c>
      <c r="B5518" s="308" t="s">
        <v>5252</v>
      </c>
      <c r="C5518" s="308" t="s">
        <v>2393</v>
      </c>
      <c r="D5518" s="308" t="s">
        <v>2393</v>
      </c>
      <c r="E5518" s="308" t="s">
        <v>14876</v>
      </c>
      <c r="F5518" s="309" t="s">
        <v>5283</v>
      </c>
      <c r="G5518" s="309" t="s">
        <v>11598</v>
      </c>
      <c r="H5518" s="309" t="s">
        <v>11599</v>
      </c>
      <c r="I5518" s="309" t="s">
        <v>5701</v>
      </c>
      <c r="J5518" s="309" t="s">
        <v>15063</v>
      </c>
      <c r="K5518" s="310">
        <v>1.5723</v>
      </c>
      <c r="L5518" s="310">
        <v>1.4115350000000002</v>
      </c>
      <c r="M5518" s="310">
        <f>VLOOKUP(H5518,'Details of Feeder LEvel'!H:N,7,FALSE)</f>
        <v>0</v>
      </c>
      <c r="N5518" s="310">
        <f t="shared" si="86"/>
        <v>10.224829867073701</v>
      </c>
      <c r="O5518" s="310">
        <v>10.224829867073716</v>
      </c>
      <c r="P5518" s="309" t="s">
        <v>15063</v>
      </c>
      <c r="Q5518" s="311"/>
    </row>
    <row r="5519" spans="1:17" s="312" customFormat="1" x14ac:dyDescent="0.3">
      <c r="A5519" s="307">
        <v>5516</v>
      </c>
      <c r="B5519" s="308" t="s">
        <v>5252</v>
      </c>
      <c r="C5519" s="308" t="s">
        <v>2393</v>
      </c>
      <c r="D5519" s="308" t="s">
        <v>2393</v>
      </c>
      <c r="E5519" s="308" t="s">
        <v>14876</v>
      </c>
      <c r="F5519" s="309" t="s">
        <v>5283</v>
      </c>
      <c r="G5519" s="309" t="s">
        <v>11600</v>
      </c>
      <c r="H5519" s="309" t="s">
        <v>11601</v>
      </c>
      <c r="I5519" s="309" t="s">
        <v>5706</v>
      </c>
      <c r="J5519" s="309" t="s">
        <v>15063</v>
      </c>
      <c r="K5519" s="310">
        <v>0.71079999999999999</v>
      </c>
      <c r="L5519" s="310">
        <v>0.63843738000000005</v>
      </c>
      <c r="M5519" s="310">
        <f>VLOOKUP(H5519,'Details of Feeder LEvel'!H:N,7,FALSE)</f>
        <v>0</v>
      </c>
      <c r="N5519" s="310">
        <f t="shared" si="86"/>
        <v>10.180447383230154</v>
      </c>
      <c r="O5519" s="310">
        <v>28.507479671434588</v>
      </c>
      <c r="P5519" s="309" t="s">
        <v>15063</v>
      </c>
      <c r="Q5519" s="311"/>
    </row>
    <row r="5520" spans="1:17" s="312" customFormat="1" x14ac:dyDescent="0.3">
      <c r="A5520" s="307">
        <v>5517</v>
      </c>
      <c r="B5520" s="308" t="s">
        <v>5252</v>
      </c>
      <c r="C5520" s="308" t="s">
        <v>2393</v>
      </c>
      <c r="D5520" s="308" t="s">
        <v>2393</v>
      </c>
      <c r="E5520" s="308" t="s">
        <v>14876</v>
      </c>
      <c r="F5520" s="309" t="s">
        <v>5283</v>
      </c>
      <c r="G5520" s="309" t="s">
        <v>11602</v>
      </c>
      <c r="H5520" s="309" t="s">
        <v>11603</v>
      </c>
      <c r="I5520" s="309" t="s">
        <v>5706</v>
      </c>
      <c r="J5520" s="309" t="s">
        <v>15063</v>
      </c>
      <c r="K5520" s="310">
        <v>0.38180000000000003</v>
      </c>
      <c r="L5520" s="310">
        <v>0.344196</v>
      </c>
      <c r="M5520" s="310">
        <f>VLOOKUP(H5520,'Details of Feeder LEvel'!H:N,7,FALSE)</f>
        <v>0</v>
      </c>
      <c r="N5520" s="310">
        <f t="shared" si="86"/>
        <v>9.8491356731272983</v>
      </c>
      <c r="O5520" s="310">
        <v>9.8491356731272965</v>
      </c>
      <c r="P5520" s="309" t="s">
        <v>15063</v>
      </c>
      <c r="Q5520" s="311"/>
    </row>
    <row r="5521" spans="1:17" s="312" customFormat="1" x14ac:dyDescent="0.3">
      <c r="A5521" s="307">
        <v>5518</v>
      </c>
      <c r="B5521" s="308" t="s">
        <v>5252</v>
      </c>
      <c r="C5521" s="308" t="s">
        <v>2393</v>
      </c>
      <c r="D5521" s="308" t="s">
        <v>2393</v>
      </c>
      <c r="E5521" s="308" t="s">
        <v>14876</v>
      </c>
      <c r="F5521" s="309" t="s">
        <v>5283</v>
      </c>
      <c r="G5521" s="309" t="s">
        <v>11604</v>
      </c>
      <c r="H5521" s="309" t="s">
        <v>11605</v>
      </c>
      <c r="I5521" s="309" t="s">
        <v>5706</v>
      </c>
      <c r="J5521" s="309" t="s">
        <v>15063</v>
      </c>
      <c r="K5521" s="310">
        <v>1.73915</v>
      </c>
      <c r="L5521" s="310">
        <v>1.5557709</v>
      </c>
      <c r="M5521" s="310">
        <f>VLOOKUP(H5521,'Details of Feeder LEvel'!H:N,7,FALSE)</f>
        <v>0</v>
      </c>
      <c r="N5521" s="310">
        <f t="shared" si="86"/>
        <v>10.544179627979187</v>
      </c>
      <c r="O5521" s="310">
        <v>16.88306123324168</v>
      </c>
      <c r="P5521" s="309" t="s">
        <v>15063</v>
      </c>
      <c r="Q5521" s="311"/>
    </row>
    <row r="5522" spans="1:17" s="312" customFormat="1" x14ac:dyDescent="0.3">
      <c r="A5522" s="307">
        <v>5519</v>
      </c>
      <c r="B5522" s="308" t="s">
        <v>5252</v>
      </c>
      <c r="C5522" s="308" t="s">
        <v>2393</v>
      </c>
      <c r="D5522" s="308" t="s">
        <v>2393</v>
      </c>
      <c r="E5522" s="308" t="s">
        <v>14876</v>
      </c>
      <c r="F5522" s="309" t="s">
        <v>5283</v>
      </c>
      <c r="G5522" s="309" t="s">
        <v>11606</v>
      </c>
      <c r="H5522" s="309" t="s">
        <v>11607</v>
      </c>
      <c r="I5522" s="309" t="s">
        <v>5706</v>
      </c>
      <c r="J5522" s="309" t="s">
        <v>15063</v>
      </c>
      <c r="K5522" s="310">
        <v>0.27639999999999998</v>
      </c>
      <c r="L5522" s="310">
        <v>0.24597627999999999</v>
      </c>
      <c r="M5522" s="310">
        <f>VLOOKUP(H5522,'Details of Feeder LEvel'!H:N,7,FALSE)</f>
        <v>0</v>
      </c>
      <c r="N5522" s="310">
        <f t="shared" si="86"/>
        <v>11.007134587554265</v>
      </c>
      <c r="O5522" s="310">
        <v>11.007134587554269</v>
      </c>
      <c r="P5522" s="309" t="s">
        <v>15063</v>
      </c>
      <c r="Q5522" s="311"/>
    </row>
    <row r="5523" spans="1:17" s="312" customFormat="1" x14ac:dyDescent="0.3">
      <c r="A5523" s="307">
        <v>5520</v>
      </c>
      <c r="B5523" s="308" t="s">
        <v>5252</v>
      </c>
      <c r="C5523" s="308" t="s">
        <v>2393</v>
      </c>
      <c r="D5523" s="308" t="s">
        <v>2393</v>
      </c>
      <c r="E5523" s="308" t="s">
        <v>14876</v>
      </c>
      <c r="F5523" s="309" t="s">
        <v>5283</v>
      </c>
      <c r="G5523" s="309" t="s">
        <v>11608</v>
      </c>
      <c r="H5523" s="309" t="s">
        <v>11609</v>
      </c>
      <c r="I5523" s="309" t="s">
        <v>5706</v>
      </c>
      <c r="J5523" s="309" t="s">
        <v>15063</v>
      </c>
      <c r="K5523" s="310">
        <v>0.70330000000000004</v>
      </c>
      <c r="L5523" s="310">
        <v>0.63182747000000006</v>
      </c>
      <c r="M5523" s="310">
        <f>VLOOKUP(H5523,'Details of Feeder LEvel'!H:N,7,FALSE)</f>
        <v>0</v>
      </c>
      <c r="N5523" s="310">
        <f t="shared" si="86"/>
        <v>10.162452722877859</v>
      </c>
      <c r="O5523" s="310">
        <v>22.127442126826057</v>
      </c>
      <c r="P5523" s="309" t="s">
        <v>15063</v>
      </c>
      <c r="Q5523" s="311"/>
    </row>
    <row r="5524" spans="1:17" s="312" customFormat="1" x14ac:dyDescent="0.3">
      <c r="A5524" s="307">
        <v>5521</v>
      </c>
      <c r="B5524" s="308" t="s">
        <v>5252</v>
      </c>
      <c r="C5524" s="308" t="s">
        <v>2393</v>
      </c>
      <c r="D5524" s="308" t="s">
        <v>2393</v>
      </c>
      <c r="E5524" s="308" t="s">
        <v>14876</v>
      </c>
      <c r="F5524" s="309" t="s">
        <v>11610</v>
      </c>
      <c r="G5524" s="309" t="s">
        <v>11611</v>
      </c>
      <c r="H5524" s="309" t="s">
        <v>11612</v>
      </c>
      <c r="I5524" s="309" t="s">
        <v>5701</v>
      </c>
      <c r="J5524" s="309" t="s">
        <v>15063</v>
      </c>
      <c r="K5524" s="310">
        <v>0.35415000000000002</v>
      </c>
      <c r="L5524" s="310">
        <v>0.31577699999999997</v>
      </c>
      <c r="M5524" s="310">
        <f>VLOOKUP(H5524,'Details of Feeder LEvel'!H:N,7,FALSE)</f>
        <v>0</v>
      </c>
      <c r="N5524" s="310">
        <f t="shared" si="86"/>
        <v>10.835239305379089</v>
      </c>
      <c r="O5524" s="310">
        <v>10.835239305379096</v>
      </c>
      <c r="P5524" s="309" t="s">
        <v>15063</v>
      </c>
      <c r="Q5524" s="311"/>
    </row>
    <row r="5525" spans="1:17" s="312" customFormat="1" x14ac:dyDescent="0.3">
      <c r="A5525" s="307">
        <v>5522</v>
      </c>
      <c r="B5525" s="308" t="s">
        <v>5252</v>
      </c>
      <c r="C5525" s="308" t="s">
        <v>2393</v>
      </c>
      <c r="D5525" s="308" t="s">
        <v>2393</v>
      </c>
      <c r="E5525" s="308" t="s">
        <v>14876</v>
      </c>
      <c r="F5525" s="309" t="s">
        <v>14877</v>
      </c>
      <c r="G5525" s="309" t="s">
        <v>11614</v>
      </c>
      <c r="H5525" s="309" t="s">
        <v>11615</v>
      </c>
      <c r="I5525" s="309" t="s">
        <v>5701</v>
      </c>
      <c r="J5525" s="309" t="s">
        <v>15063</v>
      </c>
      <c r="K5525" s="310">
        <v>0.60516000000000003</v>
      </c>
      <c r="L5525" s="310">
        <v>0.54380099999999998</v>
      </c>
      <c r="M5525" s="310">
        <f>VLOOKUP(H5525,'Details of Feeder LEvel'!H:N,7,FALSE)</f>
        <v>0</v>
      </c>
      <c r="N5525" s="310">
        <f t="shared" si="86"/>
        <v>10.139302002776134</v>
      </c>
      <c r="O5525" s="310">
        <v>10.13930200277613</v>
      </c>
      <c r="P5525" s="309" t="s">
        <v>15063</v>
      </c>
      <c r="Q5525" s="311"/>
    </row>
    <row r="5526" spans="1:17" s="312" customFormat="1" x14ac:dyDescent="0.3">
      <c r="A5526" s="307">
        <v>5523</v>
      </c>
      <c r="B5526" s="308" t="s">
        <v>5252</v>
      </c>
      <c r="C5526" s="308" t="s">
        <v>2393</v>
      </c>
      <c r="D5526" s="308" t="s">
        <v>2393</v>
      </c>
      <c r="E5526" s="308" t="s">
        <v>14876</v>
      </c>
      <c r="F5526" s="309" t="s">
        <v>14877</v>
      </c>
      <c r="G5526" s="309" t="s">
        <v>11616</v>
      </c>
      <c r="H5526" s="309" t="s">
        <v>11617</v>
      </c>
      <c r="I5526" s="309" t="s">
        <v>5701</v>
      </c>
      <c r="J5526" s="309" t="s">
        <v>15063</v>
      </c>
      <c r="K5526" s="310">
        <v>0.79962</v>
      </c>
      <c r="L5526" s="310">
        <v>0.71759550000000005</v>
      </c>
      <c r="M5526" s="310">
        <f>VLOOKUP(H5526,'Details of Feeder LEvel'!H:N,7,FALSE)</f>
        <v>0</v>
      </c>
      <c r="N5526" s="310">
        <f t="shared" si="86"/>
        <v>10.257935019134083</v>
      </c>
      <c r="O5526" s="310">
        <v>10.257935019134079</v>
      </c>
      <c r="P5526" s="309" t="s">
        <v>15063</v>
      </c>
      <c r="Q5526" s="311"/>
    </row>
    <row r="5527" spans="1:17" s="312" customFormat="1" x14ac:dyDescent="0.3">
      <c r="A5527" s="307">
        <v>5524</v>
      </c>
      <c r="B5527" s="308" t="s">
        <v>5252</v>
      </c>
      <c r="C5527" s="308" t="s">
        <v>2393</v>
      </c>
      <c r="D5527" s="308" t="s">
        <v>2393</v>
      </c>
      <c r="E5527" s="308" t="s">
        <v>14876</v>
      </c>
      <c r="F5527" s="309" t="s">
        <v>14877</v>
      </c>
      <c r="G5527" s="309" t="s">
        <v>11618</v>
      </c>
      <c r="H5527" s="309" t="s">
        <v>11619</v>
      </c>
      <c r="I5527" s="309" t="s">
        <v>5706</v>
      </c>
      <c r="J5527" s="309" t="s">
        <v>15063</v>
      </c>
      <c r="K5527" s="310">
        <v>0.82688000000000006</v>
      </c>
      <c r="L5527" s="310">
        <v>0.73117745000000001</v>
      </c>
      <c r="M5527" s="310">
        <f>VLOOKUP(H5527,'Details of Feeder LEvel'!H:N,7,FALSE)</f>
        <v>0</v>
      </c>
      <c r="N5527" s="310">
        <f t="shared" si="86"/>
        <v>11.573934549148612</v>
      </c>
      <c r="O5527" s="310">
        <v>15.551744081505026</v>
      </c>
      <c r="P5527" s="309" t="s">
        <v>15063</v>
      </c>
      <c r="Q5527" s="311"/>
    </row>
    <row r="5528" spans="1:17" s="312" customFormat="1" x14ac:dyDescent="0.3">
      <c r="A5528" s="307">
        <v>5525</v>
      </c>
      <c r="B5528" s="308" t="s">
        <v>5252</v>
      </c>
      <c r="C5528" s="308" t="s">
        <v>2393</v>
      </c>
      <c r="D5528" s="308" t="s">
        <v>2393</v>
      </c>
      <c r="E5528" s="308" t="s">
        <v>14876</v>
      </c>
      <c r="F5528" s="309" t="s">
        <v>14877</v>
      </c>
      <c r="G5528" s="309" t="s">
        <v>11620</v>
      </c>
      <c r="H5528" s="309" t="s">
        <v>11621</v>
      </c>
      <c r="I5528" s="309" t="s">
        <v>5706</v>
      </c>
      <c r="J5528" s="309" t="s">
        <v>15063</v>
      </c>
      <c r="K5528" s="310">
        <v>0.59067000000000003</v>
      </c>
      <c r="L5528" s="310">
        <v>0.52596816999999996</v>
      </c>
      <c r="M5528" s="310">
        <f>VLOOKUP(H5528,'Details of Feeder LEvel'!H:N,7,FALSE)</f>
        <v>0</v>
      </c>
      <c r="N5528" s="310">
        <f t="shared" si="86"/>
        <v>10.953972607378073</v>
      </c>
      <c r="O5528" s="310">
        <v>19.466956901416342</v>
      </c>
      <c r="P5528" s="309" t="s">
        <v>15063</v>
      </c>
      <c r="Q5528" s="311"/>
    </row>
    <row r="5529" spans="1:17" s="312" customFormat="1" x14ac:dyDescent="0.3">
      <c r="A5529" s="307">
        <v>5526</v>
      </c>
      <c r="B5529" s="308" t="s">
        <v>5252</v>
      </c>
      <c r="C5529" s="308" t="s">
        <v>2393</v>
      </c>
      <c r="D5529" s="308" t="s">
        <v>2393</v>
      </c>
      <c r="E5529" s="308" t="s">
        <v>14876</v>
      </c>
      <c r="F5529" s="309" t="s">
        <v>14877</v>
      </c>
      <c r="G5529" s="309" t="s">
        <v>11622</v>
      </c>
      <c r="H5529" s="309" t="s">
        <v>11623</v>
      </c>
      <c r="I5529" s="309" t="s">
        <v>5701</v>
      </c>
      <c r="J5529" s="309" t="s">
        <v>15063</v>
      </c>
      <c r="K5529" s="310">
        <v>0.44005</v>
      </c>
      <c r="L5529" s="310">
        <v>0.39653399999999994</v>
      </c>
      <c r="M5529" s="310">
        <f>VLOOKUP(H5529,'Details of Feeder LEvel'!H:N,7,FALSE)</f>
        <v>0</v>
      </c>
      <c r="N5529" s="310">
        <f t="shared" si="86"/>
        <v>9.8888762640609134</v>
      </c>
      <c r="O5529" s="310">
        <v>9.8888762640609311</v>
      </c>
      <c r="P5529" s="309" t="s">
        <v>15063</v>
      </c>
      <c r="Q5529" s="311"/>
    </row>
    <row r="5530" spans="1:17" s="312" customFormat="1" x14ac:dyDescent="0.3">
      <c r="A5530" s="307">
        <v>5527</v>
      </c>
      <c r="B5530" s="308" t="s">
        <v>5252</v>
      </c>
      <c r="C5530" s="308" t="s">
        <v>2393</v>
      </c>
      <c r="D5530" s="308" t="s">
        <v>2393</v>
      </c>
      <c r="E5530" s="308" t="s">
        <v>14876</v>
      </c>
      <c r="F5530" s="309" t="s">
        <v>11613</v>
      </c>
      <c r="G5530" s="309" t="s">
        <v>11624</v>
      </c>
      <c r="H5530" s="309" t="s">
        <v>11625</v>
      </c>
      <c r="I5530" s="309" t="s">
        <v>5701</v>
      </c>
      <c r="J5530" s="309" t="s">
        <v>15063</v>
      </c>
      <c r="K5530" s="310">
        <v>0</v>
      </c>
      <c r="L5530" s="310">
        <v>0</v>
      </c>
      <c r="M5530" s="310">
        <f>VLOOKUP(H5530,'Details of Feeder LEvel'!H:N,7,FALSE)</f>
        <v>0</v>
      </c>
      <c r="N5530" s="310" t="e">
        <f t="shared" si="86"/>
        <v>#DIV/0!</v>
      </c>
      <c r="O5530" s="310" t="e">
        <v>#DIV/0!</v>
      </c>
      <c r="P5530" s="309" t="s">
        <v>15063</v>
      </c>
      <c r="Q5530" s="311"/>
    </row>
    <row r="5531" spans="1:17" s="312" customFormat="1" x14ac:dyDescent="0.3">
      <c r="A5531" s="307">
        <v>5528</v>
      </c>
      <c r="B5531" s="308" t="s">
        <v>5252</v>
      </c>
      <c r="C5531" s="308" t="s">
        <v>2393</v>
      </c>
      <c r="D5531" s="308" t="s">
        <v>2393</v>
      </c>
      <c r="E5531" s="308" t="s">
        <v>14878</v>
      </c>
      <c r="F5531" s="309" t="s">
        <v>11626</v>
      </c>
      <c r="G5531" s="309" t="s">
        <v>11627</v>
      </c>
      <c r="H5531" s="309" t="s">
        <v>11628</v>
      </c>
      <c r="I5531" s="309" t="s">
        <v>5701</v>
      </c>
      <c r="J5531" s="309" t="s">
        <v>15063</v>
      </c>
      <c r="K5531" s="310">
        <v>0.18001</v>
      </c>
      <c r="L5531" s="310">
        <v>0.16311500000000001</v>
      </c>
      <c r="M5531" s="310">
        <f>VLOOKUP(H5531,'Details of Feeder LEvel'!H:N,7,FALSE)</f>
        <v>0</v>
      </c>
      <c r="N5531" s="310">
        <f t="shared" si="86"/>
        <v>9.3855896894616926</v>
      </c>
      <c r="O5531" s="310">
        <v>9.3855896894617032</v>
      </c>
      <c r="P5531" s="309" t="s">
        <v>15063</v>
      </c>
      <c r="Q5531" s="311"/>
    </row>
    <row r="5532" spans="1:17" s="312" customFormat="1" x14ac:dyDescent="0.3">
      <c r="A5532" s="307">
        <v>5529</v>
      </c>
      <c r="B5532" s="308" t="s">
        <v>5252</v>
      </c>
      <c r="C5532" s="308" t="s">
        <v>2393</v>
      </c>
      <c r="D5532" s="308" t="s">
        <v>2393</v>
      </c>
      <c r="E5532" s="308" t="s">
        <v>14878</v>
      </c>
      <c r="F5532" s="309" t="s">
        <v>11626</v>
      </c>
      <c r="G5532" s="309" t="s">
        <v>11629</v>
      </c>
      <c r="H5532" s="309" t="s">
        <v>11630</v>
      </c>
      <c r="I5532" s="309" t="s">
        <v>5706</v>
      </c>
      <c r="J5532" s="309" t="s">
        <v>15063</v>
      </c>
      <c r="K5532" s="310">
        <v>0.17708000000000002</v>
      </c>
      <c r="L5532" s="310">
        <v>0.15998499999999999</v>
      </c>
      <c r="M5532" s="310">
        <f>VLOOKUP(H5532,'Details of Feeder LEvel'!H:N,7,FALSE)</f>
        <v>0</v>
      </c>
      <c r="N5532" s="310">
        <f t="shared" si="86"/>
        <v>9.6538287779534819</v>
      </c>
      <c r="O5532" s="310">
        <v>41.455650045658111</v>
      </c>
      <c r="P5532" s="309" t="s">
        <v>15063</v>
      </c>
      <c r="Q5532" s="311"/>
    </row>
    <row r="5533" spans="1:17" s="312" customFormat="1" x14ac:dyDescent="0.3">
      <c r="A5533" s="307">
        <v>5530</v>
      </c>
      <c r="B5533" s="308" t="s">
        <v>5252</v>
      </c>
      <c r="C5533" s="308" t="s">
        <v>2393</v>
      </c>
      <c r="D5533" s="308" t="s">
        <v>2393</v>
      </c>
      <c r="E5533" s="308" t="s">
        <v>14878</v>
      </c>
      <c r="F5533" s="309" t="s">
        <v>11626</v>
      </c>
      <c r="G5533" s="309" t="s">
        <v>11631</v>
      </c>
      <c r="H5533" s="309" t="s">
        <v>11632</v>
      </c>
      <c r="I5533" s="309" t="s">
        <v>5701</v>
      </c>
      <c r="J5533" s="309" t="s">
        <v>15063</v>
      </c>
      <c r="K5533" s="310">
        <v>0.48827999999999994</v>
      </c>
      <c r="L5533" s="310">
        <v>0.43846499999999999</v>
      </c>
      <c r="M5533" s="310">
        <f>VLOOKUP(H5533,'Details of Feeder LEvel'!H:N,7,FALSE)</f>
        <v>0</v>
      </c>
      <c r="N5533" s="310">
        <f t="shared" si="86"/>
        <v>10.20213811747357</v>
      </c>
      <c r="O5533" s="310">
        <v>10.20213811747357</v>
      </c>
      <c r="P5533" s="309" t="s">
        <v>15063</v>
      </c>
      <c r="Q5533" s="311"/>
    </row>
    <row r="5534" spans="1:17" s="312" customFormat="1" x14ac:dyDescent="0.3">
      <c r="A5534" s="307">
        <v>5531</v>
      </c>
      <c r="B5534" s="308" t="s">
        <v>5252</v>
      </c>
      <c r="C5534" s="308" t="s">
        <v>2393</v>
      </c>
      <c r="D5534" s="308" t="s">
        <v>2393</v>
      </c>
      <c r="E5534" s="308" t="s">
        <v>14878</v>
      </c>
      <c r="F5534" s="309" t="s">
        <v>11626</v>
      </c>
      <c r="G5534" s="309" t="s">
        <v>11633</v>
      </c>
      <c r="H5534" s="309" t="s">
        <v>11634</v>
      </c>
      <c r="I5534" s="309" t="s">
        <v>5701</v>
      </c>
      <c r="J5534" s="309" t="s">
        <v>15063</v>
      </c>
      <c r="K5534" s="310">
        <v>0.14229</v>
      </c>
      <c r="L5534" s="310">
        <v>0.128002</v>
      </c>
      <c r="M5534" s="310">
        <f>VLOOKUP(H5534,'Details of Feeder LEvel'!H:N,7,FALSE)</f>
        <v>0</v>
      </c>
      <c r="N5534" s="310">
        <f t="shared" si="86"/>
        <v>10.04146461451964</v>
      </c>
      <c r="O5534" s="310">
        <v>10.041464614519647</v>
      </c>
      <c r="P5534" s="309" t="s">
        <v>15063</v>
      </c>
      <c r="Q5534" s="311"/>
    </row>
    <row r="5535" spans="1:17" s="312" customFormat="1" x14ac:dyDescent="0.3">
      <c r="A5535" s="307">
        <v>5532</v>
      </c>
      <c r="B5535" s="308" t="s">
        <v>5252</v>
      </c>
      <c r="C5535" s="308" t="s">
        <v>2393</v>
      </c>
      <c r="D5535" s="308" t="s">
        <v>2393</v>
      </c>
      <c r="E5535" s="308" t="s">
        <v>14878</v>
      </c>
      <c r="F5535" s="309" t="s">
        <v>11626</v>
      </c>
      <c r="G5535" s="309" t="s">
        <v>11635</v>
      </c>
      <c r="H5535" s="309" t="s">
        <v>11636</v>
      </c>
      <c r="I5535" s="309" t="s">
        <v>5706</v>
      </c>
      <c r="J5535" s="309" t="s">
        <v>15063</v>
      </c>
      <c r="K5535" s="310">
        <v>0.16090000000000002</v>
      </c>
      <c r="L5535" s="310">
        <v>0.14419700000000002</v>
      </c>
      <c r="M5535" s="310">
        <f>VLOOKUP(H5535,'Details of Feeder LEvel'!H:N,7,FALSE)</f>
        <v>0</v>
      </c>
      <c r="N5535" s="310">
        <f t="shared" si="86"/>
        <v>10.380981976382843</v>
      </c>
      <c r="O5535" s="310">
        <v>35.474871974283687</v>
      </c>
      <c r="P5535" s="309" t="s">
        <v>15063</v>
      </c>
      <c r="Q5535" s="311"/>
    </row>
    <row r="5536" spans="1:17" s="312" customFormat="1" x14ac:dyDescent="0.3">
      <c r="A5536" s="307">
        <v>5533</v>
      </c>
      <c r="B5536" s="308" t="s">
        <v>5252</v>
      </c>
      <c r="C5536" s="308" t="s">
        <v>2393</v>
      </c>
      <c r="D5536" s="308" t="s">
        <v>2393</v>
      </c>
      <c r="E5536" s="308" t="s">
        <v>14878</v>
      </c>
      <c r="F5536" s="309" t="s">
        <v>11637</v>
      </c>
      <c r="G5536" s="309" t="s">
        <v>11638</v>
      </c>
      <c r="H5536" s="309" t="s">
        <v>11639</v>
      </c>
      <c r="I5536" s="309" t="s">
        <v>5701</v>
      </c>
      <c r="J5536" s="309" t="s">
        <v>15063</v>
      </c>
      <c r="K5536" s="310">
        <v>0.14942</v>
      </c>
      <c r="L5536" s="310">
        <v>0.135438</v>
      </c>
      <c r="M5536" s="310">
        <f>VLOOKUP(H5536,'Details of Feeder LEvel'!H:N,7,FALSE)</f>
        <v>0</v>
      </c>
      <c r="N5536" s="310">
        <f t="shared" si="86"/>
        <v>9.3575157274795853</v>
      </c>
      <c r="O5536" s="310">
        <v>9.3575157274795817</v>
      </c>
      <c r="P5536" s="309" t="s">
        <v>15063</v>
      </c>
      <c r="Q5536" s="311"/>
    </row>
    <row r="5537" spans="1:17" s="312" customFormat="1" x14ac:dyDescent="0.3">
      <c r="A5537" s="307">
        <v>5534</v>
      </c>
      <c r="B5537" s="308" t="s">
        <v>5252</v>
      </c>
      <c r="C5537" s="308" t="s">
        <v>2393</v>
      </c>
      <c r="D5537" s="308" t="s">
        <v>2393</v>
      </c>
      <c r="E5537" s="308" t="s">
        <v>14878</v>
      </c>
      <c r="F5537" s="309" t="s">
        <v>11637</v>
      </c>
      <c r="G5537" s="309" t="s">
        <v>11640</v>
      </c>
      <c r="H5537" s="309" t="s">
        <v>11641</v>
      </c>
      <c r="I5537" s="309" t="s">
        <v>5701</v>
      </c>
      <c r="J5537" s="309" t="s">
        <v>15063</v>
      </c>
      <c r="K5537" s="310">
        <v>0.54926000000000008</v>
      </c>
      <c r="L5537" s="310">
        <v>0.49598900000000001</v>
      </c>
      <c r="M5537" s="310">
        <f>VLOOKUP(H5537,'Details of Feeder LEvel'!H:N,7,FALSE)</f>
        <v>0</v>
      </c>
      <c r="N5537" s="310">
        <f t="shared" si="86"/>
        <v>9.6986855041328432</v>
      </c>
      <c r="O5537" s="310">
        <v>9.6986855041328432</v>
      </c>
      <c r="P5537" s="309" t="s">
        <v>15063</v>
      </c>
      <c r="Q5537" s="311"/>
    </row>
    <row r="5538" spans="1:17" s="312" customFormat="1" x14ac:dyDescent="0.3">
      <c r="A5538" s="307">
        <v>5535</v>
      </c>
      <c r="B5538" s="308" t="s">
        <v>5252</v>
      </c>
      <c r="C5538" s="308" t="s">
        <v>2393</v>
      </c>
      <c r="D5538" s="308" t="s">
        <v>2393</v>
      </c>
      <c r="E5538" s="308" t="s">
        <v>14878</v>
      </c>
      <c r="F5538" s="309" t="s">
        <v>11637</v>
      </c>
      <c r="G5538" s="309" t="s">
        <v>11642</v>
      </c>
      <c r="H5538" s="309" t="s">
        <v>11643</v>
      </c>
      <c r="I5538" s="309" t="s">
        <v>5706</v>
      </c>
      <c r="J5538" s="309" t="s">
        <v>15063</v>
      </c>
      <c r="K5538" s="310">
        <v>0.14380000000000001</v>
      </c>
      <c r="L5538" s="310">
        <v>0.12898000000000001</v>
      </c>
      <c r="M5538" s="310">
        <f>VLOOKUP(H5538,'Details of Feeder LEvel'!H:N,7,FALSE)</f>
        <v>0</v>
      </c>
      <c r="N5538" s="310">
        <f t="shared" si="86"/>
        <v>10.305980528511821</v>
      </c>
      <c r="O5538" s="310">
        <v>37.962762469359589</v>
      </c>
      <c r="P5538" s="309" t="s">
        <v>15063</v>
      </c>
      <c r="Q5538" s="311"/>
    </row>
    <row r="5539" spans="1:17" s="312" customFormat="1" x14ac:dyDescent="0.3">
      <c r="A5539" s="307">
        <v>5536</v>
      </c>
      <c r="B5539" s="308" t="s">
        <v>5252</v>
      </c>
      <c r="C5539" s="308" t="s">
        <v>2393</v>
      </c>
      <c r="D5539" s="308" t="s">
        <v>2393</v>
      </c>
      <c r="E5539" s="308" t="s">
        <v>14878</v>
      </c>
      <c r="F5539" s="309" t="s">
        <v>11637</v>
      </c>
      <c r="G5539" s="309" t="s">
        <v>11644</v>
      </c>
      <c r="H5539" s="309" t="s">
        <v>11645</v>
      </c>
      <c r="I5539" s="309" t="s">
        <v>5706</v>
      </c>
      <c r="J5539" s="309" t="s">
        <v>15063</v>
      </c>
      <c r="K5539" s="310">
        <v>0.31840000000000002</v>
      </c>
      <c r="L5539" s="310">
        <v>0.28471749999999996</v>
      </c>
      <c r="M5539" s="310">
        <f>VLOOKUP(H5539,'Details of Feeder LEvel'!H:N,7,FALSE)</f>
        <v>0</v>
      </c>
      <c r="N5539" s="310">
        <f t="shared" si="86"/>
        <v>10.578674623115596</v>
      </c>
      <c r="O5539" s="310">
        <v>34.860879946654343</v>
      </c>
      <c r="P5539" s="309" t="s">
        <v>15063</v>
      </c>
      <c r="Q5539" s="311"/>
    </row>
    <row r="5540" spans="1:17" s="312" customFormat="1" x14ac:dyDescent="0.3">
      <c r="A5540" s="307">
        <v>5537</v>
      </c>
      <c r="B5540" s="308" t="s">
        <v>5252</v>
      </c>
      <c r="C5540" s="308" t="s">
        <v>2393</v>
      </c>
      <c r="D5540" s="308" t="s">
        <v>2393</v>
      </c>
      <c r="E5540" s="308" t="s">
        <v>14878</v>
      </c>
      <c r="F5540" s="309" t="s">
        <v>11646</v>
      </c>
      <c r="G5540" s="309" t="s">
        <v>11647</v>
      </c>
      <c r="H5540" s="309" t="s">
        <v>11648</v>
      </c>
      <c r="I5540" s="309" t="s">
        <v>5701</v>
      </c>
      <c r="J5540" s="309" t="s">
        <v>15063</v>
      </c>
      <c r="K5540" s="310">
        <v>0.1331</v>
      </c>
      <c r="L5540" s="310">
        <v>0.1194225</v>
      </c>
      <c r="M5540" s="310">
        <f>VLOOKUP(H5540,'Details of Feeder LEvel'!H:N,7,FALSE)</f>
        <v>0</v>
      </c>
      <c r="N5540" s="310">
        <f t="shared" si="86"/>
        <v>10.276108189331326</v>
      </c>
      <c r="O5540" s="310">
        <v>10.276108189331312</v>
      </c>
      <c r="P5540" s="309" t="s">
        <v>15063</v>
      </c>
      <c r="Q5540" s="311"/>
    </row>
    <row r="5541" spans="1:17" s="312" customFormat="1" x14ac:dyDescent="0.3">
      <c r="A5541" s="307">
        <v>5538</v>
      </c>
      <c r="B5541" s="308" t="s">
        <v>5252</v>
      </c>
      <c r="C5541" s="308" t="s">
        <v>2393</v>
      </c>
      <c r="D5541" s="308" t="s">
        <v>2393</v>
      </c>
      <c r="E5541" s="308" t="s">
        <v>14878</v>
      </c>
      <c r="F5541" s="309" t="s">
        <v>11646</v>
      </c>
      <c r="G5541" s="309" t="s">
        <v>11649</v>
      </c>
      <c r="H5541" s="309" t="s">
        <v>11650</v>
      </c>
      <c r="I5541" s="309" t="s">
        <v>5706</v>
      </c>
      <c r="J5541" s="309" t="s">
        <v>15063</v>
      </c>
      <c r="K5541" s="310">
        <v>1.118846</v>
      </c>
      <c r="L5541" s="310">
        <v>1.0115890000000001</v>
      </c>
      <c r="M5541" s="310">
        <f>VLOOKUP(H5541,'Details of Feeder LEvel'!H:N,7,FALSE)</f>
        <v>0</v>
      </c>
      <c r="N5541" s="310">
        <f t="shared" si="86"/>
        <v>9.5863952679814677</v>
      </c>
      <c r="O5541" s="310">
        <v>15.550228382731257</v>
      </c>
      <c r="P5541" s="309" t="s">
        <v>15063</v>
      </c>
      <c r="Q5541" s="311"/>
    </row>
    <row r="5542" spans="1:17" s="312" customFormat="1" x14ac:dyDescent="0.3">
      <c r="A5542" s="307">
        <v>5539</v>
      </c>
      <c r="B5542" s="308" t="s">
        <v>5252</v>
      </c>
      <c r="C5542" s="308" t="s">
        <v>2393</v>
      </c>
      <c r="D5542" s="308" t="s">
        <v>2393</v>
      </c>
      <c r="E5542" s="308" t="s">
        <v>14878</v>
      </c>
      <c r="F5542" s="309" t="s">
        <v>11646</v>
      </c>
      <c r="G5542" s="309" t="s">
        <v>11651</v>
      </c>
      <c r="H5542" s="309" t="s">
        <v>11652</v>
      </c>
      <c r="I5542" s="309" t="s">
        <v>5701</v>
      </c>
      <c r="J5542" s="309" t="s">
        <v>15063</v>
      </c>
      <c r="K5542" s="310">
        <v>0.37422</v>
      </c>
      <c r="L5542" s="310">
        <v>0.34033349999999996</v>
      </c>
      <c r="M5542" s="310">
        <f>VLOOKUP(H5542,'Details of Feeder LEvel'!H:N,7,FALSE)</f>
        <v>0</v>
      </c>
      <c r="N5542" s="310">
        <f t="shared" si="86"/>
        <v>9.0552348885682346</v>
      </c>
      <c r="O5542" s="310">
        <v>9.055234888568231</v>
      </c>
      <c r="P5542" s="309" t="s">
        <v>15063</v>
      </c>
      <c r="Q5542" s="311"/>
    </row>
    <row r="5543" spans="1:17" s="312" customFormat="1" x14ac:dyDescent="0.3">
      <c r="A5543" s="307">
        <v>5540</v>
      </c>
      <c r="B5543" s="308" t="s">
        <v>5252</v>
      </c>
      <c r="C5543" s="308" t="s">
        <v>2393</v>
      </c>
      <c r="D5543" s="308" t="s">
        <v>2393</v>
      </c>
      <c r="E5543" s="308" t="s">
        <v>14878</v>
      </c>
      <c r="F5543" s="309" t="s">
        <v>11646</v>
      </c>
      <c r="G5543" s="309" t="s">
        <v>11653</v>
      </c>
      <c r="H5543" s="309" t="s">
        <v>11654</v>
      </c>
      <c r="I5543" s="309" t="s">
        <v>5701</v>
      </c>
      <c r="J5543" s="309" t="s">
        <v>15063</v>
      </c>
      <c r="K5543" s="310">
        <v>0.28254000000000001</v>
      </c>
      <c r="L5543" s="310">
        <v>0.25458199999999997</v>
      </c>
      <c r="M5543" s="310">
        <f>VLOOKUP(H5543,'Details of Feeder LEvel'!H:N,7,FALSE)</f>
        <v>0</v>
      </c>
      <c r="N5543" s="310">
        <f t="shared" si="86"/>
        <v>9.8952360727684709</v>
      </c>
      <c r="O5543" s="310">
        <v>10.034769112557429</v>
      </c>
      <c r="P5543" s="309" t="s">
        <v>15063</v>
      </c>
      <c r="Q5543" s="311"/>
    </row>
    <row r="5544" spans="1:17" s="312" customFormat="1" x14ac:dyDescent="0.3">
      <c r="A5544" s="307">
        <v>5541</v>
      </c>
      <c r="B5544" s="308" t="s">
        <v>5252</v>
      </c>
      <c r="C5544" s="308" t="s">
        <v>2393</v>
      </c>
      <c r="D5544" s="308" t="s">
        <v>2393</v>
      </c>
      <c r="E5544" s="308" t="s">
        <v>14878</v>
      </c>
      <c r="F5544" s="309" t="s">
        <v>11646</v>
      </c>
      <c r="G5544" s="309" t="s">
        <v>11655</v>
      </c>
      <c r="H5544" s="309" t="s">
        <v>11656</v>
      </c>
      <c r="I5544" s="309" t="s">
        <v>5706</v>
      </c>
      <c r="J5544" s="309" t="s">
        <v>15063</v>
      </c>
      <c r="K5544" s="310">
        <v>0.1212</v>
      </c>
      <c r="L5544" s="310">
        <v>0.10836299999999999</v>
      </c>
      <c r="M5544" s="310">
        <f>VLOOKUP(H5544,'Details of Feeder LEvel'!H:N,7,FALSE)</f>
        <v>0</v>
      </c>
      <c r="N5544" s="310">
        <f t="shared" si="86"/>
        <v>10.591584158415854</v>
      </c>
      <c r="O5544" s="310">
        <v>45.759260963126003</v>
      </c>
      <c r="P5544" s="309" t="s">
        <v>15063</v>
      </c>
      <c r="Q5544" s="311"/>
    </row>
    <row r="5545" spans="1:17" s="312" customFormat="1" x14ac:dyDescent="0.3">
      <c r="A5545" s="307">
        <v>5542</v>
      </c>
      <c r="B5545" s="308" t="s">
        <v>5252</v>
      </c>
      <c r="C5545" s="308" t="s">
        <v>2393</v>
      </c>
      <c r="D5545" s="308" t="s">
        <v>2393</v>
      </c>
      <c r="E5545" s="308" t="s">
        <v>14878</v>
      </c>
      <c r="F5545" s="309" t="s">
        <v>11646</v>
      </c>
      <c r="G5545" s="309" t="s">
        <v>11657</v>
      </c>
      <c r="H5545" s="309" t="s">
        <v>11658</v>
      </c>
      <c r="I5545" s="309" t="s">
        <v>5706</v>
      </c>
      <c r="J5545" s="309" t="s">
        <v>15063</v>
      </c>
      <c r="K5545" s="310">
        <v>0.37369999999999998</v>
      </c>
      <c r="L5545" s="310">
        <v>0.33324199999999998</v>
      </c>
      <c r="M5545" s="310">
        <f>VLOOKUP(H5545,'Details of Feeder LEvel'!H:N,7,FALSE)</f>
        <v>0</v>
      </c>
      <c r="N5545" s="310">
        <f t="shared" si="86"/>
        <v>10.826331281776826</v>
      </c>
      <c r="O5545" s="310">
        <v>41.754479319395998</v>
      </c>
      <c r="P5545" s="309" t="s">
        <v>15063</v>
      </c>
      <c r="Q5545" s="311"/>
    </row>
    <row r="5546" spans="1:17" s="312" customFormat="1" x14ac:dyDescent="0.3">
      <c r="A5546" s="307">
        <v>5543</v>
      </c>
      <c r="B5546" s="308" t="s">
        <v>5252</v>
      </c>
      <c r="C5546" s="308" t="s">
        <v>2393</v>
      </c>
      <c r="D5546" s="308" t="s">
        <v>2393</v>
      </c>
      <c r="E5546" s="308" t="s">
        <v>14878</v>
      </c>
      <c r="F5546" s="309" t="s">
        <v>11659</v>
      </c>
      <c r="G5546" s="309" t="s">
        <v>11660</v>
      </c>
      <c r="H5546" s="309" t="s">
        <v>11661</v>
      </c>
      <c r="I5546" s="309" t="s">
        <v>5701</v>
      </c>
      <c r="J5546" s="309" t="s">
        <v>15063</v>
      </c>
      <c r="K5546" s="310">
        <v>0.40739999999999998</v>
      </c>
      <c r="L5546" s="310">
        <v>0.36820836000000001</v>
      </c>
      <c r="M5546" s="310">
        <f>VLOOKUP(H5546,'Details of Feeder LEvel'!H:N,7,FALSE)</f>
        <v>0</v>
      </c>
      <c r="N5546" s="310">
        <f t="shared" si="86"/>
        <v>9.6199410898379902</v>
      </c>
      <c r="O5546" s="310">
        <v>9.6199410898379902</v>
      </c>
      <c r="P5546" s="309" t="s">
        <v>15063</v>
      </c>
      <c r="Q5546" s="311"/>
    </row>
    <row r="5547" spans="1:17" s="312" customFormat="1" x14ac:dyDescent="0.3">
      <c r="A5547" s="307">
        <v>5544</v>
      </c>
      <c r="B5547" s="308" t="s">
        <v>5252</v>
      </c>
      <c r="C5547" s="308" t="s">
        <v>2393</v>
      </c>
      <c r="D5547" s="308" t="s">
        <v>2393</v>
      </c>
      <c r="E5547" s="308" t="s">
        <v>14878</v>
      </c>
      <c r="F5547" s="309" t="s">
        <v>11659</v>
      </c>
      <c r="G5547" s="309" t="s">
        <v>11662</v>
      </c>
      <c r="H5547" s="309" t="s">
        <v>6214</v>
      </c>
      <c r="I5547" s="309" t="s">
        <v>5701</v>
      </c>
      <c r="J5547" s="309" t="s">
        <v>15063</v>
      </c>
      <c r="K5547" s="310">
        <v>0.44174000000000002</v>
      </c>
      <c r="L5547" s="310">
        <v>0.39639230000000003</v>
      </c>
      <c r="M5547" s="310">
        <f>VLOOKUP(H5547,'Details of Feeder LEvel'!H:N,7,FALSE)</f>
        <v>0</v>
      </c>
      <c r="N5547" s="310">
        <f t="shared" si="86"/>
        <v>10.265699280119525</v>
      </c>
      <c r="O5547" s="310">
        <v>10.478842007929345</v>
      </c>
      <c r="P5547" s="309" t="s">
        <v>15063</v>
      </c>
      <c r="Q5547" s="311"/>
    </row>
    <row r="5548" spans="1:17" s="312" customFormat="1" x14ac:dyDescent="0.3">
      <c r="A5548" s="307">
        <v>5545</v>
      </c>
      <c r="B5548" s="308" t="s">
        <v>5252</v>
      </c>
      <c r="C5548" s="308" t="s">
        <v>2393</v>
      </c>
      <c r="D5548" s="308" t="s">
        <v>2393</v>
      </c>
      <c r="E5548" s="308" t="s">
        <v>14878</v>
      </c>
      <c r="F5548" s="309" t="s">
        <v>11659</v>
      </c>
      <c r="G5548" s="309" t="s">
        <v>11663</v>
      </c>
      <c r="H5548" s="309" t="s">
        <v>11664</v>
      </c>
      <c r="I5548" s="309" t="s">
        <v>5701</v>
      </c>
      <c r="J5548" s="309" t="s">
        <v>15063</v>
      </c>
      <c r="K5548" s="310">
        <v>0.30187999999999998</v>
      </c>
      <c r="L5548" s="310">
        <v>0.27091675000000004</v>
      </c>
      <c r="M5548" s="310">
        <f>VLOOKUP(H5548,'Details of Feeder LEvel'!H:N,7,FALSE)</f>
        <v>0</v>
      </c>
      <c r="N5548" s="310">
        <f t="shared" si="86"/>
        <v>10.256807340665146</v>
      </c>
      <c r="O5548" s="310">
        <v>10.256807340665141</v>
      </c>
      <c r="P5548" s="309" t="s">
        <v>15063</v>
      </c>
      <c r="Q5548" s="311"/>
    </row>
    <row r="5549" spans="1:17" s="312" customFormat="1" x14ac:dyDescent="0.3">
      <c r="A5549" s="307">
        <v>5546</v>
      </c>
      <c r="B5549" s="308" t="s">
        <v>5252</v>
      </c>
      <c r="C5549" s="308" t="s">
        <v>2393</v>
      </c>
      <c r="D5549" s="308" t="s">
        <v>2393</v>
      </c>
      <c r="E5549" s="308" t="s">
        <v>14878</v>
      </c>
      <c r="F5549" s="309" t="s">
        <v>11659</v>
      </c>
      <c r="G5549" s="309" t="s">
        <v>11665</v>
      </c>
      <c r="H5549" s="309" t="s">
        <v>11666</v>
      </c>
      <c r="I5549" s="309" t="s">
        <v>5701</v>
      </c>
      <c r="J5549" s="309" t="s">
        <v>15063</v>
      </c>
      <c r="K5549" s="310">
        <v>0.30943999999999999</v>
      </c>
      <c r="L5549" s="310">
        <v>0.277644</v>
      </c>
      <c r="M5549" s="310">
        <f>VLOOKUP(H5549,'Details of Feeder LEvel'!H:N,7,FALSE)</f>
        <v>0</v>
      </c>
      <c r="N5549" s="310">
        <f t="shared" si="86"/>
        <v>10.2753360910031</v>
      </c>
      <c r="O5549" s="310">
        <v>10.275336091003096</v>
      </c>
      <c r="P5549" s="309" t="s">
        <v>15063</v>
      </c>
      <c r="Q5549" s="311"/>
    </row>
    <row r="5550" spans="1:17" s="312" customFormat="1" x14ac:dyDescent="0.3">
      <c r="A5550" s="307">
        <v>5547</v>
      </c>
      <c r="B5550" s="308" t="s">
        <v>5252</v>
      </c>
      <c r="C5550" s="308" t="s">
        <v>2393</v>
      </c>
      <c r="D5550" s="308" t="s">
        <v>2393</v>
      </c>
      <c r="E5550" s="308" t="s">
        <v>14878</v>
      </c>
      <c r="F5550" s="309" t="s">
        <v>11659</v>
      </c>
      <c r="G5550" s="309" t="s">
        <v>11667</v>
      </c>
      <c r="H5550" s="309" t="s">
        <v>11668</v>
      </c>
      <c r="I5550" s="309" t="s">
        <v>5701</v>
      </c>
      <c r="J5550" s="309" t="s">
        <v>15063</v>
      </c>
      <c r="K5550" s="310">
        <v>0.41298000000000001</v>
      </c>
      <c r="L5550" s="310">
        <v>0.37423837999999998</v>
      </c>
      <c r="M5550" s="310">
        <f>VLOOKUP(H5550,'Details of Feeder LEvel'!H:N,7,FALSE)</f>
        <v>0</v>
      </c>
      <c r="N5550" s="310">
        <f t="shared" si="86"/>
        <v>9.3809918155842968</v>
      </c>
      <c r="O5550" s="310">
        <v>9.3809918155842951</v>
      </c>
      <c r="P5550" s="309" t="s">
        <v>15063</v>
      </c>
      <c r="Q5550" s="311"/>
    </row>
    <row r="5551" spans="1:17" s="312" customFormat="1" x14ac:dyDescent="0.3">
      <c r="A5551" s="307">
        <v>5548</v>
      </c>
      <c r="B5551" s="308" t="s">
        <v>5252</v>
      </c>
      <c r="C5551" s="308" t="s">
        <v>2393</v>
      </c>
      <c r="D5551" s="308" t="s">
        <v>2393</v>
      </c>
      <c r="E5551" s="308" t="s">
        <v>14878</v>
      </c>
      <c r="F5551" s="309" t="s">
        <v>11659</v>
      </c>
      <c r="G5551" s="309" t="s">
        <v>11669</v>
      </c>
      <c r="H5551" s="309" t="s">
        <v>11670</v>
      </c>
      <c r="I5551" s="309" t="s">
        <v>5701</v>
      </c>
      <c r="J5551" s="309" t="s">
        <v>15063</v>
      </c>
      <c r="K5551" s="310">
        <v>0.41133999999999998</v>
      </c>
      <c r="L5551" s="310">
        <v>0.3715985</v>
      </c>
      <c r="M5551" s="310">
        <f>VLOOKUP(H5551,'Details of Feeder LEvel'!H:N,7,FALSE)</f>
        <v>0</v>
      </c>
      <c r="N5551" s="310">
        <f t="shared" si="86"/>
        <v>9.6614722613896014</v>
      </c>
      <c r="O5551" s="310">
        <v>9.6614722613896031</v>
      </c>
      <c r="P5551" s="309" t="s">
        <v>15063</v>
      </c>
      <c r="Q5551" s="311"/>
    </row>
    <row r="5552" spans="1:17" s="312" customFormat="1" x14ac:dyDescent="0.3">
      <c r="A5552" s="307">
        <v>5549</v>
      </c>
      <c r="B5552" s="308" t="s">
        <v>5252</v>
      </c>
      <c r="C5552" s="308" t="s">
        <v>2393</v>
      </c>
      <c r="D5552" s="308" t="s">
        <v>2393</v>
      </c>
      <c r="E5552" s="308" t="s">
        <v>14878</v>
      </c>
      <c r="F5552" s="309" t="s">
        <v>11659</v>
      </c>
      <c r="G5552" s="309" t="s">
        <v>11671</v>
      </c>
      <c r="H5552" s="309" t="s">
        <v>11672</v>
      </c>
      <c r="I5552" s="309" t="s">
        <v>5701</v>
      </c>
      <c r="J5552" s="309" t="s">
        <v>15063</v>
      </c>
      <c r="K5552" s="310">
        <v>0.54120000000000001</v>
      </c>
      <c r="L5552" s="310">
        <v>0.48614900000000005</v>
      </c>
      <c r="M5552" s="310">
        <f>VLOOKUP(H5552,'Details of Feeder LEvel'!H:N,7,FALSE)</f>
        <v>0</v>
      </c>
      <c r="N5552" s="310">
        <f t="shared" si="86"/>
        <v>10.172025129342195</v>
      </c>
      <c r="O5552" s="310">
        <v>10.172025129342199</v>
      </c>
      <c r="P5552" s="309" t="s">
        <v>15063</v>
      </c>
      <c r="Q5552" s="311"/>
    </row>
    <row r="5553" spans="1:17" s="312" customFormat="1" x14ac:dyDescent="0.3">
      <c r="A5553" s="307">
        <v>5550</v>
      </c>
      <c r="B5553" s="308" t="s">
        <v>5252</v>
      </c>
      <c r="C5553" s="308" t="s">
        <v>2393</v>
      </c>
      <c r="D5553" s="308" t="s">
        <v>2393</v>
      </c>
      <c r="E5553" s="308" t="s">
        <v>14878</v>
      </c>
      <c r="F5553" s="309" t="s">
        <v>11659</v>
      </c>
      <c r="G5553" s="309" t="s">
        <v>11673</v>
      </c>
      <c r="H5553" s="309" t="s">
        <v>11674</v>
      </c>
      <c r="I5553" s="309" t="s">
        <v>5706</v>
      </c>
      <c r="J5553" s="309" t="s">
        <v>15063</v>
      </c>
      <c r="K5553" s="310">
        <v>0.46850000000000003</v>
      </c>
      <c r="L5553" s="310">
        <v>0.41986129999999999</v>
      </c>
      <c r="M5553" s="310">
        <f>VLOOKUP(H5553,'Details of Feeder LEvel'!H:N,7,FALSE)</f>
        <v>0</v>
      </c>
      <c r="N5553" s="310">
        <f t="shared" si="86"/>
        <v>10.381792956243336</v>
      </c>
      <c r="O5553" s="310">
        <v>34.033347145868497</v>
      </c>
      <c r="P5553" s="309" t="s">
        <v>15063</v>
      </c>
      <c r="Q5553" s="311"/>
    </row>
    <row r="5554" spans="1:17" s="312" customFormat="1" x14ac:dyDescent="0.3">
      <c r="A5554" s="307">
        <v>5551</v>
      </c>
      <c r="B5554" s="308" t="s">
        <v>5252</v>
      </c>
      <c r="C5554" s="308" t="s">
        <v>2393</v>
      </c>
      <c r="D5554" s="308" t="s">
        <v>2393</v>
      </c>
      <c r="E5554" s="308" t="s">
        <v>14878</v>
      </c>
      <c r="F5554" s="309" t="s">
        <v>11659</v>
      </c>
      <c r="G5554" s="309" t="s">
        <v>11675</v>
      </c>
      <c r="H5554" s="309" t="s">
        <v>11676</v>
      </c>
      <c r="I5554" s="309" t="s">
        <v>5706</v>
      </c>
      <c r="J5554" s="309" t="s">
        <v>15063</v>
      </c>
      <c r="K5554" s="310">
        <v>0.50629999999999997</v>
      </c>
      <c r="L5554" s="310">
        <v>0.45292549999999998</v>
      </c>
      <c r="M5554" s="310">
        <f>VLOOKUP(H5554,'Details of Feeder LEvel'!H:N,7,FALSE)</f>
        <v>0</v>
      </c>
      <c r="N5554" s="310">
        <f t="shared" si="86"/>
        <v>10.542069919020342</v>
      </c>
      <c r="O5554" s="310">
        <v>26.260029669453822</v>
      </c>
      <c r="P5554" s="309" t="s">
        <v>15063</v>
      </c>
      <c r="Q5554" s="311"/>
    </row>
    <row r="5555" spans="1:17" s="312" customFormat="1" x14ac:dyDescent="0.3">
      <c r="A5555" s="307">
        <v>5552</v>
      </c>
      <c r="B5555" s="308" t="s">
        <v>5252</v>
      </c>
      <c r="C5555" s="308" t="s">
        <v>2393</v>
      </c>
      <c r="D5555" s="308" t="s">
        <v>2393</v>
      </c>
      <c r="E5555" s="308" t="s">
        <v>14878</v>
      </c>
      <c r="F5555" s="309" t="s">
        <v>11659</v>
      </c>
      <c r="G5555" s="309" t="s">
        <v>11677</v>
      </c>
      <c r="H5555" s="309" t="s">
        <v>11678</v>
      </c>
      <c r="I5555" s="309" t="s">
        <v>5706</v>
      </c>
      <c r="J5555" s="309" t="s">
        <v>15063</v>
      </c>
      <c r="K5555" s="310">
        <v>0.41770000000000002</v>
      </c>
      <c r="L5555" s="310">
        <v>0.37519979999999997</v>
      </c>
      <c r="M5555" s="310">
        <f>VLOOKUP(H5555,'Details of Feeder LEvel'!H:N,7,FALSE)</f>
        <v>0</v>
      </c>
      <c r="N5555" s="310">
        <f t="shared" si="86"/>
        <v>10.174814460138865</v>
      </c>
      <c r="O5555" s="310">
        <v>33.038910189534995</v>
      </c>
      <c r="P5555" s="309" t="s">
        <v>15063</v>
      </c>
      <c r="Q5555" s="311"/>
    </row>
    <row r="5556" spans="1:17" s="312" customFormat="1" x14ac:dyDescent="0.3">
      <c r="A5556" s="307">
        <v>5553</v>
      </c>
      <c r="B5556" s="308" t="s">
        <v>5252</v>
      </c>
      <c r="C5556" s="308" t="s">
        <v>2393</v>
      </c>
      <c r="D5556" s="308" t="s">
        <v>2393</v>
      </c>
      <c r="E5556" s="308" t="s">
        <v>14878</v>
      </c>
      <c r="F5556" s="309" t="s">
        <v>11679</v>
      </c>
      <c r="G5556" s="309" t="s">
        <v>11680</v>
      </c>
      <c r="H5556" s="309" t="s">
        <v>11681</v>
      </c>
      <c r="I5556" s="309" t="s">
        <v>5701</v>
      </c>
      <c r="J5556" s="309" t="s">
        <v>15063</v>
      </c>
      <c r="K5556" s="310">
        <v>0.6001399999999999</v>
      </c>
      <c r="L5556" s="310">
        <v>0.54168300000000003</v>
      </c>
      <c r="M5556" s="310">
        <f>VLOOKUP(H5556,'Details of Feeder LEvel'!H:N,7,FALSE)</f>
        <v>0</v>
      </c>
      <c r="N5556" s="310">
        <f t="shared" si="86"/>
        <v>9.740560535874943</v>
      </c>
      <c r="O5556" s="310">
        <v>9.7405605358749536</v>
      </c>
      <c r="P5556" s="309" t="s">
        <v>15063</v>
      </c>
      <c r="Q5556" s="311"/>
    </row>
    <row r="5557" spans="1:17" s="312" customFormat="1" x14ac:dyDescent="0.3">
      <c r="A5557" s="307">
        <v>5554</v>
      </c>
      <c r="B5557" s="308" t="s">
        <v>5252</v>
      </c>
      <c r="C5557" s="308" t="s">
        <v>2393</v>
      </c>
      <c r="D5557" s="308" t="s">
        <v>2393</v>
      </c>
      <c r="E5557" s="308" t="s">
        <v>14878</v>
      </c>
      <c r="F5557" s="309" t="s">
        <v>11679</v>
      </c>
      <c r="G5557" s="309" t="s">
        <v>11682</v>
      </c>
      <c r="H5557" s="309" t="s">
        <v>11683</v>
      </c>
      <c r="I5557" s="309" t="s">
        <v>5701</v>
      </c>
      <c r="J5557" s="309" t="s">
        <v>15063</v>
      </c>
      <c r="K5557" s="310">
        <v>0.39562000000000003</v>
      </c>
      <c r="L5557" s="310">
        <v>0.35761749999999998</v>
      </c>
      <c r="M5557" s="310">
        <f>VLOOKUP(H5557,'Details of Feeder LEvel'!H:N,7,FALSE)</f>
        <v>0</v>
      </c>
      <c r="N5557" s="310">
        <f t="shared" si="86"/>
        <v>9.605808604216179</v>
      </c>
      <c r="O5557" s="310">
        <v>9.6058086042161825</v>
      </c>
      <c r="P5557" s="309" t="s">
        <v>15063</v>
      </c>
      <c r="Q5557" s="311"/>
    </row>
    <row r="5558" spans="1:17" s="312" customFormat="1" x14ac:dyDescent="0.3">
      <c r="A5558" s="307">
        <v>5555</v>
      </c>
      <c r="B5558" s="308" t="s">
        <v>5252</v>
      </c>
      <c r="C5558" s="308" t="s">
        <v>2393</v>
      </c>
      <c r="D5558" s="308" t="s">
        <v>2393</v>
      </c>
      <c r="E5558" s="308" t="s">
        <v>14878</v>
      </c>
      <c r="F5558" s="309" t="s">
        <v>11679</v>
      </c>
      <c r="G5558" s="309" t="s">
        <v>11684</v>
      </c>
      <c r="H5558" s="309" t="s">
        <v>11685</v>
      </c>
      <c r="I5558" s="309" t="s">
        <v>5701</v>
      </c>
      <c r="J5558" s="309" t="s">
        <v>15063</v>
      </c>
      <c r="K5558" s="310">
        <v>0.63841999999999999</v>
      </c>
      <c r="L5558" s="310">
        <v>0.57422799999999996</v>
      </c>
      <c r="M5558" s="310">
        <f>VLOOKUP(H5558,'Details of Feeder LEvel'!H:N,7,FALSE)</f>
        <v>0</v>
      </c>
      <c r="N5558" s="310">
        <f t="shared" si="86"/>
        <v>10.054822843895872</v>
      </c>
      <c r="O5558" s="310">
        <v>10.054822843895872</v>
      </c>
      <c r="P5558" s="309" t="s">
        <v>15063</v>
      </c>
      <c r="Q5558" s="311"/>
    </row>
    <row r="5559" spans="1:17" s="312" customFormat="1" x14ac:dyDescent="0.3">
      <c r="A5559" s="307">
        <v>5556</v>
      </c>
      <c r="B5559" s="308" t="s">
        <v>5252</v>
      </c>
      <c r="C5559" s="308" t="s">
        <v>2393</v>
      </c>
      <c r="D5559" s="308" t="s">
        <v>2393</v>
      </c>
      <c r="E5559" s="308" t="s">
        <v>14878</v>
      </c>
      <c r="F5559" s="309" t="s">
        <v>11679</v>
      </c>
      <c r="G5559" s="309" t="s">
        <v>11686</v>
      </c>
      <c r="H5559" s="309" t="s">
        <v>11687</v>
      </c>
      <c r="I5559" s="309" t="s">
        <v>5701</v>
      </c>
      <c r="J5559" s="309" t="s">
        <v>15063</v>
      </c>
      <c r="K5559" s="310">
        <v>0.58140000000000003</v>
      </c>
      <c r="L5559" s="310">
        <v>0.52488899999999994</v>
      </c>
      <c r="M5559" s="310">
        <f>VLOOKUP(H5559,'Details of Feeder LEvel'!H:N,7,FALSE)</f>
        <v>0</v>
      </c>
      <c r="N5559" s="310">
        <f t="shared" si="86"/>
        <v>9.7198142414860822</v>
      </c>
      <c r="O5559" s="310">
        <v>9.7198142414860698</v>
      </c>
      <c r="P5559" s="309" t="s">
        <v>15063</v>
      </c>
      <c r="Q5559" s="311"/>
    </row>
    <row r="5560" spans="1:17" s="312" customFormat="1" x14ac:dyDescent="0.3">
      <c r="A5560" s="307">
        <v>5557</v>
      </c>
      <c r="B5560" s="308" t="s">
        <v>5252</v>
      </c>
      <c r="C5560" s="308" t="s">
        <v>2393</v>
      </c>
      <c r="D5560" s="308" t="s">
        <v>2393</v>
      </c>
      <c r="E5560" s="308" t="s">
        <v>14878</v>
      </c>
      <c r="F5560" s="309" t="s">
        <v>11679</v>
      </c>
      <c r="G5560" s="309" t="s">
        <v>11688</v>
      </c>
      <c r="H5560" s="309" t="s">
        <v>11689</v>
      </c>
      <c r="I5560" s="309" t="s">
        <v>5706</v>
      </c>
      <c r="J5560" s="309" t="s">
        <v>15063</v>
      </c>
      <c r="K5560" s="310">
        <v>0.50270000000000004</v>
      </c>
      <c r="L5560" s="310">
        <v>0.45452399999999998</v>
      </c>
      <c r="M5560" s="310">
        <f>VLOOKUP(H5560,'Details of Feeder LEvel'!H:N,7,FALSE)</f>
        <v>0</v>
      </c>
      <c r="N5560" s="310">
        <f t="shared" si="86"/>
        <v>9.583449373383738</v>
      </c>
      <c r="O5560" s="310">
        <v>31.263477041995756</v>
      </c>
      <c r="P5560" s="309" t="s">
        <v>15063</v>
      </c>
      <c r="Q5560" s="311"/>
    </row>
    <row r="5561" spans="1:17" s="312" customFormat="1" x14ac:dyDescent="0.3">
      <c r="A5561" s="307">
        <v>5558</v>
      </c>
      <c r="B5561" s="308" t="s">
        <v>5252</v>
      </c>
      <c r="C5561" s="308" t="s">
        <v>2393</v>
      </c>
      <c r="D5561" s="308" t="s">
        <v>2393</v>
      </c>
      <c r="E5561" s="308" t="s">
        <v>14878</v>
      </c>
      <c r="F5561" s="309" t="s">
        <v>11679</v>
      </c>
      <c r="G5561" s="309" t="s">
        <v>11690</v>
      </c>
      <c r="H5561" s="309" t="s">
        <v>11691</v>
      </c>
      <c r="I5561" s="309" t="s">
        <v>5706</v>
      </c>
      <c r="J5561" s="309" t="s">
        <v>15063</v>
      </c>
      <c r="K5561" s="310">
        <v>0.14360000000000001</v>
      </c>
      <c r="L5561" s="310">
        <v>0.12883800000000001</v>
      </c>
      <c r="M5561" s="310">
        <f>VLOOKUP(H5561,'Details of Feeder LEvel'!H:N,7,FALSE)</f>
        <v>0</v>
      </c>
      <c r="N5561" s="310">
        <f t="shared" si="86"/>
        <v>10.27994428969359</v>
      </c>
      <c r="O5561" s="310">
        <v>33.541304094355255</v>
      </c>
      <c r="P5561" s="309" t="s">
        <v>15063</v>
      </c>
      <c r="Q5561" s="311"/>
    </row>
    <row r="5562" spans="1:17" s="312" customFormat="1" x14ac:dyDescent="0.3">
      <c r="A5562" s="307">
        <v>5559</v>
      </c>
      <c r="B5562" s="308" t="s">
        <v>5252</v>
      </c>
      <c r="C5562" s="308" t="s">
        <v>2393</v>
      </c>
      <c r="D5562" s="308" t="s">
        <v>2393</v>
      </c>
      <c r="E5562" s="308" t="s">
        <v>14878</v>
      </c>
      <c r="F5562" s="309" t="s">
        <v>11679</v>
      </c>
      <c r="G5562" s="309" t="s">
        <v>11692</v>
      </c>
      <c r="H5562" s="309" t="s">
        <v>11693</v>
      </c>
      <c r="I5562" s="309" t="s">
        <v>5706</v>
      </c>
      <c r="J5562" s="309" t="s">
        <v>15063</v>
      </c>
      <c r="K5562" s="310">
        <v>0.12920000000000001</v>
      </c>
      <c r="L5562" s="310">
        <v>0.11595</v>
      </c>
      <c r="M5562" s="310">
        <f>VLOOKUP(H5562,'Details of Feeder LEvel'!H:N,7,FALSE)</f>
        <v>0</v>
      </c>
      <c r="N5562" s="310">
        <f t="shared" si="86"/>
        <v>10.255417956656355</v>
      </c>
      <c r="O5562" s="310">
        <v>28.644063636863358</v>
      </c>
      <c r="P5562" s="309" t="s">
        <v>15063</v>
      </c>
      <c r="Q5562" s="311"/>
    </row>
    <row r="5563" spans="1:17" s="312" customFormat="1" x14ac:dyDescent="0.3">
      <c r="A5563" s="307">
        <v>5560</v>
      </c>
      <c r="B5563" s="308" t="s">
        <v>5252</v>
      </c>
      <c r="C5563" s="308" t="s">
        <v>2393</v>
      </c>
      <c r="D5563" s="308" t="s">
        <v>2393</v>
      </c>
      <c r="E5563" s="308" t="s">
        <v>14878</v>
      </c>
      <c r="F5563" s="309" t="s">
        <v>11679</v>
      </c>
      <c r="G5563" s="309" t="s">
        <v>11694</v>
      </c>
      <c r="H5563" s="309" t="s">
        <v>11695</v>
      </c>
      <c r="I5563" s="309" t="s">
        <v>5706</v>
      </c>
      <c r="J5563" s="309" t="s">
        <v>15063</v>
      </c>
      <c r="K5563" s="310">
        <v>0.1353</v>
      </c>
      <c r="L5563" s="310">
        <v>0.12102250000000001</v>
      </c>
      <c r="M5563" s="310">
        <f>VLOOKUP(H5563,'Details of Feeder LEvel'!H:N,7,FALSE)</f>
        <v>0</v>
      </c>
      <c r="N5563" s="310">
        <f t="shared" si="86"/>
        <v>10.552475979305246</v>
      </c>
      <c r="O5563" s="310">
        <v>27.396381644330837</v>
      </c>
      <c r="P5563" s="309" t="s">
        <v>15063</v>
      </c>
      <c r="Q5563" s="311"/>
    </row>
    <row r="5564" spans="1:17" s="312" customFormat="1" x14ac:dyDescent="0.3">
      <c r="A5564" s="307">
        <v>5561</v>
      </c>
      <c r="B5564" s="308" t="s">
        <v>5252</v>
      </c>
      <c r="C5564" s="308" t="s">
        <v>2393</v>
      </c>
      <c r="D5564" s="308" t="s">
        <v>2393</v>
      </c>
      <c r="E5564" s="308" t="s">
        <v>14878</v>
      </c>
      <c r="F5564" s="309" t="s">
        <v>11679</v>
      </c>
      <c r="G5564" s="309" t="s">
        <v>11696</v>
      </c>
      <c r="H5564" s="309" t="s">
        <v>11697</v>
      </c>
      <c r="I5564" s="309" t="s">
        <v>5701</v>
      </c>
      <c r="J5564" s="309" t="s">
        <v>15063</v>
      </c>
      <c r="K5564" s="310">
        <v>0.216</v>
      </c>
      <c r="L5564" s="310">
        <v>0.19461500000000001</v>
      </c>
      <c r="M5564" s="310">
        <f>VLOOKUP(H5564,'Details of Feeder LEvel'!H:N,7,FALSE)</f>
        <v>0</v>
      </c>
      <c r="N5564" s="310">
        <f t="shared" si="86"/>
        <v>9.9004629629629566</v>
      </c>
      <c r="O5564" s="310">
        <v>9.900462962962953</v>
      </c>
      <c r="P5564" s="309" t="s">
        <v>15063</v>
      </c>
      <c r="Q5564" s="311"/>
    </row>
    <row r="5565" spans="1:17" s="312" customFormat="1" x14ac:dyDescent="0.3">
      <c r="A5565" s="307">
        <v>5562</v>
      </c>
      <c r="B5565" s="308" t="s">
        <v>5252</v>
      </c>
      <c r="C5565" s="308" t="s">
        <v>2393</v>
      </c>
      <c r="D5565" s="308" t="s">
        <v>2393</v>
      </c>
      <c r="E5565" s="308" t="s">
        <v>14879</v>
      </c>
      <c r="F5565" s="309" t="s">
        <v>11698</v>
      </c>
      <c r="G5565" s="309" t="s">
        <v>11699</v>
      </c>
      <c r="H5565" s="309" t="s">
        <v>11700</v>
      </c>
      <c r="I5565" s="309" t="s">
        <v>2414</v>
      </c>
      <c r="J5565" s="309" t="s">
        <v>15063</v>
      </c>
      <c r="K5565" s="310">
        <v>2.1213500000000001</v>
      </c>
      <c r="L5565" s="310">
        <v>2.0940450000000004</v>
      </c>
      <c r="M5565" s="310">
        <f>VLOOKUP(H5565,'Details of Feeder LEvel'!H:N,7,FALSE)</f>
        <v>0</v>
      </c>
      <c r="N5565" s="310">
        <f t="shared" si="86"/>
        <v>1.2871520494024884</v>
      </c>
      <c r="O5565" s="310">
        <v>1.2871520494024846</v>
      </c>
      <c r="P5565" s="309" t="s">
        <v>15063</v>
      </c>
      <c r="Q5565" s="311"/>
    </row>
    <row r="5566" spans="1:17" s="312" customFormat="1" x14ac:dyDescent="0.3">
      <c r="A5566" s="307">
        <v>5563</v>
      </c>
      <c r="B5566" s="308" t="s">
        <v>5252</v>
      </c>
      <c r="C5566" s="308" t="s">
        <v>2393</v>
      </c>
      <c r="D5566" s="308" t="s">
        <v>2393</v>
      </c>
      <c r="E5566" s="308" t="s">
        <v>14879</v>
      </c>
      <c r="F5566" s="309" t="s">
        <v>5530</v>
      </c>
      <c r="G5566" s="309" t="s">
        <v>11701</v>
      </c>
      <c r="H5566" s="309" t="s">
        <v>11702</v>
      </c>
      <c r="I5566" s="309" t="s">
        <v>2405</v>
      </c>
      <c r="J5566" s="309" t="s">
        <v>15063</v>
      </c>
      <c r="K5566" s="310">
        <v>1.29284</v>
      </c>
      <c r="L5566" s="310">
        <v>1.150886168</v>
      </c>
      <c r="M5566" s="310">
        <f>VLOOKUP(H5566,'Details of Feeder LEvel'!H:N,7,FALSE)</f>
        <v>0</v>
      </c>
      <c r="N5566" s="310">
        <f t="shared" si="86"/>
        <v>10.98</v>
      </c>
      <c r="O5566" s="310">
        <v>15.247847445512564</v>
      </c>
      <c r="P5566" s="309" t="s">
        <v>15063</v>
      </c>
      <c r="Q5566" s="311"/>
    </row>
    <row r="5567" spans="1:17" s="312" customFormat="1" x14ac:dyDescent="0.3">
      <c r="A5567" s="307">
        <v>5564</v>
      </c>
      <c r="B5567" s="308" t="s">
        <v>5252</v>
      </c>
      <c r="C5567" s="308" t="s">
        <v>2393</v>
      </c>
      <c r="D5567" s="308" t="s">
        <v>2393</v>
      </c>
      <c r="E5567" s="308" t="s">
        <v>14879</v>
      </c>
      <c r="F5567" s="309" t="s">
        <v>5530</v>
      </c>
      <c r="G5567" s="309" t="s">
        <v>11703</v>
      </c>
      <c r="H5567" s="309" t="s">
        <v>6391</v>
      </c>
      <c r="I5567" s="309" t="s">
        <v>5622</v>
      </c>
      <c r="J5567" s="309" t="s">
        <v>15063</v>
      </c>
      <c r="K5567" s="310">
        <v>0.93751999999999991</v>
      </c>
      <c r="L5567" s="310">
        <v>0.93704450000000006</v>
      </c>
      <c r="M5567" s="310">
        <f>VLOOKUP(H5567,'Details of Feeder LEvel'!H:N,7,FALSE)</f>
        <v>0</v>
      </c>
      <c r="N5567" s="310">
        <f t="shared" si="86"/>
        <v>5.0718917996400194E-2</v>
      </c>
      <c r="O5567" s="310">
        <v>9.6970059437646139</v>
      </c>
      <c r="P5567" s="309" t="s">
        <v>15063</v>
      </c>
      <c r="Q5567" s="311"/>
    </row>
    <row r="5568" spans="1:17" s="312" customFormat="1" x14ac:dyDescent="0.3">
      <c r="A5568" s="307">
        <v>5565</v>
      </c>
      <c r="B5568" s="308" t="s">
        <v>5252</v>
      </c>
      <c r="C5568" s="308" t="s">
        <v>2393</v>
      </c>
      <c r="D5568" s="308" t="s">
        <v>2393</v>
      </c>
      <c r="E5568" s="308" t="s">
        <v>14879</v>
      </c>
      <c r="F5568" s="309" t="s">
        <v>5530</v>
      </c>
      <c r="G5568" s="309" t="s">
        <v>11704</v>
      </c>
      <c r="H5568" s="309" t="s">
        <v>11705</v>
      </c>
      <c r="I5568" s="309" t="s">
        <v>5701</v>
      </c>
      <c r="J5568" s="309" t="s">
        <v>15063</v>
      </c>
      <c r="K5568" s="310">
        <v>0.46390000000000003</v>
      </c>
      <c r="L5568" s="310">
        <v>0.41762300000000002</v>
      </c>
      <c r="M5568" s="310">
        <f>VLOOKUP(H5568,'Details of Feeder LEvel'!H:N,7,FALSE)</f>
        <v>0</v>
      </c>
      <c r="N5568" s="310">
        <f t="shared" si="86"/>
        <v>9.9756413020047443</v>
      </c>
      <c r="O5568" s="310">
        <v>9.9756413020047567</v>
      </c>
      <c r="P5568" s="309" t="s">
        <v>15063</v>
      </c>
      <c r="Q5568" s="311"/>
    </row>
    <row r="5569" spans="1:17" s="312" customFormat="1" x14ac:dyDescent="0.3">
      <c r="A5569" s="307">
        <v>5566</v>
      </c>
      <c r="B5569" s="308" t="s">
        <v>5252</v>
      </c>
      <c r="C5569" s="308" t="s">
        <v>2393</v>
      </c>
      <c r="D5569" s="308" t="s">
        <v>2393</v>
      </c>
      <c r="E5569" s="308" t="s">
        <v>14879</v>
      </c>
      <c r="F5569" s="309" t="s">
        <v>5530</v>
      </c>
      <c r="G5569" s="309" t="s">
        <v>11706</v>
      </c>
      <c r="H5569" s="309" t="s">
        <v>11707</v>
      </c>
      <c r="I5569" s="309" t="s">
        <v>5701</v>
      </c>
      <c r="J5569" s="309" t="s">
        <v>15063</v>
      </c>
      <c r="K5569" s="310">
        <v>0.93009999999999993</v>
      </c>
      <c r="L5569" s="310">
        <v>0.83626049999999996</v>
      </c>
      <c r="M5569" s="310">
        <f>VLOOKUP(H5569,'Details of Feeder LEvel'!H:N,7,FALSE)</f>
        <v>0</v>
      </c>
      <c r="N5569" s="310">
        <f t="shared" si="86"/>
        <v>10.089183958714115</v>
      </c>
      <c r="O5569" s="310">
        <v>10.089183958714109</v>
      </c>
      <c r="P5569" s="309" t="s">
        <v>15063</v>
      </c>
      <c r="Q5569" s="311"/>
    </row>
    <row r="5570" spans="1:17" s="312" customFormat="1" x14ac:dyDescent="0.3">
      <c r="A5570" s="307">
        <v>5567</v>
      </c>
      <c r="B5570" s="308" t="s">
        <v>5252</v>
      </c>
      <c r="C5570" s="308" t="s">
        <v>2393</v>
      </c>
      <c r="D5570" s="308" t="s">
        <v>2393</v>
      </c>
      <c r="E5570" s="308" t="s">
        <v>14879</v>
      </c>
      <c r="F5570" s="309" t="s">
        <v>5530</v>
      </c>
      <c r="G5570" s="309" t="s">
        <v>11708</v>
      </c>
      <c r="H5570" s="309" t="s">
        <v>11709</v>
      </c>
      <c r="I5570" s="309" t="s">
        <v>5701</v>
      </c>
      <c r="J5570" s="309" t="s">
        <v>15063</v>
      </c>
      <c r="K5570" s="310">
        <v>0.223939</v>
      </c>
      <c r="L5570" s="310">
        <v>0.20299050000000002</v>
      </c>
      <c r="M5570" s="310">
        <f>VLOOKUP(H5570,'Details of Feeder LEvel'!H:N,7,FALSE)</f>
        <v>0</v>
      </c>
      <c r="N5570" s="310">
        <f t="shared" si="86"/>
        <v>9.3545563747270375</v>
      </c>
      <c r="O5570" s="310">
        <v>9.3545563747270304</v>
      </c>
      <c r="P5570" s="309" t="s">
        <v>15063</v>
      </c>
      <c r="Q5570" s="311"/>
    </row>
    <row r="5571" spans="1:17" s="312" customFormat="1" x14ac:dyDescent="0.3">
      <c r="A5571" s="307">
        <v>5568</v>
      </c>
      <c r="B5571" s="308" t="s">
        <v>5252</v>
      </c>
      <c r="C5571" s="308" t="s">
        <v>2393</v>
      </c>
      <c r="D5571" s="308" t="s">
        <v>2393</v>
      </c>
      <c r="E5571" s="308" t="s">
        <v>14879</v>
      </c>
      <c r="F5571" s="309" t="s">
        <v>5530</v>
      </c>
      <c r="G5571" s="309" t="s">
        <v>11710</v>
      </c>
      <c r="H5571" s="309" t="s">
        <v>11711</v>
      </c>
      <c r="I5571" s="309" t="s">
        <v>5706</v>
      </c>
      <c r="J5571" s="309" t="s">
        <v>15063</v>
      </c>
      <c r="K5571" s="310">
        <v>0.33410000000000001</v>
      </c>
      <c r="L5571" s="310">
        <v>0.30175799999999997</v>
      </c>
      <c r="M5571" s="310">
        <f>VLOOKUP(H5571,'Details of Feeder LEvel'!H:N,7,FALSE)</f>
        <v>0</v>
      </c>
      <c r="N5571" s="310">
        <f t="shared" si="86"/>
        <v>9.6803352289733713</v>
      </c>
      <c r="O5571" s="310">
        <v>32.240288570292819</v>
      </c>
      <c r="P5571" s="309" t="s">
        <v>15063</v>
      </c>
      <c r="Q5571" s="311"/>
    </row>
    <row r="5572" spans="1:17" s="312" customFormat="1" x14ac:dyDescent="0.3">
      <c r="A5572" s="307">
        <v>5569</v>
      </c>
      <c r="B5572" s="308" t="s">
        <v>5252</v>
      </c>
      <c r="C5572" s="308" t="s">
        <v>2393</v>
      </c>
      <c r="D5572" s="308" t="s">
        <v>2393</v>
      </c>
      <c r="E5572" s="308" t="s">
        <v>14879</v>
      </c>
      <c r="F5572" s="309" t="s">
        <v>5530</v>
      </c>
      <c r="G5572" s="309" t="s">
        <v>11712</v>
      </c>
      <c r="H5572" s="309" t="s">
        <v>11713</v>
      </c>
      <c r="I5572" s="309" t="s">
        <v>5706</v>
      </c>
      <c r="J5572" s="309" t="s">
        <v>15063</v>
      </c>
      <c r="K5572" s="310">
        <v>0.28898000000000001</v>
      </c>
      <c r="L5572" s="310">
        <v>0.25363800000000003</v>
      </c>
      <c r="M5572" s="310">
        <f>VLOOKUP(H5572,'Details of Feeder LEvel'!H:N,7,FALSE)</f>
        <v>0</v>
      </c>
      <c r="N5572" s="310">
        <f t="shared" ref="N5572:N5635" si="87">(K5572-L5572)/K5572*100</f>
        <v>12.229912104643914</v>
      </c>
      <c r="O5572" s="310">
        <v>12.229912104643914</v>
      </c>
      <c r="P5572" s="309" t="s">
        <v>15063</v>
      </c>
      <c r="Q5572" s="311"/>
    </row>
    <row r="5573" spans="1:17" s="312" customFormat="1" x14ac:dyDescent="0.3">
      <c r="A5573" s="307">
        <v>5570</v>
      </c>
      <c r="B5573" s="308" t="s">
        <v>2401</v>
      </c>
      <c r="C5573" s="308" t="s">
        <v>14880</v>
      </c>
      <c r="D5573" s="308" t="s">
        <v>1358</v>
      </c>
      <c r="E5573" s="308" t="s">
        <v>14313</v>
      </c>
      <c r="F5573" s="309" t="s">
        <v>2567</v>
      </c>
      <c r="G5573" s="309" t="s">
        <v>2847</v>
      </c>
      <c r="H5573" s="309" t="s">
        <v>2776</v>
      </c>
      <c r="I5573" s="309" t="s">
        <v>2405</v>
      </c>
      <c r="J5573" s="309" t="s">
        <v>15063</v>
      </c>
      <c r="K5573" s="310">
        <v>1.8135297044050607</v>
      </c>
      <c r="L5573" s="310">
        <v>1.78728182</v>
      </c>
      <c r="M5573" s="310">
        <f>VLOOKUP(H5573,'Details of Feeder LEvel'!H:N,7,FALSE)</f>
        <v>1.5022635153235184</v>
      </c>
      <c r="N5573" s="310">
        <f t="shared" si="87"/>
        <v>1.4473368890128782</v>
      </c>
      <c r="O5573" s="310">
        <v>11.792957049510589</v>
      </c>
      <c r="P5573" s="309" t="s">
        <v>15063</v>
      </c>
      <c r="Q5573" s="311"/>
    </row>
    <row r="5574" spans="1:17" s="312" customFormat="1" x14ac:dyDescent="0.3">
      <c r="A5574" s="307">
        <v>5571</v>
      </c>
      <c r="B5574" s="308" t="s">
        <v>2401</v>
      </c>
      <c r="C5574" s="308" t="s">
        <v>14880</v>
      </c>
      <c r="D5574" s="308" t="s">
        <v>1358</v>
      </c>
      <c r="E5574" s="308" t="s">
        <v>14313</v>
      </c>
      <c r="F5574" s="309" t="s">
        <v>2567</v>
      </c>
      <c r="G5574" s="309" t="s">
        <v>2780</v>
      </c>
      <c r="H5574" s="309" t="s">
        <v>2846</v>
      </c>
      <c r="I5574" s="309" t="s">
        <v>2405</v>
      </c>
      <c r="J5574" s="309" t="s">
        <v>15063</v>
      </c>
      <c r="K5574" s="310">
        <v>3.4045073449378211</v>
      </c>
      <c r="L5574" s="310">
        <v>3.1246870000000002</v>
      </c>
      <c r="M5574" s="310">
        <f>VLOOKUP(H5574,'Details of Feeder LEvel'!H:N,7,FALSE)</f>
        <v>4.6469549806608157</v>
      </c>
      <c r="N5574" s="310">
        <f t="shared" si="87"/>
        <v>8.2191141503597347</v>
      </c>
      <c r="O5574" s="310">
        <v>21.022989541117532</v>
      </c>
      <c r="P5574" s="309" t="s">
        <v>15063</v>
      </c>
      <c r="Q5574" s="311"/>
    </row>
    <row r="5575" spans="1:17" s="312" customFormat="1" x14ac:dyDescent="0.3">
      <c r="A5575" s="307">
        <v>5572</v>
      </c>
      <c r="B5575" s="308" t="s">
        <v>3732</v>
      </c>
      <c r="C5575" s="308" t="s">
        <v>14881</v>
      </c>
      <c r="D5575" s="308" t="s">
        <v>1353</v>
      </c>
      <c r="E5575" s="308" t="s">
        <v>14882</v>
      </c>
      <c r="F5575" s="309" t="s">
        <v>4131</v>
      </c>
      <c r="G5575" s="309" t="s">
        <v>4132</v>
      </c>
      <c r="H5575" s="309" t="s">
        <v>4133</v>
      </c>
      <c r="I5575" s="309" t="s">
        <v>2405</v>
      </c>
      <c r="J5575" s="309" t="s">
        <v>15063</v>
      </c>
      <c r="K5575" s="310">
        <v>3.4302154200000086</v>
      </c>
      <c r="L5575" s="310">
        <v>3.5511154</v>
      </c>
      <c r="M5575" s="310">
        <f>VLOOKUP(H5575,'Details of Feeder LEvel'!H:N,7,FALSE)</f>
        <v>1.2510645799999942</v>
      </c>
      <c r="N5575" s="310">
        <f t="shared" si="87"/>
        <v>-3.5245593992458693</v>
      </c>
      <c r="O5575" s="310">
        <v>-3.5245593992458746</v>
      </c>
      <c r="P5575" s="309" t="s">
        <v>15063</v>
      </c>
      <c r="Q5575" s="311"/>
    </row>
    <row r="5576" spans="1:17" s="312" customFormat="1" x14ac:dyDescent="0.3">
      <c r="A5576" s="307">
        <v>5573</v>
      </c>
      <c r="B5576" s="308" t="s">
        <v>3732</v>
      </c>
      <c r="C5576" s="308" t="s">
        <v>14881</v>
      </c>
      <c r="D5576" s="308" t="s">
        <v>1540</v>
      </c>
      <c r="E5576" s="308" t="s">
        <v>14883</v>
      </c>
      <c r="F5576" s="309" t="s">
        <v>3019</v>
      </c>
      <c r="G5576" s="309" t="s">
        <v>4269</v>
      </c>
      <c r="H5576" s="309" t="s">
        <v>4270</v>
      </c>
      <c r="I5576" s="309" t="s">
        <v>2432</v>
      </c>
      <c r="J5576" s="309" t="s">
        <v>15063</v>
      </c>
      <c r="K5576" s="310">
        <v>2.4814399999999979</v>
      </c>
      <c r="L5576" s="310">
        <v>2.3300386000000013</v>
      </c>
      <c r="M5576" s="310">
        <f>VLOOKUP(H5576,'Details of Feeder LEvel'!H:N,7,FALSE)</f>
        <v>3.3536000000000015</v>
      </c>
      <c r="N5576" s="310">
        <f t="shared" si="87"/>
        <v>6.1013524405182764</v>
      </c>
      <c r="O5576" s="310">
        <v>6.1013524405182711</v>
      </c>
      <c r="P5576" s="309" t="s">
        <v>15063</v>
      </c>
      <c r="Q5576" s="311"/>
    </row>
    <row r="5577" spans="1:17" s="312" customFormat="1" x14ac:dyDescent="0.3">
      <c r="A5577" s="307">
        <v>5574</v>
      </c>
      <c r="B5577" s="308" t="s">
        <v>3732</v>
      </c>
      <c r="C5577" s="308" t="s">
        <v>14881</v>
      </c>
      <c r="D5577" s="308" t="s">
        <v>1540</v>
      </c>
      <c r="E5577" s="308" t="s">
        <v>14883</v>
      </c>
      <c r="F5577" s="309" t="s">
        <v>3019</v>
      </c>
      <c r="G5577" s="309" t="s">
        <v>3706</v>
      </c>
      <c r="H5577" s="309" t="s">
        <v>4280</v>
      </c>
      <c r="I5577" s="309" t="s">
        <v>2432</v>
      </c>
      <c r="J5577" s="309" t="s">
        <v>15063</v>
      </c>
      <c r="K5577" s="310">
        <v>0.90445999999999982</v>
      </c>
      <c r="L5577" s="310">
        <v>1.030262899999999</v>
      </c>
      <c r="M5577" s="310">
        <f>VLOOKUP(H5577,'Details of Feeder LEvel'!H:N,7,FALSE)</f>
        <v>0.9403799630325369</v>
      </c>
      <c r="N5577" s="310">
        <f t="shared" si="87"/>
        <v>-13.909172323817437</v>
      </c>
      <c r="O5577" s="310">
        <v>-6.2892205041502391</v>
      </c>
      <c r="P5577" s="309" t="s">
        <v>15063</v>
      </c>
      <c r="Q5577" s="311"/>
    </row>
    <row r="5578" spans="1:17" s="312" customFormat="1" x14ac:dyDescent="0.3">
      <c r="A5578" s="307">
        <v>5575</v>
      </c>
      <c r="B5578" s="308" t="s">
        <v>3732</v>
      </c>
      <c r="C5578" s="308" t="s">
        <v>14881</v>
      </c>
      <c r="D5578" s="308" t="s">
        <v>1540</v>
      </c>
      <c r="E5578" s="308" t="s">
        <v>14883</v>
      </c>
      <c r="F5578" s="309" t="s">
        <v>3019</v>
      </c>
      <c r="G5578" s="309" t="s">
        <v>4289</v>
      </c>
      <c r="H5578" s="309" t="s">
        <v>3707</v>
      </c>
      <c r="I5578" s="309" t="s">
        <v>2425</v>
      </c>
      <c r="J5578" s="309" t="s">
        <v>15063</v>
      </c>
      <c r="K5578" s="310">
        <v>4.3509445178088004</v>
      </c>
      <c r="L5578" s="310">
        <v>4.3995437500000003</v>
      </c>
      <c r="M5578" s="310">
        <f>VLOOKUP(H5578,'Details of Feeder LEvel'!H:N,7,FALSE)</f>
        <v>2.6677600000000004</v>
      </c>
      <c r="N5578" s="310">
        <f t="shared" si="87"/>
        <v>-1.116981197813002</v>
      </c>
      <c r="O5578" s="310">
        <v>-0.27689555335974614</v>
      </c>
      <c r="P5578" s="309" t="s">
        <v>15063</v>
      </c>
      <c r="Q5578" s="311"/>
    </row>
    <row r="5579" spans="1:17" s="312" customFormat="1" x14ac:dyDescent="0.3">
      <c r="A5579" s="307">
        <v>5576</v>
      </c>
      <c r="B5579" s="308" t="s">
        <v>3732</v>
      </c>
      <c r="C5579" s="308" t="s">
        <v>14881</v>
      </c>
      <c r="D5579" s="308" t="s">
        <v>1540</v>
      </c>
      <c r="E5579" s="308" t="s">
        <v>14883</v>
      </c>
      <c r="F5579" s="309" t="s">
        <v>3019</v>
      </c>
      <c r="G5579" s="309" t="s">
        <v>3020</v>
      </c>
      <c r="H5579" s="309" t="s">
        <v>3021</v>
      </c>
      <c r="I5579" s="309" t="s">
        <v>2432</v>
      </c>
      <c r="J5579" s="309" t="s">
        <v>15063</v>
      </c>
      <c r="K5579" s="310">
        <v>2.2877930699935969</v>
      </c>
      <c r="L5579" s="310">
        <v>2.30696105</v>
      </c>
      <c r="M5579" s="310">
        <f>VLOOKUP(H5579,'Details of Feeder LEvel'!H:N,7,FALSE)</f>
        <v>2.4134431185115006</v>
      </c>
      <c r="N5579" s="310">
        <f t="shared" si="87"/>
        <v>-0.83783713911051938</v>
      </c>
      <c r="O5579" s="310">
        <v>0.44621733814814712</v>
      </c>
      <c r="P5579" s="309" t="s">
        <v>15063</v>
      </c>
      <c r="Q5579" s="311"/>
    </row>
    <row r="5580" spans="1:17" s="312" customFormat="1" x14ac:dyDescent="0.3">
      <c r="A5580" s="307">
        <v>5577</v>
      </c>
      <c r="B5580" s="308" t="s">
        <v>3732</v>
      </c>
      <c r="C5580" s="308" t="s">
        <v>14881</v>
      </c>
      <c r="D5580" s="308" t="s">
        <v>1540</v>
      </c>
      <c r="E5580" s="308" t="s">
        <v>14883</v>
      </c>
      <c r="F5580" s="309" t="s">
        <v>3019</v>
      </c>
      <c r="G5580" s="309" t="s">
        <v>4275</v>
      </c>
      <c r="H5580" s="309" t="s">
        <v>4276</v>
      </c>
      <c r="I5580" s="309" t="s">
        <v>2432</v>
      </c>
      <c r="J5580" s="309" t="s">
        <v>15063</v>
      </c>
      <c r="K5580" s="310">
        <v>4.7814399999999981</v>
      </c>
      <c r="L5580" s="310">
        <v>4.5021496999999986</v>
      </c>
      <c r="M5580" s="310">
        <f>VLOOKUP(H5580,'Details of Feeder LEvel'!H:N,7,FALSE)</f>
        <v>4.0000000000000036E-2</v>
      </c>
      <c r="N5580" s="310">
        <f t="shared" si="87"/>
        <v>5.8411336333824044</v>
      </c>
      <c r="O5580" s="310">
        <v>6.1255755115118937</v>
      </c>
      <c r="P5580" s="309" t="s">
        <v>15063</v>
      </c>
      <c r="Q5580" s="311"/>
    </row>
    <row r="5581" spans="1:17" s="312" customFormat="1" x14ac:dyDescent="0.3">
      <c r="A5581" s="307">
        <v>5578</v>
      </c>
      <c r="B5581" s="308" t="s">
        <v>5271</v>
      </c>
      <c r="C5581" s="308" t="s">
        <v>14834</v>
      </c>
      <c r="D5581" s="308" t="s">
        <v>1383</v>
      </c>
      <c r="E5581" s="308" t="s">
        <v>13985</v>
      </c>
      <c r="F5581" s="309" t="s">
        <v>11891</v>
      </c>
      <c r="G5581" s="309" t="s">
        <v>11906</v>
      </c>
      <c r="H5581" s="309" t="s">
        <v>11907</v>
      </c>
      <c r="I5581" s="309" t="s">
        <v>5701</v>
      </c>
      <c r="J5581" s="309" t="s">
        <v>15063</v>
      </c>
      <c r="K5581" s="310">
        <v>0</v>
      </c>
      <c r="L5581" s="310">
        <v>0.44264399999999998</v>
      </c>
      <c r="M5581" s="310">
        <f>VLOOKUP(H5581,'Details of Feeder LEvel'!H:N,7,FALSE)</f>
        <v>0</v>
      </c>
      <c r="N5581" s="310" t="e">
        <f t="shared" si="87"/>
        <v>#DIV/0!</v>
      </c>
      <c r="O5581" s="310" t="e">
        <v>#DIV/0!</v>
      </c>
      <c r="P5581" s="309" t="s">
        <v>15063</v>
      </c>
      <c r="Q5581" s="311"/>
    </row>
    <row r="5582" spans="1:17" s="312" customFormat="1" x14ac:dyDescent="0.3">
      <c r="A5582" s="307">
        <v>5579</v>
      </c>
      <c r="B5582" s="308" t="s">
        <v>5252</v>
      </c>
      <c r="C5582" s="308" t="s">
        <v>1373</v>
      </c>
      <c r="D5582" s="308" t="s">
        <v>1374</v>
      </c>
      <c r="E5582" s="308" t="s">
        <v>1374</v>
      </c>
      <c r="F5582" s="309" t="s">
        <v>5482</v>
      </c>
      <c r="G5582" s="309" t="s">
        <v>5487</v>
      </c>
      <c r="H5582" s="309" t="s">
        <v>5488</v>
      </c>
      <c r="I5582" s="309" t="s">
        <v>2405</v>
      </c>
      <c r="J5582" s="309" t="s">
        <v>15063</v>
      </c>
      <c r="K5582" s="310">
        <v>1.7405360000000025</v>
      </c>
      <c r="L5582" s="310">
        <v>1.62420498</v>
      </c>
      <c r="M5582" s="310">
        <f>VLOOKUP(H5582,'Details of Feeder LEvel'!H:N,7,FALSE)</f>
        <v>1.1685039999999975</v>
      </c>
      <c r="N5582" s="310">
        <f t="shared" si="87"/>
        <v>6.6836319386673031</v>
      </c>
      <c r="O5582" s="310">
        <v>9.4443058301446055</v>
      </c>
      <c r="P5582" s="309" t="s">
        <v>15063</v>
      </c>
      <c r="Q5582" s="311"/>
    </row>
    <row r="5583" spans="1:17" s="312" customFormat="1" x14ac:dyDescent="0.3">
      <c r="A5583" s="307">
        <v>5580</v>
      </c>
      <c r="B5583" s="308" t="s">
        <v>5252</v>
      </c>
      <c r="C5583" s="308" t="s">
        <v>2393</v>
      </c>
      <c r="D5583" s="308" t="s">
        <v>2394</v>
      </c>
      <c r="E5583" s="308" t="s">
        <v>1394</v>
      </c>
      <c r="F5583" s="309" t="s">
        <v>5253</v>
      </c>
      <c r="G5583" s="309" t="s">
        <v>5254</v>
      </c>
      <c r="H5583" s="309" t="s">
        <v>5255</v>
      </c>
      <c r="I5583" s="309" t="s">
        <v>2405</v>
      </c>
      <c r="J5583" s="309" t="s">
        <v>15063</v>
      </c>
      <c r="K5583" s="310">
        <v>2.0519699999999981</v>
      </c>
      <c r="L5583" s="310">
        <v>1.8687754899999998</v>
      </c>
      <c r="M5583" s="310">
        <f>VLOOKUP(H5583,'Details of Feeder LEvel'!H:N,7,FALSE)</f>
        <v>1.5477499999999997</v>
      </c>
      <c r="N5583" s="310">
        <f t="shared" si="87"/>
        <v>8.9277382222936232</v>
      </c>
      <c r="O5583" s="310">
        <v>8.9277382222936232</v>
      </c>
      <c r="P5583" s="309" t="s">
        <v>15063</v>
      </c>
      <c r="Q5583" s="311"/>
    </row>
    <row r="5584" spans="1:17" s="312" customFormat="1" x14ac:dyDescent="0.3">
      <c r="A5584" s="307">
        <v>5581</v>
      </c>
      <c r="B5584" s="308" t="s">
        <v>5252</v>
      </c>
      <c r="C5584" s="308" t="s">
        <v>2393</v>
      </c>
      <c r="D5584" s="308" t="s">
        <v>2394</v>
      </c>
      <c r="E5584" s="308" t="s">
        <v>1394</v>
      </c>
      <c r="F5584" s="309" t="s">
        <v>5253</v>
      </c>
      <c r="G5584" s="309" t="s">
        <v>5256</v>
      </c>
      <c r="H5584" s="309" t="s">
        <v>5257</v>
      </c>
      <c r="I5584" s="309" t="s">
        <v>2405</v>
      </c>
      <c r="J5584" s="309" t="s">
        <v>15063</v>
      </c>
      <c r="K5584" s="310">
        <v>2.6168199999999997</v>
      </c>
      <c r="L5584" s="310">
        <v>2.3815007100000001</v>
      </c>
      <c r="M5584" s="310">
        <f>VLOOKUP(H5584,'Details of Feeder LEvel'!H:N,7,FALSE)</f>
        <v>0.39049999999999985</v>
      </c>
      <c r="N5584" s="310">
        <f t="shared" si="87"/>
        <v>8.992566932383566</v>
      </c>
      <c r="O5584" s="310">
        <v>8.9925669323835606</v>
      </c>
      <c r="P5584" s="309" t="s">
        <v>15063</v>
      </c>
      <c r="Q5584" s="311"/>
    </row>
    <row r="5585" spans="1:17" s="312" customFormat="1" x14ac:dyDescent="0.3">
      <c r="A5585" s="307">
        <v>5582</v>
      </c>
      <c r="B5585" s="308" t="s">
        <v>5252</v>
      </c>
      <c r="C5585" s="308" t="s">
        <v>2393</v>
      </c>
      <c r="D5585" s="308" t="s">
        <v>2394</v>
      </c>
      <c r="E5585" s="308" t="s">
        <v>1394</v>
      </c>
      <c r="F5585" s="309" t="s">
        <v>5253</v>
      </c>
      <c r="G5585" s="309" t="s">
        <v>5258</v>
      </c>
      <c r="H5585" s="309" t="s">
        <v>5259</v>
      </c>
      <c r="I5585" s="309" t="s">
        <v>2405</v>
      </c>
      <c r="J5585" s="309" t="s">
        <v>15063</v>
      </c>
      <c r="K5585" s="310">
        <v>3.1876700000000029</v>
      </c>
      <c r="L5585" s="310">
        <v>3.01517795</v>
      </c>
      <c r="M5585" s="310">
        <f>VLOOKUP(H5585,'Details of Feeder LEvel'!H:N,7,FALSE)</f>
        <v>7.1250000000000036E-2</v>
      </c>
      <c r="N5585" s="310">
        <f t="shared" si="87"/>
        <v>5.4112266953606474</v>
      </c>
      <c r="O5585" s="310">
        <v>5.4112266953606607</v>
      </c>
      <c r="P5585" s="309" t="s">
        <v>15063</v>
      </c>
      <c r="Q5585" s="311"/>
    </row>
    <row r="5586" spans="1:17" s="312" customFormat="1" x14ac:dyDescent="0.3">
      <c r="A5586" s="307">
        <v>5583</v>
      </c>
      <c r="B5586" s="308" t="s">
        <v>5252</v>
      </c>
      <c r="C5586" s="308" t="s">
        <v>2393</v>
      </c>
      <c r="D5586" s="308" t="s">
        <v>2394</v>
      </c>
      <c r="E5586" s="308" t="s">
        <v>1394</v>
      </c>
      <c r="F5586" s="309" t="s">
        <v>5253</v>
      </c>
      <c r="G5586" s="309" t="s">
        <v>5260</v>
      </c>
      <c r="H5586" s="309" t="s">
        <v>5263</v>
      </c>
      <c r="I5586" s="309" t="s">
        <v>2405</v>
      </c>
      <c r="J5586" s="309" t="s">
        <v>15063</v>
      </c>
      <c r="K5586" s="310">
        <v>2.5255000000000005</v>
      </c>
      <c r="L5586" s="310">
        <v>2.3440966799999998</v>
      </c>
      <c r="M5586" s="310">
        <f>VLOOKUP(H5586,'Details of Feeder LEvel'!H:N,7,FALSE)</f>
        <v>0</v>
      </c>
      <c r="N5586" s="310">
        <f t="shared" si="87"/>
        <v>7.1828675509800304</v>
      </c>
      <c r="O5586" s="310">
        <v>7.1828675509800322</v>
      </c>
      <c r="P5586" s="309" t="s">
        <v>15063</v>
      </c>
      <c r="Q5586" s="311"/>
    </row>
    <row r="5587" spans="1:17" s="312" customFormat="1" x14ac:dyDescent="0.3">
      <c r="A5587" s="307">
        <v>5584</v>
      </c>
      <c r="B5587" s="308" t="s">
        <v>5271</v>
      </c>
      <c r="C5587" s="308" t="s">
        <v>2396</v>
      </c>
      <c r="D5587" s="308" t="s">
        <v>2396</v>
      </c>
      <c r="E5587" s="308" t="s">
        <v>1679</v>
      </c>
      <c r="F5587" s="309" t="s">
        <v>7017</v>
      </c>
      <c r="G5587" s="309" t="s">
        <v>7024</v>
      </c>
      <c r="H5587" s="309" t="s">
        <v>7025</v>
      </c>
      <c r="I5587" s="309" t="s">
        <v>5701</v>
      </c>
      <c r="J5587" s="309" t="s">
        <v>15063</v>
      </c>
      <c r="K5587" s="310">
        <v>0</v>
      </c>
      <c r="L5587" s="310">
        <v>0.47521349999999996</v>
      </c>
      <c r="M5587" s="310">
        <f>VLOOKUP(H5587,'Details of Feeder LEvel'!H:N,7,FALSE)</f>
        <v>0</v>
      </c>
      <c r="N5587" s="310" t="e">
        <f t="shared" si="87"/>
        <v>#DIV/0!</v>
      </c>
      <c r="O5587" s="310" t="e">
        <v>#DIV/0!</v>
      </c>
      <c r="P5587" s="309" t="s">
        <v>15063</v>
      </c>
      <c r="Q5587" s="311"/>
    </row>
    <row r="5588" spans="1:17" s="312" customFormat="1" x14ac:dyDescent="0.3">
      <c r="A5588" s="307">
        <v>5585</v>
      </c>
      <c r="B5588" s="308" t="s">
        <v>5252</v>
      </c>
      <c r="C5588" s="308" t="s">
        <v>14884</v>
      </c>
      <c r="D5588" s="308" t="s">
        <v>1368</v>
      </c>
      <c r="E5588" s="308" t="s">
        <v>14849</v>
      </c>
      <c r="F5588" s="309" t="s">
        <v>5414</v>
      </c>
      <c r="G5588" s="309" t="s">
        <v>5415</v>
      </c>
      <c r="H5588" s="309" t="s">
        <v>5416</v>
      </c>
      <c r="I5588" s="309" t="s">
        <v>2405</v>
      </c>
      <c r="J5588" s="309" t="s">
        <v>15063</v>
      </c>
      <c r="K5588" s="310">
        <v>0.96796000000000049</v>
      </c>
      <c r="L5588" s="310">
        <v>0.83175039000000006</v>
      </c>
      <c r="M5588" s="310">
        <f>VLOOKUP(H5588,'Details of Feeder LEvel'!H:N,7,FALSE)</f>
        <v>0</v>
      </c>
      <c r="N5588" s="310">
        <f t="shared" si="87"/>
        <v>14.071822182734861</v>
      </c>
      <c r="O5588" s="310">
        <v>22.970858146880214</v>
      </c>
      <c r="P5588" s="309" t="s">
        <v>15063</v>
      </c>
      <c r="Q5588" s="311"/>
    </row>
    <row r="5589" spans="1:17" s="312" customFormat="1" x14ac:dyDescent="0.3">
      <c r="A5589" s="307">
        <v>5586</v>
      </c>
      <c r="B5589" s="308" t="s">
        <v>3732</v>
      </c>
      <c r="C5589" s="308" t="s">
        <v>14881</v>
      </c>
      <c r="D5589" s="308" t="s">
        <v>1353</v>
      </c>
      <c r="E5589" s="308" t="s">
        <v>14496</v>
      </c>
      <c r="F5589" s="309" t="s">
        <v>4901</v>
      </c>
      <c r="G5589" s="309" t="s">
        <v>4902</v>
      </c>
      <c r="H5589" s="309" t="s">
        <v>4903</v>
      </c>
      <c r="I5589" s="309" t="s">
        <v>2405</v>
      </c>
      <c r="J5589" s="309" t="s">
        <v>15063</v>
      </c>
      <c r="K5589" s="310">
        <v>3.2663400000000125</v>
      </c>
      <c r="L5589" s="310">
        <v>3.7334195999999999</v>
      </c>
      <c r="M5589" s="310">
        <f>VLOOKUP(H5589,'Details of Feeder LEvel'!H:N,7,FALSE)</f>
        <v>0</v>
      </c>
      <c r="N5589" s="310">
        <f t="shared" si="87"/>
        <v>-14.299785080548432</v>
      </c>
      <c r="O5589" s="310">
        <v>-11.719833341397701</v>
      </c>
      <c r="P5589" s="309" t="s">
        <v>15063</v>
      </c>
      <c r="Q5589" s="311"/>
    </row>
    <row r="5590" spans="1:17" s="312" customFormat="1" x14ac:dyDescent="0.3">
      <c r="A5590" s="307">
        <v>5587</v>
      </c>
      <c r="B5590" s="308" t="s">
        <v>2401</v>
      </c>
      <c r="C5590" s="308" t="s">
        <v>14885</v>
      </c>
      <c r="D5590" s="308" t="s">
        <v>1360</v>
      </c>
      <c r="E5590" s="308" t="s">
        <v>14886</v>
      </c>
      <c r="F5590" s="309" t="s">
        <v>2416</v>
      </c>
      <c r="G5590" s="309" t="s">
        <v>14887</v>
      </c>
      <c r="H5590" s="309" t="s">
        <v>2417</v>
      </c>
      <c r="I5590" s="309" t="s">
        <v>2405</v>
      </c>
      <c r="J5590" s="309" t="s">
        <v>15063</v>
      </c>
      <c r="K5590" s="310">
        <v>3.8680249637745199</v>
      </c>
      <c r="L5590" s="310">
        <v>3.5276310978003118</v>
      </c>
      <c r="M5590" s="310">
        <f>VLOOKUP(H5590,'Details of Feeder LEvel'!H:N,7,FALSE)</f>
        <v>4.8654224197637639</v>
      </c>
      <c r="N5590" s="310">
        <f t="shared" si="87"/>
        <v>8.8001982707485649</v>
      </c>
      <c r="O5590" s="310">
        <v>8.800198270748572</v>
      </c>
      <c r="P5590" s="309" t="s">
        <v>15063</v>
      </c>
      <c r="Q5590" s="311"/>
    </row>
    <row r="5591" spans="1:17" s="312" customFormat="1" x14ac:dyDescent="0.3">
      <c r="A5591" s="307">
        <v>5588</v>
      </c>
      <c r="B5591" s="308" t="s">
        <v>2401</v>
      </c>
      <c r="C5591" s="308" t="s">
        <v>14885</v>
      </c>
      <c r="D5591" s="308" t="s">
        <v>1360</v>
      </c>
      <c r="E5591" s="308" t="s">
        <v>14886</v>
      </c>
      <c r="F5591" s="309" t="s">
        <v>2416</v>
      </c>
      <c r="G5591" s="309" t="s">
        <v>2418</v>
      </c>
      <c r="H5591" s="309" t="s">
        <v>2419</v>
      </c>
      <c r="I5591" s="309" t="s">
        <v>2405</v>
      </c>
      <c r="J5591" s="309" t="s">
        <v>15063</v>
      </c>
      <c r="K5591" s="310">
        <v>2.1652979999999973</v>
      </c>
      <c r="L5591" s="310">
        <v>2.091763384217491</v>
      </c>
      <c r="M5591" s="310">
        <f>VLOOKUP(H5591,'Details of Feeder LEvel'!H:N,7,FALSE)</f>
        <v>1.6734909136927194</v>
      </c>
      <c r="N5591" s="310">
        <f t="shared" si="87"/>
        <v>3.3960506028503423</v>
      </c>
      <c r="O5591" s="310">
        <v>3.3960506028503423</v>
      </c>
      <c r="P5591" s="309" t="s">
        <v>15063</v>
      </c>
      <c r="Q5591" s="311"/>
    </row>
    <row r="5592" spans="1:17" s="312" customFormat="1" x14ac:dyDescent="0.3">
      <c r="A5592" s="307">
        <v>5589</v>
      </c>
      <c r="B5592" s="308" t="s">
        <v>2401</v>
      </c>
      <c r="C5592" s="308" t="s">
        <v>14885</v>
      </c>
      <c r="D5592" s="308" t="s">
        <v>1360</v>
      </c>
      <c r="E5592" s="308" t="s">
        <v>14886</v>
      </c>
      <c r="F5592" s="309" t="s">
        <v>2416</v>
      </c>
      <c r="G5592" s="309" t="s">
        <v>3515</v>
      </c>
      <c r="H5592" s="309" t="s">
        <v>3516</v>
      </c>
      <c r="I5592" s="309" t="s">
        <v>2425</v>
      </c>
      <c r="J5592" s="309" t="s">
        <v>15063</v>
      </c>
      <c r="K5592" s="310">
        <v>1.1425954452212195</v>
      </c>
      <c r="L5592" s="310">
        <v>1.62479225</v>
      </c>
      <c r="M5592" s="310">
        <f>VLOOKUP(H5592,'Details of Feeder LEvel'!H:N,7,FALSE)</f>
        <v>8.4593169828381942E-3</v>
      </c>
      <c r="N5592" s="310">
        <f t="shared" si="87"/>
        <v>-42.201884034766287</v>
      </c>
      <c r="O5592" s="310">
        <v>-28.337367671456448</v>
      </c>
      <c r="P5592" s="309" t="s">
        <v>15063</v>
      </c>
      <c r="Q5592" s="311"/>
    </row>
    <row r="5593" spans="1:17" s="312" customFormat="1" x14ac:dyDescent="0.3">
      <c r="A5593" s="307">
        <v>5590</v>
      </c>
      <c r="B5593" s="308" t="s">
        <v>2401</v>
      </c>
      <c r="C5593" s="308" t="s">
        <v>14885</v>
      </c>
      <c r="D5593" s="308" t="s">
        <v>1360</v>
      </c>
      <c r="E5593" s="308" t="s">
        <v>14886</v>
      </c>
      <c r="F5593" s="309" t="s">
        <v>2416</v>
      </c>
      <c r="G5593" s="309" t="s">
        <v>3518</v>
      </c>
      <c r="H5593" s="309" t="s">
        <v>3519</v>
      </c>
      <c r="I5593" s="309" t="s">
        <v>2425</v>
      </c>
      <c r="J5593" s="309" t="s">
        <v>15063</v>
      </c>
      <c r="K5593" s="310">
        <v>0.68904438638812815</v>
      </c>
      <c r="L5593" s="310">
        <v>0.65904438638812801</v>
      </c>
      <c r="M5593" s="310">
        <f>VLOOKUP(H5593,'Details of Feeder LEvel'!H:N,7,FALSE)</f>
        <v>0.51316319150857881</v>
      </c>
      <c r="N5593" s="310">
        <f t="shared" si="87"/>
        <v>4.3538559478375305</v>
      </c>
      <c r="O5593" s="310">
        <v>4.3538559478375261</v>
      </c>
      <c r="P5593" s="309" t="s">
        <v>15063</v>
      </c>
      <c r="Q5593" s="311"/>
    </row>
    <row r="5594" spans="1:17" s="312" customFormat="1" x14ac:dyDescent="0.3">
      <c r="A5594" s="307">
        <v>5591</v>
      </c>
      <c r="B5594" s="308" t="s">
        <v>2401</v>
      </c>
      <c r="C5594" s="308" t="s">
        <v>14885</v>
      </c>
      <c r="D5594" s="308" t="s">
        <v>1360</v>
      </c>
      <c r="E5594" s="308" t="s">
        <v>14886</v>
      </c>
      <c r="F5594" s="309" t="s">
        <v>2416</v>
      </c>
      <c r="G5594" s="309" t="s">
        <v>3538</v>
      </c>
      <c r="H5594" s="309" t="s">
        <v>3539</v>
      </c>
      <c r="I5594" s="309" t="s">
        <v>2405</v>
      </c>
      <c r="J5594" s="309" t="s">
        <v>15063</v>
      </c>
      <c r="K5594" s="310">
        <v>1.5647073469246926</v>
      </c>
      <c r="L5594" s="310">
        <v>1.5472016000000002</v>
      </c>
      <c r="M5594" s="310">
        <f>VLOOKUP(H5594,'Details of Feeder LEvel'!H:N,7,FALSE)</f>
        <v>0.35862842405511031</v>
      </c>
      <c r="N5594" s="310">
        <f t="shared" si="87"/>
        <v>1.1187872901024318</v>
      </c>
      <c r="O5594" s="310">
        <v>1.1187872901024298</v>
      </c>
      <c r="P5594" s="309" t="s">
        <v>15063</v>
      </c>
      <c r="Q5594" s="311"/>
    </row>
    <row r="5595" spans="1:17" s="312" customFormat="1" x14ac:dyDescent="0.3">
      <c r="A5595" s="307">
        <v>5592</v>
      </c>
      <c r="B5595" s="308" t="s">
        <v>2401</v>
      </c>
      <c r="C5595" s="308" t="s">
        <v>14885</v>
      </c>
      <c r="D5595" s="308" t="s">
        <v>1360</v>
      </c>
      <c r="E5595" s="308" t="s">
        <v>14886</v>
      </c>
      <c r="F5595" s="309" t="s">
        <v>2416</v>
      </c>
      <c r="G5595" s="309" t="s">
        <v>3439</v>
      </c>
      <c r="H5595" s="309" t="s">
        <v>3440</v>
      </c>
      <c r="I5595" s="309" t="s">
        <v>2405</v>
      </c>
      <c r="J5595" s="309" t="s">
        <v>15063</v>
      </c>
      <c r="K5595" s="310">
        <v>2.0082800000000001</v>
      </c>
      <c r="L5595" s="310">
        <v>1.9901149999999999</v>
      </c>
      <c r="M5595" s="310">
        <f>VLOOKUP(H5595,'Details of Feeder LEvel'!H:N,7,FALSE)</f>
        <v>1.0989712147455908</v>
      </c>
      <c r="N5595" s="310">
        <f t="shared" si="87"/>
        <v>0.90450534785987047</v>
      </c>
      <c r="O5595" s="310">
        <v>0.90450534785986303</v>
      </c>
      <c r="P5595" s="309" t="s">
        <v>15063</v>
      </c>
      <c r="Q5595" s="311"/>
    </row>
    <row r="5596" spans="1:17" s="312" customFormat="1" x14ac:dyDescent="0.3">
      <c r="A5596" s="307">
        <v>5593</v>
      </c>
      <c r="B5596" s="308" t="s">
        <v>3732</v>
      </c>
      <c r="C5596" s="308" t="s">
        <v>14881</v>
      </c>
      <c r="D5596" s="308" t="s">
        <v>1540</v>
      </c>
      <c r="E5596" s="308" t="s">
        <v>14883</v>
      </c>
      <c r="F5596" s="309" t="s">
        <v>2991</v>
      </c>
      <c r="G5596" s="309" t="s">
        <v>2992</v>
      </c>
      <c r="H5596" s="309" t="s">
        <v>2993</v>
      </c>
      <c r="I5596" s="309" t="s">
        <v>2432</v>
      </c>
      <c r="J5596" s="309" t="s">
        <v>15063</v>
      </c>
      <c r="K5596" s="310">
        <v>1.6041312833238914</v>
      </c>
      <c r="L5596" s="310">
        <v>2.25724525</v>
      </c>
      <c r="M5596" s="310">
        <f>VLOOKUP(H5596,'Details of Feeder LEvel'!H:N,7,FALSE)</f>
        <v>1.6353684009259515</v>
      </c>
      <c r="N5596" s="310">
        <f t="shared" si="87"/>
        <v>-40.714495968360076</v>
      </c>
      <c r="O5596" s="310">
        <v>-40.714495968360055</v>
      </c>
      <c r="P5596" s="309" t="s">
        <v>15063</v>
      </c>
      <c r="Q5596" s="311"/>
    </row>
    <row r="5597" spans="1:17" s="312" customFormat="1" x14ac:dyDescent="0.3">
      <c r="A5597" s="307">
        <v>5594</v>
      </c>
      <c r="B5597" s="308" t="s">
        <v>3732</v>
      </c>
      <c r="C5597" s="308" t="s">
        <v>14881</v>
      </c>
      <c r="D5597" s="308" t="s">
        <v>1540</v>
      </c>
      <c r="E5597" s="308" t="s">
        <v>14883</v>
      </c>
      <c r="F5597" s="309" t="s">
        <v>2991</v>
      </c>
      <c r="G5597" s="309" t="s">
        <v>2998</v>
      </c>
      <c r="H5597" s="309" t="s">
        <v>2999</v>
      </c>
      <c r="I5597" s="309" t="s">
        <v>2425</v>
      </c>
      <c r="J5597" s="309" t="s">
        <v>15063</v>
      </c>
      <c r="K5597" s="310">
        <v>1.22448</v>
      </c>
      <c r="L5597" s="310">
        <v>1.1375649999999999</v>
      </c>
      <c r="M5597" s="310">
        <f>VLOOKUP(H5597,'Details of Feeder LEvel'!H:N,7,FALSE)</f>
        <v>1.2254362919260673</v>
      </c>
      <c r="N5597" s="310">
        <f t="shared" si="87"/>
        <v>7.0981151182542845</v>
      </c>
      <c r="O5597" s="310">
        <v>7.0981151182542774</v>
      </c>
      <c r="P5597" s="309" t="s">
        <v>15063</v>
      </c>
      <c r="Q5597" s="311"/>
    </row>
    <row r="5598" spans="1:17" s="312" customFormat="1" x14ac:dyDescent="0.3">
      <c r="A5598" s="307">
        <v>5595</v>
      </c>
      <c r="B5598" s="308" t="s">
        <v>3732</v>
      </c>
      <c r="C5598" s="308" t="s">
        <v>14881</v>
      </c>
      <c r="D5598" s="308" t="s">
        <v>1540</v>
      </c>
      <c r="E5598" s="308" t="s">
        <v>14883</v>
      </c>
      <c r="F5598" s="309" t="s">
        <v>2991</v>
      </c>
      <c r="G5598" s="309" t="s">
        <v>3000</v>
      </c>
      <c r="H5598" s="309" t="s">
        <v>3001</v>
      </c>
      <c r="I5598" s="309" t="s">
        <v>2432</v>
      </c>
      <c r="J5598" s="309" t="s">
        <v>15063</v>
      </c>
      <c r="K5598" s="310">
        <v>0.65811999999999848</v>
      </c>
      <c r="L5598" s="310">
        <v>1.338525</v>
      </c>
      <c r="M5598" s="310">
        <f>VLOOKUP(H5598,'Details of Feeder LEvel'!H:N,7,FALSE)</f>
        <v>6.5044190678283691</v>
      </c>
      <c r="N5598" s="310">
        <f t="shared" si="87"/>
        <v>-103.38616057861833</v>
      </c>
      <c r="O5598" s="310">
        <v>-103.38616057861833</v>
      </c>
      <c r="P5598" s="309" t="s">
        <v>15063</v>
      </c>
      <c r="Q5598" s="311"/>
    </row>
    <row r="5599" spans="1:17" s="312" customFormat="1" x14ac:dyDescent="0.3">
      <c r="A5599" s="307">
        <v>5596</v>
      </c>
      <c r="B5599" s="308" t="s">
        <v>3732</v>
      </c>
      <c r="C5599" s="308" t="s">
        <v>14881</v>
      </c>
      <c r="D5599" s="308" t="s">
        <v>1540</v>
      </c>
      <c r="E5599" s="308" t="s">
        <v>14883</v>
      </c>
      <c r="F5599" s="309" t="s">
        <v>2991</v>
      </c>
      <c r="G5599" s="309" t="s">
        <v>3014</v>
      </c>
      <c r="H5599" s="309" t="s">
        <v>3015</v>
      </c>
      <c r="I5599" s="309" t="s">
        <v>2432</v>
      </c>
      <c r="J5599" s="309" t="s">
        <v>15063</v>
      </c>
      <c r="K5599" s="310">
        <v>1.5546999999999984</v>
      </c>
      <c r="L5599" s="310">
        <v>1.8851980000000013</v>
      </c>
      <c r="M5599" s="310">
        <f>VLOOKUP(H5599,'Details of Feeder LEvel'!H:N,7,FALSE)</f>
        <v>1.5916821325916353</v>
      </c>
      <c r="N5599" s="310">
        <f t="shared" si="87"/>
        <v>-21.257991895542752</v>
      </c>
      <c r="O5599" s="310">
        <v>-21.257991895542759</v>
      </c>
      <c r="P5599" s="309" t="s">
        <v>15063</v>
      </c>
      <c r="Q5599" s="311"/>
    </row>
    <row r="5600" spans="1:17" s="312" customFormat="1" x14ac:dyDescent="0.3">
      <c r="A5600" s="307">
        <v>5597</v>
      </c>
      <c r="B5600" s="308" t="s">
        <v>5271</v>
      </c>
      <c r="C5600" s="308" t="s">
        <v>2396</v>
      </c>
      <c r="D5600" s="308" t="s">
        <v>2396</v>
      </c>
      <c r="E5600" s="308" t="s">
        <v>14807</v>
      </c>
      <c r="F5600" s="309" t="s">
        <v>5392</v>
      </c>
      <c r="G5600" s="309" t="s">
        <v>7283</v>
      </c>
      <c r="H5600" s="309" t="s">
        <v>7284</v>
      </c>
      <c r="I5600" s="309" t="s">
        <v>5701</v>
      </c>
      <c r="J5600" s="309" t="s">
        <v>15063</v>
      </c>
      <c r="K5600" s="310">
        <v>0</v>
      </c>
      <c r="L5600" s="310">
        <v>1.0258815000000001</v>
      </c>
      <c r="M5600" s="310">
        <f>VLOOKUP(H5600,'Details of Feeder LEvel'!H:N,7,FALSE)</f>
        <v>0</v>
      </c>
      <c r="N5600" s="310" t="e">
        <f t="shared" si="87"/>
        <v>#DIV/0!</v>
      </c>
      <c r="O5600" s="310" t="e">
        <v>#DIV/0!</v>
      </c>
      <c r="P5600" s="309" t="s">
        <v>15063</v>
      </c>
      <c r="Q5600" s="311"/>
    </row>
    <row r="5601" spans="1:17" s="312" customFormat="1" x14ac:dyDescent="0.3">
      <c r="A5601" s="307">
        <v>5598</v>
      </c>
      <c r="B5601" s="308" t="s">
        <v>5271</v>
      </c>
      <c r="C5601" s="308" t="s">
        <v>2396</v>
      </c>
      <c r="D5601" s="308" t="s">
        <v>2396</v>
      </c>
      <c r="E5601" s="308" t="s">
        <v>14807</v>
      </c>
      <c r="F5601" s="309" t="s">
        <v>5392</v>
      </c>
      <c r="G5601" s="309" t="s">
        <v>5399</v>
      </c>
      <c r="H5601" s="309" t="s">
        <v>5400</v>
      </c>
      <c r="I5601" s="309" t="s">
        <v>2405</v>
      </c>
      <c r="J5601" s="309" t="s">
        <v>15063</v>
      </c>
      <c r="K5601" s="310">
        <v>0.92538300000000007</v>
      </c>
      <c r="L5601" s="310">
        <v>0.84691467600000003</v>
      </c>
      <c r="M5601" s="310">
        <f>VLOOKUP(H5601,'Details of Feeder LEvel'!H:N,7,FALSE)</f>
        <v>0.72971699999999995</v>
      </c>
      <c r="N5601" s="310">
        <f t="shared" si="87"/>
        <v>8.4795510615604606</v>
      </c>
      <c r="O5601" s="310">
        <v>8.4795510615604641</v>
      </c>
      <c r="P5601" s="309" t="s">
        <v>15063</v>
      </c>
      <c r="Q5601" s="311"/>
    </row>
    <row r="5602" spans="1:17" s="312" customFormat="1" x14ac:dyDescent="0.3">
      <c r="A5602" s="307">
        <v>5599</v>
      </c>
      <c r="B5602" s="308" t="s">
        <v>5252</v>
      </c>
      <c r="C5602" s="308" t="s">
        <v>14884</v>
      </c>
      <c r="D5602" s="308" t="s">
        <v>14888</v>
      </c>
      <c r="E5602" s="308" t="s">
        <v>14889</v>
      </c>
      <c r="F5602" s="309" t="s">
        <v>5648</v>
      </c>
      <c r="G5602" s="309" t="s">
        <v>5667</v>
      </c>
      <c r="H5602" s="309" t="s">
        <v>3105</v>
      </c>
      <c r="I5602" s="309" t="s">
        <v>2405</v>
      </c>
      <c r="J5602" s="309" t="s">
        <v>15063</v>
      </c>
      <c r="K5602" s="310">
        <v>1.8631810876005646</v>
      </c>
      <c r="L5602" s="310">
        <v>1.733095720000003</v>
      </c>
      <c r="M5602" s="310">
        <f>VLOOKUP(H5602,'Details of Feeder LEvel'!H:N,7,FALSE)</f>
        <v>0</v>
      </c>
      <c r="N5602" s="310">
        <f t="shared" si="87"/>
        <v>6.9818960951395033</v>
      </c>
      <c r="O5602" s="310">
        <v>9.8175259381799727</v>
      </c>
      <c r="P5602" s="309" t="s">
        <v>15063</v>
      </c>
      <c r="Q5602" s="311"/>
    </row>
    <row r="5603" spans="1:17" s="312" customFormat="1" x14ac:dyDescent="0.3">
      <c r="A5603" s="307">
        <v>5600</v>
      </c>
      <c r="B5603" s="308" t="s">
        <v>2401</v>
      </c>
      <c r="C5603" s="308" t="s">
        <v>14885</v>
      </c>
      <c r="D5603" s="308" t="s">
        <v>1361</v>
      </c>
      <c r="E5603" s="308" t="s">
        <v>14340</v>
      </c>
      <c r="F5603" s="309" t="s">
        <v>2947</v>
      </c>
      <c r="G5603" s="309" t="s">
        <v>2954</v>
      </c>
      <c r="H5603" s="309" t="s">
        <v>2955</v>
      </c>
      <c r="I5603" s="309" t="s">
        <v>2432</v>
      </c>
      <c r="J5603" s="309" t="s">
        <v>15063</v>
      </c>
      <c r="K5603" s="310">
        <v>3.6209985115760741</v>
      </c>
      <c r="L5603" s="310">
        <v>6.0159751999999997</v>
      </c>
      <c r="M5603" s="310">
        <f>VLOOKUP(H5603,'Details of Feeder LEvel'!H:N,7,FALSE)</f>
        <v>3.6297138438943435</v>
      </c>
      <c r="N5603" s="310">
        <f t="shared" si="87"/>
        <v>-66.141333136905629</v>
      </c>
      <c r="O5603" s="310">
        <v>-64.799459117572539</v>
      </c>
      <c r="P5603" s="309" t="s">
        <v>15063</v>
      </c>
      <c r="Q5603" s="311"/>
    </row>
    <row r="5604" spans="1:17" s="312" customFormat="1" x14ac:dyDescent="0.3">
      <c r="A5604" s="307">
        <v>5601</v>
      </c>
      <c r="B5604" s="308" t="s">
        <v>2401</v>
      </c>
      <c r="C5604" s="308" t="s">
        <v>14885</v>
      </c>
      <c r="D5604" s="308" t="s">
        <v>1361</v>
      </c>
      <c r="E5604" s="308" t="s">
        <v>14340</v>
      </c>
      <c r="F5604" s="309" t="s">
        <v>2947</v>
      </c>
      <c r="G5604" s="309" t="s">
        <v>2972</v>
      </c>
      <c r="H5604" s="309" t="s">
        <v>2973</v>
      </c>
      <c r="I5604" s="309" t="s">
        <v>2425</v>
      </c>
      <c r="J5604" s="309" t="s">
        <v>15063</v>
      </c>
      <c r="K5604" s="310">
        <v>1.6290903384812383</v>
      </c>
      <c r="L5604" s="310">
        <v>3.5991224999999987</v>
      </c>
      <c r="M5604" s="310">
        <f>VLOOKUP(H5604,'Details of Feeder LEvel'!H:N,7,FALSE)</f>
        <v>0.97615999999999525</v>
      </c>
      <c r="N5604" s="310">
        <f t="shared" si="87"/>
        <v>-120.92835584276891</v>
      </c>
      <c r="O5604" s="310">
        <v>-120.92835584276891</v>
      </c>
      <c r="P5604" s="309" t="s">
        <v>15063</v>
      </c>
      <c r="Q5604" s="311"/>
    </row>
    <row r="5605" spans="1:17" s="312" customFormat="1" x14ac:dyDescent="0.3">
      <c r="A5605" s="307">
        <v>5602</v>
      </c>
      <c r="B5605" s="308" t="s">
        <v>5271</v>
      </c>
      <c r="C5605" s="308" t="s">
        <v>14834</v>
      </c>
      <c r="D5605" s="308" t="s">
        <v>1382</v>
      </c>
      <c r="E5605" s="308" t="s">
        <v>1382</v>
      </c>
      <c r="F5605" s="309" t="s">
        <v>12142</v>
      </c>
      <c r="G5605" s="309" t="s">
        <v>12143</v>
      </c>
      <c r="H5605" s="309" t="s">
        <v>12144</v>
      </c>
      <c r="I5605" s="309" t="s">
        <v>5701</v>
      </c>
      <c r="J5605" s="309" t="s">
        <v>15063</v>
      </c>
      <c r="K5605" s="310">
        <v>0</v>
      </c>
      <c r="L5605" s="310">
        <v>2.2258369</v>
      </c>
      <c r="M5605" s="310">
        <f>VLOOKUP(H5605,'Details of Feeder LEvel'!H:N,7,FALSE)</f>
        <v>0</v>
      </c>
      <c r="N5605" s="310" t="e">
        <f t="shared" si="87"/>
        <v>#DIV/0!</v>
      </c>
      <c r="O5605" s="310" t="e">
        <v>#DIV/0!</v>
      </c>
      <c r="P5605" s="309" t="s">
        <v>15063</v>
      </c>
      <c r="Q5605" s="311"/>
    </row>
    <row r="5606" spans="1:17" s="312" customFormat="1" x14ac:dyDescent="0.3">
      <c r="A5606" s="307">
        <v>5603</v>
      </c>
      <c r="B5606" s="308" t="s">
        <v>5271</v>
      </c>
      <c r="C5606" s="308" t="s">
        <v>14834</v>
      </c>
      <c r="D5606" s="308" t="s">
        <v>14834</v>
      </c>
      <c r="E5606" s="308" t="s">
        <v>14800</v>
      </c>
      <c r="F5606" s="309" t="s">
        <v>5610</v>
      </c>
      <c r="G5606" s="309" t="s">
        <v>5631</v>
      </c>
      <c r="H5606" s="309" t="s">
        <v>5632</v>
      </c>
      <c r="I5606" s="309" t="s">
        <v>2405</v>
      </c>
      <c r="J5606" s="309" t="s">
        <v>15063</v>
      </c>
      <c r="K5606" s="310">
        <v>1.71316</v>
      </c>
      <c r="L5606" s="310">
        <v>2.4804708999999998</v>
      </c>
      <c r="M5606" s="310">
        <f>VLOOKUP(H5606,'Details of Feeder LEvel'!H:N,7,FALSE)</f>
        <v>0.17755999999999994</v>
      </c>
      <c r="N5606" s="310">
        <f t="shared" si="87"/>
        <v>-44.789214083915091</v>
      </c>
      <c r="O5606" s="310">
        <v>-31.143262237655179</v>
      </c>
      <c r="P5606" s="309" t="s">
        <v>15063</v>
      </c>
      <c r="Q5606" s="311"/>
    </row>
    <row r="5607" spans="1:17" s="312" customFormat="1" x14ac:dyDescent="0.3">
      <c r="A5607" s="307">
        <v>5604</v>
      </c>
      <c r="B5607" s="308" t="s">
        <v>3732</v>
      </c>
      <c r="C5607" s="308" t="s">
        <v>14881</v>
      </c>
      <c r="D5607" s="308" t="s">
        <v>1540</v>
      </c>
      <c r="E5607" s="308" t="s">
        <v>14890</v>
      </c>
      <c r="F5607" s="309" t="s">
        <v>4975</v>
      </c>
      <c r="G5607" s="309" t="s">
        <v>3233</v>
      </c>
      <c r="H5607" s="309" t="s">
        <v>3226</v>
      </c>
      <c r="I5607" s="309" t="s">
        <v>2405</v>
      </c>
      <c r="J5607" s="309" t="s">
        <v>15063</v>
      </c>
      <c r="K5607" s="310">
        <v>0.68879374697809159</v>
      </c>
      <c r="L5607" s="310">
        <v>1.3742707469780915</v>
      </c>
      <c r="M5607" s="310">
        <f>VLOOKUP(H5607,'Details of Feeder LEvel'!H:N,7,FALSE)</f>
        <v>0</v>
      </c>
      <c r="N5607" s="310">
        <f t="shared" si="87"/>
        <v>-99.518470225282513</v>
      </c>
      <c r="O5607" s="310">
        <v>-99.518470225282556</v>
      </c>
      <c r="P5607" s="309" t="s">
        <v>15063</v>
      </c>
      <c r="Q5607" s="311"/>
    </row>
    <row r="5608" spans="1:17" s="312" customFormat="1" x14ac:dyDescent="0.3">
      <c r="A5608" s="307">
        <v>5605</v>
      </c>
      <c r="B5608" s="308" t="s">
        <v>3732</v>
      </c>
      <c r="C5608" s="308" t="s">
        <v>14881</v>
      </c>
      <c r="D5608" s="308" t="s">
        <v>1353</v>
      </c>
      <c r="E5608" s="308" t="s">
        <v>14891</v>
      </c>
      <c r="F5608" s="309" t="s">
        <v>3991</v>
      </c>
      <c r="G5608" s="309" t="s">
        <v>3992</v>
      </c>
      <c r="H5608" s="309" t="s">
        <v>3993</v>
      </c>
      <c r="I5608" s="309" t="e">
        <v>#REF!</v>
      </c>
      <c r="J5608" s="309" t="s">
        <v>15063</v>
      </c>
      <c r="K5608" s="310">
        <v>3.6396840000000017</v>
      </c>
      <c r="L5608" s="310">
        <v>4.0730718863200002</v>
      </c>
      <c r="M5608" s="310">
        <f>VLOOKUP(H5608,'Details of Feeder LEvel'!H:N,7,FALSE)</f>
        <v>0</v>
      </c>
      <c r="N5608" s="310">
        <f t="shared" si="87"/>
        <v>-11.907294323353298</v>
      </c>
      <c r="O5608" s="310">
        <v>-3.1887290393963097</v>
      </c>
      <c r="P5608" s="309" t="s">
        <v>15063</v>
      </c>
      <c r="Q5608" s="311"/>
    </row>
    <row r="5609" spans="1:17" s="312" customFormat="1" x14ac:dyDescent="0.3">
      <c r="A5609" s="307">
        <v>5606</v>
      </c>
      <c r="B5609" s="308" t="s">
        <v>3732</v>
      </c>
      <c r="C5609" s="308" t="s">
        <v>14881</v>
      </c>
      <c r="D5609" s="308" t="s">
        <v>1353</v>
      </c>
      <c r="E5609" s="308" t="s">
        <v>14891</v>
      </c>
      <c r="F5609" s="309" t="s">
        <v>3991</v>
      </c>
      <c r="G5609" s="309" t="s">
        <v>4041</v>
      </c>
      <c r="H5609" s="309" t="s">
        <v>14892</v>
      </c>
      <c r="I5609" s="309" t="s">
        <v>2432</v>
      </c>
      <c r="J5609" s="309" t="s">
        <v>15063</v>
      </c>
      <c r="K5609" s="310">
        <v>3.6718813977944884</v>
      </c>
      <c r="L5609" s="310">
        <v>8.1450150000000008</v>
      </c>
      <c r="M5609" s="310">
        <f>VLOOKUP(H5609,'Details of Feeder LEvel'!H:N,7,FALSE)</f>
        <v>0.46013106531908887</v>
      </c>
      <c r="N5609" s="310">
        <f t="shared" si="87"/>
        <v>-121.8212986098161</v>
      </c>
      <c r="O5609" s="310">
        <v>-121.82129860981607</v>
      </c>
      <c r="P5609" s="309" t="s">
        <v>15063</v>
      </c>
      <c r="Q5609" s="311"/>
    </row>
    <row r="5610" spans="1:17" s="312" customFormat="1" x14ac:dyDescent="0.3">
      <c r="A5610" s="307">
        <v>5607</v>
      </c>
      <c r="B5610" s="308" t="s">
        <v>3732</v>
      </c>
      <c r="C5610" s="308" t="s">
        <v>14881</v>
      </c>
      <c r="D5610" s="308" t="s">
        <v>1353</v>
      </c>
      <c r="E5610" s="308" t="s">
        <v>14891</v>
      </c>
      <c r="F5610" s="309" t="s">
        <v>3991</v>
      </c>
      <c r="G5610" s="309" t="s">
        <v>4089</v>
      </c>
      <c r="H5610" s="309" t="s">
        <v>4090</v>
      </c>
      <c r="I5610" s="309" t="s">
        <v>2405</v>
      </c>
      <c r="J5610" s="309" t="s">
        <v>15063</v>
      </c>
      <c r="K5610" s="310">
        <v>1.6956512807999937</v>
      </c>
      <c r="L5610" s="310">
        <v>3.8596870000000001</v>
      </c>
      <c r="M5610" s="310">
        <f>VLOOKUP(H5610,'Details of Feeder LEvel'!H:N,7,FALSE)</f>
        <v>4.1511912368000052</v>
      </c>
      <c r="N5610" s="310">
        <f t="shared" si="87"/>
        <v>-127.62268655728748</v>
      </c>
      <c r="O5610" s="310">
        <v>-127.62268655728745</v>
      </c>
      <c r="P5610" s="309" t="s">
        <v>15063</v>
      </c>
      <c r="Q5610" s="311"/>
    </row>
    <row r="5611" spans="1:17" s="312" customFormat="1" x14ac:dyDescent="0.3">
      <c r="A5611" s="307">
        <v>5608</v>
      </c>
      <c r="B5611" s="308" t="s">
        <v>3732</v>
      </c>
      <c r="C5611" s="308" t="s">
        <v>14881</v>
      </c>
      <c r="D5611" s="308" t="s">
        <v>1353</v>
      </c>
      <c r="E5611" s="308" t="s">
        <v>14891</v>
      </c>
      <c r="F5611" s="309" t="s">
        <v>3991</v>
      </c>
      <c r="G5611" s="309" t="s">
        <v>4003</v>
      </c>
      <c r="H5611" s="309" t="s">
        <v>4004</v>
      </c>
      <c r="I5611" s="309" t="e">
        <v>#REF!</v>
      </c>
      <c r="J5611" s="309" t="s">
        <v>15063</v>
      </c>
      <c r="K5611" s="310">
        <v>1.2286074513842282</v>
      </c>
      <c r="L5611" s="310">
        <v>2.2554530405302788</v>
      </c>
      <c r="M5611" s="310">
        <f>VLOOKUP(H5611,'Details of Feeder LEvel'!H:N,7,FALSE)</f>
        <v>0.21452000000000004</v>
      </c>
      <c r="N5611" s="310">
        <f t="shared" si="87"/>
        <v>-83.578004348674611</v>
      </c>
      <c r="O5611" s="310">
        <v>-73.14007810068739</v>
      </c>
      <c r="P5611" s="309" t="s">
        <v>15063</v>
      </c>
      <c r="Q5611" s="311"/>
    </row>
    <row r="5612" spans="1:17" s="312" customFormat="1" x14ac:dyDescent="0.3">
      <c r="A5612" s="307">
        <v>5609</v>
      </c>
      <c r="B5612" s="308" t="s">
        <v>3732</v>
      </c>
      <c r="C5612" s="308" t="s">
        <v>14881</v>
      </c>
      <c r="D5612" s="308" t="s">
        <v>1353</v>
      </c>
      <c r="E5612" s="308" t="s">
        <v>14891</v>
      </c>
      <c r="F5612" s="309" t="s">
        <v>3991</v>
      </c>
      <c r="G5612" s="309" t="s">
        <v>4005</v>
      </c>
      <c r="H5612" s="309" t="s">
        <v>4006</v>
      </c>
      <c r="I5612" s="309" t="e">
        <v>#REF!</v>
      </c>
      <c r="J5612" s="309" t="s">
        <v>15063</v>
      </c>
      <c r="K5612" s="310">
        <v>5.5140082968082105</v>
      </c>
      <c r="L5612" s="310">
        <v>8.3482195837859994</v>
      </c>
      <c r="M5612" s="310">
        <f>VLOOKUP(H5612,'Details of Feeder LEvel'!H:N,7,FALSE)</f>
        <v>2.1039746409393727</v>
      </c>
      <c r="N5612" s="310">
        <f t="shared" si="87"/>
        <v>-51.400199898472678</v>
      </c>
      <c r="O5612" s="310">
        <v>-51.400199898472685</v>
      </c>
      <c r="P5612" s="309" t="s">
        <v>15063</v>
      </c>
      <c r="Q5612" s="311"/>
    </row>
    <row r="5613" spans="1:17" s="312" customFormat="1" x14ac:dyDescent="0.3">
      <c r="A5613" s="307">
        <v>5610</v>
      </c>
      <c r="B5613" s="308" t="s">
        <v>3732</v>
      </c>
      <c r="C5613" s="308" t="s">
        <v>14881</v>
      </c>
      <c r="D5613" s="308" t="s">
        <v>1353</v>
      </c>
      <c r="E5613" s="308" t="s">
        <v>14891</v>
      </c>
      <c r="F5613" s="309" t="s">
        <v>3991</v>
      </c>
      <c r="G5613" s="309" t="s">
        <v>4007</v>
      </c>
      <c r="H5613" s="309" t="s">
        <v>4008</v>
      </c>
      <c r="I5613" s="309" t="e">
        <v>#REF!</v>
      </c>
      <c r="J5613" s="309" t="s">
        <v>15063</v>
      </c>
      <c r="K5613" s="310">
        <v>4.1568703048437428</v>
      </c>
      <c r="L5613" s="310">
        <v>6.8995447810213335</v>
      </c>
      <c r="M5613" s="310">
        <f>VLOOKUP(H5613,'Details of Feeder LEvel'!H:N,7,FALSE)</f>
        <v>1.4993600000000002</v>
      </c>
      <c r="N5613" s="310">
        <f t="shared" si="87"/>
        <v>-65.979313162157666</v>
      </c>
      <c r="O5613" s="310">
        <v>-65.979313162157666</v>
      </c>
      <c r="P5613" s="309" t="s">
        <v>15063</v>
      </c>
      <c r="Q5613" s="311"/>
    </row>
    <row r="5614" spans="1:17" s="312" customFormat="1" x14ac:dyDescent="0.3">
      <c r="A5614" s="307">
        <v>5611</v>
      </c>
      <c r="B5614" s="308" t="s">
        <v>3732</v>
      </c>
      <c r="C5614" s="308" t="s">
        <v>14881</v>
      </c>
      <c r="D5614" s="308" t="s">
        <v>1353</v>
      </c>
      <c r="E5614" s="308" t="s">
        <v>14891</v>
      </c>
      <c r="F5614" s="309" t="s">
        <v>3991</v>
      </c>
      <c r="G5614" s="309" t="s">
        <v>4101</v>
      </c>
      <c r="H5614" s="309" t="s">
        <v>4102</v>
      </c>
      <c r="I5614" s="309" t="s">
        <v>2405</v>
      </c>
      <c r="J5614" s="309" t="s">
        <v>15063</v>
      </c>
      <c r="K5614" s="310">
        <v>5.5003310895906932</v>
      </c>
      <c r="L5614" s="310">
        <v>6.5140970000000005</v>
      </c>
      <c r="M5614" s="310">
        <f>VLOOKUP(H5614,'Details of Feeder LEvel'!H:N,7,FALSE)</f>
        <v>0.14815793079369755</v>
      </c>
      <c r="N5614" s="310">
        <f t="shared" si="87"/>
        <v>-18.430997950793298</v>
      </c>
      <c r="O5614" s="310">
        <v>-18.430997950793305</v>
      </c>
      <c r="P5614" s="309" t="s">
        <v>15063</v>
      </c>
      <c r="Q5614" s="311"/>
    </row>
    <row r="5615" spans="1:17" s="312" customFormat="1" x14ac:dyDescent="0.3">
      <c r="A5615" s="307">
        <v>5612</v>
      </c>
      <c r="B5615" s="308" t="s">
        <v>3732</v>
      </c>
      <c r="C5615" s="308" t="s">
        <v>14881</v>
      </c>
      <c r="D5615" s="308" t="s">
        <v>1353</v>
      </c>
      <c r="E5615" s="308" t="s">
        <v>14891</v>
      </c>
      <c r="F5615" s="309" t="s">
        <v>3991</v>
      </c>
      <c r="G5615" s="309" t="s">
        <v>4070</v>
      </c>
      <c r="H5615" s="309" t="s">
        <v>4071</v>
      </c>
      <c r="I5615" s="309" t="e">
        <v>#REF!</v>
      </c>
      <c r="J5615" s="309" t="s">
        <v>15063</v>
      </c>
      <c r="K5615" s="310">
        <v>6.7520032888232349</v>
      </c>
      <c r="L5615" s="310">
        <v>6.3721134999999967</v>
      </c>
      <c r="M5615" s="310">
        <f>VLOOKUP(H5615,'Details of Feeder LEvel'!H:N,7,FALSE)</f>
        <v>0.14223199999999991</v>
      </c>
      <c r="N5615" s="310">
        <f t="shared" si="87"/>
        <v>5.6263270702500918</v>
      </c>
      <c r="O5615" s="310">
        <v>6.1950724367930921</v>
      </c>
      <c r="P5615" s="309" t="s">
        <v>15063</v>
      </c>
      <c r="Q5615" s="311"/>
    </row>
    <row r="5616" spans="1:17" s="312" customFormat="1" x14ac:dyDescent="0.3">
      <c r="A5616" s="307">
        <v>5613</v>
      </c>
      <c r="B5616" s="308" t="s">
        <v>2401</v>
      </c>
      <c r="C5616" s="308" t="s">
        <v>14885</v>
      </c>
      <c r="D5616" s="308" t="s">
        <v>1362</v>
      </c>
      <c r="E5616" s="308" t="s">
        <v>14451</v>
      </c>
      <c r="F5616" s="309" t="s">
        <v>3198</v>
      </c>
      <c r="G5616" s="309" t="s">
        <v>3636</v>
      </c>
      <c r="H5616" s="309" t="s">
        <v>3637</v>
      </c>
      <c r="I5616" s="309" t="s">
        <v>2405</v>
      </c>
      <c r="J5616" s="309" t="s">
        <v>15063</v>
      </c>
      <c r="K5616" s="310">
        <v>6.1007600000000002</v>
      </c>
      <c r="L5616" s="310">
        <v>5.7542982715181568</v>
      </c>
      <c r="M5616" s="310">
        <f>VLOOKUP(H5616,'Details of Feeder LEvel'!H:N,7,FALSE)</f>
        <v>0</v>
      </c>
      <c r="N5616" s="310">
        <f t="shared" si="87"/>
        <v>5.6789929202565492</v>
      </c>
      <c r="O5616" s="310">
        <v>8.7074537502744747</v>
      </c>
      <c r="P5616" s="309" t="s">
        <v>15063</v>
      </c>
      <c r="Q5616" s="311"/>
    </row>
    <row r="5617" spans="1:17" s="312" customFormat="1" x14ac:dyDescent="0.3">
      <c r="A5617" s="307">
        <v>5614</v>
      </c>
      <c r="B5617" s="308" t="s">
        <v>2401</v>
      </c>
      <c r="C5617" s="308" t="s">
        <v>14885</v>
      </c>
      <c r="D5617" s="308" t="s">
        <v>1362</v>
      </c>
      <c r="E5617" s="308" t="s">
        <v>14451</v>
      </c>
      <c r="F5617" s="309" t="s">
        <v>3198</v>
      </c>
      <c r="G5617" s="309" t="s">
        <v>3632</v>
      </c>
      <c r="H5617" s="309" t="s">
        <v>3633</v>
      </c>
      <c r="I5617" s="309" t="s">
        <v>2405</v>
      </c>
      <c r="J5617" s="309" t="s">
        <v>15063</v>
      </c>
      <c r="K5617" s="310">
        <v>4.0427367741935489</v>
      </c>
      <c r="L5617" s="310">
        <v>7.9156050307590728</v>
      </c>
      <c r="M5617" s="310">
        <f>VLOOKUP(H5617,'Details of Feeder LEvel'!H:N,7,FALSE)</f>
        <v>0.93150322580645106</v>
      </c>
      <c r="N5617" s="310">
        <f t="shared" si="87"/>
        <v>-95.798180116193421</v>
      </c>
      <c r="O5617" s="310">
        <v>-93.435708878652179</v>
      </c>
      <c r="P5617" s="309" t="s">
        <v>15063</v>
      </c>
      <c r="Q5617" s="311"/>
    </row>
    <row r="5618" spans="1:17" s="312" customFormat="1" x14ac:dyDescent="0.3">
      <c r="A5618" s="307">
        <v>5615</v>
      </c>
      <c r="B5618" s="308" t="s">
        <v>5271</v>
      </c>
      <c r="C5618" s="308" t="s">
        <v>14834</v>
      </c>
      <c r="D5618" s="308" t="s">
        <v>1381</v>
      </c>
      <c r="E5618" s="308" t="s">
        <v>1381</v>
      </c>
      <c r="F5618" s="309" t="s">
        <v>5555</v>
      </c>
      <c r="G5618" s="309" t="s">
        <v>12856</v>
      </c>
      <c r="H5618" s="309" t="s">
        <v>9056</v>
      </c>
      <c r="I5618" s="309" t="s">
        <v>5701</v>
      </c>
      <c r="J5618" s="309" t="s">
        <v>15063</v>
      </c>
      <c r="K5618" s="310">
        <v>0</v>
      </c>
      <c r="L5618" s="310">
        <v>0.94887250000000001</v>
      </c>
      <c r="M5618" s="310">
        <f>VLOOKUP(H5618,'Details of Feeder LEvel'!H:N,7,FALSE)</f>
        <v>0</v>
      </c>
      <c r="N5618" s="310" t="e">
        <f t="shared" si="87"/>
        <v>#DIV/0!</v>
      </c>
      <c r="O5618" s="310" t="e">
        <v>#DIV/0!</v>
      </c>
      <c r="P5618" s="309" t="s">
        <v>15063</v>
      </c>
      <c r="Q5618" s="311"/>
    </row>
    <row r="5619" spans="1:17" s="312" customFormat="1" x14ac:dyDescent="0.3">
      <c r="A5619" s="307">
        <v>5616</v>
      </c>
      <c r="B5619" s="308" t="s">
        <v>5271</v>
      </c>
      <c r="C5619" s="308" t="s">
        <v>14834</v>
      </c>
      <c r="D5619" s="308" t="s">
        <v>1381</v>
      </c>
      <c r="E5619" s="308" t="s">
        <v>1381</v>
      </c>
      <c r="F5619" s="309" t="s">
        <v>5555</v>
      </c>
      <c r="G5619" s="309" t="s">
        <v>5558</v>
      </c>
      <c r="H5619" s="309" t="s">
        <v>5559</v>
      </c>
      <c r="I5619" s="309" t="s">
        <v>2405</v>
      </c>
      <c r="J5619" s="309" t="s">
        <v>15063</v>
      </c>
      <c r="K5619" s="310">
        <v>1.6393600000000004</v>
      </c>
      <c r="L5619" s="310">
        <v>1.5180448799999999</v>
      </c>
      <c r="M5619" s="310">
        <f>VLOOKUP(H5619,'Details of Feeder LEvel'!H:N,7,FALSE)</f>
        <v>0</v>
      </c>
      <c r="N5619" s="310">
        <f t="shared" si="87"/>
        <v>7.4001512785477512</v>
      </c>
      <c r="O5619" s="310">
        <v>19.469008687672261</v>
      </c>
      <c r="P5619" s="309" t="s">
        <v>15063</v>
      </c>
      <c r="Q5619" s="311"/>
    </row>
    <row r="5620" spans="1:17" s="312" customFormat="1" x14ac:dyDescent="0.3">
      <c r="A5620" s="307">
        <v>5617</v>
      </c>
      <c r="B5620" s="308" t="s">
        <v>5271</v>
      </c>
      <c r="C5620" s="308" t="s">
        <v>14834</v>
      </c>
      <c r="D5620" s="308" t="s">
        <v>1381</v>
      </c>
      <c r="E5620" s="308" t="s">
        <v>1381</v>
      </c>
      <c r="F5620" s="309" t="s">
        <v>5555</v>
      </c>
      <c r="G5620" s="309" t="s">
        <v>5562</v>
      </c>
      <c r="H5620" s="309" t="s">
        <v>5563</v>
      </c>
      <c r="I5620" s="309" t="s">
        <v>2405</v>
      </c>
      <c r="J5620" s="309" t="s">
        <v>15063</v>
      </c>
      <c r="K5620" s="310">
        <v>2.629</v>
      </c>
      <c r="L5620" s="310">
        <v>3.913427</v>
      </c>
      <c r="M5620" s="310">
        <f>VLOOKUP(H5620,'Details of Feeder LEvel'!H:N,7,FALSE)</f>
        <v>0</v>
      </c>
      <c r="N5620" s="310">
        <f t="shared" si="87"/>
        <v>-48.856104982883224</v>
      </c>
      <c r="O5620" s="310">
        <v>-43.409549947054948</v>
      </c>
      <c r="P5620" s="309" t="s">
        <v>15063</v>
      </c>
      <c r="Q5620" s="311"/>
    </row>
    <row r="5621" spans="1:17" s="312" customFormat="1" x14ac:dyDescent="0.3">
      <c r="A5621" s="307">
        <v>5618</v>
      </c>
      <c r="B5621" s="308" t="s">
        <v>5252</v>
      </c>
      <c r="C5621" s="308" t="s">
        <v>2393</v>
      </c>
      <c r="D5621" s="308" t="s">
        <v>2394</v>
      </c>
      <c r="E5621" s="308" t="s">
        <v>1519</v>
      </c>
      <c r="F5621" s="309" t="s">
        <v>4732</v>
      </c>
      <c r="G5621" s="309" t="s">
        <v>4629</v>
      </c>
      <c r="H5621" s="309" t="s">
        <v>4733</v>
      </c>
      <c r="I5621" s="309" t="s">
        <v>2405</v>
      </c>
      <c r="J5621" s="309" t="s">
        <v>15063</v>
      </c>
      <c r="K5621" s="310">
        <v>-0.35704000000000136</v>
      </c>
      <c r="L5621" s="310">
        <v>0</v>
      </c>
      <c r="M5621" s="310">
        <f>VLOOKUP(H5621,'Details of Feeder LEvel'!H:N,7,FALSE)</f>
        <v>3.96408</v>
      </c>
      <c r="N5621" s="310">
        <f t="shared" si="87"/>
        <v>100</v>
      </c>
      <c r="O5621" s="310" t="e">
        <v>#DIV/0!</v>
      </c>
      <c r="P5621" s="309" t="s">
        <v>15063</v>
      </c>
      <c r="Q5621" s="311"/>
    </row>
    <row r="5622" spans="1:17" s="312" customFormat="1" x14ac:dyDescent="0.3">
      <c r="A5622" s="307">
        <v>5619</v>
      </c>
      <c r="B5622" s="308" t="s">
        <v>5271</v>
      </c>
      <c r="C5622" s="308" t="s">
        <v>2396</v>
      </c>
      <c r="D5622" s="308" t="s">
        <v>2396</v>
      </c>
      <c r="E5622" s="308" t="s">
        <v>14810</v>
      </c>
      <c r="F5622" s="309" t="s">
        <v>7518</v>
      </c>
      <c r="G5622" s="309" t="s">
        <v>7521</v>
      </c>
      <c r="H5622" s="309" t="s">
        <v>7522</v>
      </c>
      <c r="I5622" s="309" t="s">
        <v>5706</v>
      </c>
      <c r="J5622" s="309" t="s">
        <v>15063</v>
      </c>
      <c r="K5622" s="310">
        <v>0</v>
      </c>
      <c r="L5622" s="310">
        <v>0.99143230000000004</v>
      </c>
      <c r="M5622" s="310">
        <f>VLOOKUP(H5622,'Details of Feeder LEvel'!H:N,7,FALSE)</f>
        <v>0</v>
      </c>
      <c r="N5622" s="310" t="e">
        <f t="shared" si="87"/>
        <v>#DIV/0!</v>
      </c>
      <c r="O5622" s="310" t="e">
        <v>#DIV/0!</v>
      </c>
      <c r="P5622" s="309" t="s">
        <v>15063</v>
      </c>
      <c r="Q5622" s="311"/>
    </row>
    <row r="5623" spans="1:17" s="312" customFormat="1" x14ac:dyDescent="0.3">
      <c r="A5623" s="307">
        <v>5620</v>
      </c>
      <c r="B5623" s="308" t="s">
        <v>5252</v>
      </c>
      <c r="C5623" s="308" t="s">
        <v>2393</v>
      </c>
      <c r="D5623" s="308" t="s">
        <v>2394</v>
      </c>
      <c r="E5623" s="308" t="s">
        <v>2394</v>
      </c>
      <c r="F5623" s="309" t="s">
        <v>10477</v>
      </c>
      <c r="G5623" s="309" t="s">
        <v>10478</v>
      </c>
      <c r="H5623" s="309" t="s">
        <v>10479</v>
      </c>
      <c r="I5623" s="309" t="s">
        <v>2414</v>
      </c>
      <c r="J5623" s="309" t="s">
        <v>15063</v>
      </c>
      <c r="K5623" s="310">
        <v>0</v>
      </c>
      <c r="L5623" s="310">
        <v>3.6524315000000001</v>
      </c>
      <c r="M5623" s="310">
        <f>VLOOKUP(H5623,'Details of Feeder LEvel'!H:N,7,FALSE)</f>
        <v>0</v>
      </c>
      <c r="N5623" s="310" t="e">
        <f t="shared" si="87"/>
        <v>#DIV/0!</v>
      </c>
      <c r="O5623" s="310" t="e">
        <v>#DIV/0!</v>
      </c>
      <c r="P5623" s="309" t="s">
        <v>15063</v>
      </c>
      <c r="Q5623" s="311"/>
    </row>
    <row r="5624" spans="1:17" s="312" customFormat="1" x14ac:dyDescent="0.3">
      <c r="A5624" s="307">
        <v>5621</v>
      </c>
      <c r="B5624" s="308" t="s">
        <v>2401</v>
      </c>
      <c r="C5624" s="308" t="s">
        <v>14880</v>
      </c>
      <c r="D5624" s="308" t="s">
        <v>14893</v>
      </c>
      <c r="E5624" s="308" t="s">
        <v>14244</v>
      </c>
      <c r="F5624" s="309" t="s">
        <v>2584</v>
      </c>
      <c r="G5624" s="309" t="s">
        <v>2591</v>
      </c>
      <c r="H5624" s="309" t="s">
        <v>2592</v>
      </c>
      <c r="I5624" s="309" t="s">
        <v>2405</v>
      </c>
      <c r="J5624" s="309" t="s">
        <v>15063</v>
      </c>
      <c r="K5624" s="310">
        <v>4.6265199999999984</v>
      </c>
      <c r="L5624" s="310">
        <v>4.4146435662235985</v>
      </c>
      <c r="M5624" s="310">
        <f>VLOOKUP(H5624,'Details of Feeder LEvel'!H:N,7,FALSE)</f>
        <v>1.1835999999999984</v>
      </c>
      <c r="N5624" s="310">
        <f t="shared" si="87"/>
        <v>4.5796069999999984</v>
      </c>
      <c r="O5624" s="310">
        <v>4.5796069999999967</v>
      </c>
      <c r="P5624" s="309" t="s">
        <v>15063</v>
      </c>
      <c r="Q5624" s="311"/>
    </row>
    <row r="5625" spans="1:17" s="312" customFormat="1" x14ac:dyDescent="0.3">
      <c r="A5625" s="307">
        <v>5622</v>
      </c>
      <c r="B5625" s="308" t="s">
        <v>2401</v>
      </c>
      <c r="C5625" s="308" t="s">
        <v>14880</v>
      </c>
      <c r="D5625" s="308" t="s">
        <v>14893</v>
      </c>
      <c r="E5625" s="308" t="s">
        <v>14244</v>
      </c>
      <c r="F5625" s="309" t="s">
        <v>2584</v>
      </c>
      <c r="G5625" s="309" t="s">
        <v>2593</v>
      </c>
      <c r="H5625" s="309" t="s">
        <v>2594</v>
      </c>
      <c r="I5625" s="309" t="s">
        <v>2405</v>
      </c>
      <c r="J5625" s="309" t="s">
        <v>15063</v>
      </c>
      <c r="K5625" s="310">
        <v>2.6607776000000007</v>
      </c>
      <c r="L5625" s="310">
        <v>2.5912827055371368</v>
      </c>
      <c r="M5625" s="310">
        <f>VLOOKUP(H5625,'Details of Feeder LEvel'!H:N,7,FALSE)</f>
        <v>2.4561024000000002</v>
      </c>
      <c r="N5625" s="310">
        <f t="shared" si="87"/>
        <v>2.6118264999999972</v>
      </c>
      <c r="O5625" s="310">
        <v>2.6118264999999918</v>
      </c>
      <c r="P5625" s="309" t="s">
        <v>15063</v>
      </c>
      <c r="Q5625" s="311"/>
    </row>
    <row r="5626" spans="1:17" s="312" customFormat="1" x14ac:dyDescent="0.3">
      <c r="A5626" s="307">
        <v>5623</v>
      </c>
      <c r="B5626" s="308" t="s">
        <v>3732</v>
      </c>
      <c r="C5626" s="308" t="s">
        <v>14894</v>
      </c>
      <c r="D5626" s="308" t="s">
        <v>14895</v>
      </c>
      <c r="E5626" s="308" t="s">
        <v>14534</v>
      </c>
      <c r="F5626" s="309" t="s">
        <v>3965</v>
      </c>
      <c r="G5626" s="309" t="s">
        <v>3958</v>
      </c>
      <c r="H5626" s="309" t="s">
        <v>3959</v>
      </c>
      <c r="I5626" s="309" t="s">
        <v>2414</v>
      </c>
      <c r="J5626" s="309" t="s">
        <v>15063</v>
      </c>
      <c r="K5626" s="310">
        <v>4.5947551192201956</v>
      </c>
      <c r="L5626" s="310">
        <v>10.40499325</v>
      </c>
      <c r="M5626" s="310">
        <f>VLOOKUP(H5626,'Details of Feeder LEvel'!H:N,7,FALSE)</f>
        <v>7.0000000000000284E-2</v>
      </c>
      <c r="N5626" s="310">
        <f t="shared" si="87"/>
        <v>-126.45370601961257</v>
      </c>
      <c r="O5626" s="310">
        <v>-126.45370601961257</v>
      </c>
      <c r="P5626" s="309" t="s">
        <v>15063</v>
      </c>
      <c r="Q5626" s="311"/>
    </row>
    <row r="5627" spans="1:17" s="312" customFormat="1" x14ac:dyDescent="0.3">
      <c r="A5627" s="307">
        <v>5624</v>
      </c>
      <c r="B5627" s="308" t="s">
        <v>3732</v>
      </c>
      <c r="C5627" s="308" t="s">
        <v>14894</v>
      </c>
      <c r="D5627" s="308" t="s">
        <v>14895</v>
      </c>
      <c r="E5627" s="308" t="s">
        <v>14534</v>
      </c>
      <c r="F5627" s="309" t="s">
        <v>3965</v>
      </c>
      <c r="G5627" s="309" t="s">
        <v>3793</v>
      </c>
      <c r="H5627" s="309" t="s">
        <v>3960</v>
      </c>
      <c r="I5627" s="309" t="s">
        <v>2405</v>
      </c>
      <c r="J5627" s="309" t="s">
        <v>15063</v>
      </c>
      <c r="K5627" s="310">
        <v>4.2949498458005859</v>
      </c>
      <c r="L5627" s="310">
        <v>5.3133380499999996</v>
      </c>
      <c r="M5627" s="310">
        <f>VLOOKUP(H5627,'Details of Feeder LEvel'!H:N,7,FALSE)</f>
        <v>5.8920880292654889</v>
      </c>
      <c r="N5627" s="310">
        <f t="shared" si="87"/>
        <v>-23.711294444919982</v>
      </c>
      <c r="O5627" s="310">
        <v>-23.711294444919972</v>
      </c>
      <c r="P5627" s="309" t="s">
        <v>15063</v>
      </c>
      <c r="Q5627" s="311"/>
    </row>
    <row r="5628" spans="1:17" s="312" customFormat="1" x14ac:dyDescent="0.3">
      <c r="A5628" s="307">
        <v>5625</v>
      </c>
      <c r="B5628" s="308" t="s">
        <v>3732</v>
      </c>
      <c r="C5628" s="308" t="s">
        <v>14894</v>
      </c>
      <c r="D5628" s="308" t="s">
        <v>14895</v>
      </c>
      <c r="E5628" s="308" t="s">
        <v>14534</v>
      </c>
      <c r="F5628" s="309" t="s">
        <v>3965</v>
      </c>
      <c r="G5628" s="309" t="s">
        <v>3794</v>
      </c>
      <c r="H5628" s="309" t="s">
        <v>3961</v>
      </c>
      <c r="I5628" s="309" t="s">
        <v>2432</v>
      </c>
      <c r="J5628" s="309" t="s">
        <v>15063</v>
      </c>
      <c r="K5628" s="310">
        <v>6.5527125759042875</v>
      </c>
      <c r="L5628" s="310">
        <v>10.939748549999999</v>
      </c>
      <c r="M5628" s="310">
        <f>VLOOKUP(H5628,'Details of Feeder LEvel'!H:N,7,FALSE)</f>
        <v>4.0392359258149977</v>
      </c>
      <c r="N5628" s="310">
        <f t="shared" si="87"/>
        <v>-66.949922238734729</v>
      </c>
      <c r="O5628" s="310">
        <v>-66.949922238734729</v>
      </c>
      <c r="P5628" s="309" t="s">
        <v>15063</v>
      </c>
      <c r="Q5628" s="311"/>
    </row>
    <row r="5629" spans="1:17" s="312" customFormat="1" x14ac:dyDescent="0.3">
      <c r="A5629" s="307">
        <v>5626</v>
      </c>
      <c r="B5629" s="308" t="s">
        <v>2401</v>
      </c>
      <c r="C5629" s="308" t="s">
        <v>14885</v>
      </c>
      <c r="D5629" s="308" t="s">
        <v>1362</v>
      </c>
      <c r="E5629" s="308" t="s">
        <v>14348</v>
      </c>
      <c r="F5629" s="309" t="s">
        <v>2426</v>
      </c>
      <c r="G5629" s="309" t="s">
        <v>3059</v>
      </c>
      <c r="H5629" s="309" t="s">
        <v>3060</v>
      </c>
      <c r="I5629" s="309" t="s">
        <v>2425</v>
      </c>
      <c r="J5629" s="309" t="s">
        <v>15063</v>
      </c>
      <c r="K5629" s="310">
        <v>2.3861381630242375</v>
      </c>
      <c r="L5629" s="310">
        <v>2.2422626999999999</v>
      </c>
      <c r="M5629" s="310">
        <f>VLOOKUP(H5629,'Details of Feeder LEvel'!H:N,7,FALSE)</f>
        <v>2.402280000000002</v>
      </c>
      <c r="N5629" s="310">
        <f t="shared" si="87"/>
        <v>6.0296367265626838</v>
      </c>
      <c r="O5629" s="310">
        <v>7.1517106324884843</v>
      </c>
      <c r="P5629" s="309" t="s">
        <v>15063</v>
      </c>
      <c r="Q5629" s="311"/>
    </row>
    <row r="5630" spans="1:17" s="312" customFormat="1" x14ac:dyDescent="0.3">
      <c r="A5630" s="307">
        <v>5627</v>
      </c>
      <c r="B5630" s="308" t="s">
        <v>2401</v>
      </c>
      <c r="C5630" s="308" t="s">
        <v>14885</v>
      </c>
      <c r="D5630" s="308" t="s">
        <v>1362</v>
      </c>
      <c r="E5630" s="308" t="s">
        <v>14348</v>
      </c>
      <c r="F5630" s="309" t="s">
        <v>2426</v>
      </c>
      <c r="G5630" s="309" t="s">
        <v>3063</v>
      </c>
      <c r="H5630" s="309" t="s">
        <v>3064</v>
      </c>
      <c r="I5630" s="309" t="s">
        <v>2425</v>
      </c>
      <c r="J5630" s="309" t="s">
        <v>15063</v>
      </c>
      <c r="K5630" s="310">
        <v>3.0199057978618726</v>
      </c>
      <c r="L5630" s="310">
        <v>2.8624739699999999</v>
      </c>
      <c r="M5630" s="310">
        <f>VLOOKUP(H5630,'Details of Feeder LEvel'!H:N,7,FALSE)</f>
        <v>2.4495527006910875</v>
      </c>
      <c r="N5630" s="310">
        <f t="shared" si="87"/>
        <v>5.2131370446500753</v>
      </c>
      <c r="O5630" s="310">
        <v>5.2131370446500629</v>
      </c>
      <c r="P5630" s="309" t="s">
        <v>15063</v>
      </c>
      <c r="Q5630" s="311"/>
    </row>
    <row r="5631" spans="1:17" s="312" customFormat="1" x14ac:dyDescent="0.3">
      <c r="A5631" s="307">
        <v>5628</v>
      </c>
      <c r="B5631" s="308" t="s">
        <v>2401</v>
      </c>
      <c r="C5631" s="308" t="s">
        <v>14885</v>
      </c>
      <c r="D5631" s="308" t="s">
        <v>1362</v>
      </c>
      <c r="E5631" s="308" t="s">
        <v>14348</v>
      </c>
      <c r="F5631" s="309" t="s">
        <v>2426</v>
      </c>
      <c r="G5631" s="309" t="s">
        <v>3074</v>
      </c>
      <c r="H5631" s="309" t="s">
        <v>3075</v>
      </c>
      <c r="I5631" s="309" t="s">
        <v>2425</v>
      </c>
      <c r="J5631" s="309" t="s">
        <v>15063</v>
      </c>
      <c r="K5631" s="310">
        <v>3.2461915926835201</v>
      </c>
      <c r="L5631" s="310">
        <v>3.0806005000000001</v>
      </c>
      <c r="M5631" s="310">
        <f>VLOOKUP(H5631,'Details of Feeder LEvel'!H:N,7,FALSE)</f>
        <v>0</v>
      </c>
      <c r="N5631" s="310">
        <f t="shared" si="87"/>
        <v>5.1010880890930803</v>
      </c>
      <c r="O5631" s="310">
        <v>5.1010880890930865</v>
      </c>
      <c r="P5631" s="309" t="s">
        <v>15063</v>
      </c>
      <c r="Q5631" s="311"/>
    </row>
    <row r="5632" spans="1:17" s="312" customFormat="1" x14ac:dyDescent="0.3">
      <c r="A5632" s="307">
        <v>5629</v>
      </c>
      <c r="B5632" s="308" t="s">
        <v>2401</v>
      </c>
      <c r="C5632" s="308" t="s">
        <v>14885</v>
      </c>
      <c r="D5632" s="308" t="s">
        <v>1362</v>
      </c>
      <c r="E5632" s="308" t="s">
        <v>14348</v>
      </c>
      <c r="F5632" s="309" t="s">
        <v>2426</v>
      </c>
      <c r="G5632" s="309" t="s">
        <v>2427</v>
      </c>
      <c r="H5632" s="309" t="s">
        <v>2428</v>
      </c>
      <c r="I5632" s="309" t="s">
        <v>2405</v>
      </c>
      <c r="J5632" s="309" t="s">
        <v>15063</v>
      </c>
      <c r="K5632" s="310">
        <v>4.3053060428022718</v>
      </c>
      <c r="L5632" s="310">
        <v>3.8901417420898698</v>
      </c>
      <c r="M5632" s="310">
        <f>VLOOKUP(H5632,'Details of Feeder LEvel'!H:N,7,FALSE)</f>
        <v>1.2400000000001299E-3</v>
      </c>
      <c r="N5632" s="310">
        <f t="shared" si="87"/>
        <v>9.64308452372358</v>
      </c>
      <c r="O5632" s="310">
        <v>9.6430845237235765</v>
      </c>
      <c r="P5632" s="309" t="s">
        <v>15063</v>
      </c>
      <c r="Q5632" s="311"/>
    </row>
    <row r="5633" spans="1:17" s="312" customFormat="1" x14ac:dyDescent="0.3">
      <c r="A5633" s="307">
        <v>5630</v>
      </c>
      <c r="B5633" s="308" t="s">
        <v>2401</v>
      </c>
      <c r="C5633" s="308" t="s">
        <v>14885</v>
      </c>
      <c r="D5633" s="308" t="s">
        <v>1362</v>
      </c>
      <c r="E5633" s="308" t="s">
        <v>14348</v>
      </c>
      <c r="F5633" s="309" t="s">
        <v>2426</v>
      </c>
      <c r="G5633" s="309" t="s">
        <v>3082</v>
      </c>
      <c r="H5633" s="309" t="s">
        <v>3083</v>
      </c>
      <c r="I5633" s="309" t="s">
        <v>2405</v>
      </c>
      <c r="J5633" s="309" t="s">
        <v>15063</v>
      </c>
      <c r="K5633" s="310">
        <v>3.044631000000003</v>
      </c>
      <c r="L5633" s="310">
        <v>2.7169184999999998</v>
      </c>
      <c r="M5633" s="310">
        <f>VLOOKUP(H5633,'Details of Feeder LEvel'!H:N,7,FALSE)</f>
        <v>1.5436557360000003</v>
      </c>
      <c r="N5633" s="310">
        <f t="shared" si="87"/>
        <v>10.763619630753379</v>
      </c>
      <c r="O5633" s="310">
        <v>14.817922406746419</v>
      </c>
      <c r="P5633" s="309" t="s">
        <v>15063</v>
      </c>
      <c r="Q5633" s="311"/>
    </row>
    <row r="5634" spans="1:17" s="312" customFormat="1" x14ac:dyDescent="0.3">
      <c r="A5634" s="307">
        <v>5631</v>
      </c>
      <c r="B5634" s="308" t="s">
        <v>5271</v>
      </c>
      <c r="C5634" s="308" t="s">
        <v>2396</v>
      </c>
      <c r="D5634" s="308" t="s">
        <v>1379</v>
      </c>
      <c r="E5634" s="308" t="s">
        <v>1692</v>
      </c>
      <c r="F5634" s="309" t="s">
        <v>5272</v>
      </c>
      <c r="G5634" s="309" t="s">
        <v>5273</v>
      </c>
      <c r="H5634" s="309" t="s">
        <v>5274</v>
      </c>
      <c r="I5634" s="309" t="s">
        <v>2405</v>
      </c>
      <c r="J5634" s="309" t="s">
        <v>15063</v>
      </c>
      <c r="K5634" s="310">
        <v>2.6057839999999945</v>
      </c>
      <c r="L5634" s="310">
        <v>2.4395014320000001</v>
      </c>
      <c r="M5634" s="310">
        <f>VLOOKUP(H5634,'Details of Feeder LEvel'!H:N,7,FALSE)</f>
        <v>0.69861600000000124</v>
      </c>
      <c r="N5634" s="310">
        <f t="shared" si="87"/>
        <v>6.3812874743261441</v>
      </c>
      <c r="O5634" s="310">
        <v>6.3812874743261467</v>
      </c>
      <c r="P5634" s="309" t="s">
        <v>15063</v>
      </c>
      <c r="Q5634" s="311"/>
    </row>
    <row r="5635" spans="1:17" s="312" customFormat="1" x14ac:dyDescent="0.3">
      <c r="A5635" s="307">
        <v>5632</v>
      </c>
      <c r="B5635" s="308" t="s">
        <v>5271</v>
      </c>
      <c r="C5635" s="308" t="s">
        <v>2396</v>
      </c>
      <c r="D5635" s="308" t="s">
        <v>1379</v>
      </c>
      <c r="E5635" s="308" t="s">
        <v>1692</v>
      </c>
      <c r="F5635" s="309" t="s">
        <v>5272</v>
      </c>
      <c r="G5635" s="309" t="s">
        <v>5275</v>
      </c>
      <c r="H5635" s="309" t="s">
        <v>5276</v>
      </c>
      <c r="I5635" s="309" t="s">
        <v>2405</v>
      </c>
      <c r="J5635" s="309" t="s">
        <v>15063</v>
      </c>
      <c r="K5635" s="310">
        <v>1.6024600000000031</v>
      </c>
      <c r="L5635" s="310">
        <v>1.6713514280000001</v>
      </c>
      <c r="M5635" s="310">
        <f>VLOOKUP(H5635,'Details of Feeder LEvel'!H:N,7,FALSE)</f>
        <v>-2.4600000000030153E-3</v>
      </c>
      <c r="N5635" s="310">
        <f t="shared" si="87"/>
        <v>-4.2991043770201385</v>
      </c>
      <c r="O5635" s="310">
        <v>4.1414961714958176</v>
      </c>
      <c r="P5635" s="309" t="s">
        <v>15063</v>
      </c>
      <c r="Q5635" s="311"/>
    </row>
    <row r="5636" spans="1:17" s="312" customFormat="1" x14ac:dyDescent="0.3">
      <c r="A5636" s="307">
        <v>5633</v>
      </c>
      <c r="B5636" s="308" t="s">
        <v>5271</v>
      </c>
      <c r="C5636" s="308" t="s">
        <v>2396</v>
      </c>
      <c r="D5636" s="308" t="s">
        <v>1379</v>
      </c>
      <c r="E5636" s="308" t="s">
        <v>1692</v>
      </c>
      <c r="F5636" s="309" t="s">
        <v>5272</v>
      </c>
      <c r="G5636" s="309" t="s">
        <v>5279</v>
      </c>
      <c r="H5636" s="309" t="s">
        <v>5280</v>
      </c>
      <c r="I5636" s="309" t="s">
        <v>2405</v>
      </c>
      <c r="J5636" s="309" t="s">
        <v>15063</v>
      </c>
      <c r="K5636" s="310">
        <v>0.79193999999999987</v>
      </c>
      <c r="L5636" s="310">
        <v>0.90769542799999992</v>
      </c>
      <c r="M5636" s="310">
        <f>VLOOKUP(H5636,'Details of Feeder LEvel'!H:N,7,FALSE)</f>
        <v>1.5923199999999995</v>
      </c>
      <c r="N5636" s="310">
        <f t="shared" ref="N5636:N5699" si="88">(K5636-L5636)/K5636*100</f>
        <v>-14.616691668560758</v>
      </c>
      <c r="O5636" s="310">
        <v>-5.0175847525061101</v>
      </c>
      <c r="P5636" s="309" t="s">
        <v>15063</v>
      </c>
      <c r="Q5636" s="311"/>
    </row>
    <row r="5637" spans="1:17" s="312" customFormat="1" x14ac:dyDescent="0.3">
      <c r="A5637" s="307">
        <v>5634</v>
      </c>
      <c r="B5637" s="308" t="s">
        <v>3732</v>
      </c>
      <c r="C5637" s="308" t="s">
        <v>14894</v>
      </c>
      <c r="D5637" s="308" t="s">
        <v>1365</v>
      </c>
      <c r="E5637" s="308" t="s">
        <v>14548</v>
      </c>
      <c r="F5637" s="309" t="s">
        <v>3962</v>
      </c>
      <c r="G5637" s="309" t="s">
        <v>3908</v>
      </c>
      <c r="H5637" s="309" t="s">
        <v>3909</v>
      </c>
      <c r="I5637" s="309" t="s">
        <v>2405</v>
      </c>
      <c r="J5637" s="309" t="s">
        <v>15063</v>
      </c>
      <c r="K5637" s="310">
        <v>6.9872000000000076</v>
      </c>
      <c r="L5637" s="310">
        <v>11.448344000000001</v>
      </c>
      <c r="M5637" s="310">
        <f>VLOOKUP(H5637,'Details of Feeder LEvel'!H:N,7,FALSE)</f>
        <v>1.317999999999997</v>
      </c>
      <c r="N5637" s="310">
        <f t="shared" si="88"/>
        <v>-63.847378062743132</v>
      </c>
      <c r="O5637" s="310">
        <v>-52.900389936947612</v>
      </c>
      <c r="P5637" s="309" t="s">
        <v>15063</v>
      </c>
      <c r="Q5637" s="311"/>
    </row>
    <row r="5638" spans="1:17" s="312" customFormat="1" x14ac:dyDescent="0.3">
      <c r="A5638" s="307">
        <v>5635</v>
      </c>
      <c r="B5638" s="308" t="s">
        <v>3732</v>
      </c>
      <c r="C5638" s="308" t="s">
        <v>14894</v>
      </c>
      <c r="D5638" s="308" t="s">
        <v>1365</v>
      </c>
      <c r="E5638" s="308" t="s">
        <v>14548</v>
      </c>
      <c r="F5638" s="309" t="s">
        <v>3962</v>
      </c>
      <c r="G5638" s="309" t="s">
        <v>3910</v>
      </c>
      <c r="H5638" s="309" t="s">
        <v>14896</v>
      </c>
      <c r="I5638" s="309" t="s">
        <v>2405</v>
      </c>
      <c r="J5638" s="309" t="s">
        <v>15063</v>
      </c>
      <c r="K5638" s="310">
        <v>3.0343400000000007</v>
      </c>
      <c r="L5638" s="310">
        <v>4.5756233748000001</v>
      </c>
      <c r="M5638" s="310">
        <f>VLOOKUP(H5638,'Details of Feeder LEvel'!H:N,7,FALSE)</f>
        <v>3.2603199999999979</v>
      </c>
      <c r="N5638" s="310">
        <f t="shared" si="88"/>
        <v>-50.794682692117533</v>
      </c>
      <c r="O5638" s="310">
        <v>-50.794682692117533</v>
      </c>
      <c r="P5638" s="309" t="s">
        <v>15063</v>
      </c>
      <c r="Q5638" s="311"/>
    </row>
    <row r="5639" spans="1:17" s="312" customFormat="1" x14ac:dyDescent="0.3">
      <c r="A5639" s="307">
        <v>5636</v>
      </c>
      <c r="B5639" s="308" t="s">
        <v>3732</v>
      </c>
      <c r="C5639" s="308" t="s">
        <v>14894</v>
      </c>
      <c r="D5639" s="308" t="s">
        <v>1365</v>
      </c>
      <c r="E5639" s="308" t="s">
        <v>14548</v>
      </c>
      <c r="F5639" s="309" t="s">
        <v>3962</v>
      </c>
      <c r="G5639" s="309" t="s">
        <v>3913</v>
      </c>
      <c r="H5639" s="309" t="s">
        <v>3914</v>
      </c>
      <c r="I5639" s="309" t="s">
        <v>2405</v>
      </c>
      <c r="J5639" s="309" t="s">
        <v>15063</v>
      </c>
      <c r="K5639" s="310">
        <v>1.1471999999999953</v>
      </c>
      <c r="L5639" s="310">
        <v>0.93037800000000004</v>
      </c>
      <c r="M5639" s="310">
        <f>VLOOKUP(H5639,'Details of Feeder LEvel'!H:N,7,FALSE)</f>
        <v>6.0793199999999903</v>
      </c>
      <c r="N5639" s="310">
        <f t="shared" si="88"/>
        <v>18.900104602510126</v>
      </c>
      <c r="O5639" s="310">
        <v>31.992901855869704</v>
      </c>
      <c r="P5639" s="309" t="s">
        <v>15063</v>
      </c>
      <c r="Q5639" s="311"/>
    </row>
    <row r="5640" spans="1:17" s="312" customFormat="1" x14ac:dyDescent="0.3">
      <c r="A5640" s="307">
        <v>5637</v>
      </c>
      <c r="B5640" s="308" t="s">
        <v>5252</v>
      </c>
      <c r="C5640" s="308" t="s">
        <v>1373</v>
      </c>
      <c r="D5640" s="308" t="s">
        <v>2395</v>
      </c>
      <c r="E5640" s="308" t="s">
        <v>14856</v>
      </c>
      <c r="F5640" s="309" t="s">
        <v>5310</v>
      </c>
      <c r="G5640" s="309" t="s">
        <v>5311</v>
      </c>
      <c r="H5640" s="309" t="s">
        <v>5307</v>
      </c>
      <c r="I5640" s="309" t="s">
        <v>2405</v>
      </c>
      <c r="J5640" s="309" t="s">
        <v>15063</v>
      </c>
      <c r="K5640" s="310">
        <v>3.7346767999999986</v>
      </c>
      <c r="L5640" s="310">
        <v>3.4096557399919991</v>
      </c>
      <c r="M5640" s="310">
        <f>VLOOKUP(H5640,'Details of Feeder LEvel'!H:N,7,FALSE)</f>
        <v>0</v>
      </c>
      <c r="N5640" s="310">
        <f t="shared" si="88"/>
        <v>8.7027894892537851</v>
      </c>
      <c r="O5640" s="310">
        <v>8.7027894892537709</v>
      </c>
      <c r="P5640" s="309" t="s">
        <v>15063</v>
      </c>
      <c r="Q5640" s="311"/>
    </row>
    <row r="5641" spans="1:17" s="312" customFormat="1" x14ac:dyDescent="0.3">
      <c r="A5641" s="307">
        <v>5638</v>
      </c>
      <c r="B5641" s="308" t="s">
        <v>5252</v>
      </c>
      <c r="C5641" s="308" t="s">
        <v>1373</v>
      </c>
      <c r="D5641" s="308" t="s">
        <v>2395</v>
      </c>
      <c r="E5641" s="308" t="s">
        <v>14856</v>
      </c>
      <c r="F5641" s="309" t="s">
        <v>5310</v>
      </c>
      <c r="G5641" s="309" t="s">
        <v>5316</v>
      </c>
      <c r="H5641" s="309" t="s">
        <v>5317</v>
      </c>
      <c r="I5641" s="309" t="s">
        <v>2405</v>
      </c>
      <c r="J5641" s="309" t="s">
        <v>15063</v>
      </c>
      <c r="K5641" s="310">
        <v>0.67572800000000266</v>
      </c>
      <c r="L5641" s="310">
        <v>0.76280151000000007</v>
      </c>
      <c r="M5641" s="310">
        <f>VLOOKUP(H5641,'Details of Feeder LEvel'!H:N,7,FALSE)</f>
        <v>0.93981199999999709</v>
      </c>
      <c r="N5641" s="310">
        <f t="shared" si="88"/>
        <v>-12.88588159732867</v>
      </c>
      <c r="O5641" s="310">
        <v>44.043485767836323</v>
      </c>
      <c r="P5641" s="309" t="s">
        <v>15063</v>
      </c>
      <c r="Q5641" s="311"/>
    </row>
    <row r="5642" spans="1:17" s="312" customFormat="1" x14ac:dyDescent="0.3">
      <c r="A5642" s="307">
        <v>5639</v>
      </c>
      <c r="B5642" s="308" t="s">
        <v>5252</v>
      </c>
      <c r="C5642" s="308" t="s">
        <v>1373</v>
      </c>
      <c r="D5642" s="308" t="s">
        <v>2395</v>
      </c>
      <c r="E5642" s="308" t="s">
        <v>14856</v>
      </c>
      <c r="F5642" s="309" t="s">
        <v>5310</v>
      </c>
      <c r="G5642" s="309" t="s">
        <v>5320</v>
      </c>
      <c r="H5642" s="309" t="s">
        <v>5321</v>
      </c>
      <c r="I5642" s="309" t="s">
        <v>2414</v>
      </c>
      <c r="J5642" s="309" t="s">
        <v>15063</v>
      </c>
      <c r="K5642" s="310">
        <v>0.28975620000000002</v>
      </c>
      <c r="L5642" s="310">
        <v>0.27859024999999998</v>
      </c>
      <c r="M5642" s="310">
        <f>VLOOKUP(H5642,'Details of Feeder LEvel'!H:N,7,FALSE)</f>
        <v>0.3129637999999999</v>
      </c>
      <c r="N5642" s="310">
        <f t="shared" si="88"/>
        <v>3.8535672403213579</v>
      </c>
      <c r="O5642" s="310">
        <v>3.8933575649399033</v>
      </c>
      <c r="P5642" s="309" t="s">
        <v>15063</v>
      </c>
      <c r="Q5642" s="311"/>
    </row>
    <row r="5643" spans="1:17" s="312" customFormat="1" x14ac:dyDescent="0.3">
      <c r="A5643" s="307">
        <v>5640</v>
      </c>
      <c r="B5643" s="308" t="s">
        <v>5271</v>
      </c>
      <c r="C5643" s="308" t="s">
        <v>2396</v>
      </c>
      <c r="D5643" s="308" t="s">
        <v>1377</v>
      </c>
      <c r="E5643" s="308" t="s">
        <v>14803</v>
      </c>
      <c r="F5643" s="309" t="s">
        <v>5331</v>
      </c>
      <c r="G5643" s="309" t="s">
        <v>5337</v>
      </c>
      <c r="H5643" s="309" t="s">
        <v>5338</v>
      </c>
      <c r="I5643" s="309" t="s">
        <v>2432</v>
      </c>
      <c r="J5643" s="309" t="s">
        <v>15063</v>
      </c>
      <c r="K5643" s="310">
        <v>2.5423920000000018</v>
      </c>
      <c r="L5643" s="310">
        <v>2.3385094000000004</v>
      </c>
      <c r="M5643" s="310">
        <f>VLOOKUP(H5643,'Details of Feeder LEvel'!H:N,7,FALSE)</f>
        <v>1.2204479999999966</v>
      </c>
      <c r="N5643" s="310">
        <f t="shared" si="88"/>
        <v>8.0193219613655646</v>
      </c>
      <c r="O5643" s="310">
        <v>8.0193219613655664</v>
      </c>
      <c r="P5643" s="309" t="s">
        <v>15063</v>
      </c>
      <c r="Q5643" s="311"/>
    </row>
    <row r="5644" spans="1:17" s="312" customFormat="1" x14ac:dyDescent="0.3">
      <c r="A5644" s="307">
        <v>5641</v>
      </c>
      <c r="B5644" s="308" t="s">
        <v>5271</v>
      </c>
      <c r="C5644" s="308" t="s">
        <v>2396</v>
      </c>
      <c r="D5644" s="308" t="s">
        <v>2396</v>
      </c>
      <c r="E5644" s="308" t="s">
        <v>14808</v>
      </c>
      <c r="F5644" s="309" t="s">
        <v>7375</v>
      </c>
      <c r="G5644" s="309" t="s">
        <v>7386</v>
      </c>
      <c r="H5644" s="309" t="s">
        <v>7387</v>
      </c>
      <c r="I5644" s="309" t="s">
        <v>5701</v>
      </c>
      <c r="J5644" s="309" t="s">
        <v>15063</v>
      </c>
      <c r="K5644" s="310">
        <v>0</v>
      </c>
      <c r="L5644" s="310">
        <v>0.461171</v>
      </c>
      <c r="M5644" s="310">
        <f>VLOOKUP(H5644,'Details of Feeder LEvel'!H:N,7,FALSE)</f>
        <v>0</v>
      </c>
      <c r="N5644" s="310" t="e">
        <f t="shared" si="88"/>
        <v>#DIV/0!</v>
      </c>
      <c r="O5644" s="310" t="e">
        <v>#DIV/0!</v>
      </c>
      <c r="P5644" s="309" t="s">
        <v>15063</v>
      </c>
      <c r="Q5644" s="311"/>
    </row>
    <row r="5645" spans="1:17" s="312" customFormat="1" x14ac:dyDescent="0.3">
      <c r="A5645" s="307">
        <v>5642</v>
      </c>
      <c r="B5645" s="308" t="s">
        <v>5271</v>
      </c>
      <c r="C5645" s="308" t="s">
        <v>2396</v>
      </c>
      <c r="D5645" s="308" t="s">
        <v>1379</v>
      </c>
      <c r="E5645" s="308" t="s">
        <v>1692</v>
      </c>
      <c r="F5645" s="309" t="s">
        <v>8145</v>
      </c>
      <c r="G5645" s="309" t="s">
        <v>8148</v>
      </c>
      <c r="H5645" s="309" t="s">
        <v>8149</v>
      </c>
      <c r="I5645" s="309" t="s">
        <v>5701</v>
      </c>
      <c r="J5645" s="309" t="s">
        <v>15063</v>
      </c>
      <c r="K5645" s="310">
        <v>0</v>
      </c>
      <c r="L5645" s="310">
        <v>1.0935367999999999</v>
      </c>
      <c r="M5645" s="310">
        <f>VLOOKUP(H5645,'Details of Feeder LEvel'!H:N,7,FALSE)</f>
        <v>0</v>
      </c>
      <c r="N5645" s="310" t="e">
        <f t="shared" si="88"/>
        <v>#DIV/0!</v>
      </c>
      <c r="O5645" s="310" t="e">
        <v>#DIV/0!</v>
      </c>
      <c r="P5645" s="309" t="s">
        <v>15063</v>
      </c>
      <c r="Q5645" s="311"/>
    </row>
    <row r="5646" spans="1:17" s="312" customFormat="1" x14ac:dyDescent="0.3">
      <c r="A5646" s="307">
        <v>5643</v>
      </c>
      <c r="B5646" s="308" t="s">
        <v>2401</v>
      </c>
      <c r="C5646" s="308" t="s">
        <v>14885</v>
      </c>
      <c r="D5646" s="308" t="s">
        <v>1361</v>
      </c>
      <c r="E5646" s="308" t="s">
        <v>14340</v>
      </c>
      <c r="F5646" s="309" t="s">
        <v>3037</v>
      </c>
      <c r="G5646" s="309" t="s">
        <v>3046</v>
      </c>
      <c r="H5646" s="309" t="s">
        <v>3047</v>
      </c>
      <c r="I5646" s="309" t="s">
        <v>2425</v>
      </c>
      <c r="J5646" s="309" t="s">
        <v>15063</v>
      </c>
      <c r="K5646" s="310">
        <v>0.81545181022693736</v>
      </c>
      <c r="L5646" s="310">
        <v>1.2417015</v>
      </c>
      <c r="M5646" s="310">
        <f>VLOOKUP(H5646,'Details of Feeder LEvel'!H:N,7,FALSE)</f>
        <v>9.1341859517535262E-5</v>
      </c>
      <c r="N5646" s="310">
        <f t="shared" si="88"/>
        <v>-52.271597711511475</v>
      </c>
      <c r="O5646" s="310">
        <v>-52.27159771151149</v>
      </c>
      <c r="P5646" s="309" t="s">
        <v>15063</v>
      </c>
      <c r="Q5646" s="311"/>
    </row>
    <row r="5647" spans="1:17" s="312" customFormat="1" x14ac:dyDescent="0.3">
      <c r="A5647" s="307">
        <v>5644</v>
      </c>
      <c r="B5647" s="308" t="s">
        <v>2401</v>
      </c>
      <c r="C5647" s="308" t="s">
        <v>14885</v>
      </c>
      <c r="D5647" s="308" t="s">
        <v>14897</v>
      </c>
      <c r="E5647" s="308" t="s">
        <v>14418</v>
      </c>
      <c r="F5647" s="309" t="s">
        <v>3365</v>
      </c>
      <c r="G5647" s="309" t="s">
        <v>3406</v>
      </c>
      <c r="H5647" s="309" t="s">
        <v>4533</v>
      </c>
      <c r="I5647" s="309" t="s">
        <v>2432</v>
      </c>
      <c r="J5647" s="309" t="s">
        <v>15063</v>
      </c>
      <c r="K5647" s="310">
        <v>4.0480000000000063</v>
      </c>
      <c r="L5647" s="310">
        <v>6.2614056500000004</v>
      </c>
      <c r="M5647" s="310">
        <f>VLOOKUP(H5647,'Details of Feeder LEvel'!H:N,7,FALSE)</f>
        <v>4.2426750000000117</v>
      </c>
      <c r="N5647" s="310">
        <f t="shared" si="88"/>
        <v>-54.67899333003929</v>
      </c>
      <c r="O5647" s="310">
        <v>-54.67899333003929</v>
      </c>
      <c r="P5647" s="309" t="s">
        <v>15063</v>
      </c>
      <c r="Q5647" s="311"/>
    </row>
    <row r="5648" spans="1:17" s="312" customFormat="1" x14ac:dyDescent="0.3">
      <c r="A5648" s="307">
        <v>5645</v>
      </c>
      <c r="B5648" s="308" t="s">
        <v>2401</v>
      </c>
      <c r="C5648" s="308" t="s">
        <v>14885</v>
      </c>
      <c r="D5648" s="308" t="s">
        <v>1362</v>
      </c>
      <c r="E5648" s="308" t="s">
        <v>14360</v>
      </c>
      <c r="F5648" s="309" t="s">
        <v>3724</v>
      </c>
      <c r="G5648" s="309" t="s">
        <v>3179</v>
      </c>
      <c r="H5648" s="309" t="s">
        <v>3180</v>
      </c>
      <c r="I5648" s="309" t="s">
        <v>2405</v>
      </c>
      <c r="J5648" s="309" t="s">
        <v>15063</v>
      </c>
      <c r="K5648" s="310">
        <v>0.70477356762965293</v>
      </c>
      <c r="L5648" s="310">
        <v>0.11377575000000029</v>
      </c>
      <c r="M5648" s="310">
        <f>VLOOKUP(H5648,'Details of Feeder LEvel'!H:N,7,FALSE)</f>
        <v>5.6111238919999913</v>
      </c>
      <c r="N5648" s="310">
        <f t="shared" si="88"/>
        <v>83.856410735910629</v>
      </c>
      <c r="O5648" s="310">
        <v>85.477525559023107</v>
      </c>
      <c r="P5648" s="309" t="s">
        <v>15063</v>
      </c>
      <c r="Q5648" s="311"/>
    </row>
    <row r="5649" spans="1:17" s="312" customFormat="1" x14ac:dyDescent="0.3">
      <c r="A5649" s="307">
        <v>5646</v>
      </c>
      <c r="B5649" s="308" t="s">
        <v>5271</v>
      </c>
      <c r="C5649" s="308" t="s">
        <v>2396</v>
      </c>
      <c r="D5649" s="308" t="s">
        <v>1378</v>
      </c>
      <c r="E5649" s="308" t="s">
        <v>1378</v>
      </c>
      <c r="F5649" s="309" t="s">
        <v>5443</v>
      </c>
      <c r="G5649" s="309" t="s">
        <v>5450</v>
      </c>
      <c r="H5649" s="309" t="s">
        <v>5451</v>
      </c>
      <c r="I5649" s="309" t="s">
        <v>2432</v>
      </c>
      <c r="J5649" s="309" t="s">
        <v>15063</v>
      </c>
      <c r="K5649" s="310">
        <v>0.47056400000000015</v>
      </c>
      <c r="L5649" s="310">
        <v>0.4250468</v>
      </c>
      <c r="M5649" s="310">
        <f>VLOOKUP(H5649,'Details of Feeder LEvel'!H:N,7,FALSE)</f>
        <v>0.211316</v>
      </c>
      <c r="N5649" s="310">
        <f t="shared" si="88"/>
        <v>9.6729031545124862</v>
      </c>
      <c r="O5649" s="310">
        <v>21.610161056669142</v>
      </c>
      <c r="P5649" s="309" t="s">
        <v>15063</v>
      </c>
      <c r="Q5649" s="311"/>
    </row>
    <row r="5650" spans="1:17" s="312" customFormat="1" x14ac:dyDescent="0.3">
      <c r="A5650" s="307">
        <v>5647</v>
      </c>
      <c r="B5650" s="308" t="s">
        <v>3732</v>
      </c>
      <c r="C5650" s="308" t="s">
        <v>14881</v>
      </c>
      <c r="D5650" s="308" t="s">
        <v>1540</v>
      </c>
      <c r="E5650" s="308" t="s">
        <v>14890</v>
      </c>
      <c r="F5650" s="309" t="s">
        <v>3250</v>
      </c>
      <c r="G5650" s="309" t="s">
        <v>3701</v>
      </c>
      <c r="H5650" s="309" t="s">
        <v>4331</v>
      </c>
      <c r="I5650" s="309" t="s">
        <v>2425</v>
      </c>
      <c r="J5650" s="309" t="s">
        <v>15063</v>
      </c>
      <c r="K5650" s="310">
        <v>2.2881599999999982</v>
      </c>
      <c r="L5650" s="310">
        <v>1.381706050000002</v>
      </c>
      <c r="M5650" s="310">
        <f>VLOOKUP(H5650,'Details of Feeder LEvel'!H:N,7,FALSE)</f>
        <v>3.3299849978775504</v>
      </c>
      <c r="N5650" s="310">
        <f t="shared" si="88"/>
        <v>39.614972292147264</v>
      </c>
      <c r="O5650" s="310">
        <v>39.614972292147264</v>
      </c>
      <c r="P5650" s="309" t="s">
        <v>15063</v>
      </c>
      <c r="Q5650" s="311"/>
    </row>
    <row r="5651" spans="1:17" s="312" customFormat="1" x14ac:dyDescent="0.3">
      <c r="A5651" s="307">
        <v>5648</v>
      </c>
      <c r="B5651" s="308" t="s">
        <v>3732</v>
      </c>
      <c r="C5651" s="308" t="s">
        <v>14881</v>
      </c>
      <c r="D5651" s="308" t="s">
        <v>1540</v>
      </c>
      <c r="E5651" s="308" t="s">
        <v>14890</v>
      </c>
      <c r="F5651" s="309" t="s">
        <v>3250</v>
      </c>
      <c r="G5651" s="309" t="s">
        <v>3703</v>
      </c>
      <c r="H5651" s="309" t="s">
        <v>14898</v>
      </c>
      <c r="I5651" s="309" t="s">
        <v>2432</v>
      </c>
      <c r="J5651" s="309" t="s">
        <v>15063</v>
      </c>
      <c r="K5651" s="310">
        <v>0.15087212080866208</v>
      </c>
      <c r="L5651" s="310">
        <v>0.1612179879191338</v>
      </c>
      <c r="M5651" s="310">
        <f>VLOOKUP(H5651,'Details of Feeder LEvel'!H:N,7,FALSE)</f>
        <v>0.15640512401355744</v>
      </c>
      <c r="N5651" s="310">
        <f t="shared" si="88"/>
        <v>-6.8573750107168454</v>
      </c>
      <c r="O5651" s="310">
        <v>19.12514210047328</v>
      </c>
      <c r="P5651" s="309" t="s">
        <v>15063</v>
      </c>
      <c r="Q5651" s="311"/>
    </row>
    <row r="5652" spans="1:17" s="312" customFormat="1" x14ac:dyDescent="0.3">
      <c r="A5652" s="307">
        <v>5649</v>
      </c>
      <c r="B5652" s="308" t="s">
        <v>5271</v>
      </c>
      <c r="C5652" s="308" t="s">
        <v>2396</v>
      </c>
      <c r="D5652" s="308" t="s">
        <v>1379</v>
      </c>
      <c r="E5652" s="308" t="s">
        <v>14753</v>
      </c>
      <c r="F5652" s="309" t="s">
        <v>8265</v>
      </c>
      <c r="G5652" s="309" t="s">
        <v>8272</v>
      </c>
      <c r="H5652" s="309" t="s">
        <v>8273</v>
      </c>
      <c r="I5652" s="309" t="s">
        <v>5701</v>
      </c>
      <c r="J5652" s="309" t="s">
        <v>15063</v>
      </c>
      <c r="K5652" s="310">
        <v>0</v>
      </c>
      <c r="L5652" s="310">
        <v>1.5613366399999999</v>
      </c>
      <c r="M5652" s="310">
        <f>VLOOKUP(H5652,'Details of Feeder LEvel'!H:N,7,FALSE)</f>
        <v>0</v>
      </c>
      <c r="N5652" s="310" t="e">
        <f t="shared" si="88"/>
        <v>#DIV/0!</v>
      </c>
      <c r="O5652" s="310" t="e">
        <v>#DIV/0!</v>
      </c>
      <c r="P5652" s="309" t="s">
        <v>15063</v>
      </c>
      <c r="Q5652" s="311"/>
    </row>
    <row r="5653" spans="1:17" s="312" customFormat="1" x14ac:dyDescent="0.3">
      <c r="A5653" s="307">
        <v>5650</v>
      </c>
      <c r="B5653" s="308" t="s">
        <v>2401</v>
      </c>
      <c r="C5653" s="308" t="s">
        <v>14885</v>
      </c>
      <c r="D5653" s="308" t="s">
        <v>1362</v>
      </c>
      <c r="E5653" s="308" t="s">
        <v>14360</v>
      </c>
      <c r="F5653" s="309" t="s">
        <v>3183</v>
      </c>
      <c r="G5653" s="309" t="s">
        <v>3186</v>
      </c>
      <c r="H5653" s="309" t="s">
        <v>3187</v>
      </c>
      <c r="I5653" s="309" t="s">
        <v>2405</v>
      </c>
      <c r="J5653" s="309" t="s">
        <v>15063</v>
      </c>
      <c r="K5653" s="310">
        <v>2.46230722631987</v>
      </c>
      <c r="L5653" s="310">
        <v>2.3276979999999998</v>
      </c>
      <c r="M5653" s="310">
        <f>VLOOKUP(H5653,'Details of Feeder LEvel'!H:N,7,FALSE)</f>
        <v>1.6780800000000018</v>
      </c>
      <c r="N5653" s="310">
        <f t="shared" si="88"/>
        <v>5.4667924814993629</v>
      </c>
      <c r="O5653" s="310">
        <v>5.4667924814993611</v>
      </c>
      <c r="P5653" s="309" t="s">
        <v>15063</v>
      </c>
      <c r="Q5653" s="311"/>
    </row>
    <row r="5654" spans="1:17" s="312" customFormat="1" x14ac:dyDescent="0.3">
      <c r="A5654" s="307">
        <v>5651</v>
      </c>
      <c r="B5654" s="308" t="s">
        <v>2401</v>
      </c>
      <c r="C5654" s="308" t="s">
        <v>14885</v>
      </c>
      <c r="D5654" s="308" t="s">
        <v>1362</v>
      </c>
      <c r="E5654" s="308" t="s">
        <v>14360</v>
      </c>
      <c r="F5654" s="309" t="s">
        <v>3183</v>
      </c>
      <c r="G5654" s="309" t="s">
        <v>3192</v>
      </c>
      <c r="H5654" s="309" t="s">
        <v>3193</v>
      </c>
      <c r="I5654" s="309" t="s">
        <v>2405</v>
      </c>
      <c r="J5654" s="309" t="s">
        <v>15063</v>
      </c>
      <c r="K5654" s="310">
        <v>3.6895725672977218</v>
      </c>
      <c r="L5654" s="310">
        <v>6.7551717999999994</v>
      </c>
      <c r="M5654" s="310">
        <f>VLOOKUP(H5654,'Details of Feeder LEvel'!H:N,7,FALSE)</f>
        <v>2.0014999999999894E-2</v>
      </c>
      <c r="N5654" s="310">
        <f t="shared" si="88"/>
        <v>-83.088194547899946</v>
      </c>
      <c r="O5654" s="310">
        <v>-83.088194547899946</v>
      </c>
      <c r="P5654" s="309" t="s">
        <v>15063</v>
      </c>
      <c r="Q5654" s="311"/>
    </row>
    <row r="5655" spans="1:17" s="312" customFormat="1" x14ac:dyDescent="0.3">
      <c r="A5655" s="307">
        <v>5652</v>
      </c>
      <c r="B5655" s="308" t="s">
        <v>2401</v>
      </c>
      <c r="C5655" s="308" t="s">
        <v>14885</v>
      </c>
      <c r="D5655" s="308" t="s">
        <v>1362</v>
      </c>
      <c r="E5655" s="308" t="s">
        <v>14360</v>
      </c>
      <c r="F5655" s="309" t="s">
        <v>3183</v>
      </c>
      <c r="G5655" s="309" t="s">
        <v>3602</v>
      </c>
      <c r="H5655" s="309" t="s">
        <v>3603</v>
      </c>
      <c r="I5655" s="309" t="s">
        <v>2405</v>
      </c>
      <c r="J5655" s="309" t="s">
        <v>15063</v>
      </c>
      <c r="K5655" s="310">
        <v>3.4475683096774192</v>
      </c>
      <c r="L5655" s="310">
        <v>3.33</v>
      </c>
      <c r="M5655" s="310">
        <f>VLOOKUP(H5655,'Details of Feeder LEvel'!H:N,7,FALSE)</f>
        <v>1.4244000000000003</v>
      </c>
      <c r="N5655" s="310">
        <f t="shared" si="88"/>
        <v>3.4101807162863658</v>
      </c>
      <c r="O5655" s="310">
        <v>3.4101807162863818</v>
      </c>
      <c r="P5655" s="309" t="s">
        <v>15063</v>
      </c>
      <c r="Q5655" s="311"/>
    </row>
    <row r="5656" spans="1:17" s="312" customFormat="1" x14ac:dyDescent="0.3">
      <c r="A5656" s="307">
        <v>5653</v>
      </c>
      <c r="B5656" s="308" t="s">
        <v>5271</v>
      </c>
      <c r="C5656" s="308" t="s">
        <v>2396</v>
      </c>
      <c r="D5656" s="308" t="s">
        <v>1377</v>
      </c>
      <c r="E5656" s="308" t="s">
        <v>1718</v>
      </c>
      <c r="F5656" s="309" t="s">
        <v>6752</v>
      </c>
      <c r="G5656" s="309" t="s">
        <v>6759</v>
      </c>
      <c r="H5656" s="309" t="s">
        <v>6760</v>
      </c>
      <c r="I5656" s="309" t="s">
        <v>5701</v>
      </c>
      <c r="J5656" s="309" t="s">
        <v>15063</v>
      </c>
      <c r="K5656" s="310">
        <v>0</v>
      </c>
      <c r="L5656" s="310">
        <v>0.53700450000000011</v>
      </c>
      <c r="M5656" s="310">
        <f>VLOOKUP(H5656,'Details of Feeder LEvel'!H:N,7,FALSE)</f>
        <v>0</v>
      </c>
      <c r="N5656" s="310" t="e">
        <f t="shared" si="88"/>
        <v>#DIV/0!</v>
      </c>
      <c r="O5656" s="310" t="e">
        <v>#DIV/0!</v>
      </c>
      <c r="P5656" s="309" t="s">
        <v>15063</v>
      </c>
      <c r="Q5656" s="311"/>
    </row>
    <row r="5657" spans="1:17" s="312" customFormat="1" x14ac:dyDescent="0.3">
      <c r="A5657" s="307">
        <v>5654</v>
      </c>
      <c r="B5657" s="308" t="s">
        <v>2401</v>
      </c>
      <c r="C5657" s="308" t="s">
        <v>14880</v>
      </c>
      <c r="D5657" s="308" t="s">
        <v>1357</v>
      </c>
      <c r="E5657" s="308" t="s">
        <v>14218</v>
      </c>
      <c r="F5657" s="309" t="s">
        <v>2429</v>
      </c>
      <c r="G5657" s="309" t="s">
        <v>2430</v>
      </c>
      <c r="H5657" s="309" t="s">
        <v>2431</v>
      </c>
      <c r="I5657" s="309" t="s">
        <v>2432</v>
      </c>
      <c r="J5657" s="309" t="s">
        <v>15063</v>
      </c>
      <c r="K5657" s="310">
        <v>3.8668910662579319</v>
      </c>
      <c r="L5657" s="310">
        <v>3.651966073869144</v>
      </c>
      <c r="M5657" s="310">
        <f>VLOOKUP(H5657,'Details of Feeder LEvel'!H:N,7,FALSE)</f>
        <v>2.3545280000000006</v>
      </c>
      <c r="N5657" s="310">
        <f t="shared" si="88"/>
        <v>5.5580824157215059</v>
      </c>
      <c r="O5657" s="310">
        <v>5.5580824157215103</v>
      </c>
      <c r="P5657" s="309" t="s">
        <v>15063</v>
      </c>
      <c r="Q5657" s="311"/>
    </row>
    <row r="5658" spans="1:17" s="312" customFormat="1" x14ac:dyDescent="0.3">
      <c r="A5658" s="307">
        <v>5655</v>
      </c>
      <c r="B5658" s="308" t="s">
        <v>2401</v>
      </c>
      <c r="C5658" s="308" t="s">
        <v>14880</v>
      </c>
      <c r="D5658" s="308" t="s">
        <v>1357</v>
      </c>
      <c r="E5658" s="308" t="s">
        <v>14218</v>
      </c>
      <c r="F5658" s="309" t="s">
        <v>2429</v>
      </c>
      <c r="G5658" s="309" t="s">
        <v>2433</v>
      </c>
      <c r="H5658" s="309" t="s">
        <v>2434</v>
      </c>
      <c r="I5658" s="309" t="s">
        <v>2432</v>
      </c>
      <c r="J5658" s="309" t="s">
        <v>15063</v>
      </c>
      <c r="K5658" s="310">
        <v>3.0265143727501531</v>
      </c>
      <c r="L5658" s="310">
        <v>2.8267845406090499</v>
      </c>
      <c r="M5658" s="310">
        <f>VLOOKUP(H5658,'Details of Feeder LEvel'!H:N,7,FALSE)</f>
        <v>1.8088139999999999</v>
      </c>
      <c r="N5658" s="310">
        <f t="shared" si="88"/>
        <v>6.5993353257929961</v>
      </c>
      <c r="O5658" s="310">
        <v>6.5993353257929988</v>
      </c>
      <c r="P5658" s="309" t="s">
        <v>15063</v>
      </c>
      <c r="Q5658" s="311"/>
    </row>
    <row r="5659" spans="1:17" s="312" customFormat="1" x14ac:dyDescent="0.3">
      <c r="A5659" s="307">
        <v>5656</v>
      </c>
      <c r="B5659" s="308" t="s">
        <v>5271</v>
      </c>
      <c r="C5659" s="308" t="s">
        <v>2396</v>
      </c>
      <c r="D5659" s="308" t="s">
        <v>1379</v>
      </c>
      <c r="E5659" s="308" t="s">
        <v>14753</v>
      </c>
      <c r="F5659" s="309" t="s">
        <v>8288</v>
      </c>
      <c r="G5659" s="309" t="s">
        <v>8293</v>
      </c>
      <c r="H5659" s="309" t="s">
        <v>8294</v>
      </c>
      <c r="I5659" s="309" t="s">
        <v>5701</v>
      </c>
      <c r="J5659" s="309" t="s">
        <v>15063</v>
      </c>
      <c r="K5659" s="310">
        <v>0</v>
      </c>
      <c r="L5659" s="310">
        <v>1.8550802599999998</v>
      </c>
      <c r="M5659" s="310">
        <f>VLOOKUP(H5659,'Details of Feeder LEvel'!H:N,7,FALSE)</f>
        <v>0</v>
      </c>
      <c r="N5659" s="310" t="e">
        <f t="shared" si="88"/>
        <v>#DIV/0!</v>
      </c>
      <c r="O5659" s="310" t="e">
        <v>#DIV/0!</v>
      </c>
      <c r="P5659" s="309" t="s">
        <v>15063</v>
      </c>
      <c r="Q5659" s="311"/>
    </row>
    <row r="5660" spans="1:17" s="312" customFormat="1" x14ac:dyDescent="0.3">
      <c r="A5660" s="307">
        <v>5657</v>
      </c>
      <c r="B5660" s="308" t="s">
        <v>5271</v>
      </c>
      <c r="C5660" s="308" t="s">
        <v>14834</v>
      </c>
      <c r="D5660" s="308" t="s">
        <v>14834</v>
      </c>
      <c r="E5660" s="308" t="s">
        <v>14800</v>
      </c>
      <c r="F5660" s="309" t="s">
        <v>5626</v>
      </c>
      <c r="G5660" s="309" t="s">
        <v>5627</v>
      </c>
      <c r="H5660" s="309" t="s">
        <v>5628</v>
      </c>
      <c r="I5660" s="309" t="s">
        <v>2432</v>
      </c>
      <c r="J5660" s="309" t="s">
        <v>15063</v>
      </c>
      <c r="K5660" s="310">
        <v>1.1588319999999988</v>
      </c>
      <c r="L5660" s="310">
        <v>1.6044018</v>
      </c>
      <c r="M5660" s="310">
        <f>VLOOKUP(H5660,'Details of Feeder LEvel'!H:N,7,FALSE)</f>
        <v>1.2114</v>
      </c>
      <c r="N5660" s="310">
        <f t="shared" si="88"/>
        <v>-38.449904731660993</v>
      </c>
      <c r="O5660" s="310">
        <v>-18.774681699208884</v>
      </c>
      <c r="P5660" s="309" t="s">
        <v>15063</v>
      </c>
      <c r="Q5660" s="311"/>
    </row>
    <row r="5661" spans="1:17" s="312" customFormat="1" x14ac:dyDescent="0.3">
      <c r="A5661" s="307">
        <v>5658</v>
      </c>
      <c r="B5661" s="308" t="s">
        <v>5271</v>
      </c>
      <c r="C5661" s="308" t="s">
        <v>2396</v>
      </c>
      <c r="D5661" s="308" t="s">
        <v>1379</v>
      </c>
      <c r="E5661" s="308" t="s">
        <v>14753</v>
      </c>
      <c r="F5661" s="309" t="s">
        <v>5458</v>
      </c>
      <c r="G5661" s="309" t="s">
        <v>5461</v>
      </c>
      <c r="H5661" s="309" t="s">
        <v>5462</v>
      </c>
      <c r="I5661" s="309" t="s">
        <v>3759</v>
      </c>
      <c r="J5661" s="309" t="s">
        <v>15063</v>
      </c>
      <c r="K5661" s="310">
        <v>0.20993400000000007</v>
      </c>
      <c r="L5661" s="310">
        <v>0.32966037199999998</v>
      </c>
      <c r="M5661" s="310">
        <f>VLOOKUP(H5661,'Details of Feeder LEvel'!H:N,7,FALSE)</f>
        <v>0.28683599999999998</v>
      </c>
      <c r="N5661" s="310">
        <f t="shared" si="88"/>
        <v>-57.030481960997207</v>
      </c>
      <c r="O5661" s="310">
        <v>-57.030481960997207</v>
      </c>
      <c r="P5661" s="309" t="s">
        <v>15063</v>
      </c>
      <c r="Q5661" s="311"/>
    </row>
    <row r="5662" spans="1:17" s="312" customFormat="1" x14ac:dyDescent="0.3">
      <c r="A5662" s="307">
        <v>5659</v>
      </c>
      <c r="B5662" s="308" t="s">
        <v>5271</v>
      </c>
      <c r="C5662" s="308" t="s">
        <v>2396</v>
      </c>
      <c r="D5662" s="308" t="s">
        <v>1379</v>
      </c>
      <c r="E5662" s="308" t="s">
        <v>14753</v>
      </c>
      <c r="F5662" s="309" t="s">
        <v>5458</v>
      </c>
      <c r="G5662" s="309" t="s">
        <v>8340</v>
      </c>
      <c r="H5662" s="309" t="s">
        <v>8352</v>
      </c>
      <c r="I5662" s="309" t="s">
        <v>3759</v>
      </c>
      <c r="J5662" s="309" t="s">
        <v>15063</v>
      </c>
      <c r="K5662" s="310">
        <v>0</v>
      </c>
      <c r="L5662" s="310">
        <v>0.61023500000000008</v>
      </c>
      <c r="M5662" s="310">
        <f>VLOOKUP(H5662,'Details of Feeder LEvel'!H:N,7,FALSE)</f>
        <v>0</v>
      </c>
      <c r="N5662" s="310" t="e">
        <f t="shared" si="88"/>
        <v>#DIV/0!</v>
      </c>
      <c r="O5662" s="310" t="e">
        <v>#DIV/0!</v>
      </c>
      <c r="P5662" s="309" t="s">
        <v>15063</v>
      </c>
      <c r="Q5662" s="311"/>
    </row>
    <row r="5663" spans="1:17" s="312" customFormat="1" x14ac:dyDescent="0.3">
      <c r="A5663" s="307">
        <v>5660</v>
      </c>
      <c r="B5663" s="308" t="s">
        <v>5271</v>
      </c>
      <c r="C5663" s="308" t="s">
        <v>2396</v>
      </c>
      <c r="D5663" s="308" t="s">
        <v>1378</v>
      </c>
      <c r="E5663" s="308" t="s">
        <v>14812</v>
      </c>
      <c r="F5663" s="309" t="s">
        <v>7819</v>
      </c>
      <c r="G5663" s="309" t="s">
        <v>7828</v>
      </c>
      <c r="H5663" s="309" t="s">
        <v>7829</v>
      </c>
      <c r="I5663" s="309" t="s">
        <v>5706</v>
      </c>
      <c r="J5663" s="309" t="s">
        <v>15063</v>
      </c>
      <c r="K5663" s="310">
        <v>0</v>
      </c>
      <c r="L5663" s="310">
        <v>0.87308550000000018</v>
      </c>
      <c r="M5663" s="310">
        <f>VLOOKUP(H5663,'Details of Feeder LEvel'!H:N,7,FALSE)</f>
        <v>0</v>
      </c>
      <c r="N5663" s="310" t="e">
        <f t="shared" si="88"/>
        <v>#DIV/0!</v>
      </c>
      <c r="O5663" s="310" t="e">
        <v>#DIV/0!</v>
      </c>
      <c r="P5663" s="309" t="s">
        <v>15063</v>
      </c>
      <c r="Q5663" s="311"/>
    </row>
    <row r="5664" spans="1:17" s="312" customFormat="1" x14ac:dyDescent="0.3">
      <c r="A5664" s="307">
        <v>5661</v>
      </c>
      <c r="B5664" s="308" t="s">
        <v>5252</v>
      </c>
      <c r="C5664" s="308" t="s">
        <v>14884</v>
      </c>
      <c r="D5664" s="308" t="s">
        <v>14888</v>
      </c>
      <c r="E5664" s="308" t="s">
        <v>14775</v>
      </c>
      <c r="F5664" s="309" t="s">
        <v>5465</v>
      </c>
      <c r="G5664" s="309" t="s">
        <v>5468</v>
      </c>
      <c r="H5664" s="309" t="s">
        <v>5469</v>
      </c>
      <c r="I5664" s="309" t="s">
        <v>2432</v>
      </c>
      <c r="J5664" s="309" t="s">
        <v>15063</v>
      </c>
      <c r="K5664" s="310">
        <v>4.0788100000000034</v>
      </c>
      <c r="L5664" s="310">
        <v>3.8664968877000003</v>
      </c>
      <c r="M5664" s="310">
        <f>VLOOKUP(H5664,'Details of Feeder LEvel'!H:N,7,FALSE)</f>
        <v>0.18550999999999984</v>
      </c>
      <c r="N5664" s="310">
        <f t="shared" si="88"/>
        <v>5.2052709564800246</v>
      </c>
      <c r="O5664" s="310">
        <v>25.120248174551239</v>
      </c>
      <c r="P5664" s="309" t="s">
        <v>15063</v>
      </c>
      <c r="Q5664" s="311"/>
    </row>
    <row r="5665" spans="1:17" s="312" customFormat="1" x14ac:dyDescent="0.3">
      <c r="A5665" s="307">
        <v>5662</v>
      </c>
      <c r="B5665" s="308" t="s">
        <v>5252</v>
      </c>
      <c r="C5665" s="308" t="s">
        <v>14884</v>
      </c>
      <c r="D5665" s="308" t="s">
        <v>14888</v>
      </c>
      <c r="E5665" s="308" t="s">
        <v>14775</v>
      </c>
      <c r="F5665" s="309" t="s">
        <v>5465</v>
      </c>
      <c r="G5665" s="309" t="s">
        <v>5470</v>
      </c>
      <c r="H5665" s="309" t="s">
        <v>5471</v>
      </c>
      <c r="I5665" s="309" t="s">
        <v>2432</v>
      </c>
      <c r="J5665" s="309" t="s">
        <v>15063</v>
      </c>
      <c r="K5665" s="310">
        <v>2.2104199999999992</v>
      </c>
      <c r="L5665" s="310">
        <v>2.9322910000000002</v>
      </c>
      <c r="M5665" s="310">
        <f>VLOOKUP(H5665,'Details of Feeder LEvel'!H:N,7,FALSE)</f>
        <v>1.25684</v>
      </c>
      <c r="N5665" s="310">
        <f t="shared" si="88"/>
        <v>-32.657639724577287</v>
      </c>
      <c r="O5665" s="310">
        <v>-12.894568363117532</v>
      </c>
      <c r="P5665" s="309" t="s">
        <v>15063</v>
      </c>
      <c r="Q5665" s="311"/>
    </row>
    <row r="5666" spans="1:17" s="312" customFormat="1" x14ac:dyDescent="0.3">
      <c r="A5666" s="307">
        <v>5663</v>
      </c>
      <c r="B5666" s="308" t="s">
        <v>5252</v>
      </c>
      <c r="C5666" s="308" t="s">
        <v>14884</v>
      </c>
      <c r="D5666" s="308" t="s">
        <v>14888</v>
      </c>
      <c r="E5666" s="308" t="s">
        <v>14775</v>
      </c>
      <c r="F5666" s="309" t="s">
        <v>5465</v>
      </c>
      <c r="G5666" s="309" t="s">
        <v>5474</v>
      </c>
      <c r="H5666" s="309" t="s">
        <v>5475</v>
      </c>
      <c r="I5666" s="309" t="s">
        <v>2432</v>
      </c>
      <c r="J5666" s="309" t="s">
        <v>15063</v>
      </c>
      <c r="K5666" s="310">
        <v>2.1831399999999985</v>
      </c>
      <c r="L5666" s="310">
        <v>2.7607615000000001</v>
      </c>
      <c r="M5666" s="310">
        <f>VLOOKUP(H5666,'Details of Feeder LEvel'!H:N,7,FALSE)</f>
        <v>0.74500000000000011</v>
      </c>
      <c r="N5666" s="310">
        <f t="shared" si="88"/>
        <v>-26.458289436316591</v>
      </c>
      <c r="O5666" s="310">
        <v>-18.771645514662705</v>
      </c>
      <c r="P5666" s="309" t="s">
        <v>15063</v>
      </c>
      <c r="Q5666" s="311"/>
    </row>
    <row r="5667" spans="1:17" s="312" customFormat="1" x14ac:dyDescent="0.3">
      <c r="A5667" s="307">
        <v>5664</v>
      </c>
      <c r="B5667" s="308" t="s">
        <v>3732</v>
      </c>
      <c r="C5667" s="308" t="s">
        <v>14881</v>
      </c>
      <c r="D5667" s="308" t="s">
        <v>1354</v>
      </c>
      <c r="E5667" s="308" t="s">
        <v>14467</v>
      </c>
      <c r="F5667" s="309" t="s">
        <v>4884</v>
      </c>
      <c r="G5667" s="309" t="s">
        <v>4885</v>
      </c>
      <c r="H5667" s="309" t="s">
        <v>4886</v>
      </c>
      <c r="I5667" s="309" t="s">
        <v>2432</v>
      </c>
      <c r="J5667" s="309" t="s">
        <v>15063</v>
      </c>
      <c r="K5667" s="310">
        <v>2.2068399999999961</v>
      </c>
      <c r="L5667" s="310">
        <v>3.7853621000000004</v>
      </c>
      <c r="M5667" s="310">
        <f>VLOOKUP(H5667,'Details of Feeder LEvel'!H:N,7,FALSE)</f>
        <v>1.2404800000000034</v>
      </c>
      <c r="N5667" s="310">
        <f t="shared" si="88"/>
        <v>-71.528615577024482</v>
      </c>
      <c r="O5667" s="310">
        <v>-71.528615577024453</v>
      </c>
      <c r="P5667" s="309" t="s">
        <v>15063</v>
      </c>
      <c r="Q5667" s="311"/>
    </row>
    <row r="5668" spans="1:17" s="312" customFormat="1" x14ac:dyDescent="0.3">
      <c r="A5668" s="307">
        <v>5665</v>
      </c>
      <c r="B5668" s="308" t="s">
        <v>2401</v>
      </c>
      <c r="C5668" s="308" t="s">
        <v>14880</v>
      </c>
      <c r="D5668" s="308" t="s">
        <v>1356</v>
      </c>
      <c r="E5668" s="308" t="s">
        <v>14207</v>
      </c>
      <c r="F5668" s="309" t="s">
        <v>2402</v>
      </c>
      <c r="G5668" s="309" t="s">
        <v>14899</v>
      </c>
      <c r="H5668" s="309" t="s">
        <v>14900</v>
      </c>
      <c r="I5668" s="309" t="s">
        <v>2405</v>
      </c>
      <c r="J5668" s="309" t="s">
        <v>15063</v>
      </c>
      <c r="K5668" s="310">
        <v>2.9830476683382718</v>
      </c>
      <c r="L5668" s="310">
        <v>2.6494317494467348</v>
      </c>
      <c r="M5668" s="310">
        <f>VLOOKUP(H5668,'Details of Feeder LEvel'!H:N,7,FALSE)</f>
        <v>0.16792581911341298</v>
      </c>
      <c r="N5668" s="310">
        <f t="shared" si="88"/>
        <v>11.183727381647248</v>
      </c>
      <c r="O5668" s="310">
        <v>11.183727381647246</v>
      </c>
      <c r="P5668" s="309" t="s">
        <v>15063</v>
      </c>
      <c r="Q5668" s="311"/>
    </row>
    <row r="5669" spans="1:17" s="312" customFormat="1" x14ac:dyDescent="0.3">
      <c r="A5669" s="307">
        <v>5666</v>
      </c>
      <c r="B5669" s="308" t="s">
        <v>2401</v>
      </c>
      <c r="C5669" s="308" t="s">
        <v>14880</v>
      </c>
      <c r="D5669" s="308" t="s">
        <v>1356</v>
      </c>
      <c r="E5669" s="308" t="s">
        <v>14207</v>
      </c>
      <c r="F5669" s="309" t="s">
        <v>2402</v>
      </c>
      <c r="G5669" s="309" t="s">
        <v>2410</v>
      </c>
      <c r="H5669" s="309" t="s">
        <v>2774</v>
      </c>
      <c r="I5669" s="309" t="s">
        <v>2405</v>
      </c>
      <c r="J5669" s="309" t="s">
        <v>15063</v>
      </c>
      <c r="K5669" s="310">
        <v>0.83777578543823172</v>
      </c>
      <c r="L5669" s="310">
        <v>1.9117091813184048</v>
      </c>
      <c r="M5669" s="310">
        <f>VLOOKUP(H5669,'Details of Feeder LEvel'!H:N,7,FALSE)</f>
        <v>1.6673724732978152</v>
      </c>
      <c r="N5669" s="310">
        <f t="shared" si="88"/>
        <v>-128.18864122677044</v>
      </c>
      <c r="O5669" s="310">
        <v>-128.18864122677044</v>
      </c>
      <c r="P5669" s="309" t="s">
        <v>15063</v>
      </c>
      <c r="Q5669" s="311"/>
    </row>
    <row r="5670" spans="1:17" s="312" customFormat="1" x14ac:dyDescent="0.3">
      <c r="A5670" s="307">
        <v>5667</v>
      </c>
      <c r="B5670" s="308" t="s">
        <v>2401</v>
      </c>
      <c r="C5670" s="308" t="s">
        <v>14885</v>
      </c>
      <c r="D5670" s="308" t="s">
        <v>14897</v>
      </c>
      <c r="E5670" s="308" t="s">
        <v>14353</v>
      </c>
      <c r="F5670" s="309" t="s">
        <v>3228</v>
      </c>
      <c r="G5670" s="309" t="s">
        <v>3662</v>
      </c>
      <c r="H5670" s="309" t="s">
        <v>14901</v>
      </c>
      <c r="I5670" s="309" t="s">
        <v>2405</v>
      </c>
      <c r="J5670" s="309" t="s">
        <v>15063</v>
      </c>
      <c r="K5670" s="310">
        <v>3.3163425995619322</v>
      </c>
      <c r="L5670" s="310">
        <v>3.1206912000000031</v>
      </c>
      <c r="M5670" s="310">
        <f>VLOOKUP(H5670,'Details of Feeder LEvel'!H:N,7,FALSE)</f>
        <v>1.9732763636639765</v>
      </c>
      <c r="N5670" s="310">
        <f t="shared" si="88"/>
        <v>5.899613616149713</v>
      </c>
      <c r="O5670" s="310">
        <v>10.295927698467999</v>
      </c>
      <c r="P5670" s="309" t="s">
        <v>15063</v>
      </c>
      <c r="Q5670" s="311"/>
    </row>
    <row r="5671" spans="1:17" s="312" customFormat="1" x14ac:dyDescent="0.3">
      <c r="A5671" s="307">
        <v>5668</v>
      </c>
      <c r="B5671" s="308" t="s">
        <v>2401</v>
      </c>
      <c r="C5671" s="308" t="s">
        <v>14885</v>
      </c>
      <c r="D5671" s="308" t="s">
        <v>14897</v>
      </c>
      <c r="E5671" s="308" t="s">
        <v>14353</v>
      </c>
      <c r="F5671" s="309" t="s">
        <v>3228</v>
      </c>
      <c r="G5671" s="309" t="s">
        <v>3214</v>
      </c>
      <c r="H5671" s="309" t="s">
        <v>3235</v>
      </c>
      <c r="I5671" s="309" t="s">
        <v>2425</v>
      </c>
      <c r="J5671" s="309" t="s">
        <v>15063</v>
      </c>
      <c r="K5671" s="310">
        <v>2.9959199999999999</v>
      </c>
      <c r="L5671" s="310">
        <v>2.81</v>
      </c>
      <c r="M5671" s="310">
        <f>VLOOKUP(H5671,'Details of Feeder LEvel'!H:N,7,FALSE)</f>
        <v>4.5998199142215004</v>
      </c>
      <c r="N5671" s="310">
        <f t="shared" si="88"/>
        <v>6.2057731848647446</v>
      </c>
      <c r="O5671" s="310">
        <v>17.090668242368178</v>
      </c>
      <c r="P5671" s="309" t="s">
        <v>15063</v>
      </c>
      <c r="Q5671" s="311"/>
    </row>
    <row r="5672" spans="1:17" s="312" customFormat="1" x14ac:dyDescent="0.3">
      <c r="A5672" s="307">
        <v>5669</v>
      </c>
      <c r="B5672" s="308" t="s">
        <v>3732</v>
      </c>
      <c r="C5672" s="308" t="s">
        <v>14881</v>
      </c>
      <c r="D5672" s="308" t="s">
        <v>1353</v>
      </c>
      <c r="E5672" s="308" t="s">
        <v>14624</v>
      </c>
      <c r="F5672" s="309" t="s">
        <v>4134</v>
      </c>
      <c r="G5672" s="309" t="s">
        <v>4139</v>
      </c>
      <c r="H5672" s="309" t="s">
        <v>4140</v>
      </c>
      <c r="I5672" s="309" t="s">
        <v>2405</v>
      </c>
      <c r="J5672" s="309" t="s">
        <v>15063</v>
      </c>
      <c r="K5672" s="310">
        <v>2.5523691478935904</v>
      </c>
      <c r="L5672" s="310">
        <v>2.4066419999999997</v>
      </c>
      <c r="M5672" s="310">
        <f>VLOOKUP(H5672,'Details of Feeder LEvel'!H:N,7,FALSE)</f>
        <v>3.430962000000001</v>
      </c>
      <c r="N5672" s="310">
        <f t="shared" si="88"/>
        <v>5.7094855583039701</v>
      </c>
      <c r="O5672" s="310">
        <v>5.7094855583039728</v>
      </c>
      <c r="P5672" s="309" t="s">
        <v>15063</v>
      </c>
      <c r="Q5672" s="311"/>
    </row>
    <row r="5673" spans="1:17" s="312" customFormat="1" x14ac:dyDescent="0.3">
      <c r="A5673" s="307">
        <v>5670</v>
      </c>
      <c r="B5673" s="308" t="s">
        <v>3732</v>
      </c>
      <c r="C5673" s="308" t="s">
        <v>14881</v>
      </c>
      <c r="D5673" s="308" t="s">
        <v>1353</v>
      </c>
      <c r="E5673" s="308" t="s">
        <v>14624</v>
      </c>
      <c r="F5673" s="309" t="s">
        <v>4134</v>
      </c>
      <c r="G5673" s="309" t="s">
        <v>4143</v>
      </c>
      <c r="H5673" s="309" t="s">
        <v>4144</v>
      </c>
      <c r="I5673" s="309" t="s">
        <v>2405</v>
      </c>
      <c r="J5673" s="309" t="s">
        <v>15063</v>
      </c>
      <c r="K5673" s="310">
        <v>7.2798699632825645</v>
      </c>
      <c r="L5673" s="310">
        <v>6.5514682000000004</v>
      </c>
      <c r="M5673" s="310">
        <f>VLOOKUP(H5673,'Details of Feeder LEvel'!H:N,7,FALSE)</f>
        <v>0</v>
      </c>
      <c r="N5673" s="310">
        <f t="shared" si="88"/>
        <v>10.005697450042373</v>
      </c>
      <c r="O5673" s="310">
        <v>10.005697450042373</v>
      </c>
      <c r="P5673" s="309" t="s">
        <v>15063</v>
      </c>
      <c r="Q5673" s="311"/>
    </row>
    <row r="5674" spans="1:17" s="312" customFormat="1" x14ac:dyDescent="0.3">
      <c r="A5674" s="307">
        <v>5671</v>
      </c>
      <c r="B5674" s="308" t="s">
        <v>3732</v>
      </c>
      <c r="C5674" s="308" t="s">
        <v>14881</v>
      </c>
      <c r="D5674" s="308" t="s">
        <v>1353</v>
      </c>
      <c r="E5674" s="308" t="s">
        <v>14624</v>
      </c>
      <c r="F5674" s="309" t="s">
        <v>4134</v>
      </c>
      <c r="G5674" s="309" t="s">
        <v>5104</v>
      </c>
      <c r="H5674" s="309" t="s">
        <v>5105</v>
      </c>
      <c r="I5674" s="309" t="s">
        <v>2405</v>
      </c>
      <c r="J5674" s="309" t="s">
        <v>15063</v>
      </c>
      <c r="K5674" s="310">
        <v>2.8239999999999998</v>
      </c>
      <c r="L5674" s="310">
        <v>2.5936699999999999</v>
      </c>
      <c r="M5674" s="310">
        <f>VLOOKUP(H5674,'Details of Feeder LEvel'!H:N,7,FALSE)</f>
        <v>0.91120000000000001</v>
      </c>
      <c r="N5674" s="310">
        <f t="shared" si="88"/>
        <v>8.1561614730878169</v>
      </c>
      <c r="O5674" s="310">
        <v>8.156161473087808</v>
      </c>
      <c r="P5674" s="309" t="s">
        <v>15063</v>
      </c>
      <c r="Q5674" s="311"/>
    </row>
    <row r="5675" spans="1:17" s="312" customFormat="1" x14ac:dyDescent="0.3">
      <c r="A5675" s="307">
        <v>5672</v>
      </c>
      <c r="B5675" s="308" t="s">
        <v>3732</v>
      </c>
      <c r="C5675" s="308" t="s">
        <v>14881</v>
      </c>
      <c r="D5675" s="308" t="s">
        <v>1353</v>
      </c>
      <c r="E5675" s="308" t="s">
        <v>14624</v>
      </c>
      <c r="F5675" s="309" t="s">
        <v>4134</v>
      </c>
      <c r="G5675" s="309" t="s">
        <v>4145</v>
      </c>
      <c r="H5675" s="309" t="s">
        <v>4146</v>
      </c>
      <c r="I5675" s="309" t="s">
        <v>2405</v>
      </c>
      <c r="J5675" s="309" t="s">
        <v>15063</v>
      </c>
      <c r="K5675" s="310">
        <v>0.64200000000000135</v>
      </c>
      <c r="L5675" s="310">
        <v>0.89640500000000001</v>
      </c>
      <c r="M5675" s="310">
        <f>VLOOKUP(H5675,'Details of Feeder LEvel'!H:N,7,FALSE)</f>
        <v>0</v>
      </c>
      <c r="N5675" s="310">
        <f t="shared" si="88"/>
        <v>-39.626947040498152</v>
      </c>
      <c r="O5675" s="310">
        <v>-39.626947040498138</v>
      </c>
      <c r="P5675" s="309" t="s">
        <v>15063</v>
      </c>
      <c r="Q5675" s="311"/>
    </row>
    <row r="5676" spans="1:17" s="312" customFormat="1" x14ac:dyDescent="0.3">
      <c r="A5676" s="307">
        <v>5673</v>
      </c>
      <c r="B5676" s="308" t="s">
        <v>3732</v>
      </c>
      <c r="C5676" s="308" t="s">
        <v>14881</v>
      </c>
      <c r="D5676" s="308" t="s">
        <v>1353</v>
      </c>
      <c r="E5676" s="308" t="s">
        <v>14624</v>
      </c>
      <c r="F5676" s="309" t="s">
        <v>4134</v>
      </c>
      <c r="G5676" s="309" t="s">
        <v>4939</v>
      </c>
      <c r="H5676" s="309" t="s">
        <v>4940</v>
      </c>
      <c r="I5676" s="309" t="s">
        <v>2405</v>
      </c>
      <c r="J5676" s="309" t="s">
        <v>15063</v>
      </c>
      <c r="K5676" s="310">
        <v>1.6248</v>
      </c>
      <c r="L5676" s="310">
        <v>0</v>
      </c>
      <c r="M5676" s="310">
        <f>VLOOKUP(H5676,'Details of Feeder LEvel'!H:N,7,FALSE)</f>
        <v>2.7403199999999992</v>
      </c>
      <c r="N5676" s="310">
        <f t="shared" si="88"/>
        <v>100</v>
      </c>
      <c r="O5676" s="310" t="e">
        <v>#DIV/0!</v>
      </c>
      <c r="P5676" s="309" t="s">
        <v>15063</v>
      </c>
      <c r="Q5676" s="311"/>
    </row>
    <row r="5677" spans="1:17" s="312" customFormat="1" x14ac:dyDescent="0.3">
      <c r="A5677" s="307">
        <v>5674</v>
      </c>
      <c r="B5677" s="308" t="s">
        <v>3732</v>
      </c>
      <c r="C5677" s="308" t="s">
        <v>14881</v>
      </c>
      <c r="D5677" s="308" t="s">
        <v>1353</v>
      </c>
      <c r="E5677" s="308" t="s">
        <v>14624</v>
      </c>
      <c r="F5677" s="309" t="s">
        <v>4134</v>
      </c>
      <c r="G5677" s="309" t="s">
        <v>4943</v>
      </c>
      <c r="H5677" s="309" t="s">
        <v>4944</v>
      </c>
      <c r="I5677" s="309" t="s">
        <v>2405</v>
      </c>
      <c r="J5677" s="309" t="s">
        <v>15063</v>
      </c>
      <c r="K5677" s="310">
        <v>0</v>
      </c>
      <c r="L5677" s="310">
        <v>0</v>
      </c>
      <c r="M5677" s="310">
        <f>VLOOKUP(H5677,'Details of Feeder LEvel'!H:N,7,FALSE)</f>
        <v>4.2559200000000006</v>
      </c>
      <c r="N5677" s="310" t="e">
        <f t="shared" si="88"/>
        <v>#DIV/0!</v>
      </c>
      <c r="O5677" s="310" t="e">
        <v>#DIV/0!</v>
      </c>
      <c r="P5677" s="309" t="s">
        <v>15063</v>
      </c>
      <c r="Q5677" s="311"/>
    </row>
    <row r="5678" spans="1:17" s="312" customFormat="1" x14ac:dyDescent="0.3">
      <c r="A5678" s="307">
        <v>5675</v>
      </c>
      <c r="B5678" s="308" t="s">
        <v>3732</v>
      </c>
      <c r="C5678" s="308" t="s">
        <v>14881</v>
      </c>
      <c r="D5678" s="308" t="s">
        <v>1353</v>
      </c>
      <c r="E5678" s="308" t="s">
        <v>14624</v>
      </c>
      <c r="F5678" s="309" t="s">
        <v>4134</v>
      </c>
      <c r="G5678" s="309" t="s">
        <v>4947</v>
      </c>
      <c r="H5678" s="309" t="s">
        <v>4948</v>
      </c>
      <c r="I5678" s="309" t="s">
        <v>2405</v>
      </c>
      <c r="J5678" s="309" t="s">
        <v>15063</v>
      </c>
      <c r="K5678" s="310">
        <v>1.987971999999981</v>
      </c>
      <c r="L5678" s="310">
        <v>1.7801150000000001</v>
      </c>
      <c r="M5678" s="310">
        <f>VLOOKUP(H5678,'Details of Feeder LEvel'!H:N,7,FALSE)</f>
        <v>3.8110680000000126</v>
      </c>
      <c r="N5678" s="310">
        <f t="shared" si="88"/>
        <v>10.455730764818764</v>
      </c>
      <c r="O5678" s="310">
        <v>11.629471459102337</v>
      </c>
      <c r="P5678" s="309" t="s">
        <v>15063</v>
      </c>
      <c r="Q5678" s="311"/>
    </row>
    <row r="5679" spans="1:17" s="312" customFormat="1" x14ac:dyDescent="0.3">
      <c r="A5679" s="307">
        <v>5676</v>
      </c>
      <c r="B5679" s="308" t="s">
        <v>3732</v>
      </c>
      <c r="C5679" s="308" t="s">
        <v>14881</v>
      </c>
      <c r="D5679" s="308" t="s">
        <v>1353</v>
      </c>
      <c r="E5679" s="308" t="s">
        <v>14624</v>
      </c>
      <c r="F5679" s="309" t="s">
        <v>4165</v>
      </c>
      <c r="G5679" s="309" t="s">
        <v>4166</v>
      </c>
      <c r="H5679" s="309" t="s">
        <v>4167</v>
      </c>
      <c r="I5679" s="309" t="s">
        <v>2405</v>
      </c>
      <c r="J5679" s="309" t="s">
        <v>15063</v>
      </c>
      <c r="K5679" s="310">
        <v>2.2522876332938817</v>
      </c>
      <c r="L5679" s="310">
        <v>2.2401911499999998</v>
      </c>
      <c r="M5679" s="310">
        <f>VLOOKUP(H5679,'Details of Feeder LEvel'!H:N,7,FALSE)</f>
        <v>0.10170000000000012</v>
      </c>
      <c r="N5679" s="310">
        <f t="shared" si="88"/>
        <v>0.53707542123255736</v>
      </c>
      <c r="O5679" s="310">
        <v>0.53707542123256902</v>
      </c>
      <c r="P5679" s="309" t="s">
        <v>15063</v>
      </c>
      <c r="Q5679" s="311"/>
    </row>
    <row r="5680" spans="1:17" s="312" customFormat="1" x14ac:dyDescent="0.3">
      <c r="A5680" s="307">
        <v>5677</v>
      </c>
      <c r="B5680" s="308" t="s">
        <v>2401</v>
      </c>
      <c r="C5680" s="308" t="s">
        <v>14885</v>
      </c>
      <c r="D5680" s="308" t="s">
        <v>14897</v>
      </c>
      <c r="E5680" s="308" t="s">
        <v>14418</v>
      </c>
      <c r="F5680" s="309" t="s">
        <v>3469</v>
      </c>
      <c r="G5680" s="309" t="s">
        <v>3472</v>
      </c>
      <c r="H5680" s="309" t="s">
        <v>3473</v>
      </c>
      <c r="I5680" s="309" t="s">
        <v>2405</v>
      </c>
      <c r="J5680" s="309" t="s">
        <v>15063</v>
      </c>
      <c r="K5680" s="310">
        <v>3.5528810000000011</v>
      </c>
      <c r="L5680" s="310">
        <v>3.3229536999999998</v>
      </c>
      <c r="M5680" s="310">
        <f>VLOOKUP(H5680,'Details of Feeder LEvel'!H:N,7,FALSE)</f>
        <v>4.9730389999999982</v>
      </c>
      <c r="N5680" s="310">
        <f t="shared" si="88"/>
        <v>6.4715733513168949</v>
      </c>
      <c r="O5680" s="310">
        <v>25.067383770584762</v>
      </c>
      <c r="P5680" s="309" t="s">
        <v>15063</v>
      </c>
      <c r="Q5680" s="311"/>
    </row>
    <row r="5681" spans="1:17" s="312" customFormat="1" x14ac:dyDescent="0.3">
      <c r="A5681" s="307">
        <v>5678</v>
      </c>
      <c r="B5681" s="308" t="s">
        <v>2401</v>
      </c>
      <c r="C5681" s="308" t="s">
        <v>14885</v>
      </c>
      <c r="D5681" s="308" t="s">
        <v>14897</v>
      </c>
      <c r="E5681" s="308" t="s">
        <v>14418</v>
      </c>
      <c r="F5681" s="309" t="s">
        <v>3469</v>
      </c>
      <c r="G5681" s="309" t="s">
        <v>3480</v>
      </c>
      <c r="H5681" s="309" t="s">
        <v>3481</v>
      </c>
      <c r="I5681" s="309" t="s">
        <v>2432</v>
      </c>
      <c r="J5681" s="309" t="s">
        <v>15063</v>
      </c>
      <c r="K5681" s="310">
        <v>3.3121200000000002</v>
      </c>
      <c r="L5681" s="310">
        <v>3.1</v>
      </c>
      <c r="M5681" s="310">
        <f>VLOOKUP(H5681,'Details of Feeder LEvel'!H:N,7,FALSE)</f>
        <v>0</v>
      </c>
      <c r="N5681" s="310">
        <f t="shared" si="88"/>
        <v>6.4043573300484313</v>
      </c>
      <c r="O5681" s="310">
        <v>18.791692328923482</v>
      </c>
      <c r="P5681" s="309" t="s">
        <v>15063</v>
      </c>
      <c r="Q5681" s="311"/>
    </row>
    <row r="5682" spans="1:17" s="312" customFormat="1" x14ac:dyDescent="0.3">
      <c r="A5682" s="307">
        <v>5679</v>
      </c>
      <c r="B5682" s="308" t="s">
        <v>3732</v>
      </c>
      <c r="C5682" s="308" t="s">
        <v>14881</v>
      </c>
      <c r="D5682" s="308" t="s">
        <v>1540</v>
      </c>
      <c r="E5682" s="308" t="s">
        <v>14890</v>
      </c>
      <c r="F5682" s="309" t="s">
        <v>4480</v>
      </c>
      <c r="G5682" s="309" t="s">
        <v>4481</v>
      </c>
      <c r="H5682" s="309" t="s">
        <v>4482</v>
      </c>
      <c r="I5682" s="309" t="s">
        <v>2414</v>
      </c>
      <c r="J5682" s="309" t="s">
        <v>15063</v>
      </c>
      <c r="K5682" s="310">
        <v>2.8760000000000001E-2</v>
      </c>
      <c r="L5682" s="310">
        <v>2.835E-2</v>
      </c>
      <c r="M5682" s="310">
        <f>VLOOKUP(H5682,'Details of Feeder LEvel'!H:N,7,FALSE)</f>
        <v>2.3717999999999663E-2</v>
      </c>
      <c r="N5682" s="310">
        <f t="shared" si="88"/>
        <v>1.4255910987482638</v>
      </c>
      <c r="O5682" s="310" t="e">
        <v>#DIV/0!</v>
      </c>
      <c r="P5682" s="309" t="s">
        <v>15063</v>
      </c>
      <c r="Q5682" s="311"/>
    </row>
    <row r="5683" spans="1:17" s="312" customFormat="1" x14ac:dyDescent="0.3">
      <c r="A5683" s="307">
        <v>5680</v>
      </c>
      <c r="B5683" s="308" t="s">
        <v>3732</v>
      </c>
      <c r="C5683" s="308" t="s">
        <v>14881</v>
      </c>
      <c r="D5683" s="308" t="s">
        <v>1540</v>
      </c>
      <c r="E5683" s="308" t="s">
        <v>14890</v>
      </c>
      <c r="F5683" s="309" t="s">
        <v>4480</v>
      </c>
      <c r="G5683" s="309" t="s">
        <v>14902</v>
      </c>
      <c r="H5683" s="309" t="s">
        <v>4483</v>
      </c>
      <c r="I5683" s="309" t="s">
        <v>2405</v>
      </c>
      <c r="J5683" s="309" t="s">
        <v>15063</v>
      </c>
      <c r="K5683" s="310">
        <v>2.6354800000000003</v>
      </c>
      <c r="L5683" s="310">
        <v>2.4882600200000002</v>
      </c>
      <c r="M5683" s="310">
        <f>VLOOKUP(H5683,'Details of Feeder LEvel'!H:N,7,FALSE)</f>
        <v>6.600600000000008</v>
      </c>
      <c r="N5683" s="310">
        <f t="shared" si="88"/>
        <v>5.5860784373245105</v>
      </c>
      <c r="O5683" s="310">
        <v>16.015312930493497</v>
      </c>
      <c r="P5683" s="309" t="s">
        <v>15063</v>
      </c>
      <c r="Q5683" s="311"/>
    </row>
    <row r="5684" spans="1:17" s="312" customFormat="1" x14ac:dyDescent="0.3">
      <c r="A5684" s="307">
        <v>5681</v>
      </c>
      <c r="B5684" s="308" t="s">
        <v>2401</v>
      </c>
      <c r="C5684" s="308" t="s">
        <v>14885</v>
      </c>
      <c r="D5684" s="308" t="s">
        <v>14897</v>
      </c>
      <c r="E5684" s="308" t="s">
        <v>14418</v>
      </c>
      <c r="F5684" s="309" t="s">
        <v>3456</v>
      </c>
      <c r="G5684" s="309" t="s">
        <v>3465</v>
      </c>
      <c r="H5684" s="309" t="s">
        <v>3466</v>
      </c>
      <c r="I5684" s="309" t="s">
        <v>2405</v>
      </c>
      <c r="J5684" s="309" t="s">
        <v>15063</v>
      </c>
      <c r="K5684" s="310">
        <v>2.2565200000000005</v>
      </c>
      <c r="L5684" s="310">
        <v>2.0099999999999998</v>
      </c>
      <c r="M5684" s="310">
        <f>VLOOKUP(H5684,'Details of Feeder LEvel'!H:N,7,FALSE)</f>
        <v>0</v>
      </c>
      <c r="N5684" s="310">
        <f t="shared" si="88"/>
        <v>10.924786839912816</v>
      </c>
      <c r="O5684" s="310">
        <v>10.924786839912814</v>
      </c>
      <c r="P5684" s="309" t="s">
        <v>15063</v>
      </c>
      <c r="Q5684" s="311"/>
    </row>
    <row r="5685" spans="1:17" s="312" customFormat="1" x14ac:dyDescent="0.3">
      <c r="A5685" s="307">
        <v>5682</v>
      </c>
      <c r="B5685" s="308" t="s">
        <v>5252</v>
      </c>
      <c r="C5685" s="308" t="s">
        <v>2393</v>
      </c>
      <c r="D5685" s="308" t="s">
        <v>1371</v>
      </c>
      <c r="E5685" s="308" t="s">
        <v>14869</v>
      </c>
      <c r="F5685" s="309" t="s">
        <v>5476</v>
      </c>
      <c r="G5685" s="309" t="s">
        <v>5480</v>
      </c>
      <c r="H5685" s="309" t="s">
        <v>5481</v>
      </c>
      <c r="I5685" s="309" t="s">
        <v>2405</v>
      </c>
      <c r="J5685" s="309" t="s">
        <v>15063</v>
      </c>
      <c r="K5685" s="310">
        <v>2.819519999999998</v>
      </c>
      <c r="L5685" s="310">
        <v>2.6063450699999997</v>
      </c>
      <c r="M5685" s="310">
        <f>VLOOKUP(H5685,'Details of Feeder LEvel'!H:N,7,FALSE)</f>
        <v>0.77200000000000024</v>
      </c>
      <c r="N5685" s="310">
        <f t="shared" si="88"/>
        <v>7.5606816053795853</v>
      </c>
      <c r="O5685" s="310">
        <v>7.5606816053795818</v>
      </c>
      <c r="P5685" s="309" t="s">
        <v>15063</v>
      </c>
      <c r="Q5685" s="311"/>
    </row>
    <row r="5686" spans="1:17" s="312" customFormat="1" x14ac:dyDescent="0.3">
      <c r="A5686" s="307">
        <v>5683</v>
      </c>
      <c r="B5686" s="308" t="s">
        <v>2401</v>
      </c>
      <c r="C5686" s="308" t="s">
        <v>14885</v>
      </c>
      <c r="D5686" s="308" t="s">
        <v>1360</v>
      </c>
      <c r="E5686" s="308" t="s">
        <v>14903</v>
      </c>
      <c r="F5686" s="309" t="s">
        <v>3056</v>
      </c>
      <c r="G5686" s="309" t="s">
        <v>3057</v>
      </c>
      <c r="H5686" s="309" t="s">
        <v>3058</v>
      </c>
      <c r="I5686" s="309" t="s">
        <v>2405</v>
      </c>
      <c r="J5686" s="309" t="s">
        <v>15063</v>
      </c>
      <c r="K5686" s="310">
        <v>1.4281350000000015</v>
      </c>
      <c r="L5686" s="310">
        <v>2.1604588462226664</v>
      </c>
      <c r="M5686" s="310">
        <f>VLOOKUP(H5686,'Details of Feeder LEvel'!H:N,7,FALSE)</f>
        <v>2.5891688831085609</v>
      </c>
      <c r="N5686" s="310">
        <f t="shared" si="88"/>
        <v>-51.27833476685776</v>
      </c>
      <c r="O5686" s="310">
        <v>-51.278334766857768</v>
      </c>
      <c r="P5686" s="309" t="s">
        <v>15063</v>
      </c>
      <c r="Q5686" s="311"/>
    </row>
    <row r="5687" spans="1:17" s="312" customFormat="1" x14ac:dyDescent="0.3">
      <c r="A5687" s="307">
        <v>5684</v>
      </c>
      <c r="B5687" s="308" t="s">
        <v>5252</v>
      </c>
      <c r="C5687" s="308" t="s">
        <v>1373</v>
      </c>
      <c r="D5687" s="308" t="s">
        <v>1374</v>
      </c>
      <c r="E5687" s="308" t="s">
        <v>1374</v>
      </c>
      <c r="F5687" s="309" t="s">
        <v>5493</v>
      </c>
      <c r="G5687" s="309" t="s">
        <v>5498</v>
      </c>
      <c r="H5687" s="309" t="s">
        <v>5499</v>
      </c>
      <c r="I5687" s="309" t="s">
        <v>2405</v>
      </c>
      <c r="J5687" s="309" t="s">
        <v>15063</v>
      </c>
      <c r="K5687" s="310">
        <v>1.7203530000000031</v>
      </c>
      <c r="L5687" s="310">
        <v>1.58945837</v>
      </c>
      <c r="M5687" s="310">
        <f>VLOOKUP(H5687,'Details of Feeder LEvel'!H:N,7,FALSE)</f>
        <v>0.94544699999999815</v>
      </c>
      <c r="N5687" s="310">
        <f t="shared" si="88"/>
        <v>7.608591376304914</v>
      </c>
      <c r="O5687" s="310">
        <v>19.108365989744581</v>
      </c>
      <c r="P5687" s="309" t="s">
        <v>15063</v>
      </c>
      <c r="Q5687" s="311"/>
    </row>
    <row r="5688" spans="1:17" s="312" customFormat="1" x14ac:dyDescent="0.3">
      <c r="A5688" s="307">
        <v>5685</v>
      </c>
      <c r="B5688" s="308" t="s">
        <v>5252</v>
      </c>
      <c r="C5688" s="308" t="s">
        <v>1373</v>
      </c>
      <c r="D5688" s="308" t="s">
        <v>1373</v>
      </c>
      <c r="E5688" s="308" t="s">
        <v>14864</v>
      </c>
      <c r="F5688" s="309" t="s">
        <v>5500</v>
      </c>
      <c r="G5688" s="309" t="s">
        <v>5509</v>
      </c>
      <c r="H5688" s="309" t="s">
        <v>10127</v>
      </c>
      <c r="I5688" s="309" t="s">
        <v>2405</v>
      </c>
      <c r="J5688" s="309" t="s">
        <v>15063</v>
      </c>
      <c r="K5688" s="310">
        <v>0.71368900000000002</v>
      </c>
      <c r="L5688" s="310">
        <v>0.75122389999999994</v>
      </c>
      <c r="M5688" s="310">
        <f>VLOOKUP(H5688,'Details of Feeder LEvel'!H:N,7,FALSE)</f>
        <v>0.26311099999999976</v>
      </c>
      <c r="N5688" s="310">
        <f t="shared" si="88"/>
        <v>-5.2592796021796504</v>
      </c>
      <c r="O5688" s="310">
        <v>2.5414219689734119</v>
      </c>
      <c r="P5688" s="309" t="s">
        <v>15063</v>
      </c>
      <c r="Q5688" s="311"/>
    </row>
    <row r="5689" spans="1:17" s="312" customFormat="1" x14ac:dyDescent="0.3">
      <c r="A5689" s="307">
        <v>5686</v>
      </c>
      <c r="B5689" s="308" t="s">
        <v>5252</v>
      </c>
      <c r="C5689" s="308" t="s">
        <v>1373</v>
      </c>
      <c r="D5689" s="308" t="s">
        <v>1373</v>
      </c>
      <c r="E5689" s="308" t="s">
        <v>14864</v>
      </c>
      <c r="F5689" s="309" t="s">
        <v>5500</v>
      </c>
      <c r="G5689" s="309" t="s">
        <v>5510</v>
      </c>
      <c r="H5689" s="309" t="s">
        <v>5511</v>
      </c>
      <c r="I5689" s="309" t="s">
        <v>2405</v>
      </c>
      <c r="J5689" s="309" t="s">
        <v>15063</v>
      </c>
      <c r="K5689" s="310">
        <v>2.6704289999999991</v>
      </c>
      <c r="L5689" s="310">
        <v>2.4253304999999998</v>
      </c>
      <c r="M5689" s="310">
        <f>VLOOKUP(H5689,'Details of Feeder LEvel'!H:N,7,FALSE)</f>
        <v>2.1542509999999999</v>
      </c>
      <c r="N5689" s="310">
        <f t="shared" si="88"/>
        <v>9.1782443944399681</v>
      </c>
      <c r="O5689" s="310">
        <v>16.245133827577142</v>
      </c>
      <c r="P5689" s="309" t="s">
        <v>15063</v>
      </c>
      <c r="Q5689" s="311"/>
    </row>
    <row r="5690" spans="1:17" s="312" customFormat="1" x14ac:dyDescent="0.3">
      <c r="A5690" s="307">
        <v>5687</v>
      </c>
      <c r="B5690" s="308" t="s">
        <v>5252</v>
      </c>
      <c r="C5690" s="308" t="s">
        <v>14884</v>
      </c>
      <c r="D5690" s="308" t="s">
        <v>14888</v>
      </c>
      <c r="E5690" s="308" t="s">
        <v>14889</v>
      </c>
      <c r="F5690" s="309" t="s">
        <v>5670</v>
      </c>
      <c r="G5690" s="309" t="s">
        <v>5671</v>
      </c>
      <c r="H5690" s="309" t="s">
        <v>3104</v>
      </c>
      <c r="I5690" s="309" t="s">
        <v>2432</v>
      </c>
      <c r="J5690" s="309" t="s">
        <v>15063</v>
      </c>
      <c r="K5690" s="310">
        <v>5.7454125780639709</v>
      </c>
      <c r="L5690" s="310">
        <v>5.4326051300000211</v>
      </c>
      <c r="M5690" s="310">
        <f>VLOOKUP(H5690,'Details of Feeder LEvel'!H:N,7,FALSE)</f>
        <v>0.11284000000000027</v>
      </c>
      <c r="N5690" s="310">
        <f t="shared" si="88"/>
        <v>5.4444732003799174</v>
      </c>
      <c r="O5690" s="310">
        <v>12.027173658231172</v>
      </c>
      <c r="P5690" s="309" t="s">
        <v>15063</v>
      </c>
      <c r="Q5690" s="311"/>
    </row>
    <row r="5691" spans="1:17" s="312" customFormat="1" x14ac:dyDescent="0.3">
      <c r="A5691" s="307">
        <v>5688</v>
      </c>
      <c r="B5691" s="308" t="s">
        <v>5252</v>
      </c>
      <c r="C5691" s="308" t="s">
        <v>14884</v>
      </c>
      <c r="D5691" s="308" t="s">
        <v>14888</v>
      </c>
      <c r="E5691" s="308" t="s">
        <v>14889</v>
      </c>
      <c r="F5691" s="309" t="s">
        <v>5670</v>
      </c>
      <c r="G5691" s="309" t="s">
        <v>3674</v>
      </c>
      <c r="H5691" s="309" t="s">
        <v>5672</v>
      </c>
      <c r="I5691" s="309" t="s">
        <v>2432</v>
      </c>
      <c r="J5691" s="309" t="s">
        <v>15063</v>
      </c>
      <c r="K5691" s="310">
        <v>2.7184585201752101</v>
      </c>
      <c r="L5691" s="310">
        <v>5.5505709192787407</v>
      </c>
      <c r="M5691" s="310">
        <f>VLOOKUP(H5691,'Details of Feeder LEvel'!H:N,7,FALSE)</f>
        <v>2.6827999999999954</v>
      </c>
      <c r="N5691" s="310">
        <f t="shared" si="88"/>
        <v>-104.18082078813531</v>
      </c>
      <c r="O5691" s="310">
        <v>-104.18082078813531</v>
      </c>
      <c r="P5691" s="309" t="s">
        <v>15063</v>
      </c>
      <c r="Q5691" s="311"/>
    </row>
    <row r="5692" spans="1:17" s="312" customFormat="1" x14ac:dyDescent="0.3">
      <c r="A5692" s="307">
        <v>5689</v>
      </c>
      <c r="B5692" s="308" t="s">
        <v>5252</v>
      </c>
      <c r="C5692" s="308" t="s">
        <v>14884</v>
      </c>
      <c r="D5692" s="308" t="s">
        <v>14888</v>
      </c>
      <c r="E5692" s="308" t="s">
        <v>14889</v>
      </c>
      <c r="F5692" s="309" t="s">
        <v>5670</v>
      </c>
      <c r="G5692" s="309" t="s">
        <v>5683</v>
      </c>
      <c r="H5692" s="309" t="s">
        <v>5684</v>
      </c>
      <c r="I5692" s="309" t="s">
        <v>2414</v>
      </c>
      <c r="J5692" s="309" t="s">
        <v>15063</v>
      </c>
      <c r="K5692" s="310">
        <v>0</v>
      </c>
      <c r="L5692" s="310">
        <v>2.0384333869560005</v>
      </c>
      <c r="M5692" s="310">
        <f>VLOOKUP(H5692,'Details of Feeder LEvel'!H:N,7,FALSE)</f>
        <v>0</v>
      </c>
      <c r="N5692" s="310" t="e">
        <f t="shared" si="88"/>
        <v>#DIV/0!</v>
      </c>
      <c r="O5692" s="310" t="e">
        <v>#DIV/0!</v>
      </c>
      <c r="P5692" s="309" t="s">
        <v>15063</v>
      </c>
      <c r="Q5692" s="311"/>
    </row>
    <row r="5693" spans="1:17" s="312" customFormat="1" x14ac:dyDescent="0.3">
      <c r="A5693" s="307">
        <v>5690</v>
      </c>
      <c r="B5693" s="308" t="s">
        <v>2401</v>
      </c>
      <c r="C5693" s="308" t="s">
        <v>14885</v>
      </c>
      <c r="D5693" s="308" t="s">
        <v>1361</v>
      </c>
      <c r="E5693" s="308" t="s">
        <v>14444</v>
      </c>
      <c r="F5693" s="309" t="s">
        <v>3016</v>
      </c>
      <c r="G5693" s="309" t="s">
        <v>3678</v>
      </c>
      <c r="H5693" s="309" t="s">
        <v>3679</v>
      </c>
      <c r="I5693" s="309" t="s">
        <v>2405</v>
      </c>
      <c r="J5693" s="309" t="s">
        <v>15063</v>
      </c>
      <c r="K5693" s="310">
        <v>2.4266500981743127</v>
      </c>
      <c r="L5693" s="310">
        <v>2.2392707999999999</v>
      </c>
      <c r="M5693" s="310">
        <f>VLOOKUP(H5693,'Details of Feeder LEvel'!H:N,7,FALSE)</f>
        <v>1.3291000000000008</v>
      </c>
      <c r="N5693" s="310">
        <f t="shared" si="88"/>
        <v>7.7217270967613896</v>
      </c>
      <c r="O5693" s="310">
        <v>7.7217270967613878</v>
      </c>
      <c r="P5693" s="309" t="s">
        <v>15063</v>
      </c>
      <c r="Q5693" s="311"/>
    </row>
    <row r="5694" spans="1:17" s="312" customFormat="1" x14ac:dyDescent="0.3">
      <c r="A5694" s="307">
        <v>5691</v>
      </c>
      <c r="B5694" s="308" t="s">
        <v>2401</v>
      </c>
      <c r="C5694" s="308" t="s">
        <v>14885</v>
      </c>
      <c r="D5694" s="308" t="s">
        <v>1361</v>
      </c>
      <c r="E5694" s="308" t="s">
        <v>14444</v>
      </c>
      <c r="F5694" s="309" t="s">
        <v>3016</v>
      </c>
      <c r="G5694" s="309" t="s">
        <v>4365</v>
      </c>
      <c r="H5694" s="309" t="s">
        <v>3680</v>
      </c>
      <c r="I5694" s="309" t="s">
        <v>2405</v>
      </c>
      <c r="J5694" s="309" t="s">
        <v>15063</v>
      </c>
      <c r="K5694" s="310">
        <v>5.3903969839445205</v>
      </c>
      <c r="L5694" s="310">
        <v>4.6125244100000007</v>
      </c>
      <c r="M5694" s="310">
        <f>VLOOKUP(H5694,'Details of Feeder LEvel'!H:N,7,FALSE)</f>
        <v>1.8383332000000001</v>
      </c>
      <c r="N5694" s="310">
        <f t="shared" si="88"/>
        <v>14.430710321733994</v>
      </c>
      <c r="O5694" s="310">
        <v>15.719330879529226</v>
      </c>
      <c r="P5694" s="309" t="s">
        <v>15063</v>
      </c>
      <c r="Q5694" s="311"/>
    </row>
    <row r="5695" spans="1:17" s="312" customFormat="1" x14ac:dyDescent="0.3">
      <c r="A5695" s="307">
        <v>5692</v>
      </c>
      <c r="B5695" s="308" t="s">
        <v>2401</v>
      </c>
      <c r="C5695" s="308" t="s">
        <v>14885</v>
      </c>
      <c r="D5695" s="308" t="s">
        <v>1361</v>
      </c>
      <c r="E5695" s="308" t="s">
        <v>14444</v>
      </c>
      <c r="F5695" s="309" t="s">
        <v>3016</v>
      </c>
      <c r="G5695" s="309" t="s">
        <v>4361</v>
      </c>
      <c r="H5695" s="309" t="s">
        <v>4362</v>
      </c>
      <c r="I5695" s="309" t="s">
        <v>2405</v>
      </c>
      <c r="J5695" s="309" t="s">
        <v>15063</v>
      </c>
      <c r="K5695" s="310">
        <v>0.45831999999999995</v>
      </c>
      <c r="L5695" s="310">
        <v>0.41375919999999938</v>
      </c>
      <c r="M5695" s="310">
        <f>VLOOKUP(H5695,'Details of Feeder LEvel'!H:N,7,FALSE)</f>
        <v>0.4718315524982799</v>
      </c>
      <c r="N5695" s="310">
        <f t="shared" si="88"/>
        <v>9.7226392040496972</v>
      </c>
      <c r="O5695" s="310">
        <v>11.21433547761087</v>
      </c>
      <c r="P5695" s="309" t="s">
        <v>15063</v>
      </c>
      <c r="Q5695" s="311"/>
    </row>
    <row r="5696" spans="1:17" s="312" customFormat="1" x14ac:dyDescent="0.3">
      <c r="A5696" s="307">
        <v>5693</v>
      </c>
      <c r="B5696" s="308" t="s">
        <v>2401</v>
      </c>
      <c r="C5696" s="308" t="s">
        <v>14885</v>
      </c>
      <c r="D5696" s="308" t="s">
        <v>1361</v>
      </c>
      <c r="E5696" s="308" t="s">
        <v>14444</v>
      </c>
      <c r="F5696" s="309" t="s">
        <v>3016</v>
      </c>
      <c r="G5696" s="309" t="s">
        <v>3683</v>
      </c>
      <c r="H5696" s="309" t="s">
        <v>3684</v>
      </c>
      <c r="I5696" s="309" t="s">
        <v>2405</v>
      </c>
      <c r="J5696" s="309" t="s">
        <v>15063</v>
      </c>
      <c r="K5696" s="310">
        <v>2.4390399999999741</v>
      </c>
      <c r="L5696" s="310">
        <v>2.3030786499999878</v>
      </c>
      <c r="M5696" s="310">
        <f>VLOOKUP(H5696,'Details of Feeder LEvel'!H:N,7,FALSE)</f>
        <v>2.8602490219225545</v>
      </c>
      <c r="N5696" s="310">
        <f t="shared" si="88"/>
        <v>5.5743796739695854</v>
      </c>
      <c r="O5696" s="310">
        <v>9.2809991026031611</v>
      </c>
      <c r="P5696" s="309" t="s">
        <v>15063</v>
      </c>
      <c r="Q5696" s="311"/>
    </row>
    <row r="5697" spans="1:17" s="312" customFormat="1" x14ac:dyDescent="0.3">
      <c r="A5697" s="307">
        <v>5694</v>
      </c>
      <c r="B5697" s="308" t="s">
        <v>2401</v>
      </c>
      <c r="C5697" s="308" t="s">
        <v>14885</v>
      </c>
      <c r="D5697" s="308" t="s">
        <v>1361</v>
      </c>
      <c r="E5697" s="308" t="s">
        <v>14444</v>
      </c>
      <c r="F5697" s="309" t="s">
        <v>3016</v>
      </c>
      <c r="G5697" s="309" t="s">
        <v>3017</v>
      </c>
      <c r="H5697" s="309" t="s">
        <v>3018</v>
      </c>
      <c r="I5697" s="309" t="s">
        <v>2405</v>
      </c>
      <c r="J5697" s="309" t="s">
        <v>15063</v>
      </c>
      <c r="K5697" s="310">
        <v>2.6414628516111351</v>
      </c>
      <c r="L5697" s="310">
        <v>2.7544195500000002</v>
      </c>
      <c r="M5697" s="310">
        <f>VLOOKUP(H5697,'Details of Feeder LEvel'!H:N,7,FALSE)</f>
        <v>2.8395900670886336</v>
      </c>
      <c r="N5697" s="310">
        <f t="shared" si="88"/>
        <v>-4.2762932789294448</v>
      </c>
      <c r="O5697" s="310">
        <v>-1.2756706559088782</v>
      </c>
      <c r="P5697" s="309" t="s">
        <v>15063</v>
      </c>
      <c r="Q5697" s="311"/>
    </row>
    <row r="5698" spans="1:17" s="312" customFormat="1" x14ac:dyDescent="0.3">
      <c r="A5698" s="307">
        <v>5695</v>
      </c>
      <c r="B5698" s="308" t="s">
        <v>2401</v>
      </c>
      <c r="C5698" s="308" t="s">
        <v>14880</v>
      </c>
      <c r="D5698" s="308" t="s">
        <v>1357</v>
      </c>
      <c r="E5698" s="308" t="s">
        <v>14221</v>
      </c>
      <c r="F5698" s="309" t="s">
        <v>14904</v>
      </c>
      <c r="G5698" s="309" t="s">
        <v>3210</v>
      </c>
      <c r="H5698" s="309" t="s">
        <v>2496</v>
      </c>
      <c r="I5698" s="309" t="s">
        <v>2405</v>
      </c>
      <c r="J5698" s="309" t="s">
        <v>15063</v>
      </c>
      <c r="K5698" s="310">
        <v>3.0338135485217097</v>
      </c>
      <c r="L5698" s="310">
        <v>3.4062645000000003</v>
      </c>
      <c r="M5698" s="310">
        <f>VLOOKUP(H5698,'Details of Feeder LEvel'!H:N,7,FALSE)</f>
        <v>2.6496999999999993E-2</v>
      </c>
      <c r="N5698" s="310">
        <f t="shared" si="88"/>
        <v>-12.276659244922127</v>
      </c>
      <c r="O5698" s="310">
        <v>-12.27665924492214</v>
      </c>
      <c r="P5698" s="309" t="s">
        <v>15063</v>
      </c>
      <c r="Q5698" s="311"/>
    </row>
    <row r="5699" spans="1:17" s="312" customFormat="1" x14ac:dyDescent="0.3">
      <c r="A5699" s="307">
        <v>5696</v>
      </c>
      <c r="B5699" s="308" t="s">
        <v>5271</v>
      </c>
      <c r="C5699" s="308" t="s">
        <v>2396</v>
      </c>
      <c r="D5699" s="308" t="s">
        <v>1378</v>
      </c>
      <c r="E5699" s="308" t="s">
        <v>1378</v>
      </c>
      <c r="F5699" s="309" t="s">
        <v>7769</v>
      </c>
      <c r="G5699" s="309" t="s">
        <v>7782</v>
      </c>
      <c r="H5699" s="309" t="s">
        <v>7783</v>
      </c>
      <c r="I5699" s="309" t="s">
        <v>2414</v>
      </c>
      <c r="J5699" s="309" t="s">
        <v>15063</v>
      </c>
      <c r="K5699" s="310">
        <v>0</v>
      </c>
      <c r="L5699" s="310">
        <v>0.68883950000000005</v>
      </c>
      <c r="M5699" s="310">
        <f>VLOOKUP(H5699,'Details of Feeder LEvel'!H:N,7,FALSE)</f>
        <v>0</v>
      </c>
      <c r="N5699" s="310" t="e">
        <f t="shared" si="88"/>
        <v>#DIV/0!</v>
      </c>
      <c r="O5699" s="310" t="e">
        <v>#DIV/0!</v>
      </c>
      <c r="P5699" s="309" t="s">
        <v>15063</v>
      </c>
      <c r="Q5699" s="311"/>
    </row>
    <row r="5700" spans="1:17" s="312" customFormat="1" x14ac:dyDescent="0.3">
      <c r="A5700" s="307">
        <v>5697</v>
      </c>
      <c r="B5700" s="308" t="s">
        <v>2401</v>
      </c>
      <c r="C5700" s="308" t="s">
        <v>14885</v>
      </c>
      <c r="D5700" s="308" t="s">
        <v>1362</v>
      </c>
      <c r="E5700" s="308" t="s">
        <v>14360</v>
      </c>
      <c r="F5700" s="309" t="s">
        <v>2486</v>
      </c>
      <c r="G5700" s="309" t="s">
        <v>3125</v>
      </c>
      <c r="H5700" s="309" t="s">
        <v>3126</v>
      </c>
      <c r="I5700" s="309" t="s">
        <v>2405</v>
      </c>
      <c r="J5700" s="309" t="s">
        <v>15063</v>
      </c>
      <c r="K5700" s="310">
        <v>2.6237610689041539</v>
      </c>
      <c r="L5700" s="310">
        <v>2.1305550000000002</v>
      </c>
      <c r="M5700" s="310">
        <f>VLOOKUP(H5700,'Details of Feeder LEvel'!H:N,7,FALSE)</f>
        <v>1.4055655082059402</v>
      </c>
      <c r="N5700" s="310">
        <f t="shared" ref="N5700:N5763" si="89">(K5700-L5700)/K5700*100</f>
        <v>18.797674633923407</v>
      </c>
      <c r="O5700" s="310">
        <v>19.322845271289523</v>
      </c>
      <c r="P5700" s="309" t="s">
        <v>15063</v>
      </c>
      <c r="Q5700" s="311"/>
    </row>
    <row r="5701" spans="1:17" s="312" customFormat="1" x14ac:dyDescent="0.3">
      <c r="A5701" s="307">
        <v>5698</v>
      </c>
      <c r="B5701" s="308" t="s">
        <v>2401</v>
      </c>
      <c r="C5701" s="308" t="s">
        <v>14880</v>
      </c>
      <c r="D5701" s="308" t="s">
        <v>1356</v>
      </c>
      <c r="E5701" s="308" t="s">
        <v>14326</v>
      </c>
      <c r="F5701" s="309" t="s">
        <v>2474</v>
      </c>
      <c r="G5701" s="309" t="s">
        <v>2475</v>
      </c>
      <c r="H5701" s="309" t="s">
        <v>2476</v>
      </c>
      <c r="I5701" s="309" t="s">
        <v>2432</v>
      </c>
      <c r="J5701" s="309" t="s">
        <v>15063</v>
      </c>
      <c r="K5701" s="310">
        <v>1.2631221716298966</v>
      </c>
      <c r="L5701" s="310">
        <v>1.20815425</v>
      </c>
      <c r="M5701" s="310">
        <f>VLOOKUP(H5701,'Details of Feeder LEvel'!H:N,7,FALSE)</f>
        <v>0.43056499999999986</v>
      </c>
      <c r="N5701" s="310">
        <f t="shared" si="89"/>
        <v>4.351750199980069</v>
      </c>
      <c r="O5701" s="310">
        <v>4.351750199980053</v>
      </c>
      <c r="P5701" s="309" t="s">
        <v>15063</v>
      </c>
      <c r="Q5701" s="311"/>
    </row>
    <row r="5702" spans="1:17" s="312" customFormat="1" x14ac:dyDescent="0.3">
      <c r="A5702" s="307">
        <v>5699</v>
      </c>
      <c r="B5702" s="308" t="s">
        <v>2401</v>
      </c>
      <c r="C5702" s="308" t="s">
        <v>14880</v>
      </c>
      <c r="D5702" s="308" t="s">
        <v>1356</v>
      </c>
      <c r="E5702" s="308" t="s">
        <v>14326</v>
      </c>
      <c r="F5702" s="309" t="s">
        <v>2474</v>
      </c>
      <c r="G5702" s="309" t="s">
        <v>2477</v>
      </c>
      <c r="H5702" s="309" t="s">
        <v>2478</v>
      </c>
      <c r="I5702" s="309" t="s">
        <v>2432</v>
      </c>
      <c r="J5702" s="309" t="s">
        <v>15063</v>
      </c>
      <c r="K5702" s="310">
        <v>2.4764864571894236</v>
      </c>
      <c r="L5702" s="310">
        <v>2.7925665</v>
      </c>
      <c r="M5702" s="310">
        <f>VLOOKUP(H5702,'Details of Feeder LEvel'!H:N,7,FALSE)</f>
        <v>1.7533159999999981</v>
      </c>
      <c r="N5702" s="310">
        <f t="shared" si="89"/>
        <v>-12.763245358882241</v>
      </c>
      <c r="O5702" s="310">
        <v>-12.143303985938037</v>
      </c>
      <c r="P5702" s="309" t="s">
        <v>15063</v>
      </c>
      <c r="Q5702" s="311"/>
    </row>
    <row r="5703" spans="1:17" s="312" customFormat="1" x14ac:dyDescent="0.3">
      <c r="A5703" s="307">
        <v>5700</v>
      </c>
      <c r="B5703" s="308" t="s">
        <v>5271</v>
      </c>
      <c r="C5703" s="308" t="s">
        <v>2396</v>
      </c>
      <c r="D5703" s="308" t="s">
        <v>2396</v>
      </c>
      <c r="E5703" s="308" t="s">
        <v>1679</v>
      </c>
      <c r="F5703" s="309" t="s">
        <v>7065</v>
      </c>
      <c r="G5703" s="309" t="s">
        <v>7084</v>
      </c>
      <c r="H5703" s="309" t="s">
        <v>7085</v>
      </c>
      <c r="I5703" s="309" t="s">
        <v>3759</v>
      </c>
      <c r="J5703" s="309" t="s">
        <v>15063</v>
      </c>
      <c r="K5703" s="310">
        <v>0</v>
      </c>
      <c r="L5703" s="310">
        <v>1.0699403299999999</v>
      </c>
      <c r="M5703" s="310">
        <f>VLOOKUP(H5703,'Details of Feeder LEvel'!H:N,7,FALSE)</f>
        <v>0</v>
      </c>
      <c r="N5703" s="310" t="e">
        <f t="shared" si="89"/>
        <v>#DIV/0!</v>
      </c>
      <c r="O5703" s="310" t="e">
        <v>#DIV/0!</v>
      </c>
      <c r="P5703" s="309" t="s">
        <v>15063</v>
      </c>
      <c r="Q5703" s="311"/>
    </row>
    <row r="5704" spans="1:17" s="312" customFormat="1" x14ac:dyDescent="0.3">
      <c r="A5704" s="307">
        <v>5701</v>
      </c>
      <c r="B5704" s="308" t="s">
        <v>2401</v>
      </c>
      <c r="C5704" s="308" t="s">
        <v>14880</v>
      </c>
      <c r="D5704" s="308" t="s">
        <v>14893</v>
      </c>
      <c r="E5704" s="308" t="s">
        <v>14249</v>
      </c>
      <c r="F5704" s="309" t="s">
        <v>2825</v>
      </c>
      <c r="G5704" s="309" t="s">
        <v>2700</v>
      </c>
      <c r="H5704" s="309" t="s">
        <v>2826</v>
      </c>
      <c r="I5704" s="309" t="s">
        <v>2405</v>
      </c>
      <c r="J5704" s="309" t="s">
        <v>15063</v>
      </c>
      <c r="K5704" s="310">
        <v>2.2159200000000019</v>
      </c>
      <c r="L5704" s="310">
        <v>2.0584024999999997</v>
      </c>
      <c r="M5704" s="310">
        <f>VLOOKUP(H5704,'Details of Feeder LEvel'!H:N,7,FALSE)</f>
        <v>2.9051433626311334</v>
      </c>
      <c r="N5704" s="310">
        <f t="shared" si="89"/>
        <v>7.1084470558504851</v>
      </c>
      <c r="O5704" s="310">
        <v>21.770048165519707</v>
      </c>
      <c r="P5704" s="309" t="s">
        <v>15063</v>
      </c>
      <c r="Q5704" s="311"/>
    </row>
    <row r="5705" spans="1:17" s="312" customFormat="1" x14ac:dyDescent="0.3">
      <c r="A5705" s="307">
        <v>5702</v>
      </c>
      <c r="B5705" s="308" t="s">
        <v>2401</v>
      </c>
      <c r="C5705" s="308" t="s">
        <v>14880</v>
      </c>
      <c r="D5705" s="308" t="s">
        <v>14893</v>
      </c>
      <c r="E5705" s="308" t="s">
        <v>14249</v>
      </c>
      <c r="F5705" s="309" t="s">
        <v>2825</v>
      </c>
      <c r="G5705" s="309" t="s">
        <v>2705</v>
      </c>
      <c r="H5705" s="309" t="s">
        <v>2706</v>
      </c>
      <c r="I5705" s="309" t="s">
        <v>2405</v>
      </c>
      <c r="J5705" s="309" t="s">
        <v>15063</v>
      </c>
      <c r="K5705" s="310">
        <v>1.3827532974199035</v>
      </c>
      <c r="L5705" s="310">
        <v>1.2939368999999998</v>
      </c>
      <c r="M5705" s="310">
        <f>VLOOKUP(H5705,'Details of Feeder LEvel'!H:N,7,FALSE)</f>
        <v>0.71476000000000006</v>
      </c>
      <c r="N5705" s="310">
        <f t="shared" si="89"/>
        <v>6.4231557129986436</v>
      </c>
      <c r="O5705" s="310">
        <v>17.703697908461113</v>
      </c>
      <c r="P5705" s="309" t="s">
        <v>15063</v>
      </c>
      <c r="Q5705" s="311"/>
    </row>
    <row r="5706" spans="1:17" s="312" customFormat="1" x14ac:dyDescent="0.3">
      <c r="A5706" s="307">
        <v>5703</v>
      </c>
      <c r="B5706" s="308" t="s">
        <v>2401</v>
      </c>
      <c r="C5706" s="308" t="s">
        <v>14880</v>
      </c>
      <c r="D5706" s="308" t="s">
        <v>14893</v>
      </c>
      <c r="E5706" s="308" t="s">
        <v>14249</v>
      </c>
      <c r="F5706" s="309" t="s">
        <v>2825</v>
      </c>
      <c r="G5706" s="309" t="s">
        <v>2704</v>
      </c>
      <c r="H5706" s="309" t="s">
        <v>2827</v>
      </c>
      <c r="I5706" s="309" t="s">
        <v>2405</v>
      </c>
      <c r="J5706" s="309" t="s">
        <v>15063</v>
      </c>
      <c r="K5706" s="310">
        <v>3.0822821414800154</v>
      </c>
      <c r="L5706" s="310">
        <v>2.8182562500000001</v>
      </c>
      <c r="M5706" s="310">
        <f>VLOOKUP(H5706,'Details of Feeder LEvel'!H:N,7,FALSE)</f>
        <v>2.2798754995747101</v>
      </c>
      <c r="N5706" s="310">
        <f t="shared" si="89"/>
        <v>8.5659222407601643</v>
      </c>
      <c r="O5706" s="310">
        <v>18.406496221091039</v>
      </c>
      <c r="P5706" s="309" t="s">
        <v>15063</v>
      </c>
      <c r="Q5706" s="311"/>
    </row>
    <row r="5707" spans="1:17" s="312" customFormat="1" x14ac:dyDescent="0.3">
      <c r="A5707" s="307">
        <v>5704</v>
      </c>
      <c r="B5707" s="308" t="s">
        <v>5252</v>
      </c>
      <c r="C5707" s="308" t="s">
        <v>1373</v>
      </c>
      <c r="D5707" s="308" t="s">
        <v>1374</v>
      </c>
      <c r="E5707" s="308" t="s">
        <v>14861</v>
      </c>
      <c r="F5707" s="309" t="s">
        <v>5525</v>
      </c>
      <c r="G5707" s="309" t="s">
        <v>5526</v>
      </c>
      <c r="H5707" s="309" t="s">
        <v>5527</v>
      </c>
      <c r="I5707" s="309" t="s">
        <v>2405</v>
      </c>
      <c r="J5707" s="309" t="s">
        <v>15063</v>
      </c>
      <c r="K5707" s="310">
        <v>1.0046099999999987</v>
      </c>
      <c r="L5707" s="310">
        <v>0.94547999999999999</v>
      </c>
      <c r="M5707" s="310">
        <f>VLOOKUP(H5707,'Details of Feeder LEvel'!H:N,7,FALSE)</f>
        <v>0.7961100000000001</v>
      </c>
      <c r="N5707" s="310">
        <f t="shared" si="89"/>
        <v>5.8858661570160322</v>
      </c>
      <c r="O5707" s="310">
        <v>5.8858661570160287</v>
      </c>
      <c r="P5707" s="309" t="s">
        <v>15063</v>
      </c>
      <c r="Q5707" s="311"/>
    </row>
    <row r="5708" spans="1:17" s="312" customFormat="1" x14ac:dyDescent="0.3">
      <c r="A5708" s="307">
        <v>5705</v>
      </c>
      <c r="B5708" s="308" t="s">
        <v>5252</v>
      </c>
      <c r="C5708" s="308" t="s">
        <v>1373</v>
      </c>
      <c r="D5708" s="308" t="s">
        <v>1374</v>
      </c>
      <c r="E5708" s="308" t="s">
        <v>14861</v>
      </c>
      <c r="F5708" s="309" t="s">
        <v>5525</v>
      </c>
      <c r="G5708" s="309" t="s">
        <v>5528</v>
      </c>
      <c r="H5708" s="309" t="s">
        <v>5307</v>
      </c>
      <c r="I5708" s="309" t="s">
        <v>2432</v>
      </c>
      <c r="J5708" s="309" t="s">
        <v>15063</v>
      </c>
      <c r="K5708" s="310">
        <v>2.6418450000000009</v>
      </c>
      <c r="L5708" s="310">
        <v>2.3762319999999999</v>
      </c>
      <c r="M5708" s="310">
        <f>VLOOKUP(H5708,'Details of Feeder LEvel'!H:N,7,FALSE)</f>
        <v>0</v>
      </c>
      <c r="N5708" s="310">
        <f t="shared" si="89"/>
        <v>10.054072059488762</v>
      </c>
      <c r="O5708" s="310">
        <v>10.05407205948875</v>
      </c>
      <c r="P5708" s="309" t="s">
        <v>15063</v>
      </c>
      <c r="Q5708" s="311"/>
    </row>
    <row r="5709" spans="1:17" s="312" customFormat="1" x14ac:dyDescent="0.3">
      <c r="A5709" s="307">
        <v>5706</v>
      </c>
      <c r="B5709" s="308" t="s">
        <v>5252</v>
      </c>
      <c r="C5709" s="308" t="s">
        <v>1373</v>
      </c>
      <c r="D5709" s="308" t="s">
        <v>1374</v>
      </c>
      <c r="E5709" s="308" t="s">
        <v>14861</v>
      </c>
      <c r="F5709" s="309" t="s">
        <v>5525</v>
      </c>
      <c r="G5709" s="309" t="s">
        <v>9866</v>
      </c>
      <c r="H5709" s="309" t="s">
        <v>5529</v>
      </c>
      <c r="I5709" s="309" t="s">
        <v>2432</v>
      </c>
      <c r="J5709" s="309" t="s">
        <v>15063</v>
      </c>
      <c r="K5709" s="310">
        <v>4.0373110000000008</v>
      </c>
      <c r="L5709" s="310">
        <v>3.8072525000000002</v>
      </c>
      <c r="M5709" s="310">
        <f>VLOOKUP(H5709,'Details of Feeder LEvel'!H:N,7,FALSE)</f>
        <v>0.68873899999999999</v>
      </c>
      <c r="N5709" s="310">
        <f t="shared" si="89"/>
        <v>5.6983100880759636</v>
      </c>
      <c r="O5709" s="310">
        <v>9.235804134665015</v>
      </c>
      <c r="P5709" s="309" t="s">
        <v>15063</v>
      </c>
      <c r="Q5709" s="311"/>
    </row>
    <row r="5710" spans="1:17" s="312" customFormat="1" x14ac:dyDescent="0.3">
      <c r="A5710" s="307">
        <v>5707</v>
      </c>
      <c r="B5710" s="308" t="s">
        <v>2401</v>
      </c>
      <c r="C5710" s="308" t="s">
        <v>14880</v>
      </c>
      <c r="D5710" s="308" t="s">
        <v>14893</v>
      </c>
      <c r="E5710" s="308" t="s">
        <v>14274</v>
      </c>
      <c r="F5710" s="309" t="s">
        <v>2771</v>
      </c>
      <c r="G5710" s="309" t="s">
        <v>14905</v>
      </c>
      <c r="H5710" s="309" t="s">
        <v>2772</v>
      </c>
      <c r="I5710" s="309" t="s">
        <v>2405</v>
      </c>
      <c r="J5710" s="309" t="s">
        <v>15063</v>
      </c>
      <c r="K5710" s="310">
        <v>2.6406580000000006</v>
      </c>
      <c r="L5710" s="310">
        <v>2.6</v>
      </c>
      <c r="M5710" s="310">
        <f>VLOOKUP(H5710,'Details of Feeder LEvel'!H:N,7,FALSE)</f>
        <v>3.1609261518695706</v>
      </c>
      <c r="N5710" s="310">
        <f t="shared" si="89"/>
        <v>1.5396920010088591</v>
      </c>
      <c r="O5710" s="310">
        <v>1.5396920010088633</v>
      </c>
      <c r="P5710" s="309" t="s">
        <v>15063</v>
      </c>
      <c r="Q5710" s="311"/>
    </row>
    <row r="5711" spans="1:17" s="312" customFormat="1" x14ac:dyDescent="0.3">
      <c r="A5711" s="307">
        <v>5708</v>
      </c>
      <c r="B5711" s="308" t="s">
        <v>3732</v>
      </c>
      <c r="C5711" s="308" t="s">
        <v>14894</v>
      </c>
      <c r="D5711" s="308" t="s">
        <v>2392</v>
      </c>
      <c r="E5711" s="308" t="s">
        <v>14906</v>
      </c>
      <c r="F5711" s="309" t="s">
        <v>4009</v>
      </c>
      <c r="G5711" s="309" t="s">
        <v>4012</v>
      </c>
      <c r="H5711" s="309" t="s">
        <v>14907</v>
      </c>
      <c r="I5711" s="309" t="s">
        <v>2405</v>
      </c>
      <c r="J5711" s="309" t="s">
        <v>15063</v>
      </c>
      <c r="K5711" s="310">
        <v>3.5128444391313369</v>
      </c>
      <c r="L5711" s="310">
        <v>3.1686800000000002</v>
      </c>
      <c r="M5711" s="310">
        <f>VLOOKUP(H5711,'Details of Feeder LEvel'!H:N,7,FALSE)</f>
        <v>4.4650501843171417</v>
      </c>
      <c r="N5711" s="310">
        <f t="shared" si="89"/>
        <v>9.7973151130040481</v>
      </c>
      <c r="O5711" s="310">
        <v>11.057998640729217</v>
      </c>
      <c r="P5711" s="309" t="s">
        <v>15063</v>
      </c>
      <c r="Q5711" s="311"/>
    </row>
    <row r="5712" spans="1:17" s="312" customFormat="1" x14ac:dyDescent="0.3">
      <c r="A5712" s="307">
        <v>5709</v>
      </c>
      <c r="B5712" s="308" t="s">
        <v>3732</v>
      </c>
      <c r="C5712" s="308" t="s">
        <v>14894</v>
      </c>
      <c r="D5712" s="308" t="s">
        <v>2392</v>
      </c>
      <c r="E5712" s="308" t="s">
        <v>14906</v>
      </c>
      <c r="F5712" s="309" t="s">
        <v>4009</v>
      </c>
      <c r="G5712" s="309" t="s">
        <v>4013</v>
      </c>
      <c r="H5712" s="309" t="s">
        <v>4014</v>
      </c>
      <c r="I5712" s="309" t="s">
        <v>2405</v>
      </c>
      <c r="J5712" s="309" t="s">
        <v>15063</v>
      </c>
      <c r="K5712" s="310">
        <v>4.6554992111370259</v>
      </c>
      <c r="L5712" s="310">
        <v>9.0721550000000004</v>
      </c>
      <c r="M5712" s="310">
        <f>VLOOKUP(H5712,'Details of Feeder LEvel'!H:N,7,FALSE)</f>
        <v>1.5690668862681587</v>
      </c>
      <c r="N5712" s="310">
        <f t="shared" si="89"/>
        <v>-94.869649602717516</v>
      </c>
      <c r="O5712" s="310">
        <v>-88.284910998083447</v>
      </c>
      <c r="P5712" s="309" t="s">
        <v>15063</v>
      </c>
      <c r="Q5712" s="311"/>
    </row>
    <row r="5713" spans="1:17" s="312" customFormat="1" x14ac:dyDescent="0.3">
      <c r="A5713" s="307">
        <v>5710</v>
      </c>
      <c r="B5713" s="308" t="s">
        <v>3732</v>
      </c>
      <c r="C5713" s="308" t="s">
        <v>14894</v>
      </c>
      <c r="D5713" s="308" t="s">
        <v>2392</v>
      </c>
      <c r="E5713" s="308" t="s">
        <v>14906</v>
      </c>
      <c r="F5713" s="309" t="s">
        <v>4009</v>
      </c>
      <c r="G5713" s="309" t="s">
        <v>4019</v>
      </c>
      <c r="H5713" s="309" t="s">
        <v>4020</v>
      </c>
      <c r="I5713" s="309" t="s">
        <v>2405</v>
      </c>
      <c r="J5713" s="309" t="s">
        <v>15063</v>
      </c>
      <c r="K5713" s="310">
        <v>4.2156308541313399</v>
      </c>
      <c r="L5713" s="310">
        <v>6.7862006000000008</v>
      </c>
      <c r="M5713" s="310">
        <f>VLOOKUP(H5713,'Details of Feeder LEvel'!H:N,7,FALSE)</f>
        <v>1.5207619254313185</v>
      </c>
      <c r="N5713" s="310">
        <f t="shared" si="89"/>
        <v>-60.977107218709371</v>
      </c>
      <c r="O5713" s="310">
        <v>-60.741847144665684</v>
      </c>
      <c r="P5713" s="309" t="s">
        <v>15063</v>
      </c>
      <c r="Q5713" s="311"/>
    </row>
    <row r="5714" spans="1:17" s="312" customFormat="1" x14ac:dyDescent="0.3">
      <c r="A5714" s="307">
        <v>5711</v>
      </c>
      <c r="B5714" s="308" t="s">
        <v>3732</v>
      </c>
      <c r="C5714" s="308" t="s">
        <v>14894</v>
      </c>
      <c r="D5714" s="308" t="s">
        <v>2392</v>
      </c>
      <c r="E5714" s="308" t="s">
        <v>14906</v>
      </c>
      <c r="F5714" s="309" t="s">
        <v>4009</v>
      </c>
      <c r="G5714" s="309" t="s">
        <v>4027</v>
      </c>
      <c r="H5714" s="309" t="s">
        <v>4028</v>
      </c>
      <c r="I5714" s="309" t="s">
        <v>2405</v>
      </c>
      <c r="J5714" s="309" t="s">
        <v>15063</v>
      </c>
      <c r="K5714" s="310">
        <v>3.4200000000000021</v>
      </c>
      <c r="L5714" s="310">
        <v>5.5506625000000005</v>
      </c>
      <c r="M5714" s="310">
        <f>VLOOKUP(H5714,'Details of Feeder LEvel'!H:N,7,FALSE)</f>
        <v>2.6403547855340599</v>
      </c>
      <c r="N5714" s="310">
        <f t="shared" si="89"/>
        <v>-62.300073099415123</v>
      </c>
      <c r="O5714" s="310">
        <v>-58.478207414698446</v>
      </c>
      <c r="P5714" s="309" t="s">
        <v>15063</v>
      </c>
      <c r="Q5714" s="311"/>
    </row>
    <row r="5715" spans="1:17" s="312" customFormat="1" x14ac:dyDescent="0.3">
      <c r="A5715" s="307">
        <v>5712</v>
      </c>
      <c r="B5715" s="308" t="s">
        <v>5271</v>
      </c>
      <c r="C5715" s="308" t="s">
        <v>2396</v>
      </c>
      <c r="D5715" s="308" t="s">
        <v>1378</v>
      </c>
      <c r="E5715" s="308" t="s">
        <v>14908</v>
      </c>
      <c r="F5715" s="309" t="s">
        <v>8019</v>
      </c>
      <c r="G5715" s="309" t="s">
        <v>8020</v>
      </c>
      <c r="H5715" s="309" t="s">
        <v>8021</v>
      </c>
      <c r="I5715" s="309" t="s">
        <v>5701</v>
      </c>
      <c r="J5715" s="309" t="s">
        <v>15063</v>
      </c>
      <c r="K5715" s="310">
        <v>0</v>
      </c>
      <c r="L5715" s="310">
        <v>1.920534</v>
      </c>
      <c r="M5715" s="310">
        <f>VLOOKUP(H5715,'Details of Feeder LEvel'!H:N,7,FALSE)</f>
        <v>0</v>
      </c>
      <c r="N5715" s="310" t="e">
        <f t="shared" si="89"/>
        <v>#DIV/0!</v>
      </c>
      <c r="O5715" s="310" t="e">
        <v>#DIV/0!</v>
      </c>
      <c r="P5715" s="309" t="s">
        <v>15063</v>
      </c>
      <c r="Q5715" s="311"/>
    </row>
    <row r="5716" spans="1:17" s="312" customFormat="1" x14ac:dyDescent="0.3">
      <c r="A5716" s="307">
        <v>5713</v>
      </c>
      <c r="B5716" s="308" t="s">
        <v>2401</v>
      </c>
      <c r="C5716" s="308" t="s">
        <v>14880</v>
      </c>
      <c r="D5716" s="308" t="s">
        <v>14893</v>
      </c>
      <c r="E5716" s="308" t="s">
        <v>14244</v>
      </c>
      <c r="F5716" s="309" t="s">
        <v>2620</v>
      </c>
      <c r="G5716" s="309" t="s">
        <v>2623</v>
      </c>
      <c r="H5716" s="309" t="s">
        <v>2624</v>
      </c>
      <c r="I5716" s="309" t="s">
        <v>2414</v>
      </c>
      <c r="J5716" s="309" t="s">
        <v>15063</v>
      </c>
      <c r="K5716" s="310">
        <v>0.73015999999999892</v>
      </c>
      <c r="L5716" s="310">
        <v>0.72504887999999879</v>
      </c>
      <c r="M5716" s="310">
        <f>VLOOKUP(H5716,'Details of Feeder LEvel'!H:N,7,FALSE)</f>
        <v>0.96104000000000089</v>
      </c>
      <c r="N5716" s="310">
        <f t="shared" si="89"/>
        <v>0.70000000000001961</v>
      </c>
      <c r="O5716" s="310">
        <v>3.4329801152516159</v>
      </c>
      <c r="P5716" s="309" t="s">
        <v>15063</v>
      </c>
      <c r="Q5716" s="311"/>
    </row>
    <row r="5717" spans="1:17" s="312" customFormat="1" x14ac:dyDescent="0.3">
      <c r="A5717" s="307">
        <v>5714</v>
      </c>
      <c r="B5717" s="308" t="s">
        <v>2401</v>
      </c>
      <c r="C5717" s="308" t="s">
        <v>14885</v>
      </c>
      <c r="D5717" s="308" t="s">
        <v>1361</v>
      </c>
      <c r="E5717" s="308" t="s">
        <v>14395</v>
      </c>
      <c r="F5717" s="309" t="s">
        <v>3024</v>
      </c>
      <c r="G5717" s="309" t="s">
        <v>3027</v>
      </c>
      <c r="H5717" s="309" t="s">
        <v>3028</v>
      </c>
      <c r="I5717" s="309" t="s">
        <v>2425</v>
      </c>
      <c r="J5717" s="309" t="s">
        <v>15063</v>
      </c>
      <c r="K5717" s="310">
        <v>1.3010178252701354</v>
      </c>
      <c r="L5717" s="310">
        <v>1.27800234</v>
      </c>
      <c r="M5717" s="310">
        <f>VLOOKUP(H5717,'Details of Feeder LEvel'!H:N,7,FALSE)</f>
        <v>1.0204291737167683</v>
      </c>
      <c r="N5717" s="310">
        <f t="shared" si="89"/>
        <v>1.7690368896641842</v>
      </c>
      <c r="O5717" s="310">
        <v>9.4578257618045836</v>
      </c>
      <c r="P5717" s="309" t="s">
        <v>15063</v>
      </c>
      <c r="Q5717" s="311"/>
    </row>
    <row r="5718" spans="1:17" s="312" customFormat="1" x14ac:dyDescent="0.3">
      <c r="A5718" s="307">
        <v>5715</v>
      </c>
      <c r="B5718" s="308" t="s">
        <v>3732</v>
      </c>
      <c r="C5718" s="308" t="s">
        <v>14881</v>
      </c>
      <c r="D5718" s="308" t="s">
        <v>1353</v>
      </c>
      <c r="E5718" s="308" t="s">
        <v>14624</v>
      </c>
      <c r="F5718" s="309" t="s">
        <v>4035</v>
      </c>
      <c r="G5718" s="309" t="s">
        <v>4038</v>
      </c>
      <c r="H5718" s="309" t="s">
        <v>4039</v>
      </c>
      <c r="I5718" s="309" t="s">
        <v>2405</v>
      </c>
      <c r="J5718" s="309" t="s">
        <v>15063</v>
      </c>
      <c r="K5718" s="310">
        <v>2.6097503315117732</v>
      </c>
      <c r="L5718" s="310">
        <v>4.1783130000000002</v>
      </c>
      <c r="M5718" s="310">
        <f>VLOOKUP(H5718,'Details of Feeder LEvel'!H:N,7,FALSE)</f>
        <v>1.6336007887362034</v>
      </c>
      <c r="N5718" s="310">
        <f t="shared" si="89"/>
        <v>-60.103935979944559</v>
      </c>
      <c r="O5718" s="310">
        <v>-57.010034327114887</v>
      </c>
      <c r="P5718" s="309" t="s">
        <v>15063</v>
      </c>
      <c r="Q5718" s="311"/>
    </row>
    <row r="5719" spans="1:17" s="312" customFormat="1" x14ac:dyDescent="0.3">
      <c r="A5719" s="307">
        <v>5716</v>
      </c>
      <c r="B5719" s="308" t="s">
        <v>3732</v>
      </c>
      <c r="C5719" s="308" t="s">
        <v>14881</v>
      </c>
      <c r="D5719" s="308" t="s">
        <v>1353</v>
      </c>
      <c r="E5719" s="308" t="s">
        <v>14624</v>
      </c>
      <c r="F5719" s="309" t="s">
        <v>4035</v>
      </c>
      <c r="G5719" s="309" t="s">
        <v>4183</v>
      </c>
      <c r="H5719" s="309" t="s">
        <v>4953</v>
      </c>
      <c r="I5719" s="309" t="s">
        <v>2405</v>
      </c>
      <c r="J5719" s="309" t="s">
        <v>15063</v>
      </c>
      <c r="K5719" s="310">
        <v>0.6151046726870204</v>
      </c>
      <c r="L5719" s="310">
        <v>0.64163800000000004</v>
      </c>
      <c r="M5719" s="310">
        <f>VLOOKUP(H5719,'Details of Feeder LEvel'!H:N,7,FALSE)</f>
        <v>0.20966000000000007</v>
      </c>
      <c r="N5719" s="310">
        <f t="shared" si="89"/>
        <v>-4.3136279874239252</v>
      </c>
      <c r="O5719" s="310">
        <v>-4.3136279874239181</v>
      </c>
      <c r="P5719" s="309" t="s">
        <v>15063</v>
      </c>
      <c r="Q5719" s="311"/>
    </row>
    <row r="5720" spans="1:17" s="312" customFormat="1" x14ac:dyDescent="0.3">
      <c r="A5720" s="307">
        <v>5717</v>
      </c>
      <c r="B5720" s="308" t="s">
        <v>3732</v>
      </c>
      <c r="C5720" s="308" t="s">
        <v>14881</v>
      </c>
      <c r="D5720" s="308" t="s">
        <v>1353</v>
      </c>
      <c r="E5720" s="308" t="s">
        <v>14624</v>
      </c>
      <c r="F5720" s="309" t="s">
        <v>4035</v>
      </c>
      <c r="G5720" s="309" t="s">
        <v>4184</v>
      </c>
      <c r="H5720" s="309" t="s">
        <v>4185</v>
      </c>
      <c r="I5720" s="309" t="s">
        <v>2553</v>
      </c>
      <c r="J5720" s="309" t="s">
        <v>15063</v>
      </c>
      <c r="K5720" s="310">
        <v>3.1382251895618598</v>
      </c>
      <c r="L5720" s="310">
        <v>2.8993072371600004</v>
      </c>
      <c r="M5720" s="310">
        <f>VLOOKUP(H5720,'Details of Feeder LEvel'!H:N,7,FALSE)</f>
        <v>0.73725000000000129</v>
      </c>
      <c r="N5720" s="310">
        <f t="shared" si="89"/>
        <v>7.6131551424840778</v>
      </c>
      <c r="O5720" s="310">
        <v>7.6131551424840849</v>
      </c>
      <c r="P5720" s="309" t="s">
        <v>15063</v>
      </c>
      <c r="Q5720" s="311"/>
    </row>
    <row r="5721" spans="1:17" s="312" customFormat="1" x14ac:dyDescent="0.3">
      <c r="A5721" s="307">
        <v>5718</v>
      </c>
      <c r="B5721" s="308" t="s">
        <v>3732</v>
      </c>
      <c r="C5721" s="308" t="s">
        <v>14894</v>
      </c>
      <c r="D5721" s="308" t="s">
        <v>1365</v>
      </c>
      <c r="E5721" s="308" t="s">
        <v>14645</v>
      </c>
      <c r="F5721" s="309" t="s">
        <v>2758</v>
      </c>
      <c r="G5721" s="309" t="s">
        <v>2760</v>
      </c>
      <c r="H5721" s="309" t="s">
        <v>3849</v>
      </c>
      <c r="I5721" s="309" t="s">
        <v>2405</v>
      </c>
      <c r="J5721" s="309" t="s">
        <v>15063</v>
      </c>
      <c r="K5721" s="310">
        <v>2.038852773016762</v>
      </c>
      <c r="L5721" s="310">
        <v>2.5883652100000001</v>
      </c>
      <c r="M5721" s="310">
        <f>VLOOKUP(H5721,'Details of Feeder LEvel'!H:N,7,FALSE)</f>
        <v>0.27781179869720507</v>
      </c>
      <c r="N5721" s="310">
        <f t="shared" si="89"/>
        <v>-26.952041081914864</v>
      </c>
      <c r="O5721" s="310">
        <v>-26.952041081914867</v>
      </c>
      <c r="P5721" s="309" t="s">
        <v>15063</v>
      </c>
      <c r="Q5721" s="311"/>
    </row>
    <row r="5722" spans="1:17" s="312" customFormat="1" x14ac:dyDescent="0.3">
      <c r="A5722" s="307">
        <v>5719</v>
      </c>
      <c r="B5722" s="308" t="s">
        <v>3732</v>
      </c>
      <c r="C5722" s="308" t="s">
        <v>14894</v>
      </c>
      <c r="D5722" s="308" t="s">
        <v>1365</v>
      </c>
      <c r="E5722" s="308" t="s">
        <v>14645</v>
      </c>
      <c r="F5722" s="309" t="s">
        <v>2758</v>
      </c>
      <c r="G5722" s="309" t="s">
        <v>3899</v>
      </c>
      <c r="H5722" s="309" t="s">
        <v>3900</v>
      </c>
      <c r="I5722" s="309" t="s">
        <v>2405</v>
      </c>
      <c r="J5722" s="309" t="s">
        <v>15063</v>
      </c>
      <c r="K5722" s="310">
        <v>6.6967200000000009</v>
      </c>
      <c r="L5722" s="310">
        <v>13.1023985</v>
      </c>
      <c r="M5722" s="310">
        <f>VLOOKUP(H5722,'Details of Feeder LEvel'!H:N,7,FALSE)</f>
        <v>0.69519999999999893</v>
      </c>
      <c r="N5722" s="310">
        <f t="shared" si="89"/>
        <v>-95.65396940591809</v>
      </c>
      <c r="O5722" s="310">
        <v>-95.653969405918062</v>
      </c>
      <c r="P5722" s="309" t="s">
        <v>15063</v>
      </c>
      <c r="Q5722" s="311"/>
    </row>
    <row r="5723" spans="1:17" s="312" customFormat="1" x14ac:dyDescent="0.3">
      <c r="A5723" s="307">
        <v>5720</v>
      </c>
      <c r="B5723" s="308" t="s">
        <v>2401</v>
      </c>
      <c r="C5723" s="308" t="s">
        <v>14885</v>
      </c>
      <c r="D5723" s="308" t="s">
        <v>1362</v>
      </c>
      <c r="E5723" s="308" t="s">
        <v>14429</v>
      </c>
      <c r="F5723" s="309" t="s">
        <v>3097</v>
      </c>
      <c r="G5723" s="309" t="s">
        <v>3587</v>
      </c>
      <c r="H5723" s="309" t="s">
        <v>3588</v>
      </c>
      <c r="I5723" s="309" t="s">
        <v>2405</v>
      </c>
      <c r="J5723" s="309" t="s">
        <v>15063</v>
      </c>
      <c r="K5723" s="310">
        <v>3.9128750000000005</v>
      </c>
      <c r="L5723" s="310">
        <v>5.7626743610000002</v>
      </c>
      <c r="M5723" s="310">
        <f>VLOOKUP(H5723,'Details of Feeder LEvel'!H:N,7,FALSE)</f>
        <v>5.9358119999998848E-2</v>
      </c>
      <c r="N5723" s="310">
        <f t="shared" si="89"/>
        <v>-47.27468577452639</v>
      </c>
      <c r="O5723" s="310">
        <v>-47.274685774526361</v>
      </c>
      <c r="P5723" s="309" t="s">
        <v>15063</v>
      </c>
      <c r="Q5723" s="311"/>
    </row>
    <row r="5724" spans="1:17" s="312" customFormat="1" x14ac:dyDescent="0.3">
      <c r="A5724" s="307">
        <v>5721</v>
      </c>
      <c r="B5724" s="308" t="s">
        <v>2401</v>
      </c>
      <c r="C5724" s="308" t="s">
        <v>14885</v>
      </c>
      <c r="D5724" s="308" t="s">
        <v>1362</v>
      </c>
      <c r="E5724" s="308" t="s">
        <v>14429</v>
      </c>
      <c r="F5724" s="309" t="s">
        <v>3097</v>
      </c>
      <c r="G5724" s="309" t="s">
        <v>3595</v>
      </c>
      <c r="H5724" s="309" t="s">
        <v>3596</v>
      </c>
      <c r="I5724" s="309" t="s">
        <v>2405</v>
      </c>
      <c r="J5724" s="309" t="s">
        <v>15063</v>
      </c>
      <c r="K5724" s="310">
        <v>2.2375439999999984</v>
      </c>
      <c r="L5724" s="310">
        <v>3.4806629999999998</v>
      </c>
      <c r="M5724" s="310">
        <f>VLOOKUP(H5724,'Details of Feeder LEvel'!H:N,7,FALSE)</f>
        <v>0.68190968000000085</v>
      </c>
      <c r="N5724" s="310">
        <f t="shared" si="89"/>
        <v>-55.557298538040023</v>
      </c>
      <c r="O5724" s="310">
        <v>-55.557298538040058</v>
      </c>
      <c r="P5724" s="309" t="s">
        <v>15063</v>
      </c>
      <c r="Q5724" s="311"/>
    </row>
    <row r="5725" spans="1:17" s="312" customFormat="1" x14ac:dyDescent="0.3">
      <c r="A5725" s="307">
        <v>5722</v>
      </c>
      <c r="B5725" s="308" t="s">
        <v>3732</v>
      </c>
      <c r="C5725" s="308" t="s">
        <v>14894</v>
      </c>
      <c r="D5725" s="308" t="s">
        <v>2392</v>
      </c>
      <c r="E5725" s="308" t="s">
        <v>14909</v>
      </c>
      <c r="F5725" s="309" t="s">
        <v>3998</v>
      </c>
      <c r="G5725" s="309" t="s">
        <v>4053</v>
      </c>
      <c r="H5725" s="309" t="s">
        <v>4054</v>
      </c>
      <c r="I5725" s="309" t="s">
        <v>2405</v>
      </c>
      <c r="J5725" s="309" t="s">
        <v>15063</v>
      </c>
      <c r="K5725" s="310">
        <v>3.1606291243257338</v>
      </c>
      <c r="L5725" s="310">
        <v>7.4582115559955025</v>
      </c>
      <c r="M5725" s="310">
        <f>VLOOKUP(H5725,'Details of Feeder LEvel'!H:N,7,FALSE)</f>
        <v>0</v>
      </c>
      <c r="N5725" s="310">
        <f t="shared" si="89"/>
        <v>-135.97237330357717</v>
      </c>
      <c r="O5725" s="310">
        <v>-114.78335661363337</v>
      </c>
      <c r="P5725" s="309" t="s">
        <v>15063</v>
      </c>
      <c r="Q5725" s="311"/>
    </row>
    <row r="5726" spans="1:17" s="312" customFormat="1" x14ac:dyDescent="0.3">
      <c r="A5726" s="307">
        <v>5723</v>
      </c>
      <c r="B5726" s="308" t="s">
        <v>3732</v>
      </c>
      <c r="C5726" s="308" t="s">
        <v>14894</v>
      </c>
      <c r="D5726" s="308" t="s">
        <v>2392</v>
      </c>
      <c r="E5726" s="308" t="s">
        <v>14909</v>
      </c>
      <c r="F5726" s="309" t="s">
        <v>3998</v>
      </c>
      <c r="G5726" s="309" t="s">
        <v>3999</v>
      </c>
      <c r="H5726" s="309" t="s">
        <v>4000</v>
      </c>
      <c r="I5726" s="309" t="s">
        <v>2405</v>
      </c>
      <c r="J5726" s="309" t="s">
        <v>15063</v>
      </c>
      <c r="K5726" s="310">
        <v>6.0790651050176034</v>
      </c>
      <c r="L5726" s="310">
        <v>10.149096703685913</v>
      </c>
      <c r="M5726" s="310">
        <f>VLOOKUP(H5726,'Details of Feeder LEvel'!H:N,7,FALSE)</f>
        <v>1.5148071999999999</v>
      </c>
      <c r="N5726" s="310">
        <f t="shared" si="89"/>
        <v>-66.951604043670201</v>
      </c>
      <c r="O5726" s="310">
        <v>-55.854246659783627</v>
      </c>
      <c r="P5726" s="309" t="s">
        <v>15063</v>
      </c>
      <c r="Q5726" s="311"/>
    </row>
    <row r="5727" spans="1:17" s="312" customFormat="1" x14ac:dyDescent="0.3">
      <c r="A5727" s="307">
        <v>5724</v>
      </c>
      <c r="B5727" s="308" t="s">
        <v>2401</v>
      </c>
      <c r="C5727" s="308" t="s">
        <v>14880</v>
      </c>
      <c r="D5727" s="308" t="s">
        <v>1356</v>
      </c>
      <c r="E5727" s="308" t="s">
        <v>14326</v>
      </c>
      <c r="F5727" s="309" t="s">
        <v>2435</v>
      </c>
      <c r="G5727" s="309" t="s">
        <v>2436</v>
      </c>
      <c r="H5727" s="309" t="s">
        <v>2437</v>
      </c>
      <c r="I5727" s="309" t="s">
        <v>2405</v>
      </c>
      <c r="J5727" s="309" t="s">
        <v>15063</v>
      </c>
      <c r="K5727" s="310">
        <v>2.525033999999998</v>
      </c>
      <c r="L5727" s="310">
        <v>2.34</v>
      </c>
      <c r="M5727" s="310">
        <f>VLOOKUP(H5727,'Details of Feeder LEvel'!H:N,7,FALSE)</f>
        <v>3.6737659999999988</v>
      </c>
      <c r="N5727" s="310">
        <f t="shared" si="89"/>
        <v>7.3279805341234336</v>
      </c>
      <c r="O5727" s="310">
        <v>7.3279805341234354</v>
      </c>
      <c r="P5727" s="309" t="s">
        <v>15063</v>
      </c>
      <c r="Q5727" s="311"/>
    </row>
    <row r="5728" spans="1:17" s="312" customFormat="1" x14ac:dyDescent="0.3">
      <c r="A5728" s="307">
        <v>5725</v>
      </c>
      <c r="B5728" s="308" t="s">
        <v>2401</v>
      </c>
      <c r="C5728" s="308" t="s">
        <v>14880</v>
      </c>
      <c r="D5728" s="308" t="s">
        <v>1356</v>
      </c>
      <c r="E5728" s="308" t="s">
        <v>14326</v>
      </c>
      <c r="F5728" s="309" t="s">
        <v>2435</v>
      </c>
      <c r="G5728" s="309" t="s">
        <v>2438</v>
      </c>
      <c r="H5728" s="309" t="s">
        <v>2473</v>
      </c>
      <c r="I5728" s="309" t="s">
        <v>2405</v>
      </c>
      <c r="J5728" s="309" t="s">
        <v>15063</v>
      </c>
      <c r="K5728" s="310">
        <v>2.5320363480998891</v>
      </c>
      <c r="L5728" s="310">
        <v>2.2646005443417252</v>
      </c>
      <c r="M5728" s="310">
        <f>VLOOKUP(H5728,'Details of Feeder LEvel'!H:N,7,FALSE)</f>
        <v>5.228657000000001</v>
      </c>
      <c r="N5728" s="310">
        <f t="shared" si="89"/>
        <v>10.562083911585834</v>
      </c>
      <c r="O5728" s="310">
        <v>10.562083911585852</v>
      </c>
      <c r="P5728" s="309" t="s">
        <v>15063</v>
      </c>
      <c r="Q5728" s="311"/>
    </row>
    <row r="5729" spans="1:17" s="312" customFormat="1" x14ac:dyDescent="0.3">
      <c r="A5729" s="307">
        <v>5726</v>
      </c>
      <c r="B5729" s="308" t="s">
        <v>2401</v>
      </c>
      <c r="C5729" s="308" t="s">
        <v>14880</v>
      </c>
      <c r="D5729" s="308" t="s">
        <v>1356</v>
      </c>
      <c r="E5729" s="308" t="s">
        <v>14326</v>
      </c>
      <c r="F5729" s="309" t="s">
        <v>2435</v>
      </c>
      <c r="G5729" s="309" t="s">
        <v>2439</v>
      </c>
      <c r="H5729" s="309" t="s">
        <v>2440</v>
      </c>
      <c r="I5729" s="309" t="s">
        <v>2405</v>
      </c>
      <c r="J5729" s="309" t="s">
        <v>15063</v>
      </c>
      <c r="K5729" s="310">
        <v>1.6501835999999981</v>
      </c>
      <c r="L5729" s="310">
        <v>1.8202479534351561</v>
      </c>
      <c r="M5729" s="310">
        <f>VLOOKUP(H5729,'Details of Feeder LEvel'!H:N,7,FALSE)</f>
        <v>1.3662964000000011</v>
      </c>
      <c r="N5729" s="310">
        <f t="shared" si="89"/>
        <v>-10.305783758556213</v>
      </c>
      <c r="O5729" s="310">
        <v>-7.9495874470918437</v>
      </c>
      <c r="P5729" s="309" t="s">
        <v>15063</v>
      </c>
      <c r="Q5729" s="311"/>
    </row>
    <row r="5730" spans="1:17" s="312" customFormat="1" x14ac:dyDescent="0.3">
      <c r="A5730" s="307">
        <v>5727</v>
      </c>
      <c r="B5730" s="308" t="s">
        <v>2401</v>
      </c>
      <c r="C5730" s="308" t="s">
        <v>14880</v>
      </c>
      <c r="D5730" s="308" t="s">
        <v>1356</v>
      </c>
      <c r="E5730" s="308" t="s">
        <v>14326</v>
      </c>
      <c r="F5730" s="309" t="s">
        <v>2435</v>
      </c>
      <c r="G5730" s="309" t="s">
        <v>2469</v>
      </c>
      <c r="H5730" s="309" t="s">
        <v>2470</v>
      </c>
      <c r="I5730" s="309" t="s">
        <v>2432</v>
      </c>
      <c r="J5730" s="309" t="s">
        <v>15063</v>
      </c>
      <c r="K5730" s="310">
        <v>2.8995367923557387</v>
      </c>
      <c r="L5730" s="310">
        <v>3.335483</v>
      </c>
      <c r="M5730" s="310">
        <f>VLOOKUP(H5730,'Details of Feeder LEvel'!H:N,7,FALSE)</f>
        <v>2.8442610949793634</v>
      </c>
      <c r="N5730" s="310">
        <f t="shared" si="89"/>
        <v>-15.035029346534875</v>
      </c>
      <c r="O5730" s="310">
        <v>-15.035029346534866</v>
      </c>
      <c r="P5730" s="309" t="s">
        <v>15063</v>
      </c>
      <c r="Q5730" s="311"/>
    </row>
    <row r="5731" spans="1:17" s="312" customFormat="1" x14ac:dyDescent="0.3">
      <c r="A5731" s="307">
        <v>5728</v>
      </c>
      <c r="B5731" s="308" t="s">
        <v>2401</v>
      </c>
      <c r="C5731" s="308" t="s">
        <v>14880</v>
      </c>
      <c r="D5731" s="308" t="s">
        <v>1357</v>
      </c>
      <c r="E5731" s="308" t="s">
        <v>14225</v>
      </c>
      <c r="F5731" s="309" t="s">
        <v>2479</v>
      </c>
      <c r="G5731" s="309" t="s">
        <v>2480</v>
      </c>
      <c r="H5731" s="309" t="s">
        <v>2481</v>
      </c>
      <c r="I5731" s="309" t="s">
        <v>2405</v>
      </c>
      <c r="J5731" s="309" t="s">
        <v>15063</v>
      </c>
      <c r="K5731" s="310">
        <v>1.3586222136380328</v>
      </c>
      <c r="L5731" s="310">
        <v>1.2644</v>
      </c>
      <c r="M5731" s="310">
        <f>VLOOKUP(H5731,'Details of Feeder LEvel'!H:N,7,FALSE)</f>
        <v>0.82103499999999996</v>
      </c>
      <c r="N5731" s="310">
        <f t="shared" si="89"/>
        <v>6.9351297728108356</v>
      </c>
      <c r="O5731" s="310">
        <v>9.6640400562926878</v>
      </c>
      <c r="P5731" s="309" t="s">
        <v>15063</v>
      </c>
      <c r="Q5731" s="311"/>
    </row>
    <row r="5732" spans="1:17" s="312" customFormat="1" x14ac:dyDescent="0.3">
      <c r="A5732" s="307">
        <v>5729</v>
      </c>
      <c r="B5732" s="308" t="s">
        <v>2401</v>
      </c>
      <c r="C5732" s="308" t="s">
        <v>14880</v>
      </c>
      <c r="D5732" s="308" t="s">
        <v>1357</v>
      </c>
      <c r="E5732" s="308" t="s">
        <v>14225</v>
      </c>
      <c r="F5732" s="309" t="s">
        <v>2479</v>
      </c>
      <c r="G5732" s="309" t="s">
        <v>2551</v>
      </c>
      <c r="H5732" s="309" t="s">
        <v>2552</v>
      </c>
      <c r="I5732" s="309" t="s">
        <v>2405</v>
      </c>
      <c r="J5732" s="309" t="s">
        <v>15063</v>
      </c>
      <c r="K5732" s="310">
        <v>2.4278064094260188</v>
      </c>
      <c r="L5732" s="310">
        <v>3.3866714199999999</v>
      </c>
      <c r="M5732" s="310">
        <f>VLOOKUP(H5732,'Details of Feeder LEvel'!H:N,7,FALSE)</f>
        <v>1.0336859999999999</v>
      </c>
      <c r="N5732" s="310">
        <f t="shared" si="89"/>
        <v>-39.495118179569992</v>
      </c>
      <c r="O5732" s="310">
        <v>-38.456425705851196</v>
      </c>
      <c r="P5732" s="309" t="s">
        <v>15063</v>
      </c>
      <c r="Q5732" s="311"/>
    </row>
    <row r="5733" spans="1:17" s="312" customFormat="1" x14ac:dyDescent="0.3">
      <c r="A5733" s="307">
        <v>5730</v>
      </c>
      <c r="B5733" s="308" t="s">
        <v>2401</v>
      </c>
      <c r="C5733" s="308" t="s">
        <v>14880</v>
      </c>
      <c r="D5733" s="308" t="s">
        <v>1357</v>
      </c>
      <c r="E5733" s="308" t="s">
        <v>14225</v>
      </c>
      <c r="F5733" s="309" t="s">
        <v>2479</v>
      </c>
      <c r="G5733" s="309" t="s">
        <v>2482</v>
      </c>
      <c r="H5733" s="309" t="s">
        <v>2483</v>
      </c>
      <c r="I5733" s="309" t="s">
        <v>2553</v>
      </c>
      <c r="J5733" s="309" t="s">
        <v>15063</v>
      </c>
      <c r="K5733" s="310">
        <v>2.1882283394005859</v>
      </c>
      <c r="L5733" s="310">
        <v>3.7506464999999998</v>
      </c>
      <c r="M5733" s="310">
        <f>VLOOKUP(H5733,'Details of Feeder LEvel'!H:N,7,FALSE)</f>
        <v>0.41603650000000014</v>
      </c>
      <c r="N5733" s="310">
        <f t="shared" si="89"/>
        <v>-71.401056848911921</v>
      </c>
      <c r="O5733" s="310">
        <v>-71.401056848911935</v>
      </c>
      <c r="P5733" s="309" t="s">
        <v>15063</v>
      </c>
      <c r="Q5733" s="311"/>
    </row>
    <row r="5734" spans="1:17" s="312" customFormat="1" x14ac:dyDescent="0.3">
      <c r="A5734" s="307">
        <v>5731</v>
      </c>
      <c r="B5734" s="308" t="s">
        <v>2401</v>
      </c>
      <c r="C5734" s="308" t="s">
        <v>14880</v>
      </c>
      <c r="D5734" s="308" t="s">
        <v>1357</v>
      </c>
      <c r="E5734" s="308" t="s">
        <v>14225</v>
      </c>
      <c r="F5734" s="309" t="s">
        <v>2479</v>
      </c>
      <c r="G5734" s="309" t="s">
        <v>2533</v>
      </c>
      <c r="H5734" s="309" t="s">
        <v>2554</v>
      </c>
      <c r="I5734" s="309" t="s">
        <v>2405</v>
      </c>
      <c r="J5734" s="309" t="s">
        <v>15063</v>
      </c>
      <c r="K5734" s="310">
        <v>1.8048960299542753</v>
      </c>
      <c r="L5734" s="310">
        <v>1.618147</v>
      </c>
      <c r="M5734" s="310">
        <f>VLOOKUP(H5734,'Details of Feeder LEvel'!H:N,7,FALSE)</f>
        <v>0.48419999999999996</v>
      </c>
      <c r="N5734" s="310">
        <f t="shared" si="89"/>
        <v>10.346802633224605</v>
      </c>
      <c r="O5734" s="310">
        <v>10.346802633224595</v>
      </c>
      <c r="P5734" s="309" t="s">
        <v>15063</v>
      </c>
      <c r="Q5734" s="311"/>
    </row>
    <row r="5735" spans="1:17" s="312" customFormat="1" x14ac:dyDescent="0.3">
      <c r="A5735" s="307">
        <v>5732</v>
      </c>
      <c r="B5735" s="308" t="s">
        <v>3732</v>
      </c>
      <c r="C5735" s="308" t="s">
        <v>14881</v>
      </c>
      <c r="D5735" s="308" t="s">
        <v>1353</v>
      </c>
      <c r="E5735" s="308" t="s">
        <v>14910</v>
      </c>
      <c r="F5735" s="309" t="s">
        <v>4193</v>
      </c>
      <c r="G5735" s="309" t="s">
        <v>4196</v>
      </c>
      <c r="H5735" s="309" t="s">
        <v>4197</v>
      </c>
      <c r="I5735" s="309" t="s">
        <v>2425</v>
      </c>
      <c r="J5735" s="309" t="s">
        <v>15063</v>
      </c>
      <c r="K5735" s="310">
        <v>0.80439999999999978</v>
      </c>
      <c r="L5735" s="310">
        <v>2.1042839999999998</v>
      </c>
      <c r="M5735" s="310">
        <f>VLOOKUP(H5735,'Details of Feeder LEvel'!H:N,7,FALSE)</f>
        <v>0</v>
      </c>
      <c r="N5735" s="310">
        <f t="shared" si="89"/>
        <v>-161.59671805072108</v>
      </c>
      <c r="O5735" s="310">
        <v>-161.59671805072108</v>
      </c>
      <c r="P5735" s="309" t="s">
        <v>15063</v>
      </c>
      <c r="Q5735" s="311"/>
    </row>
    <row r="5736" spans="1:17" s="312" customFormat="1" x14ac:dyDescent="0.3">
      <c r="A5736" s="307">
        <v>5733</v>
      </c>
      <c r="B5736" s="308" t="s">
        <v>3732</v>
      </c>
      <c r="C5736" s="308" t="s">
        <v>14881</v>
      </c>
      <c r="D5736" s="308" t="s">
        <v>1353</v>
      </c>
      <c r="E5736" s="308" t="s">
        <v>14910</v>
      </c>
      <c r="F5736" s="309" t="s">
        <v>4193</v>
      </c>
      <c r="G5736" s="309" t="s">
        <v>5120</v>
      </c>
      <c r="H5736" s="309" t="s">
        <v>5121</v>
      </c>
      <c r="I5736" s="309" t="s">
        <v>2432</v>
      </c>
      <c r="J5736" s="309" t="s">
        <v>15063</v>
      </c>
      <c r="K5736" s="310">
        <v>2.3417339999999998</v>
      </c>
      <c r="L5736" s="310">
        <v>2.17454225</v>
      </c>
      <c r="M5736" s="310">
        <f>VLOOKUP(H5736,'Details of Feeder LEvel'!H:N,7,FALSE)</f>
        <v>-8.1400000000009243E-4</v>
      </c>
      <c r="N5736" s="310">
        <f t="shared" si="89"/>
        <v>7.1396559130968669</v>
      </c>
      <c r="O5736" s="310">
        <v>7.1396559130968651</v>
      </c>
      <c r="P5736" s="309" t="s">
        <v>15063</v>
      </c>
      <c r="Q5736" s="311"/>
    </row>
    <row r="5737" spans="1:17" s="312" customFormat="1" x14ac:dyDescent="0.3">
      <c r="A5737" s="307">
        <v>5734</v>
      </c>
      <c r="B5737" s="308" t="s">
        <v>5271</v>
      </c>
      <c r="C5737" s="308" t="s">
        <v>2396</v>
      </c>
      <c r="D5737" s="308" t="s">
        <v>1377</v>
      </c>
      <c r="E5737" s="308" t="s">
        <v>1718</v>
      </c>
      <c r="F5737" s="309" t="s">
        <v>6837</v>
      </c>
      <c r="G5737" s="309" t="s">
        <v>6838</v>
      </c>
      <c r="H5737" s="309" t="s">
        <v>6839</v>
      </c>
      <c r="I5737" s="309" t="s">
        <v>5701</v>
      </c>
      <c r="J5737" s="309" t="s">
        <v>15063</v>
      </c>
      <c r="K5737" s="310">
        <v>0</v>
      </c>
      <c r="L5737" s="310">
        <v>0.40141700000000002</v>
      </c>
      <c r="M5737" s="310">
        <f>VLOOKUP(H5737,'Details of Feeder LEvel'!H:N,7,FALSE)</f>
        <v>0</v>
      </c>
      <c r="N5737" s="310" t="e">
        <f t="shared" si="89"/>
        <v>#DIV/0!</v>
      </c>
      <c r="O5737" s="310" t="e">
        <v>#DIV/0!</v>
      </c>
      <c r="P5737" s="309" t="s">
        <v>15063</v>
      </c>
      <c r="Q5737" s="311"/>
    </row>
    <row r="5738" spans="1:17" s="312" customFormat="1" x14ac:dyDescent="0.3">
      <c r="A5738" s="307">
        <v>5735</v>
      </c>
      <c r="B5738" s="308" t="s">
        <v>2401</v>
      </c>
      <c r="C5738" s="308" t="s">
        <v>14885</v>
      </c>
      <c r="D5738" s="308" t="s">
        <v>14897</v>
      </c>
      <c r="E5738" s="308" t="s">
        <v>14397</v>
      </c>
      <c r="F5738" s="309" t="s">
        <v>3337</v>
      </c>
      <c r="G5738" s="309" t="s">
        <v>3506</v>
      </c>
      <c r="H5738" s="309" t="s">
        <v>3507</v>
      </c>
      <c r="I5738" s="309" t="s">
        <v>2405</v>
      </c>
      <c r="J5738" s="309" t="s">
        <v>15063</v>
      </c>
      <c r="K5738" s="310">
        <v>4.0414499999999975</v>
      </c>
      <c r="L5738" s="310">
        <v>3.9750109999999999</v>
      </c>
      <c r="M5738" s="310">
        <f>VLOOKUP(H5738,'Details of Feeder LEvel'!H:N,7,FALSE)</f>
        <v>1.6669499999999999</v>
      </c>
      <c r="N5738" s="310">
        <f t="shared" si="89"/>
        <v>1.6439396751165483</v>
      </c>
      <c r="O5738" s="310">
        <v>1.6439396751165458</v>
      </c>
      <c r="P5738" s="309" t="s">
        <v>15063</v>
      </c>
      <c r="Q5738" s="311"/>
    </row>
    <row r="5739" spans="1:17" s="312" customFormat="1" x14ac:dyDescent="0.3">
      <c r="A5739" s="307">
        <v>5736</v>
      </c>
      <c r="B5739" s="308" t="s">
        <v>5271</v>
      </c>
      <c r="C5739" s="308" t="s">
        <v>2396</v>
      </c>
      <c r="D5739" s="308" t="s">
        <v>2396</v>
      </c>
      <c r="E5739" s="308" t="s">
        <v>14807</v>
      </c>
      <c r="F5739" s="309" t="s">
        <v>7346</v>
      </c>
      <c r="G5739" s="309" t="s">
        <v>7349</v>
      </c>
      <c r="H5739" s="309" t="s">
        <v>7350</v>
      </c>
      <c r="I5739" s="309" t="s">
        <v>5701</v>
      </c>
      <c r="J5739" s="309" t="s">
        <v>15063</v>
      </c>
      <c r="K5739" s="310">
        <v>0</v>
      </c>
      <c r="L5739" s="310">
        <v>0.61535549999999994</v>
      </c>
      <c r="M5739" s="310">
        <f>VLOOKUP(H5739,'Details of Feeder LEvel'!H:N,7,FALSE)</f>
        <v>0</v>
      </c>
      <c r="N5739" s="310" t="e">
        <f t="shared" si="89"/>
        <v>#DIV/0!</v>
      </c>
      <c r="O5739" s="310" t="e">
        <v>#DIV/0!</v>
      </c>
      <c r="P5739" s="309" t="s">
        <v>15063</v>
      </c>
      <c r="Q5739" s="311"/>
    </row>
    <row r="5740" spans="1:17" s="312" customFormat="1" x14ac:dyDescent="0.3">
      <c r="A5740" s="307">
        <v>5737</v>
      </c>
      <c r="B5740" s="308" t="s">
        <v>5271</v>
      </c>
      <c r="C5740" s="308" t="s">
        <v>14834</v>
      </c>
      <c r="D5740" s="308" t="s">
        <v>1382</v>
      </c>
      <c r="E5740" s="308" t="s">
        <v>14832</v>
      </c>
      <c r="F5740" s="309" t="s">
        <v>5545</v>
      </c>
      <c r="G5740" s="309" t="s">
        <v>5548</v>
      </c>
      <c r="H5740" s="309" t="s">
        <v>5549</v>
      </c>
      <c r="I5740" s="309" t="s">
        <v>2405</v>
      </c>
      <c r="J5740" s="309" t="s">
        <v>15063</v>
      </c>
      <c r="K5740" s="310">
        <v>2.6744064516129034</v>
      </c>
      <c r="L5740" s="310">
        <v>2.3646929999999999</v>
      </c>
      <c r="M5740" s="310">
        <f>VLOOKUP(H5740,'Details of Feeder LEvel'!H:N,7,FALSE)</f>
        <v>0</v>
      </c>
      <c r="N5740" s="310">
        <f t="shared" si="89"/>
        <v>11.58064255439254</v>
      </c>
      <c r="O5740" s="310">
        <v>29.305116597649526</v>
      </c>
      <c r="P5740" s="309" t="s">
        <v>15063</v>
      </c>
      <c r="Q5740" s="311"/>
    </row>
    <row r="5741" spans="1:17" s="312" customFormat="1" x14ac:dyDescent="0.3">
      <c r="A5741" s="307">
        <v>5738</v>
      </c>
      <c r="B5741" s="308" t="s">
        <v>5271</v>
      </c>
      <c r="C5741" s="308" t="s">
        <v>14834</v>
      </c>
      <c r="D5741" s="308" t="s">
        <v>1382</v>
      </c>
      <c r="E5741" s="308" t="s">
        <v>14832</v>
      </c>
      <c r="F5741" s="309" t="s">
        <v>5545</v>
      </c>
      <c r="G5741" s="309" t="s">
        <v>5552</v>
      </c>
      <c r="H5741" s="309" t="s">
        <v>12663</v>
      </c>
      <c r="I5741" s="309" t="s">
        <v>2432</v>
      </c>
      <c r="J5741" s="309" t="s">
        <v>15063</v>
      </c>
      <c r="K5741" s="310">
        <v>0.23388499999999995</v>
      </c>
      <c r="L5741" s="310">
        <v>0.32746600000000003</v>
      </c>
      <c r="M5741" s="310">
        <f>VLOOKUP(H5741,'Details of Feeder LEvel'!H:N,7,FALSE)</f>
        <v>1.6000000000000014E-2</v>
      </c>
      <c r="N5741" s="310">
        <f t="shared" si="89"/>
        <v>-40.011544134938156</v>
      </c>
      <c r="O5741" s="310">
        <v>-28.329794105303208</v>
      </c>
      <c r="P5741" s="309" t="s">
        <v>15063</v>
      </c>
      <c r="Q5741" s="311"/>
    </row>
    <row r="5742" spans="1:17" s="312" customFormat="1" x14ac:dyDescent="0.3">
      <c r="A5742" s="307">
        <v>5739</v>
      </c>
      <c r="B5742" s="308" t="s">
        <v>3732</v>
      </c>
      <c r="C5742" s="308" t="s">
        <v>14894</v>
      </c>
      <c r="D5742" s="308" t="s">
        <v>14895</v>
      </c>
      <c r="E5742" s="308" t="s">
        <v>14584</v>
      </c>
      <c r="F5742" s="309" t="s">
        <v>3801</v>
      </c>
      <c r="G5742" s="309" t="s">
        <v>3809</v>
      </c>
      <c r="H5742" s="309" t="s">
        <v>3810</v>
      </c>
      <c r="I5742" s="309" t="s">
        <v>2405</v>
      </c>
      <c r="J5742" s="309" t="s">
        <v>15063</v>
      </c>
      <c r="K5742" s="310">
        <v>1.6332880800000042</v>
      </c>
      <c r="L5742" s="310">
        <v>1.1830099999999999</v>
      </c>
      <c r="M5742" s="310">
        <f>VLOOKUP(H5742,'Details of Feeder LEvel'!H:N,7,FALSE)</f>
        <v>5.8289999999999962</v>
      </c>
      <c r="N5742" s="310">
        <f t="shared" si="89"/>
        <v>27.568809539098773</v>
      </c>
      <c r="O5742" s="310">
        <v>29.69377908734192</v>
      </c>
      <c r="P5742" s="309" t="s">
        <v>15063</v>
      </c>
      <c r="Q5742" s="311"/>
    </row>
    <row r="5743" spans="1:17" s="312" customFormat="1" x14ac:dyDescent="0.3">
      <c r="A5743" s="307">
        <v>5740</v>
      </c>
      <c r="B5743" s="308" t="s">
        <v>2401</v>
      </c>
      <c r="C5743" s="308" t="s">
        <v>14885</v>
      </c>
      <c r="D5743" s="308" t="s">
        <v>1362</v>
      </c>
      <c r="E5743" s="308" t="s">
        <v>14360</v>
      </c>
      <c r="F5743" s="309" t="s">
        <v>3154</v>
      </c>
      <c r="G5743" s="309" t="s">
        <v>2542</v>
      </c>
      <c r="H5743" s="309" t="s">
        <v>14911</v>
      </c>
      <c r="I5743" s="309" t="s">
        <v>2425</v>
      </c>
      <c r="J5743" s="309" t="s">
        <v>15063</v>
      </c>
      <c r="K5743" s="310">
        <v>3.07872081474</v>
      </c>
      <c r="L5743" s="310">
        <v>5.1310324999999999</v>
      </c>
      <c r="M5743" s="310">
        <f>VLOOKUP(H5743,'Details of Feeder LEvel'!H:N,7,FALSE)</f>
        <v>2.6106222406033948</v>
      </c>
      <c r="N5743" s="310">
        <f t="shared" si="89"/>
        <v>-66.661181989420456</v>
      </c>
      <c r="O5743" s="310">
        <v>-66.661181989420484</v>
      </c>
      <c r="P5743" s="309" t="s">
        <v>15063</v>
      </c>
      <c r="Q5743" s="311"/>
    </row>
    <row r="5744" spans="1:17" s="312" customFormat="1" x14ac:dyDescent="0.3">
      <c r="A5744" s="307">
        <v>5741</v>
      </c>
      <c r="B5744" s="308" t="s">
        <v>2401</v>
      </c>
      <c r="C5744" s="308" t="s">
        <v>14885</v>
      </c>
      <c r="D5744" s="308" t="s">
        <v>1362</v>
      </c>
      <c r="E5744" s="308" t="s">
        <v>14360</v>
      </c>
      <c r="F5744" s="309" t="s">
        <v>3154</v>
      </c>
      <c r="G5744" s="309" t="s">
        <v>2543</v>
      </c>
      <c r="H5744" s="309" t="s">
        <v>14912</v>
      </c>
      <c r="I5744" s="309" t="s">
        <v>2405</v>
      </c>
      <c r="J5744" s="309" t="s">
        <v>15063</v>
      </c>
      <c r="K5744" s="310">
        <v>2.8914701410256418</v>
      </c>
      <c r="L5744" s="310">
        <v>2.8367054999999999</v>
      </c>
      <c r="M5744" s="310">
        <f>VLOOKUP(H5744,'Details of Feeder LEvel'!H:N,7,FALSE)</f>
        <v>3.8812876448901479</v>
      </c>
      <c r="N5744" s="310">
        <f t="shared" si="89"/>
        <v>1.8940067977397896</v>
      </c>
      <c r="O5744" s="310">
        <v>12.887237508906345</v>
      </c>
      <c r="P5744" s="309" t="s">
        <v>15063</v>
      </c>
      <c r="Q5744" s="311"/>
    </row>
    <row r="5745" spans="1:17" s="312" customFormat="1" x14ac:dyDescent="0.3">
      <c r="A5745" s="307">
        <v>5742</v>
      </c>
      <c r="B5745" s="308" t="s">
        <v>2401</v>
      </c>
      <c r="C5745" s="308" t="s">
        <v>14885</v>
      </c>
      <c r="D5745" s="308" t="s">
        <v>1362</v>
      </c>
      <c r="E5745" s="308" t="s">
        <v>14360</v>
      </c>
      <c r="F5745" s="309" t="s">
        <v>3154</v>
      </c>
      <c r="G5745" s="309" t="s">
        <v>2544</v>
      </c>
      <c r="H5745" s="309" t="s">
        <v>14913</v>
      </c>
      <c r="I5745" s="309" t="s">
        <v>2405</v>
      </c>
      <c r="J5745" s="309" t="s">
        <v>15063</v>
      </c>
      <c r="K5745" s="310">
        <v>2.3720346810635182</v>
      </c>
      <c r="L5745" s="310">
        <v>4.5888979999999995</v>
      </c>
      <c r="M5745" s="310">
        <f>VLOOKUP(H5745,'Details of Feeder LEvel'!H:N,7,FALSE)</f>
        <v>2.1515283721085336</v>
      </c>
      <c r="N5745" s="310">
        <f t="shared" si="89"/>
        <v>-93.458301290204375</v>
      </c>
      <c r="O5745" s="310">
        <v>-93.458301290204403</v>
      </c>
      <c r="P5745" s="309" t="s">
        <v>15063</v>
      </c>
      <c r="Q5745" s="311"/>
    </row>
    <row r="5746" spans="1:17" s="312" customFormat="1" x14ac:dyDescent="0.3">
      <c r="A5746" s="307">
        <v>5743</v>
      </c>
      <c r="B5746" s="308" t="s">
        <v>3732</v>
      </c>
      <c r="C5746" s="308" t="s">
        <v>14881</v>
      </c>
      <c r="D5746" s="308" t="s">
        <v>1540</v>
      </c>
      <c r="E5746" s="308" t="s">
        <v>14483</v>
      </c>
      <c r="F5746" s="309" t="s">
        <v>4954</v>
      </c>
      <c r="G5746" s="309" t="s">
        <v>4955</v>
      </c>
      <c r="H5746" s="309" t="s">
        <v>14914</v>
      </c>
      <c r="I5746" s="309" t="s">
        <v>2405</v>
      </c>
      <c r="J5746" s="309" t="s">
        <v>15063</v>
      </c>
      <c r="K5746" s="310">
        <v>2.6567259999999999</v>
      </c>
      <c r="L5746" s="310">
        <v>4.4870514999999997</v>
      </c>
      <c r="M5746" s="310">
        <f>VLOOKUP(H5746,'Details of Feeder LEvel'!H:N,7,FALSE)</f>
        <v>3.5468339999999996</v>
      </c>
      <c r="N5746" s="310">
        <f t="shared" si="89"/>
        <v>-68.894025955254705</v>
      </c>
      <c r="O5746" s="310">
        <v>-68.894025955254691</v>
      </c>
      <c r="P5746" s="309" t="s">
        <v>15063</v>
      </c>
      <c r="Q5746" s="311"/>
    </row>
    <row r="5747" spans="1:17" s="312" customFormat="1" x14ac:dyDescent="0.3">
      <c r="A5747" s="307">
        <v>5744</v>
      </c>
      <c r="B5747" s="308" t="s">
        <v>3732</v>
      </c>
      <c r="C5747" s="308" t="s">
        <v>14881</v>
      </c>
      <c r="D5747" s="308" t="s">
        <v>1540</v>
      </c>
      <c r="E5747" s="308" t="s">
        <v>14483</v>
      </c>
      <c r="F5747" s="309" t="s">
        <v>4954</v>
      </c>
      <c r="G5747" s="309" t="s">
        <v>4960</v>
      </c>
      <c r="H5747" s="309" t="s">
        <v>4961</v>
      </c>
      <c r="I5747" s="309" t="s">
        <v>2405</v>
      </c>
      <c r="J5747" s="309" t="s">
        <v>15063</v>
      </c>
      <c r="K5747" s="310">
        <v>5.5260430325978023</v>
      </c>
      <c r="L5747" s="310">
        <v>5.0373080000000003</v>
      </c>
      <c r="M5747" s="310">
        <f>VLOOKUP(H5747,'Details of Feeder LEvel'!H:N,7,FALSE)</f>
        <v>0.9136369674021978</v>
      </c>
      <c r="N5747" s="310">
        <f t="shared" si="89"/>
        <v>8.8442132953866412</v>
      </c>
      <c r="O5747" s="310">
        <v>8.8442132953866377</v>
      </c>
      <c r="P5747" s="309" t="s">
        <v>15063</v>
      </c>
      <c r="Q5747" s="311"/>
    </row>
    <row r="5748" spans="1:17" s="312" customFormat="1" x14ac:dyDescent="0.3">
      <c r="A5748" s="307">
        <v>5745</v>
      </c>
      <c r="B5748" s="308" t="s">
        <v>5252</v>
      </c>
      <c r="C5748" s="308" t="s">
        <v>1373</v>
      </c>
      <c r="D5748" s="308" t="s">
        <v>1373</v>
      </c>
      <c r="E5748" s="308" t="s">
        <v>14864</v>
      </c>
      <c r="F5748" s="309" t="s">
        <v>5514</v>
      </c>
      <c r="G5748" s="309" t="s">
        <v>5515</v>
      </c>
      <c r="H5748" s="309" t="s">
        <v>5516</v>
      </c>
      <c r="I5748" s="309" t="s">
        <v>2414</v>
      </c>
      <c r="J5748" s="309" t="s">
        <v>15063</v>
      </c>
      <c r="K5748" s="310">
        <v>2.6549819999999982</v>
      </c>
      <c r="L5748" s="310">
        <v>2.3757333300000001</v>
      </c>
      <c r="M5748" s="310">
        <f>VLOOKUP(H5748,'Details of Feeder LEvel'!H:N,7,FALSE)</f>
        <v>1.7875180000000017</v>
      </c>
      <c r="N5748" s="310">
        <f t="shared" si="89"/>
        <v>10.517911985843908</v>
      </c>
      <c r="O5748" s="310">
        <v>22.805873885987605</v>
      </c>
      <c r="P5748" s="309" t="s">
        <v>15063</v>
      </c>
      <c r="Q5748" s="311"/>
    </row>
    <row r="5749" spans="1:17" s="312" customFormat="1" x14ac:dyDescent="0.3">
      <c r="A5749" s="307">
        <v>5746</v>
      </c>
      <c r="B5749" s="308" t="s">
        <v>2401</v>
      </c>
      <c r="C5749" s="308" t="s">
        <v>14885</v>
      </c>
      <c r="D5749" s="308" t="s">
        <v>1360</v>
      </c>
      <c r="E5749" s="308" t="s">
        <v>14915</v>
      </c>
      <c r="F5749" s="309" t="s">
        <v>3561</v>
      </c>
      <c r="G5749" s="309" t="s">
        <v>3420</v>
      </c>
      <c r="H5749" s="309" t="s">
        <v>3421</v>
      </c>
      <c r="I5749" s="309" t="s">
        <v>2405</v>
      </c>
      <c r="J5749" s="309" t="s">
        <v>15063</v>
      </c>
      <c r="K5749" s="310">
        <v>2.1360009277368914</v>
      </c>
      <c r="L5749" s="310">
        <v>1.76707725</v>
      </c>
      <c r="M5749" s="310">
        <f>VLOOKUP(H5749,'Details of Feeder LEvel'!H:N,7,FALSE)</f>
        <v>0.73193675786035151</v>
      </c>
      <c r="N5749" s="310">
        <f t="shared" si="89"/>
        <v>17.271700257535407</v>
      </c>
      <c r="O5749" s="310">
        <v>17.271700257535393</v>
      </c>
      <c r="P5749" s="309" t="s">
        <v>15063</v>
      </c>
      <c r="Q5749" s="311"/>
    </row>
    <row r="5750" spans="1:17" s="312" customFormat="1" x14ac:dyDescent="0.3">
      <c r="A5750" s="307">
        <v>5747</v>
      </c>
      <c r="B5750" s="308" t="s">
        <v>2401</v>
      </c>
      <c r="C5750" s="308" t="s">
        <v>14885</v>
      </c>
      <c r="D5750" s="308" t="s">
        <v>1360</v>
      </c>
      <c r="E5750" s="308" t="s">
        <v>14915</v>
      </c>
      <c r="F5750" s="309" t="s">
        <v>3561</v>
      </c>
      <c r="G5750" s="309" t="s">
        <v>3437</v>
      </c>
      <c r="H5750" s="309" t="s">
        <v>3438</v>
      </c>
      <c r="I5750" s="309" t="s">
        <v>2432</v>
      </c>
      <c r="J5750" s="309" t="s">
        <v>15063</v>
      </c>
      <c r="K5750" s="310">
        <v>0.90329132160666892</v>
      </c>
      <c r="L5750" s="310">
        <v>1.1130089999999999</v>
      </c>
      <c r="M5750" s="310">
        <f>VLOOKUP(H5750,'Details of Feeder LEvel'!H:N,7,FALSE)</f>
        <v>0.17893396564917086</v>
      </c>
      <c r="N5750" s="310">
        <f t="shared" si="89"/>
        <v>-23.217058924058932</v>
      </c>
      <c r="O5750" s="310">
        <v>-19.97375613546253</v>
      </c>
      <c r="P5750" s="309" t="s">
        <v>15063</v>
      </c>
      <c r="Q5750" s="311"/>
    </row>
    <row r="5751" spans="1:17" s="312" customFormat="1" x14ac:dyDescent="0.3">
      <c r="A5751" s="307">
        <v>5748</v>
      </c>
      <c r="B5751" s="308" t="s">
        <v>5271</v>
      </c>
      <c r="C5751" s="308" t="s">
        <v>14834</v>
      </c>
      <c r="D5751" s="308" t="s">
        <v>1382</v>
      </c>
      <c r="E5751" s="308" t="s">
        <v>13947</v>
      </c>
      <c r="F5751" s="309" t="s">
        <v>12117</v>
      </c>
      <c r="G5751" s="309" t="s">
        <v>12122</v>
      </c>
      <c r="H5751" s="309" t="s">
        <v>11329</v>
      </c>
      <c r="I5751" s="309" t="s">
        <v>5701</v>
      </c>
      <c r="J5751" s="309" t="s">
        <v>15063</v>
      </c>
      <c r="K5751" s="310">
        <v>0</v>
      </c>
      <c r="L5751" s="310">
        <v>2.16998406</v>
      </c>
      <c r="M5751" s="310">
        <f>VLOOKUP(H5751,'Details of Feeder LEvel'!H:N,7,FALSE)</f>
        <v>0</v>
      </c>
      <c r="N5751" s="310" t="e">
        <f t="shared" si="89"/>
        <v>#DIV/0!</v>
      </c>
      <c r="O5751" s="310" t="e">
        <v>#DIV/0!</v>
      </c>
      <c r="P5751" s="309" t="s">
        <v>15063</v>
      </c>
      <c r="Q5751" s="311"/>
    </row>
    <row r="5752" spans="1:17" s="312" customFormat="1" x14ac:dyDescent="0.3">
      <c r="A5752" s="307">
        <v>5749</v>
      </c>
      <c r="B5752" s="308" t="s">
        <v>5271</v>
      </c>
      <c r="C5752" s="308" t="s">
        <v>14834</v>
      </c>
      <c r="D5752" s="308" t="s">
        <v>1381</v>
      </c>
      <c r="E5752" s="308" t="s">
        <v>1381</v>
      </c>
      <c r="F5752" s="309" t="s">
        <v>5564</v>
      </c>
      <c r="G5752" s="309" t="s">
        <v>5565</v>
      </c>
      <c r="H5752" s="309" t="s">
        <v>5566</v>
      </c>
      <c r="I5752" s="309" t="s">
        <v>2405</v>
      </c>
      <c r="J5752" s="309" t="s">
        <v>15063</v>
      </c>
      <c r="K5752" s="310">
        <v>0.4788</v>
      </c>
      <c r="L5752" s="310">
        <v>0.52236099999999996</v>
      </c>
      <c r="M5752" s="310">
        <f>VLOOKUP(H5752,'Details of Feeder LEvel'!H:N,7,FALSE)</f>
        <v>0.4</v>
      </c>
      <c r="N5752" s="310">
        <f t="shared" si="89"/>
        <v>-9.0979532163742611</v>
      </c>
      <c r="O5752" s="310">
        <v>-9.097953216374254</v>
      </c>
      <c r="P5752" s="309" t="s">
        <v>15063</v>
      </c>
      <c r="Q5752" s="311"/>
    </row>
    <row r="5753" spans="1:17" s="312" customFormat="1" x14ac:dyDescent="0.3">
      <c r="A5753" s="307">
        <v>5750</v>
      </c>
      <c r="B5753" s="308" t="s">
        <v>5271</v>
      </c>
      <c r="C5753" s="308" t="s">
        <v>14834</v>
      </c>
      <c r="D5753" s="308" t="s">
        <v>1381</v>
      </c>
      <c r="E5753" s="308" t="s">
        <v>1381</v>
      </c>
      <c r="F5753" s="309" t="s">
        <v>5564</v>
      </c>
      <c r="G5753" s="309" t="s">
        <v>5568</v>
      </c>
      <c r="H5753" s="309" t="s">
        <v>5569</v>
      </c>
      <c r="I5753" s="309" t="s">
        <v>2405</v>
      </c>
      <c r="J5753" s="309" t="s">
        <v>15063</v>
      </c>
      <c r="K5753" s="310">
        <v>1.0628000000000009</v>
      </c>
      <c r="L5753" s="310">
        <v>1.0996299999999999</v>
      </c>
      <c r="M5753" s="310">
        <f>VLOOKUP(H5753,'Details of Feeder LEvel'!H:N,7,FALSE)</f>
        <v>0</v>
      </c>
      <c r="N5753" s="310">
        <f t="shared" si="89"/>
        <v>-3.4653744824989654</v>
      </c>
      <c r="O5753" s="310">
        <v>9.4028666645622252</v>
      </c>
      <c r="P5753" s="309" t="s">
        <v>15063</v>
      </c>
      <c r="Q5753" s="311"/>
    </row>
    <row r="5754" spans="1:17" s="312" customFormat="1" x14ac:dyDescent="0.3">
      <c r="A5754" s="307">
        <v>5751</v>
      </c>
      <c r="B5754" s="308" t="s">
        <v>2401</v>
      </c>
      <c r="C5754" s="308" t="s">
        <v>14885</v>
      </c>
      <c r="D5754" s="308" t="s">
        <v>1360</v>
      </c>
      <c r="E5754" s="308" t="s">
        <v>14903</v>
      </c>
      <c r="F5754" s="309" t="s">
        <v>3562</v>
      </c>
      <c r="G5754" s="309" t="s">
        <v>14916</v>
      </c>
      <c r="H5754" s="309" t="s">
        <v>4030</v>
      </c>
      <c r="I5754" s="309" t="s">
        <v>2405</v>
      </c>
      <c r="J5754" s="309" t="s">
        <v>15063</v>
      </c>
      <c r="K5754" s="310">
        <v>1.732073600077972</v>
      </c>
      <c r="L5754" s="310">
        <v>1.63</v>
      </c>
      <c r="M5754" s="310">
        <f>VLOOKUP(H5754,'Details of Feeder LEvel'!H:N,7,FALSE)</f>
        <v>0.55754429315248277</v>
      </c>
      <c r="N5754" s="310">
        <f t="shared" si="89"/>
        <v>5.8931444987890274</v>
      </c>
      <c r="O5754" s="310">
        <v>5.8931444987890274</v>
      </c>
      <c r="P5754" s="309" t="s">
        <v>15063</v>
      </c>
      <c r="Q5754" s="311"/>
    </row>
    <row r="5755" spans="1:17" s="312" customFormat="1" x14ac:dyDescent="0.3">
      <c r="A5755" s="307">
        <v>5752</v>
      </c>
      <c r="B5755" s="308" t="s">
        <v>2401</v>
      </c>
      <c r="C5755" s="308" t="s">
        <v>14885</v>
      </c>
      <c r="D5755" s="308" t="s">
        <v>1360</v>
      </c>
      <c r="E5755" s="308" t="s">
        <v>14903</v>
      </c>
      <c r="F5755" s="309" t="s">
        <v>3562</v>
      </c>
      <c r="G5755" s="309" t="s">
        <v>3567</v>
      </c>
      <c r="H5755" s="309" t="s">
        <v>3568</v>
      </c>
      <c r="I5755" s="309" t="s">
        <v>2405</v>
      </c>
      <c r="J5755" s="309" t="s">
        <v>15063</v>
      </c>
      <c r="K5755" s="310">
        <v>2.40177714094408</v>
      </c>
      <c r="L5755" s="310">
        <v>2.19</v>
      </c>
      <c r="M5755" s="310">
        <f>VLOOKUP(H5755,'Details of Feeder LEvel'!H:N,7,FALSE)</f>
        <v>0.24165999999999821</v>
      </c>
      <c r="N5755" s="310">
        <f t="shared" si="89"/>
        <v>8.8175183839428009</v>
      </c>
      <c r="O5755" s="310">
        <v>8.8175183839428009</v>
      </c>
      <c r="P5755" s="309" t="s">
        <v>15063</v>
      </c>
      <c r="Q5755" s="311"/>
    </row>
    <row r="5756" spans="1:17" s="312" customFormat="1" x14ac:dyDescent="0.3">
      <c r="A5756" s="307">
        <v>5753</v>
      </c>
      <c r="B5756" s="308" t="s">
        <v>2401</v>
      </c>
      <c r="C5756" s="308" t="s">
        <v>14885</v>
      </c>
      <c r="D5756" s="308" t="s">
        <v>1360</v>
      </c>
      <c r="E5756" s="308" t="s">
        <v>14903</v>
      </c>
      <c r="F5756" s="309" t="s">
        <v>3562</v>
      </c>
      <c r="G5756" s="309" t="s">
        <v>3563</v>
      </c>
      <c r="H5756" s="309" t="s">
        <v>3564</v>
      </c>
      <c r="I5756" s="309" t="s">
        <v>2405</v>
      </c>
      <c r="J5756" s="309" t="s">
        <v>15063</v>
      </c>
      <c r="K5756" s="310">
        <v>0.59913779420516278</v>
      </c>
      <c r="L5756" s="310">
        <v>0.56999999999999995</v>
      </c>
      <c r="M5756" s="310">
        <f>VLOOKUP(H5756,'Details of Feeder LEvel'!H:N,7,FALSE)</f>
        <v>0.46559366356972243</v>
      </c>
      <c r="N5756" s="310">
        <f t="shared" si="89"/>
        <v>4.8632876254815551</v>
      </c>
      <c r="O5756" s="310">
        <v>4.8632876254815489</v>
      </c>
      <c r="P5756" s="309" t="s">
        <v>15063</v>
      </c>
      <c r="Q5756" s="311"/>
    </row>
    <row r="5757" spans="1:17" s="312" customFormat="1" x14ac:dyDescent="0.3">
      <c r="A5757" s="307">
        <v>5754</v>
      </c>
      <c r="B5757" s="308" t="s">
        <v>2401</v>
      </c>
      <c r="C5757" s="308" t="s">
        <v>14885</v>
      </c>
      <c r="D5757" s="308" t="s">
        <v>1360</v>
      </c>
      <c r="E5757" s="308" t="s">
        <v>14903</v>
      </c>
      <c r="F5757" s="309" t="s">
        <v>3562</v>
      </c>
      <c r="G5757" s="309" t="s">
        <v>3422</v>
      </c>
      <c r="H5757" s="309" t="s">
        <v>3423</v>
      </c>
      <c r="I5757" s="309" t="s">
        <v>2405</v>
      </c>
      <c r="J5757" s="309" t="s">
        <v>15063</v>
      </c>
      <c r="K5757" s="310">
        <v>2.6783080266806705</v>
      </c>
      <c r="L5757" s="310">
        <v>2.5009526000000002</v>
      </c>
      <c r="M5757" s="310">
        <f>VLOOKUP(H5757,'Details of Feeder LEvel'!H:N,7,FALSE)</f>
        <v>0.22275512250419549</v>
      </c>
      <c r="N5757" s="310">
        <f t="shared" si="89"/>
        <v>6.621920440587771</v>
      </c>
      <c r="O5757" s="310">
        <v>6.6219204405877701</v>
      </c>
      <c r="P5757" s="309" t="s">
        <v>15063</v>
      </c>
      <c r="Q5757" s="311"/>
    </row>
    <row r="5758" spans="1:17" s="312" customFormat="1" x14ac:dyDescent="0.3">
      <c r="A5758" s="307">
        <v>5755</v>
      </c>
      <c r="B5758" s="308" t="s">
        <v>3732</v>
      </c>
      <c r="C5758" s="308" t="s">
        <v>14894</v>
      </c>
      <c r="D5758" s="308" t="s">
        <v>1365</v>
      </c>
      <c r="E5758" s="308" t="s">
        <v>14548</v>
      </c>
      <c r="F5758" s="309" t="s">
        <v>3935</v>
      </c>
      <c r="G5758" s="309" t="s">
        <v>3904</v>
      </c>
      <c r="H5758" s="309" t="s">
        <v>3905</v>
      </c>
      <c r="I5758" s="309" t="s">
        <v>2405</v>
      </c>
      <c r="J5758" s="309" t="s">
        <v>15063</v>
      </c>
      <c r="K5758" s="310">
        <v>3.3206400000000036</v>
      </c>
      <c r="L5758" s="310">
        <v>3.7254296870000001</v>
      </c>
      <c r="M5758" s="310">
        <f>VLOOKUP(H5758,'Details of Feeder LEvel'!H:N,7,FALSE)</f>
        <v>4.0935999999999968</v>
      </c>
      <c r="N5758" s="310">
        <f t="shared" si="89"/>
        <v>-12.190110550978005</v>
      </c>
      <c r="O5758" s="310">
        <v>-12.190110550978005</v>
      </c>
      <c r="P5758" s="309" t="s">
        <v>15063</v>
      </c>
      <c r="Q5758" s="311"/>
    </row>
    <row r="5759" spans="1:17" s="312" customFormat="1" x14ac:dyDescent="0.3">
      <c r="A5759" s="307">
        <v>5756</v>
      </c>
      <c r="B5759" s="308" t="s">
        <v>3732</v>
      </c>
      <c r="C5759" s="308" t="s">
        <v>14894</v>
      </c>
      <c r="D5759" s="308" t="s">
        <v>2392</v>
      </c>
      <c r="E5759" s="308" t="s">
        <v>14909</v>
      </c>
      <c r="F5759" s="309" t="s">
        <v>3779</v>
      </c>
      <c r="G5759" s="309" t="s">
        <v>4059</v>
      </c>
      <c r="H5759" s="309" t="s">
        <v>4060</v>
      </c>
      <c r="I5759" s="309" t="s">
        <v>2405</v>
      </c>
      <c r="J5759" s="309" t="s">
        <v>15063</v>
      </c>
      <c r="K5759" s="310">
        <v>3.2679217212018488</v>
      </c>
      <c r="L5759" s="310">
        <v>6.9609777122424727</v>
      </c>
      <c r="M5759" s="310">
        <f>VLOOKUP(H5759,'Details of Feeder LEvel'!H:N,7,FALSE)</f>
        <v>1.1951999999999998</v>
      </c>
      <c r="N5759" s="310">
        <f t="shared" si="89"/>
        <v>-113.00931619874979</v>
      </c>
      <c r="O5759" s="310">
        <v>-80.084233404700896</v>
      </c>
      <c r="P5759" s="309" t="s">
        <v>15063</v>
      </c>
      <c r="Q5759" s="311"/>
    </row>
    <row r="5760" spans="1:17" s="312" customFormat="1" x14ac:dyDescent="0.3">
      <c r="A5760" s="307">
        <v>5757</v>
      </c>
      <c r="B5760" s="308" t="s">
        <v>3732</v>
      </c>
      <c r="C5760" s="308" t="s">
        <v>14894</v>
      </c>
      <c r="D5760" s="308" t="s">
        <v>2392</v>
      </c>
      <c r="E5760" s="308" t="s">
        <v>14909</v>
      </c>
      <c r="F5760" s="309" t="s">
        <v>3779</v>
      </c>
      <c r="G5760" s="309" t="s">
        <v>4084</v>
      </c>
      <c r="H5760" s="309" t="s">
        <v>4069</v>
      </c>
      <c r="I5760" s="309" t="s">
        <v>2405</v>
      </c>
      <c r="J5760" s="309" t="s">
        <v>15063</v>
      </c>
      <c r="K5760" s="310">
        <v>1.0463628799999998</v>
      </c>
      <c r="L5760" s="310">
        <v>2.4409319600000035</v>
      </c>
      <c r="M5760" s="310">
        <f>VLOOKUP(H5760,'Details of Feeder LEvel'!H:N,7,FALSE)</f>
        <v>0</v>
      </c>
      <c r="N5760" s="310">
        <f t="shared" si="89"/>
        <v>-133.27776688714377</v>
      </c>
      <c r="O5760" s="310">
        <v>10.238022454767293</v>
      </c>
      <c r="P5760" s="309" t="s">
        <v>15063</v>
      </c>
      <c r="Q5760" s="311"/>
    </row>
    <row r="5761" spans="1:17" s="312" customFormat="1" x14ac:dyDescent="0.3">
      <c r="A5761" s="307">
        <v>5758</v>
      </c>
      <c r="B5761" s="308" t="s">
        <v>3732</v>
      </c>
      <c r="C5761" s="308" t="s">
        <v>14894</v>
      </c>
      <c r="D5761" s="308" t="s">
        <v>2392</v>
      </c>
      <c r="E5761" s="308" t="s">
        <v>14909</v>
      </c>
      <c r="F5761" s="309" t="s">
        <v>3779</v>
      </c>
      <c r="G5761" s="309" t="s">
        <v>4085</v>
      </c>
      <c r="H5761" s="309" t="s">
        <v>4074</v>
      </c>
      <c r="I5761" s="309" t="s">
        <v>2405</v>
      </c>
      <c r="J5761" s="309" t="s">
        <v>15063</v>
      </c>
      <c r="K5761" s="310">
        <v>2.0507396774193563</v>
      </c>
      <c r="L5761" s="310">
        <v>2.8877718548387095</v>
      </c>
      <c r="M5761" s="310">
        <f>VLOOKUP(H5761,'Details of Feeder LEvel'!H:N,7,FALSE)</f>
        <v>2.0217999999999847E-2</v>
      </c>
      <c r="N5761" s="310">
        <f t="shared" si="89"/>
        <v>-40.816110725115124</v>
      </c>
      <c r="O5761" s="310">
        <v>-39.187882500419491</v>
      </c>
      <c r="P5761" s="309" t="s">
        <v>15063</v>
      </c>
      <c r="Q5761" s="311"/>
    </row>
    <row r="5762" spans="1:17" s="312" customFormat="1" x14ac:dyDescent="0.3">
      <c r="A5762" s="307">
        <v>5759</v>
      </c>
      <c r="B5762" s="308" t="s">
        <v>2401</v>
      </c>
      <c r="C5762" s="308" t="s">
        <v>14880</v>
      </c>
      <c r="D5762" s="308" t="s">
        <v>14893</v>
      </c>
      <c r="E5762" s="308" t="s">
        <v>14249</v>
      </c>
      <c r="F5762" s="309" t="s">
        <v>2834</v>
      </c>
      <c r="G5762" s="309" t="s">
        <v>3800</v>
      </c>
      <c r="H5762" s="309" t="s">
        <v>5645</v>
      </c>
      <c r="I5762" s="309" t="s">
        <v>2405</v>
      </c>
      <c r="J5762" s="309" t="s">
        <v>15063</v>
      </c>
      <c r="K5762" s="310">
        <v>2.4796371837305284</v>
      </c>
      <c r="L5762" s="310">
        <v>2.4556362000000007</v>
      </c>
      <c r="M5762" s="310">
        <f>VLOOKUP(H5762,'Details of Feeder LEvel'!H:N,7,FALSE)</f>
        <v>0.60794234297942973</v>
      </c>
      <c r="N5762" s="310">
        <f t="shared" si="89"/>
        <v>0.9679232061853128</v>
      </c>
      <c r="O5762" s="310">
        <v>3.1607089213272599</v>
      </c>
      <c r="P5762" s="309" t="s">
        <v>15063</v>
      </c>
      <c r="Q5762" s="311"/>
    </row>
    <row r="5763" spans="1:17" s="312" customFormat="1" x14ac:dyDescent="0.3">
      <c r="A5763" s="307">
        <v>5760</v>
      </c>
      <c r="B5763" s="308" t="s">
        <v>5271</v>
      </c>
      <c r="C5763" s="308" t="s">
        <v>14834</v>
      </c>
      <c r="D5763" s="308" t="s">
        <v>1383</v>
      </c>
      <c r="E5763" s="308" t="s">
        <v>13930</v>
      </c>
      <c r="F5763" s="309" t="s">
        <v>11780</v>
      </c>
      <c r="G5763" s="309" t="s">
        <v>11783</v>
      </c>
      <c r="H5763" s="309" t="s">
        <v>11784</v>
      </c>
      <c r="I5763" s="309" t="s">
        <v>5701</v>
      </c>
      <c r="J5763" s="309" t="s">
        <v>15063</v>
      </c>
      <c r="K5763" s="310">
        <v>0</v>
      </c>
      <c r="L5763" s="310">
        <v>1.0607569999999999</v>
      </c>
      <c r="M5763" s="310">
        <f>VLOOKUP(H5763,'Details of Feeder LEvel'!H:N,7,FALSE)</f>
        <v>0</v>
      </c>
      <c r="N5763" s="310" t="e">
        <f t="shared" si="89"/>
        <v>#DIV/0!</v>
      </c>
      <c r="O5763" s="310" t="e">
        <v>#DIV/0!</v>
      </c>
      <c r="P5763" s="309" t="s">
        <v>15063</v>
      </c>
      <c r="Q5763" s="311"/>
    </row>
    <row r="5764" spans="1:17" s="312" customFormat="1" x14ac:dyDescent="0.3">
      <c r="A5764" s="307">
        <v>5761</v>
      </c>
      <c r="B5764" s="308" t="s">
        <v>2401</v>
      </c>
      <c r="C5764" s="308" t="s">
        <v>14880</v>
      </c>
      <c r="D5764" s="308" t="s">
        <v>1357</v>
      </c>
      <c r="E5764" s="308" t="s">
        <v>14333</v>
      </c>
      <c r="F5764" s="309" t="s">
        <v>2539</v>
      </c>
      <c r="G5764" s="309" t="s">
        <v>2538</v>
      </c>
      <c r="H5764" s="309" t="s">
        <v>2583</v>
      </c>
      <c r="I5764" s="309" t="s">
        <v>2405</v>
      </c>
      <c r="J5764" s="309" t="s">
        <v>15063</v>
      </c>
      <c r="K5764" s="310">
        <v>2.8144817130043278</v>
      </c>
      <c r="L5764" s="310">
        <v>2.64</v>
      </c>
      <c r="M5764" s="310">
        <f>VLOOKUP(H5764,'Details of Feeder LEvel'!H:N,7,FALSE)</f>
        <v>2.4061379280464004</v>
      </c>
      <c r="N5764" s="310">
        <f t="shared" ref="N5764:N5809" si="90">(K5764-L5764)/K5764*100</f>
        <v>6.1994260683284601</v>
      </c>
      <c r="O5764" s="310">
        <v>15.564182621549794</v>
      </c>
      <c r="P5764" s="309" t="s">
        <v>15063</v>
      </c>
      <c r="Q5764" s="311"/>
    </row>
    <row r="5765" spans="1:17" s="312" customFormat="1" x14ac:dyDescent="0.3">
      <c r="A5765" s="307">
        <v>5762</v>
      </c>
      <c r="B5765" s="308" t="s">
        <v>5252</v>
      </c>
      <c r="C5765" s="308" t="s">
        <v>2393</v>
      </c>
      <c r="D5765" s="308" t="s">
        <v>2393</v>
      </c>
      <c r="E5765" s="308" t="s">
        <v>14875</v>
      </c>
      <c r="F5765" s="309" t="s">
        <v>11559</v>
      </c>
      <c r="G5765" s="309"/>
      <c r="H5765" s="309" t="s">
        <v>14917</v>
      </c>
      <c r="I5765" s="309"/>
      <c r="J5765" s="309" t="s">
        <v>15063</v>
      </c>
      <c r="K5765" s="310">
        <v>0.32791999999999999</v>
      </c>
      <c r="L5765" s="310">
        <v>0</v>
      </c>
      <c r="M5765" s="310">
        <f>VLOOKUP(H5765,'Details of Feeder LEvel'!H:N,7,FALSE)</f>
        <v>0</v>
      </c>
      <c r="N5765" s="310">
        <f t="shared" si="90"/>
        <v>100</v>
      </c>
      <c r="O5765" s="310" t="e">
        <v>#DIV/0!</v>
      </c>
      <c r="P5765" s="309" t="s">
        <v>15063</v>
      </c>
      <c r="Q5765" s="311"/>
    </row>
    <row r="5766" spans="1:17" s="312" customFormat="1" x14ac:dyDescent="0.3">
      <c r="A5766" s="307">
        <v>5763</v>
      </c>
      <c r="B5766" s="308" t="s">
        <v>5252</v>
      </c>
      <c r="C5766" s="308" t="s">
        <v>2393</v>
      </c>
      <c r="D5766" s="308" t="s">
        <v>2393</v>
      </c>
      <c r="E5766" s="308" t="s">
        <v>14875</v>
      </c>
      <c r="F5766" s="309" t="s">
        <v>11559</v>
      </c>
      <c r="G5766" s="309"/>
      <c r="H5766" s="309" t="s">
        <v>14918</v>
      </c>
      <c r="I5766" s="309"/>
      <c r="J5766" s="309" t="s">
        <v>15063</v>
      </c>
      <c r="K5766" s="310">
        <v>0.23968</v>
      </c>
      <c r="L5766" s="310">
        <v>0</v>
      </c>
      <c r="M5766" s="310">
        <f>VLOOKUP(H5766,'Details of Feeder LEvel'!H:N,7,FALSE)</f>
        <v>0</v>
      </c>
      <c r="N5766" s="310">
        <f t="shared" si="90"/>
        <v>100</v>
      </c>
      <c r="O5766" s="310" t="e">
        <v>#DIV/0!</v>
      </c>
      <c r="P5766" s="309" t="s">
        <v>15063</v>
      </c>
      <c r="Q5766" s="311"/>
    </row>
    <row r="5767" spans="1:17" s="312" customFormat="1" x14ac:dyDescent="0.3">
      <c r="A5767" s="307">
        <v>5764</v>
      </c>
      <c r="B5767" s="308" t="s">
        <v>5271</v>
      </c>
      <c r="C5767" s="308" t="s">
        <v>14834</v>
      </c>
      <c r="D5767" s="308" t="s">
        <v>1381</v>
      </c>
      <c r="E5767" s="308" t="s">
        <v>14833</v>
      </c>
      <c r="F5767" s="309" t="s">
        <v>12759</v>
      </c>
      <c r="G5767" s="309" t="s">
        <v>14919</v>
      </c>
      <c r="H5767" s="309" t="s">
        <v>14920</v>
      </c>
      <c r="I5767" s="309" t="s">
        <v>3324</v>
      </c>
      <c r="J5767" s="309" t="s">
        <v>15063</v>
      </c>
      <c r="K5767" s="310">
        <v>0.27413999999999999</v>
      </c>
      <c r="L5767" s="310">
        <v>0</v>
      </c>
      <c r="M5767" s="310">
        <f>VLOOKUP(H5767,'Details of Feeder LEvel'!H:N,7,FALSE)</f>
        <v>1.484000000000002E-2</v>
      </c>
      <c r="N5767" s="310">
        <f t="shared" si="90"/>
        <v>100</v>
      </c>
      <c r="O5767" s="310">
        <v>100</v>
      </c>
      <c r="P5767" s="309" t="s">
        <v>15063</v>
      </c>
      <c r="Q5767" s="311"/>
    </row>
    <row r="5768" spans="1:17" s="312" customFormat="1" x14ac:dyDescent="0.3">
      <c r="A5768" s="307">
        <v>5765</v>
      </c>
      <c r="B5768" s="308" t="s">
        <v>5271</v>
      </c>
      <c r="C5768" s="308" t="s">
        <v>14834</v>
      </c>
      <c r="D5768" s="308" t="s">
        <v>1381</v>
      </c>
      <c r="E5768" s="308" t="s">
        <v>14833</v>
      </c>
      <c r="F5768" s="309" t="s">
        <v>12759</v>
      </c>
      <c r="G5768" s="309" t="s">
        <v>14921</v>
      </c>
      <c r="H5768" s="309" t="s">
        <v>14922</v>
      </c>
      <c r="I5768" s="309" t="s">
        <v>3324</v>
      </c>
      <c r="J5768" s="309" t="s">
        <v>15063</v>
      </c>
      <c r="K5768" s="310">
        <v>0.11849999999999999</v>
      </c>
      <c r="L5768" s="310">
        <v>0</v>
      </c>
      <c r="M5768" s="310">
        <f>VLOOKUP(H5768,'Details of Feeder LEvel'!H:N,7,FALSE)</f>
        <v>0</v>
      </c>
      <c r="N5768" s="310">
        <f t="shared" si="90"/>
        <v>100</v>
      </c>
      <c r="O5768" s="310">
        <v>100</v>
      </c>
      <c r="P5768" s="309" t="s">
        <v>15063</v>
      </c>
      <c r="Q5768" s="311"/>
    </row>
    <row r="5769" spans="1:17" s="312" customFormat="1" x14ac:dyDescent="0.3">
      <c r="A5769" s="307">
        <v>5766</v>
      </c>
      <c r="B5769" s="308" t="s">
        <v>5252</v>
      </c>
      <c r="C5769" s="308" t="s">
        <v>1367</v>
      </c>
      <c r="D5769" s="308" t="s">
        <v>14775</v>
      </c>
      <c r="E5769" s="308" t="s">
        <v>1454</v>
      </c>
      <c r="F5769" s="309" t="s">
        <v>5803</v>
      </c>
      <c r="G5769" s="309" t="s">
        <v>14923</v>
      </c>
      <c r="H5769" s="309" t="s">
        <v>14924</v>
      </c>
      <c r="I5769" s="309" t="s">
        <v>5701</v>
      </c>
      <c r="J5769" s="309" t="s">
        <v>15063</v>
      </c>
      <c r="K5769" s="310">
        <v>0</v>
      </c>
      <c r="L5769" s="310">
        <v>0</v>
      </c>
      <c r="M5769" s="310">
        <f>VLOOKUP(H5769,'Details of Feeder LEvel'!H:N,7,FALSE)</f>
        <v>0</v>
      </c>
      <c r="N5769" s="310" t="e">
        <f t="shared" si="90"/>
        <v>#DIV/0!</v>
      </c>
      <c r="O5769" s="310" t="e">
        <v>#DIV/0!</v>
      </c>
      <c r="P5769" s="309" t="s">
        <v>15063</v>
      </c>
      <c r="Q5769" s="311"/>
    </row>
    <row r="5770" spans="1:17" s="312" customFormat="1" x14ac:dyDescent="0.3">
      <c r="A5770" s="307">
        <v>5767</v>
      </c>
      <c r="B5770" s="308" t="s">
        <v>5252</v>
      </c>
      <c r="C5770" s="308" t="s">
        <v>1367</v>
      </c>
      <c r="D5770" s="308" t="s">
        <v>1368</v>
      </c>
      <c r="E5770" s="308" t="s">
        <v>14849</v>
      </c>
      <c r="F5770" s="309" t="s">
        <v>5425</v>
      </c>
      <c r="G5770" s="309" t="s">
        <v>14925</v>
      </c>
      <c r="H5770" s="309" t="s">
        <v>14926</v>
      </c>
      <c r="I5770" s="309" t="s">
        <v>5706</v>
      </c>
      <c r="J5770" s="309" t="s">
        <v>15063</v>
      </c>
      <c r="K5770" s="310">
        <v>0</v>
      </c>
      <c r="L5770" s="310">
        <v>2.5000000000000001E-4</v>
      </c>
      <c r="M5770" s="310">
        <f>VLOOKUP(H5770,'Details of Feeder LEvel'!H:N,7,FALSE)</f>
        <v>0</v>
      </c>
      <c r="N5770" s="310" t="e">
        <f t="shared" si="90"/>
        <v>#DIV/0!</v>
      </c>
      <c r="O5770" s="310" t="e">
        <v>#DIV/0!</v>
      </c>
      <c r="P5770" s="309" t="s">
        <v>15063</v>
      </c>
      <c r="Q5770" s="311"/>
    </row>
    <row r="5771" spans="1:17" s="312" customFormat="1" x14ac:dyDescent="0.3">
      <c r="A5771" s="307">
        <v>5768</v>
      </c>
      <c r="B5771" s="308" t="s">
        <v>5252</v>
      </c>
      <c r="C5771" s="308" t="s">
        <v>1367</v>
      </c>
      <c r="D5771" s="308" t="s">
        <v>1368</v>
      </c>
      <c r="E5771" s="308" t="s">
        <v>14849</v>
      </c>
      <c r="F5771" s="309" t="s">
        <v>5425</v>
      </c>
      <c r="G5771" s="309" t="s">
        <v>14927</v>
      </c>
      <c r="H5771" s="309" t="s">
        <v>14928</v>
      </c>
      <c r="I5771" s="309" t="s">
        <v>2414</v>
      </c>
      <c r="J5771" s="309" t="s">
        <v>15063</v>
      </c>
      <c r="K5771" s="310">
        <v>0</v>
      </c>
      <c r="L5771" s="310">
        <v>3.5599999999999998E-4</v>
      </c>
      <c r="M5771" s="310">
        <f>VLOOKUP(H5771,'Details of Feeder LEvel'!H:N,7,FALSE)</f>
        <v>0</v>
      </c>
      <c r="N5771" s="310" t="e">
        <f t="shared" si="90"/>
        <v>#DIV/0!</v>
      </c>
      <c r="O5771" s="310" t="e">
        <v>#DIV/0!</v>
      </c>
      <c r="P5771" s="309" t="s">
        <v>15063</v>
      </c>
      <c r="Q5771" s="311"/>
    </row>
    <row r="5772" spans="1:17" s="312" customFormat="1" x14ac:dyDescent="0.3">
      <c r="A5772" s="307">
        <v>5769</v>
      </c>
      <c r="B5772" s="308" t="s">
        <v>5252</v>
      </c>
      <c r="C5772" s="308" t="s">
        <v>1367</v>
      </c>
      <c r="D5772" s="308" t="s">
        <v>1368</v>
      </c>
      <c r="E5772" s="308" t="s">
        <v>14849</v>
      </c>
      <c r="F5772" s="309" t="s">
        <v>5425</v>
      </c>
      <c r="G5772" s="309" t="s">
        <v>14929</v>
      </c>
      <c r="H5772" s="309" t="s">
        <v>14930</v>
      </c>
      <c r="I5772" s="309" t="s">
        <v>2414</v>
      </c>
      <c r="J5772" s="309" t="s">
        <v>15063</v>
      </c>
      <c r="K5772" s="310">
        <v>0</v>
      </c>
      <c r="L5772" s="310">
        <v>14.915443</v>
      </c>
      <c r="M5772" s="310">
        <f>VLOOKUP(H5772,'Details of Feeder LEvel'!H:N,7,FALSE)</f>
        <v>0</v>
      </c>
      <c r="N5772" s="310" t="e">
        <f t="shared" si="90"/>
        <v>#DIV/0!</v>
      </c>
      <c r="O5772" s="310" t="e">
        <v>#DIV/0!</v>
      </c>
      <c r="P5772" s="309" t="s">
        <v>15063</v>
      </c>
      <c r="Q5772" s="311"/>
    </row>
    <row r="5773" spans="1:17" s="312" customFormat="1" x14ac:dyDescent="0.3">
      <c r="A5773" s="307">
        <v>5770</v>
      </c>
      <c r="B5773" s="308" t="s">
        <v>5252</v>
      </c>
      <c r="C5773" s="308" t="s">
        <v>1373</v>
      </c>
      <c r="D5773" s="308" t="s">
        <v>1445</v>
      </c>
      <c r="E5773" s="308" t="s">
        <v>1485</v>
      </c>
      <c r="F5773" s="309" t="s">
        <v>5430</v>
      </c>
      <c r="G5773" s="309"/>
      <c r="H5773" s="309" t="s">
        <v>14931</v>
      </c>
      <c r="I5773" s="309"/>
      <c r="J5773" s="309" t="s">
        <v>15063</v>
      </c>
      <c r="K5773" s="310">
        <v>13.818</v>
      </c>
      <c r="L5773" s="310">
        <v>18.826799999999999</v>
      </c>
      <c r="M5773" s="310">
        <f>VLOOKUP(H5773,'Details of Feeder LEvel'!H:N,7,FALSE)</f>
        <v>0</v>
      </c>
      <c r="N5773" s="310">
        <f t="shared" si="90"/>
        <v>-36.24837168910117</v>
      </c>
      <c r="O5773" s="310">
        <v>-33.338026605582627</v>
      </c>
      <c r="P5773" s="309" t="s">
        <v>15063</v>
      </c>
      <c r="Q5773" s="311"/>
    </row>
    <row r="5774" spans="1:17" s="312" customFormat="1" x14ac:dyDescent="0.3">
      <c r="A5774" s="307">
        <v>5771</v>
      </c>
      <c r="B5774" s="308" t="s">
        <v>5271</v>
      </c>
      <c r="C5774" s="308" t="s">
        <v>14834</v>
      </c>
      <c r="D5774" s="308" t="s">
        <v>14834</v>
      </c>
      <c r="E5774" s="308" t="s">
        <v>13914</v>
      </c>
      <c r="F5774" s="309" t="s">
        <v>13224</v>
      </c>
      <c r="G5774" s="309" t="s">
        <v>14932</v>
      </c>
      <c r="H5774" s="309" t="s">
        <v>14933</v>
      </c>
      <c r="I5774" s="309" t="s">
        <v>5701</v>
      </c>
      <c r="J5774" s="309" t="s">
        <v>15063</v>
      </c>
      <c r="K5774" s="310">
        <v>1.7999999999999999E-2</v>
      </c>
      <c r="L5774" s="310">
        <v>1.5844500000000001E-2</v>
      </c>
      <c r="M5774" s="310">
        <f>VLOOKUP(H5774,'Details of Feeder LEvel'!H:N,7,FALSE)</f>
        <v>0</v>
      </c>
      <c r="N5774" s="310">
        <f t="shared" si="90"/>
        <v>11.974999999999989</v>
      </c>
      <c r="O5774" s="310">
        <v>11.975000000000001</v>
      </c>
      <c r="P5774" s="309" t="s">
        <v>15063</v>
      </c>
      <c r="Q5774" s="311"/>
    </row>
    <row r="5775" spans="1:17" s="312" customFormat="1" x14ac:dyDescent="0.3">
      <c r="A5775" s="307">
        <v>5772</v>
      </c>
      <c r="B5775" s="308" t="s">
        <v>5271</v>
      </c>
      <c r="C5775" s="308" t="s">
        <v>14834</v>
      </c>
      <c r="D5775" s="308" t="s">
        <v>1383</v>
      </c>
      <c r="E5775" s="308" t="s">
        <v>13930</v>
      </c>
      <c r="F5775" s="309" t="s">
        <v>11780</v>
      </c>
      <c r="G5775" s="309" t="s">
        <v>14934</v>
      </c>
      <c r="H5775" s="309" t="s">
        <v>14935</v>
      </c>
      <c r="I5775" s="309" t="s">
        <v>5701</v>
      </c>
      <c r="J5775" s="309" t="s">
        <v>15063</v>
      </c>
      <c r="K5775" s="310">
        <v>0</v>
      </c>
      <c r="L5775" s="310">
        <v>0</v>
      </c>
      <c r="M5775" s="310">
        <f>VLOOKUP(H5775,'Details of Feeder LEvel'!H:N,7,FALSE)</f>
        <v>0</v>
      </c>
      <c r="N5775" s="310" t="e">
        <f t="shared" si="90"/>
        <v>#DIV/0!</v>
      </c>
      <c r="O5775" s="310" t="e">
        <v>#DIV/0!</v>
      </c>
      <c r="P5775" s="309" t="s">
        <v>15063</v>
      </c>
      <c r="Q5775" s="311"/>
    </row>
    <row r="5776" spans="1:17" s="312" customFormat="1" x14ac:dyDescent="0.3">
      <c r="A5776" s="307">
        <v>5773</v>
      </c>
      <c r="B5776" s="308" t="s">
        <v>5252</v>
      </c>
      <c r="C5776" s="308" t="s">
        <v>2393</v>
      </c>
      <c r="D5776" s="308" t="s">
        <v>1372</v>
      </c>
      <c r="E5776" s="308" t="s">
        <v>1542</v>
      </c>
      <c r="F5776" s="309" t="s">
        <v>11201</v>
      </c>
      <c r="G5776" s="309" t="s">
        <v>14936</v>
      </c>
      <c r="H5776" s="309" t="s">
        <v>14937</v>
      </c>
      <c r="I5776" s="309" t="s">
        <v>5706</v>
      </c>
      <c r="J5776" s="309" t="s">
        <v>15063</v>
      </c>
      <c r="K5776" s="310">
        <v>6.3E-2</v>
      </c>
      <c r="L5776" s="310">
        <v>0.10830172</v>
      </c>
      <c r="M5776" s="310">
        <f>VLOOKUP(H5776,'Details of Feeder LEvel'!H:N,7,FALSE)</f>
        <v>0</v>
      </c>
      <c r="N5776" s="310">
        <f t="shared" si="90"/>
        <v>-71.907492063492072</v>
      </c>
      <c r="O5776" s="310">
        <v>-46.535643378402995</v>
      </c>
      <c r="P5776" s="309" t="s">
        <v>15063</v>
      </c>
      <c r="Q5776" s="311"/>
    </row>
    <row r="5777" spans="1:17" s="312" customFormat="1" x14ac:dyDescent="0.3">
      <c r="A5777" s="307">
        <v>5774</v>
      </c>
      <c r="B5777" s="308" t="s">
        <v>5271</v>
      </c>
      <c r="C5777" s="308" t="s">
        <v>14834</v>
      </c>
      <c r="D5777" s="308" t="s">
        <v>1383</v>
      </c>
      <c r="E5777" s="308" t="s">
        <v>1383</v>
      </c>
      <c r="F5777" s="309" t="s">
        <v>11855</v>
      </c>
      <c r="G5777" s="309">
        <v>1320110904020300</v>
      </c>
      <c r="H5777" s="309" t="s">
        <v>14938</v>
      </c>
      <c r="I5777" s="309" t="s">
        <v>5701</v>
      </c>
      <c r="J5777" s="309" t="s">
        <v>15063</v>
      </c>
      <c r="K5777" s="310">
        <v>0.39267400000000002</v>
      </c>
      <c r="L5777" s="310">
        <v>5.8715999999999997E-2</v>
      </c>
      <c r="M5777" s="310">
        <f>VLOOKUP(H5777,'Details of Feeder LEvel'!H:N,7,FALSE)</f>
        <v>0</v>
      </c>
      <c r="N5777" s="310">
        <f t="shared" si="90"/>
        <v>85.047138338672795</v>
      </c>
      <c r="O5777" s="310">
        <v>85.047138338672795</v>
      </c>
      <c r="P5777" s="309" t="s">
        <v>15063</v>
      </c>
      <c r="Q5777" s="311"/>
    </row>
    <row r="5778" spans="1:17" s="312" customFormat="1" x14ac:dyDescent="0.3">
      <c r="A5778" s="307">
        <v>5775</v>
      </c>
      <c r="B5778" s="308" t="s">
        <v>5271</v>
      </c>
      <c r="C5778" s="308" t="s">
        <v>2396</v>
      </c>
      <c r="D5778" s="308" t="s">
        <v>1378</v>
      </c>
      <c r="E5778" s="308" t="s">
        <v>14815</v>
      </c>
      <c r="F5778" s="309" t="s">
        <v>8028</v>
      </c>
      <c r="G5778" s="309" t="s">
        <v>14939</v>
      </c>
      <c r="H5778" s="309" t="s">
        <v>14940</v>
      </c>
      <c r="I5778" s="309" t="s">
        <v>5701</v>
      </c>
      <c r="J5778" s="309" t="s">
        <v>15063</v>
      </c>
      <c r="K5778" s="310">
        <v>0.2954</v>
      </c>
      <c r="L5778" s="310">
        <v>0.26765255999999998</v>
      </c>
      <c r="M5778" s="310">
        <f>VLOOKUP(H5778,'Details of Feeder LEvel'!H:N,7,FALSE)</f>
        <v>0</v>
      </c>
      <c r="N5778" s="310">
        <f t="shared" si="90"/>
        <v>9.3931753554502411</v>
      </c>
      <c r="O5778" s="310">
        <v>9.5530203835967438</v>
      </c>
      <c r="P5778" s="309" t="s">
        <v>15063</v>
      </c>
      <c r="Q5778" s="311"/>
    </row>
    <row r="5779" spans="1:17" s="312" customFormat="1" x14ac:dyDescent="0.3">
      <c r="A5779" s="307">
        <v>5776</v>
      </c>
      <c r="B5779" s="308" t="s">
        <v>5271</v>
      </c>
      <c r="C5779" s="308" t="s">
        <v>14834</v>
      </c>
      <c r="D5779" s="308" t="s">
        <v>1381</v>
      </c>
      <c r="E5779" s="308" t="s">
        <v>1381</v>
      </c>
      <c r="F5779" s="309" t="s">
        <v>5564</v>
      </c>
      <c r="G5779" s="309" t="s">
        <v>14941</v>
      </c>
      <c r="H5779" s="309" t="s">
        <v>14942</v>
      </c>
      <c r="I5779" s="309" t="s">
        <v>5701</v>
      </c>
      <c r="J5779" s="309" t="s">
        <v>15063</v>
      </c>
      <c r="K5779" s="310">
        <v>0</v>
      </c>
      <c r="L5779" s="310">
        <v>2.4060000000000002E-3</v>
      </c>
      <c r="M5779" s="310">
        <f>VLOOKUP(H5779,'Details of Feeder LEvel'!H:N,7,FALSE)</f>
        <v>0</v>
      </c>
      <c r="N5779" s="310" t="e">
        <f t="shared" si="90"/>
        <v>#DIV/0!</v>
      </c>
      <c r="O5779" s="310" t="e">
        <v>#DIV/0!</v>
      </c>
      <c r="P5779" s="309" t="s">
        <v>15063</v>
      </c>
      <c r="Q5779" s="311"/>
    </row>
    <row r="5780" spans="1:17" s="312" customFormat="1" x14ac:dyDescent="0.3">
      <c r="A5780" s="307">
        <v>5777</v>
      </c>
      <c r="B5780" s="308" t="s">
        <v>5271</v>
      </c>
      <c r="C5780" s="308" t="s">
        <v>14834</v>
      </c>
      <c r="D5780" s="308" t="s">
        <v>1381</v>
      </c>
      <c r="E5780" s="308" t="s">
        <v>1381</v>
      </c>
      <c r="F5780" s="309" t="s">
        <v>5564</v>
      </c>
      <c r="G5780" s="309" t="s">
        <v>14943</v>
      </c>
      <c r="H5780" s="309" t="s">
        <v>14944</v>
      </c>
      <c r="I5780" s="309" t="s">
        <v>5701</v>
      </c>
      <c r="J5780" s="309" t="s">
        <v>15063</v>
      </c>
      <c r="K5780" s="310">
        <v>0</v>
      </c>
      <c r="L5780" s="310">
        <v>7.4399999999999998E-4</v>
      </c>
      <c r="M5780" s="310">
        <f>VLOOKUP(H5780,'Details of Feeder LEvel'!H:N,7,FALSE)</f>
        <v>0</v>
      </c>
      <c r="N5780" s="310" t="e">
        <f t="shared" si="90"/>
        <v>#DIV/0!</v>
      </c>
      <c r="O5780" s="310" t="e">
        <v>#DIV/0!</v>
      </c>
      <c r="P5780" s="309" t="s">
        <v>15063</v>
      </c>
      <c r="Q5780" s="311"/>
    </row>
    <row r="5781" spans="1:17" s="312" customFormat="1" x14ac:dyDescent="0.3">
      <c r="A5781" s="307">
        <v>5778</v>
      </c>
      <c r="B5781" s="308" t="s">
        <v>5271</v>
      </c>
      <c r="C5781" s="308" t="s">
        <v>14834</v>
      </c>
      <c r="D5781" s="308" t="s">
        <v>14834</v>
      </c>
      <c r="E5781" s="308" t="s">
        <v>14837</v>
      </c>
      <c r="F5781" s="309" t="s">
        <v>13680</v>
      </c>
      <c r="G5781" s="309" t="s">
        <v>14945</v>
      </c>
      <c r="H5781" s="309" t="s">
        <v>14946</v>
      </c>
      <c r="I5781" s="309" t="s">
        <v>3324</v>
      </c>
      <c r="J5781" s="309" t="s">
        <v>15063</v>
      </c>
      <c r="K5781" s="310">
        <v>0</v>
      </c>
      <c r="L5781" s="310">
        <v>0</v>
      </c>
      <c r="M5781" s="310">
        <f>VLOOKUP(H5781,'Details of Feeder LEvel'!H:N,7,FALSE)</f>
        <v>0</v>
      </c>
      <c r="N5781" s="310" t="e">
        <f t="shared" si="90"/>
        <v>#DIV/0!</v>
      </c>
      <c r="O5781" s="310" t="e">
        <v>#DIV/0!</v>
      </c>
      <c r="P5781" s="309" t="s">
        <v>15063</v>
      </c>
      <c r="Q5781" s="311"/>
    </row>
    <row r="5782" spans="1:17" s="312" customFormat="1" x14ac:dyDescent="0.3">
      <c r="A5782" s="307">
        <v>5779</v>
      </c>
      <c r="B5782" s="308" t="s">
        <v>5271</v>
      </c>
      <c r="C5782" s="308" t="s">
        <v>14834</v>
      </c>
      <c r="D5782" s="308" t="s">
        <v>1381</v>
      </c>
      <c r="E5782" s="308" t="s">
        <v>13979</v>
      </c>
      <c r="F5782" s="309" t="s">
        <v>13068</v>
      </c>
      <c r="G5782" s="309" t="s">
        <v>14947</v>
      </c>
      <c r="H5782" s="309" t="s">
        <v>14948</v>
      </c>
      <c r="I5782" s="309" t="s">
        <v>3324</v>
      </c>
      <c r="J5782" s="309" t="s">
        <v>15063</v>
      </c>
      <c r="K5782" s="310">
        <v>0</v>
      </c>
      <c r="L5782" s="310">
        <v>0</v>
      </c>
      <c r="M5782" s="310">
        <f>VLOOKUP(H5782,'Details of Feeder LEvel'!H:N,7,FALSE)</f>
        <v>0</v>
      </c>
      <c r="N5782" s="310" t="e">
        <f t="shared" si="90"/>
        <v>#DIV/0!</v>
      </c>
      <c r="O5782" s="310" t="e">
        <v>#DIV/0!</v>
      </c>
      <c r="P5782" s="309" t="s">
        <v>15063</v>
      </c>
      <c r="Q5782" s="311"/>
    </row>
    <row r="5783" spans="1:17" s="312" customFormat="1" x14ac:dyDescent="0.3">
      <c r="A5783" s="307">
        <v>5780</v>
      </c>
      <c r="B5783" s="308" t="s">
        <v>5252</v>
      </c>
      <c r="C5783" s="308" t="s">
        <v>1367</v>
      </c>
      <c r="D5783" s="308" t="s">
        <v>14775</v>
      </c>
      <c r="E5783" s="308" t="s">
        <v>1664</v>
      </c>
      <c r="F5783" s="309" t="s">
        <v>6058</v>
      </c>
      <c r="G5783" s="309" t="s">
        <v>14949</v>
      </c>
      <c r="H5783" s="309" t="s">
        <v>14950</v>
      </c>
      <c r="I5783" s="309" t="s">
        <v>2655</v>
      </c>
      <c r="J5783" s="309" t="s">
        <v>15063</v>
      </c>
      <c r="K5783" s="310">
        <v>0.6804</v>
      </c>
      <c r="L5783" s="310">
        <v>0</v>
      </c>
      <c r="M5783" s="310">
        <f>VLOOKUP(H5783,'Details of Feeder LEvel'!H:N,7,FALSE)</f>
        <v>0</v>
      </c>
      <c r="N5783" s="310">
        <f t="shared" si="90"/>
        <v>100</v>
      </c>
      <c r="O5783" s="310" t="e">
        <v>#DIV/0!</v>
      </c>
      <c r="P5783" s="309" t="s">
        <v>15063</v>
      </c>
      <c r="Q5783" s="311"/>
    </row>
    <row r="5784" spans="1:17" s="312" customFormat="1" x14ac:dyDescent="0.3">
      <c r="A5784" s="307">
        <v>5781</v>
      </c>
      <c r="B5784" s="308" t="s">
        <v>3732</v>
      </c>
      <c r="C5784" s="308" t="s">
        <v>14881</v>
      </c>
      <c r="D5784" s="308" t="s">
        <v>1354</v>
      </c>
      <c r="E5784" s="308" t="s">
        <v>14467</v>
      </c>
      <c r="F5784" s="309" t="s">
        <v>4884</v>
      </c>
      <c r="G5784" s="309" t="s">
        <v>14951</v>
      </c>
      <c r="H5784" s="309" t="s">
        <v>14952</v>
      </c>
      <c r="I5784" s="309" t="s">
        <v>2405</v>
      </c>
      <c r="J5784" s="309" t="s">
        <v>15063</v>
      </c>
      <c r="K5784" s="310">
        <v>0</v>
      </c>
      <c r="L5784" s="310">
        <v>0</v>
      </c>
      <c r="M5784" s="310" t="e">
        <f>VLOOKUP(H5784,'Details of Feeder LEvel'!H:N,7,FALSE)</f>
        <v>#N/A</v>
      </c>
      <c r="N5784" s="310" t="e">
        <f t="shared" si="90"/>
        <v>#DIV/0!</v>
      </c>
      <c r="O5784" s="310" t="e">
        <v>#DIV/0!</v>
      </c>
      <c r="P5784" s="309" t="s">
        <v>15063</v>
      </c>
      <c r="Q5784" s="311"/>
    </row>
    <row r="5785" spans="1:17" s="312" customFormat="1" x14ac:dyDescent="0.3">
      <c r="A5785" s="307">
        <v>5782</v>
      </c>
      <c r="B5785" s="308" t="s">
        <v>3732</v>
      </c>
      <c r="C5785" s="308" t="s">
        <v>14881</v>
      </c>
      <c r="D5785" s="308" t="s">
        <v>1354</v>
      </c>
      <c r="E5785" s="308" t="s">
        <v>14467</v>
      </c>
      <c r="F5785" s="309" t="s">
        <v>4774</v>
      </c>
      <c r="G5785" s="309" t="s">
        <v>4777</v>
      </c>
      <c r="H5785" s="309" t="s">
        <v>4776</v>
      </c>
      <c r="I5785" s="309" t="s">
        <v>2432</v>
      </c>
      <c r="J5785" s="309" t="s">
        <v>15063</v>
      </c>
      <c r="K5785" s="310">
        <v>0</v>
      </c>
      <c r="L5785" s="310">
        <v>0</v>
      </c>
      <c r="M5785" s="310" t="e">
        <f>VLOOKUP(H5785,'Details of Feeder LEvel'!H:N,7,FALSE)</f>
        <v>#N/A</v>
      </c>
      <c r="N5785" s="310" t="e">
        <f t="shared" si="90"/>
        <v>#DIV/0!</v>
      </c>
      <c r="O5785" s="310" t="e">
        <v>#DIV/0!</v>
      </c>
      <c r="P5785" s="309" t="s">
        <v>15063</v>
      </c>
      <c r="Q5785" s="311"/>
    </row>
    <row r="5786" spans="1:17" s="312" customFormat="1" x14ac:dyDescent="0.3">
      <c r="A5786" s="307">
        <v>5783</v>
      </c>
      <c r="B5786" s="308" t="s">
        <v>5252</v>
      </c>
      <c r="C5786" s="308" t="s">
        <v>2393</v>
      </c>
      <c r="D5786" s="308" t="s">
        <v>2394</v>
      </c>
      <c r="E5786" s="308" t="s">
        <v>14850</v>
      </c>
      <c r="F5786" s="309" t="s">
        <v>4774</v>
      </c>
      <c r="G5786" s="309" t="s">
        <v>14953</v>
      </c>
      <c r="H5786" s="309" t="s">
        <v>14954</v>
      </c>
      <c r="I5786" s="309" t="s">
        <v>5706</v>
      </c>
      <c r="J5786" s="309" t="s">
        <v>15063</v>
      </c>
      <c r="K5786" s="310">
        <v>0</v>
      </c>
      <c r="L5786" s="310">
        <v>0</v>
      </c>
      <c r="M5786" s="310" t="e">
        <f>VLOOKUP(H5786,'Details of Feeder LEvel'!H:N,7,FALSE)</f>
        <v>#N/A</v>
      </c>
      <c r="N5786" s="310" t="e">
        <f t="shared" si="90"/>
        <v>#DIV/0!</v>
      </c>
      <c r="O5786" s="310" t="e">
        <v>#DIV/0!</v>
      </c>
      <c r="P5786" s="309" t="s">
        <v>15063</v>
      </c>
      <c r="Q5786" s="311"/>
    </row>
    <row r="5787" spans="1:17" s="312" customFormat="1" x14ac:dyDescent="0.3">
      <c r="A5787" s="307">
        <v>5784</v>
      </c>
      <c r="B5787" s="308" t="s">
        <v>3732</v>
      </c>
      <c r="C5787" s="308" t="s">
        <v>14881</v>
      </c>
      <c r="D5787" s="308" t="s">
        <v>1354</v>
      </c>
      <c r="E5787" s="308" t="s">
        <v>14467</v>
      </c>
      <c r="F5787" s="309" t="s">
        <v>14955</v>
      </c>
      <c r="G5787" s="309" t="s">
        <v>14956</v>
      </c>
      <c r="H5787" s="309" t="s">
        <v>14957</v>
      </c>
      <c r="I5787" s="309" t="s">
        <v>2405</v>
      </c>
      <c r="J5787" s="309" t="s">
        <v>15063</v>
      </c>
      <c r="K5787" s="310">
        <v>0</v>
      </c>
      <c r="L5787" s="310">
        <v>0</v>
      </c>
      <c r="M5787" s="310" t="e">
        <f>VLOOKUP(H5787,'Details of Feeder LEvel'!H:N,7,FALSE)</f>
        <v>#N/A</v>
      </c>
      <c r="N5787" s="310" t="e">
        <f t="shared" si="90"/>
        <v>#DIV/0!</v>
      </c>
      <c r="O5787" s="310" t="e">
        <v>#DIV/0!</v>
      </c>
      <c r="P5787" s="309" t="s">
        <v>15063</v>
      </c>
      <c r="Q5787" s="311"/>
    </row>
    <row r="5788" spans="1:17" s="312" customFormat="1" x14ac:dyDescent="0.3">
      <c r="A5788" s="307">
        <v>5785</v>
      </c>
      <c r="B5788" s="308" t="s">
        <v>3732</v>
      </c>
      <c r="C5788" s="308" t="s">
        <v>14881</v>
      </c>
      <c r="D5788" s="308" t="s">
        <v>1354</v>
      </c>
      <c r="E5788" s="308" t="s">
        <v>14467</v>
      </c>
      <c r="F5788" s="309" t="s">
        <v>14955</v>
      </c>
      <c r="G5788" s="309" t="s">
        <v>4652</v>
      </c>
      <c r="H5788" s="309" t="s">
        <v>14684</v>
      </c>
      <c r="I5788" s="309" t="s">
        <v>2405</v>
      </c>
      <c r="J5788" s="309" t="s">
        <v>15063</v>
      </c>
      <c r="K5788" s="310">
        <v>0</v>
      </c>
      <c r="L5788" s="310">
        <v>0</v>
      </c>
      <c r="M5788" s="310" t="e">
        <f>VLOOKUP(H5788,'Details of Feeder LEvel'!H:N,7,FALSE)</f>
        <v>#N/A</v>
      </c>
      <c r="N5788" s="310" t="e">
        <f t="shared" si="90"/>
        <v>#DIV/0!</v>
      </c>
      <c r="O5788" s="310" t="e">
        <v>#DIV/0!</v>
      </c>
      <c r="P5788" s="309" t="s">
        <v>15063</v>
      </c>
      <c r="Q5788" s="311"/>
    </row>
    <row r="5789" spans="1:17" s="312" customFormat="1" x14ac:dyDescent="0.3">
      <c r="A5789" s="307">
        <v>5786</v>
      </c>
      <c r="B5789" s="308" t="s">
        <v>3732</v>
      </c>
      <c r="C5789" s="308" t="s">
        <v>14881</v>
      </c>
      <c r="D5789" s="308" t="s">
        <v>1354</v>
      </c>
      <c r="E5789" s="308" t="s">
        <v>14467</v>
      </c>
      <c r="F5789" s="309" t="s">
        <v>14955</v>
      </c>
      <c r="G5789" s="309" t="s">
        <v>14958</v>
      </c>
      <c r="H5789" s="309" t="s">
        <v>14959</v>
      </c>
      <c r="I5789" s="309" t="s">
        <v>2405</v>
      </c>
      <c r="J5789" s="309" t="s">
        <v>15063</v>
      </c>
      <c r="K5789" s="310">
        <v>0</v>
      </c>
      <c r="L5789" s="310">
        <v>0</v>
      </c>
      <c r="M5789" s="310" t="e">
        <f>VLOOKUP(H5789,'Details of Feeder LEvel'!H:N,7,FALSE)</f>
        <v>#N/A</v>
      </c>
      <c r="N5789" s="310" t="e">
        <f t="shared" si="90"/>
        <v>#DIV/0!</v>
      </c>
      <c r="O5789" s="310" t="e">
        <v>#DIV/0!</v>
      </c>
      <c r="P5789" s="309" t="s">
        <v>15063</v>
      </c>
      <c r="Q5789" s="311"/>
    </row>
    <row r="5790" spans="1:17" s="312" customFormat="1" x14ac:dyDescent="0.3">
      <c r="A5790" s="307">
        <v>5787</v>
      </c>
      <c r="B5790" s="308" t="s">
        <v>3732</v>
      </c>
      <c r="C5790" s="308" t="s">
        <v>14881</v>
      </c>
      <c r="D5790" s="308" t="s">
        <v>1354</v>
      </c>
      <c r="E5790" s="308" t="s">
        <v>14467</v>
      </c>
      <c r="F5790" s="309" t="s">
        <v>14955</v>
      </c>
      <c r="G5790" s="309" t="s">
        <v>14960</v>
      </c>
      <c r="H5790" s="309" t="s">
        <v>14961</v>
      </c>
      <c r="I5790" s="309" t="s">
        <v>2432</v>
      </c>
      <c r="J5790" s="309" t="s">
        <v>15063</v>
      </c>
      <c r="K5790" s="310">
        <v>0</v>
      </c>
      <c r="L5790" s="310">
        <v>0</v>
      </c>
      <c r="M5790" s="310" t="e">
        <f>VLOOKUP(H5790,'Details of Feeder LEvel'!H:N,7,FALSE)</f>
        <v>#N/A</v>
      </c>
      <c r="N5790" s="310" t="e">
        <f t="shared" si="90"/>
        <v>#DIV/0!</v>
      </c>
      <c r="O5790" s="310" t="e">
        <v>#DIV/0!</v>
      </c>
      <c r="P5790" s="309" t="s">
        <v>15063</v>
      </c>
      <c r="Q5790" s="311"/>
    </row>
    <row r="5791" spans="1:17" s="312" customFormat="1" x14ac:dyDescent="0.3">
      <c r="A5791" s="307">
        <v>5788</v>
      </c>
      <c r="B5791" s="308" t="s">
        <v>3732</v>
      </c>
      <c r="C5791" s="308" t="s">
        <v>14881</v>
      </c>
      <c r="D5791" s="308" t="s">
        <v>1354</v>
      </c>
      <c r="E5791" s="308" t="s">
        <v>14467</v>
      </c>
      <c r="F5791" s="309" t="s">
        <v>14955</v>
      </c>
      <c r="G5791" s="309" t="s">
        <v>14962</v>
      </c>
      <c r="H5791" s="309" t="s">
        <v>14963</v>
      </c>
      <c r="I5791" s="309" t="s">
        <v>2405</v>
      </c>
      <c r="J5791" s="309" t="s">
        <v>15063</v>
      </c>
      <c r="K5791" s="310">
        <v>0</v>
      </c>
      <c r="L5791" s="310">
        <v>0</v>
      </c>
      <c r="M5791" s="310" t="e">
        <f>VLOOKUP(H5791,'Details of Feeder LEvel'!H:N,7,FALSE)</f>
        <v>#N/A</v>
      </c>
      <c r="N5791" s="310" t="e">
        <f t="shared" si="90"/>
        <v>#DIV/0!</v>
      </c>
      <c r="O5791" s="310" t="e">
        <v>#DIV/0!</v>
      </c>
      <c r="P5791" s="309" t="s">
        <v>15063</v>
      </c>
      <c r="Q5791" s="311"/>
    </row>
    <row r="5792" spans="1:17" s="312" customFormat="1" x14ac:dyDescent="0.3">
      <c r="A5792" s="307">
        <v>5789</v>
      </c>
      <c r="B5792" s="308" t="s">
        <v>3732</v>
      </c>
      <c r="C5792" s="308" t="s">
        <v>14881</v>
      </c>
      <c r="D5792" s="308" t="s">
        <v>1354</v>
      </c>
      <c r="E5792" s="308" t="s">
        <v>14964</v>
      </c>
      <c r="F5792" s="309" t="s">
        <v>4645</v>
      </c>
      <c r="G5792" s="309" t="s">
        <v>14965</v>
      </c>
      <c r="H5792" s="309" t="s">
        <v>14966</v>
      </c>
      <c r="I5792" s="309" t="s">
        <v>2405</v>
      </c>
      <c r="J5792" s="309" t="s">
        <v>15063</v>
      </c>
      <c r="K5792" s="310">
        <v>0</v>
      </c>
      <c r="L5792" s="310">
        <v>0</v>
      </c>
      <c r="M5792" s="310" t="e">
        <f>VLOOKUP(H5792,'Details of Feeder LEvel'!H:N,7,FALSE)</f>
        <v>#N/A</v>
      </c>
      <c r="N5792" s="310" t="e">
        <f t="shared" si="90"/>
        <v>#DIV/0!</v>
      </c>
      <c r="O5792" s="310" t="e">
        <v>#DIV/0!</v>
      </c>
      <c r="P5792" s="309" t="s">
        <v>15063</v>
      </c>
      <c r="Q5792" s="311"/>
    </row>
    <row r="5793" spans="1:17" s="312" customFormat="1" x14ac:dyDescent="0.3">
      <c r="A5793" s="307">
        <v>5790</v>
      </c>
      <c r="B5793" s="308" t="s">
        <v>3732</v>
      </c>
      <c r="C5793" s="308" t="s">
        <v>14881</v>
      </c>
      <c r="D5793" s="308" t="s">
        <v>1354</v>
      </c>
      <c r="E5793" s="308" t="s">
        <v>14967</v>
      </c>
      <c r="F5793" s="309" t="s">
        <v>4793</v>
      </c>
      <c r="G5793" s="309" t="s">
        <v>14968</v>
      </c>
      <c r="H5793" s="309" t="s">
        <v>14969</v>
      </c>
      <c r="I5793" s="309" t="s">
        <v>2405</v>
      </c>
      <c r="J5793" s="309" t="s">
        <v>15063</v>
      </c>
      <c r="K5793" s="310">
        <v>0</v>
      </c>
      <c r="L5793" s="310">
        <v>0</v>
      </c>
      <c r="M5793" s="310" t="e">
        <f>VLOOKUP(H5793,'Details of Feeder LEvel'!H:N,7,FALSE)</f>
        <v>#N/A</v>
      </c>
      <c r="N5793" s="310" t="e">
        <f t="shared" si="90"/>
        <v>#DIV/0!</v>
      </c>
      <c r="O5793" s="310" t="e">
        <v>#DIV/0!</v>
      </c>
      <c r="P5793" s="309" t="s">
        <v>15063</v>
      </c>
      <c r="Q5793" s="311"/>
    </row>
    <row r="5794" spans="1:17" s="312" customFormat="1" x14ac:dyDescent="0.3">
      <c r="A5794" s="307">
        <v>5791</v>
      </c>
      <c r="B5794" s="308" t="s">
        <v>3732</v>
      </c>
      <c r="C5794" s="308" t="s">
        <v>14881</v>
      </c>
      <c r="D5794" s="308" t="s">
        <v>1354</v>
      </c>
      <c r="E5794" s="308" t="s">
        <v>14967</v>
      </c>
      <c r="F5794" s="309" t="s">
        <v>4793</v>
      </c>
      <c r="G5794" s="309" t="s">
        <v>14970</v>
      </c>
      <c r="H5794" s="309" t="s">
        <v>14971</v>
      </c>
      <c r="I5794" s="309" t="s">
        <v>2405</v>
      </c>
      <c r="J5794" s="309" t="s">
        <v>15063</v>
      </c>
      <c r="K5794" s="310">
        <v>0</v>
      </c>
      <c r="L5794" s="310">
        <v>0</v>
      </c>
      <c r="M5794" s="310" t="e">
        <f>VLOOKUP(H5794,'Details of Feeder LEvel'!H:N,7,FALSE)</f>
        <v>#N/A</v>
      </c>
      <c r="N5794" s="310" t="e">
        <f t="shared" si="90"/>
        <v>#DIV/0!</v>
      </c>
      <c r="O5794" s="310" t="e">
        <v>#DIV/0!</v>
      </c>
      <c r="P5794" s="309" t="s">
        <v>15063</v>
      </c>
      <c r="Q5794" s="311"/>
    </row>
    <row r="5795" spans="1:17" s="312" customFormat="1" x14ac:dyDescent="0.3">
      <c r="A5795" s="307">
        <v>5792</v>
      </c>
      <c r="B5795" s="308" t="s">
        <v>3732</v>
      </c>
      <c r="C5795" s="308" t="s">
        <v>14881</v>
      </c>
      <c r="D5795" s="308" t="s">
        <v>1354</v>
      </c>
      <c r="E5795" s="308" t="s">
        <v>14967</v>
      </c>
      <c r="F5795" s="309" t="s">
        <v>4793</v>
      </c>
      <c r="G5795" s="309" t="s">
        <v>4775</v>
      </c>
      <c r="H5795" s="309" t="s">
        <v>4795</v>
      </c>
      <c r="I5795" s="309" t="s">
        <v>2405</v>
      </c>
      <c r="J5795" s="309" t="s">
        <v>15063</v>
      </c>
      <c r="K5795" s="310">
        <v>0</v>
      </c>
      <c r="L5795" s="310">
        <v>0</v>
      </c>
      <c r="M5795" s="310">
        <f>VLOOKUP(H5795,'Details of Feeder LEvel'!H:N,7,FALSE)</f>
        <v>0</v>
      </c>
      <c r="N5795" s="310" t="e">
        <f t="shared" si="90"/>
        <v>#DIV/0!</v>
      </c>
      <c r="O5795" s="310" t="e">
        <v>#DIV/0!</v>
      </c>
      <c r="P5795" s="309" t="s">
        <v>15063</v>
      </c>
      <c r="Q5795" s="311"/>
    </row>
    <row r="5796" spans="1:17" s="312" customFormat="1" x14ac:dyDescent="0.3">
      <c r="A5796" s="307">
        <v>5793</v>
      </c>
      <c r="B5796" s="308" t="s">
        <v>3732</v>
      </c>
      <c r="C5796" s="308" t="s">
        <v>14881</v>
      </c>
      <c r="D5796" s="308" t="s">
        <v>1353</v>
      </c>
      <c r="E5796" s="308" t="s">
        <v>14972</v>
      </c>
      <c r="F5796" s="309" t="s">
        <v>4773</v>
      </c>
      <c r="G5796" s="309" t="s">
        <v>14617</v>
      </c>
      <c r="H5796" s="309" t="s">
        <v>4403</v>
      </c>
      <c r="I5796" s="309" t="s">
        <v>2432</v>
      </c>
      <c r="J5796" s="309" t="s">
        <v>15063</v>
      </c>
      <c r="K5796" s="310">
        <v>0</v>
      </c>
      <c r="L5796" s="310">
        <v>0</v>
      </c>
      <c r="M5796" s="310">
        <f>VLOOKUP(H5796,'Details of Feeder LEvel'!H:N,7,FALSE)</f>
        <v>0</v>
      </c>
      <c r="N5796" s="310" t="e">
        <f t="shared" si="90"/>
        <v>#DIV/0!</v>
      </c>
      <c r="O5796" s="310" t="e">
        <v>#DIV/0!</v>
      </c>
      <c r="P5796" s="309" t="s">
        <v>15063</v>
      </c>
      <c r="Q5796" s="311"/>
    </row>
    <row r="5797" spans="1:17" s="312" customFormat="1" x14ac:dyDescent="0.3">
      <c r="A5797" s="307">
        <v>5794</v>
      </c>
      <c r="B5797" s="308" t="s">
        <v>5252</v>
      </c>
      <c r="C5797" s="308" t="s">
        <v>1373</v>
      </c>
      <c r="D5797" s="308" t="s">
        <v>1374</v>
      </c>
      <c r="E5797" s="308" t="s">
        <v>14859</v>
      </c>
      <c r="F5797" s="309" t="s">
        <v>9493</v>
      </c>
      <c r="G5797" s="309" t="s">
        <v>14973</v>
      </c>
      <c r="H5797" s="309" t="s">
        <v>14974</v>
      </c>
      <c r="I5797" s="309" t="s">
        <v>2425</v>
      </c>
      <c r="J5797" s="309" t="s">
        <v>15063</v>
      </c>
      <c r="K5797" s="310">
        <v>0</v>
      </c>
      <c r="L5797" s="310">
        <v>0</v>
      </c>
      <c r="M5797" s="310" t="e">
        <f>VLOOKUP(H5797,'Details of Feeder LEvel'!H:N,7,FALSE)</f>
        <v>#N/A</v>
      </c>
      <c r="N5797" s="310" t="e">
        <f t="shared" si="90"/>
        <v>#DIV/0!</v>
      </c>
      <c r="O5797" s="310" t="e">
        <v>#DIV/0!</v>
      </c>
      <c r="P5797" s="309" t="s">
        <v>15063</v>
      </c>
      <c r="Q5797" s="311"/>
    </row>
    <row r="5798" spans="1:17" s="312" customFormat="1" x14ac:dyDescent="0.3">
      <c r="A5798" s="307">
        <v>5795</v>
      </c>
      <c r="B5798" s="308" t="s">
        <v>5252</v>
      </c>
      <c r="C5798" s="308" t="s">
        <v>1373</v>
      </c>
      <c r="D5798" s="308" t="s">
        <v>1374</v>
      </c>
      <c r="E5798" s="308" t="s">
        <v>1374</v>
      </c>
      <c r="F5798" s="309" t="s">
        <v>5482</v>
      </c>
      <c r="G5798" s="309" t="s">
        <v>14975</v>
      </c>
      <c r="H5798" s="309" t="s">
        <v>14976</v>
      </c>
      <c r="I5798" s="309" t="s">
        <v>2405</v>
      </c>
      <c r="J5798" s="309" t="s">
        <v>15063</v>
      </c>
      <c r="K5798" s="310">
        <v>0</v>
      </c>
      <c r="L5798" s="310">
        <v>0</v>
      </c>
      <c r="M5798" s="310" t="e">
        <f>VLOOKUP(H5798,'Details of Feeder LEvel'!H:N,7,FALSE)</f>
        <v>#N/A</v>
      </c>
      <c r="N5798" s="310" t="e">
        <f t="shared" si="90"/>
        <v>#DIV/0!</v>
      </c>
      <c r="O5798" s="310" t="e">
        <v>#DIV/0!</v>
      </c>
      <c r="P5798" s="309" t="s">
        <v>15063</v>
      </c>
      <c r="Q5798" s="311"/>
    </row>
    <row r="5799" spans="1:17" s="312" customFormat="1" x14ac:dyDescent="0.3">
      <c r="A5799" s="307">
        <v>5796</v>
      </c>
      <c r="B5799" s="308" t="s">
        <v>5252</v>
      </c>
      <c r="C5799" s="308" t="s">
        <v>1373</v>
      </c>
      <c r="D5799" s="308" t="s">
        <v>1374</v>
      </c>
      <c r="E5799" s="308" t="s">
        <v>1374</v>
      </c>
      <c r="F5799" s="309" t="s">
        <v>5493</v>
      </c>
      <c r="G5799" s="309" t="s">
        <v>14977</v>
      </c>
      <c r="H5799" s="309" t="s">
        <v>14978</v>
      </c>
      <c r="I5799" s="309" t="s">
        <v>2405</v>
      </c>
      <c r="J5799" s="309" t="s">
        <v>15063</v>
      </c>
      <c r="K5799" s="310">
        <v>0</v>
      </c>
      <c r="L5799" s="310">
        <v>0</v>
      </c>
      <c r="M5799" s="310" t="e">
        <f>VLOOKUP(H5799,'Details of Feeder LEvel'!H:N,7,FALSE)</f>
        <v>#N/A</v>
      </c>
      <c r="N5799" s="310" t="e">
        <f t="shared" si="90"/>
        <v>#DIV/0!</v>
      </c>
      <c r="O5799" s="310" t="e">
        <v>#DIV/0!</v>
      </c>
      <c r="P5799" s="309" t="s">
        <v>15063</v>
      </c>
      <c r="Q5799" s="311"/>
    </row>
    <row r="5800" spans="1:17" s="312" customFormat="1" x14ac:dyDescent="0.3">
      <c r="A5800" s="307">
        <v>5797</v>
      </c>
      <c r="B5800" s="308" t="s">
        <v>5252</v>
      </c>
      <c r="C5800" s="308" t="s">
        <v>1373</v>
      </c>
      <c r="D5800" s="308" t="s">
        <v>1374</v>
      </c>
      <c r="E5800" s="308" t="s">
        <v>1559</v>
      </c>
      <c r="F5800" s="309" t="s">
        <v>9649</v>
      </c>
      <c r="G5800" s="309" t="s">
        <v>14979</v>
      </c>
      <c r="H5800" s="309" t="s">
        <v>14980</v>
      </c>
      <c r="I5800" s="309" t="s">
        <v>5706</v>
      </c>
      <c r="J5800" s="309" t="s">
        <v>15063</v>
      </c>
      <c r="K5800" s="310">
        <v>0</v>
      </c>
      <c r="L5800" s="310">
        <v>0</v>
      </c>
      <c r="M5800" s="310" t="e">
        <f>VLOOKUP(H5800,'Details of Feeder LEvel'!H:N,7,FALSE)</f>
        <v>#N/A</v>
      </c>
      <c r="N5800" s="310" t="e">
        <f t="shared" si="90"/>
        <v>#DIV/0!</v>
      </c>
      <c r="O5800" s="310" t="e">
        <v>#DIV/0!</v>
      </c>
      <c r="P5800" s="309" t="s">
        <v>15063</v>
      </c>
      <c r="Q5800" s="311"/>
    </row>
    <row r="5801" spans="1:17" s="312" customFormat="1" x14ac:dyDescent="0.3">
      <c r="A5801" s="307">
        <v>5798</v>
      </c>
      <c r="B5801" s="308" t="s">
        <v>5252</v>
      </c>
      <c r="C5801" s="308" t="s">
        <v>2393</v>
      </c>
      <c r="D5801" s="308" t="s">
        <v>2394</v>
      </c>
      <c r="E5801" s="308" t="s">
        <v>1394</v>
      </c>
      <c r="F5801" s="309" t="s">
        <v>10377</v>
      </c>
      <c r="G5801" s="309" t="s">
        <v>14981</v>
      </c>
      <c r="H5801" s="309" t="s">
        <v>14982</v>
      </c>
      <c r="I5801" s="309" t="s">
        <v>2405</v>
      </c>
      <c r="J5801" s="309" t="s">
        <v>15063</v>
      </c>
      <c r="K5801" s="310">
        <v>0</v>
      </c>
      <c r="L5801" s="310">
        <v>0</v>
      </c>
      <c r="M5801" s="310" t="e">
        <f>VLOOKUP(H5801,'Details of Feeder LEvel'!H:N,7,FALSE)</f>
        <v>#N/A</v>
      </c>
      <c r="N5801" s="310" t="e">
        <f t="shared" si="90"/>
        <v>#DIV/0!</v>
      </c>
      <c r="O5801" s="310" t="e">
        <v>#DIV/0!</v>
      </c>
      <c r="P5801" s="309" t="s">
        <v>15063</v>
      </c>
      <c r="Q5801" s="311"/>
    </row>
    <row r="5802" spans="1:17" s="312" customFormat="1" x14ac:dyDescent="0.3">
      <c r="A5802" s="307">
        <v>5799</v>
      </c>
      <c r="B5802" s="308" t="s">
        <v>5252</v>
      </c>
      <c r="C5802" s="308" t="s">
        <v>2393</v>
      </c>
      <c r="D5802" s="308" t="s">
        <v>2394</v>
      </c>
      <c r="E5802" s="308" t="s">
        <v>2394</v>
      </c>
      <c r="F5802" s="309" t="s">
        <v>10477</v>
      </c>
      <c r="G5802" s="309" t="s">
        <v>14983</v>
      </c>
      <c r="H5802" s="309" t="s">
        <v>14984</v>
      </c>
      <c r="I5802" s="309" t="s">
        <v>2432</v>
      </c>
      <c r="J5802" s="309" t="s">
        <v>15063</v>
      </c>
      <c r="K5802" s="310">
        <v>0</v>
      </c>
      <c r="L5802" s="310">
        <v>0</v>
      </c>
      <c r="M5802" s="310" t="e">
        <f>VLOOKUP(H5802,'Details of Feeder LEvel'!H:N,7,FALSE)</f>
        <v>#N/A</v>
      </c>
      <c r="N5802" s="310" t="e">
        <f t="shared" si="90"/>
        <v>#DIV/0!</v>
      </c>
      <c r="O5802" s="310" t="e">
        <v>#DIV/0!</v>
      </c>
      <c r="P5802" s="309" t="s">
        <v>15063</v>
      </c>
      <c r="Q5802" s="311"/>
    </row>
    <row r="5803" spans="1:17" s="312" customFormat="1" x14ac:dyDescent="0.3">
      <c r="A5803" s="307">
        <v>5800</v>
      </c>
      <c r="B5803" s="308" t="s">
        <v>5252</v>
      </c>
      <c r="C5803" s="308" t="s">
        <v>2393</v>
      </c>
      <c r="D5803" s="308" t="s">
        <v>2393</v>
      </c>
      <c r="E5803" s="308" t="s">
        <v>14879</v>
      </c>
      <c r="F5803" s="309" t="s">
        <v>5530</v>
      </c>
      <c r="G5803" s="309" t="s">
        <v>5531</v>
      </c>
      <c r="H5803" s="309" t="s">
        <v>14985</v>
      </c>
      <c r="I5803" s="309" t="s">
        <v>2405</v>
      </c>
      <c r="J5803" s="309" t="s">
        <v>15063</v>
      </c>
      <c r="K5803" s="310">
        <v>0</v>
      </c>
      <c r="L5803" s="310">
        <v>0</v>
      </c>
      <c r="M5803" s="310" t="e">
        <f>VLOOKUP(H5803,'Details of Feeder LEvel'!H:N,7,FALSE)</f>
        <v>#N/A</v>
      </c>
      <c r="N5803" s="310" t="e">
        <f t="shared" si="90"/>
        <v>#DIV/0!</v>
      </c>
      <c r="O5803" s="310" t="e">
        <v>#DIV/0!</v>
      </c>
      <c r="P5803" s="309" t="s">
        <v>15063</v>
      </c>
      <c r="Q5803" s="311"/>
    </row>
    <row r="5804" spans="1:17" s="312" customFormat="1" x14ac:dyDescent="0.3">
      <c r="A5804" s="307">
        <v>5801</v>
      </c>
      <c r="B5804" s="308" t="s">
        <v>5271</v>
      </c>
      <c r="C5804" s="308" t="s">
        <v>2396</v>
      </c>
      <c r="D5804" s="308" t="s">
        <v>1377</v>
      </c>
      <c r="E5804" s="308" t="s">
        <v>14802</v>
      </c>
      <c r="F5804" s="309" t="s">
        <v>6575</v>
      </c>
      <c r="G5804" s="309" t="s">
        <v>14986</v>
      </c>
      <c r="H5804" s="309" t="s">
        <v>14987</v>
      </c>
      <c r="I5804" s="309" t="s">
        <v>2425</v>
      </c>
      <c r="J5804" s="309" t="s">
        <v>15063</v>
      </c>
      <c r="K5804" s="310">
        <v>0</v>
      </c>
      <c r="L5804" s="310">
        <v>0</v>
      </c>
      <c r="M5804" s="310" t="e">
        <f>VLOOKUP(H5804,'Details of Feeder LEvel'!H:N,7,FALSE)</f>
        <v>#N/A</v>
      </c>
      <c r="N5804" s="310" t="e">
        <f t="shared" si="90"/>
        <v>#DIV/0!</v>
      </c>
      <c r="O5804" s="310" t="e">
        <v>#DIV/0!</v>
      </c>
      <c r="P5804" s="309" t="s">
        <v>15063</v>
      </c>
      <c r="Q5804" s="311"/>
    </row>
    <row r="5805" spans="1:17" s="312" customFormat="1" x14ac:dyDescent="0.3">
      <c r="A5805" s="307">
        <v>5802</v>
      </c>
      <c r="B5805" s="308" t="s">
        <v>5271</v>
      </c>
      <c r="C5805" s="308" t="s">
        <v>2396</v>
      </c>
      <c r="D5805" s="308" t="s">
        <v>1377</v>
      </c>
      <c r="E5805" s="308" t="s">
        <v>14802</v>
      </c>
      <c r="F5805" s="309" t="s">
        <v>6627</v>
      </c>
      <c r="G5805" s="309" t="s">
        <v>14988</v>
      </c>
      <c r="H5805" s="309" t="s">
        <v>14989</v>
      </c>
      <c r="I5805" s="309" t="s">
        <v>5706</v>
      </c>
      <c r="J5805" s="309" t="s">
        <v>15063</v>
      </c>
      <c r="K5805" s="310">
        <v>0</v>
      </c>
      <c r="L5805" s="310">
        <v>0</v>
      </c>
      <c r="M5805" s="310" t="e">
        <f>VLOOKUP(H5805,'Details of Feeder LEvel'!H:N,7,FALSE)</f>
        <v>#N/A</v>
      </c>
      <c r="N5805" s="310" t="e">
        <f t="shared" si="90"/>
        <v>#DIV/0!</v>
      </c>
      <c r="O5805" s="310" t="e">
        <v>#DIV/0!</v>
      </c>
      <c r="P5805" s="309" t="s">
        <v>15063</v>
      </c>
      <c r="Q5805" s="311"/>
    </row>
    <row r="5806" spans="1:17" s="312" customFormat="1" x14ac:dyDescent="0.3">
      <c r="A5806" s="307">
        <v>5803</v>
      </c>
      <c r="B5806" s="308" t="s">
        <v>5271</v>
      </c>
      <c r="C5806" s="308" t="s">
        <v>14834</v>
      </c>
      <c r="D5806" s="308" t="s">
        <v>14834</v>
      </c>
      <c r="E5806" s="308" t="s">
        <v>14837</v>
      </c>
      <c r="F5806" s="309" t="s">
        <v>14990</v>
      </c>
      <c r="G5806" s="309" t="s">
        <v>14991</v>
      </c>
      <c r="H5806" s="309" t="s">
        <v>14992</v>
      </c>
      <c r="I5806" s="309" t="s">
        <v>2414</v>
      </c>
      <c r="J5806" s="309" t="s">
        <v>15063</v>
      </c>
      <c r="K5806" s="310">
        <v>0</v>
      </c>
      <c r="L5806" s="310">
        <v>0</v>
      </c>
      <c r="M5806" s="310" t="e">
        <f>VLOOKUP(H5806,'Details of Feeder LEvel'!H:N,7,FALSE)</f>
        <v>#N/A</v>
      </c>
      <c r="N5806" s="310" t="e">
        <f t="shared" si="90"/>
        <v>#DIV/0!</v>
      </c>
      <c r="O5806" s="310" t="e">
        <v>#DIV/0!</v>
      </c>
      <c r="P5806" s="309" t="s">
        <v>15063</v>
      </c>
      <c r="Q5806" s="311"/>
    </row>
    <row r="5807" spans="1:17" s="312" customFormat="1" x14ac:dyDescent="0.3">
      <c r="A5807" s="307">
        <v>5804</v>
      </c>
      <c r="B5807" s="308" t="s">
        <v>5271</v>
      </c>
      <c r="C5807" s="308" t="s">
        <v>14834</v>
      </c>
      <c r="D5807" s="308" t="s">
        <v>14834</v>
      </c>
      <c r="E5807" s="308" t="s">
        <v>14837</v>
      </c>
      <c r="F5807" s="309" t="s">
        <v>13680</v>
      </c>
      <c r="G5807" s="309" t="s">
        <v>14945</v>
      </c>
      <c r="H5807" s="309" t="s">
        <v>14946</v>
      </c>
      <c r="I5807" s="309"/>
      <c r="J5807" s="309" t="s">
        <v>15063</v>
      </c>
      <c r="K5807" s="310">
        <v>0</v>
      </c>
      <c r="L5807" s="310">
        <v>0</v>
      </c>
      <c r="M5807" s="310">
        <f>VLOOKUP(H5807,'Details of Feeder LEvel'!H:N,7,FALSE)</f>
        <v>0</v>
      </c>
      <c r="N5807" s="310" t="e">
        <f t="shared" si="90"/>
        <v>#DIV/0!</v>
      </c>
      <c r="O5807" s="310" t="e">
        <v>#DIV/0!</v>
      </c>
      <c r="P5807" s="309" t="s">
        <v>15063</v>
      </c>
      <c r="Q5807" s="311"/>
    </row>
    <row r="5808" spans="1:17" s="312" customFormat="1" x14ac:dyDescent="0.3">
      <c r="A5808" s="307">
        <v>5805</v>
      </c>
      <c r="B5808" s="308" t="s">
        <v>5271</v>
      </c>
      <c r="C5808" s="308" t="s">
        <v>14834</v>
      </c>
      <c r="D5808" s="308" t="s">
        <v>14834</v>
      </c>
      <c r="E5808" s="308" t="s">
        <v>14837</v>
      </c>
      <c r="F5808" s="309" t="s">
        <v>13680</v>
      </c>
      <c r="G5808" s="309" t="s">
        <v>14994</v>
      </c>
      <c r="H5808" s="309" t="s">
        <v>14995</v>
      </c>
      <c r="I5808" s="309"/>
      <c r="J5808" s="309" t="s">
        <v>15063</v>
      </c>
      <c r="K5808" s="310">
        <v>0</v>
      </c>
      <c r="L5808" s="310">
        <v>0</v>
      </c>
      <c r="M5808" s="310" t="e">
        <f>VLOOKUP(H5808,'Details of Feeder LEvel'!H:N,7,FALSE)</f>
        <v>#N/A</v>
      </c>
      <c r="N5808" s="310" t="e">
        <f t="shared" si="90"/>
        <v>#DIV/0!</v>
      </c>
      <c r="O5808" s="310" t="e">
        <v>#DIV/0!</v>
      </c>
      <c r="P5808" s="309" t="s">
        <v>15063</v>
      </c>
      <c r="Q5808" s="311"/>
    </row>
    <row r="5809" spans="1:17" s="312" customFormat="1" x14ac:dyDescent="0.3">
      <c r="A5809" s="307">
        <v>5806</v>
      </c>
      <c r="B5809" s="308" t="s">
        <v>5271</v>
      </c>
      <c r="C5809" s="308" t="s">
        <v>14834</v>
      </c>
      <c r="D5809" s="308" t="s">
        <v>14834</v>
      </c>
      <c r="E5809" s="308" t="s">
        <v>14837</v>
      </c>
      <c r="F5809" s="309" t="s">
        <v>13680</v>
      </c>
      <c r="G5809" s="309" t="s">
        <v>14996</v>
      </c>
      <c r="H5809" s="309" t="s">
        <v>14997</v>
      </c>
      <c r="I5809" s="309"/>
      <c r="J5809" s="309" t="s">
        <v>15063</v>
      </c>
      <c r="K5809" s="310">
        <v>0</v>
      </c>
      <c r="L5809" s="310">
        <v>0</v>
      </c>
      <c r="M5809" s="310" t="e">
        <f>VLOOKUP(H5809,'Details of Feeder LEvel'!H:N,7,FALSE)</f>
        <v>#N/A</v>
      </c>
      <c r="N5809" s="310" t="e">
        <f t="shared" si="90"/>
        <v>#DIV/0!</v>
      </c>
      <c r="O5809" s="310" t="e">
        <v>#DIV/0!</v>
      </c>
      <c r="P5809" s="309" t="s">
        <v>15063</v>
      </c>
      <c r="Q5809" s="311"/>
    </row>
    <row r="5811" spans="1:17" x14ac:dyDescent="0.25">
      <c r="A5811" s="304" t="s">
        <v>14998</v>
      </c>
      <c r="B5811" s="635" t="s">
        <v>14999</v>
      </c>
      <c r="C5811" s="635"/>
      <c r="D5811" s="635"/>
      <c r="E5811" s="635"/>
      <c r="F5811" s="635"/>
      <c r="G5811" s="635"/>
      <c r="H5811" s="635"/>
    </row>
    <row r="5812" spans="1:17" x14ac:dyDescent="0.25">
      <c r="B5812" s="635" t="s">
        <v>15000</v>
      </c>
      <c r="C5812" s="635"/>
      <c r="D5812" s="635"/>
      <c r="E5812" s="635"/>
      <c r="F5812" s="635"/>
      <c r="G5812" s="635"/>
      <c r="H5812" s="635"/>
    </row>
    <row r="5813" spans="1:17" x14ac:dyDescent="0.25">
      <c r="B5813" s="635" t="s">
        <v>15001</v>
      </c>
      <c r="C5813" s="635"/>
      <c r="D5813" s="635"/>
      <c r="E5813" s="635"/>
      <c r="F5813" s="635"/>
      <c r="G5813" s="635"/>
      <c r="H5813" s="635"/>
    </row>
    <row r="5814" spans="1:17" x14ac:dyDescent="0.25">
      <c r="B5814" s="635" t="s">
        <v>15016</v>
      </c>
      <c r="C5814" s="635"/>
      <c r="D5814" s="635"/>
      <c r="E5814" s="635"/>
      <c r="F5814" s="635"/>
      <c r="G5814" s="635"/>
      <c r="H5814" s="635"/>
    </row>
    <row r="5815" spans="1:17" x14ac:dyDescent="0.25">
      <c r="B5815" s="635" t="s">
        <v>15017</v>
      </c>
      <c r="C5815" s="635"/>
      <c r="D5815" s="635"/>
      <c r="E5815" s="635"/>
      <c r="F5815" s="635"/>
      <c r="G5815" s="635"/>
      <c r="H5815" s="635"/>
    </row>
    <row r="5816" spans="1:17" x14ac:dyDescent="0.25">
      <c r="B5816" s="635" t="s">
        <v>15002</v>
      </c>
      <c r="C5816" s="635"/>
      <c r="D5816" s="635"/>
      <c r="E5816" s="635"/>
      <c r="F5816" s="635"/>
      <c r="G5816" s="635"/>
      <c r="H5816" s="635"/>
    </row>
    <row r="5817" spans="1:17" x14ac:dyDescent="0.25">
      <c r="B5817" s="635" t="s">
        <v>15003</v>
      </c>
      <c r="C5817" s="635"/>
      <c r="D5817" s="635"/>
      <c r="E5817" s="635"/>
      <c r="F5817" s="635"/>
      <c r="G5817" s="635"/>
      <c r="H5817" s="635"/>
    </row>
    <row r="5818" spans="1:17" x14ac:dyDescent="0.25">
      <c r="B5818" s="635" t="s">
        <v>15004</v>
      </c>
      <c r="C5818" s="635"/>
      <c r="D5818" s="635"/>
      <c r="E5818" s="635"/>
      <c r="F5818" s="635"/>
      <c r="G5818" s="635"/>
      <c r="H5818" s="635"/>
    </row>
    <row r="5819" spans="1:17" x14ac:dyDescent="0.25">
      <c r="B5819" s="635" t="s">
        <v>15005</v>
      </c>
      <c r="C5819" s="635"/>
      <c r="D5819" s="635"/>
      <c r="E5819" s="635"/>
      <c r="F5819" s="635"/>
      <c r="G5819" s="635"/>
      <c r="H5819" s="635"/>
    </row>
    <row r="5820" spans="1:17" x14ac:dyDescent="0.25">
      <c r="B5820" s="635" t="s">
        <v>15006</v>
      </c>
      <c r="C5820" s="635"/>
      <c r="D5820" s="635"/>
      <c r="E5820" s="635"/>
      <c r="F5820" s="635"/>
      <c r="G5820" s="635"/>
      <c r="H5820" s="635"/>
    </row>
    <row r="5822" spans="1:17" x14ac:dyDescent="0.25">
      <c r="A5822" s="304" t="s">
        <v>15007</v>
      </c>
      <c r="B5822" s="635" t="s">
        <v>15008</v>
      </c>
      <c r="C5822" s="635"/>
      <c r="D5822" s="635"/>
      <c r="E5822" s="635"/>
      <c r="F5822" s="635"/>
      <c r="G5822" s="635"/>
      <c r="H5822" s="635"/>
    </row>
  </sheetData>
  <autoFilter ref="A3:Q5809"/>
  <mergeCells count="13">
    <mergeCell ref="B5822:H5822"/>
    <mergeCell ref="B5815:H5815"/>
    <mergeCell ref="B5816:H5816"/>
    <mergeCell ref="B5817:H5817"/>
    <mergeCell ref="B5818:H5818"/>
    <mergeCell ref="B5819:H5819"/>
    <mergeCell ref="B5820:H5820"/>
    <mergeCell ref="B5814:H5814"/>
    <mergeCell ref="A1:Q1"/>
    <mergeCell ref="A2:Q2"/>
    <mergeCell ref="B5811:H5811"/>
    <mergeCell ref="B5812:H5812"/>
    <mergeCell ref="B5813:H5813"/>
  </mergeCells>
  <pageMargins left="0.70866141732283472" right="0.70866141732283472" top="0.74803149606299213" bottom="0.74803149606299213" header="0.31496062992125984" footer="0.31496062992125984"/>
  <pageSetup paperSize="9" scale="37" orientation="landscape" verticalDpi="4294967295" r:id="rId1"/>
  <colBreaks count="1" manualBreakCount="1">
    <brk id="18"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3"/>
  <sheetViews>
    <sheetView zoomScaleNormal="100" workbookViewId="0">
      <selection activeCell="D6" sqref="D6"/>
    </sheetView>
  </sheetViews>
  <sheetFormatPr defaultColWidth="0" defaultRowHeight="15.75" zeroHeight="1" x14ac:dyDescent="0.25"/>
  <cols>
    <col min="1" max="1" width="9.140625" style="64" customWidth="1"/>
    <col min="2" max="2" width="60.42578125" style="64" customWidth="1"/>
    <col min="3" max="3" width="18.7109375" style="64" bestFit="1" customWidth="1"/>
    <col min="4" max="4" width="23.5703125" style="64" customWidth="1"/>
    <col min="5" max="16384" width="9.140625" style="64" hidden="1"/>
  </cols>
  <sheetData>
    <row r="1" spans="1:6" s="61" customFormat="1" ht="18" x14ac:dyDescent="0.25">
      <c r="A1" s="417" t="s">
        <v>1276</v>
      </c>
      <c r="B1" s="417"/>
      <c r="C1" s="417"/>
      <c r="D1" s="417"/>
    </row>
    <row r="2" spans="1:6" ht="47.25" x14ac:dyDescent="0.25">
      <c r="A2" s="62">
        <v>1</v>
      </c>
      <c r="B2" s="63" t="s">
        <v>1156</v>
      </c>
      <c r="C2" s="418" t="s">
        <v>2388</v>
      </c>
      <c r="D2" s="418"/>
    </row>
    <row r="3" spans="1:6" s="66" customFormat="1" x14ac:dyDescent="0.25">
      <c r="A3" s="65">
        <v>2</v>
      </c>
      <c r="B3" s="419" t="s">
        <v>1150</v>
      </c>
      <c r="C3" s="420"/>
      <c r="D3" s="421"/>
    </row>
    <row r="4" spans="1:6" s="66" customFormat="1" x14ac:dyDescent="0.25">
      <c r="A4" s="65" t="s">
        <v>1129</v>
      </c>
      <c r="B4" s="67" t="s">
        <v>38</v>
      </c>
      <c r="C4" s="67"/>
      <c r="D4" s="67"/>
    </row>
    <row r="5" spans="1:6" ht="31.5" x14ac:dyDescent="0.25">
      <c r="A5" s="68" t="s">
        <v>6</v>
      </c>
      <c r="B5" s="69" t="s">
        <v>1151</v>
      </c>
      <c r="C5" s="69" t="s">
        <v>1131</v>
      </c>
      <c r="D5" s="70">
        <f>'Form-Input Energy'!R4</f>
        <v>6957.49</v>
      </c>
    </row>
    <row r="6" spans="1:6" ht="47.25" x14ac:dyDescent="0.25">
      <c r="A6" s="68" t="s">
        <v>4</v>
      </c>
      <c r="B6" s="69" t="s">
        <v>1132</v>
      </c>
      <c r="C6" s="69" t="s">
        <v>1131</v>
      </c>
      <c r="D6" s="70">
        <f>'Division Wise Losses'!N203</f>
        <v>6843.67</v>
      </c>
    </row>
    <row r="7" spans="1:6" ht="31.5" x14ac:dyDescent="0.25">
      <c r="A7" s="68" t="s">
        <v>5</v>
      </c>
      <c r="B7" s="69" t="s">
        <v>1133</v>
      </c>
      <c r="C7" s="69" t="s">
        <v>1131</v>
      </c>
      <c r="D7" s="70">
        <f>'Division Wise Losses'!Q203</f>
        <v>6193.5503027900013</v>
      </c>
    </row>
    <row r="8" spans="1:6" x14ac:dyDescent="0.25">
      <c r="A8" s="422" t="s">
        <v>1130</v>
      </c>
      <c r="B8" s="424" t="s">
        <v>1134</v>
      </c>
      <c r="C8" s="69" t="s">
        <v>1131</v>
      </c>
      <c r="D8" s="71">
        <f>D6-D7</f>
        <v>650.11969720999878</v>
      </c>
    </row>
    <row r="9" spans="1:6" x14ac:dyDescent="0.25">
      <c r="A9" s="423"/>
      <c r="B9" s="425"/>
      <c r="C9" s="72" t="s">
        <v>10</v>
      </c>
      <c r="D9" s="73">
        <f>'Division Wise Losses'!T203</f>
        <v>9.4995769405888761E-2</v>
      </c>
    </row>
    <row r="10" spans="1:6" ht="24" customHeight="1" x14ac:dyDescent="0.25">
      <c r="A10" s="62"/>
      <c r="B10" s="69" t="s">
        <v>1145</v>
      </c>
      <c r="C10" s="72" t="s">
        <v>10</v>
      </c>
      <c r="D10" s="74">
        <f>'Division Wise Losses'!W203</f>
        <v>0.98459444134492524</v>
      </c>
    </row>
    <row r="11" spans="1:6" ht="32.25" customHeight="1" x14ac:dyDescent="0.25">
      <c r="A11" s="62" t="s">
        <v>1154</v>
      </c>
      <c r="B11" s="69" t="s">
        <v>1155</v>
      </c>
      <c r="C11" s="72" t="s">
        <v>10</v>
      </c>
      <c r="D11" s="74">
        <f>'Division Wise Losses'!X203</f>
        <v>0.1089378651633971</v>
      </c>
    </row>
    <row r="12" spans="1:6" x14ac:dyDescent="0.25">
      <c r="A12" s="415" t="s">
        <v>1153</v>
      </c>
      <c r="B12" s="415"/>
      <c r="C12" s="415"/>
      <c r="D12" s="415"/>
    </row>
    <row r="13" spans="1:6" x14ac:dyDescent="0.25">
      <c r="A13" s="415"/>
      <c r="B13" s="415"/>
      <c r="C13" s="415"/>
      <c r="D13" s="415"/>
    </row>
    <row r="14" spans="1:6" s="75" customFormat="1" x14ac:dyDescent="0.25">
      <c r="A14" s="416"/>
      <c r="B14" s="416"/>
      <c r="C14" s="416"/>
      <c r="D14" s="416"/>
    </row>
    <row r="15" spans="1:6" s="75" customFormat="1" x14ac:dyDescent="0.25">
      <c r="A15" s="76" t="s">
        <v>14</v>
      </c>
      <c r="B15" s="77"/>
      <c r="C15" s="77"/>
      <c r="D15" s="77"/>
    </row>
    <row r="16" spans="1:6" s="75" customFormat="1" x14ac:dyDescent="0.25">
      <c r="A16" s="78"/>
      <c r="B16" s="79"/>
      <c r="C16" s="80" t="s">
        <v>15</v>
      </c>
      <c r="E16" s="64"/>
      <c r="F16" s="64"/>
    </row>
    <row r="17" spans="1:7" s="75" customFormat="1" x14ac:dyDescent="0.25">
      <c r="A17" s="78"/>
      <c r="B17" s="79"/>
      <c r="C17" s="76" t="s">
        <v>1148</v>
      </c>
      <c r="F17" s="64"/>
      <c r="G17" s="64"/>
    </row>
    <row r="18" spans="1:7" s="75" customFormat="1" x14ac:dyDescent="0.25">
      <c r="A18" s="80" t="s">
        <v>1135</v>
      </c>
      <c r="B18" s="79"/>
      <c r="C18" s="76" t="s">
        <v>17</v>
      </c>
      <c r="E18" s="64"/>
      <c r="G18" s="64"/>
    </row>
    <row r="19" spans="1:7" s="75" customFormat="1" x14ac:dyDescent="0.25">
      <c r="A19" s="76" t="s">
        <v>1149</v>
      </c>
      <c r="B19" s="79"/>
      <c r="C19" s="81"/>
      <c r="D19" s="82"/>
      <c r="F19" s="64"/>
      <c r="G19" s="64"/>
    </row>
    <row r="20" spans="1:7" s="75" customFormat="1" x14ac:dyDescent="0.25">
      <c r="A20" s="76" t="s">
        <v>18</v>
      </c>
      <c r="B20" s="79"/>
      <c r="C20" s="79"/>
      <c r="D20" s="79"/>
      <c r="E20" s="64"/>
      <c r="F20" s="64"/>
      <c r="G20" s="64"/>
    </row>
    <row r="21" spans="1:7" s="75" customFormat="1" ht="33" customHeight="1" x14ac:dyDescent="0.25">
      <c r="A21" s="76"/>
      <c r="B21" s="79"/>
      <c r="C21" s="79"/>
      <c r="D21" s="79"/>
      <c r="E21" s="64"/>
      <c r="F21" s="64"/>
      <c r="G21" s="64"/>
    </row>
    <row r="22" spans="1:7" s="75" customFormat="1" ht="33" customHeight="1" x14ac:dyDescent="0.25">
      <c r="A22" s="77"/>
      <c r="B22" s="83"/>
      <c r="C22" s="83"/>
      <c r="D22" s="82"/>
      <c r="E22" s="64"/>
      <c r="F22" s="64"/>
      <c r="G22" s="64"/>
    </row>
    <row r="23" spans="1:7" s="75" customFormat="1" x14ac:dyDescent="0.25">
      <c r="A23" s="76" t="s">
        <v>19</v>
      </c>
      <c r="B23" s="83"/>
      <c r="C23" s="83"/>
      <c r="D23" s="83"/>
      <c r="E23" s="64"/>
      <c r="F23" s="64"/>
      <c r="G23" s="64"/>
    </row>
    <row r="24" spans="1:7" ht="83.25" customHeight="1" x14ac:dyDescent="0.25"/>
    <row r="173" x14ac:dyDescent="0.25"/>
  </sheetData>
  <mergeCells count="6">
    <mergeCell ref="A12:D14"/>
    <mergeCell ref="A1:D1"/>
    <mergeCell ref="C2:D2"/>
    <mergeCell ref="B3:D3"/>
    <mergeCell ref="A8:A9"/>
    <mergeCell ref="B8:B9"/>
  </mergeCells>
  <pageMargins left="0.70866141732283472" right="0.70866141732283472" top="0.74803149606299213" bottom="0.74803149606299213" header="0.31496062992125984" footer="0.31496062992125984"/>
  <pageSetup paperSize="9" scale="7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5"/>
  <sheetViews>
    <sheetView topLeftCell="A55" zoomScale="96" zoomScaleNormal="96" zoomScaleSheetLayoutView="84" workbookViewId="0">
      <selection activeCell="C18" sqref="C18:F18"/>
    </sheetView>
  </sheetViews>
  <sheetFormatPr defaultColWidth="0" defaultRowHeight="15.75" customHeight="1" zeroHeight="1" x14ac:dyDescent="0.25"/>
  <cols>
    <col min="1" max="1" width="9.140625" style="64" customWidth="1"/>
    <col min="2" max="2" width="48.28515625" style="64" customWidth="1"/>
    <col min="3" max="3" width="27.28515625" style="64" customWidth="1"/>
    <col min="4" max="4" width="16.85546875" style="64" customWidth="1"/>
    <col min="5" max="5" width="24.140625" style="64" customWidth="1"/>
    <col min="6" max="6" width="47.85546875" style="64" customWidth="1"/>
    <col min="7" max="7" width="9.140625" style="64" hidden="1" customWidth="1"/>
    <col min="8" max="24" width="0" style="64" hidden="1" customWidth="1"/>
    <col min="25" max="16384" width="9.140625" style="64" hidden="1"/>
  </cols>
  <sheetData>
    <row r="1" spans="1:6" ht="20.25" x14ac:dyDescent="0.3">
      <c r="A1" s="427" t="s">
        <v>1217</v>
      </c>
      <c r="B1" s="427"/>
      <c r="C1" s="427"/>
      <c r="D1" s="427"/>
      <c r="E1" s="427"/>
      <c r="F1" s="427"/>
    </row>
    <row r="2" spans="1:6" ht="47.25" x14ac:dyDescent="0.25">
      <c r="A2" s="119">
        <v>1</v>
      </c>
      <c r="B2" s="119" t="s">
        <v>40</v>
      </c>
      <c r="C2" s="119" t="s">
        <v>57</v>
      </c>
      <c r="D2" s="119" t="s">
        <v>1224</v>
      </c>
      <c r="E2" s="119" t="s">
        <v>1225</v>
      </c>
      <c r="F2" s="120" t="s">
        <v>1100</v>
      </c>
    </row>
    <row r="3" spans="1:6" x14ac:dyDescent="0.25">
      <c r="A3" s="121" t="s">
        <v>20</v>
      </c>
      <c r="B3" s="121" t="s">
        <v>1218</v>
      </c>
      <c r="C3" s="345">
        <v>9</v>
      </c>
      <c r="D3" s="92"/>
      <c r="E3" s="92"/>
      <c r="F3" s="341"/>
    </row>
    <row r="4" spans="1:6" x14ac:dyDescent="0.25">
      <c r="A4" s="123" t="s">
        <v>7</v>
      </c>
      <c r="B4" s="121" t="s">
        <v>1219</v>
      </c>
      <c r="C4" s="345">
        <v>32</v>
      </c>
      <c r="D4" s="124"/>
      <c r="E4" s="92"/>
      <c r="F4" s="125"/>
    </row>
    <row r="5" spans="1:6" x14ac:dyDescent="0.25">
      <c r="A5" s="123" t="s">
        <v>8</v>
      </c>
      <c r="B5" s="121" t="s">
        <v>1220</v>
      </c>
      <c r="C5" s="345">
        <v>147</v>
      </c>
      <c r="D5" s="124"/>
      <c r="E5" s="92"/>
      <c r="F5" s="125"/>
    </row>
    <row r="6" spans="1:6" x14ac:dyDescent="0.25">
      <c r="A6" s="123" t="s">
        <v>9</v>
      </c>
      <c r="B6" s="121" t="s">
        <v>1221</v>
      </c>
      <c r="C6" s="345">
        <v>5806</v>
      </c>
      <c r="D6" s="124"/>
      <c r="E6" s="92"/>
      <c r="F6" s="125"/>
    </row>
    <row r="7" spans="1:6" x14ac:dyDescent="0.25">
      <c r="A7" s="123" t="s">
        <v>11</v>
      </c>
      <c r="B7" s="121" t="s">
        <v>1222</v>
      </c>
      <c r="C7" s="345">
        <v>441956</v>
      </c>
      <c r="D7" s="124"/>
      <c r="E7" s="124"/>
      <c r="F7" s="125"/>
    </row>
    <row r="8" spans="1:6" x14ac:dyDescent="0.25">
      <c r="A8" s="123" t="s">
        <v>12</v>
      </c>
      <c r="B8" s="121" t="s">
        <v>1223</v>
      </c>
      <c r="C8" s="345">
        <v>13040036</v>
      </c>
      <c r="D8" s="124"/>
      <c r="E8" s="124"/>
      <c r="F8" s="126"/>
    </row>
    <row r="9" spans="1:6" x14ac:dyDescent="0.25">
      <c r="A9" s="123"/>
      <c r="B9" s="121"/>
      <c r="C9" s="127"/>
      <c r="D9" s="124"/>
      <c r="E9" s="124"/>
      <c r="F9" s="125"/>
    </row>
    <row r="10" spans="1:6" x14ac:dyDescent="0.25">
      <c r="A10" s="128">
        <v>2</v>
      </c>
      <c r="B10" s="119" t="s">
        <v>40</v>
      </c>
      <c r="C10" s="119" t="s">
        <v>1226</v>
      </c>
      <c r="D10" s="119" t="s">
        <v>1233</v>
      </c>
      <c r="E10" s="119" t="s">
        <v>1227</v>
      </c>
      <c r="F10" s="119" t="s">
        <v>1228</v>
      </c>
    </row>
    <row r="11" spans="1:6" x14ac:dyDescent="0.25">
      <c r="A11" s="128" t="s">
        <v>14007</v>
      </c>
      <c r="B11" s="119" t="s">
        <v>14008</v>
      </c>
      <c r="C11" s="119"/>
      <c r="D11" s="119"/>
      <c r="E11" s="119"/>
      <c r="F11" s="119"/>
    </row>
    <row r="12" spans="1:6" ht="32.25" customHeight="1" x14ac:dyDescent="0.25">
      <c r="A12" s="121" t="s">
        <v>14006</v>
      </c>
      <c r="B12" s="121" t="s">
        <v>1278</v>
      </c>
      <c r="C12" s="127" t="s">
        <v>1851</v>
      </c>
      <c r="D12" s="127"/>
      <c r="E12" s="346">
        <v>9967</v>
      </c>
      <c r="F12" s="346">
        <v>11968484</v>
      </c>
    </row>
    <row r="13" spans="1:6" ht="32.25" customHeight="1" x14ac:dyDescent="0.25">
      <c r="A13" s="121" t="s">
        <v>7</v>
      </c>
      <c r="B13" s="121" t="s">
        <v>1229</v>
      </c>
      <c r="C13" s="127" t="s">
        <v>1851</v>
      </c>
      <c r="D13" s="127"/>
      <c r="E13" s="346">
        <v>0</v>
      </c>
      <c r="F13" s="346" t="s">
        <v>15107</v>
      </c>
    </row>
    <row r="14" spans="1:6" ht="31.5" x14ac:dyDescent="0.25">
      <c r="A14" s="121" t="s">
        <v>8</v>
      </c>
      <c r="B14" s="121" t="s">
        <v>1279</v>
      </c>
      <c r="C14" s="127" t="s">
        <v>1851</v>
      </c>
      <c r="D14" s="127"/>
      <c r="E14" s="346">
        <v>0</v>
      </c>
      <c r="F14" s="346">
        <v>0</v>
      </c>
    </row>
    <row r="15" spans="1:6" ht="30.75" customHeight="1" x14ac:dyDescent="0.25">
      <c r="A15" s="121" t="s">
        <v>9</v>
      </c>
      <c r="B15" s="121" t="s">
        <v>1280</v>
      </c>
      <c r="C15" s="127" t="s">
        <v>15108</v>
      </c>
      <c r="D15" s="127"/>
      <c r="E15" s="346">
        <v>9303</v>
      </c>
      <c r="F15" s="346">
        <v>12078</v>
      </c>
    </row>
    <row r="16" spans="1:6" ht="31.5" x14ac:dyDescent="0.25">
      <c r="A16" s="121" t="s">
        <v>11</v>
      </c>
      <c r="B16" s="121" t="s">
        <v>1281</v>
      </c>
      <c r="C16" s="127" t="s">
        <v>1851</v>
      </c>
      <c r="D16" s="127"/>
      <c r="E16" s="346">
        <v>0</v>
      </c>
      <c r="F16" s="346">
        <v>63476</v>
      </c>
    </row>
    <row r="17" spans="1:6" ht="24.75" customHeight="1" x14ac:dyDescent="0.25">
      <c r="A17" s="121" t="s">
        <v>12</v>
      </c>
      <c r="B17" s="121" t="s">
        <v>1282</v>
      </c>
      <c r="C17" s="127" t="s">
        <v>1851</v>
      </c>
      <c r="D17" s="127"/>
      <c r="E17" s="346">
        <v>0</v>
      </c>
      <c r="F17" s="346">
        <v>976562</v>
      </c>
    </row>
    <row r="18" spans="1:6" x14ac:dyDescent="0.25">
      <c r="A18" s="121"/>
      <c r="B18" s="129" t="s">
        <v>1230</v>
      </c>
      <c r="C18" s="347">
        <v>96</v>
      </c>
      <c r="D18" s="132"/>
      <c r="E18" s="347">
        <f>E12+E15</f>
        <v>19270</v>
      </c>
      <c r="F18" s="347">
        <v>13020670</v>
      </c>
    </row>
    <row r="19" spans="1:6" x14ac:dyDescent="0.25">
      <c r="A19" s="129" t="s">
        <v>14005</v>
      </c>
      <c r="B19" s="129" t="s">
        <v>14004</v>
      </c>
      <c r="C19" s="127"/>
      <c r="D19" s="127"/>
      <c r="E19" s="122"/>
      <c r="F19" s="122"/>
    </row>
    <row r="20" spans="1:6" ht="31.5" x14ac:dyDescent="0.25">
      <c r="A20" s="121" t="s">
        <v>14006</v>
      </c>
      <c r="B20" s="121" t="s">
        <v>1283</v>
      </c>
      <c r="C20" s="127" t="s">
        <v>1851</v>
      </c>
      <c r="D20" s="127"/>
      <c r="E20" s="122"/>
      <c r="F20" s="122">
        <v>122994</v>
      </c>
    </row>
    <row r="21" spans="1:6" ht="30.75" customHeight="1" x14ac:dyDescent="0.25">
      <c r="A21" s="121" t="s">
        <v>7</v>
      </c>
      <c r="B21" s="121" t="s">
        <v>1284</v>
      </c>
      <c r="C21" s="127" t="s">
        <v>1851</v>
      </c>
      <c r="D21" s="127"/>
      <c r="E21" s="122"/>
      <c r="F21" s="122">
        <v>0</v>
      </c>
    </row>
    <row r="22" spans="1:6" ht="155.25" customHeight="1" x14ac:dyDescent="0.25">
      <c r="A22" s="121" t="s">
        <v>8</v>
      </c>
      <c r="B22" s="121" t="s">
        <v>1285</v>
      </c>
      <c r="C22" s="127" t="s">
        <v>1851</v>
      </c>
      <c r="D22" s="127"/>
      <c r="E22" s="122"/>
      <c r="F22" s="127" t="s">
        <v>15010</v>
      </c>
    </row>
    <row r="23" spans="1:6" x14ac:dyDescent="0.25">
      <c r="A23" s="121"/>
      <c r="B23" s="129" t="s">
        <v>14011</v>
      </c>
      <c r="C23" s="127"/>
      <c r="D23" s="127"/>
      <c r="E23" s="127"/>
      <c r="F23" s="127">
        <v>441956</v>
      </c>
    </row>
    <row r="24" spans="1:6" x14ac:dyDescent="0.25">
      <c r="A24" s="129" t="s">
        <v>14010</v>
      </c>
      <c r="B24" s="129" t="s">
        <v>14009</v>
      </c>
      <c r="C24" s="127"/>
      <c r="D24" s="127"/>
      <c r="E24" s="127"/>
      <c r="F24" s="127"/>
    </row>
    <row r="25" spans="1:6" x14ac:dyDescent="0.25">
      <c r="A25" s="121" t="s">
        <v>14006</v>
      </c>
      <c r="B25" s="121" t="s">
        <v>1231</v>
      </c>
      <c r="C25" s="127"/>
      <c r="D25" s="127"/>
      <c r="E25" s="127"/>
      <c r="F25" s="130">
        <v>5806</v>
      </c>
    </row>
    <row r="26" spans="1:6" ht="33" customHeight="1" x14ac:dyDescent="0.25">
      <c r="A26" s="121" t="s">
        <v>7</v>
      </c>
      <c r="B26" s="121" t="s">
        <v>1286</v>
      </c>
      <c r="C26" s="127"/>
      <c r="D26" s="127"/>
      <c r="E26" s="127"/>
      <c r="F26" s="127" t="s">
        <v>1852</v>
      </c>
    </row>
    <row r="27" spans="1:6" ht="21" customHeight="1" x14ac:dyDescent="0.25">
      <c r="A27" s="121" t="s">
        <v>8</v>
      </c>
      <c r="B27" s="131" t="s">
        <v>1287</v>
      </c>
      <c r="C27" s="127"/>
      <c r="D27" s="127"/>
      <c r="E27" s="127"/>
      <c r="F27" s="127" t="s">
        <v>1852</v>
      </c>
    </row>
    <row r="28" spans="1:6" x14ac:dyDescent="0.25">
      <c r="A28" s="121"/>
      <c r="B28" s="129" t="s">
        <v>14012</v>
      </c>
      <c r="C28" s="127"/>
      <c r="D28" s="127"/>
      <c r="E28" s="127"/>
      <c r="F28" s="130">
        <v>5806</v>
      </c>
    </row>
    <row r="29" spans="1:6" x14ac:dyDescent="0.25">
      <c r="A29" s="129" t="s">
        <v>1290</v>
      </c>
      <c r="B29" s="129" t="s">
        <v>14013</v>
      </c>
      <c r="C29" s="132"/>
      <c r="D29" s="133" t="s">
        <v>14014</v>
      </c>
      <c r="E29" s="133" t="s">
        <v>1228</v>
      </c>
      <c r="F29" s="133" t="s">
        <v>57</v>
      </c>
    </row>
    <row r="30" spans="1:6" x14ac:dyDescent="0.25">
      <c r="A30" s="121" t="s">
        <v>14006</v>
      </c>
      <c r="B30" s="121" t="s">
        <v>1232</v>
      </c>
      <c r="C30" s="130" t="s">
        <v>13885</v>
      </c>
      <c r="D30" s="130">
        <v>121755.26</v>
      </c>
      <c r="E30" s="130">
        <v>178063.07</v>
      </c>
      <c r="F30" s="127">
        <f t="shared" ref="F30:F31" si="0">D30+E30</f>
        <v>299818.33</v>
      </c>
    </row>
    <row r="31" spans="1:6" ht="31.5" x14ac:dyDescent="0.25">
      <c r="A31" s="121" t="s">
        <v>7</v>
      </c>
      <c r="B31" s="121" t="s">
        <v>1288</v>
      </c>
      <c r="C31" s="130" t="s">
        <v>13886</v>
      </c>
      <c r="D31" s="127">
        <v>915.85</v>
      </c>
      <c r="E31" s="127">
        <v>4205.92</v>
      </c>
      <c r="F31" s="127">
        <f t="shared" si="0"/>
        <v>5121.7700000000004</v>
      </c>
    </row>
    <row r="32" spans="1:6" ht="31.5" x14ac:dyDescent="0.25">
      <c r="A32" s="121" t="s">
        <v>8</v>
      </c>
      <c r="B32" s="121" t="s">
        <v>1289</v>
      </c>
      <c r="C32" s="130" t="s">
        <v>13887</v>
      </c>
      <c r="D32" s="127">
        <v>7412.39</v>
      </c>
      <c r="E32" s="127">
        <v>1978.75</v>
      </c>
      <c r="F32" s="127">
        <f>D32+E32</f>
        <v>9391.14</v>
      </c>
    </row>
    <row r="33" spans="1:6" x14ac:dyDescent="0.25">
      <c r="A33" s="128">
        <v>3</v>
      </c>
      <c r="B33" s="129" t="s">
        <v>14015</v>
      </c>
      <c r="C33" s="130"/>
      <c r="D33" s="92"/>
      <c r="E33" s="134"/>
      <c r="F33" s="135"/>
    </row>
    <row r="34" spans="1:6" ht="33" customHeight="1" x14ac:dyDescent="0.25">
      <c r="A34" s="128" t="s">
        <v>14016</v>
      </c>
      <c r="B34" s="128" t="s">
        <v>1234</v>
      </c>
      <c r="C34" s="128" t="s">
        <v>1235</v>
      </c>
      <c r="D34" s="119" t="s">
        <v>1236</v>
      </c>
      <c r="E34" s="119" t="s">
        <v>1275</v>
      </c>
      <c r="F34" s="119" t="s">
        <v>1100</v>
      </c>
    </row>
    <row r="35" spans="1:6" ht="53.25" customHeight="1" x14ac:dyDescent="0.25">
      <c r="A35" s="428" t="s">
        <v>20</v>
      </c>
      <c r="B35" s="428" t="s">
        <v>1226</v>
      </c>
      <c r="C35" s="136" t="s">
        <v>1239</v>
      </c>
      <c r="D35" s="137">
        <v>5544.6118021588654</v>
      </c>
      <c r="E35" s="136" t="s">
        <v>1240</v>
      </c>
      <c r="F35" s="127" t="s">
        <v>15081</v>
      </c>
    </row>
    <row r="36" spans="1:6" x14ac:dyDescent="0.25">
      <c r="A36" s="428"/>
      <c r="B36" s="428"/>
      <c r="C36" s="136" t="s">
        <v>1314</v>
      </c>
      <c r="D36" s="138"/>
      <c r="E36" s="139"/>
      <c r="F36" s="127"/>
    </row>
    <row r="37" spans="1:6" ht="31.5" x14ac:dyDescent="0.25">
      <c r="A37" s="428"/>
      <c r="B37" s="428"/>
      <c r="C37" s="136" t="s">
        <v>1313</v>
      </c>
      <c r="D37" s="138"/>
      <c r="E37" s="139"/>
      <c r="F37" s="127"/>
    </row>
    <row r="38" spans="1:6" x14ac:dyDescent="0.25">
      <c r="A38" s="428"/>
      <c r="B38" s="428"/>
      <c r="C38" s="136" t="s">
        <v>1292</v>
      </c>
      <c r="D38" s="138"/>
      <c r="E38" s="139"/>
      <c r="F38" s="127"/>
    </row>
    <row r="39" spans="1:6" ht="31.5" x14ac:dyDescent="0.25">
      <c r="A39" s="428"/>
      <c r="B39" s="428"/>
      <c r="C39" s="136" t="s">
        <v>1293</v>
      </c>
      <c r="D39" s="138">
        <v>2418.8399611252798</v>
      </c>
      <c r="E39" s="139"/>
      <c r="F39" s="127"/>
    </row>
    <row r="40" spans="1:6" ht="47.25" x14ac:dyDescent="0.25">
      <c r="A40" s="428"/>
      <c r="B40" s="428"/>
      <c r="C40" s="136" t="s">
        <v>1294</v>
      </c>
      <c r="D40" s="138"/>
      <c r="E40" s="136" t="s">
        <v>1241</v>
      </c>
      <c r="F40" s="127"/>
    </row>
    <row r="41" spans="1:6" ht="94.5" x14ac:dyDescent="0.25">
      <c r="A41" s="428"/>
      <c r="B41" s="428"/>
      <c r="C41" s="136" t="s">
        <v>1242</v>
      </c>
      <c r="D41" s="137">
        <v>376.1</v>
      </c>
      <c r="E41" s="136" t="s">
        <v>1243</v>
      </c>
      <c r="F41" s="127"/>
    </row>
    <row r="42" spans="1:6" x14ac:dyDescent="0.25">
      <c r="A42" s="428"/>
      <c r="B42" s="428"/>
      <c r="C42" s="136" t="s">
        <v>1244</v>
      </c>
      <c r="D42" s="138">
        <v>1143.074513</v>
      </c>
      <c r="E42" s="139"/>
      <c r="F42" s="127"/>
    </row>
    <row r="43" spans="1:6" ht="47.25" x14ac:dyDescent="0.25">
      <c r="A43" s="428"/>
      <c r="B43" s="428"/>
      <c r="C43" s="136" t="s">
        <v>1245</v>
      </c>
      <c r="D43" s="137">
        <v>524.44000000000005</v>
      </c>
      <c r="E43" s="136" t="s">
        <v>1246</v>
      </c>
      <c r="F43" s="127"/>
    </row>
    <row r="44" spans="1:6" ht="31.5" x14ac:dyDescent="0.25">
      <c r="A44" s="428"/>
      <c r="B44" s="428"/>
      <c r="C44" s="140" t="s">
        <v>1237</v>
      </c>
      <c r="D44" s="141">
        <f>SUM(D35:D41)-D42</f>
        <v>7196.4772502841461</v>
      </c>
      <c r="E44" s="136" t="s">
        <v>1238</v>
      </c>
      <c r="F44" s="127"/>
    </row>
    <row r="45" spans="1:6" ht="46.5" customHeight="1" x14ac:dyDescent="0.25">
      <c r="A45" s="428"/>
      <c r="B45" s="428"/>
      <c r="C45" s="142" t="s">
        <v>1247</v>
      </c>
      <c r="D45" s="143">
        <f>D44-D43</f>
        <v>6672.0372502841456</v>
      </c>
      <c r="E45" s="144"/>
      <c r="F45" s="127"/>
    </row>
    <row r="46" spans="1:6" ht="31.5" x14ac:dyDescent="0.25">
      <c r="A46" s="428" t="s">
        <v>7</v>
      </c>
      <c r="B46" s="428" t="s">
        <v>1291</v>
      </c>
      <c r="C46" s="136" t="s">
        <v>1239</v>
      </c>
      <c r="D46" s="145"/>
      <c r="E46" s="144"/>
      <c r="F46" s="124"/>
    </row>
    <row r="47" spans="1:6" x14ac:dyDescent="0.25">
      <c r="A47" s="428"/>
      <c r="B47" s="428"/>
      <c r="C47" s="136" t="s">
        <v>1314</v>
      </c>
      <c r="D47" s="145"/>
      <c r="E47" s="144"/>
      <c r="F47" s="124"/>
    </row>
    <row r="48" spans="1:6" ht="31.5" x14ac:dyDescent="0.25">
      <c r="A48" s="428"/>
      <c r="B48" s="428"/>
      <c r="C48" s="136" t="s">
        <v>1313</v>
      </c>
      <c r="D48" s="145"/>
      <c r="E48" s="144"/>
      <c r="F48" s="124"/>
    </row>
    <row r="49" spans="1:6" x14ac:dyDescent="0.25">
      <c r="A49" s="428"/>
      <c r="B49" s="428"/>
      <c r="C49" s="136" t="s">
        <v>1292</v>
      </c>
      <c r="D49" s="145"/>
      <c r="E49" s="144"/>
      <c r="F49" s="124"/>
    </row>
    <row r="50" spans="1:6" ht="31.5" x14ac:dyDescent="0.25">
      <c r="A50" s="428"/>
      <c r="B50" s="428"/>
      <c r="C50" s="136" t="s">
        <v>1293</v>
      </c>
      <c r="D50" s="146">
        <v>60.266378750000001</v>
      </c>
      <c r="E50" s="144"/>
      <c r="F50" s="124"/>
    </row>
    <row r="51" spans="1:6" ht="31.5" x14ac:dyDescent="0.25">
      <c r="A51" s="428"/>
      <c r="B51" s="428"/>
      <c r="C51" s="136" t="s">
        <v>1294</v>
      </c>
      <c r="D51" s="147"/>
      <c r="E51" s="144"/>
      <c r="F51" s="124"/>
    </row>
    <row r="52" spans="1:6" ht="31.5" x14ac:dyDescent="0.25">
      <c r="A52" s="428"/>
      <c r="B52" s="428"/>
      <c r="C52" s="136" t="s">
        <v>1242</v>
      </c>
      <c r="D52" s="147"/>
      <c r="E52" s="144"/>
      <c r="F52" s="124"/>
    </row>
    <row r="53" spans="1:6" x14ac:dyDescent="0.25">
      <c r="A53" s="428"/>
      <c r="B53" s="428"/>
      <c r="C53" s="136" t="s">
        <v>1244</v>
      </c>
      <c r="D53" s="147"/>
      <c r="E53" s="144"/>
      <c r="F53" s="124"/>
    </row>
    <row r="54" spans="1:6" ht="47.25" x14ac:dyDescent="0.25">
      <c r="A54" s="428"/>
      <c r="B54" s="428"/>
      <c r="C54" s="136" t="s">
        <v>1249</v>
      </c>
      <c r="D54" s="148">
        <v>0</v>
      </c>
      <c r="E54" s="144"/>
      <c r="F54" s="124"/>
    </row>
    <row r="55" spans="1:6" ht="31.5" x14ac:dyDescent="0.25">
      <c r="A55" s="428"/>
      <c r="B55" s="428"/>
      <c r="C55" s="142" t="s">
        <v>1248</v>
      </c>
      <c r="D55" s="149">
        <f>SUM(D46:D53)</f>
        <v>60.266378750000001</v>
      </c>
      <c r="E55" s="144"/>
      <c r="F55" s="124"/>
    </row>
    <row r="56" spans="1:6" ht="27" customHeight="1" x14ac:dyDescent="0.25">
      <c r="A56" s="123" t="s">
        <v>8</v>
      </c>
      <c r="B56" s="343"/>
      <c r="C56" s="142" t="s">
        <v>1251</v>
      </c>
      <c r="D56" s="150">
        <f>D45+D55-D54</f>
        <v>6732.3036290341452</v>
      </c>
      <c r="E56" s="144"/>
      <c r="F56" s="124"/>
    </row>
    <row r="57" spans="1:6" ht="36" customHeight="1" x14ac:dyDescent="0.25">
      <c r="A57" s="123" t="s">
        <v>9</v>
      </c>
      <c r="B57" s="343" t="s">
        <v>1250</v>
      </c>
      <c r="C57" s="151" t="s">
        <v>1253</v>
      </c>
      <c r="D57" s="152"/>
      <c r="E57" s="144"/>
      <c r="F57" s="124"/>
    </row>
    <row r="58" spans="1:6" ht="63" x14ac:dyDescent="0.25">
      <c r="A58" s="123"/>
      <c r="B58" s="343"/>
      <c r="C58" s="136" t="s">
        <v>1295</v>
      </c>
      <c r="D58" s="152"/>
      <c r="E58" s="144"/>
      <c r="F58" s="124"/>
    </row>
    <row r="59" spans="1:6" ht="31.5" x14ac:dyDescent="0.25">
      <c r="A59" s="123"/>
      <c r="B59" s="343"/>
      <c r="C59" s="337" t="s">
        <v>1242</v>
      </c>
      <c r="D59" s="154"/>
      <c r="E59" s="144"/>
      <c r="F59" s="127" t="s">
        <v>15080</v>
      </c>
    </row>
    <row r="60" spans="1:6" ht="30" customHeight="1" x14ac:dyDescent="0.25">
      <c r="A60" s="123" t="s">
        <v>11</v>
      </c>
      <c r="B60" s="343" t="s">
        <v>1252</v>
      </c>
      <c r="C60" s="136" t="s">
        <v>1253</v>
      </c>
      <c r="D60" s="154">
        <v>76.847849999999994</v>
      </c>
      <c r="E60" s="144"/>
      <c r="F60" s="124"/>
    </row>
    <row r="61" spans="1:6" ht="63" x14ac:dyDescent="0.25">
      <c r="A61" s="123"/>
      <c r="B61" s="343"/>
      <c r="C61" s="136" t="s">
        <v>1295</v>
      </c>
      <c r="D61" s="155"/>
      <c r="E61" s="144"/>
      <c r="F61" s="92"/>
    </row>
    <row r="62" spans="1:6" x14ac:dyDescent="0.25">
      <c r="A62" s="123"/>
      <c r="B62" s="343"/>
      <c r="C62" s="136" t="s">
        <v>1254</v>
      </c>
      <c r="D62" s="156"/>
      <c r="E62" s="144"/>
      <c r="F62" s="92"/>
    </row>
    <row r="63" spans="1:6" ht="31.5" x14ac:dyDescent="0.25">
      <c r="A63" s="123" t="s">
        <v>12</v>
      </c>
      <c r="B63" s="343" t="s">
        <v>1228</v>
      </c>
      <c r="C63" s="136" t="s">
        <v>1253</v>
      </c>
      <c r="D63" s="330">
        <v>12.13</v>
      </c>
      <c r="E63" s="144"/>
      <c r="F63" s="164" t="s">
        <v>15025</v>
      </c>
    </row>
    <row r="64" spans="1:6" x14ac:dyDescent="0.25">
      <c r="A64" s="123"/>
      <c r="B64" s="343"/>
      <c r="C64" s="136" t="s">
        <v>1254</v>
      </c>
      <c r="D64" s="157"/>
      <c r="E64" s="144"/>
      <c r="F64" s="92"/>
    </row>
    <row r="65" spans="1:6" ht="47.25" x14ac:dyDescent="0.25">
      <c r="A65" s="123" t="s">
        <v>13</v>
      </c>
      <c r="B65" s="343"/>
      <c r="C65" s="142" t="s">
        <v>1315</v>
      </c>
      <c r="D65" s="158">
        <f>SUM(D57:D64)</f>
        <v>88.977849999999989</v>
      </c>
      <c r="E65" s="144"/>
      <c r="F65" s="92"/>
    </row>
    <row r="66" spans="1:6" ht="31.5" x14ac:dyDescent="0.25">
      <c r="A66" s="123" t="s">
        <v>1333</v>
      </c>
      <c r="B66" s="343"/>
      <c r="C66" s="142" t="s">
        <v>1255</v>
      </c>
      <c r="D66" s="159">
        <f>D56-D65</f>
        <v>6643.3257790341449</v>
      </c>
      <c r="E66" s="144"/>
      <c r="F66" s="92"/>
    </row>
    <row r="67" spans="1:6" ht="31.5" x14ac:dyDescent="0.25">
      <c r="A67" s="128">
        <v>4</v>
      </c>
      <c r="B67" s="128" t="s">
        <v>1234</v>
      </c>
      <c r="C67" s="128" t="s">
        <v>1330</v>
      </c>
      <c r="D67" s="119" t="s">
        <v>1236</v>
      </c>
      <c r="E67" s="119" t="s">
        <v>1275</v>
      </c>
      <c r="F67" s="124"/>
    </row>
    <row r="68" spans="1:6" ht="78.75" x14ac:dyDescent="0.25">
      <c r="A68" s="426" t="s">
        <v>20</v>
      </c>
      <c r="B68" s="426" t="s">
        <v>1322</v>
      </c>
      <c r="C68" s="160" t="s">
        <v>1256</v>
      </c>
      <c r="D68" s="161"/>
      <c r="E68" s="136" t="s">
        <v>1319</v>
      </c>
      <c r="F68" s="92" t="s">
        <v>15011</v>
      </c>
    </row>
    <row r="69" spans="1:6" ht="31.5" x14ac:dyDescent="0.25">
      <c r="A69" s="426"/>
      <c r="B69" s="426"/>
      <c r="C69" s="160" t="s">
        <v>1257</v>
      </c>
      <c r="D69" s="152"/>
      <c r="E69" s="136" t="s">
        <v>1320</v>
      </c>
      <c r="F69" s="92"/>
    </row>
    <row r="70" spans="1:6" ht="63" x14ac:dyDescent="0.25">
      <c r="A70" s="426"/>
      <c r="B70" s="426"/>
      <c r="C70" s="160" t="s">
        <v>1317</v>
      </c>
      <c r="D70" s="162">
        <v>0.49</v>
      </c>
      <c r="E70" s="163" t="s">
        <v>1321</v>
      </c>
      <c r="F70" s="164" t="s">
        <v>15026</v>
      </c>
    </row>
    <row r="71" spans="1:6" x14ac:dyDescent="0.25">
      <c r="A71" s="426"/>
      <c r="B71" s="426"/>
      <c r="C71" s="160" t="s">
        <v>1316</v>
      </c>
      <c r="D71" s="143">
        <f>D68+D69</f>
        <v>0</v>
      </c>
      <c r="E71" s="136"/>
      <c r="F71" s="92"/>
    </row>
    <row r="72" spans="1:6" ht="31.5" x14ac:dyDescent="0.25">
      <c r="A72" s="426"/>
      <c r="B72" s="426"/>
      <c r="C72" s="160" t="s">
        <v>1259</v>
      </c>
      <c r="D72" s="143">
        <f>D73-D71</f>
        <v>0</v>
      </c>
      <c r="E72" s="139"/>
      <c r="F72" s="92"/>
    </row>
    <row r="73" spans="1:6" ht="31.5" x14ac:dyDescent="0.25">
      <c r="A73" s="426"/>
      <c r="B73" s="426"/>
      <c r="C73" s="331" t="s">
        <v>1318</v>
      </c>
      <c r="D73" s="332"/>
      <c r="E73" s="163"/>
      <c r="F73" s="164" t="s">
        <v>14204</v>
      </c>
    </row>
    <row r="74" spans="1:6" ht="78.75" x14ac:dyDescent="0.25">
      <c r="A74" s="426" t="s">
        <v>7</v>
      </c>
      <c r="B74" s="426" t="s">
        <v>1326</v>
      </c>
      <c r="C74" s="331" t="s">
        <v>1256</v>
      </c>
      <c r="D74" s="162">
        <f>'Division Wise Losses'!Q203</f>
        <v>6193.5503027900013</v>
      </c>
      <c r="E74" s="163" t="s">
        <v>1319</v>
      </c>
      <c r="F74" s="164" t="s">
        <v>15028</v>
      </c>
    </row>
    <row r="75" spans="1:6" ht="31.5" x14ac:dyDescent="0.25">
      <c r="A75" s="426"/>
      <c r="B75" s="426"/>
      <c r="C75" s="333" t="s">
        <v>1257</v>
      </c>
      <c r="D75" s="334"/>
      <c r="E75" s="335" t="s">
        <v>1320</v>
      </c>
      <c r="F75" s="164"/>
    </row>
    <row r="76" spans="1:6" ht="60" customHeight="1" x14ac:dyDescent="0.25">
      <c r="A76" s="426"/>
      <c r="B76" s="426"/>
      <c r="C76" s="333" t="s">
        <v>1323</v>
      </c>
      <c r="D76" s="336"/>
      <c r="E76" s="335" t="s">
        <v>1327</v>
      </c>
      <c r="F76" s="164" t="s">
        <v>14002</v>
      </c>
    </row>
    <row r="77" spans="1:6" ht="27" customHeight="1" x14ac:dyDescent="0.25">
      <c r="A77" s="426"/>
      <c r="B77" s="426"/>
      <c r="C77" s="165" t="s">
        <v>1260</v>
      </c>
      <c r="D77" s="143">
        <f>D74-D75</f>
        <v>6193.5503027900013</v>
      </c>
      <c r="E77" s="136"/>
      <c r="F77" s="124"/>
    </row>
    <row r="78" spans="1:6" ht="28.5" customHeight="1" x14ac:dyDescent="0.25">
      <c r="A78" s="426"/>
      <c r="B78" s="426"/>
      <c r="C78" s="166" t="s">
        <v>1261</v>
      </c>
      <c r="D78" s="143">
        <f>D79-D77</f>
        <v>650.11969720999878</v>
      </c>
      <c r="E78" s="139"/>
      <c r="F78" s="124"/>
    </row>
    <row r="79" spans="1:6" ht="31.5" x14ac:dyDescent="0.25">
      <c r="A79" s="426"/>
      <c r="B79" s="426"/>
      <c r="C79" s="167" t="s">
        <v>1324</v>
      </c>
      <c r="D79" s="168">
        <f>'Division Wise Losses'!N203</f>
        <v>6843.67</v>
      </c>
      <c r="E79" s="139"/>
      <c r="F79" s="124"/>
    </row>
    <row r="80" spans="1:6" ht="78.75" x14ac:dyDescent="0.25">
      <c r="A80" s="426" t="s">
        <v>8</v>
      </c>
      <c r="B80" s="426" t="s">
        <v>1325</v>
      </c>
      <c r="C80" s="169" t="s">
        <v>1256</v>
      </c>
      <c r="D80" s="153"/>
      <c r="E80" s="136" t="s">
        <v>1319</v>
      </c>
      <c r="F80" s="124"/>
    </row>
    <row r="81" spans="1:6" ht="31.5" x14ac:dyDescent="0.25">
      <c r="A81" s="426"/>
      <c r="B81" s="426"/>
      <c r="C81" s="160" t="s">
        <v>1257</v>
      </c>
      <c r="D81" s="153"/>
      <c r="E81" s="136" t="s">
        <v>1320</v>
      </c>
      <c r="F81" s="124"/>
    </row>
    <row r="82" spans="1:6" ht="78.75" x14ac:dyDescent="0.25">
      <c r="A82" s="426"/>
      <c r="B82" s="426"/>
      <c r="C82" s="329" t="s">
        <v>1331</v>
      </c>
      <c r="D82" s="152"/>
      <c r="E82" s="136" t="s">
        <v>1258</v>
      </c>
      <c r="F82" s="124"/>
    </row>
    <row r="83" spans="1:6" x14ac:dyDescent="0.25">
      <c r="A83" s="426"/>
      <c r="B83" s="426"/>
      <c r="C83" s="165" t="s">
        <v>1262</v>
      </c>
      <c r="D83" s="170">
        <f>D80+D81</f>
        <v>0</v>
      </c>
      <c r="E83" s="136"/>
      <c r="F83" s="124"/>
    </row>
    <row r="84" spans="1:6" x14ac:dyDescent="0.25">
      <c r="A84" s="426"/>
      <c r="B84" s="426"/>
      <c r="C84" s="342" t="s">
        <v>1263</v>
      </c>
      <c r="D84" s="170">
        <f>D85-D83</f>
        <v>0</v>
      </c>
      <c r="E84" s="139"/>
      <c r="F84" s="124"/>
    </row>
    <row r="85" spans="1:6" x14ac:dyDescent="0.25">
      <c r="A85" s="426"/>
      <c r="B85" s="426"/>
      <c r="C85" s="165" t="s">
        <v>1329</v>
      </c>
      <c r="D85" s="171">
        <v>0</v>
      </c>
      <c r="E85" s="139"/>
      <c r="F85" s="124"/>
    </row>
    <row r="86" spans="1:6" ht="78.75" x14ac:dyDescent="0.25">
      <c r="A86" s="429" t="s">
        <v>9</v>
      </c>
      <c r="B86" s="429" t="s">
        <v>1296</v>
      </c>
      <c r="C86" s="169" t="s">
        <v>1256</v>
      </c>
      <c r="D86" s="152"/>
      <c r="E86" s="136" t="s">
        <v>1319</v>
      </c>
      <c r="F86" s="164" t="s">
        <v>15012</v>
      </c>
    </row>
    <row r="87" spans="1:6" ht="31.5" x14ac:dyDescent="0.25">
      <c r="A87" s="430"/>
      <c r="B87" s="430"/>
      <c r="C87" s="160" t="s">
        <v>1257</v>
      </c>
      <c r="D87" s="153"/>
      <c r="E87" s="136" t="s">
        <v>1320</v>
      </c>
      <c r="F87" s="124"/>
    </row>
    <row r="88" spans="1:6" ht="31.5" x14ac:dyDescent="0.25">
      <c r="A88" s="430"/>
      <c r="B88" s="430"/>
      <c r="C88" s="160" t="s">
        <v>1297</v>
      </c>
      <c r="D88" s="153"/>
      <c r="E88" s="136"/>
      <c r="F88" s="124"/>
    </row>
    <row r="89" spans="1:6" ht="31.5" x14ac:dyDescent="0.25">
      <c r="A89" s="430"/>
      <c r="B89" s="430"/>
      <c r="C89" s="160" t="s">
        <v>1332</v>
      </c>
      <c r="D89" s="172"/>
      <c r="E89" s="136"/>
      <c r="F89" s="124"/>
    </row>
    <row r="90" spans="1:6" x14ac:dyDescent="0.25">
      <c r="A90" s="430"/>
      <c r="B90" s="430"/>
      <c r="C90" s="160" t="s">
        <v>1292</v>
      </c>
      <c r="D90" s="153"/>
      <c r="E90" s="136"/>
      <c r="F90" s="124"/>
    </row>
    <row r="91" spans="1:6" ht="31.5" x14ac:dyDescent="0.25">
      <c r="A91" s="430"/>
      <c r="B91" s="430"/>
      <c r="C91" s="160" t="s">
        <v>14003</v>
      </c>
      <c r="D91" s="153"/>
      <c r="E91" s="136"/>
      <c r="F91" s="124"/>
    </row>
    <row r="92" spans="1:6" ht="31.5" x14ac:dyDescent="0.25">
      <c r="A92" s="431"/>
      <c r="B92" s="431"/>
      <c r="C92" s="167" t="s">
        <v>1265</v>
      </c>
      <c r="D92" s="173">
        <f>SUM(D86:D89)</f>
        <v>0</v>
      </c>
      <c r="E92" s="136"/>
      <c r="F92" s="124"/>
    </row>
    <row r="93" spans="1:6" x14ac:dyDescent="0.25">
      <c r="A93" s="432" t="s">
        <v>1266</v>
      </c>
      <c r="B93" s="433"/>
      <c r="C93" s="434"/>
      <c r="D93" s="174">
        <f>D73+D79+D85+D91</f>
        <v>6843.67</v>
      </c>
      <c r="E93" s="136"/>
      <c r="F93" s="124"/>
    </row>
    <row r="94" spans="1:6" ht="34.5" customHeight="1" x14ac:dyDescent="0.25">
      <c r="A94" s="435" t="s">
        <v>1328</v>
      </c>
      <c r="B94" s="436"/>
      <c r="C94" s="437"/>
      <c r="D94" s="174">
        <f>D71+D77+D83+D92</f>
        <v>6193.5503027900013</v>
      </c>
      <c r="E94" s="136"/>
      <c r="F94" s="175"/>
    </row>
    <row r="95" spans="1:6" x14ac:dyDescent="0.25">
      <c r="A95" s="438"/>
      <c r="B95" s="439"/>
      <c r="C95" s="439"/>
      <c r="D95" s="439"/>
      <c r="E95" s="439"/>
      <c r="F95" s="440"/>
    </row>
    <row r="96" spans="1:6" x14ac:dyDescent="0.25">
      <c r="A96" s="441" t="s">
        <v>1298</v>
      </c>
      <c r="B96" s="442"/>
      <c r="C96" s="442"/>
      <c r="D96" s="442"/>
      <c r="E96" s="442"/>
      <c r="F96" s="443"/>
    </row>
    <row r="97" spans="1:6" ht="31.5" x14ac:dyDescent="0.25">
      <c r="A97" s="119">
        <v>5</v>
      </c>
      <c r="B97" s="119" t="s">
        <v>1267</v>
      </c>
      <c r="C97" s="119" t="s">
        <v>1334</v>
      </c>
      <c r="D97" s="119" t="s">
        <v>1335</v>
      </c>
      <c r="E97" s="119" t="s">
        <v>1336</v>
      </c>
      <c r="F97" s="119" t="s">
        <v>1299</v>
      </c>
    </row>
    <row r="98" spans="1:6" x14ac:dyDescent="0.25">
      <c r="A98" s="176" t="s">
        <v>20</v>
      </c>
      <c r="B98" s="169" t="s">
        <v>1228</v>
      </c>
      <c r="C98" s="338">
        <f>D73</f>
        <v>0</v>
      </c>
      <c r="D98" s="338">
        <f>D71</f>
        <v>0</v>
      </c>
      <c r="E98" s="338">
        <f>C98-D98</f>
        <v>0</v>
      </c>
      <c r="F98" s="124" t="e">
        <f>(C98-D98)/C98*100</f>
        <v>#DIV/0!</v>
      </c>
    </row>
    <row r="99" spans="1:6" x14ac:dyDescent="0.25">
      <c r="A99" s="176" t="s">
        <v>7</v>
      </c>
      <c r="B99" s="169" t="s">
        <v>1268</v>
      </c>
      <c r="C99" s="338">
        <f>D79</f>
        <v>6843.67</v>
      </c>
      <c r="D99" s="338">
        <f>D77+D98</f>
        <v>6193.5503027900013</v>
      </c>
      <c r="E99" s="338">
        <f t="shared" ref="E99:E101" si="1">C99-D99</f>
        <v>650.11969720999878</v>
      </c>
      <c r="F99" s="178">
        <f t="shared" ref="F99:F101" si="2">(C99-D99)/C99*100</f>
        <v>9.4995769405888755</v>
      </c>
    </row>
    <row r="100" spans="1:6" x14ac:dyDescent="0.25">
      <c r="A100" s="176" t="s">
        <v>8</v>
      </c>
      <c r="B100" s="169" t="s">
        <v>1269</v>
      </c>
      <c r="C100" s="339">
        <v>0</v>
      </c>
      <c r="D100" s="338">
        <f>D83</f>
        <v>0</v>
      </c>
      <c r="E100" s="338">
        <f t="shared" si="1"/>
        <v>0</v>
      </c>
      <c r="F100" s="124" t="e">
        <f t="shared" si="2"/>
        <v>#DIV/0!</v>
      </c>
    </row>
    <row r="101" spans="1:6" x14ac:dyDescent="0.25">
      <c r="A101" s="176" t="s">
        <v>9</v>
      </c>
      <c r="B101" s="169" t="s">
        <v>1264</v>
      </c>
      <c r="C101" s="339">
        <v>0</v>
      </c>
      <c r="D101" s="339">
        <v>0</v>
      </c>
      <c r="E101" s="338">
        <f t="shared" si="1"/>
        <v>0</v>
      </c>
      <c r="F101" s="124" t="e">
        <f t="shared" si="2"/>
        <v>#DIV/0!</v>
      </c>
    </row>
    <row r="102" spans="1:6" ht="31.5" x14ac:dyDescent="0.25">
      <c r="A102" s="119">
        <v>6</v>
      </c>
      <c r="B102" s="119" t="s">
        <v>1270</v>
      </c>
      <c r="C102" s="340" t="s">
        <v>1334</v>
      </c>
      <c r="D102" s="340" t="s">
        <v>1335</v>
      </c>
      <c r="E102" s="340" t="s">
        <v>1336</v>
      </c>
      <c r="F102" s="124"/>
    </row>
    <row r="103" spans="1:6" x14ac:dyDescent="0.25">
      <c r="A103" s="176" t="s">
        <v>20</v>
      </c>
      <c r="B103" s="169" t="s">
        <v>1228</v>
      </c>
      <c r="C103" s="179"/>
      <c r="D103" s="179"/>
      <c r="E103" s="179"/>
      <c r="F103" s="124"/>
    </row>
    <row r="104" spans="1:6" x14ac:dyDescent="0.25">
      <c r="A104" s="176" t="s">
        <v>7</v>
      </c>
      <c r="B104" s="169" t="s">
        <v>1268</v>
      </c>
      <c r="C104" s="177">
        <f>D75</f>
        <v>0</v>
      </c>
      <c r="D104" s="177">
        <f>D75</f>
        <v>0</v>
      </c>
      <c r="E104" s="177">
        <f>C104-D104</f>
        <v>0</v>
      </c>
      <c r="F104" s="124"/>
    </row>
    <row r="105" spans="1:6" x14ac:dyDescent="0.25">
      <c r="A105" s="176" t="s">
        <v>8</v>
      </c>
      <c r="B105" s="169" t="s">
        <v>1269</v>
      </c>
      <c r="C105" s="179"/>
      <c r="D105" s="179"/>
      <c r="E105" s="179"/>
      <c r="F105" s="124"/>
    </row>
    <row r="106" spans="1:6" x14ac:dyDescent="0.25">
      <c r="A106" s="176" t="s">
        <v>9</v>
      </c>
      <c r="B106" s="169" t="s">
        <v>1264</v>
      </c>
      <c r="C106" s="179"/>
      <c r="D106" s="179"/>
      <c r="E106" s="179"/>
      <c r="F106" s="124"/>
    </row>
    <row r="107" spans="1:6" x14ac:dyDescent="0.25">
      <c r="A107" s="180"/>
      <c r="B107" s="181"/>
      <c r="C107" s="181"/>
      <c r="D107" s="181"/>
      <c r="E107" s="181"/>
      <c r="F107" s="182"/>
    </row>
    <row r="108" spans="1:6" x14ac:dyDescent="0.25">
      <c r="A108" s="180"/>
      <c r="B108" s="181"/>
      <c r="C108" s="181"/>
      <c r="D108" s="364" t="s">
        <v>15084</v>
      </c>
      <c r="E108" s="365" t="s">
        <v>15097</v>
      </c>
      <c r="F108" s="366"/>
    </row>
    <row r="109" spans="1:6" x14ac:dyDescent="0.25">
      <c r="A109" s="180"/>
      <c r="B109" s="444" t="s">
        <v>1300</v>
      </c>
      <c r="C109" s="445"/>
      <c r="D109" s="365"/>
      <c r="E109" s="365" t="s">
        <v>15098</v>
      </c>
      <c r="F109" s="366"/>
    </row>
    <row r="110" spans="1:6" x14ac:dyDescent="0.25">
      <c r="A110" s="180"/>
      <c r="B110" s="169" t="s">
        <v>1271</v>
      </c>
      <c r="C110" s="183">
        <f>D93-D94</f>
        <v>650.11969720999878</v>
      </c>
      <c r="D110" s="365"/>
      <c r="E110" s="365" t="s">
        <v>15099</v>
      </c>
      <c r="F110" s="366"/>
    </row>
    <row r="111" spans="1:6" x14ac:dyDescent="0.25">
      <c r="A111" s="180"/>
      <c r="B111" s="169" t="s">
        <v>1272</v>
      </c>
      <c r="C111" s="183">
        <f>C110-D43-D54</f>
        <v>125.67969720999872</v>
      </c>
      <c r="D111" s="365"/>
      <c r="E111" s="365" t="s">
        <v>15100</v>
      </c>
      <c r="F111" s="366"/>
    </row>
    <row r="112" spans="1:6" x14ac:dyDescent="0.25">
      <c r="A112" s="180"/>
      <c r="B112" s="169" t="s">
        <v>1273</v>
      </c>
      <c r="C112" s="184">
        <f>C110/D93</f>
        <v>9.4995769405888761E-2</v>
      </c>
      <c r="D112" s="367"/>
      <c r="E112" s="367"/>
      <c r="F112" s="368"/>
    </row>
    <row r="113" spans="1:6" x14ac:dyDescent="0.25">
      <c r="A113" s="185"/>
      <c r="B113" s="169" t="s">
        <v>1274</v>
      </c>
      <c r="C113" s="184">
        <f>C111/D93</f>
        <v>1.8364371340231004E-2</v>
      </c>
      <c r="D113" s="186"/>
      <c r="E113" s="186"/>
      <c r="F113" s="187"/>
    </row>
    <row r="114" spans="1:6" x14ac:dyDescent="0.25">
      <c r="A114" s="82"/>
      <c r="B114" s="82"/>
      <c r="C114" s="82"/>
      <c r="D114" s="82"/>
      <c r="E114" s="82"/>
      <c r="F114" s="82"/>
    </row>
    <row r="115" spans="1:6" x14ac:dyDescent="0.25"/>
  </sheetData>
  <mergeCells count="18">
    <mergeCell ref="A93:C93"/>
    <mergeCell ref="A94:C94"/>
    <mergeCell ref="A95:F95"/>
    <mergeCell ref="A96:F96"/>
    <mergeCell ref="B109:C109"/>
    <mergeCell ref="A74:A79"/>
    <mergeCell ref="B74:B79"/>
    <mergeCell ref="A80:A85"/>
    <mergeCell ref="B80:B85"/>
    <mergeCell ref="A86:A92"/>
    <mergeCell ref="B86:B92"/>
    <mergeCell ref="A68:A73"/>
    <mergeCell ref="B68:B73"/>
    <mergeCell ref="A1:F1"/>
    <mergeCell ref="A35:A45"/>
    <mergeCell ref="B35:B45"/>
    <mergeCell ref="A46:A55"/>
    <mergeCell ref="B46:B55"/>
  </mergeCells>
  <printOptions horizontalCentered="1" verticalCentered="1"/>
  <pageMargins left="0" right="0" top="0" bottom="0" header="0.19685039370078741" footer="0.19685039370078741"/>
  <pageSetup paperSize="9" scale="82"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253"/>
  <sheetViews>
    <sheetView topLeftCell="E28" zoomScale="89" zoomScaleNormal="89" zoomScaleSheetLayoutView="82" workbookViewId="0">
      <selection activeCell="U32" sqref="U32:U49"/>
    </sheetView>
  </sheetViews>
  <sheetFormatPr defaultColWidth="9.140625" defaultRowHeight="15.75" x14ac:dyDescent="0.25"/>
  <cols>
    <col min="1" max="1" width="19.85546875" style="190" customWidth="1"/>
    <col min="2" max="2" width="19.42578125" style="190" customWidth="1"/>
    <col min="3" max="3" width="20.140625" style="190" customWidth="1"/>
    <col min="4" max="4" width="18.42578125" style="190" bestFit="1" customWidth="1"/>
    <col min="5" max="7" width="19.85546875" style="190" customWidth="1"/>
    <col min="8" max="8" width="33.7109375" style="190" customWidth="1"/>
    <col min="9" max="9" width="26" style="190" customWidth="1"/>
    <col min="10" max="10" width="22.42578125" style="190" bestFit="1" customWidth="1"/>
    <col min="11" max="11" width="25.7109375" style="190" customWidth="1"/>
    <col min="12" max="12" width="23.42578125" style="190" hidden="1" customWidth="1"/>
    <col min="13" max="13" width="30.42578125" style="190" hidden="1" customWidth="1"/>
    <col min="14" max="14" width="19.5703125" style="190" hidden="1" customWidth="1"/>
    <col min="15" max="15" width="11.7109375" style="190" hidden="1" customWidth="1"/>
    <col min="16" max="16" width="9.7109375" style="190" hidden="1" customWidth="1"/>
    <col min="17" max="17" width="8.7109375" style="190" hidden="1" customWidth="1"/>
    <col min="18" max="19" width="19.85546875" style="190" customWidth="1"/>
    <col min="20" max="20" width="12.5703125" style="190" customWidth="1"/>
    <col min="21" max="21" width="14.42578125" style="190" customWidth="1"/>
    <col min="22" max="16384" width="9.140625" style="190"/>
  </cols>
  <sheetData>
    <row r="1" spans="1:21" ht="18.75" thickBot="1" x14ac:dyDescent="0.3">
      <c r="A1" s="452" t="s">
        <v>1128</v>
      </c>
      <c r="B1" s="453"/>
      <c r="C1" s="453"/>
      <c r="D1" s="453"/>
      <c r="E1" s="453"/>
      <c r="F1" s="453"/>
      <c r="G1" s="453"/>
      <c r="H1" s="453"/>
      <c r="I1" s="453"/>
      <c r="J1" s="453"/>
      <c r="K1" s="453"/>
      <c r="L1" s="453"/>
      <c r="M1" s="453"/>
      <c r="N1" s="453"/>
      <c r="O1" s="453"/>
      <c r="P1" s="453"/>
      <c r="Q1" s="453"/>
      <c r="R1" s="453"/>
      <c r="S1" s="453"/>
      <c r="T1" s="453"/>
      <c r="U1" s="454"/>
    </row>
    <row r="2" spans="1:21" ht="18" x14ac:dyDescent="0.25">
      <c r="A2" s="455" t="s">
        <v>1116</v>
      </c>
      <c r="B2" s="456"/>
      <c r="C2" s="456"/>
      <c r="D2" s="456"/>
      <c r="E2" s="456"/>
      <c r="F2" s="456"/>
      <c r="G2" s="456"/>
      <c r="H2" s="456"/>
      <c r="I2" s="456"/>
      <c r="J2" s="456"/>
      <c r="K2" s="456"/>
      <c r="L2" s="456"/>
      <c r="M2" s="456"/>
      <c r="N2" s="456"/>
      <c r="O2" s="456"/>
      <c r="P2" s="456"/>
      <c r="Q2" s="456"/>
      <c r="R2" s="456"/>
      <c r="S2" s="456"/>
      <c r="T2" s="456"/>
      <c r="U2" s="457"/>
    </row>
    <row r="3" spans="1:21" ht="47.25" x14ac:dyDescent="0.25">
      <c r="A3" s="191" t="s">
        <v>0</v>
      </c>
      <c r="B3" s="458" t="s">
        <v>40</v>
      </c>
      <c r="C3" s="458"/>
      <c r="D3" s="458"/>
      <c r="E3" s="458"/>
      <c r="F3" s="458"/>
      <c r="G3" s="458"/>
      <c r="H3" s="458"/>
      <c r="I3" s="458"/>
      <c r="J3" s="458"/>
      <c r="K3" s="458"/>
      <c r="L3" s="458"/>
      <c r="M3" s="458"/>
      <c r="N3" s="458"/>
      <c r="O3" s="458"/>
      <c r="P3" s="458"/>
      <c r="Q3" s="458"/>
      <c r="R3" s="192" t="s">
        <v>15096</v>
      </c>
      <c r="S3" s="459" t="s">
        <v>1100</v>
      </c>
      <c r="T3" s="459"/>
      <c r="U3" s="460"/>
    </row>
    <row r="4" spans="1:21" ht="32.25" customHeight="1" x14ac:dyDescent="0.25">
      <c r="A4" s="193" t="s">
        <v>78</v>
      </c>
      <c r="B4" s="461" t="s">
        <v>1123</v>
      </c>
      <c r="C4" s="461"/>
      <c r="D4" s="461"/>
      <c r="E4" s="461"/>
      <c r="F4" s="461"/>
      <c r="G4" s="461"/>
      <c r="H4" s="461"/>
      <c r="I4" s="461"/>
      <c r="J4" s="461"/>
      <c r="K4" s="461"/>
      <c r="L4" s="461"/>
      <c r="M4" s="461"/>
      <c r="N4" s="461"/>
      <c r="O4" s="461"/>
      <c r="P4" s="461"/>
      <c r="Q4" s="461"/>
      <c r="R4" s="194">
        <v>6957.49</v>
      </c>
      <c r="S4" s="462" t="s">
        <v>13888</v>
      </c>
      <c r="T4" s="462"/>
      <c r="U4" s="463"/>
    </row>
    <row r="5" spans="1:21" ht="36" customHeight="1" x14ac:dyDescent="0.25">
      <c r="A5" s="193" t="s">
        <v>79</v>
      </c>
      <c r="B5" s="461" t="s">
        <v>77</v>
      </c>
      <c r="C5" s="461"/>
      <c r="D5" s="461"/>
      <c r="E5" s="461"/>
      <c r="F5" s="461"/>
      <c r="G5" s="461"/>
      <c r="H5" s="461"/>
      <c r="I5" s="461"/>
      <c r="J5" s="461"/>
      <c r="K5" s="461"/>
      <c r="L5" s="461"/>
      <c r="M5" s="461"/>
      <c r="N5" s="461"/>
      <c r="O5" s="461"/>
      <c r="P5" s="461"/>
      <c r="Q5" s="461"/>
      <c r="R5" s="195">
        <f>(R4-R10)/R4</f>
        <v>1.6359263322403658E-2</v>
      </c>
      <c r="S5" s="464"/>
      <c r="T5" s="465"/>
      <c r="U5" s="466"/>
    </row>
    <row r="6" spans="1:21" ht="24" customHeight="1" x14ac:dyDescent="0.25">
      <c r="A6" s="193" t="s">
        <v>80</v>
      </c>
      <c r="B6" s="467" t="s">
        <v>41</v>
      </c>
      <c r="C6" s="467"/>
      <c r="D6" s="467"/>
      <c r="E6" s="467"/>
      <c r="F6" s="467"/>
      <c r="G6" s="467"/>
      <c r="H6" s="467"/>
      <c r="I6" s="467"/>
      <c r="J6" s="467"/>
      <c r="K6" s="467"/>
      <c r="L6" s="467"/>
      <c r="M6" s="467"/>
      <c r="N6" s="467"/>
      <c r="O6" s="467"/>
      <c r="P6" s="467"/>
      <c r="Q6" s="467"/>
      <c r="R6" s="196">
        <f>R5*R4</f>
        <v>113.81941097299023</v>
      </c>
      <c r="S6" s="468" t="s">
        <v>1808</v>
      </c>
      <c r="T6" s="468"/>
      <c r="U6" s="463"/>
    </row>
    <row r="7" spans="1:21" x14ac:dyDescent="0.25">
      <c r="A7" s="193" t="s">
        <v>81</v>
      </c>
      <c r="B7" s="461" t="s">
        <v>15014</v>
      </c>
      <c r="C7" s="461"/>
      <c r="D7" s="461"/>
      <c r="E7" s="461"/>
      <c r="F7" s="461"/>
      <c r="G7" s="461"/>
      <c r="H7" s="461"/>
      <c r="I7" s="461"/>
      <c r="J7" s="461"/>
      <c r="K7" s="461"/>
      <c r="L7" s="461"/>
      <c r="M7" s="461"/>
      <c r="N7" s="461"/>
      <c r="O7" s="461"/>
      <c r="P7" s="461"/>
      <c r="Q7" s="461"/>
      <c r="R7" s="314">
        <v>0.71</v>
      </c>
      <c r="S7" s="475" t="s">
        <v>13888</v>
      </c>
      <c r="T7" s="476"/>
      <c r="U7" s="477"/>
    </row>
    <row r="8" spans="1:21" x14ac:dyDescent="0.25">
      <c r="A8" s="193" t="s">
        <v>82</v>
      </c>
      <c r="B8" s="469" t="s">
        <v>1126</v>
      </c>
      <c r="C8" s="469"/>
      <c r="D8" s="470"/>
      <c r="E8" s="470"/>
      <c r="F8" s="470"/>
      <c r="G8" s="470"/>
      <c r="H8" s="470"/>
      <c r="I8" s="470"/>
      <c r="J8" s="470"/>
      <c r="K8" s="470"/>
      <c r="L8" s="470"/>
      <c r="M8" s="470"/>
      <c r="N8" s="470"/>
      <c r="O8" s="470"/>
      <c r="P8" s="470"/>
      <c r="Q8" s="471"/>
      <c r="R8" s="197">
        <f>R1226+R1227</f>
        <v>49.580000000000005</v>
      </c>
      <c r="S8" s="472" t="s">
        <v>14203</v>
      </c>
      <c r="T8" s="473"/>
      <c r="U8" s="474"/>
    </row>
    <row r="9" spans="1:21" x14ac:dyDescent="0.25">
      <c r="A9" s="193" t="s">
        <v>1093</v>
      </c>
      <c r="B9" s="469" t="s">
        <v>1127</v>
      </c>
      <c r="C9" s="469"/>
      <c r="D9" s="470"/>
      <c r="E9" s="470"/>
      <c r="F9" s="470"/>
      <c r="G9" s="470"/>
      <c r="H9" s="470"/>
      <c r="I9" s="470"/>
      <c r="J9" s="470"/>
      <c r="K9" s="470"/>
      <c r="L9" s="470"/>
      <c r="M9" s="470"/>
      <c r="N9" s="470"/>
      <c r="O9" s="470"/>
      <c r="P9" s="470"/>
      <c r="Q9" s="471"/>
      <c r="R9" s="197">
        <f>R1221</f>
        <v>722.41729799999985</v>
      </c>
      <c r="S9" s="478"/>
      <c r="T9" s="479"/>
      <c r="U9" s="480"/>
    </row>
    <row r="10" spans="1:21" x14ac:dyDescent="0.25">
      <c r="A10" s="193" t="s">
        <v>1094</v>
      </c>
      <c r="B10" s="467" t="s">
        <v>13889</v>
      </c>
      <c r="C10" s="467"/>
      <c r="D10" s="467"/>
      <c r="E10" s="467"/>
      <c r="F10" s="467"/>
      <c r="G10" s="467"/>
      <c r="H10" s="467"/>
      <c r="I10" s="467"/>
      <c r="J10" s="467"/>
      <c r="K10" s="467"/>
      <c r="L10" s="467"/>
      <c r="M10" s="467"/>
      <c r="N10" s="467"/>
      <c r="O10" s="467"/>
      <c r="P10" s="467"/>
      <c r="Q10" s="467"/>
      <c r="R10" s="198">
        <f>R1229</f>
        <v>6843.6705890270096</v>
      </c>
      <c r="S10" s="462" t="s">
        <v>15106</v>
      </c>
      <c r="T10" s="481"/>
      <c r="U10" s="463"/>
    </row>
    <row r="11" spans="1:21" x14ac:dyDescent="0.25">
      <c r="A11" s="193" t="s">
        <v>1095</v>
      </c>
      <c r="B11" s="461" t="s">
        <v>1090</v>
      </c>
      <c r="C11" s="461"/>
      <c r="D11" s="461"/>
      <c r="E11" s="461"/>
      <c r="F11" s="461"/>
      <c r="G11" s="461"/>
      <c r="H11" s="461"/>
      <c r="I11" s="461"/>
      <c r="J11" s="461"/>
      <c r="K11" s="461"/>
      <c r="L11" s="461"/>
      <c r="M11" s="461"/>
      <c r="N11" s="461"/>
      <c r="O11" s="461"/>
      <c r="P11" s="461"/>
      <c r="Q11" s="461"/>
      <c r="R11" s="199" t="s">
        <v>13890</v>
      </c>
      <c r="S11" s="462" t="s">
        <v>1851</v>
      </c>
      <c r="T11" s="462"/>
      <c r="U11" s="463"/>
    </row>
    <row r="12" spans="1:21" x14ac:dyDescent="0.25">
      <c r="A12" s="193" t="s">
        <v>1096</v>
      </c>
      <c r="B12" s="461" t="s">
        <v>1091</v>
      </c>
      <c r="C12" s="461"/>
      <c r="D12" s="461"/>
      <c r="E12" s="461"/>
      <c r="F12" s="461"/>
      <c r="G12" s="461"/>
      <c r="H12" s="461"/>
      <c r="I12" s="461"/>
      <c r="J12" s="461"/>
      <c r="K12" s="461"/>
      <c r="L12" s="461"/>
      <c r="M12" s="461"/>
      <c r="N12" s="461"/>
      <c r="O12" s="461"/>
      <c r="P12" s="461"/>
      <c r="Q12" s="461"/>
      <c r="R12" s="199" t="s">
        <v>13890</v>
      </c>
      <c r="S12" s="462" t="s">
        <v>1851</v>
      </c>
      <c r="T12" s="462"/>
      <c r="U12" s="463"/>
    </row>
    <row r="13" spans="1:21" ht="72.599999999999994" customHeight="1" x14ac:dyDescent="0.25">
      <c r="A13" s="193" t="s">
        <v>1097</v>
      </c>
      <c r="B13" s="461" t="s">
        <v>1101</v>
      </c>
      <c r="C13" s="461"/>
      <c r="D13" s="461"/>
      <c r="E13" s="461"/>
      <c r="F13" s="461"/>
      <c r="G13" s="461"/>
      <c r="H13" s="461"/>
      <c r="I13" s="461"/>
      <c r="J13" s="461"/>
      <c r="K13" s="461"/>
      <c r="L13" s="461"/>
      <c r="M13" s="461"/>
      <c r="N13" s="461"/>
      <c r="O13" s="461"/>
      <c r="P13" s="461"/>
      <c r="Q13" s="461"/>
      <c r="R13" s="200">
        <v>0.27829999999999999</v>
      </c>
      <c r="S13" s="482" t="s">
        <v>15018</v>
      </c>
      <c r="T13" s="483"/>
      <c r="U13" s="484"/>
    </row>
    <row r="14" spans="1:21" x14ac:dyDescent="0.25">
      <c r="A14" s="193" t="s">
        <v>1104</v>
      </c>
      <c r="B14" s="461" t="s">
        <v>1102</v>
      </c>
      <c r="C14" s="461"/>
      <c r="D14" s="461"/>
      <c r="E14" s="461"/>
      <c r="F14" s="461"/>
      <c r="G14" s="461"/>
      <c r="H14" s="461"/>
      <c r="I14" s="461"/>
      <c r="J14" s="461"/>
      <c r="K14" s="461"/>
      <c r="L14" s="461"/>
      <c r="M14" s="461"/>
      <c r="N14" s="461"/>
      <c r="O14" s="461"/>
      <c r="P14" s="461"/>
      <c r="Q14" s="461"/>
      <c r="R14" s="200">
        <v>0.92510000000000003</v>
      </c>
      <c r="S14" s="462" t="s">
        <v>15019</v>
      </c>
      <c r="T14" s="462"/>
      <c r="U14" s="463"/>
    </row>
    <row r="15" spans="1:21" x14ac:dyDescent="0.25">
      <c r="A15" s="193" t="s">
        <v>1105</v>
      </c>
      <c r="B15" s="461" t="s">
        <v>1113</v>
      </c>
      <c r="C15" s="461"/>
      <c r="D15" s="461"/>
      <c r="E15" s="461"/>
      <c r="F15" s="461"/>
      <c r="G15" s="461"/>
      <c r="H15" s="461"/>
      <c r="I15" s="461"/>
      <c r="J15" s="461"/>
      <c r="K15" s="461"/>
      <c r="L15" s="461"/>
      <c r="M15" s="461"/>
      <c r="N15" s="461"/>
      <c r="O15" s="461"/>
      <c r="P15" s="461"/>
      <c r="Q15" s="461"/>
      <c r="R15" s="201">
        <v>0</v>
      </c>
      <c r="S15" s="462" t="s">
        <v>1851</v>
      </c>
      <c r="T15" s="462"/>
      <c r="U15" s="463"/>
    </row>
    <row r="16" spans="1:21" x14ac:dyDescent="0.25">
      <c r="A16" s="193" t="s">
        <v>1106</v>
      </c>
      <c r="B16" s="461" t="s">
        <v>1114</v>
      </c>
      <c r="C16" s="461"/>
      <c r="D16" s="461"/>
      <c r="E16" s="461"/>
      <c r="F16" s="461"/>
      <c r="G16" s="461"/>
      <c r="H16" s="461"/>
      <c r="I16" s="461"/>
      <c r="J16" s="461"/>
      <c r="K16" s="461"/>
      <c r="L16" s="461"/>
      <c r="M16" s="461"/>
      <c r="N16" s="461"/>
      <c r="O16" s="461"/>
      <c r="P16" s="461"/>
      <c r="Q16" s="461"/>
      <c r="R16" s="201">
        <v>0</v>
      </c>
      <c r="S16" s="462" t="s">
        <v>1851</v>
      </c>
      <c r="T16" s="462"/>
      <c r="U16" s="463"/>
    </row>
    <row r="17" spans="1:22" x14ac:dyDescent="0.25">
      <c r="A17" s="193" t="s">
        <v>1107</v>
      </c>
      <c r="B17" s="461" t="s">
        <v>1115</v>
      </c>
      <c r="C17" s="461"/>
      <c r="D17" s="461"/>
      <c r="E17" s="461"/>
      <c r="F17" s="461"/>
      <c r="G17" s="461"/>
      <c r="H17" s="461"/>
      <c r="I17" s="461"/>
      <c r="J17" s="461"/>
      <c r="K17" s="461"/>
      <c r="L17" s="461"/>
      <c r="M17" s="461"/>
      <c r="N17" s="461"/>
      <c r="O17" s="461"/>
      <c r="P17" s="461"/>
      <c r="Q17" s="461"/>
      <c r="R17" s="202">
        <v>5806</v>
      </c>
      <c r="S17" s="462" t="s">
        <v>13891</v>
      </c>
      <c r="T17" s="462"/>
      <c r="U17" s="463"/>
    </row>
    <row r="18" spans="1:22" x14ac:dyDescent="0.25">
      <c r="A18" s="193" t="s">
        <v>1108</v>
      </c>
      <c r="B18" s="461" t="s">
        <v>1111</v>
      </c>
      <c r="C18" s="461"/>
      <c r="D18" s="461"/>
      <c r="E18" s="461"/>
      <c r="F18" s="461"/>
      <c r="G18" s="461"/>
      <c r="H18" s="461"/>
      <c r="I18" s="461"/>
      <c r="J18" s="461"/>
      <c r="K18" s="461"/>
      <c r="L18" s="461"/>
      <c r="M18" s="461"/>
      <c r="N18" s="461"/>
      <c r="O18" s="461"/>
      <c r="P18" s="461"/>
      <c r="Q18" s="461"/>
      <c r="R18" s="201">
        <v>0</v>
      </c>
      <c r="S18" s="462" t="s">
        <v>1851</v>
      </c>
      <c r="T18" s="462"/>
      <c r="U18" s="463"/>
    </row>
    <row r="19" spans="1:22" x14ac:dyDescent="0.25">
      <c r="A19" s="193" t="s">
        <v>1109</v>
      </c>
      <c r="B19" s="461" t="s">
        <v>1120</v>
      </c>
      <c r="C19" s="461"/>
      <c r="D19" s="461"/>
      <c r="E19" s="461"/>
      <c r="F19" s="461"/>
      <c r="G19" s="461"/>
      <c r="H19" s="461"/>
      <c r="I19" s="461"/>
      <c r="J19" s="461"/>
      <c r="K19" s="461"/>
      <c r="L19" s="461"/>
      <c r="M19" s="461"/>
      <c r="N19" s="461"/>
      <c r="O19" s="461"/>
      <c r="P19" s="461"/>
      <c r="Q19" s="461"/>
      <c r="R19" s="201">
        <v>0</v>
      </c>
      <c r="S19" s="462" t="s">
        <v>1851</v>
      </c>
      <c r="T19" s="462"/>
      <c r="U19" s="463"/>
    </row>
    <row r="20" spans="1:22" x14ac:dyDescent="0.25">
      <c r="A20" s="193" t="s">
        <v>1110</v>
      </c>
      <c r="B20" s="461" t="s">
        <v>1121</v>
      </c>
      <c r="C20" s="461"/>
      <c r="D20" s="461"/>
      <c r="E20" s="461"/>
      <c r="F20" s="461"/>
      <c r="G20" s="461"/>
      <c r="H20" s="461"/>
      <c r="I20" s="461"/>
      <c r="J20" s="461"/>
      <c r="K20" s="461"/>
      <c r="L20" s="461"/>
      <c r="M20" s="461"/>
      <c r="N20" s="461"/>
      <c r="O20" s="461"/>
      <c r="P20" s="461"/>
      <c r="Q20" s="461"/>
      <c r="R20" s="201">
        <v>0</v>
      </c>
      <c r="S20" s="462" t="s">
        <v>1851</v>
      </c>
      <c r="T20" s="462"/>
      <c r="U20" s="463"/>
    </row>
    <row r="21" spans="1:22" x14ac:dyDescent="0.25">
      <c r="A21" s="193" t="s">
        <v>1112</v>
      </c>
      <c r="B21" s="461" t="s">
        <v>1122</v>
      </c>
      <c r="C21" s="461"/>
      <c r="D21" s="461"/>
      <c r="E21" s="461"/>
      <c r="F21" s="461"/>
      <c r="G21" s="461"/>
      <c r="H21" s="461"/>
      <c r="I21" s="461"/>
      <c r="J21" s="461"/>
      <c r="K21" s="461"/>
      <c r="L21" s="461"/>
      <c r="M21" s="461"/>
      <c r="N21" s="461"/>
      <c r="O21" s="461"/>
      <c r="P21" s="461"/>
      <c r="Q21" s="461"/>
      <c r="R21" s="201">
        <v>121755.26</v>
      </c>
      <c r="S21" s="462" t="s">
        <v>13892</v>
      </c>
      <c r="T21" s="462"/>
      <c r="U21" s="463"/>
    </row>
    <row r="22" spans="1:22" x14ac:dyDescent="0.25">
      <c r="A22" s="193" t="s">
        <v>1124</v>
      </c>
      <c r="B22" s="461" t="s">
        <v>1103</v>
      </c>
      <c r="C22" s="461"/>
      <c r="D22" s="461"/>
      <c r="E22" s="461"/>
      <c r="F22" s="461"/>
      <c r="G22" s="461"/>
      <c r="H22" s="461"/>
      <c r="I22" s="461"/>
      <c r="J22" s="461"/>
      <c r="K22" s="461"/>
      <c r="L22" s="461"/>
      <c r="M22" s="461"/>
      <c r="N22" s="461"/>
      <c r="O22" s="461"/>
      <c r="P22" s="461"/>
      <c r="Q22" s="461"/>
      <c r="R22" s="201">
        <v>178063.07</v>
      </c>
      <c r="S22" s="462" t="s">
        <v>13892</v>
      </c>
      <c r="T22" s="462"/>
      <c r="U22" s="463"/>
    </row>
    <row r="23" spans="1:22" ht="31.5" x14ac:dyDescent="0.25">
      <c r="A23" s="193" t="s">
        <v>1125</v>
      </c>
      <c r="B23" s="485" t="s">
        <v>1288</v>
      </c>
      <c r="C23" s="486"/>
      <c r="D23" s="486"/>
      <c r="E23" s="486"/>
      <c r="F23" s="486"/>
      <c r="G23" s="486"/>
      <c r="H23" s="486"/>
      <c r="I23" s="486"/>
      <c r="J23" s="486"/>
      <c r="K23" s="486"/>
      <c r="L23" s="486"/>
      <c r="M23" s="486"/>
      <c r="N23" s="486"/>
      <c r="O23" s="486"/>
      <c r="P23" s="486"/>
      <c r="Q23" s="487"/>
      <c r="R23" s="194" t="s">
        <v>13893</v>
      </c>
      <c r="S23" s="488"/>
      <c r="T23" s="488"/>
      <c r="U23" s="489"/>
    </row>
    <row r="24" spans="1:22" ht="31.5" x14ac:dyDescent="0.25">
      <c r="A24" s="193" t="s">
        <v>1301</v>
      </c>
      <c r="B24" s="485" t="s">
        <v>1289</v>
      </c>
      <c r="C24" s="486"/>
      <c r="D24" s="486"/>
      <c r="E24" s="486"/>
      <c r="F24" s="486"/>
      <c r="G24" s="486"/>
      <c r="H24" s="486"/>
      <c r="I24" s="486"/>
      <c r="J24" s="486"/>
      <c r="K24" s="486"/>
      <c r="L24" s="486"/>
      <c r="M24" s="486"/>
      <c r="N24" s="486"/>
      <c r="O24" s="486"/>
      <c r="P24" s="486"/>
      <c r="Q24" s="487"/>
      <c r="R24" s="194" t="s">
        <v>13894</v>
      </c>
      <c r="S24" s="488"/>
      <c r="T24" s="488"/>
      <c r="U24" s="489"/>
    </row>
    <row r="25" spans="1:22" ht="16.5" thickBot="1" x14ac:dyDescent="0.3">
      <c r="A25" s="203" t="s">
        <v>1302</v>
      </c>
      <c r="B25" s="490" t="s">
        <v>1092</v>
      </c>
      <c r="C25" s="490"/>
      <c r="D25" s="490"/>
      <c r="E25" s="490"/>
      <c r="F25" s="490"/>
      <c r="G25" s="490"/>
      <c r="H25" s="490"/>
      <c r="I25" s="490"/>
      <c r="J25" s="490"/>
      <c r="K25" s="490"/>
      <c r="L25" s="490"/>
      <c r="M25" s="490"/>
      <c r="N25" s="490"/>
      <c r="O25" s="490"/>
      <c r="P25" s="490"/>
      <c r="Q25" s="490"/>
      <c r="R25" s="204" t="s">
        <v>13895</v>
      </c>
      <c r="S25" s="491" t="s">
        <v>1851</v>
      </c>
      <c r="T25" s="491"/>
      <c r="U25" s="492"/>
    </row>
    <row r="28" spans="1:22" ht="16.5" thickBot="1" x14ac:dyDescent="0.3"/>
    <row r="29" spans="1:22" ht="18" x14ac:dyDescent="0.25">
      <c r="A29" s="493" t="s">
        <v>1303</v>
      </c>
      <c r="B29" s="494"/>
      <c r="C29" s="494"/>
      <c r="D29" s="494"/>
      <c r="E29" s="494"/>
      <c r="F29" s="494"/>
      <c r="G29" s="494"/>
      <c r="H29" s="494"/>
      <c r="I29" s="494"/>
      <c r="J29" s="494"/>
      <c r="K29" s="494"/>
      <c r="L29" s="494"/>
      <c r="M29" s="494"/>
      <c r="N29" s="494"/>
      <c r="O29" s="494"/>
      <c r="P29" s="494"/>
      <c r="Q29" s="494"/>
      <c r="R29" s="494"/>
      <c r="S29" s="494"/>
      <c r="T29" s="494"/>
      <c r="U29" s="494"/>
      <c r="V29" s="495"/>
    </row>
    <row r="30" spans="1:22" ht="18" customHeight="1" x14ac:dyDescent="0.25">
      <c r="A30" s="496" t="s">
        <v>0</v>
      </c>
      <c r="B30" s="497" t="s">
        <v>13896</v>
      </c>
      <c r="C30" s="497" t="s">
        <v>1136</v>
      </c>
      <c r="D30" s="497" t="s">
        <v>1170</v>
      </c>
      <c r="E30" s="497" t="s">
        <v>1171</v>
      </c>
      <c r="F30" s="497" t="s">
        <v>1172</v>
      </c>
      <c r="G30" s="497" t="s">
        <v>71</v>
      </c>
      <c r="H30" s="497" t="s">
        <v>15066</v>
      </c>
      <c r="I30" s="498" t="s">
        <v>1204</v>
      </c>
      <c r="J30" s="498" t="s">
        <v>1205</v>
      </c>
      <c r="K30" s="205" t="s">
        <v>1206</v>
      </c>
      <c r="L30" s="498" t="s">
        <v>1207</v>
      </c>
      <c r="M30" s="503" t="s">
        <v>1208</v>
      </c>
      <c r="N30" s="503"/>
      <c r="O30" s="503"/>
      <c r="P30" s="504" t="s">
        <v>15101</v>
      </c>
      <c r="Q30" s="504"/>
      <c r="R30" s="504"/>
      <c r="S30" s="504"/>
      <c r="T30" s="498" t="s">
        <v>1209</v>
      </c>
      <c r="U30" s="497" t="s">
        <v>1117</v>
      </c>
    </row>
    <row r="31" spans="1:22" ht="69.75" customHeight="1" x14ac:dyDescent="0.25">
      <c r="A31" s="496"/>
      <c r="B31" s="497"/>
      <c r="C31" s="497"/>
      <c r="D31" s="497"/>
      <c r="E31" s="497"/>
      <c r="F31" s="497"/>
      <c r="G31" s="497"/>
      <c r="H31" s="497"/>
      <c r="I31" s="498"/>
      <c r="J31" s="498"/>
      <c r="K31" s="205" t="s">
        <v>1200</v>
      </c>
      <c r="L31" s="498"/>
      <c r="M31" s="205" t="s">
        <v>1201</v>
      </c>
      <c r="N31" s="205" t="s">
        <v>1202</v>
      </c>
      <c r="O31" s="205" t="s">
        <v>1203</v>
      </c>
      <c r="P31" s="206" t="s">
        <v>75</v>
      </c>
      <c r="Q31" s="206" t="s">
        <v>76</v>
      </c>
      <c r="R31" s="206" t="s">
        <v>1</v>
      </c>
      <c r="S31" s="206" t="s">
        <v>2</v>
      </c>
      <c r="T31" s="498"/>
      <c r="U31" s="497"/>
    </row>
    <row r="32" spans="1:22" ht="33" customHeight="1" x14ac:dyDescent="0.25">
      <c r="A32" s="207" t="s">
        <v>84</v>
      </c>
      <c r="B32" s="253" t="s">
        <v>2401</v>
      </c>
      <c r="C32" s="253" t="s">
        <v>14338</v>
      </c>
      <c r="D32" s="253" t="s">
        <v>1839</v>
      </c>
      <c r="E32" s="253" t="s">
        <v>15065</v>
      </c>
      <c r="F32" s="253" t="s">
        <v>14421</v>
      </c>
      <c r="G32" s="253" t="s">
        <v>1782</v>
      </c>
      <c r="H32" s="253" t="s">
        <v>1384</v>
      </c>
      <c r="I32" s="253" t="s">
        <v>15077</v>
      </c>
      <c r="J32" s="253" t="s">
        <v>13897</v>
      </c>
      <c r="K32" s="253" t="s">
        <v>15064</v>
      </c>
      <c r="L32" s="253"/>
      <c r="M32" s="253"/>
      <c r="N32" s="253"/>
      <c r="O32" s="253"/>
      <c r="P32" s="253"/>
      <c r="Q32" s="253"/>
      <c r="R32" s="254">
        <v>27.945959999999989</v>
      </c>
      <c r="S32" s="254">
        <v>0</v>
      </c>
      <c r="T32" s="254"/>
      <c r="U32" s="446" t="s">
        <v>15109</v>
      </c>
    </row>
    <row r="33" spans="1:21" ht="15.75" customHeight="1" x14ac:dyDescent="0.25">
      <c r="A33" s="207" t="s">
        <v>85</v>
      </c>
      <c r="B33" s="253" t="s">
        <v>2401</v>
      </c>
      <c r="C33" s="253" t="s">
        <v>14338</v>
      </c>
      <c r="D33" s="253" t="s">
        <v>1839</v>
      </c>
      <c r="E33" s="253" t="s">
        <v>15065</v>
      </c>
      <c r="F33" s="253" t="s">
        <v>14421</v>
      </c>
      <c r="G33" s="253" t="s">
        <v>1783</v>
      </c>
      <c r="H33" s="253" t="s">
        <v>1384</v>
      </c>
      <c r="I33" s="253" t="s">
        <v>15077</v>
      </c>
      <c r="J33" s="253" t="s">
        <v>13897</v>
      </c>
      <c r="K33" s="253" t="s">
        <v>15064</v>
      </c>
      <c r="L33" s="253"/>
      <c r="M33" s="253"/>
      <c r="N33" s="253"/>
      <c r="O33" s="253"/>
      <c r="P33" s="253"/>
      <c r="Q33" s="253"/>
      <c r="R33" s="254">
        <v>0</v>
      </c>
      <c r="S33" s="254">
        <v>0</v>
      </c>
      <c r="T33" s="254"/>
      <c r="U33" s="447"/>
    </row>
    <row r="34" spans="1:21" ht="15.75" customHeight="1" x14ac:dyDescent="0.25">
      <c r="A34" s="207" t="s">
        <v>86</v>
      </c>
      <c r="B34" s="253" t="s">
        <v>2401</v>
      </c>
      <c r="C34" s="253" t="s">
        <v>14338</v>
      </c>
      <c r="D34" s="253" t="s">
        <v>1839</v>
      </c>
      <c r="E34" s="253" t="s">
        <v>15065</v>
      </c>
      <c r="F34" s="253" t="s">
        <v>14421</v>
      </c>
      <c r="G34" s="253" t="s">
        <v>1784</v>
      </c>
      <c r="H34" s="253" t="s">
        <v>1384</v>
      </c>
      <c r="I34" s="253" t="s">
        <v>15077</v>
      </c>
      <c r="J34" s="253" t="s">
        <v>13897</v>
      </c>
      <c r="K34" s="253" t="s">
        <v>15064</v>
      </c>
      <c r="L34" s="253"/>
      <c r="M34" s="253"/>
      <c r="N34" s="253"/>
      <c r="O34" s="253"/>
      <c r="P34" s="253"/>
      <c r="Q34" s="253"/>
      <c r="R34" s="254">
        <v>16.950960000000002</v>
      </c>
      <c r="S34" s="254">
        <v>0</v>
      </c>
      <c r="T34" s="254"/>
      <c r="U34" s="447"/>
    </row>
    <row r="35" spans="1:21" ht="15.75" customHeight="1" x14ac:dyDescent="0.25">
      <c r="A35" s="207" t="s">
        <v>87</v>
      </c>
      <c r="B35" s="253" t="s">
        <v>2401</v>
      </c>
      <c r="C35" s="253" t="s">
        <v>14338</v>
      </c>
      <c r="D35" s="253" t="s">
        <v>1839</v>
      </c>
      <c r="E35" s="253" t="s">
        <v>15065</v>
      </c>
      <c r="F35" s="253" t="s">
        <v>14421</v>
      </c>
      <c r="G35" s="253" t="s">
        <v>1785</v>
      </c>
      <c r="H35" s="253" t="s">
        <v>1384</v>
      </c>
      <c r="I35" s="253" t="s">
        <v>15077</v>
      </c>
      <c r="J35" s="253" t="s">
        <v>13897</v>
      </c>
      <c r="K35" s="253" t="s">
        <v>15064</v>
      </c>
      <c r="L35" s="253"/>
      <c r="M35" s="253"/>
      <c r="N35" s="253"/>
      <c r="O35" s="253"/>
      <c r="P35" s="253"/>
      <c r="Q35" s="253"/>
      <c r="R35" s="254">
        <v>4.4260000000000002</v>
      </c>
      <c r="S35" s="254">
        <v>0</v>
      </c>
      <c r="T35" s="254"/>
      <c r="U35" s="447"/>
    </row>
    <row r="36" spans="1:21" ht="15.75" customHeight="1" x14ac:dyDescent="0.25">
      <c r="A36" s="207" t="s">
        <v>88</v>
      </c>
      <c r="B36" s="253" t="s">
        <v>2401</v>
      </c>
      <c r="C36" s="253" t="s">
        <v>14338</v>
      </c>
      <c r="D36" s="253" t="s">
        <v>1839</v>
      </c>
      <c r="E36" s="253" t="s">
        <v>15065</v>
      </c>
      <c r="F36" s="253" t="s">
        <v>14421</v>
      </c>
      <c r="G36" s="253" t="s">
        <v>1786</v>
      </c>
      <c r="H36" s="253" t="s">
        <v>1384</v>
      </c>
      <c r="I36" s="253" t="s">
        <v>15077</v>
      </c>
      <c r="J36" s="253" t="s">
        <v>13897</v>
      </c>
      <c r="K36" s="253" t="s">
        <v>15064</v>
      </c>
      <c r="L36" s="253"/>
      <c r="M36" s="253"/>
      <c r="N36" s="253"/>
      <c r="O36" s="253"/>
      <c r="P36" s="253"/>
      <c r="Q36" s="253"/>
      <c r="R36" s="254">
        <v>11.855399999999996</v>
      </c>
      <c r="S36" s="254">
        <v>0</v>
      </c>
      <c r="T36" s="254"/>
      <c r="U36" s="447"/>
    </row>
    <row r="37" spans="1:21" ht="15.75" customHeight="1" x14ac:dyDescent="0.25">
      <c r="A37" s="207" t="s">
        <v>89</v>
      </c>
      <c r="B37" s="253" t="s">
        <v>2401</v>
      </c>
      <c r="C37" s="253" t="s">
        <v>14205</v>
      </c>
      <c r="D37" s="253" t="s">
        <v>1839</v>
      </c>
      <c r="E37" s="253" t="s">
        <v>14239</v>
      </c>
      <c r="F37" s="253" t="s">
        <v>14313</v>
      </c>
      <c r="G37" s="253" t="s">
        <v>1782</v>
      </c>
      <c r="H37" s="253" t="s">
        <v>1385</v>
      </c>
      <c r="I37" s="253" t="s">
        <v>15077</v>
      </c>
      <c r="J37" s="253" t="s">
        <v>13897</v>
      </c>
      <c r="K37" s="253" t="s">
        <v>15064</v>
      </c>
      <c r="L37" s="253"/>
      <c r="M37" s="253"/>
      <c r="N37" s="253"/>
      <c r="O37" s="253"/>
      <c r="P37" s="253"/>
      <c r="Q37" s="253"/>
      <c r="R37" s="254">
        <v>11.44404000000001</v>
      </c>
      <c r="S37" s="254">
        <v>0</v>
      </c>
      <c r="T37" s="254"/>
      <c r="U37" s="447"/>
    </row>
    <row r="38" spans="1:21" ht="15.75" customHeight="1" x14ac:dyDescent="0.25">
      <c r="A38" s="207" t="s">
        <v>90</v>
      </c>
      <c r="B38" s="253" t="s">
        <v>2401</v>
      </c>
      <c r="C38" s="253" t="s">
        <v>14205</v>
      </c>
      <c r="D38" s="253" t="s">
        <v>1839</v>
      </c>
      <c r="E38" s="253" t="s">
        <v>14239</v>
      </c>
      <c r="F38" s="253" t="s">
        <v>14313</v>
      </c>
      <c r="G38" s="253" t="s">
        <v>1783</v>
      </c>
      <c r="H38" s="253" t="s">
        <v>1385</v>
      </c>
      <c r="I38" s="253" t="s">
        <v>15077</v>
      </c>
      <c r="J38" s="253" t="s">
        <v>13897</v>
      </c>
      <c r="K38" s="253" t="s">
        <v>15064</v>
      </c>
      <c r="L38" s="253"/>
      <c r="M38" s="253"/>
      <c r="N38" s="253"/>
      <c r="O38" s="253"/>
      <c r="P38" s="253"/>
      <c r="Q38" s="253"/>
      <c r="R38" s="254">
        <v>13.88364</v>
      </c>
      <c r="S38" s="254">
        <v>0</v>
      </c>
      <c r="T38" s="254"/>
      <c r="U38" s="447"/>
    </row>
    <row r="39" spans="1:21" ht="15.75" customHeight="1" x14ac:dyDescent="0.25">
      <c r="A39" s="207" t="s">
        <v>91</v>
      </c>
      <c r="B39" s="253" t="s">
        <v>5252</v>
      </c>
      <c r="C39" s="253" t="s">
        <v>15070</v>
      </c>
      <c r="D39" s="253" t="s">
        <v>1839</v>
      </c>
      <c r="E39" s="253" t="s">
        <v>15070</v>
      </c>
      <c r="F39" s="253" t="s">
        <v>15071</v>
      </c>
      <c r="G39" s="253" t="s">
        <v>1787</v>
      </c>
      <c r="H39" s="253" t="s">
        <v>1386</v>
      </c>
      <c r="I39" s="253" t="s">
        <v>15077</v>
      </c>
      <c r="J39" s="253" t="s">
        <v>13897</v>
      </c>
      <c r="K39" s="253" t="s">
        <v>15064</v>
      </c>
      <c r="L39" s="253"/>
      <c r="M39" s="253"/>
      <c r="N39" s="253"/>
      <c r="O39" s="253"/>
      <c r="P39" s="253"/>
      <c r="Q39" s="253"/>
      <c r="R39" s="254">
        <v>4.360545000000001</v>
      </c>
      <c r="S39" s="254">
        <v>0</v>
      </c>
      <c r="T39" s="254"/>
      <c r="U39" s="447"/>
    </row>
    <row r="40" spans="1:21" ht="15.75" customHeight="1" x14ac:dyDescent="0.25">
      <c r="A40" s="207" t="s">
        <v>92</v>
      </c>
      <c r="B40" s="253" t="s">
        <v>5252</v>
      </c>
      <c r="C40" s="253" t="s">
        <v>15070</v>
      </c>
      <c r="D40" s="253" t="s">
        <v>1839</v>
      </c>
      <c r="E40" s="253" t="s">
        <v>15070</v>
      </c>
      <c r="F40" s="253" t="s">
        <v>15071</v>
      </c>
      <c r="G40" s="253" t="s">
        <v>1788</v>
      </c>
      <c r="H40" s="253" t="s">
        <v>1386</v>
      </c>
      <c r="I40" s="253" t="s">
        <v>15077</v>
      </c>
      <c r="J40" s="253" t="s">
        <v>13897</v>
      </c>
      <c r="K40" s="253" t="s">
        <v>15064</v>
      </c>
      <c r="L40" s="253"/>
      <c r="M40" s="253"/>
      <c r="N40" s="253"/>
      <c r="O40" s="253"/>
      <c r="P40" s="253"/>
      <c r="Q40" s="253"/>
      <c r="R40" s="254">
        <v>2.3807200000000011</v>
      </c>
      <c r="S40" s="254">
        <v>0</v>
      </c>
      <c r="T40" s="254"/>
      <c r="U40" s="447"/>
    </row>
    <row r="41" spans="1:21" ht="15.75" customHeight="1" x14ac:dyDescent="0.25">
      <c r="A41" s="207" t="s">
        <v>93</v>
      </c>
      <c r="B41" s="253" t="s">
        <v>5252</v>
      </c>
      <c r="C41" s="253" t="s">
        <v>15070</v>
      </c>
      <c r="D41" s="253" t="s">
        <v>1840</v>
      </c>
      <c r="E41" s="253" t="s">
        <v>15070</v>
      </c>
      <c r="F41" s="253" t="s">
        <v>15071</v>
      </c>
      <c r="G41" s="253" t="s">
        <v>1789</v>
      </c>
      <c r="H41" s="253" t="s">
        <v>1386</v>
      </c>
      <c r="I41" s="253" t="s">
        <v>15077</v>
      </c>
      <c r="J41" s="253" t="s">
        <v>13897</v>
      </c>
      <c r="K41" s="253" t="s">
        <v>15064</v>
      </c>
      <c r="L41" s="253"/>
      <c r="M41" s="253"/>
      <c r="N41" s="253"/>
      <c r="O41" s="253"/>
      <c r="P41" s="253"/>
      <c r="Q41" s="253"/>
      <c r="R41" s="254">
        <v>1.9072000000000009</v>
      </c>
      <c r="S41" s="254">
        <v>0</v>
      </c>
      <c r="T41" s="254"/>
      <c r="U41" s="447"/>
    </row>
    <row r="42" spans="1:21" ht="15.75" customHeight="1" x14ac:dyDescent="0.25">
      <c r="A42" s="207" t="s">
        <v>94</v>
      </c>
      <c r="B42" s="253" t="s">
        <v>5252</v>
      </c>
      <c r="C42" s="253" t="s">
        <v>15067</v>
      </c>
      <c r="D42" s="253" t="s">
        <v>1840</v>
      </c>
      <c r="E42" s="253" t="s">
        <v>15068</v>
      </c>
      <c r="F42" s="253" t="s">
        <v>15069</v>
      </c>
      <c r="G42" s="253" t="s">
        <v>1787</v>
      </c>
      <c r="H42" s="253" t="s">
        <v>1387</v>
      </c>
      <c r="I42" s="253" t="s">
        <v>15077</v>
      </c>
      <c r="J42" s="253" t="s">
        <v>13897</v>
      </c>
      <c r="K42" s="253" t="s">
        <v>15064</v>
      </c>
      <c r="L42" s="253"/>
      <c r="M42" s="253"/>
      <c r="N42" s="253"/>
      <c r="O42" s="253"/>
      <c r="P42" s="253"/>
      <c r="Q42" s="253"/>
      <c r="R42" s="254">
        <v>2.0804000000000014</v>
      </c>
      <c r="S42" s="254">
        <v>0</v>
      </c>
      <c r="T42" s="254"/>
      <c r="U42" s="447"/>
    </row>
    <row r="43" spans="1:21" ht="15.75" customHeight="1" x14ac:dyDescent="0.25">
      <c r="A43" s="207" t="s">
        <v>95</v>
      </c>
      <c r="B43" s="253" t="s">
        <v>5252</v>
      </c>
      <c r="C43" s="253" t="s">
        <v>15067</v>
      </c>
      <c r="D43" s="253" t="s">
        <v>1840</v>
      </c>
      <c r="E43" s="253" t="s">
        <v>15068</v>
      </c>
      <c r="F43" s="253" t="s">
        <v>15069</v>
      </c>
      <c r="G43" s="253" t="s">
        <v>1788</v>
      </c>
      <c r="H43" s="253" t="s">
        <v>1387</v>
      </c>
      <c r="I43" s="253" t="s">
        <v>15077</v>
      </c>
      <c r="J43" s="253" t="s">
        <v>13897</v>
      </c>
      <c r="K43" s="253" t="s">
        <v>15064</v>
      </c>
      <c r="L43" s="253"/>
      <c r="M43" s="253"/>
      <c r="N43" s="253"/>
      <c r="O43" s="253"/>
      <c r="P43" s="253"/>
      <c r="Q43" s="253"/>
      <c r="R43" s="254">
        <v>0.85229999999999984</v>
      </c>
      <c r="S43" s="254">
        <v>0</v>
      </c>
      <c r="T43" s="254"/>
      <c r="U43" s="447"/>
    </row>
    <row r="44" spans="1:21" ht="15.75" customHeight="1" x14ac:dyDescent="0.25">
      <c r="A44" s="207" t="s">
        <v>96</v>
      </c>
      <c r="B44" s="253" t="s">
        <v>5252</v>
      </c>
      <c r="C44" s="253" t="s">
        <v>15067</v>
      </c>
      <c r="D44" s="253" t="s">
        <v>1839</v>
      </c>
      <c r="E44" s="253" t="s">
        <v>15072</v>
      </c>
      <c r="F44" s="253" t="s">
        <v>15072</v>
      </c>
      <c r="G44" s="253" t="s">
        <v>1782</v>
      </c>
      <c r="H44" s="253" t="s">
        <v>1388</v>
      </c>
      <c r="I44" s="253" t="s">
        <v>15077</v>
      </c>
      <c r="J44" s="253" t="s">
        <v>13897</v>
      </c>
      <c r="K44" s="253" t="s">
        <v>15064</v>
      </c>
      <c r="L44" s="253"/>
      <c r="M44" s="253"/>
      <c r="N44" s="253"/>
      <c r="O44" s="253"/>
      <c r="P44" s="253"/>
      <c r="Q44" s="253"/>
      <c r="R44" s="254">
        <v>1.1449199999999995</v>
      </c>
      <c r="S44" s="254">
        <v>0</v>
      </c>
      <c r="T44" s="254"/>
      <c r="U44" s="447"/>
    </row>
    <row r="45" spans="1:21" ht="15.75" customHeight="1" x14ac:dyDescent="0.25">
      <c r="A45" s="207" t="s">
        <v>97</v>
      </c>
      <c r="B45" s="253" t="s">
        <v>5252</v>
      </c>
      <c r="C45" s="253" t="s">
        <v>15067</v>
      </c>
      <c r="D45" s="253" t="s">
        <v>1839</v>
      </c>
      <c r="E45" s="253" t="s">
        <v>15072</v>
      </c>
      <c r="F45" s="253" t="s">
        <v>15072</v>
      </c>
      <c r="G45" s="253" t="s">
        <v>1783</v>
      </c>
      <c r="H45" s="253" t="s">
        <v>1388</v>
      </c>
      <c r="I45" s="253" t="s">
        <v>15077</v>
      </c>
      <c r="J45" s="253" t="s">
        <v>13897</v>
      </c>
      <c r="K45" s="253" t="s">
        <v>15064</v>
      </c>
      <c r="L45" s="253"/>
      <c r="M45" s="253"/>
      <c r="N45" s="253"/>
      <c r="O45" s="253"/>
      <c r="P45" s="253"/>
      <c r="Q45" s="253"/>
      <c r="R45" s="254">
        <v>0.78</v>
      </c>
      <c r="S45" s="254">
        <v>0</v>
      </c>
      <c r="T45" s="254"/>
      <c r="U45" s="447"/>
    </row>
    <row r="46" spans="1:21" ht="31.5" x14ac:dyDescent="0.25">
      <c r="A46" s="207" t="s">
        <v>98</v>
      </c>
      <c r="B46" s="253" t="s">
        <v>5252</v>
      </c>
      <c r="C46" s="253" t="s">
        <v>15067</v>
      </c>
      <c r="D46" s="253" t="s">
        <v>1839</v>
      </c>
      <c r="E46" s="253" t="s">
        <v>15067</v>
      </c>
      <c r="F46" s="253" t="s">
        <v>14875</v>
      </c>
      <c r="G46" s="253" t="s">
        <v>1787</v>
      </c>
      <c r="H46" s="253" t="s">
        <v>1389</v>
      </c>
      <c r="I46" s="253" t="s">
        <v>15077</v>
      </c>
      <c r="J46" s="253" t="s">
        <v>13897</v>
      </c>
      <c r="K46" s="253" t="s">
        <v>15064</v>
      </c>
      <c r="L46" s="253"/>
      <c r="M46" s="253"/>
      <c r="N46" s="253"/>
      <c r="O46" s="253"/>
      <c r="P46" s="253"/>
      <c r="Q46" s="253"/>
      <c r="R46" s="254">
        <v>2.5584800000000016</v>
      </c>
      <c r="S46" s="254">
        <v>0</v>
      </c>
      <c r="T46" s="254"/>
      <c r="U46" s="447"/>
    </row>
    <row r="47" spans="1:21" ht="31.5" x14ac:dyDescent="0.25">
      <c r="A47" s="207" t="s">
        <v>99</v>
      </c>
      <c r="B47" s="253" t="s">
        <v>5252</v>
      </c>
      <c r="C47" s="253" t="s">
        <v>15067</v>
      </c>
      <c r="D47" s="253" t="s">
        <v>1839</v>
      </c>
      <c r="E47" s="253" t="s">
        <v>15067</v>
      </c>
      <c r="F47" s="253" t="s">
        <v>14875</v>
      </c>
      <c r="G47" s="253" t="s">
        <v>1790</v>
      </c>
      <c r="H47" s="253" t="s">
        <v>1389</v>
      </c>
      <c r="I47" s="253" t="s">
        <v>15077</v>
      </c>
      <c r="J47" s="253" t="s">
        <v>13897</v>
      </c>
      <c r="K47" s="253" t="s">
        <v>15064</v>
      </c>
      <c r="L47" s="253"/>
      <c r="M47" s="253"/>
      <c r="N47" s="253"/>
      <c r="O47" s="253"/>
      <c r="P47" s="253"/>
      <c r="Q47" s="253"/>
      <c r="R47" s="254">
        <v>7.5003200000000021</v>
      </c>
      <c r="S47" s="254">
        <v>0</v>
      </c>
      <c r="T47" s="254"/>
      <c r="U47" s="447"/>
    </row>
    <row r="48" spans="1:21" ht="31.5" x14ac:dyDescent="0.25">
      <c r="A48" s="207" t="s">
        <v>100</v>
      </c>
      <c r="B48" s="253" t="s">
        <v>5252</v>
      </c>
      <c r="C48" s="253" t="s">
        <v>15067</v>
      </c>
      <c r="D48" s="253" t="s">
        <v>1839</v>
      </c>
      <c r="E48" s="253" t="s">
        <v>15067</v>
      </c>
      <c r="F48" s="253" t="s">
        <v>14875</v>
      </c>
      <c r="G48" s="253" t="s">
        <v>1788</v>
      </c>
      <c r="H48" s="253" t="s">
        <v>1389</v>
      </c>
      <c r="I48" s="253" t="s">
        <v>15077</v>
      </c>
      <c r="J48" s="253" t="s">
        <v>13897</v>
      </c>
      <c r="K48" s="253" t="s">
        <v>15064</v>
      </c>
      <c r="L48" s="253"/>
      <c r="M48" s="253"/>
      <c r="N48" s="253"/>
      <c r="O48" s="253"/>
      <c r="P48" s="253"/>
      <c r="Q48" s="253"/>
      <c r="R48" s="254">
        <v>3.7334400000000008</v>
      </c>
      <c r="S48" s="254">
        <v>0</v>
      </c>
      <c r="T48" s="254"/>
      <c r="U48" s="447"/>
    </row>
    <row r="49" spans="1:21" ht="31.5" x14ac:dyDescent="0.25">
      <c r="A49" s="207" t="s">
        <v>101</v>
      </c>
      <c r="B49" s="253" t="s">
        <v>5252</v>
      </c>
      <c r="C49" s="253" t="s">
        <v>15067</v>
      </c>
      <c r="D49" s="253" t="s">
        <v>1839</v>
      </c>
      <c r="E49" s="253" t="s">
        <v>15068</v>
      </c>
      <c r="F49" s="253" t="s">
        <v>15073</v>
      </c>
      <c r="G49" s="253" t="s">
        <v>1782</v>
      </c>
      <c r="H49" s="253" t="s">
        <v>1390</v>
      </c>
      <c r="I49" s="253" t="s">
        <v>15077</v>
      </c>
      <c r="J49" s="253" t="s">
        <v>13897</v>
      </c>
      <c r="K49" s="253" t="s">
        <v>15064</v>
      </c>
      <c r="L49" s="253"/>
      <c r="M49" s="253"/>
      <c r="N49" s="253"/>
      <c r="O49" s="253"/>
      <c r="P49" s="253"/>
      <c r="Q49" s="253"/>
      <c r="R49" s="254">
        <v>2.7695999999999987</v>
      </c>
      <c r="S49" s="254">
        <v>0</v>
      </c>
      <c r="T49" s="254"/>
      <c r="U49" s="448"/>
    </row>
    <row r="50" spans="1:21" x14ac:dyDescent="0.25">
      <c r="A50" s="207" t="s">
        <v>102</v>
      </c>
      <c r="B50" s="253" t="s">
        <v>5252</v>
      </c>
      <c r="C50" s="253" t="s">
        <v>1367</v>
      </c>
      <c r="D50" s="253" t="s">
        <v>1839</v>
      </c>
      <c r="E50" s="253" t="s">
        <v>15074</v>
      </c>
      <c r="F50" s="253" t="s">
        <v>15074</v>
      </c>
      <c r="G50" s="253" t="s">
        <v>1791</v>
      </c>
      <c r="H50" s="253" t="s">
        <v>1391</v>
      </c>
      <c r="I50" s="253" t="s">
        <v>15077</v>
      </c>
      <c r="J50" s="253" t="s">
        <v>13897</v>
      </c>
      <c r="K50" s="253" t="s">
        <v>15064</v>
      </c>
      <c r="L50" s="253"/>
      <c r="M50" s="253"/>
      <c r="N50" s="253"/>
      <c r="O50" s="253"/>
      <c r="P50" s="253"/>
      <c r="Q50" s="253"/>
      <c r="R50" s="254">
        <v>9.2143999999999942</v>
      </c>
      <c r="S50" s="254">
        <v>0</v>
      </c>
      <c r="T50" s="254"/>
      <c r="U50" s="255"/>
    </row>
    <row r="51" spans="1:21" x14ac:dyDescent="0.25">
      <c r="A51" s="207" t="s">
        <v>103</v>
      </c>
      <c r="B51" s="253" t="s">
        <v>5252</v>
      </c>
      <c r="C51" s="253" t="s">
        <v>1367</v>
      </c>
      <c r="D51" s="253" t="s">
        <v>1839</v>
      </c>
      <c r="E51" s="253" t="s">
        <v>15074</v>
      </c>
      <c r="F51" s="253" t="s">
        <v>15074</v>
      </c>
      <c r="G51" s="253" t="s">
        <v>1788</v>
      </c>
      <c r="H51" s="253" t="s">
        <v>1391</v>
      </c>
      <c r="I51" s="253" t="s">
        <v>15077</v>
      </c>
      <c r="J51" s="253" t="s">
        <v>13897</v>
      </c>
      <c r="K51" s="253" t="s">
        <v>15064</v>
      </c>
      <c r="L51" s="253"/>
      <c r="M51" s="253"/>
      <c r="N51" s="253"/>
      <c r="O51" s="253"/>
      <c r="P51" s="253"/>
      <c r="Q51" s="253"/>
      <c r="R51" s="254">
        <v>11.063399999999994</v>
      </c>
      <c r="S51" s="254">
        <v>0</v>
      </c>
      <c r="T51" s="254"/>
      <c r="U51" s="255"/>
    </row>
    <row r="52" spans="1:21" x14ac:dyDescent="0.25">
      <c r="A52" s="207" t="s">
        <v>104</v>
      </c>
      <c r="B52" s="253" t="s">
        <v>3732</v>
      </c>
      <c r="C52" s="253" t="s">
        <v>14466</v>
      </c>
      <c r="D52" s="253" t="s">
        <v>1839</v>
      </c>
      <c r="E52" s="253" t="s">
        <v>15075</v>
      </c>
      <c r="F52" s="253" t="s">
        <v>14487</v>
      </c>
      <c r="G52" s="253" t="s">
        <v>1782</v>
      </c>
      <c r="H52" s="253" t="s">
        <v>1392</v>
      </c>
      <c r="I52" s="253" t="s">
        <v>15077</v>
      </c>
      <c r="J52" s="253" t="s">
        <v>13897</v>
      </c>
      <c r="K52" s="253" t="s">
        <v>15064</v>
      </c>
      <c r="L52" s="253"/>
      <c r="M52" s="253"/>
      <c r="N52" s="253"/>
      <c r="O52" s="253"/>
      <c r="P52" s="253"/>
      <c r="Q52" s="253"/>
      <c r="R52" s="254">
        <v>15.074640000000004</v>
      </c>
      <c r="S52" s="254">
        <v>0</v>
      </c>
      <c r="T52" s="254"/>
      <c r="U52" s="255"/>
    </row>
    <row r="53" spans="1:21" x14ac:dyDescent="0.25">
      <c r="A53" s="207" t="s">
        <v>105</v>
      </c>
      <c r="B53" s="253" t="s">
        <v>3732</v>
      </c>
      <c r="C53" s="253" t="s">
        <v>14466</v>
      </c>
      <c r="D53" s="253" t="s">
        <v>1839</v>
      </c>
      <c r="E53" s="253" t="s">
        <v>15075</v>
      </c>
      <c r="F53" s="253" t="s">
        <v>14487</v>
      </c>
      <c r="G53" s="253" t="s">
        <v>1783</v>
      </c>
      <c r="H53" s="253" t="s">
        <v>1392</v>
      </c>
      <c r="I53" s="253" t="s">
        <v>15077</v>
      </c>
      <c r="J53" s="253" t="s">
        <v>13897</v>
      </c>
      <c r="K53" s="253" t="s">
        <v>15064</v>
      </c>
      <c r="L53" s="253"/>
      <c r="M53" s="253"/>
      <c r="N53" s="253"/>
      <c r="O53" s="253"/>
      <c r="P53" s="253"/>
      <c r="Q53" s="253"/>
      <c r="R53" s="254">
        <v>9.5771999999999977</v>
      </c>
      <c r="S53" s="254">
        <v>0</v>
      </c>
      <c r="T53" s="254"/>
      <c r="U53" s="255"/>
    </row>
    <row r="54" spans="1:21" x14ac:dyDescent="0.25">
      <c r="A54" s="207" t="s">
        <v>106</v>
      </c>
      <c r="B54" s="253" t="s">
        <v>3732</v>
      </c>
      <c r="C54" s="253" t="s">
        <v>14466</v>
      </c>
      <c r="D54" s="253" t="s">
        <v>1839</v>
      </c>
      <c r="E54" s="253" t="s">
        <v>15075</v>
      </c>
      <c r="F54" s="253" t="s">
        <v>14487</v>
      </c>
      <c r="G54" s="253" t="s">
        <v>1792</v>
      </c>
      <c r="H54" s="253" t="s">
        <v>1392</v>
      </c>
      <c r="I54" s="253" t="s">
        <v>15077</v>
      </c>
      <c r="J54" s="253" t="s">
        <v>13897</v>
      </c>
      <c r="K54" s="253" t="s">
        <v>15064</v>
      </c>
      <c r="L54" s="253"/>
      <c r="M54" s="253"/>
      <c r="N54" s="253"/>
      <c r="O54" s="253"/>
      <c r="P54" s="253"/>
      <c r="Q54" s="253"/>
      <c r="R54" s="254">
        <v>4.7436000000000016</v>
      </c>
      <c r="S54" s="254">
        <v>0</v>
      </c>
      <c r="T54" s="254"/>
      <c r="U54" s="255"/>
    </row>
    <row r="55" spans="1:21" x14ac:dyDescent="0.25">
      <c r="A55" s="207" t="s">
        <v>107</v>
      </c>
      <c r="B55" s="253" t="s">
        <v>5252</v>
      </c>
      <c r="C55" s="253" t="s">
        <v>1373</v>
      </c>
      <c r="D55" s="253" t="s">
        <v>1839</v>
      </c>
      <c r="E55" s="253" t="s">
        <v>1374</v>
      </c>
      <c r="F55" s="253" t="s">
        <v>14779</v>
      </c>
      <c r="G55" s="253" t="s">
        <v>1787</v>
      </c>
      <c r="H55" s="253" t="s">
        <v>1393</v>
      </c>
      <c r="I55" s="253" t="s">
        <v>15077</v>
      </c>
      <c r="J55" s="253" t="s">
        <v>13897</v>
      </c>
      <c r="K55" s="253" t="s">
        <v>15064</v>
      </c>
      <c r="L55" s="253"/>
      <c r="M55" s="253"/>
      <c r="N55" s="253"/>
      <c r="O55" s="253"/>
      <c r="P55" s="253"/>
      <c r="Q55" s="253"/>
      <c r="R55" s="254">
        <v>7.7023200000000003</v>
      </c>
      <c r="S55" s="254">
        <v>0</v>
      </c>
      <c r="T55" s="254"/>
      <c r="U55" s="255"/>
    </row>
    <row r="56" spans="1:21" x14ac:dyDescent="0.25">
      <c r="A56" s="207" t="s">
        <v>108</v>
      </c>
      <c r="B56" s="253" t="s">
        <v>5252</v>
      </c>
      <c r="C56" s="253" t="s">
        <v>1373</v>
      </c>
      <c r="D56" s="253" t="s">
        <v>1839</v>
      </c>
      <c r="E56" s="253" t="s">
        <v>1374</v>
      </c>
      <c r="F56" s="253" t="s">
        <v>14779</v>
      </c>
      <c r="G56" s="253" t="s">
        <v>1788</v>
      </c>
      <c r="H56" s="253" t="s">
        <v>1393</v>
      </c>
      <c r="I56" s="253" t="s">
        <v>15077</v>
      </c>
      <c r="J56" s="253" t="s">
        <v>13897</v>
      </c>
      <c r="K56" s="253" t="s">
        <v>15064</v>
      </c>
      <c r="L56" s="253"/>
      <c r="M56" s="253"/>
      <c r="N56" s="253"/>
      <c r="O56" s="253"/>
      <c r="P56" s="253"/>
      <c r="Q56" s="253"/>
      <c r="R56" s="254">
        <v>5.6794399999999996</v>
      </c>
      <c r="S56" s="254">
        <v>0</v>
      </c>
      <c r="T56" s="254"/>
      <c r="U56" s="255"/>
    </row>
    <row r="57" spans="1:21" x14ac:dyDescent="0.25">
      <c r="A57" s="207" t="s">
        <v>109</v>
      </c>
      <c r="B57" s="253" t="s">
        <v>5252</v>
      </c>
      <c r="C57" s="253" t="s">
        <v>2393</v>
      </c>
      <c r="D57" s="253" t="s">
        <v>1839</v>
      </c>
      <c r="E57" s="253" t="s">
        <v>2394</v>
      </c>
      <c r="F57" s="253" t="s">
        <v>1394</v>
      </c>
      <c r="G57" s="253" t="s">
        <v>1791</v>
      </c>
      <c r="H57" s="253" t="s">
        <v>1394</v>
      </c>
      <c r="I57" s="253" t="s">
        <v>15077</v>
      </c>
      <c r="J57" s="253" t="s">
        <v>13897</v>
      </c>
      <c r="K57" s="253" t="s">
        <v>15064</v>
      </c>
      <c r="L57" s="253"/>
      <c r="M57" s="253"/>
      <c r="N57" s="253"/>
      <c r="O57" s="253"/>
      <c r="P57" s="253"/>
      <c r="Q57" s="253"/>
      <c r="R57" s="254">
        <v>11.965800000000003</v>
      </c>
      <c r="S57" s="254">
        <v>0</v>
      </c>
      <c r="T57" s="254"/>
      <c r="U57" s="255"/>
    </row>
    <row r="58" spans="1:21" x14ac:dyDescent="0.25">
      <c r="A58" s="207" t="s">
        <v>110</v>
      </c>
      <c r="B58" s="253" t="s">
        <v>5252</v>
      </c>
      <c r="C58" s="253" t="s">
        <v>2393</v>
      </c>
      <c r="D58" s="253" t="s">
        <v>1839</v>
      </c>
      <c r="E58" s="253" t="s">
        <v>2394</v>
      </c>
      <c r="F58" s="253" t="s">
        <v>1394</v>
      </c>
      <c r="G58" s="253" t="s">
        <v>1788</v>
      </c>
      <c r="H58" s="253" t="s">
        <v>1394</v>
      </c>
      <c r="I58" s="253" t="s">
        <v>15077</v>
      </c>
      <c r="J58" s="253" t="s">
        <v>13897</v>
      </c>
      <c r="K58" s="253" t="s">
        <v>15064</v>
      </c>
      <c r="L58" s="253"/>
      <c r="M58" s="253"/>
      <c r="N58" s="253"/>
      <c r="O58" s="253"/>
      <c r="P58" s="253"/>
      <c r="Q58" s="253"/>
      <c r="R58" s="254">
        <v>10.14864</v>
      </c>
      <c r="S58" s="254">
        <v>0</v>
      </c>
      <c r="T58" s="254"/>
      <c r="U58" s="255"/>
    </row>
    <row r="59" spans="1:21" x14ac:dyDescent="0.25">
      <c r="A59" s="207" t="s">
        <v>111</v>
      </c>
      <c r="B59" s="253" t="s">
        <v>3732</v>
      </c>
      <c r="C59" s="253" t="s">
        <v>14466</v>
      </c>
      <c r="D59" s="253" t="s">
        <v>1839</v>
      </c>
      <c r="E59" s="253" t="s">
        <v>4648</v>
      </c>
      <c r="F59" s="253" t="s">
        <v>14489</v>
      </c>
      <c r="G59" s="253" t="s">
        <v>1782</v>
      </c>
      <c r="H59" s="253" t="s">
        <v>1395</v>
      </c>
      <c r="I59" s="253" t="s">
        <v>15077</v>
      </c>
      <c r="J59" s="253" t="s">
        <v>13897</v>
      </c>
      <c r="K59" s="253" t="s">
        <v>15064</v>
      </c>
      <c r="L59" s="253"/>
      <c r="M59" s="253"/>
      <c r="N59" s="253"/>
      <c r="O59" s="253"/>
      <c r="P59" s="253"/>
      <c r="Q59" s="253"/>
      <c r="R59" s="254">
        <v>8.6653200000000012</v>
      </c>
      <c r="S59" s="254">
        <v>0</v>
      </c>
      <c r="T59" s="254"/>
      <c r="U59" s="255"/>
    </row>
    <row r="60" spans="1:21" x14ac:dyDescent="0.25">
      <c r="A60" s="207" t="s">
        <v>112</v>
      </c>
      <c r="B60" s="253" t="s">
        <v>3732</v>
      </c>
      <c r="C60" s="253" t="s">
        <v>14466</v>
      </c>
      <c r="D60" s="253" t="s">
        <v>1839</v>
      </c>
      <c r="E60" s="253" t="s">
        <v>4648</v>
      </c>
      <c r="F60" s="253" t="s">
        <v>14489</v>
      </c>
      <c r="G60" s="253" t="s">
        <v>1783</v>
      </c>
      <c r="H60" s="253" t="s">
        <v>1395</v>
      </c>
      <c r="I60" s="253" t="s">
        <v>15077</v>
      </c>
      <c r="J60" s="253" t="s">
        <v>13897</v>
      </c>
      <c r="K60" s="253" t="s">
        <v>15064</v>
      </c>
      <c r="L60" s="253"/>
      <c r="M60" s="253"/>
      <c r="N60" s="253"/>
      <c r="O60" s="253"/>
      <c r="P60" s="253"/>
      <c r="Q60" s="253"/>
      <c r="R60" s="254">
        <v>5.93628</v>
      </c>
      <c r="S60" s="254">
        <v>0</v>
      </c>
      <c r="T60" s="254"/>
      <c r="U60" s="255"/>
    </row>
    <row r="61" spans="1:21" ht="31.5" x14ac:dyDescent="0.25">
      <c r="A61" s="207" t="s">
        <v>113</v>
      </c>
      <c r="B61" s="253" t="s">
        <v>5252</v>
      </c>
      <c r="C61" s="253" t="s">
        <v>14767</v>
      </c>
      <c r="D61" s="253" t="s">
        <v>1839</v>
      </c>
      <c r="E61" s="253" t="s">
        <v>1368</v>
      </c>
      <c r="F61" s="253" t="s">
        <v>14849</v>
      </c>
      <c r="G61" s="253" t="s">
        <v>1787</v>
      </c>
      <c r="H61" s="253" t="s">
        <v>1396</v>
      </c>
      <c r="I61" s="253" t="s">
        <v>15077</v>
      </c>
      <c r="J61" s="253" t="s">
        <v>13897</v>
      </c>
      <c r="K61" s="253" t="s">
        <v>15064</v>
      </c>
      <c r="L61" s="253"/>
      <c r="M61" s="253"/>
      <c r="N61" s="253"/>
      <c r="O61" s="253"/>
      <c r="P61" s="253"/>
      <c r="Q61" s="253"/>
      <c r="R61" s="254">
        <v>11.7972</v>
      </c>
      <c r="S61" s="254">
        <v>0</v>
      </c>
      <c r="T61" s="254"/>
      <c r="U61" s="255"/>
    </row>
    <row r="62" spans="1:21" ht="31.5" x14ac:dyDescent="0.25">
      <c r="A62" s="207" t="s">
        <v>114</v>
      </c>
      <c r="B62" s="253" t="s">
        <v>5252</v>
      </c>
      <c r="C62" s="253" t="s">
        <v>14767</v>
      </c>
      <c r="D62" s="253" t="s">
        <v>1839</v>
      </c>
      <c r="E62" s="253" t="s">
        <v>1368</v>
      </c>
      <c r="F62" s="253" t="s">
        <v>14849</v>
      </c>
      <c r="G62" s="253" t="s">
        <v>1788</v>
      </c>
      <c r="H62" s="253" t="s">
        <v>1396</v>
      </c>
      <c r="I62" s="253" t="s">
        <v>15077</v>
      </c>
      <c r="J62" s="253" t="s">
        <v>13897</v>
      </c>
      <c r="K62" s="253" t="s">
        <v>15064</v>
      </c>
      <c r="L62" s="253"/>
      <c r="M62" s="253"/>
      <c r="N62" s="253"/>
      <c r="O62" s="253"/>
      <c r="P62" s="253"/>
      <c r="Q62" s="253"/>
      <c r="R62" s="254">
        <v>18.169560000000001</v>
      </c>
      <c r="S62" s="254">
        <v>0</v>
      </c>
      <c r="T62" s="254"/>
      <c r="U62" s="255"/>
    </row>
    <row r="63" spans="1:21" x14ac:dyDescent="0.25">
      <c r="A63" s="207" t="s">
        <v>115</v>
      </c>
      <c r="B63" s="253" t="s">
        <v>3732</v>
      </c>
      <c r="C63" s="253" t="s">
        <v>14466</v>
      </c>
      <c r="D63" s="253" t="s">
        <v>1839</v>
      </c>
      <c r="E63" s="253" t="s">
        <v>14480</v>
      </c>
      <c r="F63" s="253" t="s">
        <v>14494</v>
      </c>
      <c r="G63" s="253" t="s">
        <v>1782</v>
      </c>
      <c r="H63" s="253" t="s">
        <v>1397</v>
      </c>
      <c r="I63" s="253" t="s">
        <v>15077</v>
      </c>
      <c r="J63" s="253" t="s">
        <v>13897</v>
      </c>
      <c r="K63" s="253" t="s">
        <v>15064</v>
      </c>
      <c r="L63" s="253"/>
      <c r="M63" s="253"/>
      <c r="N63" s="253"/>
      <c r="O63" s="253"/>
      <c r="P63" s="253"/>
      <c r="Q63" s="253"/>
      <c r="R63" s="254">
        <v>11.807999999999998</v>
      </c>
      <c r="S63" s="254">
        <v>0</v>
      </c>
      <c r="T63" s="254"/>
      <c r="U63" s="255"/>
    </row>
    <row r="64" spans="1:21" x14ac:dyDescent="0.25">
      <c r="A64" s="207" t="s">
        <v>116</v>
      </c>
      <c r="B64" s="253" t="s">
        <v>3732</v>
      </c>
      <c r="C64" s="253" t="s">
        <v>14466</v>
      </c>
      <c r="D64" s="253" t="s">
        <v>1839</v>
      </c>
      <c r="E64" s="253" t="s">
        <v>14480</v>
      </c>
      <c r="F64" s="253" t="s">
        <v>14494</v>
      </c>
      <c r="G64" s="253" t="s">
        <v>1783</v>
      </c>
      <c r="H64" s="253" t="s">
        <v>1397</v>
      </c>
      <c r="I64" s="253" t="s">
        <v>15077</v>
      </c>
      <c r="J64" s="253" t="s">
        <v>13897</v>
      </c>
      <c r="K64" s="253" t="s">
        <v>15064</v>
      </c>
      <c r="L64" s="253"/>
      <c r="M64" s="253"/>
      <c r="N64" s="253"/>
      <c r="O64" s="253"/>
      <c r="P64" s="253"/>
      <c r="Q64" s="253"/>
      <c r="R64" s="254">
        <v>14.374200000000004</v>
      </c>
      <c r="S64" s="254">
        <v>0</v>
      </c>
      <c r="T64" s="254"/>
      <c r="U64" s="255"/>
    </row>
    <row r="65" spans="1:21" ht="31.5" x14ac:dyDescent="0.25">
      <c r="A65" s="207" t="s">
        <v>117</v>
      </c>
      <c r="B65" s="253" t="s">
        <v>2401</v>
      </c>
      <c r="C65" s="253" t="s">
        <v>14338</v>
      </c>
      <c r="D65" s="253" t="s">
        <v>1839</v>
      </c>
      <c r="E65" s="253" t="s">
        <v>14352</v>
      </c>
      <c r="F65" s="253" t="s">
        <v>14418</v>
      </c>
      <c r="G65" s="253" t="s">
        <v>1782</v>
      </c>
      <c r="H65" s="253" t="s">
        <v>1398</v>
      </c>
      <c r="I65" s="253" t="s">
        <v>15077</v>
      </c>
      <c r="J65" s="253" t="s">
        <v>13897</v>
      </c>
      <c r="K65" s="253" t="s">
        <v>15064</v>
      </c>
      <c r="L65" s="253"/>
      <c r="M65" s="253"/>
      <c r="N65" s="253"/>
      <c r="O65" s="253"/>
      <c r="P65" s="253"/>
      <c r="Q65" s="253"/>
      <c r="R65" s="254">
        <v>5.26464</v>
      </c>
      <c r="S65" s="254">
        <v>0</v>
      </c>
      <c r="T65" s="254"/>
      <c r="U65" s="255"/>
    </row>
    <row r="66" spans="1:21" ht="31.5" x14ac:dyDescent="0.25">
      <c r="A66" s="207" t="s">
        <v>118</v>
      </c>
      <c r="B66" s="253" t="s">
        <v>2401</v>
      </c>
      <c r="C66" s="253" t="s">
        <v>14338</v>
      </c>
      <c r="D66" s="253" t="s">
        <v>1839</v>
      </c>
      <c r="E66" s="253" t="s">
        <v>14352</v>
      </c>
      <c r="F66" s="253" t="s">
        <v>14418</v>
      </c>
      <c r="G66" s="253" t="s">
        <v>1793</v>
      </c>
      <c r="H66" s="253" t="s">
        <v>1398</v>
      </c>
      <c r="I66" s="253" t="s">
        <v>15077</v>
      </c>
      <c r="J66" s="253" t="s">
        <v>13897</v>
      </c>
      <c r="K66" s="253" t="s">
        <v>15064</v>
      </c>
      <c r="L66" s="253"/>
      <c r="M66" s="253"/>
      <c r="N66" s="253"/>
      <c r="O66" s="253"/>
      <c r="P66" s="253"/>
      <c r="Q66" s="253"/>
      <c r="R66" s="254">
        <v>7.3239999999999998</v>
      </c>
      <c r="S66" s="254">
        <v>0</v>
      </c>
      <c r="T66" s="254"/>
      <c r="U66" s="255"/>
    </row>
    <row r="67" spans="1:21" x14ac:dyDescent="0.25">
      <c r="A67" s="207" t="s">
        <v>119</v>
      </c>
      <c r="B67" s="253" t="s">
        <v>5252</v>
      </c>
      <c r="C67" s="253" t="s">
        <v>2393</v>
      </c>
      <c r="D67" s="253" t="s">
        <v>1839</v>
      </c>
      <c r="E67" s="253" t="s">
        <v>2394</v>
      </c>
      <c r="F67" s="253" t="s">
        <v>1399</v>
      </c>
      <c r="G67" s="253" t="s">
        <v>1787</v>
      </c>
      <c r="H67" s="253" t="s">
        <v>1399</v>
      </c>
      <c r="I67" s="253" t="s">
        <v>15077</v>
      </c>
      <c r="J67" s="253" t="s">
        <v>13897</v>
      </c>
      <c r="K67" s="253" t="s">
        <v>15064</v>
      </c>
      <c r="L67" s="253"/>
      <c r="M67" s="253"/>
      <c r="N67" s="253"/>
      <c r="O67" s="253"/>
      <c r="P67" s="253"/>
      <c r="Q67" s="253"/>
      <c r="R67" s="254">
        <v>21.429999999999975</v>
      </c>
      <c r="S67" s="254">
        <v>0</v>
      </c>
      <c r="T67" s="254"/>
      <c r="U67" s="255"/>
    </row>
    <row r="68" spans="1:21" x14ac:dyDescent="0.25">
      <c r="A68" s="207" t="s">
        <v>120</v>
      </c>
      <c r="B68" s="253" t="s">
        <v>5252</v>
      </c>
      <c r="C68" s="253" t="s">
        <v>2393</v>
      </c>
      <c r="D68" s="253" t="s">
        <v>1839</v>
      </c>
      <c r="E68" s="253" t="s">
        <v>2394</v>
      </c>
      <c r="F68" s="253" t="s">
        <v>1399</v>
      </c>
      <c r="G68" s="253" t="s">
        <v>1788</v>
      </c>
      <c r="H68" s="253" t="s">
        <v>1399</v>
      </c>
      <c r="I68" s="253" t="s">
        <v>15077</v>
      </c>
      <c r="J68" s="253" t="s">
        <v>13897</v>
      </c>
      <c r="K68" s="253" t="s">
        <v>15064</v>
      </c>
      <c r="L68" s="253"/>
      <c r="M68" s="253"/>
      <c r="N68" s="253"/>
      <c r="O68" s="253"/>
      <c r="P68" s="253"/>
      <c r="Q68" s="253"/>
      <c r="R68" s="254">
        <v>18.530519999999992</v>
      </c>
      <c r="S68" s="254">
        <v>0</v>
      </c>
      <c r="T68" s="254"/>
      <c r="U68" s="255"/>
    </row>
    <row r="69" spans="1:21" x14ac:dyDescent="0.25">
      <c r="A69" s="207" t="s">
        <v>121</v>
      </c>
      <c r="B69" s="253" t="s">
        <v>5252</v>
      </c>
      <c r="C69" s="253" t="s">
        <v>2393</v>
      </c>
      <c r="D69" s="253" t="s">
        <v>1839</v>
      </c>
      <c r="E69" s="253" t="s">
        <v>2394</v>
      </c>
      <c r="F69" s="253" t="s">
        <v>1399</v>
      </c>
      <c r="G69" s="253" t="s">
        <v>1794</v>
      </c>
      <c r="H69" s="253" t="s">
        <v>1399</v>
      </c>
      <c r="I69" s="253" t="s">
        <v>15077</v>
      </c>
      <c r="J69" s="253" t="s">
        <v>13897</v>
      </c>
      <c r="K69" s="253" t="s">
        <v>15064</v>
      </c>
      <c r="L69" s="253"/>
      <c r="M69" s="253"/>
      <c r="N69" s="253"/>
      <c r="O69" s="253"/>
      <c r="P69" s="253"/>
      <c r="Q69" s="253"/>
      <c r="R69" s="254">
        <v>20.712839999999996</v>
      </c>
      <c r="S69" s="254">
        <v>0</v>
      </c>
      <c r="T69" s="254"/>
      <c r="U69" s="255"/>
    </row>
    <row r="70" spans="1:21" x14ac:dyDescent="0.25">
      <c r="A70" s="207" t="s">
        <v>122</v>
      </c>
      <c r="B70" s="253" t="s">
        <v>2401</v>
      </c>
      <c r="C70" s="253" t="s">
        <v>14205</v>
      </c>
      <c r="D70" s="253" t="s">
        <v>1839</v>
      </c>
      <c r="E70" s="253" t="s">
        <v>3569</v>
      </c>
      <c r="F70" s="253" t="s">
        <v>14333</v>
      </c>
      <c r="G70" s="253" t="s">
        <v>1782</v>
      </c>
      <c r="H70" s="253" t="s">
        <v>1400</v>
      </c>
      <c r="I70" s="253" t="s">
        <v>15077</v>
      </c>
      <c r="J70" s="253" t="s">
        <v>13897</v>
      </c>
      <c r="K70" s="253" t="s">
        <v>15064</v>
      </c>
      <c r="L70" s="253"/>
      <c r="M70" s="253"/>
      <c r="N70" s="253"/>
      <c r="O70" s="253"/>
      <c r="P70" s="253"/>
      <c r="Q70" s="253"/>
      <c r="R70" s="254">
        <v>14.413200000000003</v>
      </c>
      <c r="S70" s="254">
        <v>0</v>
      </c>
      <c r="T70" s="254"/>
      <c r="U70" s="255"/>
    </row>
    <row r="71" spans="1:21" x14ac:dyDescent="0.25">
      <c r="A71" s="207" t="s">
        <v>123</v>
      </c>
      <c r="B71" s="253" t="s">
        <v>2401</v>
      </c>
      <c r="C71" s="253" t="s">
        <v>14205</v>
      </c>
      <c r="D71" s="253" t="s">
        <v>1839</v>
      </c>
      <c r="E71" s="253" t="s">
        <v>3569</v>
      </c>
      <c r="F71" s="253" t="s">
        <v>14333</v>
      </c>
      <c r="G71" s="253" t="s">
        <v>1783</v>
      </c>
      <c r="H71" s="253" t="s">
        <v>1400</v>
      </c>
      <c r="I71" s="253" t="s">
        <v>15077</v>
      </c>
      <c r="J71" s="253" t="s">
        <v>13897</v>
      </c>
      <c r="K71" s="253" t="s">
        <v>15064</v>
      </c>
      <c r="L71" s="253"/>
      <c r="M71" s="253"/>
      <c r="N71" s="253"/>
      <c r="O71" s="253"/>
      <c r="P71" s="253"/>
      <c r="Q71" s="253"/>
      <c r="R71" s="254">
        <v>18.580200000000005</v>
      </c>
      <c r="S71" s="254">
        <v>0</v>
      </c>
      <c r="T71" s="254"/>
      <c r="U71" s="255"/>
    </row>
    <row r="72" spans="1:21" x14ac:dyDescent="0.25">
      <c r="A72" s="207" t="s">
        <v>124</v>
      </c>
      <c r="B72" s="253" t="s">
        <v>3732</v>
      </c>
      <c r="C72" s="253" t="s">
        <v>14466</v>
      </c>
      <c r="D72" s="253" t="s">
        <v>1839</v>
      </c>
      <c r="E72" s="253" t="s">
        <v>14470</v>
      </c>
      <c r="F72" s="253" t="s">
        <v>14483</v>
      </c>
      <c r="G72" s="253" t="s">
        <v>1782</v>
      </c>
      <c r="H72" s="253" t="s">
        <v>1401</v>
      </c>
      <c r="I72" s="253" t="s">
        <v>15077</v>
      </c>
      <c r="J72" s="253" t="s">
        <v>13897</v>
      </c>
      <c r="K72" s="253" t="s">
        <v>15064</v>
      </c>
      <c r="L72" s="253"/>
      <c r="M72" s="253"/>
      <c r="N72" s="253"/>
      <c r="O72" s="253"/>
      <c r="P72" s="253"/>
      <c r="Q72" s="253"/>
      <c r="R72" s="254">
        <v>14.365960000000021</v>
      </c>
      <c r="S72" s="254">
        <v>0</v>
      </c>
      <c r="T72" s="254"/>
      <c r="U72" s="255"/>
    </row>
    <row r="73" spans="1:21" x14ac:dyDescent="0.25">
      <c r="A73" s="207" t="s">
        <v>125</v>
      </c>
      <c r="B73" s="253" t="s">
        <v>3732</v>
      </c>
      <c r="C73" s="253" t="s">
        <v>14466</v>
      </c>
      <c r="D73" s="253" t="s">
        <v>1839</v>
      </c>
      <c r="E73" s="253" t="s">
        <v>14470</v>
      </c>
      <c r="F73" s="253" t="s">
        <v>14483</v>
      </c>
      <c r="G73" s="253" t="s">
        <v>1783</v>
      </c>
      <c r="H73" s="253" t="s">
        <v>1401</v>
      </c>
      <c r="I73" s="253" t="s">
        <v>15077</v>
      </c>
      <c r="J73" s="253" t="s">
        <v>13897</v>
      </c>
      <c r="K73" s="253" t="s">
        <v>15064</v>
      </c>
      <c r="L73" s="253"/>
      <c r="M73" s="253"/>
      <c r="N73" s="253"/>
      <c r="O73" s="253"/>
      <c r="P73" s="253"/>
      <c r="Q73" s="253"/>
      <c r="R73" s="254">
        <v>8.3476911999999821</v>
      </c>
      <c r="S73" s="254">
        <v>0</v>
      </c>
      <c r="T73" s="254"/>
      <c r="U73" s="255"/>
    </row>
    <row r="74" spans="1:21" x14ac:dyDescent="0.25">
      <c r="A74" s="207" t="s">
        <v>126</v>
      </c>
      <c r="B74" s="253" t="s">
        <v>3732</v>
      </c>
      <c r="C74" s="253" t="s">
        <v>14466</v>
      </c>
      <c r="D74" s="253" t="s">
        <v>1839</v>
      </c>
      <c r="E74" s="253" t="s">
        <v>14470</v>
      </c>
      <c r="F74" s="253" t="s">
        <v>14483</v>
      </c>
      <c r="G74" s="253" t="s">
        <v>1784</v>
      </c>
      <c r="H74" s="253" t="s">
        <v>1401</v>
      </c>
      <c r="I74" s="253" t="s">
        <v>15077</v>
      </c>
      <c r="J74" s="253" t="s">
        <v>13897</v>
      </c>
      <c r="K74" s="253" t="s">
        <v>15064</v>
      </c>
      <c r="L74" s="253"/>
      <c r="M74" s="253"/>
      <c r="N74" s="253"/>
      <c r="O74" s="253"/>
      <c r="P74" s="253"/>
      <c r="Q74" s="253"/>
      <c r="R74" s="254">
        <v>16.258024000000002</v>
      </c>
      <c r="S74" s="254">
        <v>0</v>
      </c>
      <c r="T74" s="254"/>
      <c r="U74" s="255"/>
    </row>
    <row r="75" spans="1:21" x14ac:dyDescent="0.25">
      <c r="A75" s="207" t="s">
        <v>127</v>
      </c>
      <c r="B75" s="253" t="s">
        <v>2401</v>
      </c>
      <c r="C75" s="253" t="s">
        <v>14338</v>
      </c>
      <c r="D75" s="253" t="s">
        <v>1839</v>
      </c>
      <c r="E75" s="253" t="s">
        <v>14339</v>
      </c>
      <c r="F75" s="253" t="s">
        <v>14340</v>
      </c>
      <c r="G75" s="253" t="s">
        <v>1782</v>
      </c>
      <c r="H75" s="253" t="s">
        <v>1402</v>
      </c>
      <c r="I75" s="253" t="s">
        <v>15077</v>
      </c>
      <c r="J75" s="253" t="s">
        <v>13897</v>
      </c>
      <c r="K75" s="253" t="s">
        <v>15064</v>
      </c>
      <c r="L75" s="253"/>
      <c r="M75" s="253"/>
      <c r="N75" s="253"/>
      <c r="O75" s="253"/>
      <c r="P75" s="253"/>
      <c r="Q75" s="253"/>
      <c r="R75" s="254">
        <v>10.54140000000003</v>
      </c>
      <c r="S75" s="254">
        <v>0</v>
      </c>
      <c r="T75" s="254"/>
      <c r="U75" s="255"/>
    </row>
    <row r="76" spans="1:21" x14ac:dyDescent="0.25">
      <c r="A76" s="207" t="s">
        <v>128</v>
      </c>
      <c r="B76" s="253" t="s">
        <v>2401</v>
      </c>
      <c r="C76" s="253" t="s">
        <v>14338</v>
      </c>
      <c r="D76" s="253" t="s">
        <v>1839</v>
      </c>
      <c r="E76" s="253" t="s">
        <v>14339</v>
      </c>
      <c r="F76" s="253" t="s">
        <v>14340</v>
      </c>
      <c r="G76" s="253" t="s">
        <v>1783</v>
      </c>
      <c r="H76" s="253" t="s">
        <v>1402</v>
      </c>
      <c r="I76" s="253" t="s">
        <v>15077</v>
      </c>
      <c r="J76" s="253" t="s">
        <v>13897</v>
      </c>
      <c r="K76" s="253" t="s">
        <v>15064</v>
      </c>
      <c r="L76" s="253"/>
      <c r="M76" s="253"/>
      <c r="N76" s="253"/>
      <c r="O76" s="253"/>
      <c r="P76" s="253"/>
      <c r="Q76" s="253"/>
      <c r="R76" s="254">
        <v>11.050400000000071</v>
      </c>
      <c r="S76" s="254">
        <v>0</v>
      </c>
      <c r="T76" s="254"/>
      <c r="U76" s="255"/>
    </row>
    <row r="77" spans="1:21" x14ac:dyDescent="0.25">
      <c r="A77" s="207" t="s">
        <v>129</v>
      </c>
      <c r="B77" s="253" t="s">
        <v>2401</v>
      </c>
      <c r="C77" s="253" t="s">
        <v>14338</v>
      </c>
      <c r="D77" s="253" t="s">
        <v>1839</v>
      </c>
      <c r="E77" s="253" t="s">
        <v>14339</v>
      </c>
      <c r="F77" s="253" t="s">
        <v>14340</v>
      </c>
      <c r="G77" s="253" t="s">
        <v>1784</v>
      </c>
      <c r="H77" s="253" t="s">
        <v>1402</v>
      </c>
      <c r="I77" s="253" t="s">
        <v>15077</v>
      </c>
      <c r="J77" s="253" t="s">
        <v>13897</v>
      </c>
      <c r="K77" s="253" t="s">
        <v>15064</v>
      </c>
      <c r="L77" s="253"/>
      <c r="M77" s="253"/>
      <c r="N77" s="253"/>
      <c r="O77" s="253"/>
      <c r="P77" s="253"/>
      <c r="Q77" s="253"/>
      <c r="R77" s="254">
        <v>10.58749559999983</v>
      </c>
      <c r="S77" s="254">
        <v>0</v>
      </c>
      <c r="T77" s="254"/>
      <c r="U77" s="255"/>
    </row>
    <row r="78" spans="1:21" x14ac:dyDescent="0.25">
      <c r="A78" s="207" t="s">
        <v>130</v>
      </c>
      <c r="B78" s="253"/>
      <c r="C78" s="253"/>
      <c r="D78" s="253" t="s">
        <v>1839</v>
      </c>
      <c r="E78" s="253"/>
      <c r="F78" s="253"/>
      <c r="G78" s="253" t="s">
        <v>1782</v>
      </c>
      <c r="H78" s="253" t="s">
        <v>1403</v>
      </c>
      <c r="I78" s="253" t="s">
        <v>15077</v>
      </c>
      <c r="J78" s="253" t="s">
        <v>13897</v>
      </c>
      <c r="K78" s="253" t="s">
        <v>15064</v>
      </c>
      <c r="L78" s="253"/>
      <c r="M78" s="253"/>
      <c r="N78" s="253"/>
      <c r="O78" s="253"/>
      <c r="P78" s="253"/>
      <c r="Q78" s="253"/>
      <c r="R78" s="254">
        <v>0.26100000000000001</v>
      </c>
      <c r="S78" s="254">
        <v>0</v>
      </c>
      <c r="T78" s="254"/>
      <c r="U78" s="255"/>
    </row>
    <row r="79" spans="1:21" x14ac:dyDescent="0.25">
      <c r="A79" s="207" t="s">
        <v>131</v>
      </c>
      <c r="B79" s="253"/>
      <c r="C79" s="253"/>
      <c r="D79" s="253" t="s">
        <v>1839</v>
      </c>
      <c r="E79" s="253"/>
      <c r="F79" s="253"/>
      <c r="G79" s="253" t="s">
        <v>1783</v>
      </c>
      <c r="H79" s="253" t="s">
        <v>1403</v>
      </c>
      <c r="I79" s="253" t="s">
        <v>15077</v>
      </c>
      <c r="J79" s="253" t="s">
        <v>13897</v>
      </c>
      <c r="K79" s="253" t="s">
        <v>15064</v>
      </c>
      <c r="L79" s="253"/>
      <c r="M79" s="253"/>
      <c r="N79" s="253"/>
      <c r="O79" s="253"/>
      <c r="P79" s="253"/>
      <c r="Q79" s="253"/>
      <c r="R79" s="254">
        <v>0.48699999999999999</v>
      </c>
      <c r="S79" s="254">
        <v>0</v>
      </c>
      <c r="T79" s="254"/>
      <c r="U79" s="255"/>
    </row>
    <row r="80" spans="1:21" x14ac:dyDescent="0.25">
      <c r="A80" s="207" t="s">
        <v>132</v>
      </c>
      <c r="B80" s="253" t="s">
        <v>5252</v>
      </c>
      <c r="C80" s="253" t="s">
        <v>1373</v>
      </c>
      <c r="D80" s="253" t="s">
        <v>1839</v>
      </c>
      <c r="E80" s="253" t="s">
        <v>1374</v>
      </c>
      <c r="F80" s="253" t="s">
        <v>14861</v>
      </c>
      <c r="G80" s="253" t="s">
        <v>1787</v>
      </c>
      <c r="H80" s="253" t="s">
        <v>1404</v>
      </c>
      <c r="I80" s="253" t="s">
        <v>15077</v>
      </c>
      <c r="J80" s="253" t="s">
        <v>13897</v>
      </c>
      <c r="K80" s="253" t="s">
        <v>15064</v>
      </c>
      <c r="L80" s="253"/>
      <c r="M80" s="253"/>
      <c r="N80" s="253"/>
      <c r="O80" s="253"/>
      <c r="P80" s="253"/>
      <c r="Q80" s="253"/>
      <c r="R80" s="254">
        <v>1.3352800000000002</v>
      </c>
      <c r="S80" s="254">
        <v>0</v>
      </c>
      <c r="T80" s="254"/>
      <c r="U80" s="255"/>
    </row>
    <row r="81" spans="1:21" x14ac:dyDescent="0.25">
      <c r="A81" s="207" t="s">
        <v>133</v>
      </c>
      <c r="B81" s="253" t="s">
        <v>5252</v>
      </c>
      <c r="C81" s="253" t="s">
        <v>1373</v>
      </c>
      <c r="D81" s="253" t="s">
        <v>1839</v>
      </c>
      <c r="E81" s="253" t="s">
        <v>1374</v>
      </c>
      <c r="F81" s="253" t="s">
        <v>14861</v>
      </c>
      <c r="G81" s="253" t="s">
        <v>1787</v>
      </c>
      <c r="H81" s="253" t="s">
        <v>1404</v>
      </c>
      <c r="I81" s="253" t="s">
        <v>15077</v>
      </c>
      <c r="J81" s="253" t="s">
        <v>13897</v>
      </c>
      <c r="K81" s="253" t="s">
        <v>15064</v>
      </c>
      <c r="L81" s="253"/>
      <c r="M81" s="253"/>
      <c r="N81" s="253"/>
      <c r="O81" s="253"/>
      <c r="P81" s="253"/>
      <c r="Q81" s="253"/>
      <c r="R81" s="254">
        <v>0</v>
      </c>
      <c r="S81" s="254">
        <v>0.29259999999999908</v>
      </c>
      <c r="T81" s="254"/>
      <c r="U81" s="255"/>
    </row>
    <row r="82" spans="1:21" x14ac:dyDescent="0.25">
      <c r="A82" s="207" t="s">
        <v>134</v>
      </c>
      <c r="B82" s="253" t="s">
        <v>5252</v>
      </c>
      <c r="C82" s="253" t="s">
        <v>1373</v>
      </c>
      <c r="D82" s="253" t="s">
        <v>1839</v>
      </c>
      <c r="E82" s="253" t="s">
        <v>1374</v>
      </c>
      <c r="F82" s="253" t="s">
        <v>14861</v>
      </c>
      <c r="G82" s="253" t="s">
        <v>1788</v>
      </c>
      <c r="H82" s="253" t="s">
        <v>1404</v>
      </c>
      <c r="I82" s="253" t="s">
        <v>15077</v>
      </c>
      <c r="J82" s="253" t="s">
        <v>13897</v>
      </c>
      <c r="K82" s="253" t="s">
        <v>15064</v>
      </c>
      <c r="L82" s="253"/>
      <c r="M82" s="253"/>
      <c r="N82" s="253"/>
      <c r="O82" s="253"/>
      <c r="P82" s="253"/>
      <c r="Q82" s="253"/>
      <c r="R82" s="254">
        <v>3.0995600000000012</v>
      </c>
      <c r="S82" s="254">
        <v>0</v>
      </c>
      <c r="T82" s="254"/>
      <c r="U82" s="255"/>
    </row>
    <row r="83" spans="1:21" x14ac:dyDescent="0.25">
      <c r="A83" s="207" t="s">
        <v>135</v>
      </c>
      <c r="B83" s="253" t="s">
        <v>5252</v>
      </c>
      <c r="C83" s="253" t="s">
        <v>1373</v>
      </c>
      <c r="D83" s="253" t="s">
        <v>1839</v>
      </c>
      <c r="E83" s="253" t="s">
        <v>1374</v>
      </c>
      <c r="F83" s="253" t="s">
        <v>14861</v>
      </c>
      <c r="G83" s="253" t="s">
        <v>1788</v>
      </c>
      <c r="H83" s="253" t="s">
        <v>1404</v>
      </c>
      <c r="I83" s="253" t="s">
        <v>15077</v>
      </c>
      <c r="J83" s="253" t="s">
        <v>13897</v>
      </c>
      <c r="K83" s="253" t="s">
        <v>15064</v>
      </c>
      <c r="L83" s="253"/>
      <c r="M83" s="253"/>
      <c r="N83" s="253"/>
      <c r="O83" s="253"/>
      <c r="P83" s="253"/>
      <c r="Q83" s="253"/>
      <c r="R83" s="254">
        <v>0</v>
      </c>
      <c r="S83" s="254">
        <v>0</v>
      </c>
      <c r="T83" s="254"/>
      <c r="U83" s="255"/>
    </row>
    <row r="84" spans="1:21" ht="31.5" x14ac:dyDescent="0.25">
      <c r="A84" s="207" t="s">
        <v>136</v>
      </c>
      <c r="B84" s="253" t="s">
        <v>5252</v>
      </c>
      <c r="C84" s="253" t="s">
        <v>14767</v>
      </c>
      <c r="D84" s="253" t="s">
        <v>1839</v>
      </c>
      <c r="E84" s="253" t="s">
        <v>1368</v>
      </c>
      <c r="F84" s="253" t="s">
        <v>14847</v>
      </c>
      <c r="G84" s="253" t="s">
        <v>1787</v>
      </c>
      <c r="H84" s="253" t="s">
        <v>1405</v>
      </c>
      <c r="I84" s="253" t="s">
        <v>15077</v>
      </c>
      <c r="J84" s="253" t="s">
        <v>13897</v>
      </c>
      <c r="K84" s="253" t="s">
        <v>15064</v>
      </c>
      <c r="L84" s="253"/>
      <c r="M84" s="253"/>
      <c r="N84" s="253"/>
      <c r="O84" s="253"/>
      <c r="P84" s="253"/>
      <c r="Q84" s="253"/>
      <c r="R84" s="254">
        <v>2.6306403599999997</v>
      </c>
      <c r="S84" s="254">
        <v>0</v>
      </c>
      <c r="T84" s="254"/>
      <c r="U84" s="255"/>
    </row>
    <row r="85" spans="1:21" ht="31.5" x14ac:dyDescent="0.25">
      <c r="A85" s="207" t="s">
        <v>137</v>
      </c>
      <c r="B85" s="253" t="s">
        <v>5252</v>
      </c>
      <c r="C85" s="253" t="s">
        <v>14767</v>
      </c>
      <c r="D85" s="253" t="s">
        <v>1839</v>
      </c>
      <c r="E85" s="253" t="s">
        <v>1368</v>
      </c>
      <c r="F85" s="253" t="s">
        <v>14847</v>
      </c>
      <c r="G85" s="253" t="s">
        <v>1788</v>
      </c>
      <c r="H85" s="253" t="s">
        <v>1405</v>
      </c>
      <c r="I85" s="253" t="s">
        <v>15077</v>
      </c>
      <c r="J85" s="253" t="s">
        <v>13897</v>
      </c>
      <c r="K85" s="253" t="s">
        <v>15064</v>
      </c>
      <c r="L85" s="253"/>
      <c r="M85" s="253"/>
      <c r="N85" s="253"/>
      <c r="O85" s="253"/>
      <c r="P85" s="253"/>
      <c r="Q85" s="253"/>
      <c r="R85" s="254">
        <v>1.0539894599999999</v>
      </c>
      <c r="S85" s="254">
        <v>0</v>
      </c>
      <c r="T85" s="254"/>
      <c r="U85" s="255"/>
    </row>
    <row r="86" spans="1:21" x14ac:dyDescent="0.25">
      <c r="A86" s="207" t="s">
        <v>138</v>
      </c>
      <c r="B86" s="253" t="s">
        <v>2401</v>
      </c>
      <c r="C86" s="253" t="s">
        <v>14338</v>
      </c>
      <c r="D86" s="253" t="s">
        <v>1839</v>
      </c>
      <c r="E86" s="253" t="s">
        <v>14339</v>
      </c>
      <c r="F86" s="253" t="s">
        <v>14340</v>
      </c>
      <c r="G86" s="253" t="s">
        <v>1782</v>
      </c>
      <c r="H86" s="253" t="s">
        <v>1406</v>
      </c>
      <c r="I86" s="253" t="s">
        <v>15077</v>
      </c>
      <c r="J86" s="253" t="s">
        <v>13897</v>
      </c>
      <c r="K86" s="253" t="s">
        <v>15064</v>
      </c>
      <c r="L86" s="253"/>
      <c r="M86" s="253"/>
      <c r="N86" s="253"/>
      <c r="O86" s="253"/>
      <c r="P86" s="253"/>
      <c r="Q86" s="253"/>
      <c r="R86" s="254">
        <v>18.165108</v>
      </c>
      <c r="S86" s="254">
        <v>0</v>
      </c>
      <c r="T86" s="254"/>
      <c r="U86" s="255"/>
    </row>
    <row r="87" spans="1:21" x14ac:dyDescent="0.25">
      <c r="A87" s="207" t="s">
        <v>139</v>
      </c>
      <c r="B87" s="253" t="s">
        <v>2401</v>
      </c>
      <c r="C87" s="253" t="s">
        <v>14338</v>
      </c>
      <c r="D87" s="253" t="s">
        <v>1839</v>
      </c>
      <c r="E87" s="253" t="s">
        <v>14339</v>
      </c>
      <c r="F87" s="253" t="s">
        <v>14340</v>
      </c>
      <c r="G87" s="253" t="s">
        <v>1783</v>
      </c>
      <c r="H87" s="253" t="s">
        <v>1406</v>
      </c>
      <c r="I87" s="253" t="s">
        <v>15077</v>
      </c>
      <c r="J87" s="253" t="s">
        <v>13897</v>
      </c>
      <c r="K87" s="253" t="s">
        <v>15064</v>
      </c>
      <c r="L87" s="253"/>
      <c r="M87" s="253"/>
      <c r="N87" s="253"/>
      <c r="O87" s="253"/>
      <c r="P87" s="253"/>
      <c r="Q87" s="253"/>
      <c r="R87" s="254">
        <v>16.534440000000004</v>
      </c>
      <c r="S87" s="254">
        <v>0</v>
      </c>
      <c r="T87" s="254"/>
      <c r="U87" s="255"/>
    </row>
    <row r="88" spans="1:21" x14ac:dyDescent="0.25">
      <c r="A88" s="207" t="s">
        <v>140</v>
      </c>
      <c r="B88" s="253" t="s">
        <v>2401</v>
      </c>
      <c r="C88" s="253" t="s">
        <v>14338</v>
      </c>
      <c r="D88" s="253" t="s">
        <v>1839</v>
      </c>
      <c r="E88" s="253" t="s">
        <v>14339</v>
      </c>
      <c r="F88" s="253" t="s">
        <v>14340</v>
      </c>
      <c r="G88" s="253" t="s">
        <v>1784</v>
      </c>
      <c r="H88" s="253" t="s">
        <v>1406</v>
      </c>
      <c r="I88" s="253" t="s">
        <v>15077</v>
      </c>
      <c r="J88" s="253" t="s">
        <v>13897</v>
      </c>
      <c r="K88" s="253" t="s">
        <v>15064</v>
      </c>
      <c r="L88" s="253"/>
      <c r="M88" s="253"/>
      <c r="N88" s="253"/>
      <c r="O88" s="253"/>
      <c r="P88" s="253"/>
      <c r="Q88" s="253"/>
      <c r="R88" s="254">
        <v>15.448463999999996</v>
      </c>
      <c r="S88" s="254">
        <v>0</v>
      </c>
      <c r="T88" s="254"/>
      <c r="U88" s="255"/>
    </row>
    <row r="89" spans="1:21" x14ac:dyDescent="0.25">
      <c r="A89" s="207" t="s">
        <v>141</v>
      </c>
      <c r="B89" s="253" t="s">
        <v>2401</v>
      </c>
      <c r="C89" s="253" t="s">
        <v>14338</v>
      </c>
      <c r="D89" s="253" t="s">
        <v>1839</v>
      </c>
      <c r="E89" s="253" t="s">
        <v>14339</v>
      </c>
      <c r="F89" s="253" t="s">
        <v>14340</v>
      </c>
      <c r="G89" s="253" t="s">
        <v>1786</v>
      </c>
      <c r="H89" s="253" t="s">
        <v>1406</v>
      </c>
      <c r="I89" s="253" t="s">
        <v>15077</v>
      </c>
      <c r="J89" s="253" t="s">
        <v>13897</v>
      </c>
      <c r="K89" s="253" t="s">
        <v>15064</v>
      </c>
      <c r="L89" s="253"/>
      <c r="M89" s="253"/>
      <c r="N89" s="253"/>
      <c r="O89" s="253"/>
      <c r="P89" s="253"/>
      <c r="Q89" s="253"/>
      <c r="R89" s="254">
        <v>9.4409600000000022</v>
      </c>
      <c r="S89" s="254">
        <v>0</v>
      </c>
      <c r="T89" s="254"/>
      <c r="U89" s="255"/>
    </row>
    <row r="90" spans="1:21" x14ac:dyDescent="0.25">
      <c r="A90" s="207" t="s">
        <v>142</v>
      </c>
      <c r="B90" s="253" t="s">
        <v>5271</v>
      </c>
      <c r="C90" s="253" t="s">
        <v>1380</v>
      </c>
      <c r="D90" s="253" t="s">
        <v>1840</v>
      </c>
      <c r="E90" s="253" t="s">
        <v>1382</v>
      </c>
      <c r="F90" s="253" t="s">
        <v>1382</v>
      </c>
      <c r="G90" s="253" t="s">
        <v>1782</v>
      </c>
      <c r="H90" s="253" t="s">
        <v>1407</v>
      </c>
      <c r="I90" s="253" t="s">
        <v>15077</v>
      </c>
      <c r="J90" s="253" t="s">
        <v>13897</v>
      </c>
      <c r="K90" s="253" t="s">
        <v>15064</v>
      </c>
      <c r="L90" s="253"/>
      <c r="M90" s="253"/>
      <c r="N90" s="253"/>
      <c r="O90" s="253"/>
      <c r="P90" s="253"/>
      <c r="Q90" s="253"/>
      <c r="R90" s="254">
        <v>3.3801821599999982</v>
      </c>
      <c r="S90" s="254">
        <v>0</v>
      </c>
      <c r="T90" s="254"/>
      <c r="U90" s="255"/>
    </row>
    <row r="91" spans="1:21" ht="31.5" x14ac:dyDescent="0.25">
      <c r="A91" s="207" t="s">
        <v>143</v>
      </c>
      <c r="B91" s="253" t="s">
        <v>5252</v>
      </c>
      <c r="C91" s="253" t="s">
        <v>1373</v>
      </c>
      <c r="D91" s="253" t="s">
        <v>1839</v>
      </c>
      <c r="E91" s="253" t="s">
        <v>1445</v>
      </c>
      <c r="F91" s="253" t="s">
        <v>1408</v>
      </c>
      <c r="G91" s="253" t="s">
        <v>1787</v>
      </c>
      <c r="H91" s="253" t="s">
        <v>1408</v>
      </c>
      <c r="I91" s="253" t="s">
        <v>15077</v>
      </c>
      <c r="J91" s="253" t="s">
        <v>13897</v>
      </c>
      <c r="K91" s="253" t="s">
        <v>15064</v>
      </c>
      <c r="L91" s="253"/>
      <c r="M91" s="253"/>
      <c r="N91" s="253"/>
      <c r="O91" s="253"/>
      <c r="P91" s="253"/>
      <c r="Q91" s="253"/>
      <c r="R91" s="254">
        <v>6.99</v>
      </c>
      <c r="S91" s="254">
        <v>0</v>
      </c>
      <c r="T91" s="254"/>
      <c r="U91" s="255"/>
    </row>
    <row r="92" spans="1:21" ht="31.5" x14ac:dyDescent="0.25">
      <c r="A92" s="207" t="s">
        <v>144</v>
      </c>
      <c r="B92" s="253" t="s">
        <v>5252</v>
      </c>
      <c r="C92" s="253" t="s">
        <v>1373</v>
      </c>
      <c r="D92" s="253" t="s">
        <v>1839</v>
      </c>
      <c r="E92" s="253" t="s">
        <v>1445</v>
      </c>
      <c r="F92" s="253" t="s">
        <v>1408</v>
      </c>
      <c r="G92" s="253" t="s">
        <v>1788</v>
      </c>
      <c r="H92" s="253" t="s">
        <v>1408</v>
      </c>
      <c r="I92" s="253" t="s">
        <v>15077</v>
      </c>
      <c r="J92" s="253" t="s">
        <v>13897</v>
      </c>
      <c r="K92" s="253" t="s">
        <v>15064</v>
      </c>
      <c r="L92" s="253"/>
      <c r="M92" s="253"/>
      <c r="N92" s="253"/>
      <c r="O92" s="253"/>
      <c r="P92" s="253"/>
      <c r="Q92" s="253"/>
      <c r="R92" s="254">
        <v>8.6395739999999979</v>
      </c>
      <c r="S92" s="254">
        <v>0</v>
      </c>
      <c r="T92" s="254"/>
      <c r="U92" s="255"/>
    </row>
    <row r="93" spans="1:21" x14ac:dyDescent="0.25">
      <c r="A93" s="207" t="s">
        <v>145</v>
      </c>
      <c r="B93" s="253" t="s">
        <v>5252</v>
      </c>
      <c r="C93" s="253" t="s">
        <v>2393</v>
      </c>
      <c r="D93" s="253" t="s">
        <v>1840</v>
      </c>
      <c r="E93" s="253" t="s">
        <v>2394</v>
      </c>
      <c r="F93" s="253" t="s">
        <v>1394</v>
      </c>
      <c r="G93" s="253" t="s">
        <v>1782</v>
      </c>
      <c r="H93" s="253" t="s">
        <v>1409</v>
      </c>
      <c r="I93" s="253" t="s">
        <v>15077</v>
      </c>
      <c r="J93" s="253" t="s">
        <v>13897</v>
      </c>
      <c r="K93" s="253" t="s">
        <v>15064</v>
      </c>
      <c r="L93" s="253"/>
      <c r="M93" s="253"/>
      <c r="N93" s="253"/>
      <c r="O93" s="253"/>
      <c r="P93" s="253"/>
      <c r="Q93" s="253"/>
      <c r="R93" s="254">
        <v>2.3633999999999995</v>
      </c>
      <c r="S93" s="254">
        <v>0</v>
      </c>
      <c r="T93" s="254"/>
      <c r="U93" s="255"/>
    </row>
    <row r="94" spans="1:21" x14ac:dyDescent="0.25">
      <c r="A94" s="207" t="s">
        <v>146</v>
      </c>
      <c r="B94" s="253" t="s">
        <v>3732</v>
      </c>
      <c r="C94" s="253" t="s">
        <v>14466</v>
      </c>
      <c r="D94" s="253" t="s">
        <v>1839</v>
      </c>
      <c r="E94" s="253" t="s">
        <v>14470</v>
      </c>
      <c r="F94" s="253" t="s">
        <v>14499</v>
      </c>
      <c r="G94" s="253" t="s">
        <v>1787</v>
      </c>
      <c r="H94" s="253" t="s">
        <v>1410</v>
      </c>
      <c r="I94" s="253" t="s">
        <v>15077</v>
      </c>
      <c r="J94" s="253" t="s">
        <v>13897</v>
      </c>
      <c r="K94" s="253" t="s">
        <v>15064</v>
      </c>
      <c r="L94" s="253"/>
      <c r="M94" s="253"/>
      <c r="N94" s="253"/>
      <c r="O94" s="253"/>
      <c r="P94" s="253"/>
      <c r="Q94" s="253"/>
      <c r="R94" s="254">
        <v>13.716600000000009</v>
      </c>
      <c r="S94" s="254">
        <v>0</v>
      </c>
      <c r="T94" s="254"/>
      <c r="U94" s="255"/>
    </row>
    <row r="95" spans="1:21" x14ac:dyDescent="0.25">
      <c r="A95" s="207" t="s">
        <v>147</v>
      </c>
      <c r="B95" s="253" t="s">
        <v>3732</v>
      </c>
      <c r="C95" s="253" t="s">
        <v>14466</v>
      </c>
      <c r="D95" s="253" t="s">
        <v>1839</v>
      </c>
      <c r="E95" s="253" t="s">
        <v>14470</v>
      </c>
      <c r="F95" s="253" t="s">
        <v>14499</v>
      </c>
      <c r="G95" s="253" t="s">
        <v>1790</v>
      </c>
      <c r="H95" s="253" t="s">
        <v>1410</v>
      </c>
      <c r="I95" s="253" t="s">
        <v>15077</v>
      </c>
      <c r="J95" s="253" t="s">
        <v>13897</v>
      </c>
      <c r="K95" s="253" t="s">
        <v>15064</v>
      </c>
      <c r="L95" s="188"/>
      <c r="M95" s="253"/>
      <c r="N95" s="188"/>
      <c r="O95" s="188"/>
      <c r="P95" s="188"/>
      <c r="Q95" s="189"/>
      <c r="R95" s="254">
        <v>9.7628400000000042</v>
      </c>
      <c r="S95" s="254">
        <v>0</v>
      </c>
      <c r="T95" s="254"/>
      <c r="U95" s="209"/>
    </row>
    <row r="96" spans="1:21" x14ac:dyDescent="0.25">
      <c r="A96" s="207" t="s">
        <v>148</v>
      </c>
      <c r="B96" s="253" t="s">
        <v>3732</v>
      </c>
      <c r="C96" s="253" t="s">
        <v>14466</v>
      </c>
      <c r="D96" s="253" t="s">
        <v>1839</v>
      </c>
      <c r="E96" s="253" t="s">
        <v>14470</v>
      </c>
      <c r="F96" s="253" t="s">
        <v>14499</v>
      </c>
      <c r="G96" s="253" t="s">
        <v>1788</v>
      </c>
      <c r="H96" s="253" t="s">
        <v>1410</v>
      </c>
      <c r="I96" s="253" t="s">
        <v>15077</v>
      </c>
      <c r="J96" s="253" t="s">
        <v>13897</v>
      </c>
      <c r="K96" s="253" t="s">
        <v>15064</v>
      </c>
      <c r="L96" s="188"/>
      <c r="M96" s="253"/>
      <c r="N96" s="188"/>
      <c r="O96" s="188"/>
      <c r="P96" s="188"/>
      <c r="Q96" s="189"/>
      <c r="R96" s="254">
        <v>0</v>
      </c>
      <c r="S96" s="254">
        <v>0</v>
      </c>
      <c r="T96" s="254"/>
      <c r="U96" s="210"/>
    </row>
    <row r="97" spans="1:21" x14ac:dyDescent="0.25">
      <c r="A97" s="207" t="s">
        <v>149</v>
      </c>
      <c r="B97" s="253" t="s">
        <v>3732</v>
      </c>
      <c r="C97" s="253" t="s">
        <v>14466</v>
      </c>
      <c r="D97" s="253" t="s">
        <v>1839</v>
      </c>
      <c r="E97" s="253" t="s">
        <v>14470</v>
      </c>
      <c r="F97" s="253" t="s">
        <v>14499</v>
      </c>
      <c r="G97" s="253" t="s">
        <v>1794</v>
      </c>
      <c r="H97" s="253" t="s">
        <v>1410</v>
      </c>
      <c r="I97" s="253" t="s">
        <v>15077</v>
      </c>
      <c r="J97" s="253" t="s">
        <v>13897</v>
      </c>
      <c r="K97" s="253" t="s">
        <v>15064</v>
      </c>
      <c r="L97" s="188"/>
      <c r="M97" s="253"/>
      <c r="N97" s="188"/>
      <c r="O97" s="188"/>
      <c r="P97" s="188"/>
      <c r="Q97" s="189"/>
      <c r="R97" s="254">
        <v>16.044839999999997</v>
      </c>
      <c r="S97" s="254">
        <v>0</v>
      </c>
      <c r="T97" s="254"/>
      <c r="U97" s="209"/>
    </row>
    <row r="98" spans="1:21" ht="31.5" x14ac:dyDescent="0.25">
      <c r="A98" s="207" t="s">
        <v>150</v>
      </c>
      <c r="B98" s="253" t="s">
        <v>3732</v>
      </c>
      <c r="C98" s="253" t="s">
        <v>14466</v>
      </c>
      <c r="D98" s="253" t="s">
        <v>1839</v>
      </c>
      <c r="E98" s="253" t="s">
        <v>14470</v>
      </c>
      <c r="F98" s="253" t="s">
        <v>14499</v>
      </c>
      <c r="G98" s="253" t="s">
        <v>1787</v>
      </c>
      <c r="H98" s="253" t="s">
        <v>1411</v>
      </c>
      <c r="I98" s="253" t="s">
        <v>15077</v>
      </c>
      <c r="J98" s="253" t="s">
        <v>13897</v>
      </c>
      <c r="K98" s="253" t="s">
        <v>15064</v>
      </c>
      <c r="L98" s="188"/>
      <c r="M98" s="253"/>
      <c r="N98" s="188"/>
      <c r="O98" s="188"/>
      <c r="P98" s="188"/>
      <c r="Q98" s="189"/>
      <c r="R98" s="254">
        <v>14.73348</v>
      </c>
      <c r="S98" s="254">
        <v>0</v>
      </c>
      <c r="T98" s="254"/>
      <c r="U98" s="209"/>
    </row>
    <row r="99" spans="1:21" ht="31.5" x14ac:dyDescent="0.25">
      <c r="A99" s="207" t="s">
        <v>151</v>
      </c>
      <c r="B99" s="253" t="s">
        <v>3732</v>
      </c>
      <c r="C99" s="253" t="s">
        <v>14466</v>
      </c>
      <c r="D99" s="253" t="s">
        <v>1839</v>
      </c>
      <c r="E99" s="253" t="s">
        <v>14470</v>
      </c>
      <c r="F99" s="253" t="s">
        <v>14499</v>
      </c>
      <c r="G99" s="253" t="s">
        <v>1788</v>
      </c>
      <c r="H99" s="253" t="s">
        <v>1411</v>
      </c>
      <c r="I99" s="253" t="s">
        <v>15077</v>
      </c>
      <c r="J99" s="253" t="s">
        <v>13897</v>
      </c>
      <c r="K99" s="253" t="s">
        <v>15064</v>
      </c>
      <c r="L99" s="188"/>
      <c r="M99" s="253"/>
      <c r="N99" s="188"/>
      <c r="O99" s="188"/>
      <c r="P99" s="188"/>
      <c r="Q99" s="189"/>
      <c r="R99" s="254">
        <v>16.622800000000009</v>
      </c>
      <c r="S99" s="254">
        <v>0</v>
      </c>
      <c r="T99" s="254"/>
      <c r="U99" s="209"/>
    </row>
    <row r="100" spans="1:21" x14ac:dyDescent="0.25">
      <c r="A100" s="207" t="s">
        <v>152</v>
      </c>
      <c r="B100" s="253" t="s">
        <v>3732</v>
      </c>
      <c r="C100" s="253" t="s">
        <v>14503</v>
      </c>
      <c r="D100" s="253" t="s">
        <v>1839</v>
      </c>
      <c r="E100" s="253" t="s">
        <v>14504</v>
      </c>
      <c r="F100" s="253" t="s">
        <v>14505</v>
      </c>
      <c r="G100" s="253" t="s">
        <v>1795</v>
      </c>
      <c r="H100" s="253" t="s">
        <v>1412</v>
      </c>
      <c r="I100" s="253" t="s">
        <v>15077</v>
      </c>
      <c r="J100" s="253" t="s">
        <v>13897</v>
      </c>
      <c r="K100" s="253" t="s">
        <v>15064</v>
      </c>
      <c r="L100" s="188"/>
      <c r="M100" s="253"/>
      <c r="N100" s="188"/>
      <c r="O100" s="188"/>
      <c r="P100" s="188"/>
      <c r="Q100" s="189"/>
      <c r="R100" s="254">
        <v>13.946519999999994</v>
      </c>
      <c r="S100" s="254">
        <v>0</v>
      </c>
      <c r="T100" s="254"/>
      <c r="U100" s="209"/>
    </row>
    <row r="101" spans="1:21" x14ac:dyDescent="0.25">
      <c r="A101" s="207" t="s">
        <v>153</v>
      </c>
      <c r="B101" s="253" t="s">
        <v>3732</v>
      </c>
      <c r="C101" s="253" t="s">
        <v>14503</v>
      </c>
      <c r="D101" s="253" t="s">
        <v>1839</v>
      </c>
      <c r="E101" s="253" t="s">
        <v>14504</v>
      </c>
      <c r="F101" s="253" t="s">
        <v>14505</v>
      </c>
      <c r="G101" s="253" t="s">
        <v>1796</v>
      </c>
      <c r="H101" s="253" t="s">
        <v>1412</v>
      </c>
      <c r="I101" s="253" t="s">
        <v>15077</v>
      </c>
      <c r="J101" s="253" t="s">
        <v>13897</v>
      </c>
      <c r="K101" s="253" t="s">
        <v>15064</v>
      </c>
      <c r="L101" s="188"/>
      <c r="M101" s="253"/>
      <c r="N101" s="188"/>
      <c r="O101" s="188"/>
      <c r="P101" s="188"/>
      <c r="Q101" s="189"/>
      <c r="R101" s="254">
        <v>0</v>
      </c>
      <c r="S101" s="254">
        <v>0</v>
      </c>
      <c r="T101" s="254"/>
      <c r="U101" s="209"/>
    </row>
    <row r="102" spans="1:21" x14ac:dyDescent="0.25">
      <c r="A102" s="207" t="s">
        <v>154</v>
      </c>
      <c r="B102" s="253" t="s">
        <v>3732</v>
      </c>
      <c r="C102" s="253" t="s">
        <v>14503</v>
      </c>
      <c r="D102" s="253" t="s">
        <v>1839</v>
      </c>
      <c r="E102" s="253" t="s">
        <v>14504</v>
      </c>
      <c r="F102" s="253" t="s">
        <v>14505</v>
      </c>
      <c r="G102" s="253" t="s">
        <v>1797</v>
      </c>
      <c r="H102" s="253" t="s">
        <v>1412</v>
      </c>
      <c r="I102" s="253" t="s">
        <v>15077</v>
      </c>
      <c r="J102" s="253" t="s">
        <v>13897</v>
      </c>
      <c r="K102" s="253" t="s">
        <v>15064</v>
      </c>
      <c r="L102" s="188"/>
      <c r="M102" s="253"/>
      <c r="N102" s="188"/>
      <c r="O102" s="188"/>
      <c r="P102" s="188"/>
      <c r="Q102" s="189"/>
      <c r="R102" s="254">
        <v>19.071024000000058</v>
      </c>
      <c r="S102" s="254">
        <v>0</v>
      </c>
      <c r="T102" s="254"/>
      <c r="U102" s="209"/>
    </row>
    <row r="103" spans="1:21" x14ac:dyDescent="0.25">
      <c r="A103" s="207" t="s">
        <v>155</v>
      </c>
      <c r="B103" s="253" t="s">
        <v>3732</v>
      </c>
      <c r="C103" s="253" t="s">
        <v>14503</v>
      </c>
      <c r="D103" s="253" t="s">
        <v>1839</v>
      </c>
      <c r="E103" s="253" t="s">
        <v>14504</v>
      </c>
      <c r="F103" s="253" t="s">
        <v>14505</v>
      </c>
      <c r="G103" s="253" t="s">
        <v>1798</v>
      </c>
      <c r="H103" s="253" t="s">
        <v>1412</v>
      </c>
      <c r="I103" s="253" t="s">
        <v>15077</v>
      </c>
      <c r="J103" s="253" t="s">
        <v>13897</v>
      </c>
      <c r="K103" s="253" t="s">
        <v>15064</v>
      </c>
      <c r="L103" s="188"/>
      <c r="M103" s="253"/>
      <c r="N103" s="188"/>
      <c r="O103" s="188"/>
      <c r="P103" s="188"/>
      <c r="Q103" s="189"/>
      <c r="R103" s="254">
        <v>0</v>
      </c>
      <c r="S103" s="254">
        <v>0</v>
      </c>
      <c r="T103" s="254"/>
      <c r="U103" s="209"/>
    </row>
    <row r="104" spans="1:21" x14ac:dyDescent="0.25">
      <c r="A104" s="207" t="s">
        <v>156</v>
      </c>
      <c r="B104" s="253" t="s">
        <v>3732</v>
      </c>
      <c r="C104" s="253" t="s">
        <v>14503</v>
      </c>
      <c r="D104" s="253" t="s">
        <v>1839</v>
      </c>
      <c r="E104" s="253" t="s">
        <v>14504</v>
      </c>
      <c r="F104" s="253" t="s">
        <v>14505</v>
      </c>
      <c r="G104" s="253" t="s">
        <v>1799</v>
      </c>
      <c r="H104" s="253" t="s">
        <v>1412</v>
      </c>
      <c r="I104" s="253" t="s">
        <v>15077</v>
      </c>
      <c r="J104" s="253" t="s">
        <v>13897</v>
      </c>
      <c r="K104" s="253" t="s">
        <v>15064</v>
      </c>
      <c r="L104" s="188"/>
      <c r="M104" s="253"/>
      <c r="N104" s="188"/>
      <c r="O104" s="188"/>
      <c r="P104" s="188"/>
      <c r="Q104" s="189"/>
      <c r="R104" s="254">
        <v>15.049679999999999</v>
      </c>
      <c r="S104" s="254">
        <v>0</v>
      </c>
      <c r="T104" s="254"/>
      <c r="U104" s="209"/>
    </row>
    <row r="105" spans="1:21" x14ac:dyDescent="0.25">
      <c r="A105" s="207" t="s">
        <v>157</v>
      </c>
      <c r="B105" s="253" t="s">
        <v>3732</v>
      </c>
      <c r="C105" s="253" t="s">
        <v>14503</v>
      </c>
      <c r="D105" s="253" t="s">
        <v>1839</v>
      </c>
      <c r="E105" s="253" t="s">
        <v>14504</v>
      </c>
      <c r="F105" s="253" t="s">
        <v>14505</v>
      </c>
      <c r="G105" s="253" t="s">
        <v>1800</v>
      </c>
      <c r="H105" s="253" t="s">
        <v>1412</v>
      </c>
      <c r="I105" s="253" t="s">
        <v>15077</v>
      </c>
      <c r="J105" s="253" t="s">
        <v>13897</v>
      </c>
      <c r="K105" s="253" t="s">
        <v>15064</v>
      </c>
      <c r="L105" s="188"/>
      <c r="M105" s="253"/>
      <c r="N105" s="188"/>
      <c r="O105" s="188"/>
      <c r="P105" s="188"/>
      <c r="Q105" s="189"/>
      <c r="R105" s="254">
        <v>10.670400000000003</v>
      </c>
      <c r="S105" s="254">
        <v>0</v>
      </c>
      <c r="T105" s="254"/>
      <c r="U105" s="209"/>
    </row>
    <row r="106" spans="1:21" ht="31.5" x14ac:dyDescent="0.25">
      <c r="A106" s="207" t="s">
        <v>158</v>
      </c>
      <c r="B106" s="253" t="s">
        <v>2401</v>
      </c>
      <c r="C106" s="253" t="s">
        <v>14885</v>
      </c>
      <c r="D106" s="253" t="s">
        <v>1839</v>
      </c>
      <c r="E106" s="253" t="s">
        <v>1362</v>
      </c>
      <c r="F106" s="253" t="s">
        <v>14451</v>
      </c>
      <c r="G106" s="253" t="s">
        <v>1782</v>
      </c>
      <c r="H106" s="253" t="s">
        <v>1413</v>
      </c>
      <c r="I106" s="253" t="s">
        <v>15077</v>
      </c>
      <c r="J106" s="253" t="s">
        <v>13897</v>
      </c>
      <c r="K106" s="253" t="s">
        <v>15064</v>
      </c>
      <c r="L106" s="188"/>
      <c r="M106" s="253"/>
      <c r="N106" s="188"/>
      <c r="O106" s="188"/>
      <c r="P106" s="188"/>
      <c r="Q106" s="189"/>
      <c r="R106" s="254">
        <v>20.058840000000004</v>
      </c>
      <c r="S106" s="254">
        <v>0</v>
      </c>
      <c r="T106" s="254"/>
      <c r="U106" s="209"/>
    </row>
    <row r="107" spans="1:21" ht="31.5" x14ac:dyDescent="0.25">
      <c r="A107" s="207" t="s">
        <v>159</v>
      </c>
      <c r="B107" s="253" t="s">
        <v>2401</v>
      </c>
      <c r="C107" s="253" t="s">
        <v>14885</v>
      </c>
      <c r="D107" s="253" t="s">
        <v>1839</v>
      </c>
      <c r="E107" s="253" t="s">
        <v>1362</v>
      </c>
      <c r="F107" s="253" t="s">
        <v>14451</v>
      </c>
      <c r="G107" s="253" t="s">
        <v>1793</v>
      </c>
      <c r="H107" s="253" t="s">
        <v>1413</v>
      </c>
      <c r="I107" s="253" t="s">
        <v>15077</v>
      </c>
      <c r="J107" s="253" t="s">
        <v>13897</v>
      </c>
      <c r="K107" s="253" t="s">
        <v>15064</v>
      </c>
      <c r="L107" s="188"/>
      <c r="M107" s="253"/>
      <c r="N107" s="188"/>
      <c r="O107" s="188"/>
      <c r="P107" s="188"/>
      <c r="Q107" s="189"/>
      <c r="R107" s="254">
        <v>11.64156</v>
      </c>
      <c r="S107" s="254">
        <v>0</v>
      </c>
      <c r="T107" s="254"/>
      <c r="U107" s="209"/>
    </row>
    <row r="108" spans="1:21" ht="31.5" x14ac:dyDescent="0.25">
      <c r="A108" s="207" t="s">
        <v>160</v>
      </c>
      <c r="B108" s="253" t="s">
        <v>2401</v>
      </c>
      <c r="C108" s="253" t="s">
        <v>14885</v>
      </c>
      <c r="D108" s="253" t="s">
        <v>1839</v>
      </c>
      <c r="E108" s="253" t="s">
        <v>1362</v>
      </c>
      <c r="F108" s="253" t="s">
        <v>14451</v>
      </c>
      <c r="G108" s="253" t="s">
        <v>1783</v>
      </c>
      <c r="H108" s="253" t="s">
        <v>1413</v>
      </c>
      <c r="I108" s="253" t="s">
        <v>15077</v>
      </c>
      <c r="J108" s="253" t="s">
        <v>13897</v>
      </c>
      <c r="K108" s="253" t="s">
        <v>15064</v>
      </c>
      <c r="L108" s="188"/>
      <c r="M108" s="253"/>
      <c r="N108" s="188"/>
      <c r="O108" s="188"/>
      <c r="P108" s="188"/>
      <c r="Q108" s="189"/>
      <c r="R108" s="254">
        <v>19.684999999999995</v>
      </c>
      <c r="S108" s="254">
        <v>0</v>
      </c>
      <c r="T108" s="254"/>
      <c r="U108" s="209"/>
    </row>
    <row r="109" spans="1:21" ht="31.5" x14ac:dyDescent="0.25">
      <c r="A109" s="207" t="s">
        <v>161</v>
      </c>
      <c r="B109" s="253" t="s">
        <v>2401</v>
      </c>
      <c r="C109" s="253" t="s">
        <v>14885</v>
      </c>
      <c r="D109" s="253" t="s">
        <v>1839</v>
      </c>
      <c r="E109" s="253" t="s">
        <v>1362</v>
      </c>
      <c r="F109" s="253" t="s">
        <v>14451</v>
      </c>
      <c r="G109" s="253" t="s">
        <v>1792</v>
      </c>
      <c r="H109" s="253" t="s">
        <v>1413</v>
      </c>
      <c r="I109" s="253" t="s">
        <v>15077</v>
      </c>
      <c r="J109" s="253" t="s">
        <v>13897</v>
      </c>
      <c r="K109" s="253" t="s">
        <v>15064</v>
      </c>
      <c r="L109" s="188"/>
      <c r="M109" s="253"/>
      <c r="N109" s="188"/>
      <c r="O109" s="188"/>
      <c r="P109" s="188"/>
      <c r="Q109" s="189"/>
      <c r="R109" s="254">
        <v>4.9202000000000012</v>
      </c>
      <c r="S109" s="254">
        <v>0</v>
      </c>
      <c r="T109" s="254"/>
      <c r="U109" s="209"/>
    </row>
    <row r="110" spans="1:21" ht="31.5" x14ac:dyDescent="0.25">
      <c r="A110" s="207" t="s">
        <v>162</v>
      </c>
      <c r="B110" s="253" t="s">
        <v>2401</v>
      </c>
      <c r="C110" s="253" t="s">
        <v>14885</v>
      </c>
      <c r="D110" s="253" t="s">
        <v>1839</v>
      </c>
      <c r="E110" s="253" t="s">
        <v>1362</v>
      </c>
      <c r="F110" s="253" t="s">
        <v>14451</v>
      </c>
      <c r="G110" s="253" t="s">
        <v>1784</v>
      </c>
      <c r="H110" s="253" t="s">
        <v>1413</v>
      </c>
      <c r="I110" s="253" t="s">
        <v>15077</v>
      </c>
      <c r="J110" s="253" t="s">
        <v>13897</v>
      </c>
      <c r="K110" s="253" t="s">
        <v>15064</v>
      </c>
      <c r="L110" s="188"/>
      <c r="M110" s="253"/>
      <c r="N110" s="188"/>
      <c r="O110" s="188"/>
      <c r="P110" s="188"/>
      <c r="Q110" s="189"/>
      <c r="R110" s="254">
        <v>16.799280000000003</v>
      </c>
      <c r="S110" s="254">
        <v>0</v>
      </c>
      <c r="T110" s="254"/>
      <c r="U110" s="209"/>
    </row>
    <row r="111" spans="1:21" x14ac:dyDescent="0.25">
      <c r="A111" s="207" t="s">
        <v>163</v>
      </c>
      <c r="B111" s="253" t="s">
        <v>5252</v>
      </c>
      <c r="C111" s="253" t="s">
        <v>1373</v>
      </c>
      <c r="D111" s="253" t="s">
        <v>1839</v>
      </c>
      <c r="E111" s="253" t="s">
        <v>1374</v>
      </c>
      <c r="F111" s="253" t="s">
        <v>14859</v>
      </c>
      <c r="G111" s="253" t="s">
        <v>1787</v>
      </c>
      <c r="H111" s="253" t="s">
        <v>1414</v>
      </c>
      <c r="I111" s="253" t="s">
        <v>15077</v>
      </c>
      <c r="J111" s="253" t="s">
        <v>13897</v>
      </c>
      <c r="K111" s="253" t="s">
        <v>15064</v>
      </c>
      <c r="L111" s="188"/>
      <c r="M111" s="253"/>
      <c r="N111" s="188"/>
      <c r="O111" s="188"/>
      <c r="P111" s="188"/>
      <c r="Q111" s="189"/>
      <c r="R111" s="254">
        <v>5.6381600000000018</v>
      </c>
      <c r="S111" s="254">
        <v>0</v>
      </c>
      <c r="T111" s="254"/>
      <c r="U111" s="209"/>
    </row>
    <row r="112" spans="1:21" x14ac:dyDescent="0.25">
      <c r="A112" s="207" t="s">
        <v>164</v>
      </c>
      <c r="B112" s="253" t="s">
        <v>5252</v>
      </c>
      <c r="C112" s="253" t="s">
        <v>1373</v>
      </c>
      <c r="D112" s="253" t="s">
        <v>1839</v>
      </c>
      <c r="E112" s="253" t="s">
        <v>1374</v>
      </c>
      <c r="F112" s="253" t="s">
        <v>14859</v>
      </c>
      <c r="G112" s="253" t="s">
        <v>1788</v>
      </c>
      <c r="H112" s="253" t="s">
        <v>1414</v>
      </c>
      <c r="I112" s="253" t="s">
        <v>15077</v>
      </c>
      <c r="J112" s="253" t="s">
        <v>13897</v>
      </c>
      <c r="K112" s="253" t="s">
        <v>15064</v>
      </c>
      <c r="L112" s="188"/>
      <c r="M112" s="253"/>
      <c r="N112" s="188"/>
      <c r="O112" s="188"/>
      <c r="P112" s="188"/>
      <c r="Q112" s="189"/>
      <c r="R112" s="254">
        <v>9.7091999999999956</v>
      </c>
      <c r="S112" s="254">
        <v>0</v>
      </c>
      <c r="T112" s="254"/>
      <c r="U112" s="209"/>
    </row>
    <row r="113" spans="1:21" x14ac:dyDescent="0.25">
      <c r="A113" s="207" t="s">
        <v>165</v>
      </c>
      <c r="B113" s="253" t="s">
        <v>5252</v>
      </c>
      <c r="C113" s="253" t="s">
        <v>1373</v>
      </c>
      <c r="D113" s="253" t="s">
        <v>1839</v>
      </c>
      <c r="E113" s="253" t="s">
        <v>1374</v>
      </c>
      <c r="F113" s="253" t="s">
        <v>14859</v>
      </c>
      <c r="G113" s="253" t="s">
        <v>1801</v>
      </c>
      <c r="H113" s="253" t="s">
        <v>1414</v>
      </c>
      <c r="I113" s="253" t="s">
        <v>15077</v>
      </c>
      <c r="J113" s="253" t="s">
        <v>13897</v>
      </c>
      <c r="K113" s="253" t="s">
        <v>15064</v>
      </c>
      <c r="L113" s="188"/>
      <c r="M113" s="253"/>
      <c r="N113" s="188"/>
      <c r="O113" s="188"/>
      <c r="P113" s="188"/>
      <c r="Q113" s="189"/>
      <c r="R113" s="254">
        <v>8.9824799999999971</v>
      </c>
      <c r="S113" s="254">
        <v>0</v>
      </c>
      <c r="T113" s="254"/>
      <c r="U113" s="209"/>
    </row>
    <row r="114" spans="1:21" x14ac:dyDescent="0.25">
      <c r="A114" s="207" t="s">
        <v>166</v>
      </c>
      <c r="B114" s="253" t="s">
        <v>5252</v>
      </c>
      <c r="C114" s="253" t="s">
        <v>2393</v>
      </c>
      <c r="D114" s="253" t="s">
        <v>1839</v>
      </c>
      <c r="E114" s="253" t="s">
        <v>2394</v>
      </c>
      <c r="F114" s="253" t="s">
        <v>1519</v>
      </c>
      <c r="G114" s="253" t="s">
        <v>1791</v>
      </c>
      <c r="H114" s="253" t="s">
        <v>1415</v>
      </c>
      <c r="I114" s="253" t="s">
        <v>15077</v>
      </c>
      <c r="J114" s="253" t="s">
        <v>13897</v>
      </c>
      <c r="K114" s="253" t="s">
        <v>15064</v>
      </c>
      <c r="L114" s="188"/>
      <c r="M114" s="253"/>
      <c r="N114" s="188"/>
      <c r="O114" s="188"/>
      <c r="P114" s="188"/>
      <c r="Q114" s="189"/>
      <c r="R114" s="254">
        <v>13.378236000000026</v>
      </c>
      <c r="S114" s="254">
        <v>0</v>
      </c>
      <c r="T114" s="254"/>
      <c r="U114" s="209"/>
    </row>
    <row r="115" spans="1:21" x14ac:dyDescent="0.25">
      <c r="A115" s="207" t="s">
        <v>167</v>
      </c>
      <c r="B115" s="253" t="s">
        <v>5252</v>
      </c>
      <c r="C115" s="253" t="s">
        <v>2393</v>
      </c>
      <c r="D115" s="253" t="s">
        <v>1839</v>
      </c>
      <c r="E115" s="253" t="s">
        <v>2394</v>
      </c>
      <c r="F115" s="253" t="s">
        <v>1519</v>
      </c>
      <c r="G115" s="253" t="s">
        <v>1802</v>
      </c>
      <c r="H115" s="253" t="s">
        <v>1415</v>
      </c>
      <c r="I115" s="253" t="s">
        <v>15077</v>
      </c>
      <c r="J115" s="253" t="s">
        <v>13897</v>
      </c>
      <c r="K115" s="253" t="s">
        <v>15064</v>
      </c>
      <c r="L115" s="188"/>
      <c r="M115" s="253"/>
      <c r="N115" s="188"/>
      <c r="O115" s="188"/>
      <c r="P115" s="188"/>
      <c r="Q115" s="189"/>
      <c r="R115" s="254">
        <v>14.90652</v>
      </c>
      <c r="S115" s="254">
        <v>0</v>
      </c>
      <c r="T115" s="254"/>
      <c r="U115" s="209"/>
    </row>
    <row r="116" spans="1:21" ht="31.5" x14ac:dyDescent="0.25">
      <c r="A116" s="207" t="s">
        <v>168</v>
      </c>
      <c r="B116" s="253" t="s">
        <v>5252</v>
      </c>
      <c r="C116" s="253" t="s">
        <v>14767</v>
      </c>
      <c r="D116" s="253" t="s">
        <v>1839</v>
      </c>
      <c r="E116" s="253" t="s">
        <v>14775</v>
      </c>
      <c r="F116" s="253" t="s">
        <v>1454</v>
      </c>
      <c r="G116" s="253" t="s">
        <v>1803</v>
      </c>
      <c r="H116" s="253" t="s">
        <v>1416</v>
      </c>
      <c r="I116" s="253" t="s">
        <v>15077</v>
      </c>
      <c r="J116" s="253" t="s">
        <v>13897</v>
      </c>
      <c r="K116" s="253" t="s">
        <v>15064</v>
      </c>
      <c r="L116" s="188"/>
      <c r="M116" s="253"/>
      <c r="N116" s="188"/>
      <c r="O116" s="188"/>
      <c r="P116" s="188"/>
      <c r="Q116" s="189"/>
      <c r="R116" s="254">
        <v>9.2276799999999994</v>
      </c>
      <c r="S116" s="254">
        <v>0</v>
      </c>
      <c r="T116" s="254"/>
      <c r="U116" s="209"/>
    </row>
    <row r="117" spans="1:21" ht="31.5" x14ac:dyDescent="0.25">
      <c r="A117" s="207" t="s">
        <v>169</v>
      </c>
      <c r="B117" s="253" t="s">
        <v>5252</v>
      </c>
      <c r="C117" s="253" t="s">
        <v>14767</v>
      </c>
      <c r="D117" s="253" t="s">
        <v>1839</v>
      </c>
      <c r="E117" s="253" t="s">
        <v>14775</v>
      </c>
      <c r="F117" s="253" t="s">
        <v>1454</v>
      </c>
      <c r="G117" s="253" t="s">
        <v>1804</v>
      </c>
      <c r="H117" s="253" t="s">
        <v>1416</v>
      </c>
      <c r="I117" s="253" t="s">
        <v>15077</v>
      </c>
      <c r="J117" s="253" t="s">
        <v>13897</v>
      </c>
      <c r="K117" s="253" t="s">
        <v>15064</v>
      </c>
      <c r="L117" s="188"/>
      <c r="M117" s="253"/>
      <c r="N117" s="188"/>
      <c r="O117" s="188"/>
      <c r="P117" s="188"/>
      <c r="Q117" s="189"/>
      <c r="R117" s="254">
        <v>2.6086499999999999</v>
      </c>
      <c r="S117" s="254">
        <v>0</v>
      </c>
      <c r="T117" s="254"/>
      <c r="U117" s="209"/>
    </row>
    <row r="118" spans="1:21" x14ac:dyDescent="0.25">
      <c r="A118" s="207" t="s">
        <v>170</v>
      </c>
      <c r="B118" s="253" t="s">
        <v>5252</v>
      </c>
      <c r="C118" s="253" t="s">
        <v>2393</v>
      </c>
      <c r="D118" s="253" t="s">
        <v>1839</v>
      </c>
      <c r="E118" s="253" t="s">
        <v>2393</v>
      </c>
      <c r="F118" s="253" t="s">
        <v>14873</v>
      </c>
      <c r="G118" s="253" t="s">
        <v>1791</v>
      </c>
      <c r="H118" s="253" t="s">
        <v>1417</v>
      </c>
      <c r="I118" s="253" t="s">
        <v>15077</v>
      </c>
      <c r="J118" s="253" t="s">
        <v>13897</v>
      </c>
      <c r="K118" s="253" t="s">
        <v>15064</v>
      </c>
      <c r="L118" s="188"/>
      <c r="M118" s="253"/>
      <c r="N118" s="188"/>
      <c r="O118" s="188"/>
      <c r="P118" s="188"/>
      <c r="Q118" s="189"/>
      <c r="R118" s="254">
        <v>3.4427999999999974</v>
      </c>
      <c r="S118" s="254">
        <v>0</v>
      </c>
      <c r="T118" s="254"/>
      <c r="U118" s="209"/>
    </row>
    <row r="119" spans="1:21" x14ac:dyDescent="0.25">
      <c r="A119" s="207" t="s">
        <v>171</v>
      </c>
      <c r="B119" s="253" t="s">
        <v>5252</v>
      </c>
      <c r="C119" s="253" t="s">
        <v>2393</v>
      </c>
      <c r="D119" s="253" t="s">
        <v>1839</v>
      </c>
      <c r="E119" s="253" t="s">
        <v>2393</v>
      </c>
      <c r="F119" s="253" t="s">
        <v>14873</v>
      </c>
      <c r="G119" s="253" t="s">
        <v>1802</v>
      </c>
      <c r="H119" s="253" t="s">
        <v>1417</v>
      </c>
      <c r="I119" s="253" t="s">
        <v>15077</v>
      </c>
      <c r="J119" s="253" t="s">
        <v>13897</v>
      </c>
      <c r="K119" s="253" t="s">
        <v>15064</v>
      </c>
      <c r="L119" s="188"/>
      <c r="M119" s="253"/>
      <c r="N119" s="188"/>
      <c r="O119" s="188"/>
      <c r="P119" s="188"/>
      <c r="Q119" s="189"/>
      <c r="R119" s="254">
        <v>2.7930399999999964</v>
      </c>
      <c r="S119" s="254">
        <v>0</v>
      </c>
      <c r="T119" s="254"/>
      <c r="U119" s="209"/>
    </row>
    <row r="120" spans="1:21" x14ac:dyDescent="0.25">
      <c r="A120" s="207" t="s">
        <v>172</v>
      </c>
      <c r="B120" s="253" t="s">
        <v>5252</v>
      </c>
      <c r="C120" s="253" t="s">
        <v>2393</v>
      </c>
      <c r="D120" s="253" t="s">
        <v>1839</v>
      </c>
      <c r="E120" s="253" t="s">
        <v>2393</v>
      </c>
      <c r="F120" s="253" t="s">
        <v>1418</v>
      </c>
      <c r="G120" s="253" t="s">
        <v>1795</v>
      </c>
      <c r="H120" s="253" t="s">
        <v>1418</v>
      </c>
      <c r="I120" s="253" t="s">
        <v>15077</v>
      </c>
      <c r="J120" s="253" t="s">
        <v>13897</v>
      </c>
      <c r="K120" s="253" t="s">
        <v>15064</v>
      </c>
      <c r="L120" s="188"/>
      <c r="M120" s="253"/>
      <c r="N120" s="188"/>
      <c r="O120" s="188"/>
      <c r="P120" s="188"/>
      <c r="Q120" s="189"/>
      <c r="R120" s="254">
        <v>12.029159999999999</v>
      </c>
      <c r="S120" s="254">
        <v>0</v>
      </c>
      <c r="T120" s="254"/>
      <c r="U120" s="209"/>
    </row>
    <row r="121" spans="1:21" x14ac:dyDescent="0.25">
      <c r="A121" s="207" t="s">
        <v>173</v>
      </c>
      <c r="B121" s="253" t="s">
        <v>5252</v>
      </c>
      <c r="C121" s="253" t="s">
        <v>2393</v>
      </c>
      <c r="D121" s="253" t="s">
        <v>1839</v>
      </c>
      <c r="E121" s="253" t="s">
        <v>2393</v>
      </c>
      <c r="F121" s="253" t="s">
        <v>1418</v>
      </c>
      <c r="G121" s="253" t="s">
        <v>1796</v>
      </c>
      <c r="H121" s="253" t="s">
        <v>1418</v>
      </c>
      <c r="I121" s="253" t="s">
        <v>15077</v>
      </c>
      <c r="J121" s="253" t="s">
        <v>13897</v>
      </c>
      <c r="K121" s="253" t="s">
        <v>15064</v>
      </c>
      <c r="L121" s="188"/>
      <c r="M121" s="253"/>
      <c r="N121" s="188"/>
      <c r="O121" s="188"/>
      <c r="P121" s="188"/>
      <c r="Q121" s="189"/>
      <c r="R121" s="254">
        <v>4.2532799999999984</v>
      </c>
      <c r="S121" s="254">
        <v>0</v>
      </c>
      <c r="T121" s="254"/>
      <c r="U121" s="209"/>
    </row>
    <row r="122" spans="1:21" x14ac:dyDescent="0.25">
      <c r="A122" s="207" t="s">
        <v>174</v>
      </c>
      <c r="B122" s="253" t="s">
        <v>5252</v>
      </c>
      <c r="C122" s="253" t="s">
        <v>2393</v>
      </c>
      <c r="D122" s="253" t="s">
        <v>1839</v>
      </c>
      <c r="E122" s="253" t="s">
        <v>2393</v>
      </c>
      <c r="F122" s="253" t="s">
        <v>1418</v>
      </c>
      <c r="G122" s="253" t="s">
        <v>1797</v>
      </c>
      <c r="H122" s="253" t="s">
        <v>1418</v>
      </c>
      <c r="I122" s="253" t="s">
        <v>15077</v>
      </c>
      <c r="J122" s="253" t="s">
        <v>13897</v>
      </c>
      <c r="K122" s="253" t="s">
        <v>15064</v>
      </c>
      <c r="L122" s="188"/>
      <c r="M122" s="253"/>
      <c r="N122" s="188"/>
      <c r="O122" s="188"/>
      <c r="P122" s="188"/>
      <c r="Q122" s="189"/>
      <c r="R122" s="254">
        <v>26.280999999999999</v>
      </c>
      <c r="S122" s="254">
        <v>0</v>
      </c>
      <c r="T122" s="254"/>
      <c r="U122" s="210"/>
    </row>
    <row r="123" spans="1:21" x14ac:dyDescent="0.25">
      <c r="A123" s="207" t="s">
        <v>175</v>
      </c>
      <c r="B123" s="253" t="s">
        <v>5252</v>
      </c>
      <c r="C123" s="253" t="s">
        <v>2393</v>
      </c>
      <c r="D123" s="253" t="s">
        <v>1839</v>
      </c>
      <c r="E123" s="253" t="s">
        <v>2393</v>
      </c>
      <c r="F123" s="253" t="s">
        <v>1418</v>
      </c>
      <c r="G123" s="253" t="s">
        <v>1798</v>
      </c>
      <c r="H123" s="253" t="s">
        <v>1418</v>
      </c>
      <c r="I123" s="253" t="s">
        <v>15077</v>
      </c>
      <c r="J123" s="253" t="s">
        <v>13897</v>
      </c>
      <c r="K123" s="253" t="s">
        <v>15064</v>
      </c>
      <c r="L123" s="188"/>
      <c r="M123" s="253"/>
      <c r="N123" s="188"/>
      <c r="O123" s="188"/>
      <c r="P123" s="188"/>
      <c r="Q123" s="189"/>
      <c r="R123" s="254">
        <v>7.4231999999999978</v>
      </c>
      <c r="S123" s="254">
        <v>0</v>
      </c>
      <c r="T123" s="254"/>
      <c r="U123" s="209"/>
    </row>
    <row r="124" spans="1:21" x14ac:dyDescent="0.25">
      <c r="A124" s="207" t="s">
        <v>176</v>
      </c>
      <c r="B124" s="253" t="s">
        <v>5252</v>
      </c>
      <c r="C124" s="253" t="s">
        <v>2393</v>
      </c>
      <c r="D124" s="253" t="s">
        <v>1839</v>
      </c>
      <c r="E124" s="253" t="s">
        <v>2393</v>
      </c>
      <c r="F124" s="253" t="s">
        <v>1418</v>
      </c>
      <c r="G124" s="253" t="s">
        <v>1798</v>
      </c>
      <c r="H124" s="253" t="s">
        <v>1418</v>
      </c>
      <c r="I124" s="253" t="s">
        <v>15077</v>
      </c>
      <c r="J124" s="253" t="s">
        <v>13897</v>
      </c>
      <c r="K124" s="253" t="s">
        <v>15064</v>
      </c>
      <c r="L124" s="188"/>
      <c r="M124" s="253"/>
      <c r="N124" s="188"/>
      <c r="O124" s="188"/>
      <c r="P124" s="188"/>
      <c r="Q124" s="189"/>
      <c r="R124" s="254">
        <v>0</v>
      </c>
      <c r="S124" s="254">
        <v>0.18739999999999901</v>
      </c>
      <c r="T124" s="254"/>
      <c r="U124" s="209"/>
    </row>
    <row r="125" spans="1:21" ht="31.5" x14ac:dyDescent="0.25">
      <c r="A125" s="207" t="s">
        <v>177</v>
      </c>
      <c r="B125" s="253" t="s">
        <v>5252</v>
      </c>
      <c r="C125" s="253" t="s">
        <v>14767</v>
      </c>
      <c r="D125" s="253" t="s">
        <v>1839</v>
      </c>
      <c r="E125" s="253" t="s">
        <v>1368</v>
      </c>
      <c r="F125" s="253" t="s">
        <v>1368</v>
      </c>
      <c r="G125" s="253" t="s">
        <v>1782</v>
      </c>
      <c r="H125" s="253" t="s">
        <v>1419</v>
      </c>
      <c r="I125" s="253" t="s">
        <v>15077</v>
      </c>
      <c r="J125" s="253" t="s">
        <v>13897</v>
      </c>
      <c r="K125" s="253" t="s">
        <v>15064</v>
      </c>
      <c r="L125" s="188"/>
      <c r="M125" s="253"/>
      <c r="N125" s="188"/>
      <c r="O125" s="188"/>
      <c r="P125" s="188"/>
      <c r="Q125" s="189"/>
      <c r="R125" s="254">
        <v>0</v>
      </c>
      <c r="S125" s="254">
        <v>0</v>
      </c>
      <c r="T125" s="254"/>
      <c r="U125" s="209"/>
    </row>
    <row r="126" spans="1:21" ht="31.5" x14ac:dyDescent="0.25">
      <c r="A126" s="207" t="s">
        <v>178</v>
      </c>
      <c r="B126" s="253" t="s">
        <v>5252</v>
      </c>
      <c r="C126" s="253" t="s">
        <v>14767</v>
      </c>
      <c r="D126" s="253" t="s">
        <v>1839</v>
      </c>
      <c r="E126" s="253" t="s">
        <v>1368</v>
      </c>
      <c r="F126" s="253" t="s">
        <v>1368</v>
      </c>
      <c r="G126" s="253" t="s">
        <v>1783</v>
      </c>
      <c r="H126" s="253" t="s">
        <v>1419</v>
      </c>
      <c r="I126" s="253" t="s">
        <v>15077</v>
      </c>
      <c r="J126" s="253" t="s">
        <v>13897</v>
      </c>
      <c r="K126" s="253" t="s">
        <v>15064</v>
      </c>
      <c r="L126" s="188"/>
      <c r="M126" s="253"/>
      <c r="N126" s="188"/>
      <c r="O126" s="188"/>
      <c r="P126" s="188"/>
      <c r="Q126" s="189"/>
      <c r="R126" s="254">
        <v>9.6516280600000002</v>
      </c>
      <c r="S126" s="254">
        <v>0</v>
      </c>
      <c r="T126" s="254"/>
      <c r="U126" s="209"/>
    </row>
    <row r="127" spans="1:21" ht="31.5" x14ac:dyDescent="0.25">
      <c r="A127" s="207" t="s">
        <v>179</v>
      </c>
      <c r="B127" s="253" t="s">
        <v>5252</v>
      </c>
      <c r="C127" s="253" t="s">
        <v>2393</v>
      </c>
      <c r="D127" s="253" t="s">
        <v>1839</v>
      </c>
      <c r="E127" s="253" t="s">
        <v>1371</v>
      </c>
      <c r="F127" s="253" t="s">
        <v>14867</v>
      </c>
      <c r="G127" s="253" t="s">
        <v>1795</v>
      </c>
      <c r="H127" s="253" t="s">
        <v>1420</v>
      </c>
      <c r="I127" s="253" t="s">
        <v>15077</v>
      </c>
      <c r="J127" s="253" t="s">
        <v>13897</v>
      </c>
      <c r="K127" s="253" t="s">
        <v>15064</v>
      </c>
      <c r="L127" s="188"/>
      <c r="M127" s="253"/>
      <c r="N127" s="188"/>
      <c r="O127" s="188"/>
      <c r="P127" s="188"/>
      <c r="Q127" s="189"/>
      <c r="R127" s="254">
        <v>1.2007999999999992</v>
      </c>
      <c r="S127" s="254">
        <v>0</v>
      </c>
      <c r="T127" s="254"/>
      <c r="U127" s="209"/>
    </row>
    <row r="128" spans="1:21" x14ac:dyDescent="0.25">
      <c r="A128" s="207" t="s">
        <v>180</v>
      </c>
      <c r="B128" s="253" t="s">
        <v>3732</v>
      </c>
      <c r="C128" s="253" t="s">
        <v>14466</v>
      </c>
      <c r="D128" s="253" t="s">
        <v>1839</v>
      </c>
      <c r="E128" s="253" t="s">
        <v>14480</v>
      </c>
      <c r="F128" s="253" t="s">
        <v>14481</v>
      </c>
      <c r="G128" s="253" t="s">
        <v>1805</v>
      </c>
      <c r="H128" s="253" t="s">
        <v>1421</v>
      </c>
      <c r="I128" s="253" t="s">
        <v>15077</v>
      </c>
      <c r="J128" s="253" t="s">
        <v>13897</v>
      </c>
      <c r="K128" s="253" t="s">
        <v>15064</v>
      </c>
      <c r="L128" s="188"/>
      <c r="M128" s="253"/>
      <c r="N128" s="188"/>
      <c r="O128" s="188"/>
      <c r="P128" s="188"/>
      <c r="Q128" s="189"/>
      <c r="R128" s="254">
        <v>10.207079999999996</v>
      </c>
      <c r="S128" s="254">
        <v>0</v>
      </c>
      <c r="T128" s="254"/>
      <c r="U128" s="209"/>
    </row>
    <row r="129" spans="1:21" x14ac:dyDescent="0.25">
      <c r="A129" s="207" t="s">
        <v>181</v>
      </c>
      <c r="B129" s="253" t="s">
        <v>3732</v>
      </c>
      <c r="C129" s="253" t="s">
        <v>14466</v>
      </c>
      <c r="D129" s="253" t="s">
        <v>1839</v>
      </c>
      <c r="E129" s="253" t="s">
        <v>14480</v>
      </c>
      <c r="F129" s="253" t="s">
        <v>14481</v>
      </c>
      <c r="G129" s="253" t="s">
        <v>1806</v>
      </c>
      <c r="H129" s="253" t="s">
        <v>1421</v>
      </c>
      <c r="I129" s="253" t="s">
        <v>15077</v>
      </c>
      <c r="J129" s="253" t="s">
        <v>13897</v>
      </c>
      <c r="K129" s="253" t="s">
        <v>15064</v>
      </c>
      <c r="L129" s="188"/>
      <c r="M129" s="253"/>
      <c r="N129" s="188"/>
      <c r="O129" s="188"/>
      <c r="P129" s="188"/>
      <c r="Q129" s="189"/>
      <c r="R129" s="254">
        <v>6.9734400000000001</v>
      </c>
      <c r="S129" s="254">
        <v>0</v>
      </c>
      <c r="T129" s="254"/>
      <c r="U129" s="209"/>
    </row>
    <row r="130" spans="1:21" x14ac:dyDescent="0.25">
      <c r="A130" s="207" t="s">
        <v>182</v>
      </c>
      <c r="B130" s="253" t="s">
        <v>3732</v>
      </c>
      <c r="C130" s="253" t="s">
        <v>14466</v>
      </c>
      <c r="D130" s="253" t="s">
        <v>1839</v>
      </c>
      <c r="E130" s="253" t="s">
        <v>14480</v>
      </c>
      <c r="F130" s="253" t="s">
        <v>14481</v>
      </c>
      <c r="G130" s="253" t="s">
        <v>1807</v>
      </c>
      <c r="H130" s="253" t="s">
        <v>1421</v>
      </c>
      <c r="I130" s="253" t="s">
        <v>15077</v>
      </c>
      <c r="J130" s="253" t="s">
        <v>13897</v>
      </c>
      <c r="K130" s="253" t="s">
        <v>15064</v>
      </c>
      <c r="L130" s="188"/>
      <c r="M130" s="253"/>
      <c r="N130" s="188"/>
      <c r="O130" s="188"/>
      <c r="P130" s="188"/>
      <c r="Q130" s="189"/>
      <c r="R130" s="254">
        <v>11.282141999999997</v>
      </c>
      <c r="S130" s="254">
        <v>0</v>
      </c>
      <c r="T130" s="254"/>
      <c r="U130" s="209"/>
    </row>
    <row r="131" spans="1:21" ht="31.5" x14ac:dyDescent="0.25">
      <c r="A131" s="207" t="s">
        <v>183</v>
      </c>
      <c r="B131" s="253" t="s">
        <v>5252</v>
      </c>
      <c r="C131" s="253" t="s">
        <v>2393</v>
      </c>
      <c r="D131" s="253" t="s">
        <v>1839</v>
      </c>
      <c r="E131" s="253" t="s">
        <v>2394</v>
      </c>
      <c r="F131" s="253" t="s">
        <v>2394</v>
      </c>
      <c r="G131" s="253" t="s">
        <v>1795</v>
      </c>
      <c r="H131" s="253" t="s">
        <v>1422</v>
      </c>
      <c r="I131" s="253" t="s">
        <v>15077</v>
      </c>
      <c r="J131" s="253" t="s">
        <v>13897</v>
      </c>
      <c r="K131" s="253" t="s">
        <v>15064</v>
      </c>
      <c r="L131" s="188"/>
      <c r="M131" s="253"/>
      <c r="N131" s="188"/>
      <c r="O131" s="188"/>
      <c r="P131" s="188"/>
      <c r="Q131" s="189"/>
      <c r="R131" s="254">
        <v>32.407999999999994</v>
      </c>
      <c r="S131" s="254">
        <v>0</v>
      </c>
      <c r="T131" s="254"/>
      <c r="U131" s="209"/>
    </row>
    <row r="132" spans="1:21" ht="31.5" x14ac:dyDescent="0.25">
      <c r="A132" s="207" t="s">
        <v>184</v>
      </c>
      <c r="B132" s="253" t="s">
        <v>5252</v>
      </c>
      <c r="C132" s="253" t="s">
        <v>2393</v>
      </c>
      <c r="D132" s="253" t="s">
        <v>1839</v>
      </c>
      <c r="E132" s="253" t="s">
        <v>2394</v>
      </c>
      <c r="F132" s="253" t="s">
        <v>2394</v>
      </c>
      <c r="G132" s="253" t="s">
        <v>1797</v>
      </c>
      <c r="H132" s="253" t="s">
        <v>1422</v>
      </c>
      <c r="I132" s="253" t="s">
        <v>15077</v>
      </c>
      <c r="J132" s="253" t="s">
        <v>13897</v>
      </c>
      <c r="K132" s="253" t="s">
        <v>15064</v>
      </c>
      <c r="L132" s="188"/>
      <c r="M132" s="253"/>
      <c r="N132" s="188"/>
      <c r="O132" s="188"/>
      <c r="P132" s="188"/>
      <c r="Q132" s="189"/>
      <c r="R132" s="254">
        <v>28.0412</v>
      </c>
      <c r="S132" s="254">
        <v>0</v>
      </c>
      <c r="T132" s="254"/>
      <c r="U132" s="210"/>
    </row>
    <row r="133" spans="1:21" ht="31.5" x14ac:dyDescent="0.25">
      <c r="A133" s="207" t="s">
        <v>185</v>
      </c>
      <c r="B133" s="253" t="s">
        <v>5252</v>
      </c>
      <c r="C133" s="253" t="s">
        <v>1373</v>
      </c>
      <c r="D133" s="253" t="s">
        <v>1839</v>
      </c>
      <c r="E133" s="253" t="s">
        <v>2395</v>
      </c>
      <c r="F133" s="253" t="s">
        <v>14853</v>
      </c>
      <c r="G133" s="253" t="s">
        <v>1795</v>
      </c>
      <c r="H133" s="253" t="s">
        <v>1423</v>
      </c>
      <c r="I133" s="253" t="s">
        <v>15077</v>
      </c>
      <c r="J133" s="253" t="s">
        <v>13897</v>
      </c>
      <c r="K133" s="253" t="s">
        <v>15064</v>
      </c>
      <c r="L133" s="188"/>
      <c r="M133" s="253"/>
      <c r="N133" s="188"/>
      <c r="O133" s="188"/>
      <c r="P133" s="188"/>
      <c r="Q133" s="189"/>
      <c r="R133" s="254">
        <v>2.5398999999999994</v>
      </c>
      <c r="S133" s="254">
        <v>0</v>
      </c>
      <c r="T133" s="254"/>
      <c r="U133" s="210"/>
    </row>
    <row r="134" spans="1:21" x14ac:dyDescent="0.25">
      <c r="A134" s="207" t="s">
        <v>186</v>
      </c>
      <c r="B134" s="253" t="s">
        <v>2401</v>
      </c>
      <c r="C134" s="253" t="s">
        <v>14205</v>
      </c>
      <c r="D134" s="253" t="s">
        <v>1839</v>
      </c>
      <c r="E134" s="253" t="s">
        <v>14206</v>
      </c>
      <c r="F134" s="253" t="s">
        <v>14207</v>
      </c>
      <c r="G134" s="253" t="s">
        <v>1782</v>
      </c>
      <c r="H134" s="253" t="s">
        <v>1424</v>
      </c>
      <c r="I134" s="253" t="s">
        <v>15077</v>
      </c>
      <c r="J134" s="253" t="s">
        <v>13897</v>
      </c>
      <c r="K134" s="253" t="s">
        <v>15064</v>
      </c>
      <c r="L134" s="188"/>
      <c r="M134" s="253"/>
      <c r="N134" s="188"/>
      <c r="O134" s="188"/>
      <c r="P134" s="188"/>
      <c r="Q134" s="189"/>
      <c r="R134" s="254">
        <v>6.2202000000000011</v>
      </c>
      <c r="S134" s="254">
        <v>0</v>
      </c>
      <c r="T134" s="254"/>
      <c r="U134" s="209"/>
    </row>
    <row r="135" spans="1:21" x14ac:dyDescent="0.25">
      <c r="A135" s="207" t="s">
        <v>187</v>
      </c>
      <c r="B135" s="253" t="s">
        <v>2401</v>
      </c>
      <c r="C135" s="253" t="s">
        <v>14205</v>
      </c>
      <c r="D135" s="253" t="s">
        <v>1839</v>
      </c>
      <c r="E135" s="253" t="s">
        <v>14206</v>
      </c>
      <c r="F135" s="253" t="s">
        <v>14207</v>
      </c>
      <c r="G135" s="253" t="s">
        <v>1783</v>
      </c>
      <c r="H135" s="253" t="s">
        <v>1424</v>
      </c>
      <c r="I135" s="253" t="s">
        <v>15077</v>
      </c>
      <c r="J135" s="253" t="s">
        <v>13897</v>
      </c>
      <c r="K135" s="253" t="s">
        <v>15064</v>
      </c>
      <c r="L135" s="188"/>
      <c r="M135" s="253"/>
      <c r="N135" s="188"/>
      <c r="O135" s="188"/>
      <c r="P135" s="188"/>
      <c r="Q135" s="189"/>
      <c r="R135" s="254">
        <v>7.8010800000000016</v>
      </c>
      <c r="S135" s="254">
        <v>0</v>
      </c>
      <c r="T135" s="254"/>
      <c r="U135" s="209"/>
    </row>
    <row r="136" spans="1:21" x14ac:dyDescent="0.25">
      <c r="A136" s="207" t="s">
        <v>188</v>
      </c>
      <c r="B136" s="253" t="s">
        <v>2401</v>
      </c>
      <c r="C136" s="253" t="s">
        <v>14338</v>
      </c>
      <c r="D136" s="253" t="s">
        <v>1839</v>
      </c>
      <c r="E136" s="253" t="s">
        <v>14352</v>
      </c>
      <c r="F136" s="253" t="s">
        <v>14397</v>
      </c>
      <c r="G136" s="253" t="s">
        <v>1787</v>
      </c>
      <c r="H136" s="253" t="s">
        <v>1425</v>
      </c>
      <c r="I136" s="253" t="s">
        <v>15077</v>
      </c>
      <c r="J136" s="253" t="s">
        <v>13897</v>
      </c>
      <c r="K136" s="253" t="s">
        <v>15064</v>
      </c>
      <c r="L136" s="188"/>
      <c r="M136" s="253"/>
      <c r="N136" s="188"/>
      <c r="O136" s="188"/>
      <c r="P136" s="188"/>
      <c r="Q136" s="189"/>
      <c r="R136" s="254">
        <v>9.4687999999999981</v>
      </c>
      <c r="S136" s="254">
        <v>0</v>
      </c>
      <c r="T136" s="254"/>
      <c r="U136" s="209"/>
    </row>
    <row r="137" spans="1:21" x14ac:dyDescent="0.25">
      <c r="A137" s="207" t="s">
        <v>189</v>
      </c>
      <c r="B137" s="253" t="s">
        <v>2401</v>
      </c>
      <c r="C137" s="253" t="s">
        <v>14338</v>
      </c>
      <c r="D137" s="253" t="s">
        <v>1839</v>
      </c>
      <c r="E137" s="253" t="s">
        <v>14352</v>
      </c>
      <c r="F137" s="253" t="s">
        <v>14397</v>
      </c>
      <c r="G137" s="253" t="s">
        <v>1790</v>
      </c>
      <c r="H137" s="253" t="s">
        <v>1426</v>
      </c>
      <c r="I137" s="253" t="s">
        <v>15077</v>
      </c>
      <c r="J137" s="253" t="s">
        <v>13897</v>
      </c>
      <c r="K137" s="253" t="s">
        <v>15064</v>
      </c>
      <c r="L137" s="188"/>
      <c r="M137" s="253"/>
      <c r="N137" s="188"/>
      <c r="O137" s="188"/>
      <c r="P137" s="188"/>
      <c r="Q137" s="189"/>
      <c r="R137" s="254">
        <v>9.1168230000000001</v>
      </c>
      <c r="S137" s="254">
        <v>0</v>
      </c>
      <c r="T137" s="254"/>
      <c r="U137" s="209"/>
    </row>
    <row r="138" spans="1:21" x14ac:dyDescent="0.25">
      <c r="A138" s="207" t="s">
        <v>190</v>
      </c>
      <c r="B138" s="253" t="s">
        <v>2401</v>
      </c>
      <c r="C138" s="253" t="s">
        <v>14338</v>
      </c>
      <c r="D138" s="253" t="s">
        <v>1839</v>
      </c>
      <c r="E138" s="253" t="s">
        <v>14352</v>
      </c>
      <c r="F138" s="253" t="s">
        <v>14397</v>
      </c>
      <c r="G138" s="253" t="s">
        <v>1788</v>
      </c>
      <c r="H138" s="253" t="s">
        <v>1426</v>
      </c>
      <c r="I138" s="253" t="s">
        <v>15077</v>
      </c>
      <c r="J138" s="253" t="s">
        <v>13897</v>
      </c>
      <c r="K138" s="253" t="s">
        <v>15064</v>
      </c>
      <c r="L138" s="188"/>
      <c r="M138" s="253"/>
      <c r="N138" s="188"/>
      <c r="O138" s="188"/>
      <c r="P138" s="188"/>
      <c r="Q138" s="189"/>
      <c r="R138" s="254">
        <v>8.742200000000004</v>
      </c>
      <c r="S138" s="254">
        <v>0</v>
      </c>
      <c r="T138" s="254"/>
      <c r="U138" s="209"/>
    </row>
    <row r="139" spans="1:21" x14ac:dyDescent="0.25">
      <c r="A139" s="207" t="s">
        <v>191</v>
      </c>
      <c r="B139" s="253" t="s">
        <v>2401</v>
      </c>
      <c r="C139" s="253" t="s">
        <v>14338</v>
      </c>
      <c r="D139" s="253" t="s">
        <v>1839</v>
      </c>
      <c r="E139" s="253" t="s">
        <v>14352</v>
      </c>
      <c r="F139" s="253" t="s">
        <v>14397</v>
      </c>
      <c r="G139" s="253" t="s">
        <v>1794</v>
      </c>
      <c r="H139" s="253" t="s">
        <v>1426</v>
      </c>
      <c r="I139" s="253" t="s">
        <v>15077</v>
      </c>
      <c r="J139" s="253" t="s">
        <v>13897</v>
      </c>
      <c r="K139" s="253" t="s">
        <v>15064</v>
      </c>
      <c r="L139" s="188"/>
      <c r="M139" s="253"/>
      <c r="N139" s="188"/>
      <c r="O139" s="188"/>
      <c r="P139" s="188"/>
      <c r="Q139" s="189"/>
      <c r="R139" s="254">
        <v>6.6680000000000003E-3</v>
      </c>
      <c r="S139" s="254">
        <v>0</v>
      </c>
      <c r="T139" s="254"/>
      <c r="U139" s="209"/>
    </row>
    <row r="140" spans="1:21" x14ac:dyDescent="0.25">
      <c r="A140" s="207" t="s">
        <v>192</v>
      </c>
      <c r="B140" s="253" t="s">
        <v>3732</v>
      </c>
      <c r="C140" s="253" t="s">
        <v>14503</v>
      </c>
      <c r="D140" s="253" t="s">
        <v>1839</v>
      </c>
      <c r="E140" s="253" t="s">
        <v>14515</v>
      </c>
      <c r="F140" s="253" t="s">
        <v>14516</v>
      </c>
      <c r="G140" s="253" t="s">
        <v>1795</v>
      </c>
      <c r="H140" s="253" t="s">
        <v>1427</v>
      </c>
      <c r="I140" s="253" t="s">
        <v>15077</v>
      </c>
      <c r="J140" s="253" t="s">
        <v>13897</v>
      </c>
      <c r="K140" s="253" t="s">
        <v>15064</v>
      </c>
      <c r="L140" s="188"/>
      <c r="M140" s="253"/>
      <c r="N140" s="188"/>
      <c r="O140" s="188"/>
      <c r="P140" s="188"/>
      <c r="Q140" s="189"/>
      <c r="R140" s="254">
        <v>4.4779999999999998</v>
      </c>
      <c r="S140" s="254">
        <v>0</v>
      </c>
      <c r="T140" s="254"/>
      <c r="U140" s="209"/>
    </row>
    <row r="141" spans="1:21" x14ac:dyDescent="0.25">
      <c r="A141" s="207" t="s">
        <v>193</v>
      </c>
      <c r="B141" s="253" t="s">
        <v>3732</v>
      </c>
      <c r="C141" s="253" t="s">
        <v>14503</v>
      </c>
      <c r="D141" s="253" t="s">
        <v>1841</v>
      </c>
      <c r="E141" s="253" t="s">
        <v>14515</v>
      </c>
      <c r="F141" s="253" t="s">
        <v>14516</v>
      </c>
      <c r="G141" s="253" t="s">
        <v>1807</v>
      </c>
      <c r="H141" s="253" t="s">
        <v>1427</v>
      </c>
      <c r="I141" s="253" t="s">
        <v>15077</v>
      </c>
      <c r="J141" s="253" t="s">
        <v>13897</v>
      </c>
      <c r="K141" s="253" t="s">
        <v>15064</v>
      </c>
      <c r="L141" s="188"/>
      <c r="M141" s="253"/>
      <c r="N141" s="188"/>
      <c r="O141" s="188"/>
      <c r="P141" s="188"/>
      <c r="Q141" s="189"/>
      <c r="R141" s="254">
        <v>6.8310000000000004</v>
      </c>
      <c r="S141" s="254">
        <v>0</v>
      </c>
      <c r="T141" s="254"/>
      <c r="U141" s="210"/>
    </row>
    <row r="142" spans="1:21" x14ac:dyDescent="0.25">
      <c r="A142" s="207" t="s">
        <v>194</v>
      </c>
      <c r="B142" s="253" t="s">
        <v>2401</v>
      </c>
      <c r="C142" s="253" t="s">
        <v>14205</v>
      </c>
      <c r="D142" s="253" t="s">
        <v>1839</v>
      </c>
      <c r="E142" s="253" t="s">
        <v>14243</v>
      </c>
      <c r="F142" s="253" t="s">
        <v>14244</v>
      </c>
      <c r="G142" s="253" t="s">
        <v>1782</v>
      </c>
      <c r="H142" s="253" t="s">
        <v>1428</v>
      </c>
      <c r="I142" s="253" t="s">
        <v>15077</v>
      </c>
      <c r="J142" s="253" t="s">
        <v>13897</v>
      </c>
      <c r="K142" s="253" t="s">
        <v>15064</v>
      </c>
      <c r="L142" s="188"/>
      <c r="M142" s="253"/>
      <c r="N142" s="188"/>
      <c r="O142" s="188"/>
      <c r="P142" s="188"/>
      <c r="Q142" s="189"/>
      <c r="R142" s="254">
        <v>28.080400000000008</v>
      </c>
      <c r="S142" s="254">
        <v>0</v>
      </c>
      <c r="T142" s="254"/>
      <c r="U142" s="210"/>
    </row>
    <row r="143" spans="1:21" x14ac:dyDescent="0.25">
      <c r="A143" s="207" t="s">
        <v>195</v>
      </c>
      <c r="B143" s="253" t="s">
        <v>2401</v>
      </c>
      <c r="C143" s="253" t="s">
        <v>14205</v>
      </c>
      <c r="D143" s="253" t="s">
        <v>1839</v>
      </c>
      <c r="E143" s="253" t="s">
        <v>14243</v>
      </c>
      <c r="F143" s="253" t="s">
        <v>14244</v>
      </c>
      <c r="G143" s="253" t="s">
        <v>1783</v>
      </c>
      <c r="H143" s="253" t="s">
        <v>1428</v>
      </c>
      <c r="I143" s="253" t="s">
        <v>15077</v>
      </c>
      <c r="J143" s="253" t="s">
        <v>13897</v>
      </c>
      <c r="K143" s="253" t="s">
        <v>15064</v>
      </c>
      <c r="L143" s="188"/>
      <c r="M143" s="253"/>
      <c r="N143" s="188"/>
      <c r="O143" s="188"/>
      <c r="P143" s="188"/>
      <c r="Q143" s="189"/>
      <c r="R143" s="254">
        <v>21.859200000000008</v>
      </c>
      <c r="S143" s="254">
        <v>0</v>
      </c>
      <c r="T143" s="254"/>
      <c r="U143" s="209"/>
    </row>
    <row r="144" spans="1:21" x14ac:dyDescent="0.25">
      <c r="A144" s="207" t="s">
        <v>196</v>
      </c>
      <c r="B144" s="253" t="s">
        <v>2401</v>
      </c>
      <c r="C144" s="253" t="s">
        <v>14205</v>
      </c>
      <c r="D144" s="253" t="s">
        <v>1839</v>
      </c>
      <c r="E144" s="253" t="s">
        <v>14243</v>
      </c>
      <c r="F144" s="253" t="s">
        <v>14244</v>
      </c>
      <c r="G144" s="253" t="s">
        <v>1784</v>
      </c>
      <c r="H144" s="253" t="s">
        <v>1428</v>
      </c>
      <c r="I144" s="253" t="s">
        <v>15077</v>
      </c>
      <c r="J144" s="253" t="s">
        <v>13897</v>
      </c>
      <c r="K144" s="253" t="s">
        <v>15064</v>
      </c>
      <c r="L144" s="188"/>
      <c r="M144" s="253"/>
      <c r="N144" s="188"/>
      <c r="O144" s="188"/>
      <c r="P144" s="188"/>
      <c r="Q144" s="189"/>
      <c r="R144" s="254">
        <v>15.693719999999994</v>
      </c>
      <c r="S144" s="254">
        <v>0</v>
      </c>
      <c r="T144" s="254"/>
      <c r="U144" s="210"/>
    </row>
    <row r="145" spans="1:21" x14ac:dyDescent="0.25">
      <c r="A145" s="207" t="s">
        <v>197</v>
      </c>
      <c r="B145" s="253" t="s">
        <v>3732</v>
      </c>
      <c r="C145" s="253" t="s">
        <v>14466</v>
      </c>
      <c r="D145" s="253" t="s">
        <v>1839</v>
      </c>
      <c r="E145" s="253" t="s">
        <v>4648</v>
      </c>
      <c r="F145" s="253" t="s">
        <v>14528</v>
      </c>
      <c r="G145" s="253" t="s">
        <v>1805</v>
      </c>
      <c r="H145" s="253" t="s">
        <v>1429</v>
      </c>
      <c r="I145" s="253" t="s">
        <v>15077</v>
      </c>
      <c r="J145" s="253" t="s">
        <v>13897</v>
      </c>
      <c r="K145" s="253" t="s">
        <v>15064</v>
      </c>
      <c r="L145" s="188"/>
      <c r="M145" s="253"/>
      <c r="N145" s="188"/>
      <c r="O145" s="188"/>
      <c r="P145" s="188"/>
      <c r="Q145" s="189"/>
      <c r="R145" s="254">
        <v>20.538</v>
      </c>
      <c r="S145" s="254">
        <v>0</v>
      </c>
      <c r="T145" s="254"/>
      <c r="U145" s="209"/>
    </row>
    <row r="146" spans="1:21" x14ac:dyDescent="0.25">
      <c r="A146" s="207" t="s">
        <v>198</v>
      </c>
      <c r="B146" s="253" t="s">
        <v>3732</v>
      </c>
      <c r="C146" s="253" t="s">
        <v>14466</v>
      </c>
      <c r="D146" s="253" t="s">
        <v>1839</v>
      </c>
      <c r="E146" s="253" t="s">
        <v>4648</v>
      </c>
      <c r="F146" s="253" t="s">
        <v>14528</v>
      </c>
      <c r="G146" s="253" t="s">
        <v>1807</v>
      </c>
      <c r="H146" s="253" t="s">
        <v>1429</v>
      </c>
      <c r="I146" s="253" t="s">
        <v>15077</v>
      </c>
      <c r="J146" s="253" t="s">
        <v>13897</v>
      </c>
      <c r="K146" s="253" t="s">
        <v>15064</v>
      </c>
      <c r="L146" s="188"/>
      <c r="M146" s="253"/>
      <c r="N146" s="188"/>
      <c r="O146" s="188"/>
      <c r="P146" s="188"/>
      <c r="Q146" s="189"/>
      <c r="R146" s="254">
        <v>17.3508</v>
      </c>
      <c r="S146" s="254">
        <v>0</v>
      </c>
      <c r="T146" s="254"/>
      <c r="U146" s="209"/>
    </row>
    <row r="147" spans="1:21" ht="31.5" x14ac:dyDescent="0.25">
      <c r="A147" s="207" t="s">
        <v>199</v>
      </c>
      <c r="B147" s="253" t="s">
        <v>5271</v>
      </c>
      <c r="C147" s="253" t="s">
        <v>2396</v>
      </c>
      <c r="D147" s="253" t="s">
        <v>1839</v>
      </c>
      <c r="E147" s="253" t="s">
        <v>1379</v>
      </c>
      <c r="F147" s="253" t="s">
        <v>14817</v>
      </c>
      <c r="G147" s="253" t="s">
        <v>1782</v>
      </c>
      <c r="H147" s="253" t="s">
        <v>1430</v>
      </c>
      <c r="I147" s="253" t="s">
        <v>15077</v>
      </c>
      <c r="J147" s="253" t="s">
        <v>13897</v>
      </c>
      <c r="K147" s="253" t="s">
        <v>15064</v>
      </c>
      <c r="L147" s="188"/>
      <c r="M147" s="253"/>
      <c r="N147" s="188"/>
      <c r="O147" s="188"/>
      <c r="P147" s="188"/>
      <c r="Q147" s="189"/>
      <c r="R147" s="254">
        <v>6.609720000000002</v>
      </c>
      <c r="S147" s="254">
        <v>0</v>
      </c>
      <c r="T147" s="254"/>
      <c r="U147" s="209"/>
    </row>
    <row r="148" spans="1:21" ht="31.5" x14ac:dyDescent="0.25">
      <c r="A148" s="207" t="s">
        <v>200</v>
      </c>
      <c r="B148" s="253" t="s">
        <v>5271</v>
      </c>
      <c r="C148" s="253" t="s">
        <v>2396</v>
      </c>
      <c r="D148" s="253" t="s">
        <v>1839</v>
      </c>
      <c r="E148" s="253" t="s">
        <v>1379</v>
      </c>
      <c r="F148" s="253" t="s">
        <v>14817</v>
      </c>
      <c r="G148" s="253" t="s">
        <v>1792</v>
      </c>
      <c r="H148" s="253" t="s">
        <v>1430</v>
      </c>
      <c r="I148" s="253" t="s">
        <v>15077</v>
      </c>
      <c r="J148" s="253" t="s">
        <v>13897</v>
      </c>
      <c r="K148" s="253" t="s">
        <v>15064</v>
      </c>
      <c r="L148" s="188"/>
      <c r="M148" s="253"/>
      <c r="N148" s="188"/>
      <c r="O148" s="188"/>
      <c r="P148" s="188"/>
      <c r="Q148" s="189"/>
      <c r="R148" s="254">
        <v>6.8390400000000016</v>
      </c>
      <c r="S148" s="254">
        <v>0</v>
      </c>
      <c r="T148" s="254"/>
      <c r="U148" s="209"/>
    </row>
    <row r="149" spans="1:21" ht="31.5" x14ac:dyDescent="0.25">
      <c r="A149" s="207" t="s">
        <v>201</v>
      </c>
      <c r="B149" s="253" t="s">
        <v>5271</v>
      </c>
      <c r="C149" s="253" t="s">
        <v>2396</v>
      </c>
      <c r="D149" s="253" t="s">
        <v>1839</v>
      </c>
      <c r="E149" s="253" t="s">
        <v>1379</v>
      </c>
      <c r="F149" s="253" t="s">
        <v>14817</v>
      </c>
      <c r="G149" s="253" t="s">
        <v>1809</v>
      </c>
      <c r="H149" s="253" t="s">
        <v>1430</v>
      </c>
      <c r="I149" s="253" t="s">
        <v>15077</v>
      </c>
      <c r="J149" s="253" t="s">
        <v>13897</v>
      </c>
      <c r="K149" s="253" t="s">
        <v>15064</v>
      </c>
      <c r="L149" s="188"/>
      <c r="M149" s="253"/>
      <c r="N149" s="188"/>
      <c r="O149" s="188"/>
      <c r="P149" s="188"/>
      <c r="Q149" s="189"/>
      <c r="R149" s="254">
        <v>10.071119999999999</v>
      </c>
      <c r="S149" s="254">
        <v>0</v>
      </c>
      <c r="T149" s="254"/>
      <c r="U149" s="209"/>
    </row>
    <row r="150" spans="1:21" x14ac:dyDescent="0.25">
      <c r="A150" s="207" t="s">
        <v>202</v>
      </c>
      <c r="B150" s="253" t="s">
        <v>5252</v>
      </c>
      <c r="C150" s="253" t="s">
        <v>1373</v>
      </c>
      <c r="D150" s="253" t="s">
        <v>1839</v>
      </c>
      <c r="E150" s="253" t="s">
        <v>1374</v>
      </c>
      <c r="F150" s="253" t="s">
        <v>14859</v>
      </c>
      <c r="G150" s="253" t="s">
        <v>1787</v>
      </c>
      <c r="H150" s="253" t="s">
        <v>1431</v>
      </c>
      <c r="I150" s="253" t="s">
        <v>15077</v>
      </c>
      <c r="J150" s="253" t="s">
        <v>13897</v>
      </c>
      <c r="K150" s="253" t="s">
        <v>15064</v>
      </c>
      <c r="L150" s="188"/>
      <c r="M150" s="253"/>
      <c r="N150" s="188"/>
      <c r="O150" s="188"/>
      <c r="P150" s="188"/>
      <c r="Q150" s="189"/>
      <c r="R150" s="254">
        <v>2.3668799999999992</v>
      </c>
      <c r="S150" s="254">
        <v>0</v>
      </c>
      <c r="T150" s="254"/>
      <c r="U150" s="209"/>
    </row>
    <row r="151" spans="1:21" x14ac:dyDescent="0.25">
      <c r="A151" s="207" t="s">
        <v>203</v>
      </c>
      <c r="B151" s="253" t="s">
        <v>5252</v>
      </c>
      <c r="C151" s="253" t="s">
        <v>1373</v>
      </c>
      <c r="D151" s="253" t="s">
        <v>1839</v>
      </c>
      <c r="E151" s="253" t="s">
        <v>1374</v>
      </c>
      <c r="F151" s="253" t="s">
        <v>14859</v>
      </c>
      <c r="G151" s="253" t="s">
        <v>1787</v>
      </c>
      <c r="H151" s="253" t="s">
        <v>1431</v>
      </c>
      <c r="I151" s="253" t="s">
        <v>15077</v>
      </c>
      <c r="J151" s="253" t="s">
        <v>13897</v>
      </c>
      <c r="K151" s="253" t="s">
        <v>15064</v>
      </c>
      <c r="L151" s="188"/>
      <c r="M151" s="253"/>
      <c r="N151" s="188"/>
      <c r="O151" s="188"/>
      <c r="P151" s="188"/>
      <c r="Q151" s="189"/>
      <c r="R151" s="254">
        <v>0</v>
      </c>
      <c r="S151" s="254">
        <v>3.7039999999999997E-2</v>
      </c>
      <c r="T151" s="254"/>
      <c r="U151" s="209"/>
    </row>
    <row r="152" spans="1:21" x14ac:dyDescent="0.25">
      <c r="A152" s="207" t="s">
        <v>204</v>
      </c>
      <c r="B152" s="253" t="s">
        <v>5252</v>
      </c>
      <c r="C152" s="253" t="s">
        <v>1373</v>
      </c>
      <c r="D152" s="253" t="s">
        <v>1839</v>
      </c>
      <c r="E152" s="253" t="s">
        <v>1374</v>
      </c>
      <c r="F152" s="253" t="s">
        <v>14859</v>
      </c>
      <c r="G152" s="253" t="s">
        <v>1788</v>
      </c>
      <c r="H152" s="253" t="s">
        <v>1431</v>
      </c>
      <c r="I152" s="253" t="s">
        <v>15077</v>
      </c>
      <c r="J152" s="253" t="s">
        <v>13897</v>
      </c>
      <c r="K152" s="253" t="s">
        <v>15064</v>
      </c>
      <c r="L152" s="188"/>
      <c r="M152" s="253"/>
      <c r="N152" s="188"/>
      <c r="O152" s="188"/>
      <c r="P152" s="188"/>
      <c r="Q152" s="189"/>
      <c r="R152" s="254">
        <v>2.760720000000001</v>
      </c>
      <c r="S152" s="254">
        <v>0</v>
      </c>
      <c r="T152" s="254"/>
      <c r="U152" s="209"/>
    </row>
    <row r="153" spans="1:21" x14ac:dyDescent="0.25">
      <c r="A153" s="207" t="s">
        <v>205</v>
      </c>
      <c r="B153" s="253" t="s">
        <v>5252</v>
      </c>
      <c r="C153" s="253" t="s">
        <v>1373</v>
      </c>
      <c r="D153" s="253" t="s">
        <v>1839</v>
      </c>
      <c r="E153" s="253" t="s">
        <v>1374</v>
      </c>
      <c r="F153" s="253" t="s">
        <v>14859</v>
      </c>
      <c r="G153" s="253" t="s">
        <v>1788</v>
      </c>
      <c r="H153" s="253" t="s">
        <v>1431</v>
      </c>
      <c r="I153" s="253" t="s">
        <v>15077</v>
      </c>
      <c r="J153" s="253" t="s">
        <v>13897</v>
      </c>
      <c r="K153" s="253" t="s">
        <v>15064</v>
      </c>
      <c r="L153" s="188"/>
      <c r="M153" s="253"/>
      <c r="N153" s="188"/>
      <c r="O153" s="188"/>
      <c r="P153" s="188"/>
      <c r="Q153" s="189"/>
      <c r="R153" s="254">
        <v>0</v>
      </c>
      <c r="S153" s="254">
        <v>0</v>
      </c>
      <c r="T153" s="254"/>
      <c r="U153" s="209"/>
    </row>
    <row r="154" spans="1:21" x14ac:dyDescent="0.25">
      <c r="A154" s="207" t="s">
        <v>206</v>
      </c>
      <c r="B154" s="253" t="s">
        <v>3732</v>
      </c>
      <c r="C154" s="253" t="s">
        <v>14503</v>
      </c>
      <c r="D154" s="253" t="s">
        <v>1839</v>
      </c>
      <c r="E154" s="253" t="s">
        <v>14515</v>
      </c>
      <c r="F154" s="253" t="s">
        <v>14534</v>
      </c>
      <c r="G154" s="253" t="s">
        <v>1787</v>
      </c>
      <c r="H154" s="253" t="s">
        <v>1432</v>
      </c>
      <c r="I154" s="253" t="s">
        <v>15077</v>
      </c>
      <c r="J154" s="253" t="s">
        <v>13897</v>
      </c>
      <c r="K154" s="253" t="s">
        <v>15064</v>
      </c>
      <c r="L154" s="188"/>
      <c r="M154" s="253"/>
      <c r="N154" s="188"/>
      <c r="O154" s="188"/>
      <c r="P154" s="188"/>
      <c r="Q154" s="189"/>
      <c r="R154" s="254">
        <v>18.617999999999995</v>
      </c>
      <c r="S154" s="254">
        <v>0</v>
      </c>
      <c r="T154" s="254"/>
      <c r="U154" s="209"/>
    </row>
    <row r="155" spans="1:21" x14ac:dyDescent="0.25">
      <c r="A155" s="207" t="s">
        <v>207</v>
      </c>
      <c r="B155" s="253" t="s">
        <v>3732</v>
      </c>
      <c r="C155" s="253" t="s">
        <v>14503</v>
      </c>
      <c r="D155" s="253" t="s">
        <v>1839</v>
      </c>
      <c r="E155" s="253" t="s">
        <v>14515</v>
      </c>
      <c r="F155" s="253" t="s">
        <v>14534</v>
      </c>
      <c r="G155" s="253" t="s">
        <v>1788</v>
      </c>
      <c r="H155" s="253" t="s">
        <v>1432</v>
      </c>
      <c r="I155" s="253" t="s">
        <v>15077</v>
      </c>
      <c r="J155" s="253" t="s">
        <v>13897</v>
      </c>
      <c r="K155" s="253" t="s">
        <v>15064</v>
      </c>
      <c r="L155" s="188"/>
      <c r="M155" s="253"/>
      <c r="N155" s="188"/>
      <c r="O155" s="188"/>
      <c r="P155" s="188"/>
      <c r="Q155" s="189"/>
      <c r="R155" s="254">
        <v>28.08039999999999</v>
      </c>
      <c r="S155" s="254">
        <v>0</v>
      </c>
      <c r="T155" s="254"/>
      <c r="U155" s="209"/>
    </row>
    <row r="156" spans="1:21" x14ac:dyDescent="0.25">
      <c r="A156" s="207" t="s">
        <v>208</v>
      </c>
      <c r="B156" s="253" t="s">
        <v>5252</v>
      </c>
      <c r="C156" s="253" t="s">
        <v>1373</v>
      </c>
      <c r="D156" s="253" t="s">
        <v>1839</v>
      </c>
      <c r="E156" s="253" t="s">
        <v>1374</v>
      </c>
      <c r="F156" s="253" t="s">
        <v>14861</v>
      </c>
      <c r="G156" s="253" t="s">
        <v>1787</v>
      </c>
      <c r="H156" s="253" t="s">
        <v>1433</v>
      </c>
      <c r="I156" s="253" t="s">
        <v>15077</v>
      </c>
      <c r="J156" s="253" t="s">
        <v>13897</v>
      </c>
      <c r="K156" s="253" t="s">
        <v>15064</v>
      </c>
      <c r="L156" s="188"/>
      <c r="M156" s="253"/>
      <c r="N156" s="188"/>
      <c r="O156" s="188"/>
      <c r="P156" s="188"/>
      <c r="Q156" s="189"/>
      <c r="R156" s="254">
        <v>3.3863999999999987</v>
      </c>
      <c r="S156" s="254">
        <v>0</v>
      </c>
      <c r="T156" s="254"/>
      <c r="U156" s="209"/>
    </row>
    <row r="157" spans="1:21" x14ac:dyDescent="0.25">
      <c r="A157" s="207" t="s">
        <v>209</v>
      </c>
      <c r="B157" s="253" t="s">
        <v>5252</v>
      </c>
      <c r="C157" s="253" t="s">
        <v>1373</v>
      </c>
      <c r="D157" s="253" t="s">
        <v>1839</v>
      </c>
      <c r="E157" s="253" t="s">
        <v>1374</v>
      </c>
      <c r="F157" s="253" t="s">
        <v>14861</v>
      </c>
      <c r="G157" s="253" t="s">
        <v>1788</v>
      </c>
      <c r="H157" s="253" t="s">
        <v>1433</v>
      </c>
      <c r="I157" s="253" t="s">
        <v>15077</v>
      </c>
      <c r="J157" s="253" t="s">
        <v>13897</v>
      </c>
      <c r="K157" s="253" t="s">
        <v>15064</v>
      </c>
      <c r="L157" s="188"/>
      <c r="M157" s="253"/>
      <c r="N157" s="188"/>
      <c r="O157" s="188"/>
      <c r="P157" s="188"/>
      <c r="Q157" s="189"/>
      <c r="R157" s="254">
        <v>2.7728799999999998</v>
      </c>
      <c r="S157" s="254">
        <v>0</v>
      </c>
      <c r="T157" s="254"/>
      <c r="U157" s="209"/>
    </row>
    <row r="158" spans="1:21" x14ac:dyDescent="0.25">
      <c r="A158" s="207" t="s">
        <v>210</v>
      </c>
      <c r="B158" s="253" t="s">
        <v>2401</v>
      </c>
      <c r="C158" s="253" t="s">
        <v>14338</v>
      </c>
      <c r="D158" s="253" t="s">
        <v>1839</v>
      </c>
      <c r="E158" s="253" t="s">
        <v>14347</v>
      </c>
      <c r="F158" s="253" t="s">
        <v>14425</v>
      </c>
      <c r="G158" s="253" t="s">
        <v>1782</v>
      </c>
      <c r="H158" s="253" t="s">
        <v>1434</v>
      </c>
      <c r="I158" s="253" t="s">
        <v>15077</v>
      </c>
      <c r="J158" s="253" t="s">
        <v>13897</v>
      </c>
      <c r="K158" s="253" t="s">
        <v>15064</v>
      </c>
      <c r="L158" s="188"/>
      <c r="M158" s="253"/>
      <c r="N158" s="188"/>
      <c r="O158" s="188"/>
      <c r="P158" s="188"/>
      <c r="Q158" s="189"/>
      <c r="R158" s="254">
        <v>18.49248</v>
      </c>
      <c r="S158" s="254">
        <v>0</v>
      </c>
      <c r="T158" s="254"/>
      <c r="U158" s="210"/>
    </row>
    <row r="159" spans="1:21" x14ac:dyDescent="0.25">
      <c r="A159" s="207" t="s">
        <v>211</v>
      </c>
      <c r="B159" s="253" t="s">
        <v>2401</v>
      </c>
      <c r="C159" s="253" t="s">
        <v>14338</v>
      </c>
      <c r="D159" s="253" t="s">
        <v>1839</v>
      </c>
      <c r="E159" s="253" t="s">
        <v>14347</v>
      </c>
      <c r="F159" s="253" t="s">
        <v>14425</v>
      </c>
      <c r="G159" s="253" t="s">
        <v>1793</v>
      </c>
      <c r="H159" s="253" t="s">
        <v>1434</v>
      </c>
      <c r="I159" s="253" t="s">
        <v>15077</v>
      </c>
      <c r="J159" s="253" t="s">
        <v>13897</v>
      </c>
      <c r="K159" s="253" t="s">
        <v>15064</v>
      </c>
      <c r="L159" s="188"/>
      <c r="M159" s="253"/>
      <c r="N159" s="188"/>
      <c r="O159" s="188"/>
      <c r="P159" s="188"/>
      <c r="Q159" s="189"/>
      <c r="R159" s="254">
        <v>7.9980000000000011</v>
      </c>
      <c r="S159" s="254">
        <v>0</v>
      </c>
      <c r="T159" s="254"/>
      <c r="U159" s="209"/>
    </row>
    <row r="160" spans="1:21" x14ac:dyDescent="0.25">
      <c r="A160" s="207" t="s">
        <v>212</v>
      </c>
      <c r="B160" s="253" t="s">
        <v>2401</v>
      </c>
      <c r="C160" s="253" t="s">
        <v>14338</v>
      </c>
      <c r="D160" s="253" t="s">
        <v>1839</v>
      </c>
      <c r="E160" s="253" t="s">
        <v>14347</v>
      </c>
      <c r="F160" s="253" t="s">
        <v>14425</v>
      </c>
      <c r="G160" s="253" t="s">
        <v>1783</v>
      </c>
      <c r="H160" s="253" t="s">
        <v>1434</v>
      </c>
      <c r="I160" s="253" t="s">
        <v>15077</v>
      </c>
      <c r="J160" s="253" t="s">
        <v>13897</v>
      </c>
      <c r="K160" s="253" t="s">
        <v>15064</v>
      </c>
      <c r="L160" s="188"/>
      <c r="M160" s="253"/>
      <c r="N160" s="188"/>
      <c r="O160" s="188"/>
      <c r="P160" s="188"/>
      <c r="Q160" s="189"/>
      <c r="R160" s="254">
        <v>13.8828</v>
      </c>
      <c r="S160" s="254">
        <v>0</v>
      </c>
      <c r="T160" s="254"/>
      <c r="U160" s="209"/>
    </row>
    <row r="161" spans="1:21" x14ac:dyDescent="0.25">
      <c r="A161" s="207" t="s">
        <v>213</v>
      </c>
      <c r="B161" s="253" t="s">
        <v>2401</v>
      </c>
      <c r="C161" s="253" t="s">
        <v>14338</v>
      </c>
      <c r="D161" s="253" t="s">
        <v>1839</v>
      </c>
      <c r="E161" s="253" t="s">
        <v>14347</v>
      </c>
      <c r="F161" s="253" t="s">
        <v>14425</v>
      </c>
      <c r="G161" s="253" t="s">
        <v>1792</v>
      </c>
      <c r="H161" s="253" t="s">
        <v>1434</v>
      </c>
      <c r="I161" s="253" t="s">
        <v>15077</v>
      </c>
      <c r="J161" s="253" t="s">
        <v>13897</v>
      </c>
      <c r="K161" s="253" t="s">
        <v>15064</v>
      </c>
      <c r="L161" s="188"/>
      <c r="M161" s="253"/>
      <c r="N161" s="188"/>
      <c r="O161" s="188"/>
      <c r="P161" s="188"/>
      <c r="Q161" s="189"/>
      <c r="R161" s="254">
        <v>10.78524</v>
      </c>
      <c r="S161" s="254">
        <v>0</v>
      </c>
      <c r="T161" s="254"/>
      <c r="U161" s="209"/>
    </row>
    <row r="162" spans="1:21" ht="31.5" x14ac:dyDescent="0.25">
      <c r="A162" s="207" t="s">
        <v>214</v>
      </c>
      <c r="B162" s="253" t="s">
        <v>5252</v>
      </c>
      <c r="C162" s="253" t="s">
        <v>1373</v>
      </c>
      <c r="D162" s="253" t="s">
        <v>1839</v>
      </c>
      <c r="E162" s="253" t="s">
        <v>1445</v>
      </c>
      <c r="F162" s="253" t="s">
        <v>14757</v>
      </c>
      <c r="G162" s="253" t="s">
        <v>1787</v>
      </c>
      <c r="H162" s="253" t="s">
        <v>1435</v>
      </c>
      <c r="I162" s="253" t="s">
        <v>15077</v>
      </c>
      <c r="J162" s="253" t="s">
        <v>13897</v>
      </c>
      <c r="K162" s="253" t="s">
        <v>15064</v>
      </c>
      <c r="L162" s="188"/>
      <c r="M162" s="253"/>
      <c r="N162" s="188"/>
      <c r="O162" s="188"/>
      <c r="P162" s="188"/>
      <c r="Q162" s="189"/>
      <c r="R162" s="254">
        <v>2.533679999999999</v>
      </c>
      <c r="S162" s="254">
        <v>0</v>
      </c>
      <c r="T162" s="254"/>
      <c r="U162" s="209"/>
    </row>
    <row r="163" spans="1:21" ht="31.5" x14ac:dyDescent="0.25">
      <c r="A163" s="207" t="s">
        <v>215</v>
      </c>
      <c r="B163" s="253" t="s">
        <v>5252</v>
      </c>
      <c r="C163" s="253" t="s">
        <v>1373</v>
      </c>
      <c r="D163" s="253" t="s">
        <v>1839</v>
      </c>
      <c r="E163" s="253" t="s">
        <v>1445</v>
      </c>
      <c r="F163" s="253" t="s">
        <v>14757</v>
      </c>
      <c r="G163" s="253" t="s">
        <v>1788</v>
      </c>
      <c r="H163" s="253" t="s">
        <v>1435</v>
      </c>
      <c r="I163" s="253" t="s">
        <v>15077</v>
      </c>
      <c r="J163" s="253" t="s">
        <v>13897</v>
      </c>
      <c r="K163" s="253" t="s">
        <v>15064</v>
      </c>
      <c r="L163" s="188"/>
      <c r="M163" s="253"/>
      <c r="N163" s="188"/>
      <c r="O163" s="188"/>
      <c r="P163" s="188"/>
      <c r="Q163" s="189"/>
      <c r="R163" s="254">
        <v>7.3356000000000039</v>
      </c>
      <c r="S163" s="254">
        <v>0</v>
      </c>
      <c r="T163" s="254"/>
      <c r="U163" s="210"/>
    </row>
    <row r="164" spans="1:21" ht="31.5" x14ac:dyDescent="0.25">
      <c r="A164" s="207" t="s">
        <v>216</v>
      </c>
      <c r="B164" s="253" t="s">
        <v>5252</v>
      </c>
      <c r="C164" s="253" t="s">
        <v>1373</v>
      </c>
      <c r="D164" s="253" t="s">
        <v>1839</v>
      </c>
      <c r="E164" s="253" t="s">
        <v>1445</v>
      </c>
      <c r="F164" s="253" t="s">
        <v>14757</v>
      </c>
      <c r="G164" s="253" t="s">
        <v>1789</v>
      </c>
      <c r="H164" s="253" t="s">
        <v>1435</v>
      </c>
      <c r="I164" s="253" t="s">
        <v>15077</v>
      </c>
      <c r="J164" s="253" t="s">
        <v>13897</v>
      </c>
      <c r="K164" s="253" t="s">
        <v>15064</v>
      </c>
      <c r="L164" s="188"/>
      <c r="M164" s="253"/>
      <c r="N164" s="188"/>
      <c r="O164" s="188"/>
      <c r="P164" s="188"/>
      <c r="Q164" s="189"/>
      <c r="R164" s="254">
        <v>12.458759999999998</v>
      </c>
      <c r="S164" s="254">
        <v>0</v>
      </c>
      <c r="T164" s="254"/>
      <c r="U164" s="209"/>
    </row>
    <row r="165" spans="1:21" x14ac:dyDescent="0.25">
      <c r="A165" s="207" t="s">
        <v>217</v>
      </c>
      <c r="B165" s="253" t="s">
        <v>3732</v>
      </c>
      <c r="C165" s="253" t="s">
        <v>14466</v>
      </c>
      <c r="D165" s="253" t="s">
        <v>1839</v>
      </c>
      <c r="E165" s="253" t="s">
        <v>14470</v>
      </c>
      <c r="F165" s="253" t="s">
        <v>14471</v>
      </c>
      <c r="G165" s="253" t="s">
        <v>1805</v>
      </c>
      <c r="H165" s="253" t="s">
        <v>1436</v>
      </c>
      <c r="I165" s="253" t="s">
        <v>15077</v>
      </c>
      <c r="J165" s="253" t="s">
        <v>13897</v>
      </c>
      <c r="K165" s="253" t="s">
        <v>15064</v>
      </c>
      <c r="L165" s="188"/>
      <c r="M165" s="253"/>
      <c r="N165" s="188"/>
      <c r="O165" s="188"/>
      <c r="P165" s="188"/>
      <c r="Q165" s="189"/>
      <c r="R165" s="254">
        <v>29.543399999999998</v>
      </c>
      <c r="S165" s="254">
        <v>0</v>
      </c>
      <c r="T165" s="254"/>
      <c r="U165" s="210"/>
    </row>
    <row r="166" spans="1:21" x14ac:dyDescent="0.25">
      <c r="A166" s="207" t="s">
        <v>218</v>
      </c>
      <c r="B166" s="253" t="s">
        <v>3732</v>
      </c>
      <c r="C166" s="253" t="s">
        <v>14466</v>
      </c>
      <c r="D166" s="253" t="s">
        <v>1839</v>
      </c>
      <c r="E166" s="253" t="s">
        <v>14470</v>
      </c>
      <c r="F166" s="253" t="s">
        <v>14471</v>
      </c>
      <c r="G166" s="253" t="s">
        <v>1807</v>
      </c>
      <c r="H166" s="253" t="s">
        <v>1436</v>
      </c>
      <c r="I166" s="253" t="s">
        <v>15077</v>
      </c>
      <c r="J166" s="253" t="s">
        <v>13897</v>
      </c>
      <c r="K166" s="253" t="s">
        <v>15064</v>
      </c>
      <c r="L166" s="188"/>
      <c r="M166" s="253"/>
      <c r="N166" s="188"/>
      <c r="O166" s="188"/>
      <c r="P166" s="188"/>
      <c r="Q166" s="189"/>
      <c r="R166" s="254">
        <v>20.918199999999999</v>
      </c>
      <c r="S166" s="254">
        <v>0</v>
      </c>
      <c r="T166" s="254"/>
      <c r="U166" s="209"/>
    </row>
    <row r="167" spans="1:21" ht="31.5" x14ac:dyDescent="0.25">
      <c r="A167" s="207" t="s">
        <v>219</v>
      </c>
      <c r="B167" s="253" t="s">
        <v>5252</v>
      </c>
      <c r="C167" s="253" t="s">
        <v>1373</v>
      </c>
      <c r="D167" s="253" t="s">
        <v>1839</v>
      </c>
      <c r="E167" s="253" t="s">
        <v>1445</v>
      </c>
      <c r="F167" s="253" t="s">
        <v>1408</v>
      </c>
      <c r="G167" s="253" t="s">
        <v>1791</v>
      </c>
      <c r="H167" s="253" t="s">
        <v>1437</v>
      </c>
      <c r="I167" s="253" t="s">
        <v>15077</v>
      </c>
      <c r="J167" s="253" t="s">
        <v>13897</v>
      </c>
      <c r="K167" s="253" t="s">
        <v>15064</v>
      </c>
      <c r="L167" s="188"/>
      <c r="M167" s="253"/>
      <c r="N167" s="188"/>
      <c r="O167" s="188"/>
      <c r="P167" s="188"/>
      <c r="Q167" s="189"/>
      <c r="R167" s="254">
        <v>3.6324599999999996</v>
      </c>
      <c r="S167" s="254">
        <v>0</v>
      </c>
      <c r="T167" s="254"/>
      <c r="U167" s="209"/>
    </row>
    <row r="168" spans="1:21" ht="31.5" x14ac:dyDescent="0.25">
      <c r="A168" s="207" t="s">
        <v>220</v>
      </c>
      <c r="B168" s="253" t="s">
        <v>5252</v>
      </c>
      <c r="C168" s="253" t="s">
        <v>1373</v>
      </c>
      <c r="D168" s="253" t="s">
        <v>1839</v>
      </c>
      <c r="E168" s="253" t="s">
        <v>1445</v>
      </c>
      <c r="F168" s="253" t="s">
        <v>1408</v>
      </c>
      <c r="G168" s="253" t="s">
        <v>1797</v>
      </c>
      <c r="H168" s="253" t="s">
        <v>1437</v>
      </c>
      <c r="I168" s="253" t="s">
        <v>15077</v>
      </c>
      <c r="J168" s="253" t="s">
        <v>13897</v>
      </c>
      <c r="K168" s="253" t="s">
        <v>15064</v>
      </c>
      <c r="L168" s="188"/>
      <c r="M168" s="253"/>
      <c r="N168" s="188"/>
      <c r="O168" s="188"/>
      <c r="P168" s="188"/>
      <c r="Q168" s="189"/>
      <c r="R168" s="254">
        <v>3.1680599999999992</v>
      </c>
      <c r="S168" s="254">
        <v>0</v>
      </c>
      <c r="T168" s="254"/>
      <c r="U168" s="209"/>
    </row>
    <row r="169" spans="1:21" x14ac:dyDescent="0.25">
      <c r="A169" s="207" t="s">
        <v>221</v>
      </c>
      <c r="B169" s="253" t="s">
        <v>5252</v>
      </c>
      <c r="C169" s="253" t="s">
        <v>2393</v>
      </c>
      <c r="D169" s="253" t="s">
        <v>1839</v>
      </c>
      <c r="E169" s="253" t="s">
        <v>2394</v>
      </c>
      <c r="F169" s="253" t="s">
        <v>2394</v>
      </c>
      <c r="G169" s="253" t="s">
        <v>1787</v>
      </c>
      <c r="H169" s="253" t="s">
        <v>1370</v>
      </c>
      <c r="I169" s="253" t="s">
        <v>15077</v>
      </c>
      <c r="J169" s="253" t="s">
        <v>13897</v>
      </c>
      <c r="K169" s="253" t="s">
        <v>15064</v>
      </c>
      <c r="L169" s="188"/>
      <c r="M169" s="253"/>
      <c r="N169" s="188"/>
      <c r="O169" s="188"/>
      <c r="P169" s="188"/>
      <c r="Q169" s="189"/>
      <c r="R169" s="254">
        <v>10.818599999999996</v>
      </c>
      <c r="S169" s="254">
        <v>0</v>
      </c>
      <c r="T169" s="254"/>
      <c r="U169" s="209"/>
    </row>
    <row r="170" spans="1:21" x14ac:dyDescent="0.25">
      <c r="A170" s="207" t="s">
        <v>222</v>
      </c>
      <c r="B170" s="253" t="s">
        <v>5252</v>
      </c>
      <c r="C170" s="253" t="s">
        <v>2393</v>
      </c>
      <c r="D170" s="253" t="s">
        <v>1839</v>
      </c>
      <c r="E170" s="253" t="s">
        <v>2394</v>
      </c>
      <c r="F170" s="253" t="s">
        <v>2394</v>
      </c>
      <c r="G170" s="253" t="s">
        <v>1788</v>
      </c>
      <c r="H170" s="253" t="s">
        <v>1370</v>
      </c>
      <c r="I170" s="253" t="s">
        <v>15077</v>
      </c>
      <c r="J170" s="253" t="s">
        <v>13897</v>
      </c>
      <c r="K170" s="253" t="s">
        <v>15064</v>
      </c>
      <c r="L170" s="188"/>
      <c r="M170" s="253"/>
      <c r="N170" s="188"/>
      <c r="O170" s="188"/>
      <c r="P170" s="188"/>
      <c r="Q170" s="189"/>
      <c r="R170" s="254">
        <v>13.528719599999997</v>
      </c>
      <c r="S170" s="254">
        <v>0</v>
      </c>
      <c r="T170" s="254"/>
      <c r="U170" s="209"/>
    </row>
    <row r="171" spans="1:21" x14ac:dyDescent="0.25">
      <c r="A171" s="207" t="s">
        <v>223</v>
      </c>
      <c r="B171" s="253" t="s">
        <v>3732</v>
      </c>
      <c r="C171" s="253" t="s">
        <v>14503</v>
      </c>
      <c r="D171" s="253" t="s">
        <v>1839</v>
      </c>
      <c r="E171" s="253" t="s">
        <v>14538</v>
      </c>
      <c r="F171" s="253" t="s">
        <v>14548</v>
      </c>
      <c r="G171" s="253" t="s">
        <v>1782</v>
      </c>
      <c r="H171" s="253" t="s">
        <v>1438</v>
      </c>
      <c r="I171" s="253" t="s">
        <v>15077</v>
      </c>
      <c r="J171" s="253" t="s">
        <v>13897</v>
      </c>
      <c r="K171" s="253" t="s">
        <v>15064</v>
      </c>
      <c r="L171" s="188"/>
      <c r="M171" s="253"/>
      <c r="N171" s="188"/>
      <c r="O171" s="188"/>
      <c r="P171" s="188"/>
      <c r="Q171" s="189"/>
      <c r="R171" s="254">
        <v>17.749200000000009</v>
      </c>
      <c r="S171" s="254">
        <v>0</v>
      </c>
      <c r="T171" s="254"/>
      <c r="U171" s="209"/>
    </row>
    <row r="172" spans="1:21" x14ac:dyDescent="0.25">
      <c r="A172" s="207" t="s">
        <v>224</v>
      </c>
      <c r="B172" s="253" t="s">
        <v>3732</v>
      </c>
      <c r="C172" s="253" t="s">
        <v>14503</v>
      </c>
      <c r="D172" s="253" t="s">
        <v>1839</v>
      </c>
      <c r="E172" s="253" t="s">
        <v>14538</v>
      </c>
      <c r="F172" s="253" t="s">
        <v>14548</v>
      </c>
      <c r="G172" s="253" t="s">
        <v>1783</v>
      </c>
      <c r="H172" s="253" t="s">
        <v>1438</v>
      </c>
      <c r="I172" s="253" t="s">
        <v>15077</v>
      </c>
      <c r="J172" s="253" t="s">
        <v>13897</v>
      </c>
      <c r="K172" s="253" t="s">
        <v>15064</v>
      </c>
      <c r="L172" s="188"/>
      <c r="M172" s="253"/>
      <c r="N172" s="188"/>
      <c r="O172" s="188"/>
      <c r="P172" s="188"/>
      <c r="Q172" s="189"/>
      <c r="R172" s="254">
        <v>16.483999999999991</v>
      </c>
      <c r="S172" s="254">
        <v>0</v>
      </c>
      <c r="T172" s="254"/>
      <c r="U172" s="209"/>
    </row>
    <row r="173" spans="1:21" x14ac:dyDescent="0.25">
      <c r="A173" s="207" t="s">
        <v>225</v>
      </c>
      <c r="B173" s="253" t="s">
        <v>5252</v>
      </c>
      <c r="C173" s="253" t="s">
        <v>2393</v>
      </c>
      <c r="D173" s="253" t="s">
        <v>1839</v>
      </c>
      <c r="E173" s="253" t="s">
        <v>1372</v>
      </c>
      <c r="F173" s="253" t="s">
        <v>1643</v>
      </c>
      <c r="G173" s="253" t="s">
        <v>1782</v>
      </c>
      <c r="H173" s="253" t="s">
        <v>1439</v>
      </c>
      <c r="I173" s="253" t="s">
        <v>15077</v>
      </c>
      <c r="J173" s="253" t="s">
        <v>13897</v>
      </c>
      <c r="K173" s="253" t="s">
        <v>15064</v>
      </c>
      <c r="L173" s="188"/>
      <c r="M173" s="253"/>
      <c r="N173" s="188"/>
      <c r="O173" s="188"/>
      <c r="P173" s="188"/>
      <c r="Q173" s="189"/>
      <c r="R173" s="254">
        <v>3.9111199999999964</v>
      </c>
      <c r="S173" s="254">
        <v>0</v>
      </c>
      <c r="T173" s="254"/>
      <c r="U173" s="209"/>
    </row>
    <row r="174" spans="1:21" x14ac:dyDescent="0.25">
      <c r="A174" s="207" t="s">
        <v>226</v>
      </c>
      <c r="B174" s="253" t="s">
        <v>5252</v>
      </c>
      <c r="C174" s="253" t="s">
        <v>2393</v>
      </c>
      <c r="D174" s="253" t="s">
        <v>1839</v>
      </c>
      <c r="E174" s="253" t="s">
        <v>1372</v>
      </c>
      <c r="F174" s="253" t="s">
        <v>1643</v>
      </c>
      <c r="G174" s="253" t="s">
        <v>1783</v>
      </c>
      <c r="H174" s="253" t="s">
        <v>1439</v>
      </c>
      <c r="I174" s="253" t="s">
        <v>15077</v>
      </c>
      <c r="J174" s="253" t="s">
        <v>13897</v>
      </c>
      <c r="K174" s="253" t="s">
        <v>15064</v>
      </c>
      <c r="L174" s="188"/>
      <c r="M174" s="253"/>
      <c r="N174" s="188"/>
      <c r="O174" s="188"/>
      <c r="P174" s="188"/>
      <c r="Q174" s="189"/>
      <c r="R174" s="254">
        <v>14.499119999999989</v>
      </c>
      <c r="S174" s="254">
        <v>0</v>
      </c>
      <c r="T174" s="254"/>
      <c r="U174" s="209"/>
    </row>
    <row r="175" spans="1:21" ht="31.5" x14ac:dyDescent="0.25">
      <c r="A175" s="207" t="s">
        <v>227</v>
      </c>
      <c r="B175" s="253" t="s">
        <v>5252</v>
      </c>
      <c r="C175" s="253" t="s">
        <v>2393</v>
      </c>
      <c r="D175" s="253" t="s">
        <v>1839</v>
      </c>
      <c r="E175" s="253" t="s">
        <v>2393</v>
      </c>
      <c r="F175" s="253" t="s">
        <v>14755</v>
      </c>
      <c r="G175" s="253" t="s">
        <v>1787</v>
      </c>
      <c r="H175" s="253" t="s">
        <v>1440</v>
      </c>
      <c r="I175" s="253" t="s">
        <v>15077</v>
      </c>
      <c r="J175" s="253" t="s">
        <v>13897</v>
      </c>
      <c r="K175" s="253" t="s">
        <v>15064</v>
      </c>
      <c r="L175" s="188"/>
      <c r="M175" s="253"/>
      <c r="N175" s="188"/>
      <c r="O175" s="188"/>
      <c r="P175" s="188"/>
      <c r="Q175" s="189"/>
      <c r="R175" s="254">
        <v>7.3424800000000054</v>
      </c>
      <c r="S175" s="254">
        <v>0</v>
      </c>
      <c r="T175" s="254"/>
      <c r="U175" s="209"/>
    </row>
    <row r="176" spans="1:21" ht="31.5" x14ac:dyDescent="0.25">
      <c r="A176" s="207" t="s">
        <v>228</v>
      </c>
      <c r="B176" s="253" t="s">
        <v>5252</v>
      </c>
      <c r="C176" s="253" t="s">
        <v>2393</v>
      </c>
      <c r="D176" s="253" t="s">
        <v>1839</v>
      </c>
      <c r="E176" s="253" t="s">
        <v>2393</v>
      </c>
      <c r="F176" s="253" t="s">
        <v>14755</v>
      </c>
      <c r="G176" s="253" t="s">
        <v>1788</v>
      </c>
      <c r="H176" s="253" t="s">
        <v>1440</v>
      </c>
      <c r="I176" s="253" t="s">
        <v>15077</v>
      </c>
      <c r="J176" s="253" t="s">
        <v>13897</v>
      </c>
      <c r="K176" s="253" t="s">
        <v>15064</v>
      </c>
      <c r="L176" s="188"/>
      <c r="M176" s="253"/>
      <c r="N176" s="188"/>
      <c r="O176" s="188"/>
      <c r="P176" s="188"/>
      <c r="Q176" s="189"/>
      <c r="R176" s="254">
        <v>15.596039999999999</v>
      </c>
      <c r="S176" s="254">
        <v>0</v>
      </c>
      <c r="T176" s="254"/>
      <c r="U176" s="209"/>
    </row>
    <row r="177" spans="1:21" ht="31.5" x14ac:dyDescent="0.25">
      <c r="A177" s="207" t="s">
        <v>229</v>
      </c>
      <c r="B177" s="253" t="s">
        <v>5252</v>
      </c>
      <c r="C177" s="253" t="s">
        <v>14767</v>
      </c>
      <c r="D177" s="253" t="s">
        <v>1839</v>
      </c>
      <c r="E177" s="253" t="s">
        <v>14775</v>
      </c>
      <c r="F177" s="253" t="s">
        <v>1454</v>
      </c>
      <c r="G177" s="253" t="s">
        <v>1791</v>
      </c>
      <c r="H177" s="253" t="s">
        <v>1441</v>
      </c>
      <c r="I177" s="253" t="s">
        <v>15077</v>
      </c>
      <c r="J177" s="253" t="s">
        <v>13897</v>
      </c>
      <c r="K177" s="253" t="s">
        <v>15064</v>
      </c>
      <c r="L177" s="188"/>
      <c r="M177" s="253"/>
      <c r="N177" s="188"/>
      <c r="O177" s="188"/>
      <c r="P177" s="188"/>
      <c r="Q177" s="189"/>
      <c r="R177" s="254">
        <v>0.44684799999999986</v>
      </c>
      <c r="S177" s="254">
        <v>0</v>
      </c>
      <c r="T177" s="254"/>
      <c r="U177" s="209"/>
    </row>
    <row r="178" spans="1:21" ht="31.5" x14ac:dyDescent="0.25">
      <c r="A178" s="207" t="s">
        <v>230</v>
      </c>
      <c r="B178" s="253" t="s">
        <v>5252</v>
      </c>
      <c r="C178" s="253" t="s">
        <v>14767</v>
      </c>
      <c r="D178" s="253" t="s">
        <v>1839</v>
      </c>
      <c r="E178" s="253" t="s">
        <v>14775</v>
      </c>
      <c r="F178" s="253" t="s">
        <v>1454</v>
      </c>
      <c r="G178" s="253" t="s">
        <v>1797</v>
      </c>
      <c r="H178" s="253" t="s">
        <v>1441</v>
      </c>
      <c r="I178" s="253" t="s">
        <v>15077</v>
      </c>
      <c r="J178" s="253" t="s">
        <v>13897</v>
      </c>
      <c r="K178" s="253" t="s">
        <v>15064</v>
      </c>
      <c r="L178" s="188"/>
      <c r="M178" s="253"/>
      <c r="N178" s="188"/>
      <c r="O178" s="188"/>
      <c r="P178" s="188"/>
      <c r="Q178" s="189"/>
      <c r="R178" s="254">
        <v>2.4187000000000007</v>
      </c>
      <c r="S178" s="254">
        <v>0</v>
      </c>
      <c r="T178" s="254"/>
      <c r="U178" s="209"/>
    </row>
    <row r="179" spans="1:21" ht="31.5" x14ac:dyDescent="0.25">
      <c r="A179" s="207" t="s">
        <v>231</v>
      </c>
      <c r="B179" s="253" t="s">
        <v>5252</v>
      </c>
      <c r="C179" s="253" t="s">
        <v>2393</v>
      </c>
      <c r="D179" s="253" t="s">
        <v>1839</v>
      </c>
      <c r="E179" s="253" t="s">
        <v>1371</v>
      </c>
      <c r="F179" s="253" t="s">
        <v>14869</v>
      </c>
      <c r="G179" s="253" t="s">
        <v>1787</v>
      </c>
      <c r="H179" s="253" t="s">
        <v>1442</v>
      </c>
      <c r="I179" s="253" t="s">
        <v>15077</v>
      </c>
      <c r="J179" s="253" t="s">
        <v>13897</v>
      </c>
      <c r="K179" s="253" t="s">
        <v>15064</v>
      </c>
      <c r="L179" s="188"/>
      <c r="M179" s="253"/>
      <c r="N179" s="188"/>
      <c r="O179" s="188"/>
      <c r="P179" s="188"/>
      <c r="Q179" s="189"/>
      <c r="R179" s="254">
        <v>3.2966000000000055</v>
      </c>
      <c r="S179" s="254">
        <v>0</v>
      </c>
      <c r="T179" s="254"/>
      <c r="U179" s="209"/>
    </row>
    <row r="180" spans="1:21" ht="31.5" x14ac:dyDescent="0.25">
      <c r="A180" s="207" t="s">
        <v>232</v>
      </c>
      <c r="B180" s="253" t="s">
        <v>5252</v>
      </c>
      <c r="C180" s="253" t="s">
        <v>2393</v>
      </c>
      <c r="D180" s="253" t="s">
        <v>1839</v>
      </c>
      <c r="E180" s="253" t="s">
        <v>1371</v>
      </c>
      <c r="F180" s="253" t="s">
        <v>14869</v>
      </c>
      <c r="G180" s="253" t="s">
        <v>1788</v>
      </c>
      <c r="H180" s="253" t="s">
        <v>1442</v>
      </c>
      <c r="I180" s="253" t="s">
        <v>15077</v>
      </c>
      <c r="J180" s="253" t="s">
        <v>13897</v>
      </c>
      <c r="K180" s="253" t="s">
        <v>15064</v>
      </c>
      <c r="L180" s="188"/>
      <c r="M180" s="253"/>
      <c r="N180" s="188"/>
      <c r="O180" s="188"/>
      <c r="P180" s="188"/>
      <c r="Q180" s="189"/>
      <c r="R180" s="254">
        <v>1.1387000000000007</v>
      </c>
      <c r="S180" s="254">
        <v>0</v>
      </c>
      <c r="T180" s="254"/>
      <c r="U180" s="209"/>
    </row>
    <row r="181" spans="1:21" ht="31.5" x14ac:dyDescent="0.25">
      <c r="A181" s="207" t="s">
        <v>233</v>
      </c>
      <c r="B181" s="253" t="s">
        <v>5252</v>
      </c>
      <c r="C181" s="253" t="s">
        <v>2393</v>
      </c>
      <c r="D181" s="253" t="s">
        <v>1839</v>
      </c>
      <c r="E181" s="253" t="s">
        <v>1371</v>
      </c>
      <c r="F181" s="253" t="s">
        <v>14869</v>
      </c>
      <c r="G181" s="253" t="s">
        <v>1788</v>
      </c>
      <c r="H181" s="253" t="s">
        <v>1442</v>
      </c>
      <c r="I181" s="253" t="s">
        <v>15077</v>
      </c>
      <c r="J181" s="253" t="s">
        <v>13897</v>
      </c>
      <c r="K181" s="253" t="s">
        <v>15064</v>
      </c>
      <c r="L181" s="188"/>
      <c r="M181" s="253"/>
      <c r="N181" s="188"/>
      <c r="O181" s="188"/>
      <c r="P181" s="188"/>
      <c r="Q181" s="189"/>
      <c r="R181" s="254">
        <v>0</v>
      </c>
      <c r="S181" s="254">
        <v>4.5200000000000198E-2</v>
      </c>
      <c r="T181" s="254"/>
      <c r="U181" s="209"/>
    </row>
    <row r="182" spans="1:21" ht="31.5" x14ac:dyDescent="0.25">
      <c r="A182" s="207" t="s">
        <v>234</v>
      </c>
      <c r="B182" s="253" t="s">
        <v>5252</v>
      </c>
      <c r="C182" s="253" t="s">
        <v>1373</v>
      </c>
      <c r="D182" s="253" t="s">
        <v>1839</v>
      </c>
      <c r="E182" s="253" t="s">
        <v>2395</v>
      </c>
      <c r="F182" s="253" t="s">
        <v>14857</v>
      </c>
      <c r="G182" s="253" t="s">
        <v>1791</v>
      </c>
      <c r="H182" s="253" t="s">
        <v>1443</v>
      </c>
      <c r="I182" s="253" t="s">
        <v>15077</v>
      </c>
      <c r="J182" s="253" t="s">
        <v>13897</v>
      </c>
      <c r="K182" s="253" t="s">
        <v>15064</v>
      </c>
      <c r="L182" s="188"/>
      <c r="M182" s="253"/>
      <c r="N182" s="188"/>
      <c r="O182" s="188"/>
      <c r="P182" s="188"/>
      <c r="Q182" s="189"/>
      <c r="R182" s="254">
        <v>4.0661199999999962</v>
      </c>
      <c r="S182" s="254">
        <v>0</v>
      </c>
      <c r="T182" s="254"/>
      <c r="U182" s="209"/>
    </row>
    <row r="183" spans="1:21" ht="31.5" x14ac:dyDescent="0.25">
      <c r="A183" s="207" t="s">
        <v>235</v>
      </c>
      <c r="B183" s="253" t="s">
        <v>5252</v>
      </c>
      <c r="C183" s="253" t="s">
        <v>1373</v>
      </c>
      <c r="D183" s="253" t="s">
        <v>1839</v>
      </c>
      <c r="E183" s="253" t="s">
        <v>2395</v>
      </c>
      <c r="F183" s="253" t="s">
        <v>14857</v>
      </c>
      <c r="G183" s="253" t="s">
        <v>1802</v>
      </c>
      <c r="H183" s="253" t="s">
        <v>1443</v>
      </c>
      <c r="I183" s="253" t="s">
        <v>15077</v>
      </c>
      <c r="J183" s="253" t="s">
        <v>13897</v>
      </c>
      <c r="K183" s="253" t="s">
        <v>15064</v>
      </c>
      <c r="L183" s="188"/>
      <c r="M183" s="253"/>
      <c r="N183" s="188"/>
      <c r="O183" s="188"/>
      <c r="P183" s="188"/>
      <c r="Q183" s="189"/>
      <c r="R183" s="254">
        <v>2.9236799999999996</v>
      </c>
      <c r="S183" s="254">
        <v>0</v>
      </c>
      <c r="T183" s="254"/>
      <c r="U183" s="209"/>
    </row>
    <row r="184" spans="1:21" ht="31.5" x14ac:dyDescent="0.25">
      <c r="A184" s="207" t="s">
        <v>236</v>
      </c>
      <c r="B184" s="253" t="s">
        <v>5252</v>
      </c>
      <c r="C184" s="253" t="s">
        <v>1373</v>
      </c>
      <c r="D184" s="253" t="s">
        <v>1839</v>
      </c>
      <c r="E184" s="253" t="s">
        <v>1445</v>
      </c>
      <c r="F184" s="253" t="s">
        <v>1408</v>
      </c>
      <c r="G184" s="253" t="s">
        <v>1787</v>
      </c>
      <c r="H184" s="253" t="s">
        <v>1444</v>
      </c>
      <c r="I184" s="253" t="s">
        <v>15077</v>
      </c>
      <c r="J184" s="253" t="s">
        <v>13897</v>
      </c>
      <c r="K184" s="253" t="s">
        <v>15064</v>
      </c>
      <c r="L184" s="188"/>
      <c r="M184" s="253"/>
      <c r="N184" s="188"/>
      <c r="O184" s="188"/>
      <c r="P184" s="188"/>
      <c r="Q184" s="189"/>
      <c r="R184" s="254">
        <v>1.8632999999999988</v>
      </c>
      <c r="S184" s="254">
        <v>0</v>
      </c>
      <c r="T184" s="254"/>
      <c r="U184" s="209"/>
    </row>
    <row r="185" spans="1:21" ht="31.5" x14ac:dyDescent="0.25">
      <c r="A185" s="207" t="s">
        <v>237</v>
      </c>
      <c r="B185" s="253" t="s">
        <v>5252</v>
      </c>
      <c r="C185" s="253" t="s">
        <v>1373</v>
      </c>
      <c r="D185" s="253" t="s">
        <v>1839</v>
      </c>
      <c r="E185" s="253" t="s">
        <v>1445</v>
      </c>
      <c r="F185" s="253" t="s">
        <v>1408</v>
      </c>
      <c r="G185" s="253" t="s">
        <v>1787</v>
      </c>
      <c r="H185" s="253" t="s">
        <v>1444</v>
      </c>
      <c r="I185" s="253" t="s">
        <v>15077</v>
      </c>
      <c r="J185" s="253" t="s">
        <v>13897</v>
      </c>
      <c r="K185" s="253" t="s">
        <v>15064</v>
      </c>
      <c r="L185" s="188"/>
      <c r="M185" s="253"/>
      <c r="N185" s="188"/>
      <c r="O185" s="188"/>
      <c r="P185" s="188"/>
      <c r="Q185" s="189"/>
      <c r="R185" s="254">
        <v>0</v>
      </c>
      <c r="S185" s="254">
        <v>0.32850000000000007</v>
      </c>
      <c r="T185" s="254"/>
      <c r="U185" s="209"/>
    </row>
    <row r="186" spans="1:21" ht="31.5" x14ac:dyDescent="0.25">
      <c r="A186" s="207" t="s">
        <v>238</v>
      </c>
      <c r="B186" s="253" t="s">
        <v>5252</v>
      </c>
      <c r="C186" s="253" t="s">
        <v>1373</v>
      </c>
      <c r="D186" s="253" t="s">
        <v>1839</v>
      </c>
      <c r="E186" s="253" t="s">
        <v>1445</v>
      </c>
      <c r="F186" s="253" t="s">
        <v>14757</v>
      </c>
      <c r="G186" s="253" t="s">
        <v>1787</v>
      </c>
      <c r="H186" s="253" t="s">
        <v>1445</v>
      </c>
      <c r="I186" s="253" t="s">
        <v>15077</v>
      </c>
      <c r="J186" s="253" t="s">
        <v>13897</v>
      </c>
      <c r="K186" s="253" t="s">
        <v>15064</v>
      </c>
      <c r="L186" s="188"/>
      <c r="M186" s="253"/>
      <c r="N186" s="188"/>
      <c r="O186" s="188"/>
      <c r="P186" s="188"/>
      <c r="Q186" s="189"/>
      <c r="R186" s="254">
        <v>8.5955999999999921</v>
      </c>
      <c r="S186" s="254">
        <v>0</v>
      </c>
      <c r="T186" s="254"/>
      <c r="U186" s="210"/>
    </row>
    <row r="187" spans="1:21" ht="31.5" x14ac:dyDescent="0.25">
      <c r="A187" s="207" t="s">
        <v>239</v>
      </c>
      <c r="B187" s="253" t="s">
        <v>5252</v>
      </c>
      <c r="C187" s="253" t="s">
        <v>1373</v>
      </c>
      <c r="D187" s="253" t="s">
        <v>1839</v>
      </c>
      <c r="E187" s="253" t="s">
        <v>1445</v>
      </c>
      <c r="F187" s="253" t="s">
        <v>14757</v>
      </c>
      <c r="G187" s="253" t="s">
        <v>1788</v>
      </c>
      <c r="H187" s="253" t="s">
        <v>1445</v>
      </c>
      <c r="I187" s="253" t="s">
        <v>15077</v>
      </c>
      <c r="J187" s="253" t="s">
        <v>13897</v>
      </c>
      <c r="K187" s="253" t="s">
        <v>15064</v>
      </c>
      <c r="L187" s="188"/>
      <c r="M187" s="253"/>
      <c r="N187" s="188"/>
      <c r="O187" s="188"/>
      <c r="P187" s="188"/>
      <c r="Q187" s="189"/>
      <c r="R187" s="254">
        <v>9.6396000000000051</v>
      </c>
      <c r="S187" s="254">
        <v>0</v>
      </c>
      <c r="T187" s="254"/>
      <c r="U187" s="210"/>
    </row>
    <row r="188" spans="1:21" ht="31.5" x14ac:dyDescent="0.25">
      <c r="A188" s="207" t="s">
        <v>240</v>
      </c>
      <c r="B188" s="253" t="s">
        <v>5252</v>
      </c>
      <c r="C188" s="253" t="s">
        <v>2393</v>
      </c>
      <c r="D188" s="253" t="s">
        <v>1839</v>
      </c>
      <c r="E188" s="253" t="s">
        <v>14878</v>
      </c>
      <c r="F188" s="253" t="s">
        <v>14878</v>
      </c>
      <c r="G188" s="253" t="s">
        <v>1787</v>
      </c>
      <c r="H188" s="253" t="s">
        <v>1446</v>
      </c>
      <c r="I188" s="253" t="s">
        <v>15077</v>
      </c>
      <c r="J188" s="253" t="s">
        <v>13897</v>
      </c>
      <c r="K188" s="253" t="s">
        <v>15064</v>
      </c>
      <c r="L188" s="188"/>
      <c r="M188" s="253"/>
      <c r="N188" s="188"/>
      <c r="O188" s="188"/>
      <c r="P188" s="188"/>
      <c r="Q188" s="189"/>
      <c r="R188" s="254">
        <v>1.0537199999999995</v>
      </c>
      <c r="S188" s="254">
        <v>0</v>
      </c>
      <c r="T188" s="254"/>
      <c r="U188" s="209"/>
    </row>
    <row r="189" spans="1:21" ht="31.5" x14ac:dyDescent="0.25">
      <c r="A189" s="207" t="s">
        <v>241</v>
      </c>
      <c r="B189" s="253" t="s">
        <v>5252</v>
      </c>
      <c r="C189" s="253" t="s">
        <v>2393</v>
      </c>
      <c r="D189" s="253" t="s">
        <v>1839</v>
      </c>
      <c r="E189" s="253" t="s">
        <v>1371</v>
      </c>
      <c r="F189" s="253" t="s">
        <v>14869</v>
      </c>
      <c r="G189" s="253" t="s">
        <v>1787</v>
      </c>
      <c r="H189" s="253" t="s">
        <v>1447</v>
      </c>
      <c r="I189" s="253" t="s">
        <v>15077</v>
      </c>
      <c r="J189" s="253" t="s">
        <v>13897</v>
      </c>
      <c r="K189" s="253" t="s">
        <v>15064</v>
      </c>
      <c r="L189" s="188"/>
      <c r="M189" s="253"/>
      <c r="N189" s="188"/>
      <c r="O189" s="188"/>
      <c r="P189" s="188"/>
      <c r="Q189" s="189"/>
      <c r="R189" s="254">
        <v>3.2228000000000017</v>
      </c>
      <c r="S189" s="254">
        <v>0</v>
      </c>
      <c r="T189" s="254"/>
      <c r="U189" s="209"/>
    </row>
    <row r="190" spans="1:21" ht="31.5" x14ac:dyDescent="0.25">
      <c r="A190" s="207" t="s">
        <v>242</v>
      </c>
      <c r="B190" s="253" t="s">
        <v>5252</v>
      </c>
      <c r="C190" s="253" t="s">
        <v>2393</v>
      </c>
      <c r="D190" s="253" t="s">
        <v>1839</v>
      </c>
      <c r="E190" s="253" t="s">
        <v>1371</v>
      </c>
      <c r="F190" s="253" t="s">
        <v>14869</v>
      </c>
      <c r="G190" s="253" t="s">
        <v>1788</v>
      </c>
      <c r="H190" s="253" t="s">
        <v>1447</v>
      </c>
      <c r="I190" s="253" t="s">
        <v>15077</v>
      </c>
      <c r="J190" s="253" t="s">
        <v>13897</v>
      </c>
      <c r="K190" s="253" t="s">
        <v>15064</v>
      </c>
      <c r="L190" s="188"/>
      <c r="M190" s="253"/>
      <c r="N190" s="188"/>
      <c r="O190" s="188"/>
      <c r="P190" s="188"/>
      <c r="Q190" s="189"/>
      <c r="R190" s="254">
        <v>2.0988800000000012</v>
      </c>
      <c r="S190" s="254">
        <v>0</v>
      </c>
      <c r="T190" s="254"/>
      <c r="U190" s="209"/>
    </row>
    <row r="191" spans="1:21" ht="31.5" x14ac:dyDescent="0.25">
      <c r="A191" s="207" t="s">
        <v>243</v>
      </c>
      <c r="B191" s="253" t="s">
        <v>5252</v>
      </c>
      <c r="C191" s="253" t="s">
        <v>1373</v>
      </c>
      <c r="D191" s="253" t="s">
        <v>1839</v>
      </c>
      <c r="E191" s="253" t="s">
        <v>2395</v>
      </c>
      <c r="F191" s="253" t="s">
        <v>14758</v>
      </c>
      <c r="G191" s="253" t="s">
        <v>1787</v>
      </c>
      <c r="H191" s="253" t="s">
        <v>1375</v>
      </c>
      <c r="I191" s="253" t="s">
        <v>15077</v>
      </c>
      <c r="J191" s="253" t="s">
        <v>13897</v>
      </c>
      <c r="K191" s="253" t="s">
        <v>15064</v>
      </c>
      <c r="L191" s="188"/>
      <c r="M191" s="253"/>
      <c r="N191" s="188"/>
      <c r="O191" s="188"/>
      <c r="P191" s="188"/>
      <c r="Q191" s="189"/>
      <c r="R191" s="254">
        <v>13.226279999999992</v>
      </c>
      <c r="S191" s="254">
        <v>0</v>
      </c>
      <c r="T191" s="254"/>
      <c r="U191" s="209"/>
    </row>
    <row r="192" spans="1:21" ht="31.5" x14ac:dyDescent="0.25">
      <c r="A192" s="207" t="s">
        <v>244</v>
      </c>
      <c r="B192" s="253" t="s">
        <v>5252</v>
      </c>
      <c r="C192" s="253" t="s">
        <v>1373</v>
      </c>
      <c r="D192" s="253" t="s">
        <v>1839</v>
      </c>
      <c r="E192" s="253" t="s">
        <v>2395</v>
      </c>
      <c r="F192" s="253" t="s">
        <v>14758</v>
      </c>
      <c r="G192" s="253" t="s">
        <v>1788</v>
      </c>
      <c r="H192" s="253" t="s">
        <v>1375</v>
      </c>
      <c r="I192" s="253" t="s">
        <v>15077</v>
      </c>
      <c r="J192" s="253" t="s">
        <v>13897</v>
      </c>
      <c r="K192" s="253" t="s">
        <v>15064</v>
      </c>
      <c r="L192" s="188"/>
      <c r="M192" s="253"/>
      <c r="N192" s="188"/>
      <c r="O192" s="188"/>
      <c r="P192" s="188"/>
      <c r="Q192" s="189"/>
      <c r="R192" s="254">
        <v>8.3224800000000041</v>
      </c>
      <c r="S192" s="254">
        <v>0</v>
      </c>
      <c r="T192" s="254"/>
      <c r="U192" s="209"/>
    </row>
    <row r="193" spans="1:21" x14ac:dyDescent="0.25">
      <c r="A193" s="207" t="s">
        <v>245</v>
      </c>
      <c r="B193" s="253" t="s">
        <v>5252</v>
      </c>
      <c r="C193" s="253" t="s">
        <v>2393</v>
      </c>
      <c r="D193" s="253" t="s">
        <v>1839</v>
      </c>
      <c r="E193" s="253" t="s">
        <v>2394</v>
      </c>
      <c r="F193" s="253" t="s">
        <v>14850</v>
      </c>
      <c r="G193" s="253" t="s">
        <v>1787</v>
      </c>
      <c r="H193" s="253" t="s">
        <v>1448</v>
      </c>
      <c r="I193" s="253" t="s">
        <v>15077</v>
      </c>
      <c r="J193" s="253" t="s">
        <v>13897</v>
      </c>
      <c r="K193" s="253" t="s">
        <v>15064</v>
      </c>
      <c r="L193" s="188"/>
      <c r="M193" s="253"/>
      <c r="N193" s="188"/>
      <c r="O193" s="188"/>
      <c r="P193" s="188"/>
      <c r="Q193" s="189"/>
      <c r="R193" s="254">
        <v>3.5394300000000007</v>
      </c>
      <c r="S193" s="254">
        <v>0</v>
      </c>
      <c r="T193" s="254"/>
      <c r="U193" s="209"/>
    </row>
    <row r="194" spans="1:21" x14ac:dyDescent="0.25">
      <c r="A194" s="207" t="s">
        <v>246</v>
      </c>
      <c r="B194" s="253" t="s">
        <v>5252</v>
      </c>
      <c r="C194" s="253" t="s">
        <v>2393</v>
      </c>
      <c r="D194" s="253" t="s">
        <v>1839</v>
      </c>
      <c r="E194" s="253" t="s">
        <v>2394</v>
      </c>
      <c r="F194" s="253" t="s">
        <v>14850</v>
      </c>
      <c r="G194" s="253" t="s">
        <v>1788</v>
      </c>
      <c r="H194" s="253" t="s">
        <v>1448</v>
      </c>
      <c r="I194" s="253" t="s">
        <v>15077</v>
      </c>
      <c r="J194" s="253" t="s">
        <v>13897</v>
      </c>
      <c r="K194" s="253" t="s">
        <v>15064</v>
      </c>
      <c r="L194" s="188"/>
      <c r="M194" s="253"/>
      <c r="N194" s="188"/>
      <c r="O194" s="188"/>
      <c r="P194" s="188"/>
      <c r="Q194" s="189"/>
      <c r="R194" s="254">
        <v>3.4481000000000002</v>
      </c>
      <c r="S194" s="254">
        <v>0</v>
      </c>
      <c r="T194" s="254"/>
      <c r="U194" s="209"/>
    </row>
    <row r="195" spans="1:21" ht="31.5" x14ac:dyDescent="0.25">
      <c r="A195" s="207" t="s">
        <v>247</v>
      </c>
      <c r="B195" s="253" t="s">
        <v>5252</v>
      </c>
      <c r="C195" s="253" t="s">
        <v>14767</v>
      </c>
      <c r="D195" s="253" t="s">
        <v>1839</v>
      </c>
      <c r="E195" s="253" t="s">
        <v>1368</v>
      </c>
      <c r="F195" s="253" t="s">
        <v>14768</v>
      </c>
      <c r="G195" s="253" t="s">
        <v>1787</v>
      </c>
      <c r="H195" s="253" t="s">
        <v>1449</v>
      </c>
      <c r="I195" s="253" t="s">
        <v>15077</v>
      </c>
      <c r="J195" s="253" t="s">
        <v>13897</v>
      </c>
      <c r="K195" s="253" t="s">
        <v>15064</v>
      </c>
      <c r="L195" s="188"/>
      <c r="M195" s="253"/>
      <c r="N195" s="188"/>
      <c r="O195" s="188"/>
      <c r="P195" s="188"/>
      <c r="Q195" s="189"/>
      <c r="R195" s="254">
        <v>9.4841199999999954</v>
      </c>
      <c r="S195" s="254">
        <v>0</v>
      </c>
      <c r="T195" s="254"/>
      <c r="U195" s="209"/>
    </row>
    <row r="196" spans="1:21" ht="31.5" x14ac:dyDescent="0.25">
      <c r="A196" s="207" t="s">
        <v>248</v>
      </c>
      <c r="B196" s="253" t="s">
        <v>5252</v>
      </c>
      <c r="C196" s="253" t="s">
        <v>14767</v>
      </c>
      <c r="D196" s="253" t="s">
        <v>1839</v>
      </c>
      <c r="E196" s="253" t="s">
        <v>1368</v>
      </c>
      <c r="F196" s="253" t="s">
        <v>14768</v>
      </c>
      <c r="G196" s="253" t="s">
        <v>1788</v>
      </c>
      <c r="H196" s="253" t="s">
        <v>1449</v>
      </c>
      <c r="I196" s="253" t="s">
        <v>15077</v>
      </c>
      <c r="J196" s="253" t="s">
        <v>13897</v>
      </c>
      <c r="K196" s="253" t="s">
        <v>15064</v>
      </c>
      <c r="L196" s="188"/>
      <c r="M196" s="253"/>
      <c r="N196" s="188"/>
      <c r="O196" s="188"/>
      <c r="P196" s="188"/>
      <c r="Q196" s="189"/>
      <c r="R196" s="254">
        <v>15.59028</v>
      </c>
      <c r="S196" s="254">
        <v>0</v>
      </c>
      <c r="T196" s="254"/>
      <c r="U196" s="209"/>
    </row>
    <row r="197" spans="1:21" ht="31.5" x14ac:dyDescent="0.25">
      <c r="A197" s="207" t="s">
        <v>249</v>
      </c>
      <c r="B197" s="253" t="s">
        <v>5252</v>
      </c>
      <c r="C197" s="253" t="s">
        <v>14767</v>
      </c>
      <c r="D197" s="253" t="s">
        <v>1839</v>
      </c>
      <c r="E197" s="253" t="s">
        <v>1368</v>
      </c>
      <c r="F197" s="253" t="s">
        <v>14849</v>
      </c>
      <c r="G197" s="253" t="s">
        <v>1787</v>
      </c>
      <c r="H197" s="253" t="s">
        <v>1450</v>
      </c>
      <c r="I197" s="253" t="s">
        <v>15077</v>
      </c>
      <c r="J197" s="253" t="s">
        <v>13897</v>
      </c>
      <c r="K197" s="253" t="s">
        <v>15064</v>
      </c>
      <c r="L197" s="188"/>
      <c r="M197" s="253"/>
      <c r="N197" s="188"/>
      <c r="O197" s="188"/>
      <c r="P197" s="188"/>
      <c r="Q197" s="189"/>
      <c r="R197" s="254">
        <v>13.19736</v>
      </c>
      <c r="S197" s="254">
        <v>0</v>
      </c>
      <c r="T197" s="254"/>
      <c r="U197" s="209"/>
    </row>
    <row r="198" spans="1:21" ht="31.5" x14ac:dyDescent="0.25">
      <c r="A198" s="207" t="s">
        <v>250</v>
      </c>
      <c r="B198" s="253" t="s">
        <v>5252</v>
      </c>
      <c r="C198" s="253" t="s">
        <v>14767</v>
      </c>
      <c r="D198" s="253" t="s">
        <v>1839</v>
      </c>
      <c r="E198" s="253" t="s">
        <v>1368</v>
      </c>
      <c r="F198" s="253" t="s">
        <v>14849</v>
      </c>
      <c r="G198" s="253" t="s">
        <v>1788</v>
      </c>
      <c r="H198" s="253" t="s">
        <v>1450</v>
      </c>
      <c r="I198" s="253" t="s">
        <v>15077</v>
      </c>
      <c r="J198" s="253" t="s">
        <v>13897</v>
      </c>
      <c r="K198" s="253" t="s">
        <v>15064</v>
      </c>
      <c r="L198" s="188"/>
      <c r="M198" s="253"/>
      <c r="N198" s="188"/>
      <c r="O198" s="188"/>
      <c r="P198" s="188"/>
      <c r="Q198" s="189"/>
      <c r="R198" s="254">
        <v>12.94943999999999</v>
      </c>
      <c r="S198" s="254">
        <v>0</v>
      </c>
      <c r="T198" s="254"/>
      <c r="U198" s="209"/>
    </row>
    <row r="199" spans="1:21" ht="31.5" x14ac:dyDescent="0.25">
      <c r="A199" s="207" t="s">
        <v>251</v>
      </c>
      <c r="B199" s="253" t="s">
        <v>5252</v>
      </c>
      <c r="C199" s="253" t="s">
        <v>14767</v>
      </c>
      <c r="D199" s="253" t="s">
        <v>1839</v>
      </c>
      <c r="E199" s="253" t="s">
        <v>1368</v>
      </c>
      <c r="F199" s="253" t="s">
        <v>14849</v>
      </c>
      <c r="G199" s="253" t="s">
        <v>1810</v>
      </c>
      <c r="H199" s="253" t="s">
        <v>1450</v>
      </c>
      <c r="I199" s="253" t="s">
        <v>15077</v>
      </c>
      <c r="J199" s="253" t="s">
        <v>13897</v>
      </c>
      <c r="K199" s="253" t="s">
        <v>15064</v>
      </c>
      <c r="L199" s="188"/>
      <c r="M199" s="253"/>
      <c r="N199" s="188"/>
      <c r="O199" s="188"/>
      <c r="P199" s="188"/>
      <c r="Q199" s="189"/>
      <c r="R199" s="254">
        <v>3.6554399999999987</v>
      </c>
      <c r="S199" s="254">
        <v>0</v>
      </c>
      <c r="T199" s="254"/>
      <c r="U199" s="209"/>
    </row>
    <row r="200" spans="1:21" ht="31.5" x14ac:dyDescent="0.25">
      <c r="A200" s="207" t="s">
        <v>252</v>
      </c>
      <c r="B200" s="253" t="s">
        <v>5252</v>
      </c>
      <c r="C200" s="253" t="s">
        <v>14767</v>
      </c>
      <c r="D200" s="253" t="s">
        <v>1839</v>
      </c>
      <c r="E200" s="253" t="s">
        <v>1368</v>
      </c>
      <c r="F200" s="253" t="s">
        <v>14849</v>
      </c>
      <c r="G200" s="253" t="s">
        <v>1789</v>
      </c>
      <c r="H200" s="253" t="s">
        <v>1450</v>
      </c>
      <c r="I200" s="253" t="s">
        <v>15077</v>
      </c>
      <c r="J200" s="253" t="s">
        <v>13897</v>
      </c>
      <c r="K200" s="253" t="s">
        <v>15064</v>
      </c>
      <c r="L200" s="188"/>
      <c r="M200" s="253"/>
      <c r="N200" s="188"/>
      <c r="O200" s="188"/>
      <c r="P200" s="188"/>
      <c r="Q200" s="189"/>
      <c r="R200" s="254">
        <v>5.7670500000000002</v>
      </c>
      <c r="S200" s="254">
        <v>0</v>
      </c>
      <c r="T200" s="254"/>
      <c r="U200" s="209"/>
    </row>
    <row r="201" spans="1:21" ht="31.5" x14ac:dyDescent="0.25">
      <c r="A201" s="207" t="s">
        <v>253</v>
      </c>
      <c r="B201" s="253" t="s">
        <v>5252</v>
      </c>
      <c r="C201" s="253" t="s">
        <v>1373</v>
      </c>
      <c r="D201" s="253" t="s">
        <v>1839</v>
      </c>
      <c r="E201" s="253" t="s">
        <v>1445</v>
      </c>
      <c r="F201" s="253" t="s">
        <v>1487</v>
      </c>
      <c r="G201" s="253" t="s">
        <v>1811</v>
      </c>
      <c r="H201" s="253" t="s">
        <v>1451</v>
      </c>
      <c r="I201" s="253" t="s">
        <v>15077</v>
      </c>
      <c r="J201" s="253" t="s">
        <v>13897</v>
      </c>
      <c r="K201" s="253" t="s">
        <v>15064</v>
      </c>
      <c r="L201" s="188"/>
      <c r="M201" s="253"/>
      <c r="N201" s="188"/>
      <c r="O201" s="188"/>
      <c r="P201" s="188"/>
      <c r="Q201" s="189"/>
      <c r="R201" s="254">
        <v>2.5920599999999983</v>
      </c>
      <c r="S201" s="254">
        <v>0</v>
      </c>
      <c r="T201" s="254"/>
      <c r="U201" s="209"/>
    </row>
    <row r="202" spans="1:21" ht="31.5" x14ac:dyDescent="0.25">
      <c r="A202" s="207" t="s">
        <v>254</v>
      </c>
      <c r="B202" s="253" t="s">
        <v>5252</v>
      </c>
      <c r="C202" s="253" t="s">
        <v>1373</v>
      </c>
      <c r="D202" s="253" t="s">
        <v>1839</v>
      </c>
      <c r="E202" s="253" t="s">
        <v>1445</v>
      </c>
      <c r="F202" s="253" t="s">
        <v>1487</v>
      </c>
      <c r="G202" s="253" t="s">
        <v>1802</v>
      </c>
      <c r="H202" s="253" t="s">
        <v>1451</v>
      </c>
      <c r="I202" s="253" t="s">
        <v>15077</v>
      </c>
      <c r="J202" s="253" t="s">
        <v>13897</v>
      </c>
      <c r="K202" s="253" t="s">
        <v>15064</v>
      </c>
      <c r="L202" s="188"/>
      <c r="M202" s="253"/>
      <c r="N202" s="188"/>
      <c r="O202" s="188"/>
      <c r="P202" s="188"/>
      <c r="Q202" s="189"/>
      <c r="R202" s="254">
        <v>4.1187000000000022</v>
      </c>
      <c r="S202" s="254">
        <v>0</v>
      </c>
      <c r="T202" s="254"/>
      <c r="U202" s="209"/>
    </row>
    <row r="203" spans="1:21" ht="31.5" x14ac:dyDescent="0.25">
      <c r="A203" s="207" t="s">
        <v>255</v>
      </c>
      <c r="B203" s="253" t="s">
        <v>5252</v>
      </c>
      <c r="C203" s="253" t="s">
        <v>1373</v>
      </c>
      <c r="D203" s="253" t="s">
        <v>1839</v>
      </c>
      <c r="E203" s="253" t="s">
        <v>1373</v>
      </c>
      <c r="F203" s="253" t="s">
        <v>14865</v>
      </c>
      <c r="G203" s="253" t="s">
        <v>1787</v>
      </c>
      <c r="H203" s="253" t="s">
        <v>1452</v>
      </c>
      <c r="I203" s="253" t="s">
        <v>15077</v>
      </c>
      <c r="J203" s="253" t="s">
        <v>13897</v>
      </c>
      <c r="K203" s="253" t="s">
        <v>15064</v>
      </c>
      <c r="L203" s="188"/>
      <c r="M203" s="253"/>
      <c r="N203" s="188"/>
      <c r="O203" s="188"/>
      <c r="P203" s="188"/>
      <c r="Q203" s="189"/>
      <c r="R203" s="254">
        <v>2.1638999999999999</v>
      </c>
      <c r="S203" s="254">
        <v>0</v>
      </c>
      <c r="T203" s="254"/>
      <c r="U203" s="209"/>
    </row>
    <row r="204" spans="1:21" ht="31.5" x14ac:dyDescent="0.25">
      <c r="A204" s="207" t="s">
        <v>256</v>
      </c>
      <c r="B204" s="253" t="s">
        <v>5252</v>
      </c>
      <c r="C204" s="253" t="s">
        <v>1373</v>
      </c>
      <c r="D204" s="253" t="s">
        <v>1839</v>
      </c>
      <c r="E204" s="253" t="s">
        <v>1373</v>
      </c>
      <c r="F204" s="253" t="s">
        <v>14865</v>
      </c>
      <c r="G204" s="253" t="s">
        <v>1788</v>
      </c>
      <c r="H204" s="253" t="s">
        <v>1452</v>
      </c>
      <c r="I204" s="253" t="s">
        <v>15077</v>
      </c>
      <c r="J204" s="253" t="s">
        <v>13897</v>
      </c>
      <c r="K204" s="253" t="s">
        <v>15064</v>
      </c>
      <c r="L204" s="188"/>
      <c r="M204" s="253"/>
      <c r="N204" s="188"/>
      <c r="O204" s="188"/>
      <c r="P204" s="188"/>
      <c r="Q204" s="189"/>
      <c r="R204" s="254">
        <v>2.7666000000000008</v>
      </c>
      <c r="S204" s="254">
        <v>0</v>
      </c>
      <c r="T204" s="254"/>
      <c r="U204" s="209"/>
    </row>
    <row r="205" spans="1:21" x14ac:dyDescent="0.25">
      <c r="A205" s="207" t="s">
        <v>257</v>
      </c>
      <c r="B205" s="253" t="s">
        <v>5252</v>
      </c>
      <c r="C205" s="253" t="s">
        <v>2393</v>
      </c>
      <c r="D205" s="253" t="s">
        <v>1839</v>
      </c>
      <c r="E205" s="253" t="s">
        <v>2393</v>
      </c>
      <c r="F205" s="253" t="s">
        <v>14873</v>
      </c>
      <c r="G205" s="253" t="s">
        <v>1787</v>
      </c>
      <c r="H205" s="253" t="s">
        <v>1453</v>
      </c>
      <c r="I205" s="253" t="s">
        <v>15077</v>
      </c>
      <c r="J205" s="253" t="s">
        <v>13897</v>
      </c>
      <c r="K205" s="253" t="s">
        <v>15064</v>
      </c>
      <c r="L205" s="188"/>
      <c r="M205" s="253"/>
      <c r="N205" s="188"/>
      <c r="O205" s="188"/>
      <c r="P205" s="188"/>
      <c r="Q205" s="189"/>
      <c r="R205" s="254">
        <v>6.1628000000000025</v>
      </c>
      <c r="S205" s="254">
        <v>0</v>
      </c>
      <c r="T205" s="254"/>
      <c r="U205" s="209"/>
    </row>
    <row r="206" spans="1:21" ht="31.5" x14ac:dyDescent="0.25">
      <c r="A206" s="207" t="s">
        <v>258</v>
      </c>
      <c r="B206" s="253" t="s">
        <v>5252</v>
      </c>
      <c r="C206" s="253" t="s">
        <v>14767</v>
      </c>
      <c r="D206" s="253" t="s">
        <v>1839</v>
      </c>
      <c r="E206" s="253" t="s">
        <v>14775</v>
      </c>
      <c r="F206" s="253" t="s">
        <v>1454</v>
      </c>
      <c r="G206" s="253" t="s">
        <v>1787</v>
      </c>
      <c r="H206" s="253" t="s">
        <v>1454</v>
      </c>
      <c r="I206" s="253" t="s">
        <v>15077</v>
      </c>
      <c r="J206" s="253" t="s">
        <v>13897</v>
      </c>
      <c r="K206" s="253" t="s">
        <v>15064</v>
      </c>
      <c r="L206" s="188"/>
      <c r="M206" s="253"/>
      <c r="N206" s="188"/>
      <c r="O206" s="188"/>
      <c r="P206" s="188"/>
      <c r="Q206" s="189"/>
      <c r="R206" s="254">
        <v>15.008159999999997</v>
      </c>
      <c r="S206" s="254">
        <v>0</v>
      </c>
      <c r="T206" s="254"/>
      <c r="U206" s="210"/>
    </row>
    <row r="207" spans="1:21" ht="31.5" x14ac:dyDescent="0.25">
      <c r="A207" s="207" t="s">
        <v>259</v>
      </c>
      <c r="B207" s="253" t="s">
        <v>5252</v>
      </c>
      <c r="C207" s="253" t="s">
        <v>14767</v>
      </c>
      <c r="D207" s="253" t="s">
        <v>1839</v>
      </c>
      <c r="E207" s="253" t="s">
        <v>14775</v>
      </c>
      <c r="F207" s="253" t="s">
        <v>1454</v>
      </c>
      <c r="G207" s="253" t="s">
        <v>1788</v>
      </c>
      <c r="H207" s="253" t="s">
        <v>1454</v>
      </c>
      <c r="I207" s="253" t="s">
        <v>15077</v>
      </c>
      <c r="J207" s="253" t="s">
        <v>13897</v>
      </c>
      <c r="K207" s="253" t="s">
        <v>15064</v>
      </c>
      <c r="L207" s="188"/>
      <c r="M207" s="253"/>
      <c r="N207" s="188"/>
      <c r="O207" s="188"/>
      <c r="P207" s="188"/>
      <c r="Q207" s="189"/>
      <c r="R207" s="254">
        <v>9.2467200000000052</v>
      </c>
      <c r="S207" s="254">
        <v>0</v>
      </c>
      <c r="T207" s="254"/>
      <c r="U207" s="210"/>
    </row>
    <row r="208" spans="1:21" ht="31.5" x14ac:dyDescent="0.25">
      <c r="A208" s="207" t="s">
        <v>260</v>
      </c>
      <c r="B208" s="253" t="s">
        <v>5252</v>
      </c>
      <c r="C208" s="253" t="s">
        <v>14767</v>
      </c>
      <c r="D208" s="253" t="s">
        <v>1839</v>
      </c>
      <c r="E208" s="253" t="s">
        <v>14775</v>
      </c>
      <c r="F208" s="253" t="s">
        <v>1454</v>
      </c>
      <c r="G208" s="253" t="s">
        <v>1789</v>
      </c>
      <c r="H208" s="253" t="s">
        <v>1454</v>
      </c>
      <c r="I208" s="253" t="s">
        <v>15077</v>
      </c>
      <c r="J208" s="253" t="s">
        <v>13897</v>
      </c>
      <c r="K208" s="253" t="s">
        <v>15064</v>
      </c>
      <c r="L208" s="188"/>
      <c r="M208" s="253"/>
      <c r="N208" s="188"/>
      <c r="O208" s="188"/>
      <c r="P208" s="188"/>
      <c r="Q208" s="189"/>
      <c r="R208" s="254">
        <v>11.447400000000004</v>
      </c>
      <c r="S208" s="254">
        <v>0</v>
      </c>
      <c r="T208" s="254"/>
      <c r="U208" s="209"/>
    </row>
    <row r="209" spans="1:21" ht="31.5" x14ac:dyDescent="0.25">
      <c r="A209" s="207" t="s">
        <v>261</v>
      </c>
      <c r="B209" s="253" t="s">
        <v>5252</v>
      </c>
      <c r="C209" s="253" t="s">
        <v>14767</v>
      </c>
      <c r="D209" s="253" t="s">
        <v>1839</v>
      </c>
      <c r="E209" s="253" t="s">
        <v>14775</v>
      </c>
      <c r="F209" s="253" t="s">
        <v>1454</v>
      </c>
      <c r="G209" s="253" t="s">
        <v>1787</v>
      </c>
      <c r="H209" s="253" t="s">
        <v>1455</v>
      </c>
      <c r="I209" s="253" t="s">
        <v>15077</v>
      </c>
      <c r="J209" s="253" t="s">
        <v>13897</v>
      </c>
      <c r="K209" s="253" t="s">
        <v>15064</v>
      </c>
      <c r="L209" s="188"/>
      <c r="M209" s="253"/>
      <c r="N209" s="188"/>
      <c r="O209" s="188"/>
      <c r="P209" s="188"/>
      <c r="Q209" s="189"/>
      <c r="R209" s="254">
        <v>6.1599000000000004</v>
      </c>
      <c r="S209" s="254">
        <v>0</v>
      </c>
      <c r="T209" s="254"/>
      <c r="U209" s="209"/>
    </row>
    <row r="210" spans="1:21" ht="31.5" x14ac:dyDescent="0.25">
      <c r="A210" s="207" t="s">
        <v>262</v>
      </c>
      <c r="B210" s="253" t="s">
        <v>5252</v>
      </c>
      <c r="C210" s="253" t="s">
        <v>14767</v>
      </c>
      <c r="D210" s="253" t="s">
        <v>1839</v>
      </c>
      <c r="E210" s="253" t="s">
        <v>14775</v>
      </c>
      <c r="F210" s="253" t="s">
        <v>14775</v>
      </c>
      <c r="G210" s="253" t="s">
        <v>1787</v>
      </c>
      <c r="H210" s="253" t="s">
        <v>1456</v>
      </c>
      <c r="I210" s="253" t="s">
        <v>15077</v>
      </c>
      <c r="J210" s="253" t="s">
        <v>13897</v>
      </c>
      <c r="K210" s="253" t="s">
        <v>15064</v>
      </c>
      <c r="L210" s="188"/>
      <c r="M210" s="253"/>
      <c r="N210" s="188"/>
      <c r="O210" s="188"/>
      <c r="P210" s="188"/>
      <c r="Q210" s="189"/>
      <c r="R210" s="254">
        <v>4.7081639999999974</v>
      </c>
      <c r="S210" s="254">
        <v>0</v>
      </c>
      <c r="T210" s="254"/>
      <c r="U210" s="209"/>
    </row>
    <row r="211" spans="1:21" ht="31.5" x14ac:dyDescent="0.25">
      <c r="A211" s="207" t="s">
        <v>263</v>
      </c>
      <c r="B211" s="253" t="s">
        <v>5252</v>
      </c>
      <c r="C211" s="253" t="s">
        <v>14767</v>
      </c>
      <c r="D211" s="253" t="s">
        <v>1840</v>
      </c>
      <c r="E211" s="253" t="s">
        <v>14775</v>
      </c>
      <c r="F211" s="253" t="s">
        <v>14775</v>
      </c>
      <c r="G211" s="253" t="s">
        <v>1787</v>
      </c>
      <c r="H211" s="253" t="s">
        <v>1456</v>
      </c>
      <c r="I211" s="253" t="s">
        <v>15077</v>
      </c>
      <c r="J211" s="253" t="s">
        <v>13897</v>
      </c>
      <c r="K211" s="253" t="s">
        <v>15064</v>
      </c>
      <c r="L211" s="188"/>
      <c r="M211" s="253"/>
      <c r="N211" s="188"/>
      <c r="O211" s="188"/>
      <c r="P211" s="188"/>
      <c r="Q211" s="189"/>
      <c r="R211" s="254">
        <v>0</v>
      </c>
      <c r="S211" s="254">
        <v>2.9520000000000001E-2</v>
      </c>
      <c r="T211" s="254"/>
      <c r="U211" s="209"/>
    </row>
    <row r="212" spans="1:21" ht="31.5" x14ac:dyDescent="0.25">
      <c r="A212" s="207" t="s">
        <v>264</v>
      </c>
      <c r="B212" s="253" t="s">
        <v>5252</v>
      </c>
      <c r="C212" s="253" t="s">
        <v>14767</v>
      </c>
      <c r="D212" s="253" t="s">
        <v>1839</v>
      </c>
      <c r="E212" s="253" t="s">
        <v>14775</v>
      </c>
      <c r="F212" s="253" t="s">
        <v>14775</v>
      </c>
      <c r="G212" s="253" t="s">
        <v>1788</v>
      </c>
      <c r="H212" s="253" t="s">
        <v>1456</v>
      </c>
      <c r="I212" s="253" t="s">
        <v>15077</v>
      </c>
      <c r="J212" s="253" t="s">
        <v>13897</v>
      </c>
      <c r="K212" s="253" t="s">
        <v>15064</v>
      </c>
      <c r="L212" s="188"/>
      <c r="M212" s="253"/>
      <c r="N212" s="188"/>
      <c r="O212" s="188"/>
      <c r="P212" s="188"/>
      <c r="Q212" s="189"/>
      <c r="R212" s="254">
        <v>5.9443799999999989</v>
      </c>
      <c r="S212" s="254">
        <v>0</v>
      </c>
      <c r="T212" s="254"/>
      <c r="U212" s="209"/>
    </row>
    <row r="213" spans="1:21" x14ac:dyDescent="0.25">
      <c r="A213" s="207" t="s">
        <v>265</v>
      </c>
      <c r="B213" s="253" t="s">
        <v>3732</v>
      </c>
      <c r="C213" s="253" t="s">
        <v>14466</v>
      </c>
      <c r="D213" s="253" t="s">
        <v>1839</v>
      </c>
      <c r="E213" s="253" t="s">
        <v>14470</v>
      </c>
      <c r="F213" s="253" t="s">
        <v>14471</v>
      </c>
      <c r="G213" s="253" t="s">
        <v>1782</v>
      </c>
      <c r="H213" s="253" t="s">
        <v>1457</v>
      </c>
      <c r="I213" s="253" t="s">
        <v>15077</v>
      </c>
      <c r="J213" s="253" t="s">
        <v>13897</v>
      </c>
      <c r="K213" s="253" t="s">
        <v>15064</v>
      </c>
      <c r="L213" s="188"/>
      <c r="M213" s="253"/>
      <c r="N213" s="188"/>
      <c r="O213" s="188"/>
      <c r="P213" s="188"/>
      <c r="Q213" s="189"/>
      <c r="R213" s="254">
        <v>9.1596679999999999</v>
      </c>
      <c r="S213" s="254">
        <v>0</v>
      </c>
      <c r="T213" s="254"/>
      <c r="U213" s="209"/>
    </row>
    <row r="214" spans="1:21" x14ac:dyDescent="0.25">
      <c r="A214" s="207" t="s">
        <v>266</v>
      </c>
      <c r="B214" s="253" t="s">
        <v>3732</v>
      </c>
      <c r="C214" s="253" t="s">
        <v>14466</v>
      </c>
      <c r="D214" s="253" t="s">
        <v>1839</v>
      </c>
      <c r="E214" s="253" t="s">
        <v>14470</v>
      </c>
      <c r="F214" s="253" t="s">
        <v>14471</v>
      </c>
      <c r="G214" s="253" t="s">
        <v>1783</v>
      </c>
      <c r="H214" s="253" t="s">
        <v>1457</v>
      </c>
      <c r="I214" s="253" t="s">
        <v>15077</v>
      </c>
      <c r="J214" s="253" t="s">
        <v>13897</v>
      </c>
      <c r="K214" s="253" t="s">
        <v>15064</v>
      </c>
      <c r="L214" s="188"/>
      <c r="M214" s="253"/>
      <c r="N214" s="188"/>
      <c r="O214" s="188"/>
      <c r="P214" s="188"/>
      <c r="Q214" s="189"/>
      <c r="R214" s="254">
        <v>16.068570000000001</v>
      </c>
      <c r="S214" s="254">
        <v>0</v>
      </c>
      <c r="T214" s="254"/>
      <c r="U214" s="209"/>
    </row>
    <row r="215" spans="1:21" ht="31.5" x14ac:dyDescent="0.25">
      <c r="A215" s="207" t="s">
        <v>267</v>
      </c>
      <c r="B215" s="253" t="s">
        <v>5252</v>
      </c>
      <c r="C215" s="253" t="s">
        <v>1373</v>
      </c>
      <c r="D215" s="253" t="s">
        <v>1839</v>
      </c>
      <c r="E215" s="253" t="s">
        <v>2395</v>
      </c>
      <c r="F215" s="253" t="s">
        <v>14857</v>
      </c>
      <c r="G215" s="253" t="s">
        <v>1787</v>
      </c>
      <c r="H215" s="253" t="s">
        <v>1458</v>
      </c>
      <c r="I215" s="253" t="s">
        <v>15077</v>
      </c>
      <c r="J215" s="253" t="s">
        <v>13897</v>
      </c>
      <c r="K215" s="253" t="s">
        <v>15064</v>
      </c>
      <c r="L215" s="188"/>
      <c r="M215" s="253"/>
      <c r="N215" s="188"/>
      <c r="O215" s="188"/>
      <c r="P215" s="188"/>
      <c r="Q215" s="189"/>
      <c r="R215" s="254">
        <v>3.9096799999999985</v>
      </c>
      <c r="S215" s="254">
        <v>0</v>
      </c>
      <c r="T215" s="254"/>
      <c r="U215" s="210"/>
    </row>
    <row r="216" spans="1:21" ht="31.5" x14ac:dyDescent="0.25">
      <c r="A216" s="207" t="s">
        <v>268</v>
      </c>
      <c r="B216" s="253" t="s">
        <v>5252</v>
      </c>
      <c r="C216" s="253" t="s">
        <v>1373</v>
      </c>
      <c r="D216" s="253" t="s">
        <v>1839</v>
      </c>
      <c r="E216" s="253" t="s">
        <v>2395</v>
      </c>
      <c r="F216" s="253" t="s">
        <v>14857</v>
      </c>
      <c r="G216" s="253" t="s">
        <v>1788</v>
      </c>
      <c r="H216" s="253" t="s">
        <v>1458</v>
      </c>
      <c r="I216" s="253" t="s">
        <v>15077</v>
      </c>
      <c r="J216" s="253" t="s">
        <v>13897</v>
      </c>
      <c r="K216" s="253" t="s">
        <v>15064</v>
      </c>
      <c r="L216" s="188"/>
      <c r="M216" s="253"/>
      <c r="N216" s="188"/>
      <c r="O216" s="188"/>
      <c r="P216" s="188"/>
      <c r="Q216" s="189"/>
      <c r="R216" s="254">
        <v>3.0223200000000001</v>
      </c>
      <c r="S216" s="254">
        <v>0</v>
      </c>
      <c r="T216" s="254"/>
      <c r="U216" s="209"/>
    </row>
    <row r="217" spans="1:21" ht="31.5" x14ac:dyDescent="0.25">
      <c r="A217" s="207" t="s">
        <v>269</v>
      </c>
      <c r="B217" s="253"/>
      <c r="C217" s="253"/>
      <c r="D217" s="253"/>
      <c r="E217" s="253"/>
      <c r="F217" s="253"/>
      <c r="G217" s="253"/>
      <c r="H217" s="253" t="s">
        <v>1459</v>
      </c>
      <c r="I217" s="253" t="s">
        <v>15077</v>
      </c>
      <c r="J217" s="253" t="s">
        <v>13897</v>
      </c>
      <c r="K217" s="253" t="s">
        <v>15064</v>
      </c>
      <c r="L217" s="188"/>
      <c r="M217" s="253"/>
      <c r="N217" s="188"/>
      <c r="O217" s="188"/>
      <c r="P217" s="188"/>
      <c r="Q217" s="189"/>
      <c r="R217" s="254">
        <v>0</v>
      </c>
      <c r="S217" s="254">
        <v>0</v>
      </c>
      <c r="T217" s="254"/>
      <c r="U217" s="210"/>
    </row>
    <row r="218" spans="1:21" ht="47.25" x14ac:dyDescent="0.25">
      <c r="A218" s="207" t="s">
        <v>270</v>
      </c>
      <c r="B218" s="253"/>
      <c r="C218" s="253"/>
      <c r="D218" s="253"/>
      <c r="E218" s="253"/>
      <c r="F218" s="253"/>
      <c r="G218" s="253"/>
      <c r="H218" s="253" t="s">
        <v>1460</v>
      </c>
      <c r="I218" s="253" t="s">
        <v>15077</v>
      </c>
      <c r="J218" s="253" t="s">
        <v>13897</v>
      </c>
      <c r="K218" s="253" t="s">
        <v>15064</v>
      </c>
      <c r="L218" s="188"/>
      <c r="M218" s="253"/>
      <c r="N218" s="188"/>
      <c r="O218" s="188"/>
      <c r="P218" s="188"/>
      <c r="Q218" s="189"/>
      <c r="R218" s="254">
        <v>0</v>
      </c>
      <c r="S218" s="254">
        <v>0</v>
      </c>
      <c r="T218" s="254"/>
      <c r="U218" s="209"/>
    </row>
    <row r="219" spans="1:21" ht="63" x14ac:dyDescent="0.25">
      <c r="A219" s="207" t="s">
        <v>271</v>
      </c>
      <c r="B219" s="253"/>
      <c r="C219" s="253"/>
      <c r="D219" s="253"/>
      <c r="E219" s="253"/>
      <c r="F219" s="253"/>
      <c r="G219" s="253"/>
      <c r="H219" s="253" t="s">
        <v>1461</v>
      </c>
      <c r="I219" s="253" t="s">
        <v>15077</v>
      </c>
      <c r="J219" s="253" t="s">
        <v>13897</v>
      </c>
      <c r="K219" s="253" t="s">
        <v>15064</v>
      </c>
      <c r="L219" s="188"/>
      <c r="M219" s="253"/>
      <c r="N219" s="188"/>
      <c r="O219" s="188"/>
      <c r="P219" s="188"/>
      <c r="Q219" s="189"/>
      <c r="R219" s="254">
        <v>0</v>
      </c>
      <c r="S219" s="254">
        <v>0</v>
      </c>
      <c r="T219" s="254"/>
      <c r="U219" s="209"/>
    </row>
    <row r="220" spans="1:21" ht="63" x14ac:dyDescent="0.25">
      <c r="A220" s="207" t="s">
        <v>272</v>
      </c>
      <c r="B220" s="253"/>
      <c r="C220" s="253"/>
      <c r="D220" s="253"/>
      <c r="E220" s="253"/>
      <c r="F220" s="253"/>
      <c r="G220" s="253"/>
      <c r="H220" s="253" t="s">
        <v>1462</v>
      </c>
      <c r="I220" s="253" t="s">
        <v>15077</v>
      </c>
      <c r="J220" s="253" t="s">
        <v>13897</v>
      </c>
      <c r="K220" s="253" t="s">
        <v>15064</v>
      </c>
      <c r="L220" s="188"/>
      <c r="M220" s="253"/>
      <c r="N220" s="188"/>
      <c r="O220" s="188"/>
      <c r="P220" s="188"/>
      <c r="Q220" s="189"/>
      <c r="R220" s="254">
        <v>4.7743000000000001E-2</v>
      </c>
      <c r="S220" s="254">
        <v>0</v>
      </c>
      <c r="T220" s="254"/>
      <c r="U220" s="209"/>
    </row>
    <row r="221" spans="1:21" x14ac:dyDescent="0.25">
      <c r="A221" s="207" t="s">
        <v>273</v>
      </c>
      <c r="B221" s="253" t="s">
        <v>3732</v>
      </c>
      <c r="C221" s="253" t="s">
        <v>14466</v>
      </c>
      <c r="D221" s="253" t="s">
        <v>1839</v>
      </c>
      <c r="E221" s="253" t="s">
        <v>14470</v>
      </c>
      <c r="F221" s="253" t="s">
        <v>14471</v>
      </c>
      <c r="G221" s="253" t="s">
        <v>1795</v>
      </c>
      <c r="H221" s="253" t="s">
        <v>1463</v>
      </c>
      <c r="I221" s="253" t="s">
        <v>15077</v>
      </c>
      <c r="J221" s="253" t="s">
        <v>13897</v>
      </c>
      <c r="K221" s="253" t="s">
        <v>15064</v>
      </c>
      <c r="L221" s="188"/>
      <c r="M221" s="253"/>
      <c r="N221" s="188"/>
      <c r="O221" s="188"/>
      <c r="P221" s="188"/>
      <c r="Q221" s="189"/>
      <c r="R221" s="254">
        <v>14.117520000000011</v>
      </c>
      <c r="S221" s="254">
        <v>0</v>
      </c>
      <c r="T221" s="254"/>
      <c r="U221" s="209"/>
    </row>
    <row r="222" spans="1:21" x14ac:dyDescent="0.25">
      <c r="A222" s="207" t="s">
        <v>274</v>
      </c>
      <c r="B222" s="253" t="s">
        <v>3732</v>
      </c>
      <c r="C222" s="253" t="s">
        <v>14466</v>
      </c>
      <c r="D222" s="253" t="s">
        <v>1839</v>
      </c>
      <c r="E222" s="253" t="s">
        <v>14470</v>
      </c>
      <c r="F222" s="253" t="s">
        <v>14471</v>
      </c>
      <c r="G222" s="253" t="s">
        <v>1797</v>
      </c>
      <c r="H222" s="253" t="s">
        <v>1463</v>
      </c>
      <c r="I222" s="253" t="s">
        <v>15077</v>
      </c>
      <c r="J222" s="253" t="s">
        <v>13897</v>
      </c>
      <c r="K222" s="253" t="s">
        <v>15064</v>
      </c>
      <c r="L222" s="188"/>
      <c r="M222" s="253"/>
      <c r="N222" s="188"/>
      <c r="O222" s="188"/>
      <c r="P222" s="188"/>
      <c r="Q222" s="189"/>
      <c r="R222" s="254">
        <v>15.373319999999998</v>
      </c>
      <c r="S222" s="254">
        <v>0</v>
      </c>
      <c r="T222" s="254"/>
      <c r="U222" s="209"/>
    </row>
    <row r="223" spans="1:21" x14ac:dyDescent="0.25">
      <c r="A223" s="207" t="s">
        <v>275</v>
      </c>
      <c r="B223" s="253" t="s">
        <v>3732</v>
      </c>
      <c r="C223" s="253" t="s">
        <v>14466</v>
      </c>
      <c r="D223" s="253" t="s">
        <v>1839</v>
      </c>
      <c r="E223" s="253" t="s">
        <v>14470</v>
      </c>
      <c r="F223" s="253" t="s">
        <v>14471</v>
      </c>
      <c r="G223" s="253" t="s">
        <v>1789</v>
      </c>
      <c r="H223" s="253" t="s">
        <v>1463</v>
      </c>
      <c r="I223" s="253" t="s">
        <v>15077</v>
      </c>
      <c r="J223" s="253" t="s">
        <v>13897</v>
      </c>
      <c r="K223" s="253" t="s">
        <v>15064</v>
      </c>
      <c r="L223" s="188"/>
      <c r="M223" s="253"/>
      <c r="N223" s="188"/>
      <c r="O223" s="188"/>
      <c r="P223" s="188"/>
      <c r="Q223" s="189"/>
      <c r="R223" s="254">
        <v>5.7865199999999932</v>
      </c>
      <c r="S223" s="254">
        <v>0</v>
      </c>
      <c r="T223" s="254"/>
      <c r="U223" s="209"/>
    </row>
    <row r="224" spans="1:21" ht="31.5" x14ac:dyDescent="0.25">
      <c r="A224" s="207" t="s">
        <v>276</v>
      </c>
      <c r="B224" s="253" t="s">
        <v>5252</v>
      </c>
      <c r="C224" s="253" t="s">
        <v>14767</v>
      </c>
      <c r="D224" s="253" t="s">
        <v>1842</v>
      </c>
      <c r="E224" s="253" t="s">
        <v>1368</v>
      </c>
      <c r="F224" s="253" t="s">
        <v>14847</v>
      </c>
      <c r="G224" s="253" t="s">
        <v>1787</v>
      </c>
      <c r="H224" s="253" t="s">
        <v>1464</v>
      </c>
      <c r="I224" s="253" t="s">
        <v>15077</v>
      </c>
      <c r="J224" s="253" t="s">
        <v>13897</v>
      </c>
      <c r="K224" s="253" t="s">
        <v>15064</v>
      </c>
      <c r="L224" s="188"/>
      <c r="M224" s="253"/>
      <c r="N224" s="188"/>
      <c r="O224" s="188"/>
      <c r="P224" s="188"/>
      <c r="Q224" s="189"/>
      <c r="R224" s="254">
        <v>24.722199999999997</v>
      </c>
      <c r="S224" s="254">
        <v>0</v>
      </c>
      <c r="T224" s="254"/>
      <c r="U224" s="209"/>
    </row>
    <row r="225" spans="1:21" ht="31.5" x14ac:dyDescent="0.25">
      <c r="A225" s="207" t="s">
        <v>277</v>
      </c>
      <c r="B225" s="253" t="s">
        <v>5252</v>
      </c>
      <c r="C225" s="253" t="s">
        <v>14767</v>
      </c>
      <c r="D225" s="253" t="s">
        <v>1842</v>
      </c>
      <c r="E225" s="253" t="s">
        <v>1368</v>
      </c>
      <c r="F225" s="253" t="s">
        <v>14847</v>
      </c>
      <c r="G225" s="253" t="s">
        <v>1788</v>
      </c>
      <c r="H225" s="253" t="s">
        <v>1464</v>
      </c>
      <c r="I225" s="253" t="s">
        <v>15077</v>
      </c>
      <c r="J225" s="253" t="s">
        <v>13897</v>
      </c>
      <c r="K225" s="253" t="s">
        <v>15064</v>
      </c>
      <c r="L225" s="188"/>
      <c r="M225" s="253"/>
      <c r="N225" s="188"/>
      <c r="O225" s="188"/>
      <c r="P225" s="188"/>
      <c r="Q225" s="189"/>
      <c r="R225" s="254">
        <v>13.043000000000008</v>
      </c>
      <c r="S225" s="254">
        <v>0</v>
      </c>
      <c r="T225" s="254"/>
      <c r="U225" s="209"/>
    </row>
    <row r="226" spans="1:21" ht="31.5" x14ac:dyDescent="0.25">
      <c r="A226" s="207" t="s">
        <v>278</v>
      </c>
      <c r="B226" s="253" t="s">
        <v>5252</v>
      </c>
      <c r="C226" s="253" t="s">
        <v>14767</v>
      </c>
      <c r="D226" s="253" t="s">
        <v>1839</v>
      </c>
      <c r="E226" s="253" t="s">
        <v>1368</v>
      </c>
      <c r="F226" s="253" t="s">
        <v>14848</v>
      </c>
      <c r="G226" s="253" t="s">
        <v>1787</v>
      </c>
      <c r="H226" s="253" t="s">
        <v>1465</v>
      </c>
      <c r="I226" s="253" t="s">
        <v>15077</v>
      </c>
      <c r="J226" s="253" t="s">
        <v>13897</v>
      </c>
      <c r="K226" s="253" t="s">
        <v>15064</v>
      </c>
      <c r="L226" s="188"/>
      <c r="M226" s="253"/>
      <c r="N226" s="188"/>
      <c r="O226" s="188"/>
      <c r="P226" s="188"/>
      <c r="Q226" s="189"/>
      <c r="R226" s="254">
        <v>2.7474060000000087</v>
      </c>
      <c r="S226" s="254">
        <v>0</v>
      </c>
      <c r="T226" s="254"/>
      <c r="U226" s="209"/>
    </row>
    <row r="227" spans="1:21" ht="31.5" x14ac:dyDescent="0.25">
      <c r="A227" s="207" t="s">
        <v>279</v>
      </c>
      <c r="B227" s="253" t="s">
        <v>5252</v>
      </c>
      <c r="C227" s="253" t="s">
        <v>14767</v>
      </c>
      <c r="D227" s="253" t="s">
        <v>1839</v>
      </c>
      <c r="E227" s="253" t="s">
        <v>1368</v>
      </c>
      <c r="F227" s="253" t="s">
        <v>14848</v>
      </c>
      <c r="G227" s="253" t="s">
        <v>1788</v>
      </c>
      <c r="H227" s="253" t="s">
        <v>1465</v>
      </c>
      <c r="I227" s="253" t="s">
        <v>15077</v>
      </c>
      <c r="J227" s="253" t="s">
        <v>13897</v>
      </c>
      <c r="K227" s="253" t="s">
        <v>15064</v>
      </c>
      <c r="L227" s="188"/>
      <c r="M227" s="253"/>
      <c r="N227" s="188"/>
      <c r="O227" s="188"/>
      <c r="P227" s="188"/>
      <c r="Q227" s="189"/>
      <c r="R227" s="254">
        <v>7.333620000000006</v>
      </c>
      <c r="S227" s="254">
        <v>0</v>
      </c>
      <c r="T227" s="254"/>
      <c r="U227" s="209"/>
    </row>
    <row r="228" spans="1:21" x14ac:dyDescent="0.25">
      <c r="A228" s="207" t="s">
        <v>280</v>
      </c>
      <c r="B228" s="253" t="s">
        <v>5252</v>
      </c>
      <c r="C228" s="253" t="s">
        <v>1373</v>
      </c>
      <c r="D228" s="253" t="s">
        <v>1839</v>
      </c>
      <c r="E228" s="253" t="s">
        <v>1374</v>
      </c>
      <c r="F228" s="253" t="s">
        <v>14860</v>
      </c>
      <c r="G228" s="253" t="s">
        <v>1787</v>
      </c>
      <c r="H228" s="253" t="s">
        <v>1466</v>
      </c>
      <c r="I228" s="253" t="s">
        <v>15077</v>
      </c>
      <c r="J228" s="253" t="s">
        <v>13897</v>
      </c>
      <c r="K228" s="253" t="s">
        <v>15064</v>
      </c>
      <c r="L228" s="188"/>
      <c r="M228" s="253"/>
      <c r="N228" s="188"/>
      <c r="O228" s="188"/>
      <c r="P228" s="188"/>
      <c r="Q228" s="189"/>
      <c r="R228" s="254">
        <v>3.2320000000000002</v>
      </c>
      <c r="S228" s="254">
        <v>0</v>
      </c>
      <c r="T228" s="254"/>
      <c r="U228" s="209"/>
    </row>
    <row r="229" spans="1:21" x14ac:dyDescent="0.25">
      <c r="A229" s="207" t="s">
        <v>281</v>
      </c>
      <c r="B229" s="253" t="s">
        <v>5252</v>
      </c>
      <c r="C229" s="253" t="s">
        <v>1373</v>
      </c>
      <c r="D229" s="253" t="s">
        <v>1839</v>
      </c>
      <c r="E229" s="253" t="s">
        <v>1374</v>
      </c>
      <c r="F229" s="253" t="s">
        <v>14860</v>
      </c>
      <c r="G229" s="253" t="s">
        <v>1788</v>
      </c>
      <c r="H229" s="253" t="s">
        <v>1466</v>
      </c>
      <c r="I229" s="253" t="s">
        <v>15077</v>
      </c>
      <c r="J229" s="253" t="s">
        <v>13897</v>
      </c>
      <c r="K229" s="253" t="s">
        <v>15064</v>
      </c>
      <c r="L229" s="188"/>
      <c r="M229" s="253"/>
      <c r="N229" s="188"/>
      <c r="O229" s="188"/>
      <c r="P229" s="188"/>
      <c r="Q229" s="189"/>
      <c r="R229" s="254">
        <v>2.3945999999999987</v>
      </c>
      <c r="S229" s="254">
        <v>0</v>
      </c>
      <c r="T229" s="254"/>
      <c r="U229" s="209"/>
    </row>
    <row r="230" spans="1:21" x14ac:dyDescent="0.25">
      <c r="A230" s="207" t="s">
        <v>282</v>
      </c>
      <c r="B230" s="253" t="s">
        <v>5252</v>
      </c>
      <c r="C230" s="253" t="s">
        <v>1373</v>
      </c>
      <c r="D230" s="253" t="s">
        <v>1839</v>
      </c>
      <c r="E230" s="253" t="s">
        <v>1374</v>
      </c>
      <c r="F230" s="253" t="s">
        <v>14860</v>
      </c>
      <c r="G230" s="253" t="s">
        <v>1788</v>
      </c>
      <c r="H230" s="253" t="s">
        <v>1466</v>
      </c>
      <c r="I230" s="253" t="s">
        <v>15077</v>
      </c>
      <c r="J230" s="253" t="s">
        <v>13897</v>
      </c>
      <c r="K230" s="253" t="s">
        <v>15064</v>
      </c>
      <c r="L230" s="188"/>
      <c r="M230" s="253"/>
      <c r="N230" s="188"/>
      <c r="O230" s="188"/>
      <c r="P230" s="188"/>
      <c r="Q230" s="189"/>
      <c r="R230" s="254">
        <v>-2.3999999999999985E-3</v>
      </c>
      <c r="S230" s="254">
        <v>0</v>
      </c>
      <c r="T230" s="254"/>
      <c r="U230" s="209"/>
    </row>
    <row r="231" spans="1:21" x14ac:dyDescent="0.25">
      <c r="A231" s="207" t="s">
        <v>283</v>
      </c>
      <c r="B231" s="253" t="s">
        <v>5252</v>
      </c>
      <c r="C231" s="253" t="s">
        <v>2393</v>
      </c>
      <c r="D231" s="253" t="s">
        <v>1839</v>
      </c>
      <c r="E231" s="253" t="s">
        <v>1371</v>
      </c>
      <c r="F231" s="253" t="s">
        <v>14870</v>
      </c>
      <c r="G231" s="253" t="s">
        <v>1787</v>
      </c>
      <c r="H231" s="253" t="s">
        <v>1467</v>
      </c>
      <c r="I231" s="253" t="s">
        <v>15077</v>
      </c>
      <c r="J231" s="253" t="s">
        <v>13897</v>
      </c>
      <c r="K231" s="253" t="s">
        <v>15064</v>
      </c>
      <c r="L231" s="188"/>
      <c r="M231" s="253"/>
      <c r="N231" s="188"/>
      <c r="O231" s="188"/>
      <c r="P231" s="188"/>
      <c r="Q231" s="189"/>
      <c r="R231" s="254">
        <v>3.4207199999999962</v>
      </c>
      <c r="S231" s="254">
        <v>0</v>
      </c>
      <c r="T231" s="254"/>
      <c r="U231" s="209"/>
    </row>
    <row r="232" spans="1:21" x14ac:dyDescent="0.25">
      <c r="A232" s="207" t="s">
        <v>284</v>
      </c>
      <c r="B232" s="253" t="s">
        <v>5252</v>
      </c>
      <c r="C232" s="253" t="s">
        <v>2393</v>
      </c>
      <c r="D232" s="253" t="s">
        <v>1839</v>
      </c>
      <c r="E232" s="253" t="s">
        <v>1371</v>
      </c>
      <c r="F232" s="253" t="s">
        <v>14870</v>
      </c>
      <c r="G232" s="253" t="s">
        <v>1788</v>
      </c>
      <c r="H232" s="253" t="s">
        <v>1467</v>
      </c>
      <c r="I232" s="253" t="s">
        <v>15077</v>
      </c>
      <c r="J232" s="253" t="s">
        <v>13897</v>
      </c>
      <c r="K232" s="253" t="s">
        <v>15064</v>
      </c>
      <c r="L232" s="188"/>
      <c r="M232" s="253"/>
      <c r="N232" s="188"/>
      <c r="O232" s="188"/>
      <c r="P232" s="188"/>
      <c r="Q232" s="189"/>
      <c r="R232" s="254">
        <v>2.6976399999999989</v>
      </c>
      <c r="S232" s="254">
        <v>0</v>
      </c>
      <c r="T232" s="254"/>
      <c r="U232" s="209"/>
    </row>
    <row r="233" spans="1:21" x14ac:dyDescent="0.25">
      <c r="A233" s="207" t="s">
        <v>285</v>
      </c>
      <c r="B233" s="253" t="s">
        <v>5252</v>
      </c>
      <c r="C233" s="253" t="s">
        <v>2393</v>
      </c>
      <c r="D233" s="253" t="s">
        <v>1839</v>
      </c>
      <c r="E233" s="253" t="s">
        <v>2394</v>
      </c>
      <c r="F233" s="253" t="s">
        <v>1399</v>
      </c>
      <c r="G233" s="253" t="s">
        <v>1787</v>
      </c>
      <c r="H233" s="253" t="s">
        <v>1468</v>
      </c>
      <c r="I233" s="253" t="s">
        <v>15077</v>
      </c>
      <c r="J233" s="253" t="s">
        <v>13897</v>
      </c>
      <c r="K233" s="253" t="s">
        <v>15064</v>
      </c>
      <c r="L233" s="188"/>
      <c r="M233" s="253"/>
      <c r="N233" s="188"/>
      <c r="O233" s="188"/>
      <c r="P233" s="188"/>
      <c r="Q233" s="189"/>
      <c r="R233" s="254">
        <v>15.556519999999995</v>
      </c>
      <c r="S233" s="254">
        <v>0</v>
      </c>
      <c r="T233" s="254"/>
      <c r="U233" s="209"/>
    </row>
    <row r="234" spans="1:21" x14ac:dyDescent="0.25">
      <c r="A234" s="207" t="s">
        <v>286</v>
      </c>
      <c r="B234" s="253" t="s">
        <v>5252</v>
      </c>
      <c r="C234" s="253" t="s">
        <v>2393</v>
      </c>
      <c r="D234" s="253" t="s">
        <v>1839</v>
      </c>
      <c r="E234" s="253" t="s">
        <v>2394</v>
      </c>
      <c r="F234" s="253" t="s">
        <v>1399</v>
      </c>
      <c r="G234" s="253" t="s">
        <v>1788</v>
      </c>
      <c r="H234" s="253" t="s">
        <v>1468</v>
      </c>
      <c r="I234" s="253" t="s">
        <v>15077</v>
      </c>
      <c r="J234" s="253" t="s">
        <v>13897</v>
      </c>
      <c r="K234" s="253" t="s">
        <v>15064</v>
      </c>
      <c r="L234" s="188"/>
      <c r="M234" s="253"/>
      <c r="N234" s="188"/>
      <c r="O234" s="188"/>
      <c r="P234" s="188"/>
      <c r="Q234" s="189"/>
      <c r="R234" s="254">
        <v>11.008359999999987</v>
      </c>
      <c r="S234" s="254">
        <v>0</v>
      </c>
      <c r="T234" s="254"/>
      <c r="U234" s="209"/>
    </row>
    <row r="235" spans="1:21" x14ac:dyDescent="0.25">
      <c r="A235" s="207" t="s">
        <v>287</v>
      </c>
      <c r="B235" s="253" t="s">
        <v>2401</v>
      </c>
      <c r="C235" s="253" t="s">
        <v>14338</v>
      </c>
      <c r="D235" s="253" t="s">
        <v>1839</v>
      </c>
      <c r="E235" s="253" t="s">
        <v>14339</v>
      </c>
      <c r="F235" s="253" t="s">
        <v>14340</v>
      </c>
      <c r="G235" s="253" t="s">
        <v>1782</v>
      </c>
      <c r="H235" s="253" t="s">
        <v>1469</v>
      </c>
      <c r="I235" s="253" t="s">
        <v>15077</v>
      </c>
      <c r="J235" s="253" t="s">
        <v>13897</v>
      </c>
      <c r="K235" s="253" t="s">
        <v>15064</v>
      </c>
      <c r="L235" s="188"/>
      <c r="M235" s="253"/>
      <c r="N235" s="188"/>
      <c r="O235" s="188"/>
      <c r="P235" s="188"/>
      <c r="Q235" s="189"/>
      <c r="R235" s="254">
        <v>8.7346000000000039</v>
      </c>
      <c r="S235" s="254">
        <v>0</v>
      </c>
      <c r="T235" s="254"/>
      <c r="U235" s="209"/>
    </row>
    <row r="236" spans="1:21" x14ac:dyDescent="0.25">
      <c r="A236" s="207" t="s">
        <v>288</v>
      </c>
      <c r="B236" s="253" t="s">
        <v>2401</v>
      </c>
      <c r="C236" s="253" t="s">
        <v>14338</v>
      </c>
      <c r="D236" s="253" t="s">
        <v>1839</v>
      </c>
      <c r="E236" s="253" t="s">
        <v>14339</v>
      </c>
      <c r="F236" s="253" t="s">
        <v>14340</v>
      </c>
      <c r="G236" s="253" t="s">
        <v>1783</v>
      </c>
      <c r="H236" s="253" t="s">
        <v>1469</v>
      </c>
      <c r="I236" s="253" t="s">
        <v>15077</v>
      </c>
      <c r="J236" s="253" t="s">
        <v>13897</v>
      </c>
      <c r="K236" s="253" t="s">
        <v>15064</v>
      </c>
      <c r="L236" s="188"/>
      <c r="M236" s="253"/>
      <c r="N236" s="188"/>
      <c r="O236" s="188"/>
      <c r="P236" s="188"/>
      <c r="Q236" s="189"/>
      <c r="R236" s="254">
        <v>7.9523999999999999</v>
      </c>
      <c r="S236" s="254">
        <v>0</v>
      </c>
      <c r="T236" s="254"/>
      <c r="U236" s="209"/>
    </row>
    <row r="237" spans="1:21" x14ac:dyDescent="0.25">
      <c r="A237" s="207" t="s">
        <v>289</v>
      </c>
      <c r="B237" s="253" t="s">
        <v>3732</v>
      </c>
      <c r="C237" s="253" t="s">
        <v>14466</v>
      </c>
      <c r="D237" s="253" t="s">
        <v>1839</v>
      </c>
      <c r="E237" s="253" t="s">
        <v>4648</v>
      </c>
      <c r="F237" s="253" t="s">
        <v>14568</v>
      </c>
      <c r="G237" s="253" t="s">
        <v>1795</v>
      </c>
      <c r="H237" s="253" t="s">
        <v>1470</v>
      </c>
      <c r="I237" s="253" t="s">
        <v>15077</v>
      </c>
      <c r="J237" s="253" t="s">
        <v>13897</v>
      </c>
      <c r="K237" s="253" t="s">
        <v>15064</v>
      </c>
      <c r="L237" s="188"/>
      <c r="M237" s="253"/>
      <c r="N237" s="188"/>
      <c r="O237" s="188"/>
      <c r="P237" s="188"/>
      <c r="Q237" s="189"/>
      <c r="R237" s="254">
        <v>25.505039999999997</v>
      </c>
      <c r="S237" s="254">
        <v>0</v>
      </c>
      <c r="T237" s="254"/>
      <c r="U237" s="209"/>
    </row>
    <row r="238" spans="1:21" x14ac:dyDescent="0.25">
      <c r="A238" s="207" t="s">
        <v>290</v>
      </c>
      <c r="B238" s="253" t="s">
        <v>3732</v>
      </c>
      <c r="C238" s="253" t="s">
        <v>14466</v>
      </c>
      <c r="D238" s="253" t="s">
        <v>1839</v>
      </c>
      <c r="E238" s="253" t="s">
        <v>4648</v>
      </c>
      <c r="F238" s="253" t="s">
        <v>14568</v>
      </c>
      <c r="G238" s="253" t="s">
        <v>1797</v>
      </c>
      <c r="H238" s="253" t="s">
        <v>1470</v>
      </c>
      <c r="I238" s="253" t="s">
        <v>15077</v>
      </c>
      <c r="J238" s="253" t="s">
        <v>13897</v>
      </c>
      <c r="K238" s="253" t="s">
        <v>15064</v>
      </c>
      <c r="L238" s="188"/>
      <c r="M238" s="253"/>
      <c r="N238" s="188"/>
      <c r="O238" s="188"/>
      <c r="P238" s="188"/>
      <c r="Q238" s="189"/>
      <c r="R238" s="254">
        <v>11.65788</v>
      </c>
      <c r="S238" s="254">
        <v>0</v>
      </c>
      <c r="T238" s="254"/>
      <c r="U238" s="209"/>
    </row>
    <row r="239" spans="1:21" x14ac:dyDescent="0.25">
      <c r="A239" s="207" t="s">
        <v>291</v>
      </c>
      <c r="B239" s="253" t="s">
        <v>3732</v>
      </c>
      <c r="C239" s="253" t="s">
        <v>14466</v>
      </c>
      <c r="D239" s="253" t="s">
        <v>1839</v>
      </c>
      <c r="E239" s="253" t="s">
        <v>4648</v>
      </c>
      <c r="F239" s="253" t="s">
        <v>14568</v>
      </c>
      <c r="G239" s="253" t="s">
        <v>1789</v>
      </c>
      <c r="H239" s="253" t="s">
        <v>1470</v>
      </c>
      <c r="I239" s="253" t="s">
        <v>15077</v>
      </c>
      <c r="J239" s="253" t="s">
        <v>13897</v>
      </c>
      <c r="K239" s="253" t="s">
        <v>15064</v>
      </c>
      <c r="L239" s="188"/>
      <c r="M239" s="253"/>
      <c r="N239" s="188"/>
      <c r="O239" s="188"/>
      <c r="P239" s="188"/>
      <c r="Q239" s="189"/>
      <c r="R239" s="254">
        <v>20.754599999999993</v>
      </c>
      <c r="S239" s="254">
        <v>0</v>
      </c>
      <c r="T239" s="254"/>
      <c r="U239" s="209"/>
    </row>
    <row r="240" spans="1:21" ht="31.5" x14ac:dyDescent="0.25">
      <c r="A240" s="207" t="s">
        <v>292</v>
      </c>
      <c r="B240" s="253" t="s">
        <v>3732</v>
      </c>
      <c r="C240" s="253" t="s">
        <v>14466</v>
      </c>
      <c r="D240" s="253" t="s">
        <v>1839</v>
      </c>
      <c r="E240" s="253" t="s">
        <v>4648</v>
      </c>
      <c r="F240" s="253" t="s">
        <v>14528</v>
      </c>
      <c r="G240" s="253" t="s">
        <v>1795</v>
      </c>
      <c r="H240" s="253" t="s">
        <v>1471</v>
      </c>
      <c r="I240" s="253" t="s">
        <v>15077</v>
      </c>
      <c r="J240" s="253" t="s">
        <v>13897</v>
      </c>
      <c r="K240" s="253" t="s">
        <v>15064</v>
      </c>
      <c r="L240" s="188"/>
      <c r="M240" s="253"/>
      <c r="N240" s="188"/>
      <c r="O240" s="188"/>
      <c r="P240" s="188"/>
      <c r="Q240" s="189"/>
      <c r="R240" s="254">
        <v>13.050959999999996</v>
      </c>
      <c r="S240" s="254">
        <v>0</v>
      </c>
      <c r="T240" s="254"/>
      <c r="U240" s="209"/>
    </row>
    <row r="241" spans="1:21" ht="31.5" x14ac:dyDescent="0.25">
      <c r="A241" s="207" t="s">
        <v>293</v>
      </c>
      <c r="B241" s="253" t="s">
        <v>3732</v>
      </c>
      <c r="C241" s="253" t="s">
        <v>14466</v>
      </c>
      <c r="D241" s="253" t="s">
        <v>1839</v>
      </c>
      <c r="E241" s="253" t="s">
        <v>4648</v>
      </c>
      <c r="F241" s="253" t="s">
        <v>14528</v>
      </c>
      <c r="G241" s="253" t="s">
        <v>1799</v>
      </c>
      <c r="H241" s="253" t="s">
        <v>1472</v>
      </c>
      <c r="I241" s="253" t="s">
        <v>15077</v>
      </c>
      <c r="J241" s="253" t="s">
        <v>13897</v>
      </c>
      <c r="K241" s="253" t="s">
        <v>15064</v>
      </c>
      <c r="L241" s="188"/>
      <c r="M241" s="253"/>
      <c r="N241" s="188"/>
      <c r="O241" s="188"/>
      <c r="P241" s="188"/>
      <c r="Q241" s="189"/>
      <c r="R241" s="254">
        <v>15.72348</v>
      </c>
      <c r="S241" s="254">
        <v>0</v>
      </c>
      <c r="T241" s="254"/>
      <c r="U241" s="209"/>
    </row>
    <row r="242" spans="1:21" ht="31.5" x14ac:dyDescent="0.25">
      <c r="A242" s="207" t="s">
        <v>294</v>
      </c>
      <c r="B242" s="253" t="s">
        <v>3732</v>
      </c>
      <c r="C242" s="253" t="s">
        <v>14466</v>
      </c>
      <c r="D242" s="253" t="s">
        <v>1839</v>
      </c>
      <c r="E242" s="253" t="s">
        <v>4648</v>
      </c>
      <c r="F242" s="253" t="s">
        <v>14528</v>
      </c>
      <c r="G242" s="253" t="s">
        <v>1797</v>
      </c>
      <c r="H242" s="253" t="s">
        <v>1473</v>
      </c>
      <c r="I242" s="253" t="s">
        <v>15077</v>
      </c>
      <c r="J242" s="253" t="s">
        <v>13897</v>
      </c>
      <c r="K242" s="253" t="s">
        <v>15064</v>
      </c>
      <c r="L242" s="188"/>
      <c r="M242" s="253"/>
      <c r="N242" s="188"/>
      <c r="O242" s="188"/>
      <c r="P242" s="188"/>
      <c r="Q242" s="189"/>
      <c r="R242" s="254">
        <v>12.159000000000001</v>
      </c>
      <c r="S242" s="254">
        <v>0</v>
      </c>
      <c r="T242" s="254"/>
      <c r="U242" s="209"/>
    </row>
    <row r="243" spans="1:21" ht="31.5" x14ac:dyDescent="0.25">
      <c r="A243" s="207" t="s">
        <v>295</v>
      </c>
      <c r="B243" s="253" t="s">
        <v>3732</v>
      </c>
      <c r="C243" s="253" t="s">
        <v>14466</v>
      </c>
      <c r="D243" s="253" t="s">
        <v>1839</v>
      </c>
      <c r="E243" s="253" t="s">
        <v>4648</v>
      </c>
      <c r="F243" s="253" t="s">
        <v>14568</v>
      </c>
      <c r="G243" s="253" t="s">
        <v>1795</v>
      </c>
      <c r="H243" s="253" t="s">
        <v>1474</v>
      </c>
      <c r="I243" s="253" t="s">
        <v>15077</v>
      </c>
      <c r="J243" s="253" t="s">
        <v>13897</v>
      </c>
      <c r="K243" s="253" t="s">
        <v>15064</v>
      </c>
      <c r="L243" s="188"/>
      <c r="M243" s="253"/>
      <c r="N243" s="188"/>
      <c r="O243" s="188"/>
      <c r="P243" s="188"/>
      <c r="Q243" s="189"/>
      <c r="R243" s="254">
        <v>12.397320000000002</v>
      </c>
      <c r="S243" s="254">
        <v>0</v>
      </c>
      <c r="T243" s="254"/>
      <c r="U243" s="209"/>
    </row>
    <row r="244" spans="1:21" ht="31.5" x14ac:dyDescent="0.25">
      <c r="A244" s="207" t="s">
        <v>296</v>
      </c>
      <c r="B244" s="253" t="s">
        <v>3732</v>
      </c>
      <c r="C244" s="253" t="s">
        <v>14466</v>
      </c>
      <c r="D244" s="253" t="s">
        <v>1839</v>
      </c>
      <c r="E244" s="253" t="s">
        <v>4648</v>
      </c>
      <c r="F244" s="253" t="s">
        <v>14568</v>
      </c>
      <c r="G244" s="253" t="s">
        <v>1797</v>
      </c>
      <c r="H244" s="253" t="s">
        <v>1474</v>
      </c>
      <c r="I244" s="253" t="s">
        <v>15077</v>
      </c>
      <c r="J244" s="253" t="s">
        <v>13897</v>
      </c>
      <c r="K244" s="253" t="s">
        <v>15064</v>
      </c>
      <c r="L244" s="188"/>
      <c r="M244" s="253"/>
      <c r="N244" s="188"/>
      <c r="O244" s="188"/>
      <c r="P244" s="188"/>
      <c r="Q244" s="189"/>
      <c r="R244" s="254">
        <v>18.469919999999998</v>
      </c>
      <c r="S244" s="254">
        <v>0</v>
      </c>
      <c r="T244" s="254"/>
      <c r="U244" s="209"/>
    </row>
    <row r="245" spans="1:21" ht="31.5" x14ac:dyDescent="0.25">
      <c r="A245" s="207" t="s">
        <v>297</v>
      </c>
      <c r="B245" s="253" t="s">
        <v>3732</v>
      </c>
      <c r="C245" s="253" t="s">
        <v>14466</v>
      </c>
      <c r="D245" s="253" t="s">
        <v>1839</v>
      </c>
      <c r="E245" s="253" t="s">
        <v>4648</v>
      </c>
      <c r="F245" s="253" t="s">
        <v>14568</v>
      </c>
      <c r="G245" s="253" t="s">
        <v>1799</v>
      </c>
      <c r="H245" s="253" t="s">
        <v>1474</v>
      </c>
      <c r="I245" s="253" t="s">
        <v>15077</v>
      </c>
      <c r="J245" s="253" t="s">
        <v>13897</v>
      </c>
      <c r="K245" s="253" t="s">
        <v>15064</v>
      </c>
      <c r="L245" s="188"/>
      <c r="M245" s="253"/>
      <c r="N245" s="188"/>
      <c r="O245" s="188"/>
      <c r="P245" s="188"/>
      <c r="Q245" s="189"/>
      <c r="R245" s="254">
        <v>19.597999999999999</v>
      </c>
      <c r="S245" s="254">
        <v>0</v>
      </c>
      <c r="T245" s="254"/>
      <c r="U245" s="210"/>
    </row>
    <row r="246" spans="1:21" x14ac:dyDescent="0.25">
      <c r="A246" s="207" t="s">
        <v>298</v>
      </c>
      <c r="B246" s="253" t="s">
        <v>3732</v>
      </c>
      <c r="C246" s="253" t="s">
        <v>14466</v>
      </c>
      <c r="D246" s="253" t="s">
        <v>1839</v>
      </c>
      <c r="E246" s="253" t="s">
        <v>14480</v>
      </c>
      <c r="F246" s="253" t="s">
        <v>14572</v>
      </c>
      <c r="G246" s="253" t="s">
        <v>1795</v>
      </c>
      <c r="H246" s="253" t="s">
        <v>1475</v>
      </c>
      <c r="I246" s="253" t="s">
        <v>15077</v>
      </c>
      <c r="J246" s="253" t="s">
        <v>13897</v>
      </c>
      <c r="K246" s="253" t="s">
        <v>15064</v>
      </c>
      <c r="L246" s="188"/>
      <c r="M246" s="253"/>
      <c r="N246" s="188"/>
      <c r="O246" s="188"/>
      <c r="P246" s="188"/>
      <c r="Q246" s="189"/>
      <c r="R246" s="254">
        <v>6.5727199999999995</v>
      </c>
      <c r="S246" s="254">
        <v>0</v>
      </c>
      <c r="T246" s="254"/>
      <c r="U246" s="209"/>
    </row>
    <row r="247" spans="1:21" x14ac:dyDescent="0.25">
      <c r="A247" s="207" t="s">
        <v>299</v>
      </c>
      <c r="B247" s="253" t="s">
        <v>3732</v>
      </c>
      <c r="C247" s="253" t="s">
        <v>14466</v>
      </c>
      <c r="D247" s="253" t="s">
        <v>1840</v>
      </c>
      <c r="E247" s="253" t="s">
        <v>14470</v>
      </c>
      <c r="F247" s="253" t="s">
        <v>14471</v>
      </c>
      <c r="G247" s="253" t="s">
        <v>1795</v>
      </c>
      <c r="H247" s="253" t="s">
        <v>1476</v>
      </c>
      <c r="I247" s="253" t="s">
        <v>15077</v>
      </c>
      <c r="J247" s="253" t="s">
        <v>13897</v>
      </c>
      <c r="K247" s="253" t="s">
        <v>15064</v>
      </c>
      <c r="L247" s="188"/>
      <c r="M247" s="253"/>
      <c r="N247" s="188"/>
      <c r="O247" s="188"/>
      <c r="P247" s="188"/>
      <c r="Q247" s="189"/>
      <c r="R247" s="254">
        <v>5.0283132200000002</v>
      </c>
      <c r="S247" s="254">
        <v>0</v>
      </c>
      <c r="T247" s="254"/>
      <c r="U247" s="209"/>
    </row>
    <row r="248" spans="1:21" x14ac:dyDescent="0.25">
      <c r="A248" s="207" t="s">
        <v>300</v>
      </c>
      <c r="B248" s="253" t="s">
        <v>3732</v>
      </c>
      <c r="C248" s="253" t="s">
        <v>14466</v>
      </c>
      <c r="D248" s="253" t="s">
        <v>1840</v>
      </c>
      <c r="E248" s="253" t="s">
        <v>14470</v>
      </c>
      <c r="F248" s="253" t="s">
        <v>14471</v>
      </c>
      <c r="G248" s="253" t="s">
        <v>1797</v>
      </c>
      <c r="H248" s="253" t="s">
        <v>1476</v>
      </c>
      <c r="I248" s="253" t="s">
        <v>15077</v>
      </c>
      <c r="J248" s="253" t="s">
        <v>13897</v>
      </c>
      <c r="K248" s="253" t="s">
        <v>15064</v>
      </c>
      <c r="L248" s="188"/>
      <c r="M248" s="253"/>
      <c r="N248" s="188"/>
      <c r="O248" s="188"/>
      <c r="P248" s="188"/>
      <c r="Q248" s="189"/>
      <c r="R248" s="254">
        <v>0</v>
      </c>
      <c r="S248" s="254">
        <v>0</v>
      </c>
      <c r="T248" s="254"/>
      <c r="U248" s="209"/>
    </row>
    <row r="249" spans="1:21" x14ac:dyDescent="0.25">
      <c r="A249" s="207" t="s">
        <v>301</v>
      </c>
      <c r="B249" s="253" t="s">
        <v>3732</v>
      </c>
      <c r="C249" s="253" t="s">
        <v>14466</v>
      </c>
      <c r="D249" s="253" t="s">
        <v>1840</v>
      </c>
      <c r="E249" s="253" t="s">
        <v>14470</v>
      </c>
      <c r="F249" s="253" t="s">
        <v>14471</v>
      </c>
      <c r="G249" s="253" t="s">
        <v>1799</v>
      </c>
      <c r="H249" s="253" t="s">
        <v>1476</v>
      </c>
      <c r="I249" s="253" t="s">
        <v>15077</v>
      </c>
      <c r="J249" s="253" t="s">
        <v>13897</v>
      </c>
      <c r="K249" s="253" t="s">
        <v>15064</v>
      </c>
      <c r="L249" s="188"/>
      <c r="M249" s="253"/>
      <c r="N249" s="188"/>
      <c r="O249" s="188"/>
      <c r="P249" s="188"/>
      <c r="Q249" s="189"/>
      <c r="R249" s="254">
        <v>3.3333200000000003E-3</v>
      </c>
      <c r="S249" s="254">
        <v>0</v>
      </c>
      <c r="T249" s="254"/>
      <c r="U249" s="210"/>
    </row>
    <row r="250" spans="1:21" x14ac:dyDescent="0.25">
      <c r="A250" s="207" t="s">
        <v>302</v>
      </c>
      <c r="B250" s="253" t="s">
        <v>3732</v>
      </c>
      <c r="C250" s="253" t="s">
        <v>14466</v>
      </c>
      <c r="D250" s="253" t="s">
        <v>1840</v>
      </c>
      <c r="E250" s="253" t="s">
        <v>14470</v>
      </c>
      <c r="F250" s="253" t="s">
        <v>14471</v>
      </c>
      <c r="G250" s="253" t="s">
        <v>1812</v>
      </c>
      <c r="H250" s="253" t="s">
        <v>1476</v>
      </c>
      <c r="I250" s="253" t="s">
        <v>15077</v>
      </c>
      <c r="J250" s="253" t="s">
        <v>13897</v>
      </c>
      <c r="K250" s="253" t="s">
        <v>15064</v>
      </c>
      <c r="L250" s="188"/>
      <c r="M250" s="253"/>
      <c r="N250" s="188"/>
      <c r="O250" s="188"/>
      <c r="P250" s="188"/>
      <c r="Q250" s="189"/>
      <c r="R250" s="254">
        <v>7.6199695200000015</v>
      </c>
      <c r="S250" s="254">
        <v>0</v>
      </c>
      <c r="T250" s="254"/>
      <c r="U250" s="209"/>
    </row>
    <row r="251" spans="1:21" x14ac:dyDescent="0.25">
      <c r="A251" s="207" t="s">
        <v>303</v>
      </c>
      <c r="B251" s="253" t="s">
        <v>3732</v>
      </c>
      <c r="C251" s="253" t="s">
        <v>14466</v>
      </c>
      <c r="D251" s="253" t="s">
        <v>1839</v>
      </c>
      <c r="E251" s="253" t="s">
        <v>14470</v>
      </c>
      <c r="F251" s="253" t="s">
        <v>14471</v>
      </c>
      <c r="G251" s="253" t="s">
        <v>1787</v>
      </c>
      <c r="H251" s="253" t="s">
        <v>1477</v>
      </c>
      <c r="I251" s="253" t="s">
        <v>15077</v>
      </c>
      <c r="J251" s="253" t="s">
        <v>13897</v>
      </c>
      <c r="K251" s="253" t="s">
        <v>15064</v>
      </c>
      <c r="L251" s="188"/>
      <c r="M251" s="253"/>
      <c r="N251" s="188"/>
      <c r="O251" s="188"/>
      <c r="P251" s="188"/>
      <c r="Q251" s="189"/>
      <c r="R251" s="254">
        <v>26.904349999999987</v>
      </c>
      <c r="S251" s="254">
        <v>0</v>
      </c>
      <c r="T251" s="254"/>
      <c r="U251" s="209"/>
    </row>
    <row r="252" spans="1:21" x14ac:dyDescent="0.25">
      <c r="A252" s="207" t="s">
        <v>304</v>
      </c>
      <c r="B252" s="253" t="s">
        <v>3732</v>
      </c>
      <c r="C252" s="253" t="s">
        <v>14466</v>
      </c>
      <c r="D252" s="253" t="s">
        <v>1839</v>
      </c>
      <c r="E252" s="253" t="s">
        <v>14470</v>
      </c>
      <c r="F252" s="253" t="s">
        <v>14471</v>
      </c>
      <c r="G252" s="253" t="s">
        <v>1790</v>
      </c>
      <c r="H252" s="253" t="s">
        <v>1477</v>
      </c>
      <c r="I252" s="253" t="s">
        <v>15077</v>
      </c>
      <c r="J252" s="253" t="s">
        <v>13897</v>
      </c>
      <c r="K252" s="253" t="s">
        <v>15064</v>
      </c>
      <c r="L252" s="188"/>
      <c r="M252" s="253"/>
      <c r="N252" s="188"/>
      <c r="O252" s="188"/>
      <c r="P252" s="188"/>
      <c r="Q252" s="189"/>
      <c r="R252" s="254">
        <v>2.8340000000000001</v>
      </c>
      <c r="S252" s="254">
        <v>0</v>
      </c>
      <c r="T252" s="254"/>
      <c r="U252" s="209"/>
    </row>
    <row r="253" spans="1:21" x14ac:dyDescent="0.25">
      <c r="A253" s="207" t="s">
        <v>305</v>
      </c>
      <c r="B253" s="253" t="s">
        <v>3732</v>
      </c>
      <c r="C253" s="253" t="s">
        <v>14466</v>
      </c>
      <c r="D253" s="253" t="s">
        <v>1839</v>
      </c>
      <c r="E253" s="253" t="s">
        <v>14470</v>
      </c>
      <c r="F253" s="253" t="s">
        <v>14471</v>
      </c>
      <c r="G253" s="253" t="s">
        <v>1788</v>
      </c>
      <c r="H253" s="253" t="s">
        <v>1477</v>
      </c>
      <c r="I253" s="253" t="s">
        <v>15077</v>
      </c>
      <c r="J253" s="253" t="s">
        <v>13897</v>
      </c>
      <c r="K253" s="253" t="s">
        <v>15064</v>
      </c>
      <c r="L253" s="188"/>
      <c r="M253" s="253"/>
      <c r="N253" s="188"/>
      <c r="O253" s="188"/>
      <c r="P253" s="188"/>
      <c r="Q253" s="189"/>
      <c r="R253" s="254">
        <v>17.597399999999965</v>
      </c>
      <c r="S253" s="254">
        <v>0</v>
      </c>
      <c r="T253" s="254"/>
      <c r="U253" s="209"/>
    </row>
    <row r="254" spans="1:21" x14ac:dyDescent="0.25">
      <c r="A254" s="207" t="s">
        <v>306</v>
      </c>
      <c r="B254" s="253" t="s">
        <v>3732</v>
      </c>
      <c r="C254" s="253" t="s">
        <v>14466</v>
      </c>
      <c r="D254" s="253" t="s">
        <v>1839</v>
      </c>
      <c r="E254" s="253" t="s">
        <v>14470</v>
      </c>
      <c r="F254" s="253" t="s">
        <v>14471</v>
      </c>
      <c r="G254" s="253" t="s">
        <v>1794</v>
      </c>
      <c r="H254" s="253" t="s">
        <v>1477</v>
      </c>
      <c r="I254" s="253" t="s">
        <v>15077</v>
      </c>
      <c r="J254" s="253" t="s">
        <v>13897</v>
      </c>
      <c r="K254" s="253" t="s">
        <v>15064</v>
      </c>
      <c r="L254" s="188"/>
      <c r="M254" s="253"/>
      <c r="N254" s="188"/>
      <c r="O254" s="188"/>
      <c r="P254" s="188"/>
      <c r="Q254" s="189"/>
      <c r="R254" s="254">
        <v>9.1809999999999992</v>
      </c>
      <c r="S254" s="254">
        <v>0</v>
      </c>
      <c r="T254" s="254"/>
      <c r="U254" s="209"/>
    </row>
    <row r="255" spans="1:21" x14ac:dyDescent="0.25">
      <c r="A255" s="207" t="s">
        <v>307</v>
      </c>
      <c r="B255" s="253" t="s">
        <v>3732</v>
      </c>
      <c r="C255" s="253" t="s">
        <v>14466</v>
      </c>
      <c r="D255" s="253" t="s">
        <v>1839</v>
      </c>
      <c r="E255" s="253" t="s">
        <v>14470</v>
      </c>
      <c r="F255" s="253" t="s">
        <v>14471</v>
      </c>
      <c r="G255" s="253" t="s">
        <v>1789</v>
      </c>
      <c r="H255" s="253" t="s">
        <v>1477</v>
      </c>
      <c r="I255" s="253" t="s">
        <v>15077</v>
      </c>
      <c r="J255" s="253" t="s">
        <v>13897</v>
      </c>
      <c r="K255" s="253" t="s">
        <v>15064</v>
      </c>
      <c r="L255" s="188"/>
      <c r="M255" s="253"/>
      <c r="N255" s="188"/>
      <c r="O255" s="188"/>
      <c r="P255" s="188"/>
      <c r="Q255" s="189"/>
      <c r="R255" s="254">
        <v>4.1159999999999997</v>
      </c>
      <c r="S255" s="254">
        <v>0</v>
      </c>
      <c r="T255" s="254"/>
      <c r="U255" s="209"/>
    </row>
    <row r="256" spans="1:21" x14ac:dyDescent="0.25">
      <c r="A256" s="207" t="s">
        <v>308</v>
      </c>
      <c r="B256" s="253" t="s">
        <v>3732</v>
      </c>
      <c r="C256" s="253" t="s">
        <v>14466</v>
      </c>
      <c r="D256" s="253" t="s">
        <v>1839</v>
      </c>
      <c r="E256" s="253" t="s">
        <v>14470</v>
      </c>
      <c r="F256" s="253" t="s">
        <v>14471</v>
      </c>
      <c r="G256" s="253" t="s">
        <v>1813</v>
      </c>
      <c r="H256" s="253" t="s">
        <v>1477</v>
      </c>
      <c r="I256" s="253" t="s">
        <v>15077</v>
      </c>
      <c r="J256" s="253" t="s">
        <v>13897</v>
      </c>
      <c r="K256" s="253" t="s">
        <v>15064</v>
      </c>
      <c r="L256" s="188"/>
      <c r="M256" s="253"/>
      <c r="N256" s="188"/>
      <c r="O256" s="188"/>
      <c r="P256" s="188"/>
      <c r="Q256" s="189"/>
      <c r="R256" s="254">
        <v>7.8890000000000002</v>
      </c>
      <c r="S256" s="254">
        <v>0</v>
      </c>
      <c r="T256" s="254"/>
      <c r="U256" s="209"/>
    </row>
    <row r="257" spans="1:21" x14ac:dyDescent="0.25">
      <c r="A257" s="207" t="s">
        <v>309</v>
      </c>
      <c r="B257" s="253" t="s">
        <v>3732</v>
      </c>
      <c r="C257" s="253" t="s">
        <v>14466</v>
      </c>
      <c r="D257" s="253" t="s">
        <v>1839</v>
      </c>
      <c r="E257" s="253" t="s">
        <v>14470</v>
      </c>
      <c r="F257" s="253" t="s">
        <v>14499</v>
      </c>
      <c r="G257" s="253" t="s">
        <v>1795</v>
      </c>
      <c r="H257" s="253" t="s">
        <v>1478</v>
      </c>
      <c r="I257" s="253" t="s">
        <v>15077</v>
      </c>
      <c r="J257" s="253" t="s">
        <v>13897</v>
      </c>
      <c r="K257" s="253" t="s">
        <v>15064</v>
      </c>
      <c r="L257" s="188"/>
      <c r="M257" s="253"/>
      <c r="N257" s="188"/>
      <c r="O257" s="188"/>
      <c r="P257" s="188"/>
      <c r="Q257" s="189"/>
      <c r="R257" s="254">
        <v>21.8308</v>
      </c>
      <c r="S257" s="254">
        <v>0</v>
      </c>
      <c r="T257" s="254"/>
      <c r="U257" s="209"/>
    </row>
    <row r="258" spans="1:21" x14ac:dyDescent="0.25">
      <c r="A258" s="207" t="s">
        <v>310</v>
      </c>
      <c r="B258" s="253" t="s">
        <v>3732</v>
      </c>
      <c r="C258" s="253" t="s">
        <v>14466</v>
      </c>
      <c r="D258" s="253" t="s">
        <v>1839</v>
      </c>
      <c r="E258" s="253" t="s">
        <v>14470</v>
      </c>
      <c r="F258" s="253" t="s">
        <v>14499</v>
      </c>
      <c r="G258" s="253" t="s">
        <v>1797</v>
      </c>
      <c r="H258" s="253" t="s">
        <v>1478</v>
      </c>
      <c r="I258" s="253" t="s">
        <v>15077</v>
      </c>
      <c r="J258" s="253" t="s">
        <v>13897</v>
      </c>
      <c r="K258" s="253" t="s">
        <v>15064</v>
      </c>
      <c r="L258" s="188"/>
      <c r="M258" s="253"/>
      <c r="N258" s="188"/>
      <c r="O258" s="188"/>
      <c r="P258" s="188"/>
      <c r="Q258" s="189"/>
      <c r="R258" s="254">
        <v>16.820000000000004</v>
      </c>
      <c r="S258" s="254">
        <v>0</v>
      </c>
      <c r="T258" s="254"/>
      <c r="U258" s="209"/>
    </row>
    <row r="259" spans="1:21" ht="31.5" x14ac:dyDescent="0.25">
      <c r="A259" s="207" t="s">
        <v>311</v>
      </c>
      <c r="B259" s="253" t="s">
        <v>5252</v>
      </c>
      <c r="C259" s="253" t="s">
        <v>1373</v>
      </c>
      <c r="D259" s="253" t="s">
        <v>1839</v>
      </c>
      <c r="E259" s="253" t="s">
        <v>2395</v>
      </c>
      <c r="F259" s="253" t="s">
        <v>14857</v>
      </c>
      <c r="G259" s="253" t="s">
        <v>1787</v>
      </c>
      <c r="H259" s="253" t="s">
        <v>1479</v>
      </c>
      <c r="I259" s="253" t="s">
        <v>15077</v>
      </c>
      <c r="J259" s="253" t="s">
        <v>13897</v>
      </c>
      <c r="K259" s="253" t="s">
        <v>15064</v>
      </c>
      <c r="L259" s="188"/>
      <c r="M259" s="253"/>
      <c r="N259" s="188"/>
      <c r="O259" s="188"/>
      <c r="P259" s="188"/>
      <c r="Q259" s="189"/>
      <c r="R259" s="254">
        <v>3.1511459999999998</v>
      </c>
      <c r="S259" s="254">
        <v>0</v>
      </c>
      <c r="T259" s="254"/>
      <c r="U259" s="209"/>
    </row>
    <row r="260" spans="1:21" ht="31.5" x14ac:dyDescent="0.25">
      <c r="A260" s="207" t="s">
        <v>312</v>
      </c>
      <c r="B260" s="253" t="s">
        <v>5252</v>
      </c>
      <c r="C260" s="253" t="s">
        <v>1373</v>
      </c>
      <c r="D260" s="253" t="s">
        <v>1839</v>
      </c>
      <c r="E260" s="253" t="s">
        <v>2395</v>
      </c>
      <c r="F260" s="253" t="s">
        <v>14857</v>
      </c>
      <c r="G260" s="253" t="s">
        <v>1788</v>
      </c>
      <c r="H260" s="253" t="s">
        <v>1479</v>
      </c>
      <c r="I260" s="253" t="s">
        <v>15077</v>
      </c>
      <c r="J260" s="253" t="s">
        <v>13897</v>
      </c>
      <c r="K260" s="253" t="s">
        <v>15064</v>
      </c>
      <c r="L260" s="188"/>
      <c r="M260" s="253"/>
      <c r="N260" s="188"/>
      <c r="O260" s="188"/>
      <c r="P260" s="188"/>
      <c r="Q260" s="189"/>
      <c r="R260" s="254">
        <v>4.4560800000000018</v>
      </c>
      <c r="S260" s="254">
        <v>0</v>
      </c>
      <c r="T260" s="254"/>
      <c r="U260" s="209"/>
    </row>
    <row r="261" spans="1:21" x14ac:dyDescent="0.25">
      <c r="A261" s="207" t="s">
        <v>313</v>
      </c>
      <c r="B261" s="253" t="s">
        <v>3732</v>
      </c>
      <c r="C261" s="253" t="s">
        <v>14466</v>
      </c>
      <c r="D261" s="253" t="s">
        <v>1839</v>
      </c>
      <c r="E261" s="253" t="s">
        <v>4648</v>
      </c>
      <c r="F261" s="253" t="s">
        <v>14467</v>
      </c>
      <c r="G261" s="253" t="s">
        <v>1795</v>
      </c>
      <c r="H261" s="253" t="s">
        <v>1480</v>
      </c>
      <c r="I261" s="253" t="s">
        <v>15077</v>
      </c>
      <c r="J261" s="253" t="s">
        <v>13897</v>
      </c>
      <c r="K261" s="253" t="s">
        <v>15064</v>
      </c>
      <c r="L261" s="188"/>
      <c r="M261" s="253"/>
      <c r="N261" s="188"/>
      <c r="O261" s="188"/>
      <c r="P261" s="188"/>
      <c r="Q261" s="189"/>
      <c r="R261" s="254">
        <v>3.7262400000000007</v>
      </c>
      <c r="S261" s="254">
        <v>0</v>
      </c>
      <c r="T261" s="254"/>
      <c r="U261" s="209"/>
    </row>
    <row r="262" spans="1:21" x14ac:dyDescent="0.25">
      <c r="A262" s="207" t="s">
        <v>314</v>
      </c>
      <c r="B262" s="253" t="s">
        <v>3732</v>
      </c>
      <c r="C262" s="253" t="s">
        <v>14466</v>
      </c>
      <c r="D262" s="253" t="s">
        <v>1839</v>
      </c>
      <c r="E262" s="253" t="s">
        <v>4648</v>
      </c>
      <c r="F262" s="253" t="s">
        <v>14467</v>
      </c>
      <c r="G262" s="253" t="s">
        <v>1797</v>
      </c>
      <c r="H262" s="253" t="s">
        <v>1480</v>
      </c>
      <c r="I262" s="253" t="s">
        <v>15077</v>
      </c>
      <c r="J262" s="253" t="s">
        <v>13897</v>
      </c>
      <c r="K262" s="253" t="s">
        <v>15064</v>
      </c>
      <c r="L262" s="188"/>
      <c r="M262" s="253"/>
      <c r="N262" s="188"/>
      <c r="O262" s="188"/>
      <c r="P262" s="188"/>
      <c r="Q262" s="189"/>
      <c r="R262" s="254">
        <v>1.5226799999999998</v>
      </c>
      <c r="S262" s="254">
        <v>0</v>
      </c>
      <c r="T262" s="254"/>
      <c r="U262" s="209"/>
    </row>
    <row r="263" spans="1:21" x14ac:dyDescent="0.25">
      <c r="A263" s="207" t="s">
        <v>315</v>
      </c>
      <c r="B263" s="253" t="s">
        <v>5252</v>
      </c>
      <c r="C263" s="253" t="s">
        <v>2393</v>
      </c>
      <c r="D263" s="253" t="s">
        <v>1839</v>
      </c>
      <c r="E263" s="253" t="s">
        <v>1371</v>
      </c>
      <c r="F263" s="253" t="s">
        <v>14866</v>
      </c>
      <c r="G263" s="253" t="s">
        <v>1787</v>
      </c>
      <c r="H263" s="253" t="s">
        <v>1481</v>
      </c>
      <c r="I263" s="253" t="s">
        <v>15077</v>
      </c>
      <c r="J263" s="253" t="s">
        <v>13897</v>
      </c>
      <c r="K263" s="253" t="s">
        <v>15064</v>
      </c>
      <c r="L263" s="188"/>
      <c r="M263" s="253"/>
      <c r="N263" s="188"/>
      <c r="O263" s="188"/>
      <c r="P263" s="188"/>
      <c r="Q263" s="189"/>
      <c r="R263" s="254">
        <v>0.70869999999999889</v>
      </c>
      <c r="S263" s="254">
        <v>0</v>
      </c>
      <c r="T263" s="254"/>
      <c r="U263" s="209"/>
    </row>
    <row r="264" spans="1:21" x14ac:dyDescent="0.25">
      <c r="A264" s="207" t="s">
        <v>316</v>
      </c>
      <c r="B264" s="253" t="s">
        <v>2401</v>
      </c>
      <c r="C264" s="253" t="s">
        <v>14205</v>
      </c>
      <c r="D264" s="253" t="s">
        <v>1839</v>
      </c>
      <c r="E264" s="253" t="s">
        <v>14239</v>
      </c>
      <c r="F264" s="253" t="s">
        <v>14313</v>
      </c>
      <c r="G264" s="253" t="s">
        <v>1791</v>
      </c>
      <c r="H264" s="253" t="s">
        <v>1482</v>
      </c>
      <c r="I264" s="253" t="s">
        <v>15077</v>
      </c>
      <c r="J264" s="253" t="s">
        <v>13897</v>
      </c>
      <c r="K264" s="253" t="s">
        <v>15064</v>
      </c>
      <c r="L264" s="188"/>
      <c r="M264" s="253"/>
      <c r="N264" s="188"/>
      <c r="O264" s="188"/>
      <c r="P264" s="188"/>
      <c r="Q264" s="189"/>
      <c r="R264" s="254">
        <v>8.3199600000000036</v>
      </c>
      <c r="S264" s="254">
        <v>0</v>
      </c>
      <c r="T264" s="254"/>
      <c r="U264" s="209"/>
    </row>
    <row r="265" spans="1:21" x14ac:dyDescent="0.25">
      <c r="A265" s="207" t="s">
        <v>317</v>
      </c>
      <c r="B265" s="253" t="s">
        <v>2401</v>
      </c>
      <c r="C265" s="253" t="s">
        <v>14205</v>
      </c>
      <c r="D265" s="253" t="s">
        <v>1839</v>
      </c>
      <c r="E265" s="253" t="s">
        <v>14239</v>
      </c>
      <c r="F265" s="253" t="s">
        <v>14313</v>
      </c>
      <c r="G265" s="253" t="s">
        <v>1802</v>
      </c>
      <c r="H265" s="253" t="s">
        <v>1482</v>
      </c>
      <c r="I265" s="253" t="s">
        <v>15077</v>
      </c>
      <c r="J265" s="253" t="s">
        <v>13897</v>
      </c>
      <c r="K265" s="253" t="s">
        <v>15064</v>
      </c>
      <c r="L265" s="188"/>
      <c r="M265" s="253"/>
      <c r="N265" s="188"/>
      <c r="O265" s="188"/>
      <c r="P265" s="188"/>
      <c r="Q265" s="189"/>
      <c r="R265" s="254">
        <v>8.669279999999997</v>
      </c>
      <c r="S265" s="254">
        <v>0</v>
      </c>
      <c r="T265" s="254"/>
      <c r="U265" s="209"/>
    </row>
    <row r="266" spans="1:21" x14ac:dyDescent="0.25">
      <c r="A266" s="207" t="s">
        <v>318</v>
      </c>
      <c r="B266" s="253" t="s">
        <v>2401</v>
      </c>
      <c r="C266" s="253" t="s">
        <v>14338</v>
      </c>
      <c r="D266" s="253" t="s">
        <v>1839</v>
      </c>
      <c r="E266" s="253" t="s">
        <v>14339</v>
      </c>
      <c r="F266" s="253" t="s">
        <v>14444</v>
      </c>
      <c r="G266" s="253" t="s">
        <v>1787</v>
      </c>
      <c r="H266" s="253" t="s">
        <v>1483</v>
      </c>
      <c r="I266" s="253" t="s">
        <v>15077</v>
      </c>
      <c r="J266" s="253" t="s">
        <v>13897</v>
      </c>
      <c r="K266" s="253" t="s">
        <v>15064</v>
      </c>
      <c r="L266" s="188"/>
      <c r="M266" s="253"/>
      <c r="N266" s="188"/>
      <c r="O266" s="188"/>
      <c r="P266" s="188"/>
      <c r="Q266" s="189"/>
      <c r="R266" s="254">
        <v>8.7220000000000031</v>
      </c>
      <c r="S266" s="254">
        <v>0</v>
      </c>
      <c r="T266" s="254"/>
      <c r="U266" s="209"/>
    </row>
    <row r="267" spans="1:21" x14ac:dyDescent="0.25">
      <c r="A267" s="207" t="s">
        <v>319</v>
      </c>
      <c r="B267" s="253" t="s">
        <v>2401</v>
      </c>
      <c r="C267" s="253" t="s">
        <v>14338</v>
      </c>
      <c r="D267" s="253" t="s">
        <v>1839</v>
      </c>
      <c r="E267" s="253" t="s">
        <v>14339</v>
      </c>
      <c r="F267" s="253" t="s">
        <v>14444</v>
      </c>
      <c r="G267" s="253" t="s">
        <v>1788</v>
      </c>
      <c r="H267" s="253" t="s">
        <v>1483</v>
      </c>
      <c r="I267" s="253" t="s">
        <v>15077</v>
      </c>
      <c r="J267" s="253" t="s">
        <v>13897</v>
      </c>
      <c r="K267" s="253" t="s">
        <v>15064</v>
      </c>
      <c r="L267" s="188"/>
      <c r="M267" s="253"/>
      <c r="N267" s="188"/>
      <c r="O267" s="188"/>
      <c r="P267" s="188"/>
      <c r="Q267" s="189"/>
      <c r="R267" s="254">
        <v>6.9127759999999032</v>
      </c>
      <c r="S267" s="254">
        <v>0</v>
      </c>
      <c r="T267" s="254"/>
      <c r="U267" s="209"/>
    </row>
    <row r="268" spans="1:21" ht="31.5" x14ac:dyDescent="0.25">
      <c r="A268" s="207" t="s">
        <v>320</v>
      </c>
      <c r="B268" s="253" t="s">
        <v>5252</v>
      </c>
      <c r="C268" s="253" t="s">
        <v>1373</v>
      </c>
      <c r="D268" s="253" t="s">
        <v>1839</v>
      </c>
      <c r="E268" s="253" t="s">
        <v>1373</v>
      </c>
      <c r="F268" s="253" t="s">
        <v>14865</v>
      </c>
      <c r="G268" s="253" t="s">
        <v>1787</v>
      </c>
      <c r="H268" s="253" t="s">
        <v>1484</v>
      </c>
      <c r="I268" s="253" t="s">
        <v>15077</v>
      </c>
      <c r="J268" s="253" t="s">
        <v>13897</v>
      </c>
      <c r="K268" s="253" t="s">
        <v>15064</v>
      </c>
      <c r="L268" s="188"/>
      <c r="M268" s="253"/>
      <c r="N268" s="188"/>
      <c r="O268" s="188"/>
      <c r="P268" s="188"/>
      <c r="Q268" s="189"/>
      <c r="R268" s="254">
        <v>1.4260999999999997</v>
      </c>
      <c r="S268" s="254">
        <v>0</v>
      </c>
      <c r="T268" s="254"/>
      <c r="U268" s="209"/>
    </row>
    <row r="269" spans="1:21" ht="31.5" x14ac:dyDescent="0.25">
      <c r="A269" s="207" t="s">
        <v>321</v>
      </c>
      <c r="B269" s="253" t="s">
        <v>5252</v>
      </c>
      <c r="C269" s="253" t="s">
        <v>1373</v>
      </c>
      <c r="D269" s="253" t="s">
        <v>1839</v>
      </c>
      <c r="E269" s="253" t="s">
        <v>1373</v>
      </c>
      <c r="F269" s="253" t="s">
        <v>14865</v>
      </c>
      <c r="G269" s="253" t="s">
        <v>1788</v>
      </c>
      <c r="H269" s="253" t="s">
        <v>1484</v>
      </c>
      <c r="I269" s="253" t="s">
        <v>15077</v>
      </c>
      <c r="J269" s="253" t="s">
        <v>13897</v>
      </c>
      <c r="K269" s="253" t="s">
        <v>15064</v>
      </c>
      <c r="L269" s="188"/>
      <c r="M269" s="253"/>
      <c r="N269" s="188"/>
      <c r="O269" s="188"/>
      <c r="P269" s="188"/>
      <c r="Q269" s="189"/>
      <c r="R269" s="254">
        <v>1.6846000000000005</v>
      </c>
      <c r="S269" s="254">
        <v>0</v>
      </c>
      <c r="T269" s="254"/>
      <c r="U269" s="209"/>
    </row>
    <row r="270" spans="1:21" ht="31.5" x14ac:dyDescent="0.25">
      <c r="A270" s="207" t="s">
        <v>322</v>
      </c>
      <c r="B270" s="253" t="s">
        <v>5252</v>
      </c>
      <c r="C270" s="253" t="s">
        <v>1373</v>
      </c>
      <c r="D270" s="253" t="s">
        <v>1839</v>
      </c>
      <c r="E270" s="253" t="s">
        <v>1445</v>
      </c>
      <c r="F270" s="253" t="s">
        <v>1485</v>
      </c>
      <c r="G270" s="253" t="s">
        <v>1787</v>
      </c>
      <c r="H270" s="253" t="s">
        <v>1485</v>
      </c>
      <c r="I270" s="253" t="s">
        <v>15077</v>
      </c>
      <c r="J270" s="253" t="s">
        <v>13897</v>
      </c>
      <c r="K270" s="253" t="s">
        <v>15064</v>
      </c>
      <c r="L270" s="188"/>
      <c r="M270" s="253"/>
      <c r="N270" s="188"/>
      <c r="O270" s="188"/>
      <c r="P270" s="188"/>
      <c r="Q270" s="189"/>
      <c r="R270" s="254">
        <v>9.3867600000000024</v>
      </c>
      <c r="S270" s="254">
        <v>0</v>
      </c>
      <c r="T270" s="254"/>
      <c r="U270" s="209"/>
    </row>
    <row r="271" spans="1:21" ht="31.5" x14ac:dyDescent="0.25">
      <c r="A271" s="207" t="s">
        <v>323</v>
      </c>
      <c r="B271" s="253" t="s">
        <v>5252</v>
      </c>
      <c r="C271" s="253" t="s">
        <v>1373</v>
      </c>
      <c r="D271" s="253" t="s">
        <v>1839</v>
      </c>
      <c r="E271" s="253" t="s">
        <v>1445</v>
      </c>
      <c r="F271" s="253" t="s">
        <v>1485</v>
      </c>
      <c r="G271" s="253" t="s">
        <v>1788</v>
      </c>
      <c r="H271" s="253" t="s">
        <v>1485</v>
      </c>
      <c r="I271" s="253" t="s">
        <v>15077</v>
      </c>
      <c r="J271" s="253" t="s">
        <v>13897</v>
      </c>
      <c r="K271" s="253" t="s">
        <v>15064</v>
      </c>
      <c r="L271" s="188"/>
      <c r="M271" s="253"/>
      <c r="N271" s="188"/>
      <c r="O271" s="188"/>
      <c r="P271" s="188"/>
      <c r="Q271" s="189"/>
      <c r="R271" s="254">
        <v>5.9746799999999984</v>
      </c>
      <c r="S271" s="254">
        <v>0</v>
      </c>
      <c r="T271" s="254"/>
      <c r="U271" s="209"/>
    </row>
    <row r="272" spans="1:21" x14ac:dyDescent="0.25">
      <c r="A272" s="207" t="s">
        <v>324</v>
      </c>
      <c r="B272" s="253" t="s">
        <v>5252</v>
      </c>
      <c r="C272" s="253" t="s">
        <v>2393</v>
      </c>
      <c r="D272" s="253" t="s">
        <v>1839</v>
      </c>
      <c r="E272" s="253" t="s">
        <v>1372</v>
      </c>
      <c r="F272" s="253" t="s">
        <v>1542</v>
      </c>
      <c r="G272" s="253" t="s">
        <v>1787</v>
      </c>
      <c r="H272" s="253" t="s">
        <v>1486</v>
      </c>
      <c r="I272" s="253" t="s">
        <v>15077</v>
      </c>
      <c r="J272" s="253" t="s">
        <v>13897</v>
      </c>
      <c r="K272" s="253" t="s">
        <v>15064</v>
      </c>
      <c r="L272" s="188"/>
      <c r="M272" s="253"/>
      <c r="N272" s="188"/>
      <c r="O272" s="188"/>
      <c r="P272" s="188"/>
      <c r="Q272" s="189"/>
      <c r="R272" s="254">
        <v>4.2613200000000031</v>
      </c>
      <c r="S272" s="254">
        <v>0</v>
      </c>
      <c r="T272" s="254"/>
      <c r="U272" s="209"/>
    </row>
    <row r="273" spans="1:21" x14ac:dyDescent="0.25">
      <c r="A273" s="207" t="s">
        <v>325</v>
      </c>
      <c r="B273" s="253" t="s">
        <v>5252</v>
      </c>
      <c r="C273" s="253" t="s">
        <v>2393</v>
      </c>
      <c r="D273" s="253" t="s">
        <v>1839</v>
      </c>
      <c r="E273" s="253" t="s">
        <v>1372</v>
      </c>
      <c r="F273" s="253" t="s">
        <v>1542</v>
      </c>
      <c r="G273" s="253" t="s">
        <v>1788</v>
      </c>
      <c r="H273" s="253" t="s">
        <v>1486</v>
      </c>
      <c r="I273" s="253" t="s">
        <v>15077</v>
      </c>
      <c r="J273" s="253" t="s">
        <v>13897</v>
      </c>
      <c r="K273" s="253" t="s">
        <v>15064</v>
      </c>
      <c r="L273" s="188"/>
      <c r="M273" s="253"/>
      <c r="N273" s="188"/>
      <c r="O273" s="188"/>
      <c r="P273" s="188"/>
      <c r="Q273" s="189"/>
      <c r="R273" s="254">
        <v>3.1807199999999969</v>
      </c>
      <c r="S273" s="254">
        <v>0</v>
      </c>
      <c r="T273" s="254"/>
      <c r="U273" s="209"/>
    </row>
    <row r="274" spans="1:21" ht="31.5" x14ac:dyDescent="0.25">
      <c r="A274" s="207" t="s">
        <v>326</v>
      </c>
      <c r="B274" s="253" t="s">
        <v>5252</v>
      </c>
      <c r="C274" s="253" t="s">
        <v>1373</v>
      </c>
      <c r="D274" s="253" t="s">
        <v>1839</v>
      </c>
      <c r="E274" s="253" t="s">
        <v>1445</v>
      </c>
      <c r="F274" s="253" t="s">
        <v>1487</v>
      </c>
      <c r="G274" s="253" t="s">
        <v>1787</v>
      </c>
      <c r="H274" s="253" t="s">
        <v>1487</v>
      </c>
      <c r="I274" s="253" t="s">
        <v>15077</v>
      </c>
      <c r="J274" s="253" t="s">
        <v>13897</v>
      </c>
      <c r="K274" s="253" t="s">
        <v>15064</v>
      </c>
      <c r="L274" s="188"/>
      <c r="M274" s="253"/>
      <c r="N274" s="188"/>
      <c r="O274" s="188"/>
      <c r="P274" s="188"/>
      <c r="Q274" s="189"/>
      <c r="R274" s="254">
        <v>2.9707999999999992</v>
      </c>
      <c r="S274" s="254">
        <v>0</v>
      </c>
      <c r="T274" s="254"/>
      <c r="U274" s="210"/>
    </row>
    <row r="275" spans="1:21" ht="31.5" x14ac:dyDescent="0.25">
      <c r="A275" s="207" t="s">
        <v>327</v>
      </c>
      <c r="B275" s="253" t="s">
        <v>5252</v>
      </c>
      <c r="C275" s="253" t="s">
        <v>1373</v>
      </c>
      <c r="D275" s="253" t="s">
        <v>1839</v>
      </c>
      <c r="E275" s="253" t="s">
        <v>1445</v>
      </c>
      <c r="F275" s="253" t="s">
        <v>1487</v>
      </c>
      <c r="G275" s="253" t="s">
        <v>1788</v>
      </c>
      <c r="H275" s="253" t="s">
        <v>1487</v>
      </c>
      <c r="I275" s="253" t="s">
        <v>15077</v>
      </c>
      <c r="J275" s="253" t="s">
        <v>13897</v>
      </c>
      <c r="K275" s="253" t="s">
        <v>15064</v>
      </c>
      <c r="L275" s="188"/>
      <c r="M275" s="253"/>
      <c r="N275" s="188"/>
      <c r="O275" s="188"/>
      <c r="P275" s="188"/>
      <c r="Q275" s="189"/>
      <c r="R275" s="254">
        <v>4.2629600000000032</v>
      </c>
      <c r="S275" s="254">
        <v>0</v>
      </c>
      <c r="T275" s="254"/>
      <c r="U275" s="209"/>
    </row>
    <row r="276" spans="1:21" ht="31.5" x14ac:dyDescent="0.25">
      <c r="A276" s="207" t="s">
        <v>328</v>
      </c>
      <c r="B276" s="253" t="s">
        <v>5252</v>
      </c>
      <c r="C276" s="253" t="s">
        <v>14767</v>
      </c>
      <c r="D276" s="253" t="s">
        <v>1839</v>
      </c>
      <c r="E276" s="253" t="s">
        <v>1368</v>
      </c>
      <c r="F276" s="253" t="s">
        <v>14848</v>
      </c>
      <c r="G276" s="253" t="s">
        <v>1787</v>
      </c>
      <c r="H276" s="253" t="s">
        <v>1488</v>
      </c>
      <c r="I276" s="253" t="s">
        <v>15077</v>
      </c>
      <c r="J276" s="253" t="s">
        <v>13897</v>
      </c>
      <c r="K276" s="253" t="s">
        <v>15064</v>
      </c>
      <c r="L276" s="188"/>
      <c r="M276" s="253"/>
      <c r="N276" s="188"/>
      <c r="O276" s="188"/>
      <c r="P276" s="188"/>
      <c r="Q276" s="189"/>
      <c r="R276" s="254">
        <v>1.869741000000007</v>
      </c>
      <c r="S276" s="254">
        <v>0</v>
      </c>
      <c r="T276" s="254"/>
      <c r="U276" s="209"/>
    </row>
    <row r="277" spans="1:21" ht="31.5" x14ac:dyDescent="0.25">
      <c r="A277" s="207" t="s">
        <v>329</v>
      </c>
      <c r="B277" s="253" t="s">
        <v>5252</v>
      </c>
      <c r="C277" s="253" t="s">
        <v>14767</v>
      </c>
      <c r="D277" s="253" t="s">
        <v>1839</v>
      </c>
      <c r="E277" s="253" t="s">
        <v>1368</v>
      </c>
      <c r="F277" s="253" t="s">
        <v>14848</v>
      </c>
      <c r="G277" s="253" t="s">
        <v>1788</v>
      </c>
      <c r="H277" s="253" t="s">
        <v>1488</v>
      </c>
      <c r="I277" s="253" t="s">
        <v>15077</v>
      </c>
      <c r="J277" s="253" t="s">
        <v>13897</v>
      </c>
      <c r="K277" s="253" t="s">
        <v>15064</v>
      </c>
      <c r="L277" s="188"/>
      <c r="M277" s="253"/>
      <c r="N277" s="188"/>
      <c r="O277" s="188"/>
      <c r="P277" s="188"/>
      <c r="Q277" s="189"/>
      <c r="R277" s="254">
        <v>3.6952800000000048</v>
      </c>
      <c r="S277" s="254">
        <v>0</v>
      </c>
      <c r="T277" s="254"/>
      <c r="U277" s="209"/>
    </row>
    <row r="278" spans="1:21" ht="31.5" x14ac:dyDescent="0.25">
      <c r="A278" s="207" t="s">
        <v>330</v>
      </c>
      <c r="B278" s="253" t="s">
        <v>5252</v>
      </c>
      <c r="C278" s="253" t="s">
        <v>1373</v>
      </c>
      <c r="D278" s="253" t="s">
        <v>1839</v>
      </c>
      <c r="E278" s="253" t="s">
        <v>1445</v>
      </c>
      <c r="F278" s="253" t="s">
        <v>1487</v>
      </c>
      <c r="G278" s="253" t="s">
        <v>1787</v>
      </c>
      <c r="H278" s="253" t="s">
        <v>1489</v>
      </c>
      <c r="I278" s="253" t="s">
        <v>15077</v>
      </c>
      <c r="J278" s="253" t="s">
        <v>13897</v>
      </c>
      <c r="K278" s="253" t="s">
        <v>15064</v>
      </c>
      <c r="L278" s="188"/>
      <c r="M278" s="253"/>
      <c r="N278" s="188"/>
      <c r="O278" s="188"/>
      <c r="P278" s="188"/>
      <c r="Q278" s="189"/>
      <c r="R278" s="254">
        <v>2.5852199999999992</v>
      </c>
      <c r="S278" s="254">
        <v>0</v>
      </c>
      <c r="T278" s="254"/>
      <c r="U278" s="209"/>
    </row>
    <row r="279" spans="1:21" ht="31.5" x14ac:dyDescent="0.25">
      <c r="A279" s="207" t="s">
        <v>331</v>
      </c>
      <c r="B279" s="253" t="s">
        <v>5252</v>
      </c>
      <c r="C279" s="253" t="s">
        <v>1373</v>
      </c>
      <c r="D279" s="253" t="s">
        <v>1839</v>
      </c>
      <c r="E279" s="253" t="s">
        <v>1445</v>
      </c>
      <c r="F279" s="253" t="s">
        <v>1487</v>
      </c>
      <c r="G279" s="253" t="s">
        <v>1788</v>
      </c>
      <c r="H279" s="253" t="s">
        <v>1489</v>
      </c>
      <c r="I279" s="253" t="s">
        <v>15077</v>
      </c>
      <c r="J279" s="253" t="s">
        <v>13897</v>
      </c>
      <c r="K279" s="253" t="s">
        <v>15064</v>
      </c>
      <c r="L279" s="188"/>
      <c r="M279" s="253"/>
      <c r="N279" s="188"/>
      <c r="O279" s="188"/>
      <c r="P279" s="188"/>
      <c r="Q279" s="189"/>
      <c r="R279" s="254">
        <v>2.0704200000000004</v>
      </c>
      <c r="S279" s="254">
        <v>0</v>
      </c>
      <c r="T279" s="254"/>
      <c r="U279" s="209"/>
    </row>
    <row r="280" spans="1:21" x14ac:dyDescent="0.25">
      <c r="A280" s="207" t="s">
        <v>332</v>
      </c>
      <c r="B280" s="253" t="s">
        <v>5252</v>
      </c>
      <c r="C280" s="253" t="s">
        <v>2393</v>
      </c>
      <c r="D280" s="253" t="s">
        <v>1839</v>
      </c>
      <c r="E280" s="253" t="s">
        <v>1371</v>
      </c>
      <c r="F280" s="253" t="s">
        <v>14870</v>
      </c>
      <c r="G280" s="253" t="s">
        <v>1787</v>
      </c>
      <c r="H280" s="253" t="s">
        <v>1490</v>
      </c>
      <c r="I280" s="253" t="s">
        <v>15077</v>
      </c>
      <c r="J280" s="253" t="s">
        <v>13897</v>
      </c>
      <c r="K280" s="253" t="s">
        <v>15064</v>
      </c>
      <c r="L280" s="188"/>
      <c r="M280" s="253"/>
      <c r="N280" s="188"/>
      <c r="O280" s="188"/>
      <c r="P280" s="188"/>
      <c r="Q280" s="189"/>
      <c r="R280" s="254">
        <v>3.8543000000000029</v>
      </c>
      <c r="S280" s="254">
        <v>0</v>
      </c>
      <c r="T280" s="254"/>
      <c r="U280" s="210"/>
    </row>
    <row r="281" spans="1:21" x14ac:dyDescent="0.25">
      <c r="A281" s="207" t="s">
        <v>333</v>
      </c>
      <c r="B281" s="253" t="s">
        <v>5252</v>
      </c>
      <c r="C281" s="253" t="s">
        <v>1373</v>
      </c>
      <c r="D281" s="253" t="s">
        <v>1839</v>
      </c>
      <c r="E281" s="253" t="s">
        <v>1374</v>
      </c>
      <c r="F281" s="253" t="s">
        <v>14861</v>
      </c>
      <c r="G281" s="253" t="s">
        <v>1787</v>
      </c>
      <c r="H281" s="253" t="s">
        <v>1491</v>
      </c>
      <c r="I281" s="253" t="s">
        <v>15077</v>
      </c>
      <c r="J281" s="253" t="s">
        <v>13897</v>
      </c>
      <c r="K281" s="253" t="s">
        <v>15064</v>
      </c>
      <c r="L281" s="188"/>
      <c r="M281" s="253"/>
      <c r="N281" s="188"/>
      <c r="O281" s="188"/>
      <c r="P281" s="188"/>
      <c r="Q281" s="189"/>
      <c r="R281" s="254">
        <v>1.2101400000000024</v>
      </c>
      <c r="S281" s="254">
        <v>0</v>
      </c>
      <c r="T281" s="254"/>
      <c r="U281" s="210"/>
    </row>
    <row r="282" spans="1:21" x14ac:dyDescent="0.25">
      <c r="A282" s="207" t="s">
        <v>334</v>
      </c>
      <c r="B282" s="253" t="s">
        <v>5252</v>
      </c>
      <c r="C282" s="253" t="s">
        <v>1373</v>
      </c>
      <c r="D282" s="253" t="s">
        <v>1839</v>
      </c>
      <c r="E282" s="253" t="s">
        <v>1374</v>
      </c>
      <c r="F282" s="253" t="s">
        <v>14861</v>
      </c>
      <c r="G282" s="253" t="s">
        <v>1788</v>
      </c>
      <c r="H282" s="253" t="s">
        <v>1491</v>
      </c>
      <c r="I282" s="253" t="s">
        <v>15077</v>
      </c>
      <c r="J282" s="253" t="s">
        <v>13897</v>
      </c>
      <c r="K282" s="253" t="s">
        <v>15064</v>
      </c>
      <c r="L282" s="188"/>
      <c r="M282" s="253"/>
      <c r="N282" s="188"/>
      <c r="O282" s="188"/>
      <c r="P282" s="188"/>
      <c r="Q282" s="189"/>
      <c r="R282" s="254">
        <v>3.1448400000000039</v>
      </c>
      <c r="S282" s="254">
        <v>0</v>
      </c>
      <c r="T282" s="254"/>
      <c r="U282" s="209"/>
    </row>
    <row r="283" spans="1:21" x14ac:dyDescent="0.25">
      <c r="A283" s="207" t="s">
        <v>335</v>
      </c>
      <c r="B283" s="253" t="s">
        <v>2401</v>
      </c>
      <c r="C283" s="253" t="s">
        <v>14338</v>
      </c>
      <c r="D283" s="253" t="s">
        <v>1839</v>
      </c>
      <c r="E283" s="253" t="s">
        <v>14339</v>
      </c>
      <c r="F283" s="253" t="s">
        <v>14444</v>
      </c>
      <c r="G283" s="253" t="s">
        <v>1787</v>
      </c>
      <c r="H283" s="253" t="s">
        <v>1492</v>
      </c>
      <c r="I283" s="253" t="s">
        <v>15077</v>
      </c>
      <c r="J283" s="253" t="s">
        <v>13897</v>
      </c>
      <c r="K283" s="253" t="s">
        <v>15064</v>
      </c>
      <c r="L283" s="188"/>
      <c r="M283" s="253"/>
      <c r="N283" s="188"/>
      <c r="O283" s="188"/>
      <c r="P283" s="188"/>
      <c r="Q283" s="189"/>
      <c r="R283" s="254">
        <v>12.571293979999993</v>
      </c>
      <c r="S283" s="254">
        <v>0</v>
      </c>
      <c r="T283" s="254"/>
      <c r="U283" s="209"/>
    </row>
    <row r="284" spans="1:21" x14ac:dyDescent="0.25">
      <c r="A284" s="207" t="s">
        <v>336</v>
      </c>
      <c r="B284" s="253" t="s">
        <v>2401</v>
      </c>
      <c r="C284" s="253" t="s">
        <v>14338</v>
      </c>
      <c r="D284" s="253" t="s">
        <v>1839</v>
      </c>
      <c r="E284" s="253" t="s">
        <v>14339</v>
      </c>
      <c r="F284" s="253" t="s">
        <v>14444</v>
      </c>
      <c r="G284" s="253" t="s">
        <v>1790</v>
      </c>
      <c r="H284" s="253" t="s">
        <v>1492</v>
      </c>
      <c r="I284" s="253" t="s">
        <v>15077</v>
      </c>
      <c r="J284" s="253" t="s">
        <v>13897</v>
      </c>
      <c r="K284" s="253" t="s">
        <v>15064</v>
      </c>
      <c r="L284" s="188"/>
      <c r="M284" s="253"/>
      <c r="N284" s="188"/>
      <c r="O284" s="188"/>
      <c r="P284" s="188"/>
      <c r="Q284" s="189"/>
      <c r="R284" s="254">
        <v>11.370000000000005</v>
      </c>
      <c r="S284" s="254">
        <v>0</v>
      </c>
      <c r="T284" s="254"/>
      <c r="U284" s="209"/>
    </row>
    <row r="285" spans="1:21" x14ac:dyDescent="0.25">
      <c r="A285" s="207" t="s">
        <v>337</v>
      </c>
      <c r="B285" s="253" t="s">
        <v>2401</v>
      </c>
      <c r="C285" s="253" t="s">
        <v>14338</v>
      </c>
      <c r="D285" s="253" t="s">
        <v>1839</v>
      </c>
      <c r="E285" s="253" t="s">
        <v>14339</v>
      </c>
      <c r="F285" s="253" t="s">
        <v>14444</v>
      </c>
      <c r="G285" s="253" t="s">
        <v>1788</v>
      </c>
      <c r="H285" s="253" t="s">
        <v>1492</v>
      </c>
      <c r="I285" s="253" t="s">
        <v>15077</v>
      </c>
      <c r="J285" s="253" t="s">
        <v>13897</v>
      </c>
      <c r="K285" s="253" t="s">
        <v>15064</v>
      </c>
      <c r="L285" s="188"/>
      <c r="M285" s="253"/>
      <c r="N285" s="188"/>
      <c r="O285" s="188"/>
      <c r="P285" s="188"/>
      <c r="Q285" s="189"/>
      <c r="R285" s="254">
        <v>15.590759440000005</v>
      </c>
      <c r="S285" s="254">
        <v>0</v>
      </c>
      <c r="T285" s="254"/>
      <c r="U285" s="209"/>
    </row>
    <row r="286" spans="1:21" ht="31.5" x14ac:dyDescent="0.25">
      <c r="A286" s="207" t="s">
        <v>338</v>
      </c>
      <c r="B286" s="253" t="s">
        <v>5252</v>
      </c>
      <c r="C286" s="253" t="s">
        <v>2393</v>
      </c>
      <c r="D286" s="253" t="s">
        <v>1839</v>
      </c>
      <c r="E286" s="253" t="s">
        <v>1371</v>
      </c>
      <c r="F286" s="253" t="s">
        <v>14866</v>
      </c>
      <c r="G286" s="253" t="s">
        <v>1791</v>
      </c>
      <c r="H286" s="253" t="s">
        <v>1493</v>
      </c>
      <c r="I286" s="253" t="s">
        <v>15077</v>
      </c>
      <c r="J286" s="253" t="s">
        <v>13897</v>
      </c>
      <c r="K286" s="253" t="s">
        <v>15064</v>
      </c>
      <c r="L286" s="188"/>
      <c r="M286" s="253"/>
      <c r="N286" s="188"/>
      <c r="O286" s="188"/>
      <c r="P286" s="188"/>
      <c r="Q286" s="189"/>
      <c r="R286" s="254">
        <v>4.6612800000000014</v>
      </c>
      <c r="S286" s="254">
        <v>0</v>
      </c>
      <c r="T286" s="254"/>
      <c r="U286" s="209"/>
    </row>
    <row r="287" spans="1:21" ht="31.5" x14ac:dyDescent="0.25">
      <c r="A287" s="207" t="s">
        <v>339</v>
      </c>
      <c r="B287" s="253" t="s">
        <v>5252</v>
      </c>
      <c r="C287" s="253" t="s">
        <v>2393</v>
      </c>
      <c r="D287" s="253" t="s">
        <v>1839</v>
      </c>
      <c r="E287" s="253" t="s">
        <v>1371</v>
      </c>
      <c r="F287" s="253" t="s">
        <v>14866</v>
      </c>
      <c r="G287" s="253" t="s">
        <v>1791</v>
      </c>
      <c r="H287" s="253" t="s">
        <v>1493</v>
      </c>
      <c r="I287" s="253" t="s">
        <v>15077</v>
      </c>
      <c r="J287" s="253" t="s">
        <v>13897</v>
      </c>
      <c r="K287" s="253" t="s">
        <v>15064</v>
      </c>
      <c r="L287" s="188"/>
      <c r="M287" s="253"/>
      <c r="N287" s="188"/>
      <c r="O287" s="188"/>
      <c r="P287" s="188"/>
      <c r="Q287" s="189"/>
      <c r="R287" s="254">
        <v>0</v>
      </c>
      <c r="S287" s="254">
        <v>0</v>
      </c>
      <c r="T287" s="254"/>
      <c r="U287" s="209"/>
    </row>
    <row r="288" spans="1:21" ht="31.5" x14ac:dyDescent="0.25">
      <c r="A288" s="207" t="s">
        <v>340</v>
      </c>
      <c r="B288" s="253" t="s">
        <v>5252</v>
      </c>
      <c r="C288" s="253" t="s">
        <v>2393</v>
      </c>
      <c r="D288" s="253" t="s">
        <v>1839</v>
      </c>
      <c r="E288" s="253" t="s">
        <v>1371</v>
      </c>
      <c r="F288" s="253" t="s">
        <v>14866</v>
      </c>
      <c r="G288" s="253" t="s">
        <v>1802</v>
      </c>
      <c r="H288" s="253" t="s">
        <v>1493</v>
      </c>
      <c r="I288" s="253" t="s">
        <v>15077</v>
      </c>
      <c r="J288" s="253" t="s">
        <v>13897</v>
      </c>
      <c r="K288" s="253" t="s">
        <v>15064</v>
      </c>
      <c r="L288" s="188"/>
      <c r="M288" s="253"/>
      <c r="N288" s="188"/>
      <c r="O288" s="188"/>
      <c r="P288" s="188"/>
      <c r="Q288" s="189"/>
      <c r="R288" s="254">
        <v>6.9406399999999984</v>
      </c>
      <c r="S288" s="254">
        <v>0</v>
      </c>
      <c r="T288" s="254"/>
      <c r="U288" s="209"/>
    </row>
    <row r="289" spans="1:21" x14ac:dyDescent="0.25">
      <c r="A289" s="207" t="s">
        <v>341</v>
      </c>
      <c r="B289" s="253" t="s">
        <v>5252</v>
      </c>
      <c r="C289" s="253" t="s">
        <v>2393</v>
      </c>
      <c r="D289" s="253" t="s">
        <v>1839</v>
      </c>
      <c r="E289" s="253" t="s">
        <v>1371</v>
      </c>
      <c r="F289" s="253" t="s">
        <v>14870</v>
      </c>
      <c r="G289" s="253" t="s">
        <v>1787</v>
      </c>
      <c r="H289" s="253" t="s">
        <v>1494</v>
      </c>
      <c r="I289" s="253" t="s">
        <v>15077</v>
      </c>
      <c r="J289" s="253" t="s">
        <v>13897</v>
      </c>
      <c r="K289" s="253" t="s">
        <v>15064</v>
      </c>
      <c r="L289" s="188"/>
      <c r="M289" s="253"/>
      <c r="N289" s="188"/>
      <c r="O289" s="188"/>
      <c r="P289" s="188"/>
      <c r="Q289" s="189"/>
      <c r="R289" s="254">
        <v>3.9071399999999983</v>
      </c>
      <c r="S289" s="254">
        <v>0</v>
      </c>
      <c r="T289" s="254"/>
      <c r="U289" s="209"/>
    </row>
    <row r="290" spans="1:21" x14ac:dyDescent="0.25">
      <c r="A290" s="207" t="s">
        <v>342</v>
      </c>
      <c r="B290" s="253" t="s">
        <v>5252</v>
      </c>
      <c r="C290" s="253" t="s">
        <v>2393</v>
      </c>
      <c r="D290" s="253" t="s">
        <v>1839</v>
      </c>
      <c r="E290" s="253" t="s">
        <v>1371</v>
      </c>
      <c r="F290" s="253" t="s">
        <v>14870</v>
      </c>
      <c r="G290" s="253" t="s">
        <v>1788</v>
      </c>
      <c r="H290" s="253" t="s">
        <v>1494</v>
      </c>
      <c r="I290" s="253" t="s">
        <v>15077</v>
      </c>
      <c r="J290" s="253" t="s">
        <v>13897</v>
      </c>
      <c r="K290" s="253" t="s">
        <v>15064</v>
      </c>
      <c r="L290" s="188"/>
      <c r="M290" s="253"/>
      <c r="N290" s="188"/>
      <c r="O290" s="188"/>
      <c r="P290" s="188"/>
      <c r="Q290" s="189"/>
      <c r="R290" s="254">
        <v>3.3057599999999998</v>
      </c>
      <c r="S290" s="254">
        <v>0</v>
      </c>
      <c r="T290" s="254"/>
      <c r="U290" s="209"/>
    </row>
    <row r="291" spans="1:21" x14ac:dyDescent="0.25">
      <c r="A291" s="207" t="s">
        <v>343</v>
      </c>
      <c r="B291" s="253" t="s">
        <v>2401</v>
      </c>
      <c r="C291" s="253" t="s">
        <v>14338</v>
      </c>
      <c r="D291" s="253" t="s">
        <v>1839</v>
      </c>
      <c r="E291" s="253" t="s">
        <v>14347</v>
      </c>
      <c r="F291" s="253" t="s">
        <v>14360</v>
      </c>
      <c r="G291" s="253" t="s">
        <v>1782</v>
      </c>
      <c r="H291" s="253" t="s">
        <v>1495</v>
      </c>
      <c r="I291" s="253" t="s">
        <v>15077</v>
      </c>
      <c r="J291" s="253" t="s">
        <v>13897</v>
      </c>
      <c r="K291" s="253" t="s">
        <v>15064</v>
      </c>
      <c r="L291" s="188"/>
      <c r="M291" s="253"/>
      <c r="N291" s="188"/>
      <c r="O291" s="188"/>
      <c r="P291" s="188"/>
      <c r="Q291" s="189"/>
      <c r="R291" s="254">
        <v>14.736000000000001</v>
      </c>
      <c r="S291" s="254">
        <v>0</v>
      </c>
      <c r="T291" s="254"/>
      <c r="U291" s="209"/>
    </row>
    <row r="292" spans="1:21" x14ac:dyDescent="0.25">
      <c r="A292" s="207" t="s">
        <v>344</v>
      </c>
      <c r="B292" s="253" t="s">
        <v>2401</v>
      </c>
      <c r="C292" s="253" t="s">
        <v>14338</v>
      </c>
      <c r="D292" s="253" t="s">
        <v>1839</v>
      </c>
      <c r="E292" s="253" t="s">
        <v>14347</v>
      </c>
      <c r="F292" s="253" t="s">
        <v>14360</v>
      </c>
      <c r="G292" s="253" t="s">
        <v>1783</v>
      </c>
      <c r="H292" s="253" t="s">
        <v>1495</v>
      </c>
      <c r="I292" s="253" t="s">
        <v>15077</v>
      </c>
      <c r="J292" s="253" t="s">
        <v>13897</v>
      </c>
      <c r="K292" s="253" t="s">
        <v>15064</v>
      </c>
      <c r="L292" s="188"/>
      <c r="M292" s="253"/>
      <c r="N292" s="188"/>
      <c r="O292" s="188"/>
      <c r="P292" s="188"/>
      <c r="Q292" s="189"/>
      <c r="R292" s="254">
        <v>11.22</v>
      </c>
      <c r="S292" s="254">
        <v>0</v>
      </c>
      <c r="T292" s="254"/>
      <c r="U292" s="209"/>
    </row>
    <row r="293" spans="1:21" x14ac:dyDescent="0.25">
      <c r="A293" s="207" t="s">
        <v>345</v>
      </c>
      <c r="B293" s="253" t="s">
        <v>2401</v>
      </c>
      <c r="C293" s="253" t="s">
        <v>14338</v>
      </c>
      <c r="D293" s="253" t="s">
        <v>1839</v>
      </c>
      <c r="E293" s="253" t="s">
        <v>14347</v>
      </c>
      <c r="F293" s="253" t="s">
        <v>14360</v>
      </c>
      <c r="G293" s="253" t="s">
        <v>1784</v>
      </c>
      <c r="H293" s="253" t="s">
        <v>1495</v>
      </c>
      <c r="I293" s="253" t="s">
        <v>15077</v>
      </c>
      <c r="J293" s="253" t="s">
        <v>13897</v>
      </c>
      <c r="K293" s="253" t="s">
        <v>15064</v>
      </c>
      <c r="L293" s="188"/>
      <c r="M293" s="253"/>
      <c r="N293" s="188"/>
      <c r="O293" s="188"/>
      <c r="P293" s="188"/>
      <c r="Q293" s="189"/>
      <c r="R293" s="254">
        <v>15.401279999999998</v>
      </c>
      <c r="S293" s="254">
        <v>0</v>
      </c>
      <c r="T293" s="254"/>
      <c r="U293" s="210"/>
    </row>
    <row r="294" spans="1:21" x14ac:dyDescent="0.25">
      <c r="A294" s="207" t="s">
        <v>346</v>
      </c>
      <c r="B294" s="253" t="s">
        <v>2401</v>
      </c>
      <c r="C294" s="253" t="s">
        <v>14205</v>
      </c>
      <c r="D294" s="253" t="s">
        <v>1839</v>
      </c>
      <c r="E294" s="253" t="s">
        <v>3569</v>
      </c>
      <c r="F294" s="253" t="s">
        <v>14218</v>
      </c>
      <c r="G294" s="253" t="s">
        <v>1782</v>
      </c>
      <c r="H294" s="253" t="s">
        <v>1496</v>
      </c>
      <c r="I294" s="253" t="s">
        <v>15077</v>
      </c>
      <c r="J294" s="253" t="s">
        <v>13897</v>
      </c>
      <c r="K294" s="253" t="s">
        <v>15064</v>
      </c>
      <c r="L294" s="188"/>
      <c r="M294" s="253"/>
      <c r="N294" s="188"/>
      <c r="O294" s="188"/>
      <c r="P294" s="188"/>
      <c r="Q294" s="189"/>
      <c r="R294" s="254">
        <v>15.728399999999999</v>
      </c>
      <c r="S294" s="254">
        <v>0</v>
      </c>
      <c r="T294" s="254"/>
      <c r="U294" s="209"/>
    </row>
    <row r="295" spans="1:21" x14ac:dyDescent="0.25">
      <c r="A295" s="207" t="s">
        <v>347</v>
      </c>
      <c r="B295" s="253" t="s">
        <v>2401</v>
      </c>
      <c r="C295" s="253" t="s">
        <v>14205</v>
      </c>
      <c r="D295" s="253" t="s">
        <v>1839</v>
      </c>
      <c r="E295" s="253" t="s">
        <v>3569</v>
      </c>
      <c r="F295" s="253" t="s">
        <v>14218</v>
      </c>
      <c r="G295" s="253" t="s">
        <v>1783</v>
      </c>
      <c r="H295" s="253" t="s">
        <v>1496</v>
      </c>
      <c r="I295" s="253" t="s">
        <v>15077</v>
      </c>
      <c r="J295" s="253" t="s">
        <v>13897</v>
      </c>
      <c r="K295" s="253" t="s">
        <v>15064</v>
      </c>
      <c r="L295" s="188"/>
      <c r="M295" s="253"/>
      <c r="N295" s="188"/>
      <c r="O295" s="188"/>
      <c r="P295" s="188"/>
      <c r="Q295" s="189"/>
      <c r="R295" s="254">
        <v>18.183599999999995</v>
      </c>
      <c r="S295" s="254">
        <v>0</v>
      </c>
      <c r="T295" s="254"/>
      <c r="U295" s="209"/>
    </row>
    <row r="296" spans="1:21" x14ac:dyDescent="0.25">
      <c r="A296" s="207" t="s">
        <v>348</v>
      </c>
      <c r="B296" s="253" t="s">
        <v>2401</v>
      </c>
      <c r="C296" s="253" t="s">
        <v>14205</v>
      </c>
      <c r="D296" s="253" t="s">
        <v>1839</v>
      </c>
      <c r="E296" s="253" t="s">
        <v>3569</v>
      </c>
      <c r="F296" s="253" t="s">
        <v>14218</v>
      </c>
      <c r="G296" s="253" t="s">
        <v>1784</v>
      </c>
      <c r="H296" s="253" t="s">
        <v>1496</v>
      </c>
      <c r="I296" s="253" t="s">
        <v>15077</v>
      </c>
      <c r="J296" s="253" t="s">
        <v>13897</v>
      </c>
      <c r="K296" s="253" t="s">
        <v>15064</v>
      </c>
      <c r="L296" s="188"/>
      <c r="M296" s="253"/>
      <c r="N296" s="188"/>
      <c r="O296" s="188"/>
      <c r="P296" s="188"/>
      <c r="Q296" s="189"/>
      <c r="R296" s="254">
        <v>16.052399999999995</v>
      </c>
      <c r="S296" s="254">
        <v>0</v>
      </c>
      <c r="T296" s="254"/>
      <c r="U296" s="209"/>
    </row>
    <row r="297" spans="1:21" x14ac:dyDescent="0.25">
      <c r="A297" s="207" t="s">
        <v>349</v>
      </c>
      <c r="B297" s="253" t="s">
        <v>2401</v>
      </c>
      <c r="C297" s="253" t="s">
        <v>14205</v>
      </c>
      <c r="D297" s="253" t="s">
        <v>1839</v>
      </c>
      <c r="E297" s="253" t="s">
        <v>3569</v>
      </c>
      <c r="F297" s="253" t="s">
        <v>14218</v>
      </c>
      <c r="G297" s="253" t="s">
        <v>1785</v>
      </c>
      <c r="H297" s="253" t="s">
        <v>1496</v>
      </c>
      <c r="I297" s="253" t="s">
        <v>15077</v>
      </c>
      <c r="J297" s="253" t="s">
        <v>13897</v>
      </c>
      <c r="K297" s="253" t="s">
        <v>15064</v>
      </c>
      <c r="L297" s="188"/>
      <c r="M297" s="253"/>
      <c r="N297" s="188"/>
      <c r="O297" s="188"/>
      <c r="P297" s="188"/>
      <c r="Q297" s="189"/>
      <c r="R297" s="254">
        <v>8.6171999999999986</v>
      </c>
      <c r="S297" s="254">
        <v>0</v>
      </c>
      <c r="T297" s="254"/>
      <c r="U297" s="209"/>
    </row>
    <row r="298" spans="1:21" x14ac:dyDescent="0.25">
      <c r="A298" s="207" t="s">
        <v>350</v>
      </c>
      <c r="B298" s="253" t="s">
        <v>5252</v>
      </c>
      <c r="C298" s="253" t="s">
        <v>2393</v>
      </c>
      <c r="D298" s="253" t="s">
        <v>1839</v>
      </c>
      <c r="E298" s="253" t="s">
        <v>2393</v>
      </c>
      <c r="F298" s="253" t="s">
        <v>1418</v>
      </c>
      <c r="G298" s="253" t="s">
        <v>1787</v>
      </c>
      <c r="H298" s="253" t="s">
        <v>1497</v>
      </c>
      <c r="I298" s="253" t="s">
        <v>15077</v>
      </c>
      <c r="J298" s="253" t="s">
        <v>13897</v>
      </c>
      <c r="K298" s="253" t="s">
        <v>15064</v>
      </c>
      <c r="L298" s="188"/>
      <c r="M298" s="253"/>
      <c r="N298" s="188"/>
      <c r="O298" s="188"/>
      <c r="P298" s="188"/>
      <c r="Q298" s="189"/>
      <c r="R298" s="254">
        <v>11.27712</v>
      </c>
      <c r="S298" s="254">
        <v>0</v>
      </c>
      <c r="T298" s="254"/>
      <c r="U298" s="209"/>
    </row>
    <row r="299" spans="1:21" x14ac:dyDescent="0.25">
      <c r="A299" s="207" t="s">
        <v>351</v>
      </c>
      <c r="B299" s="253" t="s">
        <v>5252</v>
      </c>
      <c r="C299" s="253" t="s">
        <v>2393</v>
      </c>
      <c r="D299" s="253" t="s">
        <v>1839</v>
      </c>
      <c r="E299" s="253" t="s">
        <v>2393</v>
      </c>
      <c r="F299" s="253" t="s">
        <v>1418</v>
      </c>
      <c r="G299" s="253" t="s">
        <v>1788</v>
      </c>
      <c r="H299" s="253" t="s">
        <v>1497</v>
      </c>
      <c r="I299" s="253" t="s">
        <v>15077</v>
      </c>
      <c r="J299" s="253" t="s">
        <v>13897</v>
      </c>
      <c r="K299" s="253" t="s">
        <v>15064</v>
      </c>
      <c r="L299" s="188"/>
      <c r="M299" s="253"/>
      <c r="N299" s="188"/>
      <c r="O299" s="188"/>
      <c r="P299" s="188"/>
      <c r="Q299" s="189"/>
      <c r="R299" s="254">
        <v>1.8795200000000001</v>
      </c>
      <c r="S299" s="254">
        <v>0</v>
      </c>
      <c r="T299" s="254"/>
      <c r="U299" s="209"/>
    </row>
    <row r="300" spans="1:21" ht="31.5" x14ac:dyDescent="0.25">
      <c r="A300" s="207" t="s">
        <v>352</v>
      </c>
      <c r="B300" s="253" t="s">
        <v>2401</v>
      </c>
      <c r="C300" s="253" t="s">
        <v>14338</v>
      </c>
      <c r="D300" s="253" t="s">
        <v>14347</v>
      </c>
      <c r="E300" s="253" t="s">
        <v>14347</v>
      </c>
      <c r="F300" s="253" t="s">
        <v>14360</v>
      </c>
      <c r="G300" s="253" t="s">
        <v>1791</v>
      </c>
      <c r="H300" s="253" t="s">
        <v>1498</v>
      </c>
      <c r="I300" s="253" t="s">
        <v>15077</v>
      </c>
      <c r="J300" s="253" t="s">
        <v>13897</v>
      </c>
      <c r="K300" s="253" t="s">
        <v>15064</v>
      </c>
      <c r="L300" s="188"/>
      <c r="M300" s="253"/>
      <c r="N300" s="188"/>
      <c r="O300" s="188"/>
      <c r="P300" s="188"/>
      <c r="Q300" s="189"/>
      <c r="R300" s="254">
        <v>18.199079999999999</v>
      </c>
      <c r="S300" s="254">
        <v>0</v>
      </c>
      <c r="T300" s="254"/>
      <c r="U300" s="209"/>
    </row>
    <row r="301" spans="1:21" ht="31.5" x14ac:dyDescent="0.25">
      <c r="A301" s="207" t="s">
        <v>353</v>
      </c>
      <c r="B301" s="253" t="s">
        <v>2401</v>
      </c>
      <c r="C301" s="253" t="s">
        <v>14338</v>
      </c>
      <c r="D301" s="253" t="s">
        <v>1839</v>
      </c>
      <c r="E301" s="253" t="s">
        <v>14347</v>
      </c>
      <c r="F301" s="253" t="s">
        <v>14360</v>
      </c>
      <c r="G301" s="253" t="s">
        <v>1802</v>
      </c>
      <c r="H301" s="253" t="s">
        <v>1498</v>
      </c>
      <c r="I301" s="253" t="s">
        <v>15077</v>
      </c>
      <c r="J301" s="253" t="s">
        <v>13897</v>
      </c>
      <c r="K301" s="253" t="s">
        <v>15064</v>
      </c>
      <c r="L301" s="188"/>
      <c r="M301" s="253"/>
      <c r="N301" s="188"/>
      <c r="O301" s="188"/>
      <c r="P301" s="188"/>
      <c r="Q301" s="189"/>
      <c r="R301" s="254">
        <v>21.293640000000007</v>
      </c>
      <c r="S301" s="254">
        <v>0</v>
      </c>
      <c r="T301" s="254"/>
      <c r="U301" s="209"/>
    </row>
    <row r="302" spans="1:21" x14ac:dyDescent="0.25">
      <c r="A302" s="207" t="s">
        <v>354</v>
      </c>
      <c r="B302" s="253" t="s">
        <v>5252</v>
      </c>
      <c r="C302" s="253" t="s">
        <v>2393</v>
      </c>
      <c r="D302" s="253" t="s">
        <v>1839</v>
      </c>
      <c r="E302" s="253" t="s">
        <v>1371</v>
      </c>
      <c r="F302" s="253" t="s">
        <v>14870</v>
      </c>
      <c r="G302" s="253" t="s">
        <v>1787</v>
      </c>
      <c r="H302" s="253" t="s">
        <v>1499</v>
      </c>
      <c r="I302" s="253" t="s">
        <v>15077</v>
      </c>
      <c r="J302" s="253" t="s">
        <v>13897</v>
      </c>
      <c r="K302" s="253" t="s">
        <v>15064</v>
      </c>
      <c r="L302" s="188"/>
      <c r="M302" s="253"/>
      <c r="N302" s="188"/>
      <c r="O302" s="188"/>
      <c r="P302" s="188"/>
      <c r="Q302" s="189"/>
      <c r="R302" s="254">
        <v>1.4326400000000012</v>
      </c>
      <c r="S302" s="254">
        <v>0</v>
      </c>
      <c r="T302" s="254"/>
      <c r="U302" s="209"/>
    </row>
    <row r="303" spans="1:21" x14ac:dyDescent="0.25">
      <c r="A303" s="207" t="s">
        <v>355</v>
      </c>
      <c r="B303" s="253" t="s">
        <v>5252</v>
      </c>
      <c r="C303" s="253" t="s">
        <v>2393</v>
      </c>
      <c r="D303" s="253" t="s">
        <v>1839</v>
      </c>
      <c r="E303" s="253" t="s">
        <v>1371</v>
      </c>
      <c r="F303" s="253" t="s">
        <v>14870</v>
      </c>
      <c r="G303" s="253" t="s">
        <v>1788</v>
      </c>
      <c r="H303" s="253" t="s">
        <v>1499</v>
      </c>
      <c r="I303" s="253" t="s">
        <v>15077</v>
      </c>
      <c r="J303" s="253" t="s">
        <v>13897</v>
      </c>
      <c r="K303" s="253" t="s">
        <v>15064</v>
      </c>
      <c r="L303" s="188"/>
      <c r="M303" s="253"/>
      <c r="N303" s="188"/>
      <c r="O303" s="188"/>
      <c r="P303" s="188"/>
      <c r="Q303" s="189"/>
      <c r="R303" s="254">
        <v>3.26864</v>
      </c>
      <c r="S303" s="254">
        <v>0</v>
      </c>
      <c r="T303" s="254"/>
      <c r="U303" s="209"/>
    </row>
    <row r="304" spans="1:21" x14ac:dyDescent="0.25">
      <c r="A304" s="207" t="s">
        <v>356</v>
      </c>
      <c r="B304" s="253" t="s">
        <v>2401</v>
      </c>
      <c r="C304" s="253" t="s">
        <v>14338</v>
      </c>
      <c r="D304" s="253" t="s">
        <v>1839</v>
      </c>
      <c r="E304" s="253" t="s">
        <v>14352</v>
      </c>
      <c r="F304" s="253" t="s">
        <v>14397</v>
      </c>
      <c r="G304" s="253" t="s">
        <v>1795</v>
      </c>
      <c r="H304" s="253" t="s">
        <v>1500</v>
      </c>
      <c r="I304" s="253" t="s">
        <v>15077</v>
      </c>
      <c r="J304" s="253" t="s">
        <v>13897</v>
      </c>
      <c r="K304" s="253" t="s">
        <v>15064</v>
      </c>
      <c r="L304" s="188"/>
      <c r="M304" s="253"/>
      <c r="N304" s="188"/>
      <c r="O304" s="188"/>
      <c r="P304" s="188"/>
      <c r="Q304" s="189"/>
      <c r="R304" s="254">
        <v>12.744239999999998</v>
      </c>
      <c r="S304" s="254">
        <v>0</v>
      </c>
      <c r="T304" s="254"/>
      <c r="U304" s="209"/>
    </row>
    <row r="305" spans="1:21" x14ac:dyDescent="0.25">
      <c r="A305" s="207" t="s">
        <v>357</v>
      </c>
      <c r="B305" s="253" t="s">
        <v>2401</v>
      </c>
      <c r="C305" s="253" t="s">
        <v>14338</v>
      </c>
      <c r="D305" s="253" t="s">
        <v>1839</v>
      </c>
      <c r="E305" s="253" t="s">
        <v>14352</v>
      </c>
      <c r="F305" s="253" t="s">
        <v>14397</v>
      </c>
      <c r="G305" s="253" t="s">
        <v>1796</v>
      </c>
      <c r="H305" s="253" t="s">
        <v>1500</v>
      </c>
      <c r="I305" s="253" t="s">
        <v>15077</v>
      </c>
      <c r="J305" s="253" t="s">
        <v>13897</v>
      </c>
      <c r="K305" s="253" t="s">
        <v>15064</v>
      </c>
      <c r="L305" s="188"/>
      <c r="M305" s="253"/>
      <c r="N305" s="188"/>
      <c r="O305" s="188"/>
      <c r="P305" s="188"/>
      <c r="Q305" s="189"/>
      <c r="R305" s="254">
        <v>13.460399999999996</v>
      </c>
      <c r="S305" s="254">
        <v>0</v>
      </c>
      <c r="T305" s="254"/>
      <c r="U305" s="209"/>
    </row>
    <row r="306" spans="1:21" x14ac:dyDescent="0.25">
      <c r="A306" s="207" t="s">
        <v>358</v>
      </c>
      <c r="B306" s="253" t="s">
        <v>2401</v>
      </c>
      <c r="C306" s="253" t="s">
        <v>14338</v>
      </c>
      <c r="D306" s="253" t="s">
        <v>1839</v>
      </c>
      <c r="E306" s="253" t="s">
        <v>14352</v>
      </c>
      <c r="F306" s="253" t="s">
        <v>14397</v>
      </c>
      <c r="G306" s="253" t="s">
        <v>1797</v>
      </c>
      <c r="H306" s="253" t="s">
        <v>1500</v>
      </c>
      <c r="I306" s="253" t="s">
        <v>15077</v>
      </c>
      <c r="J306" s="253" t="s">
        <v>13897</v>
      </c>
      <c r="K306" s="253" t="s">
        <v>15064</v>
      </c>
      <c r="L306" s="188"/>
      <c r="M306" s="253"/>
      <c r="N306" s="188"/>
      <c r="O306" s="188"/>
      <c r="P306" s="188"/>
      <c r="Q306" s="189"/>
      <c r="R306" s="254">
        <v>15.654840000000013</v>
      </c>
      <c r="S306" s="254">
        <v>0</v>
      </c>
      <c r="T306" s="254"/>
      <c r="U306" s="209"/>
    </row>
    <row r="307" spans="1:21" x14ac:dyDescent="0.25">
      <c r="A307" s="207" t="s">
        <v>359</v>
      </c>
      <c r="B307" s="253" t="s">
        <v>2401</v>
      </c>
      <c r="C307" s="253" t="s">
        <v>14338</v>
      </c>
      <c r="D307" s="253" t="s">
        <v>1839</v>
      </c>
      <c r="E307" s="253" t="s">
        <v>14352</v>
      </c>
      <c r="F307" s="253" t="s">
        <v>14397</v>
      </c>
      <c r="G307" s="253" t="s">
        <v>1798</v>
      </c>
      <c r="H307" s="253" t="s">
        <v>1500</v>
      </c>
      <c r="I307" s="253" t="s">
        <v>15077</v>
      </c>
      <c r="J307" s="253" t="s">
        <v>13897</v>
      </c>
      <c r="K307" s="253" t="s">
        <v>15064</v>
      </c>
      <c r="L307" s="188"/>
      <c r="M307" s="253"/>
      <c r="N307" s="188"/>
      <c r="O307" s="188"/>
      <c r="P307" s="188"/>
      <c r="Q307" s="189"/>
      <c r="R307" s="254">
        <v>8.0433600000000016</v>
      </c>
      <c r="S307" s="254">
        <v>0</v>
      </c>
      <c r="T307" s="254"/>
      <c r="U307" s="209"/>
    </row>
    <row r="308" spans="1:21" ht="31.5" x14ac:dyDescent="0.25">
      <c r="A308" s="207" t="s">
        <v>360</v>
      </c>
      <c r="B308" s="253"/>
      <c r="C308" s="253"/>
      <c r="D308" s="253" t="s">
        <v>1839</v>
      </c>
      <c r="E308" s="253"/>
      <c r="F308" s="253"/>
      <c r="G308" s="253" t="s">
        <v>1814</v>
      </c>
      <c r="H308" s="253" t="s">
        <v>1501</v>
      </c>
      <c r="I308" s="253" t="s">
        <v>15077</v>
      </c>
      <c r="J308" s="253" t="s">
        <v>13897</v>
      </c>
      <c r="K308" s="253" t="s">
        <v>15064</v>
      </c>
      <c r="L308" s="188"/>
      <c r="M308" s="253"/>
      <c r="N308" s="188"/>
      <c r="O308" s="188"/>
      <c r="P308" s="188"/>
      <c r="Q308" s="189"/>
      <c r="R308" s="254">
        <v>1.7729999999999999</v>
      </c>
      <c r="S308" s="254">
        <v>0</v>
      </c>
      <c r="T308" s="254"/>
      <c r="U308" s="209"/>
    </row>
    <row r="309" spans="1:21" ht="31.5" x14ac:dyDescent="0.25">
      <c r="A309" s="207" t="s">
        <v>361</v>
      </c>
      <c r="B309" s="253" t="s">
        <v>5252</v>
      </c>
      <c r="C309" s="253" t="s">
        <v>14767</v>
      </c>
      <c r="D309" s="253" t="s">
        <v>1839</v>
      </c>
      <c r="E309" s="253" t="s">
        <v>14775</v>
      </c>
      <c r="F309" s="253" t="s">
        <v>14775</v>
      </c>
      <c r="G309" s="253" t="s">
        <v>1787</v>
      </c>
      <c r="H309" s="253" t="s">
        <v>1502</v>
      </c>
      <c r="I309" s="253" t="s">
        <v>15077</v>
      </c>
      <c r="J309" s="253" t="s">
        <v>13897</v>
      </c>
      <c r="K309" s="253" t="s">
        <v>15064</v>
      </c>
      <c r="L309" s="188"/>
      <c r="M309" s="253"/>
      <c r="N309" s="188"/>
      <c r="O309" s="188"/>
      <c r="P309" s="188"/>
      <c r="Q309" s="189"/>
      <c r="R309" s="254">
        <v>6.3100799999999948</v>
      </c>
      <c r="S309" s="254">
        <v>0</v>
      </c>
      <c r="T309" s="254"/>
      <c r="U309" s="209"/>
    </row>
    <row r="310" spans="1:21" ht="31.5" x14ac:dyDescent="0.25">
      <c r="A310" s="207" t="s">
        <v>362</v>
      </c>
      <c r="B310" s="253" t="s">
        <v>5252</v>
      </c>
      <c r="C310" s="253" t="s">
        <v>14767</v>
      </c>
      <c r="D310" s="253" t="s">
        <v>1839</v>
      </c>
      <c r="E310" s="253" t="s">
        <v>14775</v>
      </c>
      <c r="F310" s="253" t="s">
        <v>14775</v>
      </c>
      <c r="G310" s="253" t="s">
        <v>1788</v>
      </c>
      <c r="H310" s="253" t="s">
        <v>1502</v>
      </c>
      <c r="I310" s="253" t="s">
        <v>15077</v>
      </c>
      <c r="J310" s="253" t="s">
        <v>13897</v>
      </c>
      <c r="K310" s="253" t="s">
        <v>15064</v>
      </c>
      <c r="L310" s="188"/>
      <c r="M310" s="253"/>
      <c r="N310" s="188"/>
      <c r="O310" s="188"/>
      <c r="P310" s="188"/>
      <c r="Q310" s="189"/>
      <c r="R310" s="254">
        <v>12.668520000000004</v>
      </c>
      <c r="S310" s="254">
        <v>0</v>
      </c>
      <c r="T310" s="254"/>
      <c r="U310" s="209"/>
    </row>
    <row r="311" spans="1:21" ht="31.5" x14ac:dyDescent="0.25">
      <c r="A311" s="207" t="s">
        <v>363</v>
      </c>
      <c r="B311" s="253" t="s">
        <v>5252</v>
      </c>
      <c r="C311" s="253" t="s">
        <v>14767</v>
      </c>
      <c r="D311" s="253" t="s">
        <v>1839</v>
      </c>
      <c r="E311" s="253" t="s">
        <v>14775</v>
      </c>
      <c r="F311" s="253" t="s">
        <v>14775</v>
      </c>
      <c r="G311" s="253" t="s">
        <v>1789</v>
      </c>
      <c r="H311" s="253" t="s">
        <v>1502</v>
      </c>
      <c r="I311" s="253" t="s">
        <v>15077</v>
      </c>
      <c r="J311" s="253" t="s">
        <v>13897</v>
      </c>
      <c r="K311" s="253" t="s">
        <v>15064</v>
      </c>
      <c r="L311" s="188"/>
      <c r="M311" s="253"/>
      <c r="N311" s="188"/>
      <c r="O311" s="188"/>
      <c r="P311" s="188"/>
      <c r="Q311" s="189"/>
      <c r="R311" s="254">
        <v>5.9932800000000004</v>
      </c>
      <c r="S311" s="254">
        <v>0</v>
      </c>
      <c r="T311" s="254"/>
      <c r="U311" s="210"/>
    </row>
    <row r="312" spans="1:21" ht="31.5" x14ac:dyDescent="0.25">
      <c r="A312" s="207" t="s">
        <v>364</v>
      </c>
      <c r="B312" s="253" t="s">
        <v>5252</v>
      </c>
      <c r="C312" s="253" t="s">
        <v>14767</v>
      </c>
      <c r="D312" s="253" t="s">
        <v>1839</v>
      </c>
      <c r="E312" s="253" t="s">
        <v>14775</v>
      </c>
      <c r="F312" s="253" t="s">
        <v>14775</v>
      </c>
      <c r="G312" s="253" t="s">
        <v>1815</v>
      </c>
      <c r="H312" s="253" t="s">
        <v>1502</v>
      </c>
      <c r="I312" s="253" t="s">
        <v>15077</v>
      </c>
      <c r="J312" s="253" t="s">
        <v>13897</v>
      </c>
      <c r="K312" s="253" t="s">
        <v>15064</v>
      </c>
      <c r="L312" s="188"/>
      <c r="M312" s="253"/>
      <c r="N312" s="188"/>
      <c r="O312" s="188"/>
      <c r="P312" s="188"/>
      <c r="Q312" s="189"/>
      <c r="R312" s="254">
        <v>7.9407599999999938</v>
      </c>
      <c r="S312" s="254">
        <v>0</v>
      </c>
      <c r="T312" s="254"/>
      <c r="U312" s="209"/>
    </row>
    <row r="313" spans="1:21" ht="31.5" x14ac:dyDescent="0.25">
      <c r="A313" s="207" t="s">
        <v>365</v>
      </c>
      <c r="B313" s="253" t="s">
        <v>5252</v>
      </c>
      <c r="C313" s="253" t="s">
        <v>14767</v>
      </c>
      <c r="D313" s="253" t="s">
        <v>1839</v>
      </c>
      <c r="E313" s="253" t="s">
        <v>14775</v>
      </c>
      <c r="F313" s="253" t="s">
        <v>14775</v>
      </c>
      <c r="G313" s="253" t="s">
        <v>1816</v>
      </c>
      <c r="H313" s="253" t="s">
        <v>1502</v>
      </c>
      <c r="I313" s="253" t="s">
        <v>15077</v>
      </c>
      <c r="J313" s="253" t="s">
        <v>13897</v>
      </c>
      <c r="K313" s="253" t="s">
        <v>15064</v>
      </c>
      <c r="L313" s="188"/>
      <c r="M313" s="253"/>
      <c r="N313" s="188"/>
      <c r="O313" s="188"/>
      <c r="P313" s="188"/>
      <c r="Q313" s="189"/>
      <c r="R313" s="254">
        <v>9.9829999999999988</v>
      </c>
      <c r="S313" s="254">
        <v>0</v>
      </c>
      <c r="T313" s="254"/>
      <c r="U313" s="209"/>
    </row>
    <row r="314" spans="1:21" ht="31.5" x14ac:dyDescent="0.25">
      <c r="A314" s="207" t="s">
        <v>366</v>
      </c>
      <c r="B314" s="253" t="s">
        <v>5252</v>
      </c>
      <c r="C314" s="253" t="s">
        <v>14767</v>
      </c>
      <c r="D314" s="253" t="s">
        <v>1839</v>
      </c>
      <c r="E314" s="253" t="s">
        <v>14775</v>
      </c>
      <c r="F314" s="253" t="s">
        <v>14775</v>
      </c>
      <c r="G314" s="253" t="s">
        <v>1817</v>
      </c>
      <c r="H314" s="253" t="s">
        <v>1502</v>
      </c>
      <c r="I314" s="253" t="s">
        <v>15077</v>
      </c>
      <c r="J314" s="253" t="s">
        <v>13897</v>
      </c>
      <c r="K314" s="253" t="s">
        <v>15064</v>
      </c>
      <c r="L314" s="188"/>
      <c r="M314" s="253"/>
      <c r="N314" s="188"/>
      <c r="O314" s="188"/>
      <c r="P314" s="188"/>
      <c r="Q314" s="189"/>
      <c r="R314" s="254">
        <v>5.2543199999999981</v>
      </c>
      <c r="S314" s="254">
        <v>0</v>
      </c>
      <c r="T314" s="254"/>
      <c r="U314" s="209"/>
    </row>
    <row r="315" spans="1:21" ht="31.5" x14ac:dyDescent="0.25">
      <c r="A315" s="207" t="s">
        <v>367</v>
      </c>
      <c r="B315" s="253" t="s">
        <v>5252</v>
      </c>
      <c r="C315" s="253" t="s">
        <v>14767</v>
      </c>
      <c r="D315" s="253" t="s">
        <v>1842</v>
      </c>
      <c r="E315" s="253" t="s">
        <v>14775</v>
      </c>
      <c r="F315" s="253" t="s">
        <v>14775</v>
      </c>
      <c r="G315" s="253" t="s">
        <v>1787</v>
      </c>
      <c r="H315" s="253" t="s">
        <v>1502</v>
      </c>
      <c r="I315" s="253" t="s">
        <v>15077</v>
      </c>
      <c r="J315" s="253" t="s">
        <v>13897</v>
      </c>
      <c r="K315" s="253" t="s">
        <v>15064</v>
      </c>
      <c r="L315" s="188"/>
      <c r="M315" s="253"/>
      <c r="N315" s="188"/>
      <c r="O315" s="188"/>
      <c r="P315" s="188"/>
      <c r="Q315" s="189"/>
      <c r="R315" s="254">
        <v>12.015719999999996</v>
      </c>
      <c r="S315" s="254">
        <v>0</v>
      </c>
      <c r="T315" s="254"/>
      <c r="U315" s="209"/>
    </row>
    <row r="316" spans="1:21" x14ac:dyDescent="0.25">
      <c r="A316" s="207" t="s">
        <v>368</v>
      </c>
      <c r="B316" s="253" t="s">
        <v>3732</v>
      </c>
      <c r="C316" s="253" t="s">
        <v>14466</v>
      </c>
      <c r="D316" s="253" t="s">
        <v>1839</v>
      </c>
      <c r="E316" s="253" t="s">
        <v>4648</v>
      </c>
      <c r="F316" s="253" t="s">
        <v>14568</v>
      </c>
      <c r="G316" s="253" t="s">
        <v>1795</v>
      </c>
      <c r="H316" s="253" t="s">
        <v>1354</v>
      </c>
      <c r="I316" s="253" t="s">
        <v>15077</v>
      </c>
      <c r="J316" s="253" t="s">
        <v>13897</v>
      </c>
      <c r="K316" s="253" t="s">
        <v>15064</v>
      </c>
      <c r="L316" s="188"/>
      <c r="M316" s="253"/>
      <c r="N316" s="188"/>
      <c r="O316" s="188"/>
      <c r="P316" s="188"/>
      <c r="Q316" s="189"/>
      <c r="R316" s="254">
        <v>13.849320000000001</v>
      </c>
      <c r="S316" s="254">
        <v>0</v>
      </c>
      <c r="T316" s="254"/>
      <c r="U316" s="209"/>
    </row>
    <row r="317" spans="1:21" x14ac:dyDescent="0.25">
      <c r="A317" s="207" t="s">
        <v>369</v>
      </c>
      <c r="B317" s="253" t="s">
        <v>3732</v>
      </c>
      <c r="C317" s="253" t="s">
        <v>14466</v>
      </c>
      <c r="D317" s="253" t="s">
        <v>1839</v>
      </c>
      <c r="E317" s="253" t="s">
        <v>4648</v>
      </c>
      <c r="F317" s="253" t="s">
        <v>14568</v>
      </c>
      <c r="G317" s="253" t="s">
        <v>1796</v>
      </c>
      <c r="H317" s="253" t="s">
        <v>1354</v>
      </c>
      <c r="I317" s="253" t="s">
        <v>15077</v>
      </c>
      <c r="J317" s="253" t="s">
        <v>13897</v>
      </c>
      <c r="K317" s="253" t="s">
        <v>15064</v>
      </c>
      <c r="L317" s="188"/>
      <c r="M317" s="253"/>
      <c r="N317" s="188"/>
      <c r="O317" s="188"/>
      <c r="P317" s="188"/>
      <c r="Q317" s="189"/>
      <c r="R317" s="254">
        <v>12.881</v>
      </c>
      <c r="S317" s="254">
        <v>0</v>
      </c>
      <c r="T317" s="254"/>
      <c r="U317" s="209"/>
    </row>
    <row r="318" spans="1:21" x14ac:dyDescent="0.25">
      <c r="A318" s="207" t="s">
        <v>370</v>
      </c>
      <c r="B318" s="253" t="s">
        <v>3732</v>
      </c>
      <c r="C318" s="253" t="s">
        <v>14466</v>
      </c>
      <c r="D318" s="253" t="s">
        <v>1839</v>
      </c>
      <c r="E318" s="253" t="s">
        <v>4648</v>
      </c>
      <c r="F318" s="253" t="s">
        <v>14568</v>
      </c>
      <c r="G318" s="253" t="s">
        <v>1797</v>
      </c>
      <c r="H318" s="253" t="s">
        <v>1354</v>
      </c>
      <c r="I318" s="253" t="s">
        <v>15077</v>
      </c>
      <c r="J318" s="253" t="s">
        <v>13897</v>
      </c>
      <c r="K318" s="253" t="s">
        <v>15064</v>
      </c>
      <c r="L318" s="188"/>
      <c r="M318" s="253"/>
      <c r="N318" s="188"/>
      <c r="O318" s="188"/>
      <c r="P318" s="188"/>
      <c r="Q318" s="189"/>
      <c r="R318" s="254">
        <v>14.296920000000004</v>
      </c>
      <c r="S318" s="254">
        <v>0</v>
      </c>
      <c r="T318" s="254"/>
      <c r="U318" s="209"/>
    </row>
    <row r="319" spans="1:21" x14ac:dyDescent="0.25">
      <c r="A319" s="207" t="s">
        <v>371</v>
      </c>
      <c r="B319" s="253" t="s">
        <v>3732</v>
      </c>
      <c r="C319" s="253" t="s">
        <v>14466</v>
      </c>
      <c r="D319" s="253" t="s">
        <v>1839</v>
      </c>
      <c r="E319" s="253" t="s">
        <v>4648</v>
      </c>
      <c r="F319" s="253" t="s">
        <v>14568</v>
      </c>
      <c r="G319" s="253" t="s">
        <v>1798</v>
      </c>
      <c r="H319" s="253" t="s">
        <v>1354</v>
      </c>
      <c r="I319" s="253" t="s">
        <v>15077</v>
      </c>
      <c r="J319" s="253" t="s">
        <v>13897</v>
      </c>
      <c r="K319" s="253" t="s">
        <v>15064</v>
      </c>
      <c r="L319" s="188"/>
      <c r="M319" s="253"/>
      <c r="N319" s="188"/>
      <c r="O319" s="188"/>
      <c r="P319" s="188"/>
      <c r="Q319" s="189"/>
      <c r="R319" s="254">
        <v>8.7666000000000004</v>
      </c>
      <c r="S319" s="254">
        <v>0</v>
      </c>
      <c r="T319" s="254"/>
      <c r="U319" s="209"/>
    </row>
    <row r="320" spans="1:21" x14ac:dyDescent="0.25">
      <c r="A320" s="207" t="s">
        <v>372</v>
      </c>
      <c r="B320" s="253" t="s">
        <v>3732</v>
      </c>
      <c r="C320" s="253" t="s">
        <v>14466</v>
      </c>
      <c r="D320" s="253" t="s">
        <v>1839</v>
      </c>
      <c r="E320" s="253" t="s">
        <v>4648</v>
      </c>
      <c r="F320" s="253" t="s">
        <v>14568</v>
      </c>
      <c r="G320" s="253" t="s">
        <v>1799</v>
      </c>
      <c r="H320" s="253" t="s">
        <v>1354</v>
      </c>
      <c r="I320" s="253" t="s">
        <v>15077</v>
      </c>
      <c r="J320" s="253" t="s">
        <v>13897</v>
      </c>
      <c r="K320" s="253" t="s">
        <v>15064</v>
      </c>
      <c r="L320" s="188"/>
      <c r="M320" s="253"/>
      <c r="N320" s="188"/>
      <c r="O320" s="188"/>
      <c r="P320" s="188"/>
      <c r="Q320" s="189"/>
      <c r="R320" s="254">
        <v>16.867799999999999</v>
      </c>
      <c r="S320" s="254">
        <v>0</v>
      </c>
      <c r="T320" s="254"/>
      <c r="U320" s="209"/>
    </row>
    <row r="321" spans="1:21" x14ac:dyDescent="0.25">
      <c r="A321" s="207" t="s">
        <v>373</v>
      </c>
      <c r="B321" s="253"/>
      <c r="C321" s="253"/>
      <c r="D321" s="253" t="s">
        <v>1839</v>
      </c>
      <c r="E321" s="253"/>
      <c r="F321" s="253"/>
      <c r="G321" s="253" t="s">
        <v>1787</v>
      </c>
      <c r="H321" s="253" t="s">
        <v>1503</v>
      </c>
      <c r="I321" s="253" t="s">
        <v>15077</v>
      </c>
      <c r="J321" s="253" t="s">
        <v>13897</v>
      </c>
      <c r="K321" s="253" t="s">
        <v>15064</v>
      </c>
      <c r="L321" s="188"/>
      <c r="M321" s="253"/>
      <c r="N321" s="188"/>
      <c r="O321" s="188"/>
      <c r="P321" s="188"/>
      <c r="Q321" s="189"/>
      <c r="R321" s="254">
        <v>1.5561199999999984</v>
      </c>
      <c r="S321" s="254">
        <v>0</v>
      </c>
      <c r="T321" s="254"/>
      <c r="U321" s="209"/>
    </row>
    <row r="322" spans="1:21" x14ac:dyDescent="0.25">
      <c r="A322" s="207" t="s">
        <v>374</v>
      </c>
      <c r="B322" s="253"/>
      <c r="C322" s="253"/>
      <c r="D322" s="253" t="s">
        <v>1839</v>
      </c>
      <c r="E322" s="253"/>
      <c r="F322" s="253"/>
      <c r="G322" s="253" t="s">
        <v>1788</v>
      </c>
      <c r="H322" s="253" t="s">
        <v>1503</v>
      </c>
      <c r="I322" s="253" t="s">
        <v>15077</v>
      </c>
      <c r="J322" s="253" t="s">
        <v>13897</v>
      </c>
      <c r="K322" s="253" t="s">
        <v>15064</v>
      </c>
      <c r="L322" s="188"/>
      <c r="M322" s="253"/>
      <c r="N322" s="188"/>
      <c r="O322" s="188"/>
      <c r="P322" s="188"/>
      <c r="Q322" s="189"/>
      <c r="R322" s="254">
        <v>2.1190680000000008</v>
      </c>
      <c r="S322" s="254">
        <v>0</v>
      </c>
      <c r="T322" s="254"/>
      <c r="U322" s="209"/>
    </row>
    <row r="323" spans="1:21" x14ac:dyDescent="0.25">
      <c r="A323" s="207" t="s">
        <v>375</v>
      </c>
      <c r="B323" s="253" t="s">
        <v>5252</v>
      </c>
      <c r="C323" s="253" t="s">
        <v>2393</v>
      </c>
      <c r="D323" s="253" t="s">
        <v>1840</v>
      </c>
      <c r="E323" s="253" t="s">
        <v>2394</v>
      </c>
      <c r="F323" s="253" t="s">
        <v>1519</v>
      </c>
      <c r="G323" s="253" t="s">
        <v>1782</v>
      </c>
      <c r="H323" s="253" t="s">
        <v>1504</v>
      </c>
      <c r="I323" s="253" t="s">
        <v>15077</v>
      </c>
      <c r="J323" s="253" t="s">
        <v>13897</v>
      </c>
      <c r="K323" s="253" t="s">
        <v>15064</v>
      </c>
      <c r="L323" s="188"/>
      <c r="M323" s="253"/>
      <c r="N323" s="188"/>
      <c r="O323" s="188"/>
      <c r="P323" s="188"/>
      <c r="Q323" s="189"/>
      <c r="R323" s="254">
        <v>5.1336999999999975</v>
      </c>
      <c r="S323" s="254">
        <v>0</v>
      </c>
      <c r="T323" s="254"/>
      <c r="U323" s="209"/>
    </row>
    <row r="324" spans="1:21" x14ac:dyDescent="0.25">
      <c r="A324" s="207" t="s">
        <v>376</v>
      </c>
      <c r="B324" s="253" t="s">
        <v>5252</v>
      </c>
      <c r="C324" s="253" t="s">
        <v>2393</v>
      </c>
      <c r="D324" s="253" t="s">
        <v>1840</v>
      </c>
      <c r="E324" s="253" t="s">
        <v>2394</v>
      </c>
      <c r="F324" s="253" t="s">
        <v>1519</v>
      </c>
      <c r="G324" s="253" t="s">
        <v>1783</v>
      </c>
      <c r="H324" s="253" t="s">
        <v>1504</v>
      </c>
      <c r="I324" s="253" t="s">
        <v>15077</v>
      </c>
      <c r="J324" s="253" t="s">
        <v>13897</v>
      </c>
      <c r="K324" s="253" t="s">
        <v>15064</v>
      </c>
      <c r="L324" s="188"/>
      <c r="M324" s="253"/>
      <c r="N324" s="188"/>
      <c r="O324" s="188"/>
      <c r="P324" s="188"/>
      <c r="Q324" s="189"/>
      <c r="R324" s="254">
        <v>3.6489000000000016</v>
      </c>
      <c r="S324" s="254">
        <v>0</v>
      </c>
      <c r="T324" s="254"/>
      <c r="U324" s="209"/>
    </row>
    <row r="325" spans="1:21" x14ac:dyDescent="0.25">
      <c r="A325" s="207" t="s">
        <v>377</v>
      </c>
      <c r="B325" s="253" t="s">
        <v>5252</v>
      </c>
      <c r="C325" s="253" t="s">
        <v>2393</v>
      </c>
      <c r="D325" s="253" t="s">
        <v>1839</v>
      </c>
      <c r="E325" s="253" t="s">
        <v>1372</v>
      </c>
      <c r="F325" s="253" t="s">
        <v>1542</v>
      </c>
      <c r="G325" s="253" t="s">
        <v>1787</v>
      </c>
      <c r="H325" s="253" t="s">
        <v>1505</v>
      </c>
      <c r="I325" s="253" t="s">
        <v>15077</v>
      </c>
      <c r="J325" s="253" t="s">
        <v>13897</v>
      </c>
      <c r="K325" s="253" t="s">
        <v>15064</v>
      </c>
      <c r="L325" s="188"/>
      <c r="M325" s="253"/>
      <c r="N325" s="188"/>
      <c r="O325" s="188"/>
      <c r="P325" s="188"/>
      <c r="Q325" s="189"/>
      <c r="R325" s="254">
        <v>2.5485599999999975</v>
      </c>
      <c r="S325" s="254">
        <v>0</v>
      </c>
      <c r="T325" s="254"/>
      <c r="U325" s="209"/>
    </row>
    <row r="326" spans="1:21" x14ac:dyDescent="0.25">
      <c r="A326" s="207" t="s">
        <v>378</v>
      </c>
      <c r="B326" s="253" t="s">
        <v>5252</v>
      </c>
      <c r="C326" s="253" t="s">
        <v>2393</v>
      </c>
      <c r="D326" s="253" t="s">
        <v>1839</v>
      </c>
      <c r="E326" s="253" t="s">
        <v>1372</v>
      </c>
      <c r="F326" s="253" t="s">
        <v>1542</v>
      </c>
      <c r="G326" s="253" t="s">
        <v>1788</v>
      </c>
      <c r="H326" s="253" t="s">
        <v>1505</v>
      </c>
      <c r="I326" s="253" t="s">
        <v>15077</v>
      </c>
      <c r="J326" s="253" t="s">
        <v>13897</v>
      </c>
      <c r="K326" s="253" t="s">
        <v>15064</v>
      </c>
      <c r="L326" s="188"/>
      <c r="M326" s="253"/>
      <c r="N326" s="188"/>
      <c r="O326" s="188"/>
      <c r="P326" s="188"/>
      <c r="Q326" s="189"/>
      <c r="R326" s="254">
        <v>2.896679999999999</v>
      </c>
      <c r="S326" s="254">
        <v>0</v>
      </c>
      <c r="T326" s="254"/>
      <c r="U326" s="209"/>
    </row>
    <row r="327" spans="1:21" ht="31.5" x14ac:dyDescent="0.25">
      <c r="A327" s="207" t="s">
        <v>379</v>
      </c>
      <c r="B327" s="253" t="s">
        <v>5252</v>
      </c>
      <c r="C327" s="253" t="s">
        <v>1373</v>
      </c>
      <c r="D327" s="253" t="s">
        <v>1839</v>
      </c>
      <c r="E327" s="253" t="s">
        <v>2395</v>
      </c>
      <c r="F327" s="253" t="s">
        <v>14858</v>
      </c>
      <c r="G327" s="253" t="s">
        <v>1787</v>
      </c>
      <c r="H327" s="253" t="s">
        <v>1506</v>
      </c>
      <c r="I327" s="253" t="s">
        <v>15077</v>
      </c>
      <c r="J327" s="253" t="s">
        <v>13897</v>
      </c>
      <c r="K327" s="253" t="s">
        <v>15064</v>
      </c>
      <c r="L327" s="188"/>
      <c r="M327" s="253"/>
      <c r="N327" s="188"/>
      <c r="O327" s="188"/>
      <c r="P327" s="188"/>
      <c r="Q327" s="189"/>
      <c r="R327" s="254">
        <v>0.66227999999999976</v>
      </c>
      <c r="S327" s="254">
        <v>0</v>
      </c>
      <c r="T327" s="254"/>
      <c r="U327" s="209"/>
    </row>
    <row r="328" spans="1:21" ht="31.5" x14ac:dyDescent="0.25">
      <c r="A328" s="207" t="s">
        <v>380</v>
      </c>
      <c r="B328" s="253" t="s">
        <v>5252</v>
      </c>
      <c r="C328" s="253" t="s">
        <v>1373</v>
      </c>
      <c r="D328" s="253" t="s">
        <v>1839</v>
      </c>
      <c r="E328" s="253" t="s">
        <v>2395</v>
      </c>
      <c r="F328" s="253" t="s">
        <v>14858</v>
      </c>
      <c r="G328" s="253" t="s">
        <v>1787</v>
      </c>
      <c r="H328" s="253" t="s">
        <v>1506</v>
      </c>
      <c r="I328" s="253" t="s">
        <v>15077</v>
      </c>
      <c r="J328" s="253" t="s">
        <v>13897</v>
      </c>
      <c r="K328" s="253" t="s">
        <v>15064</v>
      </c>
      <c r="L328" s="188"/>
      <c r="M328" s="253"/>
      <c r="N328" s="188"/>
      <c r="O328" s="188"/>
      <c r="P328" s="188"/>
      <c r="Q328" s="189"/>
      <c r="R328" s="254">
        <v>0</v>
      </c>
      <c r="S328" s="254">
        <v>0.43229999999999907</v>
      </c>
      <c r="T328" s="254"/>
      <c r="U328" s="209"/>
    </row>
    <row r="329" spans="1:21" ht="31.5" x14ac:dyDescent="0.25">
      <c r="A329" s="207" t="s">
        <v>381</v>
      </c>
      <c r="B329" s="253" t="s">
        <v>5252</v>
      </c>
      <c r="C329" s="253" t="s">
        <v>1373</v>
      </c>
      <c r="D329" s="253" t="s">
        <v>1839</v>
      </c>
      <c r="E329" s="253" t="s">
        <v>2395</v>
      </c>
      <c r="F329" s="253" t="s">
        <v>14858</v>
      </c>
      <c r="G329" s="253" t="s">
        <v>1788</v>
      </c>
      <c r="H329" s="253" t="s">
        <v>1506</v>
      </c>
      <c r="I329" s="253" t="s">
        <v>15077</v>
      </c>
      <c r="J329" s="253" t="s">
        <v>13897</v>
      </c>
      <c r="K329" s="253" t="s">
        <v>15064</v>
      </c>
      <c r="L329" s="188"/>
      <c r="M329" s="253"/>
      <c r="N329" s="188"/>
      <c r="O329" s="188"/>
      <c r="P329" s="188"/>
      <c r="Q329" s="189"/>
      <c r="R329" s="254">
        <v>0.92556000000000049</v>
      </c>
      <c r="S329" s="254">
        <v>0</v>
      </c>
      <c r="T329" s="254"/>
      <c r="U329" s="209"/>
    </row>
    <row r="330" spans="1:21" ht="31.5" x14ac:dyDescent="0.25">
      <c r="A330" s="207" t="s">
        <v>382</v>
      </c>
      <c r="B330" s="253" t="s">
        <v>5252</v>
      </c>
      <c r="C330" s="253" t="s">
        <v>1373</v>
      </c>
      <c r="D330" s="253" t="s">
        <v>1839</v>
      </c>
      <c r="E330" s="253" t="s">
        <v>2395</v>
      </c>
      <c r="F330" s="253" t="s">
        <v>14858</v>
      </c>
      <c r="G330" s="253" t="s">
        <v>1788</v>
      </c>
      <c r="H330" s="253" t="s">
        <v>1506</v>
      </c>
      <c r="I330" s="253" t="s">
        <v>15077</v>
      </c>
      <c r="J330" s="253" t="s">
        <v>13897</v>
      </c>
      <c r="K330" s="253" t="s">
        <v>15064</v>
      </c>
      <c r="L330" s="188"/>
      <c r="M330" s="253"/>
      <c r="N330" s="188"/>
      <c r="O330" s="188"/>
      <c r="P330" s="188"/>
      <c r="Q330" s="189"/>
      <c r="R330" s="254">
        <v>0</v>
      </c>
      <c r="S330" s="254">
        <v>0.14108000000000001</v>
      </c>
      <c r="T330" s="254"/>
      <c r="U330" s="209"/>
    </row>
    <row r="331" spans="1:21" x14ac:dyDescent="0.25">
      <c r="A331" s="207" t="s">
        <v>383</v>
      </c>
      <c r="B331" s="253" t="s">
        <v>2401</v>
      </c>
      <c r="C331" s="253" t="s">
        <v>14205</v>
      </c>
      <c r="D331" s="253" t="s">
        <v>1839</v>
      </c>
      <c r="E331" s="253" t="s">
        <v>14206</v>
      </c>
      <c r="F331" s="253" t="s">
        <v>14207</v>
      </c>
      <c r="G331" s="253" t="s">
        <v>1782</v>
      </c>
      <c r="H331" s="253" t="s">
        <v>1507</v>
      </c>
      <c r="I331" s="253" t="s">
        <v>15077</v>
      </c>
      <c r="J331" s="253" t="s">
        <v>13897</v>
      </c>
      <c r="K331" s="253" t="s">
        <v>15064</v>
      </c>
      <c r="L331" s="188"/>
      <c r="M331" s="253"/>
      <c r="N331" s="188"/>
      <c r="O331" s="188"/>
      <c r="P331" s="188"/>
      <c r="Q331" s="189"/>
      <c r="R331" s="254">
        <v>10.696560000000003</v>
      </c>
      <c r="S331" s="254">
        <v>0</v>
      </c>
      <c r="T331" s="254"/>
      <c r="U331" s="210"/>
    </row>
    <row r="332" spans="1:21" x14ac:dyDescent="0.25">
      <c r="A332" s="207" t="s">
        <v>384</v>
      </c>
      <c r="B332" s="253" t="s">
        <v>2401</v>
      </c>
      <c r="C332" s="253" t="s">
        <v>14205</v>
      </c>
      <c r="D332" s="253" t="s">
        <v>1839</v>
      </c>
      <c r="E332" s="253" t="s">
        <v>14206</v>
      </c>
      <c r="F332" s="253" t="s">
        <v>14207</v>
      </c>
      <c r="G332" s="253" t="s">
        <v>1783</v>
      </c>
      <c r="H332" s="253" t="s">
        <v>1507</v>
      </c>
      <c r="I332" s="253" t="s">
        <v>15077</v>
      </c>
      <c r="J332" s="253" t="s">
        <v>13897</v>
      </c>
      <c r="K332" s="253" t="s">
        <v>15064</v>
      </c>
      <c r="L332" s="188"/>
      <c r="M332" s="253"/>
      <c r="N332" s="188"/>
      <c r="O332" s="188"/>
      <c r="P332" s="188"/>
      <c r="Q332" s="189"/>
      <c r="R332" s="254">
        <v>13.827839999999997</v>
      </c>
      <c r="S332" s="254">
        <v>0</v>
      </c>
      <c r="T332" s="254"/>
      <c r="U332" s="209"/>
    </row>
    <row r="333" spans="1:21" ht="31.5" x14ac:dyDescent="0.25">
      <c r="A333" s="207" t="s">
        <v>385</v>
      </c>
      <c r="B333" s="253" t="s">
        <v>5252</v>
      </c>
      <c r="C333" s="253" t="s">
        <v>2393</v>
      </c>
      <c r="D333" s="253" t="s">
        <v>1839</v>
      </c>
      <c r="E333" s="253" t="s">
        <v>2393</v>
      </c>
      <c r="F333" s="253" t="s">
        <v>14875</v>
      </c>
      <c r="G333" s="253" t="s">
        <v>1787</v>
      </c>
      <c r="H333" s="253" t="s">
        <v>1508</v>
      </c>
      <c r="I333" s="253" t="s">
        <v>15077</v>
      </c>
      <c r="J333" s="253" t="s">
        <v>13897</v>
      </c>
      <c r="K333" s="253" t="s">
        <v>15064</v>
      </c>
      <c r="L333" s="188"/>
      <c r="M333" s="253"/>
      <c r="N333" s="188"/>
      <c r="O333" s="188"/>
      <c r="P333" s="188"/>
      <c r="Q333" s="189"/>
      <c r="R333" s="254">
        <v>1.7597200000000008</v>
      </c>
      <c r="S333" s="254">
        <v>0</v>
      </c>
      <c r="T333" s="254"/>
      <c r="U333" s="209"/>
    </row>
    <row r="334" spans="1:21" ht="31.5" x14ac:dyDescent="0.25">
      <c r="A334" s="207" t="s">
        <v>386</v>
      </c>
      <c r="B334" s="253" t="s">
        <v>5252</v>
      </c>
      <c r="C334" s="253" t="s">
        <v>2393</v>
      </c>
      <c r="D334" s="253" t="s">
        <v>1839</v>
      </c>
      <c r="E334" s="253" t="s">
        <v>2393</v>
      </c>
      <c r="F334" s="253" t="s">
        <v>14875</v>
      </c>
      <c r="G334" s="253" t="s">
        <v>1818</v>
      </c>
      <c r="H334" s="253" t="s">
        <v>1508</v>
      </c>
      <c r="I334" s="253" t="s">
        <v>15077</v>
      </c>
      <c r="J334" s="253" t="s">
        <v>13897</v>
      </c>
      <c r="K334" s="253" t="s">
        <v>15064</v>
      </c>
      <c r="L334" s="188"/>
      <c r="M334" s="253"/>
      <c r="N334" s="188"/>
      <c r="O334" s="188"/>
      <c r="P334" s="188"/>
      <c r="Q334" s="189"/>
      <c r="R334" s="254">
        <v>0</v>
      </c>
      <c r="S334" s="254">
        <v>0</v>
      </c>
      <c r="T334" s="254"/>
      <c r="U334" s="209"/>
    </row>
    <row r="335" spans="1:21" ht="31.5" x14ac:dyDescent="0.25">
      <c r="A335" s="207" t="s">
        <v>387</v>
      </c>
      <c r="B335" s="253" t="s">
        <v>5252</v>
      </c>
      <c r="C335" s="253" t="s">
        <v>2393</v>
      </c>
      <c r="D335" s="253" t="s">
        <v>1840</v>
      </c>
      <c r="E335" s="253" t="s">
        <v>2393</v>
      </c>
      <c r="F335" s="253" t="s">
        <v>14875</v>
      </c>
      <c r="G335" s="253" t="s">
        <v>1788</v>
      </c>
      <c r="H335" s="253" t="s">
        <v>1508</v>
      </c>
      <c r="I335" s="253" t="s">
        <v>15077</v>
      </c>
      <c r="J335" s="253" t="s">
        <v>13897</v>
      </c>
      <c r="K335" s="253" t="s">
        <v>15064</v>
      </c>
      <c r="L335" s="188"/>
      <c r="M335" s="253"/>
      <c r="N335" s="188"/>
      <c r="O335" s="188"/>
      <c r="P335" s="188"/>
      <c r="Q335" s="189"/>
      <c r="R335" s="254">
        <v>1.9125600000000009</v>
      </c>
      <c r="S335" s="254">
        <v>0</v>
      </c>
      <c r="T335" s="254"/>
      <c r="U335" s="209"/>
    </row>
    <row r="336" spans="1:21" ht="31.5" x14ac:dyDescent="0.25">
      <c r="A336" s="207" t="s">
        <v>388</v>
      </c>
      <c r="B336" s="253" t="s">
        <v>5252</v>
      </c>
      <c r="C336" s="253" t="s">
        <v>2393</v>
      </c>
      <c r="D336" s="253" t="s">
        <v>1839</v>
      </c>
      <c r="E336" s="253" t="s">
        <v>2393</v>
      </c>
      <c r="F336" s="253" t="s">
        <v>14875</v>
      </c>
      <c r="G336" s="253" t="s">
        <v>1819</v>
      </c>
      <c r="H336" s="253" t="s">
        <v>1508</v>
      </c>
      <c r="I336" s="253" t="s">
        <v>15077</v>
      </c>
      <c r="J336" s="253" t="s">
        <v>13897</v>
      </c>
      <c r="K336" s="253" t="s">
        <v>15064</v>
      </c>
      <c r="L336" s="188"/>
      <c r="M336" s="253"/>
      <c r="N336" s="188"/>
      <c r="O336" s="188"/>
      <c r="P336" s="188"/>
      <c r="Q336" s="189"/>
      <c r="R336" s="254">
        <v>0</v>
      </c>
      <c r="S336" s="254">
        <v>0.32847999999999916</v>
      </c>
      <c r="T336" s="254"/>
      <c r="U336" s="209"/>
    </row>
    <row r="337" spans="1:21" ht="31.5" x14ac:dyDescent="0.25">
      <c r="A337" s="207" t="s">
        <v>389</v>
      </c>
      <c r="B337" s="253" t="s">
        <v>5252</v>
      </c>
      <c r="C337" s="253" t="s">
        <v>2393</v>
      </c>
      <c r="D337" s="253" t="s">
        <v>1839</v>
      </c>
      <c r="E337" s="253" t="s">
        <v>2393</v>
      </c>
      <c r="F337" s="253" t="s">
        <v>14875</v>
      </c>
      <c r="G337" s="253" t="s">
        <v>1789</v>
      </c>
      <c r="H337" s="253" t="s">
        <v>1508</v>
      </c>
      <c r="I337" s="253" t="s">
        <v>15077</v>
      </c>
      <c r="J337" s="253" t="s">
        <v>13897</v>
      </c>
      <c r="K337" s="253" t="s">
        <v>15064</v>
      </c>
      <c r="L337" s="188"/>
      <c r="M337" s="253"/>
      <c r="N337" s="188"/>
      <c r="O337" s="188"/>
      <c r="P337" s="188"/>
      <c r="Q337" s="189"/>
      <c r="R337" s="254">
        <v>5.3800800000000031</v>
      </c>
      <c r="S337" s="254">
        <v>0</v>
      </c>
      <c r="T337" s="254"/>
      <c r="U337" s="209"/>
    </row>
    <row r="338" spans="1:21" ht="31.5" x14ac:dyDescent="0.25">
      <c r="A338" s="207" t="s">
        <v>390</v>
      </c>
      <c r="B338" s="253" t="s">
        <v>5252</v>
      </c>
      <c r="C338" s="253" t="s">
        <v>1373</v>
      </c>
      <c r="D338" s="253" t="s">
        <v>1839</v>
      </c>
      <c r="E338" s="253" t="s">
        <v>2395</v>
      </c>
      <c r="F338" s="253" t="s">
        <v>14853</v>
      </c>
      <c r="G338" s="253" t="s">
        <v>1787</v>
      </c>
      <c r="H338" s="253" t="s">
        <v>1509</v>
      </c>
      <c r="I338" s="253" t="s">
        <v>15077</v>
      </c>
      <c r="J338" s="253" t="s">
        <v>13897</v>
      </c>
      <c r="K338" s="253" t="s">
        <v>15064</v>
      </c>
      <c r="L338" s="188"/>
      <c r="M338" s="253"/>
      <c r="N338" s="188"/>
      <c r="O338" s="188"/>
      <c r="P338" s="188"/>
      <c r="Q338" s="189"/>
      <c r="R338" s="254">
        <v>3.9397200000000017</v>
      </c>
      <c r="S338" s="254">
        <v>0</v>
      </c>
      <c r="T338" s="254"/>
      <c r="U338" s="209"/>
    </row>
    <row r="339" spans="1:21" ht="31.5" x14ac:dyDescent="0.25">
      <c r="A339" s="207" t="s">
        <v>391</v>
      </c>
      <c r="B339" s="253" t="s">
        <v>5252</v>
      </c>
      <c r="C339" s="253" t="s">
        <v>1373</v>
      </c>
      <c r="D339" s="253" t="s">
        <v>1840</v>
      </c>
      <c r="E339" s="253" t="s">
        <v>2395</v>
      </c>
      <c r="F339" s="253" t="s">
        <v>14853</v>
      </c>
      <c r="G339" s="253" t="s">
        <v>1787</v>
      </c>
      <c r="H339" s="253" t="s">
        <v>1509</v>
      </c>
      <c r="I339" s="253" t="s">
        <v>15077</v>
      </c>
      <c r="J339" s="253" t="s">
        <v>13897</v>
      </c>
      <c r="K339" s="253" t="s">
        <v>15064</v>
      </c>
      <c r="L339" s="188"/>
      <c r="M339" s="253"/>
      <c r="N339" s="188"/>
      <c r="O339" s="188"/>
      <c r="P339" s="188"/>
      <c r="Q339" s="189"/>
      <c r="R339" s="254">
        <v>0</v>
      </c>
      <c r="S339" s="254">
        <v>0.23759999999999903</v>
      </c>
      <c r="T339" s="254"/>
      <c r="U339" s="209"/>
    </row>
    <row r="340" spans="1:21" ht="31.5" x14ac:dyDescent="0.25">
      <c r="A340" s="207" t="s">
        <v>392</v>
      </c>
      <c r="B340" s="253" t="s">
        <v>5252</v>
      </c>
      <c r="C340" s="253" t="s">
        <v>1373</v>
      </c>
      <c r="D340" s="253" t="s">
        <v>1839</v>
      </c>
      <c r="E340" s="253" t="s">
        <v>2395</v>
      </c>
      <c r="F340" s="253" t="s">
        <v>14853</v>
      </c>
      <c r="G340" s="253" t="s">
        <v>1788</v>
      </c>
      <c r="H340" s="253" t="s">
        <v>1509</v>
      </c>
      <c r="I340" s="253" t="s">
        <v>15077</v>
      </c>
      <c r="J340" s="253" t="s">
        <v>13897</v>
      </c>
      <c r="K340" s="253" t="s">
        <v>15064</v>
      </c>
      <c r="L340" s="188"/>
      <c r="M340" s="253"/>
      <c r="N340" s="188"/>
      <c r="O340" s="188"/>
      <c r="P340" s="188"/>
      <c r="Q340" s="189"/>
      <c r="R340" s="254">
        <v>4.8376799999999998</v>
      </c>
      <c r="S340" s="254">
        <v>0</v>
      </c>
      <c r="T340" s="254"/>
      <c r="U340" s="209"/>
    </row>
    <row r="341" spans="1:21" x14ac:dyDescent="0.25">
      <c r="A341" s="207" t="s">
        <v>393</v>
      </c>
      <c r="B341" s="253" t="s">
        <v>3732</v>
      </c>
      <c r="C341" s="253" t="s">
        <v>14466</v>
      </c>
      <c r="D341" s="253" t="s">
        <v>1839</v>
      </c>
      <c r="E341" s="253" t="s">
        <v>14480</v>
      </c>
      <c r="F341" s="253" t="s">
        <v>14611</v>
      </c>
      <c r="G341" s="253" t="s">
        <v>1782</v>
      </c>
      <c r="H341" s="253" t="s">
        <v>1510</v>
      </c>
      <c r="I341" s="253" t="s">
        <v>15077</v>
      </c>
      <c r="J341" s="253" t="s">
        <v>13897</v>
      </c>
      <c r="K341" s="253" t="s">
        <v>15064</v>
      </c>
      <c r="L341" s="188"/>
      <c r="M341" s="253"/>
      <c r="N341" s="188"/>
      <c r="O341" s="188"/>
      <c r="P341" s="188"/>
      <c r="Q341" s="189"/>
      <c r="R341" s="254">
        <v>7.90848</v>
      </c>
      <c r="S341" s="254">
        <v>0</v>
      </c>
      <c r="T341" s="254"/>
      <c r="U341" s="209"/>
    </row>
    <row r="342" spans="1:21" x14ac:dyDescent="0.25">
      <c r="A342" s="207" t="s">
        <v>394</v>
      </c>
      <c r="B342" s="253" t="s">
        <v>3732</v>
      </c>
      <c r="C342" s="253" t="s">
        <v>14466</v>
      </c>
      <c r="D342" s="253" t="s">
        <v>1839</v>
      </c>
      <c r="E342" s="253" t="s">
        <v>14480</v>
      </c>
      <c r="F342" s="253" t="s">
        <v>14611</v>
      </c>
      <c r="G342" s="253" t="s">
        <v>1783</v>
      </c>
      <c r="H342" s="253" t="s">
        <v>1510</v>
      </c>
      <c r="I342" s="253" t="s">
        <v>15077</v>
      </c>
      <c r="J342" s="253" t="s">
        <v>13897</v>
      </c>
      <c r="K342" s="253" t="s">
        <v>15064</v>
      </c>
      <c r="L342" s="188"/>
      <c r="M342" s="253"/>
      <c r="N342" s="188"/>
      <c r="O342" s="188"/>
      <c r="P342" s="188"/>
      <c r="Q342" s="189"/>
      <c r="R342" s="254">
        <v>3.6459599999999996</v>
      </c>
      <c r="S342" s="254">
        <v>0</v>
      </c>
      <c r="T342" s="254"/>
      <c r="U342" s="209"/>
    </row>
    <row r="343" spans="1:21" x14ac:dyDescent="0.25">
      <c r="A343" s="207" t="s">
        <v>395</v>
      </c>
      <c r="B343" s="253" t="s">
        <v>3732</v>
      </c>
      <c r="C343" s="253" t="s">
        <v>14466</v>
      </c>
      <c r="D343" s="253" t="s">
        <v>1839</v>
      </c>
      <c r="E343" s="253" t="s">
        <v>14480</v>
      </c>
      <c r="F343" s="253" t="s">
        <v>14611</v>
      </c>
      <c r="G343" s="253" t="s">
        <v>1795</v>
      </c>
      <c r="H343" s="253" t="s">
        <v>1511</v>
      </c>
      <c r="I343" s="253" t="s">
        <v>15077</v>
      </c>
      <c r="J343" s="253" t="s">
        <v>13897</v>
      </c>
      <c r="K343" s="253" t="s">
        <v>15064</v>
      </c>
      <c r="L343" s="188"/>
      <c r="M343" s="253"/>
      <c r="N343" s="188"/>
      <c r="O343" s="188"/>
      <c r="P343" s="188"/>
      <c r="Q343" s="189"/>
      <c r="R343" s="254">
        <v>13.43172</v>
      </c>
      <c r="S343" s="254">
        <v>0</v>
      </c>
      <c r="T343" s="254"/>
      <c r="U343" s="209"/>
    </row>
    <row r="344" spans="1:21" x14ac:dyDescent="0.25">
      <c r="A344" s="207" t="s">
        <v>396</v>
      </c>
      <c r="B344" s="253" t="s">
        <v>3732</v>
      </c>
      <c r="C344" s="253" t="s">
        <v>14466</v>
      </c>
      <c r="D344" s="253" t="s">
        <v>1839</v>
      </c>
      <c r="E344" s="253" t="s">
        <v>14480</v>
      </c>
      <c r="F344" s="253" t="s">
        <v>14611</v>
      </c>
      <c r="G344" s="253" t="s">
        <v>1797</v>
      </c>
      <c r="H344" s="253" t="s">
        <v>1511</v>
      </c>
      <c r="I344" s="253" t="s">
        <v>15077</v>
      </c>
      <c r="J344" s="253" t="s">
        <v>13897</v>
      </c>
      <c r="K344" s="253" t="s">
        <v>15064</v>
      </c>
      <c r="L344" s="188"/>
      <c r="M344" s="253"/>
      <c r="N344" s="188"/>
      <c r="O344" s="188"/>
      <c r="P344" s="188"/>
      <c r="Q344" s="189"/>
      <c r="R344" s="254">
        <v>14.559240000000001</v>
      </c>
      <c r="S344" s="254">
        <v>0</v>
      </c>
      <c r="T344" s="254"/>
      <c r="U344" s="209"/>
    </row>
    <row r="345" spans="1:21" x14ac:dyDescent="0.25">
      <c r="A345" s="207" t="s">
        <v>397</v>
      </c>
      <c r="B345" s="253" t="s">
        <v>2401</v>
      </c>
      <c r="C345" s="253" t="s">
        <v>14338</v>
      </c>
      <c r="D345" s="253" t="s">
        <v>1839</v>
      </c>
      <c r="E345" s="253" t="s">
        <v>14352</v>
      </c>
      <c r="F345" s="253" t="s">
        <v>14353</v>
      </c>
      <c r="G345" s="253" t="s">
        <v>1782</v>
      </c>
      <c r="H345" s="253" t="s">
        <v>1512</v>
      </c>
      <c r="I345" s="253" t="s">
        <v>15077</v>
      </c>
      <c r="J345" s="253" t="s">
        <v>13897</v>
      </c>
      <c r="K345" s="253" t="s">
        <v>15064</v>
      </c>
      <c r="L345" s="188"/>
      <c r="M345" s="253"/>
      <c r="N345" s="188"/>
      <c r="O345" s="188"/>
      <c r="P345" s="188"/>
      <c r="Q345" s="189"/>
      <c r="R345" s="254">
        <v>32.823000000000029</v>
      </c>
      <c r="S345" s="254">
        <v>0</v>
      </c>
      <c r="T345" s="254"/>
      <c r="U345" s="209"/>
    </row>
    <row r="346" spans="1:21" x14ac:dyDescent="0.25">
      <c r="A346" s="207" t="s">
        <v>398</v>
      </c>
      <c r="B346" s="253" t="s">
        <v>2401</v>
      </c>
      <c r="C346" s="253" t="s">
        <v>14338</v>
      </c>
      <c r="D346" s="253" t="s">
        <v>1839</v>
      </c>
      <c r="E346" s="253" t="s">
        <v>14352</v>
      </c>
      <c r="F346" s="253" t="s">
        <v>14353</v>
      </c>
      <c r="G346" s="253" t="s">
        <v>1783</v>
      </c>
      <c r="H346" s="253" t="s">
        <v>1512</v>
      </c>
      <c r="I346" s="253" t="s">
        <v>15077</v>
      </c>
      <c r="J346" s="253" t="s">
        <v>13897</v>
      </c>
      <c r="K346" s="253" t="s">
        <v>15064</v>
      </c>
      <c r="L346" s="188"/>
      <c r="M346" s="253"/>
      <c r="N346" s="188"/>
      <c r="O346" s="188"/>
      <c r="P346" s="188"/>
      <c r="Q346" s="189"/>
      <c r="R346" s="254">
        <v>31.432800000000018</v>
      </c>
      <c r="S346" s="254">
        <v>0</v>
      </c>
      <c r="T346" s="254"/>
      <c r="U346" s="209"/>
    </row>
    <row r="347" spans="1:21" x14ac:dyDescent="0.25">
      <c r="A347" s="207" t="s">
        <v>399</v>
      </c>
      <c r="B347" s="253" t="s">
        <v>2401</v>
      </c>
      <c r="C347" s="253" t="s">
        <v>14338</v>
      </c>
      <c r="D347" s="253" t="s">
        <v>1839</v>
      </c>
      <c r="E347" s="253" t="s">
        <v>14352</v>
      </c>
      <c r="F347" s="253" t="s">
        <v>14353</v>
      </c>
      <c r="G347" s="253" t="s">
        <v>1784</v>
      </c>
      <c r="H347" s="253" t="s">
        <v>1512</v>
      </c>
      <c r="I347" s="253" t="s">
        <v>15077</v>
      </c>
      <c r="J347" s="253" t="s">
        <v>13897</v>
      </c>
      <c r="K347" s="253" t="s">
        <v>15064</v>
      </c>
      <c r="L347" s="188"/>
      <c r="M347" s="253"/>
      <c r="N347" s="188"/>
      <c r="O347" s="188"/>
      <c r="P347" s="188"/>
      <c r="Q347" s="189"/>
      <c r="R347" s="254">
        <v>14.133276800000001</v>
      </c>
      <c r="S347" s="254">
        <v>0</v>
      </c>
      <c r="T347" s="254"/>
      <c r="U347" s="209"/>
    </row>
    <row r="348" spans="1:21" ht="31.5" x14ac:dyDescent="0.25">
      <c r="A348" s="207" t="s">
        <v>400</v>
      </c>
      <c r="B348" s="253" t="s">
        <v>5252</v>
      </c>
      <c r="C348" s="253" t="s">
        <v>14767</v>
      </c>
      <c r="D348" s="253" t="s">
        <v>1839</v>
      </c>
      <c r="E348" s="253" t="s">
        <v>14775</v>
      </c>
      <c r="F348" s="253" t="s">
        <v>14775</v>
      </c>
      <c r="G348" s="253" t="s">
        <v>1787</v>
      </c>
      <c r="H348" s="253" t="s">
        <v>1513</v>
      </c>
      <c r="I348" s="253" t="s">
        <v>15077</v>
      </c>
      <c r="J348" s="253" t="s">
        <v>13897</v>
      </c>
      <c r="K348" s="253" t="s">
        <v>15064</v>
      </c>
      <c r="L348" s="188"/>
      <c r="M348" s="253"/>
      <c r="N348" s="188"/>
      <c r="O348" s="188"/>
      <c r="P348" s="188"/>
      <c r="Q348" s="189"/>
      <c r="R348" s="254">
        <v>6.9905999999999997</v>
      </c>
      <c r="S348" s="254">
        <v>0</v>
      </c>
      <c r="T348" s="254"/>
      <c r="U348" s="209"/>
    </row>
    <row r="349" spans="1:21" ht="31.5" x14ac:dyDescent="0.25">
      <c r="A349" s="207" t="s">
        <v>401</v>
      </c>
      <c r="B349" s="253" t="s">
        <v>5252</v>
      </c>
      <c r="C349" s="253" t="s">
        <v>14767</v>
      </c>
      <c r="D349" s="253" t="s">
        <v>1839</v>
      </c>
      <c r="E349" s="253" t="s">
        <v>14775</v>
      </c>
      <c r="F349" s="253" t="s">
        <v>14775</v>
      </c>
      <c r="G349" s="253" t="s">
        <v>1788</v>
      </c>
      <c r="H349" s="253" t="s">
        <v>1513</v>
      </c>
      <c r="I349" s="253" t="s">
        <v>15077</v>
      </c>
      <c r="J349" s="253" t="s">
        <v>13897</v>
      </c>
      <c r="K349" s="253" t="s">
        <v>15064</v>
      </c>
      <c r="L349" s="188"/>
      <c r="M349" s="253"/>
      <c r="N349" s="188"/>
      <c r="O349" s="188"/>
      <c r="P349" s="188"/>
      <c r="Q349" s="189"/>
      <c r="R349" s="254">
        <v>10.0542</v>
      </c>
      <c r="S349" s="254">
        <v>0</v>
      </c>
      <c r="T349" s="254"/>
      <c r="U349" s="209"/>
    </row>
    <row r="350" spans="1:21" ht="31.5" x14ac:dyDescent="0.25">
      <c r="A350" s="207" t="s">
        <v>402</v>
      </c>
      <c r="B350" s="253" t="s">
        <v>5252</v>
      </c>
      <c r="C350" s="253" t="s">
        <v>14767</v>
      </c>
      <c r="D350" s="253" t="s">
        <v>1839</v>
      </c>
      <c r="E350" s="253" t="s">
        <v>14775</v>
      </c>
      <c r="F350" s="253" t="s">
        <v>14775</v>
      </c>
      <c r="G350" s="253" t="s">
        <v>1794</v>
      </c>
      <c r="H350" s="253" t="s">
        <v>1513</v>
      </c>
      <c r="I350" s="253" t="s">
        <v>15077</v>
      </c>
      <c r="J350" s="253" t="s">
        <v>13897</v>
      </c>
      <c r="K350" s="253" t="s">
        <v>15064</v>
      </c>
      <c r="L350" s="188"/>
      <c r="M350" s="253"/>
      <c r="N350" s="188"/>
      <c r="O350" s="188"/>
      <c r="P350" s="188"/>
      <c r="Q350" s="189"/>
      <c r="R350" s="254">
        <v>1.72872</v>
      </c>
      <c r="S350" s="254">
        <v>0</v>
      </c>
      <c r="T350" s="254"/>
      <c r="U350" s="210"/>
    </row>
    <row r="351" spans="1:21" x14ac:dyDescent="0.25">
      <c r="A351" s="207" t="s">
        <v>403</v>
      </c>
      <c r="B351" s="253" t="s">
        <v>3732</v>
      </c>
      <c r="C351" s="253" t="s">
        <v>14466</v>
      </c>
      <c r="D351" s="253" t="s">
        <v>1840</v>
      </c>
      <c r="E351" s="253" t="s">
        <v>4648</v>
      </c>
      <c r="F351" s="253" t="s">
        <v>14528</v>
      </c>
      <c r="G351" s="253" t="s">
        <v>1782</v>
      </c>
      <c r="H351" s="253" t="s">
        <v>1514</v>
      </c>
      <c r="I351" s="253" t="s">
        <v>15077</v>
      </c>
      <c r="J351" s="253" t="s">
        <v>13897</v>
      </c>
      <c r="K351" s="253" t="s">
        <v>15064</v>
      </c>
      <c r="L351" s="188"/>
      <c r="M351" s="253"/>
      <c r="N351" s="188"/>
      <c r="O351" s="188"/>
      <c r="P351" s="188"/>
      <c r="Q351" s="189"/>
      <c r="R351" s="254">
        <v>8.1409199999999977</v>
      </c>
      <c r="S351" s="254">
        <v>0</v>
      </c>
      <c r="T351" s="254"/>
      <c r="U351" s="209"/>
    </row>
    <row r="352" spans="1:21" ht="31.5" x14ac:dyDescent="0.25">
      <c r="A352" s="207" t="s">
        <v>404</v>
      </c>
      <c r="B352" s="253" t="s">
        <v>5252</v>
      </c>
      <c r="C352" s="253" t="s">
        <v>2393</v>
      </c>
      <c r="D352" s="253" t="s">
        <v>1839</v>
      </c>
      <c r="E352" s="253" t="s">
        <v>2393</v>
      </c>
      <c r="F352" s="253" t="s">
        <v>14878</v>
      </c>
      <c r="G352" s="253" t="s">
        <v>1787</v>
      </c>
      <c r="H352" s="253" t="s">
        <v>1515</v>
      </c>
      <c r="I352" s="253" t="s">
        <v>15077</v>
      </c>
      <c r="J352" s="253" t="s">
        <v>13897</v>
      </c>
      <c r="K352" s="253" t="s">
        <v>15064</v>
      </c>
      <c r="L352" s="188"/>
      <c r="M352" s="253"/>
      <c r="N352" s="188"/>
      <c r="O352" s="188"/>
      <c r="P352" s="188"/>
      <c r="Q352" s="189"/>
      <c r="R352" s="254">
        <v>0.7734799999999995</v>
      </c>
      <c r="S352" s="254">
        <v>0</v>
      </c>
      <c r="T352" s="254"/>
      <c r="U352" s="209"/>
    </row>
    <row r="353" spans="1:21" ht="31.5" x14ac:dyDescent="0.25">
      <c r="A353" s="207" t="s">
        <v>405</v>
      </c>
      <c r="B353" s="253" t="s">
        <v>5252</v>
      </c>
      <c r="C353" s="253" t="s">
        <v>2393</v>
      </c>
      <c r="D353" s="253" t="s">
        <v>1839</v>
      </c>
      <c r="E353" s="253" t="s">
        <v>2393</v>
      </c>
      <c r="F353" s="253" t="s">
        <v>14878</v>
      </c>
      <c r="G353" s="253" t="s">
        <v>1787</v>
      </c>
      <c r="H353" s="253" t="s">
        <v>1515</v>
      </c>
      <c r="I353" s="253" t="s">
        <v>15077</v>
      </c>
      <c r="J353" s="253" t="s">
        <v>13897</v>
      </c>
      <c r="K353" s="253" t="s">
        <v>15064</v>
      </c>
      <c r="L353" s="188"/>
      <c r="M353" s="253"/>
      <c r="N353" s="188"/>
      <c r="O353" s="188"/>
      <c r="P353" s="188"/>
      <c r="Q353" s="189"/>
      <c r="R353" s="254">
        <v>0</v>
      </c>
      <c r="S353" s="254">
        <v>3.2199999999999999E-2</v>
      </c>
      <c r="T353" s="254"/>
      <c r="U353" s="209"/>
    </row>
    <row r="354" spans="1:21" ht="31.5" x14ac:dyDescent="0.25">
      <c r="A354" s="207" t="s">
        <v>406</v>
      </c>
      <c r="B354" s="253" t="s">
        <v>5252</v>
      </c>
      <c r="C354" s="253" t="s">
        <v>1373</v>
      </c>
      <c r="D354" s="253" t="s">
        <v>1839</v>
      </c>
      <c r="E354" s="253" t="s">
        <v>2395</v>
      </c>
      <c r="F354" s="253" t="s">
        <v>14857</v>
      </c>
      <c r="G354" s="253" t="s">
        <v>1787</v>
      </c>
      <c r="H354" s="253" t="s">
        <v>1516</v>
      </c>
      <c r="I354" s="253" t="s">
        <v>15077</v>
      </c>
      <c r="J354" s="253" t="s">
        <v>13897</v>
      </c>
      <c r="K354" s="253" t="s">
        <v>15064</v>
      </c>
      <c r="L354" s="188"/>
      <c r="M354" s="253"/>
      <c r="N354" s="188"/>
      <c r="O354" s="188"/>
      <c r="P354" s="188"/>
      <c r="Q354" s="189"/>
      <c r="R354" s="254">
        <v>3.0737400000000026</v>
      </c>
      <c r="S354" s="254">
        <v>0</v>
      </c>
      <c r="T354" s="254"/>
      <c r="U354" s="209"/>
    </row>
    <row r="355" spans="1:21" ht="31.5" x14ac:dyDescent="0.25">
      <c r="A355" s="207" t="s">
        <v>407</v>
      </c>
      <c r="B355" s="253" t="s">
        <v>5252</v>
      </c>
      <c r="C355" s="253" t="s">
        <v>1373</v>
      </c>
      <c r="D355" s="253" t="s">
        <v>1839</v>
      </c>
      <c r="E355" s="253" t="s">
        <v>2395</v>
      </c>
      <c r="F355" s="253" t="s">
        <v>14857</v>
      </c>
      <c r="G355" s="253" t="s">
        <v>1788</v>
      </c>
      <c r="H355" s="253" t="s">
        <v>1516</v>
      </c>
      <c r="I355" s="253" t="s">
        <v>15077</v>
      </c>
      <c r="J355" s="253" t="s">
        <v>13897</v>
      </c>
      <c r="K355" s="253" t="s">
        <v>15064</v>
      </c>
      <c r="L355" s="188"/>
      <c r="M355" s="253"/>
      <c r="N355" s="188"/>
      <c r="O355" s="188"/>
      <c r="P355" s="188"/>
      <c r="Q355" s="189"/>
      <c r="R355" s="254">
        <v>4.2833400000000008</v>
      </c>
      <c r="S355" s="254">
        <v>0</v>
      </c>
      <c r="T355" s="254"/>
      <c r="U355" s="209"/>
    </row>
    <row r="356" spans="1:21" x14ac:dyDescent="0.25">
      <c r="A356" s="207" t="s">
        <v>408</v>
      </c>
      <c r="B356" s="253" t="s">
        <v>3732</v>
      </c>
      <c r="C356" s="253" t="s">
        <v>14466</v>
      </c>
      <c r="D356" s="253" t="s">
        <v>1839</v>
      </c>
      <c r="E356" s="253" t="s">
        <v>14480</v>
      </c>
      <c r="F356" s="253" t="s">
        <v>14624</v>
      </c>
      <c r="G356" s="253" t="s">
        <v>1795</v>
      </c>
      <c r="H356" s="253" t="s">
        <v>1517</v>
      </c>
      <c r="I356" s="253" t="s">
        <v>15077</v>
      </c>
      <c r="J356" s="253" t="s">
        <v>13897</v>
      </c>
      <c r="K356" s="253" t="s">
        <v>15064</v>
      </c>
      <c r="L356" s="188"/>
      <c r="M356" s="253"/>
      <c r="N356" s="188"/>
      <c r="O356" s="188"/>
      <c r="P356" s="188"/>
      <c r="Q356" s="189"/>
      <c r="R356" s="254">
        <v>8.5488</v>
      </c>
      <c r="S356" s="254">
        <v>0</v>
      </c>
      <c r="T356" s="254"/>
      <c r="U356" s="209"/>
    </row>
    <row r="357" spans="1:21" x14ac:dyDescent="0.25">
      <c r="A357" s="207" t="s">
        <v>409</v>
      </c>
      <c r="B357" s="253" t="s">
        <v>3732</v>
      </c>
      <c r="C357" s="253" t="s">
        <v>14466</v>
      </c>
      <c r="D357" s="253" t="s">
        <v>1839</v>
      </c>
      <c r="E357" s="253" t="s">
        <v>14480</v>
      </c>
      <c r="F357" s="253" t="s">
        <v>14624</v>
      </c>
      <c r="G357" s="253" t="s">
        <v>1796</v>
      </c>
      <c r="H357" s="253" t="s">
        <v>1517</v>
      </c>
      <c r="I357" s="253" t="s">
        <v>15077</v>
      </c>
      <c r="J357" s="253" t="s">
        <v>13897</v>
      </c>
      <c r="K357" s="253" t="s">
        <v>15064</v>
      </c>
      <c r="L357" s="188"/>
      <c r="M357" s="253"/>
      <c r="N357" s="188"/>
      <c r="O357" s="188"/>
      <c r="P357" s="188"/>
      <c r="Q357" s="189"/>
      <c r="R357" s="254">
        <v>13.40052</v>
      </c>
      <c r="S357" s="254">
        <v>0</v>
      </c>
      <c r="T357" s="254"/>
      <c r="U357" s="209"/>
    </row>
    <row r="358" spans="1:21" x14ac:dyDescent="0.25">
      <c r="A358" s="207" t="s">
        <v>410</v>
      </c>
      <c r="B358" s="253" t="s">
        <v>3732</v>
      </c>
      <c r="C358" s="253" t="s">
        <v>14466</v>
      </c>
      <c r="D358" s="253" t="s">
        <v>1839</v>
      </c>
      <c r="E358" s="253" t="s">
        <v>14480</v>
      </c>
      <c r="F358" s="253" t="s">
        <v>14624</v>
      </c>
      <c r="G358" s="253" t="s">
        <v>1797</v>
      </c>
      <c r="H358" s="253" t="s">
        <v>1517</v>
      </c>
      <c r="I358" s="253" t="s">
        <v>15077</v>
      </c>
      <c r="J358" s="253" t="s">
        <v>13897</v>
      </c>
      <c r="K358" s="253" t="s">
        <v>15064</v>
      </c>
      <c r="L358" s="188"/>
      <c r="M358" s="253"/>
      <c r="N358" s="188"/>
      <c r="O358" s="188"/>
      <c r="P358" s="188"/>
      <c r="Q358" s="189"/>
      <c r="R358" s="254">
        <v>16.966560000000005</v>
      </c>
      <c r="S358" s="254">
        <v>0</v>
      </c>
      <c r="T358" s="254"/>
      <c r="U358" s="209"/>
    </row>
    <row r="359" spans="1:21" x14ac:dyDescent="0.25">
      <c r="A359" s="207" t="s">
        <v>411</v>
      </c>
      <c r="B359" s="253" t="s">
        <v>3732</v>
      </c>
      <c r="C359" s="253" t="s">
        <v>14466</v>
      </c>
      <c r="D359" s="253" t="s">
        <v>1839</v>
      </c>
      <c r="E359" s="253" t="s">
        <v>14480</v>
      </c>
      <c r="F359" s="253" t="s">
        <v>14624</v>
      </c>
      <c r="G359" s="253" t="s">
        <v>1798</v>
      </c>
      <c r="H359" s="253" t="s">
        <v>1517</v>
      </c>
      <c r="I359" s="253" t="s">
        <v>15077</v>
      </c>
      <c r="J359" s="253" t="s">
        <v>13897</v>
      </c>
      <c r="K359" s="253" t="s">
        <v>15064</v>
      </c>
      <c r="L359" s="188"/>
      <c r="M359" s="253"/>
      <c r="N359" s="188"/>
      <c r="O359" s="188"/>
      <c r="P359" s="188"/>
      <c r="Q359" s="189"/>
      <c r="R359" s="254">
        <v>7.0699199999999989</v>
      </c>
      <c r="S359" s="254">
        <v>0</v>
      </c>
      <c r="T359" s="254"/>
      <c r="U359" s="209"/>
    </row>
    <row r="360" spans="1:21" x14ac:dyDescent="0.25">
      <c r="A360" s="207" t="s">
        <v>412</v>
      </c>
      <c r="B360" s="253" t="s">
        <v>3732</v>
      </c>
      <c r="C360" s="253" t="s">
        <v>14466</v>
      </c>
      <c r="D360" s="253" t="s">
        <v>1839</v>
      </c>
      <c r="E360" s="253" t="s">
        <v>14480</v>
      </c>
      <c r="F360" s="253" t="s">
        <v>14624</v>
      </c>
      <c r="G360" s="253" t="s">
        <v>1782</v>
      </c>
      <c r="H360" s="253" t="s">
        <v>1518</v>
      </c>
      <c r="I360" s="253" t="s">
        <v>15077</v>
      </c>
      <c r="J360" s="253" t="s">
        <v>13897</v>
      </c>
      <c r="K360" s="253" t="s">
        <v>15064</v>
      </c>
      <c r="L360" s="188"/>
      <c r="M360" s="253"/>
      <c r="N360" s="188"/>
      <c r="O360" s="188"/>
      <c r="P360" s="188"/>
      <c r="Q360" s="189"/>
      <c r="R360" s="254">
        <v>11.169999999999996</v>
      </c>
      <c r="S360" s="254">
        <v>0</v>
      </c>
      <c r="T360" s="254"/>
      <c r="U360" s="209"/>
    </row>
    <row r="361" spans="1:21" x14ac:dyDescent="0.25">
      <c r="A361" s="207" t="s">
        <v>413</v>
      </c>
      <c r="B361" s="253" t="s">
        <v>3732</v>
      </c>
      <c r="C361" s="253" t="s">
        <v>14466</v>
      </c>
      <c r="D361" s="253" t="s">
        <v>1839</v>
      </c>
      <c r="E361" s="253" t="s">
        <v>14480</v>
      </c>
      <c r="F361" s="253" t="s">
        <v>14624</v>
      </c>
      <c r="G361" s="253" t="s">
        <v>1783</v>
      </c>
      <c r="H361" s="253" t="s">
        <v>1518</v>
      </c>
      <c r="I361" s="253" t="s">
        <v>15077</v>
      </c>
      <c r="J361" s="253" t="s">
        <v>13897</v>
      </c>
      <c r="K361" s="253" t="s">
        <v>15064</v>
      </c>
      <c r="L361" s="188"/>
      <c r="M361" s="253"/>
      <c r="N361" s="188"/>
      <c r="O361" s="188"/>
      <c r="P361" s="188"/>
      <c r="Q361" s="189"/>
      <c r="R361" s="254">
        <v>10.5672</v>
      </c>
      <c r="S361" s="254">
        <v>0</v>
      </c>
      <c r="T361" s="254"/>
      <c r="U361" s="209"/>
    </row>
    <row r="362" spans="1:21" x14ac:dyDescent="0.25">
      <c r="A362" s="207" t="s">
        <v>414</v>
      </c>
      <c r="B362" s="253" t="s">
        <v>5252</v>
      </c>
      <c r="C362" s="253" t="s">
        <v>2393</v>
      </c>
      <c r="D362" s="253" t="s">
        <v>1839</v>
      </c>
      <c r="E362" s="253" t="s">
        <v>2394</v>
      </c>
      <c r="F362" s="253" t="s">
        <v>1519</v>
      </c>
      <c r="G362" s="253" t="s">
        <v>1787</v>
      </c>
      <c r="H362" s="253" t="s">
        <v>1519</v>
      </c>
      <c r="I362" s="253" t="s">
        <v>15077</v>
      </c>
      <c r="J362" s="253" t="s">
        <v>13897</v>
      </c>
      <c r="K362" s="253" t="s">
        <v>15064</v>
      </c>
      <c r="L362" s="188"/>
      <c r="M362" s="253"/>
      <c r="N362" s="188"/>
      <c r="O362" s="188"/>
      <c r="P362" s="188"/>
      <c r="Q362" s="189"/>
      <c r="R362" s="254">
        <v>10.744560000000002</v>
      </c>
      <c r="S362" s="254">
        <v>0</v>
      </c>
      <c r="T362" s="254"/>
      <c r="U362" s="209"/>
    </row>
    <row r="363" spans="1:21" x14ac:dyDescent="0.25">
      <c r="A363" s="207" t="s">
        <v>415</v>
      </c>
      <c r="B363" s="253" t="s">
        <v>5252</v>
      </c>
      <c r="C363" s="253" t="s">
        <v>2393</v>
      </c>
      <c r="D363" s="253" t="s">
        <v>1839</v>
      </c>
      <c r="E363" s="253" t="s">
        <v>2394</v>
      </c>
      <c r="F363" s="253" t="s">
        <v>1519</v>
      </c>
      <c r="G363" s="253" t="s">
        <v>1788</v>
      </c>
      <c r="H363" s="253" t="s">
        <v>1519</v>
      </c>
      <c r="I363" s="253" t="s">
        <v>15077</v>
      </c>
      <c r="J363" s="253" t="s">
        <v>13897</v>
      </c>
      <c r="K363" s="253" t="s">
        <v>15064</v>
      </c>
      <c r="L363" s="188"/>
      <c r="M363" s="253"/>
      <c r="N363" s="188"/>
      <c r="O363" s="188"/>
      <c r="P363" s="188"/>
      <c r="Q363" s="189"/>
      <c r="R363" s="254">
        <v>16.082160000000005</v>
      </c>
      <c r="S363" s="254">
        <v>0</v>
      </c>
      <c r="T363" s="254"/>
      <c r="U363" s="209"/>
    </row>
    <row r="364" spans="1:21" x14ac:dyDescent="0.25">
      <c r="A364" s="207" t="s">
        <v>416</v>
      </c>
      <c r="B364" s="253" t="s">
        <v>5252</v>
      </c>
      <c r="C364" s="253" t="s">
        <v>2393</v>
      </c>
      <c r="D364" s="253" t="s">
        <v>1839</v>
      </c>
      <c r="E364" s="253" t="s">
        <v>2394</v>
      </c>
      <c r="F364" s="253" t="s">
        <v>1519</v>
      </c>
      <c r="G364" s="253" t="s">
        <v>1789</v>
      </c>
      <c r="H364" s="253" t="s">
        <v>1519</v>
      </c>
      <c r="I364" s="253" t="s">
        <v>15077</v>
      </c>
      <c r="J364" s="253" t="s">
        <v>13897</v>
      </c>
      <c r="K364" s="253" t="s">
        <v>15064</v>
      </c>
      <c r="L364" s="188"/>
      <c r="M364" s="253"/>
      <c r="N364" s="188"/>
      <c r="O364" s="188"/>
      <c r="P364" s="188"/>
      <c r="Q364" s="189"/>
      <c r="R364" s="254">
        <v>18.0456</v>
      </c>
      <c r="S364" s="254">
        <v>0</v>
      </c>
      <c r="T364" s="254"/>
      <c r="U364" s="209"/>
    </row>
    <row r="365" spans="1:21" x14ac:dyDescent="0.25">
      <c r="A365" s="207" t="s">
        <v>417</v>
      </c>
      <c r="B365" s="253" t="s">
        <v>5252</v>
      </c>
      <c r="C365" s="253" t="s">
        <v>2393</v>
      </c>
      <c r="D365" s="253" t="s">
        <v>1839</v>
      </c>
      <c r="E365" s="253" t="s">
        <v>2394</v>
      </c>
      <c r="F365" s="253" t="s">
        <v>1519</v>
      </c>
      <c r="G365" s="253" t="s">
        <v>1787</v>
      </c>
      <c r="H365" s="253" t="s">
        <v>1520</v>
      </c>
      <c r="I365" s="253" t="s">
        <v>15077</v>
      </c>
      <c r="J365" s="253" t="s">
        <v>13897</v>
      </c>
      <c r="K365" s="253" t="s">
        <v>15064</v>
      </c>
      <c r="L365" s="188"/>
      <c r="M365" s="253"/>
      <c r="N365" s="188"/>
      <c r="O365" s="188"/>
      <c r="P365" s="188"/>
      <c r="Q365" s="189"/>
      <c r="R365" s="254">
        <v>32.628200000000014</v>
      </c>
      <c r="S365" s="254">
        <v>0</v>
      </c>
      <c r="T365" s="254"/>
      <c r="U365" s="209"/>
    </row>
    <row r="366" spans="1:21" x14ac:dyDescent="0.25">
      <c r="A366" s="207" t="s">
        <v>418</v>
      </c>
      <c r="B366" s="253" t="s">
        <v>5252</v>
      </c>
      <c r="C366" s="253" t="s">
        <v>2393</v>
      </c>
      <c r="D366" s="253" t="s">
        <v>1839</v>
      </c>
      <c r="E366" s="253" t="s">
        <v>2394</v>
      </c>
      <c r="F366" s="253" t="s">
        <v>1519</v>
      </c>
      <c r="G366" s="253" t="s">
        <v>1788</v>
      </c>
      <c r="H366" s="253" t="s">
        <v>1520</v>
      </c>
      <c r="I366" s="253" t="s">
        <v>15077</v>
      </c>
      <c r="J366" s="253" t="s">
        <v>13897</v>
      </c>
      <c r="K366" s="253" t="s">
        <v>15064</v>
      </c>
      <c r="L366" s="188"/>
      <c r="M366" s="253"/>
      <c r="N366" s="188"/>
      <c r="O366" s="188"/>
      <c r="P366" s="188"/>
      <c r="Q366" s="189"/>
      <c r="R366" s="254">
        <v>20.822199999999995</v>
      </c>
      <c r="S366" s="254">
        <v>0</v>
      </c>
      <c r="T366" s="254"/>
      <c r="U366" s="209"/>
    </row>
    <row r="367" spans="1:21" x14ac:dyDescent="0.25">
      <c r="A367" s="207" t="s">
        <v>419</v>
      </c>
      <c r="B367" s="253" t="s">
        <v>5252</v>
      </c>
      <c r="C367" s="253" t="s">
        <v>2393</v>
      </c>
      <c r="D367" s="253" t="s">
        <v>1839</v>
      </c>
      <c r="E367" s="253" t="s">
        <v>2394</v>
      </c>
      <c r="F367" s="253" t="s">
        <v>1519</v>
      </c>
      <c r="G367" s="253" t="s">
        <v>1787</v>
      </c>
      <c r="H367" s="253" t="s">
        <v>1521</v>
      </c>
      <c r="I367" s="253" t="s">
        <v>15077</v>
      </c>
      <c r="J367" s="253" t="s">
        <v>13897</v>
      </c>
      <c r="K367" s="253" t="s">
        <v>15064</v>
      </c>
      <c r="L367" s="188"/>
      <c r="M367" s="253"/>
      <c r="N367" s="188"/>
      <c r="O367" s="188"/>
      <c r="P367" s="188"/>
      <c r="Q367" s="189"/>
      <c r="R367" s="254">
        <v>23.828199999999992</v>
      </c>
      <c r="S367" s="254">
        <v>0</v>
      </c>
      <c r="T367" s="254"/>
      <c r="U367" s="209"/>
    </row>
    <row r="368" spans="1:21" x14ac:dyDescent="0.25">
      <c r="A368" s="207" t="s">
        <v>420</v>
      </c>
      <c r="B368" s="253" t="s">
        <v>5252</v>
      </c>
      <c r="C368" s="253" t="s">
        <v>2393</v>
      </c>
      <c r="D368" s="253" t="s">
        <v>1839</v>
      </c>
      <c r="E368" s="253" t="s">
        <v>2394</v>
      </c>
      <c r="F368" s="253" t="s">
        <v>1519</v>
      </c>
      <c r="G368" s="253" t="s">
        <v>1788</v>
      </c>
      <c r="H368" s="253" t="s">
        <v>1521</v>
      </c>
      <c r="I368" s="253" t="s">
        <v>15077</v>
      </c>
      <c r="J368" s="253" t="s">
        <v>13897</v>
      </c>
      <c r="K368" s="253" t="s">
        <v>15064</v>
      </c>
      <c r="L368" s="188"/>
      <c r="M368" s="253"/>
      <c r="N368" s="188"/>
      <c r="O368" s="188"/>
      <c r="P368" s="188"/>
      <c r="Q368" s="189"/>
      <c r="R368" s="254">
        <v>30.481199999999991</v>
      </c>
      <c r="S368" s="254">
        <v>0</v>
      </c>
      <c r="T368" s="254"/>
      <c r="U368" s="209"/>
    </row>
    <row r="369" spans="1:21" ht="31.5" x14ac:dyDescent="0.25">
      <c r="A369" s="207" t="s">
        <v>421</v>
      </c>
      <c r="B369" s="253" t="s">
        <v>5252</v>
      </c>
      <c r="C369" s="253" t="s">
        <v>1373</v>
      </c>
      <c r="D369" s="253" t="s">
        <v>1839</v>
      </c>
      <c r="E369" s="253" t="s">
        <v>1445</v>
      </c>
      <c r="F369" s="253" t="s">
        <v>1408</v>
      </c>
      <c r="G369" s="253" t="s">
        <v>1787</v>
      </c>
      <c r="H369" s="253" t="s">
        <v>1522</v>
      </c>
      <c r="I369" s="253" t="s">
        <v>15077</v>
      </c>
      <c r="J369" s="253" t="s">
        <v>13897</v>
      </c>
      <c r="K369" s="253" t="s">
        <v>15064</v>
      </c>
      <c r="L369" s="188"/>
      <c r="M369" s="253"/>
      <c r="N369" s="188"/>
      <c r="O369" s="188"/>
      <c r="P369" s="188"/>
      <c r="Q369" s="189"/>
      <c r="R369" s="254">
        <v>1.6696800000000003</v>
      </c>
      <c r="S369" s="254">
        <v>0</v>
      </c>
      <c r="T369" s="254"/>
      <c r="U369" s="209"/>
    </row>
    <row r="370" spans="1:21" ht="31.5" x14ac:dyDescent="0.25">
      <c r="A370" s="207" t="s">
        <v>422</v>
      </c>
      <c r="B370" s="253" t="s">
        <v>5252</v>
      </c>
      <c r="C370" s="253" t="s">
        <v>1373</v>
      </c>
      <c r="D370" s="253" t="s">
        <v>1839</v>
      </c>
      <c r="E370" s="253" t="s">
        <v>1445</v>
      </c>
      <c r="F370" s="253" t="s">
        <v>1408</v>
      </c>
      <c r="G370" s="253" t="s">
        <v>1788</v>
      </c>
      <c r="H370" s="253" t="s">
        <v>1522</v>
      </c>
      <c r="I370" s="253" t="s">
        <v>15077</v>
      </c>
      <c r="J370" s="253" t="s">
        <v>13897</v>
      </c>
      <c r="K370" s="253" t="s">
        <v>15064</v>
      </c>
      <c r="L370" s="188"/>
      <c r="M370" s="253"/>
      <c r="N370" s="188"/>
      <c r="O370" s="188"/>
      <c r="P370" s="188"/>
      <c r="Q370" s="189"/>
      <c r="R370" s="254">
        <v>2.3638799999999991</v>
      </c>
      <c r="S370" s="254">
        <v>0</v>
      </c>
      <c r="T370" s="254"/>
      <c r="U370" s="209"/>
    </row>
    <row r="371" spans="1:21" x14ac:dyDescent="0.25">
      <c r="A371" s="207" t="s">
        <v>423</v>
      </c>
      <c r="B371" s="253" t="s">
        <v>3732</v>
      </c>
      <c r="C371" s="253" t="s">
        <v>14466</v>
      </c>
      <c r="D371" s="253" t="s">
        <v>1839</v>
      </c>
      <c r="E371" s="253" t="s">
        <v>14470</v>
      </c>
      <c r="F371" s="253" t="s">
        <v>14487</v>
      </c>
      <c r="G371" s="253" t="s">
        <v>1782</v>
      </c>
      <c r="H371" s="253" t="s">
        <v>1523</v>
      </c>
      <c r="I371" s="253" t="s">
        <v>15077</v>
      </c>
      <c r="J371" s="253" t="s">
        <v>13897</v>
      </c>
      <c r="K371" s="253" t="s">
        <v>15064</v>
      </c>
      <c r="L371" s="188"/>
      <c r="M371" s="253"/>
      <c r="N371" s="188"/>
      <c r="O371" s="188"/>
      <c r="P371" s="188"/>
      <c r="Q371" s="189"/>
      <c r="R371" s="254">
        <v>5.9517600000000019</v>
      </c>
      <c r="S371" s="254">
        <v>0</v>
      </c>
      <c r="T371" s="254"/>
      <c r="U371" s="209"/>
    </row>
    <row r="372" spans="1:21" x14ac:dyDescent="0.25">
      <c r="A372" s="207" t="s">
        <v>424</v>
      </c>
      <c r="B372" s="253" t="s">
        <v>3732</v>
      </c>
      <c r="C372" s="253" t="s">
        <v>14466</v>
      </c>
      <c r="D372" s="253" t="s">
        <v>1839</v>
      </c>
      <c r="E372" s="253" t="s">
        <v>14470</v>
      </c>
      <c r="F372" s="253" t="s">
        <v>14487</v>
      </c>
      <c r="G372" s="253" t="s">
        <v>1793</v>
      </c>
      <c r="H372" s="253" t="s">
        <v>1523</v>
      </c>
      <c r="I372" s="253" t="s">
        <v>15077</v>
      </c>
      <c r="J372" s="253" t="s">
        <v>13897</v>
      </c>
      <c r="K372" s="253" t="s">
        <v>15064</v>
      </c>
      <c r="L372" s="188"/>
      <c r="M372" s="253"/>
      <c r="N372" s="188"/>
      <c r="O372" s="188"/>
      <c r="P372" s="188"/>
      <c r="Q372" s="189"/>
      <c r="R372" s="254">
        <v>0</v>
      </c>
      <c r="S372" s="254">
        <v>0</v>
      </c>
      <c r="T372" s="254"/>
      <c r="U372" s="209"/>
    </row>
    <row r="373" spans="1:21" x14ac:dyDescent="0.25">
      <c r="A373" s="207" t="s">
        <v>425</v>
      </c>
      <c r="B373" s="253" t="s">
        <v>3732</v>
      </c>
      <c r="C373" s="253" t="s">
        <v>14466</v>
      </c>
      <c r="D373" s="253" t="s">
        <v>1839</v>
      </c>
      <c r="E373" s="253" t="s">
        <v>14470</v>
      </c>
      <c r="F373" s="253" t="s">
        <v>14487</v>
      </c>
      <c r="G373" s="253" t="s">
        <v>1783</v>
      </c>
      <c r="H373" s="253" t="s">
        <v>1523</v>
      </c>
      <c r="I373" s="253" t="s">
        <v>15077</v>
      </c>
      <c r="J373" s="253" t="s">
        <v>13897</v>
      </c>
      <c r="K373" s="253" t="s">
        <v>15064</v>
      </c>
      <c r="L373" s="188"/>
      <c r="M373" s="253"/>
      <c r="N373" s="188"/>
      <c r="O373" s="188"/>
      <c r="P373" s="188"/>
      <c r="Q373" s="189"/>
      <c r="R373" s="254">
        <v>-2.4000000000114595E-4</v>
      </c>
      <c r="S373" s="254">
        <v>0</v>
      </c>
      <c r="T373" s="254"/>
      <c r="U373" s="209"/>
    </row>
    <row r="374" spans="1:21" x14ac:dyDescent="0.25">
      <c r="A374" s="207" t="s">
        <v>426</v>
      </c>
      <c r="B374" s="253" t="s">
        <v>3732</v>
      </c>
      <c r="C374" s="253" t="s">
        <v>14466</v>
      </c>
      <c r="D374" s="253" t="s">
        <v>1839</v>
      </c>
      <c r="E374" s="253" t="s">
        <v>14470</v>
      </c>
      <c r="F374" s="253" t="s">
        <v>14487</v>
      </c>
      <c r="G374" s="253" t="s">
        <v>1792</v>
      </c>
      <c r="H374" s="253" t="s">
        <v>1523</v>
      </c>
      <c r="I374" s="253" t="s">
        <v>15077</v>
      </c>
      <c r="J374" s="253" t="s">
        <v>13897</v>
      </c>
      <c r="K374" s="253" t="s">
        <v>15064</v>
      </c>
      <c r="L374" s="188"/>
      <c r="M374" s="253"/>
      <c r="N374" s="188"/>
      <c r="O374" s="188"/>
      <c r="P374" s="188"/>
      <c r="Q374" s="189"/>
      <c r="R374" s="254">
        <v>13.445399999999998</v>
      </c>
      <c r="S374" s="254">
        <v>0</v>
      </c>
      <c r="T374" s="254"/>
      <c r="U374" s="209"/>
    </row>
    <row r="375" spans="1:21" x14ac:dyDescent="0.25">
      <c r="A375" s="207" t="s">
        <v>427</v>
      </c>
      <c r="B375" s="253" t="s">
        <v>2401</v>
      </c>
      <c r="C375" s="253" t="s">
        <v>14338</v>
      </c>
      <c r="D375" s="253" t="s">
        <v>1839</v>
      </c>
      <c r="E375" s="253" t="s">
        <v>14352</v>
      </c>
      <c r="F375" s="253" t="s">
        <v>14418</v>
      </c>
      <c r="G375" s="253" t="s">
        <v>1782</v>
      </c>
      <c r="H375" s="253" t="s">
        <v>1524</v>
      </c>
      <c r="I375" s="253" t="s">
        <v>15077</v>
      </c>
      <c r="J375" s="253" t="s">
        <v>13897</v>
      </c>
      <c r="K375" s="253" t="s">
        <v>15064</v>
      </c>
      <c r="L375" s="188"/>
      <c r="M375" s="253"/>
      <c r="N375" s="188"/>
      <c r="O375" s="188"/>
      <c r="P375" s="188"/>
      <c r="Q375" s="189"/>
      <c r="R375" s="254">
        <v>14.505839999999994</v>
      </c>
      <c r="S375" s="254">
        <v>0</v>
      </c>
      <c r="T375" s="254"/>
      <c r="U375" s="209"/>
    </row>
    <row r="376" spans="1:21" x14ac:dyDescent="0.25">
      <c r="A376" s="207" t="s">
        <v>428</v>
      </c>
      <c r="B376" s="253" t="s">
        <v>2401</v>
      </c>
      <c r="C376" s="253" t="s">
        <v>14338</v>
      </c>
      <c r="D376" s="253" t="s">
        <v>1839</v>
      </c>
      <c r="E376" s="253" t="s">
        <v>14352</v>
      </c>
      <c r="F376" s="253" t="s">
        <v>14418</v>
      </c>
      <c r="G376" s="253" t="s">
        <v>1783</v>
      </c>
      <c r="H376" s="253" t="s">
        <v>1524</v>
      </c>
      <c r="I376" s="253" t="s">
        <v>15077</v>
      </c>
      <c r="J376" s="253" t="s">
        <v>13897</v>
      </c>
      <c r="K376" s="253" t="s">
        <v>15064</v>
      </c>
      <c r="L376" s="188"/>
      <c r="M376" s="253"/>
      <c r="N376" s="188"/>
      <c r="O376" s="188"/>
      <c r="P376" s="188"/>
      <c r="Q376" s="189"/>
      <c r="R376" s="254">
        <v>21.568200000000001</v>
      </c>
      <c r="S376" s="254">
        <v>0</v>
      </c>
      <c r="T376" s="254"/>
      <c r="U376" s="209"/>
    </row>
    <row r="377" spans="1:21" x14ac:dyDescent="0.25">
      <c r="A377" s="207" t="s">
        <v>429</v>
      </c>
      <c r="B377" s="253" t="s">
        <v>3732</v>
      </c>
      <c r="C377" s="253" t="s">
        <v>14466</v>
      </c>
      <c r="D377" s="253" t="s">
        <v>1839</v>
      </c>
      <c r="E377" s="253" t="s">
        <v>14470</v>
      </c>
      <c r="F377" s="253" t="s">
        <v>14499</v>
      </c>
      <c r="G377" s="253" t="s">
        <v>1782</v>
      </c>
      <c r="H377" s="253" t="s">
        <v>1525</v>
      </c>
      <c r="I377" s="253" t="s">
        <v>15077</v>
      </c>
      <c r="J377" s="253" t="s">
        <v>13897</v>
      </c>
      <c r="K377" s="253" t="s">
        <v>15064</v>
      </c>
      <c r="L377" s="188"/>
      <c r="M377" s="253"/>
      <c r="N377" s="188"/>
      <c r="O377" s="188"/>
      <c r="P377" s="188"/>
      <c r="Q377" s="189"/>
      <c r="R377" s="254">
        <v>10.054098120000004</v>
      </c>
      <c r="S377" s="254">
        <v>0</v>
      </c>
      <c r="T377" s="254"/>
      <c r="U377" s="209"/>
    </row>
    <row r="378" spans="1:21" x14ac:dyDescent="0.25">
      <c r="A378" s="207" t="s">
        <v>430</v>
      </c>
      <c r="B378" s="253" t="s">
        <v>3732</v>
      </c>
      <c r="C378" s="253" t="s">
        <v>14466</v>
      </c>
      <c r="D378" s="253" t="s">
        <v>1839</v>
      </c>
      <c r="E378" s="253" t="s">
        <v>14470</v>
      </c>
      <c r="F378" s="253" t="s">
        <v>14499</v>
      </c>
      <c r="G378" s="253" t="s">
        <v>1783</v>
      </c>
      <c r="H378" s="253" t="s">
        <v>1525</v>
      </c>
      <c r="I378" s="253" t="s">
        <v>15077</v>
      </c>
      <c r="J378" s="253" t="s">
        <v>13897</v>
      </c>
      <c r="K378" s="253" t="s">
        <v>15064</v>
      </c>
      <c r="L378" s="188"/>
      <c r="M378" s="253"/>
      <c r="N378" s="188"/>
      <c r="O378" s="188"/>
      <c r="P378" s="188"/>
      <c r="Q378" s="189"/>
      <c r="R378" s="254">
        <v>20.177269059999993</v>
      </c>
      <c r="S378" s="254">
        <v>0</v>
      </c>
      <c r="T378" s="254"/>
      <c r="U378" s="209"/>
    </row>
    <row r="379" spans="1:21" x14ac:dyDescent="0.25">
      <c r="A379" s="207" t="s">
        <v>431</v>
      </c>
      <c r="B379" s="253" t="s">
        <v>2401</v>
      </c>
      <c r="C379" s="253" t="s">
        <v>14338</v>
      </c>
      <c r="D379" s="253" t="s">
        <v>1839</v>
      </c>
      <c r="E379" s="253" t="s">
        <v>14352</v>
      </c>
      <c r="F379" s="253" t="s">
        <v>14418</v>
      </c>
      <c r="G379" s="253" t="s">
        <v>1782</v>
      </c>
      <c r="H379" s="253" t="s">
        <v>1526</v>
      </c>
      <c r="I379" s="253" t="s">
        <v>15077</v>
      </c>
      <c r="J379" s="253" t="s">
        <v>13897</v>
      </c>
      <c r="K379" s="253" t="s">
        <v>15064</v>
      </c>
      <c r="L379" s="188"/>
      <c r="M379" s="253"/>
      <c r="N379" s="188"/>
      <c r="O379" s="188"/>
      <c r="P379" s="188"/>
      <c r="Q379" s="189"/>
      <c r="R379" s="254">
        <v>20.634239999999998</v>
      </c>
      <c r="S379" s="254">
        <v>0</v>
      </c>
      <c r="T379" s="254"/>
      <c r="U379" s="209"/>
    </row>
    <row r="380" spans="1:21" x14ac:dyDescent="0.25">
      <c r="A380" s="207" t="s">
        <v>432</v>
      </c>
      <c r="B380" s="253" t="s">
        <v>2401</v>
      </c>
      <c r="C380" s="253" t="s">
        <v>14338</v>
      </c>
      <c r="D380" s="253" t="s">
        <v>1839</v>
      </c>
      <c r="E380" s="253" t="s">
        <v>14352</v>
      </c>
      <c r="F380" s="253" t="s">
        <v>14418</v>
      </c>
      <c r="G380" s="253" t="s">
        <v>1793</v>
      </c>
      <c r="H380" s="253" t="s">
        <v>1526</v>
      </c>
      <c r="I380" s="253" t="s">
        <v>15077</v>
      </c>
      <c r="J380" s="253" t="s">
        <v>13897</v>
      </c>
      <c r="K380" s="253" t="s">
        <v>15064</v>
      </c>
      <c r="L380" s="188"/>
      <c r="M380" s="253"/>
      <c r="N380" s="188"/>
      <c r="O380" s="188"/>
      <c r="P380" s="188"/>
      <c r="Q380" s="189"/>
      <c r="R380" s="254">
        <v>12.597600000000003</v>
      </c>
      <c r="S380" s="254">
        <v>0</v>
      </c>
      <c r="T380" s="254"/>
      <c r="U380" s="209"/>
    </row>
    <row r="381" spans="1:21" x14ac:dyDescent="0.25">
      <c r="A381" s="207" t="s">
        <v>433</v>
      </c>
      <c r="B381" s="253" t="s">
        <v>2401</v>
      </c>
      <c r="C381" s="253" t="s">
        <v>14338</v>
      </c>
      <c r="D381" s="253" t="s">
        <v>1839</v>
      </c>
      <c r="E381" s="253" t="s">
        <v>14352</v>
      </c>
      <c r="F381" s="253" t="s">
        <v>14418</v>
      </c>
      <c r="G381" s="253" t="s">
        <v>1783</v>
      </c>
      <c r="H381" s="253" t="s">
        <v>1526</v>
      </c>
      <c r="I381" s="253" t="s">
        <v>15077</v>
      </c>
      <c r="J381" s="253" t="s">
        <v>13897</v>
      </c>
      <c r="K381" s="253" t="s">
        <v>15064</v>
      </c>
      <c r="L381" s="188"/>
      <c r="M381" s="253"/>
      <c r="N381" s="188"/>
      <c r="O381" s="188"/>
      <c r="P381" s="188"/>
      <c r="Q381" s="189"/>
      <c r="R381" s="254">
        <v>19.537920000000003</v>
      </c>
      <c r="S381" s="254">
        <v>0</v>
      </c>
      <c r="T381" s="254"/>
      <c r="U381" s="209"/>
    </row>
    <row r="382" spans="1:21" x14ac:dyDescent="0.25">
      <c r="A382" s="207" t="s">
        <v>434</v>
      </c>
      <c r="B382" s="253" t="s">
        <v>2401</v>
      </c>
      <c r="C382" s="253" t="s">
        <v>14338</v>
      </c>
      <c r="D382" s="253" t="s">
        <v>1839</v>
      </c>
      <c r="E382" s="253" t="s">
        <v>14352</v>
      </c>
      <c r="F382" s="253" t="s">
        <v>14418</v>
      </c>
      <c r="G382" s="253" t="s">
        <v>1798</v>
      </c>
      <c r="H382" s="253" t="s">
        <v>1526</v>
      </c>
      <c r="I382" s="253" t="s">
        <v>15077</v>
      </c>
      <c r="J382" s="253" t="s">
        <v>13897</v>
      </c>
      <c r="K382" s="253" t="s">
        <v>15064</v>
      </c>
      <c r="L382" s="188"/>
      <c r="M382" s="253"/>
      <c r="N382" s="188"/>
      <c r="O382" s="188"/>
      <c r="P382" s="188"/>
      <c r="Q382" s="189"/>
      <c r="R382" s="254">
        <v>6.4305599999999998</v>
      </c>
      <c r="S382" s="254">
        <v>0</v>
      </c>
      <c r="T382" s="254"/>
      <c r="U382" s="209"/>
    </row>
    <row r="383" spans="1:21" x14ac:dyDescent="0.25">
      <c r="A383" s="207" t="s">
        <v>435</v>
      </c>
      <c r="B383" s="253" t="s">
        <v>3732</v>
      </c>
      <c r="C383" s="253" t="s">
        <v>14466</v>
      </c>
      <c r="D383" s="253" t="s">
        <v>1839</v>
      </c>
      <c r="E383" s="253" t="s">
        <v>14470</v>
      </c>
      <c r="F383" s="253" t="s">
        <v>14499</v>
      </c>
      <c r="G383" s="253" t="s">
        <v>1795</v>
      </c>
      <c r="H383" s="253" t="s">
        <v>1527</v>
      </c>
      <c r="I383" s="253" t="s">
        <v>15077</v>
      </c>
      <c r="J383" s="253" t="s">
        <v>13897</v>
      </c>
      <c r="K383" s="253" t="s">
        <v>15064</v>
      </c>
      <c r="L383" s="188"/>
      <c r="M383" s="253"/>
      <c r="N383" s="188"/>
      <c r="O383" s="188"/>
      <c r="P383" s="188"/>
      <c r="Q383" s="189"/>
      <c r="R383" s="254">
        <v>1.1319999999999999</v>
      </c>
      <c r="S383" s="254">
        <v>0</v>
      </c>
      <c r="T383" s="254"/>
      <c r="U383" s="209"/>
    </row>
    <row r="384" spans="1:21" x14ac:dyDescent="0.25">
      <c r="A384" s="207" t="s">
        <v>436</v>
      </c>
      <c r="B384" s="253" t="s">
        <v>3732</v>
      </c>
      <c r="C384" s="253" t="s">
        <v>14466</v>
      </c>
      <c r="D384" s="253" t="s">
        <v>1839</v>
      </c>
      <c r="E384" s="253" t="s">
        <v>14470</v>
      </c>
      <c r="F384" s="253" t="s">
        <v>14499</v>
      </c>
      <c r="G384" s="253" t="s">
        <v>1797</v>
      </c>
      <c r="H384" s="253" t="s">
        <v>1527</v>
      </c>
      <c r="I384" s="253" t="s">
        <v>15077</v>
      </c>
      <c r="J384" s="253" t="s">
        <v>13897</v>
      </c>
      <c r="K384" s="253" t="s">
        <v>15064</v>
      </c>
      <c r="L384" s="188"/>
      <c r="M384" s="253"/>
      <c r="N384" s="188"/>
      <c r="O384" s="188"/>
      <c r="P384" s="188"/>
      <c r="Q384" s="189"/>
      <c r="R384" s="254">
        <v>3.415</v>
      </c>
      <c r="S384" s="254">
        <v>0</v>
      </c>
      <c r="T384" s="254"/>
      <c r="U384" s="209"/>
    </row>
    <row r="385" spans="1:21" x14ac:dyDescent="0.25">
      <c r="A385" s="207" t="s">
        <v>437</v>
      </c>
      <c r="B385" s="253" t="s">
        <v>5252</v>
      </c>
      <c r="C385" s="253" t="s">
        <v>1373</v>
      </c>
      <c r="D385" s="253" t="s">
        <v>1839</v>
      </c>
      <c r="E385" s="253" t="s">
        <v>1374</v>
      </c>
      <c r="F385" s="253" t="s">
        <v>14859</v>
      </c>
      <c r="G385" s="253" t="s">
        <v>1787</v>
      </c>
      <c r="H385" s="253" t="s">
        <v>1528</v>
      </c>
      <c r="I385" s="253" t="s">
        <v>15077</v>
      </c>
      <c r="J385" s="253" t="s">
        <v>13897</v>
      </c>
      <c r="K385" s="253" t="s">
        <v>15064</v>
      </c>
      <c r="L385" s="188"/>
      <c r="M385" s="253"/>
      <c r="N385" s="188"/>
      <c r="O385" s="188"/>
      <c r="P385" s="188"/>
      <c r="Q385" s="189"/>
      <c r="R385" s="254">
        <v>5.7060800000000018</v>
      </c>
      <c r="S385" s="254">
        <v>0</v>
      </c>
      <c r="T385" s="254"/>
      <c r="U385" s="209"/>
    </row>
    <row r="386" spans="1:21" x14ac:dyDescent="0.25">
      <c r="A386" s="207" t="s">
        <v>438</v>
      </c>
      <c r="B386" s="253" t="s">
        <v>5252</v>
      </c>
      <c r="C386" s="253" t="s">
        <v>1373</v>
      </c>
      <c r="D386" s="253" t="s">
        <v>1839</v>
      </c>
      <c r="E386" s="253" t="s">
        <v>1374</v>
      </c>
      <c r="F386" s="253" t="s">
        <v>14859</v>
      </c>
      <c r="G386" s="253" t="s">
        <v>1788</v>
      </c>
      <c r="H386" s="253" t="s">
        <v>1528</v>
      </c>
      <c r="I386" s="253" t="s">
        <v>15077</v>
      </c>
      <c r="J386" s="253" t="s">
        <v>13897</v>
      </c>
      <c r="K386" s="253" t="s">
        <v>15064</v>
      </c>
      <c r="L386" s="188"/>
      <c r="M386" s="253"/>
      <c r="N386" s="188"/>
      <c r="O386" s="188"/>
      <c r="P386" s="188"/>
      <c r="Q386" s="189"/>
      <c r="R386" s="254">
        <v>5.0496799999999977</v>
      </c>
      <c r="S386" s="254">
        <v>0</v>
      </c>
      <c r="T386" s="254"/>
      <c r="U386" s="209"/>
    </row>
    <row r="387" spans="1:21" ht="31.5" x14ac:dyDescent="0.25">
      <c r="A387" s="207" t="s">
        <v>439</v>
      </c>
      <c r="B387" s="253" t="s">
        <v>5252</v>
      </c>
      <c r="C387" s="253" t="s">
        <v>2393</v>
      </c>
      <c r="D387" s="253" t="s">
        <v>1839</v>
      </c>
      <c r="E387" s="253" t="s">
        <v>1371</v>
      </c>
      <c r="F387" s="253" t="s">
        <v>14777</v>
      </c>
      <c r="G387" s="253" t="s">
        <v>1787</v>
      </c>
      <c r="H387" s="253" t="s">
        <v>1529</v>
      </c>
      <c r="I387" s="253" t="s">
        <v>15077</v>
      </c>
      <c r="J387" s="253" t="s">
        <v>13897</v>
      </c>
      <c r="K387" s="253" t="s">
        <v>15064</v>
      </c>
      <c r="L387" s="188"/>
      <c r="M387" s="253"/>
      <c r="N387" s="188"/>
      <c r="O387" s="188"/>
      <c r="P387" s="188"/>
      <c r="Q387" s="189"/>
      <c r="R387" s="254">
        <v>10.292399999999999</v>
      </c>
      <c r="S387" s="254">
        <v>0</v>
      </c>
      <c r="T387" s="254"/>
      <c r="U387" s="209"/>
    </row>
    <row r="388" spans="1:21" ht="31.5" x14ac:dyDescent="0.25">
      <c r="A388" s="207" t="s">
        <v>440</v>
      </c>
      <c r="B388" s="253" t="s">
        <v>5252</v>
      </c>
      <c r="C388" s="253" t="s">
        <v>2393</v>
      </c>
      <c r="D388" s="253" t="s">
        <v>1839</v>
      </c>
      <c r="E388" s="253" t="s">
        <v>1371</v>
      </c>
      <c r="F388" s="253" t="s">
        <v>14777</v>
      </c>
      <c r="G388" s="253" t="s">
        <v>1788</v>
      </c>
      <c r="H388" s="253" t="s">
        <v>1529</v>
      </c>
      <c r="I388" s="253" t="s">
        <v>15077</v>
      </c>
      <c r="J388" s="253" t="s">
        <v>13897</v>
      </c>
      <c r="K388" s="253" t="s">
        <v>15064</v>
      </c>
      <c r="L388" s="188"/>
      <c r="M388" s="253"/>
      <c r="N388" s="188"/>
      <c r="O388" s="188"/>
      <c r="P388" s="188"/>
      <c r="Q388" s="189"/>
      <c r="R388" s="254">
        <v>9.7712400000000041</v>
      </c>
      <c r="S388" s="254">
        <v>0</v>
      </c>
      <c r="T388" s="254"/>
      <c r="U388" s="209"/>
    </row>
    <row r="389" spans="1:21" ht="31.5" x14ac:dyDescent="0.25">
      <c r="A389" s="207" t="s">
        <v>441</v>
      </c>
      <c r="B389" s="253" t="s">
        <v>5252</v>
      </c>
      <c r="C389" s="253" t="s">
        <v>14767</v>
      </c>
      <c r="D389" s="253" t="s">
        <v>1839</v>
      </c>
      <c r="E389" s="253" t="s">
        <v>1368</v>
      </c>
      <c r="F389" s="253" t="s">
        <v>14848</v>
      </c>
      <c r="G389" s="253" t="s">
        <v>1787</v>
      </c>
      <c r="H389" s="253" t="s">
        <v>1530</v>
      </c>
      <c r="I389" s="253" t="s">
        <v>15077</v>
      </c>
      <c r="J389" s="253" t="s">
        <v>13897</v>
      </c>
      <c r="K389" s="253" t="s">
        <v>15064</v>
      </c>
      <c r="L389" s="188"/>
      <c r="M389" s="253"/>
      <c r="N389" s="188"/>
      <c r="O389" s="188"/>
      <c r="P389" s="188"/>
      <c r="Q389" s="189"/>
      <c r="R389" s="254">
        <v>4.1205599999999993</v>
      </c>
      <c r="S389" s="254">
        <v>0</v>
      </c>
      <c r="T389" s="254"/>
      <c r="U389" s="209"/>
    </row>
    <row r="390" spans="1:21" ht="31.5" x14ac:dyDescent="0.25">
      <c r="A390" s="207" t="s">
        <v>442</v>
      </c>
      <c r="B390" s="253" t="s">
        <v>5252</v>
      </c>
      <c r="C390" s="253" t="s">
        <v>14767</v>
      </c>
      <c r="D390" s="253" t="s">
        <v>1839</v>
      </c>
      <c r="E390" s="253" t="s">
        <v>1368</v>
      </c>
      <c r="F390" s="253" t="s">
        <v>14848</v>
      </c>
      <c r="G390" s="253" t="s">
        <v>1788</v>
      </c>
      <c r="H390" s="253" t="s">
        <v>1530</v>
      </c>
      <c r="I390" s="253" t="s">
        <v>15077</v>
      </c>
      <c r="J390" s="253" t="s">
        <v>13897</v>
      </c>
      <c r="K390" s="253" t="s">
        <v>15064</v>
      </c>
      <c r="L390" s="188"/>
      <c r="M390" s="253"/>
      <c r="N390" s="188"/>
      <c r="O390" s="188"/>
      <c r="P390" s="188"/>
      <c r="Q390" s="189"/>
      <c r="R390" s="254">
        <v>4.4702400000000013</v>
      </c>
      <c r="S390" s="254">
        <v>0</v>
      </c>
      <c r="T390" s="254"/>
      <c r="U390" s="209"/>
    </row>
    <row r="391" spans="1:21" x14ac:dyDescent="0.25">
      <c r="A391" s="207" t="s">
        <v>443</v>
      </c>
      <c r="B391" s="253" t="s">
        <v>2401</v>
      </c>
      <c r="C391" s="253" t="s">
        <v>14338</v>
      </c>
      <c r="D391" s="253" t="s">
        <v>1839</v>
      </c>
      <c r="E391" s="253" t="s">
        <v>14410</v>
      </c>
      <c r="F391" s="253" t="s">
        <v>14421</v>
      </c>
      <c r="G391" s="253" t="s">
        <v>1782</v>
      </c>
      <c r="H391" s="253" t="s">
        <v>1531</v>
      </c>
      <c r="I391" s="253" t="s">
        <v>15077</v>
      </c>
      <c r="J391" s="253" t="s">
        <v>13897</v>
      </c>
      <c r="K391" s="253" t="s">
        <v>15064</v>
      </c>
      <c r="L391" s="188"/>
      <c r="M391" s="253"/>
      <c r="N391" s="188"/>
      <c r="O391" s="188"/>
      <c r="P391" s="188"/>
      <c r="Q391" s="189"/>
      <c r="R391" s="254">
        <v>8.3094000000000001</v>
      </c>
      <c r="S391" s="254">
        <v>0</v>
      </c>
      <c r="T391" s="254"/>
      <c r="U391" s="210"/>
    </row>
    <row r="392" spans="1:21" x14ac:dyDescent="0.25">
      <c r="A392" s="207" t="s">
        <v>444</v>
      </c>
      <c r="B392" s="253" t="s">
        <v>2401</v>
      </c>
      <c r="C392" s="253" t="s">
        <v>14338</v>
      </c>
      <c r="D392" s="253" t="s">
        <v>1839</v>
      </c>
      <c r="E392" s="253" t="s">
        <v>14410</v>
      </c>
      <c r="F392" s="253" t="s">
        <v>14421</v>
      </c>
      <c r="G392" s="253" t="s">
        <v>1783</v>
      </c>
      <c r="H392" s="253" t="s">
        <v>1531</v>
      </c>
      <c r="I392" s="253" t="s">
        <v>15077</v>
      </c>
      <c r="J392" s="253" t="s">
        <v>13897</v>
      </c>
      <c r="K392" s="253" t="s">
        <v>15064</v>
      </c>
      <c r="L392" s="188"/>
      <c r="M392" s="253"/>
      <c r="N392" s="188"/>
      <c r="O392" s="188"/>
      <c r="P392" s="188"/>
      <c r="Q392" s="189"/>
      <c r="R392" s="254">
        <v>10.467599999999999</v>
      </c>
      <c r="S392" s="254">
        <v>0</v>
      </c>
      <c r="T392" s="254"/>
      <c r="U392" s="209"/>
    </row>
    <row r="393" spans="1:21" x14ac:dyDescent="0.25">
      <c r="A393" s="207" t="s">
        <v>445</v>
      </c>
      <c r="B393" s="253" t="s">
        <v>5252</v>
      </c>
      <c r="C393" s="253" t="s">
        <v>1373</v>
      </c>
      <c r="D393" s="253" t="s">
        <v>1839</v>
      </c>
      <c r="E393" s="253" t="s">
        <v>1373</v>
      </c>
      <c r="F393" s="253" t="s">
        <v>14862</v>
      </c>
      <c r="G393" s="253" t="s">
        <v>1811</v>
      </c>
      <c r="H393" s="253" t="s">
        <v>1532</v>
      </c>
      <c r="I393" s="253" t="s">
        <v>15077</v>
      </c>
      <c r="J393" s="253" t="s">
        <v>13897</v>
      </c>
      <c r="K393" s="253" t="s">
        <v>15064</v>
      </c>
      <c r="L393" s="188"/>
      <c r="M393" s="253"/>
      <c r="N393" s="188"/>
      <c r="O393" s="188"/>
      <c r="P393" s="188"/>
      <c r="Q393" s="189"/>
      <c r="R393" s="254">
        <v>1.95808</v>
      </c>
      <c r="S393" s="254">
        <v>0</v>
      </c>
      <c r="T393" s="254"/>
      <c r="U393" s="210"/>
    </row>
    <row r="394" spans="1:21" x14ac:dyDescent="0.25">
      <c r="A394" s="207" t="s">
        <v>446</v>
      </c>
      <c r="B394" s="253" t="s">
        <v>5252</v>
      </c>
      <c r="C394" s="253" t="s">
        <v>1373</v>
      </c>
      <c r="D394" s="253" t="s">
        <v>1839</v>
      </c>
      <c r="E394" s="253" t="s">
        <v>1373</v>
      </c>
      <c r="F394" s="253" t="s">
        <v>14862</v>
      </c>
      <c r="G394" s="253" t="s">
        <v>1811</v>
      </c>
      <c r="H394" s="253" t="s">
        <v>1532</v>
      </c>
      <c r="I394" s="253" t="s">
        <v>15077</v>
      </c>
      <c r="J394" s="253" t="s">
        <v>13897</v>
      </c>
      <c r="K394" s="253" t="s">
        <v>15064</v>
      </c>
      <c r="L394" s="188"/>
      <c r="M394" s="253"/>
      <c r="N394" s="188"/>
      <c r="O394" s="188"/>
      <c r="P394" s="188"/>
      <c r="Q394" s="189"/>
      <c r="R394" s="254">
        <v>0</v>
      </c>
      <c r="S394" s="254">
        <v>2.7439999999999999E-2</v>
      </c>
      <c r="T394" s="254"/>
      <c r="U394" s="209"/>
    </row>
    <row r="395" spans="1:21" x14ac:dyDescent="0.25">
      <c r="A395" s="207" t="s">
        <v>447</v>
      </c>
      <c r="B395" s="253" t="s">
        <v>5252</v>
      </c>
      <c r="C395" s="253" t="s">
        <v>1373</v>
      </c>
      <c r="D395" s="253" t="s">
        <v>1839</v>
      </c>
      <c r="E395" s="253" t="s">
        <v>1373</v>
      </c>
      <c r="F395" s="253" t="s">
        <v>14862</v>
      </c>
      <c r="G395" s="253" t="s">
        <v>1802</v>
      </c>
      <c r="H395" s="253" t="s">
        <v>1532</v>
      </c>
      <c r="I395" s="253" t="s">
        <v>15077</v>
      </c>
      <c r="J395" s="253" t="s">
        <v>13897</v>
      </c>
      <c r="K395" s="253" t="s">
        <v>15064</v>
      </c>
      <c r="L395" s="188"/>
      <c r="M395" s="253"/>
      <c r="N395" s="188"/>
      <c r="O395" s="188"/>
      <c r="P395" s="188"/>
      <c r="Q395" s="189"/>
      <c r="R395" s="254">
        <v>3.9878400000000007</v>
      </c>
      <c r="S395" s="254">
        <v>0</v>
      </c>
      <c r="T395" s="254"/>
      <c r="U395" s="209"/>
    </row>
    <row r="396" spans="1:21" x14ac:dyDescent="0.25">
      <c r="A396" s="207" t="s">
        <v>448</v>
      </c>
      <c r="B396" s="253" t="s">
        <v>5252</v>
      </c>
      <c r="C396" s="253" t="s">
        <v>2393</v>
      </c>
      <c r="D396" s="253" t="s">
        <v>1839</v>
      </c>
      <c r="E396" s="253" t="s">
        <v>2393</v>
      </c>
      <c r="F396" s="253" t="s">
        <v>1418</v>
      </c>
      <c r="G396" s="253" t="s">
        <v>1787</v>
      </c>
      <c r="H396" s="253" t="s">
        <v>1533</v>
      </c>
      <c r="I396" s="253" t="s">
        <v>15077</v>
      </c>
      <c r="J396" s="253" t="s">
        <v>13897</v>
      </c>
      <c r="K396" s="253" t="s">
        <v>15064</v>
      </c>
      <c r="L396" s="188"/>
      <c r="M396" s="253"/>
      <c r="N396" s="188"/>
      <c r="O396" s="188"/>
      <c r="P396" s="188"/>
      <c r="Q396" s="189"/>
      <c r="R396" s="254">
        <v>1.9380000000000004</v>
      </c>
      <c r="S396" s="254">
        <v>0</v>
      </c>
      <c r="T396" s="254"/>
      <c r="U396" s="209"/>
    </row>
    <row r="397" spans="1:21" x14ac:dyDescent="0.25">
      <c r="A397" s="207" t="s">
        <v>449</v>
      </c>
      <c r="B397" s="253" t="s">
        <v>5252</v>
      </c>
      <c r="C397" s="253" t="s">
        <v>2393</v>
      </c>
      <c r="D397" s="253" t="s">
        <v>1839</v>
      </c>
      <c r="E397" s="253" t="s">
        <v>2393</v>
      </c>
      <c r="F397" s="253" t="s">
        <v>1418</v>
      </c>
      <c r="G397" s="253" t="s">
        <v>1788</v>
      </c>
      <c r="H397" s="253" t="s">
        <v>1533</v>
      </c>
      <c r="I397" s="253" t="s">
        <v>15077</v>
      </c>
      <c r="J397" s="253" t="s">
        <v>13897</v>
      </c>
      <c r="K397" s="253" t="s">
        <v>15064</v>
      </c>
      <c r="L397" s="188"/>
      <c r="M397" s="253"/>
      <c r="N397" s="188"/>
      <c r="O397" s="188"/>
      <c r="P397" s="188"/>
      <c r="Q397" s="189"/>
      <c r="R397" s="254">
        <v>5.4009599999999978</v>
      </c>
      <c r="S397" s="254">
        <v>0</v>
      </c>
      <c r="T397" s="254"/>
      <c r="U397" s="209"/>
    </row>
    <row r="398" spans="1:21" x14ac:dyDescent="0.25">
      <c r="A398" s="207" t="s">
        <v>450</v>
      </c>
      <c r="B398" s="253" t="s">
        <v>3732</v>
      </c>
      <c r="C398" s="253" t="s">
        <v>14503</v>
      </c>
      <c r="D398" s="253" t="s">
        <v>1839</v>
      </c>
      <c r="E398" s="253" t="s">
        <v>14515</v>
      </c>
      <c r="F398" s="253" t="s">
        <v>14633</v>
      </c>
      <c r="G398" s="253" t="s">
        <v>1782</v>
      </c>
      <c r="H398" s="253" t="s">
        <v>1534</v>
      </c>
      <c r="I398" s="253" t="s">
        <v>15077</v>
      </c>
      <c r="J398" s="253" t="s">
        <v>13897</v>
      </c>
      <c r="K398" s="253" t="s">
        <v>15064</v>
      </c>
      <c r="L398" s="188"/>
      <c r="M398" s="253"/>
      <c r="N398" s="188"/>
      <c r="O398" s="188"/>
      <c r="P398" s="188"/>
      <c r="Q398" s="189"/>
      <c r="R398" s="254">
        <v>9.5071200000000005</v>
      </c>
      <c r="S398" s="254">
        <v>0</v>
      </c>
      <c r="T398" s="254"/>
      <c r="U398" s="209"/>
    </row>
    <row r="399" spans="1:21" x14ac:dyDescent="0.25">
      <c r="A399" s="207" t="s">
        <v>451</v>
      </c>
      <c r="B399" s="253" t="s">
        <v>3732</v>
      </c>
      <c r="C399" s="253" t="s">
        <v>14503</v>
      </c>
      <c r="D399" s="253" t="s">
        <v>1839</v>
      </c>
      <c r="E399" s="253" t="s">
        <v>14515</v>
      </c>
      <c r="F399" s="253" t="s">
        <v>14633</v>
      </c>
      <c r="G399" s="253" t="s">
        <v>1783</v>
      </c>
      <c r="H399" s="253" t="s">
        <v>1534</v>
      </c>
      <c r="I399" s="253" t="s">
        <v>15077</v>
      </c>
      <c r="J399" s="253" t="s">
        <v>13897</v>
      </c>
      <c r="K399" s="253" t="s">
        <v>15064</v>
      </c>
      <c r="L399" s="188"/>
      <c r="M399" s="253"/>
      <c r="N399" s="188"/>
      <c r="O399" s="188"/>
      <c r="P399" s="188"/>
      <c r="Q399" s="189"/>
      <c r="R399" s="254">
        <v>7.476480000000004</v>
      </c>
      <c r="S399" s="254">
        <v>0</v>
      </c>
      <c r="T399" s="254"/>
      <c r="U399" s="209"/>
    </row>
    <row r="400" spans="1:21" x14ac:dyDescent="0.25">
      <c r="A400" s="207" t="s">
        <v>452</v>
      </c>
      <c r="B400" s="253" t="s">
        <v>5252</v>
      </c>
      <c r="C400" s="253" t="s">
        <v>1373</v>
      </c>
      <c r="D400" s="253" t="s">
        <v>1839</v>
      </c>
      <c r="E400" s="253" t="s">
        <v>1374</v>
      </c>
      <c r="F400" s="253" t="s">
        <v>1374</v>
      </c>
      <c r="G400" s="253" t="s">
        <v>1787</v>
      </c>
      <c r="H400" s="253" t="s">
        <v>1374</v>
      </c>
      <c r="I400" s="253" t="s">
        <v>15077</v>
      </c>
      <c r="J400" s="253" t="s">
        <v>13897</v>
      </c>
      <c r="K400" s="253" t="s">
        <v>15064</v>
      </c>
      <c r="L400" s="188"/>
      <c r="M400" s="253"/>
      <c r="N400" s="188"/>
      <c r="O400" s="188"/>
      <c r="P400" s="188"/>
      <c r="Q400" s="189"/>
      <c r="R400" s="254">
        <v>2.966800000000001</v>
      </c>
      <c r="S400" s="254">
        <v>0</v>
      </c>
      <c r="T400" s="254"/>
      <c r="U400" s="209"/>
    </row>
    <row r="401" spans="1:21" x14ac:dyDescent="0.25">
      <c r="A401" s="207" t="s">
        <v>453</v>
      </c>
      <c r="B401" s="253" t="s">
        <v>5252</v>
      </c>
      <c r="C401" s="253" t="s">
        <v>1373</v>
      </c>
      <c r="D401" s="253" t="s">
        <v>1839</v>
      </c>
      <c r="E401" s="253" t="s">
        <v>1374</v>
      </c>
      <c r="F401" s="253" t="s">
        <v>1374</v>
      </c>
      <c r="G401" s="253" t="s">
        <v>1788</v>
      </c>
      <c r="H401" s="253" t="s">
        <v>1374</v>
      </c>
      <c r="I401" s="253" t="s">
        <v>15077</v>
      </c>
      <c r="J401" s="253" t="s">
        <v>13897</v>
      </c>
      <c r="K401" s="253" t="s">
        <v>15064</v>
      </c>
      <c r="L401" s="188"/>
      <c r="M401" s="253"/>
      <c r="N401" s="188"/>
      <c r="O401" s="188"/>
      <c r="P401" s="188"/>
      <c r="Q401" s="189"/>
      <c r="R401" s="254">
        <v>5.5729599999999984</v>
      </c>
      <c r="S401" s="254">
        <v>0</v>
      </c>
      <c r="T401" s="254"/>
      <c r="U401" s="209"/>
    </row>
    <row r="402" spans="1:21" x14ac:dyDescent="0.25">
      <c r="A402" s="207" t="s">
        <v>454</v>
      </c>
      <c r="B402" s="253" t="s">
        <v>5252</v>
      </c>
      <c r="C402" s="253" t="s">
        <v>1373</v>
      </c>
      <c r="D402" s="253" t="s">
        <v>1839</v>
      </c>
      <c r="E402" s="253" t="s">
        <v>1374</v>
      </c>
      <c r="F402" s="253" t="s">
        <v>1374</v>
      </c>
      <c r="G402" s="253" t="s">
        <v>1789</v>
      </c>
      <c r="H402" s="253" t="s">
        <v>1374</v>
      </c>
      <c r="I402" s="253" t="s">
        <v>15077</v>
      </c>
      <c r="J402" s="253" t="s">
        <v>13897</v>
      </c>
      <c r="K402" s="253" t="s">
        <v>15064</v>
      </c>
      <c r="L402" s="188"/>
      <c r="M402" s="253"/>
      <c r="N402" s="188"/>
      <c r="O402" s="188"/>
      <c r="P402" s="188"/>
      <c r="Q402" s="189"/>
      <c r="R402" s="254">
        <v>4.434639999999999</v>
      </c>
      <c r="S402" s="254">
        <v>0</v>
      </c>
      <c r="T402" s="254"/>
      <c r="U402" s="210"/>
    </row>
    <row r="403" spans="1:21" x14ac:dyDescent="0.25">
      <c r="A403" s="207" t="s">
        <v>455</v>
      </c>
      <c r="B403" s="253" t="s">
        <v>5252</v>
      </c>
      <c r="C403" s="253" t="s">
        <v>1373</v>
      </c>
      <c r="D403" s="253" t="s">
        <v>1839</v>
      </c>
      <c r="E403" s="253" t="s">
        <v>1374</v>
      </c>
      <c r="F403" s="253" t="s">
        <v>1374</v>
      </c>
      <c r="G403" s="253" t="s">
        <v>1815</v>
      </c>
      <c r="H403" s="253" t="s">
        <v>1374</v>
      </c>
      <c r="I403" s="253" t="s">
        <v>15077</v>
      </c>
      <c r="J403" s="253" t="s">
        <v>13897</v>
      </c>
      <c r="K403" s="253" t="s">
        <v>15064</v>
      </c>
      <c r="L403" s="188"/>
      <c r="M403" s="253"/>
      <c r="N403" s="188"/>
      <c r="O403" s="188"/>
      <c r="P403" s="188"/>
      <c r="Q403" s="189"/>
      <c r="R403" s="254">
        <v>1.7546400000000004</v>
      </c>
      <c r="S403" s="254">
        <v>0</v>
      </c>
      <c r="T403" s="254"/>
      <c r="U403" s="209"/>
    </row>
    <row r="404" spans="1:21" x14ac:dyDescent="0.25">
      <c r="A404" s="207" t="s">
        <v>456</v>
      </c>
      <c r="B404" s="253" t="s">
        <v>2401</v>
      </c>
      <c r="C404" s="253" t="s">
        <v>14205</v>
      </c>
      <c r="D404" s="253" t="s">
        <v>1839</v>
      </c>
      <c r="E404" s="253" t="s">
        <v>3569</v>
      </c>
      <c r="F404" s="253" t="s">
        <v>14333</v>
      </c>
      <c r="G404" s="253" t="s">
        <v>1791</v>
      </c>
      <c r="H404" s="253" t="s">
        <v>1535</v>
      </c>
      <c r="I404" s="253" t="s">
        <v>15077</v>
      </c>
      <c r="J404" s="253" t="s">
        <v>13897</v>
      </c>
      <c r="K404" s="253" t="s">
        <v>15064</v>
      </c>
      <c r="L404" s="188"/>
      <c r="M404" s="253"/>
      <c r="N404" s="188"/>
      <c r="O404" s="188"/>
      <c r="P404" s="188"/>
      <c r="Q404" s="189"/>
      <c r="R404" s="254">
        <v>8.7987599999999997</v>
      </c>
      <c r="S404" s="254">
        <v>0</v>
      </c>
      <c r="T404" s="254"/>
      <c r="U404" s="209"/>
    </row>
    <row r="405" spans="1:21" x14ac:dyDescent="0.25">
      <c r="A405" s="207" t="s">
        <v>457</v>
      </c>
      <c r="B405" s="253" t="s">
        <v>2401</v>
      </c>
      <c r="C405" s="253" t="s">
        <v>14205</v>
      </c>
      <c r="D405" s="253" t="s">
        <v>1839</v>
      </c>
      <c r="E405" s="253" t="s">
        <v>3569</v>
      </c>
      <c r="F405" s="253" t="s">
        <v>14333</v>
      </c>
      <c r="G405" s="253" t="s">
        <v>1802</v>
      </c>
      <c r="H405" s="253" t="s">
        <v>1535</v>
      </c>
      <c r="I405" s="253" t="s">
        <v>15077</v>
      </c>
      <c r="J405" s="253" t="s">
        <v>13897</v>
      </c>
      <c r="K405" s="253" t="s">
        <v>15064</v>
      </c>
      <c r="L405" s="188"/>
      <c r="M405" s="253"/>
      <c r="N405" s="188"/>
      <c r="O405" s="188"/>
      <c r="P405" s="188"/>
      <c r="Q405" s="189"/>
      <c r="R405" s="254">
        <v>12.031320000000004</v>
      </c>
      <c r="S405" s="254">
        <v>0</v>
      </c>
      <c r="T405" s="254"/>
      <c r="U405" s="209"/>
    </row>
    <row r="406" spans="1:21" ht="31.5" x14ac:dyDescent="0.25">
      <c r="A406" s="207" t="s">
        <v>458</v>
      </c>
      <c r="B406" s="253" t="s">
        <v>3732</v>
      </c>
      <c r="C406" s="253" t="s">
        <v>14466</v>
      </c>
      <c r="D406" s="253" t="s">
        <v>1839</v>
      </c>
      <c r="E406" s="253" t="s">
        <v>4648</v>
      </c>
      <c r="F406" s="253" t="s">
        <v>14489</v>
      </c>
      <c r="G406" s="253" t="s">
        <v>1787</v>
      </c>
      <c r="H406" s="253" t="s">
        <v>1536</v>
      </c>
      <c r="I406" s="253" t="s">
        <v>15077</v>
      </c>
      <c r="J406" s="253" t="s">
        <v>13897</v>
      </c>
      <c r="K406" s="253" t="s">
        <v>15064</v>
      </c>
      <c r="L406" s="188"/>
      <c r="M406" s="253"/>
      <c r="N406" s="188"/>
      <c r="O406" s="188"/>
      <c r="P406" s="188"/>
      <c r="Q406" s="189"/>
      <c r="R406" s="254">
        <v>11.151479999999999</v>
      </c>
      <c r="S406" s="254">
        <v>0</v>
      </c>
      <c r="T406" s="254"/>
      <c r="U406" s="209"/>
    </row>
    <row r="407" spans="1:21" ht="31.5" x14ac:dyDescent="0.25">
      <c r="A407" s="207" t="s">
        <v>459</v>
      </c>
      <c r="B407" s="253" t="s">
        <v>3732</v>
      </c>
      <c r="C407" s="253" t="s">
        <v>14466</v>
      </c>
      <c r="D407" s="253" t="s">
        <v>1839</v>
      </c>
      <c r="E407" s="253" t="s">
        <v>4648</v>
      </c>
      <c r="F407" s="253" t="s">
        <v>14489</v>
      </c>
      <c r="G407" s="253" t="s">
        <v>1788</v>
      </c>
      <c r="H407" s="253" t="s">
        <v>1536</v>
      </c>
      <c r="I407" s="253" t="s">
        <v>15077</v>
      </c>
      <c r="J407" s="253" t="s">
        <v>13897</v>
      </c>
      <c r="K407" s="253" t="s">
        <v>15064</v>
      </c>
      <c r="L407" s="188"/>
      <c r="M407" s="253"/>
      <c r="N407" s="188"/>
      <c r="O407" s="188"/>
      <c r="P407" s="188"/>
      <c r="Q407" s="189"/>
      <c r="R407" s="254">
        <v>8.7417599999999993</v>
      </c>
      <c r="S407" s="254">
        <v>0</v>
      </c>
      <c r="T407" s="254"/>
      <c r="U407" s="209"/>
    </row>
    <row r="408" spans="1:21" ht="31.5" x14ac:dyDescent="0.25">
      <c r="A408" s="207" t="s">
        <v>460</v>
      </c>
      <c r="B408" s="253" t="s">
        <v>5252</v>
      </c>
      <c r="C408" s="253" t="s">
        <v>14767</v>
      </c>
      <c r="D408" s="253" t="s">
        <v>1839</v>
      </c>
      <c r="E408" s="253" t="s">
        <v>14775</v>
      </c>
      <c r="F408" s="253" t="s">
        <v>14841</v>
      </c>
      <c r="G408" s="253" t="s">
        <v>1787</v>
      </c>
      <c r="H408" s="253" t="s">
        <v>1537</v>
      </c>
      <c r="I408" s="253" t="s">
        <v>15077</v>
      </c>
      <c r="J408" s="253" t="s">
        <v>13897</v>
      </c>
      <c r="K408" s="253" t="s">
        <v>15064</v>
      </c>
      <c r="L408" s="188"/>
      <c r="M408" s="253"/>
      <c r="N408" s="188"/>
      <c r="O408" s="188"/>
      <c r="P408" s="188"/>
      <c r="Q408" s="189"/>
      <c r="R408" s="254">
        <v>24.831959999999999</v>
      </c>
      <c r="S408" s="254">
        <v>0</v>
      </c>
      <c r="T408" s="254"/>
      <c r="U408" s="209"/>
    </row>
    <row r="409" spans="1:21" ht="31.5" x14ac:dyDescent="0.25">
      <c r="A409" s="207" t="s">
        <v>461</v>
      </c>
      <c r="B409" s="253" t="s">
        <v>5252</v>
      </c>
      <c r="C409" s="253" t="s">
        <v>14767</v>
      </c>
      <c r="D409" s="253" t="s">
        <v>1839</v>
      </c>
      <c r="E409" s="253" t="s">
        <v>14775</v>
      </c>
      <c r="F409" s="253" t="s">
        <v>14841</v>
      </c>
      <c r="G409" s="253" t="s">
        <v>1788</v>
      </c>
      <c r="H409" s="253" t="s">
        <v>1537</v>
      </c>
      <c r="I409" s="253" t="s">
        <v>15077</v>
      </c>
      <c r="J409" s="253" t="s">
        <v>13897</v>
      </c>
      <c r="K409" s="253" t="s">
        <v>15064</v>
      </c>
      <c r="L409" s="188"/>
      <c r="M409" s="253"/>
      <c r="N409" s="188"/>
      <c r="O409" s="188"/>
      <c r="P409" s="188"/>
      <c r="Q409" s="189"/>
      <c r="R409" s="254">
        <v>23.619599999999991</v>
      </c>
      <c r="S409" s="254">
        <v>0</v>
      </c>
      <c r="T409" s="254"/>
      <c r="U409" s="209"/>
    </row>
    <row r="410" spans="1:21" x14ac:dyDescent="0.25">
      <c r="A410" s="207" t="s">
        <v>462</v>
      </c>
      <c r="B410" s="253" t="s">
        <v>3732</v>
      </c>
      <c r="C410" s="253" t="s">
        <v>14503</v>
      </c>
      <c r="D410" s="253" t="s">
        <v>1839</v>
      </c>
      <c r="E410" s="253" t="s">
        <v>14515</v>
      </c>
      <c r="F410" s="253" t="s">
        <v>14633</v>
      </c>
      <c r="G410" s="253" t="s">
        <v>1787</v>
      </c>
      <c r="H410" s="253" t="s">
        <v>1538</v>
      </c>
      <c r="I410" s="253" t="s">
        <v>15077</v>
      </c>
      <c r="J410" s="253" t="s">
        <v>13897</v>
      </c>
      <c r="K410" s="253" t="s">
        <v>15064</v>
      </c>
      <c r="L410" s="188"/>
      <c r="M410" s="253"/>
      <c r="N410" s="188"/>
      <c r="O410" s="188"/>
      <c r="P410" s="188"/>
      <c r="Q410" s="189"/>
      <c r="R410" s="254">
        <v>19.839473999999999</v>
      </c>
      <c r="S410" s="254">
        <v>0</v>
      </c>
      <c r="T410" s="254"/>
      <c r="U410" s="209"/>
    </row>
    <row r="411" spans="1:21" x14ac:dyDescent="0.25">
      <c r="A411" s="207" t="s">
        <v>463</v>
      </c>
      <c r="B411" s="253" t="s">
        <v>3732</v>
      </c>
      <c r="C411" s="253" t="s">
        <v>14503</v>
      </c>
      <c r="D411" s="253" t="s">
        <v>1839</v>
      </c>
      <c r="E411" s="253" t="s">
        <v>14515</v>
      </c>
      <c r="F411" s="253" t="s">
        <v>14633</v>
      </c>
      <c r="G411" s="253" t="s">
        <v>1788</v>
      </c>
      <c r="H411" s="253" t="s">
        <v>1538</v>
      </c>
      <c r="I411" s="253" t="s">
        <v>15077</v>
      </c>
      <c r="J411" s="253" t="s">
        <v>13897</v>
      </c>
      <c r="K411" s="253" t="s">
        <v>15064</v>
      </c>
      <c r="L411" s="188"/>
      <c r="M411" s="253"/>
      <c r="N411" s="188"/>
      <c r="O411" s="188"/>
      <c r="P411" s="188"/>
      <c r="Q411" s="189"/>
      <c r="R411" s="254">
        <v>13.685520000000007</v>
      </c>
      <c r="S411" s="254">
        <v>0</v>
      </c>
      <c r="T411" s="254"/>
      <c r="U411" s="209"/>
    </row>
    <row r="412" spans="1:21" ht="31.5" x14ac:dyDescent="0.25">
      <c r="A412" s="207" t="s">
        <v>464</v>
      </c>
      <c r="B412" s="253" t="s">
        <v>5252</v>
      </c>
      <c r="C412" s="253" t="s">
        <v>2393</v>
      </c>
      <c r="D412" s="253" t="s">
        <v>1839</v>
      </c>
      <c r="E412" s="253" t="s">
        <v>1371</v>
      </c>
      <c r="F412" s="253" t="s">
        <v>14867</v>
      </c>
      <c r="G412" s="253" t="s">
        <v>1787</v>
      </c>
      <c r="H412" s="253" t="s">
        <v>1539</v>
      </c>
      <c r="I412" s="253" t="s">
        <v>15077</v>
      </c>
      <c r="J412" s="253" t="s">
        <v>13897</v>
      </c>
      <c r="K412" s="253" t="s">
        <v>15064</v>
      </c>
      <c r="L412" s="188"/>
      <c r="M412" s="253"/>
      <c r="N412" s="188"/>
      <c r="O412" s="188"/>
      <c r="P412" s="188"/>
      <c r="Q412" s="189"/>
      <c r="R412" s="254">
        <v>2.6325599999999882</v>
      </c>
      <c r="S412" s="254">
        <v>0</v>
      </c>
      <c r="T412" s="254"/>
      <c r="U412" s="209"/>
    </row>
    <row r="413" spans="1:21" ht="31.5" x14ac:dyDescent="0.25">
      <c r="A413" s="207" t="s">
        <v>465</v>
      </c>
      <c r="B413" s="253" t="s">
        <v>5252</v>
      </c>
      <c r="C413" s="253" t="s">
        <v>2393</v>
      </c>
      <c r="D413" s="253" t="s">
        <v>1839</v>
      </c>
      <c r="E413" s="253" t="s">
        <v>1371</v>
      </c>
      <c r="F413" s="253" t="s">
        <v>14867</v>
      </c>
      <c r="G413" s="253" t="s">
        <v>1787</v>
      </c>
      <c r="H413" s="253" t="s">
        <v>1539</v>
      </c>
      <c r="I413" s="253" t="s">
        <v>15077</v>
      </c>
      <c r="J413" s="253" t="s">
        <v>13897</v>
      </c>
      <c r="K413" s="253" t="s">
        <v>15064</v>
      </c>
      <c r="L413" s="188"/>
      <c r="M413" s="253"/>
      <c r="N413" s="188"/>
      <c r="O413" s="188"/>
      <c r="P413" s="188"/>
      <c r="Q413" s="189"/>
      <c r="R413" s="254">
        <v>-4.800000000000003E-3</v>
      </c>
      <c r="S413" s="254">
        <v>0</v>
      </c>
      <c r="T413" s="254"/>
      <c r="U413" s="209"/>
    </row>
    <row r="414" spans="1:21" ht="31.5" x14ac:dyDescent="0.25">
      <c r="A414" s="207" t="s">
        <v>466</v>
      </c>
      <c r="B414" s="253" t="s">
        <v>5252</v>
      </c>
      <c r="C414" s="253" t="s">
        <v>2393</v>
      </c>
      <c r="D414" s="253" t="s">
        <v>1839</v>
      </c>
      <c r="E414" s="253" t="s">
        <v>1371</v>
      </c>
      <c r="F414" s="253" t="s">
        <v>14867</v>
      </c>
      <c r="G414" s="253" t="s">
        <v>1788</v>
      </c>
      <c r="H414" s="253" t="s">
        <v>1539</v>
      </c>
      <c r="I414" s="253" t="s">
        <v>15077</v>
      </c>
      <c r="J414" s="253" t="s">
        <v>13897</v>
      </c>
      <c r="K414" s="253" t="s">
        <v>15064</v>
      </c>
      <c r="L414" s="188"/>
      <c r="M414" s="253"/>
      <c r="N414" s="188"/>
      <c r="O414" s="188"/>
      <c r="P414" s="188"/>
      <c r="Q414" s="189"/>
      <c r="R414" s="254">
        <v>1.7088799999999986</v>
      </c>
      <c r="S414" s="254">
        <v>0</v>
      </c>
      <c r="T414" s="254"/>
      <c r="U414" s="209"/>
    </row>
    <row r="415" spans="1:21" ht="31.5" x14ac:dyDescent="0.25">
      <c r="A415" s="207" t="s">
        <v>467</v>
      </c>
      <c r="B415" s="253" t="s">
        <v>5252</v>
      </c>
      <c r="C415" s="253" t="s">
        <v>2393</v>
      </c>
      <c r="D415" s="253" t="s">
        <v>1839</v>
      </c>
      <c r="E415" s="253" t="s">
        <v>1371</v>
      </c>
      <c r="F415" s="253" t="s">
        <v>14867</v>
      </c>
      <c r="G415" s="253" t="s">
        <v>1788</v>
      </c>
      <c r="H415" s="253" t="s">
        <v>1539</v>
      </c>
      <c r="I415" s="253" t="s">
        <v>15077</v>
      </c>
      <c r="J415" s="253" t="s">
        <v>13897</v>
      </c>
      <c r="K415" s="253" t="s">
        <v>15064</v>
      </c>
      <c r="L415" s="188"/>
      <c r="M415" s="253"/>
      <c r="N415" s="188"/>
      <c r="O415" s="188"/>
      <c r="P415" s="188"/>
      <c r="Q415" s="189"/>
      <c r="R415" s="254">
        <v>0</v>
      </c>
      <c r="S415" s="254">
        <v>0</v>
      </c>
      <c r="T415" s="254"/>
      <c r="U415" s="209"/>
    </row>
    <row r="416" spans="1:21" ht="31.5" x14ac:dyDescent="0.25">
      <c r="A416" s="207" t="s">
        <v>468</v>
      </c>
      <c r="B416" s="253" t="s">
        <v>5252</v>
      </c>
      <c r="C416" s="253" t="s">
        <v>2393</v>
      </c>
      <c r="D416" s="253" t="s">
        <v>1839</v>
      </c>
      <c r="E416" s="253" t="s">
        <v>1371</v>
      </c>
      <c r="F416" s="253" t="s">
        <v>14867</v>
      </c>
      <c r="G416" s="253" t="s">
        <v>1787</v>
      </c>
      <c r="H416" s="253" t="s">
        <v>1539</v>
      </c>
      <c r="I416" s="253" t="s">
        <v>15077</v>
      </c>
      <c r="J416" s="253" t="s">
        <v>13897</v>
      </c>
      <c r="K416" s="253" t="s">
        <v>15064</v>
      </c>
      <c r="L416" s="188"/>
      <c r="M416" s="253"/>
      <c r="N416" s="188"/>
      <c r="O416" s="188"/>
      <c r="P416" s="188"/>
      <c r="Q416" s="189"/>
      <c r="R416" s="254">
        <v>3.100020000000002</v>
      </c>
      <c r="S416" s="254">
        <v>0</v>
      </c>
      <c r="T416" s="254"/>
      <c r="U416" s="210"/>
    </row>
    <row r="417" spans="1:21" ht="31.5" x14ac:dyDescent="0.25">
      <c r="A417" s="207" t="s">
        <v>469</v>
      </c>
      <c r="B417" s="253" t="s">
        <v>5252</v>
      </c>
      <c r="C417" s="253" t="s">
        <v>2393</v>
      </c>
      <c r="D417" s="253" t="s">
        <v>1839</v>
      </c>
      <c r="E417" s="253" t="s">
        <v>1371</v>
      </c>
      <c r="F417" s="253" t="s">
        <v>14867</v>
      </c>
      <c r="G417" s="253" t="s">
        <v>1788</v>
      </c>
      <c r="H417" s="253" t="s">
        <v>1539</v>
      </c>
      <c r="I417" s="253" t="s">
        <v>15077</v>
      </c>
      <c r="J417" s="253" t="s">
        <v>13897</v>
      </c>
      <c r="K417" s="253" t="s">
        <v>15064</v>
      </c>
      <c r="L417" s="188"/>
      <c r="M417" s="253"/>
      <c r="N417" s="188"/>
      <c r="O417" s="188"/>
      <c r="P417" s="188"/>
      <c r="Q417" s="189"/>
      <c r="R417" s="254">
        <v>2.418779999999999</v>
      </c>
      <c r="S417" s="254">
        <v>0</v>
      </c>
      <c r="T417" s="254"/>
      <c r="U417" s="209"/>
    </row>
    <row r="418" spans="1:21" x14ac:dyDescent="0.25">
      <c r="A418" s="207" t="s">
        <v>470</v>
      </c>
      <c r="B418" s="253" t="s">
        <v>5252</v>
      </c>
      <c r="C418" s="253" t="s">
        <v>1373</v>
      </c>
      <c r="D418" s="253" t="s">
        <v>1839</v>
      </c>
      <c r="E418" s="253" t="s">
        <v>1373</v>
      </c>
      <c r="F418" s="253" t="s">
        <v>14864</v>
      </c>
      <c r="G418" s="253" t="s">
        <v>1787</v>
      </c>
      <c r="H418" s="253" t="s">
        <v>1373</v>
      </c>
      <c r="I418" s="253" t="s">
        <v>15077</v>
      </c>
      <c r="J418" s="253" t="s">
        <v>13897</v>
      </c>
      <c r="K418" s="253" t="s">
        <v>15064</v>
      </c>
      <c r="L418" s="188"/>
      <c r="M418" s="253"/>
      <c r="N418" s="188"/>
      <c r="O418" s="188"/>
      <c r="P418" s="188"/>
      <c r="Q418" s="189"/>
      <c r="R418" s="254">
        <v>13.900559999999997</v>
      </c>
      <c r="S418" s="254">
        <v>0</v>
      </c>
      <c r="T418" s="254"/>
      <c r="U418" s="209"/>
    </row>
    <row r="419" spans="1:21" x14ac:dyDescent="0.25">
      <c r="A419" s="207" t="s">
        <v>471</v>
      </c>
      <c r="B419" s="253" t="s">
        <v>5252</v>
      </c>
      <c r="C419" s="253" t="s">
        <v>1373</v>
      </c>
      <c r="D419" s="253" t="s">
        <v>1839</v>
      </c>
      <c r="E419" s="253" t="s">
        <v>1373</v>
      </c>
      <c r="F419" s="253" t="s">
        <v>14864</v>
      </c>
      <c r="G419" s="253" t="s">
        <v>1788</v>
      </c>
      <c r="H419" s="253" t="s">
        <v>1373</v>
      </c>
      <c r="I419" s="253" t="s">
        <v>15077</v>
      </c>
      <c r="J419" s="253" t="s">
        <v>13897</v>
      </c>
      <c r="K419" s="253" t="s">
        <v>15064</v>
      </c>
      <c r="L419" s="188"/>
      <c r="M419" s="253"/>
      <c r="N419" s="188"/>
      <c r="O419" s="188"/>
      <c r="P419" s="188"/>
      <c r="Q419" s="189"/>
      <c r="R419" s="254">
        <v>14.929679999999998</v>
      </c>
      <c r="S419" s="254">
        <v>0</v>
      </c>
      <c r="T419" s="254"/>
      <c r="U419" s="209"/>
    </row>
    <row r="420" spans="1:21" x14ac:dyDescent="0.25">
      <c r="A420" s="207" t="s">
        <v>472</v>
      </c>
      <c r="B420" s="253" t="s">
        <v>3732</v>
      </c>
      <c r="C420" s="253" t="s">
        <v>14466</v>
      </c>
      <c r="D420" s="253" t="s">
        <v>1839</v>
      </c>
      <c r="E420" s="253" t="s">
        <v>14470</v>
      </c>
      <c r="F420" s="253" t="s">
        <v>14484</v>
      </c>
      <c r="G420" s="253" t="s">
        <v>1782</v>
      </c>
      <c r="H420" s="253" t="s">
        <v>1540</v>
      </c>
      <c r="I420" s="253" t="s">
        <v>15077</v>
      </c>
      <c r="J420" s="253" t="s">
        <v>13897</v>
      </c>
      <c r="K420" s="253" t="s">
        <v>15064</v>
      </c>
      <c r="L420" s="188"/>
      <c r="M420" s="253"/>
      <c r="N420" s="188"/>
      <c r="O420" s="188"/>
      <c r="P420" s="188"/>
      <c r="Q420" s="189"/>
      <c r="R420" s="254">
        <v>13.340500899999997</v>
      </c>
      <c r="S420" s="254">
        <v>0</v>
      </c>
      <c r="T420" s="254"/>
      <c r="U420" s="209"/>
    </row>
    <row r="421" spans="1:21" x14ac:dyDescent="0.25">
      <c r="A421" s="207" t="s">
        <v>473</v>
      </c>
      <c r="B421" s="253" t="s">
        <v>3732</v>
      </c>
      <c r="C421" s="253" t="s">
        <v>14466</v>
      </c>
      <c r="D421" s="253" t="s">
        <v>1839</v>
      </c>
      <c r="E421" s="253" t="s">
        <v>14470</v>
      </c>
      <c r="F421" s="253" t="s">
        <v>14484</v>
      </c>
      <c r="G421" s="253" t="s">
        <v>1783</v>
      </c>
      <c r="H421" s="253" t="s">
        <v>1540</v>
      </c>
      <c r="I421" s="253" t="s">
        <v>15077</v>
      </c>
      <c r="J421" s="253" t="s">
        <v>13897</v>
      </c>
      <c r="K421" s="253" t="s">
        <v>15064</v>
      </c>
      <c r="L421" s="188"/>
      <c r="M421" s="253"/>
      <c r="N421" s="188"/>
      <c r="O421" s="188"/>
      <c r="P421" s="188"/>
      <c r="Q421" s="189"/>
      <c r="R421" s="254">
        <v>14.520862375</v>
      </c>
      <c r="S421" s="254">
        <v>0</v>
      </c>
      <c r="T421" s="254"/>
      <c r="U421" s="209"/>
    </row>
    <row r="422" spans="1:21" ht="31.5" x14ac:dyDescent="0.25">
      <c r="A422" s="207" t="s">
        <v>474</v>
      </c>
      <c r="B422" s="253" t="s">
        <v>5252</v>
      </c>
      <c r="C422" s="253" t="s">
        <v>2393</v>
      </c>
      <c r="D422" s="253" t="s">
        <v>1843</v>
      </c>
      <c r="E422" s="253" t="s">
        <v>2393</v>
      </c>
      <c r="F422" s="253" t="s">
        <v>14879</v>
      </c>
      <c r="G422" s="253" t="s">
        <v>1782</v>
      </c>
      <c r="H422" s="253" t="s">
        <v>1541</v>
      </c>
      <c r="I422" s="253" t="s">
        <v>15077</v>
      </c>
      <c r="J422" s="253" t="s">
        <v>13897</v>
      </c>
      <c r="K422" s="253" t="s">
        <v>15064</v>
      </c>
      <c r="L422" s="188"/>
      <c r="M422" s="253"/>
      <c r="N422" s="188"/>
      <c r="O422" s="188"/>
      <c r="P422" s="188"/>
      <c r="Q422" s="189"/>
      <c r="R422" s="254">
        <v>7.6585999999999981</v>
      </c>
      <c r="S422" s="254">
        <v>0</v>
      </c>
      <c r="T422" s="254"/>
      <c r="U422" s="209"/>
    </row>
    <row r="423" spans="1:21" x14ac:dyDescent="0.25">
      <c r="A423" s="207" t="s">
        <v>475</v>
      </c>
      <c r="B423" s="253" t="s">
        <v>5252</v>
      </c>
      <c r="C423" s="253" t="s">
        <v>2393</v>
      </c>
      <c r="D423" s="253" t="s">
        <v>1839</v>
      </c>
      <c r="E423" s="253" t="s">
        <v>1372</v>
      </c>
      <c r="F423" s="253" t="s">
        <v>1542</v>
      </c>
      <c r="G423" s="253" t="s">
        <v>1787</v>
      </c>
      <c r="H423" s="253" t="s">
        <v>1542</v>
      </c>
      <c r="I423" s="253" t="s">
        <v>15077</v>
      </c>
      <c r="J423" s="253" t="s">
        <v>13897</v>
      </c>
      <c r="K423" s="253" t="s">
        <v>15064</v>
      </c>
      <c r="L423" s="188"/>
      <c r="M423" s="253"/>
      <c r="N423" s="188"/>
      <c r="O423" s="188"/>
      <c r="P423" s="188"/>
      <c r="Q423" s="189"/>
      <c r="R423" s="254">
        <v>0</v>
      </c>
      <c r="S423" s="254">
        <v>0</v>
      </c>
      <c r="T423" s="254"/>
      <c r="U423" s="209"/>
    </row>
    <row r="424" spans="1:21" x14ac:dyDescent="0.25">
      <c r="A424" s="207" t="s">
        <v>476</v>
      </c>
      <c r="B424" s="253" t="s">
        <v>5252</v>
      </c>
      <c r="C424" s="253" t="s">
        <v>2393</v>
      </c>
      <c r="D424" s="253" t="s">
        <v>1839</v>
      </c>
      <c r="E424" s="253" t="s">
        <v>1372</v>
      </c>
      <c r="F424" s="253" t="s">
        <v>1542</v>
      </c>
      <c r="G424" s="253" t="s">
        <v>1788</v>
      </c>
      <c r="H424" s="253" t="s">
        <v>1542</v>
      </c>
      <c r="I424" s="253" t="s">
        <v>15077</v>
      </c>
      <c r="J424" s="253" t="s">
        <v>13897</v>
      </c>
      <c r="K424" s="253" t="s">
        <v>15064</v>
      </c>
      <c r="L424" s="188"/>
      <c r="M424" s="253"/>
      <c r="N424" s="188"/>
      <c r="O424" s="188"/>
      <c r="P424" s="188"/>
      <c r="Q424" s="189"/>
      <c r="R424" s="254">
        <v>0</v>
      </c>
      <c r="S424" s="254">
        <v>0</v>
      </c>
      <c r="T424" s="254"/>
      <c r="U424" s="209"/>
    </row>
    <row r="425" spans="1:21" ht="31.5" x14ac:dyDescent="0.25">
      <c r="A425" s="207" t="s">
        <v>477</v>
      </c>
      <c r="B425" s="253" t="s">
        <v>5252</v>
      </c>
      <c r="C425" s="253" t="s">
        <v>2393</v>
      </c>
      <c r="D425" s="253" t="s">
        <v>1839</v>
      </c>
      <c r="E425" s="253" t="s">
        <v>1372</v>
      </c>
      <c r="F425" s="253" t="s">
        <v>1542</v>
      </c>
      <c r="G425" s="253" t="s">
        <v>1820</v>
      </c>
      <c r="H425" s="253" t="s">
        <v>1542</v>
      </c>
      <c r="I425" s="253" t="s">
        <v>15077</v>
      </c>
      <c r="J425" s="253" t="s">
        <v>13897</v>
      </c>
      <c r="K425" s="253" t="s">
        <v>15064</v>
      </c>
      <c r="L425" s="188"/>
      <c r="M425" s="253"/>
      <c r="N425" s="188"/>
      <c r="O425" s="188"/>
      <c r="P425" s="188"/>
      <c r="Q425" s="189"/>
      <c r="R425" s="254">
        <v>3.5911499999999972</v>
      </c>
      <c r="S425" s="254">
        <v>0</v>
      </c>
      <c r="T425" s="254"/>
      <c r="U425" s="209"/>
    </row>
    <row r="426" spans="1:21" ht="31.5" x14ac:dyDescent="0.25">
      <c r="A426" s="207" t="s">
        <v>478</v>
      </c>
      <c r="B426" s="253" t="s">
        <v>5252</v>
      </c>
      <c r="C426" s="253" t="s">
        <v>2393</v>
      </c>
      <c r="D426" s="253" t="s">
        <v>1839</v>
      </c>
      <c r="E426" s="253" t="s">
        <v>1372</v>
      </c>
      <c r="F426" s="253" t="s">
        <v>1542</v>
      </c>
      <c r="G426" s="253" t="s">
        <v>1821</v>
      </c>
      <c r="H426" s="253" t="s">
        <v>1542</v>
      </c>
      <c r="I426" s="253" t="s">
        <v>15077</v>
      </c>
      <c r="J426" s="253" t="s">
        <v>13897</v>
      </c>
      <c r="K426" s="253" t="s">
        <v>15064</v>
      </c>
      <c r="L426" s="188"/>
      <c r="M426" s="253"/>
      <c r="N426" s="188"/>
      <c r="O426" s="188"/>
      <c r="P426" s="188"/>
      <c r="Q426" s="189"/>
      <c r="R426" s="254">
        <v>3.2200999999999986</v>
      </c>
      <c r="S426" s="254">
        <v>0</v>
      </c>
      <c r="T426" s="254"/>
      <c r="U426" s="209"/>
    </row>
    <row r="427" spans="1:21" x14ac:dyDescent="0.25">
      <c r="A427" s="207" t="s">
        <v>479</v>
      </c>
      <c r="B427" s="253" t="s">
        <v>5252</v>
      </c>
      <c r="C427" s="253" t="s">
        <v>2393</v>
      </c>
      <c r="D427" s="253" t="s">
        <v>1839</v>
      </c>
      <c r="E427" s="253" t="s">
        <v>2394</v>
      </c>
      <c r="F427" s="253" t="s">
        <v>1519</v>
      </c>
      <c r="G427" s="253" t="s">
        <v>1795</v>
      </c>
      <c r="H427" s="253" t="s">
        <v>1543</v>
      </c>
      <c r="I427" s="253" t="s">
        <v>15077</v>
      </c>
      <c r="J427" s="253" t="s">
        <v>13897</v>
      </c>
      <c r="K427" s="253" t="s">
        <v>15064</v>
      </c>
      <c r="L427" s="188"/>
      <c r="M427" s="253"/>
      <c r="N427" s="188"/>
      <c r="O427" s="188"/>
      <c r="P427" s="188"/>
      <c r="Q427" s="189"/>
      <c r="R427" s="254">
        <v>13.432999999999996</v>
      </c>
      <c r="S427" s="254">
        <v>0</v>
      </c>
      <c r="T427" s="254"/>
      <c r="U427" s="209"/>
    </row>
    <row r="428" spans="1:21" x14ac:dyDescent="0.25">
      <c r="A428" s="207" t="s">
        <v>480</v>
      </c>
      <c r="B428" s="253" t="s">
        <v>5252</v>
      </c>
      <c r="C428" s="253" t="s">
        <v>2393</v>
      </c>
      <c r="D428" s="253" t="s">
        <v>1839</v>
      </c>
      <c r="E428" s="253" t="s">
        <v>2394</v>
      </c>
      <c r="F428" s="253" t="s">
        <v>1519</v>
      </c>
      <c r="G428" s="253" t="s">
        <v>1797</v>
      </c>
      <c r="H428" s="253" t="s">
        <v>1543</v>
      </c>
      <c r="I428" s="253" t="s">
        <v>15077</v>
      </c>
      <c r="J428" s="253" t="s">
        <v>13897</v>
      </c>
      <c r="K428" s="253" t="s">
        <v>15064</v>
      </c>
      <c r="L428" s="188"/>
      <c r="M428" s="253"/>
      <c r="N428" s="188"/>
      <c r="O428" s="188"/>
      <c r="P428" s="188"/>
      <c r="Q428" s="189"/>
      <c r="R428" s="254">
        <v>3.0293999999999999</v>
      </c>
      <c r="S428" s="254">
        <v>0</v>
      </c>
      <c r="T428" s="254"/>
      <c r="U428" s="209"/>
    </row>
    <row r="429" spans="1:21" x14ac:dyDescent="0.25">
      <c r="A429" s="207" t="s">
        <v>481</v>
      </c>
      <c r="B429" s="253" t="s">
        <v>3732</v>
      </c>
      <c r="C429" s="253" t="s">
        <v>14503</v>
      </c>
      <c r="D429" s="253" t="s">
        <v>1839</v>
      </c>
      <c r="E429" s="253" t="s">
        <v>14515</v>
      </c>
      <c r="F429" s="253" t="s">
        <v>14584</v>
      </c>
      <c r="G429" s="253" t="s">
        <v>1795</v>
      </c>
      <c r="H429" s="253" t="s">
        <v>1544</v>
      </c>
      <c r="I429" s="253" t="s">
        <v>15077</v>
      </c>
      <c r="J429" s="253" t="s">
        <v>13897</v>
      </c>
      <c r="K429" s="253" t="s">
        <v>15064</v>
      </c>
      <c r="L429" s="188"/>
      <c r="M429" s="253"/>
      <c r="N429" s="188"/>
      <c r="O429" s="188"/>
      <c r="P429" s="188"/>
      <c r="Q429" s="189"/>
      <c r="R429" s="254">
        <v>26.790119999999995</v>
      </c>
      <c r="S429" s="254">
        <v>0</v>
      </c>
      <c r="T429" s="254"/>
      <c r="U429" s="209"/>
    </row>
    <row r="430" spans="1:21" x14ac:dyDescent="0.25">
      <c r="A430" s="207" t="s">
        <v>482</v>
      </c>
      <c r="B430" s="253" t="s">
        <v>3732</v>
      </c>
      <c r="C430" s="253" t="s">
        <v>14503</v>
      </c>
      <c r="D430" s="253" t="s">
        <v>1839</v>
      </c>
      <c r="E430" s="253" t="s">
        <v>14515</v>
      </c>
      <c r="F430" s="253" t="s">
        <v>14584</v>
      </c>
      <c r="G430" s="253" t="s">
        <v>1797</v>
      </c>
      <c r="H430" s="253" t="s">
        <v>1544</v>
      </c>
      <c r="I430" s="253" t="s">
        <v>15077</v>
      </c>
      <c r="J430" s="253" t="s">
        <v>13897</v>
      </c>
      <c r="K430" s="253" t="s">
        <v>15064</v>
      </c>
      <c r="L430" s="188"/>
      <c r="M430" s="253"/>
      <c r="N430" s="188"/>
      <c r="O430" s="188"/>
      <c r="P430" s="188"/>
      <c r="Q430" s="189"/>
      <c r="R430" s="254">
        <v>14.639640000000004</v>
      </c>
      <c r="S430" s="254">
        <v>0</v>
      </c>
      <c r="T430" s="254"/>
      <c r="U430" s="209"/>
    </row>
    <row r="431" spans="1:21" ht="31.5" x14ac:dyDescent="0.25">
      <c r="A431" s="207" t="s">
        <v>483</v>
      </c>
      <c r="B431" s="253" t="s">
        <v>5252</v>
      </c>
      <c r="C431" s="253" t="s">
        <v>14767</v>
      </c>
      <c r="D431" s="253" t="s">
        <v>1839</v>
      </c>
      <c r="E431" s="253" t="s">
        <v>14775</v>
      </c>
      <c r="F431" s="253" t="s">
        <v>1454</v>
      </c>
      <c r="G431" s="253" t="s">
        <v>1787</v>
      </c>
      <c r="H431" s="253" t="s">
        <v>1545</v>
      </c>
      <c r="I431" s="253" t="s">
        <v>15077</v>
      </c>
      <c r="J431" s="253" t="s">
        <v>13897</v>
      </c>
      <c r="K431" s="253" t="s">
        <v>15064</v>
      </c>
      <c r="L431" s="188"/>
      <c r="M431" s="253"/>
      <c r="N431" s="188"/>
      <c r="O431" s="188"/>
      <c r="P431" s="188"/>
      <c r="Q431" s="189"/>
      <c r="R431" s="254">
        <v>4.2379199999999946</v>
      </c>
      <c r="S431" s="254">
        <v>0</v>
      </c>
      <c r="T431" s="254"/>
      <c r="U431" s="209"/>
    </row>
    <row r="432" spans="1:21" ht="31.5" x14ac:dyDescent="0.25">
      <c r="A432" s="207" t="s">
        <v>484</v>
      </c>
      <c r="B432" s="253" t="s">
        <v>5252</v>
      </c>
      <c r="C432" s="253" t="s">
        <v>14767</v>
      </c>
      <c r="D432" s="253" t="s">
        <v>1839</v>
      </c>
      <c r="E432" s="253" t="s">
        <v>14775</v>
      </c>
      <c r="F432" s="253" t="s">
        <v>1454</v>
      </c>
      <c r="G432" s="253" t="s">
        <v>1788</v>
      </c>
      <c r="H432" s="253" t="s">
        <v>1545</v>
      </c>
      <c r="I432" s="253" t="s">
        <v>15077</v>
      </c>
      <c r="J432" s="253" t="s">
        <v>13897</v>
      </c>
      <c r="K432" s="253" t="s">
        <v>15064</v>
      </c>
      <c r="L432" s="188"/>
      <c r="M432" s="253"/>
      <c r="N432" s="188"/>
      <c r="O432" s="188"/>
      <c r="P432" s="188"/>
      <c r="Q432" s="189"/>
      <c r="R432" s="254">
        <v>7.31656</v>
      </c>
      <c r="S432" s="254">
        <v>0</v>
      </c>
      <c r="T432" s="254"/>
      <c r="U432" s="209"/>
    </row>
    <row r="433" spans="1:21" ht="31.5" x14ac:dyDescent="0.25">
      <c r="A433" s="207" t="s">
        <v>485</v>
      </c>
      <c r="B433" s="253" t="s">
        <v>5252</v>
      </c>
      <c r="C433" s="253" t="s">
        <v>2393</v>
      </c>
      <c r="D433" s="253" t="s">
        <v>1839</v>
      </c>
      <c r="E433" s="253" t="s">
        <v>1371</v>
      </c>
      <c r="F433" s="253" t="s">
        <v>14869</v>
      </c>
      <c r="G433" s="253" t="s">
        <v>1795</v>
      </c>
      <c r="H433" s="253" t="s">
        <v>1546</v>
      </c>
      <c r="I433" s="253" t="s">
        <v>15077</v>
      </c>
      <c r="J433" s="253" t="s">
        <v>13897</v>
      </c>
      <c r="K433" s="253" t="s">
        <v>15064</v>
      </c>
      <c r="L433" s="188"/>
      <c r="M433" s="253"/>
      <c r="N433" s="188"/>
      <c r="O433" s="188"/>
      <c r="P433" s="188"/>
      <c r="Q433" s="189"/>
      <c r="R433" s="254">
        <v>2.3923999999999994</v>
      </c>
      <c r="S433" s="254">
        <v>0</v>
      </c>
      <c r="T433" s="254"/>
      <c r="U433" s="209"/>
    </row>
    <row r="434" spans="1:21" ht="31.5" x14ac:dyDescent="0.25">
      <c r="A434" s="207" t="s">
        <v>486</v>
      </c>
      <c r="B434" s="253" t="s">
        <v>5252</v>
      </c>
      <c r="C434" s="253" t="s">
        <v>2393</v>
      </c>
      <c r="D434" s="253" t="s">
        <v>1839</v>
      </c>
      <c r="E434" s="253" t="s">
        <v>2393</v>
      </c>
      <c r="F434" s="253" t="s">
        <v>14878</v>
      </c>
      <c r="G434" s="253" t="s">
        <v>1791</v>
      </c>
      <c r="H434" s="253" t="s">
        <v>1547</v>
      </c>
      <c r="I434" s="253" t="s">
        <v>15077</v>
      </c>
      <c r="J434" s="253" t="s">
        <v>13897</v>
      </c>
      <c r="K434" s="253" t="s">
        <v>15064</v>
      </c>
      <c r="L434" s="188"/>
      <c r="M434" s="253"/>
      <c r="N434" s="188"/>
      <c r="O434" s="188"/>
      <c r="P434" s="188"/>
      <c r="Q434" s="189"/>
      <c r="R434" s="254">
        <v>2.3964799999999991</v>
      </c>
      <c r="S434" s="254">
        <v>0</v>
      </c>
      <c r="T434" s="254"/>
      <c r="U434" s="209"/>
    </row>
    <row r="435" spans="1:21" x14ac:dyDescent="0.25">
      <c r="A435" s="207" t="s">
        <v>487</v>
      </c>
      <c r="B435" s="253" t="s">
        <v>5252</v>
      </c>
      <c r="C435" s="253" t="s">
        <v>1373</v>
      </c>
      <c r="D435" s="253" t="s">
        <v>1839</v>
      </c>
      <c r="E435" s="253" t="s">
        <v>1373</v>
      </c>
      <c r="F435" s="253" t="s">
        <v>14862</v>
      </c>
      <c r="G435" s="253" t="s">
        <v>1787</v>
      </c>
      <c r="H435" s="253" t="s">
        <v>1548</v>
      </c>
      <c r="I435" s="253" t="s">
        <v>15077</v>
      </c>
      <c r="J435" s="253" t="s">
        <v>13897</v>
      </c>
      <c r="K435" s="253" t="s">
        <v>15064</v>
      </c>
      <c r="L435" s="188"/>
      <c r="M435" s="253"/>
      <c r="N435" s="188"/>
      <c r="O435" s="188"/>
      <c r="P435" s="188"/>
      <c r="Q435" s="189"/>
      <c r="R435" s="254">
        <v>3.5311200000000018</v>
      </c>
      <c r="S435" s="254">
        <v>0</v>
      </c>
      <c r="T435" s="254"/>
      <c r="U435" s="210"/>
    </row>
    <row r="436" spans="1:21" x14ac:dyDescent="0.25">
      <c r="A436" s="207" t="s">
        <v>488</v>
      </c>
      <c r="B436" s="253" t="s">
        <v>5252</v>
      </c>
      <c r="C436" s="253" t="s">
        <v>1373</v>
      </c>
      <c r="D436" s="253" t="s">
        <v>1839</v>
      </c>
      <c r="E436" s="253" t="s">
        <v>1373</v>
      </c>
      <c r="F436" s="253" t="s">
        <v>14862</v>
      </c>
      <c r="G436" s="253" t="s">
        <v>1788</v>
      </c>
      <c r="H436" s="253" t="s">
        <v>1548</v>
      </c>
      <c r="I436" s="253" t="s">
        <v>15077</v>
      </c>
      <c r="J436" s="253" t="s">
        <v>13897</v>
      </c>
      <c r="K436" s="253" t="s">
        <v>15064</v>
      </c>
      <c r="L436" s="188"/>
      <c r="M436" s="253"/>
      <c r="N436" s="188"/>
      <c r="O436" s="188"/>
      <c r="P436" s="188"/>
      <c r="Q436" s="189"/>
      <c r="R436" s="254">
        <v>3.2691599999999994</v>
      </c>
      <c r="S436" s="254">
        <v>0</v>
      </c>
      <c r="T436" s="254"/>
      <c r="U436" s="209"/>
    </row>
    <row r="437" spans="1:21" x14ac:dyDescent="0.25">
      <c r="A437" s="207" t="s">
        <v>489</v>
      </c>
      <c r="B437" s="253" t="s">
        <v>5252</v>
      </c>
      <c r="C437" s="253" t="s">
        <v>1373</v>
      </c>
      <c r="D437" s="253" t="s">
        <v>1839</v>
      </c>
      <c r="E437" s="253" t="s">
        <v>1374</v>
      </c>
      <c r="F437" s="253" t="s">
        <v>14860</v>
      </c>
      <c r="G437" s="253" t="s">
        <v>1787</v>
      </c>
      <c r="H437" s="253" t="s">
        <v>1549</v>
      </c>
      <c r="I437" s="253" t="s">
        <v>15077</v>
      </c>
      <c r="J437" s="253" t="s">
        <v>13897</v>
      </c>
      <c r="K437" s="253" t="s">
        <v>15064</v>
      </c>
      <c r="L437" s="188"/>
      <c r="M437" s="253"/>
      <c r="N437" s="188"/>
      <c r="O437" s="188"/>
      <c r="P437" s="188"/>
      <c r="Q437" s="189"/>
      <c r="R437" s="254">
        <v>2.8865599999999993</v>
      </c>
      <c r="S437" s="254">
        <v>0</v>
      </c>
      <c r="T437" s="254"/>
      <c r="U437" s="209"/>
    </row>
    <row r="438" spans="1:21" x14ac:dyDescent="0.25">
      <c r="A438" s="207" t="s">
        <v>490</v>
      </c>
      <c r="B438" s="253" t="s">
        <v>5252</v>
      </c>
      <c r="C438" s="253" t="s">
        <v>1373</v>
      </c>
      <c r="D438" s="253" t="s">
        <v>1839</v>
      </c>
      <c r="E438" s="253" t="s">
        <v>1374</v>
      </c>
      <c r="F438" s="253" t="s">
        <v>14860</v>
      </c>
      <c r="G438" s="253" t="s">
        <v>1788</v>
      </c>
      <c r="H438" s="253" t="s">
        <v>1549</v>
      </c>
      <c r="I438" s="253" t="s">
        <v>15077</v>
      </c>
      <c r="J438" s="253" t="s">
        <v>13897</v>
      </c>
      <c r="K438" s="253" t="s">
        <v>15064</v>
      </c>
      <c r="L438" s="188"/>
      <c r="M438" s="253"/>
      <c r="N438" s="188"/>
      <c r="O438" s="188"/>
      <c r="P438" s="188"/>
      <c r="Q438" s="189"/>
      <c r="R438" s="254">
        <v>1.9475199999999995</v>
      </c>
      <c r="S438" s="254">
        <v>0</v>
      </c>
      <c r="T438" s="254"/>
      <c r="U438" s="209"/>
    </row>
    <row r="439" spans="1:21" x14ac:dyDescent="0.25">
      <c r="A439" s="207" t="s">
        <v>491</v>
      </c>
      <c r="B439" s="253" t="s">
        <v>5252</v>
      </c>
      <c r="C439" s="253" t="s">
        <v>1373</v>
      </c>
      <c r="D439" s="253" t="s">
        <v>1839</v>
      </c>
      <c r="E439" s="253" t="s">
        <v>1374</v>
      </c>
      <c r="F439" s="253" t="s">
        <v>14860</v>
      </c>
      <c r="G439" s="253" t="s">
        <v>1789</v>
      </c>
      <c r="H439" s="253" t="s">
        <v>1549</v>
      </c>
      <c r="I439" s="253" t="s">
        <v>15077</v>
      </c>
      <c r="J439" s="253" t="s">
        <v>13897</v>
      </c>
      <c r="K439" s="253" t="s">
        <v>15064</v>
      </c>
      <c r="L439" s="188"/>
      <c r="M439" s="253"/>
      <c r="N439" s="188"/>
      <c r="O439" s="188"/>
      <c r="P439" s="188"/>
      <c r="Q439" s="189"/>
      <c r="R439" s="254">
        <v>2.4445600000000014</v>
      </c>
      <c r="S439" s="254">
        <v>0</v>
      </c>
      <c r="T439" s="254"/>
      <c r="U439" s="209"/>
    </row>
    <row r="440" spans="1:21" x14ac:dyDescent="0.25">
      <c r="A440" s="207" t="s">
        <v>492</v>
      </c>
      <c r="B440" s="253" t="s">
        <v>5252</v>
      </c>
      <c r="C440" s="253" t="s">
        <v>1373</v>
      </c>
      <c r="D440" s="253" t="s">
        <v>1839</v>
      </c>
      <c r="E440" s="253" t="s">
        <v>1374</v>
      </c>
      <c r="F440" s="253" t="s">
        <v>1559</v>
      </c>
      <c r="G440" s="253" t="s">
        <v>1787</v>
      </c>
      <c r="H440" s="253" t="s">
        <v>1550</v>
      </c>
      <c r="I440" s="253" t="s">
        <v>15077</v>
      </c>
      <c r="J440" s="253" t="s">
        <v>13897</v>
      </c>
      <c r="K440" s="253" t="s">
        <v>15064</v>
      </c>
      <c r="L440" s="188"/>
      <c r="M440" s="253"/>
      <c r="N440" s="188"/>
      <c r="O440" s="188"/>
      <c r="P440" s="188"/>
      <c r="Q440" s="189"/>
      <c r="R440" s="254">
        <v>3.1692000000000009</v>
      </c>
      <c r="S440" s="254">
        <v>0</v>
      </c>
      <c r="T440" s="254"/>
      <c r="U440" s="209"/>
    </row>
    <row r="441" spans="1:21" x14ac:dyDescent="0.25">
      <c r="A441" s="207" t="s">
        <v>493</v>
      </c>
      <c r="B441" s="253" t="s">
        <v>5252</v>
      </c>
      <c r="C441" s="253" t="s">
        <v>1373</v>
      </c>
      <c r="D441" s="253" t="s">
        <v>1839</v>
      </c>
      <c r="E441" s="253" t="s">
        <v>1374</v>
      </c>
      <c r="F441" s="253" t="s">
        <v>1559</v>
      </c>
      <c r="G441" s="253" t="s">
        <v>1788</v>
      </c>
      <c r="H441" s="253" t="s">
        <v>1550</v>
      </c>
      <c r="I441" s="253" t="s">
        <v>15077</v>
      </c>
      <c r="J441" s="253" t="s">
        <v>13897</v>
      </c>
      <c r="K441" s="253" t="s">
        <v>15064</v>
      </c>
      <c r="L441" s="188"/>
      <c r="M441" s="253"/>
      <c r="N441" s="188"/>
      <c r="O441" s="188"/>
      <c r="P441" s="188"/>
      <c r="Q441" s="189"/>
      <c r="R441" s="254">
        <v>7.5437999999999912</v>
      </c>
      <c r="S441" s="254">
        <v>0</v>
      </c>
      <c r="T441" s="254"/>
      <c r="U441" s="209"/>
    </row>
    <row r="442" spans="1:21" ht="31.5" x14ac:dyDescent="0.25">
      <c r="A442" s="207" t="s">
        <v>494</v>
      </c>
      <c r="B442" s="253" t="s">
        <v>5252</v>
      </c>
      <c r="C442" s="253" t="s">
        <v>1373</v>
      </c>
      <c r="D442" s="253" t="s">
        <v>1839</v>
      </c>
      <c r="E442" s="253" t="s">
        <v>1373</v>
      </c>
      <c r="F442" s="253" t="s">
        <v>14865</v>
      </c>
      <c r="G442" s="253" t="s">
        <v>1822</v>
      </c>
      <c r="H442" s="253" t="s">
        <v>1551</v>
      </c>
      <c r="I442" s="253" t="s">
        <v>15077</v>
      </c>
      <c r="J442" s="253" t="s">
        <v>13897</v>
      </c>
      <c r="K442" s="253" t="s">
        <v>15064</v>
      </c>
      <c r="L442" s="188"/>
      <c r="M442" s="253"/>
      <c r="N442" s="188"/>
      <c r="O442" s="188"/>
      <c r="P442" s="188"/>
      <c r="Q442" s="189"/>
      <c r="R442" s="254">
        <v>3.6344000000000003</v>
      </c>
      <c r="S442" s="254">
        <v>0</v>
      </c>
      <c r="T442" s="254"/>
      <c r="U442" s="209"/>
    </row>
    <row r="443" spans="1:21" ht="31.5" x14ac:dyDescent="0.25">
      <c r="A443" s="207" t="s">
        <v>495</v>
      </c>
      <c r="B443" s="253" t="s">
        <v>5252</v>
      </c>
      <c r="C443" s="253" t="s">
        <v>1373</v>
      </c>
      <c r="D443" s="253" t="s">
        <v>1839</v>
      </c>
      <c r="E443" s="253" t="s">
        <v>1373</v>
      </c>
      <c r="F443" s="253" t="s">
        <v>14865</v>
      </c>
      <c r="G443" s="253" t="s">
        <v>1788</v>
      </c>
      <c r="H443" s="253" t="s">
        <v>1551</v>
      </c>
      <c r="I443" s="253" t="s">
        <v>15077</v>
      </c>
      <c r="J443" s="253" t="s">
        <v>13897</v>
      </c>
      <c r="K443" s="253" t="s">
        <v>15064</v>
      </c>
      <c r="L443" s="188"/>
      <c r="M443" s="253"/>
      <c r="N443" s="188"/>
      <c r="O443" s="188"/>
      <c r="P443" s="188"/>
      <c r="Q443" s="189"/>
      <c r="R443" s="254">
        <v>2.3585600000000002</v>
      </c>
      <c r="S443" s="254">
        <v>0</v>
      </c>
      <c r="T443" s="254"/>
      <c r="U443" s="209"/>
    </row>
    <row r="444" spans="1:21" x14ac:dyDescent="0.25">
      <c r="A444" s="207" t="s">
        <v>496</v>
      </c>
      <c r="B444" s="253" t="s">
        <v>2401</v>
      </c>
      <c r="C444" s="253" t="s">
        <v>14338</v>
      </c>
      <c r="D444" s="253" t="s">
        <v>1839</v>
      </c>
      <c r="E444" s="253" t="s">
        <v>14339</v>
      </c>
      <c r="F444" s="253" t="s">
        <v>14444</v>
      </c>
      <c r="G444" s="253" t="s">
        <v>1782</v>
      </c>
      <c r="H444" s="253" t="s">
        <v>1552</v>
      </c>
      <c r="I444" s="253" t="s">
        <v>15077</v>
      </c>
      <c r="J444" s="253" t="s">
        <v>13897</v>
      </c>
      <c r="K444" s="253" t="s">
        <v>15064</v>
      </c>
      <c r="L444" s="188"/>
      <c r="M444" s="253"/>
      <c r="N444" s="188"/>
      <c r="O444" s="188"/>
      <c r="P444" s="188"/>
      <c r="Q444" s="189"/>
      <c r="R444" s="254">
        <v>12.117359999999994</v>
      </c>
      <c r="S444" s="254">
        <v>0</v>
      </c>
      <c r="T444" s="254"/>
      <c r="U444" s="209"/>
    </row>
    <row r="445" spans="1:21" x14ac:dyDescent="0.25">
      <c r="A445" s="207" t="s">
        <v>497</v>
      </c>
      <c r="B445" s="253" t="s">
        <v>2401</v>
      </c>
      <c r="C445" s="253" t="s">
        <v>14338</v>
      </c>
      <c r="D445" s="253" t="s">
        <v>1839</v>
      </c>
      <c r="E445" s="253" t="s">
        <v>14339</v>
      </c>
      <c r="F445" s="253" t="s">
        <v>14444</v>
      </c>
      <c r="G445" s="253" t="s">
        <v>1783</v>
      </c>
      <c r="H445" s="253" t="s">
        <v>1552</v>
      </c>
      <c r="I445" s="253" t="s">
        <v>15077</v>
      </c>
      <c r="J445" s="253" t="s">
        <v>13897</v>
      </c>
      <c r="K445" s="253" t="s">
        <v>15064</v>
      </c>
      <c r="L445" s="188"/>
      <c r="M445" s="253"/>
      <c r="N445" s="188"/>
      <c r="O445" s="188"/>
      <c r="P445" s="188"/>
      <c r="Q445" s="189"/>
      <c r="R445" s="254">
        <v>15.267839999999996</v>
      </c>
      <c r="S445" s="254">
        <v>0</v>
      </c>
      <c r="T445" s="254"/>
      <c r="U445" s="209"/>
    </row>
    <row r="446" spans="1:21" x14ac:dyDescent="0.25">
      <c r="A446" s="207" t="s">
        <v>498</v>
      </c>
      <c r="B446" s="253" t="s">
        <v>5252</v>
      </c>
      <c r="C446" s="253" t="s">
        <v>1373</v>
      </c>
      <c r="D446" s="253" t="s">
        <v>1839</v>
      </c>
      <c r="E446" s="253" t="s">
        <v>1374</v>
      </c>
      <c r="F446" s="253" t="s">
        <v>14861</v>
      </c>
      <c r="G446" s="253" t="s">
        <v>1787</v>
      </c>
      <c r="H446" s="253" t="s">
        <v>1553</v>
      </c>
      <c r="I446" s="253" t="s">
        <v>15077</v>
      </c>
      <c r="J446" s="253" t="s">
        <v>13897</v>
      </c>
      <c r="K446" s="253" t="s">
        <v>15064</v>
      </c>
      <c r="L446" s="188"/>
      <c r="M446" s="253"/>
      <c r="N446" s="188"/>
      <c r="O446" s="188"/>
      <c r="P446" s="188"/>
      <c r="Q446" s="189"/>
      <c r="R446" s="254">
        <v>3.5613200000000012</v>
      </c>
      <c r="S446" s="254">
        <v>0</v>
      </c>
      <c r="T446" s="254"/>
      <c r="U446" s="209"/>
    </row>
    <row r="447" spans="1:21" x14ac:dyDescent="0.25">
      <c r="A447" s="207" t="s">
        <v>499</v>
      </c>
      <c r="B447" s="253" t="s">
        <v>5252</v>
      </c>
      <c r="C447" s="253" t="s">
        <v>1373</v>
      </c>
      <c r="D447" s="253" t="s">
        <v>1839</v>
      </c>
      <c r="E447" s="253" t="s">
        <v>1374</v>
      </c>
      <c r="F447" s="253" t="s">
        <v>14861</v>
      </c>
      <c r="G447" s="253" t="s">
        <v>1788</v>
      </c>
      <c r="H447" s="253" t="s">
        <v>1553</v>
      </c>
      <c r="I447" s="253" t="s">
        <v>15077</v>
      </c>
      <c r="J447" s="253" t="s">
        <v>13897</v>
      </c>
      <c r="K447" s="253" t="s">
        <v>15064</v>
      </c>
      <c r="L447" s="188"/>
      <c r="M447" s="253"/>
      <c r="N447" s="188"/>
      <c r="O447" s="188"/>
      <c r="P447" s="188"/>
      <c r="Q447" s="189"/>
      <c r="R447" s="254">
        <v>1.3554399999999986</v>
      </c>
      <c r="S447" s="254">
        <v>0</v>
      </c>
      <c r="T447" s="254"/>
      <c r="U447" s="209"/>
    </row>
    <row r="448" spans="1:21" x14ac:dyDescent="0.25">
      <c r="A448" s="207" t="s">
        <v>500</v>
      </c>
      <c r="B448" s="253" t="s">
        <v>5252</v>
      </c>
      <c r="C448" s="253" t="s">
        <v>2393</v>
      </c>
      <c r="D448" s="253" t="s">
        <v>1839</v>
      </c>
      <c r="E448" s="253" t="s">
        <v>1372</v>
      </c>
      <c r="F448" s="253" t="s">
        <v>1372</v>
      </c>
      <c r="G448" s="253" t="s">
        <v>1787</v>
      </c>
      <c r="H448" s="253" t="s">
        <v>1372</v>
      </c>
      <c r="I448" s="253" t="s">
        <v>15077</v>
      </c>
      <c r="J448" s="253" t="s">
        <v>13897</v>
      </c>
      <c r="K448" s="253" t="s">
        <v>15064</v>
      </c>
      <c r="L448" s="188"/>
      <c r="M448" s="253"/>
      <c r="N448" s="188"/>
      <c r="O448" s="188"/>
      <c r="P448" s="188"/>
      <c r="Q448" s="189"/>
      <c r="R448" s="254">
        <v>6.3120090000000015</v>
      </c>
      <c r="S448" s="254">
        <v>0</v>
      </c>
      <c r="T448" s="254"/>
      <c r="U448" s="209"/>
    </row>
    <row r="449" spans="1:21" x14ac:dyDescent="0.25">
      <c r="A449" s="207" t="s">
        <v>501</v>
      </c>
      <c r="B449" s="253" t="s">
        <v>5252</v>
      </c>
      <c r="C449" s="253" t="s">
        <v>2393</v>
      </c>
      <c r="D449" s="253" t="s">
        <v>1839</v>
      </c>
      <c r="E449" s="253" t="s">
        <v>1372</v>
      </c>
      <c r="F449" s="253" t="s">
        <v>1372</v>
      </c>
      <c r="G449" s="253" t="s">
        <v>1788</v>
      </c>
      <c r="H449" s="253" t="s">
        <v>1372</v>
      </c>
      <c r="I449" s="253" t="s">
        <v>15077</v>
      </c>
      <c r="J449" s="253" t="s">
        <v>13897</v>
      </c>
      <c r="K449" s="253" t="s">
        <v>15064</v>
      </c>
      <c r="L449" s="188"/>
      <c r="M449" s="253"/>
      <c r="N449" s="188"/>
      <c r="O449" s="188"/>
      <c r="P449" s="188"/>
      <c r="Q449" s="189"/>
      <c r="R449" s="254">
        <v>4.6302000000000039</v>
      </c>
      <c r="S449" s="254">
        <v>0</v>
      </c>
      <c r="T449" s="254"/>
      <c r="U449" s="209"/>
    </row>
    <row r="450" spans="1:21" x14ac:dyDescent="0.25">
      <c r="A450" s="207" t="s">
        <v>502</v>
      </c>
      <c r="B450" s="253" t="s">
        <v>5252</v>
      </c>
      <c r="C450" s="253" t="s">
        <v>2393</v>
      </c>
      <c r="D450" s="253" t="s">
        <v>1839</v>
      </c>
      <c r="E450" s="253" t="s">
        <v>1372</v>
      </c>
      <c r="F450" s="253" t="s">
        <v>1372</v>
      </c>
      <c r="G450" s="253" t="s">
        <v>1791</v>
      </c>
      <c r="H450" s="253" t="s">
        <v>1554</v>
      </c>
      <c r="I450" s="253" t="s">
        <v>15077</v>
      </c>
      <c r="J450" s="253" t="s">
        <v>13897</v>
      </c>
      <c r="K450" s="253" t="s">
        <v>15064</v>
      </c>
      <c r="L450" s="188"/>
      <c r="M450" s="253"/>
      <c r="N450" s="188"/>
      <c r="O450" s="188"/>
      <c r="P450" s="188"/>
      <c r="Q450" s="189"/>
      <c r="R450" s="254">
        <v>1.1275200000000003</v>
      </c>
      <c r="S450" s="254">
        <v>0</v>
      </c>
      <c r="T450" s="254"/>
      <c r="U450" s="209"/>
    </row>
    <row r="451" spans="1:21" x14ac:dyDescent="0.25">
      <c r="A451" s="207" t="s">
        <v>503</v>
      </c>
      <c r="B451" s="253" t="s">
        <v>3732</v>
      </c>
      <c r="C451" s="253" t="s">
        <v>14503</v>
      </c>
      <c r="D451" s="253" t="s">
        <v>1839</v>
      </c>
      <c r="E451" s="253" t="s">
        <v>14538</v>
      </c>
      <c r="F451" s="253" t="s">
        <v>14645</v>
      </c>
      <c r="G451" s="253" t="s">
        <v>1791</v>
      </c>
      <c r="H451" s="253" t="s">
        <v>1555</v>
      </c>
      <c r="I451" s="253" t="s">
        <v>15077</v>
      </c>
      <c r="J451" s="253" t="s">
        <v>13897</v>
      </c>
      <c r="K451" s="253" t="s">
        <v>15064</v>
      </c>
      <c r="L451" s="188"/>
      <c r="M451" s="253"/>
      <c r="N451" s="188"/>
      <c r="O451" s="188"/>
      <c r="P451" s="188"/>
      <c r="Q451" s="189"/>
      <c r="R451" s="254">
        <v>15.696399999999995</v>
      </c>
      <c r="S451" s="254">
        <v>0</v>
      </c>
      <c r="T451" s="254"/>
      <c r="U451" s="209"/>
    </row>
    <row r="452" spans="1:21" x14ac:dyDescent="0.25">
      <c r="A452" s="207" t="s">
        <v>504</v>
      </c>
      <c r="B452" s="253" t="s">
        <v>3732</v>
      </c>
      <c r="C452" s="253" t="s">
        <v>14503</v>
      </c>
      <c r="D452" s="253" t="s">
        <v>1839</v>
      </c>
      <c r="E452" s="253" t="s">
        <v>14538</v>
      </c>
      <c r="F452" s="253" t="s">
        <v>14548</v>
      </c>
      <c r="G452" s="253" t="s">
        <v>1802</v>
      </c>
      <c r="H452" s="253" t="s">
        <v>1555</v>
      </c>
      <c r="I452" s="253" t="s">
        <v>15077</v>
      </c>
      <c r="J452" s="253" t="s">
        <v>13897</v>
      </c>
      <c r="K452" s="253" t="s">
        <v>15064</v>
      </c>
      <c r="L452" s="188"/>
      <c r="M452" s="253"/>
      <c r="N452" s="188"/>
      <c r="O452" s="188"/>
      <c r="P452" s="188"/>
      <c r="Q452" s="189"/>
      <c r="R452" s="254">
        <v>10.674600000000003</v>
      </c>
      <c r="S452" s="254">
        <v>0</v>
      </c>
      <c r="T452" s="254"/>
      <c r="U452" s="209"/>
    </row>
    <row r="453" spans="1:21" x14ac:dyDescent="0.25">
      <c r="A453" s="207" t="s">
        <v>505</v>
      </c>
      <c r="B453" s="253" t="s">
        <v>5252</v>
      </c>
      <c r="C453" s="253" t="s">
        <v>1373</v>
      </c>
      <c r="D453" s="253" t="s">
        <v>1839</v>
      </c>
      <c r="E453" s="253" t="s">
        <v>1374</v>
      </c>
      <c r="F453" s="253" t="s">
        <v>14861</v>
      </c>
      <c r="G453" s="253" t="s">
        <v>1787</v>
      </c>
      <c r="H453" s="253" t="s">
        <v>1556</v>
      </c>
      <c r="I453" s="253" t="s">
        <v>15077</v>
      </c>
      <c r="J453" s="253" t="s">
        <v>13897</v>
      </c>
      <c r="K453" s="253" t="s">
        <v>15064</v>
      </c>
      <c r="L453" s="188"/>
      <c r="M453" s="253"/>
      <c r="N453" s="188"/>
      <c r="O453" s="188"/>
      <c r="P453" s="188"/>
      <c r="Q453" s="189"/>
      <c r="R453" s="254">
        <v>1.6942500000000009</v>
      </c>
      <c r="S453" s="254">
        <v>0</v>
      </c>
      <c r="T453" s="254"/>
      <c r="U453" s="209"/>
    </row>
    <row r="454" spans="1:21" x14ac:dyDescent="0.25">
      <c r="A454" s="207" t="s">
        <v>506</v>
      </c>
      <c r="B454" s="253" t="s">
        <v>5271</v>
      </c>
      <c r="C454" s="253" t="s">
        <v>2396</v>
      </c>
      <c r="D454" s="253" t="s">
        <v>1839</v>
      </c>
      <c r="E454" s="253" t="s">
        <v>1379</v>
      </c>
      <c r="F454" s="253" t="s">
        <v>14753</v>
      </c>
      <c r="G454" s="253" t="s">
        <v>1791</v>
      </c>
      <c r="H454" s="253" t="s">
        <v>1557</v>
      </c>
      <c r="I454" s="253" t="s">
        <v>15077</v>
      </c>
      <c r="J454" s="253" t="s">
        <v>13897</v>
      </c>
      <c r="K454" s="253" t="s">
        <v>15064</v>
      </c>
      <c r="L454" s="188"/>
      <c r="M454" s="253"/>
      <c r="N454" s="188"/>
      <c r="O454" s="188"/>
      <c r="P454" s="188"/>
      <c r="Q454" s="189"/>
      <c r="R454" s="254">
        <v>1.5287999999999997</v>
      </c>
      <c r="S454" s="254">
        <v>0</v>
      </c>
      <c r="T454" s="254"/>
      <c r="U454" s="209"/>
    </row>
    <row r="455" spans="1:21" x14ac:dyDescent="0.25">
      <c r="A455" s="207" t="s">
        <v>507</v>
      </c>
      <c r="B455" s="253" t="s">
        <v>5271</v>
      </c>
      <c r="C455" s="253" t="s">
        <v>2396</v>
      </c>
      <c r="D455" s="253" t="s">
        <v>1839</v>
      </c>
      <c r="E455" s="253" t="s">
        <v>1379</v>
      </c>
      <c r="F455" s="253" t="s">
        <v>14753</v>
      </c>
      <c r="G455" s="253" t="s">
        <v>1802</v>
      </c>
      <c r="H455" s="253" t="s">
        <v>1557</v>
      </c>
      <c r="I455" s="253" t="s">
        <v>15077</v>
      </c>
      <c r="J455" s="253" t="s">
        <v>13897</v>
      </c>
      <c r="K455" s="253" t="s">
        <v>15064</v>
      </c>
      <c r="L455" s="188"/>
      <c r="M455" s="253"/>
      <c r="N455" s="188"/>
      <c r="O455" s="188"/>
      <c r="P455" s="188"/>
      <c r="Q455" s="189"/>
      <c r="R455" s="254">
        <v>0</v>
      </c>
      <c r="S455" s="254">
        <v>2.0005999999999999</v>
      </c>
      <c r="T455" s="254"/>
      <c r="U455" s="209"/>
    </row>
    <row r="456" spans="1:21" ht="47.25" x14ac:dyDescent="0.25">
      <c r="A456" s="207" t="s">
        <v>508</v>
      </c>
      <c r="B456" s="253" t="s">
        <v>5271</v>
      </c>
      <c r="C456" s="253" t="s">
        <v>1380</v>
      </c>
      <c r="D456" s="253" t="s">
        <v>1839</v>
      </c>
      <c r="E456" s="253" t="s">
        <v>14834</v>
      </c>
      <c r="F456" s="253" t="s">
        <v>14838</v>
      </c>
      <c r="G456" s="253" t="s">
        <v>1787</v>
      </c>
      <c r="H456" s="253" t="s">
        <v>1558</v>
      </c>
      <c r="I456" s="253" t="s">
        <v>15077</v>
      </c>
      <c r="J456" s="253" t="s">
        <v>13897</v>
      </c>
      <c r="K456" s="253" t="s">
        <v>15064</v>
      </c>
      <c r="L456" s="188"/>
      <c r="M456" s="253"/>
      <c r="N456" s="188"/>
      <c r="O456" s="188"/>
      <c r="P456" s="188"/>
      <c r="Q456" s="189"/>
      <c r="R456" s="254">
        <v>2.6528999999999985</v>
      </c>
      <c r="S456" s="254">
        <v>0</v>
      </c>
      <c r="T456" s="254"/>
      <c r="U456" s="209"/>
    </row>
    <row r="457" spans="1:21" ht="47.25" x14ac:dyDescent="0.25">
      <c r="A457" s="207" t="s">
        <v>509</v>
      </c>
      <c r="B457" s="253" t="s">
        <v>5271</v>
      </c>
      <c r="C457" s="253" t="s">
        <v>1380</v>
      </c>
      <c r="D457" s="253" t="s">
        <v>1839</v>
      </c>
      <c r="E457" s="253" t="s">
        <v>14834</v>
      </c>
      <c r="F457" s="253" t="s">
        <v>14838</v>
      </c>
      <c r="G457" s="253" t="s">
        <v>1788</v>
      </c>
      <c r="H457" s="253" t="s">
        <v>1558</v>
      </c>
      <c r="I457" s="253" t="s">
        <v>15077</v>
      </c>
      <c r="J457" s="253" t="s">
        <v>13897</v>
      </c>
      <c r="K457" s="253" t="s">
        <v>15064</v>
      </c>
      <c r="L457" s="188"/>
      <c r="M457" s="253"/>
      <c r="N457" s="188"/>
      <c r="O457" s="188"/>
      <c r="P457" s="188"/>
      <c r="Q457" s="189"/>
      <c r="R457" s="254">
        <v>2.2657800000000017</v>
      </c>
      <c r="S457" s="254">
        <v>0</v>
      </c>
      <c r="T457" s="254"/>
      <c r="U457" s="210"/>
    </row>
    <row r="458" spans="1:21" x14ac:dyDescent="0.25">
      <c r="A458" s="207" t="s">
        <v>510</v>
      </c>
      <c r="B458" s="253" t="s">
        <v>5252</v>
      </c>
      <c r="C458" s="253" t="s">
        <v>1373</v>
      </c>
      <c r="D458" s="253" t="s">
        <v>1839</v>
      </c>
      <c r="E458" s="253" t="s">
        <v>1374</v>
      </c>
      <c r="F458" s="253" t="s">
        <v>1559</v>
      </c>
      <c r="G458" s="253" t="s">
        <v>1787</v>
      </c>
      <c r="H458" s="253" t="s">
        <v>1559</v>
      </c>
      <c r="I458" s="253" t="s">
        <v>15077</v>
      </c>
      <c r="J458" s="253" t="s">
        <v>13897</v>
      </c>
      <c r="K458" s="253" t="s">
        <v>15064</v>
      </c>
      <c r="L458" s="188"/>
      <c r="M458" s="253"/>
      <c r="N458" s="188"/>
      <c r="O458" s="188"/>
      <c r="P458" s="188"/>
      <c r="Q458" s="189"/>
      <c r="R458" s="254">
        <v>4.5519999999999996</v>
      </c>
      <c r="S458" s="254">
        <v>0</v>
      </c>
      <c r="T458" s="254"/>
      <c r="U458" s="209"/>
    </row>
    <row r="459" spans="1:21" x14ac:dyDescent="0.25">
      <c r="A459" s="207" t="s">
        <v>511</v>
      </c>
      <c r="B459" s="253" t="s">
        <v>5252</v>
      </c>
      <c r="C459" s="253" t="s">
        <v>1373</v>
      </c>
      <c r="D459" s="253" t="s">
        <v>1839</v>
      </c>
      <c r="E459" s="253" t="s">
        <v>1374</v>
      </c>
      <c r="F459" s="253" t="s">
        <v>1559</v>
      </c>
      <c r="G459" s="253" t="s">
        <v>1790</v>
      </c>
      <c r="H459" s="253" t="s">
        <v>1559</v>
      </c>
      <c r="I459" s="253" t="s">
        <v>15077</v>
      </c>
      <c r="J459" s="253" t="s">
        <v>13897</v>
      </c>
      <c r="K459" s="253" t="s">
        <v>15064</v>
      </c>
      <c r="L459" s="188"/>
      <c r="M459" s="253"/>
      <c r="N459" s="188"/>
      <c r="O459" s="188"/>
      <c r="P459" s="188"/>
      <c r="Q459" s="189"/>
      <c r="R459" s="254">
        <v>5.8698000000000015</v>
      </c>
      <c r="S459" s="254">
        <v>0</v>
      </c>
      <c r="T459" s="254"/>
      <c r="U459" s="209"/>
    </row>
    <row r="460" spans="1:21" x14ac:dyDescent="0.25">
      <c r="A460" s="207" t="s">
        <v>512</v>
      </c>
      <c r="B460" s="253" t="s">
        <v>5252</v>
      </c>
      <c r="C460" s="253" t="s">
        <v>1373</v>
      </c>
      <c r="D460" s="253" t="s">
        <v>1839</v>
      </c>
      <c r="E460" s="253" t="s">
        <v>1374</v>
      </c>
      <c r="F460" s="253" t="s">
        <v>1559</v>
      </c>
      <c r="G460" s="253" t="s">
        <v>1788</v>
      </c>
      <c r="H460" s="253" t="s">
        <v>1559</v>
      </c>
      <c r="I460" s="253" t="s">
        <v>15077</v>
      </c>
      <c r="J460" s="253" t="s">
        <v>13897</v>
      </c>
      <c r="K460" s="253" t="s">
        <v>15064</v>
      </c>
      <c r="L460" s="188"/>
      <c r="M460" s="253"/>
      <c r="N460" s="188"/>
      <c r="O460" s="188"/>
      <c r="P460" s="188"/>
      <c r="Q460" s="189"/>
      <c r="R460" s="254">
        <v>6.1</v>
      </c>
      <c r="S460" s="254">
        <v>0</v>
      </c>
      <c r="T460" s="254"/>
      <c r="U460" s="209"/>
    </row>
    <row r="461" spans="1:21" x14ac:dyDescent="0.25">
      <c r="A461" s="207" t="s">
        <v>513</v>
      </c>
      <c r="B461" s="253" t="s">
        <v>5252</v>
      </c>
      <c r="C461" s="253" t="s">
        <v>1373</v>
      </c>
      <c r="D461" s="253" t="s">
        <v>1839</v>
      </c>
      <c r="E461" s="253" t="s">
        <v>1374</v>
      </c>
      <c r="F461" s="253" t="s">
        <v>1559</v>
      </c>
      <c r="G461" s="253" t="s">
        <v>1789</v>
      </c>
      <c r="H461" s="253" t="s">
        <v>1559</v>
      </c>
      <c r="I461" s="253" t="s">
        <v>15077</v>
      </c>
      <c r="J461" s="253" t="s">
        <v>13897</v>
      </c>
      <c r="K461" s="253" t="s">
        <v>15064</v>
      </c>
      <c r="L461" s="188"/>
      <c r="M461" s="253"/>
      <c r="N461" s="188"/>
      <c r="O461" s="188"/>
      <c r="P461" s="188"/>
      <c r="Q461" s="189"/>
      <c r="R461" s="254">
        <v>7.5803200000000022</v>
      </c>
      <c r="S461" s="254">
        <v>0</v>
      </c>
      <c r="T461" s="254"/>
      <c r="U461" s="209"/>
    </row>
    <row r="462" spans="1:21" x14ac:dyDescent="0.25">
      <c r="A462" s="207" t="s">
        <v>514</v>
      </c>
      <c r="B462" s="253" t="s">
        <v>5252</v>
      </c>
      <c r="C462" s="253" t="s">
        <v>1373</v>
      </c>
      <c r="D462" s="253" t="s">
        <v>1839</v>
      </c>
      <c r="E462" s="253" t="s">
        <v>1374</v>
      </c>
      <c r="F462" s="253" t="s">
        <v>1559</v>
      </c>
      <c r="G462" s="253" t="s">
        <v>1787</v>
      </c>
      <c r="H462" s="253" t="s">
        <v>1560</v>
      </c>
      <c r="I462" s="253" t="s">
        <v>15077</v>
      </c>
      <c r="J462" s="253" t="s">
        <v>13897</v>
      </c>
      <c r="K462" s="253" t="s">
        <v>15064</v>
      </c>
      <c r="L462" s="188"/>
      <c r="M462" s="253"/>
      <c r="N462" s="188"/>
      <c r="O462" s="188"/>
      <c r="P462" s="188"/>
      <c r="Q462" s="189"/>
      <c r="R462" s="254">
        <v>9.2484000000000002</v>
      </c>
      <c r="S462" s="254">
        <v>0</v>
      </c>
      <c r="T462" s="254"/>
      <c r="U462" s="209"/>
    </row>
    <row r="463" spans="1:21" x14ac:dyDescent="0.25">
      <c r="A463" s="207" t="s">
        <v>515</v>
      </c>
      <c r="B463" s="253" t="s">
        <v>5252</v>
      </c>
      <c r="C463" s="253" t="s">
        <v>1373</v>
      </c>
      <c r="D463" s="253" t="s">
        <v>1840</v>
      </c>
      <c r="E463" s="253" t="s">
        <v>1374</v>
      </c>
      <c r="F463" s="253" t="s">
        <v>1559</v>
      </c>
      <c r="G463" s="253" t="s">
        <v>1790</v>
      </c>
      <c r="H463" s="253" t="s">
        <v>1560</v>
      </c>
      <c r="I463" s="253" t="s">
        <v>15077</v>
      </c>
      <c r="J463" s="253" t="s">
        <v>13897</v>
      </c>
      <c r="K463" s="253" t="s">
        <v>15064</v>
      </c>
      <c r="L463" s="188"/>
      <c r="M463" s="253"/>
      <c r="N463" s="188"/>
      <c r="O463" s="188"/>
      <c r="P463" s="188"/>
      <c r="Q463" s="189"/>
      <c r="R463" s="254">
        <v>13.384</v>
      </c>
      <c r="S463" s="254">
        <v>0</v>
      </c>
      <c r="T463" s="254"/>
      <c r="U463" s="209"/>
    </row>
    <row r="464" spans="1:21" x14ac:dyDescent="0.25">
      <c r="A464" s="207" t="s">
        <v>516</v>
      </c>
      <c r="B464" s="253" t="s">
        <v>5252</v>
      </c>
      <c r="C464" s="253" t="s">
        <v>1373</v>
      </c>
      <c r="D464" s="253" t="s">
        <v>1839</v>
      </c>
      <c r="E464" s="253" t="s">
        <v>1374</v>
      </c>
      <c r="F464" s="253" t="s">
        <v>1559</v>
      </c>
      <c r="G464" s="253" t="s">
        <v>1788</v>
      </c>
      <c r="H464" s="253" t="s">
        <v>1560</v>
      </c>
      <c r="I464" s="253" t="s">
        <v>15077</v>
      </c>
      <c r="J464" s="253" t="s">
        <v>13897</v>
      </c>
      <c r="K464" s="253" t="s">
        <v>15064</v>
      </c>
      <c r="L464" s="188"/>
      <c r="M464" s="253"/>
      <c r="N464" s="188"/>
      <c r="O464" s="188"/>
      <c r="P464" s="188"/>
      <c r="Q464" s="189"/>
      <c r="R464" s="254">
        <v>13.303920000000012</v>
      </c>
      <c r="S464" s="254">
        <v>0</v>
      </c>
      <c r="T464" s="254"/>
      <c r="U464" s="209"/>
    </row>
    <row r="465" spans="1:21" ht="31.5" x14ac:dyDescent="0.25">
      <c r="A465" s="207" t="s">
        <v>517</v>
      </c>
      <c r="B465" s="253" t="s">
        <v>5252</v>
      </c>
      <c r="C465" s="253" t="s">
        <v>1373</v>
      </c>
      <c r="D465" s="253" t="s">
        <v>1839</v>
      </c>
      <c r="E465" s="253" t="s">
        <v>1445</v>
      </c>
      <c r="F465" s="253" t="s">
        <v>1485</v>
      </c>
      <c r="G465" s="253" t="s">
        <v>1787</v>
      </c>
      <c r="H465" s="253" t="s">
        <v>1561</v>
      </c>
      <c r="I465" s="253" t="s">
        <v>15077</v>
      </c>
      <c r="J465" s="253" t="s">
        <v>13897</v>
      </c>
      <c r="K465" s="253" t="s">
        <v>15064</v>
      </c>
      <c r="L465" s="188"/>
      <c r="M465" s="253"/>
      <c r="N465" s="188"/>
      <c r="O465" s="188"/>
      <c r="P465" s="188"/>
      <c r="Q465" s="189"/>
      <c r="R465" s="254">
        <v>2.8231999999999973</v>
      </c>
      <c r="S465" s="254">
        <v>0</v>
      </c>
      <c r="T465" s="254"/>
      <c r="U465" s="209"/>
    </row>
    <row r="466" spans="1:21" ht="31.5" x14ac:dyDescent="0.25">
      <c r="A466" s="207" t="s">
        <v>518</v>
      </c>
      <c r="B466" s="253" t="s">
        <v>5252</v>
      </c>
      <c r="C466" s="253" t="s">
        <v>1373</v>
      </c>
      <c r="D466" s="253" t="s">
        <v>1839</v>
      </c>
      <c r="E466" s="253" t="s">
        <v>1445</v>
      </c>
      <c r="F466" s="253" t="s">
        <v>1485</v>
      </c>
      <c r="G466" s="253" t="s">
        <v>1788</v>
      </c>
      <c r="H466" s="253" t="s">
        <v>1561</v>
      </c>
      <c r="I466" s="253" t="s">
        <v>15077</v>
      </c>
      <c r="J466" s="253" t="s">
        <v>13897</v>
      </c>
      <c r="K466" s="253" t="s">
        <v>15064</v>
      </c>
      <c r="L466" s="188"/>
      <c r="M466" s="253"/>
      <c r="N466" s="188"/>
      <c r="O466" s="188"/>
      <c r="P466" s="188"/>
      <c r="Q466" s="189"/>
      <c r="R466" s="254">
        <v>4.6707199999999967</v>
      </c>
      <c r="S466" s="254">
        <v>0</v>
      </c>
      <c r="T466" s="254"/>
      <c r="U466" s="209"/>
    </row>
    <row r="467" spans="1:21" ht="31.5" x14ac:dyDescent="0.25">
      <c r="A467" s="207" t="s">
        <v>519</v>
      </c>
      <c r="B467" s="253" t="s">
        <v>5252</v>
      </c>
      <c r="C467" s="253" t="s">
        <v>1373</v>
      </c>
      <c r="D467" s="253" t="s">
        <v>1839</v>
      </c>
      <c r="E467" s="253" t="s">
        <v>1445</v>
      </c>
      <c r="F467" s="253" t="s">
        <v>14851</v>
      </c>
      <c r="G467" s="253" t="s">
        <v>1787</v>
      </c>
      <c r="H467" s="253" t="s">
        <v>1562</v>
      </c>
      <c r="I467" s="253" t="s">
        <v>15077</v>
      </c>
      <c r="J467" s="253" t="s">
        <v>13897</v>
      </c>
      <c r="K467" s="253" t="s">
        <v>15064</v>
      </c>
      <c r="L467" s="188"/>
      <c r="M467" s="253"/>
      <c r="N467" s="188"/>
      <c r="O467" s="188"/>
      <c r="P467" s="188"/>
      <c r="Q467" s="189"/>
      <c r="R467" s="254">
        <v>3.4995999999999983</v>
      </c>
      <c r="S467" s="254">
        <v>0</v>
      </c>
      <c r="T467" s="254"/>
      <c r="U467" s="209"/>
    </row>
    <row r="468" spans="1:21" x14ac:dyDescent="0.25">
      <c r="A468" s="207" t="s">
        <v>520</v>
      </c>
      <c r="B468" s="253" t="s">
        <v>2401</v>
      </c>
      <c r="C468" s="253" t="s">
        <v>14205</v>
      </c>
      <c r="D468" s="253" t="s">
        <v>1844</v>
      </c>
      <c r="E468" s="253" t="s">
        <v>3569</v>
      </c>
      <c r="F468" s="253" t="s">
        <v>14225</v>
      </c>
      <c r="G468" s="253" t="s">
        <v>1782</v>
      </c>
      <c r="H468" s="253" t="s">
        <v>1563</v>
      </c>
      <c r="I468" s="253" t="s">
        <v>15077</v>
      </c>
      <c r="J468" s="253" t="s">
        <v>13897</v>
      </c>
      <c r="K468" s="253" t="s">
        <v>15064</v>
      </c>
      <c r="L468" s="188"/>
      <c r="M468" s="253"/>
      <c r="N468" s="188"/>
      <c r="O468" s="188"/>
      <c r="P468" s="188"/>
      <c r="Q468" s="189"/>
      <c r="R468" s="254">
        <v>2.0660000000000025</v>
      </c>
      <c r="S468" s="254">
        <v>0</v>
      </c>
      <c r="T468" s="254"/>
      <c r="U468" s="209"/>
    </row>
    <row r="469" spans="1:21" x14ac:dyDescent="0.25">
      <c r="A469" s="207" t="s">
        <v>521</v>
      </c>
      <c r="B469" s="253" t="s">
        <v>2401</v>
      </c>
      <c r="C469" s="253" t="s">
        <v>14205</v>
      </c>
      <c r="D469" s="253" t="s">
        <v>1844</v>
      </c>
      <c r="E469" s="253" t="s">
        <v>3569</v>
      </c>
      <c r="F469" s="253" t="s">
        <v>14225</v>
      </c>
      <c r="G469" s="253" t="s">
        <v>1783</v>
      </c>
      <c r="H469" s="253" t="s">
        <v>1563</v>
      </c>
      <c r="I469" s="253" t="s">
        <v>15077</v>
      </c>
      <c r="J469" s="253" t="s">
        <v>13897</v>
      </c>
      <c r="K469" s="253" t="s">
        <v>15064</v>
      </c>
      <c r="L469" s="188"/>
      <c r="M469" s="253"/>
      <c r="N469" s="188"/>
      <c r="O469" s="188"/>
      <c r="P469" s="188"/>
      <c r="Q469" s="189"/>
      <c r="R469" s="254">
        <v>5.1700000000000017</v>
      </c>
      <c r="S469" s="254">
        <v>0</v>
      </c>
      <c r="T469" s="254"/>
      <c r="U469" s="209"/>
    </row>
    <row r="470" spans="1:21" x14ac:dyDescent="0.25">
      <c r="A470" s="207" t="s">
        <v>522</v>
      </c>
      <c r="B470" s="253" t="s">
        <v>2401</v>
      </c>
      <c r="C470" s="253" t="s">
        <v>14205</v>
      </c>
      <c r="D470" s="253" t="s">
        <v>1844</v>
      </c>
      <c r="E470" s="253" t="s">
        <v>3569</v>
      </c>
      <c r="F470" s="253" t="s">
        <v>14225</v>
      </c>
      <c r="G470" s="253" t="s">
        <v>1784</v>
      </c>
      <c r="H470" s="253" t="s">
        <v>1563</v>
      </c>
      <c r="I470" s="253" t="s">
        <v>15077</v>
      </c>
      <c r="J470" s="253" t="s">
        <v>13897</v>
      </c>
      <c r="K470" s="253" t="s">
        <v>15064</v>
      </c>
      <c r="L470" s="188"/>
      <c r="M470" s="253"/>
      <c r="N470" s="188"/>
      <c r="O470" s="188"/>
      <c r="P470" s="188"/>
      <c r="Q470" s="189"/>
      <c r="R470" s="254">
        <v>7.6339999999999968</v>
      </c>
      <c r="S470" s="254">
        <v>0</v>
      </c>
      <c r="T470" s="254"/>
      <c r="U470" s="209"/>
    </row>
    <row r="471" spans="1:21" x14ac:dyDescent="0.25">
      <c r="A471" s="207" t="s">
        <v>523</v>
      </c>
      <c r="B471" s="253" t="s">
        <v>2401</v>
      </c>
      <c r="C471" s="253" t="s">
        <v>14205</v>
      </c>
      <c r="D471" s="253" t="s">
        <v>1844</v>
      </c>
      <c r="E471" s="253" t="s">
        <v>3569</v>
      </c>
      <c r="F471" s="253" t="s">
        <v>14225</v>
      </c>
      <c r="G471" s="253" t="s">
        <v>1786</v>
      </c>
      <c r="H471" s="253" t="s">
        <v>1563</v>
      </c>
      <c r="I471" s="253" t="s">
        <v>15077</v>
      </c>
      <c r="J471" s="253" t="s">
        <v>13897</v>
      </c>
      <c r="K471" s="253" t="s">
        <v>15064</v>
      </c>
      <c r="L471" s="188"/>
      <c r="M471" s="253"/>
      <c r="N471" s="188"/>
      <c r="O471" s="188"/>
      <c r="P471" s="188"/>
      <c r="Q471" s="189"/>
      <c r="R471" s="254">
        <v>6.4019999999999984</v>
      </c>
      <c r="S471" s="254">
        <v>0</v>
      </c>
      <c r="T471" s="254"/>
      <c r="U471" s="209"/>
    </row>
    <row r="472" spans="1:21" x14ac:dyDescent="0.25">
      <c r="A472" s="207" t="s">
        <v>524</v>
      </c>
      <c r="B472" s="253" t="s">
        <v>2401</v>
      </c>
      <c r="C472" s="253" t="s">
        <v>14338</v>
      </c>
      <c r="D472" s="253" t="s">
        <v>1839</v>
      </c>
      <c r="E472" s="253" t="s">
        <v>14347</v>
      </c>
      <c r="F472" s="253" t="s">
        <v>14360</v>
      </c>
      <c r="G472" s="253" t="s">
        <v>1787</v>
      </c>
      <c r="H472" s="253" t="s">
        <v>1564</v>
      </c>
      <c r="I472" s="253" t="s">
        <v>15077</v>
      </c>
      <c r="J472" s="253" t="s">
        <v>13897</v>
      </c>
      <c r="K472" s="253" t="s">
        <v>15064</v>
      </c>
      <c r="L472" s="188"/>
      <c r="M472" s="253"/>
      <c r="N472" s="188"/>
      <c r="O472" s="188"/>
      <c r="P472" s="188"/>
      <c r="Q472" s="189"/>
      <c r="R472" s="254">
        <v>12.757320000000004</v>
      </c>
      <c r="S472" s="254">
        <v>0</v>
      </c>
      <c r="T472" s="254"/>
      <c r="U472" s="209"/>
    </row>
    <row r="473" spans="1:21" x14ac:dyDescent="0.25">
      <c r="A473" s="207" t="s">
        <v>525</v>
      </c>
      <c r="B473" s="253" t="s">
        <v>2401</v>
      </c>
      <c r="C473" s="253" t="s">
        <v>14338</v>
      </c>
      <c r="D473" s="253" t="s">
        <v>1839</v>
      </c>
      <c r="E473" s="253" t="s">
        <v>14347</v>
      </c>
      <c r="F473" s="253" t="s">
        <v>14395</v>
      </c>
      <c r="G473" s="253" t="s">
        <v>1788</v>
      </c>
      <c r="H473" s="253" t="s">
        <v>1564</v>
      </c>
      <c r="I473" s="253" t="s">
        <v>15077</v>
      </c>
      <c r="J473" s="253" t="s">
        <v>13897</v>
      </c>
      <c r="K473" s="253" t="s">
        <v>15064</v>
      </c>
      <c r="L473" s="188"/>
      <c r="M473" s="253"/>
      <c r="N473" s="188"/>
      <c r="O473" s="188"/>
      <c r="P473" s="188"/>
      <c r="Q473" s="189"/>
      <c r="R473" s="254">
        <v>19.778040000000001</v>
      </c>
      <c r="S473" s="254">
        <v>0</v>
      </c>
      <c r="T473" s="254"/>
      <c r="U473" s="209"/>
    </row>
    <row r="474" spans="1:21" x14ac:dyDescent="0.25">
      <c r="A474" s="207" t="s">
        <v>526</v>
      </c>
      <c r="B474" s="253" t="s">
        <v>2401</v>
      </c>
      <c r="C474" s="253" t="s">
        <v>14338</v>
      </c>
      <c r="D474" s="253" t="s">
        <v>1839</v>
      </c>
      <c r="E474" s="253" t="s">
        <v>14347</v>
      </c>
      <c r="F474" s="253" t="s">
        <v>14432</v>
      </c>
      <c r="G474" s="253" t="s">
        <v>1789</v>
      </c>
      <c r="H474" s="253" t="s">
        <v>1564</v>
      </c>
      <c r="I474" s="253" t="s">
        <v>15077</v>
      </c>
      <c r="J474" s="253" t="s">
        <v>13897</v>
      </c>
      <c r="K474" s="253" t="s">
        <v>15064</v>
      </c>
      <c r="L474" s="188"/>
      <c r="M474" s="253"/>
      <c r="N474" s="188"/>
      <c r="O474" s="188"/>
      <c r="P474" s="188"/>
      <c r="Q474" s="189"/>
      <c r="R474" s="254">
        <v>8.4232499999999995</v>
      </c>
      <c r="S474" s="254">
        <v>0</v>
      </c>
      <c r="T474" s="254"/>
      <c r="U474" s="209"/>
    </row>
    <row r="475" spans="1:21" x14ac:dyDescent="0.25">
      <c r="A475" s="207" t="s">
        <v>527</v>
      </c>
      <c r="B475" s="253" t="s">
        <v>5252</v>
      </c>
      <c r="C475" s="253" t="s">
        <v>2393</v>
      </c>
      <c r="D475" s="253" t="s">
        <v>1839</v>
      </c>
      <c r="E475" s="253" t="s">
        <v>1371</v>
      </c>
      <c r="F475" s="253" t="s">
        <v>14866</v>
      </c>
      <c r="G475" s="253" t="s">
        <v>1787</v>
      </c>
      <c r="H475" s="253" t="s">
        <v>1565</v>
      </c>
      <c r="I475" s="253" t="s">
        <v>15077</v>
      </c>
      <c r="J475" s="253" t="s">
        <v>13897</v>
      </c>
      <c r="K475" s="253" t="s">
        <v>15064</v>
      </c>
      <c r="L475" s="188"/>
      <c r="M475" s="253"/>
      <c r="N475" s="188"/>
      <c r="O475" s="188"/>
      <c r="P475" s="188"/>
      <c r="Q475" s="189"/>
      <c r="R475" s="254">
        <v>3.1759999999999993</v>
      </c>
      <c r="S475" s="254">
        <v>0</v>
      </c>
      <c r="T475" s="254"/>
      <c r="U475" s="209"/>
    </row>
    <row r="476" spans="1:21" x14ac:dyDescent="0.25">
      <c r="A476" s="207" t="s">
        <v>528</v>
      </c>
      <c r="B476" s="253" t="s">
        <v>5252</v>
      </c>
      <c r="C476" s="253" t="s">
        <v>2393</v>
      </c>
      <c r="D476" s="253" t="s">
        <v>1839</v>
      </c>
      <c r="E476" s="253" t="s">
        <v>1371</v>
      </c>
      <c r="F476" s="253" t="s">
        <v>14866</v>
      </c>
      <c r="G476" s="253" t="s">
        <v>1788</v>
      </c>
      <c r="H476" s="253" t="s">
        <v>1565</v>
      </c>
      <c r="I476" s="253" t="s">
        <v>15077</v>
      </c>
      <c r="J476" s="253" t="s">
        <v>13897</v>
      </c>
      <c r="K476" s="253" t="s">
        <v>15064</v>
      </c>
      <c r="L476" s="188"/>
      <c r="M476" s="253"/>
      <c r="N476" s="188"/>
      <c r="O476" s="188"/>
      <c r="P476" s="188"/>
      <c r="Q476" s="189"/>
      <c r="R476" s="254">
        <v>2.6184000000000021</v>
      </c>
      <c r="S476" s="254">
        <v>0</v>
      </c>
      <c r="T476" s="254"/>
      <c r="U476" s="210"/>
    </row>
    <row r="477" spans="1:21" x14ac:dyDescent="0.25">
      <c r="A477" s="207" t="s">
        <v>529</v>
      </c>
      <c r="B477" s="253" t="s">
        <v>5252</v>
      </c>
      <c r="C477" s="253" t="s">
        <v>1373</v>
      </c>
      <c r="D477" s="253" t="s">
        <v>1839</v>
      </c>
      <c r="E477" s="253" t="s">
        <v>1374</v>
      </c>
      <c r="F477" s="253" t="s">
        <v>1559</v>
      </c>
      <c r="G477" s="253" t="s">
        <v>1787</v>
      </c>
      <c r="H477" s="253" t="s">
        <v>1566</v>
      </c>
      <c r="I477" s="253" t="s">
        <v>15077</v>
      </c>
      <c r="J477" s="253" t="s">
        <v>13897</v>
      </c>
      <c r="K477" s="253" t="s">
        <v>15064</v>
      </c>
      <c r="L477" s="188"/>
      <c r="M477" s="253"/>
      <c r="N477" s="188"/>
      <c r="O477" s="188"/>
      <c r="P477" s="188"/>
      <c r="Q477" s="189"/>
      <c r="R477" s="254">
        <v>6.1138800000000018</v>
      </c>
      <c r="S477" s="254">
        <v>0</v>
      </c>
      <c r="T477" s="254"/>
      <c r="U477" s="209"/>
    </row>
    <row r="478" spans="1:21" x14ac:dyDescent="0.25">
      <c r="A478" s="207" t="s">
        <v>530</v>
      </c>
      <c r="B478" s="253" t="s">
        <v>5252</v>
      </c>
      <c r="C478" s="253" t="s">
        <v>1373</v>
      </c>
      <c r="D478" s="253" t="s">
        <v>1839</v>
      </c>
      <c r="E478" s="253" t="s">
        <v>1374</v>
      </c>
      <c r="F478" s="253" t="s">
        <v>1559</v>
      </c>
      <c r="G478" s="253" t="s">
        <v>1790</v>
      </c>
      <c r="H478" s="253" t="s">
        <v>1566</v>
      </c>
      <c r="I478" s="253" t="s">
        <v>15077</v>
      </c>
      <c r="J478" s="253" t="s">
        <v>13897</v>
      </c>
      <c r="K478" s="253" t="s">
        <v>15064</v>
      </c>
      <c r="L478" s="188"/>
      <c r="M478" s="253"/>
      <c r="N478" s="188"/>
      <c r="O478" s="188"/>
      <c r="P478" s="188"/>
      <c r="Q478" s="189"/>
      <c r="R478" s="254">
        <v>1.5400799999999986</v>
      </c>
      <c r="S478" s="254">
        <v>0</v>
      </c>
      <c r="T478" s="254"/>
      <c r="U478" s="209"/>
    </row>
    <row r="479" spans="1:21" x14ac:dyDescent="0.25">
      <c r="A479" s="207" t="s">
        <v>531</v>
      </c>
      <c r="B479" s="253" t="s">
        <v>5252</v>
      </c>
      <c r="C479" s="253" t="s">
        <v>1373</v>
      </c>
      <c r="D479" s="253" t="s">
        <v>1839</v>
      </c>
      <c r="E479" s="253" t="s">
        <v>1374</v>
      </c>
      <c r="F479" s="253" t="s">
        <v>1559</v>
      </c>
      <c r="G479" s="253" t="s">
        <v>1788</v>
      </c>
      <c r="H479" s="253" t="s">
        <v>1566</v>
      </c>
      <c r="I479" s="253" t="s">
        <v>15077</v>
      </c>
      <c r="J479" s="253" t="s">
        <v>13897</v>
      </c>
      <c r="K479" s="253" t="s">
        <v>15064</v>
      </c>
      <c r="L479" s="188"/>
      <c r="M479" s="253"/>
      <c r="N479" s="188"/>
      <c r="O479" s="188"/>
      <c r="P479" s="188"/>
      <c r="Q479" s="189"/>
      <c r="R479" s="254">
        <v>10.400280000000011</v>
      </c>
      <c r="S479" s="254">
        <v>0</v>
      </c>
      <c r="T479" s="254"/>
      <c r="U479" s="209"/>
    </row>
    <row r="480" spans="1:21" x14ac:dyDescent="0.25">
      <c r="A480" s="207" t="s">
        <v>532</v>
      </c>
      <c r="B480" s="253" t="s">
        <v>2401</v>
      </c>
      <c r="C480" s="253" t="s">
        <v>14205</v>
      </c>
      <c r="D480" s="253" t="s">
        <v>1252</v>
      </c>
      <c r="E480" s="253" t="s">
        <v>14206</v>
      </c>
      <c r="F480" s="253" t="s">
        <v>14326</v>
      </c>
      <c r="G480" s="253" t="s">
        <v>1787</v>
      </c>
      <c r="H480" s="253" t="s">
        <v>1567</v>
      </c>
      <c r="I480" s="253" t="s">
        <v>15077</v>
      </c>
      <c r="J480" s="253" t="s">
        <v>13897</v>
      </c>
      <c r="K480" s="253" t="s">
        <v>15064</v>
      </c>
      <c r="L480" s="188"/>
      <c r="M480" s="253"/>
      <c r="N480" s="188"/>
      <c r="O480" s="188"/>
      <c r="P480" s="188"/>
      <c r="Q480" s="189"/>
      <c r="R480" s="254">
        <v>9.0635999999999974</v>
      </c>
      <c r="S480" s="254">
        <v>0</v>
      </c>
      <c r="T480" s="254"/>
      <c r="U480" s="209"/>
    </row>
    <row r="481" spans="1:21" x14ac:dyDescent="0.25">
      <c r="A481" s="207" t="s">
        <v>533</v>
      </c>
      <c r="B481" s="253" t="s">
        <v>2401</v>
      </c>
      <c r="C481" s="253" t="s">
        <v>14205</v>
      </c>
      <c r="D481" s="253" t="s">
        <v>1252</v>
      </c>
      <c r="E481" s="253" t="s">
        <v>14206</v>
      </c>
      <c r="F481" s="253" t="s">
        <v>14326</v>
      </c>
      <c r="G481" s="253" t="s">
        <v>1788</v>
      </c>
      <c r="H481" s="253" t="s">
        <v>1567</v>
      </c>
      <c r="I481" s="253" t="s">
        <v>15077</v>
      </c>
      <c r="J481" s="253" t="s">
        <v>13897</v>
      </c>
      <c r="K481" s="253" t="s">
        <v>15064</v>
      </c>
      <c r="L481" s="188"/>
      <c r="M481" s="253"/>
      <c r="N481" s="188"/>
      <c r="O481" s="188"/>
      <c r="P481" s="188"/>
      <c r="Q481" s="189"/>
      <c r="R481" s="254">
        <v>12.326759999999995</v>
      </c>
      <c r="S481" s="254">
        <v>0</v>
      </c>
      <c r="T481" s="254"/>
      <c r="U481" s="209"/>
    </row>
    <row r="482" spans="1:21" x14ac:dyDescent="0.25">
      <c r="A482" s="207" t="s">
        <v>534</v>
      </c>
      <c r="B482" s="253" t="s">
        <v>2401</v>
      </c>
      <c r="C482" s="253" t="s">
        <v>14205</v>
      </c>
      <c r="D482" s="253" t="s">
        <v>1839</v>
      </c>
      <c r="E482" s="253" t="s">
        <v>14206</v>
      </c>
      <c r="F482" s="253" t="s">
        <v>14326</v>
      </c>
      <c r="G482" s="253" t="s">
        <v>1791</v>
      </c>
      <c r="H482" s="253" t="s">
        <v>1567</v>
      </c>
      <c r="I482" s="253" t="s">
        <v>15077</v>
      </c>
      <c r="J482" s="253" t="s">
        <v>13897</v>
      </c>
      <c r="K482" s="253" t="s">
        <v>15064</v>
      </c>
      <c r="L482" s="188"/>
      <c r="M482" s="253"/>
      <c r="N482" s="188"/>
      <c r="O482" s="188"/>
      <c r="P482" s="188"/>
      <c r="Q482" s="189"/>
      <c r="R482" s="254">
        <v>1.0805999999999987</v>
      </c>
      <c r="S482" s="254">
        <v>0</v>
      </c>
      <c r="T482" s="254"/>
      <c r="U482" s="209"/>
    </row>
    <row r="483" spans="1:21" x14ac:dyDescent="0.25">
      <c r="A483" s="207" t="s">
        <v>535</v>
      </c>
      <c r="B483" s="253" t="s">
        <v>2401</v>
      </c>
      <c r="C483" s="253" t="s">
        <v>14205</v>
      </c>
      <c r="D483" s="253" t="s">
        <v>1252</v>
      </c>
      <c r="E483" s="253" t="s">
        <v>14243</v>
      </c>
      <c r="F483" s="253" t="s">
        <v>14249</v>
      </c>
      <c r="G483" s="253" t="s">
        <v>1787</v>
      </c>
      <c r="H483" s="253" t="s">
        <v>1568</v>
      </c>
      <c r="I483" s="253" t="s">
        <v>15077</v>
      </c>
      <c r="J483" s="253" t="s">
        <v>13897</v>
      </c>
      <c r="K483" s="253" t="s">
        <v>15064</v>
      </c>
      <c r="L483" s="188"/>
      <c r="M483" s="253"/>
      <c r="N483" s="188"/>
      <c r="O483" s="188"/>
      <c r="P483" s="188"/>
      <c r="Q483" s="189"/>
      <c r="R483" s="254">
        <v>12.829439999999989</v>
      </c>
      <c r="S483" s="254">
        <v>0</v>
      </c>
      <c r="T483" s="254"/>
      <c r="U483" s="209"/>
    </row>
    <row r="484" spans="1:21" x14ac:dyDescent="0.25">
      <c r="A484" s="207" t="s">
        <v>536</v>
      </c>
      <c r="B484" s="253" t="s">
        <v>2401</v>
      </c>
      <c r="C484" s="253" t="s">
        <v>14205</v>
      </c>
      <c r="D484" s="253" t="s">
        <v>1252</v>
      </c>
      <c r="E484" s="253" t="s">
        <v>14243</v>
      </c>
      <c r="F484" s="253" t="s">
        <v>14249</v>
      </c>
      <c r="G484" s="253" t="s">
        <v>1788</v>
      </c>
      <c r="H484" s="253" t="s">
        <v>1568</v>
      </c>
      <c r="I484" s="253" t="s">
        <v>15077</v>
      </c>
      <c r="J484" s="253" t="s">
        <v>13897</v>
      </c>
      <c r="K484" s="253" t="s">
        <v>15064</v>
      </c>
      <c r="L484" s="188"/>
      <c r="M484" s="253"/>
      <c r="N484" s="188"/>
      <c r="O484" s="188"/>
      <c r="P484" s="188"/>
      <c r="Q484" s="189"/>
      <c r="R484" s="254">
        <v>8.0795999999999975</v>
      </c>
      <c r="S484" s="254">
        <v>0</v>
      </c>
      <c r="T484" s="254"/>
      <c r="U484" s="209"/>
    </row>
    <row r="485" spans="1:21" ht="31.5" x14ac:dyDescent="0.25">
      <c r="A485" s="207" t="s">
        <v>537</v>
      </c>
      <c r="B485" s="253" t="s">
        <v>5252</v>
      </c>
      <c r="C485" s="253" t="s">
        <v>2393</v>
      </c>
      <c r="D485" s="253" t="s">
        <v>1839</v>
      </c>
      <c r="E485" s="253" t="s">
        <v>2393</v>
      </c>
      <c r="F485" s="253" t="s">
        <v>14878</v>
      </c>
      <c r="G485" s="253" t="s">
        <v>1787</v>
      </c>
      <c r="H485" s="253" t="s">
        <v>1569</v>
      </c>
      <c r="I485" s="253" t="s">
        <v>15077</v>
      </c>
      <c r="J485" s="253" t="s">
        <v>13897</v>
      </c>
      <c r="K485" s="253" t="s">
        <v>15064</v>
      </c>
      <c r="L485" s="188"/>
      <c r="M485" s="253"/>
      <c r="N485" s="188"/>
      <c r="O485" s="188"/>
      <c r="P485" s="188"/>
      <c r="Q485" s="189"/>
      <c r="R485" s="254">
        <v>1.8241799999999995</v>
      </c>
      <c r="S485" s="254">
        <v>0</v>
      </c>
      <c r="T485" s="254"/>
      <c r="U485" s="210"/>
    </row>
    <row r="486" spans="1:21" ht="31.5" x14ac:dyDescent="0.25">
      <c r="A486" s="207" t="s">
        <v>538</v>
      </c>
      <c r="B486" s="253" t="s">
        <v>5252</v>
      </c>
      <c r="C486" s="253" t="s">
        <v>2393</v>
      </c>
      <c r="D486" s="253" t="s">
        <v>1839</v>
      </c>
      <c r="E486" s="253" t="s">
        <v>2393</v>
      </c>
      <c r="F486" s="253" t="s">
        <v>14878</v>
      </c>
      <c r="G486" s="253" t="s">
        <v>1788</v>
      </c>
      <c r="H486" s="253" t="s">
        <v>1569</v>
      </c>
      <c r="I486" s="253" t="s">
        <v>15077</v>
      </c>
      <c r="J486" s="253" t="s">
        <v>13897</v>
      </c>
      <c r="K486" s="253" t="s">
        <v>15064</v>
      </c>
      <c r="L486" s="188"/>
      <c r="M486" s="253"/>
      <c r="N486" s="188"/>
      <c r="O486" s="188"/>
      <c r="P486" s="188"/>
      <c r="Q486" s="189"/>
      <c r="R486" s="254">
        <v>2.138339999999999</v>
      </c>
      <c r="S486" s="254">
        <v>0</v>
      </c>
      <c r="T486" s="254"/>
      <c r="U486" s="210"/>
    </row>
    <row r="487" spans="1:21" ht="31.5" x14ac:dyDescent="0.25">
      <c r="A487" s="207" t="s">
        <v>539</v>
      </c>
      <c r="B487" s="253" t="s">
        <v>5252</v>
      </c>
      <c r="C487" s="253" t="s">
        <v>1373</v>
      </c>
      <c r="D487" s="253" t="s">
        <v>1839</v>
      </c>
      <c r="E487" s="253" t="s">
        <v>2395</v>
      </c>
      <c r="F487" s="253" t="s">
        <v>14857</v>
      </c>
      <c r="G487" s="253" t="s">
        <v>1787</v>
      </c>
      <c r="H487" s="253" t="s">
        <v>1570</v>
      </c>
      <c r="I487" s="253" t="s">
        <v>15077</v>
      </c>
      <c r="J487" s="253" t="s">
        <v>13897</v>
      </c>
      <c r="K487" s="253" t="s">
        <v>15064</v>
      </c>
      <c r="L487" s="188"/>
      <c r="M487" s="253"/>
      <c r="N487" s="188"/>
      <c r="O487" s="188"/>
      <c r="P487" s="188"/>
      <c r="Q487" s="189"/>
      <c r="R487" s="254">
        <v>1.5694800000000009</v>
      </c>
      <c r="S487" s="254">
        <v>0</v>
      </c>
      <c r="T487" s="254"/>
      <c r="U487" s="209"/>
    </row>
    <row r="488" spans="1:21" ht="31.5" x14ac:dyDescent="0.25">
      <c r="A488" s="207" t="s">
        <v>540</v>
      </c>
      <c r="B488" s="253" t="s">
        <v>5252</v>
      </c>
      <c r="C488" s="253" t="s">
        <v>1373</v>
      </c>
      <c r="D488" s="253" t="s">
        <v>1839</v>
      </c>
      <c r="E488" s="253" t="s">
        <v>2395</v>
      </c>
      <c r="F488" s="253" t="s">
        <v>14857</v>
      </c>
      <c r="G488" s="253" t="s">
        <v>1788</v>
      </c>
      <c r="H488" s="253" t="s">
        <v>1570</v>
      </c>
      <c r="I488" s="253" t="s">
        <v>15077</v>
      </c>
      <c r="J488" s="253" t="s">
        <v>13897</v>
      </c>
      <c r="K488" s="253" t="s">
        <v>15064</v>
      </c>
      <c r="L488" s="188"/>
      <c r="M488" s="253"/>
      <c r="N488" s="188"/>
      <c r="O488" s="188"/>
      <c r="P488" s="188"/>
      <c r="Q488" s="189"/>
      <c r="R488" s="254">
        <v>2.969100000000001</v>
      </c>
      <c r="S488" s="254">
        <v>0</v>
      </c>
      <c r="T488" s="254"/>
      <c r="U488" s="209"/>
    </row>
    <row r="489" spans="1:21" ht="31.5" x14ac:dyDescent="0.25">
      <c r="A489" s="207" t="s">
        <v>541</v>
      </c>
      <c r="B489" s="253" t="s">
        <v>5252</v>
      </c>
      <c r="C489" s="253" t="s">
        <v>1373</v>
      </c>
      <c r="D489" s="253" t="s">
        <v>1840</v>
      </c>
      <c r="E489" s="253" t="s">
        <v>1445</v>
      </c>
      <c r="F489" s="253" t="s">
        <v>1408</v>
      </c>
      <c r="G489" s="253" t="s">
        <v>1787</v>
      </c>
      <c r="H489" s="253" t="s">
        <v>1571</v>
      </c>
      <c r="I489" s="253" t="s">
        <v>15077</v>
      </c>
      <c r="J489" s="253" t="s">
        <v>13897</v>
      </c>
      <c r="K489" s="253" t="s">
        <v>15064</v>
      </c>
      <c r="L489" s="188"/>
      <c r="M489" s="253"/>
      <c r="N489" s="188"/>
      <c r="O489" s="188"/>
      <c r="P489" s="188"/>
      <c r="Q489" s="189"/>
      <c r="R489" s="254">
        <v>1.9398999999999995</v>
      </c>
      <c r="S489" s="254">
        <v>0</v>
      </c>
      <c r="T489" s="254"/>
      <c r="U489" s="209"/>
    </row>
    <row r="490" spans="1:21" x14ac:dyDescent="0.25">
      <c r="A490" s="207" t="s">
        <v>542</v>
      </c>
      <c r="B490" s="253" t="s">
        <v>5252</v>
      </c>
      <c r="C490" s="253" t="s">
        <v>1373</v>
      </c>
      <c r="D490" s="253" t="s">
        <v>1839</v>
      </c>
      <c r="E490" s="253" t="s">
        <v>1374</v>
      </c>
      <c r="F490" s="253" t="s">
        <v>14861</v>
      </c>
      <c r="G490" s="253" t="s">
        <v>1787</v>
      </c>
      <c r="H490" s="253" t="s">
        <v>1572</v>
      </c>
      <c r="I490" s="253" t="s">
        <v>15077</v>
      </c>
      <c r="J490" s="253" t="s">
        <v>13897</v>
      </c>
      <c r="K490" s="253" t="s">
        <v>15064</v>
      </c>
      <c r="L490" s="188"/>
      <c r="M490" s="253"/>
      <c r="N490" s="188"/>
      <c r="O490" s="188"/>
      <c r="P490" s="188"/>
      <c r="Q490" s="189"/>
      <c r="R490" s="254">
        <v>2.188800000000001</v>
      </c>
      <c r="S490" s="254">
        <v>0</v>
      </c>
      <c r="T490" s="254"/>
      <c r="U490" s="209"/>
    </row>
    <row r="491" spans="1:21" x14ac:dyDescent="0.25">
      <c r="A491" s="207" t="s">
        <v>543</v>
      </c>
      <c r="B491" s="253" t="s">
        <v>5252</v>
      </c>
      <c r="C491" s="253" t="s">
        <v>1373</v>
      </c>
      <c r="D491" s="253" t="s">
        <v>1839</v>
      </c>
      <c r="E491" s="253" t="s">
        <v>1374</v>
      </c>
      <c r="F491" s="253" t="s">
        <v>14861</v>
      </c>
      <c r="G491" s="253" t="s">
        <v>1788</v>
      </c>
      <c r="H491" s="253" t="s">
        <v>1572</v>
      </c>
      <c r="I491" s="253" t="s">
        <v>15077</v>
      </c>
      <c r="J491" s="253" t="s">
        <v>13897</v>
      </c>
      <c r="K491" s="253" t="s">
        <v>15064</v>
      </c>
      <c r="L491" s="188"/>
      <c r="M491" s="253"/>
      <c r="N491" s="188"/>
      <c r="O491" s="188"/>
      <c r="P491" s="188"/>
      <c r="Q491" s="189"/>
      <c r="R491" s="254">
        <v>1.69686</v>
      </c>
      <c r="S491" s="254">
        <v>0</v>
      </c>
      <c r="T491" s="254"/>
      <c r="U491" s="209"/>
    </row>
    <row r="492" spans="1:21" x14ac:dyDescent="0.25">
      <c r="A492" s="207" t="s">
        <v>544</v>
      </c>
      <c r="B492" s="253" t="s">
        <v>5252</v>
      </c>
      <c r="C492" s="253" t="s">
        <v>1373</v>
      </c>
      <c r="D492" s="253" t="s">
        <v>1839</v>
      </c>
      <c r="E492" s="253" t="s">
        <v>1374</v>
      </c>
      <c r="F492" s="253" t="s">
        <v>14861</v>
      </c>
      <c r="G492" s="253" t="s">
        <v>1787</v>
      </c>
      <c r="H492" s="253" t="s">
        <v>1573</v>
      </c>
      <c r="I492" s="253" t="s">
        <v>15077</v>
      </c>
      <c r="J492" s="253" t="s">
        <v>13897</v>
      </c>
      <c r="K492" s="253" t="s">
        <v>15064</v>
      </c>
      <c r="L492" s="188"/>
      <c r="M492" s="253"/>
      <c r="N492" s="188"/>
      <c r="O492" s="188"/>
      <c r="P492" s="188"/>
      <c r="Q492" s="189"/>
      <c r="R492" s="254">
        <v>5.6940000000000053</v>
      </c>
      <c r="S492" s="254">
        <v>0</v>
      </c>
      <c r="T492" s="254"/>
      <c r="U492" s="209"/>
    </row>
    <row r="493" spans="1:21" x14ac:dyDescent="0.25">
      <c r="A493" s="207" t="s">
        <v>545</v>
      </c>
      <c r="B493" s="253" t="s">
        <v>5252</v>
      </c>
      <c r="C493" s="253" t="s">
        <v>1373</v>
      </c>
      <c r="D493" s="253" t="s">
        <v>1839</v>
      </c>
      <c r="E493" s="253" t="s">
        <v>1374</v>
      </c>
      <c r="F493" s="253" t="s">
        <v>14861</v>
      </c>
      <c r="G493" s="253" t="s">
        <v>1788</v>
      </c>
      <c r="H493" s="253" t="s">
        <v>1573</v>
      </c>
      <c r="I493" s="253" t="s">
        <v>15077</v>
      </c>
      <c r="J493" s="253" t="s">
        <v>13897</v>
      </c>
      <c r="K493" s="253" t="s">
        <v>15064</v>
      </c>
      <c r="L493" s="188"/>
      <c r="M493" s="253"/>
      <c r="N493" s="188"/>
      <c r="O493" s="188"/>
      <c r="P493" s="188"/>
      <c r="Q493" s="189"/>
      <c r="R493" s="254">
        <v>5.2960000000000038</v>
      </c>
      <c r="S493" s="254">
        <v>0</v>
      </c>
      <c r="T493" s="254"/>
      <c r="U493" s="209"/>
    </row>
    <row r="494" spans="1:21" x14ac:dyDescent="0.25">
      <c r="A494" s="207" t="s">
        <v>546</v>
      </c>
      <c r="B494" s="253" t="s">
        <v>5252</v>
      </c>
      <c r="C494" s="253" t="s">
        <v>1373</v>
      </c>
      <c r="D494" s="253" t="s">
        <v>1839</v>
      </c>
      <c r="E494" s="253" t="s">
        <v>1374</v>
      </c>
      <c r="F494" s="253" t="s">
        <v>14861</v>
      </c>
      <c r="G494" s="253" t="s">
        <v>1789</v>
      </c>
      <c r="H494" s="253" t="s">
        <v>1573</v>
      </c>
      <c r="I494" s="253" t="s">
        <v>15077</v>
      </c>
      <c r="J494" s="253" t="s">
        <v>13897</v>
      </c>
      <c r="K494" s="253" t="s">
        <v>15064</v>
      </c>
      <c r="L494" s="188"/>
      <c r="M494" s="253"/>
      <c r="N494" s="188"/>
      <c r="O494" s="188"/>
      <c r="P494" s="188"/>
      <c r="Q494" s="189"/>
      <c r="R494" s="254">
        <v>7.269439999999995</v>
      </c>
      <c r="S494" s="254">
        <v>0</v>
      </c>
      <c r="T494" s="254"/>
      <c r="U494" s="209"/>
    </row>
    <row r="495" spans="1:21" x14ac:dyDescent="0.25">
      <c r="A495" s="207" t="s">
        <v>547</v>
      </c>
      <c r="B495" s="253" t="s">
        <v>3732</v>
      </c>
      <c r="C495" s="253" t="s">
        <v>14466</v>
      </c>
      <c r="D495" s="253" t="s">
        <v>1839</v>
      </c>
      <c r="E495" s="253" t="s">
        <v>4648</v>
      </c>
      <c r="F495" s="253" t="s">
        <v>14568</v>
      </c>
      <c r="G495" s="253" t="s">
        <v>1782</v>
      </c>
      <c r="H495" s="253" t="s">
        <v>1574</v>
      </c>
      <c r="I495" s="253" t="s">
        <v>15077</v>
      </c>
      <c r="J495" s="253" t="s">
        <v>13897</v>
      </c>
      <c r="K495" s="253" t="s">
        <v>15064</v>
      </c>
      <c r="L495" s="188"/>
      <c r="M495" s="253"/>
      <c r="N495" s="188"/>
      <c r="O495" s="188"/>
      <c r="P495" s="188"/>
      <c r="Q495" s="189"/>
      <c r="R495" s="254">
        <v>27.401599999999998</v>
      </c>
      <c r="S495" s="254">
        <v>0</v>
      </c>
      <c r="T495" s="254"/>
      <c r="U495" s="209"/>
    </row>
    <row r="496" spans="1:21" x14ac:dyDescent="0.25">
      <c r="A496" s="207" t="s">
        <v>548</v>
      </c>
      <c r="B496" s="253" t="s">
        <v>3732</v>
      </c>
      <c r="C496" s="253" t="s">
        <v>14466</v>
      </c>
      <c r="D496" s="253" t="s">
        <v>1839</v>
      </c>
      <c r="E496" s="253" t="s">
        <v>4648</v>
      </c>
      <c r="F496" s="253" t="s">
        <v>14568</v>
      </c>
      <c r="G496" s="253" t="s">
        <v>1783</v>
      </c>
      <c r="H496" s="253" t="s">
        <v>1574</v>
      </c>
      <c r="I496" s="253" t="s">
        <v>15077</v>
      </c>
      <c r="J496" s="253" t="s">
        <v>13897</v>
      </c>
      <c r="K496" s="253" t="s">
        <v>15064</v>
      </c>
      <c r="L496" s="188"/>
      <c r="M496" s="253"/>
      <c r="N496" s="188"/>
      <c r="O496" s="188"/>
      <c r="P496" s="188"/>
      <c r="Q496" s="189"/>
      <c r="R496" s="254">
        <v>23.733279200000123</v>
      </c>
      <c r="S496" s="254">
        <v>0</v>
      </c>
      <c r="T496" s="254"/>
      <c r="U496" s="209"/>
    </row>
    <row r="497" spans="1:21" x14ac:dyDescent="0.25">
      <c r="A497" s="207" t="s">
        <v>549</v>
      </c>
      <c r="B497" s="253" t="s">
        <v>3732</v>
      </c>
      <c r="C497" s="253" t="s">
        <v>14466</v>
      </c>
      <c r="D497" s="253" t="s">
        <v>1839</v>
      </c>
      <c r="E497" s="253" t="s">
        <v>4648</v>
      </c>
      <c r="F497" s="253" t="s">
        <v>14568</v>
      </c>
      <c r="G497" s="253" t="s">
        <v>1784</v>
      </c>
      <c r="H497" s="253" t="s">
        <v>1574</v>
      </c>
      <c r="I497" s="253" t="s">
        <v>15077</v>
      </c>
      <c r="J497" s="253" t="s">
        <v>13897</v>
      </c>
      <c r="K497" s="253" t="s">
        <v>15064</v>
      </c>
      <c r="L497" s="188"/>
      <c r="M497" s="253"/>
      <c r="N497" s="188"/>
      <c r="O497" s="188"/>
      <c r="P497" s="188"/>
      <c r="Q497" s="189"/>
      <c r="R497" s="254">
        <v>18.122</v>
      </c>
      <c r="S497" s="254">
        <v>0</v>
      </c>
      <c r="T497" s="254"/>
      <c r="U497" s="209"/>
    </row>
    <row r="498" spans="1:21" ht="31.5" x14ac:dyDescent="0.25">
      <c r="A498" s="207" t="s">
        <v>550</v>
      </c>
      <c r="B498" s="253" t="s">
        <v>5252</v>
      </c>
      <c r="C498" s="253" t="s">
        <v>1373</v>
      </c>
      <c r="D498" s="253" t="s">
        <v>1839</v>
      </c>
      <c r="E498" s="253" t="s">
        <v>1445</v>
      </c>
      <c r="F498" s="253" t="s">
        <v>14852</v>
      </c>
      <c r="G498" s="253" t="s">
        <v>1787</v>
      </c>
      <c r="H498" s="253" t="s">
        <v>1575</v>
      </c>
      <c r="I498" s="253" t="s">
        <v>15077</v>
      </c>
      <c r="J498" s="253" t="s">
        <v>13897</v>
      </c>
      <c r="K498" s="253" t="s">
        <v>15064</v>
      </c>
      <c r="L498" s="188"/>
      <c r="M498" s="253"/>
      <c r="N498" s="188"/>
      <c r="O498" s="188"/>
      <c r="P498" s="188"/>
      <c r="Q498" s="189"/>
      <c r="R498" s="254">
        <v>4.0640400000000021</v>
      </c>
      <c r="S498" s="254">
        <v>0</v>
      </c>
      <c r="T498" s="254"/>
      <c r="U498" s="209"/>
    </row>
    <row r="499" spans="1:21" ht="31.5" x14ac:dyDescent="0.25">
      <c r="A499" s="207" t="s">
        <v>551</v>
      </c>
      <c r="B499" s="253" t="s">
        <v>5252</v>
      </c>
      <c r="C499" s="253" t="s">
        <v>1373</v>
      </c>
      <c r="D499" s="253" t="s">
        <v>1839</v>
      </c>
      <c r="E499" s="253" t="s">
        <v>1445</v>
      </c>
      <c r="F499" s="253" t="s">
        <v>14852</v>
      </c>
      <c r="G499" s="253" t="s">
        <v>1788</v>
      </c>
      <c r="H499" s="253" t="s">
        <v>1575</v>
      </c>
      <c r="I499" s="253" t="s">
        <v>15077</v>
      </c>
      <c r="J499" s="253" t="s">
        <v>13897</v>
      </c>
      <c r="K499" s="253" t="s">
        <v>15064</v>
      </c>
      <c r="L499" s="188"/>
      <c r="M499" s="253"/>
      <c r="N499" s="188"/>
      <c r="O499" s="188"/>
      <c r="P499" s="188"/>
      <c r="Q499" s="189"/>
      <c r="R499" s="254">
        <v>5.05992</v>
      </c>
      <c r="S499" s="254">
        <v>0</v>
      </c>
      <c r="T499" s="254"/>
      <c r="U499" s="209"/>
    </row>
    <row r="500" spans="1:21" x14ac:dyDescent="0.25">
      <c r="A500" s="207" t="s">
        <v>552</v>
      </c>
      <c r="B500" s="253" t="s">
        <v>5271</v>
      </c>
      <c r="C500" s="253" t="s">
        <v>2396</v>
      </c>
      <c r="D500" s="253" t="s">
        <v>1839</v>
      </c>
      <c r="E500" s="253" t="s">
        <v>1378</v>
      </c>
      <c r="F500" s="253" t="s">
        <v>1378</v>
      </c>
      <c r="G500" s="253" t="s">
        <v>1787</v>
      </c>
      <c r="H500" s="253" t="s">
        <v>1576</v>
      </c>
      <c r="I500" s="253" t="s">
        <v>15077</v>
      </c>
      <c r="J500" s="253" t="s">
        <v>13897</v>
      </c>
      <c r="K500" s="253" t="s">
        <v>15064</v>
      </c>
      <c r="L500" s="188"/>
      <c r="M500" s="253"/>
      <c r="N500" s="188"/>
      <c r="O500" s="188"/>
      <c r="P500" s="188"/>
      <c r="Q500" s="189"/>
      <c r="R500" s="254">
        <v>5.2905600000000028</v>
      </c>
      <c r="S500" s="254">
        <v>0</v>
      </c>
      <c r="T500" s="254"/>
      <c r="U500" s="209"/>
    </row>
    <row r="501" spans="1:21" x14ac:dyDescent="0.25">
      <c r="A501" s="207" t="s">
        <v>553</v>
      </c>
      <c r="B501" s="253" t="s">
        <v>5271</v>
      </c>
      <c r="C501" s="253" t="s">
        <v>2396</v>
      </c>
      <c r="D501" s="253" t="s">
        <v>1839</v>
      </c>
      <c r="E501" s="253" t="s">
        <v>1378</v>
      </c>
      <c r="F501" s="253" t="s">
        <v>1378</v>
      </c>
      <c r="G501" s="253" t="s">
        <v>1788</v>
      </c>
      <c r="H501" s="253" t="s">
        <v>1576</v>
      </c>
      <c r="I501" s="253" t="s">
        <v>15077</v>
      </c>
      <c r="J501" s="253" t="s">
        <v>13897</v>
      </c>
      <c r="K501" s="253" t="s">
        <v>15064</v>
      </c>
      <c r="L501" s="188"/>
      <c r="M501" s="253"/>
      <c r="N501" s="188"/>
      <c r="O501" s="188"/>
      <c r="P501" s="188"/>
      <c r="Q501" s="189"/>
      <c r="R501" s="254">
        <v>6.2713599999999996</v>
      </c>
      <c r="S501" s="254">
        <v>0</v>
      </c>
      <c r="T501" s="254"/>
      <c r="U501" s="209"/>
    </row>
    <row r="502" spans="1:21" ht="31.5" x14ac:dyDescent="0.25">
      <c r="A502" s="207" t="s">
        <v>554</v>
      </c>
      <c r="B502" s="253" t="s">
        <v>5252</v>
      </c>
      <c r="C502" s="253" t="s">
        <v>1373</v>
      </c>
      <c r="D502" s="253" t="s">
        <v>1839</v>
      </c>
      <c r="E502" s="253" t="s">
        <v>2395</v>
      </c>
      <c r="F502" s="253" t="s">
        <v>14856</v>
      </c>
      <c r="G502" s="253" t="s">
        <v>1787</v>
      </c>
      <c r="H502" s="253" t="s">
        <v>1577</v>
      </c>
      <c r="I502" s="253" t="s">
        <v>15077</v>
      </c>
      <c r="J502" s="253" t="s">
        <v>13897</v>
      </c>
      <c r="K502" s="253" t="s">
        <v>15064</v>
      </c>
      <c r="L502" s="188"/>
      <c r="M502" s="253"/>
      <c r="N502" s="188"/>
      <c r="O502" s="188"/>
      <c r="P502" s="188"/>
      <c r="Q502" s="189"/>
      <c r="R502" s="254">
        <v>2.8163200000000006</v>
      </c>
      <c r="S502" s="254">
        <v>0</v>
      </c>
      <c r="T502" s="254"/>
      <c r="U502" s="209"/>
    </row>
    <row r="503" spans="1:21" ht="31.5" x14ac:dyDescent="0.25">
      <c r="A503" s="207" t="s">
        <v>555</v>
      </c>
      <c r="B503" s="253" t="s">
        <v>5252</v>
      </c>
      <c r="C503" s="253" t="s">
        <v>1373</v>
      </c>
      <c r="D503" s="253" t="s">
        <v>1839</v>
      </c>
      <c r="E503" s="253" t="s">
        <v>2395</v>
      </c>
      <c r="F503" s="253" t="s">
        <v>14856</v>
      </c>
      <c r="G503" s="253" t="s">
        <v>1787</v>
      </c>
      <c r="H503" s="253" t="s">
        <v>1577</v>
      </c>
      <c r="I503" s="253" t="s">
        <v>15077</v>
      </c>
      <c r="J503" s="253" t="s">
        <v>13897</v>
      </c>
      <c r="K503" s="253" t="s">
        <v>15064</v>
      </c>
      <c r="L503" s="188"/>
      <c r="M503" s="253"/>
      <c r="N503" s="188"/>
      <c r="O503" s="188"/>
      <c r="P503" s="188"/>
      <c r="Q503" s="189"/>
      <c r="R503" s="254">
        <v>-8.0000000000000015E-4</v>
      </c>
      <c r="S503" s="254">
        <v>0</v>
      </c>
      <c r="T503" s="254"/>
      <c r="U503" s="209"/>
    </row>
    <row r="504" spans="1:21" ht="31.5" x14ac:dyDescent="0.25">
      <c r="A504" s="207" t="s">
        <v>556</v>
      </c>
      <c r="B504" s="253" t="s">
        <v>5252</v>
      </c>
      <c r="C504" s="253" t="s">
        <v>1373</v>
      </c>
      <c r="D504" s="253" t="s">
        <v>1839</v>
      </c>
      <c r="E504" s="253" t="s">
        <v>2395</v>
      </c>
      <c r="F504" s="253" t="s">
        <v>14856</v>
      </c>
      <c r="G504" s="253" t="s">
        <v>1788</v>
      </c>
      <c r="H504" s="253" t="s">
        <v>1577</v>
      </c>
      <c r="I504" s="253" t="s">
        <v>15077</v>
      </c>
      <c r="J504" s="253" t="s">
        <v>13897</v>
      </c>
      <c r="K504" s="253" t="s">
        <v>15064</v>
      </c>
      <c r="L504" s="188"/>
      <c r="M504" s="253"/>
      <c r="N504" s="188"/>
      <c r="O504" s="188"/>
      <c r="P504" s="188"/>
      <c r="Q504" s="189"/>
      <c r="R504" s="254">
        <v>2.2442399999999996</v>
      </c>
      <c r="S504" s="254">
        <v>0</v>
      </c>
      <c r="T504" s="254"/>
      <c r="U504" s="209"/>
    </row>
    <row r="505" spans="1:21" ht="31.5" x14ac:dyDescent="0.25">
      <c r="A505" s="207" t="s">
        <v>557</v>
      </c>
      <c r="B505" s="253" t="s">
        <v>5252</v>
      </c>
      <c r="C505" s="253" t="s">
        <v>1373</v>
      </c>
      <c r="D505" s="253" t="s">
        <v>1839</v>
      </c>
      <c r="E505" s="253" t="s">
        <v>2395</v>
      </c>
      <c r="F505" s="253" t="s">
        <v>14856</v>
      </c>
      <c r="G505" s="253" t="s">
        <v>1788</v>
      </c>
      <c r="H505" s="253" t="s">
        <v>1577</v>
      </c>
      <c r="I505" s="253" t="s">
        <v>15077</v>
      </c>
      <c r="J505" s="253" t="s">
        <v>13897</v>
      </c>
      <c r="K505" s="253" t="s">
        <v>15064</v>
      </c>
      <c r="L505" s="188"/>
      <c r="M505" s="253"/>
      <c r="N505" s="188"/>
      <c r="O505" s="188"/>
      <c r="P505" s="188"/>
      <c r="Q505" s="189"/>
      <c r="R505" s="254">
        <v>0</v>
      </c>
      <c r="S505" s="254">
        <v>1.7360000000000004E-2</v>
      </c>
      <c r="T505" s="254"/>
      <c r="U505" s="209"/>
    </row>
    <row r="506" spans="1:21" x14ac:dyDescent="0.25">
      <c r="A506" s="207" t="s">
        <v>558</v>
      </c>
      <c r="B506" s="253" t="s">
        <v>2401</v>
      </c>
      <c r="C506" s="253" t="s">
        <v>14205</v>
      </c>
      <c r="D506" s="253" t="s">
        <v>1839</v>
      </c>
      <c r="E506" s="253" t="s">
        <v>14206</v>
      </c>
      <c r="F506" s="253" t="s">
        <v>14291</v>
      </c>
      <c r="G506" s="253" t="s">
        <v>1782</v>
      </c>
      <c r="H506" s="253" t="s">
        <v>1578</v>
      </c>
      <c r="I506" s="253" t="s">
        <v>15077</v>
      </c>
      <c r="J506" s="253" t="s">
        <v>13897</v>
      </c>
      <c r="K506" s="253" t="s">
        <v>15064</v>
      </c>
      <c r="L506" s="188"/>
      <c r="M506" s="253"/>
      <c r="N506" s="188"/>
      <c r="O506" s="188"/>
      <c r="P506" s="188"/>
      <c r="Q506" s="189"/>
      <c r="R506" s="254">
        <v>14.249159999999993</v>
      </c>
      <c r="S506" s="254">
        <v>0</v>
      </c>
      <c r="T506" s="254"/>
      <c r="U506" s="209"/>
    </row>
    <row r="507" spans="1:21" x14ac:dyDescent="0.25">
      <c r="A507" s="207" t="s">
        <v>559</v>
      </c>
      <c r="B507" s="253" t="s">
        <v>2401</v>
      </c>
      <c r="C507" s="253" t="s">
        <v>14205</v>
      </c>
      <c r="D507" s="253" t="s">
        <v>1839</v>
      </c>
      <c r="E507" s="253" t="s">
        <v>14206</v>
      </c>
      <c r="F507" s="253" t="s">
        <v>14291</v>
      </c>
      <c r="G507" s="253" t="s">
        <v>1783</v>
      </c>
      <c r="H507" s="253" t="s">
        <v>1578</v>
      </c>
      <c r="I507" s="253" t="s">
        <v>15077</v>
      </c>
      <c r="J507" s="253" t="s">
        <v>13897</v>
      </c>
      <c r="K507" s="253" t="s">
        <v>15064</v>
      </c>
      <c r="L507" s="188"/>
      <c r="M507" s="253"/>
      <c r="N507" s="188"/>
      <c r="O507" s="188"/>
      <c r="P507" s="188"/>
      <c r="Q507" s="189"/>
      <c r="R507" s="254">
        <v>21.714000000000013</v>
      </c>
      <c r="S507" s="254">
        <v>0</v>
      </c>
      <c r="T507" s="254"/>
      <c r="U507" s="209"/>
    </row>
    <row r="508" spans="1:21" x14ac:dyDescent="0.25">
      <c r="A508" s="207" t="s">
        <v>560</v>
      </c>
      <c r="B508" s="253" t="s">
        <v>5252</v>
      </c>
      <c r="C508" s="253" t="s">
        <v>1373</v>
      </c>
      <c r="D508" s="253" t="s">
        <v>1839</v>
      </c>
      <c r="E508" s="253" t="s">
        <v>1374</v>
      </c>
      <c r="F508" s="253" t="s">
        <v>14861</v>
      </c>
      <c r="G508" s="253" t="s">
        <v>1787</v>
      </c>
      <c r="H508" s="253" t="s">
        <v>1579</v>
      </c>
      <c r="I508" s="253" t="s">
        <v>15077</v>
      </c>
      <c r="J508" s="253" t="s">
        <v>13897</v>
      </c>
      <c r="K508" s="253" t="s">
        <v>15064</v>
      </c>
      <c r="L508" s="188"/>
      <c r="M508" s="253"/>
      <c r="N508" s="188"/>
      <c r="O508" s="188"/>
      <c r="P508" s="188"/>
      <c r="Q508" s="189"/>
      <c r="R508" s="254">
        <v>4.4842199999999979</v>
      </c>
      <c r="S508" s="254">
        <v>0</v>
      </c>
      <c r="T508" s="254"/>
      <c r="U508" s="209"/>
    </row>
    <row r="509" spans="1:21" x14ac:dyDescent="0.25">
      <c r="A509" s="207" t="s">
        <v>561</v>
      </c>
      <c r="B509" s="253" t="s">
        <v>5252</v>
      </c>
      <c r="C509" s="253" t="s">
        <v>1373</v>
      </c>
      <c r="D509" s="253" t="s">
        <v>1839</v>
      </c>
      <c r="E509" s="253" t="s">
        <v>1374</v>
      </c>
      <c r="F509" s="253" t="s">
        <v>14861</v>
      </c>
      <c r="G509" s="253" t="s">
        <v>1788</v>
      </c>
      <c r="H509" s="253" t="s">
        <v>1579</v>
      </c>
      <c r="I509" s="253" t="s">
        <v>15077</v>
      </c>
      <c r="J509" s="253" t="s">
        <v>13897</v>
      </c>
      <c r="K509" s="253" t="s">
        <v>15064</v>
      </c>
      <c r="L509" s="188"/>
      <c r="M509" s="253"/>
      <c r="N509" s="188"/>
      <c r="O509" s="188"/>
      <c r="P509" s="188"/>
      <c r="Q509" s="189"/>
      <c r="R509" s="254">
        <v>5.7061199999999994</v>
      </c>
      <c r="S509" s="254">
        <v>0</v>
      </c>
      <c r="T509" s="254"/>
      <c r="U509" s="209"/>
    </row>
    <row r="510" spans="1:21" x14ac:dyDescent="0.25">
      <c r="A510" s="207" t="s">
        <v>562</v>
      </c>
      <c r="B510" s="253" t="s">
        <v>5252</v>
      </c>
      <c r="C510" s="253" t="s">
        <v>1373</v>
      </c>
      <c r="D510" s="253" t="s">
        <v>1839</v>
      </c>
      <c r="E510" s="253" t="s">
        <v>1373</v>
      </c>
      <c r="F510" s="253" t="s">
        <v>14862</v>
      </c>
      <c r="G510" s="253" t="s">
        <v>1787</v>
      </c>
      <c r="H510" s="253" t="s">
        <v>1580</v>
      </c>
      <c r="I510" s="253" t="s">
        <v>15077</v>
      </c>
      <c r="J510" s="253" t="s">
        <v>13897</v>
      </c>
      <c r="K510" s="253" t="s">
        <v>15064</v>
      </c>
      <c r="L510" s="188"/>
      <c r="M510" s="253"/>
      <c r="N510" s="188"/>
      <c r="O510" s="188"/>
      <c r="P510" s="188"/>
      <c r="Q510" s="189"/>
      <c r="R510" s="254">
        <v>11.943240000000003</v>
      </c>
      <c r="S510" s="254">
        <v>0</v>
      </c>
      <c r="T510" s="254"/>
      <c r="U510" s="209"/>
    </row>
    <row r="511" spans="1:21" x14ac:dyDescent="0.25">
      <c r="A511" s="207" t="s">
        <v>563</v>
      </c>
      <c r="B511" s="253" t="s">
        <v>5252</v>
      </c>
      <c r="C511" s="253" t="s">
        <v>1373</v>
      </c>
      <c r="D511" s="253" t="s">
        <v>1839</v>
      </c>
      <c r="E511" s="253" t="s">
        <v>1373</v>
      </c>
      <c r="F511" s="253" t="s">
        <v>14862</v>
      </c>
      <c r="G511" s="253" t="s">
        <v>1788</v>
      </c>
      <c r="H511" s="253" t="s">
        <v>1580</v>
      </c>
      <c r="I511" s="253" t="s">
        <v>15077</v>
      </c>
      <c r="J511" s="253" t="s">
        <v>13897</v>
      </c>
      <c r="K511" s="253" t="s">
        <v>15064</v>
      </c>
      <c r="L511" s="188"/>
      <c r="M511" s="253"/>
      <c r="N511" s="188"/>
      <c r="O511" s="188"/>
      <c r="P511" s="188"/>
      <c r="Q511" s="189"/>
      <c r="R511" s="254">
        <v>3.7428800000000049</v>
      </c>
      <c r="S511" s="254">
        <v>0</v>
      </c>
      <c r="T511" s="254"/>
      <c r="U511" s="209"/>
    </row>
    <row r="512" spans="1:21" x14ac:dyDescent="0.25">
      <c r="A512" s="207" t="s">
        <v>564</v>
      </c>
      <c r="B512" s="253" t="s">
        <v>5252</v>
      </c>
      <c r="C512" s="253" t="s">
        <v>1373</v>
      </c>
      <c r="D512" s="253" t="s">
        <v>1839</v>
      </c>
      <c r="E512" s="253" t="s">
        <v>1373</v>
      </c>
      <c r="F512" s="253" t="s">
        <v>14862</v>
      </c>
      <c r="G512" s="253" t="s">
        <v>1789</v>
      </c>
      <c r="H512" s="253" t="s">
        <v>1580</v>
      </c>
      <c r="I512" s="253" t="s">
        <v>15077</v>
      </c>
      <c r="J512" s="253" t="s">
        <v>13897</v>
      </c>
      <c r="K512" s="253" t="s">
        <v>15064</v>
      </c>
      <c r="L512" s="188"/>
      <c r="M512" s="253"/>
      <c r="N512" s="188"/>
      <c r="O512" s="188"/>
      <c r="P512" s="188"/>
      <c r="Q512" s="189"/>
      <c r="R512" s="254">
        <v>19.945440000000001</v>
      </c>
      <c r="S512" s="254">
        <v>0</v>
      </c>
      <c r="T512" s="254"/>
      <c r="U512" s="209"/>
    </row>
    <row r="513" spans="1:21" x14ac:dyDescent="0.25">
      <c r="A513" s="207" t="s">
        <v>565</v>
      </c>
      <c r="B513" s="253" t="s">
        <v>5252</v>
      </c>
      <c r="C513" s="253" t="s">
        <v>1373</v>
      </c>
      <c r="D513" s="253" t="s">
        <v>1839</v>
      </c>
      <c r="E513" s="253" t="s">
        <v>1373</v>
      </c>
      <c r="F513" s="253" t="s">
        <v>14862</v>
      </c>
      <c r="G513" s="253" t="s">
        <v>1815</v>
      </c>
      <c r="H513" s="253" t="s">
        <v>1580</v>
      </c>
      <c r="I513" s="253" t="s">
        <v>15077</v>
      </c>
      <c r="J513" s="253" t="s">
        <v>13897</v>
      </c>
      <c r="K513" s="253" t="s">
        <v>15064</v>
      </c>
      <c r="L513" s="188"/>
      <c r="M513" s="253"/>
      <c r="N513" s="188"/>
      <c r="O513" s="188"/>
      <c r="P513" s="188"/>
      <c r="Q513" s="189"/>
      <c r="R513" s="254">
        <v>5.8036800000000008</v>
      </c>
      <c r="S513" s="254">
        <v>0</v>
      </c>
      <c r="T513" s="254"/>
      <c r="U513" s="209"/>
    </row>
    <row r="514" spans="1:21" ht="31.5" x14ac:dyDescent="0.25">
      <c r="A514" s="207" t="s">
        <v>566</v>
      </c>
      <c r="B514" s="253" t="s">
        <v>3732</v>
      </c>
      <c r="C514" s="253" t="s">
        <v>14503</v>
      </c>
      <c r="D514" s="253" t="s">
        <v>1839</v>
      </c>
      <c r="E514" s="253" t="s">
        <v>14504</v>
      </c>
      <c r="F514" s="253" t="s">
        <v>14654</v>
      </c>
      <c r="G514" s="253" t="s">
        <v>1782</v>
      </c>
      <c r="H514" s="253" t="s">
        <v>1581</v>
      </c>
      <c r="I514" s="253" t="s">
        <v>15077</v>
      </c>
      <c r="J514" s="253" t="s">
        <v>13897</v>
      </c>
      <c r="K514" s="253" t="s">
        <v>15064</v>
      </c>
      <c r="L514" s="188"/>
      <c r="M514" s="253"/>
      <c r="N514" s="188"/>
      <c r="O514" s="188"/>
      <c r="P514" s="188"/>
      <c r="Q514" s="189"/>
      <c r="R514" s="254">
        <v>12.667199999999998</v>
      </c>
      <c r="S514" s="254">
        <v>0</v>
      </c>
      <c r="T514" s="254"/>
      <c r="U514" s="209"/>
    </row>
    <row r="515" spans="1:21" ht="31.5" x14ac:dyDescent="0.25">
      <c r="A515" s="207" t="s">
        <v>567</v>
      </c>
      <c r="B515" s="253" t="s">
        <v>3732</v>
      </c>
      <c r="C515" s="253" t="s">
        <v>14503</v>
      </c>
      <c r="D515" s="253" t="s">
        <v>1839</v>
      </c>
      <c r="E515" s="253" t="s">
        <v>14504</v>
      </c>
      <c r="F515" s="253" t="s">
        <v>14654</v>
      </c>
      <c r="G515" s="253" t="s">
        <v>1783</v>
      </c>
      <c r="H515" s="253" t="s">
        <v>1581</v>
      </c>
      <c r="I515" s="253" t="s">
        <v>15077</v>
      </c>
      <c r="J515" s="253" t="s">
        <v>13897</v>
      </c>
      <c r="K515" s="253" t="s">
        <v>15064</v>
      </c>
      <c r="L515" s="188"/>
      <c r="M515" s="253"/>
      <c r="N515" s="188"/>
      <c r="O515" s="188"/>
      <c r="P515" s="188"/>
      <c r="Q515" s="189"/>
      <c r="R515" s="254">
        <v>14.216799999999999</v>
      </c>
      <c r="S515" s="254">
        <v>0</v>
      </c>
      <c r="T515" s="254"/>
      <c r="U515" s="209"/>
    </row>
    <row r="516" spans="1:21" x14ac:dyDescent="0.25">
      <c r="A516" s="207" t="s">
        <v>568</v>
      </c>
      <c r="B516" s="253" t="s">
        <v>2401</v>
      </c>
      <c r="C516" s="253" t="s">
        <v>14205</v>
      </c>
      <c r="D516" s="253" t="s">
        <v>1839</v>
      </c>
      <c r="E516" s="253" t="s">
        <v>14243</v>
      </c>
      <c r="F516" s="253" t="s">
        <v>14244</v>
      </c>
      <c r="G516" s="253" t="s">
        <v>1782</v>
      </c>
      <c r="H516" s="253" t="s">
        <v>1582</v>
      </c>
      <c r="I516" s="253" t="s">
        <v>15077</v>
      </c>
      <c r="J516" s="253" t="s">
        <v>13897</v>
      </c>
      <c r="K516" s="253" t="s">
        <v>15064</v>
      </c>
      <c r="L516" s="188"/>
      <c r="M516" s="253"/>
      <c r="N516" s="188"/>
      <c r="O516" s="188"/>
      <c r="P516" s="188"/>
      <c r="Q516" s="189"/>
      <c r="R516" s="254">
        <v>16.267389748000006</v>
      </c>
      <c r="S516" s="254">
        <v>0</v>
      </c>
      <c r="T516" s="254"/>
      <c r="U516" s="210"/>
    </row>
    <row r="517" spans="1:21" x14ac:dyDescent="0.25">
      <c r="A517" s="207" t="s">
        <v>569</v>
      </c>
      <c r="B517" s="253" t="s">
        <v>2401</v>
      </c>
      <c r="C517" s="253" t="s">
        <v>14205</v>
      </c>
      <c r="D517" s="253" t="s">
        <v>1839</v>
      </c>
      <c r="E517" s="253" t="s">
        <v>14243</v>
      </c>
      <c r="F517" s="253" t="s">
        <v>14249</v>
      </c>
      <c r="G517" s="253" t="s">
        <v>1783</v>
      </c>
      <c r="H517" s="253" t="s">
        <v>1582</v>
      </c>
      <c r="I517" s="253" t="s">
        <v>15077</v>
      </c>
      <c r="J517" s="253" t="s">
        <v>13897</v>
      </c>
      <c r="K517" s="253" t="s">
        <v>15064</v>
      </c>
      <c r="L517" s="188"/>
      <c r="M517" s="253"/>
      <c r="N517" s="188"/>
      <c r="O517" s="188"/>
      <c r="P517" s="188"/>
      <c r="Q517" s="189"/>
      <c r="R517" s="254">
        <v>25.208854330000005</v>
      </c>
      <c r="S517" s="254">
        <v>0</v>
      </c>
      <c r="T517" s="254"/>
      <c r="U517" s="210"/>
    </row>
    <row r="518" spans="1:21" ht="31.5" x14ac:dyDescent="0.25">
      <c r="A518" s="207" t="s">
        <v>570</v>
      </c>
      <c r="B518" s="253" t="s">
        <v>5252</v>
      </c>
      <c r="C518" s="253" t="s">
        <v>14767</v>
      </c>
      <c r="D518" s="253" t="s">
        <v>1839</v>
      </c>
      <c r="E518" s="253" t="s">
        <v>1368</v>
      </c>
      <c r="F518" s="253" t="s">
        <v>1368</v>
      </c>
      <c r="G518" s="253" t="s">
        <v>1787</v>
      </c>
      <c r="H518" s="253" t="s">
        <v>1368</v>
      </c>
      <c r="I518" s="253" t="s">
        <v>15077</v>
      </c>
      <c r="J518" s="253" t="s">
        <v>13897</v>
      </c>
      <c r="K518" s="253" t="s">
        <v>15064</v>
      </c>
      <c r="L518" s="188"/>
      <c r="M518" s="253"/>
      <c r="N518" s="188"/>
      <c r="O518" s="188"/>
      <c r="P518" s="188"/>
      <c r="Q518" s="189"/>
      <c r="R518" s="254">
        <v>23.980079999999994</v>
      </c>
      <c r="S518" s="254">
        <v>0</v>
      </c>
      <c r="T518" s="254"/>
      <c r="U518" s="209"/>
    </row>
    <row r="519" spans="1:21" ht="31.5" x14ac:dyDescent="0.25">
      <c r="A519" s="207" t="s">
        <v>571</v>
      </c>
      <c r="B519" s="253" t="s">
        <v>5252</v>
      </c>
      <c r="C519" s="253" t="s">
        <v>14767</v>
      </c>
      <c r="D519" s="253" t="s">
        <v>1839</v>
      </c>
      <c r="E519" s="253" t="s">
        <v>1368</v>
      </c>
      <c r="F519" s="253" t="s">
        <v>1368</v>
      </c>
      <c r="G519" s="253" t="s">
        <v>1788</v>
      </c>
      <c r="H519" s="253" t="s">
        <v>1368</v>
      </c>
      <c r="I519" s="253" t="s">
        <v>15077</v>
      </c>
      <c r="J519" s="253" t="s">
        <v>13897</v>
      </c>
      <c r="K519" s="253" t="s">
        <v>15064</v>
      </c>
      <c r="L519" s="188"/>
      <c r="M519" s="253"/>
      <c r="N519" s="188"/>
      <c r="O519" s="188"/>
      <c r="P519" s="188"/>
      <c r="Q519" s="189"/>
      <c r="R519" s="254">
        <v>14.234280000000004</v>
      </c>
      <c r="S519" s="254">
        <v>0</v>
      </c>
      <c r="T519" s="254"/>
      <c r="U519" s="209"/>
    </row>
    <row r="520" spans="1:21" ht="31.5" x14ac:dyDescent="0.25">
      <c r="A520" s="207" t="s">
        <v>572</v>
      </c>
      <c r="B520" s="253" t="s">
        <v>5252</v>
      </c>
      <c r="C520" s="253" t="s">
        <v>14767</v>
      </c>
      <c r="D520" s="253" t="s">
        <v>1839</v>
      </c>
      <c r="E520" s="253" t="s">
        <v>1368</v>
      </c>
      <c r="F520" s="253" t="s">
        <v>1368</v>
      </c>
      <c r="G520" s="253" t="s">
        <v>1789</v>
      </c>
      <c r="H520" s="253" t="s">
        <v>1368</v>
      </c>
      <c r="I520" s="253" t="s">
        <v>15077</v>
      </c>
      <c r="J520" s="253" t="s">
        <v>13897</v>
      </c>
      <c r="K520" s="253" t="s">
        <v>15064</v>
      </c>
      <c r="L520" s="188"/>
      <c r="M520" s="253"/>
      <c r="N520" s="188"/>
      <c r="O520" s="188"/>
      <c r="P520" s="188"/>
      <c r="Q520" s="189"/>
      <c r="R520" s="254">
        <v>14.96316</v>
      </c>
      <c r="S520" s="254">
        <v>0</v>
      </c>
      <c r="T520" s="254"/>
      <c r="U520" s="209"/>
    </row>
    <row r="521" spans="1:21" x14ac:dyDescent="0.25">
      <c r="A521" s="207" t="s">
        <v>573</v>
      </c>
      <c r="B521" s="253" t="s">
        <v>5252</v>
      </c>
      <c r="C521" s="253" t="s">
        <v>1373</v>
      </c>
      <c r="D521" s="253" t="s">
        <v>1839</v>
      </c>
      <c r="E521" s="253" t="s">
        <v>1374</v>
      </c>
      <c r="F521" s="253" t="s">
        <v>14860</v>
      </c>
      <c r="G521" s="253" t="s">
        <v>1787</v>
      </c>
      <c r="H521" s="253" t="s">
        <v>1583</v>
      </c>
      <c r="I521" s="253" t="s">
        <v>15077</v>
      </c>
      <c r="J521" s="253" t="s">
        <v>13897</v>
      </c>
      <c r="K521" s="253" t="s">
        <v>15064</v>
      </c>
      <c r="L521" s="188"/>
      <c r="M521" s="253"/>
      <c r="N521" s="188"/>
      <c r="O521" s="188"/>
      <c r="P521" s="188"/>
      <c r="Q521" s="189"/>
      <c r="R521" s="254">
        <v>3.009000000000003</v>
      </c>
      <c r="S521" s="254">
        <v>0</v>
      </c>
      <c r="T521" s="254"/>
      <c r="U521" s="209"/>
    </row>
    <row r="522" spans="1:21" x14ac:dyDescent="0.25">
      <c r="A522" s="207" t="s">
        <v>574</v>
      </c>
      <c r="B522" s="253" t="s">
        <v>5252</v>
      </c>
      <c r="C522" s="253" t="s">
        <v>1373</v>
      </c>
      <c r="D522" s="253" t="s">
        <v>1839</v>
      </c>
      <c r="E522" s="253" t="s">
        <v>1374</v>
      </c>
      <c r="F522" s="253" t="s">
        <v>14860</v>
      </c>
      <c r="G522" s="253" t="s">
        <v>1788</v>
      </c>
      <c r="H522" s="253" t="s">
        <v>1583</v>
      </c>
      <c r="I522" s="253" t="s">
        <v>15077</v>
      </c>
      <c r="J522" s="253" t="s">
        <v>13897</v>
      </c>
      <c r="K522" s="253" t="s">
        <v>15064</v>
      </c>
      <c r="L522" s="188"/>
      <c r="M522" s="253"/>
      <c r="N522" s="188"/>
      <c r="O522" s="188"/>
      <c r="P522" s="188"/>
      <c r="Q522" s="189"/>
      <c r="R522" s="254">
        <v>1.0213650000000001</v>
      </c>
      <c r="S522" s="254">
        <v>0</v>
      </c>
      <c r="T522" s="254"/>
      <c r="U522" s="209"/>
    </row>
    <row r="523" spans="1:21" x14ac:dyDescent="0.25">
      <c r="A523" s="207" t="s">
        <v>575</v>
      </c>
      <c r="B523" s="253" t="s">
        <v>5252</v>
      </c>
      <c r="C523" s="253" t="s">
        <v>1373</v>
      </c>
      <c r="D523" s="253" t="s">
        <v>1839</v>
      </c>
      <c r="E523" s="253" t="s">
        <v>1374</v>
      </c>
      <c r="F523" s="253" t="s">
        <v>14860</v>
      </c>
      <c r="G523" s="253" t="s">
        <v>1788</v>
      </c>
      <c r="H523" s="253" t="s">
        <v>1583</v>
      </c>
      <c r="I523" s="253" t="s">
        <v>15077</v>
      </c>
      <c r="J523" s="253" t="s">
        <v>13897</v>
      </c>
      <c r="K523" s="253" t="s">
        <v>15064</v>
      </c>
      <c r="L523" s="188"/>
      <c r="M523" s="253"/>
      <c r="N523" s="188"/>
      <c r="O523" s="188"/>
      <c r="P523" s="188"/>
      <c r="Q523" s="189"/>
      <c r="R523" s="254">
        <v>0</v>
      </c>
      <c r="S523" s="254">
        <v>0.69313199999999897</v>
      </c>
      <c r="T523" s="254"/>
      <c r="U523" s="209"/>
    </row>
    <row r="524" spans="1:21" x14ac:dyDescent="0.25">
      <c r="A524" s="207" t="s">
        <v>576</v>
      </c>
      <c r="B524" s="253" t="s">
        <v>2401</v>
      </c>
      <c r="C524" s="253" t="s">
        <v>14338</v>
      </c>
      <c r="D524" s="253" t="s">
        <v>1839</v>
      </c>
      <c r="E524" s="253" t="s">
        <v>14339</v>
      </c>
      <c r="F524" s="253" t="s">
        <v>14340</v>
      </c>
      <c r="G524" s="253" t="s">
        <v>1782</v>
      </c>
      <c r="H524" s="253" t="s">
        <v>1584</v>
      </c>
      <c r="I524" s="253" t="s">
        <v>15077</v>
      </c>
      <c r="J524" s="253" t="s">
        <v>13897</v>
      </c>
      <c r="K524" s="253" t="s">
        <v>15064</v>
      </c>
      <c r="L524" s="188"/>
      <c r="M524" s="253"/>
      <c r="N524" s="188"/>
      <c r="O524" s="188"/>
      <c r="P524" s="188"/>
      <c r="Q524" s="189"/>
      <c r="R524" s="254">
        <v>12.164159999999992</v>
      </c>
      <c r="S524" s="254">
        <v>0</v>
      </c>
      <c r="T524" s="254"/>
      <c r="U524" s="209"/>
    </row>
    <row r="525" spans="1:21" x14ac:dyDescent="0.25">
      <c r="A525" s="207" t="s">
        <v>577</v>
      </c>
      <c r="B525" s="253" t="s">
        <v>2401</v>
      </c>
      <c r="C525" s="253" t="s">
        <v>14338</v>
      </c>
      <c r="D525" s="253" t="s">
        <v>1839</v>
      </c>
      <c r="E525" s="253" t="s">
        <v>14339</v>
      </c>
      <c r="F525" s="253" t="s">
        <v>14418</v>
      </c>
      <c r="G525" s="253" t="s">
        <v>1823</v>
      </c>
      <c r="H525" s="253" t="s">
        <v>1584</v>
      </c>
      <c r="I525" s="253" t="s">
        <v>15077</v>
      </c>
      <c r="J525" s="253" t="s">
        <v>13897</v>
      </c>
      <c r="K525" s="253" t="s">
        <v>15064</v>
      </c>
      <c r="L525" s="188"/>
      <c r="M525" s="253"/>
      <c r="N525" s="188"/>
      <c r="O525" s="188"/>
      <c r="P525" s="188"/>
      <c r="Q525" s="189"/>
      <c r="R525" s="254">
        <v>8.7370800000000042</v>
      </c>
      <c r="S525" s="254">
        <v>0</v>
      </c>
      <c r="T525" s="254"/>
      <c r="U525" s="209"/>
    </row>
    <row r="526" spans="1:21" x14ac:dyDescent="0.25">
      <c r="A526" s="207" t="s">
        <v>578</v>
      </c>
      <c r="B526" s="253" t="s">
        <v>2401</v>
      </c>
      <c r="C526" s="253" t="s">
        <v>14338</v>
      </c>
      <c r="D526" s="253" t="s">
        <v>1839</v>
      </c>
      <c r="E526" s="253" t="s">
        <v>14339</v>
      </c>
      <c r="F526" s="253" t="s">
        <v>14429</v>
      </c>
      <c r="G526" s="253" t="s">
        <v>1783</v>
      </c>
      <c r="H526" s="253" t="s">
        <v>1584</v>
      </c>
      <c r="I526" s="253" t="s">
        <v>15077</v>
      </c>
      <c r="J526" s="253" t="s">
        <v>13897</v>
      </c>
      <c r="K526" s="253" t="s">
        <v>15064</v>
      </c>
      <c r="L526" s="188"/>
      <c r="M526" s="253"/>
      <c r="N526" s="188"/>
      <c r="O526" s="188"/>
      <c r="P526" s="188"/>
      <c r="Q526" s="189"/>
      <c r="R526" s="254">
        <v>9.7045199999999987</v>
      </c>
      <c r="S526" s="254">
        <v>0</v>
      </c>
      <c r="T526" s="254"/>
      <c r="U526" s="209"/>
    </row>
    <row r="527" spans="1:21" x14ac:dyDescent="0.25">
      <c r="A527" s="207" t="s">
        <v>579</v>
      </c>
      <c r="B527" s="253" t="s">
        <v>2401</v>
      </c>
      <c r="C527" s="253" t="s">
        <v>14338</v>
      </c>
      <c r="D527" s="253" t="s">
        <v>1839</v>
      </c>
      <c r="E527" s="253" t="s">
        <v>14339</v>
      </c>
      <c r="F527" s="253" t="s">
        <v>14444</v>
      </c>
      <c r="G527" s="253" t="s">
        <v>1824</v>
      </c>
      <c r="H527" s="253" t="s">
        <v>1584</v>
      </c>
      <c r="I527" s="253" t="s">
        <v>15077</v>
      </c>
      <c r="J527" s="253" t="s">
        <v>13897</v>
      </c>
      <c r="K527" s="253" t="s">
        <v>15064</v>
      </c>
      <c r="L527" s="188"/>
      <c r="M527" s="253"/>
      <c r="N527" s="188"/>
      <c r="O527" s="188"/>
      <c r="P527" s="188"/>
      <c r="Q527" s="189"/>
      <c r="R527" s="254">
        <v>9.6333599999999961</v>
      </c>
      <c r="S527" s="254">
        <v>0</v>
      </c>
      <c r="T527" s="254"/>
      <c r="U527" s="209"/>
    </row>
    <row r="528" spans="1:21" x14ac:dyDescent="0.25">
      <c r="A528" s="207" t="s">
        <v>580</v>
      </c>
      <c r="B528" s="253" t="s">
        <v>3732</v>
      </c>
      <c r="C528" s="253" t="s">
        <v>14466</v>
      </c>
      <c r="D528" s="253" t="s">
        <v>1839</v>
      </c>
      <c r="E528" s="253" t="s">
        <v>14480</v>
      </c>
      <c r="F528" s="253" t="s">
        <v>14624</v>
      </c>
      <c r="G528" s="253" t="s">
        <v>1825</v>
      </c>
      <c r="H528" s="253" t="s">
        <v>1585</v>
      </c>
      <c r="I528" s="253" t="s">
        <v>15077</v>
      </c>
      <c r="J528" s="253" t="s">
        <v>13897</v>
      </c>
      <c r="K528" s="253" t="s">
        <v>15064</v>
      </c>
      <c r="L528" s="188"/>
      <c r="M528" s="253"/>
      <c r="N528" s="188"/>
      <c r="O528" s="188"/>
      <c r="P528" s="188"/>
      <c r="Q528" s="189"/>
      <c r="R528" s="254">
        <v>17.64396</v>
      </c>
      <c r="S528" s="254">
        <v>0</v>
      </c>
      <c r="T528" s="254"/>
      <c r="U528" s="209"/>
    </row>
    <row r="529" spans="1:21" x14ac:dyDescent="0.25">
      <c r="A529" s="207" t="s">
        <v>581</v>
      </c>
      <c r="B529" s="253" t="s">
        <v>3732</v>
      </c>
      <c r="C529" s="253" t="s">
        <v>14466</v>
      </c>
      <c r="D529" s="253" t="s">
        <v>1839</v>
      </c>
      <c r="E529" s="253" t="s">
        <v>14480</v>
      </c>
      <c r="F529" s="253" t="s">
        <v>14624</v>
      </c>
      <c r="G529" s="253" t="s">
        <v>1807</v>
      </c>
      <c r="H529" s="253" t="s">
        <v>1585</v>
      </c>
      <c r="I529" s="253" t="s">
        <v>15077</v>
      </c>
      <c r="J529" s="253" t="s">
        <v>13897</v>
      </c>
      <c r="K529" s="253" t="s">
        <v>15064</v>
      </c>
      <c r="L529" s="188"/>
      <c r="M529" s="253"/>
      <c r="N529" s="188"/>
      <c r="O529" s="188"/>
      <c r="P529" s="188"/>
      <c r="Q529" s="189"/>
      <c r="R529" s="254">
        <v>7.5848399999999998</v>
      </c>
      <c r="S529" s="254">
        <v>0</v>
      </c>
      <c r="T529" s="254"/>
      <c r="U529" s="209"/>
    </row>
    <row r="530" spans="1:21" x14ac:dyDescent="0.25">
      <c r="A530" s="207" t="s">
        <v>582</v>
      </c>
      <c r="B530" s="253" t="s">
        <v>2401</v>
      </c>
      <c r="C530" s="253" t="s">
        <v>14338</v>
      </c>
      <c r="D530" s="253" t="s">
        <v>1839</v>
      </c>
      <c r="E530" s="253" t="s">
        <v>14410</v>
      </c>
      <c r="F530" s="253" t="s">
        <v>14411</v>
      </c>
      <c r="G530" s="253" t="s">
        <v>1782</v>
      </c>
      <c r="H530" s="253" t="s">
        <v>1586</v>
      </c>
      <c r="I530" s="253" t="s">
        <v>15077</v>
      </c>
      <c r="J530" s="253" t="s">
        <v>13897</v>
      </c>
      <c r="K530" s="253" t="s">
        <v>15064</v>
      </c>
      <c r="L530" s="188"/>
      <c r="M530" s="253"/>
      <c r="N530" s="188"/>
      <c r="O530" s="188"/>
      <c r="P530" s="188"/>
      <c r="Q530" s="189"/>
      <c r="R530" s="254">
        <v>11.94</v>
      </c>
      <c r="S530" s="254">
        <v>0</v>
      </c>
      <c r="T530" s="254"/>
      <c r="U530" s="209"/>
    </row>
    <row r="531" spans="1:21" x14ac:dyDescent="0.25">
      <c r="A531" s="207" t="s">
        <v>583</v>
      </c>
      <c r="B531" s="253" t="s">
        <v>2401</v>
      </c>
      <c r="C531" s="253" t="s">
        <v>14338</v>
      </c>
      <c r="D531" s="253" t="s">
        <v>1839</v>
      </c>
      <c r="E531" s="253" t="s">
        <v>14410</v>
      </c>
      <c r="F531" s="253" t="s">
        <v>14411</v>
      </c>
      <c r="G531" s="253" t="s">
        <v>1783</v>
      </c>
      <c r="H531" s="253" t="s">
        <v>1586</v>
      </c>
      <c r="I531" s="253" t="s">
        <v>15077</v>
      </c>
      <c r="J531" s="253" t="s">
        <v>13897</v>
      </c>
      <c r="K531" s="253" t="s">
        <v>15064</v>
      </c>
      <c r="L531" s="188"/>
      <c r="M531" s="253"/>
      <c r="N531" s="188"/>
      <c r="O531" s="188"/>
      <c r="P531" s="188"/>
      <c r="Q531" s="189"/>
      <c r="R531" s="254">
        <v>12.587999999999996</v>
      </c>
      <c r="S531" s="254">
        <v>0</v>
      </c>
      <c r="T531" s="254"/>
      <c r="U531" s="209"/>
    </row>
    <row r="532" spans="1:21" x14ac:dyDescent="0.25">
      <c r="A532" s="207" t="s">
        <v>584</v>
      </c>
      <c r="B532" s="253" t="s">
        <v>2401</v>
      </c>
      <c r="C532" s="253" t="s">
        <v>14338</v>
      </c>
      <c r="D532" s="253" t="s">
        <v>1839</v>
      </c>
      <c r="E532" s="253" t="s">
        <v>14410</v>
      </c>
      <c r="F532" s="253" t="s">
        <v>14411</v>
      </c>
      <c r="G532" s="253" t="s">
        <v>1784</v>
      </c>
      <c r="H532" s="253" t="s">
        <v>1586</v>
      </c>
      <c r="I532" s="253" t="s">
        <v>15077</v>
      </c>
      <c r="J532" s="253" t="s">
        <v>13897</v>
      </c>
      <c r="K532" s="253" t="s">
        <v>15064</v>
      </c>
      <c r="L532" s="188"/>
      <c r="M532" s="253"/>
      <c r="N532" s="188"/>
      <c r="O532" s="188"/>
      <c r="P532" s="188"/>
      <c r="Q532" s="189"/>
      <c r="R532" s="254">
        <v>10.296000000000001</v>
      </c>
      <c r="S532" s="254">
        <v>0</v>
      </c>
      <c r="T532" s="254"/>
      <c r="U532" s="209"/>
    </row>
    <row r="533" spans="1:21" x14ac:dyDescent="0.25">
      <c r="A533" s="207" t="s">
        <v>585</v>
      </c>
      <c r="B533" s="253" t="s">
        <v>2401</v>
      </c>
      <c r="C533" s="253" t="s">
        <v>14338</v>
      </c>
      <c r="D533" s="253" t="s">
        <v>1839</v>
      </c>
      <c r="E533" s="253" t="s">
        <v>14410</v>
      </c>
      <c r="F533" s="253" t="s">
        <v>14411</v>
      </c>
      <c r="G533" s="253" t="s">
        <v>1786</v>
      </c>
      <c r="H533" s="253" t="s">
        <v>1586</v>
      </c>
      <c r="I533" s="253" t="s">
        <v>15077</v>
      </c>
      <c r="J533" s="253" t="s">
        <v>13897</v>
      </c>
      <c r="K533" s="253" t="s">
        <v>15064</v>
      </c>
      <c r="L533" s="188"/>
      <c r="M533" s="253"/>
      <c r="N533" s="188"/>
      <c r="O533" s="188"/>
      <c r="P533" s="188"/>
      <c r="Q533" s="189"/>
      <c r="R533" s="254">
        <v>10.943999999999997</v>
      </c>
      <c r="S533" s="254">
        <v>0</v>
      </c>
      <c r="T533" s="254"/>
      <c r="U533" s="209"/>
    </row>
    <row r="534" spans="1:21" x14ac:dyDescent="0.25">
      <c r="A534" s="207" t="s">
        <v>586</v>
      </c>
      <c r="B534" s="253" t="s">
        <v>2401</v>
      </c>
      <c r="C534" s="253" t="s">
        <v>14338</v>
      </c>
      <c r="D534" s="253" t="s">
        <v>1839</v>
      </c>
      <c r="E534" s="253" t="s">
        <v>14410</v>
      </c>
      <c r="F534" s="253" t="s">
        <v>14411</v>
      </c>
      <c r="G534" s="253" t="s">
        <v>1826</v>
      </c>
      <c r="H534" s="253" t="s">
        <v>1586</v>
      </c>
      <c r="I534" s="253" t="s">
        <v>15077</v>
      </c>
      <c r="J534" s="253" t="s">
        <v>13897</v>
      </c>
      <c r="K534" s="253" t="s">
        <v>15064</v>
      </c>
      <c r="L534" s="188"/>
      <c r="M534" s="253"/>
      <c r="N534" s="188"/>
      <c r="O534" s="188"/>
      <c r="P534" s="188"/>
      <c r="Q534" s="189"/>
      <c r="R534" s="254">
        <v>13.479999999999997</v>
      </c>
      <c r="S534" s="254">
        <v>0</v>
      </c>
      <c r="T534" s="254"/>
      <c r="U534" s="209"/>
    </row>
    <row r="535" spans="1:21" x14ac:dyDescent="0.25">
      <c r="A535" s="207" t="s">
        <v>587</v>
      </c>
      <c r="B535" s="253" t="s">
        <v>2401</v>
      </c>
      <c r="C535" s="253" t="s">
        <v>14338</v>
      </c>
      <c r="D535" s="253" t="s">
        <v>1839</v>
      </c>
      <c r="E535" s="253" t="s">
        <v>14410</v>
      </c>
      <c r="F535" s="253" t="s">
        <v>14411</v>
      </c>
      <c r="G535" s="253" t="s">
        <v>1827</v>
      </c>
      <c r="H535" s="253" t="s">
        <v>1586</v>
      </c>
      <c r="I535" s="253" t="s">
        <v>15077</v>
      </c>
      <c r="J535" s="253" t="s">
        <v>13897</v>
      </c>
      <c r="K535" s="253" t="s">
        <v>15064</v>
      </c>
      <c r="L535" s="188"/>
      <c r="M535" s="253"/>
      <c r="N535" s="188"/>
      <c r="O535" s="188"/>
      <c r="P535" s="188"/>
      <c r="Q535" s="189"/>
      <c r="R535" s="254">
        <v>13.6</v>
      </c>
      <c r="S535" s="254">
        <v>0</v>
      </c>
      <c r="T535" s="254"/>
      <c r="U535" s="209"/>
    </row>
    <row r="536" spans="1:21" x14ac:dyDescent="0.25">
      <c r="A536" s="207" t="s">
        <v>588</v>
      </c>
      <c r="B536" s="253" t="s">
        <v>3732</v>
      </c>
      <c r="C536" s="253" t="s">
        <v>14466</v>
      </c>
      <c r="D536" s="253" t="s">
        <v>1839</v>
      </c>
      <c r="E536" s="253" t="s">
        <v>14480</v>
      </c>
      <c r="F536" s="253" t="s">
        <v>14664</v>
      </c>
      <c r="G536" s="253" t="s">
        <v>1805</v>
      </c>
      <c r="H536" s="253" t="s">
        <v>1587</v>
      </c>
      <c r="I536" s="253" t="s">
        <v>15077</v>
      </c>
      <c r="J536" s="253" t="s">
        <v>13897</v>
      </c>
      <c r="K536" s="253" t="s">
        <v>15064</v>
      </c>
      <c r="L536" s="188"/>
      <c r="M536" s="253"/>
      <c r="N536" s="188"/>
      <c r="O536" s="188"/>
      <c r="P536" s="188"/>
      <c r="Q536" s="189"/>
      <c r="R536" s="254">
        <v>11.703400000000004</v>
      </c>
      <c r="S536" s="254">
        <v>0</v>
      </c>
      <c r="T536" s="254"/>
      <c r="U536" s="209"/>
    </row>
    <row r="537" spans="1:21" x14ac:dyDescent="0.25">
      <c r="A537" s="207" t="s">
        <v>589</v>
      </c>
      <c r="B537" s="253" t="s">
        <v>3732</v>
      </c>
      <c r="C537" s="253" t="s">
        <v>14466</v>
      </c>
      <c r="D537" s="253" t="s">
        <v>1839</v>
      </c>
      <c r="E537" s="253" t="s">
        <v>14480</v>
      </c>
      <c r="F537" s="253" t="s">
        <v>14664</v>
      </c>
      <c r="G537" s="253" t="s">
        <v>1806</v>
      </c>
      <c r="H537" s="253" t="s">
        <v>1587</v>
      </c>
      <c r="I537" s="253" t="s">
        <v>15077</v>
      </c>
      <c r="J537" s="253" t="s">
        <v>13897</v>
      </c>
      <c r="K537" s="253" t="s">
        <v>15064</v>
      </c>
      <c r="L537" s="188"/>
      <c r="M537" s="253"/>
      <c r="N537" s="188"/>
      <c r="O537" s="188"/>
      <c r="P537" s="188"/>
      <c r="Q537" s="189"/>
      <c r="R537" s="254">
        <v>6.5430000000000019</v>
      </c>
      <c r="S537" s="254">
        <v>0</v>
      </c>
      <c r="T537" s="254"/>
      <c r="U537" s="209"/>
    </row>
    <row r="538" spans="1:21" x14ac:dyDescent="0.25">
      <c r="A538" s="207" t="s">
        <v>590</v>
      </c>
      <c r="B538" s="253" t="s">
        <v>3732</v>
      </c>
      <c r="C538" s="253" t="s">
        <v>14466</v>
      </c>
      <c r="D538" s="253" t="s">
        <v>1839</v>
      </c>
      <c r="E538" s="253" t="s">
        <v>14480</v>
      </c>
      <c r="F538" s="253" t="s">
        <v>14664</v>
      </c>
      <c r="G538" s="253" t="s">
        <v>1807</v>
      </c>
      <c r="H538" s="253" t="s">
        <v>1587</v>
      </c>
      <c r="I538" s="253" t="s">
        <v>15077</v>
      </c>
      <c r="J538" s="253" t="s">
        <v>13897</v>
      </c>
      <c r="K538" s="253" t="s">
        <v>15064</v>
      </c>
      <c r="L538" s="188"/>
      <c r="M538" s="253"/>
      <c r="N538" s="188"/>
      <c r="O538" s="188"/>
      <c r="P538" s="188"/>
      <c r="Q538" s="189"/>
      <c r="R538" s="254">
        <v>14.966400000000002</v>
      </c>
      <c r="S538" s="254">
        <v>0</v>
      </c>
      <c r="T538" s="254"/>
      <c r="U538" s="209"/>
    </row>
    <row r="539" spans="1:21" ht="31.5" x14ac:dyDescent="0.25">
      <c r="A539" s="207" t="s">
        <v>591</v>
      </c>
      <c r="B539" s="253" t="s">
        <v>5252</v>
      </c>
      <c r="C539" s="253" t="s">
        <v>1373</v>
      </c>
      <c r="D539" s="253" t="s">
        <v>1839</v>
      </c>
      <c r="E539" s="253" t="s">
        <v>2395</v>
      </c>
      <c r="F539" s="253" t="s">
        <v>14857</v>
      </c>
      <c r="G539" s="253" t="s">
        <v>1787</v>
      </c>
      <c r="H539" s="253" t="s">
        <v>1588</v>
      </c>
      <c r="I539" s="253" t="s">
        <v>15077</v>
      </c>
      <c r="J539" s="253" t="s">
        <v>13897</v>
      </c>
      <c r="K539" s="253" t="s">
        <v>15064</v>
      </c>
      <c r="L539" s="188"/>
      <c r="M539" s="253"/>
      <c r="N539" s="188"/>
      <c r="O539" s="188"/>
      <c r="P539" s="188"/>
      <c r="Q539" s="189"/>
      <c r="R539" s="254">
        <v>2.2048199999999998</v>
      </c>
      <c r="S539" s="254">
        <v>0</v>
      </c>
      <c r="T539" s="254"/>
      <c r="U539" s="209"/>
    </row>
    <row r="540" spans="1:21" ht="31.5" x14ac:dyDescent="0.25">
      <c r="A540" s="207" t="s">
        <v>592</v>
      </c>
      <c r="B540" s="253" t="s">
        <v>5252</v>
      </c>
      <c r="C540" s="253" t="s">
        <v>1373</v>
      </c>
      <c r="D540" s="253" t="s">
        <v>1839</v>
      </c>
      <c r="E540" s="253" t="s">
        <v>1445</v>
      </c>
      <c r="F540" s="253" t="s">
        <v>1408</v>
      </c>
      <c r="G540" s="253" t="s">
        <v>1787</v>
      </c>
      <c r="H540" s="253" t="s">
        <v>1589</v>
      </c>
      <c r="I540" s="253" t="s">
        <v>15077</v>
      </c>
      <c r="J540" s="253" t="s">
        <v>13897</v>
      </c>
      <c r="K540" s="253" t="s">
        <v>15064</v>
      </c>
      <c r="L540" s="188"/>
      <c r="M540" s="253"/>
      <c r="N540" s="188"/>
      <c r="O540" s="188"/>
      <c r="P540" s="188"/>
      <c r="Q540" s="189"/>
      <c r="R540" s="254">
        <v>3.0038399999999976</v>
      </c>
      <c r="S540" s="254">
        <v>0</v>
      </c>
      <c r="T540" s="254"/>
      <c r="U540" s="209"/>
    </row>
    <row r="541" spans="1:21" ht="31.5" x14ac:dyDescent="0.25">
      <c r="A541" s="207" t="s">
        <v>593</v>
      </c>
      <c r="B541" s="253" t="s">
        <v>5252</v>
      </c>
      <c r="C541" s="253" t="s">
        <v>1373</v>
      </c>
      <c r="D541" s="253" t="s">
        <v>1839</v>
      </c>
      <c r="E541" s="253" t="s">
        <v>1445</v>
      </c>
      <c r="F541" s="253" t="s">
        <v>14851</v>
      </c>
      <c r="G541" s="253" t="s">
        <v>1787</v>
      </c>
      <c r="H541" s="253" t="s">
        <v>1590</v>
      </c>
      <c r="I541" s="253" t="s">
        <v>15077</v>
      </c>
      <c r="J541" s="253" t="s">
        <v>13897</v>
      </c>
      <c r="K541" s="253" t="s">
        <v>15064</v>
      </c>
      <c r="L541" s="188"/>
      <c r="M541" s="253"/>
      <c r="N541" s="188"/>
      <c r="O541" s="188"/>
      <c r="P541" s="188"/>
      <c r="Q541" s="189"/>
      <c r="R541" s="254">
        <v>6.2335199999999942</v>
      </c>
      <c r="S541" s="254">
        <v>0</v>
      </c>
      <c r="T541" s="254"/>
      <c r="U541" s="209"/>
    </row>
    <row r="542" spans="1:21" ht="31.5" x14ac:dyDescent="0.25">
      <c r="A542" s="207" t="s">
        <v>594</v>
      </c>
      <c r="B542" s="253" t="s">
        <v>5252</v>
      </c>
      <c r="C542" s="253" t="s">
        <v>1373</v>
      </c>
      <c r="D542" s="253" t="s">
        <v>1839</v>
      </c>
      <c r="E542" s="253" t="s">
        <v>1445</v>
      </c>
      <c r="F542" s="253" t="s">
        <v>14851</v>
      </c>
      <c r="G542" s="253" t="s">
        <v>1788</v>
      </c>
      <c r="H542" s="253" t="s">
        <v>1590</v>
      </c>
      <c r="I542" s="253" t="s">
        <v>15077</v>
      </c>
      <c r="J542" s="253" t="s">
        <v>13897</v>
      </c>
      <c r="K542" s="253" t="s">
        <v>15064</v>
      </c>
      <c r="L542" s="188"/>
      <c r="M542" s="253"/>
      <c r="N542" s="188"/>
      <c r="O542" s="188"/>
      <c r="P542" s="188"/>
      <c r="Q542" s="189"/>
      <c r="R542" s="254">
        <v>4.4780000000000015</v>
      </c>
      <c r="S542" s="254">
        <v>0</v>
      </c>
      <c r="T542" s="254"/>
      <c r="U542" s="209"/>
    </row>
    <row r="543" spans="1:21" ht="31.5" x14ac:dyDescent="0.25">
      <c r="A543" s="207" t="s">
        <v>595</v>
      </c>
      <c r="B543" s="253" t="s">
        <v>5252</v>
      </c>
      <c r="C543" s="253" t="s">
        <v>14767</v>
      </c>
      <c r="D543" s="253" t="s">
        <v>1839</v>
      </c>
      <c r="E543" s="253" t="s">
        <v>14775</v>
      </c>
      <c r="F543" s="253" t="s">
        <v>14775</v>
      </c>
      <c r="G543" s="253" t="s">
        <v>1787</v>
      </c>
      <c r="H543" s="253" t="s">
        <v>1591</v>
      </c>
      <c r="I543" s="253" t="s">
        <v>15077</v>
      </c>
      <c r="J543" s="253" t="s">
        <v>13897</v>
      </c>
      <c r="K543" s="253" t="s">
        <v>15064</v>
      </c>
      <c r="L543" s="188"/>
      <c r="M543" s="253"/>
      <c r="N543" s="188"/>
      <c r="O543" s="188"/>
      <c r="P543" s="188"/>
      <c r="Q543" s="189"/>
      <c r="R543" s="254">
        <v>21.683040000000016</v>
      </c>
      <c r="S543" s="254">
        <v>0</v>
      </c>
      <c r="T543" s="254"/>
      <c r="U543" s="209"/>
    </row>
    <row r="544" spans="1:21" ht="31.5" x14ac:dyDescent="0.25">
      <c r="A544" s="207" t="s">
        <v>596</v>
      </c>
      <c r="B544" s="253" t="s">
        <v>5252</v>
      </c>
      <c r="C544" s="253" t="s">
        <v>14767</v>
      </c>
      <c r="D544" s="253" t="s">
        <v>1839</v>
      </c>
      <c r="E544" s="253" t="s">
        <v>14775</v>
      </c>
      <c r="F544" s="253" t="s">
        <v>14775</v>
      </c>
      <c r="G544" s="253" t="s">
        <v>1788</v>
      </c>
      <c r="H544" s="253" t="s">
        <v>1591</v>
      </c>
      <c r="I544" s="253" t="s">
        <v>15077</v>
      </c>
      <c r="J544" s="253" t="s">
        <v>13897</v>
      </c>
      <c r="K544" s="253" t="s">
        <v>15064</v>
      </c>
      <c r="L544" s="188"/>
      <c r="M544" s="253"/>
      <c r="N544" s="188"/>
      <c r="O544" s="188"/>
      <c r="P544" s="188"/>
      <c r="Q544" s="189"/>
      <c r="R544" s="254">
        <v>18.740520000000007</v>
      </c>
      <c r="S544" s="254">
        <v>0</v>
      </c>
      <c r="T544" s="254"/>
      <c r="U544" s="209"/>
    </row>
    <row r="545" spans="1:21" x14ac:dyDescent="0.25">
      <c r="A545" s="207" t="s">
        <v>597</v>
      </c>
      <c r="B545" s="253" t="s">
        <v>2401</v>
      </c>
      <c r="C545" s="253" t="s">
        <v>14205</v>
      </c>
      <c r="D545" s="253" t="s">
        <v>1839</v>
      </c>
      <c r="E545" s="253" t="s">
        <v>14243</v>
      </c>
      <c r="F545" s="253" t="s">
        <v>14249</v>
      </c>
      <c r="G545" s="253" t="s">
        <v>1782</v>
      </c>
      <c r="H545" s="253" t="s">
        <v>1592</v>
      </c>
      <c r="I545" s="253" t="s">
        <v>15077</v>
      </c>
      <c r="J545" s="253" t="s">
        <v>13897</v>
      </c>
      <c r="K545" s="253" t="s">
        <v>15064</v>
      </c>
      <c r="L545" s="188"/>
      <c r="M545" s="253"/>
      <c r="N545" s="188"/>
      <c r="O545" s="188"/>
      <c r="P545" s="188"/>
      <c r="Q545" s="189"/>
      <c r="R545" s="254">
        <v>0</v>
      </c>
      <c r="S545" s="254">
        <v>0</v>
      </c>
      <c r="T545" s="254"/>
      <c r="U545" s="209"/>
    </row>
    <row r="546" spans="1:21" x14ac:dyDescent="0.25">
      <c r="A546" s="207" t="s">
        <v>598</v>
      </c>
      <c r="B546" s="253" t="s">
        <v>2401</v>
      </c>
      <c r="C546" s="253" t="s">
        <v>14205</v>
      </c>
      <c r="D546" s="253" t="s">
        <v>1839</v>
      </c>
      <c r="E546" s="253" t="s">
        <v>14243</v>
      </c>
      <c r="F546" s="253" t="s">
        <v>14249</v>
      </c>
      <c r="G546" s="253" t="s">
        <v>1783</v>
      </c>
      <c r="H546" s="253" t="s">
        <v>1592</v>
      </c>
      <c r="I546" s="253" t="s">
        <v>15077</v>
      </c>
      <c r="J546" s="253" t="s">
        <v>13897</v>
      </c>
      <c r="K546" s="253" t="s">
        <v>15064</v>
      </c>
      <c r="L546" s="188"/>
      <c r="M546" s="253"/>
      <c r="N546" s="188"/>
      <c r="O546" s="188"/>
      <c r="P546" s="188"/>
      <c r="Q546" s="189"/>
      <c r="R546" s="254">
        <v>13.548336043000001</v>
      </c>
      <c r="S546" s="254">
        <v>0</v>
      </c>
      <c r="T546" s="254"/>
      <c r="U546" s="209"/>
    </row>
    <row r="547" spans="1:21" x14ac:dyDescent="0.25">
      <c r="A547" s="207" t="s">
        <v>599</v>
      </c>
      <c r="B547" s="253" t="s">
        <v>2401</v>
      </c>
      <c r="C547" s="253" t="s">
        <v>14338</v>
      </c>
      <c r="D547" s="253" t="s">
        <v>1839</v>
      </c>
      <c r="E547" s="253" t="s">
        <v>14347</v>
      </c>
      <c r="F547" s="253" t="s">
        <v>14429</v>
      </c>
      <c r="G547" s="253" t="s">
        <v>1782</v>
      </c>
      <c r="H547" s="253" t="s">
        <v>1593</v>
      </c>
      <c r="I547" s="253" t="s">
        <v>15077</v>
      </c>
      <c r="J547" s="253" t="s">
        <v>13897</v>
      </c>
      <c r="K547" s="253" t="s">
        <v>15064</v>
      </c>
      <c r="L547" s="188"/>
      <c r="M547" s="253"/>
      <c r="N547" s="188"/>
      <c r="O547" s="188"/>
      <c r="P547" s="188"/>
      <c r="Q547" s="189"/>
      <c r="R547" s="254">
        <v>21.067679999999996</v>
      </c>
      <c r="S547" s="254">
        <v>0</v>
      </c>
      <c r="T547" s="254"/>
      <c r="U547" s="209"/>
    </row>
    <row r="548" spans="1:21" x14ac:dyDescent="0.25">
      <c r="A548" s="207" t="s">
        <v>600</v>
      </c>
      <c r="B548" s="253" t="s">
        <v>2401</v>
      </c>
      <c r="C548" s="253" t="s">
        <v>14338</v>
      </c>
      <c r="D548" s="253" t="s">
        <v>1839</v>
      </c>
      <c r="E548" s="253" t="s">
        <v>14347</v>
      </c>
      <c r="F548" s="253" t="s">
        <v>14429</v>
      </c>
      <c r="G548" s="253" t="s">
        <v>1783</v>
      </c>
      <c r="H548" s="253" t="s">
        <v>1593</v>
      </c>
      <c r="I548" s="253" t="s">
        <v>15077</v>
      </c>
      <c r="J548" s="253" t="s">
        <v>13897</v>
      </c>
      <c r="K548" s="253" t="s">
        <v>15064</v>
      </c>
      <c r="L548" s="188"/>
      <c r="M548" s="253"/>
      <c r="N548" s="188"/>
      <c r="O548" s="188"/>
      <c r="P548" s="188"/>
      <c r="Q548" s="189"/>
      <c r="R548" s="254">
        <v>15.811800000000003</v>
      </c>
      <c r="S548" s="254">
        <v>0</v>
      </c>
      <c r="T548" s="254"/>
      <c r="U548" s="209"/>
    </row>
    <row r="549" spans="1:21" x14ac:dyDescent="0.25">
      <c r="A549" s="207" t="s">
        <v>601</v>
      </c>
      <c r="B549" s="253" t="s">
        <v>2401</v>
      </c>
      <c r="C549" s="253" t="s">
        <v>14338</v>
      </c>
      <c r="D549" s="253" t="s">
        <v>1839</v>
      </c>
      <c r="E549" s="253" t="s">
        <v>14347</v>
      </c>
      <c r="F549" s="253" t="s">
        <v>14429</v>
      </c>
      <c r="G549" s="253" t="s">
        <v>1792</v>
      </c>
      <c r="H549" s="253" t="s">
        <v>1593</v>
      </c>
      <c r="I549" s="253" t="s">
        <v>15077</v>
      </c>
      <c r="J549" s="253" t="s">
        <v>13897</v>
      </c>
      <c r="K549" s="253" t="s">
        <v>15064</v>
      </c>
      <c r="L549" s="188"/>
      <c r="M549" s="253"/>
      <c r="N549" s="188"/>
      <c r="O549" s="188"/>
      <c r="P549" s="188"/>
      <c r="Q549" s="189"/>
      <c r="R549" s="254">
        <v>7.2457200000000004</v>
      </c>
      <c r="S549" s="254">
        <v>0</v>
      </c>
      <c r="T549" s="254"/>
      <c r="U549" s="209"/>
    </row>
    <row r="550" spans="1:21" ht="31.5" x14ac:dyDescent="0.25">
      <c r="A550" s="207" t="s">
        <v>602</v>
      </c>
      <c r="B550" s="253" t="s">
        <v>2401</v>
      </c>
      <c r="C550" s="253" t="s">
        <v>14338</v>
      </c>
      <c r="D550" s="253" t="s">
        <v>1839</v>
      </c>
      <c r="E550" s="253" t="s">
        <v>14352</v>
      </c>
      <c r="F550" s="253" t="s">
        <v>14397</v>
      </c>
      <c r="G550" s="253" t="s">
        <v>1795</v>
      </c>
      <c r="H550" s="253" t="s">
        <v>1594</v>
      </c>
      <c r="I550" s="253" t="s">
        <v>15077</v>
      </c>
      <c r="J550" s="253" t="s">
        <v>13897</v>
      </c>
      <c r="K550" s="253" t="s">
        <v>15064</v>
      </c>
      <c r="L550" s="188"/>
      <c r="M550" s="253"/>
      <c r="N550" s="188"/>
      <c r="O550" s="188"/>
      <c r="P550" s="188"/>
      <c r="Q550" s="189"/>
      <c r="R550" s="254">
        <v>26.175400000000014</v>
      </c>
      <c r="S550" s="254">
        <v>0</v>
      </c>
      <c r="T550" s="254"/>
      <c r="U550" s="209"/>
    </row>
    <row r="551" spans="1:21" ht="31.5" x14ac:dyDescent="0.25">
      <c r="A551" s="207" t="s">
        <v>603</v>
      </c>
      <c r="B551" s="253" t="s">
        <v>2401</v>
      </c>
      <c r="C551" s="253" t="s">
        <v>14338</v>
      </c>
      <c r="D551" s="253" t="s">
        <v>1839</v>
      </c>
      <c r="E551" s="253" t="s">
        <v>14352</v>
      </c>
      <c r="F551" s="253" t="s">
        <v>14397</v>
      </c>
      <c r="G551" s="253" t="s">
        <v>1797</v>
      </c>
      <c r="H551" s="253" t="s">
        <v>1594</v>
      </c>
      <c r="I551" s="253" t="s">
        <v>15077</v>
      </c>
      <c r="J551" s="253" t="s">
        <v>13897</v>
      </c>
      <c r="K551" s="253" t="s">
        <v>15064</v>
      </c>
      <c r="L551" s="188"/>
      <c r="M551" s="253"/>
      <c r="N551" s="188"/>
      <c r="O551" s="188"/>
      <c r="P551" s="188"/>
      <c r="Q551" s="189"/>
      <c r="R551" s="254">
        <v>15.825600000000009</v>
      </c>
      <c r="S551" s="254">
        <v>0</v>
      </c>
      <c r="T551" s="254"/>
      <c r="U551" s="209"/>
    </row>
    <row r="552" spans="1:21" x14ac:dyDescent="0.25">
      <c r="A552" s="207" t="s">
        <v>604</v>
      </c>
      <c r="B552" s="253" t="s">
        <v>3732</v>
      </c>
      <c r="C552" s="253" t="s">
        <v>14466</v>
      </c>
      <c r="D552" s="253" t="s">
        <v>1839</v>
      </c>
      <c r="E552" s="253" t="s">
        <v>14470</v>
      </c>
      <c r="F552" s="253" t="s">
        <v>14471</v>
      </c>
      <c r="G552" s="253" t="s">
        <v>1805</v>
      </c>
      <c r="H552" s="253" t="s">
        <v>1595</v>
      </c>
      <c r="I552" s="253" t="s">
        <v>15077</v>
      </c>
      <c r="J552" s="253" t="s">
        <v>13897</v>
      </c>
      <c r="K552" s="253" t="s">
        <v>15064</v>
      </c>
      <c r="L552" s="188"/>
      <c r="M552" s="253"/>
      <c r="N552" s="188"/>
      <c r="O552" s="188"/>
      <c r="P552" s="188"/>
      <c r="Q552" s="189"/>
      <c r="R552" s="254">
        <v>12.743599999999997</v>
      </c>
      <c r="S552" s="254">
        <v>0</v>
      </c>
      <c r="T552" s="254"/>
      <c r="U552" s="209"/>
    </row>
    <row r="553" spans="1:21" x14ac:dyDescent="0.25">
      <c r="A553" s="207" t="s">
        <v>605</v>
      </c>
      <c r="B553" s="253" t="s">
        <v>3732</v>
      </c>
      <c r="C553" s="253" t="s">
        <v>14466</v>
      </c>
      <c r="D553" s="253" t="s">
        <v>1839</v>
      </c>
      <c r="E553" s="253" t="s">
        <v>14470</v>
      </c>
      <c r="F553" s="253" t="s">
        <v>14471</v>
      </c>
      <c r="G553" s="253" t="s">
        <v>1807</v>
      </c>
      <c r="H553" s="253" t="s">
        <v>1595</v>
      </c>
      <c r="I553" s="253" t="s">
        <v>15077</v>
      </c>
      <c r="J553" s="253" t="s">
        <v>13897</v>
      </c>
      <c r="K553" s="253" t="s">
        <v>15064</v>
      </c>
      <c r="L553" s="188"/>
      <c r="M553" s="253"/>
      <c r="N553" s="188"/>
      <c r="O553" s="188"/>
      <c r="P553" s="188"/>
      <c r="Q553" s="189"/>
      <c r="R553" s="254">
        <v>9.7614000000000001</v>
      </c>
      <c r="S553" s="254">
        <v>0</v>
      </c>
      <c r="T553" s="254"/>
      <c r="U553" s="209"/>
    </row>
    <row r="554" spans="1:21" x14ac:dyDescent="0.25">
      <c r="A554" s="207" t="s">
        <v>606</v>
      </c>
      <c r="B554" s="253" t="s">
        <v>3732</v>
      </c>
      <c r="C554" s="253" t="s">
        <v>14503</v>
      </c>
      <c r="D554" s="253" t="s">
        <v>1839</v>
      </c>
      <c r="E554" s="253" t="s">
        <v>14515</v>
      </c>
      <c r="F554" s="253" t="s">
        <v>14584</v>
      </c>
      <c r="G554" s="253" t="s">
        <v>1805</v>
      </c>
      <c r="H554" s="253" t="s">
        <v>1596</v>
      </c>
      <c r="I554" s="253" t="s">
        <v>15077</v>
      </c>
      <c r="J554" s="253" t="s">
        <v>13897</v>
      </c>
      <c r="K554" s="253" t="s">
        <v>15064</v>
      </c>
      <c r="L554" s="188"/>
      <c r="M554" s="253"/>
      <c r="N554" s="188"/>
      <c r="O554" s="188"/>
      <c r="P554" s="188"/>
      <c r="Q554" s="189"/>
      <c r="R554" s="254">
        <v>0</v>
      </c>
      <c r="S554" s="254">
        <v>0</v>
      </c>
      <c r="T554" s="254"/>
      <c r="U554" s="209"/>
    </row>
    <row r="555" spans="1:21" ht="31.5" x14ac:dyDescent="0.25">
      <c r="A555" s="207" t="s">
        <v>607</v>
      </c>
      <c r="B555" s="253" t="s">
        <v>2401</v>
      </c>
      <c r="C555" s="253" t="s">
        <v>14338</v>
      </c>
      <c r="D555" s="253" t="s">
        <v>1840</v>
      </c>
      <c r="E555" s="253" t="s">
        <v>14347</v>
      </c>
      <c r="F555" s="253" t="s">
        <v>14451</v>
      </c>
      <c r="G555" s="253" t="s">
        <v>1787</v>
      </c>
      <c r="H555" s="253" t="s">
        <v>1597</v>
      </c>
      <c r="I555" s="253" t="s">
        <v>15077</v>
      </c>
      <c r="J555" s="253" t="s">
        <v>13897</v>
      </c>
      <c r="K555" s="253" t="s">
        <v>15064</v>
      </c>
      <c r="L555" s="188"/>
      <c r="M555" s="253"/>
      <c r="N555" s="188"/>
      <c r="O555" s="188"/>
      <c r="P555" s="188"/>
      <c r="Q555" s="189"/>
      <c r="R555" s="254">
        <v>0.72883479099999993</v>
      </c>
      <c r="S555" s="254">
        <v>0</v>
      </c>
      <c r="T555" s="254"/>
      <c r="U555" s="209"/>
    </row>
    <row r="556" spans="1:21" ht="31.5" x14ac:dyDescent="0.25">
      <c r="A556" s="207" t="s">
        <v>608</v>
      </c>
      <c r="B556" s="253" t="s">
        <v>2401</v>
      </c>
      <c r="C556" s="253" t="s">
        <v>14338</v>
      </c>
      <c r="D556" s="253" t="s">
        <v>1840</v>
      </c>
      <c r="E556" s="253" t="s">
        <v>14347</v>
      </c>
      <c r="F556" s="253" t="s">
        <v>14451</v>
      </c>
      <c r="G556" s="253" t="s">
        <v>1802</v>
      </c>
      <c r="H556" s="253" t="s">
        <v>1597</v>
      </c>
      <c r="I556" s="253" t="s">
        <v>15077</v>
      </c>
      <c r="J556" s="253" t="s">
        <v>13897</v>
      </c>
      <c r="K556" s="253" t="s">
        <v>15064</v>
      </c>
      <c r="L556" s="188"/>
      <c r="M556" s="253"/>
      <c r="N556" s="188"/>
      <c r="O556" s="188"/>
      <c r="P556" s="188"/>
      <c r="Q556" s="189"/>
      <c r="R556" s="254">
        <v>0</v>
      </c>
      <c r="S556" s="254">
        <v>0</v>
      </c>
      <c r="T556" s="254"/>
      <c r="U556" s="209"/>
    </row>
    <row r="557" spans="1:21" x14ac:dyDescent="0.25">
      <c r="A557" s="207" t="s">
        <v>609</v>
      </c>
      <c r="B557" s="253" t="s">
        <v>2401</v>
      </c>
      <c r="C557" s="253" t="s">
        <v>14205</v>
      </c>
      <c r="D557" s="253" t="s">
        <v>1839</v>
      </c>
      <c r="E557" s="253" t="s">
        <v>3569</v>
      </c>
      <c r="F557" s="253" t="s">
        <v>14333</v>
      </c>
      <c r="G557" s="253" t="s">
        <v>1782</v>
      </c>
      <c r="H557" s="253" t="s">
        <v>1598</v>
      </c>
      <c r="I557" s="253" t="s">
        <v>15077</v>
      </c>
      <c r="J557" s="253" t="s">
        <v>13897</v>
      </c>
      <c r="K557" s="253" t="s">
        <v>15064</v>
      </c>
      <c r="L557" s="188"/>
      <c r="M557" s="253"/>
      <c r="N557" s="188"/>
      <c r="O557" s="188"/>
      <c r="P557" s="188"/>
      <c r="Q557" s="189"/>
      <c r="R557" s="254">
        <v>23.1404</v>
      </c>
      <c r="S557" s="254">
        <v>0</v>
      </c>
      <c r="T557" s="254"/>
      <c r="U557" s="209"/>
    </row>
    <row r="558" spans="1:21" x14ac:dyDescent="0.25">
      <c r="A558" s="207" t="s">
        <v>610</v>
      </c>
      <c r="B558" s="253" t="s">
        <v>2401</v>
      </c>
      <c r="C558" s="253" t="s">
        <v>14205</v>
      </c>
      <c r="D558" s="253" t="s">
        <v>1839</v>
      </c>
      <c r="E558" s="253" t="s">
        <v>3569</v>
      </c>
      <c r="F558" s="253" t="s">
        <v>14333</v>
      </c>
      <c r="G558" s="253" t="s">
        <v>1783</v>
      </c>
      <c r="H558" s="253" t="s">
        <v>1598</v>
      </c>
      <c r="I558" s="253" t="s">
        <v>15077</v>
      </c>
      <c r="J558" s="253" t="s">
        <v>13897</v>
      </c>
      <c r="K558" s="253" t="s">
        <v>15064</v>
      </c>
      <c r="L558" s="188"/>
      <c r="M558" s="253"/>
      <c r="N558" s="188"/>
      <c r="O558" s="188"/>
      <c r="P558" s="188"/>
      <c r="Q558" s="189"/>
      <c r="R558" s="254">
        <v>20.588999999999999</v>
      </c>
      <c r="S558" s="254">
        <v>0</v>
      </c>
      <c r="T558" s="254"/>
      <c r="U558" s="209"/>
    </row>
    <row r="559" spans="1:21" x14ac:dyDescent="0.25">
      <c r="A559" s="207" t="s">
        <v>611</v>
      </c>
      <c r="B559" s="253" t="s">
        <v>3732</v>
      </c>
      <c r="C559" s="253" t="s">
        <v>14466</v>
      </c>
      <c r="D559" s="253" t="s">
        <v>1839</v>
      </c>
      <c r="E559" s="253" t="s">
        <v>14480</v>
      </c>
      <c r="F559" s="253" t="s">
        <v>14572</v>
      </c>
      <c r="G559" s="253" t="s">
        <v>1795</v>
      </c>
      <c r="H559" s="253" t="s">
        <v>1599</v>
      </c>
      <c r="I559" s="253" t="s">
        <v>15077</v>
      </c>
      <c r="J559" s="253" t="s">
        <v>13897</v>
      </c>
      <c r="K559" s="253" t="s">
        <v>15064</v>
      </c>
      <c r="L559" s="188"/>
      <c r="M559" s="253"/>
      <c r="N559" s="188"/>
      <c r="O559" s="188"/>
      <c r="P559" s="188"/>
      <c r="Q559" s="189"/>
      <c r="R559" s="254">
        <v>17.384519999999998</v>
      </c>
      <c r="S559" s="254">
        <v>0</v>
      </c>
      <c r="T559" s="254"/>
      <c r="U559" s="209"/>
    </row>
    <row r="560" spans="1:21" x14ac:dyDescent="0.25">
      <c r="A560" s="207" t="s">
        <v>612</v>
      </c>
      <c r="B560" s="253" t="s">
        <v>3732</v>
      </c>
      <c r="C560" s="253" t="s">
        <v>14466</v>
      </c>
      <c r="D560" s="253" t="s">
        <v>1839</v>
      </c>
      <c r="E560" s="253" t="s">
        <v>14480</v>
      </c>
      <c r="F560" s="253" t="s">
        <v>14572</v>
      </c>
      <c r="G560" s="253" t="s">
        <v>1783</v>
      </c>
      <c r="H560" s="253" t="s">
        <v>1599</v>
      </c>
      <c r="I560" s="253" t="s">
        <v>15077</v>
      </c>
      <c r="J560" s="253" t="s">
        <v>13897</v>
      </c>
      <c r="K560" s="253" t="s">
        <v>15064</v>
      </c>
      <c r="L560" s="188"/>
      <c r="M560" s="253"/>
      <c r="N560" s="188"/>
      <c r="O560" s="188"/>
      <c r="P560" s="188"/>
      <c r="Q560" s="189"/>
      <c r="R560" s="254">
        <v>15.93</v>
      </c>
      <c r="S560" s="254">
        <v>0</v>
      </c>
      <c r="T560" s="254"/>
      <c r="U560" s="209"/>
    </row>
    <row r="561" spans="1:21" x14ac:dyDescent="0.25">
      <c r="A561" s="207" t="s">
        <v>613</v>
      </c>
      <c r="B561" s="253" t="s">
        <v>2401</v>
      </c>
      <c r="C561" s="253" t="s">
        <v>14338</v>
      </c>
      <c r="D561" s="253" t="s">
        <v>1839</v>
      </c>
      <c r="E561" s="253" t="s">
        <v>14347</v>
      </c>
      <c r="F561" s="253" t="s">
        <v>14425</v>
      </c>
      <c r="G561" s="253" t="s">
        <v>1782</v>
      </c>
      <c r="H561" s="253" t="s">
        <v>1600</v>
      </c>
      <c r="I561" s="253" t="s">
        <v>15077</v>
      </c>
      <c r="J561" s="253" t="s">
        <v>13897</v>
      </c>
      <c r="K561" s="253" t="s">
        <v>15064</v>
      </c>
      <c r="L561" s="188"/>
      <c r="M561" s="253"/>
      <c r="N561" s="188"/>
      <c r="O561" s="188"/>
      <c r="P561" s="188"/>
      <c r="Q561" s="189"/>
      <c r="R561" s="254">
        <v>14.328199999999992</v>
      </c>
      <c r="S561" s="254">
        <v>0</v>
      </c>
      <c r="T561" s="254"/>
      <c r="U561" s="209"/>
    </row>
    <row r="562" spans="1:21" x14ac:dyDescent="0.25">
      <c r="A562" s="207" t="s">
        <v>614</v>
      </c>
      <c r="B562" s="253" t="s">
        <v>2401</v>
      </c>
      <c r="C562" s="253" t="s">
        <v>14338</v>
      </c>
      <c r="D562" s="253" t="s">
        <v>1839</v>
      </c>
      <c r="E562" s="253" t="s">
        <v>14347</v>
      </c>
      <c r="F562" s="253" t="s">
        <v>14425</v>
      </c>
      <c r="G562" s="253" t="s">
        <v>1783</v>
      </c>
      <c r="H562" s="253" t="s">
        <v>1600</v>
      </c>
      <c r="I562" s="253" t="s">
        <v>15077</v>
      </c>
      <c r="J562" s="253" t="s">
        <v>13897</v>
      </c>
      <c r="K562" s="253" t="s">
        <v>15064</v>
      </c>
      <c r="L562" s="188"/>
      <c r="M562" s="253"/>
      <c r="N562" s="188"/>
      <c r="O562" s="188"/>
      <c r="P562" s="188"/>
      <c r="Q562" s="189"/>
      <c r="R562" s="254">
        <v>21.210679999999993</v>
      </c>
      <c r="S562" s="254">
        <v>0</v>
      </c>
      <c r="T562" s="254"/>
      <c r="U562" s="209"/>
    </row>
    <row r="563" spans="1:21" x14ac:dyDescent="0.25">
      <c r="A563" s="207" t="s">
        <v>615</v>
      </c>
      <c r="B563" s="253" t="s">
        <v>2401</v>
      </c>
      <c r="C563" s="253" t="s">
        <v>14338</v>
      </c>
      <c r="D563" s="253" t="s">
        <v>1839</v>
      </c>
      <c r="E563" s="253" t="s">
        <v>14347</v>
      </c>
      <c r="F563" s="253" t="s">
        <v>14425</v>
      </c>
      <c r="G563" s="253" t="s">
        <v>1784</v>
      </c>
      <c r="H563" s="253" t="s">
        <v>1600</v>
      </c>
      <c r="I563" s="253" t="s">
        <v>15077</v>
      </c>
      <c r="J563" s="253" t="s">
        <v>13897</v>
      </c>
      <c r="K563" s="253" t="s">
        <v>15064</v>
      </c>
      <c r="L563" s="188"/>
      <c r="M563" s="253"/>
      <c r="N563" s="188"/>
      <c r="O563" s="188"/>
      <c r="P563" s="188"/>
      <c r="Q563" s="189"/>
      <c r="R563" s="254">
        <v>0</v>
      </c>
      <c r="S563" s="254">
        <v>0</v>
      </c>
      <c r="T563" s="254"/>
      <c r="U563" s="209"/>
    </row>
    <row r="564" spans="1:21" x14ac:dyDescent="0.25">
      <c r="A564" s="207" t="s">
        <v>616</v>
      </c>
      <c r="B564" s="253"/>
      <c r="C564" s="253"/>
      <c r="D564" s="253" t="s">
        <v>1839</v>
      </c>
      <c r="E564" s="253"/>
      <c r="F564" s="253"/>
      <c r="G564" s="253" t="s">
        <v>1783</v>
      </c>
      <c r="H564" s="253" t="s">
        <v>1601</v>
      </c>
      <c r="I564" s="253" t="s">
        <v>15077</v>
      </c>
      <c r="J564" s="253" t="s">
        <v>13897</v>
      </c>
      <c r="K564" s="253" t="s">
        <v>15064</v>
      </c>
      <c r="L564" s="188"/>
      <c r="M564" s="253"/>
      <c r="N564" s="188"/>
      <c r="O564" s="188"/>
      <c r="P564" s="188"/>
      <c r="Q564" s="189"/>
      <c r="R564" s="254">
        <v>0</v>
      </c>
      <c r="S564" s="254">
        <v>0</v>
      </c>
      <c r="T564" s="254"/>
      <c r="U564" s="209"/>
    </row>
    <row r="565" spans="1:21" x14ac:dyDescent="0.25">
      <c r="A565" s="207" t="s">
        <v>617</v>
      </c>
      <c r="B565" s="253" t="s">
        <v>3732</v>
      </c>
      <c r="C565" s="253" t="s">
        <v>14503</v>
      </c>
      <c r="D565" s="253" t="s">
        <v>1839</v>
      </c>
      <c r="E565" s="253" t="s">
        <v>14504</v>
      </c>
      <c r="F565" s="253" t="s">
        <v>14675</v>
      </c>
      <c r="G565" s="253" t="s">
        <v>1795</v>
      </c>
      <c r="H565" s="253" t="s">
        <v>1602</v>
      </c>
      <c r="I565" s="253" t="s">
        <v>15077</v>
      </c>
      <c r="J565" s="253" t="s">
        <v>13897</v>
      </c>
      <c r="K565" s="253" t="s">
        <v>15064</v>
      </c>
      <c r="L565" s="188"/>
      <c r="M565" s="253"/>
      <c r="N565" s="188"/>
      <c r="O565" s="188"/>
      <c r="P565" s="188"/>
      <c r="Q565" s="189"/>
      <c r="R565" s="254">
        <v>23.530999999999999</v>
      </c>
      <c r="S565" s="254">
        <v>0</v>
      </c>
      <c r="T565" s="254"/>
      <c r="U565" s="210"/>
    </row>
    <row r="566" spans="1:21" x14ac:dyDescent="0.25">
      <c r="A566" s="207" t="s">
        <v>618</v>
      </c>
      <c r="B566" s="253" t="s">
        <v>3732</v>
      </c>
      <c r="C566" s="253" t="s">
        <v>14503</v>
      </c>
      <c r="D566" s="253" t="s">
        <v>1839</v>
      </c>
      <c r="E566" s="253" t="s">
        <v>14504</v>
      </c>
      <c r="F566" s="253" t="s">
        <v>14675</v>
      </c>
      <c r="G566" s="253" t="s">
        <v>1783</v>
      </c>
      <c r="H566" s="253" t="s">
        <v>1602</v>
      </c>
      <c r="I566" s="253" t="s">
        <v>15077</v>
      </c>
      <c r="J566" s="253" t="s">
        <v>13897</v>
      </c>
      <c r="K566" s="253" t="s">
        <v>15064</v>
      </c>
      <c r="L566" s="188"/>
      <c r="M566" s="253"/>
      <c r="N566" s="188"/>
      <c r="O566" s="188"/>
      <c r="P566" s="188"/>
      <c r="Q566" s="189"/>
      <c r="R566" s="254">
        <v>19.920999999999999</v>
      </c>
      <c r="S566" s="254">
        <v>0</v>
      </c>
      <c r="T566" s="254"/>
      <c r="U566" s="209"/>
    </row>
    <row r="567" spans="1:21" x14ac:dyDescent="0.25">
      <c r="A567" s="207" t="s">
        <v>619</v>
      </c>
      <c r="B567" s="253" t="s">
        <v>3732</v>
      </c>
      <c r="C567" s="253" t="s">
        <v>14503</v>
      </c>
      <c r="D567" s="253" t="s">
        <v>1839</v>
      </c>
      <c r="E567" s="253" t="s">
        <v>14504</v>
      </c>
      <c r="F567" s="253" t="s">
        <v>14675</v>
      </c>
      <c r="G567" s="253" t="s">
        <v>1792</v>
      </c>
      <c r="H567" s="253" t="s">
        <v>1602</v>
      </c>
      <c r="I567" s="253" t="s">
        <v>15077</v>
      </c>
      <c r="J567" s="253" t="s">
        <v>13897</v>
      </c>
      <c r="K567" s="253" t="s">
        <v>15064</v>
      </c>
      <c r="L567" s="188"/>
      <c r="M567" s="253"/>
      <c r="N567" s="188"/>
      <c r="O567" s="188"/>
      <c r="P567" s="188"/>
      <c r="Q567" s="189"/>
      <c r="R567" s="254">
        <v>2.3548799999999996</v>
      </c>
      <c r="S567" s="254">
        <v>0</v>
      </c>
      <c r="T567" s="254"/>
      <c r="U567" s="210"/>
    </row>
    <row r="568" spans="1:21" x14ac:dyDescent="0.25">
      <c r="A568" s="207" t="s">
        <v>620</v>
      </c>
      <c r="B568" s="253" t="s">
        <v>2401</v>
      </c>
      <c r="C568" s="253" t="s">
        <v>14205</v>
      </c>
      <c r="D568" s="253" t="s">
        <v>1839</v>
      </c>
      <c r="E568" s="253" t="s">
        <v>3569</v>
      </c>
      <c r="F568" s="253" t="s">
        <v>14333</v>
      </c>
      <c r="G568" s="253" t="s">
        <v>1782</v>
      </c>
      <c r="H568" s="253" t="s">
        <v>1603</v>
      </c>
      <c r="I568" s="253" t="s">
        <v>15077</v>
      </c>
      <c r="J568" s="253" t="s">
        <v>13897</v>
      </c>
      <c r="K568" s="253" t="s">
        <v>15064</v>
      </c>
      <c r="L568" s="188"/>
      <c r="M568" s="253"/>
      <c r="N568" s="188"/>
      <c r="O568" s="188"/>
      <c r="P568" s="188"/>
      <c r="Q568" s="189"/>
      <c r="R568" s="254">
        <v>7.9269000000000096</v>
      </c>
      <c r="S568" s="254">
        <v>0</v>
      </c>
      <c r="T568" s="254"/>
      <c r="U568" s="209"/>
    </row>
    <row r="569" spans="1:21" x14ac:dyDescent="0.25">
      <c r="A569" s="207" t="s">
        <v>621</v>
      </c>
      <c r="B569" s="253" t="s">
        <v>2401</v>
      </c>
      <c r="C569" s="253" t="s">
        <v>14205</v>
      </c>
      <c r="D569" s="253" t="s">
        <v>1839</v>
      </c>
      <c r="E569" s="253" t="s">
        <v>3569</v>
      </c>
      <c r="F569" s="253" t="s">
        <v>14333</v>
      </c>
      <c r="G569" s="253" t="s">
        <v>1783</v>
      </c>
      <c r="H569" s="253" t="s">
        <v>1603</v>
      </c>
      <c r="I569" s="253" t="s">
        <v>15077</v>
      </c>
      <c r="J569" s="253" t="s">
        <v>13897</v>
      </c>
      <c r="K569" s="253" t="s">
        <v>15064</v>
      </c>
      <c r="L569" s="188"/>
      <c r="M569" s="253"/>
      <c r="N569" s="188"/>
      <c r="O569" s="188"/>
      <c r="P569" s="188"/>
      <c r="Q569" s="189"/>
      <c r="R569" s="254">
        <v>8.462099999999948</v>
      </c>
      <c r="S569" s="254">
        <v>0</v>
      </c>
      <c r="T569" s="254"/>
      <c r="U569" s="209"/>
    </row>
    <row r="570" spans="1:21" ht="31.5" x14ac:dyDescent="0.25">
      <c r="A570" s="207" t="s">
        <v>622</v>
      </c>
      <c r="B570" s="253" t="s">
        <v>5252</v>
      </c>
      <c r="C570" s="253" t="s">
        <v>2393</v>
      </c>
      <c r="D570" s="253" t="s">
        <v>1839</v>
      </c>
      <c r="E570" s="253" t="s">
        <v>2393</v>
      </c>
      <c r="F570" s="253" t="s">
        <v>14786</v>
      </c>
      <c r="G570" s="253" t="s">
        <v>1787</v>
      </c>
      <c r="H570" s="253" t="s">
        <v>1604</v>
      </c>
      <c r="I570" s="253" t="s">
        <v>15077</v>
      </c>
      <c r="J570" s="253" t="s">
        <v>13897</v>
      </c>
      <c r="K570" s="253" t="s">
        <v>15064</v>
      </c>
      <c r="L570" s="188"/>
      <c r="M570" s="253"/>
      <c r="N570" s="188"/>
      <c r="O570" s="188"/>
      <c r="P570" s="188"/>
      <c r="Q570" s="189"/>
      <c r="R570" s="254">
        <v>6.5326400000000016</v>
      </c>
      <c r="S570" s="254">
        <v>0</v>
      </c>
      <c r="T570" s="254"/>
      <c r="U570" s="209"/>
    </row>
    <row r="571" spans="1:21" ht="31.5" x14ac:dyDescent="0.25">
      <c r="A571" s="207" t="s">
        <v>623</v>
      </c>
      <c r="B571" s="253" t="s">
        <v>5252</v>
      </c>
      <c r="C571" s="253" t="s">
        <v>2393</v>
      </c>
      <c r="D571" s="253" t="s">
        <v>1839</v>
      </c>
      <c r="E571" s="253" t="s">
        <v>2393</v>
      </c>
      <c r="F571" s="253" t="s">
        <v>14786</v>
      </c>
      <c r="G571" s="253" t="s">
        <v>1788</v>
      </c>
      <c r="H571" s="253" t="s">
        <v>1604</v>
      </c>
      <c r="I571" s="253" t="s">
        <v>15077</v>
      </c>
      <c r="J571" s="253" t="s">
        <v>13897</v>
      </c>
      <c r="K571" s="253" t="s">
        <v>15064</v>
      </c>
      <c r="L571" s="188"/>
      <c r="M571" s="253"/>
      <c r="N571" s="188"/>
      <c r="O571" s="188"/>
      <c r="P571" s="188"/>
      <c r="Q571" s="189"/>
      <c r="R571" s="254">
        <v>8.5533600000000014</v>
      </c>
      <c r="S571" s="254">
        <v>0</v>
      </c>
      <c r="T571" s="254"/>
      <c r="U571" s="209"/>
    </row>
    <row r="572" spans="1:21" ht="31.5" x14ac:dyDescent="0.25">
      <c r="A572" s="207" t="s">
        <v>624</v>
      </c>
      <c r="B572" s="253" t="s">
        <v>5271</v>
      </c>
      <c r="C572" s="253" t="s">
        <v>2396</v>
      </c>
      <c r="D572" s="253" t="s">
        <v>1839</v>
      </c>
      <c r="E572" s="253" t="s">
        <v>1379</v>
      </c>
      <c r="F572" s="253" t="s">
        <v>14817</v>
      </c>
      <c r="G572" s="253" t="s">
        <v>1791</v>
      </c>
      <c r="H572" s="253" t="s">
        <v>1605</v>
      </c>
      <c r="I572" s="253" t="s">
        <v>15077</v>
      </c>
      <c r="J572" s="253" t="s">
        <v>13897</v>
      </c>
      <c r="K572" s="253" t="s">
        <v>15064</v>
      </c>
      <c r="L572" s="188"/>
      <c r="M572" s="253"/>
      <c r="N572" s="188"/>
      <c r="O572" s="188"/>
      <c r="P572" s="188"/>
      <c r="Q572" s="189"/>
      <c r="R572" s="254">
        <v>1.9187200000000006</v>
      </c>
      <c r="S572" s="254">
        <v>0</v>
      </c>
      <c r="T572" s="254"/>
      <c r="U572" s="209"/>
    </row>
    <row r="573" spans="1:21" ht="31.5" x14ac:dyDescent="0.25">
      <c r="A573" s="207" t="s">
        <v>625</v>
      </c>
      <c r="B573" s="253" t="s">
        <v>5271</v>
      </c>
      <c r="C573" s="253" t="s">
        <v>2396</v>
      </c>
      <c r="D573" s="253" t="s">
        <v>1839</v>
      </c>
      <c r="E573" s="253" t="s">
        <v>1379</v>
      </c>
      <c r="F573" s="253" t="s">
        <v>14817</v>
      </c>
      <c r="G573" s="253" t="s">
        <v>1802</v>
      </c>
      <c r="H573" s="253" t="s">
        <v>1605</v>
      </c>
      <c r="I573" s="253" t="s">
        <v>15077</v>
      </c>
      <c r="J573" s="253" t="s">
        <v>13897</v>
      </c>
      <c r="K573" s="253" t="s">
        <v>15064</v>
      </c>
      <c r="L573" s="188"/>
      <c r="M573" s="253"/>
      <c r="N573" s="188"/>
      <c r="O573" s="188"/>
      <c r="P573" s="188"/>
      <c r="Q573" s="189"/>
      <c r="R573" s="254">
        <v>3.5771599999999992</v>
      </c>
      <c r="S573" s="254">
        <v>0</v>
      </c>
      <c r="T573" s="254"/>
      <c r="U573" s="209"/>
    </row>
    <row r="574" spans="1:21" x14ac:dyDescent="0.25">
      <c r="A574" s="207" t="s">
        <v>626</v>
      </c>
      <c r="B574" s="253" t="s">
        <v>5252</v>
      </c>
      <c r="C574" s="253" t="s">
        <v>2393</v>
      </c>
      <c r="D574" s="253" t="s">
        <v>1839</v>
      </c>
      <c r="E574" s="253" t="s">
        <v>1371</v>
      </c>
      <c r="F574" s="253" t="s">
        <v>14866</v>
      </c>
      <c r="G574" s="253" t="s">
        <v>1787</v>
      </c>
      <c r="H574" s="253" t="s">
        <v>1606</v>
      </c>
      <c r="I574" s="253" t="s">
        <v>15077</v>
      </c>
      <c r="J574" s="253" t="s">
        <v>13897</v>
      </c>
      <c r="K574" s="253" t="s">
        <v>15064</v>
      </c>
      <c r="L574" s="188"/>
      <c r="M574" s="253"/>
      <c r="N574" s="188"/>
      <c r="O574" s="188"/>
      <c r="P574" s="188"/>
      <c r="Q574" s="189"/>
      <c r="R574" s="254">
        <v>23.604720000000015</v>
      </c>
      <c r="S574" s="254">
        <v>0</v>
      </c>
      <c r="T574" s="254"/>
      <c r="U574" s="209"/>
    </row>
    <row r="575" spans="1:21" x14ac:dyDescent="0.25">
      <c r="A575" s="207" t="s">
        <v>627</v>
      </c>
      <c r="B575" s="253" t="s">
        <v>5252</v>
      </c>
      <c r="C575" s="253" t="s">
        <v>2393</v>
      </c>
      <c r="D575" s="253" t="s">
        <v>1839</v>
      </c>
      <c r="E575" s="253" t="s">
        <v>1371</v>
      </c>
      <c r="F575" s="253" t="s">
        <v>14866</v>
      </c>
      <c r="G575" s="253" t="s">
        <v>1788</v>
      </c>
      <c r="H575" s="253" t="s">
        <v>1606</v>
      </c>
      <c r="I575" s="253" t="s">
        <v>15077</v>
      </c>
      <c r="J575" s="253" t="s">
        <v>13897</v>
      </c>
      <c r="K575" s="253" t="s">
        <v>15064</v>
      </c>
      <c r="L575" s="188"/>
      <c r="M575" s="253"/>
      <c r="N575" s="188"/>
      <c r="O575" s="188"/>
      <c r="P575" s="188"/>
      <c r="Q575" s="189"/>
      <c r="R575" s="254">
        <v>18.121440000000007</v>
      </c>
      <c r="S575" s="254">
        <v>0</v>
      </c>
      <c r="T575" s="254"/>
      <c r="U575" s="209"/>
    </row>
    <row r="576" spans="1:21" x14ac:dyDescent="0.25">
      <c r="A576" s="207" t="s">
        <v>628</v>
      </c>
      <c r="B576" s="253" t="s">
        <v>2401</v>
      </c>
      <c r="C576" s="253" t="s">
        <v>14503</v>
      </c>
      <c r="D576" s="253" t="s">
        <v>1839</v>
      </c>
      <c r="E576" s="253" t="s">
        <v>14504</v>
      </c>
      <c r="F576" s="253" t="s">
        <v>14510</v>
      </c>
      <c r="G576" s="253" t="s">
        <v>1782</v>
      </c>
      <c r="H576" s="253" t="s">
        <v>1607</v>
      </c>
      <c r="I576" s="253" t="s">
        <v>15077</v>
      </c>
      <c r="J576" s="253" t="s">
        <v>13897</v>
      </c>
      <c r="K576" s="253" t="s">
        <v>15064</v>
      </c>
      <c r="L576" s="188"/>
      <c r="M576" s="253"/>
      <c r="N576" s="188"/>
      <c r="O576" s="188"/>
      <c r="P576" s="188"/>
      <c r="Q576" s="189"/>
      <c r="R576" s="254">
        <v>22.68400000000009</v>
      </c>
      <c r="S576" s="254">
        <v>0</v>
      </c>
      <c r="T576" s="254"/>
      <c r="U576" s="209"/>
    </row>
    <row r="577" spans="1:21" x14ac:dyDescent="0.25">
      <c r="A577" s="207" t="s">
        <v>629</v>
      </c>
      <c r="B577" s="253" t="s">
        <v>2401</v>
      </c>
      <c r="C577" s="253" t="s">
        <v>14503</v>
      </c>
      <c r="D577" s="253" t="s">
        <v>1839</v>
      </c>
      <c r="E577" s="253" t="s">
        <v>14504</v>
      </c>
      <c r="F577" s="253" t="s">
        <v>14510</v>
      </c>
      <c r="G577" s="253" t="s">
        <v>1783</v>
      </c>
      <c r="H577" s="253" t="s">
        <v>1607</v>
      </c>
      <c r="I577" s="253" t="s">
        <v>15077</v>
      </c>
      <c r="J577" s="253" t="s">
        <v>13897</v>
      </c>
      <c r="K577" s="253" t="s">
        <v>15064</v>
      </c>
      <c r="L577" s="188"/>
      <c r="M577" s="253"/>
      <c r="N577" s="188"/>
      <c r="O577" s="188"/>
      <c r="P577" s="188"/>
      <c r="Q577" s="189"/>
      <c r="R577" s="254">
        <v>19.929600000000001</v>
      </c>
      <c r="S577" s="254">
        <v>0</v>
      </c>
      <c r="T577" s="254"/>
      <c r="U577" s="209"/>
    </row>
    <row r="578" spans="1:21" x14ac:dyDescent="0.25">
      <c r="A578" s="207" t="s">
        <v>630</v>
      </c>
      <c r="B578" s="253" t="s">
        <v>2401</v>
      </c>
      <c r="C578" s="253" t="s">
        <v>14205</v>
      </c>
      <c r="D578" s="253" t="s">
        <v>1839</v>
      </c>
      <c r="E578" s="253" t="s">
        <v>3569</v>
      </c>
      <c r="F578" s="253" t="s">
        <v>14218</v>
      </c>
      <c r="G578" s="253" t="s">
        <v>1795</v>
      </c>
      <c r="H578" s="253" t="s">
        <v>1608</v>
      </c>
      <c r="I578" s="253" t="s">
        <v>15077</v>
      </c>
      <c r="J578" s="253" t="s">
        <v>13897</v>
      </c>
      <c r="K578" s="253" t="s">
        <v>15064</v>
      </c>
      <c r="L578" s="188"/>
      <c r="M578" s="253"/>
      <c r="N578" s="188"/>
      <c r="O578" s="188"/>
      <c r="P578" s="188"/>
      <c r="Q578" s="189"/>
      <c r="R578" s="254">
        <v>5.9799760800000001</v>
      </c>
      <c r="S578" s="254">
        <v>0</v>
      </c>
      <c r="T578" s="254"/>
      <c r="U578" s="209"/>
    </row>
    <row r="579" spans="1:21" x14ac:dyDescent="0.25">
      <c r="A579" s="207" t="s">
        <v>631</v>
      </c>
      <c r="B579" s="253" t="s">
        <v>2401</v>
      </c>
      <c r="C579" s="253" t="s">
        <v>14205</v>
      </c>
      <c r="D579" s="253" t="s">
        <v>1839</v>
      </c>
      <c r="E579" s="253" t="s">
        <v>3569</v>
      </c>
      <c r="F579" s="253" t="s">
        <v>14218</v>
      </c>
      <c r="G579" s="253" t="s">
        <v>1797</v>
      </c>
      <c r="H579" s="253" t="s">
        <v>1608</v>
      </c>
      <c r="I579" s="253" t="s">
        <v>15077</v>
      </c>
      <c r="J579" s="253" t="s">
        <v>13897</v>
      </c>
      <c r="K579" s="253" t="s">
        <v>15064</v>
      </c>
      <c r="L579" s="188"/>
      <c r="M579" s="253"/>
      <c r="N579" s="188"/>
      <c r="O579" s="188"/>
      <c r="P579" s="188"/>
      <c r="Q579" s="189"/>
      <c r="R579" s="254">
        <v>12.076618360000001</v>
      </c>
      <c r="S579" s="254">
        <v>0</v>
      </c>
      <c r="T579" s="254"/>
      <c r="U579" s="209"/>
    </row>
    <row r="580" spans="1:21" x14ac:dyDescent="0.25">
      <c r="A580" s="207" t="s">
        <v>632</v>
      </c>
      <c r="B580" s="253" t="s">
        <v>2401</v>
      </c>
      <c r="C580" s="253" t="s">
        <v>14205</v>
      </c>
      <c r="D580" s="253" t="s">
        <v>1839</v>
      </c>
      <c r="E580" s="253" t="s">
        <v>3569</v>
      </c>
      <c r="F580" s="253" t="s">
        <v>14218</v>
      </c>
      <c r="G580" s="253" t="s">
        <v>1799</v>
      </c>
      <c r="H580" s="253" t="s">
        <v>1608</v>
      </c>
      <c r="I580" s="253" t="s">
        <v>15077</v>
      </c>
      <c r="J580" s="253" t="s">
        <v>13897</v>
      </c>
      <c r="K580" s="253" t="s">
        <v>15064</v>
      </c>
      <c r="L580" s="188"/>
      <c r="M580" s="253"/>
      <c r="N580" s="188"/>
      <c r="O580" s="188"/>
      <c r="P580" s="188"/>
      <c r="Q580" s="189"/>
      <c r="R580" s="254">
        <v>2.8333219999999999</v>
      </c>
      <c r="S580" s="254">
        <v>0</v>
      </c>
      <c r="T580" s="254"/>
      <c r="U580" s="209"/>
    </row>
    <row r="581" spans="1:21" x14ac:dyDescent="0.25">
      <c r="A581" s="207" t="s">
        <v>633</v>
      </c>
      <c r="B581" s="253" t="s">
        <v>5252</v>
      </c>
      <c r="C581" s="253" t="s">
        <v>1373</v>
      </c>
      <c r="D581" s="253" t="s">
        <v>1839</v>
      </c>
      <c r="E581" s="253" t="s">
        <v>1373</v>
      </c>
      <c r="F581" s="253" t="s">
        <v>14862</v>
      </c>
      <c r="G581" s="253" t="s">
        <v>1787</v>
      </c>
      <c r="H581" s="253" t="s">
        <v>1609</v>
      </c>
      <c r="I581" s="253" t="s">
        <v>15077</v>
      </c>
      <c r="J581" s="253" t="s">
        <v>13897</v>
      </c>
      <c r="K581" s="253" t="s">
        <v>15064</v>
      </c>
      <c r="L581" s="188"/>
      <c r="M581" s="253"/>
      <c r="N581" s="188"/>
      <c r="O581" s="188"/>
      <c r="P581" s="188"/>
      <c r="Q581" s="189"/>
      <c r="R581" s="254">
        <v>2.7346399999999997</v>
      </c>
      <c r="S581" s="254">
        <v>0</v>
      </c>
      <c r="T581" s="254"/>
      <c r="U581" s="209"/>
    </row>
    <row r="582" spans="1:21" x14ac:dyDescent="0.25">
      <c r="A582" s="207" t="s">
        <v>634</v>
      </c>
      <c r="B582" s="253" t="s">
        <v>5252</v>
      </c>
      <c r="C582" s="253" t="s">
        <v>1373</v>
      </c>
      <c r="D582" s="253" t="s">
        <v>1839</v>
      </c>
      <c r="E582" s="253" t="s">
        <v>1373</v>
      </c>
      <c r="F582" s="253" t="s">
        <v>14862</v>
      </c>
      <c r="G582" s="253" t="s">
        <v>1788</v>
      </c>
      <c r="H582" s="253" t="s">
        <v>1609</v>
      </c>
      <c r="I582" s="253" t="s">
        <v>15077</v>
      </c>
      <c r="J582" s="253" t="s">
        <v>13897</v>
      </c>
      <c r="K582" s="253" t="s">
        <v>15064</v>
      </c>
      <c r="L582" s="188"/>
      <c r="M582" s="253"/>
      <c r="N582" s="188"/>
      <c r="O582" s="188"/>
      <c r="P582" s="188"/>
      <c r="Q582" s="189"/>
      <c r="R582" s="254">
        <v>2.17232</v>
      </c>
      <c r="S582" s="254">
        <v>0</v>
      </c>
      <c r="T582" s="254"/>
      <c r="U582" s="209"/>
    </row>
    <row r="583" spans="1:21" ht="31.5" x14ac:dyDescent="0.25">
      <c r="A583" s="207" t="s">
        <v>635</v>
      </c>
      <c r="B583" s="253" t="s">
        <v>5252</v>
      </c>
      <c r="C583" s="253" t="s">
        <v>1373</v>
      </c>
      <c r="D583" s="253" t="s">
        <v>1839</v>
      </c>
      <c r="E583" s="253" t="s">
        <v>2395</v>
      </c>
      <c r="F583" s="253" t="s">
        <v>14857</v>
      </c>
      <c r="G583" s="253" t="s">
        <v>1787</v>
      </c>
      <c r="H583" s="253" t="s">
        <v>1610</v>
      </c>
      <c r="I583" s="253" t="s">
        <v>15077</v>
      </c>
      <c r="J583" s="253" t="s">
        <v>13897</v>
      </c>
      <c r="K583" s="253" t="s">
        <v>15064</v>
      </c>
      <c r="L583" s="188"/>
      <c r="M583" s="253"/>
      <c r="N583" s="188"/>
      <c r="O583" s="188"/>
      <c r="P583" s="188"/>
      <c r="Q583" s="189"/>
      <c r="R583" s="254">
        <v>1.4264000000000014</v>
      </c>
      <c r="S583" s="254">
        <v>0</v>
      </c>
      <c r="T583" s="254"/>
      <c r="U583" s="209"/>
    </row>
    <row r="584" spans="1:21" ht="31.5" x14ac:dyDescent="0.25">
      <c r="A584" s="207" t="s">
        <v>636</v>
      </c>
      <c r="B584" s="253" t="s">
        <v>5252</v>
      </c>
      <c r="C584" s="253" t="s">
        <v>1373</v>
      </c>
      <c r="D584" s="253" t="s">
        <v>1839</v>
      </c>
      <c r="E584" s="253" t="s">
        <v>2395</v>
      </c>
      <c r="F584" s="253" t="s">
        <v>14857</v>
      </c>
      <c r="G584" s="253" t="s">
        <v>1788</v>
      </c>
      <c r="H584" s="253" t="s">
        <v>1610</v>
      </c>
      <c r="I584" s="253" t="s">
        <v>15077</v>
      </c>
      <c r="J584" s="253" t="s">
        <v>13897</v>
      </c>
      <c r="K584" s="253" t="s">
        <v>15064</v>
      </c>
      <c r="L584" s="188"/>
      <c r="M584" s="253"/>
      <c r="N584" s="188"/>
      <c r="O584" s="188"/>
      <c r="P584" s="188"/>
      <c r="Q584" s="189"/>
      <c r="R584" s="254">
        <v>1.7415600000000004</v>
      </c>
      <c r="S584" s="254">
        <v>0</v>
      </c>
      <c r="T584" s="254"/>
      <c r="U584" s="209"/>
    </row>
    <row r="585" spans="1:21" x14ac:dyDescent="0.25">
      <c r="A585" s="207" t="s">
        <v>637</v>
      </c>
      <c r="B585" s="253" t="s">
        <v>2401</v>
      </c>
      <c r="C585" s="253" t="s">
        <v>14205</v>
      </c>
      <c r="D585" s="253" t="s">
        <v>1839</v>
      </c>
      <c r="E585" s="253" t="s">
        <v>14239</v>
      </c>
      <c r="F585" s="253" t="s">
        <v>14240</v>
      </c>
      <c r="G585" s="253" t="s">
        <v>1791</v>
      </c>
      <c r="H585" s="253" t="s">
        <v>1611</v>
      </c>
      <c r="I585" s="253" t="s">
        <v>15077</v>
      </c>
      <c r="J585" s="253" t="s">
        <v>13897</v>
      </c>
      <c r="K585" s="253" t="s">
        <v>15064</v>
      </c>
      <c r="L585" s="188"/>
      <c r="M585" s="253"/>
      <c r="N585" s="188"/>
      <c r="O585" s="188"/>
      <c r="P585" s="188"/>
      <c r="Q585" s="189"/>
      <c r="R585" s="254">
        <v>19.176000000000005</v>
      </c>
      <c r="S585" s="254">
        <v>0</v>
      </c>
      <c r="T585" s="254"/>
      <c r="U585" s="210"/>
    </row>
    <row r="586" spans="1:21" x14ac:dyDescent="0.25">
      <c r="A586" s="207" t="s">
        <v>638</v>
      </c>
      <c r="B586" s="253" t="s">
        <v>2401</v>
      </c>
      <c r="C586" s="253" t="s">
        <v>14205</v>
      </c>
      <c r="D586" s="253" t="s">
        <v>1839</v>
      </c>
      <c r="E586" s="253" t="s">
        <v>14239</v>
      </c>
      <c r="F586" s="253" t="s">
        <v>14240</v>
      </c>
      <c r="G586" s="253" t="s">
        <v>1802</v>
      </c>
      <c r="H586" s="253" t="s">
        <v>1611</v>
      </c>
      <c r="I586" s="253" t="s">
        <v>15077</v>
      </c>
      <c r="J586" s="253" t="s">
        <v>13897</v>
      </c>
      <c r="K586" s="253" t="s">
        <v>15064</v>
      </c>
      <c r="L586" s="188"/>
      <c r="M586" s="253"/>
      <c r="N586" s="188"/>
      <c r="O586" s="188"/>
      <c r="P586" s="188"/>
      <c r="Q586" s="189"/>
      <c r="R586" s="254">
        <v>18.887999999999995</v>
      </c>
      <c r="S586" s="254">
        <v>0</v>
      </c>
      <c r="T586" s="254"/>
      <c r="U586" s="209"/>
    </row>
    <row r="587" spans="1:21" x14ac:dyDescent="0.25">
      <c r="A587" s="207" t="s">
        <v>639</v>
      </c>
      <c r="B587" s="253" t="s">
        <v>2401</v>
      </c>
      <c r="C587" s="253" t="s">
        <v>14205</v>
      </c>
      <c r="D587" s="253" t="s">
        <v>1839</v>
      </c>
      <c r="E587" s="253" t="s">
        <v>14239</v>
      </c>
      <c r="F587" s="253" t="s">
        <v>14240</v>
      </c>
      <c r="G587" s="253" t="s">
        <v>1801</v>
      </c>
      <c r="H587" s="253" t="s">
        <v>1611</v>
      </c>
      <c r="I587" s="253" t="s">
        <v>15077</v>
      </c>
      <c r="J587" s="253" t="s">
        <v>13897</v>
      </c>
      <c r="K587" s="253" t="s">
        <v>15064</v>
      </c>
      <c r="L587" s="188"/>
      <c r="M587" s="253"/>
      <c r="N587" s="188"/>
      <c r="O587" s="188"/>
      <c r="P587" s="188"/>
      <c r="Q587" s="189"/>
      <c r="R587" s="254">
        <v>11.753519999999996</v>
      </c>
      <c r="S587" s="254">
        <v>0</v>
      </c>
      <c r="T587" s="254"/>
      <c r="U587" s="209"/>
    </row>
    <row r="588" spans="1:21" ht="31.5" x14ac:dyDescent="0.25">
      <c r="A588" s="207" t="s">
        <v>640</v>
      </c>
      <c r="B588" s="253" t="s">
        <v>5252</v>
      </c>
      <c r="C588" s="253" t="s">
        <v>2393</v>
      </c>
      <c r="D588" s="253" t="s">
        <v>1839</v>
      </c>
      <c r="E588" s="253" t="s">
        <v>2393</v>
      </c>
      <c r="F588" s="253" t="s">
        <v>14876</v>
      </c>
      <c r="G588" s="253" t="s">
        <v>1782</v>
      </c>
      <c r="H588" s="253" t="s">
        <v>1612</v>
      </c>
      <c r="I588" s="253" t="s">
        <v>15077</v>
      </c>
      <c r="J588" s="253" t="s">
        <v>13897</v>
      </c>
      <c r="K588" s="253" t="s">
        <v>15064</v>
      </c>
      <c r="L588" s="188"/>
      <c r="M588" s="253"/>
      <c r="N588" s="188"/>
      <c r="O588" s="188"/>
      <c r="P588" s="188"/>
      <c r="Q588" s="189"/>
      <c r="R588" s="254">
        <v>4.0706399999999991</v>
      </c>
      <c r="S588" s="254">
        <v>0</v>
      </c>
      <c r="T588" s="254"/>
      <c r="U588" s="209"/>
    </row>
    <row r="589" spans="1:21" x14ac:dyDescent="0.25">
      <c r="A589" s="207" t="s">
        <v>641</v>
      </c>
      <c r="B589" s="253" t="s">
        <v>5252</v>
      </c>
      <c r="C589" s="253" t="s">
        <v>2393</v>
      </c>
      <c r="D589" s="253" t="s">
        <v>1839</v>
      </c>
      <c r="E589" s="253" t="s">
        <v>2394</v>
      </c>
      <c r="F589" s="253" t="s">
        <v>1394</v>
      </c>
      <c r="G589" s="253" t="s">
        <v>1791</v>
      </c>
      <c r="H589" s="253" t="s">
        <v>1613</v>
      </c>
      <c r="I589" s="253" t="s">
        <v>15077</v>
      </c>
      <c r="J589" s="253" t="s">
        <v>13897</v>
      </c>
      <c r="K589" s="253" t="s">
        <v>15064</v>
      </c>
      <c r="L589" s="188"/>
      <c r="M589" s="253"/>
      <c r="N589" s="188"/>
      <c r="O589" s="188"/>
      <c r="P589" s="188"/>
      <c r="Q589" s="189"/>
      <c r="R589" s="254">
        <v>0</v>
      </c>
      <c r="S589" s="254">
        <v>0</v>
      </c>
      <c r="T589" s="254"/>
      <c r="U589" s="209"/>
    </row>
    <row r="590" spans="1:21" x14ac:dyDescent="0.25">
      <c r="A590" s="207" t="s">
        <v>642</v>
      </c>
      <c r="B590" s="253" t="s">
        <v>5252</v>
      </c>
      <c r="C590" s="253" t="s">
        <v>2393</v>
      </c>
      <c r="D590" s="253" t="s">
        <v>1839</v>
      </c>
      <c r="E590" s="253" t="s">
        <v>2394</v>
      </c>
      <c r="F590" s="253" t="s">
        <v>1394</v>
      </c>
      <c r="G590" s="253" t="s">
        <v>1802</v>
      </c>
      <c r="H590" s="253" t="s">
        <v>1613</v>
      </c>
      <c r="I590" s="253" t="s">
        <v>15077</v>
      </c>
      <c r="J590" s="253" t="s">
        <v>13897</v>
      </c>
      <c r="K590" s="253" t="s">
        <v>15064</v>
      </c>
      <c r="L590" s="188"/>
      <c r="M590" s="253"/>
      <c r="N590" s="188"/>
      <c r="O590" s="188"/>
      <c r="P590" s="188"/>
      <c r="Q590" s="189"/>
      <c r="R590" s="254">
        <v>3.0973999999999999</v>
      </c>
      <c r="S590" s="254">
        <v>0</v>
      </c>
      <c r="T590" s="254"/>
      <c r="U590" s="209"/>
    </row>
    <row r="591" spans="1:21" x14ac:dyDescent="0.25">
      <c r="A591" s="207" t="s">
        <v>643</v>
      </c>
      <c r="B591" s="253" t="s">
        <v>3732</v>
      </c>
      <c r="C591" s="253" t="s">
        <v>14466</v>
      </c>
      <c r="D591" s="253" t="s">
        <v>1839</v>
      </c>
      <c r="E591" s="253" t="s">
        <v>1353</v>
      </c>
      <c r="F591" s="253" t="s">
        <v>14526</v>
      </c>
      <c r="G591" s="253" t="s">
        <v>1795</v>
      </c>
      <c r="H591" s="253" t="s">
        <v>1614</v>
      </c>
      <c r="I591" s="253" t="s">
        <v>15077</v>
      </c>
      <c r="J591" s="253" t="s">
        <v>13897</v>
      </c>
      <c r="K591" s="253" t="s">
        <v>15064</v>
      </c>
      <c r="L591" s="188"/>
      <c r="M591" s="253"/>
      <c r="N591" s="188"/>
      <c r="O591" s="188"/>
      <c r="P591" s="188"/>
      <c r="Q591" s="189"/>
      <c r="R591" s="254">
        <v>3.1094400000000011</v>
      </c>
      <c r="S591" s="254">
        <v>0</v>
      </c>
      <c r="T591" s="254"/>
      <c r="U591" s="209"/>
    </row>
    <row r="592" spans="1:21" x14ac:dyDescent="0.25">
      <c r="A592" s="207" t="s">
        <v>644</v>
      </c>
      <c r="B592" s="253" t="s">
        <v>3732</v>
      </c>
      <c r="C592" s="253" t="s">
        <v>14466</v>
      </c>
      <c r="D592" s="253" t="s">
        <v>1839</v>
      </c>
      <c r="E592" s="253" t="s">
        <v>1353</v>
      </c>
      <c r="F592" s="253" t="s">
        <v>14526</v>
      </c>
      <c r="G592" s="253" t="s">
        <v>1796</v>
      </c>
      <c r="H592" s="253" t="s">
        <v>1614</v>
      </c>
      <c r="I592" s="253" t="s">
        <v>15077</v>
      </c>
      <c r="J592" s="253" t="s">
        <v>13897</v>
      </c>
      <c r="K592" s="253" t="s">
        <v>15064</v>
      </c>
      <c r="L592" s="188"/>
      <c r="M592" s="253"/>
      <c r="N592" s="188"/>
      <c r="O592" s="188"/>
      <c r="P592" s="188"/>
      <c r="Q592" s="189"/>
      <c r="R592" s="254">
        <v>13.187999999999999</v>
      </c>
      <c r="S592" s="254">
        <v>0</v>
      </c>
      <c r="T592" s="254"/>
      <c r="U592" s="209"/>
    </row>
    <row r="593" spans="1:21" x14ac:dyDescent="0.25">
      <c r="A593" s="207" t="s">
        <v>645</v>
      </c>
      <c r="B593" s="253" t="s">
        <v>3732</v>
      </c>
      <c r="C593" s="253" t="s">
        <v>14466</v>
      </c>
      <c r="D593" s="253" t="s">
        <v>1839</v>
      </c>
      <c r="E593" s="253" t="s">
        <v>1353</v>
      </c>
      <c r="F593" s="253" t="s">
        <v>14526</v>
      </c>
      <c r="G593" s="253" t="s">
        <v>1783</v>
      </c>
      <c r="H593" s="253" t="s">
        <v>1614</v>
      </c>
      <c r="I593" s="253" t="s">
        <v>15077</v>
      </c>
      <c r="J593" s="253" t="s">
        <v>13897</v>
      </c>
      <c r="K593" s="253" t="s">
        <v>15064</v>
      </c>
      <c r="L593" s="188"/>
      <c r="M593" s="253"/>
      <c r="N593" s="188"/>
      <c r="O593" s="188"/>
      <c r="P593" s="188"/>
      <c r="Q593" s="189"/>
      <c r="R593" s="254">
        <v>0</v>
      </c>
      <c r="S593" s="254">
        <v>0</v>
      </c>
      <c r="T593" s="254"/>
      <c r="U593" s="209"/>
    </row>
    <row r="594" spans="1:21" x14ac:dyDescent="0.25">
      <c r="A594" s="207" t="s">
        <v>646</v>
      </c>
      <c r="B594" s="253" t="s">
        <v>3732</v>
      </c>
      <c r="C594" s="253" t="s">
        <v>14466</v>
      </c>
      <c r="D594" s="253" t="s">
        <v>1839</v>
      </c>
      <c r="E594" s="253" t="s">
        <v>1353</v>
      </c>
      <c r="F594" s="253" t="s">
        <v>14526</v>
      </c>
      <c r="G594" s="253" t="s">
        <v>1792</v>
      </c>
      <c r="H594" s="253" t="s">
        <v>1614</v>
      </c>
      <c r="I594" s="253" t="s">
        <v>15077</v>
      </c>
      <c r="J594" s="253" t="s">
        <v>13897</v>
      </c>
      <c r="K594" s="253" t="s">
        <v>15064</v>
      </c>
      <c r="L594" s="188"/>
      <c r="M594" s="253"/>
      <c r="N594" s="188"/>
      <c r="O594" s="188"/>
      <c r="P594" s="188"/>
      <c r="Q594" s="189"/>
      <c r="R594" s="254">
        <v>14.735279999999999</v>
      </c>
      <c r="S594" s="254">
        <v>0</v>
      </c>
      <c r="T594" s="254"/>
      <c r="U594" s="209"/>
    </row>
    <row r="595" spans="1:21" x14ac:dyDescent="0.25">
      <c r="A595" s="207" t="s">
        <v>647</v>
      </c>
      <c r="B595" s="253" t="s">
        <v>3732</v>
      </c>
      <c r="C595" s="253" t="s">
        <v>14466</v>
      </c>
      <c r="D595" s="253" t="s">
        <v>1839</v>
      </c>
      <c r="E595" s="253" t="s">
        <v>1353</v>
      </c>
      <c r="F595" s="253" t="s">
        <v>14526</v>
      </c>
      <c r="G595" s="253" t="s">
        <v>1784</v>
      </c>
      <c r="H595" s="253" t="s">
        <v>1614</v>
      </c>
      <c r="I595" s="253" t="s">
        <v>15077</v>
      </c>
      <c r="J595" s="253" t="s">
        <v>13897</v>
      </c>
      <c r="K595" s="253" t="s">
        <v>15064</v>
      </c>
      <c r="L595" s="188"/>
      <c r="M595" s="253"/>
      <c r="N595" s="188"/>
      <c r="O595" s="188"/>
      <c r="P595" s="188"/>
      <c r="Q595" s="189"/>
      <c r="R595" s="254">
        <v>12.929399999999996</v>
      </c>
      <c r="S595" s="254">
        <v>0</v>
      </c>
      <c r="T595" s="254"/>
      <c r="U595" s="209"/>
    </row>
    <row r="596" spans="1:21" x14ac:dyDescent="0.25">
      <c r="A596" s="207" t="s">
        <v>648</v>
      </c>
      <c r="B596" s="253" t="s">
        <v>3732</v>
      </c>
      <c r="C596" s="253" t="s">
        <v>14466</v>
      </c>
      <c r="D596" s="253" t="s">
        <v>1839</v>
      </c>
      <c r="E596" s="253" t="s">
        <v>1353</v>
      </c>
      <c r="F596" s="253" t="s">
        <v>14526</v>
      </c>
      <c r="G596" s="253" t="s">
        <v>1785</v>
      </c>
      <c r="H596" s="253" t="s">
        <v>1614</v>
      </c>
      <c r="I596" s="253" t="s">
        <v>15077</v>
      </c>
      <c r="J596" s="253" t="s">
        <v>13897</v>
      </c>
      <c r="K596" s="253" t="s">
        <v>15064</v>
      </c>
      <c r="L596" s="188"/>
      <c r="M596" s="253"/>
      <c r="N596" s="188"/>
      <c r="O596" s="188"/>
      <c r="P596" s="188"/>
      <c r="Q596" s="189"/>
      <c r="R596" s="254">
        <v>7.5973200000000016</v>
      </c>
      <c r="S596" s="254">
        <v>0</v>
      </c>
      <c r="T596" s="254"/>
      <c r="U596" s="209"/>
    </row>
    <row r="597" spans="1:21" x14ac:dyDescent="0.25">
      <c r="A597" s="207" t="s">
        <v>649</v>
      </c>
      <c r="B597" s="253" t="s">
        <v>5252</v>
      </c>
      <c r="C597" s="253" t="s">
        <v>2393</v>
      </c>
      <c r="D597" s="253" t="s">
        <v>1839</v>
      </c>
      <c r="E597" s="253" t="s">
        <v>2394</v>
      </c>
      <c r="F597" s="253" t="s">
        <v>1399</v>
      </c>
      <c r="G597" s="253" t="s">
        <v>1787</v>
      </c>
      <c r="H597" s="253" t="s">
        <v>1615</v>
      </c>
      <c r="I597" s="253" t="s">
        <v>15077</v>
      </c>
      <c r="J597" s="253" t="s">
        <v>13897</v>
      </c>
      <c r="K597" s="253" t="s">
        <v>15064</v>
      </c>
      <c r="L597" s="188"/>
      <c r="M597" s="253"/>
      <c r="N597" s="188"/>
      <c r="O597" s="188"/>
      <c r="P597" s="188"/>
      <c r="Q597" s="189"/>
      <c r="R597" s="254">
        <v>8.5988400000000045</v>
      </c>
      <c r="S597" s="254">
        <v>0</v>
      </c>
      <c r="T597" s="254"/>
      <c r="U597" s="209"/>
    </row>
    <row r="598" spans="1:21" x14ac:dyDescent="0.25">
      <c r="A598" s="207" t="s">
        <v>650</v>
      </c>
      <c r="B598" s="253" t="s">
        <v>5252</v>
      </c>
      <c r="C598" s="253" t="s">
        <v>2393</v>
      </c>
      <c r="D598" s="253" t="s">
        <v>1839</v>
      </c>
      <c r="E598" s="253" t="s">
        <v>2394</v>
      </c>
      <c r="F598" s="253" t="s">
        <v>1399</v>
      </c>
      <c r="G598" s="253" t="s">
        <v>1788</v>
      </c>
      <c r="H598" s="253" t="s">
        <v>1615</v>
      </c>
      <c r="I598" s="253" t="s">
        <v>15077</v>
      </c>
      <c r="J598" s="253" t="s">
        <v>13897</v>
      </c>
      <c r="K598" s="253" t="s">
        <v>15064</v>
      </c>
      <c r="L598" s="188"/>
      <c r="M598" s="253"/>
      <c r="N598" s="188"/>
      <c r="O598" s="188"/>
      <c r="P598" s="188"/>
      <c r="Q598" s="189"/>
      <c r="R598" s="254">
        <v>11.515559999999997</v>
      </c>
      <c r="S598" s="254">
        <v>0</v>
      </c>
      <c r="T598" s="254"/>
      <c r="U598" s="209"/>
    </row>
    <row r="599" spans="1:21" ht="31.5" x14ac:dyDescent="0.25">
      <c r="A599" s="207" t="s">
        <v>651</v>
      </c>
      <c r="B599" s="253" t="s">
        <v>5252</v>
      </c>
      <c r="C599" s="253" t="s">
        <v>1373</v>
      </c>
      <c r="D599" s="253" t="s">
        <v>1839</v>
      </c>
      <c r="E599" s="253" t="s">
        <v>2395</v>
      </c>
      <c r="F599" s="253" t="s">
        <v>14857</v>
      </c>
      <c r="G599" s="253" t="s">
        <v>1795</v>
      </c>
      <c r="H599" s="253" t="s">
        <v>1616</v>
      </c>
      <c r="I599" s="253" t="s">
        <v>15077</v>
      </c>
      <c r="J599" s="253" t="s">
        <v>13897</v>
      </c>
      <c r="K599" s="253" t="s">
        <v>15064</v>
      </c>
      <c r="L599" s="188"/>
      <c r="M599" s="253"/>
      <c r="N599" s="188"/>
      <c r="O599" s="188"/>
      <c r="P599" s="188"/>
      <c r="Q599" s="189"/>
      <c r="R599" s="254">
        <v>13.827999999999999</v>
      </c>
      <c r="S599" s="254">
        <v>0</v>
      </c>
      <c r="T599" s="254"/>
      <c r="U599" s="209"/>
    </row>
    <row r="600" spans="1:21" ht="31.5" x14ac:dyDescent="0.25">
      <c r="A600" s="207" t="s">
        <v>652</v>
      </c>
      <c r="B600" s="253" t="s">
        <v>5252</v>
      </c>
      <c r="C600" s="253" t="s">
        <v>1373</v>
      </c>
      <c r="D600" s="253" t="s">
        <v>1839</v>
      </c>
      <c r="E600" s="253" t="s">
        <v>2395</v>
      </c>
      <c r="F600" s="253" t="s">
        <v>14857</v>
      </c>
      <c r="G600" s="253" t="s">
        <v>1783</v>
      </c>
      <c r="H600" s="253" t="s">
        <v>1616</v>
      </c>
      <c r="I600" s="253" t="s">
        <v>15077</v>
      </c>
      <c r="J600" s="253" t="s">
        <v>13897</v>
      </c>
      <c r="K600" s="253" t="s">
        <v>15064</v>
      </c>
      <c r="L600" s="188"/>
      <c r="M600" s="253"/>
      <c r="N600" s="188"/>
      <c r="O600" s="188"/>
      <c r="P600" s="188"/>
      <c r="Q600" s="189"/>
      <c r="R600" s="254">
        <v>8.6560000000000006</v>
      </c>
      <c r="S600" s="254">
        <v>0</v>
      </c>
      <c r="T600" s="254"/>
      <c r="U600" s="209"/>
    </row>
    <row r="601" spans="1:21" ht="31.5" x14ac:dyDescent="0.25">
      <c r="A601" s="207" t="s">
        <v>653</v>
      </c>
      <c r="B601" s="253" t="s">
        <v>5252</v>
      </c>
      <c r="C601" s="253" t="s">
        <v>2393</v>
      </c>
      <c r="D601" s="253" t="s">
        <v>1839</v>
      </c>
      <c r="E601" s="253" t="s">
        <v>2393</v>
      </c>
      <c r="F601" s="253" t="s">
        <v>14878</v>
      </c>
      <c r="G601" s="253" t="s">
        <v>1787</v>
      </c>
      <c r="H601" s="253" t="s">
        <v>1617</v>
      </c>
      <c r="I601" s="253" t="s">
        <v>15077</v>
      </c>
      <c r="J601" s="253" t="s">
        <v>13897</v>
      </c>
      <c r="K601" s="253" t="s">
        <v>15064</v>
      </c>
      <c r="L601" s="188"/>
      <c r="M601" s="253"/>
      <c r="N601" s="188"/>
      <c r="O601" s="188"/>
      <c r="P601" s="188"/>
      <c r="Q601" s="189"/>
      <c r="R601" s="254">
        <v>1.7639200000000006</v>
      </c>
      <c r="S601" s="254">
        <v>0</v>
      </c>
      <c r="T601" s="254"/>
      <c r="U601" s="209"/>
    </row>
    <row r="602" spans="1:21" ht="31.5" x14ac:dyDescent="0.25">
      <c r="A602" s="207" t="s">
        <v>654</v>
      </c>
      <c r="B602" s="253" t="s">
        <v>5252</v>
      </c>
      <c r="C602" s="253" t="s">
        <v>2393</v>
      </c>
      <c r="D602" s="253" t="s">
        <v>1839</v>
      </c>
      <c r="E602" s="253" t="s">
        <v>2393</v>
      </c>
      <c r="F602" s="253" t="s">
        <v>14878</v>
      </c>
      <c r="G602" s="253" t="s">
        <v>1788</v>
      </c>
      <c r="H602" s="253" t="s">
        <v>1617</v>
      </c>
      <c r="I602" s="253" t="s">
        <v>15077</v>
      </c>
      <c r="J602" s="253" t="s">
        <v>13897</v>
      </c>
      <c r="K602" s="253" t="s">
        <v>15064</v>
      </c>
      <c r="L602" s="188"/>
      <c r="M602" s="253"/>
      <c r="N602" s="188"/>
      <c r="O602" s="188"/>
      <c r="P602" s="188"/>
      <c r="Q602" s="189"/>
      <c r="R602" s="254">
        <v>1.0153999999999996</v>
      </c>
      <c r="S602" s="254">
        <v>0</v>
      </c>
      <c r="T602" s="254"/>
      <c r="U602" s="209"/>
    </row>
    <row r="603" spans="1:21" x14ac:dyDescent="0.25">
      <c r="A603" s="207" t="s">
        <v>655</v>
      </c>
      <c r="B603" s="253" t="s">
        <v>3732</v>
      </c>
      <c r="C603" s="253" t="s">
        <v>14466</v>
      </c>
      <c r="D603" s="253" t="s">
        <v>1839</v>
      </c>
      <c r="E603" s="253" t="s">
        <v>4648</v>
      </c>
      <c r="F603" s="253" t="s">
        <v>14467</v>
      </c>
      <c r="G603" s="253" t="s">
        <v>1795</v>
      </c>
      <c r="H603" s="253" t="s">
        <v>1618</v>
      </c>
      <c r="I603" s="253" t="s">
        <v>15077</v>
      </c>
      <c r="J603" s="253" t="s">
        <v>13897</v>
      </c>
      <c r="K603" s="253" t="s">
        <v>15064</v>
      </c>
      <c r="L603" s="188"/>
      <c r="M603" s="253"/>
      <c r="N603" s="188"/>
      <c r="O603" s="188"/>
      <c r="P603" s="188"/>
      <c r="Q603" s="189"/>
      <c r="R603" s="254">
        <v>11.866400000000004</v>
      </c>
      <c r="S603" s="254">
        <v>0</v>
      </c>
      <c r="T603" s="254"/>
      <c r="U603" s="209"/>
    </row>
    <row r="604" spans="1:21" x14ac:dyDescent="0.25">
      <c r="A604" s="207" t="s">
        <v>656</v>
      </c>
      <c r="B604" s="253" t="s">
        <v>3732</v>
      </c>
      <c r="C604" s="253" t="s">
        <v>14466</v>
      </c>
      <c r="D604" s="253" t="s">
        <v>1839</v>
      </c>
      <c r="E604" s="253" t="s">
        <v>4648</v>
      </c>
      <c r="F604" s="253" t="s">
        <v>14467</v>
      </c>
      <c r="G604" s="253" t="s">
        <v>1796</v>
      </c>
      <c r="H604" s="253" t="s">
        <v>1618</v>
      </c>
      <c r="I604" s="253" t="s">
        <v>15077</v>
      </c>
      <c r="J604" s="253" t="s">
        <v>13897</v>
      </c>
      <c r="K604" s="253" t="s">
        <v>15064</v>
      </c>
      <c r="L604" s="188"/>
      <c r="M604" s="253"/>
      <c r="N604" s="188"/>
      <c r="O604" s="188"/>
      <c r="P604" s="188"/>
      <c r="Q604" s="189"/>
      <c r="R604" s="254">
        <v>7.8464</v>
      </c>
      <c r="S604" s="254">
        <v>0</v>
      </c>
      <c r="T604" s="254"/>
      <c r="U604" s="209"/>
    </row>
    <row r="605" spans="1:21" x14ac:dyDescent="0.25">
      <c r="A605" s="207" t="s">
        <v>657</v>
      </c>
      <c r="B605" s="253" t="s">
        <v>3732</v>
      </c>
      <c r="C605" s="253" t="s">
        <v>14466</v>
      </c>
      <c r="D605" s="253" t="s">
        <v>1839</v>
      </c>
      <c r="E605" s="253" t="s">
        <v>4648</v>
      </c>
      <c r="F605" s="253" t="s">
        <v>14467</v>
      </c>
      <c r="G605" s="253" t="s">
        <v>1797</v>
      </c>
      <c r="H605" s="253" t="s">
        <v>1618</v>
      </c>
      <c r="I605" s="253" t="s">
        <v>15077</v>
      </c>
      <c r="J605" s="253" t="s">
        <v>13897</v>
      </c>
      <c r="K605" s="253" t="s">
        <v>15064</v>
      </c>
      <c r="L605" s="188"/>
      <c r="M605" s="253"/>
      <c r="N605" s="188"/>
      <c r="O605" s="188"/>
      <c r="P605" s="188"/>
      <c r="Q605" s="189"/>
      <c r="R605" s="254">
        <v>8.2706000000000017</v>
      </c>
      <c r="S605" s="254">
        <v>0</v>
      </c>
      <c r="T605" s="254"/>
      <c r="U605" s="209"/>
    </row>
    <row r="606" spans="1:21" x14ac:dyDescent="0.25">
      <c r="A606" s="207" t="s">
        <v>658</v>
      </c>
      <c r="B606" s="253" t="s">
        <v>2401</v>
      </c>
      <c r="C606" s="253" t="s">
        <v>14338</v>
      </c>
      <c r="D606" s="253" t="s">
        <v>1839</v>
      </c>
      <c r="E606" s="253" t="s">
        <v>14410</v>
      </c>
      <c r="F606" s="253" t="s">
        <v>14411</v>
      </c>
      <c r="G606" s="253" t="s">
        <v>1795</v>
      </c>
      <c r="H606" s="253" t="s">
        <v>1619</v>
      </c>
      <c r="I606" s="253" t="s">
        <v>15077</v>
      </c>
      <c r="J606" s="253" t="s">
        <v>13897</v>
      </c>
      <c r="K606" s="253" t="s">
        <v>15064</v>
      </c>
      <c r="L606" s="188"/>
      <c r="M606" s="253"/>
      <c r="N606" s="188"/>
      <c r="O606" s="188"/>
      <c r="P606" s="188"/>
      <c r="Q606" s="189"/>
      <c r="R606" s="254">
        <v>1.0189999999999999</v>
      </c>
      <c r="S606" s="254">
        <v>0</v>
      </c>
      <c r="T606" s="254"/>
      <c r="U606" s="209"/>
    </row>
    <row r="607" spans="1:21" x14ac:dyDescent="0.25">
      <c r="A607" s="207" t="s">
        <v>659</v>
      </c>
      <c r="B607" s="253" t="s">
        <v>2401</v>
      </c>
      <c r="C607" s="253" t="s">
        <v>14338</v>
      </c>
      <c r="D607" s="253" t="s">
        <v>1839</v>
      </c>
      <c r="E607" s="253" t="s">
        <v>14410</v>
      </c>
      <c r="F607" s="253" t="s">
        <v>14411</v>
      </c>
      <c r="G607" s="253" t="s">
        <v>1797</v>
      </c>
      <c r="H607" s="253" t="s">
        <v>1619</v>
      </c>
      <c r="I607" s="253" t="s">
        <v>15077</v>
      </c>
      <c r="J607" s="253" t="s">
        <v>13897</v>
      </c>
      <c r="K607" s="253" t="s">
        <v>15064</v>
      </c>
      <c r="L607" s="188"/>
      <c r="M607" s="253"/>
      <c r="N607" s="188"/>
      <c r="O607" s="188"/>
      <c r="P607" s="188"/>
      <c r="Q607" s="189"/>
      <c r="R607" s="254">
        <v>0.20100000000000001</v>
      </c>
      <c r="S607" s="254">
        <v>0</v>
      </c>
      <c r="T607" s="254"/>
      <c r="U607" s="210"/>
    </row>
    <row r="608" spans="1:21" x14ac:dyDescent="0.25">
      <c r="A608" s="207" t="s">
        <v>660</v>
      </c>
      <c r="B608" s="253" t="s">
        <v>2401</v>
      </c>
      <c r="C608" s="253" t="s">
        <v>14338</v>
      </c>
      <c r="D608" s="253" t="s">
        <v>1840</v>
      </c>
      <c r="E608" s="253" t="s">
        <v>14347</v>
      </c>
      <c r="F608" s="253" t="s">
        <v>14360</v>
      </c>
      <c r="G608" s="253" t="s">
        <v>1787</v>
      </c>
      <c r="H608" s="253" t="s">
        <v>1620</v>
      </c>
      <c r="I608" s="253" t="s">
        <v>15077</v>
      </c>
      <c r="J608" s="253" t="s">
        <v>13897</v>
      </c>
      <c r="K608" s="253" t="s">
        <v>15064</v>
      </c>
      <c r="L608" s="188"/>
      <c r="M608" s="253"/>
      <c r="N608" s="188"/>
      <c r="O608" s="188"/>
      <c r="P608" s="188"/>
      <c r="Q608" s="189"/>
      <c r="R608" s="254">
        <v>7.2480000000000002</v>
      </c>
      <c r="S608" s="254">
        <v>0</v>
      </c>
      <c r="T608" s="254"/>
      <c r="U608" s="209"/>
    </row>
    <row r="609" spans="1:21" x14ac:dyDescent="0.25">
      <c r="A609" s="207" t="s">
        <v>661</v>
      </c>
      <c r="B609" s="253" t="s">
        <v>2401</v>
      </c>
      <c r="C609" s="253" t="s">
        <v>14338</v>
      </c>
      <c r="D609" s="253" t="s">
        <v>1840</v>
      </c>
      <c r="E609" s="253" t="s">
        <v>14347</v>
      </c>
      <c r="F609" s="253" t="s">
        <v>14360</v>
      </c>
      <c r="G609" s="253" t="s">
        <v>1802</v>
      </c>
      <c r="H609" s="253" t="s">
        <v>1620</v>
      </c>
      <c r="I609" s="253" t="s">
        <v>15077</v>
      </c>
      <c r="J609" s="253" t="s">
        <v>13897</v>
      </c>
      <c r="K609" s="253" t="s">
        <v>15064</v>
      </c>
      <c r="L609" s="188"/>
      <c r="M609" s="253"/>
      <c r="N609" s="188"/>
      <c r="O609" s="188"/>
      <c r="P609" s="188"/>
      <c r="Q609" s="189"/>
      <c r="R609" s="254">
        <v>12.475</v>
      </c>
      <c r="S609" s="254">
        <v>0</v>
      </c>
      <c r="T609" s="254"/>
      <c r="U609" s="209"/>
    </row>
    <row r="610" spans="1:21" ht="31.5" x14ac:dyDescent="0.25">
      <c r="A610" s="207" t="s">
        <v>662</v>
      </c>
      <c r="B610" s="253" t="s">
        <v>5252</v>
      </c>
      <c r="C610" s="253" t="s">
        <v>1373</v>
      </c>
      <c r="D610" s="253" t="s">
        <v>1839</v>
      </c>
      <c r="E610" s="253" t="s">
        <v>2395</v>
      </c>
      <c r="F610" s="253" t="s">
        <v>14789</v>
      </c>
      <c r="G610" s="253" t="s">
        <v>1787</v>
      </c>
      <c r="H610" s="253" t="s">
        <v>1621</v>
      </c>
      <c r="I610" s="253" t="s">
        <v>15077</v>
      </c>
      <c r="J610" s="253" t="s">
        <v>13897</v>
      </c>
      <c r="K610" s="253" t="s">
        <v>15064</v>
      </c>
      <c r="L610" s="188"/>
      <c r="M610" s="253"/>
      <c r="N610" s="188"/>
      <c r="O610" s="188"/>
      <c r="P610" s="188"/>
      <c r="Q610" s="189"/>
      <c r="R610" s="254">
        <v>9.48264</v>
      </c>
      <c r="S610" s="254">
        <v>0</v>
      </c>
      <c r="T610" s="254"/>
      <c r="U610" s="209"/>
    </row>
    <row r="611" spans="1:21" ht="31.5" x14ac:dyDescent="0.25">
      <c r="A611" s="207" t="s">
        <v>663</v>
      </c>
      <c r="B611" s="253" t="s">
        <v>5252</v>
      </c>
      <c r="C611" s="253" t="s">
        <v>1373</v>
      </c>
      <c r="D611" s="253" t="s">
        <v>1839</v>
      </c>
      <c r="E611" s="253" t="s">
        <v>2395</v>
      </c>
      <c r="F611" s="253" t="s">
        <v>14789</v>
      </c>
      <c r="G611" s="253" t="s">
        <v>1788</v>
      </c>
      <c r="H611" s="253" t="s">
        <v>1621</v>
      </c>
      <c r="I611" s="253" t="s">
        <v>15077</v>
      </c>
      <c r="J611" s="253" t="s">
        <v>13897</v>
      </c>
      <c r="K611" s="253" t="s">
        <v>15064</v>
      </c>
      <c r="L611" s="188"/>
      <c r="M611" s="253"/>
      <c r="N611" s="188"/>
      <c r="O611" s="188"/>
      <c r="P611" s="188"/>
      <c r="Q611" s="189"/>
      <c r="R611" s="254">
        <v>7.2290400000000004</v>
      </c>
      <c r="S611" s="254">
        <v>0</v>
      </c>
      <c r="T611" s="254"/>
      <c r="U611" s="209"/>
    </row>
    <row r="612" spans="1:21" x14ac:dyDescent="0.25">
      <c r="A612" s="207" t="s">
        <v>664</v>
      </c>
      <c r="B612" s="253" t="s">
        <v>3732</v>
      </c>
      <c r="C612" s="253" t="s">
        <v>14503</v>
      </c>
      <c r="D612" s="253" t="s">
        <v>1839</v>
      </c>
      <c r="E612" s="253" t="s">
        <v>14515</v>
      </c>
      <c r="F612" s="253" t="s">
        <v>14633</v>
      </c>
      <c r="G612" s="253" t="s">
        <v>1791</v>
      </c>
      <c r="H612" s="253" t="s">
        <v>1622</v>
      </c>
      <c r="I612" s="253" t="s">
        <v>15077</v>
      </c>
      <c r="J612" s="253" t="s">
        <v>13897</v>
      </c>
      <c r="K612" s="253" t="s">
        <v>15064</v>
      </c>
      <c r="L612" s="188"/>
      <c r="M612" s="253"/>
      <c r="N612" s="188"/>
      <c r="O612" s="188"/>
      <c r="P612" s="188"/>
      <c r="Q612" s="189"/>
      <c r="R612" s="254">
        <v>18.097079999999995</v>
      </c>
      <c r="S612" s="254">
        <v>0</v>
      </c>
      <c r="T612" s="254"/>
      <c r="U612" s="209"/>
    </row>
    <row r="613" spans="1:21" x14ac:dyDescent="0.25">
      <c r="A613" s="207" t="s">
        <v>665</v>
      </c>
      <c r="B613" s="253" t="s">
        <v>3732</v>
      </c>
      <c r="C613" s="253" t="s">
        <v>14503</v>
      </c>
      <c r="D613" s="253" t="s">
        <v>1839</v>
      </c>
      <c r="E613" s="253" t="s">
        <v>14515</v>
      </c>
      <c r="F613" s="253" t="s">
        <v>14633</v>
      </c>
      <c r="G613" s="253" t="s">
        <v>1802</v>
      </c>
      <c r="H613" s="253" t="s">
        <v>1622</v>
      </c>
      <c r="I613" s="253" t="s">
        <v>15077</v>
      </c>
      <c r="J613" s="253" t="s">
        <v>13897</v>
      </c>
      <c r="K613" s="253" t="s">
        <v>15064</v>
      </c>
      <c r="L613" s="188"/>
      <c r="M613" s="253"/>
      <c r="N613" s="188"/>
      <c r="O613" s="188"/>
      <c r="P613" s="188"/>
      <c r="Q613" s="189"/>
      <c r="R613" s="254">
        <v>20.741599999999991</v>
      </c>
      <c r="S613" s="254">
        <v>0</v>
      </c>
      <c r="T613" s="254"/>
      <c r="U613" s="209"/>
    </row>
    <row r="614" spans="1:21" x14ac:dyDescent="0.25">
      <c r="A614" s="207" t="s">
        <v>666</v>
      </c>
      <c r="B614" s="253" t="s">
        <v>3732</v>
      </c>
      <c r="C614" s="253" t="s">
        <v>14466</v>
      </c>
      <c r="D614" s="253" t="s">
        <v>1839</v>
      </c>
      <c r="E614" s="253" t="s">
        <v>4648</v>
      </c>
      <c r="F614" s="253" t="s">
        <v>14489</v>
      </c>
      <c r="G614" s="253" t="s">
        <v>1782</v>
      </c>
      <c r="H614" s="253" t="s">
        <v>1623</v>
      </c>
      <c r="I614" s="253" t="s">
        <v>15077</v>
      </c>
      <c r="J614" s="253" t="s">
        <v>13897</v>
      </c>
      <c r="K614" s="253" t="s">
        <v>15064</v>
      </c>
      <c r="L614" s="188"/>
      <c r="M614" s="253"/>
      <c r="N614" s="188"/>
      <c r="O614" s="188"/>
      <c r="P614" s="188"/>
      <c r="Q614" s="189"/>
      <c r="R614" s="254">
        <v>2.1524400000000004</v>
      </c>
      <c r="S614" s="254">
        <v>0</v>
      </c>
      <c r="T614" s="254"/>
      <c r="U614" s="209"/>
    </row>
    <row r="615" spans="1:21" x14ac:dyDescent="0.25">
      <c r="A615" s="207" t="s">
        <v>667</v>
      </c>
      <c r="B615" s="253" t="s">
        <v>2401</v>
      </c>
      <c r="C615" s="253" t="s">
        <v>14205</v>
      </c>
      <c r="D615" s="253" t="s">
        <v>1839</v>
      </c>
      <c r="E615" s="253" t="s">
        <v>14239</v>
      </c>
      <c r="F615" s="253" t="s">
        <v>14328</v>
      </c>
      <c r="G615" s="253" t="s">
        <v>1782</v>
      </c>
      <c r="H615" s="253" t="s">
        <v>1624</v>
      </c>
      <c r="I615" s="253" t="s">
        <v>15077</v>
      </c>
      <c r="J615" s="253" t="s">
        <v>13897</v>
      </c>
      <c r="K615" s="253" t="s">
        <v>15064</v>
      </c>
      <c r="L615" s="188"/>
      <c r="M615" s="253"/>
      <c r="N615" s="188"/>
      <c r="O615" s="188"/>
      <c r="P615" s="188"/>
      <c r="Q615" s="189"/>
      <c r="R615" s="254">
        <v>14.132040000000005</v>
      </c>
      <c r="S615" s="254">
        <v>0</v>
      </c>
      <c r="T615" s="254"/>
      <c r="U615" s="209"/>
    </row>
    <row r="616" spans="1:21" x14ac:dyDescent="0.25">
      <c r="A616" s="207" t="s">
        <v>668</v>
      </c>
      <c r="B616" s="253" t="s">
        <v>2401</v>
      </c>
      <c r="C616" s="253" t="s">
        <v>14205</v>
      </c>
      <c r="D616" s="253" t="s">
        <v>1839</v>
      </c>
      <c r="E616" s="253" t="s">
        <v>14239</v>
      </c>
      <c r="F616" s="253" t="s">
        <v>14328</v>
      </c>
      <c r="G616" s="253" t="s">
        <v>1782</v>
      </c>
      <c r="H616" s="253" t="s">
        <v>1624</v>
      </c>
      <c r="I616" s="253" t="s">
        <v>15077</v>
      </c>
      <c r="J616" s="253" t="s">
        <v>13897</v>
      </c>
      <c r="K616" s="253" t="s">
        <v>15064</v>
      </c>
      <c r="L616" s="188"/>
      <c r="M616" s="253"/>
      <c r="N616" s="188"/>
      <c r="O616" s="188"/>
      <c r="P616" s="188"/>
      <c r="Q616" s="189"/>
      <c r="R616" s="254">
        <v>0</v>
      </c>
      <c r="S616" s="254">
        <v>0</v>
      </c>
      <c r="T616" s="254"/>
      <c r="U616" s="210"/>
    </row>
    <row r="617" spans="1:21" x14ac:dyDescent="0.25">
      <c r="A617" s="207" t="s">
        <v>669</v>
      </c>
      <c r="B617" s="253" t="s">
        <v>2401</v>
      </c>
      <c r="C617" s="253" t="s">
        <v>14205</v>
      </c>
      <c r="D617" s="253" t="s">
        <v>1839</v>
      </c>
      <c r="E617" s="253" t="s">
        <v>14239</v>
      </c>
      <c r="F617" s="253" t="s">
        <v>14328</v>
      </c>
      <c r="G617" s="253" t="s">
        <v>1783</v>
      </c>
      <c r="H617" s="253" t="s">
        <v>1624</v>
      </c>
      <c r="I617" s="253" t="s">
        <v>15077</v>
      </c>
      <c r="J617" s="253" t="s">
        <v>13897</v>
      </c>
      <c r="K617" s="253" t="s">
        <v>15064</v>
      </c>
      <c r="L617" s="188"/>
      <c r="M617" s="253"/>
      <c r="N617" s="188"/>
      <c r="O617" s="188"/>
      <c r="P617" s="188"/>
      <c r="Q617" s="189"/>
      <c r="R617" s="254">
        <v>6.8176799999999957</v>
      </c>
      <c r="S617" s="254">
        <v>0</v>
      </c>
      <c r="T617" s="254"/>
      <c r="U617" s="209"/>
    </row>
    <row r="618" spans="1:21" x14ac:dyDescent="0.25">
      <c r="A618" s="207" t="s">
        <v>670</v>
      </c>
      <c r="B618" s="253" t="s">
        <v>3732</v>
      </c>
      <c r="C618" s="253" t="s">
        <v>14503</v>
      </c>
      <c r="D618" s="253" t="s">
        <v>1839</v>
      </c>
      <c r="E618" s="253" t="s">
        <v>14515</v>
      </c>
      <c r="F618" s="253" t="s">
        <v>14516</v>
      </c>
      <c r="G618" s="253" t="s">
        <v>1795</v>
      </c>
      <c r="H618" s="253" t="s">
        <v>1625</v>
      </c>
      <c r="I618" s="253" t="s">
        <v>15077</v>
      </c>
      <c r="J618" s="253" t="s">
        <v>13897</v>
      </c>
      <c r="K618" s="253" t="s">
        <v>15064</v>
      </c>
      <c r="L618" s="188"/>
      <c r="M618" s="253"/>
      <c r="N618" s="188"/>
      <c r="O618" s="188"/>
      <c r="P618" s="188"/>
      <c r="Q618" s="189"/>
      <c r="R618" s="254">
        <v>4.4370000000000003</v>
      </c>
      <c r="S618" s="254">
        <v>0</v>
      </c>
      <c r="T618" s="254"/>
      <c r="U618" s="209"/>
    </row>
    <row r="619" spans="1:21" x14ac:dyDescent="0.25">
      <c r="A619" s="207" t="s">
        <v>671</v>
      </c>
      <c r="B619" s="253" t="s">
        <v>3732</v>
      </c>
      <c r="C619" s="253" t="s">
        <v>14503</v>
      </c>
      <c r="D619" s="253" t="s">
        <v>1839</v>
      </c>
      <c r="E619" s="253" t="s">
        <v>14515</v>
      </c>
      <c r="F619" s="253" t="s">
        <v>14516</v>
      </c>
      <c r="G619" s="253" t="s">
        <v>1783</v>
      </c>
      <c r="H619" s="253" t="s">
        <v>1625</v>
      </c>
      <c r="I619" s="253" t="s">
        <v>15077</v>
      </c>
      <c r="J619" s="253" t="s">
        <v>13897</v>
      </c>
      <c r="K619" s="253" t="s">
        <v>15064</v>
      </c>
      <c r="L619" s="188"/>
      <c r="M619" s="253"/>
      <c r="N619" s="188"/>
      <c r="O619" s="188"/>
      <c r="P619" s="188"/>
      <c r="Q619" s="189"/>
      <c r="R619" s="254">
        <v>6.9481112000000005</v>
      </c>
      <c r="S619" s="254">
        <v>0</v>
      </c>
      <c r="T619" s="254"/>
      <c r="U619" s="209"/>
    </row>
    <row r="620" spans="1:21" ht="31.5" x14ac:dyDescent="0.25">
      <c r="A620" s="207" t="s">
        <v>672</v>
      </c>
      <c r="B620" s="253" t="s">
        <v>5252</v>
      </c>
      <c r="C620" s="253" t="s">
        <v>1373</v>
      </c>
      <c r="D620" s="253" t="s">
        <v>1839</v>
      </c>
      <c r="E620" s="253" t="s">
        <v>1445</v>
      </c>
      <c r="F620" s="253" t="s">
        <v>1408</v>
      </c>
      <c r="G620" s="253" t="s">
        <v>1787</v>
      </c>
      <c r="H620" s="253" t="s">
        <v>1626</v>
      </c>
      <c r="I620" s="253" t="s">
        <v>15077</v>
      </c>
      <c r="J620" s="253" t="s">
        <v>13897</v>
      </c>
      <c r="K620" s="253" t="s">
        <v>15064</v>
      </c>
      <c r="L620" s="188"/>
      <c r="M620" s="253"/>
      <c r="N620" s="188"/>
      <c r="O620" s="188"/>
      <c r="P620" s="188"/>
      <c r="Q620" s="189"/>
      <c r="R620" s="254">
        <v>5.0179200000000002</v>
      </c>
      <c r="S620" s="254">
        <v>0</v>
      </c>
      <c r="T620" s="254"/>
      <c r="U620" s="209"/>
    </row>
    <row r="621" spans="1:21" ht="31.5" x14ac:dyDescent="0.25">
      <c r="A621" s="207" t="s">
        <v>673</v>
      </c>
      <c r="B621" s="253" t="s">
        <v>5252</v>
      </c>
      <c r="C621" s="253" t="s">
        <v>1373</v>
      </c>
      <c r="D621" s="253" t="s">
        <v>1839</v>
      </c>
      <c r="E621" s="253" t="s">
        <v>1445</v>
      </c>
      <c r="F621" s="253" t="s">
        <v>1408</v>
      </c>
      <c r="G621" s="253" t="s">
        <v>1788</v>
      </c>
      <c r="H621" s="253" t="s">
        <v>1626</v>
      </c>
      <c r="I621" s="253" t="s">
        <v>15077</v>
      </c>
      <c r="J621" s="253" t="s">
        <v>13897</v>
      </c>
      <c r="K621" s="253" t="s">
        <v>15064</v>
      </c>
      <c r="L621" s="188"/>
      <c r="M621" s="253"/>
      <c r="N621" s="188"/>
      <c r="O621" s="188"/>
      <c r="P621" s="188"/>
      <c r="Q621" s="189"/>
      <c r="R621" s="254">
        <v>3.2878200000000013</v>
      </c>
      <c r="S621" s="254">
        <v>0</v>
      </c>
      <c r="T621" s="254"/>
      <c r="U621" s="209"/>
    </row>
    <row r="622" spans="1:21" ht="31.5" x14ac:dyDescent="0.25">
      <c r="A622" s="207" t="s">
        <v>674</v>
      </c>
      <c r="B622" s="253" t="s">
        <v>5252</v>
      </c>
      <c r="C622" s="253" t="s">
        <v>1373</v>
      </c>
      <c r="D622" s="253" t="s">
        <v>1839</v>
      </c>
      <c r="E622" s="253" t="s">
        <v>1373</v>
      </c>
      <c r="F622" s="253" t="s">
        <v>14865</v>
      </c>
      <c r="G622" s="253" t="s">
        <v>1791</v>
      </c>
      <c r="H622" s="253" t="s">
        <v>1627</v>
      </c>
      <c r="I622" s="253" t="s">
        <v>15077</v>
      </c>
      <c r="J622" s="253" t="s">
        <v>13897</v>
      </c>
      <c r="K622" s="253" t="s">
        <v>15064</v>
      </c>
      <c r="L622" s="188"/>
      <c r="M622" s="253"/>
      <c r="N622" s="188"/>
      <c r="O622" s="188"/>
      <c r="P622" s="188"/>
      <c r="Q622" s="189"/>
      <c r="R622" s="254">
        <v>1.7816399999999977</v>
      </c>
      <c r="S622" s="254">
        <v>0</v>
      </c>
      <c r="T622" s="254"/>
      <c r="U622" s="209"/>
    </row>
    <row r="623" spans="1:21" ht="31.5" x14ac:dyDescent="0.25">
      <c r="A623" s="207" t="s">
        <v>675</v>
      </c>
      <c r="B623" s="253" t="s">
        <v>5252</v>
      </c>
      <c r="C623" s="253" t="s">
        <v>1373</v>
      </c>
      <c r="D623" s="253" t="s">
        <v>1839</v>
      </c>
      <c r="E623" s="253" t="s">
        <v>1373</v>
      </c>
      <c r="F623" s="253" t="s">
        <v>14865</v>
      </c>
      <c r="G623" s="253" t="s">
        <v>1802</v>
      </c>
      <c r="H623" s="253" t="s">
        <v>1627</v>
      </c>
      <c r="I623" s="253" t="s">
        <v>15077</v>
      </c>
      <c r="J623" s="253" t="s">
        <v>13897</v>
      </c>
      <c r="K623" s="253" t="s">
        <v>15064</v>
      </c>
      <c r="L623" s="188"/>
      <c r="M623" s="253"/>
      <c r="N623" s="188"/>
      <c r="O623" s="188"/>
      <c r="P623" s="188"/>
      <c r="Q623" s="189"/>
      <c r="R623" s="254">
        <v>1.9366199999999993</v>
      </c>
      <c r="S623" s="254">
        <v>0</v>
      </c>
      <c r="T623" s="254"/>
      <c r="U623" s="209"/>
    </row>
    <row r="624" spans="1:21" ht="31.5" x14ac:dyDescent="0.25">
      <c r="A624" s="207" t="s">
        <v>676</v>
      </c>
      <c r="B624" s="253" t="s">
        <v>5252</v>
      </c>
      <c r="C624" s="253" t="s">
        <v>1373</v>
      </c>
      <c r="D624" s="253" t="s">
        <v>1839</v>
      </c>
      <c r="E624" s="253" t="s">
        <v>1445</v>
      </c>
      <c r="F624" s="253" t="s">
        <v>1487</v>
      </c>
      <c r="G624" s="253" t="s">
        <v>1787</v>
      </c>
      <c r="H624" s="253" t="s">
        <v>1628</v>
      </c>
      <c r="I624" s="253" t="s">
        <v>15077</v>
      </c>
      <c r="J624" s="253" t="s">
        <v>13897</v>
      </c>
      <c r="K624" s="253" t="s">
        <v>15064</v>
      </c>
      <c r="L624" s="188"/>
      <c r="M624" s="253"/>
      <c r="N624" s="188"/>
      <c r="O624" s="188"/>
      <c r="P624" s="188"/>
      <c r="Q624" s="189"/>
      <c r="R624" s="254">
        <v>4.565599999999999</v>
      </c>
      <c r="S624" s="254">
        <v>0</v>
      </c>
      <c r="T624" s="254"/>
      <c r="U624" s="209"/>
    </row>
    <row r="625" spans="1:21" x14ac:dyDescent="0.25">
      <c r="A625" s="207" t="s">
        <v>677</v>
      </c>
      <c r="B625" s="253" t="s">
        <v>3732</v>
      </c>
      <c r="C625" s="253" t="s">
        <v>14466</v>
      </c>
      <c r="D625" s="253" t="s">
        <v>1839</v>
      </c>
      <c r="E625" s="253" t="s">
        <v>4648</v>
      </c>
      <c r="F625" s="253" t="s">
        <v>14489</v>
      </c>
      <c r="G625" s="253" t="s">
        <v>1795</v>
      </c>
      <c r="H625" s="253" t="s">
        <v>1629</v>
      </c>
      <c r="I625" s="253" t="s">
        <v>15077</v>
      </c>
      <c r="J625" s="253" t="s">
        <v>13897</v>
      </c>
      <c r="K625" s="253" t="s">
        <v>15064</v>
      </c>
      <c r="L625" s="188"/>
      <c r="M625" s="253"/>
      <c r="N625" s="188"/>
      <c r="O625" s="188"/>
      <c r="P625" s="188"/>
      <c r="Q625" s="189"/>
      <c r="R625" s="254">
        <v>13.349640000000003</v>
      </c>
      <c r="S625" s="254">
        <v>0</v>
      </c>
      <c r="T625" s="254"/>
      <c r="U625" s="210"/>
    </row>
    <row r="626" spans="1:21" x14ac:dyDescent="0.25">
      <c r="A626" s="207" t="s">
        <v>678</v>
      </c>
      <c r="B626" s="253" t="s">
        <v>3732</v>
      </c>
      <c r="C626" s="253" t="s">
        <v>14466</v>
      </c>
      <c r="D626" s="253" t="s">
        <v>1839</v>
      </c>
      <c r="E626" s="253" t="s">
        <v>4648</v>
      </c>
      <c r="F626" s="253" t="s">
        <v>14489</v>
      </c>
      <c r="G626" s="253" t="s">
        <v>1797</v>
      </c>
      <c r="H626" s="253" t="s">
        <v>1629</v>
      </c>
      <c r="I626" s="253" t="s">
        <v>15077</v>
      </c>
      <c r="J626" s="253" t="s">
        <v>13897</v>
      </c>
      <c r="K626" s="253" t="s">
        <v>15064</v>
      </c>
      <c r="L626" s="188"/>
      <c r="M626" s="253"/>
      <c r="N626" s="188"/>
      <c r="O626" s="188"/>
      <c r="P626" s="188"/>
      <c r="Q626" s="189"/>
      <c r="R626" s="254">
        <v>20.06448</v>
      </c>
      <c r="S626" s="254">
        <v>0</v>
      </c>
      <c r="T626" s="254"/>
      <c r="U626" s="209"/>
    </row>
    <row r="627" spans="1:21" x14ac:dyDescent="0.25">
      <c r="A627" s="207" t="s">
        <v>679</v>
      </c>
      <c r="B627" s="253" t="s">
        <v>3732</v>
      </c>
      <c r="C627" s="253" t="s">
        <v>14466</v>
      </c>
      <c r="D627" s="253" t="s">
        <v>1840</v>
      </c>
      <c r="E627" s="253" t="s">
        <v>4648</v>
      </c>
      <c r="F627" s="253" t="s">
        <v>14489</v>
      </c>
      <c r="G627" s="253" t="s">
        <v>1798</v>
      </c>
      <c r="H627" s="253" t="s">
        <v>1629</v>
      </c>
      <c r="I627" s="253" t="s">
        <v>15077</v>
      </c>
      <c r="J627" s="253" t="s">
        <v>13897</v>
      </c>
      <c r="K627" s="253" t="s">
        <v>15064</v>
      </c>
      <c r="L627" s="188"/>
      <c r="M627" s="253"/>
      <c r="N627" s="188"/>
      <c r="O627" s="188"/>
      <c r="P627" s="188"/>
      <c r="Q627" s="189"/>
      <c r="R627" s="254">
        <v>0.48</v>
      </c>
      <c r="S627" s="254">
        <v>0</v>
      </c>
      <c r="T627" s="254"/>
      <c r="U627" s="209"/>
    </row>
    <row r="628" spans="1:21" x14ac:dyDescent="0.25">
      <c r="A628" s="207" t="s">
        <v>680</v>
      </c>
      <c r="B628" s="253" t="s">
        <v>3732</v>
      </c>
      <c r="C628" s="253" t="s">
        <v>14503</v>
      </c>
      <c r="D628" s="253" t="s">
        <v>1839</v>
      </c>
      <c r="E628" s="253" t="s">
        <v>14538</v>
      </c>
      <c r="F628" s="253" t="s">
        <v>14541</v>
      </c>
      <c r="G628" s="253" t="s">
        <v>1782</v>
      </c>
      <c r="H628" s="253" t="s">
        <v>1630</v>
      </c>
      <c r="I628" s="253" t="s">
        <v>15077</v>
      </c>
      <c r="J628" s="253" t="s">
        <v>13897</v>
      </c>
      <c r="K628" s="253" t="s">
        <v>15064</v>
      </c>
      <c r="L628" s="188"/>
      <c r="M628" s="253"/>
      <c r="N628" s="188"/>
      <c r="O628" s="188"/>
      <c r="P628" s="188"/>
      <c r="Q628" s="189"/>
      <c r="R628" s="254">
        <v>8.9864399999999929</v>
      </c>
      <c r="S628" s="254">
        <v>0</v>
      </c>
      <c r="T628" s="254"/>
      <c r="U628" s="209"/>
    </row>
    <row r="629" spans="1:21" x14ac:dyDescent="0.25">
      <c r="A629" s="207" t="s">
        <v>681</v>
      </c>
      <c r="B629" s="253" t="s">
        <v>3732</v>
      </c>
      <c r="C629" s="253" t="s">
        <v>14503</v>
      </c>
      <c r="D629" s="253" t="s">
        <v>1839</v>
      </c>
      <c r="E629" s="253" t="s">
        <v>14538</v>
      </c>
      <c r="F629" s="253" t="s">
        <v>14541</v>
      </c>
      <c r="G629" s="253" t="s">
        <v>1783</v>
      </c>
      <c r="H629" s="253" t="s">
        <v>1630</v>
      </c>
      <c r="I629" s="253" t="s">
        <v>15077</v>
      </c>
      <c r="J629" s="253" t="s">
        <v>13897</v>
      </c>
      <c r="K629" s="253" t="s">
        <v>15064</v>
      </c>
      <c r="L629" s="188"/>
      <c r="M629" s="253"/>
      <c r="N629" s="188"/>
      <c r="O629" s="188"/>
      <c r="P629" s="188"/>
      <c r="Q629" s="189"/>
      <c r="R629" s="254">
        <v>11.645880000000005</v>
      </c>
      <c r="S629" s="254">
        <v>0</v>
      </c>
      <c r="T629" s="254"/>
      <c r="U629" s="209"/>
    </row>
    <row r="630" spans="1:21" ht="31.5" x14ac:dyDescent="0.25">
      <c r="A630" s="207" t="s">
        <v>682</v>
      </c>
      <c r="B630" s="253" t="s">
        <v>5271</v>
      </c>
      <c r="C630" s="253" t="s">
        <v>2396</v>
      </c>
      <c r="D630" s="253" t="s">
        <v>1839</v>
      </c>
      <c r="E630" s="253" t="s">
        <v>1377</v>
      </c>
      <c r="F630" s="253" t="s">
        <v>14802</v>
      </c>
      <c r="G630" s="253" t="s">
        <v>1828</v>
      </c>
      <c r="H630" s="253" t="s">
        <v>1631</v>
      </c>
      <c r="I630" s="253" t="s">
        <v>15077</v>
      </c>
      <c r="J630" s="253" t="s">
        <v>13897</v>
      </c>
      <c r="K630" s="253" t="s">
        <v>15064</v>
      </c>
      <c r="L630" s="188"/>
      <c r="M630" s="253"/>
      <c r="N630" s="188"/>
      <c r="O630" s="188"/>
      <c r="P630" s="188"/>
      <c r="Q630" s="189"/>
      <c r="R630" s="254">
        <v>1.3160000000000001</v>
      </c>
      <c r="S630" s="254">
        <v>0</v>
      </c>
      <c r="T630" s="254"/>
      <c r="U630" s="209"/>
    </row>
    <row r="631" spans="1:21" ht="31.5" x14ac:dyDescent="0.25">
      <c r="A631" s="207" t="s">
        <v>683</v>
      </c>
      <c r="B631" s="253" t="s">
        <v>5252</v>
      </c>
      <c r="C631" s="253" t="s">
        <v>1373</v>
      </c>
      <c r="D631" s="253" t="s">
        <v>1839</v>
      </c>
      <c r="E631" s="253" t="s">
        <v>1373</v>
      </c>
      <c r="F631" s="253" t="s">
        <v>14865</v>
      </c>
      <c r="G631" s="253" t="s">
        <v>1787</v>
      </c>
      <c r="H631" s="253" t="s">
        <v>1632</v>
      </c>
      <c r="I631" s="253" t="s">
        <v>15077</v>
      </c>
      <c r="J631" s="253" t="s">
        <v>13897</v>
      </c>
      <c r="K631" s="253" t="s">
        <v>15064</v>
      </c>
      <c r="L631" s="188"/>
      <c r="M631" s="253"/>
      <c r="N631" s="188"/>
      <c r="O631" s="188"/>
      <c r="P631" s="188"/>
      <c r="Q631" s="189"/>
      <c r="R631" s="254">
        <v>8.2634400000000046</v>
      </c>
      <c r="S631" s="254">
        <v>0</v>
      </c>
      <c r="T631" s="254"/>
      <c r="U631" s="209"/>
    </row>
    <row r="632" spans="1:21" ht="31.5" x14ac:dyDescent="0.25">
      <c r="A632" s="207" t="s">
        <v>684</v>
      </c>
      <c r="B632" s="253" t="s">
        <v>5252</v>
      </c>
      <c r="C632" s="253" t="s">
        <v>1373</v>
      </c>
      <c r="D632" s="253" t="s">
        <v>1839</v>
      </c>
      <c r="E632" s="253" t="s">
        <v>1373</v>
      </c>
      <c r="F632" s="253" t="s">
        <v>14865</v>
      </c>
      <c r="G632" s="253" t="s">
        <v>1788</v>
      </c>
      <c r="H632" s="253" t="s">
        <v>1632</v>
      </c>
      <c r="I632" s="253" t="s">
        <v>15077</v>
      </c>
      <c r="J632" s="253" t="s">
        <v>13897</v>
      </c>
      <c r="K632" s="253" t="s">
        <v>15064</v>
      </c>
      <c r="L632" s="188"/>
      <c r="M632" s="253"/>
      <c r="N632" s="188"/>
      <c r="O632" s="188"/>
      <c r="P632" s="188"/>
      <c r="Q632" s="189"/>
      <c r="R632" s="254">
        <v>4.5195000000000016</v>
      </c>
      <c r="S632" s="254">
        <v>0</v>
      </c>
      <c r="T632" s="254"/>
      <c r="U632" s="209"/>
    </row>
    <row r="633" spans="1:21" x14ac:dyDescent="0.25">
      <c r="A633" s="207" t="s">
        <v>685</v>
      </c>
      <c r="B633" s="253" t="s">
        <v>2401</v>
      </c>
      <c r="C633" s="253" t="s">
        <v>14205</v>
      </c>
      <c r="D633" s="253" t="s">
        <v>1839</v>
      </c>
      <c r="E633" s="253" t="s">
        <v>14243</v>
      </c>
      <c r="F633" s="253" t="s">
        <v>14244</v>
      </c>
      <c r="G633" s="253" t="s">
        <v>1782</v>
      </c>
      <c r="H633" s="253" t="s">
        <v>1633</v>
      </c>
      <c r="I633" s="253" t="s">
        <v>15077</v>
      </c>
      <c r="J633" s="253" t="s">
        <v>13897</v>
      </c>
      <c r="K633" s="253" t="s">
        <v>15064</v>
      </c>
      <c r="L633" s="188"/>
      <c r="M633" s="253"/>
      <c r="N633" s="188"/>
      <c r="O633" s="188"/>
      <c r="P633" s="188"/>
      <c r="Q633" s="189"/>
      <c r="R633" s="254">
        <v>25.799639999999986</v>
      </c>
      <c r="S633" s="254">
        <v>0</v>
      </c>
      <c r="T633" s="254"/>
      <c r="U633" s="209"/>
    </row>
    <row r="634" spans="1:21" x14ac:dyDescent="0.25">
      <c r="A634" s="207" t="s">
        <v>686</v>
      </c>
      <c r="B634" s="253" t="s">
        <v>2401</v>
      </c>
      <c r="C634" s="253" t="s">
        <v>14205</v>
      </c>
      <c r="D634" s="253" t="s">
        <v>1839</v>
      </c>
      <c r="E634" s="253" t="s">
        <v>14243</v>
      </c>
      <c r="F634" s="253" t="s">
        <v>14244</v>
      </c>
      <c r="G634" s="253" t="s">
        <v>1783</v>
      </c>
      <c r="H634" s="253" t="s">
        <v>1633</v>
      </c>
      <c r="I634" s="253" t="s">
        <v>15077</v>
      </c>
      <c r="J634" s="253" t="s">
        <v>13897</v>
      </c>
      <c r="K634" s="253" t="s">
        <v>15064</v>
      </c>
      <c r="L634" s="188"/>
      <c r="M634" s="253"/>
      <c r="N634" s="188"/>
      <c r="O634" s="188"/>
      <c r="P634" s="188"/>
      <c r="Q634" s="189"/>
      <c r="R634" s="254">
        <v>16.907879999999984</v>
      </c>
      <c r="S634" s="254">
        <v>0</v>
      </c>
      <c r="T634" s="254"/>
      <c r="U634" s="209"/>
    </row>
    <row r="635" spans="1:21" x14ac:dyDescent="0.25">
      <c r="A635" s="207" t="s">
        <v>687</v>
      </c>
      <c r="B635" s="253" t="s">
        <v>2401</v>
      </c>
      <c r="C635" s="253" t="s">
        <v>14205</v>
      </c>
      <c r="D635" s="253" t="s">
        <v>1839</v>
      </c>
      <c r="E635" s="253" t="s">
        <v>14243</v>
      </c>
      <c r="F635" s="253" t="s">
        <v>14244</v>
      </c>
      <c r="G635" s="253" t="s">
        <v>1784</v>
      </c>
      <c r="H635" s="253" t="s">
        <v>1633</v>
      </c>
      <c r="I635" s="253" t="s">
        <v>15077</v>
      </c>
      <c r="J635" s="253" t="s">
        <v>13897</v>
      </c>
      <c r="K635" s="253" t="s">
        <v>15064</v>
      </c>
      <c r="L635" s="188"/>
      <c r="M635" s="253"/>
      <c r="N635" s="188"/>
      <c r="O635" s="188"/>
      <c r="P635" s="188"/>
      <c r="Q635" s="189"/>
      <c r="R635" s="254">
        <v>16.033800000000003</v>
      </c>
      <c r="S635" s="254">
        <v>0</v>
      </c>
      <c r="T635" s="254"/>
      <c r="U635" s="209"/>
    </row>
    <row r="636" spans="1:21" x14ac:dyDescent="0.25">
      <c r="A636" s="207" t="s">
        <v>688</v>
      </c>
      <c r="B636" s="253" t="s">
        <v>2401</v>
      </c>
      <c r="C636" s="253" t="s">
        <v>14205</v>
      </c>
      <c r="D636" s="253" t="s">
        <v>1839</v>
      </c>
      <c r="E636" s="253" t="s">
        <v>14243</v>
      </c>
      <c r="F636" s="253" t="s">
        <v>14244</v>
      </c>
      <c r="G636" s="253" t="s">
        <v>1786</v>
      </c>
      <c r="H636" s="253" t="s">
        <v>1633</v>
      </c>
      <c r="I636" s="253" t="s">
        <v>15077</v>
      </c>
      <c r="J636" s="253" t="s">
        <v>13897</v>
      </c>
      <c r="K636" s="253" t="s">
        <v>15064</v>
      </c>
      <c r="L636" s="188"/>
      <c r="M636" s="253"/>
      <c r="N636" s="188"/>
      <c r="O636" s="188"/>
      <c r="P636" s="188"/>
      <c r="Q636" s="189"/>
      <c r="R636" s="254">
        <v>33.022200000000019</v>
      </c>
      <c r="S636" s="254">
        <v>0</v>
      </c>
      <c r="T636" s="254"/>
      <c r="U636" s="209"/>
    </row>
    <row r="637" spans="1:21" x14ac:dyDescent="0.25">
      <c r="A637" s="207" t="s">
        <v>689</v>
      </c>
      <c r="B637" s="253" t="s">
        <v>3732</v>
      </c>
      <c r="C637" s="253" t="s">
        <v>14466</v>
      </c>
      <c r="D637" s="253" t="s">
        <v>1839</v>
      </c>
      <c r="E637" s="253" t="s">
        <v>14470</v>
      </c>
      <c r="F637" s="253" t="s">
        <v>14483</v>
      </c>
      <c r="G637" s="253" t="s">
        <v>1795</v>
      </c>
      <c r="H637" s="253" t="s">
        <v>1634</v>
      </c>
      <c r="I637" s="253" t="s">
        <v>15077</v>
      </c>
      <c r="J637" s="253" t="s">
        <v>13897</v>
      </c>
      <c r="K637" s="253" t="s">
        <v>15064</v>
      </c>
      <c r="L637" s="188"/>
      <c r="M637" s="253"/>
      <c r="N637" s="188"/>
      <c r="O637" s="188"/>
      <c r="P637" s="188"/>
      <c r="Q637" s="189"/>
      <c r="R637" s="254">
        <v>15.826080000000005</v>
      </c>
      <c r="S637" s="254">
        <v>0</v>
      </c>
      <c r="T637" s="254"/>
      <c r="U637" s="209"/>
    </row>
    <row r="638" spans="1:21" x14ac:dyDescent="0.25">
      <c r="A638" s="207" t="s">
        <v>690</v>
      </c>
      <c r="B638" s="253" t="s">
        <v>3732</v>
      </c>
      <c r="C638" s="253" t="s">
        <v>14466</v>
      </c>
      <c r="D638" s="253" t="s">
        <v>1839</v>
      </c>
      <c r="E638" s="253" t="s">
        <v>14470</v>
      </c>
      <c r="F638" s="253" t="s">
        <v>14483</v>
      </c>
      <c r="G638" s="253" t="s">
        <v>1797</v>
      </c>
      <c r="H638" s="253" t="s">
        <v>1634</v>
      </c>
      <c r="I638" s="253" t="s">
        <v>15077</v>
      </c>
      <c r="J638" s="253" t="s">
        <v>13897</v>
      </c>
      <c r="K638" s="253" t="s">
        <v>15064</v>
      </c>
      <c r="L638" s="188"/>
      <c r="M638" s="253"/>
      <c r="N638" s="188"/>
      <c r="O638" s="188"/>
      <c r="P638" s="188"/>
      <c r="Q638" s="189"/>
      <c r="R638" s="254">
        <v>13.052759999999996</v>
      </c>
      <c r="S638" s="254">
        <v>0</v>
      </c>
      <c r="T638" s="254"/>
      <c r="U638" s="209"/>
    </row>
    <row r="639" spans="1:21" x14ac:dyDescent="0.25">
      <c r="A639" s="207" t="s">
        <v>691</v>
      </c>
      <c r="B639" s="253" t="s">
        <v>3732</v>
      </c>
      <c r="C639" s="253" t="s">
        <v>14466</v>
      </c>
      <c r="D639" s="253" t="s">
        <v>1839</v>
      </c>
      <c r="E639" s="253" t="s">
        <v>14480</v>
      </c>
      <c r="F639" s="253" t="s">
        <v>14496</v>
      </c>
      <c r="G639" s="253" t="s">
        <v>1795</v>
      </c>
      <c r="H639" s="253" t="s">
        <v>1635</v>
      </c>
      <c r="I639" s="253" t="s">
        <v>15077</v>
      </c>
      <c r="J639" s="253" t="s">
        <v>13897</v>
      </c>
      <c r="K639" s="253" t="s">
        <v>15064</v>
      </c>
      <c r="L639" s="188"/>
      <c r="M639" s="253"/>
      <c r="N639" s="188"/>
      <c r="O639" s="188"/>
      <c r="P639" s="188"/>
      <c r="Q639" s="189"/>
      <c r="R639" s="254">
        <v>14.691839999999999</v>
      </c>
      <c r="S639" s="254">
        <v>0</v>
      </c>
      <c r="T639" s="254"/>
      <c r="U639" s="209"/>
    </row>
    <row r="640" spans="1:21" x14ac:dyDescent="0.25">
      <c r="A640" s="207" t="s">
        <v>692</v>
      </c>
      <c r="B640" s="253" t="s">
        <v>3732</v>
      </c>
      <c r="C640" s="253" t="s">
        <v>14466</v>
      </c>
      <c r="D640" s="253" t="s">
        <v>1839</v>
      </c>
      <c r="E640" s="253" t="s">
        <v>14480</v>
      </c>
      <c r="F640" s="253" t="s">
        <v>14496</v>
      </c>
      <c r="G640" s="253" t="s">
        <v>1797</v>
      </c>
      <c r="H640" s="253" t="s">
        <v>1635</v>
      </c>
      <c r="I640" s="253" t="s">
        <v>15077</v>
      </c>
      <c r="J640" s="253" t="s">
        <v>13897</v>
      </c>
      <c r="K640" s="253" t="s">
        <v>15064</v>
      </c>
      <c r="L640" s="188"/>
      <c r="M640" s="253"/>
      <c r="N640" s="188"/>
      <c r="O640" s="188"/>
      <c r="P640" s="188"/>
      <c r="Q640" s="189"/>
      <c r="R640" s="254">
        <v>11.58624</v>
      </c>
      <c r="S640" s="254">
        <v>0</v>
      </c>
      <c r="T640" s="254"/>
      <c r="U640" s="209"/>
    </row>
    <row r="641" spans="1:21" x14ac:dyDescent="0.25">
      <c r="A641" s="207" t="s">
        <v>693</v>
      </c>
      <c r="B641" s="253" t="s">
        <v>5252</v>
      </c>
      <c r="C641" s="253" t="s">
        <v>1373</v>
      </c>
      <c r="D641" s="253" t="s">
        <v>1839</v>
      </c>
      <c r="E641" s="253" t="s">
        <v>1373</v>
      </c>
      <c r="F641" s="253" t="s">
        <v>14862</v>
      </c>
      <c r="G641" s="253" t="s">
        <v>1787</v>
      </c>
      <c r="H641" s="253" t="s">
        <v>1636</v>
      </c>
      <c r="I641" s="253" t="s">
        <v>15077</v>
      </c>
      <c r="J641" s="253" t="s">
        <v>13897</v>
      </c>
      <c r="K641" s="253" t="s">
        <v>15064</v>
      </c>
      <c r="L641" s="188"/>
      <c r="M641" s="253"/>
      <c r="N641" s="188"/>
      <c r="O641" s="188"/>
      <c r="P641" s="188"/>
      <c r="Q641" s="189"/>
      <c r="R641" s="254">
        <v>1.9560420000000001</v>
      </c>
      <c r="S641" s="254">
        <v>0</v>
      </c>
      <c r="T641" s="254"/>
      <c r="U641" s="209"/>
    </row>
    <row r="642" spans="1:21" x14ac:dyDescent="0.25">
      <c r="A642" s="207" t="s">
        <v>694</v>
      </c>
      <c r="B642" s="253" t="s">
        <v>5252</v>
      </c>
      <c r="C642" s="253" t="s">
        <v>1373</v>
      </c>
      <c r="D642" s="253" t="s">
        <v>1839</v>
      </c>
      <c r="E642" s="253" t="s">
        <v>1373</v>
      </c>
      <c r="F642" s="253" t="s">
        <v>14862</v>
      </c>
      <c r="G642" s="253" t="s">
        <v>1787</v>
      </c>
      <c r="H642" s="253" t="s">
        <v>1636</v>
      </c>
      <c r="I642" s="253" t="s">
        <v>15077</v>
      </c>
      <c r="J642" s="253" t="s">
        <v>13897</v>
      </c>
      <c r="K642" s="253" t="s">
        <v>15064</v>
      </c>
      <c r="L642" s="188"/>
      <c r="M642" s="253"/>
      <c r="N642" s="188"/>
      <c r="O642" s="188"/>
      <c r="P642" s="188"/>
      <c r="Q642" s="189"/>
      <c r="R642" s="254">
        <v>0</v>
      </c>
      <c r="S642" s="254">
        <v>0</v>
      </c>
      <c r="T642" s="254"/>
      <c r="U642" s="209"/>
    </row>
    <row r="643" spans="1:21" x14ac:dyDescent="0.25">
      <c r="A643" s="207" t="s">
        <v>695</v>
      </c>
      <c r="B643" s="253" t="s">
        <v>5252</v>
      </c>
      <c r="C643" s="253" t="s">
        <v>1373</v>
      </c>
      <c r="D643" s="253" t="s">
        <v>1839</v>
      </c>
      <c r="E643" s="253" t="s">
        <v>1373</v>
      </c>
      <c r="F643" s="253" t="s">
        <v>14862</v>
      </c>
      <c r="G643" s="253" t="s">
        <v>1788</v>
      </c>
      <c r="H643" s="253" t="s">
        <v>1636</v>
      </c>
      <c r="I643" s="253" t="s">
        <v>15077</v>
      </c>
      <c r="J643" s="253" t="s">
        <v>13897</v>
      </c>
      <c r="K643" s="253" t="s">
        <v>15064</v>
      </c>
      <c r="L643" s="188"/>
      <c r="M643" s="253"/>
      <c r="N643" s="188"/>
      <c r="O643" s="188"/>
      <c r="P643" s="188"/>
      <c r="Q643" s="189"/>
      <c r="R643" s="254">
        <v>0.76344000000000045</v>
      </c>
      <c r="S643" s="254">
        <v>0</v>
      </c>
      <c r="T643" s="254"/>
      <c r="U643" s="209"/>
    </row>
    <row r="644" spans="1:21" x14ac:dyDescent="0.25">
      <c r="A644" s="207" t="s">
        <v>696</v>
      </c>
      <c r="B644" s="253" t="s">
        <v>5252</v>
      </c>
      <c r="C644" s="253" t="s">
        <v>1373</v>
      </c>
      <c r="D644" s="253" t="s">
        <v>1840</v>
      </c>
      <c r="E644" s="253" t="s">
        <v>1373</v>
      </c>
      <c r="F644" s="253" t="s">
        <v>14862</v>
      </c>
      <c r="G644" s="253" t="s">
        <v>1788</v>
      </c>
      <c r="H644" s="253" t="s">
        <v>1636</v>
      </c>
      <c r="I644" s="253" t="s">
        <v>15077</v>
      </c>
      <c r="J644" s="253" t="s">
        <v>13897</v>
      </c>
      <c r="K644" s="253" t="s">
        <v>15064</v>
      </c>
      <c r="L644" s="188"/>
      <c r="M644" s="253"/>
      <c r="N644" s="188"/>
      <c r="O644" s="188"/>
      <c r="P644" s="188"/>
      <c r="Q644" s="189"/>
      <c r="R644" s="254">
        <v>0</v>
      </c>
      <c r="S644" s="254">
        <v>5.7799999999999907E-2</v>
      </c>
      <c r="T644" s="254"/>
      <c r="U644" s="209"/>
    </row>
    <row r="645" spans="1:21" x14ac:dyDescent="0.25">
      <c r="A645" s="207" t="s">
        <v>697</v>
      </c>
      <c r="B645" s="253" t="s">
        <v>5252</v>
      </c>
      <c r="C645" s="253" t="s">
        <v>1373</v>
      </c>
      <c r="D645" s="253" t="s">
        <v>1839</v>
      </c>
      <c r="E645" s="253" t="s">
        <v>1373</v>
      </c>
      <c r="F645" s="253" t="s">
        <v>14862</v>
      </c>
      <c r="G645" s="253" t="s">
        <v>1789</v>
      </c>
      <c r="H645" s="253" t="s">
        <v>1636</v>
      </c>
      <c r="I645" s="253" t="s">
        <v>15077</v>
      </c>
      <c r="J645" s="253" t="s">
        <v>13897</v>
      </c>
      <c r="K645" s="253" t="s">
        <v>15064</v>
      </c>
      <c r="L645" s="188"/>
      <c r="M645" s="253"/>
      <c r="N645" s="188"/>
      <c r="O645" s="188"/>
      <c r="P645" s="188"/>
      <c r="Q645" s="189"/>
      <c r="R645" s="254">
        <v>0</v>
      </c>
      <c r="S645" s="254">
        <v>0</v>
      </c>
      <c r="T645" s="254"/>
      <c r="U645" s="209"/>
    </row>
    <row r="646" spans="1:21" ht="31.5" x14ac:dyDescent="0.25">
      <c r="A646" s="207" t="s">
        <v>698</v>
      </c>
      <c r="B646" s="253" t="s">
        <v>5252</v>
      </c>
      <c r="C646" s="253" t="s">
        <v>14767</v>
      </c>
      <c r="D646" s="253" t="s">
        <v>1839</v>
      </c>
      <c r="E646" s="253" t="s">
        <v>14775</v>
      </c>
      <c r="F646" s="253" t="s">
        <v>1576</v>
      </c>
      <c r="G646" s="253" t="s">
        <v>1787</v>
      </c>
      <c r="H646" s="253" t="s">
        <v>1637</v>
      </c>
      <c r="I646" s="253" t="s">
        <v>15077</v>
      </c>
      <c r="J646" s="253" t="s">
        <v>13897</v>
      </c>
      <c r="K646" s="253" t="s">
        <v>15064</v>
      </c>
      <c r="L646" s="188"/>
      <c r="M646" s="253"/>
      <c r="N646" s="188"/>
      <c r="O646" s="188"/>
      <c r="P646" s="188"/>
      <c r="Q646" s="189"/>
      <c r="R646" s="254">
        <v>5.1050399999999962</v>
      </c>
      <c r="S646" s="254">
        <v>0</v>
      </c>
      <c r="T646" s="254"/>
      <c r="U646" s="209"/>
    </row>
    <row r="647" spans="1:21" ht="31.5" x14ac:dyDescent="0.25">
      <c r="A647" s="207" t="s">
        <v>699</v>
      </c>
      <c r="B647" s="253" t="s">
        <v>5252</v>
      </c>
      <c r="C647" s="253" t="s">
        <v>14767</v>
      </c>
      <c r="D647" s="253" t="s">
        <v>1839</v>
      </c>
      <c r="E647" s="253" t="s">
        <v>14775</v>
      </c>
      <c r="F647" s="253" t="s">
        <v>1576</v>
      </c>
      <c r="G647" s="253" t="s">
        <v>1788</v>
      </c>
      <c r="H647" s="253" t="s">
        <v>1637</v>
      </c>
      <c r="I647" s="253" t="s">
        <v>15077</v>
      </c>
      <c r="J647" s="253" t="s">
        <v>13897</v>
      </c>
      <c r="K647" s="253" t="s">
        <v>15064</v>
      </c>
      <c r="L647" s="188"/>
      <c r="M647" s="253"/>
      <c r="N647" s="188"/>
      <c r="O647" s="188"/>
      <c r="P647" s="188"/>
      <c r="Q647" s="189"/>
      <c r="R647" s="254">
        <v>3.4341600000000017</v>
      </c>
      <c r="S647" s="254">
        <v>0</v>
      </c>
      <c r="T647" s="254"/>
      <c r="U647" s="209"/>
    </row>
    <row r="648" spans="1:21" x14ac:dyDescent="0.25">
      <c r="A648" s="207" t="s">
        <v>700</v>
      </c>
      <c r="B648" s="253" t="s">
        <v>5252</v>
      </c>
      <c r="C648" s="253" t="s">
        <v>2393</v>
      </c>
      <c r="D648" s="253" t="s">
        <v>1839</v>
      </c>
      <c r="E648" s="253" t="s">
        <v>2394</v>
      </c>
      <c r="F648" s="253" t="s">
        <v>2394</v>
      </c>
      <c r="G648" s="253" t="s">
        <v>1787</v>
      </c>
      <c r="H648" s="253" t="s">
        <v>1638</v>
      </c>
      <c r="I648" s="253" t="s">
        <v>15077</v>
      </c>
      <c r="J648" s="253" t="s">
        <v>13897</v>
      </c>
      <c r="K648" s="253" t="s">
        <v>15064</v>
      </c>
      <c r="L648" s="188"/>
      <c r="M648" s="253"/>
      <c r="N648" s="188"/>
      <c r="O648" s="188"/>
      <c r="P648" s="188"/>
      <c r="Q648" s="189"/>
      <c r="R648" s="254">
        <v>6.6092399999999998</v>
      </c>
      <c r="S648" s="254">
        <v>0</v>
      </c>
      <c r="T648" s="254"/>
      <c r="U648" s="209"/>
    </row>
    <row r="649" spans="1:21" ht="31.5" x14ac:dyDescent="0.25">
      <c r="A649" s="207" t="s">
        <v>701</v>
      </c>
      <c r="B649" s="253" t="s">
        <v>5252</v>
      </c>
      <c r="C649" s="253" t="s">
        <v>14767</v>
      </c>
      <c r="D649" s="253" t="s">
        <v>1839</v>
      </c>
      <c r="E649" s="253" t="s">
        <v>1368</v>
      </c>
      <c r="F649" s="253" t="s">
        <v>1368</v>
      </c>
      <c r="G649" s="253" t="s">
        <v>1782</v>
      </c>
      <c r="H649" s="253" t="s">
        <v>1639</v>
      </c>
      <c r="I649" s="253" t="s">
        <v>15077</v>
      </c>
      <c r="J649" s="253" t="s">
        <v>13897</v>
      </c>
      <c r="K649" s="253" t="s">
        <v>15064</v>
      </c>
      <c r="L649" s="188"/>
      <c r="M649" s="253"/>
      <c r="N649" s="188"/>
      <c r="O649" s="188"/>
      <c r="P649" s="188"/>
      <c r="Q649" s="189"/>
      <c r="R649" s="254">
        <v>15.362640000000006</v>
      </c>
      <c r="S649" s="254">
        <v>0</v>
      </c>
      <c r="T649" s="254"/>
      <c r="U649" s="209"/>
    </row>
    <row r="650" spans="1:21" ht="31.5" x14ac:dyDescent="0.25">
      <c r="A650" s="207" t="s">
        <v>702</v>
      </c>
      <c r="B650" s="253" t="s">
        <v>5252</v>
      </c>
      <c r="C650" s="253" t="s">
        <v>14767</v>
      </c>
      <c r="D650" s="253" t="s">
        <v>1839</v>
      </c>
      <c r="E650" s="253" t="s">
        <v>1368</v>
      </c>
      <c r="F650" s="253" t="s">
        <v>1368</v>
      </c>
      <c r="G650" s="253" t="s">
        <v>1783</v>
      </c>
      <c r="H650" s="253" t="s">
        <v>1639</v>
      </c>
      <c r="I650" s="253" t="s">
        <v>15077</v>
      </c>
      <c r="J650" s="253" t="s">
        <v>13897</v>
      </c>
      <c r="K650" s="253" t="s">
        <v>15064</v>
      </c>
      <c r="L650" s="188"/>
      <c r="M650" s="253"/>
      <c r="N650" s="188"/>
      <c r="O650" s="188"/>
      <c r="P650" s="188"/>
      <c r="Q650" s="189"/>
      <c r="R650" s="254">
        <v>10.535999999999994</v>
      </c>
      <c r="S650" s="254">
        <v>0</v>
      </c>
      <c r="T650" s="254"/>
      <c r="U650" s="209"/>
    </row>
    <row r="651" spans="1:21" ht="31.5" x14ac:dyDescent="0.25">
      <c r="A651" s="207" t="s">
        <v>703</v>
      </c>
      <c r="B651" s="253" t="s">
        <v>5252</v>
      </c>
      <c r="C651" s="253" t="s">
        <v>1373</v>
      </c>
      <c r="D651" s="253" t="s">
        <v>1839</v>
      </c>
      <c r="E651" s="253" t="s">
        <v>1373</v>
      </c>
      <c r="F651" s="253" t="s">
        <v>14865</v>
      </c>
      <c r="G651" s="253" t="s">
        <v>1782</v>
      </c>
      <c r="H651" s="253" t="s">
        <v>1640</v>
      </c>
      <c r="I651" s="253" t="s">
        <v>15077</v>
      </c>
      <c r="J651" s="253" t="s">
        <v>13897</v>
      </c>
      <c r="K651" s="253" t="s">
        <v>15064</v>
      </c>
      <c r="L651" s="188"/>
      <c r="M651" s="253"/>
      <c r="N651" s="188"/>
      <c r="O651" s="188"/>
      <c r="P651" s="188"/>
      <c r="Q651" s="189"/>
      <c r="R651" s="254">
        <v>1.5112000000000001</v>
      </c>
      <c r="S651" s="254">
        <v>0</v>
      </c>
      <c r="T651" s="254"/>
      <c r="U651" s="210"/>
    </row>
    <row r="652" spans="1:21" ht="31.5" x14ac:dyDescent="0.25">
      <c r="A652" s="207" t="s">
        <v>704</v>
      </c>
      <c r="B652" s="253" t="s">
        <v>5252</v>
      </c>
      <c r="C652" s="253" t="s">
        <v>1373</v>
      </c>
      <c r="D652" s="253" t="s">
        <v>1839</v>
      </c>
      <c r="E652" s="253" t="s">
        <v>1373</v>
      </c>
      <c r="F652" s="253" t="s">
        <v>14865</v>
      </c>
      <c r="G652" s="253" t="s">
        <v>1783</v>
      </c>
      <c r="H652" s="253" t="s">
        <v>1640</v>
      </c>
      <c r="I652" s="253" t="s">
        <v>15077</v>
      </c>
      <c r="J652" s="253" t="s">
        <v>13897</v>
      </c>
      <c r="K652" s="253" t="s">
        <v>15064</v>
      </c>
      <c r="L652" s="188"/>
      <c r="M652" s="253"/>
      <c r="N652" s="188"/>
      <c r="O652" s="188"/>
      <c r="P652" s="188"/>
      <c r="Q652" s="189"/>
      <c r="R652" s="254">
        <v>2.4249999999999998</v>
      </c>
      <c r="S652" s="254">
        <v>0</v>
      </c>
      <c r="T652" s="254"/>
      <c r="U652" s="209"/>
    </row>
    <row r="653" spans="1:21" ht="31.5" x14ac:dyDescent="0.25">
      <c r="A653" s="207" t="s">
        <v>705</v>
      </c>
      <c r="B653" s="253" t="s">
        <v>5252</v>
      </c>
      <c r="C653" s="253" t="s">
        <v>1373</v>
      </c>
      <c r="D653" s="253" t="s">
        <v>1839</v>
      </c>
      <c r="E653" s="253" t="s">
        <v>2395</v>
      </c>
      <c r="F653" s="253" t="s">
        <v>14853</v>
      </c>
      <c r="G653" s="253" t="s">
        <v>1787</v>
      </c>
      <c r="H653" s="253" t="s">
        <v>1641</v>
      </c>
      <c r="I653" s="253" t="s">
        <v>15077</v>
      </c>
      <c r="J653" s="253" t="s">
        <v>13897</v>
      </c>
      <c r="K653" s="253" t="s">
        <v>15064</v>
      </c>
      <c r="L653" s="188"/>
      <c r="M653" s="253"/>
      <c r="N653" s="188"/>
      <c r="O653" s="188"/>
      <c r="P653" s="188"/>
      <c r="Q653" s="189"/>
      <c r="R653" s="254">
        <v>8.8408799999999967</v>
      </c>
      <c r="S653" s="254">
        <v>0</v>
      </c>
      <c r="T653" s="254"/>
      <c r="U653" s="209"/>
    </row>
    <row r="654" spans="1:21" ht="31.5" x14ac:dyDescent="0.25">
      <c r="A654" s="207" t="s">
        <v>706</v>
      </c>
      <c r="B654" s="253" t="s">
        <v>5252</v>
      </c>
      <c r="C654" s="253" t="s">
        <v>1373</v>
      </c>
      <c r="D654" s="253" t="s">
        <v>1839</v>
      </c>
      <c r="E654" s="253" t="s">
        <v>2395</v>
      </c>
      <c r="F654" s="253" t="s">
        <v>14853</v>
      </c>
      <c r="G654" s="253" t="s">
        <v>1788</v>
      </c>
      <c r="H654" s="253" t="s">
        <v>1641</v>
      </c>
      <c r="I654" s="253" t="s">
        <v>15077</v>
      </c>
      <c r="J654" s="253" t="s">
        <v>13897</v>
      </c>
      <c r="K654" s="253" t="s">
        <v>15064</v>
      </c>
      <c r="L654" s="188"/>
      <c r="M654" s="253"/>
      <c r="N654" s="188"/>
      <c r="O654" s="188"/>
      <c r="P654" s="188"/>
      <c r="Q654" s="189"/>
      <c r="R654" s="254">
        <v>2.6239439999999998</v>
      </c>
      <c r="S654" s="254">
        <v>0</v>
      </c>
      <c r="T654" s="254"/>
      <c r="U654" s="210"/>
    </row>
    <row r="655" spans="1:21" x14ac:dyDescent="0.25">
      <c r="A655" s="207" t="s">
        <v>707</v>
      </c>
      <c r="B655" s="253" t="s">
        <v>5252</v>
      </c>
      <c r="C655" s="253" t="s">
        <v>1373</v>
      </c>
      <c r="D655" s="253" t="s">
        <v>1839</v>
      </c>
      <c r="E655" s="253" t="s">
        <v>1373</v>
      </c>
      <c r="F655" s="253" t="s">
        <v>14864</v>
      </c>
      <c r="G655" s="253" t="s">
        <v>1787</v>
      </c>
      <c r="H655" s="253" t="s">
        <v>1642</v>
      </c>
      <c r="I655" s="253" t="s">
        <v>15077</v>
      </c>
      <c r="J655" s="253" t="s">
        <v>13897</v>
      </c>
      <c r="K655" s="253" t="s">
        <v>15064</v>
      </c>
      <c r="L655" s="188"/>
      <c r="M655" s="253"/>
      <c r="N655" s="188"/>
      <c r="O655" s="188"/>
      <c r="P655" s="188"/>
      <c r="Q655" s="189"/>
      <c r="R655" s="254">
        <v>7.3712000000000035</v>
      </c>
      <c r="S655" s="254">
        <v>0</v>
      </c>
      <c r="T655" s="254"/>
      <c r="U655" s="209"/>
    </row>
    <row r="656" spans="1:21" x14ac:dyDescent="0.25">
      <c r="A656" s="207" t="s">
        <v>708</v>
      </c>
      <c r="B656" s="253" t="s">
        <v>5252</v>
      </c>
      <c r="C656" s="253" t="s">
        <v>1373</v>
      </c>
      <c r="D656" s="253" t="s">
        <v>1839</v>
      </c>
      <c r="E656" s="253" t="s">
        <v>1373</v>
      </c>
      <c r="F656" s="253" t="s">
        <v>14864</v>
      </c>
      <c r="G656" s="253" t="s">
        <v>1788</v>
      </c>
      <c r="H656" s="253" t="s">
        <v>1642</v>
      </c>
      <c r="I656" s="253" t="s">
        <v>15077</v>
      </c>
      <c r="J656" s="253" t="s">
        <v>13897</v>
      </c>
      <c r="K656" s="253" t="s">
        <v>15064</v>
      </c>
      <c r="L656" s="188"/>
      <c r="M656" s="253"/>
      <c r="N656" s="188"/>
      <c r="O656" s="188"/>
      <c r="P656" s="188"/>
      <c r="Q656" s="189"/>
      <c r="R656" s="254">
        <v>9.9614399999999925</v>
      </c>
      <c r="S656" s="254">
        <v>0</v>
      </c>
      <c r="T656" s="254"/>
      <c r="U656" s="209"/>
    </row>
    <row r="657" spans="1:21" x14ac:dyDescent="0.25">
      <c r="A657" s="207" t="s">
        <v>709</v>
      </c>
      <c r="B657" s="253" t="s">
        <v>5271</v>
      </c>
      <c r="C657" s="253" t="s">
        <v>1380</v>
      </c>
      <c r="D657" s="253" t="s">
        <v>1839</v>
      </c>
      <c r="E657" s="253" t="s">
        <v>1382</v>
      </c>
      <c r="F657" s="253" t="s">
        <v>14831</v>
      </c>
      <c r="G657" s="253" t="s">
        <v>1782</v>
      </c>
      <c r="H657" s="253" t="s">
        <v>1643</v>
      </c>
      <c r="I657" s="253" t="s">
        <v>15077</v>
      </c>
      <c r="J657" s="253" t="s">
        <v>13897</v>
      </c>
      <c r="K657" s="253" t="s">
        <v>15064</v>
      </c>
      <c r="L657" s="188"/>
      <c r="M657" s="253"/>
      <c r="N657" s="188"/>
      <c r="O657" s="188"/>
      <c r="P657" s="188"/>
      <c r="Q657" s="189"/>
      <c r="R657" s="254">
        <v>11.684720000000006</v>
      </c>
      <c r="S657" s="254">
        <v>0</v>
      </c>
      <c r="T657" s="254"/>
      <c r="U657" s="209"/>
    </row>
    <row r="658" spans="1:21" x14ac:dyDescent="0.25">
      <c r="A658" s="207" t="s">
        <v>710</v>
      </c>
      <c r="B658" s="253" t="s">
        <v>5271</v>
      </c>
      <c r="C658" s="253" t="s">
        <v>1380</v>
      </c>
      <c r="D658" s="253" t="s">
        <v>1839</v>
      </c>
      <c r="E658" s="253" t="s">
        <v>1382</v>
      </c>
      <c r="F658" s="253" t="s">
        <v>14831</v>
      </c>
      <c r="G658" s="253" t="s">
        <v>1788</v>
      </c>
      <c r="H658" s="253" t="s">
        <v>1643</v>
      </c>
      <c r="I658" s="253" t="s">
        <v>15077</v>
      </c>
      <c r="J658" s="253" t="s">
        <v>13897</v>
      </c>
      <c r="K658" s="253" t="s">
        <v>15064</v>
      </c>
      <c r="L658" s="188"/>
      <c r="M658" s="253"/>
      <c r="N658" s="188"/>
      <c r="O658" s="188"/>
      <c r="P658" s="188"/>
      <c r="Q658" s="189"/>
      <c r="R658" s="254">
        <v>7.2171200000000049</v>
      </c>
      <c r="S658" s="254">
        <v>0</v>
      </c>
      <c r="T658" s="254"/>
      <c r="U658" s="209"/>
    </row>
    <row r="659" spans="1:21" x14ac:dyDescent="0.25">
      <c r="A659" s="207" t="s">
        <v>711</v>
      </c>
      <c r="B659" s="253" t="s">
        <v>5252</v>
      </c>
      <c r="C659" s="253" t="s">
        <v>1373</v>
      </c>
      <c r="D659" s="253" t="s">
        <v>1839</v>
      </c>
      <c r="E659" s="253" t="s">
        <v>1374</v>
      </c>
      <c r="F659" s="253" t="s">
        <v>14861</v>
      </c>
      <c r="G659" s="253" t="s">
        <v>1787</v>
      </c>
      <c r="H659" s="253" t="s">
        <v>1644</v>
      </c>
      <c r="I659" s="253" t="s">
        <v>15077</v>
      </c>
      <c r="J659" s="253" t="s">
        <v>13897</v>
      </c>
      <c r="K659" s="253" t="s">
        <v>15064</v>
      </c>
      <c r="L659" s="188"/>
      <c r="M659" s="253"/>
      <c r="N659" s="188"/>
      <c r="O659" s="188"/>
      <c r="P659" s="188"/>
      <c r="Q659" s="189"/>
      <c r="R659" s="254">
        <v>3.1192000000000011</v>
      </c>
      <c r="S659" s="254">
        <v>0</v>
      </c>
      <c r="T659" s="254"/>
      <c r="U659" s="209"/>
    </row>
    <row r="660" spans="1:21" x14ac:dyDescent="0.25">
      <c r="A660" s="207" t="s">
        <v>712</v>
      </c>
      <c r="B660" s="253" t="s">
        <v>5252</v>
      </c>
      <c r="C660" s="253" t="s">
        <v>1373</v>
      </c>
      <c r="D660" s="253" t="s">
        <v>1839</v>
      </c>
      <c r="E660" s="253" t="s">
        <v>1374</v>
      </c>
      <c r="F660" s="253" t="s">
        <v>14861</v>
      </c>
      <c r="G660" s="253" t="s">
        <v>1783</v>
      </c>
      <c r="H660" s="253" t="s">
        <v>1644</v>
      </c>
      <c r="I660" s="253" t="s">
        <v>15077</v>
      </c>
      <c r="J660" s="253" t="s">
        <v>13897</v>
      </c>
      <c r="K660" s="253" t="s">
        <v>15064</v>
      </c>
      <c r="L660" s="188"/>
      <c r="M660" s="253"/>
      <c r="N660" s="188"/>
      <c r="O660" s="188"/>
      <c r="P660" s="188"/>
      <c r="Q660" s="189"/>
      <c r="R660" s="254">
        <v>2.317759999999998</v>
      </c>
      <c r="S660" s="254">
        <v>0</v>
      </c>
      <c r="T660" s="254"/>
      <c r="U660" s="209"/>
    </row>
    <row r="661" spans="1:21" x14ac:dyDescent="0.25">
      <c r="A661" s="207" t="s">
        <v>713</v>
      </c>
      <c r="B661" s="253" t="s">
        <v>5252</v>
      </c>
      <c r="C661" s="253" t="s">
        <v>1373</v>
      </c>
      <c r="D661" s="253" t="s">
        <v>1839</v>
      </c>
      <c r="E661" s="253" t="s">
        <v>1374</v>
      </c>
      <c r="F661" s="253" t="s">
        <v>1559</v>
      </c>
      <c r="G661" s="253" t="s">
        <v>1787</v>
      </c>
      <c r="H661" s="253" t="s">
        <v>1645</v>
      </c>
      <c r="I661" s="253" t="s">
        <v>15077</v>
      </c>
      <c r="J661" s="253" t="s">
        <v>13897</v>
      </c>
      <c r="K661" s="253" t="s">
        <v>15064</v>
      </c>
      <c r="L661" s="188"/>
      <c r="M661" s="253"/>
      <c r="N661" s="188"/>
      <c r="O661" s="188"/>
      <c r="P661" s="188"/>
      <c r="Q661" s="189"/>
      <c r="R661" s="254">
        <v>3.9351180000000103</v>
      </c>
      <c r="S661" s="254">
        <v>0</v>
      </c>
      <c r="T661" s="254"/>
      <c r="U661" s="209"/>
    </row>
    <row r="662" spans="1:21" x14ac:dyDescent="0.25">
      <c r="A662" s="207" t="s">
        <v>714</v>
      </c>
      <c r="B662" s="253" t="s">
        <v>5252</v>
      </c>
      <c r="C662" s="253" t="s">
        <v>1373</v>
      </c>
      <c r="D662" s="253" t="s">
        <v>1839</v>
      </c>
      <c r="E662" s="253" t="s">
        <v>1374</v>
      </c>
      <c r="F662" s="253" t="s">
        <v>1559</v>
      </c>
      <c r="G662" s="253" t="s">
        <v>1788</v>
      </c>
      <c r="H662" s="253" t="s">
        <v>1645</v>
      </c>
      <c r="I662" s="253" t="s">
        <v>15077</v>
      </c>
      <c r="J662" s="253" t="s">
        <v>13897</v>
      </c>
      <c r="K662" s="253" t="s">
        <v>15064</v>
      </c>
      <c r="L662" s="188"/>
      <c r="M662" s="253"/>
      <c r="N662" s="188"/>
      <c r="O662" s="188"/>
      <c r="P662" s="188"/>
      <c r="Q662" s="189"/>
      <c r="R662" s="254">
        <v>8.6056000000000044</v>
      </c>
      <c r="S662" s="254">
        <v>0</v>
      </c>
      <c r="T662" s="254"/>
      <c r="U662" s="209"/>
    </row>
    <row r="663" spans="1:21" x14ac:dyDescent="0.25">
      <c r="A663" s="207" t="s">
        <v>715</v>
      </c>
      <c r="B663" s="253" t="s">
        <v>5252</v>
      </c>
      <c r="C663" s="253" t="s">
        <v>2393</v>
      </c>
      <c r="D663" s="253" t="s">
        <v>1839</v>
      </c>
      <c r="E663" s="253" t="s">
        <v>1372</v>
      </c>
      <c r="F663" s="253" t="s">
        <v>1643</v>
      </c>
      <c r="G663" s="253" t="s">
        <v>1787</v>
      </c>
      <c r="H663" s="253" t="s">
        <v>1646</v>
      </c>
      <c r="I663" s="253" t="s">
        <v>15077</v>
      </c>
      <c r="J663" s="253" t="s">
        <v>13897</v>
      </c>
      <c r="K663" s="253" t="s">
        <v>15064</v>
      </c>
      <c r="L663" s="188"/>
      <c r="M663" s="253"/>
      <c r="N663" s="188"/>
      <c r="O663" s="188"/>
      <c r="P663" s="188"/>
      <c r="Q663" s="189"/>
      <c r="R663" s="254">
        <v>3.6499999999999998E-2</v>
      </c>
      <c r="S663" s="254">
        <v>0</v>
      </c>
      <c r="T663" s="254"/>
      <c r="U663" s="209"/>
    </row>
    <row r="664" spans="1:21" x14ac:dyDescent="0.25">
      <c r="A664" s="207" t="s">
        <v>716</v>
      </c>
      <c r="B664" s="253" t="s">
        <v>3732</v>
      </c>
      <c r="C664" s="253" t="s">
        <v>14503</v>
      </c>
      <c r="D664" s="253" t="s">
        <v>1839</v>
      </c>
      <c r="E664" s="253" t="s">
        <v>14538</v>
      </c>
      <c r="F664" s="253" t="s">
        <v>14548</v>
      </c>
      <c r="G664" s="253" t="s">
        <v>1787</v>
      </c>
      <c r="H664" s="253" t="s">
        <v>1647</v>
      </c>
      <c r="I664" s="253" t="s">
        <v>15077</v>
      </c>
      <c r="J664" s="253" t="s">
        <v>13897</v>
      </c>
      <c r="K664" s="253" t="s">
        <v>15064</v>
      </c>
      <c r="L664" s="188"/>
      <c r="M664" s="253"/>
      <c r="N664" s="188"/>
      <c r="O664" s="188"/>
      <c r="P664" s="188"/>
      <c r="Q664" s="189"/>
      <c r="R664" s="254">
        <v>17.126519999999985</v>
      </c>
      <c r="S664" s="254">
        <v>0</v>
      </c>
      <c r="T664" s="254"/>
      <c r="U664" s="209"/>
    </row>
    <row r="665" spans="1:21" x14ac:dyDescent="0.25">
      <c r="A665" s="207" t="s">
        <v>717</v>
      </c>
      <c r="B665" s="253" t="s">
        <v>3732</v>
      </c>
      <c r="C665" s="253" t="s">
        <v>14503</v>
      </c>
      <c r="D665" s="253" t="s">
        <v>1839</v>
      </c>
      <c r="E665" s="253" t="s">
        <v>14538</v>
      </c>
      <c r="F665" s="253" t="s">
        <v>14548</v>
      </c>
      <c r="G665" s="253" t="s">
        <v>1788</v>
      </c>
      <c r="H665" s="253" t="s">
        <v>1647</v>
      </c>
      <c r="I665" s="253" t="s">
        <v>15077</v>
      </c>
      <c r="J665" s="253" t="s">
        <v>13897</v>
      </c>
      <c r="K665" s="253" t="s">
        <v>15064</v>
      </c>
      <c r="L665" s="188"/>
      <c r="M665" s="253"/>
      <c r="N665" s="188"/>
      <c r="O665" s="188"/>
      <c r="P665" s="188"/>
      <c r="Q665" s="189"/>
      <c r="R665" s="254">
        <v>20.310240000000007</v>
      </c>
      <c r="S665" s="254">
        <v>0</v>
      </c>
      <c r="T665" s="254"/>
      <c r="U665" s="209"/>
    </row>
    <row r="666" spans="1:21" x14ac:dyDescent="0.25">
      <c r="A666" s="207" t="s">
        <v>718</v>
      </c>
      <c r="B666" s="253" t="s">
        <v>5252</v>
      </c>
      <c r="C666" s="253" t="s">
        <v>2393</v>
      </c>
      <c r="D666" s="253" t="s">
        <v>1839</v>
      </c>
      <c r="E666" s="253" t="s">
        <v>1372</v>
      </c>
      <c r="F666" s="253" t="s">
        <v>1643</v>
      </c>
      <c r="G666" s="253" t="s">
        <v>1782</v>
      </c>
      <c r="H666" s="253" t="s">
        <v>1648</v>
      </c>
      <c r="I666" s="253" t="s">
        <v>15077</v>
      </c>
      <c r="J666" s="253" t="s">
        <v>13897</v>
      </c>
      <c r="K666" s="253" t="s">
        <v>15064</v>
      </c>
      <c r="L666" s="188"/>
      <c r="M666" s="253"/>
      <c r="N666" s="188"/>
      <c r="O666" s="188"/>
      <c r="P666" s="188"/>
      <c r="Q666" s="189"/>
      <c r="R666" s="254">
        <v>2.7305400000000009</v>
      </c>
      <c r="S666" s="254">
        <v>0</v>
      </c>
      <c r="T666" s="254"/>
      <c r="U666" s="209"/>
    </row>
    <row r="667" spans="1:21" x14ac:dyDescent="0.25">
      <c r="A667" s="207" t="s">
        <v>719</v>
      </c>
      <c r="B667" s="253" t="s">
        <v>5252</v>
      </c>
      <c r="C667" s="253" t="s">
        <v>1373</v>
      </c>
      <c r="D667" s="253" t="s">
        <v>1839</v>
      </c>
      <c r="E667" s="253" t="s">
        <v>1373</v>
      </c>
      <c r="F667" s="253" t="s">
        <v>14862</v>
      </c>
      <c r="G667" s="253" t="s">
        <v>1787</v>
      </c>
      <c r="H667" s="253" t="s">
        <v>1649</v>
      </c>
      <c r="I667" s="253" t="s">
        <v>15077</v>
      </c>
      <c r="J667" s="253" t="s">
        <v>13897</v>
      </c>
      <c r="K667" s="253" t="s">
        <v>15064</v>
      </c>
      <c r="L667" s="188"/>
      <c r="M667" s="253"/>
      <c r="N667" s="188"/>
      <c r="O667" s="188"/>
      <c r="P667" s="188"/>
      <c r="Q667" s="189"/>
      <c r="R667" s="254">
        <v>0</v>
      </c>
      <c r="S667" s="254">
        <v>0</v>
      </c>
      <c r="T667" s="254"/>
      <c r="U667" s="209"/>
    </row>
    <row r="668" spans="1:21" x14ac:dyDescent="0.25">
      <c r="A668" s="207" t="s">
        <v>720</v>
      </c>
      <c r="B668" s="253" t="s">
        <v>5252</v>
      </c>
      <c r="C668" s="253" t="s">
        <v>1373</v>
      </c>
      <c r="D668" s="253" t="s">
        <v>1839</v>
      </c>
      <c r="E668" s="253" t="s">
        <v>1373</v>
      </c>
      <c r="F668" s="253" t="s">
        <v>14862</v>
      </c>
      <c r="G668" s="253" t="s">
        <v>1788</v>
      </c>
      <c r="H668" s="253" t="s">
        <v>1649</v>
      </c>
      <c r="I668" s="253" t="s">
        <v>15077</v>
      </c>
      <c r="J668" s="253" t="s">
        <v>13897</v>
      </c>
      <c r="K668" s="253" t="s">
        <v>15064</v>
      </c>
      <c r="L668" s="188"/>
      <c r="M668" s="253"/>
      <c r="N668" s="188"/>
      <c r="O668" s="188"/>
      <c r="P668" s="188"/>
      <c r="Q668" s="189"/>
      <c r="R668" s="254">
        <v>1.8728000000000002</v>
      </c>
      <c r="S668" s="254">
        <v>0</v>
      </c>
      <c r="T668" s="254"/>
      <c r="U668" s="209"/>
    </row>
    <row r="669" spans="1:21" ht="31.5" x14ac:dyDescent="0.25">
      <c r="A669" s="207" t="s">
        <v>721</v>
      </c>
      <c r="B669" s="253" t="s">
        <v>5252</v>
      </c>
      <c r="C669" s="253" t="s">
        <v>1373</v>
      </c>
      <c r="D669" s="253" t="s">
        <v>1839</v>
      </c>
      <c r="E669" s="253" t="s">
        <v>1445</v>
      </c>
      <c r="F669" s="253" t="s">
        <v>1408</v>
      </c>
      <c r="G669" s="253" t="s">
        <v>1787</v>
      </c>
      <c r="H669" s="253" t="s">
        <v>1650</v>
      </c>
      <c r="I669" s="253" t="s">
        <v>15077</v>
      </c>
      <c r="J669" s="253" t="s">
        <v>13897</v>
      </c>
      <c r="K669" s="253" t="s">
        <v>15064</v>
      </c>
      <c r="L669" s="188"/>
      <c r="M669" s="253"/>
      <c r="N669" s="188"/>
      <c r="O669" s="188"/>
      <c r="P669" s="188"/>
      <c r="Q669" s="189"/>
      <c r="R669" s="254">
        <v>2.2753599999999983</v>
      </c>
      <c r="S669" s="254">
        <v>0</v>
      </c>
      <c r="T669" s="254"/>
      <c r="U669" s="209"/>
    </row>
    <row r="670" spans="1:21" ht="31.5" x14ac:dyDescent="0.25">
      <c r="A670" s="207" t="s">
        <v>722</v>
      </c>
      <c r="B670" s="253" t="s">
        <v>5252</v>
      </c>
      <c r="C670" s="253" t="s">
        <v>1373</v>
      </c>
      <c r="D670" s="253" t="s">
        <v>1839</v>
      </c>
      <c r="E670" s="253" t="s">
        <v>1445</v>
      </c>
      <c r="F670" s="253" t="s">
        <v>1408</v>
      </c>
      <c r="G670" s="253" t="s">
        <v>1788</v>
      </c>
      <c r="H670" s="253" t="s">
        <v>1650</v>
      </c>
      <c r="I670" s="253" t="s">
        <v>15077</v>
      </c>
      <c r="J670" s="253" t="s">
        <v>13897</v>
      </c>
      <c r="K670" s="253" t="s">
        <v>15064</v>
      </c>
      <c r="L670" s="188"/>
      <c r="M670" s="253"/>
      <c r="N670" s="188"/>
      <c r="O670" s="188"/>
      <c r="P670" s="188"/>
      <c r="Q670" s="189"/>
      <c r="R670" s="254">
        <v>2.7050000000000001</v>
      </c>
      <c r="S670" s="254">
        <v>0</v>
      </c>
      <c r="T670" s="254"/>
      <c r="U670" s="209"/>
    </row>
    <row r="671" spans="1:21" ht="31.5" x14ac:dyDescent="0.25">
      <c r="A671" s="207" t="s">
        <v>723</v>
      </c>
      <c r="B671" s="253" t="s">
        <v>5252</v>
      </c>
      <c r="C671" s="253" t="s">
        <v>1373</v>
      </c>
      <c r="D671" s="253" t="s">
        <v>1839</v>
      </c>
      <c r="E671" s="253" t="s">
        <v>1445</v>
      </c>
      <c r="F671" s="253" t="s">
        <v>1485</v>
      </c>
      <c r="G671" s="253" t="s">
        <v>1787</v>
      </c>
      <c r="H671" s="253" t="s">
        <v>1651</v>
      </c>
      <c r="I671" s="253" t="s">
        <v>15077</v>
      </c>
      <c r="J671" s="253" t="s">
        <v>13897</v>
      </c>
      <c r="K671" s="253" t="s">
        <v>15064</v>
      </c>
      <c r="L671" s="188"/>
      <c r="M671" s="253"/>
      <c r="N671" s="188"/>
      <c r="O671" s="188"/>
      <c r="P671" s="188"/>
      <c r="Q671" s="189"/>
      <c r="R671" s="254">
        <v>4.5710400000000044</v>
      </c>
      <c r="S671" s="254">
        <v>0</v>
      </c>
      <c r="T671" s="254"/>
      <c r="U671" s="209"/>
    </row>
    <row r="672" spans="1:21" ht="31.5" x14ac:dyDescent="0.25">
      <c r="A672" s="207" t="s">
        <v>724</v>
      </c>
      <c r="B672" s="253" t="s">
        <v>5252</v>
      </c>
      <c r="C672" s="253" t="s">
        <v>1373</v>
      </c>
      <c r="D672" s="253" t="s">
        <v>1839</v>
      </c>
      <c r="E672" s="253" t="s">
        <v>1445</v>
      </c>
      <c r="F672" s="253" t="s">
        <v>1485</v>
      </c>
      <c r="G672" s="253" t="s">
        <v>1788</v>
      </c>
      <c r="H672" s="253" t="s">
        <v>1651</v>
      </c>
      <c r="I672" s="253" t="s">
        <v>15077</v>
      </c>
      <c r="J672" s="253" t="s">
        <v>13897</v>
      </c>
      <c r="K672" s="253" t="s">
        <v>15064</v>
      </c>
      <c r="L672" s="188"/>
      <c r="M672" s="253"/>
      <c r="N672" s="188"/>
      <c r="O672" s="188"/>
      <c r="P672" s="188"/>
      <c r="Q672" s="189"/>
      <c r="R672" s="254">
        <v>6.3375999999999921</v>
      </c>
      <c r="S672" s="254">
        <v>0</v>
      </c>
      <c r="T672" s="254"/>
      <c r="U672" s="209"/>
    </row>
    <row r="673" spans="1:21" x14ac:dyDescent="0.25">
      <c r="A673" s="207" t="s">
        <v>725</v>
      </c>
      <c r="B673" s="253" t="s">
        <v>5271</v>
      </c>
      <c r="C673" s="253" t="s">
        <v>1380</v>
      </c>
      <c r="D673" s="253" t="s">
        <v>1839</v>
      </c>
      <c r="E673" s="253" t="s">
        <v>1381</v>
      </c>
      <c r="F673" s="253" t="s">
        <v>13979</v>
      </c>
      <c r="G673" s="253" t="s">
        <v>1787</v>
      </c>
      <c r="H673" s="253" t="s">
        <v>1652</v>
      </c>
      <c r="I673" s="253" t="s">
        <v>15077</v>
      </c>
      <c r="J673" s="253" t="s">
        <v>13897</v>
      </c>
      <c r="K673" s="253" t="s">
        <v>15064</v>
      </c>
      <c r="L673" s="188"/>
      <c r="M673" s="253"/>
      <c r="N673" s="188"/>
      <c r="O673" s="188"/>
      <c r="P673" s="188"/>
      <c r="Q673" s="189"/>
      <c r="R673" s="254">
        <v>0.74131200000000008</v>
      </c>
      <c r="S673" s="254">
        <v>0</v>
      </c>
      <c r="T673" s="254"/>
      <c r="U673" s="209"/>
    </row>
    <row r="674" spans="1:21" ht="31.5" x14ac:dyDescent="0.25">
      <c r="A674" s="207" t="s">
        <v>726</v>
      </c>
      <c r="B674" s="253" t="s">
        <v>5252</v>
      </c>
      <c r="C674" s="253" t="s">
        <v>14767</v>
      </c>
      <c r="D674" s="253" t="s">
        <v>1839</v>
      </c>
      <c r="E674" s="253" t="s">
        <v>1368</v>
      </c>
      <c r="F674" s="253" t="s">
        <v>14847</v>
      </c>
      <c r="G674" s="253" t="s">
        <v>1782</v>
      </c>
      <c r="H674" s="253" t="s">
        <v>1653</v>
      </c>
      <c r="I674" s="253" t="s">
        <v>15077</v>
      </c>
      <c r="J674" s="253" t="s">
        <v>13897</v>
      </c>
      <c r="K674" s="253" t="s">
        <v>15064</v>
      </c>
      <c r="L674" s="188"/>
      <c r="M674" s="253"/>
      <c r="N674" s="188"/>
      <c r="O674" s="188"/>
      <c r="P674" s="188"/>
      <c r="Q674" s="189"/>
      <c r="R674" s="254">
        <v>23.019174</v>
      </c>
      <c r="S674" s="254">
        <v>0</v>
      </c>
      <c r="T674" s="254"/>
      <c r="U674" s="209"/>
    </row>
    <row r="675" spans="1:21" ht="31.5" x14ac:dyDescent="0.25">
      <c r="A675" s="207" t="s">
        <v>727</v>
      </c>
      <c r="B675" s="253" t="s">
        <v>5252</v>
      </c>
      <c r="C675" s="253" t="s">
        <v>14767</v>
      </c>
      <c r="D675" s="253" t="s">
        <v>1839</v>
      </c>
      <c r="E675" s="253" t="s">
        <v>1368</v>
      </c>
      <c r="F675" s="253" t="s">
        <v>14847</v>
      </c>
      <c r="G675" s="253" t="s">
        <v>1783</v>
      </c>
      <c r="H675" s="253" t="s">
        <v>1653</v>
      </c>
      <c r="I675" s="253" t="s">
        <v>15077</v>
      </c>
      <c r="J675" s="253" t="s">
        <v>13897</v>
      </c>
      <c r="K675" s="253" t="s">
        <v>15064</v>
      </c>
      <c r="L675" s="188"/>
      <c r="M675" s="253"/>
      <c r="N675" s="188"/>
      <c r="O675" s="188"/>
      <c r="P675" s="188"/>
      <c r="Q675" s="189"/>
      <c r="R675" s="254">
        <v>6.2328000000000179</v>
      </c>
      <c r="S675" s="254">
        <v>0</v>
      </c>
      <c r="T675" s="254"/>
      <c r="U675" s="210"/>
    </row>
    <row r="676" spans="1:21" ht="31.5" x14ac:dyDescent="0.25">
      <c r="A676" s="207" t="s">
        <v>728</v>
      </c>
      <c r="B676" s="253" t="s">
        <v>5252</v>
      </c>
      <c r="C676" s="253" t="s">
        <v>14767</v>
      </c>
      <c r="D676" s="253" t="s">
        <v>1839</v>
      </c>
      <c r="E676" s="253" t="s">
        <v>1368</v>
      </c>
      <c r="F676" s="253" t="s">
        <v>14848</v>
      </c>
      <c r="G676" s="253" t="s">
        <v>1787</v>
      </c>
      <c r="H676" s="253" t="s">
        <v>1654</v>
      </c>
      <c r="I676" s="253" t="s">
        <v>15077</v>
      </c>
      <c r="J676" s="253" t="s">
        <v>13897</v>
      </c>
      <c r="K676" s="253" t="s">
        <v>15064</v>
      </c>
      <c r="L676" s="188"/>
      <c r="M676" s="253"/>
      <c r="N676" s="188"/>
      <c r="O676" s="188"/>
      <c r="P676" s="188"/>
      <c r="Q676" s="189"/>
      <c r="R676" s="254">
        <v>2.9839199999999981</v>
      </c>
      <c r="S676" s="254">
        <v>0</v>
      </c>
      <c r="T676" s="254"/>
      <c r="U676" s="209"/>
    </row>
    <row r="677" spans="1:21" ht="31.5" x14ac:dyDescent="0.25">
      <c r="A677" s="207" t="s">
        <v>729</v>
      </c>
      <c r="B677" s="253" t="s">
        <v>5252</v>
      </c>
      <c r="C677" s="253" t="s">
        <v>14767</v>
      </c>
      <c r="D677" s="253" t="s">
        <v>1839</v>
      </c>
      <c r="E677" s="253" t="s">
        <v>1368</v>
      </c>
      <c r="F677" s="253" t="s">
        <v>14848</v>
      </c>
      <c r="G677" s="253" t="s">
        <v>1788</v>
      </c>
      <c r="H677" s="253" t="s">
        <v>1654</v>
      </c>
      <c r="I677" s="253" t="s">
        <v>15077</v>
      </c>
      <c r="J677" s="253" t="s">
        <v>13897</v>
      </c>
      <c r="K677" s="253" t="s">
        <v>15064</v>
      </c>
      <c r="L677" s="188"/>
      <c r="M677" s="253"/>
      <c r="N677" s="188"/>
      <c r="O677" s="188"/>
      <c r="P677" s="188"/>
      <c r="Q677" s="189"/>
      <c r="R677" s="254">
        <v>3.3923199999999998</v>
      </c>
      <c r="S677" s="254">
        <v>0</v>
      </c>
      <c r="T677" s="254"/>
      <c r="U677" s="209"/>
    </row>
    <row r="678" spans="1:21" x14ac:dyDescent="0.25">
      <c r="A678" s="207" t="s">
        <v>730</v>
      </c>
      <c r="B678" s="253" t="s">
        <v>5252</v>
      </c>
      <c r="C678" s="253" t="s">
        <v>2393</v>
      </c>
      <c r="D678" s="253" t="s">
        <v>1839</v>
      </c>
      <c r="E678" s="253" t="s">
        <v>2393</v>
      </c>
      <c r="F678" s="253" t="s">
        <v>1418</v>
      </c>
      <c r="G678" s="253" t="s">
        <v>1787</v>
      </c>
      <c r="H678" s="253" t="s">
        <v>1655</v>
      </c>
      <c r="I678" s="253" t="s">
        <v>15077</v>
      </c>
      <c r="J678" s="253" t="s">
        <v>13897</v>
      </c>
      <c r="K678" s="253" t="s">
        <v>15064</v>
      </c>
      <c r="L678" s="188"/>
      <c r="M678" s="253"/>
      <c r="N678" s="188"/>
      <c r="O678" s="188"/>
      <c r="P678" s="188"/>
      <c r="Q678" s="189"/>
      <c r="R678" s="254">
        <v>1.9196</v>
      </c>
      <c r="S678" s="254">
        <v>0</v>
      </c>
      <c r="T678" s="254"/>
      <c r="U678" s="209"/>
    </row>
    <row r="679" spans="1:21" x14ac:dyDescent="0.25">
      <c r="A679" s="207" t="s">
        <v>731</v>
      </c>
      <c r="B679" s="253" t="s">
        <v>5252</v>
      </c>
      <c r="C679" s="253" t="s">
        <v>2393</v>
      </c>
      <c r="D679" s="253" t="s">
        <v>1839</v>
      </c>
      <c r="E679" s="253" t="s">
        <v>2393</v>
      </c>
      <c r="F679" s="253" t="s">
        <v>1418</v>
      </c>
      <c r="G679" s="253" t="s">
        <v>1788</v>
      </c>
      <c r="H679" s="253" t="s">
        <v>1655</v>
      </c>
      <c r="I679" s="253" t="s">
        <v>15077</v>
      </c>
      <c r="J679" s="253" t="s">
        <v>13897</v>
      </c>
      <c r="K679" s="253" t="s">
        <v>15064</v>
      </c>
      <c r="L679" s="188"/>
      <c r="M679" s="253"/>
      <c r="N679" s="188"/>
      <c r="O679" s="188"/>
      <c r="P679" s="188"/>
      <c r="Q679" s="189"/>
      <c r="R679" s="254">
        <v>1.2854000000000005</v>
      </c>
      <c r="S679" s="254">
        <v>0</v>
      </c>
      <c r="T679" s="254"/>
      <c r="U679" s="209"/>
    </row>
    <row r="680" spans="1:21" x14ac:dyDescent="0.25">
      <c r="A680" s="207" t="s">
        <v>732</v>
      </c>
      <c r="B680" s="253" t="s">
        <v>5252</v>
      </c>
      <c r="C680" s="253" t="s">
        <v>2393</v>
      </c>
      <c r="D680" s="253" t="s">
        <v>1839</v>
      </c>
      <c r="E680" s="253" t="s">
        <v>1372</v>
      </c>
      <c r="F680" s="253" t="s">
        <v>1372</v>
      </c>
      <c r="G680" s="253" t="s">
        <v>1829</v>
      </c>
      <c r="H680" s="253" t="s">
        <v>1656</v>
      </c>
      <c r="I680" s="253" t="s">
        <v>15077</v>
      </c>
      <c r="J680" s="253" t="s">
        <v>13897</v>
      </c>
      <c r="K680" s="253" t="s">
        <v>15064</v>
      </c>
      <c r="L680" s="188"/>
      <c r="M680" s="253"/>
      <c r="N680" s="188"/>
      <c r="O680" s="188"/>
      <c r="P680" s="188"/>
      <c r="Q680" s="189"/>
      <c r="R680" s="254">
        <v>1.3841699999999986</v>
      </c>
      <c r="S680" s="254">
        <v>0</v>
      </c>
      <c r="T680" s="254"/>
      <c r="U680" s="209"/>
    </row>
    <row r="681" spans="1:21" x14ac:dyDescent="0.25">
      <c r="A681" s="207" t="s">
        <v>733</v>
      </c>
      <c r="B681" s="253" t="s">
        <v>5252</v>
      </c>
      <c r="C681" s="253" t="s">
        <v>2393</v>
      </c>
      <c r="D681" s="253" t="s">
        <v>1839</v>
      </c>
      <c r="E681" s="253" t="s">
        <v>1372</v>
      </c>
      <c r="F681" s="253" t="s">
        <v>1372</v>
      </c>
      <c r="G681" s="253" t="s">
        <v>1788</v>
      </c>
      <c r="H681" s="253" t="s">
        <v>1656</v>
      </c>
      <c r="I681" s="253" t="s">
        <v>15077</v>
      </c>
      <c r="J681" s="253" t="s">
        <v>13897</v>
      </c>
      <c r="K681" s="253" t="s">
        <v>15064</v>
      </c>
      <c r="L681" s="188"/>
      <c r="M681" s="253"/>
      <c r="N681" s="188"/>
      <c r="O681" s="188"/>
      <c r="P681" s="188"/>
      <c r="Q681" s="189"/>
      <c r="R681" s="254">
        <v>0.56779999999999997</v>
      </c>
      <c r="S681" s="254">
        <v>0</v>
      </c>
      <c r="T681" s="254"/>
      <c r="U681" s="209"/>
    </row>
    <row r="682" spans="1:21" x14ac:dyDescent="0.25">
      <c r="A682" s="207" t="s">
        <v>734</v>
      </c>
      <c r="B682" s="253" t="s">
        <v>5252</v>
      </c>
      <c r="C682" s="253" t="s">
        <v>2393</v>
      </c>
      <c r="D682" s="253" t="s">
        <v>1840</v>
      </c>
      <c r="E682" s="253" t="s">
        <v>2393</v>
      </c>
      <c r="F682" s="253" t="s">
        <v>14873</v>
      </c>
      <c r="G682" s="253" t="s">
        <v>1782</v>
      </c>
      <c r="H682" s="253" t="s">
        <v>1657</v>
      </c>
      <c r="I682" s="253" t="s">
        <v>15077</v>
      </c>
      <c r="J682" s="253" t="s">
        <v>13897</v>
      </c>
      <c r="K682" s="253" t="s">
        <v>15064</v>
      </c>
      <c r="L682" s="188"/>
      <c r="M682" s="253"/>
      <c r="N682" s="188"/>
      <c r="O682" s="188"/>
      <c r="P682" s="188"/>
      <c r="Q682" s="189"/>
      <c r="R682" s="254">
        <v>1.8985000000000001</v>
      </c>
      <c r="S682" s="254">
        <v>0</v>
      </c>
      <c r="T682" s="254"/>
      <c r="U682" s="209"/>
    </row>
    <row r="683" spans="1:21" ht="31.5" x14ac:dyDescent="0.25">
      <c r="A683" s="207" t="s">
        <v>735</v>
      </c>
      <c r="B683" s="253" t="s">
        <v>5252</v>
      </c>
      <c r="C683" s="253" t="s">
        <v>1373</v>
      </c>
      <c r="D683" s="253" t="s">
        <v>1839</v>
      </c>
      <c r="E683" s="253" t="s">
        <v>1445</v>
      </c>
      <c r="F683" s="253" t="s">
        <v>1487</v>
      </c>
      <c r="G683" s="253" t="s">
        <v>1787</v>
      </c>
      <c r="H683" s="253" t="s">
        <v>1658</v>
      </c>
      <c r="I683" s="253" t="s">
        <v>15077</v>
      </c>
      <c r="J683" s="253" t="s">
        <v>13897</v>
      </c>
      <c r="K683" s="253" t="s">
        <v>15064</v>
      </c>
      <c r="L683" s="188"/>
      <c r="M683" s="253"/>
      <c r="N683" s="188"/>
      <c r="O683" s="188"/>
      <c r="P683" s="188"/>
      <c r="Q683" s="189"/>
      <c r="R683" s="254">
        <v>2.8151999999999999</v>
      </c>
      <c r="S683" s="254">
        <v>0</v>
      </c>
      <c r="T683" s="254"/>
      <c r="U683" s="209"/>
    </row>
    <row r="684" spans="1:21" ht="31.5" x14ac:dyDescent="0.25">
      <c r="A684" s="207" t="s">
        <v>736</v>
      </c>
      <c r="B684" s="253" t="s">
        <v>5252</v>
      </c>
      <c r="C684" s="253" t="s">
        <v>1373</v>
      </c>
      <c r="D684" s="253" t="s">
        <v>1839</v>
      </c>
      <c r="E684" s="253" t="s">
        <v>1445</v>
      </c>
      <c r="F684" s="253" t="s">
        <v>1487</v>
      </c>
      <c r="G684" s="253" t="s">
        <v>1788</v>
      </c>
      <c r="H684" s="253" t="s">
        <v>1658</v>
      </c>
      <c r="I684" s="253" t="s">
        <v>15077</v>
      </c>
      <c r="J684" s="253" t="s">
        <v>13897</v>
      </c>
      <c r="K684" s="253" t="s">
        <v>15064</v>
      </c>
      <c r="L684" s="188"/>
      <c r="M684" s="253"/>
      <c r="N684" s="188"/>
      <c r="O684" s="188"/>
      <c r="P684" s="188"/>
      <c r="Q684" s="189"/>
      <c r="R684" s="254">
        <v>0.89419599999999999</v>
      </c>
      <c r="S684" s="254">
        <v>0</v>
      </c>
      <c r="T684" s="254"/>
      <c r="U684" s="209"/>
    </row>
    <row r="685" spans="1:21" x14ac:dyDescent="0.25">
      <c r="A685" s="207" t="s">
        <v>737</v>
      </c>
      <c r="B685" s="253" t="s">
        <v>5252</v>
      </c>
      <c r="C685" s="253" t="s">
        <v>1373</v>
      </c>
      <c r="D685" s="253" t="s">
        <v>1839</v>
      </c>
      <c r="E685" s="253" t="s">
        <v>1373</v>
      </c>
      <c r="F685" s="253" t="s">
        <v>14862</v>
      </c>
      <c r="G685" s="253" t="s">
        <v>1787</v>
      </c>
      <c r="H685" s="253" t="s">
        <v>1659</v>
      </c>
      <c r="I685" s="253" t="s">
        <v>15077</v>
      </c>
      <c r="J685" s="253" t="s">
        <v>13897</v>
      </c>
      <c r="K685" s="253" t="s">
        <v>15064</v>
      </c>
      <c r="L685" s="188"/>
      <c r="M685" s="253"/>
      <c r="N685" s="188"/>
      <c r="O685" s="188"/>
      <c r="P685" s="188"/>
      <c r="Q685" s="189"/>
      <c r="R685" s="254">
        <v>5.7690000000000001</v>
      </c>
      <c r="S685" s="254">
        <v>0</v>
      </c>
      <c r="T685" s="254"/>
      <c r="U685" s="209"/>
    </row>
    <row r="686" spans="1:21" x14ac:dyDescent="0.25">
      <c r="A686" s="207" t="s">
        <v>738</v>
      </c>
      <c r="B686" s="253" t="s">
        <v>5252</v>
      </c>
      <c r="C686" s="253" t="s">
        <v>1373</v>
      </c>
      <c r="D686" s="253" t="s">
        <v>1839</v>
      </c>
      <c r="E686" s="253" t="s">
        <v>1373</v>
      </c>
      <c r="F686" s="253" t="s">
        <v>14862</v>
      </c>
      <c r="G686" s="253" t="s">
        <v>1788</v>
      </c>
      <c r="H686" s="253" t="s">
        <v>1659</v>
      </c>
      <c r="I686" s="253" t="s">
        <v>15077</v>
      </c>
      <c r="J686" s="253" t="s">
        <v>13897</v>
      </c>
      <c r="K686" s="253" t="s">
        <v>15064</v>
      </c>
      <c r="L686" s="188"/>
      <c r="M686" s="253"/>
      <c r="N686" s="188"/>
      <c r="O686" s="188"/>
      <c r="P686" s="188"/>
      <c r="Q686" s="189"/>
      <c r="R686" s="254">
        <v>10.548999999999999</v>
      </c>
      <c r="S686" s="254">
        <v>0</v>
      </c>
      <c r="T686" s="254"/>
      <c r="U686" s="209"/>
    </row>
    <row r="687" spans="1:21" x14ac:dyDescent="0.25">
      <c r="A687" s="207" t="s">
        <v>739</v>
      </c>
      <c r="B687" s="253" t="s">
        <v>5252</v>
      </c>
      <c r="C687" s="253" t="s">
        <v>2393</v>
      </c>
      <c r="D687" s="253" t="s">
        <v>1839</v>
      </c>
      <c r="E687" s="253" t="s">
        <v>1371</v>
      </c>
      <c r="F687" s="253" t="s">
        <v>14870</v>
      </c>
      <c r="G687" s="253" t="s">
        <v>1830</v>
      </c>
      <c r="H687" s="253" t="s">
        <v>1660</v>
      </c>
      <c r="I687" s="253" t="s">
        <v>15077</v>
      </c>
      <c r="J687" s="253" t="s">
        <v>13897</v>
      </c>
      <c r="K687" s="253" t="s">
        <v>15064</v>
      </c>
      <c r="L687" s="188"/>
      <c r="M687" s="253"/>
      <c r="N687" s="188"/>
      <c r="O687" s="188"/>
      <c r="P687" s="188"/>
      <c r="Q687" s="189"/>
      <c r="R687" s="254">
        <v>2.9964799999999991</v>
      </c>
      <c r="S687" s="254">
        <v>0</v>
      </c>
      <c r="T687" s="254"/>
      <c r="U687" s="209"/>
    </row>
    <row r="688" spans="1:21" x14ac:dyDescent="0.25">
      <c r="A688" s="207" t="s">
        <v>740</v>
      </c>
      <c r="B688" s="253" t="s">
        <v>5252</v>
      </c>
      <c r="C688" s="253" t="s">
        <v>2393</v>
      </c>
      <c r="D688" s="253" t="s">
        <v>1839</v>
      </c>
      <c r="E688" s="253" t="s">
        <v>1371</v>
      </c>
      <c r="F688" s="253" t="s">
        <v>14870</v>
      </c>
      <c r="G688" s="253" t="s">
        <v>1831</v>
      </c>
      <c r="H688" s="253" t="s">
        <v>1661</v>
      </c>
      <c r="I688" s="253" t="s">
        <v>15077</v>
      </c>
      <c r="J688" s="253" t="s">
        <v>13897</v>
      </c>
      <c r="K688" s="253" t="s">
        <v>15064</v>
      </c>
      <c r="L688" s="188"/>
      <c r="M688" s="253"/>
      <c r="N688" s="188"/>
      <c r="O688" s="188"/>
      <c r="P688" s="188"/>
      <c r="Q688" s="189"/>
      <c r="R688" s="254">
        <v>2.3504799999999975</v>
      </c>
      <c r="S688" s="254">
        <v>0</v>
      </c>
      <c r="T688" s="254"/>
      <c r="U688" s="209"/>
    </row>
    <row r="689" spans="1:21" x14ac:dyDescent="0.25">
      <c r="A689" s="207" t="s">
        <v>741</v>
      </c>
      <c r="B689" s="253" t="s">
        <v>2401</v>
      </c>
      <c r="C689" s="253" t="s">
        <v>14338</v>
      </c>
      <c r="D689" s="253" t="s">
        <v>1839</v>
      </c>
      <c r="E689" s="253" t="s">
        <v>14410</v>
      </c>
      <c r="F689" s="253" t="s">
        <v>14430</v>
      </c>
      <c r="G689" s="253" t="s">
        <v>1782</v>
      </c>
      <c r="H689" s="253" t="s">
        <v>1662</v>
      </c>
      <c r="I689" s="253" t="s">
        <v>15077</v>
      </c>
      <c r="J689" s="253" t="s">
        <v>13897</v>
      </c>
      <c r="K689" s="253" t="s">
        <v>15064</v>
      </c>
      <c r="L689" s="188"/>
      <c r="M689" s="253"/>
      <c r="N689" s="188"/>
      <c r="O689" s="188"/>
      <c r="P689" s="188"/>
      <c r="Q689" s="189"/>
      <c r="R689" s="254">
        <v>13.155599999999998</v>
      </c>
      <c r="S689" s="254">
        <v>0</v>
      </c>
      <c r="T689" s="254"/>
      <c r="U689" s="209"/>
    </row>
    <row r="690" spans="1:21" x14ac:dyDescent="0.25">
      <c r="A690" s="207" t="s">
        <v>742</v>
      </c>
      <c r="B690" s="253" t="s">
        <v>2401</v>
      </c>
      <c r="C690" s="253" t="s">
        <v>14338</v>
      </c>
      <c r="D690" s="253" t="s">
        <v>1839</v>
      </c>
      <c r="E690" s="253" t="s">
        <v>14410</v>
      </c>
      <c r="F690" s="253" t="s">
        <v>14430</v>
      </c>
      <c r="G690" s="253" t="s">
        <v>1783</v>
      </c>
      <c r="H690" s="253" t="s">
        <v>1662</v>
      </c>
      <c r="I690" s="253" t="s">
        <v>15077</v>
      </c>
      <c r="J690" s="253" t="s">
        <v>13897</v>
      </c>
      <c r="K690" s="253" t="s">
        <v>15064</v>
      </c>
      <c r="L690" s="188"/>
      <c r="M690" s="253"/>
      <c r="N690" s="188"/>
      <c r="O690" s="188"/>
      <c r="P690" s="188"/>
      <c r="Q690" s="189"/>
      <c r="R690" s="254">
        <v>15.274920000000007</v>
      </c>
      <c r="S690" s="254">
        <v>0</v>
      </c>
      <c r="T690" s="254"/>
      <c r="U690" s="209"/>
    </row>
    <row r="691" spans="1:21" ht="31.5" x14ac:dyDescent="0.25">
      <c r="A691" s="207" t="s">
        <v>743</v>
      </c>
      <c r="B691" s="253" t="s">
        <v>5252</v>
      </c>
      <c r="C691" s="253" t="s">
        <v>1373</v>
      </c>
      <c r="D691" s="253" t="s">
        <v>1839</v>
      </c>
      <c r="E691" s="253" t="s">
        <v>1445</v>
      </c>
      <c r="F691" s="253" t="s">
        <v>1485</v>
      </c>
      <c r="G691" s="253" t="s">
        <v>1787</v>
      </c>
      <c r="H691" s="253" t="s">
        <v>1663</v>
      </c>
      <c r="I691" s="253" t="s">
        <v>15077</v>
      </c>
      <c r="J691" s="253" t="s">
        <v>13897</v>
      </c>
      <c r="K691" s="253" t="s">
        <v>15064</v>
      </c>
      <c r="L691" s="188"/>
      <c r="M691" s="253"/>
      <c r="N691" s="188"/>
      <c r="O691" s="188"/>
      <c r="P691" s="188"/>
      <c r="Q691" s="189"/>
      <c r="R691" s="254">
        <v>15.174720000000004</v>
      </c>
      <c r="S691" s="254">
        <v>0</v>
      </c>
      <c r="T691" s="254"/>
      <c r="U691" s="209"/>
    </row>
    <row r="692" spans="1:21" ht="31.5" x14ac:dyDescent="0.25">
      <c r="A692" s="207" t="s">
        <v>744</v>
      </c>
      <c r="B692" s="253" t="s">
        <v>5252</v>
      </c>
      <c r="C692" s="253" t="s">
        <v>1373</v>
      </c>
      <c r="D692" s="253" t="s">
        <v>1839</v>
      </c>
      <c r="E692" s="253" t="s">
        <v>1445</v>
      </c>
      <c r="F692" s="253" t="s">
        <v>1485</v>
      </c>
      <c r="G692" s="253" t="s">
        <v>1788</v>
      </c>
      <c r="H692" s="253" t="s">
        <v>1663</v>
      </c>
      <c r="I692" s="253" t="s">
        <v>15077</v>
      </c>
      <c r="J692" s="253" t="s">
        <v>13897</v>
      </c>
      <c r="K692" s="253" t="s">
        <v>15064</v>
      </c>
      <c r="L692" s="188"/>
      <c r="M692" s="253"/>
      <c r="N692" s="188"/>
      <c r="O692" s="188"/>
      <c r="P692" s="188"/>
      <c r="Q692" s="189"/>
      <c r="R692" s="254">
        <v>9.7417200000000008</v>
      </c>
      <c r="S692" s="254">
        <v>0</v>
      </c>
      <c r="T692" s="254"/>
      <c r="U692" s="209"/>
    </row>
    <row r="693" spans="1:21" x14ac:dyDescent="0.25">
      <c r="A693" s="207" t="s">
        <v>745</v>
      </c>
      <c r="B693" s="253" t="s">
        <v>5252</v>
      </c>
      <c r="C693" s="253" t="s">
        <v>1367</v>
      </c>
      <c r="D693" s="253" t="s">
        <v>1839</v>
      </c>
      <c r="E693" s="253" t="s">
        <v>14775</v>
      </c>
      <c r="F693" s="253" t="s">
        <v>1664</v>
      </c>
      <c r="G693" s="253" t="s">
        <v>1782</v>
      </c>
      <c r="H693" s="253" t="s">
        <v>1664</v>
      </c>
      <c r="I693" s="253" t="s">
        <v>15077</v>
      </c>
      <c r="J693" s="253" t="s">
        <v>13897</v>
      </c>
      <c r="K693" s="253" t="s">
        <v>15064</v>
      </c>
      <c r="L693" s="188"/>
      <c r="M693" s="253"/>
      <c r="N693" s="188"/>
      <c r="O693" s="188"/>
      <c r="P693" s="188"/>
      <c r="Q693" s="189"/>
      <c r="R693" s="254">
        <v>13.807439999999987</v>
      </c>
      <c r="S693" s="254">
        <v>0</v>
      </c>
      <c r="T693" s="254"/>
      <c r="U693" s="209"/>
    </row>
    <row r="694" spans="1:21" x14ac:dyDescent="0.25">
      <c r="A694" s="207" t="s">
        <v>746</v>
      </c>
      <c r="B694" s="253" t="s">
        <v>5252</v>
      </c>
      <c r="C694" s="253" t="s">
        <v>1367</v>
      </c>
      <c r="D694" s="253" t="s">
        <v>1839</v>
      </c>
      <c r="E694" s="253" t="s">
        <v>14775</v>
      </c>
      <c r="F694" s="253" t="s">
        <v>1664</v>
      </c>
      <c r="G694" s="253" t="s">
        <v>1783</v>
      </c>
      <c r="H694" s="253" t="s">
        <v>1664</v>
      </c>
      <c r="I694" s="253" t="s">
        <v>15077</v>
      </c>
      <c r="J694" s="253" t="s">
        <v>13897</v>
      </c>
      <c r="K694" s="253" t="s">
        <v>15064</v>
      </c>
      <c r="L694" s="188"/>
      <c r="M694" s="253"/>
      <c r="N694" s="188"/>
      <c r="O694" s="188"/>
      <c r="P694" s="188"/>
      <c r="Q694" s="189"/>
      <c r="R694" s="254">
        <v>14.214120000000001</v>
      </c>
      <c r="S694" s="254">
        <v>0</v>
      </c>
      <c r="T694" s="254"/>
      <c r="U694" s="209"/>
    </row>
    <row r="695" spans="1:21" ht="31.5" x14ac:dyDescent="0.25">
      <c r="A695" s="207" t="s">
        <v>747</v>
      </c>
      <c r="B695" s="253" t="s">
        <v>3732</v>
      </c>
      <c r="C695" s="253" t="s">
        <v>14894</v>
      </c>
      <c r="D695" s="253" t="s">
        <v>1839</v>
      </c>
      <c r="E695" s="253" t="s">
        <v>1365</v>
      </c>
      <c r="F695" s="253" t="s">
        <v>14548</v>
      </c>
      <c r="G695" s="253" t="s">
        <v>1782</v>
      </c>
      <c r="H695" s="253" t="s">
        <v>1665</v>
      </c>
      <c r="I695" s="253" t="s">
        <v>15077</v>
      </c>
      <c r="J695" s="253" t="s">
        <v>13897</v>
      </c>
      <c r="K695" s="253" t="s">
        <v>15064</v>
      </c>
      <c r="L695" s="188"/>
      <c r="M695" s="253"/>
      <c r="N695" s="188"/>
      <c r="O695" s="188"/>
      <c r="P695" s="188"/>
      <c r="Q695" s="189"/>
      <c r="R695" s="254">
        <v>29.295399999999997</v>
      </c>
      <c r="S695" s="254">
        <v>0</v>
      </c>
      <c r="T695" s="254"/>
      <c r="U695" s="209"/>
    </row>
    <row r="696" spans="1:21" ht="31.5" x14ac:dyDescent="0.25">
      <c r="A696" s="207" t="s">
        <v>748</v>
      </c>
      <c r="B696" s="253" t="s">
        <v>3732</v>
      </c>
      <c r="C696" s="253" t="s">
        <v>14894</v>
      </c>
      <c r="D696" s="253" t="s">
        <v>1839</v>
      </c>
      <c r="E696" s="253" t="s">
        <v>1365</v>
      </c>
      <c r="F696" s="253" t="s">
        <v>14548</v>
      </c>
      <c r="G696" s="253" t="s">
        <v>1783</v>
      </c>
      <c r="H696" s="253" t="s">
        <v>1665</v>
      </c>
      <c r="I696" s="253" t="s">
        <v>15077</v>
      </c>
      <c r="J696" s="253" t="s">
        <v>13897</v>
      </c>
      <c r="K696" s="253" t="s">
        <v>15064</v>
      </c>
      <c r="L696" s="188"/>
      <c r="M696" s="253"/>
      <c r="N696" s="188"/>
      <c r="O696" s="188"/>
      <c r="P696" s="188"/>
      <c r="Q696" s="189"/>
      <c r="R696" s="254">
        <v>29.097999999999999</v>
      </c>
      <c r="S696" s="254">
        <v>0</v>
      </c>
      <c r="T696" s="254"/>
      <c r="U696" s="209"/>
    </row>
    <row r="697" spans="1:21" ht="31.5" x14ac:dyDescent="0.25">
      <c r="A697" s="207" t="s">
        <v>749</v>
      </c>
      <c r="B697" s="253" t="s">
        <v>5252</v>
      </c>
      <c r="C697" s="253" t="s">
        <v>14767</v>
      </c>
      <c r="D697" s="253" t="s">
        <v>1839</v>
      </c>
      <c r="E697" s="253" t="s">
        <v>14775</v>
      </c>
      <c r="F697" s="253" t="s">
        <v>1454</v>
      </c>
      <c r="G697" s="253" t="s">
        <v>1787</v>
      </c>
      <c r="H697" s="253" t="s">
        <v>1666</v>
      </c>
      <c r="I697" s="253" t="s">
        <v>15077</v>
      </c>
      <c r="J697" s="253" t="s">
        <v>13897</v>
      </c>
      <c r="K697" s="253" t="s">
        <v>15064</v>
      </c>
      <c r="L697" s="188"/>
      <c r="M697" s="253"/>
      <c r="N697" s="188"/>
      <c r="O697" s="188"/>
      <c r="P697" s="188"/>
      <c r="Q697" s="189"/>
      <c r="R697" s="254">
        <v>8.1319199999999991</v>
      </c>
      <c r="S697" s="254">
        <v>0</v>
      </c>
      <c r="T697" s="254"/>
      <c r="U697" s="209"/>
    </row>
    <row r="698" spans="1:21" ht="31.5" x14ac:dyDescent="0.25">
      <c r="A698" s="207" t="s">
        <v>750</v>
      </c>
      <c r="B698" s="253" t="s">
        <v>5252</v>
      </c>
      <c r="C698" s="253" t="s">
        <v>14767</v>
      </c>
      <c r="D698" s="253" t="s">
        <v>1839</v>
      </c>
      <c r="E698" s="253" t="s">
        <v>14775</v>
      </c>
      <c r="F698" s="253" t="s">
        <v>1454</v>
      </c>
      <c r="G698" s="253" t="s">
        <v>1788</v>
      </c>
      <c r="H698" s="253" t="s">
        <v>1666</v>
      </c>
      <c r="I698" s="253" t="s">
        <v>15077</v>
      </c>
      <c r="J698" s="253" t="s">
        <v>13897</v>
      </c>
      <c r="K698" s="253" t="s">
        <v>15064</v>
      </c>
      <c r="L698" s="188"/>
      <c r="M698" s="253"/>
      <c r="N698" s="188"/>
      <c r="O698" s="188"/>
      <c r="P698" s="188"/>
      <c r="Q698" s="189"/>
      <c r="R698" s="254">
        <v>5.9760000000000018</v>
      </c>
      <c r="S698" s="254">
        <v>0</v>
      </c>
      <c r="T698" s="254"/>
      <c r="U698" s="209"/>
    </row>
    <row r="699" spans="1:21" x14ac:dyDescent="0.25">
      <c r="A699" s="207" t="s">
        <v>751</v>
      </c>
      <c r="B699" s="253" t="s">
        <v>3732</v>
      </c>
      <c r="C699" s="253" t="s">
        <v>14466</v>
      </c>
      <c r="D699" s="253" t="s">
        <v>1839</v>
      </c>
      <c r="E699" s="253" t="s">
        <v>14470</v>
      </c>
      <c r="F699" s="253" t="s">
        <v>14471</v>
      </c>
      <c r="G699" s="253" t="s">
        <v>1795</v>
      </c>
      <c r="H699" s="253" t="s">
        <v>1667</v>
      </c>
      <c r="I699" s="253" t="s">
        <v>15077</v>
      </c>
      <c r="J699" s="253" t="s">
        <v>13897</v>
      </c>
      <c r="K699" s="253" t="s">
        <v>15064</v>
      </c>
      <c r="L699" s="188"/>
      <c r="M699" s="253"/>
      <c r="N699" s="188"/>
      <c r="O699" s="188"/>
      <c r="P699" s="188"/>
      <c r="Q699" s="189"/>
      <c r="R699" s="254">
        <v>2.2452000000000001</v>
      </c>
      <c r="S699" s="254">
        <v>0</v>
      </c>
      <c r="T699" s="254"/>
      <c r="U699" s="209"/>
    </row>
    <row r="700" spans="1:21" x14ac:dyDescent="0.25">
      <c r="A700" s="207" t="s">
        <v>752</v>
      </c>
      <c r="B700" s="253" t="s">
        <v>3732</v>
      </c>
      <c r="C700" s="253" t="s">
        <v>14466</v>
      </c>
      <c r="D700" s="253" t="s">
        <v>1839</v>
      </c>
      <c r="E700" s="253" t="s">
        <v>14470</v>
      </c>
      <c r="F700" s="253" t="s">
        <v>14471</v>
      </c>
      <c r="G700" s="253" t="s">
        <v>1797</v>
      </c>
      <c r="H700" s="253" t="s">
        <v>1667</v>
      </c>
      <c r="I700" s="253" t="s">
        <v>15077</v>
      </c>
      <c r="J700" s="253" t="s">
        <v>13897</v>
      </c>
      <c r="K700" s="253" t="s">
        <v>15064</v>
      </c>
      <c r="L700" s="188"/>
      <c r="M700" s="253"/>
      <c r="N700" s="188"/>
      <c r="O700" s="188"/>
      <c r="P700" s="188"/>
      <c r="Q700" s="189"/>
      <c r="R700" s="254">
        <v>1.502</v>
      </c>
      <c r="S700" s="254">
        <v>0</v>
      </c>
      <c r="T700" s="254"/>
      <c r="U700" s="209"/>
    </row>
    <row r="701" spans="1:21" x14ac:dyDescent="0.25">
      <c r="A701" s="207" t="s">
        <v>753</v>
      </c>
      <c r="B701" s="253" t="s">
        <v>5252</v>
      </c>
      <c r="C701" s="253" t="s">
        <v>1373</v>
      </c>
      <c r="D701" s="253" t="s">
        <v>1839</v>
      </c>
      <c r="E701" s="253" t="s">
        <v>1373</v>
      </c>
      <c r="F701" s="253" t="s">
        <v>14862</v>
      </c>
      <c r="G701" s="253" t="s">
        <v>1787</v>
      </c>
      <c r="H701" s="253" t="s">
        <v>1668</v>
      </c>
      <c r="I701" s="253" t="s">
        <v>15077</v>
      </c>
      <c r="J701" s="253" t="s">
        <v>13897</v>
      </c>
      <c r="K701" s="253" t="s">
        <v>15064</v>
      </c>
      <c r="L701" s="188"/>
      <c r="M701" s="253"/>
      <c r="N701" s="188"/>
      <c r="O701" s="188"/>
      <c r="P701" s="188"/>
      <c r="Q701" s="189"/>
      <c r="R701" s="254">
        <v>3.6816799999999961</v>
      </c>
      <c r="S701" s="254">
        <v>0</v>
      </c>
      <c r="T701" s="254"/>
      <c r="U701" s="210"/>
    </row>
    <row r="702" spans="1:21" x14ac:dyDescent="0.25">
      <c r="A702" s="207" t="s">
        <v>754</v>
      </c>
      <c r="B702" s="253" t="s">
        <v>5252</v>
      </c>
      <c r="C702" s="253" t="s">
        <v>1373</v>
      </c>
      <c r="D702" s="253" t="s">
        <v>1839</v>
      </c>
      <c r="E702" s="253" t="s">
        <v>1373</v>
      </c>
      <c r="F702" s="253" t="s">
        <v>14862</v>
      </c>
      <c r="G702" s="253" t="s">
        <v>1788</v>
      </c>
      <c r="H702" s="253" t="s">
        <v>1668</v>
      </c>
      <c r="I702" s="253" t="s">
        <v>15077</v>
      </c>
      <c r="J702" s="253" t="s">
        <v>13897</v>
      </c>
      <c r="K702" s="253" t="s">
        <v>15064</v>
      </c>
      <c r="L702" s="188"/>
      <c r="M702" s="253"/>
      <c r="N702" s="188"/>
      <c r="O702" s="188"/>
      <c r="P702" s="188"/>
      <c r="Q702" s="189"/>
      <c r="R702" s="254">
        <v>2.8391199999999981</v>
      </c>
      <c r="S702" s="254">
        <v>0</v>
      </c>
      <c r="T702" s="254"/>
      <c r="U702" s="209"/>
    </row>
    <row r="703" spans="1:21" ht="31.5" x14ac:dyDescent="0.25">
      <c r="A703" s="207" t="s">
        <v>755</v>
      </c>
      <c r="B703" s="253" t="s">
        <v>5252</v>
      </c>
      <c r="C703" s="253" t="s">
        <v>14767</v>
      </c>
      <c r="D703" s="253" t="s">
        <v>1839</v>
      </c>
      <c r="E703" s="253" t="s">
        <v>14775</v>
      </c>
      <c r="F703" s="253" t="s">
        <v>14775</v>
      </c>
      <c r="G703" s="253" t="s">
        <v>1787</v>
      </c>
      <c r="H703" s="253" t="s">
        <v>1669</v>
      </c>
      <c r="I703" s="253" t="s">
        <v>15077</v>
      </c>
      <c r="J703" s="253" t="s">
        <v>13897</v>
      </c>
      <c r="K703" s="253" t="s">
        <v>15064</v>
      </c>
      <c r="L703" s="188"/>
      <c r="M703" s="253"/>
      <c r="N703" s="188"/>
      <c r="O703" s="188"/>
      <c r="P703" s="188"/>
      <c r="Q703" s="189"/>
      <c r="R703" s="254">
        <v>6.8112599999999999</v>
      </c>
      <c r="S703" s="254">
        <v>0</v>
      </c>
      <c r="T703" s="254"/>
      <c r="U703" s="210"/>
    </row>
    <row r="704" spans="1:21" ht="31.5" x14ac:dyDescent="0.25">
      <c r="A704" s="207" t="s">
        <v>756</v>
      </c>
      <c r="B704" s="253" t="s">
        <v>5252</v>
      </c>
      <c r="C704" s="253" t="s">
        <v>14767</v>
      </c>
      <c r="D704" s="253" t="s">
        <v>1839</v>
      </c>
      <c r="E704" s="253" t="s">
        <v>14775</v>
      </c>
      <c r="F704" s="253" t="s">
        <v>14775</v>
      </c>
      <c r="G704" s="253" t="s">
        <v>1788</v>
      </c>
      <c r="H704" s="253" t="s">
        <v>1669</v>
      </c>
      <c r="I704" s="253" t="s">
        <v>15077</v>
      </c>
      <c r="J704" s="253" t="s">
        <v>13897</v>
      </c>
      <c r="K704" s="253" t="s">
        <v>15064</v>
      </c>
      <c r="L704" s="188"/>
      <c r="M704" s="253"/>
      <c r="N704" s="188"/>
      <c r="O704" s="188"/>
      <c r="P704" s="188"/>
      <c r="Q704" s="189"/>
      <c r="R704" s="254">
        <v>4.9613399999999999</v>
      </c>
      <c r="S704" s="254">
        <v>0</v>
      </c>
      <c r="T704" s="254"/>
      <c r="U704" s="210"/>
    </row>
    <row r="705" spans="1:21" ht="47.25" x14ac:dyDescent="0.25">
      <c r="A705" s="207" t="s">
        <v>757</v>
      </c>
      <c r="B705" s="253" t="s">
        <v>3732</v>
      </c>
      <c r="C705" s="253" t="s">
        <v>14894</v>
      </c>
      <c r="D705" s="253" t="s">
        <v>1839</v>
      </c>
      <c r="E705" s="253" t="s">
        <v>2392</v>
      </c>
      <c r="F705" s="253" t="s">
        <v>14909</v>
      </c>
      <c r="G705" s="253" t="s">
        <v>1782</v>
      </c>
      <c r="H705" s="253" t="s">
        <v>1670</v>
      </c>
      <c r="I705" s="253" t="s">
        <v>15077</v>
      </c>
      <c r="J705" s="253" t="s">
        <v>13897</v>
      </c>
      <c r="K705" s="253" t="s">
        <v>15064</v>
      </c>
      <c r="L705" s="188"/>
      <c r="M705" s="253"/>
      <c r="N705" s="188"/>
      <c r="O705" s="188"/>
      <c r="P705" s="188"/>
      <c r="Q705" s="189"/>
      <c r="R705" s="254">
        <v>16.641673999999998</v>
      </c>
      <c r="S705" s="254">
        <v>0</v>
      </c>
      <c r="T705" s="254"/>
      <c r="U705" s="209"/>
    </row>
    <row r="706" spans="1:21" ht="47.25" x14ac:dyDescent="0.25">
      <c r="A706" s="207" t="s">
        <v>758</v>
      </c>
      <c r="B706" s="253" t="s">
        <v>3732</v>
      </c>
      <c r="C706" s="253" t="s">
        <v>14894</v>
      </c>
      <c r="D706" s="253" t="s">
        <v>1839</v>
      </c>
      <c r="E706" s="253" t="s">
        <v>2392</v>
      </c>
      <c r="F706" s="253" t="s">
        <v>14909</v>
      </c>
      <c r="G706" s="253" t="s">
        <v>1783</v>
      </c>
      <c r="H706" s="253" t="s">
        <v>1670</v>
      </c>
      <c r="I706" s="253" t="s">
        <v>15077</v>
      </c>
      <c r="J706" s="253" t="s">
        <v>13897</v>
      </c>
      <c r="K706" s="253" t="s">
        <v>15064</v>
      </c>
      <c r="L706" s="188"/>
      <c r="M706" s="253"/>
      <c r="N706" s="188"/>
      <c r="O706" s="188"/>
      <c r="P706" s="188"/>
      <c r="Q706" s="189"/>
      <c r="R706" s="254">
        <v>13.977740000000001</v>
      </c>
      <c r="S706" s="254">
        <v>0</v>
      </c>
      <c r="T706" s="254"/>
      <c r="U706" s="209"/>
    </row>
    <row r="707" spans="1:21" x14ac:dyDescent="0.25">
      <c r="A707" s="207" t="s">
        <v>759</v>
      </c>
      <c r="B707" s="253" t="s">
        <v>2401</v>
      </c>
      <c r="C707" s="253" t="s">
        <v>14205</v>
      </c>
      <c r="D707" s="253" t="s">
        <v>1839</v>
      </c>
      <c r="E707" s="253" t="s">
        <v>14243</v>
      </c>
      <c r="F707" s="253" t="s">
        <v>14249</v>
      </c>
      <c r="G707" s="253" t="s">
        <v>1832</v>
      </c>
      <c r="H707" s="253" t="s">
        <v>1671</v>
      </c>
      <c r="I707" s="253" t="s">
        <v>15077</v>
      </c>
      <c r="J707" s="253" t="s">
        <v>13897</v>
      </c>
      <c r="K707" s="253" t="s">
        <v>15064</v>
      </c>
      <c r="L707" s="188"/>
      <c r="M707" s="253"/>
      <c r="N707" s="188"/>
      <c r="O707" s="188"/>
      <c r="P707" s="188"/>
      <c r="Q707" s="189"/>
      <c r="R707" s="254">
        <v>8.3466000000000005</v>
      </c>
      <c r="S707" s="254">
        <v>0</v>
      </c>
      <c r="T707" s="254"/>
      <c r="U707" s="209"/>
    </row>
    <row r="708" spans="1:21" x14ac:dyDescent="0.25">
      <c r="A708" s="207" t="s">
        <v>760</v>
      </c>
      <c r="B708" s="253" t="s">
        <v>2401</v>
      </c>
      <c r="C708" s="253" t="s">
        <v>14205</v>
      </c>
      <c r="D708" s="253" t="s">
        <v>1839</v>
      </c>
      <c r="E708" s="253" t="s">
        <v>14243</v>
      </c>
      <c r="F708" s="253" t="s">
        <v>14249</v>
      </c>
      <c r="G708" s="253" t="s">
        <v>1833</v>
      </c>
      <c r="H708" s="253" t="s">
        <v>1671</v>
      </c>
      <c r="I708" s="253" t="s">
        <v>15077</v>
      </c>
      <c r="J708" s="253" t="s">
        <v>13897</v>
      </c>
      <c r="K708" s="253" t="s">
        <v>15064</v>
      </c>
      <c r="L708" s="188"/>
      <c r="M708" s="253"/>
      <c r="N708" s="188"/>
      <c r="O708" s="188"/>
      <c r="P708" s="188"/>
      <c r="Q708" s="189"/>
      <c r="R708" s="254">
        <v>6.9975599999999982</v>
      </c>
      <c r="S708" s="254">
        <v>0</v>
      </c>
      <c r="T708" s="254"/>
      <c r="U708" s="209"/>
    </row>
    <row r="709" spans="1:21" x14ac:dyDescent="0.25">
      <c r="A709" s="207" t="s">
        <v>761</v>
      </c>
      <c r="B709" s="253" t="s">
        <v>2401</v>
      </c>
      <c r="C709" s="253" t="s">
        <v>14205</v>
      </c>
      <c r="D709" s="253" t="s">
        <v>1839</v>
      </c>
      <c r="E709" s="253" t="s">
        <v>14243</v>
      </c>
      <c r="F709" s="253" t="s">
        <v>14249</v>
      </c>
      <c r="G709" s="253" t="s">
        <v>1834</v>
      </c>
      <c r="H709" s="253" t="s">
        <v>1671</v>
      </c>
      <c r="I709" s="253" t="s">
        <v>15077</v>
      </c>
      <c r="J709" s="253" t="s">
        <v>13897</v>
      </c>
      <c r="K709" s="253" t="s">
        <v>15064</v>
      </c>
      <c r="L709" s="188"/>
      <c r="M709" s="253"/>
      <c r="N709" s="188"/>
      <c r="O709" s="188"/>
      <c r="P709" s="188"/>
      <c r="Q709" s="189"/>
      <c r="R709" s="254">
        <v>3.3301600000000011</v>
      </c>
      <c r="S709" s="254">
        <v>0</v>
      </c>
      <c r="T709" s="254"/>
      <c r="U709" s="209"/>
    </row>
    <row r="710" spans="1:21" x14ac:dyDescent="0.25">
      <c r="A710" s="207" t="s">
        <v>762</v>
      </c>
      <c r="B710" s="253" t="s">
        <v>2401</v>
      </c>
      <c r="C710" s="253" t="s">
        <v>14205</v>
      </c>
      <c r="D710" s="253" t="s">
        <v>1839</v>
      </c>
      <c r="E710" s="253" t="s">
        <v>14243</v>
      </c>
      <c r="F710" s="253" t="s">
        <v>14249</v>
      </c>
      <c r="G710" s="253" t="s">
        <v>1797</v>
      </c>
      <c r="H710" s="253" t="s">
        <v>1672</v>
      </c>
      <c r="I710" s="253" t="s">
        <v>15077</v>
      </c>
      <c r="J710" s="253" t="s">
        <v>13897</v>
      </c>
      <c r="K710" s="253" t="s">
        <v>15064</v>
      </c>
      <c r="L710" s="188"/>
      <c r="M710" s="253"/>
      <c r="N710" s="188"/>
      <c r="O710" s="188"/>
      <c r="P710" s="188"/>
      <c r="Q710" s="189"/>
      <c r="R710" s="254">
        <v>22.044359999999987</v>
      </c>
      <c r="S710" s="254">
        <v>0</v>
      </c>
      <c r="T710" s="254"/>
      <c r="U710" s="209"/>
    </row>
    <row r="711" spans="1:21" ht="31.5" x14ac:dyDescent="0.25">
      <c r="A711" s="207" t="s">
        <v>763</v>
      </c>
      <c r="B711" s="253" t="s">
        <v>5252</v>
      </c>
      <c r="C711" s="253" t="s">
        <v>1373</v>
      </c>
      <c r="D711" s="253" t="s">
        <v>1839</v>
      </c>
      <c r="E711" s="253" t="s">
        <v>2395</v>
      </c>
      <c r="F711" s="253" t="s">
        <v>14858</v>
      </c>
      <c r="G711" s="253" t="s">
        <v>1787</v>
      </c>
      <c r="H711" s="253" t="s">
        <v>1673</v>
      </c>
      <c r="I711" s="253" t="s">
        <v>15077</v>
      </c>
      <c r="J711" s="253" t="s">
        <v>13897</v>
      </c>
      <c r="K711" s="253" t="s">
        <v>15064</v>
      </c>
      <c r="L711" s="188"/>
      <c r="M711" s="253"/>
      <c r="N711" s="188"/>
      <c r="O711" s="188"/>
      <c r="P711" s="188"/>
      <c r="Q711" s="189"/>
      <c r="R711" s="254">
        <v>3.1940799999999991</v>
      </c>
      <c r="S711" s="254">
        <v>0</v>
      </c>
      <c r="T711" s="254"/>
      <c r="U711" s="209"/>
    </row>
    <row r="712" spans="1:21" ht="31.5" x14ac:dyDescent="0.25">
      <c r="A712" s="207" t="s">
        <v>764</v>
      </c>
      <c r="B712" s="253" t="s">
        <v>5252</v>
      </c>
      <c r="C712" s="253" t="s">
        <v>1373</v>
      </c>
      <c r="D712" s="253" t="s">
        <v>1840</v>
      </c>
      <c r="E712" s="253" t="s">
        <v>2395</v>
      </c>
      <c r="F712" s="253" t="s">
        <v>14858</v>
      </c>
      <c r="G712" s="253" t="s">
        <v>1787</v>
      </c>
      <c r="H712" s="253" t="s">
        <v>1673</v>
      </c>
      <c r="I712" s="253" t="s">
        <v>15077</v>
      </c>
      <c r="J712" s="253" t="s">
        <v>13897</v>
      </c>
      <c r="K712" s="253" t="s">
        <v>15064</v>
      </c>
      <c r="L712" s="188"/>
      <c r="M712" s="253"/>
      <c r="N712" s="188"/>
      <c r="O712" s="188"/>
      <c r="P712" s="188"/>
      <c r="Q712" s="189"/>
      <c r="R712" s="254">
        <v>0</v>
      </c>
      <c r="S712" s="254">
        <v>0</v>
      </c>
      <c r="T712" s="254"/>
      <c r="U712" s="209"/>
    </row>
    <row r="713" spans="1:21" ht="31.5" x14ac:dyDescent="0.25">
      <c r="A713" s="207" t="s">
        <v>765</v>
      </c>
      <c r="B713" s="253" t="s">
        <v>5252</v>
      </c>
      <c r="C713" s="253" t="s">
        <v>1373</v>
      </c>
      <c r="D713" s="253" t="s">
        <v>1839</v>
      </c>
      <c r="E713" s="253" t="s">
        <v>2395</v>
      </c>
      <c r="F713" s="253" t="s">
        <v>14858</v>
      </c>
      <c r="G713" s="253" t="s">
        <v>1788</v>
      </c>
      <c r="H713" s="253" t="s">
        <v>1673</v>
      </c>
      <c r="I713" s="253" t="s">
        <v>15077</v>
      </c>
      <c r="J713" s="253" t="s">
        <v>13897</v>
      </c>
      <c r="K713" s="253" t="s">
        <v>15064</v>
      </c>
      <c r="L713" s="188"/>
      <c r="M713" s="253"/>
      <c r="N713" s="188"/>
      <c r="O713" s="188"/>
      <c r="P713" s="188"/>
      <c r="Q713" s="189"/>
      <c r="R713" s="254">
        <v>3.2444000000000011</v>
      </c>
      <c r="S713" s="254">
        <v>0</v>
      </c>
      <c r="T713" s="254"/>
      <c r="U713" s="209"/>
    </row>
    <row r="714" spans="1:21" ht="31.5" x14ac:dyDescent="0.25">
      <c r="A714" s="207" t="s">
        <v>766</v>
      </c>
      <c r="B714" s="253" t="s">
        <v>5252</v>
      </c>
      <c r="C714" s="253" t="s">
        <v>1373</v>
      </c>
      <c r="D714" s="253" t="s">
        <v>1840</v>
      </c>
      <c r="E714" s="253" t="s">
        <v>2395</v>
      </c>
      <c r="F714" s="253" t="s">
        <v>14858</v>
      </c>
      <c r="G714" s="253" t="s">
        <v>1788</v>
      </c>
      <c r="H714" s="253" t="s">
        <v>1673</v>
      </c>
      <c r="I714" s="253" t="s">
        <v>15077</v>
      </c>
      <c r="J714" s="253" t="s">
        <v>13897</v>
      </c>
      <c r="K714" s="253" t="s">
        <v>15064</v>
      </c>
      <c r="L714" s="188"/>
      <c r="M714" s="253"/>
      <c r="N714" s="188"/>
      <c r="O714" s="188"/>
      <c r="P714" s="188"/>
      <c r="Q714" s="189"/>
      <c r="R714" s="254">
        <v>0</v>
      </c>
      <c r="S714" s="254">
        <v>4.0079999999999907E-2</v>
      </c>
      <c r="T714" s="254"/>
      <c r="U714" s="209"/>
    </row>
    <row r="715" spans="1:21" ht="31.5" x14ac:dyDescent="0.25">
      <c r="A715" s="207" t="s">
        <v>767</v>
      </c>
      <c r="B715" s="253" t="s">
        <v>5252</v>
      </c>
      <c r="C715" s="253" t="s">
        <v>1373</v>
      </c>
      <c r="D715" s="253" t="s">
        <v>1839</v>
      </c>
      <c r="E715" s="253" t="s">
        <v>2395</v>
      </c>
      <c r="F715" s="253" t="s">
        <v>14858</v>
      </c>
      <c r="G715" s="253" t="s">
        <v>1789</v>
      </c>
      <c r="H715" s="253" t="s">
        <v>1673</v>
      </c>
      <c r="I715" s="253" t="s">
        <v>15077</v>
      </c>
      <c r="J715" s="253" t="s">
        <v>13897</v>
      </c>
      <c r="K715" s="253" t="s">
        <v>15064</v>
      </c>
      <c r="L715" s="188"/>
      <c r="M715" s="253"/>
      <c r="N715" s="188"/>
      <c r="O715" s="188"/>
      <c r="P715" s="188"/>
      <c r="Q715" s="189"/>
      <c r="R715" s="254">
        <v>0</v>
      </c>
      <c r="S715" s="254">
        <v>0</v>
      </c>
      <c r="T715" s="254"/>
      <c r="U715" s="209"/>
    </row>
    <row r="716" spans="1:21" x14ac:dyDescent="0.25">
      <c r="A716" s="207" t="s">
        <v>768</v>
      </c>
      <c r="B716" s="253" t="s">
        <v>5252</v>
      </c>
      <c r="C716" s="253" t="s">
        <v>2393</v>
      </c>
      <c r="D716" s="253" t="s">
        <v>1839</v>
      </c>
      <c r="E716" s="253" t="s">
        <v>1371</v>
      </c>
      <c r="F716" s="253" t="s">
        <v>14866</v>
      </c>
      <c r="G716" s="253" t="s">
        <v>1787</v>
      </c>
      <c r="H716" s="253" t="s">
        <v>1674</v>
      </c>
      <c r="I716" s="253" t="s">
        <v>15077</v>
      </c>
      <c r="J716" s="253" t="s">
        <v>13897</v>
      </c>
      <c r="K716" s="253" t="s">
        <v>15064</v>
      </c>
      <c r="L716" s="188"/>
      <c r="M716" s="253"/>
      <c r="N716" s="188"/>
      <c r="O716" s="188"/>
      <c r="P716" s="188"/>
      <c r="Q716" s="189"/>
      <c r="R716" s="254">
        <v>1.802</v>
      </c>
      <c r="S716" s="254">
        <v>0</v>
      </c>
      <c r="T716" s="254"/>
      <c r="U716" s="209"/>
    </row>
    <row r="717" spans="1:21" x14ac:dyDescent="0.25">
      <c r="A717" s="207" t="s">
        <v>769</v>
      </c>
      <c r="B717" s="253" t="s">
        <v>5252</v>
      </c>
      <c r="C717" s="253" t="s">
        <v>2393</v>
      </c>
      <c r="D717" s="253" t="s">
        <v>1839</v>
      </c>
      <c r="E717" s="253" t="s">
        <v>1371</v>
      </c>
      <c r="F717" s="253" t="s">
        <v>14866</v>
      </c>
      <c r="G717" s="253" t="s">
        <v>1788</v>
      </c>
      <c r="H717" s="253" t="s">
        <v>1674</v>
      </c>
      <c r="I717" s="253" t="s">
        <v>15077</v>
      </c>
      <c r="J717" s="253" t="s">
        <v>13897</v>
      </c>
      <c r="K717" s="253" t="s">
        <v>15064</v>
      </c>
      <c r="L717" s="188"/>
      <c r="M717" s="253"/>
      <c r="N717" s="188"/>
      <c r="O717" s="188"/>
      <c r="P717" s="188"/>
      <c r="Q717" s="189"/>
      <c r="R717" s="254">
        <v>1.6968399999999941</v>
      </c>
      <c r="S717" s="254">
        <v>0</v>
      </c>
      <c r="T717" s="254"/>
      <c r="U717" s="209"/>
    </row>
    <row r="718" spans="1:21" x14ac:dyDescent="0.25">
      <c r="A718" s="207" t="s">
        <v>770</v>
      </c>
      <c r="B718" s="253" t="s">
        <v>5252</v>
      </c>
      <c r="C718" s="253" t="s">
        <v>2393</v>
      </c>
      <c r="D718" s="253" t="s">
        <v>1839</v>
      </c>
      <c r="E718" s="253" t="s">
        <v>2394</v>
      </c>
      <c r="F718" s="253" t="s">
        <v>2394</v>
      </c>
      <c r="G718" s="253" t="s">
        <v>1782</v>
      </c>
      <c r="H718" s="253" t="s">
        <v>1675</v>
      </c>
      <c r="I718" s="253" t="s">
        <v>15077</v>
      </c>
      <c r="J718" s="253" t="s">
        <v>13897</v>
      </c>
      <c r="K718" s="253" t="s">
        <v>15064</v>
      </c>
      <c r="L718" s="188"/>
      <c r="M718" s="253"/>
      <c r="N718" s="188"/>
      <c r="O718" s="188"/>
      <c r="P718" s="188"/>
      <c r="Q718" s="189"/>
      <c r="R718" s="254">
        <v>12.919873200000003</v>
      </c>
      <c r="S718" s="254">
        <v>0</v>
      </c>
      <c r="T718" s="254"/>
      <c r="U718" s="209"/>
    </row>
    <row r="719" spans="1:21" x14ac:dyDescent="0.25">
      <c r="A719" s="207" t="s">
        <v>771</v>
      </c>
      <c r="B719" s="253" t="s">
        <v>5252</v>
      </c>
      <c r="C719" s="253" t="s">
        <v>2393</v>
      </c>
      <c r="D719" s="253" t="s">
        <v>1839</v>
      </c>
      <c r="E719" s="253" t="s">
        <v>2394</v>
      </c>
      <c r="F719" s="253" t="s">
        <v>2394</v>
      </c>
      <c r="G719" s="253" t="s">
        <v>1783</v>
      </c>
      <c r="H719" s="253" t="s">
        <v>1675</v>
      </c>
      <c r="I719" s="253" t="s">
        <v>15077</v>
      </c>
      <c r="J719" s="253" t="s">
        <v>13897</v>
      </c>
      <c r="K719" s="253" t="s">
        <v>15064</v>
      </c>
      <c r="L719" s="188"/>
      <c r="M719" s="253"/>
      <c r="N719" s="188"/>
      <c r="O719" s="188"/>
      <c r="P719" s="188"/>
      <c r="Q719" s="189"/>
      <c r="R719" s="254">
        <v>6.7421435999999995</v>
      </c>
      <c r="S719" s="254">
        <v>0</v>
      </c>
      <c r="T719" s="254"/>
      <c r="U719" s="209"/>
    </row>
    <row r="720" spans="1:21" x14ac:dyDescent="0.25">
      <c r="A720" s="207" t="s">
        <v>772</v>
      </c>
      <c r="B720" s="253" t="s">
        <v>5252</v>
      </c>
      <c r="C720" s="253" t="s">
        <v>2393</v>
      </c>
      <c r="D720" s="253" t="s">
        <v>1839</v>
      </c>
      <c r="E720" s="253" t="s">
        <v>2394</v>
      </c>
      <c r="F720" s="253" t="s">
        <v>2394</v>
      </c>
      <c r="G720" s="253" t="s">
        <v>1789</v>
      </c>
      <c r="H720" s="253" t="s">
        <v>1675</v>
      </c>
      <c r="I720" s="253" t="s">
        <v>15077</v>
      </c>
      <c r="J720" s="253" t="s">
        <v>13897</v>
      </c>
      <c r="K720" s="253" t="s">
        <v>15064</v>
      </c>
      <c r="L720" s="188"/>
      <c r="M720" s="253"/>
      <c r="N720" s="188"/>
      <c r="O720" s="188"/>
      <c r="P720" s="188"/>
      <c r="Q720" s="189"/>
      <c r="R720" s="254">
        <v>23.105760000000014</v>
      </c>
      <c r="S720" s="254">
        <v>0</v>
      </c>
      <c r="T720" s="254"/>
      <c r="U720" s="209"/>
    </row>
    <row r="721" spans="1:21" x14ac:dyDescent="0.25">
      <c r="A721" s="207" t="s">
        <v>773</v>
      </c>
      <c r="B721" s="253" t="s">
        <v>5252</v>
      </c>
      <c r="C721" s="253" t="s">
        <v>2393</v>
      </c>
      <c r="D721" s="253" t="s">
        <v>1839</v>
      </c>
      <c r="E721" s="253" t="s">
        <v>2394</v>
      </c>
      <c r="F721" s="253" t="s">
        <v>2394</v>
      </c>
      <c r="G721" s="253" t="s">
        <v>1815</v>
      </c>
      <c r="H721" s="253" t="s">
        <v>1675</v>
      </c>
      <c r="I721" s="253" t="s">
        <v>15077</v>
      </c>
      <c r="J721" s="253" t="s">
        <v>13897</v>
      </c>
      <c r="K721" s="253" t="s">
        <v>15064</v>
      </c>
      <c r="L721" s="188"/>
      <c r="M721" s="253"/>
      <c r="N721" s="188"/>
      <c r="O721" s="188"/>
      <c r="P721" s="188"/>
      <c r="Q721" s="189"/>
      <c r="R721" s="254">
        <v>19.521063599999998</v>
      </c>
      <c r="S721" s="254">
        <v>0</v>
      </c>
      <c r="T721" s="254"/>
      <c r="U721" s="209"/>
    </row>
    <row r="722" spans="1:21" x14ac:dyDescent="0.25">
      <c r="A722" s="207" t="s">
        <v>774</v>
      </c>
      <c r="B722" s="253" t="s">
        <v>5252</v>
      </c>
      <c r="C722" s="253" t="s">
        <v>2393</v>
      </c>
      <c r="D722" s="253" t="s">
        <v>1839</v>
      </c>
      <c r="E722" s="253" t="s">
        <v>2394</v>
      </c>
      <c r="F722" s="253" t="s">
        <v>2394</v>
      </c>
      <c r="G722" s="253" t="s">
        <v>1816</v>
      </c>
      <c r="H722" s="253" t="s">
        <v>1675</v>
      </c>
      <c r="I722" s="253" t="s">
        <v>15077</v>
      </c>
      <c r="J722" s="253" t="s">
        <v>13897</v>
      </c>
      <c r="K722" s="253" t="s">
        <v>15064</v>
      </c>
      <c r="L722" s="188"/>
      <c r="M722" s="253"/>
      <c r="N722" s="188"/>
      <c r="O722" s="188"/>
      <c r="P722" s="188"/>
      <c r="Q722" s="189"/>
      <c r="R722" s="254">
        <v>13.060448399999968</v>
      </c>
      <c r="S722" s="254">
        <v>0</v>
      </c>
      <c r="T722" s="254"/>
      <c r="U722" s="209"/>
    </row>
    <row r="723" spans="1:21" x14ac:dyDescent="0.25">
      <c r="A723" s="207" t="s">
        <v>775</v>
      </c>
      <c r="B723" s="253" t="s">
        <v>5252</v>
      </c>
      <c r="C723" s="253" t="s">
        <v>2393</v>
      </c>
      <c r="D723" s="253" t="s">
        <v>1840</v>
      </c>
      <c r="E723" s="253" t="s">
        <v>2394</v>
      </c>
      <c r="F723" s="253" t="s">
        <v>2394</v>
      </c>
      <c r="G723" s="253" t="s">
        <v>1835</v>
      </c>
      <c r="H723" s="253" t="s">
        <v>1675</v>
      </c>
      <c r="I723" s="253" t="s">
        <v>15077</v>
      </c>
      <c r="J723" s="253" t="s">
        <v>13897</v>
      </c>
      <c r="K723" s="253" t="s">
        <v>15064</v>
      </c>
      <c r="L723" s="188"/>
      <c r="M723" s="253"/>
      <c r="N723" s="188"/>
      <c r="O723" s="188"/>
      <c r="P723" s="188"/>
      <c r="Q723" s="189"/>
      <c r="R723" s="254">
        <v>3.7547999999999999</v>
      </c>
      <c r="S723" s="254">
        <v>0</v>
      </c>
      <c r="T723" s="254"/>
      <c r="U723" s="209"/>
    </row>
    <row r="724" spans="1:21" ht="31.5" x14ac:dyDescent="0.25">
      <c r="A724" s="207" t="s">
        <v>776</v>
      </c>
      <c r="B724" s="253" t="s">
        <v>5252</v>
      </c>
      <c r="C724" s="253" t="s">
        <v>1373</v>
      </c>
      <c r="D724" s="253" t="s">
        <v>1839</v>
      </c>
      <c r="E724" s="253" t="s">
        <v>1373</v>
      </c>
      <c r="F724" s="253" t="s">
        <v>14865</v>
      </c>
      <c r="G724" s="253" t="s">
        <v>1787</v>
      </c>
      <c r="H724" s="253" t="s">
        <v>1676</v>
      </c>
      <c r="I724" s="253" t="s">
        <v>15077</v>
      </c>
      <c r="J724" s="253" t="s">
        <v>13897</v>
      </c>
      <c r="K724" s="253" t="s">
        <v>15064</v>
      </c>
      <c r="L724" s="188"/>
      <c r="M724" s="253"/>
      <c r="N724" s="188"/>
      <c r="O724" s="188"/>
      <c r="P724" s="188"/>
      <c r="Q724" s="189"/>
      <c r="R724" s="254">
        <v>2.5329666000000057</v>
      </c>
      <c r="S724" s="254">
        <v>0</v>
      </c>
      <c r="T724" s="254"/>
      <c r="U724" s="209"/>
    </row>
    <row r="725" spans="1:21" ht="31.5" x14ac:dyDescent="0.25">
      <c r="A725" s="207" t="s">
        <v>777</v>
      </c>
      <c r="B725" s="253" t="s">
        <v>5252</v>
      </c>
      <c r="C725" s="253" t="s">
        <v>1373</v>
      </c>
      <c r="D725" s="253" t="s">
        <v>1839</v>
      </c>
      <c r="E725" s="253" t="s">
        <v>1373</v>
      </c>
      <c r="F725" s="253" t="s">
        <v>14865</v>
      </c>
      <c r="G725" s="253" t="s">
        <v>1788</v>
      </c>
      <c r="H725" s="253" t="s">
        <v>1676</v>
      </c>
      <c r="I725" s="253" t="s">
        <v>15077</v>
      </c>
      <c r="J725" s="253" t="s">
        <v>13897</v>
      </c>
      <c r="K725" s="253" t="s">
        <v>15064</v>
      </c>
      <c r="L725" s="188"/>
      <c r="M725" s="253"/>
      <c r="N725" s="188"/>
      <c r="O725" s="188"/>
      <c r="P725" s="188"/>
      <c r="Q725" s="189"/>
      <c r="R725" s="254">
        <v>2.8777800000000013</v>
      </c>
      <c r="S725" s="254">
        <v>0</v>
      </c>
      <c r="T725" s="254"/>
      <c r="U725" s="209"/>
    </row>
    <row r="726" spans="1:21" x14ac:dyDescent="0.25">
      <c r="A726" s="207" t="s">
        <v>778</v>
      </c>
      <c r="B726" s="253" t="s">
        <v>2401</v>
      </c>
      <c r="C726" s="253" t="s">
        <v>14338</v>
      </c>
      <c r="D726" s="253" t="s">
        <v>1839</v>
      </c>
      <c r="E726" s="253" t="s">
        <v>14347</v>
      </c>
      <c r="F726" s="253" t="s">
        <v>14360</v>
      </c>
      <c r="G726" s="253" t="s">
        <v>1787</v>
      </c>
      <c r="H726" s="253" t="s">
        <v>1677</v>
      </c>
      <c r="I726" s="253" t="s">
        <v>15077</v>
      </c>
      <c r="J726" s="253" t="s">
        <v>13897</v>
      </c>
      <c r="K726" s="253" t="s">
        <v>15064</v>
      </c>
      <c r="L726" s="188"/>
      <c r="M726" s="253"/>
      <c r="N726" s="188"/>
      <c r="O726" s="188"/>
      <c r="P726" s="188"/>
      <c r="Q726" s="189"/>
      <c r="R726" s="254">
        <v>19.885889999999989</v>
      </c>
      <c r="S726" s="254">
        <v>0</v>
      </c>
      <c r="T726" s="254"/>
      <c r="U726" s="209"/>
    </row>
    <row r="727" spans="1:21" x14ac:dyDescent="0.25">
      <c r="A727" s="207" t="s">
        <v>779</v>
      </c>
      <c r="B727" s="253" t="s">
        <v>2401</v>
      </c>
      <c r="C727" s="253" t="s">
        <v>14338</v>
      </c>
      <c r="D727" s="253" t="s">
        <v>1839</v>
      </c>
      <c r="E727" s="253" t="s">
        <v>14347</v>
      </c>
      <c r="F727" s="253" t="s">
        <v>14360</v>
      </c>
      <c r="G727" s="253" t="s">
        <v>1802</v>
      </c>
      <c r="H727" s="253" t="s">
        <v>1677</v>
      </c>
      <c r="I727" s="253" t="s">
        <v>15077</v>
      </c>
      <c r="J727" s="253" t="s">
        <v>13897</v>
      </c>
      <c r="K727" s="253" t="s">
        <v>15064</v>
      </c>
      <c r="L727" s="188"/>
      <c r="M727" s="253"/>
      <c r="N727" s="188"/>
      <c r="O727" s="188"/>
      <c r="P727" s="188"/>
      <c r="Q727" s="189"/>
      <c r="R727" s="254">
        <v>19.572294000000003</v>
      </c>
      <c r="S727" s="254">
        <v>0</v>
      </c>
      <c r="T727" s="254"/>
      <c r="U727" s="209"/>
    </row>
    <row r="728" spans="1:21" x14ac:dyDescent="0.25">
      <c r="A728" s="207" t="s">
        <v>780</v>
      </c>
      <c r="B728" s="253" t="s">
        <v>2401</v>
      </c>
      <c r="C728" s="253" t="s">
        <v>14338</v>
      </c>
      <c r="D728" s="253" t="s">
        <v>1839</v>
      </c>
      <c r="E728" s="253" t="s">
        <v>14347</v>
      </c>
      <c r="F728" s="253" t="s">
        <v>14360</v>
      </c>
      <c r="G728" s="253" t="s">
        <v>1836</v>
      </c>
      <c r="H728" s="253" t="s">
        <v>1677</v>
      </c>
      <c r="I728" s="253" t="s">
        <v>15077</v>
      </c>
      <c r="J728" s="253" t="s">
        <v>13897</v>
      </c>
      <c r="K728" s="253" t="s">
        <v>15064</v>
      </c>
      <c r="L728" s="188"/>
      <c r="M728" s="253"/>
      <c r="N728" s="188"/>
      <c r="O728" s="188"/>
      <c r="P728" s="188"/>
      <c r="Q728" s="189"/>
      <c r="R728" s="254">
        <v>9.3371999999999957</v>
      </c>
      <c r="S728" s="254">
        <v>0</v>
      </c>
      <c r="T728" s="254"/>
      <c r="U728" s="209"/>
    </row>
    <row r="729" spans="1:21" ht="31.5" x14ac:dyDescent="0.25">
      <c r="A729" s="207" t="s">
        <v>781</v>
      </c>
      <c r="B729" s="253" t="s">
        <v>5252</v>
      </c>
      <c r="C729" s="253" t="s">
        <v>1373</v>
      </c>
      <c r="D729" s="253" t="s">
        <v>1839</v>
      </c>
      <c r="E729" s="253" t="s">
        <v>2395</v>
      </c>
      <c r="F729" s="253" t="s">
        <v>14853</v>
      </c>
      <c r="G729" s="253" t="s">
        <v>1787</v>
      </c>
      <c r="H729" s="253" t="s">
        <v>1678</v>
      </c>
      <c r="I729" s="253" t="s">
        <v>15077</v>
      </c>
      <c r="J729" s="253" t="s">
        <v>13897</v>
      </c>
      <c r="K729" s="253" t="s">
        <v>15064</v>
      </c>
      <c r="L729" s="188"/>
      <c r="M729" s="253"/>
      <c r="N729" s="188"/>
      <c r="O729" s="188"/>
      <c r="P729" s="188"/>
      <c r="Q729" s="189"/>
      <c r="R729" s="254">
        <v>1.7118</v>
      </c>
      <c r="S729" s="254">
        <v>0</v>
      </c>
      <c r="T729" s="254"/>
      <c r="U729" s="209"/>
    </row>
    <row r="730" spans="1:21" ht="31.5" x14ac:dyDescent="0.25">
      <c r="A730" s="207" t="s">
        <v>782</v>
      </c>
      <c r="B730" s="253" t="s">
        <v>5252</v>
      </c>
      <c r="C730" s="253" t="s">
        <v>1373</v>
      </c>
      <c r="D730" s="253" t="s">
        <v>1839</v>
      </c>
      <c r="E730" s="253" t="s">
        <v>2395</v>
      </c>
      <c r="F730" s="253" t="s">
        <v>14853</v>
      </c>
      <c r="G730" s="253" t="s">
        <v>1788</v>
      </c>
      <c r="H730" s="253" t="s">
        <v>1678</v>
      </c>
      <c r="I730" s="253" t="s">
        <v>15077</v>
      </c>
      <c r="J730" s="253" t="s">
        <v>13897</v>
      </c>
      <c r="K730" s="253" t="s">
        <v>15064</v>
      </c>
      <c r="L730" s="188"/>
      <c r="M730" s="253"/>
      <c r="N730" s="188"/>
      <c r="O730" s="188"/>
      <c r="P730" s="188"/>
      <c r="Q730" s="189"/>
      <c r="R730" s="254">
        <v>4.7190399999999997</v>
      </c>
      <c r="S730" s="254">
        <v>0</v>
      </c>
      <c r="T730" s="254"/>
      <c r="U730" s="209"/>
    </row>
    <row r="731" spans="1:21" x14ac:dyDescent="0.25">
      <c r="A731" s="207" t="s">
        <v>783</v>
      </c>
      <c r="B731" s="253" t="s">
        <v>5271</v>
      </c>
      <c r="C731" s="253" t="s">
        <v>2396</v>
      </c>
      <c r="D731" s="253" t="s">
        <v>2396</v>
      </c>
      <c r="E731" s="253" t="s">
        <v>2396</v>
      </c>
      <c r="F731" s="253" t="s">
        <v>1679</v>
      </c>
      <c r="G731" s="253" t="s">
        <v>1787</v>
      </c>
      <c r="H731" s="253" t="s">
        <v>1679</v>
      </c>
      <c r="I731" s="253" t="s">
        <v>15077</v>
      </c>
      <c r="J731" s="253" t="s">
        <v>13897</v>
      </c>
      <c r="K731" s="253" t="s">
        <v>15064</v>
      </c>
      <c r="L731" s="188"/>
      <c r="M731" s="253"/>
      <c r="N731" s="188"/>
      <c r="O731" s="188"/>
      <c r="P731" s="188"/>
      <c r="Q731" s="189"/>
      <c r="R731" s="254">
        <v>5.2801600000000057</v>
      </c>
      <c r="S731" s="254">
        <v>0</v>
      </c>
      <c r="T731" s="254"/>
      <c r="U731" s="209"/>
    </row>
    <row r="732" spans="1:21" x14ac:dyDescent="0.25">
      <c r="A732" s="207" t="s">
        <v>784</v>
      </c>
      <c r="B732" s="253" t="s">
        <v>5271</v>
      </c>
      <c r="C732" s="253" t="s">
        <v>2396</v>
      </c>
      <c r="D732" s="253" t="s">
        <v>1839</v>
      </c>
      <c r="E732" s="253" t="s">
        <v>2396</v>
      </c>
      <c r="F732" s="253" t="s">
        <v>1679</v>
      </c>
      <c r="G732" s="253" t="s">
        <v>1788</v>
      </c>
      <c r="H732" s="253" t="s">
        <v>1679</v>
      </c>
      <c r="I732" s="253" t="s">
        <v>15077</v>
      </c>
      <c r="J732" s="253" t="s">
        <v>13897</v>
      </c>
      <c r="K732" s="253" t="s">
        <v>15064</v>
      </c>
      <c r="L732" s="188"/>
      <c r="M732" s="253"/>
      <c r="N732" s="188"/>
      <c r="O732" s="188"/>
      <c r="P732" s="188"/>
      <c r="Q732" s="189"/>
      <c r="R732" s="254">
        <v>2.6875199999999997</v>
      </c>
      <c r="S732" s="254">
        <v>0</v>
      </c>
      <c r="T732" s="254"/>
      <c r="U732" s="209"/>
    </row>
    <row r="733" spans="1:21" x14ac:dyDescent="0.25">
      <c r="A733" s="207" t="s">
        <v>785</v>
      </c>
      <c r="B733" s="253" t="s">
        <v>5271</v>
      </c>
      <c r="C733" s="253" t="s">
        <v>2396</v>
      </c>
      <c r="D733" s="253" t="s">
        <v>1839</v>
      </c>
      <c r="E733" s="253" t="s">
        <v>2396</v>
      </c>
      <c r="F733" s="253" t="s">
        <v>1679</v>
      </c>
      <c r="G733" s="253" t="s">
        <v>1787</v>
      </c>
      <c r="H733" s="253" t="s">
        <v>1680</v>
      </c>
      <c r="I733" s="253" t="s">
        <v>15077</v>
      </c>
      <c r="J733" s="253" t="s">
        <v>13897</v>
      </c>
      <c r="K733" s="253" t="s">
        <v>15064</v>
      </c>
      <c r="L733" s="188"/>
      <c r="M733" s="253"/>
      <c r="N733" s="188"/>
      <c r="O733" s="188"/>
      <c r="P733" s="188"/>
      <c r="Q733" s="189"/>
      <c r="R733" s="254">
        <v>1.8517599999999996</v>
      </c>
      <c r="S733" s="254">
        <v>0</v>
      </c>
      <c r="T733" s="254"/>
      <c r="U733" s="209"/>
    </row>
    <row r="734" spans="1:21" x14ac:dyDescent="0.25">
      <c r="A734" s="207" t="s">
        <v>786</v>
      </c>
      <c r="B734" s="253" t="s">
        <v>5271</v>
      </c>
      <c r="C734" s="253" t="s">
        <v>2396</v>
      </c>
      <c r="D734" s="253" t="s">
        <v>1839</v>
      </c>
      <c r="E734" s="253" t="s">
        <v>2396</v>
      </c>
      <c r="F734" s="253" t="s">
        <v>1679</v>
      </c>
      <c r="G734" s="253" t="s">
        <v>1788</v>
      </c>
      <c r="H734" s="253" t="s">
        <v>1680</v>
      </c>
      <c r="I734" s="253" t="s">
        <v>15077</v>
      </c>
      <c r="J734" s="253" t="s">
        <v>13897</v>
      </c>
      <c r="K734" s="253" t="s">
        <v>15064</v>
      </c>
      <c r="L734" s="188"/>
      <c r="M734" s="253"/>
      <c r="N734" s="188"/>
      <c r="O734" s="188"/>
      <c r="P734" s="188"/>
      <c r="Q734" s="189"/>
      <c r="R734" s="254">
        <v>2.3664800000000015</v>
      </c>
      <c r="S734" s="254">
        <v>0</v>
      </c>
      <c r="T734" s="254"/>
      <c r="U734" s="209"/>
    </row>
    <row r="735" spans="1:21" x14ac:dyDescent="0.25">
      <c r="A735" s="207" t="s">
        <v>787</v>
      </c>
      <c r="B735" s="253" t="s">
        <v>5271</v>
      </c>
      <c r="C735" s="253" t="s">
        <v>2396</v>
      </c>
      <c r="D735" s="253" t="s">
        <v>1839</v>
      </c>
      <c r="E735" s="253" t="s">
        <v>2396</v>
      </c>
      <c r="F735" s="253" t="s">
        <v>1679</v>
      </c>
      <c r="G735" s="253" t="s">
        <v>1787</v>
      </c>
      <c r="H735" s="253" t="s">
        <v>1681</v>
      </c>
      <c r="I735" s="253" t="s">
        <v>15077</v>
      </c>
      <c r="J735" s="253" t="s">
        <v>13897</v>
      </c>
      <c r="K735" s="253" t="s">
        <v>15064</v>
      </c>
      <c r="L735" s="188"/>
      <c r="M735" s="253"/>
      <c r="N735" s="188"/>
      <c r="O735" s="188"/>
      <c r="P735" s="188"/>
      <c r="Q735" s="189"/>
      <c r="R735" s="254">
        <v>0.92720000000000036</v>
      </c>
      <c r="S735" s="254">
        <v>0</v>
      </c>
      <c r="T735" s="254"/>
      <c r="U735" s="209"/>
    </row>
    <row r="736" spans="1:21" x14ac:dyDescent="0.25">
      <c r="A736" s="207" t="s">
        <v>788</v>
      </c>
      <c r="B736" s="253" t="s">
        <v>5271</v>
      </c>
      <c r="C736" s="253" t="s">
        <v>2396</v>
      </c>
      <c r="D736" s="253" t="s">
        <v>1839</v>
      </c>
      <c r="E736" s="253" t="s">
        <v>2396</v>
      </c>
      <c r="F736" s="253" t="s">
        <v>1679</v>
      </c>
      <c r="G736" s="253" t="s">
        <v>1788</v>
      </c>
      <c r="H736" s="253" t="s">
        <v>1681</v>
      </c>
      <c r="I736" s="253" t="s">
        <v>15077</v>
      </c>
      <c r="J736" s="253" t="s">
        <v>13897</v>
      </c>
      <c r="K736" s="253" t="s">
        <v>15064</v>
      </c>
      <c r="L736" s="188"/>
      <c r="M736" s="253"/>
      <c r="N736" s="188"/>
      <c r="O736" s="188"/>
      <c r="P736" s="188"/>
      <c r="Q736" s="189"/>
      <c r="R736" s="254">
        <v>3.116200000000001</v>
      </c>
      <c r="S736" s="254">
        <v>0</v>
      </c>
      <c r="T736" s="254"/>
      <c r="U736" s="209"/>
    </row>
    <row r="737" spans="1:21" x14ac:dyDescent="0.25">
      <c r="A737" s="207" t="s">
        <v>789</v>
      </c>
      <c r="B737" s="253" t="s">
        <v>5271</v>
      </c>
      <c r="C737" s="253" t="s">
        <v>2396</v>
      </c>
      <c r="D737" s="253" t="s">
        <v>1839</v>
      </c>
      <c r="E737" s="253" t="s">
        <v>2396</v>
      </c>
      <c r="F737" s="253" t="s">
        <v>1679</v>
      </c>
      <c r="G737" s="253" t="s">
        <v>1789</v>
      </c>
      <c r="H737" s="253" t="s">
        <v>1681</v>
      </c>
      <c r="I737" s="253" t="s">
        <v>15077</v>
      </c>
      <c r="J737" s="253" t="s">
        <v>13897</v>
      </c>
      <c r="K737" s="253" t="s">
        <v>15064</v>
      </c>
      <c r="L737" s="188"/>
      <c r="M737" s="253"/>
      <c r="N737" s="188"/>
      <c r="O737" s="188"/>
      <c r="P737" s="188"/>
      <c r="Q737" s="189"/>
      <c r="R737" s="254">
        <v>1.7891999999999986</v>
      </c>
      <c r="S737" s="254">
        <v>0</v>
      </c>
      <c r="T737" s="254"/>
      <c r="U737" s="209"/>
    </row>
    <row r="738" spans="1:21" x14ac:dyDescent="0.25">
      <c r="A738" s="207" t="s">
        <v>790</v>
      </c>
      <c r="B738" s="253" t="s">
        <v>5271</v>
      </c>
      <c r="C738" s="253" t="s">
        <v>2396</v>
      </c>
      <c r="D738" s="253" t="s">
        <v>1839</v>
      </c>
      <c r="E738" s="253" t="s">
        <v>2396</v>
      </c>
      <c r="F738" s="253" t="s">
        <v>1679</v>
      </c>
      <c r="G738" s="253" t="s">
        <v>1815</v>
      </c>
      <c r="H738" s="253" t="s">
        <v>1681</v>
      </c>
      <c r="I738" s="253" t="s">
        <v>15077</v>
      </c>
      <c r="J738" s="253" t="s">
        <v>13897</v>
      </c>
      <c r="K738" s="253" t="s">
        <v>15064</v>
      </c>
      <c r="L738" s="188"/>
      <c r="M738" s="253"/>
      <c r="N738" s="188"/>
      <c r="O738" s="188"/>
      <c r="P738" s="188"/>
      <c r="Q738" s="189"/>
      <c r="R738" s="254">
        <v>10.770879999999996</v>
      </c>
      <c r="S738" s="254">
        <v>0</v>
      </c>
      <c r="T738" s="254"/>
      <c r="U738" s="209"/>
    </row>
    <row r="739" spans="1:21" x14ac:dyDescent="0.25">
      <c r="A739" s="207" t="s">
        <v>791</v>
      </c>
      <c r="B739" s="253" t="s">
        <v>5271</v>
      </c>
      <c r="C739" s="253" t="s">
        <v>2396</v>
      </c>
      <c r="D739" s="253" t="s">
        <v>1839</v>
      </c>
      <c r="E739" s="253" t="s">
        <v>1379</v>
      </c>
      <c r="F739" s="253" t="s">
        <v>1692</v>
      </c>
      <c r="G739" s="253" t="s">
        <v>1787</v>
      </c>
      <c r="H739" s="253" t="s">
        <v>1682</v>
      </c>
      <c r="I739" s="253" t="s">
        <v>15077</v>
      </c>
      <c r="J739" s="253" t="s">
        <v>13897</v>
      </c>
      <c r="K739" s="253" t="s">
        <v>15064</v>
      </c>
      <c r="L739" s="188"/>
      <c r="M739" s="253"/>
      <c r="N739" s="188"/>
      <c r="O739" s="188"/>
      <c r="P739" s="188"/>
      <c r="Q739" s="189"/>
      <c r="R739" s="254">
        <v>2.1792399999999996</v>
      </c>
      <c r="S739" s="254">
        <v>0</v>
      </c>
      <c r="T739" s="254"/>
      <c r="U739" s="209"/>
    </row>
    <row r="740" spans="1:21" x14ac:dyDescent="0.25">
      <c r="A740" s="207" t="s">
        <v>792</v>
      </c>
      <c r="B740" s="253" t="s">
        <v>5271</v>
      </c>
      <c r="C740" s="253" t="s">
        <v>2396</v>
      </c>
      <c r="D740" s="253" t="s">
        <v>1839</v>
      </c>
      <c r="E740" s="253" t="s">
        <v>1379</v>
      </c>
      <c r="F740" s="253" t="s">
        <v>1692</v>
      </c>
      <c r="G740" s="253" t="s">
        <v>1787</v>
      </c>
      <c r="H740" s="253" t="s">
        <v>1682</v>
      </c>
      <c r="I740" s="253" t="s">
        <v>15077</v>
      </c>
      <c r="J740" s="253" t="s">
        <v>13897</v>
      </c>
      <c r="K740" s="253" t="s">
        <v>15064</v>
      </c>
      <c r="L740" s="188"/>
      <c r="M740" s="253"/>
      <c r="N740" s="188"/>
      <c r="O740" s="188"/>
      <c r="P740" s="188"/>
      <c r="Q740" s="189"/>
      <c r="R740" s="254">
        <v>0</v>
      </c>
      <c r="S740" s="254">
        <v>0.21900000000000003</v>
      </c>
      <c r="T740" s="254"/>
      <c r="U740" s="209"/>
    </row>
    <row r="741" spans="1:21" x14ac:dyDescent="0.25">
      <c r="A741" s="207" t="s">
        <v>793</v>
      </c>
      <c r="B741" s="253" t="s">
        <v>5271</v>
      </c>
      <c r="C741" s="253" t="s">
        <v>2396</v>
      </c>
      <c r="D741" s="253" t="s">
        <v>1839</v>
      </c>
      <c r="E741" s="253" t="s">
        <v>1379</v>
      </c>
      <c r="F741" s="253" t="s">
        <v>1692</v>
      </c>
      <c r="G741" s="253" t="s">
        <v>1788</v>
      </c>
      <c r="H741" s="253" t="s">
        <v>1682</v>
      </c>
      <c r="I741" s="253" t="s">
        <v>15077</v>
      </c>
      <c r="J741" s="253" t="s">
        <v>13897</v>
      </c>
      <c r="K741" s="253" t="s">
        <v>15064</v>
      </c>
      <c r="L741" s="188"/>
      <c r="M741" s="253"/>
      <c r="N741" s="188"/>
      <c r="O741" s="188"/>
      <c r="P741" s="188"/>
      <c r="Q741" s="189"/>
      <c r="R741" s="254">
        <v>3.724839999999999</v>
      </c>
      <c r="S741" s="254">
        <v>0</v>
      </c>
      <c r="T741" s="254"/>
      <c r="U741" s="209"/>
    </row>
    <row r="742" spans="1:21" x14ac:dyDescent="0.25">
      <c r="A742" s="207" t="s">
        <v>794</v>
      </c>
      <c r="B742" s="253" t="s">
        <v>5271</v>
      </c>
      <c r="C742" s="253" t="s">
        <v>2396</v>
      </c>
      <c r="D742" s="253" t="s">
        <v>1840</v>
      </c>
      <c r="E742" s="253" t="s">
        <v>1379</v>
      </c>
      <c r="F742" s="253" t="s">
        <v>1692</v>
      </c>
      <c r="G742" s="253" t="s">
        <v>1788</v>
      </c>
      <c r="H742" s="253" t="s">
        <v>1682</v>
      </c>
      <c r="I742" s="253" t="s">
        <v>15077</v>
      </c>
      <c r="J742" s="253" t="s">
        <v>13897</v>
      </c>
      <c r="K742" s="253" t="s">
        <v>15064</v>
      </c>
      <c r="L742" s="188"/>
      <c r="M742" s="253"/>
      <c r="N742" s="188"/>
      <c r="O742" s="188"/>
      <c r="P742" s="188"/>
      <c r="Q742" s="189"/>
      <c r="R742" s="254">
        <v>0</v>
      </c>
      <c r="S742" s="254">
        <v>2.332E-2</v>
      </c>
      <c r="T742" s="254"/>
      <c r="U742" s="209"/>
    </row>
    <row r="743" spans="1:21" x14ac:dyDescent="0.25">
      <c r="A743" s="207" t="s">
        <v>795</v>
      </c>
      <c r="B743" s="253" t="s">
        <v>5271</v>
      </c>
      <c r="C743" s="253" t="s">
        <v>2396</v>
      </c>
      <c r="D743" s="253" t="s">
        <v>1839</v>
      </c>
      <c r="E743" s="253" t="s">
        <v>1377</v>
      </c>
      <c r="F743" s="253" t="s">
        <v>1721</v>
      </c>
      <c r="G743" s="253" t="s">
        <v>1787</v>
      </c>
      <c r="H743" s="253" t="s">
        <v>1683</v>
      </c>
      <c r="I743" s="253" t="s">
        <v>15077</v>
      </c>
      <c r="J743" s="253" t="s">
        <v>13897</v>
      </c>
      <c r="K743" s="253" t="s">
        <v>15064</v>
      </c>
      <c r="L743" s="188"/>
      <c r="M743" s="253"/>
      <c r="N743" s="188"/>
      <c r="O743" s="188"/>
      <c r="P743" s="188"/>
      <c r="Q743" s="189"/>
      <c r="R743" s="254">
        <v>2.0047199999999985</v>
      </c>
      <c r="S743" s="254">
        <v>0</v>
      </c>
      <c r="T743" s="254"/>
      <c r="U743" s="209"/>
    </row>
    <row r="744" spans="1:21" x14ac:dyDescent="0.25">
      <c r="A744" s="207" t="s">
        <v>796</v>
      </c>
      <c r="B744" s="253" t="s">
        <v>5271</v>
      </c>
      <c r="C744" s="253" t="s">
        <v>2396</v>
      </c>
      <c r="D744" s="253" t="s">
        <v>1839</v>
      </c>
      <c r="E744" s="253" t="s">
        <v>1377</v>
      </c>
      <c r="F744" s="253" t="s">
        <v>1721</v>
      </c>
      <c r="G744" s="253" t="s">
        <v>1788</v>
      </c>
      <c r="H744" s="253" t="s">
        <v>1683</v>
      </c>
      <c r="I744" s="253" t="s">
        <v>15077</v>
      </c>
      <c r="J744" s="253" t="s">
        <v>13897</v>
      </c>
      <c r="K744" s="253" t="s">
        <v>15064</v>
      </c>
      <c r="L744" s="188"/>
      <c r="M744" s="253"/>
      <c r="N744" s="188"/>
      <c r="O744" s="188"/>
      <c r="P744" s="188"/>
      <c r="Q744" s="189"/>
      <c r="R744" s="254">
        <v>1.9333199999999986</v>
      </c>
      <c r="S744" s="254">
        <v>0</v>
      </c>
      <c r="T744" s="254"/>
      <c r="U744" s="209"/>
    </row>
    <row r="745" spans="1:21" x14ac:dyDescent="0.25">
      <c r="A745" s="207" t="s">
        <v>797</v>
      </c>
      <c r="B745" s="253" t="s">
        <v>5271</v>
      </c>
      <c r="C745" s="253" t="s">
        <v>2396</v>
      </c>
      <c r="D745" s="253" t="s">
        <v>1839</v>
      </c>
      <c r="E745" s="253" t="s">
        <v>2396</v>
      </c>
      <c r="F745" s="253" t="s">
        <v>14809</v>
      </c>
      <c r="G745" s="253" t="s">
        <v>1787</v>
      </c>
      <c r="H745" s="253" t="s">
        <v>1684</v>
      </c>
      <c r="I745" s="253" t="s">
        <v>15077</v>
      </c>
      <c r="J745" s="253" t="s">
        <v>13897</v>
      </c>
      <c r="K745" s="253" t="s">
        <v>15064</v>
      </c>
      <c r="L745" s="188"/>
      <c r="M745" s="253"/>
      <c r="N745" s="188"/>
      <c r="O745" s="188"/>
      <c r="P745" s="188"/>
      <c r="Q745" s="189"/>
      <c r="R745" s="254">
        <v>4.7243400000000015</v>
      </c>
      <c r="S745" s="254">
        <v>0</v>
      </c>
      <c r="T745" s="254"/>
      <c r="U745" s="209"/>
    </row>
    <row r="746" spans="1:21" ht="20.25" customHeight="1" x14ac:dyDescent="0.25">
      <c r="A746" s="207" t="s">
        <v>798</v>
      </c>
      <c r="B746" s="253" t="s">
        <v>5271</v>
      </c>
      <c r="C746" s="253" t="s">
        <v>2396</v>
      </c>
      <c r="D746" s="253" t="s">
        <v>1839</v>
      </c>
      <c r="E746" s="253" t="s">
        <v>1379</v>
      </c>
      <c r="F746" s="253" t="s">
        <v>14817</v>
      </c>
      <c r="G746" s="253" t="s">
        <v>1787</v>
      </c>
      <c r="H746" s="253" t="s">
        <v>1685</v>
      </c>
      <c r="I746" s="253" t="s">
        <v>15077</v>
      </c>
      <c r="J746" s="253" t="s">
        <v>13897</v>
      </c>
      <c r="K746" s="253" t="s">
        <v>15064</v>
      </c>
      <c r="L746" s="188"/>
      <c r="M746" s="253"/>
      <c r="N746" s="188"/>
      <c r="O746" s="188"/>
      <c r="P746" s="188"/>
      <c r="Q746" s="189"/>
      <c r="R746" s="254">
        <v>4.372860000000002</v>
      </c>
      <c r="S746" s="254">
        <v>0</v>
      </c>
      <c r="T746" s="254"/>
      <c r="U746" s="209"/>
    </row>
    <row r="747" spans="1:21" ht="22.5" customHeight="1" x14ac:dyDescent="0.25">
      <c r="A747" s="207" t="s">
        <v>799</v>
      </c>
      <c r="B747" s="253" t="s">
        <v>5271</v>
      </c>
      <c r="C747" s="253" t="s">
        <v>2396</v>
      </c>
      <c r="D747" s="253" t="s">
        <v>1839</v>
      </c>
      <c r="E747" s="253" t="s">
        <v>1379</v>
      </c>
      <c r="F747" s="253" t="s">
        <v>14817</v>
      </c>
      <c r="G747" s="253" t="s">
        <v>1787</v>
      </c>
      <c r="H747" s="253" t="s">
        <v>1685</v>
      </c>
      <c r="I747" s="253" t="s">
        <v>15077</v>
      </c>
      <c r="J747" s="253" t="s">
        <v>13897</v>
      </c>
      <c r="K747" s="253" t="s">
        <v>15064</v>
      </c>
      <c r="L747" s="188"/>
      <c r="M747" s="253"/>
      <c r="N747" s="188"/>
      <c r="O747" s="188"/>
      <c r="P747" s="188"/>
      <c r="Q747" s="189"/>
      <c r="R747" s="254">
        <v>0</v>
      </c>
      <c r="S747" s="254">
        <v>0</v>
      </c>
      <c r="T747" s="254"/>
      <c r="U747" s="209"/>
    </row>
    <row r="748" spans="1:21" ht="21.75" customHeight="1" x14ac:dyDescent="0.25">
      <c r="A748" s="207" t="s">
        <v>800</v>
      </c>
      <c r="B748" s="253" t="s">
        <v>5271</v>
      </c>
      <c r="C748" s="253" t="s">
        <v>2396</v>
      </c>
      <c r="D748" s="253" t="s">
        <v>1839</v>
      </c>
      <c r="E748" s="253" t="s">
        <v>1379</v>
      </c>
      <c r="F748" s="253" t="s">
        <v>14817</v>
      </c>
      <c r="G748" s="253" t="s">
        <v>1788</v>
      </c>
      <c r="H748" s="253" t="s">
        <v>1685</v>
      </c>
      <c r="I748" s="253" t="s">
        <v>15077</v>
      </c>
      <c r="J748" s="253" t="s">
        <v>13897</v>
      </c>
      <c r="K748" s="253" t="s">
        <v>15064</v>
      </c>
      <c r="L748" s="188"/>
      <c r="M748" s="253"/>
      <c r="N748" s="188"/>
      <c r="O748" s="188"/>
      <c r="P748" s="188"/>
      <c r="Q748" s="189"/>
      <c r="R748" s="254">
        <v>1.0105799999999998</v>
      </c>
      <c r="S748" s="254">
        <v>0</v>
      </c>
      <c r="T748" s="254"/>
      <c r="U748" s="209"/>
    </row>
    <row r="749" spans="1:21" ht="18" customHeight="1" x14ac:dyDescent="0.25">
      <c r="A749" s="207" t="s">
        <v>801</v>
      </c>
      <c r="B749" s="253" t="s">
        <v>5271</v>
      </c>
      <c r="C749" s="253" t="s">
        <v>2396</v>
      </c>
      <c r="D749" s="253" t="s">
        <v>1839</v>
      </c>
      <c r="E749" s="253" t="s">
        <v>1379</v>
      </c>
      <c r="F749" s="253" t="s">
        <v>14817</v>
      </c>
      <c r="G749" s="253" t="s">
        <v>1788</v>
      </c>
      <c r="H749" s="253" t="s">
        <v>1685</v>
      </c>
      <c r="I749" s="253" t="s">
        <v>15077</v>
      </c>
      <c r="J749" s="253" t="s">
        <v>13897</v>
      </c>
      <c r="K749" s="253" t="s">
        <v>15064</v>
      </c>
      <c r="L749" s="188"/>
      <c r="M749" s="253"/>
      <c r="N749" s="188"/>
      <c r="O749" s="188"/>
      <c r="P749" s="188"/>
      <c r="Q749" s="189"/>
      <c r="R749" s="254">
        <v>0</v>
      </c>
      <c r="S749" s="254">
        <v>0.68070000000000008</v>
      </c>
      <c r="T749" s="254"/>
      <c r="U749" s="209"/>
    </row>
    <row r="750" spans="1:21" x14ac:dyDescent="0.25">
      <c r="A750" s="207" t="s">
        <v>802</v>
      </c>
      <c r="B750" s="253" t="s">
        <v>5271</v>
      </c>
      <c r="C750" s="253" t="s">
        <v>2396</v>
      </c>
      <c r="D750" s="253" t="s">
        <v>1839</v>
      </c>
      <c r="E750" s="253" t="s">
        <v>1378</v>
      </c>
      <c r="F750" s="253" t="s">
        <v>1378</v>
      </c>
      <c r="G750" s="253" t="s">
        <v>1787</v>
      </c>
      <c r="H750" s="253" t="s">
        <v>1686</v>
      </c>
      <c r="I750" s="253" t="s">
        <v>15077</v>
      </c>
      <c r="J750" s="253" t="s">
        <v>13897</v>
      </c>
      <c r="K750" s="253" t="s">
        <v>15064</v>
      </c>
      <c r="L750" s="188"/>
      <c r="M750" s="253"/>
      <c r="N750" s="188"/>
      <c r="O750" s="188"/>
      <c r="P750" s="188"/>
      <c r="Q750" s="189"/>
      <c r="R750" s="254">
        <v>2.4537599999999999</v>
      </c>
      <c r="S750" s="254">
        <v>0</v>
      </c>
      <c r="T750" s="254"/>
      <c r="U750" s="209"/>
    </row>
    <row r="751" spans="1:21" x14ac:dyDescent="0.25">
      <c r="A751" s="207" t="s">
        <v>803</v>
      </c>
      <c r="B751" s="253" t="s">
        <v>5271</v>
      </c>
      <c r="C751" s="253" t="s">
        <v>2396</v>
      </c>
      <c r="D751" s="253" t="s">
        <v>1839</v>
      </c>
      <c r="E751" s="253" t="s">
        <v>1378</v>
      </c>
      <c r="F751" s="253" t="s">
        <v>1378</v>
      </c>
      <c r="G751" s="253" t="s">
        <v>1788</v>
      </c>
      <c r="H751" s="253" t="s">
        <v>1686</v>
      </c>
      <c r="I751" s="253" t="s">
        <v>15077</v>
      </c>
      <c r="J751" s="253" t="s">
        <v>13897</v>
      </c>
      <c r="K751" s="253" t="s">
        <v>15064</v>
      </c>
      <c r="L751" s="188"/>
      <c r="M751" s="253"/>
      <c r="N751" s="188"/>
      <c r="O751" s="188"/>
      <c r="P751" s="188"/>
      <c r="Q751" s="189"/>
      <c r="R751" s="254">
        <v>2.926760000000002</v>
      </c>
      <c r="S751" s="254">
        <v>0</v>
      </c>
      <c r="T751" s="254"/>
      <c r="U751" s="209"/>
    </row>
    <row r="752" spans="1:21" x14ac:dyDescent="0.25">
      <c r="A752" s="207" t="s">
        <v>804</v>
      </c>
      <c r="B752" s="253" t="s">
        <v>5271</v>
      </c>
      <c r="C752" s="253" t="s">
        <v>2396</v>
      </c>
      <c r="D752" s="253" t="s">
        <v>1839</v>
      </c>
      <c r="E752" s="253" t="s">
        <v>2396</v>
      </c>
      <c r="F752" s="253" t="s">
        <v>14810</v>
      </c>
      <c r="G752" s="253" t="s">
        <v>1787</v>
      </c>
      <c r="H752" s="253" t="s">
        <v>1687</v>
      </c>
      <c r="I752" s="253" t="s">
        <v>15077</v>
      </c>
      <c r="J752" s="253" t="s">
        <v>13897</v>
      </c>
      <c r="K752" s="253" t="s">
        <v>15064</v>
      </c>
      <c r="L752" s="188"/>
      <c r="M752" s="253"/>
      <c r="N752" s="188"/>
      <c r="O752" s="188"/>
      <c r="P752" s="188"/>
      <c r="Q752" s="189"/>
      <c r="R752" s="254">
        <v>2.6688000000000009</v>
      </c>
      <c r="S752" s="254">
        <v>0</v>
      </c>
      <c r="T752" s="254"/>
      <c r="U752" s="209"/>
    </row>
    <row r="753" spans="1:21" x14ac:dyDescent="0.25">
      <c r="A753" s="207" t="s">
        <v>805</v>
      </c>
      <c r="B753" s="253" t="s">
        <v>5271</v>
      </c>
      <c r="C753" s="253" t="s">
        <v>2396</v>
      </c>
      <c r="D753" s="253" t="s">
        <v>1839</v>
      </c>
      <c r="E753" s="253" t="s">
        <v>2396</v>
      </c>
      <c r="F753" s="253" t="s">
        <v>14810</v>
      </c>
      <c r="G753" s="253" t="s">
        <v>1788</v>
      </c>
      <c r="H753" s="253" t="s">
        <v>1687</v>
      </c>
      <c r="I753" s="253" t="s">
        <v>15077</v>
      </c>
      <c r="J753" s="253" t="s">
        <v>13897</v>
      </c>
      <c r="K753" s="253" t="s">
        <v>15064</v>
      </c>
      <c r="L753" s="188"/>
      <c r="M753" s="253"/>
      <c r="N753" s="188"/>
      <c r="O753" s="188"/>
      <c r="P753" s="188"/>
      <c r="Q753" s="189"/>
      <c r="R753" s="254">
        <v>1.0266579999999998</v>
      </c>
      <c r="S753" s="254">
        <v>0</v>
      </c>
      <c r="T753" s="254"/>
      <c r="U753" s="209"/>
    </row>
    <row r="754" spans="1:21" ht="31.5" x14ac:dyDescent="0.25">
      <c r="A754" s="207" t="s">
        <v>806</v>
      </c>
      <c r="B754" s="253" t="s">
        <v>5271</v>
      </c>
      <c r="C754" s="253" t="s">
        <v>2396</v>
      </c>
      <c r="D754" s="253" t="s">
        <v>1839</v>
      </c>
      <c r="E754" s="253" t="s">
        <v>1378</v>
      </c>
      <c r="F754" s="253" t="s">
        <v>14811</v>
      </c>
      <c r="G754" s="253" t="s">
        <v>1787</v>
      </c>
      <c r="H754" s="253" t="s">
        <v>1688</v>
      </c>
      <c r="I754" s="253" t="s">
        <v>15077</v>
      </c>
      <c r="J754" s="253" t="s">
        <v>13897</v>
      </c>
      <c r="K754" s="253" t="s">
        <v>15064</v>
      </c>
      <c r="L754" s="188"/>
      <c r="M754" s="253"/>
      <c r="N754" s="188"/>
      <c r="O754" s="188"/>
      <c r="P754" s="188"/>
      <c r="Q754" s="189"/>
      <c r="R754" s="254">
        <v>3.6035999999999766</v>
      </c>
      <c r="S754" s="254">
        <v>0</v>
      </c>
      <c r="T754" s="254"/>
      <c r="U754" s="209"/>
    </row>
    <row r="755" spans="1:21" ht="31.5" x14ac:dyDescent="0.25">
      <c r="A755" s="207" t="s">
        <v>807</v>
      </c>
      <c r="B755" s="253" t="s">
        <v>5271</v>
      </c>
      <c r="C755" s="253" t="s">
        <v>2396</v>
      </c>
      <c r="D755" s="253" t="s">
        <v>1839</v>
      </c>
      <c r="E755" s="253" t="s">
        <v>1378</v>
      </c>
      <c r="F755" s="253" t="s">
        <v>14811</v>
      </c>
      <c r="G755" s="253" t="s">
        <v>1788</v>
      </c>
      <c r="H755" s="253" t="s">
        <v>1688</v>
      </c>
      <c r="I755" s="253" t="s">
        <v>15077</v>
      </c>
      <c r="J755" s="253" t="s">
        <v>13897</v>
      </c>
      <c r="K755" s="253" t="s">
        <v>15064</v>
      </c>
      <c r="L755" s="188"/>
      <c r="M755" s="253"/>
      <c r="N755" s="188"/>
      <c r="O755" s="188"/>
      <c r="P755" s="188"/>
      <c r="Q755" s="189"/>
      <c r="R755" s="254">
        <v>2.3272241999999768</v>
      </c>
      <c r="S755" s="254">
        <v>0</v>
      </c>
      <c r="T755" s="254"/>
      <c r="U755" s="209"/>
    </row>
    <row r="756" spans="1:21" ht="31.5" x14ac:dyDescent="0.25">
      <c r="A756" s="207" t="s">
        <v>808</v>
      </c>
      <c r="B756" s="253" t="s">
        <v>5271</v>
      </c>
      <c r="C756" s="253" t="s">
        <v>2396</v>
      </c>
      <c r="D756" s="253" t="s">
        <v>1839</v>
      </c>
      <c r="E756" s="253" t="s">
        <v>1378</v>
      </c>
      <c r="F756" s="253" t="s">
        <v>14811</v>
      </c>
      <c r="G756" s="253" t="s">
        <v>1788</v>
      </c>
      <c r="H756" s="253" t="s">
        <v>1688</v>
      </c>
      <c r="I756" s="253" t="s">
        <v>15077</v>
      </c>
      <c r="J756" s="253" t="s">
        <v>13897</v>
      </c>
      <c r="K756" s="253" t="s">
        <v>15064</v>
      </c>
      <c r="L756" s="188"/>
      <c r="M756" s="253"/>
      <c r="N756" s="188"/>
      <c r="O756" s="188"/>
      <c r="P756" s="188"/>
      <c r="Q756" s="189"/>
      <c r="R756" s="254">
        <v>0</v>
      </c>
      <c r="S756" s="254">
        <v>0.496062</v>
      </c>
      <c r="T756" s="254"/>
      <c r="U756" s="209"/>
    </row>
    <row r="757" spans="1:21" ht="31.5" x14ac:dyDescent="0.25">
      <c r="A757" s="207" t="s">
        <v>809</v>
      </c>
      <c r="B757" s="253" t="s">
        <v>5271</v>
      </c>
      <c r="C757" s="253" t="s">
        <v>2396</v>
      </c>
      <c r="D757" s="253" t="s">
        <v>1839</v>
      </c>
      <c r="E757" s="253" t="s">
        <v>1378</v>
      </c>
      <c r="F757" s="253" t="s">
        <v>14811</v>
      </c>
      <c r="G757" s="253" t="s">
        <v>1787</v>
      </c>
      <c r="H757" s="253" t="s">
        <v>1689</v>
      </c>
      <c r="I757" s="253" t="s">
        <v>15077</v>
      </c>
      <c r="J757" s="253" t="s">
        <v>13897</v>
      </c>
      <c r="K757" s="253" t="s">
        <v>15064</v>
      </c>
      <c r="L757" s="188"/>
      <c r="M757" s="253"/>
      <c r="N757" s="188"/>
      <c r="O757" s="188"/>
      <c r="P757" s="188"/>
      <c r="Q757" s="189"/>
      <c r="R757" s="254">
        <v>1.7080000000000106</v>
      </c>
      <c r="S757" s="254">
        <v>0</v>
      </c>
      <c r="T757" s="254"/>
      <c r="U757" s="209"/>
    </row>
    <row r="758" spans="1:21" ht="31.5" x14ac:dyDescent="0.25">
      <c r="A758" s="207" t="s">
        <v>810</v>
      </c>
      <c r="B758" s="253" t="s">
        <v>5271</v>
      </c>
      <c r="C758" s="253" t="s">
        <v>2396</v>
      </c>
      <c r="D758" s="253" t="s">
        <v>1839</v>
      </c>
      <c r="E758" s="253" t="s">
        <v>1378</v>
      </c>
      <c r="F758" s="253" t="s">
        <v>14811</v>
      </c>
      <c r="G758" s="253" t="s">
        <v>1788</v>
      </c>
      <c r="H758" s="253" t="s">
        <v>1689</v>
      </c>
      <c r="I758" s="253" t="s">
        <v>15077</v>
      </c>
      <c r="J758" s="253" t="s">
        <v>13897</v>
      </c>
      <c r="K758" s="253" t="s">
        <v>15064</v>
      </c>
      <c r="L758" s="188"/>
      <c r="M758" s="253"/>
      <c r="N758" s="188"/>
      <c r="O758" s="188"/>
      <c r="P758" s="188"/>
      <c r="Q758" s="189"/>
      <c r="R758" s="254">
        <v>1.3696000000000093</v>
      </c>
      <c r="S758" s="254">
        <v>0</v>
      </c>
      <c r="T758" s="254"/>
      <c r="U758" s="209"/>
    </row>
    <row r="759" spans="1:21" x14ac:dyDescent="0.25">
      <c r="A759" s="207" t="s">
        <v>811</v>
      </c>
      <c r="B759" s="253" t="s">
        <v>5271</v>
      </c>
      <c r="C759" s="253" t="s">
        <v>1380</v>
      </c>
      <c r="D759" s="253" t="s">
        <v>1839</v>
      </c>
      <c r="E759" s="253" t="s">
        <v>1382</v>
      </c>
      <c r="F759" s="253" t="s">
        <v>14831</v>
      </c>
      <c r="G759" s="253" t="s">
        <v>1787</v>
      </c>
      <c r="H759" s="253" t="s">
        <v>1690</v>
      </c>
      <c r="I759" s="253" t="s">
        <v>15077</v>
      </c>
      <c r="J759" s="253" t="s">
        <v>13897</v>
      </c>
      <c r="K759" s="253" t="s">
        <v>15064</v>
      </c>
      <c r="L759" s="188"/>
      <c r="M759" s="253"/>
      <c r="N759" s="188"/>
      <c r="O759" s="188"/>
      <c r="P759" s="188"/>
      <c r="Q759" s="189"/>
      <c r="R759" s="254">
        <v>3.5111999999999992</v>
      </c>
      <c r="S759" s="254">
        <v>0</v>
      </c>
      <c r="T759" s="254"/>
      <c r="U759" s="209"/>
    </row>
    <row r="760" spans="1:21" x14ac:dyDescent="0.25">
      <c r="A760" s="207" t="s">
        <v>812</v>
      </c>
      <c r="B760" s="253" t="s">
        <v>5271</v>
      </c>
      <c r="C760" s="253" t="s">
        <v>1380</v>
      </c>
      <c r="D760" s="253" t="s">
        <v>1839</v>
      </c>
      <c r="E760" s="253" t="s">
        <v>1382</v>
      </c>
      <c r="F760" s="253" t="s">
        <v>14831</v>
      </c>
      <c r="G760" s="253" t="s">
        <v>1788</v>
      </c>
      <c r="H760" s="253" t="s">
        <v>1690</v>
      </c>
      <c r="I760" s="253" t="s">
        <v>15077</v>
      </c>
      <c r="J760" s="253" t="s">
        <v>13897</v>
      </c>
      <c r="K760" s="253" t="s">
        <v>15064</v>
      </c>
      <c r="L760" s="188"/>
      <c r="M760" s="253"/>
      <c r="N760" s="188"/>
      <c r="O760" s="188"/>
      <c r="P760" s="188"/>
      <c r="Q760" s="189"/>
      <c r="R760" s="254">
        <v>4.49864</v>
      </c>
      <c r="S760" s="254">
        <v>0</v>
      </c>
      <c r="T760" s="254"/>
      <c r="U760" s="209"/>
    </row>
    <row r="761" spans="1:21" x14ac:dyDescent="0.25">
      <c r="A761" s="207" t="s">
        <v>813</v>
      </c>
      <c r="B761" s="253" t="s">
        <v>5271</v>
      </c>
      <c r="C761" s="253" t="s">
        <v>2396</v>
      </c>
      <c r="D761" s="253" t="s">
        <v>1839</v>
      </c>
      <c r="E761" s="253" t="s">
        <v>2396</v>
      </c>
      <c r="F761" s="253" t="s">
        <v>14809</v>
      </c>
      <c r="G761" s="253" t="s">
        <v>1787</v>
      </c>
      <c r="H761" s="253" t="s">
        <v>1691</v>
      </c>
      <c r="I761" s="253" t="s">
        <v>15077</v>
      </c>
      <c r="J761" s="253" t="s">
        <v>13897</v>
      </c>
      <c r="K761" s="253" t="s">
        <v>15064</v>
      </c>
      <c r="L761" s="188"/>
      <c r="M761" s="253"/>
      <c r="N761" s="188"/>
      <c r="O761" s="188"/>
      <c r="P761" s="188"/>
      <c r="Q761" s="189"/>
      <c r="R761" s="254">
        <v>2.4809610000000011</v>
      </c>
      <c r="S761" s="254">
        <v>0</v>
      </c>
      <c r="T761" s="254"/>
      <c r="U761" s="209"/>
    </row>
    <row r="762" spans="1:21" x14ac:dyDescent="0.25">
      <c r="A762" s="207" t="s">
        <v>814</v>
      </c>
      <c r="B762" s="253" t="s">
        <v>5271</v>
      </c>
      <c r="C762" s="253" t="s">
        <v>2396</v>
      </c>
      <c r="D762" s="253" t="s">
        <v>1839</v>
      </c>
      <c r="E762" s="253" t="s">
        <v>2396</v>
      </c>
      <c r="F762" s="253" t="s">
        <v>14809</v>
      </c>
      <c r="G762" s="253" t="s">
        <v>1788</v>
      </c>
      <c r="H762" s="253" t="s">
        <v>1691</v>
      </c>
      <c r="I762" s="253" t="s">
        <v>15077</v>
      </c>
      <c r="J762" s="253" t="s">
        <v>13897</v>
      </c>
      <c r="K762" s="253" t="s">
        <v>15064</v>
      </c>
      <c r="L762" s="188"/>
      <c r="M762" s="253"/>
      <c r="N762" s="188"/>
      <c r="O762" s="188"/>
      <c r="P762" s="188"/>
      <c r="Q762" s="189"/>
      <c r="R762" s="254">
        <v>2.2686560000000009</v>
      </c>
      <c r="S762" s="254">
        <v>0</v>
      </c>
      <c r="T762" s="254"/>
      <c r="U762" s="209"/>
    </row>
    <row r="763" spans="1:21" x14ac:dyDescent="0.25">
      <c r="A763" s="207" t="s">
        <v>815</v>
      </c>
      <c r="B763" s="253" t="s">
        <v>5271</v>
      </c>
      <c r="C763" s="253" t="s">
        <v>2396</v>
      </c>
      <c r="D763" s="253" t="s">
        <v>1839</v>
      </c>
      <c r="E763" s="253" t="s">
        <v>1379</v>
      </c>
      <c r="F763" s="253" t="s">
        <v>1692</v>
      </c>
      <c r="G763" s="253" t="s">
        <v>1787</v>
      </c>
      <c r="H763" s="253" t="s">
        <v>1692</v>
      </c>
      <c r="I763" s="253" t="s">
        <v>15077</v>
      </c>
      <c r="J763" s="253" t="s">
        <v>13897</v>
      </c>
      <c r="K763" s="253" t="s">
        <v>15064</v>
      </c>
      <c r="L763" s="188"/>
      <c r="M763" s="253"/>
      <c r="N763" s="188"/>
      <c r="O763" s="188"/>
      <c r="P763" s="188"/>
      <c r="Q763" s="189"/>
      <c r="R763" s="254">
        <v>11.643680000000003</v>
      </c>
      <c r="S763" s="254">
        <v>0</v>
      </c>
      <c r="T763" s="254"/>
      <c r="U763" s="209"/>
    </row>
    <row r="764" spans="1:21" x14ac:dyDescent="0.25">
      <c r="A764" s="207" t="s">
        <v>816</v>
      </c>
      <c r="B764" s="253" t="s">
        <v>5271</v>
      </c>
      <c r="C764" s="253" t="s">
        <v>2396</v>
      </c>
      <c r="D764" s="253" t="s">
        <v>1839</v>
      </c>
      <c r="E764" s="253" t="s">
        <v>1379</v>
      </c>
      <c r="F764" s="253" t="s">
        <v>1692</v>
      </c>
      <c r="G764" s="253" t="s">
        <v>1788</v>
      </c>
      <c r="H764" s="253" t="s">
        <v>1692</v>
      </c>
      <c r="I764" s="253" t="s">
        <v>15077</v>
      </c>
      <c r="J764" s="253" t="s">
        <v>13897</v>
      </c>
      <c r="K764" s="253" t="s">
        <v>15064</v>
      </c>
      <c r="L764" s="188"/>
      <c r="M764" s="253"/>
      <c r="N764" s="188"/>
      <c r="O764" s="188"/>
      <c r="P764" s="188"/>
      <c r="Q764" s="189"/>
      <c r="R764" s="254">
        <v>4.8548</v>
      </c>
      <c r="S764" s="254">
        <v>0</v>
      </c>
      <c r="T764" s="254"/>
      <c r="U764" s="209"/>
    </row>
    <row r="765" spans="1:21" x14ac:dyDescent="0.25">
      <c r="A765" s="207" t="s">
        <v>817</v>
      </c>
      <c r="B765" s="253" t="s">
        <v>5271</v>
      </c>
      <c r="C765" s="253" t="s">
        <v>2396</v>
      </c>
      <c r="D765" s="253" t="s">
        <v>1839</v>
      </c>
      <c r="E765" s="253" t="s">
        <v>2396</v>
      </c>
      <c r="F765" s="253" t="s">
        <v>1693</v>
      </c>
      <c r="G765" s="253" t="s">
        <v>1787</v>
      </c>
      <c r="H765" s="253" t="s">
        <v>1693</v>
      </c>
      <c r="I765" s="253" t="s">
        <v>15077</v>
      </c>
      <c r="J765" s="253" t="s">
        <v>13897</v>
      </c>
      <c r="K765" s="253" t="s">
        <v>15064</v>
      </c>
      <c r="L765" s="188"/>
      <c r="M765" s="253"/>
      <c r="N765" s="188"/>
      <c r="O765" s="188"/>
      <c r="P765" s="188"/>
      <c r="Q765" s="189"/>
      <c r="R765" s="254">
        <v>3.68</v>
      </c>
      <c r="S765" s="254">
        <v>0</v>
      </c>
      <c r="T765" s="254"/>
      <c r="U765" s="209"/>
    </row>
    <row r="766" spans="1:21" x14ac:dyDescent="0.25">
      <c r="A766" s="207" t="s">
        <v>818</v>
      </c>
      <c r="B766" s="253" t="s">
        <v>5271</v>
      </c>
      <c r="C766" s="253" t="s">
        <v>2396</v>
      </c>
      <c r="D766" s="253" t="s">
        <v>1839</v>
      </c>
      <c r="E766" s="253" t="s">
        <v>2396</v>
      </c>
      <c r="F766" s="253" t="s">
        <v>1693</v>
      </c>
      <c r="G766" s="253" t="s">
        <v>1788</v>
      </c>
      <c r="H766" s="253" t="s">
        <v>1693</v>
      </c>
      <c r="I766" s="253" t="s">
        <v>15077</v>
      </c>
      <c r="J766" s="253" t="s">
        <v>13897</v>
      </c>
      <c r="K766" s="253" t="s">
        <v>15064</v>
      </c>
      <c r="L766" s="188"/>
      <c r="M766" s="253"/>
      <c r="N766" s="188"/>
      <c r="O766" s="188"/>
      <c r="P766" s="188"/>
      <c r="Q766" s="189"/>
      <c r="R766" s="254">
        <v>1.9615999999999987</v>
      </c>
      <c r="S766" s="254">
        <v>0</v>
      </c>
      <c r="T766" s="254"/>
      <c r="U766" s="209"/>
    </row>
    <row r="767" spans="1:21" x14ac:dyDescent="0.25">
      <c r="A767" s="207" t="s">
        <v>819</v>
      </c>
      <c r="B767" s="253" t="s">
        <v>5271</v>
      </c>
      <c r="C767" s="253" t="s">
        <v>2396</v>
      </c>
      <c r="D767" s="253" t="s">
        <v>1839</v>
      </c>
      <c r="E767" s="253" t="s">
        <v>2396</v>
      </c>
      <c r="F767" s="253" t="s">
        <v>1693</v>
      </c>
      <c r="G767" s="253" t="s">
        <v>1789</v>
      </c>
      <c r="H767" s="253" t="s">
        <v>1693</v>
      </c>
      <c r="I767" s="253" t="s">
        <v>15077</v>
      </c>
      <c r="J767" s="253" t="s">
        <v>13897</v>
      </c>
      <c r="K767" s="253" t="s">
        <v>15064</v>
      </c>
      <c r="L767" s="188"/>
      <c r="M767" s="253"/>
      <c r="N767" s="188"/>
      <c r="O767" s="188"/>
      <c r="P767" s="188"/>
      <c r="Q767" s="189"/>
      <c r="R767" s="254">
        <v>0.59862000000000004</v>
      </c>
      <c r="S767" s="254">
        <v>0</v>
      </c>
      <c r="T767" s="254"/>
      <c r="U767" s="210"/>
    </row>
    <row r="768" spans="1:21" x14ac:dyDescent="0.25">
      <c r="A768" s="207" t="s">
        <v>820</v>
      </c>
      <c r="B768" s="253" t="s">
        <v>5271</v>
      </c>
      <c r="C768" s="253" t="s">
        <v>2396</v>
      </c>
      <c r="D768" s="253" t="s">
        <v>1839</v>
      </c>
      <c r="E768" s="253" t="s">
        <v>1377</v>
      </c>
      <c r="F768" s="253" t="s">
        <v>1718</v>
      </c>
      <c r="G768" s="253" t="s">
        <v>1787</v>
      </c>
      <c r="H768" s="253" t="s">
        <v>1694</v>
      </c>
      <c r="I768" s="253" t="s">
        <v>15077</v>
      </c>
      <c r="J768" s="253" t="s">
        <v>13897</v>
      </c>
      <c r="K768" s="253" t="s">
        <v>15064</v>
      </c>
      <c r="L768" s="188"/>
      <c r="M768" s="253"/>
      <c r="N768" s="188"/>
      <c r="O768" s="188"/>
      <c r="P768" s="188"/>
      <c r="Q768" s="189"/>
      <c r="R768" s="254">
        <v>0.83807999999999994</v>
      </c>
      <c r="S768" s="254">
        <v>0</v>
      </c>
      <c r="T768" s="254"/>
      <c r="U768" s="209"/>
    </row>
    <row r="769" spans="1:21" x14ac:dyDescent="0.25">
      <c r="A769" s="207" t="s">
        <v>821</v>
      </c>
      <c r="B769" s="253" t="s">
        <v>5271</v>
      </c>
      <c r="C769" s="253" t="s">
        <v>2396</v>
      </c>
      <c r="D769" s="253" t="s">
        <v>1839</v>
      </c>
      <c r="E769" s="253" t="s">
        <v>1377</v>
      </c>
      <c r="F769" s="253" t="s">
        <v>1718</v>
      </c>
      <c r="G769" s="253" t="s">
        <v>1788</v>
      </c>
      <c r="H769" s="253" t="s">
        <v>1694</v>
      </c>
      <c r="I769" s="253" t="s">
        <v>15077</v>
      </c>
      <c r="J769" s="253" t="s">
        <v>13897</v>
      </c>
      <c r="K769" s="253" t="s">
        <v>15064</v>
      </c>
      <c r="L769" s="188"/>
      <c r="M769" s="253"/>
      <c r="N769" s="188"/>
      <c r="O769" s="188"/>
      <c r="P769" s="188"/>
      <c r="Q769" s="189"/>
      <c r="R769" s="254">
        <v>2.3267200000000003</v>
      </c>
      <c r="S769" s="254">
        <v>0</v>
      </c>
      <c r="T769" s="254"/>
      <c r="U769" s="210"/>
    </row>
    <row r="770" spans="1:21" x14ac:dyDescent="0.25">
      <c r="A770" s="207" t="s">
        <v>822</v>
      </c>
      <c r="B770" s="253" t="s">
        <v>5271</v>
      </c>
      <c r="C770" s="253" t="s">
        <v>2396</v>
      </c>
      <c r="D770" s="253" t="s">
        <v>1839</v>
      </c>
      <c r="E770" s="253" t="s">
        <v>1378</v>
      </c>
      <c r="F770" s="253" t="s">
        <v>14813</v>
      </c>
      <c r="G770" s="253" t="s">
        <v>1787</v>
      </c>
      <c r="H770" s="253" t="s">
        <v>1695</v>
      </c>
      <c r="I770" s="253" t="s">
        <v>15077</v>
      </c>
      <c r="J770" s="253" t="s">
        <v>13897</v>
      </c>
      <c r="K770" s="253" t="s">
        <v>15064</v>
      </c>
      <c r="L770" s="188"/>
      <c r="M770" s="253"/>
      <c r="N770" s="188"/>
      <c r="O770" s="188"/>
      <c r="P770" s="188"/>
      <c r="Q770" s="189"/>
      <c r="R770" s="254">
        <v>2.8432400000000007</v>
      </c>
      <c r="S770" s="254">
        <v>0</v>
      </c>
      <c r="T770" s="254"/>
      <c r="U770" s="210"/>
    </row>
    <row r="771" spans="1:21" x14ac:dyDescent="0.25">
      <c r="A771" s="207" t="s">
        <v>823</v>
      </c>
      <c r="B771" s="253" t="s">
        <v>5271</v>
      </c>
      <c r="C771" s="253" t="s">
        <v>2396</v>
      </c>
      <c r="D771" s="253" t="s">
        <v>1839</v>
      </c>
      <c r="E771" s="253" t="s">
        <v>1378</v>
      </c>
      <c r="F771" s="253" t="s">
        <v>14813</v>
      </c>
      <c r="G771" s="253" t="s">
        <v>1788</v>
      </c>
      <c r="H771" s="253" t="s">
        <v>1695</v>
      </c>
      <c r="I771" s="253" t="s">
        <v>15077</v>
      </c>
      <c r="J771" s="253" t="s">
        <v>13897</v>
      </c>
      <c r="K771" s="253" t="s">
        <v>15064</v>
      </c>
      <c r="L771" s="188"/>
      <c r="M771" s="253"/>
      <c r="N771" s="188"/>
      <c r="O771" s="188"/>
      <c r="P771" s="188"/>
      <c r="Q771" s="189"/>
      <c r="R771" s="254">
        <v>2.1953600000000004</v>
      </c>
      <c r="S771" s="254">
        <v>0</v>
      </c>
      <c r="T771" s="254"/>
      <c r="U771" s="209"/>
    </row>
    <row r="772" spans="1:21" ht="31.5" x14ac:dyDescent="0.25">
      <c r="A772" s="207" t="s">
        <v>824</v>
      </c>
      <c r="B772" s="253" t="s">
        <v>5271</v>
      </c>
      <c r="C772" s="253" t="s">
        <v>2396</v>
      </c>
      <c r="D772" s="253" t="s">
        <v>1839</v>
      </c>
      <c r="E772" s="253" t="s">
        <v>1377</v>
      </c>
      <c r="F772" s="253" t="s">
        <v>14760</v>
      </c>
      <c r="G772" s="253" t="s">
        <v>1787</v>
      </c>
      <c r="H772" s="253" t="s">
        <v>1377</v>
      </c>
      <c r="I772" s="253" t="s">
        <v>15077</v>
      </c>
      <c r="J772" s="253" t="s">
        <v>13897</v>
      </c>
      <c r="K772" s="253" t="s">
        <v>15064</v>
      </c>
      <c r="L772" s="188"/>
      <c r="M772" s="253"/>
      <c r="N772" s="188"/>
      <c r="O772" s="188"/>
      <c r="P772" s="188"/>
      <c r="Q772" s="189"/>
      <c r="R772" s="254">
        <v>4.59232</v>
      </c>
      <c r="S772" s="254">
        <v>0</v>
      </c>
      <c r="T772" s="254"/>
      <c r="U772" s="209"/>
    </row>
    <row r="773" spans="1:21" ht="31.5" x14ac:dyDescent="0.25">
      <c r="A773" s="207" t="s">
        <v>825</v>
      </c>
      <c r="B773" s="253" t="s">
        <v>5271</v>
      </c>
      <c r="C773" s="253" t="s">
        <v>2396</v>
      </c>
      <c r="D773" s="253" t="s">
        <v>1839</v>
      </c>
      <c r="E773" s="253" t="s">
        <v>1377</v>
      </c>
      <c r="F773" s="253" t="s">
        <v>14760</v>
      </c>
      <c r="G773" s="253" t="s">
        <v>1787</v>
      </c>
      <c r="H773" s="253" t="s">
        <v>1377</v>
      </c>
      <c r="I773" s="253" t="s">
        <v>15077</v>
      </c>
      <c r="J773" s="253" t="s">
        <v>13897</v>
      </c>
      <c r="K773" s="253" t="s">
        <v>15064</v>
      </c>
      <c r="L773" s="188"/>
      <c r="M773" s="253"/>
      <c r="N773" s="188"/>
      <c r="O773" s="188"/>
      <c r="P773" s="188"/>
      <c r="Q773" s="189"/>
      <c r="R773" s="254">
        <v>0</v>
      </c>
      <c r="S773" s="254">
        <v>2.5440000000000001E-2</v>
      </c>
      <c r="T773" s="254"/>
      <c r="U773" s="209"/>
    </row>
    <row r="774" spans="1:21" ht="31.5" x14ac:dyDescent="0.25">
      <c r="A774" s="207" t="s">
        <v>826</v>
      </c>
      <c r="B774" s="253" t="s">
        <v>5271</v>
      </c>
      <c r="C774" s="253" t="s">
        <v>2396</v>
      </c>
      <c r="D774" s="253" t="s">
        <v>1839</v>
      </c>
      <c r="E774" s="253" t="s">
        <v>1377</v>
      </c>
      <c r="F774" s="253" t="s">
        <v>14760</v>
      </c>
      <c r="G774" s="253" t="s">
        <v>1788</v>
      </c>
      <c r="H774" s="253" t="s">
        <v>1377</v>
      </c>
      <c r="I774" s="253" t="s">
        <v>15077</v>
      </c>
      <c r="J774" s="253" t="s">
        <v>13897</v>
      </c>
      <c r="K774" s="253" t="s">
        <v>15064</v>
      </c>
      <c r="L774" s="188"/>
      <c r="M774" s="253"/>
      <c r="N774" s="188"/>
      <c r="O774" s="188"/>
      <c r="P774" s="188"/>
      <c r="Q774" s="189"/>
      <c r="R774" s="254">
        <v>1.7173599999999989</v>
      </c>
      <c r="S774" s="254">
        <v>0</v>
      </c>
      <c r="T774" s="254"/>
      <c r="U774" s="209"/>
    </row>
    <row r="775" spans="1:21" ht="31.5" x14ac:dyDescent="0.25">
      <c r="A775" s="207" t="s">
        <v>827</v>
      </c>
      <c r="B775" s="253" t="s">
        <v>5271</v>
      </c>
      <c r="C775" s="253" t="s">
        <v>2396</v>
      </c>
      <c r="D775" s="253" t="s">
        <v>1839</v>
      </c>
      <c r="E775" s="253" t="s">
        <v>1377</v>
      </c>
      <c r="F775" s="253" t="s">
        <v>14760</v>
      </c>
      <c r="G775" s="253" t="s">
        <v>1788</v>
      </c>
      <c r="H775" s="253" t="s">
        <v>1377</v>
      </c>
      <c r="I775" s="253" t="s">
        <v>15077</v>
      </c>
      <c r="J775" s="253" t="s">
        <v>13897</v>
      </c>
      <c r="K775" s="253" t="s">
        <v>15064</v>
      </c>
      <c r="L775" s="188"/>
      <c r="M775" s="253"/>
      <c r="N775" s="188"/>
      <c r="O775" s="188"/>
      <c r="P775" s="188"/>
      <c r="Q775" s="189"/>
      <c r="R775" s="254">
        <v>0</v>
      </c>
      <c r="S775" s="254">
        <v>1.5392000000000001</v>
      </c>
      <c r="T775" s="254"/>
      <c r="U775" s="209"/>
    </row>
    <row r="776" spans="1:21" ht="31.5" x14ac:dyDescent="0.25">
      <c r="A776" s="207" t="s">
        <v>828</v>
      </c>
      <c r="B776" s="253" t="s">
        <v>5271</v>
      </c>
      <c r="C776" s="253" t="s">
        <v>2396</v>
      </c>
      <c r="D776" s="253" t="s">
        <v>1839</v>
      </c>
      <c r="E776" s="253" t="s">
        <v>1377</v>
      </c>
      <c r="F776" s="253" t="s">
        <v>14760</v>
      </c>
      <c r="G776" s="253" t="s">
        <v>1789</v>
      </c>
      <c r="H776" s="253" t="s">
        <v>1377</v>
      </c>
      <c r="I776" s="253" t="s">
        <v>15077</v>
      </c>
      <c r="J776" s="253" t="s">
        <v>13897</v>
      </c>
      <c r="K776" s="253" t="s">
        <v>15064</v>
      </c>
      <c r="L776" s="188"/>
      <c r="M776" s="253"/>
      <c r="N776" s="188"/>
      <c r="O776" s="188"/>
      <c r="P776" s="188"/>
      <c r="Q776" s="189"/>
      <c r="R776" s="254">
        <v>12.640159999999996</v>
      </c>
      <c r="S776" s="254">
        <v>0</v>
      </c>
      <c r="T776" s="254"/>
      <c r="U776" s="209"/>
    </row>
    <row r="777" spans="1:21" ht="31.5" x14ac:dyDescent="0.25">
      <c r="A777" s="207" t="s">
        <v>829</v>
      </c>
      <c r="B777" s="253" t="s">
        <v>5271</v>
      </c>
      <c r="C777" s="253" t="s">
        <v>2396</v>
      </c>
      <c r="D777" s="253" t="s">
        <v>1839</v>
      </c>
      <c r="E777" s="253" t="s">
        <v>1377</v>
      </c>
      <c r="F777" s="253" t="s">
        <v>14760</v>
      </c>
      <c r="G777" s="253" t="s">
        <v>1789</v>
      </c>
      <c r="H777" s="253" t="s">
        <v>1377</v>
      </c>
      <c r="I777" s="253" t="s">
        <v>15077</v>
      </c>
      <c r="J777" s="253" t="s">
        <v>13897</v>
      </c>
      <c r="K777" s="253" t="s">
        <v>15064</v>
      </c>
      <c r="L777" s="188"/>
      <c r="M777" s="253"/>
      <c r="N777" s="188"/>
      <c r="O777" s="188"/>
      <c r="P777" s="188"/>
      <c r="Q777" s="189"/>
      <c r="R777" s="254">
        <v>0</v>
      </c>
      <c r="S777" s="254">
        <v>0</v>
      </c>
      <c r="T777" s="254"/>
      <c r="U777" s="209"/>
    </row>
    <row r="778" spans="1:21" ht="31.5" x14ac:dyDescent="0.25">
      <c r="A778" s="207" t="s">
        <v>830</v>
      </c>
      <c r="B778" s="253" t="s">
        <v>5271</v>
      </c>
      <c r="C778" s="253" t="s">
        <v>2396</v>
      </c>
      <c r="D778" s="253" t="s">
        <v>1839</v>
      </c>
      <c r="E778" s="253" t="s">
        <v>1377</v>
      </c>
      <c r="F778" s="253" t="s">
        <v>14760</v>
      </c>
      <c r="G778" s="253" t="s">
        <v>1791</v>
      </c>
      <c r="H778" s="253" t="s">
        <v>1696</v>
      </c>
      <c r="I778" s="253" t="s">
        <v>15077</v>
      </c>
      <c r="J778" s="253" t="s">
        <v>13897</v>
      </c>
      <c r="K778" s="253" t="s">
        <v>15064</v>
      </c>
      <c r="L778" s="188"/>
      <c r="M778" s="253"/>
      <c r="N778" s="188"/>
      <c r="O778" s="188"/>
      <c r="P778" s="188"/>
      <c r="Q778" s="189"/>
      <c r="R778" s="254">
        <v>7.5464800000000007</v>
      </c>
      <c r="S778" s="254">
        <v>0</v>
      </c>
      <c r="T778" s="254"/>
      <c r="U778" s="210"/>
    </row>
    <row r="779" spans="1:21" ht="31.5" x14ac:dyDescent="0.25">
      <c r="A779" s="207" t="s">
        <v>831</v>
      </c>
      <c r="B779" s="253" t="s">
        <v>5271</v>
      </c>
      <c r="C779" s="253" t="s">
        <v>2396</v>
      </c>
      <c r="D779" s="253" t="s">
        <v>1839</v>
      </c>
      <c r="E779" s="253" t="s">
        <v>1377</v>
      </c>
      <c r="F779" s="253" t="s">
        <v>14760</v>
      </c>
      <c r="G779" s="253" t="s">
        <v>1791</v>
      </c>
      <c r="H779" s="253" t="s">
        <v>1696</v>
      </c>
      <c r="I779" s="253" t="s">
        <v>15077</v>
      </c>
      <c r="J779" s="253" t="s">
        <v>13897</v>
      </c>
      <c r="K779" s="253" t="s">
        <v>15064</v>
      </c>
      <c r="L779" s="188"/>
      <c r="M779" s="253"/>
      <c r="N779" s="188"/>
      <c r="O779" s="188"/>
      <c r="P779" s="188"/>
      <c r="Q779" s="189"/>
      <c r="R779" s="254">
        <v>-4.8000000000000039E-4</v>
      </c>
      <c r="S779" s="254">
        <v>0</v>
      </c>
      <c r="T779" s="254"/>
      <c r="U779" s="209"/>
    </row>
    <row r="780" spans="1:21" ht="31.5" x14ac:dyDescent="0.25">
      <c r="A780" s="207" t="s">
        <v>832</v>
      </c>
      <c r="B780" s="253" t="s">
        <v>5271</v>
      </c>
      <c r="C780" s="253" t="s">
        <v>2396</v>
      </c>
      <c r="D780" s="253" t="s">
        <v>1839</v>
      </c>
      <c r="E780" s="253" t="s">
        <v>1377</v>
      </c>
      <c r="F780" s="253" t="s">
        <v>14760</v>
      </c>
      <c r="G780" s="253" t="s">
        <v>1802</v>
      </c>
      <c r="H780" s="253" t="s">
        <v>1696</v>
      </c>
      <c r="I780" s="253" t="s">
        <v>15077</v>
      </c>
      <c r="J780" s="253" t="s">
        <v>13897</v>
      </c>
      <c r="K780" s="253" t="s">
        <v>15064</v>
      </c>
      <c r="L780" s="188"/>
      <c r="M780" s="253"/>
      <c r="N780" s="188"/>
      <c r="O780" s="188"/>
      <c r="P780" s="188"/>
      <c r="Q780" s="189"/>
      <c r="R780" s="254">
        <v>4.6529600000000002</v>
      </c>
      <c r="S780" s="254">
        <v>0</v>
      </c>
      <c r="T780" s="254"/>
      <c r="U780" s="209"/>
    </row>
    <row r="781" spans="1:21" x14ac:dyDescent="0.25">
      <c r="A781" s="207" t="s">
        <v>833</v>
      </c>
      <c r="B781" s="253" t="s">
        <v>5271</v>
      </c>
      <c r="C781" s="253" t="s">
        <v>2396</v>
      </c>
      <c r="D781" s="253" t="s">
        <v>1839</v>
      </c>
      <c r="E781" s="253" t="s">
        <v>1377</v>
      </c>
      <c r="F781" s="253" t="s">
        <v>1718</v>
      </c>
      <c r="G781" s="253" t="s">
        <v>1787</v>
      </c>
      <c r="H781" s="253" t="s">
        <v>1697</v>
      </c>
      <c r="I781" s="253" t="s">
        <v>15077</v>
      </c>
      <c r="J781" s="253" t="s">
        <v>13897</v>
      </c>
      <c r="K781" s="253" t="s">
        <v>15064</v>
      </c>
      <c r="L781" s="188"/>
      <c r="M781" s="253"/>
      <c r="N781" s="188"/>
      <c r="O781" s="188"/>
      <c r="P781" s="188"/>
      <c r="Q781" s="189"/>
      <c r="R781" s="254">
        <v>0.94044000000000094</v>
      </c>
      <c r="S781" s="254">
        <v>0</v>
      </c>
      <c r="T781" s="254"/>
      <c r="U781" s="209"/>
    </row>
    <row r="782" spans="1:21" x14ac:dyDescent="0.25">
      <c r="A782" s="207" t="s">
        <v>834</v>
      </c>
      <c r="B782" s="253" t="s">
        <v>5271</v>
      </c>
      <c r="C782" s="253" t="s">
        <v>2396</v>
      </c>
      <c r="D782" s="253" t="s">
        <v>1839</v>
      </c>
      <c r="E782" s="253" t="s">
        <v>1377</v>
      </c>
      <c r="F782" s="253" t="s">
        <v>1718</v>
      </c>
      <c r="G782" s="253" t="s">
        <v>1831</v>
      </c>
      <c r="H782" s="253" t="s">
        <v>1697</v>
      </c>
      <c r="I782" s="253" t="s">
        <v>15077</v>
      </c>
      <c r="J782" s="253" t="s">
        <v>13897</v>
      </c>
      <c r="K782" s="253" t="s">
        <v>15064</v>
      </c>
      <c r="L782" s="188"/>
      <c r="M782" s="253"/>
      <c r="N782" s="188"/>
      <c r="O782" s="188"/>
      <c r="P782" s="188"/>
      <c r="Q782" s="189"/>
      <c r="R782" s="254">
        <v>1.8435200000000009</v>
      </c>
      <c r="S782" s="254">
        <v>0</v>
      </c>
      <c r="T782" s="254"/>
      <c r="U782" s="209"/>
    </row>
    <row r="783" spans="1:21" ht="31.5" x14ac:dyDescent="0.25">
      <c r="A783" s="207" t="s">
        <v>835</v>
      </c>
      <c r="B783" s="253" t="s">
        <v>5252</v>
      </c>
      <c r="C783" s="253" t="s">
        <v>14767</v>
      </c>
      <c r="D783" s="253" t="s">
        <v>1839</v>
      </c>
      <c r="E783" s="253" t="s">
        <v>14775</v>
      </c>
      <c r="F783" s="253" t="s">
        <v>1454</v>
      </c>
      <c r="G783" s="253" t="s">
        <v>1787</v>
      </c>
      <c r="H783" s="253" t="s">
        <v>1698</v>
      </c>
      <c r="I783" s="253" t="s">
        <v>15077</v>
      </c>
      <c r="J783" s="253" t="s">
        <v>13897</v>
      </c>
      <c r="K783" s="253" t="s">
        <v>15064</v>
      </c>
      <c r="L783" s="188"/>
      <c r="M783" s="253"/>
      <c r="N783" s="188"/>
      <c r="O783" s="188"/>
      <c r="P783" s="188"/>
      <c r="Q783" s="189"/>
      <c r="R783" s="254">
        <v>1.3951800000000025</v>
      </c>
      <c r="S783" s="254">
        <v>0</v>
      </c>
      <c r="T783" s="254"/>
      <c r="U783" s="209"/>
    </row>
    <row r="784" spans="1:21" ht="31.5" x14ac:dyDescent="0.25">
      <c r="A784" s="207" t="s">
        <v>836</v>
      </c>
      <c r="B784" s="253" t="s">
        <v>5252</v>
      </c>
      <c r="C784" s="253" t="s">
        <v>14767</v>
      </c>
      <c r="D784" s="253" t="s">
        <v>1839</v>
      </c>
      <c r="E784" s="253" t="s">
        <v>14775</v>
      </c>
      <c r="F784" s="253" t="s">
        <v>1454</v>
      </c>
      <c r="G784" s="253" t="s">
        <v>1788</v>
      </c>
      <c r="H784" s="253" t="s">
        <v>1698</v>
      </c>
      <c r="I784" s="253" t="s">
        <v>15077</v>
      </c>
      <c r="J784" s="253" t="s">
        <v>13897</v>
      </c>
      <c r="K784" s="253" t="s">
        <v>15064</v>
      </c>
      <c r="L784" s="188"/>
      <c r="M784" s="253"/>
      <c r="N784" s="188"/>
      <c r="O784" s="188"/>
      <c r="P784" s="188"/>
      <c r="Q784" s="189"/>
      <c r="R784" s="254">
        <v>0.64268000000000036</v>
      </c>
      <c r="S784" s="254">
        <v>0</v>
      </c>
      <c r="T784" s="254"/>
      <c r="U784" s="209"/>
    </row>
    <row r="785" spans="1:21" ht="31.5" x14ac:dyDescent="0.25">
      <c r="A785" s="207" t="s">
        <v>837</v>
      </c>
      <c r="B785" s="253" t="s">
        <v>5271</v>
      </c>
      <c r="C785" s="253" t="s">
        <v>2396</v>
      </c>
      <c r="D785" s="253" t="s">
        <v>1839</v>
      </c>
      <c r="E785" s="253" t="s">
        <v>2396</v>
      </c>
      <c r="F785" s="253" t="s">
        <v>14762</v>
      </c>
      <c r="G785" s="253" t="s">
        <v>1787</v>
      </c>
      <c r="H785" s="253" t="s">
        <v>1699</v>
      </c>
      <c r="I785" s="253" t="s">
        <v>15077</v>
      </c>
      <c r="J785" s="253" t="s">
        <v>13897</v>
      </c>
      <c r="K785" s="253" t="s">
        <v>15064</v>
      </c>
      <c r="L785" s="188"/>
      <c r="M785" s="253"/>
      <c r="N785" s="188"/>
      <c r="O785" s="188"/>
      <c r="P785" s="188"/>
      <c r="Q785" s="189"/>
      <c r="R785" s="254">
        <v>6.4841599999999975</v>
      </c>
      <c r="S785" s="254">
        <v>0</v>
      </c>
      <c r="T785" s="254"/>
      <c r="U785" s="209"/>
    </row>
    <row r="786" spans="1:21" ht="31.5" x14ac:dyDescent="0.25">
      <c r="A786" s="207" t="s">
        <v>838</v>
      </c>
      <c r="B786" s="253" t="s">
        <v>5271</v>
      </c>
      <c r="C786" s="253" t="s">
        <v>2396</v>
      </c>
      <c r="D786" s="253" t="s">
        <v>1839</v>
      </c>
      <c r="E786" s="253" t="s">
        <v>2396</v>
      </c>
      <c r="F786" s="253" t="s">
        <v>14762</v>
      </c>
      <c r="G786" s="253" t="s">
        <v>1788</v>
      </c>
      <c r="H786" s="253" t="s">
        <v>1699</v>
      </c>
      <c r="I786" s="253" t="s">
        <v>15077</v>
      </c>
      <c r="J786" s="253" t="s">
        <v>13897</v>
      </c>
      <c r="K786" s="253" t="s">
        <v>15064</v>
      </c>
      <c r="L786" s="188"/>
      <c r="M786" s="253"/>
      <c r="N786" s="188"/>
      <c r="O786" s="188"/>
      <c r="P786" s="188"/>
      <c r="Q786" s="189"/>
      <c r="R786" s="254">
        <v>6.9489599999999996</v>
      </c>
      <c r="S786" s="254">
        <v>0</v>
      </c>
      <c r="T786" s="254"/>
      <c r="U786" s="209"/>
    </row>
    <row r="787" spans="1:21" ht="31.5" x14ac:dyDescent="0.25">
      <c r="A787" s="207" t="s">
        <v>839</v>
      </c>
      <c r="B787" s="253" t="s">
        <v>5271</v>
      </c>
      <c r="C787" s="253" t="s">
        <v>2396</v>
      </c>
      <c r="D787" s="253" t="s">
        <v>1839</v>
      </c>
      <c r="E787" s="253" t="s">
        <v>2396</v>
      </c>
      <c r="F787" s="253" t="s">
        <v>14762</v>
      </c>
      <c r="G787" s="253" t="s">
        <v>1789</v>
      </c>
      <c r="H787" s="253" t="s">
        <v>1699</v>
      </c>
      <c r="I787" s="253" t="s">
        <v>15077</v>
      </c>
      <c r="J787" s="253" t="s">
        <v>13897</v>
      </c>
      <c r="K787" s="253" t="s">
        <v>15064</v>
      </c>
      <c r="L787" s="188"/>
      <c r="M787" s="253"/>
      <c r="N787" s="188"/>
      <c r="O787" s="188"/>
      <c r="P787" s="188"/>
      <c r="Q787" s="189"/>
      <c r="R787" s="254">
        <v>7.0923199999999991</v>
      </c>
      <c r="S787" s="254">
        <v>0</v>
      </c>
      <c r="T787" s="254"/>
      <c r="U787" s="209"/>
    </row>
    <row r="788" spans="1:21" ht="31.5" x14ac:dyDescent="0.25">
      <c r="A788" s="207" t="s">
        <v>840</v>
      </c>
      <c r="B788" s="253" t="s">
        <v>5271</v>
      </c>
      <c r="C788" s="253" t="s">
        <v>2396</v>
      </c>
      <c r="D788" s="253" t="s">
        <v>1839</v>
      </c>
      <c r="E788" s="253" t="s">
        <v>2396</v>
      </c>
      <c r="F788" s="253" t="s">
        <v>14762</v>
      </c>
      <c r="G788" s="253" t="s">
        <v>1815</v>
      </c>
      <c r="H788" s="253" t="s">
        <v>1699</v>
      </c>
      <c r="I788" s="253" t="s">
        <v>15077</v>
      </c>
      <c r="J788" s="253" t="s">
        <v>13897</v>
      </c>
      <c r="K788" s="253" t="s">
        <v>15064</v>
      </c>
      <c r="L788" s="188"/>
      <c r="M788" s="253"/>
      <c r="N788" s="188"/>
      <c r="O788" s="188"/>
      <c r="P788" s="188"/>
      <c r="Q788" s="189"/>
      <c r="R788" s="254">
        <v>8.3031999999999986</v>
      </c>
      <c r="S788" s="254">
        <v>0</v>
      </c>
      <c r="T788" s="254"/>
      <c r="U788" s="209"/>
    </row>
    <row r="789" spans="1:21" ht="31.5" x14ac:dyDescent="0.25">
      <c r="A789" s="207" t="s">
        <v>841</v>
      </c>
      <c r="B789" s="253" t="s">
        <v>5271</v>
      </c>
      <c r="C789" s="253" t="s">
        <v>2396</v>
      </c>
      <c r="D789" s="253" t="s">
        <v>1839</v>
      </c>
      <c r="E789" s="253" t="s">
        <v>2396</v>
      </c>
      <c r="F789" s="253" t="s">
        <v>14762</v>
      </c>
      <c r="G789" s="253" t="s">
        <v>1787</v>
      </c>
      <c r="H789" s="253" t="s">
        <v>1700</v>
      </c>
      <c r="I789" s="253" t="s">
        <v>15077</v>
      </c>
      <c r="J789" s="253" t="s">
        <v>13897</v>
      </c>
      <c r="K789" s="253" t="s">
        <v>15064</v>
      </c>
      <c r="L789" s="188"/>
      <c r="M789" s="253"/>
      <c r="N789" s="188"/>
      <c r="O789" s="188"/>
      <c r="P789" s="188"/>
      <c r="Q789" s="189"/>
      <c r="R789" s="254">
        <v>2.3435999999999999</v>
      </c>
      <c r="S789" s="254">
        <v>0</v>
      </c>
      <c r="T789" s="254"/>
      <c r="U789" s="209"/>
    </row>
    <row r="790" spans="1:21" ht="31.5" x14ac:dyDescent="0.25">
      <c r="A790" s="207" t="s">
        <v>842</v>
      </c>
      <c r="B790" s="253" t="s">
        <v>5271</v>
      </c>
      <c r="C790" s="253" t="s">
        <v>2396</v>
      </c>
      <c r="D790" s="253" t="s">
        <v>1839</v>
      </c>
      <c r="E790" s="253" t="s">
        <v>2396</v>
      </c>
      <c r="F790" s="253" t="s">
        <v>14762</v>
      </c>
      <c r="G790" s="253" t="s">
        <v>1788</v>
      </c>
      <c r="H790" s="253" t="s">
        <v>1700</v>
      </c>
      <c r="I790" s="253" t="s">
        <v>15077</v>
      </c>
      <c r="J790" s="253" t="s">
        <v>13897</v>
      </c>
      <c r="K790" s="253" t="s">
        <v>15064</v>
      </c>
      <c r="L790" s="188"/>
      <c r="M790" s="253"/>
      <c r="N790" s="188"/>
      <c r="O790" s="188"/>
      <c r="P790" s="188"/>
      <c r="Q790" s="189"/>
      <c r="R790" s="254">
        <v>10.378639999999995</v>
      </c>
      <c r="S790" s="254">
        <v>0</v>
      </c>
      <c r="T790" s="254"/>
      <c r="U790" s="209"/>
    </row>
    <row r="791" spans="1:21" ht="31.5" x14ac:dyDescent="0.25">
      <c r="A791" s="207" t="s">
        <v>843</v>
      </c>
      <c r="B791" s="253" t="s">
        <v>5271</v>
      </c>
      <c r="C791" s="253" t="s">
        <v>2396</v>
      </c>
      <c r="D791" s="253" t="s">
        <v>1839</v>
      </c>
      <c r="E791" s="253" t="s">
        <v>2396</v>
      </c>
      <c r="F791" s="253" t="s">
        <v>14762</v>
      </c>
      <c r="G791" s="253" t="s">
        <v>1789</v>
      </c>
      <c r="H791" s="253" t="s">
        <v>1700</v>
      </c>
      <c r="I791" s="253" t="s">
        <v>15077</v>
      </c>
      <c r="J791" s="253" t="s">
        <v>13897</v>
      </c>
      <c r="K791" s="253" t="s">
        <v>15064</v>
      </c>
      <c r="L791" s="188"/>
      <c r="M791" s="253"/>
      <c r="N791" s="188"/>
      <c r="O791" s="188"/>
      <c r="P791" s="188"/>
      <c r="Q791" s="189"/>
      <c r="R791" s="254">
        <v>1.1913599999999998</v>
      </c>
      <c r="S791" s="254">
        <v>0</v>
      </c>
      <c r="T791" s="254"/>
      <c r="U791" s="209"/>
    </row>
    <row r="792" spans="1:21" ht="31.5" x14ac:dyDescent="0.25">
      <c r="A792" s="207" t="s">
        <v>844</v>
      </c>
      <c r="B792" s="253" t="s">
        <v>5271</v>
      </c>
      <c r="C792" s="253" t="s">
        <v>2396</v>
      </c>
      <c r="D792" s="253" t="s">
        <v>1840</v>
      </c>
      <c r="E792" s="253" t="s">
        <v>2396</v>
      </c>
      <c r="F792" s="253" t="s">
        <v>14762</v>
      </c>
      <c r="G792" s="253" t="s">
        <v>1815</v>
      </c>
      <c r="H792" s="253" t="s">
        <v>1700</v>
      </c>
      <c r="I792" s="253" t="s">
        <v>15077</v>
      </c>
      <c r="J792" s="253" t="s">
        <v>13897</v>
      </c>
      <c r="K792" s="253" t="s">
        <v>15064</v>
      </c>
      <c r="L792" s="188"/>
      <c r="M792" s="253"/>
      <c r="N792" s="188"/>
      <c r="O792" s="188"/>
      <c r="P792" s="188"/>
      <c r="Q792" s="189"/>
      <c r="R792" s="254">
        <v>5.7191999999999972</v>
      </c>
      <c r="S792" s="254">
        <v>0</v>
      </c>
      <c r="T792" s="254"/>
      <c r="U792" s="209"/>
    </row>
    <row r="793" spans="1:21" x14ac:dyDescent="0.25">
      <c r="A793" s="207" t="s">
        <v>845</v>
      </c>
      <c r="B793" s="253" t="s">
        <v>5271</v>
      </c>
      <c r="C793" s="253" t="s">
        <v>2396</v>
      </c>
      <c r="D793" s="253" t="s">
        <v>1839</v>
      </c>
      <c r="E793" s="253" t="s">
        <v>1378</v>
      </c>
      <c r="F793" s="253" t="s">
        <v>1378</v>
      </c>
      <c r="G793" s="253" t="s">
        <v>1787</v>
      </c>
      <c r="H793" s="253" t="s">
        <v>1701</v>
      </c>
      <c r="I793" s="253" t="s">
        <v>15077</v>
      </c>
      <c r="J793" s="253" t="s">
        <v>13897</v>
      </c>
      <c r="K793" s="253" t="s">
        <v>15064</v>
      </c>
      <c r="L793" s="188"/>
      <c r="M793" s="253"/>
      <c r="N793" s="188"/>
      <c r="O793" s="188"/>
      <c r="P793" s="188"/>
      <c r="Q793" s="189"/>
      <c r="R793" s="254">
        <v>0</v>
      </c>
      <c r="S793" s="254">
        <v>0</v>
      </c>
      <c r="T793" s="254"/>
      <c r="U793" s="209"/>
    </row>
    <row r="794" spans="1:21" x14ac:dyDescent="0.25">
      <c r="A794" s="207" t="s">
        <v>846</v>
      </c>
      <c r="B794" s="253" t="s">
        <v>5271</v>
      </c>
      <c r="C794" s="253" t="s">
        <v>2396</v>
      </c>
      <c r="D794" s="253" t="s">
        <v>1839</v>
      </c>
      <c r="E794" s="253" t="s">
        <v>1378</v>
      </c>
      <c r="F794" s="253" t="s">
        <v>1378</v>
      </c>
      <c r="G794" s="253" t="s">
        <v>1788</v>
      </c>
      <c r="H794" s="253" t="s">
        <v>1701</v>
      </c>
      <c r="I794" s="253" t="s">
        <v>15077</v>
      </c>
      <c r="J794" s="253" t="s">
        <v>13897</v>
      </c>
      <c r="K794" s="253" t="s">
        <v>15064</v>
      </c>
      <c r="L794" s="188"/>
      <c r="M794" s="253"/>
      <c r="N794" s="188"/>
      <c r="O794" s="188"/>
      <c r="P794" s="188"/>
      <c r="Q794" s="189"/>
      <c r="R794" s="254">
        <v>2.6390400000000001</v>
      </c>
      <c r="S794" s="254">
        <v>0</v>
      </c>
      <c r="T794" s="254"/>
      <c r="U794" s="209"/>
    </row>
    <row r="795" spans="1:21" x14ac:dyDescent="0.25">
      <c r="A795" s="207" t="s">
        <v>847</v>
      </c>
      <c r="B795" s="253" t="s">
        <v>5271</v>
      </c>
      <c r="C795" s="253" t="s">
        <v>2396</v>
      </c>
      <c r="D795" s="253" t="s">
        <v>1839</v>
      </c>
      <c r="E795" s="253" t="s">
        <v>1379</v>
      </c>
      <c r="F795" s="253" t="s">
        <v>1692</v>
      </c>
      <c r="G795" s="253" t="s">
        <v>1787</v>
      </c>
      <c r="H795" s="253" t="s">
        <v>1702</v>
      </c>
      <c r="I795" s="253" t="s">
        <v>15077</v>
      </c>
      <c r="J795" s="253" t="s">
        <v>13897</v>
      </c>
      <c r="K795" s="253" t="s">
        <v>15064</v>
      </c>
      <c r="L795" s="188"/>
      <c r="M795" s="253"/>
      <c r="N795" s="188"/>
      <c r="O795" s="188"/>
      <c r="P795" s="188"/>
      <c r="Q795" s="189"/>
      <c r="R795" s="254">
        <v>0.66692000000000007</v>
      </c>
      <c r="S795" s="254">
        <v>0</v>
      </c>
      <c r="T795" s="254"/>
      <c r="U795" s="210"/>
    </row>
    <row r="796" spans="1:21" x14ac:dyDescent="0.25">
      <c r="A796" s="207" t="s">
        <v>848</v>
      </c>
      <c r="B796" s="253" t="s">
        <v>5271</v>
      </c>
      <c r="C796" s="253" t="s">
        <v>2396</v>
      </c>
      <c r="D796" s="253" t="s">
        <v>1839</v>
      </c>
      <c r="E796" s="253" t="s">
        <v>1379</v>
      </c>
      <c r="F796" s="253" t="s">
        <v>1692</v>
      </c>
      <c r="G796" s="253" t="s">
        <v>1787</v>
      </c>
      <c r="H796" s="253" t="s">
        <v>1702</v>
      </c>
      <c r="I796" s="253" t="s">
        <v>15077</v>
      </c>
      <c r="J796" s="253" t="s">
        <v>13897</v>
      </c>
      <c r="K796" s="253" t="s">
        <v>15064</v>
      </c>
      <c r="L796" s="188"/>
      <c r="M796" s="253"/>
      <c r="N796" s="188"/>
      <c r="O796" s="188"/>
      <c r="P796" s="188"/>
      <c r="Q796" s="189"/>
      <c r="R796" s="254">
        <v>0</v>
      </c>
      <c r="S796" s="254">
        <v>1.248</v>
      </c>
      <c r="T796" s="254"/>
      <c r="U796" s="209"/>
    </row>
    <row r="797" spans="1:21" x14ac:dyDescent="0.25">
      <c r="A797" s="207" t="s">
        <v>849</v>
      </c>
      <c r="B797" s="253" t="s">
        <v>5271</v>
      </c>
      <c r="C797" s="253" t="s">
        <v>2396</v>
      </c>
      <c r="D797" s="253" t="s">
        <v>1839</v>
      </c>
      <c r="E797" s="253" t="s">
        <v>1379</v>
      </c>
      <c r="F797" s="253" t="s">
        <v>1692</v>
      </c>
      <c r="G797" s="253" t="s">
        <v>1788</v>
      </c>
      <c r="H797" s="253" t="s">
        <v>1702</v>
      </c>
      <c r="I797" s="253" t="s">
        <v>15077</v>
      </c>
      <c r="J797" s="253" t="s">
        <v>13897</v>
      </c>
      <c r="K797" s="253" t="s">
        <v>15064</v>
      </c>
      <c r="L797" s="188"/>
      <c r="M797" s="253"/>
      <c r="N797" s="188"/>
      <c r="O797" s="188"/>
      <c r="P797" s="188"/>
      <c r="Q797" s="189"/>
      <c r="R797" s="254">
        <v>2.129699999999997</v>
      </c>
      <c r="S797" s="254">
        <v>0</v>
      </c>
      <c r="T797" s="254"/>
      <c r="U797" s="210"/>
    </row>
    <row r="798" spans="1:21" x14ac:dyDescent="0.25">
      <c r="A798" s="207" t="s">
        <v>850</v>
      </c>
      <c r="B798" s="253" t="s">
        <v>5271</v>
      </c>
      <c r="C798" s="253" t="s">
        <v>2396</v>
      </c>
      <c r="D798" s="253" t="s">
        <v>1839</v>
      </c>
      <c r="E798" s="253" t="s">
        <v>1379</v>
      </c>
      <c r="F798" s="253" t="s">
        <v>1692</v>
      </c>
      <c r="G798" s="253" t="s">
        <v>1788</v>
      </c>
      <c r="H798" s="253" t="s">
        <v>1702</v>
      </c>
      <c r="I798" s="253" t="s">
        <v>15077</v>
      </c>
      <c r="J798" s="253" t="s">
        <v>13897</v>
      </c>
      <c r="K798" s="253" t="s">
        <v>15064</v>
      </c>
      <c r="L798" s="188"/>
      <c r="M798" s="253"/>
      <c r="N798" s="188"/>
      <c r="O798" s="188"/>
      <c r="P798" s="188"/>
      <c r="Q798" s="189"/>
      <c r="R798" s="254">
        <v>0</v>
      </c>
      <c r="S798" s="254">
        <v>0.49869999999999903</v>
      </c>
      <c r="T798" s="254"/>
      <c r="U798" s="209"/>
    </row>
    <row r="799" spans="1:21" x14ac:dyDescent="0.25">
      <c r="A799" s="207" t="s">
        <v>851</v>
      </c>
      <c r="B799" s="253" t="s">
        <v>5271</v>
      </c>
      <c r="C799" s="253" t="s">
        <v>2396</v>
      </c>
      <c r="D799" s="253" t="s">
        <v>1839</v>
      </c>
      <c r="E799" s="253" t="s">
        <v>1377</v>
      </c>
      <c r="F799" s="253" t="s">
        <v>14805</v>
      </c>
      <c r="G799" s="253" t="s">
        <v>1787</v>
      </c>
      <c r="H799" s="253" t="s">
        <v>1703</v>
      </c>
      <c r="I799" s="253" t="s">
        <v>15077</v>
      </c>
      <c r="J799" s="253" t="s">
        <v>13897</v>
      </c>
      <c r="K799" s="253" t="s">
        <v>15064</v>
      </c>
      <c r="L799" s="188"/>
      <c r="M799" s="253"/>
      <c r="N799" s="188"/>
      <c r="O799" s="188"/>
      <c r="P799" s="188"/>
      <c r="Q799" s="189"/>
      <c r="R799" s="254">
        <v>2.1900599999999999</v>
      </c>
      <c r="S799" s="254">
        <v>0</v>
      </c>
      <c r="T799" s="254"/>
      <c r="U799" s="209"/>
    </row>
    <row r="800" spans="1:21" x14ac:dyDescent="0.25">
      <c r="A800" s="207" t="s">
        <v>852</v>
      </c>
      <c r="B800" s="253" t="s">
        <v>5271</v>
      </c>
      <c r="C800" s="253" t="s">
        <v>2396</v>
      </c>
      <c r="D800" s="253" t="s">
        <v>1839</v>
      </c>
      <c r="E800" s="253" t="s">
        <v>1377</v>
      </c>
      <c r="F800" s="253" t="s">
        <v>14805</v>
      </c>
      <c r="G800" s="253" t="s">
        <v>1788</v>
      </c>
      <c r="H800" s="253" t="s">
        <v>1703</v>
      </c>
      <c r="I800" s="253" t="s">
        <v>15077</v>
      </c>
      <c r="J800" s="253" t="s">
        <v>13897</v>
      </c>
      <c r="K800" s="253" t="s">
        <v>15064</v>
      </c>
      <c r="L800" s="188"/>
      <c r="M800" s="253"/>
      <c r="N800" s="188"/>
      <c r="O800" s="188"/>
      <c r="P800" s="188"/>
      <c r="Q800" s="189"/>
      <c r="R800" s="254">
        <v>2.9385599999999998</v>
      </c>
      <c r="S800" s="254">
        <v>0</v>
      </c>
      <c r="T800" s="254"/>
      <c r="U800" s="209"/>
    </row>
    <row r="801" spans="1:21" x14ac:dyDescent="0.25">
      <c r="A801" s="207" t="s">
        <v>853</v>
      </c>
      <c r="B801" s="253" t="s">
        <v>5271</v>
      </c>
      <c r="C801" s="253" t="s">
        <v>2396</v>
      </c>
      <c r="D801" s="253" t="s">
        <v>1839</v>
      </c>
      <c r="E801" s="253" t="s">
        <v>2396</v>
      </c>
      <c r="F801" s="253" t="s">
        <v>1693</v>
      </c>
      <c r="G801" s="253" t="s">
        <v>1787</v>
      </c>
      <c r="H801" s="253" t="s">
        <v>1704</v>
      </c>
      <c r="I801" s="253" t="s">
        <v>15077</v>
      </c>
      <c r="J801" s="253" t="s">
        <v>13897</v>
      </c>
      <c r="K801" s="253" t="s">
        <v>15064</v>
      </c>
      <c r="L801" s="188"/>
      <c r="M801" s="253"/>
      <c r="N801" s="188"/>
      <c r="O801" s="188"/>
      <c r="P801" s="188"/>
      <c r="Q801" s="189"/>
      <c r="R801" s="254">
        <v>1.7999199999999973</v>
      </c>
      <c r="S801" s="254">
        <v>0</v>
      </c>
      <c r="T801" s="254"/>
      <c r="U801" s="209"/>
    </row>
    <row r="802" spans="1:21" x14ac:dyDescent="0.25">
      <c r="A802" s="207" t="s">
        <v>854</v>
      </c>
      <c r="B802" s="253" t="s">
        <v>5271</v>
      </c>
      <c r="C802" s="253" t="s">
        <v>2396</v>
      </c>
      <c r="D802" s="253" t="s">
        <v>1839</v>
      </c>
      <c r="E802" s="253" t="s">
        <v>2396</v>
      </c>
      <c r="F802" s="253" t="s">
        <v>1693</v>
      </c>
      <c r="G802" s="253" t="s">
        <v>1788</v>
      </c>
      <c r="H802" s="253" t="s">
        <v>1704</v>
      </c>
      <c r="I802" s="253" t="s">
        <v>15077</v>
      </c>
      <c r="J802" s="253" t="s">
        <v>13897</v>
      </c>
      <c r="K802" s="253" t="s">
        <v>15064</v>
      </c>
      <c r="L802" s="188"/>
      <c r="M802" s="253"/>
      <c r="N802" s="188"/>
      <c r="O802" s="188"/>
      <c r="P802" s="188"/>
      <c r="Q802" s="189"/>
      <c r="R802" s="254">
        <v>3.6264800000000013</v>
      </c>
      <c r="S802" s="254">
        <v>0</v>
      </c>
      <c r="T802" s="254"/>
      <c r="U802" s="210"/>
    </row>
    <row r="803" spans="1:21" x14ac:dyDescent="0.25">
      <c r="A803" s="207" t="s">
        <v>855</v>
      </c>
      <c r="B803" s="253" t="s">
        <v>5271</v>
      </c>
      <c r="C803" s="253" t="s">
        <v>2396</v>
      </c>
      <c r="D803" s="253" t="s">
        <v>1839</v>
      </c>
      <c r="E803" s="253" t="s">
        <v>1379</v>
      </c>
      <c r="F803" s="253" t="s">
        <v>14819</v>
      </c>
      <c r="G803" s="253" t="s">
        <v>1787</v>
      </c>
      <c r="H803" s="253" t="s">
        <v>1705</v>
      </c>
      <c r="I803" s="253" t="s">
        <v>15077</v>
      </c>
      <c r="J803" s="253" t="s">
        <v>13897</v>
      </c>
      <c r="K803" s="253" t="s">
        <v>15064</v>
      </c>
      <c r="L803" s="188"/>
      <c r="M803" s="253"/>
      <c r="N803" s="188"/>
      <c r="O803" s="188"/>
      <c r="P803" s="188"/>
      <c r="Q803" s="189"/>
      <c r="R803" s="254">
        <v>1.6613999999999942</v>
      </c>
      <c r="S803" s="254">
        <v>0</v>
      </c>
      <c r="T803" s="254"/>
      <c r="U803" s="209"/>
    </row>
    <row r="804" spans="1:21" x14ac:dyDescent="0.25">
      <c r="A804" s="207" t="s">
        <v>856</v>
      </c>
      <c r="B804" s="253" t="s">
        <v>5271</v>
      </c>
      <c r="C804" s="253" t="s">
        <v>2396</v>
      </c>
      <c r="D804" s="253" t="s">
        <v>1839</v>
      </c>
      <c r="E804" s="253" t="s">
        <v>1379</v>
      </c>
      <c r="F804" s="253" t="s">
        <v>14819</v>
      </c>
      <c r="G804" s="253" t="s">
        <v>1787</v>
      </c>
      <c r="H804" s="253" t="s">
        <v>1705</v>
      </c>
      <c r="I804" s="253" t="s">
        <v>15077</v>
      </c>
      <c r="J804" s="253" t="s">
        <v>13897</v>
      </c>
      <c r="K804" s="253" t="s">
        <v>15064</v>
      </c>
      <c r="L804" s="188"/>
      <c r="M804" s="253"/>
      <c r="N804" s="188"/>
      <c r="O804" s="188"/>
      <c r="P804" s="188"/>
      <c r="Q804" s="189"/>
      <c r="R804" s="254">
        <v>-4.0000000000000001E-3</v>
      </c>
      <c r="S804" s="254">
        <v>0</v>
      </c>
      <c r="T804" s="254"/>
      <c r="U804" s="210"/>
    </row>
    <row r="805" spans="1:21" x14ac:dyDescent="0.25">
      <c r="A805" s="207" t="s">
        <v>857</v>
      </c>
      <c r="B805" s="253" t="s">
        <v>5271</v>
      </c>
      <c r="C805" s="253" t="s">
        <v>2396</v>
      </c>
      <c r="D805" s="253" t="s">
        <v>1839</v>
      </c>
      <c r="E805" s="253" t="s">
        <v>1379</v>
      </c>
      <c r="F805" s="253" t="s">
        <v>14819</v>
      </c>
      <c r="G805" s="253" t="s">
        <v>1788</v>
      </c>
      <c r="H805" s="253" t="s">
        <v>1705</v>
      </c>
      <c r="I805" s="253" t="s">
        <v>15077</v>
      </c>
      <c r="J805" s="253" t="s">
        <v>13897</v>
      </c>
      <c r="K805" s="253" t="s">
        <v>15064</v>
      </c>
      <c r="L805" s="188"/>
      <c r="M805" s="253"/>
      <c r="N805" s="188"/>
      <c r="O805" s="188"/>
      <c r="P805" s="188"/>
      <c r="Q805" s="189"/>
      <c r="R805" s="254">
        <v>1.6749000000000014</v>
      </c>
      <c r="S805" s="254">
        <v>0</v>
      </c>
      <c r="T805" s="254"/>
      <c r="U805" s="209"/>
    </row>
    <row r="806" spans="1:21" x14ac:dyDescent="0.25">
      <c r="A806" s="207" t="s">
        <v>858</v>
      </c>
      <c r="B806" s="253" t="s">
        <v>5271</v>
      </c>
      <c r="C806" s="253" t="s">
        <v>2396</v>
      </c>
      <c r="D806" s="253" t="s">
        <v>1839</v>
      </c>
      <c r="E806" s="253" t="s">
        <v>1379</v>
      </c>
      <c r="F806" s="253" t="s">
        <v>14819</v>
      </c>
      <c r="G806" s="253" t="s">
        <v>1788</v>
      </c>
      <c r="H806" s="253" t="s">
        <v>1705</v>
      </c>
      <c r="I806" s="253" t="s">
        <v>15077</v>
      </c>
      <c r="J806" s="253" t="s">
        <v>13897</v>
      </c>
      <c r="K806" s="253" t="s">
        <v>15064</v>
      </c>
      <c r="L806" s="188"/>
      <c r="M806" s="253"/>
      <c r="N806" s="188"/>
      <c r="O806" s="188"/>
      <c r="P806" s="188"/>
      <c r="Q806" s="189"/>
      <c r="R806" s="254">
        <v>0</v>
      </c>
      <c r="S806" s="254">
        <v>0.33060000000000006</v>
      </c>
      <c r="T806" s="254"/>
      <c r="U806" s="209"/>
    </row>
    <row r="807" spans="1:21" x14ac:dyDescent="0.25">
      <c r="A807" s="207" t="s">
        <v>859</v>
      </c>
      <c r="B807" s="253" t="s">
        <v>5271</v>
      </c>
      <c r="C807" s="253" t="s">
        <v>2396</v>
      </c>
      <c r="D807" s="253" t="s">
        <v>1839</v>
      </c>
      <c r="E807" s="253" t="s">
        <v>1378</v>
      </c>
      <c r="F807" s="253" t="s">
        <v>1378</v>
      </c>
      <c r="G807" s="253" t="s">
        <v>1787</v>
      </c>
      <c r="H807" s="253" t="s">
        <v>1706</v>
      </c>
      <c r="I807" s="253" t="s">
        <v>15077</v>
      </c>
      <c r="J807" s="253" t="s">
        <v>13897</v>
      </c>
      <c r="K807" s="253" t="s">
        <v>15064</v>
      </c>
      <c r="L807" s="188"/>
      <c r="M807" s="253"/>
      <c r="N807" s="188"/>
      <c r="O807" s="188"/>
      <c r="P807" s="188"/>
      <c r="Q807" s="189"/>
      <c r="R807" s="254">
        <v>2.35832</v>
      </c>
      <c r="S807" s="254">
        <v>0</v>
      </c>
      <c r="T807" s="254"/>
      <c r="U807" s="209"/>
    </row>
    <row r="808" spans="1:21" x14ac:dyDescent="0.25">
      <c r="A808" s="207" t="s">
        <v>860</v>
      </c>
      <c r="B808" s="253" t="s">
        <v>5271</v>
      </c>
      <c r="C808" s="253" t="s">
        <v>2396</v>
      </c>
      <c r="D808" s="253" t="s">
        <v>1839</v>
      </c>
      <c r="E808" s="253" t="s">
        <v>1378</v>
      </c>
      <c r="F808" s="253" t="s">
        <v>1378</v>
      </c>
      <c r="G808" s="253" t="s">
        <v>1788</v>
      </c>
      <c r="H808" s="253" t="s">
        <v>1706</v>
      </c>
      <c r="I808" s="253" t="s">
        <v>15077</v>
      </c>
      <c r="J808" s="253" t="s">
        <v>13897</v>
      </c>
      <c r="K808" s="253" t="s">
        <v>15064</v>
      </c>
      <c r="L808" s="188"/>
      <c r="M808" s="253"/>
      <c r="N808" s="188"/>
      <c r="O808" s="188"/>
      <c r="P808" s="188"/>
      <c r="Q808" s="189"/>
      <c r="R808" s="254">
        <v>4.7621600000000006</v>
      </c>
      <c r="S808" s="254">
        <v>0</v>
      </c>
      <c r="T808" s="254"/>
      <c r="U808" s="209"/>
    </row>
    <row r="809" spans="1:21" x14ac:dyDescent="0.25">
      <c r="A809" s="207" t="s">
        <v>861</v>
      </c>
      <c r="B809" s="253" t="s">
        <v>5271</v>
      </c>
      <c r="C809" s="253" t="s">
        <v>2396</v>
      </c>
      <c r="D809" s="253" t="s">
        <v>1839</v>
      </c>
      <c r="E809" s="253" t="s">
        <v>1378</v>
      </c>
      <c r="F809" s="253" t="s">
        <v>1378</v>
      </c>
      <c r="G809" s="253" t="s">
        <v>1837</v>
      </c>
      <c r="H809" s="253" t="s">
        <v>1706</v>
      </c>
      <c r="I809" s="253" t="s">
        <v>15077</v>
      </c>
      <c r="J809" s="253" t="s">
        <v>13897</v>
      </c>
      <c r="K809" s="253" t="s">
        <v>15064</v>
      </c>
      <c r="L809" s="188"/>
      <c r="M809" s="253"/>
      <c r="N809" s="188"/>
      <c r="O809" s="188"/>
      <c r="P809" s="188"/>
      <c r="Q809" s="189"/>
      <c r="R809" s="254">
        <v>2.0999199999999996</v>
      </c>
      <c r="S809" s="254">
        <v>0</v>
      </c>
      <c r="T809" s="254"/>
      <c r="U809" s="209"/>
    </row>
    <row r="810" spans="1:21" x14ac:dyDescent="0.25">
      <c r="A810" s="207" t="s">
        <v>862</v>
      </c>
      <c r="B810" s="253" t="s">
        <v>5271</v>
      </c>
      <c r="C810" s="253" t="s">
        <v>2396</v>
      </c>
      <c r="D810" s="253" t="s">
        <v>1839</v>
      </c>
      <c r="E810" s="253" t="s">
        <v>1378</v>
      </c>
      <c r="F810" s="253" t="s">
        <v>14815</v>
      </c>
      <c r="G810" s="253" t="s">
        <v>1787</v>
      </c>
      <c r="H810" s="253" t="s">
        <v>1707</v>
      </c>
      <c r="I810" s="253" t="s">
        <v>15077</v>
      </c>
      <c r="J810" s="253" t="s">
        <v>13897</v>
      </c>
      <c r="K810" s="253" t="s">
        <v>15064</v>
      </c>
      <c r="L810" s="188"/>
      <c r="M810" s="253"/>
      <c r="N810" s="188"/>
      <c r="O810" s="188"/>
      <c r="P810" s="188"/>
      <c r="Q810" s="189"/>
      <c r="R810" s="254">
        <v>2.6200499999999955</v>
      </c>
      <c r="S810" s="254">
        <v>0</v>
      </c>
      <c r="T810" s="254"/>
      <c r="U810" s="209"/>
    </row>
    <row r="811" spans="1:21" x14ac:dyDescent="0.25">
      <c r="A811" s="207" t="s">
        <v>863</v>
      </c>
      <c r="B811" s="253" t="s">
        <v>5271</v>
      </c>
      <c r="C811" s="253" t="s">
        <v>2396</v>
      </c>
      <c r="D811" s="253" t="s">
        <v>1839</v>
      </c>
      <c r="E811" s="253" t="s">
        <v>1378</v>
      </c>
      <c r="F811" s="253" t="s">
        <v>14815</v>
      </c>
      <c r="G811" s="253" t="s">
        <v>1788</v>
      </c>
      <c r="H811" s="253" t="s">
        <v>1707</v>
      </c>
      <c r="I811" s="253" t="s">
        <v>15077</v>
      </c>
      <c r="J811" s="253" t="s">
        <v>13897</v>
      </c>
      <c r="K811" s="253" t="s">
        <v>15064</v>
      </c>
      <c r="L811" s="188"/>
      <c r="M811" s="253"/>
      <c r="N811" s="188"/>
      <c r="O811" s="188"/>
      <c r="P811" s="188"/>
      <c r="Q811" s="189"/>
      <c r="R811" s="254">
        <v>1.572975000000002</v>
      </c>
      <c r="S811" s="254">
        <v>0</v>
      </c>
      <c r="T811" s="254"/>
      <c r="U811" s="210"/>
    </row>
    <row r="812" spans="1:21" x14ac:dyDescent="0.25">
      <c r="A812" s="207" t="s">
        <v>864</v>
      </c>
      <c r="B812" s="253" t="s">
        <v>5271</v>
      </c>
      <c r="C812" s="253" t="s">
        <v>2396</v>
      </c>
      <c r="D812" s="253" t="s">
        <v>1839</v>
      </c>
      <c r="E812" s="253" t="s">
        <v>1378</v>
      </c>
      <c r="F812" s="253" t="s">
        <v>14815</v>
      </c>
      <c r="G812" s="253" t="s">
        <v>1789</v>
      </c>
      <c r="H812" s="253" t="s">
        <v>1707</v>
      </c>
      <c r="I812" s="253" t="s">
        <v>15077</v>
      </c>
      <c r="J812" s="253" t="s">
        <v>13897</v>
      </c>
      <c r="K812" s="253" t="s">
        <v>15064</v>
      </c>
      <c r="L812" s="188"/>
      <c r="M812" s="253"/>
      <c r="N812" s="188"/>
      <c r="O812" s="188"/>
      <c r="P812" s="188"/>
      <c r="Q812" s="189"/>
      <c r="R812" s="254">
        <v>3.6883999999999943</v>
      </c>
      <c r="S812" s="254">
        <v>0</v>
      </c>
      <c r="T812" s="254"/>
      <c r="U812" s="209"/>
    </row>
    <row r="813" spans="1:21" x14ac:dyDescent="0.25">
      <c r="A813" s="207" t="s">
        <v>865</v>
      </c>
      <c r="B813" s="253" t="s">
        <v>5271</v>
      </c>
      <c r="C813" s="253" t="s">
        <v>2396</v>
      </c>
      <c r="D813" s="253" t="s">
        <v>1839</v>
      </c>
      <c r="E813" s="253" t="s">
        <v>1377</v>
      </c>
      <c r="F813" s="253" t="s">
        <v>1721</v>
      </c>
      <c r="G813" s="253" t="s">
        <v>1787</v>
      </c>
      <c r="H813" s="253" t="s">
        <v>1708</v>
      </c>
      <c r="I813" s="253" t="s">
        <v>15077</v>
      </c>
      <c r="J813" s="253" t="s">
        <v>13897</v>
      </c>
      <c r="K813" s="253" t="s">
        <v>15064</v>
      </c>
      <c r="L813" s="188"/>
      <c r="M813" s="253"/>
      <c r="N813" s="188"/>
      <c r="O813" s="188"/>
      <c r="P813" s="188"/>
      <c r="Q813" s="189"/>
      <c r="R813" s="254">
        <v>2.0092800000000008</v>
      </c>
      <c r="S813" s="254">
        <v>0</v>
      </c>
      <c r="T813" s="254"/>
      <c r="U813" s="209"/>
    </row>
    <row r="814" spans="1:21" x14ac:dyDescent="0.25">
      <c r="A814" s="207" t="s">
        <v>866</v>
      </c>
      <c r="B814" s="253" t="s">
        <v>5271</v>
      </c>
      <c r="C814" s="253" t="s">
        <v>2396</v>
      </c>
      <c r="D814" s="253" t="s">
        <v>1839</v>
      </c>
      <c r="E814" s="253" t="s">
        <v>1377</v>
      </c>
      <c r="F814" s="253" t="s">
        <v>1721</v>
      </c>
      <c r="G814" s="253" t="s">
        <v>1788</v>
      </c>
      <c r="H814" s="253" t="s">
        <v>1708</v>
      </c>
      <c r="I814" s="253" t="s">
        <v>15077</v>
      </c>
      <c r="J814" s="253" t="s">
        <v>13897</v>
      </c>
      <c r="K814" s="253" t="s">
        <v>15064</v>
      </c>
      <c r="L814" s="188"/>
      <c r="M814" s="253"/>
      <c r="N814" s="188"/>
      <c r="O814" s="188"/>
      <c r="P814" s="188"/>
      <c r="Q814" s="189"/>
      <c r="R814" s="254">
        <v>1.9152800000000005</v>
      </c>
      <c r="S814" s="254">
        <v>0</v>
      </c>
      <c r="T814" s="254"/>
      <c r="U814" s="209"/>
    </row>
    <row r="815" spans="1:21" ht="31.5" x14ac:dyDescent="0.25">
      <c r="A815" s="207" t="s">
        <v>867</v>
      </c>
      <c r="B815" s="253" t="s">
        <v>5271</v>
      </c>
      <c r="C815" s="253" t="s">
        <v>2396</v>
      </c>
      <c r="D815" s="253" t="s">
        <v>1839</v>
      </c>
      <c r="E815" s="253" t="s">
        <v>1379</v>
      </c>
      <c r="F815" s="253" t="s">
        <v>14817</v>
      </c>
      <c r="G815" s="253" t="s">
        <v>1787</v>
      </c>
      <c r="H815" s="253" t="s">
        <v>1709</v>
      </c>
      <c r="I815" s="253" t="s">
        <v>15077</v>
      </c>
      <c r="J815" s="253" t="s">
        <v>13897</v>
      </c>
      <c r="K815" s="253" t="s">
        <v>15064</v>
      </c>
      <c r="L815" s="188"/>
      <c r="M815" s="253"/>
      <c r="N815" s="188"/>
      <c r="O815" s="188"/>
      <c r="P815" s="188"/>
      <c r="Q815" s="189"/>
      <c r="R815" s="254">
        <v>5.1490399999999976</v>
      </c>
      <c r="S815" s="254">
        <v>0</v>
      </c>
      <c r="T815" s="254"/>
      <c r="U815" s="209"/>
    </row>
    <row r="816" spans="1:21" ht="31.5" x14ac:dyDescent="0.25">
      <c r="A816" s="207" t="s">
        <v>868</v>
      </c>
      <c r="B816" s="253" t="s">
        <v>5271</v>
      </c>
      <c r="C816" s="253" t="s">
        <v>2396</v>
      </c>
      <c r="D816" s="253" t="s">
        <v>1839</v>
      </c>
      <c r="E816" s="253" t="s">
        <v>1379</v>
      </c>
      <c r="F816" s="253" t="s">
        <v>14817</v>
      </c>
      <c r="G816" s="253" t="s">
        <v>1787</v>
      </c>
      <c r="H816" s="253" t="s">
        <v>1709</v>
      </c>
      <c r="I816" s="253" t="s">
        <v>15077</v>
      </c>
      <c r="J816" s="253" t="s">
        <v>13897</v>
      </c>
      <c r="K816" s="253" t="s">
        <v>15064</v>
      </c>
      <c r="L816" s="188"/>
      <c r="M816" s="253"/>
      <c r="N816" s="188"/>
      <c r="O816" s="188"/>
      <c r="P816" s="188"/>
      <c r="Q816" s="189"/>
      <c r="R816" s="254">
        <v>7.2000000000000007E-3</v>
      </c>
      <c r="S816" s="254">
        <v>0</v>
      </c>
      <c r="T816" s="254"/>
      <c r="U816" s="209"/>
    </row>
    <row r="817" spans="1:21" ht="31.5" x14ac:dyDescent="0.25">
      <c r="A817" s="207" t="s">
        <v>869</v>
      </c>
      <c r="B817" s="253" t="s">
        <v>5271</v>
      </c>
      <c r="C817" s="253" t="s">
        <v>2396</v>
      </c>
      <c r="D817" s="253" t="s">
        <v>1839</v>
      </c>
      <c r="E817" s="253" t="s">
        <v>1379</v>
      </c>
      <c r="F817" s="253" t="s">
        <v>14817</v>
      </c>
      <c r="G817" s="253" t="s">
        <v>1788</v>
      </c>
      <c r="H817" s="253" t="s">
        <v>1709</v>
      </c>
      <c r="I817" s="253" t="s">
        <v>15077</v>
      </c>
      <c r="J817" s="253" t="s">
        <v>13897</v>
      </c>
      <c r="K817" s="253" t="s">
        <v>15064</v>
      </c>
      <c r="L817" s="188"/>
      <c r="M817" s="253"/>
      <c r="N817" s="188"/>
      <c r="O817" s="188"/>
      <c r="P817" s="188"/>
      <c r="Q817" s="189"/>
      <c r="R817" s="254">
        <v>3.988020000000001</v>
      </c>
      <c r="S817" s="254">
        <v>0</v>
      </c>
      <c r="T817" s="254"/>
      <c r="U817" s="209"/>
    </row>
    <row r="818" spans="1:21" ht="31.5" x14ac:dyDescent="0.25">
      <c r="A818" s="207" t="s">
        <v>870</v>
      </c>
      <c r="B818" s="253" t="s">
        <v>5271</v>
      </c>
      <c r="C818" s="253" t="s">
        <v>2396</v>
      </c>
      <c r="D818" s="253" t="s">
        <v>1839</v>
      </c>
      <c r="E818" s="253" t="s">
        <v>1378</v>
      </c>
      <c r="F818" s="253" t="s">
        <v>14811</v>
      </c>
      <c r="G818" s="253" t="s">
        <v>1787</v>
      </c>
      <c r="H818" s="253" t="s">
        <v>1710</v>
      </c>
      <c r="I818" s="253" t="s">
        <v>15077</v>
      </c>
      <c r="J818" s="253" t="s">
        <v>13897</v>
      </c>
      <c r="K818" s="253" t="s">
        <v>15064</v>
      </c>
      <c r="L818" s="188"/>
      <c r="M818" s="253"/>
      <c r="N818" s="188"/>
      <c r="O818" s="188"/>
      <c r="P818" s="188"/>
      <c r="Q818" s="189"/>
      <c r="R818" s="254">
        <v>2.7103799999999998</v>
      </c>
      <c r="S818" s="254">
        <v>0</v>
      </c>
      <c r="T818" s="254"/>
      <c r="U818" s="209"/>
    </row>
    <row r="819" spans="1:21" ht="31.5" x14ac:dyDescent="0.25">
      <c r="A819" s="207" t="s">
        <v>871</v>
      </c>
      <c r="B819" s="253" t="s">
        <v>5271</v>
      </c>
      <c r="C819" s="253" t="s">
        <v>2396</v>
      </c>
      <c r="D819" s="253" t="s">
        <v>1839</v>
      </c>
      <c r="E819" s="253" t="s">
        <v>1378</v>
      </c>
      <c r="F819" s="253" t="s">
        <v>14811</v>
      </c>
      <c r="G819" s="253" t="s">
        <v>1788</v>
      </c>
      <c r="H819" s="253" t="s">
        <v>1710</v>
      </c>
      <c r="I819" s="253" t="s">
        <v>15077</v>
      </c>
      <c r="J819" s="253" t="s">
        <v>13897</v>
      </c>
      <c r="K819" s="253" t="s">
        <v>15064</v>
      </c>
      <c r="L819" s="188"/>
      <c r="M819" s="253"/>
      <c r="N819" s="188"/>
      <c r="O819" s="188"/>
      <c r="P819" s="188"/>
      <c r="Q819" s="189"/>
      <c r="R819" s="254">
        <v>4.6338399999999966</v>
      </c>
      <c r="S819" s="254">
        <v>0</v>
      </c>
      <c r="T819" s="254"/>
      <c r="U819" s="209"/>
    </row>
    <row r="820" spans="1:21" ht="31.5" x14ac:dyDescent="0.25">
      <c r="A820" s="207" t="s">
        <v>872</v>
      </c>
      <c r="B820" s="253" t="s">
        <v>5271</v>
      </c>
      <c r="C820" s="253" t="s">
        <v>2396</v>
      </c>
      <c r="D820" s="253" t="s">
        <v>1839</v>
      </c>
      <c r="E820" s="253" t="s">
        <v>1378</v>
      </c>
      <c r="F820" s="253" t="s">
        <v>14811</v>
      </c>
      <c r="G820" s="253" t="s">
        <v>1789</v>
      </c>
      <c r="H820" s="253" t="s">
        <v>1710</v>
      </c>
      <c r="I820" s="253" t="s">
        <v>15077</v>
      </c>
      <c r="J820" s="253" t="s">
        <v>13897</v>
      </c>
      <c r="K820" s="253" t="s">
        <v>15064</v>
      </c>
      <c r="L820" s="188"/>
      <c r="M820" s="253"/>
      <c r="N820" s="188"/>
      <c r="O820" s="188"/>
      <c r="P820" s="188"/>
      <c r="Q820" s="189"/>
      <c r="R820" s="254">
        <v>5.7017999999999889</v>
      </c>
      <c r="S820" s="254">
        <v>0</v>
      </c>
      <c r="T820" s="254"/>
      <c r="U820" s="209"/>
    </row>
    <row r="821" spans="1:21" x14ac:dyDescent="0.25">
      <c r="A821" s="207" t="s">
        <v>873</v>
      </c>
      <c r="B821" s="253" t="s">
        <v>5271</v>
      </c>
      <c r="C821" s="253" t="s">
        <v>2396</v>
      </c>
      <c r="D821" s="253" t="s">
        <v>1839</v>
      </c>
      <c r="E821" s="253" t="s">
        <v>1378</v>
      </c>
      <c r="F821" s="253" t="s">
        <v>1378</v>
      </c>
      <c r="G821" s="253" t="s">
        <v>1787</v>
      </c>
      <c r="H821" s="253" t="s">
        <v>1378</v>
      </c>
      <c r="I821" s="253" t="s">
        <v>15077</v>
      </c>
      <c r="J821" s="253" t="s">
        <v>13897</v>
      </c>
      <c r="K821" s="253" t="s">
        <v>15064</v>
      </c>
      <c r="L821" s="188"/>
      <c r="M821" s="253"/>
      <c r="N821" s="188"/>
      <c r="O821" s="188"/>
      <c r="P821" s="188"/>
      <c r="Q821" s="189"/>
      <c r="R821" s="254">
        <v>4.0157600000000002</v>
      </c>
      <c r="S821" s="254">
        <v>0</v>
      </c>
      <c r="T821" s="254"/>
      <c r="U821" s="209"/>
    </row>
    <row r="822" spans="1:21" x14ac:dyDescent="0.25">
      <c r="A822" s="207" t="s">
        <v>874</v>
      </c>
      <c r="B822" s="253" t="s">
        <v>5271</v>
      </c>
      <c r="C822" s="253" t="s">
        <v>2396</v>
      </c>
      <c r="D822" s="253" t="s">
        <v>1839</v>
      </c>
      <c r="E822" s="253" t="s">
        <v>1378</v>
      </c>
      <c r="F822" s="253" t="s">
        <v>1378</v>
      </c>
      <c r="G822" s="253" t="s">
        <v>1788</v>
      </c>
      <c r="H822" s="253" t="s">
        <v>1378</v>
      </c>
      <c r="I822" s="253" t="s">
        <v>15077</v>
      </c>
      <c r="J822" s="253" t="s">
        <v>13897</v>
      </c>
      <c r="K822" s="253" t="s">
        <v>15064</v>
      </c>
      <c r="L822" s="188"/>
      <c r="M822" s="253"/>
      <c r="N822" s="188"/>
      <c r="O822" s="188"/>
      <c r="P822" s="188"/>
      <c r="Q822" s="189"/>
      <c r="R822" s="254">
        <v>2.8317605000000006</v>
      </c>
      <c r="S822" s="254">
        <v>0</v>
      </c>
      <c r="T822" s="254"/>
      <c r="U822" s="209"/>
    </row>
    <row r="823" spans="1:21" x14ac:dyDescent="0.25">
      <c r="A823" s="207" t="s">
        <v>875</v>
      </c>
      <c r="B823" s="253" t="s">
        <v>5271</v>
      </c>
      <c r="C823" s="253" t="s">
        <v>2396</v>
      </c>
      <c r="D823" s="253" t="s">
        <v>1839</v>
      </c>
      <c r="E823" s="253" t="s">
        <v>1379</v>
      </c>
      <c r="F823" s="253" t="s">
        <v>14753</v>
      </c>
      <c r="G823" s="253" t="s">
        <v>1787</v>
      </c>
      <c r="H823" s="253" t="s">
        <v>1711</v>
      </c>
      <c r="I823" s="253" t="s">
        <v>15077</v>
      </c>
      <c r="J823" s="253" t="s">
        <v>13897</v>
      </c>
      <c r="K823" s="253" t="s">
        <v>15064</v>
      </c>
      <c r="L823" s="188"/>
      <c r="M823" s="253"/>
      <c r="N823" s="188"/>
      <c r="O823" s="188"/>
      <c r="P823" s="188"/>
      <c r="Q823" s="189"/>
      <c r="R823" s="254">
        <v>3.3672</v>
      </c>
      <c r="S823" s="254">
        <v>0</v>
      </c>
      <c r="T823" s="254"/>
      <c r="U823" s="209"/>
    </row>
    <row r="824" spans="1:21" x14ac:dyDescent="0.25">
      <c r="A824" s="207" t="s">
        <v>876</v>
      </c>
      <c r="B824" s="253" t="s">
        <v>5271</v>
      </c>
      <c r="C824" s="253" t="s">
        <v>2396</v>
      </c>
      <c r="D824" s="253" t="s">
        <v>1839</v>
      </c>
      <c r="E824" s="253" t="s">
        <v>1379</v>
      </c>
      <c r="F824" s="253" t="s">
        <v>14753</v>
      </c>
      <c r="G824" s="253" t="s">
        <v>1788</v>
      </c>
      <c r="H824" s="253" t="s">
        <v>1711</v>
      </c>
      <c r="I824" s="253" t="s">
        <v>15077</v>
      </c>
      <c r="J824" s="253" t="s">
        <v>13897</v>
      </c>
      <c r="K824" s="253" t="s">
        <v>15064</v>
      </c>
      <c r="L824" s="188"/>
      <c r="M824" s="253"/>
      <c r="N824" s="188"/>
      <c r="O824" s="188"/>
      <c r="P824" s="188"/>
      <c r="Q824" s="189"/>
      <c r="R824" s="254">
        <v>1.95</v>
      </c>
      <c r="S824" s="254">
        <v>0</v>
      </c>
      <c r="T824" s="254"/>
      <c r="U824" s="209"/>
    </row>
    <row r="825" spans="1:21" x14ac:dyDescent="0.25">
      <c r="A825" s="207" t="s">
        <v>877</v>
      </c>
      <c r="B825" s="253" t="s">
        <v>5271</v>
      </c>
      <c r="C825" s="253" t="s">
        <v>2396</v>
      </c>
      <c r="D825" s="253" t="s">
        <v>1839</v>
      </c>
      <c r="E825" s="253" t="s">
        <v>1379</v>
      </c>
      <c r="F825" s="253" t="s">
        <v>14753</v>
      </c>
      <c r="G825" s="253" t="s">
        <v>1789</v>
      </c>
      <c r="H825" s="253" t="s">
        <v>1711</v>
      </c>
      <c r="I825" s="253" t="s">
        <v>15077</v>
      </c>
      <c r="J825" s="253" t="s">
        <v>13897</v>
      </c>
      <c r="K825" s="253" t="s">
        <v>15064</v>
      </c>
      <c r="L825" s="188"/>
      <c r="M825" s="253"/>
      <c r="N825" s="188"/>
      <c r="O825" s="188"/>
      <c r="P825" s="188"/>
      <c r="Q825" s="189"/>
      <c r="R825" s="254">
        <v>4.0979999999999999</v>
      </c>
      <c r="S825" s="254">
        <v>0</v>
      </c>
      <c r="T825" s="254"/>
      <c r="U825" s="209"/>
    </row>
    <row r="826" spans="1:21" x14ac:dyDescent="0.25">
      <c r="A826" s="207" t="s">
        <v>878</v>
      </c>
      <c r="B826" s="253" t="s">
        <v>5271</v>
      </c>
      <c r="C826" s="253" t="s">
        <v>2396</v>
      </c>
      <c r="D826" s="253" t="s">
        <v>1839</v>
      </c>
      <c r="E826" s="253" t="s">
        <v>1379</v>
      </c>
      <c r="F826" s="253" t="s">
        <v>14753</v>
      </c>
      <c r="G826" s="253" t="s">
        <v>1789</v>
      </c>
      <c r="H826" s="253" t="s">
        <v>1711</v>
      </c>
      <c r="I826" s="253" t="s">
        <v>15077</v>
      </c>
      <c r="J826" s="253" t="s">
        <v>13897</v>
      </c>
      <c r="K826" s="253" t="s">
        <v>15064</v>
      </c>
      <c r="L826" s="188"/>
      <c r="M826" s="253"/>
      <c r="N826" s="188"/>
      <c r="O826" s="188"/>
      <c r="P826" s="188"/>
      <c r="Q826" s="189"/>
      <c r="R826" s="254">
        <v>0</v>
      </c>
      <c r="S826" s="254">
        <v>0</v>
      </c>
      <c r="T826" s="254"/>
      <c r="U826" s="209"/>
    </row>
    <row r="827" spans="1:21" x14ac:dyDescent="0.25">
      <c r="A827" s="207" t="s">
        <v>879</v>
      </c>
      <c r="B827" s="253" t="s">
        <v>5271</v>
      </c>
      <c r="C827" s="253" t="s">
        <v>2396</v>
      </c>
      <c r="D827" s="253" t="s">
        <v>1839</v>
      </c>
      <c r="E827" s="253" t="s">
        <v>1377</v>
      </c>
      <c r="F827" s="253" t="s">
        <v>1718</v>
      </c>
      <c r="G827" s="253" t="s">
        <v>1787</v>
      </c>
      <c r="H827" s="253" t="s">
        <v>1712</v>
      </c>
      <c r="I827" s="253" t="s">
        <v>15077</v>
      </c>
      <c r="J827" s="253" t="s">
        <v>13897</v>
      </c>
      <c r="K827" s="253" t="s">
        <v>15064</v>
      </c>
      <c r="L827" s="188"/>
      <c r="M827" s="253"/>
      <c r="N827" s="188"/>
      <c r="O827" s="188"/>
      <c r="P827" s="188"/>
      <c r="Q827" s="189"/>
      <c r="R827" s="254">
        <v>3.5190600000000005</v>
      </c>
      <c r="S827" s="254">
        <v>0</v>
      </c>
      <c r="T827" s="254"/>
      <c r="U827" s="209"/>
    </row>
    <row r="828" spans="1:21" x14ac:dyDescent="0.25">
      <c r="A828" s="207" t="s">
        <v>880</v>
      </c>
      <c r="B828" s="253" t="s">
        <v>5271</v>
      </c>
      <c r="C828" s="253" t="s">
        <v>2396</v>
      </c>
      <c r="D828" s="253" t="s">
        <v>1839</v>
      </c>
      <c r="E828" s="253" t="s">
        <v>1377</v>
      </c>
      <c r="F828" s="253" t="s">
        <v>1718</v>
      </c>
      <c r="G828" s="253" t="s">
        <v>1788</v>
      </c>
      <c r="H828" s="253" t="s">
        <v>1712</v>
      </c>
      <c r="I828" s="253" t="s">
        <v>15077</v>
      </c>
      <c r="J828" s="253" t="s">
        <v>13897</v>
      </c>
      <c r="K828" s="253" t="s">
        <v>15064</v>
      </c>
      <c r="L828" s="188"/>
      <c r="M828" s="253"/>
      <c r="N828" s="188"/>
      <c r="O828" s="188"/>
      <c r="P828" s="188"/>
      <c r="Q828" s="189"/>
      <c r="R828" s="254">
        <v>2.3266199999999992</v>
      </c>
      <c r="S828" s="254">
        <v>0</v>
      </c>
      <c r="T828" s="254"/>
      <c r="U828" s="210"/>
    </row>
    <row r="829" spans="1:21" x14ac:dyDescent="0.25">
      <c r="A829" s="207" t="s">
        <v>881</v>
      </c>
      <c r="B829" s="253" t="s">
        <v>5271</v>
      </c>
      <c r="C829" s="253" t="s">
        <v>2396</v>
      </c>
      <c r="D829" s="253" t="s">
        <v>1839</v>
      </c>
      <c r="E829" s="253" t="s">
        <v>1379</v>
      </c>
      <c r="F829" s="253" t="s">
        <v>14753</v>
      </c>
      <c r="G829" s="253" t="s">
        <v>1805</v>
      </c>
      <c r="H829" s="253" t="s">
        <v>1713</v>
      </c>
      <c r="I829" s="253" t="s">
        <v>15077</v>
      </c>
      <c r="J829" s="253" t="s">
        <v>13897</v>
      </c>
      <c r="K829" s="253" t="s">
        <v>15064</v>
      </c>
      <c r="L829" s="188"/>
      <c r="M829" s="253"/>
      <c r="N829" s="188"/>
      <c r="O829" s="188"/>
      <c r="P829" s="188"/>
      <c r="Q829" s="189"/>
      <c r="R829" s="254">
        <v>6.8939199999999978</v>
      </c>
      <c r="S829" s="254">
        <v>0</v>
      </c>
      <c r="T829" s="254"/>
      <c r="U829" s="209"/>
    </row>
    <row r="830" spans="1:21" x14ac:dyDescent="0.25">
      <c r="A830" s="207" t="s">
        <v>882</v>
      </c>
      <c r="B830" s="253" t="s">
        <v>5271</v>
      </c>
      <c r="C830" s="253" t="s">
        <v>2396</v>
      </c>
      <c r="D830" s="253" t="s">
        <v>1839</v>
      </c>
      <c r="E830" s="253" t="s">
        <v>1379</v>
      </c>
      <c r="F830" s="253" t="s">
        <v>14753</v>
      </c>
      <c r="G830" s="253" t="s">
        <v>1807</v>
      </c>
      <c r="H830" s="253" t="s">
        <v>1713</v>
      </c>
      <c r="I830" s="253" t="s">
        <v>15077</v>
      </c>
      <c r="J830" s="253" t="s">
        <v>13897</v>
      </c>
      <c r="K830" s="253" t="s">
        <v>15064</v>
      </c>
      <c r="L830" s="188"/>
      <c r="M830" s="253"/>
      <c r="N830" s="188"/>
      <c r="O830" s="188"/>
      <c r="P830" s="188"/>
      <c r="Q830" s="189"/>
      <c r="R830" s="254">
        <v>4.4329599999999978</v>
      </c>
      <c r="S830" s="254">
        <v>0</v>
      </c>
      <c r="T830" s="254"/>
      <c r="U830" s="210"/>
    </row>
    <row r="831" spans="1:21" x14ac:dyDescent="0.25">
      <c r="A831" s="207" t="s">
        <v>883</v>
      </c>
      <c r="B831" s="253" t="s">
        <v>5271</v>
      </c>
      <c r="C831" s="253" t="s">
        <v>2396</v>
      </c>
      <c r="D831" s="253" t="s">
        <v>1839</v>
      </c>
      <c r="E831" s="253" t="s">
        <v>1379</v>
      </c>
      <c r="F831" s="253" t="s">
        <v>14753</v>
      </c>
      <c r="G831" s="253" t="s">
        <v>1787</v>
      </c>
      <c r="H831" s="253" t="s">
        <v>1714</v>
      </c>
      <c r="I831" s="253" t="s">
        <v>15077</v>
      </c>
      <c r="J831" s="253" t="s">
        <v>13897</v>
      </c>
      <c r="K831" s="253" t="s">
        <v>15064</v>
      </c>
      <c r="L831" s="188"/>
      <c r="M831" s="253"/>
      <c r="N831" s="188"/>
      <c r="O831" s="188"/>
      <c r="P831" s="188"/>
      <c r="Q831" s="189"/>
      <c r="R831" s="254">
        <v>3.0972</v>
      </c>
      <c r="S831" s="254">
        <v>0</v>
      </c>
      <c r="T831" s="254"/>
      <c r="U831" s="209"/>
    </row>
    <row r="832" spans="1:21" x14ac:dyDescent="0.25">
      <c r="A832" s="207" t="s">
        <v>884</v>
      </c>
      <c r="B832" s="253" t="s">
        <v>5271</v>
      </c>
      <c r="C832" s="253" t="s">
        <v>2396</v>
      </c>
      <c r="D832" s="253" t="s">
        <v>1839</v>
      </c>
      <c r="E832" s="253" t="s">
        <v>1379</v>
      </c>
      <c r="F832" s="253" t="s">
        <v>14753</v>
      </c>
      <c r="G832" s="253" t="s">
        <v>1788</v>
      </c>
      <c r="H832" s="253" t="s">
        <v>1714</v>
      </c>
      <c r="I832" s="253" t="s">
        <v>15077</v>
      </c>
      <c r="J832" s="253" t="s">
        <v>13897</v>
      </c>
      <c r="K832" s="253" t="s">
        <v>15064</v>
      </c>
      <c r="L832" s="188"/>
      <c r="M832" s="253"/>
      <c r="N832" s="188"/>
      <c r="O832" s="188"/>
      <c r="P832" s="188"/>
      <c r="Q832" s="189"/>
      <c r="R832" s="254">
        <v>2.6407999999999991</v>
      </c>
      <c r="S832" s="254">
        <v>0</v>
      </c>
      <c r="T832" s="254"/>
      <c r="U832" s="210"/>
    </row>
    <row r="833" spans="1:21" x14ac:dyDescent="0.25">
      <c r="A833" s="207" t="s">
        <v>885</v>
      </c>
      <c r="B833" s="253" t="s">
        <v>5271</v>
      </c>
      <c r="C833" s="253" t="s">
        <v>2396</v>
      </c>
      <c r="D833" s="253" t="s">
        <v>1839</v>
      </c>
      <c r="E833" s="253" t="s">
        <v>1379</v>
      </c>
      <c r="F833" s="253" t="s">
        <v>14753</v>
      </c>
      <c r="G833" s="253" t="s">
        <v>1788</v>
      </c>
      <c r="H833" s="253" t="s">
        <v>1714</v>
      </c>
      <c r="I833" s="253" t="s">
        <v>15077</v>
      </c>
      <c r="J833" s="253" t="s">
        <v>13897</v>
      </c>
      <c r="K833" s="253" t="s">
        <v>15064</v>
      </c>
      <c r="L833" s="188"/>
      <c r="M833" s="253"/>
      <c r="N833" s="188"/>
      <c r="O833" s="188"/>
      <c r="P833" s="188"/>
      <c r="Q833" s="189"/>
      <c r="R833" s="254">
        <v>-7.200000000000007E-4</v>
      </c>
      <c r="S833" s="254">
        <v>0</v>
      </c>
      <c r="T833" s="254"/>
      <c r="U833" s="209"/>
    </row>
    <row r="834" spans="1:21" x14ac:dyDescent="0.25">
      <c r="A834" s="207" t="s">
        <v>886</v>
      </c>
      <c r="B834" s="253" t="s">
        <v>5271</v>
      </c>
      <c r="C834" s="253" t="s">
        <v>2396</v>
      </c>
      <c r="D834" s="253" t="s">
        <v>1839</v>
      </c>
      <c r="E834" s="253" t="s">
        <v>1379</v>
      </c>
      <c r="F834" s="253" t="s">
        <v>14753</v>
      </c>
      <c r="G834" s="253" t="s">
        <v>1787</v>
      </c>
      <c r="H834" s="253" t="s">
        <v>1715</v>
      </c>
      <c r="I834" s="253" t="s">
        <v>15077</v>
      </c>
      <c r="J834" s="253" t="s">
        <v>13897</v>
      </c>
      <c r="K834" s="253" t="s">
        <v>15064</v>
      </c>
      <c r="L834" s="188"/>
      <c r="M834" s="253"/>
      <c r="N834" s="188"/>
      <c r="O834" s="188"/>
      <c r="P834" s="188"/>
      <c r="Q834" s="189"/>
      <c r="R834" s="254">
        <v>4.8988399999999999</v>
      </c>
      <c r="S834" s="254">
        <v>0</v>
      </c>
      <c r="T834" s="254"/>
      <c r="U834" s="210"/>
    </row>
    <row r="835" spans="1:21" x14ac:dyDescent="0.25">
      <c r="A835" s="207" t="s">
        <v>887</v>
      </c>
      <c r="B835" s="253" t="s">
        <v>5271</v>
      </c>
      <c r="C835" s="253" t="s">
        <v>2396</v>
      </c>
      <c r="D835" s="253" t="s">
        <v>1839</v>
      </c>
      <c r="E835" s="253" t="s">
        <v>1379</v>
      </c>
      <c r="F835" s="253" t="s">
        <v>14753</v>
      </c>
      <c r="G835" s="253" t="s">
        <v>1788</v>
      </c>
      <c r="H835" s="253" t="s">
        <v>1715</v>
      </c>
      <c r="I835" s="253" t="s">
        <v>15077</v>
      </c>
      <c r="J835" s="253" t="s">
        <v>13897</v>
      </c>
      <c r="K835" s="253" t="s">
        <v>15064</v>
      </c>
      <c r="L835" s="188"/>
      <c r="M835" s="253"/>
      <c r="N835" s="188"/>
      <c r="O835" s="188"/>
      <c r="P835" s="188"/>
      <c r="Q835" s="189"/>
      <c r="R835" s="254">
        <v>6.4402399999999993</v>
      </c>
      <c r="S835" s="254">
        <v>0</v>
      </c>
      <c r="T835" s="254"/>
      <c r="U835" s="209"/>
    </row>
    <row r="836" spans="1:21" ht="31.5" x14ac:dyDescent="0.25">
      <c r="A836" s="207" t="s">
        <v>888</v>
      </c>
      <c r="B836" s="253" t="s">
        <v>5271</v>
      </c>
      <c r="C836" s="253" t="s">
        <v>2396</v>
      </c>
      <c r="D836" s="253" t="s">
        <v>1839</v>
      </c>
      <c r="E836" s="253" t="s">
        <v>1377</v>
      </c>
      <c r="F836" s="253" t="s">
        <v>14802</v>
      </c>
      <c r="G836" s="253" t="s">
        <v>1825</v>
      </c>
      <c r="H836" s="253" t="s">
        <v>1716</v>
      </c>
      <c r="I836" s="253" t="s">
        <v>15077</v>
      </c>
      <c r="J836" s="253" t="s">
        <v>13897</v>
      </c>
      <c r="K836" s="253" t="s">
        <v>15064</v>
      </c>
      <c r="L836" s="188"/>
      <c r="M836" s="253"/>
      <c r="N836" s="188"/>
      <c r="O836" s="188"/>
      <c r="P836" s="188"/>
      <c r="Q836" s="189"/>
      <c r="R836" s="254">
        <v>4.1857200000000008</v>
      </c>
      <c r="S836" s="254">
        <v>0</v>
      </c>
      <c r="T836" s="254"/>
      <c r="U836" s="209"/>
    </row>
    <row r="837" spans="1:21" ht="31.5" x14ac:dyDescent="0.25">
      <c r="A837" s="207" t="s">
        <v>889</v>
      </c>
      <c r="B837" s="253" t="s">
        <v>5271</v>
      </c>
      <c r="C837" s="253" t="s">
        <v>2396</v>
      </c>
      <c r="D837" s="253" t="s">
        <v>1839</v>
      </c>
      <c r="E837" s="253" t="s">
        <v>1377</v>
      </c>
      <c r="F837" s="253" t="s">
        <v>14802</v>
      </c>
      <c r="G837" s="253" t="s">
        <v>1838</v>
      </c>
      <c r="H837" s="253" t="s">
        <v>1716</v>
      </c>
      <c r="I837" s="253" t="s">
        <v>15077</v>
      </c>
      <c r="J837" s="253" t="s">
        <v>13897</v>
      </c>
      <c r="K837" s="253" t="s">
        <v>15064</v>
      </c>
      <c r="L837" s="188"/>
      <c r="M837" s="253"/>
      <c r="N837" s="188"/>
      <c r="O837" s="188"/>
      <c r="P837" s="188"/>
      <c r="Q837" s="189"/>
      <c r="R837" s="254">
        <v>1.8834600000000012</v>
      </c>
      <c r="S837" s="254">
        <v>0</v>
      </c>
      <c r="T837" s="254"/>
      <c r="U837" s="209"/>
    </row>
    <row r="838" spans="1:21" x14ac:dyDescent="0.25">
      <c r="A838" s="207" t="s">
        <v>890</v>
      </c>
      <c r="B838" s="253" t="s">
        <v>5271</v>
      </c>
      <c r="C838" s="253" t="s">
        <v>2396</v>
      </c>
      <c r="D838" s="253" t="s">
        <v>1839</v>
      </c>
      <c r="E838" s="253" t="s">
        <v>2396</v>
      </c>
      <c r="F838" s="253" t="s">
        <v>14809</v>
      </c>
      <c r="G838" s="253" t="s">
        <v>1787</v>
      </c>
      <c r="H838" s="253" t="s">
        <v>1717</v>
      </c>
      <c r="I838" s="253" t="s">
        <v>15077</v>
      </c>
      <c r="J838" s="253" t="s">
        <v>13897</v>
      </c>
      <c r="K838" s="253" t="s">
        <v>15064</v>
      </c>
      <c r="L838" s="188"/>
      <c r="M838" s="253"/>
      <c r="N838" s="188"/>
      <c r="O838" s="188"/>
      <c r="P838" s="188"/>
      <c r="Q838" s="189"/>
      <c r="R838" s="254">
        <v>0.86730000000000074</v>
      </c>
      <c r="S838" s="254">
        <v>0</v>
      </c>
      <c r="T838" s="254"/>
      <c r="U838" s="209"/>
    </row>
    <row r="839" spans="1:21" x14ac:dyDescent="0.25">
      <c r="A839" s="207" t="s">
        <v>891</v>
      </c>
      <c r="B839" s="253" t="s">
        <v>5271</v>
      </c>
      <c r="C839" s="253" t="s">
        <v>2396</v>
      </c>
      <c r="D839" s="253" t="s">
        <v>1839</v>
      </c>
      <c r="E839" s="253" t="s">
        <v>2396</v>
      </c>
      <c r="F839" s="253" t="s">
        <v>14809</v>
      </c>
      <c r="G839" s="253" t="s">
        <v>1787</v>
      </c>
      <c r="H839" s="253" t="s">
        <v>1717</v>
      </c>
      <c r="I839" s="253" t="s">
        <v>15077</v>
      </c>
      <c r="J839" s="253" t="s">
        <v>13897</v>
      </c>
      <c r="K839" s="253" t="s">
        <v>15064</v>
      </c>
      <c r="L839" s="188"/>
      <c r="M839" s="253"/>
      <c r="N839" s="188"/>
      <c r="O839" s="188"/>
      <c r="P839" s="188"/>
      <c r="Q839" s="189"/>
      <c r="R839" s="254">
        <v>0</v>
      </c>
      <c r="S839" s="254">
        <v>1.85046</v>
      </c>
      <c r="T839" s="254"/>
      <c r="U839" s="209"/>
    </row>
    <row r="840" spans="1:21" x14ac:dyDescent="0.25">
      <c r="A840" s="207" t="s">
        <v>892</v>
      </c>
      <c r="B840" s="253" t="s">
        <v>5271</v>
      </c>
      <c r="C840" s="253" t="s">
        <v>2396</v>
      </c>
      <c r="D840" s="253" t="s">
        <v>1839</v>
      </c>
      <c r="E840" s="253" t="s">
        <v>2396</v>
      </c>
      <c r="F840" s="253" t="s">
        <v>14809</v>
      </c>
      <c r="G840" s="253" t="s">
        <v>1788</v>
      </c>
      <c r="H840" s="253" t="s">
        <v>1717</v>
      </c>
      <c r="I840" s="253" t="s">
        <v>15077</v>
      </c>
      <c r="J840" s="253" t="s">
        <v>13897</v>
      </c>
      <c r="K840" s="253" t="s">
        <v>15064</v>
      </c>
      <c r="L840" s="188"/>
      <c r="M840" s="253"/>
      <c r="N840" s="188"/>
      <c r="O840" s="188"/>
      <c r="P840" s="188"/>
      <c r="Q840" s="189"/>
      <c r="R840" s="254">
        <v>0.20471999999999993</v>
      </c>
      <c r="S840" s="254">
        <v>0</v>
      </c>
      <c r="T840" s="254"/>
      <c r="U840" s="209"/>
    </row>
    <row r="841" spans="1:21" x14ac:dyDescent="0.25">
      <c r="A841" s="207" t="s">
        <v>893</v>
      </c>
      <c r="B841" s="253" t="s">
        <v>5271</v>
      </c>
      <c r="C841" s="253" t="s">
        <v>2396</v>
      </c>
      <c r="D841" s="253" t="s">
        <v>1839</v>
      </c>
      <c r="E841" s="253" t="s">
        <v>2396</v>
      </c>
      <c r="F841" s="253" t="s">
        <v>14809</v>
      </c>
      <c r="G841" s="253" t="s">
        <v>1788</v>
      </c>
      <c r="H841" s="253" t="s">
        <v>1717</v>
      </c>
      <c r="I841" s="253" t="s">
        <v>15077</v>
      </c>
      <c r="J841" s="253" t="s">
        <v>13897</v>
      </c>
      <c r="K841" s="253" t="s">
        <v>15064</v>
      </c>
      <c r="L841" s="188"/>
      <c r="M841" s="253"/>
      <c r="N841" s="188"/>
      <c r="O841" s="188"/>
      <c r="P841" s="188"/>
      <c r="Q841" s="189"/>
      <c r="R841" s="254">
        <v>0</v>
      </c>
      <c r="S841" s="254">
        <v>2.5867199999999899</v>
      </c>
      <c r="T841" s="254"/>
      <c r="U841" s="209"/>
    </row>
    <row r="842" spans="1:21" x14ac:dyDescent="0.25">
      <c r="A842" s="207" t="s">
        <v>894</v>
      </c>
      <c r="B842" s="253" t="s">
        <v>5271</v>
      </c>
      <c r="C842" s="253" t="s">
        <v>2396</v>
      </c>
      <c r="D842" s="253" t="s">
        <v>1839</v>
      </c>
      <c r="E842" s="253" t="s">
        <v>1377</v>
      </c>
      <c r="F842" s="253" t="s">
        <v>1718</v>
      </c>
      <c r="G842" s="253" t="s">
        <v>1787</v>
      </c>
      <c r="H842" s="253" t="s">
        <v>1718</v>
      </c>
      <c r="I842" s="253" t="s">
        <v>15077</v>
      </c>
      <c r="J842" s="253" t="s">
        <v>13897</v>
      </c>
      <c r="K842" s="253" t="s">
        <v>15064</v>
      </c>
      <c r="L842" s="188"/>
      <c r="M842" s="253"/>
      <c r="N842" s="188"/>
      <c r="O842" s="188"/>
      <c r="P842" s="188"/>
      <c r="Q842" s="189"/>
      <c r="R842" s="254">
        <v>0.34375999999999984</v>
      </c>
      <c r="S842" s="254">
        <v>0</v>
      </c>
      <c r="T842" s="254"/>
      <c r="U842" s="209"/>
    </row>
    <row r="843" spans="1:21" x14ac:dyDescent="0.25">
      <c r="A843" s="207" t="s">
        <v>895</v>
      </c>
      <c r="B843" s="253" t="s">
        <v>5271</v>
      </c>
      <c r="C843" s="253" t="s">
        <v>2396</v>
      </c>
      <c r="D843" s="253" t="s">
        <v>1839</v>
      </c>
      <c r="E843" s="253" t="s">
        <v>1377</v>
      </c>
      <c r="F843" s="253" t="s">
        <v>1718</v>
      </c>
      <c r="G843" s="253" t="s">
        <v>1788</v>
      </c>
      <c r="H843" s="253" t="s">
        <v>1718</v>
      </c>
      <c r="I843" s="253" t="s">
        <v>15077</v>
      </c>
      <c r="J843" s="253" t="s">
        <v>13897</v>
      </c>
      <c r="K843" s="253" t="s">
        <v>15064</v>
      </c>
      <c r="L843" s="188"/>
      <c r="M843" s="253"/>
      <c r="N843" s="188"/>
      <c r="O843" s="188"/>
      <c r="P843" s="188"/>
      <c r="Q843" s="189"/>
      <c r="R843" s="254">
        <v>2.7260799999999987</v>
      </c>
      <c r="S843" s="254">
        <v>0</v>
      </c>
      <c r="T843" s="254"/>
      <c r="U843" s="209"/>
    </row>
    <row r="844" spans="1:21" x14ac:dyDescent="0.25">
      <c r="A844" s="207" t="s">
        <v>896</v>
      </c>
      <c r="B844" s="253" t="s">
        <v>5271</v>
      </c>
      <c r="C844" s="253" t="s">
        <v>2396</v>
      </c>
      <c r="D844" s="253" t="s">
        <v>1839</v>
      </c>
      <c r="E844" s="253" t="s">
        <v>1377</v>
      </c>
      <c r="F844" s="253" t="s">
        <v>1718</v>
      </c>
      <c r="G844" s="253" t="s">
        <v>1789</v>
      </c>
      <c r="H844" s="253" t="s">
        <v>1718</v>
      </c>
      <c r="I844" s="253" t="s">
        <v>15077</v>
      </c>
      <c r="J844" s="253" t="s">
        <v>13897</v>
      </c>
      <c r="K844" s="253" t="s">
        <v>15064</v>
      </c>
      <c r="L844" s="188"/>
      <c r="M844" s="253"/>
      <c r="N844" s="188"/>
      <c r="O844" s="188"/>
      <c r="P844" s="188"/>
      <c r="Q844" s="189"/>
      <c r="R844" s="254">
        <v>0.23256000000000085</v>
      </c>
      <c r="S844" s="254">
        <v>0</v>
      </c>
      <c r="T844" s="254"/>
      <c r="U844" s="209"/>
    </row>
    <row r="845" spans="1:21" x14ac:dyDescent="0.25">
      <c r="A845" s="207" t="s">
        <v>897</v>
      </c>
      <c r="B845" s="253" t="s">
        <v>5271</v>
      </c>
      <c r="C845" s="253" t="s">
        <v>2396</v>
      </c>
      <c r="D845" s="253" t="s">
        <v>1840</v>
      </c>
      <c r="E845" s="253" t="s">
        <v>1377</v>
      </c>
      <c r="F845" s="253" t="s">
        <v>1718</v>
      </c>
      <c r="G845" s="253" t="s">
        <v>1815</v>
      </c>
      <c r="H845" s="253" t="s">
        <v>1718</v>
      </c>
      <c r="I845" s="253" t="s">
        <v>15077</v>
      </c>
      <c r="J845" s="253" t="s">
        <v>13897</v>
      </c>
      <c r="K845" s="253" t="s">
        <v>15064</v>
      </c>
      <c r="L845" s="188"/>
      <c r="M845" s="253"/>
      <c r="N845" s="188"/>
      <c r="O845" s="188"/>
      <c r="P845" s="188"/>
      <c r="Q845" s="189"/>
      <c r="R845" s="254">
        <v>1.7987199999999983</v>
      </c>
      <c r="S845" s="254">
        <v>0</v>
      </c>
      <c r="T845" s="254"/>
      <c r="U845" s="209"/>
    </row>
    <row r="846" spans="1:21" x14ac:dyDescent="0.25">
      <c r="A846" s="207" t="s">
        <v>898</v>
      </c>
      <c r="B846" s="253" t="s">
        <v>5271</v>
      </c>
      <c r="C846" s="253" t="s">
        <v>2396</v>
      </c>
      <c r="D846" s="253" t="s">
        <v>1839</v>
      </c>
      <c r="E846" s="253" t="s">
        <v>1378</v>
      </c>
      <c r="F846" s="253" t="s">
        <v>14812</v>
      </c>
      <c r="G846" s="253" t="s">
        <v>1787</v>
      </c>
      <c r="H846" s="253" t="s">
        <v>1719</v>
      </c>
      <c r="I846" s="253" t="s">
        <v>15077</v>
      </c>
      <c r="J846" s="253" t="s">
        <v>13897</v>
      </c>
      <c r="K846" s="253" t="s">
        <v>15064</v>
      </c>
      <c r="L846" s="188"/>
      <c r="M846" s="253"/>
      <c r="N846" s="188"/>
      <c r="O846" s="188"/>
      <c r="P846" s="188"/>
      <c r="Q846" s="189"/>
      <c r="R846" s="254">
        <v>2.5526</v>
      </c>
      <c r="S846" s="254">
        <v>0</v>
      </c>
      <c r="T846" s="254"/>
      <c r="U846" s="209"/>
    </row>
    <row r="847" spans="1:21" x14ac:dyDescent="0.25">
      <c r="A847" s="207" t="s">
        <v>899</v>
      </c>
      <c r="B847" s="253" t="s">
        <v>5271</v>
      </c>
      <c r="C847" s="253" t="s">
        <v>2396</v>
      </c>
      <c r="D847" s="253" t="s">
        <v>1839</v>
      </c>
      <c r="E847" s="253" t="s">
        <v>1378</v>
      </c>
      <c r="F847" s="253" t="s">
        <v>14812</v>
      </c>
      <c r="G847" s="253" t="s">
        <v>1788</v>
      </c>
      <c r="H847" s="253" t="s">
        <v>1719</v>
      </c>
      <c r="I847" s="253" t="s">
        <v>15077</v>
      </c>
      <c r="J847" s="253" t="s">
        <v>13897</v>
      </c>
      <c r="K847" s="253" t="s">
        <v>15064</v>
      </c>
      <c r="L847" s="188"/>
      <c r="M847" s="253"/>
      <c r="N847" s="188"/>
      <c r="O847" s="188"/>
      <c r="P847" s="188"/>
      <c r="Q847" s="189"/>
      <c r="R847" s="254">
        <v>2.88856</v>
      </c>
      <c r="S847" s="254">
        <v>0</v>
      </c>
      <c r="T847" s="254"/>
      <c r="U847" s="209"/>
    </row>
    <row r="848" spans="1:21" x14ac:dyDescent="0.25">
      <c r="A848" s="207" t="s">
        <v>900</v>
      </c>
      <c r="B848" s="253" t="s">
        <v>5271</v>
      </c>
      <c r="C848" s="253" t="s">
        <v>2396</v>
      </c>
      <c r="D848" s="253" t="s">
        <v>1839</v>
      </c>
      <c r="E848" s="253" t="s">
        <v>1378</v>
      </c>
      <c r="F848" s="253" t="s">
        <v>14812</v>
      </c>
      <c r="G848" s="253" t="s">
        <v>1789</v>
      </c>
      <c r="H848" s="253" t="s">
        <v>1719</v>
      </c>
      <c r="I848" s="253" t="s">
        <v>15077</v>
      </c>
      <c r="J848" s="253" t="s">
        <v>13897</v>
      </c>
      <c r="K848" s="253" t="s">
        <v>15064</v>
      </c>
      <c r="L848" s="188"/>
      <c r="M848" s="253"/>
      <c r="N848" s="188"/>
      <c r="O848" s="188"/>
      <c r="P848" s="188"/>
      <c r="Q848" s="189"/>
      <c r="R848" s="254">
        <v>3.18472</v>
      </c>
      <c r="S848" s="254">
        <v>0</v>
      </c>
      <c r="T848" s="254"/>
      <c r="U848" s="209"/>
    </row>
    <row r="849" spans="1:21" x14ac:dyDescent="0.25">
      <c r="A849" s="207" t="s">
        <v>901</v>
      </c>
      <c r="B849" s="253" t="s">
        <v>5271</v>
      </c>
      <c r="C849" s="253" t="s">
        <v>2396</v>
      </c>
      <c r="D849" s="253" t="s">
        <v>1839</v>
      </c>
      <c r="E849" s="253" t="s">
        <v>1378</v>
      </c>
      <c r="F849" s="253" t="s">
        <v>14812</v>
      </c>
      <c r="G849" s="253" t="s">
        <v>1791</v>
      </c>
      <c r="H849" s="253" t="s">
        <v>1720</v>
      </c>
      <c r="I849" s="253" t="s">
        <v>15077</v>
      </c>
      <c r="J849" s="253" t="s">
        <v>13897</v>
      </c>
      <c r="K849" s="253" t="s">
        <v>15064</v>
      </c>
      <c r="L849" s="188"/>
      <c r="M849" s="253"/>
      <c r="N849" s="188"/>
      <c r="O849" s="188"/>
      <c r="P849" s="188"/>
      <c r="Q849" s="189"/>
      <c r="R849" s="254">
        <v>2.4163200000000002</v>
      </c>
      <c r="S849" s="254">
        <v>0</v>
      </c>
      <c r="T849" s="254"/>
      <c r="U849" s="209"/>
    </row>
    <row r="850" spans="1:21" x14ac:dyDescent="0.25">
      <c r="A850" s="207" t="s">
        <v>902</v>
      </c>
      <c r="B850" s="253" t="s">
        <v>5271</v>
      </c>
      <c r="C850" s="253" t="s">
        <v>2396</v>
      </c>
      <c r="D850" s="253" t="s">
        <v>1839</v>
      </c>
      <c r="E850" s="253" t="s">
        <v>1378</v>
      </c>
      <c r="F850" s="253" t="s">
        <v>14812</v>
      </c>
      <c r="G850" s="253" t="s">
        <v>1802</v>
      </c>
      <c r="H850" s="253" t="s">
        <v>1720</v>
      </c>
      <c r="I850" s="253" t="s">
        <v>15077</v>
      </c>
      <c r="J850" s="253" t="s">
        <v>13897</v>
      </c>
      <c r="K850" s="253" t="s">
        <v>15064</v>
      </c>
      <c r="L850" s="188"/>
      <c r="M850" s="253"/>
      <c r="N850" s="188"/>
      <c r="O850" s="188"/>
      <c r="P850" s="188"/>
      <c r="Q850" s="189"/>
      <c r="R850" s="254">
        <v>1.6804000000000019</v>
      </c>
      <c r="S850" s="254">
        <v>0</v>
      </c>
      <c r="T850" s="254"/>
      <c r="U850" s="209"/>
    </row>
    <row r="851" spans="1:21" x14ac:dyDescent="0.25">
      <c r="A851" s="207" t="s">
        <v>903</v>
      </c>
      <c r="B851" s="253" t="s">
        <v>5271</v>
      </c>
      <c r="C851" s="253" t="s">
        <v>2396</v>
      </c>
      <c r="D851" s="253" t="s">
        <v>1839</v>
      </c>
      <c r="E851" s="253" t="s">
        <v>1377</v>
      </c>
      <c r="F851" s="253" t="s">
        <v>1721</v>
      </c>
      <c r="G851" s="253" t="s">
        <v>1787</v>
      </c>
      <c r="H851" s="253" t="s">
        <v>1721</v>
      </c>
      <c r="I851" s="253" t="s">
        <v>15077</v>
      </c>
      <c r="J851" s="253" t="s">
        <v>13897</v>
      </c>
      <c r="K851" s="253" t="s">
        <v>15064</v>
      </c>
      <c r="L851" s="188"/>
      <c r="M851" s="253"/>
      <c r="N851" s="188"/>
      <c r="O851" s="188"/>
      <c r="P851" s="188"/>
      <c r="Q851" s="189"/>
      <c r="R851" s="254">
        <v>4.9315999999999978</v>
      </c>
      <c r="S851" s="254">
        <v>0</v>
      </c>
      <c r="T851" s="254"/>
      <c r="U851" s="210"/>
    </row>
    <row r="852" spans="1:21" x14ac:dyDescent="0.25">
      <c r="A852" s="207" t="s">
        <v>904</v>
      </c>
      <c r="B852" s="253" t="s">
        <v>5271</v>
      </c>
      <c r="C852" s="253" t="s">
        <v>2396</v>
      </c>
      <c r="D852" s="253" t="s">
        <v>1839</v>
      </c>
      <c r="E852" s="253" t="s">
        <v>1377</v>
      </c>
      <c r="F852" s="253" t="s">
        <v>1721</v>
      </c>
      <c r="G852" s="253" t="s">
        <v>1788</v>
      </c>
      <c r="H852" s="253" t="s">
        <v>1721</v>
      </c>
      <c r="I852" s="253" t="s">
        <v>15077</v>
      </c>
      <c r="J852" s="253" t="s">
        <v>13897</v>
      </c>
      <c r="K852" s="253" t="s">
        <v>15064</v>
      </c>
      <c r="L852" s="188"/>
      <c r="M852" s="253"/>
      <c r="N852" s="188"/>
      <c r="O852" s="188"/>
      <c r="P852" s="188"/>
      <c r="Q852" s="189"/>
      <c r="R852" s="254">
        <v>4.531119999999996</v>
      </c>
      <c r="S852" s="254">
        <v>0</v>
      </c>
      <c r="T852" s="254"/>
      <c r="U852" s="209"/>
    </row>
    <row r="853" spans="1:21" x14ac:dyDescent="0.25">
      <c r="A853" s="207" t="s">
        <v>905</v>
      </c>
      <c r="B853" s="253" t="s">
        <v>5271</v>
      </c>
      <c r="C853" s="253" t="s">
        <v>2396</v>
      </c>
      <c r="D853" s="253" t="s">
        <v>1839</v>
      </c>
      <c r="E853" s="253" t="s">
        <v>1379</v>
      </c>
      <c r="F853" s="253" t="s">
        <v>14753</v>
      </c>
      <c r="G853" s="253" t="s">
        <v>1787</v>
      </c>
      <c r="H853" s="253" t="s">
        <v>1722</v>
      </c>
      <c r="I853" s="253" t="s">
        <v>15077</v>
      </c>
      <c r="J853" s="253" t="s">
        <v>13897</v>
      </c>
      <c r="K853" s="253" t="s">
        <v>15064</v>
      </c>
      <c r="L853" s="188"/>
      <c r="M853" s="253"/>
      <c r="N853" s="188"/>
      <c r="O853" s="188"/>
      <c r="P853" s="188"/>
      <c r="Q853" s="189"/>
      <c r="R853" s="254">
        <v>5.3878400000000015</v>
      </c>
      <c r="S853" s="254">
        <v>0</v>
      </c>
      <c r="T853" s="254"/>
      <c r="U853" s="210"/>
    </row>
    <row r="854" spans="1:21" x14ac:dyDescent="0.25">
      <c r="A854" s="207" t="s">
        <v>906</v>
      </c>
      <c r="B854" s="253" t="s">
        <v>5271</v>
      </c>
      <c r="C854" s="253" t="s">
        <v>2396</v>
      </c>
      <c r="D854" s="253" t="s">
        <v>1839</v>
      </c>
      <c r="E854" s="253" t="s">
        <v>1379</v>
      </c>
      <c r="F854" s="253" t="s">
        <v>14753</v>
      </c>
      <c r="G854" s="253" t="s">
        <v>1788</v>
      </c>
      <c r="H854" s="253" t="s">
        <v>1722</v>
      </c>
      <c r="I854" s="253" t="s">
        <v>15077</v>
      </c>
      <c r="J854" s="253" t="s">
        <v>13897</v>
      </c>
      <c r="K854" s="253" t="s">
        <v>15064</v>
      </c>
      <c r="L854" s="188"/>
      <c r="M854" s="253"/>
      <c r="N854" s="188"/>
      <c r="O854" s="188"/>
      <c r="P854" s="188"/>
      <c r="Q854" s="189"/>
      <c r="R854" s="254">
        <v>3.1460800000000018</v>
      </c>
      <c r="S854" s="254">
        <v>0</v>
      </c>
      <c r="T854" s="254"/>
      <c r="U854" s="209"/>
    </row>
    <row r="855" spans="1:21" x14ac:dyDescent="0.25">
      <c r="A855" s="207" t="s">
        <v>907</v>
      </c>
      <c r="B855" s="253" t="s">
        <v>5271</v>
      </c>
      <c r="C855" s="253" t="s">
        <v>2396</v>
      </c>
      <c r="D855" s="253" t="s">
        <v>1839</v>
      </c>
      <c r="E855" s="253" t="s">
        <v>1379</v>
      </c>
      <c r="F855" s="253" t="s">
        <v>14753</v>
      </c>
      <c r="G855" s="253" t="s">
        <v>1789</v>
      </c>
      <c r="H855" s="253" t="s">
        <v>1722</v>
      </c>
      <c r="I855" s="253" t="s">
        <v>15077</v>
      </c>
      <c r="J855" s="253" t="s">
        <v>13897</v>
      </c>
      <c r="K855" s="253" t="s">
        <v>15064</v>
      </c>
      <c r="L855" s="188"/>
      <c r="M855" s="253"/>
      <c r="N855" s="188"/>
      <c r="O855" s="188"/>
      <c r="P855" s="188"/>
      <c r="Q855" s="189"/>
      <c r="R855" s="254">
        <v>3.1146400000000019</v>
      </c>
      <c r="S855" s="254">
        <v>0</v>
      </c>
      <c r="T855" s="254"/>
      <c r="U855" s="209"/>
    </row>
    <row r="856" spans="1:21" x14ac:dyDescent="0.25">
      <c r="A856" s="207" t="s">
        <v>908</v>
      </c>
      <c r="B856" s="253" t="s">
        <v>5271</v>
      </c>
      <c r="C856" s="253" t="s">
        <v>2396</v>
      </c>
      <c r="D856" s="253" t="s">
        <v>1839</v>
      </c>
      <c r="E856" s="253" t="s">
        <v>1379</v>
      </c>
      <c r="F856" s="253" t="s">
        <v>14753</v>
      </c>
      <c r="G856" s="253" t="s">
        <v>1789</v>
      </c>
      <c r="H856" s="253" t="s">
        <v>1722</v>
      </c>
      <c r="I856" s="253" t="s">
        <v>15077</v>
      </c>
      <c r="J856" s="253" t="s">
        <v>13897</v>
      </c>
      <c r="K856" s="253" t="s">
        <v>15064</v>
      </c>
      <c r="L856" s="188"/>
      <c r="M856" s="253"/>
      <c r="N856" s="188"/>
      <c r="O856" s="188"/>
      <c r="P856" s="188"/>
      <c r="Q856" s="189"/>
      <c r="R856" s="254">
        <v>0</v>
      </c>
      <c r="S856" s="254">
        <v>0.97167999999999999</v>
      </c>
      <c r="T856" s="254"/>
      <c r="U856" s="209"/>
    </row>
    <row r="857" spans="1:21" x14ac:dyDescent="0.25">
      <c r="A857" s="207" t="s">
        <v>909</v>
      </c>
      <c r="B857" s="253" t="s">
        <v>5271</v>
      </c>
      <c r="C857" s="253" t="s">
        <v>2396</v>
      </c>
      <c r="D857" s="253" t="s">
        <v>1839</v>
      </c>
      <c r="E857" s="253" t="s">
        <v>2396</v>
      </c>
      <c r="F857" s="253" t="s">
        <v>14809</v>
      </c>
      <c r="G857" s="253" t="s">
        <v>1787</v>
      </c>
      <c r="H857" s="253" t="s">
        <v>1723</v>
      </c>
      <c r="I857" s="253" t="s">
        <v>15077</v>
      </c>
      <c r="J857" s="253" t="s">
        <v>13897</v>
      </c>
      <c r="K857" s="253" t="s">
        <v>15064</v>
      </c>
      <c r="L857" s="188"/>
      <c r="M857" s="253"/>
      <c r="N857" s="188"/>
      <c r="O857" s="188"/>
      <c r="P857" s="188"/>
      <c r="Q857" s="189"/>
      <c r="R857" s="254">
        <v>4.7160799999999998</v>
      </c>
      <c r="S857" s="254">
        <v>0</v>
      </c>
      <c r="T857" s="254"/>
      <c r="U857" s="209"/>
    </row>
    <row r="858" spans="1:21" x14ac:dyDescent="0.25">
      <c r="A858" s="207" t="s">
        <v>910</v>
      </c>
      <c r="B858" s="253" t="s">
        <v>5271</v>
      </c>
      <c r="C858" s="253" t="s">
        <v>2396</v>
      </c>
      <c r="D858" s="253" t="s">
        <v>1839</v>
      </c>
      <c r="E858" s="253" t="s">
        <v>2396</v>
      </c>
      <c r="F858" s="253" t="s">
        <v>14809</v>
      </c>
      <c r="G858" s="253" t="s">
        <v>1788</v>
      </c>
      <c r="H858" s="253" t="s">
        <v>1723</v>
      </c>
      <c r="I858" s="253" t="s">
        <v>15077</v>
      </c>
      <c r="J858" s="253" t="s">
        <v>13897</v>
      </c>
      <c r="K858" s="253" t="s">
        <v>15064</v>
      </c>
      <c r="L858" s="188"/>
      <c r="M858" s="253"/>
      <c r="N858" s="188"/>
      <c r="O858" s="188"/>
      <c r="P858" s="188"/>
      <c r="Q858" s="189"/>
      <c r="R858" s="254">
        <v>3.3909600000000002</v>
      </c>
      <c r="S858" s="254">
        <v>0</v>
      </c>
      <c r="T858" s="254"/>
      <c r="U858" s="209"/>
    </row>
    <row r="859" spans="1:21" x14ac:dyDescent="0.25">
      <c r="A859" s="207" t="s">
        <v>911</v>
      </c>
      <c r="B859" s="253" t="s">
        <v>5271</v>
      </c>
      <c r="C859" s="253" t="s">
        <v>2396</v>
      </c>
      <c r="D859" s="253" t="s">
        <v>1839</v>
      </c>
      <c r="E859" s="253" t="s">
        <v>2396</v>
      </c>
      <c r="F859" s="253" t="s">
        <v>14809</v>
      </c>
      <c r="G859" s="253" t="s">
        <v>1789</v>
      </c>
      <c r="H859" s="253" t="s">
        <v>1723</v>
      </c>
      <c r="I859" s="253" t="s">
        <v>15077</v>
      </c>
      <c r="J859" s="253" t="s">
        <v>13897</v>
      </c>
      <c r="K859" s="253" t="s">
        <v>15064</v>
      </c>
      <c r="L859" s="188"/>
      <c r="M859" s="253"/>
      <c r="N859" s="188"/>
      <c r="O859" s="188"/>
      <c r="P859" s="188"/>
      <c r="Q859" s="189"/>
      <c r="R859" s="254">
        <v>2.369759999999999</v>
      </c>
      <c r="S859" s="254">
        <v>0</v>
      </c>
      <c r="T859" s="254"/>
      <c r="U859" s="210"/>
    </row>
    <row r="860" spans="1:21" x14ac:dyDescent="0.25">
      <c r="A860" s="207" t="s">
        <v>912</v>
      </c>
      <c r="B860" s="253" t="s">
        <v>5271</v>
      </c>
      <c r="C860" s="253" t="s">
        <v>2396</v>
      </c>
      <c r="D860" s="253" t="s">
        <v>1839</v>
      </c>
      <c r="E860" s="253" t="s">
        <v>2396</v>
      </c>
      <c r="F860" s="253" t="s">
        <v>14809</v>
      </c>
      <c r="G860" s="253" t="s">
        <v>1789</v>
      </c>
      <c r="H860" s="253" t="s">
        <v>1723</v>
      </c>
      <c r="I860" s="253" t="s">
        <v>15077</v>
      </c>
      <c r="J860" s="253" t="s">
        <v>13897</v>
      </c>
      <c r="K860" s="253" t="s">
        <v>15064</v>
      </c>
      <c r="L860" s="188"/>
      <c r="M860" s="253"/>
      <c r="N860" s="188"/>
      <c r="O860" s="188"/>
      <c r="P860" s="188"/>
      <c r="Q860" s="189"/>
      <c r="R860" s="254">
        <v>0</v>
      </c>
      <c r="S860" s="254">
        <v>0.22831999999999902</v>
      </c>
      <c r="T860" s="254"/>
      <c r="U860" s="209"/>
    </row>
    <row r="861" spans="1:21" x14ac:dyDescent="0.25">
      <c r="A861" s="207" t="s">
        <v>913</v>
      </c>
      <c r="B861" s="253" t="s">
        <v>5271</v>
      </c>
      <c r="C861" s="253" t="s">
        <v>2396</v>
      </c>
      <c r="D861" s="253" t="s">
        <v>1839</v>
      </c>
      <c r="E861" s="253" t="s">
        <v>1379</v>
      </c>
      <c r="F861" s="253" t="s">
        <v>14753</v>
      </c>
      <c r="G861" s="253" t="s">
        <v>1787</v>
      </c>
      <c r="H861" s="253" t="s">
        <v>1724</v>
      </c>
      <c r="I861" s="253" t="s">
        <v>15077</v>
      </c>
      <c r="J861" s="253" t="s">
        <v>13897</v>
      </c>
      <c r="K861" s="253" t="s">
        <v>15064</v>
      </c>
      <c r="L861" s="188"/>
      <c r="M861" s="253"/>
      <c r="N861" s="188"/>
      <c r="O861" s="188"/>
      <c r="P861" s="188"/>
      <c r="Q861" s="189"/>
      <c r="R861" s="254">
        <v>5.394000000000001</v>
      </c>
      <c r="S861" s="254">
        <v>0</v>
      </c>
      <c r="T861" s="254"/>
      <c r="U861" s="210"/>
    </row>
    <row r="862" spans="1:21" x14ac:dyDescent="0.25">
      <c r="A862" s="207" t="s">
        <v>914</v>
      </c>
      <c r="B862" s="253" t="s">
        <v>5271</v>
      </c>
      <c r="C862" s="253" t="s">
        <v>2396</v>
      </c>
      <c r="D862" s="253" t="s">
        <v>1839</v>
      </c>
      <c r="E862" s="253" t="s">
        <v>1379</v>
      </c>
      <c r="F862" s="253" t="s">
        <v>14753</v>
      </c>
      <c r="G862" s="253" t="s">
        <v>1788</v>
      </c>
      <c r="H862" s="253" t="s">
        <v>1724</v>
      </c>
      <c r="I862" s="253" t="s">
        <v>15077</v>
      </c>
      <c r="J862" s="253" t="s">
        <v>13897</v>
      </c>
      <c r="K862" s="253" t="s">
        <v>15064</v>
      </c>
      <c r="L862" s="188"/>
      <c r="M862" s="253"/>
      <c r="N862" s="188"/>
      <c r="O862" s="188"/>
      <c r="P862" s="188"/>
      <c r="Q862" s="189"/>
      <c r="R862" s="254">
        <v>2.7853600000000007</v>
      </c>
      <c r="S862" s="254">
        <v>0</v>
      </c>
      <c r="T862" s="254"/>
      <c r="U862" s="209"/>
    </row>
    <row r="863" spans="1:21" x14ac:dyDescent="0.25">
      <c r="A863" s="207" t="s">
        <v>915</v>
      </c>
      <c r="B863" s="253" t="s">
        <v>5271</v>
      </c>
      <c r="C863" s="253" t="s">
        <v>2396</v>
      </c>
      <c r="D863" s="253" t="s">
        <v>1839</v>
      </c>
      <c r="E863" s="253" t="s">
        <v>1379</v>
      </c>
      <c r="F863" s="253" t="s">
        <v>14753</v>
      </c>
      <c r="G863" s="253" t="s">
        <v>1788</v>
      </c>
      <c r="H863" s="253" t="s">
        <v>1724</v>
      </c>
      <c r="I863" s="253" t="s">
        <v>15077</v>
      </c>
      <c r="J863" s="253" t="s">
        <v>13897</v>
      </c>
      <c r="K863" s="253" t="s">
        <v>15064</v>
      </c>
      <c r="L863" s="188"/>
      <c r="M863" s="253"/>
      <c r="N863" s="188"/>
      <c r="O863" s="188"/>
      <c r="P863" s="188"/>
      <c r="Q863" s="189"/>
      <c r="R863" s="254">
        <v>0</v>
      </c>
      <c r="S863" s="254">
        <v>0.15495999999999904</v>
      </c>
      <c r="T863" s="254"/>
      <c r="U863" s="209"/>
    </row>
    <row r="864" spans="1:21" ht="31.5" x14ac:dyDescent="0.25">
      <c r="A864" s="207" t="s">
        <v>916</v>
      </c>
      <c r="B864" s="253" t="s">
        <v>5271</v>
      </c>
      <c r="C864" s="253" t="s">
        <v>2396</v>
      </c>
      <c r="D864" s="253" t="s">
        <v>1839</v>
      </c>
      <c r="E864" s="253" t="s">
        <v>2396</v>
      </c>
      <c r="F864" s="253" t="s">
        <v>14807</v>
      </c>
      <c r="G864" s="253" t="s">
        <v>1787</v>
      </c>
      <c r="H864" s="253" t="s">
        <v>1725</v>
      </c>
      <c r="I864" s="253" t="s">
        <v>15077</v>
      </c>
      <c r="J864" s="253" t="s">
        <v>13897</v>
      </c>
      <c r="K864" s="253" t="s">
        <v>15064</v>
      </c>
      <c r="L864" s="188"/>
      <c r="M864" s="253"/>
      <c r="N864" s="188"/>
      <c r="O864" s="188"/>
      <c r="P864" s="188"/>
      <c r="Q864" s="189"/>
      <c r="R864" s="254">
        <v>2.0740800000000013</v>
      </c>
      <c r="S864" s="254">
        <v>0</v>
      </c>
      <c r="T864" s="254"/>
      <c r="U864" s="209"/>
    </row>
    <row r="865" spans="1:21" ht="31.5" x14ac:dyDescent="0.25">
      <c r="A865" s="207" t="s">
        <v>917</v>
      </c>
      <c r="B865" s="253" t="s">
        <v>5271</v>
      </c>
      <c r="C865" s="253" t="s">
        <v>2396</v>
      </c>
      <c r="D865" s="253" t="s">
        <v>1839</v>
      </c>
      <c r="E865" s="253" t="s">
        <v>2396</v>
      </c>
      <c r="F865" s="253" t="s">
        <v>14807</v>
      </c>
      <c r="G865" s="253" t="s">
        <v>1788</v>
      </c>
      <c r="H865" s="253" t="s">
        <v>1725</v>
      </c>
      <c r="I865" s="253" t="s">
        <v>15077</v>
      </c>
      <c r="J865" s="253" t="s">
        <v>13897</v>
      </c>
      <c r="K865" s="253" t="s">
        <v>15064</v>
      </c>
      <c r="L865" s="188"/>
      <c r="M865" s="253"/>
      <c r="N865" s="188"/>
      <c r="O865" s="188"/>
      <c r="P865" s="188"/>
      <c r="Q865" s="189"/>
      <c r="R865" s="254">
        <v>1.3855599999999981</v>
      </c>
      <c r="S865" s="254">
        <v>0</v>
      </c>
      <c r="T865" s="254"/>
      <c r="U865" s="209"/>
    </row>
    <row r="866" spans="1:21" x14ac:dyDescent="0.25">
      <c r="A866" s="207" t="s">
        <v>918</v>
      </c>
      <c r="B866" s="253" t="s">
        <v>5271</v>
      </c>
      <c r="C866" s="253" t="s">
        <v>2396</v>
      </c>
      <c r="D866" s="253" t="s">
        <v>1839</v>
      </c>
      <c r="E866" s="253" t="s">
        <v>1379</v>
      </c>
      <c r="F866" s="253" t="s">
        <v>1692</v>
      </c>
      <c r="G866" s="253" t="s">
        <v>1787</v>
      </c>
      <c r="H866" s="253" t="s">
        <v>1726</v>
      </c>
      <c r="I866" s="253" t="s">
        <v>15077</v>
      </c>
      <c r="J866" s="253" t="s">
        <v>13897</v>
      </c>
      <c r="K866" s="253" t="s">
        <v>15064</v>
      </c>
      <c r="L866" s="188"/>
      <c r="M866" s="253"/>
      <c r="N866" s="188"/>
      <c r="O866" s="188"/>
      <c r="P866" s="188"/>
      <c r="Q866" s="189"/>
      <c r="R866" s="254">
        <v>3.0271000000000057</v>
      </c>
      <c r="S866" s="254">
        <v>0</v>
      </c>
      <c r="T866" s="254"/>
      <c r="U866" s="209"/>
    </row>
    <row r="867" spans="1:21" x14ac:dyDescent="0.25">
      <c r="A867" s="207" t="s">
        <v>919</v>
      </c>
      <c r="B867" s="253" t="s">
        <v>5271</v>
      </c>
      <c r="C867" s="253" t="s">
        <v>2396</v>
      </c>
      <c r="D867" s="253" t="s">
        <v>1839</v>
      </c>
      <c r="E867" s="253" t="s">
        <v>1379</v>
      </c>
      <c r="F867" s="253" t="s">
        <v>1692</v>
      </c>
      <c r="G867" s="253" t="s">
        <v>1787</v>
      </c>
      <c r="H867" s="253" t="s">
        <v>1726</v>
      </c>
      <c r="I867" s="253" t="s">
        <v>15077</v>
      </c>
      <c r="J867" s="253" t="s">
        <v>13897</v>
      </c>
      <c r="K867" s="253" t="s">
        <v>15064</v>
      </c>
      <c r="L867" s="188"/>
      <c r="M867" s="253"/>
      <c r="N867" s="188"/>
      <c r="O867" s="188"/>
      <c r="P867" s="188"/>
      <c r="Q867" s="189"/>
      <c r="R867" s="254">
        <v>0</v>
      </c>
      <c r="S867" s="254">
        <v>6.2E-2</v>
      </c>
      <c r="T867" s="254"/>
      <c r="U867" s="209"/>
    </row>
    <row r="868" spans="1:21" x14ac:dyDescent="0.25">
      <c r="A868" s="207" t="s">
        <v>920</v>
      </c>
      <c r="B868" s="253" t="s">
        <v>5271</v>
      </c>
      <c r="C868" s="253" t="s">
        <v>2396</v>
      </c>
      <c r="D868" s="253" t="s">
        <v>1839</v>
      </c>
      <c r="E868" s="253" t="s">
        <v>1379</v>
      </c>
      <c r="F868" s="253" t="s">
        <v>1692</v>
      </c>
      <c r="G868" s="253" t="s">
        <v>1788</v>
      </c>
      <c r="H868" s="253" t="s">
        <v>1726</v>
      </c>
      <c r="I868" s="253" t="s">
        <v>15077</v>
      </c>
      <c r="J868" s="253" t="s">
        <v>13897</v>
      </c>
      <c r="K868" s="253" t="s">
        <v>15064</v>
      </c>
      <c r="L868" s="188"/>
      <c r="M868" s="253"/>
      <c r="N868" s="188"/>
      <c r="O868" s="188"/>
      <c r="P868" s="188"/>
      <c r="Q868" s="189"/>
      <c r="R868" s="254">
        <v>0.26029999999999992</v>
      </c>
      <c r="S868" s="254">
        <v>0</v>
      </c>
      <c r="T868" s="254"/>
      <c r="U868" s="209"/>
    </row>
    <row r="869" spans="1:21" x14ac:dyDescent="0.25">
      <c r="A869" s="207" t="s">
        <v>921</v>
      </c>
      <c r="B869" s="253" t="s">
        <v>5271</v>
      </c>
      <c r="C869" s="253" t="s">
        <v>2396</v>
      </c>
      <c r="D869" s="253" t="s">
        <v>1839</v>
      </c>
      <c r="E869" s="253" t="s">
        <v>1377</v>
      </c>
      <c r="F869" s="253" t="s">
        <v>14805</v>
      </c>
      <c r="G869" s="253" t="s">
        <v>1787</v>
      </c>
      <c r="H869" s="253" t="s">
        <v>1727</v>
      </c>
      <c r="I869" s="253" t="s">
        <v>15077</v>
      </c>
      <c r="J869" s="253" t="s">
        <v>13897</v>
      </c>
      <c r="K869" s="253" t="s">
        <v>15064</v>
      </c>
      <c r="L869" s="188"/>
      <c r="M869" s="253"/>
      <c r="N869" s="188"/>
      <c r="O869" s="188"/>
      <c r="P869" s="188"/>
      <c r="Q869" s="189"/>
      <c r="R869" s="254">
        <v>1.4836800000000006</v>
      </c>
      <c r="S869" s="254">
        <v>0</v>
      </c>
      <c r="T869" s="254"/>
      <c r="U869" s="209"/>
    </row>
    <row r="870" spans="1:21" x14ac:dyDescent="0.25">
      <c r="A870" s="207" t="s">
        <v>922</v>
      </c>
      <c r="B870" s="253" t="s">
        <v>5271</v>
      </c>
      <c r="C870" s="253" t="s">
        <v>2396</v>
      </c>
      <c r="D870" s="253" t="s">
        <v>1840</v>
      </c>
      <c r="E870" s="253" t="s">
        <v>1377</v>
      </c>
      <c r="F870" s="253" t="s">
        <v>14805</v>
      </c>
      <c r="G870" s="253" t="s">
        <v>1788</v>
      </c>
      <c r="H870" s="253" t="s">
        <v>1727</v>
      </c>
      <c r="I870" s="253" t="s">
        <v>15077</v>
      </c>
      <c r="J870" s="253" t="s">
        <v>13897</v>
      </c>
      <c r="K870" s="253" t="s">
        <v>15064</v>
      </c>
      <c r="L870" s="188"/>
      <c r="M870" s="253"/>
      <c r="N870" s="188"/>
      <c r="O870" s="188"/>
      <c r="P870" s="188"/>
      <c r="Q870" s="189"/>
      <c r="R870" s="254">
        <v>1.2753000000000012</v>
      </c>
      <c r="S870" s="254">
        <v>0</v>
      </c>
      <c r="T870" s="254"/>
      <c r="U870" s="209"/>
    </row>
    <row r="871" spans="1:21" x14ac:dyDescent="0.25">
      <c r="A871" s="207" t="s">
        <v>923</v>
      </c>
      <c r="B871" s="253" t="s">
        <v>5271</v>
      </c>
      <c r="C871" s="253" t="s">
        <v>2396</v>
      </c>
      <c r="D871" s="253" t="s">
        <v>1839</v>
      </c>
      <c r="E871" s="253" t="s">
        <v>1378</v>
      </c>
      <c r="F871" s="253" t="s">
        <v>14813</v>
      </c>
      <c r="G871" s="253" t="s">
        <v>1787</v>
      </c>
      <c r="H871" s="253" t="s">
        <v>1728</v>
      </c>
      <c r="I871" s="253" t="s">
        <v>15077</v>
      </c>
      <c r="J871" s="253" t="s">
        <v>13897</v>
      </c>
      <c r="K871" s="253" t="s">
        <v>15064</v>
      </c>
      <c r="L871" s="188"/>
      <c r="M871" s="253"/>
      <c r="N871" s="188"/>
      <c r="O871" s="188"/>
      <c r="P871" s="188"/>
      <c r="Q871" s="189"/>
      <c r="R871" s="254">
        <v>2.40876</v>
      </c>
      <c r="S871" s="254">
        <v>0</v>
      </c>
      <c r="T871" s="254"/>
      <c r="U871" s="210"/>
    </row>
    <row r="872" spans="1:21" x14ac:dyDescent="0.25">
      <c r="A872" s="207" t="s">
        <v>924</v>
      </c>
      <c r="B872" s="253" t="s">
        <v>5271</v>
      </c>
      <c r="C872" s="253" t="s">
        <v>2396</v>
      </c>
      <c r="D872" s="253" t="s">
        <v>1839</v>
      </c>
      <c r="E872" s="253" t="s">
        <v>1378</v>
      </c>
      <c r="F872" s="253" t="s">
        <v>14813</v>
      </c>
      <c r="G872" s="253" t="s">
        <v>1787</v>
      </c>
      <c r="H872" s="253" t="s">
        <v>1728</v>
      </c>
      <c r="I872" s="253" t="s">
        <v>15077</v>
      </c>
      <c r="J872" s="253" t="s">
        <v>13897</v>
      </c>
      <c r="K872" s="253" t="s">
        <v>15064</v>
      </c>
      <c r="L872" s="188"/>
      <c r="M872" s="253"/>
      <c r="N872" s="188"/>
      <c r="O872" s="188"/>
      <c r="P872" s="188"/>
      <c r="Q872" s="189"/>
      <c r="R872" s="254">
        <v>0</v>
      </c>
      <c r="S872" s="254">
        <v>0.12032000000000001</v>
      </c>
      <c r="T872" s="254"/>
      <c r="U872" s="209"/>
    </row>
    <row r="873" spans="1:21" x14ac:dyDescent="0.25">
      <c r="A873" s="207" t="s">
        <v>925</v>
      </c>
      <c r="B873" s="253" t="s">
        <v>5271</v>
      </c>
      <c r="C873" s="253" t="s">
        <v>2396</v>
      </c>
      <c r="D873" s="253" t="s">
        <v>1840</v>
      </c>
      <c r="E873" s="253" t="s">
        <v>1378</v>
      </c>
      <c r="F873" s="253" t="s">
        <v>14813</v>
      </c>
      <c r="G873" s="253" t="s">
        <v>1788</v>
      </c>
      <c r="H873" s="253" t="s">
        <v>1728</v>
      </c>
      <c r="I873" s="253" t="s">
        <v>15077</v>
      </c>
      <c r="J873" s="253" t="s">
        <v>13897</v>
      </c>
      <c r="K873" s="253" t="s">
        <v>15064</v>
      </c>
      <c r="L873" s="188"/>
      <c r="M873" s="253"/>
      <c r="N873" s="188"/>
      <c r="O873" s="188"/>
      <c r="P873" s="188"/>
      <c r="Q873" s="189"/>
      <c r="R873" s="254">
        <v>1.0038999999999996</v>
      </c>
      <c r="S873" s="254">
        <v>0</v>
      </c>
      <c r="T873" s="254"/>
      <c r="U873" s="209"/>
    </row>
    <row r="874" spans="1:21" x14ac:dyDescent="0.25">
      <c r="A874" s="207" t="s">
        <v>926</v>
      </c>
      <c r="B874" s="253" t="s">
        <v>5271</v>
      </c>
      <c r="C874" s="253" t="s">
        <v>2396</v>
      </c>
      <c r="D874" s="253" t="s">
        <v>1840</v>
      </c>
      <c r="E874" s="253" t="s">
        <v>1378</v>
      </c>
      <c r="F874" s="253" t="s">
        <v>14813</v>
      </c>
      <c r="G874" s="253" t="s">
        <v>1788</v>
      </c>
      <c r="H874" s="253" t="s">
        <v>1728</v>
      </c>
      <c r="I874" s="253" t="s">
        <v>15077</v>
      </c>
      <c r="J874" s="253" t="s">
        <v>13897</v>
      </c>
      <c r="K874" s="253" t="s">
        <v>15064</v>
      </c>
      <c r="L874" s="188"/>
      <c r="M874" s="253"/>
      <c r="N874" s="188"/>
      <c r="O874" s="188"/>
      <c r="P874" s="188"/>
      <c r="Q874" s="189"/>
      <c r="R874" s="254">
        <v>0</v>
      </c>
      <c r="S874" s="254">
        <v>0</v>
      </c>
      <c r="T874" s="254"/>
      <c r="U874" s="209"/>
    </row>
    <row r="875" spans="1:21" x14ac:dyDescent="0.25">
      <c r="A875" s="207" t="s">
        <v>927</v>
      </c>
      <c r="B875" s="253" t="s">
        <v>5271</v>
      </c>
      <c r="C875" s="253" t="s">
        <v>2396</v>
      </c>
      <c r="D875" s="253" t="s">
        <v>1839</v>
      </c>
      <c r="E875" s="253" t="s">
        <v>2396</v>
      </c>
      <c r="F875" s="253" t="s">
        <v>14810</v>
      </c>
      <c r="G875" s="253" t="s">
        <v>1787</v>
      </c>
      <c r="H875" s="253" t="s">
        <v>1729</v>
      </c>
      <c r="I875" s="253" t="s">
        <v>15077</v>
      </c>
      <c r="J875" s="253" t="s">
        <v>13897</v>
      </c>
      <c r="K875" s="253" t="s">
        <v>15064</v>
      </c>
      <c r="L875" s="188"/>
      <c r="M875" s="253"/>
      <c r="N875" s="188"/>
      <c r="O875" s="188"/>
      <c r="P875" s="188"/>
      <c r="Q875" s="189"/>
      <c r="R875" s="254">
        <v>1.6718000000000004</v>
      </c>
      <c r="S875" s="254">
        <v>0</v>
      </c>
      <c r="T875" s="254"/>
      <c r="U875" s="209"/>
    </row>
    <row r="876" spans="1:21" x14ac:dyDescent="0.25">
      <c r="A876" s="207" t="s">
        <v>928</v>
      </c>
      <c r="B876" s="253" t="s">
        <v>5271</v>
      </c>
      <c r="C876" s="253" t="s">
        <v>2396</v>
      </c>
      <c r="D876" s="253" t="s">
        <v>1839</v>
      </c>
      <c r="E876" s="253" t="s">
        <v>2396</v>
      </c>
      <c r="F876" s="253" t="s">
        <v>14810</v>
      </c>
      <c r="G876" s="253" t="s">
        <v>1788</v>
      </c>
      <c r="H876" s="253" t="s">
        <v>1729</v>
      </c>
      <c r="I876" s="253" t="s">
        <v>15077</v>
      </c>
      <c r="J876" s="253" t="s">
        <v>13897</v>
      </c>
      <c r="K876" s="253" t="s">
        <v>15064</v>
      </c>
      <c r="L876" s="188"/>
      <c r="M876" s="253"/>
      <c r="N876" s="188"/>
      <c r="O876" s="188"/>
      <c r="P876" s="188"/>
      <c r="Q876" s="189"/>
      <c r="R876" s="254">
        <v>0.79456000000000127</v>
      </c>
      <c r="S876" s="254">
        <v>0</v>
      </c>
      <c r="T876" s="254"/>
      <c r="U876" s="209"/>
    </row>
    <row r="877" spans="1:21" ht="31.5" x14ac:dyDescent="0.25">
      <c r="A877" s="207" t="s">
        <v>929</v>
      </c>
      <c r="B877" s="253" t="s">
        <v>5271</v>
      </c>
      <c r="C877" s="253" t="s">
        <v>2396</v>
      </c>
      <c r="D877" s="253" t="s">
        <v>1839</v>
      </c>
      <c r="E877" s="253" t="s">
        <v>2396</v>
      </c>
      <c r="F877" s="253" t="s">
        <v>14807</v>
      </c>
      <c r="G877" s="253" t="s">
        <v>1787</v>
      </c>
      <c r="H877" s="253" t="s">
        <v>1730</v>
      </c>
      <c r="I877" s="253" t="s">
        <v>15077</v>
      </c>
      <c r="J877" s="253" t="s">
        <v>13897</v>
      </c>
      <c r="K877" s="253" t="s">
        <v>15064</v>
      </c>
      <c r="L877" s="188"/>
      <c r="M877" s="253"/>
      <c r="N877" s="188"/>
      <c r="O877" s="188"/>
      <c r="P877" s="188"/>
      <c r="Q877" s="189"/>
      <c r="R877" s="254">
        <v>2.1088199999999997</v>
      </c>
      <c r="S877" s="254">
        <v>0</v>
      </c>
      <c r="T877" s="254"/>
      <c r="U877" s="209"/>
    </row>
    <row r="878" spans="1:21" ht="31.5" x14ac:dyDescent="0.25">
      <c r="A878" s="207" t="s">
        <v>930</v>
      </c>
      <c r="B878" s="253" t="s">
        <v>5271</v>
      </c>
      <c r="C878" s="253" t="s">
        <v>2396</v>
      </c>
      <c r="D878" s="253" t="s">
        <v>1839</v>
      </c>
      <c r="E878" s="253" t="s">
        <v>2396</v>
      </c>
      <c r="F878" s="253" t="s">
        <v>14807</v>
      </c>
      <c r="G878" s="253" t="s">
        <v>1788</v>
      </c>
      <c r="H878" s="253" t="s">
        <v>1730</v>
      </c>
      <c r="I878" s="253" t="s">
        <v>15077</v>
      </c>
      <c r="J878" s="253" t="s">
        <v>13897</v>
      </c>
      <c r="K878" s="253" t="s">
        <v>15064</v>
      </c>
      <c r="L878" s="188"/>
      <c r="M878" s="253"/>
      <c r="N878" s="188"/>
      <c r="O878" s="188"/>
      <c r="P878" s="188"/>
      <c r="Q878" s="189"/>
      <c r="R878" s="254">
        <v>2.1469499999999981</v>
      </c>
      <c r="S878" s="254">
        <v>0</v>
      </c>
      <c r="T878" s="254"/>
      <c r="U878" s="209"/>
    </row>
    <row r="879" spans="1:21" ht="31.5" x14ac:dyDescent="0.25">
      <c r="A879" s="207" t="s">
        <v>931</v>
      </c>
      <c r="B879" s="253" t="s">
        <v>5271</v>
      </c>
      <c r="C879" s="253" t="s">
        <v>2396</v>
      </c>
      <c r="D879" s="253" t="s">
        <v>1839</v>
      </c>
      <c r="E879" s="253" t="s">
        <v>2396</v>
      </c>
      <c r="F879" s="253" t="s">
        <v>14807</v>
      </c>
      <c r="G879" s="253" t="s">
        <v>1789</v>
      </c>
      <c r="H879" s="253" t="s">
        <v>1730</v>
      </c>
      <c r="I879" s="253" t="s">
        <v>15077</v>
      </c>
      <c r="J879" s="253" t="s">
        <v>13897</v>
      </c>
      <c r="K879" s="253" t="s">
        <v>15064</v>
      </c>
      <c r="L879" s="188"/>
      <c r="M879" s="253"/>
      <c r="N879" s="188"/>
      <c r="O879" s="188"/>
      <c r="P879" s="188"/>
      <c r="Q879" s="189"/>
      <c r="R879" s="254">
        <v>0.97711999999999988</v>
      </c>
      <c r="S879" s="254">
        <v>0</v>
      </c>
      <c r="T879" s="254"/>
      <c r="U879" s="209"/>
    </row>
    <row r="880" spans="1:21" x14ac:dyDescent="0.25">
      <c r="A880" s="207" t="s">
        <v>932</v>
      </c>
      <c r="B880" s="253" t="s">
        <v>5271</v>
      </c>
      <c r="C880" s="253" t="s">
        <v>2396</v>
      </c>
      <c r="D880" s="253" t="s">
        <v>1839</v>
      </c>
      <c r="E880" s="253" t="s">
        <v>1378</v>
      </c>
      <c r="F880" s="253" t="s">
        <v>14812</v>
      </c>
      <c r="G880" s="253" t="s">
        <v>1787</v>
      </c>
      <c r="H880" s="253" t="s">
        <v>1731</v>
      </c>
      <c r="I880" s="253" t="s">
        <v>15077</v>
      </c>
      <c r="J880" s="253" t="s">
        <v>13897</v>
      </c>
      <c r="K880" s="253" t="s">
        <v>15064</v>
      </c>
      <c r="L880" s="188"/>
      <c r="M880" s="253"/>
      <c r="N880" s="188"/>
      <c r="O880" s="188"/>
      <c r="P880" s="188"/>
      <c r="Q880" s="189"/>
      <c r="R880" s="254">
        <v>3.017640000000001</v>
      </c>
      <c r="S880" s="254">
        <v>0</v>
      </c>
      <c r="T880" s="254"/>
      <c r="U880" s="209"/>
    </row>
    <row r="881" spans="1:21" x14ac:dyDescent="0.25">
      <c r="A881" s="207" t="s">
        <v>933</v>
      </c>
      <c r="B881" s="253" t="s">
        <v>5271</v>
      </c>
      <c r="C881" s="253" t="s">
        <v>2396</v>
      </c>
      <c r="D881" s="253" t="s">
        <v>1840</v>
      </c>
      <c r="E881" s="253" t="s">
        <v>1378</v>
      </c>
      <c r="F881" s="253" t="s">
        <v>14812</v>
      </c>
      <c r="G881" s="253" t="s">
        <v>1788</v>
      </c>
      <c r="H881" s="253" t="s">
        <v>1731</v>
      </c>
      <c r="I881" s="253" t="s">
        <v>15077</v>
      </c>
      <c r="J881" s="253" t="s">
        <v>13897</v>
      </c>
      <c r="K881" s="253" t="s">
        <v>15064</v>
      </c>
      <c r="L881" s="188"/>
      <c r="M881" s="253"/>
      <c r="N881" s="188"/>
      <c r="O881" s="188"/>
      <c r="P881" s="188"/>
      <c r="Q881" s="189"/>
      <c r="R881" s="254">
        <v>0.84120000000000072</v>
      </c>
      <c r="S881" s="254">
        <v>0</v>
      </c>
      <c r="T881" s="254"/>
      <c r="U881" s="210"/>
    </row>
    <row r="882" spans="1:21" x14ac:dyDescent="0.25">
      <c r="A882" s="207" t="s">
        <v>934</v>
      </c>
      <c r="B882" s="253" t="s">
        <v>5271</v>
      </c>
      <c r="C882" s="253" t="s">
        <v>2396</v>
      </c>
      <c r="D882" s="253" t="s">
        <v>1839</v>
      </c>
      <c r="E882" s="253" t="s">
        <v>1378</v>
      </c>
      <c r="F882" s="253" t="s">
        <v>1378</v>
      </c>
      <c r="G882" s="253" t="s">
        <v>1825</v>
      </c>
      <c r="H882" s="253" t="s">
        <v>1732</v>
      </c>
      <c r="I882" s="253" t="s">
        <v>15077</v>
      </c>
      <c r="J882" s="253" t="s">
        <v>13897</v>
      </c>
      <c r="K882" s="253" t="s">
        <v>15064</v>
      </c>
      <c r="L882" s="188"/>
      <c r="M882" s="253"/>
      <c r="N882" s="188"/>
      <c r="O882" s="188"/>
      <c r="P882" s="188"/>
      <c r="Q882" s="189"/>
      <c r="R882" s="254">
        <v>2.0317200000000004</v>
      </c>
      <c r="S882" s="254">
        <v>0</v>
      </c>
      <c r="T882" s="254"/>
      <c r="U882" s="209"/>
    </row>
    <row r="883" spans="1:21" x14ac:dyDescent="0.25">
      <c r="A883" s="207" t="s">
        <v>935</v>
      </c>
      <c r="B883" s="253" t="s">
        <v>5271</v>
      </c>
      <c r="C883" s="253" t="s">
        <v>2396</v>
      </c>
      <c r="D883" s="253" t="s">
        <v>1839</v>
      </c>
      <c r="E883" s="253" t="s">
        <v>1378</v>
      </c>
      <c r="F883" s="253" t="s">
        <v>1378</v>
      </c>
      <c r="G883" s="253" t="s">
        <v>1838</v>
      </c>
      <c r="H883" s="253" t="s">
        <v>1732</v>
      </c>
      <c r="I883" s="253" t="s">
        <v>15077</v>
      </c>
      <c r="J883" s="253" t="s">
        <v>13897</v>
      </c>
      <c r="K883" s="253" t="s">
        <v>15064</v>
      </c>
      <c r="L883" s="188"/>
      <c r="M883" s="253"/>
      <c r="N883" s="188"/>
      <c r="O883" s="188"/>
      <c r="P883" s="188"/>
      <c r="Q883" s="189"/>
      <c r="R883" s="254">
        <v>2.6866400000000001</v>
      </c>
      <c r="S883" s="254">
        <v>0</v>
      </c>
      <c r="T883" s="254"/>
      <c r="U883" s="209"/>
    </row>
    <row r="884" spans="1:21" x14ac:dyDescent="0.25">
      <c r="A884" s="207" t="s">
        <v>936</v>
      </c>
      <c r="B884" s="253" t="s">
        <v>5271</v>
      </c>
      <c r="C884" s="253" t="s">
        <v>2396</v>
      </c>
      <c r="D884" s="253" t="s">
        <v>1839</v>
      </c>
      <c r="E884" s="253" t="s">
        <v>1377</v>
      </c>
      <c r="F884" s="253" t="s">
        <v>1721</v>
      </c>
      <c r="G884" s="253" t="s">
        <v>1825</v>
      </c>
      <c r="H884" s="253" t="s">
        <v>1733</v>
      </c>
      <c r="I884" s="253" t="s">
        <v>15077</v>
      </c>
      <c r="J884" s="253" t="s">
        <v>13897</v>
      </c>
      <c r="K884" s="253" t="s">
        <v>15064</v>
      </c>
      <c r="L884" s="188"/>
      <c r="M884" s="253"/>
      <c r="N884" s="188"/>
      <c r="O884" s="188"/>
      <c r="P884" s="188"/>
      <c r="Q884" s="189"/>
      <c r="R884" s="254">
        <v>1.6619999999999999</v>
      </c>
      <c r="S884" s="254">
        <v>0</v>
      </c>
      <c r="T884" s="254"/>
      <c r="U884" s="209"/>
    </row>
    <row r="885" spans="1:21" x14ac:dyDescent="0.25">
      <c r="A885" s="207" t="s">
        <v>937</v>
      </c>
      <c r="B885" s="253" t="s">
        <v>5271</v>
      </c>
      <c r="C885" s="253" t="s">
        <v>2396</v>
      </c>
      <c r="D885" s="253" t="s">
        <v>1839</v>
      </c>
      <c r="E885" s="253" t="s">
        <v>1377</v>
      </c>
      <c r="F885" s="253" t="s">
        <v>1721</v>
      </c>
      <c r="G885" s="253" t="s">
        <v>1838</v>
      </c>
      <c r="H885" s="253" t="s">
        <v>1733</v>
      </c>
      <c r="I885" s="253" t="s">
        <v>15077</v>
      </c>
      <c r="J885" s="253" t="s">
        <v>13897</v>
      </c>
      <c r="K885" s="253" t="s">
        <v>15064</v>
      </c>
      <c r="L885" s="188"/>
      <c r="M885" s="253"/>
      <c r="N885" s="188"/>
      <c r="O885" s="188"/>
      <c r="P885" s="188"/>
      <c r="Q885" s="189"/>
      <c r="R885" s="254">
        <v>1.3183999999999996</v>
      </c>
      <c r="S885" s="254">
        <v>0</v>
      </c>
      <c r="T885" s="254"/>
      <c r="U885" s="209"/>
    </row>
    <row r="886" spans="1:21" x14ac:dyDescent="0.25">
      <c r="A886" s="207" t="s">
        <v>938</v>
      </c>
      <c r="B886" s="253" t="s">
        <v>5271</v>
      </c>
      <c r="C886" s="253" t="s">
        <v>2396</v>
      </c>
      <c r="D886" s="253" t="s">
        <v>1839</v>
      </c>
      <c r="E886" s="253" t="s">
        <v>2396</v>
      </c>
      <c r="F886" s="253" t="s">
        <v>1693</v>
      </c>
      <c r="G886" s="253" t="s">
        <v>1787</v>
      </c>
      <c r="H886" s="253" t="s">
        <v>1734</v>
      </c>
      <c r="I886" s="253" t="s">
        <v>15077</v>
      </c>
      <c r="J886" s="253" t="s">
        <v>13897</v>
      </c>
      <c r="K886" s="253" t="s">
        <v>15064</v>
      </c>
      <c r="L886" s="188"/>
      <c r="M886" s="253"/>
      <c r="N886" s="188"/>
      <c r="O886" s="188"/>
      <c r="P886" s="188"/>
      <c r="Q886" s="189"/>
      <c r="R886" s="254">
        <v>1.7815999999999985</v>
      </c>
      <c r="S886" s="254">
        <v>0</v>
      </c>
      <c r="T886" s="254"/>
      <c r="U886" s="209"/>
    </row>
    <row r="887" spans="1:21" x14ac:dyDescent="0.25">
      <c r="A887" s="207" t="s">
        <v>939</v>
      </c>
      <c r="B887" s="253" t="s">
        <v>5271</v>
      </c>
      <c r="C887" s="253" t="s">
        <v>2396</v>
      </c>
      <c r="D887" s="253" t="s">
        <v>1839</v>
      </c>
      <c r="E887" s="253" t="s">
        <v>2396</v>
      </c>
      <c r="F887" s="253" t="s">
        <v>1693</v>
      </c>
      <c r="G887" s="253" t="s">
        <v>1788</v>
      </c>
      <c r="H887" s="253" t="s">
        <v>1734</v>
      </c>
      <c r="I887" s="253" t="s">
        <v>15077</v>
      </c>
      <c r="J887" s="253" t="s">
        <v>13897</v>
      </c>
      <c r="K887" s="253" t="s">
        <v>15064</v>
      </c>
      <c r="L887" s="188"/>
      <c r="M887" s="253"/>
      <c r="N887" s="188"/>
      <c r="O887" s="188"/>
      <c r="P887" s="188"/>
      <c r="Q887" s="189"/>
      <c r="R887" s="254">
        <v>1.8432000000000015</v>
      </c>
      <c r="S887" s="254">
        <v>0</v>
      </c>
      <c r="T887" s="254"/>
      <c r="U887" s="209"/>
    </row>
    <row r="888" spans="1:21" ht="31.5" x14ac:dyDescent="0.25">
      <c r="A888" s="207" t="s">
        <v>940</v>
      </c>
      <c r="B888" s="253" t="s">
        <v>5271</v>
      </c>
      <c r="C888" s="253" t="s">
        <v>2396</v>
      </c>
      <c r="D888" s="253" t="s">
        <v>1839</v>
      </c>
      <c r="E888" s="253" t="s">
        <v>1377</v>
      </c>
      <c r="F888" s="253" t="s">
        <v>14803</v>
      </c>
      <c r="G888" s="253" t="s">
        <v>1787</v>
      </c>
      <c r="H888" s="253" t="s">
        <v>1735</v>
      </c>
      <c r="I888" s="253" t="s">
        <v>15077</v>
      </c>
      <c r="J888" s="253" t="s">
        <v>13897</v>
      </c>
      <c r="K888" s="253" t="s">
        <v>15064</v>
      </c>
      <c r="L888" s="188"/>
      <c r="M888" s="253"/>
      <c r="N888" s="188"/>
      <c r="O888" s="188"/>
      <c r="P888" s="188"/>
      <c r="Q888" s="189"/>
      <c r="R888" s="254">
        <v>3.3780399999999986</v>
      </c>
      <c r="S888" s="254">
        <v>0</v>
      </c>
      <c r="T888" s="254"/>
      <c r="U888" s="210"/>
    </row>
    <row r="889" spans="1:21" ht="31.5" x14ac:dyDescent="0.25">
      <c r="A889" s="207" t="s">
        <v>941</v>
      </c>
      <c r="B889" s="253" t="s">
        <v>5271</v>
      </c>
      <c r="C889" s="253" t="s">
        <v>2396</v>
      </c>
      <c r="D889" s="253" t="s">
        <v>1839</v>
      </c>
      <c r="E889" s="253" t="s">
        <v>1377</v>
      </c>
      <c r="F889" s="253" t="s">
        <v>14803</v>
      </c>
      <c r="G889" s="253" t="s">
        <v>1787</v>
      </c>
      <c r="H889" s="253" t="s">
        <v>1735</v>
      </c>
      <c r="I889" s="253" t="s">
        <v>15077</v>
      </c>
      <c r="J889" s="253" t="s">
        <v>13897</v>
      </c>
      <c r="K889" s="253" t="s">
        <v>15064</v>
      </c>
      <c r="L889" s="188"/>
      <c r="M889" s="253"/>
      <c r="N889" s="188"/>
      <c r="O889" s="188"/>
      <c r="P889" s="188"/>
      <c r="Q889" s="189"/>
      <c r="R889" s="254">
        <v>0</v>
      </c>
      <c r="S889" s="254">
        <v>8.6959999999999885E-2</v>
      </c>
      <c r="T889" s="254"/>
      <c r="U889" s="209"/>
    </row>
    <row r="890" spans="1:21" ht="31.5" x14ac:dyDescent="0.25">
      <c r="A890" s="207" t="s">
        <v>942</v>
      </c>
      <c r="B890" s="253" t="s">
        <v>5271</v>
      </c>
      <c r="C890" s="253" t="s">
        <v>2396</v>
      </c>
      <c r="D890" s="253" t="s">
        <v>1839</v>
      </c>
      <c r="E890" s="253" t="s">
        <v>1377</v>
      </c>
      <c r="F890" s="253" t="s">
        <v>14803</v>
      </c>
      <c r="G890" s="253" t="s">
        <v>1788</v>
      </c>
      <c r="H890" s="253" t="s">
        <v>1735</v>
      </c>
      <c r="I890" s="253" t="s">
        <v>15077</v>
      </c>
      <c r="J890" s="253" t="s">
        <v>13897</v>
      </c>
      <c r="K890" s="253" t="s">
        <v>15064</v>
      </c>
      <c r="L890" s="188"/>
      <c r="M890" s="253"/>
      <c r="N890" s="188"/>
      <c r="O890" s="188"/>
      <c r="P890" s="188"/>
      <c r="Q890" s="189"/>
      <c r="R890" s="254">
        <v>2.4418399999999996</v>
      </c>
      <c r="S890" s="254">
        <v>0</v>
      </c>
      <c r="T890" s="254"/>
      <c r="U890" s="209"/>
    </row>
    <row r="891" spans="1:21" ht="31.5" x14ac:dyDescent="0.25">
      <c r="A891" s="207" t="s">
        <v>943</v>
      </c>
      <c r="B891" s="253" t="s">
        <v>5271</v>
      </c>
      <c r="C891" s="253" t="s">
        <v>2396</v>
      </c>
      <c r="D891" s="253" t="s">
        <v>1839</v>
      </c>
      <c r="E891" s="253" t="s">
        <v>1377</v>
      </c>
      <c r="F891" s="253" t="s">
        <v>14803</v>
      </c>
      <c r="G891" s="253" t="s">
        <v>1788</v>
      </c>
      <c r="H891" s="253" t="s">
        <v>1735</v>
      </c>
      <c r="I891" s="253" t="s">
        <v>15077</v>
      </c>
      <c r="J891" s="253" t="s">
        <v>13897</v>
      </c>
      <c r="K891" s="253" t="s">
        <v>15064</v>
      </c>
      <c r="L891" s="188"/>
      <c r="M891" s="253"/>
      <c r="N891" s="188"/>
      <c r="O891" s="188"/>
      <c r="P891" s="188"/>
      <c r="Q891" s="189"/>
      <c r="R891" s="254">
        <v>0</v>
      </c>
      <c r="S891" s="254">
        <v>0</v>
      </c>
      <c r="T891" s="254"/>
      <c r="U891" s="209"/>
    </row>
    <row r="892" spans="1:21" x14ac:dyDescent="0.25">
      <c r="A892" s="207" t="s">
        <v>944</v>
      </c>
      <c r="B892" s="253" t="s">
        <v>5271</v>
      </c>
      <c r="C892" s="253" t="s">
        <v>2396</v>
      </c>
      <c r="D892" s="253" t="s">
        <v>1840</v>
      </c>
      <c r="E892" s="253" t="s">
        <v>1377</v>
      </c>
      <c r="F892" s="253" t="s">
        <v>1718</v>
      </c>
      <c r="G892" s="253" t="s">
        <v>1787</v>
      </c>
      <c r="H892" s="253" t="s">
        <v>1736</v>
      </c>
      <c r="I892" s="253" t="s">
        <v>15077</v>
      </c>
      <c r="J892" s="253" t="s">
        <v>13897</v>
      </c>
      <c r="K892" s="253" t="s">
        <v>15064</v>
      </c>
      <c r="L892" s="188"/>
      <c r="M892" s="253"/>
      <c r="N892" s="188"/>
      <c r="O892" s="188"/>
      <c r="P892" s="188"/>
      <c r="Q892" s="189"/>
      <c r="R892" s="254">
        <v>0.81755999999999995</v>
      </c>
      <c r="S892" s="254">
        <v>0</v>
      </c>
      <c r="T892" s="254"/>
      <c r="U892" s="209"/>
    </row>
    <row r="893" spans="1:21" x14ac:dyDescent="0.25">
      <c r="A893" s="207" t="s">
        <v>945</v>
      </c>
      <c r="B893" s="253" t="s">
        <v>5271</v>
      </c>
      <c r="C893" s="253" t="s">
        <v>2396</v>
      </c>
      <c r="D893" s="253" t="s">
        <v>1840</v>
      </c>
      <c r="E893" s="253" t="s">
        <v>1377</v>
      </c>
      <c r="F893" s="253" t="s">
        <v>1718</v>
      </c>
      <c r="G893" s="253" t="s">
        <v>1788</v>
      </c>
      <c r="H893" s="253" t="s">
        <v>1736</v>
      </c>
      <c r="I893" s="253" t="s">
        <v>15077</v>
      </c>
      <c r="J893" s="253" t="s">
        <v>13897</v>
      </c>
      <c r="K893" s="253" t="s">
        <v>15064</v>
      </c>
      <c r="L893" s="188"/>
      <c r="M893" s="253"/>
      <c r="N893" s="188"/>
      <c r="O893" s="188"/>
      <c r="P893" s="188"/>
      <c r="Q893" s="189"/>
      <c r="R893" s="254">
        <v>0</v>
      </c>
      <c r="S893" s="254">
        <v>0</v>
      </c>
      <c r="T893" s="254"/>
      <c r="U893" s="209"/>
    </row>
    <row r="894" spans="1:21" x14ac:dyDescent="0.25">
      <c r="A894" s="207" t="s">
        <v>946</v>
      </c>
      <c r="B894" s="253" t="s">
        <v>5271</v>
      </c>
      <c r="C894" s="253" t="s">
        <v>2396</v>
      </c>
      <c r="D894" s="253" t="s">
        <v>1839</v>
      </c>
      <c r="E894" s="253" t="s">
        <v>1378</v>
      </c>
      <c r="F894" s="253" t="s">
        <v>1378</v>
      </c>
      <c r="G894" s="253" t="s">
        <v>1787</v>
      </c>
      <c r="H894" s="253" t="s">
        <v>1737</v>
      </c>
      <c r="I894" s="253" t="s">
        <v>15077</v>
      </c>
      <c r="J894" s="253" t="s">
        <v>13897</v>
      </c>
      <c r="K894" s="253" t="s">
        <v>15064</v>
      </c>
      <c r="L894" s="188"/>
      <c r="M894" s="253"/>
      <c r="N894" s="188"/>
      <c r="O894" s="188"/>
      <c r="P894" s="188"/>
      <c r="Q894" s="189"/>
      <c r="R894" s="254">
        <v>4.6358399999999982</v>
      </c>
      <c r="S894" s="254">
        <v>0</v>
      </c>
      <c r="T894" s="254"/>
      <c r="U894" s="210"/>
    </row>
    <row r="895" spans="1:21" x14ac:dyDescent="0.25">
      <c r="A895" s="207" t="s">
        <v>947</v>
      </c>
      <c r="B895" s="253" t="s">
        <v>5271</v>
      </c>
      <c r="C895" s="253" t="s">
        <v>2396</v>
      </c>
      <c r="D895" s="253" t="s">
        <v>1839</v>
      </c>
      <c r="E895" s="253" t="s">
        <v>1378</v>
      </c>
      <c r="F895" s="253" t="s">
        <v>1378</v>
      </c>
      <c r="G895" s="253" t="s">
        <v>1788</v>
      </c>
      <c r="H895" s="253" t="s">
        <v>1737</v>
      </c>
      <c r="I895" s="253" t="s">
        <v>15077</v>
      </c>
      <c r="J895" s="253" t="s">
        <v>13897</v>
      </c>
      <c r="K895" s="253" t="s">
        <v>15064</v>
      </c>
      <c r="L895" s="188"/>
      <c r="M895" s="253"/>
      <c r="N895" s="188"/>
      <c r="O895" s="188"/>
      <c r="P895" s="188"/>
      <c r="Q895" s="189"/>
      <c r="R895" s="254">
        <v>4.3814399999999978</v>
      </c>
      <c r="S895" s="254">
        <v>0</v>
      </c>
      <c r="T895" s="254"/>
      <c r="U895" s="209"/>
    </row>
    <row r="896" spans="1:21" x14ac:dyDescent="0.25">
      <c r="A896" s="207" t="s">
        <v>948</v>
      </c>
      <c r="B896" s="253" t="s">
        <v>5271</v>
      </c>
      <c r="C896" s="253" t="s">
        <v>2396</v>
      </c>
      <c r="D896" s="253" t="s">
        <v>1839</v>
      </c>
      <c r="E896" s="253" t="s">
        <v>1377</v>
      </c>
      <c r="F896" s="253" t="s">
        <v>14805</v>
      </c>
      <c r="G896" s="253" t="s">
        <v>1795</v>
      </c>
      <c r="H896" s="253" t="s">
        <v>1738</v>
      </c>
      <c r="I896" s="253" t="s">
        <v>15077</v>
      </c>
      <c r="J896" s="253" t="s">
        <v>13897</v>
      </c>
      <c r="K896" s="253" t="s">
        <v>15064</v>
      </c>
      <c r="L896" s="188"/>
      <c r="M896" s="253"/>
      <c r="N896" s="188"/>
      <c r="O896" s="188"/>
      <c r="P896" s="188"/>
      <c r="Q896" s="189"/>
      <c r="R896" s="254">
        <v>2.0759199999999987</v>
      </c>
      <c r="S896" s="254">
        <v>0</v>
      </c>
      <c r="T896" s="254"/>
      <c r="U896" s="210"/>
    </row>
    <row r="897" spans="1:21" x14ac:dyDescent="0.25">
      <c r="A897" s="207" t="s">
        <v>949</v>
      </c>
      <c r="B897" s="253" t="s">
        <v>5271</v>
      </c>
      <c r="C897" s="253" t="s">
        <v>2396</v>
      </c>
      <c r="D897" s="253" t="s">
        <v>1839</v>
      </c>
      <c r="E897" s="253" t="s">
        <v>1377</v>
      </c>
      <c r="F897" s="253" t="s">
        <v>14805</v>
      </c>
      <c r="G897" s="253" t="s">
        <v>1783</v>
      </c>
      <c r="H897" s="253" t="s">
        <v>1738</v>
      </c>
      <c r="I897" s="253" t="s">
        <v>15077</v>
      </c>
      <c r="J897" s="253" t="s">
        <v>13897</v>
      </c>
      <c r="K897" s="253" t="s">
        <v>15064</v>
      </c>
      <c r="L897" s="188"/>
      <c r="M897" s="253"/>
      <c r="N897" s="188"/>
      <c r="O897" s="188"/>
      <c r="P897" s="188"/>
      <c r="Q897" s="189"/>
      <c r="R897" s="254">
        <v>1.8212800000000013</v>
      </c>
      <c r="S897" s="254">
        <v>0</v>
      </c>
      <c r="T897" s="254"/>
      <c r="U897" s="209"/>
    </row>
    <row r="898" spans="1:21" x14ac:dyDescent="0.25">
      <c r="A898" s="207" t="s">
        <v>950</v>
      </c>
      <c r="B898" s="253" t="s">
        <v>5271</v>
      </c>
      <c r="C898" s="253" t="s">
        <v>2396</v>
      </c>
      <c r="D898" s="253" t="s">
        <v>1839</v>
      </c>
      <c r="E898" s="253" t="s">
        <v>1377</v>
      </c>
      <c r="F898" s="253" t="s">
        <v>14805</v>
      </c>
      <c r="G898" s="253" t="s">
        <v>1783</v>
      </c>
      <c r="H898" s="253" t="s">
        <v>1738</v>
      </c>
      <c r="I898" s="253" t="s">
        <v>15077</v>
      </c>
      <c r="J898" s="253" t="s">
        <v>13897</v>
      </c>
      <c r="K898" s="253" t="s">
        <v>15064</v>
      </c>
      <c r="L898" s="188"/>
      <c r="M898" s="253"/>
      <c r="N898" s="188"/>
      <c r="O898" s="188"/>
      <c r="P898" s="188"/>
      <c r="Q898" s="189"/>
      <c r="R898" s="254">
        <v>0</v>
      </c>
      <c r="S898" s="254">
        <v>0.12720000000000001</v>
      </c>
      <c r="T898" s="254"/>
      <c r="U898" s="209"/>
    </row>
    <row r="899" spans="1:21" x14ac:dyDescent="0.25">
      <c r="A899" s="207" t="s">
        <v>951</v>
      </c>
      <c r="B899" s="253" t="s">
        <v>5271</v>
      </c>
      <c r="C899" s="253" t="s">
        <v>2396</v>
      </c>
      <c r="D899" s="253" t="s">
        <v>1839</v>
      </c>
      <c r="E899" s="253" t="s">
        <v>2396</v>
      </c>
      <c r="F899" s="253" t="s">
        <v>1693</v>
      </c>
      <c r="G899" s="253" t="s">
        <v>1787</v>
      </c>
      <c r="H899" s="253" t="s">
        <v>1739</v>
      </c>
      <c r="I899" s="253" t="s">
        <v>15077</v>
      </c>
      <c r="J899" s="253" t="s">
        <v>13897</v>
      </c>
      <c r="K899" s="253" t="s">
        <v>15064</v>
      </c>
      <c r="L899" s="188"/>
      <c r="M899" s="253"/>
      <c r="N899" s="188"/>
      <c r="O899" s="188"/>
      <c r="P899" s="188"/>
      <c r="Q899" s="189"/>
      <c r="R899" s="254">
        <v>0.30059999999999942</v>
      </c>
      <c r="S899" s="254">
        <v>0</v>
      </c>
      <c r="T899" s="254"/>
      <c r="U899" s="209"/>
    </row>
    <row r="900" spans="1:21" x14ac:dyDescent="0.25">
      <c r="A900" s="207" t="s">
        <v>952</v>
      </c>
      <c r="B900" s="253" t="s">
        <v>5271</v>
      </c>
      <c r="C900" s="253" t="s">
        <v>2396</v>
      </c>
      <c r="D900" s="253" t="s">
        <v>1839</v>
      </c>
      <c r="E900" s="253" t="s">
        <v>2396</v>
      </c>
      <c r="F900" s="253" t="s">
        <v>1693</v>
      </c>
      <c r="G900" s="253" t="s">
        <v>1787</v>
      </c>
      <c r="H900" s="253" t="s">
        <v>1739</v>
      </c>
      <c r="I900" s="253" t="s">
        <v>15077</v>
      </c>
      <c r="J900" s="253" t="s">
        <v>13897</v>
      </c>
      <c r="K900" s="253" t="s">
        <v>15064</v>
      </c>
      <c r="L900" s="188"/>
      <c r="M900" s="253"/>
      <c r="N900" s="188"/>
      <c r="O900" s="188"/>
      <c r="P900" s="188"/>
      <c r="Q900" s="189"/>
      <c r="R900" s="254">
        <v>0</v>
      </c>
      <c r="S900" s="254">
        <v>0.22739999999999902</v>
      </c>
      <c r="T900" s="254"/>
      <c r="U900" s="209"/>
    </row>
    <row r="901" spans="1:21" x14ac:dyDescent="0.25">
      <c r="A901" s="207" t="s">
        <v>953</v>
      </c>
      <c r="B901" s="253" t="s">
        <v>5271</v>
      </c>
      <c r="C901" s="253" t="s">
        <v>2396</v>
      </c>
      <c r="D901" s="253" t="s">
        <v>1839</v>
      </c>
      <c r="E901" s="253" t="s">
        <v>2396</v>
      </c>
      <c r="F901" s="253" t="s">
        <v>1693</v>
      </c>
      <c r="G901" s="253" t="s">
        <v>1788</v>
      </c>
      <c r="H901" s="253" t="s">
        <v>1739</v>
      </c>
      <c r="I901" s="253" t="s">
        <v>15077</v>
      </c>
      <c r="J901" s="253" t="s">
        <v>13897</v>
      </c>
      <c r="K901" s="253" t="s">
        <v>15064</v>
      </c>
      <c r="L901" s="188"/>
      <c r="M901" s="253"/>
      <c r="N901" s="188"/>
      <c r="O901" s="188"/>
      <c r="P901" s="188"/>
      <c r="Q901" s="189"/>
      <c r="R901" s="254">
        <v>0.56699999999999928</v>
      </c>
      <c r="S901" s="254">
        <v>0</v>
      </c>
      <c r="T901" s="254"/>
      <c r="U901" s="209"/>
    </row>
    <row r="902" spans="1:21" x14ac:dyDescent="0.25">
      <c r="A902" s="207" t="s">
        <v>954</v>
      </c>
      <c r="B902" s="253" t="s">
        <v>5271</v>
      </c>
      <c r="C902" s="253" t="s">
        <v>2396</v>
      </c>
      <c r="D902" s="253" t="s">
        <v>1839</v>
      </c>
      <c r="E902" s="253" t="s">
        <v>2396</v>
      </c>
      <c r="F902" s="253" t="s">
        <v>1693</v>
      </c>
      <c r="G902" s="253" t="s">
        <v>1788</v>
      </c>
      <c r="H902" s="253" t="s">
        <v>1739</v>
      </c>
      <c r="I902" s="253" t="s">
        <v>15077</v>
      </c>
      <c r="J902" s="253" t="s">
        <v>13897</v>
      </c>
      <c r="K902" s="253" t="s">
        <v>15064</v>
      </c>
      <c r="L902" s="188"/>
      <c r="M902" s="253"/>
      <c r="N902" s="188"/>
      <c r="O902" s="188"/>
      <c r="P902" s="188"/>
      <c r="Q902" s="189"/>
      <c r="R902" s="254">
        <v>0</v>
      </c>
      <c r="S902" s="254">
        <v>0</v>
      </c>
      <c r="T902" s="254"/>
      <c r="U902" s="209"/>
    </row>
    <row r="903" spans="1:21" x14ac:dyDescent="0.25">
      <c r="A903" s="207" t="s">
        <v>955</v>
      </c>
      <c r="B903" s="253" t="s">
        <v>5271</v>
      </c>
      <c r="C903" s="253" t="s">
        <v>2396</v>
      </c>
      <c r="D903" s="253" t="s">
        <v>1839</v>
      </c>
      <c r="E903" s="253" t="s">
        <v>2396</v>
      </c>
      <c r="F903" s="253" t="s">
        <v>1679</v>
      </c>
      <c r="G903" s="253" t="s">
        <v>1787</v>
      </c>
      <c r="H903" s="253" t="s">
        <v>1740</v>
      </c>
      <c r="I903" s="253" t="s">
        <v>15077</v>
      </c>
      <c r="J903" s="253" t="s">
        <v>13897</v>
      </c>
      <c r="K903" s="253" t="s">
        <v>15064</v>
      </c>
      <c r="L903" s="188"/>
      <c r="M903" s="253"/>
      <c r="N903" s="188"/>
      <c r="O903" s="188"/>
      <c r="P903" s="188"/>
      <c r="Q903" s="189"/>
      <c r="R903" s="254">
        <v>3.0735599999999983</v>
      </c>
      <c r="S903" s="254">
        <v>0</v>
      </c>
      <c r="T903" s="254"/>
      <c r="U903" s="209"/>
    </row>
    <row r="904" spans="1:21" x14ac:dyDescent="0.25">
      <c r="A904" s="207" t="s">
        <v>956</v>
      </c>
      <c r="B904" s="253" t="s">
        <v>5271</v>
      </c>
      <c r="C904" s="253" t="s">
        <v>2396</v>
      </c>
      <c r="D904" s="253" t="s">
        <v>1839</v>
      </c>
      <c r="E904" s="253" t="s">
        <v>2396</v>
      </c>
      <c r="F904" s="253" t="s">
        <v>1679</v>
      </c>
      <c r="G904" s="253" t="s">
        <v>1788</v>
      </c>
      <c r="H904" s="253" t="s">
        <v>1740</v>
      </c>
      <c r="I904" s="253" t="s">
        <v>15077</v>
      </c>
      <c r="J904" s="253" t="s">
        <v>13897</v>
      </c>
      <c r="K904" s="253" t="s">
        <v>15064</v>
      </c>
      <c r="L904" s="188"/>
      <c r="M904" s="253"/>
      <c r="N904" s="188"/>
      <c r="O904" s="188"/>
      <c r="P904" s="188"/>
      <c r="Q904" s="189"/>
      <c r="R904" s="254">
        <v>0.97122000000000075</v>
      </c>
      <c r="S904" s="254">
        <v>0</v>
      </c>
      <c r="T904" s="254"/>
      <c r="U904" s="209"/>
    </row>
    <row r="905" spans="1:21" x14ac:dyDescent="0.25">
      <c r="A905" s="207" t="s">
        <v>957</v>
      </c>
      <c r="B905" s="253" t="s">
        <v>5271</v>
      </c>
      <c r="C905" s="253" t="s">
        <v>2396</v>
      </c>
      <c r="D905" s="253" t="s">
        <v>1839</v>
      </c>
      <c r="E905" s="253" t="s">
        <v>2396</v>
      </c>
      <c r="F905" s="253" t="s">
        <v>1679</v>
      </c>
      <c r="G905" s="253" t="s">
        <v>1787</v>
      </c>
      <c r="H905" s="253" t="s">
        <v>1741</v>
      </c>
      <c r="I905" s="253" t="s">
        <v>15077</v>
      </c>
      <c r="J905" s="253" t="s">
        <v>13897</v>
      </c>
      <c r="K905" s="253" t="s">
        <v>15064</v>
      </c>
      <c r="L905" s="188"/>
      <c r="M905" s="253"/>
      <c r="N905" s="188"/>
      <c r="O905" s="188"/>
      <c r="P905" s="188"/>
      <c r="Q905" s="189"/>
      <c r="R905" s="254">
        <v>1.6183199999999986</v>
      </c>
      <c r="S905" s="254">
        <v>0</v>
      </c>
      <c r="T905" s="254"/>
      <c r="U905" s="209"/>
    </row>
    <row r="906" spans="1:21" x14ac:dyDescent="0.25">
      <c r="A906" s="207" t="s">
        <v>958</v>
      </c>
      <c r="B906" s="253" t="s">
        <v>5271</v>
      </c>
      <c r="C906" s="253" t="s">
        <v>2396</v>
      </c>
      <c r="D906" s="253" t="s">
        <v>1839</v>
      </c>
      <c r="E906" s="253" t="s">
        <v>2396</v>
      </c>
      <c r="F906" s="253" t="s">
        <v>1679</v>
      </c>
      <c r="G906" s="253" t="s">
        <v>1788</v>
      </c>
      <c r="H906" s="253" t="s">
        <v>1741</v>
      </c>
      <c r="I906" s="253" t="s">
        <v>15077</v>
      </c>
      <c r="J906" s="253" t="s">
        <v>13897</v>
      </c>
      <c r="K906" s="253" t="s">
        <v>15064</v>
      </c>
      <c r="L906" s="188"/>
      <c r="M906" s="253"/>
      <c r="N906" s="188"/>
      <c r="O906" s="188"/>
      <c r="P906" s="188"/>
      <c r="Q906" s="189"/>
      <c r="R906" s="254">
        <v>3.3176000000000023</v>
      </c>
      <c r="S906" s="254">
        <v>0</v>
      </c>
      <c r="T906" s="254"/>
      <c r="U906" s="209"/>
    </row>
    <row r="907" spans="1:21" x14ac:dyDescent="0.25">
      <c r="A907" s="207" t="s">
        <v>959</v>
      </c>
      <c r="B907" s="253" t="s">
        <v>5271</v>
      </c>
      <c r="C907" s="253" t="s">
        <v>2396</v>
      </c>
      <c r="D907" s="253" t="s">
        <v>1839</v>
      </c>
      <c r="E907" s="253" t="s">
        <v>1379</v>
      </c>
      <c r="F907" s="253" t="s">
        <v>14819</v>
      </c>
      <c r="G907" s="253" t="s">
        <v>1787</v>
      </c>
      <c r="H907" s="253" t="s">
        <v>1742</v>
      </c>
      <c r="I907" s="253" t="s">
        <v>15077</v>
      </c>
      <c r="J907" s="253" t="s">
        <v>13897</v>
      </c>
      <c r="K907" s="253" t="s">
        <v>15064</v>
      </c>
      <c r="L907" s="188"/>
      <c r="M907" s="253"/>
      <c r="N907" s="188"/>
      <c r="O907" s="188"/>
      <c r="P907" s="188"/>
      <c r="Q907" s="189"/>
      <c r="R907" s="254">
        <v>2.7389200000000007</v>
      </c>
      <c r="S907" s="254">
        <v>0</v>
      </c>
      <c r="T907" s="254"/>
      <c r="U907" s="209"/>
    </row>
    <row r="908" spans="1:21" x14ac:dyDescent="0.25">
      <c r="A908" s="207" t="s">
        <v>960</v>
      </c>
      <c r="B908" s="253" t="s">
        <v>5271</v>
      </c>
      <c r="C908" s="253" t="s">
        <v>2396</v>
      </c>
      <c r="D908" s="253" t="s">
        <v>1839</v>
      </c>
      <c r="E908" s="253" t="s">
        <v>1379</v>
      </c>
      <c r="F908" s="253" t="s">
        <v>14819</v>
      </c>
      <c r="G908" s="253" t="s">
        <v>1787</v>
      </c>
      <c r="H908" s="253" t="s">
        <v>1742</v>
      </c>
      <c r="I908" s="253" t="s">
        <v>15077</v>
      </c>
      <c r="J908" s="253" t="s">
        <v>13897</v>
      </c>
      <c r="K908" s="253" t="s">
        <v>15064</v>
      </c>
      <c r="L908" s="188"/>
      <c r="M908" s="253"/>
      <c r="N908" s="188"/>
      <c r="O908" s="188"/>
      <c r="P908" s="188"/>
      <c r="Q908" s="189"/>
      <c r="R908" s="254">
        <v>0</v>
      </c>
      <c r="S908" s="254">
        <v>0.31000000000000005</v>
      </c>
      <c r="T908" s="254"/>
      <c r="U908" s="209"/>
    </row>
    <row r="909" spans="1:21" x14ac:dyDescent="0.25">
      <c r="A909" s="207" t="s">
        <v>961</v>
      </c>
      <c r="B909" s="253" t="s">
        <v>5271</v>
      </c>
      <c r="C909" s="253" t="s">
        <v>2396</v>
      </c>
      <c r="D909" s="253" t="s">
        <v>1839</v>
      </c>
      <c r="E909" s="253" t="s">
        <v>1379</v>
      </c>
      <c r="F909" s="253" t="s">
        <v>14819</v>
      </c>
      <c r="G909" s="253" t="s">
        <v>1807</v>
      </c>
      <c r="H909" s="253" t="s">
        <v>1742</v>
      </c>
      <c r="I909" s="253" t="s">
        <v>15077</v>
      </c>
      <c r="J909" s="253" t="s">
        <v>13897</v>
      </c>
      <c r="K909" s="253" t="s">
        <v>15064</v>
      </c>
      <c r="L909" s="188"/>
      <c r="M909" s="253"/>
      <c r="N909" s="188"/>
      <c r="O909" s="188"/>
      <c r="P909" s="188"/>
      <c r="Q909" s="189"/>
      <c r="R909" s="254">
        <v>3.3568000000000011</v>
      </c>
      <c r="S909" s="254">
        <v>0</v>
      </c>
      <c r="T909" s="254"/>
      <c r="U909" s="209"/>
    </row>
    <row r="910" spans="1:21" x14ac:dyDescent="0.25">
      <c r="A910" s="207" t="s">
        <v>962</v>
      </c>
      <c r="B910" s="253" t="s">
        <v>5271</v>
      </c>
      <c r="C910" s="253" t="s">
        <v>2396</v>
      </c>
      <c r="D910" s="253" t="s">
        <v>1839</v>
      </c>
      <c r="E910" s="253" t="s">
        <v>1379</v>
      </c>
      <c r="F910" s="253" t="s">
        <v>14819</v>
      </c>
      <c r="G910" s="253" t="s">
        <v>1807</v>
      </c>
      <c r="H910" s="253" t="s">
        <v>1742</v>
      </c>
      <c r="I910" s="253" t="s">
        <v>15077</v>
      </c>
      <c r="J910" s="253" t="s">
        <v>13897</v>
      </c>
      <c r="K910" s="253" t="s">
        <v>15064</v>
      </c>
      <c r="L910" s="188"/>
      <c r="M910" s="253"/>
      <c r="N910" s="188"/>
      <c r="O910" s="188"/>
      <c r="P910" s="188"/>
      <c r="Q910" s="189"/>
      <c r="R910" s="254">
        <v>0</v>
      </c>
      <c r="S910" s="254">
        <v>0.71392000000000011</v>
      </c>
      <c r="T910" s="254"/>
      <c r="U910" s="209"/>
    </row>
    <row r="911" spans="1:21" ht="31.5" x14ac:dyDescent="0.25">
      <c r="A911" s="207" t="s">
        <v>963</v>
      </c>
      <c r="B911" s="253" t="s">
        <v>5271</v>
      </c>
      <c r="C911" s="253" t="s">
        <v>2396</v>
      </c>
      <c r="D911" s="253" t="s">
        <v>1839</v>
      </c>
      <c r="E911" s="253" t="s">
        <v>1379</v>
      </c>
      <c r="F911" s="253" t="s">
        <v>14817</v>
      </c>
      <c r="G911" s="253" t="s">
        <v>1787</v>
      </c>
      <c r="H911" s="253" t="s">
        <v>1743</v>
      </c>
      <c r="I911" s="253" t="s">
        <v>15077</v>
      </c>
      <c r="J911" s="253" t="s">
        <v>13897</v>
      </c>
      <c r="K911" s="253" t="s">
        <v>15064</v>
      </c>
      <c r="L911" s="188"/>
      <c r="M911" s="253"/>
      <c r="N911" s="188"/>
      <c r="O911" s="188"/>
      <c r="P911" s="188"/>
      <c r="Q911" s="189"/>
      <c r="R911" s="254">
        <v>3.9119999999999995</v>
      </c>
      <c r="S911" s="254">
        <v>0</v>
      </c>
      <c r="T911" s="254"/>
      <c r="U911" s="210"/>
    </row>
    <row r="912" spans="1:21" ht="31.5" x14ac:dyDescent="0.25">
      <c r="A912" s="207" t="s">
        <v>964</v>
      </c>
      <c r="B912" s="253" t="s">
        <v>5271</v>
      </c>
      <c r="C912" s="253" t="s">
        <v>2396</v>
      </c>
      <c r="D912" s="253" t="s">
        <v>1839</v>
      </c>
      <c r="E912" s="253" t="s">
        <v>1379</v>
      </c>
      <c r="F912" s="253" t="s">
        <v>14817</v>
      </c>
      <c r="G912" s="253" t="s">
        <v>1788</v>
      </c>
      <c r="H912" s="253" t="s">
        <v>1743</v>
      </c>
      <c r="I912" s="253" t="s">
        <v>15077</v>
      </c>
      <c r="J912" s="253" t="s">
        <v>13897</v>
      </c>
      <c r="K912" s="253" t="s">
        <v>15064</v>
      </c>
      <c r="L912" s="188"/>
      <c r="M912" s="253"/>
      <c r="N912" s="188"/>
      <c r="O912" s="188"/>
      <c r="P912" s="188"/>
      <c r="Q912" s="189"/>
      <c r="R912" s="254">
        <v>5.9846000000000003E-2</v>
      </c>
      <c r="S912" s="254">
        <v>0</v>
      </c>
      <c r="T912" s="254"/>
      <c r="U912" s="209"/>
    </row>
    <row r="913" spans="1:21" x14ac:dyDescent="0.25">
      <c r="A913" s="207" t="s">
        <v>965</v>
      </c>
      <c r="B913" s="253" t="s">
        <v>5271</v>
      </c>
      <c r="C913" s="253" t="s">
        <v>2396</v>
      </c>
      <c r="D913" s="253" t="s">
        <v>1840</v>
      </c>
      <c r="E913" s="253" t="s">
        <v>2396</v>
      </c>
      <c r="F913" s="253" t="s">
        <v>1693</v>
      </c>
      <c r="G913" s="253" t="s">
        <v>1787</v>
      </c>
      <c r="H913" s="253" t="s">
        <v>1744</v>
      </c>
      <c r="I913" s="253" t="s">
        <v>15077</v>
      </c>
      <c r="J913" s="253" t="s">
        <v>13897</v>
      </c>
      <c r="K913" s="253" t="s">
        <v>15064</v>
      </c>
      <c r="L913" s="188"/>
      <c r="M913" s="253"/>
      <c r="N913" s="188"/>
      <c r="O913" s="188"/>
      <c r="P913" s="188"/>
      <c r="Q913" s="189"/>
      <c r="R913" s="254">
        <v>0.75979999999999925</v>
      </c>
      <c r="S913" s="254">
        <v>0</v>
      </c>
      <c r="T913" s="254"/>
      <c r="U913" s="209"/>
    </row>
    <row r="914" spans="1:21" ht="31.5" x14ac:dyDescent="0.25">
      <c r="A914" s="207" t="s">
        <v>966</v>
      </c>
      <c r="B914" s="253" t="s">
        <v>5252</v>
      </c>
      <c r="C914" s="253" t="s">
        <v>14767</v>
      </c>
      <c r="D914" s="253" t="s">
        <v>1839</v>
      </c>
      <c r="E914" s="253" t="s">
        <v>14775</v>
      </c>
      <c r="F914" s="253" t="s">
        <v>1576</v>
      </c>
      <c r="G914" s="253" t="s">
        <v>1787</v>
      </c>
      <c r="H914" s="253" t="s">
        <v>1745</v>
      </c>
      <c r="I914" s="253" t="s">
        <v>15077</v>
      </c>
      <c r="J914" s="253" t="s">
        <v>13897</v>
      </c>
      <c r="K914" s="253" t="s">
        <v>15064</v>
      </c>
      <c r="L914" s="188"/>
      <c r="M914" s="253"/>
      <c r="N914" s="188"/>
      <c r="O914" s="188"/>
      <c r="P914" s="188"/>
      <c r="Q914" s="189"/>
      <c r="R914" s="254">
        <v>2.89452</v>
      </c>
      <c r="S914" s="254">
        <v>0</v>
      </c>
      <c r="T914" s="254"/>
      <c r="U914" s="209"/>
    </row>
    <row r="915" spans="1:21" ht="31.5" x14ac:dyDescent="0.25">
      <c r="A915" s="207" t="s">
        <v>967</v>
      </c>
      <c r="B915" s="253" t="s">
        <v>5252</v>
      </c>
      <c r="C915" s="253" t="s">
        <v>14767</v>
      </c>
      <c r="D915" s="253" t="s">
        <v>1839</v>
      </c>
      <c r="E915" s="253" t="s">
        <v>14775</v>
      </c>
      <c r="F915" s="253" t="s">
        <v>1576</v>
      </c>
      <c r="G915" s="253" t="s">
        <v>1788</v>
      </c>
      <c r="H915" s="253" t="s">
        <v>1745</v>
      </c>
      <c r="I915" s="253" t="s">
        <v>15077</v>
      </c>
      <c r="J915" s="253" t="s">
        <v>13897</v>
      </c>
      <c r="K915" s="253" t="s">
        <v>15064</v>
      </c>
      <c r="L915" s="188"/>
      <c r="M915" s="253"/>
      <c r="N915" s="188"/>
      <c r="O915" s="188"/>
      <c r="P915" s="188"/>
      <c r="Q915" s="189"/>
      <c r="R915" s="254">
        <v>3.4734399999999983</v>
      </c>
      <c r="S915" s="254">
        <v>0</v>
      </c>
      <c r="T915" s="254"/>
      <c r="U915" s="210"/>
    </row>
    <row r="916" spans="1:21" x14ac:dyDescent="0.25">
      <c r="A916" s="207" t="s">
        <v>968</v>
      </c>
      <c r="B916" s="253" t="s">
        <v>5271</v>
      </c>
      <c r="C916" s="253" t="s">
        <v>2396</v>
      </c>
      <c r="D916" s="253" t="s">
        <v>1839</v>
      </c>
      <c r="E916" s="253" t="s">
        <v>1379</v>
      </c>
      <c r="F916" s="253" t="s">
        <v>14819</v>
      </c>
      <c r="G916" s="253" t="s">
        <v>1787</v>
      </c>
      <c r="H916" s="253" t="s">
        <v>1746</v>
      </c>
      <c r="I916" s="253" t="s">
        <v>15077</v>
      </c>
      <c r="J916" s="253" t="s">
        <v>13897</v>
      </c>
      <c r="K916" s="253" t="s">
        <v>15064</v>
      </c>
      <c r="L916" s="188"/>
      <c r="M916" s="253"/>
      <c r="N916" s="188"/>
      <c r="O916" s="188"/>
      <c r="P916" s="188"/>
      <c r="Q916" s="189"/>
      <c r="R916" s="254">
        <v>3.294960000000001</v>
      </c>
      <c r="S916" s="254">
        <v>0</v>
      </c>
      <c r="T916" s="254"/>
      <c r="U916" s="209"/>
    </row>
    <row r="917" spans="1:21" x14ac:dyDescent="0.25">
      <c r="A917" s="207" t="s">
        <v>969</v>
      </c>
      <c r="B917" s="253" t="s">
        <v>5271</v>
      </c>
      <c r="C917" s="253" t="s">
        <v>2396</v>
      </c>
      <c r="D917" s="253" t="s">
        <v>1839</v>
      </c>
      <c r="E917" s="253" t="s">
        <v>1379</v>
      </c>
      <c r="F917" s="253" t="s">
        <v>14819</v>
      </c>
      <c r="G917" s="253" t="s">
        <v>1787</v>
      </c>
      <c r="H917" s="253" t="s">
        <v>1746</v>
      </c>
      <c r="I917" s="253" t="s">
        <v>15077</v>
      </c>
      <c r="J917" s="253" t="s">
        <v>13897</v>
      </c>
      <c r="K917" s="253" t="s">
        <v>15064</v>
      </c>
      <c r="L917" s="188"/>
      <c r="M917" s="253"/>
      <c r="N917" s="188"/>
      <c r="O917" s="188"/>
      <c r="P917" s="188"/>
      <c r="Q917" s="189"/>
      <c r="R917" s="254">
        <v>0</v>
      </c>
      <c r="S917" s="254">
        <v>0.21087999999999901</v>
      </c>
      <c r="T917" s="254"/>
      <c r="U917" s="209"/>
    </row>
    <row r="918" spans="1:21" x14ac:dyDescent="0.25">
      <c r="A918" s="207" t="s">
        <v>970</v>
      </c>
      <c r="B918" s="253" t="s">
        <v>5271</v>
      </c>
      <c r="C918" s="253" t="s">
        <v>2396</v>
      </c>
      <c r="D918" s="253" t="s">
        <v>1839</v>
      </c>
      <c r="E918" s="253" t="s">
        <v>1379</v>
      </c>
      <c r="F918" s="253" t="s">
        <v>14819</v>
      </c>
      <c r="G918" s="253" t="s">
        <v>1788</v>
      </c>
      <c r="H918" s="253" t="s">
        <v>1746</v>
      </c>
      <c r="I918" s="253" t="s">
        <v>15077</v>
      </c>
      <c r="J918" s="253" t="s">
        <v>13897</v>
      </c>
      <c r="K918" s="253" t="s">
        <v>15064</v>
      </c>
      <c r="L918" s="188"/>
      <c r="M918" s="253"/>
      <c r="N918" s="188"/>
      <c r="O918" s="188"/>
      <c r="P918" s="188"/>
      <c r="Q918" s="189"/>
      <c r="R918" s="254">
        <v>6.0057600000000004</v>
      </c>
      <c r="S918" s="254">
        <v>0</v>
      </c>
      <c r="T918" s="254"/>
      <c r="U918" s="210"/>
    </row>
    <row r="919" spans="1:21" x14ac:dyDescent="0.25">
      <c r="A919" s="207" t="s">
        <v>971</v>
      </c>
      <c r="B919" s="253" t="s">
        <v>5271</v>
      </c>
      <c r="C919" s="253" t="s">
        <v>2396</v>
      </c>
      <c r="D919" s="253" t="s">
        <v>1839</v>
      </c>
      <c r="E919" s="253" t="s">
        <v>1377</v>
      </c>
      <c r="F919" s="253" t="s">
        <v>1721</v>
      </c>
      <c r="G919" s="253" t="s">
        <v>1787</v>
      </c>
      <c r="H919" s="253" t="s">
        <v>1747</v>
      </c>
      <c r="I919" s="253" t="s">
        <v>15077</v>
      </c>
      <c r="J919" s="253" t="s">
        <v>13897</v>
      </c>
      <c r="K919" s="253" t="s">
        <v>15064</v>
      </c>
      <c r="L919" s="188"/>
      <c r="M919" s="253"/>
      <c r="N919" s="188"/>
      <c r="O919" s="188"/>
      <c r="P919" s="188"/>
      <c r="Q919" s="189"/>
      <c r="R919" s="254">
        <v>3.7774999999999999</v>
      </c>
      <c r="S919" s="254">
        <v>0</v>
      </c>
      <c r="T919" s="254"/>
      <c r="U919" s="209"/>
    </row>
    <row r="920" spans="1:21" x14ac:dyDescent="0.25">
      <c r="A920" s="207" t="s">
        <v>972</v>
      </c>
      <c r="B920" s="253" t="s">
        <v>5271</v>
      </c>
      <c r="C920" s="253" t="s">
        <v>2396</v>
      </c>
      <c r="D920" s="253" t="s">
        <v>1839</v>
      </c>
      <c r="E920" s="253" t="s">
        <v>1378</v>
      </c>
      <c r="F920" s="253" t="s">
        <v>14815</v>
      </c>
      <c r="G920" s="253" t="s">
        <v>1787</v>
      </c>
      <c r="H920" s="253" t="s">
        <v>1748</v>
      </c>
      <c r="I920" s="253" t="s">
        <v>15077</v>
      </c>
      <c r="J920" s="253" t="s">
        <v>13897</v>
      </c>
      <c r="K920" s="253" t="s">
        <v>15064</v>
      </c>
      <c r="L920" s="188"/>
      <c r="M920" s="253"/>
      <c r="N920" s="188"/>
      <c r="O920" s="188"/>
      <c r="P920" s="188"/>
      <c r="Q920" s="189"/>
      <c r="R920" s="254">
        <v>1.7432999999999994</v>
      </c>
      <c r="S920" s="254">
        <v>0</v>
      </c>
      <c r="T920" s="254"/>
      <c r="U920" s="209"/>
    </row>
    <row r="921" spans="1:21" x14ac:dyDescent="0.25">
      <c r="A921" s="207" t="s">
        <v>973</v>
      </c>
      <c r="B921" s="253" t="s">
        <v>5271</v>
      </c>
      <c r="C921" s="253" t="s">
        <v>2396</v>
      </c>
      <c r="D921" s="253" t="s">
        <v>1839</v>
      </c>
      <c r="E921" s="253" t="s">
        <v>1378</v>
      </c>
      <c r="F921" s="253" t="s">
        <v>14815</v>
      </c>
      <c r="G921" s="253" t="s">
        <v>1787</v>
      </c>
      <c r="H921" s="253" t="s">
        <v>1748</v>
      </c>
      <c r="I921" s="253" t="s">
        <v>15077</v>
      </c>
      <c r="J921" s="253" t="s">
        <v>13897</v>
      </c>
      <c r="K921" s="253" t="s">
        <v>15064</v>
      </c>
      <c r="L921" s="188"/>
      <c r="M921" s="253"/>
      <c r="N921" s="188"/>
      <c r="O921" s="188"/>
      <c r="P921" s="188"/>
      <c r="Q921" s="189"/>
      <c r="R921" s="254">
        <v>1.6302000000000001</v>
      </c>
      <c r="S921" s="254">
        <v>0</v>
      </c>
      <c r="T921" s="254"/>
      <c r="U921" s="209"/>
    </row>
    <row r="922" spans="1:21" x14ac:dyDescent="0.25">
      <c r="A922" s="207" t="s">
        <v>974</v>
      </c>
      <c r="B922" s="253" t="s">
        <v>5271</v>
      </c>
      <c r="C922" s="253" t="s">
        <v>2396</v>
      </c>
      <c r="D922" s="253" t="s">
        <v>1839</v>
      </c>
      <c r="E922" s="253" t="s">
        <v>1378</v>
      </c>
      <c r="F922" s="253" t="s">
        <v>14813</v>
      </c>
      <c r="G922" s="253" t="s">
        <v>1787</v>
      </c>
      <c r="H922" s="253" t="s">
        <v>1749</v>
      </c>
      <c r="I922" s="253" t="s">
        <v>15077</v>
      </c>
      <c r="J922" s="253" t="s">
        <v>13897</v>
      </c>
      <c r="K922" s="253" t="s">
        <v>15064</v>
      </c>
      <c r="L922" s="188"/>
      <c r="M922" s="253"/>
      <c r="N922" s="188"/>
      <c r="O922" s="188"/>
      <c r="P922" s="188"/>
      <c r="Q922" s="189"/>
      <c r="R922" s="254">
        <v>1.3255999999999994</v>
      </c>
      <c r="S922" s="254">
        <v>0</v>
      </c>
      <c r="T922" s="254"/>
      <c r="U922" s="210"/>
    </row>
    <row r="923" spans="1:21" x14ac:dyDescent="0.25">
      <c r="A923" s="207" t="s">
        <v>975</v>
      </c>
      <c r="B923" s="253" t="s">
        <v>5271</v>
      </c>
      <c r="C923" s="253" t="s">
        <v>2396</v>
      </c>
      <c r="D923" s="253" t="s">
        <v>1839</v>
      </c>
      <c r="E923" s="253" t="s">
        <v>1378</v>
      </c>
      <c r="F923" s="253" t="s">
        <v>14813</v>
      </c>
      <c r="G923" s="253" t="s">
        <v>1788</v>
      </c>
      <c r="H923" s="253" t="s">
        <v>1749</v>
      </c>
      <c r="I923" s="253" t="s">
        <v>15077</v>
      </c>
      <c r="J923" s="253" t="s">
        <v>13897</v>
      </c>
      <c r="K923" s="253" t="s">
        <v>15064</v>
      </c>
      <c r="L923" s="188"/>
      <c r="M923" s="253"/>
      <c r="N923" s="188"/>
      <c r="O923" s="188"/>
      <c r="P923" s="188"/>
      <c r="Q923" s="189"/>
      <c r="R923" s="254">
        <v>2.7932399999999999</v>
      </c>
      <c r="S923" s="254">
        <v>0</v>
      </c>
      <c r="T923" s="254"/>
      <c r="U923" s="209"/>
    </row>
    <row r="924" spans="1:21" ht="31.5" x14ac:dyDescent="0.25">
      <c r="A924" s="207" t="s">
        <v>976</v>
      </c>
      <c r="B924" s="253" t="s">
        <v>5271</v>
      </c>
      <c r="C924" s="253" t="s">
        <v>2396</v>
      </c>
      <c r="D924" s="253" t="s">
        <v>1839</v>
      </c>
      <c r="E924" s="253" t="s">
        <v>2396</v>
      </c>
      <c r="F924" s="253" t="s">
        <v>14807</v>
      </c>
      <c r="G924" s="253" t="s">
        <v>1787</v>
      </c>
      <c r="H924" s="253" t="s">
        <v>1750</v>
      </c>
      <c r="I924" s="253" t="s">
        <v>15077</v>
      </c>
      <c r="J924" s="253" t="s">
        <v>13897</v>
      </c>
      <c r="K924" s="253" t="s">
        <v>15064</v>
      </c>
      <c r="L924" s="188"/>
      <c r="M924" s="253"/>
      <c r="N924" s="188"/>
      <c r="O924" s="188"/>
      <c r="P924" s="188"/>
      <c r="Q924" s="189"/>
      <c r="R924" s="254">
        <v>2.7356999999999982</v>
      </c>
      <c r="S924" s="254">
        <v>0</v>
      </c>
      <c r="T924" s="254"/>
      <c r="U924" s="209"/>
    </row>
    <row r="925" spans="1:21" x14ac:dyDescent="0.25">
      <c r="A925" s="207" t="s">
        <v>977</v>
      </c>
      <c r="B925" s="253" t="s">
        <v>5271</v>
      </c>
      <c r="C925" s="253" t="s">
        <v>2396</v>
      </c>
      <c r="D925" s="253" t="s">
        <v>1839</v>
      </c>
      <c r="E925" s="253" t="s">
        <v>2396</v>
      </c>
      <c r="F925" s="253" t="s">
        <v>14809</v>
      </c>
      <c r="G925" s="253" t="s">
        <v>1787</v>
      </c>
      <c r="H925" s="253" t="s">
        <v>1751</v>
      </c>
      <c r="I925" s="253" t="s">
        <v>15077</v>
      </c>
      <c r="J925" s="253" t="s">
        <v>13897</v>
      </c>
      <c r="K925" s="253" t="s">
        <v>15064</v>
      </c>
      <c r="L925" s="188"/>
      <c r="M925" s="253"/>
      <c r="N925" s="188"/>
      <c r="O925" s="188"/>
      <c r="P925" s="188"/>
      <c r="Q925" s="189"/>
      <c r="R925" s="254">
        <v>1.9940000000000009</v>
      </c>
      <c r="S925" s="254">
        <v>0</v>
      </c>
      <c r="T925" s="254"/>
      <c r="U925" s="209"/>
    </row>
    <row r="926" spans="1:21" x14ac:dyDescent="0.25">
      <c r="A926" s="207" t="s">
        <v>978</v>
      </c>
      <c r="B926" s="253" t="s">
        <v>5271</v>
      </c>
      <c r="C926" s="253" t="s">
        <v>2396</v>
      </c>
      <c r="D926" s="253" t="s">
        <v>1839</v>
      </c>
      <c r="E926" s="253" t="s">
        <v>2396</v>
      </c>
      <c r="F926" s="253" t="s">
        <v>14809</v>
      </c>
      <c r="G926" s="253" t="s">
        <v>1788</v>
      </c>
      <c r="H926" s="253" t="s">
        <v>1751</v>
      </c>
      <c r="I926" s="253" t="s">
        <v>15077</v>
      </c>
      <c r="J926" s="253" t="s">
        <v>13897</v>
      </c>
      <c r="K926" s="253" t="s">
        <v>15064</v>
      </c>
      <c r="L926" s="188"/>
      <c r="M926" s="253"/>
      <c r="N926" s="188"/>
      <c r="O926" s="188"/>
      <c r="P926" s="188"/>
      <c r="Q926" s="189"/>
      <c r="R926" s="254">
        <v>1.2849599999999997</v>
      </c>
      <c r="S926" s="254">
        <v>0</v>
      </c>
      <c r="T926" s="254"/>
      <c r="U926" s="210"/>
    </row>
    <row r="927" spans="1:21" x14ac:dyDescent="0.25">
      <c r="A927" s="207" t="s">
        <v>979</v>
      </c>
      <c r="B927" s="253" t="s">
        <v>5271</v>
      </c>
      <c r="C927" s="253" t="s">
        <v>2396</v>
      </c>
      <c r="D927" s="253" t="s">
        <v>1839</v>
      </c>
      <c r="E927" s="253" t="s">
        <v>2396</v>
      </c>
      <c r="F927" s="253" t="s">
        <v>14809</v>
      </c>
      <c r="G927" s="253" t="s">
        <v>1789</v>
      </c>
      <c r="H927" s="253" t="s">
        <v>1751</v>
      </c>
      <c r="I927" s="253" t="s">
        <v>15077</v>
      </c>
      <c r="J927" s="253" t="s">
        <v>13897</v>
      </c>
      <c r="K927" s="253" t="s">
        <v>15064</v>
      </c>
      <c r="L927" s="188"/>
      <c r="M927" s="253"/>
      <c r="N927" s="188"/>
      <c r="O927" s="188"/>
      <c r="P927" s="188"/>
      <c r="Q927" s="189"/>
      <c r="R927" s="254">
        <v>2.3986400000000003</v>
      </c>
      <c r="S927" s="254">
        <v>0</v>
      </c>
      <c r="T927" s="254"/>
      <c r="U927" s="209"/>
    </row>
    <row r="928" spans="1:21" ht="31.5" x14ac:dyDescent="0.25">
      <c r="A928" s="207" t="s">
        <v>980</v>
      </c>
      <c r="B928" s="253" t="s">
        <v>5271</v>
      </c>
      <c r="C928" s="253" t="s">
        <v>2396</v>
      </c>
      <c r="D928" s="253" t="s">
        <v>1839</v>
      </c>
      <c r="E928" s="253" t="s">
        <v>1377</v>
      </c>
      <c r="F928" s="253" t="s">
        <v>14802</v>
      </c>
      <c r="G928" s="253" t="s">
        <v>1787</v>
      </c>
      <c r="H928" s="253" t="s">
        <v>1752</v>
      </c>
      <c r="I928" s="253" t="s">
        <v>15077</v>
      </c>
      <c r="J928" s="253" t="s">
        <v>13897</v>
      </c>
      <c r="K928" s="253" t="s">
        <v>15064</v>
      </c>
      <c r="L928" s="188"/>
      <c r="M928" s="253"/>
      <c r="N928" s="188"/>
      <c r="O928" s="188"/>
      <c r="P928" s="188"/>
      <c r="Q928" s="189"/>
      <c r="R928" s="254">
        <v>5.4239200000000025</v>
      </c>
      <c r="S928" s="254">
        <v>0</v>
      </c>
      <c r="T928" s="254"/>
      <c r="U928" s="210"/>
    </row>
    <row r="929" spans="1:21" ht="31.5" x14ac:dyDescent="0.25">
      <c r="A929" s="207" t="s">
        <v>981</v>
      </c>
      <c r="B929" s="253" t="s">
        <v>5271</v>
      </c>
      <c r="C929" s="253" t="s">
        <v>2396</v>
      </c>
      <c r="D929" s="253" t="s">
        <v>1839</v>
      </c>
      <c r="E929" s="253" t="s">
        <v>1377</v>
      </c>
      <c r="F929" s="253" t="s">
        <v>14802</v>
      </c>
      <c r="G929" s="253" t="s">
        <v>1787</v>
      </c>
      <c r="H929" s="253" t="s">
        <v>1752</v>
      </c>
      <c r="I929" s="253" t="s">
        <v>15077</v>
      </c>
      <c r="J929" s="253" t="s">
        <v>13897</v>
      </c>
      <c r="K929" s="253" t="s">
        <v>15064</v>
      </c>
      <c r="L929" s="188"/>
      <c r="M929" s="253"/>
      <c r="N929" s="188"/>
      <c r="O929" s="188"/>
      <c r="P929" s="188"/>
      <c r="Q929" s="189"/>
      <c r="R929" s="254">
        <v>0</v>
      </c>
      <c r="S929" s="254">
        <v>0</v>
      </c>
      <c r="T929" s="254"/>
      <c r="U929" s="209"/>
    </row>
    <row r="930" spans="1:21" ht="31.5" x14ac:dyDescent="0.25">
      <c r="A930" s="207" t="s">
        <v>982</v>
      </c>
      <c r="B930" s="253" t="s">
        <v>5271</v>
      </c>
      <c r="C930" s="253" t="s">
        <v>2396</v>
      </c>
      <c r="D930" s="253" t="s">
        <v>1839</v>
      </c>
      <c r="E930" s="253" t="s">
        <v>1377</v>
      </c>
      <c r="F930" s="253" t="s">
        <v>14802</v>
      </c>
      <c r="G930" s="253" t="s">
        <v>1789</v>
      </c>
      <c r="H930" s="253" t="s">
        <v>1752</v>
      </c>
      <c r="I930" s="253" t="s">
        <v>15077</v>
      </c>
      <c r="J930" s="253" t="s">
        <v>13897</v>
      </c>
      <c r="K930" s="253" t="s">
        <v>15064</v>
      </c>
      <c r="L930" s="188"/>
      <c r="M930" s="253"/>
      <c r="N930" s="188"/>
      <c r="O930" s="188"/>
      <c r="P930" s="188"/>
      <c r="Q930" s="189"/>
      <c r="R930" s="254">
        <v>4.727999999999998</v>
      </c>
      <c r="S930" s="254">
        <v>0</v>
      </c>
      <c r="T930" s="254"/>
      <c r="U930" s="209"/>
    </row>
    <row r="931" spans="1:21" ht="31.5" x14ac:dyDescent="0.25">
      <c r="A931" s="207" t="s">
        <v>983</v>
      </c>
      <c r="B931" s="253" t="s">
        <v>5271</v>
      </c>
      <c r="C931" s="253" t="s">
        <v>2396</v>
      </c>
      <c r="D931" s="253" t="s">
        <v>1839</v>
      </c>
      <c r="E931" s="253" t="s">
        <v>1377</v>
      </c>
      <c r="F931" s="253" t="s">
        <v>14802</v>
      </c>
      <c r="G931" s="253" t="s">
        <v>1789</v>
      </c>
      <c r="H931" s="253" t="s">
        <v>1752</v>
      </c>
      <c r="I931" s="253" t="s">
        <v>15077</v>
      </c>
      <c r="J931" s="253" t="s">
        <v>13897</v>
      </c>
      <c r="K931" s="253" t="s">
        <v>15064</v>
      </c>
      <c r="L931" s="188"/>
      <c r="M931" s="253"/>
      <c r="N931" s="188"/>
      <c r="O931" s="188"/>
      <c r="P931" s="188"/>
      <c r="Q931" s="189"/>
      <c r="R931" s="254">
        <v>0</v>
      </c>
      <c r="S931" s="254">
        <v>0.39</v>
      </c>
      <c r="T931" s="254"/>
      <c r="U931" s="209"/>
    </row>
    <row r="932" spans="1:21" x14ac:dyDescent="0.25">
      <c r="A932" s="207" t="s">
        <v>984</v>
      </c>
      <c r="B932" s="253" t="s">
        <v>2401</v>
      </c>
      <c r="C932" s="253" t="s">
        <v>14338</v>
      </c>
      <c r="D932" s="253" t="s">
        <v>1839</v>
      </c>
      <c r="E932" s="253" t="s">
        <v>14347</v>
      </c>
      <c r="F932" s="253" t="s">
        <v>14425</v>
      </c>
      <c r="G932" s="253" t="s">
        <v>1787</v>
      </c>
      <c r="H932" s="253" t="s">
        <v>1753</v>
      </c>
      <c r="I932" s="253" t="s">
        <v>15077</v>
      </c>
      <c r="J932" s="253" t="s">
        <v>13897</v>
      </c>
      <c r="K932" s="253" t="s">
        <v>15064</v>
      </c>
      <c r="L932" s="188"/>
      <c r="M932" s="253"/>
      <c r="N932" s="188"/>
      <c r="O932" s="188"/>
      <c r="P932" s="188"/>
      <c r="Q932" s="189"/>
      <c r="R932" s="254">
        <v>5.5787999999999967</v>
      </c>
      <c r="S932" s="254">
        <v>0</v>
      </c>
      <c r="T932" s="254"/>
      <c r="U932" s="209"/>
    </row>
    <row r="933" spans="1:21" x14ac:dyDescent="0.25">
      <c r="A933" s="207" t="s">
        <v>985</v>
      </c>
      <c r="B933" s="253" t="s">
        <v>2401</v>
      </c>
      <c r="C933" s="253" t="s">
        <v>14338</v>
      </c>
      <c r="D933" s="253" t="s">
        <v>1839</v>
      </c>
      <c r="E933" s="253" t="s">
        <v>14347</v>
      </c>
      <c r="F933" s="253" t="s">
        <v>14348</v>
      </c>
      <c r="G933" s="253" t="s">
        <v>1788</v>
      </c>
      <c r="H933" s="253" t="s">
        <v>1753</v>
      </c>
      <c r="I933" s="253" t="s">
        <v>15077</v>
      </c>
      <c r="J933" s="253" t="s">
        <v>13897</v>
      </c>
      <c r="K933" s="253" t="s">
        <v>15064</v>
      </c>
      <c r="L933" s="188"/>
      <c r="M933" s="253"/>
      <c r="N933" s="188"/>
      <c r="O933" s="188"/>
      <c r="P933" s="188"/>
      <c r="Q933" s="189"/>
      <c r="R933" s="254">
        <v>5.6827999999999976</v>
      </c>
      <c r="S933" s="254">
        <v>0</v>
      </c>
      <c r="T933" s="254"/>
      <c r="U933" s="209"/>
    </row>
    <row r="934" spans="1:21" x14ac:dyDescent="0.25">
      <c r="A934" s="207" t="s">
        <v>986</v>
      </c>
      <c r="B934" s="253" t="s">
        <v>5271</v>
      </c>
      <c r="C934" s="253" t="s">
        <v>2396</v>
      </c>
      <c r="D934" s="253" t="s">
        <v>1839</v>
      </c>
      <c r="E934" s="253" t="s">
        <v>1379</v>
      </c>
      <c r="F934" s="253" t="s">
        <v>14753</v>
      </c>
      <c r="G934" s="253" t="s">
        <v>1787</v>
      </c>
      <c r="H934" s="253" t="s">
        <v>1754</v>
      </c>
      <c r="I934" s="253" t="s">
        <v>15077</v>
      </c>
      <c r="J934" s="253" t="s">
        <v>13897</v>
      </c>
      <c r="K934" s="253" t="s">
        <v>15064</v>
      </c>
      <c r="L934" s="188"/>
      <c r="M934" s="253"/>
      <c r="N934" s="188"/>
      <c r="O934" s="188"/>
      <c r="P934" s="188"/>
      <c r="Q934" s="189"/>
      <c r="R934" s="254">
        <v>2.2468000000000004</v>
      </c>
      <c r="S934" s="254">
        <v>0</v>
      </c>
      <c r="T934" s="254"/>
      <c r="U934" s="209"/>
    </row>
    <row r="935" spans="1:21" x14ac:dyDescent="0.25">
      <c r="A935" s="207" t="s">
        <v>987</v>
      </c>
      <c r="B935" s="253" t="s">
        <v>5271</v>
      </c>
      <c r="C935" s="253" t="s">
        <v>2396</v>
      </c>
      <c r="D935" s="253" t="s">
        <v>1839</v>
      </c>
      <c r="E935" s="253" t="s">
        <v>1379</v>
      </c>
      <c r="F935" s="253" t="s">
        <v>14753</v>
      </c>
      <c r="G935" s="253" t="s">
        <v>1787</v>
      </c>
      <c r="H935" s="253" t="s">
        <v>1754</v>
      </c>
      <c r="I935" s="253" t="s">
        <v>15077</v>
      </c>
      <c r="J935" s="253" t="s">
        <v>13897</v>
      </c>
      <c r="K935" s="253" t="s">
        <v>15064</v>
      </c>
      <c r="L935" s="188"/>
      <c r="M935" s="253"/>
      <c r="N935" s="188"/>
      <c r="O935" s="188"/>
      <c r="P935" s="188"/>
      <c r="Q935" s="189"/>
      <c r="R935" s="254">
        <v>0</v>
      </c>
      <c r="S935" s="254">
        <v>1.1599999999999999E-2</v>
      </c>
      <c r="T935" s="254"/>
      <c r="U935" s="209"/>
    </row>
    <row r="936" spans="1:21" x14ac:dyDescent="0.25">
      <c r="A936" s="207" t="s">
        <v>988</v>
      </c>
      <c r="B936" s="253" t="s">
        <v>5271</v>
      </c>
      <c r="C936" s="253" t="s">
        <v>2396</v>
      </c>
      <c r="D936" s="253" t="s">
        <v>1839</v>
      </c>
      <c r="E936" s="253" t="s">
        <v>1379</v>
      </c>
      <c r="F936" s="253" t="s">
        <v>14753</v>
      </c>
      <c r="G936" s="253" t="s">
        <v>1788</v>
      </c>
      <c r="H936" s="253" t="s">
        <v>1754</v>
      </c>
      <c r="I936" s="253" t="s">
        <v>15077</v>
      </c>
      <c r="J936" s="253" t="s">
        <v>13897</v>
      </c>
      <c r="K936" s="253" t="s">
        <v>15064</v>
      </c>
      <c r="L936" s="188"/>
      <c r="M936" s="253"/>
      <c r="N936" s="188"/>
      <c r="O936" s="188"/>
      <c r="P936" s="188"/>
      <c r="Q936" s="189"/>
      <c r="R936" s="254">
        <v>1.6879000000000004</v>
      </c>
      <c r="S936" s="254">
        <v>0</v>
      </c>
      <c r="T936" s="254"/>
      <c r="U936" s="209"/>
    </row>
    <row r="937" spans="1:21" x14ac:dyDescent="0.25">
      <c r="A937" s="207" t="s">
        <v>989</v>
      </c>
      <c r="B937" s="253" t="s">
        <v>5271</v>
      </c>
      <c r="C937" s="253" t="s">
        <v>2396</v>
      </c>
      <c r="D937" s="253" t="s">
        <v>1839</v>
      </c>
      <c r="E937" s="253" t="s">
        <v>1379</v>
      </c>
      <c r="F937" s="253" t="s">
        <v>14753</v>
      </c>
      <c r="G937" s="253" t="s">
        <v>1788</v>
      </c>
      <c r="H937" s="253" t="s">
        <v>1754</v>
      </c>
      <c r="I937" s="253" t="s">
        <v>15077</v>
      </c>
      <c r="J937" s="253" t="s">
        <v>13897</v>
      </c>
      <c r="K937" s="253" t="s">
        <v>15064</v>
      </c>
      <c r="L937" s="188"/>
      <c r="M937" s="253"/>
      <c r="N937" s="188"/>
      <c r="O937" s="188"/>
      <c r="P937" s="188"/>
      <c r="Q937" s="189"/>
      <c r="R937" s="254">
        <v>0</v>
      </c>
      <c r="S937" s="254">
        <v>0</v>
      </c>
      <c r="T937" s="254"/>
      <c r="U937" s="209"/>
    </row>
    <row r="938" spans="1:21" x14ac:dyDescent="0.25">
      <c r="A938" s="207" t="s">
        <v>990</v>
      </c>
      <c r="B938" s="253" t="s">
        <v>5271</v>
      </c>
      <c r="C938" s="253" t="s">
        <v>2396</v>
      </c>
      <c r="D938" s="253" t="s">
        <v>1839</v>
      </c>
      <c r="E938" s="253" t="s">
        <v>1378</v>
      </c>
      <c r="F938" s="253" t="s">
        <v>14815</v>
      </c>
      <c r="G938" s="253" t="s">
        <v>1787</v>
      </c>
      <c r="H938" s="253" t="s">
        <v>1755</v>
      </c>
      <c r="I938" s="253" t="s">
        <v>15077</v>
      </c>
      <c r="J938" s="253" t="s">
        <v>13897</v>
      </c>
      <c r="K938" s="253" t="s">
        <v>15064</v>
      </c>
      <c r="L938" s="188"/>
      <c r="M938" s="253"/>
      <c r="N938" s="188"/>
      <c r="O938" s="188"/>
      <c r="P938" s="188"/>
      <c r="Q938" s="189"/>
      <c r="R938" s="254">
        <v>3.3266400000000025</v>
      </c>
      <c r="S938" s="254">
        <v>0</v>
      </c>
      <c r="T938" s="254"/>
      <c r="U938" s="209"/>
    </row>
    <row r="939" spans="1:21" x14ac:dyDescent="0.25">
      <c r="A939" s="207" t="s">
        <v>991</v>
      </c>
      <c r="B939" s="253" t="s">
        <v>5271</v>
      </c>
      <c r="C939" s="253" t="s">
        <v>2396</v>
      </c>
      <c r="D939" s="253" t="s">
        <v>1839</v>
      </c>
      <c r="E939" s="253" t="s">
        <v>1378</v>
      </c>
      <c r="F939" s="253" t="s">
        <v>14815</v>
      </c>
      <c r="G939" s="253" t="s">
        <v>1788</v>
      </c>
      <c r="H939" s="253" t="s">
        <v>1755</v>
      </c>
      <c r="I939" s="253" t="s">
        <v>15077</v>
      </c>
      <c r="J939" s="253" t="s">
        <v>13897</v>
      </c>
      <c r="K939" s="253" t="s">
        <v>15064</v>
      </c>
      <c r="L939" s="188"/>
      <c r="M939" s="253"/>
      <c r="N939" s="188"/>
      <c r="O939" s="188"/>
      <c r="P939" s="188"/>
      <c r="Q939" s="189"/>
      <c r="R939" s="254">
        <v>4.2643999999999966</v>
      </c>
      <c r="S939" s="254">
        <v>0</v>
      </c>
      <c r="T939" s="254"/>
      <c r="U939" s="209"/>
    </row>
    <row r="940" spans="1:21" x14ac:dyDescent="0.25">
      <c r="A940" s="207" t="s">
        <v>992</v>
      </c>
      <c r="B940" s="253" t="s">
        <v>5271</v>
      </c>
      <c r="C940" s="253" t="s">
        <v>2396</v>
      </c>
      <c r="D940" s="253" t="s">
        <v>1839</v>
      </c>
      <c r="E940" s="253" t="s">
        <v>1377</v>
      </c>
      <c r="F940" s="253" t="s">
        <v>1718</v>
      </c>
      <c r="G940" s="253" t="s">
        <v>1787</v>
      </c>
      <c r="H940" s="253" t="s">
        <v>1756</v>
      </c>
      <c r="I940" s="253" t="s">
        <v>15077</v>
      </c>
      <c r="J940" s="253" t="s">
        <v>13897</v>
      </c>
      <c r="K940" s="253" t="s">
        <v>15064</v>
      </c>
      <c r="L940" s="188"/>
      <c r="M940" s="253"/>
      <c r="N940" s="188"/>
      <c r="O940" s="188"/>
      <c r="P940" s="188"/>
      <c r="Q940" s="189"/>
      <c r="R940" s="254">
        <v>1.9056600000000015</v>
      </c>
      <c r="S940" s="254">
        <v>0</v>
      </c>
      <c r="T940" s="254"/>
      <c r="U940" s="209"/>
    </row>
    <row r="941" spans="1:21" x14ac:dyDescent="0.25">
      <c r="A941" s="207" t="s">
        <v>993</v>
      </c>
      <c r="B941" s="253" t="s">
        <v>5271</v>
      </c>
      <c r="C941" s="253" t="s">
        <v>2396</v>
      </c>
      <c r="D941" s="253" t="s">
        <v>1839</v>
      </c>
      <c r="E941" s="253" t="s">
        <v>1377</v>
      </c>
      <c r="F941" s="253" t="s">
        <v>1718</v>
      </c>
      <c r="G941" s="253" t="s">
        <v>1802</v>
      </c>
      <c r="H941" s="253" t="s">
        <v>1756</v>
      </c>
      <c r="I941" s="253" t="s">
        <v>15077</v>
      </c>
      <c r="J941" s="253" t="s">
        <v>13897</v>
      </c>
      <c r="K941" s="253" t="s">
        <v>15064</v>
      </c>
      <c r="L941" s="188"/>
      <c r="M941" s="253"/>
      <c r="N941" s="188"/>
      <c r="O941" s="188"/>
      <c r="P941" s="188"/>
      <c r="Q941" s="189"/>
      <c r="R941" s="254">
        <v>4.0331400000000031</v>
      </c>
      <c r="S941" s="254">
        <v>0</v>
      </c>
      <c r="T941" s="254"/>
      <c r="U941" s="209"/>
    </row>
    <row r="942" spans="1:21" x14ac:dyDescent="0.25">
      <c r="A942" s="207" t="s">
        <v>994</v>
      </c>
      <c r="B942" s="253" t="s">
        <v>5271</v>
      </c>
      <c r="C942" s="253" t="s">
        <v>2396</v>
      </c>
      <c r="D942" s="253" t="s">
        <v>1839</v>
      </c>
      <c r="E942" s="253" t="s">
        <v>1377</v>
      </c>
      <c r="F942" s="253" t="s">
        <v>1718</v>
      </c>
      <c r="G942" s="253" t="s">
        <v>1787</v>
      </c>
      <c r="H942" s="253" t="s">
        <v>1757</v>
      </c>
      <c r="I942" s="253" t="s">
        <v>15077</v>
      </c>
      <c r="J942" s="253" t="s">
        <v>13897</v>
      </c>
      <c r="K942" s="253" t="s">
        <v>15064</v>
      </c>
      <c r="L942" s="188"/>
      <c r="M942" s="253"/>
      <c r="N942" s="188"/>
      <c r="O942" s="188"/>
      <c r="P942" s="188"/>
      <c r="Q942" s="189"/>
      <c r="R942" s="254">
        <v>4.8113399999999977</v>
      </c>
      <c r="S942" s="254">
        <v>0</v>
      </c>
      <c r="T942" s="254"/>
      <c r="U942" s="209"/>
    </row>
    <row r="943" spans="1:21" x14ac:dyDescent="0.25">
      <c r="A943" s="207" t="s">
        <v>995</v>
      </c>
      <c r="B943" s="253" t="s">
        <v>5271</v>
      </c>
      <c r="C943" s="253" t="s">
        <v>2396</v>
      </c>
      <c r="D943" s="253" t="s">
        <v>1839</v>
      </c>
      <c r="E943" s="253" t="s">
        <v>1377</v>
      </c>
      <c r="F943" s="253" t="s">
        <v>1718</v>
      </c>
      <c r="G943" s="253" t="s">
        <v>1788</v>
      </c>
      <c r="H943" s="253" t="s">
        <v>1757</v>
      </c>
      <c r="I943" s="253" t="s">
        <v>15077</v>
      </c>
      <c r="J943" s="253" t="s">
        <v>13897</v>
      </c>
      <c r="K943" s="253" t="s">
        <v>15064</v>
      </c>
      <c r="L943" s="188"/>
      <c r="M943" s="253"/>
      <c r="N943" s="188"/>
      <c r="O943" s="188"/>
      <c r="P943" s="188"/>
      <c r="Q943" s="189"/>
      <c r="R943" s="254">
        <v>6.4714399999999985</v>
      </c>
      <c r="S943" s="254">
        <v>0</v>
      </c>
      <c r="T943" s="254"/>
      <c r="U943" s="210"/>
    </row>
    <row r="944" spans="1:21" x14ac:dyDescent="0.25">
      <c r="A944" s="207" t="s">
        <v>996</v>
      </c>
      <c r="B944" s="253" t="s">
        <v>5271</v>
      </c>
      <c r="C944" s="253" t="s">
        <v>2396</v>
      </c>
      <c r="D944" s="253" t="s">
        <v>1839</v>
      </c>
      <c r="E944" s="253" t="s">
        <v>1379</v>
      </c>
      <c r="F944" s="253" t="s">
        <v>14753</v>
      </c>
      <c r="G944" s="253" t="s">
        <v>1787</v>
      </c>
      <c r="H944" s="253" t="s">
        <v>1758</v>
      </c>
      <c r="I944" s="253" t="s">
        <v>15077</v>
      </c>
      <c r="J944" s="253" t="s">
        <v>13897</v>
      </c>
      <c r="K944" s="253" t="s">
        <v>15064</v>
      </c>
      <c r="L944" s="188"/>
      <c r="M944" s="253"/>
      <c r="N944" s="188"/>
      <c r="O944" s="188"/>
      <c r="P944" s="188"/>
      <c r="Q944" s="189"/>
      <c r="R944" s="254">
        <v>3.0422799999999985</v>
      </c>
      <c r="S944" s="254">
        <v>0</v>
      </c>
      <c r="T944" s="254"/>
      <c r="U944" s="209"/>
    </row>
    <row r="945" spans="1:21" x14ac:dyDescent="0.25">
      <c r="A945" s="207" t="s">
        <v>997</v>
      </c>
      <c r="B945" s="253" t="s">
        <v>5271</v>
      </c>
      <c r="C945" s="253" t="s">
        <v>2396</v>
      </c>
      <c r="D945" s="253" t="s">
        <v>1839</v>
      </c>
      <c r="E945" s="253" t="s">
        <v>1379</v>
      </c>
      <c r="F945" s="253" t="s">
        <v>14753</v>
      </c>
      <c r="G945" s="253" t="s">
        <v>1788</v>
      </c>
      <c r="H945" s="253" t="s">
        <v>1758</v>
      </c>
      <c r="I945" s="253" t="s">
        <v>15077</v>
      </c>
      <c r="J945" s="253" t="s">
        <v>13897</v>
      </c>
      <c r="K945" s="253" t="s">
        <v>15064</v>
      </c>
      <c r="L945" s="188"/>
      <c r="M945" s="253"/>
      <c r="N945" s="188"/>
      <c r="O945" s="188"/>
      <c r="P945" s="188"/>
      <c r="Q945" s="189"/>
      <c r="R945" s="254">
        <v>3.3929200000000002</v>
      </c>
      <c r="S945" s="254">
        <v>0</v>
      </c>
      <c r="T945" s="254"/>
      <c r="U945" s="210"/>
    </row>
    <row r="946" spans="1:21" x14ac:dyDescent="0.25">
      <c r="A946" s="207" t="s">
        <v>998</v>
      </c>
      <c r="B946" s="253" t="s">
        <v>5271</v>
      </c>
      <c r="C946" s="253" t="s">
        <v>2396</v>
      </c>
      <c r="D946" s="253" t="s">
        <v>1839</v>
      </c>
      <c r="E946" s="253" t="s">
        <v>1379</v>
      </c>
      <c r="F946" s="253" t="s">
        <v>14753</v>
      </c>
      <c r="G946" s="253" t="s">
        <v>1787</v>
      </c>
      <c r="H946" s="253" t="s">
        <v>1759</v>
      </c>
      <c r="I946" s="253" t="s">
        <v>15077</v>
      </c>
      <c r="J946" s="253" t="s">
        <v>13897</v>
      </c>
      <c r="K946" s="253" t="s">
        <v>15064</v>
      </c>
      <c r="L946" s="188"/>
      <c r="M946" s="253"/>
      <c r="N946" s="188"/>
      <c r="O946" s="188"/>
      <c r="P946" s="188"/>
      <c r="Q946" s="189"/>
      <c r="R946" s="254">
        <v>1.7051999999999974</v>
      </c>
      <c r="S946" s="254">
        <v>0</v>
      </c>
      <c r="T946" s="254"/>
      <c r="U946" s="210"/>
    </row>
    <row r="947" spans="1:21" x14ac:dyDescent="0.25">
      <c r="A947" s="207" t="s">
        <v>999</v>
      </c>
      <c r="B947" s="253" t="s">
        <v>5271</v>
      </c>
      <c r="C947" s="253" t="s">
        <v>2396</v>
      </c>
      <c r="D947" s="253" t="s">
        <v>1839</v>
      </c>
      <c r="E947" s="253" t="s">
        <v>1379</v>
      </c>
      <c r="F947" s="253" t="s">
        <v>14753</v>
      </c>
      <c r="G947" s="253" t="s">
        <v>1788</v>
      </c>
      <c r="H947" s="253" t="s">
        <v>1759</v>
      </c>
      <c r="I947" s="253" t="s">
        <v>15077</v>
      </c>
      <c r="J947" s="253" t="s">
        <v>13897</v>
      </c>
      <c r="K947" s="253" t="s">
        <v>15064</v>
      </c>
      <c r="L947" s="188"/>
      <c r="M947" s="253"/>
      <c r="N947" s="188"/>
      <c r="O947" s="188"/>
      <c r="P947" s="188"/>
      <c r="Q947" s="189"/>
      <c r="R947" s="254">
        <v>2.1992999999999951</v>
      </c>
      <c r="S947" s="254">
        <v>0</v>
      </c>
      <c r="T947" s="254"/>
      <c r="U947" s="210"/>
    </row>
    <row r="948" spans="1:21" x14ac:dyDescent="0.25">
      <c r="A948" s="207" t="s">
        <v>1000</v>
      </c>
      <c r="B948" s="253" t="s">
        <v>5271</v>
      </c>
      <c r="C948" s="253" t="s">
        <v>2396</v>
      </c>
      <c r="D948" s="253" t="s">
        <v>1839</v>
      </c>
      <c r="E948" s="253" t="s">
        <v>1379</v>
      </c>
      <c r="F948" s="253" t="s">
        <v>1692</v>
      </c>
      <c r="G948" s="253" t="s">
        <v>1787</v>
      </c>
      <c r="H948" s="253" t="s">
        <v>1760</v>
      </c>
      <c r="I948" s="253" t="s">
        <v>15077</v>
      </c>
      <c r="J948" s="253" t="s">
        <v>13897</v>
      </c>
      <c r="K948" s="253" t="s">
        <v>15064</v>
      </c>
      <c r="L948" s="188"/>
      <c r="M948" s="253"/>
      <c r="N948" s="188"/>
      <c r="O948" s="188"/>
      <c r="P948" s="188"/>
      <c r="Q948" s="189"/>
      <c r="R948" s="254">
        <v>3.1930400000000008</v>
      </c>
      <c r="S948" s="254">
        <v>0</v>
      </c>
      <c r="T948" s="254"/>
      <c r="U948" s="209"/>
    </row>
    <row r="949" spans="1:21" x14ac:dyDescent="0.25">
      <c r="A949" s="207" t="s">
        <v>1001</v>
      </c>
      <c r="B949" s="253" t="s">
        <v>5271</v>
      </c>
      <c r="C949" s="253" t="s">
        <v>2396</v>
      </c>
      <c r="D949" s="253" t="s">
        <v>1839</v>
      </c>
      <c r="E949" s="253" t="s">
        <v>1379</v>
      </c>
      <c r="F949" s="253" t="s">
        <v>1692</v>
      </c>
      <c r="G949" s="253" t="s">
        <v>1788</v>
      </c>
      <c r="H949" s="253" t="s">
        <v>1760</v>
      </c>
      <c r="I949" s="253" t="s">
        <v>15077</v>
      </c>
      <c r="J949" s="253" t="s">
        <v>13897</v>
      </c>
      <c r="K949" s="253" t="s">
        <v>15064</v>
      </c>
      <c r="L949" s="188"/>
      <c r="M949" s="253"/>
      <c r="N949" s="188"/>
      <c r="O949" s="188"/>
      <c r="P949" s="188"/>
      <c r="Q949" s="189"/>
      <c r="R949" s="254">
        <v>3.3415800000000009</v>
      </c>
      <c r="S949" s="254">
        <v>0</v>
      </c>
      <c r="T949" s="254"/>
      <c r="U949" s="209"/>
    </row>
    <row r="950" spans="1:21" x14ac:dyDescent="0.25">
      <c r="A950" s="207" t="s">
        <v>1002</v>
      </c>
      <c r="B950" s="253" t="s">
        <v>5271</v>
      </c>
      <c r="C950" s="253" t="s">
        <v>2396</v>
      </c>
      <c r="D950" s="253" t="s">
        <v>1839</v>
      </c>
      <c r="E950" s="253" t="s">
        <v>1379</v>
      </c>
      <c r="F950" s="253" t="s">
        <v>1692</v>
      </c>
      <c r="G950" s="253" t="s">
        <v>1788</v>
      </c>
      <c r="H950" s="253" t="s">
        <v>1760</v>
      </c>
      <c r="I950" s="253" t="s">
        <v>15077</v>
      </c>
      <c r="J950" s="253" t="s">
        <v>13897</v>
      </c>
      <c r="K950" s="253" t="s">
        <v>15064</v>
      </c>
      <c r="L950" s="188"/>
      <c r="M950" s="253"/>
      <c r="N950" s="188"/>
      <c r="O950" s="188"/>
      <c r="P950" s="188"/>
      <c r="Q950" s="189"/>
      <c r="R950" s="254">
        <v>-4.3800000000000002E-3</v>
      </c>
      <c r="S950" s="254">
        <v>0</v>
      </c>
      <c r="T950" s="254"/>
      <c r="U950" s="209"/>
    </row>
    <row r="951" spans="1:21" x14ac:dyDescent="0.25">
      <c r="A951" s="207" t="s">
        <v>1003</v>
      </c>
      <c r="B951" s="253" t="s">
        <v>5271</v>
      </c>
      <c r="C951" s="253" t="s">
        <v>2396</v>
      </c>
      <c r="D951" s="253" t="s">
        <v>1839</v>
      </c>
      <c r="E951" s="253" t="s">
        <v>2396</v>
      </c>
      <c r="F951" s="253" t="s">
        <v>14810</v>
      </c>
      <c r="G951" s="253" t="s">
        <v>1787</v>
      </c>
      <c r="H951" s="253" t="s">
        <v>1761</v>
      </c>
      <c r="I951" s="253" t="s">
        <v>15077</v>
      </c>
      <c r="J951" s="253" t="s">
        <v>13897</v>
      </c>
      <c r="K951" s="253" t="s">
        <v>15064</v>
      </c>
      <c r="L951" s="188"/>
      <c r="M951" s="253"/>
      <c r="N951" s="188"/>
      <c r="O951" s="188"/>
      <c r="P951" s="188"/>
      <c r="Q951" s="189"/>
      <c r="R951" s="254">
        <v>1.5583999999999991</v>
      </c>
      <c r="S951" s="254">
        <v>0</v>
      </c>
      <c r="T951" s="254"/>
      <c r="U951" s="210"/>
    </row>
    <row r="952" spans="1:21" x14ac:dyDescent="0.25">
      <c r="A952" s="207" t="s">
        <v>1004</v>
      </c>
      <c r="B952" s="253" t="s">
        <v>5271</v>
      </c>
      <c r="C952" s="253" t="s">
        <v>2396</v>
      </c>
      <c r="D952" s="253" t="s">
        <v>1839</v>
      </c>
      <c r="E952" s="253" t="s">
        <v>2396</v>
      </c>
      <c r="F952" s="253" t="s">
        <v>14810</v>
      </c>
      <c r="G952" s="253" t="s">
        <v>1831</v>
      </c>
      <c r="H952" s="253" t="s">
        <v>1761</v>
      </c>
      <c r="I952" s="253" t="s">
        <v>15077</v>
      </c>
      <c r="J952" s="253" t="s">
        <v>13897</v>
      </c>
      <c r="K952" s="253" t="s">
        <v>15064</v>
      </c>
      <c r="L952" s="188"/>
      <c r="M952" s="253"/>
      <c r="N952" s="188"/>
      <c r="O952" s="188"/>
      <c r="P952" s="188"/>
      <c r="Q952" s="189"/>
      <c r="R952" s="254">
        <v>3.5891199999999981</v>
      </c>
      <c r="S952" s="254">
        <v>0</v>
      </c>
      <c r="T952" s="254"/>
      <c r="U952" s="209"/>
    </row>
    <row r="953" spans="1:21" x14ac:dyDescent="0.25">
      <c r="A953" s="207" t="s">
        <v>1005</v>
      </c>
      <c r="B953" s="253" t="s">
        <v>5271</v>
      </c>
      <c r="C953" s="253" t="s">
        <v>2396</v>
      </c>
      <c r="D953" s="253" t="s">
        <v>1839</v>
      </c>
      <c r="E953" s="253" t="s">
        <v>1377</v>
      </c>
      <c r="F953" s="253" t="s">
        <v>1718</v>
      </c>
      <c r="G953" s="253" t="s">
        <v>1830</v>
      </c>
      <c r="H953" s="253" t="s">
        <v>1762</v>
      </c>
      <c r="I953" s="253" t="s">
        <v>15077</v>
      </c>
      <c r="J953" s="253" t="s">
        <v>13897</v>
      </c>
      <c r="K953" s="253" t="s">
        <v>15064</v>
      </c>
      <c r="L953" s="188"/>
      <c r="M953" s="253"/>
      <c r="N953" s="188"/>
      <c r="O953" s="188"/>
      <c r="P953" s="188"/>
      <c r="Q953" s="189"/>
      <c r="R953" s="254">
        <v>1.6676</v>
      </c>
      <c r="S953" s="254">
        <v>0</v>
      </c>
      <c r="T953" s="254"/>
      <c r="U953" s="209"/>
    </row>
    <row r="954" spans="1:21" x14ac:dyDescent="0.25">
      <c r="A954" s="207" t="s">
        <v>1006</v>
      </c>
      <c r="B954" s="253" t="s">
        <v>5271</v>
      </c>
      <c r="C954" s="253" t="s">
        <v>2396</v>
      </c>
      <c r="D954" s="253" t="s">
        <v>1839</v>
      </c>
      <c r="E954" s="253" t="s">
        <v>1377</v>
      </c>
      <c r="F954" s="253" t="s">
        <v>1718</v>
      </c>
      <c r="G954" s="253" t="s">
        <v>1831</v>
      </c>
      <c r="H954" s="253" t="s">
        <v>1762</v>
      </c>
      <c r="I954" s="253" t="s">
        <v>15077</v>
      </c>
      <c r="J954" s="253" t="s">
        <v>13897</v>
      </c>
      <c r="K954" s="253" t="s">
        <v>15064</v>
      </c>
      <c r="L954" s="188"/>
      <c r="M954" s="253"/>
      <c r="N954" s="188"/>
      <c r="O954" s="188"/>
      <c r="P954" s="188"/>
      <c r="Q954" s="189"/>
      <c r="R954" s="254">
        <v>1.4522000000000004</v>
      </c>
      <c r="S954" s="254">
        <v>0</v>
      </c>
      <c r="T954" s="254"/>
      <c r="U954" s="210"/>
    </row>
    <row r="955" spans="1:21" x14ac:dyDescent="0.25">
      <c r="A955" s="207" t="s">
        <v>1007</v>
      </c>
      <c r="B955" s="253" t="s">
        <v>5271</v>
      </c>
      <c r="C955" s="253" t="s">
        <v>2396</v>
      </c>
      <c r="D955" s="253" t="s">
        <v>1839</v>
      </c>
      <c r="E955" s="253" t="s">
        <v>1378</v>
      </c>
      <c r="F955" s="253" t="s">
        <v>14812</v>
      </c>
      <c r="G955" s="253" t="s">
        <v>1787</v>
      </c>
      <c r="H955" s="253" t="s">
        <v>1763</v>
      </c>
      <c r="I955" s="253" t="s">
        <v>15077</v>
      </c>
      <c r="J955" s="253" t="s">
        <v>13897</v>
      </c>
      <c r="K955" s="253" t="s">
        <v>15064</v>
      </c>
      <c r="L955" s="188"/>
      <c r="M955" s="253"/>
      <c r="N955" s="188"/>
      <c r="O955" s="188"/>
      <c r="P955" s="188"/>
      <c r="Q955" s="189"/>
      <c r="R955" s="254">
        <v>1.9039199999999981</v>
      </c>
      <c r="S955" s="254">
        <v>0</v>
      </c>
      <c r="T955" s="254"/>
      <c r="U955" s="209"/>
    </row>
    <row r="956" spans="1:21" x14ac:dyDescent="0.25">
      <c r="A956" s="207" t="s">
        <v>1008</v>
      </c>
      <c r="B956" s="253" t="s">
        <v>5271</v>
      </c>
      <c r="C956" s="253" t="s">
        <v>2396</v>
      </c>
      <c r="D956" s="253" t="s">
        <v>1839</v>
      </c>
      <c r="E956" s="253" t="s">
        <v>1378</v>
      </c>
      <c r="F956" s="253" t="s">
        <v>14812</v>
      </c>
      <c r="G956" s="253" t="s">
        <v>1788</v>
      </c>
      <c r="H956" s="253" t="s">
        <v>1763</v>
      </c>
      <c r="I956" s="253" t="s">
        <v>15077</v>
      </c>
      <c r="J956" s="253" t="s">
        <v>13897</v>
      </c>
      <c r="K956" s="253" t="s">
        <v>15064</v>
      </c>
      <c r="L956" s="188"/>
      <c r="M956" s="253"/>
      <c r="N956" s="188"/>
      <c r="O956" s="188"/>
      <c r="P956" s="188"/>
      <c r="Q956" s="189"/>
      <c r="R956" s="254">
        <v>3.0644010000000002</v>
      </c>
      <c r="S956" s="254">
        <v>0</v>
      </c>
      <c r="T956" s="254"/>
      <c r="U956" s="210"/>
    </row>
    <row r="957" spans="1:21" x14ac:dyDescent="0.25">
      <c r="A957" s="207" t="s">
        <v>1009</v>
      </c>
      <c r="B957" s="253" t="s">
        <v>5271</v>
      </c>
      <c r="C957" s="253" t="s">
        <v>2396</v>
      </c>
      <c r="D957" s="253" t="s">
        <v>1839</v>
      </c>
      <c r="E957" s="253" t="s">
        <v>1378</v>
      </c>
      <c r="F957" s="253" t="s">
        <v>14813</v>
      </c>
      <c r="G957" s="253" t="s">
        <v>1787</v>
      </c>
      <c r="H957" s="253" t="s">
        <v>1764</v>
      </c>
      <c r="I957" s="253" t="s">
        <v>15077</v>
      </c>
      <c r="J957" s="253" t="s">
        <v>13897</v>
      </c>
      <c r="K957" s="253" t="s">
        <v>15064</v>
      </c>
      <c r="L957" s="188"/>
      <c r="M957" s="253"/>
      <c r="N957" s="188"/>
      <c r="O957" s="188"/>
      <c r="P957" s="188"/>
      <c r="Q957" s="189"/>
      <c r="R957" s="254">
        <v>1.810620000000001</v>
      </c>
      <c r="S957" s="254">
        <v>0</v>
      </c>
      <c r="T957" s="254"/>
      <c r="U957" s="209"/>
    </row>
    <row r="958" spans="1:21" x14ac:dyDescent="0.25">
      <c r="A958" s="207" t="s">
        <v>1010</v>
      </c>
      <c r="B958" s="253" t="s">
        <v>5271</v>
      </c>
      <c r="C958" s="253" t="s">
        <v>2396</v>
      </c>
      <c r="D958" s="253" t="s">
        <v>1840</v>
      </c>
      <c r="E958" s="253" t="s">
        <v>1378</v>
      </c>
      <c r="F958" s="253" t="s">
        <v>14813</v>
      </c>
      <c r="G958" s="253" t="s">
        <v>1788</v>
      </c>
      <c r="H958" s="253" t="s">
        <v>1764</v>
      </c>
      <c r="I958" s="253" t="s">
        <v>15077</v>
      </c>
      <c r="J958" s="253" t="s">
        <v>13897</v>
      </c>
      <c r="K958" s="253" t="s">
        <v>15064</v>
      </c>
      <c r="L958" s="188"/>
      <c r="M958" s="253"/>
      <c r="N958" s="188"/>
      <c r="O958" s="188"/>
      <c r="P958" s="188"/>
      <c r="Q958" s="189"/>
      <c r="R958" s="254">
        <v>0.91469999999999885</v>
      </c>
      <c r="S958" s="254">
        <v>0</v>
      </c>
      <c r="T958" s="254"/>
      <c r="U958" s="210"/>
    </row>
    <row r="959" spans="1:21" ht="31.5" x14ac:dyDescent="0.25">
      <c r="A959" s="207" t="s">
        <v>1011</v>
      </c>
      <c r="B959" s="253" t="s">
        <v>5271</v>
      </c>
      <c r="C959" s="253" t="s">
        <v>2396</v>
      </c>
      <c r="D959" s="253" t="s">
        <v>1839</v>
      </c>
      <c r="E959" s="253" t="s">
        <v>2396</v>
      </c>
      <c r="F959" s="253" t="s">
        <v>14807</v>
      </c>
      <c r="G959" s="253" t="s">
        <v>1787</v>
      </c>
      <c r="H959" s="253" t="s">
        <v>1765</v>
      </c>
      <c r="I959" s="253" t="s">
        <v>15077</v>
      </c>
      <c r="J959" s="253" t="s">
        <v>13897</v>
      </c>
      <c r="K959" s="253" t="s">
        <v>15064</v>
      </c>
      <c r="L959" s="188"/>
      <c r="M959" s="253"/>
      <c r="N959" s="188"/>
      <c r="O959" s="188"/>
      <c r="P959" s="188"/>
      <c r="Q959" s="189"/>
      <c r="R959" s="254">
        <v>1.473040000000001</v>
      </c>
      <c r="S959" s="254">
        <v>0</v>
      </c>
      <c r="T959" s="254"/>
      <c r="U959" s="209"/>
    </row>
    <row r="960" spans="1:21" ht="31.5" x14ac:dyDescent="0.25">
      <c r="A960" s="207" t="s">
        <v>1012</v>
      </c>
      <c r="B960" s="253" t="s">
        <v>5271</v>
      </c>
      <c r="C960" s="253" t="s">
        <v>2396</v>
      </c>
      <c r="D960" s="253" t="s">
        <v>1839</v>
      </c>
      <c r="E960" s="253" t="s">
        <v>1377</v>
      </c>
      <c r="F960" s="253" t="s">
        <v>14802</v>
      </c>
      <c r="G960" s="253" t="s">
        <v>1787</v>
      </c>
      <c r="H960" s="253" t="s">
        <v>1766</v>
      </c>
      <c r="I960" s="253" t="s">
        <v>15077</v>
      </c>
      <c r="J960" s="253" t="s">
        <v>13897</v>
      </c>
      <c r="K960" s="253" t="s">
        <v>15064</v>
      </c>
      <c r="L960" s="188"/>
      <c r="M960" s="253"/>
      <c r="N960" s="188"/>
      <c r="O960" s="188"/>
      <c r="P960" s="188"/>
      <c r="Q960" s="189"/>
      <c r="R960" s="254">
        <v>1.5212799999999993</v>
      </c>
      <c r="S960" s="254">
        <v>0</v>
      </c>
      <c r="T960" s="254"/>
      <c r="U960" s="209"/>
    </row>
    <row r="961" spans="1:21" ht="31.5" x14ac:dyDescent="0.25">
      <c r="A961" s="207" t="s">
        <v>1013</v>
      </c>
      <c r="B961" s="253" t="s">
        <v>5271</v>
      </c>
      <c r="C961" s="253" t="s">
        <v>2396</v>
      </c>
      <c r="D961" s="253" t="s">
        <v>1839</v>
      </c>
      <c r="E961" s="253" t="s">
        <v>1377</v>
      </c>
      <c r="F961" s="253" t="s">
        <v>14802</v>
      </c>
      <c r="G961" s="253" t="s">
        <v>1788</v>
      </c>
      <c r="H961" s="253" t="s">
        <v>1766</v>
      </c>
      <c r="I961" s="253" t="s">
        <v>15077</v>
      </c>
      <c r="J961" s="253" t="s">
        <v>13897</v>
      </c>
      <c r="K961" s="253" t="s">
        <v>15064</v>
      </c>
      <c r="L961" s="188"/>
      <c r="M961" s="253"/>
      <c r="N961" s="188"/>
      <c r="O961" s="188"/>
      <c r="P961" s="188"/>
      <c r="Q961" s="189"/>
      <c r="R961" s="254">
        <v>0.89334000000000058</v>
      </c>
      <c r="S961" s="254">
        <v>0</v>
      </c>
      <c r="T961" s="254"/>
      <c r="U961" s="209"/>
    </row>
    <row r="962" spans="1:21" ht="31.5" x14ac:dyDescent="0.25">
      <c r="A962" s="207" t="s">
        <v>1014</v>
      </c>
      <c r="B962" s="253" t="s">
        <v>5271</v>
      </c>
      <c r="C962" s="253" t="s">
        <v>2396</v>
      </c>
      <c r="D962" s="253" t="s">
        <v>1839</v>
      </c>
      <c r="E962" s="253" t="s">
        <v>1377</v>
      </c>
      <c r="F962" s="253" t="s">
        <v>14802</v>
      </c>
      <c r="G962" s="253" t="s">
        <v>1789</v>
      </c>
      <c r="H962" s="253" t="s">
        <v>1766</v>
      </c>
      <c r="I962" s="253" t="s">
        <v>15077</v>
      </c>
      <c r="J962" s="253" t="s">
        <v>13897</v>
      </c>
      <c r="K962" s="253" t="s">
        <v>15064</v>
      </c>
      <c r="L962" s="188"/>
      <c r="M962" s="253"/>
      <c r="N962" s="188"/>
      <c r="O962" s="188"/>
      <c r="P962" s="188"/>
      <c r="Q962" s="189"/>
      <c r="R962" s="254">
        <v>0.25159999999999949</v>
      </c>
      <c r="S962" s="254">
        <v>0</v>
      </c>
      <c r="T962" s="254"/>
      <c r="U962" s="209"/>
    </row>
    <row r="963" spans="1:21" x14ac:dyDescent="0.25">
      <c r="A963" s="207" t="s">
        <v>1015</v>
      </c>
      <c r="B963" s="253" t="s">
        <v>5271</v>
      </c>
      <c r="C963" s="253" t="s">
        <v>2396</v>
      </c>
      <c r="D963" s="253" t="s">
        <v>1839</v>
      </c>
      <c r="E963" s="253" t="s">
        <v>2396</v>
      </c>
      <c r="F963" s="253" t="s">
        <v>14809</v>
      </c>
      <c r="G963" s="253" t="s">
        <v>1787</v>
      </c>
      <c r="H963" s="253" t="s">
        <v>1767</v>
      </c>
      <c r="I963" s="253" t="s">
        <v>15077</v>
      </c>
      <c r="J963" s="253" t="s">
        <v>13897</v>
      </c>
      <c r="K963" s="253" t="s">
        <v>15064</v>
      </c>
      <c r="L963" s="188"/>
      <c r="M963" s="253"/>
      <c r="N963" s="188"/>
      <c r="O963" s="188"/>
      <c r="P963" s="188"/>
      <c r="Q963" s="189"/>
      <c r="R963" s="254">
        <v>5.8250399999999987</v>
      </c>
      <c r="S963" s="254">
        <v>0</v>
      </c>
      <c r="T963" s="254"/>
      <c r="U963" s="209"/>
    </row>
    <row r="964" spans="1:21" x14ac:dyDescent="0.25">
      <c r="A964" s="207" t="s">
        <v>1016</v>
      </c>
      <c r="B964" s="253" t="s">
        <v>5271</v>
      </c>
      <c r="C964" s="253" t="s">
        <v>2396</v>
      </c>
      <c r="D964" s="253" t="s">
        <v>1839</v>
      </c>
      <c r="E964" s="253" t="s">
        <v>2396</v>
      </c>
      <c r="F964" s="253" t="s">
        <v>14809</v>
      </c>
      <c r="G964" s="253" t="s">
        <v>1788</v>
      </c>
      <c r="H964" s="253" t="s">
        <v>1767</v>
      </c>
      <c r="I964" s="253" t="s">
        <v>15077</v>
      </c>
      <c r="J964" s="253" t="s">
        <v>13897</v>
      </c>
      <c r="K964" s="253" t="s">
        <v>15064</v>
      </c>
      <c r="L964" s="188"/>
      <c r="M964" s="253"/>
      <c r="N964" s="188"/>
      <c r="O964" s="188"/>
      <c r="P964" s="188"/>
      <c r="Q964" s="189"/>
      <c r="R964" s="254">
        <v>0.24382800000000002</v>
      </c>
      <c r="S964" s="254">
        <v>0</v>
      </c>
      <c r="T964" s="254"/>
      <c r="U964" s="210"/>
    </row>
    <row r="965" spans="1:21" x14ac:dyDescent="0.25">
      <c r="A965" s="207" t="s">
        <v>1017</v>
      </c>
      <c r="B965" s="253" t="s">
        <v>5252</v>
      </c>
      <c r="C965" s="253" t="s">
        <v>2393</v>
      </c>
      <c r="D965" s="253" t="s">
        <v>1839</v>
      </c>
      <c r="E965" s="253" t="s">
        <v>1372</v>
      </c>
      <c r="F965" s="253" t="s">
        <v>1643</v>
      </c>
      <c r="G965" s="253" t="s">
        <v>1787</v>
      </c>
      <c r="H965" s="253" t="s">
        <v>1643</v>
      </c>
      <c r="I965" s="253" t="s">
        <v>15077</v>
      </c>
      <c r="J965" s="253" t="s">
        <v>13897</v>
      </c>
      <c r="K965" s="253" t="s">
        <v>15064</v>
      </c>
      <c r="L965" s="188"/>
      <c r="M965" s="253"/>
      <c r="N965" s="188"/>
      <c r="O965" s="188"/>
      <c r="P965" s="188"/>
      <c r="Q965" s="189"/>
      <c r="R965" s="254">
        <v>1.0974099999999998</v>
      </c>
      <c r="S965" s="254">
        <v>0</v>
      </c>
      <c r="T965" s="254"/>
      <c r="U965" s="209"/>
    </row>
    <row r="966" spans="1:21" x14ac:dyDescent="0.25">
      <c r="A966" s="207" t="s">
        <v>1018</v>
      </c>
      <c r="B966" s="253" t="s">
        <v>5252</v>
      </c>
      <c r="C966" s="253" t="s">
        <v>2393</v>
      </c>
      <c r="D966" s="253" t="s">
        <v>1839</v>
      </c>
      <c r="E966" s="253" t="s">
        <v>1372</v>
      </c>
      <c r="F966" s="253" t="s">
        <v>1643</v>
      </c>
      <c r="G966" s="253" t="s">
        <v>1788</v>
      </c>
      <c r="H966" s="253" t="s">
        <v>1643</v>
      </c>
      <c r="I966" s="253" t="s">
        <v>15077</v>
      </c>
      <c r="J966" s="253" t="s">
        <v>13897</v>
      </c>
      <c r="K966" s="253" t="s">
        <v>15064</v>
      </c>
      <c r="L966" s="188"/>
      <c r="M966" s="253"/>
      <c r="N966" s="188"/>
      <c r="O966" s="188"/>
      <c r="P966" s="188"/>
      <c r="Q966" s="189"/>
      <c r="R966" s="254">
        <v>0.24520200000000117</v>
      </c>
      <c r="S966" s="254">
        <v>0</v>
      </c>
      <c r="T966" s="254"/>
      <c r="U966" s="210"/>
    </row>
    <row r="967" spans="1:21" x14ac:dyDescent="0.25">
      <c r="A967" s="207" t="s">
        <v>1019</v>
      </c>
      <c r="B967" s="253" t="s">
        <v>5271</v>
      </c>
      <c r="C967" s="253" t="s">
        <v>2396</v>
      </c>
      <c r="D967" s="253" t="s">
        <v>1839</v>
      </c>
      <c r="E967" s="253" t="s">
        <v>1378</v>
      </c>
      <c r="F967" s="253" t="s">
        <v>14815</v>
      </c>
      <c r="G967" s="253" t="s">
        <v>1787</v>
      </c>
      <c r="H967" s="253" t="s">
        <v>1768</v>
      </c>
      <c r="I967" s="253" t="s">
        <v>15077</v>
      </c>
      <c r="J967" s="253" t="s">
        <v>13897</v>
      </c>
      <c r="K967" s="253" t="s">
        <v>15064</v>
      </c>
      <c r="L967" s="188"/>
      <c r="M967" s="253"/>
      <c r="N967" s="188"/>
      <c r="O967" s="188"/>
      <c r="P967" s="188"/>
      <c r="Q967" s="189"/>
      <c r="R967" s="254">
        <v>2.3492000000000002</v>
      </c>
      <c r="S967" s="254">
        <v>0</v>
      </c>
      <c r="T967" s="254"/>
      <c r="U967" s="209"/>
    </row>
    <row r="968" spans="1:21" x14ac:dyDescent="0.25">
      <c r="A968" s="207" t="s">
        <v>1020</v>
      </c>
      <c r="B968" s="253" t="s">
        <v>5271</v>
      </c>
      <c r="C968" s="253" t="s">
        <v>2396</v>
      </c>
      <c r="D968" s="253" t="s">
        <v>1839</v>
      </c>
      <c r="E968" s="253" t="s">
        <v>1378</v>
      </c>
      <c r="F968" s="253" t="s">
        <v>14815</v>
      </c>
      <c r="G968" s="253" t="s">
        <v>1783</v>
      </c>
      <c r="H968" s="253" t="s">
        <v>1768</v>
      </c>
      <c r="I968" s="253" t="s">
        <v>15077</v>
      </c>
      <c r="J968" s="253" t="s">
        <v>13897</v>
      </c>
      <c r="K968" s="253" t="s">
        <v>15064</v>
      </c>
      <c r="L968" s="188"/>
      <c r="M968" s="253"/>
      <c r="N968" s="188"/>
      <c r="O968" s="188"/>
      <c r="P968" s="188"/>
      <c r="Q968" s="189"/>
      <c r="R968" s="254">
        <v>2.6155999999999988</v>
      </c>
      <c r="S968" s="254">
        <v>0</v>
      </c>
      <c r="T968" s="254"/>
      <c r="U968" s="209"/>
    </row>
    <row r="969" spans="1:21" x14ac:dyDescent="0.25">
      <c r="A969" s="207" t="s">
        <v>1021</v>
      </c>
      <c r="B969" s="253" t="s">
        <v>5271</v>
      </c>
      <c r="C969" s="253" t="s">
        <v>2396</v>
      </c>
      <c r="D969" s="253" t="s">
        <v>1839</v>
      </c>
      <c r="E969" s="253" t="s">
        <v>1378</v>
      </c>
      <c r="F969" s="253" t="s">
        <v>14815</v>
      </c>
      <c r="G969" s="253" t="s">
        <v>1783</v>
      </c>
      <c r="H969" s="253" t="s">
        <v>1768</v>
      </c>
      <c r="I969" s="253" t="s">
        <v>15077</v>
      </c>
      <c r="J969" s="253" t="s">
        <v>13897</v>
      </c>
      <c r="K969" s="253" t="s">
        <v>15064</v>
      </c>
      <c r="L969" s="188"/>
      <c r="M969" s="253"/>
      <c r="N969" s="188"/>
      <c r="O969" s="188"/>
      <c r="P969" s="188"/>
      <c r="Q969" s="189"/>
      <c r="R969" s="254">
        <v>0</v>
      </c>
      <c r="S969" s="254">
        <v>0</v>
      </c>
      <c r="T969" s="254"/>
      <c r="U969" s="209"/>
    </row>
    <row r="970" spans="1:21" x14ac:dyDescent="0.25">
      <c r="A970" s="207" t="s">
        <v>1022</v>
      </c>
      <c r="B970" s="253" t="s">
        <v>5271</v>
      </c>
      <c r="C970" s="253" t="s">
        <v>2396</v>
      </c>
      <c r="D970" s="253" t="s">
        <v>1839</v>
      </c>
      <c r="E970" s="253" t="s">
        <v>1378</v>
      </c>
      <c r="F970" s="253" t="s">
        <v>14815</v>
      </c>
      <c r="G970" s="253" t="s">
        <v>1784</v>
      </c>
      <c r="H970" s="253" t="s">
        <v>1768</v>
      </c>
      <c r="I970" s="253" t="s">
        <v>15077</v>
      </c>
      <c r="J970" s="253" t="s">
        <v>13897</v>
      </c>
      <c r="K970" s="253" t="s">
        <v>15064</v>
      </c>
      <c r="L970" s="188"/>
      <c r="M970" s="253"/>
      <c r="N970" s="188"/>
      <c r="O970" s="188"/>
      <c r="P970" s="188"/>
      <c r="Q970" s="189"/>
      <c r="R970" s="254">
        <v>3.5381999999999989</v>
      </c>
      <c r="S970" s="254">
        <v>0</v>
      </c>
      <c r="T970" s="254"/>
      <c r="U970" s="209"/>
    </row>
    <row r="971" spans="1:21" x14ac:dyDescent="0.25">
      <c r="A971" s="207" t="s">
        <v>1023</v>
      </c>
      <c r="B971" s="253" t="s">
        <v>5271</v>
      </c>
      <c r="C971" s="253" t="s">
        <v>2396</v>
      </c>
      <c r="D971" s="253" t="s">
        <v>1839</v>
      </c>
      <c r="E971" s="253" t="s">
        <v>1379</v>
      </c>
      <c r="F971" s="253" t="s">
        <v>14819</v>
      </c>
      <c r="G971" s="253" t="s">
        <v>1787</v>
      </c>
      <c r="H971" s="253" t="s">
        <v>1769</v>
      </c>
      <c r="I971" s="253" t="s">
        <v>15077</v>
      </c>
      <c r="J971" s="253" t="s">
        <v>13897</v>
      </c>
      <c r="K971" s="253" t="s">
        <v>15064</v>
      </c>
      <c r="L971" s="188"/>
      <c r="M971" s="253"/>
      <c r="N971" s="188"/>
      <c r="O971" s="188"/>
      <c r="P971" s="188"/>
      <c r="Q971" s="189"/>
      <c r="R971" s="254">
        <v>4.627679999999998</v>
      </c>
      <c r="S971" s="254">
        <v>0</v>
      </c>
      <c r="T971" s="254"/>
      <c r="U971" s="209"/>
    </row>
    <row r="972" spans="1:21" x14ac:dyDescent="0.25">
      <c r="A972" s="207" t="s">
        <v>1024</v>
      </c>
      <c r="B972" s="253" t="s">
        <v>5271</v>
      </c>
      <c r="C972" s="253" t="s">
        <v>2396</v>
      </c>
      <c r="D972" s="253" t="s">
        <v>1839</v>
      </c>
      <c r="E972" s="253" t="s">
        <v>1379</v>
      </c>
      <c r="F972" s="253" t="s">
        <v>14819</v>
      </c>
      <c r="G972" s="253" t="s">
        <v>1788</v>
      </c>
      <c r="H972" s="253" t="s">
        <v>1769</v>
      </c>
      <c r="I972" s="253" t="s">
        <v>15077</v>
      </c>
      <c r="J972" s="253" t="s">
        <v>13897</v>
      </c>
      <c r="K972" s="253" t="s">
        <v>15064</v>
      </c>
      <c r="L972" s="188"/>
      <c r="M972" s="253"/>
      <c r="N972" s="188"/>
      <c r="O972" s="188"/>
      <c r="P972" s="188"/>
      <c r="Q972" s="189"/>
      <c r="R972" s="254">
        <v>3.094120000000002</v>
      </c>
      <c r="S972" s="254">
        <v>0</v>
      </c>
      <c r="T972" s="254"/>
      <c r="U972" s="210"/>
    </row>
    <row r="973" spans="1:21" x14ac:dyDescent="0.25">
      <c r="A973" s="207" t="s">
        <v>1025</v>
      </c>
      <c r="B973" s="253" t="s">
        <v>5271</v>
      </c>
      <c r="C973" s="253" t="s">
        <v>2396</v>
      </c>
      <c r="D973" s="253" t="s">
        <v>1839</v>
      </c>
      <c r="E973" s="253" t="s">
        <v>1379</v>
      </c>
      <c r="F973" s="253" t="s">
        <v>14819</v>
      </c>
      <c r="G973" s="253" t="s">
        <v>1788</v>
      </c>
      <c r="H973" s="253" t="s">
        <v>1769</v>
      </c>
      <c r="I973" s="253" t="s">
        <v>15077</v>
      </c>
      <c r="J973" s="253" t="s">
        <v>13897</v>
      </c>
      <c r="K973" s="253" t="s">
        <v>15064</v>
      </c>
      <c r="L973" s="188"/>
      <c r="M973" s="253"/>
      <c r="N973" s="188"/>
      <c r="O973" s="188"/>
      <c r="P973" s="188"/>
      <c r="Q973" s="189"/>
      <c r="R973" s="254">
        <v>0</v>
      </c>
      <c r="S973" s="254">
        <v>0.11671999999999899</v>
      </c>
      <c r="T973" s="254"/>
      <c r="U973" s="209"/>
    </row>
    <row r="974" spans="1:21" ht="31.5" x14ac:dyDescent="0.25">
      <c r="A974" s="207" t="s">
        <v>1026</v>
      </c>
      <c r="B974" s="253" t="s">
        <v>5271</v>
      </c>
      <c r="C974" s="253" t="s">
        <v>2396</v>
      </c>
      <c r="D974" s="253" t="s">
        <v>1839</v>
      </c>
      <c r="E974" s="253" t="s">
        <v>1377</v>
      </c>
      <c r="F974" s="253" t="s">
        <v>14802</v>
      </c>
      <c r="G974" s="253" t="s">
        <v>1787</v>
      </c>
      <c r="H974" s="253" t="s">
        <v>1770</v>
      </c>
      <c r="I974" s="253" t="s">
        <v>15077</v>
      </c>
      <c r="J974" s="253" t="s">
        <v>13897</v>
      </c>
      <c r="K974" s="253" t="s">
        <v>15064</v>
      </c>
      <c r="L974" s="188"/>
      <c r="M974" s="253"/>
      <c r="N974" s="188"/>
      <c r="O974" s="188"/>
      <c r="P974" s="188"/>
      <c r="Q974" s="189"/>
      <c r="R974" s="254">
        <v>2.5578599999999998</v>
      </c>
      <c r="S974" s="254">
        <v>0</v>
      </c>
      <c r="T974" s="254"/>
      <c r="U974" s="209"/>
    </row>
    <row r="975" spans="1:21" ht="31.5" x14ac:dyDescent="0.25">
      <c r="A975" s="207" t="s">
        <v>1027</v>
      </c>
      <c r="B975" s="253" t="s">
        <v>5271</v>
      </c>
      <c r="C975" s="253" t="s">
        <v>2396</v>
      </c>
      <c r="D975" s="253" t="s">
        <v>1839</v>
      </c>
      <c r="E975" s="253" t="s">
        <v>1377</v>
      </c>
      <c r="F975" s="253" t="s">
        <v>14802</v>
      </c>
      <c r="G975" s="253" t="s">
        <v>1788</v>
      </c>
      <c r="H975" s="253" t="s">
        <v>1770</v>
      </c>
      <c r="I975" s="253" t="s">
        <v>15077</v>
      </c>
      <c r="J975" s="253" t="s">
        <v>13897</v>
      </c>
      <c r="K975" s="253" t="s">
        <v>15064</v>
      </c>
      <c r="L975" s="188"/>
      <c r="M975" s="253"/>
      <c r="N975" s="188"/>
      <c r="O975" s="188"/>
      <c r="P975" s="188"/>
      <c r="Q975" s="189"/>
      <c r="R975" s="254">
        <v>3.986120000000001</v>
      </c>
      <c r="S975" s="254">
        <v>0</v>
      </c>
      <c r="T975" s="254"/>
      <c r="U975" s="209"/>
    </row>
    <row r="976" spans="1:21" x14ac:dyDescent="0.25">
      <c r="A976" s="207" t="s">
        <v>1028</v>
      </c>
      <c r="B976" s="253" t="s">
        <v>5271</v>
      </c>
      <c r="C976" s="253" t="s">
        <v>2396</v>
      </c>
      <c r="D976" s="253" t="s">
        <v>1839</v>
      </c>
      <c r="E976" s="253" t="s">
        <v>2396</v>
      </c>
      <c r="F976" s="253" t="s">
        <v>14810</v>
      </c>
      <c r="G976" s="253" t="s">
        <v>1787</v>
      </c>
      <c r="H976" s="253" t="s">
        <v>1771</v>
      </c>
      <c r="I976" s="253" t="s">
        <v>15077</v>
      </c>
      <c r="J976" s="253" t="s">
        <v>13897</v>
      </c>
      <c r="K976" s="253" t="s">
        <v>15064</v>
      </c>
      <c r="L976" s="188"/>
      <c r="M976" s="253"/>
      <c r="N976" s="188"/>
      <c r="O976" s="188"/>
      <c r="P976" s="188"/>
      <c r="Q976" s="189"/>
      <c r="R976" s="254">
        <v>4.579550000000002</v>
      </c>
      <c r="S976" s="254">
        <v>0</v>
      </c>
      <c r="T976" s="254"/>
      <c r="U976" s="209"/>
    </row>
    <row r="977" spans="1:21" x14ac:dyDescent="0.25">
      <c r="A977" s="207" t="s">
        <v>1029</v>
      </c>
      <c r="B977" s="253" t="s">
        <v>5271</v>
      </c>
      <c r="C977" s="253" t="s">
        <v>2396</v>
      </c>
      <c r="D977" s="253" t="s">
        <v>1839</v>
      </c>
      <c r="E977" s="253" t="s">
        <v>1378</v>
      </c>
      <c r="F977" s="253" t="s">
        <v>14815</v>
      </c>
      <c r="G977" s="253" t="s">
        <v>1787</v>
      </c>
      <c r="H977" s="253" t="s">
        <v>1772</v>
      </c>
      <c r="I977" s="253" t="s">
        <v>15077</v>
      </c>
      <c r="J977" s="253" t="s">
        <v>13897</v>
      </c>
      <c r="K977" s="253" t="s">
        <v>15064</v>
      </c>
      <c r="L977" s="188"/>
      <c r="M977" s="253"/>
      <c r="N977" s="188"/>
      <c r="O977" s="188"/>
      <c r="P977" s="188"/>
      <c r="Q977" s="189"/>
      <c r="R977" s="254">
        <v>3.0435199999999991</v>
      </c>
      <c r="S977" s="254">
        <v>0</v>
      </c>
      <c r="T977" s="254"/>
      <c r="U977" s="209"/>
    </row>
    <row r="978" spans="1:21" x14ac:dyDescent="0.25">
      <c r="A978" s="207" t="s">
        <v>1030</v>
      </c>
      <c r="B978" s="253" t="s">
        <v>5271</v>
      </c>
      <c r="C978" s="253" t="s">
        <v>2396</v>
      </c>
      <c r="D978" s="253" t="s">
        <v>1839</v>
      </c>
      <c r="E978" s="253" t="s">
        <v>1378</v>
      </c>
      <c r="F978" s="253" t="s">
        <v>14815</v>
      </c>
      <c r="G978" s="253" t="s">
        <v>1831</v>
      </c>
      <c r="H978" s="253" t="s">
        <v>1772</v>
      </c>
      <c r="I978" s="253" t="s">
        <v>15077</v>
      </c>
      <c r="J978" s="253" t="s">
        <v>13897</v>
      </c>
      <c r="K978" s="253" t="s">
        <v>15064</v>
      </c>
      <c r="L978" s="188"/>
      <c r="M978" s="253"/>
      <c r="N978" s="188"/>
      <c r="O978" s="188"/>
      <c r="P978" s="188"/>
      <c r="Q978" s="189"/>
      <c r="R978" s="254">
        <v>3.2381600000000001</v>
      </c>
      <c r="S978" s="254">
        <v>0</v>
      </c>
      <c r="T978" s="254"/>
      <c r="U978" s="209"/>
    </row>
    <row r="979" spans="1:21" ht="31.5" x14ac:dyDescent="0.25">
      <c r="A979" s="207" t="s">
        <v>1031</v>
      </c>
      <c r="B979" s="253" t="s">
        <v>5271</v>
      </c>
      <c r="C979" s="253" t="s">
        <v>2396</v>
      </c>
      <c r="D979" s="253" t="s">
        <v>1839</v>
      </c>
      <c r="E979" s="253" t="s">
        <v>1377</v>
      </c>
      <c r="F979" s="253" t="s">
        <v>14802</v>
      </c>
      <c r="G979" s="253" t="s">
        <v>1787</v>
      </c>
      <c r="H979" s="253" t="s">
        <v>1773</v>
      </c>
      <c r="I979" s="253" t="s">
        <v>15077</v>
      </c>
      <c r="J979" s="253" t="s">
        <v>13897</v>
      </c>
      <c r="K979" s="253" t="s">
        <v>15064</v>
      </c>
      <c r="L979" s="188"/>
      <c r="M979" s="253"/>
      <c r="N979" s="188"/>
      <c r="O979" s="188"/>
      <c r="P979" s="188"/>
      <c r="Q979" s="189"/>
      <c r="R979" s="254">
        <v>0</v>
      </c>
      <c r="S979" s="254">
        <v>1.52</v>
      </c>
      <c r="T979" s="254"/>
      <c r="U979" s="209"/>
    </row>
    <row r="980" spans="1:21" ht="31.5" x14ac:dyDescent="0.25">
      <c r="A980" s="207" t="s">
        <v>1032</v>
      </c>
      <c r="B980" s="253" t="s">
        <v>5271</v>
      </c>
      <c r="C980" s="253" t="s">
        <v>2396</v>
      </c>
      <c r="D980" s="253" t="s">
        <v>1839</v>
      </c>
      <c r="E980" s="253" t="s">
        <v>1377</v>
      </c>
      <c r="F980" s="253" t="s">
        <v>14802</v>
      </c>
      <c r="G980" s="253" t="s">
        <v>1831</v>
      </c>
      <c r="H980" s="253" t="s">
        <v>1773</v>
      </c>
      <c r="I980" s="253" t="s">
        <v>15077</v>
      </c>
      <c r="J980" s="253" t="s">
        <v>13897</v>
      </c>
      <c r="K980" s="253" t="s">
        <v>15064</v>
      </c>
      <c r="L980" s="188"/>
      <c r="M980" s="253"/>
      <c r="N980" s="188"/>
      <c r="O980" s="188"/>
      <c r="P980" s="188"/>
      <c r="Q980" s="189"/>
      <c r="R980" s="254">
        <v>0</v>
      </c>
      <c r="S980" s="254">
        <v>0</v>
      </c>
      <c r="T980" s="254"/>
      <c r="U980" s="209"/>
    </row>
    <row r="981" spans="1:21" ht="31.5" x14ac:dyDescent="0.25">
      <c r="A981" s="207" t="s">
        <v>1033</v>
      </c>
      <c r="B981" s="253" t="s">
        <v>5271</v>
      </c>
      <c r="C981" s="253" t="s">
        <v>1380</v>
      </c>
      <c r="D981" s="253" t="s">
        <v>1839</v>
      </c>
      <c r="E981" s="253" t="s">
        <v>1382</v>
      </c>
      <c r="F981" s="253" t="s">
        <v>14831</v>
      </c>
      <c r="G981" s="253" t="s">
        <v>1787</v>
      </c>
      <c r="H981" s="253" t="s">
        <v>1774</v>
      </c>
      <c r="I981" s="253" t="s">
        <v>15077</v>
      </c>
      <c r="J981" s="253" t="s">
        <v>13897</v>
      </c>
      <c r="K981" s="253" t="s">
        <v>15064</v>
      </c>
      <c r="L981" s="188"/>
      <c r="M981" s="253"/>
      <c r="N981" s="188"/>
      <c r="O981" s="188"/>
      <c r="P981" s="188"/>
      <c r="Q981" s="189"/>
      <c r="R981" s="254">
        <v>4.1785199999999989</v>
      </c>
      <c r="S981" s="254">
        <v>0</v>
      </c>
      <c r="T981" s="254"/>
      <c r="U981" s="209"/>
    </row>
    <row r="982" spans="1:21" ht="31.5" x14ac:dyDescent="0.25">
      <c r="A982" s="207" t="s">
        <v>1034</v>
      </c>
      <c r="B982" s="253" t="s">
        <v>5271</v>
      </c>
      <c r="C982" s="253" t="s">
        <v>1380</v>
      </c>
      <c r="D982" s="253" t="s">
        <v>1839</v>
      </c>
      <c r="E982" s="253" t="s">
        <v>1382</v>
      </c>
      <c r="F982" s="253" t="s">
        <v>14831</v>
      </c>
      <c r="G982" s="253" t="s">
        <v>1831</v>
      </c>
      <c r="H982" s="253" t="s">
        <v>1774</v>
      </c>
      <c r="I982" s="253" t="s">
        <v>15077</v>
      </c>
      <c r="J982" s="253" t="s">
        <v>13897</v>
      </c>
      <c r="K982" s="253" t="s">
        <v>15064</v>
      </c>
      <c r="L982" s="188"/>
      <c r="M982" s="253"/>
      <c r="N982" s="188"/>
      <c r="O982" s="188"/>
      <c r="P982" s="188"/>
      <c r="Q982" s="189"/>
      <c r="R982" s="254">
        <v>3.5177360000000002</v>
      </c>
      <c r="S982" s="254">
        <v>0</v>
      </c>
      <c r="T982" s="254"/>
      <c r="U982" s="209"/>
    </row>
    <row r="983" spans="1:21" x14ac:dyDescent="0.25">
      <c r="A983" s="207" t="s">
        <v>1035</v>
      </c>
      <c r="B983" s="253" t="s">
        <v>5271</v>
      </c>
      <c r="C983" s="253" t="s">
        <v>2396</v>
      </c>
      <c r="D983" s="253" t="s">
        <v>1840</v>
      </c>
      <c r="E983" s="253" t="s">
        <v>1379</v>
      </c>
      <c r="F983" s="253" t="s">
        <v>1692</v>
      </c>
      <c r="G983" s="253" t="s">
        <v>1787</v>
      </c>
      <c r="H983" s="253" t="s">
        <v>1775</v>
      </c>
      <c r="I983" s="253" t="s">
        <v>15077</v>
      </c>
      <c r="J983" s="253" t="s">
        <v>13897</v>
      </c>
      <c r="K983" s="253" t="s">
        <v>15064</v>
      </c>
      <c r="L983" s="188"/>
      <c r="M983" s="253"/>
      <c r="N983" s="188"/>
      <c r="O983" s="188"/>
      <c r="P983" s="188"/>
      <c r="Q983" s="189"/>
      <c r="R983" s="254">
        <v>2.0322999999999989</v>
      </c>
      <c r="S983" s="254">
        <v>0</v>
      </c>
      <c r="T983" s="254"/>
      <c r="U983" s="210"/>
    </row>
    <row r="984" spans="1:21" ht="31.5" x14ac:dyDescent="0.25">
      <c r="A984" s="207" t="s">
        <v>1036</v>
      </c>
      <c r="B984" s="253" t="s">
        <v>5271</v>
      </c>
      <c r="C984" s="253" t="s">
        <v>2396</v>
      </c>
      <c r="D984" s="253" t="s">
        <v>1839</v>
      </c>
      <c r="E984" s="253" t="s">
        <v>2396</v>
      </c>
      <c r="F984" s="253" t="s">
        <v>14763</v>
      </c>
      <c r="G984" s="253" t="s">
        <v>1787</v>
      </c>
      <c r="H984" s="253" t="s">
        <v>1776</v>
      </c>
      <c r="I984" s="253" t="s">
        <v>15077</v>
      </c>
      <c r="J984" s="253" t="s">
        <v>13897</v>
      </c>
      <c r="K984" s="253" t="s">
        <v>15064</v>
      </c>
      <c r="L984" s="188"/>
      <c r="M984" s="253"/>
      <c r="N984" s="188"/>
      <c r="O984" s="188"/>
      <c r="P984" s="188"/>
      <c r="Q984" s="189"/>
      <c r="R984" s="254">
        <v>3.3541599999999989</v>
      </c>
      <c r="S984" s="254">
        <v>0</v>
      </c>
      <c r="T984" s="254"/>
      <c r="U984" s="209"/>
    </row>
    <row r="985" spans="1:21" ht="31.5" x14ac:dyDescent="0.25">
      <c r="A985" s="207" t="s">
        <v>1037</v>
      </c>
      <c r="B985" s="253" t="s">
        <v>5271</v>
      </c>
      <c r="C985" s="253" t="s">
        <v>2396</v>
      </c>
      <c r="D985" s="253" t="s">
        <v>1839</v>
      </c>
      <c r="E985" s="253" t="s">
        <v>2396</v>
      </c>
      <c r="F985" s="253" t="s">
        <v>14763</v>
      </c>
      <c r="G985" s="253" t="s">
        <v>1788</v>
      </c>
      <c r="H985" s="253" t="s">
        <v>1776</v>
      </c>
      <c r="I985" s="253" t="s">
        <v>15077</v>
      </c>
      <c r="J985" s="253" t="s">
        <v>13897</v>
      </c>
      <c r="K985" s="253" t="s">
        <v>15064</v>
      </c>
      <c r="L985" s="188"/>
      <c r="M985" s="253"/>
      <c r="N985" s="188"/>
      <c r="O985" s="188"/>
      <c r="P985" s="188"/>
      <c r="Q985" s="189"/>
      <c r="R985" s="254">
        <v>3.9392359999999971</v>
      </c>
      <c r="S985" s="254">
        <v>0</v>
      </c>
      <c r="T985" s="254"/>
      <c r="U985" s="210"/>
    </row>
    <row r="986" spans="1:21" ht="31.5" x14ac:dyDescent="0.25">
      <c r="A986" s="207" t="s">
        <v>1038</v>
      </c>
      <c r="B986" s="253" t="s">
        <v>5271</v>
      </c>
      <c r="C986" s="253" t="s">
        <v>2396</v>
      </c>
      <c r="D986" s="253" t="s">
        <v>1839</v>
      </c>
      <c r="E986" s="253" t="s">
        <v>2396</v>
      </c>
      <c r="F986" s="253" t="s">
        <v>14763</v>
      </c>
      <c r="G986" s="253" t="s">
        <v>1789</v>
      </c>
      <c r="H986" s="253" t="s">
        <v>1776</v>
      </c>
      <c r="I986" s="253" t="s">
        <v>15077</v>
      </c>
      <c r="J986" s="253" t="s">
        <v>13897</v>
      </c>
      <c r="K986" s="253" t="s">
        <v>15064</v>
      </c>
      <c r="L986" s="188"/>
      <c r="M986" s="253"/>
      <c r="N986" s="188"/>
      <c r="O986" s="188"/>
      <c r="P986" s="188"/>
      <c r="Q986" s="189"/>
      <c r="R986" s="254">
        <v>2.7203669999999982</v>
      </c>
      <c r="S986" s="254">
        <v>0</v>
      </c>
      <c r="T986" s="254"/>
      <c r="U986" s="209"/>
    </row>
    <row r="987" spans="1:21" ht="31.5" x14ac:dyDescent="0.25">
      <c r="A987" s="207" t="s">
        <v>1039</v>
      </c>
      <c r="B987" s="253" t="s">
        <v>5271</v>
      </c>
      <c r="C987" s="253" t="s">
        <v>2396</v>
      </c>
      <c r="D987" s="253" t="s">
        <v>1839</v>
      </c>
      <c r="E987" s="253" t="s">
        <v>2396</v>
      </c>
      <c r="F987" s="253" t="s">
        <v>14763</v>
      </c>
      <c r="G987" s="253" t="s">
        <v>1789</v>
      </c>
      <c r="H987" s="253" t="s">
        <v>1776</v>
      </c>
      <c r="I987" s="253" t="s">
        <v>15077</v>
      </c>
      <c r="J987" s="253" t="s">
        <v>13897</v>
      </c>
      <c r="K987" s="253" t="s">
        <v>15064</v>
      </c>
      <c r="L987" s="188"/>
      <c r="M987" s="253"/>
      <c r="N987" s="188"/>
      <c r="O987" s="188"/>
      <c r="P987" s="188"/>
      <c r="Q987" s="189"/>
      <c r="R987" s="254">
        <v>-1.6000000000000015E-4</v>
      </c>
      <c r="S987" s="254">
        <v>0</v>
      </c>
      <c r="T987" s="254"/>
      <c r="U987" s="209"/>
    </row>
    <row r="988" spans="1:21" ht="31.5" x14ac:dyDescent="0.25">
      <c r="A988" s="207" t="s">
        <v>1040</v>
      </c>
      <c r="B988" s="253" t="s">
        <v>5271</v>
      </c>
      <c r="C988" s="253" t="s">
        <v>2396</v>
      </c>
      <c r="D988" s="253" t="s">
        <v>1839</v>
      </c>
      <c r="E988" s="253" t="s">
        <v>2396</v>
      </c>
      <c r="F988" s="253" t="s">
        <v>14763</v>
      </c>
      <c r="G988" s="253" t="s">
        <v>1815</v>
      </c>
      <c r="H988" s="253" t="s">
        <v>1776</v>
      </c>
      <c r="I988" s="253" t="s">
        <v>15077</v>
      </c>
      <c r="J988" s="253" t="s">
        <v>13897</v>
      </c>
      <c r="K988" s="253" t="s">
        <v>15064</v>
      </c>
      <c r="L988" s="188"/>
      <c r="M988" s="253"/>
      <c r="N988" s="188"/>
      <c r="O988" s="188"/>
      <c r="P988" s="188"/>
      <c r="Q988" s="189"/>
      <c r="R988" s="254">
        <v>7.8281599999999978</v>
      </c>
      <c r="S988" s="254">
        <v>0</v>
      </c>
      <c r="T988" s="254"/>
      <c r="U988" s="209"/>
    </row>
    <row r="989" spans="1:21" x14ac:dyDescent="0.25">
      <c r="A989" s="207" t="s">
        <v>1041</v>
      </c>
      <c r="B989" s="253" t="s">
        <v>5271</v>
      </c>
      <c r="C989" s="253" t="s">
        <v>1380</v>
      </c>
      <c r="D989" s="253" t="s">
        <v>1381</v>
      </c>
      <c r="E989" s="253" t="s">
        <v>1381</v>
      </c>
      <c r="F989" s="253" t="s">
        <v>13979</v>
      </c>
      <c r="G989" s="253" t="s">
        <v>1787</v>
      </c>
      <c r="H989" s="253" t="s">
        <v>1777</v>
      </c>
      <c r="I989" s="253" t="s">
        <v>15077</v>
      </c>
      <c r="J989" s="253" t="s">
        <v>13897</v>
      </c>
      <c r="K989" s="253" t="s">
        <v>15064</v>
      </c>
      <c r="L989" s="188"/>
      <c r="M989" s="253"/>
      <c r="N989" s="188"/>
      <c r="O989" s="188"/>
      <c r="P989" s="188"/>
      <c r="Q989" s="189"/>
      <c r="R989" s="254">
        <v>2.2257600000000002</v>
      </c>
      <c r="S989" s="254">
        <v>0</v>
      </c>
      <c r="T989" s="254"/>
      <c r="U989" s="210"/>
    </row>
    <row r="990" spans="1:21" x14ac:dyDescent="0.25">
      <c r="A990" s="207" t="s">
        <v>1042</v>
      </c>
      <c r="B990" s="253" t="s">
        <v>5271</v>
      </c>
      <c r="C990" s="253" t="s">
        <v>1380</v>
      </c>
      <c r="D990" s="253" t="s">
        <v>1845</v>
      </c>
      <c r="E990" s="253" t="s">
        <v>1381</v>
      </c>
      <c r="F990" s="253" t="s">
        <v>13979</v>
      </c>
      <c r="G990" s="253" t="s">
        <v>1788</v>
      </c>
      <c r="H990" s="253" t="s">
        <v>1777</v>
      </c>
      <c r="I990" s="253" t="s">
        <v>15077</v>
      </c>
      <c r="J990" s="253" t="s">
        <v>13897</v>
      </c>
      <c r="K990" s="253" t="s">
        <v>15064</v>
      </c>
      <c r="L990" s="188"/>
      <c r="M990" s="253"/>
      <c r="N990" s="188"/>
      <c r="O990" s="188"/>
      <c r="P990" s="188"/>
      <c r="Q990" s="189"/>
      <c r="R990" s="254">
        <v>2.8435199999999989</v>
      </c>
      <c r="S990" s="254">
        <v>0</v>
      </c>
      <c r="T990" s="254"/>
      <c r="U990" s="209"/>
    </row>
    <row r="991" spans="1:21" x14ac:dyDescent="0.25">
      <c r="A991" s="207" t="s">
        <v>1043</v>
      </c>
      <c r="B991" s="253" t="s">
        <v>5271</v>
      </c>
      <c r="C991" s="253" t="s">
        <v>1380</v>
      </c>
      <c r="D991" s="253" t="s">
        <v>1845</v>
      </c>
      <c r="E991" s="253" t="s">
        <v>1381</v>
      </c>
      <c r="F991" s="253" t="s">
        <v>13979</v>
      </c>
      <c r="G991" s="253" t="s">
        <v>1789</v>
      </c>
      <c r="H991" s="253" t="s">
        <v>1777</v>
      </c>
      <c r="I991" s="253" t="s">
        <v>15077</v>
      </c>
      <c r="J991" s="253" t="s">
        <v>13897</v>
      </c>
      <c r="K991" s="253" t="s">
        <v>15064</v>
      </c>
      <c r="L991" s="188"/>
      <c r="M991" s="253"/>
      <c r="N991" s="188"/>
      <c r="O991" s="188"/>
      <c r="P991" s="188"/>
      <c r="Q991" s="189"/>
      <c r="R991" s="254">
        <v>3.3353999999999986</v>
      </c>
      <c r="S991" s="254">
        <v>0</v>
      </c>
      <c r="T991" s="254"/>
      <c r="U991" s="210"/>
    </row>
    <row r="992" spans="1:21" x14ac:dyDescent="0.25">
      <c r="A992" s="207" t="s">
        <v>1044</v>
      </c>
      <c r="B992" s="253" t="s">
        <v>5271</v>
      </c>
      <c r="C992" s="253" t="s">
        <v>1380</v>
      </c>
      <c r="D992" s="253" t="s">
        <v>1839</v>
      </c>
      <c r="E992" s="253" t="s">
        <v>14834</v>
      </c>
      <c r="F992" s="253" t="s">
        <v>13914</v>
      </c>
      <c r="G992" s="253" t="s">
        <v>1787</v>
      </c>
      <c r="H992" s="253" t="s">
        <v>1778</v>
      </c>
      <c r="I992" s="253" t="s">
        <v>15077</v>
      </c>
      <c r="J992" s="253" t="s">
        <v>13897</v>
      </c>
      <c r="K992" s="253" t="s">
        <v>15064</v>
      </c>
      <c r="L992" s="188"/>
      <c r="M992" s="253"/>
      <c r="N992" s="188"/>
      <c r="O992" s="188"/>
      <c r="P992" s="188"/>
      <c r="Q992" s="189"/>
      <c r="R992" s="254">
        <v>4.093399999999999</v>
      </c>
      <c r="S992" s="254">
        <v>0</v>
      </c>
      <c r="T992" s="254"/>
      <c r="U992" s="209"/>
    </row>
    <row r="993" spans="1:21" x14ac:dyDescent="0.25">
      <c r="A993" s="207" t="s">
        <v>1045</v>
      </c>
      <c r="B993" s="253" t="s">
        <v>5271</v>
      </c>
      <c r="C993" s="253" t="s">
        <v>1380</v>
      </c>
      <c r="D993" s="253" t="s">
        <v>1839</v>
      </c>
      <c r="E993" s="253" t="s">
        <v>14834</v>
      </c>
      <c r="F993" s="253" t="s">
        <v>13914</v>
      </c>
      <c r="G993" s="253" t="s">
        <v>1788</v>
      </c>
      <c r="H993" s="253" t="s">
        <v>1778</v>
      </c>
      <c r="I993" s="253" t="s">
        <v>15077</v>
      </c>
      <c r="J993" s="253" t="s">
        <v>13897</v>
      </c>
      <c r="K993" s="253" t="s">
        <v>15064</v>
      </c>
      <c r="L993" s="188"/>
      <c r="M993" s="253"/>
      <c r="N993" s="188"/>
      <c r="O993" s="188"/>
      <c r="P993" s="188"/>
      <c r="Q993" s="189"/>
      <c r="R993" s="254">
        <v>3.0375000000000028</v>
      </c>
      <c r="S993" s="254">
        <v>0</v>
      </c>
      <c r="T993" s="254"/>
      <c r="U993" s="209"/>
    </row>
    <row r="994" spans="1:21" x14ac:dyDescent="0.25">
      <c r="A994" s="207" t="s">
        <v>1046</v>
      </c>
      <c r="B994" s="253" t="s">
        <v>5271</v>
      </c>
      <c r="C994" s="253" t="s">
        <v>1380</v>
      </c>
      <c r="D994" s="253" t="s">
        <v>1383</v>
      </c>
      <c r="E994" s="253" t="s">
        <v>15076</v>
      </c>
      <c r="F994" s="253" t="s">
        <v>13985</v>
      </c>
      <c r="G994" s="253" t="s">
        <v>1787</v>
      </c>
      <c r="H994" s="253" t="s">
        <v>1779</v>
      </c>
      <c r="I994" s="253" t="s">
        <v>15077</v>
      </c>
      <c r="J994" s="253" t="s">
        <v>13897</v>
      </c>
      <c r="K994" s="253" t="s">
        <v>15064</v>
      </c>
      <c r="L994" s="188"/>
      <c r="M994" s="253"/>
      <c r="N994" s="188"/>
      <c r="O994" s="188"/>
      <c r="P994" s="188"/>
      <c r="Q994" s="189"/>
      <c r="R994" s="254">
        <v>3.552</v>
      </c>
      <c r="S994" s="254">
        <v>0</v>
      </c>
      <c r="T994" s="254"/>
      <c r="U994" s="209"/>
    </row>
    <row r="995" spans="1:21" x14ac:dyDescent="0.25">
      <c r="A995" s="207" t="s">
        <v>1047</v>
      </c>
      <c r="B995" s="253" t="s">
        <v>5271</v>
      </c>
      <c r="C995" s="253" t="s">
        <v>1380</v>
      </c>
      <c r="D995" s="253" t="s">
        <v>1839</v>
      </c>
      <c r="E995" s="253" t="s">
        <v>15076</v>
      </c>
      <c r="F995" s="253" t="s">
        <v>13985</v>
      </c>
      <c r="G995" s="253" t="s">
        <v>1788</v>
      </c>
      <c r="H995" s="253" t="s">
        <v>1779</v>
      </c>
      <c r="I995" s="253" t="s">
        <v>15077</v>
      </c>
      <c r="J995" s="253" t="s">
        <v>13897</v>
      </c>
      <c r="K995" s="253" t="s">
        <v>15064</v>
      </c>
      <c r="L995" s="188"/>
      <c r="M995" s="253"/>
      <c r="N995" s="188"/>
      <c r="O995" s="188"/>
      <c r="P995" s="188"/>
      <c r="Q995" s="189"/>
      <c r="R995" s="254">
        <v>1.7293800000000004</v>
      </c>
      <c r="S995" s="254">
        <v>0</v>
      </c>
      <c r="T995" s="254"/>
      <c r="U995" s="209"/>
    </row>
    <row r="996" spans="1:21" x14ac:dyDescent="0.25">
      <c r="A996" s="207" t="s">
        <v>1048</v>
      </c>
      <c r="B996" s="253" t="s">
        <v>5271</v>
      </c>
      <c r="C996" s="253" t="s">
        <v>2396</v>
      </c>
      <c r="D996" s="253" t="s">
        <v>1839</v>
      </c>
      <c r="E996" s="253" t="s">
        <v>2396</v>
      </c>
      <c r="F996" s="253" t="s">
        <v>1679</v>
      </c>
      <c r="G996" s="253" t="s">
        <v>1787</v>
      </c>
      <c r="H996" s="253" t="s">
        <v>1780</v>
      </c>
      <c r="I996" s="253" t="s">
        <v>15077</v>
      </c>
      <c r="J996" s="253" t="s">
        <v>13897</v>
      </c>
      <c r="K996" s="253" t="s">
        <v>15064</v>
      </c>
      <c r="L996" s="188"/>
      <c r="M996" s="253"/>
      <c r="N996" s="188"/>
      <c r="O996" s="188"/>
      <c r="P996" s="188"/>
      <c r="Q996" s="189"/>
      <c r="R996" s="254">
        <v>2.0143200000000006</v>
      </c>
      <c r="S996" s="254">
        <v>0</v>
      </c>
      <c r="T996" s="254"/>
      <c r="U996" s="209"/>
    </row>
    <row r="997" spans="1:21" x14ac:dyDescent="0.25">
      <c r="A997" s="207" t="s">
        <v>1049</v>
      </c>
      <c r="B997" s="253" t="s">
        <v>5271</v>
      </c>
      <c r="C997" s="253" t="s">
        <v>1380</v>
      </c>
      <c r="D997" s="253" t="s">
        <v>1839</v>
      </c>
      <c r="E997" s="253" t="s">
        <v>1383</v>
      </c>
      <c r="F997" s="253" t="s">
        <v>1383</v>
      </c>
      <c r="G997" s="253" t="s">
        <v>1788</v>
      </c>
      <c r="H997" s="253" t="s">
        <v>1780</v>
      </c>
      <c r="I997" s="253" t="s">
        <v>15077</v>
      </c>
      <c r="J997" s="253" t="s">
        <v>13897</v>
      </c>
      <c r="K997" s="253" t="s">
        <v>15064</v>
      </c>
      <c r="L997" s="188"/>
      <c r="M997" s="253"/>
      <c r="N997" s="188"/>
      <c r="O997" s="188"/>
      <c r="P997" s="188"/>
      <c r="Q997" s="189"/>
      <c r="R997" s="254">
        <v>5.0880799999999997</v>
      </c>
      <c r="S997" s="254">
        <v>0</v>
      </c>
      <c r="T997" s="254"/>
      <c r="U997" s="209"/>
    </row>
    <row r="998" spans="1:21" x14ac:dyDescent="0.25">
      <c r="A998" s="207" t="s">
        <v>1050</v>
      </c>
      <c r="B998" s="253" t="s">
        <v>5271</v>
      </c>
      <c r="C998" s="253" t="s">
        <v>1380</v>
      </c>
      <c r="D998" s="253" t="s">
        <v>1839</v>
      </c>
      <c r="E998" s="253" t="s">
        <v>1383</v>
      </c>
      <c r="F998" s="253" t="s">
        <v>1383</v>
      </c>
      <c r="G998" s="253" t="s">
        <v>1789</v>
      </c>
      <c r="H998" s="253" t="s">
        <v>1780</v>
      </c>
      <c r="I998" s="253" t="s">
        <v>15077</v>
      </c>
      <c r="J998" s="253" t="s">
        <v>13897</v>
      </c>
      <c r="K998" s="253" t="s">
        <v>15064</v>
      </c>
      <c r="L998" s="188"/>
      <c r="M998" s="253"/>
      <c r="N998" s="188"/>
      <c r="O998" s="188"/>
      <c r="P998" s="188"/>
      <c r="Q998" s="189"/>
      <c r="R998" s="254">
        <v>9.6963200000000001</v>
      </c>
      <c r="S998" s="254">
        <v>0</v>
      </c>
      <c r="T998" s="254"/>
      <c r="U998" s="209"/>
    </row>
    <row r="999" spans="1:21" ht="31.5" x14ac:dyDescent="0.25">
      <c r="A999" s="207" t="s">
        <v>1051</v>
      </c>
      <c r="B999" s="253" t="s">
        <v>5271</v>
      </c>
      <c r="C999" s="253" t="s">
        <v>1380</v>
      </c>
      <c r="D999" s="253" t="s">
        <v>1839</v>
      </c>
      <c r="E999" s="253" t="s">
        <v>1380</v>
      </c>
      <c r="F999" s="253" t="s">
        <v>14795</v>
      </c>
      <c r="G999" s="253" t="s">
        <v>1787</v>
      </c>
      <c r="H999" s="253" t="s">
        <v>1781</v>
      </c>
      <c r="I999" s="253" t="s">
        <v>15077</v>
      </c>
      <c r="J999" s="253" t="s">
        <v>13897</v>
      </c>
      <c r="K999" s="253" t="s">
        <v>15064</v>
      </c>
      <c r="L999" s="188"/>
      <c r="M999" s="253"/>
      <c r="N999" s="188"/>
      <c r="O999" s="188"/>
      <c r="P999" s="188"/>
      <c r="Q999" s="189"/>
      <c r="R999" s="254">
        <v>13.942080000000002</v>
      </c>
      <c r="S999" s="254">
        <v>0</v>
      </c>
      <c r="T999" s="254"/>
      <c r="U999" s="209"/>
    </row>
    <row r="1000" spans="1:21" ht="31.5" x14ac:dyDescent="0.25">
      <c r="A1000" s="207" t="s">
        <v>1052</v>
      </c>
      <c r="B1000" s="253" t="s">
        <v>5271</v>
      </c>
      <c r="C1000" s="253" t="s">
        <v>1380</v>
      </c>
      <c r="D1000" s="253" t="s">
        <v>1839</v>
      </c>
      <c r="E1000" s="253" t="s">
        <v>1380</v>
      </c>
      <c r="F1000" s="253" t="s">
        <v>14795</v>
      </c>
      <c r="G1000" s="253" t="s">
        <v>1788</v>
      </c>
      <c r="H1000" s="253" t="s">
        <v>1781</v>
      </c>
      <c r="I1000" s="253" t="s">
        <v>15077</v>
      </c>
      <c r="J1000" s="253" t="s">
        <v>13897</v>
      </c>
      <c r="K1000" s="253" t="s">
        <v>15064</v>
      </c>
      <c r="L1000" s="188"/>
      <c r="M1000" s="253"/>
      <c r="N1000" s="188"/>
      <c r="O1000" s="188"/>
      <c r="P1000" s="188"/>
      <c r="Q1000" s="189"/>
      <c r="R1000" s="254">
        <v>10.139280000000003</v>
      </c>
      <c r="S1000" s="254">
        <v>0</v>
      </c>
      <c r="T1000" s="254"/>
      <c r="U1000" s="209"/>
    </row>
    <row r="1001" spans="1:21" ht="31.5" x14ac:dyDescent="0.25">
      <c r="A1001" s="207" t="s">
        <v>1053</v>
      </c>
      <c r="B1001" s="253" t="s">
        <v>5271</v>
      </c>
      <c r="C1001" s="253" t="s">
        <v>1380</v>
      </c>
      <c r="D1001" s="253" t="s">
        <v>1839</v>
      </c>
      <c r="E1001" s="253" t="s">
        <v>1380</v>
      </c>
      <c r="F1001" s="253" t="s">
        <v>14795</v>
      </c>
      <c r="G1001" s="253" t="s">
        <v>1789</v>
      </c>
      <c r="H1001" s="253" t="s">
        <v>1781</v>
      </c>
      <c r="I1001" s="253" t="s">
        <v>15077</v>
      </c>
      <c r="J1001" s="253" t="s">
        <v>13897</v>
      </c>
      <c r="K1001" s="253" t="s">
        <v>15064</v>
      </c>
      <c r="L1001" s="188"/>
      <c r="M1001" s="253"/>
      <c r="N1001" s="188"/>
      <c r="O1001" s="188"/>
      <c r="P1001" s="188"/>
      <c r="Q1001" s="189"/>
      <c r="R1001" s="254">
        <v>19.0794</v>
      </c>
      <c r="S1001" s="254">
        <v>0</v>
      </c>
      <c r="T1001" s="254"/>
      <c r="U1001" s="209"/>
    </row>
    <row r="1002" spans="1:21" ht="31.5" x14ac:dyDescent="0.25">
      <c r="A1002" s="207" t="s">
        <v>1054</v>
      </c>
      <c r="B1002" s="253" t="s">
        <v>5271</v>
      </c>
      <c r="C1002" s="253" t="s">
        <v>1380</v>
      </c>
      <c r="D1002" s="253" t="s">
        <v>1839</v>
      </c>
      <c r="E1002" s="253" t="s">
        <v>1380</v>
      </c>
      <c r="F1002" s="253" t="s">
        <v>14795</v>
      </c>
      <c r="G1002" s="253" t="s">
        <v>1815</v>
      </c>
      <c r="H1002" s="253" t="s">
        <v>1781</v>
      </c>
      <c r="I1002" s="253" t="s">
        <v>15077</v>
      </c>
      <c r="J1002" s="253" t="s">
        <v>13897</v>
      </c>
      <c r="K1002" s="253" t="s">
        <v>15064</v>
      </c>
      <c r="L1002" s="188"/>
      <c r="M1002" s="253"/>
      <c r="N1002" s="188"/>
      <c r="O1002" s="188"/>
      <c r="P1002" s="188"/>
      <c r="Q1002" s="189"/>
      <c r="R1002" s="254">
        <v>0</v>
      </c>
      <c r="S1002" s="254">
        <v>0</v>
      </c>
      <c r="T1002" s="254"/>
      <c r="U1002" s="209"/>
    </row>
    <row r="1003" spans="1:21" x14ac:dyDescent="0.25">
      <c r="A1003" s="207" t="s">
        <v>1055</v>
      </c>
      <c r="B1003" s="253" t="s">
        <v>5271</v>
      </c>
      <c r="C1003" s="253" t="s">
        <v>1380</v>
      </c>
      <c r="D1003" s="253" t="s">
        <v>1839</v>
      </c>
      <c r="E1003" s="253" t="s">
        <v>1382</v>
      </c>
      <c r="F1003" s="253" t="s">
        <v>1382</v>
      </c>
      <c r="G1003" s="253" t="s">
        <v>1787</v>
      </c>
      <c r="H1003" s="253" t="s">
        <v>1846</v>
      </c>
      <c r="I1003" s="253" t="s">
        <v>15077</v>
      </c>
      <c r="J1003" s="253" t="s">
        <v>13897</v>
      </c>
      <c r="K1003" s="253" t="s">
        <v>15064</v>
      </c>
      <c r="L1003" s="188"/>
      <c r="M1003" s="253"/>
      <c r="N1003" s="188"/>
      <c r="O1003" s="188"/>
      <c r="P1003" s="188"/>
      <c r="Q1003" s="189"/>
      <c r="R1003" s="254">
        <v>6.8846400000000036</v>
      </c>
      <c r="S1003" s="254">
        <v>0</v>
      </c>
      <c r="T1003" s="254"/>
      <c r="U1003" s="209"/>
    </row>
    <row r="1004" spans="1:21" x14ac:dyDescent="0.25">
      <c r="A1004" s="207" t="s">
        <v>1056</v>
      </c>
      <c r="B1004" s="253" t="s">
        <v>5271</v>
      </c>
      <c r="C1004" s="253" t="s">
        <v>1380</v>
      </c>
      <c r="D1004" s="253" t="s">
        <v>1839</v>
      </c>
      <c r="E1004" s="253" t="s">
        <v>1382</v>
      </c>
      <c r="F1004" s="253" t="s">
        <v>1382</v>
      </c>
      <c r="G1004" s="253" t="s">
        <v>1788</v>
      </c>
      <c r="H1004" s="253" t="s">
        <v>1846</v>
      </c>
      <c r="I1004" s="253" t="s">
        <v>15077</v>
      </c>
      <c r="J1004" s="253" t="s">
        <v>13897</v>
      </c>
      <c r="K1004" s="253" t="s">
        <v>15064</v>
      </c>
      <c r="L1004" s="188"/>
      <c r="M1004" s="253"/>
      <c r="N1004" s="188"/>
      <c r="O1004" s="188"/>
      <c r="P1004" s="188"/>
      <c r="Q1004" s="189"/>
      <c r="R1004" s="254">
        <v>5.1635200000000037</v>
      </c>
      <c r="S1004" s="254">
        <v>0</v>
      </c>
      <c r="T1004" s="254"/>
      <c r="U1004" s="210"/>
    </row>
    <row r="1005" spans="1:21" ht="31.5" x14ac:dyDescent="0.25">
      <c r="A1005" s="207" t="s">
        <v>1057</v>
      </c>
      <c r="B1005" s="253" t="s">
        <v>5271</v>
      </c>
      <c r="C1005" s="253" t="s">
        <v>1380</v>
      </c>
      <c r="D1005" s="253" t="s">
        <v>1839</v>
      </c>
      <c r="E1005" s="253" t="s">
        <v>1380</v>
      </c>
      <c r="F1005" s="253" t="s">
        <v>14798</v>
      </c>
      <c r="G1005" s="253" t="s">
        <v>1787</v>
      </c>
      <c r="H1005" s="253" t="s">
        <v>1847</v>
      </c>
      <c r="I1005" s="253" t="s">
        <v>15077</v>
      </c>
      <c r="J1005" s="253" t="s">
        <v>13897</v>
      </c>
      <c r="K1005" s="253" t="s">
        <v>15064</v>
      </c>
      <c r="L1005" s="188"/>
      <c r="M1005" s="253"/>
      <c r="N1005" s="188"/>
      <c r="O1005" s="188"/>
      <c r="P1005" s="188"/>
      <c r="Q1005" s="189"/>
      <c r="R1005" s="254">
        <v>7.041999999999998</v>
      </c>
      <c r="S1005" s="254">
        <v>0</v>
      </c>
      <c r="T1005" s="254"/>
      <c r="U1005" s="209"/>
    </row>
    <row r="1006" spans="1:21" ht="31.5" x14ac:dyDescent="0.25">
      <c r="A1006" s="207" t="s">
        <v>1058</v>
      </c>
      <c r="B1006" s="253" t="s">
        <v>5271</v>
      </c>
      <c r="C1006" s="253" t="s">
        <v>1380</v>
      </c>
      <c r="D1006" s="253" t="s">
        <v>1839</v>
      </c>
      <c r="E1006" s="253" t="s">
        <v>1380</v>
      </c>
      <c r="F1006" s="253" t="s">
        <v>14798</v>
      </c>
      <c r="G1006" s="253" t="s">
        <v>1787</v>
      </c>
      <c r="H1006" s="253" t="s">
        <v>1847</v>
      </c>
      <c r="I1006" s="253" t="s">
        <v>15077</v>
      </c>
      <c r="J1006" s="253" t="s">
        <v>13897</v>
      </c>
      <c r="K1006" s="253" t="s">
        <v>15064</v>
      </c>
      <c r="L1006" s="188"/>
      <c r="M1006" s="253"/>
      <c r="N1006" s="188"/>
      <c r="O1006" s="188"/>
      <c r="P1006" s="188"/>
      <c r="Q1006" s="189"/>
      <c r="R1006" s="254">
        <v>8.3796000000000017</v>
      </c>
      <c r="S1006" s="254">
        <v>0</v>
      </c>
      <c r="T1006" s="254"/>
      <c r="U1006" s="209"/>
    </row>
    <row r="1007" spans="1:21" x14ac:dyDescent="0.25">
      <c r="A1007" s="207" t="s">
        <v>1059</v>
      </c>
      <c r="B1007" s="253" t="s">
        <v>5271</v>
      </c>
      <c r="C1007" s="253" t="s">
        <v>1380</v>
      </c>
      <c r="D1007" s="253" t="s">
        <v>1845</v>
      </c>
      <c r="E1007" s="253" t="s">
        <v>1381</v>
      </c>
      <c r="F1007" s="253" t="s">
        <v>1381</v>
      </c>
      <c r="G1007" s="253" t="s">
        <v>1788</v>
      </c>
      <c r="H1007" s="253" t="s">
        <v>1848</v>
      </c>
      <c r="I1007" s="253" t="s">
        <v>15077</v>
      </c>
      <c r="J1007" s="253" t="s">
        <v>13897</v>
      </c>
      <c r="K1007" s="253" t="s">
        <v>15064</v>
      </c>
      <c r="L1007" s="188"/>
      <c r="M1007" s="253"/>
      <c r="N1007" s="188"/>
      <c r="O1007" s="188"/>
      <c r="P1007" s="188"/>
      <c r="Q1007" s="189"/>
      <c r="R1007" s="254">
        <v>5.2794600000000029</v>
      </c>
      <c r="S1007" s="254">
        <v>0</v>
      </c>
      <c r="T1007" s="254"/>
      <c r="U1007" s="209"/>
    </row>
    <row r="1008" spans="1:21" x14ac:dyDescent="0.25">
      <c r="A1008" s="207" t="s">
        <v>1060</v>
      </c>
      <c r="B1008" s="253" t="s">
        <v>5271</v>
      </c>
      <c r="C1008" s="253" t="s">
        <v>1380</v>
      </c>
      <c r="D1008" s="253" t="s">
        <v>1845</v>
      </c>
      <c r="E1008" s="253" t="s">
        <v>1381</v>
      </c>
      <c r="F1008" s="253" t="s">
        <v>1381</v>
      </c>
      <c r="G1008" s="253" t="s">
        <v>1788</v>
      </c>
      <c r="H1008" s="253" t="s">
        <v>1848</v>
      </c>
      <c r="I1008" s="253" t="s">
        <v>15077</v>
      </c>
      <c r="J1008" s="253" t="s">
        <v>13897</v>
      </c>
      <c r="K1008" s="253" t="s">
        <v>15064</v>
      </c>
      <c r="L1008" s="188"/>
      <c r="M1008" s="253"/>
      <c r="N1008" s="188"/>
      <c r="O1008" s="188"/>
      <c r="P1008" s="188"/>
      <c r="Q1008" s="189"/>
      <c r="R1008" s="254">
        <v>5.4839400000000076</v>
      </c>
      <c r="S1008" s="254">
        <v>0</v>
      </c>
      <c r="T1008" s="254"/>
      <c r="U1008" s="209"/>
    </row>
    <row r="1009" spans="1:21" ht="47.25" x14ac:dyDescent="0.25">
      <c r="A1009" s="207" t="s">
        <v>1061</v>
      </c>
      <c r="B1009" s="253" t="s">
        <v>5271</v>
      </c>
      <c r="C1009" s="253" t="s">
        <v>1380</v>
      </c>
      <c r="D1009" s="253" t="s">
        <v>1839</v>
      </c>
      <c r="E1009" s="253" t="s">
        <v>14834</v>
      </c>
      <c r="F1009" s="253" t="s">
        <v>14837</v>
      </c>
      <c r="G1009" s="253" t="s">
        <v>1787</v>
      </c>
      <c r="H1009" s="253" t="s">
        <v>1849</v>
      </c>
      <c r="I1009" s="253" t="s">
        <v>15077</v>
      </c>
      <c r="J1009" s="253" t="s">
        <v>13897</v>
      </c>
      <c r="K1009" s="253" t="s">
        <v>15064</v>
      </c>
      <c r="L1009" s="188"/>
      <c r="M1009" s="253"/>
      <c r="N1009" s="188"/>
      <c r="O1009" s="188"/>
      <c r="P1009" s="188"/>
      <c r="Q1009" s="189"/>
      <c r="R1009" s="254">
        <v>2.0322799999999996</v>
      </c>
      <c r="S1009" s="254">
        <v>0</v>
      </c>
      <c r="T1009" s="254"/>
      <c r="U1009" s="209"/>
    </row>
    <row r="1010" spans="1:21" ht="47.25" x14ac:dyDescent="0.25">
      <c r="A1010" s="207" t="s">
        <v>1062</v>
      </c>
      <c r="B1010" s="253" t="s">
        <v>5271</v>
      </c>
      <c r="C1010" s="253" t="s">
        <v>1380</v>
      </c>
      <c r="D1010" s="253" t="s">
        <v>1839</v>
      </c>
      <c r="E1010" s="253" t="s">
        <v>14834</v>
      </c>
      <c r="F1010" s="253" t="s">
        <v>14837</v>
      </c>
      <c r="G1010" s="253" t="s">
        <v>1788</v>
      </c>
      <c r="H1010" s="253" t="s">
        <v>1849</v>
      </c>
      <c r="I1010" s="253" t="s">
        <v>15077</v>
      </c>
      <c r="J1010" s="253" t="s">
        <v>13897</v>
      </c>
      <c r="K1010" s="253" t="s">
        <v>15064</v>
      </c>
      <c r="L1010" s="188"/>
      <c r="M1010" s="253"/>
      <c r="N1010" s="188"/>
      <c r="O1010" s="188"/>
      <c r="P1010" s="188"/>
      <c r="Q1010" s="189"/>
      <c r="R1010" s="254">
        <v>2.28756</v>
      </c>
      <c r="S1010" s="254">
        <v>0</v>
      </c>
      <c r="T1010" s="254"/>
      <c r="U1010" s="209"/>
    </row>
    <row r="1011" spans="1:21" ht="47.25" x14ac:dyDescent="0.25">
      <c r="A1011" s="207" t="s">
        <v>1063</v>
      </c>
      <c r="B1011" s="253" t="s">
        <v>5271</v>
      </c>
      <c r="C1011" s="253" t="s">
        <v>1380</v>
      </c>
      <c r="D1011" s="253" t="s">
        <v>1839</v>
      </c>
      <c r="E1011" s="253" t="s">
        <v>14834</v>
      </c>
      <c r="F1011" s="253" t="s">
        <v>14837</v>
      </c>
      <c r="G1011" s="253" t="s">
        <v>1787</v>
      </c>
      <c r="H1011" s="253" t="s">
        <v>1850</v>
      </c>
      <c r="I1011" s="253" t="s">
        <v>15077</v>
      </c>
      <c r="J1011" s="253" t="s">
        <v>13897</v>
      </c>
      <c r="K1011" s="253" t="s">
        <v>15064</v>
      </c>
      <c r="L1011" s="188"/>
      <c r="M1011" s="253"/>
      <c r="N1011" s="188"/>
      <c r="O1011" s="188"/>
      <c r="P1011" s="188"/>
      <c r="Q1011" s="189"/>
      <c r="R1011" s="254">
        <v>3.4684800000000018</v>
      </c>
      <c r="S1011" s="254">
        <v>0</v>
      </c>
      <c r="T1011" s="254"/>
      <c r="U1011" s="209"/>
    </row>
    <row r="1012" spans="1:21" ht="47.25" x14ac:dyDescent="0.25">
      <c r="A1012" s="207" t="s">
        <v>1064</v>
      </c>
      <c r="B1012" s="253" t="s">
        <v>5271</v>
      </c>
      <c r="C1012" s="253" t="s">
        <v>1380</v>
      </c>
      <c r="D1012" s="253" t="s">
        <v>1839</v>
      </c>
      <c r="E1012" s="253" t="s">
        <v>14834</v>
      </c>
      <c r="F1012" s="253" t="s">
        <v>14837</v>
      </c>
      <c r="G1012" s="253" t="s">
        <v>1788</v>
      </c>
      <c r="H1012" s="253" t="s">
        <v>1850</v>
      </c>
      <c r="I1012" s="253" t="s">
        <v>15077</v>
      </c>
      <c r="J1012" s="253" t="s">
        <v>13897</v>
      </c>
      <c r="K1012" s="253" t="s">
        <v>15064</v>
      </c>
      <c r="L1012" s="188"/>
      <c r="M1012" s="253"/>
      <c r="N1012" s="188"/>
      <c r="O1012" s="188"/>
      <c r="P1012" s="188"/>
      <c r="Q1012" s="189"/>
      <c r="R1012" s="254">
        <v>3.0626399999999991</v>
      </c>
      <c r="S1012" s="254">
        <v>0</v>
      </c>
      <c r="T1012" s="254"/>
      <c r="U1012" s="209"/>
    </row>
    <row r="1013" spans="1:21" ht="47.25" x14ac:dyDescent="0.25">
      <c r="A1013" s="207" t="s">
        <v>1065</v>
      </c>
      <c r="B1013" s="253" t="s">
        <v>5271</v>
      </c>
      <c r="C1013" s="253" t="s">
        <v>1380</v>
      </c>
      <c r="D1013" s="253" t="s">
        <v>1840</v>
      </c>
      <c r="E1013" s="253" t="s">
        <v>14834</v>
      </c>
      <c r="F1013" s="253" t="s">
        <v>14837</v>
      </c>
      <c r="G1013" s="253" t="s">
        <v>1789</v>
      </c>
      <c r="H1013" s="253" t="s">
        <v>1850</v>
      </c>
      <c r="I1013" s="253" t="s">
        <v>15077</v>
      </c>
      <c r="J1013" s="253" t="s">
        <v>13897</v>
      </c>
      <c r="K1013" s="253" t="s">
        <v>15064</v>
      </c>
      <c r="L1013" s="188"/>
      <c r="M1013" s="253"/>
      <c r="N1013" s="188"/>
      <c r="O1013" s="188"/>
      <c r="P1013" s="188"/>
      <c r="Q1013" s="189"/>
      <c r="R1013" s="254">
        <v>2.766100000000002</v>
      </c>
      <c r="S1013" s="254">
        <v>0</v>
      </c>
      <c r="T1013" s="254"/>
      <c r="U1013" s="209"/>
    </row>
    <row r="1014" spans="1:21" x14ac:dyDescent="0.25">
      <c r="A1014" s="207" t="s">
        <v>1066</v>
      </c>
      <c r="B1014" s="253" t="s">
        <v>5271</v>
      </c>
      <c r="C1014" s="253" t="s">
        <v>1380</v>
      </c>
      <c r="D1014" s="253" t="s">
        <v>1839</v>
      </c>
      <c r="E1014" s="253" t="s">
        <v>1382</v>
      </c>
      <c r="F1014" s="253" t="s">
        <v>14832</v>
      </c>
      <c r="G1014" s="253" t="s">
        <v>1791</v>
      </c>
      <c r="H1014" s="253" t="s">
        <v>13898</v>
      </c>
      <c r="I1014" s="253" t="s">
        <v>15077</v>
      </c>
      <c r="J1014" s="253" t="s">
        <v>13897</v>
      </c>
      <c r="K1014" s="253" t="s">
        <v>15064</v>
      </c>
      <c r="L1014" s="188"/>
      <c r="M1014" s="253"/>
      <c r="N1014" s="188"/>
      <c r="O1014" s="188"/>
      <c r="P1014" s="188"/>
      <c r="Q1014" s="189"/>
      <c r="R1014" s="254">
        <v>4.0447199999999999</v>
      </c>
      <c r="S1014" s="254">
        <v>0</v>
      </c>
      <c r="T1014" s="254"/>
      <c r="U1014" s="209"/>
    </row>
    <row r="1015" spans="1:21" x14ac:dyDescent="0.25">
      <c r="A1015" s="207" t="s">
        <v>1067</v>
      </c>
      <c r="B1015" s="253" t="s">
        <v>5271</v>
      </c>
      <c r="C1015" s="253" t="s">
        <v>1380</v>
      </c>
      <c r="D1015" s="253" t="s">
        <v>1839</v>
      </c>
      <c r="E1015" s="253" t="s">
        <v>1382</v>
      </c>
      <c r="F1015" s="253" t="s">
        <v>14832</v>
      </c>
      <c r="G1015" s="253" t="s">
        <v>1802</v>
      </c>
      <c r="H1015" s="253" t="s">
        <v>13898</v>
      </c>
      <c r="I1015" s="253" t="s">
        <v>15077</v>
      </c>
      <c r="J1015" s="253" t="s">
        <v>13897</v>
      </c>
      <c r="K1015" s="253" t="s">
        <v>15064</v>
      </c>
      <c r="L1015" s="188"/>
      <c r="M1015" s="253"/>
      <c r="N1015" s="188"/>
      <c r="O1015" s="188"/>
      <c r="P1015" s="188"/>
      <c r="Q1015" s="189"/>
      <c r="R1015" s="254">
        <v>4.3027799999999985</v>
      </c>
      <c r="S1015" s="254">
        <v>0</v>
      </c>
      <c r="T1015" s="254"/>
      <c r="U1015" s="209"/>
    </row>
    <row r="1016" spans="1:21" x14ac:dyDescent="0.25">
      <c r="A1016" s="207" t="s">
        <v>1068</v>
      </c>
      <c r="B1016" s="253" t="s">
        <v>5271</v>
      </c>
      <c r="C1016" s="253" t="s">
        <v>1380</v>
      </c>
      <c r="D1016" s="253" t="s">
        <v>1839</v>
      </c>
      <c r="E1016" s="253" t="s">
        <v>1383</v>
      </c>
      <c r="F1016" s="253" t="s">
        <v>1383</v>
      </c>
      <c r="G1016" s="253" t="s">
        <v>1787</v>
      </c>
      <c r="H1016" s="253" t="s">
        <v>13899</v>
      </c>
      <c r="I1016" s="253" t="s">
        <v>15077</v>
      </c>
      <c r="J1016" s="253" t="s">
        <v>13897</v>
      </c>
      <c r="K1016" s="253" t="s">
        <v>15064</v>
      </c>
      <c r="L1016" s="188"/>
      <c r="M1016" s="253"/>
      <c r="N1016" s="188"/>
      <c r="O1016" s="188"/>
      <c r="P1016" s="188"/>
      <c r="Q1016" s="189"/>
      <c r="R1016" s="254">
        <v>3.613599999999999</v>
      </c>
      <c r="S1016" s="254">
        <v>0</v>
      </c>
      <c r="T1016" s="254"/>
      <c r="U1016" s="209"/>
    </row>
    <row r="1017" spans="1:21" x14ac:dyDescent="0.25">
      <c r="A1017" s="207" t="s">
        <v>1069</v>
      </c>
      <c r="B1017" s="253" t="s">
        <v>5271</v>
      </c>
      <c r="C1017" s="253" t="s">
        <v>1380</v>
      </c>
      <c r="D1017" s="253" t="s">
        <v>1839</v>
      </c>
      <c r="E1017" s="253" t="s">
        <v>1383</v>
      </c>
      <c r="F1017" s="253" t="s">
        <v>1383</v>
      </c>
      <c r="G1017" s="253" t="s">
        <v>1788</v>
      </c>
      <c r="H1017" s="253" t="s">
        <v>13899</v>
      </c>
      <c r="I1017" s="253" t="s">
        <v>15077</v>
      </c>
      <c r="J1017" s="253" t="s">
        <v>13897</v>
      </c>
      <c r="K1017" s="253" t="s">
        <v>15064</v>
      </c>
      <c r="L1017" s="188"/>
      <c r="M1017" s="253"/>
      <c r="N1017" s="188"/>
      <c r="O1017" s="188"/>
      <c r="P1017" s="188"/>
      <c r="Q1017" s="189"/>
      <c r="R1017" s="254">
        <v>2.4327999999999999</v>
      </c>
      <c r="S1017" s="254">
        <v>0</v>
      </c>
      <c r="T1017" s="254"/>
      <c r="U1017" s="209"/>
    </row>
    <row r="1018" spans="1:21" x14ac:dyDescent="0.25">
      <c r="A1018" s="207" t="s">
        <v>1070</v>
      </c>
      <c r="B1018" s="253" t="s">
        <v>5271</v>
      </c>
      <c r="C1018" s="253" t="s">
        <v>1380</v>
      </c>
      <c r="D1018" s="253" t="s">
        <v>1845</v>
      </c>
      <c r="E1018" s="253" t="s">
        <v>14834</v>
      </c>
      <c r="F1018" s="253" t="s">
        <v>13914</v>
      </c>
      <c r="G1018" s="253" t="s">
        <v>1787</v>
      </c>
      <c r="H1018" s="253" t="s">
        <v>13900</v>
      </c>
      <c r="I1018" s="253" t="s">
        <v>15077</v>
      </c>
      <c r="J1018" s="253" t="s">
        <v>13897</v>
      </c>
      <c r="K1018" s="253" t="s">
        <v>15064</v>
      </c>
      <c r="L1018" s="188"/>
      <c r="M1018" s="253"/>
      <c r="N1018" s="188"/>
      <c r="O1018" s="188"/>
      <c r="P1018" s="188"/>
      <c r="Q1018" s="189"/>
      <c r="R1018" s="254">
        <v>5.3606400000000001</v>
      </c>
      <c r="S1018" s="254">
        <v>0</v>
      </c>
      <c r="T1018" s="254"/>
      <c r="U1018" s="209"/>
    </row>
    <row r="1019" spans="1:21" x14ac:dyDescent="0.25">
      <c r="A1019" s="207" t="s">
        <v>1071</v>
      </c>
      <c r="B1019" s="253" t="s">
        <v>5271</v>
      </c>
      <c r="C1019" s="253" t="s">
        <v>1380</v>
      </c>
      <c r="D1019" s="253" t="s">
        <v>1845</v>
      </c>
      <c r="E1019" s="253" t="s">
        <v>14834</v>
      </c>
      <c r="F1019" s="253" t="s">
        <v>13914</v>
      </c>
      <c r="G1019" s="253" t="s">
        <v>1788</v>
      </c>
      <c r="H1019" s="253" t="s">
        <v>13900</v>
      </c>
      <c r="I1019" s="253" t="s">
        <v>15077</v>
      </c>
      <c r="J1019" s="253" t="s">
        <v>13897</v>
      </c>
      <c r="K1019" s="253" t="s">
        <v>15064</v>
      </c>
      <c r="L1019" s="188"/>
      <c r="M1019" s="253"/>
      <c r="N1019" s="188"/>
      <c r="O1019" s="188"/>
      <c r="P1019" s="188"/>
      <c r="Q1019" s="189"/>
      <c r="R1019" s="254">
        <v>2.5047999999999995</v>
      </c>
      <c r="S1019" s="254">
        <v>0</v>
      </c>
      <c r="T1019" s="254"/>
      <c r="U1019" s="209"/>
    </row>
    <row r="1020" spans="1:21" x14ac:dyDescent="0.25">
      <c r="A1020" s="207" t="s">
        <v>1072</v>
      </c>
      <c r="B1020" s="253" t="s">
        <v>5271</v>
      </c>
      <c r="C1020" s="253" t="s">
        <v>1380</v>
      </c>
      <c r="D1020" s="253" t="s">
        <v>1839</v>
      </c>
      <c r="E1020" s="253" t="s">
        <v>1382</v>
      </c>
      <c r="F1020" s="253" t="s">
        <v>14831</v>
      </c>
      <c r="G1020" s="253" t="s">
        <v>1787</v>
      </c>
      <c r="H1020" s="253" t="s">
        <v>13901</v>
      </c>
      <c r="I1020" s="253" t="s">
        <v>15077</v>
      </c>
      <c r="J1020" s="253" t="s">
        <v>13897</v>
      </c>
      <c r="K1020" s="253" t="s">
        <v>15064</v>
      </c>
      <c r="L1020" s="188"/>
      <c r="M1020" s="253"/>
      <c r="N1020" s="188"/>
      <c r="O1020" s="188"/>
      <c r="P1020" s="188"/>
      <c r="Q1020" s="189"/>
      <c r="R1020" s="254">
        <v>5.0724940000000007</v>
      </c>
      <c r="S1020" s="254">
        <v>0</v>
      </c>
      <c r="T1020" s="254"/>
      <c r="U1020" s="209"/>
    </row>
    <row r="1021" spans="1:21" x14ac:dyDescent="0.25">
      <c r="A1021" s="207" t="s">
        <v>1073</v>
      </c>
      <c r="B1021" s="253" t="s">
        <v>5271</v>
      </c>
      <c r="C1021" s="253" t="s">
        <v>1380</v>
      </c>
      <c r="D1021" s="253" t="s">
        <v>1839</v>
      </c>
      <c r="E1021" s="253" t="s">
        <v>1382</v>
      </c>
      <c r="F1021" s="253" t="s">
        <v>14831</v>
      </c>
      <c r="G1021" s="253" t="s">
        <v>1788</v>
      </c>
      <c r="H1021" s="253" t="s">
        <v>13901</v>
      </c>
      <c r="I1021" s="253" t="s">
        <v>15077</v>
      </c>
      <c r="J1021" s="253" t="s">
        <v>13897</v>
      </c>
      <c r="K1021" s="253" t="s">
        <v>15064</v>
      </c>
      <c r="L1021" s="188"/>
      <c r="M1021" s="253"/>
      <c r="N1021" s="188"/>
      <c r="O1021" s="188"/>
      <c r="P1021" s="188"/>
      <c r="Q1021" s="189"/>
      <c r="R1021" s="254">
        <v>4.96</v>
      </c>
      <c r="S1021" s="254">
        <v>0</v>
      </c>
      <c r="T1021" s="254"/>
      <c r="U1021" s="209"/>
    </row>
    <row r="1022" spans="1:21" x14ac:dyDescent="0.25">
      <c r="A1022" s="207" t="s">
        <v>1074</v>
      </c>
      <c r="B1022" s="253" t="s">
        <v>5271</v>
      </c>
      <c r="C1022" s="253" t="s">
        <v>1380</v>
      </c>
      <c r="D1022" s="253" t="s">
        <v>1839</v>
      </c>
      <c r="E1022" s="253" t="s">
        <v>1382</v>
      </c>
      <c r="F1022" s="253" t="s">
        <v>14831</v>
      </c>
      <c r="G1022" s="253" t="s">
        <v>1787</v>
      </c>
      <c r="H1022" s="253" t="s">
        <v>13902</v>
      </c>
      <c r="I1022" s="253" t="s">
        <v>15077</v>
      </c>
      <c r="J1022" s="253" t="s">
        <v>13897</v>
      </c>
      <c r="K1022" s="253" t="s">
        <v>15064</v>
      </c>
      <c r="L1022" s="188"/>
      <c r="M1022" s="253"/>
      <c r="N1022" s="188"/>
      <c r="O1022" s="188"/>
      <c r="P1022" s="188"/>
      <c r="Q1022" s="189"/>
      <c r="R1022" s="254">
        <v>8.2924000000000024</v>
      </c>
      <c r="S1022" s="254">
        <v>0</v>
      </c>
      <c r="T1022" s="254"/>
      <c r="U1022" s="210"/>
    </row>
    <row r="1023" spans="1:21" x14ac:dyDescent="0.25">
      <c r="A1023" s="207" t="s">
        <v>1075</v>
      </c>
      <c r="B1023" s="253" t="s">
        <v>5271</v>
      </c>
      <c r="C1023" s="253" t="s">
        <v>1380</v>
      </c>
      <c r="D1023" s="253" t="s">
        <v>1839</v>
      </c>
      <c r="E1023" s="253" t="s">
        <v>1382</v>
      </c>
      <c r="F1023" s="253" t="s">
        <v>14831</v>
      </c>
      <c r="G1023" s="253" t="s">
        <v>1788</v>
      </c>
      <c r="H1023" s="253" t="s">
        <v>13902</v>
      </c>
      <c r="I1023" s="253" t="s">
        <v>15077</v>
      </c>
      <c r="J1023" s="253" t="s">
        <v>13897</v>
      </c>
      <c r="K1023" s="253" t="s">
        <v>15064</v>
      </c>
      <c r="L1023" s="188"/>
      <c r="M1023" s="253"/>
      <c r="N1023" s="188"/>
      <c r="O1023" s="188"/>
      <c r="P1023" s="188"/>
      <c r="Q1023" s="189"/>
      <c r="R1023" s="254">
        <v>3.2227199999999989</v>
      </c>
      <c r="S1023" s="254">
        <v>0</v>
      </c>
      <c r="T1023" s="254"/>
      <c r="U1023" s="209"/>
    </row>
    <row r="1024" spans="1:21" x14ac:dyDescent="0.25">
      <c r="A1024" s="207" t="s">
        <v>1076</v>
      </c>
      <c r="B1024" s="253" t="s">
        <v>5271</v>
      </c>
      <c r="C1024" s="253" t="s">
        <v>1380</v>
      </c>
      <c r="D1024" s="253" t="s">
        <v>1839</v>
      </c>
      <c r="E1024" s="253" t="s">
        <v>1382</v>
      </c>
      <c r="F1024" s="253" t="s">
        <v>14831</v>
      </c>
      <c r="G1024" s="253" t="s">
        <v>1788</v>
      </c>
      <c r="H1024" s="253" t="s">
        <v>13902</v>
      </c>
      <c r="I1024" s="253" t="s">
        <v>15077</v>
      </c>
      <c r="J1024" s="253" t="s">
        <v>13897</v>
      </c>
      <c r="K1024" s="253" t="s">
        <v>15064</v>
      </c>
      <c r="L1024" s="188"/>
      <c r="M1024" s="253"/>
      <c r="N1024" s="188"/>
      <c r="O1024" s="188"/>
      <c r="P1024" s="188"/>
      <c r="Q1024" s="189"/>
      <c r="R1024" s="254">
        <v>0</v>
      </c>
      <c r="S1024" s="254">
        <v>5.2499999999999908E-2</v>
      </c>
      <c r="T1024" s="254"/>
      <c r="U1024" s="209"/>
    </row>
    <row r="1025" spans="1:21" ht="31.5" x14ac:dyDescent="0.25">
      <c r="A1025" s="207" t="s">
        <v>1077</v>
      </c>
      <c r="B1025" s="253" t="s">
        <v>5252</v>
      </c>
      <c r="C1025" s="253" t="s">
        <v>1373</v>
      </c>
      <c r="D1025" s="253" t="s">
        <v>1839</v>
      </c>
      <c r="E1025" s="253" t="s">
        <v>1445</v>
      </c>
      <c r="F1025" s="253" t="s">
        <v>1408</v>
      </c>
      <c r="G1025" s="253" t="s">
        <v>1787</v>
      </c>
      <c r="H1025" s="253" t="s">
        <v>1444</v>
      </c>
      <c r="I1025" s="253" t="s">
        <v>15077</v>
      </c>
      <c r="J1025" s="253" t="s">
        <v>13897</v>
      </c>
      <c r="K1025" s="253" t="s">
        <v>15064</v>
      </c>
      <c r="L1025" s="188"/>
      <c r="M1025" s="253"/>
      <c r="N1025" s="188"/>
      <c r="O1025" s="188"/>
      <c r="P1025" s="188"/>
      <c r="Q1025" s="189"/>
      <c r="R1025" s="254">
        <v>6.915359999999998</v>
      </c>
      <c r="S1025" s="254">
        <v>0</v>
      </c>
      <c r="T1025" s="254"/>
      <c r="U1025" s="209"/>
    </row>
    <row r="1026" spans="1:21" ht="31.5" x14ac:dyDescent="0.25">
      <c r="A1026" s="207" t="s">
        <v>1078</v>
      </c>
      <c r="B1026" s="253" t="s">
        <v>5252</v>
      </c>
      <c r="C1026" s="253" t="s">
        <v>1373</v>
      </c>
      <c r="D1026" s="253" t="s">
        <v>1839</v>
      </c>
      <c r="E1026" s="253" t="s">
        <v>1445</v>
      </c>
      <c r="F1026" s="253" t="s">
        <v>1408</v>
      </c>
      <c r="G1026" s="253" t="s">
        <v>1788</v>
      </c>
      <c r="H1026" s="253" t="s">
        <v>1444</v>
      </c>
      <c r="I1026" s="253" t="s">
        <v>15077</v>
      </c>
      <c r="J1026" s="253" t="s">
        <v>13897</v>
      </c>
      <c r="K1026" s="253" t="s">
        <v>15064</v>
      </c>
      <c r="L1026" s="188"/>
      <c r="M1026" s="253"/>
      <c r="N1026" s="188"/>
      <c r="O1026" s="188"/>
      <c r="P1026" s="188"/>
      <c r="Q1026" s="189"/>
      <c r="R1026" s="254">
        <v>7.1750399999999965</v>
      </c>
      <c r="S1026" s="254">
        <v>0</v>
      </c>
      <c r="T1026" s="254"/>
      <c r="U1026" s="210"/>
    </row>
    <row r="1027" spans="1:21" x14ac:dyDescent="0.25">
      <c r="A1027" s="207" t="s">
        <v>1079</v>
      </c>
      <c r="B1027" s="253" t="s">
        <v>5271</v>
      </c>
      <c r="C1027" s="253" t="s">
        <v>1380</v>
      </c>
      <c r="D1027" s="253" t="s">
        <v>1839</v>
      </c>
      <c r="E1027" s="253" t="s">
        <v>1382</v>
      </c>
      <c r="F1027" s="253" t="s">
        <v>14832</v>
      </c>
      <c r="G1027" s="253" t="s">
        <v>1787</v>
      </c>
      <c r="H1027" s="253" t="s">
        <v>13903</v>
      </c>
      <c r="I1027" s="253" t="s">
        <v>15077</v>
      </c>
      <c r="J1027" s="253" t="s">
        <v>13897</v>
      </c>
      <c r="K1027" s="253" t="s">
        <v>15064</v>
      </c>
      <c r="L1027" s="188"/>
      <c r="M1027" s="253"/>
      <c r="N1027" s="188"/>
      <c r="O1027" s="188"/>
      <c r="P1027" s="188"/>
      <c r="Q1027" s="189"/>
      <c r="R1027" s="254">
        <v>5.7767199999999983</v>
      </c>
      <c r="S1027" s="254">
        <v>0</v>
      </c>
      <c r="T1027" s="254"/>
      <c r="U1027" s="209"/>
    </row>
    <row r="1028" spans="1:21" x14ac:dyDescent="0.25">
      <c r="A1028" s="207" t="s">
        <v>1080</v>
      </c>
      <c r="B1028" s="253" t="s">
        <v>5271</v>
      </c>
      <c r="C1028" s="253" t="s">
        <v>1380</v>
      </c>
      <c r="D1028" s="253" t="s">
        <v>1839</v>
      </c>
      <c r="E1028" s="253" t="s">
        <v>1382</v>
      </c>
      <c r="F1028" s="253" t="s">
        <v>14832</v>
      </c>
      <c r="G1028" s="253" t="s">
        <v>1788</v>
      </c>
      <c r="H1028" s="253" t="s">
        <v>13903</v>
      </c>
      <c r="I1028" s="253" t="s">
        <v>15077</v>
      </c>
      <c r="J1028" s="253" t="s">
        <v>13897</v>
      </c>
      <c r="K1028" s="253" t="s">
        <v>15064</v>
      </c>
      <c r="L1028" s="188"/>
      <c r="M1028" s="253"/>
      <c r="N1028" s="188"/>
      <c r="O1028" s="188"/>
      <c r="P1028" s="188"/>
      <c r="Q1028" s="189"/>
      <c r="R1028" s="254">
        <v>2.6373599999999993</v>
      </c>
      <c r="S1028" s="254">
        <v>0</v>
      </c>
      <c r="T1028" s="254"/>
      <c r="U1028" s="209"/>
    </row>
    <row r="1029" spans="1:21" x14ac:dyDescent="0.25">
      <c r="A1029" s="207" t="s">
        <v>1081</v>
      </c>
      <c r="B1029" s="253" t="s">
        <v>5271</v>
      </c>
      <c r="C1029" s="253" t="s">
        <v>1380</v>
      </c>
      <c r="D1029" s="253" t="s">
        <v>1839</v>
      </c>
      <c r="E1029" s="253" t="s">
        <v>1382</v>
      </c>
      <c r="F1029" s="253" t="s">
        <v>14832</v>
      </c>
      <c r="G1029" s="253" t="s">
        <v>1788</v>
      </c>
      <c r="H1029" s="253" t="s">
        <v>13903</v>
      </c>
      <c r="I1029" s="253" t="s">
        <v>15077</v>
      </c>
      <c r="J1029" s="253" t="s">
        <v>13897</v>
      </c>
      <c r="K1029" s="253" t="s">
        <v>15064</v>
      </c>
      <c r="L1029" s="188"/>
      <c r="M1029" s="253"/>
      <c r="N1029" s="188"/>
      <c r="O1029" s="188"/>
      <c r="P1029" s="188"/>
      <c r="Q1029" s="189"/>
      <c r="R1029" s="254">
        <v>0</v>
      </c>
      <c r="S1029" s="254">
        <v>1.9140000000000001E-2</v>
      </c>
      <c r="T1029" s="254"/>
      <c r="U1029" s="209"/>
    </row>
    <row r="1030" spans="1:21" x14ac:dyDescent="0.25">
      <c r="A1030" s="207" t="s">
        <v>1082</v>
      </c>
      <c r="B1030" s="253" t="s">
        <v>5271</v>
      </c>
      <c r="C1030" s="253" t="s">
        <v>1380</v>
      </c>
      <c r="D1030" s="253" t="s">
        <v>1845</v>
      </c>
      <c r="E1030" s="253" t="s">
        <v>1381</v>
      </c>
      <c r="F1030" s="253" t="s">
        <v>14833</v>
      </c>
      <c r="G1030" s="253" t="s">
        <v>1787</v>
      </c>
      <c r="H1030" s="253" t="s">
        <v>13904</v>
      </c>
      <c r="I1030" s="253" t="s">
        <v>15077</v>
      </c>
      <c r="J1030" s="253" t="s">
        <v>13897</v>
      </c>
      <c r="K1030" s="253" t="s">
        <v>15064</v>
      </c>
      <c r="L1030" s="188"/>
      <c r="M1030" s="253"/>
      <c r="N1030" s="188"/>
      <c r="O1030" s="188"/>
      <c r="P1030" s="188"/>
      <c r="Q1030" s="189"/>
      <c r="R1030" s="254">
        <v>5.4045600000000054</v>
      </c>
      <c r="S1030" s="254">
        <v>0</v>
      </c>
      <c r="T1030" s="254"/>
      <c r="U1030" s="209"/>
    </row>
    <row r="1031" spans="1:21" x14ac:dyDescent="0.25">
      <c r="A1031" s="211" t="s">
        <v>1083</v>
      </c>
      <c r="B1031" s="253" t="s">
        <v>5271</v>
      </c>
      <c r="C1031" s="253" t="s">
        <v>1380</v>
      </c>
      <c r="D1031" s="253" t="s">
        <v>1845</v>
      </c>
      <c r="E1031" s="253" t="s">
        <v>1381</v>
      </c>
      <c r="F1031" s="253" t="s">
        <v>14833</v>
      </c>
      <c r="G1031" s="253" t="s">
        <v>1788</v>
      </c>
      <c r="H1031" s="253" t="s">
        <v>13904</v>
      </c>
      <c r="I1031" s="253" t="s">
        <v>15077</v>
      </c>
      <c r="J1031" s="253" t="s">
        <v>13897</v>
      </c>
      <c r="K1031" s="253" t="s">
        <v>15064</v>
      </c>
      <c r="L1031" s="188"/>
      <c r="M1031" s="253"/>
      <c r="N1031" s="188"/>
      <c r="O1031" s="188"/>
      <c r="P1031" s="188"/>
      <c r="Q1031" s="189"/>
      <c r="R1031" s="254">
        <v>3.9803889999999971</v>
      </c>
      <c r="S1031" s="254">
        <v>0</v>
      </c>
      <c r="T1031" s="254"/>
      <c r="U1031" s="209"/>
    </row>
    <row r="1032" spans="1:21" ht="47.25" x14ac:dyDescent="0.25">
      <c r="A1032" s="212" t="s">
        <v>1084</v>
      </c>
      <c r="B1032" s="253" t="s">
        <v>5271</v>
      </c>
      <c r="C1032" s="253" t="s">
        <v>1380</v>
      </c>
      <c r="D1032" s="253" t="s">
        <v>1839</v>
      </c>
      <c r="E1032" s="253" t="s">
        <v>14834</v>
      </c>
      <c r="F1032" s="253" t="s">
        <v>14837</v>
      </c>
      <c r="G1032" s="253" t="s">
        <v>1805</v>
      </c>
      <c r="H1032" s="253" t="s">
        <v>13905</v>
      </c>
      <c r="I1032" s="253" t="s">
        <v>15077</v>
      </c>
      <c r="J1032" s="253" t="s">
        <v>13897</v>
      </c>
      <c r="K1032" s="253" t="s">
        <v>15064</v>
      </c>
      <c r="L1032" s="188"/>
      <c r="M1032" s="253"/>
      <c r="N1032" s="188"/>
      <c r="O1032" s="188"/>
      <c r="P1032" s="188"/>
      <c r="Q1032" s="189"/>
      <c r="R1032" s="254">
        <v>2.84</v>
      </c>
      <c r="S1032" s="254">
        <v>0</v>
      </c>
      <c r="T1032" s="254"/>
      <c r="U1032" s="210"/>
    </row>
    <row r="1033" spans="1:21" ht="47.25" x14ac:dyDescent="0.25">
      <c r="A1033" s="213" t="s">
        <v>13906</v>
      </c>
      <c r="B1033" s="253" t="s">
        <v>5271</v>
      </c>
      <c r="C1033" s="253" t="s">
        <v>1380</v>
      </c>
      <c r="D1033" s="253" t="s">
        <v>1839</v>
      </c>
      <c r="E1033" s="253" t="s">
        <v>14834</v>
      </c>
      <c r="F1033" s="253" t="s">
        <v>14837</v>
      </c>
      <c r="G1033" s="253" t="s">
        <v>1807</v>
      </c>
      <c r="H1033" s="253" t="s">
        <v>13905</v>
      </c>
      <c r="I1033" s="253" t="s">
        <v>15077</v>
      </c>
      <c r="J1033" s="253" t="s">
        <v>13897</v>
      </c>
      <c r="K1033" s="253" t="s">
        <v>15064</v>
      </c>
      <c r="L1033" s="188"/>
      <c r="M1033" s="253"/>
      <c r="N1033" s="188"/>
      <c r="O1033" s="188"/>
      <c r="P1033" s="188"/>
      <c r="Q1033" s="189"/>
      <c r="R1033" s="254">
        <v>3.0263999999999984</v>
      </c>
      <c r="S1033" s="254">
        <v>0</v>
      </c>
      <c r="T1033" s="254"/>
      <c r="U1033" s="210"/>
    </row>
    <row r="1034" spans="1:21" ht="47.25" x14ac:dyDescent="0.25">
      <c r="A1034" s="213" t="s">
        <v>13907</v>
      </c>
      <c r="B1034" s="253" t="s">
        <v>5271</v>
      </c>
      <c r="C1034" s="253" t="s">
        <v>1380</v>
      </c>
      <c r="D1034" s="253" t="s">
        <v>1839</v>
      </c>
      <c r="E1034" s="253" t="s">
        <v>14834</v>
      </c>
      <c r="F1034" s="253" t="s">
        <v>14837</v>
      </c>
      <c r="G1034" s="253" t="s">
        <v>1807</v>
      </c>
      <c r="H1034" s="253" t="s">
        <v>13905</v>
      </c>
      <c r="I1034" s="253" t="s">
        <v>15077</v>
      </c>
      <c r="J1034" s="253" t="s">
        <v>13897</v>
      </c>
      <c r="K1034" s="253" t="s">
        <v>15064</v>
      </c>
      <c r="L1034" s="188"/>
      <c r="M1034" s="253"/>
      <c r="N1034" s="188"/>
      <c r="O1034" s="188"/>
      <c r="P1034" s="188"/>
      <c r="Q1034" s="189"/>
      <c r="R1034" s="254">
        <v>-4.7999999999999866E-3</v>
      </c>
      <c r="S1034" s="254">
        <v>0</v>
      </c>
      <c r="T1034" s="254"/>
      <c r="U1034" s="209"/>
    </row>
    <row r="1035" spans="1:21" x14ac:dyDescent="0.25">
      <c r="A1035" s="213" t="s">
        <v>14017</v>
      </c>
      <c r="B1035" s="253" t="s">
        <v>5271</v>
      </c>
      <c r="C1035" s="253" t="s">
        <v>1380</v>
      </c>
      <c r="D1035" s="253" t="s">
        <v>1839</v>
      </c>
      <c r="E1035" s="253" t="s">
        <v>1382</v>
      </c>
      <c r="F1035" s="253" t="s">
        <v>14832</v>
      </c>
      <c r="G1035" s="253" t="s">
        <v>1805</v>
      </c>
      <c r="H1035" s="253" t="s">
        <v>13908</v>
      </c>
      <c r="I1035" s="253" t="s">
        <v>15077</v>
      </c>
      <c r="J1035" s="253" t="s">
        <v>13897</v>
      </c>
      <c r="K1035" s="253" t="s">
        <v>15064</v>
      </c>
      <c r="L1035" s="188"/>
      <c r="M1035" s="253"/>
      <c r="N1035" s="188"/>
      <c r="O1035" s="188"/>
      <c r="P1035" s="188"/>
      <c r="Q1035" s="189"/>
      <c r="R1035" s="254">
        <v>1.7580000000000002</v>
      </c>
      <c r="S1035" s="254">
        <v>0</v>
      </c>
      <c r="T1035" s="254"/>
      <c r="U1035" s="209"/>
    </row>
    <row r="1036" spans="1:21" ht="31.5" x14ac:dyDescent="0.25">
      <c r="A1036" s="213" t="s">
        <v>14018</v>
      </c>
      <c r="B1036" s="253" t="s">
        <v>5271</v>
      </c>
      <c r="C1036" s="253" t="s">
        <v>1380</v>
      </c>
      <c r="D1036" s="253" t="s">
        <v>1839</v>
      </c>
      <c r="E1036" s="253" t="s">
        <v>1383</v>
      </c>
      <c r="F1036" s="253" t="s">
        <v>13930</v>
      </c>
      <c r="G1036" s="253" t="s">
        <v>1787</v>
      </c>
      <c r="H1036" s="253" t="s">
        <v>13909</v>
      </c>
      <c r="I1036" s="253" t="s">
        <v>15077</v>
      </c>
      <c r="J1036" s="253" t="s">
        <v>13897</v>
      </c>
      <c r="K1036" s="253" t="s">
        <v>15064</v>
      </c>
      <c r="L1036" s="188"/>
      <c r="M1036" s="253"/>
      <c r="N1036" s="188"/>
      <c r="O1036" s="188"/>
      <c r="P1036" s="188"/>
      <c r="Q1036" s="189"/>
      <c r="R1036" s="254">
        <v>0.79251999999999956</v>
      </c>
      <c r="S1036" s="254">
        <v>0</v>
      </c>
      <c r="T1036" s="254"/>
      <c r="U1036" s="209"/>
    </row>
    <row r="1037" spans="1:21" ht="31.5" x14ac:dyDescent="0.25">
      <c r="A1037" s="212" t="s">
        <v>14019</v>
      </c>
      <c r="B1037" s="253" t="s">
        <v>5271</v>
      </c>
      <c r="C1037" s="253" t="s">
        <v>1380</v>
      </c>
      <c r="D1037" s="253" t="s">
        <v>1839</v>
      </c>
      <c r="E1037" s="253" t="s">
        <v>1383</v>
      </c>
      <c r="F1037" s="253" t="s">
        <v>13930</v>
      </c>
      <c r="G1037" s="253" t="s">
        <v>1788</v>
      </c>
      <c r="H1037" s="253" t="s">
        <v>13909</v>
      </c>
      <c r="I1037" s="253" t="s">
        <v>15077</v>
      </c>
      <c r="J1037" s="253" t="s">
        <v>13897</v>
      </c>
      <c r="K1037" s="253" t="s">
        <v>15064</v>
      </c>
      <c r="L1037" s="188"/>
      <c r="M1037" s="253"/>
      <c r="N1037" s="188"/>
      <c r="O1037" s="188"/>
      <c r="P1037" s="188"/>
      <c r="Q1037" s="189"/>
      <c r="R1037" s="254">
        <v>1.0899999999999996</v>
      </c>
      <c r="S1037" s="254">
        <v>0</v>
      </c>
      <c r="T1037" s="254"/>
      <c r="U1037" s="209"/>
    </row>
    <row r="1038" spans="1:21" x14ac:dyDescent="0.25">
      <c r="A1038" s="213" t="s">
        <v>14020</v>
      </c>
      <c r="B1038" s="253" t="s">
        <v>5271</v>
      </c>
      <c r="C1038" s="253" t="s">
        <v>1380</v>
      </c>
      <c r="D1038" s="253" t="s">
        <v>1839</v>
      </c>
      <c r="E1038" s="253" t="s">
        <v>1381</v>
      </c>
      <c r="F1038" s="253" t="s">
        <v>14833</v>
      </c>
      <c r="G1038" s="253" t="s">
        <v>1787</v>
      </c>
      <c r="H1038" s="253" t="s">
        <v>13910</v>
      </c>
      <c r="I1038" s="253" t="s">
        <v>15077</v>
      </c>
      <c r="J1038" s="253" t="s">
        <v>13897</v>
      </c>
      <c r="K1038" s="253" t="s">
        <v>15064</v>
      </c>
      <c r="L1038" s="188"/>
      <c r="M1038" s="253"/>
      <c r="N1038" s="188"/>
      <c r="O1038" s="188"/>
      <c r="P1038" s="188"/>
      <c r="Q1038" s="189"/>
      <c r="R1038" s="254">
        <v>3.5445199999999977</v>
      </c>
      <c r="S1038" s="254">
        <v>0</v>
      </c>
      <c r="T1038" s="254"/>
      <c r="U1038" s="209"/>
    </row>
    <row r="1039" spans="1:21" x14ac:dyDescent="0.25">
      <c r="A1039" s="213" t="s">
        <v>14021</v>
      </c>
      <c r="B1039" s="253" t="s">
        <v>5271</v>
      </c>
      <c r="C1039" s="253" t="s">
        <v>1380</v>
      </c>
      <c r="D1039" s="253" t="s">
        <v>1840</v>
      </c>
      <c r="E1039" s="253" t="s">
        <v>1381</v>
      </c>
      <c r="F1039" s="253" t="s">
        <v>14833</v>
      </c>
      <c r="G1039" s="253" t="s">
        <v>1787</v>
      </c>
      <c r="H1039" s="253" t="s">
        <v>13910</v>
      </c>
      <c r="I1039" s="253" t="s">
        <v>15077</v>
      </c>
      <c r="J1039" s="253" t="s">
        <v>13897</v>
      </c>
      <c r="K1039" s="253" t="s">
        <v>15064</v>
      </c>
      <c r="L1039" s="188"/>
      <c r="M1039" s="253"/>
      <c r="N1039" s="188"/>
      <c r="O1039" s="188"/>
      <c r="P1039" s="188"/>
      <c r="Q1039" s="189"/>
      <c r="R1039" s="254">
        <v>0</v>
      </c>
      <c r="S1039" s="254">
        <v>5.4799999999999901E-3</v>
      </c>
      <c r="T1039" s="254"/>
      <c r="U1039" s="209"/>
    </row>
    <row r="1040" spans="1:21" x14ac:dyDescent="0.25">
      <c r="A1040" s="213" t="s">
        <v>14022</v>
      </c>
      <c r="B1040" s="253" t="s">
        <v>5271</v>
      </c>
      <c r="C1040" s="253" t="s">
        <v>1380</v>
      </c>
      <c r="D1040" s="253" t="s">
        <v>1839</v>
      </c>
      <c r="E1040" s="253" t="s">
        <v>1381</v>
      </c>
      <c r="F1040" s="253" t="s">
        <v>14833</v>
      </c>
      <c r="G1040" s="253" t="s">
        <v>1788</v>
      </c>
      <c r="H1040" s="253" t="s">
        <v>13910</v>
      </c>
      <c r="I1040" s="253" t="s">
        <v>15077</v>
      </c>
      <c r="J1040" s="253" t="s">
        <v>13897</v>
      </c>
      <c r="K1040" s="253" t="s">
        <v>15064</v>
      </c>
      <c r="L1040" s="188"/>
      <c r="M1040" s="253"/>
      <c r="N1040" s="188"/>
      <c r="O1040" s="188"/>
      <c r="P1040" s="188"/>
      <c r="Q1040" s="189"/>
      <c r="R1040" s="254">
        <v>2.4687600000000001</v>
      </c>
      <c r="S1040" s="254">
        <v>0</v>
      </c>
      <c r="T1040" s="254"/>
      <c r="U1040" s="210"/>
    </row>
    <row r="1041" spans="1:21" x14ac:dyDescent="0.25">
      <c r="A1041" s="213" t="s">
        <v>14023</v>
      </c>
      <c r="B1041" s="253" t="s">
        <v>5271</v>
      </c>
      <c r="C1041" s="253" t="s">
        <v>1380</v>
      </c>
      <c r="D1041" s="253" t="s">
        <v>1839</v>
      </c>
      <c r="E1041" s="253" t="s">
        <v>1381</v>
      </c>
      <c r="F1041" s="253" t="s">
        <v>14833</v>
      </c>
      <c r="G1041" s="253" t="s">
        <v>1788</v>
      </c>
      <c r="H1041" s="253" t="s">
        <v>13910</v>
      </c>
      <c r="I1041" s="253" t="s">
        <v>15077</v>
      </c>
      <c r="J1041" s="253" t="s">
        <v>13897</v>
      </c>
      <c r="K1041" s="253" t="s">
        <v>15064</v>
      </c>
      <c r="L1041" s="188"/>
      <c r="M1041" s="253"/>
      <c r="N1041" s="188"/>
      <c r="O1041" s="188"/>
      <c r="P1041" s="188"/>
      <c r="Q1041" s="189"/>
      <c r="R1041" s="254">
        <v>0</v>
      </c>
      <c r="S1041" s="254">
        <v>0</v>
      </c>
      <c r="T1041" s="254"/>
      <c r="U1041" s="209"/>
    </row>
    <row r="1042" spans="1:21" x14ac:dyDescent="0.25">
      <c r="A1042" s="212" t="s">
        <v>14024</v>
      </c>
      <c r="B1042" s="253" t="s">
        <v>5271</v>
      </c>
      <c r="C1042" s="253" t="s">
        <v>1380</v>
      </c>
      <c r="D1042" s="253" t="s">
        <v>1845</v>
      </c>
      <c r="E1042" s="253" t="s">
        <v>14834</v>
      </c>
      <c r="F1042" s="253" t="s">
        <v>14836</v>
      </c>
      <c r="G1042" s="253" t="s">
        <v>1787</v>
      </c>
      <c r="H1042" s="253" t="s">
        <v>13911</v>
      </c>
      <c r="I1042" s="253" t="s">
        <v>15077</v>
      </c>
      <c r="J1042" s="253" t="s">
        <v>13897</v>
      </c>
      <c r="K1042" s="253" t="s">
        <v>15064</v>
      </c>
      <c r="L1042" s="188"/>
      <c r="M1042" s="253"/>
      <c r="N1042" s="188"/>
      <c r="O1042" s="188"/>
      <c r="P1042" s="188"/>
      <c r="Q1042" s="189"/>
      <c r="R1042" s="254">
        <v>4.4135400000000011</v>
      </c>
      <c r="S1042" s="254">
        <v>0</v>
      </c>
      <c r="T1042" s="254"/>
      <c r="U1042" s="209"/>
    </row>
    <row r="1043" spans="1:21" x14ac:dyDescent="0.25">
      <c r="A1043" s="213" t="s">
        <v>14025</v>
      </c>
      <c r="B1043" s="253" t="s">
        <v>5271</v>
      </c>
      <c r="C1043" s="253" t="s">
        <v>1380</v>
      </c>
      <c r="D1043" s="253" t="s">
        <v>13912</v>
      </c>
      <c r="E1043" s="253" t="s">
        <v>14834</v>
      </c>
      <c r="F1043" s="253" t="s">
        <v>14836</v>
      </c>
      <c r="G1043" s="253" t="s">
        <v>1788</v>
      </c>
      <c r="H1043" s="253" t="s">
        <v>13911</v>
      </c>
      <c r="I1043" s="253" t="s">
        <v>15077</v>
      </c>
      <c r="J1043" s="253" t="s">
        <v>13897</v>
      </c>
      <c r="K1043" s="253" t="s">
        <v>15064</v>
      </c>
      <c r="L1043" s="188"/>
      <c r="M1043" s="253"/>
      <c r="N1043" s="188"/>
      <c r="O1043" s="188"/>
      <c r="P1043" s="188"/>
      <c r="Q1043" s="189"/>
      <c r="R1043" s="254">
        <v>1.523847</v>
      </c>
      <c r="S1043" s="254">
        <v>0</v>
      </c>
      <c r="T1043" s="254"/>
      <c r="U1043" s="209"/>
    </row>
    <row r="1044" spans="1:21" ht="47.25" x14ac:dyDescent="0.25">
      <c r="A1044" s="213" t="s">
        <v>14026</v>
      </c>
      <c r="B1044" s="253" t="s">
        <v>5271</v>
      </c>
      <c r="C1044" s="253" t="s">
        <v>1380</v>
      </c>
      <c r="D1044" s="253" t="s">
        <v>1845</v>
      </c>
      <c r="E1044" s="253" t="s">
        <v>14834</v>
      </c>
      <c r="F1044" s="253" t="s">
        <v>14838</v>
      </c>
      <c r="G1044" s="253" t="s">
        <v>1787</v>
      </c>
      <c r="H1044" s="253" t="s">
        <v>13913</v>
      </c>
      <c r="I1044" s="253" t="s">
        <v>15077</v>
      </c>
      <c r="J1044" s="253" t="s">
        <v>13897</v>
      </c>
      <c r="K1044" s="253" t="s">
        <v>15064</v>
      </c>
      <c r="L1044" s="188"/>
      <c r="M1044" s="253"/>
      <c r="N1044" s="188"/>
      <c r="O1044" s="188"/>
      <c r="P1044" s="188"/>
      <c r="Q1044" s="189"/>
      <c r="R1044" s="254">
        <v>3.758579999999998</v>
      </c>
      <c r="S1044" s="254">
        <v>0</v>
      </c>
      <c r="T1044" s="254"/>
      <c r="U1044" s="209"/>
    </row>
    <row r="1045" spans="1:21" ht="47.25" x14ac:dyDescent="0.25">
      <c r="A1045" s="213" t="s">
        <v>14027</v>
      </c>
      <c r="B1045" s="253" t="s">
        <v>5271</v>
      </c>
      <c r="C1045" s="253" t="s">
        <v>1380</v>
      </c>
      <c r="D1045" s="253" t="s">
        <v>1845</v>
      </c>
      <c r="E1045" s="253" t="s">
        <v>14834</v>
      </c>
      <c r="F1045" s="253" t="s">
        <v>14838</v>
      </c>
      <c r="G1045" s="253" t="s">
        <v>1788</v>
      </c>
      <c r="H1045" s="253" t="s">
        <v>13913</v>
      </c>
      <c r="I1045" s="253" t="s">
        <v>15077</v>
      </c>
      <c r="J1045" s="253" t="s">
        <v>13897</v>
      </c>
      <c r="K1045" s="253" t="s">
        <v>15064</v>
      </c>
      <c r="L1045" s="188"/>
      <c r="M1045" s="253"/>
      <c r="N1045" s="188"/>
      <c r="O1045" s="188"/>
      <c r="P1045" s="188"/>
      <c r="Q1045" s="189"/>
      <c r="R1045" s="254">
        <v>0.21160000000000001</v>
      </c>
      <c r="S1045" s="254">
        <v>0</v>
      </c>
      <c r="T1045" s="254"/>
      <c r="U1045" s="209"/>
    </row>
    <row r="1046" spans="1:21" x14ac:dyDescent="0.25">
      <c r="A1046" s="213" t="s">
        <v>14028</v>
      </c>
      <c r="B1046" s="253" t="s">
        <v>5271</v>
      </c>
      <c r="C1046" s="253" t="s">
        <v>1380</v>
      </c>
      <c r="D1046" s="253" t="s">
        <v>1845</v>
      </c>
      <c r="E1046" s="253" t="s">
        <v>14834</v>
      </c>
      <c r="F1046" s="253" t="s">
        <v>13914</v>
      </c>
      <c r="G1046" s="253" t="s">
        <v>1787</v>
      </c>
      <c r="H1046" s="253" t="s">
        <v>13914</v>
      </c>
      <c r="I1046" s="253" t="s">
        <v>15077</v>
      </c>
      <c r="J1046" s="253" t="s">
        <v>13897</v>
      </c>
      <c r="K1046" s="253" t="s">
        <v>15064</v>
      </c>
      <c r="L1046" s="188"/>
      <c r="M1046" s="253"/>
      <c r="N1046" s="188"/>
      <c r="O1046" s="188"/>
      <c r="P1046" s="188"/>
      <c r="Q1046" s="189"/>
      <c r="R1046" s="254">
        <v>5.5897199999999989</v>
      </c>
      <c r="S1046" s="254">
        <v>0</v>
      </c>
      <c r="T1046" s="254"/>
      <c r="U1046" s="209"/>
    </row>
    <row r="1047" spans="1:21" x14ac:dyDescent="0.25">
      <c r="A1047" s="212" t="s">
        <v>14029</v>
      </c>
      <c r="B1047" s="253" t="s">
        <v>5271</v>
      </c>
      <c r="C1047" s="253" t="s">
        <v>1380</v>
      </c>
      <c r="D1047" s="253" t="s">
        <v>1845</v>
      </c>
      <c r="E1047" s="253" t="s">
        <v>14834</v>
      </c>
      <c r="F1047" s="253" t="s">
        <v>13914</v>
      </c>
      <c r="G1047" s="253" t="s">
        <v>1788</v>
      </c>
      <c r="H1047" s="253" t="s">
        <v>13914</v>
      </c>
      <c r="I1047" s="253" t="s">
        <v>15077</v>
      </c>
      <c r="J1047" s="253" t="s">
        <v>13897</v>
      </c>
      <c r="K1047" s="253" t="s">
        <v>15064</v>
      </c>
      <c r="L1047" s="188"/>
      <c r="M1047" s="253"/>
      <c r="N1047" s="188"/>
      <c r="O1047" s="188"/>
      <c r="P1047" s="188"/>
      <c r="Q1047" s="189"/>
      <c r="R1047" s="254">
        <v>4.2619999999999978</v>
      </c>
      <c r="S1047" s="254">
        <v>0</v>
      </c>
      <c r="T1047" s="254"/>
      <c r="U1047" s="209"/>
    </row>
    <row r="1048" spans="1:21" x14ac:dyDescent="0.25">
      <c r="A1048" s="213" t="s">
        <v>14030</v>
      </c>
      <c r="B1048" s="253" t="s">
        <v>5271</v>
      </c>
      <c r="C1048" s="253" t="s">
        <v>1380</v>
      </c>
      <c r="D1048" s="253" t="s">
        <v>1845</v>
      </c>
      <c r="E1048" s="253" t="s">
        <v>14834</v>
      </c>
      <c r="F1048" s="253" t="s">
        <v>13914</v>
      </c>
      <c r="G1048" s="253" t="s">
        <v>1789</v>
      </c>
      <c r="H1048" s="253" t="s">
        <v>13914</v>
      </c>
      <c r="I1048" s="253" t="s">
        <v>15077</v>
      </c>
      <c r="J1048" s="253" t="s">
        <v>13897</v>
      </c>
      <c r="K1048" s="253" t="s">
        <v>15064</v>
      </c>
      <c r="L1048" s="188"/>
      <c r="M1048" s="253"/>
      <c r="N1048" s="188"/>
      <c r="O1048" s="188"/>
      <c r="P1048" s="188"/>
      <c r="Q1048" s="189"/>
      <c r="R1048" s="254">
        <v>10.160640000000004</v>
      </c>
      <c r="S1048" s="254">
        <v>0</v>
      </c>
      <c r="T1048" s="254"/>
      <c r="U1048" s="209"/>
    </row>
    <row r="1049" spans="1:21" x14ac:dyDescent="0.25">
      <c r="A1049" s="213" t="s">
        <v>14031</v>
      </c>
      <c r="B1049" s="253" t="s">
        <v>5271</v>
      </c>
      <c r="C1049" s="253" t="s">
        <v>1380</v>
      </c>
      <c r="D1049" s="253" t="s">
        <v>1845</v>
      </c>
      <c r="E1049" s="253" t="s">
        <v>14834</v>
      </c>
      <c r="F1049" s="253" t="s">
        <v>13914</v>
      </c>
      <c r="G1049" s="253" t="s">
        <v>1815</v>
      </c>
      <c r="H1049" s="253" t="s">
        <v>13914</v>
      </c>
      <c r="I1049" s="253" t="s">
        <v>15077</v>
      </c>
      <c r="J1049" s="253" t="s">
        <v>13897</v>
      </c>
      <c r="K1049" s="253" t="s">
        <v>15064</v>
      </c>
      <c r="L1049" s="188"/>
      <c r="M1049" s="253"/>
      <c r="N1049" s="188"/>
      <c r="O1049" s="188"/>
      <c r="P1049" s="188"/>
      <c r="Q1049" s="189"/>
      <c r="R1049" s="254">
        <v>1.14405</v>
      </c>
      <c r="S1049" s="254">
        <v>0</v>
      </c>
      <c r="T1049" s="254"/>
      <c r="U1049" s="209"/>
    </row>
    <row r="1050" spans="1:21" x14ac:dyDescent="0.25">
      <c r="A1050" s="213" t="s">
        <v>14032</v>
      </c>
      <c r="B1050" s="253" t="s">
        <v>5271</v>
      </c>
      <c r="C1050" s="253" t="s">
        <v>1380</v>
      </c>
      <c r="D1050" s="253" t="s">
        <v>1839</v>
      </c>
      <c r="E1050" s="253" t="s">
        <v>1382</v>
      </c>
      <c r="F1050" s="253" t="s">
        <v>14832</v>
      </c>
      <c r="G1050" s="253" t="s">
        <v>1805</v>
      </c>
      <c r="H1050" s="253" t="s">
        <v>13915</v>
      </c>
      <c r="I1050" s="253" t="s">
        <v>15077</v>
      </c>
      <c r="J1050" s="253" t="s">
        <v>13897</v>
      </c>
      <c r="K1050" s="253" t="s">
        <v>15064</v>
      </c>
      <c r="L1050" s="188"/>
      <c r="M1050" s="253"/>
      <c r="N1050" s="188"/>
      <c r="O1050" s="188"/>
      <c r="P1050" s="188"/>
      <c r="Q1050" s="189"/>
      <c r="R1050" s="254">
        <v>3.3131399999999998</v>
      </c>
      <c r="S1050" s="254">
        <v>0</v>
      </c>
      <c r="T1050" s="254"/>
      <c r="U1050" s="209"/>
    </row>
    <row r="1051" spans="1:21" x14ac:dyDescent="0.25">
      <c r="A1051" s="213" t="s">
        <v>14033</v>
      </c>
      <c r="B1051" s="253" t="s">
        <v>5271</v>
      </c>
      <c r="C1051" s="253" t="s">
        <v>1380</v>
      </c>
      <c r="D1051" s="253" t="s">
        <v>1839</v>
      </c>
      <c r="E1051" s="253" t="s">
        <v>1382</v>
      </c>
      <c r="F1051" s="253" t="s">
        <v>14832</v>
      </c>
      <c r="G1051" s="253" t="s">
        <v>1807</v>
      </c>
      <c r="H1051" s="253" t="s">
        <v>13915</v>
      </c>
      <c r="I1051" s="253" t="s">
        <v>15077</v>
      </c>
      <c r="J1051" s="253" t="s">
        <v>13897</v>
      </c>
      <c r="K1051" s="253" t="s">
        <v>15064</v>
      </c>
      <c r="L1051" s="188"/>
      <c r="M1051" s="253"/>
      <c r="N1051" s="188"/>
      <c r="O1051" s="188"/>
      <c r="P1051" s="188"/>
      <c r="Q1051" s="189"/>
      <c r="R1051" s="254">
        <v>4.7417599999999975</v>
      </c>
      <c r="S1051" s="254">
        <v>0</v>
      </c>
      <c r="T1051" s="254"/>
      <c r="U1051" s="209"/>
    </row>
    <row r="1052" spans="1:21" x14ac:dyDescent="0.25">
      <c r="A1052" s="213" t="s">
        <v>14034</v>
      </c>
      <c r="B1052" s="253" t="s">
        <v>5271</v>
      </c>
      <c r="C1052" s="253" t="s">
        <v>1380</v>
      </c>
      <c r="D1052" s="253" t="s">
        <v>1845</v>
      </c>
      <c r="E1052" s="253" t="s">
        <v>1382</v>
      </c>
      <c r="F1052" s="253" t="s">
        <v>14832</v>
      </c>
      <c r="G1052" s="253" t="s">
        <v>1787</v>
      </c>
      <c r="H1052" s="253" t="s">
        <v>13916</v>
      </c>
      <c r="I1052" s="253" t="s">
        <v>15077</v>
      </c>
      <c r="J1052" s="253" t="s">
        <v>13897</v>
      </c>
      <c r="K1052" s="253" t="s">
        <v>15064</v>
      </c>
      <c r="L1052" s="188"/>
      <c r="M1052" s="253"/>
      <c r="N1052" s="188"/>
      <c r="O1052" s="188"/>
      <c r="P1052" s="188"/>
      <c r="Q1052" s="189"/>
      <c r="R1052" s="254">
        <v>2.1530400000000007</v>
      </c>
      <c r="S1052" s="254">
        <v>0</v>
      </c>
      <c r="T1052" s="254"/>
      <c r="U1052" s="209"/>
    </row>
    <row r="1053" spans="1:21" x14ac:dyDescent="0.25">
      <c r="A1053" s="212" t="s">
        <v>14035</v>
      </c>
      <c r="B1053" s="253" t="s">
        <v>5271</v>
      </c>
      <c r="C1053" s="253" t="s">
        <v>1380</v>
      </c>
      <c r="D1053" s="253" t="s">
        <v>1839</v>
      </c>
      <c r="E1053" s="253" t="s">
        <v>14834</v>
      </c>
      <c r="F1053" s="253" t="s">
        <v>14836</v>
      </c>
      <c r="G1053" s="253" t="s">
        <v>1787</v>
      </c>
      <c r="H1053" s="253" t="s">
        <v>13917</v>
      </c>
      <c r="I1053" s="253" t="s">
        <v>15077</v>
      </c>
      <c r="J1053" s="253" t="s">
        <v>13897</v>
      </c>
      <c r="K1053" s="253" t="s">
        <v>15064</v>
      </c>
      <c r="L1053" s="188"/>
      <c r="M1053" s="253"/>
      <c r="N1053" s="188"/>
      <c r="O1053" s="188"/>
      <c r="P1053" s="188"/>
      <c r="Q1053" s="189"/>
      <c r="R1053" s="254">
        <v>3.3718800000000013</v>
      </c>
      <c r="S1053" s="254">
        <v>0</v>
      </c>
      <c r="T1053" s="254"/>
      <c r="U1053" s="209"/>
    </row>
    <row r="1054" spans="1:21" x14ac:dyDescent="0.25">
      <c r="A1054" s="213" t="s">
        <v>14036</v>
      </c>
      <c r="B1054" s="253" t="s">
        <v>5271</v>
      </c>
      <c r="C1054" s="253" t="s">
        <v>1380</v>
      </c>
      <c r="D1054" s="253" t="s">
        <v>1845</v>
      </c>
      <c r="E1054" s="253" t="s">
        <v>1381</v>
      </c>
      <c r="F1054" s="253" t="s">
        <v>1381</v>
      </c>
      <c r="G1054" s="253" t="s">
        <v>1787</v>
      </c>
      <c r="H1054" s="253" t="s">
        <v>13918</v>
      </c>
      <c r="I1054" s="253" t="s">
        <v>15077</v>
      </c>
      <c r="J1054" s="253" t="s">
        <v>13897</v>
      </c>
      <c r="K1054" s="253" t="s">
        <v>15064</v>
      </c>
      <c r="L1054" s="188"/>
      <c r="M1054" s="253"/>
      <c r="N1054" s="188"/>
      <c r="O1054" s="188"/>
      <c r="P1054" s="188"/>
      <c r="Q1054" s="189"/>
      <c r="R1054" s="254">
        <v>1.5564600000000002</v>
      </c>
      <c r="S1054" s="254">
        <v>0</v>
      </c>
      <c r="T1054" s="254"/>
      <c r="U1054" s="209"/>
    </row>
    <row r="1055" spans="1:21" x14ac:dyDescent="0.25">
      <c r="A1055" s="213" t="s">
        <v>14037</v>
      </c>
      <c r="B1055" s="253" t="s">
        <v>5271</v>
      </c>
      <c r="C1055" s="253" t="s">
        <v>1380</v>
      </c>
      <c r="D1055" s="253" t="s">
        <v>1845</v>
      </c>
      <c r="E1055" s="253" t="s">
        <v>1381</v>
      </c>
      <c r="F1055" s="253" t="s">
        <v>1381</v>
      </c>
      <c r="G1055" s="253" t="s">
        <v>1788</v>
      </c>
      <c r="H1055" s="253" t="s">
        <v>13918</v>
      </c>
      <c r="I1055" s="253" t="s">
        <v>15077</v>
      </c>
      <c r="J1055" s="253" t="s">
        <v>13897</v>
      </c>
      <c r="K1055" s="253" t="s">
        <v>15064</v>
      </c>
      <c r="L1055" s="188"/>
      <c r="M1055" s="253"/>
      <c r="N1055" s="188"/>
      <c r="O1055" s="188"/>
      <c r="P1055" s="188"/>
      <c r="Q1055" s="189"/>
      <c r="R1055" s="254">
        <v>2.5181999999999971</v>
      </c>
      <c r="S1055" s="254">
        <v>0</v>
      </c>
      <c r="T1055" s="254"/>
      <c r="U1055" s="210"/>
    </row>
    <row r="1056" spans="1:21" x14ac:dyDescent="0.25">
      <c r="A1056" s="213" t="s">
        <v>14038</v>
      </c>
      <c r="B1056" s="253" t="s">
        <v>5271</v>
      </c>
      <c r="C1056" s="253" t="s">
        <v>1380</v>
      </c>
      <c r="D1056" s="253" t="s">
        <v>1845</v>
      </c>
      <c r="E1056" s="253" t="s">
        <v>1381</v>
      </c>
      <c r="F1056" s="253" t="s">
        <v>14833</v>
      </c>
      <c r="G1056" s="253" t="s">
        <v>1787</v>
      </c>
      <c r="H1056" s="253" t="s">
        <v>13919</v>
      </c>
      <c r="I1056" s="253" t="s">
        <v>15077</v>
      </c>
      <c r="J1056" s="253" t="s">
        <v>13897</v>
      </c>
      <c r="K1056" s="253" t="s">
        <v>15064</v>
      </c>
      <c r="L1056" s="188"/>
      <c r="M1056" s="253"/>
      <c r="N1056" s="188"/>
      <c r="O1056" s="188"/>
      <c r="P1056" s="188"/>
      <c r="Q1056" s="189"/>
      <c r="R1056" s="254">
        <v>2.1484799999999997</v>
      </c>
      <c r="S1056" s="254">
        <v>0</v>
      </c>
      <c r="T1056" s="254"/>
      <c r="U1056" s="209"/>
    </row>
    <row r="1057" spans="1:21" x14ac:dyDescent="0.25">
      <c r="A1057" s="213" t="s">
        <v>14039</v>
      </c>
      <c r="B1057" s="253" t="s">
        <v>5271</v>
      </c>
      <c r="C1057" s="253" t="s">
        <v>1380</v>
      </c>
      <c r="D1057" s="253" t="s">
        <v>1845</v>
      </c>
      <c r="E1057" s="253" t="s">
        <v>1381</v>
      </c>
      <c r="F1057" s="253" t="s">
        <v>14833</v>
      </c>
      <c r="G1057" s="253" t="s">
        <v>1788</v>
      </c>
      <c r="H1057" s="253" t="s">
        <v>13919</v>
      </c>
      <c r="I1057" s="253" t="s">
        <v>15077</v>
      </c>
      <c r="J1057" s="253" t="s">
        <v>13897</v>
      </c>
      <c r="K1057" s="253" t="s">
        <v>15064</v>
      </c>
      <c r="L1057" s="188"/>
      <c r="M1057" s="253"/>
      <c r="N1057" s="188"/>
      <c r="O1057" s="188"/>
      <c r="P1057" s="188"/>
      <c r="Q1057" s="189"/>
      <c r="R1057" s="254">
        <v>4.3536800000000015</v>
      </c>
      <c r="S1057" s="254">
        <v>0</v>
      </c>
      <c r="T1057" s="254"/>
      <c r="U1057" s="209"/>
    </row>
    <row r="1058" spans="1:21" ht="47.25" x14ac:dyDescent="0.25">
      <c r="A1058" s="213" t="s">
        <v>14040</v>
      </c>
      <c r="B1058" s="253" t="s">
        <v>5271</v>
      </c>
      <c r="C1058" s="253" t="s">
        <v>1380</v>
      </c>
      <c r="D1058" s="253" t="s">
        <v>1839</v>
      </c>
      <c r="E1058" s="253" t="s">
        <v>14834</v>
      </c>
      <c r="F1058" s="253" t="s">
        <v>14838</v>
      </c>
      <c r="G1058" s="253" t="s">
        <v>1787</v>
      </c>
      <c r="H1058" s="253" t="s">
        <v>13920</v>
      </c>
      <c r="I1058" s="253" t="s">
        <v>15077</v>
      </c>
      <c r="J1058" s="253" t="s">
        <v>13897</v>
      </c>
      <c r="K1058" s="253" t="s">
        <v>15064</v>
      </c>
      <c r="L1058" s="188"/>
      <c r="M1058" s="253"/>
      <c r="N1058" s="188"/>
      <c r="O1058" s="188"/>
      <c r="P1058" s="188"/>
      <c r="Q1058" s="189"/>
      <c r="R1058" s="254">
        <v>3.5086400000000006</v>
      </c>
      <c r="S1058" s="254">
        <v>0</v>
      </c>
      <c r="T1058" s="254"/>
      <c r="U1058" s="209"/>
    </row>
    <row r="1059" spans="1:21" ht="47.25" x14ac:dyDescent="0.25">
      <c r="A1059" s="212" t="s">
        <v>14041</v>
      </c>
      <c r="B1059" s="253" t="s">
        <v>5271</v>
      </c>
      <c r="C1059" s="253" t="s">
        <v>1380</v>
      </c>
      <c r="D1059" s="253" t="s">
        <v>1839</v>
      </c>
      <c r="E1059" s="253" t="s">
        <v>14834</v>
      </c>
      <c r="F1059" s="253" t="s">
        <v>14838</v>
      </c>
      <c r="G1059" s="253" t="s">
        <v>1788</v>
      </c>
      <c r="H1059" s="253" t="s">
        <v>13920</v>
      </c>
      <c r="I1059" s="253" t="s">
        <v>15077</v>
      </c>
      <c r="J1059" s="253" t="s">
        <v>13897</v>
      </c>
      <c r="K1059" s="253" t="s">
        <v>15064</v>
      </c>
      <c r="L1059" s="188"/>
      <c r="M1059" s="253"/>
      <c r="N1059" s="188"/>
      <c r="O1059" s="188"/>
      <c r="P1059" s="188"/>
      <c r="Q1059" s="189"/>
      <c r="R1059" s="254">
        <v>3.0026399999999991</v>
      </c>
      <c r="S1059" s="254">
        <v>0</v>
      </c>
      <c r="T1059" s="254"/>
      <c r="U1059" s="209"/>
    </row>
    <row r="1060" spans="1:21" ht="47.25" x14ac:dyDescent="0.25">
      <c r="A1060" s="213" t="s">
        <v>14042</v>
      </c>
      <c r="B1060" s="253" t="s">
        <v>5271</v>
      </c>
      <c r="C1060" s="253" t="s">
        <v>1380</v>
      </c>
      <c r="D1060" s="253" t="s">
        <v>1839</v>
      </c>
      <c r="E1060" s="253" t="s">
        <v>14834</v>
      </c>
      <c r="F1060" s="253" t="s">
        <v>14838</v>
      </c>
      <c r="G1060" s="253" t="s">
        <v>1789</v>
      </c>
      <c r="H1060" s="253" t="s">
        <v>13920</v>
      </c>
      <c r="I1060" s="253" t="s">
        <v>15077</v>
      </c>
      <c r="J1060" s="253" t="s">
        <v>13897</v>
      </c>
      <c r="K1060" s="253" t="s">
        <v>15064</v>
      </c>
      <c r="L1060" s="188"/>
      <c r="M1060" s="253"/>
      <c r="N1060" s="188"/>
      <c r="O1060" s="188"/>
      <c r="P1060" s="188"/>
      <c r="Q1060" s="189"/>
      <c r="R1060" s="254">
        <v>3.1684000000000019</v>
      </c>
      <c r="S1060" s="254">
        <v>0</v>
      </c>
      <c r="T1060" s="254"/>
      <c r="U1060" s="209"/>
    </row>
    <row r="1061" spans="1:21" ht="47.25" x14ac:dyDescent="0.25">
      <c r="A1061" s="213" t="s">
        <v>14043</v>
      </c>
      <c r="B1061" s="253" t="s">
        <v>5271</v>
      </c>
      <c r="C1061" s="253" t="s">
        <v>1380</v>
      </c>
      <c r="D1061" s="253" t="s">
        <v>1839</v>
      </c>
      <c r="E1061" s="253" t="s">
        <v>14834</v>
      </c>
      <c r="F1061" s="253" t="s">
        <v>14838</v>
      </c>
      <c r="G1061" s="253" t="s">
        <v>1787</v>
      </c>
      <c r="H1061" s="253" t="s">
        <v>13921</v>
      </c>
      <c r="I1061" s="253" t="s">
        <v>15077</v>
      </c>
      <c r="J1061" s="253" t="s">
        <v>13897</v>
      </c>
      <c r="K1061" s="253" t="s">
        <v>15064</v>
      </c>
      <c r="L1061" s="188"/>
      <c r="M1061" s="253"/>
      <c r="N1061" s="188"/>
      <c r="O1061" s="188"/>
      <c r="P1061" s="188"/>
      <c r="Q1061" s="189"/>
      <c r="R1061" s="254">
        <v>2.6885599999999998</v>
      </c>
      <c r="S1061" s="254">
        <v>0</v>
      </c>
      <c r="T1061" s="254"/>
      <c r="U1061" s="209"/>
    </row>
    <row r="1062" spans="1:21" ht="47.25" x14ac:dyDescent="0.25">
      <c r="A1062" s="213" t="s">
        <v>14044</v>
      </c>
      <c r="B1062" s="253" t="s">
        <v>5271</v>
      </c>
      <c r="C1062" s="253" t="s">
        <v>1380</v>
      </c>
      <c r="D1062" s="253" t="s">
        <v>1840</v>
      </c>
      <c r="E1062" s="253" t="s">
        <v>14834</v>
      </c>
      <c r="F1062" s="253" t="s">
        <v>14838</v>
      </c>
      <c r="G1062" s="253" t="s">
        <v>1788</v>
      </c>
      <c r="H1062" s="253" t="s">
        <v>13921</v>
      </c>
      <c r="I1062" s="253" t="s">
        <v>15077</v>
      </c>
      <c r="J1062" s="253" t="s">
        <v>13897</v>
      </c>
      <c r="K1062" s="253" t="s">
        <v>15064</v>
      </c>
      <c r="L1062" s="188"/>
      <c r="M1062" s="253"/>
      <c r="N1062" s="188"/>
      <c r="O1062" s="188"/>
      <c r="P1062" s="188"/>
      <c r="Q1062" s="189"/>
      <c r="R1062" s="254">
        <v>1.4305000000000001</v>
      </c>
      <c r="S1062" s="254">
        <v>0</v>
      </c>
      <c r="T1062" s="254"/>
      <c r="U1062" s="209"/>
    </row>
    <row r="1063" spans="1:21" ht="47.25" x14ac:dyDescent="0.25">
      <c r="A1063" s="213" t="s">
        <v>14045</v>
      </c>
      <c r="B1063" s="253" t="s">
        <v>5271</v>
      </c>
      <c r="C1063" s="253" t="s">
        <v>1380</v>
      </c>
      <c r="D1063" s="253" t="s">
        <v>1840</v>
      </c>
      <c r="E1063" s="253" t="s">
        <v>14834</v>
      </c>
      <c r="F1063" s="253" t="s">
        <v>14838</v>
      </c>
      <c r="G1063" s="253" t="s">
        <v>1788</v>
      </c>
      <c r="H1063" s="253" t="s">
        <v>13921</v>
      </c>
      <c r="I1063" s="253" t="s">
        <v>15077</v>
      </c>
      <c r="J1063" s="253" t="s">
        <v>13897</v>
      </c>
      <c r="K1063" s="253" t="s">
        <v>15064</v>
      </c>
      <c r="L1063" s="188"/>
      <c r="M1063" s="253"/>
      <c r="N1063" s="188"/>
      <c r="O1063" s="188"/>
      <c r="P1063" s="188"/>
      <c r="Q1063" s="189"/>
      <c r="R1063" s="254">
        <v>0</v>
      </c>
      <c r="S1063" s="254">
        <v>0.08</v>
      </c>
      <c r="T1063" s="254"/>
      <c r="U1063" s="209"/>
    </row>
    <row r="1064" spans="1:21" x14ac:dyDescent="0.25">
      <c r="A1064" s="213" t="s">
        <v>14046</v>
      </c>
      <c r="B1064" s="253" t="s">
        <v>5271</v>
      </c>
      <c r="C1064" s="253" t="s">
        <v>1380</v>
      </c>
      <c r="D1064" s="253" t="s">
        <v>1839</v>
      </c>
      <c r="E1064" s="253" t="s">
        <v>14834</v>
      </c>
      <c r="F1064" s="253" t="s">
        <v>14800</v>
      </c>
      <c r="G1064" s="253" t="s">
        <v>1787</v>
      </c>
      <c r="H1064" s="253" t="s">
        <v>13922</v>
      </c>
      <c r="I1064" s="253" t="s">
        <v>15077</v>
      </c>
      <c r="J1064" s="253" t="s">
        <v>13897</v>
      </c>
      <c r="K1064" s="253" t="s">
        <v>15064</v>
      </c>
      <c r="L1064" s="188"/>
      <c r="M1064" s="253"/>
      <c r="N1064" s="188"/>
      <c r="O1064" s="188"/>
      <c r="P1064" s="188"/>
      <c r="Q1064" s="189"/>
      <c r="R1064" s="254">
        <v>11.395800000000003</v>
      </c>
      <c r="S1064" s="254">
        <v>0</v>
      </c>
      <c r="T1064" s="254"/>
      <c r="U1064" s="209"/>
    </row>
    <row r="1065" spans="1:21" x14ac:dyDescent="0.25">
      <c r="A1065" s="212" t="s">
        <v>14047</v>
      </c>
      <c r="B1065" s="253" t="s">
        <v>5271</v>
      </c>
      <c r="C1065" s="253" t="s">
        <v>1380</v>
      </c>
      <c r="D1065" s="253" t="s">
        <v>1839</v>
      </c>
      <c r="E1065" s="253" t="s">
        <v>14834</v>
      </c>
      <c r="F1065" s="253" t="s">
        <v>14800</v>
      </c>
      <c r="G1065" s="253" t="s">
        <v>1788</v>
      </c>
      <c r="H1065" s="253" t="s">
        <v>13922</v>
      </c>
      <c r="I1065" s="253" t="s">
        <v>15077</v>
      </c>
      <c r="J1065" s="253" t="s">
        <v>13897</v>
      </c>
      <c r="K1065" s="253" t="s">
        <v>15064</v>
      </c>
      <c r="L1065" s="188"/>
      <c r="M1065" s="253"/>
      <c r="N1065" s="188"/>
      <c r="O1065" s="188"/>
      <c r="P1065" s="188"/>
      <c r="Q1065" s="189"/>
      <c r="R1065" s="254">
        <v>11.139420000000003</v>
      </c>
      <c r="S1065" s="254">
        <v>0</v>
      </c>
      <c r="T1065" s="254"/>
      <c r="U1065" s="209"/>
    </row>
    <row r="1066" spans="1:21" x14ac:dyDescent="0.25">
      <c r="A1066" s="213" t="s">
        <v>14048</v>
      </c>
      <c r="B1066" s="253" t="s">
        <v>5271</v>
      </c>
      <c r="C1066" s="253" t="s">
        <v>1380</v>
      </c>
      <c r="D1066" s="253" t="s">
        <v>1839</v>
      </c>
      <c r="E1066" s="253" t="s">
        <v>1382</v>
      </c>
      <c r="F1066" s="253" t="s">
        <v>13947</v>
      </c>
      <c r="G1066" s="253" t="s">
        <v>1787</v>
      </c>
      <c r="H1066" s="253" t="s">
        <v>13923</v>
      </c>
      <c r="I1066" s="253" t="s">
        <v>15077</v>
      </c>
      <c r="J1066" s="253" t="s">
        <v>13897</v>
      </c>
      <c r="K1066" s="253" t="s">
        <v>15064</v>
      </c>
      <c r="L1066" s="188"/>
      <c r="M1066" s="253"/>
      <c r="N1066" s="188"/>
      <c r="O1066" s="188"/>
      <c r="P1066" s="188"/>
      <c r="Q1066" s="189"/>
      <c r="R1066" s="254">
        <v>1.6055400000000006</v>
      </c>
      <c r="S1066" s="254">
        <v>0</v>
      </c>
      <c r="T1066" s="254"/>
      <c r="U1066" s="209"/>
    </row>
    <row r="1067" spans="1:21" x14ac:dyDescent="0.25">
      <c r="A1067" s="213" t="s">
        <v>14049</v>
      </c>
      <c r="B1067" s="253" t="s">
        <v>5271</v>
      </c>
      <c r="C1067" s="253" t="s">
        <v>1380</v>
      </c>
      <c r="D1067" s="253" t="s">
        <v>1839</v>
      </c>
      <c r="E1067" s="253" t="s">
        <v>1382</v>
      </c>
      <c r="F1067" s="253" t="s">
        <v>13947</v>
      </c>
      <c r="G1067" s="253" t="s">
        <v>1788</v>
      </c>
      <c r="H1067" s="253" t="s">
        <v>13923</v>
      </c>
      <c r="I1067" s="253" t="s">
        <v>15077</v>
      </c>
      <c r="J1067" s="253" t="s">
        <v>13897</v>
      </c>
      <c r="K1067" s="253" t="s">
        <v>15064</v>
      </c>
      <c r="L1067" s="188"/>
      <c r="M1067" s="253"/>
      <c r="N1067" s="188"/>
      <c r="O1067" s="188"/>
      <c r="P1067" s="188"/>
      <c r="Q1067" s="189"/>
      <c r="R1067" s="254">
        <v>4.9229600000000024</v>
      </c>
      <c r="S1067" s="254">
        <v>0</v>
      </c>
      <c r="T1067" s="254"/>
      <c r="U1067" s="209"/>
    </row>
    <row r="1068" spans="1:21" x14ac:dyDescent="0.25">
      <c r="A1068" s="213" t="s">
        <v>14050</v>
      </c>
      <c r="B1068" s="253" t="s">
        <v>5271</v>
      </c>
      <c r="C1068" s="253" t="s">
        <v>1380</v>
      </c>
      <c r="D1068" s="253" t="s">
        <v>1839</v>
      </c>
      <c r="E1068" s="253" t="s">
        <v>1382</v>
      </c>
      <c r="F1068" s="253" t="s">
        <v>13947</v>
      </c>
      <c r="G1068" s="253" t="s">
        <v>1788</v>
      </c>
      <c r="H1068" s="253" t="s">
        <v>13923</v>
      </c>
      <c r="I1068" s="253" t="s">
        <v>15077</v>
      </c>
      <c r="J1068" s="253" t="s">
        <v>13897</v>
      </c>
      <c r="K1068" s="253" t="s">
        <v>15064</v>
      </c>
      <c r="L1068" s="188"/>
      <c r="M1068" s="253"/>
      <c r="N1068" s="188"/>
      <c r="O1068" s="188"/>
      <c r="P1068" s="188"/>
      <c r="Q1068" s="189"/>
      <c r="R1068" s="254">
        <v>0</v>
      </c>
      <c r="S1068" s="254">
        <v>1.1439999999999999E-2</v>
      </c>
      <c r="T1068" s="254"/>
      <c r="U1068" s="209"/>
    </row>
    <row r="1069" spans="1:21" x14ac:dyDescent="0.25">
      <c r="A1069" s="213" t="s">
        <v>14051</v>
      </c>
      <c r="B1069" s="253" t="s">
        <v>5271</v>
      </c>
      <c r="C1069" s="253" t="s">
        <v>1380</v>
      </c>
      <c r="D1069" s="253" t="s">
        <v>1839</v>
      </c>
      <c r="E1069" s="253" t="s">
        <v>1382</v>
      </c>
      <c r="F1069" s="253" t="s">
        <v>13947</v>
      </c>
      <c r="G1069" s="253" t="s">
        <v>1788</v>
      </c>
      <c r="H1069" s="253" t="s">
        <v>13923</v>
      </c>
      <c r="I1069" s="253" t="s">
        <v>15077</v>
      </c>
      <c r="J1069" s="253" t="s">
        <v>13897</v>
      </c>
      <c r="K1069" s="253" t="s">
        <v>15064</v>
      </c>
      <c r="L1069" s="188"/>
      <c r="M1069" s="253"/>
      <c r="N1069" s="188"/>
      <c r="O1069" s="188"/>
      <c r="P1069" s="188"/>
      <c r="Q1069" s="189"/>
      <c r="R1069" s="254">
        <v>0</v>
      </c>
      <c r="S1069" s="254">
        <v>0</v>
      </c>
      <c r="T1069" s="254"/>
      <c r="U1069" s="209"/>
    </row>
    <row r="1070" spans="1:21" x14ac:dyDescent="0.25">
      <c r="A1070" s="213" t="s">
        <v>14052</v>
      </c>
      <c r="B1070" s="253" t="s">
        <v>5271</v>
      </c>
      <c r="C1070" s="253" t="s">
        <v>1380</v>
      </c>
      <c r="D1070" s="253" t="s">
        <v>1845</v>
      </c>
      <c r="E1070" s="253" t="s">
        <v>1381</v>
      </c>
      <c r="F1070" s="253" t="s">
        <v>1381</v>
      </c>
      <c r="G1070" s="253" t="s">
        <v>1830</v>
      </c>
      <c r="H1070" s="253" t="s">
        <v>13924</v>
      </c>
      <c r="I1070" s="253" t="s">
        <v>15077</v>
      </c>
      <c r="J1070" s="253" t="s">
        <v>13897</v>
      </c>
      <c r="K1070" s="253" t="s">
        <v>15064</v>
      </c>
      <c r="L1070" s="188"/>
      <c r="M1070" s="253"/>
      <c r="N1070" s="188"/>
      <c r="O1070" s="188"/>
      <c r="P1070" s="188"/>
      <c r="Q1070" s="189"/>
      <c r="R1070" s="254">
        <v>3.0370399999999997</v>
      </c>
      <c r="S1070" s="254">
        <v>0</v>
      </c>
      <c r="T1070" s="254"/>
      <c r="U1070" s="209"/>
    </row>
    <row r="1071" spans="1:21" x14ac:dyDescent="0.25">
      <c r="A1071" s="212" t="s">
        <v>14053</v>
      </c>
      <c r="B1071" s="253" t="s">
        <v>5271</v>
      </c>
      <c r="C1071" s="253" t="s">
        <v>1380</v>
      </c>
      <c r="D1071" s="253" t="s">
        <v>1845</v>
      </c>
      <c r="E1071" s="253" t="s">
        <v>1381</v>
      </c>
      <c r="F1071" s="253" t="s">
        <v>1381</v>
      </c>
      <c r="G1071" s="253" t="s">
        <v>1831</v>
      </c>
      <c r="H1071" s="253" t="s">
        <v>13924</v>
      </c>
      <c r="I1071" s="253" t="s">
        <v>15077</v>
      </c>
      <c r="J1071" s="253" t="s">
        <v>13897</v>
      </c>
      <c r="K1071" s="253" t="s">
        <v>15064</v>
      </c>
      <c r="L1071" s="188"/>
      <c r="M1071" s="253"/>
      <c r="N1071" s="188"/>
      <c r="O1071" s="188"/>
      <c r="P1071" s="188"/>
      <c r="Q1071" s="189"/>
      <c r="R1071" s="254">
        <v>3.8299200000000018</v>
      </c>
      <c r="S1071" s="254">
        <v>0</v>
      </c>
      <c r="T1071" s="254"/>
      <c r="U1071" s="209"/>
    </row>
    <row r="1072" spans="1:21" ht="47.25" x14ac:dyDescent="0.25">
      <c r="A1072" s="213" t="s">
        <v>14054</v>
      </c>
      <c r="B1072" s="253" t="s">
        <v>5271</v>
      </c>
      <c r="C1072" s="253" t="s">
        <v>1380</v>
      </c>
      <c r="D1072" s="253" t="s">
        <v>1839</v>
      </c>
      <c r="E1072" s="253" t="s">
        <v>14834</v>
      </c>
      <c r="F1072" s="253" t="s">
        <v>14838</v>
      </c>
      <c r="G1072" s="253" t="s">
        <v>1830</v>
      </c>
      <c r="H1072" s="253" t="s">
        <v>13925</v>
      </c>
      <c r="I1072" s="253" t="s">
        <v>15077</v>
      </c>
      <c r="J1072" s="253" t="s">
        <v>13897</v>
      </c>
      <c r="K1072" s="253" t="s">
        <v>15064</v>
      </c>
      <c r="L1072" s="188"/>
      <c r="M1072" s="253"/>
      <c r="N1072" s="188"/>
      <c r="O1072" s="188"/>
      <c r="P1072" s="188"/>
      <c r="Q1072" s="189"/>
      <c r="R1072" s="254">
        <v>1.5927999999999993</v>
      </c>
      <c r="S1072" s="254">
        <v>0</v>
      </c>
      <c r="T1072" s="254"/>
      <c r="U1072" s="209"/>
    </row>
    <row r="1073" spans="1:21" x14ac:dyDescent="0.25">
      <c r="A1073" s="213" t="s">
        <v>14055</v>
      </c>
      <c r="B1073" s="253" t="s">
        <v>5271</v>
      </c>
      <c r="C1073" s="253" t="s">
        <v>1380</v>
      </c>
      <c r="D1073" s="253" t="s">
        <v>1839</v>
      </c>
      <c r="E1073" s="253" t="s">
        <v>14834</v>
      </c>
      <c r="F1073" s="253" t="s">
        <v>14800</v>
      </c>
      <c r="G1073" s="253" t="s">
        <v>1805</v>
      </c>
      <c r="H1073" s="253" t="s">
        <v>13926</v>
      </c>
      <c r="I1073" s="253" t="s">
        <v>15077</v>
      </c>
      <c r="J1073" s="253" t="s">
        <v>13897</v>
      </c>
      <c r="K1073" s="253" t="s">
        <v>15064</v>
      </c>
      <c r="L1073" s="188"/>
      <c r="M1073" s="253"/>
      <c r="N1073" s="188"/>
      <c r="O1073" s="188"/>
      <c r="P1073" s="188"/>
      <c r="Q1073" s="189"/>
      <c r="R1073" s="254">
        <v>2.3846399999999983</v>
      </c>
      <c r="S1073" s="254">
        <v>0</v>
      </c>
      <c r="T1073" s="254"/>
      <c r="U1073" s="209"/>
    </row>
    <row r="1074" spans="1:21" x14ac:dyDescent="0.25">
      <c r="A1074" s="213" t="s">
        <v>14056</v>
      </c>
      <c r="B1074" s="253" t="s">
        <v>5271</v>
      </c>
      <c r="C1074" s="253" t="s">
        <v>1380</v>
      </c>
      <c r="D1074" s="253" t="s">
        <v>1839</v>
      </c>
      <c r="E1074" s="253" t="s">
        <v>14834</v>
      </c>
      <c r="F1074" s="253" t="s">
        <v>14800</v>
      </c>
      <c r="G1074" s="253" t="s">
        <v>1807</v>
      </c>
      <c r="H1074" s="253" t="s">
        <v>13926</v>
      </c>
      <c r="I1074" s="253" t="s">
        <v>15077</v>
      </c>
      <c r="J1074" s="253" t="s">
        <v>13897</v>
      </c>
      <c r="K1074" s="253" t="s">
        <v>15064</v>
      </c>
      <c r="L1074" s="188"/>
      <c r="M1074" s="253"/>
      <c r="N1074" s="188"/>
      <c r="O1074" s="188"/>
      <c r="P1074" s="188"/>
      <c r="Q1074" s="189"/>
      <c r="R1074" s="254">
        <v>6.2789400000000004</v>
      </c>
      <c r="S1074" s="254">
        <v>0</v>
      </c>
      <c r="T1074" s="254"/>
      <c r="U1074" s="209"/>
    </row>
    <row r="1075" spans="1:21" x14ac:dyDescent="0.25">
      <c r="A1075" s="213" t="s">
        <v>14057</v>
      </c>
      <c r="B1075" s="253" t="s">
        <v>5271</v>
      </c>
      <c r="C1075" s="253" t="s">
        <v>1380</v>
      </c>
      <c r="D1075" s="253" t="s">
        <v>1839</v>
      </c>
      <c r="E1075" s="253" t="s">
        <v>14834</v>
      </c>
      <c r="F1075" s="253" t="s">
        <v>14800</v>
      </c>
      <c r="G1075" s="253" t="s">
        <v>1807</v>
      </c>
      <c r="H1075" s="253" t="s">
        <v>13926</v>
      </c>
      <c r="I1075" s="253" t="s">
        <v>15077</v>
      </c>
      <c r="J1075" s="253" t="s">
        <v>13897</v>
      </c>
      <c r="K1075" s="253" t="s">
        <v>15064</v>
      </c>
      <c r="L1075" s="188"/>
      <c r="M1075" s="253"/>
      <c r="N1075" s="188"/>
      <c r="O1075" s="188"/>
      <c r="P1075" s="188"/>
      <c r="Q1075" s="189"/>
      <c r="R1075" s="254">
        <v>0</v>
      </c>
      <c r="S1075" s="254">
        <v>0</v>
      </c>
      <c r="T1075" s="254"/>
      <c r="U1075" s="209"/>
    </row>
    <row r="1076" spans="1:21" x14ac:dyDescent="0.25">
      <c r="A1076" s="213" t="s">
        <v>14058</v>
      </c>
      <c r="B1076" s="253" t="s">
        <v>5271</v>
      </c>
      <c r="C1076" s="253" t="s">
        <v>1380</v>
      </c>
      <c r="D1076" s="253" t="s">
        <v>1839</v>
      </c>
      <c r="E1076" s="253" t="s">
        <v>14834</v>
      </c>
      <c r="F1076" s="253" t="s">
        <v>14836</v>
      </c>
      <c r="G1076" s="253" t="s">
        <v>1787</v>
      </c>
      <c r="H1076" s="253" t="s">
        <v>13927</v>
      </c>
      <c r="I1076" s="253" t="s">
        <v>15077</v>
      </c>
      <c r="J1076" s="253" t="s">
        <v>13897</v>
      </c>
      <c r="K1076" s="253" t="s">
        <v>15064</v>
      </c>
      <c r="L1076" s="188"/>
      <c r="M1076" s="253"/>
      <c r="N1076" s="188"/>
      <c r="O1076" s="188"/>
      <c r="P1076" s="188"/>
      <c r="Q1076" s="189"/>
      <c r="R1076" s="254">
        <v>7.1234400000000031</v>
      </c>
      <c r="S1076" s="254">
        <v>0</v>
      </c>
      <c r="T1076" s="254"/>
      <c r="U1076" s="209"/>
    </row>
    <row r="1077" spans="1:21" x14ac:dyDescent="0.25">
      <c r="A1077" s="212" t="s">
        <v>14059</v>
      </c>
      <c r="B1077" s="253" t="s">
        <v>5271</v>
      </c>
      <c r="C1077" s="253" t="s">
        <v>1380</v>
      </c>
      <c r="D1077" s="253" t="s">
        <v>1839</v>
      </c>
      <c r="E1077" s="253" t="s">
        <v>14834</v>
      </c>
      <c r="F1077" s="253" t="s">
        <v>14836</v>
      </c>
      <c r="G1077" s="253" t="s">
        <v>1788</v>
      </c>
      <c r="H1077" s="253" t="s">
        <v>13927</v>
      </c>
      <c r="I1077" s="253" t="s">
        <v>15077</v>
      </c>
      <c r="J1077" s="253" t="s">
        <v>13897</v>
      </c>
      <c r="K1077" s="253" t="s">
        <v>15064</v>
      </c>
      <c r="L1077" s="188"/>
      <c r="M1077" s="253"/>
      <c r="N1077" s="188"/>
      <c r="O1077" s="188"/>
      <c r="P1077" s="188"/>
      <c r="Q1077" s="189"/>
      <c r="R1077" s="254">
        <v>5.0080799999999996</v>
      </c>
      <c r="S1077" s="254">
        <v>0</v>
      </c>
      <c r="T1077" s="254"/>
      <c r="U1077" s="210"/>
    </row>
    <row r="1078" spans="1:21" x14ac:dyDescent="0.25">
      <c r="A1078" s="213" t="s">
        <v>14060</v>
      </c>
      <c r="B1078" s="253" t="s">
        <v>5271</v>
      </c>
      <c r="C1078" s="253" t="s">
        <v>1380</v>
      </c>
      <c r="D1078" s="253" t="s">
        <v>1839</v>
      </c>
      <c r="E1078" s="253" t="s">
        <v>14834</v>
      </c>
      <c r="F1078" s="253" t="s">
        <v>14836</v>
      </c>
      <c r="G1078" s="253" t="s">
        <v>1787</v>
      </c>
      <c r="H1078" s="253" t="s">
        <v>13928</v>
      </c>
      <c r="I1078" s="253" t="s">
        <v>15077</v>
      </c>
      <c r="J1078" s="253" t="s">
        <v>13897</v>
      </c>
      <c r="K1078" s="253" t="s">
        <v>15064</v>
      </c>
      <c r="L1078" s="188"/>
      <c r="M1078" s="253"/>
      <c r="N1078" s="188"/>
      <c r="O1078" s="188"/>
      <c r="P1078" s="188"/>
      <c r="Q1078" s="189"/>
      <c r="R1078" s="254">
        <v>2.6698000000000004</v>
      </c>
      <c r="S1078" s="254">
        <v>0</v>
      </c>
      <c r="T1078" s="254"/>
      <c r="U1078" s="209"/>
    </row>
    <row r="1079" spans="1:21" x14ac:dyDescent="0.25">
      <c r="A1079" s="213" t="s">
        <v>14061</v>
      </c>
      <c r="B1079" s="253" t="s">
        <v>5271</v>
      </c>
      <c r="C1079" s="253" t="s">
        <v>1380</v>
      </c>
      <c r="D1079" s="253" t="s">
        <v>1839</v>
      </c>
      <c r="E1079" s="253" t="s">
        <v>14834</v>
      </c>
      <c r="F1079" s="253" t="s">
        <v>14836</v>
      </c>
      <c r="G1079" s="253" t="s">
        <v>1787</v>
      </c>
      <c r="H1079" s="253" t="s">
        <v>13928</v>
      </c>
      <c r="I1079" s="253" t="s">
        <v>15077</v>
      </c>
      <c r="J1079" s="253" t="s">
        <v>13897</v>
      </c>
      <c r="K1079" s="253" t="s">
        <v>15064</v>
      </c>
      <c r="L1079" s="188"/>
      <c r="M1079" s="253"/>
      <c r="N1079" s="188"/>
      <c r="O1079" s="188"/>
      <c r="P1079" s="188"/>
      <c r="Q1079" s="189"/>
      <c r="R1079" s="254">
        <v>0</v>
      </c>
      <c r="S1079" s="254">
        <v>0</v>
      </c>
      <c r="T1079" s="254"/>
      <c r="U1079" s="209"/>
    </row>
    <row r="1080" spans="1:21" x14ac:dyDescent="0.25">
      <c r="A1080" s="213" t="s">
        <v>14062</v>
      </c>
      <c r="B1080" s="253" t="s">
        <v>5271</v>
      </c>
      <c r="C1080" s="253" t="s">
        <v>1380</v>
      </c>
      <c r="D1080" s="253" t="s">
        <v>1839</v>
      </c>
      <c r="E1080" s="253" t="s">
        <v>14834</v>
      </c>
      <c r="F1080" s="253" t="s">
        <v>14836</v>
      </c>
      <c r="G1080" s="253" t="s">
        <v>1788</v>
      </c>
      <c r="H1080" s="253" t="s">
        <v>13928</v>
      </c>
      <c r="I1080" s="253" t="s">
        <v>15077</v>
      </c>
      <c r="J1080" s="253" t="s">
        <v>13897</v>
      </c>
      <c r="K1080" s="253" t="s">
        <v>15064</v>
      </c>
      <c r="L1080" s="188"/>
      <c r="M1080" s="253"/>
      <c r="N1080" s="188"/>
      <c r="O1080" s="188"/>
      <c r="P1080" s="188"/>
      <c r="Q1080" s="189"/>
      <c r="R1080" s="254">
        <v>3.6414399999999998</v>
      </c>
      <c r="S1080" s="254">
        <v>0</v>
      </c>
      <c r="T1080" s="254"/>
      <c r="U1080" s="209"/>
    </row>
    <row r="1081" spans="1:21" x14ac:dyDescent="0.25">
      <c r="A1081" s="213" t="s">
        <v>14063</v>
      </c>
      <c r="B1081" s="253" t="s">
        <v>5271</v>
      </c>
      <c r="C1081" s="253" t="s">
        <v>1380</v>
      </c>
      <c r="D1081" s="253" t="s">
        <v>1839</v>
      </c>
      <c r="E1081" s="253" t="s">
        <v>14834</v>
      </c>
      <c r="F1081" s="253" t="s">
        <v>14836</v>
      </c>
      <c r="G1081" s="253" t="s">
        <v>1788</v>
      </c>
      <c r="H1081" s="253" t="s">
        <v>13928</v>
      </c>
      <c r="I1081" s="253" t="s">
        <v>15077</v>
      </c>
      <c r="J1081" s="253" t="s">
        <v>13897</v>
      </c>
      <c r="K1081" s="253" t="s">
        <v>15064</v>
      </c>
      <c r="L1081" s="188"/>
      <c r="M1081" s="253"/>
      <c r="N1081" s="188"/>
      <c r="O1081" s="188"/>
      <c r="P1081" s="188"/>
      <c r="Q1081" s="189"/>
      <c r="R1081" s="254">
        <v>0</v>
      </c>
      <c r="S1081" s="254">
        <v>3.3320000000000002E-2</v>
      </c>
      <c r="T1081" s="254"/>
      <c r="U1081" s="209"/>
    </row>
    <row r="1082" spans="1:21" x14ac:dyDescent="0.25">
      <c r="A1082" s="213" t="s">
        <v>14064</v>
      </c>
      <c r="B1082" s="253" t="s">
        <v>5271</v>
      </c>
      <c r="C1082" s="253" t="s">
        <v>1380</v>
      </c>
      <c r="D1082" s="253" t="s">
        <v>1845</v>
      </c>
      <c r="E1082" s="253" t="s">
        <v>1381</v>
      </c>
      <c r="F1082" s="253" t="s">
        <v>14833</v>
      </c>
      <c r="G1082" s="253" t="s">
        <v>1787</v>
      </c>
      <c r="H1082" s="253" t="s">
        <v>13929</v>
      </c>
      <c r="I1082" s="253" t="s">
        <v>15077</v>
      </c>
      <c r="J1082" s="253" t="s">
        <v>13897</v>
      </c>
      <c r="K1082" s="253" t="s">
        <v>15064</v>
      </c>
      <c r="L1082" s="188"/>
      <c r="M1082" s="253"/>
      <c r="N1082" s="188"/>
      <c r="O1082" s="188"/>
      <c r="P1082" s="188"/>
      <c r="Q1082" s="189"/>
      <c r="R1082" s="254">
        <v>4.0646399999999998</v>
      </c>
      <c r="S1082" s="254">
        <v>0</v>
      </c>
      <c r="T1082" s="254"/>
      <c r="U1082" s="210"/>
    </row>
    <row r="1083" spans="1:21" x14ac:dyDescent="0.25">
      <c r="A1083" s="212" t="s">
        <v>14065</v>
      </c>
      <c r="B1083" s="253" t="s">
        <v>5271</v>
      </c>
      <c r="C1083" s="253" t="s">
        <v>1380</v>
      </c>
      <c r="D1083" s="253" t="s">
        <v>1845</v>
      </c>
      <c r="E1083" s="253" t="s">
        <v>1381</v>
      </c>
      <c r="F1083" s="253" t="s">
        <v>14833</v>
      </c>
      <c r="G1083" s="253" t="s">
        <v>1788</v>
      </c>
      <c r="H1083" s="253" t="s">
        <v>13929</v>
      </c>
      <c r="I1083" s="253" t="s">
        <v>15077</v>
      </c>
      <c r="J1083" s="253" t="s">
        <v>13897</v>
      </c>
      <c r="K1083" s="253" t="s">
        <v>15064</v>
      </c>
      <c r="L1083" s="188"/>
      <c r="M1083" s="253"/>
      <c r="N1083" s="188"/>
      <c r="O1083" s="188"/>
      <c r="P1083" s="188"/>
      <c r="Q1083" s="189"/>
      <c r="R1083" s="254">
        <v>3.2356800000000021</v>
      </c>
      <c r="S1083" s="254">
        <v>0</v>
      </c>
      <c r="T1083" s="254"/>
      <c r="U1083" s="209"/>
    </row>
    <row r="1084" spans="1:21" x14ac:dyDescent="0.25">
      <c r="A1084" s="213" t="s">
        <v>14066</v>
      </c>
      <c r="B1084" s="253" t="s">
        <v>5271</v>
      </c>
      <c r="C1084" s="253" t="s">
        <v>1380</v>
      </c>
      <c r="D1084" s="253" t="s">
        <v>13912</v>
      </c>
      <c r="E1084" s="253" t="s">
        <v>1381</v>
      </c>
      <c r="F1084" s="253" t="s">
        <v>14833</v>
      </c>
      <c r="G1084" s="253" t="s">
        <v>1789</v>
      </c>
      <c r="H1084" s="253" t="s">
        <v>13929</v>
      </c>
      <c r="I1084" s="253" t="s">
        <v>15077</v>
      </c>
      <c r="J1084" s="253" t="s">
        <v>13897</v>
      </c>
      <c r="K1084" s="253" t="s">
        <v>15064</v>
      </c>
      <c r="L1084" s="188"/>
      <c r="M1084" s="253"/>
      <c r="N1084" s="188"/>
      <c r="O1084" s="188"/>
      <c r="P1084" s="188"/>
      <c r="Q1084" s="189"/>
      <c r="R1084" s="254">
        <v>1.9505999999999986</v>
      </c>
      <c r="S1084" s="254">
        <v>0</v>
      </c>
      <c r="T1084" s="254"/>
      <c r="U1084" s="209"/>
    </row>
    <row r="1085" spans="1:21" ht="31.5" x14ac:dyDescent="0.25">
      <c r="A1085" s="213" t="s">
        <v>14067</v>
      </c>
      <c r="B1085" s="253" t="s">
        <v>5271</v>
      </c>
      <c r="C1085" s="253" t="s">
        <v>1380</v>
      </c>
      <c r="D1085" s="253" t="s">
        <v>1839</v>
      </c>
      <c r="E1085" s="253" t="s">
        <v>1383</v>
      </c>
      <c r="F1085" s="253" t="s">
        <v>13930</v>
      </c>
      <c r="G1085" s="253" t="s">
        <v>1787</v>
      </c>
      <c r="H1085" s="253" t="s">
        <v>13930</v>
      </c>
      <c r="I1085" s="253" t="s">
        <v>15077</v>
      </c>
      <c r="J1085" s="253" t="s">
        <v>13897</v>
      </c>
      <c r="K1085" s="253" t="s">
        <v>15064</v>
      </c>
      <c r="L1085" s="188"/>
      <c r="M1085" s="253"/>
      <c r="N1085" s="188"/>
      <c r="O1085" s="188"/>
      <c r="P1085" s="188"/>
      <c r="Q1085" s="189"/>
      <c r="R1085" s="254">
        <v>2.0586600000000006</v>
      </c>
      <c r="S1085" s="254">
        <v>0</v>
      </c>
      <c r="T1085" s="254"/>
      <c r="U1085" s="209"/>
    </row>
    <row r="1086" spans="1:21" ht="31.5" x14ac:dyDescent="0.25">
      <c r="A1086" s="213" t="s">
        <v>14068</v>
      </c>
      <c r="B1086" s="253" t="s">
        <v>5271</v>
      </c>
      <c r="C1086" s="253" t="s">
        <v>1380</v>
      </c>
      <c r="D1086" s="253" t="s">
        <v>1839</v>
      </c>
      <c r="E1086" s="253" t="s">
        <v>1383</v>
      </c>
      <c r="F1086" s="253" t="s">
        <v>13930</v>
      </c>
      <c r="G1086" s="253" t="s">
        <v>1788</v>
      </c>
      <c r="H1086" s="253" t="s">
        <v>13930</v>
      </c>
      <c r="I1086" s="253" t="s">
        <v>15077</v>
      </c>
      <c r="J1086" s="253" t="s">
        <v>13897</v>
      </c>
      <c r="K1086" s="253" t="s">
        <v>15064</v>
      </c>
      <c r="L1086" s="188"/>
      <c r="M1086" s="253"/>
      <c r="N1086" s="188"/>
      <c r="O1086" s="188"/>
      <c r="P1086" s="188"/>
      <c r="Q1086" s="189"/>
      <c r="R1086" s="254">
        <v>3.94048</v>
      </c>
      <c r="S1086" s="254">
        <v>0</v>
      </c>
      <c r="T1086" s="254"/>
      <c r="U1086" s="209"/>
    </row>
    <row r="1087" spans="1:21" x14ac:dyDescent="0.25">
      <c r="A1087" s="213" t="s">
        <v>14069</v>
      </c>
      <c r="B1087" s="253" t="s">
        <v>5271</v>
      </c>
      <c r="C1087" s="253" t="s">
        <v>1380</v>
      </c>
      <c r="D1087" s="253" t="s">
        <v>1845</v>
      </c>
      <c r="E1087" s="253" t="s">
        <v>1381</v>
      </c>
      <c r="F1087" s="253" t="s">
        <v>1381</v>
      </c>
      <c r="G1087" s="253" t="s">
        <v>1787</v>
      </c>
      <c r="H1087" s="253" t="s">
        <v>13931</v>
      </c>
      <c r="I1087" s="253" t="s">
        <v>15077</v>
      </c>
      <c r="J1087" s="253" t="s">
        <v>13897</v>
      </c>
      <c r="K1087" s="253" t="s">
        <v>15064</v>
      </c>
      <c r="L1087" s="188"/>
      <c r="M1087" s="253"/>
      <c r="N1087" s="188"/>
      <c r="O1087" s="188"/>
      <c r="P1087" s="188"/>
      <c r="Q1087" s="189"/>
      <c r="R1087" s="254">
        <v>4.2271199999999967</v>
      </c>
      <c r="S1087" s="254">
        <v>0</v>
      </c>
      <c r="T1087" s="254"/>
      <c r="U1087" s="210"/>
    </row>
    <row r="1088" spans="1:21" x14ac:dyDescent="0.25">
      <c r="A1088" s="213" t="s">
        <v>14070</v>
      </c>
      <c r="B1088" s="253" t="s">
        <v>5271</v>
      </c>
      <c r="C1088" s="253" t="s">
        <v>1380</v>
      </c>
      <c r="D1088" s="253" t="s">
        <v>1845</v>
      </c>
      <c r="E1088" s="253" t="s">
        <v>1381</v>
      </c>
      <c r="F1088" s="253" t="s">
        <v>1381</v>
      </c>
      <c r="G1088" s="253" t="s">
        <v>1788</v>
      </c>
      <c r="H1088" s="253" t="s">
        <v>13931</v>
      </c>
      <c r="I1088" s="253" t="s">
        <v>15077</v>
      </c>
      <c r="J1088" s="253" t="s">
        <v>13897</v>
      </c>
      <c r="K1088" s="253" t="s">
        <v>15064</v>
      </c>
      <c r="L1088" s="188"/>
      <c r="M1088" s="253"/>
      <c r="N1088" s="188"/>
      <c r="O1088" s="188"/>
      <c r="P1088" s="188"/>
      <c r="Q1088" s="189"/>
      <c r="R1088" s="254">
        <v>1.6741800000000011</v>
      </c>
      <c r="S1088" s="254">
        <v>0</v>
      </c>
      <c r="T1088" s="254"/>
      <c r="U1088" s="209"/>
    </row>
    <row r="1089" spans="1:21" x14ac:dyDescent="0.25">
      <c r="A1089" s="212" t="s">
        <v>14071</v>
      </c>
      <c r="B1089" s="253" t="s">
        <v>5271</v>
      </c>
      <c r="C1089" s="253" t="s">
        <v>1380</v>
      </c>
      <c r="D1089" s="253" t="s">
        <v>1839</v>
      </c>
      <c r="E1089" s="253" t="s">
        <v>1382</v>
      </c>
      <c r="F1089" s="253" t="s">
        <v>1382</v>
      </c>
      <c r="G1089" s="253" t="s">
        <v>1805</v>
      </c>
      <c r="H1089" s="253" t="s">
        <v>13932</v>
      </c>
      <c r="I1089" s="253" t="s">
        <v>15077</v>
      </c>
      <c r="J1089" s="253" t="s">
        <v>13897</v>
      </c>
      <c r="K1089" s="253" t="s">
        <v>15064</v>
      </c>
      <c r="L1089" s="188"/>
      <c r="M1089" s="253"/>
      <c r="N1089" s="188"/>
      <c r="O1089" s="188"/>
      <c r="P1089" s="188"/>
      <c r="Q1089" s="189"/>
      <c r="R1089" s="254">
        <v>3.6911200000000028</v>
      </c>
      <c r="S1089" s="254">
        <v>0</v>
      </c>
      <c r="T1089" s="254"/>
      <c r="U1089" s="209"/>
    </row>
    <row r="1090" spans="1:21" x14ac:dyDescent="0.25">
      <c r="A1090" s="213" t="s">
        <v>14072</v>
      </c>
      <c r="B1090" s="253" t="s">
        <v>5271</v>
      </c>
      <c r="C1090" s="253" t="s">
        <v>1380</v>
      </c>
      <c r="D1090" s="253" t="s">
        <v>1839</v>
      </c>
      <c r="E1090" s="253" t="s">
        <v>1382</v>
      </c>
      <c r="F1090" s="253" t="s">
        <v>1382</v>
      </c>
      <c r="G1090" s="253" t="s">
        <v>1805</v>
      </c>
      <c r="H1090" s="253" t="s">
        <v>13932</v>
      </c>
      <c r="I1090" s="253" t="s">
        <v>15077</v>
      </c>
      <c r="J1090" s="253" t="s">
        <v>13897</v>
      </c>
      <c r="K1090" s="253" t="s">
        <v>15064</v>
      </c>
      <c r="L1090" s="188"/>
      <c r="M1090" s="253"/>
      <c r="N1090" s="188"/>
      <c r="O1090" s="188"/>
      <c r="P1090" s="188"/>
      <c r="Q1090" s="189"/>
      <c r="R1090" s="254">
        <v>0</v>
      </c>
      <c r="S1090" s="254">
        <v>0</v>
      </c>
      <c r="T1090" s="254"/>
      <c r="U1090" s="209"/>
    </row>
    <row r="1091" spans="1:21" x14ac:dyDescent="0.25">
      <c r="A1091" s="213" t="s">
        <v>14073</v>
      </c>
      <c r="B1091" s="253" t="s">
        <v>5271</v>
      </c>
      <c r="C1091" s="253" t="s">
        <v>1380</v>
      </c>
      <c r="D1091" s="253" t="s">
        <v>1839</v>
      </c>
      <c r="E1091" s="253" t="s">
        <v>1382</v>
      </c>
      <c r="F1091" s="253" t="s">
        <v>1382</v>
      </c>
      <c r="G1091" s="253" t="s">
        <v>1807</v>
      </c>
      <c r="H1091" s="253" t="s">
        <v>13932</v>
      </c>
      <c r="I1091" s="253" t="s">
        <v>15077</v>
      </c>
      <c r="J1091" s="253" t="s">
        <v>13897</v>
      </c>
      <c r="K1091" s="253" t="s">
        <v>15064</v>
      </c>
      <c r="L1091" s="188"/>
      <c r="M1091" s="253"/>
      <c r="N1091" s="188"/>
      <c r="O1091" s="188"/>
      <c r="P1091" s="188"/>
      <c r="Q1091" s="189"/>
      <c r="R1091" s="254">
        <v>2.9148800000000006</v>
      </c>
      <c r="S1091" s="254">
        <v>0</v>
      </c>
      <c r="T1091" s="254"/>
      <c r="U1091" s="209"/>
    </row>
    <row r="1092" spans="1:21" x14ac:dyDescent="0.25">
      <c r="A1092" s="213" t="s">
        <v>14074</v>
      </c>
      <c r="B1092" s="253" t="s">
        <v>5271</v>
      </c>
      <c r="C1092" s="253" t="s">
        <v>1380</v>
      </c>
      <c r="D1092" s="253" t="s">
        <v>1839</v>
      </c>
      <c r="E1092" s="253" t="s">
        <v>1382</v>
      </c>
      <c r="F1092" s="253" t="s">
        <v>1382</v>
      </c>
      <c r="G1092" s="253" t="s">
        <v>1807</v>
      </c>
      <c r="H1092" s="253" t="s">
        <v>13932</v>
      </c>
      <c r="I1092" s="253" t="s">
        <v>15077</v>
      </c>
      <c r="J1092" s="253" t="s">
        <v>13897</v>
      </c>
      <c r="K1092" s="253" t="s">
        <v>15064</v>
      </c>
      <c r="L1092" s="188"/>
      <c r="M1092" s="253"/>
      <c r="N1092" s="188"/>
      <c r="O1092" s="188"/>
      <c r="P1092" s="188"/>
      <c r="Q1092" s="189"/>
      <c r="R1092" s="254">
        <v>0</v>
      </c>
      <c r="S1092" s="254">
        <v>4.2840000000000003E-2</v>
      </c>
      <c r="T1092" s="254"/>
      <c r="U1092" s="210"/>
    </row>
    <row r="1093" spans="1:21" x14ac:dyDescent="0.25">
      <c r="A1093" s="213" t="s">
        <v>14075</v>
      </c>
      <c r="B1093" s="253" t="s">
        <v>5271</v>
      </c>
      <c r="C1093" s="253" t="s">
        <v>1380</v>
      </c>
      <c r="D1093" s="253" t="s">
        <v>1839</v>
      </c>
      <c r="E1093" s="253" t="s">
        <v>1383</v>
      </c>
      <c r="F1093" s="253" t="s">
        <v>13985</v>
      </c>
      <c r="G1093" s="253" t="s">
        <v>1787</v>
      </c>
      <c r="H1093" s="253" t="s">
        <v>13933</v>
      </c>
      <c r="I1093" s="253" t="s">
        <v>15077</v>
      </c>
      <c r="J1093" s="253" t="s">
        <v>13897</v>
      </c>
      <c r="K1093" s="253" t="s">
        <v>15064</v>
      </c>
      <c r="L1093" s="188"/>
      <c r="M1093" s="253"/>
      <c r="N1093" s="188"/>
      <c r="O1093" s="188"/>
      <c r="P1093" s="188"/>
      <c r="Q1093" s="189"/>
      <c r="R1093" s="254">
        <v>3.1820000000000004</v>
      </c>
      <c r="S1093" s="254">
        <v>0</v>
      </c>
      <c r="T1093" s="254"/>
      <c r="U1093" s="209"/>
    </row>
    <row r="1094" spans="1:21" x14ac:dyDescent="0.25">
      <c r="A1094" s="213" t="s">
        <v>14076</v>
      </c>
      <c r="B1094" s="253" t="s">
        <v>5271</v>
      </c>
      <c r="C1094" s="253" t="s">
        <v>1380</v>
      </c>
      <c r="D1094" s="253" t="s">
        <v>1845</v>
      </c>
      <c r="E1094" s="253" t="s">
        <v>1381</v>
      </c>
      <c r="F1094" s="253" t="s">
        <v>1381</v>
      </c>
      <c r="G1094" s="253" t="s">
        <v>1787</v>
      </c>
      <c r="H1094" s="253" t="s">
        <v>13934</v>
      </c>
      <c r="I1094" s="253" t="s">
        <v>15077</v>
      </c>
      <c r="J1094" s="253" t="s">
        <v>13897</v>
      </c>
      <c r="K1094" s="253" t="s">
        <v>15064</v>
      </c>
      <c r="L1094" s="188"/>
      <c r="M1094" s="253"/>
      <c r="N1094" s="188"/>
      <c r="O1094" s="188"/>
      <c r="P1094" s="188"/>
      <c r="Q1094" s="189"/>
      <c r="R1094" s="254">
        <v>4.0080799999999996</v>
      </c>
      <c r="S1094" s="254">
        <v>0</v>
      </c>
      <c r="T1094" s="254"/>
      <c r="U1094" s="210"/>
    </row>
    <row r="1095" spans="1:21" x14ac:dyDescent="0.25">
      <c r="A1095" s="212" t="s">
        <v>14077</v>
      </c>
      <c r="B1095" s="253" t="s">
        <v>5271</v>
      </c>
      <c r="C1095" s="253" t="s">
        <v>1380</v>
      </c>
      <c r="D1095" s="253" t="s">
        <v>1845</v>
      </c>
      <c r="E1095" s="253" t="s">
        <v>1381</v>
      </c>
      <c r="F1095" s="253" t="s">
        <v>1381</v>
      </c>
      <c r="G1095" s="253" t="s">
        <v>1788</v>
      </c>
      <c r="H1095" s="253" t="s">
        <v>13934</v>
      </c>
      <c r="I1095" s="253" t="s">
        <v>15077</v>
      </c>
      <c r="J1095" s="253" t="s">
        <v>13897</v>
      </c>
      <c r="K1095" s="253" t="s">
        <v>15064</v>
      </c>
      <c r="L1095" s="188"/>
      <c r="M1095" s="253"/>
      <c r="N1095" s="188"/>
      <c r="O1095" s="188"/>
      <c r="P1095" s="188"/>
      <c r="Q1095" s="189"/>
      <c r="R1095" s="254">
        <v>3.0398400000000039</v>
      </c>
      <c r="S1095" s="254">
        <v>0</v>
      </c>
      <c r="T1095" s="254"/>
      <c r="U1095" s="209"/>
    </row>
    <row r="1096" spans="1:21" x14ac:dyDescent="0.25">
      <c r="A1096" s="213" t="s">
        <v>14078</v>
      </c>
      <c r="B1096" s="253" t="s">
        <v>5271</v>
      </c>
      <c r="C1096" s="253" t="s">
        <v>1380</v>
      </c>
      <c r="D1096" s="253" t="s">
        <v>1845</v>
      </c>
      <c r="E1096" s="253" t="s">
        <v>14834</v>
      </c>
      <c r="F1096" s="253" t="s">
        <v>13914</v>
      </c>
      <c r="G1096" s="253" t="s">
        <v>1830</v>
      </c>
      <c r="H1096" s="253" t="s">
        <v>13935</v>
      </c>
      <c r="I1096" s="253" t="s">
        <v>15077</v>
      </c>
      <c r="J1096" s="253" t="s">
        <v>13897</v>
      </c>
      <c r="K1096" s="253" t="s">
        <v>15064</v>
      </c>
      <c r="L1096" s="188"/>
      <c r="M1096" s="253"/>
      <c r="N1096" s="188"/>
      <c r="O1096" s="188"/>
      <c r="P1096" s="188"/>
      <c r="Q1096" s="189"/>
      <c r="R1096" s="254">
        <v>4.9448400000000063</v>
      </c>
      <c r="S1096" s="254">
        <v>0</v>
      </c>
      <c r="T1096" s="254"/>
      <c r="U1096" s="209"/>
    </row>
    <row r="1097" spans="1:21" x14ac:dyDescent="0.25">
      <c r="A1097" s="213" t="s">
        <v>14079</v>
      </c>
      <c r="B1097" s="253" t="s">
        <v>5271</v>
      </c>
      <c r="C1097" s="253" t="s">
        <v>1380</v>
      </c>
      <c r="D1097" s="253" t="s">
        <v>1845</v>
      </c>
      <c r="E1097" s="253" t="s">
        <v>14834</v>
      </c>
      <c r="F1097" s="253" t="s">
        <v>13914</v>
      </c>
      <c r="G1097" s="253" t="s">
        <v>1831</v>
      </c>
      <c r="H1097" s="253" t="s">
        <v>13935</v>
      </c>
      <c r="I1097" s="253" t="s">
        <v>15077</v>
      </c>
      <c r="J1097" s="253" t="s">
        <v>13897</v>
      </c>
      <c r="K1097" s="253" t="s">
        <v>15064</v>
      </c>
      <c r="L1097" s="188"/>
      <c r="M1097" s="253"/>
      <c r="N1097" s="188"/>
      <c r="O1097" s="188"/>
      <c r="P1097" s="188"/>
      <c r="Q1097" s="189"/>
      <c r="R1097" s="254">
        <v>2.1932800000000001</v>
      </c>
      <c r="S1097" s="254">
        <v>0</v>
      </c>
      <c r="T1097" s="254"/>
      <c r="U1097" s="209"/>
    </row>
    <row r="1098" spans="1:21" x14ac:dyDescent="0.25">
      <c r="A1098" s="213" t="s">
        <v>14080</v>
      </c>
      <c r="B1098" s="253" t="s">
        <v>5271</v>
      </c>
      <c r="C1098" s="253" t="s">
        <v>1380</v>
      </c>
      <c r="D1098" s="253" t="s">
        <v>1845</v>
      </c>
      <c r="E1098" s="253" t="s">
        <v>14834</v>
      </c>
      <c r="F1098" s="253" t="s">
        <v>14836</v>
      </c>
      <c r="G1098" s="253" t="s">
        <v>1787</v>
      </c>
      <c r="H1098" s="253" t="s">
        <v>13936</v>
      </c>
      <c r="I1098" s="253" t="s">
        <v>15077</v>
      </c>
      <c r="J1098" s="253" t="s">
        <v>13897</v>
      </c>
      <c r="K1098" s="253" t="s">
        <v>15064</v>
      </c>
      <c r="L1098" s="188"/>
      <c r="M1098" s="253"/>
      <c r="N1098" s="188"/>
      <c r="O1098" s="188"/>
      <c r="P1098" s="188"/>
      <c r="Q1098" s="189"/>
      <c r="R1098" s="254">
        <v>3.2005799999999978</v>
      </c>
      <c r="S1098" s="254">
        <v>0</v>
      </c>
      <c r="T1098" s="254"/>
      <c r="U1098" s="209"/>
    </row>
    <row r="1099" spans="1:21" x14ac:dyDescent="0.25">
      <c r="A1099" s="213" t="s">
        <v>14081</v>
      </c>
      <c r="B1099" s="253" t="s">
        <v>5271</v>
      </c>
      <c r="C1099" s="253" t="s">
        <v>1380</v>
      </c>
      <c r="D1099" s="253" t="s">
        <v>1845</v>
      </c>
      <c r="E1099" s="253" t="s">
        <v>14834</v>
      </c>
      <c r="F1099" s="253" t="s">
        <v>14836</v>
      </c>
      <c r="G1099" s="253" t="s">
        <v>1788</v>
      </c>
      <c r="H1099" s="253" t="s">
        <v>13936</v>
      </c>
      <c r="I1099" s="253" t="s">
        <v>15077</v>
      </c>
      <c r="J1099" s="253" t="s">
        <v>13897</v>
      </c>
      <c r="K1099" s="253" t="s">
        <v>15064</v>
      </c>
      <c r="L1099" s="188"/>
      <c r="M1099" s="253"/>
      <c r="N1099" s="188"/>
      <c r="O1099" s="188"/>
      <c r="P1099" s="188"/>
      <c r="Q1099" s="189"/>
      <c r="R1099" s="254">
        <v>6.180959999999998</v>
      </c>
      <c r="S1099" s="254">
        <v>0</v>
      </c>
      <c r="T1099" s="254"/>
      <c r="U1099" s="209"/>
    </row>
    <row r="1100" spans="1:21" x14ac:dyDescent="0.25">
      <c r="A1100" s="213" t="s">
        <v>14082</v>
      </c>
      <c r="B1100" s="253" t="s">
        <v>5271</v>
      </c>
      <c r="C1100" s="253" t="s">
        <v>1380</v>
      </c>
      <c r="D1100" s="253" t="s">
        <v>1845</v>
      </c>
      <c r="E1100" s="253" t="s">
        <v>1381</v>
      </c>
      <c r="F1100" s="253" t="s">
        <v>1381</v>
      </c>
      <c r="G1100" s="253" t="s">
        <v>1787</v>
      </c>
      <c r="H1100" s="253" t="s">
        <v>13937</v>
      </c>
      <c r="I1100" s="253" t="s">
        <v>15077</v>
      </c>
      <c r="J1100" s="253" t="s">
        <v>13897</v>
      </c>
      <c r="K1100" s="253" t="s">
        <v>15064</v>
      </c>
      <c r="L1100" s="188"/>
      <c r="M1100" s="253"/>
      <c r="N1100" s="188"/>
      <c r="O1100" s="188"/>
      <c r="P1100" s="188"/>
      <c r="Q1100" s="189"/>
      <c r="R1100" s="254">
        <v>1.7698000000000003</v>
      </c>
      <c r="S1100" s="254">
        <v>0</v>
      </c>
      <c r="T1100" s="254"/>
      <c r="U1100" s="209"/>
    </row>
    <row r="1101" spans="1:21" x14ac:dyDescent="0.25">
      <c r="A1101" s="212" t="s">
        <v>14083</v>
      </c>
      <c r="B1101" s="253" t="s">
        <v>5271</v>
      </c>
      <c r="C1101" s="253" t="s">
        <v>1380</v>
      </c>
      <c r="D1101" s="253" t="s">
        <v>1845</v>
      </c>
      <c r="E1101" s="253" t="s">
        <v>1381</v>
      </c>
      <c r="F1101" s="253" t="s">
        <v>13979</v>
      </c>
      <c r="G1101" s="253" t="s">
        <v>1787</v>
      </c>
      <c r="H1101" s="253" t="s">
        <v>13938</v>
      </c>
      <c r="I1101" s="253" t="s">
        <v>15077</v>
      </c>
      <c r="J1101" s="253" t="s">
        <v>13897</v>
      </c>
      <c r="K1101" s="253" t="s">
        <v>15064</v>
      </c>
      <c r="L1101" s="188"/>
      <c r="M1101" s="253"/>
      <c r="N1101" s="188"/>
      <c r="O1101" s="188"/>
      <c r="P1101" s="188"/>
      <c r="Q1101" s="189"/>
      <c r="R1101" s="254">
        <v>3.023280000000002</v>
      </c>
      <c r="S1101" s="254">
        <v>0</v>
      </c>
      <c r="T1101" s="254"/>
      <c r="U1101" s="209"/>
    </row>
    <row r="1102" spans="1:21" x14ac:dyDescent="0.25">
      <c r="A1102" s="213" t="s">
        <v>14084</v>
      </c>
      <c r="B1102" s="253" t="s">
        <v>5271</v>
      </c>
      <c r="C1102" s="253" t="s">
        <v>1380</v>
      </c>
      <c r="D1102" s="253" t="s">
        <v>1845</v>
      </c>
      <c r="E1102" s="253" t="s">
        <v>1381</v>
      </c>
      <c r="F1102" s="253" t="s">
        <v>13979</v>
      </c>
      <c r="G1102" s="253" t="s">
        <v>1788</v>
      </c>
      <c r="H1102" s="253" t="s">
        <v>13938</v>
      </c>
      <c r="I1102" s="253" t="s">
        <v>15077</v>
      </c>
      <c r="J1102" s="253" t="s">
        <v>13897</v>
      </c>
      <c r="K1102" s="253" t="s">
        <v>15064</v>
      </c>
      <c r="L1102" s="188"/>
      <c r="M1102" s="253"/>
      <c r="N1102" s="188"/>
      <c r="O1102" s="188"/>
      <c r="P1102" s="188"/>
      <c r="Q1102" s="189"/>
      <c r="R1102" s="254">
        <v>3.6688799999999993</v>
      </c>
      <c r="S1102" s="254">
        <v>0</v>
      </c>
      <c r="T1102" s="254"/>
      <c r="U1102" s="209"/>
    </row>
    <row r="1103" spans="1:21" x14ac:dyDescent="0.25">
      <c r="A1103" s="213" t="s">
        <v>14085</v>
      </c>
      <c r="B1103" s="253" t="s">
        <v>5271</v>
      </c>
      <c r="C1103" s="253" t="s">
        <v>1380</v>
      </c>
      <c r="D1103" s="253" t="s">
        <v>1839</v>
      </c>
      <c r="E1103" s="253" t="s">
        <v>1382</v>
      </c>
      <c r="F1103" s="253" t="s">
        <v>14831</v>
      </c>
      <c r="G1103" s="253" t="s">
        <v>1787</v>
      </c>
      <c r="H1103" s="253" t="s">
        <v>13939</v>
      </c>
      <c r="I1103" s="253" t="s">
        <v>15077</v>
      </c>
      <c r="J1103" s="253" t="s">
        <v>13897</v>
      </c>
      <c r="K1103" s="253" t="s">
        <v>15064</v>
      </c>
      <c r="L1103" s="188"/>
      <c r="M1103" s="253"/>
      <c r="N1103" s="188"/>
      <c r="O1103" s="188"/>
      <c r="P1103" s="188"/>
      <c r="Q1103" s="189"/>
      <c r="R1103" s="254">
        <v>7.1472959999999999</v>
      </c>
      <c r="S1103" s="254">
        <v>0</v>
      </c>
      <c r="T1103" s="254"/>
      <c r="U1103" s="209"/>
    </row>
    <row r="1104" spans="1:21" x14ac:dyDescent="0.25">
      <c r="A1104" s="213" t="s">
        <v>14086</v>
      </c>
      <c r="B1104" s="253" t="s">
        <v>5271</v>
      </c>
      <c r="C1104" s="253" t="s">
        <v>1380</v>
      </c>
      <c r="D1104" s="253" t="s">
        <v>1839</v>
      </c>
      <c r="E1104" s="253" t="s">
        <v>1382</v>
      </c>
      <c r="F1104" s="253" t="s">
        <v>14831</v>
      </c>
      <c r="G1104" s="253" t="s">
        <v>1788</v>
      </c>
      <c r="H1104" s="253" t="s">
        <v>13939</v>
      </c>
      <c r="I1104" s="253" t="s">
        <v>15077</v>
      </c>
      <c r="J1104" s="253" t="s">
        <v>13897</v>
      </c>
      <c r="K1104" s="253" t="s">
        <v>15064</v>
      </c>
      <c r="L1104" s="188"/>
      <c r="M1104" s="253"/>
      <c r="N1104" s="188"/>
      <c r="O1104" s="188"/>
      <c r="P1104" s="188"/>
      <c r="Q1104" s="189"/>
      <c r="R1104" s="254">
        <v>11.501040000000005</v>
      </c>
      <c r="S1104" s="254">
        <v>0</v>
      </c>
      <c r="T1104" s="254"/>
      <c r="U1104" s="209"/>
    </row>
    <row r="1105" spans="1:21" x14ac:dyDescent="0.25">
      <c r="A1105" s="213" t="s">
        <v>14087</v>
      </c>
      <c r="B1105" s="253" t="s">
        <v>5271</v>
      </c>
      <c r="C1105" s="253" t="s">
        <v>1380</v>
      </c>
      <c r="D1105" s="253" t="s">
        <v>1845</v>
      </c>
      <c r="E1105" s="253" t="s">
        <v>14834</v>
      </c>
      <c r="F1105" s="253" t="s">
        <v>13914</v>
      </c>
      <c r="G1105" s="253" t="s">
        <v>1787</v>
      </c>
      <c r="H1105" s="253" t="s">
        <v>13940</v>
      </c>
      <c r="I1105" s="253" t="s">
        <v>15077</v>
      </c>
      <c r="J1105" s="253" t="s">
        <v>13897</v>
      </c>
      <c r="K1105" s="253" t="s">
        <v>15064</v>
      </c>
      <c r="L1105" s="188"/>
      <c r="M1105" s="253"/>
      <c r="N1105" s="188"/>
      <c r="O1105" s="188"/>
      <c r="P1105" s="188"/>
      <c r="Q1105" s="189"/>
      <c r="R1105" s="254">
        <v>7.7467199999999981</v>
      </c>
      <c r="S1105" s="254">
        <v>0</v>
      </c>
      <c r="T1105" s="254"/>
      <c r="U1105" s="209"/>
    </row>
    <row r="1106" spans="1:21" x14ac:dyDescent="0.25">
      <c r="A1106" s="213" t="s">
        <v>14088</v>
      </c>
      <c r="B1106" s="253" t="s">
        <v>5271</v>
      </c>
      <c r="C1106" s="253" t="s">
        <v>1380</v>
      </c>
      <c r="D1106" s="253" t="s">
        <v>1845</v>
      </c>
      <c r="E1106" s="253" t="s">
        <v>14834</v>
      </c>
      <c r="F1106" s="253" t="s">
        <v>13914</v>
      </c>
      <c r="G1106" s="253" t="s">
        <v>1802</v>
      </c>
      <c r="H1106" s="253" t="s">
        <v>13940</v>
      </c>
      <c r="I1106" s="253" t="s">
        <v>15077</v>
      </c>
      <c r="J1106" s="253" t="s">
        <v>13897</v>
      </c>
      <c r="K1106" s="253" t="s">
        <v>15064</v>
      </c>
      <c r="L1106" s="188"/>
      <c r="M1106" s="253"/>
      <c r="N1106" s="188"/>
      <c r="O1106" s="188"/>
      <c r="P1106" s="188"/>
      <c r="Q1106" s="189"/>
      <c r="R1106" s="254">
        <v>3.3176800000000002</v>
      </c>
      <c r="S1106" s="254">
        <v>0</v>
      </c>
      <c r="T1106" s="254"/>
      <c r="U1106" s="209"/>
    </row>
    <row r="1107" spans="1:21" x14ac:dyDescent="0.25">
      <c r="A1107" s="212" t="s">
        <v>14089</v>
      </c>
      <c r="B1107" s="253" t="s">
        <v>5271</v>
      </c>
      <c r="C1107" s="253" t="s">
        <v>1380</v>
      </c>
      <c r="D1107" s="253" t="s">
        <v>1845</v>
      </c>
      <c r="E1107" s="253" t="s">
        <v>1381</v>
      </c>
      <c r="F1107" s="253" t="s">
        <v>14833</v>
      </c>
      <c r="G1107" s="253" t="s">
        <v>1791</v>
      </c>
      <c r="H1107" s="253" t="s">
        <v>13941</v>
      </c>
      <c r="I1107" s="253" t="s">
        <v>15077</v>
      </c>
      <c r="J1107" s="253" t="s">
        <v>13897</v>
      </c>
      <c r="K1107" s="253" t="s">
        <v>15064</v>
      </c>
      <c r="L1107" s="188"/>
      <c r="M1107" s="253"/>
      <c r="N1107" s="188"/>
      <c r="O1107" s="188"/>
      <c r="P1107" s="188"/>
      <c r="Q1107" s="189"/>
      <c r="R1107" s="254">
        <v>2.1464800000000013</v>
      </c>
      <c r="S1107" s="254">
        <v>0</v>
      </c>
      <c r="T1107" s="254"/>
      <c r="U1107" s="209"/>
    </row>
    <row r="1108" spans="1:21" x14ac:dyDescent="0.25">
      <c r="A1108" s="213" t="s">
        <v>14090</v>
      </c>
      <c r="B1108" s="253" t="s">
        <v>5271</v>
      </c>
      <c r="C1108" s="253" t="s">
        <v>1380</v>
      </c>
      <c r="D1108" s="253" t="s">
        <v>1845</v>
      </c>
      <c r="E1108" s="253" t="s">
        <v>1381</v>
      </c>
      <c r="F1108" s="253" t="s">
        <v>14833</v>
      </c>
      <c r="G1108" s="253" t="s">
        <v>1791</v>
      </c>
      <c r="H1108" s="253" t="s">
        <v>13941</v>
      </c>
      <c r="I1108" s="253" t="s">
        <v>15077</v>
      </c>
      <c r="J1108" s="253" t="s">
        <v>13897</v>
      </c>
      <c r="K1108" s="253" t="s">
        <v>15064</v>
      </c>
      <c r="L1108" s="188"/>
      <c r="M1108" s="253"/>
      <c r="N1108" s="188"/>
      <c r="O1108" s="188"/>
      <c r="P1108" s="188"/>
      <c r="Q1108" s="189"/>
      <c r="R1108" s="254">
        <v>0</v>
      </c>
      <c r="S1108" s="254">
        <v>0.69144000000000005</v>
      </c>
      <c r="T1108" s="254"/>
      <c r="U1108" s="209"/>
    </row>
    <row r="1109" spans="1:21" x14ac:dyDescent="0.25">
      <c r="A1109" s="213" t="s">
        <v>14091</v>
      </c>
      <c r="B1109" s="253" t="s">
        <v>5252</v>
      </c>
      <c r="C1109" s="253" t="s">
        <v>2393</v>
      </c>
      <c r="D1109" s="253" t="s">
        <v>1839</v>
      </c>
      <c r="E1109" s="253" t="s">
        <v>2393</v>
      </c>
      <c r="F1109" s="253" t="s">
        <v>1418</v>
      </c>
      <c r="G1109" s="253" t="s">
        <v>1787</v>
      </c>
      <c r="H1109" s="253" t="s">
        <v>1533</v>
      </c>
      <c r="I1109" s="253" t="s">
        <v>15077</v>
      </c>
      <c r="J1109" s="253" t="s">
        <v>13897</v>
      </c>
      <c r="K1109" s="253" t="s">
        <v>15064</v>
      </c>
      <c r="L1109" s="188"/>
      <c r="M1109" s="253"/>
      <c r="N1109" s="188"/>
      <c r="O1109" s="188"/>
      <c r="P1109" s="188"/>
      <c r="Q1109" s="189"/>
      <c r="R1109" s="254">
        <v>2.7926400000000022</v>
      </c>
      <c r="S1109" s="254">
        <v>0</v>
      </c>
      <c r="T1109" s="254"/>
      <c r="U1109" s="209"/>
    </row>
    <row r="1110" spans="1:21" x14ac:dyDescent="0.25">
      <c r="A1110" s="213" t="s">
        <v>14092</v>
      </c>
      <c r="B1110" s="253" t="s">
        <v>5252</v>
      </c>
      <c r="C1110" s="253" t="s">
        <v>2393</v>
      </c>
      <c r="D1110" s="253" t="s">
        <v>1839</v>
      </c>
      <c r="E1110" s="253" t="s">
        <v>2393</v>
      </c>
      <c r="F1110" s="253" t="s">
        <v>1418</v>
      </c>
      <c r="G1110" s="253" t="s">
        <v>1788</v>
      </c>
      <c r="H1110" s="253" t="s">
        <v>1533</v>
      </c>
      <c r="I1110" s="253" t="s">
        <v>15077</v>
      </c>
      <c r="J1110" s="253" t="s">
        <v>13897</v>
      </c>
      <c r="K1110" s="253" t="s">
        <v>15064</v>
      </c>
      <c r="L1110" s="188"/>
      <c r="M1110" s="253"/>
      <c r="N1110" s="188"/>
      <c r="O1110" s="188"/>
      <c r="P1110" s="188"/>
      <c r="Q1110" s="189"/>
      <c r="R1110" s="254">
        <v>1.2261200000000008</v>
      </c>
      <c r="S1110" s="254">
        <v>0</v>
      </c>
      <c r="T1110" s="254"/>
      <c r="U1110" s="209"/>
    </row>
    <row r="1111" spans="1:21" x14ac:dyDescent="0.25">
      <c r="A1111" s="213" t="s">
        <v>14093</v>
      </c>
      <c r="B1111" s="253" t="s">
        <v>5271</v>
      </c>
      <c r="C1111" s="253" t="s">
        <v>1380</v>
      </c>
      <c r="D1111" s="253" t="s">
        <v>1839</v>
      </c>
      <c r="E1111" s="253" t="s">
        <v>1381</v>
      </c>
      <c r="F1111" s="253" t="s">
        <v>1381</v>
      </c>
      <c r="G1111" s="253" t="s">
        <v>1787</v>
      </c>
      <c r="H1111" s="253" t="s">
        <v>13942</v>
      </c>
      <c r="I1111" s="253" t="s">
        <v>15077</v>
      </c>
      <c r="J1111" s="253" t="s">
        <v>13897</v>
      </c>
      <c r="K1111" s="253" t="s">
        <v>15064</v>
      </c>
      <c r="L1111" s="188"/>
      <c r="M1111" s="253"/>
      <c r="N1111" s="188"/>
      <c r="O1111" s="188"/>
      <c r="P1111" s="188"/>
      <c r="Q1111" s="189"/>
      <c r="R1111" s="254">
        <v>3.1229599999999982</v>
      </c>
      <c r="S1111" s="254">
        <v>0</v>
      </c>
      <c r="T1111" s="254"/>
      <c r="U1111" s="209"/>
    </row>
    <row r="1112" spans="1:21" ht="31.5" x14ac:dyDescent="0.25">
      <c r="A1112" s="213" t="s">
        <v>14094</v>
      </c>
      <c r="B1112" s="253" t="s">
        <v>5252</v>
      </c>
      <c r="C1112" s="253" t="s">
        <v>14767</v>
      </c>
      <c r="D1112" s="253" t="s">
        <v>1840</v>
      </c>
      <c r="E1112" s="253" t="s">
        <v>1368</v>
      </c>
      <c r="F1112" s="253" t="s">
        <v>14849</v>
      </c>
      <c r="G1112" s="253" t="s">
        <v>1787</v>
      </c>
      <c r="H1112" s="253" t="s">
        <v>13943</v>
      </c>
      <c r="I1112" s="253" t="s">
        <v>15077</v>
      </c>
      <c r="J1112" s="253" t="s">
        <v>13897</v>
      </c>
      <c r="K1112" s="253" t="s">
        <v>15064</v>
      </c>
      <c r="L1112" s="188"/>
      <c r="M1112" s="253"/>
      <c r="N1112" s="188"/>
      <c r="O1112" s="188"/>
      <c r="P1112" s="188"/>
      <c r="Q1112" s="189"/>
      <c r="R1112" s="254">
        <v>2.277200000000001</v>
      </c>
      <c r="S1112" s="254">
        <v>0</v>
      </c>
      <c r="T1112" s="254"/>
      <c r="U1112" s="209"/>
    </row>
    <row r="1113" spans="1:21" ht="31.5" x14ac:dyDescent="0.25">
      <c r="A1113" s="212" t="s">
        <v>14095</v>
      </c>
      <c r="B1113" s="253" t="s">
        <v>5252</v>
      </c>
      <c r="C1113" s="253" t="s">
        <v>14767</v>
      </c>
      <c r="D1113" s="253" t="s">
        <v>1840</v>
      </c>
      <c r="E1113" s="253" t="s">
        <v>1368</v>
      </c>
      <c r="F1113" s="253" t="s">
        <v>14849</v>
      </c>
      <c r="G1113" s="253" t="s">
        <v>1787</v>
      </c>
      <c r="H1113" s="253" t="s">
        <v>13943</v>
      </c>
      <c r="I1113" s="253" t="s">
        <v>15077</v>
      </c>
      <c r="J1113" s="253" t="s">
        <v>13897</v>
      </c>
      <c r="K1113" s="253" t="s">
        <v>15064</v>
      </c>
      <c r="L1113" s="188"/>
      <c r="M1113" s="253"/>
      <c r="N1113" s="188"/>
      <c r="O1113" s="188"/>
      <c r="P1113" s="188"/>
      <c r="Q1113" s="189"/>
      <c r="R1113" s="254">
        <v>0</v>
      </c>
      <c r="S1113" s="254">
        <v>9.0000000000000011E-3</v>
      </c>
      <c r="T1113" s="254"/>
      <c r="U1113" s="209"/>
    </row>
    <row r="1114" spans="1:21" ht="31.5" x14ac:dyDescent="0.25">
      <c r="A1114" s="213" t="s">
        <v>14096</v>
      </c>
      <c r="B1114" s="253" t="s">
        <v>5252</v>
      </c>
      <c r="C1114" s="253" t="s">
        <v>14767</v>
      </c>
      <c r="D1114" s="253" t="s">
        <v>1840</v>
      </c>
      <c r="E1114" s="253" t="s">
        <v>1368</v>
      </c>
      <c r="F1114" s="253" t="s">
        <v>14849</v>
      </c>
      <c r="G1114" s="253" t="s">
        <v>1788</v>
      </c>
      <c r="H1114" s="253" t="s">
        <v>13943</v>
      </c>
      <c r="I1114" s="253" t="s">
        <v>15077</v>
      </c>
      <c r="J1114" s="253" t="s">
        <v>13897</v>
      </c>
      <c r="K1114" s="253" t="s">
        <v>15064</v>
      </c>
      <c r="L1114" s="188"/>
      <c r="M1114" s="253"/>
      <c r="N1114" s="188"/>
      <c r="O1114" s="188"/>
      <c r="P1114" s="188"/>
      <c r="Q1114" s="189"/>
      <c r="R1114" s="254">
        <v>8.7613000000000021</v>
      </c>
      <c r="S1114" s="254">
        <v>0</v>
      </c>
      <c r="T1114" s="254"/>
      <c r="U1114" s="209"/>
    </row>
    <row r="1115" spans="1:21" ht="31.5" x14ac:dyDescent="0.25">
      <c r="A1115" s="213" t="s">
        <v>14097</v>
      </c>
      <c r="B1115" s="253" t="s">
        <v>5271</v>
      </c>
      <c r="C1115" s="253" t="s">
        <v>1380</v>
      </c>
      <c r="D1115" s="253" t="s">
        <v>1839</v>
      </c>
      <c r="E1115" s="253" t="s">
        <v>1382</v>
      </c>
      <c r="F1115" s="253" t="s">
        <v>13944</v>
      </c>
      <c r="G1115" s="253" t="s">
        <v>1787</v>
      </c>
      <c r="H1115" s="253" t="s">
        <v>13944</v>
      </c>
      <c r="I1115" s="253" t="s">
        <v>15077</v>
      </c>
      <c r="J1115" s="253" t="s">
        <v>13897</v>
      </c>
      <c r="K1115" s="253" t="s">
        <v>15064</v>
      </c>
      <c r="L1115" s="188"/>
      <c r="M1115" s="253"/>
      <c r="N1115" s="188"/>
      <c r="O1115" s="188"/>
      <c r="P1115" s="188"/>
      <c r="Q1115" s="189"/>
      <c r="R1115" s="254">
        <v>3.3547999999999982</v>
      </c>
      <c r="S1115" s="254">
        <v>0</v>
      </c>
      <c r="T1115" s="254"/>
      <c r="U1115" s="209"/>
    </row>
    <row r="1116" spans="1:21" ht="31.5" x14ac:dyDescent="0.25">
      <c r="A1116" s="213" t="s">
        <v>14098</v>
      </c>
      <c r="B1116" s="253" t="s">
        <v>5271</v>
      </c>
      <c r="C1116" s="253" t="s">
        <v>1380</v>
      </c>
      <c r="D1116" s="253" t="s">
        <v>1839</v>
      </c>
      <c r="E1116" s="253" t="s">
        <v>1382</v>
      </c>
      <c r="F1116" s="253" t="s">
        <v>13944</v>
      </c>
      <c r="G1116" s="253" t="s">
        <v>1788</v>
      </c>
      <c r="H1116" s="253" t="s">
        <v>13944</v>
      </c>
      <c r="I1116" s="253" t="s">
        <v>15077</v>
      </c>
      <c r="J1116" s="253" t="s">
        <v>13897</v>
      </c>
      <c r="K1116" s="253" t="s">
        <v>15064</v>
      </c>
      <c r="L1116" s="188"/>
      <c r="M1116" s="253"/>
      <c r="N1116" s="188"/>
      <c r="O1116" s="188"/>
      <c r="P1116" s="188"/>
      <c r="Q1116" s="189"/>
      <c r="R1116" s="254">
        <v>4.3459999999999992</v>
      </c>
      <c r="S1116" s="254">
        <v>0</v>
      </c>
      <c r="T1116" s="254"/>
      <c r="U1116" s="209"/>
    </row>
    <row r="1117" spans="1:21" x14ac:dyDescent="0.25">
      <c r="A1117" s="213" t="s">
        <v>14099</v>
      </c>
      <c r="B1117" s="253" t="s">
        <v>5271</v>
      </c>
      <c r="C1117" s="253" t="s">
        <v>1380</v>
      </c>
      <c r="D1117" s="253" t="s">
        <v>1839</v>
      </c>
      <c r="E1117" s="253" t="s">
        <v>1382</v>
      </c>
      <c r="F1117" s="253" t="s">
        <v>13947</v>
      </c>
      <c r="G1117" s="253" t="s">
        <v>1787</v>
      </c>
      <c r="H1117" s="253" t="s">
        <v>13945</v>
      </c>
      <c r="I1117" s="253" t="s">
        <v>15077</v>
      </c>
      <c r="J1117" s="253" t="s">
        <v>13897</v>
      </c>
      <c r="K1117" s="253" t="s">
        <v>15064</v>
      </c>
      <c r="L1117" s="188"/>
      <c r="M1117" s="253"/>
      <c r="N1117" s="188"/>
      <c r="O1117" s="188"/>
      <c r="P1117" s="188"/>
      <c r="Q1117" s="189"/>
      <c r="R1117" s="254">
        <v>3.2275999999999998</v>
      </c>
      <c r="S1117" s="254">
        <v>0</v>
      </c>
      <c r="T1117" s="254"/>
      <c r="U1117" s="209"/>
    </row>
    <row r="1118" spans="1:21" x14ac:dyDescent="0.25">
      <c r="A1118" s="213" t="s">
        <v>14100</v>
      </c>
      <c r="B1118" s="253" t="s">
        <v>5271</v>
      </c>
      <c r="C1118" s="253" t="s">
        <v>1380</v>
      </c>
      <c r="D1118" s="253" t="s">
        <v>1839</v>
      </c>
      <c r="E1118" s="253" t="s">
        <v>1382</v>
      </c>
      <c r="F1118" s="253" t="s">
        <v>13947</v>
      </c>
      <c r="G1118" s="253" t="s">
        <v>1807</v>
      </c>
      <c r="H1118" s="253" t="s">
        <v>13945</v>
      </c>
      <c r="I1118" s="253" t="s">
        <v>15077</v>
      </c>
      <c r="J1118" s="253" t="s">
        <v>13897</v>
      </c>
      <c r="K1118" s="253" t="s">
        <v>15064</v>
      </c>
      <c r="L1118" s="188"/>
      <c r="M1118" s="253"/>
      <c r="N1118" s="188"/>
      <c r="O1118" s="188"/>
      <c r="P1118" s="188"/>
      <c r="Q1118" s="189"/>
      <c r="R1118" s="254">
        <v>4.8545599999999993</v>
      </c>
      <c r="S1118" s="254">
        <v>0</v>
      </c>
      <c r="T1118" s="254"/>
      <c r="U1118" s="209"/>
    </row>
    <row r="1119" spans="1:21" ht="47.25" x14ac:dyDescent="0.25">
      <c r="A1119" s="212" t="s">
        <v>14101</v>
      </c>
      <c r="B1119" s="253" t="s">
        <v>5271</v>
      </c>
      <c r="C1119" s="253" t="s">
        <v>1380</v>
      </c>
      <c r="D1119" s="253" t="s">
        <v>1839</v>
      </c>
      <c r="E1119" s="253" t="s">
        <v>14834</v>
      </c>
      <c r="F1119" s="253" t="s">
        <v>14837</v>
      </c>
      <c r="G1119" s="253" t="s">
        <v>1787</v>
      </c>
      <c r="H1119" s="253" t="s">
        <v>13946</v>
      </c>
      <c r="I1119" s="253" t="s">
        <v>15077</v>
      </c>
      <c r="J1119" s="253" t="s">
        <v>13897</v>
      </c>
      <c r="K1119" s="253" t="s">
        <v>15064</v>
      </c>
      <c r="L1119" s="188"/>
      <c r="M1119" s="253"/>
      <c r="N1119" s="188"/>
      <c r="O1119" s="188"/>
      <c r="P1119" s="188"/>
      <c r="Q1119" s="189"/>
      <c r="R1119" s="254">
        <v>1.8133799999999991</v>
      </c>
      <c r="S1119" s="254">
        <v>0</v>
      </c>
      <c r="T1119" s="254"/>
      <c r="U1119" s="210"/>
    </row>
    <row r="1120" spans="1:21" ht="47.25" x14ac:dyDescent="0.25">
      <c r="A1120" s="213" t="s">
        <v>14102</v>
      </c>
      <c r="B1120" s="253" t="s">
        <v>5271</v>
      </c>
      <c r="C1120" s="253" t="s">
        <v>1380</v>
      </c>
      <c r="D1120" s="253" t="s">
        <v>1839</v>
      </c>
      <c r="E1120" s="253" t="s">
        <v>14834</v>
      </c>
      <c r="F1120" s="253" t="s">
        <v>14837</v>
      </c>
      <c r="G1120" s="253" t="s">
        <v>1807</v>
      </c>
      <c r="H1120" s="253" t="s">
        <v>13946</v>
      </c>
      <c r="I1120" s="253" t="s">
        <v>15077</v>
      </c>
      <c r="J1120" s="253" t="s">
        <v>13897</v>
      </c>
      <c r="K1120" s="253" t="s">
        <v>15064</v>
      </c>
      <c r="L1120" s="188"/>
      <c r="M1120" s="253"/>
      <c r="N1120" s="188"/>
      <c r="O1120" s="188"/>
      <c r="P1120" s="188"/>
      <c r="Q1120" s="189"/>
      <c r="R1120" s="254">
        <v>3.6998400000000013</v>
      </c>
      <c r="S1120" s="254">
        <v>0</v>
      </c>
      <c r="T1120" s="254"/>
      <c r="U1120" s="210"/>
    </row>
    <row r="1121" spans="1:21" ht="47.25" x14ac:dyDescent="0.25">
      <c r="A1121" s="213" t="s">
        <v>14103</v>
      </c>
      <c r="B1121" s="253" t="s">
        <v>5271</v>
      </c>
      <c r="C1121" s="253" t="s">
        <v>1380</v>
      </c>
      <c r="D1121" s="253" t="s">
        <v>1839</v>
      </c>
      <c r="E1121" s="253" t="s">
        <v>14834</v>
      </c>
      <c r="F1121" s="253" t="s">
        <v>14837</v>
      </c>
      <c r="G1121" s="253" t="s">
        <v>1837</v>
      </c>
      <c r="H1121" s="253" t="s">
        <v>13946</v>
      </c>
      <c r="I1121" s="253" t="s">
        <v>15077</v>
      </c>
      <c r="J1121" s="253" t="s">
        <v>13897</v>
      </c>
      <c r="K1121" s="253" t="s">
        <v>15064</v>
      </c>
      <c r="L1121" s="188"/>
      <c r="M1121" s="253"/>
      <c r="N1121" s="188"/>
      <c r="O1121" s="188"/>
      <c r="P1121" s="188"/>
      <c r="Q1121" s="189"/>
      <c r="R1121" s="254">
        <v>9.0303599999999982</v>
      </c>
      <c r="S1121" s="254">
        <v>0</v>
      </c>
      <c r="T1121" s="254"/>
      <c r="U1121" s="209"/>
    </row>
    <row r="1122" spans="1:21" x14ac:dyDescent="0.25">
      <c r="A1122" s="213" t="s">
        <v>14104</v>
      </c>
      <c r="B1122" s="253" t="s">
        <v>5271</v>
      </c>
      <c r="C1122" s="253" t="s">
        <v>1380</v>
      </c>
      <c r="D1122" s="253" t="s">
        <v>1839</v>
      </c>
      <c r="E1122" s="253" t="s">
        <v>1382</v>
      </c>
      <c r="F1122" s="253" t="s">
        <v>13947</v>
      </c>
      <c r="G1122" s="253" t="s">
        <v>1787</v>
      </c>
      <c r="H1122" s="253" t="s">
        <v>13947</v>
      </c>
      <c r="I1122" s="253" t="s">
        <v>15077</v>
      </c>
      <c r="J1122" s="253" t="s">
        <v>13897</v>
      </c>
      <c r="K1122" s="253" t="s">
        <v>15064</v>
      </c>
      <c r="L1122" s="188"/>
      <c r="M1122" s="253"/>
      <c r="N1122" s="188"/>
      <c r="O1122" s="188"/>
      <c r="P1122" s="188"/>
      <c r="Q1122" s="189"/>
      <c r="R1122" s="254">
        <v>5.8196400000000015</v>
      </c>
      <c r="S1122" s="254">
        <v>0</v>
      </c>
      <c r="T1122" s="254"/>
      <c r="U1122" s="209"/>
    </row>
    <row r="1123" spans="1:21" x14ac:dyDescent="0.25">
      <c r="A1123" s="213" t="s">
        <v>14105</v>
      </c>
      <c r="B1123" s="253" t="s">
        <v>5271</v>
      </c>
      <c r="C1123" s="253" t="s">
        <v>1380</v>
      </c>
      <c r="D1123" s="253" t="s">
        <v>1839</v>
      </c>
      <c r="E1123" s="253" t="s">
        <v>1382</v>
      </c>
      <c r="F1123" s="253" t="s">
        <v>13947</v>
      </c>
      <c r="G1123" s="253" t="s">
        <v>1788</v>
      </c>
      <c r="H1123" s="253" t="s">
        <v>13947</v>
      </c>
      <c r="I1123" s="253" t="s">
        <v>15077</v>
      </c>
      <c r="J1123" s="253" t="s">
        <v>13897</v>
      </c>
      <c r="K1123" s="253" t="s">
        <v>15064</v>
      </c>
      <c r="L1123" s="188"/>
      <c r="M1123" s="253"/>
      <c r="N1123" s="188"/>
      <c r="O1123" s="188"/>
      <c r="P1123" s="188"/>
      <c r="Q1123" s="189"/>
      <c r="R1123" s="254">
        <v>5.4540800000000011</v>
      </c>
      <c r="S1123" s="254">
        <v>0</v>
      </c>
      <c r="T1123" s="254"/>
      <c r="U1123" s="209"/>
    </row>
    <row r="1124" spans="1:21" x14ac:dyDescent="0.25">
      <c r="A1124" s="213" t="s">
        <v>14106</v>
      </c>
      <c r="B1124" s="253" t="s">
        <v>5271</v>
      </c>
      <c r="C1124" s="253" t="s">
        <v>1380</v>
      </c>
      <c r="D1124" s="253" t="s">
        <v>1839</v>
      </c>
      <c r="E1124" s="253" t="s">
        <v>1382</v>
      </c>
      <c r="F1124" s="253" t="s">
        <v>13947</v>
      </c>
      <c r="G1124" s="253" t="s">
        <v>1789</v>
      </c>
      <c r="H1124" s="253" t="s">
        <v>13947</v>
      </c>
      <c r="I1124" s="253" t="s">
        <v>15077</v>
      </c>
      <c r="J1124" s="253" t="s">
        <v>13897</v>
      </c>
      <c r="K1124" s="253" t="s">
        <v>15064</v>
      </c>
      <c r="L1124" s="188"/>
      <c r="M1124" s="253"/>
      <c r="N1124" s="188"/>
      <c r="O1124" s="188"/>
      <c r="P1124" s="188"/>
      <c r="Q1124" s="189"/>
      <c r="R1124" s="254">
        <v>4.4445600000000018</v>
      </c>
      <c r="S1124" s="254">
        <v>0</v>
      </c>
      <c r="T1124" s="254"/>
      <c r="U1124" s="209"/>
    </row>
    <row r="1125" spans="1:21" x14ac:dyDescent="0.25">
      <c r="A1125" s="212" t="s">
        <v>14107</v>
      </c>
      <c r="B1125" s="253" t="s">
        <v>5271</v>
      </c>
      <c r="C1125" s="253" t="s">
        <v>1380</v>
      </c>
      <c r="D1125" s="253" t="s">
        <v>1839</v>
      </c>
      <c r="E1125" s="253" t="s">
        <v>1382</v>
      </c>
      <c r="F1125" s="253" t="s">
        <v>13947</v>
      </c>
      <c r="G1125" s="253" t="s">
        <v>1815</v>
      </c>
      <c r="H1125" s="253" t="s">
        <v>13947</v>
      </c>
      <c r="I1125" s="253" t="s">
        <v>15077</v>
      </c>
      <c r="J1125" s="253" t="s">
        <v>13897</v>
      </c>
      <c r="K1125" s="253" t="s">
        <v>15064</v>
      </c>
      <c r="L1125" s="188"/>
      <c r="M1125" s="253"/>
      <c r="N1125" s="188"/>
      <c r="O1125" s="188"/>
      <c r="P1125" s="188"/>
      <c r="Q1125" s="189"/>
      <c r="R1125" s="254">
        <v>2.0289999999999995</v>
      </c>
      <c r="S1125" s="254">
        <v>0</v>
      </c>
      <c r="T1125" s="254"/>
      <c r="U1125" s="209"/>
    </row>
    <row r="1126" spans="1:21" x14ac:dyDescent="0.25">
      <c r="A1126" s="213" t="s">
        <v>14108</v>
      </c>
      <c r="B1126" s="253" t="s">
        <v>5271</v>
      </c>
      <c r="C1126" s="253" t="s">
        <v>1380</v>
      </c>
      <c r="D1126" s="253" t="s">
        <v>1839</v>
      </c>
      <c r="E1126" s="253" t="s">
        <v>1383</v>
      </c>
      <c r="F1126" s="253" t="s">
        <v>14783</v>
      </c>
      <c r="G1126" s="253" t="s">
        <v>1787</v>
      </c>
      <c r="H1126" s="253" t="s">
        <v>1383</v>
      </c>
      <c r="I1126" s="253" t="s">
        <v>15077</v>
      </c>
      <c r="J1126" s="253" t="s">
        <v>13897</v>
      </c>
      <c r="K1126" s="253" t="s">
        <v>15064</v>
      </c>
      <c r="L1126" s="188"/>
      <c r="M1126" s="253"/>
      <c r="N1126" s="188"/>
      <c r="O1126" s="188"/>
      <c r="P1126" s="188"/>
      <c r="Q1126" s="189"/>
      <c r="R1126" s="254">
        <v>6.2022000000000004</v>
      </c>
      <c r="S1126" s="254">
        <v>0</v>
      </c>
      <c r="T1126" s="254"/>
      <c r="U1126" s="210"/>
    </row>
    <row r="1127" spans="1:21" x14ac:dyDescent="0.25">
      <c r="A1127" s="213" t="s">
        <v>14109</v>
      </c>
      <c r="B1127" s="253" t="s">
        <v>5271</v>
      </c>
      <c r="C1127" s="253" t="s">
        <v>1380</v>
      </c>
      <c r="D1127" s="253" t="s">
        <v>1839</v>
      </c>
      <c r="E1127" s="253" t="s">
        <v>1383</v>
      </c>
      <c r="F1127" s="253" t="s">
        <v>14783</v>
      </c>
      <c r="G1127" s="253" t="s">
        <v>1788</v>
      </c>
      <c r="H1127" s="253" t="s">
        <v>1383</v>
      </c>
      <c r="I1127" s="253" t="s">
        <v>15077</v>
      </c>
      <c r="J1127" s="253" t="s">
        <v>13897</v>
      </c>
      <c r="K1127" s="253" t="s">
        <v>15064</v>
      </c>
      <c r="L1127" s="188"/>
      <c r="M1127" s="253"/>
      <c r="N1127" s="188"/>
      <c r="O1127" s="188"/>
      <c r="P1127" s="188"/>
      <c r="Q1127" s="189"/>
      <c r="R1127" s="254">
        <v>4.4568000000000021</v>
      </c>
      <c r="S1127" s="254">
        <v>0</v>
      </c>
      <c r="T1127" s="254"/>
      <c r="U1127" s="209"/>
    </row>
    <row r="1128" spans="1:21" x14ac:dyDescent="0.25">
      <c r="A1128" s="213" t="s">
        <v>14110</v>
      </c>
      <c r="B1128" s="253" t="s">
        <v>5271</v>
      </c>
      <c r="C1128" s="253" t="s">
        <v>2396</v>
      </c>
      <c r="D1128" s="253" t="s">
        <v>1839</v>
      </c>
      <c r="E1128" s="253" t="s">
        <v>2396</v>
      </c>
      <c r="F1128" s="253" t="s">
        <v>1693</v>
      </c>
      <c r="G1128" s="253" t="s">
        <v>1787</v>
      </c>
      <c r="H1128" s="253" t="s">
        <v>13948</v>
      </c>
      <c r="I1128" s="253" t="s">
        <v>15077</v>
      </c>
      <c r="J1128" s="253" t="s">
        <v>13897</v>
      </c>
      <c r="K1128" s="253" t="s">
        <v>15064</v>
      </c>
      <c r="L1128" s="188"/>
      <c r="M1128" s="253"/>
      <c r="N1128" s="188"/>
      <c r="O1128" s="188"/>
      <c r="P1128" s="188"/>
      <c r="Q1128" s="189"/>
      <c r="R1128" s="254">
        <v>3.1403999999999996</v>
      </c>
      <c r="S1128" s="254">
        <v>0</v>
      </c>
      <c r="T1128" s="254"/>
      <c r="U1128" s="209"/>
    </row>
    <row r="1129" spans="1:21" x14ac:dyDescent="0.25">
      <c r="A1129" s="213" t="s">
        <v>14111</v>
      </c>
      <c r="B1129" s="253" t="s">
        <v>5271</v>
      </c>
      <c r="C1129" s="253" t="s">
        <v>2396</v>
      </c>
      <c r="D1129" s="253" t="s">
        <v>1839</v>
      </c>
      <c r="E1129" s="253" t="s">
        <v>2396</v>
      </c>
      <c r="F1129" s="253" t="s">
        <v>1693</v>
      </c>
      <c r="G1129" s="253" t="s">
        <v>1788</v>
      </c>
      <c r="H1129" s="253" t="s">
        <v>13948</v>
      </c>
      <c r="I1129" s="253" t="s">
        <v>15077</v>
      </c>
      <c r="J1129" s="253" t="s">
        <v>13897</v>
      </c>
      <c r="K1129" s="253" t="s">
        <v>15064</v>
      </c>
      <c r="L1129" s="188"/>
      <c r="M1129" s="253"/>
      <c r="N1129" s="188"/>
      <c r="O1129" s="188"/>
      <c r="P1129" s="188"/>
      <c r="Q1129" s="189"/>
      <c r="R1129" s="254">
        <v>2.7675999999999976</v>
      </c>
      <c r="S1129" s="254">
        <v>0</v>
      </c>
      <c r="T1129" s="254"/>
      <c r="U1129" s="209"/>
    </row>
    <row r="1130" spans="1:21" x14ac:dyDescent="0.25">
      <c r="A1130" s="213" t="s">
        <v>14112</v>
      </c>
      <c r="B1130" s="253" t="s">
        <v>5271</v>
      </c>
      <c r="C1130" s="253" t="s">
        <v>1380</v>
      </c>
      <c r="D1130" s="253" t="s">
        <v>1839</v>
      </c>
      <c r="E1130" s="253" t="s">
        <v>1382</v>
      </c>
      <c r="F1130" s="253" t="s">
        <v>1382</v>
      </c>
      <c r="G1130" s="253" t="s">
        <v>1787</v>
      </c>
      <c r="H1130" s="253" t="s">
        <v>1382</v>
      </c>
      <c r="I1130" s="253" t="s">
        <v>15077</v>
      </c>
      <c r="J1130" s="253" t="s">
        <v>13897</v>
      </c>
      <c r="K1130" s="253" t="s">
        <v>15064</v>
      </c>
      <c r="L1130" s="188"/>
      <c r="M1130" s="253"/>
      <c r="N1130" s="188"/>
      <c r="O1130" s="188"/>
      <c r="P1130" s="188"/>
      <c r="Q1130" s="189"/>
      <c r="R1130" s="254">
        <v>4.865520000000001</v>
      </c>
      <c r="S1130" s="254">
        <v>0</v>
      </c>
      <c r="T1130" s="254"/>
      <c r="U1130" s="210"/>
    </row>
    <row r="1131" spans="1:21" x14ac:dyDescent="0.25">
      <c r="A1131" s="212" t="s">
        <v>14113</v>
      </c>
      <c r="B1131" s="253" t="s">
        <v>5271</v>
      </c>
      <c r="C1131" s="253" t="s">
        <v>1380</v>
      </c>
      <c r="D1131" s="253" t="s">
        <v>1839</v>
      </c>
      <c r="E1131" s="253" t="s">
        <v>1382</v>
      </c>
      <c r="F1131" s="253" t="s">
        <v>1382</v>
      </c>
      <c r="G1131" s="253" t="s">
        <v>1788</v>
      </c>
      <c r="H1131" s="253" t="s">
        <v>1382</v>
      </c>
      <c r="I1131" s="253" t="s">
        <v>15077</v>
      </c>
      <c r="J1131" s="253" t="s">
        <v>13897</v>
      </c>
      <c r="K1131" s="253" t="s">
        <v>15064</v>
      </c>
      <c r="L1131" s="188"/>
      <c r="M1131" s="253"/>
      <c r="N1131" s="188"/>
      <c r="O1131" s="188"/>
      <c r="P1131" s="188"/>
      <c r="Q1131" s="189"/>
      <c r="R1131" s="254">
        <v>5.9880000000000022</v>
      </c>
      <c r="S1131" s="254">
        <v>0</v>
      </c>
      <c r="T1131" s="254"/>
      <c r="U1131" s="209"/>
    </row>
    <row r="1132" spans="1:21" x14ac:dyDescent="0.25">
      <c r="A1132" s="213" t="s">
        <v>14114</v>
      </c>
      <c r="B1132" s="253" t="s">
        <v>5271</v>
      </c>
      <c r="C1132" s="253" t="s">
        <v>1380</v>
      </c>
      <c r="D1132" s="253" t="s">
        <v>1839</v>
      </c>
      <c r="E1132" s="253" t="s">
        <v>1382</v>
      </c>
      <c r="F1132" s="253" t="s">
        <v>1382</v>
      </c>
      <c r="G1132" s="253" t="s">
        <v>1791</v>
      </c>
      <c r="H1132" s="253" t="s">
        <v>13949</v>
      </c>
      <c r="I1132" s="253" t="s">
        <v>15077</v>
      </c>
      <c r="J1132" s="253" t="s">
        <v>13897</v>
      </c>
      <c r="K1132" s="253" t="s">
        <v>15064</v>
      </c>
      <c r="L1132" s="188"/>
      <c r="M1132" s="253"/>
      <c r="N1132" s="188"/>
      <c r="O1132" s="188"/>
      <c r="P1132" s="188"/>
      <c r="Q1132" s="189"/>
      <c r="R1132" s="254">
        <v>4.0657499999999986</v>
      </c>
      <c r="S1132" s="254">
        <v>0</v>
      </c>
      <c r="T1132" s="254"/>
      <c r="U1132" s="210"/>
    </row>
    <row r="1133" spans="1:21" x14ac:dyDescent="0.25">
      <c r="A1133" s="213" t="s">
        <v>14115</v>
      </c>
      <c r="B1133" s="253" t="s">
        <v>5271</v>
      </c>
      <c r="C1133" s="253" t="s">
        <v>1380</v>
      </c>
      <c r="D1133" s="253" t="s">
        <v>1839</v>
      </c>
      <c r="E1133" s="253" t="s">
        <v>1382</v>
      </c>
      <c r="F1133" s="253" t="s">
        <v>1382</v>
      </c>
      <c r="G1133" s="253" t="s">
        <v>13950</v>
      </c>
      <c r="H1133" s="253" t="s">
        <v>13949</v>
      </c>
      <c r="I1133" s="253" t="s">
        <v>15077</v>
      </c>
      <c r="J1133" s="253" t="s">
        <v>13897</v>
      </c>
      <c r="K1133" s="253" t="s">
        <v>15064</v>
      </c>
      <c r="L1133" s="188"/>
      <c r="M1133" s="253"/>
      <c r="N1133" s="188"/>
      <c r="O1133" s="188"/>
      <c r="P1133" s="188"/>
      <c r="Q1133" s="189"/>
      <c r="R1133" s="254">
        <v>2.2480799999999999</v>
      </c>
      <c r="S1133" s="254">
        <v>0</v>
      </c>
      <c r="T1133" s="254"/>
      <c r="U1133" s="209"/>
    </row>
    <row r="1134" spans="1:21" ht="47.25" x14ac:dyDescent="0.25">
      <c r="A1134" s="213" t="s">
        <v>14116</v>
      </c>
      <c r="B1134" s="253" t="s">
        <v>5271</v>
      </c>
      <c r="C1134" s="253" t="s">
        <v>1380</v>
      </c>
      <c r="D1134" s="253" t="s">
        <v>1839</v>
      </c>
      <c r="E1134" s="253" t="s">
        <v>14834</v>
      </c>
      <c r="F1134" s="253" t="s">
        <v>14838</v>
      </c>
      <c r="G1134" s="253" t="s">
        <v>1787</v>
      </c>
      <c r="H1134" s="253" t="s">
        <v>13951</v>
      </c>
      <c r="I1134" s="253" t="s">
        <v>15077</v>
      </c>
      <c r="J1134" s="253" t="s">
        <v>13897</v>
      </c>
      <c r="K1134" s="253" t="s">
        <v>15064</v>
      </c>
      <c r="L1134" s="188"/>
      <c r="M1134" s="253"/>
      <c r="N1134" s="188"/>
      <c r="O1134" s="188"/>
      <c r="P1134" s="188"/>
      <c r="Q1134" s="189"/>
      <c r="R1134" s="254">
        <v>5.6945600000000018</v>
      </c>
      <c r="S1134" s="254">
        <v>0</v>
      </c>
      <c r="T1134" s="254"/>
      <c r="U1134" s="209"/>
    </row>
    <row r="1135" spans="1:21" ht="47.25" x14ac:dyDescent="0.25">
      <c r="A1135" s="213" t="s">
        <v>14117</v>
      </c>
      <c r="B1135" s="253" t="s">
        <v>5271</v>
      </c>
      <c r="C1135" s="253" t="s">
        <v>1380</v>
      </c>
      <c r="D1135" s="253" t="s">
        <v>1839</v>
      </c>
      <c r="E1135" s="253" t="s">
        <v>14834</v>
      </c>
      <c r="F1135" s="253" t="s">
        <v>14838</v>
      </c>
      <c r="G1135" s="253" t="s">
        <v>1788</v>
      </c>
      <c r="H1135" s="253" t="s">
        <v>13951</v>
      </c>
      <c r="I1135" s="253" t="s">
        <v>15077</v>
      </c>
      <c r="J1135" s="253" t="s">
        <v>13897</v>
      </c>
      <c r="K1135" s="253" t="s">
        <v>15064</v>
      </c>
      <c r="L1135" s="188"/>
      <c r="M1135" s="253"/>
      <c r="N1135" s="188"/>
      <c r="O1135" s="188"/>
      <c r="P1135" s="188"/>
      <c r="Q1135" s="189"/>
      <c r="R1135" s="254">
        <v>4.3000800000000012</v>
      </c>
      <c r="S1135" s="254">
        <v>0</v>
      </c>
      <c r="T1135" s="254"/>
      <c r="U1135" s="209"/>
    </row>
    <row r="1136" spans="1:21" x14ac:dyDescent="0.25">
      <c r="A1136" s="213" t="s">
        <v>14118</v>
      </c>
      <c r="B1136" s="253" t="s">
        <v>5271</v>
      </c>
      <c r="C1136" s="253" t="s">
        <v>1380</v>
      </c>
      <c r="D1136" s="253" t="s">
        <v>1839</v>
      </c>
      <c r="E1136" s="253" t="s">
        <v>1382</v>
      </c>
      <c r="F1136" s="253" t="s">
        <v>13963</v>
      </c>
      <c r="G1136" s="253" t="s">
        <v>1787</v>
      </c>
      <c r="H1136" s="253" t="s">
        <v>13952</v>
      </c>
      <c r="I1136" s="253" t="s">
        <v>15077</v>
      </c>
      <c r="J1136" s="253" t="s">
        <v>13897</v>
      </c>
      <c r="K1136" s="253" t="s">
        <v>15064</v>
      </c>
      <c r="L1136" s="188"/>
      <c r="M1136" s="253"/>
      <c r="N1136" s="188"/>
      <c r="O1136" s="188"/>
      <c r="P1136" s="188"/>
      <c r="Q1136" s="189"/>
      <c r="R1136" s="254">
        <v>3.9476800000000001</v>
      </c>
      <c r="S1136" s="254">
        <v>0</v>
      </c>
      <c r="T1136" s="254"/>
      <c r="U1136" s="209"/>
    </row>
    <row r="1137" spans="1:21" x14ac:dyDescent="0.25">
      <c r="A1137" s="212" t="s">
        <v>14119</v>
      </c>
      <c r="B1137" s="253" t="s">
        <v>5271</v>
      </c>
      <c r="C1137" s="253" t="s">
        <v>1380</v>
      </c>
      <c r="D1137" s="253" t="s">
        <v>1839</v>
      </c>
      <c r="E1137" s="253" t="s">
        <v>1382</v>
      </c>
      <c r="F1137" s="253" t="s">
        <v>13963</v>
      </c>
      <c r="G1137" s="253" t="s">
        <v>1788</v>
      </c>
      <c r="H1137" s="253" t="s">
        <v>13952</v>
      </c>
      <c r="I1137" s="253" t="s">
        <v>15077</v>
      </c>
      <c r="J1137" s="253" t="s">
        <v>13897</v>
      </c>
      <c r="K1137" s="253" t="s">
        <v>15064</v>
      </c>
      <c r="L1137" s="188"/>
      <c r="M1137" s="253"/>
      <c r="N1137" s="188"/>
      <c r="O1137" s="188"/>
      <c r="P1137" s="188"/>
      <c r="Q1137" s="189"/>
      <c r="R1137" s="254">
        <v>6.1957199999999961</v>
      </c>
      <c r="S1137" s="254">
        <v>0</v>
      </c>
      <c r="T1137" s="254"/>
      <c r="U1137" s="209"/>
    </row>
    <row r="1138" spans="1:21" x14ac:dyDescent="0.25">
      <c r="A1138" s="213" t="s">
        <v>14120</v>
      </c>
      <c r="B1138" s="253" t="s">
        <v>5271</v>
      </c>
      <c r="C1138" s="253" t="s">
        <v>1380</v>
      </c>
      <c r="D1138" s="253" t="s">
        <v>1845</v>
      </c>
      <c r="E1138" s="253" t="s">
        <v>1381</v>
      </c>
      <c r="F1138" s="253" t="s">
        <v>13979</v>
      </c>
      <c r="G1138" s="253" t="s">
        <v>1787</v>
      </c>
      <c r="H1138" s="253" t="s">
        <v>13953</v>
      </c>
      <c r="I1138" s="253" t="s">
        <v>15077</v>
      </c>
      <c r="J1138" s="253" t="s">
        <v>13897</v>
      </c>
      <c r="K1138" s="253" t="s">
        <v>15064</v>
      </c>
      <c r="L1138" s="188"/>
      <c r="M1138" s="253"/>
      <c r="N1138" s="188"/>
      <c r="O1138" s="188"/>
      <c r="P1138" s="188"/>
      <c r="Q1138" s="189"/>
      <c r="R1138" s="254">
        <v>2.3836000000000008</v>
      </c>
      <c r="S1138" s="254">
        <v>0</v>
      </c>
      <c r="T1138" s="254"/>
      <c r="U1138" s="209"/>
    </row>
    <row r="1139" spans="1:21" x14ac:dyDescent="0.25">
      <c r="A1139" s="213" t="s">
        <v>14121</v>
      </c>
      <c r="B1139" s="253" t="s">
        <v>5271</v>
      </c>
      <c r="C1139" s="253" t="s">
        <v>1380</v>
      </c>
      <c r="D1139" s="253" t="s">
        <v>1845</v>
      </c>
      <c r="E1139" s="253" t="s">
        <v>1381</v>
      </c>
      <c r="F1139" s="253" t="s">
        <v>13979</v>
      </c>
      <c r="G1139" s="253" t="s">
        <v>1807</v>
      </c>
      <c r="H1139" s="253" t="s">
        <v>13953</v>
      </c>
      <c r="I1139" s="253" t="s">
        <v>15077</v>
      </c>
      <c r="J1139" s="253" t="s">
        <v>13897</v>
      </c>
      <c r="K1139" s="253" t="s">
        <v>15064</v>
      </c>
      <c r="L1139" s="188"/>
      <c r="M1139" s="253"/>
      <c r="N1139" s="188"/>
      <c r="O1139" s="188"/>
      <c r="P1139" s="188"/>
      <c r="Q1139" s="189"/>
      <c r="R1139" s="254">
        <v>4.3919199999999954</v>
      </c>
      <c r="S1139" s="254">
        <v>0</v>
      </c>
      <c r="T1139" s="254"/>
      <c r="U1139" s="209"/>
    </row>
    <row r="1140" spans="1:21" x14ac:dyDescent="0.25">
      <c r="A1140" s="213" t="s">
        <v>14122</v>
      </c>
      <c r="B1140" s="253" t="s">
        <v>5271</v>
      </c>
      <c r="C1140" s="253" t="s">
        <v>1380</v>
      </c>
      <c r="D1140" s="253" t="s">
        <v>1845</v>
      </c>
      <c r="E1140" s="253" t="s">
        <v>1381</v>
      </c>
      <c r="F1140" s="253" t="s">
        <v>13979</v>
      </c>
      <c r="G1140" s="253" t="s">
        <v>1837</v>
      </c>
      <c r="H1140" s="253" t="s">
        <v>13953</v>
      </c>
      <c r="I1140" s="253" t="s">
        <v>15077</v>
      </c>
      <c r="J1140" s="253" t="s">
        <v>13897</v>
      </c>
      <c r="K1140" s="253" t="s">
        <v>15064</v>
      </c>
      <c r="L1140" s="188"/>
      <c r="M1140" s="253"/>
      <c r="N1140" s="188"/>
      <c r="O1140" s="188"/>
      <c r="P1140" s="188"/>
      <c r="Q1140" s="189"/>
      <c r="R1140" s="254">
        <v>2.744399999999994</v>
      </c>
      <c r="S1140" s="254">
        <v>0</v>
      </c>
      <c r="T1140" s="254"/>
      <c r="U1140" s="209"/>
    </row>
    <row r="1141" spans="1:21" x14ac:dyDescent="0.25">
      <c r="A1141" s="213" t="s">
        <v>14123</v>
      </c>
      <c r="B1141" s="253" t="s">
        <v>5271</v>
      </c>
      <c r="C1141" s="253" t="s">
        <v>2396</v>
      </c>
      <c r="D1141" s="253" t="s">
        <v>1839</v>
      </c>
      <c r="E1141" s="253" t="s">
        <v>2396</v>
      </c>
      <c r="F1141" s="253" t="s">
        <v>1679</v>
      </c>
      <c r="G1141" s="253" t="s">
        <v>1787</v>
      </c>
      <c r="H1141" s="253" t="s">
        <v>13954</v>
      </c>
      <c r="I1141" s="253" t="s">
        <v>15077</v>
      </c>
      <c r="J1141" s="253" t="s">
        <v>13897</v>
      </c>
      <c r="K1141" s="253" t="s">
        <v>15064</v>
      </c>
      <c r="L1141" s="188"/>
      <c r="M1141" s="253"/>
      <c r="N1141" s="188"/>
      <c r="O1141" s="188"/>
      <c r="P1141" s="188"/>
      <c r="Q1141" s="189"/>
      <c r="R1141" s="254">
        <v>10.859952</v>
      </c>
      <c r="S1141" s="254">
        <v>0</v>
      </c>
      <c r="T1141" s="254"/>
      <c r="U1141" s="210"/>
    </row>
    <row r="1142" spans="1:21" x14ac:dyDescent="0.25">
      <c r="A1142" s="213" t="s">
        <v>14124</v>
      </c>
      <c r="B1142" s="253" t="s">
        <v>5271</v>
      </c>
      <c r="C1142" s="253" t="s">
        <v>2396</v>
      </c>
      <c r="D1142" s="253" t="s">
        <v>1839</v>
      </c>
      <c r="E1142" s="253" t="s">
        <v>2396</v>
      </c>
      <c r="F1142" s="253" t="s">
        <v>1679</v>
      </c>
      <c r="G1142" s="253" t="s">
        <v>1788</v>
      </c>
      <c r="H1142" s="253" t="s">
        <v>13954</v>
      </c>
      <c r="I1142" s="253" t="s">
        <v>15077</v>
      </c>
      <c r="J1142" s="253" t="s">
        <v>13897</v>
      </c>
      <c r="K1142" s="253" t="s">
        <v>15064</v>
      </c>
      <c r="L1142" s="188"/>
      <c r="M1142" s="253"/>
      <c r="N1142" s="188"/>
      <c r="O1142" s="188"/>
      <c r="P1142" s="188"/>
      <c r="Q1142" s="189"/>
      <c r="R1142" s="254">
        <v>10.938080000000046</v>
      </c>
      <c r="S1142" s="254">
        <v>0</v>
      </c>
      <c r="T1142" s="254"/>
      <c r="U1142" s="209"/>
    </row>
    <row r="1143" spans="1:21" ht="31.5" x14ac:dyDescent="0.25">
      <c r="A1143" s="212" t="s">
        <v>14125</v>
      </c>
      <c r="B1143" s="253" t="s">
        <v>5252</v>
      </c>
      <c r="C1143" s="253" t="s">
        <v>1373</v>
      </c>
      <c r="D1143" s="253" t="s">
        <v>1839</v>
      </c>
      <c r="E1143" s="253" t="s">
        <v>2395</v>
      </c>
      <c r="F1143" s="253" t="s">
        <v>14853</v>
      </c>
      <c r="G1143" s="253" t="s">
        <v>1832</v>
      </c>
      <c r="H1143" s="253" t="s">
        <v>13955</v>
      </c>
      <c r="I1143" s="253" t="s">
        <v>15077</v>
      </c>
      <c r="J1143" s="253" t="s">
        <v>13897</v>
      </c>
      <c r="K1143" s="253" t="s">
        <v>15064</v>
      </c>
      <c r="L1143" s="188"/>
      <c r="M1143" s="253"/>
      <c r="N1143" s="188"/>
      <c r="O1143" s="188"/>
      <c r="P1143" s="188"/>
      <c r="Q1143" s="189"/>
      <c r="R1143" s="254">
        <v>4.5968799999999961</v>
      </c>
      <c r="S1143" s="254">
        <v>0</v>
      </c>
      <c r="T1143" s="254"/>
      <c r="U1143" s="210"/>
    </row>
    <row r="1144" spans="1:21" x14ac:dyDescent="0.25">
      <c r="A1144" s="213" t="s">
        <v>14126</v>
      </c>
      <c r="B1144" s="253" t="s">
        <v>5271</v>
      </c>
      <c r="C1144" s="253" t="s">
        <v>1380</v>
      </c>
      <c r="D1144" s="253" t="s">
        <v>1845</v>
      </c>
      <c r="E1144" s="253" t="s">
        <v>14834</v>
      </c>
      <c r="F1144" s="253" t="s">
        <v>13914</v>
      </c>
      <c r="G1144" s="253" t="s">
        <v>1787</v>
      </c>
      <c r="H1144" s="253" t="s">
        <v>13956</v>
      </c>
      <c r="I1144" s="253" t="s">
        <v>15077</v>
      </c>
      <c r="J1144" s="253" t="s">
        <v>13897</v>
      </c>
      <c r="K1144" s="253" t="s">
        <v>15064</v>
      </c>
      <c r="L1144" s="188"/>
      <c r="M1144" s="253"/>
      <c r="N1144" s="188"/>
      <c r="O1144" s="188"/>
      <c r="P1144" s="188"/>
      <c r="Q1144" s="189"/>
      <c r="R1144" s="254">
        <v>1.7470000000000001</v>
      </c>
      <c r="S1144" s="254">
        <v>0</v>
      </c>
      <c r="T1144" s="254"/>
      <c r="U1144" s="209"/>
    </row>
    <row r="1145" spans="1:21" x14ac:dyDescent="0.25">
      <c r="A1145" s="213" t="s">
        <v>14127</v>
      </c>
      <c r="B1145" s="253" t="s">
        <v>5271</v>
      </c>
      <c r="C1145" s="253" t="s">
        <v>1380</v>
      </c>
      <c r="D1145" s="253" t="s">
        <v>1839</v>
      </c>
      <c r="E1145" s="253" t="s">
        <v>1382</v>
      </c>
      <c r="F1145" s="253" t="s">
        <v>13963</v>
      </c>
      <c r="G1145" s="253" t="s">
        <v>1787</v>
      </c>
      <c r="H1145" s="253" t="s">
        <v>13957</v>
      </c>
      <c r="I1145" s="253" t="s">
        <v>15077</v>
      </c>
      <c r="J1145" s="253" t="s">
        <v>13897</v>
      </c>
      <c r="K1145" s="253" t="s">
        <v>15064</v>
      </c>
      <c r="L1145" s="188"/>
      <c r="M1145" s="253"/>
      <c r="N1145" s="188"/>
      <c r="O1145" s="188"/>
      <c r="P1145" s="188"/>
      <c r="Q1145" s="189"/>
      <c r="R1145" s="254">
        <v>1.54074</v>
      </c>
      <c r="S1145" s="254">
        <v>0</v>
      </c>
      <c r="T1145" s="254"/>
      <c r="U1145" s="209"/>
    </row>
    <row r="1146" spans="1:21" x14ac:dyDescent="0.25">
      <c r="A1146" s="213" t="s">
        <v>14128</v>
      </c>
      <c r="B1146" s="253" t="s">
        <v>5271</v>
      </c>
      <c r="C1146" s="253" t="s">
        <v>1380</v>
      </c>
      <c r="D1146" s="253" t="s">
        <v>1839</v>
      </c>
      <c r="E1146" s="253" t="s">
        <v>1382</v>
      </c>
      <c r="F1146" s="253" t="s">
        <v>13963</v>
      </c>
      <c r="G1146" s="253" t="s">
        <v>1787</v>
      </c>
      <c r="H1146" s="253" t="s">
        <v>13957</v>
      </c>
      <c r="I1146" s="253" t="s">
        <v>15077</v>
      </c>
      <c r="J1146" s="253" t="s">
        <v>13897</v>
      </c>
      <c r="K1146" s="253" t="s">
        <v>15064</v>
      </c>
      <c r="L1146" s="188"/>
      <c r="M1146" s="253"/>
      <c r="N1146" s="188"/>
      <c r="O1146" s="188"/>
      <c r="P1146" s="188"/>
      <c r="Q1146" s="189"/>
      <c r="R1146" s="254">
        <v>0</v>
      </c>
      <c r="S1146" s="254">
        <v>0.70296000000000003</v>
      </c>
      <c r="T1146" s="254"/>
      <c r="U1146" s="209"/>
    </row>
    <row r="1147" spans="1:21" x14ac:dyDescent="0.25">
      <c r="A1147" s="213" t="s">
        <v>14129</v>
      </c>
      <c r="B1147" s="253" t="s">
        <v>5271</v>
      </c>
      <c r="C1147" s="253" t="s">
        <v>1380</v>
      </c>
      <c r="D1147" s="253" t="s">
        <v>1839</v>
      </c>
      <c r="E1147" s="253" t="s">
        <v>1382</v>
      </c>
      <c r="F1147" s="253" t="s">
        <v>13963</v>
      </c>
      <c r="G1147" s="253" t="s">
        <v>1788</v>
      </c>
      <c r="H1147" s="253" t="s">
        <v>13957</v>
      </c>
      <c r="I1147" s="253" t="s">
        <v>15077</v>
      </c>
      <c r="J1147" s="253" t="s">
        <v>13897</v>
      </c>
      <c r="K1147" s="253" t="s">
        <v>15064</v>
      </c>
      <c r="L1147" s="188"/>
      <c r="M1147" s="253"/>
      <c r="N1147" s="188"/>
      <c r="O1147" s="188"/>
      <c r="P1147" s="188"/>
      <c r="Q1147" s="189"/>
      <c r="R1147" s="254">
        <v>2.7895999999999992</v>
      </c>
      <c r="S1147" s="254">
        <v>0</v>
      </c>
      <c r="T1147" s="254"/>
      <c r="U1147" s="209"/>
    </row>
    <row r="1148" spans="1:21" x14ac:dyDescent="0.25">
      <c r="A1148" s="213" t="s">
        <v>14130</v>
      </c>
      <c r="B1148" s="253" t="s">
        <v>5271</v>
      </c>
      <c r="C1148" s="253" t="s">
        <v>1380</v>
      </c>
      <c r="D1148" s="253" t="s">
        <v>1839</v>
      </c>
      <c r="E1148" s="253" t="s">
        <v>1382</v>
      </c>
      <c r="F1148" s="253" t="s">
        <v>13963</v>
      </c>
      <c r="G1148" s="253" t="s">
        <v>1789</v>
      </c>
      <c r="H1148" s="253" t="s">
        <v>13957</v>
      </c>
      <c r="I1148" s="253" t="s">
        <v>15077</v>
      </c>
      <c r="J1148" s="253" t="s">
        <v>13897</v>
      </c>
      <c r="K1148" s="253" t="s">
        <v>15064</v>
      </c>
      <c r="L1148" s="188"/>
      <c r="M1148" s="253"/>
      <c r="N1148" s="188"/>
      <c r="O1148" s="188"/>
      <c r="P1148" s="188"/>
      <c r="Q1148" s="189"/>
      <c r="R1148" s="254">
        <v>2.8936999999999991</v>
      </c>
      <c r="S1148" s="254">
        <v>0</v>
      </c>
      <c r="T1148" s="254"/>
      <c r="U1148" s="209"/>
    </row>
    <row r="1149" spans="1:21" ht="31.5" x14ac:dyDescent="0.25">
      <c r="A1149" s="212" t="s">
        <v>14131</v>
      </c>
      <c r="B1149" s="253" t="s">
        <v>5271</v>
      </c>
      <c r="C1149" s="253" t="s">
        <v>1380</v>
      </c>
      <c r="D1149" s="253" t="s">
        <v>1839</v>
      </c>
      <c r="E1149" s="253" t="s">
        <v>1383</v>
      </c>
      <c r="F1149" s="253" t="s">
        <v>13930</v>
      </c>
      <c r="G1149" s="253" t="s">
        <v>1787</v>
      </c>
      <c r="H1149" s="253" t="s">
        <v>13958</v>
      </c>
      <c r="I1149" s="253" t="s">
        <v>15077</v>
      </c>
      <c r="J1149" s="253" t="s">
        <v>13897</v>
      </c>
      <c r="K1149" s="253" t="s">
        <v>15064</v>
      </c>
      <c r="L1149" s="188"/>
      <c r="M1149" s="253"/>
      <c r="N1149" s="188"/>
      <c r="O1149" s="188"/>
      <c r="P1149" s="188"/>
      <c r="Q1149" s="189"/>
      <c r="R1149" s="254">
        <v>1.4103600000000005</v>
      </c>
      <c r="S1149" s="254">
        <v>0</v>
      </c>
      <c r="T1149" s="254"/>
      <c r="U1149" s="209"/>
    </row>
    <row r="1150" spans="1:21" ht="31.5" x14ac:dyDescent="0.25">
      <c r="A1150" s="213" t="s">
        <v>14132</v>
      </c>
      <c r="B1150" s="253" t="s">
        <v>5271</v>
      </c>
      <c r="C1150" s="253" t="s">
        <v>1380</v>
      </c>
      <c r="D1150" s="253" t="s">
        <v>1839</v>
      </c>
      <c r="E1150" s="253" t="s">
        <v>1382</v>
      </c>
      <c r="F1150" s="253" t="s">
        <v>13944</v>
      </c>
      <c r="G1150" s="253" t="s">
        <v>1787</v>
      </c>
      <c r="H1150" s="253" t="s">
        <v>13959</v>
      </c>
      <c r="I1150" s="253" t="s">
        <v>15077</v>
      </c>
      <c r="J1150" s="253" t="s">
        <v>13897</v>
      </c>
      <c r="K1150" s="253" t="s">
        <v>15064</v>
      </c>
      <c r="L1150" s="188"/>
      <c r="M1150" s="253"/>
      <c r="N1150" s="188"/>
      <c r="O1150" s="188"/>
      <c r="P1150" s="188"/>
      <c r="Q1150" s="189"/>
      <c r="R1150" s="254">
        <v>3.2467199999999981</v>
      </c>
      <c r="S1150" s="254">
        <v>0</v>
      </c>
      <c r="T1150" s="254"/>
      <c r="U1150" s="209"/>
    </row>
    <row r="1151" spans="1:21" ht="31.5" x14ac:dyDescent="0.25">
      <c r="A1151" s="213" t="s">
        <v>14133</v>
      </c>
      <c r="B1151" s="253" t="s">
        <v>5271</v>
      </c>
      <c r="C1151" s="253" t="s">
        <v>1380</v>
      </c>
      <c r="D1151" s="253" t="s">
        <v>1839</v>
      </c>
      <c r="E1151" s="253" t="s">
        <v>1382</v>
      </c>
      <c r="F1151" s="253" t="s">
        <v>13944</v>
      </c>
      <c r="G1151" s="253" t="s">
        <v>1788</v>
      </c>
      <c r="H1151" s="253" t="s">
        <v>13959</v>
      </c>
      <c r="I1151" s="253" t="s">
        <v>15077</v>
      </c>
      <c r="J1151" s="253" t="s">
        <v>13897</v>
      </c>
      <c r="K1151" s="253" t="s">
        <v>15064</v>
      </c>
      <c r="L1151" s="188"/>
      <c r="M1151" s="253"/>
      <c r="N1151" s="188"/>
      <c r="O1151" s="188"/>
      <c r="P1151" s="188"/>
      <c r="Q1151" s="189"/>
      <c r="R1151" s="254">
        <v>3.348959999999999</v>
      </c>
      <c r="S1151" s="254">
        <v>0</v>
      </c>
      <c r="T1151" s="254"/>
      <c r="U1151" s="209"/>
    </row>
    <row r="1152" spans="1:21" x14ac:dyDescent="0.25">
      <c r="A1152" s="213" t="s">
        <v>14134</v>
      </c>
      <c r="B1152" s="253" t="s">
        <v>5271</v>
      </c>
      <c r="C1152" s="253" t="s">
        <v>1380</v>
      </c>
      <c r="D1152" s="253" t="s">
        <v>1845</v>
      </c>
      <c r="E1152" s="253" t="s">
        <v>14834</v>
      </c>
      <c r="F1152" s="253" t="s">
        <v>14836</v>
      </c>
      <c r="G1152" s="253" t="s">
        <v>1787</v>
      </c>
      <c r="H1152" s="253" t="s">
        <v>13960</v>
      </c>
      <c r="I1152" s="253" t="s">
        <v>15077</v>
      </c>
      <c r="J1152" s="253" t="s">
        <v>13897</v>
      </c>
      <c r="K1152" s="253" t="s">
        <v>15064</v>
      </c>
      <c r="L1152" s="188"/>
      <c r="M1152" s="253"/>
      <c r="N1152" s="188"/>
      <c r="O1152" s="188"/>
      <c r="P1152" s="188"/>
      <c r="Q1152" s="189"/>
      <c r="R1152" s="254">
        <v>8.8008000000000042</v>
      </c>
      <c r="S1152" s="254">
        <v>0</v>
      </c>
      <c r="T1152" s="254"/>
      <c r="U1152" s="209"/>
    </row>
    <row r="1153" spans="1:21" x14ac:dyDescent="0.25">
      <c r="A1153" s="213" t="s">
        <v>14135</v>
      </c>
      <c r="B1153" s="253" t="s">
        <v>5271</v>
      </c>
      <c r="C1153" s="253" t="s">
        <v>1380</v>
      </c>
      <c r="D1153" s="253" t="s">
        <v>1845</v>
      </c>
      <c r="E1153" s="253" t="s">
        <v>14834</v>
      </c>
      <c r="F1153" s="253" t="s">
        <v>14836</v>
      </c>
      <c r="G1153" s="253" t="s">
        <v>1788</v>
      </c>
      <c r="H1153" s="253" t="s">
        <v>13960</v>
      </c>
      <c r="I1153" s="253" t="s">
        <v>15077</v>
      </c>
      <c r="J1153" s="253" t="s">
        <v>13897</v>
      </c>
      <c r="K1153" s="253" t="s">
        <v>15064</v>
      </c>
      <c r="L1153" s="188"/>
      <c r="M1153" s="253"/>
      <c r="N1153" s="188"/>
      <c r="O1153" s="188"/>
      <c r="P1153" s="188"/>
      <c r="Q1153" s="189"/>
      <c r="R1153" s="254">
        <v>5.4074399999999985</v>
      </c>
      <c r="S1153" s="254">
        <v>0</v>
      </c>
      <c r="T1153" s="254"/>
      <c r="U1153" s="209"/>
    </row>
    <row r="1154" spans="1:21" x14ac:dyDescent="0.25">
      <c r="A1154" s="213" t="s">
        <v>14136</v>
      </c>
      <c r="B1154" s="253" t="s">
        <v>5271</v>
      </c>
      <c r="C1154" s="253" t="s">
        <v>1380</v>
      </c>
      <c r="D1154" s="253" t="s">
        <v>1845</v>
      </c>
      <c r="E1154" s="253" t="s">
        <v>14834</v>
      </c>
      <c r="F1154" s="253" t="s">
        <v>14836</v>
      </c>
      <c r="G1154" s="253" t="s">
        <v>1789</v>
      </c>
      <c r="H1154" s="253" t="s">
        <v>13960</v>
      </c>
      <c r="I1154" s="253" t="s">
        <v>15077</v>
      </c>
      <c r="J1154" s="253" t="s">
        <v>13897</v>
      </c>
      <c r="K1154" s="253" t="s">
        <v>15064</v>
      </c>
      <c r="L1154" s="188"/>
      <c r="M1154" s="253"/>
      <c r="N1154" s="188"/>
      <c r="O1154" s="188"/>
      <c r="P1154" s="188"/>
      <c r="Q1154" s="189"/>
      <c r="R1154" s="254">
        <v>3.7480800000000007</v>
      </c>
      <c r="S1154" s="254">
        <v>0</v>
      </c>
      <c r="T1154" s="254"/>
      <c r="U1154" s="209"/>
    </row>
    <row r="1155" spans="1:21" x14ac:dyDescent="0.25">
      <c r="A1155" s="212" t="s">
        <v>14137</v>
      </c>
      <c r="B1155" s="253" t="s">
        <v>5271</v>
      </c>
      <c r="C1155" s="253" t="s">
        <v>1380</v>
      </c>
      <c r="D1155" s="253" t="s">
        <v>1845</v>
      </c>
      <c r="E1155" s="253" t="s">
        <v>14834</v>
      </c>
      <c r="F1155" s="253" t="s">
        <v>14836</v>
      </c>
      <c r="G1155" s="253" t="s">
        <v>1815</v>
      </c>
      <c r="H1155" s="253" t="s">
        <v>13960</v>
      </c>
      <c r="I1155" s="253" t="s">
        <v>15077</v>
      </c>
      <c r="J1155" s="253" t="s">
        <v>13897</v>
      </c>
      <c r="K1155" s="253" t="s">
        <v>15064</v>
      </c>
      <c r="L1155" s="188"/>
      <c r="M1155" s="253"/>
      <c r="N1155" s="188"/>
      <c r="O1155" s="188"/>
      <c r="P1155" s="188"/>
      <c r="Q1155" s="189"/>
      <c r="R1155" s="254">
        <v>0</v>
      </c>
      <c r="S1155" s="254">
        <v>0</v>
      </c>
      <c r="T1155" s="254"/>
      <c r="U1155" s="209"/>
    </row>
    <row r="1156" spans="1:21" x14ac:dyDescent="0.25">
      <c r="A1156" s="213" t="s">
        <v>14138</v>
      </c>
      <c r="B1156" s="253" t="s">
        <v>5271</v>
      </c>
      <c r="C1156" s="253" t="s">
        <v>1380</v>
      </c>
      <c r="D1156" s="253" t="s">
        <v>1845</v>
      </c>
      <c r="E1156" s="253" t="s">
        <v>1381</v>
      </c>
      <c r="F1156" s="253" t="s">
        <v>1381</v>
      </c>
      <c r="G1156" s="253" t="s">
        <v>1787</v>
      </c>
      <c r="H1156" s="253" t="s">
        <v>13961</v>
      </c>
      <c r="I1156" s="253" t="s">
        <v>15077</v>
      </c>
      <c r="J1156" s="253" t="s">
        <v>13897</v>
      </c>
      <c r="K1156" s="253" t="s">
        <v>15064</v>
      </c>
      <c r="L1156" s="188"/>
      <c r="M1156" s="253"/>
      <c r="N1156" s="188"/>
      <c r="O1156" s="188"/>
      <c r="P1156" s="188"/>
      <c r="Q1156" s="189"/>
      <c r="R1156" s="254">
        <v>2.7751199999999971</v>
      </c>
      <c r="S1156" s="254">
        <v>0</v>
      </c>
      <c r="T1156" s="254"/>
      <c r="U1156" s="209"/>
    </row>
    <row r="1157" spans="1:21" x14ac:dyDescent="0.25">
      <c r="A1157" s="213" t="s">
        <v>14139</v>
      </c>
      <c r="B1157" s="253" t="s">
        <v>5271</v>
      </c>
      <c r="C1157" s="253" t="s">
        <v>1380</v>
      </c>
      <c r="D1157" s="253" t="s">
        <v>1845</v>
      </c>
      <c r="E1157" s="253" t="s">
        <v>1381</v>
      </c>
      <c r="F1157" s="253" t="s">
        <v>1381</v>
      </c>
      <c r="G1157" s="253" t="s">
        <v>1788</v>
      </c>
      <c r="H1157" s="253" t="s">
        <v>13961</v>
      </c>
      <c r="I1157" s="253" t="s">
        <v>15077</v>
      </c>
      <c r="J1157" s="253" t="s">
        <v>13897</v>
      </c>
      <c r="K1157" s="253" t="s">
        <v>15064</v>
      </c>
      <c r="L1157" s="188"/>
      <c r="M1157" s="253"/>
      <c r="N1157" s="188"/>
      <c r="O1157" s="188"/>
      <c r="P1157" s="188"/>
      <c r="Q1157" s="189"/>
      <c r="R1157" s="254">
        <v>3.3977999999999997</v>
      </c>
      <c r="S1157" s="254">
        <v>0</v>
      </c>
      <c r="T1157" s="254"/>
      <c r="U1157" s="209"/>
    </row>
    <row r="1158" spans="1:21" x14ac:dyDescent="0.25">
      <c r="A1158" s="213" t="s">
        <v>14140</v>
      </c>
      <c r="B1158" s="253" t="s">
        <v>5271</v>
      </c>
      <c r="C1158" s="253" t="s">
        <v>1380</v>
      </c>
      <c r="D1158" s="253" t="s">
        <v>1839</v>
      </c>
      <c r="E1158" s="253" t="s">
        <v>1382</v>
      </c>
      <c r="F1158" s="253" t="s">
        <v>14832</v>
      </c>
      <c r="G1158" s="253" t="s">
        <v>1787</v>
      </c>
      <c r="H1158" s="253" t="s">
        <v>13962</v>
      </c>
      <c r="I1158" s="253" t="s">
        <v>15077</v>
      </c>
      <c r="J1158" s="253" t="s">
        <v>13897</v>
      </c>
      <c r="K1158" s="253" t="s">
        <v>15064</v>
      </c>
      <c r="L1158" s="188"/>
      <c r="M1158" s="253"/>
      <c r="N1158" s="188"/>
      <c r="O1158" s="188"/>
      <c r="P1158" s="188"/>
      <c r="Q1158" s="189"/>
      <c r="R1158" s="254">
        <v>2.8640000000000008</v>
      </c>
      <c r="S1158" s="254">
        <v>0</v>
      </c>
      <c r="T1158" s="254"/>
      <c r="U1158" s="209"/>
    </row>
    <row r="1159" spans="1:21" x14ac:dyDescent="0.25">
      <c r="A1159" s="213" t="s">
        <v>14141</v>
      </c>
      <c r="B1159" s="253" t="s">
        <v>5271</v>
      </c>
      <c r="C1159" s="253" t="s">
        <v>1380</v>
      </c>
      <c r="D1159" s="253" t="s">
        <v>1839</v>
      </c>
      <c r="E1159" s="253" t="s">
        <v>1382</v>
      </c>
      <c r="F1159" s="253" t="s">
        <v>14832</v>
      </c>
      <c r="G1159" s="253" t="s">
        <v>1788</v>
      </c>
      <c r="H1159" s="253" t="s">
        <v>13962</v>
      </c>
      <c r="I1159" s="253" t="s">
        <v>15077</v>
      </c>
      <c r="J1159" s="253" t="s">
        <v>13897</v>
      </c>
      <c r="K1159" s="253" t="s">
        <v>15064</v>
      </c>
      <c r="L1159" s="188"/>
      <c r="M1159" s="253"/>
      <c r="N1159" s="188"/>
      <c r="O1159" s="188"/>
      <c r="P1159" s="188"/>
      <c r="Q1159" s="189"/>
      <c r="R1159" s="254">
        <v>4.2775999999999996</v>
      </c>
      <c r="S1159" s="254">
        <v>0</v>
      </c>
      <c r="T1159" s="254"/>
      <c r="U1159" s="210"/>
    </row>
    <row r="1160" spans="1:21" x14ac:dyDescent="0.25">
      <c r="A1160" s="213" t="s">
        <v>14142</v>
      </c>
      <c r="B1160" s="253" t="s">
        <v>5271</v>
      </c>
      <c r="C1160" s="253" t="s">
        <v>1380</v>
      </c>
      <c r="D1160" s="253" t="s">
        <v>1839</v>
      </c>
      <c r="E1160" s="253" t="s">
        <v>1382</v>
      </c>
      <c r="F1160" s="253" t="s">
        <v>13963</v>
      </c>
      <c r="G1160" s="253" t="s">
        <v>1787</v>
      </c>
      <c r="H1160" s="253" t="s">
        <v>13963</v>
      </c>
      <c r="I1160" s="253" t="s">
        <v>15077</v>
      </c>
      <c r="J1160" s="253" t="s">
        <v>13897</v>
      </c>
      <c r="K1160" s="253" t="s">
        <v>15064</v>
      </c>
      <c r="L1160" s="188"/>
      <c r="M1160" s="253"/>
      <c r="N1160" s="188"/>
      <c r="O1160" s="188"/>
      <c r="P1160" s="188"/>
      <c r="Q1160" s="189"/>
      <c r="R1160" s="254">
        <v>6.5636000000000019</v>
      </c>
      <c r="S1160" s="254">
        <v>0</v>
      </c>
      <c r="T1160" s="254"/>
      <c r="U1160" s="209"/>
    </row>
    <row r="1161" spans="1:21" x14ac:dyDescent="0.25">
      <c r="A1161" s="212" t="s">
        <v>14143</v>
      </c>
      <c r="B1161" s="253" t="s">
        <v>5271</v>
      </c>
      <c r="C1161" s="253" t="s">
        <v>1380</v>
      </c>
      <c r="D1161" s="253" t="s">
        <v>1839</v>
      </c>
      <c r="E1161" s="253" t="s">
        <v>1382</v>
      </c>
      <c r="F1161" s="253" t="s">
        <v>13963</v>
      </c>
      <c r="G1161" s="253" t="s">
        <v>1788</v>
      </c>
      <c r="H1161" s="253" t="s">
        <v>13963</v>
      </c>
      <c r="I1161" s="253" t="s">
        <v>15077</v>
      </c>
      <c r="J1161" s="253" t="s">
        <v>13897</v>
      </c>
      <c r="K1161" s="253" t="s">
        <v>15064</v>
      </c>
      <c r="L1161" s="188"/>
      <c r="M1161" s="253"/>
      <c r="N1161" s="188"/>
      <c r="O1161" s="188"/>
      <c r="P1161" s="188"/>
      <c r="Q1161" s="189"/>
      <c r="R1161" s="254">
        <v>5.0913599999999999</v>
      </c>
      <c r="S1161" s="254">
        <v>0</v>
      </c>
      <c r="T1161" s="254"/>
      <c r="U1161" s="209"/>
    </row>
    <row r="1162" spans="1:21" x14ac:dyDescent="0.25">
      <c r="A1162" s="213" t="s">
        <v>14144</v>
      </c>
      <c r="B1162" s="253" t="s">
        <v>5271</v>
      </c>
      <c r="C1162" s="253" t="s">
        <v>1380</v>
      </c>
      <c r="D1162" s="253" t="s">
        <v>13964</v>
      </c>
      <c r="E1162" s="253" t="s">
        <v>1382</v>
      </c>
      <c r="F1162" s="253" t="s">
        <v>13963</v>
      </c>
      <c r="G1162" s="253" t="s">
        <v>1787</v>
      </c>
      <c r="H1162" s="253" t="s">
        <v>13963</v>
      </c>
      <c r="I1162" s="253" t="s">
        <v>15077</v>
      </c>
      <c r="J1162" s="253" t="s">
        <v>13897</v>
      </c>
      <c r="K1162" s="253" t="s">
        <v>15064</v>
      </c>
      <c r="L1162" s="188"/>
      <c r="M1162" s="253"/>
      <c r="N1162" s="188"/>
      <c r="O1162" s="188"/>
      <c r="P1162" s="188"/>
      <c r="Q1162" s="189"/>
      <c r="R1162" s="254">
        <v>2.2734000000000005</v>
      </c>
      <c r="S1162" s="254">
        <v>0</v>
      </c>
      <c r="T1162" s="254"/>
      <c r="U1162" s="209"/>
    </row>
    <row r="1163" spans="1:21" x14ac:dyDescent="0.25">
      <c r="A1163" s="213" t="s">
        <v>14145</v>
      </c>
      <c r="B1163" s="253" t="s">
        <v>5271</v>
      </c>
      <c r="C1163" s="253" t="s">
        <v>1380</v>
      </c>
      <c r="D1163" s="253" t="s">
        <v>1839</v>
      </c>
      <c r="E1163" s="253" t="s">
        <v>1382</v>
      </c>
      <c r="F1163" s="253" t="s">
        <v>1382</v>
      </c>
      <c r="G1163" s="253" t="s">
        <v>1787</v>
      </c>
      <c r="H1163" s="253" t="s">
        <v>13965</v>
      </c>
      <c r="I1163" s="253" t="s">
        <v>15077</v>
      </c>
      <c r="J1163" s="253" t="s">
        <v>13897</v>
      </c>
      <c r="K1163" s="253" t="s">
        <v>15064</v>
      </c>
      <c r="L1163" s="188"/>
      <c r="M1163" s="253"/>
      <c r="N1163" s="188"/>
      <c r="O1163" s="188"/>
      <c r="P1163" s="188"/>
      <c r="Q1163" s="189"/>
      <c r="R1163" s="254">
        <v>3.0597600000000029</v>
      </c>
      <c r="S1163" s="254">
        <v>0</v>
      </c>
      <c r="T1163" s="254"/>
      <c r="U1163" s="209"/>
    </row>
    <row r="1164" spans="1:21" x14ac:dyDescent="0.25">
      <c r="A1164" s="213" t="s">
        <v>14146</v>
      </c>
      <c r="B1164" s="253" t="s">
        <v>5271</v>
      </c>
      <c r="C1164" s="253" t="s">
        <v>1380</v>
      </c>
      <c r="D1164" s="253" t="s">
        <v>1839</v>
      </c>
      <c r="E1164" s="253" t="s">
        <v>1382</v>
      </c>
      <c r="F1164" s="253" t="s">
        <v>1382</v>
      </c>
      <c r="G1164" s="253" t="s">
        <v>1788</v>
      </c>
      <c r="H1164" s="253" t="s">
        <v>13965</v>
      </c>
      <c r="I1164" s="253" t="s">
        <v>15077</v>
      </c>
      <c r="J1164" s="253" t="s">
        <v>13897</v>
      </c>
      <c r="K1164" s="253" t="s">
        <v>15064</v>
      </c>
      <c r="L1164" s="188"/>
      <c r="M1164" s="253"/>
      <c r="N1164" s="188"/>
      <c r="O1164" s="188"/>
      <c r="P1164" s="188"/>
      <c r="Q1164" s="189"/>
      <c r="R1164" s="254">
        <v>2.2175400000000001</v>
      </c>
      <c r="S1164" s="254">
        <v>0</v>
      </c>
      <c r="T1164" s="254"/>
      <c r="U1164" s="210"/>
    </row>
    <row r="1165" spans="1:21" ht="31.5" x14ac:dyDescent="0.25">
      <c r="A1165" s="213" t="s">
        <v>14147</v>
      </c>
      <c r="B1165" s="253" t="s">
        <v>5271</v>
      </c>
      <c r="C1165" s="253" t="s">
        <v>1380</v>
      </c>
      <c r="D1165" s="253" t="s">
        <v>1839</v>
      </c>
      <c r="E1165" s="253" t="s">
        <v>1382</v>
      </c>
      <c r="F1165" s="253" t="s">
        <v>13944</v>
      </c>
      <c r="G1165" s="253" t="s">
        <v>1787</v>
      </c>
      <c r="H1165" s="253" t="s">
        <v>13966</v>
      </c>
      <c r="I1165" s="253" t="s">
        <v>15077</v>
      </c>
      <c r="J1165" s="253" t="s">
        <v>13897</v>
      </c>
      <c r="K1165" s="253" t="s">
        <v>15064</v>
      </c>
      <c r="L1165" s="188"/>
      <c r="M1165" s="253"/>
      <c r="N1165" s="188"/>
      <c r="O1165" s="188"/>
      <c r="P1165" s="188"/>
      <c r="Q1165" s="189"/>
      <c r="R1165" s="254">
        <v>1.8986000000000023</v>
      </c>
      <c r="S1165" s="254">
        <v>0</v>
      </c>
      <c r="T1165" s="254"/>
      <c r="U1165" s="209"/>
    </row>
    <row r="1166" spans="1:21" x14ac:dyDescent="0.25">
      <c r="A1166" s="213" t="s">
        <v>14148</v>
      </c>
      <c r="B1166" s="253" t="s">
        <v>5271</v>
      </c>
      <c r="C1166" s="253" t="s">
        <v>1380</v>
      </c>
      <c r="D1166" s="253" t="s">
        <v>1845</v>
      </c>
      <c r="E1166" s="253" t="s">
        <v>1381</v>
      </c>
      <c r="F1166" s="253" t="s">
        <v>13979</v>
      </c>
      <c r="G1166" s="253" t="s">
        <v>1787</v>
      </c>
      <c r="H1166" s="253" t="s">
        <v>13967</v>
      </c>
      <c r="I1166" s="253" t="s">
        <v>15077</v>
      </c>
      <c r="J1166" s="253" t="s">
        <v>13897</v>
      </c>
      <c r="K1166" s="253" t="s">
        <v>15064</v>
      </c>
      <c r="L1166" s="188"/>
      <c r="M1166" s="253"/>
      <c r="N1166" s="188"/>
      <c r="O1166" s="188"/>
      <c r="P1166" s="188"/>
      <c r="Q1166" s="189"/>
      <c r="R1166" s="254">
        <v>2.1524400000000012</v>
      </c>
      <c r="S1166" s="254">
        <v>0</v>
      </c>
      <c r="T1166" s="254"/>
      <c r="U1166" s="209"/>
    </row>
    <row r="1167" spans="1:21" x14ac:dyDescent="0.25">
      <c r="A1167" s="212" t="s">
        <v>14149</v>
      </c>
      <c r="B1167" s="253" t="s">
        <v>5271</v>
      </c>
      <c r="C1167" s="253" t="s">
        <v>1380</v>
      </c>
      <c r="D1167" s="253" t="s">
        <v>1845</v>
      </c>
      <c r="E1167" s="253" t="s">
        <v>1381</v>
      </c>
      <c r="F1167" s="253" t="s">
        <v>13979</v>
      </c>
      <c r="G1167" s="253" t="s">
        <v>1788</v>
      </c>
      <c r="H1167" s="253" t="s">
        <v>13967</v>
      </c>
      <c r="I1167" s="253" t="s">
        <v>15077</v>
      </c>
      <c r="J1167" s="253" t="s">
        <v>13897</v>
      </c>
      <c r="K1167" s="253" t="s">
        <v>15064</v>
      </c>
      <c r="L1167" s="188"/>
      <c r="M1167" s="253"/>
      <c r="N1167" s="188"/>
      <c r="O1167" s="188"/>
      <c r="P1167" s="188"/>
      <c r="Q1167" s="189"/>
      <c r="R1167" s="254">
        <v>4.7874000000000017</v>
      </c>
      <c r="S1167" s="254">
        <v>0</v>
      </c>
      <c r="T1167" s="254"/>
      <c r="U1167" s="209"/>
    </row>
    <row r="1168" spans="1:21" ht="31.5" x14ac:dyDescent="0.25">
      <c r="A1168" s="213" t="s">
        <v>14150</v>
      </c>
      <c r="B1168" s="253" t="s">
        <v>5271</v>
      </c>
      <c r="C1168" s="253" t="s">
        <v>1380</v>
      </c>
      <c r="D1168" s="253" t="s">
        <v>1839</v>
      </c>
      <c r="E1168" s="253" t="s">
        <v>1383</v>
      </c>
      <c r="F1168" s="253" t="s">
        <v>13930</v>
      </c>
      <c r="G1168" s="253" t="s">
        <v>1805</v>
      </c>
      <c r="H1168" s="253" t="s">
        <v>13968</v>
      </c>
      <c r="I1168" s="253" t="s">
        <v>15077</v>
      </c>
      <c r="J1168" s="253" t="s">
        <v>13897</v>
      </c>
      <c r="K1168" s="253" t="s">
        <v>15064</v>
      </c>
      <c r="L1168" s="188"/>
      <c r="M1168" s="253"/>
      <c r="N1168" s="188"/>
      <c r="O1168" s="188"/>
      <c r="P1168" s="188"/>
      <c r="Q1168" s="189"/>
      <c r="R1168" s="254">
        <v>3.2393599999999991</v>
      </c>
      <c r="S1168" s="254">
        <v>0</v>
      </c>
      <c r="T1168" s="254"/>
      <c r="U1168" s="209"/>
    </row>
    <row r="1169" spans="1:21" ht="31.5" x14ac:dyDescent="0.25">
      <c r="A1169" s="213" t="s">
        <v>14151</v>
      </c>
      <c r="B1169" s="253" t="s">
        <v>5271</v>
      </c>
      <c r="C1169" s="253" t="s">
        <v>1380</v>
      </c>
      <c r="D1169" s="253" t="s">
        <v>1839</v>
      </c>
      <c r="E1169" s="253" t="s">
        <v>1383</v>
      </c>
      <c r="F1169" s="253" t="s">
        <v>13930</v>
      </c>
      <c r="G1169" s="253" t="s">
        <v>1807</v>
      </c>
      <c r="H1169" s="253" t="s">
        <v>13968</v>
      </c>
      <c r="I1169" s="253" t="s">
        <v>15077</v>
      </c>
      <c r="J1169" s="253" t="s">
        <v>13897</v>
      </c>
      <c r="K1169" s="253" t="s">
        <v>15064</v>
      </c>
      <c r="L1169" s="188"/>
      <c r="M1169" s="253"/>
      <c r="N1169" s="188"/>
      <c r="O1169" s="188"/>
      <c r="P1169" s="188"/>
      <c r="Q1169" s="189"/>
      <c r="R1169" s="254">
        <v>2.790839999999998</v>
      </c>
      <c r="S1169" s="254">
        <v>0</v>
      </c>
      <c r="T1169" s="254"/>
      <c r="U1169" s="209"/>
    </row>
    <row r="1170" spans="1:21" x14ac:dyDescent="0.25">
      <c r="A1170" s="213" t="s">
        <v>14152</v>
      </c>
      <c r="B1170" s="253" t="s">
        <v>5271</v>
      </c>
      <c r="C1170" s="253" t="s">
        <v>1380</v>
      </c>
      <c r="D1170" s="253" t="s">
        <v>1839</v>
      </c>
      <c r="E1170" s="253" t="s">
        <v>1382</v>
      </c>
      <c r="F1170" s="253" t="s">
        <v>13963</v>
      </c>
      <c r="G1170" s="253" t="s">
        <v>1787</v>
      </c>
      <c r="H1170" s="253" t="s">
        <v>13969</v>
      </c>
      <c r="I1170" s="253" t="s">
        <v>15077</v>
      </c>
      <c r="J1170" s="253" t="s">
        <v>13897</v>
      </c>
      <c r="K1170" s="253" t="s">
        <v>15064</v>
      </c>
      <c r="L1170" s="188"/>
      <c r="M1170" s="253"/>
      <c r="N1170" s="188"/>
      <c r="O1170" s="188"/>
      <c r="P1170" s="188"/>
      <c r="Q1170" s="189"/>
      <c r="R1170" s="254">
        <v>4.0323199999999995</v>
      </c>
      <c r="S1170" s="254">
        <v>0</v>
      </c>
      <c r="T1170" s="254"/>
      <c r="U1170" s="209"/>
    </row>
    <row r="1171" spans="1:21" x14ac:dyDescent="0.25">
      <c r="A1171" s="213" t="s">
        <v>14153</v>
      </c>
      <c r="B1171" s="253" t="s">
        <v>5271</v>
      </c>
      <c r="C1171" s="253" t="s">
        <v>1380</v>
      </c>
      <c r="D1171" s="253" t="s">
        <v>1839</v>
      </c>
      <c r="E1171" s="253" t="s">
        <v>1382</v>
      </c>
      <c r="F1171" s="253" t="s">
        <v>13963</v>
      </c>
      <c r="G1171" s="253" t="s">
        <v>1788</v>
      </c>
      <c r="H1171" s="253" t="s">
        <v>13969</v>
      </c>
      <c r="I1171" s="253" t="s">
        <v>15077</v>
      </c>
      <c r="J1171" s="253" t="s">
        <v>13897</v>
      </c>
      <c r="K1171" s="253" t="s">
        <v>15064</v>
      </c>
      <c r="L1171" s="188"/>
      <c r="M1171" s="253"/>
      <c r="N1171" s="188"/>
      <c r="O1171" s="188"/>
      <c r="P1171" s="188"/>
      <c r="Q1171" s="189"/>
      <c r="R1171" s="254">
        <v>3.7660000000000013</v>
      </c>
      <c r="S1171" s="254">
        <v>0</v>
      </c>
      <c r="T1171" s="254"/>
      <c r="U1171" s="209"/>
    </row>
    <row r="1172" spans="1:21" x14ac:dyDescent="0.25">
      <c r="A1172" s="213" t="s">
        <v>14154</v>
      </c>
      <c r="B1172" s="253" t="s">
        <v>5271</v>
      </c>
      <c r="C1172" s="253" t="s">
        <v>1380</v>
      </c>
      <c r="D1172" s="253" t="s">
        <v>1839</v>
      </c>
      <c r="E1172" s="253" t="s">
        <v>1382</v>
      </c>
      <c r="F1172" s="253" t="s">
        <v>13963</v>
      </c>
      <c r="G1172" s="253" t="s">
        <v>1789</v>
      </c>
      <c r="H1172" s="253" t="s">
        <v>13969</v>
      </c>
      <c r="I1172" s="253" t="s">
        <v>15077</v>
      </c>
      <c r="J1172" s="253" t="s">
        <v>13897</v>
      </c>
      <c r="K1172" s="253" t="s">
        <v>15064</v>
      </c>
      <c r="L1172" s="188"/>
      <c r="M1172" s="253"/>
      <c r="N1172" s="188"/>
      <c r="O1172" s="188"/>
      <c r="P1172" s="188"/>
      <c r="Q1172" s="189"/>
      <c r="R1172" s="254">
        <v>1.6666999999999994</v>
      </c>
      <c r="S1172" s="254">
        <v>0</v>
      </c>
      <c r="T1172" s="254"/>
      <c r="U1172" s="209"/>
    </row>
    <row r="1173" spans="1:21" x14ac:dyDescent="0.25">
      <c r="A1173" s="212" t="s">
        <v>14155</v>
      </c>
      <c r="B1173" s="253" t="s">
        <v>5271</v>
      </c>
      <c r="C1173" s="253" t="s">
        <v>1380</v>
      </c>
      <c r="D1173" s="253" t="s">
        <v>1839</v>
      </c>
      <c r="E1173" s="253" t="s">
        <v>1382</v>
      </c>
      <c r="F1173" s="253" t="s">
        <v>13963</v>
      </c>
      <c r="G1173" s="253" t="s">
        <v>1789</v>
      </c>
      <c r="H1173" s="253" t="s">
        <v>13969</v>
      </c>
      <c r="I1173" s="253" t="s">
        <v>15077</v>
      </c>
      <c r="J1173" s="253" t="s">
        <v>13897</v>
      </c>
      <c r="K1173" s="253" t="s">
        <v>15064</v>
      </c>
      <c r="L1173" s="188"/>
      <c r="M1173" s="253"/>
      <c r="N1173" s="188"/>
      <c r="O1173" s="188"/>
      <c r="P1173" s="188"/>
      <c r="Q1173" s="189"/>
      <c r="R1173" s="254">
        <v>0</v>
      </c>
      <c r="S1173" s="254">
        <v>7.0000000000000007E-2</v>
      </c>
      <c r="T1173" s="254"/>
      <c r="U1173" s="209"/>
    </row>
    <row r="1174" spans="1:21" x14ac:dyDescent="0.25">
      <c r="A1174" s="213" t="s">
        <v>14156</v>
      </c>
      <c r="B1174" s="253" t="s">
        <v>5271</v>
      </c>
      <c r="C1174" s="253" t="s">
        <v>1380</v>
      </c>
      <c r="D1174" s="253" t="s">
        <v>1845</v>
      </c>
      <c r="E1174" s="253" t="s">
        <v>1381</v>
      </c>
      <c r="F1174" s="253" t="s">
        <v>14833</v>
      </c>
      <c r="G1174" s="253" t="s">
        <v>1787</v>
      </c>
      <c r="H1174" s="253" t="s">
        <v>13970</v>
      </c>
      <c r="I1174" s="253" t="s">
        <v>15077</v>
      </c>
      <c r="J1174" s="253" t="s">
        <v>13897</v>
      </c>
      <c r="K1174" s="253" t="s">
        <v>15064</v>
      </c>
      <c r="L1174" s="188"/>
      <c r="M1174" s="253"/>
      <c r="N1174" s="188"/>
      <c r="O1174" s="188"/>
      <c r="P1174" s="188"/>
      <c r="Q1174" s="189"/>
      <c r="R1174" s="254">
        <v>3.101040000000002</v>
      </c>
      <c r="S1174" s="254">
        <v>0</v>
      </c>
      <c r="T1174" s="254"/>
      <c r="U1174" s="209"/>
    </row>
    <row r="1175" spans="1:21" x14ac:dyDescent="0.25">
      <c r="A1175" s="213" t="s">
        <v>14157</v>
      </c>
      <c r="B1175" s="253" t="s">
        <v>5271</v>
      </c>
      <c r="C1175" s="253" t="s">
        <v>1380</v>
      </c>
      <c r="D1175" s="253" t="s">
        <v>1845</v>
      </c>
      <c r="E1175" s="253" t="s">
        <v>1381</v>
      </c>
      <c r="F1175" s="253" t="s">
        <v>14833</v>
      </c>
      <c r="G1175" s="253" t="s">
        <v>1788</v>
      </c>
      <c r="H1175" s="253" t="s">
        <v>13970</v>
      </c>
      <c r="I1175" s="253" t="s">
        <v>15077</v>
      </c>
      <c r="J1175" s="253" t="s">
        <v>13897</v>
      </c>
      <c r="K1175" s="253" t="s">
        <v>15064</v>
      </c>
      <c r="L1175" s="188"/>
      <c r="M1175" s="253"/>
      <c r="N1175" s="188"/>
      <c r="O1175" s="188"/>
      <c r="P1175" s="188"/>
      <c r="Q1175" s="189"/>
      <c r="R1175" s="254">
        <v>3.0007199999999998</v>
      </c>
      <c r="S1175" s="254">
        <v>0</v>
      </c>
      <c r="T1175" s="254"/>
      <c r="U1175" s="209"/>
    </row>
    <row r="1176" spans="1:21" x14ac:dyDescent="0.25">
      <c r="A1176" s="213" t="s">
        <v>14158</v>
      </c>
      <c r="B1176" s="253" t="s">
        <v>5271</v>
      </c>
      <c r="C1176" s="253" t="s">
        <v>1380</v>
      </c>
      <c r="D1176" s="253" t="s">
        <v>1839</v>
      </c>
      <c r="E1176" s="253" t="s">
        <v>1382</v>
      </c>
      <c r="F1176" s="253" t="s">
        <v>14832</v>
      </c>
      <c r="G1176" s="253" t="s">
        <v>1787</v>
      </c>
      <c r="H1176" s="253" t="s">
        <v>13971</v>
      </c>
      <c r="I1176" s="253" t="s">
        <v>15077</v>
      </c>
      <c r="J1176" s="253" t="s">
        <v>13897</v>
      </c>
      <c r="K1176" s="253" t="s">
        <v>15064</v>
      </c>
      <c r="L1176" s="188"/>
      <c r="M1176" s="253"/>
      <c r="N1176" s="188"/>
      <c r="O1176" s="188"/>
      <c r="P1176" s="188"/>
      <c r="Q1176" s="189"/>
      <c r="R1176" s="254">
        <v>4.8372000000000002</v>
      </c>
      <c r="S1176" s="254">
        <v>0</v>
      </c>
      <c r="T1176" s="254"/>
      <c r="U1176" s="209"/>
    </row>
    <row r="1177" spans="1:21" x14ac:dyDescent="0.25">
      <c r="A1177" s="213" t="s">
        <v>14159</v>
      </c>
      <c r="B1177" s="253" t="s">
        <v>5271</v>
      </c>
      <c r="C1177" s="253" t="s">
        <v>1380</v>
      </c>
      <c r="D1177" s="253" t="s">
        <v>1839</v>
      </c>
      <c r="E1177" s="253" t="s">
        <v>1382</v>
      </c>
      <c r="F1177" s="253" t="s">
        <v>14832</v>
      </c>
      <c r="G1177" s="253" t="s">
        <v>1788</v>
      </c>
      <c r="H1177" s="253" t="s">
        <v>13971</v>
      </c>
      <c r="I1177" s="253" t="s">
        <v>15077</v>
      </c>
      <c r="J1177" s="253" t="s">
        <v>13897</v>
      </c>
      <c r="K1177" s="253" t="s">
        <v>15064</v>
      </c>
      <c r="L1177" s="188"/>
      <c r="M1177" s="253"/>
      <c r="N1177" s="188"/>
      <c r="O1177" s="188"/>
      <c r="P1177" s="188"/>
      <c r="Q1177" s="189"/>
      <c r="R1177" s="254">
        <v>7.1266800000000021</v>
      </c>
      <c r="S1177" s="254">
        <v>0</v>
      </c>
      <c r="T1177" s="254"/>
      <c r="U1177" s="209"/>
    </row>
    <row r="1178" spans="1:21" x14ac:dyDescent="0.25">
      <c r="A1178" s="213" t="s">
        <v>14160</v>
      </c>
      <c r="B1178" s="253" t="s">
        <v>5271</v>
      </c>
      <c r="C1178" s="253" t="s">
        <v>1380</v>
      </c>
      <c r="D1178" s="253" t="s">
        <v>1839</v>
      </c>
      <c r="E1178" s="253" t="s">
        <v>1382</v>
      </c>
      <c r="F1178" s="253" t="s">
        <v>14832</v>
      </c>
      <c r="G1178" s="253" t="s">
        <v>1789</v>
      </c>
      <c r="H1178" s="253" t="s">
        <v>13971</v>
      </c>
      <c r="I1178" s="253" t="s">
        <v>15077</v>
      </c>
      <c r="J1178" s="253" t="s">
        <v>13897</v>
      </c>
      <c r="K1178" s="253" t="s">
        <v>15064</v>
      </c>
      <c r="L1178" s="188"/>
      <c r="M1178" s="253"/>
      <c r="N1178" s="188"/>
      <c r="O1178" s="188"/>
      <c r="P1178" s="188"/>
      <c r="Q1178" s="189"/>
      <c r="R1178" s="254">
        <v>6.7698400000000039</v>
      </c>
      <c r="S1178" s="254">
        <v>0</v>
      </c>
      <c r="T1178" s="254"/>
      <c r="U1178" s="209"/>
    </row>
    <row r="1179" spans="1:21" x14ac:dyDescent="0.25">
      <c r="A1179" s="212" t="s">
        <v>14161</v>
      </c>
      <c r="B1179" s="253" t="s">
        <v>5271</v>
      </c>
      <c r="C1179" s="253" t="s">
        <v>1380</v>
      </c>
      <c r="D1179" s="253" t="s">
        <v>1839</v>
      </c>
      <c r="E1179" s="253" t="s">
        <v>1382</v>
      </c>
      <c r="F1179" s="253" t="s">
        <v>14832</v>
      </c>
      <c r="G1179" s="253" t="s">
        <v>1789</v>
      </c>
      <c r="H1179" s="253" t="s">
        <v>13971</v>
      </c>
      <c r="I1179" s="253" t="s">
        <v>15077</v>
      </c>
      <c r="J1179" s="253" t="s">
        <v>13897</v>
      </c>
      <c r="K1179" s="253" t="s">
        <v>15064</v>
      </c>
      <c r="L1179" s="188"/>
      <c r="M1179" s="253"/>
      <c r="N1179" s="188"/>
      <c r="O1179" s="188"/>
      <c r="P1179" s="188"/>
      <c r="Q1179" s="189"/>
      <c r="R1179" s="254">
        <v>-4.8000000000000017E-4</v>
      </c>
      <c r="S1179" s="254">
        <v>0</v>
      </c>
      <c r="T1179" s="254"/>
      <c r="U1179" s="209"/>
    </row>
    <row r="1180" spans="1:21" x14ac:dyDescent="0.25">
      <c r="A1180" s="213" t="s">
        <v>14162</v>
      </c>
      <c r="B1180" s="253" t="s">
        <v>5271</v>
      </c>
      <c r="C1180" s="253" t="s">
        <v>1380</v>
      </c>
      <c r="D1180" s="253" t="s">
        <v>1845</v>
      </c>
      <c r="E1180" s="253" t="s">
        <v>14834</v>
      </c>
      <c r="F1180" s="253" t="s">
        <v>14836</v>
      </c>
      <c r="G1180" s="253" t="s">
        <v>1787</v>
      </c>
      <c r="H1180" s="253" t="s">
        <v>13972</v>
      </c>
      <c r="I1180" s="253" t="s">
        <v>15077</v>
      </c>
      <c r="J1180" s="253" t="s">
        <v>13897</v>
      </c>
      <c r="K1180" s="253" t="s">
        <v>15064</v>
      </c>
      <c r="L1180" s="188"/>
      <c r="M1180" s="253"/>
      <c r="N1180" s="188"/>
      <c r="O1180" s="188"/>
      <c r="P1180" s="188"/>
      <c r="Q1180" s="189"/>
      <c r="R1180" s="254">
        <v>3.6550799999999999</v>
      </c>
      <c r="S1180" s="254">
        <v>0</v>
      </c>
      <c r="T1180" s="254"/>
      <c r="U1180" s="209"/>
    </row>
    <row r="1181" spans="1:21" x14ac:dyDescent="0.25">
      <c r="A1181" s="213" t="s">
        <v>14163</v>
      </c>
      <c r="B1181" s="253" t="s">
        <v>5271</v>
      </c>
      <c r="C1181" s="253" t="s">
        <v>1380</v>
      </c>
      <c r="D1181" s="253" t="s">
        <v>1845</v>
      </c>
      <c r="E1181" s="253" t="s">
        <v>14834</v>
      </c>
      <c r="F1181" s="253" t="s">
        <v>14836</v>
      </c>
      <c r="G1181" s="253" t="s">
        <v>1788</v>
      </c>
      <c r="H1181" s="253" t="s">
        <v>13972</v>
      </c>
      <c r="I1181" s="253" t="s">
        <v>15077</v>
      </c>
      <c r="J1181" s="253" t="s">
        <v>13897</v>
      </c>
      <c r="K1181" s="253" t="s">
        <v>15064</v>
      </c>
      <c r="L1181" s="188"/>
      <c r="M1181" s="253"/>
      <c r="N1181" s="188"/>
      <c r="O1181" s="188"/>
      <c r="P1181" s="188"/>
      <c r="Q1181" s="189"/>
      <c r="R1181" s="254">
        <v>0.88100000000000001</v>
      </c>
      <c r="S1181" s="254">
        <v>0</v>
      </c>
      <c r="T1181" s="254"/>
      <c r="U1181" s="209"/>
    </row>
    <row r="1182" spans="1:21" x14ac:dyDescent="0.25">
      <c r="A1182" s="213" t="s">
        <v>14164</v>
      </c>
      <c r="B1182" s="253" t="s">
        <v>5271</v>
      </c>
      <c r="C1182" s="253" t="s">
        <v>1380</v>
      </c>
      <c r="D1182" s="253" t="s">
        <v>1845</v>
      </c>
      <c r="E1182" s="253" t="s">
        <v>1381</v>
      </c>
      <c r="F1182" s="253" t="s">
        <v>13979</v>
      </c>
      <c r="G1182" s="253" t="s">
        <v>1787</v>
      </c>
      <c r="H1182" s="253" t="s">
        <v>13973</v>
      </c>
      <c r="I1182" s="253" t="s">
        <v>15077</v>
      </c>
      <c r="J1182" s="253" t="s">
        <v>13897</v>
      </c>
      <c r="K1182" s="253" t="s">
        <v>15064</v>
      </c>
      <c r="L1182" s="188"/>
      <c r="M1182" s="253"/>
      <c r="N1182" s="188"/>
      <c r="O1182" s="188"/>
      <c r="P1182" s="188"/>
      <c r="Q1182" s="189"/>
      <c r="R1182" s="254">
        <v>3.0790799999999989</v>
      </c>
      <c r="S1182" s="254">
        <v>0</v>
      </c>
      <c r="T1182" s="254"/>
      <c r="U1182" s="209"/>
    </row>
    <row r="1183" spans="1:21" x14ac:dyDescent="0.25">
      <c r="A1183" s="213" t="s">
        <v>14165</v>
      </c>
      <c r="B1183" s="253" t="s">
        <v>5252</v>
      </c>
      <c r="C1183" s="253" t="s">
        <v>2393</v>
      </c>
      <c r="D1183" s="253" t="s">
        <v>1839</v>
      </c>
      <c r="E1183" s="253" t="s">
        <v>1372</v>
      </c>
      <c r="F1183" s="253" t="s">
        <v>1643</v>
      </c>
      <c r="G1183" s="253" t="s">
        <v>1787</v>
      </c>
      <c r="H1183" s="253" t="s">
        <v>1643</v>
      </c>
      <c r="I1183" s="253" t="s">
        <v>15077</v>
      </c>
      <c r="J1183" s="253" t="s">
        <v>13897</v>
      </c>
      <c r="K1183" s="253" t="s">
        <v>15064</v>
      </c>
      <c r="L1183" s="188"/>
      <c r="M1183" s="253"/>
      <c r="N1183" s="188"/>
      <c r="O1183" s="188"/>
      <c r="P1183" s="188"/>
      <c r="Q1183" s="189"/>
      <c r="R1183" s="254">
        <v>4.8428000000000004</v>
      </c>
      <c r="S1183" s="254">
        <v>0</v>
      </c>
      <c r="T1183" s="254"/>
      <c r="U1183" s="209"/>
    </row>
    <row r="1184" spans="1:21" x14ac:dyDescent="0.25">
      <c r="A1184" s="213" t="s">
        <v>14166</v>
      </c>
      <c r="B1184" s="253" t="s">
        <v>5252</v>
      </c>
      <c r="C1184" s="253" t="s">
        <v>2393</v>
      </c>
      <c r="D1184" s="253" t="s">
        <v>1839</v>
      </c>
      <c r="E1184" s="253" t="s">
        <v>1372</v>
      </c>
      <c r="F1184" s="253" t="s">
        <v>1643</v>
      </c>
      <c r="G1184" s="253" t="s">
        <v>1788</v>
      </c>
      <c r="H1184" s="253" t="s">
        <v>1643</v>
      </c>
      <c r="I1184" s="253" t="s">
        <v>15077</v>
      </c>
      <c r="J1184" s="253" t="s">
        <v>13897</v>
      </c>
      <c r="K1184" s="253" t="s">
        <v>15064</v>
      </c>
      <c r="L1184" s="188"/>
      <c r="M1184" s="253"/>
      <c r="N1184" s="188"/>
      <c r="O1184" s="188"/>
      <c r="P1184" s="188"/>
      <c r="Q1184" s="189"/>
      <c r="R1184" s="254">
        <v>3.2344400000000002</v>
      </c>
      <c r="S1184" s="254">
        <v>0</v>
      </c>
      <c r="T1184" s="254"/>
      <c r="U1184" s="209"/>
    </row>
    <row r="1185" spans="1:21" ht="31.5" x14ac:dyDescent="0.25">
      <c r="A1185" s="212" t="s">
        <v>14167</v>
      </c>
      <c r="B1185" s="253" t="s">
        <v>5271</v>
      </c>
      <c r="C1185" s="253" t="s">
        <v>1380</v>
      </c>
      <c r="D1185" s="253" t="s">
        <v>1839</v>
      </c>
      <c r="E1185" s="253" t="s">
        <v>1382</v>
      </c>
      <c r="F1185" s="253" t="s">
        <v>13944</v>
      </c>
      <c r="G1185" s="253" t="s">
        <v>1787</v>
      </c>
      <c r="H1185" s="253" t="s">
        <v>13974</v>
      </c>
      <c r="I1185" s="253" t="s">
        <v>15077</v>
      </c>
      <c r="J1185" s="253" t="s">
        <v>13897</v>
      </c>
      <c r="K1185" s="253" t="s">
        <v>15064</v>
      </c>
      <c r="L1185" s="188"/>
      <c r="M1185" s="253"/>
      <c r="N1185" s="188"/>
      <c r="O1185" s="188"/>
      <c r="P1185" s="188"/>
      <c r="Q1185" s="189"/>
      <c r="R1185" s="254">
        <v>1.7310000000000001</v>
      </c>
      <c r="S1185" s="254">
        <v>0</v>
      </c>
      <c r="T1185" s="254"/>
      <c r="U1185" s="209"/>
    </row>
    <row r="1186" spans="1:21" x14ac:dyDescent="0.25">
      <c r="A1186" s="213" t="s">
        <v>14168</v>
      </c>
      <c r="B1186" s="253" t="s">
        <v>5271</v>
      </c>
      <c r="C1186" s="253" t="s">
        <v>1380</v>
      </c>
      <c r="D1186" s="253" t="s">
        <v>1845</v>
      </c>
      <c r="E1186" s="253" t="s">
        <v>1381</v>
      </c>
      <c r="F1186" s="253" t="s">
        <v>13979</v>
      </c>
      <c r="G1186" s="253" t="s">
        <v>1787</v>
      </c>
      <c r="H1186" s="253" t="s">
        <v>13975</v>
      </c>
      <c r="I1186" s="253" t="s">
        <v>15077</v>
      </c>
      <c r="J1186" s="253" t="s">
        <v>13897</v>
      </c>
      <c r="K1186" s="253" t="s">
        <v>15064</v>
      </c>
      <c r="L1186" s="188"/>
      <c r="M1186" s="253"/>
      <c r="N1186" s="188"/>
      <c r="O1186" s="188"/>
      <c r="P1186" s="188"/>
      <c r="Q1186" s="189"/>
      <c r="R1186" s="254">
        <v>3.3237600000000023</v>
      </c>
      <c r="S1186" s="254">
        <v>0</v>
      </c>
      <c r="T1186" s="254"/>
      <c r="U1186" s="209"/>
    </row>
    <row r="1187" spans="1:21" x14ac:dyDescent="0.25">
      <c r="A1187" s="213" t="s">
        <v>14169</v>
      </c>
      <c r="B1187" s="253" t="s">
        <v>5271</v>
      </c>
      <c r="C1187" s="253" t="s">
        <v>1380</v>
      </c>
      <c r="D1187" s="253" t="s">
        <v>1845</v>
      </c>
      <c r="E1187" s="253" t="s">
        <v>1381</v>
      </c>
      <c r="F1187" s="253" t="s">
        <v>14833</v>
      </c>
      <c r="G1187" s="253" t="s">
        <v>1791</v>
      </c>
      <c r="H1187" s="253" t="s">
        <v>13976</v>
      </c>
      <c r="I1187" s="253" t="s">
        <v>15077</v>
      </c>
      <c r="J1187" s="253" t="s">
        <v>13897</v>
      </c>
      <c r="K1187" s="253" t="s">
        <v>15064</v>
      </c>
      <c r="L1187" s="188"/>
      <c r="M1187" s="253"/>
      <c r="N1187" s="188"/>
      <c r="O1187" s="188"/>
      <c r="P1187" s="188"/>
      <c r="Q1187" s="189"/>
      <c r="R1187" s="254">
        <v>3.3616800000000016</v>
      </c>
      <c r="S1187" s="254">
        <v>0</v>
      </c>
      <c r="T1187" s="254"/>
      <c r="U1187" s="209"/>
    </row>
    <row r="1188" spans="1:21" x14ac:dyDescent="0.25">
      <c r="A1188" s="213" t="s">
        <v>14170</v>
      </c>
      <c r="B1188" s="253" t="s">
        <v>5271</v>
      </c>
      <c r="C1188" s="253" t="s">
        <v>1380</v>
      </c>
      <c r="D1188" s="253" t="s">
        <v>1845</v>
      </c>
      <c r="E1188" s="253" t="s">
        <v>1381</v>
      </c>
      <c r="F1188" s="253" t="s">
        <v>14833</v>
      </c>
      <c r="G1188" s="253" t="s">
        <v>1802</v>
      </c>
      <c r="H1188" s="253" t="s">
        <v>13976</v>
      </c>
      <c r="I1188" s="253" t="s">
        <v>15077</v>
      </c>
      <c r="J1188" s="253" t="s">
        <v>13897</v>
      </c>
      <c r="K1188" s="253" t="s">
        <v>15064</v>
      </c>
      <c r="L1188" s="188"/>
      <c r="M1188" s="253"/>
      <c r="N1188" s="188"/>
      <c r="O1188" s="188"/>
      <c r="P1188" s="188"/>
      <c r="Q1188" s="189"/>
      <c r="R1188" s="254">
        <v>3.5226400000000013</v>
      </c>
      <c r="S1188" s="254">
        <v>0</v>
      </c>
      <c r="T1188" s="254"/>
      <c r="U1188" s="209"/>
    </row>
    <row r="1189" spans="1:21" ht="47.25" x14ac:dyDescent="0.25">
      <c r="A1189" s="213" t="s">
        <v>14171</v>
      </c>
      <c r="B1189" s="253" t="s">
        <v>5271</v>
      </c>
      <c r="C1189" s="253" t="s">
        <v>1380</v>
      </c>
      <c r="D1189" s="253" t="s">
        <v>1845</v>
      </c>
      <c r="E1189" s="253" t="s">
        <v>14834</v>
      </c>
      <c r="F1189" s="253" t="s">
        <v>14838</v>
      </c>
      <c r="G1189" s="253" t="s">
        <v>1791</v>
      </c>
      <c r="H1189" s="253" t="s">
        <v>13977</v>
      </c>
      <c r="I1189" s="253" t="s">
        <v>15077</v>
      </c>
      <c r="J1189" s="253" t="s">
        <v>13897</v>
      </c>
      <c r="K1189" s="253" t="s">
        <v>15064</v>
      </c>
      <c r="L1189" s="188"/>
      <c r="M1189" s="253"/>
      <c r="N1189" s="188"/>
      <c r="O1189" s="188"/>
      <c r="P1189" s="188"/>
      <c r="Q1189" s="189"/>
      <c r="R1189" s="254">
        <v>2.7744000000000004</v>
      </c>
      <c r="S1189" s="254">
        <v>0</v>
      </c>
      <c r="T1189" s="254"/>
      <c r="U1189" s="209"/>
    </row>
    <row r="1190" spans="1:21" ht="47.25" x14ac:dyDescent="0.25">
      <c r="A1190" s="213" t="s">
        <v>14172</v>
      </c>
      <c r="B1190" s="253" t="s">
        <v>5271</v>
      </c>
      <c r="C1190" s="253" t="s">
        <v>1380</v>
      </c>
      <c r="D1190" s="253" t="s">
        <v>1845</v>
      </c>
      <c r="E1190" s="253" t="s">
        <v>14834</v>
      </c>
      <c r="F1190" s="253" t="s">
        <v>14838</v>
      </c>
      <c r="G1190" s="253" t="s">
        <v>1802</v>
      </c>
      <c r="H1190" s="253" t="s">
        <v>13977</v>
      </c>
      <c r="I1190" s="253" t="s">
        <v>15077</v>
      </c>
      <c r="J1190" s="253" t="s">
        <v>13897</v>
      </c>
      <c r="K1190" s="253" t="s">
        <v>15064</v>
      </c>
      <c r="L1190" s="188"/>
      <c r="M1190" s="253"/>
      <c r="N1190" s="188"/>
      <c r="O1190" s="188"/>
      <c r="P1190" s="188"/>
      <c r="Q1190" s="189"/>
      <c r="R1190" s="254">
        <v>2.4509599999999998</v>
      </c>
      <c r="S1190" s="254">
        <v>0</v>
      </c>
      <c r="T1190" s="254"/>
      <c r="U1190" s="209"/>
    </row>
    <row r="1191" spans="1:21" x14ac:dyDescent="0.25">
      <c r="A1191" s="212" t="s">
        <v>14173</v>
      </c>
      <c r="B1191" s="253" t="s">
        <v>5252</v>
      </c>
      <c r="C1191" s="253" t="s">
        <v>2393</v>
      </c>
      <c r="D1191" s="253" t="s">
        <v>1839</v>
      </c>
      <c r="E1191" s="253" t="s">
        <v>1372</v>
      </c>
      <c r="F1191" s="253" t="s">
        <v>1372</v>
      </c>
      <c r="G1191" s="253" t="s">
        <v>1787</v>
      </c>
      <c r="H1191" s="253" t="s">
        <v>13978</v>
      </c>
      <c r="I1191" s="253" t="s">
        <v>15077</v>
      </c>
      <c r="J1191" s="253" t="s">
        <v>13897</v>
      </c>
      <c r="K1191" s="253" t="s">
        <v>15064</v>
      </c>
      <c r="L1191" s="188"/>
      <c r="M1191" s="253"/>
      <c r="N1191" s="188"/>
      <c r="O1191" s="188"/>
      <c r="P1191" s="188"/>
      <c r="Q1191" s="189"/>
      <c r="R1191" s="254">
        <v>4.9627200000000027</v>
      </c>
      <c r="S1191" s="254">
        <v>0</v>
      </c>
      <c r="T1191" s="254"/>
      <c r="U1191" s="209"/>
    </row>
    <row r="1192" spans="1:21" x14ac:dyDescent="0.25">
      <c r="A1192" s="213" t="s">
        <v>14174</v>
      </c>
      <c r="B1192" s="253" t="s">
        <v>5252</v>
      </c>
      <c r="C1192" s="253" t="s">
        <v>2393</v>
      </c>
      <c r="D1192" s="253" t="s">
        <v>1839</v>
      </c>
      <c r="E1192" s="253" t="s">
        <v>1372</v>
      </c>
      <c r="F1192" s="253" t="s">
        <v>1372</v>
      </c>
      <c r="G1192" s="253" t="s">
        <v>1788</v>
      </c>
      <c r="H1192" s="253" t="s">
        <v>13978</v>
      </c>
      <c r="I1192" s="253" t="s">
        <v>15077</v>
      </c>
      <c r="J1192" s="253" t="s">
        <v>13897</v>
      </c>
      <c r="K1192" s="253" t="s">
        <v>15064</v>
      </c>
      <c r="L1192" s="188"/>
      <c r="M1192" s="253"/>
      <c r="N1192" s="188"/>
      <c r="O1192" s="188"/>
      <c r="P1192" s="188"/>
      <c r="Q1192" s="189"/>
      <c r="R1192" s="254">
        <v>4.4717599999999997</v>
      </c>
      <c r="S1192" s="254">
        <v>0</v>
      </c>
      <c r="T1192" s="254"/>
      <c r="U1192" s="209"/>
    </row>
    <row r="1193" spans="1:21" x14ac:dyDescent="0.25">
      <c r="A1193" s="213" t="s">
        <v>14175</v>
      </c>
      <c r="B1193" s="253" t="s">
        <v>5271</v>
      </c>
      <c r="C1193" s="253" t="s">
        <v>1380</v>
      </c>
      <c r="D1193" s="253" t="s">
        <v>1839</v>
      </c>
      <c r="E1193" s="253" t="s">
        <v>1381</v>
      </c>
      <c r="F1193" s="253" t="s">
        <v>1381</v>
      </c>
      <c r="G1193" s="253" t="s">
        <v>1787</v>
      </c>
      <c r="H1193" s="253" t="s">
        <v>1381</v>
      </c>
      <c r="I1193" s="253" t="s">
        <v>15077</v>
      </c>
      <c r="J1193" s="253" t="s">
        <v>13897</v>
      </c>
      <c r="K1193" s="253" t="s">
        <v>15064</v>
      </c>
      <c r="L1193" s="188"/>
      <c r="M1193" s="253"/>
      <c r="N1193" s="188"/>
      <c r="O1193" s="188"/>
      <c r="P1193" s="188"/>
      <c r="Q1193" s="189"/>
      <c r="R1193" s="254">
        <v>1.7562999999999993</v>
      </c>
      <c r="S1193" s="254">
        <v>0</v>
      </c>
      <c r="T1193" s="254"/>
      <c r="U1193" s="209"/>
    </row>
    <row r="1194" spans="1:21" x14ac:dyDescent="0.25">
      <c r="A1194" s="213" t="s">
        <v>14176</v>
      </c>
      <c r="B1194" s="253" t="s">
        <v>5271</v>
      </c>
      <c r="C1194" s="253" t="s">
        <v>1380</v>
      </c>
      <c r="D1194" s="253" t="s">
        <v>1845</v>
      </c>
      <c r="E1194" s="253" t="s">
        <v>1381</v>
      </c>
      <c r="F1194" s="253" t="s">
        <v>1381</v>
      </c>
      <c r="G1194" s="253" t="s">
        <v>1787</v>
      </c>
      <c r="H1194" s="253" t="s">
        <v>1381</v>
      </c>
      <c r="I1194" s="253" t="s">
        <v>15077</v>
      </c>
      <c r="J1194" s="253" t="s">
        <v>13897</v>
      </c>
      <c r="K1194" s="253" t="s">
        <v>15064</v>
      </c>
      <c r="L1194" s="188"/>
      <c r="M1194" s="253"/>
      <c r="N1194" s="188"/>
      <c r="O1194" s="188"/>
      <c r="P1194" s="188"/>
      <c r="Q1194" s="189"/>
      <c r="R1194" s="254">
        <v>4.7940000000000014</v>
      </c>
      <c r="S1194" s="254">
        <v>0</v>
      </c>
      <c r="T1194" s="254"/>
      <c r="U1194" s="209"/>
    </row>
    <row r="1195" spans="1:21" x14ac:dyDescent="0.25">
      <c r="A1195" s="213" t="s">
        <v>14177</v>
      </c>
      <c r="B1195" s="253" t="s">
        <v>5271</v>
      </c>
      <c r="C1195" s="253" t="s">
        <v>1380</v>
      </c>
      <c r="D1195" s="253" t="s">
        <v>1845</v>
      </c>
      <c r="E1195" s="253" t="s">
        <v>1381</v>
      </c>
      <c r="F1195" s="253" t="s">
        <v>1381</v>
      </c>
      <c r="G1195" s="253" t="s">
        <v>1788</v>
      </c>
      <c r="H1195" s="253" t="s">
        <v>1381</v>
      </c>
      <c r="I1195" s="253" t="s">
        <v>15077</v>
      </c>
      <c r="J1195" s="253" t="s">
        <v>13897</v>
      </c>
      <c r="K1195" s="253" t="s">
        <v>15064</v>
      </c>
      <c r="L1195" s="188"/>
      <c r="M1195" s="253"/>
      <c r="N1195" s="188"/>
      <c r="O1195" s="188"/>
      <c r="P1195" s="188"/>
      <c r="Q1195" s="189"/>
      <c r="R1195" s="254">
        <v>4.0724800000000005</v>
      </c>
      <c r="S1195" s="254">
        <v>0</v>
      </c>
      <c r="T1195" s="254"/>
      <c r="U1195" s="209"/>
    </row>
    <row r="1196" spans="1:21" x14ac:dyDescent="0.25">
      <c r="A1196" s="213" t="s">
        <v>14178</v>
      </c>
      <c r="B1196" s="253" t="s">
        <v>5271</v>
      </c>
      <c r="C1196" s="253" t="s">
        <v>1380</v>
      </c>
      <c r="D1196" s="253" t="s">
        <v>1845</v>
      </c>
      <c r="E1196" s="253" t="s">
        <v>1381</v>
      </c>
      <c r="F1196" s="253" t="s">
        <v>1381</v>
      </c>
      <c r="G1196" s="253" t="s">
        <v>1789</v>
      </c>
      <c r="H1196" s="253" t="s">
        <v>1381</v>
      </c>
      <c r="I1196" s="253" t="s">
        <v>15077</v>
      </c>
      <c r="J1196" s="253" t="s">
        <v>13897</v>
      </c>
      <c r="K1196" s="253" t="s">
        <v>15064</v>
      </c>
      <c r="L1196" s="188"/>
      <c r="M1196" s="253"/>
      <c r="N1196" s="188"/>
      <c r="O1196" s="188"/>
      <c r="P1196" s="188"/>
      <c r="Q1196" s="189"/>
      <c r="R1196" s="254">
        <v>1.2495200000000042</v>
      </c>
      <c r="S1196" s="254">
        <v>0</v>
      </c>
      <c r="T1196" s="254"/>
      <c r="U1196" s="210"/>
    </row>
    <row r="1197" spans="1:21" ht="47.25" x14ac:dyDescent="0.25">
      <c r="A1197" s="212" t="s">
        <v>14179</v>
      </c>
      <c r="B1197" s="253" t="s">
        <v>5271</v>
      </c>
      <c r="C1197" s="253" t="s">
        <v>1380</v>
      </c>
      <c r="D1197" s="253" t="s">
        <v>1839</v>
      </c>
      <c r="E1197" s="253" t="s">
        <v>14834</v>
      </c>
      <c r="F1197" s="253" t="s">
        <v>14839</v>
      </c>
      <c r="G1197" s="253" t="s">
        <v>1787</v>
      </c>
      <c r="H1197" s="253" t="s">
        <v>1380</v>
      </c>
      <c r="I1197" s="253" t="s">
        <v>15077</v>
      </c>
      <c r="J1197" s="253" t="s">
        <v>13897</v>
      </c>
      <c r="K1197" s="253" t="s">
        <v>15064</v>
      </c>
      <c r="L1197" s="188"/>
      <c r="M1197" s="253"/>
      <c r="N1197" s="188"/>
      <c r="O1197" s="188"/>
      <c r="P1197" s="188"/>
      <c r="Q1197" s="189"/>
      <c r="R1197" s="254">
        <v>10.437455999999997</v>
      </c>
      <c r="S1197" s="254">
        <v>0</v>
      </c>
      <c r="T1197" s="254"/>
      <c r="U1197" s="209"/>
    </row>
    <row r="1198" spans="1:21" ht="47.25" x14ac:dyDescent="0.25">
      <c r="A1198" s="213" t="s">
        <v>14180</v>
      </c>
      <c r="B1198" s="253" t="s">
        <v>5271</v>
      </c>
      <c r="C1198" s="253" t="s">
        <v>1380</v>
      </c>
      <c r="D1198" s="253" t="s">
        <v>1839</v>
      </c>
      <c r="E1198" s="253" t="s">
        <v>14834</v>
      </c>
      <c r="F1198" s="253" t="s">
        <v>14839</v>
      </c>
      <c r="G1198" s="253" t="s">
        <v>1788</v>
      </c>
      <c r="H1198" s="253" t="s">
        <v>1380</v>
      </c>
      <c r="I1198" s="253" t="s">
        <v>15077</v>
      </c>
      <c r="J1198" s="253" t="s">
        <v>13897</v>
      </c>
      <c r="K1198" s="253" t="s">
        <v>15064</v>
      </c>
      <c r="L1198" s="188"/>
      <c r="M1198" s="253"/>
      <c r="N1198" s="188"/>
      <c r="O1198" s="188"/>
      <c r="P1198" s="188"/>
      <c r="Q1198" s="189"/>
      <c r="R1198" s="254">
        <v>11.263559999999996</v>
      </c>
      <c r="S1198" s="254">
        <v>0</v>
      </c>
      <c r="T1198" s="254"/>
      <c r="U1198" s="209"/>
    </row>
    <row r="1199" spans="1:21" ht="47.25" x14ac:dyDescent="0.25">
      <c r="A1199" s="213" t="s">
        <v>14181</v>
      </c>
      <c r="B1199" s="253" t="s">
        <v>5271</v>
      </c>
      <c r="C1199" s="253" t="s">
        <v>1380</v>
      </c>
      <c r="D1199" s="253" t="s">
        <v>1840</v>
      </c>
      <c r="E1199" s="253" t="s">
        <v>14834</v>
      </c>
      <c r="F1199" s="253" t="s">
        <v>14839</v>
      </c>
      <c r="G1199" s="253" t="s">
        <v>1789</v>
      </c>
      <c r="H1199" s="253" t="s">
        <v>1380</v>
      </c>
      <c r="I1199" s="253" t="s">
        <v>15077</v>
      </c>
      <c r="J1199" s="253" t="s">
        <v>13897</v>
      </c>
      <c r="K1199" s="253" t="s">
        <v>15064</v>
      </c>
      <c r="L1199" s="188"/>
      <c r="M1199" s="253"/>
      <c r="N1199" s="188"/>
      <c r="O1199" s="188"/>
      <c r="P1199" s="188"/>
      <c r="Q1199" s="189"/>
      <c r="R1199" s="254">
        <v>2.0550000000000027E-2</v>
      </c>
      <c r="S1199" s="254">
        <v>0</v>
      </c>
      <c r="T1199" s="254"/>
      <c r="U1199" s="209"/>
    </row>
    <row r="1200" spans="1:21" x14ac:dyDescent="0.25">
      <c r="A1200" s="213" t="s">
        <v>14182</v>
      </c>
      <c r="B1200" s="253" t="s">
        <v>5271</v>
      </c>
      <c r="C1200" s="253" t="s">
        <v>1380</v>
      </c>
      <c r="D1200" s="253" t="s">
        <v>1845</v>
      </c>
      <c r="E1200" s="253" t="s">
        <v>1381</v>
      </c>
      <c r="F1200" s="253" t="s">
        <v>13979</v>
      </c>
      <c r="G1200" s="253" t="s">
        <v>1787</v>
      </c>
      <c r="H1200" s="253" t="s">
        <v>13979</v>
      </c>
      <c r="I1200" s="253" t="s">
        <v>15077</v>
      </c>
      <c r="J1200" s="253" t="s">
        <v>13897</v>
      </c>
      <c r="K1200" s="253" t="s">
        <v>15064</v>
      </c>
      <c r="L1200" s="188"/>
      <c r="M1200" s="253"/>
      <c r="N1200" s="188"/>
      <c r="O1200" s="188"/>
      <c r="P1200" s="188"/>
      <c r="Q1200" s="189"/>
      <c r="R1200" s="254">
        <v>2.0655199999999967</v>
      </c>
      <c r="S1200" s="254">
        <v>0</v>
      </c>
      <c r="T1200" s="254"/>
      <c r="U1200" s="209"/>
    </row>
    <row r="1201" spans="1:21" x14ac:dyDescent="0.25">
      <c r="A1201" s="213" t="s">
        <v>14183</v>
      </c>
      <c r="B1201" s="253" t="s">
        <v>5271</v>
      </c>
      <c r="C1201" s="253" t="s">
        <v>1380</v>
      </c>
      <c r="D1201" s="253" t="s">
        <v>1845</v>
      </c>
      <c r="E1201" s="253" t="s">
        <v>1381</v>
      </c>
      <c r="F1201" s="253" t="s">
        <v>13979</v>
      </c>
      <c r="G1201" s="253" t="s">
        <v>1788</v>
      </c>
      <c r="H1201" s="253" t="s">
        <v>13979</v>
      </c>
      <c r="I1201" s="253" t="s">
        <v>15077</v>
      </c>
      <c r="J1201" s="253" t="s">
        <v>13897</v>
      </c>
      <c r="K1201" s="253" t="s">
        <v>15064</v>
      </c>
      <c r="L1201" s="188"/>
      <c r="M1201" s="253"/>
      <c r="N1201" s="188"/>
      <c r="O1201" s="188"/>
      <c r="P1201" s="188"/>
      <c r="Q1201" s="189"/>
      <c r="R1201" s="254">
        <v>3.0388800000000038</v>
      </c>
      <c r="S1201" s="254">
        <v>0</v>
      </c>
      <c r="T1201" s="254"/>
      <c r="U1201" s="209"/>
    </row>
    <row r="1202" spans="1:21" x14ac:dyDescent="0.25">
      <c r="A1202" s="213" t="s">
        <v>14184</v>
      </c>
      <c r="B1202" s="253" t="s">
        <v>5271</v>
      </c>
      <c r="C1202" s="253" t="s">
        <v>1380</v>
      </c>
      <c r="D1202" s="253" t="s">
        <v>1845</v>
      </c>
      <c r="E1202" s="253" t="s">
        <v>1381</v>
      </c>
      <c r="F1202" s="253" t="s">
        <v>13979</v>
      </c>
      <c r="G1202" s="253" t="s">
        <v>1789</v>
      </c>
      <c r="H1202" s="253" t="s">
        <v>13979</v>
      </c>
      <c r="I1202" s="253" t="s">
        <v>15077</v>
      </c>
      <c r="J1202" s="253" t="s">
        <v>13897</v>
      </c>
      <c r="K1202" s="253" t="s">
        <v>15064</v>
      </c>
      <c r="L1202" s="188"/>
      <c r="M1202" s="253"/>
      <c r="N1202" s="188"/>
      <c r="O1202" s="188"/>
      <c r="P1202" s="188"/>
      <c r="Q1202" s="189"/>
      <c r="R1202" s="254">
        <v>3.6928800000000002</v>
      </c>
      <c r="S1202" s="254">
        <v>0</v>
      </c>
      <c r="T1202" s="254"/>
      <c r="U1202" s="209"/>
    </row>
    <row r="1203" spans="1:21" x14ac:dyDescent="0.25">
      <c r="A1203" s="212" t="s">
        <v>14185</v>
      </c>
      <c r="B1203" s="253" t="s">
        <v>5271</v>
      </c>
      <c r="C1203" s="253" t="s">
        <v>1380</v>
      </c>
      <c r="D1203" s="253" t="s">
        <v>1845</v>
      </c>
      <c r="E1203" s="253" t="s">
        <v>14834</v>
      </c>
      <c r="F1203" s="253" t="s">
        <v>13914</v>
      </c>
      <c r="G1203" s="253" t="s">
        <v>1791</v>
      </c>
      <c r="H1203" s="253" t="s">
        <v>13980</v>
      </c>
      <c r="I1203" s="253" t="s">
        <v>15077</v>
      </c>
      <c r="J1203" s="253" t="s">
        <v>13897</v>
      </c>
      <c r="K1203" s="253" t="s">
        <v>15064</v>
      </c>
      <c r="L1203" s="188"/>
      <c r="M1203" s="253"/>
      <c r="N1203" s="188"/>
      <c r="O1203" s="188"/>
      <c r="P1203" s="188"/>
      <c r="Q1203" s="189"/>
      <c r="R1203" s="254">
        <v>3.5342799999999945</v>
      </c>
      <c r="S1203" s="254">
        <v>0</v>
      </c>
      <c r="T1203" s="254"/>
      <c r="U1203" s="209"/>
    </row>
    <row r="1204" spans="1:21" x14ac:dyDescent="0.25">
      <c r="A1204" s="213" t="s">
        <v>14186</v>
      </c>
      <c r="B1204" s="253" t="s">
        <v>5271</v>
      </c>
      <c r="C1204" s="253" t="s">
        <v>1380</v>
      </c>
      <c r="D1204" s="253" t="s">
        <v>1845</v>
      </c>
      <c r="E1204" s="253" t="s">
        <v>14834</v>
      </c>
      <c r="F1204" s="253" t="s">
        <v>13914</v>
      </c>
      <c r="G1204" s="253" t="s">
        <v>1802</v>
      </c>
      <c r="H1204" s="253" t="s">
        <v>13980</v>
      </c>
      <c r="I1204" s="253" t="s">
        <v>15077</v>
      </c>
      <c r="J1204" s="253" t="s">
        <v>13897</v>
      </c>
      <c r="K1204" s="253" t="s">
        <v>15064</v>
      </c>
      <c r="L1204" s="188"/>
      <c r="M1204" s="253"/>
      <c r="N1204" s="188"/>
      <c r="O1204" s="188"/>
      <c r="P1204" s="188"/>
      <c r="Q1204" s="189"/>
      <c r="R1204" s="254">
        <v>3.0998600000000027</v>
      </c>
      <c r="S1204" s="254">
        <v>0</v>
      </c>
      <c r="T1204" s="254"/>
      <c r="U1204" s="209"/>
    </row>
    <row r="1205" spans="1:21" x14ac:dyDescent="0.25">
      <c r="A1205" s="213" t="s">
        <v>14187</v>
      </c>
      <c r="B1205" s="253" t="s">
        <v>5271</v>
      </c>
      <c r="C1205" s="253" t="s">
        <v>1380</v>
      </c>
      <c r="D1205" s="253" t="s">
        <v>1839</v>
      </c>
      <c r="E1205" s="253" t="s">
        <v>14834</v>
      </c>
      <c r="F1205" s="253" t="s">
        <v>14800</v>
      </c>
      <c r="G1205" s="253" t="s">
        <v>1787</v>
      </c>
      <c r="H1205" s="253" t="s">
        <v>13981</v>
      </c>
      <c r="I1205" s="253" t="s">
        <v>15077</v>
      </c>
      <c r="J1205" s="253" t="s">
        <v>13897</v>
      </c>
      <c r="K1205" s="253" t="s">
        <v>15064</v>
      </c>
      <c r="L1205" s="188"/>
      <c r="M1205" s="253"/>
      <c r="N1205" s="188"/>
      <c r="O1205" s="188"/>
      <c r="P1205" s="188"/>
      <c r="Q1205" s="189"/>
      <c r="R1205" s="254">
        <v>2.5208999999999993</v>
      </c>
      <c r="S1205" s="254">
        <v>0</v>
      </c>
      <c r="T1205" s="254"/>
      <c r="U1205" s="209"/>
    </row>
    <row r="1206" spans="1:21" x14ac:dyDescent="0.25">
      <c r="A1206" s="213" t="s">
        <v>14188</v>
      </c>
      <c r="B1206" s="253" t="s">
        <v>5271</v>
      </c>
      <c r="C1206" s="253" t="s">
        <v>1380</v>
      </c>
      <c r="D1206" s="253" t="s">
        <v>1839</v>
      </c>
      <c r="E1206" s="253" t="s">
        <v>14834</v>
      </c>
      <c r="F1206" s="253" t="s">
        <v>14800</v>
      </c>
      <c r="G1206" s="253" t="s">
        <v>1788</v>
      </c>
      <c r="H1206" s="253" t="s">
        <v>13981</v>
      </c>
      <c r="I1206" s="253" t="s">
        <v>15077</v>
      </c>
      <c r="J1206" s="253" t="s">
        <v>13897</v>
      </c>
      <c r="K1206" s="253" t="s">
        <v>15064</v>
      </c>
      <c r="L1206" s="188"/>
      <c r="M1206" s="253"/>
      <c r="N1206" s="188"/>
      <c r="O1206" s="188"/>
      <c r="P1206" s="188"/>
      <c r="Q1206" s="189"/>
      <c r="R1206" s="254">
        <v>2.4895800000000015</v>
      </c>
      <c r="S1206" s="254">
        <v>0</v>
      </c>
      <c r="T1206" s="254"/>
      <c r="U1206" s="209"/>
    </row>
    <row r="1207" spans="1:21" x14ac:dyDescent="0.25">
      <c r="A1207" s="213" t="s">
        <v>14189</v>
      </c>
      <c r="B1207" s="253" t="s">
        <v>5271</v>
      </c>
      <c r="C1207" s="253" t="s">
        <v>1380</v>
      </c>
      <c r="D1207" s="253" t="s">
        <v>1839</v>
      </c>
      <c r="E1207" s="253" t="s">
        <v>1382</v>
      </c>
      <c r="F1207" s="253" t="s">
        <v>13963</v>
      </c>
      <c r="G1207" s="253" t="s">
        <v>1787</v>
      </c>
      <c r="H1207" s="253" t="s">
        <v>13982</v>
      </c>
      <c r="I1207" s="253" t="s">
        <v>15077</v>
      </c>
      <c r="J1207" s="253" t="s">
        <v>13897</v>
      </c>
      <c r="K1207" s="253" t="s">
        <v>15064</v>
      </c>
      <c r="L1207" s="188"/>
      <c r="M1207" s="253"/>
      <c r="N1207" s="188"/>
      <c r="O1207" s="188"/>
      <c r="P1207" s="188"/>
      <c r="Q1207" s="189"/>
      <c r="R1207" s="254">
        <v>2.08053</v>
      </c>
      <c r="S1207" s="254">
        <v>0</v>
      </c>
      <c r="T1207" s="254"/>
      <c r="U1207" s="209"/>
    </row>
    <row r="1208" spans="1:21" x14ac:dyDescent="0.25">
      <c r="A1208" s="213" t="s">
        <v>14190</v>
      </c>
      <c r="B1208" s="253" t="s">
        <v>5271</v>
      </c>
      <c r="C1208" s="253" t="s">
        <v>1380</v>
      </c>
      <c r="D1208" s="253" t="s">
        <v>1839</v>
      </c>
      <c r="E1208" s="253" t="s">
        <v>1382</v>
      </c>
      <c r="F1208" s="253" t="s">
        <v>13963</v>
      </c>
      <c r="G1208" s="253" t="s">
        <v>1787</v>
      </c>
      <c r="H1208" s="253" t="s">
        <v>13982</v>
      </c>
      <c r="I1208" s="253" t="s">
        <v>15077</v>
      </c>
      <c r="J1208" s="253" t="s">
        <v>13897</v>
      </c>
      <c r="K1208" s="253" t="s">
        <v>15064</v>
      </c>
      <c r="L1208" s="188"/>
      <c r="M1208" s="253"/>
      <c r="N1208" s="188"/>
      <c r="O1208" s="188"/>
      <c r="P1208" s="188"/>
      <c r="Q1208" s="189"/>
      <c r="R1208" s="254">
        <v>0</v>
      </c>
      <c r="S1208" s="254">
        <v>0.25617000000000001</v>
      </c>
      <c r="T1208" s="254"/>
      <c r="U1208" s="209"/>
    </row>
    <row r="1209" spans="1:21" x14ac:dyDescent="0.25">
      <c r="A1209" s="212" t="s">
        <v>14191</v>
      </c>
      <c r="B1209" s="253" t="s">
        <v>5271</v>
      </c>
      <c r="C1209" s="253" t="s">
        <v>1380</v>
      </c>
      <c r="D1209" s="253" t="s">
        <v>1839</v>
      </c>
      <c r="E1209" s="253" t="s">
        <v>1382</v>
      </c>
      <c r="F1209" s="253" t="s">
        <v>13963</v>
      </c>
      <c r="G1209" s="253" t="s">
        <v>1788</v>
      </c>
      <c r="H1209" s="253" t="s">
        <v>13982</v>
      </c>
      <c r="I1209" s="253" t="s">
        <v>15077</v>
      </c>
      <c r="J1209" s="253" t="s">
        <v>13897</v>
      </c>
      <c r="K1209" s="253" t="s">
        <v>15064</v>
      </c>
      <c r="L1209" s="188"/>
      <c r="M1209" s="253"/>
      <c r="N1209" s="188"/>
      <c r="O1209" s="188"/>
      <c r="P1209" s="188"/>
      <c r="Q1209" s="189"/>
      <c r="R1209" s="254">
        <v>1.4901600000000006</v>
      </c>
      <c r="S1209" s="254">
        <v>0</v>
      </c>
      <c r="T1209" s="254"/>
      <c r="U1209" s="209"/>
    </row>
    <row r="1210" spans="1:21" x14ac:dyDescent="0.25">
      <c r="A1210" s="213" t="s">
        <v>14192</v>
      </c>
      <c r="B1210" s="253" t="s">
        <v>5271</v>
      </c>
      <c r="C1210" s="253" t="s">
        <v>1380</v>
      </c>
      <c r="D1210" s="253" t="s">
        <v>1839</v>
      </c>
      <c r="E1210" s="253" t="s">
        <v>1382</v>
      </c>
      <c r="F1210" s="253" t="s">
        <v>13963</v>
      </c>
      <c r="G1210" s="253" t="s">
        <v>1788</v>
      </c>
      <c r="H1210" s="253" t="s">
        <v>13982</v>
      </c>
      <c r="I1210" s="253" t="s">
        <v>15077</v>
      </c>
      <c r="J1210" s="253" t="s">
        <v>13897</v>
      </c>
      <c r="K1210" s="253" t="s">
        <v>15064</v>
      </c>
      <c r="L1210" s="188"/>
      <c r="M1210" s="253"/>
      <c r="N1210" s="188"/>
      <c r="O1210" s="188"/>
      <c r="P1210" s="188"/>
      <c r="Q1210" s="189"/>
      <c r="R1210" s="254">
        <v>0</v>
      </c>
      <c r="S1210" s="254">
        <v>0.61098000000000008</v>
      </c>
      <c r="T1210" s="254"/>
      <c r="U1210" s="209"/>
    </row>
    <row r="1211" spans="1:21" ht="31.5" x14ac:dyDescent="0.25">
      <c r="A1211" s="213" t="s">
        <v>14193</v>
      </c>
      <c r="B1211" s="253" t="s">
        <v>5271</v>
      </c>
      <c r="C1211" s="253" t="s">
        <v>1380</v>
      </c>
      <c r="D1211" s="253" t="s">
        <v>1845</v>
      </c>
      <c r="E1211" s="253" t="s">
        <v>1383</v>
      </c>
      <c r="F1211" s="253" t="s">
        <v>13930</v>
      </c>
      <c r="G1211" s="253" t="s">
        <v>1787</v>
      </c>
      <c r="H1211" s="253" t="s">
        <v>13983</v>
      </c>
      <c r="I1211" s="253" t="s">
        <v>15077</v>
      </c>
      <c r="J1211" s="253" t="s">
        <v>13897</v>
      </c>
      <c r="K1211" s="253" t="s">
        <v>15064</v>
      </c>
      <c r="L1211" s="188"/>
      <c r="M1211" s="253"/>
      <c r="N1211" s="188"/>
      <c r="O1211" s="188"/>
      <c r="P1211" s="188"/>
      <c r="Q1211" s="189"/>
      <c r="R1211" s="254">
        <v>1.6080000000000008</v>
      </c>
      <c r="S1211" s="254">
        <v>0</v>
      </c>
      <c r="T1211" s="254"/>
      <c r="U1211" s="209"/>
    </row>
    <row r="1212" spans="1:21" ht="31.5" x14ac:dyDescent="0.25">
      <c r="A1212" s="213" t="s">
        <v>14194</v>
      </c>
      <c r="B1212" s="253" t="s">
        <v>5271</v>
      </c>
      <c r="C1212" s="253" t="s">
        <v>1380</v>
      </c>
      <c r="D1212" s="253" t="s">
        <v>1839</v>
      </c>
      <c r="E1212" s="253" t="s">
        <v>1383</v>
      </c>
      <c r="F1212" s="253" t="s">
        <v>13930</v>
      </c>
      <c r="G1212" s="253" t="s">
        <v>1788</v>
      </c>
      <c r="H1212" s="253" t="s">
        <v>13983</v>
      </c>
      <c r="I1212" s="253" t="s">
        <v>15077</v>
      </c>
      <c r="J1212" s="253" t="s">
        <v>13897</v>
      </c>
      <c r="K1212" s="253" t="s">
        <v>15064</v>
      </c>
      <c r="L1212" s="188"/>
      <c r="M1212" s="253"/>
      <c r="N1212" s="188"/>
      <c r="O1212" s="188"/>
      <c r="P1212" s="188"/>
      <c r="Q1212" s="189"/>
      <c r="R1212" s="254">
        <v>1.8939000000000015</v>
      </c>
      <c r="S1212" s="254">
        <v>0</v>
      </c>
      <c r="T1212" s="254"/>
      <c r="U1212" s="209"/>
    </row>
    <row r="1213" spans="1:21" x14ac:dyDescent="0.25">
      <c r="A1213" s="213" t="s">
        <v>14195</v>
      </c>
      <c r="B1213" s="253" t="s">
        <v>5271</v>
      </c>
      <c r="C1213" s="253" t="s">
        <v>1380</v>
      </c>
      <c r="D1213" s="253" t="s">
        <v>1839</v>
      </c>
      <c r="E1213" s="253" t="s">
        <v>1382</v>
      </c>
      <c r="F1213" s="253" t="s">
        <v>13963</v>
      </c>
      <c r="G1213" s="253" t="s">
        <v>1787</v>
      </c>
      <c r="H1213" s="253" t="s">
        <v>13984</v>
      </c>
      <c r="I1213" s="253" t="s">
        <v>15077</v>
      </c>
      <c r="J1213" s="253" t="s">
        <v>13897</v>
      </c>
      <c r="K1213" s="253" t="s">
        <v>15064</v>
      </c>
      <c r="L1213" s="188"/>
      <c r="M1213" s="253"/>
      <c r="N1213" s="188"/>
      <c r="O1213" s="188"/>
      <c r="P1213" s="188"/>
      <c r="Q1213" s="189"/>
      <c r="R1213" s="254">
        <v>3.5850400000000038</v>
      </c>
      <c r="S1213" s="254">
        <v>0</v>
      </c>
      <c r="T1213" s="254"/>
      <c r="U1213" s="209"/>
    </row>
    <row r="1214" spans="1:21" x14ac:dyDescent="0.25">
      <c r="A1214" s="213" t="s">
        <v>14196</v>
      </c>
      <c r="B1214" s="253" t="s">
        <v>5271</v>
      </c>
      <c r="C1214" s="253" t="s">
        <v>1380</v>
      </c>
      <c r="D1214" s="253" t="s">
        <v>1839</v>
      </c>
      <c r="E1214" s="253" t="s">
        <v>1382</v>
      </c>
      <c r="F1214" s="253" t="s">
        <v>13963</v>
      </c>
      <c r="G1214" s="253" t="s">
        <v>1787</v>
      </c>
      <c r="H1214" s="253" t="s">
        <v>13984</v>
      </c>
      <c r="I1214" s="253" t="s">
        <v>15077</v>
      </c>
      <c r="J1214" s="253" t="s">
        <v>13897</v>
      </c>
      <c r="K1214" s="253" t="s">
        <v>15064</v>
      </c>
      <c r="L1214" s="188"/>
      <c r="M1214" s="253"/>
      <c r="N1214" s="188"/>
      <c r="O1214" s="188"/>
      <c r="P1214" s="188"/>
      <c r="Q1214" s="189"/>
      <c r="R1214" s="254">
        <v>0</v>
      </c>
      <c r="S1214" s="254">
        <v>0.39263999999999905</v>
      </c>
      <c r="T1214" s="254"/>
      <c r="U1214" s="209"/>
    </row>
    <row r="1215" spans="1:21" x14ac:dyDescent="0.25">
      <c r="A1215" s="212" t="s">
        <v>14197</v>
      </c>
      <c r="B1215" s="253" t="s">
        <v>5271</v>
      </c>
      <c r="C1215" s="253" t="s">
        <v>1380</v>
      </c>
      <c r="D1215" s="253" t="s">
        <v>1839</v>
      </c>
      <c r="E1215" s="253" t="s">
        <v>1382</v>
      </c>
      <c r="F1215" s="253" t="s">
        <v>13963</v>
      </c>
      <c r="G1215" s="253" t="s">
        <v>1788</v>
      </c>
      <c r="H1215" s="253" t="s">
        <v>13984</v>
      </c>
      <c r="I1215" s="253" t="s">
        <v>15077</v>
      </c>
      <c r="J1215" s="253" t="s">
        <v>13897</v>
      </c>
      <c r="K1215" s="253" t="s">
        <v>15064</v>
      </c>
      <c r="L1215" s="188"/>
      <c r="M1215" s="253"/>
      <c r="N1215" s="188"/>
      <c r="O1215" s="188"/>
      <c r="P1215" s="188"/>
      <c r="Q1215" s="189"/>
      <c r="R1215" s="254">
        <v>2.8421600000000016</v>
      </c>
      <c r="S1215" s="254">
        <v>0</v>
      </c>
      <c r="T1215" s="254"/>
      <c r="U1215" s="209"/>
    </row>
    <row r="1216" spans="1:21" x14ac:dyDescent="0.25">
      <c r="A1216" s="213" t="s">
        <v>14198</v>
      </c>
      <c r="B1216" s="253" t="s">
        <v>5271</v>
      </c>
      <c r="C1216" s="253" t="s">
        <v>1380</v>
      </c>
      <c r="D1216" s="253" t="s">
        <v>1839</v>
      </c>
      <c r="E1216" s="253" t="s">
        <v>1382</v>
      </c>
      <c r="F1216" s="253" t="s">
        <v>13963</v>
      </c>
      <c r="G1216" s="253" t="s">
        <v>1788</v>
      </c>
      <c r="H1216" s="253" t="s">
        <v>13984</v>
      </c>
      <c r="I1216" s="253" t="s">
        <v>15077</v>
      </c>
      <c r="J1216" s="253" t="s">
        <v>13897</v>
      </c>
      <c r="K1216" s="253" t="s">
        <v>15064</v>
      </c>
      <c r="L1216" s="188"/>
      <c r="M1216" s="253"/>
      <c r="N1216" s="188"/>
      <c r="O1216" s="188"/>
      <c r="P1216" s="188"/>
      <c r="Q1216" s="189"/>
      <c r="R1216" s="254">
        <v>-0.18864000000000006</v>
      </c>
      <c r="S1216" s="254">
        <v>0.18864</v>
      </c>
      <c r="T1216" s="254"/>
      <c r="U1216" s="209"/>
    </row>
    <row r="1217" spans="1:21" x14ac:dyDescent="0.25">
      <c r="A1217" s="213" t="s">
        <v>14199</v>
      </c>
      <c r="B1217" s="253" t="s">
        <v>5271</v>
      </c>
      <c r="C1217" s="253" t="s">
        <v>1380</v>
      </c>
      <c r="D1217" s="253" t="s">
        <v>1839</v>
      </c>
      <c r="E1217" s="253" t="s">
        <v>1383</v>
      </c>
      <c r="F1217" s="253" t="s">
        <v>13985</v>
      </c>
      <c r="G1217" s="253" t="s">
        <v>1787</v>
      </c>
      <c r="H1217" s="253" t="s">
        <v>13985</v>
      </c>
      <c r="I1217" s="253" t="s">
        <v>15077</v>
      </c>
      <c r="J1217" s="253" t="s">
        <v>13897</v>
      </c>
      <c r="K1217" s="253" t="s">
        <v>15064</v>
      </c>
      <c r="L1217" s="188"/>
      <c r="M1217" s="253"/>
      <c r="N1217" s="188"/>
      <c r="O1217" s="188"/>
      <c r="P1217" s="188"/>
      <c r="Q1217" s="189"/>
      <c r="R1217" s="254">
        <v>2.2116000000000011</v>
      </c>
      <c r="S1217" s="254">
        <v>0</v>
      </c>
      <c r="T1217" s="254"/>
      <c r="U1217" s="209"/>
    </row>
    <row r="1218" spans="1:21" x14ac:dyDescent="0.25">
      <c r="A1218" s="213" t="s">
        <v>14200</v>
      </c>
      <c r="B1218" s="253" t="s">
        <v>5271</v>
      </c>
      <c r="C1218" s="253" t="s">
        <v>1380</v>
      </c>
      <c r="D1218" s="253" t="s">
        <v>1839</v>
      </c>
      <c r="E1218" s="253" t="s">
        <v>1383</v>
      </c>
      <c r="F1218" s="253" t="s">
        <v>13985</v>
      </c>
      <c r="G1218" s="253" t="s">
        <v>1788</v>
      </c>
      <c r="H1218" s="253" t="s">
        <v>13985</v>
      </c>
      <c r="I1218" s="253" t="s">
        <v>15077</v>
      </c>
      <c r="J1218" s="253" t="s">
        <v>13897</v>
      </c>
      <c r="K1218" s="253" t="s">
        <v>15064</v>
      </c>
      <c r="L1218" s="188"/>
      <c r="M1218" s="253"/>
      <c r="N1218" s="188"/>
      <c r="O1218" s="188"/>
      <c r="P1218" s="188"/>
      <c r="Q1218" s="189"/>
      <c r="R1218" s="254">
        <v>2.5508799999999998</v>
      </c>
      <c r="S1218" s="254">
        <v>0</v>
      </c>
      <c r="T1218" s="254"/>
      <c r="U1218" s="207"/>
    </row>
    <row r="1219" spans="1:21" x14ac:dyDescent="0.25">
      <c r="A1219" s="211" t="s">
        <v>13986</v>
      </c>
      <c r="B1219" s="499" t="s">
        <v>42</v>
      </c>
      <c r="C1219" s="499"/>
      <c r="D1219" s="499"/>
      <c r="E1219" s="499"/>
      <c r="F1219" s="499"/>
      <c r="G1219" s="499"/>
      <c r="H1219" s="214"/>
      <c r="I1219" s="215"/>
      <c r="J1219" s="215"/>
      <c r="K1219" s="215"/>
      <c r="L1219" s="215"/>
      <c r="M1219" s="215"/>
      <c r="N1219" s="215"/>
      <c r="O1219" s="215"/>
      <c r="P1219" s="215"/>
      <c r="Q1219" s="215"/>
      <c r="R1219" s="208">
        <f>SUM(R32:R1218)</f>
        <v>7493.4983350270086</v>
      </c>
      <c r="S1219" s="208">
        <f>SUM(S32:S1218)</f>
        <v>22.845043999999977</v>
      </c>
      <c r="T1219" s="208"/>
      <c r="U1219" s="216"/>
    </row>
    <row r="1220" spans="1:21" x14ac:dyDescent="0.25">
      <c r="A1220" s="211" t="s">
        <v>13987</v>
      </c>
      <c r="B1220" s="500" t="s">
        <v>15095</v>
      </c>
      <c r="C1220" s="500"/>
      <c r="D1220" s="500"/>
      <c r="E1220" s="500"/>
      <c r="F1220" s="500"/>
      <c r="G1220" s="500"/>
      <c r="H1220" s="217"/>
      <c r="I1220" s="501"/>
      <c r="J1220" s="501"/>
      <c r="K1220" s="501"/>
      <c r="L1220" s="501"/>
      <c r="M1220" s="501"/>
      <c r="N1220" s="501"/>
      <c r="O1220" s="501"/>
      <c r="P1220" s="501"/>
      <c r="Q1220" s="501"/>
      <c r="R1220" s="502">
        <f>R1219-S1219</f>
        <v>7470.6532910270089</v>
      </c>
      <c r="S1220" s="502"/>
      <c r="T1220" s="218"/>
      <c r="U1220" s="217"/>
    </row>
    <row r="1221" spans="1:21" x14ac:dyDescent="0.25">
      <c r="A1221" s="211" t="s">
        <v>13988</v>
      </c>
      <c r="B1221" s="219" t="s">
        <v>13989</v>
      </c>
      <c r="C1221" s="219"/>
      <c r="D1221" s="217"/>
      <c r="E1221" s="217"/>
      <c r="F1221" s="217"/>
      <c r="G1221" s="217"/>
      <c r="H1221" s="217"/>
      <c r="I1221" s="220"/>
      <c r="J1221" s="220"/>
      <c r="K1221" s="220"/>
      <c r="L1221" s="220"/>
      <c r="M1221" s="220"/>
      <c r="N1221" s="220"/>
      <c r="O1221" s="220"/>
      <c r="P1221" s="220"/>
      <c r="Q1221" s="220"/>
      <c r="R1221" s="221">
        <v>722.41729799999985</v>
      </c>
      <c r="S1221" s="218"/>
      <c r="T1221" s="218"/>
      <c r="U1221" s="217"/>
    </row>
    <row r="1222" spans="1:21" x14ac:dyDescent="0.25">
      <c r="A1222" s="211" t="s">
        <v>13990</v>
      </c>
      <c r="B1222" s="219" t="s">
        <v>13991</v>
      </c>
      <c r="C1222" s="219"/>
      <c r="D1222" s="217"/>
      <c r="E1222" s="217"/>
      <c r="F1222" s="217"/>
      <c r="G1222" s="217"/>
      <c r="H1222" s="217"/>
      <c r="I1222" s="220"/>
      <c r="J1222" s="220"/>
      <c r="K1222" s="220"/>
      <c r="L1222" s="220"/>
      <c r="M1222" s="220"/>
      <c r="N1222" s="220"/>
      <c r="O1222" s="220"/>
      <c r="P1222" s="220"/>
      <c r="Q1222" s="220"/>
      <c r="R1222" s="221">
        <v>68.599999999999994</v>
      </c>
      <c r="S1222" s="218"/>
      <c r="T1222" s="218"/>
      <c r="U1222" s="217"/>
    </row>
    <row r="1223" spans="1:21" x14ac:dyDescent="0.25">
      <c r="A1223" s="211" t="s">
        <v>13992</v>
      </c>
      <c r="B1223" s="219" t="s">
        <v>13993</v>
      </c>
      <c r="C1223" s="219"/>
      <c r="D1223" s="217"/>
      <c r="E1223" s="217"/>
      <c r="F1223" s="217"/>
      <c r="G1223" s="217"/>
      <c r="H1223" s="217"/>
      <c r="I1223" s="220"/>
      <c r="J1223" s="220"/>
      <c r="K1223" s="220"/>
      <c r="L1223" s="220"/>
      <c r="M1223" s="220"/>
      <c r="N1223" s="220"/>
      <c r="O1223" s="220"/>
      <c r="P1223" s="220"/>
      <c r="Q1223" s="220"/>
      <c r="R1223" s="221">
        <v>2.1399999999999997</v>
      </c>
      <c r="S1223" s="218"/>
      <c r="T1223" s="218"/>
      <c r="U1223" s="217"/>
    </row>
    <row r="1224" spans="1:21" x14ac:dyDescent="0.25">
      <c r="A1224" s="211" t="s">
        <v>13994</v>
      </c>
      <c r="B1224" s="219" t="s">
        <v>13995</v>
      </c>
      <c r="C1224" s="219"/>
      <c r="D1224" s="217"/>
      <c r="E1224" s="217"/>
      <c r="F1224" s="217"/>
      <c r="G1224" s="217"/>
      <c r="H1224" s="217"/>
      <c r="I1224" s="220"/>
      <c r="J1224" s="220"/>
      <c r="K1224" s="220"/>
      <c r="L1224" s="220"/>
      <c r="M1224" s="220"/>
      <c r="N1224" s="220"/>
      <c r="O1224" s="220"/>
      <c r="P1224" s="220"/>
      <c r="Q1224" s="220"/>
      <c r="R1224" s="221">
        <v>4.58</v>
      </c>
      <c r="S1224" s="218"/>
      <c r="T1224" s="218"/>
      <c r="U1224" s="217"/>
    </row>
    <row r="1225" spans="1:21" x14ac:dyDescent="0.25">
      <c r="A1225" s="211" t="s">
        <v>13996</v>
      </c>
      <c r="B1225" s="219" t="s">
        <v>13997</v>
      </c>
      <c r="C1225" s="219"/>
      <c r="D1225" s="217"/>
      <c r="E1225" s="217"/>
      <c r="F1225" s="217"/>
      <c r="G1225" s="217"/>
      <c r="H1225" s="217"/>
      <c r="I1225" s="220"/>
      <c r="J1225" s="220"/>
      <c r="K1225" s="220"/>
      <c r="L1225" s="220"/>
      <c r="M1225" s="220"/>
      <c r="N1225" s="220"/>
      <c r="O1225" s="220"/>
      <c r="P1225" s="220"/>
      <c r="Q1225" s="220"/>
      <c r="R1225" s="221">
        <v>1159.25</v>
      </c>
      <c r="S1225" s="218"/>
      <c r="T1225" s="218"/>
      <c r="U1225" s="217"/>
    </row>
    <row r="1226" spans="1:21" x14ac:dyDescent="0.25">
      <c r="A1226" s="211" t="s">
        <v>13998</v>
      </c>
      <c r="B1226" s="219" t="s">
        <v>13999</v>
      </c>
      <c r="C1226" s="219"/>
      <c r="D1226" s="217"/>
      <c r="E1226" s="217"/>
      <c r="F1226" s="217"/>
      <c r="G1226" s="217"/>
      <c r="H1226" s="217"/>
      <c r="I1226" s="220"/>
      <c r="J1226" s="220"/>
      <c r="K1226" s="220"/>
      <c r="L1226" s="220"/>
      <c r="M1226" s="220"/>
      <c r="N1226" s="220"/>
      <c r="O1226" s="220"/>
      <c r="P1226" s="220"/>
      <c r="Q1226" s="220"/>
      <c r="R1226" s="221">
        <v>42.84</v>
      </c>
      <c r="S1226" s="218"/>
      <c r="T1226" s="218"/>
      <c r="U1226" s="217"/>
    </row>
    <row r="1227" spans="1:21" ht="15.75" customHeight="1" x14ac:dyDescent="0.25">
      <c r="A1227" s="211" t="s">
        <v>20</v>
      </c>
      <c r="B1227" s="219" t="s">
        <v>14000</v>
      </c>
      <c r="C1227" s="219"/>
      <c r="D1227" s="217"/>
      <c r="E1227" s="217"/>
      <c r="F1227" s="217"/>
      <c r="G1227" s="217"/>
      <c r="H1227" s="217"/>
      <c r="I1227" s="220"/>
      <c r="J1227" s="220"/>
      <c r="K1227" s="220"/>
      <c r="L1227" s="220"/>
      <c r="M1227" s="220"/>
      <c r="N1227" s="220"/>
      <c r="O1227" s="220"/>
      <c r="P1227" s="220"/>
      <c r="Q1227" s="220"/>
      <c r="R1227" s="221">
        <v>6.74</v>
      </c>
      <c r="S1227" s="515" t="s">
        <v>15102</v>
      </c>
      <c r="T1227" s="516"/>
      <c r="U1227" s="517"/>
    </row>
    <row r="1228" spans="1:21" x14ac:dyDescent="0.25">
      <c r="A1228" s="211" t="s">
        <v>15078</v>
      </c>
      <c r="B1228" s="219" t="s">
        <v>15079</v>
      </c>
      <c r="C1228" s="219"/>
      <c r="D1228" s="348"/>
      <c r="E1228" s="348"/>
      <c r="F1228" s="348"/>
      <c r="G1228" s="348"/>
      <c r="H1228" s="348"/>
      <c r="I1228" s="349"/>
      <c r="J1228" s="349"/>
      <c r="K1228" s="349"/>
      <c r="L1228" s="349"/>
      <c r="M1228" s="349"/>
      <c r="N1228" s="349"/>
      <c r="O1228" s="349"/>
      <c r="P1228" s="349"/>
      <c r="Q1228" s="349"/>
      <c r="R1228" s="221">
        <v>206.73</v>
      </c>
      <c r="S1228" s="518"/>
      <c r="T1228" s="519"/>
      <c r="U1228" s="520"/>
    </row>
    <row r="1229" spans="1:21" x14ac:dyDescent="0.25">
      <c r="A1229" s="510" t="s">
        <v>15094</v>
      </c>
      <c r="B1229" s="510"/>
      <c r="C1229" s="510"/>
      <c r="D1229" s="510"/>
      <c r="E1229" s="510"/>
      <c r="F1229" s="510"/>
      <c r="G1229" s="510"/>
      <c r="H1229" s="510"/>
      <c r="I1229" s="510"/>
      <c r="J1229" s="510"/>
      <c r="K1229" s="510"/>
      <c r="L1229" s="510"/>
      <c r="M1229" s="510"/>
      <c r="N1229" s="510"/>
      <c r="O1229" s="510"/>
      <c r="P1229" s="510"/>
      <c r="Q1229" s="510"/>
      <c r="R1229" s="391">
        <f>R1220+R1221+R1222+R1223-R1224-R1225-R1226-R1227-R1228</f>
        <v>6843.6705890270096</v>
      </c>
      <c r="S1229" s="521"/>
      <c r="T1229" s="522"/>
      <c r="U1229" s="523"/>
    </row>
    <row r="1230" spans="1:21" ht="16.5" thickBot="1" x14ac:dyDescent="0.3">
      <c r="A1230" s="222"/>
      <c r="B1230" s="223"/>
      <c r="C1230" s="223"/>
      <c r="D1230" s="223" t="s">
        <v>15093</v>
      </c>
      <c r="E1230" s="223"/>
      <c r="F1230" s="223"/>
      <c r="G1230" s="223"/>
      <c r="H1230" s="223"/>
      <c r="I1230" s="223"/>
      <c r="J1230" s="223"/>
      <c r="K1230" s="223"/>
      <c r="L1230" s="223"/>
      <c r="M1230" s="223"/>
      <c r="N1230" s="223"/>
      <c r="O1230" s="223"/>
      <c r="P1230" s="223"/>
      <c r="Q1230" s="223"/>
      <c r="R1230" s="224"/>
      <c r="S1230" s="225"/>
      <c r="T1230" s="225"/>
      <c r="U1230" s="226"/>
    </row>
    <row r="1231" spans="1:21" x14ac:dyDescent="0.25">
      <c r="A1231" s="227" t="s">
        <v>1099</v>
      </c>
      <c r="B1231" s="511" t="s">
        <v>39</v>
      </c>
      <c r="C1231" s="511"/>
      <c r="D1231" s="512"/>
      <c r="E1231" s="513"/>
      <c r="F1231" s="223"/>
      <c r="G1231" s="223"/>
      <c r="H1231" s="223"/>
      <c r="I1231" s="228"/>
      <c r="J1231" s="228"/>
      <c r="K1231" s="228"/>
      <c r="L1231" s="228"/>
      <c r="M1231" s="228"/>
      <c r="N1231" s="228"/>
      <c r="O1231" s="228"/>
      <c r="P1231" s="228"/>
      <c r="Q1231" s="223"/>
      <c r="R1231" s="224"/>
      <c r="S1231" s="225"/>
      <c r="T1231" s="225"/>
      <c r="U1231" s="363"/>
    </row>
    <row r="1232" spans="1:21" x14ac:dyDescent="0.25">
      <c r="A1232" s="229"/>
      <c r="B1232" s="469" t="s">
        <v>1086</v>
      </c>
      <c r="C1232" s="469"/>
      <c r="D1232" s="470"/>
      <c r="E1232" s="514"/>
      <c r="F1232" s="223"/>
      <c r="G1232" s="223"/>
      <c r="H1232" s="223"/>
      <c r="I1232" s="228"/>
      <c r="J1232" s="228"/>
      <c r="K1232" s="228"/>
      <c r="L1232" s="228"/>
      <c r="M1232" s="228"/>
      <c r="N1232" s="228"/>
      <c r="O1232" s="228"/>
      <c r="P1232" s="228"/>
      <c r="Q1232" s="223"/>
      <c r="R1232" s="230"/>
      <c r="S1232" s="230"/>
      <c r="T1232" s="225"/>
      <c r="U1232" s="363"/>
    </row>
    <row r="1233" spans="1:22" x14ac:dyDescent="0.25">
      <c r="A1233" s="231"/>
      <c r="B1233" s="469" t="s">
        <v>1087</v>
      </c>
      <c r="C1233" s="469"/>
      <c r="D1233" s="470"/>
      <c r="E1233" s="514"/>
      <c r="F1233" s="223"/>
      <c r="G1233" s="223"/>
      <c r="H1233" s="223"/>
      <c r="I1233" s="228"/>
      <c r="J1233" s="228"/>
      <c r="K1233" s="228"/>
      <c r="L1233" s="228"/>
      <c r="M1233" s="228"/>
      <c r="N1233" s="228"/>
      <c r="O1233" s="228"/>
      <c r="P1233" s="228"/>
      <c r="Q1233" s="223"/>
      <c r="R1233" s="225"/>
      <c r="S1233" s="230"/>
      <c r="T1233" s="225"/>
      <c r="U1233" s="226"/>
    </row>
    <row r="1234" spans="1:22" x14ac:dyDescent="0.25">
      <c r="A1234" s="232"/>
      <c r="B1234" s="469" t="s">
        <v>1088</v>
      </c>
      <c r="C1234" s="469"/>
      <c r="D1234" s="470"/>
      <c r="E1234" s="514"/>
      <c r="F1234" s="223"/>
      <c r="G1234" s="223"/>
      <c r="H1234" s="223"/>
      <c r="I1234" s="223"/>
      <c r="J1234" s="223"/>
      <c r="K1234" s="223"/>
      <c r="L1234" s="223"/>
      <c r="M1234" s="223"/>
      <c r="N1234" s="223"/>
      <c r="O1234" s="223"/>
      <c r="P1234" s="223"/>
      <c r="Q1234" s="223"/>
      <c r="R1234" s="230"/>
      <c r="S1234" s="230"/>
      <c r="T1234" s="230"/>
      <c r="U1234" s="226"/>
    </row>
    <row r="1235" spans="1:22" x14ac:dyDescent="0.25">
      <c r="A1235" s="233"/>
      <c r="B1235" s="461" t="s">
        <v>1089</v>
      </c>
      <c r="C1235" s="461"/>
      <c r="D1235" s="461"/>
      <c r="E1235" s="507"/>
      <c r="F1235" s="223"/>
      <c r="G1235" s="223"/>
      <c r="H1235" s="223"/>
      <c r="I1235" s="223"/>
      <c r="J1235" s="223"/>
      <c r="K1235" s="223"/>
      <c r="L1235" s="223"/>
      <c r="M1235" s="223"/>
      <c r="N1235" s="223"/>
      <c r="O1235" s="223"/>
      <c r="P1235" s="223"/>
      <c r="Q1235" s="223"/>
      <c r="R1235" s="230"/>
      <c r="S1235" s="230"/>
      <c r="T1235" s="230"/>
      <c r="U1235" s="226"/>
    </row>
    <row r="1236" spans="1:22" x14ac:dyDescent="0.25">
      <c r="A1236" s="193">
        <v>0</v>
      </c>
      <c r="B1236" s="461" t="s">
        <v>1085</v>
      </c>
      <c r="C1236" s="461"/>
      <c r="D1236" s="461"/>
      <c r="E1236" s="507"/>
      <c r="F1236" s="223"/>
      <c r="G1236" s="223"/>
      <c r="H1236" s="223"/>
      <c r="I1236" s="223"/>
      <c r="J1236" s="223"/>
      <c r="K1236" s="223"/>
      <c r="L1236" s="223"/>
      <c r="M1236" s="223"/>
      <c r="N1236" s="223"/>
      <c r="O1236" s="223"/>
      <c r="P1236" s="223"/>
      <c r="Q1236" s="223"/>
      <c r="R1236" s="230"/>
      <c r="S1236" s="230"/>
      <c r="T1236" s="230"/>
      <c r="U1236" s="226"/>
    </row>
    <row r="1237" spans="1:22" x14ac:dyDescent="0.25">
      <c r="A1237" s="234"/>
      <c r="B1237" s="461" t="s">
        <v>1098</v>
      </c>
      <c r="C1237" s="461"/>
      <c r="D1237" s="461"/>
      <c r="E1237" s="507"/>
      <c r="F1237" s="235"/>
      <c r="G1237" s="235"/>
      <c r="H1237" s="235"/>
      <c r="I1237" s="235"/>
      <c r="J1237" s="235"/>
      <c r="K1237" s="235"/>
      <c r="L1237" s="235"/>
      <c r="M1237" s="235"/>
      <c r="N1237" s="235"/>
      <c r="O1237" s="235"/>
      <c r="P1237" s="235"/>
      <c r="Q1237" s="235"/>
      <c r="R1237" s="235"/>
      <c r="S1237" s="235"/>
      <c r="T1237" s="235"/>
      <c r="U1237" s="226"/>
    </row>
    <row r="1238" spans="1:22" ht="16.5" thickBot="1" x14ac:dyDescent="0.3">
      <c r="A1238" s="236"/>
      <c r="B1238" s="508" t="s">
        <v>83</v>
      </c>
      <c r="C1238" s="508"/>
      <c r="D1238" s="508"/>
      <c r="E1238" s="509"/>
      <c r="F1238" s="235"/>
      <c r="G1238" s="235"/>
      <c r="H1238" s="235"/>
      <c r="I1238" s="235"/>
      <c r="J1238" s="235"/>
      <c r="K1238" s="235"/>
      <c r="L1238" s="235"/>
      <c r="M1238" s="235"/>
      <c r="N1238" s="235"/>
      <c r="O1238" s="235"/>
      <c r="P1238" s="235"/>
      <c r="Q1238" s="235"/>
      <c r="R1238" s="235"/>
      <c r="S1238" s="235"/>
      <c r="T1238" s="235"/>
      <c r="U1238" s="226"/>
    </row>
    <row r="1239" spans="1:22" x14ac:dyDescent="0.25">
      <c r="A1239" s="222"/>
      <c r="B1239" s="223"/>
      <c r="C1239" s="223"/>
      <c r="D1239" s="223"/>
      <c r="E1239" s="223"/>
      <c r="F1239" s="223"/>
      <c r="G1239" s="223"/>
      <c r="H1239" s="223"/>
      <c r="I1239" s="223"/>
      <c r="J1239" s="223"/>
      <c r="K1239" s="223"/>
      <c r="L1239" s="223"/>
      <c r="M1239" s="223"/>
      <c r="N1239" s="223"/>
      <c r="O1239" s="223"/>
      <c r="P1239" s="223"/>
      <c r="Q1239" s="223"/>
      <c r="R1239" s="223"/>
      <c r="S1239" s="223"/>
      <c r="T1239" s="223"/>
      <c r="U1239" s="226"/>
    </row>
    <row r="1240" spans="1:22" ht="15" customHeight="1" x14ac:dyDescent="0.25">
      <c r="A1240" s="505" t="s">
        <v>1153</v>
      </c>
      <c r="B1240" s="506"/>
      <c r="C1240" s="506"/>
      <c r="D1240" s="506"/>
      <c r="E1240" s="506"/>
      <c r="F1240" s="506"/>
      <c r="G1240" s="506"/>
      <c r="H1240" s="506"/>
      <c r="I1240" s="506"/>
      <c r="J1240" s="506"/>
      <c r="K1240" s="506"/>
      <c r="L1240" s="506"/>
      <c r="M1240" s="506"/>
      <c r="N1240" s="506"/>
      <c r="O1240" s="506"/>
      <c r="P1240" s="506"/>
      <c r="Q1240" s="506"/>
      <c r="R1240" s="506"/>
      <c r="S1240" s="506"/>
      <c r="T1240" s="237"/>
      <c r="U1240" s="237"/>
      <c r="V1240" s="238"/>
    </row>
    <row r="1241" spans="1:22" x14ac:dyDescent="0.25">
      <c r="A1241" s="505"/>
      <c r="B1241" s="506"/>
      <c r="C1241" s="506"/>
      <c r="D1241" s="506"/>
      <c r="E1241" s="506"/>
      <c r="F1241" s="506"/>
      <c r="G1241" s="506"/>
      <c r="H1241" s="506"/>
      <c r="I1241" s="506"/>
      <c r="J1241" s="506"/>
      <c r="K1241" s="506"/>
      <c r="L1241" s="506"/>
      <c r="M1241" s="506"/>
      <c r="N1241" s="506"/>
      <c r="O1241" s="506"/>
      <c r="P1241" s="506"/>
      <c r="Q1241" s="506"/>
      <c r="R1241" s="506"/>
      <c r="S1241" s="506"/>
      <c r="T1241" s="237"/>
      <c r="U1241" s="237"/>
      <c r="V1241" s="238"/>
    </row>
    <row r="1242" spans="1:22" ht="34.5" customHeight="1" x14ac:dyDescent="0.25">
      <c r="A1242" s="505"/>
      <c r="B1242" s="506"/>
      <c r="C1242" s="506"/>
      <c r="D1242" s="506"/>
      <c r="E1242" s="506"/>
      <c r="F1242" s="506"/>
      <c r="G1242" s="506"/>
      <c r="H1242" s="506"/>
      <c r="I1242" s="506"/>
      <c r="J1242" s="506"/>
      <c r="K1242" s="506"/>
      <c r="L1242" s="506"/>
      <c r="M1242" s="506"/>
      <c r="N1242" s="506"/>
      <c r="O1242" s="506"/>
      <c r="P1242" s="506"/>
      <c r="Q1242" s="506"/>
      <c r="R1242" s="506"/>
      <c r="S1242" s="506"/>
      <c r="T1242" s="237"/>
      <c r="U1242" s="237"/>
      <c r="V1242" s="238"/>
    </row>
    <row r="1243" spans="1:22" ht="42" customHeight="1" x14ac:dyDescent="0.25">
      <c r="A1243" s="239" t="s">
        <v>14</v>
      </c>
      <c r="B1243" s="240"/>
      <c r="C1243" s="240"/>
      <c r="D1243" s="240"/>
      <c r="E1243" s="241"/>
      <c r="F1243" s="241"/>
      <c r="G1243" s="241"/>
      <c r="H1243" s="241"/>
      <c r="I1243" s="241"/>
      <c r="J1243" s="241"/>
      <c r="K1243" s="241"/>
      <c r="L1243" s="241"/>
      <c r="M1243" s="241"/>
      <c r="N1243" s="241"/>
      <c r="O1243" s="241"/>
      <c r="P1243" s="241"/>
      <c r="Q1243" s="241"/>
      <c r="R1243" s="241"/>
      <c r="S1243" s="241"/>
      <c r="T1243" s="241"/>
      <c r="U1243" s="241"/>
      <c r="V1243" s="242"/>
    </row>
    <row r="1244" spans="1:22" ht="18" customHeight="1" x14ac:dyDescent="0.25">
      <c r="A1244" s="243"/>
      <c r="B1244" s="244"/>
      <c r="C1244" s="241"/>
      <c r="D1244" s="241"/>
      <c r="G1244" s="241"/>
      <c r="H1244" s="241"/>
      <c r="I1244" s="449" t="s">
        <v>15</v>
      </c>
      <c r="J1244" s="449"/>
      <c r="K1244" s="241"/>
      <c r="L1244" s="241"/>
      <c r="M1244" s="241"/>
      <c r="N1244" s="241"/>
      <c r="O1244" s="241"/>
      <c r="P1244" s="241"/>
      <c r="Q1244" s="241"/>
      <c r="S1244" s="241"/>
      <c r="T1244" s="241"/>
      <c r="U1244" s="241"/>
      <c r="V1244" s="242"/>
    </row>
    <row r="1245" spans="1:22" ht="18" customHeight="1" x14ac:dyDescent="0.25">
      <c r="A1245" s="243"/>
      <c r="B1245" s="244"/>
      <c r="C1245" s="241"/>
      <c r="D1245" s="241"/>
      <c r="E1245" s="241"/>
      <c r="I1245" s="449" t="s">
        <v>1148</v>
      </c>
      <c r="J1245" s="449"/>
      <c r="P1245" s="241"/>
      <c r="Q1245" s="241"/>
      <c r="R1245" s="190" t="s">
        <v>15015</v>
      </c>
      <c r="T1245" s="241"/>
      <c r="U1245" s="241"/>
      <c r="V1245" s="242"/>
    </row>
    <row r="1246" spans="1:22" ht="18" customHeight="1" x14ac:dyDescent="0.25">
      <c r="A1246" s="450" t="s">
        <v>1135</v>
      </c>
      <c r="B1246" s="451"/>
      <c r="C1246" s="241"/>
      <c r="D1246" s="241"/>
      <c r="F1246" s="241"/>
      <c r="I1246" s="449" t="s">
        <v>17</v>
      </c>
      <c r="J1246" s="449"/>
      <c r="P1246" s="241"/>
      <c r="Q1246" s="241"/>
      <c r="R1246" s="190" t="s">
        <v>2385</v>
      </c>
      <c r="S1246" s="241"/>
      <c r="T1246" s="241"/>
      <c r="U1246" s="241"/>
      <c r="V1246" s="242"/>
    </row>
    <row r="1247" spans="1:22" ht="18" customHeight="1" x14ac:dyDescent="0.25">
      <c r="A1247" s="450" t="s">
        <v>1149</v>
      </c>
      <c r="B1247" s="451"/>
      <c r="C1247" s="245"/>
      <c r="D1247" s="244"/>
      <c r="E1247" s="241"/>
      <c r="P1247" s="241"/>
      <c r="Q1247" s="241"/>
      <c r="R1247" s="241"/>
      <c r="S1247" s="241"/>
      <c r="T1247" s="241"/>
      <c r="U1247" s="241"/>
      <c r="V1247" s="242"/>
    </row>
    <row r="1248" spans="1:22" ht="18" customHeight="1" x14ac:dyDescent="0.25">
      <c r="A1248" s="239" t="s">
        <v>18</v>
      </c>
      <c r="B1248" s="244"/>
      <c r="C1248" s="244"/>
      <c r="D1248" s="244"/>
      <c r="P1248" s="241"/>
      <c r="Q1248" s="241"/>
      <c r="R1248" s="241"/>
      <c r="S1248" s="241"/>
      <c r="T1248" s="241"/>
      <c r="U1248" s="241"/>
      <c r="V1248" s="242"/>
    </row>
    <row r="1249" spans="1:22" x14ac:dyDescent="0.25">
      <c r="A1249" s="239"/>
      <c r="B1249" s="244"/>
      <c r="C1249" s="244"/>
      <c r="D1249" s="244"/>
      <c r="P1249" s="241"/>
      <c r="Q1249" s="241"/>
      <c r="R1249" s="241"/>
      <c r="S1249" s="241"/>
      <c r="T1249" s="241"/>
      <c r="U1249" s="241"/>
      <c r="V1249" s="242"/>
    </row>
    <row r="1250" spans="1:22" x14ac:dyDescent="0.25">
      <c r="A1250" s="246"/>
      <c r="B1250" s="247"/>
      <c r="C1250" s="247"/>
      <c r="D1250" s="244"/>
      <c r="P1250" s="241"/>
      <c r="Q1250" s="241"/>
      <c r="R1250" s="241"/>
      <c r="S1250" s="241"/>
      <c r="T1250" s="241"/>
      <c r="U1250" s="241"/>
      <c r="V1250" s="242"/>
    </row>
    <row r="1251" spans="1:22" ht="31.5" customHeight="1" x14ac:dyDescent="0.25">
      <c r="A1251" s="239" t="s">
        <v>19</v>
      </c>
      <c r="B1251" s="247"/>
      <c r="C1251" s="247"/>
      <c r="D1251" s="247"/>
      <c r="P1251" s="241"/>
      <c r="Q1251" s="241"/>
      <c r="R1251" s="241"/>
      <c r="S1251" s="241"/>
      <c r="T1251" s="241"/>
      <c r="U1251" s="241"/>
      <c r="V1251" s="242"/>
    </row>
    <row r="1252" spans="1:22" x14ac:dyDescent="0.25">
      <c r="A1252" s="248"/>
      <c r="V1252" s="249"/>
    </row>
    <row r="1253" spans="1:22" ht="51" customHeight="1" x14ac:dyDescent="0.25">
      <c r="A1253" s="250"/>
      <c r="B1253" s="251"/>
      <c r="C1253" s="251"/>
      <c r="D1253" s="251"/>
      <c r="E1253" s="251"/>
      <c r="F1253" s="251"/>
      <c r="G1253" s="251"/>
      <c r="H1253" s="251"/>
      <c r="I1253" s="251"/>
      <c r="J1253" s="251"/>
      <c r="K1253" s="251"/>
      <c r="L1253" s="251"/>
      <c r="M1253" s="251"/>
      <c r="N1253" s="251"/>
      <c r="O1253" s="251"/>
      <c r="P1253" s="251"/>
      <c r="Q1253" s="251"/>
      <c r="R1253" s="251"/>
      <c r="S1253" s="251"/>
      <c r="T1253" s="251"/>
      <c r="U1253" s="251"/>
      <c r="V1253" s="252"/>
    </row>
  </sheetData>
  <mergeCells count="85">
    <mergeCell ref="B1234:E1234"/>
    <mergeCell ref="B1235:E1235"/>
    <mergeCell ref="S1227:U1229"/>
    <mergeCell ref="F30:F31"/>
    <mergeCell ref="G30:G31"/>
    <mergeCell ref="T30:T31"/>
    <mergeCell ref="U30:U31"/>
    <mergeCell ref="B1219:G1219"/>
    <mergeCell ref="H30:H31"/>
    <mergeCell ref="I30:I31"/>
    <mergeCell ref="J30:J31"/>
    <mergeCell ref="L30:L31"/>
    <mergeCell ref="M30:O30"/>
    <mergeCell ref="P30:S30"/>
    <mergeCell ref="A30:A31"/>
    <mergeCell ref="B30:B31"/>
    <mergeCell ref="C30:C31"/>
    <mergeCell ref="D30:D31"/>
    <mergeCell ref="E30:E31"/>
    <mergeCell ref="B24:Q24"/>
    <mergeCell ref="S24:U24"/>
    <mergeCell ref="B25:Q25"/>
    <mergeCell ref="S25:U25"/>
    <mergeCell ref="A29:V29"/>
    <mergeCell ref="B21:Q21"/>
    <mergeCell ref="S21:U21"/>
    <mergeCell ref="B22:Q22"/>
    <mergeCell ref="S22:U22"/>
    <mergeCell ref="B23:Q23"/>
    <mergeCell ref="S23:U23"/>
    <mergeCell ref="B18:Q18"/>
    <mergeCell ref="S18:U18"/>
    <mergeCell ref="B19:Q19"/>
    <mergeCell ref="S19:U19"/>
    <mergeCell ref="B20:Q20"/>
    <mergeCell ref="S20:U20"/>
    <mergeCell ref="B15:Q15"/>
    <mergeCell ref="S15:U15"/>
    <mergeCell ref="B16:Q16"/>
    <mergeCell ref="S16:U16"/>
    <mergeCell ref="B17:Q17"/>
    <mergeCell ref="S17:U17"/>
    <mergeCell ref="B12:Q12"/>
    <mergeCell ref="S12:U12"/>
    <mergeCell ref="B13:Q13"/>
    <mergeCell ref="S13:U13"/>
    <mergeCell ref="B14:Q14"/>
    <mergeCell ref="S14:U14"/>
    <mergeCell ref="S9:U9"/>
    <mergeCell ref="B10:Q10"/>
    <mergeCell ref="S10:U10"/>
    <mergeCell ref="B11:Q11"/>
    <mergeCell ref="S11:U11"/>
    <mergeCell ref="A1247:B1247"/>
    <mergeCell ref="A1:U1"/>
    <mergeCell ref="A2:U2"/>
    <mergeCell ref="B3:Q3"/>
    <mergeCell ref="S3:U3"/>
    <mergeCell ref="B4:Q4"/>
    <mergeCell ref="S4:U4"/>
    <mergeCell ref="B5:Q5"/>
    <mergeCell ref="S5:U5"/>
    <mergeCell ref="B6:Q6"/>
    <mergeCell ref="S6:U6"/>
    <mergeCell ref="B7:Q7"/>
    <mergeCell ref="B8:Q8"/>
    <mergeCell ref="B9:Q9"/>
    <mergeCell ref="S8:U8"/>
    <mergeCell ref="S7:U7"/>
    <mergeCell ref="U32:U49"/>
    <mergeCell ref="I1244:J1244"/>
    <mergeCell ref="I1245:J1245"/>
    <mergeCell ref="I1246:J1246"/>
    <mergeCell ref="A1246:B1246"/>
    <mergeCell ref="B1220:G1220"/>
    <mergeCell ref="I1220:Q1220"/>
    <mergeCell ref="R1220:S1220"/>
    <mergeCell ref="A1240:S1242"/>
    <mergeCell ref="B1236:E1236"/>
    <mergeCell ref="B1237:E1237"/>
    <mergeCell ref="B1238:E1238"/>
    <mergeCell ref="A1229:Q1229"/>
    <mergeCell ref="B1231:E1231"/>
    <mergeCell ref="B1232:E1232"/>
    <mergeCell ref="B1233:E1233"/>
  </mergeCells>
  <dataValidations disablePrompts="1" count="1">
    <dataValidation type="list" allowBlank="1" showInputMessage="1" showErrorMessage="1" prompt="Please select yes or no_x000a_" sqref="R11:R12">
      <formula1>$XFB$3:$XFD$4</formula1>
    </dataValidation>
  </dataValidations>
  <printOptions horizontalCentered="1" verticalCentered="1"/>
  <pageMargins left="0" right="0" top="0" bottom="0" header="0.51181102362204722" footer="0.51181102362204722"/>
  <pageSetup paperSize="9" scale="35" orientation="landscape" r:id="rId1"/>
  <rowBreaks count="2" manualBreakCount="2">
    <brk id="1112" max="20" man="1"/>
    <brk id="1215" max="20" man="1"/>
  </rowBreaks>
  <colBreaks count="1" manualBreakCount="1">
    <brk id="21" max="1252"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60"/>
  <sheetViews>
    <sheetView view="pageBreakPreview" topLeftCell="A519" zoomScaleNormal="100" zoomScaleSheetLayoutView="100" workbookViewId="0">
      <selection activeCell="J530" sqref="J530"/>
    </sheetView>
  </sheetViews>
  <sheetFormatPr defaultColWidth="9.140625" defaultRowHeight="15" x14ac:dyDescent="0.25"/>
  <cols>
    <col min="1" max="1" width="9.140625" style="60"/>
    <col min="2" max="2" width="35.7109375" style="60" customWidth="1"/>
    <col min="3" max="3" width="25.140625" style="60" customWidth="1"/>
    <col min="4" max="4" width="16.85546875" style="60" customWidth="1"/>
    <col min="5" max="5" width="14" style="60" customWidth="1"/>
    <col min="6" max="6" width="12.140625" style="60" customWidth="1"/>
    <col min="7" max="7" width="17.5703125" style="60" customWidth="1"/>
    <col min="8" max="8" width="9.140625" style="60"/>
    <col min="9" max="9" width="19.85546875" style="60" customWidth="1"/>
    <col min="10" max="17" width="9.140625" style="60"/>
    <col min="18" max="18" width="17.5703125" style="60" customWidth="1"/>
    <col min="19" max="16384" width="9.140625" style="60"/>
  </cols>
  <sheetData>
    <row r="1" spans="1:9" ht="18" x14ac:dyDescent="0.25">
      <c r="A1" s="524" t="s">
        <v>1304</v>
      </c>
      <c r="B1" s="524"/>
      <c r="C1" s="524"/>
      <c r="D1" s="524"/>
      <c r="E1" s="524"/>
      <c r="F1" s="524"/>
      <c r="G1" s="524"/>
      <c r="H1" s="524"/>
      <c r="I1" s="524"/>
    </row>
    <row r="2" spans="1:9" x14ac:dyDescent="0.25">
      <c r="A2" s="525" t="s">
        <v>1157</v>
      </c>
      <c r="B2" s="525"/>
      <c r="C2" s="525"/>
      <c r="D2" s="525"/>
      <c r="E2" s="525"/>
      <c r="F2" s="525"/>
      <c r="G2" s="525"/>
      <c r="H2" s="525"/>
      <c r="I2" s="525"/>
    </row>
    <row r="3" spans="1:9" x14ac:dyDescent="0.25">
      <c r="A3" s="526" t="s">
        <v>1212</v>
      </c>
      <c r="B3" s="526"/>
      <c r="C3" s="526"/>
      <c r="D3" s="526"/>
      <c r="E3" s="526"/>
      <c r="F3" s="526"/>
      <c r="G3" s="526"/>
      <c r="H3" s="526"/>
      <c r="I3" s="526"/>
    </row>
    <row r="4" spans="1:9" ht="114.75" x14ac:dyDescent="0.25">
      <c r="A4" s="256" t="s">
        <v>1309</v>
      </c>
      <c r="B4" s="256" t="s">
        <v>1137</v>
      </c>
      <c r="C4" s="257" t="s">
        <v>1162</v>
      </c>
      <c r="D4" s="256" t="s">
        <v>1213</v>
      </c>
      <c r="E4" s="258" t="s">
        <v>1211</v>
      </c>
      <c r="F4" s="256" t="s">
        <v>1310</v>
      </c>
      <c r="G4" s="256" t="s">
        <v>1210</v>
      </c>
      <c r="H4" s="258" t="s">
        <v>1311</v>
      </c>
      <c r="I4" s="259" t="s">
        <v>1100</v>
      </c>
    </row>
    <row r="5" spans="1:9" ht="30" customHeight="1" x14ac:dyDescent="0.25">
      <c r="A5" s="60">
        <v>1</v>
      </c>
      <c r="B5" s="260" t="s">
        <v>1853</v>
      </c>
      <c r="C5" s="261">
        <v>174.67814000000001</v>
      </c>
      <c r="D5" s="262" t="s">
        <v>1854</v>
      </c>
      <c r="E5" s="262" t="s">
        <v>1855</v>
      </c>
      <c r="F5" s="262" t="s">
        <v>1856</v>
      </c>
      <c r="G5" s="528" t="s">
        <v>14001</v>
      </c>
      <c r="H5" s="262" t="s">
        <v>2369</v>
      </c>
      <c r="I5" s="263" t="s">
        <v>14201</v>
      </c>
    </row>
    <row r="6" spans="1:9" ht="15.75" x14ac:dyDescent="0.25">
      <c r="A6" s="60">
        <v>2</v>
      </c>
      <c r="B6" s="264" t="s">
        <v>1857</v>
      </c>
      <c r="C6" s="261">
        <v>44.374965950000004</v>
      </c>
      <c r="D6" s="262" t="s">
        <v>1854</v>
      </c>
      <c r="E6" s="262" t="s">
        <v>1855</v>
      </c>
      <c r="F6" s="262" t="s">
        <v>1856</v>
      </c>
      <c r="G6" s="529"/>
      <c r="H6" s="262" t="s">
        <v>2369</v>
      </c>
      <c r="I6" s="263"/>
    </row>
    <row r="7" spans="1:9" ht="15.75" x14ac:dyDescent="0.25">
      <c r="A7" s="60">
        <v>3</v>
      </c>
      <c r="B7" s="264" t="s">
        <v>1858</v>
      </c>
      <c r="C7" s="261">
        <v>164.75891705000001</v>
      </c>
      <c r="D7" s="262" t="s">
        <v>1854</v>
      </c>
      <c r="E7" s="262" t="s">
        <v>1855</v>
      </c>
      <c r="F7" s="262" t="s">
        <v>1856</v>
      </c>
      <c r="G7" s="529"/>
      <c r="H7" s="262" t="s">
        <v>2369</v>
      </c>
      <c r="I7" s="263"/>
    </row>
    <row r="8" spans="1:9" ht="15.75" x14ac:dyDescent="0.25">
      <c r="A8" s="60">
        <v>4</v>
      </c>
      <c r="B8" s="264" t="s">
        <v>1859</v>
      </c>
      <c r="C8" s="261">
        <v>87.017547050000005</v>
      </c>
      <c r="D8" s="262" t="s">
        <v>1854</v>
      </c>
      <c r="E8" s="262" t="s">
        <v>1855</v>
      </c>
      <c r="F8" s="262" t="s">
        <v>1856</v>
      </c>
      <c r="G8" s="529"/>
      <c r="H8" s="262" t="s">
        <v>2369</v>
      </c>
      <c r="I8" s="263"/>
    </row>
    <row r="9" spans="1:9" ht="15.75" x14ac:dyDescent="0.25">
      <c r="A9" s="60">
        <v>5</v>
      </c>
      <c r="B9" s="264" t="s">
        <v>1860</v>
      </c>
      <c r="C9" s="261">
        <v>574.05763239999999</v>
      </c>
      <c r="D9" s="262" t="s">
        <v>1854</v>
      </c>
      <c r="E9" s="262" t="s">
        <v>1855</v>
      </c>
      <c r="F9" s="262" t="s">
        <v>1856</v>
      </c>
      <c r="G9" s="529"/>
      <c r="H9" s="262" t="s">
        <v>2369</v>
      </c>
      <c r="I9" s="263"/>
    </row>
    <row r="10" spans="1:9" ht="15.75" x14ac:dyDescent="0.25">
      <c r="A10" s="60">
        <v>6</v>
      </c>
      <c r="B10" s="264" t="s">
        <v>1861</v>
      </c>
      <c r="C10" s="261">
        <v>51.016574349999999</v>
      </c>
      <c r="D10" s="262" t="s">
        <v>1854</v>
      </c>
      <c r="E10" s="262" t="s">
        <v>1855</v>
      </c>
      <c r="F10" s="262" t="s">
        <v>1856</v>
      </c>
      <c r="G10" s="529"/>
      <c r="H10" s="262" t="s">
        <v>2369</v>
      </c>
      <c r="I10" s="263"/>
    </row>
    <row r="11" spans="1:9" ht="15.75" x14ac:dyDescent="0.25">
      <c r="A11" s="60">
        <v>7</v>
      </c>
      <c r="B11" s="264" t="s">
        <v>1862</v>
      </c>
      <c r="C11" s="261">
        <v>68.858698650000008</v>
      </c>
      <c r="D11" s="262" t="s">
        <v>1854</v>
      </c>
      <c r="E11" s="262" t="s">
        <v>1855</v>
      </c>
      <c r="F11" s="262" t="s">
        <v>1856</v>
      </c>
      <c r="G11" s="529"/>
      <c r="H11" s="262" t="s">
        <v>2369</v>
      </c>
      <c r="I11" s="263"/>
    </row>
    <row r="12" spans="1:9" ht="15.75" x14ac:dyDescent="0.25">
      <c r="A12" s="60">
        <v>8</v>
      </c>
      <c r="B12" s="264" t="s">
        <v>1863</v>
      </c>
      <c r="C12" s="261">
        <v>46.587235800000002</v>
      </c>
      <c r="D12" s="262" t="s">
        <v>1854</v>
      </c>
      <c r="E12" s="262" t="s">
        <v>1855</v>
      </c>
      <c r="F12" s="262" t="s">
        <v>1856</v>
      </c>
      <c r="G12" s="529"/>
      <c r="H12" s="262" t="s">
        <v>2369</v>
      </c>
      <c r="I12" s="263"/>
    </row>
    <row r="13" spans="1:9" ht="15.75" x14ac:dyDescent="0.25">
      <c r="A13" s="60">
        <v>9</v>
      </c>
      <c r="B13" s="264" t="s">
        <v>1864</v>
      </c>
      <c r="C13" s="261">
        <v>46.587235800000002</v>
      </c>
      <c r="D13" s="262" t="s">
        <v>1854</v>
      </c>
      <c r="E13" s="262" t="s">
        <v>1855</v>
      </c>
      <c r="F13" s="262" t="s">
        <v>1856</v>
      </c>
      <c r="G13" s="529"/>
      <c r="H13" s="262" t="s">
        <v>2369</v>
      </c>
      <c r="I13" s="262"/>
    </row>
    <row r="14" spans="1:9" ht="15.75" x14ac:dyDescent="0.25">
      <c r="A14" s="60">
        <v>10</v>
      </c>
      <c r="B14" s="264" t="s">
        <v>1865</v>
      </c>
      <c r="C14" s="261">
        <v>16.133733700000001</v>
      </c>
      <c r="D14" s="262" t="s">
        <v>1866</v>
      </c>
      <c r="E14" s="262" t="s">
        <v>1855</v>
      </c>
      <c r="F14" s="262" t="s">
        <v>1856</v>
      </c>
      <c r="G14" s="529"/>
      <c r="H14" s="262" t="s">
        <v>2369</v>
      </c>
      <c r="I14" s="262"/>
    </row>
    <row r="15" spans="1:9" ht="15.75" x14ac:dyDescent="0.25">
      <c r="A15" s="60">
        <v>11</v>
      </c>
      <c r="B15" s="264" t="s">
        <v>1867</v>
      </c>
      <c r="C15" s="261">
        <v>124.44617762499999</v>
      </c>
      <c r="D15" s="262" t="s">
        <v>1866</v>
      </c>
      <c r="E15" s="262" t="s">
        <v>1855</v>
      </c>
      <c r="F15" s="262" t="s">
        <v>1856</v>
      </c>
      <c r="G15" s="529"/>
      <c r="H15" s="262" t="s">
        <v>2369</v>
      </c>
      <c r="I15" s="262"/>
    </row>
    <row r="16" spans="1:9" ht="15.75" x14ac:dyDescent="0.25">
      <c r="A16" s="60">
        <v>12</v>
      </c>
      <c r="B16" s="264" t="s">
        <v>1868</v>
      </c>
      <c r="C16" s="261">
        <v>87.722978000000012</v>
      </c>
      <c r="D16" s="262" t="s">
        <v>1854</v>
      </c>
      <c r="E16" s="262" t="s">
        <v>1855</v>
      </c>
      <c r="F16" s="262" t="s">
        <v>1856</v>
      </c>
      <c r="G16" s="529"/>
      <c r="H16" s="262" t="s">
        <v>2369</v>
      </c>
      <c r="I16" s="262"/>
    </row>
    <row r="17" spans="1:9" ht="15.75" x14ac:dyDescent="0.3">
      <c r="A17" s="60">
        <v>13</v>
      </c>
      <c r="B17" s="265" t="s">
        <v>1869</v>
      </c>
      <c r="C17" s="261">
        <v>72.668985550000002</v>
      </c>
      <c r="D17" s="262" t="s">
        <v>1854</v>
      </c>
      <c r="E17" s="262" t="s">
        <v>1855</v>
      </c>
      <c r="F17" s="262" t="s">
        <v>1856</v>
      </c>
      <c r="G17" s="529"/>
      <c r="H17" s="262" t="s">
        <v>2369</v>
      </c>
      <c r="I17" s="262"/>
    </row>
    <row r="18" spans="1:9" ht="15.75" x14ac:dyDescent="0.3">
      <c r="A18" s="60">
        <v>14</v>
      </c>
      <c r="B18" s="265" t="s">
        <v>1870</v>
      </c>
      <c r="C18" s="261">
        <v>201.23977475000001</v>
      </c>
      <c r="D18" s="262" t="s">
        <v>1866</v>
      </c>
      <c r="E18" s="262" t="s">
        <v>1855</v>
      </c>
      <c r="F18" s="262" t="s">
        <v>1856</v>
      </c>
      <c r="G18" s="529"/>
      <c r="H18" s="262" t="s">
        <v>2369</v>
      </c>
      <c r="I18" s="262"/>
    </row>
    <row r="19" spans="1:9" ht="15.75" x14ac:dyDescent="0.25">
      <c r="A19" s="60">
        <v>15</v>
      </c>
      <c r="B19" s="264" t="s">
        <v>1871</v>
      </c>
      <c r="C19" s="261">
        <v>215.94825</v>
      </c>
      <c r="D19" s="262" t="s">
        <v>1854</v>
      </c>
      <c r="E19" s="262" t="s">
        <v>1855</v>
      </c>
      <c r="F19" s="262" t="s">
        <v>1856</v>
      </c>
      <c r="G19" s="529"/>
      <c r="H19" s="262" t="s">
        <v>2369</v>
      </c>
      <c r="I19" s="262"/>
    </row>
    <row r="20" spans="1:9" ht="15.75" x14ac:dyDescent="0.25">
      <c r="A20" s="60">
        <v>16</v>
      </c>
      <c r="B20" s="264" t="s">
        <v>1872</v>
      </c>
      <c r="C20" s="261">
        <v>112.58102099999999</v>
      </c>
      <c r="D20" s="262" t="s">
        <v>1873</v>
      </c>
      <c r="E20" s="262" t="s">
        <v>1855</v>
      </c>
      <c r="F20" s="262" t="s">
        <v>1856</v>
      </c>
      <c r="G20" s="529"/>
      <c r="H20" s="262" t="s">
        <v>2369</v>
      </c>
      <c r="I20" s="262"/>
    </row>
    <row r="21" spans="1:9" ht="15.75" x14ac:dyDescent="0.25">
      <c r="A21" s="60">
        <v>17</v>
      </c>
      <c r="B21" s="264" t="s">
        <v>1874</v>
      </c>
      <c r="C21" s="262"/>
      <c r="D21" s="262" t="s">
        <v>1873</v>
      </c>
      <c r="E21" s="262" t="s">
        <v>1855</v>
      </c>
      <c r="F21" s="262" t="s">
        <v>1856</v>
      </c>
      <c r="G21" s="529"/>
      <c r="H21" s="262" t="s">
        <v>2369</v>
      </c>
      <c r="I21" s="262"/>
    </row>
    <row r="22" spans="1:9" ht="15.75" x14ac:dyDescent="0.25">
      <c r="A22" s="60">
        <v>18</v>
      </c>
      <c r="B22" s="264" t="s">
        <v>1875</v>
      </c>
      <c r="C22" s="262">
        <v>33.591949999999997</v>
      </c>
      <c r="D22" s="262" t="s">
        <v>1876</v>
      </c>
      <c r="E22" s="262" t="s">
        <v>1855</v>
      </c>
      <c r="F22" s="262" t="s">
        <v>1856</v>
      </c>
      <c r="G22" s="529"/>
      <c r="H22" s="262" t="s">
        <v>2369</v>
      </c>
      <c r="I22" s="262"/>
    </row>
    <row r="23" spans="1:9" ht="15.75" x14ac:dyDescent="0.25">
      <c r="A23" s="60">
        <v>19</v>
      </c>
      <c r="B23" s="264" t="s">
        <v>1877</v>
      </c>
      <c r="C23" s="266"/>
      <c r="D23" s="262" t="s">
        <v>1876</v>
      </c>
      <c r="E23" s="262" t="s">
        <v>1855</v>
      </c>
      <c r="F23" s="262" t="s">
        <v>1856</v>
      </c>
      <c r="G23" s="530"/>
      <c r="H23" s="262" t="s">
        <v>2369</v>
      </c>
      <c r="I23" s="262"/>
    </row>
    <row r="24" spans="1:9" ht="15.75" x14ac:dyDescent="0.25">
      <c r="A24" s="60">
        <v>20</v>
      </c>
      <c r="B24" s="264"/>
      <c r="C24" s="262"/>
      <c r="D24" s="262"/>
      <c r="E24" s="262"/>
      <c r="F24" s="262"/>
      <c r="G24" s="262" t="s">
        <v>2369</v>
      </c>
      <c r="H24" s="262" t="s">
        <v>2369</v>
      </c>
      <c r="I24" s="262"/>
    </row>
    <row r="25" spans="1:9" ht="15.75" x14ac:dyDescent="0.25">
      <c r="A25" s="60">
        <v>21</v>
      </c>
      <c r="B25" s="267" t="s">
        <v>1878</v>
      </c>
      <c r="C25" s="262">
        <v>716.16</v>
      </c>
      <c r="D25" s="262" t="s">
        <v>1854</v>
      </c>
      <c r="E25" s="262" t="s">
        <v>1855</v>
      </c>
      <c r="F25" s="268" t="s">
        <v>1856</v>
      </c>
      <c r="G25" s="262" t="s">
        <v>2369</v>
      </c>
      <c r="H25" s="262" t="s">
        <v>2369</v>
      </c>
      <c r="I25" s="262"/>
    </row>
    <row r="26" spans="1:9" ht="15.75" x14ac:dyDescent="0.25">
      <c r="A26" s="60">
        <v>22</v>
      </c>
      <c r="B26" s="269" t="s">
        <v>1879</v>
      </c>
      <c r="C26" s="262"/>
      <c r="D26" s="262"/>
      <c r="E26" s="262"/>
      <c r="F26" s="262"/>
      <c r="G26" s="262" t="s">
        <v>2369</v>
      </c>
      <c r="H26" s="262" t="s">
        <v>2369</v>
      </c>
      <c r="I26" s="262"/>
    </row>
    <row r="27" spans="1:9" ht="15.75" x14ac:dyDescent="0.25">
      <c r="A27" s="60">
        <v>23</v>
      </c>
      <c r="B27" s="264" t="s">
        <v>1880</v>
      </c>
      <c r="C27" s="262">
        <v>523.07465000000002</v>
      </c>
      <c r="D27" s="262" t="s">
        <v>1881</v>
      </c>
      <c r="E27" s="262" t="s">
        <v>1855</v>
      </c>
      <c r="F27" s="262" t="s">
        <v>1882</v>
      </c>
      <c r="G27" s="262" t="s">
        <v>2369</v>
      </c>
      <c r="H27" s="262" t="s">
        <v>2369</v>
      </c>
      <c r="I27" s="262"/>
    </row>
    <row r="28" spans="1:9" ht="15.75" x14ac:dyDescent="0.25">
      <c r="A28" s="60">
        <v>24</v>
      </c>
      <c r="B28" s="264" t="s">
        <v>1883</v>
      </c>
      <c r="C28" s="262">
        <v>20.155170000000002</v>
      </c>
      <c r="D28" s="262" t="s">
        <v>1881</v>
      </c>
      <c r="E28" s="262" t="s">
        <v>1855</v>
      </c>
      <c r="F28" s="262" t="s">
        <v>1882</v>
      </c>
      <c r="G28" s="262" t="s">
        <v>2369</v>
      </c>
      <c r="H28" s="262" t="s">
        <v>2369</v>
      </c>
      <c r="I28" s="262"/>
    </row>
    <row r="29" spans="1:9" ht="15.75" x14ac:dyDescent="0.25">
      <c r="A29" s="60">
        <v>25</v>
      </c>
      <c r="B29" s="264" t="s">
        <v>1884</v>
      </c>
      <c r="C29" s="262">
        <v>13.436780000000001</v>
      </c>
      <c r="D29" s="262" t="s">
        <v>1881</v>
      </c>
      <c r="E29" s="262" t="s">
        <v>1855</v>
      </c>
      <c r="F29" s="262" t="s">
        <v>1882</v>
      </c>
      <c r="G29" s="262" t="s">
        <v>2369</v>
      </c>
      <c r="H29" s="262" t="s">
        <v>2369</v>
      </c>
      <c r="I29" s="262"/>
    </row>
    <row r="30" spans="1:9" ht="15.75" x14ac:dyDescent="0.25">
      <c r="A30" s="60">
        <v>26</v>
      </c>
      <c r="B30" s="264" t="s">
        <v>1885</v>
      </c>
      <c r="C30" s="262">
        <v>8.2540219999999991</v>
      </c>
      <c r="D30" s="262" t="s">
        <v>1881</v>
      </c>
      <c r="E30" s="262" t="s">
        <v>1855</v>
      </c>
      <c r="F30" s="262" t="s">
        <v>1882</v>
      </c>
      <c r="G30" s="262" t="s">
        <v>2369</v>
      </c>
      <c r="H30" s="262" t="s">
        <v>2369</v>
      </c>
      <c r="I30" s="262"/>
    </row>
    <row r="31" spans="1:9" ht="15.75" x14ac:dyDescent="0.25">
      <c r="A31" s="60">
        <v>27</v>
      </c>
      <c r="B31" s="264" t="s">
        <v>1886</v>
      </c>
      <c r="C31" s="262">
        <v>14.619051079999998</v>
      </c>
      <c r="D31" s="262" t="s">
        <v>1881</v>
      </c>
      <c r="E31" s="262" t="s">
        <v>1855</v>
      </c>
      <c r="F31" s="262" t="s">
        <v>1882</v>
      </c>
      <c r="G31" s="262" t="s">
        <v>2369</v>
      </c>
      <c r="H31" s="262" t="s">
        <v>2369</v>
      </c>
      <c r="I31" s="262"/>
    </row>
    <row r="32" spans="1:9" ht="15.75" x14ac:dyDescent="0.25">
      <c r="A32" s="60">
        <v>28</v>
      </c>
      <c r="B32" s="264" t="s">
        <v>1887</v>
      </c>
      <c r="C32" s="262">
        <v>1.6463999999999999</v>
      </c>
      <c r="D32" s="262" t="s">
        <v>1881</v>
      </c>
      <c r="E32" s="262" t="s">
        <v>1855</v>
      </c>
      <c r="F32" s="262" t="s">
        <v>1882</v>
      </c>
      <c r="G32" s="262" t="s">
        <v>2369</v>
      </c>
      <c r="H32" s="262" t="s">
        <v>2369</v>
      </c>
      <c r="I32" s="262"/>
    </row>
    <row r="33" spans="1:9" ht="15.75" x14ac:dyDescent="0.25">
      <c r="A33" s="60">
        <v>29</v>
      </c>
      <c r="B33" s="264" t="s">
        <v>1888</v>
      </c>
      <c r="C33" s="262">
        <v>38.957064300000006</v>
      </c>
      <c r="D33" s="262" t="s">
        <v>1881</v>
      </c>
      <c r="E33" s="262" t="s">
        <v>1855</v>
      </c>
      <c r="F33" s="262" t="s">
        <v>1882</v>
      </c>
      <c r="G33" s="262" t="s">
        <v>2369</v>
      </c>
      <c r="H33" s="262" t="s">
        <v>2369</v>
      </c>
      <c r="I33" s="262"/>
    </row>
    <row r="34" spans="1:9" ht="15.75" x14ac:dyDescent="0.25">
      <c r="A34" s="60">
        <v>30</v>
      </c>
      <c r="B34" s="264" t="s">
        <v>1889</v>
      </c>
      <c r="C34" s="262">
        <v>11.037355</v>
      </c>
      <c r="D34" s="262" t="s">
        <v>1881</v>
      </c>
      <c r="E34" s="262" t="s">
        <v>1855</v>
      </c>
      <c r="F34" s="262" t="s">
        <v>1882</v>
      </c>
      <c r="G34" s="262" t="s">
        <v>2369</v>
      </c>
      <c r="H34" s="262" t="s">
        <v>2369</v>
      </c>
      <c r="I34" s="262"/>
    </row>
    <row r="35" spans="1:9" ht="15.75" x14ac:dyDescent="0.25">
      <c r="A35" s="60">
        <v>31</v>
      </c>
      <c r="B35" s="264" t="s">
        <v>1890</v>
      </c>
      <c r="C35" s="262">
        <v>1.5356320000000001</v>
      </c>
      <c r="D35" s="262" t="s">
        <v>1881</v>
      </c>
      <c r="E35" s="262" t="s">
        <v>1855</v>
      </c>
      <c r="F35" s="262" t="s">
        <v>1882</v>
      </c>
      <c r="G35" s="262" t="s">
        <v>2369</v>
      </c>
      <c r="H35" s="262" t="s">
        <v>2369</v>
      </c>
      <c r="I35" s="262"/>
    </row>
    <row r="36" spans="1:9" ht="15.75" x14ac:dyDescent="0.25">
      <c r="A36" s="60">
        <v>32</v>
      </c>
      <c r="B36" s="264" t="s">
        <v>1891</v>
      </c>
      <c r="C36" s="262">
        <v>7.1982749999999998</v>
      </c>
      <c r="D36" s="262" t="s">
        <v>1881</v>
      </c>
      <c r="E36" s="262" t="s">
        <v>1855</v>
      </c>
      <c r="F36" s="262" t="s">
        <v>1882</v>
      </c>
      <c r="G36" s="262" t="s">
        <v>2369</v>
      </c>
      <c r="H36" s="262" t="s">
        <v>2369</v>
      </c>
      <c r="I36" s="262"/>
    </row>
    <row r="37" spans="1:9" ht="15.75" x14ac:dyDescent="0.25">
      <c r="A37" s="60">
        <v>33</v>
      </c>
      <c r="B37" s="264" t="s">
        <v>1892</v>
      </c>
      <c r="C37" s="262">
        <v>5.7586200000000005</v>
      </c>
      <c r="D37" s="262" t="s">
        <v>1881</v>
      </c>
      <c r="E37" s="262" t="s">
        <v>1855</v>
      </c>
      <c r="F37" s="262" t="s">
        <v>1882</v>
      </c>
      <c r="G37" s="262" t="s">
        <v>2369</v>
      </c>
      <c r="H37" s="262" t="s">
        <v>2369</v>
      </c>
      <c r="I37" s="262"/>
    </row>
    <row r="38" spans="1:9" ht="15.75" x14ac:dyDescent="0.25">
      <c r="A38" s="60">
        <v>34</v>
      </c>
      <c r="B38" s="264" t="s">
        <v>1893</v>
      </c>
      <c r="C38" s="262">
        <v>11.517240000000001</v>
      </c>
      <c r="D38" s="262" t="s">
        <v>1881</v>
      </c>
      <c r="E38" s="262" t="s">
        <v>1855</v>
      </c>
      <c r="F38" s="262" t="s">
        <v>1882</v>
      </c>
      <c r="G38" s="262" t="s">
        <v>2369</v>
      </c>
      <c r="H38" s="262" t="s">
        <v>2369</v>
      </c>
      <c r="I38" s="262"/>
    </row>
    <row r="39" spans="1:9" ht="15.75" x14ac:dyDescent="0.25">
      <c r="A39" s="60">
        <v>35</v>
      </c>
      <c r="B39" s="264" t="s">
        <v>1894</v>
      </c>
      <c r="C39" s="262">
        <v>8.6379300000000008</v>
      </c>
      <c r="D39" s="262" t="s">
        <v>1881</v>
      </c>
      <c r="E39" s="262" t="s">
        <v>1855</v>
      </c>
      <c r="F39" s="262" t="s">
        <v>1882</v>
      </c>
      <c r="G39" s="262" t="s">
        <v>2369</v>
      </c>
      <c r="H39" s="262" t="s">
        <v>2369</v>
      </c>
      <c r="I39" s="262"/>
    </row>
    <row r="40" spans="1:9" ht="15.75" x14ac:dyDescent="0.25">
      <c r="A40" s="60">
        <v>36</v>
      </c>
      <c r="B40" s="270" t="s">
        <v>1895</v>
      </c>
      <c r="C40" s="262">
        <v>768.38810999999998</v>
      </c>
      <c r="D40" s="262" t="s">
        <v>1854</v>
      </c>
      <c r="E40" s="262" t="s">
        <v>1855</v>
      </c>
      <c r="F40" s="262" t="s">
        <v>1882</v>
      </c>
      <c r="G40" s="262" t="s">
        <v>2369</v>
      </c>
      <c r="H40" s="262" t="s">
        <v>2369</v>
      </c>
      <c r="I40" s="262"/>
    </row>
    <row r="41" spans="1:9" ht="15.75" x14ac:dyDescent="0.25">
      <c r="A41" s="60">
        <v>37</v>
      </c>
      <c r="B41" s="270" t="s">
        <v>1896</v>
      </c>
      <c r="C41" s="262">
        <v>119.97125</v>
      </c>
      <c r="D41" s="262" t="s">
        <v>1854</v>
      </c>
      <c r="E41" s="262" t="s">
        <v>1855</v>
      </c>
      <c r="F41" s="262" t="s">
        <v>1882</v>
      </c>
      <c r="G41" s="262" t="s">
        <v>2369</v>
      </c>
      <c r="H41" s="262" t="s">
        <v>2369</v>
      </c>
      <c r="I41" s="262"/>
    </row>
    <row r="42" spans="1:9" ht="15.75" x14ac:dyDescent="0.25">
      <c r="A42" s="60">
        <v>38</v>
      </c>
      <c r="B42" s="270" t="s">
        <v>1897</v>
      </c>
      <c r="C42" s="262">
        <v>239.9425</v>
      </c>
      <c r="D42" s="262" t="s">
        <v>1854</v>
      </c>
      <c r="E42" s="262" t="s">
        <v>1855</v>
      </c>
      <c r="F42" s="262" t="s">
        <v>1882</v>
      </c>
      <c r="G42" s="262" t="s">
        <v>2369</v>
      </c>
      <c r="H42" s="262" t="s">
        <v>2369</v>
      </c>
      <c r="I42" s="262"/>
    </row>
    <row r="43" spans="1:9" ht="15.75" x14ac:dyDescent="0.25">
      <c r="A43" s="60">
        <v>39</v>
      </c>
      <c r="B43" s="270" t="s">
        <v>1898</v>
      </c>
      <c r="C43" s="262">
        <v>239.9425</v>
      </c>
      <c r="D43" s="262" t="s">
        <v>1854</v>
      </c>
      <c r="E43" s="262" t="s">
        <v>1855</v>
      </c>
      <c r="F43" s="262" t="s">
        <v>1882</v>
      </c>
      <c r="G43" s="262" t="s">
        <v>2369</v>
      </c>
      <c r="H43" s="262" t="s">
        <v>2369</v>
      </c>
      <c r="I43" s="262"/>
    </row>
    <row r="44" spans="1:9" ht="15.75" x14ac:dyDescent="0.25">
      <c r="A44" s="60">
        <v>40</v>
      </c>
      <c r="B44" s="270" t="s">
        <v>1899</v>
      </c>
      <c r="C44" s="262">
        <v>335.91950000000003</v>
      </c>
      <c r="D44" s="262" t="s">
        <v>1854</v>
      </c>
      <c r="E44" s="262" t="s">
        <v>1855</v>
      </c>
      <c r="F44" s="262" t="s">
        <v>1882</v>
      </c>
      <c r="G44" s="262" t="s">
        <v>2369</v>
      </c>
      <c r="H44" s="262" t="s">
        <v>2369</v>
      </c>
      <c r="I44" s="262"/>
    </row>
    <row r="45" spans="1:9" ht="15.75" x14ac:dyDescent="0.25">
      <c r="A45" s="60">
        <v>41</v>
      </c>
      <c r="B45" s="270" t="s">
        <v>1900</v>
      </c>
      <c r="C45" s="262">
        <v>767.81600000000003</v>
      </c>
      <c r="D45" s="262" t="s">
        <v>1854</v>
      </c>
      <c r="E45" s="262" t="s">
        <v>1855</v>
      </c>
      <c r="F45" s="262" t="s">
        <v>1882</v>
      </c>
      <c r="G45" s="262" t="s">
        <v>2369</v>
      </c>
      <c r="H45" s="262" t="s">
        <v>2369</v>
      </c>
      <c r="I45" s="262"/>
    </row>
    <row r="46" spans="1:9" ht="15.75" x14ac:dyDescent="0.25">
      <c r="A46" s="60">
        <v>42</v>
      </c>
      <c r="B46" s="270" t="s">
        <v>1901</v>
      </c>
      <c r="C46" s="262">
        <v>3</v>
      </c>
      <c r="D46" s="262" t="s">
        <v>1902</v>
      </c>
      <c r="E46" s="262" t="s">
        <v>1855</v>
      </c>
      <c r="F46" s="262" t="s">
        <v>1882</v>
      </c>
      <c r="G46" s="262" t="s">
        <v>2369</v>
      </c>
      <c r="H46" s="262" t="s">
        <v>2369</v>
      </c>
      <c r="I46" s="262"/>
    </row>
    <row r="47" spans="1:9" ht="15.75" x14ac:dyDescent="0.25">
      <c r="A47" s="60">
        <v>43</v>
      </c>
      <c r="B47" s="271" t="s">
        <v>1903</v>
      </c>
      <c r="C47" s="262">
        <v>7.5</v>
      </c>
      <c r="D47" s="262" t="s">
        <v>1904</v>
      </c>
      <c r="E47" s="262" t="s">
        <v>1855</v>
      </c>
      <c r="F47" s="262" t="s">
        <v>1882</v>
      </c>
      <c r="G47" s="262" t="s">
        <v>2369</v>
      </c>
      <c r="H47" s="262" t="s">
        <v>2369</v>
      </c>
      <c r="I47" s="262"/>
    </row>
    <row r="48" spans="1:9" ht="15.75" x14ac:dyDescent="0.25">
      <c r="A48" s="60">
        <v>44</v>
      </c>
      <c r="B48" s="272"/>
      <c r="C48" s="262"/>
      <c r="D48" s="262"/>
      <c r="E48" s="262"/>
      <c r="F48" s="262" t="s">
        <v>1882</v>
      </c>
      <c r="G48" s="262" t="s">
        <v>2369</v>
      </c>
      <c r="H48" s="262" t="s">
        <v>2369</v>
      </c>
      <c r="I48" s="262"/>
    </row>
    <row r="49" spans="1:9" ht="15.75" x14ac:dyDescent="0.25">
      <c r="A49" s="60">
        <v>45</v>
      </c>
      <c r="B49" s="273" t="s">
        <v>1905</v>
      </c>
      <c r="C49" s="262"/>
      <c r="D49" s="262"/>
      <c r="E49" s="262"/>
      <c r="F49" s="262" t="s">
        <v>1882</v>
      </c>
      <c r="G49" s="262" t="s">
        <v>2369</v>
      </c>
      <c r="H49" s="262" t="s">
        <v>2369</v>
      </c>
      <c r="I49" s="262"/>
    </row>
    <row r="50" spans="1:9" ht="15.75" x14ac:dyDescent="0.25">
      <c r="A50" s="60">
        <v>46</v>
      </c>
      <c r="B50" s="273"/>
      <c r="C50" s="262"/>
      <c r="D50" s="527" t="s">
        <v>1906</v>
      </c>
      <c r="E50" s="262"/>
      <c r="F50" s="262" t="s">
        <v>1882</v>
      </c>
      <c r="G50" s="262" t="s">
        <v>2369</v>
      </c>
      <c r="H50" s="262" t="s">
        <v>2369</v>
      </c>
      <c r="I50" s="262"/>
    </row>
    <row r="51" spans="1:9" ht="15.75" x14ac:dyDescent="0.25">
      <c r="A51" s="60">
        <v>47</v>
      </c>
      <c r="B51" s="270" t="s">
        <v>1907</v>
      </c>
      <c r="C51" s="262">
        <v>7.5</v>
      </c>
      <c r="D51" s="527"/>
      <c r="E51" s="262" t="s">
        <v>1908</v>
      </c>
      <c r="F51" s="262" t="s">
        <v>1882</v>
      </c>
      <c r="G51" s="262" t="s">
        <v>2369</v>
      </c>
      <c r="H51" s="262" t="s">
        <v>2369</v>
      </c>
      <c r="I51" s="262"/>
    </row>
    <row r="52" spans="1:9" ht="15.75" x14ac:dyDescent="0.25">
      <c r="A52" s="60">
        <v>48</v>
      </c>
      <c r="B52" s="270" t="s">
        <v>1909</v>
      </c>
      <c r="C52" s="262">
        <v>20</v>
      </c>
      <c r="D52" s="527"/>
      <c r="E52" s="262" t="s">
        <v>1908</v>
      </c>
      <c r="F52" s="262" t="s">
        <v>1882</v>
      </c>
      <c r="G52" s="262" t="s">
        <v>2369</v>
      </c>
      <c r="H52" s="262" t="s">
        <v>2369</v>
      </c>
      <c r="I52" s="262"/>
    </row>
    <row r="53" spans="1:9" ht="15.75" x14ac:dyDescent="0.25">
      <c r="A53" s="60">
        <v>49</v>
      </c>
      <c r="B53" s="270" t="s">
        <v>1910</v>
      </c>
      <c r="C53" s="262">
        <v>3</v>
      </c>
      <c r="D53" s="527"/>
      <c r="E53" s="262" t="s">
        <v>1908</v>
      </c>
      <c r="F53" s="262" t="s">
        <v>1882</v>
      </c>
      <c r="G53" s="262" t="s">
        <v>2369</v>
      </c>
      <c r="H53" s="262" t="s">
        <v>2369</v>
      </c>
      <c r="I53" s="262"/>
    </row>
    <row r="54" spans="1:9" ht="15.75" x14ac:dyDescent="0.25">
      <c r="A54" s="60">
        <v>50</v>
      </c>
      <c r="B54" s="270" t="s">
        <v>1911</v>
      </c>
      <c r="C54" s="262">
        <v>1.5</v>
      </c>
      <c r="D54" s="527"/>
      <c r="E54" s="262" t="s">
        <v>1908</v>
      </c>
      <c r="F54" s="262" t="s">
        <v>1882</v>
      </c>
      <c r="G54" s="262" t="s">
        <v>2369</v>
      </c>
      <c r="H54" s="262" t="s">
        <v>2369</v>
      </c>
      <c r="I54" s="262"/>
    </row>
    <row r="55" spans="1:9" ht="15.75" x14ac:dyDescent="0.25">
      <c r="A55" s="60">
        <v>51</v>
      </c>
      <c r="B55" s="274" t="s">
        <v>1912</v>
      </c>
      <c r="C55" s="262">
        <v>10</v>
      </c>
      <c r="D55" s="527"/>
      <c r="E55" s="262" t="s">
        <v>1908</v>
      </c>
      <c r="F55" s="262" t="s">
        <v>1882</v>
      </c>
      <c r="G55" s="262" t="s">
        <v>2369</v>
      </c>
      <c r="H55" s="262" t="s">
        <v>2369</v>
      </c>
      <c r="I55" s="262"/>
    </row>
    <row r="56" spans="1:9" ht="15.75" x14ac:dyDescent="0.25">
      <c r="A56" s="60">
        <v>52</v>
      </c>
      <c r="B56" s="274" t="s">
        <v>1913</v>
      </c>
      <c r="C56" s="262">
        <v>10</v>
      </c>
      <c r="D56" s="527"/>
      <c r="E56" s="262" t="s">
        <v>1908</v>
      </c>
      <c r="F56" s="262" t="s">
        <v>1882</v>
      </c>
      <c r="G56" s="262" t="s">
        <v>2369</v>
      </c>
      <c r="H56" s="262" t="s">
        <v>2369</v>
      </c>
      <c r="I56" s="262"/>
    </row>
    <row r="57" spans="1:9" ht="15.75" x14ac:dyDescent="0.25">
      <c r="A57" s="60">
        <v>53</v>
      </c>
      <c r="B57" s="270" t="s">
        <v>1914</v>
      </c>
      <c r="C57" s="266">
        <v>10</v>
      </c>
      <c r="D57" s="527"/>
      <c r="E57" s="262" t="s">
        <v>1908</v>
      </c>
      <c r="F57" s="262" t="s">
        <v>1882</v>
      </c>
      <c r="G57" s="262" t="s">
        <v>2369</v>
      </c>
      <c r="H57" s="262" t="s">
        <v>2369</v>
      </c>
      <c r="I57" s="262"/>
    </row>
    <row r="58" spans="1:9" ht="15.75" x14ac:dyDescent="0.25">
      <c r="A58" s="60">
        <v>54</v>
      </c>
      <c r="B58" s="270" t="s">
        <v>1915</v>
      </c>
      <c r="C58" s="275">
        <v>10.25</v>
      </c>
      <c r="D58" s="527" t="s">
        <v>1916</v>
      </c>
      <c r="E58" s="262" t="s">
        <v>1908</v>
      </c>
      <c r="F58" s="262" t="s">
        <v>1882</v>
      </c>
      <c r="G58" s="262" t="s">
        <v>2369</v>
      </c>
      <c r="H58" s="262" t="s">
        <v>2369</v>
      </c>
      <c r="I58" s="262"/>
    </row>
    <row r="59" spans="1:9" ht="15.75" x14ac:dyDescent="0.25">
      <c r="A59" s="60">
        <v>55</v>
      </c>
      <c r="B59" s="270" t="s">
        <v>1917</v>
      </c>
      <c r="C59" s="275">
        <v>18</v>
      </c>
      <c r="D59" s="527"/>
      <c r="E59" s="262" t="s">
        <v>1908</v>
      </c>
      <c r="F59" s="262" t="s">
        <v>1882</v>
      </c>
      <c r="G59" s="262" t="s">
        <v>2369</v>
      </c>
      <c r="H59" s="262" t="s">
        <v>2369</v>
      </c>
      <c r="I59" s="262"/>
    </row>
    <row r="60" spans="1:9" ht="15.75" x14ac:dyDescent="0.25">
      <c r="A60" s="60">
        <v>56</v>
      </c>
      <c r="B60" s="270" t="s">
        <v>1918</v>
      </c>
      <c r="C60" s="275">
        <v>6.6</v>
      </c>
      <c r="D60" s="527"/>
      <c r="E60" s="262" t="s">
        <v>1908</v>
      </c>
      <c r="F60" s="262" t="s">
        <v>1882</v>
      </c>
      <c r="G60" s="262" t="s">
        <v>2369</v>
      </c>
      <c r="H60" s="262" t="s">
        <v>2369</v>
      </c>
      <c r="I60" s="262"/>
    </row>
    <row r="61" spans="1:9" ht="15.75" x14ac:dyDescent="0.25">
      <c r="A61" s="60">
        <v>57</v>
      </c>
      <c r="B61" s="270" t="s">
        <v>1919</v>
      </c>
      <c r="C61" s="275">
        <v>18</v>
      </c>
      <c r="D61" s="527"/>
      <c r="E61" s="262" t="s">
        <v>1908</v>
      </c>
      <c r="F61" s="262" t="s">
        <v>1882</v>
      </c>
      <c r="G61" s="262" t="s">
        <v>2369</v>
      </c>
      <c r="H61" s="262" t="s">
        <v>2369</v>
      </c>
      <c r="I61" s="262"/>
    </row>
    <row r="62" spans="1:9" ht="15.75" x14ac:dyDescent="0.25">
      <c r="A62" s="60">
        <v>58</v>
      </c>
      <c r="B62" s="270" t="s">
        <v>1920</v>
      </c>
      <c r="C62" s="275">
        <v>6</v>
      </c>
      <c r="D62" s="527"/>
      <c r="E62" s="262" t="s">
        <v>1908</v>
      </c>
      <c r="F62" s="262" t="s">
        <v>1882</v>
      </c>
      <c r="G62" s="262" t="s">
        <v>2369</v>
      </c>
      <c r="H62" s="262" t="s">
        <v>2369</v>
      </c>
      <c r="I62" s="262"/>
    </row>
    <row r="63" spans="1:9" ht="15.75" x14ac:dyDescent="0.25">
      <c r="A63" s="60">
        <v>59</v>
      </c>
      <c r="B63" s="270" t="s">
        <v>1921</v>
      </c>
      <c r="C63" s="275">
        <v>24.75</v>
      </c>
      <c r="D63" s="527"/>
      <c r="E63" s="262" t="s">
        <v>1908</v>
      </c>
      <c r="F63" s="262" t="s">
        <v>1882</v>
      </c>
      <c r="G63" s="262" t="s">
        <v>2369</v>
      </c>
      <c r="H63" s="262" t="s">
        <v>2369</v>
      </c>
      <c r="I63" s="262"/>
    </row>
    <row r="64" spans="1:9" ht="15.75" x14ac:dyDescent="0.25">
      <c r="A64" s="60">
        <v>60</v>
      </c>
      <c r="B64" s="264" t="s">
        <v>1922</v>
      </c>
      <c r="C64" s="275">
        <v>24.75</v>
      </c>
      <c r="D64" s="527"/>
      <c r="E64" s="262" t="s">
        <v>1908</v>
      </c>
      <c r="F64" s="262" t="s">
        <v>1882</v>
      </c>
      <c r="G64" s="262" t="s">
        <v>2369</v>
      </c>
      <c r="H64" s="262" t="s">
        <v>2369</v>
      </c>
      <c r="I64" s="262"/>
    </row>
    <row r="65" spans="1:9" ht="15.75" x14ac:dyDescent="0.25">
      <c r="A65" s="60">
        <v>61</v>
      </c>
      <c r="B65" s="270" t="s">
        <v>1923</v>
      </c>
      <c r="C65" s="275">
        <v>9</v>
      </c>
      <c r="D65" s="527"/>
      <c r="E65" s="262" t="s">
        <v>1908</v>
      </c>
      <c r="F65" s="262" t="s">
        <v>1882</v>
      </c>
      <c r="G65" s="262" t="s">
        <v>2369</v>
      </c>
      <c r="H65" s="262" t="s">
        <v>2369</v>
      </c>
      <c r="I65" s="262"/>
    </row>
    <row r="66" spans="1:9" ht="15.75" x14ac:dyDescent="0.25">
      <c r="A66" s="60">
        <v>62</v>
      </c>
      <c r="B66" s="264" t="s">
        <v>1924</v>
      </c>
      <c r="C66" s="275">
        <v>4.5</v>
      </c>
      <c r="D66" s="527"/>
      <c r="E66" s="262" t="s">
        <v>1908</v>
      </c>
      <c r="F66" s="262" t="s">
        <v>1882</v>
      </c>
      <c r="G66" s="262" t="s">
        <v>2369</v>
      </c>
      <c r="H66" s="262" t="s">
        <v>2369</v>
      </c>
      <c r="I66" s="262"/>
    </row>
    <row r="67" spans="1:9" ht="15.75" x14ac:dyDescent="0.25">
      <c r="A67" s="60">
        <v>63</v>
      </c>
      <c r="B67" s="264" t="s">
        <v>1925</v>
      </c>
      <c r="C67" s="275">
        <v>6</v>
      </c>
      <c r="D67" s="527"/>
      <c r="E67" s="262" t="s">
        <v>1908</v>
      </c>
      <c r="F67" s="262" t="s">
        <v>1882</v>
      </c>
      <c r="G67" s="262" t="s">
        <v>2369</v>
      </c>
      <c r="H67" s="262" t="s">
        <v>2369</v>
      </c>
      <c r="I67" s="262"/>
    </row>
    <row r="68" spans="1:9" ht="15.75" x14ac:dyDescent="0.25">
      <c r="A68" s="60">
        <v>64</v>
      </c>
      <c r="B68" s="264" t="s">
        <v>1926</v>
      </c>
      <c r="C68" s="276">
        <v>24</v>
      </c>
      <c r="D68" s="527"/>
      <c r="E68" s="262" t="s">
        <v>1908</v>
      </c>
      <c r="F68" s="262" t="s">
        <v>1882</v>
      </c>
      <c r="G68" s="262" t="s">
        <v>2369</v>
      </c>
      <c r="H68" s="262" t="s">
        <v>2369</v>
      </c>
      <c r="I68" s="262"/>
    </row>
    <row r="69" spans="1:9" ht="15.75" x14ac:dyDescent="0.25">
      <c r="A69" s="60">
        <v>65</v>
      </c>
      <c r="B69" s="264" t="s">
        <v>1927</v>
      </c>
      <c r="C69" s="277">
        <v>4.8</v>
      </c>
      <c r="D69" s="527"/>
      <c r="E69" s="262" t="s">
        <v>1908</v>
      </c>
      <c r="F69" s="262" t="s">
        <v>1882</v>
      </c>
      <c r="G69" s="262" t="s">
        <v>2369</v>
      </c>
      <c r="H69" s="262" t="s">
        <v>2369</v>
      </c>
      <c r="I69" s="262"/>
    </row>
    <row r="70" spans="1:9" ht="15.75" x14ac:dyDescent="0.25">
      <c r="A70" s="60">
        <v>66</v>
      </c>
      <c r="B70" s="264" t="s">
        <v>1928</v>
      </c>
      <c r="C70" s="270">
        <v>24.75</v>
      </c>
      <c r="D70" s="527"/>
      <c r="E70" s="262" t="s">
        <v>1908</v>
      </c>
      <c r="F70" s="262" t="s">
        <v>1882</v>
      </c>
      <c r="G70" s="262" t="s">
        <v>2369</v>
      </c>
      <c r="H70" s="262" t="s">
        <v>2369</v>
      </c>
      <c r="I70" s="262"/>
    </row>
    <row r="71" spans="1:9" ht="15.75" x14ac:dyDescent="0.25">
      <c r="A71" s="60">
        <v>67</v>
      </c>
      <c r="B71" s="270" t="s">
        <v>1929</v>
      </c>
      <c r="C71" s="262">
        <v>0.46</v>
      </c>
      <c r="D71" s="531" t="s">
        <v>1930</v>
      </c>
      <c r="E71" s="262" t="s">
        <v>1908</v>
      </c>
      <c r="F71" s="262" t="s">
        <v>1882</v>
      </c>
      <c r="G71" s="262" t="s">
        <v>2369</v>
      </c>
      <c r="H71" s="262" t="s">
        <v>2369</v>
      </c>
      <c r="I71" s="262"/>
    </row>
    <row r="72" spans="1:9" ht="15.75" x14ac:dyDescent="0.25">
      <c r="A72" s="60">
        <v>68</v>
      </c>
      <c r="B72" s="270" t="s">
        <v>1931</v>
      </c>
      <c r="C72" s="262">
        <v>0.23</v>
      </c>
      <c r="D72" s="531"/>
      <c r="E72" s="262" t="s">
        <v>1908</v>
      </c>
      <c r="F72" s="262" t="s">
        <v>1882</v>
      </c>
      <c r="G72" s="262" t="s">
        <v>2369</v>
      </c>
      <c r="H72" s="262" t="s">
        <v>2369</v>
      </c>
      <c r="I72" s="262"/>
    </row>
    <row r="73" spans="1:9" ht="15.75" x14ac:dyDescent="0.25">
      <c r="A73" s="60">
        <v>69</v>
      </c>
      <c r="B73" s="270" t="s">
        <v>1932</v>
      </c>
      <c r="C73" s="262">
        <v>0.23</v>
      </c>
      <c r="D73" s="531"/>
      <c r="E73" s="262" t="s">
        <v>1908</v>
      </c>
      <c r="F73" s="262" t="s">
        <v>1882</v>
      </c>
      <c r="G73" s="262" t="s">
        <v>2369</v>
      </c>
      <c r="H73" s="262" t="s">
        <v>2369</v>
      </c>
      <c r="I73" s="262"/>
    </row>
    <row r="74" spans="1:9" ht="15.75" x14ac:dyDescent="0.25">
      <c r="A74" s="60">
        <v>70</v>
      </c>
      <c r="B74" s="264" t="s">
        <v>1933</v>
      </c>
      <c r="C74" s="262">
        <v>0.23</v>
      </c>
      <c r="D74" s="531"/>
      <c r="E74" s="262" t="s">
        <v>1908</v>
      </c>
      <c r="F74" s="262" t="s">
        <v>1882</v>
      </c>
      <c r="G74" s="262" t="s">
        <v>2369</v>
      </c>
      <c r="H74" s="262" t="s">
        <v>2369</v>
      </c>
      <c r="I74" s="262"/>
    </row>
    <row r="75" spans="1:9" ht="15.75" x14ac:dyDescent="0.25">
      <c r="A75" s="60">
        <v>71</v>
      </c>
      <c r="B75" s="264" t="s">
        <v>1934</v>
      </c>
      <c r="C75" s="262">
        <v>0.23</v>
      </c>
      <c r="D75" s="531"/>
      <c r="E75" s="262" t="s">
        <v>1908</v>
      </c>
      <c r="F75" s="262" t="s">
        <v>1882</v>
      </c>
      <c r="G75" s="262" t="s">
        <v>2369</v>
      </c>
      <c r="H75" s="262" t="s">
        <v>2369</v>
      </c>
      <c r="I75" s="262"/>
    </row>
    <row r="76" spans="1:9" ht="15.75" x14ac:dyDescent="0.25">
      <c r="A76" s="60">
        <v>72</v>
      </c>
      <c r="B76" s="264" t="s">
        <v>1935</v>
      </c>
      <c r="C76" s="262">
        <v>0.23</v>
      </c>
      <c r="D76" s="531"/>
      <c r="E76" s="262" t="s">
        <v>1908</v>
      </c>
      <c r="F76" s="262" t="s">
        <v>1882</v>
      </c>
      <c r="G76" s="262" t="s">
        <v>2369</v>
      </c>
      <c r="H76" s="262" t="s">
        <v>2369</v>
      </c>
      <c r="I76" s="262"/>
    </row>
    <row r="77" spans="1:9" ht="15.75" x14ac:dyDescent="0.25">
      <c r="A77" s="60">
        <v>73</v>
      </c>
      <c r="B77" s="264" t="s">
        <v>1936</v>
      </c>
      <c r="C77" s="262">
        <v>0.23</v>
      </c>
      <c r="D77" s="531"/>
      <c r="E77" s="262" t="s">
        <v>1908</v>
      </c>
      <c r="F77" s="262" t="s">
        <v>1882</v>
      </c>
      <c r="G77" s="262" t="s">
        <v>2369</v>
      </c>
      <c r="H77" s="262" t="s">
        <v>2369</v>
      </c>
      <c r="I77" s="262"/>
    </row>
    <row r="78" spans="1:9" ht="15.75" x14ac:dyDescent="0.25">
      <c r="A78" s="60">
        <v>74</v>
      </c>
      <c r="B78" s="264" t="s">
        <v>1937</v>
      </c>
      <c r="C78" s="262">
        <v>0.46</v>
      </c>
      <c r="D78" s="531"/>
      <c r="E78" s="262" t="s">
        <v>1908</v>
      </c>
      <c r="F78" s="262" t="s">
        <v>1882</v>
      </c>
      <c r="G78" s="262" t="s">
        <v>2369</v>
      </c>
      <c r="H78" s="262" t="s">
        <v>2369</v>
      </c>
      <c r="I78" s="262"/>
    </row>
    <row r="79" spans="1:9" ht="15.75" x14ac:dyDescent="0.25">
      <c r="A79" s="60">
        <v>75</v>
      </c>
      <c r="B79" s="264" t="s">
        <v>1938</v>
      </c>
      <c r="C79" s="262">
        <v>0.23</v>
      </c>
      <c r="D79" s="531"/>
      <c r="E79" s="262" t="s">
        <v>1908</v>
      </c>
      <c r="F79" s="262" t="s">
        <v>1882</v>
      </c>
      <c r="G79" s="262" t="s">
        <v>2369</v>
      </c>
      <c r="H79" s="262" t="s">
        <v>2369</v>
      </c>
      <c r="I79" s="262"/>
    </row>
    <row r="80" spans="1:9" ht="15.75" x14ac:dyDescent="0.25">
      <c r="A80" s="60">
        <v>76</v>
      </c>
      <c r="B80" s="264" t="s">
        <v>1939</v>
      </c>
      <c r="C80" s="262">
        <v>0.23</v>
      </c>
      <c r="D80" s="531"/>
      <c r="E80" s="262" t="s">
        <v>1908</v>
      </c>
      <c r="F80" s="262" t="s">
        <v>1882</v>
      </c>
      <c r="G80" s="262" t="s">
        <v>2369</v>
      </c>
      <c r="H80" s="262" t="s">
        <v>2369</v>
      </c>
      <c r="I80" s="262"/>
    </row>
    <row r="81" spans="1:9" x14ac:dyDescent="0.25">
      <c r="A81" s="60">
        <v>77</v>
      </c>
      <c r="B81" s="278" t="s">
        <v>1940</v>
      </c>
      <c r="C81" s="275">
        <v>1.9</v>
      </c>
      <c r="D81" s="531"/>
      <c r="E81" s="262" t="s">
        <v>1908</v>
      </c>
      <c r="F81" s="262" t="s">
        <v>1882</v>
      </c>
      <c r="G81" s="262" t="s">
        <v>2369</v>
      </c>
      <c r="H81" s="262" t="s">
        <v>2369</v>
      </c>
      <c r="I81" s="262"/>
    </row>
    <row r="82" spans="1:9" x14ac:dyDescent="0.25">
      <c r="A82" s="60">
        <v>78</v>
      </c>
      <c r="B82" s="262" t="s">
        <v>1941</v>
      </c>
      <c r="C82" s="275">
        <v>9</v>
      </c>
      <c r="D82" s="531"/>
      <c r="E82" s="262" t="s">
        <v>1908</v>
      </c>
      <c r="F82" s="262" t="s">
        <v>1882</v>
      </c>
      <c r="G82" s="262" t="s">
        <v>2369</v>
      </c>
      <c r="H82" s="262" t="s">
        <v>2369</v>
      </c>
      <c r="I82" s="262"/>
    </row>
    <row r="83" spans="1:9" x14ac:dyDescent="0.25">
      <c r="A83" s="60">
        <v>79</v>
      </c>
      <c r="B83" s="279" t="s">
        <v>1942</v>
      </c>
      <c r="C83" s="275">
        <v>10.5</v>
      </c>
      <c r="D83" s="531"/>
      <c r="E83" s="262" t="s">
        <v>1908</v>
      </c>
      <c r="F83" s="262" t="s">
        <v>1882</v>
      </c>
      <c r="G83" s="262" t="s">
        <v>2369</v>
      </c>
      <c r="H83" s="262" t="s">
        <v>2369</v>
      </c>
      <c r="I83" s="262"/>
    </row>
    <row r="84" spans="1:9" x14ac:dyDescent="0.25">
      <c r="A84" s="60">
        <v>80</v>
      </c>
      <c r="B84" s="279" t="s">
        <v>1943</v>
      </c>
      <c r="C84" s="275">
        <v>6.75</v>
      </c>
      <c r="D84" s="531"/>
      <c r="E84" s="262" t="s">
        <v>1908</v>
      </c>
      <c r="F84" s="262" t="s">
        <v>1882</v>
      </c>
      <c r="G84" s="262" t="s">
        <v>2369</v>
      </c>
      <c r="H84" s="262" t="s">
        <v>2369</v>
      </c>
      <c r="I84" s="262"/>
    </row>
    <row r="85" spans="1:9" ht="15.75" x14ac:dyDescent="0.3">
      <c r="A85" s="60">
        <v>81</v>
      </c>
      <c r="B85" s="280" t="s">
        <v>1944</v>
      </c>
      <c r="C85" s="275">
        <v>24.75</v>
      </c>
      <c r="D85" s="531"/>
      <c r="E85" s="262" t="s">
        <v>1908</v>
      </c>
      <c r="F85" s="262" t="s">
        <v>1882</v>
      </c>
      <c r="G85" s="262" t="s">
        <v>2369</v>
      </c>
      <c r="H85" s="262" t="s">
        <v>2369</v>
      </c>
      <c r="I85" s="262"/>
    </row>
    <row r="86" spans="1:9" ht="15.75" x14ac:dyDescent="0.3">
      <c r="A86" s="60">
        <v>82</v>
      </c>
      <c r="B86" s="281" t="s">
        <v>1945</v>
      </c>
      <c r="C86" s="275">
        <v>25.5</v>
      </c>
      <c r="D86" s="531"/>
      <c r="E86" s="262" t="s">
        <v>1908</v>
      </c>
      <c r="F86" s="262" t="s">
        <v>1882</v>
      </c>
      <c r="G86" s="262" t="s">
        <v>2369</v>
      </c>
      <c r="H86" s="262" t="s">
        <v>2369</v>
      </c>
      <c r="I86" s="262"/>
    </row>
    <row r="87" spans="1:9" ht="15.75" x14ac:dyDescent="0.25">
      <c r="A87" s="60">
        <v>83</v>
      </c>
      <c r="B87" s="264" t="s">
        <v>1946</v>
      </c>
      <c r="C87" s="275">
        <v>1.2</v>
      </c>
      <c r="D87" s="531"/>
      <c r="E87" s="262" t="s">
        <v>1908</v>
      </c>
      <c r="F87" s="262" t="s">
        <v>1882</v>
      </c>
      <c r="G87" s="262" t="s">
        <v>2369</v>
      </c>
      <c r="H87" s="262" t="s">
        <v>2369</v>
      </c>
      <c r="I87" s="262"/>
    </row>
    <row r="88" spans="1:9" ht="15.75" x14ac:dyDescent="0.25">
      <c r="A88" s="60">
        <v>84</v>
      </c>
      <c r="B88" s="264" t="s">
        <v>1947</v>
      </c>
      <c r="C88" s="275">
        <v>0.6</v>
      </c>
      <c r="D88" s="531"/>
      <c r="E88" s="262" t="s">
        <v>1908</v>
      </c>
      <c r="F88" s="262" t="s">
        <v>1882</v>
      </c>
      <c r="G88" s="262" t="s">
        <v>2369</v>
      </c>
      <c r="H88" s="262" t="s">
        <v>2369</v>
      </c>
      <c r="I88" s="262"/>
    </row>
    <row r="89" spans="1:9" ht="15.75" x14ac:dyDescent="0.25">
      <c r="A89" s="60">
        <v>85</v>
      </c>
      <c r="B89" s="264" t="s">
        <v>1948</v>
      </c>
      <c r="C89" s="275">
        <v>0.6</v>
      </c>
      <c r="D89" s="531"/>
      <c r="E89" s="262" t="s">
        <v>1908</v>
      </c>
      <c r="F89" s="262" t="s">
        <v>1882</v>
      </c>
      <c r="G89" s="262" t="s">
        <v>2369</v>
      </c>
      <c r="H89" s="262" t="s">
        <v>2369</v>
      </c>
      <c r="I89" s="262"/>
    </row>
    <row r="90" spans="1:9" ht="15.75" x14ac:dyDescent="0.25">
      <c r="A90" s="60">
        <v>86</v>
      </c>
      <c r="B90" s="264" t="s">
        <v>1949</v>
      </c>
      <c r="C90" s="275">
        <v>1.2</v>
      </c>
      <c r="D90" s="531"/>
      <c r="E90" s="262" t="s">
        <v>1908</v>
      </c>
      <c r="F90" s="262" t="s">
        <v>1882</v>
      </c>
      <c r="G90" s="262" t="s">
        <v>2369</v>
      </c>
      <c r="H90" s="262" t="s">
        <v>2369</v>
      </c>
      <c r="I90" s="262"/>
    </row>
    <row r="91" spans="1:9" ht="15.75" x14ac:dyDescent="0.25">
      <c r="A91" s="60">
        <v>87</v>
      </c>
      <c r="B91" s="264" t="s">
        <v>1950</v>
      </c>
      <c r="C91" s="275">
        <v>0.6</v>
      </c>
      <c r="D91" s="531"/>
      <c r="E91" s="262" t="s">
        <v>1908</v>
      </c>
      <c r="F91" s="262" t="s">
        <v>1882</v>
      </c>
      <c r="G91" s="262" t="s">
        <v>2369</v>
      </c>
      <c r="H91" s="262" t="s">
        <v>2369</v>
      </c>
      <c r="I91" s="262"/>
    </row>
    <row r="92" spans="1:9" ht="15.75" x14ac:dyDescent="0.25">
      <c r="A92" s="60">
        <v>88</v>
      </c>
      <c r="B92" s="264" t="s">
        <v>1951</v>
      </c>
      <c r="C92" s="275">
        <v>1.2</v>
      </c>
      <c r="D92" s="531"/>
      <c r="E92" s="262" t="s">
        <v>1908</v>
      </c>
      <c r="F92" s="262" t="s">
        <v>1882</v>
      </c>
      <c r="G92" s="262" t="s">
        <v>2369</v>
      </c>
      <c r="H92" s="262" t="s">
        <v>2369</v>
      </c>
      <c r="I92" s="262"/>
    </row>
    <row r="93" spans="1:9" ht="15.75" x14ac:dyDescent="0.25">
      <c r="A93" s="60">
        <v>89</v>
      </c>
      <c r="B93" s="264" t="s">
        <v>1952</v>
      </c>
      <c r="C93" s="275">
        <v>0.6</v>
      </c>
      <c r="D93" s="531"/>
      <c r="E93" s="262" t="s">
        <v>1908</v>
      </c>
      <c r="F93" s="262" t="s">
        <v>1882</v>
      </c>
      <c r="G93" s="262" t="s">
        <v>2369</v>
      </c>
      <c r="H93" s="262" t="s">
        <v>2369</v>
      </c>
      <c r="I93" s="262"/>
    </row>
    <row r="94" spans="1:9" ht="15.75" x14ac:dyDescent="0.25">
      <c r="A94" s="60">
        <v>90</v>
      </c>
      <c r="B94" s="264" t="s">
        <v>1953</v>
      </c>
      <c r="C94" s="275">
        <v>5.4</v>
      </c>
      <c r="D94" s="531"/>
      <c r="E94" s="262" t="s">
        <v>1908</v>
      </c>
      <c r="F94" s="262" t="s">
        <v>1882</v>
      </c>
      <c r="G94" s="262" t="s">
        <v>2369</v>
      </c>
      <c r="H94" s="262" t="s">
        <v>2369</v>
      </c>
      <c r="I94" s="262"/>
    </row>
    <row r="95" spans="1:9" ht="15.75" x14ac:dyDescent="0.25">
      <c r="A95" s="60">
        <v>91</v>
      </c>
      <c r="B95" s="264" t="s">
        <v>1954</v>
      </c>
      <c r="C95" s="275">
        <v>1.2</v>
      </c>
      <c r="D95" s="531"/>
      <c r="E95" s="262" t="s">
        <v>1908</v>
      </c>
      <c r="F95" s="262" t="s">
        <v>1882</v>
      </c>
      <c r="G95" s="262" t="s">
        <v>2369</v>
      </c>
      <c r="H95" s="262" t="s">
        <v>2369</v>
      </c>
      <c r="I95" s="262"/>
    </row>
    <row r="96" spans="1:9" ht="15.75" x14ac:dyDescent="0.25">
      <c r="A96" s="60">
        <v>92</v>
      </c>
      <c r="B96" s="264" t="s">
        <v>1955</v>
      </c>
      <c r="C96" s="275">
        <v>0.6</v>
      </c>
      <c r="D96" s="531"/>
      <c r="E96" s="262" t="s">
        <v>1908</v>
      </c>
      <c r="F96" s="262" t="s">
        <v>1882</v>
      </c>
      <c r="G96" s="262" t="s">
        <v>2369</v>
      </c>
      <c r="H96" s="262" t="s">
        <v>2369</v>
      </c>
      <c r="I96" s="262"/>
    </row>
    <row r="97" spans="1:9" ht="15.75" x14ac:dyDescent="0.25">
      <c r="A97" s="60">
        <v>93</v>
      </c>
      <c r="B97" s="264" t="s">
        <v>1956</v>
      </c>
      <c r="C97" s="275">
        <v>1.8</v>
      </c>
      <c r="D97" s="531"/>
      <c r="E97" s="262" t="s">
        <v>1908</v>
      </c>
      <c r="F97" s="262" t="s">
        <v>1882</v>
      </c>
      <c r="G97" s="262" t="s">
        <v>2369</v>
      </c>
      <c r="H97" s="262" t="s">
        <v>2369</v>
      </c>
      <c r="I97" s="262"/>
    </row>
    <row r="98" spans="1:9" ht="15.75" x14ac:dyDescent="0.25">
      <c r="A98" s="60">
        <v>94</v>
      </c>
      <c r="B98" s="264" t="s">
        <v>1957</v>
      </c>
      <c r="C98" s="275">
        <v>0.6</v>
      </c>
      <c r="D98" s="531"/>
      <c r="E98" s="262" t="s">
        <v>1908</v>
      </c>
      <c r="F98" s="262" t="s">
        <v>1882</v>
      </c>
      <c r="G98" s="262" t="s">
        <v>2369</v>
      </c>
      <c r="H98" s="262" t="s">
        <v>2369</v>
      </c>
      <c r="I98" s="262"/>
    </row>
    <row r="99" spans="1:9" ht="15.75" x14ac:dyDescent="0.25">
      <c r="A99" s="60">
        <v>95</v>
      </c>
      <c r="B99" s="264" t="s">
        <v>1958</v>
      </c>
      <c r="C99" s="275">
        <v>0.6</v>
      </c>
      <c r="D99" s="531"/>
      <c r="E99" s="262" t="s">
        <v>1908</v>
      </c>
      <c r="F99" s="262" t="s">
        <v>1882</v>
      </c>
      <c r="G99" s="262" t="s">
        <v>2369</v>
      </c>
      <c r="H99" s="262" t="s">
        <v>2369</v>
      </c>
      <c r="I99" s="262"/>
    </row>
    <row r="100" spans="1:9" ht="15.75" x14ac:dyDescent="0.25">
      <c r="A100" s="60">
        <v>96</v>
      </c>
      <c r="B100" s="264" t="s">
        <v>1959</v>
      </c>
      <c r="C100" s="275">
        <v>0.6</v>
      </c>
      <c r="D100" s="531"/>
      <c r="E100" s="262" t="s">
        <v>1908</v>
      </c>
      <c r="F100" s="262" t="s">
        <v>1882</v>
      </c>
      <c r="G100" s="262" t="s">
        <v>2369</v>
      </c>
      <c r="H100" s="262" t="s">
        <v>2369</v>
      </c>
      <c r="I100" s="262"/>
    </row>
    <row r="101" spans="1:9" ht="15.75" x14ac:dyDescent="0.25">
      <c r="A101" s="60">
        <v>97</v>
      </c>
      <c r="B101" s="264" t="s">
        <v>1960</v>
      </c>
      <c r="C101" s="275">
        <v>1.8</v>
      </c>
      <c r="D101" s="531"/>
      <c r="E101" s="262" t="s">
        <v>1908</v>
      </c>
      <c r="F101" s="262" t="s">
        <v>1882</v>
      </c>
      <c r="G101" s="262" t="s">
        <v>2369</v>
      </c>
      <c r="H101" s="262" t="s">
        <v>2369</v>
      </c>
      <c r="I101" s="262"/>
    </row>
    <row r="102" spans="1:9" ht="15.75" x14ac:dyDescent="0.25">
      <c r="A102" s="60">
        <v>98</v>
      </c>
      <c r="B102" s="264" t="s">
        <v>1961</v>
      </c>
      <c r="C102" s="275">
        <v>6.6</v>
      </c>
      <c r="D102" s="531"/>
      <c r="E102" s="262" t="s">
        <v>1908</v>
      </c>
      <c r="F102" s="262" t="s">
        <v>1882</v>
      </c>
      <c r="G102" s="262" t="s">
        <v>2369</v>
      </c>
      <c r="H102" s="262" t="s">
        <v>2369</v>
      </c>
      <c r="I102" s="262"/>
    </row>
    <row r="103" spans="1:9" ht="15.75" x14ac:dyDescent="0.25">
      <c r="A103" s="60">
        <v>99</v>
      </c>
      <c r="B103" s="264" t="s">
        <v>1962</v>
      </c>
      <c r="C103" s="275">
        <v>2.4</v>
      </c>
      <c r="D103" s="531"/>
      <c r="E103" s="262" t="s">
        <v>1908</v>
      </c>
      <c r="F103" s="262" t="s">
        <v>1882</v>
      </c>
      <c r="G103" s="262" t="s">
        <v>2369</v>
      </c>
      <c r="H103" s="262" t="s">
        <v>2369</v>
      </c>
      <c r="I103" s="262"/>
    </row>
    <row r="104" spans="1:9" ht="15.75" x14ac:dyDescent="0.25">
      <c r="A104" s="60">
        <v>100</v>
      </c>
      <c r="B104" s="264" t="s">
        <v>1963</v>
      </c>
      <c r="C104" s="275">
        <v>1.8</v>
      </c>
      <c r="D104" s="531"/>
      <c r="E104" s="262" t="s">
        <v>1908</v>
      </c>
      <c r="F104" s="262" t="s">
        <v>1882</v>
      </c>
      <c r="G104" s="262" t="s">
        <v>2369</v>
      </c>
      <c r="H104" s="262" t="s">
        <v>2369</v>
      </c>
      <c r="I104" s="262"/>
    </row>
    <row r="105" spans="1:9" ht="15.75" x14ac:dyDescent="0.25">
      <c r="A105" s="60">
        <v>101</v>
      </c>
      <c r="B105" s="264" t="s">
        <v>1964</v>
      </c>
      <c r="C105" s="275">
        <v>4.2</v>
      </c>
      <c r="D105" s="531"/>
      <c r="E105" s="262" t="s">
        <v>1908</v>
      </c>
      <c r="F105" s="262" t="s">
        <v>1882</v>
      </c>
      <c r="G105" s="262" t="s">
        <v>2369</v>
      </c>
      <c r="H105" s="262" t="s">
        <v>2369</v>
      </c>
      <c r="I105" s="262"/>
    </row>
    <row r="106" spans="1:9" ht="15.75" x14ac:dyDescent="0.25">
      <c r="A106" s="60">
        <v>102</v>
      </c>
      <c r="B106" s="264" t="s">
        <v>1965</v>
      </c>
      <c r="C106" s="275">
        <v>4.2</v>
      </c>
      <c r="D106" s="531"/>
      <c r="E106" s="262" t="s">
        <v>1908</v>
      </c>
      <c r="F106" s="262" t="s">
        <v>1882</v>
      </c>
      <c r="G106" s="262" t="s">
        <v>2369</v>
      </c>
      <c r="H106" s="262" t="s">
        <v>2369</v>
      </c>
      <c r="I106" s="262"/>
    </row>
    <row r="107" spans="1:9" ht="15.75" x14ac:dyDescent="0.25">
      <c r="A107" s="60">
        <v>103</v>
      </c>
      <c r="B107" s="264" t="s">
        <v>1966</v>
      </c>
      <c r="C107" s="275">
        <v>0.6</v>
      </c>
      <c r="D107" s="531"/>
      <c r="E107" s="262" t="s">
        <v>1908</v>
      </c>
      <c r="F107" s="262" t="s">
        <v>1882</v>
      </c>
      <c r="G107" s="262" t="s">
        <v>2369</v>
      </c>
      <c r="H107" s="262" t="s">
        <v>2369</v>
      </c>
      <c r="I107" s="262"/>
    </row>
    <row r="108" spans="1:9" ht="15.75" x14ac:dyDescent="0.25">
      <c r="A108" s="60">
        <v>104</v>
      </c>
      <c r="B108" s="264" t="s">
        <v>1967</v>
      </c>
      <c r="C108" s="275">
        <v>1.2</v>
      </c>
      <c r="D108" s="531"/>
      <c r="E108" s="262" t="s">
        <v>1908</v>
      </c>
      <c r="F108" s="262" t="s">
        <v>1882</v>
      </c>
      <c r="G108" s="262" t="s">
        <v>2369</v>
      </c>
      <c r="H108" s="262" t="s">
        <v>2369</v>
      </c>
      <c r="I108" s="262"/>
    </row>
    <row r="109" spans="1:9" ht="15.75" x14ac:dyDescent="0.25">
      <c r="A109" s="60">
        <v>105</v>
      </c>
      <c r="B109" s="264" t="s">
        <v>1968</v>
      </c>
      <c r="C109" s="275">
        <v>21</v>
      </c>
      <c r="D109" s="531"/>
      <c r="E109" s="262" t="s">
        <v>1908</v>
      </c>
      <c r="F109" s="262" t="s">
        <v>1882</v>
      </c>
      <c r="G109" s="262" t="s">
        <v>2369</v>
      </c>
      <c r="H109" s="262" t="s">
        <v>2369</v>
      </c>
      <c r="I109" s="262"/>
    </row>
    <row r="110" spans="1:9" ht="15.75" x14ac:dyDescent="0.25">
      <c r="A110" s="60">
        <v>106</v>
      </c>
      <c r="B110" s="264" t="s">
        <v>1969</v>
      </c>
      <c r="C110" s="275">
        <v>8.4</v>
      </c>
      <c r="D110" s="531"/>
      <c r="E110" s="262" t="s">
        <v>1908</v>
      </c>
      <c r="F110" s="262" t="s">
        <v>1882</v>
      </c>
      <c r="G110" s="262" t="s">
        <v>2369</v>
      </c>
      <c r="H110" s="262" t="s">
        <v>2369</v>
      </c>
      <c r="I110" s="262"/>
    </row>
    <row r="111" spans="1:9" ht="15.75" x14ac:dyDescent="0.25">
      <c r="A111" s="60">
        <v>107</v>
      </c>
      <c r="B111" s="264" t="s">
        <v>1970</v>
      </c>
      <c r="C111" s="275">
        <v>0.6</v>
      </c>
      <c r="D111" s="531"/>
      <c r="E111" s="262" t="s">
        <v>1908</v>
      </c>
      <c r="F111" s="262" t="s">
        <v>1882</v>
      </c>
      <c r="G111" s="262" t="s">
        <v>2369</v>
      </c>
      <c r="H111" s="262" t="s">
        <v>2369</v>
      </c>
      <c r="I111" s="262"/>
    </row>
    <row r="112" spans="1:9" ht="15.75" x14ac:dyDescent="0.25">
      <c r="A112" s="60">
        <v>108</v>
      </c>
      <c r="B112" s="264" t="s">
        <v>1971</v>
      </c>
      <c r="C112" s="275">
        <v>0.6</v>
      </c>
      <c r="D112" s="531"/>
      <c r="E112" s="262" t="s">
        <v>1908</v>
      </c>
      <c r="F112" s="262" t="s">
        <v>1882</v>
      </c>
      <c r="G112" s="262" t="s">
        <v>2369</v>
      </c>
      <c r="H112" s="262" t="s">
        <v>2369</v>
      </c>
      <c r="I112" s="262"/>
    </row>
    <row r="113" spans="1:9" ht="15.75" x14ac:dyDescent="0.25">
      <c r="A113" s="60">
        <v>109</v>
      </c>
      <c r="B113" s="264" t="s">
        <v>1972</v>
      </c>
      <c r="C113" s="275">
        <v>8.4</v>
      </c>
      <c r="D113" s="531"/>
      <c r="E113" s="262" t="s">
        <v>1908</v>
      </c>
      <c r="F113" s="262" t="s">
        <v>1882</v>
      </c>
      <c r="G113" s="262" t="s">
        <v>2369</v>
      </c>
      <c r="H113" s="262" t="s">
        <v>2369</v>
      </c>
      <c r="I113" s="262"/>
    </row>
    <row r="114" spans="1:9" ht="15.75" x14ac:dyDescent="0.25">
      <c r="A114" s="60">
        <v>110</v>
      </c>
      <c r="B114" s="264" t="s">
        <v>1973</v>
      </c>
      <c r="C114" s="275">
        <v>0.6</v>
      </c>
      <c r="D114" s="531"/>
      <c r="E114" s="262" t="s">
        <v>1908</v>
      </c>
      <c r="F114" s="262" t="s">
        <v>1882</v>
      </c>
      <c r="G114" s="262" t="s">
        <v>2369</v>
      </c>
      <c r="H114" s="262" t="s">
        <v>2369</v>
      </c>
      <c r="I114" s="262"/>
    </row>
    <row r="115" spans="1:9" ht="15.75" x14ac:dyDescent="0.25">
      <c r="A115" s="60">
        <v>111</v>
      </c>
      <c r="B115" s="264" t="s">
        <v>1974</v>
      </c>
      <c r="C115" s="275">
        <v>0.6</v>
      </c>
      <c r="D115" s="531"/>
      <c r="E115" s="262" t="s">
        <v>1908</v>
      </c>
      <c r="F115" s="262" t="s">
        <v>1882</v>
      </c>
      <c r="G115" s="262" t="s">
        <v>2369</v>
      </c>
      <c r="H115" s="262" t="s">
        <v>2369</v>
      </c>
      <c r="I115" s="262"/>
    </row>
    <row r="116" spans="1:9" ht="15.75" x14ac:dyDescent="0.25">
      <c r="A116" s="60">
        <v>112</v>
      </c>
      <c r="B116" s="264" t="s">
        <v>1975</v>
      </c>
      <c r="C116" s="275">
        <v>5.4</v>
      </c>
      <c r="D116" s="531"/>
      <c r="E116" s="262" t="s">
        <v>1908</v>
      </c>
      <c r="F116" s="262" t="s">
        <v>1882</v>
      </c>
      <c r="G116" s="262" t="s">
        <v>2369</v>
      </c>
      <c r="H116" s="262" t="s">
        <v>2369</v>
      </c>
      <c r="I116" s="262"/>
    </row>
    <row r="117" spans="1:9" ht="15.75" x14ac:dyDescent="0.25">
      <c r="A117" s="60">
        <v>113</v>
      </c>
      <c r="B117" s="264" t="s">
        <v>1976</v>
      </c>
      <c r="C117" s="275">
        <v>0.6</v>
      </c>
      <c r="D117" s="531"/>
      <c r="E117" s="262" t="s">
        <v>1908</v>
      </c>
      <c r="F117" s="262" t="s">
        <v>1882</v>
      </c>
      <c r="G117" s="262" t="s">
        <v>2369</v>
      </c>
      <c r="H117" s="262" t="s">
        <v>2369</v>
      </c>
      <c r="I117" s="262"/>
    </row>
    <row r="118" spans="1:9" ht="15.75" x14ac:dyDescent="0.25">
      <c r="A118" s="60">
        <v>114</v>
      </c>
      <c r="B118" s="264" t="s">
        <v>1977</v>
      </c>
      <c r="C118" s="275">
        <v>6.6</v>
      </c>
      <c r="D118" s="531"/>
      <c r="E118" s="262" t="s">
        <v>1908</v>
      </c>
      <c r="F118" s="262" t="s">
        <v>1882</v>
      </c>
      <c r="G118" s="262" t="s">
        <v>2369</v>
      </c>
      <c r="H118" s="262" t="s">
        <v>2369</v>
      </c>
      <c r="I118" s="262"/>
    </row>
    <row r="119" spans="1:9" ht="15.75" x14ac:dyDescent="0.25">
      <c r="A119" s="60">
        <v>115</v>
      </c>
      <c r="B119" s="264" t="s">
        <v>1978</v>
      </c>
      <c r="C119" s="275">
        <v>0.6</v>
      </c>
      <c r="D119" s="531"/>
      <c r="E119" s="262" t="s">
        <v>1908</v>
      </c>
      <c r="F119" s="262" t="s">
        <v>1882</v>
      </c>
      <c r="G119" s="262" t="s">
        <v>2369</v>
      </c>
      <c r="H119" s="262" t="s">
        <v>2369</v>
      </c>
      <c r="I119" s="262"/>
    </row>
    <row r="120" spans="1:9" ht="15.75" x14ac:dyDescent="0.25">
      <c r="A120" s="60">
        <v>116</v>
      </c>
      <c r="B120" s="264" t="s">
        <v>1979</v>
      </c>
      <c r="C120" s="275">
        <v>0.6</v>
      </c>
      <c r="D120" s="531"/>
      <c r="E120" s="262" t="s">
        <v>1908</v>
      </c>
      <c r="F120" s="262" t="s">
        <v>1882</v>
      </c>
      <c r="G120" s="262" t="s">
        <v>2369</v>
      </c>
      <c r="H120" s="262" t="s">
        <v>2369</v>
      </c>
      <c r="I120" s="262"/>
    </row>
    <row r="121" spans="1:9" ht="15.75" x14ac:dyDescent="0.25">
      <c r="A121" s="60">
        <v>117</v>
      </c>
      <c r="B121" s="264" t="s">
        <v>1980</v>
      </c>
      <c r="C121" s="275">
        <v>1.2</v>
      </c>
      <c r="D121" s="531"/>
      <c r="E121" s="262" t="s">
        <v>1908</v>
      </c>
      <c r="F121" s="262" t="s">
        <v>1882</v>
      </c>
      <c r="G121" s="262" t="s">
        <v>2369</v>
      </c>
      <c r="H121" s="262" t="s">
        <v>2369</v>
      </c>
      <c r="I121" s="262"/>
    </row>
    <row r="122" spans="1:9" ht="15.75" x14ac:dyDescent="0.25">
      <c r="A122" s="60">
        <v>118</v>
      </c>
      <c r="B122" s="264" t="s">
        <v>1981</v>
      </c>
      <c r="C122" s="275">
        <v>0.6</v>
      </c>
      <c r="D122" s="531"/>
      <c r="E122" s="262" t="s">
        <v>1908</v>
      </c>
      <c r="F122" s="262" t="s">
        <v>1882</v>
      </c>
      <c r="G122" s="262" t="s">
        <v>2369</v>
      </c>
      <c r="H122" s="262" t="s">
        <v>2369</v>
      </c>
      <c r="I122" s="262"/>
    </row>
    <row r="123" spans="1:9" ht="15.75" x14ac:dyDescent="0.25">
      <c r="A123" s="60">
        <v>119</v>
      </c>
      <c r="B123" s="264" t="s">
        <v>1982</v>
      </c>
      <c r="C123" s="275">
        <v>0.6</v>
      </c>
      <c r="D123" s="531"/>
      <c r="E123" s="262" t="s">
        <v>1908</v>
      </c>
      <c r="F123" s="262" t="s">
        <v>1882</v>
      </c>
      <c r="G123" s="262" t="s">
        <v>2369</v>
      </c>
      <c r="H123" s="262" t="s">
        <v>2369</v>
      </c>
      <c r="I123" s="262"/>
    </row>
    <row r="124" spans="1:9" ht="15.75" x14ac:dyDescent="0.25">
      <c r="A124" s="60">
        <v>120</v>
      </c>
      <c r="B124" s="264" t="s">
        <v>1983</v>
      </c>
      <c r="C124" s="275">
        <v>1.2</v>
      </c>
      <c r="D124" s="531"/>
      <c r="E124" s="262" t="s">
        <v>1908</v>
      </c>
      <c r="F124" s="262" t="s">
        <v>1882</v>
      </c>
      <c r="G124" s="262" t="s">
        <v>2369</v>
      </c>
      <c r="H124" s="262" t="s">
        <v>2369</v>
      </c>
      <c r="I124" s="262"/>
    </row>
    <row r="125" spans="1:9" ht="15.75" x14ac:dyDescent="0.25">
      <c r="A125" s="60">
        <v>121</v>
      </c>
      <c r="B125" s="264" t="s">
        <v>1984</v>
      </c>
      <c r="C125" s="275">
        <v>0.6</v>
      </c>
      <c r="D125" s="531"/>
      <c r="E125" s="262" t="s">
        <v>1908</v>
      </c>
      <c r="F125" s="262" t="s">
        <v>1882</v>
      </c>
      <c r="G125" s="262" t="s">
        <v>2369</v>
      </c>
      <c r="H125" s="262" t="s">
        <v>2369</v>
      </c>
      <c r="I125" s="262"/>
    </row>
    <row r="126" spans="1:9" ht="15.75" x14ac:dyDescent="0.25">
      <c r="A126" s="60">
        <v>122</v>
      </c>
      <c r="B126" s="264" t="s">
        <v>1985</v>
      </c>
      <c r="C126" s="275">
        <v>0.6</v>
      </c>
      <c r="D126" s="531"/>
      <c r="E126" s="262" t="s">
        <v>1908</v>
      </c>
      <c r="F126" s="262" t="s">
        <v>1882</v>
      </c>
      <c r="G126" s="262" t="s">
        <v>2369</v>
      </c>
      <c r="H126" s="262" t="s">
        <v>2369</v>
      </c>
      <c r="I126" s="262"/>
    </row>
    <row r="127" spans="1:9" ht="15.75" x14ac:dyDescent="0.25">
      <c r="A127" s="60">
        <v>123</v>
      </c>
      <c r="B127" s="264" t="s">
        <v>1986</v>
      </c>
      <c r="C127" s="275">
        <v>0.6</v>
      </c>
      <c r="D127" s="531"/>
      <c r="E127" s="262" t="s">
        <v>1908</v>
      </c>
      <c r="F127" s="262" t="s">
        <v>1882</v>
      </c>
      <c r="G127" s="262" t="s">
        <v>2369</v>
      </c>
      <c r="H127" s="262" t="s">
        <v>2369</v>
      </c>
      <c r="I127" s="262"/>
    </row>
    <row r="128" spans="1:9" ht="15.75" x14ac:dyDescent="0.25">
      <c r="A128" s="60">
        <v>124</v>
      </c>
      <c r="B128" s="264" t="s">
        <v>1987</v>
      </c>
      <c r="C128" s="275">
        <v>0.6</v>
      </c>
      <c r="D128" s="531"/>
      <c r="E128" s="262" t="s">
        <v>1908</v>
      </c>
      <c r="F128" s="262" t="s">
        <v>1882</v>
      </c>
      <c r="G128" s="262" t="s">
        <v>2369</v>
      </c>
      <c r="H128" s="262" t="s">
        <v>2369</v>
      </c>
      <c r="I128" s="262"/>
    </row>
    <row r="129" spans="1:9" ht="15.75" x14ac:dyDescent="0.25">
      <c r="A129" s="60">
        <v>125</v>
      </c>
      <c r="B129" s="264" t="s">
        <v>1988</v>
      </c>
      <c r="C129" s="275">
        <v>0.6</v>
      </c>
      <c r="D129" s="531"/>
      <c r="E129" s="262" t="s">
        <v>1908</v>
      </c>
      <c r="F129" s="262" t="s">
        <v>1882</v>
      </c>
      <c r="G129" s="262" t="s">
        <v>2369</v>
      </c>
      <c r="H129" s="262" t="s">
        <v>2369</v>
      </c>
      <c r="I129" s="262"/>
    </row>
    <row r="130" spans="1:9" ht="15.75" x14ac:dyDescent="0.25">
      <c r="A130" s="60">
        <v>126</v>
      </c>
      <c r="B130" s="264" t="s">
        <v>1989</v>
      </c>
      <c r="C130" s="275">
        <v>0.6</v>
      </c>
      <c r="D130" s="531"/>
      <c r="E130" s="262" t="s">
        <v>1908</v>
      </c>
      <c r="F130" s="262" t="s">
        <v>1882</v>
      </c>
      <c r="G130" s="262" t="s">
        <v>2369</v>
      </c>
      <c r="H130" s="262" t="s">
        <v>2369</v>
      </c>
      <c r="I130" s="262"/>
    </row>
    <row r="131" spans="1:9" ht="15.75" x14ac:dyDescent="0.25">
      <c r="A131" s="60">
        <v>127</v>
      </c>
      <c r="B131" s="264" t="s">
        <v>1990</v>
      </c>
      <c r="C131" s="275">
        <v>0.6</v>
      </c>
      <c r="D131" s="531"/>
      <c r="E131" s="262" t="s">
        <v>1908</v>
      </c>
      <c r="F131" s="262" t="s">
        <v>1882</v>
      </c>
      <c r="G131" s="262" t="s">
        <v>2369</v>
      </c>
      <c r="H131" s="262" t="s">
        <v>2369</v>
      </c>
      <c r="I131" s="262"/>
    </row>
    <row r="132" spans="1:9" ht="15.75" x14ac:dyDescent="0.25">
      <c r="A132" s="60">
        <v>128</v>
      </c>
      <c r="B132" s="264" t="s">
        <v>1991</v>
      </c>
      <c r="C132" s="275">
        <v>1.2</v>
      </c>
      <c r="D132" s="531"/>
      <c r="E132" s="262" t="s">
        <v>1908</v>
      </c>
      <c r="F132" s="262" t="s">
        <v>1882</v>
      </c>
      <c r="G132" s="262" t="s">
        <v>2369</v>
      </c>
      <c r="H132" s="262" t="s">
        <v>2369</v>
      </c>
      <c r="I132" s="262"/>
    </row>
    <row r="133" spans="1:9" ht="15.75" x14ac:dyDescent="0.25">
      <c r="A133" s="60">
        <v>129</v>
      </c>
      <c r="B133" s="264" t="s">
        <v>1992</v>
      </c>
      <c r="C133" s="275">
        <v>2.4</v>
      </c>
      <c r="D133" s="531"/>
      <c r="E133" s="262" t="s">
        <v>1908</v>
      </c>
      <c r="F133" s="262" t="s">
        <v>1882</v>
      </c>
      <c r="G133" s="262" t="s">
        <v>2369</v>
      </c>
      <c r="H133" s="262" t="s">
        <v>2369</v>
      </c>
      <c r="I133" s="262"/>
    </row>
    <row r="134" spans="1:9" ht="15.75" x14ac:dyDescent="0.25">
      <c r="A134" s="60">
        <v>130</v>
      </c>
      <c r="B134" s="264" t="s">
        <v>1993</v>
      </c>
      <c r="C134" s="275">
        <v>6</v>
      </c>
      <c r="D134" s="531"/>
      <c r="E134" s="262" t="s">
        <v>1908</v>
      </c>
      <c r="F134" s="262" t="s">
        <v>1882</v>
      </c>
      <c r="G134" s="262" t="s">
        <v>2369</v>
      </c>
      <c r="H134" s="262" t="s">
        <v>2369</v>
      </c>
      <c r="I134" s="262"/>
    </row>
    <row r="135" spans="1:9" ht="15.75" x14ac:dyDescent="0.25">
      <c r="A135" s="60">
        <v>131</v>
      </c>
      <c r="B135" s="264" t="s">
        <v>1994</v>
      </c>
      <c r="C135" s="275">
        <v>3</v>
      </c>
      <c r="D135" s="531"/>
      <c r="E135" s="262" t="s">
        <v>1908</v>
      </c>
      <c r="F135" s="262" t="s">
        <v>1882</v>
      </c>
      <c r="G135" s="262" t="s">
        <v>2369</v>
      </c>
      <c r="H135" s="262" t="s">
        <v>2369</v>
      </c>
      <c r="I135" s="262"/>
    </row>
    <row r="136" spans="1:9" ht="15.75" x14ac:dyDescent="0.25">
      <c r="A136" s="60">
        <v>132</v>
      </c>
      <c r="B136" s="264" t="s">
        <v>1995</v>
      </c>
      <c r="C136" s="275">
        <v>1.2</v>
      </c>
      <c r="D136" s="531"/>
      <c r="E136" s="262" t="s">
        <v>1908</v>
      </c>
      <c r="F136" s="262" t="s">
        <v>1882</v>
      </c>
      <c r="G136" s="262" t="s">
        <v>2369</v>
      </c>
      <c r="H136" s="262" t="s">
        <v>2369</v>
      </c>
      <c r="I136" s="262"/>
    </row>
    <row r="137" spans="1:9" ht="15.75" x14ac:dyDescent="0.25">
      <c r="A137" s="60">
        <v>133</v>
      </c>
      <c r="B137" s="264" t="s">
        <v>1996</v>
      </c>
      <c r="C137" s="275">
        <v>0.6</v>
      </c>
      <c r="D137" s="531"/>
      <c r="E137" s="262" t="s">
        <v>1908</v>
      </c>
      <c r="F137" s="262" t="s">
        <v>1882</v>
      </c>
      <c r="G137" s="262" t="s">
        <v>2369</v>
      </c>
      <c r="H137" s="262" t="s">
        <v>2369</v>
      </c>
      <c r="I137" s="262"/>
    </row>
    <row r="138" spans="1:9" ht="15.75" x14ac:dyDescent="0.25">
      <c r="A138" s="60">
        <v>134</v>
      </c>
      <c r="B138" s="264" t="s">
        <v>1997</v>
      </c>
      <c r="C138" s="275">
        <v>0.6</v>
      </c>
      <c r="D138" s="531"/>
      <c r="E138" s="262" t="s">
        <v>1908</v>
      </c>
      <c r="F138" s="262" t="s">
        <v>1882</v>
      </c>
      <c r="G138" s="262" t="s">
        <v>2369</v>
      </c>
      <c r="H138" s="262" t="s">
        <v>2369</v>
      </c>
      <c r="I138" s="262"/>
    </row>
    <row r="139" spans="1:9" ht="15.75" x14ac:dyDescent="0.25">
      <c r="A139" s="60">
        <v>135</v>
      </c>
      <c r="B139" s="264" t="s">
        <v>1998</v>
      </c>
      <c r="C139" s="275">
        <v>0.6</v>
      </c>
      <c r="D139" s="531"/>
      <c r="E139" s="262" t="s">
        <v>1908</v>
      </c>
      <c r="F139" s="262" t="s">
        <v>1882</v>
      </c>
      <c r="G139" s="262" t="s">
        <v>2369</v>
      </c>
      <c r="H139" s="262" t="s">
        <v>2369</v>
      </c>
      <c r="I139" s="262"/>
    </row>
    <row r="140" spans="1:9" ht="15.75" x14ac:dyDescent="0.25">
      <c r="A140" s="60">
        <v>136</v>
      </c>
      <c r="B140" s="264" t="s">
        <v>1999</v>
      </c>
      <c r="C140" s="275">
        <v>0.6</v>
      </c>
      <c r="D140" s="531"/>
      <c r="E140" s="262" t="s">
        <v>1908</v>
      </c>
      <c r="F140" s="262" t="s">
        <v>1882</v>
      </c>
      <c r="G140" s="262" t="s">
        <v>2369</v>
      </c>
      <c r="H140" s="262" t="s">
        <v>2369</v>
      </c>
      <c r="I140" s="262"/>
    </row>
    <row r="141" spans="1:9" ht="15.75" x14ac:dyDescent="0.25">
      <c r="A141" s="60">
        <v>137</v>
      </c>
      <c r="B141" s="264" t="s">
        <v>2000</v>
      </c>
      <c r="C141" s="275">
        <v>1.2</v>
      </c>
      <c r="D141" s="531"/>
      <c r="E141" s="262" t="s">
        <v>1908</v>
      </c>
      <c r="F141" s="262" t="s">
        <v>1882</v>
      </c>
      <c r="G141" s="262" t="s">
        <v>2369</v>
      </c>
      <c r="H141" s="262" t="s">
        <v>2369</v>
      </c>
      <c r="I141" s="262"/>
    </row>
    <row r="142" spans="1:9" ht="15.75" x14ac:dyDescent="0.25">
      <c r="A142" s="60">
        <v>138</v>
      </c>
      <c r="B142" s="264" t="s">
        <v>2001</v>
      </c>
      <c r="C142" s="275">
        <v>0.6</v>
      </c>
      <c r="D142" s="531"/>
      <c r="E142" s="262" t="s">
        <v>1908</v>
      </c>
      <c r="F142" s="262" t="s">
        <v>1882</v>
      </c>
      <c r="G142" s="262" t="s">
        <v>2369</v>
      </c>
      <c r="H142" s="262" t="s">
        <v>2369</v>
      </c>
      <c r="I142" s="262"/>
    </row>
    <row r="143" spans="1:9" ht="15.75" x14ac:dyDescent="0.25">
      <c r="A143" s="60">
        <v>139</v>
      </c>
      <c r="B143" s="264" t="s">
        <v>2002</v>
      </c>
      <c r="C143" s="275">
        <v>2.4</v>
      </c>
      <c r="D143" s="531"/>
      <c r="E143" s="262" t="s">
        <v>1908</v>
      </c>
      <c r="F143" s="262" t="s">
        <v>1882</v>
      </c>
      <c r="G143" s="262" t="s">
        <v>2369</v>
      </c>
      <c r="H143" s="262" t="s">
        <v>2369</v>
      </c>
      <c r="I143" s="262"/>
    </row>
    <row r="144" spans="1:9" ht="15.75" x14ac:dyDescent="0.25">
      <c r="A144" s="60">
        <v>140</v>
      </c>
      <c r="B144" s="264" t="s">
        <v>2003</v>
      </c>
      <c r="C144" s="275">
        <v>1.8</v>
      </c>
      <c r="D144" s="531"/>
      <c r="E144" s="262" t="s">
        <v>1908</v>
      </c>
      <c r="F144" s="262" t="s">
        <v>1882</v>
      </c>
      <c r="G144" s="262" t="s">
        <v>2369</v>
      </c>
      <c r="H144" s="262" t="s">
        <v>2369</v>
      </c>
      <c r="I144" s="262"/>
    </row>
    <row r="145" spans="1:9" ht="15.75" x14ac:dyDescent="0.25">
      <c r="A145" s="60">
        <v>141</v>
      </c>
      <c r="B145" s="264" t="s">
        <v>2004</v>
      </c>
      <c r="C145" s="275">
        <v>1.8</v>
      </c>
      <c r="D145" s="531"/>
      <c r="E145" s="262" t="s">
        <v>1908</v>
      </c>
      <c r="F145" s="262" t="s">
        <v>1882</v>
      </c>
      <c r="G145" s="262" t="s">
        <v>2369</v>
      </c>
      <c r="H145" s="262" t="s">
        <v>2369</v>
      </c>
      <c r="I145" s="262"/>
    </row>
    <row r="146" spans="1:9" ht="15.75" x14ac:dyDescent="0.25">
      <c r="A146" s="60">
        <v>142</v>
      </c>
      <c r="B146" s="264" t="s">
        <v>2005</v>
      </c>
      <c r="C146" s="275">
        <v>0.6</v>
      </c>
      <c r="D146" s="531"/>
      <c r="E146" s="262" t="s">
        <v>1908</v>
      </c>
      <c r="F146" s="262" t="s">
        <v>1882</v>
      </c>
      <c r="G146" s="262" t="s">
        <v>2369</v>
      </c>
      <c r="H146" s="262" t="s">
        <v>2369</v>
      </c>
      <c r="I146" s="262"/>
    </row>
    <row r="147" spans="1:9" ht="15.75" x14ac:dyDescent="0.25">
      <c r="A147" s="60">
        <v>143</v>
      </c>
      <c r="B147" s="264" t="s">
        <v>2006</v>
      </c>
      <c r="C147" s="275">
        <v>0.6</v>
      </c>
      <c r="D147" s="531"/>
      <c r="E147" s="262" t="s">
        <v>1908</v>
      </c>
      <c r="F147" s="262" t="s">
        <v>1882</v>
      </c>
      <c r="G147" s="262" t="s">
        <v>2369</v>
      </c>
      <c r="H147" s="262" t="s">
        <v>2369</v>
      </c>
      <c r="I147" s="262"/>
    </row>
    <row r="148" spans="1:9" ht="15.75" x14ac:dyDescent="0.25">
      <c r="A148" s="60">
        <v>144</v>
      </c>
      <c r="B148" s="264" t="s">
        <v>2007</v>
      </c>
      <c r="C148" s="275">
        <v>0.6</v>
      </c>
      <c r="D148" s="531"/>
      <c r="E148" s="262" t="s">
        <v>1908</v>
      </c>
      <c r="F148" s="262" t="s">
        <v>1882</v>
      </c>
      <c r="G148" s="262" t="s">
        <v>2369</v>
      </c>
      <c r="H148" s="262" t="s">
        <v>2369</v>
      </c>
      <c r="I148" s="262"/>
    </row>
    <row r="149" spans="1:9" ht="15.75" x14ac:dyDescent="0.25">
      <c r="A149" s="60">
        <v>145</v>
      </c>
      <c r="B149" s="264" t="s">
        <v>2008</v>
      </c>
      <c r="C149" s="275">
        <v>0.6</v>
      </c>
      <c r="D149" s="531"/>
      <c r="E149" s="262" t="s">
        <v>1908</v>
      </c>
      <c r="F149" s="262" t="s">
        <v>1882</v>
      </c>
      <c r="G149" s="262" t="s">
        <v>2369</v>
      </c>
      <c r="H149" s="262" t="s">
        <v>2369</v>
      </c>
      <c r="I149" s="262"/>
    </row>
    <row r="150" spans="1:9" ht="15.75" x14ac:dyDescent="0.25">
      <c r="A150" s="60">
        <v>146</v>
      </c>
      <c r="B150" s="264" t="s">
        <v>2009</v>
      </c>
      <c r="C150" s="275">
        <v>1.2</v>
      </c>
      <c r="D150" s="531"/>
      <c r="E150" s="262" t="s">
        <v>1908</v>
      </c>
      <c r="F150" s="262" t="s">
        <v>1882</v>
      </c>
      <c r="G150" s="262" t="s">
        <v>2369</v>
      </c>
      <c r="H150" s="262" t="s">
        <v>2369</v>
      </c>
      <c r="I150" s="262"/>
    </row>
    <row r="151" spans="1:9" ht="15.75" x14ac:dyDescent="0.25">
      <c r="A151" s="60">
        <v>147</v>
      </c>
      <c r="B151" s="264" t="s">
        <v>2010</v>
      </c>
      <c r="C151" s="275">
        <v>1.2</v>
      </c>
      <c r="D151" s="531"/>
      <c r="E151" s="262" t="s">
        <v>1908</v>
      </c>
      <c r="F151" s="262" t="s">
        <v>1882</v>
      </c>
      <c r="G151" s="262" t="s">
        <v>2369</v>
      </c>
      <c r="H151" s="262" t="s">
        <v>2369</v>
      </c>
      <c r="I151" s="262"/>
    </row>
    <row r="152" spans="1:9" ht="15.75" x14ac:dyDescent="0.25">
      <c r="A152" s="60">
        <v>148</v>
      </c>
      <c r="B152" s="264" t="s">
        <v>2011</v>
      </c>
      <c r="C152" s="275">
        <v>1.2</v>
      </c>
      <c r="D152" s="531"/>
      <c r="E152" s="262" t="s">
        <v>1908</v>
      </c>
      <c r="F152" s="262" t="s">
        <v>1882</v>
      </c>
      <c r="G152" s="262" t="s">
        <v>2369</v>
      </c>
      <c r="H152" s="262" t="s">
        <v>2369</v>
      </c>
      <c r="I152" s="262"/>
    </row>
    <row r="153" spans="1:9" ht="15.75" x14ac:dyDescent="0.25">
      <c r="A153" s="60">
        <v>149</v>
      </c>
      <c r="B153" s="264" t="s">
        <v>2012</v>
      </c>
      <c r="C153" s="275">
        <v>1.2</v>
      </c>
      <c r="D153" s="531"/>
      <c r="E153" s="262" t="s">
        <v>1908</v>
      </c>
      <c r="F153" s="262" t="s">
        <v>1882</v>
      </c>
      <c r="G153" s="262" t="s">
        <v>2369</v>
      </c>
      <c r="H153" s="262" t="s">
        <v>2369</v>
      </c>
      <c r="I153" s="262"/>
    </row>
    <row r="154" spans="1:9" ht="15.75" x14ac:dyDescent="0.25">
      <c r="A154" s="60">
        <v>150</v>
      </c>
      <c r="B154" s="264" t="s">
        <v>2013</v>
      </c>
      <c r="C154" s="275">
        <v>0.6</v>
      </c>
      <c r="D154" s="531"/>
      <c r="E154" s="262" t="s">
        <v>1908</v>
      </c>
      <c r="F154" s="262" t="s">
        <v>1882</v>
      </c>
      <c r="G154" s="262" t="s">
        <v>2369</v>
      </c>
      <c r="H154" s="262" t="s">
        <v>2369</v>
      </c>
      <c r="I154" s="262"/>
    </row>
    <row r="155" spans="1:9" ht="15.75" x14ac:dyDescent="0.25">
      <c r="A155" s="60">
        <v>151</v>
      </c>
      <c r="B155" s="264" t="s">
        <v>2014</v>
      </c>
      <c r="C155" s="275">
        <v>4.2</v>
      </c>
      <c r="D155" s="531"/>
      <c r="E155" s="262" t="s">
        <v>1908</v>
      </c>
      <c r="F155" s="262" t="s">
        <v>1882</v>
      </c>
      <c r="G155" s="262" t="s">
        <v>2369</v>
      </c>
      <c r="H155" s="262" t="s">
        <v>2369</v>
      </c>
      <c r="I155" s="262"/>
    </row>
    <row r="156" spans="1:9" ht="15.75" x14ac:dyDescent="0.25">
      <c r="A156" s="60">
        <v>152</v>
      </c>
      <c r="B156" s="264" t="s">
        <v>2015</v>
      </c>
      <c r="C156" s="275">
        <v>0.6</v>
      </c>
      <c r="D156" s="531"/>
      <c r="E156" s="262" t="s">
        <v>1908</v>
      </c>
      <c r="F156" s="262" t="s">
        <v>1882</v>
      </c>
      <c r="G156" s="262" t="s">
        <v>2369</v>
      </c>
      <c r="H156" s="262" t="s">
        <v>2369</v>
      </c>
      <c r="I156" s="262"/>
    </row>
    <row r="157" spans="1:9" ht="15.75" x14ac:dyDescent="0.25">
      <c r="A157" s="60">
        <v>153</v>
      </c>
      <c r="B157" s="264" t="s">
        <v>2016</v>
      </c>
      <c r="C157" s="275">
        <v>0.6</v>
      </c>
      <c r="D157" s="531"/>
      <c r="E157" s="262" t="s">
        <v>1908</v>
      </c>
      <c r="F157" s="262" t="s">
        <v>1882</v>
      </c>
      <c r="G157" s="262" t="s">
        <v>2369</v>
      </c>
      <c r="H157" s="262" t="s">
        <v>2369</v>
      </c>
      <c r="I157" s="262"/>
    </row>
    <row r="158" spans="1:9" ht="15.75" x14ac:dyDescent="0.25">
      <c r="A158" s="60">
        <v>154</v>
      </c>
      <c r="B158" s="264" t="s">
        <v>2017</v>
      </c>
      <c r="C158" s="275">
        <v>1.25</v>
      </c>
      <c r="D158" s="531"/>
      <c r="E158" s="262" t="s">
        <v>1908</v>
      </c>
      <c r="F158" s="262" t="s">
        <v>1882</v>
      </c>
      <c r="G158" s="262" t="s">
        <v>2369</v>
      </c>
      <c r="H158" s="262" t="s">
        <v>2369</v>
      </c>
      <c r="I158" s="262"/>
    </row>
    <row r="159" spans="1:9" ht="15.75" x14ac:dyDescent="0.25">
      <c r="A159" s="60">
        <v>155</v>
      </c>
      <c r="B159" s="264" t="s">
        <v>2018</v>
      </c>
      <c r="C159" s="275">
        <v>2.5</v>
      </c>
      <c r="D159" s="531"/>
      <c r="E159" s="262" t="s">
        <v>1908</v>
      </c>
      <c r="F159" s="262" t="s">
        <v>1882</v>
      </c>
      <c r="G159" s="262" t="s">
        <v>2369</v>
      </c>
      <c r="H159" s="262" t="s">
        <v>2369</v>
      </c>
      <c r="I159" s="262"/>
    </row>
    <row r="160" spans="1:9" ht="15.75" x14ac:dyDescent="0.25">
      <c r="A160" s="60">
        <v>156</v>
      </c>
      <c r="B160" s="264" t="s">
        <v>2004</v>
      </c>
      <c r="C160" s="275">
        <v>1.25</v>
      </c>
      <c r="D160" s="531"/>
      <c r="E160" s="262" t="s">
        <v>1908</v>
      </c>
      <c r="F160" s="262" t="s">
        <v>1882</v>
      </c>
      <c r="G160" s="262" t="s">
        <v>2369</v>
      </c>
      <c r="H160" s="262" t="s">
        <v>2369</v>
      </c>
      <c r="I160" s="262"/>
    </row>
    <row r="161" spans="1:9" ht="15.75" x14ac:dyDescent="0.25">
      <c r="A161" s="60">
        <v>157</v>
      </c>
      <c r="B161" s="264" t="s">
        <v>2019</v>
      </c>
      <c r="C161" s="275">
        <v>1.25</v>
      </c>
      <c r="D161" s="531"/>
      <c r="E161" s="262" t="s">
        <v>1908</v>
      </c>
      <c r="F161" s="262" t="s">
        <v>1882</v>
      </c>
      <c r="G161" s="262" t="s">
        <v>2369</v>
      </c>
      <c r="H161" s="262" t="s">
        <v>2369</v>
      </c>
      <c r="I161" s="262"/>
    </row>
    <row r="162" spans="1:9" ht="15.75" x14ac:dyDescent="0.25">
      <c r="A162" s="60">
        <v>158</v>
      </c>
      <c r="B162" s="264" t="s">
        <v>2020</v>
      </c>
      <c r="C162" s="275">
        <v>2.5</v>
      </c>
      <c r="D162" s="531"/>
      <c r="E162" s="262" t="s">
        <v>1908</v>
      </c>
      <c r="F162" s="262" t="s">
        <v>1882</v>
      </c>
      <c r="G162" s="262" t="s">
        <v>2369</v>
      </c>
      <c r="H162" s="262" t="s">
        <v>2369</v>
      </c>
      <c r="I162" s="262"/>
    </row>
    <row r="163" spans="1:9" ht="15.75" x14ac:dyDescent="0.25">
      <c r="A163" s="60">
        <v>159</v>
      </c>
      <c r="B163" s="264" t="s">
        <v>2021</v>
      </c>
      <c r="C163" s="275">
        <v>1.25</v>
      </c>
      <c r="D163" s="531"/>
      <c r="E163" s="262" t="s">
        <v>1908</v>
      </c>
      <c r="F163" s="262" t="s">
        <v>1882</v>
      </c>
      <c r="G163" s="262" t="s">
        <v>2369</v>
      </c>
      <c r="H163" s="262" t="s">
        <v>2369</v>
      </c>
      <c r="I163" s="262"/>
    </row>
    <row r="164" spans="1:9" ht="15.75" x14ac:dyDescent="0.25">
      <c r="A164" s="60">
        <v>160</v>
      </c>
      <c r="B164" s="264" t="s">
        <v>2022</v>
      </c>
      <c r="C164" s="275">
        <v>2.5</v>
      </c>
      <c r="D164" s="531"/>
      <c r="E164" s="262" t="s">
        <v>1908</v>
      </c>
      <c r="F164" s="262" t="s">
        <v>1882</v>
      </c>
      <c r="G164" s="262" t="s">
        <v>2369</v>
      </c>
      <c r="H164" s="262" t="s">
        <v>2369</v>
      </c>
      <c r="I164" s="262"/>
    </row>
    <row r="165" spans="1:9" ht="15.75" x14ac:dyDescent="0.25">
      <c r="A165" s="60">
        <v>161</v>
      </c>
      <c r="B165" s="264" t="s">
        <v>2023</v>
      </c>
      <c r="C165" s="275">
        <v>1.25</v>
      </c>
      <c r="D165" s="531"/>
      <c r="E165" s="262" t="s">
        <v>1908</v>
      </c>
      <c r="F165" s="262" t="s">
        <v>1882</v>
      </c>
      <c r="G165" s="262" t="s">
        <v>2369</v>
      </c>
      <c r="H165" s="262" t="s">
        <v>2369</v>
      </c>
      <c r="I165" s="262"/>
    </row>
    <row r="166" spans="1:9" ht="15.75" x14ac:dyDescent="0.25">
      <c r="A166" s="60">
        <v>162</v>
      </c>
      <c r="B166" s="264" t="s">
        <v>2024</v>
      </c>
      <c r="C166" s="275">
        <v>3.75</v>
      </c>
      <c r="D166" s="531"/>
      <c r="E166" s="262" t="s">
        <v>1908</v>
      </c>
      <c r="F166" s="262" t="s">
        <v>1882</v>
      </c>
      <c r="G166" s="262" t="s">
        <v>2369</v>
      </c>
      <c r="H166" s="262" t="s">
        <v>2369</v>
      </c>
      <c r="I166" s="262"/>
    </row>
    <row r="167" spans="1:9" ht="15.75" x14ac:dyDescent="0.25">
      <c r="A167" s="60">
        <v>163</v>
      </c>
      <c r="B167" s="264" t="s">
        <v>2025</v>
      </c>
      <c r="C167" s="275">
        <v>1.25</v>
      </c>
      <c r="D167" s="531"/>
      <c r="E167" s="262" t="s">
        <v>1908</v>
      </c>
      <c r="F167" s="262" t="s">
        <v>1882</v>
      </c>
      <c r="G167" s="262" t="s">
        <v>2369</v>
      </c>
      <c r="H167" s="262" t="s">
        <v>2369</v>
      </c>
      <c r="I167" s="262"/>
    </row>
    <row r="168" spans="1:9" ht="15.75" x14ac:dyDescent="0.25">
      <c r="A168" s="60">
        <v>164</v>
      </c>
      <c r="B168" s="264" t="s">
        <v>2026</v>
      </c>
      <c r="C168" s="275">
        <v>6.25</v>
      </c>
      <c r="D168" s="531"/>
      <c r="E168" s="262" t="s">
        <v>1908</v>
      </c>
      <c r="F168" s="262" t="s">
        <v>1882</v>
      </c>
      <c r="G168" s="262" t="s">
        <v>2369</v>
      </c>
      <c r="H168" s="262" t="s">
        <v>2369</v>
      </c>
      <c r="I168" s="262"/>
    </row>
    <row r="169" spans="1:9" ht="15.75" x14ac:dyDescent="0.25">
      <c r="A169" s="60">
        <v>165</v>
      </c>
      <c r="B169" s="264" t="s">
        <v>2027</v>
      </c>
      <c r="C169" s="275">
        <v>1.25</v>
      </c>
      <c r="D169" s="531"/>
      <c r="E169" s="262" t="s">
        <v>1908</v>
      </c>
      <c r="F169" s="262" t="s">
        <v>1882</v>
      </c>
      <c r="G169" s="262" t="s">
        <v>2369</v>
      </c>
      <c r="H169" s="262" t="s">
        <v>2369</v>
      </c>
      <c r="I169" s="262"/>
    </row>
    <row r="170" spans="1:9" ht="15.75" x14ac:dyDescent="0.25">
      <c r="A170" s="60">
        <v>166</v>
      </c>
      <c r="B170" s="264" t="s">
        <v>2028</v>
      </c>
      <c r="C170" s="275">
        <v>3.75</v>
      </c>
      <c r="D170" s="531"/>
      <c r="E170" s="262" t="s">
        <v>1908</v>
      </c>
      <c r="F170" s="262" t="s">
        <v>1882</v>
      </c>
      <c r="G170" s="262" t="s">
        <v>2369</v>
      </c>
      <c r="H170" s="262" t="s">
        <v>2369</v>
      </c>
      <c r="I170" s="262"/>
    </row>
    <row r="171" spans="1:9" ht="15.75" x14ac:dyDescent="0.25">
      <c r="A171" s="60">
        <v>167</v>
      </c>
      <c r="B171" s="264" t="s">
        <v>2029</v>
      </c>
      <c r="C171" s="275">
        <v>2.5</v>
      </c>
      <c r="D171" s="531"/>
      <c r="E171" s="262" t="s">
        <v>1908</v>
      </c>
      <c r="F171" s="262" t="s">
        <v>1882</v>
      </c>
      <c r="G171" s="262" t="s">
        <v>2369</v>
      </c>
      <c r="H171" s="262" t="s">
        <v>2369</v>
      </c>
      <c r="I171" s="262"/>
    </row>
    <row r="172" spans="1:9" ht="15.75" x14ac:dyDescent="0.25">
      <c r="A172" s="60">
        <v>168</v>
      </c>
      <c r="B172" s="264" t="s">
        <v>2030</v>
      </c>
      <c r="C172" s="275">
        <v>3</v>
      </c>
      <c r="D172" s="531"/>
      <c r="E172" s="262" t="s">
        <v>1908</v>
      </c>
      <c r="F172" s="262" t="s">
        <v>1882</v>
      </c>
      <c r="G172" s="262" t="s">
        <v>2369</v>
      </c>
      <c r="H172" s="262" t="s">
        <v>2369</v>
      </c>
      <c r="I172" s="262"/>
    </row>
    <row r="173" spans="1:9" ht="15.75" x14ac:dyDescent="0.25">
      <c r="A173" s="60">
        <v>169</v>
      </c>
      <c r="B173" s="264" t="s">
        <v>2031</v>
      </c>
      <c r="C173" s="275">
        <v>0.75</v>
      </c>
      <c r="D173" s="531"/>
      <c r="E173" s="262" t="s">
        <v>1908</v>
      </c>
      <c r="F173" s="262" t="s">
        <v>1882</v>
      </c>
      <c r="G173" s="262" t="s">
        <v>2369</v>
      </c>
      <c r="H173" s="262" t="s">
        <v>2369</v>
      </c>
      <c r="I173" s="262"/>
    </row>
    <row r="174" spans="1:9" ht="15.75" x14ac:dyDescent="0.25">
      <c r="A174" s="60">
        <v>170</v>
      </c>
      <c r="B174" s="264" t="s">
        <v>2032</v>
      </c>
      <c r="C174" s="275">
        <v>0.75</v>
      </c>
      <c r="D174" s="531"/>
      <c r="E174" s="262" t="s">
        <v>1908</v>
      </c>
      <c r="F174" s="262" t="s">
        <v>1882</v>
      </c>
      <c r="G174" s="262" t="s">
        <v>2369</v>
      </c>
      <c r="H174" s="262" t="s">
        <v>2369</v>
      </c>
      <c r="I174" s="262"/>
    </row>
    <row r="175" spans="1:9" ht="15.75" x14ac:dyDescent="0.25">
      <c r="A175" s="60">
        <v>171</v>
      </c>
      <c r="B175" s="264" t="s">
        <v>2033</v>
      </c>
      <c r="C175" s="275">
        <v>3.75</v>
      </c>
      <c r="D175" s="531"/>
      <c r="E175" s="262" t="s">
        <v>1908</v>
      </c>
      <c r="F175" s="262" t="s">
        <v>1882</v>
      </c>
      <c r="G175" s="262" t="s">
        <v>2369</v>
      </c>
      <c r="H175" s="262" t="s">
        <v>2369</v>
      </c>
      <c r="I175" s="262"/>
    </row>
    <row r="176" spans="1:9" ht="15.75" x14ac:dyDescent="0.25">
      <c r="A176" s="60">
        <v>172</v>
      </c>
      <c r="B176" s="264" t="s">
        <v>2034</v>
      </c>
      <c r="C176" s="275">
        <v>0.25</v>
      </c>
      <c r="D176" s="531"/>
      <c r="E176" s="262" t="s">
        <v>1908</v>
      </c>
      <c r="F176" s="262" t="s">
        <v>1882</v>
      </c>
      <c r="G176" s="262" t="s">
        <v>2369</v>
      </c>
      <c r="H176" s="262" t="s">
        <v>2369</v>
      </c>
      <c r="I176" s="262"/>
    </row>
    <row r="177" spans="1:9" ht="15.75" x14ac:dyDescent="0.25">
      <c r="A177" s="60">
        <v>173</v>
      </c>
      <c r="B177" s="264" t="s">
        <v>2035</v>
      </c>
      <c r="C177" s="275">
        <v>0.64</v>
      </c>
      <c r="D177" s="531"/>
      <c r="E177" s="262" t="s">
        <v>1908</v>
      </c>
      <c r="F177" s="262" t="s">
        <v>1882</v>
      </c>
      <c r="G177" s="262" t="s">
        <v>2369</v>
      </c>
      <c r="H177" s="262" t="s">
        <v>2369</v>
      </c>
      <c r="I177" s="262"/>
    </row>
    <row r="178" spans="1:9" ht="15.75" x14ac:dyDescent="0.25">
      <c r="A178" s="60">
        <v>174</v>
      </c>
      <c r="B178" s="264" t="s">
        <v>2036</v>
      </c>
      <c r="C178" s="275">
        <v>3.25</v>
      </c>
      <c r="D178" s="531"/>
      <c r="E178" s="262" t="s">
        <v>1908</v>
      </c>
      <c r="F178" s="262" t="s">
        <v>1882</v>
      </c>
      <c r="G178" s="262" t="s">
        <v>2369</v>
      </c>
      <c r="H178" s="262" t="s">
        <v>2369</v>
      </c>
      <c r="I178" s="262"/>
    </row>
    <row r="179" spans="1:9" ht="15.75" x14ac:dyDescent="0.25">
      <c r="A179" s="60">
        <v>175</v>
      </c>
      <c r="B179" s="282" t="s">
        <v>2037</v>
      </c>
      <c r="C179" s="275">
        <v>0.95</v>
      </c>
      <c r="D179" s="531"/>
      <c r="E179" s="262" t="s">
        <v>1908</v>
      </c>
      <c r="F179" s="262" t="s">
        <v>1882</v>
      </c>
      <c r="G179" s="262" t="s">
        <v>2369</v>
      </c>
      <c r="H179" s="262" t="s">
        <v>2369</v>
      </c>
      <c r="I179" s="262"/>
    </row>
    <row r="180" spans="1:9" ht="15.75" x14ac:dyDescent="0.25">
      <c r="A180" s="60">
        <v>176</v>
      </c>
      <c r="B180" s="264" t="s">
        <v>2038</v>
      </c>
      <c r="C180" s="275">
        <v>4.75</v>
      </c>
      <c r="D180" s="531"/>
      <c r="E180" s="262" t="s">
        <v>1908</v>
      </c>
      <c r="F180" s="262" t="s">
        <v>1882</v>
      </c>
      <c r="G180" s="262" t="s">
        <v>2369</v>
      </c>
      <c r="H180" s="262" t="s">
        <v>2369</v>
      </c>
      <c r="I180" s="262"/>
    </row>
    <row r="181" spans="1:9" ht="15.75" x14ac:dyDescent="0.25">
      <c r="A181" s="60">
        <v>177</v>
      </c>
      <c r="B181" s="264" t="s">
        <v>2039</v>
      </c>
      <c r="C181" s="275">
        <v>3.8</v>
      </c>
      <c r="D181" s="531"/>
      <c r="E181" s="262" t="s">
        <v>1908</v>
      </c>
      <c r="F181" s="262" t="s">
        <v>1882</v>
      </c>
      <c r="G181" s="262" t="s">
        <v>2369</v>
      </c>
      <c r="H181" s="262" t="s">
        <v>2369</v>
      </c>
      <c r="I181" s="262"/>
    </row>
    <row r="182" spans="1:9" ht="15.75" x14ac:dyDescent="0.25">
      <c r="A182" s="60">
        <v>178</v>
      </c>
      <c r="B182" s="264" t="s">
        <v>2040</v>
      </c>
      <c r="C182" s="275">
        <v>5.3</v>
      </c>
      <c r="D182" s="531"/>
      <c r="E182" s="262" t="s">
        <v>1908</v>
      </c>
      <c r="F182" s="262" t="s">
        <v>1882</v>
      </c>
      <c r="G182" s="262" t="s">
        <v>2369</v>
      </c>
      <c r="H182" s="262" t="s">
        <v>2369</v>
      </c>
      <c r="I182" s="262"/>
    </row>
    <row r="183" spans="1:9" ht="15.75" x14ac:dyDescent="0.25">
      <c r="A183" s="60">
        <v>179</v>
      </c>
      <c r="B183" s="264" t="s">
        <v>2041</v>
      </c>
      <c r="C183" s="275">
        <v>3.75</v>
      </c>
      <c r="D183" s="531"/>
      <c r="E183" s="262" t="s">
        <v>1908</v>
      </c>
      <c r="F183" s="262" t="s">
        <v>1882</v>
      </c>
      <c r="G183" s="262" t="s">
        <v>2369</v>
      </c>
      <c r="H183" s="262" t="s">
        <v>2369</v>
      </c>
      <c r="I183" s="262"/>
    </row>
    <row r="184" spans="1:9" ht="15.75" x14ac:dyDescent="0.25">
      <c r="A184" s="60">
        <v>180</v>
      </c>
      <c r="B184" s="264" t="s">
        <v>2042</v>
      </c>
      <c r="C184" s="275">
        <v>3.8</v>
      </c>
      <c r="D184" s="531"/>
      <c r="E184" s="262" t="s">
        <v>1908</v>
      </c>
      <c r="F184" s="262" t="s">
        <v>1882</v>
      </c>
      <c r="G184" s="262" t="s">
        <v>2369</v>
      </c>
      <c r="H184" s="262" t="s">
        <v>2369</v>
      </c>
      <c r="I184" s="262"/>
    </row>
    <row r="185" spans="1:9" ht="15.75" x14ac:dyDescent="0.25">
      <c r="A185" s="60">
        <v>181</v>
      </c>
      <c r="B185" s="264" t="s">
        <v>2043</v>
      </c>
      <c r="C185" s="275">
        <v>2.85</v>
      </c>
      <c r="D185" s="531"/>
      <c r="E185" s="262" t="s">
        <v>1908</v>
      </c>
      <c r="F185" s="262" t="s">
        <v>1882</v>
      </c>
      <c r="G185" s="262" t="s">
        <v>2369</v>
      </c>
      <c r="H185" s="262" t="s">
        <v>2369</v>
      </c>
      <c r="I185" s="262"/>
    </row>
    <row r="186" spans="1:9" ht="15.75" x14ac:dyDescent="0.25">
      <c r="A186" s="60">
        <v>182</v>
      </c>
      <c r="B186" s="264" t="s">
        <v>2044</v>
      </c>
      <c r="C186" s="275">
        <v>1.9</v>
      </c>
      <c r="D186" s="531"/>
      <c r="E186" s="262" t="s">
        <v>1908</v>
      </c>
      <c r="F186" s="262" t="s">
        <v>1882</v>
      </c>
      <c r="G186" s="262" t="s">
        <v>2369</v>
      </c>
      <c r="H186" s="262" t="s">
        <v>2369</v>
      </c>
      <c r="I186" s="262"/>
    </row>
    <row r="187" spans="1:9" ht="15.75" x14ac:dyDescent="0.25">
      <c r="A187" s="60">
        <v>183</v>
      </c>
      <c r="B187" s="264" t="s">
        <v>2045</v>
      </c>
      <c r="C187" s="275">
        <v>1.9</v>
      </c>
      <c r="D187" s="531"/>
      <c r="E187" s="262" t="s">
        <v>1908</v>
      </c>
      <c r="F187" s="262" t="s">
        <v>1882</v>
      </c>
      <c r="G187" s="262" t="s">
        <v>2369</v>
      </c>
      <c r="H187" s="262" t="s">
        <v>2369</v>
      </c>
      <c r="I187" s="262"/>
    </row>
    <row r="188" spans="1:9" ht="15.75" x14ac:dyDescent="0.25">
      <c r="A188" s="60">
        <v>184</v>
      </c>
      <c r="B188" s="264" t="s">
        <v>2046</v>
      </c>
      <c r="C188" s="275">
        <v>0.75</v>
      </c>
      <c r="D188" s="531"/>
      <c r="E188" s="262" t="s">
        <v>1908</v>
      </c>
      <c r="F188" s="262" t="s">
        <v>1882</v>
      </c>
      <c r="G188" s="262" t="s">
        <v>2369</v>
      </c>
      <c r="H188" s="262" t="s">
        <v>2369</v>
      </c>
      <c r="I188" s="262"/>
    </row>
    <row r="189" spans="1:9" ht="15.75" x14ac:dyDescent="0.25">
      <c r="A189" s="60">
        <v>185</v>
      </c>
      <c r="B189" s="264" t="s">
        <v>2047</v>
      </c>
      <c r="C189" s="275">
        <v>0.75</v>
      </c>
      <c r="D189" s="531"/>
      <c r="E189" s="262" t="s">
        <v>1908</v>
      </c>
      <c r="F189" s="262" t="s">
        <v>1882</v>
      </c>
      <c r="G189" s="262" t="s">
        <v>2369</v>
      </c>
      <c r="H189" s="262" t="s">
        <v>2369</v>
      </c>
      <c r="I189" s="262"/>
    </row>
    <row r="190" spans="1:9" ht="15.75" x14ac:dyDescent="0.25">
      <c r="A190" s="60">
        <v>186</v>
      </c>
      <c r="B190" s="264" t="s">
        <v>2048</v>
      </c>
      <c r="C190" s="275">
        <v>0.75</v>
      </c>
      <c r="D190" s="531"/>
      <c r="E190" s="262" t="s">
        <v>1908</v>
      </c>
      <c r="F190" s="262" t="s">
        <v>1882</v>
      </c>
      <c r="G190" s="262" t="s">
        <v>2369</v>
      </c>
      <c r="H190" s="262" t="s">
        <v>2369</v>
      </c>
      <c r="I190" s="262"/>
    </row>
    <row r="191" spans="1:9" ht="15.75" x14ac:dyDescent="0.25">
      <c r="A191" s="60">
        <v>187</v>
      </c>
      <c r="B191" s="264" t="s">
        <v>2049</v>
      </c>
      <c r="C191" s="275">
        <v>3</v>
      </c>
      <c r="D191" s="531"/>
      <c r="E191" s="262" t="s">
        <v>1908</v>
      </c>
      <c r="F191" s="262" t="s">
        <v>1882</v>
      </c>
      <c r="G191" s="262" t="s">
        <v>2369</v>
      </c>
      <c r="H191" s="262" t="s">
        <v>2369</v>
      </c>
      <c r="I191" s="262"/>
    </row>
    <row r="192" spans="1:9" ht="15.75" x14ac:dyDescent="0.25">
      <c r="A192" s="60">
        <v>188</v>
      </c>
      <c r="B192" s="264" t="s">
        <v>2050</v>
      </c>
      <c r="C192" s="275">
        <v>3</v>
      </c>
      <c r="D192" s="531"/>
      <c r="E192" s="262" t="s">
        <v>1908</v>
      </c>
      <c r="F192" s="262" t="s">
        <v>1882</v>
      </c>
      <c r="G192" s="262" t="s">
        <v>2369</v>
      </c>
      <c r="H192" s="262" t="s">
        <v>2369</v>
      </c>
      <c r="I192" s="262"/>
    </row>
    <row r="193" spans="1:9" ht="15.75" x14ac:dyDescent="0.25">
      <c r="A193" s="60">
        <v>189</v>
      </c>
      <c r="B193" s="264" t="s">
        <v>2051</v>
      </c>
      <c r="C193" s="275">
        <v>3</v>
      </c>
      <c r="D193" s="531"/>
      <c r="E193" s="262" t="s">
        <v>1908</v>
      </c>
      <c r="F193" s="262" t="s">
        <v>1882</v>
      </c>
      <c r="G193" s="262" t="s">
        <v>2369</v>
      </c>
      <c r="H193" s="262" t="s">
        <v>2369</v>
      </c>
      <c r="I193" s="262"/>
    </row>
    <row r="194" spans="1:9" ht="15.75" x14ac:dyDescent="0.25">
      <c r="A194" s="60">
        <v>190</v>
      </c>
      <c r="B194" s="264" t="s">
        <v>2052</v>
      </c>
      <c r="C194" s="275">
        <v>1.5</v>
      </c>
      <c r="D194" s="531"/>
      <c r="E194" s="262" t="s">
        <v>1908</v>
      </c>
      <c r="F194" s="262" t="s">
        <v>1882</v>
      </c>
      <c r="G194" s="262" t="s">
        <v>2369</v>
      </c>
      <c r="H194" s="262" t="s">
        <v>2369</v>
      </c>
      <c r="I194" s="262"/>
    </row>
    <row r="195" spans="1:9" ht="15.75" x14ac:dyDescent="0.25">
      <c r="A195" s="60">
        <v>191</v>
      </c>
      <c r="B195" s="264" t="s">
        <v>2053</v>
      </c>
      <c r="C195" s="275">
        <v>0.95</v>
      </c>
      <c r="D195" s="531"/>
      <c r="E195" s="262" t="s">
        <v>1908</v>
      </c>
      <c r="F195" s="262" t="s">
        <v>1882</v>
      </c>
      <c r="G195" s="262" t="s">
        <v>2369</v>
      </c>
      <c r="H195" s="262" t="s">
        <v>2369</v>
      </c>
      <c r="I195" s="262"/>
    </row>
    <row r="196" spans="1:9" ht="15.75" x14ac:dyDescent="0.25">
      <c r="A196" s="60">
        <v>192</v>
      </c>
      <c r="B196" s="283" t="s">
        <v>2054</v>
      </c>
      <c r="C196" s="275">
        <v>0.75</v>
      </c>
      <c r="D196" s="531"/>
      <c r="E196" s="262" t="s">
        <v>1908</v>
      </c>
      <c r="F196" s="262" t="s">
        <v>1882</v>
      </c>
      <c r="G196" s="262" t="s">
        <v>2369</v>
      </c>
      <c r="H196" s="262" t="s">
        <v>2369</v>
      </c>
      <c r="I196" s="262"/>
    </row>
    <row r="197" spans="1:9" ht="15.75" x14ac:dyDescent="0.25">
      <c r="A197" s="60">
        <v>193</v>
      </c>
      <c r="B197" s="264" t="s">
        <v>2055</v>
      </c>
      <c r="C197" s="275">
        <v>0.75</v>
      </c>
      <c r="D197" s="531"/>
      <c r="E197" s="262" t="s">
        <v>1908</v>
      </c>
      <c r="F197" s="262" t="s">
        <v>1882</v>
      </c>
      <c r="G197" s="262" t="s">
        <v>2369</v>
      </c>
      <c r="H197" s="262" t="s">
        <v>2369</v>
      </c>
      <c r="I197" s="262"/>
    </row>
    <row r="198" spans="1:9" ht="15.75" x14ac:dyDescent="0.25">
      <c r="A198" s="60">
        <v>194</v>
      </c>
      <c r="B198" s="264" t="s">
        <v>2056</v>
      </c>
      <c r="C198" s="275">
        <v>0.5</v>
      </c>
      <c r="D198" s="531"/>
      <c r="E198" s="262" t="s">
        <v>1908</v>
      </c>
      <c r="F198" s="262" t="s">
        <v>1882</v>
      </c>
      <c r="G198" s="262" t="s">
        <v>2369</v>
      </c>
      <c r="H198" s="262" t="s">
        <v>2369</v>
      </c>
      <c r="I198" s="262"/>
    </row>
    <row r="199" spans="1:9" ht="15.75" x14ac:dyDescent="0.25">
      <c r="A199" s="60">
        <v>195</v>
      </c>
      <c r="B199" s="264" t="s">
        <v>2057</v>
      </c>
      <c r="C199" s="275">
        <v>0.75</v>
      </c>
      <c r="D199" s="531"/>
      <c r="E199" s="262" t="s">
        <v>1908</v>
      </c>
      <c r="F199" s="262" t="s">
        <v>1882</v>
      </c>
      <c r="G199" s="262" t="s">
        <v>2369</v>
      </c>
      <c r="H199" s="262" t="s">
        <v>2369</v>
      </c>
      <c r="I199" s="262"/>
    </row>
    <row r="200" spans="1:9" ht="15.75" x14ac:dyDescent="0.25">
      <c r="A200" s="60">
        <v>196</v>
      </c>
      <c r="B200" s="264" t="s">
        <v>2058</v>
      </c>
      <c r="C200" s="275">
        <v>0.75</v>
      </c>
      <c r="D200" s="531"/>
      <c r="E200" s="262" t="s">
        <v>1908</v>
      </c>
      <c r="F200" s="262" t="s">
        <v>1882</v>
      </c>
      <c r="G200" s="262" t="s">
        <v>2369</v>
      </c>
      <c r="H200" s="262" t="s">
        <v>2369</v>
      </c>
      <c r="I200" s="262"/>
    </row>
    <row r="201" spans="1:9" ht="15.75" x14ac:dyDescent="0.25">
      <c r="A201" s="60">
        <v>197</v>
      </c>
      <c r="B201" s="264" t="s">
        <v>2059</v>
      </c>
      <c r="C201" s="275">
        <v>1.9</v>
      </c>
      <c r="D201" s="531"/>
      <c r="E201" s="262" t="s">
        <v>1908</v>
      </c>
      <c r="F201" s="262" t="s">
        <v>1882</v>
      </c>
      <c r="G201" s="262" t="s">
        <v>2369</v>
      </c>
      <c r="H201" s="262" t="s">
        <v>2369</v>
      </c>
      <c r="I201" s="262"/>
    </row>
    <row r="202" spans="1:9" ht="15.75" x14ac:dyDescent="0.25">
      <c r="A202" s="60">
        <v>198</v>
      </c>
      <c r="B202" s="264" t="s">
        <v>2060</v>
      </c>
      <c r="C202" s="275">
        <v>0.95</v>
      </c>
      <c r="D202" s="531"/>
      <c r="E202" s="262" t="s">
        <v>1908</v>
      </c>
      <c r="F202" s="262" t="s">
        <v>1882</v>
      </c>
      <c r="G202" s="262" t="s">
        <v>2369</v>
      </c>
      <c r="H202" s="262" t="s">
        <v>2369</v>
      </c>
      <c r="I202" s="262"/>
    </row>
    <row r="203" spans="1:9" ht="15.75" x14ac:dyDescent="0.25">
      <c r="A203" s="60">
        <v>199</v>
      </c>
      <c r="B203" s="264" t="s">
        <v>2061</v>
      </c>
      <c r="C203" s="275">
        <v>3.8</v>
      </c>
      <c r="D203" s="531"/>
      <c r="E203" s="262" t="s">
        <v>1908</v>
      </c>
      <c r="F203" s="262" t="s">
        <v>1882</v>
      </c>
      <c r="G203" s="262" t="s">
        <v>2369</v>
      </c>
      <c r="H203" s="262" t="s">
        <v>2369</v>
      </c>
      <c r="I203" s="262"/>
    </row>
    <row r="204" spans="1:9" ht="15.75" x14ac:dyDescent="0.25">
      <c r="A204" s="60">
        <v>200</v>
      </c>
      <c r="B204" s="264" t="s">
        <v>2062</v>
      </c>
      <c r="C204" s="275">
        <v>0.95</v>
      </c>
      <c r="D204" s="531"/>
      <c r="E204" s="262" t="s">
        <v>1908</v>
      </c>
      <c r="F204" s="262" t="s">
        <v>1882</v>
      </c>
      <c r="G204" s="262" t="s">
        <v>2369</v>
      </c>
      <c r="H204" s="262" t="s">
        <v>2369</v>
      </c>
      <c r="I204" s="262"/>
    </row>
    <row r="205" spans="1:9" ht="15.75" x14ac:dyDescent="0.25">
      <c r="A205" s="60">
        <v>201</v>
      </c>
      <c r="B205" s="264" t="s">
        <v>2063</v>
      </c>
      <c r="C205" s="275">
        <v>4.5</v>
      </c>
      <c r="D205" s="531"/>
      <c r="E205" s="262" t="s">
        <v>1908</v>
      </c>
      <c r="F205" s="262" t="s">
        <v>1882</v>
      </c>
      <c r="G205" s="262" t="s">
        <v>2369</v>
      </c>
      <c r="H205" s="262" t="s">
        <v>2369</v>
      </c>
      <c r="I205" s="262"/>
    </row>
    <row r="206" spans="1:9" ht="15.75" x14ac:dyDescent="0.25">
      <c r="A206" s="60">
        <v>202</v>
      </c>
      <c r="B206" s="264" t="s">
        <v>2064</v>
      </c>
      <c r="C206" s="275">
        <v>0.75</v>
      </c>
      <c r="D206" s="531"/>
      <c r="E206" s="262" t="s">
        <v>1908</v>
      </c>
      <c r="F206" s="262" t="s">
        <v>1882</v>
      </c>
      <c r="G206" s="262" t="s">
        <v>2369</v>
      </c>
      <c r="H206" s="262" t="s">
        <v>2369</v>
      </c>
      <c r="I206" s="262"/>
    </row>
    <row r="207" spans="1:9" ht="15.75" x14ac:dyDescent="0.25">
      <c r="A207" s="60">
        <v>203</v>
      </c>
      <c r="B207" s="264" t="s">
        <v>2065</v>
      </c>
      <c r="C207" s="275">
        <v>0.95</v>
      </c>
      <c r="D207" s="531"/>
      <c r="E207" s="262" t="s">
        <v>1908</v>
      </c>
      <c r="F207" s="262" t="s">
        <v>1882</v>
      </c>
      <c r="G207" s="262" t="s">
        <v>2369</v>
      </c>
      <c r="H207" s="262" t="s">
        <v>2369</v>
      </c>
      <c r="I207" s="262"/>
    </row>
    <row r="208" spans="1:9" ht="15.75" x14ac:dyDescent="0.25">
      <c r="A208" s="60">
        <v>204</v>
      </c>
      <c r="B208" s="264" t="s">
        <v>2032</v>
      </c>
      <c r="C208" s="275">
        <v>1.9</v>
      </c>
      <c r="D208" s="531"/>
      <c r="E208" s="262" t="s">
        <v>1908</v>
      </c>
      <c r="F208" s="262" t="s">
        <v>1882</v>
      </c>
      <c r="G208" s="262" t="s">
        <v>2369</v>
      </c>
      <c r="H208" s="262" t="s">
        <v>2369</v>
      </c>
      <c r="I208" s="262"/>
    </row>
    <row r="209" spans="1:9" ht="16.5" x14ac:dyDescent="0.3">
      <c r="A209" s="60">
        <v>205</v>
      </c>
      <c r="B209" s="264" t="s">
        <v>2066</v>
      </c>
      <c r="C209" s="284">
        <v>0.95</v>
      </c>
      <c r="D209" s="531"/>
      <c r="E209" s="262" t="s">
        <v>1908</v>
      </c>
      <c r="F209" s="262" t="s">
        <v>1882</v>
      </c>
      <c r="G209" s="262" t="s">
        <v>2369</v>
      </c>
      <c r="H209" s="262" t="s">
        <v>2369</v>
      </c>
      <c r="I209" s="262"/>
    </row>
    <row r="210" spans="1:9" ht="16.5" x14ac:dyDescent="0.3">
      <c r="A210" s="60">
        <v>206</v>
      </c>
      <c r="B210" s="283" t="s">
        <v>2067</v>
      </c>
      <c r="C210" s="284">
        <v>0.95</v>
      </c>
      <c r="D210" s="531"/>
      <c r="E210" s="262" t="s">
        <v>1908</v>
      </c>
      <c r="F210" s="262" t="s">
        <v>1882</v>
      </c>
      <c r="G210" s="262" t="s">
        <v>2369</v>
      </c>
      <c r="H210" s="262" t="s">
        <v>2369</v>
      </c>
      <c r="I210" s="262"/>
    </row>
    <row r="211" spans="1:9" ht="15.75" x14ac:dyDescent="0.25">
      <c r="A211" s="60">
        <v>207</v>
      </c>
      <c r="B211" s="264" t="s">
        <v>2068</v>
      </c>
      <c r="C211" s="275">
        <v>2</v>
      </c>
      <c r="D211" s="531"/>
      <c r="E211" s="262" t="s">
        <v>1908</v>
      </c>
      <c r="F211" s="262" t="s">
        <v>1882</v>
      </c>
      <c r="G211" s="262" t="s">
        <v>2369</v>
      </c>
      <c r="H211" s="262" t="s">
        <v>2369</v>
      </c>
      <c r="I211" s="262"/>
    </row>
    <row r="212" spans="1:9" ht="30" x14ac:dyDescent="0.25">
      <c r="A212" s="60">
        <v>208</v>
      </c>
      <c r="B212" s="285" t="s">
        <v>2069</v>
      </c>
      <c r="C212" s="275">
        <v>2.5</v>
      </c>
      <c r="D212" s="531"/>
      <c r="E212" s="262" t="s">
        <v>1908</v>
      </c>
      <c r="F212" s="262" t="s">
        <v>1882</v>
      </c>
      <c r="G212" s="262" t="s">
        <v>2369</v>
      </c>
      <c r="H212" s="262" t="s">
        <v>2369</v>
      </c>
      <c r="I212" s="262"/>
    </row>
    <row r="213" spans="1:9" ht="15.75" x14ac:dyDescent="0.25">
      <c r="A213" s="60">
        <v>209</v>
      </c>
      <c r="B213" s="264" t="s">
        <v>2070</v>
      </c>
      <c r="C213" s="275">
        <v>0.5</v>
      </c>
      <c r="D213" s="531"/>
      <c r="E213" s="262" t="s">
        <v>1908</v>
      </c>
      <c r="F213" s="262" t="s">
        <v>1882</v>
      </c>
      <c r="G213" s="262" t="s">
        <v>2369</v>
      </c>
      <c r="H213" s="262" t="s">
        <v>2369</v>
      </c>
      <c r="I213" s="262"/>
    </row>
    <row r="214" spans="1:9" ht="15.75" x14ac:dyDescent="0.25">
      <c r="A214" s="60">
        <v>210</v>
      </c>
      <c r="B214" s="264" t="s">
        <v>2071</v>
      </c>
      <c r="C214" s="275">
        <v>2.4</v>
      </c>
      <c r="D214" s="531"/>
      <c r="E214" s="262" t="s">
        <v>1908</v>
      </c>
      <c r="F214" s="262" t="s">
        <v>1882</v>
      </c>
      <c r="G214" s="262" t="s">
        <v>2369</v>
      </c>
      <c r="H214" s="262" t="s">
        <v>2369</v>
      </c>
      <c r="I214" s="262"/>
    </row>
    <row r="215" spans="1:9" ht="15.75" x14ac:dyDescent="0.25">
      <c r="A215" s="60">
        <v>211</v>
      </c>
      <c r="B215" s="264" t="s">
        <v>2072</v>
      </c>
      <c r="C215" s="275">
        <v>0.8</v>
      </c>
      <c r="D215" s="531"/>
      <c r="E215" s="262" t="s">
        <v>1908</v>
      </c>
      <c r="F215" s="262" t="s">
        <v>1882</v>
      </c>
      <c r="G215" s="262" t="s">
        <v>2369</v>
      </c>
      <c r="H215" s="262" t="s">
        <v>2369</v>
      </c>
      <c r="I215" s="262"/>
    </row>
    <row r="216" spans="1:9" ht="15.75" x14ac:dyDescent="0.25">
      <c r="A216" s="60">
        <v>212</v>
      </c>
      <c r="B216" s="264" t="s">
        <v>2073</v>
      </c>
      <c r="C216" s="275">
        <v>1.6</v>
      </c>
      <c r="D216" s="531"/>
      <c r="E216" s="262" t="s">
        <v>1908</v>
      </c>
      <c r="F216" s="262" t="s">
        <v>1882</v>
      </c>
      <c r="G216" s="262" t="s">
        <v>2369</v>
      </c>
      <c r="H216" s="262" t="s">
        <v>2369</v>
      </c>
      <c r="I216" s="262"/>
    </row>
    <row r="217" spans="1:9" ht="15.75" x14ac:dyDescent="0.25">
      <c r="A217" s="60">
        <v>213</v>
      </c>
      <c r="B217" s="264" t="s">
        <v>2074</v>
      </c>
      <c r="C217" s="275">
        <v>4.8</v>
      </c>
      <c r="D217" s="531"/>
      <c r="E217" s="262" t="s">
        <v>1908</v>
      </c>
      <c r="F217" s="262" t="s">
        <v>1882</v>
      </c>
      <c r="G217" s="262" t="s">
        <v>2369</v>
      </c>
      <c r="H217" s="262" t="s">
        <v>2369</v>
      </c>
      <c r="I217" s="262"/>
    </row>
    <row r="218" spans="1:9" ht="15.75" x14ac:dyDescent="0.25">
      <c r="A218" s="60">
        <v>214</v>
      </c>
      <c r="B218" s="264" t="s">
        <v>2075</v>
      </c>
      <c r="C218" s="275">
        <v>5</v>
      </c>
      <c r="D218" s="531"/>
      <c r="E218" s="262" t="s">
        <v>1908</v>
      </c>
      <c r="F218" s="262" t="s">
        <v>1882</v>
      </c>
      <c r="G218" s="262" t="s">
        <v>2369</v>
      </c>
      <c r="H218" s="262" t="s">
        <v>2369</v>
      </c>
      <c r="I218" s="262"/>
    </row>
    <row r="219" spans="1:9" ht="15.75" x14ac:dyDescent="0.25">
      <c r="A219" s="60">
        <v>215</v>
      </c>
      <c r="B219" s="264" t="s">
        <v>2076</v>
      </c>
      <c r="C219" s="275">
        <v>16.25</v>
      </c>
      <c r="D219" s="531"/>
      <c r="E219" s="262" t="s">
        <v>1908</v>
      </c>
      <c r="F219" s="262" t="s">
        <v>1882</v>
      </c>
      <c r="G219" s="262" t="s">
        <v>2369</v>
      </c>
      <c r="H219" s="262" t="s">
        <v>2369</v>
      </c>
      <c r="I219" s="262"/>
    </row>
    <row r="220" spans="1:9" ht="15.75" x14ac:dyDescent="0.25">
      <c r="A220" s="60">
        <v>216</v>
      </c>
      <c r="B220" s="264" t="s">
        <v>2077</v>
      </c>
      <c r="C220" s="275">
        <v>3.75</v>
      </c>
      <c r="D220" s="531"/>
      <c r="E220" s="262" t="s">
        <v>1908</v>
      </c>
      <c r="F220" s="262" t="s">
        <v>1882</v>
      </c>
      <c r="G220" s="262" t="s">
        <v>2369</v>
      </c>
      <c r="H220" s="262" t="s">
        <v>2369</v>
      </c>
      <c r="I220" s="262"/>
    </row>
    <row r="221" spans="1:9" ht="15.75" x14ac:dyDescent="0.25">
      <c r="A221" s="60">
        <v>217</v>
      </c>
      <c r="B221" s="264" t="s">
        <v>2078</v>
      </c>
      <c r="C221" s="286">
        <v>17.5</v>
      </c>
      <c r="D221" s="531"/>
      <c r="E221" s="262" t="s">
        <v>1908</v>
      </c>
      <c r="F221" s="262" t="s">
        <v>1882</v>
      </c>
      <c r="G221" s="262" t="s">
        <v>2369</v>
      </c>
      <c r="H221" s="262" t="s">
        <v>2369</v>
      </c>
      <c r="I221" s="262"/>
    </row>
    <row r="222" spans="1:9" ht="15.75" x14ac:dyDescent="0.25">
      <c r="A222" s="60">
        <v>218</v>
      </c>
      <c r="B222" s="270" t="s">
        <v>2079</v>
      </c>
      <c r="C222" s="275">
        <v>13.75</v>
      </c>
      <c r="D222" s="531"/>
      <c r="E222" s="262" t="s">
        <v>1908</v>
      </c>
      <c r="F222" s="262" t="s">
        <v>1882</v>
      </c>
      <c r="G222" s="262" t="s">
        <v>2369</v>
      </c>
      <c r="H222" s="262" t="s">
        <v>2369</v>
      </c>
      <c r="I222" s="262"/>
    </row>
    <row r="223" spans="1:9" ht="15.75" x14ac:dyDescent="0.25">
      <c r="A223" s="60">
        <v>219</v>
      </c>
      <c r="B223" s="270" t="s">
        <v>2080</v>
      </c>
      <c r="C223" s="287">
        <v>11.25</v>
      </c>
      <c r="D223" s="531"/>
      <c r="E223" s="262" t="s">
        <v>1908</v>
      </c>
      <c r="F223" s="262" t="s">
        <v>1882</v>
      </c>
      <c r="G223" s="262" t="s">
        <v>2369</v>
      </c>
      <c r="H223" s="262" t="s">
        <v>2369</v>
      </c>
      <c r="I223" s="262"/>
    </row>
    <row r="224" spans="1:9" ht="15.75" x14ac:dyDescent="0.25">
      <c r="A224" s="60">
        <v>220</v>
      </c>
      <c r="B224" s="270" t="s">
        <v>2081</v>
      </c>
      <c r="C224" s="286">
        <v>10</v>
      </c>
      <c r="D224" s="531"/>
      <c r="E224" s="262" t="s">
        <v>1908</v>
      </c>
      <c r="F224" s="262" t="s">
        <v>1882</v>
      </c>
      <c r="G224" s="262" t="s">
        <v>2369</v>
      </c>
      <c r="H224" s="262" t="s">
        <v>2369</v>
      </c>
      <c r="I224" s="262"/>
    </row>
    <row r="225" spans="1:9" ht="15.75" x14ac:dyDescent="0.25">
      <c r="A225" s="60">
        <v>221</v>
      </c>
      <c r="B225" s="270" t="s">
        <v>2082</v>
      </c>
      <c r="C225" s="275">
        <v>7.5</v>
      </c>
      <c r="D225" s="531"/>
      <c r="E225" s="262" t="s">
        <v>1908</v>
      </c>
      <c r="F225" s="262" t="s">
        <v>1882</v>
      </c>
      <c r="G225" s="262" t="s">
        <v>2369</v>
      </c>
      <c r="H225" s="262" t="s">
        <v>2369</v>
      </c>
      <c r="I225" s="262"/>
    </row>
    <row r="226" spans="1:9" ht="16.5" x14ac:dyDescent="0.3">
      <c r="A226" s="60">
        <v>222</v>
      </c>
      <c r="B226" s="270" t="s">
        <v>2083</v>
      </c>
      <c r="C226" s="284">
        <v>7.5</v>
      </c>
      <c r="D226" s="531"/>
      <c r="E226" s="262" t="s">
        <v>1908</v>
      </c>
      <c r="F226" s="262" t="s">
        <v>1882</v>
      </c>
      <c r="G226" s="262" t="s">
        <v>2369</v>
      </c>
      <c r="H226" s="262" t="s">
        <v>2369</v>
      </c>
      <c r="I226" s="262"/>
    </row>
    <row r="227" spans="1:9" ht="16.5" x14ac:dyDescent="0.3">
      <c r="A227" s="60">
        <v>223</v>
      </c>
      <c r="B227" s="288" t="s">
        <v>2084</v>
      </c>
      <c r="C227" s="284">
        <v>2.5</v>
      </c>
      <c r="D227" s="531"/>
      <c r="E227" s="262" t="s">
        <v>1908</v>
      </c>
      <c r="F227" s="262" t="s">
        <v>1882</v>
      </c>
      <c r="G227" s="262" t="s">
        <v>2369</v>
      </c>
      <c r="H227" s="262" t="s">
        <v>2369</v>
      </c>
      <c r="I227" s="262"/>
    </row>
    <row r="228" spans="1:9" ht="16.5" x14ac:dyDescent="0.3">
      <c r="A228" s="60">
        <v>224</v>
      </c>
      <c r="B228" s="288" t="s">
        <v>2085</v>
      </c>
      <c r="C228" s="284">
        <v>2</v>
      </c>
      <c r="D228" s="531"/>
      <c r="E228" s="262" t="s">
        <v>1908</v>
      </c>
      <c r="F228" s="262" t="s">
        <v>1882</v>
      </c>
      <c r="G228" s="262" t="s">
        <v>2369</v>
      </c>
      <c r="H228" s="262" t="s">
        <v>2369</v>
      </c>
      <c r="I228" s="262"/>
    </row>
    <row r="229" spans="1:9" ht="15.75" x14ac:dyDescent="0.25">
      <c r="A229" s="60">
        <v>225</v>
      </c>
      <c r="B229" s="283" t="s">
        <v>2086</v>
      </c>
      <c r="C229" s="275">
        <v>6.25</v>
      </c>
      <c r="D229" s="531"/>
      <c r="E229" s="262" t="s">
        <v>1908</v>
      </c>
      <c r="F229" s="262" t="s">
        <v>1882</v>
      </c>
      <c r="G229" s="262" t="s">
        <v>2369</v>
      </c>
      <c r="H229" s="262" t="s">
        <v>2369</v>
      </c>
      <c r="I229" s="262"/>
    </row>
    <row r="230" spans="1:9" ht="15.75" x14ac:dyDescent="0.25">
      <c r="A230" s="60">
        <v>226</v>
      </c>
      <c r="B230" s="283" t="s">
        <v>2087</v>
      </c>
      <c r="C230" s="275">
        <v>2.5</v>
      </c>
      <c r="D230" s="531"/>
      <c r="E230" s="262" t="s">
        <v>1908</v>
      </c>
      <c r="F230" s="262" t="s">
        <v>1882</v>
      </c>
      <c r="G230" s="262" t="s">
        <v>2369</v>
      </c>
      <c r="H230" s="262" t="s">
        <v>2369</v>
      </c>
      <c r="I230" s="262"/>
    </row>
    <row r="231" spans="1:9" ht="15.75" x14ac:dyDescent="0.25">
      <c r="A231" s="60">
        <v>227</v>
      </c>
      <c r="B231" s="283" t="s">
        <v>2088</v>
      </c>
      <c r="C231" s="275">
        <v>3.75</v>
      </c>
      <c r="D231" s="531"/>
      <c r="E231" s="262" t="s">
        <v>1908</v>
      </c>
      <c r="F231" s="262" t="s">
        <v>1882</v>
      </c>
      <c r="G231" s="262" t="s">
        <v>2369</v>
      </c>
      <c r="H231" s="262" t="s">
        <v>2369</v>
      </c>
      <c r="I231" s="262"/>
    </row>
    <row r="232" spans="1:9" ht="15.75" x14ac:dyDescent="0.25">
      <c r="A232" s="60">
        <v>228</v>
      </c>
      <c r="B232" s="283" t="s">
        <v>2089</v>
      </c>
      <c r="C232" s="275">
        <v>1.25</v>
      </c>
      <c r="D232" s="531"/>
      <c r="E232" s="262" t="s">
        <v>1908</v>
      </c>
      <c r="F232" s="262" t="s">
        <v>1882</v>
      </c>
      <c r="G232" s="262" t="s">
        <v>2369</v>
      </c>
      <c r="H232" s="262" t="s">
        <v>2369</v>
      </c>
      <c r="I232" s="262"/>
    </row>
    <row r="233" spans="1:9" ht="15.75" x14ac:dyDescent="0.25">
      <c r="A233" s="60">
        <v>229</v>
      </c>
      <c r="B233" s="283" t="s">
        <v>2090</v>
      </c>
      <c r="C233" s="275">
        <v>2.5</v>
      </c>
      <c r="D233" s="531"/>
      <c r="E233" s="262" t="s">
        <v>1908</v>
      </c>
      <c r="F233" s="262" t="s">
        <v>1882</v>
      </c>
      <c r="G233" s="262" t="s">
        <v>2369</v>
      </c>
      <c r="H233" s="262" t="s">
        <v>2369</v>
      </c>
      <c r="I233" s="262"/>
    </row>
    <row r="234" spans="1:9" ht="15.75" x14ac:dyDescent="0.25">
      <c r="A234" s="60">
        <v>230</v>
      </c>
      <c r="B234" s="283" t="s">
        <v>2091</v>
      </c>
      <c r="C234" s="275">
        <v>1.25</v>
      </c>
      <c r="D234" s="531"/>
      <c r="E234" s="262" t="s">
        <v>1908</v>
      </c>
      <c r="F234" s="262" t="s">
        <v>1882</v>
      </c>
      <c r="G234" s="262" t="s">
        <v>2369</v>
      </c>
      <c r="H234" s="262" t="s">
        <v>2369</v>
      </c>
      <c r="I234" s="262"/>
    </row>
    <row r="235" spans="1:9" ht="15.75" x14ac:dyDescent="0.25">
      <c r="A235" s="60">
        <v>231</v>
      </c>
      <c r="B235" s="283" t="s">
        <v>2092</v>
      </c>
      <c r="C235" s="275">
        <v>1.25</v>
      </c>
      <c r="D235" s="531"/>
      <c r="E235" s="262" t="s">
        <v>1908</v>
      </c>
      <c r="F235" s="262" t="s">
        <v>1882</v>
      </c>
      <c r="G235" s="262" t="s">
        <v>2369</v>
      </c>
      <c r="H235" s="262" t="s">
        <v>2369</v>
      </c>
      <c r="I235" s="262"/>
    </row>
    <row r="236" spans="1:9" ht="15.75" x14ac:dyDescent="0.25">
      <c r="A236" s="60">
        <v>232</v>
      </c>
      <c r="B236" s="283" t="s">
        <v>2093</v>
      </c>
      <c r="C236" s="275">
        <v>17.399999999999999</v>
      </c>
      <c r="D236" s="531"/>
      <c r="E236" s="262" t="s">
        <v>1908</v>
      </c>
      <c r="F236" s="262" t="s">
        <v>1882</v>
      </c>
      <c r="G236" s="262" t="s">
        <v>2369</v>
      </c>
      <c r="H236" s="262" t="s">
        <v>2369</v>
      </c>
      <c r="I236" s="262"/>
    </row>
    <row r="237" spans="1:9" ht="15.75" x14ac:dyDescent="0.25">
      <c r="A237" s="60">
        <v>233</v>
      </c>
      <c r="B237" s="283" t="s">
        <v>2094</v>
      </c>
      <c r="C237" s="275">
        <v>2.4</v>
      </c>
      <c r="D237" s="531"/>
      <c r="E237" s="262" t="s">
        <v>1908</v>
      </c>
      <c r="F237" s="262" t="s">
        <v>1882</v>
      </c>
      <c r="G237" s="262" t="s">
        <v>2369</v>
      </c>
      <c r="H237" s="262" t="s">
        <v>2369</v>
      </c>
      <c r="I237" s="262"/>
    </row>
    <row r="238" spans="1:9" ht="15.75" x14ac:dyDescent="0.25">
      <c r="A238" s="60">
        <v>234</v>
      </c>
      <c r="B238" s="283" t="s">
        <v>2095</v>
      </c>
      <c r="C238" s="275">
        <v>3.2</v>
      </c>
      <c r="D238" s="531"/>
      <c r="E238" s="262" t="s">
        <v>1908</v>
      </c>
      <c r="F238" s="262" t="s">
        <v>1882</v>
      </c>
      <c r="G238" s="262" t="s">
        <v>2369</v>
      </c>
      <c r="H238" s="262" t="s">
        <v>2369</v>
      </c>
      <c r="I238" s="262"/>
    </row>
    <row r="239" spans="1:9" ht="15.75" x14ac:dyDescent="0.25">
      <c r="A239" s="60">
        <v>235</v>
      </c>
      <c r="B239" s="283" t="s">
        <v>2096</v>
      </c>
      <c r="C239" s="275">
        <v>0.8</v>
      </c>
      <c r="D239" s="531"/>
      <c r="E239" s="262" t="s">
        <v>1908</v>
      </c>
      <c r="F239" s="262" t="s">
        <v>1882</v>
      </c>
      <c r="G239" s="262" t="s">
        <v>2369</v>
      </c>
      <c r="H239" s="262" t="s">
        <v>2369</v>
      </c>
      <c r="I239" s="262"/>
    </row>
    <row r="240" spans="1:9" ht="15.75" x14ac:dyDescent="0.25">
      <c r="A240" s="60">
        <v>236</v>
      </c>
      <c r="B240" s="283" t="s">
        <v>2097</v>
      </c>
      <c r="C240" s="275">
        <v>0.8</v>
      </c>
      <c r="D240" s="531"/>
      <c r="E240" s="262" t="s">
        <v>1908</v>
      </c>
      <c r="F240" s="262" t="s">
        <v>1882</v>
      </c>
      <c r="G240" s="262" t="s">
        <v>2369</v>
      </c>
      <c r="H240" s="262" t="s">
        <v>2369</v>
      </c>
      <c r="I240" s="262"/>
    </row>
    <row r="241" spans="1:9" ht="15.75" x14ac:dyDescent="0.25">
      <c r="A241" s="60">
        <v>237</v>
      </c>
      <c r="B241" s="283" t="s">
        <v>2098</v>
      </c>
      <c r="C241" s="275">
        <v>0.8</v>
      </c>
      <c r="D241" s="531"/>
      <c r="E241" s="262" t="s">
        <v>1908</v>
      </c>
      <c r="F241" s="262" t="s">
        <v>1882</v>
      </c>
      <c r="G241" s="262" t="s">
        <v>2369</v>
      </c>
      <c r="H241" s="262" t="s">
        <v>2369</v>
      </c>
      <c r="I241" s="262"/>
    </row>
    <row r="242" spans="1:9" ht="15.75" x14ac:dyDescent="0.25">
      <c r="A242" s="60">
        <v>238</v>
      </c>
      <c r="B242" s="283" t="s">
        <v>2099</v>
      </c>
      <c r="C242" s="275">
        <v>3.2</v>
      </c>
      <c r="D242" s="531"/>
      <c r="E242" s="262" t="s">
        <v>1908</v>
      </c>
      <c r="F242" s="262" t="s">
        <v>1882</v>
      </c>
      <c r="G242" s="262" t="s">
        <v>2369</v>
      </c>
      <c r="H242" s="262" t="s">
        <v>2369</v>
      </c>
      <c r="I242" s="262"/>
    </row>
    <row r="243" spans="1:9" ht="15.75" x14ac:dyDescent="0.25">
      <c r="A243" s="60">
        <v>239</v>
      </c>
      <c r="B243" s="283" t="s">
        <v>2100</v>
      </c>
      <c r="C243" s="275">
        <v>1.6</v>
      </c>
      <c r="D243" s="531"/>
      <c r="E243" s="262" t="s">
        <v>1908</v>
      </c>
      <c r="F243" s="262" t="s">
        <v>1882</v>
      </c>
      <c r="G243" s="262" t="s">
        <v>2369</v>
      </c>
      <c r="H243" s="262" t="s">
        <v>2369</v>
      </c>
      <c r="I243" s="262"/>
    </row>
    <row r="244" spans="1:9" ht="15.75" x14ac:dyDescent="0.25">
      <c r="A244" s="60">
        <v>240</v>
      </c>
      <c r="B244" s="283" t="s">
        <v>2101</v>
      </c>
      <c r="C244" s="275">
        <v>1.6</v>
      </c>
      <c r="D244" s="531"/>
      <c r="E244" s="262" t="s">
        <v>1908</v>
      </c>
      <c r="F244" s="262" t="s">
        <v>1882</v>
      </c>
      <c r="G244" s="262" t="s">
        <v>2369</v>
      </c>
      <c r="H244" s="262" t="s">
        <v>2369</v>
      </c>
      <c r="I244" s="262"/>
    </row>
    <row r="245" spans="1:9" ht="15.75" x14ac:dyDescent="0.25">
      <c r="A245" s="60">
        <v>241</v>
      </c>
      <c r="B245" s="283" t="s">
        <v>2102</v>
      </c>
      <c r="C245" s="275">
        <v>3.2</v>
      </c>
      <c r="D245" s="531"/>
      <c r="E245" s="262" t="s">
        <v>1908</v>
      </c>
      <c r="F245" s="262" t="s">
        <v>1882</v>
      </c>
      <c r="G245" s="262" t="s">
        <v>2369</v>
      </c>
      <c r="H245" s="262" t="s">
        <v>2369</v>
      </c>
      <c r="I245" s="262"/>
    </row>
    <row r="246" spans="1:9" ht="15.75" x14ac:dyDescent="0.25">
      <c r="A246" s="60">
        <v>242</v>
      </c>
      <c r="B246" s="283" t="s">
        <v>2103</v>
      </c>
      <c r="C246" s="275">
        <v>0.8</v>
      </c>
      <c r="D246" s="531"/>
      <c r="E246" s="262" t="s">
        <v>1908</v>
      </c>
      <c r="F246" s="262" t="s">
        <v>1882</v>
      </c>
      <c r="G246" s="262" t="s">
        <v>2369</v>
      </c>
      <c r="H246" s="262" t="s">
        <v>2369</v>
      </c>
      <c r="I246" s="262"/>
    </row>
    <row r="247" spans="1:9" ht="15.75" x14ac:dyDescent="0.25">
      <c r="A247" s="60">
        <v>243</v>
      </c>
      <c r="B247" s="283" t="s">
        <v>2104</v>
      </c>
      <c r="C247" s="275">
        <v>0.8</v>
      </c>
      <c r="D247" s="531"/>
      <c r="E247" s="262" t="s">
        <v>1908</v>
      </c>
      <c r="F247" s="262" t="s">
        <v>1882</v>
      </c>
      <c r="G247" s="262" t="s">
        <v>2369</v>
      </c>
      <c r="H247" s="262" t="s">
        <v>2369</v>
      </c>
      <c r="I247" s="262"/>
    </row>
    <row r="248" spans="1:9" ht="15.75" x14ac:dyDescent="0.25">
      <c r="A248" s="60">
        <v>244</v>
      </c>
      <c r="B248" s="283" t="s">
        <v>2105</v>
      </c>
      <c r="C248" s="275">
        <v>0.8</v>
      </c>
      <c r="D248" s="531"/>
      <c r="E248" s="262" t="s">
        <v>1908</v>
      </c>
      <c r="F248" s="262" t="s">
        <v>1882</v>
      </c>
      <c r="G248" s="262" t="s">
        <v>2369</v>
      </c>
      <c r="H248" s="262" t="s">
        <v>2369</v>
      </c>
      <c r="I248" s="262"/>
    </row>
    <row r="249" spans="1:9" ht="15.75" x14ac:dyDescent="0.25">
      <c r="A249" s="60">
        <v>245</v>
      </c>
      <c r="B249" s="283" t="s">
        <v>2106</v>
      </c>
      <c r="C249" s="275">
        <v>0.8</v>
      </c>
      <c r="D249" s="531"/>
      <c r="E249" s="262" t="s">
        <v>1908</v>
      </c>
      <c r="F249" s="262" t="s">
        <v>1882</v>
      </c>
      <c r="G249" s="262" t="s">
        <v>2369</v>
      </c>
      <c r="H249" s="262" t="s">
        <v>2369</v>
      </c>
      <c r="I249" s="262"/>
    </row>
    <row r="250" spans="1:9" ht="15.75" x14ac:dyDescent="0.25">
      <c r="A250" s="60">
        <v>246</v>
      </c>
      <c r="B250" s="283" t="s">
        <v>2107</v>
      </c>
      <c r="C250" s="275">
        <v>0.8</v>
      </c>
      <c r="D250" s="531"/>
      <c r="E250" s="262" t="s">
        <v>1908</v>
      </c>
      <c r="F250" s="262" t="s">
        <v>1882</v>
      </c>
      <c r="G250" s="262" t="s">
        <v>2369</v>
      </c>
      <c r="H250" s="262" t="s">
        <v>2369</v>
      </c>
      <c r="I250" s="262"/>
    </row>
    <row r="251" spans="1:9" ht="15.75" x14ac:dyDescent="0.25">
      <c r="A251" s="60">
        <v>247</v>
      </c>
      <c r="B251" s="283" t="s">
        <v>2108</v>
      </c>
      <c r="C251" s="275">
        <v>0.8</v>
      </c>
      <c r="D251" s="531"/>
      <c r="E251" s="262" t="s">
        <v>1908</v>
      </c>
      <c r="F251" s="262" t="s">
        <v>1882</v>
      </c>
      <c r="G251" s="262" t="s">
        <v>2369</v>
      </c>
      <c r="H251" s="262" t="s">
        <v>2369</v>
      </c>
      <c r="I251" s="262"/>
    </row>
    <row r="252" spans="1:9" ht="15.75" x14ac:dyDescent="0.25">
      <c r="A252" s="60">
        <v>248</v>
      </c>
      <c r="B252" s="283" t="s">
        <v>2109</v>
      </c>
      <c r="C252" s="275">
        <v>0.8</v>
      </c>
      <c r="D252" s="531"/>
      <c r="E252" s="262" t="s">
        <v>1908</v>
      </c>
      <c r="F252" s="262" t="s">
        <v>1882</v>
      </c>
      <c r="G252" s="262" t="s">
        <v>2369</v>
      </c>
      <c r="H252" s="262" t="s">
        <v>2369</v>
      </c>
      <c r="I252" s="262"/>
    </row>
    <row r="253" spans="1:9" ht="15.75" x14ac:dyDescent="0.25">
      <c r="A253" s="60">
        <v>249</v>
      </c>
      <c r="B253" s="283" t="s">
        <v>2110</v>
      </c>
      <c r="C253" s="275">
        <v>2.4</v>
      </c>
      <c r="D253" s="531"/>
      <c r="E253" s="262" t="s">
        <v>1908</v>
      </c>
      <c r="F253" s="262" t="s">
        <v>1882</v>
      </c>
      <c r="G253" s="262" t="s">
        <v>2369</v>
      </c>
      <c r="H253" s="262" t="s">
        <v>2369</v>
      </c>
      <c r="I253" s="262"/>
    </row>
    <row r="254" spans="1:9" ht="15.75" x14ac:dyDescent="0.25">
      <c r="A254" s="60">
        <v>250</v>
      </c>
      <c r="B254" s="283" t="s">
        <v>2111</v>
      </c>
      <c r="C254" s="275">
        <v>4.8</v>
      </c>
      <c r="D254" s="531"/>
      <c r="E254" s="262" t="s">
        <v>1908</v>
      </c>
      <c r="F254" s="262" t="s">
        <v>1882</v>
      </c>
      <c r="G254" s="262" t="s">
        <v>2369</v>
      </c>
      <c r="H254" s="262" t="s">
        <v>2369</v>
      </c>
      <c r="I254" s="262"/>
    </row>
    <row r="255" spans="1:9" ht="15.75" x14ac:dyDescent="0.25">
      <c r="A255" s="60">
        <v>251</v>
      </c>
      <c r="B255" s="283" t="s">
        <v>2112</v>
      </c>
      <c r="C255" s="275">
        <v>1.6</v>
      </c>
      <c r="D255" s="531"/>
      <c r="E255" s="262" t="s">
        <v>1908</v>
      </c>
      <c r="F255" s="262" t="s">
        <v>1882</v>
      </c>
      <c r="G255" s="262" t="s">
        <v>2369</v>
      </c>
      <c r="H255" s="262" t="s">
        <v>2369</v>
      </c>
      <c r="I255" s="262"/>
    </row>
    <row r="256" spans="1:9" ht="15.75" x14ac:dyDescent="0.25">
      <c r="A256" s="60">
        <v>252</v>
      </c>
      <c r="B256" s="283" t="s">
        <v>2113</v>
      </c>
      <c r="C256" s="275">
        <v>0.8</v>
      </c>
      <c r="D256" s="531"/>
      <c r="E256" s="262" t="s">
        <v>1908</v>
      </c>
      <c r="F256" s="262" t="s">
        <v>1882</v>
      </c>
      <c r="G256" s="262" t="s">
        <v>2369</v>
      </c>
      <c r="H256" s="262" t="s">
        <v>2369</v>
      </c>
      <c r="I256" s="262"/>
    </row>
    <row r="257" spans="1:9" ht="15.75" x14ac:dyDescent="0.25">
      <c r="A257" s="60">
        <v>253</v>
      </c>
      <c r="B257" s="283" t="s">
        <v>2114</v>
      </c>
      <c r="C257" s="275">
        <v>0.8</v>
      </c>
      <c r="D257" s="531"/>
      <c r="E257" s="262" t="s">
        <v>1908</v>
      </c>
      <c r="F257" s="262" t="s">
        <v>1882</v>
      </c>
      <c r="G257" s="262" t="s">
        <v>2369</v>
      </c>
      <c r="H257" s="262" t="s">
        <v>2369</v>
      </c>
      <c r="I257" s="262"/>
    </row>
    <row r="258" spans="1:9" ht="15.75" x14ac:dyDescent="0.25">
      <c r="A258" s="60">
        <v>254</v>
      </c>
      <c r="B258" s="283" t="s">
        <v>2115</v>
      </c>
      <c r="C258" s="275">
        <v>1.6</v>
      </c>
      <c r="D258" s="531"/>
      <c r="E258" s="262" t="s">
        <v>1908</v>
      </c>
      <c r="F258" s="262" t="s">
        <v>1882</v>
      </c>
      <c r="G258" s="262" t="s">
        <v>2369</v>
      </c>
      <c r="H258" s="262" t="s">
        <v>2369</v>
      </c>
      <c r="I258" s="262"/>
    </row>
    <row r="259" spans="1:9" ht="15.75" x14ac:dyDescent="0.25">
      <c r="A259" s="60">
        <v>255</v>
      </c>
      <c r="B259" s="283" t="s">
        <v>2116</v>
      </c>
      <c r="C259" s="275">
        <v>1.6</v>
      </c>
      <c r="D259" s="531"/>
      <c r="E259" s="262" t="s">
        <v>1908</v>
      </c>
      <c r="F259" s="262" t="s">
        <v>1882</v>
      </c>
      <c r="G259" s="262" t="s">
        <v>2369</v>
      </c>
      <c r="H259" s="262" t="s">
        <v>2369</v>
      </c>
      <c r="I259" s="262"/>
    </row>
    <row r="260" spans="1:9" ht="15.75" x14ac:dyDescent="0.25">
      <c r="A260" s="60">
        <v>256</v>
      </c>
      <c r="B260" s="283" t="s">
        <v>2117</v>
      </c>
      <c r="C260" s="275">
        <v>0.8</v>
      </c>
      <c r="D260" s="531"/>
      <c r="E260" s="262" t="s">
        <v>1908</v>
      </c>
      <c r="F260" s="262" t="s">
        <v>1882</v>
      </c>
      <c r="G260" s="262" t="s">
        <v>2369</v>
      </c>
      <c r="H260" s="262" t="s">
        <v>2369</v>
      </c>
      <c r="I260" s="262"/>
    </row>
    <row r="261" spans="1:9" ht="15.75" x14ac:dyDescent="0.25">
      <c r="A261" s="60">
        <v>257</v>
      </c>
      <c r="B261" s="283" t="s">
        <v>2118</v>
      </c>
      <c r="C261" s="275">
        <v>3.2</v>
      </c>
      <c r="D261" s="531"/>
      <c r="E261" s="262" t="s">
        <v>1908</v>
      </c>
      <c r="F261" s="262" t="s">
        <v>1882</v>
      </c>
      <c r="G261" s="262" t="s">
        <v>2369</v>
      </c>
      <c r="H261" s="262" t="s">
        <v>2369</v>
      </c>
      <c r="I261" s="262"/>
    </row>
    <row r="262" spans="1:9" ht="15.75" x14ac:dyDescent="0.25">
      <c r="A262" s="60">
        <v>258</v>
      </c>
      <c r="B262" s="283" t="s">
        <v>2119</v>
      </c>
      <c r="C262" s="275">
        <v>1.6</v>
      </c>
      <c r="D262" s="531"/>
      <c r="E262" s="262" t="s">
        <v>1908</v>
      </c>
      <c r="F262" s="262" t="s">
        <v>1882</v>
      </c>
      <c r="G262" s="262" t="s">
        <v>2369</v>
      </c>
      <c r="H262" s="262" t="s">
        <v>2369</v>
      </c>
      <c r="I262" s="262"/>
    </row>
    <row r="263" spans="1:9" ht="15.75" x14ac:dyDescent="0.25">
      <c r="A263" s="60">
        <v>259</v>
      </c>
      <c r="B263" s="283" t="s">
        <v>2120</v>
      </c>
      <c r="C263" s="275">
        <v>0.8</v>
      </c>
      <c r="D263" s="531"/>
      <c r="E263" s="262" t="s">
        <v>1908</v>
      </c>
      <c r="F263" s="262" t="s">
        <v>1882</v>
      </c>
      <c r="G263" s="262" t="s">
        <v>2369</v>
      </c>
      <c r="H263" s="262" t="s">
        <v>2369</v>
      </c>
      <c r="I263" s="262"/>
    </row>
    <row r="264" spans="1:9" ht="15.75" x14ac:dyDescent="0.25">
      <c r="A264" s="60">
        <v>260</v>
      </c>
      <c r="B264" s="283" t="s">
        <v>2121</v>
      </c>
      <c r="C264" s="275">
        <v>0.8</v>
      </c>
      <c r="D264" s="531"/>
      <c r="E264" s="262" t="s">
        <v>1908</v>
      </c>
      <c r="F264" s="262" t="s">
        <v>1882</v>
      </c>
      <c r="G264" s="262" t="s">
        <v>2369</v>
      </c>
      <c r="H264" s="262" t="s">
        <v>2369</v>
      </c>
      <c r="I264" s="262"/>
    </row>
    <row r="265" spans="1:9" ht="15.75" x14ac:dyDescent="0.25">
      <c r="A265" s="60">
        <v>261</v>
      </c>
      <c r="B265" s="283" t="s">
        <v>2122</v>
      </c>
      <c r="C265" s="275">
        <v>1.6</v>
      </c>
      <c r="D265" s="531"/>
      <c r="E265" s="262" t="s">
        <v>1908</v>
      </c>
      <c r="F265" s="262" t="s">
        <v>1882</v>
      </c>
      <c r="G265" s="262" t="s">
        <v>2369</v>
      </c>
      <c r="H265" s="262" t="s">
        <v>2369</v>
      </c>
      <c r="I265" s="262"/>
    </row>
    <row r="266" spans="1:9" ht="15.75" x14ac:dyDescent="0.25">
      <c r="A266" s="60">
        <v>262</v>
      </c>
      <c r="B266" s="283" t="s">
        <v>2123</v>
      </c>
      <c r="C266" s="275">
        <v>1.6</v>
      </c>
      <c r="D266" s="531"/>
      <c r="E266" s="262" t="s">
        <v>1908</v>
      </c>
      <c r="F266" s="262" t="s">
        <v>1882</v>
      </c>
      <c r="G266" s="262" t="s">
        <v>2369</v>
      </c>
      <c r="H266" s="262" t="s">
        <v>2369</v>
      </c>
      <c r="I266" s="262"/>
    </row>
    <row r="267" spans="1:9" ht="15.75" x14ac:dyDescent="0.25">
      <c r="A267" s="60">
        <v>263</v>
      </c>
      <c r="B267" s="283" t="s">
        <v>2124</v>
      </c>
      <c r="C267" s="275">
        <v>1.6</v>
      </c>
      <c r="D267" s="531"/>
      <c r="E267" s="262" t="s">
        <v>1908</v>
      </c>
      <c r="F267" s="262" t="s">
        <v>1882</v>
      </c>
      <c r="G267" s="262" t="s">
        <v>2369</v>
      </c>
      <c r="H267" s="262" t="s">
        <v>2369</v>
      </c>
      <c r="I267" s="262"/>
    </row>
    <row r="268" spans="1:9" ht="15.75" x14ac:dyDescent="0.25">
      <c r="A268" s="60">
        <v>264</v>
      </c>
      <c r="B268" s="283" t="s">
        <v>2125</v>
      </c>
      <c r="C268" s="275">
        <v>1.6</v>
      </c>
      <c r="D268" s="531"/>
      <c r="E268" s="262" t="s">
        <v>1908</v>
      </c>
      <c r="F268" s="262" t="s">
        <v>1882</v>
      </c>
      <c r="G268" s="262" t="s">
        <v>2369</v>
      </c>
      <c r="H268" s="262" t="s">
        <v>2369</v>
      </c>
      <c r="I268" s="262"/>
    </row>
    <row r="269" spans="1:9" ht="15.75" x14ac:dyDescent="0.25">
      <c r="A269" s="60">
        <v>265</v>
      </c>
      <c r="B269" s="283" t="s">
        <v>2126</v>
      </c>
      <c r="C269" s="275">
        <v>0.8</v>
      </c>
      <c r="D269" s="531"/>
      <c r="E269" s="262" t="s">
        <v>1908</v>
      </c>
      <c r="F269" s="262" t="s">
        <v>1882</v>
      </c>
      <c r="G269" s="262" t="s">
        <v>2369</v>
      </c>
      <c r="H269" s="262" t="s">
        <v>2369</v>
      </c>
      <c r="I269" s="262"/>
    </row>
    <row r="270" spans="1:9" ht="15.75" x14ac:dyDescent="0.25">
      <c r="A270" s="60">
        <v>266</v>
      </c>
      <c r="B270" s="283" t="s">
        <v>2127</v>
      </c>
      <c r="C270" s="275">
        <v>0.8</v>
      </c>
      <c r="D270" s="531"/>
      <c r="E270" s="262" t="s">
        <v>1908</v>
      </c>
      <c r="F270" s="262" t="s">
        <v>1882</v>
      </c>
      <c r="G270" s="262" t="s">
        <v>2369</v>
      </c>
      <c r="H270" s="262" t="s">
        <v>2369</v>
      </c>
      <c r="I270" s="262"/>
    </row>
    <row r="271" spans="1:9" ht="15.75" x14ac:dyDescent="0.25">
      <c r="A271" s="60">
        <v>267</v>
      </c>
      <c r="B271" s="283" t="s">
        <v>2128</v>
      </c>
      <c r="C271" s="275">
        <v>0.8</v>
      </c>
      <c r="D271" s="531"/>
      <c r="E271" s="262" t="s">
        <v>1908</v>
      </c>
      <c r="F271" s="262" t="s">
        <v>1882</v>
      </c>
      <c r="G271" s="262" t="s">
        <v>2369</v>
      </c>
      <c r="H271" s="262" t="s">
        <v>2369</v>
      </c>
      <c r="I271" s="262"/>
    </row>
    <row r="272" spans="1:9" ht="15.75" x14ac:dyDescent="0.25">
      <c r="A272" s="60">
        <v>268</v>
      </c>
      <c r="B272" s="283" t="s">
        <v>2129</v>
      </c>
      <c r="C272" s="275">
        <v>8.8000000000000007</v>
      </c>
      <c r="D272" s="531"/>
      <c r="E272" s="262" t="s">
        <v>1908</v>
      </c>
      <c r="F272" s="262" t="s">
        <v>1882</v>
      </c>
      <c r="G272" s="262" t="s">
        <v>2369</v>
      </c>
      <c r="H272" s="262" t="s">
        <v>2369</v>
      </c>
      <c r="I272" s="262"/>
    </row>
    <row r="273" spans="1:9" ht="15.75" x14ac:dyDescent="0.25">
      <c r="A273" s="60">
        <v>269</v>
      </c>
      <c r="B273" s="283" t="s">
        <v>2130</v>
      </c>
      <c r="C273" s="275">
        <v>1.25</v>
      </c>
      <c r="D273" s="531"/>
      <c r="E273" s="262" t="s">
        <v>1908</v>
      </c>
      <c r="F273" s="262" t="s">
        <v>1882</v>
      </c>
      <c r="G273" s="262" t="s">
        <v>2369</v>
      </c>
      <c r="H273" s="262" t="s">
        <v>2369</v>
      </c>
      <c r="I273" s="262"/>
    </row>
    <row r="274" spans="1:9" ht="15.75" x14ac:dyDescent="0.25">
      <c r="A274" s="60">
        <v>270</v>
      </c>
      <c r="B274" s="283" t="s">
        <v>2131</v>
      </c>
      <c r="C274" s="275">
        <v>3.75</v>
      </c>
      <c r="D274" s="531"/>
      <c r="E274" s="262" t="s">
        <v>1908</v>
      </c>
      <c r="F274" s="262" t="s">
        <v>1882</v>
      </c>
      <c r="G274" s="262" t="s">
        <v>2369</v>
      </c>
      <c r="H274" s="262" t="s">
        <v>2369</v>
      </c>
      <c r="I274" s="262"/>
    </row>
    <row r="275" spans="1:9" ht="15.75" x14ac:dyDescent="0.25">
      <c r="A275" s="60">
        <v>271</v>
      </c>
      <c r="B275" s="283" t="s">
        <v>2105</v>
      </c>
      <c r="C275" s="275">
        <v>1.25</v>
      </c>
      <c r="D275" s="531"/>
      <c r="E275" s="262" t="s">
        <v>1908</v>
      </c>
      <c r="F275" s="262" t="s">
        <v>1882</v>
      </c>
      <c r="G275" s="262" t="s">
        <v>2369</v>
      </c>
      <c r="H275" s="262" t="s">
        <v>2369</v>
      </c>
      <c r="I275" s="262"/>
    </row>
    <row r="276" spans="1:9" ht="15.75" x14ac:dyDescent="0.25">
      <c r="A276" s="60">
        <v>272</v>
      </c>
      <c r="B276" s="283" t="s">
        <v>2132</v>
      </c>
      <c r="C276" s="275">
        <v>1.25</v>
      </c>
      <c r="D276" s="531"/>
      <c r="E276" s="262" t="s">
        <v>1908</v>
      </c>
      <c r="F276" s="262" t="s">
        <v>1882</v>
      </c>
      <c r="G276" s="262" t="s">
        <v>2369</v>
      </c>
      <c r="H276" s="262" t="s">
        <v>2369</v>
      </c>
      <c r="I276" s="262"/>
    </row>
    <row r="277" spans="1:9" ht="15.75" x14ac:dyDescent="0.25">
      <c r="A277" s="60">
        <v>273</v>
      </c>
      <c r="B277" s="283" t="s">
        <v>2133</v>
      </c>
      <c r="C277" s="275">
        <v>1.25</v>
      </c>
      <c r="D277" s="531"/>
      <c r="E277" s="262" t="s">
        <v>1908</v>
      </c>
      <c r="F277" s="262" t="s">
        <v>1882</v>
      </c>
      <c r="G277" s="262" t="s">
        <v>2369</v>
      </c>
      <c r="H277" s="262" t="s">
        <v>2369</v>
      </c>
      <c r="I277" s="262"/>
    </row>
    <row r="278" spans="1:9" ht="15.75" x14ac:dyDescent="0.25">
      <c r="A278" s="60">
        <v>274</v>
      </c>
      <c r="B278" s="283" t="s">
        <v>2134</v>
      </c>
      <c r="C278" s="275">
        <v>1.25</v>
      </c>
      <c r="D278" s="531"/>
      <c r="E278" s="262" t="s">
        <v>1908</v>
      </c>
      <c r="F278" s="262" t="s">
        <v>1882</v>
      </c>
      <c r="G278" s="262" t="s">
        <v>2369</v>
      </c>
      <c r="H278" s="262" t="s">
        <v>2369</v>
      </c>
      <c r="I278" s="262"/>
    </row>
    <row r="279" spans="1:9" ht="15.75" x14ac:dyDescent="0.25">
      <c r="A279" s="60">
        <v>275</v>
      </c>
      <c r="B279" s="283" t="s">
        <v>2135</v>
      </c>
      <c r="C279" s="275">
        <v>1.25</v>
      </c>
      <c r="D279" s="531"/>
      <c r="E279" s="262" t="s">
        <v>1908</v>
      </c>
      <c r="F279" s="262" t="s">
        <v>1882</v>
      </c>
      <c r="G279" s="262" t="s">
        <v>2369</v>
      </c>
      <c r="H279" s="262" t="s">
        <v>2369</v>
      </c>
      <c r="I279" s="262"/>
    </row>
    <row r="280" spans="1:9" ht="15.75" x14ac:dyDescent="0.25">
      <c r="A280" s="60">
        <v>276</v>
      </c>
      <c r="B280" s="283" t="s">
        <v>2136</v>
      </c>
      <c r="C280" s="275">
        <v>1.25</v>
      </c>
      <c r="D280" s="531"/>
      <c r="E280" s="262" t="s">
        <v>1908</v>
      </c>
      <c r="F280" s="262" t="s">
        <v>1882</v>
      </c>
      <c r="G280" s="262" t="s">
        <v>2369</v>
      </c>
      <c r="H280" s="262" t="s">
        <v>2369</v>
      </c>
      <c r="I280" s="262"/>
    </row>
    <row r="281" spans="1:9" ht="15.75" x14ac:dyDescent="0.25">
      <c r="A281" s="60">
        <v>277</v>
      </c>
      <c r="B281" s="289" t="s">
        <v>2137</v>
      </c>
      <c r="C281" s="275">
        <v>1.25</v>
      </c>
      <c r="D281" s="531"/>
      <c r="E281" s="262" t="s">
        <v>1908</v>
      </c>
      <c r="F281" s="262" t="s">
        <v>1882</v>
      </c>
      <c r="G281" s="262" t="s">
        <v>2369</v>
      </c>
      <c r="H281" s="262" t="s">
        <v>2369</v>
      </c>
      <c r="I281" s="262"/>
    </row>
    <row r="282" spans="1:9" ht="15.75" x14ac:dyDescent="0.25">
      <c r="A282" s="60">
        <v>278</v>
      </c>
      <c r="B282" s="283" t="s">
        <v>2138</v>
      </c>
      <c r="C282" s="275">
        <v>1.25</v>
      </c>
      <c r="D282" s="531"/>
      <c r="E282" s="262" t="s">
        <v>1908</v>
      </c>
      <c r="F282" s="262" t="s">
        <v>1882</v>
      </c>
      <c r="G282" s="262" t="s">
        <v>2369</v>
      </c>
      <c r="H282" s="262" t="s">
        <v>2369</v>
      </c>
      <c r="I282" s="262"/>
    </row>
    <row r="283" spans="1:9" ht="15.75" x14ac:dyDescent="0.25">
      <c r="A283" s="60">
        <v>279</v>
      </c>
      <c r="B283" s="289" t="s">
        <v>2139</v>
      </c>
      <c r="C283" s="275">
        <v>1.25</v>
      </c>
      <c r="D283" s="531"/>
      <c r="E283" s="262" t="s">
        <v>1908</v>
      </c>
      <c r="F283" s="262" t="s">
        <v>1882</v>
      </c>
      <c r="G283" s="262" t="s">
        <v>2369</v>
      </c>
      <c r="H283" s="262" t="s">
        <v>2369</v>
      </c>
      <c r="I283" s="262"/>
    </row>
    <row r="284" spans="1:9" ht="15.75" x14ac:dyDescent="0.25">
      <c r="A284" s="60">
        <v>280</v>
      </c>
      <c r="B284" s="283" t="s">
        <v>2140</v>
      </c>
      <c r="C284" s="275">
        <v>1.25</v>
      </c>
      <c r="D284" s="531"/>
      <c r="E284" s="262" t="s">
        <v>1908</v>
      </c>
      <c r="F284" s="262" t="s">
        <v>1882</v>
      </c>
      <c r="G284" s="262" t="s">
        <v>2369</v>
      </c>
      <c r="H284" s="262" t="s">
        <v>2369</v>
      </c>
      <c r="I284" s="262"/>
    </row>
    <row r="285" spans="1:9" ht="15.75" x14ac:dyDescent="0.25">
      <c r="A285" s="60">
        <v>281</v>
      </c>
      <c r="B285" s="283" t="s">
        <v>2141</v>
      </c>
      <c r="C285" s="275">
        <v>1.25</v>
      </c>
      <c r="D285" s="531"/>
      <c r="E285" s="262" t="s">
        <v>1908</v>
      </c>
      <c r="F285" s="262" t="s">
        <v>1882</v>
      </c>
      <c r="G285" s="262" t="s">
        <v>2369</v>
      </c>
      <c r="H285" s="262" t="s">
        <v>2369</v>
      </c>
      <c r="I285" s="262"/>
    </row>
    <row r="286" spans="1:9" ht="15.75" x14ac:dyDescent="0.25">
      <c r="A286" s="60">
        <v>282</v>
      </c>
      <c r="B286" s="283" t="s">
        <v>2142</v>
      </c>
      <c r="C286" s="275">
        <v>1.25</v>
      </c>
      <c r="D286" s="531"/>
      <c r="E286" s="262" t="s">
        <v>1908</v>
      </c>
      <c r="F286" s="262" t="s">
        <v>1882</v>
      </c>
      <c r="G286" s="262" t="s">
        <v>2369</v>
      </c>
      <c r="H286" s="262" t="s">
        <v>2369</v>
      </c>
      <c r="I286" s="262"/>
    </row>
    <row r="287" spans="1:9" ht="15.75" x14ac:dyDescent="0.25">
      <c r="A287" s="60">
        <v>283</v>
      </c>
      <c r="B287" s="264" t="s">
        <v>2143</v>
      </c>
      <c r="C287" s="287">
        <f>4.8  + 4.5+                  1.5</f>
        <v>10.8</v>
      </c>
      <c r="D287" s="531"/>
      <c r="E287" s="262" t="s">
        <v>1908</v>
      </c>
      <c r="F287" s="262" t="s">
        <v>1882</v>
      </c>
      <c r="G287" s="262" t="s">
        <v>2369</v>
      </c>
      <c r="H287" s="262" t="s">
        <v>2369</v>
      </c>
      <c r="I287" s="262"/>
    </row>
    <row r="288" spans="1:9" ht="15.75" x14ac:dyDescent="0.25">
      <c r="A288" s="60">
        <v>284</v>
      </c>
      <c r="B288" s="283" t="s">
        <v>2144</v>
      </c>
      <c r="C288" s="275">
        <v>56.8</v>
      </c>
      <c r="D288" s="531"/>
      <c r="E288" s="262" t="s">
        <v>1908</v>
      </c>
      <c r="F288" s="262" t="s">
        <v>1882</v>
      </c>
      <c r="G288" s="262" t="s">
        <v>2369</v>
      </c>
      <c r="H288" s="262" t="s">
        <v>2369</v>
      </c>
      <c r="I288" s="262"/>
    </row>
    <row r="289" spans="1:9" ht="15.75" x14ac:dyDescent="0.25">
      <c r="A289" s="60">
        <v>285</v>
      </c>
      <c r="B289" s="283" t="s">
        <v>2144</v>
      </c>
      <c r="C289" s="275">
        <v>12</v>
      </c>
      <c r="D289" s="531"/>
      <c r="E289" s="262" t="s">
        <v>1908</v>
      </c>
      <c r="F289" s="262" t="s">
        <v>1882</v>
      </c>
      <c r="G289" s="262" t="s">
        <v>2369</v>
      </c>
      <c r="H289" s="262" t="s">
        <v>2369</v>
      </c>
      <c r="I289" s="262"/>
    </row>
    <row r="290" spans="1:9" ht="15.75" x14ac:dyDescent="0.25">
      <c r="A290" s="60">
        <v>286</v>
      </c>
      <c r="B290" s="283" t="s">
        <v>2145</v>
      </c>
      <c r="C290" s="275">
        <v>0.8</v>
      </c>
      <c r="D290" s="531"/>
      <c r="E290" s="262" t="s">
        <v>1908</v>
      </c>
      <c r="F290" s="262" t="s">
        <v>1882</v>
      </c>
      <c r="G290" s="262" t="s">
        <v>2369</v>
      </c>
      <c r="H290" s="262" t="s">
        <v>2369</v>
      </c>
      <c r="I290" s="262"/>
    </row>
    <row r="291" spans="1:9" ht="15.75" x14ac:dyDescent="0.25">
      <c r="A291" s="60">
        <v>287</v>
      </c>
      <c r="B291" s="283" t="s">
        <v>2146</v>
      </c>
      <c r="C291" s="275">
        <v>0.8</v>
      </c>
      <c r="D291" s="531"/>
      <c r="E291" s="262" t="s">
        <v>1908</v>
      </c>
      <c r="F291" s="262" t="s">
        <v>1882</v>
      </c>
      <c r="G291" s="262" t="s">
        <v>2369</v>
      </c>
      <c r="H291" s="262" t="s">
        <v>2369</v>
      </c>
      <c r="I291" s="262"/>
    </row>
    <row r="292" spans="1:9" ht="15.75" x14ac:dyDescent="0.25">
      <c r="A292" s="60">
        <v>288</v>
      </c>
      <c r="B292" s="283" t="s">
        <v>2133</v>
      </c>
      <c r="C292" s="275">
        <v>0.8</v>
      </c>
      <c r="D292" s="531"/>
      <c r="E292" s="262" t="s">
        <v>1908</v>
      </c>
      <c r="F292" s="262" t="s">
        <v>1882</v>
      </c>
      <c r="G292" s="262" t="s">
        <v>2369</v>
      </c>
      <c r="H292" s="262" t="s">
        <v>2369</v>
      </c>
      <c r="I292" s="262"/>
    </row>
    <row r="293" spans="1:9" ht="15.75" x14ac:dyDescent="0.25">
      <c r="A293" s="60">
        <v>289</v>
      </c>
      <c r="B293" s="283" t="s">
        <v>2147</v>
      </c>
      <c r="C293" s="275">
        <v>1.6</v>
      </c>
      <c r="D293" s="531"/>
      <c r="E293" s="262" t="s">
        <v>1908</v>
      </c>
      <c r="F293" s="262" t="s">
        <v>1882</v>
      </c>
      <c r="G293" s="262" t="s">
        <v>2369</v>
      </c>
      <c r="H293" s="262" t="s">
        <v>2369</v>
      </c>
      <c r="I293" s="262"/>
    </row>
    <row r="294" spans="1:9" ht="15.75" x14ac:dyDescent="0.25">
      <c r="A294" s="60">
        <v>290</v>
      </c>
      <c r="B294" s="283" t="s">
        <v>2148</v>
      </c>
      <c r="C294" s="275">
        <v>0.8</v>
      </c>
      <c r="D294" s="531"/>
      <c r="E294" s="262" t="s">
        <v>1908</v>
      </c>
      <c r="F294" s="262" t="s">
        <v>1882</v>
      </c>
      <c r="G294" s="262" t="s">
        <v>2369</v>
      </c>
      <c r="H294" s="262" t="s">
        <v>2369</v>
      </c>
      <c r="I294" s="262"/>
    </row>
    <row r="295" spans="1:9" ht="15.75" x14ac:dyDescent="0.25">
      <c r="A295" s="60">
        <v>291</v>
      </c>
      <c r="B295" s="283" t="s">
        <v>2149</v>
      </c>
      <c r="C295" s="275">
        <v>0.8</v>
      </c>
      <c r="D295" s="531"/>
      <c r="E295" s="262" t="s">
        <v>1908</v>
      </c>
      <c r="F295" s="262" t="s">
        <v>1882</v>
      </c>
      <c r="G295" s="262" t="s">
        <v>2369</v>
      </c>
      <c r="H295" s="262" t="s">
        <v>2369</v>
      </c>
      <c r="I295" s="262"/>
    </row>
    <row r="296" spans="1:9" ht="15.75" x14ac:dyDescent="0.25">
      <c r="A296" s="60">
        <v>292</v>
      </c>
      <c r="B296" s="283" t="s">
        <v>2150</v>
      </c>
      <c r="C296" s="275">
        <v>0.8</v>
      </c>
      <c r="D296" s="531"/>
      <c r="E296" s="262" t="s">
        <v>1908</v>
      </c>
      <c r="F296" s="262" t="s">
        <v>1882</v>
      </c>
      <c r="G296" s="262" t="s">
        <v>2369</v>
      </c>
      <c r="H296" s="262" t="s">
        <v>2369</v>
      </c>
      <c r="I296" s="262"/>
    </row>
    <row r="297" spans="1:9" ht="15.75" x14ac:dyDescent="0.25">
      <c r="A297" s="60">
        <v>293</v>
      </c>
      <c r="B297" s="283" t="s">
        <v>2151</v>
      </c>
      <c r="C297" s="275">
        <v>0.8</v>
      </c>
      <c r="D297" s="531"/>
      <c r="E297" s="262" t="s">
        <v>1908</v>
      </c>
      <c r="F297" s="262" t="s">
        <v>1882</v>
      </c>
      <c r="G297" s="262" t="s">
        <v>2369</v>
      </c>
      <c r="H297" s="262" t="s">
        <v>2369</v>
      </c>
      <c r="I297" s="262"/>
    </row>
    <row r="298" spans="1:9" ht="15.75" x14ac:dyDescent="0.25">
      <c r="A298" s="60">
        <v>294</v>
      </c>
      <c r="B298" s="283" t="s">
        <v>2152</v>
      </c>
      <c r="C298" s="275">
        <v>0.8</v>
      </c>
      <c r="D298" s="531"/>
      <c r="E298" s="262" t="s">
        <v>1908</v>
      </c>
      <c r="F298" s="262" t="s">
        <v>1882</v>
      </c>
      <c r="G298" s="262" t="s">
        <v>2369</v>
      </c>
      <c r="H298" s="262" t="s">
        <v>2369</v>
      </c>
      <c r="I298" s="262"/>
    </row>
    <row r="299" spans="1:9" ht="15.75" x14ac:dyDescent="0.25">
      <c r="A299" s="60">
        <v>295</v>
      </c>
      <c r="B299" s="283" t="s">
        <v>2153</v>
      </c>
      <c r="C299" s="275">
        <v>5</v>
      </c>
      <c r="D299" s="531"/>
      <c r="E299" s="262" t="s">
        <v>1908</v>
      </c>
      <c r="F299" s="262" t="s">
        <v>1882</v>
      </c>
      <c r="G299" s="262" t="s">
        <v>2369</v>
      </c>
      <c r="H299" s="262" t="s">
        <v>2369</v>
      </c>
      <c r="I299" s="262"/>
    </row>
    <row r="300" spans="1:9" ht="15.75" x14ac:dyDescent="0.25">
      <c r="A300" s="60">
        <v>296</v>
      </c>
      <c r="B300" s="283" t="s">
        <v>2154</v>
      </c>
      <c r="C300" s="275">
        <v>13.2</v>
      </c>
      <c r="D300" s="531"/>
      <c r="E300" s="262" t="s">
        <v>1908</v>
      </c>
      <c r="F300" s="262" t="s">
        <v>1882</v>
      </c>
      <c r="G300" s="262" t="s">
        <v>2369</v>
      </c>
      <c r="H300" s="262" t="s">
        <v>2369</v>
      </c>
      <c r="I300" s="262"/>
    </row>
    <row r="301" spans="1:9" ht="15.75" x14ac:dyDescent="0.25">
      <c r="A301" s="60">
        <v>297</v>
      </c>
      <c r="B301" s="283" t="s">
        <v>2155</v>
      </c>
      <c r="C301" s="275">
        <v>10.5</v>
      </c>
      <c r="D301" s="531"/>
      <c r="E301" s="262" t="s">
        <v>1908</v>
      </c>
      <c r="F301" s="262" t="s">
        <v>1882</v>
      </c>
      <c r="G301" s="262" t="s">
        <v>2369</v>
      </c>
      <c r="H301" s="262" t="s">
        <v>2369</v>
      </c>
      <c r="I301" s="262"/>
    </row>
    <row r="302" spans="1:9" ht="15.75" x14ac:dyDescent="0.25">
      <c r="A302" s="60">
        <v>298</v>
      </c>
      <c r="B302" s="283" t="s">
        <v>2155</v>
      </c>
      <c r="C302" s="276">
        <v>7.5</v>
      </c>
      <c r="D302" s="531"/>
      <c r="E302" s="262" t="s">
        <v>1908</v>
      </c>
      <c r="F302" s="262" t="s">
        <v>1882</v>
      </c>
      <c r="G302" s="262" t="s">
        <v>2369</v>
      </c>
      <c r="H302" s="262" t="s">
        <v>2369</v>
      </c>
      <c r="I302" s="262"/>
    </row>
    <row r="303" spans="1:9" ht="15.75" x14ac:dyDescent="0.25">
      <c r="A303" s="60">
        <v>299</v>
      </c>
      <c r="B303" s="283" t="s">
        <v>2156</v>
      </c>
      <c r="C303" s="275">
        <v>1.5</v>
      </c>
      <c r="D303" s="531"/>
      <c r="E303" s="262" t="s">
        <v>1908</v>
      </c>
      <c r="F303" s="262" t="s">
        <v>1882</v>
      </c>
      <c r="G303" s="262" t="s">
        <v>2369</v>
      </c>
      <c r="H303" s="262" t="s">
        <v>2369</v>
      </c>
      <c r="I303" s="262"/>
    </row>
    <row r="304" spans="1:9" ht="15.75" x14ac:dyDescent="0.25">
      <c r="A304" s="60">
        <v>300</v>
      </c>
      <c r="B304" s="283" t="s">
        <v>2157</v>
      </c>
      <c r="C304" s="275">
        <v>3</v>
      </c>
      <c r="D304" s="531"/>
      <c r="E304" s="262" t="s">
        <v>1908</v>
      </c>
      <c r="F304" s="262" t="s">
        <v>1882</v>
      </c>
      <c r="G304" s="262" t="s">
        <v>2369</v>
      </c>
      <c r="H304" s="262" t="s">
        <v>2369</v>
      </c>
      <c r="I304" s="262"/>
    </row>
    <row r="305" spans="1:9" ht="15.75" x14ac:dyDescent="0.25">
      <c r="A305" s="60">
        <v>301</v>
      </c>
      <c r="B305" s="283" t="s">
        <v>2158</v>
      </c>
      <c r="C305" s="275">
        <v>1.5</v>
      </c>
      <c r="D305" s="531"/>
      <c r="E305" s="262" t="s">
        <v>1908</v>
      </c>
      <c r="F305" s="262" t="s">
        <v>1882</v>
      </c>
      <c r="G305" s="262" t="s">
        <v>2369</v>
      </c>
      <c r="H305" s="262" t="s">
        <v>2369</v>
      </c>
      <c r="I305" s="262"/>
    </row>
    <row r="306" spans="1:9" ht="15.75" x14ac:dyDescent="0.25">
      <c r="A306" s="60">
        <v>302</v>
      </c>
      <c r="B306" s="283" t="s">
        <v>2159</v>
      </c>
      <c r="C306" s="275">
        <v>1.5</v>
      </c>
      <c r="D306" s="531"/>
      <c r="E306" s="262" t="s">
        <v>1908</v>
      </c>
      <c r="F306" s="262" t="s">
        <v>1882</v>
      </c>
      <c r="G306" s="262" t="s">
        <v>2369</v>
      </c>
      <c r="H306" s="262" t="s">
        <v>2369</v>
      </c>
      <c r="I306" s="262"/>
    </row>
    <row r="307" spans="1:9" ht="15.75" x14ac:dyDescent="0.25">
      <c r="A307" s="60">
        <v>303</v>
      </c>
      <c r="B307" s="283" t="s">
        <v>2160</v>
      </c>
      <c r="C307" s="275">
        <v>10.5</v>
      </c>
      <c r="D307" s="531"/>
      <c r="E307" s="262" t="s">
        <v>1908</v>
      </c>
      <c r="F307" s="262" t="s">
        <v>1882</v>
      </c>
      <c r="G307" s="262" t="s">
        <v>2369</v>
      </c>
      <c r="H307" s="262" t="s">
        <v>2369</v>
      </c>
      <c r="I307" s="262"/>
    </row>
    <row r="308" spans="1:9" ht="15.75" x14ac:dyDescent="0.25">
      <c r="A308" s="60">
        <v>304</v>
      </c>
      <c r="B308" s="283" t="s">
        <v>2161</v>
      </c>
      <c r="C308" s="275">
        <v>1.5</v>
      </c>
      <c r="D308" s="531"/>
      <c r="E308" s="262" t="s">
        <v>1908</v>
      </c>
      <c r="F308" s="262" t="s">
        <v>1882</v>
      </c>
      <c r="G308" s="262" t="s">
        <v>2369</v>
      </c>
      <c r="H308" s="262" t="s">
        <v>2369</v>
      </c>
      <c r="I308" s="262"/>
    </row>
    <row r="309" spans="1:9" ht="15.75" x14ac:dyDescent="0.25">
      <c r="A309" s="60">
        <v>305</v>
      </c>
      <c r="B309" s="283" t="s">
        <v>2162</v>
      </c>
      <c r="C309" s="275">
        <v>1.5</v>
      </c>
      <c r="D309" s="531"/>
      <c r="E309" s="262" t="s">
        <v>1908</v>
      </c>
      <c r="F309" s="262" t="s">
        <v>1882</v>
      </c>
      <c r="G309" s="262" t="s">
        <v>2369</v>
      </c>
      <c r="H309" s="262" t="s">
        <v>2369</v>
      </c>
      <c r="I309" s="262"/>
    </row>
    <row r="310" spans="1:9" ht="15.75" x14ac:dyDescent="0.25">
      <c r="A310" s="60">
        <v>306</v>
      </c>
      <c r="B310" s="283" t="s">
        <v>2163</v>
      </c>
      <c r="C310" s="275">
        <v>1.5</v>
      </c>
      <c r="D310" s="531"/>
      <c r="E310" s="262" t="s">
        <v>1908</v>
      </c>
      <c r="F310" s="262" t="s">
        <v>1882</v>
      </c>
      <c r="G310" s="262" t="s">
        <v>2369</v>
      </c>
      <c r="H310" s="262" t="s">
        <v>2369</v>
      </c>
      <c r="I310" s="262"/>
    </row>
    <row r="311" spans="1:9" ht="15.75" x14ac:dyDescent="0.25">
      <c r="A311" s="60">
        <v>307</v>
      </c>
      <c r="B311" s="283" t="s">
        <v>2164</v>
      </c>
      <c r="C311" s="275">
        <v>24.8</v>
      </c>
      <c r="D311" s="531"/>
      <c r="E311" s="262" t="s">
        <v>1908</v>
      </c>
      <c r="F311" s="262" t="s">
        <v>1882</v>
      </c>
      <c r="G311" s="262" t="s">
        <v>2369</v>
      </c>
      <c r="H311" s="262" t="s">
        <v>2369</v>
      </c>
      <c r="I311" s="262"/>
    </row>
    <row r="312" spans="1:9" ht="15.75" x14ac:dyDescent="0.25">
      <c r="A312" s="60">
        <v>308</v>
      </c>
      <c r="B312" s="283" t="s">
        <v>2165</v>
      </c>
      <c r="C312" s="287">
        <f>11.55 +  8.25 + 11.55 + 4.95</f>
        <v>36.300000000000004</v>
      </c>
      <c r="D312" s="531"/>
      <c r="E312" s="262" t="s">
        <v>1908</v>
      </c>
      <c r="F312" s="262" t="s">
        <v>1882</v>
      </c>
      <c r="G312" s="262" t="s">
        <v>2369</v>
      </c>
      <c r="H312" s="262" t="s">
        <v>2369</v>
      </c>
      <c r="I312" s="262"/>
    </row>
    <row r="313" spans="1:9" ht="15.75" x14ac:dyDescent="0.25">
      <c r="A313" s="60">
        <v>309</v>
      </c>
      <c r="B313" s="283" t="s">
        <v>2165</v>
      </c>
      <c r="C313" s="275">
        <v>23.1</v>
      </c>
      <c r="D313" s="531"/>
      <c r="E313" s="262" t="s">
        <v>1908</v>
      </c>
      <c r="F313" s="262" t="s">
        <v>1882</v>
      </c>
      <c r="G313" s="262" t="s">
        <v>2369</v>
      </c>
      <c r="H313" s="262" t="s">
        <v>2369</v>
      </c>
      <c r="I313" s="262"/>
    </row>
    <row r="314" spans="1:9" ht="15.75" x14ac:dyDescent="0.25">
      <c r="A314" s="60">
        <v>310</v>
      </c>
      <c r="B314" s="283" t="s">
        <v>2166</v>
      </c>
      <c r="C314" s="275">
        <v>16.5</v>
      </c>
      <c r="D314" s="531"/>
      <c r="E314" s="262" t="s">
        <v>1908</v>
      </c>
      <c r="F314" s="262" t="s">
        <v>1882</v>
      </c>
      <c r="G314" s="262" t="s">
        <v>2369</v>
      </c>
      <c r="H314" s="262" t="s">
        <v>2369</v>
      </c>
      <c r="I314" s="262"/>
    </row>
    <row r="315" spans="1:9" ht="15.75" x14ac:dyDescent="0.25">
      <c r="A315" s="60">
        <v>311</v>
      </c>
      <c r="B315" s="283" t="s">
        <v>2167</v>
      </c>
      <c r="C315" s="275">
        <v>25.6</v>
      </c>
      <c r="D315" s="531"/>
      <c r="E315" s="262" t="s">
        <v>1908</v>
      </c>
      <c r="F315" s="262" t="s">
        <v>1882</v>
      </c>
      <c r="G315" s="262" t="s">
        <v>2369</v>
      </c>
      <c r="H315" s="262" t="s">
        <v>2369</v>
      </c>
      <c r="I315" s="262"/>
    </row>
    <row r="316" spans="1:9" ht="15.75" x14ac:dyDescent="0.25">
      <c r="A316" s="60">
        <v>312</v>
      </c>
      <c r="B316" s="283" t="s">
        <v>2168</v>
      </c>
      <c r="C316" s="275">
        <v>24.8</v>
      </c>
      <c r="D316" s="531"/>
      <c r="E316" s="262" t="s">
        <v>1908</v>
      </c>
      <c r="F316" s="262" t="s">
        <v>1882</v>
      </c>
      <c r="G316" s="262" t="s">
        <v>2369</v>
      </c>
      <c r="H316" s="262" t="s">
        <v>2369</v>
      </c>
      <c r="I316" s="262"/>
    </row>
    <row r="317" spans="1:9" ht="15.75" x14ac:dyDescent="0.25">
      <c r="A317" s="60">
        <v>313</v>
      </c>
      <c r="B317" s="283" t="s">
        <v>2169</v>
      </c>
      <c r="C317" s="275">
        <v>1.5</v>
      </c>
      <c r="D317" s="531"/>
      <c r="E317" s="262" t="s">
        <v>1908</v>
      </c>
      <c r="F317" s="262" t="s">
        <v>1882</v>
      </c>
      <c r="G317" s="262" t="s">
        <v>2369</v>
      </c>
      <c r="H317" s="262" t="s">
        <v>2369</v>
      </c>
      <c r="I317" s="262"/>
    </row>
    <row r="318" spans="1:9" ht="15.75" x14ac:dyDescent="0.25">
      <c r="A318" s="60">
        <v>314</v>
      </c>
      <c r="B318" s="283" t="s">
        <v>2169</v>
      </c>
      <c r="C318" s="275">
        <v>1.5</v>
      </c>
      <c r="D318" s="531"/>
      <c r="E318" s="262" t="s">
        <v>1908</v>
      </c>
      <c r="F318" s="262" t="s">
        <v>1882</v>
      </c>
      <c r="G318" s="262" t="s">
        <v>2369</v>
      </c>
      <c r="H318" s="262" t="s">
        <v>2369</v>
      </c>
      <c r="I318" s="262"/>
    </row>
    <row r="319" spans="1:9" ht="15.75" x14ac:dyDescent="0.25">
      <c r="A319" s="60">
        <v>315</v>
      </c>
      <c r="B319" s="283" t="s">
        <v>2170</v>
      </c>
      <c r="C319" s="276">
        <v>3</v>
      </c>
      <c r="D319" s="531"/>
      <c r="E319" s="262" t="s">
        <v>1908</v>
      </c>
      <c r="F319" s="262" t="s">
        <v>1882</v>
      </c>
      <c r="G319" s="262" t="s">
        <v>2369</v>
      </c>
      <c r="H319" s="262" t="s">
        <v>2369</v>
      </c>
      <c r="I319" s="262"/>
    </row>
    <row r="320" spans="1:9" ht="15.75" x14ac:dyDescent="0.25">
      <c r="A320" s="60">
        <v>316</v>
      </c>
      <c r="B320" s="283" t="s">
        <v>2170</v>
      </c>
      <c r="C320" s="276">
        <v>3</v>
      </c>
      <c r="D320" s="531"/>
      <c r="E320" s="262" t="s">
        <v>1908</v>
      </c>
      <c r="F320" s="262" t="s">
        <v>1882</v>
      </c>
      <c r="G320" s="262" t="s">
        <v>2369</v>
      </c>
      <c r="H320" s="262" t="s">
        <v>2369</v>
      </c>
      <c r="I320" s="262"/>
    </row>
    <row r="321" spans="1:9" ht="15.75" x14ac:dyDescent="0.25">
      <c r="A321" s="60">
        <v>317</v>
      </c>
      <c r="B321" s="283" t="s">
        <v>2171</v>
      </c>
      <c r="C321" s="276">
        <v>6.25</v>
      </c>
      <c r="D321" s="531"/>
      <c r="E321" s="262" t="s">
        <v>1908</v>
      </c>
      <c r="F321" s="262" t="s">
        <v>1882</v>
      </c>
      <c r="G321" s="262" t="s">
        <v>2369</v>
      </c>
      <c r="H321" s="262" t="s">
        <v>2369</v>
      </c>
      <c r="I321" s="262"/>
    </row>
    <row r="322" spans="1:9" ht="15.75" x14ac:dyDescent="0.25">
      <c r="A322" s="60">
        <v>318</v>
      </c>
      <c r="B322" s="283" t="s">
        <v>2171</v>
      </c>
      <c r="C322" s="276">
        <v>7.5</v>
      </c>
      <c r="D322" s="531"/>
      <c r="E322" s="262" t="s">
        <v>1908</v>
      </c>
      <c r="F322" s="262" t="s">
        <v>1882</v>
      </c>
      <c r="G322" s="262" t="s">
        <v>2369</v>
      </c>
      <c r="H322" s="262" t="s">
        <v>2369</v>
      </c>
      <c r="I322" s="262"/>
    </row>
    <row r="323" spans="1:9" ht="15.75" x14ac:dyDescent="0.25">
      <c r="A323" s="60">
        <v>319</v>
      </c>
      <c r="B323" s="283" t="s">
        <v>2172</v>
      </c>
      <c r="C323" s="276">
        <v>3</v>
      </c>
      <c r="D323" s="531"/>
      <c r="E323" s="262" t="s">
        <v>1908</v>
      </c>
      <c r="F323" s="262" t="s">
        <v>1882</v>
      </c>
      <c r="G323" s="262" t="s">
        <v>2369</v>
      </c>
      <c r="H323" s="262" t="s">
        <v>2369</v>
      </c>
      <c r="I323" s="262"/>
    </row>
    <row r="324" spans="1:9" ht="15.75" x14ac:dyDescent="0.25">
      <c r="A324" s="60">
        <v>320</v>
      </c>
      <c r="B324" s="283" t="s">
        <v>2173</v>
      </c>
      <c r="C324" s="276">
        <v>3</v>
      </c>
      <c r="D324" s="531"/>
      <c r="E324" s="262" t="s">
        <v>1908</v>
      </c>
      <c r="F324" s="262" t="s">
        <v>1882</v>
      </c>
      <c r="G324" s="262" t="s">
        <v>2369</v>
      </c>
      <c r="H324" s="262" t="s">
        <v>2369</v>
      </c>
      <c r="I324" s="262"/>
    </row>
    <row r="325" spans="1:9" ht="15.75" x14ac:dyDescent="0.25">
      <c r="A325" s="60">
        <v>321</v>
      </c>
      <c r="B325" s="283" t="s">
        <v>2174</v>
      </c>
      <c r="C325" s="276">
        <v>1.5</v>
      </c>
      <c r="D325" s="531"/>
      <c r="E325" s="262" t="s">
        <v>1908</v>
      </c>
      <c r="F325" s="262" t="s">
        <v>1882</v>
      </c>
      <c r="G325" s="262" t="s">
        <v>2369</v>
      </c>
      <c r="H325" s="262" t="s">
        <v>2369</v>
      </c>
      <c r="I325" s="262"/>
    </row>
    <row r="326" spans="1:9" ht="15.75" x14ac:dyDescent="0.25">
      <c r="A326" s="60">
        <v>322</v>
      </c>
      <c r="B326" s="283" t="s">
        <v>2173</v>
      </c>
      <c r="C326" s="276">
        <v>1.5</v>
      </c>
      <c r="D326" s="531"/>
      <c r="E326" s="262" t="s">
        <v>1908</v>
      </c>
      <c r="F326" s="262" t="s">
        <v>1882</v>
      </c>
      <c r="G326" s="262" t="s">
        <v>2369</v>
      </c>
      <c r="H326" s="262" t="s">
        <v>2369</v>
      </c>
      <c r="I326" s="262"/>
    </row>
    <row r="327" spans="1:9" ht="15.75" x14ac:dyDescent="0.25">
      <c r="A327" s="60">
        <v>323</v>
      </c>
      <c r="B327" s="283" t="s">
        <v>2175</v>
      </c>
      <c r="C327" s="276">
        <v>1.35</v>
      </c>
      <c r="D327" s="531"/>
      <c r="E327" s="262" t="s">
        <v>1908</v>
      </c>
      <c r="F327" s="262" t="s">
        <v>1882</v>
      </c>
      <c r="G327" s="262" t="s">
        <v>2369</v>
      </c>
      <c r="H327" s="262" t="s">
        <v>2369</v>
      </c>
      <c r="I327" s="262"/>
    </row>
    <row r="328" spans="1:9" ht="15.75" x14ac:dyDescent="0.25">
      <c r="A328" s="60">
        <v>324</v>
      </c>
      <c r="B328" s="283" t="s">
        <v>2176</v>
      </c>
      <c r="C328" s="276">
        <v>9</v>
      </c>
      <c r="D328" s="531"/>
      <c r="E328" s="262" t="s">
        <v>1908</v>
      </c>
      <c r="F328" s="262" t="s">
        <v>1882</v>
      </c>
      <c r="G328" s="262" t="s">
        <v>2369</v>
      </c>
      <c r="H328" s="262" t="s">
        <v>2369</v>
      </c>
      <c r="I328" s="262"/>
    </row>
    <row r="329" spans="1:9" ht="15.75" x14ac:dyDescent="0.25">
      <c r="A329" s="60">
        <v>325</v>
      </c>
      <c r="B329" s="283" t="s">
        <v>2177</v>
      </c>
      <c r="C329" s="276">
        <v>1.25</v>
      </c>
      <c r="D329" s="531"/>
      <c r="E329" s="262" t="s">
        <v>1908</v>
      </c>
      <c r="F329" s="262" t="s">
        <v>1882</v>
      </c>
      <c r="G329" s="262" t="s">
        <v>2369</v>
      </c>
      <c r="H329" s="262" t="s">
        <v>2369</v>
      </c>
      <c r="I329" s="262"/>
    </row>
    <row r="330" spans="1:9" ht="15.75" x14ac:dyDescent="0.25">
      <c r="A330" s="60">
        <v>326</v>
      </c>
      <c r="B330" s="283" t="s">
        <v>2178</v>
      </c>
      <c r="C330" s="276">
        <v>5</v>
      </c>
      <c r="D330" s="531"/>
      <c r="E330" s="262" t="s">
        <v>1908</v>
      </c>
      <c r="F330" s="262" t="s">
        <v>1882</v>
      </c>
      <c r="G330" s="262" t="s">
        <v>2369</v>
      </c>
      <c r="H330" s="262" t="s">
        <v>2369</v>
      </c>
      <c r="I330" s="262"/>
    </row>
    <row r="331" spans="1:9" ht="15.75" x14ac:dyDescent="0.25">
      <c r="A331" s="60">
        <v>327</v>
      </c>
      <c r="B331" s="283" t="s">
        <v>2179</v>
      </c>
      <c r="C331" s="276">
        <v>1.5</v>
      </c>
      <c r="D331" s="531"/>
      <c r="E331" s="262" t="s">
        <v>1908</v>
      </c>
      <c r="F331" s="262" t="s">
        <v>1882</v>
      </c>
      <c r="G331" s="262" t="s">
        <v>2369</v>
      </c>
      <c r="H331" s="262" t="s">
        <v>2369</v>
      </c>
      <c r="I331" s="262"/>
    </row>
    <row r="332" spans="1:9" ht="15.75" x14ac:dyDescent="0.25">
      <c r="A332" s="60">
        <v>328</v>
      </c>
      <c r="B332" s="283" t="s">
        <v>2180</v>
      </c>
      <c r="C332" s="276">
        <v>1.5</v>
      </c>
      <c r="D332" s="531"/>
      <c r="E332" s="262" t="s">
        <v>1908</v>
      </c>
      <c r="F332" s="262" t="s">
        <v>1882</v>
      </c>
      <c r="G332" s="262" t="s">
        <v>2369</v>
      </c>
      <c r="H332" s="262" t="s">
        <v>2369</v>
      </c>
      <c r="I332" s="262"/>
    </row>
    <row r="333" spans="1:9" ht="15.75" x14ac:dyDescent="0.25">
      <c r="A333" s="60">
        <v>329</v>
      </c>
      <c r="B333" s="283" t="s">
        <v>2181</v>
      </c>
      <c r="C333" s="276">
        <v>1.5</v>
      </c>
      <c r="D333" s="531"/>
      <c r="E333" s="262" t="s">
        <v>1908</v>
      </c>
      <c r="F333" s="262" t="s">
        <v>1882</v>
      </c>
      <c r="G333" s="262" t="s">
        <v>2369</v>
      </c>
      <c r="H333" s="262" t="s">
        <v>2369</v>
      </c>
      <c r="I333" s="262"/>
    </row>
    <row r="334" spans="1:9" ht="15.75" x14ac:dyDescent="0.25">
      <c r="A334" s="60">
        <v>330</v>
      </c>
      <c r="B334" s="283" t="s">
        <v>2182</v>
      </c>
      <c r="C334" s="276">
        <v>1.5</v>
      </c>
      <c r="D334" s="531"/>
      <c r="E334" s="262" t="s">
        <v>1908</v>
      </c>
      <c r="F334" s="262" t="s">
        <v>1882</v>
      </c>
      <c r="G334" s="262" t="s">
        <v>2369</v>
      </c>
      <c r="H334" s="262" t="s">
        <v>2369</v>
      </c>
      <c r="I334" s="262"/>
    </row>
    <row r="335" spans="1:9" ht="15.75" x14ac:dyDescent="0.25">
      <c r="A335" s="60">
        <v>331</v>
      </c>
      <c r="B335" s="283" t="s">
        <v>2183</v>
      </c>
      <c r="C335" s="276">
        <v>1.5</v>
      </c>
      <c r="D335" s="531"/>
      <c r="E335" s="262" t="s">
        <v>1908</v>
      </c>
      <c r="F335" s="262" t="s">
        <v>1882</v>
      </c>
      <c r="G335" s="262" t="s">
        <v>2369</v>
      </c>
      <c r="H335" s="262" t="s">
        <v>2369</v>
      </c>
      <c r="I335" s="262"/>
    </row>
    <row r="336" spans="1:9" ht="15.75" x14ac:dyDescent="0.25">
      <c r="A336" s="60">
        <v>332</v>
      </c>
      <c r="B336" s="283" t="s">
        <v>2184</v>
      </c>
      <c r="C336" s="276">
        <v>1.5</v>
      </c>
      <c r="D336" s="531"/>
      <c r="E336" s="262" t="s">
        <v>1908</v>
      </c>
      <c r="F336" s="262" t="s">
        <v>1882</v>
      </c>
      <c r="G336" s="262" t="s">
        <v>2369</v>
      </c>
      <c r="H336" s="262" t="s">
        <v>2369</v>
      </c>
      <c r="I336" s="262"/>
    </row>
    <row r="337" spans="1:9" ht="15.75" x14ac:dyDescent="0.25">
      <c r="A337" s="60">
        <v>333</v>
      </c>
      <c r="B337" s="283" t="s">
        <v>2185</v>
      </c>
      <c r="C337" s="276">
        <v>2.5</v>
      </c>
      <c r="D337" s="531"/>
      <c r="E337" s="262" t="s">
        <v>1908</v>
      </c>
      <c r="F337" s="262" t="s">
        <v>1882</v>
      </c>
      <c r="G337" s="262" t="s">
        <v>2369</v>
      </c>
      <c r="H337" s="262" t="s">
        <v>2369</v>
      </c>
      <c r="I337" s="262"/>
    </row>
    <row r="338" spans="1:9" ht="15.75" x14ac:dyDescent="0.25">
      <c r="A338" s="60">
        <v>334</v>
      </c>
      <c r="B338" s="283" t="s">
        <v>2186</v>
      </c>
      <c r="C338" s="276">
        <v>1.25</v>
      </c>
      <c r="D338" s="531"/>
      <c r="E338" s="262" t="s">
        <v>1908</v>
      </c>
      <c r="F338" s="262" t="s">
        <v>1882</v>
      </c>
      <c r="G338" s="262" t="s">
        <v>2369</v>
      </c>
      <c r="H338" s="262" t="s">
        <v>2369</v>
      </c>
      <c r="I338" s="262"/>
    </row>
    <row r="339" spans="1:9" ht="15.75" x14ac:dyDescent="0.25">
      <c r="A339" s="60">
        <v>335</v>
      </c>
      <c r="B339" s="283" t="s">
        <v>2187</v>
      </c>
      <c r="C339" s="276">
        <v>1.5</v>
      </c>
      <c r="D339" s="531"/>
      <c r="E339" s="262" t="s">
        <v>1908</v>
      </c>
      <c r="F339" s="262" t="s">
        <v>1882</v>
      </c>
      <c r="G339" s="262" t="s">
        <v>2369</v>
      </c>
      <c r="H339" s="262" t="s">
        <v>2369</v>
      </c>
      <c r="I339" s="262"/>
    </row>
    <row r="340" spans="1:9" ht="15.75" x14ac:dyDescent="0.25">
      <c r="A340" s="60">
        <v>336</v>
      </c>
      <c r="B340" s="283" t="s">
        <v>2188</v>
      </c>
      <c r="C340" s="276">
        <v>4.5</v>
      </c>
      <c r="D340" s="531"/>
      <c r="E340" s="262" t="s">
        <v>1908</v>
      </c>
      <c r="F340" s="262" t="s">
        <v>1882</v>
      </c>
      <c r="G340" s="262" t="s">
        <v>2369</v>
      </c>
      <c r="H340" s="262" t="s">
        <v>2369</v>
      </c>
      <c r="I340" s="262"/>
    </row>
    <row r="341" spans="1:9" ht="15.75" x14ac:dyDescent="0.25">
      <c r="A341" s="60">
        <v>337</v>
      </c>
      <c r="B341" s="283" t="s">
        <v>2189</v>
      </c>
      <c r="C341" s="276">
        <v>1.5</v>
      </c>
      <c r="D341" s="531"/>
      <c r="E341" s="262" t="s">
        <v>1908</v>
      </c>
      <c r="F341" s="262" t="s">
        <v>1882</v>
      </c>
      <c r="G341" s="262" t="s">
        <v>2369</v>
      </c>
      <c r="H341" s="262" t="s">
        <v>2369</v>
      </c>
      <c r="I341" s="262"/>
    </row>
    <row r="342" spans="1:9" ht="15.75" x14ac:dyDescent="0.25">
      <c r="A342" s="60">
        <v>338</v>
      </c>
      <c r="B342" s="283" t="s">
        <v>2190</v>
      </c>
      <c r="C342" s="276">
        <v>2.5</v>
      </c>
      <c r="D342" s="531"/>
      <c r="E342" s="262" t="s">
        <v>1908</v>
      </c>
      <c r="F342" s="262" t="s">
        <v>1882</v>
      </c>
      <c r="G342" s="262" t="s">
        <v>2369</v>
      </c>
      <c r="H342" s="262" t="s">
        <v>2369</v>
      </c>
      <c r="I342" s="262"/>
    </row>
    <row r="343" spans="1:9" ht="15.75" x14ac:dyDescent="0.25">
      <c r="A343" s="60">
        <v>339</v>
      </c>
      <c r="B343" s="283" t="s">
        <v>2191</v>
      </c>
      <c r="C343" s="276">
        <v>1.25</v>
      </c>
      <c r="D343" s="531"/>
      <c r="E343" s="262" t="s">
        <v>1908</v>
      </c>
      <c r="F343" s="262" t="s">
        <v>1882</v>
      </c>
      <c r="G343" s="262" t="s">
        <v>2369</v>
      </c>
      <c r="H343" s="262" t="s">
        <v>2369</v>
      </c>
      <c r="I343" s="262"/>
    </row>
    <row r="344" spans="1:9" ht="15.75" x14ac:dyDescent="0.25">
      <c r="A344" s="60">
        <v>340</v>
      </c>
      <c r="B344" s="283" t="s">
        <v>2192</v>
      </c>
      <c r="C344" s="276">
        <v>10</v>
      </c>
      <c r="D344" s="531"/>
      <c r="E344" s="262" t="s">
        <v>1908</v>
      </c>
      <c r="F344" s="262" t="s">
        <v>1882</v>
      </c>
      <c r="G344" s="262" t="s">
        <v>2369</v>
      </c>
      <c r="H344" s="262" t="s">
        <v>2369</v>
      </c>
      <c r="I344" s="262"/>
    </row>
    <row r="345" spans="1:9" ht="15.75" x14ac:dyDescent="0.25">
      <c r="A345" s="60">
        <v>341</v>
      </c>
      <c r="B345" s="283" t="s">
        <v>2176</v>
      </c>
      <c r="C345" s="276">
        <v>1.5</v>
      </c>
      <c r="D345" s="531"/>
      <c r="E345" s="262" t="s">
        <v>1908</v>
      </c>
      <c r="F345" s="262" t="s">
        <v>1882</v>
      </c>
      <c r="G345" s="262" t="s">
        <v>2369</v>
      </c>
      <c r="H345" s="262" t="s">
        <v>2369</v>
      </c>
      <c r="I345" s="262"/>
    </row>
    <row r="346" spans="1:9" ht="15.75" x14ac:dyDescent="0.25">
      <c r="A346" s="60">
        <v>342</v>
      </c>
      <c r="B346" s="283" t="s">
        <v>2193</v>
      </c>
      <c r="C346" s="276">
        <v>1.5</v>
      </c>
      <c r="D346" s="531"/>
      <c r="E346" s="262" t="s">
        <v>1908</v>
      </c>
      <c r="F346" s="262" t="s">
        <v>1882</v>
      </c>
      <c r="G346" s="262" t="s">
        <v>2369</v>
      </c>
      <c r="H346" s="262" t="s">
        <v>2369</v>
      </c>
      <c r="I346" s="262"/>
    </row>
    <row r="347" spans="1:9" ht="15.75" x14ac:dyDescent="0.25">
      <c r="A347" s="60">
        <v>343</v>
      </c>
      <c r="B347" s="283" t="s">
        <v>2194</v>
      </c>
      <c r="C347" s="276">
        <v>4.5</v>
      </c>
      <c r="D347" s="531"/>
      <c r="E347" s="262" t="s">
        <v>1908</v>
      </c>
      <c r="F347" s="262" t="s">
        <v>1882</v>
      </c>
      <c r="G347" s="262" t="s">
        <v>2369</v>
      </c>
      <c r="H347" s="262" t="s">
        <v>2369</v>
      </c>
      <c r="I347" s="262"/>
    </row>
    <row r="348" spans="1:9" ht="15.75" x14ac:dyDescent="0.25">
      <c r="A348" s="60">
        <v>344</v>
      </c>
      <c r="B348" s="283" t="s">
        <v>2195</v>
      </c>
      <c r="C348" s="276">
        <v>6.4</v>
      </c>
      <c r="D348" s="531"/>
      <c r="E348" s="262" t="s">
        <v>1908</v>
      </c>
      <c r="F348" s="262" t="s">
        <v>1882</v>
      </c>
      <c r="G348" s="262" t="s">
        <v>2369</v>
      </c>
      <c r="H348" s="262" t="s">
        <v>2369</v>
      </c>
      <c r="I348" s="262"/>
    </row>
    <row r="349" spans="1:9" ht="15.75" x14ac:dyDescent="0.25">
      <c r="A349" s="60">
        <v>345</v>
      </c>
      <c r="B349" s="283" t="s">
        <v>2196</v>
      </c>
      <c r="C349" s="276">
        <v>1.5</v>
      </c>
      <c r="D349" s="531"/>
      <c r="E349" s="262" t="s">
        <v>1908</v>
      </c>
      <c r="F349" s="262" t="s">
        <v>1882</v>
      </c>
      <c r="G349" s="262" t="s">
        <v>2369</v>
      </c>
      <c r="H349" s="262" t="s">
        <v>2369</v>
      </c>
      <c r="I349" s="262"/>
    </row>
    <row r="350" spans="1:9" ht="15.75" x14ac:dyDescent="0.25">
      <c r="A350" s="60">
        <v>346</v>
      </c>
      <c r="B350" s="283" t="s">
        <v>2196</v>
      </c>
      <c r="C350" s="276">
        <v>1.5</v>
      </c>
      <c r="D350" s="531"/>
      <c r="E350" s="262" t="s">
        <v>1908</v>
      </c>
      <c r="F350" s="262" t="s">
        <v>1882</v>
      </c>
      <c r="G350" s="262" t="s">
        <v>2369</v>
      </c>
      <c r="H350" s="262" t="s">
        <v>2369</v>
      </c>
      <c r="I350" s="262"/>
    </row>
    <row r="351" spans="1:9" ht="15.75" x14ac:dyDescent="0.25">
      <c r="A351" s="60">
        <v>347</v>
      </c>
      <c r="B351" s="283" t="s">
        <v>2197</v>
      </c>
      <c r="C351" s="276">
        <v>39.6</v>
      </c>
      <c r="D351" s="531"/>
      <c r="E351" s="262" t="s">
        <v>1908</v>
      </c>
      <c r="F351" s="262" t="s">
        <v>1882</v>
      </c>
      <c r="G351" s="262" t="s">
        <v>2369</v>
      </c>
      <c r="H351" s="262" t="s">
        <v>2369</v>
      </c>
      <c r="I351" s="262"/>
    </row>
    <row r="352" spans="1:9" ht="15.75" x14ac:dyDescent="0.25">
      <c r="A352" s="60">
        <v>348</v>
      </c>
      <c r="B352" s="283" t="s">
        <v>2198</v>
      </c>
      <c r="C352" s="276">
        <v>11.2</v>
      </c>
      <c r="D352" s="531"/>
      <c r="E352" s="262" t="s">
        <v>1908</v>
      </c>
      <c r="F352" s="262" t="s">
        <v>1882</v>
      </c>
      <c r="G352" s="262" t="s">
        <v>2369</v>
      </c>
      <c r="H352" s="262" t="s">
        <v>2369</v>
      </c>
      <c r="I352" s="262"/>
    </row>
    <row r="353" spans="1:9" ht="15.75" x14ac:dyDescent="0.25">
      <c r="A353" s="60">
        <v>349</v>
      </c>
      <c r="B353" s="283" t="s">
        <v>2198</v>
      </c>
      <c r="C353" s="276">
        <v>39.200000000000003</v>
      </c>
      <c r="D353" s="531"/>
      <c r="E353" s="262" t="s">
        <v>1908</v>
      </c>
      <c r="F353" s="262" t="s">
        <v>1882</v>
      </c>
      <c r="G353" s="262" t="s">
        <v>2369</v>
      </c>
      <c r="H353" s="262" t="s">
        <v>2369</v>
      </c>
      <c r="I353" s="262"/>
    </row>
    <row r="354" spans="1:9" ht="15.75" x14ac:dyDescent="0.25">
      <c r="A354" s="60">
        <v>350</v>
      </c>
      <c r="B354" s="283" t="s">
        <v>2199</v>
      </c>
      <c r="C354" s="276">
        <v>1.6</v>
      </c>
      <c r="D354" s="531"/>
      <c r="E354" s="262" t="s">
        <v>1908</v>
      </c>
      <c r="F354" s="262" t="s">
        <v>1882</v>
      </c>
      <c r="G354" s="262" t="s">
        <v>2369</v>
      </c>
      <c r="H354" s="262" t="s">
        <v>2369</v>
      </c>
      <c r="I354" s="262"/>
    </row>
    <row r="355" spans="1:9" ht="15.75" x14ac:dyDescent="0.25">
      <c r="A355" s="60">
        <v>351</v>
      </c>
      <c r="B355" s="283" t="s">
        <v>2178</v>
      </c>
      <c r="C355" s="276">
        <v>1.25</v>
      </c>
      <c r="D355" s="531"/>
      <c r="E355" s="262" t="s">
        <v>1908</v>
      </c>
      <c r="F355" s="262" t="s">
        <v>1882</v>
      </c>
      <c r="G355" s="262" t="s">
        <v>2369</v>
      </c>
      <c r="H355" s="262" t="s">
        <v>2369</v>
      </c>
      <c r="I355" s="262"/>
    </row>
    <row r="356" spans="1:9" ht="15.75" x14ac:dyDescent="0.25">
      <c r="A356" s="60">
        <v>352</v>
      </c>
      <c r="B356" s="283" t="s">
        <v>2178</v>
      </c>
      <c r="C356" s="276">
        <v>2.5</v>
      </c>
      <c r="D356" s="531"/>
      <c r="E356" s="262" t="s">
        <v>1908</v>
      </c>
      <c r="F356" s="262" t="s">
        <v>1882</v>
      </c>
      <c r="G356" s="262" t="s">
        <v>2369</v>
      </c>
      <c r="H356" s="262" t="s">
        <v>2369</v>
      </c>
      <c r="I356" s="262"/>
    </row>
    <row r="357" spans="1:9" ht="15.75" x14ac:dyDescent="0.25">
      <c r="A357" s="60">
        <v>353</v>
      </c>
      <c r="B357" s="283" t="s">
        <v>2200</v>
      </c>
      <c r="C357" s="276">
        <v>2.1</v>
      </c>
      <c r="D357" s="531"/>
      <c r="E357" s="262" t="s">
        <v>1908</v>
      </c>
      <c r="F357" s="262" t="s">
        <v>1882</v>
      </c>
      <c r="G357" s="262" t="s">
        <v>2369</v>
      </c>
      <c r="H357" s="262" t="s">
        <v>2369</v>
      </c>
      <c r="I357" s="262"/>
    </row>
    <row r="358" spans="1:9" ht="15.75" x14ac:dyDescent="0.25">
      <c r="A358" s="60">
        <v>354</v>
      </c>
      <c r="B358" s="283" t="s">
        <v>2200</v>
      </c>
      <c r="C358" s="276">
        <v>2.1</v>
      </c>
      <c r="D358" s="531"/>
      <c r="E358" s="262" t="s">
        <v>1908</v>
      </c>
      <c r="F358" s="262" t="s">
        <v>1882</v>
      </c>
      <c r="G358" s="262" t="s">
        <v>2369</v>
      </c>
      <c r="H358" s="262" t="s">
        <v>2369</v>
      </c>
      <c r="I358" s="262"/>
    </row>
    <row r="359" spans="1:9" ht="15.75" x14ac:dyDescent="0.25">
      <c r="A359" s="60">
        <v>355</v>
      </c>
      <c r="B359" s="283" t="s">
        <v>2201</v>
      </c>
      <c r="C359" s="276">
        <v>2.5</v>
      </c>
      <c r="D359" s="531"/>
      <c r="E359" s="262" t="s">
        <v>1908</v>
      </c>
      <c r="F359" s="262" t="s">
        <v>1882</v>
      </c>
      <c r="G359" s="262" t="s">
        <v>2369</v>
      </c>
      <c r="H359" s="262" t="s">
        <v>2369</v>
      </c>
      <c r="I359" s="262"/>
    </row>
    <row r="360" spans="1:9" ht="15.75" x14ac:dyDescent="0.25">
      <c r="A360" s="60">
        <v>356</v>
      </c>
      <c r="B360" s="283" t="s">
        <v>2202</v>
      </c>
      <c r="C360" s="276">
        <v>2.5</v>
      </c>
      <c r="D360" s="531"/>
      <c r="E360" s="262" t="s">
        <v>1908</v>
      </c>
      <c r="F360" s="262" t="s">
        <v>1882</v>
      </c>
      <c r="G360" s="262" t="s">
        <v>2369</v>
      </c>
      <c r="H360" s="262" t="s">
        <v>2369</v>
      </c>
      <c r="I360" s="262"/>
    </row>
    <row r="361" spans="1:9" ht="15.75" x14ac:dyDescent="0.25">
      <c r="A361" s="60">
        <v>357</v>
      </c>
      <c r="B361" s="283" t="s">
        <v>2203</v>
      </c>
      <c r="C361" s="290">
        <v>1.6</v>
      </c>
      <c r="D361" s="531"/>
      <c r="E361" s="262" t="s">
        <v>1908</v>
      </c>
      <c r="F361" s="262" t="s">
        <v>1882</v>
      </c>
      <c r="G361" s="262" t="s">
        <v>2369</v>
      </c>
      <c r="H361" s="262" t="s">
        <v>2369</v>
      </c>
      <c r="I361" s="262"/>
    </row>
    <row r="362" spans="1:9" ht="30" x14ac:dyDescent="0.25">
      <c r="A362" s="60">
        <v>358</v>
      </c>
      <c r="B362" s="291" t="s">
        <v>2204</v>
      </c>
      <c r="C362" s="290">
        <v>15.3</v>
      </c>
      <c r="D362" s="531"/>
      <c r="E362" s="262" t="s">
        <v>1908</v>
      </c>
      <c r="F362" s="262" t="s">
        <v>1882</v>
      </c>
      <c r="G362" s="262" t="s">
        <v>2369</v>
      </c>
      <c r="H362" s="262" t="s">
        <v>2369</v>
      </c>
      <c r="I362" s="262"/>
    </row>
    <row r="363" spans="1:9" ht="30" x14ac:dyDescent="0.25">
      <c r="A363" s="60">
        <v>359</v>
      </c>
      <c r="B363" s="291" t="s">
        <v>2205</v>
      </c>
      <c r="C363" s="290">
        <v>17.850000000000001</v>
      </c>
      <c r="D363" s="531"/>
      <c r="E363" s="262" t="s">
        <v>1908</v>
      </c>
      <c r="F363" s="262" t="s">
        <v>1882</v>
      </c>
      <c r="G363" s="262" t="s">
        <v>2369</v>
      </c>
      <c r="H363" s="262" t="s">
        <v>2369</v>
      </c>
      <c r="I363" s="262"/>
    </row>
    <row r="364" spans="1:9" ht="30" x14ac:dyDescent="0.25">
      <c r="A364" s="60">
        <v>360</v>
      </c>
      <c r="B364" s="291" t="s">
        <v>2206</v>
      </c>
      <c r="C364" s="290">
        <v>16.149999999999999</v>
      </c>
      <c r="D364" s="531"/>
      <c r="E364" s="262" t="s">
        <v>1908</v>
      </c>
      <c r="F364" s="262" t="s">
        <v>1882</v>
      </c>
      <c r="G364" s="262" t="s">
        <v>2369</v>
      </c>
      <c r="H364" s="262" t="s">
        <v>2369</v>
      </c>
      <c r="I364" s="262"/>
    </row>
    <row r="365" spans="1:9" ht="30" x14ac:dyDescent="0.25">
      <c r="A365" s="60">
        <v>361</v>
      </c>
      <c r="B365" s="291" t="s">
        <v>2207</v>
      </c>
      <c r="C365" s="290">
        <v>17</v>
      </c>
      <c r="D365" s="531"/>
      <c r="E365" s="262" t="s">
        <v>1908</v>
      </c>
      <c r="F365" s="262" t="s">
        <v>1882</v>
      </c>
      <c r="G365" s="262" t="s">
        <v>2369</v>
      </c>
      <c r="H365" s="262" t="s">
        <v>2369</v>
      </c>
      <c r="I365" s="262"/>
    </row>
    <row r="366" spans="1:9" ht="30" x14ac:dyDescent="0.25">
      <c r="A366" s="60">
        <v>362</v>
      </c>
      <c r="B366" s="291" t="s">
        <v>2208</v>
      </c>
      <c r="C366" s="290">
        <v>11.05</v>
      </c>
      <c r="D366" s="531"/>
      <c r="E366" s="262" t="s">
        <v>1908</v>
      </c>
      <c r="F366" s="262" t="s">
        <v>1882</v>
      </c>
      <c r="G366" s="262" t="s">
        <v>2369</v>
      </c>
      <c r="H366" s="262" t="s">
        <v>2369</v>
      </c>
      <c r="I366" s="262"/>
    </row>
    <row r="367" spans="1:9" ht="30" x14ac:dyDescent="0.25">
      <c r="A367" s="60">
        <v>363</v>
      </c>
      <c r="B367" s="291" t="s">
        <v>2209</v>
      </c>
      <c r="C367" s="290">
        <v>17.850000000000001</v>
      </c>
      <c r="D367" s="531"/>
      <c r="E367" s="262" t="s">
        <v>1908</v>
      </c>
      <c r="F367" s="262" t="s">
        <v>1882</v>
      </c>
      <c r="G367" s="262" t="s">
        <v>2369</v>
      </c>
      <c r="H367" s="262" t="s">
        <v>2369</v>
      </c>
      <c r="I367" s="262"/>
    </row>
    <row r="368" spans="1:9" ht="132" customHeight="1" x14ac:dyDescent="0.25">
      <c r="A368" s="60">
        <v>364</v>
      </c>
      <c r="B368" s="292" t="s">
        <v>2210</v>
      </c>
      <c r="C368" s="290">
        <v>2.1</v>
      </c>
      <c r="D368" s="262" t="s">
        <v>2211</v>
      </c>
      <c r="E368" s="262" t="s">
        <v>1908</v>
      </c>
      <c r="F368" s="262" t="s">
        <v>1882</v>
      </c>
      <c r="G368" s="262" t="s">
        <v>2369</v>
      </c>
      <c r="H368" s="262" t="s">
        <v>2369</v>
      </c>
      <c r="I368" s="262"/>
    </row>
    <row r="369" spans="1:9" ht="132" customHeight="1" x14ac:dyDescent="0.25">
      <c r="A369" s="60">
        <v>365</v>
      </c>
      <c r="B369" s="292" t="s">
        <v>2212</v>
      </c>
      <c r="C369" s="290">
        <v>4.2</v>
      </c>
      <c r="D369" s="262" t="s">
        <v>2211</v>
      </c>
      <c r="E369" s="262" t="s">
        <v>1908</v>
      </c>
      <c r="F369" s="262" t="s">
        <v>1882</v>
      </c>
      <c r="G369" s="262" t="s">
        <v>2369</v>
      </c>
      <c r="H369" s="262" t="s">
        <v>2369</v>
      </c>
      <c r="I369" s="262"/>
    </row>
    <row r="370" spans="1:9" ht="132" customHeight="1" x14ac:dyDescent="0.25">
      <c r="A370" s="60">
        <v>366</v>
      </c>
      <c r="B370" s="292" t="s">
        <v>2213</v>
      </c>
      <c r="C370" s="293">
        <v>44</v>
      </c>
      <c r="D370" s="262" t="s">
        <v>2211</v>
      </c>
      <c r="E370" s="262" t="s">
        <v>1908</v>
      </c>
      <c r="F370" s="262" t="s">
        <v>1882</v>
      </c>
      <c r="G370" s="262" t="s">
        <v>2369</v>
      </c>
      <c r="H370" s="262" t="s">
        <v>2369</v>
      </c>
      <c r="I370" s="262"/>
    </row>
    <row r="371" spans="1:9" ht="48" customHeight="1" x14ac:dyDescent="0.25">
      <c r="A371" s="60">
        <v>367</v>
      </c>
      <c r="B371" s="292" t="s">
        <v>2214</v>
      </c>
      <c r="C371" s="264">
        <f>72-12</f>
        <v>60</v>
      </c>
      <c r="D371" s="262" t="s">
        <v>2211</v>
      </c>
      <c r="E371" s="262" t="s">
        <v>1908</v>
      </c>
      <c r="F371" s="262" t="s">
        <v>1882</v>
      </c>
      <c r="G371" s="262" t="s">
        <v>2369</v>
      </c>
      <c r="H371" s="262" t="s">
        <v>2369</v>
      </c>
      <c r="I371" s="262"/>
    </row>
    <row r="372" spans="1:9" ht="99" customHeight="1" x14ac:dyDescent="0.25">
      <c r="A372" s="60">
        <v>368</v>
      </c>
      <c r="B372" s="292" t="s">
        <v>2215</v>
      </c>
      <c r="C372" s="262">
        <v>23.3</v>
      </c>
      <c r="D372" s="262" t="s">
        <v>2211</v>
      </c>
      <c r="E372" s="262" t="s">
        <v>1908</v>
      </c>
      <c r="F372" s="262" t="s">
        <v>1882</v>
      </c>
      <c r="G372" s="262" t="s">
        <v>2369</v>
      </c>
      <c r="H372" s="262" t="s">
        <v>2369</v>
      </c>
      <c r="I372" s="262"/>
    </row>
    <row r="373" spans="1:9" ht="48" customHeight="1" x14ac:dyDescent="0.25">
      <c r="A373" s="60">
        <v>369</v>
      </c>
      <c r="B373" s="292" t="s">
        <v>2216</v>
      </c>
      <c r="C373" s="262">
        <v>8</v>
      </c>
      <c r="D373" s="262" t="s">
        <v>2211</v>
      </c>
      <c r="E373" s="262" t="s">
        <v>1908</v>
      </c>
      <c r="F373" s="262" t="s">
        <v>1882</v>
      </c>
      <c r="G373" s="262" t="s">
        <v>2369</v>
      </c>
      <c r="H373" s="262" t="s">
        <v>2369</v>
      </c>
      <c r="I373" s="262"/>
    </row>
    <row r="374" spans="1:9" ht="48" customHeight="1" x14ac:dyDescent="0.25">
      <c r="A374" s="60">
        <v>370</v>
      </c>
      <c r="B374" s="292" t="s">
        <v>2217</v>
      </c>
      <c r="C374" s="264">
        <v>8.4</v>
      </c>
      <c r="D374" s="262" t="s">
        <v>2211</v>
      </c>
      <c r="E374" s="262" t="s">
        <v>1908</v>
      </c>
      <c r="F374" s="262" t="s">
        <v>1882</v>
      </c>
      <c r="G374" s="262" t="s">
        <v>2369</v>
      </c>
      <c r="H374" s="262" t="s">
        <v>2369</v>
      </c>
      <c r="I374" s="262"/>
    </row>
    <row r="375" spans="1:9" ht="48" customHeight="1" x14ac:dyDescent="0.25">
      <c r="A375" s="60">
        <v>371</v>
      </c>
      <c r="B375" s="292" t="s">
        <v>2218</v>
      </c>
      <c r="C375" s="264">
        <v>8.4</v>
      </c>
      <c r="D375" s="262" t="s">
        <v>2211</v>
      </c>
      <c r="E375" s="262" t="s">
        <v>1908</v>
      </c>
      <c r="F375" s="262" t="s">
        <v>1882</v>
      </c>
      <c r="G375" s="262" t="s">
        <v>2369</v>
      </c>
      <c r="H375" s="262" t="s">
        <v>2369</v>
      </c>
      <c r="I375" s="262"/>
    </row>
    <row r="376" spans="1:9" ht="48" customHeight="1" x14ac:dyDescent="0.25">
      <c r="A376" s="60">
        <v>372</v>
      </c>
      <c r="B376" s="292" t="s">
        <v>2219</v>
      </c>
      <c r="C376" s="264">
        <v>6.3</v>
      </c>
      <c r="D376" s="262" t="s">
        <v>2211</v>
      </c>
      <c r="E376" s="262" t="s">
        <v>1908</v>
      </c>
      <c r="F376" s="262" t="s">
        <v>1882</v>
      </c>
      <c r="G376" s="262" t="s">
        <v>2369</v>
      </c>
      <c r="H376" s="262" t="s">
        <v>2369</v>
      </c>
      <c r="I376" s="262"/>
    </row>
    <row r="377" spans="1:9" ht="66" customHeight="1" x14ac:dyDescent="0.25">
      <c r="A377" s="60">
        <v>373</v>
      </c>
      <c r="B377" s="292" t="s">
        <v>2220</v>
      </c>
      <c r="C377" s="264">
        <v>2.1</v>
      </c>
      <c r="D377" s="262" t="s">
        <v>2211</v>
      </c>
      <c r="E377" s="262" t="s">
        <v>1908</v>
      </c>
      <c r="F377" s="262" t="s">
        <v>1882</v>
      </c>
      <c r="G377" s="262" t="s">
        <v>2369</v>
      </c>
      <c r="H377" s="262" t="s">
        <v>2369</v>
      </c>
      <c r="I377" s="262"/>
    </row>
    <row r="378" spans="1:9" ht="66" customHeight="1" x14ac:dyDescent="0.25">
      <c r="A378" s="60">
        <v>374</v>
      </c>
      <c r="B378" s="292" t="s">
        <v>2221</v>
      </c>
      <c r="C378" s="283">
        <v>40</v>
      </c>
      <c r="D378" s="262" t="s">
        <v>2211</v>
      </c>
      <c r="E378" s="262" t="s">
        <v>1908</v>
      </c>
      <c r="F378" s="262" t="s">
        <v>1882</v>
      </c>
      <c r="G378" s="262" t="s">
        <v>2369</v>
      </c>
      <c r="H378" s="262" t="s">
        <v>2369</v>
      </c>
      <c r="I378" s="262"/>
    </row>
    <row r="379" spans="1:9" ht="66" customHeight="1" x14ac:dyDescent="0.25">
      <c r="A379" s="60">
        <v>375</v>
      </c>
      <c r="B379" s="292" t="s">
        <v>2222</v>
      </c>
      <c r="C379" s="283">
        <v>40</v>
      </c>
      <c r="D379" s="262" t="s">
        <v>2211</v>
      </c>
      <c r="E379" s="262" t="s">
        <v>1908</v>
      </c>
      <c r="F379" s="262" t="s">
        <v>1882</v>
      </c>
      <c r="G379" s="262" t="s">
        <v>2369</v>
      </c>
      <c r="H379" s="262" t="s">
        <v>2369</v>
      </c>
      <c r="I379" s="262"/>
    </row>
    <row r="380" spans="1:9" x14ac:dyDescent="0.25">
      <c r="A380" s="60">
        <v>376</v>
      </c>
      <c r="B380" s="276" t="s">
        <v>2223</v>
      </c>
      <c r="C380" s="262">
        <v>2</v>
      </c>
      <c r="D380" s="262" t="s">
        <v>2211</v>
      </c>
      <c r="E380" s="262" t="s">
        <v>1908</v>
      </c>
      <c r="F380" s="262" t="s">
        <v>1882</v>
      </c>
      <c r="G380" s="262" t="s">
        <v>2369</v>
      </c>
      <c r="H380" s="262" t="s">
        <v>2369</v>
      </c>
      <c r="I380" s="262"/>
    </row>
    <row r="381" spans="1:9" x14ac:dyDescent="0.25">
      <c r="A381" s="60">
        <v>377</v>
      </c>
      <c r="B381" s="276" t="s">
        <v>2151</v>
      </c>
      <c r="C381" s="262">
        <v>2</v>
      </c>
      <c r="D381" s="262" t="s">
        <v>2211</v>
      </c>
      <c r="E381" s="262" t="s">
        <v>1908</v>
      </c>
      <c r="F381" s="262" t="s">
        <v>1882</v>
      </c>
      <c r="G381" s="262" t="s">
        <v>2369</v>
      </c>
      <c r="H381" s="262" t="s">
        <v>2369</v>
      </c>
      <c r="I381" s="262"/>
    </row>
    <row r="382" spans="1:9" ht="15.75" x14ac:dyDescent="0.25">
      <c r="A382" s="60">
        <v>378</v>
      </c>
      <c r="B382" s="290" t="s">
        <v>2220</v>
      </c>
      <c r="C382" s="262">
        <v>4.2</v>
      </c>
      <c r="D382" s="262" t="s">
        <v>2211</v>
      </c>
      <c r="E382" s="262" t="s">
        <v>1908</v>
      </c>
      <c r="F382" s="262" t="s">
        <v>1882</v>
      </c>
      <c r="G382" s="262" t="s">
        <v>2369</v>
      </c>
      <c r="H382" s="262" t="s">
        <v>2369</v>
      </c>
      <c r="I382" s="262"/>
    </row>
    <row r="383" spans="1:9" ht="15.75" x14ac:dyDescent="0.25">
      <c r="A383" s="60">
        <v>379</v>
      </c>
      <c r="B383" s="290" t="s">
        <v>2220</v>
      </c>
      <c r="C383" s="262">
        <v>2.1</v>
      </c>
      <c r="D383" s="262" t="s">
        <v>2211</v>
      </c>
      <c r="E383" s="262" t="s">
        <v>1908</v>
      </c>
      <c r="F383" s="262" t="s">
        <v>1882</v>
      </c>
      <c r="G383" s="262" t="s">
        <v>2369</v>
      </c>
      <c r="H383" s="262" t="s">
        <v>2369</v>
      </c>
      <c r="I383" s="262"/>
    </row>
    <row r="384" spans="1:9" ht="15.75" x14ac:dyDescent="0.25">
      <c r="A384" s="60">
        <v>380</v>
      </c>
      <c r="B384" s="290" t="s">
        <v>2220</v>
      </c>
      <c r="C384" s="262">
        <v>2.1</v>
      </c>
      <c r="D384" s="262" t="s">
        <v>2211</v>
      </c>
      <c r="E384" s="262" t="s">
        <v>1908</v>
      </c>
      <c r="F384" s="262" t="s">
        <v>1882</v>
      </c>
      <c r="G384" s="262" t="s">
        <v>2369</v>
      </c>
      <c r="H384" s="262" t="s">
        <v>2369</v>
      </c>
      <c r="I384" s="262"/>
    </row>
    <row r="385" spans="1:9" x14ac:dyDescent="0.25">
      <c r="A385" s="60">
        <v>381</v>
      </c>
      <c r="B385" s="262"/>
      <c r="C385" s="262"/>
      <c r="D385" s="262"/>
      <c r="E385" s="262"/>
      <c r="F385" s="262"/>
      <c r="G385" s="262" t="s">
        <v>2369</v>
      </c>
      <c r="H385" s="262" t="s">
        <v>2369</v>
      </c>
      <c r="I385" s="262"/>
    </row>
    <row r="386" spans="1:9" ht="66" customHeight="1" x14ac:dyDescent="0.25">
      <c r="A386" s="60">
        <v>382</v>
      </c>
      <c r="B386" s="294" t="s">
        <v>2224</v>
      </c>
      <c r="C386" s="295">
        <v>10</v>
      </c>
      <c r="D386" s="262" t="s">
        <v>1902</v>
      </c>
      <c r="E386" s="262" t="s">
        <v>2225</v>
      </c>
      <c r="F386" s="262" t="s">
        <v>1882</v>
      </c>
      <c r="G386" s="262" t="s">
        <v>2369</v>
      </c>
      <c r="H386" s="262" t="s">
        <v>2369</v>
      </c>
      <c r="I386" s="262"/>
    </row>
    <row r="387" spans="1:9" ht="66" customHeight="1" x14ac:dyDescent="0.25">
      <c r="A387" s="60">
        <v>383</v>
      </c>
      <c r="B387" s="294" t="s">
        <v>2226</v>
      </c>
      <c r="C387" s="295">
        <v>3</v>
      </c>
      <c r="D387" s="262" t="s">
        <v>1902</v>
      </c>
      <c r="E387" s="262" t="s">
        <v>2225</v>
      </c>
      <c r="F387" s="262" t="s">
        <v>1882</v>
      </c>
      <c r="G387" s="262" t="s">
        <v>2369</v>
      </c>
      <c r="H387" s="262" t="s">
        <v>2369</v>
      </c>
      <c r="I387" s="262"/>
    </row>
    <row r="388" spans="1:9" ht="48" customHeight="1" x14ac:dyDescent="0.25">
      <c r="A388" s="60">
        <v>384</v>
      </c>
      <c r="B388" s="294" t="s">
        <v>2227</v>
      </c>
      <c r="C388" s="295">
        <v>3</v>
      </c>
      <c r="D388" s="262" t="s">
        <v>1902</v>
      </c>
      <c r="E388" s="262" t="s">
        <v>2225</v>
      </c>
      <c r="F388" s="262" t="s">
        <v>1882</v>
      </c>
      <c r="G388" s="262" t="s">
        <v>2369</v>
      </c>
      <c r="H388" s="262" t="s">
        <v>2369</v>
      </c>
      <c r="I388" s="262"/>
    </row>
    <row r="389" spans="1:9" ht="81" customHeight="1" x14ac:dyDescent="0.25">
      <c r="A389" s="60">
        <v>385</v>
      </c>
      <c r="B389" s="294" t="s">
        <v>2228</v>
      </c>
      <c r="C389" s="295">
        <v>10</v>
      </c>
      <c r="D389" s="262" t="s">
        <v>1902</v>
      </c>
      <c r="E389" s="262" t="s">
        <v>2225</v>
      </c>
      <c r="F389" s="262" t="s">
        <v>1882</v>
      </c>
      <c r="G389" s="262" t="s">
        <v>2369</v>
      </c>
      <c r="H389" s="262" t="s">
        <v>2369</v>
      </c>
      <c r="I389" s="262"/>
    </row>
    <row r="390" spans="1:9" ht="16.5" x14ac:dyDescent="0.25">
      <c r="A390" s="60">
        <v>386</v>
      </c>
      <c r="B390" s="296" t="s">
        <v>2229</v>
      </c>
      <c r="C390" s="297">
        <v>10</v>
      </c>
      <c r="D390" s="262" t="s">
        <v>1902</v>
      </c>
      <c r="E390" s="262" t="s">
        <v>2225</v>
      </c>
      <c r="F390" s="262" t="s">
        <v>1882</v>
      </c>
      <c r="G390" s="262" t="s">
        <v>2369</v>
      </c>
      <c r="H390" s="262" t="s">
        <v>2369</v>
      </c>
      <c r="I390" s="262"/>
    </row>
    <row r="391" spans="1:9" ht="16.5" x14ac:dyDescent="0.25">
      <c r="A391" s="60">
        <v>387</v>
      </c>
      <c r="B391" s="296" t="s">
        <v>2230</v>
      </c>
      <c r="C391" s="297">
        <v>10</v>
      </c>
      <c r="D391" s="262" t="s">
        <v>1902</v>
      </c>
      <c r="E391" s="262" t="s">
        <v>2225</v>
      </c>
      <c r="F391" s="262" t="s">
        <v>1882</v>
      </c>
      <c r="G391" s="262" t="s">
        <v>2369</v>
      </c>
      <c r="H391" s="262" t="s">
        <v>2369</v>
      </c>
      <c r="I391" s="262"/>
    </row>
    <row r="392" spans="1:9" ht="16.5" x14ac:dyDescent="0.25">
      <c r="A392" s="60">
        <v>388</v>
      </c>
      <c r="B392" s="298" t="s">
        <v>2231</v>
      </c>
      <c r="C392" s="297">
        <v>10</v>
      </c>
      <c r="D392" s="262" t="s">
        <v>1902</v>
      </c>
      <c r="E392" s="262" t="s">
        <v>2225</v>
      </c>
      <c r="F392" s="262" t="s">
        <v>1882</v>
      </c>
      <c r="G392" s="262" t="s">
        <v>2369</v>
      </c>
      <c r="H392" s="262" t="s">
        <v>2369</v>
      </c>
      <c r="I392" s="262"/>
    </row>
    <row r="393" spans="1:9" ht="16.5" x14ac:dyDescent="0.25">
      <c r="A393" s="60">
        <v>389</v>
      </c>
      <c r="B393" s="298" t="s">
        <v>2231</v>
      </c>
      <c r="C393" s="297">
        <v>480</v>
      </c>
      <c r="D393" s="262" t="s">
        <v>1902</v>
      </c>
      <c r="E393" s="262" t="s">
        <v>2225</v>
      </c>
      <c r="F393" s="262" t="s">
        <v>1882</v>
      </c>
      <c r="G393" s="262" t="s">
        <v>2369</v>
      </c>
      <c r="H393" s="262" t="s">
        <v>2369</v>
      </c>
      <c r="I393" s="262"/>
    </row>
    <row r="394" spans="1:9" ht="16.5" x14ac:dyDescent="0.25">
      <c r="A394" s="60">
        <v>390</v>
      </c>
      <c r="B394" s="298" t="s">
        <v>2232</v>
      </c>
      <c r="C394" s="297">
        <v>34</v>
      </c>
      <c r="D394" s="262" t="s">
        <v>1902</v>
      </c>
      <c r="E394" s="262" t="s">
        <v>2225</v>
      </c>
      <c r="F394" s="262" t="s">
        <v>1882</v>
      </c>
      <c r="G394" s="262" t="s">
        <v>2369</v>
      </c>
      <c r="H394" s="262" t="s">
        <v>2369</v>
      </c>
      <c r="I394" s="262"/>
    </row>
    <row r="395" spans="1:9" ht="16.5" x14ac:dyDescent="0.25">
      <c r="A395" s="60">
        <v>391</v>
      </c>
      <c r="B395" s="298" t="s">
        <v>2233</v>
      </c>
      <c r="C395" s="297">
        <v>16</v>
      </c>
      <c r="D395" s="262" t="s">
        <v>1902</v>
      </c>
      <c r="E395" s="262" t="s">
        <v>2225</v>
      </c>
      <c r="F395" s="262" t="s">
        <v>1882</v>
      </c>
      <c r="G395" s="262" t="s">
        <v>2369</v>
      </c>
      <c r="H395" s="262" t="s">
        <v>2369</v>
      </c>
      <c r="I395" s="262"/>
    </row>
    <row r="396" spans="1:9" ht="16.5" x14ac:dyDescent="0.25">
      <c r="A396" s="60">
        <v>392</v>
      </c>
      <c r="B396" s="298" t="s">
        <v>2234</v>
      </c>
      <c r="C396" s="297">
        <v>50</v>
      </c>
      <c r="D396" s="262" t="s">
        <v>1902</v>
      </c>
      <c r="E396" s="262" t="s">
        <v>2225</v>
      </c>
      <c r="F396" s="262" t="s">
        <v>1882</v>
      </c>
      <c r="G396" s="262" t="s">
        <v>2369</v>
      </c>
      <c r="H396" s="262" t="s">
        <v>2369</v>
      </c>
      <c r="I396" s="262"/>
    </row>
    <row r="397" spans="1:9" ht="16.5" x14ac:dyDescent="0.25">
      <c r="A397" s="60">
        <v>393</v>
      </c>
      <c r="B397" s="298" t="s">
        <v>2235</v>
      </c>
      <c r="C397" s="297">
        <v>10</v>
      </c>
      <c r="D397" s="262" t="s">
        <v>1902</v>
      </c>
      <c r="E397" s="262" t="s">
        <v>2225</v>
      </c>
      <c r="F397" s="262" t="s">
        <v>1882</v>
      </c>
      <c r="G397" s="262" t="s">
        <v>2369</v>
      </c>
      <c r="H397" s="262" t="s">
        <v>2369</v>
      </c>
      <c r="I397" s="262"/>
    </row>
    <row r="398" spans="1:9" ht="16.5" x14ac:dyDescent="0.25">
      <c r="A398" s="60">
        <v>394</v>
      </c>
      <c r="B398" s="298" t="s">
        <v>2236</v>
      </c>
      <c r="C398" s="297">
        <v>10</v>
      </c>
      <c r="D398" s="262" t="s">
        <v>1902</v>
      </c>
      <c r="E398" s="262" t="s">
        <v>2225</v>
      </c>
      <c r="F398" s="262" t="s">
        <v>1882</v>
      </c>
      <c r="G398" s="262" t="s">
        <v>2369</v>
      </c>
      <c r="H398" s="262" t="s">
        <v>2369</v>
      </c>
      <c r="I398" s="262"/>
    </row>
    <row r="399" spans="1:9" ht="16.5" x14ac:dyDescent="0.25">
      <c r="A399" s="60">
        <v>395</v>
      </c>
      <c r="B399" s="298" t="s">
        <v>2237</v>
      </c>
      <c r="C399" s="297">
        <v>15</v>
      </c>
      <c r="D399" s="262" t="s">
        <v>1902</v>
      </c>
      <c r="E399" s="262" t="s">
        <v>2225</v>
      </c>
      <c r="F399" s="262" t="s">
        <v>1882</v>
      </c>
      <c r="G399" s="262" t="s">
        <v>2369</v>
      </c>
      <c r="H399" s="262" t="s">
        <v>2369</v>
      </c>
      <c r="I399" s="262"/>
    </row>
    <row r="400" spans="1:9" ht="16.5" x14ac:dyDescent="0.25">
      <c r="A400" s="60">
        <v>396</v>
      </c>
      <c r="B400" s="282" t="s">
        <v>2238</v>
      </c>
      <c r="C400" s="297">
        <v>30</v>
      </c>
      <c r="D400" s="262" t="s">
        <v>1902</v>
      </c>
      <c r="E400" s="262" t="s">
        <v>2225</v>
      </c>
      <c r="F400" s="262" t="s">
        <v>1882</v>
      </c>
      <c r="G400" s="262" t="s">
        <v>2369</v>
      </c>
      <c r="H400" s="262" t="s">
        <v>2369</v>
      </c>
      <c r="I400" s="262"/>
    </row>
    <row r="401" spans="1:9" ht="16.5" x14ac:dyDescent="0.25">
      <c r="A401" s="60">
        <v>397</v>
      </c>
      <c r="B401" s="282" t="s">
        <v>2239</v>
      </c>
      <c r="C401" s="297">
        <v>30</v>
      </c>
      <c r="D401" s="262" t="s">
        <v>1902</v>
      </c>
      <c r="E401" s="262" t="s">
        <v>2225</v>
      </c>
      <c r="F401" s="262" t="s">
        <v>1882</v>
      </c>
      <c r="G401" s="262" t="s">
        <v>2369</v>
      </c>
      <c r="H401" s="262" t="s">
        <v>2369</v>
      </c>
      <c r="I401" s="262"/>
    </row>
    <row r="402" spans="1:9" ht="16.5" x14ac:dyDescent="0.25">
      <c r="A402" s="60">
        <v>398</v>
      </c>
      <c r="B402" s="282" t="s">
        <v>2240</v>
      </c>
      <c r="C402" s="297">
        <v>30</v>
      </c>
      <c r="D402" s="262" t="s">
        <v>1902</v>
      </c>
      <c r="E402" s="262" t="s">
        <v>2225</v>
      </c>
      <c r="F402" s="262" t="s">
        <v>1882</v>
      </c>
      <c r="G402" s="262" t="s">
        <v>2369</v>
      </c>
      <c r="H402" s="262" t="s">
        <v>2369</v>
      </c>
      <c r="I402" s="262"/>
    </row>
    <row r="403" spans="1:9" ht="16.5" x14ac:dyDescent="0.25">
      <c r="A403" s="60">
        <v>399</v>
      </c>
      <c r="B403" s="282" t="s">
        <v>2241</v>
      </c>
      <c r="C403" s="297">
        <v>30</v>
      </c>
      <c r="D403" s="262" t="s">
        <v>1902</v>
      </c>
      <c r="E403" s="262" t="s">
        <v>2225</v>
      </c>
      <c r="F403" s="262" t="s">
        <v>1882</v>
      </c>
      <c r="G403" s="262" t="s">
        <v>2369</v>
      </c>
      <c r="H403" s="262" t="s">
        <v>2369</v>
      </c>
      <c r="I403" s="262"/>
    </row>
    <row r="404" spans="1:9" ht="16.5" x14ac:dyDescent="0.25">
      <c r="A404" s="60">
        <v>400</v>
      </c>
      <c r="B404" s="298" t="s">
        <v>2242</v>
      </c>
      <c r="C404" s="297">
        <v>1</v>
      </c>
      <c r="D404" s="262" t="s">
        <v>1902</v>
      </c>
      <c r="E404" s="262" t="s">
        <v>2225</v>
      </c>
      <c r="F404" s="262" t="s">
        <v>1882</v>
      </c>
      <c r="G404" s="262" t="s">
        <v>2369</v>
      </c>
      <c r="H404" s="262" t="s">
        <v>2369</v>
      </c>
      <c r="I404" s="262"/>
    </row>
    <row r="405" spans="1:9" ht="16.5" x14ac:dyDescent="0.25">
      <c r="A405" s="60">
        <v>401</v>
      </c>
      <c r="B405" s="298" t="s">
        <v>2243</v>
      </c>
      <c r="C405" s="295">
        <v>3</v>
      </c>
      <c r="D405" s="262" t="s">
        <v>1902</v>
      </c>
      <c r="E405" s="262" t="s">
        <v>2225</v>
      </c>
      <c r="F405" s="262" t="s">
        <v>1882</v>
      </c>
      <c r="G405" s="262" t="s">
        <v>2369</v>
      </c>
      <c r="H405" s="262" t="s">
        <v>2369</v>
      </c>
      <c r="I405" s="262"/>
    </row>
    <row r="406" spans="1:9" ht="16.5" x14ac:dyDescent="0.25">
      <c r="A406" s="60">
        <v>402</v>
      </c>
      <c r="B406" s="298" t="s">
        <v>2244</v>
      </c>
      <c r="C406" s="295">
        <v>3</v>
      </c>
      <c r="D406" s="262" t="s">
        <v>1902</v>
      </c>
      <c r="E406" s="262" t="s">
        <v>2225</v>
      </c>
      <c r="F406" s="262" t="s">
        <v>1882</v>
      </c>
      <c r="G406" s="262" t="s">
        <v>2369</v>
      </c>
      <c r="H406" s="262" t="s">
        <v>2369</v>
      </c>
      <c r="I406" s="262"/>
    </row>
    <row r="407" spans="1:9" ht="16.5" x14ac:dyDescent="0.25">
      <c r="A407" s="60">
        <v>403</v>
      </c>
      <c r="B407" s="298" t="s">
        <v>2245</v>
      </c>
      <c r="C407" s="295">
        <v>3</v>
      </c>
      <c r="D407" s="262" t="s">
        <v>1902</v>
      </c>
      <c r="E407" s="262" t="s">
        <v>2225</v>
      </c>
      <c r="F407" s="262" t="s">
        <v>1882</v>
      </c>
      <c r="G407" s="262" t="s">
        <v>2369</v>
      </c>
      <c r="H407" s="262" t="s">
        <v>2369</v>
      </c>
      <c r="I407" s="262"/>
    </row>
    <row r="408" spans="1:9" ht="16.5" x14ac:dyDescent="0.25">
      <c r="A408" s="60">
        <v>404</v>
      </c>
      <c r="B408" s="298" t="s">
        <v>2246</v>
      </c>
      <c r="C408" s="295">
        <v>1</v>
      </c>
      <c r="D408" s="262" t="s">
        <v>1902</v>
      </c>
      <c r="E408" s="262" t="s">
        <v>2225</v>
      </c>
      <c r="F408" s="262" t="s">
        <v>1882</v>
      </c>
      <c r="G408" s="262" t="s">
        <v>2369</v>
      </c>
      <c r="H408" s="262" t="s">
        <v>2369</v>
      </c>
      <c r="I408" s="262"/>
    </row>
    <row r="409" spans="1:9" ht="16.5" x14ac:dyDescent="0.25">
      <c r="A409" s="60">
        <v>405</v>
      </c>
      <c r="B409" s="298" t="s">
        <v>2247</v>
      </c>
      <c r="C409" s="295">
        <v>1</v>
      </c>
      <c r="D409" s="262" t="s">
        <v>1902</v>
      </c>
      <c r="E409" s="262" t="s">
        <v>2225</v>
      </c>
      <c r="F409" s="262" t="s">
        <v>1882</v>
      </c>
      <c r="G409" s="262" t="s">
        <v>2369</v>
      </c>
      <c r="H409" s="262" t="s">
        <v>2369</v>
      </c>
      <c r="I409" s="262"/>
    </row>
    <row r="410" spans="1:9" ht="16.5" x14ac:dyDescent="0.25">
      <c r="A410" s="60">
        <v>406</v>
      </c>
      <c r="B410" s="298" t="s">
        <v>2248</v>
      </c>
      <c r="C410" s="295">
        <v>1</v>
      </c>
      <c r="D410" s="262" t="s">
        <v>1902</v>
      </c>
      <c r="E410" s="262" t="s">
        <v>2225</v>
      </c>
      <c r="F410" s="262" t="s">
        <v>1882</v>
      </c>
      <c r="G410" s="262" t="s">
        <v>2369</v>
      </c>
      <c r="H410" s="262" t="s">
        <v>2369</v>
      </c>
      <c r="I410" s="262"/>
    </row>
    <row r="411" spans="1:9" ht="16.5" x14ac:dyDescent="0.25">
      <c r="A411" s="60">
        <v>407</v>
      </c>
      <c r="B411" s="298" t="s">
        <v>2249</v>
      </c>
      <c r="C411" s="295">
        <v>2</v>
      </c>
      <c r="D411" s="262" t="s">
        <v>1902</v>
      </c>
      <c r="E411" s="262" t="s">
        <v>2225</v>
      </c>
      <c r="F411" s="262" t="s">
        <v>1882</v>
      </c>
      <c r="G411" s="262" t="s">
        <v>2369</v>
      </c>
      <c r="H411" s="262" t="s">
        <v>2369</v>
      </c>
      <c r="I411" s="262"/>
    </row>
    <row r="412" spans="1:9" ht="16.5" x14ac:dyDescent="0.25">
      <c r="A412" s="60">
        <v>408</v>
      </c>
      <c r="B412" s="298" t="s">
        <v>2250</v>
      </c>
      <c r="C412" s="295">
        <v>1</v>
      </c>
      <c r="D412" s="262" t="s">
        <v>1902</v>
      </c>
      <c r="E412" s="262" t="s">
        <v>2225</v>
      </c>
      <c r="F412" s="262" t="s">
        <v>1882</v>
      </c>
      <c r="G412" s="262" t="s">
        <v>2369</v>
      </c>
      <c r="H412" s="262" t="s">
        <v>2369</v>
      </c>
      <c r="I412" s="262"/>
    </row>
    <row r="413" spans="1:9" ht="16.5" x14ac:dyDescent="0.25">
      <c r="A413" s="60">
        <v>409</v>
      </c>
      <c r="B413" s="298" t="s">
        <v>2251</v>
      </c>
      <c r="C413" s="295">
        <v>1</v>
      </c>
      <c r="D413" s="262" t="s">
        <v>1902</v>
      </c>
      <c r="E413" s="262" t="s">
        <v>2225</v>
      </c>
      <c r="F413" s="262" t="s">
        <v>1882</v>
      </c>
      <c r="G413" s="262" t="s">
        <v>2369</v>
      </c>
      <c r="H413" s="262" t="s">
        <v>2369</v>
      </c>
      <c r="I413" s="262"/>
    </row>
    <row r="414" spans="1:9" ht="16.5" x14ac:dyDescent="0.25">
      <c r="A414" s="60">
        <v>410</v>
      </c>
      <c r="B414" s="298" t="s">
        <v>2252</v>
      </c>
      <c r="C414" s="295">
        <v>1</v>
      </c>
      <c r="D414" s="262" t="s">
        <v>1902</v>
      </c>
      <c r="E414" s="262" t="s">
        <v>2225</v>
      </c>
      <c r="F414" s="262" t="s">
        <v>1882</v>
      </c>
      <c r="G414" s="262" t="s">
        <v>2369</v>
      </c>
      <c r="H414" s="262" t="s">
        <v>2369</v>
      </c>
      <c r="I414" s="262"/>
    </row>
    <row r="415" spans="1:9" ht="16.5" x14ac:dyDescent="0.25">
      <c r="A415" s="60">
        <v>411</v>
      </c>
      <c r="B415" s="298" t="s">
        <v>2253</v>
      </c>
      <c r="C415" s="295">
        <v>1</v>
      </c>
      <c r="D415" s="262" t="s">
        <v>1902</v>
      </c>
      <c r="E415" s="262" t="s">
        <v>2225</v>
      </c>
      <c r="F415" s="262" t="s">
        <v>1882</v>
      </c>
      <c r="G415" s="262" t="s">
        <v>2369</v>
      </c>
      <c r="H415" s="262" t="s">
        <v>2369</v>
      </c>
      <c r="I415" s="262"/>
    </row>
    <row r="416" spans="1:9" ht="16.5" x14ac:dyDescent="0.25">
      <c r="A416" s="60">
        <v>412</v>
      </c>
      <c r="B416" s="298" t="s">
        <v>2254</v>
      </c>
      <c r="C416" s="295">
        <v>2</v>
      </c>
      <c r="D416" s="262" t="s">
        <v>1902</v>
      </c>
      <c r="E416" s="262" t="s">
        <v>2225</v>
      </c>
      <c r="F416" s="262" t="s">
        <v>1882</v>
      </c>
      <c r="G416" s="262" t="s">
        <v>2369</v>
      </c>
      <c r="H416" s="262" t="s">
        <v>2369</v>
      </c>
      <c r="I416" s="262"/>
    </row>
    <row r="417" spans="1:9" ht="16.5" x14ac:dyDescent="0.25">
      <c r="A417" s="60">
        <v>413</v>
      </c>
      <c r="B417" s="298" t="s">
        <v>2255</v>
      </c>
      <c r="C417" s="295">
        <v>2</v>
      </c>
      <c r="D417" s="262" t="s">
        <v>1902</v>
      </c>
      <c r="E417" s="262" t="s">
        <v>2225</v>
      </c>
      <c r="F417" s="262" t="s">
        <v>1882</v>
      </c>
      <c r="G417" s="262" t="s">
        <v>2369</v>
      </c>
      <c r="H417" s="262" t="s">
        <v>2369</v>
      </c>
      <c r="I417" s="262"/>
    </row>
    <row r="418" spans="1:9" ht="16.5" x14ac:dyDescent="0.25">
      <c r="A418" s="60">
        <v>414</v>
      </c>
      <c r="B418" s="298" t="s">
        <v>2256</v>
      </c>
      <c r="C418" s="295">
        <v>2</v>
      </c>
      <c r="D418" s="262" t="s">
        <v>1902</v>
      </c>
      <c r="E418" s="262" t="s">
        <v>2225</v>
      </c>
      <c r="F418" s="262" t="s">
        <v>1882</v>
      </c>
      <c r="G418" s="262" t="s">
        <v>2369</v>
      </c>
      <c r="H418" s="262" t="s">
        <v>2369</v>
      </c>
      <c r="I418" s="262"/>
    </row>
    <row r="419" spans="1:9" ht="16.5" x14ac:dyDescent="0.25">
      <c r="A419" s="60">
        <v>415</v>
      </c>
      <c r="B419" s="298" t="s">
        <v>2257</v>
      </c>
      <c r="C419" s="295">
        <v>2</v>
      </c>
      <c r="D419" s="262" t="s">
        <v>1902</v>
      </c>
      <c r="E419" s="262" t="s">
        <v>2225</v>
      </c>
      <c r="F419" s="262" t="s">
        <v>1882</v>
      </c>
      <c r="G419" s="262" t="s">
        <v>2369</v>
      </c>
      <c r="H419" s="262" t="s">
        <v>2369</v>
      </c>
      <c r="I419" s="262"/>
    </row>
    <row r="420" spans="1:9" ht="16.5" x14ac:dyDescent="0.25">
      <c r="A420" s="60">
        <v>416</v>
      </c>
      <c r="B420" s="298" t="s">
        <v>2258</v>
      </c>
      <c r="C420" s="295">
        <v>1</v>
      </c>
      <c r="D420" s="262" t="s">
        <v>1902</v>
      </c>
      <c r="E420" s="262" t="s">
        <v>2225</v>
      </c>
      <c r="F420" s="262" t="s">
        <v>1882</v>
      </c>
      <c r="G420" s="262" t="s">
        <v>2369</v>
      </c>
      <c r="H420" s="262" t="s">
        <v>2369</v>
      </c>
      <c r="I420" s="262"/>
    </row>
    <row r="421" spans="1:9" ht="16.5" x14ac:dyDescent="0.25">
      <c r="A421" s="60">
        <v>417</v>
      </c>
      <c r="B421" s="298" t="s">
        <v>2259</v>
      </c>
      <c r="C421" s="295">
        <v>1</v>
      </c>
      <c r="D421" s="262" t="s">
        <v>1902</v>
      </c>
      <c r="E421" s="262" t="s">
        <v>2225</v>
      </c>
      <c r="F421" s="262" t="s">
        <v>1882</v>
      </c>
      <c r="G421" s="262" t="s">
        <v>2369</v>
      </c>
      <c r="H421" s="262" t="s">
        <v>2369</v>
      </c>
      <c r="I421" s="262"/>
    </row>
    <row r="422" spans="1:9" ht="16.5" x14ac:dyDescent="0.25">
      <c r="A422" s="60">
        <v>418</v>
      </c>
      <c r="B422" s="298" t="s">
        <v>2260</v>
      </c>
      <c r="C422" s="295">
        <v>1</v>
      </c>
      <c r="D422" s="262" t="s">
        <v>1902</v>
      </c>
      <c r="E422" s="262" t="s">
        <v>2225</v>
      </c>
      <c r="F422" s="262" t="s">
        <v>1882</v>
      </c>
      <c r="G422" s="262" t="s">
        <v>2369</v>
      </c>
      <c r="H422" s="262" t="s">
        <v>2369</v>
      </c>
      <c r="I422" s="262"/>
    </row>
    <row r="423" spans="1:9" ht="16.5" x14ac:dyDescent="0.25">
      <c r="A423" s="60">
        <v>419</v>
      </c>
      <c r="B423" s="298" t="s">
        <v>2261</v>
      </c>
      <c r="C423" s="295">
        <v>3</v>
      </c>
      <c r="D423" s="262" t="s">
        <v>1902</v>
      </c>
      <c r="E423" s="262" t="s">
        <v>2225</v>
      </c>
      <c r="F423" s="262" t="s">
        <v>1882</v>
      </c>
      <c r="G423" s="262" t="s">
        <v>2369</v>
      </c>
      <c r="H423" s="262" t="s">
        <v>2369</v>
      </c>
      <c r="I423" s="262"/>
    </row>
    <row r="424" spans="1:9" ht="16.5" x14ac:dyDescent="0.25">
      <c r="A424" s="60">
        <v>420</v>
      </c>
      <c r="B424" s="298" t="s">
        <v>2262</v>
      </c>
      <c r="C424" s="295">
        <v>3</v>
      </c>
      <c r="D424" s="262" t="s">
        <v>1902</v>
      </c>
      <c r="E424" s="262" t="s">
        <v>2225</v>
      </c>
      <c r="F424" s="262" t="s">
        <v>1882</v>
      </c>
      <c r="G424" s="262" t="s">
        <v>2369</v>
      </c>
      <c r="H424" s="262" t="s">
        <v>2369</v>
      </c>
      <c r="I424" s="262"/>
    </row>
    <row r="425" spans="1:9" ht="16.5" x14ac:dyDescent="0.25">
      <c r="A425" s="60">
        <v>421</v>
      </c>
      <c r="B425" s="298" t="s">
        <v>2263</v>
      </c>
      <c r="C425" s="295">
        <v>3</v>
      </c>
      <c r="D425" s="262" t="s">
        <v>1902</v>
      </c>
      <c r="E425" s="262" t="s">
        <v>2225</v>
      </c>
      <c r="F425" s="262" t="s">
        <v>1882</v>
      </c>
      <c r="G425" s="262" t="s">
        <v>2369</v>
      </c>
      <c r="H425" s="262" t="s">
        <v>2369</v>
      </c>
      <c r="I425" s="262"/>
    </row>
    <row r="426" spans="1:9" ht="16.5" x14ac:dyDescent="0.25">
      <c r="A426" s="60">
        <v>422</v>
      </c>
      <c r="B426" s="298" t="s">
        <v>2264</v>
      </c>
      <c r="C426" s="295">
        <v>1</v>
      </c>
      <c r="D426" s="262" t="s">
        <v>1902</v>
      </c>
      <c r="E426" s="262" t="s">
        <v>2225</v>
      </c>
      <c r="F426" s="262" t="s">
        <v>1882</v>
      </c>
      <c r="G426" s="262" t="s">
        <v>2369</v>
      </c>
      <c r="H426" s="262" t="s">
        <v>2369</v>
      </c>
      <c r="I426" s="262"/>
    </row>
    <row r="427" spans="1:9" ht="16.5" x14ac:dyDescent="0.25">
      <c r="A427" s="60">
        <v>423</v>
      </c>
      <c r="B427" s="298" t="s">
        <v>2265</v>
      </c>
      <c r="C427" s="295">
        <v>1</v>
      </c>
      <c r="D427" s="262" t="s">
        <v>1902</v>
      </c>
      <c r="E427" s="262" t="s">
        <v>2225</v>
      </c>
      <c r="F427" s="262" t="s">
        <v>1882</v>
      </c>
      <c r="G427" s="262" t="s">
        <v>2369</v>
      </c>
      <c r="H427" s="262" t="s">
        <v>2369</v>
      </c>
      <c r="I427" s="262"/>
    </row>
    <row r="428" spans="1:9" ht="16.5" x14ac:dyDescent="0.25">
      <c r="A428" s="60">
        <v>424</v>
      </c>
      <c r="B428" s="298" t="s">
        <v>2266</v>
      </c>
      <c r="C428" s="295">
        <v>1</v>
      </c>
      <c r="D428" s="262" t="s">
        <v>1902</v>
      </c>
      <c r="E428" s="262" t="s">
        <v>2225</v>
      </c>
      <c r="F428" s="262" t="s">
        <v>1882</v>
      </c>
      <c r="G428" s="262" t="s">
        <v>2369</v>
      </c>
      <c r="H428" s="262" t="s">
        <v>2369</v>
      </c>
      <c r="I428" s="262"/>
    </row>
    <row r="429" spans="1:9" ht="16.5" x14ac:dyDescent="0.25">
      <c r="A429" s="60">
        <v>425</v>
      </c>
      <c r="B429" s="298" t="s">
        <v>2267</v>
      </c>
      <c r="C429" s="295">
        <v>1</v>
      </c>
      <c r="D429" s="262" t="s">
        <v>1902</v>
      </c>
      <c r="E429" s="262" t="s">
        <v>2225</v>
      </c>
      <c r="F429" s="262" t="s">
        <v>1882</v>
      </c>
      <c r="G429" s="262" t="s">
        <v>2369</v>
      </c>
      <c r="H429" s="262" t="s">
        <v>2369</v>
      </c>
      <c r="I429" s="262"/>
    </row>
    <row r="430" spans="1:9" ht="16.5" x14ac:dyDescent="0.25">
      <c r="A430" s="60">
        <v>426</v>
      </c>
      <c r="B430" s="298" t="s">
        <v>2268</v>
      </c>
      <c r="C430" s="295">
        <v>1</v>
      </c>
      <c r="D430" s="262" t="s">
        <v>1902</v>
      </c>
      <c r="E430" s="262" t="s">
        <v>2225</v>
      </c>
      <c r="F430" s="262" t="s">
        <v>1882</v>
      </c>
      <c r="G430" s="262" t="s">
        <v>2369</v>
      </c>
      <c r="H430" s="262" t="s">
        <v>2369</v>
      </c>
      <c r="I430" s="262"/>
    </row>
    <row r="431" spans="1:9" ht="16.5" x14ac:dyDescent="0.25">
      <c r="A431" s="60">
        <v>427</v>
      </c>
      <c r="B431" s="298" t="s">
        <v>2269</v>
      </c>
      <c r="C431" s="295">
        <v>3</v>
      </c>
      <c r="D431" s="262" t="s">
        <v>1902</v>
      </c>
      <c r="E431" s="262" t="s">
        <v>2225</v>
      </c>
      <c r="F431" s="262" t="s">
        <v>1882</v>
      </c>
      <c r="G431" s="262" t="s">
        <v>2369</v>
      </c>
      <c r="H431" s="262" t="s">
        <v>2369</v>
      </c>
      <c r="I431" s="262"/>
    </row>
    <row r="432" spans="1:9" ht="16.5" x14ac:dyDescent="0.25">
      <c r="A432" s="60">
        <v>428</v>
      </c>
      <c r="B432" s="298" t="s">
        <v>2270</v>
      </c>
      <c r="C432" s="295">
        <v>3</v>
      </c>
      <c r="D432" s="262" t="s">
        <v>1902</v>
      </c>
      <c r="E432" s="262" t="s">
        <v>2225</v>
      </c>
      <c r="F432" s="262" t="s">
        <v>1882</v>
      </c>
      <c r="G432" s="262" t="s">
        <v>2369</v>
      </c>
      <c r="H432" s="262" t="s">
        <v>2369</v>
      </c>
      <c r="I432" s="262"/>
    </row>
    <row r="433" spans="1:9" ht="16.5" x14ac:dyDescent="0.25">
      <c r="A433" s="60">
        <v>429</v>
      </c>
      <c r="B433" s="298" t="s">
        <v>2271</v>
      </c>
      <c r="C433" s="295">
        <v>3</v>
      </c>
      <c r="D433" s="262" t="s">
        <v>1902</v>
      </c>
      <c r="E433" s="262" t="s">
        <v>2225</v>
      </c>
      <c r="F433" s="262" t="s">
        <v>1882</v>
      </c>
      <c r="G433" s="262" t="s">
        <v>2369</v>
      </c>
      <c r="H433" s="262" t="s">
        <v>2369</v>
      </c>
      <c r="I433" s="262"/>
    </row>
    <row r="434" spans="1:9" ht="16.5" x14ac:dyDescent="0.25">
      <c r="A434" s="60">
        <v>430</v>
      </c>
      <c r="B434" s="298" t="s">
        <v>2272</v>
      </c>
      <c r="C434" s="297">
        <v>3</v>
      </c>
      <c r="D434" s="262" t="s">
        <v>1902</v>
      </c>
      <c r="E434" s="262" t="s">
        <v>2225</v>
      </c>
      <c r="F434" s="262" t="s">
        <v>1882</v>
      </c>
      <c r="G434" s="262" t="s">
        <v>2369</v>
      </c>
      <c r="H434" s="262" t="s">
        <v>2369</v>
      </c>
      <c r="I434" s="262"/>
    </row>
    <row r="435" spans="1:9" ht="16.5" x14ac:dyDescent="0.25">
      <c r="A435" s="60">
        <v>431</v>
      </c>
      <c r="B435" s="298" t="s">
        <v>2273</v>
      </c>
      <c r="C435" s="297">
        <v>3</v>
      </c>
      <c r="D435" s="262" t="s">
        <v>1902</v>
      </c>
      <c r="E435" s="262" t="s">
        <v>2225</v>
      </c>
      <c r="F435" s="262" t="s">
        <v>1882</v>
      </c>
      <c r="G435" s="262" t="s">
        <v>2369</v>
      </c>
      <c r="H435" s="262" t="s">
        <v>2369</v>
      </c>
      <c r="I435" s="262"/>
    </row>
    <row r="436" spans="1:9" ht="16.5" x14ac:dyDescent="0.25">
      <c r="A436" s="60">
        <v>432</v>
      </c>
      <c r="B436" s="298" t="s">
        <v>2274</v>
      </c>
      <c r="C436" s="297">
        <v>2</v>
      </c>
      <c r="D436" s="262" t="s">
        <v>1902</v>
      </c>
      <c r="E436" s="262" t="s">
        <v>2225</v>
      </c>
      <c r="F436" s="262" t="s">
        <v>1882</v>
      </c>
      <c r="G436" s="262" t="s">
        <v>2369</v>
      </c>
      <c r="H436" s="262" t="s">
        <v>2369</v>
      </c>
      <c r="I436" s="262"/>
    </row>
    <row r="437" spans="1:9" ht="16.5" x14ac:dyDescent="0.25">
      <c r="A437" s="60">
        <v>433</v>
      </c>
      <c r="B437" s="299" t="s">
        <v>2275</v>
      </c>
      <c r="C437" s="297">
        <v>2</v>
      </c>
      <c r="D437" s="262" t="s">
        <v>1902</v>
      </c>
      <c r="E437" s="262" t="s">
        <v>2225</v>
      </c>
      <c r="F437" s="262" t="s">
        <v>1882</v>
      </c>
      <c r="G437" s="262" t="s">
        <v>2369</v>
      </c>
      <c r="H437" s="262" t="s">
        <v>2369</v>
      </c>
      <c r="I437" s="262"/>
    </row>
    <row r="438" spans="1:9" ht="16.5" x14ac:dyDescent="0.25">
      <c r="A438" s="60">
        <v>434</v>
      </c>
      <c r="B438" s="299" t="s">
        <v>2276</v>
      </c>
      <c r="C438" s="297">
        <v>2</v>
      </c>
      <c r="D438" s="262" t="s">
        <v>1902</v>
      </c>
      <c r="E438" s="262" t="s">
        <v>2225</v>
      </c>
      <c r="F438" s="262" t="s">
        <v>1882</v>
      </c>
      <c r="G438" s="262" t="s">
        <v>2369</v>
      </c>
      <c r="H438" s="262" t="s">
        <v>2369</v>
      </c>
      <c r="I438" s="262"/>
    </row>
    <row r="439" spans="1:9" ht="16.5" x14ac:dyDescent="0.25">
      <c r="A439" s="60">
        <v>435</v>
      </c>
      <c r="B439" s="299" t="s">
        <v>2277</v>
      </c>
      <c r="C439" s="297">
        <v>1</v>
      </c>
      <c r="D439" s="262" t="s">
        <v>1902</v>
      </c>
      <c r="E439" s="262" t="s">
        <v>2225</v>
      </c>
      <c r="F439" s="262" t="s">
        <v>1882</v>
      </c>
      <c r="G439" s="262" t="s">
        <v>2369</v>
      </c>
      <c r="H439" s="262" t="s">
        <v>2369</v>
      </c>
      <c r="I439" s="262"/>
    </row>
    <row r="440" spans="1:9" ht="16.5" x14ac:dyDescent="0.25">
      <c r="A440" s="60">
        <v>436</v>
      </c>
      <c r="B440" s="299" t="s">
        <v>2278</v>
      </c>
      <c r="C440" s="297">
        <v>1</v>
      </c>
      <c r="D440" s="262" t="s">
        <v>1902</v>
      </c>
      <c r="E440" s="262" t="s">
        <v>2225</v>
      </c>
      <c r="F440" s="262" t="s">
        <v>1882</v>
      </c>
      <c r="G440" s="262" t="s">
        <v>2369</v>
      </c>
      <c r="H440" s="262" t="s">
        <v>2369</v>
      </c>
      <c r="I440" s="262"/>
    </row>
    <row r="441" spans="1:9" ht="16.5" x14ac:dyDescent="0.25">
      <c r="A441" s="60">
        <v>437</v>
      </c>
      <c r="B441" s="299" t="s">
        <v>2279</v>
      </c>
      <c r="C441" s="297">
        <v>3</v>
      </c>
      <c r="D441" s="262" t="s">
        <v>1902</v>
      </c>
      <c r="E441" s="262" t="s">
        <v>2225</v>
      </c>
      <c r="F441" s="262" t="s">
        <v>1882</v>
      </c>
      <c r="G441" s="262" t="s">
        <v>2369</v>
      </c>
      <c r="H441" s="262" t="s">
        <v>2369</v>
      </c>
      <c r="I441" s="262"/>
    </row>
    <row r="442" spans="1:9" ht="16.5" x14ac:dyDescent="0.25">
      <c r="A442" s="60">
        <v>438</v>
      </c>
      <c r="B442" s="299" t="s">
        <v>2280</v>
      </c>
      <c r="C442" s="297">
        <v>1</v>
      </c>
      <c r="D442" s="262" t="s">
        <v>1902</v>
      </c>
      <c r="E442" s="262" t="s">
        <v>2225</v>
      </c>
      <c r="F442" s="262" t="s">
        <v>1882</v>
      </c>
      <c r="G442" s="262" t="s">
        <v>2369</v>
      </c>
      <c r="H442" s="262" t="s">
        <v>2369</v>
      </c>
      <c r="I442" s="262"/>
    </row>
    <row r="443" spans="1:9" ht="16.5" x14ac:dyDescent="0.25">
      <c r="A443" s="60">
        <v>439</v>
      </c>
      <c r="B443" s="299" t="s">
        <v>2281</v>
      </c>
      <c r="C443" s="297">
        <v>2</v>
      </c>
      <c r="D443" s="262" t="s">
        <v>1902</v>
      </c>
      <c r="E443" s="262" t="s">
        <v>2225</v>
      </c>
      <c r="F443" s="262" t="s">
        <v>1882</v>
      </c>
      <c r="G443" s="262" t="s">
        <v>2369</v>
      </c>
      <c r="H443" s="262" t="s">
        <v>2369</v>
      </c>
      <c r="I443" s="262"/>
    </row>
    <row r="444" spans="1:9" ht="16.5" x14ac:dyDescent="0.25">
      <c r="A444" s="60">
        <v>440</v>
      </c>
      <c r="B444" s="299" t="s">
        <v>2282</v>
      </c>
      <c r="C444" s="297">
        <v>2</v>
      </c>
      <c r="D444" s="262" t="s">
        <v>1902</v>
      </c>
      <c r="E444" s="262" t="s">
        <v>2225</v>
      </c>
      <c r="F444" s="262" t="s">
        <v>1882</v>
      </c>
      <c r="G444" s="262" t="s">
        <v>2369</v>
      </c>
      <c r="H444" s="262" t="s">
        <v>2369</v>
      </c>
      <c r="I444" s="262"/>
    </row>
    <row r="445" spans="1:9" ht="16.5" x14ac:dyDescent="0.25">
      <c r="A445" s="60">
        <v>441</v>
      </c>
      <c r="B445" s="299" t="s">
        <v>2283</v>
      </c>
      <c r="C445" s="297">
        <v>1</v>
      </c>
      <c r="D445" s="262" t="s">
        <v>1902</v>
      </c>
      <c r="E445" s="262" t="s">
        <v>2225</v>
      </c>
      <c r="F445" s="262" t="s">
        <v>1882</v>
      </c>
      <c r="G445" s="262" t="s">
        <v>2369</v>
      </c>
      <c r="H445" s="262" t="s">
        <v>2369</v>
      </c>
      <c r="I445" s="262"/>
    </row>
    <row r="446" spans="1:9" ht="16.5" x14ac:dyDescent="0.25">
      <c r="A446" s="60">
        <v>442</v>
      </c>
      <c r="B446" s="299" t="s">
        <v>2284</v>
      </c>
      <c r="C446" s="297">
        <v>2</v>
      </c>
      <c r="D446" s="262" t="s">
        <v>1902</v>
      </c>
      <c r="E446" s="262" t="s">
        <v>2225</v>
      </c>
      <c r="F446" s="262" t="s">
        <v>1882</v>
      </c>
      <c r="G446" s="262" t="s">
        <v>2369</v>
      </c>
      <c r="H446" s="262" t="s">
        <v>2369</v>
      </c>
      <c r="I446" s="262"/>
    </row>
    <row r="447" spans="1:9" ht="16.5" x14ac:dyDescent="0.25">
      <c r="A447" s="60">
        <v>443</v>
      </c>
      <c r="B447" s="299" t="s">
        <v>2285</v>
      </c>
      <c r="C447" s="297">
        <v>3</v>
      </c>
      <c r="D447" s="262" t="s">
        <v>1902</v>
      </c>
      <c r="E447" s="262" t="s">
        <v>2225</v>
      </c>
      <c r="F447" s="262" t="s">
        <v>1882</v>
      </c>
      <c r="G447" s="262" t="s">
        <v>2369</v>
      </c>
      <c r="H447" s="262" t="s">
        <v>2369</v>
      </c>
      <c r="I447" s="262"/>
    </row>
    <row r="448" spans="1:9" ht="16.5" x14ac:dyDescent="0.25">
      <c r="A448" s="60">
        <v>444</v>
      </c>
      <c r="B448" s="299" t="s">
        <v>2286</v>
      </c>
      <c r="C448" s="297">
        <v>3</v>
      </c>
      <c r="D448" s="262" t="s">
        <v>1902</v>
      </c>
      <c r="E448" s="262" t="s">
        <v>2225</v>
      </c>
      <c r="F448" s="262" t="s">
        <v>1882</v>
      </c>
      <c r="G448" s="262" t="s">
        <v>2369</v>
      </c>
      <c r="H448" s="262" t="s">
        <v>2369</v>
      </c>
      <c r="I448" s="262"/>
    </row>
    <row r="449" spans="1:9" ht="16.5" x14ac:dyDescent="0.25">
      <c r="A449" s="60">
        <v>445</v>
      </c>
      <c r="B449" s="299" t="s">
        <v>2287</v>
      </c>
      <c r="C449" s="297">
        <v>1</v>
      </c>
      <c r="D449" s="262" t="s">
        <v>1902</v>
      </c>
      <c r="E449" s="262" t="s">
        <v>2225</v>
      </c>
      <c r="F449" s="262" t="s">
        <v>1882</v>
      </c>
      <c r="G449" s="262" t="s">
        <v>2369</v>
      </c>
      <c r="H449" s="262" t="s">
        <v>2369</v>
      </c>
      <c r="I449" s="262"/>
    </row>
    <row r="450" spans="1:9" ht="16.5" x14ac:dyDescent="0.25">
      <c r="A450" s="60">
        <v>446</v>
      </c>
      <c r="B450" s="299" t="s">
        <v>2288</v>
      </c>
      <c r="C450" s="297">
        <v>3</v>
      </c>
      <c r="D450" s="262" t="s">
        <v>1902</v>
      </c>
      <c r="E450" s="262" t="s">
        <v>2225</v>
      </c>
      <c r="F450" s="262" t="s">
        <v>1882</v>
      </c>
      <c r="G450" s="262" t="s">
        <v>2369</v>
      </c>
      <c r="H450" s="262" t="s">
        <v>2369</v>
      </c>
      <c r="I450" s="262"/>
    </row>
    <row r="451" spans="1:9" ht="16.5" x14ac:dyDescent="0.25">
      <c r="A451" s="60">
        <v>447</v>
      </c>
      <c r="B451" s="299" t="s">
        <v>2289</v>
      </c>
      <c r="C451" s="297">
        <v>3</v>
      </c>
      <c r="D451" s="262" t="s">
        <v>1902</v>
      </c>
      <c r="E451" s="262" t="s">
        <v>2225</v>
      </c>
      <c r="F451" s="262" t="s">
        <v>1882</v>
      </c>
      <c r="G451" s="262" t="s">
        <v>2369</v>
      </c>
      <c r="H451" s="262" t="s">
        <v>2369</v>
      </c>
      <c r="I451" s="262"/>
    </row>
    <row r="452" spans="1:9" ht="16.5" x14ac:dyDescent="0.25">
      <c r="A452" s="60">
        <v>448</v>
      </c>
      <c r="B452" s="299" t="s">
        <v>2290</v>
      </c>
      <c r="C452" s="297">
        <v>2</v>
      </c>
      <c r="D452" s="262" t="s">
        <v>1902</v>
      </c>
      <c r="E452" s="262" t="s">
        <v>2225</v>
      </c>
      <c r="F452" s="262" t="s">
        <v>1882</v>
      </c>
      <c r="G452" s="262" t="s">
        <v>2369</v>
      </c>
      <c r="H452" s="262" t="s">
        <v>2369</v>
      </c>
      <c r="I452" s="262"/>
    </row>
    <row r="453" spans="1:9" ht="16.5" x14ac:dyDescent="0.25">
      <c r="A453" s="60">
        <v>449</v>
      </c>
      <c r="B453" s="299" t="s">
        <v>2291</v>
      </c>
      <c r="C453" s="297">
        <v>1</v>
      </c>
      <c r="D453" s="262" t="s">
        <v>1902</v>
      </c>
      <c r="E453" s="262" t="s">
        <v>2225</v>
      </c>
      <c r="F453" s="262" t="s">
        <v>1882</v>
      </c>
      <c r="G453" s="262" t="s">
        <v>2369</v>
      </c>
      <c r="H453" s="262" t="s">
        <v>2369</v>
      </c>
      <c r="I453" s="262"/>
    </row>
    <row r="454" spans="1:9" ht="16.5" x14ac:dyDescent="0.25">
      <c r="A454" s="60">
        <v>450</v>
      </c>
      <c r="B454" s="299" t="s">
        <v>2292</v>
      </c>
      <c r="C454" s="297">
        <v>2</v>
      </c>
      <c r="D454" s="262" t="s">
        <v>1902</v>
      </c>
      <c r="E454" s="262" t="s">
        <v>2225</v>
      </c>
      <c r="F454" s="262" t="s">
        <v>1882</v>
      </c>
      <c r="G454" s="262" t="s">
        <v>2369</v>
      </c>
      <c r="H454" s="262" t="s">
        <v>2369</v>
      </c>
      <c r="I454" s="262"/>
    </row>
    <row r="455" spans="1:9" ht="16.5" x14ac:dyDescent="0.25">
      <c r="A455" s="60">
        <v>451</v>
      </c>
      <c r="B455" s="300" t="s">
        <v>2293</v>
      </c>
      <c r="C455" s="297">
        <v>2</v>
      </c>
      <c r="D455" s="262" t="s">
        <v>1902</v>
      </c>
      <c r="E455" s="262" t="s">
        <v>2225</v>
      </c>
      <c r="F455" s="262" t="s">
        <v>1882</v>
      </c>
      <c r="G455" s="262" t="s">
        <v>2369</v>
      </c>
      <c r="H455" s="262" t="s">
        <v>2369</v>
      </c>
      <c r="I455" s="262"/>
    </row>
    <row r="456" spans="1:9" ht="16.5" x14ac:dyDescent="0.25">
      <c r="A456" s="60">
        <v>452</v>
      </c>
      <c r="B456" s="300" t="s">
        <v>2294</v>
      </c>
      <c r="C456" s="297">
        <v>3</v>
      </c>
      <c r="D456" s="262" t="s">
        <v>1902</v>
      </c>
      <c r="E456" s="262" t="s">
        <v>2225</v>
      </c>
      <c r="F456" s="262" t="s">
        <v>1882</v>
      </c>
      <c r="G456" s="262" t="s">
        <v>2369</v>
      </c>
      <c r="H456" s="262" t="s">
        <v>2369</v>
      </c>
      <c r="I456" s="262"/>
    </row>
    <row r="457" spans="1:9" ht="16.5" x14ac:dyDescent="0.25">
      <c r="A457" s="60">
        <v>453</v>
      </c>
      <c r="B457" s="300" t="s">
        <v>2295</v>
      </c>
      <c r="C457" s="297">
        <v>1</v>
      </c>
      <c r="D457" s="262" t="s">
        <v>1902</v>
      </c>
      <c r="E457" s="262" t="s">
        <v>2225</v>
      </c>
      <c r="F457" s="262" t="s">
        <v>1882</v>
      </c>
      <c r="G457" s="262" t="s">
        <v>2369</v>
      </c>
      <c r="H457" s="262" t="s">
        <v>2369</v>
      </c>
      <c r="I457" s="262"/>
    </row>
    <row r="458" spans="1:9" ht="16.5" x14ac:dyDescent="0.25">
      <c r="A458" s="60">
        <v>454</v>
      </c>
      <c r="B458" s="300" t="s">
        <v>2296</v>
      </c>
      <c r="C458" s="297">
        <v>1</v>
      </c>
      <c r="D458" s="262" t="s">
        <v>1902</v>
      </c>
      <c r="E458" s="262" t="s">
        <v>2225</v>
      </c>
      <c r="F458" s="262" t="s">
        <v>1882</v>
      </c>
      <c r="G458" s="262" t="s">
        <v>2369</v>
      </c>
      <c r="H458" s="262" t="s">
        <v>2369</v>
      </c>
      <c r="I458" s="262"/>
    </row>
    <row r="459" spans="1:9" ht="16.5" x14ac:dyDescent="0.25">
      <c r="A459" s="60">
        <v>455</v>
      </c>
      <c r="B459" s="300" t="s">
        <v>2297</v>
      </c>
      <c r="C459" s="297">
        <v>2</v>
      </c>
      <c r="D459" s="262" t="s">
        <v>1902</v>
      </c>
      <c r="E459" s="262" t="s">
        <v>2225</v>
      </c>
      <c r="F459" s="262" t="s">
        <v>1882</v>
      </c>
      <c r="G459" s="262" t="s">
        <v>2369</v>
      </c>
      <c r="H459" s="262" t="s">
        <v>2369</v>
      </c>
      <c r="I459" s="262"/>
    </row>
    <row r="460" spans="1:9" ht="16.5" x14ac:dyDescent="0.25">
      <c r="A460" s="60">
        <v>456</v>
      </c>
      <c r="B460" s="300" t="s">
        <v>2298</v>
      </c>
      <c r="C460" s="297">
        <v>2</v>
      </c>
      <c r="D460" s="262" t="s">
        <v>1902</v>
      </c>
      <c r="E460" s="262" t="s">
        <v>2225</v>
      </c>
      <c r="F460" s="262" t="s">
        <v>1882</v>
      </c>
      <c r="G460" s="262" t="s">
        <v>2369</v>
      </c>
      <c r="H460" s="262" t="s">
        <v>2369</v>
      </c>
      <c r="I460" s="262"/>
    </row>
    <row r="461" spans="1:9" ht="16.5" x14ac:dyDescent="0.25">
      <c r="A461" s="60">
        <v>457</v>
      </c>
      <c r="B461" s="300" t="s">
        <v>2299</v>
      </c>
      <c r="C461" s="297">
        <v>3</v>
      </c>
      <c r="D461" s="262" t="s">
        <v>1902</v>
      </c>
      <c r="E461" s="262" t="s">
        <v>2225</v>
      </c>
      <c r="F461" s="262" t="s">
        <v>1882</v>
      </c>
      <c r="G461" s="262" t="s">
        <v>2369</v>
      </c>
      <c r="H461" s="262" t="s">
        <v>2369</v>
      </c>
      <c r="I461" s="262"/>
    </row>
    <row r="462" spans="1:9" ht="16.5" x14ac:dyDescent="0.25">
      <c r="A462" s="60">
        <v>458</v>
      </c>
      <c r="B462" s="300" t="s">
        <v>2300</v>
      </c>
      <c r="C462" s="297">
        <v>1</v>
      </c>
      <c r="D462" s="262" t="s">
        <v>1902</v>
      </c>
      <c r="E462" s="262" t="s">
        <v>2225</v>
      </c>
      <c r="F462" s="262" t="s">
        <v>1882</v>
      </c>
      <c r="G462" s="262" t="s">
        <v>2369</v>
      </c>
      <c r="H462" s="262" t="s">
        <v>2369</v>
      </c>
      <c r="I462" s="262"/>
    </row>
    <row r="463" spans="1:9" ht="16.5" x14ac:dyDescent="0.25">
      <c r="A463" s="60">
        <v>459</v>
      </c>
      <c r="B463" s="300" t="s">
        <v>2301</v>
      </c>
      <c r="C463" s="297">
        <v>2</v>
      </c>
      <c r="D463" s="262" t="s">
        <v>1902</v>
      </c>
      <c r="E463" s="262" t="s">
        <v>2225</v>
      </c>
      <c r="F463" s="262" t="s">
        <v>1882</v>
      </c>
      <c r="G463" s="262" t="s">
        <v>2369</v>
      </c>
      <c r="H463" s="262" t="s">
        <v>2369</v>
      </c>
      <c r="I463" s="262"/>
    </row>
    <row r="464" spans="1:9" ht="16.5" x14ac:dyDescent="0.25">
      <c r="A464" s="60">
        <v>460</v>
      </c>
      <c r="B464" s="300" t="s">
        <v>2302</v>
      </c>
      <c r="C464" s="297">
        <v>3</v>
      </c>
      <c r="D464" s="262" t="s">
        <v>1902</v>
      </c>
      <c r="E464" s="262" t="s">
        <v>2225</v>
      </c>
      <c r="F464" s="262" t="s">
        <v>1882</v>
      </c>
      <c r="G464" s="262" t="s">
        <v>2369</v>
      </c>
      <c r="H464" s="262" t="s">
        <v>2369</v>
      </c>
      <c r="I464" s="262"/>
    </row>
    <row r="465" spans="1:9" ht="16.5" x14ac:dyDescent="0.25">
      <c r="A465" s="60">
        <v>461</v>
      </c>
      <c r="B465" s="300" t="s">
        <v>2303</v>
      </c>
      <c r="C465" s="297">
        <v>3</v>
      </c>
      <c r="D465" s="262" t="s">
        <v>1902</v>
      </c>
      <c r="E465" s="262" t="s">
        <v>2225</v>
      </c>
      <c r="F465" s="262" t="s">
        <v>1882</v>
      </c>
      <c r="G465" s="262" t="s">
        <v>2369</v>
      </c>
      <c r="H465" s="262" t="s">
        <v>2369</v>
      </c>
      <c r="I465" s="262"/>
    </row>
    <row r="466" spans="1:9" ht="16.5" x14ac:dyDescent="0.25">
      <c r="A466" s="60">
        <v>462</v>
      </c>
      <c r="B466" s="300" t="s">
        <v>2304</v>
      </c>
      <c r="C466" s="297">
        <v>3</v>
      </c>
      <c r="D466" s="262" t="s">
        <v>1902</v>
      </c>
      <c r="E466" s="262" t="s">
        <v>2225</v>
      </c>
      <c r="F466" s="262" t="s">
        <v>1882</v>
      </c>
      <c r="G466" s="262" t="s">
        <v>2369</v>
      </c>
      <c r="H466" s="262" t="s">
        <v>2369</v>
      </c>
      <c r="I466" s="262"/>
    </row>
    <row r="467" spans="1:9" ht="16.5" x14ac:dyDescent="0.25">
      <c r="A467" s="60">
        <v>463</v>
      </c>
      <c r="B467" s="300" t="s">
        <v>2305</v>
      </c>
      <c r="C467" s="297">
        <v>2</v>
      </c>
      <c r="D467" s="262" t="s">
        <v>1902</v>
      </c>
      <c r="E467" s="262" t="s">
        <v>2225</v>
      </c>
      <c r="F467" s="262" t="s">
        <v>1882</v>
      </c>
      <c r="G467" s="262" t="s">
        <v>2369</v>
      </c>
      <c r="H467" s="262" t="s">
        <v>2369</v>
      </c>
      <c r="I467" s="262"/>
    </row>
    <row r="468" spans="1:9" ht="16.5" x14ac:dyDescent="0.25">
      <c r="A468" s="60">
        <v>464</v>
      </c>
      <c r="B468" s="300" t="s">
        <v>2306</v>
      </c>
      <c r="C468" s="297">
        <v>1</v>
      </c>
      <c r="D468" s="262" t="s">
        <v>1902</v>
      </c>
      <c r="E468" s="262" t="s">
        <v>2225</v>
      </c>
      <c r="F468" s="262" t="s">
        <v>1882</v>
      </c>
      <c r="G468" s="262" t="s">
        <v>2369</v>
      </c>
      <c r="H468" s="262" t="s">
        <v>2369</v>
      </c>
      <c r="I468" s="262"/>
    </row>
    <row r="469" spans="1:9" ht="16.5" x14ac:dyDescent="0.25">
      <c r="A469" s="60">
        <v>465</v>
      </c>
      <c r="B469" s="300" t="s">
        <v>2307</v>
      </c>
      <c r="C469" s="297">
        <v>3</v>
      </c>
      <c r="D469" s="262" t="s">
        <v>1902</v>
      </c>
      <c r="E469" s="262" t="s">
        <v>2225</v>
      </c>
      <c r="F469" s="262" t="s">
        <v>1882</v>
      </c>
      <c r="G469" s="262" t="s">
        <v>2369</v>
      </c>
      <c r="H469" s="262" t="s">
        <v>2369</v>
      </c>
      <c r="I469" s="262"/>
    </row>
    <row r="470" spans="1:9" ht="16.5" x14ac:dyDescent="0.25">
      <c r="A470" s="60">
        <v>466</v>
      </c>
      <c r="B470" s="300" t="s">
        <v>2308</v>
      </c>
      <c r="C470" s="297">
        <v>1</v>
      </c>
      <c r="D470" s="262" t="s">
        <v>1902</v>
      </c>
      <c r="E470" s="262" t="s">
        <v>2225</v>
      </c>
      <c r="F470" s="262" t="s">
        <v>1882</v>
      </c>
      <c r="G470" s="262" t="s">
        <v>2369</v>
      </c>
      <c r="H470" s="262" t="s">
        <v>2369</v>
      </c>
      <c r="I470" s="262"/>
    </row>
    <row r="471" spans="1:9" ht="16.5" x14ac:dyDescent="0.25">
      <c r="A471" s="60">
        <v>467</v>
      </c>
      <c r="B471" s="300" t="s">
        <v>2309</v>
      </c>
      <c r="C471" s="297">
        <v>2</v>
      </c>
      <c r="D471" s="262" t="s">
        <v>1902</v>
      </c>
      <c r="E471" s="262" t="s">
        <v>2225</v>
      </c>
      <c r="F471" s="262" t="s">
        <v>1882</v>
      </c>
      <c r="G471" s="262" t="s">
        <v>2369</v>
      </c>
      <c r="H471" s="262" t="s">
        <v>2369</v>
      </c>
      <c r="I471" s="262"/>
    </row>
    <row r="472" spans="1:9" ht="16.5" x14ac:dyDescent="0.25">
      <c r="A472" s="60">
        <v>468</v>
      </c>
      <c r="B472" s="300" t="s">
        <v>2310</v>
      </c>
      <c r="C472" s="297">
        <v>3</v>
      </c>
      <c r="D472" s="262" t="s">
        <v>1902</v>
      </c>
      <c r="E472" s="262" t="s">
        <v>2225</v>
      </c>
      <c r="F472" s="262" t="s">
        <v>1882</v>
      </c>
      <c r="G472" s="262" t="s">
        <v>2369</v>
      </c>
      <c r="H472" s="262" t="s">
        <v>2369</v>
      </c>
      <c r="I472" s="262"/>
    </row>
    <row r="473" spans="1:9" ht="16.5" x14ac:dyDescent="0.25">
      <c r="A473" s="60">
        <v>469</v>
      </c>
      <c r="B473" s="300" t="s">
        <v>2311</v>
      </c>
      <c r="C473" s="297">
        <v>1</v>
      </c>
      <c r="D473" s="262" t="s">
        <v>1902</v>
      </c>
      <c r="E473" s="262" t="s">
        <v>2225</v>
      </c>
      <c r="F473" s="262" t="s">
        <v>1882</v>
      </c>
      <c r="G473" s="262" t="s">
        <v>2369</v>
      </c>
      <c r="H473" s="262" t="s">
        <v>2369</v>
      </c>
      <c r="I473" s="262"/>
    </row>
    <row r="474" spans="1:9" ht="16.5" x14ac:dyDescent="0.25">
      <c r="A474" s="60">
        <v>470</v>
      </c>
      <c r="B474" s="300" t="s">
        <v>2312</v>
      </c>
      <c r="C474" s="297">
        <v>3</v>
      </c>
      <c r="D474" s="262" t="s">
        <v>1902</v>
      </c>
      <c r="E474" s="262" t="s">
        <v>2225</v>
      </c>
      <c r="F474" s="262" t="s">
        <v>1882</v>
      </c>
      <c r="G474" s="262" t="s">
        <v>2369</v>
      </c>
      <c r="H474" s="262" t="s">
        <v>2369</v>
      </c>
      <c r="I474" s="262"/>
    </row>
    <row r="475" spans="1:9" ht="16.5" x14ac:dyDescent="0.25">
      <c r="A475" s="60">
        <v>471</v>
      </c>
      <c r="B475" s="300" t="s">
        <v>2313</v>
      </c>
      <c r="C475" s="297">
        <v>3</v>
      </c>
      <c r="D475" s="262" t="s">
        <v>1902</v>
      </c>
      <c r="E475" s="262" t="s">
        <v>2225</v>
      </c>
      <c r="F475" s="262" t="s">
        <v>1882</v>
      </c>
      <c r="G475" s="262" t="s">
        <v>2369</v>
      </c>
      <c r="H475" s="262" t="s">
        <v>2369</v>
      </c>
      <c r="I475" s="262"/>
    </row>
    <row r="476" spans="1:9" ht="16.5" x14ac:dyDescent="0.25">
      <c r="A476" s="60">
        <v>472</v>
      </c>
      <c r="B476" s="300" t="s">
        <v>2314</v>
      </c>
      <c r="C476" s="297">
        <v>3</v>
      </c>
      <c r="D476" s="262" t="s">
        <v>1902</v>
      </c>
      <c r="E476" s="262" t="s">
        <v>2225</v>
      </c>
      <c r="F476" s="262" t="s">
        <v>1882</v>
      </c>
      <c r="G476" s="262" t="s">
        <v>2369</v>
      </c>
      <c r="H476" s="262" t="s">
        <v>2369</v>
      </c>
      <c r="I476" s="262"/>
    </row>
    <row r="477" spans="1:9" ht="16.5" x14ac:dyDescent="0.25">
      <c r="A477" s="60">
        <v>473</v>
      </c>
      <c r="B477" s="300" t="s">
        <v>2315</v>
      </c>
      <c r="C477" s="297">
        <v>1</v>
      </c>
      <c r="D477" s="262" t="s">
        <v>1902</v>
      </c>
      <c r="E477" s="262" t="s">
        <v>2225</v>
      </c>
      <c r="F477" s="262" t="s">
        <v>1882</v>
      </c>
      <c r="G477" s="262" t="s">
        <v>2369</v>
      </c>
      <c r="H477" s="262" t="s">
        <v>2369</v>
      </c>
      <c r="I477" s="262"/>
    </row>
    <row r="478" spans="1:9" ht="16.5" x14ac:dyDescent="0.25">
      <c r="A478" s="60">
        <v>474</v>
      </c>
      <c r="B478" s="299" t="s">
        <v>2316</v>
      </c>
      <c r="C478" s="297">
        <v>20</v>
      </c>
      <c r="D478" s="262" t="s">
        <v>1902</v>
      </c>
      <c r="E478" s="262" t="s">
        <v>2225</v>
      </c>
      <c r="F478" s="262" t="s">
        <v>1882</v>
      </c>
      <c r="G478" s="262" t="s">
        <v>2369</v>
      </c>
      <c r="H478" s="262" t="s">
        <v>2369</v>
      </c>
      <c r="I478" s="262"/>
    </row>
    <row r="479" spans="1:9" ht="16.5" x14ac:dyDescent="0.25">
      <c r="A479" s="60">
        <v>475</v>
      </c>
      <c r="B479" s="299" t="s">
        <v>2317</v>
      </c>
      <c r="C479" s="297">
        <v>20</v>
      </c>
      <c r="D479" s="262" t="s">
        <v>1902</v>
      </c>
      <c r="E479" s="262" t="s">
        <v>2225</v>
      </c>
      <c r="F479" s="262" t="s">
        <v>1882</v>
      </c>
      <c r="G479" s="262" t="s">
        <v>2369</v>
      </c>
      <c r="H479" s="262" t="s">
        <v>2369</v>
      </c>
      <c r="I479" s="262"/>
    </row>
    <row r="480" spans="1:9" ht="16.5" x14ac:dyDescent="0.25">
      <c r="A480" s="60">
        <v>476</v>
      </c>
      <c r="B480" s="299" t="s">
        <v>2318</v>
      </c>
      <c r="C480" s="297">
        <v>20</v>
      </c>
      <c r="D480" s="262" t="s">
        <v>1902</v>
      </c>
      <c r="E480" s="262" t="s">
        <v>2225</v>
      </c>
      <c r="F480" s="262" t="s">
        <v>1882</v>
      </c>
      <c r="G480" s="262" t="s">
        <v>2369</v>
      </c>
      <c r="H480" s="262" t="s">
        <v>2369</v>
      </c>
      <c r="I480" s="262"/>
    </row>
    <row r="481" spans="1:9" ht="16.5" x14ac:dyDescent="0.25">
      <c r="A481" s="60">
        <v>477</v>
      </c>
      <c r="B481" s="299" t="s">
        <v>2224</v>
      </c>
      <c r="C481" s="297">
        <v>10</v>
      </c>
      <c r="D481" s="262" t="s">
        <v>1902</v>
      </c>
      <c r="E481" s="262" t="s">
        <v>2225</v>
      </c>
      <c r="F481" s="262" t="s">
        <v>1882</v>
      </c>
      <c r="G481" s="262" t="s">
        <v>2369</v>
      </c>
      <c r="H481" s="262" t="s">
        <v>2369</v>
      </c>
      <c r="I481" s="262"/>
    </row>
    <row r="482" spans="1:9" ht="16.5" x14ac:dyDescent="0.25">
      <c r="A482" s="60">
        <v>478</v>
      </c>
      <c r="B482" s="299" t="s">
        <v>2319</v>
      </c>
      <c r="C482" s="297">
        <v>20</v>
      </c>
      <c r="D482" s="262" t="s">
        <v>1902</v>
      </c>
      <c r="E482" s="262" t="s">
        <v>2225</v>
      </c>
      <c r="F482" s="262" t="s">
        <v>1882</v>
      </c>
      <c r="G482" s="262" t="s">
        <v>2369</v>
      </c>
      <c r="H482" s="262" t="s">
        <v>2369</v>
      </c>
      <c r="I482" s="262"/>
    </row>
    <row r="483" spans="1:9" ht="16.5" x14ac:dyDescent="0.25">
      <c r="A483" s="60">
        <v>479</v>
      </c>
      <c r="B483" s="299" t="s">
        <v>2320</v>
      </c>
      <c r="C483" s="297">
        <v>20</v>
      </c>
      <c r="D483" s="262" t="s">
        <v>1902</v>
      </c>
      <c r="E483" s="262" t="s">
        <v>2225</v>
      </c>
      <c r="F483" s="262" t="s">
        <v>1882</v>
      </c>
      <c r="G483" s="262" t="s">
        <v>2369</v>
      </c>
      <c r="H483" s="262" t="s">
        <v>2369</v>
      </c>
      <c r="I483" s="262"/>
    </row>
    <row r="484" spans="1:9" ht="16.5" x14ac:dyDescent="0.25">
      <c r="A484" s="60">
        <v>480</v>
      </c>
      <c r="B484" s="299" t="s">
        <v>2321</v>
      </c>
      <c r="C484" s="297">
        <v>20</v>
      </c>
      <c r="D484" s="262" t="s">
        <v>1902</v>
      </c>
      <c r="E484" s="262" t="s">
        <v>2225</v>
      </c>
      <c r="F484" s="262" t="s">
        <v>1882</v>
      </c>
      <c r="G484" s="262" t="s">
        <v>2369</v>
      </c>
      <c r="H484" s="262" t="s">
        <v>2369</v>
      </c>
      <c r="I484" s="262"/>
    </row>
    <row r="485" spans="1:9" ht="16.5" x14ac:dyDescent="0.25">
      <c r="A485" s="60">
        <v>481</v>
      </c>
      <c r="B485" s="299" t="s">
        <v>2322</v>
      </c>
      <c r="C485" s="297">
        <v>20</v>
      </c>
      <c r="D485" s="262" t="s">
        <v>1902</v>
      </c>
      <c r="E485" s="262" t="s">
        <v>2225</v>
      </c>
      <c r="F485" s="262" t="s">
        <v>1882</v>
      </c>
      <c r="G485" s="262" t="s">
        <v>2369</v>
      </c>
      <c r="H485" s="262" t="s">
        <v>2369</v>
      </c>
      <c r="I485" s="262"/>
    </row>
    <row r="486" spans="1:9" ht="16.5" x14ac:dyDescent="0.25">
      <c r="A486" s="60">
        <v>482</v>
      </c>
      <c r="B486" s="299" t="s">
        <v>2323</v>
      </c>
      <c r="C486" s="297">
        <v>10</v>
      </c>
      <c r="D486" s="262" t="s">
        <v>1902</v>
      </c>
      <c r="E486" s="262" t="s">
        <v>2225</v>
      </c>
      <c r="F486" s="262" t="s">
        <v>1882</v>
      </c>
      <c r="G486" s="262" t="s">
        <v>2369</v>
      </c>
      <c r="H486" s="262" t="s">
        <v>2369</v>
      </c>
      <c r="I486" s="262"/>
    </row>
    <row r="487" spans="1:9" ht="16.5" x14ac:dyDescent="0.25">
      <c r="A487" s="60">
        <v>483</v>
      </c>
      <c r="B487" s="299" t="s">
        <v>2324</v>
      </c>
      <c r="C487" s="297">
        <v>20</v>
      </c>
      <c r="D487" s="262" t="s">
        <v>1902</v>
      </c>
      <c r="E487" s="262" t="s">
        <v>2225</v>
      </c>
      <c r="F487" s="262" t="s">
        <v>1882</v>
      </c>
      <c r="G487" s="262" t="s">
        <v>2369</v>
      </c>
      <c r="H487" s="262" t="s">
        <v>2369</v>
      </c>
      <c r="I487" s="262"/>
    </row>
    <row r="488" spans="1:9" ht="16.5" x14ac:dyDescent="0.25">
      <c r="A488" s="60">
        <v>484</v>
      </c>
      <c r="B488" s="299" t="s">
        <v>2324</v>
      </c>
      <c r="C488" s="297">
        <v>10</v>
      </c>
      <c r="D488" s="262" t="s">
        <v>1902</v>
      </c>
      <c r="E488" s="262" t="s">
        <v>2225</v>
      </c>
      <c r="F488" s="262" t="s">
        <v>1882</v>
      </c>
      <c r="G488" s="262" t="s">
        <v>2369</v>
      </c>
      <c r="H488" s="262" t="s">
        <v>2369</v>
      </c>
      <c r="I488" s="262"/>
    </row>
    <row r="489" spans="1:9" ht="16.5" x14ac:dyDescent="0.25">
      <c r="A489" s="60">
        <v>485</v>
      </c>
      <c r="B489" s="299" t="s">
        <v>2325</v>
      </c>
      <c r="C489" s="297">
        <v>20</v>
      </c>
      <c r="D489" s="262" t="s">
        <v>1902</v>
      </c>
      <c r="E489" s="262" t="s">
        <v>2225</v>
      </c>
      <c r="F489" s="262" t="s">
        <v>1882</v>
      </c>
      <c r="G489" s="262" t="s">
        <v>2369</v>
      </c>
      <c r="H489" s="262" t="s">
        <v>2369</v>
      </c>
      <c r="I489" s="262"/>
    </row>
    <row r="490" spans="1:9" ht="16.5" x14ac:dyDescent="0.25">
      <c r="A490" s="60">
        <v>486</v>
      </c>
      <c r="B490" s="299" t="s">
        <v>2326</v>
      </c>
      <c r="C490" s="297">
        <v>20</v>
      </c>
      <c r="D490" s="262" t="s">
        <v>1902</v>
      </c>
      <c r="E490" s="262" t="s">
        <v>2225</v>
      </c>
      <c r="F490" s="262" t="s">
        <v>1882</v>
      </c>
      <c r="G490" s="262" t="s">
        <v>2369</v>
      </c>
      <c r="H490" s="262" t="s">
        <v>2369</v>
      </c>
      <c r="I490" s="262"/>
    </row>
    <row r="491" spans="1:9" ht="16.5" x14ac:dyDescent="0.25">
      <c r="A491" s="60">
        <v>487</v>
      </c>
      <c r="B491" s="299" t="s">
        <v>2327</v>
      </c>
      <c r="C491" s="297">
        <v>4</v>
      </c>
      <c r="D491" s="262" t="s">
        <v>1902</v>
      </c>
      <c r="E491" s="262" t="s">
        <v>2225</v>
      </c>
      <c r="F491" s="262" t="s">
        <v>1882</v>
      </c>
      <c r="G491" s="262" t="s">
        <v>2369</v>
      </c>
      <c r="H491" s="262" t="s">
        <v>2369</v>
      </c>
      <c r="I491" s="262"/>
    </row>
    <row r="492" spans="1:9" ht="16.5" x14ac:dyDescent="0.25">
      <c r="A492" s="60">
        <v>488</v>
      </c>
      <c r="B492" s="299" t="s">
        <v>2328</v>
      </c>
      <c r="C492" s="297">
        <v>20</v>
      </c>
      <c r="D492" s="262" t="s">
        <v>1902</v>
      </c>
      <c r="E492" s="262" t="s">
        <v>2225</v>
      </c>
      <c r="F492" s="262" t="s">
        <v>1882</v>
      </c>
      <c r="G492" s="262" t="s">
        <v>2369</v>
      </c>
      <c r="H492" s="262" t="s">
        <v>2369</v>
      </c>
      <c r="I492" s="262"/>
    </row>
    <row r="493" spans="1:9" ht="16.5" x14ac:dyDescent="0.25">
      <c r="A493" s="60">
        <v>489</v>
      </c>
      <c r="B493" s="299" t="s">
        <v>2329</v>
      </c>
      <c r="C493" s="297">
        <v>20</v>
      </c>
      <c r="D493" s="262" t="s">
        <v>1902</v>
      </c>
      <c r="E493" s="262" t="s">
        <v>2225</v>
      </c>
      <c r="F493" s="262" t="s">
        <v>1882</v>
      </c>
      <c r="G493" s="262" t="s">
        <v>2369</v>
      </c>
      <c r="H493" s="262" t="s">
        <v>2369</v>
      </c>
      <c r="I493" s="262"/>
    </row>
    <row r="494" spans="1:9" ht="16.5" x14ac:dyDescent="0.25">
      <c r="A494" s="60">
        <v>490</v>
      </c>
      <c r="B494" s="299" t="s">
        <v>2330</v>
      </c>
      <c r="C494" s="297">
        <v>20</v>
      </c>
      <c r="D494" s="262" t="s">
        <v>1902</v>
      </c>
      <c r="E494" s="262" t="s">
        <v>2225</v>
      </c>
      <c r="F494" s="262" t="s">
        <v>1882</v>
      </c>
      <c r="G494" s="262" t="s">
        <v>2369</v>
      </c>
      <c r="H494" s="262" t="s">
        <v>2369</v>
      </c>
      <c r="I494" s="262"/>
    </row>
    <row r="495" spans="1:9" ht="16.5" x14ac:dyDescent="0.25">
      <c r="A495" s="60">
        <v>491</v>
      </c>
      <c r="B495" s="299" t="s">
        <v>2331</v>
      </c>
      <c r="C495" s="297">
        <v>15</v>
      </c>
      <c r="D495" s="262" t="s">
        <v>1902</v>
      </c>
      <c r="E495" s="262" t="s">
        <v>2225</v>
      </c>
      <c r="F495" s="262" t="s">
        <v>1882</v>
      </c>
      <c r="G495" s="262" t="s">
        <v>2369</v>
      </c>
      <c r="H495" s="262" t="s">
        <v>2369</v>
      </c>
      <c r="I495" s="262"/>
    </row>
    <row r="496" spans="1:9" ht="16.5" x14ac:dyDescent="0.25">
      <c r="A496" s="60">
        <v>492</v>
      </c>
      <c r="B496" s="299" t="s">
        <v>2332</v>
      </c>
      <c r="C496" s="297">
        <v>20</v>
      </c>
      <c r="D496" s="262" t="s">
        <v>1902</v>
      </c>
      <c r="E496" s="262" t="s">
        <v>2225</v>
      </c>
      <c r="F496" s="262" t="s">
        <v>1882</v>
      </c>
      <c r="G496" s="262" t="s">
        <v>2369</v>
      </c>
      <c r="H496" s="262" t="s">
        <v>2369</v>
      </c>
      <c r="I496" s="262"/>
    </row>
    <row r="497" spans="1:9" ht="16.5" x14ac:dyDescent="0.25">
      <c r="A497" s="60">
        <v>493</v>
      </c>
      <c r="B497" s="299" t="s">
        <v>2333</v>
      </c>
      <c r="C497" s="297">
        <v>10</v>
      </c>
      <c r="D497" s="262" t="s">
        <v>1902</v>
      </c>
      <c r="E497" s="262" t="s">
        <v>2225</v>
      </c>
      <c r="F497" s="262" t="s">
        <v>1882</v>
      </c>
      <c r="G497" s="262" t="s">
        <v>2369</v>
      </c>
      <c r="H497" s="262" t="s">
        <v>2369</v>
      </c>
      <c r="I497" s="262"/>
    </row>
    <row r="498" spans="1:9" ht="16.5" x14ac:dyDescent="0.25">
      <c r="A498" s="60">
        <v>494</v>
      </c>
      <c r="B498" s="299" t="s">
        <v>2334</v>
      </c>
      <c r="C498" s="297">
        <v>15</v>
      </c>
      <c r="D498" s="262" t="s">
        <v>1902</v>
      </c>
      <c r="E498" s="262" t="s">
        <v>2225</v>
      </c>
      <c r="F498" s="262" t="s">
        <v>1882</v>
      </c>
      <c r="G498" s="262" t="s">
        <v>2369</v>
      </c>
      <c r="H498" s="262" t="s">
        <v>2369</v>
      </c>
      <c r="I498" s="262"/>
    </row>
    <row r="499" spans="1:9" ht="16.5" x14ac:dyDescent="0.25">
      <c r="A499" s="60">
        <v>495</v>
      </c>
      <c r="B499" s="299" t="s">
        <v>2335</v>
      </c>
      <c r="C499" s="297">
        <v>20</v>
      </c>
      <c r="D499" s="262" t="s">
        <v>1902</v>
      </c>
      <c r="E499" s="262" t="s">
        <v>2225</v>
      </c>
      <c r="F499" s="262" t="s">
        <v>1882</v>
      </c>
      <c r="G499" s="262" t="s">
        <v>2369</v>
      </c>
      <c r="H499" s="262" t="s">
        <v>2369</v>
      </c>
      <c r="I499" s="262"/>
    </row>
    <row r="500" spans="1:9" ht="16.5" x14ac:dyDescent="0.25">
      <c r="A500" s="60">
        <v>496</v>
      </c>
      <c r="B500" s="299" t="s">
        <v>2336</v>
      </c>
      <c r="C500" s="297">
        <v>20</v>
      </c>
      <c r="D500" s="262" t="s">
        <v>1902</v>
      </c>
      <c r="E500" s="262" t="s">
        <v>2225</v>
      </c>
      <c r="F500" s="262" t="s">
        <v>1882</v>
      </c>
      <c r="G500" s="262" t="s">
        <v>2369</v>
      </c>
      <c r="H500" s="262" t="s">
        <v>2369</v>
      </c>
      <c r="I500" s="262"/>
    </row>
    <row r="501" spans="1:9" ht="16.5" x14ac:dyDescent="0.25">
      <c r="A501" s="60">
        <v>497</v>
      </c>
      <c r="B501" s="299" t="s">
        <v>2337</v>
      </c>
      <c r="C501" s="297">
        <v>20</v>
      </c>
      <c r="D501" s="262" t="s">
        <v>1902</v>
      </c>
      <c r="E501" s="262" t="s">
        <v>2225</v>
      </c>
      <c r="F501" s="262" t="s">
        <v>1882</v>
      </c>
      <c r="G501" s="262" t="s">
        <v>2369</v>
      </c>
      <c r="H501" s="262" t="s">
        <v>2369</v>
      </c>
      <c r="I501" s="262"/>
    </row>
    <row r="502" spans="1:9" ht="16.5" x14ac:dyDescent="0.25">
      <c r="A502" s="60">
        <v>498</v>
      </c>
      <c r="B502" s="299" t="s">
        <v>2338</v>
      </c>
      <c r="C502" s="297">
        <v>20</v>
      </c>
      <c r="D502" s="262" t="s">
        <v>1902</v>
      </c>
      <c r="E502" s="262" t="s">
        <v>2225</v>
      </c>
      <c r="F502" s="262" t="s">
        <v>1882</v>
      </c>
      <c r="G502" s="262" t="s">
        <v>2369</v>
      </c>
      <c r="H502" s="262" t="s">
        <v>2369</v>
      </c>
      <c r="I502" s="262"/>
    </row>
    <row r="503" spans="1:9" ht="16.5" x14ac:dyDescent="0.25">
      <c r="A503" s="60">
        <v>499</v>
      </c>
      <c r="B503" s="299" t="s">
        <v>2339</v>
      </c>
      <c r="C503" s="297">
        <v>20</v>
      </c>
      <c r="D503" s="262" t="s">
        <v>1902</v>
      </c>
      <c r="E503" s="262" t="s">
        <v>2225</v>
      </c>
      <c r="F503" s="262" t="s">
        <v>1882</v>
      </c>
      <c r="G503" s="262" t="s">
        <v>2369</v>
      </c>
      <c r="H503" s="262" t="s">
        <v>2369</v>
      </c>
      <c r="I503" s="262"/>
    </row>
    <row r="504" spans="1:9" ht="16.5" x14ac:dyDescent="0.25">
      <c r="A504" s="60">
        <v>500</v>
      </c>
      <c r="B504" s="299" t="s">
        <v>2340</v>
      </c>
      <c r="C504" s="297">
        <v>20</v>
      </c>
      <c r="D504" s="262" t="s">
        <v>1902</v>
      </c>
      <c r="E504" s="262" t="s">
        <v>2225</v>
      </c>
      <c r="F504" s="262" t="s">
        <v>1882</v>
      </c>
      <c r="G504" s="262" t="s">
        <v>2369</v>
      </c>
      <c r="H504" s="262" t="s">
        <v>2369</v>
      </c>
      <c r="I504" s="262"/>
    </row>
    <row r="505" spans="1:9" ht="16.5" x14ac:dyDescent="0.25">
      <c r="A505" s="60">
        <v>501</v>
      </c>
      <c r="B505" s="299" t="s">
        <v>2341</v>
      </c>
      <c r="C505" s="297">
        <v>2</v>
      </c>
      <c r="D505" s="262" t="s">
        <v>1902</v>
      </c>
      <c r="E505" s="262" t="s">
        <v>2225</v>
      </c>
      <c r="F505" s="262" t="s">
        <v>1882</v>
      </c>
      <c r="G505" s="262" t="s">
        <v>2369</v>
      </c>
      <c r="H505" s="262" t="s">
        <v>2369</v>
      </c>
      <c r="I505" s="262"/>
    </row>
    <row r="506" spans="1:9" ht="16.5" x14ac:dyDescent="0.25">
      <c r="A506" s="60">
        <v>502</v>
      </c>
      <c r="B506" s="299" t="s">
        <v>2342</v>
      </c>
      <c r="C506" s="297">
        <v>20</v>
      </c>
      <c r="D506" s="262" t="s">
        <v>1902</v>
      </c>
      <c r="E506" s="262" t="s">
        <v>2225</v>
      </c>
      <c r="F506" s="262" t="s">
        <v>1882</v>
      </c>
      <c r="G506" s="262" t="s">
        <v>2369</v>
      </c>
      <c r="H506" s="262" t="s">
        <v>2369</v>
      </c>
      <c r="I506" s="262"/>
    </row>
    <row r="507" spans="1:9" ht="16.5" x14ac:dyDescent="0.25">
      <c r="A507" s="60">
        <v>503</v>
      </c>
      <c r="B507" s="299" t="s">
        <v>2343</v>
      </c>
      <c r="C507" s="297">
        <v>20</v>
      </c>
      <c r="D507" s="262" t="s">
        <v>1902</v>
      </c>
      <c r="E507" s="262" t="s">
        <v>2225</v>
      </c>
      <c r="F507" s="262" t="s">
        <v>1882</v>
      </c>
      <c r="G507" s="262" t="s">
        <v>2369</v>
      </c>
      <c r="H507" s="262" t="s">
        <v>2369</v>
      </c>
      <c r="I507" s="262"/>
    </row>
    <row r="508" spans="1:9" ht="16.5" x14ac:dyDescent="0.25">
      <c r="A508" s="60">
        <v>504</v>
      </c>
      <c r="B508" s="299" t="s">
        <v>2344</v>
      </c>
      <c r="C508" s="297">
        <v>20</v>
      </c>
      <c r="D508" s="262" t="s">
        <v>1902</v>
      </c>
      <c r="E508" s="262" t="s">
        <v>2225</v>
      </c>
      <c r="F508" s="262" t="s">
        <v>1882</v>
      </c>
      <c r="G508" s="262" t="s">
        <v>2369</v>
      </c>
      <c r="H508" s="262" t="s">
        <v>2369</v>
      </c>
      <c r="I508" s="262"/>
    </row>
    <row r="509" spans="1:9" ht="16.5" x14ac:dyDescent="0.25">
      <c r="A509" s="60">
        <v>505</v>
      </c>
      <c r="B509" s="299" t="s">
        <v>2345</v>
      </c>
      <c r="C509" s="297">
        <v>50</v>
      </c>
      <c r="D509" s="262" t="s">
        <v>1902</v>
      </c>
      <c r="E509" s="262" t="s">
        <v>2225</v>
      </c>
      <c r="F509" s="262" t="s">
        <v>1882</v>
      </c>
      <c r="G509" s="262" t="s">
        <v>2369</v>
      </c>
      <c r="H509" s="262" t="s">
        <v>2369</v>
      </c>
      <c r="I509" s="262"/>
    </row>
    <row r="510" spans="1:9" ht="16.5" x14ac:dyDescent="0.25">
      <c r="A510" s="60">
        <v>506</v>
      </c>
      <c r="B510" s="299" t="s">
        <v>2346</v>
      </c>
      <c r="C510" s="297">
        <v>50</v>
      </c>
      <c r="D510" s="262" t="s">
        <v>1902</v>
      </c>
      <c r="E510" s="262" t="s">
        <v>2225</v>
      </c>
      <c r="F510" s="262" t="s">
        <v>1882</v>
      </c>
      <c r="G510" s="262" t="s">
        <v>2369</v>
      </c>
      <c r="H510" s="262" t="s">
        <v>2369</v>
      </c>
      <c r="I510" s="262"/>
    </row>
    <row r="511" spans="1:9" ht="16.5" x14ac:dyDescent="0.25">
      <c r="A511" s="60">
        <v>507</v>
      </c>
      <c r="B511" s="299" t="s">
        <v>2347</v>
      </c>
      <c r="C511" s="297">
        <v>50</v>
      </c>
      <c r="D511" s="262" t="s">
        <v>1902</v>
      </c>
      <c r="E511" s="262" t="s">
        <v>2225</v>
      </c>
      <c r="F511" s="262" t="s">
        <v>1882</v>
      </c>
      <c r="G511" s="262" t="s">
        <v>2369</v>
      </c>
      <c r="H511" s="262" t="s">
        <v>2369</v>
      </c>
      <c r="I511" s="262"/>
    </row>
    <row r="512" spans="1:9" ht="16.5" x14ac:dyDescent="0.25">
      <c r="A512" s="60">
        <v>508</v>
      </c>
      <c r="B512" s="299" t="s">
        <v>2348</v>
      </c>
      <c r="C512" s="297">
        <v>50</v>
      </c>
      <c r="D512" s="262" t="s">
        <v>1902</v>
      </c>
      <c r="E512" s="262" t="s">
        <v>2225</v>
      </c>
      <c r="F512" s="262" t="s">
        <v>1882</v>
      </c>
      <c r="G512" s="262" t="s">
        <v>2369</v>
      </c>
      <c r="H512" s="262" t="s">
        <v>2369</v>
      </c>
      <c r="I512" s="262"/>
    </row>
    <row r="513" spans="1:9" ht="16.5" x14ac:dyDescent="0.25">
      <c r="A513" s="60">
        <v>509</v>
      </c>
      <c r="B513" s="299" t="s">
        <v>2349</v>
      </c>
      <c r="C513" s="297">
        <v>50</v>
      </c>
      <c r="D513" s="262" t="s">
        <v>1902</v>
      </c>
      <c r="E513" s="262" t="s">
        <v>2225</v>
      </c>
      <c r="F513" s="262" t="s">
        <v>1882</v>
      </c>
      <c r="G513" s="262" t="s">
        <v>2369</v>
      </c>
      <c r="H513" s="262" t="s">
        <v>2369</v>
      </c>
      <c r="I513" s="262"/>
    </row>
    <row r="514" spans="1:9" ht="16.5" x14ac:dyDescent="0.25">
      <c r="A514" s="60">
        <v>510</v>
      </c>
      <c r="B514" s="299" t="s">
        <v>2350</v>
      </c>
      <c r="C514" s="297">
        <v>50</v>
      </c>
      <c r="D514" s="262" t="s">
        <v>1902</v>
      </c>
      <c r="E514" s="262" t="s">
        <v>2225</v>
      </c>
      <c r="F514" s="262" t="s">
        <v>1882</v>
      </c>
      <c r="G514" s="262" t="s">
        <v>2369</v>
      </c>
      <c r="H514" s="262" t="s">
        <v>2369</v>
      </c>
      <c r="I514" s="262"/>
    </row>
    <row r="515" spans="1:9" ht="16.5" x14ac:dyDescent="0.25">
      <c r="A515" s="60">
        <v>511</v>
      </c>
      <c r="B515" s="299" t="s">
        <v>2351</v>
      </c>
      <c r="C515" s="297">
        <v>50</v>
      </c>
      <c r="D515" s="262" t="s">
        <v>1902</v>
      </c>
      <c r="E515" s="262" t="s">
        <v>2225</v>
      </c>
      <c r="F515" s="262" t="s">
        <v>1882</v>
      </c>
      <c r="G515" s="262" t="s">
        <v>2369</v>
      </c>
      <c r="H515" s="262" t="s">
        <v>2369</v>
      </c>
      <c r="I515" s="262"/>
    </row>
    <row r="516" spans="1:9" ht="16.5" x14ac:dyDescent="0.25">
      <c r="A516" s="60">
        <v>512</v>
      </c>
      <c r="B516" s="299" t="s">
        <v>2352</v>
      </c>
      <c r="C516" s="297">
        <v>50</v>
      </c>
      <c r="D516" s="262" t="s">
        <v>1902</v>
      </c>
      <c r="E516" s="262" t="s">
        <v>2225</v>
      </c>
      <c r="F516" s="262" t="s">
        <v>1882</v>
      </c>
      <c r="G516" s="262" t="s">
        <v>2369</v>
      </c>
      <c r="H516" s="262" t="s">
        <v>2369</v>
      </c>
      <c r="I516" s="262"/>
    </row>
    <row r="517" spans="1:9" ht="16.5" x14ac:dyDescent="0.25">
      <c r="A517" s="60">
        <v>513</v>
      </c>
      <c r="B517" s="301" t="s">
        <v>2353</v>
      </c>
      <c r="C517" s="297">
        <v>50</v>
      </c>
      <c r="D517" s="262" t="s">
        <v>1902</v>
      </c>
      <c r="E517" s="262" t="s">
        <v>2225</v>
      </c>
      <c r="F517" s="262" t="s">
        <v>1882</v>
      </c>
      <c r="G517" s="262" t="s">
        <v>2369</v>
      </c>
      <c r="H517" s="262" t="s">
        <v>2369</v>
      </c>
      <c r="I517" s="262"/>
    </row>
    <row r="518" spans="1:9" ht="16.5" x14ac:dyDescent="0.25">
      <c r="A518" s="60">
        <v>514</v>
      </c>
      <c r="B518" s="301" t="s">
        <v>2354</v>
      </c>
      <c r="C518" s="297">
        <v>50</v>
      </c>
      <c r="D518" s="262" t="s">
        <v>1902</v>
      </c>
      <c r="E518" s="262" t="s">
        <v>2225</v>
      </c>
      <c r="F518" s="262" t="s">
        <v>1882</v>
      </c>
      <c r="G518" s="262" t="s">
        <v>2369</v>
      </c>
      <c r="H518" s="262" t="s">
        <v>2369</v>
      </c>
      <c r="I518" s="262"/>
    </row>
    <row r="519" spans="1:9" ht="16.5" x14ac:dyDescent="0.25">
      <c r="A519" s="60">
        <v>515</v>
      </c>
      <c r="B519" s="299" t="s">
        <v>2355</v>
      </c>
      <c r="C519" s="297">
        <v>20</v>
      </c>
      <c r="D519" s="262" t="s">
        <v>1902</v>
      </c>
      <c r="E519" s="262" t="s">
        <v>2225</v>
      </c>
      <c r="F519" s="262" t="s">
        <v>1882</v>
      </c>
      <c r="G519" s="262" t="s">
        <v>2369</v>
      </c>
      <c r="H519" s="262" t="s">
        <v>2369</v>
      </c>
      <c r="I519" s="262"/>
    </row>
    <row r="520" spans="1:9" ht="16.5" x14ac:dyDescent="0.25">
      <c r="A520" s="60">
        <v>516</v>
      </c>
      <c r="B520" s="299" t="s">
        <v>2356</v>
      </c>
      <c r="C520" s="297">
        <v>10</v>
      </c>
      <c r="D520" s="262" t="s">
        <v>1902</v>
      </c>
      <c r="E520" s="262" t="s">
        <v>2225</v>
      </c>
      <c r="F520" s="262" t="s">
        <v>1882</v>
      </c>
      <c r="G520" s="262" t="s">
        <v>2369</v>
      </c>
      <c r="H520" s="262" t="s">
        <v>2369</v>
      </c>
      <c r="I520" s="262"/>
    </row>
    <row r="521" spans="1:9" ht="16.5" x14ac:dyDescent="0.25">
      <c r="A521" s="60">
        <v>517</v>
      </c>
      <c r="B521" s="299" t="s">
        <v>2357</v>
      </c>
      <c r="C521" s="297">
        <v>15</v>
      </c>
      <c r="D521" s="262" t="s">
        <v>1902</v>
      </c>
      <c r="E521" s="262" t="s">
        <v>2225</v>
      </c>
      <c r="F521" s="262" t="s">
        <v>1882</v>
      </c>
      <c r="G521" s="262" t="s">
        <v>2369</v>
      </c>
      <c r="H521" s="262" t="s">
        <v>2369</v>
      </c>
      <c r="I521" s="262"/>
    </row>
    <row r="522" spans="1:9" ht="16.5" x14ac:dyDescent="0.25">
      <c r="A522" s="60">
        <v>518</v>
      </c>
      <c r="B522" s="299" t="s">
        <v>2358</v>
      </c>
      <c r="C522" s="297">
        <v>15</v>
      </c>
      <c r="D522" s="262" t="s">
        <v>1902</v>
      </c>
      <c r="E522" s="262" t="s">
        <v>2225</v>
      </c>
      <c r="F522" s="262" t="s">
        <v>1882</v>
      </c>
      <c r="G522" s="262" t="s">
        <v>2369</v>
      </c>
      <c r="H522" s="262" t="s">
        <v>2369</v>
      </c>
      <c r="I522" s="262"/>
    </row>
    <row r="523" spans="1:9" ht="16.5" x14ac:dyDescent="0.25">
      <c r="A523" s="60">
        <v>519</v>
      </c>
      <c r="B523" s="299" t="s">
        <v>2359</v>
      </c>
      <c r="C523" s="297">
        <v>20</v>
      </c>
      <c r="D523" s="262" t="s">
        <v>1902</v>
      </c>
      <c r="E523" s="262" t="s">
        <v>2225</v>
      </c>
      <c r="F523" s="262" t="s">
        <v>1882</v>
      </c>
      <c r="G523" s="262" t="s">
        <v>2369</v>
      </c>
      <c r="H523" s="262" t="s">
        <v>2369</v>
      </c>
      <c r="I523" s="262"/>
    </row>
    <row r="524" spans="1:9" ht="16.5" x14ac:dyDescent="0.25">
      <c r="A524" s="60">
        <v>520</v>
      </c>
      <c r="B524" s="299" t="s">
        <v>2360</v>
      </c>
      <c r="C524" s="297">
        <v>20</v>
      </c>
      <c r="D524" s="262" t="s">
        <v>1902</v>
      </c>
      <c r="E524" s="262" t="s">
        <v>2225</v>
      </c>
      <c r="F524" s="262" t="s">
        <v>1882</v>
      </c>
      <c r="G524" s="262" t="s">
        <v>2369</v>
      </c>
      <c r="H524" s="262" t="s">
        <v>2369</v>
      </c>
      <c r="I524" s="262"/>
    </row>
    <row r="525" spans="1:9" ht="16.5" x14ac:dyDescent="0.25">
      <c r="A525" s="60">
        <v>521</v>
      </c>
      <c r="B525" s="299" t="s">
        <v>2361</v>
      </c>
      <c r="C525" s="297">
        <v>20</v>
      </c>
      <c r="D525" s="262" t="s">
        <v>1902</v>
      </c>
      <c r="E525" s="262" t="s">
        <v>2225</v>
      </c>
      <c r="F525" s="262" t="s">
        <v>1882</v>
      </c>
      <c r="G525" s="262" t="s">
        <v>2369</v>
      </c>
      <c r="H525" s="262" t="s">
        <v>2369</v>
      </c>
      <c r="I525" s="262"/>
    </row>
    <row r="526" spans="1:9" ht="16.5" x14ac:dyDescent="0.25">
      <c r="A526" s="60">
        <v>522</v>
      </c>
      <c r="B526" s="299" t="s">
        <v>2362</v>
      </c>
      <c r="C526" s="297">
        <v>5</v>
      </c>
      <c r="D526" s="262" t="s">
        <v>1902</v>
      </c>
      <c r="E526" s="262" t="s">
        <v>2225</v>
      </c>
      <c r="F526" s="262" t="s">
        <v>1882</v>
      </c>
      <c r="G526" s="262" t="s">
        <v>2369</v>
      </c>
      <c r="H526" s="262" t="s">
        <v>2369</v>
      </c>
      <c r="I526" s="262"/>
    </row>
    <row r="527" spans="1:9" ht="16.5" x14ac:dyDescent="0.25">
      <c r="A527" s="60">
        <v>523</v>
      </c>
      <c r="B527" s="299" t="s">
        <v>2363</v>
      </c>
      <c r="C527" s="297">
        <v>20</v>
      </c>
      <c r="D527" s="262" t="s">
        <v>1902</v>
      </c>
      <c r="E527" s="262" t="s">
        <v>2225</v>
      </c>
      <c r="F527" s="262" t="s">
        <v>1882</v>
      </c>
      <c r="G527" s="262" t="s">
        <v>2369</v>
      </c>
      <c r="H527" s="262" t="s">
        <v>2369</v>
      </c>
      <c r="I527" s="262"/>
    </row>
    <row r="528" spans="1:9" ht="16.5" x14ac:dyDescent="0.25">
      <c r="A528" s="60">
        <v>524</v>
      </c>
      <c r="B528" s="299" t="s">
        <v>2364</v>
      </c>
      <c r="C528" s="297">
        <v>20</v>
      </c>
      <c r="D528" s="262" t="s">
        <v>1902</v>
      </c>
      <c r="E528" s="262" t="s">
        <v>2225</v>
      </c>
      <c r="F528" s="262" t="s">
        <v>1882</v>
      </c>
      <c r="G528" s="262" t="s">
        <v>2369</v>
      </c>
      <c r="H528" s="262" t="s">
        <v>2369</v>
      </c>
      <c r="I528" s="262"/>
    </row>
    <row r="529" spans="1:18" ht="16.5" x14ac:dyDescent="0.25">
      <c r="A529" s="60">
        <v>525</v>
      </c>
      <c r="B529" s="299" t="s">
        <v>2365</v>
      </c>
      <c r="C529" s="297">
        <v>20</v>
      </c>
      <c r="D529" s="262" t="s">
        <v>1902</v>
      </c>
      <c r="E529" s="262" t="s">
        <v>2225</v>
      </c>
      <c r="F529" s="262" t="s">
        <v>1882</v>
      </c>
      <c r="G529" s="262" t="s">
        <v>2369</v>
      </c>
      <c r="H529" s="262" t="s">
        <v>2369</v>
      </c>
      <c r="I529" s="262"/>
    </row>
    <row r="530" spans="1:18" ht="16.5" x14ac:dyDescent="0.25">
      <c r="A530" s="60">
        <v>526</v>
      </c>
      <c r="B530" s="299" t="s">
        <v>2366</v>
      </c>
      <c r="C530" s="297">
        <v>20</v>
      </c>
      <c r="D530" s="262" t="s">
        <v>1902</v>
      </c>
      <c r="E530" s="262" t="s">
        <v>2225</v>
      </c>
      <c r="F530" s="262" t="s">
        <v>1882</v>
      </c>
      <c r="G530" s="262" t="s">
        <v>2369</v>
      </c>
      <c r="H530" s="262" t="s">
        <v>2369</v>
      </c>
      <c r="I530" s="262"/>
    </row>
    <row r="531" spans="1:18" ht="16.5" x14ac:dyDescent="0.25">
      <c r="A531" s="60">
        <v>527</v>
      </c>
      <c r="B531" s="299" t="s">
        <v>2367</v>
      </c>
      <c r="C531" s="297">
        <v>20</v>
      </c>
      <c r="D531" s="262" t="s">
        <v>1902</v>
      </c>
      <c r="E531" s="262" t="s">
        <v>2225</v>
      </c>
      <c r="F531" s="262" t="s">
        <v>1882</v>
      </c>
      <c r="G531" s="262" t="s">
        <v>2369</v>
      </c>
      <c r="H531" s="262" t="s">
        <v>2369</v>
      </c>
      <c r="I531" s="262"/>
    </row>
    <row r="532" spans="1:18" ht="16.5" x14ac:dyDescent="0.25">
      <c r="A532" s="60">
        <v>528</v>
      </c>
      <c r="B532" s="299" t="s">
        <v>2368</v>
      </c>
      <c r="C532" s="297">
        <v>20</v>
      </c>
      <c r="D532" s="262" t="s">
        <v>1902</v>
      </c>
      <c r="E532" s="262" t="s">
        <v>2225</v>
      </c>
      <c r="F532" s="262" t="s">
        <v>1882</v>
      </c>
      <c r="G532" s="262" t="s">
        <v>2369</v>
      </c>
      <c r="H532" s="262" t="s">
        <v>2369</v>
      </c>
      <c r="I532" s="262"/>
    </row>
    <row r="534" spans="1:18" x14ac:dyDescent="0.25">
      <c r="B534" s="532" t="s">
        <v>1312</v>
      </c>
      <c r="C534" s="532"/>
      <c r="D534" s="532"/>
      <c r="E534" s="532"/>
      <c r="F534" s="532"/>
      <c r="G534" s="532"/>
      <c r="H534" s="532"/>
      <c r="I534" s="532"/>
      <c r="J534" s="532"/>
      <c r="K534" s="532"/>
      <c r="L534" s="532"/>
      <c r="M534" s="532"/>
      <c r="N534" s="532"/>
      <c r="O534" s="532"/>
      <c r="P534" s="532"/>
      <c r="Q534" s="532"/>
      <c r="R534" s="532"/>
    </row>
    <row r="535" spans="1:18" ht="120" x14ac:dyDescent="0.25">
      <c r="B535" s="302" t="s">
        <v>0</v>
      </c>
      <c r="C535" s="302" t="s">
        <v>1137</v>
      </c>
      <c r="D535" s="302" t="s">
        <v>1162</v>
      </c>
      <c r="E535" s="302" t="s">
        <v>1147</v>
      </c>
      <c r="F535" s="302" t="s">
        <v>1140</v>
      </c>
      <c r="G535" s="302" t="s">
        <v>1138</v>
      </c>
      <c r="H535" s="302" t="s">
        <v>1163</v>
      </c>
      <c r="I535" s="302" t="s">
        <v>1164</v>
      </c>
      <c r="J535" s="302" t="s">
        <v>1167</v>
      </c>
      <c r="K535" s="302" t="s">
        <v>1173</v>
      </c>
      <c r="L535" s="302" t="s">
        <v>1165</v>
      </c>
      <c r="M535" s="302" t="s">
        <v>1168</v>
      </c>
      <c r="N535" s="302" t="s">
        <v>1178</v>
      </c>
      <c r="O535" s="302" t="s">
        <v>1166</v>
      </c>
      <c r="P535" s="302" t="s">
        <v>1169</v>
      </c>
      <c r="Q535" s="302" t="s">
        <v>1179</v>
      </c>
      <c r="R535" s="302" t="s">
        <v>1100</v>
      </c>
    </row>
    <row r="536" spans="1:18" ht="15.75" x14ac:dyDescent="0.25">
      <c r="B536" s="262">
        <v>1</v>
      </c>
      <c r="C536" s="260" t="s">
        <v>1853</v>
      </c>
      <c r="D536" s="262">
        <v>174.67814000000001</v>
      </c>
      <c r="E536" s="262" t="s">
        <v>1854</v>
      </c>
      <c r="F536" s="262" t="s">
        <v>1855</v>
      </c>
      <c r="G536" s="262" t="s">
        <v>1856</v>
      </c>
      <c r="H536" s="276" t="s">
        <v>2369</v>
      </c>
      <c r="I536" s="276" t="s">
        <v>2369</v>
      </c>
      <c r="J536" s="276" t="s">
        <v>2369</v>
      </c>
      <c r="K536" s="276" t="s">
        <v>2369</v>
      </c>
      <c r="L536" s="276" t="s">
        <v>2369</v>
      </c>
      <c r="M536" s="276" t="s">
        <v>2369</v>
      </c>
      <c r="N536" s="276" t="s">
        <v>2369</v>
      </c>
      <c r="O536" s="276" t="s">
        <v>2369</v>
      </c>
      <c r="P536" s="276" t="s">
        <v>2369</v>
      </c>
      <c r="Q536" s="276" t="s">
        <v>2369</v>
      </c>
      <c r="R536" s="276" t="s">
        <v>14202</v>
      </c>
    </row>
    <row r="537" spans="1:18" ht="15.75" x14ac:dyDescent="0.25">
      <c r="B537" s="262">
        <v>2</v>
      </c>
      <c r="C537" s="264" t="s">
        <v>1857</v>
      </c>
      <c r="D537" s="262">
        <v>44.374965950000004</v>
      </c>
      <c r="E537" s="262" t="s">
        <v>1854</v>
      </c>
      <c r="F537" s="262" t="s">
        <v>1855</v>
      </c>
      <c r="G537" s="262" t="s">
        <v>1856</v>
      </c>
      <c r="H537" s="276" t="s">
        <v>2369</v>
      </c>
      <c r="I537" s="276" t="s">
        <v>2369</v>
      </c>
      <c r="J537" s="276" t="s">
        <v>2369</v>
      </c>
      <c r="K537" s="276" t="s">
        <v>2369</v>
      </c>
      <c r="L537" s="276" t="s">
        <v>2369</v>
      </c>
      <c r="M537" s="276" t="s">
        <v>2369</v>
      </c>
      <c r="N537" s="276" t="s">
        <v>2369</v>
      </c>
      <c r="O537" s="276" t="s">
        <v>2369</v>
      </c>
      <c r="P537" s="276" t="s">
        <v>2369</v>
      </c>
      <c r="Q537" s="276" t="s">
        <v>2369</v>
      </c>
      <c r="R537" s="262"/>
    </row>
    <row r="538" spans="1:18" ht="15.75" x14ac:dyDescent="0.25">
      <c r="B538" s="262">
        <v>3</v>
      </c>
      <c r="C538" s="264" t="s">
        <v>1858</v>
      </c>
      <c r="D538" s="262">
        <v>164.75891705000001</v>
      </c>
      <c r="E538" s="262" t="s">
        <v>1854</v>
      </c>
      <c r="F538" s="262" t="s">
        <v>1855</v>
      </c>
      <c r="G538" s="262" t="s">
        <v>1856</v>
      </c>
      <c r="H538" s="276" t="s">
        <v>2369</v>
      </c>
      <c r="I538" s="276" t="s">
        <v>2369</v>
      </c>
      <c r="J538" s="276" t="s">
        <v>2369</v>
      </c>
      <c r="K538" s="276" t="s">
        <v>2369</v>
      </c>
      <c r="L538" s="276" t="s">
        <v>2369</v>
      </c>
      <c r="M538" s="276" t="s">
        <v>2369</v>
      </c>
      <c r="N538" s="276" t="s">
        <v>2369</v>
      </c>
      <c r="O538" s="276" t="s">
        <v>2369</v>
      </c>
      <c r="P538" s="276" t="s">
        <v>2369</v>
      </c>
      <c r="Q538" s="276" t="s">
        <v>2369</v>
      </c>
      <c r="R538" s="262"/>
    </row>
    <row r="539" spans="1:18" ht="15.75" x14ac:dyDescent="0.25">
      <c r="B539" s="262">
        <v>4</v>
      </c>
      <c r="C539" s="264" t="s">
        <v>1859</v>
      </c>
      <c r="D539" s="262">
        <v>87.017547050000005</v>
      </c>
      <c r="E539" s="262" t="s">
        <v>1854</v>
      </c>
      <c r="F539" s="262" t="s">
        <v>1855</v>
      </c>
      <c r="G539" s="262" t="s">
        <v>1856</v>
      </c>
      <c r="H539" s="276" t="s">
        <v>2369</v>
      </c>
      <c r="I539" s="276" t="s">
        <v>2369</v>
      </c>
      <c r="J539" s="276" t="s">
        <v>2369</v>
      </c>
      <c r="K539" s="276" t="s">
        <v>2369</v>
      </c>
      <c r="L539" s="276" t="s">
        <v>2369</v>
      </c>
      <c r="M539" s="276" t="s">
        <v>2369</v>
      </c>
      <c r="N539" s="276" t="s">
        <v>2369</v>
      </c>
      <c r="O539" s="276" t="s">
        <v>2369</v>
      </c>
      <c r="P539" s="276" t="s">
        <v>2369</v>
      </c>
      <c r="Q539" s="276" t="s">
        <v>2369</v>
      </c>
      <c r="R539" s="262"/>
    </row>
    <row r="540" spans="1:18" ht="15.75" x14ac:dyDescent="0.25">
      <c r="B540" s="262">
        <v>5</v>
      </c>
      <c r="C540" s="264" t="s">
        <v>1860</v>
      </c>
      <c r="D540" s="262">
        <v>574.05763239999999</v>
      </c>
      <c r="E540" s="262" t="s">
        <v>1854</v>
      </c>
      <c r="F540" s="262" t="s">
        <v>1855</v>
      </c>
      <c r="G540" s="262" t="s">
        <v>1856</v>
      </c>
      <c r="H540" s="276" t="s">
        <v>2369</v>
      </c>
      <c r="I540" s="276" t="s">
        <v>2369</v>
      </c>
      <c r="J540" s="276" t="s">
        <v>2369</v>
      </c>
      <c r="K540" s="276" t="s">
        <v>2369</v>
      </c>
      <c r="L540" s="276" t="s">
        <v>2369</v>
      </c>
      <c r="M540" s="276" t="s">
        <v>2369</v>
      </c>
      <c r="N540" s="276" t="s">
        <v>2369</v>
      </c>
      <c r="O540" s="276" t="s">
        <v>2369</v>
      </c>
      <c r="P540" s="276" t="s">
        <v>2369</v>
      </c>
      <c r="Q540" s="276" t="s">
        <v>2369</v>
      </c>
      <c r="R540" s="262"/>
    </row>
    <row r="541" spans="1:18" ht="15.75" x14ac:dyDescent="0.25">
      <c r="B541" s="262">
        <v>6</v>
      </c>
      <c r="C541" s="264" t="s">
        <v>1861</v>
      </c>
      <c r="D541" s="262">
        <v>51.016574349999999</v>
      </c>
      <c r="E541" s="262" t="s">
        <v>1854</v>
      </c>
      <c r="F541" s="262" t="s">
        <v>1855</v>
      </c>
      <c r="G541" s="262" t="s">
        <v>1856</v>
      </c>
      <c r="H541" s="276" t="s">
        <v>2369</v>
      </c>
      <c r="I541" s="276" t="s">
        <v>2369</v>
      </c>
      <c r="J541" s="276" t="s">
        <v>2369</v>
      </c>
      <c r="K541" s="276" t="s">
        <v>2369</v>
      </c>
      <c r="L541" s="276" t="s">
        <v>2369</v>
      </c>
      <c r="M541" s="276" t="s">
        <v>2369</v>
      </c>
      <c r="N541" s="276" t="s">
        <v>2369</v>
      </c>
      <c r="O541" s="276" t="s">
        <v>2369</v>
      </c>
      <c r="P541" s="276" t="s">
        <v>2369</v>
      </c>
      <c r="Q541" s="276" t="s">
        <v>2369</v>
      </c>
      <c r="R541" s="262"/>
    </row>
    <row r="542" spans="1:18" ht="15.75" x14ac:dyDescent="0.25">
      <c r="B542" s="262">
        <v>7</v>
      </c>
      <c r="C542" s="264" t="s">
        <v>1862</v>
      </c>
      <c r="D542" s="262">
        <v>68.858698650000008</v>
      </c>
      <c r="E542" s="262" t="s">
        <v>1854</v>
      </c>
      <c r="F542" s="262" t="s">
        <v>1855</v>
      </c>
      <c r="G542" s="262" t="s">
        <v>1856</v>
      </c>
      <c r="H542" s="276" t="s">
        <v>2369</v>
      </c>
      <c r="I542" s="276" t="s">
        <v>2369</v>
      </c>
      <c r="J542" s="276" t="s">
        <v>2369</v>
      </c>
      <c r="K542" s="276" t="s">
        <v>2369</v>
      </c>
      <c r="L542" s="276" t="s">
        <v>2369</v>
      </c>
      <c r="M542" s="276" t="s">
        <v>2369</v>
      </c>
      <c r="N542" s="276" t="s">
        <v>2369</v>
      </c>
      <c r="O542" s="276" t="s">
        <v>2369</v>
      </c>
      <c r="P542" s="276" t="s">
        <v>2369</v>
      </c>
      <c r="Q542" s="276" t="s">
        <v>2369</v>
      </c>
      <c r="R542" s="262"/>
    </row>
    <row r="543" spans="1:18" ht="15.75" x14ac:dyDescent="0.25">
      <c r="B543" s="262">
        <v>8</v>
      </c>
      <c r="C543" s="264" t="s">
        <v>1863</v>
      </c>
      <c r="D543" s="262">
        <v>46.587235800000002</v>
      </c>
      <c r="E543" s="262" t="s">
        <v>1854</v>
      </c>
      <c r="F543" s="262" t="s">
        <v>1855</v>
      </c>
      <c r="G543" s="262" t="s">
        <v>1856</v>
      </c>
      <c r="H543" s="276" t="s">
        <v>2369</v>
      </c>
      <c r="I543" s="276" t="s">
        <v>2369</v>
      </c>
      <c r="J543" s="276" t="s">
        <v>2369</v>
      </c>
      <c r="K543" s="276" t="s">
        <v>2369</v>
      </c>
      <c r="L543" s="276" t="s">
        <v>2369</v>
      </c>
      <c r="M543" s="276" t="s">
        <v>2369</v>
      </c>
      <c r="N543" s="276" t="s">
        <v>2369</v>
      </c>
      <c r="O543" s="276" t="s">
        <v>2369</v>
      </c>
      <c r="P543" s="276" t="s">
        <v>2369</v>
      </c>
      <c r="Q543" s="276" t="s">
        <v>2369</v>
      </c>
      <c r="R543" s="262"/>
    </row>
    <row r="544" spans="1:18" ht="15.75" x14ac:dyDescent="0.25">
      <c r="B544" s="262">
        <v>9</v>
      </c>
      <c r="C544" s="264" t="s">
        <v>1864</v>
      </c>
      <c r="D544" s="262">
        <v>46.587235800000002</v>
      </c>
      <c r="E544" s="262" t="s">
        <v>1854</v>
      </c>
      <c r="F544" s="262" t="s">
        <v>1855</v>
      </c>
      <c r="G544" s="262" t="s">
        <v>1856</v>
      </c>
      <c r="H544" s="276" t="s">
        <v>2369</v>
      </c>
      <c r="I544" s="276" t="s">
        <v>2369</v>
      </c>
      <c r="J544" s="276" t="s">
        <v>2369</v>
      </c>
      <c r="K544" s="276" t="s">
        <v>2369</v>
      </c>
      <c r="L544" s="276" t="s">
        <v>2369</v>
      </c>
      <c r="M544" s="276" t="s">
        <v>2369</v>
      </c>
      <c r="N544" s="276" t="s">
        <v>2369</v>
      </c>
      <c r="O544" s="276" t="s">
        <v>2369</v>
      </c>
      <c r="P544" s="276" t="s">
        <v>2369</v>
      </c>
      <c r="Q544" s="276" t="s">
        <v>2369</v>
      </c>
      <c r="R544" s="262"/>
    </row>
    <row r="545" spans="2:18" ht="15.75" x14ac:dyDescent="0.25">
      <c r="B545" s="262">
        <v>10</v>
      </c>
      <c r="C545" s="264" t="s">
        <v>1865</v>
      </c>
      <c r="D545" s="262">
        <v>16.133733700000001</v>
      </c>
      <c r="E545" s="262" t="s">
        <v>1866</v>
      </c>
      <c r="F545" s="262" t="s">
        <v>1855</v>
      </c>
      <c r="G545" s="262" t="s">
        <v>1856</v>
      </c>
      <c r="H545" s="276" t="s">
        <v>2369</v>
      </c>
      <c r="I545" s="276" t="s">
        <v>2369</v>
      </c>
      <c r="J545" s="276" t="s">
        <v>2369</v>
      </c>
      <c r="K545" s="276" t="s">
        <v>2369</v>
      </c>
      <c r="L545" s="276" t="s">
        <v>2369</v>
      </c>
      <c r="M545" s="276" t="s">
        <v>2369</v>
      </c>
      <c r="N545" s="276" t="s">
        <v>2369</v>
      </c>
      <c r="O545" s="276" t="s">
        <v>2369</v>
      </c>
      <c r="P545" s="276" t="s">
        <v>2369</v>
      </c>
      <c r="Q545" s="276" t="s">
        <v>2369</v>
      </c>
      <c r="R545" s="262"/>
    </row>
    <row r="546" spans="2:18" ht="15.75" x14ac:dyDescent="0.25">
      <c r="B546" s="262">
        <v>11</v>
      </c>
      <c r="C546" s="264" t="s">
        <v>1867</v>
      </c>
      <c r="D546" s="262">
        <v>124.44617762499999</v>
      </c>
      <c r="E546" s="262" t="s">
        <v>1866</v>
      </c>
      <c r="F546" s="262" t="s">
        <v>1855</v>
      </c>
      <c r="G546" s="262" t="s">
        <v>1856</v>
      </c>
      <c r="H546" s="276" t="s">
        <v>2369</v>
      </c>
      <c r="I546" s="276" t="s">
        <v>2369</v>
      </c>
      <c r="J546" s="276" t="s">
        <v>2369</v>
      </c>
      <c r="K546" s="276" t="s">
        <v>2369</v>
      </c>
      <c r="L546" s="276" t="s">
        <v>2369</v>
      </c>
      <c r="M546" s="276" t="s">
        <v>2369</v>
      </c>
      <c r="N546" s="276" t="s">
        <v>2369</v>
      </c>
      <c r="O546" s="276" t="s">
        <v>2369</v>
      </c>
      <c r="P546" s="276" t="s">
        <v>2369</v>
      </c>
      <c r="Q546" s="276" t="s">
        <v>2369</v>
      </c>
      <c r="R546" s="262"/>
    </row>
    <row r="547" spans="2:18" ht="15.75" x14ac:dyDescent="0.25">
      <c r="B547" s="262">
        <v>12</v>
      </c>
      <c r="C547" s="264" t="s">
        <v>1868</v>
      </c>
      <c r="D547" s="262">
        <v>87.722978000000012</v>
      </c>
      <c r="E547" s="262" t="s">
        <v>1854</v>
      </c>
      <c r="F547" s="262" t="s">
        <v>1855</v>
      </c>
      <c r="G547" s="262" t="s">
        <v>1856</v>
      </c>
      <c r="H547" s="276" t="s">
        <v>2369</v>
      </c>
      <c r="I547" s="276" t="s">
        <v>2369</v>
      </c>
      <c r="J547" s="276" t="s">
        <v>2369</v>
      </c>
      <c r="K547" s="276" t="s">
        <v>2369</v>
      </c>
      <c r="L547" s="276" t="s">
        <v>2369</v>
      </c>
      <c r="M547" s="276" t="s">
        <v>2369</v>
      </c>
      <c r="N547" s="276" t="s">
        <v>2369</v>
      </c>
      <c r="O547" s="276" t="s">
        <v>2369</v>
      </c>
      <c r="P547" s="276" t="s">
        <v>2369</v>
      </c>
      <c r="Q547" s="276" t="s">
        <v>2369</v>
      </c>
      <c r="R547" s="262"/>
    </row>
    <row r="548" spans="2:18" ht="15.75" x14ac:dyDescent="0.3">
      <c r="B548" s="262">
        <v>13</v>
      </c>
      <c r="C548" s="265" t="s">
        <v>1869</v>
      </c>
      <c r="D548" s="262">
        <v>72.668985550000002</v>
      </c>
      <c r="E548" s="262" t="s">
        <v>1854</v>
      </c>
      <c r="F548" s="262" t="s">
        <v>1855</v>
      </c>
      <c r="G548" s="262" t="s">
        <v>1856</v>
      </c>
      <c r="H548" s="276" t="s">
        <v>2369</v>
      </c>
      <c r="I548" s="276" t="s">
        <v>2369</v>
      </c>
      <c r="J548" s="276" t="s">
        <v>2369</v>
      </c>
      <c r="K548" s="276" t="s">
        <v>2369</v>
      </c>
      <c r="L548" s="276" t="s">
        <v>2369</v>
      </c>
      <c r="M548" s="276" t="s">
        <v>2369</v>
      </c>
      <c r="N548" s="276" t="s">
        <v>2369</v>
      </c>
      <c r="O548" s="276" t="s">
        <v>2369</v>
      </c>
      <c r="P548" s="276" t="s">
        <v>2369</v>
      </c>
      <c r="Q548" s="276" t="s">
        <v>2369</v>
      </c>
      <c r="R548" s="262"/>
    </row>
    <row r="549" spans="2:18" ht="15.75" x14ac:dyDescent="0.3">
      <c r="B549" s="262">
        <v>14</v>
      </c>
      <c r="C549" s="265" t="s">
        <v>1870</v>
      </c>
      <c r="D549" s="262">
        <v>201.23977475000001</v>
      </c>
      <c r="E549" s="262" t="s">
        <v>1866</v>
      </c>
      <c r="F549" s="262" t="s">
        <v>1855</v>
      </c>
      <c r="G549" s="262" t="s">
        <v>1856</v>
      </c>
      <c r="H549" s="276" t="s">
        <v>2369</v>
      </c>
      <c r="I549" s="276" t="s">
        <v>2369</v>
      </c>
      <c r="J549" s="276" t="s">
        <v>2369</v>
      </c>
      <c r="K549" s="276" t="s">
        <v>2369</v>
      </c>
      <c r="L549" s="276" t="s">
        <v>2369</v>
      </c>
      <c r="M549" s="276" t="s">
        <v>2369</v>
      </c>
      <c r="N549" s="276" t="s">
        <v>2369</v>
      </c>
      <c r="O549" s="276" t="s">
        <v>2369</v>
      </c>
      <c r="P549" s="276" t="s">
        <v>2369</v>
      </c>
      <c r="Q549" s="276" t="s">
        <v>2369</v>
      </c>
      <c r="R549" s="262"/>
    </row>
    <row r="550" spans="2:18" ht="15.75" x14ac:dyDescent="0.25">
      <c r="B550" s="262">
        <v>15</v>
      </c>
      <c r="C550" s="264" t="s">
        <v>1871</v>
      </c>
      <c r="D550" s="262">
        <v>215.94825</v>
      </c>
      <c r="E550" s="262" t="s">
        <v>1854</v>
      </c>
      <c r="F550" s="262" t="s">
        <v>1855</v>
      </c>
      <c r="G550" s="262" t="s">
        <v>1856</v>
      </c>
      <c r="H550" s="276" t="s">
        <v>2369</v>
      </c>
      <c r="I550" s="276" t="s">
        <v>2369</v>
      </c>
      <c r="J550" s="276" t="s">
        <v>2369</v>
      </c>
      <c r="K550" s="276" t="s">
        <v>2369</v>
      </c>
      <c r="L550" s="276" t="s">
        <v>2369</v>
      </c>
      <c r="M550" s="276" t="s">
        <v>2369</v>
      </c>
      <c r="N550" s="276" t="s">
        <v>2369</v>
      </c>
      <c r="O550" s="276" t="s">
        <v>2369</v>
      </c>
      <c r="P550" s="276" t="s">
        <v>2369</v>
      </c>
      <c r="Q550" s="276" t="s">
        <v>2369</v>
      </c>
      <c r="R550" s="262"/>
    </row>
    <row r="551" spans="2:18" ht="15.75" x14ac:dyDescent="0.25">
      <c r="B551" s="262">
        <v>16</v>
      </c>
      <c r="C551" s="264" t="s">
        <v>1872</v>
      </c>
      <c r="D551" s="262">
        <v>112.58102099999999</v>
      </c>
      <c r="E551" s="262" t="s">
        <v>1873</v>
      </c>
      <c r="F551" s="262" t="s">
        <v>1855</v>
      </c>
      <c r="G551" s="262" t="s">
        <v>1856</v>
      </c>
      <c r="H551" s="276" t="s">
        <v>2369</v>
      </c>
      <c r="I551" s="276" t="s">
        <v>2369</v>
      </c>
      <c r="J551" s="276" t="s">
        <v>2369</v>
      </c>
      <c r="K551" s="276" t="s">
        <v>2369</v>
      </c>
      <c r="L551" s="276" t="s">
        <v>2369</v>
      </c>
      <c r="M551" s="276" t="s">
        <v>2369</v>
      </c>
      <c r="N551" s="276" t="s">
        <v>2369</v>
      </c>
      <c r="O551" s="276" t="s">
        <v>2369</v>
      </c>
      <c r="P551" s="276" t="s">
        <v>2369</v>
      </c>
      <c r="Q551" s="276" t="s">
        <v>2369</v>
      </c>
      <c r="R551" s="262"/>
    </row>
    <row r="552" spans="2:18" ht="15.75" x14ac:dyDescent="0.25">
      <c r="B552" s="262">
        <v>17</v>
      </c>
      <c r="C552" s="264" t="s">
        <v>1874</v>
      </c>
      <c r="D552" s="262"/>
      <c r="E552" s="262" t="s">
        <v>1873</v>
      </c>
      <c r="F552" s="262" t="s">
        <v>1855</v>
      </c>
      <c r="G552" s="262" t="s">
        <v>1856</v>
      </c>
      <c r="H552" s="276" t="s">
        <v>2369</v>
      </c>
      <c r="I552" s="276" t="s">
        <v>2369</v>
      </c>
      <c r="J552" s="276" t="s">
        <v>2369</v>
      </c>
      <c r="K552" s="276" t="s">
        <v>2369</v>
      </c>
      <c r="L552" s="276" t="s">
        <v>2369</v>
      </c>
      <c r="M552" s="276" t="s">
        <v>2369</v>
      </c>
      <c r="N552" s="276" t="s">
        <v>2369</v>
      </c>
      <c r="O552" s="276" t="s">
        <v>2369</v>
      </c>
      <c r="P552" s="276" t="s">
        <v>2369</v>
      </c>
      <c r="Q552" s="276" t="s">
        <v>2369</v>
      </c>
      <c r="R552" s="262"/>
    </row>
    <row r="553" spans="2:18" ht="15.75" x14ac:dyDescent="0.25">
      <c r="B553" s="262">
        <v>18</v>
      </c>
      <c r="C553" s="264" t="s">
        <v>1875</v>
      </c>
      <c r="D553" s="262">
        <v>33.591949999999997</v>
      </c>
      <c r="E553" s="262" t="s">
        <v>1876</v>
      </c>
      <c r="F553" s="262" t="s">
        <v>1855</v>
      </c>
      <c r="G553" s="262" t="s">
        <v>1856</v>
      </c>
      <c r="H553" s="276" t="s">
        <v>2369</v>
      </c>
      <c r="I553" s="276" t="s">
        <v>2369</v>
      </c>
      <c r="J553" s="276" t="s">
        <v>2369</v>
      </c>
      <c r="K553" s="276" t="s">
        <v>2369</v>
      </c>
      <c r="L553" s="276" t="s">
        <v>2369</v>
      </c>
      <c r="M553" s="276" t="s">
        <v>2369</v>
      </c>
      <c r="N553" s="276" t="s">
        <v>2369</v>
      </c>
      <c r="O553" s="276" t="s">
        <v>2369</v>
      </c>
      <c r="P553" s="276" t="s">
        <v>2369</v>
      </c>
      <c r="Q553" s="276" t="s">
        <v>2369</v>
      </c>
      <c r="R553" s="262"/>
    </row>
    <row r="554" spans="2:18" ht="15.75" x14ac:dyDescent="0.25">
      <c r="B554" s="262">
        <v>19</v>
      </c>
      <c r="C554" s="264" t="s">
        <v>1877</v>
      </c>
      <c r="D554" s="266"/>
      <c r="E554" s="262" t="s">
        <v>1876</v>
      </c>
      <c r="F554" s="262" t="s">
        <v>1855</v>
      </c>
      <c r="G554" s="262" t="s">
        <v>1856</v>
      </c>
      <c r="H554" s="276" t="s">
        <v>2369</v>
      </c>
      <c r="I554" s="276" t="s">
        <v>2369</v>
      </c>
      <c r="J554" s="276" t="s">
        <v>2369</v>
      </c>
      <c r="K554" s="276" t="s">
        <v>2369</v>
      </c>
      <c r="L554" s="276" t="s">
        <v>2369</v>
      </c>
      <c r="M554" s="276" t="s">
        <v>2369</v>
      </c>
      <c r="N554" s="276" t="s">
        <v>2369</v>
      </c>
      <c r="O554" s="276" t="s">
        <v>2369</v>
      </c>
      <c r="P554" s="276" t="s">
        <v>2369</v>
      </c>
      <c r="Q554" s="276" t="s">
        <v>2369</v>
      </c>
      <c r="R554" s="262"/>
    </row>
    <row r="555" spans="2:18" ht="15.75" x14ac:dyDescent="0.25">
      <c r="B555" s="262">
        <v>20</v>
      </c>
      <c r="C555" s="267" t="s">
        <v>1878</v>
      </c>
      <c r="D555" s="262">
        <v>716.16</v>
      </c>
      <c r="E555" s="262" t="s">
        <v>1854</v>
      </c>
      <c r="F555" s="262" t="s">
        <v>1855</v>
      </c>
      <c r="G555" s="262" t="s">
        <v>1856</v>
      </c>
      <c r="H555" s="276" t="s">
        <v>2369</v>
      </c>
      <c r="I555" s="276" t="s">
        <v>2369</v>
      </c>
      <c r="J555" s="276" t="s">
        <v>2369</v>
      </c>
      <c r="K555" s="276" t="s">
        <v>2369</v>
      </c>
      <c r="L555" s="276" t="s">
        <v>2369</v>
      </c>
      <c r="M555" s="276" t="s">
        <v>2369</v>
      </c>
      <c r="N555" s="276" t="s">
        <v>2369</v>
      </c>
      <c r="O555" s="276" t="s">
        <v>2369</v>
      </c>
      <c r="P555" s="276" t="s">
        <v>2369</v>
      </c>
      <c r="Q555" s="276" t="s">
        <v>2369</v>
      </c>
      <c r="R555" s="262"/>
    </row>
    <row r="556" spans="2:18" ht="15.75" x14ac:dyDescent="0.25">
      <c r="B556" s="262">
        <v>21</v>
      </c>
      <c r="C556" s="269" t="s">
        <v>1879</v>
      </c>
      <c r="D556" s="262"/>
      <c r="E556" s="262"/>
      <c r="F556" s="262"/>
      <c r="G556" s="262"/>
      <c r="H556" s="276" t="s">
        <v>2369</v>
      </c>
      <c r="I556" s="276" t="s">
        <v>2369</v>
      </c>
      <c r="J556" s="276" t="s">
        <v>2369</v>
      </c>
      <c r="K556" s="276" t="s">
        <v>2369</v>
      </c>
      <c r="L556" s="276" t="s">
        <v>2369</v>
      </c>
      <c r="M556" s="276" t="s">
        <v>2369</v>
      </c>
      <c r="N556" s="276" t="s">
        <v>2369</v>
      </c>
      <c r="O556" s="276" t="s">
        <v>2369</v>
      </c>
      <c r="P556" s="276" t="s">
        <v>2369</v>
      </c>
      <c r="Q556" s="276" t="s">
        <v>2369</v>
      </c>
      <c r="R556" s="262"/>
    </row>
    <row r="557" spans="2:18" ht="15.75" x14ac:dyDescent="0.25">
      <c r="B557" s="262">
        <v>22</v>
      </c>
      <c r="C557" s="264" t="s">
        <v>1880</v>
      </c>
      <c r="D557" s="262">
        <v>523.07465000000002</v>
      </c>
      <c r="E557" s="262" t="s">
        <v>1881</v>
      </c>
      <c r="F557" s="262" t="s">
        <v>1855</v>
      </c>
      <c r="G557" s="262" t="s">
        <v>1882</v>
      </c>
      <c r="H557" s="276" t="s">
        <v>2369</v>
      </c>
      <c r="I557" s="276" t="s">
        <v>2369</v>
      </c>
      <c r="J557" s="276" t="s">
        <v>2369</v>
      </c>
      <c r="K557" s="276" t="s">
        <v>2369</v>
      </c>
      <c r="L557" s="276" t="s">
        <v>2369</v>
      </c>
      <c r="M557" s="276" t="s">
        <v>2369</v>
      </c>
      <c r="N557" s="276" t="s">
        <v>2369</v>
      </c>
      <c r="O557" s="276" t="s">
        <v>2369</v>
      </c>
      <c r="P557" s="276" t="s">
        <v>2369</v>
      </c>
      <c r="Q557" s="276" t="s">
        <v>2369</v>
      </c>
      <c r="R557" s="262"/>
    </row>
    <row r="558" spans="2:18" ht="15.75" x14ac:dyDescent="0.25">
      <c r="B558" s="262">
        <v>23</v>
      </c>
      <c r="C558" s="264" t="s">
        <v>1883</v>
      </c>
      <c r="D558" s="262">
        <v>20.155170000000002</v>
      </c>
      <c r="E558" s="262" t="s">
        <v>1881</v>
      </c>
      <c r="F558" s="262" t="s">
        <v>1855</v>
      </c>
      <c r="G558" s="262" t="s">
        <v>1882</v>
      </c>
      <c r="H558" s="276" t="s">
        <v>2369</v>
      </c>
      <c r="I558" s="276" t="s">
        <v>2369</v>
      </c>
      <c r="J558" s="276" t="s">
        <v>2369</v>
      </c>
      <c r="K558" s="276" t="s">
        <v>2369</v>
      </c>
      <c r="L558" s="276" t="s">
        <v>2369</v>
      </c>
      <c r="M558" s="276" t="s">
        <v>2369</v>
      </c>
      <c r="N558" s="276" t="s">
        <v>2369</v>
      </c>
      <c r="O558" s="276" t="s">
        <v>2369</v>
      </c>
      <c r="P558" s="276" t="s">
        <v>2369</v>
      </c>
      <c r="Q558" s="276" t="s">
        <v>2369</v>
      </c>
      <c r="R558" s="262"/>
    </row>
    <row r="559" spans="2:18" ht="15.75" x14ac:dyDescent="0.25">
      <c r="B559" s="262">
        <v>24</v>
      </c>
      <c r="C559" s="264" t="s">
        <v>1884</v>
      </c>
      <c r="D559" s="262">
        <v>13.436780000000001</v>
      </c>
      <c r="E559" s="262" t="s">
        <v>1881</v>
      </c>
      <c r="F559" s="262" t="s">
        <v>1855</v>
      </c>
      <c r="G559" s="262" t="s">
        <v>1882</v>
      </c>
      <c r="H559" s="276" t="s">
        <v>2369</v>
      </c>
      <c r="I559" s="276" t="s">
        <v>2369</v>
      </c>
      <c r="J559" s="276" t="s">
        <v>2369</v>
      </c>
      <c r="K559" s="276" t="s">
        <v>2369</v>
      </c>
      <c r="L559" s="276" t="s">
        <v>2369</v>
      </c>
      <c r="M559" s="276" t="s">
        <v>2369</v>
      </c>
      <c r="N559" s="276" t="s">
        <v>2369</v>
      </c>
      <c r="O559" s="276" t="s">
        <v>2369</v>
      </c>
      <c r="P559" s="276" t="s">
        <v>2369</v>
      </c>
      <c r="Q559" s="276" t="s">
        <v>2369</v>
      </c>
      <c r="R559" s="262"/>
    </row>
    <row r="560" spans="2:18" ht="15.75" x14ac:dyDescent="0.25">
      <c r="B560" s="262">
        <v>25</v>
      </c>
      <c r="C560" s="264" t="s">
        <v>1885</v>
      </c>
      <c r="D560" s="262">
        <v>8.2540219999999991</v>
      </c>
      <c r="E560" s="262" t="s">
        <v>1881</v>
      </c>
      <c r="F560" s="262" t="s">
        <v>1855</v>
      </c>
      <c r="G560" s="262" t="s">
        <v>1882</v>
      </c>
      <c r="H560" s="276" t="s">
        <v>2369</v>
      </c>
      <c r="I560" s="276" t="s">
        <v>2369</v>
      </c>
      <c r="J560" s="276" t="s">
        <v>2369</v>
      </c>
      <c r="K560" s="276" t="s">
        <v>2369</v>
      </c>
      <c r="L560" s="276" t="s">
        <v>2369</v>
      </c>
      <c r="M560" s="276" t="s">
        <v>2369</v>
      </c>
      <c r="N560" s="276" t="s">
        <v>2369</v>
      </c>
      <c r="O560" s="276" t="s">
        <v>2369</v>
      </c>
      <c r="P560" s="276" t="s">
        <v>2369</v>
      </c>
      <c r="Q560" s="276" t="s">
        <v>2369</v>
      </c>
      <c r="R560" s="262"/>
    </row>
    <row r="561" spans="2:18" ht="15.75" x14ac:dyDescent="0.25">
      <c r="B561" s="262">
        <v>26</v>
      </c>
      <c r="C561" s="264" t="s">
        <v>1886</v>
      </c>
      <c r="D561" s="262">
        <v>14.619051079999998</v>
      </c>
      <c r="E561" s="262" t="s">
        <v>1881</v>
      </c>
      <c r="F561" s="262" t="s">
        <v>1855</v>
      </c>
      <c r="G561" s="262" t="s">
        <v>1882</v>
      </c>
      <c r="H561" s="276" t="s">
        <v>2369</v>
      </c>
      <c r="I561" s="276" t="s">
        <v>2369</v>
      </c>
      <c r="J561" s="276" t="s">
        <v>2369</v>
      </c>
      <c r="K561" s="276" t="s">
        <v>2369</v>
      </c>
      <c r="L561" s="276" t="s">
        <v>2369</v>
      </c>
      <c r="M561" s="276" t="s">
        <v>2369</v>
      </c>
      <c r="N561" s="276" t="s">
        <v>2369</v>
      </c>
      <c r="O561" s="276" t="s">
        <v>2369</v>
      </c>
      <c r="P561" s="276" t="s">
        <v>2369</v>
      </c>
      <c r="Q561" s="276" t="s">
        <v>2369</v>
      </c>
      <c r="R561" s="262"/>
    </row>
    <row r="562" spans="2:18" ht="15.75" x14ac:dyDescent="0.25">
      <c r="B562" s="262">
        <v>27</v>
      </c>
      <c r="C562" s="264" t="s">
        <v>1887</v>
      </c>
      <c r="D562" s="262">
        <v>1.6463999999999999</v>
      </c>
      <c r="E562" s="262" t="s">
        <v>1881</v>
      </c>
      <c r="F562" s="262" t="s">
        <v>1855</v>
      </c>
      <c r="G562" s="262" t="s">
        <v>1882</v>
      </c>
      <c r="H562" s="276" t="s">
        <v>2369</v>
      </c>
      <c r="I562" s="276" t="s">
        <v>2369</v>
      </c>
      <c r="J562" s="276" t="s">
        <v>2369</v>
      </c>
      <c r="K562" s="276" t="s">
        <v>2369</v>
      </c>
      <c r="L562" s="276" t="s">
        <v>2369</v>
      </c>
      <c r="M562" s="276" t="s">
        <v>2369</v>
      </c>
      <c r="N562" s="276" t="s">
        <v>2369</v>
      </c>
      <c r="O562" s="276" t="s">
        <v>2369</v>
      </c>
      <c r="P562" s="276" t="s">
        <v>2369</v>
      </c>
      <c r="Q562" s="276" t="s">
        <v>2369</v>
      </c>
      <c r="R562" s="262"/>
    </row>
    <row r="563" spans="2:18" ht="15.75" x14ac:dyDescent="0.25">
      <c r="B563" s="262">
        <v>28</v>
      </c>
      <c r="C563" s="264" t="s">
        <v>1888</v>
      </c>
      <c r="D563" s="262">
        <v>38.957064300000006</v>
      </c>
      <c r="E563" s="262" t="s">
        <v>1881</v>
      </c>
      <c r="F563" s="262" t="s">
        <v>1855</v>
      </c>
      <c r="G563" s="262" t="s">
        <v>1882</v>
      </c>
      <c r="H563" s="276" t="s">
        <v>2369</v>
      </c>
      <c r="I563" s="276" t="s">
        <v>2369</v>
      </c>
      <c r="J563" s="276" t="s">
        <v>2369</v>
      </c>
      <c r="K563" s="276" t="s">
        <v>2369</v>
      </c>
      <c r="L563" s="276" t="s">
        <v>2369</v>
      </c>
      <c r="M563" s="276" t="s">
        <v>2369</v>
      </c>
      <c r="N563" s="276" t="s">
        <v>2369</v>
      </c>
      <c r="O563" s="276" t="s">
        <v>2369</v>
      </c>
      <c r="P563" s="276" t="s">
        <v>2369</v>
      </c>
      <c r="Q563" s="276" t="s">
        <v>2369</v>
      </c>
      <c r="R563" s="262"/>
    </row>
    <row r="564" spans="2:18" ht="15.75" x14ac:dyDescent="0.25">
      <c r="B564" s="262">
        <v>29</v>
      </c>
      <c r="C564" s="264" t="s">
        <v>1889</v>
      </c>
      <c r="D564" s="262">
        <v>11.037355</v>
      </c>
      <c r="E564" s="262" t="s">
        <v>1881</v>
      </c>
      <c r="F564" s="262" t="s">
        <v>1855</v>
      </c>
      <c r="G564" s="262" t="s">
        <v>1882</v>
      </c>
      <c r="H564" s="276" t="s">
        <v>2369</v>
      </c>
      <c r="I564" s="276" t="s">
        <v>2369</v>
      </c>
      <c r="J564" s="276" t="s">
        <v>2369</v>
      </c>
      <c r="K564" s="276" t="s">
        <v>2369</v>
      </c>
      <c r="L564" s="276" t="s">
        <v>2369</v>
      </c>
      <c r="M564" s="276" t="s">
        <v>2369</v>
      </c>
      <c r="N564" s="276" t="s">
        <v>2369</v>
      </c>
      <c r="O564" s="276" t="s">
        <v>2369</v>
      </c>
      <c r="P564" s="276" t="s">
        <v>2369</v>
      </c>
      <c r="Q564" s="276" t="s">
        <v>2369</v>
      </c>
      <c r="R564" s="262"/>
    </row>
    <row r="565" spans="2:18" ht="15.75" x14ac:dyDescent="0.25">
      <c r="B565" s="262">
        <v>30</v>
      </c>
      <c r="C565" s="264" t="s">
        <v>1890</v>
      </c>
      <c r="D565" s="262">
        <v>1.5356320000000001</v>
      </c>
      <c r="E565" s="262" t="s">
        <v>1881</v>
      </c>
      <c r="F565" s="262" t="s">
        <v>1855</v>
      </c>
      <c r="G565" s="262" t="s">
        <v>1882</v>
      </c>
      <c r="H565" s="276" t="s">
        <v>2369</v>
      </c>
      <c r="I565" s="276" t="s">
        <v>2369</v>
      </c>
      <c r="J565" s="276" t="s">
        <v>2369</v>
      </c>
      <c r="K565" s="276" t="s">
        <v>2369</v>
      </c>
      <c r="L565" s="276" t="s">
        <v>2369</v>
      </c>
      <c r="M565" s="276" t="s">
        <v>2369</v>
      </c>
      <c r="N565" s="276" t="s">
        <v>2369</v>
      </c>
      <c r="O565" s="276" t="s">
        <v>2369</v>
      </c>
      <c r="P565" s="276" t="s">
        <v>2369</v>
      </c>
      <c r="Q565" s="276" t="s">
        <v>2369</v>
      </c>
      <c r="R565" s="262"/>
    </row>
    <row r="566" spans="2:18" ht="15.75" x14ac:dyDescent="0.25">
      <c r="B566" s="262">
        <v>31</v>
      </c>
      <c r="C566" s="264" t="s">
        <v>1891</v>
      </c>
      <c r="D566" s="262">
        <v>7.1982749999999998</v>
      </c>
      <c r="E566" s="262" t="s">
        <v>1881</v>
      </c>
      <c r="F566" s="262" t="s">
        <v>1855</v>
      </c>
      <c r="G566" s="262" t="s">
        <v>1882</v>
      </c>
      <c r="H566" s="276" t="s">
        <v>2369</v>
      </c>
      <c r="I566" s="276" t="s">
        <v>2369</v>
      </c>
      <c r="J566" s="276" t="s">
        <v>2369</v>
      </c>
      <c r="K566" s="276" t="s">
        <v>2369</v>
      </c>
      <c r="L566" s="276" t="s">
        <v>2369</v>
      </c>
      <c r="M566" s="276" t="s">
        <v>2369</v>
      </c>
      <c r="N566" s="276" t="s">
        <v>2369</v>
      </c>
      <c r="O566" s="276" t="s">
        <v>2369</v>
      </c>
      <c r="P566" s="276" t="s">
        <v>2369</v>
      </c>
      <c r="Q566" s="276" t="s">
        <v>2369</v>
      </c>
      <c r="R566" s="262"/>
    </row>
    <row r="567" spans="2:18" ht="15.75" x14ac:dyDescent="0.25">
      <c r="B567" s="262">
        <v>32</v>
      </c>
      <c r="C567" s="264" t="s">
        <v>1892</v>
      </c>
      <c r="D567" s="262">
        <v>5.7586200000000005</v>
      </c>
      <c r="E567" s="262" t="s">
        <v>1881</v>
      </c>
      <c r="F567" s="262" t="s">
        <v>1855</v>
      </c>
      <c r="G567" s="262" t="s">
        <v>1882</v>
      </c>
      <c r="H567" s="276" t="s">
        <v>2369</v>
      </c>
      <c r="I567" s="276" t="s">
        <v>2369</v>
      </c>
      <c r="J567" s="276" t="s">
        <v>2369</v>
      </c>
      <c r="K567" s="276" t="s">
        <v>2369</v>
      </c>
      <c r="L567" s="276" t="s">
        <v>2369</v>
      </c>
      <c r="M567" s="276" t="s">
        <v>2369</v>
      </c>
      <c r="N567" s="276" t="s">
        <v>2369</v>
      </c>
      <c r="O567" s="276" t="s">
        <v>2369</v>
      </c>
      <c r="P567" s="276" t="s">
        <v>2369</v>
      </c>
      <c r="Q567" s="276" t="s">
        <v>2369</v>
      </c>
      <c r="R567" s="262"/>
    </row>
    <row r="568" spans="2:18" ht="15.75" x14ac:dyDescent="0.25">
      <c r="B568" s="262">
        <v>33</v>
      </c>
      <c r="C568" s="264" t="s">
        <v>1893</v>
      </c>
      <c r="D568" s="262">
        <v>11.517240000000001</v>
      </c>
      <c r="E568" s="262" t="s">
        <v>1881</v>
      </c>
      <c r="F568" s="262" t="s">
        <v>1855</v>
      </c>
      <c r="G568" s="262" t="s">
        <v>1882</v>
      </c>
      <c r="H568" s="276" t="s">
        <v>2369</v>
      </c>
      <c r="I568" s="276" t="s">
        <v>2369</v>
      </c>
      <c r="J568" s="276" t="s">
        <v>2369</v>
      </c>
      <c r="K568" s="276" t="s">
        <v>2369</v>
      </c>
      <c r="L568" s="276" t="s">
        <v>2369</v>
      </c>
      <c r="M568" s="276" t="s">
        <v>2369</v>
      </c>
      <c r="N568" s="276" t="s">
        <v>2369</v>
      </c>
      <c r="O568" s="276" t="s">
        <v>2369</v>
      </c>
      <c r="P568" s="276" t="s">
        <v>2369</v>
      </c>
      <c r="Q568" s="276" t="s">
        <v>2369</v>
      </c>
      <c r="R568" s="262"/>
    </row>
    <row r="569" spans="2:18" ht="15.75" x14ac:dyDescent="0.25">
      <c r="B569" s="262">
        <v>34</v>
      </c>
      <c r="C569" s="264" t="s">
        <v>1894</v>
      </c>
      <c r="D569" s="262">
        <v>8.6379300000000008</v>
      </c>
      <c r="E569" s="262" t="s">
        <v>1881</v>
      </c>
      <c r="F569" s="262" t="s">
        <v>1855</v>
      </c>
      <c r="G569" s="262" t="s">
        <v>1882</v>
      </c>
      <c r="H569" s="276" t="s">
        <v>2369</v>
      </c>
      <c r="I569" s="276" t="s">
        <v>2369</v>
      </c>
      <c r="J569" s="276" t="s">
        <v>2369</v>
      </c>
      <c r="K569" s="276" t="s">
        <v>2369</v>
      </c>
      <c r="L569" s="276" t="s">
        <v>2369</v>
      </c>
      <c r="M569" s="276" t="s">
        <v>2369</v>
      </c>
      <c r="N569" s="276" t="s">
        <v>2369</v>
      </c>
      <c r="O569" s="276" t="s">
        <v>2369</v>
      </c>
      <c r="P569" s="276" t="s">
        <v>2369</v>
      </c>
      <c r="Q569" s="276" t="s">
        <v>2369</v>
      </c>
      <c r="R569" s="262"/>
    </row>
    <row r="570" spans="2:18" ht="15.75" x14ac:dyDescent="0.25">
      <c r="B570" s="262">
        <v>35</v>
      </c>
      <c r="C570" s="270" t="s">
        <v>1895</v>
      </c>
      <c r="D570" s="262">
        <v>768.38810999999998</v>
      </c>
      <c r="E570" s="262" t="s">
        <v>1854</v>
      </c>
      <c r="F570" s="262" t="s">
        <v>1855</v>
      </c>
      <c r="G570" s="262" t="s">
        <v>1882</v>
      </c>
      <c r="H570" s="276" t="s">
        <v>2369</v>
      </c>
      <c r="I570" s="276" t="s">
        <v>2369</v>
      </c>
      <c r="J570" s="276" t="s">
        <v>2369</v>
      </c>
      <c r="K570" s="276" t="s">
        <v>2369</v>
      </c>
      <c r="L570" s="276" t="s">
        <v>2369</v>
      </c>
      <c r="M570" s="276" t="s">
        <v>2369</v>
      </c>
      <c r="N570" s="276" t="s">
        <v>2369</v>
      </c>
      <c r="O570" s="276" t="s">
        <v>2369</v>
      </c>
      <c r="P570" s="276" t="s">
        <v>2369</v>
      </c>
      <c r="Q570" s="276" t="s">
        <v>2369</v>
      </c>
      <c r="R570" s="262"/>
    </row>
    <row r="571" spans="2:18" ht="15.75" x14ac:dyDescent="0.25">
      <c r="B571" s="262">
        <v>36</v>
      </c>
      <c r="C571" s="270" t="s">
        <v>1896</v>
      </c>
      <c r="D571" s="262">
        <v>119.97125</v>
      </c>
      <c r="E571" s="262" t="s">
        <v>1854</v>
      </c>
      <c r="F571" s="262" t="s">
        <v>1855</v>
      </c>
      <c r="G571" s="262" t="s">
        <v>1882</v>
      </c>
      <c r="H571" s="276" t="s">
        <v>2369</v>
      </c>
      <c r="I571" s="276" t="s">
        <v>2369</v>
      </c>
      <c r="J571" s="276" t="s">
        <v>2369</v>
      </c>
      <c r="K571" s="276" t="s">
        <v>2369</v>
      </c>
      <c r="L571" s="276" t="s">
        <v>2369</v>
      </c>
      <c r="M571" s="276" t="s">
        <v>2369</v>
      </c>
      <c r="N571" s="276" t="s">
        <v>2369</v>
      </c>
      <c r="O571" s="276" t="s">
        <v>2369</v>
      </c>
      <c r="P571" s="276" t="s">
        <v>2369</v>
      </c>
      <c r="Q571" s="276" t="s">
        <v>2369</v>
      </c>
      <c r="R571" s="262"/>
    </row>
    <row r="572" spans="2:18" ht="15.75" x14ac:dyDescent="0.25">
      <c r="B572" s="262">
        <v>37</v>
      </c>
      <c r="C572" s="270" t="s">
        <v>1897</v>
      </c>
      <c r="D572" s="262">
        <v>239.9425</v>
      </c>
      <c r="E572" s="262" t="s">
        <v>1854</v>
      </c>
      <c r="F572" s="262" t="s">
        <v>1855</v>
      </c>
      <c r="G572" s="262" t="s">
        <v>1882</v>
      </c>
      <c r="H572" s="276" t="s">
        <v>2369</v>
      </c>
      <c r="I572" s="276" t="s">
        <v>2369</v>
      </c>
      <c r="J572" s="276" t="s">
        <v>2369</v>
      </c>
      <c r="K572" s="276" t="s">
        <v>2369</v>
      </c>
      <c r="L572" s="276" t="s">
        <v>2369</v>
      </c>
      <c r="M572" s="276" t="s">
        <v>2369</v>
      </c>
      <c r="N572" s="276" t="s">
        <v>2369</v>
      </c>
      <c r="O572" s="276" t="s">
        <v>2369</v>
      </c>
      <c r="P572" s="276" t="s">
        <v>2369</v>
      </c>
      <c r="Q572" s="276" t="s">
        <v>2369</v>
      </c>
      <c r="R572" s="262"/>
    </row>
    <row r="573" spans="2:18" ht="15.75" x14ac:dyDescent="0.25">
      <c r="B573" s="262">
        <v>38</v>
      </c>
      <c r="C573" s="270" t="s">
        <v>1898</v>
      </c>
      <c r="D573" s="262">
        <v>239.9425</v>
      </c>
      <c r="E573" s="262" t="s">
        <v>1854</v>
      </c>
      <c r="F573" s="262" t="s">
        <v>1855</v>
      </c>
      <c r="G573" s="262" t="s">
        <v>1882</v>
      </c>
      <c r="H573" s="276" t="s">
        <v>2369</v>
      </c>
      <c r="I573" s="276" t="s">
        <v>2369</v>
      </c>
      <c r="J573" s="276" t="s">
        <v>2369</v>
      </c>
      <c r="K573" s="276" t="s">
        <v>2369</v>
      </c>
      <c r="L573" s="276" t="s">
        <v>2369</v>
      </c>
      <c r="M573" s="276" t="s">
        <v>2369</v>
      </c>
      <c r="N573" s="276" t="s">
        <v>2369</v>
      </c>
      <c r="O573" s="276" t="s">
        <v>2369</v>
      </c>
      <c r="P573" s="276" t="s">
        <v>2369</v>
      </c>
      <c r="Q573" s="276" t="s">
        <v>2369</v>
      </c>
      <c r="R573" s="262"/>
    </row>
    <row r="574" spans="2:18" ht="15.75" x14ac:dyDescent="0.25">
      <c r="B574" s="262">
        <v>39</v>
      </c>
      <c r="C574" s="270" t="s">
        <v>1899</v>
      </c>
      <c r="D574" s="262">
        <v>335.91950000000003</v>
      </c>
      <c r="E574" s="262" t="s">
        <v>1854</v>
      </c>
      <c r="F574" s="262" t="s">
        <v>1855</v>
      </c>
      <c r="G574" s="262" t="s">
        <v>1882</v>
      </c>
      <c r="H574" s="276" t="s">
        <v>2369</v>
      </c>
      <c r="I574" s="276" t="s">
        <v>2369</v>
      </c>
      <c r="J574" s="276" t="s">
        <v>2369</v>
      </c>
      <c r="K574" s="276" t="s">
        <v>2369</v>
      </c>
      <c r="L574" s="276" t="s">
        <v>2369</v>
      </c>
      <c r="M574" s="276" t="s">
        <v>2369</v>
      </c>
      <c r="N574" s="276" t="s">
        <v>2369</v>
      </c>
      <c r="O574" s="276" t="s">
        <v>2369</v>
      </c>
      <c r="P574" s="276" t="s">
        <v>2369</v>
      </c>
      <c r="Q574" s="276" t="s">
        <v>2369</v>
      </c>
      <c r="R574" s="262"/>
    </row>
    <row r="575" spans="2:18" ht="15.75" x14ac:dyDescent="0.25">
      <c r="B575" s="262">
        <v>40</v>
      </c>
      <c r="C575" s="270" t="s">
        <v>1900</v>
      </c>
      <c r="D575" s="262">
        <v>767.81600000000003</v>
      </c>
      <c r="E575" s="262" t="s">
        <v>1854</v>
      </c>
      <c r="F575" s="262" t="s">
        <v>1855</v>
      </c>
      <c r="G575" s="262" t="s">
        <v>1882</v>
      </c>
      <c r="H575" s="276" t="s">
        <v>2369</v>
      </c>
      <c r="I575" s="276" t="s">
        <v>2369</v>
      </c>
      <c r="J575" s="276" t="s">
        <v>2369</v>
      </c>
      <c r="K575" s="276" t="s">
        <v>2369</v>
      </c>
      <c r="L575" s="276" t="s">
        <v>2369</v>
      </c>
      <c r="M575" s="276" t="s">
        <v>2369</v>
      </c>
      <c r="N575" s="276" t="s">
        <v>2369</v>
      </c>
      <c r="O575" s="276" t="s">
        <v>2369</v>
      </c>
      <c r="P575" s="276" t="s">
        <v>2369</v>
      </c>
      <c r="Q575" s="276" t="s">
        <v>2369</v>
      </c>
      <c r="R575" s="262"/>
    </row>
    <row r="576" spans="2:18" ht="15.75" x14ac:dyDescent="0.25">
      <c r="B576" s="262">
        <v>41</v>
      </c>
      <c r="C576" s="270" t="s">
        <v>1901</v>
      </c>
      <c r="D576" s="262">
        <v>3</v>
      </c>
      <c r="E576" s="262" t="s">
        <v>1902</v>
      </c>
      <c r="F576" s="262" t="s">
        <v>1855</v>
      </c>
      <c r="G576" s="262" t="s">
        <v>1882</v>
      </c>
      <c r="H576" s="276" t="s">
        <v>2369</v>
      </c>
      <c r="I576" s="276" t="s">
        <v>2369</v>
      </c>
      <c r="J576" s="276" t="s">
        <v>2369</v>
      </c>
      <c r="K576" s="276" t="s">
        <v>2369</v>
      </c>
      <c r="L576" s="276" t="s">
        <v>2369</v>
      </c>
      <c r="M576" s="276" t="s">
        <v>2369</v>
      </c>
      <c r="N576" s="276" t="s">
        <v>2369</v>
      </c>
      <c r="O576" s="276" t="s">
        <v>2369</v>
      </c>
      <c r="P576" s="276" t="s">
        <v>2369</v>
      </c>
      <c r="Q576" s="276" t="s">
        <v>2369</v>
      </c>
      <c r="R576" s="262"/>
    </row>
    <row r="577" spans="2:18" ht="15.75" x14ac:dyDescent="0.25">
      <c r="B577" s="262">
        <v>42</v>
      </c>
      <c r="C577" s="271" t="s">
        <v>1903</v>
      </c>
      <c r="D577" s="262">
        <v>7.5</v>
      </c>
      <c r="E577" s="262" t="s">
        <v>1904</v>
      </c>
      <c r="F577" s="262" t="s">
        <v>1855</v>
      </c>
      <c r="G577" s="262" t="s">
        <v>1882</v>
      </c>
      <c r="H577" s="276" t="s">
        <v>2369</v>
      </c>
      <c r="I577" s="276" t="s">
        <v>2369</v>
      </c>
      <c r="J577" s="276" t="s">
        <v>2369</v>
      </c>
      <c r="K577" s="276" t="s">
        <v>2369</v>
      </c>
      <c r="L577" s="276" t="s">
        <v>2369</v>
      </c>
      <c r="M577" s="276" t="s">
        <v>2369</v>
      </c>
      <c r="N577" s="276" t="s">
        <v>2369</v>
      </c>
      <c r="O577" s="276" t="s">
        <v>2369</v>
      </c>
      <c r="P577" s="276" t="s">
        <v>2369</v>
      </c>
      <c r="Q577" s="276" t="s">
        <v>2369</v>
      </c>
      <c r="R577" s="262"/>
    </row>
    <row r="578" spans="2:18" ht="15.75" x14ac:dyDescent="0.25">
      <c r="B578" s="262">
        <v>43</v>
      </c>
      <c r="C578" s="273" t="s">
        <v>1905</v>
      </c>
      <c r="D578" s="262"/>
      <c r="E578" s="262"/>
      <c r="F578" s="262"/>
      <c r="G578" s="262" t="s">
        <v>1882</v>
      </c>
      <c r="H578" s="276" t="s">
        <v>2369</v>
      </c>
      <c r="I578" s="276" t="s">
        <v>2369</v>
      </c>
      <c r="J578" s="276" t="s">
        <v>2369</v>
      </c>
      <c r="K578" s="276" t="s">
        <v>2369</v>
      </c>
      <c r="L578" s="276" t="s">
        <v>2369</v>
      </c>
      <c r="M578" s="276" t="s">
        <v>2369</v>
      </c>
      <c r="N578" s="276" t="s">
        <v>2369</v>
      </c>
      <c r="O578" s="276" t="s">
        <v>2369</v>
      </c>
      <c r="P578" s="276" t="s">
        <v>2369</v>
      </c>
      <c r="Q578" s="276" t="s">
        <v>2369</v>
      </c>
      <c r="R578" s="262"/>
    </row>
    <row r="579" spans="2:18" ht="15.75" x14ac:dyDescent="0.25">
      <c r="B579" s="262">
        <v>44</v>
      </c>
      <c r="C579" s="270" t="s">
        <v>1907</v>
      </c>
      <c r="D579" s="262">
        <v>7.5</v>
      </c>
      <c r="E579" s="527"/>
      <c r="F579" s="262" t="s">
        <v>1908</v>
      </c>
      <c r="G579" s="262" t="s">
        <v>1882</v>
      </c>
      <c r="H579" s="276" t="s">
        <v>2369</v>
      </c>
      <c r="I579" s="276" t="s">
        <v>2369</v>
      </c>
      <c r="J579" s="276" t="s">
        <v>2369</v>
      </c>
      <c r="K579" s="276" t="s">
        <v>2369</v>
      </c>
      <c r="L579" s="276" t="s">
        <v>2369</v>
      </c>
      <c r="M579" s="276" t="s">
        <v>2369</v>
      </c>
      <c r="N579" s="276" t="s">
        <v>2369</v>
      </c>
      <c r="O579" s="276" t="s">
        <v>2369</v>
      </c>
      <c r="P579" s="276" t="s">
        <v>2369</v>
      </c>
      <c r="Q579" s="276" t="s">
        <v>2369</v>
      </c>
      <c r="R579" s="262"/>
    </row>
    <row r="580" spans="2:18" ht="15.75" x14ac:dyDescent="0.25">
      <c r="B580" s="262">
        <v>45</v>
      </c>
      <c r="C580" s="270" t="s">
        <v>1909</v>
      </c>
      <c r="D580" s="262">
        <v>20</v>
      </c>
      <c r="E580" s="527"/>
      <c r="F580" s="262" t="s">
        <v>1908</v>
      </c>
      <c r="G580" s="262" t="s">
        <v>1882</v>
      </c>
      <c r="H580" s="276" t="s">
        <v>2369</v>
      </c>
      <c r="I580" s="276" t="s">
        <v>2369</v>
      </c>
      <c r="J580" s="276" t="s">
        <v>2369</v>
      </c>
      <c r="K580" s="276" t="s">
        <v>2369</v>
      </c>
      <c r="L580" s="276" t="s">
        <v>2369</v>
      </c>
      <c r="M580" s="276" t="s">
        <v>2369</v>
      </c>
      <c r="N580" s="276" t="s">
        <v>2369</v>
      </c>
      <c r="O580" s="276" t="s">
        <v>2369</v>
      </c>
      <c r="P580" s="276" t="s">
        <v>2369</v>
      </c>
      <c r="Q580" s="276" t="s">
        <v>2369</v>
      </c>
      <c r="R580" s="262"/>
    </row>
    <row r="581" spans="2:18" ht="15.75" x14ac:dyDescent="0.25">
      <c r="B581" s="262">
        <v>46</v>
      </c>
      <c r="C581" s="270" t="s">
        <v>1910</v>
      </c>
      <c r="D581" s="262">
        <v>3</v>
      </c>
      <c r="E581" s="527"/>
      <c r="F581" s="262" t="s">
        <v>1908</v>
      </c>
      <c r="G581" s="262" t="s">
        <v>1882</v>
      </c>
      <c r="H581" s="276" t="s">
        <v>2369</v>
      </c>
      <c r="I581" s="276" t="s">
        <v>2369</v>
      </c>
      <c r="J581" s="276" t="s">
        <v>2369</v>
      </c>
      <c r="K581" s="276" t="s">
        <v>2369</v>
      </c>
      <c r="L581" s="276" t="s">
        <v>2369</v>
      </c>
      <c r="M581" s="276" t="s">
        <v>2369</v>
      </c>
      <c r="N581" s="276" t="s">
        <v>2369</v>
      </c>
      <c r="O581" s="276" t="s">
        <v>2369</v>
      </c>
      <c r="P581" s="276" t="s">
        <v>2369</v>
      </c>
      <c r="Q581" s="276" t="s">
        <v>2369</v>
      </c>
      <c r="R581" s="262"/>
    </row>
    <row r="582" spans="2:18" ht="15.75" x14ac:dyDescent="0.25">
      <c r="B582" s="262">
        <v>47</v>
      </c>
      <c r="C582" s="270" t="s">
        <v>1911</v>
      </c>
      <c r="D582" s="262">
        <v>1.5</v>
      </c>
      <c r="E582" s="527"/>
      <c r="F582" s="262" t="s">
        <v>1908</v>
      </c>
      <c r="G582" s="262" t="s">
        <v>1882</v>
      </c>
      <c r="H582" s="276" t="s">
        <v>2369</v>
      </c>
      <c r="I582" s="276" t="s">
        <v>2369</v>
      </c>
      <c r="J582" s="276" t="s">
        <v>2369</v>
      </c>
      <c r="K582" s="276" t="s">
        <v>2369</v>
      </c>
      <c r="L582" s="276" t="s">
        <v>2369</v>
      </c>
      <c r="M582" s="276" t="s">
        <v>2369</v>
      </c>
      <c r="N582" s="276" t="s">
        <v>2369</v>
      </c>
      <c r="O582" s="276" t="s">
        <v>2369</v>
      </c>
      <c r="P582" s="276" t="s">
        <v>2369</v>
      </c>
      <c r="Q582" s="276" t="s">
        <v>2369</v>
      </c>
      <c r="R582" s="262"/>
    </row>
    <row r="583" spans="2:18" ht="15.75" x14ac:dyDescent="0.25">
      <c r="B583" s="262">
        <v>48</v>
      </c>
      <c r="C583" s="274" t="s">
        <v>1912</v>
      </c>
      <c r="D583" s="262">
        <v>10</v>
      </c>
      <c r="E583" s="527"/>
      <c r="F583" s="262" t="s">
        <v>1908</v>
      </c>
      <c r="G583" s="262" t="s">
        <v>1882</v>
      </c>
      <c r="H583" s="276" t="s">
        <v>2369</v>
      </c>
      <c r="I583" s="276" t="s">
        <v>2369</v>
      </c>
      <c r="J583" s="276" t="s">
        <v>2369</v>
      </c>
      <c r="K583" s="276" t="s">
        <v>2369</v>
      </c>
      <c r="L583" s="276" t="s">
        <v>2369</v>
      </c>
      <c r="M583" s="276" t="s">
        <v>2369</v>
      </c>
      <c r="N583" s="276" t="s">
        <v>2369</v>
      </c>
      <c r="O583" s="276" t="s">
        <v>2369</v>
      </c>
      <c r="P583" s="276" t="s">
        <v>2369</v>
      </c>
      <c r="Q583" s="276" t="s">
        <v>2369</v>
      </c>
      <c r="R583" s="262"/>
    </row>
    <row r="584" spans="2:18" ht="15.75" x14ac:dyDescent="0.25">
      <c r="B584" s="262">
        <v>49</v>
      </c>
      <c r="C584" s="274" t="s">
        <v>1913</v>
      </c>
      <c r="D584" s="262">
        <v>10</v>
      </c>
      <c r="E584" s="527"/>
      <c r="F584" s="262" t="s">
        <v>1908</v>
      </c>
      <c r="G584" s="262" t="s">
        <v>1882</v>
      </c>
      <c r="H584" s="276" t="s">
        <v>2369</v>
      </c>
      <c r="I584" s="276" t="s">
        <v>2369</v>
      </c>
      <c r="J584" s="276" t="s">
        <v>2369</v>
      </c>
      <c r="K584" s="276" t="s">
        <v>2369</v>
      </c>
      <c r="L584" s="276" t="s">
        <v>2369</v>
      </c>
      <c r="M584" s="276" t="s">
        <v>2369</v>
      </c>
      <c r="N584" s="276" t="s">
        <v>2369</v>
      </c>
      <c r="O584" s="276" t="s">
        <v>2369</v>
      </c>
      <c r="P584" s="276" t="s">
        <v>2369</v>
      </c>
      <c r="Q584" s="276" t="s">
        <v>2369</v>
      </c>
      <c r="R584" s="262"/>
    </row>
    <row r="585" spans="2:18" ht="15.75" x14ac:dyDescent="0.25">
      <c r="B585" s="262">
        <v>50</v>
      </c>
      <c r="C585" s="270" t="s">
        <v>1914</v>
      </c>
      <c r="D585" s="266">
        <v>10</v>
      </c>
      <c r="E585" s="527"/>
      <c r="F585" s="262" t="s">
        <v>1908</v>
      </c>
      <c r="G585" s="262" t="s">
        <v>1882</v>
      </c>
      <c r="H585" s="276" t="s">
        <v>2369</v>
      </c>
      <c r="I585" s="276" t="s">
        <v>2369</v>
      </c>
      <c r="J585" s="276" t="s">
        <v>2369</v>
      </c>
      <c r="K585" s="276" t="s">
        <v>2369</v>
      </c>
      <c r="L585" s="276" t="s">
        <v>2369</v>
      </c>
      <c r="M585" s="276" t="s">
        <v>2369</v>
      </c>
      <c r="N585" s="276" t="s">
        <v>2369</v>
      </c>
      <c r="O585" s="276" t="s">
        <v>2369</v>
      </c>
      <c r="P585" s="276" t="s">
        <v>2369</v>
      </c>
      <c r="Q585" s="276" t="s">
        <v>2369</v>
      </c>
      <c r="R585" s="262"/>
    </row>
    <row r="586" spans="2:18" ht="15.75" x14ac:dyDescent="0.25">
      <c r="B586" s="262">
        <v>51</v>
      </c>
      <c r="C586" s="270" t="s">
        <v>1915</v>
      </c>
      <c r="D586" s="275">
        <v>10.25</v>
      </c>
      <c r="E586" s="533" t="s">
        <v>1916</v>
      </c>
      <c r="F586" s="262" t="s">
        <v>1908</v>
      </c>
      <c r="G586" s="262" t="s">
        <v>1882</v>
      </c>
      <c r="H586" s="276" t="s">
        <v>2369</v>
      </c>
      <c r="I586" s="276" t="s">
        <v>2369</v>
      </c>
      <c r="J586" s="276" t="s">
        <v>2369</v>
      </c>
      <c r="K586" s="276" t="s">
        <v>2369</v>
      </c>
      <c r="L586" s="276" t="s">
        <v>2369</v>
      </c>
      <c r="M586" s="276" t="s">
        <v>2369</v>
      </c>
      <c r="N586" s="276" t="s">
        <v>2369</v>
      </c>
      <c r="O586" s="276" t="s">
        <v>2369</v>
      </c>
      <c r="P586" s="276" t="s">
        <v>2369</v>
      </c>
      <c r="Q586" s="276" t="s">
        <v>2369</v>
      </c>
      <c r="R586" s="262"/>
    </row>
    <row r="587" spans="2:18" ht="15.75" x14ac:dyDescent="0.25">
      <c r="B587" s="262">
        <v>52</v>
      </c>
      <c r="C587" s="270" t="s">
        <v>1917</v>
      </c>
      <c r="D587" s="275">
        <v>18</v>
      </c>
      <c r="E587" s="533"/>
      <c r="F587" s="262" t="s">
        <v>1908</v>
      </c>
      <c r="G587" s="262" t="s">
        <v>1882</v>
      </c>
      <c r="H587" s="276" t="s">
        <v>2369</v>
      </c>
      <c r="I587" s="276" t="s">
        <v>2369</v>
      </c>
      <c r="J587" s="276" t="s">
        <v>2369</v>
      </c>
      <c r="K587" s="276" t="s">
        <v>2369</v>
      </c>
      <c r="L587" s="276" t="s">
        <v>2369</v>
      </c>
      <c r="M587" s="276" t="s">
        <v>2369</v>
      </c>
      <c r="N587" s="276" t="s">
        <v>2369</v>
      </c>
      <c r="O587" s="276" t="s">
        <v>2369</v>
      </c>
      <c r="P587" s="276" t="s">
        <v>2369</v>
      </c>
      <c r="Q587" s="276" t="s">
        <v>2369</v>
      </c>
      <c r="R587" s="262"/>
    </row>
    <row r="588" spans="2:18" ht="15.75" x14ac:dyDescent="0.25">
      <c r="B588" s="262">
        <v>53</v>
      </c>
      <c r="C588" s="270" t="s">
        <v>1918</v>
      </c>
      <c r="D588" s="275">
        <v>6.6</v>
      </c>
      <c r="E588" s="533"/>
      <c r="F588" s="262" t="s">
        <v>1908</v>
      </c>
      <c r="G588" s="262" t="s">
        <v>1882</v>
      </c>
      <c r="H588" s="276" t="s">
        <v>2369</v>
      </c>
      <c r="I588" s="276" t="s">
        <v>2369</v>
      </c>
      <c r="J588" s="276" t="s">
        <v>2369</v>
      </c>
      <c r="K588" s="276" t="s">
        <v>2369</v>
      </c>
      <c r="L588" s="276" t="s">
        <v>2369</v>
      </c>
      <c r="M588" s="276" t="s">
        <v>2369</v>
      </c>
      <c r="N588" s="276" t="s">
        <v>2369</v>
      </c>
      <c r="O588" s="276" t="s">
        <v>2369</v>
      </c>
      <c r="P588" s="276" t="s">
        <v>2369</v>
      </c>
      <c r="Q588" s="276" t="s">
        <v>2369</v>
      </c>
      <c r="R588" s="262"/>
    </row>
    <row r="589" spans="2:18" ht="15.75" x14ac:dyDescent="0.25">
      <c r="B589" s="262">
        <v>54</v>
      </c>
      <c r="C589" s="270" t="s">
        <v>1919</v>
      </c>
      <c r="D589" s="275">
        <v>18</v>
      </c>
      <c r="E589" s="533"/>
      <c r="F589" s="262" t="s">
        <v>1908</v>
      </c>
      <c r="G589" s="262" t="s">
        <v>1882</v>
      </c>
      <c r="H589" s="276" t="s">
        <v>2369</v>
      </c>
      <c r="I589" s="276" t="s">
        <v>2369</v>
      </c>
      <c r="J589" s="276" t="s">
        <v>2369</v>
      </c>
      <c r="K589" s="276" t="s">
        <v>2369</v>
      </c>
      <c r="L589" s="276" t="s">
        <v>2369</v>
      </c>
      <c r="M589" s="276" t="s">
        <v>2369</v>
      </c>
      <c r="N589" s="276" t="s">
        <v>2369</v>
      </c>
      <c r="O589" s="276" t="s">
        <v>2369</v>
      </c>
      <c r="P589" s="276" t="s">
        <v>2369</v>
      </c>
      <c r="Q589" s="276" t="s">
        <v>2369</v>
      </c>
      <c r="R589" s="262"/>
    </row>
    <row r="590" spans="2:18" ht="15.75" x14ac:dyDescent="0.25">
      <c r="B590" s="262">
        <v>55</v>
      </c>
      <c r="C590" s="270" t="s">
        <v>1920</v>
      </c>
      <c r="D590" s="275">
        <v>6</v>
      </c>
      <c r="E590" s="533"/>
      <c r="F590" s="262" t="s">
        <v>1908</v>
      </c>
      <c r="G590" s="262" t="s">
        <v>1882</v>
      </c>
      <c r="H590" s="276" t="s">
        <v>2369</v>
      </c>
      <c r="I590" s="276" t="s">
        <v>2369</v>
      </c>
      <c r="J590" s="276" t="s">
        <v>2369</v>
      </c>
      <c r="K590" s="276" t="s">
        <v>2369</v>
      </c>
      <c r="L590" s="276" t="s">
        <v>2369</v>
      </c>
      <c r="M590" s="276" t="s">
        <v>2369</v>
      </c>
      <c r="N590" s="276" t="s">
        <v>2369</v>
      </c>
      <c r="O590" s="276" t="s">
        <v>2369</v>
      </c>
      <c r="P590" s="276" t="s">
        <v>2369</v>
      </c>
      <c r="Q590" s="276" t="s">
        <v>2369</v>
      </c>
      <c r="R590" s="262"/>
    </row>
    <row r="591" spans="2:18" ht="15.75" x14ac:dyDescent="0.25">
      <c r="B591" s="262">
        <v>56</v>
      </c>
      <c r="C591" s="270" t="s">
        <v>1921</v>
      </c>
      <c r="D591" s="275">
        <v>24.75</v>
      </c>
      <c r="E591" s="533"/>
      <c r="F591" s="262" t="s">
        <v>1908</v>
      </c>
      <c r="G591" s="262" t="s">
        <v>1882</v>
      </c>
      <c r="H591" s="276" t="s">
        <v>2369</v>
      </c>
      <c r="I591" s="276" t="s">
        <v>2369</v>
      </c>
      <c r="J591" s="276" t="s">
        <v>2369</v>
      </c>
      <c r="K591" s="276" t="s">
        <v>2369</v>
      </c>
      <c r="L591" s="276" t="s">
        <v>2369</v>
      </c>
      <c r="M591" s="276" t="s">
        <v>2369</v>
      </c>
      <c r="N591" s="276" t="s">
        <v>2369</v>
      </c>
      <c r="O591" s="276" t="s">
        <v>2369</v>
      </c>
      <c r="P591" s="276" t="s">
        <v>2369</v>
      </c>
      <c r="Q591" s="276" t="s">
        <v>2369</v>
      </c>
      <c r="R591" s="262"/>
    </row>
    <row r="592" spans="2:18" ht="15.75" x14ac:dyDescent="0.25">
      <c r="B592" s="262">
        <v>57</v>
      </c>
      <c r="C592" s="264" t="s">
        <v>1922</v>
      </c>
      <c r="D592" s="275">
        <v>24.75</v>
      </c>
      <c r="E592" s="533"/>
      <c r="F592" s="262" t="s">
        <v>1908</v>
      </c>
      <c r="G592" s="262" t="s">
        <v>1882</v>
      </c>
      <c r="H592" s="276" t="s">
        <v>2369</v>
      </c>
      <c r="I592" s="276" t="s">
        <v>2369</v>
      </c>
      <c r="J592" s="276" t="s">
        <v>2369</v>
      </c>
      <c r="K592" s="276" t="s">
        <v>2369</v>
      </c>
      <c r="L592" s="276" t="s">
        <v>2369</v>
      </c>
      <c r="M592" s="276" t="s">
        <v>2369</v>
      </c>
      <c r="N592" s="276" t="s">
        <v>2369</v>
      </c>
      <c r="O592" s="276" t="s">
        <v>2369</v>
      </c>
      <c r="P592" s="276" t="s">
        <v>2369</v>
      </c>
      <c r="Q592" s="276" t="s">
        <v>2369</v>
      </c>
      <c r="R592" s="262"/>
    </row>
    <row r="593" spans="2:18" ht="15.75" x14ac:dyDescent="0.25">
      <c r="B593" s="262">
        <v>58</v>
      </c>
      <c r="C593" s="270" t="s">
        <v>1923</v>
      </c>
      <c r="D593" s="275">
        <v>9</v>
      </c>
      <c r="E593" s="533"/>
      <c r="F593" s="262" t="s">
        <v>1908</v>
      </c>
      <c r="G593" s="262" t="s">
        <v>1882</v>
      </c>
      <c r="H593" s="276" t="s">
        <v>2369</v>
      </c>
      <c r="I593" s="276" t="s">
        <v>2369</v>
      </c>
      <c r="J593" s="276" t="s">
        <v>2369</v>
      </c>
      <c r="K593" s="276" t="s">
        <v>2369</v>
      </c>
      <c r="L593" s="276" t="s">
        <v>2369</v>
      </c>
      <c r="M593" s="276" t="s">
        <v>2369</v>
      </c>
      <c r="N593" s="276" t="s">
        <v>2369</v>
      </c>
      <c r="O593" s="276" t="s">
        <v>2369</v>
      </c>
      <c r="P593" s="276" t="s">
        <v>2369</v>
      </c>
      <c r="Q593" s="276" t="s">
        <v>2369</v>
      </c>
      <c r="R593" s="262"/>
    </row>
    <row r="594" spans="2:18" ht="15.75" x14ac:dyDescent="0.25">
      <c r="B594" s="262">
        <v>59</v>
      </c>
      <c r="C594" s="264" t="s">
        <v>1924</v>
      </c>
      <c r="D594" s="275">
        <v>4.5</v>
      </c>
      <c r="E594" s="533"/>
      <c r="F594" s="262" t="s">
        <v>1908</v>
      </c>
      <c r="G594" s="262" t="s">
        <v>1882</v>
      </c>
      <c r="H594" s="276" t="s">
        <v>2369</v>
      </c>
      <c r="I594" s="276" t="s">
        <v>2369</v>
      </c>
      <c r="J594" s="276" t="s">
        <v>2369</v>
      </c>
      <c r="K594" s="276" t="s">
        <v>2369</v>
      </c>
      <c r="L594" s="276" t="s">
        <v>2369</v>
      </c>
      <c r="M594" s="276" t="s">
        <v>2369</v>
      </c>
      <c r="N594" s="276" t="s">
        <v>2369</v>
      </c>
      <c r="O594" s="276" t="s">
        <v>2369</v>
      </c>
      <c r="P594" s="276" t="s">
        <v>2369</v>
      </c>
      <c r="Q594" s="276" t="s">
        <v>2369</v>
      </c>
      <c r="R594" s="262"/>
    </row>
    <row r="595" spans="2:18" ht="15.75" x14ac:dyDescent="0.25">
      <c r="B595" s="262">
        <v>60</v>
      </c>
      <c r="C595" s="264" t="s">
        <v>1925</v>
      </c>
      <c r="D595" s="275">
        <v>6</v>
      </c>
      <c r="E595" s="533"/>
      <c r="F595" s="262" t="s">
        <v>1908</v>
      </c>
      <c r="G595" s="262" t="s">
        <v>1882</v>
      </c>
      <c r="H595" s="276" t="s">
        <v>2369</v>
      </c>
      <c r="I595" s="276" t="s">
        <v>2369</v>
      </c>
      <c r="J595" s="276" t="s">
        <v>2369</v>
      </c>
      <c r="K595" s="276" t="s">
        <v>2369</v>
      </c>
      <c r="L595" s="276" t="s">
        <v>2369</v>
      </c>
      <c r="M595" s="276" t="s">
        <v>2369</v>
      </c>
      <c r="N595" s="276" t="s">
        <v>2369</v>
      </c>
      <c r="O595" s="276" t="s">
        <v>2369</v>
      </c>
      <c r="P595" s="276" t="s">
        <v>2369</v>
      </c>
      <c r="Q595" s="276" t="s">
        <v>2369</v>
      </c>
      <c r="R595" s="262"/>
    </row>
    <row r="596" spans="2:18" ht="15.75" x14ac:dyDescent="0.25">
      <c r="B596" s="262">
        <v>61</v>
      </c>
      <c r="C596" s="264" t="s">
        <v>1926</v>
      </c>
      <c r="D596" s="276">
        <v>24</v>
      </c>
      <c r="E596" s="533"/>
      <c r="F596" s="262" t="s">
        <v>1908</v>
      </c>
      <c r="G596" s="262" t="s">
        <v>1882</v>
      </c>
      <c r="H596" s="276" t="s">
        <v>2369</v>
      </c>
      <c r="I596" s="276" t="s">
        <v>2369</v>
      </c>
      <c r="J596" s="276" t="s">
        <v>2369</v>
      </c>
      <c r="K596" s="276" t="s">
        <v>2369</v>
      </c>
      <c r="L596" s="276" t="s">
        <v>2369</v>
      </c>
      <c r="M596" s="276" t="s">
        <v>2369</v>
      </c>
      <c r="N596" s="276" t="s">
        <v>2369</v>
      </c>
      <c r="O596" s="276" t="s">
        <v>2369</v>
      </c>
      <c r="P596" s="276" t="s">
        <v>2369</v>
      </c>
      <c r="Q596" s="276" t="s">
        <v>2369</v>
      </c>
      <c r="R596" s="262"/>
    </row>
    <row r="597" spans="2:18" ht="15.75" x14ac:dyDescent="0.25">
      <c r="B597" s="262">
        <v>62</v>
      </c>
      <c r="C597" s="264" t="s">
        <v>1927</v>
      </c>
      <c r="D597" s="277">
        <v>4.8</v>
      </c>
      <c r="E597" s="533"/>
      <c r="F597" s="262" t="s">
        <v>1908</v>
      </c>
      <c r="G597" s="262" t="s">
        <v>1882</v>
      </c>
      <c r="H597" s="276" t="s">
        <v>2369</v>
      </c>
      <c r="I597" s="276" t="s">
        <v>2369</v>
      </c>
      <c r="J597" s="276" t="s">
        <v>2369</v>
      </c>
      <c r="K597" s="276" t="s">
        <v>2369</v>
      </c>
      <c r="L597" s="276" t="s">
        <v>2369</v>
      </c>
      <c r="M597" s="276" t="s">
        <v>2369</v>
      </c>
      <c r="N597" s="276" t="s">
        <v>2369</v>
      </c>
      <c r="O597" s="276" t="s">
        <v>2369</v>
      </c>
      <c r="P597" s="276" t="s">
        <v>2369</v>
      </c>
      <c r="Q597" s="276" t="s">
        <v>2369</v>
      </c>
      <c r="R597" s="262"/>
    </row>
    <row r="598" spans="2:18" ht="15.75" x14ac:dyDescent="0.25">
      <c r="B598" s="262">
        <v>63</v>
      </c>
      <c r="C598" s="264" t="s">
        <v>1928</v>
      </c>
      <c r="D598" s="270">
        <v>24.75</v>
      </c>
      <c r="E598" s="533"/>
      <c r="F598" s="262" t="s">
        <v>1908</v>
      </c>
      <c r="G598" s="262" t="s">
        <v>1882</v>
      </c>
      <c r="H598" s="276" t="s">
        <v>2369</v>
      </c>
      <c r="I598" s="276" t="s">
        <v>2369</v>
      </c>
      <c r="J598" s="276" t="s">
        <v>2369</v>
      </c>
      <c r="K598" s="276" t="s">
        <v>2369</v>
      </c>
      <c r="L598" s="276" t="s">
        <v>2369</v>
      </c>
      <c r="M598" s="276" t="s">
        <v>2369</v>
      </c>
      <c r="N598" s="276" t="s">
        <v>2369</v>
      </c>
      <c r="O598" s="276" t="s">
        <v>2369</v>
      </c>
      <c r="P598" s="276" t="s">
        <v>2369</v>
      </c>
      <c r="Q598" s="276" t="s">
        <v>2369</v>
      </c>
      <c r="R598" s="262"/>
    </row>
    <row r="599" spans="2:18" ht="15.75" x14ac:dyDescent="0.25">
      <c r="B599" s="262">
        <v>64</v>
      </c>
      <c r="C599" s="270" t="s">
        <v>1929</v>
      </c>
      <c r="D599" s="262">
        <v>0.46</v>
      </c>
      <c r="E599" s="531" t="s">
        <v>1930</v>
      </c>
      <c r="F599" s="262" t="s">
        <v>1908</v>
      </c>
      <c r="G599" s="262" t="s">
        <v>1882</v>
      </c>
      <c r="H599" s="276" t="s">
        <v>2369</v>
      </c>
      <c r="I599" s="276" t="s">
        <v>2369</v>
      </c>
      <c r="J599" s="276" t="s">
        <v>2369</v>
      </c>
      <c r="K599" s="276" t="s">
        <v>2369</v>
      </c>
      <c r="L599" s="276" t="s">
        <v>2369</v>
      </c>
      <c r="M599" s="276" t="s">
        <v>2369</v>
      </c>
      <c r="N599" s="276" t="s">
        <v>2369</v>
      </c>
      <c r="O599" s="276" t="s">
        <v>2369</v>
      </c>
      <c r="P599" s="276" t="s">
        <v>2369</v>
      </c>
      <c r="Q599" s="276" t="s">
        <v>2369</v>
      </c>
      <c r="R599" s="262"/>
    </row>
    <row r="600" spans="2:18" ht="15.75" x14ac:dyDescent="0.25">
      <c r="B600" s="262">
        <v>65</v>
      </c>
      <c r="C600" s="270" t="s">
        <v>1931</v>
      </c>
      <c r="D600" s="262">
        <v>0.23</v>
      </c>
      <c r="E600" s="531"/>
      <c r="F600" s="262" t="s">
        <v>1908</v>
      </c>
      <c r="G600" s="262" t="s">
        <v>1882</v>
      </c>
      <c r="H600" s="276" t="s">
        <v>2369</v>
      </c>
      <c r="I600" s="276" t="s">
        <v>2369</v>
      </c>
      <c r="J600" s="276" t="s">
        <v>2369</v>
      </c>
      <c r="K600" s="276" t="s">
        <v>2369</v>
      </c>
      <c r="L600" s="276" t="s">
        <v>2369</v>
      </c>
      <c r="M600" s="276" t="s">
        <v>2369</v>
      </c>
      <c r="N600" s="276" t="s">
        <v>2369</v>
      </c>
      <c r="O600" s="276" t="s">
        <v>2369</v>
      </c>
      <c r="P600" s="276" t="s">
        <v>2369</v>
      </c>
      <c r="Q600" s="276" t="s">
        <v>2369</v>
      </c>
      <c r="R600" s="262"/>
    </row>
    <row r="601" spans="2:18" ht="15.75" x14ac:dyDescent="0.25">
      <c r="B601" s="262">
        <v>66</v>
      </c>
      <c r="C601" s="270" t="s">
        <v>1932</v>
      </c>
      <c r="D601" s="262">
        <v>0.23</v>
      </c>
      <c r="E601" s="531"/>
      <c r="F601" s="262" t="s">
        <v>1908</v>
      </c>
      <c r="G601" s="262" t="s">
        <v>1882</v>
      </c>
      <c r="H601" s="276" t="s">
        <v>2369</v>
      </c>
      <c r="I601" s="276" t="s">
        <v>2369</v>
      </c>
      <c r="J601" s="276" t="s">
        <v>2369</v>
      </c>
      <c r="K601" s="276" t="s">
        <v>2369</v>
      </c>
      <c r="L601" s="276" t="s">
        <v>2369</v>
      </c>
      <c r="M601" s="276" t="s">
        <v>2369</v>
      </c>
      <c r="N601" s="276" t="s">
        <v>2369</v>
      </c>
      <c r="O601" s="276" t="s">
        <v>2369</v>
      </c>
      <c r="P601" s="276" t="s">
        <v>2369</v>
      </c>
      <c r="Q601" s="276" t="s">
        <v>2369</v>
      </c>
      <c r="R601" s="262"/>
    </row>
    <row r="602" spans="2:18" ht="15.75" x14ac:dyDescent="0.25">
      <c r="B602" s="262">
        <v>67</v>
      </c>
      <c r="C602" s="264" t="s">
        <v>1933</v>
      </c>
      <c r="D602" s="262">
        <v>0.23</v>
      </c>
      <c r="E602" s="531"/>
      <c r="F602" s="262" t="s">
        <v>1908</v>
      </c>
      <c r="G602" s="262" t="s">
        <v>1882</v>
      </c>
      <c r="H602" s="276" t="s">
        <v>2369</v>
      </c>
      <c r="I602" s="276" t="s">
        <v>2369</v>
      </c>
      <c r="J602" s="276" t="s">
        <v>2369</v>
      </c>
      <c r="K602" s="276" t="s">
        <v>2369</v>
      </c>
      <c r="L602" s="276" t="s">
        <v>2369</v>
      </c>
      <c r="M602" s="276" t="s">
        <v>2369</v>
      </c>
      <c r="N602" s="276" t="s">
        <v>2369</v>
      </c>
      <c r="O602" s="276" t="s">
        <v>2369</v>
      </c>
      <c r="P602" s="276" t="s">
        <v>2369</v>
      </c>
      <c r="Q602" s="276" t="s">
        <v>2369</v>
      </c>
      <c r="R602" s="262"/>
    </row>
    <row r="603" spans="2:18" ht="15.75" x14ac:dyDescent="0.25">
      <c r="B603" s="262">
        <v>68</v>
      </c>
      <c r="C603" s="264" t="s">
        <v>1934</v>
      </c>
      <c r="D603" s="262">
        <v>0.23</v>
      </c>
      <c r="E603" s="531"/>
      <c r="F603" s="262" t="s">
        <v>1908</v>
      </c>
      <c r="G603" s="262" t="s">
        <v>1882</v>
      </c>
      <c r="H603" s="276" t="s">
        <v>2369</v>
      </c>
      <c r="I603" s="276" t="s">
        <v>2369</v>
      </c>
      <c r="J603" s="276" t="s">
        <v>2369</v>
      </c>
      <c r="K603" s="276" t="s">
        <v>2369</v>
      </c>
      <c r="L603" s="276" t="s">
        <v>2369</v>
      </c>
      <c r="M603" s="276" t="s">
        <v>2369</v>
      </c>
      <c r="N603" s="276" t="s">
        <v>2369</v>
      </c>
      <c r="O603" s="276" t="s">
        <v>2369</v>
      </c>
      <c r="P603" s="276" t="s">
        <v>2369</v>
      </c>
      <c r="Q603" s="276" t="s">
        <v>2369</v>
      </c>
      <c r="R603" s="262"/>
    </row>
    <row r="604" spans="2:18" ht="15.75" x14ac:dyDescent="0.25">
      <c r="B604" s="262">
        <v>69</v>
      </c>
      <c r="C604" s="264" t="s">
        <v>1935</v>
      </c>
      <c r="D604" s="262">
        <v>0.23</v>
      </c>
      <c r="E604" s="531"/>
      <c r="F604" s="262" t="s">
        <v>1908</v>
      </c>
      <c r="G604" s="262" t="s">
        <v>1882</v>
      </c>
      <c r="H604" s="276" t="s">
        <v>2369</v>
      </c>
      <c r="I604" s="276" t="s">
        <v>2369</v>
      </c>
      <c r="J604" s="276" t="s">
        <v>2369</v>
      </c>
      <c r="K604" s="276" t="s">
        <v>2369</v>
      </c>
      <c r="L604" s="276" t="s">
        <v>2369</v>
      </c>
      <c r="M604" s="276" t="s">
        <v>2369</v>
      </c>
      <c r="N604" s="276" t="s">
        <v>2369</v>
      </c>
      <c r="O604" s="276" t="s">
        <v>2369</v>
      </c>
      <c r="P604" s="276" t="s">
        <v>2369</v>
      </c>
      <c r="Q604" s="276" t="s">
        <v>2369</v>
      </c>
      <c r="R604" s="262"/>
    </row>
    <row r="605" spans="2:18" ht="15.75" x14ac:dyDescent="0.25">
      <c r="B605" s="262">
        <v>70</v>
      </c>
      <c r="C605" s="264" t="s">
        <v>1936</v>
      </c>
      <c r="D605" s="262">
        <v>0.23</v>
      </c>
      <c r="E605" s="531"/>
      <c r="F605" s="262" t="s">
        <v>1908</v>
      </c>
      <c r="G605" s="262" t="s">
        <v>1882</v>
      </c>
      <c r="H605" s="276" t="s">
        <v>2369</v>
      </c>
      <c r="I605" s="276" t="s">
        <v>2369</v>
      </c>
      <c r="J605" s="276" t="s">
        <v>2369</v>
      </c>
      <c r="K605" s="276" t="s">
        <v>2369</v>
      </c>
      <c r="L605" s="276" t="s">
        <v>2369</v>
      </c>
      <c r="M605" s="276" t="s">
        <v>2369</v>
      </c>
      <c r="N605" s="276" t="s">
        <v>2369</v>
      </c>
      <c r="O605" s="276" t="s">
        <v>2369</v>
      </c>
      <c r="P605" s="276" t="s">
        <v>2369</v>
      </c>
      <c r="Q605" s="276" t="s">
        <v>2369</v>
      </c>
      <c r="R605" s="262"/>
    </row>
    <row r="606" spans="2:18" ht="15.75" x14ac:dyDescent="0.25">
      <c r="B606" s="262">
        <v>71</v>
      </c>
      <c r="C606" s="264" t="s">
        <v>1937</v>
      </c>
      <c r="D606" s="262">
        <v>0.46</v>
      </c>
      <c r="E606" s="531"/>
      <c r="F606" s="262" t="s">
        <v>1908</v>
      </c>
      <c r="G606" s="262" t="s">
        <v>1882</v>
      </c>
      <c r="H606" s="276" t="s">
        <v>2369</v>
      </c>
      <c r="I606" s="276" t="s">
        <v>2369</v>
      </c>
      <c r="J606" s="276" t="s">
        <v>2369</v>
      </c>
      <c r="K606" s="276" t="s">
        <v>2369</v>
      </c>
      <c r="L606" s="276" t="s">
        <v>2369</v>
      </c>
      <c r="M606" s="276" t="s">
        <v>2369</v>
      </c>
      <c r="N606" s="276" t="s">
        <v>2369</v>
      </c>
      <c r="O606" s="276" t="s">
        <v>2369</v>
      </c>
      <c r="P606" s="276" t="s">
        <v>2369</v>
      </c>
      <c r="Q606" s="276" t="s">
        <v>2369</v>
      </c>
      <c r="R606" s="262"/>
    </row>
    <row r="607" spans="2:18" ht="15.75" x14ac:dyDescent="0.25">
      <c r="B607" s="262">
        <v>72</v>
      </c>
      <c r="C607" s="264" t="s">
        <v>1938</v>
      </c>
      <c r="D607" s="262">
        <v>0.23</v>
      </c>
      <c r="E607" s="531"/>
      <c r="F607" s="262" t="s">
        <v>1908</v>
      </c>
      <c r="G607" s="262" t="s">
        <v>1882</v>
      </c>
      <c r="H607" s="276" t="s">
        <v>2369</v>
      </c>
      <c r="I607" s="276" t="s">
        <v>2369</v>
      </c>
      <c r="J607" s="276" t="s">
        <v>2369</v>
      </c>
      <c r="K607" s="276" t="s">
        <v>2369</v>
      </c>
      <c r="L607" s="276" t="s">
        <v>2369</v>
      </c>
      <c r="M607" s="276" t="s">
        <v>2369</v>
      </c>
      <c r="N607" s="276" t="s">
        <v>2369</v>
      </c>
      <c r="O607" s="276" t="s">
        <v>2369</v>
      </c>
      <c r="P607" s="276" t="s">
        <v>2369</v>
      </c>
      <c r="Q607" s="276" t="s">
        <v>2369</v>
      </c>
      <c r="R607" s="262"/>
    </row>
    <row r="608" spans="2:18" ht="15.75" x14ac:dyDescent="0.25">
      <c r="B608" s="262">
        <v>73</v>
      </c>
      <c r="C608" s="264" t="s">
        <v>1939</v>
      </c>
      <c r="D608" s="262">
        <v>0.23</v>
      </c>
      <c r="E608" s="531"/>
      <c r="F608" s="262" t="s">
        <v>1908</v>
      </c>
      <c r="G608" s="262" t="s">
        <v>1882</v>
      </c>
      <c r="H608" s="276" t="s">
        <v>2369</v>
      </c>
      <c r="I608" s="276" t="s">
        <v>2369</v>
      </c>
      <c r="J608" s="276" t="s">
        <v>2369</v>
      </c>
      <c r="K608" s="276" t="s">
        <v>2369</v>
      </c>
      <c r="L608" s="276" t="s">
        <v>2369</v>
      </c>
      <c r="M608" s="276" t="s">
        <v>2369</v>
      </c>
      <c r="N608" s="276" t="s">
        <v>2369</v>
      </c>
      <c r="O608" s="276" t="s">
        <v>2369</v>
      </c>
      <c r="P608" s="276" t="s">
        <v>2369</v>
      </c>
      <c r="Q608" s="276" t="s">
        <v>2369</v>
      </c>
      <c r="R608" s="262"/>
    </row>
    <row r="609" spans="2:18" x14ac:dyDescent="0.25">
      <c r="B609" s="262">
        <v>74</v>
      </c>
      <c r="C609" s="278" t="s">
        <v>1940</v>
      </c>
      <c r="D609" s="275">
        <v>1.9</v>
      </c>
      <c r="E609" s="531"/>
      <c r="F609" s="262" t="s">
        <v>1908</v>
      </c>
      <c r="G609" s="262" t="s">
        <v>1882</v>
      </c>
      <c r="H609" s="276" t="s">
        <v>2369</v>
      </c>
      <c r="I609" s="276" t="s">
        <v>2369</v>
      </c>
      <c r="J609" s="276" t="s">
        <v>2369</v>
      </c>
      <c r="K609" s="276" t="s">
        <v>2369</v>
      </c>
      <c r="L609" s="276" t="s">
        <v>2369</v>
      </c>
      <c r="M609" s="276" t="s">
        <v>2369</v>
      </c>
      <c r="N609" s="276" t="s">
        <v>2369</v>
      </c>
      <c r="O609" s="276" t="s">
        <v>2369</v>
      </c>
      <c r="P609" s="276" t="s">
        <v>2369</v>
      </c>
      <c r="Q609" s="276" t="s">
        <v>2369</v>
      </c>
      <c r="R609" s="262"/>
    </row>
    <row r="610" spans="2:18" x14ac:dyDescent="0.25">
      <c r="B610" s="262">
        <v>75</v>
      </c>
      <c r="C610" s="262" t="s">
        <v>1941</v>
      </c>
      <c r="D610" s="275">
        <v>9</v>
      </c>
      <c r="E610" s="531"/>
      <c r="F610" s="262" t="s">
        <v>1908</v>
      </c>
      <c r="G610" s="262" t="s">
        <v>1882</v>
      </c>
      <c r="H610" s="276" t="s">
        <v>2369</v>
      </c>
      <c r="I610" s="276" t="s">
        <v>2369</v>
      </c>
      <c r="J610" s="276" t="s">
        <v>2369</v>
      </c>
      <c r="K610" s="276" t="s">
        <v>2369</v>
      </c>
      <c r="L610" s="276" t="s">
        <v>2369</v>
      </c>
      <c r="M610" s="276" t="s">
        <v>2369</v>
      </c>
      <c r="N610" s="276" t="s">
        <v>2369</v>
      </c>
      <c r="O610" s="276" t="s">
        <v>2369</v>
      </c>
      <c r="P610" s="276" t="s">
        <v>2369</v>
      </c>
      <c r="Q610" s="276" t="s">
        <v>2369</v>
      </c>
      <c r="R610" s="262"/>
    </row>
    <row r="611" spans="2:18" x14ac:dyDescent="0.25">
      <c r="B611" s="262">
        <v>76</v>
      </c>
      <c r="C611" s="279" t="s">
        <v>1942</v>
      </c>
      <c r="D611" s="275">
        <v>10.5</v>
      </c>
      <c r="E611" s="531"/>
      <c r="F611" s="262" t="s">
        <v>1908</v>
      </c>
      <c r="G611" s="262" t="s">
        <v>1882</v>
      </c>
      <c r="H611" s="276" t="s">
        <v>2369</v>
      </c>
      <c r="I611" s="276" t="s">
        <v>2369</v>
      </c>
      <c r="J611" s="276" t="s">
        <v>2369</v>
      </c>
      <c r="K611" s="276" t="s">
        <v>2369</v>
      </c>
      <c r="L611" s="276" t="s">
        <v>2369</v>
      </c>
      <c r="M611" s="276" t="s">
        <v>2369</v>
      </c>
      <c r="N611" s="276" t="s">
        <v>2369</v>
      </c>
      <c r="O611" s="276" t="s">
        <v>2369</v>
      </c>
      <c r="P611" s="276" t="s">
        <v>2369</v>
      </c>
      <c r="Q611" s="276" t="s">
        <v>2369</v>
      </c>
      <c r="R611" s="262"/>
    </row>
    <row r="612" spans="2:18" x14ac:dyDescent="0.25">
      <c r="B612" s="262">
        <v>77</v>
      </c>
      <c r="C612" s="279" t="s">
        <v>1943</v>
      </c>
      <c r="D612" s="275">
        <v>6.75</v>
      </c>
      <c r="E612" s="531"/>
      <c r="F612" s="262" t="s">
        <v>1908</v>
      </c>
      <c r="G612" s="262" t="s">
        <v>1882</v>
      </c>
      <c r="H612" s="276" t="s">
        <v>2369</v>
      </c>
      <c r="I612" s="276" t="s">
        <v>2369</v>
      </c>
      <c r="J612" s="276" t="s">
        <v>2369</v>
      </c>
      <c r="K612" s="276" t="s">
        <v>2369</v>
      </c>
      <c r="L612" s="276" t="s">
        <v>2369</v>
      </c>
      <c r="M612" s="276" t="s">
        <v>2369</v>
      </c>
      <c r="N612" s="276" t="s">
        <v>2369</v>
      </c>
      <c r="O612" s="276" t="s">
        <v>2369</v>
      </c>
      <c r="P612" s="276" t="s">
        <v>2369</v>
      </c>
      <c r="Q612" s="276" t="s">
        <v>2369</v>
      </c>
      <c r="R612" s="262"/>
    </row>
    <row r="613" spans="2:18" ht="15.75" x14ac:dyDescent="0.3">
      <c r="B613" s="262">
        <v>78</v>
      </c>
      <c r="C613" s="280" t="s">
        <v>1944</v>
      </c>
      <c r="D613" s="275">
        <v>24.75</v>
      </c>
      <c r="E613" s="531"/>
      <c r="F613" s="262" t="s">
        <v>1908</v>
      </c>
      <c r="G613" s="262" t="s">
        <v>1882</v>
      </c>
      <c r="H613" s="276" t="s">
        <v>2369</v>
      </c>
      <c r="I613" s="276" t="s">
        <v>2369</v>
      </c>
      <c r="J613" s="276" t="s">
        <v>2369</v>
      </c>
      <c r="K613" s="276" t="s">
        <v>2369</v>
      </c>
      <c r="L613" s="276" t="s">
        <v>2369</v>
      </c>
      <c r="M613" s="276" t="s">
        <v>2369</v>
      </c>
      <c r="N613" s="276" t="s">
        <v>2369</v>
      </c>
      <c r="O613" s="276" t="s">
        <v>2369</v>
      </c>
      <c r="P613" s="276" t="s">
        <v>2369</v>
      </c>
      <c r="Q613" s="276" t="s">
        <v>2369</v>
      </c>
      <c r="R613" s="262"/>
    </row>
    <row r="614" spans="2:18" ht="15.75" x14ac:dyDescent="0.3">
      <c r="B614" s="262">
        <v>79</v>
      </c>
      <c r="C614" s="281" t="s">
        <v>1945</v>
      </c>
      <c r="D614" s="275">
        <v>25.5</v>
      </c>
      <c r="E614" s="531"/>
      <c r="F614" s="262" t="s">
        <v>1908</v>
      </c>
      <c r="G614" s="262" t="s">
        <v>1882</v>
      </c>
      <c r="H614" s="276" t="s">
        <v>2369</v>
      </c>
      <c r="I614" s="276" t="s">
        <v>2369</v>
      </c>
      <c r="J614" s="276" t="s">
        <v>2369</v>
      </c>
      <c r="K614" s="276" t="s">
        <v>2369</v>
      </c>
      <c r="L614" s="276" t="s">
        <v>2369</v>
      </c>
      <c r="M614" s="276" t="s">
        <v>2369</v>
      </c>
      <c r="N614" s="276" t="s">
        <v>2369</v>
      </c>
      <c r="O614" s="276" t="s">
        <v>2369</v>
      </c>
      <c r="P614" s="276" t="s">
        <v>2369</v>
      </c>
      <c r="Q614" s="276" t="s">
        <v>2369</v>
      </c>
      <c r="R614" s="262"/>
    </row>
    <row r="615" spans="2:18" ht="15.75" x14ac:dyDescent="0.25">
      <c r="B615" s="262">
        <v>80</v>
      </c>
      <c r="C615" s="264" t="s">
        <v>1946</v>
      </c>
      <c r="D615" s="275">
        <v>1.2</v>
      </c>
      <c r="E615" s="531"/>
      <c r="F615" s="262" t="s">
        <v>1908</v>
      </c>
      <c r="G615" s="262" t="s">
        <v>1882</v>
      </c>
      <c r="H615" s="276" t="s">
        <v>2369</v>
      </c>
      <c r="I615" s="276" t="s">
        <v>2369</v>
      </c>
      <c r="J615" s="276" t="s">
        <v>2369</v>
      </c>
      <c r="K615" s="276" t="s">
        <v>2369</v>
      </c>
      <c r="L615" s="276" t="s">
        <v>2369</v>
      </c>
      <c r="M615" s="276" t="s">
        <v>2369</v>
      </c>
      <c r="N615" s="276" t="s">
        <v>2369</v>
      </c>
      <c r="O615" s="276" t="s">
        <v>2369</v>
      </c>
      <c r="P615" s="276" t="s">
        <v>2369</v>
      </c>
      <c r="Q615" s="276" t="s">
        <v>2369</v>
      </c>
      <c r="R615" s="262"/>
    </row>
    <row r="616" spans="2:18" ht="15.75" x14ac:dyDescent="0.25">
      <c r="B616" s="262">
        <v>81</v>
      </c>
      <c r="C616" s="264" t="s">
        <v>1947</v>
      </c>
      <c r="D616" s="275">
        <v>0.6</v>
      </c>
      <c r="E616" s="531"/>
      <c r="F616" s="262" t="s">
        <v>1908</v>
      </c>
      <c r="G616" s="262" t="s">
        <v>1882</v>
      </c>
      <c r="H616" s="276" t="s">
        <v>2369</v>
      </c>
      <c r="I616" s="276" t="s">
        <v>2369</v>
      </c>
      <c r="J616" s="276" t="s">
        <v>2369</v>
      </c>
      <c r="K616" s="276" t="s">
        <v>2369</v>
      </c>
      <c r="L616" s="276" t="s">
        <v>2369</v>
      </c>
      <c r="M616" s="276" t="s">
        <v>2369</v>
      </c>
      <c r="N616" s="276" t="s">
        <v>2369</v>
      </c>
      <c r="O616" s="276" t="s">
        <v>2369</v>
      </c>
      <c r="P616" s="276" t="s">
        <v>2369</v>
      </c>
      <c r="Q616" s="276" t="s">
        <v>2369</v>
      </c>
      <c r="R616" s="262"/>
    </row>
    <row r="617" spans="2:18" ht="15.75" x14ac:dyDescent="0.25">
      <c r="B617" s="262">
        <v>82</v>
      </c>
      <c r="C617" s="264" t="s">
        <v>1948</v>
      </c>
      <c r="D617" s="275">
        <v>0.6</v>
      </c>
      <c r="E617" s="531"/>
      <c r="F617" s="262" t="s">
        <v>1908</v>
      </c>
      <c r="G617" s="262" t="s">
        <v>1882</v>
      </c>
      <c r="H617" s="276" t="s">
        <v>2369</v>
      </c>
      <c r="I617" s="276" t="s">
        <v>2369</v>
      </c>
      <c r="J617" s="276" t="s">
        <v>2369</v>
      </c>
      <c r="K617" s="276" t="s">
        <v>2369</v>
      </c>
      <c r="L617" s="276" t="s">
        <v>2369</v>
      </c>
      <c r="M617" s="276" t="s">
        <v>2369</v>
      </c>
      <c r="N617" s="276" t="s">
        <v>2369</v>
      </c>
      <c r="O617" s="276" t="s">
        <v>2369</v>
      </c>
      <c r="P617" s="276" t="s">
        <v>2369</v>
      </c>
      <c r="Q617" s="276" t="s">
        <v>2369</v>
      </c>
      <c r="R617" s="262"/>
    </row>
    <row r="618" spans="2:18" ht="15.75" x14ac:dyDescent="0.25">
      <c r="B618" s="262">
        <v>83</v>
      </c>
      <c r="C618" s="264" t="s">
        <v>1949</v>
      </c>
      <c r="D618" s="275">
        <v>1.2</v>
      </c>
      <c r="E618" s="531"/>
      <c r="F618" s="262" t="s">
        <v>1908</v>
      </c>
      <c r="G618" s="262" t="s">
        <v>1882</v>
      </c>
      <c r="H618" s="276" t="s">
        <v>2369</v>
      </c>
      <c r="I618" s="276" t="s">
        <v>2369</v>
      </c>
      <c r="J618" s="276" t="s">
        <v>2369</v>
      </c>
      <c r="K618" s="276" t="s">
        <v>2369</v>
      </c>
      <c r="L618" s="276" t="s">
        <v>2369</v>
      </c>
      <c r="M618" s="276" t="s">
        <v>2369</v>
      </c>
      <c r="N618" s="276" t="s">
        <v>2369</v>
      </c>
      <c r="O618" s="276" t="s">
        <v>2369</v>
      </c>
      <c r="P618" s="276" t="s">
        <v>2369</v>
      </c>
      <c r="Q618" s="276" t="s">
        <v>2369</v>
      </c>
      <c r="R618" s="262"/>
    </row>
    <row r="619" spans="2:18" ht="15.75" x14ac:dyDescent="0.25">
      <c r="B619" s="262">
        <v>84</v>
      </c>
      <c r="C619" s="264" t="s">
        <v>1950</v>
      </c>
      <c r="D619" s="275">
        <v>0.6</v>
      </c>
      <c r="E619" s="531"/>
      <c r="F619" s="262" t="s">
        <v>1908</v>
      </c>
      <c r="G619" s="262" t="s">
        <v>1882</v>
      </c>
      <c r="H619" s="276" t="s">
        <v>2369</v>
      </c>
      <c r="I619" s="276" t="s">
        <v>2369</v>
      </c>
      <c r="J619" s="276" t="s">
        <v>2369</v>
      </c>
      <c r="K619" s="276" t="s">
        <v>2369</v>
      </c>
      <c r="L619" s="276" t="s">
        <v>2369</v>
      </c>
      <c r="M619" s="276" t="s">
        <v>2369</v>
      </c>
      <c r="N619" s="276" t="s">
        <v>2369</v>
      </c>
      <c r="O619" s="276" t="s">
        <v>2369</v>
      </c>
      <c r="P619" s="276" t="s">
        <v>2369</v>
      </c>
      <c r="Q619" s="276" t="s">
        <v>2369</v>
      </c>
      <c r="R619" s="262"/>
    </row>
    <row r="620" spans="2:18" ht="15.75" x14ac:dyDescent="0.25">
      <c r="B620" s="262">
        <v>85</v>
      </c>
      <c r="C620" s="264" t="s">
        <v>1951</v>
      </c>
      <c r="D620" s="275">
        <v>1.2</v>
      </c>
      <c r="E620" s="531"/>
      <c r="F620" s="262" t="s">
        <v>1908</v>
      </c>
      <c r="G620" s="262" t="s">
        <v>1882</v>
      </c>
      <c r="H620" s="276" t="s">
        <v>2369</v>
      </c>
      <c r="I620" s="276" t="s">
        <v>2369</v>
      </c>
      <c r="J620" s="276" t="s">
        <v>2369</v>
      </c>
      <c r="K620" s="276" t="s">
        <v>2369</v>
      </c>
      <c r="L620" s="276" t="s">
        <v>2369</v>
      </c>
      <c r="M620" s="276" t="s">
        <v>2369</v>
      </c>
      <c r="N620" s="276" t="s">
        <v>2369</v>
      </c>
      <c r="O620" s="276" t="s">
        <v>2369</v>
      </c>
      <c r="P620" s="276" t="s">
        <v>2369</v>
      </c>
      <c r="Q620" s="276" t="s">
        <v>2369</v>
      </c>
      <c r="R620" s="262"/>
    </row>
    <row r="621" spans="2:18" ht="15.75" x14ac:dyDescent="0.25">
      <c r="B621" s="262">
        <v>86</v>
      </c>
      <c r="C621" s="264" t="s">
        <v>1952</v>
      </c>
      <c r="D621" s="275">
        <v>0.6</v>
      </c>
      <c r="E621" s="531"/>
      <c r="F621" s="262" t="s">
        <v>1908</v>
      </c>
      <c r="G621" s="262" t="s">
        <v>1882</v>
      </c>
      <c r="H621" s="276" t="s">
        <v>2369</v>
      </c>
      <c r="I621" s="276" t="s">
        <v>2369</v>
      </c>
      <c r="J621" s="276" t="s">
        <v>2369</v>
      </c>
      <c r="K621" s="276" t="s">
        <v>2369</v>
      </c>
      <c r="L621" s="276" t="s">
        <v>2369</v>
      </c>
      <c r="M621" s="276" t="s">
        <v>2369</v>
      </c>
      <c r="N621" s="276" t="s">
        <v>2369</v>
      </c>
      <c r="O621" s="276" t="s">
        <v>2369</v>
      </c>
      <c r="P621" s="276" t="s">
        <v>2369</v>
      </c>
      <c r="Q621" s="276" t="s">
        <v>2369</v>
      </c>
      <c r="R621" s="262"/>
    </row>
    <row r="622" spans="2:18" ht="15.75" x14ac:dyDescent="0.25">
      <c r="B622" s="262">
        <v>87</v>
      </c>
      <c r="C622" s="264" t="s">
        <v>1953</v>
      </c>
      <c r="D622" s="275">
        <v>5.4</v>
      </c>
      <c r="E622" s="531"/>
      <c r="F622" s="262" t="s">
        <v>1908</v>
      </c>
      <c r="G622" s="262" t="s">
        <v>1882</v>
      </c>
      <c r="H622" s="276" t="s">
        <v>2369</v>
      </c>
      <c r="I622" s="276" t="s">
        <v>2369</v>
      </c>
      <c r="J622" s="276" t="s">
        <v>2369</v>
      </c>
      <c r="K622" s="276" t="s">
        <v>2369</v>
      </c>
      <c r="L622" s="276" t="s">
        <v>2369</v>
      </c>
      <c r="M622" s="276" t="s">
        <v>2369</v>
      </c>
      <c r="N622" s="276" t="s">
        <v>2369</v>
      </c>
      <c r="O622" s="276" t="s">
        <v>2369</v>
      </c>
      <c r="P622" s="276" t="s">
        <v>2369</v>
      </c>
      <c r="Q622" s="276" t="s">
        <v>2369</v>
      </c>
      <c r="R622" s="262"/>
    </row>
    <row r="623" spans="2:18" ht="15.75" x14ac:dyDescent="0.25">
      <c r="B623" s="262">
        <v>88</v>
      </c>
      <c r="C623" s="264" t="s">
        <v>1954</v>
      </c>
      <c r="D623" s="275">
        <v>1.2</v>
      </c>
      <c r="E623" s="531"/>
      <c r="F623" s="262" t="s">
        <v>1908</v>
      </c>
      <c r="G623" s="262" t="s">
        <v>1882</v>
      </c>
      <c r="H623" s="276" t="s">
        <v>2369</v>
      </c>
      <c r="I623" s="276" t="s">
        <v>2369</v>
      </c>
      <c r="J623" s="276" t="s">
        <v>2369</v>
      </c>
      <c r="K623" s="276" t="s">
        <v>2369</v>
      </c>
      <c r="L623" s="276" t="s">
        <v>2369</v>
      </c>
      <c r="M623" s="276" t="s">
        <v>2369</v>
      </c>
      <c r="N623" s="276" t="s">
        <v>2369</v>
      </c>
      <c r="O623" s="276" t="s">
        <v>2369</v>
      </c>
      <c r="P623" s="276" t="s">
        <v>2369</v>
      </c>
      <c r="Q623" s="276" t="s">
        <v>2369</v>
      </c>
      <c r="R623" s="262"/>
    </row>
    <row r="624" spans="2:18" ht="15.75" x14ac:dyDescent="0.25">
      <c r="B624" s="262">
        <v>89</v>
      </c>
      <c r="C624" s="264" t="s">
        <v>1955</v>
      </c>
      <c r="D624" s="275">
        <v>0.6</v>
      </c>
      <c r="E624" s="531"/>
      <c r="F624" s="262" t="s">
        <v>1908</v>
      </c>
      <c r="G624" s="262" t="s">
        <v>1882</v>
      </c>
      <c r="H624" s="276" t="s">
        <v>2369</v>
      </c>
      <c r="I624" s="276" t="s">
        <v>2369</v>
      </c>
      <c r="J624" s="276" t="s">
        <v>2369</v>
      </c>
      <c r="K624" s="276" t="s">
        <v>2369</v>
      </c>
      <c r="L624" s="276" t="s">
        <v>2369</v>
      </c>
      <c r="M624" s="276" t="s">
        <v>2369</v>
      </c>
      <c r="N624" s="276" t="s">
        <v>2369</v>
      </c>
      <c r="O624" s="276" t="s">
        <v>2369</v>
      </c>
      <c r="P624" s="276" t="s">
        <v>2369</v>
      </c>
      <c r="Q624" s="276" t="s">
        <v>2369</v>
      </c>
      <c r="R624" s="262"/>
    </row>
    <row r="625" spans="2:18" ht="15.75" x14ac:dyDescent="0.25">
      <c r="B625" s="262">
        <v>90</v>
      </c>
      <c r="C625" s="264" t="s">
        <v>1956</v>
      </c>
      <c r="D625" s="275">
        <v>1.8</v>
      </c>
      <c r="E625" s="531"/>
      <c r="F625" s="262" t="s">
        <v>1908</v>
      </c>
      <c r="G625" s="262" t="s">
        <v>1882</v>
      </c>
      <c r="H625" s="276" t="s">
        <v>2369</v>
      </c>
      <c r="I625" s="276" t="s">
        <v>2369</v>
      </c>
      <c r="J625" s="276" t="s">
        <v>2369</v>
      </c>
      <c r="K625" s="276" t="s">
        <v>2369</v>
      </c>
      <c r="L625" s="276" t="s">
        <v>2369</v>
      </c>
      <c r="M625" s="276" t="s">
        <v>2369</v>
      </c>
      <c r="N625" s="276" t="s">
        <v>2369</v>
      </c>
      <c r="O625" s="276" t="s">
        <v>2369</v>
      </c>
      <c r="P625" s="276" t="s">
        <v>2369</v>
      </c>
      <c r="Q625" s="276" t="s">
        <v>2369</v>
      </c>
      <c r="R625" s="262"/>
    </row>
    <row r="626" spans="2:18" ht="15.75" x14ac:dyDescent="0.25">
      <c r="B626" s="262">
        <v>91</v>
      </c>
      <c r="C626" s="264" t="s">
        <v>1957</v>
      </c>
      <c r="D626" s="275">
        <v>0.6</v>
      </c>
      <c r="E626" s="531"/>
      <c r="F626" s="262" t="s">
        <v>1908</v>
      </c>
      <c r="G626" s="262" t="s">
        <v>1882</v>
      </c>
      <c r="H626" s="276" t="s">
        <v>2369</v>
      </c>
      <c r="I626" s="276" t="s">
        <v>2369</v>
      </c>
      <c r="J626" s="276" t="s">
        <v>2369</v>
      </c>
      <c r="K626" s="276" t="s">
        <v>2369</v>
      </c>
      <c r="L626" s="276" t="s">
        <v>2369</v>
      </c>
      <c r="M626" s="276" t="s">
        <v>2369</v>
      </c>
      <c r="N626" s="276" t="s">
        <v>2369</v>
      </c>
      <c r="O626" s="276" t="s">
        <v>2369</v>
      </c>
      <c r="P626" s="276" t="s">
        <v>2369</v>
      </c>
      <c r="Q626" s="276" t="s">
        <v>2369</v>
      </c>
      <c r="R626" s="262"/>
    </row>
    <row r="627" spans="2:18" ht="15.75" x14ac:dyDescent="0.25">
      <c r="B627" s="262">
        <v>92</v>
      </c>
      <c r="C627" s="264" t="s">
        <v>1958</v>
      </c>
      <c r="D627" s="275">
        <v>0.6</v>
      </c>
      <c r="E627" s="531"/>
      <c r="F627" s="262" t="s">
        <v>1908</v>
      </c>
      <c r="G627" s="262" t="s">
        <v>1882</v>
      </c>
      <c r="H627" s="276" t="s">
        <v>2369</v>
      </c>
      <c r="I627" s="276" t="s">
        <v>2369</v>
      </c>
      <c r="J627" s="276" t="s">
        <v>2369</v>
      </c>
      <c r="K627" s="276" t="s">
        <v>2369</v>
      </c>
      <c r="L627" s="276" t="s">
        <v>2369</v>
      </c>
      <c r="M627" s="276" t="s">
        <v>2369</v>
      </c>
      <c r="N627" s="276" t="s">
        <v>2369</v>
      </c>
      <c r="O627" s="276" t="s">
        <v>2369</v>
      </c>
      <c r="P627" s="276" t="s">
        <v>2369</v>
      </c>
      <c r="Q627" s="276" t="s">
        <v>2369</v>
      </c>
      <c r="R627" s="262"/>
    </row>
    <row r="628" spans="2:18" ht="15.75" x14ac:dyDescent="0.25">
      <c r="B628" s="262">
        <v>93</v>
      </c>
      <c r="C628" s="264" t="s">
        <v>1959</v>
      </c>
      <c r="D628" s="275">
        <v>0.6</v>
      </c>
      <c r="E628" s="531"/>
      <c r="F628" s="262" t="s">
        <v>1908</v>
      </c>
      <c r="G628" s="262" t="s">
        <v>1882</v>
      </c>
      <c r="H628" s="276" t="s">
        <v>2369</v>
      </c>
      <c r="I628" s="276" t="s">
        <v>2369</v>
      </c>
      <c r="J628" s="276" t="s">
        <v>2369</v>
      </c>
      <c r="K628" s="276" t="s">
        <v>2369</v>
      </c>
      <c r="L628" s="276" t="s">
        <v>2369</v>
      </c>
      <c r="M628" s="276" t="s">
        <v>2369</v>
      </c>
      <c r="N628" s="276" t="s">
        <v>2369</v>
      </c>
      <c r="O628" s="276" t="s">
        <v>2369</v>
      </c>
      <c r="P628" s="276" t="s">
        <v>2369</v>
      </c>
      <c r="Q628" s="276" t="s">
        <v>2369</v>
      </c>
      <c r="R628" s="262"/>
    </row>
    <row r="629" spans="2:18" ht="15.75" x14ac:dyDescent="0.25">
      <c r="B629" s="262">
        <v>94</v>
      </c>
      <c r="C629" s="264" t="s">
        <v>1960</v>
      </c>
      <c r="D629" s="275">
        <v>1.8</v>
      </c>
      <c r="E629" s="531"/>
      <c r="F629" s="262" t="s">
        <v>1908</v>
      </c>
      <c r="G629" s="262" t="s">
        <v>1882</v>
      </c>
      <c r="H629" s="276" t="s">
        <v>2369</v>
      </c>
      <c r="I629" s="276" t="s">
        <v>2369</v>
      </c>
      <c r="J629" s="276" t="s">
        <v>2369</v>
      </c>
      <c r="K629" s="276" t="s">
        <v>2369</v>
      </c>
      <c r="L629" s="276" t="s">
        <v>2369</v>
      </c>
      <c r="M629" s="276" t="s">
        <v>2369</v>
      </c>
      <c r="N629" s="276" t="s">
        <v>2369</v>
      </c>
      <c r="O629" s="276" t="s">
        <v>2369</v>
      </c>
      <c r="P629" s="276" t="s">
        <v>2369</v>
      </c>
      <c r="Q629" s="276" t="s">
        <v>2369</v>
      </c>
      <c r="R629" s="262"/>
    </row>
    <row r="630" spans="2:18" ht="15.75" x14ac:dyDescent="0.25">
      <c r="B630" s="262">
        <v>95</v>
      </c>
      <c r="C630" s="264" t="s">
        <v>1961</v>
      </c>
      <c r="D630" s="275">
        <v>6.6</v>
      </c>
      <c r="E630" s="531"/>
      <c r="F630" s="262" t="s">
        <v>1908</v>
      </c>
      <c r="G630" s="262" t="s">
        <v>1882</v>
      </c>
      <c r="H630" s="276" t="s">
        <v>2369</v>
      </c>
      <c r="I630" s="276" t="s">
        <v>2369</v>
      </c>
      <c r="J630" s="276" t="s">
        <v>2369</v>
      </c>
      <c r="K630" s="276" t="s">
        <v>2369</v>
      </c>
      <c r="L630" s="276" t="s">
        <v>2369</v>
      </c>
      <c r="M630" s="276" t="s">
        <v>2369</v>
      </c>
      <c r="N630" s="276" t="s">
        <v>2369</v>
      </c>
      <c r="O630" s="276" t="s">
        <v>2369</v>
      </c>
      <c r="P630" s="276" t="s">
        <v>2369</v>
      </c>
      <c r="Q630" s="276" t="s">
        <v>2369</v>
      </c>
      <c r="R630" s="262"/>
    </row>
    <row r="631" spans="2:18" ht="15.75" x14ac:dyDescent="0.25">
      <c r="B631" s="262">
        <v>96</v>
      </c>
      <c r="C631" s="264" t="s">
        <v>1962</v>
      </c>
      <c r="D631" s="275">
        <v>2.4</v>
      </c>
      <c r="E631" s="531"/>
      <c r="F631" s="262" t="s">
        <v>1908</v>
      </c>
      <c r="G631" s="262" t="s">
        <v>1882</v>
      </c>
      <c r="H631" s="276" t="s">
        <v>2369</v>
      </c>
      <c r="I631" s="276" t="s">
        <v>2369</v>
      </c>
      <c r="J631" s="276" t="s">
        <v>2369</v>
      </c>
      <c r="K631" s="276" t="s">
        <v>2369</v>
      </c>
      <c r="L631" s="276" t="s">
        <v>2369</v>
      </c>
      <c r="M631" s="276" t="s">
        <v>2369</v>
      </c>
      <c r="N631" s="276" t="s">
        <v>2369</v>
      </c>
      <c r="O631" s="276" t="s">
        <v>2369</v>
      </c>
      <c r="P631" s="276" t="s">
        <v>2369</v>
      </c>
      <c r="Q631" s="276" t="s">
        <v>2369</v>
      </c>
      <c r="R631" s="262"/>
    </row>
    <row r="632" spans="2:18" ht="15.75" x14ac:dyDescent="0.25">
      <c r="B632" s="262">
        <v>97</v>
      </c>
      <c r="C632" s="264" t="s">
        <v>1963</v>
      </c>
      <c r="D632" s="275">
        <v>1.8</v>
      </c>
      <c r="E632" s="531"/>
      <c r="F632" s="262" t="s">
        <v>1908</v>
      </c>
      <c r="G632" s="262" t="s">
        <v>1882</v>
      </c>
      <c r="H632" s="276" t="s">
        <v>2369</v>
      </c>
      <c r="I632" s="276" t="s">
        <v>2369</v>
      </c>
      <c r="J632" s="276" t="s">
        <v>2369</v>
      </c>
      <c r="K632" s="276" t="s">
        <v>2369</v>
      </c>
      <c r="L632" s="276" t="s">
        <v>2369</v>
      </c>
      <c r="M632" s="276" t="s">
        <v>2369</v>
      </c>
      <c r="N632" s="276" t="s">
        <v>2369</v>
      </c>
      <c r="O632" s="276" t="s">
        <v>2369</v>
      </c>
      <c r="P632" s="276" t="s">
        <v>2369</v>
      </c>
      <c r="Q632" s="276" t="s">
        <v>2369</v>
      </c>
      <c r="R632" s="262"/>
    </row>
    <row r="633" spans="2:18" ht="15.75" x14ac:dyDescent="0.25">
      <c r="B633" s="262">
        <v>98</v>
      </c>
      <c r="C633" s="264" t="s">
        <v>1964</v>
      </c>
      <c r="D633" s="275">
        <v>4.2</v>
      </c>
      <c r="E633" s="531"/>
      <c r="F633" s="262" t="s">
        <v>1908</v>
      </c>
      <c r="G633" s="262" t="s">
        <v>1882</v>
      </c>
      <c r="H633" s="276" t="s">
        <v>2369</v>
      </c>
      <c r="I633" s="276" t="s">
        <v>2369</v>
      </c>
      <c r="J633" s="276" t="s">
        <v>2369</v>
      </c>
      <c r="K633" s="276" t="s">
        <v>2369</v>
      </c>
      <c r="L633" s="276" t="s">
        <v>2369</v>
      </c>
      <c r="M633" s="276" t="s">
        <v>2369</v>
      </c>
      <c r="N633" s="276" t="s">
        <v>2369</v>
      </c>
      <c r="O633" s="276" t="s">
        <v>2369</v>
      </c>
      <c r="P633" s="276" t="s">
        <v>2369</v>
      </c>
      <c r="Q633" s="276" t="s">
        <v>2369</v>
      </c>
      <c r="R633" s="262"/>
    </row>
    <row r="634" spans="2:18" ht="15.75" x14ac:dyDescent="0.25">
      <c r="B634" s="262">
        <v>99</v>
      </c>
      <c r="C634" s="264" t="s">
        <v>1965</v>
      </c>
      <c r="D634" s="275">
        <v>4.2</v>
      </c>
      <c r="E634" s="531"/>
      <c r="F634" s="262" t="s">
        <v>1908</v>
      </c>
      <c r="G634" s="262" t="s">
        <v>1882</v>
      </c>
      <c r="H634" s="276" t="s">
        <v>2369</v>
      </c>
      <c r="I634" s="276" t="s">
        <v>2369</v>
      </c>
      <c r="J634" s="276" t="s">
        <v>2369</v>
      </c>
      <c r="K634" s="276" t="s">
        <v>2369</v>
      </c>
      <c r="L634" s="276" t="s">
        <v>2369</v>
      </c>
      <c r="M634" s="276" t="s">
        <v>2369</v>
      </c>
      <c r="N634" s="276" t="s">
        <v>2369</v>
      </c>
      <c r="O634" s="276" t="s">
        <v>2369</v>
      </c>
      <c r="P634" s="276" t="s">
        <v>2369</v>
      </c>
      <c r="Q634" s="276" t="s">
        <v>2369</v>
      </c>
      <c r="R634" s="262"/>
    </row>
    <row r="635" spans="2:18" ht="15.75" x14ac:dyDescent="0.25">
      <c r="B635" s="262">
        <v>100</v>
      </c>
      <c r="C635" s="264" t="s">
        <v>1966</v>
      </c>
      <c r="D635" s="275">
        <v>0.6</v>
      </c>
      <c r="E635" s="531"/>
      <c r="F635" s="262" t="s">
        <v>1908</v>
      </c>
      <c r="G635" s="262" t="s">
        <v>1882</v>
      </c>
      <c r="H635" s="276" t="s">
        <v>2369</v>
      </c>
      <c r="I635" s="276" t="s">
        <v>2369</v>
      </c>
      <c r="J635" s="276" t="s">
        <v>2369</v>
      </c>
      <c r="K635" s="276" t="s">
        <v>2369</v>
      </c>
      <c r="L635" s="276" t="s">
        <v>2369</v>
      </c>
      <c r="M635" s="276" t="s">
        <v>2369</v>
      </c>
      <c r="N635" s="276" t="s">
        <v>2369</v>
      </c>
      <c r="O635" s="276" t="s">
        <v>2369</v>
      </c>
      <c r="P635" s="276" t="s">
        <v>2369</v>
      </c>
      <c r="Q635" s="276" t="s">
        <v>2369</v>
      </c>
      <c r="R635" s="262"/>
    </row>
    <row r="636" spans="2:18" ht="15.75" x14ac:dyDescent="0.25">
      <c r="B636" s="262">
        <v>101</v>
      </c>
      <c r="C636" s="264" t="s">
        <v>1967</v>
      </c>
      <c r="D636" s="275">
        <v>1.2</v>
      </c>
      <c r="E636" s="531"/>
      <c r="F636" s="262" t="s">
        <v>1908</v>
      </c>
      <c r="G636" s="262" t="s">
        <v>1882</v>
      </c>
      <c r="H636" s="276" t="s">
        <v>2369</v>
      </c>
      <c r="I636" s="276" t="s">
        <v>2369</v>
      </c>
      <c r="J636" s="276" t="s">
        <v>2369</v>
      </c>
      <c r="K636" s="276" t="s">
        <v>2369</v>
      </c>
      <c r="L636" s="276" t="s">
        <v>2369</v>
      </c>
      <c r="M636" s="276" t="s">
        <v>2369</v>
      </c>
      <c r="N636" s="276" t="s">
        <v>2369</v>
      </c>
      <c r="O636" s="276" t="s">
        <v>2369</v>
      </c>
      <c r="P636" s="276" t="s">
        <v>2369</v>
      </c>
      <c r="Q636" s="276" t="s">
        <v>2369</v>
      </c>
      <c r="R636" s="262"/>
    </row>
    <row r="637" spans="2:18" ht="15.75" x14ac:dyDescent="0.25">
      <c r="B637" s="262">
        <v>102</v>
      </c>
      <c r="C637" s="264" t="s">
        <v>1968</v>
      </c>
      <c r="D637" s="275">
        <v>21</v>
      </c>
      <c r="E637" s="531"/>
      <c r="F637" s="262" t="s">
        <v>1908</v>
      </c>
      <c r="G637" s="262" t="s">
        <v>1882</v>
      </c>
      <c r="H637" s="276" t="s">
        <v>2369</v>
      </c>
      <c r="I637" s="276" t="s">
        <v>2369</v>
      </c>
      <c r="J637" s="276" t="s">
        <v>2369</v>
      </c>
      <c r="K637" s="276" t="s">
        <v>2369</v>
      </c>
      <c r="L637" s="276" t="s">
        <v>2369</v>
      </c>
      <c r="M637" s="276" t="s">
        <v>2369</v>
      </c>
      <c r="N637" s="276" t="s">
        <v>2369</v>
      </c>
      <c r="O637" s="276" t="s">
        <v>2369</v>
      </c>
      <c r="P637" s="276" t="s">
        <v>2369</v>
      </c>
      <c r="Q637" s="276" t="s">
        <v>2369</v>
      </c>
      <c r="R637" s="262"/>
    </row>
    <row r="638" spans="2:18" ht="15.75" x14ac:dyDescent="0.25">
      <c r="B638" s="262">
        <v>103</v>
      </c>
      <c r="C638" s="264" t="s">
        <v>1969</v>
      </c>
      <c r="D638" s="275">
        <v>8.4</v>
      </c>
      <c r="E638" s="531"/>
      <c r="F638" s="262" t="s">
        <v>1908</v>
      </c>
      <c r="G638" s="262" t="s">
        <v>1882</v>
      </c>
      <c r="H638" s="276" t="s">
        <v>2369</v>
      </c>
      <c r="I638" s="276" t="s">
        <v>2369</v>
      </c>
      <c r="J638" s="276" t="s">
        <v>2369</v>
      </c>
      <c r="K638" s="276" t="s">
        <v>2369</v>
      </c>
      <c r="L638" s="276" t="s">
        <v>2369</v>
      </c>
      <c r="M638" s="276" t="s">
        <v>2369</v>
      </c>
      <c r="N638" s="276" t="s">
        <v>2369</v>
      </c>
      <c r="O638" s="276" t="s">
        <v>2369</v>
      </c>
      <c r="P638" s="276" t="s">
        <v>2369</v>
      </c>
      <c r="Q638" s="276" t="s">
        <v>2369</v>
      </c>
      <c r="R638" s="262"/>
    </row>
    <row r="639" spans="2:18" ht="15.75" x14ac:dyDescent="0.25">
      <c r="B639" s="262">
        <v>104</v>
      </c>
      <c r="C639" s="264" t="s">
        <v>1970</v>
      </c>
      <c r="D639" s="275">
        <v>0.6</v>
      </c>
      <c r="E639" s="531"/>
      <c r="F639" s="262" t="s">
        <v>1908</v>
      </c>
      <c r="G639" s="262" t="s">
        <v>1882</v>
      </c>
      <c r="H639" s="276" t="s">
        <v>2369</v>
      </c>
      <c r="I639" s="276" t="s">
        <v>2369</v>
      </c>
      <c r="J639" s="276" t="s">
        <v>2369</v>
      </c>
      <c r="K639" s="276" t="s">
        <v>2369</v>
      </c>
      <c r="L639" s="276" t="s">
        <v>2369</v>
      </c>
      <c r="M639" s="276" t="s">
        <v>2369</v>
      </c>
      <c r="N639" s="276" t="s">
        <v>2369</v>
      </c>
      <c r="O639" s="276" t="s">
        <v>2369</v>
      </c>
      <c r="P639" s="276" t="s">
        <v>2369</v>
      </c>
      <c r="Q639" s="276" t="s">
        <v>2369</v>
      </c>
      <c r="R639" s="262"/>
    </row>
    <row r="640" spans="2:18" ht="15.75" x14ac:dyDescent="0.25">
      <c r="B640" s="262">
        <v>105</v>
      </c>
      <c r="C640" s="264" t="s">
        <v>1971</v>
      </c>
      <c r="D640" s="275">
        <v>0.6</v>
      </c>
      <c r="E640" s="531"/>
      <c r="F640" s="262" t="s">
        <v>1908</v>
      </c>
      <c r="G640" s="262" t="s">
        <v>1882</v>
      </c>
      <c r="H640" s="276" t="s">
        <v>2369</v>
      </c>
      <c r="I640" s="276" t="s">
        <v>2369</v>
      </c>
      <c r="J640" s="276" t="s">
        <v>2369</v>
      </c>
      <c r="K640" s="276" t="s">
        <v>2369</v>
      </c>
      <c r="L640" s="276" t="s">
        <v>2369</v>
      </c>
      <c r="M640" s="276" t="s">
        <v>2369</v>
      </c>
      <c r="N640" s="276" t="s">
        <v>2369</v>
      </c>
      <c r="O640" s="276" t="s">
        <v>2369</v>
      </c>
      <c r="P640" s="276" t="s">
        <v>2369</v>
      </c>
      <c r="Q640" s="276" t="s">
        <v>2369</v>
      </c>
      <c r="R640" s="262"/>
    </row>
    <row r="641" spans="2:18" ht="15.75" x14ac:dyDescent="0.25">
      <c r="B641" s="262">
        <v>106</v>
      </c>
      <c r="C641" s="264" t="s">
        <v>1972</v>
      </c>
      <c r="D641" s="275">
        <v>8.4</v>
      </c>
      <c r="E641" s="531"/>
      <c r="F641" s="262" t="s">
        <v>1908</v>
      </c>
      <c r="G641" s="262" t="s">
        <v>1882</v>
      </c>
      <c r="H641" s="276" t="s">
        <v>2369</v>
      </c>
      <c r="I641" s="276" t="s">
        <v>2369</v>
      </c>
      <c r="J641" s="276" t="s">
        <v>2369</v>
      </c>
      <c r="K641" s="276" t="s">
        <v>2369</v>
      </c>
      <c r="L641" s="276" t="s">
        <v>2369</v>
      </c>
      <c r="M641" s="276" t="s">
        <v>2369</v>
      </c>
      <c r="N641" s="276" t="s">
        <v>2369</v>
      </c>
      <c r="O641" s="276" t="s">
        <v>2369</v>
      </c>
      <c r="P641" s="276" t="s">
        <v>2369</v>
      </c>
      <c r="Q641" s="276" t="s">
        <v>2369</v>
      </c>
      <c r="R641" s="262"/>
    </row>
    <row r="642" spans="2:18" ht="15.75" x14ac:dyDescent="0.25">
      <c r="B642" s="262">
        <v>107</v>
      </c>
      <c r="C642" s="264" t="s">
        <v>1973</v>
      </c>
      <c r="D642" s="275">
        <v>0.6</v>
      </c>
      <c r="E642" s="531"/>
      <c r="F642" s="262" t="s">
        <v>1908</v>
      </c>
      <c r="G642" s="262" t="s">
        <v>1882</v>
      </c>
      <c r="H642" s="276" t="s">
        <v>2369</v>
      </c>
      <c r="I642" s="276" t="s">
        <v>2369</v>
      </c>
      <c r="J642" s="276" t="s">
        <v>2369</v>
      </c>
      <c r="K642" s="276" t="s">
        <v>2369</v>
      </c>
      <c r="L642" s="276" t="s">
        <v>2369</v>
      </c>
      <c r="M642" s="276" t="s">
        <v>2369</v>
      </c>
      <c r="N642" s="276" t="s">
        <v>2369</v>
      </c>
      <c r="O642" s="276" t="s">
        <v>2369</v>
      </c>
      <c r="P642" s="276" t="s">
        <v>2369</v>
      </c>
      <c r="Q642" s="276" t="s">
        <v>2369</v>
      </c>
      <c r="R642" s="262"/>
    </row>
    <row r="643" spans="2:18" ht="15.75" x14ac:dyDescent="0.25">
      <c r="B643" s="262">
        <v>108</v>
      </c>
      <c r="C643" s="264" t="s">
        <v>1974</v>
      </c>
      <c r="D643" s="275">
        <v>0.6</v>
      </c>
      <c r="E643" s="531"/>
      <c r="F643" s="262" t="s">
        <v>1908</v>
      </c>
      <c r="G643" s="262" t="s">
        <v>1882</v>
      </c>
      <c r="H643" s="276" t="s">
        <v>2369</v>
      </c>
      <c r="I643" s="276" t="s">
        <v>2369</v>
      </c>
      <c r="J643" s="276" t="s">
        <v>2369</v>
      </c>
      <c r="K643" s="276" t="s">
        <v>2369</v>
      </c>
      <c r="L643" s="276" t="s">
        <v>2369</v>
      </c>
      <c r="M643" s="276" t="s">
        <v>2369</v>
      </c>
      <c r="N643" s="276" t="s">
        <v>2369</v>
      </c>
      <c r="O643" s="276" t="s">
        <v>2369</v>
      </c>
      <c r="P643" s="276" t="s">
        <v>2369</v>
      </c>
      <c r="Q643" s="276" t="s">
        <v>2369</v>
      </c>
      <c r="R643" s="262"/>
    </row>
    <row r="644" spans="2:18" ht="15.75" x14ac:dyDescent="0.25">
      <c r="B644" s="262">
        <v>109</v>
      </c>
      <c r="C644" s="264" t="s">
        <v>1975</v>
      </c>
      <c r="D644" s="275">
        <v>5.4</v>
      </c>
      <c r="E644" s="531"/>
      <c r="F644" s="262" t="s">
        <v>1908</v>
      </c>
      <c r="G644" s="262" t="s">
        <v>1882</v>
      </c>
      <c r="H644" s="276" t="s">
        <v>2369</v>
      </c>
      <c r="I644" s="276" t="s">
        <v>2369</v>
      </c>
      <c r="J644" s="276" t="s">
        <v>2369</v>
      </c>
      <c r="K644" s="276" t="s">
        <v>2369</v>
      </c>
      <c r="L644" s="276" t="s">
        <v>2369</v>
      </c>
      <c r="M644" s="276" t="s">
        <v>2369</v>
      </c>
      <c r="N644" s="276" t="s">
        <v>2369</v>
      </c>
      <c r="O644" s="276" t="s">
        <v>2369</v>
      </c>
      <c r="P644" s="276" t="s">
        <v>2369</v>
      </c>
      <c r="Q644" s="276" t="s">
        <v>2369</v>
      </c>
      <c r="R644" s="262"/>
    </row>
    <row r="645" spans="2:18" ht="15.75" x14ac:dyDescent="0.25">
      <c r="B645" s="262">
        <v>110</v>
      </c>
      <c r="C645" s="264" t="s">
        <v>1976</v>
      </c>
      <c r="D645" s="275">
        <v>0.6</v>
      </c>
      <c r="E645" s="531"/>
      <c r="F645" s="262" t="s">
        <v>1908</v>
      </c>
      <c r="G645" s="262" t="s">
        <v>1882</v>
      </c>
      <c r="H645" s="276" t="s">
        <v>2369</v>
      </c>
      <c r="I645" s="276" t="s">
        <v>2369</v>
      </c>
      <c r="J645" s="276" t="s">
        <v>2369</v>
      </c>
      <c r="K645" s="276" t="s">
        <v>2369</v>
      </c>
      <c r="L645" s="276" t="s">
        <v>2369</v>
      </c>
      <c r="M645" s="276" t="s">
        <v>2369</v>
      </c>
      <c r="N645" s="276" t="s">
        <v>2369</v>
      </c>
      <c r="O645" s="276" t="s">
        <v>2369</v>
      </c>
      <c r="P645" s="276" t="s">
        <v>2369</v>
      </c>
      <c r="Q645" s="276" t="s">
        <v>2369</v>
      </c>
      <c r="R645" s="262"/>
    </row>
    <row r="646" spans="2:18" ht="15.75" x14ac:dyDescent="0.25">
      <c r="B646" s="262">
        <v>111</v>
      </c>
      <c r="C646" s="264" t="s">
        <v>1977</v>
      </c>
      <c r="D646" s="275">
        <v>6.6</v>
      </c>
      <c r="E646" s="531"/>
      <c r="F646" s="262" t="s">
        <v>1908</v>
      </c>
      <c r="G646" s="262" t="s">
        <v>1882</v>
      </c>
      <c r="H646" s="276" t="s">
        <v>2369</v>
      </c>
      <c r="I646" s="276" t="s">
        <v>2369</v>
      </c>
      <c r="J646" s="276" t="s">
        <v>2369</v>
      </c>
      <c r="K646" s="276" t="s">
        <v>2369</v>
      </c>
      <c r="L646" s="276" t="s">
        <v>2369</v>
      </c>
      <c r="M646" s="276" t="s">
        <v>2369</v>
      </c>
      <c r="N646" s="276" t="s">
        <v>2369</v>
      </c>
      <c r="O646" s="276" t="s">
        <v>2369</v>
      </c>
      <c r="P646" s="276" t="s">
        <v>2369</v>
      </c>
      <c r="Q646" s="276" t="s">
        <v>2369</v>
      </c>
      <c r="R646" s="262"/>
    </row>
    <row r="647" spans="2:18" ht="15.75" x14ac:dyDescent="0.25">
      <c r="B647" s="262">
        <v>112</v>
      </c>
      <c r="C647" s="264" t="s">
        <v>1978</v>
      </c>
      <c r="D647" s="275">
        <v>0.6</v>
      </c>
      <c r="E647" s="531"/>
      <c r="F647" s="262" t="s">
        <v>1908</v>
      </c>
      <c r="G647" s="262" t="s">
        <v>1882</v>
      </c>
      <c r="H647" s="276" t="s">
        <v>2369</v>
      </c>
      <c r="I647" s="276" t="s">
        <v>2369</v>
      </c>
      <c r="J647" s="276" t="s">
        <v>2369</v>
      </c>
      <c r="K647" s="276" t="s">
        <v>2369</v>
      </c>
      <c r="L647" s="276" t="s">
        <v>2369</v>
      </c>
      <c r="M647" s="276" t="s">
        <v>2369</v>
      </c>
      <c r="N647" s="276" t="s">
        <v>2369</v>
      </c>
      <c r="O647" s="276" t="s">
        <v>2369</v>
      </c>
      <c r="P647" s="276" t="s">
        <v>2369</v>
      </c>
      <c r="Q647" s="276" t="s">
        <v>2369</v>
      </c>
      <c r="R647" s="262"/>
    </row>
    <row r="648" spans="2:18" ht="15.75" x14ac:dyDescent="0.25">
      <c r="B648" s="262">
        <v>113</v>
      </c>
      <c r="C648" s="264" t="s">
        <v>1979</v>
      </c>
      <c r="D648" s="275">
        <v>0.6</v>
      </c>
      <c r="E648" s="531"/>
      <c r="F648" s="262" t="s">
        <v>1908</v>
      </c>
      <c r="G648" s="262" t="s">
        <v>1882</v>
      </c>
      <c r="H648" s="276" t="s">
        <v>2369</v>
      </c>
      <c r="I648" s="276" t="s">
        <v>2369</v>
      </c>
      <c r="J648" s="276" t="s">
        <v>2369</v>
      </c>
      <c r="K648" s="276" t="s">
        <v>2369</v>
      </c>
      <c r="L648" s="276" t="s">
        <v>2369</v>
      </c>
      <c r="M648" s="276" t="s">
        <v>2369</v>
      </c>
      <c r="N648" s="276" t="s">
        <v>2369</v>
      </c>
      <c r="O648" s="276" t="s">
        <v>2369</v>
      </c>
      <c r="P648" s="276" t="s">
        <v>2369</v>
      </c>
      <c r="Q648" s="276" t="s">
        <v>2369</v>
      </c>
      <c r="R648" s="262"/>
    </row>
    <row r="649" spans="2:18" ht="15.75" x14ac:dyDescent="0.25">
      <c r="B649" s="262">
        <v>114</v>
      </c>
      <c r="C649" s="264" t="s">
        <v>1980</v>
      </c>
      <c r="D649" s="275">
        <v>1.2</v>
      </c>
      <c r="E649" s="531"/>
      <c r="F649" s="262" t="s">
        <v>1908</v>
      </c>
      <c r="G649" s="262" t="s">
        <v>1882</v>
      </c>
      <c r="H649" s="276" t="s">
        <v>2369</v>
      </c>
      <c r="I649" s="276" t="s">
        <v>2369</v>
      </c>
      <c r="J649" s="276" t="s">
        <v>2369</v>
      </c>
      <c r="K649" s="276" t="s">
        <v>2369</v>
      </c>
      <c r="L649" s="276" t="s">
        <v>2369</v>
      </c>
      <c r="M649" s="276" t="s">
        <v>2369</v>
      </c>
      <c r="N649" s="276" t="s">
        <v>2369</v>
      </c>
      <c r="O649" s="276" t="s">
        <v>2369</v>
      </c>
      <c r="P649" s="276" t="s">
        <v>2369</v>
      </c>
      <c r="Q649" s="276" t="s">
        <v>2369</v>
      </c>
      <c r="R649" s="262"/>
    </row>
    <row r="650" spans="2:18" ht="15.75" x14ac:dyDescent="0.25">
      <c r="B650" s="262">
        <v>115</v>
      </c>
      <c r="C650" s="264" t="s">
        <v>1981</v>
      </c>
      <c r="D650" s="275">
        <v>0.6</v>
      </c>
      <c r="E650" s="531"/>
      <c r="F650" s="262" t="s">
        <v>1908</v>
      </c>
      <c r="G650" s="262" t="s">
        <v>1882</v>
      </c>
      <c r="H650" s="276" t="s">
        <v>2369</v>
      </c>
      <c r="I650" s="276" t="s">
        <v>2369</v>
      </c>
      <c r="J650" s="276" t="s">
        <v>2369</v>
      </c>
      <c r="K650" s="276" t="s">
        <v>2369</v>
      </c>
      <c r="L650" s="276" t="s">
        <v>2369</v>
      </c>
      <c r="M650" s="276" t="s">
        <v>2369</v>
      </c>
      <c r="N650" s="276" t="s">
        <v>2369</v>
      </c>
      <c r="O650" s="276" t="s">
        <v>2369</v>
      </c>
      <c r="P650" s="276" t="s">
        <v>2369</v>
      </c>
      <c r="Q650" s="276" t="s">
        <v>2369</v>
      </c>
      <c r="R650" s="262"/>
    </row>
    <row r="651" spans="2:18" ht="15.75" x14ac:dyDescent="0.25">
      <c r="B651" s="262">
        <v>116</v>
      </c>
      <c r="C651" s="264" t="s">
        <v>1982</v>
      </c>
      <c r="D651" s="275">
        <v>0.6</v>
      </c>
      <c r="E651" s="531"/>
      <c r="F651" s="262" t="s">
        <v>1908</v>
      </c>
      <c r="G651" s="262" t="s">
        <v>1882</v>
      </c>
      <c r="H651" s="276" t="s">
        <v>2369</v>
      </c>
      <c r="I651" s="276" t="s">
        <v>2369</v>
      </c>
      <c r="J651" s="276" t="s">
        <v>2369</v>
      </c>
      <c r="K651" s="276" t="s">
        <v>2369</v>
      </c>
      <c r="L651" s="276" t="s">
        <v>2369</v>
      </c>
      <c r="M651" s="276" t="s">
        <v>2369</v>
      </c>
      <c r="N651" s="276" t="s">
        <v>2369</v>
      </c>
      <c r="O651" s="276" t="s">
        <v>2369</v>
      </c>
      <c r="P651" s="276" t="s">
        <v>2369</v>
      </c>
      <c r="Q651" s="276" t="s">
        <v>2369</v>
      </c>
      <c r="R651" s="262"/>
    </row>
    <row r="652" spans="2:18" ht="15.75" x14ac:dyDescent="0.25">
      <c r="B652" s="262">
        <v>117</v>
      </c>
      <c r="C652" s="264" t="s">
        <v>1983</v>
      </c>
      <c r="D652" s="275">
        <v>1.2</v>
      </c>
      <c r="E652" s="531"/>
      <c r="F652" s="262" t="s">
        <v>1908</v>
      </c>
      <c r="G652" s="262" t="s">
        <v>1882</v>
      </c>
      <c r="H652" s="276" t="s">
        <v>2369</v>
      </c>
      <c r="I652" s="276" t="s">
        <v>2369</v>
      </c>
      <c r="J652" s="276" t="s">
        <v>2369</v>
      </c>
      <c r="K652" s="276" t="s">
        <v>2369</v>
      </c>
      <c r="L652" s="276" t="s">
        <v>2369</v>
      </c>
      <c r="M652" s="276" t="s">
        <v>2369</v>
      </c>
      <c r="N652" s="276" t="s">
        <v>2369</v>
      </c>
      <c r="O652" s="276" t="s">
        <v>2369</v>
      </c>
      <c r="P652" s="276" t="s">
        <v>2369</v>
      </c>
      <c r="Q652" s="276" t="s">
        <v>2369</v>
      </c>
      <c r="R652" s="262"/>
    </row>
    <row r="653" spans="2:18" ht="15.75" x14ac:dyDescent="0.25">
      <c r="B653" s="262">
        <v>118</v>
      </c>
      <c r="C653" s="264" t="s">
        <v>1984</v>
      </c>
      <c r="D653" s="275">
        <v>0.6</v>
      </c>
      <c r="E653" s="531"/>
      <c r="F653" s="262" t="s">
        <v>1908</v>
      </c>
      <c r="G653" s="262" t="s">
        <v>1882</v>
      </c>
      <c r="H653" s="276" t="s">
        <v>2369</v>
      </c>
      <c r="I653" s="276" t="s">
        <v>2369</v>
      </c>
      <c r="J653" s="276" t="s">
        <v>2369</v>
      </c>
      <c r="K653" s="276" t="s">
        <v>2369</v>
      </c>
      <c r="L653" s="276" t="s">
        <v>2369</v>
      </c>
      <c r="M653" s="276" t="s">
        <v>2369</v>
      </c>
      <c r="N653" s="276" t="s">
        <v>2369</v>
      </c>
      <c r="O653" s="276" t="s">
        <v>2369</v>
      </c>
      <c r="P653" s="276" t="s">
        <v>2369</v>
      </c>
      <c r="Q653" s="276" t="s">
        <v>2369</v>
      </c>
      <c r="R653" s="262"/>
    </row>
    <row r="654" spans="2:18" ht="15.75" x14ac:dyDescent="0.25">
      <c r="B654" s="262">
        <v>119</v>
      </c>
      <c r="C654" s="264" t="s">
        <v>1985</v>
      </c>
      <c r="D654" s="275">
        <v>0.6</v>
      </c>
      <c r="E654" s="531"/>
      <c r="F654" s="262" t="s">
        <v>1908</v>
      </c>
      <c r="G654" s="262" t="s">
        <v>1882</v>
      </c>
      <c r="H654" s="276" t="s">
        <v>2369</v>
      </c>
      <c r="I654" s="276" t="s">
        <v>2369</v>
      </c>
      <c r="J654" s="276" t="s">
        <v>2369</v>
      </c>
      <c r="K654" s="276" t="s">
        <v>2369</v>
      </c>
      <c r="L654" s="276" t="s">
        <v>2369</v>
      </c>
      <c r="M654" s="276" t="s">
        <v>2369</v>
      </c>
      <c r="N654" s="276" t="s">
        <v>2369</v>
      </c>
      <c r="O654" s="276" t="s">
        <v>2369</v>
      </c>
      <c r="P654" s="276" t="s">
        <v>2369</v>
      </c>
      <c r="Q654" s="276" t="s">
        <v>2369</v>
      </c>
      <c r="R654" s="262"/>
    </row>
    <row r="655" spans="2:18" ht="15.75" x14ac:dyDescent="0.25">
      <c r="B655" s="262">
        <v>120</v>
      </c>
      <c r="C655" s="264" t="s">
        <v>1986</v>
      </c>
      <c r="D655" s="275">
        <v>0.6</v>
      </c>
      <c r="E655" s="531"/>
      <c r="F655" s="262" t="s">
        <v>1908</v>
      </c>
      <c r="G655" s="262" t="s">
        <v>1882</v>
      </c>
      <c r="H655" s="276" t="s">
        <v>2369</v>
      </c>
      <c r="I655" s="276" t="s">
        <v>2369</v>
      </c>
      <c r="J655" s="276" t="s">
        <v>2369</v>
      </c>
      <c r="K655" s="276" t="s">
        <v>2369</v>
      </c>
      <c r="L655" s="276" t="s">
        <v>2369</v>
      </c>
      <c r="M655" s="276" t="s">
        <v>2369</v>
      </c>
      <c r="N655" s="276" t="s">
        <v>2369</v>
      </c>
      <c r="O655" s="276" t="s">
        <v>2369</v>
      </c>
      <c r="P655" s="276" t="s">
        <v>2369</v>
      </c>
      <c r="Q655" s="276" t="s">
        <v>2369</v>
      </c>
      <c r="R655" s="262"/>
    </row>
    <row r="656" spans="2:18" ht="15.75" x14ac:dyDescent="0.25">
      <c r="B656" s="262">
        <v>121</v>
      </c>
      <c r="C656" s="264" t="s">
        <v>1987</v>
      </c>
      <c r="D656" s="275">
        <v>0.6</v>
      </c>
      <c r="E656" s="531"/>
      <c r="F656" s="262" t="s">
        <v>1908</v>
      </c>
      <c r="G656" s="262" t="s">
        <v>1882</v>
      </c>
      <c r="H656" s="276" t="s">
        <v>2369</v>
      </c>
      <c r="I656" s="276" t="s">
        <v>2369</v>
      </c>
      <c r="J656" s="276" t="s">
        <v>2369</v>
      </c>
      <c r="K656" s="276" t="s">
        <v>2369</v>
      </c>
      <c r="L656" s="276" t="s">
        <v>2369</v>
      </c>
      <c r="M656" s="276" t="s">
        <v>2369</v>
      </c>
      <c r="N656" s="276" t="s">
        <v>2369</v>
      </c>
      <c r="O656" s="276" t="s">
        <v>2369</v>
      </c>
      <c r="P656" s="276" t="s">
        <v>2369</v>
      </c>
      <c r="Q656" s="276" t="s">
        <v>2369</v>
      </c>
      <c r="R656" s="262"/>
    </row>
    <row r="657" spans="2:18" ht="15.75" x14ac:dyDescent="0.25">
      <c r="B657" s="262">
        <v>122</v>
      </c>
      <c r="C657" s="264" t="s">
        <v>1988</v>
      </c>
      <c r="D657" s="275">
        <v>0.6</v>
      </c>
      <c r="E657" s="531"/>
      <c r="F657" s="262" t="s">
        <v>1908</v>
      </c>
      <c r="G657" s="262" t="s">
        <v>1882</v>
      </c>
      <c r="H657" s="276" t="s">
        <v>2369</v>
      </c>
      <c r="I657" s="276" t="s">
        <v>2369</v>
      </c>
      <c r="J657" s="276" t="s">
        <v>2369</v>
      </c>
      <c r="K657" s="276" t="s">
        <v>2369</v>
      </c>
      <c r="L657" s="276" t="s">
        <v>2369</v>
      </c>
      <c r="M657" s="276" t="s">
        <v>2369</v>
      </c>
      <c r="N657" s="276" t="s">
        <v>2369</v>
      </c>
      <c r="O657" s="276" t="s">
        <v>2369</v>
      </c>
      <c r="P657" s="276" t="s">
        <v>2369</v>
      </c>
      <c r="Q657" s="276" t="s">
        <v>2369</v>
      </c>
      <c r="R657" s="262"/>
    </row>
    <row r="658" spans="2:18" ht="15.75" x14ac:dyDescent="0.25">
      <c r="B658" s="262">
        <v>123</v>
      </c>
      <c r="C658" s="264" t="s">
        <v>1989</v>
      </c>
      <c r="D658" s="275">
        <v>0.6</v>
      </c>
      <c r="E658" s="531"/>
      <c r="F658" s="262" t="s">
        <v>1908</v>
      </c>
      <c r="G658" s="262" t="s">
        <v>1882</v>
      </c>
      <c r="H658" s="276" t="s">
        <v>2369</v>
      </c>
      <c r="I658" s="276" t="s">
        <v>2369</v>
      </c>
      <c r="J658" s="276" t="s">
        <v>2369</v>
      </c>
      <c r="K658" s="276" t="s">
        <v>2369</v>
      </c>
      <c r="L658" s="276" t="s">
        <v>2369</v>
      </c>
      <c r="M658" s="276" t="s">
        <v>2369</v>
      </c>
      <c r="N658" s="276" t="s">
        <v>2369</v>
      </c>
      <c r="O658" s="276" t="s">
        <v>2369</v>
      </c>
      <c r="P658" s="276" t="s">
        <v>2369</v>
      </c>
      <c r="Q658" s="276" t="s">
        <v>2369</v>
      </c>
      <c r="R658" s="262"/>
    </row>
    <row r="659" spans="2:18" ht="15.75" x14ac:dyDescent="0.25">
      <c r="B659" s="262">
        <v>124</v>
      </c>
      <c r="C659" s="264" t="s">
        <v>1990</v>
      </c>
      <c r="D659" s="275">
        <v>0.6</v>
      </c>
      <c r="E659" s="531"/>
      <c r="F659" s="262" t="s">
        <v>1908</v>
      </c>
      <c r="G659" s="262" t="s">
        <v>1882</v>
      </c>
      <c r="H659" s="276" t="s">
        <v>2369</v>
      </c>
      <c r="I659" s="276" t="s">
        <v>2369</v>
      </c>
      <c r="J659" s="276" t="s">
        <v>2369</v>
      </c>
      <c r="K659" s="276" t="s">
        <v>2369</v>
      </c>
      <c r="L659" s="276" t="s">
        <v>2369</v>
      </c>
      <c r="M659" s="276" t="s">
        <v>2369</v>
      </c>
      <c r="N659" s="276" t="s">
        <v>2369</v>
      </c>
      <c r="O659" s="276" t="s">
        <v>2369</v>
      </c>
      <c r="P659" s="276" t="s">
        <v>2369</v>
      </c>
      <c r="Q659" s="276" t="s">
        <v>2369</v>
      </c>
      <c r="R659" s="262"/>
    </row>
    <row r="660" spans="2:18" ht="15.75" x14ac:dyDescent="0.25">
      <c r="B660" s="262">
        <v>125</v>
      </c>
      <c r="C660" s="264" t="s">
        <v>1991</v>
      </c>
      <c r="D660" s="275">
        <v>1.2</v>
      </c>
      <c r="E660" s="531"/>
      <c r="F660" s="262" t="s">
        <v>1908</v>
      </c>
      <c r="G660" s="262" t="s">
        <v>1882</v>
      </c>
      <c r="H660" s="276" t="s">
        <v>2369</v>
      </c>
      <c r="I660" s="276" t="s">
        <v>2369</v>
      </c>
      <c r="J660" s="276" t="s">
        <v>2369</v>
      </c>
      <c r="K660" s="276" t="s">
        <v>2369</v>
      </c>
      <c r="L660" s="276" t="s">
        <v>2369</v>
      </c>
      <c r="M660" s="276" t="s">
        <v>2369</v>
      </c>
      <c r="N660" s="276" t="s">
        <v>2369</v>
      </c>
      <c r="O660" s="276" t="s">
        <v>2369</v>
      </c>
      <c r="P660" s="276" t="s">
        <v>2369</v>
      </c>
      <c r="Q660" s="276" t="s">
        <v>2369</v>
      </c>
      <c r="R660" s="262"/>
    </row>
    <row r="661" spans="2:18" ht="15.75" x14ac:dyDescent="0.25">
      <c r="B661" s="262">
        <v>126</v>
      </c>
      <c r="C661" s="264" t="s">
        <v>1992</v>
      </c>
      <c r="D661" s="275">
        <v>2.4</v>
      </c>
      <c r="E661" s="531"/>
      <c r="F661" s="262" t="s">
        <v>1908</v>
      </c>
      <c r="G661" s="262" t="s">
        <v>1882</v>
      </c>
      <c r="H661" s="276" t="s">
        <v>2369</v>
      </c>
      <c r="I661" s="276" t="s">
        <v>2369</v>
      </c>
      <c r="J661" s="276" t="s">
        <v>2369</v>
      </c>
      <c r="K661" s="276" t="s">
        <v>2369</v>
      </c>
      <c r="L661" s="276" t="s">
        <v>2369</v>
      </c>
      <c r="M661" s="276" t="s">
        <v>2369</v>
      </c>
      <c r="N661" s="276" t="s">
        <v>2369</v>
      </c>
      <c r="O661" s="276" t="s">
        <v>2369</v>
      </c>
      <c r="P661" s="276" t="s">
        <v>2369</v>
      </c>
      <c r="Q661" s="276" t="s">
        <v>2369</v>
      </c>
      <c r="R661" s="262"/>
    </row>
    <row r="662" spans="2:18" ht="15.75" x14ac:dyDescent="0.25">
      <c r="B662" s="262">
        <v>127</v>
      </c>
      <c r="C662" s="264" t="s">
        <v>1993</v>
      </c>
      <c r="D662" s="275">
        <v>6</v>
      </c>
      <c r="E662" s="531"/>
      <c r="F662" s="262" t="s">
        <v>1908</v>
      </c>
      <c r="G662" s="262" t="s">
        <v>1882</v>
      </c>
      <c r="H662" s="276" t="s">
        <v>2369</v>
      </c>
      <c r="I662" s="276" t="s">
        <v>2369</v>
      </c>
      <c r="J662" s="276" t="s">
        <v>2369</v>
      </c>
      <c r="K662" s="276" t="s">
        <v>2369</v>
      </c>
      <c r="L662" s="276" t="s">
        <v>2369</v>
      </c>
      <c r="M662" s="276" t="s">
        <v>2369</v>
      </c>
      <c r="N662" s="276" t="s">
        <v>2369</v>
      </c>
      <c r="O662" s="276" t="s">
        <v>2369</v>
      </c>
      <c r="P662" s="276" t="s">
        <v>2369</v>
      </c>
      <c r="Q662" s="276" t="s">
        <v>2369</v>
      </c>
      <c r="R662" s="262"/>
    </row>
    <row r="663" spans="2:18" ht="15.75" x14ac:dyDescent="0.25">
      <c r="B663" s="262">
        <v>128</v>
      </c>
      <c r="C663" s="264" t="s">
        <v>1994</v>
      </c>
      <c r="D663" s="275">
        <v>3</v>
      </c>
      <c r="E663" s="531"/>
      <c r="F663" s="262" t="s">
        <v>1908</v>
      </c>
      <c r="G663" s="262" t="s">
        <v>1882</v>
      </c>
      <c r="H663" s="276" t="s">
        <v>2369</v>
      </c>
      <c r="I663" s="276" t="s">
        <v>2369</v>
      </c>
      <c r="J663" s="276" t="s">
        <v>2369</v>
      </c>
      <c r="K663" s="276" t="s">
        <v>2369</v>
      </c>
      <c r="L663" s="276" t="s">
        <v>2369</v>
      </c>
      <c r="M663" s="276" t="s">
        <v>2369</v>
      </c>
      <c r="N663" s="276" t="s">
        <v>2369</v>
      </c>
      <c r="O663" s="276" t="s">
        <v>2369</v>
      </c>
      <c r="P663" s="276" t="s">
        <v>2369</v>
      </c>
      <c r="Q663" s="276" t="s">
        <v>2369</v>
      </c>
      <c r="R663" s="262"/>
    </row>
    <row r="664" spans="2:18" ht="15.75" x14ac:dyDescent="0.25">
      <c r="B664" s="262">
        <v>129</v>
      </c>
      <c r="C664" s="264" t="s">
        <v>1995</v>
      </c>
      <c r="D664" s="275">
        <v>1.2</v>
      </c>
      <c r="E664" s="531"/>
      <c r="F664" s="262" t="s">
        <v>1908</v>
      </c>
      <c r="G664" s="262" t="s">
        <v>1882</v>
      </c>
      <c r="H664" s="276" t="s">
        <v>2369</v>
      </c>
      <c r="I664" s="276" t="s">
        <v>2369</v>
      </c>
      <c r="J664" s="276" t="s">
        <v>2369</v>
      </c>
      <c r="K664" s="276" t="s">
        <v>2369</v>
      </c>
      <c r="L664" s="276" t="s">
        <v>2369</v>
      </c>
      <c r="M664" s="276" t="s">
        <v>2369</v>
      </c>
      <c r="N664" s="276" t="s">
        <v>2369</v>
      </c>
      <c r="O664" s="276" t="s">
        <v>2369</v>
      </c>
      <c r="P664" s="276" t="s">
        <v>2369</v>
      </c>
      <c r="Q664" s="276" t="s">
        <v>2369</v>
      </c>
      <c r="R664" s="262"/>
    </row>
    <row r="665" spans="2:18" ht="15.75" x14ac:dyDescent="0.25">
      <c r="B665" s="262">
        <v>130</v>
      </c>
      <c r="C665" s="264" t="s">
        <v>1996</v>
      </c>
      <c r="D665" s="275">
        <v>0.6</v>
      </c>
      <c r="E665" s="531"/>
      <c r="F665" s="262" t="s">
        <v>1908</v>
      </c>
      <c r="G665" s="262" t="s">
        <v>1882</v>
      </c>
      <c r="H665" s="276" t="s">
        <v>2369</v>
      </c>
      <c r="I665" s="276" t="s">
        <v>2369</v>
      </c>
      <c r="J665" s="276" t="s">
        <v>2369</v>
      </c>
      <c r="K665" s="276" t="s">
        <v>2369</v>
      </c>
      <c r="L665" s="276" t="s">
        <v>2369</v>
      </c>
      <c r="M665" s="276" t="s">
        <v>2369</v>
      </c>
      <c r="N665" s="276" t="s">
        <v>2369</v>
      </c>
      <c r="O665" s="276" t="s">
        <v>2369</v>
      </c>
      <c r="P665" s="276" t="s">
        <v>2369</v>
      </c>
      <c r="Q665" s="276" t="s">
        <v>2369</v>
      </c>
      <c r="R665" s="262"/>
    </row>
    <row r="666" spans="2:18" ht="15.75" x14ac:dyDescent="0.25">
      <c r="B666" s="262">
        <v>131</v>
      </c>
      <c r="C666" s="264" t="s">
        <v>1997</v>
      </c>
      <c r="D666" s="275">
        <v>0.6</v>
      </c>
      <c r="E666" s="531"/>
      <c r="F666" s="262" t="s">
        <v>1908</v>
      </c>
      <c r="G666" s="262" t="s">
        <v>1882</v>
      </c>
      <c r="H666" s="276" t="s">
        <v>2369</v>
      </c>
      <c r="I666" s="276" t="s">
        <v>2369</v>
      </c>
      <c r="J666" s="276" t="s">
        <v>2369</v>
      </c>
      <c r="K666" s="276" t="s">
        <v>2369</v>
      </c>
      <c r="L666" s="276" t="s">
        <v>2369</v>
      </c>
      <c r="M666" s="276" t="s">
        <v>2369</v>
      </c>
      <c r="N666" s="276" t="s">
        <v>2369</v>
      </c>
      <c r="O666" s="276" t="s">
        <v>2369</v>
      </c>
      <c r="P666" s="276" t="s">
        <v>2369</v>
      </c>
      <c r="Q666" s="276" t="s">
        <v>2369</v>
      </c>
      <c r="R666" s="262"/>
    </row>
    <row r="667" spans="2:18" ht="15.75" x14ac:dyDescent="0.25">
      <c r="B667" s="262">
        <v>132</v>
      </c>
      <c r="C667" s="264" t="s">
        <v>1998</v>
      </c>
      <c r="D667" s="275">
        <v>0.6</v>
      </c>
      <c r="E667" s="531"/>
      <c r="F667" s="262" t="s">
        <v>1908</v>
      </c>
      <c r="G667" s="262" t="s">
        <v>1882</v>
      </c>
      <c r="H667" s="276" t="s">
        <v>2369</v>
      </c>
      <c r="I667" s="276" t="s">
        <v>2369</v>
      </c>
      <c r="J667" s="276" t="s">
        <v>2369</v>
      </c>
      <c r="K667" s="276" t="s">
        <v>2369</v>
      </c>
      <c r="L667" s="276" t="s">
        <v>2369</v>
      </c>
      <c r="M667" s="276" t="s">
        <v>2369</v>
      </c>
      <c r="N667" s="276" t="s">
        <v>2369</v>
      </c>
      <c r="O667" s="276" t="s">
        <v>2369</v>
      </c>
      <c r="P667" s="276" t="s">
        <v>2369</v>
      </c>
      <c r="Q667" s="276" t="s">
        <v>2369</v>
      </c>
      <c r="R667" s="262"/>
    </row>
    <row r="668" spans="2:18" ht="15.75" x14ac:dyDescent="0.25">
      <c r="B668" s="262">
        <v>133</v>
      </c>
      <c r="C668" s="264" t="s">
        <v>1999</v>
      </c>
      <c r="D668" s="275">
        <v>0.6</v>
      </c>
      <c r="E668" s="531"/>
      <c r="F668" s="262" t="s">
        <v>1908</v>
      </c>
      <c r="G668" s="262" t="s">
        <v>1882</v>
      </c>
      <c r="H668" s="276" t="s">
        <v>2369</v>
      </c>
      <c r="I668" s="276" t="s">
        <v>2369</v>
      </c>
      <c r="J668" s="276" t="s">
        <v>2369</v>
      </c>
      <c r="K668" s="276" t="s">
        <v>2369</v>
      </c>
      <c r="L668" s="276" t="s">
        <v>2369</v>
      </c>
      <c r="M668" s="276" t="s">
        <v>2369</v>
      </c>
      <c r="N668" s="276" t="s">
        <v>2369</v>
      </c>
      <c r="O668" s="276" t="s">
        <v>2369</v>
      </c>
      <c r="P668" s="276" t="s">
        <v>2369</v>
      </c>
      <c r="Q668" s="276" t="s">
        <v>2369</v>
      </c>
      <c r="R668" s="262"/>
    </row>
    <row r="669" spans="2:18" ht="15.75" x14ac:dyDescent="0.25">
      <c r="B669" s="262">
        <v>134</v>
      </c>
      <c r="C669" s="264" t="s">
        <v>2000</v>
      </c>
      <c r="D669" s="275">
        <v>1.2</v>
      </c>
      <c r="E669" s="531"/>
      <c r="F669" s="262" t="s">
        <v>1908</v>
      </c>
      <c r="G669" s="262" t="s">
        <v>1882</v>
      </c>
      <c r="H669" s="276" t="s">
        <v>2369</v>
      </c>
      <c r="I669" s="276" t="s">
        <v>2369</v>
      </c>
      <c r="J669" s="276" t="s">
        <v>2369</v>
      </c>
      <c r="K669" s="276" t="s">
        <v>2369</v>
      </c>
      <c r="L669" s="276" t="s">
        <v>2369</v>
      </c>
      <c r="M669" s="276" t="s">
        <v>2369</v>
      </c>
      <c r="N669" s="276" t="s">
        <v>2369</v>
      </c>
      <c r="O669" s="276" t="s">
        <v>2369</v>
      </c>
      <c r="P669" s="276" t="s">
        <v>2369</v>
      </c>
      <c r="Q669" s="276" t="s">
        <v>2369</v>
      </c>
      <c r="R669" s="262"/>
    </row>
    <row r="670" spans="2:18" ht="15.75" x14ac:dyDescent="0.25">
      <c r="B670" s="262">
        <v>135</v>
      </c>
      <c r="C670" s="264" t="s">
        <v>2001</v>
      </c>
      <c r="D670" s="275">
        <v>0.6</v>
      </c>
      <c r="E670" s="531"/>
      <c r="F670" s="262" t="s">
        <v>1908</v>
      </c>
      <c r="G670" s="262" t="s">
        <v>1882</v>
      </c>
      <c r="H670" s="276" t="s">
        <v>2369</v>
      </c>
      <c r="I670" s="276" t="s">
        <v>2369</v>
      </c>
      <c r="J670" s="276" t="s">
        <v>2369</v>
      </c>
      <c r="K670" s="276" t="s">
        <v>2369</v>
      </c>
      <c r="L670" s="276" t="s">
        <v>2369</v>
      </c>
      <c r="M670" s="276" t="s">
        <v>2369</v>
      </c>
      <c r="N670" s="276" t="s">
        <v>2369</v>
      </c>
      <c r="O670" s="276" t="s">
        <v>2369</v>
      </c>
      <c r="P670" s="276" t="s">
        <v>2369</v>
      </c>
      <c r="Q670" s="276" t="s">
        <v>2369</v>
      </c>
      <c r="R670" s="262"/>
    </row>
    <row r="671" spans="2:18" ht="15.75" x14ac:dyDescent="0.25">
      <c r="B671" s="262">
        <v>136</v>
      </c>
      <c r="C671" s="264" t="s">
        <v>2002</v>
      </c>
      <c r="D671" s="275">
        <v>2.4</v>
      </c>
      <c r="E671" s="531"/>
      <c r="F671" s="262" t="s">
        <v>1908</v>
      </c>
      <c r="G671" s="262" t="s">
        <v>1882</v>
      </c>
      <c r="H671" s="276" t="s">
        <v>2369</v>
      </c>
      <c r="I671" s="276" t="s">
        <v>2369</v>
      </c>
      <c r="J671" s="276" t="s">
        <v>2369</v>
      </c>
      <c r="K671" s="276" t="s">
        <v>2369</v>
      </c>
      <c r="L671" s="276" t="s">
        <v>2369</v>
      </c>
      <c r="M671" s="276" t="s">
        <v>2369</v>
      </c>
      <c r="N671" s="276" t="s">
        <v>2369</v>
      </c>
      <c r="O671" s="276" t="s">
        <v>2369</v>
      </c>
      <c r="P671" s="276" t="s">
        <v>2369</v>
      </c>
      <c r="Q671" s="276" t="s">
        <v>2369</v>
      </c>
      <c r="R671" s="262"/>
    </row>
    <row r="672" spans="2:18" ht="15.75" x14ac:dyDescent="0.25">
      <c r="B672" s="262">
        <v>137</v>
      </c>
      <c r="C672" s="264" t="s">
        <v>2003</v>
      </c>
      <c r="D672" s="275">
        <v>1.8</v>
      </c>
      <c r="E672" s="531"/>
      <c r="F672" s="262" t="s">
        <v>1908</v>
      </c>
      <c r="G672" s="262" t="s">
        <v>1882</v>
      </c>
      <c r="H672" s="276" t="s">
        <v>2369</v>
      </c>
      <c r="I672" s="276" t="s">
        <v>2369</v>
      </c>
      <c r="J672" s="276" t="s">
        <v>2369</v>
      </c>
      <c r="K672" s="276" t="s">
        <v>2369</v>
      </c>
      <c r="L672" s="276" t="s">
        <v>2369</v>
      </c>
      <c r="M672" s="276" t="s">
        <v>2369</v>
      </c>
      <c r="N672" s="276" t="s">
        <v>2369</v>
      </c>
      <c r="O672" s="276" t="s">
        <v>2369</v>
      </c>
      <c r="P672" s="276" t="s">
        <v>2369</v>
      </c>
      <c r="Q672" s="276" t="s">
        <v>2369</v>
      </c>
      <c r="R672" s="262"/>
    </row>
    <row r="673" spans="2:18" ht="15.75" x14ac:dyDescent="0.25">
      <c r="B673" s="262">
        <v>138</v>
      </c>
      <c r="C673" s="264" t="s">
        <v>2004</v>
      </c>
      <c r="D673" s="275">
        <v>1.8</v>
      </c>
      <c r="E673" s="531"/>
      <c r="F673" s="262" t="s">
        <v>1908</v>
      </c>
      <c r="G673" s="262" t="s">
        <v>1882</v>
      </c>
      <c r="H673" s="276" t="s">
        <v>2369</v>
      </c>
      <c r="I673" s="276" t="s">
        <v>2369</v>
      </c>
      <c r="J673" s="276" t="s">
        <v>2369</v>
      </c>
      <c r="K673" s="276" t="s">
        <v>2369</v>
      </c>
      <c r="L673" s="276" t="s">
        <v>2369</v>
      </c>
      <c r="M673" s="276" t="s">
        <v>2369</v>
      </c>
      <c r="N673" s="276" t="s">
        <v>2369</v>
      </c>
      <c r="O673" s="276" t="s">
        <v>2369</v>
      </c>
      <c r="P673" s="276" t="s">
        <v>2369</v>
      </c>
      <c r="Q673" s="276" t="s">
        <v>2369</v>
      </c>
      <c r="R673" s="262"/>
    </row>
    <row r="674" spans="2:18" ht="15.75" x14ac:dyDescent="0.25">
      <c r="B674" s="262">
        <v>139</v>
      </c>
      <c r="C674" s="264" t="s">
        <v>2005</v>
      </c>
      <c r="D674" s="275">
        <v>0.6</v>
      </c>
      <c r="E674" s="531"/>
      <c r="F674" s="262" t="s">
        <v>1908</v>
      </c>
      <c r="G674" s="262" t="s">
        <v>1882</v>
      </c>
      <c r="H674" s="276" t="s">
        <v>2369</v>
      </c>
      <c r="I674" s="276" t="s">
        <v>2369</v>
      </c>
      <c r="J674" s="276" t="s">
        <v>2369</v>
      </c>
      <c r="K674" s="276" t="s">
        <v>2369</v>
      </c>
      <c r="L674" s="276" t="s">
        <v>2369</v>
      </c>
      <c r="M674" s="276" t="s">
        <v>2369</v>
      </c>
      <c r="N674" s="276" t="s">
        <v>2369</v>
      </c>
      <c r="O674" s="276" t="s">
        <v>2369</v>
      </c>
      <c r="P674" s="276" t="s">
        <v>2369</v>
      </c>
      <c r="Q674" s="276" t="s">
        <v>2369</v>
      </c>
      <c r="R674" s="262"/>
    </row>
    <row r="675" spans="2:18" ht="15.75" x14ac:dyDescent="0.25">
      <c r="B675" s="262">
        <v>140</v>
      </c>
      <c r="C675" s="264" t="s">
        <v>2006</v>
      </c>
      <c r="D675" s="275">
        <v>0.6</v>
      </c>
      <c r="E675" s="531"/>
      <c r="F675" s="262" t="s">
        <v>1908</v>
      </c>
      <c r="G675" s="262" t="s">
        <v>1882</v>
      </c>
      <c r="H675" s="276" t="s">
        <v>2369</v>
      </c>
      <c r="I675" s="276" t="s">
        <v>2369</v>
      </c>
      <c r="J675" s="276" t="s">
        <v>2369</v>
      </c>
      <c r="K675" s="276" t="s">
        <v>2369</v>
      </c>
      <c r="L675" s="276" t="s">
        <v>2369</v>
      </c>
      <c r="M675" s="276" t="s">
        <v>2369</v>
      </c>
      <c r="N675" s="276" t="s">
        <v>2369</v>
      </c>
      <c r="O675" s="276" t="s">
        <v>2369</v>
      </c>
      <c r="P675" s="276" t="s">
        <v>2369</v>
      </c>
      <c r="Q675" s="276" t="s">
        <v>2369</v>
      </c>
      <c r="R675" s="262"/>
    </row>
    <row r="676" spans="2:18" ht="15.75" x14ac:dyDescent="0.25">
      <c r="B676" s="262">
        <v>141</v>
      </c>
      <c r="C676" s="264" t="s">
        <v>2007</v>
      </c>
      <c r="D676" s="275">
        <v>0.6</v>
      </c>
      <c r="E676" s="531"/>
      <c r="F676" s="262" t="s">
        <v>1908</v>
      </c>
      <c r="G676" s="262" t="s">
        <v>1882</v>
      </c>
      <c r="H676" s="276" t="s">
        <v>2369</v>
      </c>
      <c r="I676" s="276" t="s">
        <v>2369</v>
      </c>
      <c r="J676" s="276" t="s">
        <v>2369</v>
      </c>
      <c r="K676" s="276" t="s">
        <v>2369</v>
      </c>
      <c r="L676" s="276" t="s">
        <v>2369</v>
      </c>
      <c r="M676" s="276" t="s">
        <v>2369</v>
      </c>
      <c r="N676" s="276" t="s">
        <v>2369</v>
      </c>
      <c r="O676" s="276" t="s">
        <v>2369</v>
      </c>
      <c r="P676" s="276" t="s">
        <v>2369</v>
      </c>
      <c r="Q676" s="276" t="s">
        <v>2369</v>
      </c>
      <c r="R676" s="262"/>
    </row>
    <row r="677" spans="2:18" ht="15.75" x14ac:dyDescent="0.25">
      <c r="B677" s="262">
        <v>142</v>
      </c>
      <c r="C677" s="264" t="s">
        <v>2008</v>
      </c>
      <c r="D677" s="275">
        <v>0.6</v>
      </c>
      <c r="E677" s="531"/>
      <c r="F677" s="262" t="s">
        <v>1908</v>
      </c>
      <c r="G677" s="262" t="s">
        <v>1882</v>
      </c>
      <c r="H677" s="276" t="s">
        <v>2369</v>
      </c>
      <c r="I677" s="276" t="s">
        <v>2369</v>
      </c>
      <c r="J677" s="276" t="s">
        <v>2369</v>
      </c>
      <c r="K677" s="276" t="s">
        <v>2369</v>
      </c>
      <c r="L677" s="276" t="s">
        <v>2369</v>
      </c>
      <c r="M677" s="276" t="s">
        <v>2369</v>
      </c>
      <c r="N677" s="276" t="s">
        <v>2369</v>
      </c>
      <c r="O677" s="276" t="s">
        <v>2369</v>
      </c>
      <c r="P677" s="276" t="s">
        <v>2369</v>
      </c>
      <c r="Q677" s="276" t="s">
        <v>2369</v>
      </c>
      <c r="R677" s="262"/>
    </row>
    <row r="678" spans="2:18" ht="15.75" x14ac:dyDescent="0.25">
      <c r="B678" s="262">
        <v>143</v>
      </c>
      <c r="C678" s="264" t="s">
        <v>2009</v>
      </c>
      <c r="D678" s="275">
        <v>1.2</v>
      </c>
      <c r="E678" s="531"/>
      <c r="F678" s="262" t="s">
        <v>1908</v>
      </c>
      <c r="G678" s="262" t="s">
        <v>1882</v>
      </c>
      <c r="H678" s="276" t="s">
        <v>2369</v>
      </c>
      <c r="I678" s="276" t="s">
        <v>2369</v>
      </c>
      <c r="J678" s="276" t="s">
        <v>2369</v>
      </c>
      <c r="K678" s="276" t="s">
        <v>2369</v>
      </c>
      <c r="L678" s="276" t="s">
        <v>2369</v>
      </c>
      <c r="M678" s="276" t="s">
        <v>2369</v>
      </c>
      <c r="N678" s="276" t="s">
        <v>2369</v>
      </c>
      <c r="O678" s="276" t="s">
        <v>2369</v>
      </c>
      <c r="P678" s="276" t="s">
        <v>2369</v>
      </c>
      <c r="Q678" s="276" t="s">
        <v>2369</v>
      </c>
      <c r="R678" s="262"/>
    </row>
    <row r="679" spans="2:18" ht="15.75" x14ac:dyDescent="0.25">
      <c r="B679" s="262">
        <v>144</v>
      </c>
      <c r="C679" s="264" t="s">
        <v>2010</v>
      </c>
      <c r="D679" s="275">
        <v>1.2</v>
      </c>
      <c r="E679" s="531"/>
      <c r="F679" s="262" t="s">
        <v>1908</v>
      </c>
      <c r="G679" s="262" t="s">
        <v>1882</v>
      </c>
      <c r="H679" s="276" t="s">
        <v>2369</v>
      </c>
      <c r="I679" s="276" t="s">
        <v>2369</v>
      </c>
      <c r="J679" s="276" t="s">
        <v>2369</v>
      </c>
      <c r="K679" s="276" t="s">
        <v>2369</v>
      </c>
      <c r="L679" s="276" t="s">
        <v>2369</v>
      </c>
      <c r="M679" s="276" t="s">
        <v>2369</v>
      </c>
      <c r="N679" s="276" t="s">
        <v>2369</v>
      </c>
      <c r="O679" s="276" t="s">
        <v>2369</v>
      </c>
      <c r="P679" s="276" t="s">
        <v>2369</v>
      </c>
      <c r="Q679" s="276" t="s">
        <v>2369</v>
      </c>
      <c r="R679" s="262"/>
    </row>
    <row r="680" spans="2:18" ht="15.75" x14ac:dyDescent="0.25">
      <c r="B680" s="262">
        <v>145</v>
      </c>
      <c r="C680" s="264" t="s">
        <v>2011</v>
      </c>
      <c r="D680" s="275">
        <v>1.2</v>
      </c>
      <c r="E680" s="531"/>
      <c r="F680" s="262" t="s">
        <v>1908</v>
      </c>
      <c r="G680" s="262" t="s">
        <v>1882</v>
      </c>
      <c r="H680" s="276" t="s">
        <v>2369</v>
      </c>
      <c r="I680" s="276" t="s">
        <v>2369</v>
      </c>
      <c r="J680" s="276" t="s">
        <v>2369</v>
      </c>
      <c r="K680" s="276" t="s">
        <v>2369</v>
      </c>
      <c r="L680" s="276" t="s">
        <v>2369</v>
      </c>
      <c r="M680" s="276" t="s">
        <v>2369</v>
      </c>
      <c r="N680" s="276" t="s">
        <v>2369</v>
      </c>
      <c r="O680" s="276" t="s">
        <v>2369</v>
      </c>
      <c r="P680" s="276" t="s">
        <v>2369</v>
      </c>
      <c r="Q680" s="276" t="s">
        <v>2369</v>
      </c>
      <c r="R680" s="262"/>
    </row>
    <row r="681" spans="2:18" ht="15.75" x14ac:dyDescent="0.25">
      <c r="B681" s="262">
        <v>146</v>
      </c>
      <c r="C681" s="264" t="s">
        <v>2012</v>
      </c>
      <c r="D681" s="275">
        <v>1.2</v>
      </c>
      <c r="E681" s="531"/>
      <c r="F681" s="262" t="s">
        <v>1908</v>
      </c>
      <c r="G681" s="262" t="s">
        <v>1882</v>
      </c>
      <c r="H681" s="276" t="s">
        <v>2369</v>
      </c>
      <c r="I681" s="276" t="s">
        <v>2369</v>
      </c>
      <c r="J681" s="276" t="s">
        <v>2369</v>
      </c>
      <c r="K681" s="276" t="s">
        <v>2369</v>
      </c>
      <c r="L681" s="276" t="s">
        <v>2369</v>
      </c>
      <c r="M681" s="276" t="s">
        <v>2369</v>
      </c>
      <c r="N681" s="276" t="s">
        <v>2369</v>
      </c>
      <c r="O681" s="276" t="s">
        <v>2369</v>
      </c>
      <c r="P681" s="276" t="s">
        <v>2369</v>
      </c>
      <c r="Q681" s="276" t="s">
        <v>2369</v>
      </c>
      <c r="R681" s="262"/>
    </row>
    <row r="682" spans="2:18" ht="15.75" x14ac:dyDescent="0.25">
      <c r="B682" s="262">
        <v>147</v>
      </c>
      <c r="C682" s="264" t="s">
        <v>2013</v>
      </c>
      <c r="D682" s="275">
        <v>0.6</v>
      </c>
      <c r="E682" s="531"/>
      <c r="F682" s="262" t="s">
        <v>1908</v>
      </c>
      <c r="G682" s="262" t="s">
        <v>1882</v>
      </c>
      <c r="H682" s="276" t="s">
        <v>2369</v>
      </c>
      <c r="I682" s="276" t="s">
        <v>2369</v>
      </c>
      <c r="J682" s="276" t="s">
        <v>2369</v>
      </c>
      <c r="K682" s="276" t="s">
        <v>2369</v>
      </c>
      <c r="L682" s="276" t="s">
        <v>2369</v>
      </c>
      <c r="M682" s="276" t="s">
        <v>2369</v>
      </c>
      <c r="N682" s="276" t="s">
        <v>2369</v>
      </c>
      <c r="O682" s="276" t="s">
        <v>2369</v>
      </c>
      <c r="P682" s="276" t="s">
        <v>2369</v>
      </c>
      <c r="Q682" s="276" t="s">
        <v>2369</v>
      </c>
      <c r="R682" s="262"/>
    </row>
    <row r="683" spans="2:18" ht="15.75" x14ac:dyDescent="0.25">
      <c r="B683" s="262">
        <v>148</v>
      </c>
      <c r="C683" s="264" t="s">
        <v>2014</v>
      </c>
      <c r="D683" s="275">
        <v>4.2</v>
      </c>
      <c r="E683" s="531"/>
      <c r="F683" s="262" t="s">
        <v>1908</v>
      </c>
      <c r="G683" s="262" t="s">
        <v>1882</v>
      </c>
      <c r="H683" s="276" t="s">
        <v>2369</v>
      </c>
      <c r="I683" s="276" t="s">
        <v>2369</v>
      </c>
      <c r="J683" s="276" t="s">
        <v>2369</v>
      </c>
      <c r="K683" s="276" t="s">
        <v>2369</v>
      </c>
      <c r="L683" s="276" t="s">
        <v>2369</v>
      </c>
      <c r="M683" s="276" t="s">
        <v>2369</v>
      </c>
      <c r="N683" s="276" t="s">
        <v>2369</v>
      </c>
      <c r="O683" s="276" t="s">
        <v>2369</v>
      </c>
      <c r="P683" s="276" t="s">
        <v>2369</v>
      </c>
      <c r="Q683" s="276" t="s">
        <v>2369</v>
      </c>
      <c r="R683" s="262"/>
    </row>
    <row r="684" spans="2:18" ht="15.75" x14ac:dyDescent="0.25">
      <c r="B684" s="262">
        <v>149</v>
      </c>
      <c r="C684" s="264" t="s">
        <v>2015</v>
      </c>
      <c r="D684" s="275">
        <v>0.6</v>
      </c>
      <c r="E684" s="531"/>
      <c r="F684" s="262" t="s">
        <v>1908</v>
      </c>
      <c r="G684" s="262" t="s">
        <v>1882</v>
      </c>
      <c r="H684" s="276" t="s">
        <v>2369</v>
      </c>
      <c r="I684" s="276" t="s">
        <v>2369</v>
      </c>
      <c r="J684" s="276" t="s">
        <v>2369</v>
      </c>
      <c r="K684" s="276" t="s">
        <v>2369</v>
      </c>
      <c r="L684" s="276" t="s">
        <v>2369</v>
      </c>
      <c r="M684" s="276" t="s">
        <v>2369</v>
      </c>
      <c r="N684" s="276" t="s">
        <v>2369</v>
      </c>
      <c r="O684" s="276" t="s">
        <v>2369</v>
      </c>
      <c r="P684" s="276" t="s">
        <v>2369</v>
      </c>
      <c r="Q684" s="276" t="s">
        <v>2369</v>
      </c>
      <c r="R684" s="262"/>
    </row>
    <row r="685" spans="2:18" ht="15.75" x14ac:dyDescent="0.25">
      <c r="B685" s="262">
        <v>150</v>
      </c>
      <c r="C685" s="264" t="s">
        <v>2016</v>
      </c>
      <c r="D685" s="275">
        <v>0.6</v>
      </c>
      <c r="E685" s="531"/>
      <c r="F685" s="262" t="s">
        <v>1908</v>
      </c>
      <c r="G685" s="262" t="s">
        <v>1882</v>
      </c>
      <c r="H685" s="276" t="s">
        <v>2369</v>
      </c>
      <c r="I685" s="276" t="s">
        <v>2369</v>
      </c>
      <c r="J685" s="276" t="s">
        <v>2369</v>
      </c>
      <c r="K685" s="276" t="s">
        <v>2369</v>
      </c>
      <c r="L685" s="276" t="s">
        <v>2369</v>
      </c>
      <c r="M685" s="276" t="s">
        <v>2369</v>
      </c>
      <c r="N685" s="276" t="s">
        <v>2369</v>
      </c>
      <c r="O685" s="276" t="s">
        <v>2369</v>
      </c>
      <c r="P685" s="276" t="s">
        <v>2369</v>
      </c>
      <c r="Q685" s="276" t="s">
        <v>2369</v>
      </c>
      <c r="R685" s="262"/>
    </row>
    <row r="686" spans="2:18" ht="15.75" x14ac:dyDescent="0.25">
      <c r="B686" s="262">
        <v>151</v>
      </c>
      <c r="C686" s="264" t="s">
        <v>2017</v>
      </c>
      <c r="D686" s="275">
        <v>1.25</v>
      </c>
      <c r="E686" s="531"/>
      <c r="F686" s="262" t="s">
        <v>1908</v>
      </c>
      <c r="G686" s="262" t="s">
        <v>1882</v>
      </c>
      <c r="H686" s="276" t="s">
        <v>2369</v>
      </c>
      <c r="I686" s="276" t="s">
        <v>2369</v>
      </c>
      <c r="J686" s="276" t="s">
        <v>2369</v>
      </c>
      <c r="K686" s="276" t="s">
        <v>2369</v>
      </c>
      <c r="L686" s="276" t="s">
        <v>2369</v>
      </c>
      <c r="M686" s="276" t="s">
        <v>2369</v>
      </c>
      <c r="N686" s="276" t="s">
        <v>2369</v>
      </c>
      <c r="O686" s="276" t="s">
        <v>2369</v>
      </c>
      <c r="P686" s="276" t="s">
        <v>2369</v>
      </c>
      <c r="Q686" s="276" t="s">
        <v>2369</v>
      </c>
      <c r="R686" s="262"/>
    </row>
    <row r="687" spans="2:18" ht="15.75" x14ac:dyDescent="0.25">
      <c r="B687" s="262">
        <v>152</v>
      </c>
      <c r="C687" s="264" t="s">
        <v>2018</v>
      </c>
      <c r="D687" s="275">
        <v>2.5</v>
      </c>
      <c r="E687" s="531"/>
      <c r="F687" s="262" t="s">
        <v>1908</v>
      </c>
      <c r="G687" s="262" t="s">
        <v>1882</v>
      </c>
      <c r="H687" s="276" t="s">
        <v>2369</v>
      </c>
      <c r="I687" s="276" t="s">
        <v>2369</v>
      </c>
      <c r="J687" s="276" t="s">
        <v>2369</v>
      </c>
      <c r="K687" s="276" t="s">
        <v>2369</v>
      </c>
      <c r="L687" s="276" t="s">
        <v>2369</v>
      </c>
      <c r="M687" s="276" t="s">
        <v>2369</v>
      </c>
      <c r="N687" s="276" t="s">
        <v>2369</v>
      </c>
      <c r="O687" s="276" t="s">
        <v>2369</v>
      </c>
      <c r="P687" s="276" t="s">
        <v>2369</v>
      </c>
      <c r="Q687" s="276" t="s">
        <v>2369</v>
      </c>
      <c r="R687" s="262"/>
    </row>
    <row r="688" spans="2:18" ht="15.75" x14ac:dyDescent="0.25">
      <c r="B688" s="262">
        <v>153</v>
      </c>
      <c r="C688" s="264" t="s">
        <v>2004</v>
      </c>
      <c r="D688" s="275">
        <v>1.25</v>
      </c>
      <c r="E688" s="531"/>
      <c r="F688" s="262" t="s">
        <v>1908</v>
      </c>
      <c r="G688" s="262" t="s">
        <v>1882</v>
      </c>
      <c r="H688" s="276" t="s">
        <v>2369</v>
      </c>
      <c r="I688" s="276" t="s">
        <v>2369</v>
      </c>
      <c r="J688" s="276" t="s">
        <v>2369</v>
      </c>
      <c r="K688" s="276" t="s">
        <v>2369</v>
      </c>
      <c r="L688" s="276" t="s">
        <v>2369</v>
      </c>
      <c r="M688" s="276" t="s">
        <v>2369</v>
      </c>
      <c r="N688" s="276" t="s">
        <v>2369</v>
      </c>
      <c r="O688" s="276" t="s">
        <v>2369</v>
      </c>
      <c r="P688" s="276" t="s">
        <v>2369</v>
      </c>
      <c r="Q688" s="276" t="s">
        <v>2369</v>
      </c>
      <c r="R688" s="262"/>
    </row>
    <row r="689" spans="2:18" ht="15.75" x14ac:dyDescent="0.25">
      <c r="B689" s="262">
        <v>154</v>
      </c>
      <c r="C689" s="264" t="s">
        <v>2019</v>
      </c>
      <c r="D689" s="275">
        <v>1.25</v>
      </c>
      <c r="E689" s="531"/>
      <c r="F689" s="262" t="s">
        <v>1908</v>
      </c>
      <c r="G689" s="262" t="s">
        <v>1882</v>
      </c>
      <c r="H689" s="276" t="s">
        <v>2369</v>
      </c>
      <c r="I689" s="276" t="s">
        <v>2369</v>
      </c>
      <c r="J689" s="276" t="s">
        <v>2369</v>
      </c>
      <c r="K689" s="276" t="s">
        <v>2369</v>
      </c>
      <c r="L689" s="276" t="s">
        <v>2369</v>
      </c>
      <c r="M689" s="276" t="s">
        <v>2369</v>
      </c>
      <c r="N689" s="276" t="s">
        <v>2369</v>
      </c>
      <c r="O689" s="276" t="s">
        <v>2369</v>
      </c>
      <c r="P689" s="276" t="s">
        <v>2369</v>
      </c>
      <c r="Q689" s="276" t="s">
        <v>2369</v>
      </c>
      <c r="R689" s="262"/>
    </row>
    <row r="690" spans="2:18" ht="15.75" x14ac:dyDescent="0.25">
      <c r="B690" s="262">
        <v>155</v>
      </c>
      <c r="C690" s="264" t="s">
        <v>2020</v>
      </c>
      <c r="D690" s="275">
        <v>2.5</v>
      </c>
      <c r="E690" s="531"/>
      <c r="F690" s="262" t="s">
        <v>1908</v>
      </c>
      <c r="G690" s="262" t="s">
        <v>1882</v>
      </c>
      <c r="H690" s="276" t="s">
        <v>2369</v>
      </c>
      <c r="I690" s="276" t="s">
        <v>2369</v>
      </c>
      <c r="J690" s="276" t="s">
        <v>2369</v>
      </c>
      <c r="K690" s="276" t="s">
        <v>2369</v>
      </c>
      <c r="L690" s="276" t="s">
        <v>2369</v>
      </c>
      <c r="M690" s="276" t="s">
        <v>2369</v>
      </c>
      <c r="N690" s="276" t="s">
        <v>2369</v>
      </c>
      <c r="O690" s="276" t="s">
        <v>2369</v>
      </c>
      <c r="P690" s="276" t="s">
        <v>2369</v>
      </c>
      <c r="Q690" s="276" t="s">
        <v>2369</v>
      </c>
      <c r="R690" s="262"/>
    </row>
    <row r="691" spans="2:18" ht="15.75" x14ac:dyDescent="0.25">
      <c r="B691" s="262">
        <v>156</v>
      </c>
      <c r="C691" s="264" t="s">
        <v>2021</v>
      </c>
      <c r="D691" s="275">
        <v>1.25</v>
      </c>
      <c r="E691" s="531"/>
      <c r="F691" s="262" t="s">
        <v>1908</v>
      </c>
      <c r="G691" s="262" t="s">
        <v>1882</v>
      </c>
      <c r="H691" s="276" t="s">
        <v>2369</v>
      </c>
      <c r="I691" s="276" t="s">
        <v>2369</v>
      </c>
      <c r="J691" s="276" t="s">
        <v>2369</v>
      </c>
      <c r="K691" s="276" t="s">
        <v>2369</v>
      </c>
      <c r="L691" s="276" t="s">
        <v>2369</v>
      </c>
      <c r="M691" s="276" t="s">
        <v>2369</v>
      </c>
      <c r="N691" s="276" t="s">
        <v>2369</v>
      </c>
      <c r="O691" s="276" t="s">
        <v>2369</v>
      </c>
      <c r="P691" s="276" t="s">
        <v>2369</v>
      </c>
      <c r="Q691" s="276" t="s">
        <v>2369</v>
      </c>
      <c r="R691" s="262"/>
    </row>
    <row r="692" spans="2:18" ht="15.75" x14ac:dyDescent="0.25">
      <c r="B692" s="262">
        <v>157</v>
      </c>
      <c r="C692" s="264" t="s">
        <v>2022</v>
      </c>
      <c r="D692" s="275">
        <v>2.5</v>
      </c>
      <c r="E692" s="531"/>
      <c r="F692" s="262" t="s">
        <v>1908</v>
      </c>
      <c r="G692" s="262" t="s">
        <v>1882</v>
      </c>
      <c r="H692" s="276" t="s">
        <v>2369</v>
      </c>
      <c r="I692" s="276" t="s">
        <v>2369</v>
      </c>
      <c r="J692" s="276" t="s">
        <v>2369</v>
      </c>
      <c r="K692" s="276" t="s">
        <v>2369</v>
      </c>
      <c r="L692" s="276" t="s">
        <v>2369</v>
      </c>
      <c r="M692" s="276" t="s">
        <v>2369</v>
      </c>
      <c r="N692" s="276" t="s">
        <v>2369</v>
      </c>
      <c r="O692" s="276" t="s">
        <v>2369</v>
      </c>
      <c r="P692" s="276" t="s">
        <v>2369</v>
      </c>
      <c r="Q692" s="276" t="s">
        <v>2369</v>
      </c>
      <c r="R692" s="262"/>
    </row>
    <row r="693" spans="2:18" ht="15.75" x14ac:dyDescent="0.25">
      <c r="B693" s="262">
        <v>158</v>
      </c>
      <c r="C693" s="264" t="s">
        <v>2023</v>
      </c>
      <c r="D693" s="275">
        <v>1.25</v>
      </c>
      <c r="E693" s="531"/>
      <c r="F693" s="262" t="s">
        <v>1908</v>
      </c>
      <c r="G693" s="262" t="s">
        <v>1882</v>
      </c>
      <c r="H693" s="276" t="s">
        <v>2369</v>
      </c>
      <c r="I693" s="276" t="s">
        <v>2369</v>
      </c>
      <c r="J693" s="276" t="s">
        <v>2369</v>
      </c>
      <c r="K693" s="276" t="s">
        <v>2369</v>
      </c>
      <c r="L693" s="276" t="s">
        <v>2369</v>
      </c>
      <c r="M693" s="276" t="s">
        <v>2369</v>
      </c>
      <c r="N693" s="276" t="s">
        <v>2369</v>
      </c>
      <c r="O693" s="276" t="s">
        <v>2369</v>
      </c>
      <c r="P693" s="276" t="s">
        <v>2369</v>
      </c>
      <c r="Q693" s="276" t="s">
        <v>2369</v>
      </c>
      <c r="R693" s="262"/>
    </row>
    <row r="694" spans="2:18" ht="15.75" x14ac:dyDescent="0.25">
      <c r="B694" s="262">
        <v>159</v>
      </c>
      <c r="C694" s="264" t="s">
        <v>2024</v>
      </c>
      <c r="D694" s="275">
        <v>3.75</v>
      </c>
      <c r="E694" s="531"/>
      <c r="F694" s="262" t="s">
        <v>1908</v>
      </c>
      <c r="G694" s="262" t="s">
        <v>1882</v>
      </c>
      <c r="H694" s="276" t="s">
        <v>2369</v>
      </c>
      <c r="I694" s="276" t="s">
        <v>2369</v>
      </c>
      <c r="J694" s="276" t="s">
        <v>2369</v>
      </c>
      <c r="K694" s="276" t="s">
        <v>2369</v>
      </c>
      <c r="L694" s="276" t="s">
        <v>2369</v>
      </c>
      <c r="M694" s="276" t="s">
        <v>2369</v>
      </c>
      <c r="N694" s="276" t="s">
        <v>2369</v>
      </c>
      <c r="O694" s="276" t="s">
        <v>2369</v>
      </c>
      <c r="P694" s="276" t="s">
        <v>2369</v>
      </c>
      <c r="Q694" s="276" t="s">
        <v>2369</v>
      </c>
      <c r="R694" s="262"/>
    </row>
    <row r="695" spans="2:18" ht="15.75" x14ac:dyDescent="0.25">
      <c r="B695" s="262">
        <v>160</v>
      </c>
      <c r="C695" s="264" t="s">
        <v>2025</v>
      </c>
      <c r="D695" s="275">
        <v>1.25</v>
      </c>
      <c r="E695" s="531"/>
      <c r="F695" s="262" t="s">
        <v>1908</v>
      </c>
      <c r="G695" s="262" t="s">
        <v>1882</v>
      </c>
      <c r="H695" s="276" t="s">
        <v>2369</v>
      </c>
      <c r="I695" s="276" t="s">
        <v>2369</v>
      </c>
      <c r="J695" s="276" t="s">
        <v>2369</v>
      </c>
      <c r="K695" s="276" t="s">
        <v>2369</v>
      </c>
      <c r="L695" s="276" t="s">
        <v>2369</v>
      </c>
      <c r="M695" s="276" t="s">
        <v>2369</v>
      </c>
      <c r="N695" s="276" t="s">
        <v>2369</v>
      </c>
      <c r="O695" s="276" t="s">
        <v>2369</v>
      </c>
      <c r="P695" s="276" t="s">
        <v>2369</v>
      </c>
      <c r="Q695" s="276" t="s">
        <v>2369</v>
      </c>
      <c r="R695" s="262"/>
    </row>
    <row r="696" spans="2:18" ht="15.75" x14ac:dyDescent="0.25">
      <c r="B696" s="262">
        <v>161</v>
      </c>
      <c r="C696" s="264" t="s">
        <v>2026</v>
      </c>
      <c r="D696" s="275">
        <v>6.25</v>
      </c>
      <c r="E696" s="531"/>
      <c r="F696" s="262" t="s">
        <v>1908</v>
      </c>
      <c r="G696" s="262" t="s">
        <v>1882</v>
      </c>
      <c r="H696" s="276" t="s">
        <v>2369</v>
      </c>
      <c r="I696" s="276" t="s">
        <v>2369</v>
      </c>
      <c r="J696" s="276" t="s">
        <v>2369</v>
      </c>
      <c r="K696" s="276" t="s">
        <v>2369</v>
      </c>
      <c r="L696" s="276" t="s">
        <v>2369</v>
      </c>
      <c r="M696" s="276" t="s">
        <v>2369</v>
      </c>
      <c r="N696" s="276" t="s">
        <v>2369</v>
      </c>
      <c r="O696" s="276" t="s">
        <v>2369</v>
      </c>
      <c r="P696" s="276" t="s">
        <v>2369</v>
      </c>
      <c r="Q696" s="276" t="s">
        <v>2369</v>
      </c>
      <c r="R696" s="262"/>
    </row>
    <row r="697" spans="2:18" ht="15.75" x14ac:dyDescent="0.25">
      <c r="B697" s="262">
        <v>162</v>
      </c>
      <c r="C697" s="264" t="s">
        <v>2027</v>
      </c>
      <c r="D697" s="275">
        <v>1.25</v>
      </c>
      <c r="E697" s="531"/>
      <c r="F697" s="262" t="s">
        <v>1908</v>
      </c>
      <c r="G697" s="262" t="s">
        <v>1882</v>
      </c>
      <c r="H697" s="276" t="s">
        <v>2369</v>
      </c>
      <c r="I697" s="276" t="s">
        <v>2369</v>
      </c>
      <c r="J697" s="276" t="s">
        <v>2369</v>
      </c>
      <c r="K697" s="276" t="s">
        <v>2369</v>
      </c>
      <c r="L697" s="276" t="s">
        <v>2369</v>
      </c>
      <c r="M697" s="276" t="s">
        <v>2369</v>
      </c>
      <c r="N697" s="276" t="s">
        <v>2369</v>
      </c>
      <c r="O697" s="276" t="s">
        <v>2369</v>
      </c>
      <c r="P697" s="276" t="s">
        <v>2369</v>
      </c>
      <c r="Q697" s="276" t="s">
        <v>2369</v>
      </c>
      <c r="R697" s="262"/>
    </row>
    <row r="698" spans="2:18" ht="15.75" x14ac:dyDescent="0.25">
      <c r="B698" s="262">
        <v>163</v>
      </c>
      <c r="C698" s="264" t="s">
        <v>2028</v>
      </c>
      <c r="D698" s="275">
        <v>3.75</v>
      </c>
      <c r="E698" s="531"/>
      <c r="F698" s="262" t="s">
        <v>1908</v>
      </c>
      <c r="G698" s="262" t="s">
        <v>1882</v>
      </c>
      <c r="H698" s="276" t="s">
        <v>2369</v>
      </c>
      <c r="I698" s="276" t="s">
        <v>2369</v>
      </c>
      <c r="J698" s="276" t="s">
        <v>2369</v>
      </c>
      <c r="K698" s="276" t="s">
        <v>2369</v>
      </c>
      <c r="L698" s="276" t="s">
        <v>2369</v>
      </c>
      <c r="M698" s="276" t="s">
        <v>2369</v>
      </c>
      <c r="N698" s="276" t="s">
        <v>2369</v>
      </c>
      <c r="O698" s="276" t="s">
        <v>2369</v>
      </c>
      <c r="P698" s="276" t="s">
        <v>2369</v>
      </c>
      <c r="Q698" s="276" t="s">
        <v>2369</v>
      </c>
      <c r="R698" s="262"/>
    </row>
    <row r="699" spans="2:18" ht="15.75" x14ac:dyDescent="0.25">
      <c r="B699" s="262">
        <v>164</v>
      </c>
      <c r="C699" s="264" t="s">
        <v>2029</v>
      </c>
      <c r="D699" s="275">
        <v>2.5</v>
      </c>
      <c r="E699" s="531"/>
      <c r="F699" s="262" t="s">
        <v>1908</v>
      </c>
      <c r="G699" s="262" t="s">
        <v>1882</v>
      </c>
      <c r="H699" s="276" t="s">
        <v>2369</v>
      </c>
      <c r="I699" s="276" t="s">
        <v>2369</v>
      </c>
      <c r="J699" s="276" t="s">
        <v>2369</v>
      </c>
      <c r="K699" s="276" t="s">
        <v>2369</v>
      </c>
      <c r="L699" s="276" t="s">
        <v>2369</v>
      </c>
      <c r="M699" s="276" t="s">
        <v>2369</v>
      </c>
      <c r="N699" s="276" t="s">
        <v>2369</v>
      </c>
      <c r="O699" s="276" t="s">
        <v>2369</v>
      </c>
      <c r="P699" s="276" t="s">
        <v>2369</v>
      </c>
      <c r="Q699" s="276" t="s">
        <v>2369</v>
      </c>
      <c r="R699" s="262"/>
    </row>
    <row r="700" spans="2:18" ht="15.75" x14ac:dyDescent="0.25">
      <c r="B700" s="262">
        <v>165</v>
      </c>
      <c r="C700" s="264" t="s">
        <v>2030</v>
      </c>
      <c r="D700" s="275">
        <v>3</v>
      </c>
      <c r="E700" s="531"/>
      <c r="F700" s="262" t="s">
        <v>1908</v>
      </c>
      <c r="G700" s="262" t="s">
        <v>1882</v>
      </c>
      <c r="H700" s="276" t="s">
        <v>2369</v>
      </c>
      <c r="I700" s="276" t="s">
        <v>2369</v>
      </c>
      <c r="J700" s="276" t="s">
        <v>2369</v>
      </c>
      <c r="K700" s="276" t="s">
        <v>2369</v>
      </c>
      <c r="L700" s="276" t="s">
        <v>2369</v>
      </c>
      <c r="M700" s="276" t="s">
        <v>2369</v>
      </c>
      <c r="N700" s="276" t="s">
        <v>2369</v>
      </c>
      <c r="O700" s="276" t="s">
        <v>2369</v>
      </c>
      <c r="P700" s="276" t="s">
        <v>2369</v>
      </c>
      <c r="Q700" s="276" t="s">
        <v>2369</v>
      </c>
      <c r="R700" s="262"/>
    </row>
    <row r="701" spans="2:18" ht="15.75" x14ac:dyDescent="0.25">
      <c r="B701" s="262">
        <v>166</v>
      </c>
      <c r="C701" s="264" t="s">
        <v>2031</v>
      </c>
      <c r="D701" s="275">
        <v>0.75</v>
      </c>
      <c r="E701" s="531"/>
      <c r="F701" s="262" t="s">
        <v>1908</v>
      </c>
      <c r="G701" s="262" t="s">
        <v>1882</v>
      </c>
      <c r="H701" s="276" t="s">
        <v>2369</v>
      </c>
      <c r="I701" s="276" t="s">
        <v>2369</v>
      </c>
      <c r="J701" s="276" t="s">
        <v>2369</v>
      </c>
      <c r="K701" s="276" t="s">
        <v>2369</v>
      </c>
      <c r="L701" s="276" t="s">
        <v>2369</v>
      </c>
      <c r="M701" s="276" t="s">
        <v>2369</v>
      </c>
      <c r="N701" s="276" t="s">
        <v>2369</v>
      </c>
      <c r="O701" s="276" t="s">
        <v>2369</v>
      </c>
      <c r="P701" s="276" t="s">
        <v>2369</v>
      </c>
      <c r="Q701" s="276" t="s">
        <v>2369</v>
      </c>
      <c r="R701" s="262"/>
    </row>
    <row r="702" spans="2:18" ht="15.75" x14ac:dyDescent="0.25">
      <c r="B702" s="262">
        <v>167</v>
      </c>
      <c r="C702" s="264" t="s">
        <v>2032</v>
      </c>
      <c r="D702" s="275">
        <v>0.75</v>
      </c>
      <c r="E702" s="531"/>
      <c r="F702" s="262" t="s">
        <v>1908</v>
      </c>
      <c r="G702" s="262" t="s">
        <v>1882</v>
      </c>
      <c r="H702" s="276" t="s">
        <v>2369</v>
      </c>
      <c r="I702" s="276" t="s">
        <v>2369</v>
      </c>
      <c r="J702" s="276" t="s">
        <v>2369</v>
      </c>
      <c r="K702" s="276" t="s">
        <v>2369</v>
      </c>
      <c r="L702" s="276" t="s">
        <v>2369</v>
      </c>
      <c r="M702" s="276" t="s">
        <v>2369</v>
      </c>
      <c r="N702" s="276" t="s">
        <v>2369</v>
      </c>
      <c r="O702" s="276" t="s">
        <v>2369</v>
      </c>
      <c r="P702" s="276" t="s">
        <v>2369</v>
      </c>
      <c r="Q702" s="276" t="s">
        <v>2369</v>
      </c>
      <c r="R702" s="262"/>
    </row>
    <row r="703" spans="2:18" ht="15.75" x14ac:dyDescent="0.25">
      <c r="B703" s="262">
        <v>168</v>
      </c>
      <c r="C703" s="264" t="s">
        <v>2033</v>
      </c>
      <c r="D703" s="275">
        <v>3.75</v>
      </c>
      <c r="E703" s="531"/>
      <c r="F703" s="262" t="s">
        <v>1908</v>
      </c>
      <c r="G703" s="262" t="s">
        <v>1882</v>
      </c>
      <c r="H703" s="276" t="s">
        <v>2369</v>
      </c>
      <c r="I703" s="276" t="s">
        <v>2369</v>
      </c>
      <c r="J703" s="276" t="s">
        <v>2369</v>
      </c>
      <c r="K703" s="276" t="s">
        <v>2369</v>
      </c>
      <c r="L703" s="276" t="s">
        <v>2369</v>
      </c>
      <c r="M703" s="276" t="s">
        <v>2369</v>
      </c>
      <c r="N703" s="276" t="s">
        <v>2369</v>
      </c>
      <c r="O703" s="276" t="s">
        <v>2369</v>
      </c>
      <c r="P703" s="276" t="s">
        <v>2369</v>
      </c>
      <c r="Q703" s="276" t="s">
        <v>2369</v>
      </c>
      <c r="R703" s="262"/>
    </row>
    <row r="704" spans="2:18" ht="15.75" x14ac:dyDescent="0.25">
      <c r="B704" s="262">
        <v>169</v>
      </c>
      <c r="C704" s="264" t="s">
        <v>2034</v>
      </c>
      <c r="D704" s="275">
        <v>0.25</v>
      </c>
      <c r="E704" s="531"/>
      <c r="F704" s="262" t="s">
        <v>1908</v>
      </c>
      <c r="G704" s="262" t="s">
        <v>1882</v>
      </c>
      <c r="H704" s="276" t="s">
        <v>2369</v>
      </c>
      <c r="I704" s="276" t="s">
        <v>2369</v>
      </c>
      <c r="J704" s="276" t="s">
        <v>2369</v>
      </c>
      <c r="K704" s="276" t="s">
        <v>2369</v>
      </c>
      <c r="L704" s="276" t="s">
        <v>2369</v>
      </c>
      <c r="M704" s="276" t="s">
        <v>2369</v>
      </c>
      <c r="N704" s="276" t="s">
        <v>2369</v>
      </c>
      <c r="O704" s="276" t="s">
        <v>2369</v>
      </c>
      <c r="P704" s="276" t="s">
        <v>2369</v>
      </c>
      <c r="Q704" s="276" t="s">
        <v>2369</v>
      </c>
      <c r="R704" s="262"/>
    </row>
    <row r="705" spans="2:18" ht="15.75" x14ac:dyDescent="0.25">
      <c r="B705" s="262">
        <v>170</v>
      </c>
      <c r="C705" s="264" t="s">
        <v>2035</v>
      </c>
      <c r="D705" s="275">
        <v>0.64</v>
      </c>
      <c r="E705" s="531"/>
      <c r="F705" s="262" t="s">
        <v>1908</v>
      </c>
      <c r="G705" s="262" t="s">
        <v>1882</v>
      </c>
      <c r="H705" s="276" t="s">
        <v>2369</v>
      </c>
      <c r="I705" s="276" t="s">
        <v>2369</v>
      </c>
      <c r="J705" s="276" t="s">
        <v>2369</v>
      </c>
      <c r="K705" s="276" t="s">
        <v>2369</v>
      </c>
      <c r="L705" s="276" t="s">
        <v>2369</v>
      </c>
      <c r="M705" s="276" t="s">
        <v>2369</v>
      </c>
      <c r="N705" s="276" t="s">
        <v>2369</v>
      </c>
      <c r="O705" s="276" t="s">
        <v>2369</v>
      </c>
      <c r="P705" s="276" t="s">
        <v>2369</v>
      </c>
      <c r="Q705" s="276" t="s">
        <v>2369</v>
      </c>
      <c r="R705" s="262"/>
    </row>
    <row r="706" spans="2:18" ht="15.75" x14ac:dyDescent="0.25">
      <c r="B706" s="262">
        <v>171</v>
      </c>
      <c r="C706" s="264" t="s">
        <v>2036</v>
      </c>
      <c r="D706" s="275">
        <v>3.25</v>
      </c>
      <c r="E706" s="531"/>
      <c r="F706" s="262" t="s">
        <v>1908</v>
      </c>
      <c r="G706" s="262" t="s">
        <v>1882</v>
      </c>
      <c r="H706" s="276" t="s">
        <v>2369</v>
      </c>
      <c r="I706" s="276" t="s">
        <v>2369</v>
      </c>
      <c r="J706" s="276" t="s">
        <v>2369</v>
      </c>
      <c r="K706" s="276" t="s">
        <v>2369</v>
      </c>
      <c r="L706" s="276" t="s">
        <v>2369</v>
      </c>
      <c r="M706" s="276" t="s">
        <v>2369</v>
      </c>
      <c r="N706" s="276" t="s">
        <v>2369</v>
      </c>
      <c r="O706" s="276" t="s">
        <v>2369</v>
      </c>
      <c r="P706" s="276" t="s">
        <v>2369</v>
      </c>
      <c r="Q706" s="276" t="s">
        <v>2369</v>
      </c>
      <c r="R706" s="262"/>
    </row>
    <row r="707" spans="2:18" ht="15.75" x14ac:dyDescent="0.25">
      <c r="B707" s="262">
        <v>172</v>
      </c>
      <c r="C707" s="282" t="s">
        <v>2037</v>
      </c>
      <c r="D707" s="275">
        <v>0.95</v>
      </c>
      <c r="E707" s="531"/>
      <c r="F707" s="262" t="s">
        <v>1908</v>
      </c>
      <c r="G707" s="262" t="s">
        <v>1882</v>
      </c>
      <c r="H707" s="276" t="s">
        <v>2369</v>
      </c>
      <c r="I707" s="276" t="s">
        <v>2369</v>
      </c>
      <c r="J707" s="276" t="s">
        <v>2369</v>
      </c>
      <c r="K707" s="276" t="s">
        <v>2369</v>
      </c>
      <c r="L707" s="276" t="s">
        <v>2369</v>
      </c>
      <c r="M707" s="276" t="s">
        <v>2369</v>
      </c>
      <c r="N707" s="276" t="s">
        <v>2369</v>
      </c>
      <c r="O707" s="276" t="s">
        <v>2369</v>
      </c>
      <c r="P707" s="276" t="s">
        <v>2369</v>
      </c>
      <c r="Q707" s="276" t="s">
        <v>2369</v>
      </c>
      <c r="R707" s="262"/>
    </row>
    <row r="708" spans="2:18" ht="15.75" x14ac:dyDescent="0.25">
      <c r="B708" s="262">
        <v>173</v>
      </c>
      <c r="C708" s="264" t="s">
        <v>2038</v>
      </c>
      <c r="D708" s="275">
        <v>4.75</v>
      </c>
      <c r="E708" s="531"/>
      <c r="F708" s="262" t="s">
        <v>1908</v>
      </c>
      <c r="G708" s="262" t="s">
        <v>1882</v>
      </c>
      <c r="H708" s="276" t="s">
        <v>2369</v>
      </c>
      <c r="I708" s="276" t="s">
        <v>2369</v>
      </c>
      <c r="J708" s="276" t="s">
        <v>2369</v>
      </c>
      <c r="K708" s="276" t="s">
        <v>2369</v>
      </c>
      <c r="L708" s="276" t="s">
        <v>2369</v>
      </c>
      <c r="M708" s="276" t="s">
        <v>2369</v>
      </c>
      <c r="N708" s="276" t="s">
        <v>2369</v>
      </c>
      <c r="O708" s="276" t="s">
        <v>2369</v>
      </c>
      <c r="P708" s="276" t="s">
        <v>2369</v>
      </c>
      <c r="Q708" s="276" t="s">
        <v>2369</v>
      </c>
      <c r="R708" s="262"/>
    </row>
    <row r="709" spans="2:18" ht="15.75" x14ac:dyDescent="0.25">
      <c r="B709" s="262">
        <v>174</v>
      </c>
      <c r="C709" s="264" t="s">
        <v>2039</v>
      </c>
      <c r="D709" s="275">
        <v>3.8</v>
      </c>
      <c r="E709" s="531"/>
      <c r="F709" s="262" t="s">
        <v>1908</v>
      </c>
      <c r="G709" s="262" t="s">
        <v>1882</v>
      </c>
      <c r="H709" s="276" t="s">
        <v>2369</v>
      </c>
      <c r="I709" s="276" t="s">
        <v>2369</v>
      </c>
      <c r="J709" s="276" t="s">
        <v>2369</v>
      </c>
      <c r="K709" s="276" t="s">
        <v>2369</v>
      </c>
      <c r="L709" s="276" t="s">
        <v>2369</v>
      </c>
      <c r="M709" s="276" t="s">
        <v>2369</v>
      </c>
      <c r="N709" s="276" t="s">
        <v>2369</v>
      </c>
      <c r="O709" s="276" t="s">
        <v>2369</v>
      </c>
      <c r="P709" s="276" t="s">
        <v>2369</v>
      </c>
      <c r="Q709" s="276" t="s">
        <v>2369</v>
      </c>
      <c r="R709" s="262"/>
    </row>
    <row r="710" spans="2:18" ht="15.75" x14ac:dyDescent="0.25">
      <c r="B710" s="262">
        <v>175</v>
      </c>
      <c r="C710" s="264" t="s">
        <v>2040</v>
      </c>
      <c r="D710" s="275">
        <v>5.3</v>
      </c>
      <c r="E710" s="531"/>
      <c r="F710" s="262" t="s">
        <v>1908</v>
      </c>
      <c r="G710" s="262" t="s">
        <v>1882</v>
      </c>
      <c r="H710" s="276" t="s">
        <v>2369</v>
      </c>
      <c r="I710" s="276" t="s">
        <v>2369</v>
      </c>
      <c r="J710" s="276" t="s">
        <v>2369</v>
      </c>
      <c r="K710" s="276" t="s">
        <v>2369</v>
      </c>
      <c r="L710" s="276" t="s">
        <v>2369</v>
      </c>
      <c r="M710" s="276" t="s">
        <v>2369</v>
      </c>
      <c r="N710" s="276" t="s">
        <v>2369</v>
      </c>
      <c r="O710" s="276" t="s">
        <v>2369</v>
      </c>
      <c r="P710" s="276" t="s">
        <v>2369</v>
      </c>
      <c r="Q710" s="276" t="s">
        <v>2369</v>
      </c>
      <c r="R710" s="262"/>
    </row>
    <row r="711" spans="2:18" ht="15.75" x14ac:dyDescent="0.25">
      <c r="B711" s="262">
        <v>176</v>
      </c>
      <c r="C711" s="264" t="s">
        <v>2041</v>
      </c>
      <c r="D711" s="275">
        <v>3.75</v>
      </c>
      <c r="E711" s="531"/>
      <c r="F711" s="262" t="s">
        <v>1908</v>
      </c>
      <c r="G711" s="262" t="s">
        <v>1882</v>
      </c>
      <c r="H711" s="276" t="s">
        <v>2369</v>
      </c>
      <c r="I711" s="276" t="s">
        <v>2369</v>
      </c>
      <c r="J711" s="276" t="s">
        <v>2369</v>
      </c>
      <c r="K711" s="276" t="s">
        <v>2369</v>
      </c>
      <c r="L711" s="276" t="s">
        <v>2369</v>
      </c>
      <c r="M711" s="276" t="s">
        <v>2369</v>
      </c>
      <c r="N711" s="276" t="s">
        <v>2369</v>
      </c>
      <c r="O711" s="276" t="s">
        <v>2369</v>
      </c>
      <c r="P711" s="276" t="s">
        <v>2369</v>
      </c>
      <c r="Q711" s="276" t="s">
        <v>2369</v>
      </c>
      <c r="R711" s="262"/>
    </row>
    <row r="712" spans="2:18" ht="15.75" x14ac:dyDescent="0.25">
      <c r="B712" s="262">
        <v>177</v>
      </c>
      <c r="C712" s="264" t="s">
        <v>2042</v>
      </c>
      <c r="D712" s="275">
        <v>3.8</v>
      </c>
      <c r="E712" s="531"/>
      <c r="F712" s="262" t="s">
        <v>1908</v>
      </c>
      <c r="G712" s="262" t="s">
        <v>1882</v>
      </c>
      <c r="H712" s="276" t="s">
        <v>2369</v>
      </c>
      <c r="I712" s="276" t="s">
        <v>2369</v>
      </c>
      <c r="J712" s="276" t="s">
        <v>2369</v>
      </c>
      <c r="K712" s="276" t="s">
        <v>2369</v>
      </c>
      <c r="L712" s="276" t="s">
        <v>2369</v>
      </c>
      <c r="M712" s="276" t="s">
        <v>2369</v>
      </c>
      <c r="N712" s="276" t="s">
        <v>2369</v>
      </c>
      <c r="O712" s="276" t="s">
        <v>2369</v>
      </c>
      <c r="P712" s="276" t="s">
        <v>2369</v>
      </c>
      <c r="Q712" s="276" t="s">
        <v>2369</v>
      </c>
      <c r="R712" s="262"/>
    </row>
    <row r="713" spans="2:18" ht="15.75" x14ac:dyDescent="0.25">
      <c r="B713" s="262">
        <v>178</v>
      </c>
      <c r="C713" s="264" t="s">
        <v>2043</v>
      </c>
      <c r="D713" s="275">
        <v>2.85</v>
      </c>
      <c r="E713" s="531"/>
      <c r="F713" s="262" t="s">
        <v>1908</v>
      </c>
      <c r="G713" s="262" t="s">
        <v>1882</v>
      </c>
      <c r="H713" s="276" t="s">
        <v>2369</v>
      </c>
      <c r="I713" s="276" t="s">
        <v>2369</v>
      </c>
      <c r="J713" s="276" t="s">
        <v>2369</v>
      </c>
      <c r="K713" s="276" t="s">
        <v>2369</v>
      </c>
      <c r="L713" s="276" t="s">
        <v>2369</v>
      </c>
      <c r="M713" s="276" t="s">
        <v>2369</v>
      </c>
      <c r="N713" s="276" t="s">
        <v>2369</v>
      </c>
      <c r="O713" s="276" t="s">
        <v>2369</v>
      </c>
      <c r="P713" s="276" t="s">
        <v>2369</v>
      </c>
      <c r="Q713" s="276" t="s">
        <v>2369</v>
      </c>
      <c r="R713" s="262"/>
    </row>
    <row r="714" spans="2:18" ht="15.75" x14ac:dyDescent="0.25">
      <c r="B714" s="262">
        <v>179</v>
      </c>
      <c r="C714" s="264" t="s">
        <v>2044</v>
      </c>
      <c r="D714" s="275">
        <v>1.9</v>
      </c>
      <c r="E714" s="531"/>
      <c r="F714" s="262" t="s">
        <v>1908</v>
      </c>
      <c r="G714" s="262" t="s">
        <v>1882</v>
      </c>
      <c r="H714" s="276" t="s">
        <v>2369</v>
      </c>
      <c r="I714" s="276" t="s">
        <v>2369</v>
      </c>
      <c r="J714" s="276" t="s">
        <v>2369</v>
      </c>
      <c r="K714" s="276" t="s">
        <v>2369</v>
      </c>
      <c r="L714" s="276" t="s">
        <v>2369</v>
      </c>
      <c r="M714" s="276" t="s">
        <v>2369</v>
      </c>
      <c r="N714" s="276" t="s">
        <v>2369</v>
      </c>
      <c r="O714" s="276" t="s">
        <v>2369</v>
      </c>
      <c r="P714" s="276" t="s">
        <v>2369</v>
      </c>
      <c r="Q714" s="276" t="s">
        <v>2369</v>
      </c>
      <c r="R714" s="262"/>
    </row>
    <row r="715" spans="2:18" ht="15.75" x14ac:dyDescent="0.25">
      <c r="B715" s="262">
        <v>180</v>
      </c>
      <c r="C715" s="264" t="s">
        <v>2045</v>
      </c>
      <c r="D715" s="275">
        <v>1.9</v>
      </c>
      <c r="E715" s="531"/>
      <c r="F715" s="262" t="s">
        <v>1908</v>
      </c>
      <c r="G715" s="262" t="s">
        <v>1882</v>
      </c>
      <c r="H715" s="276" t="s">
        <v>2369</v>
      </c>
      <c r="I715" s="276" t="s">
        <v>2369</v>
      </c>
      <c r="J715" s="276" t="s">
        <v>2369</v>
      </c>
      <c r="K715" s="276" t="s">
        <v>2369</v>
      </c>
      <c r="L715" s="276" t="s">
        <v>2369</v>
      </c>
      <c r="M715" s="276" t="s">
        <v>2369</v>
      </c>
      <c r="N715" s="276" t="s">
        <v>2369</v>
      </c>
      <c r="O715" s="276" t="s">
        <v>2369</v>
      </c>
      <c r="P715" s="276" t="s">
        <v>2369</v>
      </c>
      <c r="Q715" s="276" t="s">
        <v>2369</v>
      </c>
      <c r="R715" s="262"/>
    </row>
    <row r="716" spans="2:18" ht="15.75" x14ac:dyDescent="0.25">
      <c r="B716" s="262">
        <v>181</v>
      </c>
      <c r="C716" s="264" t="s">
        <v>2046</v>
      </c>
      <c r="D716" s="275">
        <v>0.75</v>
      </c>
      <c r="E716" s="531"/>
      <c r="F716" s="262" t="s">
        <v>1908</v>
      </c>
      <c r="G716" s="262" t="s">
        <v>1882</v>
      </c>
      <c r="H716" s="276" t="s">
        <v>2369</v>
      </c>
      <c r="I716" s="276" t="s">
        <v>2369</v>
      </c>
      <c r="J716" s="276" t="s">
        <v>2369</v>
      </c>
      <c r="K716" s="276" t="s">
        <v>2369</v>
      </c>
      <c r="L716" s="276" t="s">
        <v>2369</v>
      </c>
      <c r="M716" s="276" t="s">
        <v>2369</v>
      </c>
      <c r="N716" s="276" t="s">
        <v>2369</v>
      </c>
      <c r="O716" s="276" t="s">
        <v>2369</v>
      </c>
      <c r="P716" s="276" t="s">
        <v>2369</v>
      </c>
      <c r="Q716" s="276" t="s">
        <v>2369</v>
      </c>
      <c r="R716" s="262"/>
    </row>
    <row r="717" spans="2:18" ht="15.75" x14ac:dyDescent="0.25">
      <c r="B717" s="262">
        <v>182</v>
      </c>
      <c r="C717" s="264" t="s">
        <v>2047</v>
      </c>
      <c r="D717" s="275">
        <v>0.75</v>
      </c>
      <c r="E717" s="531"/>
      <c r="F717" s="262" t="s">
        <v>1908</v>
      </c>
      <c r="G717" s="262" t="s">
        <v>1882</v>
      </c>
      <c r="H717" s="276" t="s">
        <v>2369</v>
      </c>
      <c r="I717" s="276" t="s">
        <v>2369</v>
      </c>
      <c r="J717" s="276" t="s">
        <v>2369</v>
      </c>
      <c r="K717" s="276" t="s">
        <v>2369</v>
      </c>
      <c r="L717" s="276" t="s">
        <v>2369</v>
      </c>
      <c r="M717" s="276" t="s">
        <v>2369</v>
      </c>
      <c r="N717" s="276" t="s">
        <v>2369</v>
      </c>
      <c r="O717" s="276" t="s">
        <v>2369</v>
      </c>
      <c r="P717" s="276" t="s">
        <v>2369</v>
      </c>
      <c r="Q717" s="276" t="s">
        <v>2369</v>
      </c>
      <c r="R717" s="262"/>
    </row>
    <row r="718" spans="2:18" ht="15.75" x14ac:dyDescent="0.25">
      <c r="B718" s="262">
        <v>183</v>
      </c>
      <c r="C718" s="264" t="s">
        <v>2048</v>
      </c>
      <c r="D718" s="275">
        <v>0.75</v>
      </c>
      <c r="E718" s="531"/>
      <c r="F718" s="262" t="s">
        <v>1908</v>
      </c>
      <c r="G718" s="262" t="s">
        <v>1882</v>
      </c>
      <c r="H718" s="276" t="s">
        <v>2369</v>
      </c>
      <c r="I718" s="276" t="s">
        <v>2369</v>
      </c>
      <c r="J718" s="276" t="s">
        <v>2369</v>
      </c>
      <c r="K718" s="276" t="s">
        <v>2369</v>
      </c>
      <c r="L718" s="276" t="s">
        <v>2369</v>
      </c>
      <c r="M718" s="276" t="s">
        <v>2369</v>
      </c>
      <c r="N718" s="276" t="s">
        <v>2369</v>
      </c>
      <c r="O718" s="276" t="s">
        <v>2369</v>
      </c>
      <c r="P718" s="276" t="s">
        <v>2369</v>
      </c>
      <c r="Q718" s="276" t="s">
        <v>2369</v>
      </c>
      <c r="R718" s="262"/>
    </row>
    <row r="719" spans="2:18" ht="15.75" x14ac:dyDescent="0.25">
      <c r="B719" s="262">
        <v>184</v>
      </c>
      <c r="C719" s="264" t="s">
        <v>2049</v>
      </c>
      <c r="D719" s="275">
        <v>3</v>
      </c>
      <c r="E719" s="531"/>
      <c r="F719" s="262" t="s">
        <v>1908</v>
      </c>
      <c r="G719" s="262" t="s">
        <v>1882</v>
      </c>
      <c r="H719" s="276" t="s">
        <v>2369</v>
      </c>
      <c r="I719" s="276" t="s">
        <v>2369</v>
      </c>
      <c r="J719" s="276" t="s">
        <v>2369</v>
      </c>
      <c r="K719" s="276" t="s">
        <v>2369</v>
      </c>
      <c r="L719" s="276" t="s">
        <v>2369</v>
      </c>
      <c r="M719" s="276" t="s">
        <v>2369</v>
      </c>
      <c r="N719" s="276" t="s">
        <v>2369</v>
      </c>
      <c r="O719" s="276" t="s">
        <v>2369</v>
      </c>
      <c r="P719" s="276" t="s">
        <v>2369</v>
      </c>
      <c r="Q719" s="276" t="s">
        <v>2369</v>
      </c>
      <c r="R719" s="262"/>
    </row>
    <row r="720" spans="2:18" ht="15.75" x14ac:dyDescent="0.25">
      <c r="B720" s="262">
        <v>185</v>
      </c>
      <c r="C720" s="264" t="s">
        <v>2050</v>
      </c>
      <c r="D720" s="275">
        <v>3</v>
      </c>
      <c r="E720" s="531"/>
      <c r="F720" s="262" t="s">
        <v>1908</v>
      </c>
      <c r="G720" s="262" t="s">
        <v>1882</v>
      </c>
      <c r="H720" s="276" t="s">
        <v>2369</v>
      </c>
      <c r="I720" s="276" t="s">
        <v>2369</v>
      </c>
      <c r="J720" s="276" t="s">
        <v>2369</v>
      </c>
      <c r="K720" s="276" t="s">
        <v>2369</v>
      </c>
      <c r="L720" s="276" t="s">
        <v>2369</v>
      </c>
      <c r="M720" s="276" t="s">
        <v>2369</v>
      </c>
      <c r="N720" s="276" t="s">
        <v>2369</v>
      </c>
      <c r="O720" s="276" t="s">
        <v>2369</v>
      </c>
      <c r="P720" s="276" t="s">
        <v>2369</v>
      </c>
      <c r="Q720" s="276" t="s">
        <v>2369</v>
      </c>
      <c r="R720" s="262"/>
    </row>
    <row r="721" spans="2:18" ht="15.75" x14ac:dyDescent="0.25">
      <c r="B721" s="262">
        <v>186</v>
      </c>
      <c r="C721" s="264" t="s">
        <v>2051</v>
      </c>
      <c r="D721" s="275">
        <v>3</v>
      </c>
      <c r="E721" s="531"/>
      <c r="F721" s="262" t="s">
        <v>1908</v>
      </c>
      <c r="G721" s="262" t="s">
        <v>1882</v>
      </c>
      <c r="H721" s="276" t="s">
        <v>2369</v>
      </c>
      <c r="I721" s="276" t="s">
        <v>2369</v>
      </c>
      <c r="J721" s="276" t="s">
        <v>2369</v>
      </c>
      <c r="K721" s="276" t="s">
        <v>2369</v>
      </c>
      <c r="L721" s="276" t="s">
        <v>2369</v>
      </c>
      <c r="M721" s="276" t="s">
        <v>2369</v>
      </c>
      <c r="N721" s="276" t="s">
        <v>2369</v>
      </c>
      <c r="O721" s="276" t="s">
        <v>2369</v>
      </c>
      <c r="P721" s="276" t="s">
        <v>2369</v>
      </c>
      <c r="Q721" s="276" t="s">
        <v>2369</v>
      </c>
      <c r="R721" s="262"/>
    </row>
    <row r="722" spans="2:18" ht="15.75" x14ac:dyDescent="0.25">
      <c r="B722" s="262">
        <v>187</v>
      </c>
      <c r="C722" s="264" t="s">
        <v>2052</v>
      </c>
      <c r="D722" s="275">
        <v>1.5</v>
      </c>
      <c r="E722" s="531"/>
      <c r="F722" s="262" t="s">
        <v>1908</v>
      </c>
      <c r="G722" s="262" t="s">
        <v>1882</v>
      </c>
      <c r="H722" s="276" t="s">
        <v>2369</v>
      </c>
      <c r="I722" s="276" t="s">
        <v>2369</v>
      </c>
      <c r="J722" s="276" t="s">
        <v>2369</v>
      </c>
      <c r="K722" s="276" t="s">
        <v>2369</v>
      </c>
      <c r="L722" s="276" t="s">
        <v>2369</v>
      </c>
      <c r="M722" s="276" t="s">
        <v>2369</v>
      </c>
      <c r="N722" s="276" t="s">
        <v>2369</v>
      </c>
      <c r="O722" s="276" t="s">
        <v>2369</v>
      </c>
      <c r="P722" s="276" t="s">
        <v>2369</v>
      </c>
      <c r="Q722" s="276" t="s">
        <v>2369</v>
      </c>
      <c r="R722" s="262"/>
    </row>
    <row r="723" spans="2:18" ht="15.75" x14ac:dyDescent="0.25">
      <c r="B723" s="262">
        <v>188</v>
      </c>
      <c r="C723" s="264" t="s">
        <v>2053</v>
      </c>
      <c r="D723" s="275">
        <v>0.95</v>
      </c>
      <c r="E723" s="531"/>
      <c r="F723" s="262" t="s">
        <v>1908</v>
      </c>
      <c r="G723" s="262" t="s">
        <v>1882</v>
      </c>
      <c r="H723" s="276" t="s">
        <v>2369</v>
      </c>
      <c r="I723" s="276" t="s">
        <v>2369</v>
      </c>
      <c r="J723" s="276" t="s">
        <v>2369</v>
      </c>
      <c r="K723" s="276" t="s">
        <v>2369</v>
      </c>
      <c r="L723" s="276" t="s">
        <v>2369</v>
      </c>
      <c r="M723" s="276" t="s">
        <v>2369</v>
      </c>
      <c r="N723" s="276" t="s">
        <v>2369</v>
      </c>
      <c r="O723" s="276" t="s">
        <v>2369</v>
      </c>
      <c r="P723" s="276" t="s">
        <v>2369</v>
      </c>
      <c r="Q723" s="276" t="s">
        <v>2369</v>
      </c>
      <c r="R723" s="262"/>
    </row>
    <row r="724" spans="2:18" ht="15.75" x14ac:dyDescent="0.25">
      <c r="B724" s="262">
        <v>189</v>
      </c>
      <c r="C724" s="283" t="s">
        <v>2054</v>
      </c>
      <c r="D724" s="275">
        <v>0.75</v>
      </c>
      <c r="E724" s="531"/>
      <c r="F724" s="262" t="s">
        <v>1908</v>
      </c>
      <c r="G724" s="262" t="s">
        <v>1882</v>
      </c>
      <c r="H724" s="276" t="s">
        <v>2369</v>
      </c>
      <c r="I724" s="276" t="s">
        <v>2369</v>
      </c>
      <c r="J724" s="276" t="s">
        <v>2369</v>
      </c>
      <c r="K724" s="276" t="s">
        <v>2369</v>
      </c>
      <c r="L724" s="276" t="s">
        <v>2369</v>
      </c>
      <c r="M724" s="276" t="s">
        <v>2369</v>
      </c>
      <c r="N724" s="276" t="s">
        <v>2369</v>
      </c>
      <c r="O724" s="276" t="s">
        <v>2369</v>
      </c>
      <c r="P724" s="276" t="s">
        <v>2369</v>
      </c>
      <c r="Q724" s="276" t="s">
        <v>2369</v>
      </c>
      <c r="R724" s="262"/>
    </row>
    <row r="725" spans="2:18" ht="15.75" x14ac:dyDescent="0.25">
      <c r="B725" s="262">
        <v>190</v>
      </c>
      <c r="C725" s="264" t="s">
        <v>2055</v>
      </c>
      <c r="D725" s="275">
        <v>0.75</v>
      </c>
      <c r="E725" s="531"/>
      <c r="F725" s="262" t="s">
        <v>1908</v>
      </c>
      <c r="G725" s="262" t="s">
        <v>1882</v>
      </c>
      <c r="H725" s="276" t="s">
        <v>2369</v>
      </c>
      <c r="I725" s="276" t="s">
        <v>2369</v>
      </c>
      <c r="J725" s="276" t="s">
        <v>2369</v>
      </c>
      <c r="K725" s="276" t="s">
        <v>2369</v>
      </c>
      <c r="L725" s="276" t="s">
        <v>2369</v>
      </c>
      <c r="M725" s="276" t="s">
        <v>2369</v>
      </c>
      <c r="N725" s="276" t="s">
        <v>2369</v>
      </c>
      <c r="O725" s="276" t="s">
        <v>2369</v>
      </c>
      <c r="P725" s="276" t="s">
        <v>2369</v>
      </c>
      <c r="Q725" s="276" t="s">
        <v>2369</v>
      </c>
      <c r="R725" s="262"/>
    </row>
    <row r="726" spans="2:18" ht="15.75" x14ac:dyDescent="0.25">
      <c r="B726" s="262">
        <v>191</v>
      </c>
      <c r="C726" s="264" t="s">
        <v>2056</v>
      </c>
      <c r="D726" s="275">
        <v>0.5</v>
      </c>
      <c r="E726" s="531"/>
      <c r="F726" s="262" t="s">
        <v>1908</v>
      </c>
      <c r="G726" s="262" t="s">
        <v>1882</v>
      </c>
      <c r="H726" s="276" t="s">
        <v>2369</v>
      </c>
      <c r="I726" s="276" t="s">
        <v>2369</v>
      </c>
      <c r="J726" s="276" t="s">
        <v>2369</v>
      </c>
      <c r="K726" s="276" t="s">
        <v>2369</v>
      </c>
      <c r="L726" s="276" t="s">
        <v>2369</v>
      </c>
      <c r="M726" s="276" t="s">
        <v>2369</v>
      </c>
      <c r="N726" s="276" t="s">
        <v>2369</v>
      </c>
      <c r="O726" s="276" t="s">
        <v>2369</v>
      </c>
      <c r="P726" s="276" t="s">
        <v>2369</v>
      </c>
      <c r="Q726" s="276" t="s">
        <v>2369</v>
      </c>
      <c r="R726" s="262"/>
    </row>
    <row r="727" spans="2:18" ht="15.75" x14ac:dyDescent="0.25">
      <c r="B727" s="262">
        <v>192</v>
      </c>
      <c r="C727" s="264" t="s">
        <v>2057</v>
      </c>
      <c r="D727" s="275">
        <v>0.75</v>
      </c>
      <c r="E727" s="531"/>
      <c r="F727" s="262" t="s">
        <v>1908</v>
      </c>
      <c r="G727" s="262" t="s">
        <v>1882</v>
      </c>
      <c r="H727" s="276" t="s">
        <v>2369</v>
      </c>
      <c r="I727" s="276" t="s">
        <v>2369</v>
      </c>
      <c r="J727" s="276" t="s">
        <v>2369</v>
      </c>
      <c r="K727" s="276" t="s">
        <v>2369</v>
      </c>
      <c r="L727" s="276" t="s">
        <v>2369</v>
      </c>
      <c r="M727" s="276" t="s">
        <v>2369</v>
      </c>
      <c r="N727" s="276" t="s">
        <v>2369</v>
      </c>
      <c r="O727" s="276" t="s">
        <v>2369</v>
      </c>
      <c r="P727" s="276" t="s">
        <v>2369</v>
      </c>
      <c r="Q727" s="276" t="s">
        <v>2369</v>
      </c>
      <c r="R727" s="262"/>
    </row>
    <row r="728" spans="2:18" ht="15.75" x14ac:dyDescent="0.25">
      <c r="B728" s="262">
        <v>193</v>
      </c>
      <c r="C728" s="264" t="s">
        <v>2058</v>
      </c>
      <c r="D728" s="275">
        <v>0.75</v>
      </c>
      <c r="E728" s="531"/>
      <c r="F728" s="262" t="s">
        <v>1908</v>
      </c>
      <c r="G728" s="262" t="s">
        <v>1882</v>
      </c>
      <c r="H728" s="276" t="s">
        <v>2369</v>
      </c>
      <c r="I728" s="276" t="s">
        <v>2369</v>
      </c>
      <c r="J728" s="276" t="s">
        <v>2369</v>
      </c>
      <c r="K728" s="276" t="s">
        <v>2369</v>
      </c>
      <c r="L728" s="276" t="s">
        <v>2369</v>
      </c>
      <c r="M728" s="276" t="s">
        <v>2369</v>
      </c>
      <c r="N728" s="276" t="s">
        <v>2369</v>
      </c>
      <c r="O728" s="276" t="s">
        <v>2369</v>
      </c>
      <c r="P728" s="276" t="s">
        <v>2369</v>
      </c>
      <c r="Q728" s="276" t="s">
        <v>2369</v>
      </c>
      <c r="R728" s="262"/>
    </row>
    <row r="729" spans="2:18" ht="15.75" x14ac:dyDescent="0.25">
      <c r="B729" s="262">
        <v>194</v>
      </c>
      <c r="C729" s="264" t="s">
        <v>2059</v>
      </c>
      <c r="D729" s="275">
        <v>1.9</v>
      </c>
      <c r="E729" s="531"/>
      <c r="F729" s="262" t="s">
        <v>1908</v>
      </c>
      <c r="G729" s="262" t="s">
        <v>1882</v>
      </c>
      <c r="H729" s="276" t="s">
        <v>2369</v>
      </c>
      <c r="I729" s="276" t="s">
        <v>2369</v>
      </c>
      <c r="J729" s="276" t="s">
        <v>2369</v>
      </c>
      <c r="K729" s="276" t="s">
        <v>2369</v>
      </c>
      <c r="L729" s="276" t="s">
        <v>2369</v>
      </c>
      <c r="M729" s="276" t="s">
        <v>2369</v>
      </c>
      <c r="N729" s="276" t="s">
        <v>2369</v>
      </c>
      <c r="O729" s="276" t="s">
        <v>2369</v>
      </c>
      <c r="P729" s="276" t="s">
        <v>2369</v>
      </c>
      <c r="Q729" s="276" t="s">
        <v>2369</v>
      </c>
      <c r="R729" s="262"/>
    </row>
    <row r="730" spans="2:18" ht="15.75" x14ac:dyDescent="0.25">
      <c r="B730" s="262">
        <v>195</v>
      </c>
      <c r="C730" s="264" t="s">
        <v>2060</v>
      </c>
      <c r="D730" s="275">
        <v>0.95</v>
      </c>
      <c r="E730" s="531"/>
      <c r="F730" s="262" t="s">
        <v>1908</v>
      </c>
      <c r="G730" s="262" t="s">
        <v>1882</v>
      </c>
      <c r="H730" s="276" t="s">
        <v>2369</v>
      </c>
      <c r="I730" s="276" t="s">
        <v>2369</v>
      </c>
      <c r="J730" s="276" t="s">
        <v>2369</v>
      </c>
      <c r="K730" s="276" t="s">
        <v>2369</v>
      </c>
      <c r="L730" s="276" t="s">
        <v>2369</v>
      </c>
      <c r="M730" s="276" t="s">
        <v>2369</v>
      </c>
      <c r="N730" s="276" t="s">
        <v>2369</v>
      </c>
      <c r="O730" s="276" t="s">
        <v>2369</v>
      </c>
      <c r="P730" s="276" t="s">
        <v>2369</v>
      </c>
      <c r="Q730" s="276" t="s">
        <v>2369</v>
      </c>
      <c r="R730" s="262"/>
    </row>
    <row r="731" spans="2:18" ht="15.75" x14ac:dyDescent="0.25">
      <c r="B731" s="262">
        <v>196</v>
      </c>
      <c r="C731" s="264" t="s">
        <v>2061</v>
      </c>
      <c r="D731" s="275">
        <v>3.8</v>
      </c>
      <c r="E731" s="531"/>
      <c r="F731" s="262" t="s">
        <v>1908</v>
      </c>
      <c r="G731" s="262" t="s">
        <v>1882</v>
      </c>
      <c r="H731" s="276" t="s">
        <v>2369</v>
      </c>
      <c r="I731" s="276" t="s">
        <v>2369</v>
      </c>
      <c r="J731" s="276" t="s">
        <v>2369</v>
      </c>
      <c r="K731" s="276" t="s">
        <v>2369</v>
      </c>
      <c r="L731" s="276" t="s">
        <v>2369</v>
      </c>
      <c r="M731" s="276" t="s">
        <v>2369</v>
      </c>
      <c r="N731" s="276" t="s">
        <v>2369</v>
      </c>
      <c r="O731" s="276" t="s">
        <v>2369</v>
      </c>
      <c r="P731" s="276" t="s">
        <v>2369</v>
      </c>
      <c r="Q731" s="276" t="s">
        <v>2369</v>
      </c>
      <c r="R731" s="262"/>
    </row>
    <row r="732" spans="2:18" ht="15.75" x14ac:dyDescent="0.25">
      <c r="B732" s="262">
        <v>197</v>
      </c>
      <c r="C732" s="264" t="s">
        <v>2062</v>
      </c>
      <c r="D732" s="275">
        <v>0.95</v>
      </c>
      <c r="E732" s="531"/>
      <c r="F732" s="262" t="s">
        <v>1908</v>
      </c>
      <c r="G732" s="262" t="s">
        <v>1882</v>
      </c>
      <c r="H732" s="276" t="s">
        <v>2369</v>
      </c>
      <c r="I732" s="276" t="s">
        <v>2369</v>
      </c>
      <c r="J732" s="276" t="s">
        <v>2369</v>
      </c>
      <c r="K732" s="276" t="s">
        <v>2369</v>
      </c>
      <c r="L732" s="276" t="s">
        <v>2369</v>
      </c>
      <c r="M732" s="276" t="s">
        <v>2369</v>
      </c>
      <c r="N732" s="276" t="s">
        <v>2369</v>
      </c>
      <c r="O732" s="276" t="s">
        <v>2369</v>
      </c>
      <c r="P732" s="276" t="s">
        <v>2369</v>
      </c>
      <c r="Q732" s="276" t="s">
        <v>2369</v>
      </c>
      <c r="R732" s="262"/>
    </row>
    <row r="733" spans="2:18" ht="15.75" x14ac:dyDescent="0.25">
      <c r="B733" s="262">
        <v>198</v>
      </c>
      <c r="C733" s="264" t="s">
        <v>2063</v>
      </c>
      <c r="D733" s="275">
        <v>4.5</v>
      </c>
      <c r="E733" s="531"/>
      <c r="F733" s="262" t="s">
        <v>1908</v>
      </c>
      <c r="G733" s="262" t="s">
        <v>1882</v>
      </c>
      <c r="H733" s="276" t="s">
        <v>2369</v>
      </c>
      <c r="I733" s="276" t="s">
        <v>2369</v>
      </c>
      <c r="J733" s="276" t="s">
        <v>2369</v>
      </c>
      <c r="K733" s="276" t="s">
        <v>2369</v>
      </c>
      <c r="L733" s="276" t="s">
        <v>2369</v>
      </c>
      <c r="M733" s="276" t="s">
        <v>2369</v>
      </c>
      <c r="N733" s="276" t="s">
        <v>2369</v>
      </c>
      <c r="O733" s="276" t="s">
        <v>2369</v>
      </c>
      <c r="P733" s="276" t="s">
        <v>2369</v>
      </c>
      <c r="Q733" s="276" t="s">
        <v>2369</v>
      </c>
      <c r="R733" s="262"/>
    </row>
    <row r="734" spans="2:18" ht="15.75" x14ac:dyDescent="0.25">
      <c r="B734" s="262">
        <v>199</v>
      </c>
      <c r="C734" s="264" t="s">
        <v>2064</v>
      </c>
      <c r="D734" s="275">
        <v>0.75</v>
      </c>
      <c r="E734" s="531"/>
      <c r="F734" s="262" t="s">
        <v>1908</v>
      </c>
      <c r="G734" s="262" t="s">
        <v>1882</v>
      </c>
      <c r="H734" s="276" t="s">
        <v>2369</v>
      </c>
      <c r="I734" s="276" t="s">
        <v>2369</v>
      </c>
      <c r="J734" s="276" t="s">
        <v>2369</v>
      </c>
      <c r="K734" s="276" t="s">
        <v>2369</v>
      </c>
      <c r="L734" s="276" t="s">
        <v>2369</v>
      </c>
      <c r="M734" s="276" t="s">
        <v>2369</v>
      </c>
      <c r="N734" s="276" t="s">
        <v>2369</v>
      </c>
      <c r="O734" s="276" t="s">
        <v>2369</v>
      </c>
      <c r="P734" s="276" t="s">
        <v>2369</v>
      </c>
      <c r="Q734" s="276" t="s">
        <v>2369</v>
      </c>
      <c r="R734" s="262"/>
    </row>
    <row r="735" spans="2:18" ht="15.75" x14ac:dyDescent="0.25">
      <c r="B735" s="262">
        <v>200</v>
      </c>
      <c r="C735" s="264" t="s">
        <v>2065</v>
      </c>
      <c r="D735" s="275">
        <v>0.95</v>
      </c>
      <c r="E735" s="531"/>
      <c r="F735" s="262" t="s">
        <v>1908</v>
      </c>
      <c r="G735" s="262" t="s">
        <v>1882</v>
      </c>
      <c r="H735" s="276" t="s">
        <v>2369</v>
      </c>
      <c r="I735" s="276" t="s">
        <v>2369</v>
      </c>
      <c r="J735" s="276" t="s">
        <v>2369</v>
      </c>
      <c r="K735" s="276" t="s">
        <v>2369</v>
      </c>
      <c r="L735" s="276" t="s">
        <v>2369</v>
      </c>
      <c r="M735" s="276" t="s">
        <v>2369</v>
      </c>
      <c r="N735" s="276" t="s">
        <v>2369</v>
      </c>
      <c r="O735" s="276" t="s">
        <v>2369</v>
      </c>
      <c r="P735" s="276" t="s">
        <v>2369</v>
      </c>
      <c r="Q735" s="276" t="s">
        <v>2369</v>
      </c>
      <c r="R735" s="262"/>
    </row>
    <row r="736" spans="2:18" ht="15.75" x14ac:dyDescent="0.25">
      <c r="B736" s="262">
        <v>201</v>
      </c>
      <c r="C736" s="264" t="s">
        <v>2032</v>
      </c>
      <c r="D736" s="275">
        <v>1.9</v>
      </c>
      <c r="E736" s="531"/>
      <c r="F736" s="262" t="s">
        <v>1908</v>
      </c>
      <c r="G736" s="262" t="s">
        <v>1882</v>
      </c>
      <c r="H736" s="276" t="s">
        <v>2369</v>
      </c>
      <c r="I736" s="276" t="s">
        <v>2369</v>
      </c>
      <c r="J736" s="276" t="s">
        <v>2369</v>
      </c>
      <c r="K736" s="276" t="s">
        <v>2369</v>
      </c>
      <c r="L736" s="276" t="s">
        <v>2369</v>
      </c>
      <c r="M736" s="276" t="s">
        <v>2369</v>
      </c>
      <c r="N736" s="276" t="s">
        <v>2369</v>
      </c>
      <c r="O736" s="276" t="s">
        <v>2369</v>
      </c>
      <c r="P736" s="276" t="s">
        <v>2369</v>
      </c>
      <c r="Q736" s="276" t="s">
        <v>2369</v>
      </c>
      <c r="R736" s="262"/>
    </row>
    <row r="737" spans="2:18" ht="16.5" x14ac:dyDescent="0.3">
      <c r="B737" s="262">
        <v>202</v>
      </c>
      <c r="C737" s="264" t="s">
        <v>2066</v>
      </c>
      <c r="D737" s="284">
        <v>0.95</v>
      </c>
      <c r="E737" s="531"/>
      <c r="F737" s="262" t="s">
        <v>1908</v>
      </c>
      <c r="G737" s="262" t="s">
        <v>1882</v>
      </c>
      <c r="H737" s="276" t="s">
        <v>2369</v>
      </c>
      <c r="I737" s="276" t="s">
        <v>2369</v>
      </c>
      <c r="J737" s="276" t="s">
        <v>2369</v>
      </c>
      <c r="K737" s="276" t="s">
        <v>2369</v>
      </c>
      <c r="L737" s="276" t="s">
        <v>2369</v>
      </c>
      <c r="M737" s="276" t="s">
        <v>2369</v>
      </c>
      <c r="N737" s="276" t="s">
        <v>2369</v>
      </c>
      <c r="O737" s="276" t="s">
        <v>2369</v>
      </c>
      <c r="P737" s="276" t="s">
        <v>2369</v>
      </c>
      <c r="Q737" s="276" t="s">
        <v>2369</v>
      </c>
      <c r="R737" s="262"/>
    </row>
    <row r="738" spans="2:18" ht="16.5" x14ac:dyDescent="0.3">
      <c r="B738" s="262">
        <v>203</v>
      </c>
      <c r="C738" s="283" t="s">
        <v>2067</v>
      </c>
      <c r="D738" s="284">
        <v>0.95</v>
      </c>
      <c r="E738" s="531"/>
      <c r="F738" s="262" t="s">
        <v>1908</v>
      </c>
      <c r="G738" s="262" t="s">
        <v>1882</v>
      </c>
      <c r="H738" s="276" t="s">
        <v>2369</v>
      </c>
      <c r="I738" s="276" t="s">
        <v>2369</v>
      </c>
      <c r="J738" s="276" t="s">
        <v>2369</v>
      </c>
      <c r="K738" s="276" t="s">
        <v>2369</v>
      </c>
      <c r="L738" s="276" t="s">
        <v>2369</v>
      </c>
      <c r="M738" s="276" t="s">
        <v>2369</v>
      </c>
      <c r="N738" s="276" t="s">
        <v>2369</v>
      </c>
      <c r="O738" s="276" t="s">
        <v>2369</v>
      </c>
      <c r="P738" s="276" t="s">
        <v>2369</v>
      </c>
      <c r="Q738" s="276" t="s">
        <v>2369</v>
      </c>
      <c r="R738" s="262"/>
    </row>
    <row r="739" spans="2:18" ht="15.75" x14ac:dyDescent="0.25">
      <c r="B739" s="262">
        <v>204</v>
      </c>
      <c r="C739" s="264" t="s">
        <v>2068</v>
      </c>
      <c r="D739" s="275">
        <v>2</v>
      </c>
      <c r="E739" s="531"/>
      <c r="F739" s="262" t="s">
        <v>1908</v>
      </c>
      <c r="G739" s="262" t="s">
        <v>1882</v>
      </c>
      <c r="H739" s="276" t="s">
        <v>2369</v>
      </c>
      <c r="I739" s="276" t="s">
        <v>2369</v>
      </c>
      <c r="J739" s="276" t="s">
        <v>2369</v>
      </c>
      <c r="K739" s="276" t="s">
        <v>2369</v>
      </c>
      <c r="L739" s="276" t="s">
        <v>2369</v>
      </c>
      <c r="M739" s="276" t="s">
        <v>2369</v>
      </c>
      <c r="N739" s="276" t="s">
        <v>2369</v>
      </c>
      <c r="O739" s="276" t="s">
        <v>2369</v>
      </c>
      <c r="P739" s="276" t="s">
        <v>2369</v>
      </c>
      <c r="Q739" s="276" t="s">
        <v>2369</v>
      </c>
      <c r="R739" s="262"/>
    </row>
    <row r="740" spans="2:18" ht="30" x14ac:dyDescent="0.25">
      <c r="B740" s="262">
        <v>205</v>
      </c>
      <c r="C740" s="285" t="s">
        <v>2069</v>
      </c>
      <c r="D740" s="275">
        <v>2.5</v>
      </c>
      <c r="E740" s="531"/>
      <c r="F740" s="262" t="s">
        <v>1908</v>
      </c>
      <c r="G740" s="262" t="s">
        <v>1882</v>
      </c>
      <c r="H740" s="276" t="s">
        <v>2369</v>
      </c>
      <c r="I740" s="276" t="s">
        <v>2369</v>
      </c>
      <c r="J740" s="276" t="s">
        <v>2369</v>
      </c>
      <c r="K740" s="276" t="s">
        <v>2369</v>
      </c>
      <c r="L740" s="276" t="s">
        <v>2369</v>
      </c>
      <c r="M740" s="276" t="s">
        <v>2369</v>
      </c>
      <c r="N740" s="276" t="s">
        <v>2369</v>
      </c>
      <c r="O740" s="276" t="s">
        <v>2369</v>
      </c>
      <c r="P740" s="276" t="s">
        <v>2369</v>
      </c>
      <c r="Q740" s="276" t="s">
        <v>2369</v>
      </c>
      <c r="R740" s="262"/>
    </row>
    <row r="741" spans="2:18" ht="15.75" x14ac:dyDescent="0.25">
      <c r="B741" s="262">
        <v>206</v>
      </c>
      <c r="C741" s="264" t="s">
        <v>2070</v>
      </c>
      <c r="D741" s="275">
        <v>0.5</v>
      </c>
      <c r="E741" s="531"/>
      <c r="F741" s="262" t="s">
        <v>1908</v>
      </c>
      <c r="G741" s="262" t="s">
        <v>1882</v>
      </c>
      <c r="H741" s="276" t="s">
        <v>2369</v>
      </c>
      <c r="I741" s="276" t="s">
        <v>2369</v>
      </c>
      <c r="J741" s="276" t="s">
        <v>2369</v>
      </c>
      <c r="K741" s="276" t="s">
        <v>2369</v>
      </c>
      <c r="L741" s="276" t="s">
        <v>2369</v>
      </c>
      <c r="M741" s="276" t="s">
        <v>2369</v>
      </c>
      <c r="N741" s="276" t="s">
        <v>2369</v>
      </c>
      <c r="O741" s="276" t="s">
        <v>2369</v>
      </c>
      <c r="P741" s="276" t="s">
        <v>2369</v>
      </c>
      <c r="Q741" s="276" t="s">
        <v>2369</v>
      </c>
      <c r="R741" s="262"/>
    </row>
    <row r="742" spans="2:18" ht="15.75" x14ac:dyDescent="0.25">
      <c r="B742" s="262">
        <v>207</v>
      </c>
      <c r="C742" s="264" t="s">
        <v>2071</v>
      </c>
      <c r="D742" s="275">
        <v>2.4</v>
      </c>
      <c r="E742" s="531"/>
      <c r="F742" s="262" t="s">
        <v>1908</v>
      </c>
      <c r="G742" s="262" t="s">
        <v>1882</v>
      </c>
      <c r="H742" s="276" t="s">
        <v>2369</v>
      </c>
      <c r="I742" s="276" t="s">
        <v>2369</v>
      </c>
      <c r="J742" s="276" t="s">
        <v>2369</v>
      </c>
      <c r="K742" s="276" t="s">
        <v>2369</v>
      </c>
      <c r="L742" s="276" t="s">
        <v>2369</v>
      </c>
      <c r="M742" s="276" t="s">
        <v>2369</v>
      </c>
      <c r="N742" s="276" t="s">
        <v>2369</v>
      </c>
      <c r="O742" s="276" t="s">
        <v>2369</v>
      </c>
      <c r="P742" s="276" t="s">
        <v>2369</v>
      </c>
      <c r="Q742" s="276" t="s">
        <v>2369</v>
      </c>
      <c r="R742" s="262"/>
    </row>
    <row r="743" spans="2:18" ht="15.75" x14ac:dyDescent="0.25">
      <c r="B743" s="262">
        <v>208</v>
      </c>
      <c r="C743" s="264" t="s">
        <v>2072</v>
      </c>
      <c r="D743" s="275">
        <v>0.8</v>
      </c>
      <c r="E743" s="531"/>
      <c r="F743" s="262" t="s">
        <v>1908</v>
      </c>
      <c r="G743" s="262" t="s">
        <v>1882</v>
      </c>
      <c r="H743" s="276" t="s">
        <v>2369</v>
      </c>
      <c r="I743" s="276" t="s">
        <v>2369</v>
      </c>
      <c r="J743" s="276" t="s">
        <v>2369</v>
      </c>
      <c r="K743" s="276" t="s">
        <v>2369</v>
      </c>
      <c r="L743" s="276" t="s">
        <v>2369</v>
      </c>
      <c r="M743" s="276" t="s">
        <v>2369</v>
      </c>
      <c r="N743" s="276" t="s">
        <v>2369</v>
      </c>
      <c r="O743" s="276" t="s">
        <v>2369</v>
      </c>
      <c r="P743" s="276" t="s">
        <v>2369</v>
      </c>
      <c r="Q743" s="276" t="s">
        <v>2369</v>
      </c>
      <c r="R743" s="262"/>
    </row>
    <row r="744" spans="2:18" ht="15.75" x14ac:dyDescent="0.25">
      <c r="B744" s="262">
        <v>209</v>
      </c>
      <c r="C744" s="264" t="s">
        <v>2073</v>
      </c>
      <c r="D744" s="275">
        <v>1.6</v>
      </c>
      <c r="E744" s="531"/>
      <c r="F744" s="262" t="s">
        <v>1908</v>
      </c>
      <c r="G744" s="262" t="s">
        <v>1882</v>
      </c>
      <c r="H744" s="276" t="s">
        <v>2369</v>
      </c>
      <c r="I744" s="276" t="s">
        <v>2369</v>
      </c>
      <c r="J744" s="276" t="s">
        <v>2369</v>
      </c>
      <c r="K744" s="276" t="s">
        <v>2369</v>
      </c>
      <c r="L744" s="276" t="s">
        <v>2369</v>
      </c>
      <c r="M744" s="276" t="s">
        <v>2369</v>
      </c>
      <c r="N744" s="276" t="s">
        <v>2369</v>
      </c>
      <c r="O744" s="276" t="s">
        <v>2369</v>
      </c>
      <c r="P744" s="276" t="s">
        <v>2369</v>
      </c>
      <c r="Q744" s="276" t="s">
        <v>2369</v>
      </c>
      <c r="R744" s="262"/>
    </row>
    <row r="745" spans="2:18" ht="15.75" x14ac:dyDescent="0.25">
      <c r="B745" s="262">
        <v>210</v>
      </c>
      <c r="C745" s="264" t="s">
        <v>2074</v>
      </c>
      <c r="D745" s="275">
        <v>4.8</v>
      </c>
      <c r="E745" s="531"/>
      <c r="F745" s="262" t="s">
        <v>1908</v>
      </c>
      <c r="G745" s="262" t="s">
        <v>1882</v>
      </c>
      <c r="H745" s="276" t="s">
        <v>2369</v>
      </c>
      <c r="I745" s="276" t="s">
        <v>2369</v>
      </c>
      <c r="J745" s="276" t="s">
        <v>2369</v>
      </c>
      <c r="K745" s="276" t="s">
        <v>2369</v>
      </c>
      <c r="L745" s="276" t="s">
        <v>2369</v>
      </c>
      <c r="M745" s="276" t="s">
        <v>2369</v>
      </c>
      <c r="N745" s="276" t="s">
        <v>2369</v>
      </c>
      <c r="O745" s="276" t="s">
        <v>2369</v>
      </c>
      <c r="P745" s="276" t="s">
        <v>2369</v>
      </c>
      <c r="Q745" s="276" t="s">
        <v>2369</v>
      </c>
      <c r="R745" s="262"/>
    </row>
    <row r="746" spans="2:18" ht="15.75" x14ac:dyDescent="0.25">
      <c r="B746" s="262">
        <v>211</v>
      </c>
      <c r="C746" s="264" t="s">
        <v>2075</v>
      </c>
      <c r="D746" s="275">
        <v>5</v>
      </c>
      <c r="E746" s="531"/>
      <c r="F746" s="262" t="s">
        <v>1908</v>
      </c>
      <c r="G746" s="262" t="s">
        <v>1882</v>
      </c>
      <c r="H746" s="276" t="s">
        <v>2369</v>
      </c>
      <c r="I746" s="276" t="s">
        <v>2369</v>
      </c>
      <c r="J746" s="276" t="s">
        <v>2369</v>
      </c>
      <c r="K746" s="276" t="s">
        <v>2369</v>
      </c>
      <c r="L746" s="276" t="s">
        <v>2369</v>
      </c>
      <c r="M746" s="276" t="s">
        <v>2369</v>
      </c>
      <c r="N746" s="276" t="s">
        <v>2369</v>
      </c>
      <c r="O746" s="276" t="s">
        <v>2369</v>
      </c>
      <c r="P746" s="276" t="s">
        <v>2369</v>
      </c>
      <c r="Q746" s="276" t="s">
        <v>2369</v>
      </c>
      <c r="R746" s="262"/>
    </row>
    <row r="747" spans="2:18" ht="15.75" x14ac:dyDescent="0.25">
      <c r="B747" s="262">
        <v>212</v>
      </c>
      <c r="C747" s="264" t="s">
        <v>2076</v>
      </c>
      <c r="D747" s="275">
        <v>16.25</v>
      </c>
      <c r="E747" s="531"/>
      <c r="F747" s="262" t="s">
        <v>1908</v>
      </c>
      <c r="G747" s="262" t="s">
        <v>1882</v>
      </c>
      <c r="H747" s="276" t="s">
        <v>2369</v>
      </c>
      <c r="I747" s="276" t="s">
        <v>2369</v>
      </c>
      <c r="J747" s="276" t="s">
        <v>2369</v>
      </c>
      <c r="K747" s="276" t="s">
        <v>2369</v>
      </c>
      <c r="L747" s="276" t="s">
        <v>2369</v>
      </c>
      <c r="M747" s="276" t="s">
        <v>2369</v>
      </c>
      <c r="N747" s="276" t="s">
        <v>2369</v>
      </c>
      <c r="O747" s="276" t="s">
        <v>2369</v>
      </c>
      <c r="P747" s="276" t="s">
        <v>2369</v>
      </c>
      <c r="Q747" s="276" t="s">
        <v>2369</v>
      </c>
      <c r="R747" s="262"/>
    </row>
    <row r="748" spans="2:18" ht="15.75" x14ac:dyDescent="0.25">
      <c r="B748" s="262">
        <v>213</v>
      </c>
      <c r="C748" s="264" t="s">
        <v>2077</v>
      </c>
      <c r="D748" s="275">
        <v>3.75</v>
      </c>
      <c r="E748" s="531"/>
      <c r="F748" s="262" t="s">
        <v>1908</v>
      </c>
      <c r="G748" s="262" t="s">
        <v>1882</v>
      </c>
      <c r="H748" s="276" t="s">
        <v>2369</v>
      </c>
      <c r="I748" s="276" t="s">
        <v>2369</v>
      </c>
      <c r="J748" s="276" t="s">
        <v>2369</v>
      </c>
      <c r="K748" s="276" t="s">
        <v>2369</v>
      </c>
      <c r="L748" s="276" t="s">
        <v>2369</v>
      </c>
      <c r="M748" s="276" t="s">
        <v>2369</v>
      </c>
      <c r="N748" s="276" t="s">
        <v>2369</v>
      </c>
      <c r="O748" s="276" t="s">
        <v>2369</v>
      </c>
      <c r="P748" s="276" t="s">
        <v>2369</v>
      </c>
      <c r="Q748" s="276" t="s">
        <v>2369</v>
      </c>
      <c r="R748" s="262"/>
    </row>
    <row r="749" spans="2:18" ht="15.75" x14ac:dyDescent="0.25">
      <c r="B749" s="262">
        <v>214</v>
      </c>
      <c r="C749" s="264" t="s">
        <v>2078</v>
      </c>
      <c r="D749" s="286">
        <v>17.5</v>
      </c>
      <c r="E749" s="531"/>
      <c r="F749" s="262" t="s">
        <v>1908</v>
      </c>
      <c r="G749" s="262" t="s">
        <v>1882</v>
      </c>
      <c r="H749" s="276" t="s">
        <v>2369</v>
      </c>
      <c r="I749" s="276" t="s">
        <v>2369</v>
      </c>
      <c r="J749" s="276" t="s">
        <v>2369</v>
      </c>
      <c r="K749" s="276" t="s">
        <v>2369</v>
      </c>
      <c r="L749" s="276" t="s">
        <v>2369</v>
      </c>
      <c r="M749" s="276" t="s">
        <v>2369</v>
      </c>
      <c r="N749" s="276" t="s">
        <v>2369</v>
      </c>
      <c r="O749" s="276" t="s">
        <v>2369</v>
      </c>
      <c r="P749" s="276" t="s">
        <v>2369</v>
      </c>
      <c r="Q749" s="276" t="s">
        <v>2369</v>
      </c>
      <c r="R749" s="262"/>
    </row>
    <row r="750" spans="2:18" ht="15.75" x14ac:dyDescent="0.25">
      <c r="B750" s="262">
        <v>215</v>
      </c>
      <c r="C750" s="270" t="s">
        <v>2079</v>
      </c>
      <c r="D750" s="275">
        <v>13.75</v>
      </c>
      <c r="E750" s="531"/>
      <c r="F750" s="262" t="s">
        <v>1908</v>
      </c>
      <c r="G750" s="262" t="s">
        <v>1882</v>
      </c>
      <c r="H750" s="276" t="s">
        <v>2369</v>
      </c>
      <c r="I750" s="276" t="s">
        <v>2369</v>
      </c>
      <c r="J750" s="276" t="s">
        <v>2369</v>
      </c>
      <c r="K750" s="276" t="s">
        <v>2369</v>
      </c>
      <c r="L750" s="276" t="s">
        <v>2369</v>
      </c>
      <c r="M750" s="276" t="s">
        <v>2369</v>
      </c>
      <c r="N750" s="276" t="s">
        <v>2369</v>
      </c>
      <c r="O750" s="276" t="s">
        <v>2369</v>
      </c>
      <c r="P750" s="276" t="s">
        <v>2369</v>
      </c>
      <c r="Q750" s="276" t="s">
        <v>2369</v>
      </c>
      <c r="R750" s="262"/>
    </row>
    <row r="751" spans="2:18" ht="15.75" x14ac:dyDescent="0.25">
      <c r="B751" s="262">
        <v>216</v>
      </c>
      <c r="C751" s="270" t="s">
        <v>2080</v>
      </c>
      <c r="D751" s="287">
        <v>11.25</v>
      </c>
      <c r="E751" s="531"/>
      <c r="F751" s="262" t="s">
        <v>1908</v>
      </c>
      <c r="G751" s="262" t="s">
        <v>1882</v>
      </c>
      <c r="H751" s="276" t="s">
        <v>2369</v>
      </c>
      <c r="I751" s="276" t="s">
        <v>2369</v>
      </c>
      <c r="J751" s="276" t="s">
        <v>2369</v>
      </c>
      <c r="K751" s="276" t="s">
        <v>2369</v>
      </c>
      <c r="L751" s="276" t="s">
        <v>2369</v>
      </c>
      <c r="M751" s="276" t="s">
        <v>2369</v>
      </c>
      <c r="N751" s="276" t="s">
        <v>2369</v>
      </c>
      <c r="O751" s="276" t="s">
        <v>2369</v>
      </c>
      <c r="P751" s="276" t="s">
        <v>2369</v>
      </c>
      <c r="Q751" s="276" t="s">
        <v>2369</v>
      </c>
      <c r="R751" s="262"/>
    </row>
    <row r="752" spans="2:18" ht="15.75" x14ac:dyDescent="0.25">
      <c r="B752" s="262">
        <v>217</v>
      </c>
      <c r="C752" s="270" t="s">
        <v>2081</v>
      </c>
      <c r="D752" s="286">
        <v>10</v>
      </c>
      <c r="E752" s="531"/>
      <c r="F752" s="262" t="s">
        <v>1908</v>
      </c>
      <c r="G752" s="262" t="s">
        <v>1882</v>
      </c>
      <c r="H752" s="276" t="s">
        <v>2369</v>
      </c>
      <c r="I752" s="276" t="s">
        <v>2369</v>
      </c>
      <c r="J752" s="276" t="s">
        <v>2369</v>
      </c>
      <c r="K752" s="276" t="s">
        <v>2369</v>
      </c>
      <c r="L752" s="276" t="s">
        <v>2369</v>
      </c>
      <c r="M752" s="276" t="s">
        <v>2369</v>
      </c>
      <c r="N752" s="276" t="s">
        <v>2369</v>
      </c>
      <c r="O752" s="276" t="s">
        <v>2369</v>
      </c>
      <c r="P752" s="276" t="s">
        <v>2369</v>
      </c>
      <c r="Q752" s="276" t="s">
        <v>2369</v>
      </c>
      <c r="R752" s="262"/>
    </row>
    <row r="753" spans="2:18" ht="15.75" x14ac:dyDescent="0.25">
      <c r="B753" s="262">
        <v>218</v>
      </c>
      <c r="C753" s="270" t="s">
        <v>2082</v>
      </c>
      <c r="D753" s="275">
        <v>7.5</v>
      </c>
      <c r="E753" s="531"/>
      <c r="F753" s="262" t="s">
        <v>1908</v>
      </c>
      <c r="G753" s="262" t="s">
        <v>1882</v>
      </c>
      <c r="H753" s="276" t="s">
        <v>2369</v>
      </c>
      <c r="I753" s="276" t="s">
        <v>2369</v>
      </c>
      <c r="J753" s="276" t="s">
        <v>2369</v>
      </c>
      <c r="K753" s="276" t="s">
        <v>2369</v>
      </c>
      <c r="L753" s="276" t="s">
        <v>2369</v>
      </c>
      <c r="M753" s="276" t="s">
        <v>2369</v>
      </c>
      <c r="N753" s="276" t="s">
        <v>2369</v>
      </c>
      <c r="O753" s="276" t="s">
        <v>2369</v>
      </c>
      <c r="P753" s="276" t="s">
        <v>2369</v>
      </c>
      <c r="Q753" s="276" t="s">
        <v>2369</v>
      </c>
      <c r="R753" s="262"/>
    </row>
    <row r="754" spans="2:18" ht="16.5" x14ac:dyDescent="0.3">
      <c r="B754" s="262">
        <v>219</v>
      </c>
      <c r="C754" s="270" t="s">
        <v>2083</v>
      </c>
      <c r="D754" s="284">
        <v>7.5</v>
      </c>
      <c r="E754" s="531"/>
      <c r="F754" s="262" t="s">
        <v>1908</v>
      </c>
      <c r="G754" s="262" t="s">
        <v>1882</v>
      </c>
      <c r="H754" s="276" t="s">
        <v>2369</v>
      </c>
      <c r="I754" s="276" t="s">
        <v>2369</v>
      </c>
      <c r="J754" s="276" t="s">
        <v>2369</v>
      </c>
      <c r="K754" s="276" t="s">
        <v>2369</v>
      </c>
      <c r="L754" s="276" t="s">
        <v>2369</v>
      </c>
      <c r="M754" s="276" t="s">
        <v>2369</v>
      </c>
      <c r="N754" s="276" t="s">
        <v>2369</v>
      </c>
      <c r="O754" s="276" t="s">
        <v>2369</v>
      </c>
      <c r="P754" s="276" t="s">
        <v>2369</v>
      </c>
      <c r="Q754" s="276" t="s">
        <v>2369</v>
      </c>
      <c r="R754" s="262"/>
    </row>
    <row r="755" spans="2:18" ht="16.5" x14ac:dyDescent="0.3">
      <c r="B755" s="262">
        <v>220</v>
      </c>
      <c r="C755" s="288" t="s">
        <v>2084</v>
      </c>
      <c r="D755" s="284">
        <v>2.5</v>
      </c>
      <c r="E755" s="531"/>
      <c r="F755" s="262" t="s">
        <v>1908</v>
      </c>
      <c r="G755" s="262" t="s">
        <v>1882</v>
      </c>
      <c r="H755" s="276" t="s">
        <v>2369</v>
      </c>
      <c r="I755" s="276" t="s">
        <v>2369</v>
      </c>
      <c r="J755" s="276" t="s">
        <v>2369</v>
      </c>
      <c r="K755" s="276" t="s">
        <v>2369</v>
      </c>
      <c r="L755" s="276" t="s">
        <v>2369</v>
      </c>
      <c r="M755" s="276" t="s">
        <v>2369</v>
      </c>
      <c r="N755" s="276" t="s">
        <v>2369</v>
      </c>
      <c r="O755" s="276" t="s">
        <v>2369</v>
      </c>
      <c r="P755" s="276" t="s">
        <v>2369</v>
      </c>
      <c r="Q755" s="276" t="s">
        <v>2369</v>
      </c>
      <c r="R755" s="262"/>
    </row>
    <row r="756" spans="2:18" ht="16.5" x14ac:dyDescent="0.3">
      <c r="B756" s="262">
        <v>221</v>
      </c>
      <c r="C756" s="288" t="s">
        <v>2085</v>
      </c>
      <c r="D756" s="284">
        <v>2</v>
      </c>
      <c r="E756" s="531"/>
      <c r="F756" s="262" t="s">
        <v>1908</v>
      </c>
      <c r="G756" s="262" t="s">
        <v>1882</v>
      </c>
      <c r="H756" s="276" t="s">
        <v>2369</v>
      </c>
      <c r="I756" s="276" t="s">
        <v>2369</v>
      </c>
      <c r="J756" s="276" t="s">
        <v>2369</v>
      </c>
      <c r="K756" s="276" t="s">
        <v>2369</v>
      </c>
      <c r="L756" s="276" t="s">
        <v>2369</v>
      </c>
      <c r="M756" s="276" t="s">
        <v>2369</v>
      </c>
      <c r="N756" s="276" t="s">
        <v>2369</v>
      </c>
      <c r="O756" s="276" t="s">
        <v>2369</v>
      </c>
      <c r="P756" s="276" t="s">
        <v>2369</v>
      </c>
      <c r="Q756" s="276" t="s">
        <v>2369</v>
      </c>
      <c r="R756" s="262"/>
    </row>
    <row r="757" spans="2:18" ht="15.75" x14ac:dyDescent="0.25">
      <c r="B757" s="262">
        <v>222</v>
      </c>
      <c r="C757" s="283" t="s">
        <v>2086</v>
      </c>
      <c r="D757" s="275">
        <v>6.25</v>
      </c>
      <c r="E757" s="531"/>
      <c r="F757" s="262" t="s">
        <v>1908</v>
      </c>
      <c r="G757" s="262" t="s">
        <v>1882</v>
      </c>
      <c r="H757" s="276" t="s">
        <v>2369</v>
      </c>
      <c r="I757" s="276" t="s">
        <v>2369</v>
      </c>
      <c r="J757" s="276" t="s">
        <v>2369</v>
      </c>
      <c r="K757" s="276" t="s">
        <v>2369</v>
      </c>
      <c r="L757" s="276" t="s">
        <v>2369</v>
      </c>
      <c r="M757" s="276" t="s">
        <v>2369</v>
      </c>
      <c r="N757" s="276" t="s">
        <v>2369</v>
      </c>
      <c r="O757" s="276" t="s">
        <v>2369</v>
      </c>
      <c r="P757" s="276" t="s">
        <v>2369</v>
      </c>
      <c r="Q757" s="276" t="s">
        <v>2369</v>
      </c>
      <c r="R757" s="262"/>
    </row>
    <row r="758" spans="2:18" ht="15.75" x14ac:dyDescent="0.25">
      <c r="B758" s="262">
        <v>223</v>
      </c>
      <c r="C758" s="283" t="s">
        <v>2087</v>
      </c>
      <c r="D758" s="275">
        <v>2.5</v>
      </c>
      <c r="E758" s="531"/>
      <c r="F758" s="262" t="s">
        <v>1908</v>
      </c>
      <c r="G758" s="262" t="s">
        <v>1882</v>
      </c>
      <c r="H758" s="276" t="s">
        <v>2369</v>
      </c>
      <c r="I758" s="276" t="s">
        <v>2369</v>
      </c>
      <c r="J758" s="276" t="s">
        <v>2369</v>
      </c>
      <c r="K758" s="276" t="s">
        <v>2369</v>
      </c>
      <c r="L758" s="276" t="s">
        <v>2369</v>
      </c>
      <c r="M758" s="276" t="s">
        <v>2369</v>
      </c>
      <c r="N758" s="276" t="s">
        <v>2369</v>
      </c>
      <c r="O758" s="276" t="s">
        <v>2369</v>
      </c>
      <c r="P758" s="276" t="s">
        <v>2369</v>
      </c>
      <c r="Q758" s="276" t="s">
        <v>2369</v>
      </c>
      <c r="R758" s="262"/>
    </row>
    <row r="759" spans="2:18" ht="15.75" x14ac:dyDescent="0.25">
      <c r="B759" s="262">
        <v>224</v>
      </c>
      <c r="C759" s="283" t="s">
        <v>2088</v>
      </c>
      <c r="D759" s="275">
        <v>3.75</v>
      </c>
      <c r="E759" s="531"/>
      <c r="F759" s="262" t="s">
        <v>1908</v>
      </c>
      <c r="G759" s="262" t="s">
        <v>1882</v>
      </c>
      <c r="H759" s="276" t="s">
        <v>2369</v>
      </c>
      <c r="I759" s="276" t="s">
        <v>2369</v>
      </c>
      <c r="J759" s="276" t="s">
        <v>2369</v>
      </c>
      <c r="K759" s="276" t="s">
        <v>2369</v>
      </c>
      <c r="L759" s="276" t="s">
        <v>2369</v>
      </c>
      <c r="M759" s="276" t="s">
        <v>2369</v>
      </c>
      <c r="N759" s="276" t="s">
        <v>2369</v>
      </c>
      <c r="O759" s="276" t="s">
        <v>2369</v>
      </c>
      <c r="P759" s="276" t="s">
        <v>2369</v>
      </c>
      <c r="Q759" s="276" t="s">
        <v>2369</v>
      </c>
      <c r="R759" s="262"/>
    </row>
    <row r="760" spans="2:18" ht="15.75" x14ac:dyDescent="0.25">
      <c r="B760" s="262">
        <v>225</v>
      </c>
      <c r="C760" s="283" t="s">
        <v>2089</v>
      </c>
      <c r="D760" s="275">
        <v>1.25</v>
      </c>
      <c r="E760" s="531"/>
      <c r="F760" s="262" t="s">
        <v>1908</v>
      </c>
      <c r="G760" s="262" t="s">
        <v>1882</v>
      </c>
      <c r="H760" s="276" t="s">
        <v>2369</v>
      </c>
      <c r="I760" s="276" t="s">
        <v>2369</v>
      </c>
      <c r="J760" s="276" t="s">
        <v>2369</v>
      </c>
      <c r="K760" s="276" t="s">
        <v>2369</v>
      </c>
      <c r="L760" s="276" t="s">
        <v>2369</v>
      </c>
      <c r="M760" s="276" t="s">
        <v>2369</v>
      </c>
      <c r="N760" s="276" t="s">
        <v>2369</v>
      </c>
      <c r="O760" s="276" t="s">
        <v>2369</v>
      </c>
      <c r="P760" s="276" t="s">
        <v>2369</v>
      </c>
      <c r="Q760" s="276" t="s">
        <v>2369</v>
      </c>
      <c r="R760" s="262"/>
    </row>
    <row r="761" spans="2:18" ht="15.75" x14ac:dyDescent="0.25">
      <c r="B761" s="262">
        <v>226</v>
      </c>
      <c r="C761" s="283" t="s">
        <v>2090</v>
      </c>
      <c r="D761" s="275">
        <v>2.5</v>
      </c>
      <c r="E761" s="531"/>
      <c r="F761" s="262" t="s">
        <v>1908</v>
      </c>
      <c r="G761" s="262" t="s">
        <v>1882</v>
      </c>
      <c r="H761" s="276" t="s">
        <v>2369</v>
      </c>
      <c r="I761" s="276" t="s">
        <v>2369</v>
      </c>
      <c r="J761" s="276" t="s">
        <v>2369</v>
      </c>
      <c r="K761" s="276" t="s">
        <v>2369</v>
      </c>
      <c r="L761" s="276" t="s">
        <v>2369</v>
      </c>
      <c r="M761" s="276" t="s">
        <v>2369</v>
      </c>
      <c r="N761" s="276" t="s">
        <v>2369</v>
      </c>
      <c r="O761" s="276" t="s">
        <v>2369</v>
      </c>
      <c r="P761" s="276" t="s">
        <v>2369</v>
      </c>
      <c r="Q761" s="276" t="s">
        <v>2369</v>
      </c>
      <c r="R761" s="262"/>
    </row>
    <row r="762" spans="2:18" ht="15.75" x14ac:dyDescent="0.25">
      <c r="B762" s="262">
        <v>227</v>
      </c>
      <c r="C762" s="283" t="s">
        <v>2091</v>
      </c>
      <c r="D762" s="275">
        <v>1.25</v>
      </c>
      <c r="E762" s="531"/>
      <c r="F762" s="262" t="s">
        <v>1908</v>
      </c>
      <c r="G762" s="262" t="s">
        <v>1882</v>
      </c>
      <c r="H762" s="276" t="s">
        <v>2369</v>
      </c>
      <c r="I762" s="276" t="s">
        <v>2369</v>
      </c>
      <c r="J762" s="276" t="s">
        <v>2369</v>
      </c>
      <c r="K762" s="276" t="s">
        <v>2369</v>
      </c>
      <c r="L762" s="276" t="s">
        <v>2369</v>
      </c>
      <c r="M762" s="276" t="s">
        <v>2369</v>
      </c>
      <c r="N762" s="276" t="s">
        <v>2369</v>
      </c>
      <c r="O762" s="276" t="s">
        <v>2369</v>
      </c>
      <c r="P762" s="276" t="s">
        <v>2369</v>
      </c>
      <c r="Q762" s="276" t="s">
        <v>2369</v>
      </c>
      <c r="R762" s="262"/>
    </row>
    <row r="763" spans="2:18" ht="15.75" x14ac:dyDescent="0.25">
      <c r="B763" s="262">
        <v>228</v>
      </c>
      <c r="C763" s="283" t="s">
        <v>2092</v>
      </c>
      <c r="D763" s="275">
        <v>1.25</v>
      </c>
      <c r="E763" s="531"/>
      <c r="F763" s="262" t="s">
        <v>1908</v>
      </c>
      <c r="G763" s="262" t="s">
        <v>1882</v>
      </c>
      <c r="H763" s="276" t="s">
        <v>2369</v>
      </c>
      <c r="I763" s="276" t="s">
        <v>2369</v>
      </c>
      <c r="J763" s="276" t="s">
        <v>2369</v>
      </c>
      <c r="K763" s="276" t="s">
        <v>2369</v>
      </c>
      <c r="L763" s="276" t="s">
        <v>2369</v>
      </c>
      <c r="M763" s="276" t="s">
        <v>2369</v>
      </c>
      <c r="N763" s="276" t="s">
        <v>2369</v>
      </c>
      <c r="O763" s="276" t="s">
        <v>2369</v>
      </c>
      <c r="P763" s="276" t="s">
        <v>2369</v>
      </c>
      <c r="Q763" s="276" t="s">
        <v>2369</v>
      </c>
      <c r="R763" s="262"/>
    </row>
    <row r="764" spans="2:18" ht="15.75" x14ac:dyDescent="0.25">
      <c r="B764" s="262">
        <v>229</v>
      </c>
      <c r="C764" s="283" t="s">
        <v>2093</v>
      </c>
      <c r="D764" s="275">
        <v>17.399999999999999</v>
      </c>
      <c r="E764" s="531"/>
      <c r="F764" s="262" t="s">
        <v>1908</v>
      </c>
      <c r="G764" s="262" t="s">
        <v>1882</v>
      </c>
      <c r="H764" s="276" t="s">
        <v>2369</v>
      </c>
      <c r="I764" s="276" t="s">
        <v>2369</v>
      </c>
      <c r="J764" s="276" t="s">
        <v>2369</v>
      </c>
      <c r="K764" s="276" t="s">
        <v>2369</v>
      </c>
      <c r="L764" s="276" t="s">
        <v>2369</v>
      </c>
      <c r="M764" s="276" t="s">
        <v>2369</v>
      </c>
      <c r="N764" s="276" t="s">
        <v>2369</v>
      </c>
      <c r="O764" s="276" t="s">
        <v>2369</v>
      </c>
      <c r="P764" s="276" t="s">
        <v>2369</v>
      </c>
      <c r="Q764" s="276" t="s">
        <v>2369</v>
      </c>
      <c r="R764" s="262"/>
    </row>
    <row r="765" spans="2:18" ht="15.75" x14ac:dyDescent="0.25">
      <c r="B765" s="262">
        <v>230</v>
      </c>
      <c r="C765" s="283" t="s">
        <v>2094</v>
      </c>
      <c r="D765" s="275">
        <v>2.4</v>
      </c>
      <c r="E765" s="531"/>
      <c r="F765" s="262" t="s">
        <v>1908</v>
      </c>
      <c r="G765" s="262" t="s">
        <v>1882</v>
      </c>
      <c r="H765" s="276" t="s">
        <v>2369</v>
      </c>
      <c r="I765" s="276" t="s">
        <v>2369</v>
      </c>
      <c r="J765" s="276" t="s">
        <v>2369</v>
      </c>
      <c r="K765" s="276" t="s">
        <v>2369</v>
      </c>
      <c r="L765" s="276" t="s">
        <v>2369</v>
      </c>
      <c r="M765" s="276" t="s">
        <v>2369</v>
      </c>
      <c r="N765" s="276" t="s">
        <v>2369</v>
      </c>
      <c r="O765" s="276" t="s">
        <v>2369</v>
      </c>
      <c r="P765" s="276" t="s">
        <v>2369</v>
      </c>
      <c r="Q765" s="276" t="s">
        <v>2369</v>
      </c>
      <c r="R765" s="262"/>
    </row>
    <row r="766" spans="2:18" ht="15.75" x14ac:dyDescent="0.25">
      <c r="B766" s="262">
        <v>231</v>
      </c>
      <c r="C766" s="283" t="s">
        <v>2095</v>
      </c>
      <c r="D766" s="275">
        <v>3.2</v>
      </c>
      <c r="E766" s="531"/>
      <c r="F766" s="262" t="s">
        <v>1908</v>
      </c>
      <c r="G766" s="262" t="s">
        <v>1882</v>
      </c>
      <c r="H766" s="276" t="s">
        <v>2369</v>
      </c>
      <c r="I766" s="276" t="s">
        <v>2369</v>
      </c>
      <c r="J766" s="276" t="s">
        <v>2369</v>
      </c>
      <c r="K766" s="276" t="s">
        <v>2369</v>
      </c>
      <c r="L766" s="276" t="s">
        <v>2369</v>
      </c>
      <c r="M766" s="276" t="s">
        <v>2369</v>
      </c>
      <c r="N766" s="276" t="s">
        <v>2369</v>
      </c>
      <c r="O766" s="276" t="s">
        <v>2369</v>
      </c>
      <c r="P766" s="276" t="s">
        <v>2369</v>
      </c>
      <c r="Q766" s="276" t="s">
        <v>2369</v>
      </c>
      <c r="R766" s="262"/>
    </row>
    <row r="767" spans="2:18" ht="15.75" x14ac:dyDescent="0.25">
      <c r="B767" s="262">
        <v>232</v>
      </c>
      <c r="C767" s="283" t="s">
        <v>2096</v>
      </c>
      <c r="D767" s="275">
        <v>0.8</v>
      </c>
      <c r="E767" s="531"/>
      <c r="F767" s="262" t="s">
        <v>1908</v>
      </c>
      <c r="G767" s="262" t="s">
        <v>1882</v>
      </c>
      <c r="H767" s="276" t="s">
        <v>2369</v>
      </c>
      <c r="I767" s="276" t="s">
        <v>2369</v>
      </c>
      <c r="J767" s="276" t="s">
        <v>2369</v>
      </c>
      <c r="K767" s="276" t="s">
        <v>2369</v>
      </c>
      <c r="L767" s="276" t="s">
        <v>2369</v>
      </c>
      <c r="M767" s="276" t="s">
        <v>2369</v>
      </c>
      <c r="N767" s="276" t="s">
        <v>2369</v>
      </c>
      <c r="O767" s="276" t="s">
        <v>2369</v>
      </c>
      <c r="P767" s="276" t="s">
        <v>2369</v>
      </c>
      <c r="Q767" s="276" t="s">
        <v>2369</v>
      </c>
      <c r="R767" s="262"/>
    </row>
    <row r="768" spans="2:18" ht="15.75" x14ac:dyDescent="0.25">
      <c r="B768" s="262">
        <v>233</v>
      </c>
      <c r="C768" s="283" t="s">
        <v>2097</v>
      </c>
      <c r="D768" s="275">
        <v>0.8</v>
      </c>
      <c r="E768" s="531"/>
      <c r="F768" s="262" t="s">
        <v>1908</v>
      </c>
      <c r="G768" s="262" t="s">
        <v>1882</v>
      </c>
      <c r="H768" s="276" t="s">
        <v>2369</v>
      </c>
      <c r="I768" s="276" t="s">
        <v>2369</v>
      </c>
      <c r="J768" s="276" t="s">
        <v>2369</v>
      </c>
      <c r="K768" s="276" t="s">
        <v>2369</v>
      </c>
      <c r="L768" s="276" t="s">
        <v>2369</v>
      </c>
      <c r="M768" s="276" t="s">
        <v>2369</v>
      </c>
      <c r="N768" s="276" t="s">
        <v>2369</v>
      </c>
      <c r="O768" s="276" t="s">
        <v>2369</v>
      </c>
      <c r="P768" s="276" t="s">
        <v>2369</v>
      </c>
      <c r="Q768" s="276" t="s">
        <v>2369</v>
      </c>
      <c r="R768" s="262"/>
    </row>
    <row r="769" spans="2:18" ht="15.75" x14ac:dyDescent="0.25">
      <c r="B769" s="262">
        <v>234</v>
      </c>
      <c r="C769" s="283" t="s">
        <v>2098</v>
      </c>
      <c r="D769" s="275">
        <v>0.8</v>
      </c>
      <c r="E769" s="531"/>
      <c r="F769" s="262" t="s">
        <v>1908</v>
      </c>
      <c r="G769" s="262" t="s">
        <v>1882</v>
      </c>
      <c r="H769" s="276" t="s">
        <v>2369</v>
      </c>
      <c r="I769" s="276" t="s">
        <v>2369</v>
      </c>
      <c r="J769" s="276" t="s">
        <v>2369</v>
      </c>
      <c r="K769" s="276" t="s">
        <v>2369</v>
      </c>
      <c r="L769" s="276" t="s">
        <v>2369</v>
      </c>
      <c r="M769" s="276" t="s">
        <v>2369</v>
      </c>
      <c r="N769" s="276" t="s">
        <v>2369</v>
      </c>
      <c r="O769" s="276" t="s">
        <v>2369</v>
      </c>
      <c r="P769" s="276" t="s">
        <v>2369</v>
      </c>
      <c r="Q769" s="276" t="s">
        <v>2369</v>
      </c>
      <c r="R769" s="262"/>
    </row>
    <row r="770" spans="2:18" ht="15.75" x14ac:dyDescent="0.25">
      <c r="B770" s="262">
        <v>235</v>
      </c>
      <c r="C770" s="283" t="s">
        <v>2099</v>
      </c>
      <c r="D770" s="275">
        <v>3.2</v>
      </c>
      <c r="E770" s="531"/>
      <c r="F770" s="262" t="s">
        <v>1908</v>
      </c>
      <c r="G770" s="262" t="s">
        <v>1882</v>
      </c>
      <c r="H770" s="276" t="s">
        <v>2369</v>
      </c>
      <c r="I770" s="276" t="s">
        <v>2369</v>
      </c>
      <c r="J770" s="276" t="s">
        <v>2369</v>
      </c>
      <c r="K770" s="276" t="s">
        <v>2369</v>
      </c>
      <c r="L770" s="276" t="s">
        <v>2369</v>
      </c>
      <c r="M770" s="276" t="s">
        <v>2369</v>
      </c>
      <c r="N770" s="276" t="s">
        <v>2369</v>
      </c>
      <c r="O770" s="276" t="s">
        <v>2369</v>
      </c>
      <c r="P770" s="276" t="s">
        <v>2369</v>
      </c>
      <c r="Q770" s="276" t="s">
        <v>2369</v>
      </c>
      <c r="R770" s="262"/>
    </row>
    <row r="771" spans="2:18" ht="15.75" x14ac:dyDescent="0.25">
      <c r="B771" s="262">
        <v>236</v>
      </c>
      <c r="C771" s="283" t="s">
        <v>2100</v>
      </c>
      <c r="D771" s="275">
        <v>1.6</v>
      </c>
      <c r="E771" s="531"/>
      <c r="F771" s="262" t="s">
        <v>1908</v>
      </c>
      <c r="G771" s="262" t="s">
        <v>1882</v>
      </c>
      <c r="H771" s="276" t="s">
        <v>2369</v>
      </c>
      <c r="I771" s="276" t="s">
        <v>2369</v>
      </c>
      <c r="J771" s="276" t="s">
        <v>2369</v>
      </c>
      <c r="K771" s="276" t="s">
        <v>2369</v>
      </c>
      <c r="L771" s="276" t="s">
        <v>2369</v>
      </c>
      <c r="M771" s="276" t="s">
        <v>2369</v>
      </c>
      <c r="N771" s="276" t="s">
        <v>2369</v>
      </c>
      <c r="O771" s="276" t="s">
        <v>2369</v>
      </c>
      <c r="P771" s="276" t="s">
        <v>2369</v>
      </c>
      <c r="Q771" s="276" t="s">
        <v>2369</v>
      </c>
      <c r="R771" s="262"/>
    </row>
    <row r="772" spans="2:18" ht="15.75" x14ac:dyDescent="0.25">
      <c r="B772" s="262">
        <v>237</v>
      </c>
      <c r="C772" s="283" t="s">
        <v>2101</v>
      </c>
      <c r="D772" s="275">
        <v>1.6</v>
      </c>
      <c r="E772" s="531"/>
      <c r="F772" s="262" t="s">
        <v>1908</v>
      </c>
      <c r="G772" s="262" t="s">
        <v>1882</v>
      </c>
      <c r="H772" s="276" t="s">
        <v>2369</v>
      </c>
      <c r="I772" s="276" t="s">
        <v>2369</v>
      </c>
      <c r="J772" s="276" t="s">
        <v>2369</v>
      </c>
      <c r="K772" s="276" t="s">
        <v>2369</v>
      </c>
      <c r="L772" s="276" t="s">
        <v>2369</v>
      </c>
      <c r="M772" s="276" t="s">
        <v>2369</v>
      </c>
      <c r="N772" s="276" t="s">
        <v>2369</v>
      </c>
      <c r="O772" s="276" t="s">
        <v>2369</v>
      </c>
      <c r="P772" s="276" t="s">
        <v>2369</v>
      </c>
      <c r="Q772" s="276" t="s">
        <v>2369</v>
      </c>
      <c r="R772" s="262"/>
    </row>
    <row r="773" spans="2:18" ht="15.75" x14ac:dyDescent="0.25">
      <c r="B773" s="262">
        <v>238</v>
      </c>
      <c r="C773" s="283" t="s">
        <v>2102</v>
      </c>
      <c r="D773" s="275">
        <v>3.2</v>
      </c>
      <c r="E773" s="531"/>
      <c r="F773" s="262" t="s">
        <v>1908</v>
      </c>
      <c r="G773" s="262" t="s">
        <v>1882</v>
      </c>
      <c r="H773" s="276" t="s">
        <v>2369</v>
      </c>
      <c r="I773" s="276" t="s">
        <v>2369</v>
      </c>
      <c r="J773" s="276" t="s">
        <v>2369</v>
      </c>
      <c r="K773" s="276" t="s">
        <v>2369</v>
      </c>
      <c r="L773" s="276" t="s">
        <v>2369</v>
      </c>
      <c r="M773" s="276" t="s">
        <v>2369</v>
      </c>
      <c r="N773" s="276" t="s">
        <v>2369</v>
      </c>
      <c r="O773" s="276" t="s">
        <v>2369</v>
      </c>
      <c r="P773" s="276" t="s">
        <v>2369</v>
      </c>
      <c r="Q773" s="276" t="s">
        <v>2369</v>
      </c>
      <c r="R773" s="262"/>
    </row>
    <row r="774" spans="2:18" ht="15.75" x14ac:dyDescent="0.25">
      <c r="B774" s="262">
        <v>239</v>
      </c>
      <c r="C774" s="283" t="s">
        <v>2103</v>
      </c>
      <c r="D774" s="275">
        <v>0.8</v>
      </c>
      <c r="E774" s="531"/>
      <c r="F774" s="262" t="s">
        <v>1908</v>
      </c>
      <c r="G774" s="262" t="s">
        <v>1882</v>
      </c>
      <c r="H774" s="276" t="s">
        <v>2369</v>
      </c>
      <c r="I774" s="276" t="s">
        <v>2369</v>
      </c>
      <c r="J774" s="276" t="s">
        <v>2369</v>
      </c>
      <c r="K774" s="276" t="s">
        <v>2369</v>
      </c>
      <c r="L774" s="276" t="s">
        <v>2369</v>
      </c>
      <c r="M774" s="276" t="s">
        <v>2369</v>
      </c>
      <c r="N774" s="276" t="s">
        <v>2369</v>
      </c>
      <c r="O774" s="276" t="s">
        <v>2369</v>
      </c>
      <c r="P774" s="276" t="s">
        <v>2369</v>
      </c>
      <c r="Q774" s="276" t="s">
        <v>2369</v>
      </c>
      <c r="R774" s="262"/>
    </row>
    <row r="775" spans="2:18" ht="15.75" x14ac:dyDescent="0.25">
      <c r="B775" s="262">
        <v>240</v>
      </c>
      <c r="C775" s="283" t="s">
        <v>2104</v>
      </c>
      <c r="D775" s="275">
        <v>0.8</v>
      </c>
      <c r="E775" s="531"/>
      <c r="F775" s="262" t="s">
        <v>1908</v>
      </c>
      <c r="G775" s="262" t="s">
        <v>1882</v>
      </c>
      <c r="H775" s="276" t="s">
        <v>2369</v>
      </c>
      <c r="I775" s="276" t="s">
        <v>2369</v>
      </c>
      <c r="J775" s="276" t="s">
        <v>2369</v>
      </c>
      <c r="K775" s="276" t="s">
        <v>2369</v>
      </c>
      <c r="L775" s="276" t="s">
        <v>2369</v>
      </c>
      <c r="M775" s="276" t="s">
        <v>2369</v>
      </c>
      <c r="N775" s="276" t="s">
        <v>2369</v>
      </c>
      <c r="O775" s="276" t="s">
        <v>2369</v>
      </c>
      <c r="P775" s="276" t="s">
        <v>2369</v>
      </c>
      <c r="Q775" s="276" t="s">
        <v>2369</v>
      </c>
      <c r="R775" s="262"/>
    </row>
    <row r="776" spans="2:18" ht="15.75" x14ac:dyDescent="0.25">
      <c r="B776" s="262">
        <v>241</v>
      </c>
      <c r="C776" s="283" t="s">
        <v>2105</v>
      </c>
      <c r="D776" s="275">
        <v>0.8</v>
      </c>
      <c r="E776" s="531"/>
      <c r="F776" s="262" t="s">
        <v>1908</v>
      </c>
      <c r="G776" s="262" t="s">
        <v>1882</v>
      </c>
      <c r="H776" s="276" t="s">
        <v>2369</v>
      </c>
      <c r="I776" s="276" t="s">
        <v>2369</v>
      </c>
      <c r="J776" s="276" t="s">
        <v>2369</v>
      </c>
      <c r="K776" s="276" t="s">
        <v>2369</v>
      </c>
      <c r="L776" s="276" t="s">
        <v>2369</v>
      </c>
      <c r="M776" s="276" t="s">
        <v>2369</v>
      </c>
      <c r="N776" s="276" t="s">
        <v>2369</v>
      </c>
      <c r="O776" s="276" t="s">
        <v>2369</v>
      </c>
      <c r="P776" s="276" t="s">
        <v>2369</v>
      </c>
      <c r="Q776" s="276" t="s">
        <v>2369</v>
      </c>
      <c r="R776" s="262"/>
    </row>
    <row r="777" spans="2:18" ht="15.75" x14ac:dyDescent="0.25">
      <c r="B777" s="262">
        <v>242</v>
      </c>
      <c r="C777" s="283" t="s">
        <v>2106</v>
      </c>
      <c r="D777" s="275">
        <v>0.8</v>
      </c>
      <c r="E777" s="531"/>
      <c r="F777" s="262" t="s">
        <v>1908</v>
      </c>
      <c r="G777" s="262" t="s">
        <v>1882</v>
      </c>
      <c r="H777" s="276" t="s">
        <v>2369</v>
      </c>
      <c r="I777" s="276" t="s">
        <v>2369</v>
      </c>
      <c r="J777" s="276" t="s">
        <v>2369</v>
      </c>
      <c r="K777" s="276" t="s">
        <v>2369</v>
      </c>
      <c r="L777" s="276" t="s">
        <v>2369</v>
      </c>
      <c r="M777" s="276" t="s">
        <v>2369</v>
      </c>
      <c r="N777" s="276" t="s">
        <v>2369</v>
      </c>
      <c r="O777" s="276" t="s">
        <v>2369</v>
      </c>
      <c r="P777" s="276" t="s">
        <v>2369</v>
      </c>
      <c r="Q777" s="276" t="s">
        <v>2369</v>
      </c>
      <c r="R777" s="262"/>
    </row>
    <row r="778" spans="2:18" ht="15.75" x14ac:dyDescent="0.25">
      <c r="B778" s="262">
        <v>243</v>
      </c>
      <c r="C778" s="283" t="s">
        <v>2107</v>
      </c>
      <c r="D778" s="275">
        <v>0.8</v>
      </c>
      <c r="E778" s="531"/>
      <c r="F778" s="262" t="s">
        <v>1908</v>
      </c>
      <c r="G778" s="262" t="s">
        <v>1882</v>
      </c>
      <c r="H778" s="276" t="s">
        <v>2369</v>
      </c>
      <c r="I778" s="276" t="s">
        <v>2369</v>
      </c>
      <c r="J778" s="276" t="s">
        <v>2369</v>
      </c>
      <c r="K778" s="276" t="s">
        <v>2369</v>
      </c>
      <c r="L778" s="276" t="s">
        <v>2369</v>
      </c>
      <c r="M778" s="276" t="s">
        <v>2369</v>
      </c>
      <c r="N778" s="276" t="s">
        <v>2369</v>
      </c>
      <c r="O778" s="276" t="s">
        <v>2369</v>
      </c>
      <c r="P778" s="276" t="s">
        <v>2369</v>
      </c>
      <c r="Q778" s="276" t="s">
        <v>2369</v>
      </c>
      <c r="R778" s="262"/>
    </row>
    <row r="779" spans="2:18" ht="15.75" x14ac:dyDescent="0.25">
      <c r="B779" s="262">
        <v>244</v>
      </c>
      <c r="C779" s="283" t="s">
        <v>2108</v>
      </c>
      <c r="D779" s="275">
        <v>0.8</v>
      </c>
      <c r="E779" s="531"/>
      <c r="F779" s="262" t="s">
        <v>1908</v>
      </c>
      <c r="G779" s="262" t="s">
        <v>1882</v>
      </c>
      <c r="H779" s="276" t="s">
        <v>2369</v>
      </c>
      <c r="I779" s="276" t="s">
        <v>2369</v>
      </c>
      <c r="J779" s="276" t="s">
        <v>2369</v>
      </c>
      <c r="K779" s="276" t="s">
        <v>2369</v>
      </c>
      <c r="L779" s="276" t="s">
        <v>2369</v>
      </c>
      <c r="M779" s="276" t="s">
        <v>2369</v>
      </c>
      <c r="N779" s="276" t="s">
        <v>2369</v>
      </c>
      <c r="O779" s="276" t="s">
        <v>2369</v>
      </c>
      <c r="P779" s="276" t="s">
        <v>2369</v>
      </c>
      <c r="Q779" s="276" t="s">
        <v>2369</v>
      </c>
      <c r="R779" s="262"/>
    </row>
    <row r="780" spans="2:18" ht="15.75" x14ac:dyDescent="0.25">
      <c r="B780" s="262">
        <v>245</v>
      </c>
      <c r="C780" s="283" t="s">
        <v>2109</v>
      </c>
      <c r="D780" s="275">
        <v>0.8</v>
      </c>
      <c r="E780" s="531"/>
      <c r="F780" s="262" t="s">
        <v>1908</v>
      </c>
      <c r="G780" s="262" t="s">
        <v>1882</v>
      </c>
      <c r="H780" s="276" t="s">
        <v>2369</v>
      </c>
      <c r="I780" s="276" t="s">
        <v>2369</v>
      </c>
      <c r="J780" s="276" t="s">
        <v>2369</v>
      </c>
      <c r="K780" s="276" t="s">
        <v>2369</v>
      </c>
      <c r="L780" s="276" t="s">
        <v>2369</v>
      </c>
      <c r="M780" s="276" t="s">
        <v>2369</v>
      </c>
      <c r="N780" s="276" t="s">
        <v>2369</v>
      </c>
      <c r="O780" s="276" t="s">
        <v>2369</v>
      </c>
      <c r="P780" s="276" t="s">
        <v>2369</v>
      </c>
      <c r="Q780" s="276" t="s">
        <v>2369</v>
      </c>
      <c r="R780" s="262"/>
    </row>
    <row r="781" spans="2:18" ht="15.75" x14ac:dyDescent="0.25">
      <c r="B781" s="262">
        <v>246</v>
      </c>
      <c r="C781" s="283" t="s">
        <v>2110</v>
      </c>
      <c r="D781" s="275">
        <v>2.4</v>
      </c>
      <c r="E781" s="531"/>
      <c r="F781" s="262" t="s">
        <v>1908</v>
      </c>
      <c r="G781" s="262" t="s">
        <v>1882</v>
      </c>
      <c r="H781" s="276" t="s">
        <v>2369</v>
      </c>
      <c r="I781" s="276" t="s">
        <v>2369</v>
      </c>
      <c r="J781" s="276" t="s">
        <v>2369</v>
      </c>
      <c r="K781" s="276" t="s">
        <v>2369</v>
      </c>
      <c r="L781" s="276" t="s">
        <v>2369</v>
      </c>
      <c r="M781" s="276" t="s">
        <v>2369</v>
      </c>
      <c r="N781" s="276" t="s">
        <v>2369</v>
      </c>
      <c r="O781" s="276" t="s">
        <v>2369</v>
      </c>
      <c r="P781" s="276" t="s">
        <v>2369</v>
      </c>
      <c r="Q781" s="276" t="s">
        <v>2369</v>
      </c>
      <c r="R781" s="262"/>
    </row>
    <row r="782" spans="2:18" ht="15.75" x14ac:dyDescent="0.25">
      <c r="B782" s="262">
        <v>247</v>
      </c>
      <c r="C782" s="283" t="s">
        <v>2111</v>
      </c>
      <c r="D782" s="275">
        <v>4.8</v>
      </c>
      <c r="E782" s="531"/>
      <c r="F782" s="262" t="s">
        <v>1908</v>
      </c>
      <c r="G782" s="262" t="s">
        <v>1882</v>
      </c>
      <c r="H782" s="276" t="s">
        <v>2369</v>
      </c>
      <c r="I782" s="276" t="s">
        <v>2369</v>
      </c>
      <c r="J782" s="276" t="s">
        <v>2369</v>
      </c>
      <c r="K782" s="276" t="s">
        <v>2369</v>
      </c>
      <c r="L782" s="276" t="s">
        <v>2369</v>
      </c>
      <c r="M782" s="276" t="s">
        <v>2369</v>
      </c>
      <c r="N782" s="276" t="s">
        <v>2369</v>
      </c>
      <c r="O782" s="276" t="s">
        <v>2369</v>
      </c>
      <c r="P782" s="276" t="s">
        <v>2369</v>
      </c>
      <c r="Q782" s="276" t="s">
        <v>2369</v>
      </c>
      <c r="R782" s="262"/>
    </row>
    <row r="783" spans="2:18" ht="15.75" x14ac:dyDescent="0.25">
      <c r="B783" s="262">
        <v>248</v>
      </c>
      <c r="C783" s="283" t="s">
        <v>2112</v>
      </c>
      <c r="D783" s="275">
        <v>1.6</v>
      </c>
      <c r="E783" s="531"/>
      <c r="F783" s="262" t="s">
        <v>1908</v>
      </c>
      <c r="G783" s="262" t="s">
        <v>1882</v>
      </c>
      <c r="H783" s="276" t="s">
        <v>2369</v>
      </c>
      <c r="I783" s="276" t="s">
        <v>2369</v>
      </c>
      <c r="J783" s="276" t="s">
        <v>2369</v>
      </c>
      <c r="K783" s="276" t="s">
        <v>2369</v>
      </c>
      <c r="L783" s="276" t="s">
        <v>2369</v>
      </c>
      <c r="M783" s="276" t="s">
        <v>2369</v>
      </c>
      <c r="N783" s="276" t="s">
        <v>2369</v>
      </c>
      <c r="O783" s="276" t="s">
        <v>2369</v>
      </c>
      <c r="P783" s="276" t="s">
        <v>2369</v>
      </c>
      <c r="Q783" s="276" t="s">
        <v>2369</v>
      </c>
      <c r="R783" s="262"/>
    </row>
    <row r="784" spans="2:18" ht="15.75" x14ac:dyDescent="0.25">
      <c r="B784" s="262">
        <v>249</v>
      </c>
      <c r="C784" s="283" t="s">
        <v>2113</v>
      </c>
      <c r="D784" s="275">
        <v>0.8</v>
      </c>
      <c r="E784" s="531"/>
      <c r="F784" s="262" t="s">
        <v>1908</v>
      </c>
      <c r="G784" s="262" t="s">
        <v>1882</v>
      </c>
      <c r="H784" s="276" t="s">
        <v>2369</v>
      </c>
      <c r="I784" s="276" t="s">
        <v>2369</v>
      </c>
      <c r="J784" s="276" t="s">
        <v>2369</v>
      </c>
      <c r="K784" s="276" t="s">
        <v>2369</v>
      </c>
      <c r="L784" s="276" t="s">
        <v>2369</v>
      </c>
      <c r="M784" s="276" t="s">
        <v>2369</v>
      </c>
      <c r="N784" s="276" t="s">
        <v>2369</v>
      </c>
      <c r="O784" s="276" t="s">
        <v>2369</v>
      </c>
      <c r="P784" s="276" t="s">
        <v>2369</v>
      </c>
      <c r="Q784" s="276" t="s">
        <v>2369</v>
      </c>
      <c r="R784" s="262"/>
    </row>
    <row r="785" spans="2:18" ht="15.75" x14ac:dyDescent="0.25">
      <c r="B785" s="262">
        <v>250</v>
      </c>
      <c r="C785" s="283" t="s">
        <v>2114</v>
      </c>
      <c r="D785" s="275">
        <v>0.8</v>
      </c>
      <c r="E785" s="531"/>
      <c r="F785" s="262" t="s">
        <v>1908</v>
      </c>
      <c r="G785" s="262" t="s">
        <v>1882</v>
      </c>
      <c r="H785" s="276" t="s">
        <v>2369</v>
      </c>
      <c r="I785" s="276" t="s">
        <v>2369</v>
      </c>
      <c r="J785" s="276" t="s">
        <v>2369</v>
      </c>
      <c r="K785" s="276" t="s">
        <v>2369</v>
      </c>
      <c r="L785" s="276" t="s">
        <v>2369</v>
      </c>
      <c r="M785" s="276" t="s">
        <v>2369</v>
      </c>
      <c r="N785" s="276" t="s">
        <v>2369</v>
      </c>
      <c r="O785" s="276" t="s">
        <v>2369</v>
      </c>
      <c r="P785" s="276" t="s">
        <v>2369</v>
      </c>
      <c r="Q785" s="276" t="s">
        <v>2369</v>
      </c>
      <c r="R785" s="262"/>
    </row>
    <row r="786" spans="2:18" ht="15.75" x14ac:dyDescent="0.25">
      <c r="B786" s="262">
        <v>251</v>
      </c>
      <c r="C786" s="283" t="s">
        <v>2115</v>
      </c>
      <c r="D786" s="275">
        <v>1.6</v>
      </c>
      <c r="E786" s="531"/>
      <c r="F786" s="262" t="s">
        <v>1908</v>
      </c>
      <c r="G786" s="262" t="s">
        <v>1882</v>
      </c>
      <c r="H786" s="276" t="s">
        <v>2369</v>
      </c>
      <c r="I786" s="276" t="s">
        <v>2369</v>
      </c>
      <c r="J786" s="276" t="s">
        <v>2369</v>
      </c>
      <c r="K786" s="276" t="s">
        <v>2369</v>
      </c>
      <c r="L786" s="276" t="s">
        <v>2369</v>
      </c>
      <c r="M786" s="276" t="s">
        <v>2369</v>
      </c>
      <c r="N786" s="276" t="s">
        <v>2369</v>
      </c>
      <c r="O786" s="276" t="s">
        <v>2369</v>
      </c>
      <c r="P786" s="276" t="s">
        <v>2369</v>
      </c>
      <c r="Q786" s="276" t="s">
        <v>2369</v>
      </c>
      <c r="R786" s="262"/>
    </row>
    <row r="787" spans="2:18" ht="15.75" x14ac:dyDescent="0.25">
      <c r="B787" s="262">
        <v>252</v>
      </c>
      <c r="C787" s="283" t="s">
        <v>2116</v>
      </c>
      <c r="D787" s="275">
        <v>1.6</v>
      </c>
      <c r="E787" s="531"/>
      <c r="F787" s="262" t="s">
        <v>1908</v>
      </c>
      <c r="G787" s="262" t="s">
        <v>1882</v>
      </c>
      <c r="H787" s="276" t="s">
        <v>2369</v>
      </c>
      <c r="I787" s="276" t="s">
        <v>2369</v>
      </c>
      <c r="J787" s="276" t="s">
        <v>2369</v>
      </c>
      <c r="K787" s="276" t="s">
        <v>2369</v>
      </c>
      <c r="L787" s="276" t="s">
        <v>2369</v>
      </c>
      <c r="M787" s="276" t="s">
        <v>2369</v>
      </c>
      <c r="N787" s="276" t="s">
        <v>2369</v>
      </c>
      <c r="O787" s="276" t="s">
        <v>2369</v>
      </c>
      <c r="P787" s="276" t="s">
        <v>2369</v>
      </c>
      <c r="Q787" s="276" t="s">
        <v>2369</v>
      </c>
      <c r="R787" s="262"/>
    </row>
    <row r="788" spans="2:18" ht="15.75" x14ac:dyDescent="0.25">
      <c r="B788" s="262">
        <v>253</v>
      </c>
      <c r="C788" s="283" t="s">
        <v>2117</v>
      </c>
      <c r="D788" s="275">
        <v>0.8</v>
      </c>
      <c r="E788" s="531"/>
      <c r="F788" s="262" t="s">
        <v>1908</v>
      </c>
      <c r="G788" s="262" t="s">
        <v>1882</v>
      </c>
      <c r="H788" s="276" t="s">
        <v>2369</v>
      </c>
      <c r="I788" s="276" t="s">
        <v>2369</v>
      </c>
      <c r="J788" s="276" t="s">
        <v>2369</v>
      </c>
      <c r="K788" s="276" t="s">
        <v>2369</v>
      </c>
      <c r="L788" s="276" t="s">
        <v>2369</v>
      </c>
      <c r="M788" s="276" t="s">
        <v>2369</v>
      </c>
      <c r="N788" s="276" t="s">
        <v>2369</v>
      </c>
      <c r="O788" s="276" t="s">
        <v>2369</v>
      </c>
      <c r="P788" s="276" t="s">
        <v>2369</v>
      </c>
      <c r="Q788" s="276" t="s">
        <v>2369</v>
      </c>
      <c r="R788" s="262"/>
    </row>
    <row r="789" spans="2:18" ht="15.75" x14ac:dyDescent="0.25">
      <c r="B789" s="262">
        <v>254</v>
      </c>
      <c r="C789" s="283" t="s">
        <v>2118</v>
      </c>
      <c r="D789" s="275">
        <v>3.2</v>
      </c>
      <c r="E789" s="531"/>
      <c r="F789" s="262" t="s">
        <v>1908</v>
      </c>
      <c r="G789" s="262" t="s">
        <v>1882</v>
      </c>
      <c r="H789" s="276" t="s">
        <v>2369</v>
      </c>
      <c r="I789" s="276" t="s">
        <v>2369</v>
      </c>
      <c r="J789" s="276" t="s">
        <v>2369</v>
      </c>
      <c r="K789" s="276" t="s">
        <v>2369</v>
      </c>
      <c r="L789" s="276" t="s">
        <v>2369</v>
      </c>
      <c r="M789" s="276" t="s">
        <v>2369</v>
      </c>
      <c r="N789" s="276" t="s">
        <v>2369</v>
      </c>
      <c r="O789" s="276" t="s">
        <v>2369</v>
      </c>
      <c r="P789" s="276" t="s">
        <v>2369</v>
      </c>
      <c r="Q789" s="276" t="s">
        <v>2369</v>
      </c>
      <c r="R789" s="262"/>
    </row>
    <row r="790" spans="2:18" ht="15.75" x14ac:dyDescent="0.25">
      <c r="B790" s="262">
        <v>255</v>
      </c>
      <c r="C790" s="283" t="s">
        <v>2119</v>
      </c>
      <c r="D790" s="275">
        <v>1.6</v>
      </c>
      <c r="E790" s="531"/>
      <c r="F790" s="262" t="s">
        <v>1908</v>
      </c>
      <c r="G790" s="262" t="s">
        <v>1882</v>
      </c>
      <c r="H790" s="276" t="s">
        <v>2369</v>
      </c>
      <c r="I790" s="276" t="s">
        <v>2369</v>
      </c>
      <c r="J790" s="276" t="s">
        <v>2369</v>
      </c>
      <c r="K790" s="276" t="s">
        <v>2369</v>
      </c>
      <c r="L790" s="276" t="s">
        <v>2369</v>
      </c>
      <c r="M790" s="276" t="s">
        <v>2369</v>
      </c>
      <c r="N790" s="276" t="s">
        <v>2369</v>
      </c>
      <c r="O790" s="276" t="s">
        <v>2369</v>
      </c>
      <c r="P790" s="276" t="s">
        <v>2369</v>
      </c>
      <c r="Q790" s="276" t="s">
        <v>2369</v>
      </c>
      <c r="R790" s="262"/>
    </row>
    <row r="791" spans="2:18" ht="15.75" x14ac:dyDescent="0.25">
      <c r="B791" s="262">
        <v>256</v>
      </c>
      <c r="C791" s="283" t="s">
        <v>2120</v>
      </c>
      <c r="D791" s="275">
        <v>0.8</v>
      </c>
      <c r="E791" s="531"/>
      <c r="F791" s="262" t="s">
        <v>1908</v>
      </c>
      <c r="G791" s="262" t="s">
        <v>1882</v>
      </c>
      <c r="H791" s="276" t="s">
        <v>2369</v>
      </c>
      <c r="I791" s="276" t="s">
        <v>2369</v>
      </c>
      <c r="J791" s="276" t="s">
        <v>2369</v>
      </c>
      <c r="K791" s="276" t="s">
        <v>2369</v>
      </c>
      <c r="L791" s="276" t="s">
        <v>2369</v>
      </c>
      <c r="M791" s="276" t="s">
        <v>2369</v>
      </c>
      <c r="N791" s="276" t="s">
        <v>2369</v>
      </c>
      <c r="O791" s="276" t="s">
        <v>2369</v>
      </c>
      <c r="P791" s="276" t="s">
        <v>2369</v>
      </c>
      <c r="Q791" s="276" t="s">
        <v>2369</v>
      </c>
      <c r="R791" s="262"/>
    </row>
    <row r="792" spans="2:18" ht="15.75" x14ac:dyDescent="0.25">
      <c r="B792" s="262">
        <v>257</v>
      </c>
      <c r="C792" s="283" t="s">
        <v>2121</v>
      </c>
      <c r="D792" s="275">
        <v>0.8</v>
      </c>
      <c r="E792" s="531"/>
      <c r="F792" s="262" t="s">
        <v>1908</v>
      </c>
      <c r="G792" s="262" t="s">
        <v>1882</v>
      </c>
      <c r="H792" s="276" t="s">
        <v>2369</v>
      </c>
      <c r="I792" s="276" t="s">
        <v>2369</v>
      </c>
      <c r="J792" s="276" t="s">
        <v>2369</v>
      </c>
      <c r="K792" s="276" t="s">
        <v>2369</v>
      </c>
      <c r="L792" s="276" t="s">
        <v>2369</v>
      </c>
      <c r="M792" s="276" t="s">
        <v>2369</v>
      </c>
      <c r="N792" s="276" t="s">
        <v>2369</v>
      </c>
      <c r="O792" s="276" t="s">
        <v>2369</v>
      </c>
      <c r="P792" s="276" t="s">
        <v>2369</v>
      </c>
      <c r="Q792" s="276" t="s">
        <v>2369</v>
      </c>
      <c r="R792" s="262"/>
    </row>
    <row r="793" spans="2:18" ht="15.75" x14ac:dyDescent="0.25">
      <c r="B793" s="262">
        <v>258</v>
      </c>
      <c r="C793" s="283" t="s">
        <v>2122</v>
      </c>
      <c r="D793" s="275">
        <v>1.6</v>
      </c>
      <c r="E793" s="531"/>
      <c r="F793" s="262" t="s">
        <v>1908</v>
      </c>
      <c r="G793" s="262" t="s">
        <v>1882</v>
      </c>
      <c r="H793" s="276" t="s">
        <v>2369</v>
      </c>
      <c r="I793" s="276" t="s">
        <v>2369</v>
      </c>
      <c r="J793" s="276" t="s">
        <v>2369</v>
      </c>
      <c r="K793" s="276" t="s">
        <v>2369</v>
      </c>
      <c r="L793" s="276" t="s">
        <v>2369</v>
      </c>
      <c r="M793" s="276" t="s">
        <v>2369</v>
      </c>
      <c r="N793" s="276" t="s">
        <v>2369</v>
      </c>
      <c r="O793" s="276" t="s">
        <v>2369</v>
      </c>
      <c r="P793" s="276" t="s">
        <v>2369</v>
      </c>
      <c r="Q793" s="276" t="s">
        <v>2369</v>
      </c>
      <c r="R793" s="262"/>
    </row>
    <row r="794" spans="2:18" ht="15.75" x14ac:dyDescent="0.25">
      <c r="B794" s="262">
        <v>259</v>
      </c>
      <c r="C794" s="283" t="s">
        <v>2123</v>
      </c>
      <c r="D794" s="275">
        <v>1.6</v>
      </c>
      <c r="E794" s="531"/>
      <c r="F794" s="262" t="s">
        <v>1908</v>
      </c>
      <c r="G794" s="262" t="s">
        <v>1882</v>
      </c>
      <c r="H794" s="276" t="s">
        <v>2369</v>
      </c>
      <c r="I794" s="276" t="s">
        <v>2369</v>
      </c>
      <c r="J794" s="276" t="s">
        <v>2369</v>
      </c>
      <c r="K794" s="276" t="s">
        <v>2369</v>
      </c>
      <c r="L794" s="276" t="s">
        <v>2369</v>
      </c>
      <c r="M794" s="276" t="s">
        <v>2369</v>
      </c>
      <c r="N794" s="276" t="s">
        <v>2369</v>
      </c>
      <c r="O794" s="276" t="s">
        <v>2369</v>
      </c>
      <c r="P794" s="276" t="s">
        <v>2369</v>
      </c>
      <c r="Q794" s="276" t="s">
        <v>2369</v>
      </c>
      <c r="R794" s="262"/>
    </row>
    <row r="795" spans="2:18" ht="15.75" x14ac:dyDescent="0.25">
      <c r="B795" s="262">
        <v>260</v>
      </c>
      <c r="C795" s="283" t="s">
        <v>2124</v>
      </c>
      <c r="D795" s="275">
        <v>1.6</v>
      </c>
      <c r="E795" s="531"/>
      <c r="F795" s="262" t="s">
        <v>1908</v>
      </c>
      <c r="G795" s="262" t="s">
        <v>1882</v>
      </c>
      <c r="H795" s="276" t="s">
        <v>2369</v>
      </c>
      <c r="I795" s="276" t="s">
        <v>2369</v>
      </c>
      <c r="J795" s="276" t="s">
        <v>2369</v>
      </c>
      <c r="K795" s="276" t="s">
        <v>2369</v>
      </c>
      <c r="L795" s="276" t="s">
        <v>2369</v>
      </c>
      <c r="M795" s="276" t="s">
        <v>2369</v>
      </c>
      <c r="N795" s="276" t="s">
        <v>2369</v>
      </c>
      <c r="O795" s="276" t="s">
        <v>2369</v>
      </c>
      <c r="P795" s="276" t="s">
        <v>2369</v>
      </c>
      <c r="Q795" s="276" t="s">
        <v>2369</v>
      </c>
      <c r="R795" s="262"/>
    </row>
    <row r="796" spans="2:18" ht="15.75" x14ac:dyDescent="0.25">
      <c r="B796" s="262">
        <v>261</v>
      </c>
      <c r="C796" s="283" t="s">
        <v>2125</v>
      </c>
      <c r="D796" s="275">
        <v>1.6</v>
      </c>
      <c r="E796" s="531"/>
      <c r="F796" s="262" t="s">
        <v>1908</v>
      </c>
      <c r="G796" s="262" t="s">
        <v>1882</v>
      </c>
      <c r="H796" s="276" t="s">
        <v>2369</v>
      </c>
      <c r="I796" s="276" t="s">
        <v>2369</v>
      </c>
      <c r="J796" s="276" t="s">
        <v>2369</v>
      </c>
      <c r="K796" s="276" t="s">
        <v>2369</v>
      </c>
      <c r="L796" s="276" t="s">
        <v>2369</v>
      </c>
      <c r="M796" s="276" t="s">
        <v>2369</v>
      </c>
      <c r="N796" s="276" t="s">
        <v>2369</v>
      </c>
      <c r="O796" s="276" t="s">
        <v>2369</v>
      </c>
      <c r="P796" s="276" t="s">
        <v>2369</v>
      </c>
      <c r="Q796" s="276" t="s">
        <v>2369</v>
      </c>
      <c r="R796" s="262"/>
    </row>
    <row r="797" spans="2:18" ht="15.75" x14ac:dyDescent="0.25">
      <c r="B797" s="262">
        <v>262</v>
      </c>
      <c r="C797" s="283" t="s">
        <v>2126</v>
      </c>
      <c r="D797" s="275">
        <v>0.8</v>
      </c>
      <c r="E797" s="531"/>
      <c r="F797" s="262" t="s">
        <v>1908</v>
      </c>
      <c r="G797" s="262" t="s">
        <v>1882</v>
      </c>
      <c r="H797" s="276" t="s">
        <v>2369</v>
      </c>
      <c r="I797" s="276" t="s">
        <v>2369</v>
      </c>
      <c r="J797" s="276" t="s">
        <v>2369</v>
      </c>
      <c r="K797" s="276" t="s">
        <v>2369</v>
      </c>
      <c r="L797" s="276" t="s">
        <v>2369</v>
      </c>
      <c r="M797" s="276" t="s">
        <v>2369</v>
      </c>
      <c r="N797" s="276" t="s">
        <v>2369</v>
      </c>
      <c r="O797" s="276" t="s">
        <v>2369</v>
      </c>
      <c r="P797" s="276" t="s">
        <v>2369</v>
      </c>
      <c r="Q797" s="276" t="s">
        <v>2369</v>
      </c>
      <c r="R797" s="262"/>
    </row>
    <row r="798" spans="2:18" ht="15.75" x14ac:dyDescent="0.25">
      <c r="B798" s="262">
        <v>263</v>
      </c>
      <c r="C798" s="283" t="s">
        <v>2127</v>
      </c>
      <c r="D798" s="275">
        <v>0.8</v>
      </c>
      <c r="E798" s="531"/>
      <c r="F798" s="262" t="s">
        <v>1908</v>
      </c>
      <c r="G798" s="262" t="s">
        <v>1882</v>
      </c>
      <c r="H798" s="276" t="s">
        <v>2369</v>
      </c>
      <c r="I798" s="276" t="s">
        <v>2369</v>
      </c>
      <c r="J798" s="276" t="s">
        <v>2369</v>
      </c>
      <c r="K798" s="276" t="s">
        <v>2369</v>
      </c>
      <c r="L798" s="276" t="s">
        <v>2369</v>
      </c>
      <c r="M798" s="276" t="s">
        <v>2369</v>
      </c>
      <c r="N798" s="276" t="s">
        <v>2369</v>
      </c>
      <c r="O798" s="276" t="s">
        <v>2369</v>
      </c>
      <c r="P798" s="276" t="s">
        <v>2369</v>
      </c>
      <c r="Q798" s="276" t="s">
        <v>2369</v>
      </c>
      <c r="R798" s="262"/>
    </row>
    <row r="799" spans="2:18" ht="15.75" x14ac:dyDescent="0.25">
      <c r="B799" s="262">
        <v>264</v>
      </c>
      <c r="C799" s="283" t="s">
        <v>2128</v>
      </c>
      <c r="D799" s="275">
        <v>0.8</v>
      </c>
      <c r="E799" s="531"/>
      <c r="F799" s="262" t="s">
        <v>1908</v>
      </c>
      <c r="G799" s="262" t="s">
        <v>1882</v>
      </c>
      <c r="H799" s="276" t="s">
        <v>2369</v>
      </c>
      <c r="I799" s="276" t="s">
        <v>2369</v>
      </c>
      <c r="J799" s="276" t="s">
        <v>2369</v>
      </c>
      <c r="K799" s="276" t="s">
        <v>2369</v>
      </c>
      <c r="L799" s="276" t="s">
        <v>2369</v>
      </c>
      <c r="M799" s="276" t="s">
        <v>2369</v>
      </c>
      <c r="N799" s="276" t="s">
        <v>2369</v>
      </c>
      <c r="O799" s="276" t="s">
        <v>2369</v>
      </c>
      <c r="P799" s="276" t="s">
        <v>2369</v>
      </c>
      <c r="Q799" s="276" t="s">
        <v>2369</v>
      </c>
      <c r="R799" s="262"/>
    </row>
    <row r="800" spans="2:18" ht="15.75" x14ac:dyDescent="0.25">
      <c r="B800" s="262">
        <v>265</v>
      </c>
      <c r="C800" s="283" t="s">
        <v>2129</v>
      </c>
      <c r="D800" s="275">
        <v>8.8000000000000007</v>
      </c>
      <c r="E800" s="531"/>
      <c r="F800" s="262" t="s">
        <v>1908</v>
      </c>
      <c r="G800" s="262" t="s">
        <v>1882</v>
      </c>
      <c r="H800" s="276" t="s">
        <v>2369</v>
      </c>
      <c r="I800" s="276" t="s">
        <v>2369</v>
      </c>
      <c r="J800" s="276" t="s">
        <v>2369</v>
      </c>
      <c r="K800" s="276" t="s">
        <v>2369</v>
      </c>
      <c r="L800" s="276" t="s">
        <v>2369</v>
      </c>
      <c r="M800" s="276" t="s">
        <v>2369</v>
      </c>
      <c r="N800" s="276" t="s">
        <v>2369</v>
      </c>
      <c r="O800" s="276" t="s">
        <v>2369</v>
      </c>
      <c r="P800" s="276" t="s">
        <v>2369</v>
      </c>
      <c r="Q800" s="276" t="s">
        <v>2369</v>
      </c>
      <c r="R800" s="262"/>
    </row>
    <row r="801" spans="2:18" ht="15.75" x14ac:dyDescent="0.25">
      <c r="B801" s="262">
        <v>266</v>
      </c>
      <c r="C801" s="283" t="s">
        <v>2130</v>
      </c>
      <c r="D801" s="275">
        <v>1.25</v>
      </c>
      <c r="E801" s="531"/>
      <c r="F801" s="262" t="s">
        <v>1908</v>
      </c>
      <c r="G801" s="262" t="s">
        <v>1882</v>
      </c>
      <c r="H801" s="276" t="s">
        <v>2369</v>
      </c>
      <c r="I801" s="276" t="s">
        <v>2369</v>
      </c>
      <c r="J801" s="276" t="s">
        <v>2369</v>
      </c>
      <c r="K801" s="276" t="s">
        <v>2369</v>
      </c>
      <c r="L801" s="276" t="s">
        <v>2369</v>
      </c>
      <c r="M801" s="276" t="s">
        <v>2369</v>
      </c>
      <c r="N801" s="276" t="s">
        <v>2369</v>
      </c>
      <c r="O801" s="276" t="s">
        <v>2369</v>
      </c>
      <c r="P801" s="276" t="s">
        <v>2369</v>
      </c>
      <c r="Q801" s="276" t="s">
        <v>2369</v>
      </c>
      <c r="R801" s="262"/>
    </row>
    <row r="802" spans="2:18" ht="15.75" x14ac:dyDescent="0.25">
      <c r="B802" s="262">
        <v>267</v>
      </c>
      <c r="C802" s="283" t="s">
        <v>2131</v>
      </c>
      <c r="D802" s="275">
        <v>3.75</v>
      </c>
      <c r="E802" s="531"/>
      <c r="F802" s="262" t="s">
        <v>1908</v>
      </c>
      <c r="G802" s="262" t="s">
        <v>1882</v>
      </c>
      <c r="H802" s="276" t="s">
        <v>2369</v>
      </c>
      <c r="I802" s="276" t="s">
        <v>2369</v>
      </c>
      <c r="J802" s="276" t="s">
        <v>2369</v>
      </c>
      <c r="K802" s="276" t="s">
        <v>2369</v>
      </c>
      <c r="L802" s="276" t="s">
        <v>2369</v>
      </c>
      <c r="M802" s="276" t="s">
        <v>2369</v>
      </c>
      <c r="N802" s="276" t="s">
        <v>2369</v>
      </c>
      <c r="O802" s="276" t="s">
        <v>2369</v>
      </c>
      <c r="P802" s="276" t="s">
        <v>2369</v>
      </c>
      <c r="Q802" s="276" t="s">
        <v>2369</v>
      </c>
      <c r="R802" s="262"/>
    </row>
    <row r="803" spans="2:18" ht="15.75" x14ac:dyDescent="0.25">
      <c r="B803" s="262">
        <v>268</v>
      </c>
      <c r="C803" s="283" t="s">
        <v>2105</v>
      </c>
      <c r="D803" s="275">
        <v>1.25</v>
      </c>
      <c r="E803" s="531"/>
      <c r="F803" s="262" t="s">
        <v>1908</v>
      </c>
      <c r="G803" s="262" t="s">
        <v>1882</v>
      </c>
      <c r="H803" s="276" t="s">
        <v>2369</v>
      </c>
      <c r="I803" s="276" t="s">
        <v>2369</v>
      </c>
      <c r="J803" s="276" t="s">
        <v>2369</v>
      </c>
      <c r="K803" s="276" t="s">
        <v>2369</v>
      </c>
      <c r="L803" s="276" t="s">
        <v>2369</v>
      </c>
      <c r="M803" s="276" t="s">
        <v>2369</v>
      </c>
      <c r="N803" s="276" t="s">
        <v>2369</v>
      </c>
      <c r="O803" s="276" t="s">
        <v>2369</v>
      </c>
      <c r="P803" s="276" t="s">
        <v>2369</v>
      </c>
      <c r="Q803" s="276" t="s">
        <v>2369</v>
      </c>
      <c r="R803" s="262"/>
    </row>
    <row r="804" spans="2:18" ht="15.75" x14ac:dyDescent="0.25">
      <c r="B804" s="262">
        <v>269</v>
      </c>
      <c r="C804" s="283" t="s">
        <v>2132</v>
      </c>
      <c r="D804" s="275">
        <v>1.25</v>
      </c>
      <c r="E804" s="531"/>
      <c r="F804" s="262" t="s">
        <v>1908</v>
      </c>
      <c r="G804" s="262" t="s">
        <v>1882</v>
      </c>
      <c r="H804" s="276" t="s">
        <v>2369</v>
      </c>
      <c r="I804" s="276" t="s">
        <v>2369</v>
      </c>
      <c r="J804" s="276" t="s">
        <v>2369</v>
      </c>
      <c r="K804" s="276" t="s">
        <v>2369</v>
      </c>
      <c r="L804" s="276" t="s">
        <v>2369</v>
      </c>
      <c r="M804" s="276" t="s">
        <v>2369</v>
      </c>
      <c r="N804" s="276" t="s">
        <v>2369</v>
      </c>
      <c r="O804" s="276" t="s">
        <v>2369</v>
      </c>
      <c r="P804" s="276" t="s">
        <v>2369</v>
      </c>
      <c r="Q804" s="276" t="s">
        <v>2369</v>
      </c>
      <c r="R804" s="262"/>
    </row>
    <row r="805" spans="2:18" ht="15.75" x14ac:dyDescent="0.25">
      <c r="B805" s="262">
        <v>270</v>
      </c>
      <c r="C805" s="283" t="s">
        <v>2133</v>
      </c>
      <c r="D805" s="275">
        <v>1.25</v>
      </c>
      <c r="E805" s="531"/>
      <c r="F805" s="262" t="s">
        <v>1908</v>
      </c>
      <c r="G805" s="262" t="s">
        <v>1882</v>
      </c>
      <c r="H805" s="276" t="s">
        <v>2369</v>
      </c>
      <c r="I805" s="276" t="s">
        <v>2369</v>
      </c>
      <c r="J805" s="276" t="s">
        <v>2369</v>
      </c>
      <c r="K805" s="276" t="s">
        <v>2369</v>
      </c>
      <c r="L805" s="276" t="s">
        <v>2369</v>
      </c>
      <c r="M805" s="276" t="s">
        <v>2369</v>
      </c>
      <c r="N805" s="276" t="s">
        <v>2369</v>
      </c>
      <c r="O805" s="276" t="s">
        <v>2369</v>
      </c>
      <c r="P805" s="276" t="s">
        <v>2369</v>
      </c>
      <c r="Q805" s="276" t="s">
        <v>2369</v>
      </c>
      <c r="R805" s="262"/>
    </row>
    <row r="806" spans="2:18" ht="15.75" x14ac:dyDescent="0.25">
      <c r="B806" s="262">
        <v>271</v>
      </c>
      <c r="C806" s="283" t="s">
        <v>2134</v>
      </c>
      <c r="D806" s="275">
        <v>1.25</v>
      </c>
      <c r="E806" s="531"/>
      <c r="F806" s="262" t="s">
        <v>1908</v>
      </c>
      <c r="G806" s="262" t="s">
        <v>1882</v>
      </c>
      <c r="H806" s="276" t="s">
        <v>2369</v>
      </c>
      <c r="I806" s="276" t="s">
        <v>2369</v>
      </c>
      <c r="J806" s="276" t="s">
        <v>2369</v>
      </c>
      <c r="K806" s="276" t="s">
        <v>2369</v>
      </c>
      <c r="L806" s="276" t="s">
        <v>2369</v>
      </c>
      <c r="M806" s="276" t="s">
        <v>2369</v>
      </c>
      <c r="N806" s="276" t="s">
        <v>2369</v>
      </c>
      <c r="O806" s="276" t="s">
        <v>2369</v>
      </c>
      <c r="P806" s="276" t="s">
        <v>2369</v>
      </c>
      <c r="Q806" s="276" t="s">
        <v>2369</v>
      </c>
      <c r="R806" s="262"/>
    </row>
    <row r="807" spans="2:18" ht="15.75" x14ac:dyDescent="0.25">
      <c r="B807" s="262">
        <v>272</v>
      </c>
      <c r="C807" s="283" t="s">
        <v>2135</v>
      </c>
      <c r="D807" s="275">
        <v>1.25</v>
      </c>
      <c r="E807" s="531"/>
      <c r="F807" s="262" t="s">
        <v>1908</v>
      </c>
      <c r="G807" s="262" t="s">
        <v>1882</v>
      </c>
      <c r="H807" s="276" t="s">
        <v>2369</v>
      </c>
      <c r="I807" s="276" t="s">
        <v>2369</v>
      </c>
      <c r="J807" s="276" t="s">
        <v>2369</v>
      </c>
      <c r="K807" s="276" t="s">
        <v>2369</v>
      </c>
      <c r="L807" s="276" t="s">
        <v>2369</v>
      </c>
      <c r="M807" s="276" t="s">
        <v>2369</v>
      </c>
      <c r="N807" s="276" t="s">
        <v>2369</v>
      </c>
      <c r="O807" s="276" t="s">
        <v>2369</v>
      </c>
      <c r="P807" s="276" t="s">
        <v>2369</v>
      </c>
      <c r="Q807" s="276" t="s">
        <v>2369</v>
      </c>
      <c r="R807" s="262"/>
    </row>
    <row r="808" spans="2:18" ht="15.75" x14ac:dyDescent="0.25">
      <c r="B808" s="262">
        <v>273</v>
      </c>
      <c r="C808" s="283" t="s">
        <v>2136</v>
      </c>
      <c r="D808" s="275">
        <v>1.25</v>
      </c>
      <c r="E808" s="531"/>
      <c r="F808" s="262" t="s">
        <v>1908</v>
      </c>
      <c r="G808" s="262" t="s">
        <v>1882</v>
      </c>
      <c r="H808" s="276" t="s">
        <v>2369</v>
      </c>
      <c r="I808" s="276" t="s">
        <v>2369</v>
      </c>
      <c r="J808" s="276" t="s">
        <v>2369</v>
      </c>
      <c r="K808" s="276" t="s">
        <v>2369</v>
      </c>
      <c r="L808" s="276" t="s">
        <v>2369</v>
      </c>
      <c r="M808" s="276" t="s">
        <v>2369</v>
      </c>
      <c r="N808" s="276" t="s">
        <v>2369</v>
      </c>
      <c r="O808" s="276" t="s">
        <v>2369</v>
      </c>
      <c r="P808" s="276" t="s">
        <v>2369</v>
      </c>
      <c r="Q808" s="276" t="s">
        <v>2369</v>
      </c>
      <c r="R808" s="262"/>
    </row>
    <row r="809" spans="2:18" ht="15.75" x14ac:dyDescent="0.25">
      <c r="B809" s="262">
        <v>274</v>
      </c>
      <c r="C809" s="289" t="s">
        <v>2137</v>
      </c>
      <c r="D809" s="275">
        <v>1.25</v>
      </c>
      <c r="E809" s="531"/>
      <c r="F809" s="262" t="s">
        <v>1908</v>
      </c>
      <c r="G809" s="262" t="s">
        <v>1882</v>
      </c>
      <c r="H809" s="276" t="s">
        <v>2369</v>
      </c>
      <c r="I809" s="276" t="s">
        <v>2369</v>
      </c>
      <c r="J809" s="276" t="s">
        <v>2369</v>
      </c>
      <c r="K809" s="276" t="s">
        <v>2369</v>
      </c>
      <c r="L809" s="276" t="s">
        <v>2369</v>
      </c>
      <c r="M809" s="276" t="s">
        <v>2369</v>
      </c>
      <c r="N809" s="276" t="s">
        <v>2369</v>
      </c>
      <c r="O809" s="276" t="s">
        <v>2369</v>
      </c>
      <c r="P809" s="276" t="s">
        <v>2369</v>
      </c>
      <c r="Q809" s="276" t="s">
        <v>2369</v>
      </c>
      <c r="R809" s="262"/>
    </row>
    <row r="810" spans="2:18" ht="15.75" x14ac:dyDescent="0.25">
      <c r="B810" s="262">
        <v>275</v>
      </c>
      <c r="C810" s="283" t="s">
        <v>2138</v>
      </c>
      <c r="D810" s="275">
        <v>1.25</v>
      </c>
      <c r="E810" s="531"/>
      <c r="F810" s="262" t="s">
        <v>1908</v>
      </c>
      <c r="G810" s="262" t="s">
        <v>1882</v>
      </c>
      <c r="H810" s="276" t="s">
        <v>2369</v>
      </c>
      <c r="I810" s="276" t="s">
        <v>2369</v>
      </c>
      <c r="J810" s="276" t="s">
        <v>2369</v>
      </c>
      <c r="K810" s="276" t="s">
        <v>2369</v>
      </c>
      <c r="L810" s="276" t="s">
        <v>2369</v>
      </c>
      <c r="M810" s="276" t="s">
        <v>2369</v>
      </c>
      <c r="N810" s="276" t="s">
        <v>2369</v>
      </c>
      <c r="O810" s="276" t="s">
        <v>2369</v>
      </c>
      <c r="P810" s="276" t="s">
        <v>2369</v>
      </c>
      <c r="Q810" s="276" t="s">
        <v>2369</v>
      </c>
      <c r="R810" s="262"/>
    </row>
    <row r="811" spans="2:18" ht="15.75" x14ac:dyDescent="0.25">
      <c r="B811" s="262">
        <v>276</v>
      </c>
      <c r="C811" s="289" t="s">
        <v>2139</v>
      </c>
      <c r="D811" s="275">
        <v>1.25</v>
      </c>
      <c r="E811" s="531"/>
      <c r="F811" s="262" t="s">
        <v>1908</v>
      </c>
      <c r="G811" s="262" t="s">
        <v>1882</v>
      </c>
      <c r="H811" s="276" t="s">
        <v>2369</v>
      </c>
      <c r="I811" s="276" t="s">
        <v>2369</v>
      </c>
      <c r="J811" s="276" t="s">
        <v>2369</v>
      </c>
      <c r="K811" s="276" t="s">
        <v>2369</v>
      </c>
      <c r="L811" s="276" t="s">
        <v>2369</v>
      </c>
      <c r="M811" s="276" t="s">
        <v>2369</v>
      </c>
      <c r="N811" s="276" t="s">
        <v>2369</v>
      </c>
      <c r="O811" s="276" t="s">
        <v>2369</v>
      </c>
      <c r="P811" s="276" t="s">
        <v>2369</v>
      </c>
      <c r="Q811" s="276" t="s">
        <v>2369</v>
      </c>
      <c r="R811" s="262"/>
    </row>
    <row r="812" spans="2:18" ht="15.75" x14ac:dyDescent="0.25">
      <c r="B812" s="262">
        <v>277</v>
      </c>
      <c r="C812" s="283" t="s">
        <v>2140</v>
      </c>
      <c r="D812" s="275">
        <v>1.25</v>
      </c>
      <c r="E812" s="531"/>
      <c r="F812" s="262" t="s">
        <v>1908</v>
      </c>
      <c r="G812" s="262" t="s">
        <v>1882</v>
      </c>
      <c r="H812" s="276" t="s">
        <v>2369</v>
      </c>
      <c r="I812" s="276" t="s">
        <v>2369</v>
      </c>
      <c r="J812" s="276" t="s">
        <v>2369</v>
      </c>
      <c r="K812" s="276" t="s">
        <v>2369</v>
      </c>
      <c r="L812" s="276" t="s">
        <v>2369</v>
      </c>
      <c r="M812" s="276" t="s">
        <v>2369</v>
      </c>
      <c r="N812" s="276" t="s">
        <v>2369</v>
      </c>
      <c r="O812" s="276" t="s">
        <v>2369</v>
      </c>
      <c r="P812" s="276" t="s">
        <v>2369</v>
      </c>
      <c r="Q812" s="276" t="s">
        <v>2369</v>
      </c>
      <c r="R812" s="262"/>
    </row>
    <row r="813" spans="2:18" ht="15.75" x14ac:dyDescent="0.25">
      <c r="B813" s="262">
        <v>278</v>
      </c>
      <c r="C813" s="283" t="s">
        <v>2141</v>
      </c>
      <c r="D813" s="275">
        <v>1.25</v>
      </c>
      <c r="E813" s="531"/>
      <c r="F813" s="262" t="s">
        <v>1908</v>
      </c>
      <c r="G813" s="262" t="s">
        <v>1882</v>
      </c>
      <c r="H813" s="276" t="s">
        <v>2369</v>
      </c>
      <c r="I813" s="276" t="s">
        <v>2369</v>
      </c>
      <c r="J813" s="276" t="s">
        <v>2369</v>
      </c>
      <c r="K813" s="276" t="s">
        <v>2369</v>
      </c>
      <c r="L813" s="276" t="s">
        <v>2369</v>
      </c>
      <c r="M813" s="276" t="s">
        <v>2369</v>
      </c>
      <c r="N813" s="276" t="s">
        <v>2369</v>
      </c>
      <c r="O813" s="276" t="s">
        <v>2369</v>
      </c>
      <c r="P813" s="276" t="s">
        <v>2369</v>
      </c>
      <c r="Q813" s="276" t="s">
        <v>2369</v>
      </c>
      <c r="R813" s="262"/>
    </row>
    <row r="814" spans="2:18" ht="15.75" x14ac:dyDescent="0.25">
      <c r="B814" s="262">
        <v>279</v>
      </c>
      <c r="C814" s="283" t="s">
        <v>2142</v>
      </c>
      <c r="D814" s="275">
        <v>1.25</v>
      </c>
      <c r="E814" s="531"/>
      <c r="F814" s="262" t="s">
        <v>1908</v>
      </c>
      <c r="G814" s="262" t="s">
        <v>1882</v>
      </c>
      <c r="H814" s="276" t="s">
        <v>2369</v>
      </c>
      <c r="I814" s="276" t="s">
        <v>2369</v>
      </c>
      <c r="J814" s="276" t="s">
        <v>2369</v>
      </c>
      <c r="K814" s="276" t="s">
        <v>2369</v>
      </c>
      <c r="L814" s="276" t="s">
        <v>2369</v>
      </c>
      <c r="M814" s="276" t="s">
        <v>2369</v>
      </c>
      <c r="N814" s="276" t="s">
        <v>2369</v>
      </c>
      <c r="O814" s="276" t="s">
        <v>2369</v>
      </c>
      <c r="P814" s="276" t="s">
        <v>2369</v>
      </c>
      <c r="Q814" s="276" t="s">
        <v>2369</v>
      </c>
      <c r="R814" s="262"/>
    </row>
    <row r="815" spans="2:18" ht="15.75" x14ac:dyDescent="0.25">
      <c r="B815" s="262">
        <v>280</v>
      </c>
      <c r="C815" s="264" t="s">
        <v>2143</v>
      </c>
      <c r="D815" s="287">
        <f>4.8  + 4.5+                  1.5</f>
        <v>10.8</v>
      </c>
      <c r="E815" s="531"/>
      <c r="F815" s="262" t="s">
        <v>1908</v>
      </c>
      <c r="G815" s="262" t="s">
        <v>1882</v>
      </c>
      <c r="H815" s="276" t="s">
        <v>2369</v>
      </c>
      <c r="I815" s="276" t="s">
        <v>2369</v>
      </c>
      <c r="J815" s="276" t="s">
        <v>2369</v>
      </c>
      <c r="K815" s="276" t="s">
        <v>2369</v>
      </c>
      <c r="L815" s="276" t="s">
        <v>2369</v>
      </c>
      <c r="M815" s="276" t="s">
        <v>2369</v>
      </c>
      <c r="N815" s="276" t="s">
        <v>2369</v>
      </c>
      <c r="O815" s="276" t="s">
        <v>2369</v>
      </c>
      <c r="P815" s="276" t="s">
        <v>2369</v>
      </c>
      <c r="Q815" s="276" t="s">
        <v>2369</v>
      </c>
      <c r="R815" s="262"/>
    </row>
    <row r="816" spans="2:18" ht="15.75" x14ac:dyDescent="0.25">
      <c r="B816" s="262">
        <v>281</v>
      </c>
      <c r="C816" s="283" t="s">
        <v>2144</v>
      </c>
      <c r="D816" s="275">
        <v>56.8</v>
      </c>
      <c r="E816" s="531"/>
      <c r="F816" s="262" t="s">
        <v>1908</v>
      </c>
      <c r="G816" s="262" t="s">
        <v>1882</v>
      </c>
      <c r="H816" s="276" t="s">
        <v>2369</v>
      </c>
      <c r="I816" s="276" t="s">
        <v>2369</v>
      </c>
      <c r="J816" s="276" t="s">
        <v>2369</v>
      </c>
      <c r="K816" s="276" t="s">
        <v>2369</v>
      </c>
      <c r="L816" s="276" t="s">
        <v>2369</v>
      </c>
      <c r="M816" s="276" t="s">
        <v>2369</v>
      </c>
      <c r="N816" s="276" t="s">
        <v>2369</v>
      </c>
      <c r="O816" s="276" t="s">
        <v>2369</v>
      </c>
      <c r="P816" s="276" t="s">
        <v>2369</v>
      </c>
      <c r="Q816" s="276" t="s">
        <v>2369</v>
      </c>
      <c r="R816" s="262"/>
    </row>
    <row r="817" spans="2:18" ht="15.75" x14ac:dyDescent="0.25">
      <c r="B817" s="262">
        <v>282</v>
      </c>
      <c r="C817" s="283" t="s">
        <v>2144</v>
      </c>
      <c r="D817" s="275">
        <v>12</v>
      </c>
      <c r="E817" s="531"/>
      <c r="F817" s="262" t="s">
        <v>1908</v>
      </c>
      <c r="G817" s="262" t="s">
        <v>1882</v>
      </c>
      <c r="H817" s="276" t="s">
        <v>2369</v>
      </c>
      <c r="I817" s="276" t="s">
        <v>2369</v>
      </c>
      <c r="J817" s="276" t="s">
        <v>2369</v>
      </c>
      <c r="K817" s="276" t="s">
        <v>2369</v>
      </c>
      <c r="L817" s="276" t="s">
        <v>2369</v>
      </c>
      <c r="M817" s="276" t="s">
        <v>2369</v>
      </c>
      <c r="N817" s="276" t="s">
        <v>2369</v>
      </c>
      <c r="O817" s="276" t="s">
        <v>2369</v>
      </c>
      <c r="P817" s="276" t="s">
        <v>2369</v>
      </c>
      <c r="Q817" s="276" t="s">
        <v>2369</v>
      </c>
      <c r="R817" s="262"/>
    </row>
    <row r="818" spans="2:18" ht="15.75" x14ac:dyDescent="0.25">
      <c r="B818" s="262">
        <v>283</v>
      </c>
      <c r="C818" s="283" t="s">
        <v>2145</v>
      </c>
      <c r="D818" s="275">
        <v>0.8</v>
      </c>
      <c r="E818" s="531"/>
      <c r="F818" s="262" t="s">
        <v>1908</v>
      </c>
      <c r="G818" s="262" t="s">
        <v>1882</v>
      </c>
      <c r="H818" s="276" t="s">
        <v>2369</v>
      </c>
      <c r="I818" s="276" t="s">
        <v>2369</v>
      </c>
      <c r="J818" s="276" t="s">
        <v>2369</v>
      </c>
      <c r="K818" s="276" t="s">
        <v>2369</v>
      </c>
      <c r="L818" s="276" t="s">
        <v>2369</v>
      </c>
      <c r="M818" s="276" t="s">
        <v>2369</v>
      </c>
      <c r="N818" s="276" t="s">
        <v>2369</v>
      </c>
      <c r="O818" s="276" t="s">
        <v>2369</v>
      </c>
      <c r="P818" s="276" t="s">
        <v>2369</v>
      </c>
      <c r="Q818" s="276" t="s">
        <v>2369</v>
      </c>
      <c r="R818" s="262"/>
    </row>
    <row r="819" spans="2:18" ht="15.75" x14ac:dyDescent="0.25">
      <c r="B819" s="262">
        <v>284</v>
      </c>
      <c r="C819" s="283" t="s">
        <v>2146</v>
      </c>
      <c r="D819" s="275">
        <v>0.8</v>
      </c>
      <c r="E819" s="531"/>
      <c r="F819" s="262" t="s">
        <v>1908</v>
      </c>
      <c r="G819" s="262" t="s">
        <v>1882</v>
      </c>
      <c r="H819" s="276" t="s">
        <v>2369</v>
      </c>
      <c r="I819" s="276" t="s">
        <v>2369</v>
      </c>
      <c r="J819" s="276" t="s">
        <v>2369</v>
      </c>
      <c r="K819" s="276" t="s">
        <v>2369</v>
      </c>
      <c r="L819" s="276" t="s">
        <v>2369</v>
      </c>
      <c r="M819" s="276" t="s">
        <v>2369</v>
      </c>
      <c r="N819" s="276" t="s">
        <v>2369</v>
      </c>
      <c r="O819" s="276" t="s">
        <v>2369</v>
      </c>
      <c r="P819" s="276" t="s">
        <v>2369</v>
      </c>
      <c r="Q819" s="276" t="s">
        <v>2369</v>
      </c>
      <c r="R819" s="262"/>
    </row>
    <row r="820" spans="2:18" ht="15.75" x14ac:dyDescent="0.25">
      <c r="B820" s="262">
        <v>285</v>
      </c>
      <c r="C820" s="283" t="s">
        <v>2133</v>
      </c>
      <c r="D820" s="275">
        <v>0.8</v>
      </c>
      <c r="E820" s="531"/>
      <c r="F820" s="262" t="s">
        <v>1908</v>
      </c>
      <c r="G820" s="262" t="s">
        <v>1882</v>
      </c>
      <c r="H820" s="276" t="s">
        <v>2369</v>
      </c>
      <c r="I820" s="276" t="s">
        <v>2369</v>
      </c>
      <c r="J820" s="276" t="s">
        <v>2369</v>
      </c>
      <c r="K820" s="276" t="s">
        <v>2369</v>
      </c>
      <c r="L820" s="276" t="s">
        <v>2369</v>
      </c>
      <c r="M820" s="276" t="s">
        <v>2369</v>
      </c>
      <c r="N820" s="276" t="s">
        <v>2369</v>
      </c>
      <c r="O820" s="276" t="s">
        <v>2369</v>
      </c>
      <c r="P820" s="276" t="s">
        <v>2369</v>
      </c>
      <c r="Q820" s="276" t="s">
        <v>2369</v>
      </c>
      <c r="R820" s="262"/>
    </row>
    <row r="821" spans="2:18" ht="15.75" x14ac:dyDescent="0.25">
      <c r="B821" s="262">
        <v>286</v>
      </c>
      <c r="C821" s="283" t="s">
        <v>2147</v>
      </c>
      <c r="D821" s="275">
        <v>1.6</v>
      </c>
      <c r="E821" s="531"/>
      <c r="F821" s="262" t="s">
        <v>1908</v>
      </c>
      <c r="G821" s="262" t="s">
        <v>1882</v>
      </c>
      <c r="H821" s="276" t="s">
        <v>2369</v>
      </c>
      <c r="I821" s="276" t="s">
        <v>2369</v>
      </c>
      <c r="J821" s="276" t="s">
        <v>2369</v>
      </c>
      <c r="K821" s="276" t="s">
        <v>2369</v>
      </c>
      <c r="L821" s="276" t="s">
        <v>2369</v>
      </c>
      <c r="M821" s="276" t="s">
        <v>2369</v>
      </c>
      <c r="N821" s="276" t="s">
        <v>2369</v>
      </c>
      <c r="O821" s="276" t="s">
        <v>2369</v>
      </c>
      <c r="P821" s="276" t="s">
        <v>2369</v>
      </c>
      <c r="Q821" s="276" t="s">
        <v>2369</v>
      </c>
      <c r="R821" s="262"/>
    </row>
    <row r="822" spans="2:18" ht="15.75" x14ac:dyDescent="0.25">
      <c r="B822" s="262">
        <v>287</v>
      </c>
      <c r="C822" s="283" t="s">
        <v>2148</v>
      </c>
      <c r="D822" s="275">
        <v>0.8</v>
      </c>
      <c r="E822" s="531"/>
      <c r="F822" s="262" t="s">
        <v>1908</v>
      </c>
      <c r="G822" s="262" t="s">
        <v>1882</v>
      </c>
      <c r="H822" s="276" t="s">
        <v>2369</v>
      </c>
      <c r="I822" s="276" t="s">
        <v>2369</v>
      </c>
      <c r="J822" s="276" t="s">
        <v>2369</v>
      </c>
      <c r="K822" s="276" t="s">
        <v>2369</v>
      </c>
      <c r="L822" s="276" t="s">
        <v>2369</v>
      </c>
      <c r="M822" s="276" t="s">
        <v>2369</v>
      </c>
      <c r="N822" s="276" t="s">
        <v>2369</v>
      </c>
      <c r="O822" s="276" t="s">
        <v>2369</v>
      </c>
      <c r="P822" s="276" t="s">
        <v>2369</v>
      </c>
      <c r="Q822" s="276" t="s">
        <v>2369</v>
      </c>
      <c r="R822" s="262"/>
    </row>
    <row r="823" spans="2:18" ht="15.75" x14ac:dyDescent="0.25">
      <c r="B823" s="262">
        <v>288</v>
      </c>
      <c r="C823" s="283" t="s">
        <v>2149</v>
      </c>
      <c r="D823" s="275">
        <v>0.8</v>
      </c>
      <c r="E823" s="531"/>
      <c r="F823" s="262" t="s">
        <v>1908</v>
      </c>
      <c r="G823" s="262" t="s">
        <v>1882</v>
      </c>
      <c r="H823" s="276" t="s">
        <v>2369</v>
      </c>
      <c r="I823" s="276" t="s">
        <v>2369</v>
      </c>
      <c r="J823" s="276" t="s">
        <v>2369</v>
      </c>
      <c r="K823" s="276" t="s">
        <v>2369</v>
      </c>
      <c r="L823" s="276" t="s">
        <v>2369</v>
      </c>
      <c r="M823" s="276" t="s">
        <v>2369</v>
      </c>
      <c r="N823" s="276" t="s">
        <v>2369</v>
      </c>
      <c r="O823" s="276" t="s">
        <v>2369</v>
      </c>
      <c r="P823" s="276" t="s">
        <v>2369</v>
      </c>
      <c r="Q823" s="276" t="s">
        <v>2369</v>
      </c>
      <c r="R823" s="262"/>
    </row>
    <row r="824" spans="2:18" ht="15.75" x14ac:dyDescent="0.25">
      <c r="B824" s="262">
        <v>289</v>
      </c>
      <c r="C824" s="283" t="s">
        <v>2150</v>
      </c>
      <c r="D824" s="275">
        <v>0.8</v>
      </c>
      <c r="E824" s="531"/>
      <c r="F824" s="262" t="s">
        <v>1908</v>
      </c>
      <c r="G824" s="262" t="s">
        <v>1882</v>
      </c>
      <c r="H824" s="276" t="s">
        <v>2369</v>
      </c>
      <c r="I824" s="276" t="s">
        <v>2369</v>
      </c>
      <c r="J824" s="276" t="s">
        <v>2369</v>
      </c>
      <c r="K824" s="276" t="s">
        <v>2369</v>
      </c>
      <c r="L824" s="276" t="s">
        <v>2369</v>
      </c>
      <c r="M824" s="276" t="s">
        <v>2369</v>
      </c>
      <c r="N824" s="276" t="s">
        <v>2369</v>
      </c>
      <c r="O824" s="276" t="s">
        <v>2369</v>
      </c>
      <c r="P824" s="276" t="s">
        <v>2369</v>
      </c>
      <c r="Q824" s="276" t="s">
        <v>2369</v>
      </c>
      <c r="R824" s="262"/>
    </row>
    <row r="825" spans="2:18" ht="15.75" x14ac:dyDescent="0.25">
      <c r="B825" s="262">
        <v>290</v>
      </c>
      <c r="C825" s="283" t="s">
        <v>2151</v>
      </c>
      <c r="D825" s="275">
        <v>0.8</v>
      </c>
      <c r="E825" s="531"/>
      <c r="F825" s="262" t="s">
        <v>1908</v>
      </c>
      <c r="G825" s="262" t="s">
        <v>1882</v>
      </c>
      <c r="H825" s="276" t="s">
        <v>2369</v>
      </c>
      <c r="I825" s="276" t="s">
        <v>2369</v>
      </c>
      <c r="J825" s="276" t="s">
        <v>2369</v>
      </c>
      <c r="K825" s="276" t="s">
        <v>2369</v>
      </c>
      <c r="L825" s="276" t="s">
        <v>2369</v>
      </c>
      <c r="M825" s="276" t="s">
        <v>2369</v>
      </c>
      <c r="N825" s="276" t="s">
        <v>2369</v>
      </c>
      <c r="O825" s="276" t="s">
        <v>2369</v>
      </c>
      <c r="P825" s="276" t="s">
        <v>2369</v>
      </c>
      <c r="Q825" s="276" t="s">
        <v>2369</v>
      </c>
      <c r="R825" s="262"/>
    </row>
    <row r="826" spans="2:18" ht="15.75" x14ac:dyDescent="0.25">
      <c r="B826" s="262">
        <v>291</v>
      </c>
      <c r="C826" s="283" t="s">
        <v>2152</v>
      </c>
      <c r="D826" s="275">
        <v>0.8</v>
      </c>
      <c r="E826" s="531"/>
      <c r="F826" s="262" t="s">
        <v>1908</v>
      </c>
      <c r="G826" s="262" t="s">
        <v>1882</v>
      </c>
      <c r="H826" s="276" t="s">
        <v>2369</v>
      </c>
      <c r="I826" s="276" t="s">
        <v>2369</v>
      </c>
      <c r="J826" s="276" t="s">
        <v>2369</v>
      </c>
      <c r="K826" s="276" t="s">
        <v>2369</v>
      </c>
      <c r="L826" s="276" t="s">
        <v>2369</v>
      </c>
      <c r="M826" s="276" t="s">
        <v>2369</v>
      </c>
      <c r="N826" s="276" t="s">
        <v>2369</v>
      </c>
      <c r="O826" s="276" t="s">
        <v>2369</v>
      </c>
      <c r="P826" s="276" t="s">
        <v>2369</v>
      </c>
      <c r="Q826" s="276" t="s">
        <v>2369</v>
      </c>
      <c r="R826" s="262"/>
    </row>
    <row r="827" spans="2:18" ht="15.75" x14ac:dyDescent="0.25">
      <c r="B827" s="262">
        <v>292</v>
      </c>
      <c r="C827" s="283" t="s">
        <v>2153</v>
      </c>
      <c r="D827" s="275">
        <v>5</v>
      </c>
      <c r="E827" s="531"/>
      <c r="F827" s="262" t="s">
        <v>1908</v>
      </c>
      <c r="G827" s="262" t="s">
        <v>1882</v>
      </c>
      <c r="H827" s="276" t="s">
        <v>2369</v>
      </c>
      <c r="I827" s="276" t="s">
        <v>2369</v>
      </c>
      <c r="J827" s="276" t="s">
        <v>2369</v>
      </c>
      <c r="K827" s="276" t="s">
        <v>2369</v>
      </c>
      <c r="L827" s="276" t="s">
        <v>2369</v>
      </c>
      <c r="M827" s="276" t="s">
        <v>2369</v>
      </c>
      <c r="N827" s="276" t="s">
        <v>2369</v>
      </c>
      <c r="O827" s="276" t="s">
        <v>2369</v>
      </c>
      <c r="P827" s="276" t="s">
        <v>2369</v>
      </c>
      <c r="Q827" s="276" t="s">
        <v>2369</v>
      </c>
      <c r="R827" s="262"/>
    </row>
    <row r="828" spans="2:18" ht="15.75" x14ac:dyDescent="0.25">
      <c r="B828" s="262">
        <v>293</v>
      </c>
      <c r="C828" s="283" t="s">
        <v>2154</v>
      </c>
      <c r="D828" s="275">
        <v>13.2</v>
      </c>
      <c r="E828" s="531"/>
      <c r="F828" s="262" t="s">
        <v>1908</v>
      </c>
      <c r="G828" s="262" t="s">
        <v>1882</v>
      </c>
      <c r="H828" s="276" t="s">
        <v>2369</v>
      </c>
      <c r="I828" s="276" t="s">
        <v>2369</v>
      </c>
      <c r="J828" s="276" t="s">
        <v>2369</v>
      </c>
      <c r="K828" s="276" t="s">
        <v>2369</v>
      </c>
      <c r="L828" s="276" t="s">
        <v>2369</v>
      </c>
      <c r="M828" s="276" t="s">
        <v>2369</v>
      </c>
      <c r="N828" s="276" t="s">
        <v>2369</v>
      </c>
      <c r="O828" s="276" t="s">
        <v>2369</v>
      </c>
      <c r="P828" s="276" t="s">
        <v>2369</v>
      </c>
      <c r="Q828" s="276" t="s">
        <v>2369</v>
      </c>
      <c r="R828" s="262"/>
    </row>
    <row r="829" spans="2:18" ht="15.75" x14ac:dyDescent="0.25">
      <c r="B829" s="262">
        <v>294</v>
      </c>
      <c r="C829" s="283" t="s">
        <v>2155</v>
      </c>
      <c r="D829" s="275">
        <v>10.5</v>
      </c>
      <c r="E829" s="531"/>
      <c r="F829" s="262" t="s">
        <v>1908</v>
      </c>
      <c r="G829" s="262" t="s">
        <v>1882</v>
      </c>
      <c r="H829" s="276" t="s">
        <v>2369</v>
      </c>
      <c r="I829" s="276" t="s">
        <v>2369</v>
      </c>
      <c r="J829" s="276" t="s">
        <v>2369</v>
      </c>
      <c r="K829" s="276" t="s">
        <v>2369</v>
      </c>
      <c r="L829" s="276" t="s">
        <v>2369</v>
      </c>
      <c r="M829" s="276" t="s">
        <v>2369</v>
      </c>
      <c r="N829" s="276" t="s">
        <v>2369</v>
      </c>
      <c r="O829" s="276" t="s">
        <v>2369</v>
      </c>
      <c r="P829" s="276" t="s">
        <v>2369</v>
      </c>
      <c r="Q829" s="276" t="s">
        <v>2369</v>
      </c>
      <c r="R829" s="262"/>
    </row>
    <row r="830" spans="2:18" ht="15.75" x14ac:dyDescent="0.25">
      <c r="B830" s="262">
        <v>295</v>
      </c>
      <c r="C830" s="283" t="s">
        <v>2155</v>
      </c>
      <c r="D830" s="276">
        <v>7.5</v>
      </c>
      <c r="E830" s="531"/>
      <c r="F830" s="262" t="s">
        <v>1908</v>
      </c>
      <c r="G830" s="262" t="s">
        <v>1882</v>
      </c>
      <c r="H830" s="276" t="s">
        <v>2369</v>
      </c>
      <c r="I830" s="276" t="s">
        <v>2369</v>
      </c>
      <c r="J830" s="276" t="s">
        <v>2369</v>
      </c>
      <c r="K830" s="276" t="s">
        <v>2369</v>
      </c>
      <c r="L830" s="276" t="s">
        <v>2369</v>
      </c>
      <c r="M830" s="276" t="s">
        <v>2369</v>
      </c>
      <c r="N830" s="276" t="s">
        <v>2369</v>
      </c>
      <c r="O830" s="276" t="s">
        <v>2369</v>
      </c>
      <c r="P830" s="276" t="s">
        <v>2369</v>
      </c>
      <c r="Q830" s="276" t="s">
        <v>2369</v>
      </c>
      <c r="R830" s="262"/>
    </row>
    <row r="831" spans="2:18" ht="15.75" x14ac:dyDescent="0.25">
      <c r="B831" s="262">
        <v>296</v>
      </c>
      <c r="C831" s="283" t="s">
        <v>2156</v>
      </c>
      <c r="D831" s="275">
        <v>1.5</v>
      </c>
      <c r="E831" s="531"/>
      <c r="F831" s="262" t="s">
        <v>1908</v>
      </c>
      <c r="G831" s="262" t="s">
        <v>1882</v>
      </c>
      <c r="H831" s="276" t="s">
        <v>2369</v>
      </c>
      <c r="I831" s="276" t="s">
        <v>2369</v>
      </c>
      <c r="J831" s="276" t="s">
        <v>2369</v>
      </c>
      <c r="K831" s="276" t="s">
        <v>2369</v>
      </c>
      <c r="L831" s="276" t="s">
        <v>2369</v>
      </c>
      <c r="M831" s="276" t="s">
        <v>2369</v>
      </c>
      <c r="N831" s="276" t="s">
        <v>2369</v>
      </c>
      <c r="O831" s="276" t="s">
        <v>2369</v>
      </c>
      <c r="P831" s="276" t="s">
        <v>2369</v>
      </c>
      <c r="Q831" s="276" t="s">
        <v>2369</v>
      </c>
      <c r="R831" s="262"/>
    </row>
    <row r="832" spans="2:18" ht="15.75" x14ac:dyDescent="0.25">
      <c r="B832" s="262">
        <v>297</v>
      </c>
      <c r="C832" s="283" t="s">
        <v>2157</v>
      </c>
      <c r="D832" s="275">
        <v>3</v>
      </c>
      <c r="E832" s="531"/>
      <c r="F832" s="262" t="s">
        <v>1908</v>
      </c>
      <c r="G832" s="262" t="s">
        <v>1882</v>
      </c>
      <c r="H832" s="276" t="s">
        <v>2369</v>
      </c>
      <c r="I832" s="276" t="s">
        <v>2369</v>
      </c>
      <c r="J832" s="276" t="s">
        <v>2369</v>
      </c>
      <c r="K832" s="276" t="s">
        <v>2369</v>
      </c>
      <c r="L832" s="276" t="s">
        <v>2369</v>
      </c>
      <c r="M832" s="276" t="s">
        <v>2369</v>
      </c>
      <c r="N832" s="276" t="s">
        <v>2369</v>
      </c>
      <c r="O832" s="276" t="s">
        <v>2369</v>
      </c>
      <c r="P832" s="276" t="s">
        <v>2369</v>
      </c>
      <c r="Q832" s="276" t="s">
        <v>2369</v>
      </c>
      <c r="R832" s="262"/>
    </row>
    <row r="833" spans="2:18" ht="15.75" x14ac:dyDescent="0.25">
      <c r="B833" s="262">
        <v>298</v>
      </c>
      <c r="C833" s="283" t="s">
        <v>2158</v>
      </c>
      <c r="D833" s="275">
        <v>1.5</v>
      </c>
      <c r="E833" s="531"/>
      <c r="F833" s="262" t="s">
        <v>1908</v>
      </c>
      <c r="G833" s="262" t="s">
        <v>1882</v>
      </c>
      <c r="H833" s="276" t="s">
        <v>2369</v>
      </c>
      <c r="I833" s="276" t="s">
        <v>2369</v>
      </c>
      <c r="J833" s="276" t="s">
        <v>2369</v>
      </c>
      <c r="K833" s="276" t="s">
        <v>2369</v>
      </c>
      <c r="L833" s="276" t="s">
        <v>2369</v>
      </c>
      <c r="M833" s="276" t="s">
        <v>2369</v>
      </c>
      <c r="N833" s="276" t="s">
        <v>2369</v>
      </c>
      <c r="O833" s="276" t="s">
        <v>2369</v>
      </c>
      <c r="P833" s="276" t="s">
        <v>2369</v>
      </c>
      <c r="Q833" s="276" t="s">
        <v>2369</v>
      </c>
      <c r="R833" s="262"/>
    </row>
    <row r="834" spans="2:18" ht="15.75" x14ac:dyDescent="0.25">
      <c r="B834" s="262">
        <v>299</v>
      </c>
      <c r="C834" s="283" t="s">
        <v>2159</v>
      </c>
      <c r="D834" s="275">
        <v>1.5</v>
      </c>
      <c r="E834" s="531"/>
      <c r="F834" s="262" t="s">
        <v>1908</v>
      </c>
      <c r="G834" s="262" t="s">
        <v>1882</v>
      </c>
      <c r="H834" s="276" t="s">
        <v>2369</v>
      </c>
      <c r="I834" s="276" t="s">
        <v>2369</v>
      </c>
      <c r="J834" s="276" t="s">
        <v>2369</v>
      </c>
      <c r="K834" s="276" t="s">
        <v>2369</v>
      </c>
      <c r="L834" s="276" t="s">
        <v>2369</v>
      </c>
      <c r="M834" s="276" t="s">
        <v>2369</v>
      </c>
      <c r="N834" s="276" t="s">
        <v>2369</v>
      </c>
      <c r="O834" s="276" t="s">
        <v>2369</v>
      </c>
      <c r="P834" s="276" t="s">
        <v>2369</v>
      </c>
      <c r="Q834" s="276" t="s">
        <v>2369</v>
      </c>
      <c r="R834" s="262"/>
    </row>
    <row r="835" spans="2:18" ht="15.75" x14ac:dyDescent="0.25">
      <c r="B835" s="262">
        <v>300</v>
      </c>
      <c r="C835" s="283" t="s">
        <v>2160</v>
      </c>
      <c r="D835" s="275">
        <v>10.5</v>
      </c>
      <c r="E835" s="531"/>
      <c r="F835" s="262" t="s">
        <v>1908</v>
      </c>
      <c r="G835" s="262" t="s">
        <v>1882</v>
      </c>
      <c r="H835" s="276" t="s">
        <v>2369</v>
      </c>
      <c r="I835" s="276" t="s">
        <v>2369</v>
      </c>
      <c r="J835" s="276" t="s">
        <v>2369</v>
      </c>
      <c r="K835" s="276" t="s">
        <v>2369</v>
      </c>
      <c r="L835" s="276" t="s">
        <v>2369</v>
      </c>
      <c r="M835" s="276" t="s">
        <v>2369</v>
      </c>
      <c r="N835" s="276" t="s">
        <v>2369</v>
      </c>
      <c r="O835" s="276" t="s">
        <v>2369</v>
      </c>
      <c r="P835" s="276" t="s">
        <v>2369</v>
      </c>
      <c r="Q835" s="276" t="s">
        <v>2369</v>
      </c>
      <c r="R835" s="262"/>
    </row>
    <row r="836" spans="2:18" ht="15.75" x14ac:dyDescent="0.25">
      <c r="B836" s="262">
        <v>301</v>
      </c>
      <c r="C836" s="283" t="s">
        <v>2161</v>
      </c>
      <c r="D836" s="275">
        <v>1.5</v>
      </c>
      <c r="E836" s="531"/>
      <c r="F836" s="262" t="s">
        <v>1908</v>
      </c>
      <c r="G836" s="262" t="s">
        <v>1882</v>
      </c>
      <c r="H836" s="276" t="s">
        <v>2369</v>
      </c>
      <c r="I836" s="276" t="s">
        <v>2369</v>
      </c>
      <c r="J836" s="276" t="s">
        <v>2369</v>
      </c>
      <c r="K836" s="276" t="s">
        <v>2369</v>
      </c>
      <c r="L836" s="276" t="s">
        <v>2369</v>
      </c>
      <c r="M836" s="276" t="s">
        <v>2369</v>
      </c>
      <c r="N836" s="276" t="s">
        <v>2369</v>
      </c>
      <c r="O836" s="276" t="s">
        <v>2369</v>
      </c>
      <c r="P836" s="276" t="s">
        <v>2369</v>
      </c>
      <c r="Q836" s="276" t="s">
        <v>2369</v>
      </c>
      <c r="R836" s="262"/>
    </row>
    <row r="837" spans="2:18" ht="15.75" x14ac:dyDescent="0.25">
      <c r="B837" s="262">
        <v>302</v>
      </c>
      <c r="C837" s="283" t="s">
        <v>2162</v>
      </c>
      <c r="D837" s="275">
        <v>1.5</v>
      </c>
      <c r="E837" s="531"/>
      <c r="F837" s="262" t="s">
        <v>1908</v>
      </c>
      <c r="G837" s="262" t="s">
        <v>1882</v>
      </c>
      <c r="H837" s="276" t="s">
        <v>2369</v>
      </c>
      <c r="I837" s="276" t="s">
        <v>2369</v>
      </c>
      <c r="J837" s="276" t="s">
        <v>2369</v>
      </c>
      <c r="K837" s="276" t="s">
        <v>2369</v>
      </c>
      <c r="L837" s="276" t="s">
        <v>2369</v>
      </c>
      <c r="M837" s="276" t="s">
        <v>2369</v>
      </c>
      <c r="N837" s="276" t="s">
        <v>2369</v>
      </c>
      <c r="O837" s="276" t="s">
        <v>2369</v>
      </c>
      <c r="P837" s="276" t="s">
        <v>2369</v>
      </c>
      <c r="Q837" s="276" t="s">
        <v>2369</v>
      </c>
      <c r="R837" s="262"/>
    </row>
    <row r="838" spans="2:18" ht="15.75" x14ac:dyDescent="0.25">
      <c r="B838" s="262">
        <v>303</v>
      </c>
      <c r="C838" s="283" t="s">
        <v>2163</v>
      </c>
      <c r="D838" s="275">
        <v>1.5</v>
      </c>
      <c r="E838" s="531"/>
      <c r="F838" s="262" t="s">
        <v>1908</v>
      </c>
      <c r="G838" s="262" t="s">
        <v>1882</v>
      </c>
      <c r="H838" s="276" t="s">
        <v>2369</v>
      </c>
      <c r="I838" s="276" t="s">
        <v>2369</v>
      </c>
      <c r="J838" s="276" t="s">
        <v>2369</v>
      </c>
      <c r="K838" s="276" t="s">
        <v>2369</v>
      </c>
      <c r="L838" s="276" t="s">
        <v>2369</v>
      </c>
      <c r="M838" s="276" t="s">
        <v>2369</v>
      </c>
      <c r="N838" s="276" t="s">
        <v>2369</v>
      </c>
      <c r="O838" s="276" t="s">
        <v>2369</v>
      </c>
      <c r="P838" s="276" t="s">
        <v>2369</v>
      </c>
      <c r="Q838" s="276" t="s">
        <v>2369</v>
      </c>
      <c r="R838" s="262"/>
    </row>
    <row r="839" spans="2:18" ht="15.75" x14ac:dyDescent="0.25">
      <c r="B839" s="262">
        <v>304</v>
      </c>
      <c r="C839" s="283" t="s">
        <v>2164</v>
      </c>
      <c r="D839" s="275">
        <v>24.8</v>
      </c>
      <c r="E839" s="531"/>
      <c r="F839" s="262" t="s">
        <v>1908</v>
      </c>
      <c r="G839" s="262" t="s">
        <v>1882</v>
      </c>
      <c r="H839" s="276" t="s">
        <v>2369</v>
      </c>
      <c r="I839" s="276" t="s">
        <v>2369</v>
      </c>
      <c r="J839" s="276" t="s">
        <v>2369</v>
      </c>
      <c r="K839" s="276" t="s">
        <v>2369</v>
      </c>
      <c r="L839" s="276" t="s">
        <v>2369</v>
      </c>
      <c r="M839" s="276" t="s">
        <v>2369</v>
      </c>
      <c r="N839" s="276" t="s">
        <v>2369</v>
      </c>
      <c r="O839" s="276" t="s">
        <v>2369</v>
      </c>
      <c r="P839" s="276" t="s">
        <v>2369</v>
      </c>
      <c r="Q839" s="276" t="s">
        <v>2369</v>
      </c>
      <c r="R839" s="262"/>
    </row>
    <row r="840" spans="2:18" ht="15.75" x14ac:dyDescent="0.25">
      <c r="B840" s="262">
        <v>305</v>
      </c>
      <c r="C840" s="283" t="s">
        <v>2165</v>
      </c>
      <c r="D840" s="287">
        <f>11.55 +  8.25 + 11.55 + 4.95</f>
        <v>36.300000000000004</v>
      </c>
      <c r="E840" s="531"/>
      <c r="F840" s="262" t="s">
        <v>1908</v>
      </c>
      <c r="G840" s="262" t="s">
        <v>1882</v>
      </c>
      <c r="H840" s="276" t="s">
        <v>2369</v>
      </c>
      <c r="I840" s="276" t="s">
        <v>2369</v>
      </c>
      <c r="J840" s="276" t="s">
        <v>2369</v>
      </c>
      <c r="K840" s="276" t="s">
        <v>2369</v>
      </c>
      <c r="L840" s="276" t="s">
        <v>2369</v>
      </c>
      <c r="M840" s="276" t="s">
        <v>2369</v>
      </c>
      <c r="N840" s="276" t="s">
        <v>2369</v>
      </c>
      <c r="O840" s="276" t="s">
        <v>2369</v>
      </c>
      <c r="P840" s="276" t="s">
        <v>2369</v>
      </c>
      <c r="Q840" s="276" t="s">
        <v>2369</v>
      </c>
      <c r="R840" s="262"/>
    </row>
    <row r="841" spans="2:18" ht="15.75" x14ac:dyDescent="0.25">
      <c r="B841" s="262">
        <v>306</v>
      </c>
      <c r="C841" s="283" t="s">
        <v>2165</v>
      </c>
      <c r="D841" s="275">
        <v>23.1</v>
      </c>
      <c r="E841" s="531"/>
      <c r="F841" s="262" t="s">
        <v>1908</v>
      </c>
      <c r="G841" s="262" t="s">
        <v>1882</v>
      </c>
      <c r="H841" s="276" t="s">
        <v>2369</v>
      </c>
      <c r="I841" s="276" t="s">
        <v>2369</v>
      </c>
      <c r="J841" s="276" t="s">
        <v>2369</v>
      </c>
      <c r="K841" s="276" t="s">
        <v>2369</v>
      </c>
      <c r="L841" s="276" t="s">
        <v>2369</v>
      </c>
      <c r="M841" s="276" t="s">
        <v>2369</v>
      </c>
      <c r="N841" s="276" t="s">
        <v>2369</v>
      </c>
      <c r="O841" s="276" t="s">
        <v>2369</v>
      </c>
      <c r="P841" s="276" t="s">
        <v>2369</v>
      </c>
      <c r="Q841" s="276" t="s">
        <v>2369</v>
      </c>
      <c r="R841" s="262"/>
    </row>
    <row r="842" spans="2:18" ht="15.75" x14ac:dyDescent="0.25">
      <c r="B842" s="262">
        <v>307</v>
      </c>
      <c r="C842" s="283" t="s">
        <v>2166</v>
      </c>
      <c r="D842" s="275">
        <v>16.5</v>
      </c>
      <c r="E842" s="531"/>
      <c r="F842" s="262" t="s">
        <v>1908</v>
      </c>
      <c r="G842" s="262" t="s">
        <v>1882</v>
      </c>
      <c r="H842" s="276" t="s">
        <v>2369</v>
      </c>
      <c r="I842" s="276" t="s">
        <v>2369</v>
      </c>
      <c r="J842" s="276" t="s">
        <v>2369</v>
      </c>
      <c r="K842" s="276" t="s">
        <v>2369</v>
      </c>
      <c r="L842" s="276" t="s">
        <v>2369</v>
      </c>
      <c r="M842" s="276" t="s">
        <v>2369</v>
      </c>
      <c r="N842" s="276" t="s">
        <v>2369</v>
      </c>
      <c r="O842" s="276" t="s">
        <v>2369</v>
      </c>
      <c r="P842" s="276" t="s">
        <v>2369</v>
      </c>
      <c r="Q842" s="276" t="s">
        <v>2369</v>
      </c>
      <c r="R842" s="262"/>
    </row>
    <row r="843" spans="2:18" ht="15.75" x14ac:dyDescent="0.25">
      <c r="B843" s="262">
        <v>308</v>
      </c>
      <c r="C843" s="283" t="s">
        <v>2167</v>
      </c>
      <c r="D843" s="275">
        <v>25.6</v>
      </c>
      <c r="E843" s="531"/>
      <c r="F843" s="262" t="s">
        <v>1908</v>
      </c>
      <c r="G843" s="262" t="s">
        <v>1882</v>
      </c>
      <c r="H843" s="276" t="s">
        <v>2369</v>
      </c>
      <c r="I843" s="276" t="s">
        <v>2369</v>
      </c>
      <c r="J843" s="276" t="s">
        <v>2369</v>
      </c>
      <c r="K843" s="276" t="s">
        <v>2369</v>
      </c>
      <c r="L843" s="276" t="s">
        <v>2369</v>
      </c>
      <c r="M843" s="276" t="s">
        <v>2369</v>
      </c>
      <c r="N843" s="276" t="s">
        <v>2369</v>
      </c>
      <c r="O843" s="276" t="s">
        <v>2369</v>
      </c>
      <c r="P843" s="276" t="s">
        <v>2369</v>
      </c>
      <c r="Q843" s="276" t="s">
        <v>2369</v>
      </c>
      <c r="R843" s="262"/>
    </row>
    <row r="844" spans="2:18" ht="15.75" x14ac:dyDescent="0.25">
      <c r="B844" s="262">
        <v>309</v>
      </c>
      <c r="C844" s="283" t="s">
        <v>2168</v>
      </c>
      <c r="D844" s="275">
        <v>24.8</v>
      </c>
      <c r="E844" s="531"/>
      <c r="F844" s="262" t="s">
        <v>1908</v>
      </c>
      <c r="G844" s="262" t="s">
        <v>1882</v>
      </c>
      <c r="H844" s="276" t="s">
        <v>2369</v>
      </c>
      <c r="I844" s="276" t="s">
        <v>2369</v>
      </c>
      <c r="J844" s="276" t="s">
        <v>2369</v>
      </c>
      <c r="K844" s="276" t="s">
        <v>2369</v>
      </c>
      <c r="L844" s="276" t="s">
        <v>2369</v>
      </c>
      <c r="M844" s="276" t="s">
        <v>2369</v>
      </c>
      <c r="N844" s="276" t="s">
        <v>2369</v>
      </c>
      <c r="O844" s="276" t="s">
        <v>2369</v>
      </c>
      <c r="P844" s="276" t="s">
        <v>2369</v>
      </c>
      <c r="Q844" s="276" t="s">
        <v>2369</v>
      </c>
      <c r="R844" s="262"/>
    </row>
    <row r="845" spans="2:18" ht="15.75" x14ac:dyDescent="0.25">
      <c r="B845" s="262">
        <v>310</v>
      </c>
      <c r="C845" s="283" t="s">
        <v>2169</v>
      </c>
      <c r="D845" s="275">
        <v>1.5</v>
      </c>
      <c r="E845" s="531"/>
      <c r="F845" s="262" t="s">
        <v>1908</v>
      </c>
      <c r="G845" s="262" t="s">
        <v>1882</v>
      </c>
      <c r="H845" s="276" t="s">
        <v>2369</v>
      </c>
      <c r="I845" s="276" t="s">
        <v>2369</v>
      </c>
      <c r="J845" s="276" t="s">
        <v>2369</v>
      </c>
      <c r="K845" s="276" t="s">
        <v>2369</v>
      </c>
      <c r="L845" s="276" t="s">
        <v>2369</v>
      </c>
      <c r="M845" s="276" t="s">
        <v>2369</v>
      </c>
      <c r="N845" s="276" t="s">
        <v>2369</v>
      </c>
      <c r="O845" s="276" t="s">
        <v>2369</v>
      </c>
      <c r="P845" s="276" t="s">
        <v>2369</v>
      </c>
      <c r="Q845" s="276" t="s">
        <v>2369</v>
      </c>
      <c r="R845" s="262"/>
    </row>
    <row r="846" spans="2:18" ht="15.75" x14ac:dyDescent="0.25">
      <c r="B846" s="262">
        <v>311</v>
      </c>
      <c r="C846" s="283" t="s">
        <v>2169</v>
      </c>
      <c r="D846" s="275">
        <v>1.5</v>
      </c>
      <c r="E846" s="531"/>
      <c r="F846" s="262" t="s">
        <v>1908</v>
      </c>
      <c r="G846" s="262" t="s">
        <v>1882</v>
      </c>
      <c r="H846" s="276" t="s">
        <v>2369</v>
      </c>
      <c r="I846" s="276" t="s">
        <v>2369</v>
      </c>
      <c r="J846" s="276" t="s">
        <v>2369</v>
      </c>
      <c r="K846" s="276" t="s">
        <v>2369</v>
      </c>
      <c r="L846" s="276" t="s">
        <v>2369</v>
      </c>
      <c r="M846" s="276" t="s">
        <v>2369</v>
      </c>
      <c r="N846" s="276" t="s">
        <v>2369</v>
      </c>
      <c r="O846" s="276" t="s">
        <v>2369</v>
      </c>
      <c r="P846" s="276" t="s">
        <v>2369</v>
      </c>
      <c r="Q846" s="276" t="s">
        <v>2369</v>
      </c>
      <c r="R846" s="262"/>
    </row>
    <row r="847" spans="2:18" ht="15.75" x14ac:dyDescent="0.25">
      <c r="B847" s="262">
        <v>312</v>
      </c>
      <c r="C847" s="283" t="s">
        <v>2170</v>
      </c>
      <c r="D847" s="276">
        <v>3</v>
      </c>
      <c r="E847" s="531"/>
      <c r="F847" s="262" t="s">
        <v>1908</v>
      </c>
      <c r="G847" s="262" t="s">
        <v>1882</v>
      </c>
      <c r="H847" s="276" t="s">
        <v>2369</v>
      </c>
      <c r="I847" s="276" t="s">
        <v>2369</v>
      </c>
      <c r="J847" s="276" t="s">
        <v>2369</v>
      </c>
      <c r="K847" s="276" t="s">
        <v>2369</v>
      </c>
      <c r="L847" s="276" t="s">
        <v>2369</v>
      </c>
      <c r="M847" s="276" t="s">
        <v>2369</v>
      </c>
      <c r="N847" s="276" t="s">
        <v>2369</v>
      </c>
      <c r="O847" s="276" t="s">
        <v>2369</v>
      </c>
      <c r="P847" s="276" t="s">
        <v>2369</v>
      </c>
      <c r="Q847" s="276" t="s">
        <v>2369</v>
      </c>
      <c r="R847" s="262"/>
    </row>
    <row r="848" spans="2:18" ht="15.75" x14ac:dyDescent="0.25">
      <c r="B848" s="262">
        <v>313</v>
      </c>
      <c r="C848" s="283" t="s">
        <v>2170</v>
      </c>
      <c r="D848" s="276">
        <v>3</v>
      </c>
      <c r="E848" s="531"/>
      <c r="F848" s="262" t="s">
        <v>1908</v>
      </c>
      <c r="G848" s="262" t="s">
        <v>1882</v>
      </c>
      <c r="H848" s="276" t="s">
        <v>2369</v>
      </c>
      <c r="I848" s="276" t="s">
        <v>2369</v>
      </c>
      <c r="J848" s="276" t="s">
        <v>2369</v>
      </c>
      <c r="K848" s="276" t="s">
        <v>2369</v>
      </c>
      <c r="L848" s="276" t="s">
        <v>2369</v>
      </c>
      <c r="M848" s="276" t="s">
        <v>2369</v>
      </c>
      <c r="N848" s="276" t="s">
        <v>2369</v>
      </c>
      <c r="O848" s="276" t="s">
        <v>2369</v>
      </c>
      <c r="P848" s="276" t="s">
        <v>2369</v>
      </c>
      <c r="Q848" s="276" t="s">
        <v>2369</v>
      </c>
      <c r="R848" s="262"/>
    </row>
    <row r="849" spans="2:18" ht="15.75" x14ac:dyDescent="0.25">
      <c r="B849" s="262">
        <v>314</v>
      </c>
      <c r="C849" s="283" t="s">
        <v>2171</v>
      </c>
      <c r="D849" s="276">
        <v>6.25</v>
      </c>
      <c r="E849" s="531"/>
      <c r="F849" s="262" t="s">
        <v>1908</v>
      </c>
      <c r="G849" s="262" t="s">
        <v>1882</v>
      </c>
      <c r="H849" s="276" t="s">
        <v>2369</v>
      </c>
      <c r="I849" s="276" t="s">
        <v>2369</v>
      </c>
      <c r="J849" s="276" t="s">
        <v>2369</v>
      </c>
      <c r="K849" s="276" t="s">
        <v>2369</v>
      </c>
      <c r="L849" s="276" t="s">
        <v>2369</v>
      </c>
      <c r="M849" s="276" t="s">
        <v>2369</v>
      </c>
      <c r="N849" s="276" t="s">
        <v>2369</v>
      </c>
      <c r="O849" s="276" t="s">
        <v>2369</v>
      </c>
      <c r="P849" s="276" t="s">
        <v>2369</v>
      </c>
      <c r="Q849" s="276" t="s">
        <v>2369</v>
      </c>
      <c r="R849" s="262"/>
    </row>
    <row r="850" spans="2:18" ht="15.75" x14ac:dyDescent="0.25">
      <c r="B850" s="262">
        <v>315</v>
      </c>
      <c r="C850" s="283" t="s">
        <v>2171</v>
      </c>
      <c r="D850" s="276">
        <v>7.5</v>
      </c>
      <c r="E850" s="531"/>
      <c r="F850" s="262" t="s">
        <v>1908</v>
      </c>
      <c r="G850" s="262" t="s">
        <v>1882</v>
      </c>
      <c r="H850" s="276" t="s">
        <v>2369</v>
      </c>
      <c r="I850" s="276" t="s">
        <v>2369</v>
      </c>
      <c r="J850" s="276" t="s">
        <v>2369</v>
      </c>
      <c r="K850" s="276" t="s">
        <v>2369</v>
      </c>
      <c r="L850" s="276" t="s">
        <v>2369</v>
      </c>
      <c r="M850" s="276" t="s">
        <v>2369</v>
      </c>
      <c r="N850" s="276" t="s">
        <v>2369</v>
      </c>
      <c r="O850" s="276" t="s">
        <v>2369</v>
      </c>
      <c r="P850" s="276" t="s">
        <v>2369</v>
      </c>
      <c r="Q850" s="276" t="s">
        <v>2369</v>
      </c>
      <c r="R850" s="262"/>
    </row>
    <row r="851" spans="2:18" ht="15.75" x14ac:dyDescent="0.25">
      <c r="B851" s="262">
        <v>316</v>
      </c>
      <c r="C851" s="283" t="s">
        <v>2172</v>
      </c>
      <c r="D851" s="276">
        <v>3</v>
      </c>
      <c r="E851" s="531"/>
      <c r="F851" s="262" t="s">
        <v>1908</v>
      </c>
      <c r="G851" s="262" t="s">
        <v>1882</v>
      </c>
      <c r="H851" s="276" t="s">
        <v>2369</v>
      </c>
      <c r="I851" s="276" t="s">
        <v>2369</v>
      </c>
      <c r="J851" s="276" t="s">
        <v>2369</v>
      </c>
      <c r="K851" s="276" t="s">
        <v>2369</v>
      </c>
      <c r="L851" s="276" t="s">
        <v>2369</v>
      </c>
      <c r="M851" s="276" t="s">
        <v>2369</v>
      </c>
      <c r="N851" s="276" t="s">
        <v>2369</v>
      </c>
      <c r="O851" s="276" t="s">
        <v>2369</v>
      </c>
      <c r="P851" s="276" t="s">
        <v>2369</v>
      </c>
      <c r="Q851" s="276" t="s">
        <v>2369</v>
      </c>
      <c r="R851" s="262"/>
    </row>
    <row r="852" spans="2:18" ht="15.75" x14ac:dyDescent="0.25">
      <c r="B852" s="262">
        <v>317</v>
      </c>
      <c r="C852" s="283" t="s">
        <v>2173</v>
      </c>
      <c r="D852" s="276">
        <v>3</v>
      </c>
      <c r="E852" s="531"/>
      <c r="F852" s="262" t="s">
        <v>1908</v>
      </c>
      <c r="G852" s="262" t="s">
        <v>1882</v>
      </c>
      <c r="H852" s="276" t="s">
        <v>2369</v>
      </c>
      <c r="I852" s="276" t="s">
        <v>2369</v>
      </c>
      <c r="J852" s="276" t="s">
        <v>2369</v>
      </c>
      <c r="K852" s="276" t="s">
        <v>2369</v>
      </c>
      <c r="L852" s="276" t="s">
        <v>2369</v>
      </c>
      <c r="M852" s="276" t="s">
        <v>2369</v>
      </c>
      <c r="N852" s="276" t="s">
        <v>2369</v>
      </c>
      <c r="O852" s="276" t="s">
        <v>2369</v>
      </c>
      <c r="P852" s="276" t="s">
        <v>2369</v>
      </c>
      <c r="Q852" s="276" t="s">
        <v>2369</v>
      </c>
      <c r="R852" s="262"/>
    </row>
    <row r="853" spans="2:18" ht="15.75" x14ac:dyDescent="0.25">
      <c r="B853" s="262">
        <v>318</v>
      </c>
      <c r="C853" s="283" t="s">
        <v>2174</v>
      </c>
      <c r="D853" s="276">
        <v>1.5</v>
      </c>
      <c r="E853" s="531"/>
      <c r="F853" s="262" t="s">
        <v>1908</v>
      </c>
      <c r="G853" s="262" t="s">
        <v>1882</v>
      </c>
      <c r="H853" s="276" t="s">
        <v>2369</v>
      </c>
      <c r="I853" s="276" t="s">
        <v>2369</v>
      </c>
      <c r="J853" s="276" t="s">
        <v>2369</v>
      </c>
      <c r="K853" s="276" t="s">
        <v>2369</v>
      </c>
      <c r="L853" s="276" t="s">
        <v>2369</v>
      </c>
      <c r="M853" s="276" t="s">
        <v>2369</v>
      </c>
      <c r="N853" s="276" t="s">
        <v>2369</v>
      </c>
      <c r="O853" s="276" t="s">
        <v>2369</v>
      </c>
      <c r="P853" s="276" t="s">
        <v>2369</v>
      </c>
      <c r="Q853" s="276" t="s">
        <v>2369</v>
      </c>
      <c r="R853" s="262"/>
    </row>
    <row r="854" spans="2:18" ht="15.75" x14ac:dyDescent="0.25">
      <c r="B854" s="262">
        <v>319</v>
      </c>
      <c r="C854" s="283" t="s">
        <v>2173</v>
      </c>
      <c r="D854" s="276">
        <v>1.5</v>
      </c>
      <c r="E854" s="531"/>
      <c r="F854" s="262" t="s">
        <v>1908</v>
      </c>
      <c r="G854" s="262" t="s">
        <v>1882</v>
      </c>
      <c r="H854" s="276" t="s">
        <v>2369</v>
      </c>
      <c r="I854" s="276" t="s">
        <v>2369</v>
      </c>
      <c r="J854" s="276" t="s">
        <v>2369</v>
      </c>
      <c r="K854" s="276" t="s">
        <v>2369</v>
      </c>
      <c r="L854" s="276" t="s">
        <v>2369</v>
      </c>
      <c r="M854" s="276" t="s">
        <v>2369</v>
      </c>
      <c r="N854" s="276" t="s">
        <v>2369</v>
      </c>
      <c r="O854" s="276" t="s">
        <v>2369</v>
      </c>
      <c r="P854" s="276" t="s">
        <v>2369</v>
      </c>
      <c r="Q854" s="276" t="s">
        <v>2369</v>
      </c>
      <c r="R854" s="262"/>
    </row>
    <row r="855" spans="2:18" ht="15.75" x14ac:dyDescent="0.25">
      <c r="B855" s="262">
        <v>320</v>
      </c>
      <c r="C855" s="283" t="s">
        <v>2175</v>
      </c>
      <c r="D855" s="276">
        <v>1.35</v>
      </c>
      <c r="E855" s="531"/>
      <c r="F855" s="262" t="s">
        <v>1908</v>
      </c>
      <c r="G855" s="262" t="s">
        <v>1882</v>
      </c>
      <c r="H855" s="276" t="s">
        <v>2369</v>
      </c>
      <c r="I855" s="276" t="s">
        <v>2369</v>
      </c>
      <c r="J855" s="276" t="s">
        <v>2369</v>
      </c>
      <c r="K855" s="276" t="s">
        <v>2369</v>
      </c>
      <c r="L855" s="276" t="s">
        <v>2369</v>
      </c>
      <c r="M855" s="276" t="s">
        <v>2369</v>
      </c>
      <c r="N855" s="276" t="s">
        <v>2369</v>
      </c>
      <c r="O855" s="276" t="s">
        <v>2369</v>
      </c>
      <c r="P855" s="276" t="s">
        <v>2369</v>
      </c>
      <c r="Q855" s="276" t="s">
        <v>2369</v>
      </c>
      <c r="R855" s="262"/>
    </row>
    <row r="856" spans="2:18" ht="15.75" x14ac:dyDescent="0.25">
      <c r="B856" s="262">
        <v>321</v>
      </c>
      <c r="C856" s="283" t="s">
        <v>2176</v>
      </c>
      <c r="D856" s="276">
        <v>9</v>
      </c>
      <c r="E856" s="531"/>
      <c r="F856" s="262" t="s">
        <v>1908</v>
      </c>
      <c r="G856" s="262" t="s">
        <v>1882</v>
      </c>
      <c r="H856" s="276" t="s">
        <v>2369</v>
      </c>
      <c r="I856" s="276" t="s">
        <v>2369</v>
      </c>
      <c r="J856" s="276" t="s">
        <v>2369</v>
      </c>
      <c r="K856" s="276" t="s">
        <v>2369</v>
      </c>
      <c r="L856" s="276" t="s">
        <v>2369</v>
      </c>
      <c r="M856" s="276" t="s">
        <v>2369</v>
      </c>
      <c r="N856" s="276" t="s">
        <v>2369</v>
      </c>
      <c r="O856" s="276" t="s">
        <v>2369</v>
      </c>
      <c r="P856" s="276" t="s">
        <v>2369</v>
      </c>
      <c r="Q856" s="276" t="s">
        <v>2369</v>
      </c>
      <c r="R856" s="262"/>
    </row>
    <row r="857" spans="2:18" ht="15.75" x14ac:dyDescent="0.25">
      <c r="B857" s="262">
        <v>322</v>
      </c>
      <c r="C857" s="283" t="s">
        <v>2177</v>
      </c>
      <c r="D857" s="276">
        <v>1.25</v>
      </c>
      <c r="E857" s="531"/>
      <c r="F857" s="262" t="s">
        <v>1908</v>
      </c>
      <c r="G857" s="262" t="s">
        <v>1882</v>
      </c>
      <c r="H857" s="276" t="s">
        <v>2369</v>
      </c>
      <c r="I857" s="276" t="s">
        <v>2369</v>
      </c>
      <c r="J857" s="276" t="s">
        <v>2369</v>
      </c>
      <c r="K857" s="276" t="s">
        <v>2369</v>
      </c>
      <c r="L857" s="276" t="s">
        <v>2369</v>
      </c>
      <c r="M857" s="276" t="s">
        <v>2369</v>
      </c>
      <c r="N857" s="276" t="s">
        <v>2369</v>
      </c>
      <c r="O857" s="276" t="s">
        <v>2369</v>
      </c>
      <c r="P857" s="276" t="s">
        <v>2369</v>
      </c>
      <c r="Q857" s="276" t="s">
        <v>2369</v>
      </c>
      <c r="R857" s="262"/>
    </row>
    <row r="858" spans="2:18" ht="15.75" x14ac:dyDescent="0.25">
      <c r="B858" s="262">
        <v>323</v>
      </c>
      <c r="C858" s="283" t="s">
        <v>2178</v>
      </c>
      <c r="D858" s="276">
        <v>5</v>
      </c>
      <c r="E858" s="531"/>
      <c r="F858" s="262" t="s">
        <v>1908</v>
      </c>
      <c r="G858" s="262" t="s">
        <v>1882</v>
      </c>
      <c r="H858" s="276" t="s">
        <v>2369</v>
      </c>
      <c r="I858" s="276" t="s">
        <v>2369</v>
      </c>
      <c r="J858" s="276" t="s">
        <v>2369</v>
      </c>
      <c r="K858" s="276" t="s">
        <v>2369</v>
      </c>
      <c r="L858" s="276" t="s">
        <v>2369</v>
      </c>
      <c r="M858" s="276" t="s">
        <v>2369</v>
      </c>
      <c r="N858" s="276" t="s">
        <v>2369</v>
      </c>
      <c r="O858" s="276" t="s">
        <v>2369</v>
      </c>
      <c r="P858" s="276" t="s">
        <v>2369</v>
      </c>
      <c r="Q858" s="276" t="s">
        <v>2369</v>
      </c>
      <c r="R858" s="262"/>
    </row>
    <row r="859" spans="2:18" ht="15.75" x14ac:dyDescent="0.25">
      <c r="B859" s="262">
        <v>324</v>
      </c>
      <c r="C859" s="283" t="s">
        <v>2179</v>
      </c>
      <c r="D859" s="276">
        <v>1.5</v>
      </c>
      <c r="E859" s="531"/>
      <c r="F859" s="262" t="s">
        <v>1908</v>
      </c>
      <c r="G859" s="262" t="s">
        <v>1882</v>
      </c>
      <c r="H859" s="276" t="s">
        <v>2369</v>
      </c>
      <c r="I859" s="276" t="s">
        <v>2369</v>
      </c>
      <c r="J859" s="276" t="s">
        <v>2369</v>
      </c>
      <c r="K859" s="276" t="s">
        <v>2369</v>
      </c>
      <c r="L859" s="276" t="s">
        <v>2369</v>
      </c>
      <c r="M859" s="276" t="s">
        <v>2369</v>
      </c>
      <c r="N859" s="276" t="s">
        <v>2369</v>
      </c>
      <c r="O859" s="276" t="s">
        <v>2369</v>
      </c>
      <c r="P859" s="276" t="s">
        <v>2369</v>
      </c>
      <c r="Q859" s="276" t="s">
        <v>2369</v>
      </c>
      <c r="R859" s="262"/>
    </row>
    <row r="860" spans="2:18" ht="15.75" x14ac:dyDescent="0.25">
      <c r="B860" s="262">
        <v>325</v>
      </c>
      <c r="C860" s="283" t="s">
        <v>2180</v>
      </c>
      <c r="D860" s="276">
        <v>1.5</v>
      </c>
      <c r="E860" s="531"/>
      <c r="F860" s="262" t="s">
        <v>1908</v>
      </c>
      <c r="G860" s="262" t="s">
        <v>1882</v>
      </c>
      <c r="H860" s="276" t="s">
        <v>2369</v>
      </c>
      <c r="I860" s="276" t="s">
        <v>2369</v>
      </c>
      <c r="J860" s="276" t="s">
        <v>2369</v>
      </c>
      <c r="K860" s="276" t="s">
        <v>2369</v>
      </c>
      <c r="L860" s="276" t="s">
        <v>2369</v>
      </c>
      <c r="M860" s="276" t="s">
        <v>2369</v>
      </c>
      <c r="N860" s="276" t="s">
        <v>2369</v>
      </c>
      <c r="O860" s="276" t="s">
        <v>2369</v>
      </c>
      <c r="P860" s="276" t="s">
        <v>2369</v>
      </c>
      <c r="Q860" s="276" t="s">
        <v>2369</v>
      </c>
      <c r="R860" s="262"/>
    </row>
    <row r="861" spans="2:18" ht="15.75" x14ac:dyDescent="0.25">
      <c r="B861" s="262">
        <v>326</v>
      </c>
      <c r="C861" s="283" t="s">
        <v>2181</v>
      </c>
      <c r="D861" s="276">
        <v>1.5</v>
      </c>
      <c r="E861" s="531"/>
      <c r="F861" s="262" t="s">
        <v>1908</v>
      </c>
      <c r="G861" s="262" t="s">
        <v>1882</v>
      </c>
      <c r="H861" s="276" t="s">
        <v>2369</v>
      </c>
      <c r="I861" s="276" t="s">
        <v>2369</v>
      </c>
      <c r="J861" s="276" t="s">
        <v>2369</v>
      </c>
      <c r="K861" s="276" t="s">
        <v>2369</v>
      </c>
      <c r="L861" s="276" t="s">
        <v>2369</v>
      </c>
      <c r="M861" s="276" t="s">
        <v>2369</v>
      </c>
      <c r="N861" s="276" t="s">
        <v>2369</v>
      </c>
      <c r="O861" s="276" t="s">
        <v>2369</v>
      </c>
      <c r="P861" s="276" t="s">
        <v>2369</v>
      </c>
      <c r="Q861" s="276" t="s">
        <v>2369</v>
      </c>
      <c r="R861" s="262"/>
    </row>
    <row r="862" spans="2:18" ht="15.75" x14ac:dyDescent="0.25">
      <c r="B862" s="262">
        <v>327</v>
      </c>
      <c r="C862" s="283" t="s">
        <v>2182</v>
      </c>
      <c r="D862" s="276">
        <v>1.5</v>
      </c>
      <c r="E862" s="531"/>
      <c r="F862" s="262" t="s">
        <v>1908</v>
      </c>
      <c r="G862" s="262" t="s">
        <v>1882</v>
      </c>
      <c r="H862" s="276" t="s">
        <v>2369</v>
      </c>
      <c r="I862" s="276" t="s">
        <v>2369</v>
      </c>
      <c r="J862" s="276" t="s">
        <v>2369</v>
      </c>
      <c r="K862" s="276" t="s">
        <v>2369</v>
      </c>
      <c r="L862" s="276" t="s">
        <v>2369</v>
      </c>
      <c r="M862" s="276" t="s">
        <v>2369</v>
      </c>
      <c r="N862" s="276" t="s">
        <v>2369</v>
      </c>
      <c r="O862" s="276" t="s">
        <v>2369</v>
      </c>
      <c r="P862" s="276" t="s">
        <v>2369</v>
      </c>
      <c r="Q862" s="276" t="s">
        <v>2369</v>
      </c>
      <c r="R862" s="262"/>
    </row>
    <row r="863" spans="2:18" ht="15.75" x14ac:dyDescent="0.25">
      <c r="B863" s="262">
        <v>328</v>
      </c>
      <c r="C863" s="283" t="s">
        <v>2183</v>
      </c>
      <c r="D863" s="276">
        <v>1.5</v>
      </c>
      <c r="E863" s="531"/>
      <c r="F863" s="262" t="s">
        <v>1908</v>
      </c>
      <c r="G863" s="262" t="s">
        <v>1882</v>
      </c>
      <c r="H863" s="276" t="s">
        <v>2369</v>
      </c>
      <c r="I863" s="276" t="s">
        <v>2369</v>
      </c>
      <c r="J863" s="276" t="s">
        <v>2369</v>
      </c>
      <c r="K863" s="276" t="s">
        <v>2369</v>
      </c>
      <c r="L863" s="276" t="s">
        <v>2369</v>
      </c>
      <c r="M863" s="276" t="s">
        <v>2369</v>
      </c>
      <c r="N863" s="276" t="s">
        <v>2369</v>
      </c>
      <c r="O863" s="276" t="s">
        <v>2369</v>
      </c>
      <c r="P863" s="276" t="s">
        <v>2369</v>
      </c>
      <c r="Q863" s="276" t="s">
        <v>2369</v>
      </c>
      <c r="R863" s="262"/>
    </row>
    <row r="864" spans="2:18" ht="15.75" x14ac:dyDescent="0.25">
      <c r="B864" s="262">
        <v>329</v>
      </c>
      <c r="C864" s="283" t="s">
        <v>2184</v>
      </c>
      <c r="D864" s="276">
        <v>1.5</v>
      </c>
      <c r="E864" s="531"/>
      <c r="F864" s="262" t="s">
        <v>1908</v>
      </c>
      <c r="G864" s="262" t="s">
        <v>1882</v>
      </c>
      <c r="H864" s="276" t="s">
        <v>2369</v>
      </c>
      <c r="I864" s="276" t="s">
        <v>2369</v>
      </c>
      <c r="J864" s="276" t="s">
        <v>2369</v>
      </c>
      <c r="K864" s="276" t="s">
        <v>2369</v>
      </c>
      <c r="L864" s="276" t="s">
        <v>2369</v>
      </c>
      <c r="M864" s="276" t="s">
        <v>2369</v>
      </c>
      <c r="N864" s="276" t="s">
        <v>2369</v>
      </c>
      <c r="O864" s="276" t="s">
        <v>2369</v>
      </c>
      <c r="P864" s="276" t="s">
        <v>2369</v>
      </c>
      <c r="Q864" s="276" t="s">
        <v>2369</v>
      </c>
      <c r="R864" s="262"/>
    </row>
    <row r="865" spans="2:18" ht="15.75" x14ac:dyDescent="0.25">
      <c r="B865" s="262">
        <v>330</v>
      </c>
      <c r="C865" s="283" t="s">
        <v>2185</v>
      </c>
      <c r="D865" s="276">
        <v>2.5</v>
      </c>
      <c r="E865" s="531"/>
      <c r="F865" s="262" t="s">
        <v>1908</v>
      </c>
      <c r="G865" s="262" t="s">
        <v>1882</v>
      </c>
      <c r="H865" s="276" t="s">
        <v>2369</v>
      </c>
      <c r="I865" s="276" t="s">
        <v>2369</v>
      </c>
      <c r="J865" s="276" t="s">
        <v>2369</v>
      </c>
      <c r="K865" s="276" t="s">
        <v>2369</v>
      </c>
      <c r="L865" s="276" t="s">
        <v>2369</v>
      </c>
      <c r="M865" s="276" t="s">
        <v>2369</v>
      </c>
      <c r="N865" s="276" t="s">
        <v>2369</v>
      </c>
      <c r="O865" s="276" t="s">
        <v>2369</v>
      </c>
      <c r="P865" s="276" t="s">
        <v>2369</v>
      </c>
      <c r="Q865" s="276" t="s">
        <v>2369</v>
      </c>
      <c r="R865" s="262"/>
    </row>
    <row r="866" spans="2:18" ht="15.75" x14ac:dyDescent="0.25">
      <c r="B866" s="262">
        <v>331</v>
      </c>
      <c r="C866" s="283" t="s">
        <v>2186</v>
      </c>
      <c r="D866" s="276">
        <v>1.25</v>
      </c>
      <c r="E866" s="531"/>
      <c r="F866" s="262" t="s">
        <v>1908</v>
      </c>
      <c r="G866" s="262" t="s">
        <v>1882</v>
      </c>
      <c r="H866" s="276" t="s">
        <v>2369</v>
      </c>
      <c r="I866" s="276" t="s">
        <v>2369</v>
      </c>
      <c r="J866" s="276" t="s">
        <v>2369</v>
      </c>
      <c r="K866" s="276" t="s">
        <v>2369</v>
      </c>
      <c r="L866" s="276" t="s">
        <v>2369</v>
      </c>
      <c r="M866" s="276" t="s">
        <v>2369</v>
      </c>
      <c r="N866" s="276" t="s">
        <v>2369</v>
      </c>
      <c r="O866" s="276" t="s">
        <v>2369</v>
      </c>
      <c r="P866" s="276" t="s">
        <v>2369</v>
      </c>
      <c r="Q866" s="276" t="s">
        <v>2369</v>
      </c>
      <c r="R866" s="262"/>
    </row>
    <row r="867" spans="2:18" ht="15.75" x14ac:dyDescent="0.25">
      <c r="B867" s="262">
        <v>332</v>
      </c>
      <c r="C867" s="283" t="s">
        <v>2187</v>
      </c>
      <c r="D867" s="276">
        <v>1.5</v>
      </c>
      <c r="E867" s="531"/>
      <c r="F867" s="262" t="s">
        <v>1908</v>
      </c>
      <c r="G867" s="262" t="s">
        <v>1882</v>
      </c>
      <c r="H867" s="276" t="s">
        <v>2369</v>
      </c>
      <c r="I867" s="276" t="s">
        <v>2369</v>
      </c>
      <c r="J867" s="276" t="s">
        <v>2369</v>
      </c>
      <c r="K867" s="276" t="s">
        <v>2369</v>
      </c>
      <c r="L867" s="276" t="s">
        <v>2369</v>
      </c>
      <c r="M867" s="276" t="s">
        <v>2369</v>
      </c>
      <c r="N867" s="276" t="s">
        <v>2369</v>
      </c>
      <c r="O867" s="276" t="s">
        <v>2369</v>
      </c>
      <c r="P867" s="276" t="s">
        <v>2369</v>
      </c>
      <c r="Q867" s="276" t="s">
        <v>2369</v>
      </c>
      <c r="R867" s="262"/>
    </row>
    <row r="868" spans="2:18" ht="15.75" x14ac:dyDescent="0.25">
      <c r="B868" s="262">
        <v>333</v>
      </c>
      <c r="C868" s="283" t="s">
        <v>2188</v>
      </c>
      <c r="D868" s="276">
        <v>4.5</v>
      </c>
      <c r="E868" s="531"/>
      <c r="F868" s="262" t="s">
        <v>1908</v>
      </c>
      <c r="G868" s="262" t="s">
        <v>1882</v>
      </c>
      <c r="H868" s="276" t="s">
        <v>2369</v>
      </c>
      <c r="I868" s="276" t="s">
        <v>2369</v>
      </c>
      <c r="J868" s="276" t="s">
        <v>2369</v>
      </c>
      <c r="K868" s="276" t="s">
        <v>2369</v>
      </c>
      <c r="L868" s="276" t="s">
        <v>2369</v>
      </c>
      <c r="M868" s="276" t="s">
        <v>2369</v>
      </c>
      <c r="N868" s="276" t="s">
        <v>2369</v>
      </c>
      <c r="O868" s="276" t="s">
        <v>2369</v>
      </c>
      <c r="P868" s="276" t="s">
        <v>2369</v>
      </c>
      <c r="Q868" s="276" t="s">
        <v>2369</v>
      </c>
      <c r="R868" s="262"/>
    </row>
    <row r="869" spans="2:18" ht="15.75" x14ac:dyDescent="0.25">
      <c r="B869" s="262">
        <v>334</v>
      </c>
      <c r="C869" s="283" t="s">
        <v>2189</v>
      </c>
      <c r="D869" s="276">
        <v>1.5</v>
      </c>
      <c r="E869" s="531"/>
      <c r="F869" s="262" t="s">
        <v>1908</v>
      </c>
      <c r="G869" s="262" t="s">
        <v>1882</v>
      </c>
      <c r="H869" s="276" t="s">
        <v>2369</v>
      </c>
      <c r="I869" s="276" t="s">
        <v>2369</v>
      </c>
      <c r="J869" s="276" t="s">
        <v>2369</v>
      </c>
      <c r="K869" s="276" t="s">
        <v>2369</v>
      </c>
      <c r="L869" s="276" t="s">
        <v>2369</v>
      </c>
      <c r="M869" s="276" t="s">
        <v>2369</v>
      </c>
      <c r="N869" s="276" t="s">
        <v>2369</v>
      </c>
      <c r="O869" s="276" t="s">
        <v>2369</v>
      </c>
      <c r="P869" s="276" t="s">
        <v>2369</v>
      </c>
      <c r="Q869" s="276" t="s">
        <v>2369</v>
      </c>
      <c r="R869" s="262"/>
    </row>
    <row r="870" spans="2:18" ht="15.75" x14ac:dyDescent="0.25">
      <c r="B870" s="262">
        <v>335</v>
      </c>
      <c r="C870" s="283" t="s">
        <v>2190</v>
      </c>
      <c r="D870" s="276">
        <v>2.5</v>
      </c>
      <c r="E870" s="531"/>
      <c r="F870" s="262" t="s">
        <v>1908</v>
      </c>
      <c r="G870" s="262" t="s">
        <v>1882</v>
      </c>
      <c r="H870" s="276" t="s">
        <v>2369</v>
      </c>
      <c r="I870" s="276" t="s">
        <v>2369</v>
      </c>
      <c r="J870" s="276" t="s">
        <v>2369</v>
      </c>
      <c r="K870" s="276" t="s">
        <v>2369</v>
      </c>
      <c r="L870" s="276" t="s">
        <v>2369</v>
      </c>
      <c r="M870" s="276" t="s">
        <v>2369</v>
      </c>
      <c r="N870" s="276" t="s">
        <v>2369</v>
      </c>
      <c r="O870" s="276" t="s">
        <v>2369</v>
      </c>
      <c r="P870" s="276" t="s">
        <v>2369</v>
      </c>
      <c r="Q870" s="276" t="s">
        <v>2369</v>
      </c>
      <c r="R870" s="262"/>
    </row>
    <row r="871" spans="2:18" ht="15.75" x14ac:dyDescent="0.25">
      <c r="B871" s="262">
        <v>336</v>
      </c>
      <c r="C871" s="283" t="s">
        <v>2191</v>
      </c>
      <c r="D871" s="276">
        <v>1.25</v>
      </c>
      <c r="E871" s="531"/>
      <c r="F871" s="262" t="s">
        <v>1908</v>
      </c>
      <c r="G871" s="262" t="s">
        <v>1882</v>
      </c>
      <c r="H871" s="276" t="s">
        <v>2369</v>
      </c>
      <c r="I871" s="276" t="s">
        <v>2369</v>
      </c>
      <c r="J871" s="276" t="s">
        <v>2369</v>
      </c>
      <c r="K871" s="276" t="s">
        <v>2369</v>
      </c>
      <c r="L871" s="276" t="s">
        <v>2369</v>
      </c>
      <c r="M871" s="276" t="s">
        <v>2369</v>
      </c>
      <c r="N871" s="276" t="s">
        <v>2369</v>
      </c>
      <c r="O871" s="276" t="s">
        <v>2369</v>
      </c>
      <c r="P871" s="276" t="s">
        <v>2369</v>
      </c>
      <c r="Q871" s="276" t="s">
        <v>2369</v>
      </c>
      <c r="R871" s="262"/>
    </row>
    <row r="872" spans="2:18" ht="15.75" x14ac:dyDescent="0.25">
      <c r="B872" s="262">
        <v>337</v>
      </c>
      <c r="C872" s="283" t="s">
        <v>2192</v>
      </c>
      <c r="D872" s="276">
        <v>10</v>
      </c>
      <c r="E872" s="531"/>
      <c r="F872" s="262" t="s">
        <v>1908</v>
      </c>
      <c r="G872" s="262" t="s">
        <v>1882</v>
      </c>
      <c r="H872" s="276" t="s">
        <v>2369</v>
      </c>
      <c r="I872" s="276" t="s">
        <v>2369</v>
      </c>
      <c r="J872" s="276" t="s">
        <v>2369</v>
      </c>
      <c r="K872" s="276" t="s">
        <v>2369</v>
      </c>
      <c r="L872" s="276" t="s">
        <v>2369</v>
      </c>
      <c r="M872" s="276" t="s">
        <v>2369</v>
      </c>
      <c r="N872" s="276" t="s">
        <v>2369</v>
      </c>
      <c r="O872" s="276" t="s">
        <v>2369</v>
      </c>
      <c r="P872" s="276" t="s">
        <v>2369</v>
      </c>
      <c r="Q872" s="276" t="s">
        <v>2369</v>
      </c>
      <c r="R872" s="262"/>
    </row>
    <row r="873" spans="2:18" ht="15.75" x14ac:dyDescent="0.25">
      <c r="B873" s="262">
        <v>338</v>
      </c>
      <c r="C873" s="283" t="s">
        <v>2176</v>
      </c>
      <c r="D873" s="276">
        <v>1.5</v>
      </c>
      <c r="E873" s="531"/>
      <c r="F873" s="262" t="s">
        <v>1908</v>
      </c>
      <c r="G873" s="262" t="s">
        <v>1882</v>
      </c>
      <c r="H873" s="276" t="s">
        <v>2369</v>
      </c>
      <c r="I873" s="276" t="s">
        <v>2369</v>
      </c>
      <c r="J873" s="276" t="s">
        <v>2369</v>
      </c>
      <c r="K873" s="276" t="s">
        <v>2369</v>
      </c>
      <c r="L873" s="276" t="s">
        <v>2369</v>
      </c>
      <c r="M873" s="276" t="s">
        <v>2369</v>
      </c>
      <c r="N873" s="276" t="s">
        <v>2369</v>
      </c>
      <c r="O873" s="276" t="s">
        <v>2369</v>
      </c>
      <c r="P873" s="276" t="s">
        <v>2369</v>
      </c>
      <c r="Q873" s="276" t="s">
        <v>2369</v>
      </c>
      <c r="R873" s="262"/>
    </row>
    <row r="874" spans="2:18" ht="15.75" x14ac:dyDescent="0.25">
      <c r="B874" s="262">
        <v>339</v>
      </c>
      <c r="C874" s="283" t="s">
        <v>2193</v>
      </c>
      <c r="D874" s="276">
        <v>1.5</v>
      </c>
      <c r="E874" s="531"/>
      <c r="F874" s="262" t="s">
        <v>1908</v>
      </c>
      <c r="G874" s="262" t="s">
        <v>1882</v>
      </c>
      <c r="H874" s="276" t="s">
        <v>2369</v>
      </c>
      <c r="I874" s="276" t="s">
        <v>2369</v>
      </c>
      <c r="J874" s="276" t="s">
        <v>2369</v>
      </c>
      <c r="K874" s="276" t="s">
        <v>2369</v>
      </c>
      <c r="L874" s="276" t="s">
        <v>2369</v>
      </c>
      <c r="M874" s="276" t="s">
        <v>2369</v>
      </c>
      <c r="N874" s="276" t="s">
        <v>2369</v>
      </c>
      <c r="O874" s="276" t="s">
        <v>2369</v>
      </c>
      <c r="P874" s="276" t="s">
        <v>2369</v>
      </c>
      <c r="Q874" s="276" t="s">
        <v>2369</v>
      </c>
      <c r="R874" s="262"/>
    </row>
    <row r="875" spans="2:18" ht="15.75" x14ac:dyDescent="0.25">
      <c r="B875" s="262">
        <v>340</v>
      </c>
      <c r="C875" s="283" t="s">
        <v>2194</v>
      </c>
      <c r="D875" s="276">
        <v>4.5</v>
      </c>
      <c r="E875" s="531"/>
      <c r="F875" s="262" t="s">
        <v>1908</v>
      </c>
      <c r="G875" s="262" t="s">
        <v>1882</v>
      </c>
      <c r="H875" s="276" t="s">
        <v>2369</v>
      </c>
      <c r="I875" s="276" t="s">
        <v>2369</v>
      </c>
      <c r="J875" s="276" t="s">
        <v>2369</v>
      </c>
      <c r="K875" s="276" t="s">
        <v>2369</v>
      </c>
      <c r="L875" s="276" t="s">
        <v>2369</v>
      </c>
      <c r="M875" s="276" t="s">
        <v>2369</v>
      </c>
      <c r="N875" s="276" t="s">
        <v>2369</v>
      </c>
      <c r="O875" s="276" t="s">
        <v>2369</v>
      </c>
      <c r="P875" s="276" t="s">
        <v>2369</v>
      </c>
      <c r="Q875" s="276" t="s">
        <v>2369</v>
      </c>
      <c r="R875" s="262"/>
    </row>
    <row r="876" spans="2:18" ht="15.75" x14ac:dyDescent="0.25">
      <c r="B876" s="262">
        <v>341</v>
      </c>
      <c r="C876" s="283" t="s">
        <v>2195</v>
      </c>
      <c r="D876" s="276">
        <v>6.4</v>
      </c>
      <c r="E876" s="531"/>
      <c r="F876" s="262" t="s">
        <v>1908</v>
      </c>
      <c r="G876" s="262" t="s">
        <v>1882</v>
      </c>
      <c r="H876" s="276" t="s">
        <v>2369</v>
      </c>
      <c r="I876" s="276" t="s">
        <v>2369</v>
      </c>
      <c r="J876" s="276" t="s">
        <v>2369</v>
      </c>
      <c r="K876" s="276" t="s">
        <v>2369</v>
      </c>
      <c r="L876" s="276" t="s">
        <v>2369</v>
      </c>
      <c r="M876" s="276" t="s">
        <v>2369</v>
      </c>
      <c r="N876" s="276" t="s">
        <v>2369</v>
      </c>
      <c r="O876" s="276" t="s">
        <v>2369</v>
      </c>
      <c r="P876" s="276" t="s">
        <v>2369</v>
      </c>
      <c r="Q876" s="276" t="s">
        <v>2369</v>
      </c>
      <c r="R876" s="262"/>
    </row>
    <row r="877" spans="2:18" ht="15.75" x14ac:dyDescent="0.25">
      <c r="B877" s="262">
        <v>342</v>
      </c>
      <c r="C877" s="283" t="s">
        <v>2196</v>
      </c>
      <c r="D877" s="276">
        <v>1.5</v>
      </c>
      <c r="E877" s="531"/>
      <c r="F877" s="262" t="s">
        <v>1908</v>
      </c>
      <c r="G877" s="262" t="s">
        <v>1882</v>
      </c>
      <c r="H877" s="276" t="s">
        <v>2369</v>
      </c>
      <c r="I877" s="276" t="s">
        <v>2369</v>
      </c>
      <c r="J877" s="276" t="s">
        <v>2369</v>
      </c>
      <c r="K877" s="276" t="s">
        <v>2369</v>
      </c>
      <c r="L877" s="276" t="s">
        <v>2369</v>
      </c>
      <c r="M877" s="276" t="s">
        <v>2369</v>
      </c>
      <c r="N877" s="276" t="s">
        <v>2369</v>
      </c>
      <c r="O877" s="276" t="s">
        <v>2369</v>
      </c>
      <c r="P877" s="276" t="s">
        <v>2369</v>
      </c>
      <c r="Q877" s="276" t="s">
        <v>2369</v>
      </c>
      <c r="R877" s="262"/>
    </row>
    <row r="878" spans="2:18" ht="15.75" x14ac:dyDescent="0.25">
      <c r="B878" s="262">
        <v>343</v>
      </c>
      <c r="C878" s="283" t="s">
        <v>2196</v>
      </c>
      <c r="D878" s="276">
        <v>1.5</v>
      </c>
      <c r="E878" s="531"/>
      <c r="F878" s="262" t="s">
        <v>1908</v>
      </c>
      <c r="G878" s="262" t="s">
        <v>1882</v>
      </c>
      <c r="H878" s="276" t="s">
        <v>2369</v>
      </c>
      <c r="I878" s="276" t="s">
        <v>2369</v>
      </c>
      <c r="J878" s="276" t="s">
        <v>2369</v>
      </c>
      <c r="K878" s="276" t="s">
        <v>2369</v>
      </c>
      <c r="L878" s="276" t="s">
        <v>2369</v>
      </c>
      <c r="M878" s="276" t="s">
        <v>2369</v>
      </c>
      <c r="N878" s="276" t="s">
        <v>2369</v>
      </c>
      <c r="O878" s="276" t="s">
        <v>2369</v>
      </c>
      <c r="P878" s="276" t="s">
        <v>2369</v>
      </c>
      <c r="Q878" s="276" t="s">
        <v>2369</v>
      </c>
      <c r="R878" s="262"/>
    </row>
    <row r="879" spans="2:18" ht="15.75" x14ac:dyDescent="0.25">
      <c r="B879" s="262">
        <v>344</v>
      </c>
      <c r="C879" s="283" t="s">
        <v>2197</v>
      </c>
      <c r="D879" s="276">
        <v>39.6</v>
      </c>
      <c r="E879" s="531"/>
      <c r="F879" s="262" t="s">
        <v>1908</v>
      </c>
      <c r="G879" s="262" t="s">
        <v>1882</v>
      </c>
      <c r="H879" s="276" t="s">
        <v>2369</v>
      </c>
      <c r="I879" s="276" t="s">
        <v>2369</v>
      </c>
      <c r="J879" s="276" t="s">
        <v>2369</v>
      </c>
      <c r="K879" s="276" t="s">
        <v>2369</v>
      </c>
      <c r="L879" s="276" t="s">
        <v>2369</v>
      </c>
      <c r="M879" s="276" t="s">
        <v>2369</v>
      </c>
      <c r="N879" s="276" t="s">
        <v>2369</v>
      </c>
      <c r="O879" s="276" t="s">
        <v>2369</v>
      </c>
      <c r="P879" s="276" t="s">
        <v>2369</v>
      </c>
      <c r="Q879" s="276" t="s">
        <v>2369</v>
      </c>
      <c r="R879" s="262"/>
    </row>
    <row r="880" spans="2:18" ht="15.75" x14ac:dyDescent="0.25">
      <c r="B880" s="262">
        <v>345</v>
      </c>
      <c r="C880" s="283" t="s">
        <v>2198</v>
      </c>
      <c r="D880" s="276">
        <v>11.2</v>
      </c>
      <c r="E880" s="531"/>
      <c r="F880" s="262" t="s">
        <v>1908</v>
      </c>
      <c r="G880" s="262" t="s">
        <v>1882</v>
      </c>
      <c r="H880" s="276" t="s">
        <v>2369</v>
      </c>
      <c r="I880" s="276" t="s">
        <v>2369</v>
      </c>
      <c r="J880" s="276" t="s">
        <v>2369</v>
      </c>
      <c r="K880" s="276" t="s">
        <v>2369</v>
      </c>
      <c r="L880" s="276" t="s">
        <v>2369</v>
      </c>
      <c r="M880" s="276" t="s">
        <v>2369</v>
      </c>
      <c r="N880" s="276" t="s">
        <v>2369</v>
      </c>
      <c r="O880" s="276" t="s">
        <v>2369</v>
      </c>
      <c r="P880" s="276" t="s">
        <v>2369</v>
      </c>
      <c r="Q880" s="276" t="s">
        <v>2369</v>
      </c>
      <c r="R880" s="262"/>
    </row>
    <row r="881" spans="2:18" ht="15.75" x14ac:dyDescent="0.25">
      <c r="B881" s="262">
        <v>346</v>
      </c>
      <c r="C881" s="283" t="s">
        <v>2198</v>
      </c>
      <c r="D881" s="276">
        <v>39.200000000000003</v>
      </c>
      <c r="E881" s="531"/>
      <c r="F881" s="262" t="s">
        <v>1908</v>
      </c>
      <c r="G881" s="262" t="s">
        <v>1882</v>
      </c>
      <c r="H881" s="276" t="s">
        <v>2369</v>
      </c>
      <c r="I881" s="276" t="s">
        <v>2369</v>
      </c>
      <c r="J881" s="276" t="s">
        <v>2369</v>
      </c>
      <c r="K881" s="276" t="s">
        <v>2369</v>
      </c>
      <c r="L881" s="276" t="s">
        <v>2369</v>
      </c>
      <c r="M881" s="276" t="s">
        <v>2369</v>
      </c>
      <c r="N881" s="276" t="s">
        <v>2369</v>
      </c>
      <c r="O881" s="276" t="s">
        <v>2369</v>
      </c>
      <c r="P881" s="276" t="s">
        <v>2369</v>
      </c>
      <c r="Q881" s="276" t="s">
        <v>2369</v>
      </c>
      <c r="R881" s="262"/>
    </row>
    <row r="882" spans="2:18" ht="15.75" x14ac:dyDescent="0.25">
      <c r="B882" s="262">
        <v>347</v>
      </c>
      <c r="C882" s="283" t="s">
        <v>2199</v>
      </c>
      <c r="D882" s="276">
        <v>1.6</v>
      </c>
      <c r="E882" s="531"/>
      <c r="F882" s="262" t="s">
        <v>1908</v>
      </c>
      <c r="G882" s="262" t="s">
        <v>1882</v>
      </c>
      <c r="H882" s="276" t="s">
        <v>2369</v>
      </c>
      <c r="I882" s="276" t="s">
        <v>2369</v>
      </c>
      <c r="J882" s="276" t="s">
        <v>2369</v>
      </c>
      <c r="K882" s="276" t="s">
        <v>2369</v>
      </c>
      <c r="L882" s="276" t="s">
        <v>2369</v>
      </c>
      <c r="M882" s="276" t="s">
        <v>2369</v>
      </c>
      <c r="N882" s="276" t="s">
        <v>2369</v>
      </c>
      <c r="O882" s="276" t="s">
        <v>2369</v>
      </c>
      <c r="P882" s="276" t="s">
        <v>2369</v>
      </c>
      <c r="Q882" s="276" t="s">
        <v>2369</v>
      </c>
      <c r="R882" s="262"/>
    </row>
    <row r="883" spans="2:18" ht="15.75" x14ac:dyDescent="0.25">
      <c r="B883" s="262">
        <v>348</v>
      </c>
      <c r="C883" s="283" t="s">
        <v>2178</v>
      </c>
      <c r="D883" s="276">
        <v>1.25</v>
      </c>
      <c r="E883" s="531"/>
      <c r="F883" s="262" t="s">
        <v>1908</v>
      </c>
      <c r="G883" s="262" t="s">
        <v>1882</v>
      </c>
      <c r="H883" s="276" t="s">
        <v>2369</v>
      </c>
      <c r="I883" s="276" t="s">
        <v>2369</v>
      </c>
      <c r="J883" s="276" t="s">
        <v>2369</v>
      </c>
      <c r="K883" s="276" t="s">
        <v>2369</v>
      </c>
      <c r="L883" s="276" t="s">
        <v>2369</v>
      </c>
      <c r="M883" s="276" t="s">
        <v>2369</v>
      </c>
      <c r="N883" s="276" t="s">
        <v>2369</v>
      </c>
      <c r="O883" s="276" t="s">
        <v>2369</v>
      </c>
      <c r="P883" s="276" t="s">
        <v>2369</v>
      </c>
      <c r="Q883" s="276" t="s">
        <v>2369</v>
      </c>
      <c r="R883" s="262"/>
    </row>
    <row r="884" spans="2:18" ht="15.75" x14ac:dyDescent="0.25">
      <c r="B884" s="262">
        <v>349</v>
      </c>
      <c r="C884" s="283" t="s">
        <v>2178</v>
      </c>
      <c r="D884" s="276">
        <v>2.5</v>
      </c>
      <c r="E884" s="531"/>
      <c r="F884" s="262" t="s">
        <v>1908</v>
      </c>
      <c r="G884" s="262" t="s">
        <v>1882</v>
      </c>
      <c r="H884" s="276" t="s">
        <v>2369</v>
      </c>
      <c r="I884" s="276" t="s">
        <v>2369</v>
      </c>
      <c r="J884" s="276" t="s">
        <v>2369</v>
      </c>
      <c r="K884" s="276" t="s">
        <v>2369</v>
      </c>
      <c r="L884" s="276" t="s">
        <v>2369</v>
      </c>
      <c r="M884" s="276" t="s">
        <v>2369</v>
      </c>
      <c r="N884" s="276" t="s">
        <v>2369</v>
      </c>
      <c r="O884" s="276" t="s">
        <v>2369</v>
      </c>
      <c r="P884" s="276" t="s">
        <v>2369</v>
      </c>
      <c r="Q884" s="276" t="s">
        <v>2369</v>
      </c>
      <c r="R884" s="262"/>
    </row>
    <row r="885" spans="2:18" ht="15.75" x14ac:dyDescent="0.25">
      <c r="B885" s="262">
        <v>350</v>
      </c>
      <c r="C885" s="283" t="s">
        <v>2200</v>
      </c>
      <c r="D885" s="276">
        <v>2.1</v>
      </c>
      <c r="E885" s="531"/>
      <c r="F885" s="262" t="s">
        <v>1908</v>
      </c>
      <c r="G885" s="262" t="s">
        <v>1882</v>
      </c>
      <c r="H885" s="276" t="s">
        <v>2369</v>
      </c>
      <c r="I885" s="276" t="s">
        <v>2369</v>
      </c>
      <c r="J885" s="276" t="s">
        <v>2369</v>
      </c>
      <c r="K885" s="276" t="s">
        <v>2369</v>
      </c>
      <c r="L885" s="276" t="s">
        <v>2369</v>
      </c>
      <c r="M885" s="276" t="s">
        <v>2369</v>
      </c>
      <c r="N885" s="276" t="s">
        <v>2369</v>
      </c>
      <c r="O885" s="276" t="s">
        <v>2369</v>
      </c>
      <c r="P885" s="276" t="s">
        <v>2369</v>
      </c>
      <c r="Q885" s="276" t="s">
        <v>2369</v>
      </c>
      <c r="R885" s="262"/>
    </row>
    <row r="886" spans="2:18" ht="15.75" x14ac:dyDescent="0.25">
      <c r="B886" s="262">
        <v>351</v>
      </c>
      <c r="C886" s="283" t="s">
        <v>2200</v>
      </c>
      <c r="D886" s="276">
        <v>2.1</v>
      </c>
      <c r="E886" s="531"/>
      <c r="F886" s="262" t="s">
        <v>1908</v>
      </c>
      <c r="G886" s="262" t="s">
        <v>1882</v>
      </c>
      <c r="H886" s="276" t="s">
        <v>2369</v>
      </c>
      <c r="I886" s="276" t="s">
        <v>2369</v>
      </c>
      <c r="J886" s="276" t="s">
        <v>2369</v>
      </c>
      <c r="K886" s="276" t="s">
        <v>2369</v>
      </c>
      <c r="L886" s="276" t="s">
        <v>2369</v>
      </c>
      <c r="M886" s="276" t="s">
        <v>2369</v>
      </c>
      <c r="N886" s="276" t="s">
        <v>2369</v>
      </c>
      <c r="O886" s="276" t="s">
        <v>2369</v>
      </c>
      <c r="P886" s="276" t="s">
        <v>2369</v>
      </c>
      <c r="Q886" s="276" t="s">
        <v>2369</v>
      </c>
      <c r="R886" s="262"/>
    </row>
    <row r="887" spans="2:18" ht="15.75" x14ac:dyDescent="0.25">
      <c r="B887" s="262">
        <v>352</v>
      </c>
      <c r="C887" s="283" t="s">
        <v>2201</v>
      </c>
      <c r="D887" s="276">
        <v>2.5</v>
      </c>
      <c r="E887" s="531"/>
      <c r="F887" s="262" t="s">
        <v>1908</v>
      </c>
      <c r="G887" s="262" t="s">
        <v>1882</v>
      </c>
      <c r="H887" s="276" t="s">
        <v>2369</v>
      </c>
      <c r="I887" s="276" t="s">
        <v>2369</v>
      </c>
      <c r="J887" s="276" t="s">
        <v>2369</v>
      </c>
      <c r="K887" s="276" t="s">
        <v>2369</v>
      </c>
      <c r="L887" s="276" t="s">
        <v>2369</v>
      </c>
      <c r="M887" s="276" t="s">
        <v>2369</v>
      </c>
      <c r="N887" s="276" t="s">
        <v>2369</v>
      </c>
      <c r="O887" s="276" t="s">
        <v>2369</v>
      </c>
      <c r="P887" s="276" t="s">
        <v>2369</v>
      </c>
      <c r="Q887" s="276" t="s">
        <v>2369</v>
      </c>
      <c r="R887" s="262"/>
    </row>
    <row r="888" spans="2:18" ht="15.75" x14ac:dyDescent="0.25">
      <c r="B888" s="262">
        <v>353</v>
      </c>
      <c r="C888" s="283" t="s">
        <v>2202</v>
      </c>
      <c r="D888" s="276">
        <v>2.5</v>
      </c>
      <c r="E888" s="531"/>
      <c r="F888" s="262" t="s">
        <v>1908</v>
      </c>
      <c r="G888" s="262" t="s">
        <v>1882</v>
      </c>
      <c r="H888" s="276" t="s">
        <v>2369</v>
      </c>
      <c r="I888" s="276" t="s">
        <v>2369</v>
      </c>
      <c r="J888" s="276" t="s">
        <v>2369</v>
      </c>
      <c r="K888" s="276" t="s">
        <v>2369</v>
      </c>
      <c r="L888" s="276" t="s">
        <v>2369</v>
      </c>
      <c r="M888" s="276" t="s">
        <v>2369</v>
      </c>
      <c r="N888" s="276" t="s">
        <v>2369</v>
      </c>
      <c r="O888" s="276" t="s">
        <v>2369</v>
      </c>
      <c r="P888" s="276" t="s">
        <v>2369</v>
      </c>
      <c r="Q888" s="276" t="s">
        <v>2369</v>
      </c>
      <c r="R888" s="262"/>
    </row>
    <row r="889" spans="2:18" ht="15.75" x14ac:dyDescent="0.25">
      <c r="B889" s="262">
        <v>354</v>
      </c>
      <c r="C889" s="283" t="s">
        <v>2203</v>
      </c>
      <c r="D889" s="290">
        <v>1.6</v>
      </c>
      <c r="E889" s="531"/>
      <c r="F889" s="262" t="s">
        <v>1908</v>
      </c>
      <c r="G889" s="262" t="s">
        <v>1882</v>
      </c>
      <c r="H889" s="276" t="s">
        <v>2369</v>
      </c>
      <c r="I889" s="276" t="s">
        <v>2369</v>
      </c>
      <c r="J889" s="276" t="s">
        <v>2369</v>
      </c>
      <c r="K889" s="276" t="s">
        <v>2369</v>
      </c>
      <c r="L889" s="276" t="s">
        <v>2369</v>
      </c>
      <c r="M889" s="276" t="s">
        <v>2369</v>
      </c>
      <c r="N889" s="276" t="s">
        <v>2369</v>
      </c>
      <c r="O889" s="276" t="s">
        <v>2369</v>
      </c>
      <c r="P889" s="276" t="s">
        <v>2369</v>
      </c>
      <c r="Q889" s="276" t="s">
        <v>2369</v>
      </c>
      <c r="R889" s="262"/>
    </row>
    <row r="890" spans="2:18" ht="30" x14ac:dyDescent="0.25">
      <c r="B890" s="262">
        <v>355</v>
      </c>
      <c r="C890" s="291" t="s">
        <v>2204</v>
      </c>
      <c r="D890" s="290">
        <v>15.3</v>
      </c>
      <c r="E890" s="531"/>
      <c r="F890" s="262" t="s">
        <v>1908</v>
      </c>
      <c r="G890" s="262" t="s">
        <v>1882</v>
      </c>
      <c r="H890" s="276" t="s">
        <v>2369</v>
      </c>
      <c r="I890" s="276" t="s">
        <v>2369</v>
      </c>
      <c r="J890" s="276" t="s">
        <v>2369</v>
      </c>
      <c r="K890" s="276" t="s">
        <v>2369</v>
      </c>
      <c r="L890" s="276" t="s">
        <v>2369</v>
      </c>
      <c r="M890" s="276" t="s">
        <v>2369</v>
      </c>
      <c r="N890" s="276" t="s">
        <v>2369</v>
      </c>
      <c r="O890" s="276" t="s">
        <v>2369</v>
      </c>
      <c r="P890" s="276" t="s">
        <v>2369</v>
      </c>
      <c r="Q890" s="276" t="s">
        <v>2369</v>
      </c>
      <c r="R890" s="262"/>
    </row>
    <row r="891" spans="2:18" ht="30" x14ac:dyDescent="0.25">
      <c r="B891" s="262">
        <v>356</v>
      </c>
      <c r="C891" s="291" t="s">
        <v>2205</v>
      </c>
      <c r="D891" s="290">
        <v>17.850000000000001</v>
      </c>
      <c r="E891" s="531"/>
      <c r="F891" s="262" t="s">
        <v>1908</v>
      </c>
      <c r="G891" s="262" t="s">
        <v>1882</v>
      </c>
      <c r="H891" s="276" t="s">
        <v>2369</v>
      </c>
      <c r="I891" s="276" t="s">
        <v>2369</v>
      </c>
      <c r="J891" s="276" t="s">
        <v>2369</v>
      </c>
      <c r="K891" s="276" t="s">
        <v>2369</v>
      </c>
      <c r="L891" s="276" t="s">
        <v>2369</v>
      </c>
      <c r="M891" s="276" t="s">
        <v>2369</v>
      </c>
      <c r="N891" s="276" t="s">
        <v>2369</v>
      </c>
      <c r="O891" s="276" t="s">
        <v>2369</v>
      </c>
      <c r="P891" s="276" t="s">
        <v>2369</v>
      </c>
      <c r="Q891" s="276" t="s">
        <v>2369</v>
      </c>
      <c r="R891" s="262"/>
    </row>
    <row r="892" spans="2:18" ht="30" x14ac:dyDescent="0.25">
      <c r="B892" s="262">
        <v>357</v>
      </c>
      <c r="C892" s="291" t="s">
        <v>2206</v>
      </c>
      <c r="D892" s="290">
        <v>16.149999999999999</v>
      </c>
      <c r="E892" s="531"/>
      <c r="F892" s="262" t="s">
        <v>1908</v>
      </c>
      <c r="G892" s="262" t="s">
        <v>1882</v>
      </c>
      <c r="H892" s="276" t="s">
        <v>2369</v>
      </c>
      <c r="I892" s="276" t="s">
        <v>2369</v>
      </c>
      <c r="J892" s="276" t="s">
        <v>2369</v>
      </c>
      <c r="K892" s="276" t="s">
        <v>2369</v>
      </c>
      <c r="L892" s="276" t="s">
        <v>2369</v>
      </c>
      <c r="M892" s="276" t="s">
        <v>2369</v>
      </c>
      <c r="N892" s="276" t="s">
        <v>2369</v>
      </c>
      <c r="O892" s="276" t="s">
        <v>2369</v>
      </c>
      <c r="P892" s="276" t="s">
        <v>2369</v>
      </c>
      <c r="Q892" s="276" t="s">
        <v>2369</v>
      </c>
      <c r="R892" s="262"/>
    </row>
    <row r="893" spans="2:18" ht="30" x14ac:dyDescent="0.25">
      <c r="B893" s="262">
        <v>358</v>
      </c>
      <c r="C893" s="291" t="s">
        <v>2207</v>
      </c>
      <c r="D893" s="290">
        <v>17</v>
      </c>
      <c r="E893" s="531"/>
      <c r="F893" s="262" t="s">
        <v>1908</v>
      </c>
      <c r="G893" s="262" t="s">
        <v>1882</v>
      </c>
      <c r="H893" s="276" t="s">
        <v>2369</v>
      </c>
      <c r="I893" s="276" t="s">
        <v>2369</v>
      </c>
      <c r="J893" s="276" t="s">
        <v>2369</v>
      </c>
      <c r="K893" s="276" t="s">
        <v>2369</v>
      </c>
      <c r="L893" s="276" t="s">
        <v>2369</v>
      </c>
      <c r="M893" s="276" t="s">
        <v>2369</v>
      </c>
      <c r="N893" s="276" t="s">
        <v>2369</v>
      </c>
      <c r="O893" s="276" t="s">
        <v>2369</v>
      </c>
      <c r="P893" s="276" t="s">
        <v>2369</v>
      </c>
      <c r="Q893" s="276" t="s">
        <v>2369</v>
      </c>
      <c r="R893" s="262"/>
    </row>
    <row r="894" spans="2:18" ht="30" x14ac:dyDescent="0.25">
      <c r="B894" s="262">
        <v>359</v>
      </c>
      <c r="C894" s="291" t="s">
        <v>2208</v>
      </c>
      <c r="D894" s="290">
        <v>11.05</v>
      </c>
      <c r="E894" s="531"/>
      <c r="F894" s="262" t="s">
        <v>1908</v>
      </c>
      <c r="G894" s="262" t="s">
        <v>1882</v>
      </c>
      <c r="H894" s="276" t="s">
        <v>2369</v>
      </c>
      <c r="I894" s="276" t="s">
        <v>2369</v>
      </c>
      <c r="J894" s="276" t="s">
        <v>2369</v>
      </c>
      <c r="K894" s="276" t="s">
        <v>2369</v>
      </c>
      <c r="L894" s="276" t="s">
        <v>2369</v>
      </c>
      <c r="M894" s="276" t="s">
        <v>2369</v>
      </c>
      <c r="N894" s="276" t="s">
        <v>2369</v>
      </c>
      <c r="O894" s="276" t="s">
        <v>2369</v>
      </c>
      <c r="P894" s="276" t="s">
        <v>2369</v>
      </c>
      <c r="Q894" s="276" t="s">
        <v>2369</v>
      </c>
      <c r="R894" s="262"/>
    </row>
    <row r="895" spans="2:18" ht="30" x14ac:dyDescent="0.25">
      <c r="B895" s="262">
        <v>360</v>
      </c>
      <c r="C895" s="291" t="s">
        <v>2209</v>
      </c>
      <c r="D895" s="290">
        <v>17.850000000000001</v>
      </c>
      <c r="E895" s="531"/>
      <c r="F895" s="262" t="s">
        <v>1908</v>
      </c>
      <c r="G895" s="262" t="s">
        <v>1882</v>
      </c>
      <c r="H895" s="276" t="s">
        <v>2369</v>
      </c>
      <c r="I895" s="276" t="s">
        <v>2369</v>
      </c>
      <c r="J895" s="276" t="s">
        <v>2369</v>
      </c>
      <c r="K895" s="276" t="s">
        <v>2369</v>
      </c>
      <c r="L895" s="276" t="s">
        <v>2369</v>
      </c>
      <c r="M895" s="276" t="s">
        <v>2369</v>
      </c>
      <c r="N895" s="276" t="s">
        <v>2369</v>
      </c>
      <c r="O895" s="276" t="s">
        <v>2369</v>
      </c>
      <c r="P895" s="276" t="s">
        <v>2369</v>
      </c>
      <c r="Q895" s="276" t="s">
        <v>2369</v>
      </c>
      <c r="R895" s="262"/>
    </row>
    <row r="896" spans="2:18" ht="49.5" x14ac:dyDescent="0.25">
      <c r="B896" s="262">
        <v>361</v>
      </c>
      <c r="C896" s="292" t="s">
        <v>2210</v>
      </c>
      <c r="D896" s="290">
        <v>2.1</v>
      </c>
      <c r="E896" s="262" t="s">
        <v>2211</v>
      </c>
      <c r="F896" s="262" t="s">
        <v>1908</v>
      </c>
      <c r="G896" s="262" t="s">
        <v>1882</v>
      </c>
      <c r="H896" s="276" t="s">
        <v>2369</v>
      </c>
      <c r="I896" s="276" t="s">
        <v>2369</v>
      </c>
      <c r="J896" s="276" t="s">
        <v>2369</v>
      </c>
      <c r="K896" s="276" t="s">
        <v>2369</v>
      </c>
      <c r="L896" s="276" t="s">
        <v>2369</v>
      </c>
      <c r="M896" s="276" t="s">
        <v>2369</v>
      </c>
      <c r="N896" s="276" t="s">
        <v>2369</v>
      </c>
      <c r="O896" s="276" t="s">
        <v>2369</v>
      </c>
      <c r="P896" s="276" t="s">
        <v>2369</v>
      </c>
      <c r="Q896" s="276" t="s">
        <v>2369</v>
      </c>
      <c r="R896" s="262"/>
    </row>
    <row r="897" spans="2:18" ht="49.5" x14ac:dyDescent="0.25">
      <c r="B897" s="262">
        <v>362</v>
      </c>
      <c r="C897" s="292" t="s">
        <v>2212</v>
      </c>
      <c r="D897" s="290">
        <v>4.2</v>
      </c>
      <c r="E897" s="262" t="s">
        <v>2211</v>
      </c>
      <c r="F897" s="262" t="s">
        <v>1908</v>
      </c>
      <c r="G897" s="262" t="s">
        <v>1882</v>
      </c>
      <c r="H897" s="276" t="s">
        <v>2369</v>
      </c>
      <c r="I897" s="276" t="s">
        <v>2369</v>
      </c>
      <c r="J897" s="276" t="s">
        <v>2369</v>
      </c>
      <c r="K897" s="276" t="s">
        <v>2369</v>
      </c>
      <c r="L897" s="276" t="s">
        <v>2369</v>
      </c>
      <c r="M897" s="276" t="s">
        <v>2369</v>
      </c>
      <c r="N897" s="276" t="s">
        <v>2369</v>
      </c>
      <c r="O897" s="276" t="s">
        <v>2369</v>
      </c>
      <c r="P897" s="276" t="s">
        <v>2369</v>
      </c>
      <c r="Q897" s="276" t="s">
        <v>2369</v>
      </c>
      <c r="R897" s="262"/>
    </row>
    <row r="898" spans="2:18" ht="66" x14ac:dyDescent="0.25">
      <c r="B898" s="262">
        <v>363</v>
      </c>
      <c r="C898" s="292" t="s">
        <v>2213</v>
      </c>
      <c r="D898" s="293">
        <v>44</v>
      </c>
      <c r="E898" s="262" t="s">
        <v>2211</v>
      </c>
      <c r="F898" s="262" t="s">
        <v>1908</v>
      </c>
      <c r="G898" s="262" t="s">
        <v>1882</v>
      </c>
      <c r="H898" s="276" t="s">
        <v>2369</v>
      </c>
      <c r="I898" s="276" t="s">
        <v>2369</v>
      </c>
      <c r="J898" s="276" t="s">
        <v>2369</v>
      </c>
      <c r="K898" s="276" t="s">
        <v>2369</v>
      </c>
      <c r="L898" s="276" t="s">
        <v>2369</v>
      </c>
      <c r="M898" s="276" t="s">
        <v>2369</v>
      </c>
      <c r="N898" s="276" t="s">
        <v>2369</v>
      </c>
      <c r="O898" s="276" t="s">
        <v>2369</v>
      </c>
      <c r="P898" s="276" t="s">
        <v>2369</v>
      </c>
      <c r="Q898" s="276" t="s">
        <v>2369</v>
      </c>
      <c r="R898" s="262"/>
    </row>
    <row r="899" spans="2:18" ht="16.5" x14ac:dyDescent="0.25">
      <c r="B899" s="262">
        <v>364</v>
      </c>
      <c r="C899" s="292" t="s">
        <v>2214</v>
      </c>
      <c r="D899" s="264">
        <f>72-12</f>
        <v>60</v>
      </c>
      <c r="E899" s="262" t="s">
        <v>2211</v>
      </c>
      <c r="F899" s="262" t="s">
        <v>1908</v>
      </c>
      <c r="G899" s="262" t="s">
        <v>1882</v>
      </c>
      <c r="H899" s="276" t="s">
        <v>2369</v>
      </c>
      <c r="I899" s="276" t="s">
        <v>2369</v>
      </c>
      <c r="J899" s="276" t="s">
        <v>2369</v>
      </c>
      <c r="K899" s="276" t="s">
        <v>2369</v>
      </c>
      <c r="L899" s="276" t="s">
        <v>2369</v>
      </c>
      <c r="M899" s="276" t="s">
        <v>2369</v>
      </c>
      <c r="N899" s="276" t="s">
        <v>2369</v>
      </c>
      <c r="O899" s="276" t="s">
        <v>2369</v>
      </c>
      <c r="P899" s="276" t="s">
        <v>2369</v>
      </c>
      <c r="Q899" s="276" t="s">
        <v>2369</v>
      </c>
      <c r="R899" s="262"/>
    </row>
    <row r="900" spans="2:18" ht="33" x14ac:dyDescent="0.25">
      <c r="B900" s="262">
        <v>365</v>
      </c>
      <c r="C900" s="292" t="s">
        <v>2215</v>
      </c>
      <c r="D900" s="262">
        <v>23.3</v>
      </c>
      <c r="E900" s="262" t="s">
        <v>2211</v>
      </c>
      <c r="F900" s="262" t="s">
        <v>1908</v>
      </c>
      <c r="G900" s="262" t="s">
        <v>1882</v>
      </c>
      <c r="H900" s="276" t="s">
        <v>2369</v>
      </c>
      <c r="I900" s="276" t="s">
        <v>2369</v>
      </c>
      <c r="J900" s="276" t="s">
        <v>2369</v>
      </c>
      <c r="K900" s="276" t="s">
        <v>2369</v>
      </c>
      <c r="L900" s="276" t="s">
        <v>2369</v>
      </c>
      <c r="M900" s="276" t="s">
        <v>2369</v>
      </c>
      <c r="N900" s="276" t="s">
        <v>2369</v>
      </c>
      <c r="O900" s="276" t="s">
        <v>2369</v>
      </c>
      <c r="P900" s="276" t="s">
        <v>2369</v>
      </c>
      <c r="Q900" s="276" t="s">
        <v>2369</v>
      </c>
      <c r="R900" s="262"/>
    </row>
    <row r="901" spans="2:18" ht="16.5" x14ac:dyDescent="0.25">
      <c r="B901" s="262">
        <v>366</v>
      </c>
      <c r="C901" s="292" t="s">
        <v>2216</v>
      </c>
      <c r="D901" s="262">
        <v>8</v>
      </c>
      <c r="E901" s="262" t="s">
        <v>2211</v>
      </c>
      <c r="F901" s="262" t="s">
        <v>1908</v>
      </c>
      <c r="G901" s="262" t="s">
        <v>1882</v>
      </c>
      <c r="H901" s="276" t="s">
        <v>2369</v>
      </c>
      <c r="I901" s="276" t="s">
        <v>2369</v>
      </c>
      <c r="J901" s="276" t="s">
        <v>2369</v>
      </c>
      <c r="K901" s="276" t="s">
        <v>2369</v>
      </c>
      <c r="L901" s="276" t="s">
        <v>2369</v>
      </c>
      <c r="M901" s="276" t="s">
        <v>2369</v>
      </c>
      <c r="N901" s="276" t="s">
        <v>2369</v>
      </c>
      <c r="O901" s="276" t="s">
        <v>2369</v>
      </c>
      <c r="P901" s="276" t="s">
        <v>2369</v>
      </c>
      <c r="Q901" s="276" t="s">
        <v>2369</v>
      </c>
      <c r="R901" s="262"/>
    </row>
    <row r="902" spans="2:18" ht="16.5" x14ac:dyDescent="0.25">
      <c r="B902" s="262">
        <v>367</v>
      </c>
      <c r="C902" s="292" t="s">
        <v>2217</v>
      </c>
      <c r="D902" s="264">
        <v>8.4</v>
      </c>
      <c r="E902" s="262" t="s">
        <v>2211</v>
      </c>
      <c r="F902" s="262" t="s">
        <v>1908</v>
      </c>
      <c r="G902" s="262" t="s">
        <v>1882</v>
      </c>
      <c r="H902" s="276" t="s">
        <v>2369</v>
      </c>
      <c r="I902" s="276" t="s">
        <v>2369</v>
      </c>
      <c r="J902" s="276" t="s">
        <v>2369</v>
      </c>
      <c r="K902" s="276" t="s">
        <v>2369</v>
      </c>
      <c r="L902" s="276" t="s">
        <v>2369</v>
      </c>
      <c r="M902" s="276" t="s">
        <v>2369</v>
      </c>
      <c r="N902" s="276" t="s">
        <v>2369</v>
      </c>
      <c r="O902" s="276" t="s">
        <v>2369</v>
      </c>
      <c r="P902" s="276" t="s">
        <v>2369</v>
      </c>
      <c r="Q902" s="276" t="s">
        <v>2369</v>
      </c>
      <c r="R902" s="262"/>
    </row>
    <row r="903" spans="2:18" ht="16.5" x14ac:dyDescent="0.25">
      <c r="B903" s="262">
        <v>368</v>
      </c>
      <c r="C903" s="292" t="s">
        <v>2218</v>
      </c>
      <c r="D903" s="264">
        <v>8.4</v>
      </c>
      <c r="E903" s="262" t="s">
        <v>2211</v>
      </c>
      <c r="F903" s="262" t="s">
        <v>1908</v>
      </c>
      <c r="G903" s="262" t="s">
        <v>1882</v>
      </c>
      <c r="H903" s="276" t="s">
        <v>2369</v>
      </c>
      <c r="I903" s="276" t="s">
        <v>2369</v>
      </c>
      <c r="J903" s="276" t="s">
        <v>2369</v>
      </c>
      <c r="K903" s="276" t="s">
        <v>2369</v>
      </c>
      <c r="L903" s="276" t="s">
        <v>2369</v>
      </c>
      <c r="M903" s="276" t="s">
        <v>2369</v>
      </c>
      <c r="N903" s="276" t="s">
        <v>2369</v>
      </c>
      <c r="O903" s="276" t="s">
        <v>2369</v>
      </c>
      <c r="P903" s="276" t="s">
        <v>2369</v>
      </c>
      <c r="Q903" s="276" t="s">
        <v>2369</v>
      </c>
      <c r="R903" s="262"/>
    </row>
    <row r="904" spans="2:18" ht="16.5" x14ac:dyDescent="0.25">
      <c r="B904" s="262">
        <v>369</v>
      </c>
      <c r="C904" s="292" t="s">
        <v>2219</v>
      </c>
      <c r="D904" s="264">
        <v>6.3</v>
      </c>
      <c r="E904" s="262" t="s">
        <v>2211</v>
      </c>
      <c r="F904" s="262" t="s">
        <v>1908</v>
      </c>
      <c r="G904" s="262" t="s">
        <v>1882</v>
      </c>
      <c r="H904" s="276" t="s">
        <v>2369</v>
      </c>
      <c r="I904" s="276" t="s">
        <v>2369</v>
      </c>
      <c r="J904" s="276" t="s">
        <v>2369</v>
      </c>
      <c r="K904" s="276" t="s">
        <v>2369</v>
      </c>
      <c r="L904" s="276" t="s">
        <v>2369</v>
      </c>
      <c r="M904" s="276" t="s">
        <v>2369</v>
      </c>
      <c r="N904" s="276" t="s">
        <v>2369</v>
      </c>
      <c r="O904" s="276" t="s">
        <v>2369</v>
      </c>
      <c r="P904" s="276" t="s">
        <v>2369</v>
      </c>
      <c r="Q904" s="276" t="s">
        <v>2369</v>
      </c>
      <c r="R904" s="262"/>
    </row>
    <row r="905" spans="2:18" ht="33" x14ac:dyDescent="0.25">
      <c r="B905" s="262">
        <v>370</v>
      </c>
      <c r="C905" s="292" t="s">
        <v>2220</v>
      </c>
      <c r="D905" s="264">
        <v>2.1</v>
      </c>
      <c r="E905" s="262" t="s">
        <v>2211</v>
      </c>
      <c r="F905" s="262" t="s">
        <v>1908</v>
      </c>
      <c r="G905" s="262" t="s">
        <v>1882</v>
      </c>
      <c r="H905" s="276" t="s">
        <v>2369</v>
      </c>
      <c r="I905" s="276" t="s">
        <v>2369</v>
      </c>
      <c r="J905" s="276" t="s">
        <v>2369</v>
      </c>
      <c r="K905" s="276" t="s">
        <v>2369</v>
      </c>
      <c r="L905" s="276" t="s">
        <v>2369</v>
      </c>
      <c r="M905" s="276" t="s">
        <v>2369</v>
      </c>
      <c r="N905" s="276" t="s">
        <v>2369</v>
      </c>
      <c r="O905" s="276" t="s">
        <v>2369</v>
      </c>
      <c r="P905" s="276" t="s">
        <v>2369</v>
      </c>
      <c r="Q905" s="276" t="s">
        <v>2369</v>
      </c>
      <c r="R905" s="262"/>
    </row>
    <row r="906" spans="2:18" ht="33" x14ac:dyDescent="0.25">
      <c r="B906" s="262">
        <v>371</v>
      </c>
      <c r="C906" s="292" t="s">
        <v>2221</v>
      </c>
      <c r="D906" s="283">
        <v>40</v>
      </c>
      <c r="E906" s="262" t="s">
        <v>2211</v>
      </c>
      <c r="F906" s="262" t="s">
        <v>1908</v>
      </c>
      <c r="G906" s="262" t="s">
        <v>1882</v>
      </c>
      <c r="H906" s="276" t="s">
        <v>2369</v>
      </c>
      <c r="I906" s="276" t="s">
        <v>2369</v>
      </c>
      <c r="J906" s="276" t="s">
        <v>2369</v>
      </c>
      <c r="K906" s="276" t="s">
        <v>2369</v>
      </c>
      <c r="L906" s="276" t="s">
        <v>2369</v>
      </c>
      <c r="M906" s="276" t="s">
        <v>2369</v>
      </c>
      <c r="N906" s="276" t="s">
        <v>2369</v>
      </c>
      <c r="O906" s="276" t="s">
        <v>2369</v>
      </c>
      <c r="P906" s="276" t="s">
        <v>2369</v>
      </c>
      <c r="Q906" s="276" t="s">
        <v>2369</v>
      </c>
      <c r="R906" s="262"/>
    </row>
    <row r="907" spans="2:18" ht="33" x14ac:dyDescent="0.25">
      <c r="B907" s="262">
        <v>372</v>
      </c>
      <c r="C907" s="292" t="s">
        <v>2222</v>
      </c>
      <c r="D907" s="283">
        <v>40</v>
      </c>
      <c r="E907" s="262" t="s">
        <v>2211</v>
      </c>
      <c r="F907" s="262" t="s">
        <v>1908</v>
      </c>
      <c r="G907" s="262" t="s">
        <v>1882</v>
      </c>
      <c r="H907" s="276" t="s">
        <v>2369</v>
      </c>
      <c r="I907" s="276" t="s">
        <v>2369</v>
      </c>
      <c r="J907" s="276" t="s">
        <v>2369</v>
      </c>
      <c r="K907" s="276" t="s">
        <v>2369</v>
      </c>
      <c r="L907" s="276" t="s">
        <v>2369</v>
      </c>
      <c r="M907" s="276" t="s">
        <v>2369</v>
      </c>
      <c r="N907" s="276" t="s">
        <v>2369</v>
      </c>
      <c r="O907" s="276" t="s">
        <v>2369</v>
      </c>
      <c r="P907" s="276" t="s">
        <v>2369</v>
      </c>
      <c r="Q907" s="276" t="s">
        <v>2369</v>
      </c>
      <c r="R907" s="262"/>
    </row>
    <row r="908" spans="2:18" x14ac:dyDescent="0.25">
      <c r="B908" s="262">
        <v>373</v>
      </c>
      <c r="C908" s="276" t="s">
        <v>2223</v>
      </c>
      <c r="D908" s="262">
        <v>2</v>
      </c>
      <c r="E908" s="262" t="s">
        <v>2211</v>
      </c>
      <c r="F908" s="262" t="s">
        <v>1908</v>
      </c>
      <c r="G908" s="262" t="s">
        <v>1882</v>
      </c>
      <c r="H908" s="276" t="s">
        <v>2369</v>
      </c>
      <c r="I908" s="276" t="s">
        <v>2369</v>
      </c>
      <c r="J908" s="276" t="s">
        <v>2369</v>
      </c>
      <c r="K908" s="276" t="s">
        <v>2369</v>
      </c>
      <c r="L908" s="276" t="s">
        <v>2369</v>
      </c>
      <c r="M908" s="276" t="s">
        <v>2369</v>
      </c>
      <c r="N908" s="276" t="s">
        <v>2369</v>
      </c>
      <c r="O908" s="276" t="s">
        <v>2369</v>
      </c>
      <c r="P908" s="276" t="s">
        <v>2369</v>
      </c>
      <c r="Q908" s="276" t="s">
        <v>2369</v>
      </c>
      <c r="R908" s="262"/>
    </row>
    <row r="909" spans="2:18" x14ac:dyDescent="0.25">
      <c r="B909" s="262">
        <v>374</v>
      </c>
      <c r="C909" s="276" t="s">
        <v>2151</v>
      </c>
      <c r="D909" s="262">
        <v>2</v>
      </c>
      <c r="E909" s="262" t="s">
        <v>2211</v>
      </c>
      <c r="F909" s="262" t="s">
        <v>1908</v>
      </c>
      <c r="G909" s="262" t="s">
        <v>1882</v>
      </c>
      <c r="H909" s="276" t="s">
        <v>2369</v>
      </c>
      <c r="I909" s="276" t="s">
        <v>2369</v>
      </c>
      <c r="J909" s="276" t="s">
        <v>2369</v>
      </c>
      <c r="K909" s="276" t="s">
        <v>2369</v>
      </c>
      <c r="L909" s="276" t="s">
        <v>2369</v>
      </c>
      <c r="M909" s="276" t="s">
        <v>2369</v>
      </c>
      <c r="N909" s="276" t="s">
        <v>2369</v>
      </c>
      <c r="O909" s="276" t="s">
        <v>2369</v>
      </c>
      <c r="P909" s="276" t="s">
        <v>2369</v>
      </c>
      <c r="Q909" s="276" t="s">
        <v>2369</v>
      </c>
      <c r="R909" s="262"/>
    </row>
    <row r="910" spans="2:18" ht="15.75" x14ac:dyDescent="0.25">
      <c r="B910" s="262">
        <v>375</v>
      </c>
      <c r="C910" s="290" t="s">
        <v>2220</v>
      </c>
      <c r="D910" s="262">
        <v>4.2</v>
      </c>
      <c r="E910" s="262" t="s">
        <v>2211</v>
      </c>
      <c r="F910" s="262" t="s">
        <v>1908</v>
      </c>
      <c r="G910" s="262" t="s">
        <v>1882</v>
      </c>
      <c r="H910" s="276" t="s">
        <v>2369</v>
      </c>
      <c r="I910" s="276" t="s">
        <v>2369</v>
      </c>
      <c r="J910" s="276" t="s">
        <v>2369</v>
      </c>
      <c r="K910" s="276" t="s">
        <v>2369</v>
      </c>
      <c r="L910" s="276" t="s">
        <v>2369</v>
      </c>
      <c r="M910" s="276" t="s">
        <v>2369</v>
      </c>
      <c r="N910" s="276" t="s">
        <v>2369</v>
      </c>
      <c r="O910" s="276" t="s">
        <v>2369</v>
      </c>
      <c r="P910" s="276" t="s">
        <v>2369</v>
      </c>
      <c r="Q910" s="276" t="s">
        <v>2369</v>
      </c>
      <c r="R910" s="262"/>
    </row>
    <row r="911" spans="2:18" ht="15.75" x14ac:dyDescent="0.25">
      <c r="B911" s="262">
        <v>376</v>
      </c>
      <c r="C911" s="290" t="s">
        <v>2220</v>
      </c>
      <c r="D911" s="262">
        <v>2.1</v>
      </c>
      <c r="E911" s="262" t="s">
        <v>2211</v>
      </c>
      <c r="F911" s="262" t="s">
        <v>1908</v>
      </c>
      <c r="G911" s="262" t="s">
        <v>1882</v>
      </c>
      <c r="H911" s="276" t="s">
        <v>2369</v>
      </c>
      <c r="I911" s="276" t="s">
        <v>2369</v>
      </c>
      <c r="J911" s="276" t="s">
        <v>2369</v>
      </c>
      <c r="K911" s="276" t="s">
        <v>2369</v>
      </c>
      <c r="L911" s="276" t="s">
        <v>2369</v>
      </c>
      <c r="M911" s="276" t="s">
        <v>2369</v>
      </c>
      <c r="N911" s="276" t="s">
        <v>2369</v>
      </c>
      <c r="O911" s="276" t="s">
        <v>2369</v>
      </c>
      <c r="P911" s="276" t="s">
        <v>2369</v>
      </c>
      <c r="Q911" s="276" t="s">
        <v>2369</v>
      </c>
      <c r="R911" s="262"/>
    </row>
    <row r="912" spans="2:18" ht="15.75" x14ac:dyDescent="0.25">
      <c r="B912" s="262">
        <v>377</v>
      </c>
      <c r="C912" s="290" t="s">
        <v>2220</v>
      </c>
      <c r="D912" s="262">
        <v>2.1</v>
      </c>
      <c r="E912" s="262" t="s">
        <v>2211</v>
      </c>
      <c r="F912" s="262" t="s">
        <v>1908</v>
      </c>
      <c r="G912" s="262" t="s">
        <v>1882</v>
      </c>
      <c r="H912" s="276" t="s">
        <v>2369</v>
      </c>
      <c r="I912" s="276" t="s">
        <v>2369</v>
      </c>
      <c r="J912" s="276" t="s">
        <v>2369</v>
      </c>
      <c r="K912" s="276" t="s">
        <v>2369</v>
      </c>
      <c r="L912" s="276" t="s">
        <v>2369</v>
      </c>
      <c r="M912" s="276" t="s">
        <v>2369</v>
      </c>
      <c r="N912" s="276" t="s">
        <v>2369</v>
      </c>
      <c r="O912" s="276" t="s">
        <v>2369</v>
      </c>
      <c r="P912" s="276" t="s">
        <v>2369</v>
      </c>
      <c r="Q912" s="276" t="s">
        <v>2369</v>
      </c>
      <c r="R912" s="262"/>
    </row>
    <row r="913" spans="2:18" x14ac:dyDescent="0.25">
      <c r="B913" s="262">
        <v>378</v>
      </c>
      <c r="C913" s="262"/>
      <c r="D913" s="262"/>
      <c r="E913" s="262"/>
      <c r="F913" s="262"/>
      <c r="G913" s="262"/>
      <c r="H913" s="276" t="s">
        <v>2369</v>
      </c>
      <c r="I913" s="276" t="s">
        <v>2369</v>
      </c>
      <c r="J913" s="276" t="s">
        <v>2369</v>
      </c>
      <c r="K913" s="276" t="s">
        <v>2369</v>
      </c>
      <c r="L913" s="276" t="s">
        <v>2369</v>
      </c>
      <c r="M913" s="276" t="s">
        <v>2369</v>
      </c>
      <c r="N913" s="276" t="s">
        <v>2369</v>
      </c>
      <c r="O913" s="276" t="s">
        <v>2369</v>
      </c>
      <c r="P913" s="276" t="s">
        <v>2369</v>
      </c>
      <c r="Q913" s="276" t="s">
        <v>2369</v>
      </c>
      <c r="R913" s="262"/>
    </row>
    <row r="914" spans="2:18" ht="33" x14ac:dyDescent="0.25">
      <c r="B914" s="262">
        <v>379</v>
      </c>
      <c r="C914" s="294" t="s">
        <v>2224</v>
      </c>
      <c r="D914" s="295">
        <v>10</v>
      </c>
      <c r="E914" s="262" t="s">
        <v>1902</v>
      </c>
      <c r="F914" s="262" t="s">
        <v>2225</v>
      </c>
      <c r="G914" s="262" t="s">
        <v>1882</v>
      </c>
      <c r="H914" s="276" t="s">
        <v>2369</v>
      </c>
      <c r="I914" s="276" t="s">
        <v>2369</v>
      </c>
      <c r="J914" s="276" t="s">
        <v>2369</v>
      </c>
      <c r="K914" s="276" t="s">
        <v>2369</v>
      </c>
      <c r="L914" s="276" t="s">
        <v>2369</v>
      </c>
      <c r="M914" s="276" t="s">
        <v>2369</v>
      </c>
      <c r="N914" s="276" t="s">
        <v>2369</v>
      </c>
      <c r="O914" s="276" t="s">
        <v>2369</v>
      </c>
      <c r="P914" s="276" t="s">
        <v>2369</v>
      </c>
      <c r="Q914" s="276" t="s">
        <v>2369</v>
      </c>
      <c r="R914" s="262"/>
    </row>
    <row r="915" spans="2:18" ht="33" x14ac:dyDescent="0.25">
      <c r="B915" s="262">
        <v>380</v>
      </c>
      <c r="C915" s="294" t="s">
        <v>2226</v>
      </c>
      <c r="D915" s="295">
        <v>3</v>
      </c>
      <c r="E915" s="262" t="s">
        <v>1902</v>
      </c>
      <c r="F915" s="262" t="s">
        <v>2225</v>
      </c>
      <c r="G915" s="262" t="s">
        <v>1882</v>
      </c>
      <c r="H915" s="276" t="s">
        <v>2369</v>
      </c>
      <c r="I915" s="276" t="s">
        <v>2369</v>
      </c>
      <c r="J915" s="276" t="s">
        <v>2369</v>
      </c>
      <c r="K915" s="276" t="s">
        <v>2369</v>
      </c>
      <c r="L915" s="276" t="s">
        <v>2369</v>
      </c>
      <c r="M915" s="276" t="s">
        <v>2369</v>
      </c>
      <c r="N915" s="276" t="s">
        <v>2369</v>
      </c>
      <c r="O915" s="276" t="s">
        <v>2369</v>
      </c>
      <c r="P915" s="276" t="s">
        <v>2369</v>
      </c>
      <c r="Q915" s="276" t="s">
        <v>2369</v>
      </c>
      <c r="R915" s="262"/>
    </row>
    <row r="916" spans="2:18" ht="33" x14ac:dyDescent="0.25">
      <c r="B916" s="262">
        <v>381</v>
      </c>
      <c r="C916" s="294" t="s">
        <v>2227</v>
      </c>
      <c r="D916" s="295">
        <v>3</v>
      </c>
      <c r="E916" s="262" t="s">
        <v>1902</v>
      </c>
      <c r="F916" s="262" t="s">
        <v>2225</v>
      </c>
      <c r="G916" s="262" t="s">
        <v>1882</v>
      </c>
      <c r="H916" s="276" t="s">
        <v>2369</v>
      </c>
      <c r="I916" s="276" t="s">
        <v>2369</v>
      </c>
      <c r="J916" s="276" t="s">
        <v>2369</v>
      </c>
      <c r="K916" s="276" t="s">
        <v>2369</v>
      </c>
      <c r="L916" s="276" t="s">
        <v>2369</v>
      </c>
      <c r="M916" s="276" t="s">
        <v>2369</v>
      </c>
      <c r="N916" s="276" t="s">
        <v>2369</v>
      </c>
      <c r="O916" s="276" t="s">
        <v>2369</v>
      </c>
      <c r="P916" s="276" t="s">
        <v>2369</v>
      </c>
      <c r="Q916" s="276" t="s">
        <v>2369</v>
      </c>
      <c r="R916" s="262"/>
    </row>
    <row r="917" spans="2:18" ht="33" x14ac:dyDescent="0.25">
      <c r="B917" s="262">
        <v>382</v>
      </c>
      <c r="C917" s="294" t="s">
        <v>2228</v>
      </c>
      <c r="D917" s="295">
        <v>10</v>
      </c>
      <c r="E917" s="262" t="s">
        <v>1902</v>
      </c>
      <c r="F917" s="262" t="s">
        <v>2225</v>
      </c>
      <c r="G917" s="262" t="s">
        <v>1882</v>
      </c>
      <c r="H917" s="276" t="s">
        <v>2369</v>
      </c>
      <c r="I917" s="276" t="s">
        <v>2369</v>
      </c>
      <c r="J917" s="276" t="s">
        <v>2369</v>
      </c>
      <c r="K917" s="276" t="s">
        <v>2369</v>
      </c>
      <c r="L917" s="276" t="s">
        <v>2369</v>
      </c>
      <c r="M917" s="276" t="s">
        <v>2369</v>
      </c>
      <c r="N917" s="276" t="s">
        <v>2369</v>
      </c>
      <c r="O917" s="276" t="s">
        <v>2369</v>
      </c>
      <c r="P917" s="276" t="s">
        <v>2369</v>
      </c>
      <c r="Q917" s="276" t="s">
        <v>2369</v>
      </c>
      <c r="R917" s="262"/>
    </row>
    <row r="918" spans="2:18" ht="16.5" x14ac:dyDescent="0.25">
      <c r="B918" s="262">
        <v>383</v>
      </c>
      <c r="C918" s="296" t="s">
        <v>2229</v>
      </c>
      <c r="D918" s="297">
        <v>10</v>
      </c>
      <c r="E918" s="262" t="s">
        <v>1902</v>
      </c>
      <c r="F918" s="262" t="s">
        <v>2225</v>
      </c>
      <c r="G918" s="262" t="s">
        <v>1882</v>
      </c>
      <c r="H918" s="276" t="s">
        <v>2369</v>
      </c>
      <c r="I918" s="276" t="s">
        <v>2369</v>
      </c>
      <c r="J918" s="276" t="s">
        <v>2369</v>
      </c>
      <c r="K918" s="276" t="s">
        <v>2369</v>
      </c>
      <c r="L918" s="276" t="s">
        <v>2369</v>
      </c>
      <c r="M918" s="276" t="s">
        <v>2369</v>
      </c>
      <c r="N918" s="276" t="s">
        <v>2369</v>
      </c>
      <c r="O918" s="276" t="s">
        <v>2369</v>
      </c>
      <c r="P918" s="276" t="s">
        <v>2369</v>
      </c>
      <c r="Q918" s="276" t="s">
        <v>2369</v>
      </c>
      <c r="R918" s="262"/>
    </row>
    <row r="919" spans="2:18" ht="16.5" x14ac:dyDescent="0.25">
      <c r="B919" s="262">
        <v>384</v>
      </c>
      <c r="C919" s="296" t="s">
        <v>2230</v>
      </c>
      <c r="D919" s="297">
        <v>10</v>
      </c>
      <c r="E919" s="262" t="s">
        <v>1902</v>
      </c>
      <c r="F919" s="262" t="s">
        <v>2225</v>
      </c>
      <c r="G919" s="262" t="s">
        <v>1882</v>
      </c>
      <c r="H919" s="276" t="s">
        <v>2369</v>
      </c>
      <c r="I919" s="276" t="s">
        <v>2369</v>
      </c>
      <c r="J919" s="276" t="s">
        <v>2369</v>
      </c>
      <c r="K919" s="276" t="s">
        <v>2369</v>
      </c>
      <c r="L919" s="276" t="s">
        <v>2369</v>
      </c>
      <c r="M919" s="276" t="s">
        <v>2369</v>
      </c>
      <c r="N919" s="276" t="s">
        <v>2369</v>
      </c>
      <c r="O919" s="276" t="s">
        <v>2369</v>
      </c>
      <c r="P919" s="276" t="s">
        <v>2369</v>
      </c>
      <c r="Q919" s="276" t="s">
        <v>2369</v>
      </c>
      <c r="R919" s="262"/>
    </row>
    <row r="920" spans="2:18" ht="16.5" x14ac:dyDescent="0.25">
      <c r="B920" s="262">
        <v>385</v>
      </c>
      <c r="C920" s="299" t="s">
        <v>2231</v>
      </c>
      <c r="D920" s="297">
        <v>10</v>
      </c>
      <c r="E920" s="262" t="s">
        <v>1902</v>
      </c>
      <c r="F920" s="262" t="s">
        <v>2225</v>
      </c>
      <c r="G920" s="262" t="s">
        <v>1882</v>
      </c>
      <c r="H920" s="276" t="s">
        <v>2369</v>
      </c>
      <c r="I920" s="276" t="s">
        <v>2369</v>
      </c>
      <c r="J920" s="276" t="s">
        <v>2369</v>
      </c>
      <c r="K920" s="276" t="s">
        <v>2369</v>
      </c>
      <c r="L920" s="276" t="s">
        <v>2369</v>
      </c>
      <c r="M920" s="276" t="s">
        <v>2369</v>
      </c>
      <c r="N920" s="276" t="s">
        <v>2369</v>
      </c>
      <c r="O920" s="276" t="s">
        <v>2369</v>
      </c>
      <c r="P920" s="276" t="s">
        <v>2369</v>
      </c>
      <c r="Q920" s="276" t="s">
        <v>2369</v>
      </c>
      <c r="R920" s="262"/>
    </row>
    <row r="921" spans="2:18" ht="16.5" x14ac:dyDescent="0.25">
      <c r="B921" s="262">
        <v>386</v>
      </c>
      <c r="C921" s="299" t="s">
        <v>2231</v>
      </c>
      <c r="D921" s="297">
        <v>480</v>
      </c>
      <c r="E921" s="262" t="s">
        <v>1902</v>
      </c>
      <c r="F921" s="262" t="s">
        <v>2225</v>
      </c>
      <c r="G921" s="262" t="s">
        <v>1882</v>
      </c>
      <c r="H921" s="276" t="s">
        <v>2369</v>
      </c>
      <c r="I921" s="276" t="s">
        <v>2369</v>
      </c>
      <c r="J921" s="276" t="s">
        <v>2369</v>
      </c>
      <c r="K921" s="276" t="s">
        <v>2369</v>
      </c>
      <c r="L921" s="276" t="s">
        <v>2369</v>
      </c>
      <c r="M921" s="276" t="s">
        <v>2369</v>
      </c>
      <c r="N921" s="276" t="s">
        <v>2369</v>
      </c>
      <c r="O921" s="276" t="s">
        <v>2369</v>
      </c>
      <c r="P921" s="276" t="s">
        <v>2369</v>
      </c>
      <c r="Q921" s="276" t="s">
        <v>2369</v>
      </c>
      <c r="R921" s="262"/>
    </row>
    <row r="922" spans="2:18" ht="16.5" x14ac:dyDescent="0.25">
      <c r="B922" s="262">
        <v>387</v>
      </c>
      <c r="C922" s="299" t="s">
        <v>2232</v>
      </c>
      <c r="D922" s="297">
        <v>34</v>
      </c>
      <c r="E922" s="262" t="s">
        <v>1902</v>
      </c>
      <c r="F922" s="262" t="s">
        <v>2225</v>
      </c>
      <c r="G922" s="262" t="s">
        <v>1882</v>
      </c>
      <c r="H922" s="276" t="s">
        <v>2369</v>
      </c>
      <c r="I922" s="276" t="s">
        <v>2369</v>
      </c>
      <c r="J922" s="276" t="s">
        <v>2369</v>
      </c>
      <c r="K922" s="276" t="s">
        <v>2369</v>
      </c>
      <c r="L922" s="276" t="s">
        <v>2369</v>
      </c>
      <c r="M922" s="276" t="s">
        <v>2369</v>
      </c>
      <c r="N922" s="276" t="s">
        <v>2369</v>
      </c>
      <c r="O922" s="276" t="s">
        <v>2369</v>
      </c>
      <c r="P922" s="276" t="s">
        <v>2369</v>
      </c>
      <c r="Q922" s="276" t="s">
        <v>2369</v>
      </c>
      <c r="R922" s="262"/>
    </row>
    <row r="923" spans="2:18" ht="16.5" x14ac:dyDescent="0.25">
      <c r="B923" s="262">
        <v>388</v>
      </c>
      <c r="C923" s="299" t="s">
        <v>2233</v>
      </c>
      <c r="D923" s="297">
        <v>16</v>
      </c>
      <c r="E923" s="262" t="s">
        <v>1902</v>
      </c>
      <c r="F923" s="262" t="s">
        <v>2225</v>
      </c>
      <c r="G923" s="262" t="s">
        <v>1882</v>
      </c>
      <c r="H923" s="276" t="s">
        <v>2369</v>
      </c>
      <c r="I923" s="276" t="s">
        <v>2369</v>
      </c>
      <c r="J923" s="276" t="s">
        <v>2369</v>
      </c>
      <c r="K923" s="276" t="s">
        <v>2369</v>
      </c>
      <c r="L923" s="276" t="s">
        <v>2369</v>
      </c>
      <c r="M923" s="276" t="s">
        <v>2369</v>
      </c>
      <c r="N923" s="276" t="s">
        <v>2369</v>
      </c>
      <c r="O923" s="276" t="s">
        <v>2369</v>
      </c>
      <c r="P923" s="276" t="s">
        <v>2369</v>
      </c>
      <c r="Q923" s="276" t="s">
        <v>2369</v>
      </c>
      <c r="R923" s="262"/>
    </row>
    <row r="924" spans="2:18" ht="16.5" x14ac:dyDescent="0.25">
      <c r="B924" s="262">
        <v>389</v>
      </c>
      <c r="C924" s="299" t="s">
        <v>2234</v>
      </c>
      <c r="D924" s="297">
        <v>50</v>
      </c>
      <c r="E924" s="262" t="s">
        <v>1902</v>
      </c>
      <c r="F924" s="262" t="s">
        <v>2225</v>
      </c>
      <c r="G924" s="262" t="s">
        <v>1882</v>
      </c>
      <c r="H924" s="276" t="s">
        <v>2369</v>
      </c>
      <c r="I924" s="276" t="s">
        <v>2369</v>
      </c>
      <c r="J924" s="276" t="s">
        <v>2369</v>
      </c>
      <c r="K924" s="276" t="s">
        <v>2369</v>
      </c>
      <c r="L924" s="276" t="s">
        <v>2369</v>
      </c>
      <c r="M924" s="276" t="s">
        <v>2369</v>
      </c>
      <c r="N924" s="276" t="s">
        <v>2369</v>
      </c>
      <c r="O924" s="276" t="s">
        <v>2369</v>
      </c>
      <c r="P924" s="276" t="s">
        <v>2369</v>
      </c>
      <c r="Q924" s="276" t="s">
        <v>2369</v>
      </c>
      <c r="R924" s="262"/>
    </row>
    <row r="925" spans="2:18" ht="16.5" x14ac:dyDescent="0.25">
      <c r="B925" s="262">
        <v>390</v>
      </c>
      <c r="C925" s="299" t="s">
        <v>2235</v>
      </c>
      <c r="D925" s="297">
        <v>10</v>
      </c>
      <c r="E925" s="262" t="s">
        <v>1902</v>
      </c>
      <c r="F925" s="262" t="s">
        <v>2225</v>
      </c>
      <c r="G925" s="262" t="s">
        <v>1882</v>
      </c>
      <c r="H925" s="276" t="s">
        <v>2369</v>
      </c>
      <c r="I925" s="276" t="s">
        <v>2369</v>
      </c>
      <c r="J925" s="276" t="s">
        <v>2369</v>
      </c>
      <c r="K925" s="276" t="s">
        <v>2369</v>
      </c>
      <c r="L925" s="276" t="s">
        <v>2369</v>
      </c>
      <c r="M925" s="276" t="s">
        <v>2369</v>
      </c>
      <c r="N925" s="276" t="s">
        <v>2369</v>
      </c>
      <c r="O925" s="276" t="s">
        <v>2369</v>
      </c>
      <c r="P925" s="276" t="s">
        <v>2369</v>
      </c>
      <c r="Q925" s="276" t="s">
        <v>2369</v>
      </c>
      <c r="R925" s="262"/>
    </row>
    <row r="926" spans="2:18" ht="16.5" x14ac:dyDescent="0.25">
      <c r="B926" s="262">
        <v>391</v>
      </c>
      <c r="C926" s="299" t="s">
        <v>2236</v>
      </c>
      <c r="D926" s="297">
        <v>10</v>
      </c>
      <c r="E926" s="262" t="s">
        <v>1902</v>
      </c>
      <c r="F926" s="262" t="s">
        <v>2225</v>
      </c>
      <c r="G926" s="262" t="s">
        <v>1882</v>
      </c>
      <c r="H926" s="276" t="s">
        <v>2369</v>
      </c>
      <c r="I926" s="276" t="s">
        <v>2369</v>
      </c>
      <c r="J926" s="276" t="s">
        <v>2369</v>
      </c>
      <c r="K926" s="276" t="s">
        <v>2369</v>
      </c>
      <c r="L926" s="276" t="s">
        <v>2369</v>
      </c>
      <c r="M926" s="276" t="s">
        <v>2369</v>
      </c>
      <c r="N926" s="276" t="s">
        <v>2369</v>
      </c>
      <c r="O926" s="276" t="s">
        <v>2369</v>
      </c>
      <c r="P926" s="276" t="s">
        <v>2369</v>
      </c>
      <c r="Q926" s="276" t="s">
        <v>2369</v>
      </c>
      <c r="R926" s="262"/>
    </row>
    <row r="927" spans="2:18" ht="16.5" x14ac:dyDescent="0.25">
      <c r="B927" s="262">
        <v>392</v>
      </c>
      <c r="C927" s="299" t="s">
        <v>2237</v>
      </c>
      <c r="D927" s="297">
        <v>15</v>
      </c>
      <c r="E927" s="262" t="s">
        <v>1902</v>
      </c>
      <c r="F927" s="262" t="s">
        <v>2225</v>
      </c>
      <c r="G927" s="262" t="s">
        <v>1882</v>
      </c>
      <c r="H927" s="276" t="s">
        <v>2369</v>
      </c>
      <c r="I927" s="276" t="s">
        <v>2369</v>
      </c>
      <c r="J927" s="276" t="s">
        <v>2369</v>
      </c>
      <c r="K927" s="276" t="s">
        <v>2369</v>
      </c>
      <c r="L927" s="276" t="s">
        <v>2369</v>
      </c>
      <c r="M927" s="276" t="s">
        <v>2369</v>
      </c>
      <c r="N927" s="276" t="s">
        <v>2369</v>
      </c>
      <c r="O927" s="276" t="s">
        <v>2369</v>
      </c>
      <c r="P927" s="276" t="s">
        <v>2369</v>
      </c>
      <c r="Q927" s="276" t="s">
        <v>2369</v>
      </c>
      <c r="R927" s="262"/>
    </row>
    <row r="928" spans="2:18" ht="16.5" x14ac:dyDescent="0.25">
      <c r="B928" s="262">
        <v>393</v>
      </c>
      <c r="C928" s="300" t="s">
        <v>2238</v>
      </c>
      <c r="D928" s="297">
        <v>30</v>
      </c>
      <c r="E928" s="262" t="s">
        <v>1902</v>
      </c>
      <c r="F928" s="262" t="s">
        <v>2225</v>
      </c>
      <c r="G928" s="262" t="s">
        <v>1882</v>
      </c>
      <c r="H928" s="276" t="s">
        <v>2369</v>
      </c>
      <c r="I928" s="276" t="s">
        <v>2369</v>
      </c>
      <c r="J928" s="276" t="s">
        <v>2369</v>
      </c>
      <c r="K928" s="276" t="s">
        <v>2369</v>
      </c>
      <c r="L928" s="276" t="s">
        <v>2369</v>
      </c>
      <c r="M928" s="276" t="s">
        <v>2369</v>
      </c>
      <c r="N928" s="276" t="s">
        <v>2369</v>
      </c>
      <c r="O928" s="276" t="s">
        <v>2369</v>
      </c>
      <c r="P928" s="276" t="s">
        <v>2369</v>
      </c>
      <c r="Q928" s="276" t="s">
        <v>2369</v>
      </c>
      <c r="R928" s="262"/>
    </row>
    <row r="929" spans="2:18" ht="16.5" x14ac:dyDescent="0.25">
      <c r="B929" s="262">
        <v>394</v>
      </c>
      <c r="C929" s="300" t="s">
        <v>2239</v>
      </c>
      <c r="D929" s="297">
        <v>30</v>
      </c>
      <c r="E929" s="262" t="s">
        <v>1902</v>
      </c>
      <c r="F929" s="262" t="s">
        <v>2225</v>
      </c>
      <c r="G929" s="262" t="s">
        <v>1882</v>
      </c>
      <c r="H929" s="276" t="s">
        <v>2369</v>
      </c>
      <c r="I929" s="276" t="s">
        <v>2369</v>
      </c>
      <c r="J929" s="276" t="s">
        <v>2369</v>
      </c>
      <c r="K929" s="276" t="s">
        <v>2369</v>
      </c>
      <c r="L929" s="276" t="s">
        <v>2369</v>
      </c>
      <c r="M929" s="276" t="s">
        <v>2369</v>
      </c>
      <c r="N929" s="276" t="s">
        <v>2369</v>
      </c>
      <c r="O929" s="276" t="s">
        <v>2369</v>
      </c>
      <c r="P929" s="276" t="s">
        <v>2369</v>
      </c>
      <c r="Q929" s="276" t="s">
        <v>2369</v>
      </c>
      <c r="R929" s="262"/>
    </row>
    <row r="930" spans="2:18" ht="16.5" x14ac:dyDescent="0.25">
      <c r="B930" s="262">
        <v>395</v>
      </c>
      <c r="C930" s="300" t="s">
        <v>2240</v>
      </c>
      <c r="D930" s="297">
        <v>30</v>
      </c>
      <c r="E930" s="262" t="s">
        <v>1902</v>
      </c>
      <c r="F930" s="262" t="s">
        <v>2225</v>
      </c>
      <c r="G930" s="262" t="s">
        <v>1882</v>
      </c>
      <c r="H930" s="276" t="s">
        <v>2369</v>
      </c>
      <c r="I930" s="276" t="s">
        <v>2369</v>
      </c>
      <c r="J930" s="276" t="s">
        <v>2369</v>
      </c>
      <c r="K930" s="276" t="s">
        <v>2369</v>
      </c>
      <c r="L930" s="276" t="s">
        <v>2369</v>
      </c>
      <c r="M930" s="276" t="s">
        <v>2369</v>
      </c>
      <c r="N930" s="276" t="s">
        <v>2369</v>
      </c>
      <c r="O930" s="276" t="s">
        <v>2369</v>
      </c>
      <c r="P930" s="276" t="s">
        <v>2369</v>
      </c>
      <c r="Q930" s="276" t="s">
        <v>2369</v>
      </c>
      <c r="R930" s="262"/>
    </row>
    <row r="931" spans="2:18" ht="16.5" x14ac:dyDescent="0.25">
      <c r="B931" s="262">
        <v>396</v>
      </c>
      <c r="C931" s="300" t="s">
        <v>2241</v>
      </c>
      <c r="D931" s="297">
        <v>30</v>
      </c>
      <c r="E931" s="262" t="s">
        <v>1902</v>
      </c>
      <c r="F931" s="262" t="s">
        <v>2225</v>
      </c>
      <c r="G931" s="262" t="s">
        <v>1882</v>
      </c>
      <c r="H931" s="276" t="s">
        <v>2369</v>
      </c>
      <c r="I931" s="276" t="s">
        <v>2369</v>
      </c>
      <c r="J931" s="276" t="s">
        <v>2369</v>
      </c>
      <c r="K931" s="276" t="s">
        <v>2369</v>
      </c>
      <c r="L931" s="276" t="s">
        <v>2369</v>
      </c>
      <c r="M931" s="276" t="s">
        <v>2369</v>
      </c>
      <c r="N931" s="276" t="s">
        <v>2369</v>
      </c>
      <c r="O931" s="276" t="s">
        <v>2369</v>
      </c>
      <c r="P931" s="276" t="s">
        <v>2369</v>
      </c>
      <c r="Q931" s="276" t="s">
        <v>2369</v>
      </c>
      <c r="R931" s="262"/>
    </row>
    <row r="932" spans="2:18" ht="16.5" x14ac:dyDescent="0.25">
      <c r="B932" s="262">
        <v>397</v>
      </c>
      <c r="C932" s="298" t="s">
        <v>2242</v>
      </c>
      <c r="D932" s="297">
        <v>1</v>
      </c>
      <c r="E932" s="262" t="s">
        <v>1902</v>
      </c>
      <c r="F932" s="262" t="s">
        <v>2225</v>
      </c>
      <c r="G932" s="262" t="s">
        <v>1882</v>
      </c>
      <c r="H932" s="276" t="s">
        <v>2369</v>
      </c>
      <c r="I932" s="276" t="s">
        <v>2369</v>
      </c>
      <c r="J932" s="276" t="s">
        <v>2369</v>
      </c>
      <c r="K932" s="276" t="s">
        <v>2369</v>
      </c>
      <c r="L932" s="276" t="s">
        <v>2369</v>
      </c>
      <c r="M932" s="276" t="s">
        <v>2369</v>
      </c>
      <c r="N932" s="276" t="s">
        <v>2369</v>
      </c>
      <c r="O932" s="276" t="s">
        <v>2369</v>
      </c>
      <c r="P932" s="276" t="s">
        <v>2369</v>
      </c>
      <c r="Q932" s="276" t="s">
        <v>2369</v>
      </c>
      <c r="R932" s="262"/>
    </row>
    <row r="933" spans="2:18" ht="16.5" x14ac:dyDescent="0.25">
      <c r="B933" s="262">
        <v>398</v>
      </c>
      <c r="C933" s="298" t="s">
        <v>2243</v>
      </c>
      <c r="D933" s="295">
        <v>3</v>
      </c>
      <c r="E933" s="262" t="s">
        <v>1902</v>
      </c>
      <c r="F933" s="262" t="s">
        <v>2225</v>
      </c>
      <c r="G933" s="262" t="s">
        <v>1882</v>
      </c>
      <c r="H933" s="276" t="s">
        <v>2369</v>
      </c>
      <c r="I933" s="276" t="s">
        <v>2369</v>
      </c>
      <c r="J933" s="276" t="s">
        <v>2369</v>
      </c>
      <c r="K933" s="276" t="s">
        <v>2369</v>
      </c>
      <c r="L933" s="276" t="s">
        <v>2369</v>
      </c>
      <c r="M933" s="276" t="s">
        <v>2369</v>
      </c>
      <c r="N933" s="276" t="s">
        <v>2369</v>
      </c>
      <c r="O933" s="276" t="s">
        <v>2369</v>
      </c>
      <c r="P933" s="276" t="s">
        <v>2369</v>
      </c>
      <c r="Q933" s="276" t="s">
        <v>2369</v>
      </c>
      <c r="R933" s="262"/>
    </row>
    <row r="934" spans="2:18" ht="16.5" x14ac:dyDescent="0.25">
      <c r="B934" s="262">
        <v>399</v>
      </c>
      <c r="C934" s="298" t="s">
        <v>2244</v>
      </c>
      <c r="D934" s="295">
        <v>3</v>
      </c>
      <c r="E934" s="262" t="s">
        <v>1902</v>
      </c>
      <c r="F934" s="262" t="s">
        <v>2225</v>
      </c>
      <c r="G934" s="262" t="s">
        <v>1882</v>
      </c>
      <c r="H934" s="276" t="s">
        <v>2369</v>
      </c>
      <c r="I934" s="276" t="s">
        <v>2369</v>
      </c>
      <c r="J934" s="276" t="s">
        <v>2369</v>
      </c>
      <c r="K934" s="276" t="s">
        <v>2369</v>
      </c>
      <c r="L934" s="276" t="s">
        <v>2369</v>
      </c>
      <c r="M934" s="276" t="s">
        <v>2369</v>
      </c>
      <c r="N934" s="276" t="s">
        <v>2369</v>
      </c>
      <c r="O934" s="276" t="s">
        <v>2369</v>
      </c>
      <c r="P934" s="276" t="s">
        <v>2369</v>
      </c>
      <c r="Q934" s="276" t="s">
        <v>2369</v>
      </c>
      <c r="R934" s="262"/>
    </row>
    <row r="935" spans="2:18" ht="16.5" x14ac:dyDescent="0.25">
      <c r="B935" s="262">
        <v>400</v>
      </c>
      <c r="C935" s="298" t="s">
        <v>2245</v>
      </c>
      <c r="D935" s="295">
        <v>3</v>
      </c>
      <c r="E935" s="262" t="s">
        <v>1902</v>
      </c>
      <c r="F935" s="262" t="s">
        <v>2225</v>
      </c>
      <c r="G935" s="262" t="s">
        <v>1882</v>
      </c>
      <c r="H935" s="276" t="s">
        <v>2369</v>
      </c>
      <c r="I935" s="276" t="s">
        <v>2369</v>
      </c>
      <c r="J935" s="276" t="s">
        <v>2369</v>
      </c>
      <c r="K935" s="276" t="s">
        <v>2369</v>
      </c>
      <c r="L935" s="276" t="s">
        <v>2369</v>
      </c>
      <c r="M935" s="276" t="s">
        <v>2369</v>
      </c>
      <c r="N935" s="276" t="s">
        <v>2369</v>
      </c>
      <c r="O935" s="276" t="s">
        <v>2369</v>
      </c>
      <c r="P935" s="276" t="s">
        <v>2369</v>
      </c>
      <c r="Q935" s="276" t="s">
        <v>2369</v>
      </c>
      <c r="R935" s="262"/>
    </row>
    <row r="936" spans="2:18" ht="16.5" x14ac:dyDescent="0.25">
      <c r="B936" s="262">
        <v>401</v>
      </c>
      <c r="C936" s="298" t="s">
        <v>2246</v>
      </c>
      <c r="D936" s="295">
        <v>1</v>
      </c>
      <c r="E936" s="262" t="s">
        <v>1902</v>
      </c>
      <c r="F936" s="262" t="s">
        <v>2225</v>
      </c>
      <c r="G936" s="262" t="s">
        <v>1882</v>
      </c>
      <c r="H936" s="276" t="s">
        <v>2369</v>
      </c>
      <c r="I936" s="276" t="s">
        <v>2369</v>
      </c>
      <c r="J936" s="276" t="s">
        <v>2369</v>
      </c>
      <c r="K936" s="276" t="s">
        <v>2369</v>
      </c>
      <c r="L936" s="276" t="s">
        <v>2369</v>
      </c>
      <c r="M936" s="276" t="s">
        <v>2369</v>
      </c>
      <c r="N936" s="276" t="s">
        <v>2369</v>
      </c>
      <c r="O936" s="276" t="s">
        <v>2369</v>
      </c>
      <c r="P936" s="276" t="s">
        <v>2369</v>
      </c>
      <c r="Q936" s="276" t="s">
        <v>2369</v>
      </c>
      <c r="R936" s="262"/>
    </row>
    <row r="937" spans="2:18" ht="16.5" x14ac:dyDescent="0.25">
      <c r="B937" s="262">
        <v>402</v>
      </c>
      <c r="C937" s="298" t="s">
        <v>2247</v>
      </c>
      <c r="D937" s="295">
        <v>1</v>
      </c>
      <c r="E937" s="262" t="s">
        <v>1902</v>
      </c>
      <c r="F937" s="262" t="s">
        <v>2225</v>
      </c>
      <c r="G937" s="262" t="s">
        <v>1882</v>
      </c>
      <c r="H937" s="276" t="s">
        <v>2369</v>
      </c>
      <c r="I937" s="276" t="s">
        <v>2369</v>
      </c>
      <c r="J937" s="276" t="s">
        <v>2369</v>
      </c>
      <c r="K937" s="276" t="s">
        <v>2369</v>
      </c>
      <c r="L937" s="276" t="s">
        <v>2369</v>
      </c>
      <c r="M937" s="276" t="s">
        <v>2369</v>
      </c>
      <c r="N937" s="276" t="s">
        <v>2369</v>
      </c>
      <c r="O937" s="276" t="s">
        <v>2369</v>
      </c>
      <c r="P937" s="276" t="s">
        <v>2369</v>
      </c>
      <c r="Q937" s="276" t="s">
        <v>2369</v>
      </c>
      <c r="R937" s="262"/>
    </row>
    <row r="938" spans="2:18" ht="16.5" x14ac:dyDescent="0.25">
      <c r="B938" s="262">
        <v>403</v>
      </c>
      <c r="C938" s="298" t="s">
        <v>2248</v>
      </c>
      <c r="D938" s="295">
        <v>1</v>
      </c>
      <c r="E938" s="262" t="s">
        <v>1902</v>
      </c>
      <c r="F938" s="262" t="s">
        <v>2225</v>
      </c>
      <c r="G938" s="262" t="s">
        <v>1882</v>
      </c>
      <c r="H938" s="276" t="s">
        <v>2369</v>
      </c>
      <c r="I938" s="276" t="s">
        <v>2369</v>
      </c>
      <c r="J938" s="276" t="s">
        <v>2369</v>
      </c>
      <c r="K938" s="276" t="s">
        <v>2369</v>
      </c>
      <c r="L938" s="276" t="s">
        <v>2369</v>
      </c>
      <c r="M938" s="276" t="s">
        <v>2369</v>
      </c>
      <c r="N938" s="276" t="s">
        <v>2369</v>
      </c>
      <c r="O938" s="276" t="s">
        <v>2369</v>
      </c>
      <c r="P938" s="276" t="s">
        <v>2369</v>
      </c>
      <c r="Q938" s="276" t="s">
        <v>2369</v>
      </c>
      <c r="R938" s="262"/>
    </row>
    <row r="939" spans="2:18" ht="16.5" x14ac:dyDescent="0.25">
      <c r="B939" s="262">
        <v>404</v>
      </c>
      <c r="C939" s="298" t="s">
        <v>2249</v>
      </c>
      <c r="D939" s="295">
        <v>2</v>
      </c>
      <c r="E939" s="262" t="s">
        <v>1902</v>
      </c>
      <c r="F939" s="262" t="s">
        <v>2225</v>
      </c>
      <c r="G939" s="262" t="s">
        <v>1882</v>
      </c>
      <c r="H939" s="276" t="s">
        <v>2369</v>
      </c>
      <c r="I939" s="276" t="s">
        <v>2369</v>
      </c>
      <c r="J939" s="276" t="s">
        <v>2369</v>
      </c>
      <c r="K939" s="276" t="s">
        <v>2369</v>
      </c>
      <c r="L939" s="276" t="s">
        <v>2369</v>
      </c>
      <c r="M939" s="276" t="s">
        <v>2369</v>
      </c>
      <c r="N939" s="276" t="s">
        <v>2369</v>
      </c>
      <c r="O939" s="276" t="s">
        <v>2369</v>
      </c>
      <c r="P939" s="276" t="s">
        <v>2369</v>
      </c>
      <c r="Q939" s="276" t="s">
        <v>2369</v>
      </c>
      <c r="R939" s="262"/>
    </row>
    <row r="940" spans="2:18" ht="16.5" x14ac:dyDescent="0.25">
      <c r="B940" s="262">
        <v>405</v>
      </c>
      <c r="C940" s="298" t="s">
        <v>2250</v>
      </c>
      <c r="D940" s="295">
        <v>1</v>
      </c>
      <c r="E940" s="262" t="s">
        <v>1902</v>
      </c>
      <c r="F940" s="262" t="s">
        <v>2225</v>
      </c>
      <c r="G940" s="262" t="s">
        <v>1882</v>
      </c>
      <c r="H940" s="276" t="s">
        <v>2369</v>
      </c>
      <c r="I940" s="276" t="s">
        <v>2369</v>
      </c>
      <c r="J940" s="276" t="s">
        <v>2369</v>
      </c>
      <c r="K940" s="276" t="s">
        <v>2369</v>
      </c>
      <c r="L940" s="276" t="s">
        <v>2369</v>
      </c>
      <c r="M940" s="276" t="s">
        <v>2369</v>
      </c>
      <c r="N940" s="276" t="s">
        <v>2369</v>
      </c>
      <c r="O940" s="276" t="s">
        <v>2369</v>
      </c>
      <c r="P940" s="276" t="s">
        <v>2369</v>
      </c>
      <c r="Q940" s="276" t="s">
        <v>2369</v>
      </c>
      <c r="R940" s="262"/>
    </row>
    <row r="941" spans="2:18" ht="16.5" x14ac:dyDescent="0.25">
      <c r="B941" s="262">
        <v>406</v>
      </c>
      <c r="C941" s="298" t="s">
        <v>2251</v>
      </c>
      <c r="D941" s="295">
        <v>1</v>
      </c>
      <c r="E941" s="262" t="s">
        <v>1902</v>
      </c>
      <c r="F941" s="262" t="s">
        <v>2225</v>
      </c>
      <c r="G941" s="262" t="s">
        <v>1882</v>
      </c>
      <c r="H941" s="276" t="s">
        <v>2369</v>
      </c>
      <c r="I941" s="276" t="s">
        <v>2369</v>
      </c>
      <c r="J941" s="276" t="s">
        <v>2369</v>
      </c>
      <c r="K941" s="276" t="s">
        <v>2369</v>
      </c>
      <c r="L941" s="276" t="s">
        <v>2369</v>
      </c>
      <c r="M941" s="276" t="s">
        <v>2369</v>
      </c>
      <c r="N941" s="276" t="s">
        <v>2369</v>
      </c>
      <c r="O941" s="276" t="s">
        <v>2369</v>
      </c>
      <c r="P941" s="276" t="s">
        <v>2369</v>
      </c>
      <c r="Q941" s="276" t="s">
        <v>2369</v>
      </c>
      <c r="R941" s="262"/>
    </row>
    <row r="942" spans="2:18" ht="16.5" x14ac:dyDescent="0.25">
      <c r="B942" s="262">
        <v>407</v>
      </c>
      <c r="C942" s="298" t="s">
        <v>2252</v>
      </c>
      <c r="D942" s="295">
        <v>1</v>
      </c>
      <c r="E942" s="262" t="s">
        <v>1902</v>
      </c>
      <c r="F942" s="262" t="s">
        <v>2225</v>
      </c>
      <c r="G942" s="262" t="s">
        <v>1882</v>
      </c>
      <c r="H942" s="276" t="s">
        <v>2369</v>
      </c>
      <c r="I942" s="276" t="s">
        <v>2369</v>
      </c>
      <c r="J942" s="276" t="s">
        <v>2369</v>
      </c>
      <c r="K942" s="276" t="s">
        <v>2369</v>
      </c>
      <c r="L942" s="276" t="s">
        <v>2369</v>
      </c>
      <c r="M942" s="276" t="s">
        <v>2369</v>
      </c>
      <c r="N942" s="276" t="s">
        <v>2369</v>
      </c>
      <c r="O942" s="276" t="s">
        <v>2369</v>
      </c>
      <c r="P942" s="276" t="s">
        <v>2369</v>
      </c>
      <c r="Q942" s="276" t="s">
        <v>2369</v>
      </c>
      <c r="R942" s="262"/>
    </row>
    <row r="943" spans="2:18" ht="16.5" x14ac:dyDescent="0.25">
      <c r="B943" s="262">
        <v>408</v>
      </c>
      <c r="C943" s="298" t="s">
        <v>2253</v>
      </c>
      <c r="D943" s="295">
        <v>1</v>
      </c>
      <c r="E943" s="262" t="s">
        <v>1902</v>
      </c>
      <c r="F943" s="262" t="s">
        <v>2225</v>
      </c>
      <c r="G943" s="262" t="s">
        <v>1882</v>
      </c>
      <c r="H943" s="276" t="s">
        <v>2369</v>
      </c>
      <c r="I943" s="276" t="s">
        <v>2369</v>
      </c>
      <c r="J943" s="276" t="s">
        <v>2369</v>
      </c>
      <c r="K943" s="276" t="s">
        <v>2369</v>
      </c>
      <c r="L943" s="276" t="s">
        <v>2369</v>
      </c>
      <c r="M943" s="276" t="s">
        <v>2369</v>
      </c>
      <c r="N943" s="276" t="s">
        <v>2369</v>
      </c>
      <c r="O943" s="276" t="s">
        <v>2369</v>
      </c>
      <c r="P943" s="276" t="s">
        <v>2369</v>
      </c>
      <c r="Q943" s="276" t="s">
        <v>2369</v>
      </c>
      <c r="R943" s="262"/>
    </row>
    <row r="944" spans="2:18" ht="16.5" x14ac:dyDescent="0.25">
      <c r="B944" s="262">
        <v>409</v>
      </c>
      <c r="C944" s="298" t="s">
        <v>2254</v>
      </c>
      <c r="D944" s="295">
        <v>2</v>
      </c>
      <c r="E944" s="262" t="s">
        <v>1902</v>
      </c>
      <c r="F944" s="262" t="s">
        <v>2225</v>
      </c>
      <c r="G944" s="262" t="s">
        <v>1882</v>
      </c>
      <c r="H944" s="276" t="s">
        <v>2369</v>
      </c>
      <c r="I944" s="276" t="s">
        <v>2369</v>
      </c>
      <c r="J944" s="276" t="s">
        <v>2369</v>
      </c>
      <c r="K944" s="276" t="s">
        <v>2369</v>
      </c>
      <c r="L944" s="276" t="s">
        <v>2369</v>
      </c>
      <c r="M944" s="276" t="s">
        <v>2369</v>
      </c>
      <c r="N944" s="276" t="s">
        <v>2369</v>
      </c>
      <c r="O944" s="276" t="s">
        <v>2369</v>
      </c>
      <c r="P944" s="276" t="s">
        <v>2369</v>
      </c>
      <c r="Q944" s="276" t="s">
        <v>2369</v>
      </c>
      <c r="R944" s="262"/>
    </row>
    <row r="945" spans="2:18" ht="16.5" x14ac:dyDescent="0.25">
      <c r="B945" s="262">
        <v>410</v>
      </c>
      <c r="C945" s="298" t="s">
        <v>2255</v>
      </c>
      <c r="D945" s="295">
        <v>2</v>
      </c>
      <c r="E945" s="262" t="s">
        <v>1902</v>
      </c>
      <c r="F945" s="262" t="s">
        <v>2225</v>
      </c>
      <c r="G945" s="262" t="s">
        <v>1882</v>
      </c>
      <c r="H945" s="276" t="s">
        <v>2369</v>
      </c>
      <c r="I945" s="276" t="s">
        <v>2369</v>
      </c>
      <c r="J945" s="276" t="s">
        <v>2369</v>
      </c>
      <c r="K945" s="276" t="s">
        <v>2369</v>
      </c>
      <c r="L945" s="276" t="s">
        <v>2369</v>
      </c>
      <c r="M945" s="276" t="s">
        <v>2369</v>
      </c>
      <c r="N945" s="276" t="s">
        <v>2369</v>
      </c>
      <c r="O945" s="276" t="s">
        <v>2369</v>
      </c>
      <c r="P945" s="276" t="s">
        <v>2369</v>
      </c>
      <c r="Q945" s="276" t="s">
        <v>2369</v>
      </c>
      <c r="R945" s="262"/>
    </row>
    <row r="946" spans="2:18" ht="16.5" x14ac:dyDescent="0.25">
      <c r="B946" s="262">
        <v>411</v>
      </c>
      <c r="C946" s="298" t="s">
        <v>2256</v>
      </c>
      <c r="D946" s="295">
        <v>2</v>
      </c>
      <c r="E946" s="262" t="s">
        <v>1902</v>
      </c>
      <c r="F946" s="262" t="s">
        <v>2225</v>
      </c>
      <c r="G946" s="262" t="s">
        <v>1882</v>
      </c>
      <c r="H946" s="276" t="s">
        <v>2369</v>
      </c>
      <c r="I946" s="276" t="s">
        <v>2369</v>
      </c>
      <c r="J946" s="276" t="s">
        <v>2369</v>
      </c>
      <c r="K946" s="276" t="s">
        <v>2369</v>
      </c>
      <c r="L946" s="276" t="s">
        <v>2369</v>
      </c>
      <c r="M946" s="276" t="s">
        <v>2369</v>
      </c>
      <c r="N946" s="276" t="s">
        <v>2369</v>
      </c>
      <c r="O946" s="276" t="s">
        <v>2369</v>
      </c>
      <c r="P946" s="276" t="s">
        <v>2369</v>
      </c>
      <c r="Q946" s="276" t="s">
        <v>2369</v>
      </c>
      <c r="R946" s="262"/>
    </row>
    <row r="947" spans="2:18" ht="16.5" x14ac:dyDescent="0.25">
      <c r="B947" s="262">
        <v>412</v>
      </c>
      <c r="C947" s="298" t="s">
        <v>2257</v>
      </c>
      <c r="D947" s="295">
        <v>2</v>
      </c>
      <c r="E947" s="262" t="s">
        <v>1902</v>
      </c>
      <c r="F947" s="262" t="s">
        <v>2225</v>
      </c>
      <c r="G947" s="262" t="s">
        <v>1882</v>
      </c>
      <c r="H947" s="276" t="s">
        <v>2369</v>
      </c>
      <c r="I947" s="276" t="s">
        <v>2369</v>
      </c>
      <c r="J947" s="276" t="s">
        <v>2369</v>
      </c>
      <c r="K947" s="276" t="s">
        <v>2369</v>
      </c>
      <c r="L947" s="276" t="s">
        <v>2369</v>
      </c>
      <c r="M947" s="276" t="s">
        <v>2369</v>
      </c>
      <c r="N947" s="276" t="s">
        <v>2369</v>
      </c>
      <c r="O947" s="276" t="s">
        <v>2369</v>
      </c>
      <c r="P947" s="276" t="s">
        <v>2369</v>
      </c>
      <c r="Q947" s="276" t="s">
        <v>2369</v>
      </c>
      <c r="R947" s="262"/>
    </row>
    <row r="948" spans="2:18" ht="16.5" x14ac:dyDescent="0.25">
      <c r="B948" s="262">
        <v>413</v>
      </c>
      <c r="C948" s="298" t="s">
        <v>2258</v>
      </c>
      <c r="D948" s="295">
        <v>1</v>
      </c>
      <c r="E948" s="262" t="s">
        <v>1902</v>
      </c>
      <c r="F948" s="262" t="s">
        <v>2225</v>
      </c>
      <c r="G948" s="262" t="s">
        <v>1882</v>
      </c>
      <c r="H948" s="276" t="s">
        <v>2369</v>
      </c>
      <c r="I948" s="276" t="s">
        <v>2369</v>
      </c>
      <c r="J948" s="276" t="s">
        <v>2369</v>
      </c>
      <c r="K948" s="276" t="s">
        <v>2369</v>
      </c>
      <c r="L948" s="276" t="s">
        <v>2369</v>
      </c>
      <c r="M948" s="276" t="s">
        <v>2369</v>
      </c>
      <c r="N948" s="276" t="s">
        <v>2369</v>
      </c>
      <c r="O948" s="276" t="s">
        <v>2369</v>
      </c>
      <c r="P948" s="276" t="s">
        <v>2369</v>
      </c>
      <c r="Q948" s="276" t="s">
        <v>2369</v>
      </c>
      <c r="R948" s="262"/>
    </row>
    <row r="949" spans="2:18" ht="16.5" x14ac:dyDescent="0.25">
      <c r="B949" s="262">
        <v>414</v>
      </c>
      <c r="C949" s="298" t="s">
        <v>2259</v>
      </c>
      <c r="D949" s="295">
        <v>1</v>
      </c>
      <c r="E949" s="262" t="s">
        <v>1902</v>
      </c>
      <c r="F949" s="262" t="s">
        <v>2225</v>
      </c>
      <c r="G949" s="262" t="s">
        <v>1882</v>
      </c>
      <c r="H949" s="276" t="s">
        <v>2369</v>
      </c>
      <c r="I949" s="276" t="s">
        <v>2369</v>
      </c>
      <c r="J949" s="276" t="s">
        <v>2369</v>
      </c>
      <c r="K949" s="276" t="s">
        <v>2369</v>
      </c>
      <c r="L949" s="276" t="s">
        <v>2369</v>
      </c>
      <c r="M949" s="276" t="s">
        <v>2369</v>
      </c>
      <c r="N949" s="276" t="s">
        <v>2369</v>
      </c>
      <c r="O949" s="276" t="s">
        <v>2369</v>
      </c>
      <c r="P949" s="276" t="s">
        <v>2369</v>
      </c>
      <c r="Q949" s="276" t="s">
        <v>2369</v>
      </c>
      <c r="R949" s="262"/>
    </row>
    <row r="950" spans="2:18" ht="16.5" x14ac:dyDescent="0.25">
      <c r="B950" s="262">
        <v>415</v>
      </c>
      <c r="C950" s="298" t="s">
        <v>2260</v>
      </c>
      <c r="D950" s="295">
        <v>1</v>
      </c>
      <c r="E950" s="262" t="s">
        <v>1902</v>
      </c>
      <c r="F950" s="262" t="s">
        <v>2225</v>
      </c>
      <c r="G950" s="262" t="s">
        <v>1882</v>
      </c>
      <c r="H950" s="276" t="s">
        <v>2369</v>
      </c>
      <c r="I950" s="276" t="s">
        <v>2369</v>
      </c>
      <c r="J950" s="276" t="s">
        <v>2369</v>
      </c>
      <c r="K950" s="276" t="s">
        <v>2369</v>
      </c>
      <c r="L950" s="276" t="s">
        <v>2369</v>
      </c>
      <c r="M950" s="276" t="s">
        <v>2369</v>
      </c>
      <c r="N950" s="276" t="s">
        <v>2369</v>
      </c>
      <c r="O950" s="276" t="s">
        <v>2369</v>
      </c>
      <c r="P950" s="276" t="s">
        <v>2369</v>
      </c>
      <c r="Q950" s="276" t="s">
        <v>2369</v>
      </c>
      <c r="R950" s="262"/>
    </row>
    <row r="951" spans="2:18" ht="16.5" x14ac:dyDescent="0.25">
      <c r="B951" s="262">
        <v>416</v>
      </c>
      <c r="C951" s="298" t="s">
        <v>2261</v>
      </c>
      <c r="D951" s="295">
        <v>3</v>
      </c>
      <c r="E951" s="262" t="s">
        <v>1902</v>
      </c>
      <c r="F951" s="262" t="s">
        <v>2225</v>
      </c>
      <c r="G951" s="262" t="s">
        <v>1882</v>
      </c>
      <c r="H951" s="276" t="s">
        <v>2369</v>
      </c>
      <c r="I951" s="276" t="s">
        <v>2369</v>
      </c>
      <c r="J951" s="276" t="s">
        <v>2369</v>
      </c>
      <c r="K951" s="276" t="s">
        <v>2369</v>
      </c>
      <c r="L951" s="276" t="s">
        <v>2369</v>
      </c>
      <c r="M951" s="276" t="s">
        <v>2369</v>
      </c>
      <c r="N951" s="276" t="s">
        <v>2369</v>
      </c>
      <c r="O951" s="276" t="s">
        <v>2369</v>
      </c>
      <c r="P951" s="276" t="s">
        <v>2369</v>
      </c>
      <c r="Q951" s="276" t="s">
        <v>2369</v>
      </c>
      <c r="R951" s="262"/>
    </row>
    <row r="952" spans="2:18" ht="16.5" x14ac:dyDescent="0.25">
      <c r="B952" s="262">
        <v>417</v>
      </c>
      <c r="C952" s="298" t="s">
        <v>2262</v>
      </c>
      <c r="D952" s="295">
        <v>3</v>
      </c>
      <c r="E952" s="262" t="s">
        <v>1902</v>
      </c>
      <c r="F952" s="262" t="s">
        <v>2225</v>
      </c>
      <c r="G952" s="262" t="s">
        <v>1882</v>
      </c>
      <c r="H952" s="276" t="s">
        <v>2369</v>
      </c>
      <c r="I952" s="276" t="s">
        <v>2369</v>
      </c>
      <c r="J952" s="276" t="s">
        <v>2369</v>
      </c>
      <c r="K952" s="276" t="s">
        <v>2369</v>
      </c>
      <c r="L952" s="276" t="s">
        <v>2369</v>
      </c>
      <c r="M952" s="276" t="s">
        <v>2369</v>
      </c>
      <c r="N952" s="276" t="s">
        <v>2369</v>
      </c>
      <c r="O952" s="276" t="s">
        <v>2369</v>
      </c>
      <c r="P952" s="276" t="s">
        <v>2369</v>
      </c>
      <c r="Q952" s="276" t="s">
        <v>2369</v>
      </c>
      <c r="R952" s="262"/>
    </row>
    <row r="953" spans="2:18" ht="16.5" x14ac:dyDescent="0.25">
      <c r="B953" s="262">
        <v>418</v>
      </c>
      <c r="C953" s="298" t="s">
        <v>2263</v>
      </c>
      <c r="D953" s="295">
        <v>3</v>
      </c>
      <c r="E953" s="262" t="s">
        <v>1902</v>
      </c>
      <c r="F953" s="262" t="s">
        <v>2225</v>
      </c>
      <c r="G953" s="262" t="s">
        <v>1882</v>
      </c>
      <c r="H953" s="276" t="s">
        <v>2369</v>
      </c>
      <c r="I953" s="276" t="s">
        <v>2369</v>
      </c>
      <c r="J953" s="276" t="s">
        <v>2369</v>
      </c>
      <c r="K953" s="276" t="s">
        <v>2369</v>
      </c>
      <c r="L953" s="276" t="s">
        <v>2369</v>
      </c>
      <c r="M953" s="276" t="s">
        <v>2369</v>
      </c>
      <c r="N953" s="276" t="s">
        <v>2369</v>
      </c>
      <c r="O953" s="276" t="s">
        <v>2369</v>
      </c>
      <c r="P953" s="276" t="s">
        <v>2369</v>
      </c>
      <c r="Q953" s="276" t="s">
        <v>2369</v>
      </c>
      <c r="R953" s="262"/>
    </row>
    <row r="954" spans="2:18" ht="16.5" x14ac:dyDescent="0.25">
      <c r="B954" s="262">
        <v>419</v>
      </c>
      <c r="C954" s="298" t="s">
        <v>2264</v>
      </c>
      <c r="D954" s="295">
        <v>1</v>
      </c>
      <c r="E954" s="262" t="s">
        <v>1902</v>
      </c>
      <c r="F954" s="262" t="s">
        <v>2225</v>
      </c>
      <c r="G954" s="262" t="s">
        <v>1882</v>
      </c>
      <c r="H954" s="276" t="s">
        <v>2369</v>
      </c>
      <c r="I954" s="276" t="s">
        <v>2369</v>
      </c>
      <c r="J954" s="276" t="s">
        <v>2369</v>
      </c>
      <c r="K954" s="276" t="s">
        <v>2369</v>
      </c>
      <c r="L954" s="276" t="s">
        <v>2369</v>
      </c>
      <c r="M954" s="276" t="s">
        <v>2369</v>
      </c>
      <c r="N954" s="276" t="s">
        <v>2369</v>
      </c>
      <c r="O954" s="276" t="s">
        <v>2369</v>
      </c>
      <c r="P954" s="276" t="s">
        <v>2369</v>
      </c>
      <c r="Q954" s="276" t="s">
        <v>2369</v>
      </c>
      <c r="R954" s="262"/>
    </row>
    <row r="955" spans="2:18" ht="16.5" x14ac:dyDescent="0.25">
      <c r="B955" s="262">
        <v>420</v>
      </c>
      <c r="C955" s="298" t="s">
        <v>2265</v>
      </c>
      <c r="D955" s="295">
        <v>1</v>
      </c>
      <c r="E955" s="262" t="s">
        <v>1902</v>
      </c>
      <c r="F955" s="262" t="s">
        <v>2225</v>
      </c>
      <c r="G955" s="262" t="s">
        <v>1882</v>
      </c>
      <c r="H955" s="276" t="s">
        <v>2369</v>
      </c>
      <c r="I955" s="276" t="s">
        <v>2369</v>
      </c>
      <c r="J955" s="276" t="s">
        <v>2369</v>
      </c>
      <c r="K955" s="276" t="s">
        <v>2369</v>
      </c>
      <c r="L955" s="276" t="s">
        <v>2369</v>
      </c>
      <c r="M955" s="276" t="s">
        <v>2369</v>
      </c>
      <c r="N955" s="276" t="s">
        <v>2369</v>
      </c>
      <c r="O955" s="276" t="s">
        <v>2369</v>
      </c>
      <c r="P955" s="276" t="s">
        <v>2369</v>
      </c>
      <c r="Q955" s="276" t="s">
        <v>2369</v>
      </c>
      <c r="R955" s="262"/>
    </row>
    <row r="956" spans="2:18" ht="16.5" x14ac:dyDescent="0.25">
      <c r="B956" s="262">
        <v>421</v>
      </c>
      <c r="C956" s="298" t="s">
        <v>2266</v>
      </c>
      <c r="D956" s="295">
        <v>1</v>
      </c>
      <c r="E956" s="262" t="s">
        <v>1902</v>
      </c>
      <c r="F956" s="262" t="s">
        <v>2225</v>
      </c>
      <c r="G956" s="262" t="s">
        <v>1882</v>
      </c>
      <c r="H956" s="276" t="s">
        <v>2369</v>
      </c>
      <c r="I956" s="276" t="s">
        <v>2369</v>
      </c>
      <c r="J956" s="276" t="s">
        <v>2369</v>
      </c>
      <c r="K956" s="276" t="s">
        <v>2369</v>
      </c>
      <c r="L956" s="276" t="s">
        <v>2369</v>
      </c>
      <c r="M956" s="276" t="s">
        <v>2369</v>
      </c>
      <c r="N956" s="276" t="s">
        <v>2369</v>
      </c>
      <c r="O956" s="276" t="s">
        <v>2369</v>
      </c>
      <c r="P956" s="276" t="s">
        <v>2369</v>
      </c>
      <c r="Q956" s="276" t="s">
        <v>2369</v>
      </c>
      <c r="R956" s="262"/>
    </row>
    <row r="957" spans="2:18" ht="16.5" x14ac:dyDescent="0.25">
      <c r="B957" s="262">
        <v>422</v>
      </c>
      <c r="C957" s="298" t="s">
        <v>2267</v>
      </c>
      <c r="D957" s="295">
        <v>1</v>
      </c>
      <c r="E957" s="262" t="s">
        <v>1902</v>
      </c>
      <c r="F957" s="262" t="s">
        <v>2225</v>
      </c>
      <c r="G957" s="262" t="s">
        <v>1882</v>
      </c>
      <c r="H957" s="276" t="s">
        <v>2369</v>
      </c>
      <c r="I957" s="276" t="s">
        <v>2369</v>
      </c>
      <c r="J957" s="276" t="s">
        <v>2369</v>
      </c>
      <c r="K957" s="276" t="s">
        <v>2369</v>
      </c>
      <c r="L957" s="276" t="s">
        <v>2369</v>
      </c>
      <c r="M957" s="276" t="s">
        <v>2369</v>
      </c>
      <c r="N957" s="276" t="s">
        <v>2369</v>
      </c>
      <c r="O957" s="276" t="s">
        <v>2369</v>
      </c>
      <c r="P957" s="276" t="s">
        <v>2369</v>
      </c>
      <c r="Q957" s="276" t="s">
        <v>2369</v>
      </c>
      <c r="R957" s="262"/>
    </row>
    <row r="958" spans="2:18" ht="16.5" x14ac:dyDescent="0.25">
      <c r="B958" s="262">
        <v>423</v>
      </c>
      <c r="C958" s="298" t="s">
        <v>2268</v>
      </c>
      <c r="D958" s="295">
        <v>1</v>
      </c>
      <c r="E958" s="262" t="s">
        <v>1902</v>
      </c>
      <c r="F958" s="262" t="s">
        <v>2225</v>
      </c>
      <c r="G958" s="262" t="s">
        <v>1882</v>
      </c>
      <c r="H958" s="276" t="s">
        <v>2369</v>
      </c>
      <c r="I958" s="276" t="s">
        <v>2369</v>
      </c>
      <c r="J958" s="276" t="s">
        <v>2369</v>
      </c>
      <c r="K958" s="276" t="s">
        <v>2369</v>
      </c>
      <c r="L958" s="276" t="s">
        <v>2369</v>
      </c>
      <c r="M958" s="276" t="s">
        <v>2369</v>
      </c>
      <c r="N958" s="276" t="s">
        <v>2369</v>
      </c>
      <c r="O958" s="276" t="s">
        <v>2369</v>
      </c>
      <c r="P958" s="276" t="s">
        <v>2369</v>
      </c>
      <c r="Q958" s="276" t="s">
        <v>2369</v>
      </c>
      <c r="R958" s="262"/>
    </row>
    <row r="959" spans="2:18" ht="16.5" x14ac:dyDescent="0.25">
      <c r="B959" s="262">
        <v>424</v>
      </c>
      <c r="C959" s="298" t="s">
        <v>2269</v>
      </c>
      <c r="D959" s="295">
        <v>3</v>
      </c>
      <c r="E959" s="262" t="s">
        <v>1902</v>
      </c>
      <c r="F959" s="262" t="s">
        <v>2225</v>
      </c>
      <c r="G959" s="262" t="s">
        <v>1882</v>
      </c>
      <c r="H959" s="276" t="s">
        <v>2369</v>
      </c>
      <c r="I959" s="276" t="s">
        <v>2369</v>
      </c>
      <c r="J959" s="276" t="s">
        <v>2369</v>
      </c>
      <c r="K959" s="276" t="s">
        <v>2369</v>
      </c>
      <c r="L959" s="276" t="s">
        <v>2369</v>
      </c>
      <c r="M959" s="276" t="s">
        <v>2369</v>
      </c>
      <c r="N959" s="276" t="s">
        <v>2369</v>
      </c>
      <c r="O959" s="276" t="s">
        <v>2369</v>
      </c>
      <c r="P959" s="276" t="s">
        <v>2369</v>
      </c>
      <c r="Q959" s="276" t="s">
        <v>2369</v>
      </c>
      <c r="R959" s="262"/>
    </row>
    <row r="960" spans="2:18" ht="16.5" x14ac:dyDescent="0.25">
      <c r="B960" s="262">
        <v>425</v>
      </c>
      <c r="C960" s="298" t="s">
        <v>2270</v>
      </c>
      <c r="D960" s="295">
        <v>3</v>
      </c>
      <c r="E960" s="262" t="s">
        <v>1902</v>
      </c>
      <c r="F960" s="262" t="s">
        <v>2225</v>
      </c>
      <c r="G960" s="262" t="s">
        <v>1882</v>
      </c>
      <c r="H960" s="276" t="s">
        <v>2369</v>
      </c>
      <c r="I960" s="276" t="s">
        <v>2369</v>
      </c>
      <c r="J960" s="276" t="s">
        <v>2369</v>
      </c>
      <c r="K960" s="276" t="s">
        <v>2369</v>
      </c>
      <c r="L960" s="276" t="s">
        <v>2369</v>
      </c>
      <c r="M960" s="276" t="s">
        <v>2369</v>
      </c>
      <c r="N960" s="276" t="s">
        <v>2369</v>
      </c>
      <c r="O960" s="276" t="s">
        <v>2369</v>
      </c>
      <c r="P960" s="276" t="s">
        <v>2369</v>
      </c>
      <c r="Q960" s="276" t="s">
        <v>2369</v>
      </c>
      <c r="R960" s="262"/>
    </row>
    <row r="961" spans="2:18" ht="16.5" x14ac:dyDescent="0.25">
      <c r="B961" s="262">
        <v>426</v>
      </c>
      <c r="C961" s="298" t="s">
        <v>2271</v>
      </c>
      <c r="D961" s="295">
        <v>3</v>
      </c>
      <c r="E961" s="262" t="s">
        <v>1902</v>
      </c>
      <c r="F961" s="262" t="s">
        <v>2225</v>
      </c>
      <c r="G961" s="262" t="s">
        <v>1882</v>
      </c>
      <c r="H961" s="276" t="s">
        <v>2369</v>
      </c>
      <c r="I961" s="276" t="s">
        <v>2369</v>
      </c>
      <c r="J961" s="276" t="s">
        <v>2369</v>
      </c>
      <c r="K961" s="276" t="s">
        <v>2369</v>
      </c>
      <c r="L961" s="276" t="s">
        <v>2369</v>
      </c>
      <c r="M961" s="276" t="s">
        <v>2369</v>
      </c>
      <c r="N961" s="276" t="s">
        <v>2369</v>
      </c>
      <c r="O961" s="276" t="s">
        <v>2369</v>
      </c>
      <c r="P961" s="276" t="s">
        <v>2369</v>
      </c>
      <c r="Q961" s="276" t="s">
        <v>2369</v>
      </c>
      <c r="R961" s="262"/>
    </row>
    <row r="962" spans="2:18" ht="16.5" x14ac:dyDescent="0.25">
      <c r="B962" s="262">
        <v>427</v>
      </c>
      <c r="C962" s="298" t="s">
        <v>2272</v>
      </c>
      <c r="D962" s="295">
        <v>3</v>
      </c>
      <c r="E962" s="262" t="s">
        <v>1902</v>
      </c>
      <c r="F962" s="262" t="s">
        <v>2225</v>
      </c>
      <c r="G962" s="262" t="s">
        <v>1882</v>
      </c>
      <c r="H962" s="276" t="s">
        <v>2369</v>
      </c>
      <c r="I962" s="276" t="s">
        <v>2369</v>
      </c>
      <c r="J962" s="276" t="s">
        <v>2369</v>
      </c>
      <c r="K962" s="276" t="s">
        <v>2369</v>
      </c>
      <c r="L962" s="276" t="s">
        <v>2369</v>
      </c>
      <c r="M962" s="276" t="s">
        <v>2369</v>
      </c>
      <c r="N962" s="276" t="s">
        <v>2369</v>
      </c>
      <c r="O962" s="276" t="s">
        <v>2369</v>
      </c>
      <c r="P962" s="276" t="s">
        <v>2369</v>
      </c>
      <c r="Q962" s="276" t="s">
        <v>2369</v>
      </c>
      <c r="R962" s="262"/>
    </row>
    <row r="963" spans="2:18" ht="16.5" x14ac:dyDescent="0.25">
      <c r="B963" s="262">
        <v>428</v>
      </c>
      <c r="C963" s="298" t="s">
        <v>2273</v>
      </c>
      <c r="D963" s="295">
        <v>3</v>
      </c>
      <c r="E963" s="262" t="s">
        <v>1902</v>
      </c>
      <c r="F963" s="262" t="s">
        <v>2225</v>
      </c>
      <c r="G963" s="262" t="s">
        <v>1882</v>
      </c>
      <c r="H963" s="276" t="s">
        <v>2369</v>
      </c>
      <c r="I963" s="276" t="s">
        <v>2369</v>
      </c>
      <c r="J963" s="276" t="s">
        <v>2369</v>
      </c>
      <c r="K963" s="276" t="s">
        <v>2369</v>
      </c>
      <c r="L963" s="276" t="s">
        <v>2369</v>
      </c>
      <c r="M963" s="276" t="s">
        <v>2369</v>
      </c>
      <c r="N963" s="276" t="s">
        <v>2369</v>
      </c>
      <c r="O963" s="276" t="s">
        <v>2369</v>
      </c>
      <c r="P963" s="276" t="s">
        <v>2369</v>
      </c>
      <c r="Q963" s="276" t="s">
        <v>2369</v>
      </c>
      <c r="R963" s="262"/>
    </row>
    <row r="964" spans="2:18" ht="16.5" x14ac:dyDescent="0.25">
      <c r="B964" s="262">
        <v>429</v>
      </c>
      <c r="C964" s="298" t="s">
        <v>2274</v>
      </c>
      <c r="D964" s="297">
        <v>2</v>
      </c>
      <c r="E964" s="262" t="s">
        <v>1902</v>
      </c>
      <c r="F964" s="262" t="s">
        <v>2225</v>
      </c>
      <c r="G964" s="262" t="s">
        <v>1882</v>
      </c>
      <c r="H964" s="276" t="s">
        <v>2369</v>
      </c>
      <c r="I964" s="276" t="s">
        <v>2369</v>
      </c>
      <c r="J964" s="276" t="s">
        <v>2369</v>
      </c>
      <c r="K964" s="276" t="s">
        <v>2369</v>
      </c>
      <c r="L964" s="276" t="s">
        <v>2369</v>
      </c>
      <c r="M964" s="276" t="s">
        <v>2369</v>
      </c>
      <c r="N964" s="276" t="s">
        <v>2369</v>
      </c>
      <c r="O964" s="276" t="s">
        <v>2369</v>
      </c>
      <c r="P964" s="276" t="s">
        <v>2369</v>
      </c>
      <c r="Q964" s="276" t="s">
        <v>2369</v>
      </c>
      <c r="R964" s="262"/>
    </row>
    <row r="965" spans="2:18" ht="16.5" x14ac:dyDescent="0.25">
      <c r="B965" s="262">
        <v>430</v>
      </c>
      <c r="C965" s="298" t="s">
        <v>2275</v>
      </c>
      <c r="D965" s="297">
        <v>2</v>
      </c>
      <c r="E965" s="262" t="s">
        <v>1902</v>
      </c>
      <c r="F965" s="262" t="s">
        <v>2225</v>
      </c>
      <c r="G965" s="262" t="s">
        <v>1882</v>
      </c>
      <c r="H965" s="276" t="s">
        <v>2369</v>
      </c>
      <c r="I965" s="276" t="s">
        <v>2369</v>
      </c>
      <c r="J965" s="276" t="s">
        <v>2369</v>
      </c>
      <c r="K965" s="276" t="s">
        <v>2369</v>
      </c>
      <c r="L965" s="276" t="s">
        <v>2369</v>
      </c>
      <c r="M965" s="276" t="s">
        <v>2369</v>
      </c>
      <c r="N965" s="276" t="s">
        <v>2369</v>
      </c>
      <c r="O965" s="276" t="s">
        <v>2369</v>
      </c>
      <c r="P965" s="276" t="s">
        <v>2369</v>
      </c>
      <c r="Q965" s="276" t="s">
        <v>2369</v>
      </c>
      <c r="R965" s="262"/>
    </row>
    <row r="966" spans="2:18" ht="16.5" x14ac:dyDescent="0.25">
      <c r="B966" s="262">
        <v>431</v>
      </c>
      <c r="C966" s="299" t="s">
        <v>2276</v>
      </c>
      <c r="D966" s="297">
        <v>2</v>
      </c>
      <c r="E966" s="262" t="s">
        <v>1902</v>
      </c>
      <c r="F966" s="262" t="s">
        <v>2225</v>
      </c>
      <c r="G966" s="262" t="s">
        <v>1882</v>
      </c>
      <c r="H966" s="276" t="s">
        <v>2369</v>
      </c>
      <c r="I966" s="276" t="s">
        <v>2369</v>
      </c>
      <c r="J966" s="276" t="s">
        <v>2369</v>
      </c>
      <c r="K966" s="276" t="s">
        <v>2369</v>
      </c>
      <c r="L966" s="276" t="s">
        <v>2369</v>
      </c>
      <c r="M966" s="276" t="s">
        <v>2369</v>
      </c>
      <c r="N966" s="276" t="s">
        <v>2369</v>
      </c>
      <c r="O966" s="276" t="s">
        <v>2369</v>
      </c>
      <c r="P966" s="276" t="s">
        <v>2369</v>
      </c>
      <c r="Q966" s="276" t="s">
        <v>2369</v>
      </c>
      <c r="R966" s="262"/>
    </row>
    <row r="967" spans="2:18" ht="16.5" x14ac:dyDescent="0.25">
      <c r="B967" s="262">
        <v>432</v>
      </c>
      <c r="C967" s="299" t="s">
        <v>2277</v>
      </c>
      <c r="D967" s="297">
        <v>1</v>
      </c>
      <c r="E967" s="262" t="s">
        <v>1902</v>
      </c>
      <c r="F967" s="262" t="s">
        <v>2225</v>
      </c>
      <c r="G967" s="262" t="s">
        <v>1882</v>
      </c>
      <c r="H967" s="276" t="s">
        <v>2369</v>
      </c>
      <c r="I967" s="276" t="s">
        <v>2369</v>
      </c>
      <c r="J967" s="276" t="s">
        <v>2369</v>
      </c>
      <c r="K967" s="276" t="s">
        <v>2369</v>
      </c>
      <c r="L967" s="276" t="s">
        <v>2369</v>
      </c>
      <c r="M967" s="276" t="s">
        <v>2369</v>
      </c>
      <c r="N967" s="276" t="s">
        <v>2369</v>
      </c>
      <c r="O967" s="276" t="s">
        <v>2369</v>
      </c>
      <c r="P967" s="276" t="s">
        <v>2369</v>
      </c>
      <c r="Q967" s="276" t="s">
        <v>2369</v>
      </c>
      <c r="R967" s="262"/>
    </row>
    <row r="968" spans="2:18" ht="16.5" x14ac:dyDescent="0.25">
      <c r="B968" s="262">
        <v>433</v>
      </c>
      <c r="C968" s="299" t="s">
        <v>2278</v>
      </c>
      <c r="D968" s="297">
        <v>1</v>
      </c>
      <c r="E968" s="262" t="s">
        <v>1902</v>
      </c>
      <c r="F968" s="262" t="s">
        <v>2225</v>
      </c>
      <c r="G968" s="262" t="s">
        <v>1882</v>
      </c>
      <c r="H968" s="276" t="s">
        <v>2369</v>
      </c>
      <c r="I968" s="276" t="s">
        <v>2369</v>
      </c>
      <c r="J968" s="276" t="s">
        <v>2369</v>
      </c>
      <c r="K968" s="276" t="s">
        <v>2369</v>
      </c>
      <c r="L968" s="276" t="s">
        <v>2369</v>
      </c>
      <c r="M968" s="276" t="s">
        <v>2369</v>
      </c>
      <c r="N968" s="276" t="s">
        <v>2369</v>
      </c>
      <c r="O968" s="276" t="s">
        <v>2369</v>
      </c>
      <c r="P968" s="276" t="s">
        <v>2369</v>
      </c>
      <c r="Q968" s="276" t="s">
        <v>2369</v>
      </c>
      <c r="R968" s="262"/>
    </row>
    <row r="969" spans="2:18" ht="16.5" x14ac:dyDescent="0.25">
      <c r="B969" s="262">
        <v>434</v>
      </c>
      <c r="C969" s="299" t="s">
        <v>2279</v>
      </c>
      <c r="D969" s="297">
        <v>3</v>
      </c>
      <c r="E969" s="262" t="s">
        <v>1902</v>
      </c>
      <c r="F969" s="262" t="s">
        <v>2225</v>
      </c>
      <c r="G969" s="262" t="s">
        <v>1882</v>
      </c>
      <c r="H969" s="276" t="s">
        <v>2369</v>
      </c>
      <c r="I969" s="276" t="s">
        <v>2369</v>
      </c>
      <c r="J969" s="276" t="s">
        <v>2369</v>
      </c>
      <c r="K969" s="276" t="s">
        <v>2369</v>
      </c>
      <c r="L969" s="276" t="s">
        <v>2369</v>
      </c>
      <c r="M969" s="276" t="s">
        <v>2369</v>
      </c>
      <c r="N969" s="276" t="s">
        <v>2369</v>
      </c>
      <c r="O969" s="276" t="s">
        <v>2369</v>
      </c>
      <c r="P969" s="276" t="s">
        <v>2369</v>
      </c>
      <c r="Q969" s="276" t="s">
        <v>2369</v>
      </c>
      <c r="R969" s="262"/>
    </row>
    <row r="970" spans="2:18" ht="16.5" x14ac:dyDescent="0.25">
      <c r="B970" s="262">
        <v>435</v>
      </c>
      <c r="C970" s="299" t="s">
        <v>2280</v>
      </c>
      <c r="D970" s="297">
        <v>1</v>
      </c>
      <c r="E970" s="262" t="s">
        <v>1902</v>
      </c>
      <c r="F970" s="262" t="s">
        <v>2225</v>
      </c>
      <c r="G970" s="262" t="s">
        <v>1882</v>
      </c>
      <c r="H970" s="276" t="s">
        <v>2369</v>
      </c>
      <c r="I970" s="276" t="s">
        <v>2369</v>
      </c>
      <c r="J970" s="276" t="s">
        <v>2369</v>
      </c>
      <c r="K970" s="276" t="s">
        <v>2369</v>
      </c>
      <c r="L970" s="276" t="s">
        <v>2369</v>
      </c>
      <c r="M970" s="276" t="s">
        <v>2369</v>
      </c>
      <c r="N970" s="276" t="s">
        <v>2369</v>
      </c>
      <c r="O970" s="276" t="s">
        <v>2369</v>
      </c>
      <c r="P970" s="276" t="s">
        <v>2369</v>
      </c>
      <c r="Q970" s="276" t="s">
        <v>2369</v>
      </c>
      <c r="R970" s="262"/>
    </row>
    <row r="971" spans="2:18" ht="16.5" x14ac:dyDescent="0.25">
      <c r="B971" s="262">
        <v>436</v>
      </c>
      <c r="C971" s="299" t="s">
        <v>2281</v>
      </c>
      <c r="D971" s="297">
        <v>2</v>
      </c>
      <c r="E971" s="262" t="s">
        <v>1902</v>
      </c>
      <c r="F971" s="262" t="s">
        <v>2225</v>
      </c>
      <c r="G971" s="262" t="s">
        <v>1882</v>
      </c>
      <c r="H971" s="276" t="s">
        <v>2369</v>
      </c>
      <c r="I971" s="276" t="s">
        <v>2369</v>
      </c>
      <c r="J971" s="276" t="s">
        <v>2369</v>
      </c>
      <c r="K971" s="276" t="s">
        <v>2369</v>
      </c>
      <c r="L971" s="276" t="s">
        <v>2369</v>
      </c>
      <c r="M971" s="276" t="s">
        <v>2369</v>
      </c>
      <c r="N971" s="276" t="s">
        <v>2369</v>
      </c>
      <c r="O971" s="276" t="s">
        <v>2369</v>
      </c>
      <c r="P971" s="276" t="s">
        <v>2369</v>
      </c>
      <c r="Q971" s="276" t="s">
        <v>2369</v>
      </c>
      <c r="R971" s="262"/>
    </row>
    <row r="972" spans="2:18" ht="16.5" x14ac:dyDescent="0.25">
      <c r="B972" s="262">
        <v>437</v>
      </c>
      <c r="C972" s="299" t="s">
        <v>2282</v>
      </c>
      <c r="D972" s="297">
        <v>2</v>
      </c>
      <c r="E972" s="262" t="s">
        <v>1902</v>
      </c>
      <c r="F972" s="262" t="s">
        <v>2225</v>
      </c>
      <c r="G972" s="262" t="s">
        <v>1882</v>
      </c>
      <c r="H972" s="276" t="s">
        <v>2369</v>
      </c>
      <c r="I972" s="276" t="s">
        <v>2369</v>
      </c>
      <c r="J972" s="276" t="s">
        <v>2369</v>
      </c>
      <c r="K972" s="276" t="s">
        <v>2369</v>
      </c>
      <c r="L972" s="276" t="s">
        <v>2369</v>
      </c>
      <c r="M972" s="276" t="s">
        <v>2369</v>
      </c>
      <c r="N972" s="276" t="s">
        <v>2369</v>
      </c>
      <c r="O972" s="276" t="s">
        <v>2369</v>
      </c>
      <c r="P972" s="276" t="s">
        <v>2369</v>
      </c>
      <c r="Q972" s="276" t="s">
        <v>2369</v>
      </c>
      <c r="R972" s="262"/>
    </row>
    <row r="973" spans="2:18" ht="16.5" x14ac:dyDescent="0.25">
      <c r="B973" s="262">
        <v>438</v>
      </c>
      <c r="C973" s="299" t="s">
        <v>2283</v>
      </c>
      <c r="D973" s="297">
        <v>1</v>
      </c>
      <c r="E973" s="262" t="s">
        <v>1902</v>
      </c>
      <c r="F973" s="262" t="s">
        <v>2225</v>
      </c>
      <c r="G973" s="262" t="s">
        <v>1882</v>
      </c>
      <c r="H973" s="276" t="s">
        <v>2369</v>
      </c>
      <c r="I973" s="276" t="s">
        <v>2369</v>
      </c>
      <c r="J973" s="276" t="s">
        <v>2369</v>
      </c>
      <c r="K973" s="276" t="s">
        <v>2369</v>
      </c>
      <c r="L973" s="276" t="s">
        <v>2369</v>
      </c>
      <c r="M973" s="276" t="s">
        <v>2369</v>
      </c>
      <c r="N973" s="276" t="s">
        <v>2369</v>
      </c>
      <c r="O973" s="276" t="s">
        <v>2369</v>
      </c>
      <c r="P973" s="276" t="s">
        <v>2369</v>
      </c>
      <c r="Q973" s="276" t="s">
        <v>2369</v>
      </c>
      <c r="R973" s="262"/>
    </row>
    <row r="974" spans="2:18" ht="16.5" x14ac:dyDescent="0.25">
      <c r="B974" s="262">
        <v>439</v>
      </c>
      <c r="C974" s="299" t="s">
        <v>2284</v>
      </c>
      <c r="D974" s="297">
        <v>2</v>
      </c>
      <c r="E974" s="262" t="s">
        <v>1902</v>
      </c>
      <c r="F974" s="262" t="s">
        <v>2225</v>
      </c>
      <c r="G974" s="262" t="s">
        <v>1882</v>
      </c>
      <c r="H974" s="276" t="s">
        <v>2369</v>
      </c>
      <c r="I974" s="276" t="s">
        <v>2369</v>
      </c>
      <c r="J974" s="276" t="s">
        <v>2369</v>
      </c>
      <c r="K974" s="276" t="s">
        <v>2369</v>
      </c>
      <c r="L974" s="276" t="s">
        <v>2369</v>
      </c>
      <c r="M974" s="276" t="s">
        <v>2369</v>
      </c>
      <c r="N974" s="276" t="s">
        <v>2369</v>
      </c>
      <c r="O974" s="276" t="s">
        <v>2369</v>
      </c>
      <c r="P974" s="276" t="s">
        <v>2369</v>
      </c>
      <c r="Q974" s="276" t="s">
        <v>2369</v>
      </c>
      <c r="R974" s="262"/>
    </row>
    <row r="975" spans="2:18" ht="16.5" x14ac:dyDescent="0.25">
      <c r="B975" s="262">
        <v>440</v>
      </c>
      <c r="C975" s="299" t="s">
        <v>2285</v>
      </c>
      <c r="D975" s="297">
        <v>3</v>
      </c>
      <c r="E975" s="262" t="s">
        <v>1902</v>
      </c>
      <c r="F975" s="262" t="s">
        <v>2225</v>
      </c>
      <c r="G975" s="262" t="s">
        <v>1882</v>
      </c>
      <c r="H975" s="276" t="s">
        <v>2369</v>
      </c>
      <c r="I975" s="276" t="s">
        <v>2369</v>
      </c>
      <c r="J975" s="276" t="s">
        <v>2369</v>
      </c>
      <c r="K975" s="276" t="s">
        <v>2369</v>
      </c>
      <c r="L975" s="276" t="s">
        <v>2369</v>
      </c>
      <c r="M975" s="276" t="s">
        <v>2369</v>
      </c>
      <c r="N975" s="276" t="s">
        <v>2369</v>
      </c>
      <c r="O975" s="276" t="s">
        <v>2369</v>
      </c>
      <c r="P975" s="276" t="s">
        <v>2369</v>
      </c>
      <c r="Q975" s="276" t="s">
        <v>2369</v>
      </c>
      <c r="R975" s="262"/>
    </row>
    <row r="976" spans="2:18" ht="16.5" x14ac:dyDescent="0.25">
      <c r="B976" s="262">
        <v>441</v>
      </c>
      <c r="C976" s="299" t="s">
        <v>2286</v>
      </c>
      <c r="D976" s="297">
        <v>3</v>
      </c>
      <c r="E976" s="262" t="s">
        <v>1902</v>
      </c>
      <c r="F976" s="262" t="s">
        <v>2225</v>
      </c>
      <c r="G976" s="262" t="s">
        <v>1882</v>
      </c>
      <c r="H976" s="276" t="s">
        <v>2369</v>
      </c>
      <c r="I976" s="276" t="s">
        <v>2369</v>
      </c>
      <c r="J976" s="276" t="s">
        <v>2369</v>
      </c>
      <c r="K976" s="276" t="s">
        <v>2369</v>
      </c>
      <c r="L976" s="276" t="s">
        <v>2369</v>
      </c>
      <c r="M976" s="276" t="s">
        <v>2369</v>
      </c>
      <c r="N976" s="276" t="s">
        <v>2369</v>
      </c>
      <c r="O976" s="276" t="s">
        <v>2369</v>
      </c>
      <c r="P976" s="276" t="s">
        <v>2369</v>
      </c>
      <c r="Q976" s="276" t="s">
        <v>2369</v>
      </c>
      <c r="R976" s="262"/>
    </row>
    <row r="977" spans="2:18" ht="16.5" x14ac:dyDescent="0.25">
      <c r="B977" s="262">
        <v>442</v>
      </c>
      <c r="C977" s="299" t="s">
        <v>2287</v>
      </c>
      <c r="D977" s="297">
        <v>1</v>
      </c>
      <c r="E977" s="262" t="s">
        <v>1902</v>
      </c>
      <c r="F977" s="262" t="s">
        <v>2225</v>
      </c>
      <c r="G977" s="262" t="s">
        <v>1882</v>
      </c>
      <c r="H977" s="276" t="s">
        <v>2369</v>
      </c>
      <c r="I977" s="276" t="s">
        <v>2369</v>
      </c>
      <c r="J977" s="276" t="s">
        <v>2369</v>
      </c>
      <c r="K977" s="276" t="s">
        <v>2369</v>
      </c>
      <c r="L977" s="276" t="s">
        <v>2369</v>
      </c>
      <c r="M977" s="276" t="s">
        <v>2369</v>
      </c>
      <c r="N977" s="276" t="s">
        <v>2369</v>
      </c>
      <c r="O977" s="276" t="s">
        <v>2369</v>
      </c>
      <c r="P977" s="276" t="s">
        <v>2369</v>
      </c>
      <c r="Q977" s="276" t="s">
        <v>2369</v>
      </c>
      <c r="R977" s="262"/>
    </row>
    <row r="978" spans="2:18" ht="16.5" x14ac:dyDescent="0.25">
      <c r="B978" s="262">
        <v>443</v>
      </c>
      <c r="C978" s="299" t="s">
        <v>2288</v>
      </c>
      <c r="D978" s="297">
        <v>3</v>
      </c>
      <c r="E978" s="262" t="s">
        <v>1902</v>
      </c>
      <c r="F978" s="262" t="s">
        <v>2225</v>
      </c>
      <c r="G978" s="262" t="s">
        <v>1882</v>
      </c>
      <c r="H978" s="276" t="s">
        <v>2369</v>
      </c>
      <c r="I978" s="276" t="s">
        <v>2369</v>
      </c>
      <c r="J978" s="276" t="s">
        <v>2369</v>
      </c>
      <c r="K978" s="276" t="s">
        <v>2369</v>
      </c>
      <c r="L978" s="276" t="s">
        <v>2369</v>
      </c>
      <c r="M978" s="276" t="s">
        <v>2369</v>
      </c>
      <c r="N978" s="276" t="s">
        <v>2369</v>
      </c>
      <c r="O978" s="276" t="s">
        <v>2369</v>
      </c>
      <c r="P978" s="276" t="s">
        <v>2369</v>
      </c>
      <c r="Q978" s="276" t="s">
        <v>2369</v>
      </c>
      <c r="R978" s="262"/>
    </row>
    <row r="979" spans="2:18" ht="16.5" x14ac:dyDescent="0.25">
      <c r="B979" s="262">
        <v>444</v>
      </c>
      <c r="C979" s="299" t="s">
        <v>2289</v>
      </c>
      <c r="D979" s="297">
        <v>3</v>
      </c>
      <c r="E979" s="262" t="s">
        <v>1902</v>
      </c>
      <c r="F979" s="262" t="s">
        <v>2225</v>
      </c>
      <c r="G979" s="262" t="s">
        <v>1882</v>
      </c>
      <c r="H979" s="276" t="s">
        <v>2369</v>
      </c>
      <c r="I979" s="276" t="s">
        <v>2369</v>
      </c>
      <c r="J979" s="276" t="s">
        <v>2369</v>
      </c>
      <c r="K979" s="276" t="s">
        <v>2369</v>
      </c>
      <c r="L979" s="276" t="s">
        <v>2369</v>
      </c>
      <c r="M979" s="276" t="s">
        <v>2369</v>
      </c>
      <c r="N979" s="276" t="s">
        <v>2369</v>
      </c>
      <c r="O979" s="276" t="s">
        <v>2369</v>
      </c>
      <c r="P979" s="276" t="s">
        <v>2369</v>
      </c>
      <c r="Q979" s="276" t="s">
        <v>2369</v>
      </c>
      <c r="R979" s="262"/>
    </row>
    <row r="980" spans="2:18" ht="16.5" x14ac:dyDescent="0.25">
      <c r="B980" s="262">
        <v>445</v>
      </c>
      <c r="C980" s="299" t="s">
        <v>2290</v>
      </c>
      <c r="D980" s="297">
        <v>2</v>
      </c>
      <c r="E980" s="262" t="s">
        <v>1902</v>
      </c>
      <c r="F980" s="262" t="s">
        <v>2225</v>
      </c>
      <c r="G980" s="262" t="s">
        <v>1882</v>
      </c>
      <c r="H980" s="276" t="s">
        <v>2369</v>
      </c>
      <c r="I980" s="276" t="s">
        <v>2369</v>
      </c>
      <c r="J980" s="276" t="s">
        <v>2369</v>
      </c>
      <c r="K980" s="276" t="s">
        <v>2369</v>
      </c>
      <c r="L980" s="276" t="s">
        <v>2369</v>
      </c>
      <c r="M980" s="276" t="s">
        <v>2369</v>
      </c>
      <c r="N980" s="276" t="s">
        <v>2369</v>
      </c>
      <c r="O980" s="276" t="s">
        <v>2369</v>
      </c>
      <c r="P980" s="276" t="s">
        <v>2369</v>
      </c>
      <c r="Q980" s="276" t="s">
        <v>2369</v>
      </c>
      <c r="R980" s="262"/>
    </row>
    <row r="981" spans="2:18" ht="16.5" x14ac:dyDescent="0.25">
      <c r="B981" s="262">
        <v>446</v>
      </c>
      <c r="C981" s="299" t="s">
        <v>2291</v>
      </c>
      <c r="D981" s="297">
        <v>1</v>
      </c>
      <c r="E981" s="262" t="s">
        <v>1902</v>
      </c>
      <c r="F981" s="262" t="s">
        <v>2225</v>
      </c>
      <c r="G981" s="262" t="s">
        <v>1882</v>
      </c>
      <c r="H981" s="276" t="s">
        <v>2369</v>
      </c>
      <c r="I981" s="276" t="s">
        <v>2369</v>
      </c>
      <c r="J981" s="276" t="s">
        <v>2369</v>
      </c>
      <c r="K981" s="276" t="s">
        <v>2369</v>
      </c>
      <c r="L981" s="276" t="s">
        <v>2369</v>
      </c>
      <c r="M981" s="276" t="s">
        <v>2369</v>
      </c>
      <c r="N981" s="276" t="s">
        <v>2369</v>
      </c>
      <c r="O981" s="276" t="s">
        <v>2369</v>
      </c>
      <c r="P981" s="276" t="s">
        <v>2369</v>
      </c>
      <c r="Q981" s="276" t="s">
        <v>2369</v>
      </c>
      <c r="R981" s="262"/>
    </row>
    <row r="982" spans="2:18" ht="16.5" x14ac:dyDescent="0.25">
      <c r="B982" s="262">
        <v>447</v>
      </c>
      <c r="C982" s="299" t="s">
        <v>2292</v>
      </c>
      <c r="D982" s="297">
        <v>2</v>
      </c>
      <c r="E982" s="262" t="s">
        <v>1902</v>
      </c>
      <c r="F982" s="262" t="s">
        <v>2225</v>
      </c>
      <c r="G982" s="262" t="s">
        <v>1882</v>
      </c>
      <c r="H982" s="276" t="s">
        <v>2369</v>
      </c>
      <c r="I982" s="276" t="s">
        <v>2369</v>
      </c>
      <c r="J982" s="276" t="s">
        <v>2369</v>
      </c>
      <c r="K982" s="276" t="s">
        <v>2369</v>
      </c>
      <c r="L982" s="276" t="s">
        <v>2369</v>
      </c>
      <c r="M982" s="276" t="s">
        <v>2369</v>
      </c>
      <c r="N982" s="276" t="s">
        <v>2369</v>
      </c>
      <c r="O982" s="276" t="s">
        <v>2369</v>
      </c>
      <c r="P982" s="276" t="s">
        <v>2369</v>
      </c>
      <c r="Q982" s="276" t="s">
        <v>2369</v>
      </c>
      <c r="R982" s="262"/>
    </row>
    <row r="983" spans="2:18" ht="16.5" x14ac:dyDescent="0.25">
      <c r="B983" s="262">
        <v>448</v>
      </c>
      <c r="C983" s="300" t="s">
        <v>2293</v>
      </c>
      <c r="D983" s="297">
        <v>2</v>
      </c>
      <c r="E983" s="262" t="s">
        <v>1902</v>
      </c>
      <c r="F983" s="262" t="s">
        <v>2225</v>
      </c>
      <c r="G983" s="262" t="s">
        <v>1882</v>
      </c>
      <c r="H983" s="276" t="s">
        <v>2369</v>
      </c>
      <c r="I983" s="276" t="s">
        <v>2369</v>
      </c>
      <c r="J983" s="276" t="s">
        <v>2369</v>
      </c>
      <c r="K983" s="276" t="s">
        <v>2369</v>
      </c>
      <c r="L983" s="276" t="s">
        <v>2369</v>
      </c>
      <c r="M983" s="276" t="s">
        <v>2369</v>
      </c>
      <c r="N983" s="276" t="s">
        <v>2369</v>
      </c>
      <c r="O983" s="276" t="s">
        <v>2369</v>
      </c>
      <c r="P983" s="276" t="s">
        <v>2369</v>
      </c>
      <c r="Q983" s="276" t="s">
        <v>2369</v>
      </c>
      <c r="R983" s="262"/>
    </row>
    <row r="984" spans="2:18" ht="16.5" x14ac:dyDescent="0.25">
      <c r="B984" s="262">
        <v>449</v>
      </c>
      <c r="C984" s="300" t="s">
        <v>2294</v>
      </c>
      <c r="D984" s="297">
        <v>3</v>
      </c>
      <c r="E984" s="262" t="s">
        <v>1902</v>
      </c>
      <c r="F984" s="262" t="s">
        <v>2225</v>
      </c>
      <c r="G984" s="262" t="s">
        <v>1882</v>
      </c>
      <c r="H984" s="276" t="s">
        <v>2369</v>
      </c>
      <c r="I984" s="276" t="s">
        <v>2369</v>
      </c>
      <c r="J984" s="276" t="s">
        <v>2369</v>
      </c>
      <c r="K984" s="276" t="s">
        <v>2369</v>
      </c>
      <c r="L984" s="276" t="s">
        <v>2369</v>
      </c>
      <c r="M984" s="276" t="s">
        <v>2369</v>
      </c>
      <c r="N984" s="276" t="s">
        <v>2369</v>
      </c>
      <c r="O984" s="276" t="s">
        <v>2369</v>
      </c>
      <c r="P984" s="276" t="s">
        <v>2369</v>
      </c>
      <c r="Q984" s="276" t="s">
        <v>2369</v>
      </c>
      <c r="R984" s="262"/>
    </row>
    <row r="985" spans="2:18" ht="16.5" x14ac:dyDescent="0.25">
      <c r="B985" s="262">
        <v>450</v>
      </c>
      <c r="C985" s="300" t="s">
        <v>2295</v>
      </c>
      <c r="D985" s="297">
        <v>1</v>
      </c>
      <c r="E985" s="262" t="s">
        <v>1902</v>
      </c>
      <c r="F985" s="262" t="s">
        <v>2225</v>
      </c>
      <c r="G985" s="262" t="s">
        <v>1882</v>
      </c>
      <c r="H985" s="276" t="s">
        <v>2369</v>
      </c>
      <c r="I985" s="276" t="s">
        <v>2369</v>
      </c>
      <c r="J985" s="276" t="s">
        <v>2369</v>
      </c>
      <c r="K985" s="276" t="s">
        <v>2369</v>
      </c>
      <c r="L985" s="276" t="s">
        <v>2369</v>
      </c>
      <c r="M985" s="276" t="s">
        <v>2369</v>
      </c>
      <c r="N985" s="276" t="s">
        <v>2369</v>
      </c>
      <c r="O985" s="276" t="s">
        <v>2369</v>
      </c>
      <c r="P985" s="276" t="s">
        <v>2369</v>
      </c>
      <c r="Q985" s="276" t="s">
        <v>2369</v>
      </c>
      <c r="R985" s="262"/>
    </row>
    <row r="986" spans="2:18" ht="16.5" x14ac:dyDescent="0.25">
      <c r="B986" s="262">
        <v>451</v>
      </c>
      <c r="C986" s="300" t="s">
        <v>2296</v>
      </c>
      <c r="D986" s="297">
        <v>1</v>
      </c>
      <c r="E986" s="262" t="s">
        <v>1902</v>
      </c>
      <c r="F986" s="262" t="s">
        <v>2225</v>
      </c>
      <c r="G986" s="262" t="s">
        <v>1882</v>
      </c>
      <c r="H986" s="276" t="s">
        <v>2369</v>
      </c>
      <c r="I986" s="276" t="s">
        <v>2369</v>
      </c>
      <c r="J986" s="276" t="s">
        <v>2369</v>
      </c>
      <c r="K986" s="276" t="s">
        <v>2369</v>
      </c>
      <c r="L986" s="276" t="s">
        <v>2369</v>
      </c>
      <c r="M986" s="276" t="s">
        <v>2369</v>
      </c>
      <c r="N986" s="276" t="s">
        <v>2369</v>
      </c>
      <c r="O986" s="276" t="s">
        <v>2369</v>
      </c>
      <c r="P986" s="276" t="s">
        <v>2369</v>
      </c>
      <c r="Q986" s="276" t="s">
        <v>2369</v>
      </c>
      <c r="R986" s="262"/>
    </row>
    <row r="987" spans="2:18" ht="16.5" x14ac:dyDescent="0.25">
      <c r="B987" s="262">
        <v>452</v>
      </c>
      <c r="C987" s="300" t="s">
        <v>2297</v>
      </c>
      <c r="D987" s="297">
        <v>2</v>
      </c>
      <c r="E987" s="262" t="s">
        <v>1902</v>
      </c>
      <c r="F987" s="262" t="s">
        <v>2225</v>
      </c>
      <c r="G987" s="262" t="s">
        <v>1882</v>
      </c>
      <c r="H987" s="276" t="s">
        <v>2369</v>
      </c>
      <c r="I987" s="276" t="s">
        <v>2369</v>
      </c>
      <c r="J987" s="276" t="s">
        <v>2369</v>
      </c>
      <c r="K987" s="276" t="s">
        <v>2369</v>
      </c>
      <c r="L987" s="276" t="s">
        <v>2369</v>
      </c>
      <c r="M987" s="276" t="s">
        <v>2369</v>
      </c>
      <c r="N987" s="276" t="s">
        <v>2369</v>
      </c>
      <c r="O987" s="276" t="s">
        <v>2369</v>
      </c>
      <c r="P987" s="276" t="s">
        <v>2369</v>
      </c>
      <c r="Q987" s="276" t="s">
        <v>2369</v>
      </c>
      <c r="R987" s="262"/>
    </row>
    <row r="988" spans="2:18" ht="16.5" x14ac:dyDescent="0.25">
      <c r="B988" s="262">
        <v>453</v>
      </c>
      <c r="C988" s="300" t="s">
        <v>2298</v>
      </c>
      <c r="D988" s="297">
        <v>2</v>
      </c>
      <c r="E988" s="262" t="s">
        <v>1902</v>
      </c>
      <c r="F988" s="262" t="s">
        <v>2225</v>
      </c>
      <c r="G988" s="262" t="s">
        <v>1882</v>
      </c>
      <c r="H988" s="276" t="s">
        <v>2369</v>
      </c>
      <c r="I988" s="276" t="s">
        <v>2369</v>
      </c>
      <c r="J988" s="276" t="s">
        <v>2369</v>
      </c>
      <c r="K988" s="276" t="s">
        <v>2369</v>
      </c>
      <c r="L988" s="276" t="s">
        <v>2369</v>
      </c>
      <c r="M988" s="276" t="s">
        <v>2369</v>
      </c>
      <c r="N988" s="276" t="s">
        <v>2369</v>
      </c>
      <c r="O988" s="276" t="s">
        <v>2369</v>
      </c>
      <c r="P988" s="276" t="s">
        <v>2369</v>
      </c>
      <c r="Q988" s="276" t="s">
        <v>2369</v>
      </c>
      <c r="R988" s="262"/>
    </row>
    <row r="989" spans="2:18" ht="16.5" x14ac:dyDescent="0.25">
      <c r="B989" s="262">
        <v>454</v>
      </c>
      <c r="C989" s="300" t="s">
        <v>2299</v>
      </c>
      <c r="D989" s="297">
        <v>3</v>
      </c>
      <c r="E989" s="262" t="s">
        <v>1902</v>
      </c>
      <c r="F989" s="262" t="s">
        <v>2225</v>
      </c>
      <c r="G989" s="262" t="s">
        <v>1882</v>
      </c>
      <c r="H989" s="276" t="s">
        <v>2369</v>
      </c>
      <c r="I989" s="276" t="s">
        <v>2369</v>
      </c>
      <c r="J989" s="276" t="s">
        <v>2369</v>
      </c>
      <c r="K989" s="276" t="s">
        <v>2369</v>
      </c>
      <c r="L989" s="276" t="s">
        <v>2369</v>
      </c>
      <c r="M989" s="276" t="s">
        <v>2369</v>
      </c>
      <c r="N989" s="276" t="s">
        <v>2369</v>
      </c>
      <c r="O989" s="276" t="s">
        <v>2369</v>
      </c>
      <c r="P989" s="276" t="s">
        <v>2369</v>
      </c>
      <c r="Q989" s="276" t="s">
        <v>2369</v>
      </c>
      <c r="R989" s="262"/>
    </row>
    <row r="990" spans="2:18" ht="16.5" x14ac:dyDescent="0.25">
      <c r="B990" s="262">
        <v>455</v>
      </c>
      <c r="C990" s="300" t="s">
        <v>2300</v>
      </c>
      <c r="D990" s="297">
        <v>1</v>
      </c>
      <c r="E990" s="262" t="s">
        <v>1902</v>
      </c>
      <c r="F990" s="262" t="s">
        <v>2225</v>
      </c>
      <c r="G990" s="262" t="s">
        <v>1882</v>
      </c>
      <c r="H990" s="276" t="s">
        <v>2369</v>
      </c>
      <c r="I990" s="276" t="s">
        <v>2369</v>
      </c>
      <c r="J990" s="276" t="s">
        <v>2369</v>
      </c>
      <c r="K990" s="276" t="s">
        <v>2369</v>
      </c>
      <c r="L990" s="276" t="s">
        <v>2369</v>
      </c>
      <c r="M990" s="276" t="s">
        <v>2369</v>
      </c>
      <c r="N990" s="276" t="s">
        <v>2369</v>
      </c>
      <c r="O990" s="276" t="s">
        <v>2369</v>
      </c>
      <c r="P990" s="276" t="s">
        <v>2369</v>
      </c>
      <c r="Q990" s="276" t="s">
        <v>2369</v>
      </c>
      <c r="R990" s="262"/>
    </row>
    <row r="991" spans="2:18" ht="16.5" x14ac:dyDescent="0.25">
      <c r="B991" s="262">
        <v>456</v>
      </c>
      <c r="C991" s="300" t="s">
        <v>2301</v>
      </c>
      <c r="D991" s="297">
        <v>2</v>
      </c>
      <c r="E991" s="262" t="s">
        <v>1902</v>
      </c>
      <c r="F991" s="262" t="s">
        <v>2225</v>
      </c>
      <c r="G991" s="262" t="s">
        <v>1882</v>
      </c>
      <c r="H991" s="276" t="s">
        <v>2369</v>
      </c>
      <c r="I991" s="276" t="s">
        <v>2369</v>
      </c>
      <c r="J991" s="276" t="s">
        <v>2369</v>
      </c>
      <c r="K991" s="276" t="s">
        <v>2369</v>
      </c>
      <c r="L991" s="276" t="s">
        <v>2369</v>
      </c>
      <c r="M991" s="276" t="s">
        <v>2369</v>
      </c>
      <c r="N991" s="276" t="s">
        <v>2369</v>
      </c>
      <c r="O991" s="276" t="s">
        <v>2369</v>
      </c>
      <c r="P991" s="276" t="s">
        <v>2369</v>
      </c>
      <c r="Q991" s="276" t="s">
        <v>2369</v>
      </c>
      <c r="R991" s="262"/>
    </row>
    <row r="992" spans="2:18" ht="16.5" x14ac:dyDescent="0.25">
      <c r="B992" s="262">
        <v>457</v>
      </c>
      <c r="C992" s="300" t="s">
        <v>2302</v>
      </c>
      <c r="D992" s="297">
        <v>3</v>
      </c>
      <c r="E992" s="262" t="s">
        <v>1902</v>
      </c>
      <c r="F992" s="262" t="s">
        <v>2225</v>
      </c>
      <c r="G992" s="262" t="s">
        <v>1882</v>
      </c>
      <c r="H992" s="276" t="s">
        <v>2369</v>
      </c>
      <c r="I992" s="276" t="s">
        <v>2369</v>
      </c>
      <c r="J992" s="276" t="s">
        <v>2369</v>
      </c>
      <c r="K992" s="276" t="s">
        <v>2369</v>
      </c>
      <c r="L992" s="276" t="s">
        <v>2369</v>
      </c>
      <c r="M992" s="276" t="s">
        <v>2369</v>
      </c>
      <c r="N992" s="276" t="s">
        <v>2369</v>
      </c>
      <c r="O992" s="276" t="s">
        <v>2369</v>
      </c>
      <c r="P992" s="276" t="s">
        <v>2369</v>
      </c>
      <c r="Q992" s="276" t="s">
        <v>2369</v>
      </c>
      <c r="R992" s="262"/>
    </row>
    <row r="993" spans="2:18" ht="16.5" x14ac:dyDescent="0.25">
      <c r="B993" s="262">
        <v>458</v>
      </c>
      <c r="C993" s="300" t="s">
        <v>2303</v>
      </c>
      <c r="D993" s="297">
        <v>3</v>
      </c>
      <c r="E993" s="262" t="s">
        <v>1902</v>
      </c>
      <c r="F993" s="262" t="s">
        <v>2225</v>
      </c>
      <c r="G993" s="262" t="s">
        <v>1882</v>
      </c>
      <c r="H993" s="276" t="s">
        <v>2369</v>
      </c>
      <c r="I993" s="276" t="s">
        <v>2369</v>
      </c>
      <c r="J993" s="276" t="s">
        <v>2369</v>
      </c>
      <c r="K993" s="276" t="s">
        <v>2369</v>
      </c>
      <c r="L993" s="276" t="s">
        <v>2369</v>
      </c>
      <c r="M993" s="276" t="s">
        <v>2369</v>
      </c>
      <c r="N993" s="276" t="s">
        <v>2369</v>
      </c>
      <c r="O993" s="276" t="s">
        <v>2369</v>
      </c>
      <c r="P993" s="276" t="s">
        <v>2369</v>
      </c>
      <c r="Q993" s="276" t="s">
        <v>2369</v>
      </c>
      <c r="R993" s="262"/>
    </row>
    <row r="994" spans="2:18" ht="16.5" x14ac:dyDescent="0.25">
      <c r="B994" s="262">
        <v>459</v>
      </c>
      <c r="C994" s="300" t="s">
        <v>2304</v>
      </c>
      <c r="D994" s="297">
        <v>3</v>
      </c>
      <c r="E994" s="262" t="s">
        <v>1902</v>
      </c>
      <c r="F994" s="262" t="s">
        <v>2225</v>
      </c>
      <c r="G994" s="262" t="s">
        <v>1882</v>
      </c>
      <c r="H994" s="276" t="s">
        <v>2369</v>
      </c>
      <c r="I994" s="276" t="s">
        <v>2369</v>
      </c>
      <c r="J994" s="276" t="s">
        <v>2369</v>
      </c>
      <c r="K994" s="276" t="s">
        <v>2369</v>
      </c>
      <c r="L994" s="276" t="s">
        <v>2369</v>
      </c>
      <c r="M994" s="276" t="s">
        <v>2369</v>
      </c>
      <c r="N994" s="276" t="s">
        <v>2369</v>
      </c>
      <c r="O994" s="276" t="s">
        <v>2369</v>
      </c>
      <c r="P994" s="276" t="s">
        <v>2369</v>
      </c>
      <c r="Q994" s="276" t="s">
        <v>2369</v>
      </c>
      <c r="R994" s="262"/>
    </row>
    <row r="995" spans="2:18" ht="16.5" x14ac:dyDescent="0.25">
      <c r="B995" s="262">
        <v>460</v>
      </c>
      <c r="C995" s="300" t="s">
        <v>2305</v>
      </c>
      <c r="D995" s="297">
        <v>2</v>
      </c>
      <c r="E995" s="262" t="s">
        <v>1902</v>
      </c>
      <c r="F995" s="262" t="s">
        <v>2225</v>
      </c>
      <c r="G995" s="262" t="s">
        <v>1882</v>
      </c>
      <c r="H995" s="276" t="s">
        <v>2369</v>
      </c>
      <c r="I995" s="276" t="s">
        <v>2369</v>
      </c>
      <c r="J995" s="276" t="s">
        <v>2369</v>
      </c>
      <c r="K995" s="276" t="s">
        <v>2369</v>
      </c>
      <c r="L995" s="276" t="s">
        <v>2369</v>
      </c>
      <c r="M995" s="276" t="s">
        <v>2369</v>
      </c>
      <c r="N995" s="276" t="s">
        <v>2369</v>
      </c>
      <c r="O995" s="276" t="s">
        <v>2369</v>
      </c>
      <c r="P995" s="276" t="s">
        <v>2369</v>
      </c>
      <c r="Q995" s="276" t="s">
        <v>2369</v>
      </c>
      <c r="R995" s="262"/>
    </row>
    <row r="996" spans="2:18" ht="16.5" x14ac:dyDescent="0.25">
      <c r="B996" s="262">
        <v>461</v>
      </c>
      <c r="C996" s="300" t="s">
        <v>2306</v>
      </c>
      <c r="D996" s="297">
        <v>1</v>
      </c>
      <c r="E996" s="262" t="s">
        <v>1902</v>
      </c>
      <c r="F996" s="262" t="s">
        <v>2225</v>
      </c>
      <c r="G996" s="262" t="s">
        <v>1882</v>
      </c>
      <c r="H996" s="276" t="s">
        <v>2369</v>
      </c>
      <c r="I996" s="276" t="s">
        <v>2369</v>
      </c>
      <c r="J996" s="276" t="s">
        <v>2369</v>
      </c>
      <c r="K996" s="276" t="s">
        <v>2369</v>
      </c>
      <c r="L996" s="276" t="s">
        <v>2369</v>
      </c>
      <c r="M996" s="276" t="s">
        <v>2369</v>
      </c>
      <c r="N996" s="276" t="s">
        <v>2369</v>
      </c>
      <c r="O996" s="276" t="s">
        <v>2369</v>
      </c>
      <c r="P996" s="276" t="s">
        <v>2369</v>
      </c>
      <c r="Q996" s="276" t="s">
        <v>2369</v>
      </c>
      <c r="R996" s="262"/>
    </row>
    <row r="997" spans="2:18" ht="16.5" x14ac:dyDescent="0.25">
      <c r="B997" s="262">
        <v>462</v>
      </c>
      <c r="C997" s="300" t="s">
        <v>2307</v>
      </c>
      <c r="D997" s="297">
        <v>3</v>
      </c>
      <c r="E997" s="262" t="s">
        <v>1902</v>
      </c>
      <c r="F997" s="262" t="s">
        <v>2225</v>
      </c>
      <c r="G997" s="262" t="s">
        <v>1882</v>
      </c>
      <c r="H997" s="276" t="s">
        <v>2369</v>
      </c>
      <c r="I997" s="276" t="s">
        <v>2369</v>
      </c>
      <c r="J997" s="276" t="s">
        <v>2369</v>
      </c>
      <c r="K997" s="276" t="s">
        <v>2369</v>
      </c>
      <c r="L997" s="276" t="s">
        <v>2369</v>
      </c>
      <c r="M997" s="276" t="s">
        <v>2369</v>
      </c>
      <c r="N997" s="276" t="s">
        <v>2369</v>
      </c>
      <c r="O997" s="276" t="s">
        <v>2369</v>
      </c>
      <c r="P997" s="276" t="s">
        <v>2369</v>
      </c>
      <c r="Q997" s="276" t="s">
        <v>2369</v>
      </c>
      <c r="R997" s="262"/>
    </row>
    <row r="998" spans="2:18" ht="16.5" x14ac:dyDescent="0.25">
      <c r="B998" s="262">
        <v>463</v>
      </c>
      <c r="C998" s="300" t="s">
        <v>2308</v>
      </c>
      <c r="D998" s="297">
        <v>1</v>
      </c>
      <c r="E998" s="262" t="s">
        <v>1902</v>
      </c>
      <c r="F998" s="262" t="s">
        <v>2225</v>
      </c>
      <c r="G998" s="262" t="s">
        <v>1882</v>
      </c>
      <c r="H998" s="276" t="s">
        <v>2369</v>
      </c>
      <c r="I998" s="276" t="s">
        <v>2369</v>
      </c>
      <c r="J998" s="276" t="s">
        <v>2369</v>
      </c>
      <c r="K998" s="276" t="s">
        <v>2369</v>
      </c>
      <c r="L998" s="276" t="s">
        <v>2369</v>
      </c>
      <c r="M998" s="276" t="s">
        <v>2369</v>
      </c>
      <c r="N998" s="276" t="s">
        <v>2369</v>
      </c>
      <c r="O998" s="276" t="s">
        <v>2369</v>
      </c>
      <c r="P998" s="276" t="s">
        <v>2369</v>
      </c>
      <c r="Q998" s="276" t="s">
        <v>2369</v>
      </c>
      <c r="R998" s="262"/>
    </row>
    <row r="999" spans="2:18" ht="16.5" x14ac:dyDescent="0.25">
      <c r="B999" s="262">
        <v>464</v>
      </c>
      <c r="C999" s="300" t="s">
        <v>2309</v>
      </c>
      <c r="D999" s="297">
        <v>2</v>
      </c>
      <c r="E999" s="262" t="s">
        <v>1902</v>
      </c>
      <c r="F999" s="262" t="s">
        <v>2225</v>
      </c>
      <c r="G999" s="262" t="s">
        <v>1882</v>
      </c>
      <c r="H999" s="276" t="s">
        <v>2369</v>
      </c>
      <c r="I999" s="276" t="s">
        <v>2369</v>
      </c>
      <c r="J999" s="276" t="s">
        <v>2369</v>
      </c>
      <c r="K999" s="276" t="s">
        <v>2369</v>
      </c>
      <c r="L999" s="276" t="s">
        <v>2369</v>
      </c>
      <c r="M999" s="276" t="s">
        <v>2369</v>
      </c>
      <c r="N999" s="276" t="s">
        <v>2369</v>
      </c>
      <c r="O999" s="276" t="s">
        <v>2369</v>
      </c>
      <c r="P999" s="276" t="s">
        <v>2369</v>
      </c>
      <c r="Q999" s="276" t="s">
        <v>2369</v>
      </c>
      <c r="R999" s="262"/>
    </row>
    <row r="1000" spans="2:18" ht="16.5" x14ac:dyDescent="0.25">
      <c r="B1000" s="262">
        <v>465</v>
      </c>
      <c r="C1000" s="300" t="s">
        <v>2310</v>
      </c>
      <c r="D1000" s="297">
        <v>3</v>
      </c>
      <c r="E1000" s="262" t="s">
        <v>1902</v>
      </c>
      <c r="F1000" s="262" t="s">
        <v>2225</v>
      </c>
      <c r="G1000" s="262" t="s">
        <v>1882</v>
      </c>
      <c r="H1000" s="276" t="s">
        <v>2369</v>
      </c>
      <c r="I1000" s="276" t="s">
        <v>2369</v>
      </c>
      <c r="J1000" s="276" t="s">
        <v>2369</v>
      </c>
      <c r="K1000" s="276" t="s">
        <v>2369</v>
      </c>
      <c r="L1000" s="276" t="s">
        <v>2369</v>
      </c>
      <c r="M1000" s="276" t="s">
        <v>2369</v>
      </c>
      <c r="N1000" s="276" t="s">
        <v>2369</v>
      </c>
      <c r="O1000" s="276" t="s">
        <v>2369</v>
      </c>
      <c r="P1000" s="276" t="s">
        <v>2369</v>
      </c>
      <c r="Q1000" s="276" t="s">
        <v>2369</v>
      </c>
      <c r="R1000" s="262"/>
    </row>
    <row r="1001" spans="2:18" ht="16.5" x14ac:dyDescent="0.25">
      <c r="B1001" s="262">
        <v>466</v>
      </c>
      <c r="C1001" s="300" t="s">
        <v>2311</v>
      </c>
      <c r="D1001" s="297">
        <v>1</v>
      </c>
      <c r="E1001" s="262" t="s">
        <v>1902</v>
      </c>
      <c r="F1001" s="262" t="s">
        <v>2225</v>
      </c>
      <c r="G1001" s="262" t="s">
        <v>1882</v>
      </c>
      <c r="H1001" s="276" t="s">
        <v>2369</v>
      </c>
      <c r="I1001" s="276" t="s">
        <v>2369</v>
      </c>
      <c r="J1001" s="276" t="s">
        <v>2369</v>
      </c>
      <c r="K1001" s="276" t="s">
        <v>2369</v>
      </c>
      <c r="L1001" s="276" t="s">
        <v>2369</v>
      </c>
      <c r="M1001" s="276" t="s">
        <v>2369</v>
      </c>
      <c r="N1001" s="276" t="s">
        <v>2369</v>
      </c>
      <c r="O1001" s="276" t="s">
        <v>2369</v>
      </c>
      <c r="P1001" s="276" t="s">
        <v>2369</v>
      </c>
      <c r="Q1001" s="276" t="s">
        <v>2369</v>
      </c>
      <c r="R1001" s="262"/>
    </row>
    <row r="1002" spans="2:18" ht="16.5" x14ac:dyDescent="0.25">
      <c r="B1002" s="262">
        <v>467</v>
      </c>
      <c r="C1002" s="300" t="s">
        <v>2312</v>
      </c>
      <c r="D1002" s="297">
        <v>3</v>
      </c>
      <c r="E1002" s="262" t="s">
        <v>1902</v>
      </c>
      <c r="F1002" s="262" t="s">
        <v>2225</v>
      </c>
      <c r="G1002" s="262" t="s">
        <v>1882</v>
      </c>
      <c r="H1002" s="276" t="s">
        <v>2369</v>
      </c>
      <c r="I1002" s="276" t="s">
        <v>2369</v>
      </c>
      <c r="J1002" s="276" t="s">
        <v>2369</v>
      </c>
      <c r="K1002" s="276" t="s">
        <v>2369</v>
      </c>
      <c r="L1002" s="276" t="s">
        <v>2369</v>
      </c>
      <c r="M1002" s="276" t="s">
        <v>2369</v>
      </c>
      <c r="N1002" s="276" t="s">
        <v>2369</v>
      </c>
      <c r="O1002" s="276" t="s">
        <v>2369</v>
      </c>
      <c r="P1002" s="276" t="s">
        <v>2369</v>
      </c>
      <c r="Q1002" s="276" t="s">
        <v>2369</v>
      </c>
      <c r="R1002" s="262"/>
    </row>
    <row r="1003" spans="2:18" ht="16.5" x14ac:dyDescent="0.25">
      <c r="B1003" s="262">
        <v>468</v>
      </c>
      <c r="C1003" s="300" t="s">
        <v>2313</v>
      </c>
      <c r="D1003" s="297">
        <v>3</v>
      </c>
      <c r="E1003" s="262" t="s">
        <v>1902</v>
      </c>
      <c r="F1003" s="262" t="s">
        <v>2225</v>
      </c>
      <c r="G1003" s="262" t="s">
        <v>1882</v>
      </c>
      <c r="H1003" s="276" t="s">
        <v>2369</v>
      </c>
      <c r="I1003" s="276" t="s">
        <v>2369</v>
      </c>
      <c r="J1003" s="276" t="s">
        <v>2369</v>
      </c>
      <c r="K1003" s="276" t="s">
        <v>2369</v>
      </c>
      <c r="L1003" s="276" t="s">
        <v>2369</v>
      </c>
      <c r="M1003" s="276" t="s">
        <v>2369</v>
      </c>
      <c r="N1003" s="276" t="s">
        <v>2369</v>
      </c>
      <c r="O1003" s="276" t="s">
        <v>2369</v>
      </c>
      <c r="P1003" s="276" t="s">
        <v>2369</v>
      </c>
      <c r="Q1003" s="276" t="s">
        <v>2369</v>
      </c>
      <c r="R1003" s="262"/>
    </row>
    <row r="1004" spans="2:18" ht="16.5" x14ac:dyDescent="0.25">
      <c r="B1004" s="262">
        <v>469</v>
      </c>
      <c r="C1004" s="300" t="s">
        <v>2314</v>
      </c>
      <c r="D1004" s="297">
        <v>3</v>
      </c>
      <c r="E1004" s="262" t="s">
        <v>1902</v>
      </c>
      <c r="F1004" s="262" t="s">
        <v>2225</v>
      </c>
      <c r="G1004" s="262" t="s">
        <v>1882</v>
      </c>
      <c r="H1004" s="276" t="s">
        <v>2369</v>
      </c>
      <c r="I1004" s="276" t="s">
        <v>2369</v>
      </c>
      <c r="J1004" s="276" t="s">
        <v>2369</v>
      </c>
      <c r="K1004" s="276" t="s">
        <v>2369</v>
      </c>
      <c r="L1004" s="276" t="s">
        <v>2369</v>
      </c>
      <c r="M1004" s="276" t="s">
        <v>2369</v>
      </c>
      <c r="N1004" s="276" t="s">
        <v>2369</v>
      </c>
      <c r="O1004" s="276" t="s">
        <v>2369</v>
      </c>
      <c r="P1004" s="276" t="s">
        <v>2369</v>
      </c>
      <c r="Q1004" s="276" t="s">
        <v>2369</v>
      </c>
      <c r="R1004" s="262"/>
    </row>
    <row r="1005" spans="2:18" ht="16.5" x14ac:dyDescent="0.25">
      <c r="B1005" s="262">
        <v>470</v>
      </c>
      <c r="C1005" s="300" t="s">
        <v>2315</v>
      </c>
      <c r="D1005" s="297">
        <v>1</v>
      </c>
      <c r="E1005" s="262" t="s">
        <v>1902</v>
      </c>
      <c r="F1005" s="262" t="s">
        <v>2225</v>
      </c>
      <c r="G1005" s="262" t="s">
        <v>1882</v>
      </c>
      <c r="H1005" s="276" t="s">
        <v>2369</v>
      </c>
      <c r="I1005" s="276" t="s">
        <v>2369</v>
      </c>
      <c r="J1005" s="276" t="s">
        <v>2369</v>
      </c>
      <c r="K1005" s="276" t="s">
        <v>2369</v>
      </c>
      <c r="L1005" s="276" t="s">
        <v>2369</v>
      </c>
      <c r="M1005" s="276" t="s">
        <v>2369</v>
      </c>
      <c r="N1005" s="276" t="s">
        <v>2369</v>
      </c>
      <c r="O1005" s="276" t="s">
        <v>2369</v>
      </c>
      <c r="P1005" s="276" t="s">
        <v>2369</v>
      </c>
      <c r="Q1005" s="276" t="s">
        <v>2369</v>
      </c>
      <c r="R1005" s="262"/>
    </row>
    <row r="1006" spans="2:18" ht="16.5" x14ac:dyDescent="0.25">
      <c r="B1006" s="262">
        <v>471</v>
      </c>
      <c r="C1006" s="299" t="s">
        <v>2316</v>
      </c>
      <c r="D1006" s="297">
        <v>20</v>
      </c>
      <c r="E1006" s="262" t="s">
        <v>1902</v>
      </c>
      <c r="F1006" s="262" t="s">
        <v>2225</v>
      </c>
      <c r="G1006" s="262" t="s">
        <v>1882</v>
      </c>
      <c r="H1006" s="276" t="s">
        <v>2369</v>
      </c>
      <c r="I1006" s="276" t="s">
        <v>2369</v>
      </c>
      <c r="J1006" s="276" t="s">
        <v>2369</v>
      </c>
      <c r="K1006" s="276" t="s">
        <v>2369</v>
      </c>
      <c r="L1006" s="276" t="s">
        <v>2369</v>
      </c>
      <c r="M1006" s="276" t="s">
        <v>2369</v>
      </c>
      <c r="N1006" s="276" t="s">
        <v>2369</v>
      </c>
      <c r="O1006" s="276" t="s">
        <v>2369</v>
      </c>
      <c r="P1006" s="276" t="s">
        <v>2369</v>
      </c>
      <c r="Q1006" s="276" t="s">
        <v>2369</v>
      </c>
      <c r="R1006" s="262"/>
    </row>
    <row r="1007" spans="2:18" ht="16.5" x14ac:dyDescent="0.25">
      <c r="B1007" s="262">
        <v>472</v>
      </c>
      <c r="C1007" s="299" t="s">
        <v>2317</v>
      </c>
      <c r="D1007" s="297">
        <v>20</v>
      </c>
      <c r="E1007" s="262" t="s">
        <v>1902</v>
      </c>
      <c r="F1007" s="262" t="s">
        <v>2225</v>
      </c>
      <c r="G1007" s="262" t="s">
        <v>1882</v>
      </c>
      <c r="H1007" s="276" t="s">
        <v>2369</v>
      </c>
      <c r="I1007" s="276" t="s">
        <v>2369</v>
      </c>
      <c r="J1007" s="276" t="s">
        <v>2369</v>
      </c>
      <c r="K1007" s="276" t="s">
        <v>2369</v>
      </c>
      <c r="L1007" s="276" t="s">
        <v>2369</v>
      </c>
      <c r="M1007" s="276" t="s">
        <v>2369</v>
      </c>
      <c r="N1007" s="276" t="s">
        <v>2369</v>
      </c>
      <c r="O1007" s="276" t="s">
        <v>2369</v>
      </c>
      <c r="P1007" s="276" t="s">
        <v>2369</v>
      </c>
      <c r="Q1007" s="276" t="s">
        <v>2369</v>
      </c>
      <c r="R1007" s="262"/>
    </row>
    <row r="1008" spans="2:18" ht="16.5" x14ac:dyDescent="0.25">
      <c r="B1008" s="262">
        <v>473</v>
      </c>
      <c r="C1008" s="299" t="s">
        <v>2318</v>
      </c>
      <c r="D1008" s="297">
        <v>20</v>
      </c>
      <c r="E1008" s="262" t="s">
        <v>1902</v>
      </c>
      <c r="F1008" s="262" t="s">
        <v>2225</v>
      </c>
      <c r="G1008" s="262" t="s">
        <v>1882</v>
      </c>
      <c r="H1008" s="276" t="s">
        <v>2369</v>
      </c>
      <c r="I1008" s="276" t="s">
        <v>2369</v>
      </c>
      <c r="J1008" s="276" t="s">
        <v>2369</v>
      </c>
      <c r="K1008" s="276" t="s">
        <v>2369</v>
      </c>
      <c r="L1008" s="276" t="s">
        <v>2369</v>
      </c>
      <c r="M1008" s="276" t="s">
        <v>2369</v>
      </c>
      <c r="N1008" s="276" t="s">
        <v>2369</v>
      </c>
      <c r="O1008" s="276" t="s">
        <v>2369</v>
      </c>
      <c r="P1008" s="276" t="s">
        <v>2369</v>
      </c>
      <c r="Q1008" s="276" t="s">
        <v>2369</v>
      </c>
      <c r="R1008" s="262"/>
    </row>
    <row r="1009" spans="2:18" ht="16.5" x14ac:dyDescent="0.25">
      <c r="B1009" s="262">
        <v>474</v>
      </c>
      <c r="C1009" s="299" t="s">
        <v>2224</v>
      </c>
      <c r="D1009" s="297">
        <v>10</v>
      </c>
      <c r="E1009" s="262" t="s">
        <v>1902</v>
      </c>
      <c r="F1009" s="262" t="s">
        <v>2225</v>
      </c>
      <c r="G1009" s="262" t="s">
        <v>1882</v>
      </c>
      <c r="H1009" s="276" t="s">
        <v>2369</v>
      </c>
      <c r="I1009" s="276" t="s">
        <v>2369</v>
      </c>
      <c r="J1009" s="276" t="s">
        <v>2369</v>
      </c>
      <c r="K1009" s="276" t="s">
        <v>2369</v>
      </c>
      <c r="L1009" s="276" t="s">
        <v>2369</v>
      </c>
      <c r="M1009" s="276" t="s">
        <v>2369</v>
      </c>
      <c r="N1009" s="276" t="s">
        <v>2369</v>
      </c>
      <c r="O1009" s="276" t="s">
        <v>2369</v>
      </c>
      <c r="P1009" s="276" t="s">
        <v>2369</v>
      </c>
      <c r="Q1009" s="276" t="s">
        <v>2369</v>
      </c>
      <c r="R1009" s="262"/>
    </row>
    <row r="1010" spans="2:18" ht="16.5" x14ac:dyDescent="0.25">
      <c r="B1010" s="262">
        <v>475</v>
      </c>
      <c r="C1010" s="299" t="s">
        <v>2319</v>
      </c>
      <c r="D1010" s="297">
        <v>20</v>
      </c>
      <c r="E1010" s="262" t="s">
        <v>1902</v>
      </c>
      <c r="F1010" s="262" t="s">
        <v>2225</v>
      </c>
      <c r="G1010" s="262" t="s">
        <v>1882</v>
      </c>
      <c r="H1010" s="276" t="s">
        <v>2369</v>
      </c>
      <c r="I1010" s="276" t="s">
        <v>2369</v>
      </c>
      <c r="J1010" s="276" t="s">
        <v>2369</v>
      </c>
      <c r="K1010" s="276" t="s">
        <v>2369</v>
      </c>
      <c r="L1010" s="276" t="s">
        <v>2369</v>
      </c>
      <c r="M1010" s="276" t="s">
        <v>2369</v>
      </c>
      <c r="N1010" s="276" t="s">
        <v>2369</v>
      </c>
      <c r="O1010" s="276" t="s">
        <v>2369</v>
      </c>
      <c r="P1010" s="276" t="s">
        <v>2369</v>
      </c>
      <c r="Q1010" s="276" t="s">
        <v>2369</v>
      </c>
      <c r="R1010" s="262"/>
    </row>
    <row r="1011" spans="2:18" ht="16.5" x14ac:dyDescent="0.25">
      <c r="B1011" s="262">
        <v>476</v>
      </c>
      <c r="C1011" s="299" t="s">
        <v>2320</v>
      </c>
      <c r="D1011" s="297">
        <v>20</v>
      </c>
      <c r="E1011" s="262" t="s">
        <v>1902</v>
      </c>
      <c r="F1011" s="262" t="s">
        <v>2225</v>
      </c>
      <c r="G1011" s="262" t="s">
        <v>1882</v>
      </c>
      <c r="H1011" s="276" t="s">
        <v>2369</v>
      </c>
      <c r="I1011" s="276" t="s">
        <v>2369</v>
      </c>
      <c r="J1011" s="276" t="s">
        <v>2369</v>
      </c>
      <c r="K1011" s="276" t="s">
        <v>2369</v>
      </c>
      <c r="L1011" s="276" t="s">
        <v>2369</v>
      </c>
      <c r="M1011" s="276" t="s">
        <v>2369</v>
      </c>
      <c r="N1011" s="276" t="s">
        <v>2369</v>
      </c>
      <c r="O1011" s="276" t="s">
        <v>2369</v>
      </c>
      <c r="P1011" s="276" t="s">
        <v>2369</v>
      </c>
      <c r="Q1011" s="276" t="s">
        <v>2369</v>
      </c>
      <c r="R1011" s="262"/>
    </row>
    <row r="1012" spans="2:18" ht="16.5" x14ac:dyDescent="0.25">
      <c r="B1012" s="262">
        <v>477</v>
      </c>
      <c r="C1012" s="299" t="s">
        <v>2321</v>
      </c>
      <c r="D1012" s="297">
        <v>20</v>
      </c>
      <c r="E1012" s="262" t="s">
        <v>1902</v>
      </c>
      <c r="F1012" s="262" t="s">
        <v>2225</v>
      </c>
      <c r="G1012" s="262" t="s">
        <v>1882</v>
      </c>
      <c r="H1012" s="276" t="s">
        <v>2369</v>
      </c>
      <c r="I1012" s="276" t="s">
        <v>2369</v>
      </c>
      <c r="J1012" s="276" t="s">
        <v>2369</v>
      </c>
      <c r="K1012" s="276" t="s">
        <v>2369</v>
      </c>
      <c r="L1012" s="276" t="s">
        <v>2369</v>
      </c>
      <c r="M1012" s="276" t="s">
        <v>2369</v>
      </c>
      <c r="N1012" s="276" t="s">
        <v>2369</v>
      </c>
      <c r="O1012" s="276" t="s">
        <v>2369</v>
      </c>
      <c r="P1012" s="276" t="s">
        <v>2369</v>
      </c>
      <c r="Q1012" s="276" t="s">
        <v>2369</v>
      </c>
      <c r="R1012" s="262"/>
    </row>
    <row r="1013" spans="2:18" ht="16.5" x14ac:dyDescent="0.25">
      <c r="B1013" s="262">
        <v>478</v>
      </c>
      <c r="C1013" s="299" t="s">
        <v>2322</v>
      </c>
      <c r="D1013" s="297">
        <v>20</v>
      </c>
      <c r="E1013" s="262" t="s">
        <v>1902</v>
      </c>
      <c r="F1013" s="262" t="s">
        <v>2225</v>
      </c>
      <c r="G1013" s="262" t="s">
        <v>1882</v>
      </c>
      <c r="H1013" s="276" t="s">
        <v>2369</v>
      </c>
      <c r="I1013" s="276" t="s">
        <v>2369</v>
      </c>
      <c r="J1013" s="276" t="s">
        <v>2369</v>
      </c>
      <c r="K1013" s="276" t="s">
        <v>2369</v>
      </c>
      <c r="L1013" s="276" t="s">
        <v>2369</v>
      </c>
      <c r="M1013" s="276" t="s">
        <v>2369</v>
      </c>
      <c r="N1013" s="276" t="s">
        <v>2369</v>
      </c>
      <c r="O1013" s="276" t="s">
        <v>2369</v>
      </c>
      <c r="P1013" s="276" t="s">
        <v>2369</v>
      </c>
      <c r="Q1013" s="276" t="s">
        <v>2369</v>
      </c>
      <c r="R1013" s="262"/>
    </row>
    <row r="1014" spans="2:18" ht="16.5" x14ac:dyDescent="0.25">
      <c r="B1014" s="262">
        <v>479</v>
      </c>
      <c r="C1014" s="299" t="s">
        <v>2323</v>
      </c>
      <c r="D1014" s="297">
        <v>10</v>
      </c>
      <c r="E1014" s="262" t="s">
        <v>1902</v>
      </c>
      <c r="F1014" s="262" t="s">
        <v>2225</v>
      </c>
      <c r="G1014" s="262" t="s">
        <v>1882</v>
      </c>
      <c r="H1014" s="276" t="s">
        <v>2369</v>
      </c>
      <c r="I1014" s="276" t="s">
        <v>2369</v>
      </c>
      <c r="J1014" s="276" t="s">
        <v>2369</v>
      </c>
      <c r="K1014" s="276" t="s">
        <v>2369</v>
      </c>
      <c r="L1014" s="276" t="s">
        <v>2369</v>
      </c>
      <c r="M1014" s="276" t="s">
        <v>2369</v>
      </c>
      <c r="N1014" s="276" t="s">
        <v>2369</v>
      </c>
      <c r="O1014" s="276" t="s">
        <v>2369</v>
      </c>
      <c r="P1014" s="276" t="s">
        <v>2369</v>
      </c>
      <c r="Q1014" s="276" t="s">
        <v>2369</v>
      </c>
      <c r="R1014" s="262"/>
    </row>
    <row r="1015" spans="2:18" ht="16.5" x14ac:dyDescent="0.25">
      <c r="B1015" s="262">
        <v>480</v>
      </c>
      <c r="C1015" s="299" t="s">
        <v>2324</v>
      </c>
      <c r="D1015" s="297">
        <v>20</v>
      </c>
      <c r="E1015" s="262" t="s">
        <v>1902</v>
      </c>
      <c r="F1015" s="262" t="s">
        <v>2225</v>
      </c>
      <c r="G1015" s="262" t="s">
        <v>1882</v>
      </c>
      <c r="H1015" s="276" t="s">
        <v>2369</v>
      </c>
      <c r="I1015" s="276" t="s">
        <v>2369</v>
      </c>
      <c r="J1015" s="276" t="s">
        <v>2369</v>
      </c>
      <c r="K1015" s="276" t="s">
        <v>2369</v>
      </c>
      <c r="L1015" s="276" t="s">
        <v>2369</v>
      </c>
      <c r="M1015" s="276" t="s">
        <v>2369</v>
      </c>
      <c r="N1015" s="276" t="s">
        <v>2369</v>
      </c>
      <c r="O1015" s="276" t="s">
        <v>2369</v>
      </c>
      <c r="P1015" s="276" t="s">
        <v>2369</v>
      </c>
      <c r="Q1015" s="276" t="s">
        <v>2369</v>
      </c>
      <c r="R1015" s="262"/>
    </row>
    <row r="1016" spans="2:18" ht="16.5" x14ac:dyDescent="0.25">
      <c r="B1016" s="262">
        <v>481</v>
      </c>
      <c r="C1016" s="299" t="s">
        <v>2324</v>
      </c>
      <c r="D1016" s="297">
        <v>10</v>
      </c>
      <c r="E1016" s="262" t="s">
        <v>1902</v>
      </c>
      <c r="F1016" s="262" t="s">
        <v>2225</v>
      </c>
      <c r="G1016" s="262" t="s">
        <v>1882</v>
      </c>
      <c r="H1016" s="276" t="s">
        <v>2369</v>
      </c>
      <c r="I1016" s="276" t="s">
        <v>2369</v>
      </c>
      <c r="J1016" s="276" t="s">
        <v>2369</v>
      </c>
      <c r="K1016" s="276" t="s">
        <v>2369</v>
      </c>
      <c r="L1016" s="276" t="s">
        <v>2369</v>
      </c>
      <c r="M1016" s="276" t="s">
        <v>2369</v>
      </c>
      <c r="N1016" s="276" t="s">
        <v>2369</v>
      </c>
      <c r="O1016" s="276" t="s">
        <v>2369</v>
      </c>
      <c r="P1016" s="276" t="s">
        <v>2369</v>
      </c>
      <c r="Q1016" s="276" t="s">
        <v>2369</v>
      </c>
      <c r="R1016" s="262"/>
    </row>
    <row r="1017" spans="2:18" ht="16.5" x14ac:dyDescent="0.25">
      <c r="B1017" s="262">
        <v>482</v>
      </c>
      <c r="C1017" s="299" t="s">
        <v>2325</v>
      </c>
      <c r="D1017" s="297">
        <v>20</v>
      </c>
      <c r="E1017" s="262" t="s">
        <v>1902</v>
      </c>
      <c r="F1017" s="262" t="s">
        <v>2225</v>
      </c>
      <c r="G1017" s="262" t="s">
        <v>1882</v>
      </c>
      <c r="H1017" s="276" t="s">
        <v>2369</v>
      </c>
      <c r="I1017" s="276" t="s">
        <v>2369</v>
      </c>
      <c r="J1017" s="276" t="s">
        <v>2369</v>
      </c>
      <c r="K1017" s="276" t="s">
        <v>2369</v>
      </c>
      <c r="L1017" s="276" t="s">
        <v>2369</v>
      </c>
      <c r="M1017" s="276" t="s">
        <v>2369</v>
      </c>
      <c r="N1017" s="276" t="s">
        <v>2369</v>
      </c>
      <c r="O1017" s="276" t="s">
        <v>2369</v>
      </c>
      <c r="P1017" s="276" t="s">
        <v>2369</v>
      </c>
      <c r="Q1017" s="276" t="s">
        <v>2369</v>
      </c>
      <c r="R1017" s="262"/>
    </row>
    <row r="1018" spans="2:18" ht="16.5" x14ac:dyDescent="0.25">
      <c r="B1018" s="262">
        <v>483</v>
      </c>
      <c r="C1018" s="299" t="s">
        <v>2326</v>
      </c>
      <c r="D1018" s="297">
        <v>20</v>
      </c>
      <c r="E1018" s="262" t="s">
        <v>1902</v>
      </c>
      <c r="F1018" s="262" t="s">
        <v>2225</v>
      </c>
      <c r="G1018" s="262" t="s">
        <v>1882</v>
      </c>
      <c r="H1018" s="276" t="s">
        <v>2369</v>
      </c>
      <c r="I1018" s="276" t="s">
        <v>2369</v>
      </c>
      <c r="J1018" s="276" t="s">
        <v>2369</v>
      </c>
      <c r="K1018" s="276" t="s">
        <v>2369</v>
      </c>
      <c r="L1018" s="276" t="s">
        <v>2369</v>
      </c>
      <c r="M1018" s="276" t="s">
        <v>2369</v>
      </c>
      <c r="N1018" s="276" t="s">
        <v>2369</v>
      </c>
      <c r="O1018" s="276" t="s">
        <v>2369</v>
      </c>
      <c r="P1018" s="276" t="s">
        <v>2369</v>
      </c>
      <c r="Q1018" s="276" t="s">
        <v>2369</v>
      </c>
      <c r="R1018" s="262"/>
    </row>
    <row r="1019" spans="2:18" ht="16.5" x14ac:dyDescent="0.25">
      <c r="B1019" s="262">
        <v>484</v>
      </c>
      <c r="C1019" s="299" t="s">
        <v>2327</v>
      </c>
      <c r="D1019" s="297">
        <v>4</v>
      </c>
      <c r="E1019" s="262" t="s">
        <v>1902</v>
      </c>
      <c r="F1019" s="262" t="s">
        <v>2225</v>
      </c>
      <c r="G1019" s="262" t="s">
        <v>1882</v>
      </c>
      <c r="H1019" s="276" t="s">
        <v>2369</v>
      </c>
      <c r="I1019" s="276" t="s">
        <v>2369</v>
      </c>
      <c r="J1019" s="276" t="s">
        <v>2369</v>
      </c>
      <c r="K1019" s="276" t="s">
        <v>2369</v>
      </c>
      <c r="L1019" s="276" t="s">
        <v>2369</v>
      </c>
      <c r="M1019" s="276" t="s">
        <v>2369</v>
      </c>
      <c r="N1019" s="276" t="s">
        <v>2369</v>
      </c>
      <c r="O1019" s="276" t="s">
        <v>2369</v>
      </c>
      <c r="P1019" s="276" t="s">
        <v>2369</v>
      </c>
      <c r="Q1019" s="276" t="s">
        <v>2369</v>
      </c>
      <c r="R1019" s="262"/>
    </row>
    <row r="1020" spans="2:18" ht="16.5" x14ac:dyDescent="0.25">
      <c r="B1020" s="262">
        <v>485</v>
      </c>
      <c r="C1020" s="299" t="s">
        <v>2328</v>
      </c>
      <c r="D1020" s="297">
        <v>20</v>
      </c>
      <c r="E1020" s="262" t="s">
        <v>1902</v>
      </c>
      <c r="F1020" s="262" t="s">
        <v>2225</v>
      </c>
      <c r="G1020" s="262" t="s">
        <v>1882</v>
      </c>
      <c r="H1020" s="276" t="s">
        <v>2369</v>
      </c>
      <c r="I1020" s="276" t="s">
        <v>2369</v>
      </c>
      <c r="J1020" s="276" t="s">
        <v>2369</v>
      </c>
      <c r="K1020" s="276" t="s">
        <v>2369</v>
      </c>
      <c r="L1020" s="276" t="s">
        <v>2369</v>
      </c>
      <c r="M1020" s="276" t="s">
        <v>2369</v>
      </c>
      <c r="N1020" s="276" t="s">
        <v>2369</v>
      </c>
      <c r="O1020" s="276" t="s">
        <v>2369</v>
      </c>
      <c r="P1020" s="276" t="s">
        <v>2369</v>
      </c>
      <c r="Q1020" s="276" t="s">
        <v>2369</v>
      </c>
      <c r="R1020" s="262"/>
    </row>
    <row r="1021" spans="2:18" ht="16.5" x14ac:dyDescent="0.25">
      <c r="B1021" s="262">
        <v>486</v>
      </c>
      <c r="C1021" s="299" t="s">
        <v>2329</v>
      </c>
      <c r="D1021" s="297">
        <v>20</v>
      </c>
      <c r="E1021" s="262" t="s">
        <v>1902</v>
      </c>
      <c r="F1021" s="262" t="s">
        <v>2225</v>
      </c>
      <c r="G1021" s="262" t="s">
        <v>1882</v>
      </c>
      <c r="H1021" s="276" t="s">
        <v>2369</v>
      </c>
      <c r="I1021" s="276" t="s">
        <v>2369</v>
      </c>
      <c r="J1021" s="276" t="s">
        <v>2369</v>
      </c>
      <c r="K1021" s="276" t="s">
        <v>2369</v>
      </c>
      <c r="L1021" s="276" t="s">
        <v>2369</v>
      </c>
      <c r="M1021" s="276" t="s">
        <v>2369</v>
      </c>
      <c r="N1021" s="276" t="s">
        <v>2369</v>
      </c>
      <c r="O1021" s="276" t="s">
        <v>2369</v>
      </c>
      <c r="P1021" s="276" t="s">
        <v>2369</v>
      </c>
      <c r="Q1021" s="276" t="s">
        <v>2369</v>
      </c>
      <c r="R1021" s="262"/>
    </row>
    <row r="1022" spans="2:18" ht="16.5" x14ac:dyDescent="0.25">
      <c r="B1022" s="262">
        <v>487</v>
      </c>
      <c r="C1022" s="299" t="s">
        <v>2330</v>
      </c>
      <c r="D1022" s="297">
        <v>20</v>
      </c>
      <c r="E1022" s="262" t="s">
        <v>1902</v>
      </c>
      <c r="F1022" s="262" t="s">
        <v>2225</v>
      </c>
      <c r="G1022" s="262" t="s">
        <v>1882</v>
      </c>
      <c r="H1022" s="276" t="s">
        <v>2369</v>
      </c>
      <c r="I1022" s="276" t="s">
        <v>2369</v>
      </c>
      <c r="J1022" s="276" t="s">
        <v>2369</v>
      </c>
      <c r="K1022" s="276" t="s">
        <v>2369</v>
      </c>
      <c r="L1022" s="276" t="s">
        <v>2369</v>
      </c>
      <c r="M1022" s="276" t="s">
        <v>2369</v>
      </c>
      <c r="N1022" s="276" t="s">
        <v>2369</v>
      </c>
      <c r="O1022" s="276" t="s">
        <v>2369</v>
      </c>
      <c r="P1022" s="276" t="s">
        <v>2369</v>
      </c>
      <c r="Q1022" s="276" t="s">
        <v>2369</v>
      </c>
      <c r="R1022" s="262"/>
    </row>
    <row r="1023" spans="2:18" ht="16.5" x14ac:dyDescent="0.25">
      <c r="B1023" s="262">
        <v>488</v>
      </c>
      <c r="C1023" s="299" t="s">
        <v>2331</v>
      </c>
      <c r="D1023" s="297">
        <v>15</v>
      </c>
      <c r="E1023" s="262" t="s">
        <v>1902</v>
      </c>
      <c r="F1023" s="262" t="s">
        <v>2225</v>
      </c>
      <c r="G1023" s="262" t="s">
        <v>1882</v>
      </c>
      <c r="H1023" s="276" t="s">
        <v>2369</v>
      </c>
      <c r="I1023" s="276" t="s">
        <v>2369</v>
      </c>
      <c r="J1023" s="276" t="s">
        <v>2369</v>
      </c>
      <c r="K1023" s="276" t="s">
        <v>2369</v>
      </c>
      <c r="L1023" s="276" t="s">
        <v>2369</v>
      </c>
      <c r="M1023" s="276" t="s">
        <v>2369</v>
      </c>
      <c r="N1023" s="276" t="s">
        <v>2369</v>
      </c>
      <c r="O1023" s="276" t="s">
        <v>2369</v>
      </c>
      <c r="P1023" s="276" t="s">
        <v>2369</v>
      </c>
      <c r="Q1023" s="276" t="s">
        <v>2369</v>
      </c>
      <c r="R1023" s="262"/>
    </row>
    <row r="1024" spans="2:18" ht="16.5" x14ac:dyDescent="0.25">
      <c r="B1024" s="262">
        <v>489</v>
      </c>
      <c r="C1024" s="299" t="s">
        <v>2332</v>
      </c>
      <c r="D1024" s="297">
        <v>20</v>
      </c>
      <c r="E1024" s="262" t="s">
        <v>1902</v>
      </c>
      <c r="F1024" s="262" t="s">
        <v>2225</v>
      </c>
      <c r="G1024" s="262" t="s">
        <v>1882</v>
      </c>
      <c r="H1024" s="276" t="s">
        <v>2369</v>
      </c>
      <c r="I1024" s="276" t="s">
        <v>2369</v>
      </c>
      <c r="J1024" s="276" t="s">
        <v>2369</v>
      </c>
      <c r="K1024" s="276" t="s">
        <v>2369</v>
      </c>
      <c r="L1024" s="276" t="s">
        <v>2369</v>
      </c>
      <c r="M1024" s="276" t="s">
        <v>2369</v>
      </c>
      <c r="N1024" s="276" t="s">
        <v>2369</v>
      </c>
      <c r="O1024" s="276" t="s">
        <v>2369</v>
      </c>
      <c r="P1024" s="276" t="s">
        <v>2369</v>
      </c>
      <c r="Q1024" s="276" t="s">
        <v>2369</v>
      </c>
      <c r="R1024" s="262"/>
    </row>
    <row r="1025" spans="2:18" ht="16.5" x14ac:dyDescent="0.25">
      <c r="B1025" s="262">
        <v>490</v>
      </c>
      <c r="C1025" s="299" t="s">
        <v>2333</v>
      </c>
      <c r="D1025" s="297">
        <v>10</v>
      </c>
      <c r="E1025" s="262" t="s">
        <v>1902</v>
      </c>
      <c r="F1025" s="262" t="s">
        <v>2225</v>
      </c>
      <c r="G1025" s="262" t="s">
        <v>1882</v>
      </c>
      <c r="H1025" s="276" t="s">
        <v>2369</v>
      </c>
      <c r="I1025" s="276" t="s">
        <v>2369</v>
      </c>
      <c r="J1025" s="276" t="s">
        <v>2369</v>
      </c>
      <c r="K1025" s="276" t="s">
        <v>2369</v>
      </c>
      <c r="L1025" s="276" t="s">
        <v>2369</v>
      </c>
      <c r="M1025" s="276" t="s">
        <v>2369</v>
      </c>
      <c r="N1025" s="276" t="s">
        <v>2369</v>
      </c>
      <c r="O1025" s="276" t="s">
        <v>2369</v>
      </c>
      <c r="P1025" s="276" t="s">
        <v>2369</v>
      </c>
      <c r="Q1025" s="276" t="s">
        <v>2369</v>
      </c>
      <c r="R1025" s="262"/>
    </row>
    <row r="1026" spans="2:18" ht="16.5" x14ac:dyDescent="0.25">
      <c r="B1026" s="262">
        <v>491</v>
      </c>
      <c r="C1026" s="299" t="s">
        <v>2334</v>
      </c>
      <c r="D1026" s="297">
        <v>15</v>
      </c>
      <c r="E1026" s="262" t="s">
        <v>1902</v>
      </c>
      <c r="F1026" s="262" t="s">
        <v>2225</v>
      </c>
      <c r="G1026" s="262" t="s">
        <v>1882</v>
      </c>
      <c r="H1026" s="276" t="s">
        <v>2369</v>
      </c>
      <c r="I1026" s="276" t="s">
        <v>2369</v>
      </c>
      <c r="J1026" s="276" t="s">
        <v>2369</v>
      </c>
      <c r="K1026" s="276" t="s">
        <v>2369</v>
      </c>
      <c r="L1026" s="276" t="s">
        <v>2369</v>
      </c>
      <c r="M1026" s="276" t="s">
        <v>2369</v>
      </c>
      <c r="N1026" s="276" t="s">
        <v>2369</v>
      </c>
      <c r="O1026" s="276" t="s">
        <v>2369</v>
      </c>
      <c r="P1026" s="276" t="s">
        <v>2369</v>
      </c>
      <c r="Q1026" s="276" t="s">
        <v>2369</v>
      </c>
      <c r="R1026" s="262"/>
    </row>
    <row r="1027" spans="2:18" ht="16.5" x14ac:dyDescent="0.25">
      <c r="B1027" s="262">
        <v>492</v>
      </c>
      <c r="C1027" s="299" t="s">
        <v>2335</v>
      </c>
      <c r="D1027" s="297">
        <v>20</v>
      </c>
      <c r="E1027" s="262" t="s">
        <v>1902</v>
      </c>
      <c r="F1027" s="262" t="s">
        <v>2225</v>
      </c>
      <c r="G1027" s="262" t="s">
        <v>1882</v>
      </c>
      <c r="H1027" s="276" t="s">
        <v>2369</v>
      </c>
      <c r="I1027" s="276" t="s">
        <v>2369</v>
      </c>
      <c r="J1027" s="276" t="s">
        <v>2369</v>
      </c>
      <c r="K1027" s="276" t="s">
        <v>2369</v>
      </c>
      <c r="L1027" s="276" t="s">
        <v>2369</v>
      </c>
      <c r="M1027" s="276" t="s">
        <v>2369</v>
      </c>
      <c r="N1027" s="276" t="s">
        <v>2369</v>
      </c>
      <c r="O1027" s="276" t="s">
        <v>2369</v>
      </c>
      <c r="P1027" s="276" t="s">
        <v>2369</v>
      </c>
      <c r="Q1027" s="276" t="s">
        <v>2369</v>
      </c>
      <c r="R1027" s="262"/>
    </row>
    <row r="1028" spans="2:18" ht="16.5" x14ac:dyDescent="0.25">
      <c r="B1028" s="262">
        <v>493</v>
      </c>
      <c r="C1028" s="299" t="s">
        <v>2336</v>
      </c>
      <c r="D1028" s="297">
        <v>20</v>
      </c>
      <c r="E1028" s="262" t="s">
        <v>1902</v>
      </c>
      <c r="F1028" s="262" t="s">
        <v>2225</v>
      </c>
      <c r="G1028" s="262" t="s">
        <v>1882</v>
      </c>
      <c r="H1028" s="276" t="s">
        <v>2369</v>
      </c>
      <c r="I1028" s="276" t="s">
        <v>2369</v>
      </c>
      <c r="J1028" s="276" t="s">
        <v>2369</v>
      </c>
      <c r="K1028" s="276" t="s">
        <v>2369</v>
      </c>
      <c r="L1028" s="276" t="s">
        <v>2369</v>
      </c>
      <c r="M1028" s="276" t="s">
        <v>2369</v>
      </c>
      <c r="N1028" s="276" t="s">
        <v>2369</v>
      </c>
      <c r="O1028" s="276" t="s">
        <v>2369</v>
      </c>
      <c r="P1028" s="276" t="s">
        <v>2369</v>
      </c>
      <c r="Q1028" s="276" t="s">
        <v>2369</v>
      </c>
      <c r="R1028" s="262"/>
    </row>
    <row r="1029" spans="2:18" ht="16.5" x14ac:dyDescent="0.25">
      <c r="B1029" s="262">
        <v>494</v>
      </c>
      <c r="C1029" s="299" t="s">
        <v>2337</v>
      </c>
      <c r="D1029" s="297">
        <v>20</v>
      </c>
      <c r="E1029" s="262" t="s">
        <v>1902</v>
      </c>
      <c r="F1029" s="262" t="s">
        <v>2225</v>
      </c>
      <c r="G1029" s="262" t="s">
        <v>1882</v>
      </c>
      <c r="H1029" s="276" t="s">
        <v>2369</v>
      </c>
      <c r="I1029" s="276" t="s">
        <v>2369</v>
      </c>
      <c r="J1029" s="276" t="s">
        <v>2369</v>
      </c>
      <c r="K1029" s="276" t="s">
        <v>2369</v>
      </c>
      <c r="L1029" s="276" t="s">
        <v>2369</v>
      </c>
      <c r="M1029" s="276" t="s">
        <v>2369</v>
      </c>
      <c r="N1029" s="276" t="s">
        <v>2369</v>
      </c>
      <c r="O1029" s="276" t="s">
        <v>2369</v>
      </c>
      <c r="P1029" s="276" t="s">
        <v>2369</v>
      </c>
      <c r="Q1029" s="276" t="s">
        <v>2369</v>
      </c>
      <c r="R1029" s="262"/>
    </row>
    <row r="1030" spans="2:18" ht="16.5" x14ac:dyDescent="0.25">
      <c r="B1030" s="262">
        <v>495</v>
      </c>
      <c r="C1030" s="299" t="s">
        <v>2338</v>
      </c>
      <c r="D1030" s="297">
        <v>20</v>
      </c>
      <c r="E1030" s="262" t="s">
        <v>1902</v>
      </c>
      <c r="F1030" s="262" t="s">
        <v>2225</v>
      </c>
      <c r="G1030" s="262" t="s">
        <v>1882</v>
      </c>
      <c r="H1030" s="276" t="s">
        <v>2369</v>
      </c>
      <c r="I1030" s="276" t="s">
        <v>2369</v>
      </c>
      <c r="J1030" s="276" t="s">
        <v>2369</v>
      </c>
      <c r="K1030" s="276" t="s">
        <v>2369</v>
      </c>
      <c r="L1030" s="276" t="s">
        <v>2369</v>
      </c>
      <c r="M1030" s="276" t="s">
        <v>2369</v>
      </c>
      <c r="N1030" s="276" t="s">
        <v>2369</v>
      </c>
      <c r="O1030" s="276" t="s">
        <v>2369</v>
      </c>
      <c r="P1030" s="276" t="s">
        <v>2369</v>
      </c>
      <c r="Q1030" s="276" t="s">
        <v>2369</v>
      </c>
      <c r="R1030" s="262"/>
    </row>
    <row r="1031" spans="2:18" ht="16.5" x14ac:dyDescent="0.25">
      <c r="B1031" s="262">
        <v>496</v>
      </c>
      <c r="C1031" s="299" t="s">
        <v>2339</v>
      </c>
      <c r="D1031" s="297">
        <v>20</v>
      </c>
      <c r="E1031" s="262" t="s">
        <v>1902</v>
      </c>
      <c r="F1031" s="262" t="s">
        <v>2225</v>
      </c>
      <c r="G1031" s="262" t="s">
        <v>1882</v>
      </c>
      <c r="H1031" s="276" t="s">
        <v>2369</v>
      </c>
      <c r="I1031" s="276" t="s">
        <v>2369</v>
      </c>
      <c r="J1031" s="276" t="s">
        <v>2369</v>
      </c>
      <c r="K1031" s="276" t="s">
        <v>2369</v>
      </c>
      <c r="L1031" s="276" t="s">
        <v>2369</v>
      </c>
      <c r="M1031" s="276" t="s">
        <v>2369</v>
      </c>
      <c r="N1031" s="276" t="s">
        <v>2369</v>
      </c>
      <c r="O1031" s="276" t="s">
        <v>2369</v>
      </c>
      <c r="P1031" s="276" t="s">
        <v>2369</v>
      </c>
      <c r="Q1031" s="276" t="s">
        <v>2369</v>
      </c>
      <c r="R1031" s="262"/>
    </row>
    <row r="1032" spans="2:18" ht="16.5" x14ac:dyDescent="0.25">
      <c r="B1032" s="262">
        <v>497</v>
      </c>
      <c r="C1032" s="299" t="s">
        <v>2340</v>
      </c>
      <c r="D1032" s="297">
        <v>20</v>
      </c>
      <c r="E1032" s="262" t="s">
        <v>1902</v>
      </c>
      <c r="F1032" s="262" t="s">
        <v>2225</v>
      </c>
      <c r="G1032" s="262" t="s">
        <v>1882</v>
      </c>
      <c r="H1032" s="276" t="s">
        <v>2369</v>
      </c>
      <c r="I1032" s="276" t="s">
        <v>2369</v>
      </c>
      <c r="J1032" s="276" t="s">
        <v>2369</v>
      </c>
      <c r="K1032" s="276" t="s">
        <v>2369</v>
      </c>
      <c r="L1032" s="276" t="s">
        <v>2369</v>
      </c>
      <c r="M1032" s="276" t="s">
        <v>2369</v>
      </c>
      <c r="N1032" s="276" t="s">
        <v>2369</v>
      </c>
      <c r="O1032" s="276" t="s">
        <v>2369</v>
      </c>
      <c r="P1032" s="276" t="s">
        <v>2369</v>
      </c>
      <c r="Q1032" s="276" t="s">
        <v>2369</v>
      </c>
      <c r="R1032" s="262"/>
    </row>
    <row r="1033" spans="2:18" ht="16.5" x14ac:dyDescent="0.25">
      <c r="B1033" s="262">
        <v>498</v>
      </c>
      <c r="C1033" s="299" t="s">
        <v>2341</v>
      </c>
      <c r="D1033" s="297">
        <v>2</v>
      </c>
      <c r="E1033" s="262" t="s">
        <v>1902</v>
      </c>
      <c r="F1033" s="262" t="s">
        <v>2225</v>
      </c>
      <c r="G1033" s="262" t="s">
        <v>1882</v>
      </c>
      <c r="H1033" s="276" t="s">
        <v>2369</v>
      </c>
      <c r="I1033" s="276" t="s">
        <v>2369</v>
      </c>
      <c r="J1033" s="276" t="s">
        <v>2369</v>
      </c>
      <c r="K1033" s="276" t="s">
        <v>2369</v>
      </c>
      <c r="L1033" s="276" t="s">
        <v>2369</v>
      </c>
      <c r="M1033" s="276" t="s">
        <v>2369</v>
      </c>
      <c r="N1033" s="276" t="s">
        <v>2369</v>
      </c>
      <c r="O1033" s="276" t="s">
        <v>2369</v>
      </c>
      <c r="P1033" s="276" t="s">
        <v>2369</v>
      </c>
      <c r="Q1033" s="276" t="s">
        <v>2369</v>
      </c>
      <c r="R1033" s="262"/>
    </row>
    <row r="1034" spans="2:18" ht="16.5" x14ac:dyDescent="0.25">
      <c r="B1034" s="262">
        <v>499</v>
      </c>
      <c r="C1034" s="299" t="s">
        <v>2342</v>
      </c>
      <c r="D1034" s="297">
        <v>20</v>
      </c>
      <c r="E1034" s="262" t="s">
        <v>1902</v>
      </c>
      <c r="F1034" s="262" t="s">
        <v>2225</v>
      </c>
      <c r="G1034" s="262" t="s">
        <v>1882</v>
      </c>
      <c r="H1034" s="276" t="s">
        <v>2369</v>
      </c>
      <c r="I1034" s="276" t="s">
        <v>2369</v>
      </c>
      <c r="J1034" s="276" t="s">
        <v>2369</v>
      </c>
      <c r="K1034" s="276" t="s">
        <v>2369</v>
      </c>
      <c r="L1034" s="276" t="s">
        <v>2369</v>
      </c>
      <c r="M1034" s="276" t="s">
        <v>2369</v>
      </c>
      <c r="N1034" s="276" t="s">
        <v>2369</v>
      </c>
      <c r="O1034" s="276" t="s">
        <v>2369</v>
      </c>
      <c r="P1034" s="276" t="s">
        <v>2369</v>
      </c>
      <c r="Q1034" s="276" t="s">
        <v>2369</v>
      </c>
      <c r="R1034" s="262"/>
    </row>
    <row r="1035" spans="2:18" ht="16.5" x14ac:dyDescent="0.25">
      <c r="B1035" s="262">
        <v>500</v>
      </c>
      <c r="C1035" s="299" t="s">
        <v>2343</v>
      </c>
      <c r="D1035" s="297">
        <v>20</v>
      </c>
      <c r="E1035" s="262" t="s">
        <v>1902</v>
      </c>
      <c r="F1035" s="262" t="s">
        <v>2225</v>
      </c>
      <c r="G1035" s="262" t="s">
        <v>1882</v>
      </c>
      <c r="H1035" s="276" t="s">
        <v>2369</v>
      </c>
      <c r="I1035" s="276" t="s">
        <v>2369</v>
      </c>
      <c r="J1035" s="276" t="s">
        <v>2369</v>
      </c>
      <c r="K1035" s="276" t="s">
        <v>2369</v>
      </c>
      <c r="L1035" s="276" t="s">
        <v>2369</v>
      </c>
      <c r="M1035" s="276" t="s">
        <v>2369</v>
      </c>
      <c r="N1035" s="276" t="s">
        <v>2369</v>
      </c>
      <c r="O1035" s="276" t="s">
        <v>2369</v>
      </c>
      <c r="P1035" s="276" t="s">
        <v>2369</v>
      </c>
      <c r="Q1035" s="276" t="s">
        <v>2369</v>
      </c>
      <c r="R1035" s="262"/>
    </row>
    <row r="1036" spans="2:18" ht="16.5" x14ac:dyDescent="0.25">
      <c r="B1036" s="262">
        <v>501</v>
      </c>
      <c r="C1036" s="299" t="s">
        <v>2344</v>
      </c>
      <c r="D1036" s="297">
        <v>20</v>
      </c>
      <c r="E1036" s="262" t="s">
        <v>1902</v>
      </c>
      <c r="F1036" s="262" t="s">
        <v>2225</v>
      </c>
      <c r="G1036" s="262" t="s">
        <v>1882</v>
      </c>
      <c r="H1036" s="276" t="s">
        <v>2369</v>
      </c>
      <c r="I1036" s="276" t="s">
        <v>2369</v>
      </c>
      <c r="J1036" s="276" t="s">
        <v>2369</v>
      </c>
      <c r="K1036" s="276" t="s">
        <v>2369</v>
      </c>
      <c r="L1036" s="276" t="s">
        <v>2369</v>
      </c>
      <c r="M1036" s="276" t="s">
        <v>2369</v>
      </c>
      <c r="N1036" s="276" t="s">
        <v>2369</v>
      </c>
      <c r="O1036" s="276" t="s">
        <v>2369</v>
      </c>
      <c r="P1036" s="276" t="s">
        <v>2369</v>
      </c>
      <c r="Q1036" s="276" t="s">
        <v>2369</v>
      </c>
      <c r="R1036" s="262"/>
    </row>
    <row r="1037" spans="2:18" ht="16.5" x14ac:dyDescent="0.25">
      <c r="B1037" s="262">
        <v>502</v>
      </c>
      <c r="C1037" s="299" t="s">
        <v>2345</v>
      </c>
      <c r="D1037" s="297">
        <v>50</v>
      </c>
      <c r="E1037" s="262" t="s">
        <v>1902</v>
      </c>
      <c r="F1037" s="262" t="s">
        <v>2225</v>
      </c>
      <c r="G1037" s="262" t="s">
        <v>1882</v>
      </c>
      <c r="H1037" s="276" t="s">
        <v>2369</v>
      </c>
      <c r="I1037" s="276" t="s">
        <v>2369</v>
      </c>
      <c r="J1037" s="276" t="s">
        <v>2369</v>
      </c>
      <c r="K1037" s="276" t="s">
        <v>2369</v>
      </c>
      <c r="L1037" s="276" t="s">
        <v>2369</v>
      </c>
      <c r="M1037" s="276" t="s">
        <v>2369</v>
      </c>
      <c r="N1037" s="276" t="s">
        <v>2369</v>
      </c>
      <c r="O1037" s="276" t="s">
        <v>2369</v>
      </c>
      <c r="P1037" s="276" t="s">
        <v>2369</v>
      </c>
      <c r="Q1037" s="276" t="s">
        <v>2369</v>
      </c>
      <c r="R1037" s="262"/>
    </row>
    <row r="1038" spans="2:18" ht="16.5" x14ac:dyDescent="0.25">
      <c r="B1038" s="262">
        <v>503</v>
      </c>
      <c r="C1038" s="299" t="s">
        <v>2346</v>
      </c>
      <c r="D1038" s="297">
        <v>50</v>
      </c>
      <c r="E1038" s="262" t="s">
        <v>1902</v>
      </c>
      <c r="F1038" s="262" t="s">
        <v>2225</v>
      </c>
      <c r="G1038" s="262" t="s">
        <v>1882</v>
      </c>
      <c r="H1038" s="276" t="s">
        <v>2369</v>
      </c>
      <c r="I1038" s="276" t="s">
        <v>2369</v>
      </c>
      <c r="J1038" s="276" t="s">
        <v>2369</v>
      </c>
      <c r="K1038" s="276" t="s">
        <v>2369</v>
      </c>
      <c r="L1038" s="276" t="s">
        <v>2369</v>
      </c>
      <c r="M1038" s="276" t="s">
        <v>2369</v>
      </c>
      <c r="N1038" s="276" t="s">
        <v>2369</v>
      </c>
      <c r="O1038" s="276" t="s">
        <v>2369</v>
      </c>
      <c r="P1038" s="276" t="s">
        <v>2369</v>
      </c>
      <c r="Q1038" s="276" t="s">
        <v>2369</v>
      </c>
      <c r="R1038" s="262"/>
    </row>
    <row r="1039" spans="2:18" ht="16.5" x14ac:dyDescent="0.25">
      <c r="B1039" s="262">
        <v>504</v>
      </c>
      <c r="C1039" s="299" t="s">
        <v>2347</v>
      </c>
      <c r="D1039" s="297">
        <v>50</v>
      </c>
      <c r="E1039" s="262" t="s">
        <v>1902</v>
      </c>
      <c r="F1039" s="262" t="s">
        <v>2225</v>
      </c>
      <c r="G1039" s="262" t="s">
        <v>1882</v>
      </c>
      <c r="H1039" s="276" t="s">
        <v>2369</v>
      </c>
      <c r="I1039" s="276" t="s">
        <v>2369</v>
      </c>
      <c r="J1039" s="276" t="s">
        <v>2369</v>
      </c>
      <c r="K1039" s="276" t="s">
        <v>2369</v>
      </c>
      <c r="L1039" s="276" t="s">
        <v>2369</v>
      </c>
      <c r="M1039" s="276" t="s">
        <v>2369</v>
      </c>
      <c r="N1039" s="276" t="s">
        <v>2369</v>
      </c>
      <c r="O1039" s="276" t="s">
        <v>2369</v>
      </c>
      <c r="P1039" s="276" t="s">
        <v>2369</v>
      </c>
      <c r="Q1039" s="276" t="s">
        <v>2369</v>
      </c>
      <c r="R1039" s="262"/>
    </row>
    <row r="1040" spans="2:18" ht="16.5" x14ac:dyDescent="0.25">
      <c r="B1040" s="262">
        <v>505</v>
      </c>
      <c r="C1040" s="299" t="s">
        <v>2348</v>
      </c>
      <c r="D1040" s="297">
        <v>50</v>
      </c>
      <c r="E1040" s="262" t="s">
        <v>1902</v>
      </c>
      <c r="F1040" s="262" t="s">
        <v>2225</v>
      </c>
      <c r="G1040" s="262" t="s">
        <v>1882</v>
      </c>
      <c r="H1040" s="276" t="s">
        <v>2369</v>
      </c>
      <c r="I1040" s="276" t="s">
        <v>2369</v>
      </c>
      <c r="J1040" s="276" t="s">
        <v>2369</v>
      </c>
      <c r="K1040" s="276" t="s">
        <v>2369</v>
      </c>
      <c r="L1040" s="276" t="s">
        <v>2369</v>
      </c>
      <c r="M1040" s="276" t="s">
        <v>2369</v>
      </c>
      <c r="N1040" s="276" t="s">
        <v>2369</v>
      </c>
      <c r="O1040" s="276" t="s">
        <v>2369</v>
      </c>
      <c r="P1040" s="276" t="s">
        <v>2369</v>
      </c>
      <c r="Q1040" s="276" t="s">
        <v>2369</v>
      </c>
      <c r="R1040" s="262"/>
    </row>
    <row r="1041" spans="2:18" ht="16.5" x14ac:dyDescent="0.25">
      <c r="B1041" s="262">
        <v>506</v>
      </c>
      <c r="C1041" s="299" t="s">
        <v>2349</v>
      </c>
      <c r="D1041" s="297">
        <v>50</v>
      </c>
      <c r="E1041" s="262" t="s">
        <v>1902</v>
      </c>
      <c r="F1041" s="262" t="s">
        <v>2225</v>
      </c>
      <c r="G1041" s="262" t="s">
        <v>1882</v>
      </c>
      <c r="H1041" s="276" t="s">
        <v>2369</v>
      </c>
      <c r="I1041" s="276" t="s">
        <v>2369</v>
      </c>
      <c r="J1041" s="276" t="s">
        <v>2369</v>
      </c>
      <c r="K1041" s="276" t="s">
        <v>2369</v>
      </c>
      <c r="L1041" s="276" t="s">
        <v>2369</v>
      </c>
      <c r="M1041" s="276" t="s">
        <v>2369</v>
      </c>
      <c r="N1041" s="276" t="s">
        <v>2369</v>
      </c>
      <c r="O1041" s="276" t="s">
        <v>2369</v>
      </c>
      <c r="P1041" s="276" t="s">
        <v>2369</v>
      </c>
      <c r="Q1041" s="276" t="s">
        <v>2369</v>
      </c>
      <c r="R1041" s="262"/>
    </row>
    <row r="1042" spans="2:18" ht="16.5" x14ac:dyDescent="0.25">
      <c r="B1042" s="262">
        <v>507</v>
      </c>
      <c r="C1042" s="299" t="s">
        <v>2350</v>
      </c>
      <c r="D1042" s="297">
        <v>50</v>
      </c>
      <c r="E1042" s="262" t="s">
        <v>1902</v>
      </c>
      <c r="F1042" s="262" t="s">
        <v>2225</v>
      </c>
      <c r="G1042" s="262" t="s">
        <v>1882</v>
      </c>
      <c r="H1042" s="276" t="s">
        <v>2369</v>
      </c>
      <c r="I1042" s="276" t="s">
        <v>2369</v>
      </c>
      <c r="J1042" s="276" t="s">
        <v>2369</v>
      </c>
      <c r="K1042" s="276" t="s">
        <v>2369</v>
      </c>
      <c r="L1042" s="276" t="s">
        <v>2369</v>
      </c>
      <c r="M1042" s="276" t="s">
        <v>2369</v>
      </c>
      <c r="N1042" s="276" t="s">
        <v>2369</v>
      </c>
      <c r="O1042" s="276" t="s">
        <v>2369</v>
      </c>
      <c r="P1042" s="276" t="s">
        <v>2369</v>
      </c>
      <c r="Q1042" s="276" t="s">
        <v>2369</v>
      </c>
      <c r="R1042" s="262"/>
    </row>
    <row r="1043" spans="2:18" ht="16.5" x14ac:dyDescent="0.25">
      <c r="B1043" s="262">
        <v>508</v>
      </c>
      <c r="C1043" s="299" t="s">
        <v>2351</v>
      </c>
      <c r="D1043" s="297">
        <v>50</v>
      </c>
      <c r="E1043" s="262" t="s">
        <v>1902</v>
      </c>
      <c r="F1043" s="262" t="s">
        <v>2225</v>
      </c>
      <c r="G1043" s="262" t="s">
        <v>1882</v>
      </c>
      <c r="H1043" s="276" t="s">
        <v>2369</v>
      </c>
      <c r="I1043" s="276" t="s">
        <v>2369</v>
      </c>
      <c r="J1043" s="276" t="s">
        <v>2369</v>
      </c>
      <c r="K1043" s="276" t="s">
        <v>2369</v>
      </c>
      <c r="L1043" s="276" t="s">
        <v>2369</v>
      </c>
      <c r="M1043" s="276" t="s">
        <v>2369</v>
      </c>
      <c r="N1043" s="276" t="s">
        <v>2369</v>
      </c>
      <c r="O1043" s="276" t="s">
        <v>2369</v>
      </c>
      <c r="P1043" s="276" t="s">
        <v>2369</v>
      </c>
      <c r="Q1043" s="276" t="s">
        <v>2369</v>
      </c>
      <c r="R1043" s="262"/>
    </row>
    <row r="1044" spans="2:18" ht="16.5" x14ac:dyDescent="0.25">
      <c r="B1044" s="262">
        <v>509</v>
      </c>
      <c r="C1044" s="299" t="s">
        <v>2352</v>
      </c>
      <c r="D1044" s="297">
        <v>50</v>
      </c>
      <c r="E1044" s="262" t="s">
        <v>1902</v>
      </c>
      <c r="F1044" s="262" t="s">
        <v>2225</v>
      </c>
      <c r="G1044" s="262" t="s">
        <v>1882</v>
      </c>
      <c r="H1044" s="276" t="s">
        <v>2369</v>
      </c>
      <c r="I1044" s="276" t="s">
        <v>2369</v>
      </c>
      <c r="J1044" s="276" t="s">
        <v>2369</v>
      </c>
      <c r="K1044" s="276" t="s">
        <v>2369</v>
      </c>
      <c r="L1044" s="276" t="s">
        <v>2369</v>
      </c>
      <c r="M1044" s="276" t="s">
        <v>2369</v>
      </c>
      <c r="N1044" s="276" t="s">
        <v>2369</v>
      </c>
      <c r="O1044" s="276" t="s">
        <v>2369</v>
      </c>
      <c r="P1044" s="276" t="s">
        <v>2369</v>
      </c>
      <c r="Q1044" s="276" t="s">
        <v>2369</v>
      </c>
      <c r="R1044" s="262"/>
    </row>
    <row r="1045" spans="2:18" ht="16.5" x14ac:dyDescent="0.25">
      <c r="B1045" s="262">
        <v>510</v>
      </c>
      <c r="C1045" s="301" t="s">
        <v>2353</v>
      </c>
      <c r="D1045" s="297">
        <v>50</v>
      </c>
      <c r="E1045" s="262" t="s">
        <v>1902</v>
      </c>
      <c r="F1045" s="262" t="s">
        <v>2225</v>
      </c>
      <c r="G1045" s="262" t="s">
        <v>1882</v>
      </c>
      <c r="H1045" s="276" t="s">
        <v>2369</v>
      </c>
      <c r="I1045" s="276" t="s">
        <v>2369</v>
      </c>
      <c r="J1045" s="276" t="s">
        <v>2369</v>
      </c>
      <c r="K1045" s="276" t="s">
        <v>2369</v>
      </c>
      <c r="L1045" s="276" t="s">
        <v>2369</v>
      </c>
      <c r="M1045" s="276" t="s">
        <v>2369</v>
      </c>
      <c r="N1045" s="276" t="s">
        <v>2369</v>
      </c>
      <c r="O1045" s="276" t="s">
        <v>2369</v>
      </c>
      <c r="P1045" s="276" t="s">
        <v>2369</v>
      </c>
      <c r="Q1045" s="276" t="s">
        <v>2369</v>
      </c>
      <c r="R1045" s="262"/>
    </row>
    <row r="1046" spans="2:18" ht="16.5" x14ac:dyDescent="0.25">
      <c r="B1046" s="262">
        <v>511</v>
      </c>
      <c r="C1046" s="301" t="s">
        <v>2354</v>
      </c>
      <c r="D1046" s="297">
        <v>50</v>
      </c>
      <c r="E1046" s="262" t="s">
        <v>1902</v>
      </c>
      <c r="F1046" s="262" t="s">
        <v>2225</v>
      </c>
      <c r="G1046" s="262" t="s">
        <v>1882</v>
      </c>
      <c r="H1046" s="276" t="s">
        <v>2369</v>
      </c>
      <c r="I1046" s="276" t="s">
        <v>2369</v>
      </c>
      <c r="J1046" s="276" t="s">
        <v>2369</v>
      </c>
      <c r="K1046" s="276" t="s">
        <v>2369</v>
      </c>
      <c r="L1046" s="276" t="s">
        <v>2369</v>
      </c>
      <c r="M1046" s="276" t="s">
        <v>2369</v>
      </c>
      <c r="N1046" s="276" t="s">
        <v>2369</v>
      </c>
      <c r="O1046" s="276" t="s">
        <v>2369</v>
      </c>
      <c r="P1046" s="276" t="s">
        <v>2369</v>
      </c>
      <c r="Q1046" s="276" t="s">
        <v>2369</v>
      </c>
      <c r="R1046" s="262"/>
    </row>
    <row r="1047" spans="2:18" ht="16.5" x14ac:dyDescent="0.25">
      <c r="B1047" s="262">
        <v>512</v>
      </c>
      <c r="C1047" s="299" t="s">
        <v>2355</v>
      </c>
      <c r="D1047" s="297">
        <v>20</v>
      </c>
      <c r="E1047" s="262" t="s">
        <v>1902</v>
      </c>
      <c r="F1047" s="262" t="s">
        <v>2225</v>
      </c>
      <c r="G1047" s="262" t="s">
        <v>1882</v>
      </c>
      <c r="H1047" s="276" t="s">
        <v>2369</v>
      </c>
      <c r="I1047" s="276" t="s">
        <v>2369</v>
      </c>
      <c r="J1047" s="276" t="s">
        <v>2369</v>
      </c>
      <c r="K1047" s="276" t="s">
        <v>2369</v>
      </c>
      <c r="L1047" s="276" t="s">
        <v>2369</v>
      </c>
      <c r="M1047" s="276" t="s">
        <v>2369</v>
      </c>
      <c r="N1047" s="276" t="s">
        <v>2369</v>
      </c>
      <c r="O1047" s="276" t="s">
        <v>2369</v>
      </c>
      <c r="P1047" s="276" t="s">
        <v>2369</v>
      </c>
      <c r="Q1047" s="276" t="s">
        <v>2369</v>
      </c>
      <c r="R1047" s="262"/>
    </row>
    <row r="1048" spans="2:18" ht="16.5" x14ac:dyDescent="0.25">
      <c r="B1048" s="262">
        <v>513</v>
      </c>
      <c r="C1048" s="299" t="s">
        <v>2356</v>
      </c>
      <c r="D1048" s="297">
        <v>10</v>
      </c>
      <c r="E1048" s="262" t="s">
        <v>1902</v>
      </c>
      <c r="F1048" s="262" t="s">
        <v>2225</v>
      </c>
      <c r="G1048" s="262" t="s">
        <v>1882</v>
      </c>
      <c r="H1048" s="276" t="s">
        <v>2369</v>
      </c>
      <c r="I1048" s="276" t="s">
        <v>2369</v>
      </c>
      <c r="J1048" s="276" t="s">
        <v>2369</v>
      </c>
      <c r="K1048" s="276" t="s">
        <v>2369</v>
      </c>
      <c r="L1048" s="276" t="s">
        <v>2369</v>
      </c>
      <c r="M1048" s="276" t="s">
        <v>2369</v>
      </c>
      <c r="N1048" s="276" t="s">
        <v>2369</v>
      </c>
      <c r="O1048" s="276" t="s">
        <v>2369</v>
      </c>
      <c r="P1048" s="276" t="s">
        <v>2369</v>
      </c>
      <c r="Q1048" s="276" t="s">
        <v>2369</v>
      </c>
      <c r="R1048" s="262"/>
    </row>
    <row r="1049" spans="2:18" ht="16.5" x14ac:dyDescent="0.25">
      <c r="B1049" s="262">
        <v>514</v>
      </c>
      <c r="C1049" s="299" t="s">
        <v>2357</v>
      </c>
      <c r="D1049" s="297">
        <v>15</v>
      </c>
      <c r="E1049" s="262" t="s">
        <v>1902</v>
      </c>
      <c r="F1049" s="262" t="s">
        <v>2225</v>
      </c>
      <c r="G1049" s="262" t="s">
        <v>1882</v>
      </c>
      <c r="H1049" s="276" t="s">
        <v>2369</v>
      </c>
      <c r="I1049" s="276" t="s">
        <v>2369</v>
      </c>
      <c r="J1049" s="276" t="s">
        <v>2369</v>
      </c>
      <c r="K1049" s="276" t="s">
        <v>2369</v>
      </c>
      <c r="L1049" s="276" t="s">
        <v>2369</v>
      </c>
      <c r="M1049" s="276" t="s">
        <v>2369</v>
      </c>
      <c r="N1049" s="276" t="s">
        <v>2369</v>
      </c>
      <c r="O1049" s="276" t="s">
        <v>2369</v>
      </c>
      <c r="P1049" s="276" t="s">
        <v>2369</v>
      </c>
      <c r="Q1049" s="276" t="s">
        <v>2369</v>
      </c>
      <c r="R1049" s="262"/>
    </row>
    <row r="1050" spans="2:18" ht="16.5" x14ac:dyDescent="0.25">
      <c r="B1050" s="262">
        <v>515</v>
      </c>
      <c r="C1050" s="299" t="s">
        <v>2358</v>
      </c>
      <c r="D1050" s="297">
        <v>15</v>
      </c>
      <c r="E1050" s="262" t="s">
        <v>1902</v>
      </c>
      <c r="F1050" s="262" t="s">
        <v>2225</v>
      </c>
      <c r="G1050" s="262" t="s">
        <v>1882</v>
      </c>
      <c r="H1050" s="276" t="s">
        <v>2369</v>
      </c>
      <c r="I1050" s="276" t="s">
        <v>2369</v>
      </c>
      <c r="J1050" s="276" t="s">
        <v>2369</v>
      </c>
      <c r="K1050" s="276" t="s">
        <v>2369</v>
      </c>
      <c r="L1050" s="276" t="s">
        <v>2369</v>
      </c>
      <c r="M1050" s="276" t="s">
        <v>2369</v>
      </c>
      <c r="N1050" s="276" t="s">
        <v>2369</v>
      </c>
      <c r="O1050" s="276" t="s">
        <v>2369</v>
      </c>
      <c r="P1050" s="276" t="s">
        <v>2369</v>
      </c>
      <c r="Q1050" s="276" t="s">
        <v>2369</v>
      </c>
      <c r="R1050" s="262"/>
    </row>
    <row r="1051" spans="2:18" ht="16.5" x14ac:dyDescent="0.25">
      <c r="B1051" s="262">
        <v>516</v>
      </c>
      <c r="C1051" s="299" t="s">
        <v>2359</v>
      </c>
      <c r="D1051" s="297">
        <v>20</v>
      </c>
      <c r="E1051" s="262" t="s">
        <v>1902</v>
      </c>
      <c r="F1051" s="262" t="s">
        <v>2225</v>
      </c>
      <c r="G1051" s="262" t="s">
        <v>1882</v>
      </c>
      <c r="H1051" s="276" t="s">
        <v>2369</v>
      </c>
      <c r="I1051" s="276" t="s">
        <v>2369</v>
      </c>
      <c r="J1051" s="276" t="s">
        <v>2369</v>
      </c>
      <c r="K1051" s="276" t="s">
        <v>2369</v>
      </c>
      <c r="L1051" s="276" t="s">
        <v>2369</v>
      </c>
      <c r="M1051" s="276" t="s">
        <v>2369</v>
      </c>
      <c r="N1051" s="276" t="s">
        <v>2369</v>
      </c>
      <c r="O1051" s="276" t="s">
        <v>2369</v>
      </c>
      <c r="P1051" s="276" t="s">
        <v>2369</v>
      </c>
      <c r="Q1051" s="276" t="s">
        <v>2369</v>
      </c>
      <c r="R1051" s="262"/>
    </row>
    <row r="1052" spans="2:18" ht="16.5" x14ac:dyDescent="0.25">
      <c r="B1052" s="262">
        <v>517</v>
      </c>
      <c r="C1052" s="299" t="s">
        <v>2360</v>
      </c>
      <c r="D1052" s="297">
        <v>20</v>
      </c>
      <c r="E1052" s="262" t="s">
        <v>1902</v>
      </c>
      <c r="F1052" s="262" t="s">
        <v>2225</v>
      </c>
      <c r="G1052" s="262" t="s">
        <v>1882</v>
      </c>
      <c r="H1052" s="276" t="s">
        <v>2369</v>
      </c>
      <c r="I1052" s="276" t="s">
        <v>2369</v>
      </c>
      <c r="J1052" s="276" t="s">
        <v>2369</v>
      </c>
      <c r="K1052" s="276" t="s">
        <v>2369</v>
      </c>
      <c r="L1052" s="276" t="s">
        <v>2369</v>
      </c>
      <c r="M1052" s="276" t="s">
        <v>2369</v>
      </c>
      <c r="N1052" s="276" t="s">
        <v>2369</v>
      </c>
      <c r="O1052" s="276" t="s">
        <v>2369</v>
      </c>
      <c r="P1052" s="276" t="s">
        <v>2369</v>
      </c>
      <c r="Q1052" s="276" t="s">
        <v>2369</v>
      </c>
      <c r="R1052" s="262"/>
    </row>
    <row r="1053" spans="2:18" ht="16.5" x14ac:dyDescent="0.25">
      <c r="B1053" s="262">
        <v>518</v>
      </c>
      <c r="C1053" s="299" t="s">
        <v>2361</v>
      </c>
      <c r="D1053" s="297">
        <v>20</v>
      </c>
      <c r="E1053" s="262" t="s">
        <v>1902</v>
      </c>
      <c r="F1053" s="262" t="s">
        <v>2225</v>
      </c>
      <c r="G1053" s="262" t="s">
        <v>1882</v>
      </c>
      <c r="H1053" s="276" t="s">
        <v>2369</v>
      </c>
      <c r="I1053" s="276" t="s">
        <v>2369</v>
      </c>
      <c r="J1053" s="276" t="s">
        <v>2369</v>
      </c>
      <c r="K1053" s="276" t="s">
        <v>2369</v>
      </c>
      <c r="L1053" s="276" t="s">
        <v>2369</v>
      </c>
      <c r="M1053" s="276" t="s">
        <v>2369</v>
      </c>
      <c r="N1053" s="276" t="s">
        <v>2369</v>
      </c>
      <c r="O1053" s="276" t="s">
        <v>2369</v>
      </c>
      <c r="P1053" s="276" t="s">
        <v>2369</v>
      </c>
      <c r="Q1053" s="276" t="s">
        <v>2369</v>
      </c>
      <c r="R1053" s="262"/>
    </row>
    <row r="1054" spans="2:18" ht="16.5" x14ac:dyDescent="0.25">
      <c r="B1054" s="262">
        <v>519</v>
      </c>
      <c r="C1054" s="299" t="s">
        <v>2362</v>
      </c>
      <c r="D1054" s="297">
        <v>5</v>
      </c>
      <c r="E1054" s="262" t="s">
        <v>1902</v>
      </c>
      <c r="F1054" s="262" t="s">
        <v>2225</v>
      </c>
      <c r="G1054" s="262" t="s">
        <v>1882</v>
      </c>
      <c r="H1054" s="276" t="s">
        <v>2369</v>
      </c>
      <c r="I1054" s="276" t="s">
        <v>2369</v>
      </c>
      <c r="J1054" s="276" t="s">
        <v>2369</v>
      </c>
      <c r="K1054" s="276" t="s">
        <v>2369</v>
      </c>
      <c r="L1054" s="276" t="s">
        <v>2369</v>
      </c>
      <c r="M1054" s="276" t="s">
        <v>2369</v>
      </c>
      <c r="N1054" s="276" t="s">
        <v>2369</v>
      </c>
      <c r="O1054" s="276" t="s">
        <v>2369</v>
      </c>
      <c r="P1054" s="276" t="s">
        <v>2369</v>
      </c>
      <c r="Q1054" s="276" t="s">
        <v>2369</v>
      </c>
      <c r="R1054" s="262"/>
    </row>
    <row r="1055" spans="2:18" ht="16.5" x14ac:dyDescent="0.25">
      <c r="B1055" s="262">
        <v>520</v>
      </c>
      <c r="C1055" s="299" t="s">
        <v>2363</v>
      </c>
      <c r="D1055" s="297">
        <v>20</v>
      </c>
      <c r="E1055" s="262" t="s">
        <v>1902</v>
      </c>
      <c r="F1055" s="262" t="s">
        <v>2225</v>
      </c>
      <c r="G1055" s="262" t="s">
        <v>1882</v>
      </c>
      <c r="H1055" s="276" t="s">
        <v>2369</v>
      </c>
      <c r="I1055" s="276" t="s">
        <v>2369</v>
      </c>
      <c r="J1055" s="276" t="s">
        <v>2369</v>
      </c>
      <c r="K1055" s="276" t="s">
        <v>2369</v>
      </c>
      <c r="L1055" s="276" t="s">
        <v>2369</v>
      </c>
      <c r="M1055" s="276" t="s">
        <v>2369</v>
      </c>
      <c r="N1055" s="276" t="s">
        <v>2369</v>
      </c>
      <c r="O1055" s="276" t="s">
        <v>2369</v>
      </c>
      <c r="P1055" s="276" t="s">
        <v>2369</v>
      </c>
      <c r="Q1055" s="276" t="s">
        <v>2369</v>
      </c>
      <c r="R1055" s="262"/>
    </row>
    <row r="1056" spans="2:18" ht="16.5" x14ac:dyDescent="0.25">
      <c r="B1056" s="262">
        <v>521</v>
      </c>
      <c r="C1056" s="299" t="s">
        <v>2364</v>
      </c>
      <c r="D1056" s="297">
        <v>20</v>
      </c>
      <c r="E1056" s="262" t="s">
        <v>1902</v>
      </c>
      <c r="F1056" s="262" t="s">
        <v>2225</v>
      </c>
      <c r="G1056" s="262" t="s">
        <v>1882</v>
      </c>
      <c r="H1056" s="276" t="s">
        <v>2369</v>
      </c>
      <c r="I1056" s="276" t="s">
        <v>2369</v>
      </c>
      <c r="J1056" s="276" t="s">
        <v>2369</v>
      </c>
      <c r="K1056" s="276" t="s">
        <v>2369</v>
      </c>
      <c r="L1056" s="276" t="s">
        <v>2369</v>
      </c>
      <c r="M1056" s="276" t="s">
        <v>2369</v>
      </c>
      <c r="N1056" s="276" t="s">
        <v>2369</v>
      </c>
      <c r="O1056" s="276" t="s">
        <v>2369</v>
      </c>
      <c r="P1056" s="276" t="s">
        <v>2369</v>
      </c>
      <c r="Q1056" s="276" t="s">
        <v>2369</v>
      </c>
      <c r="R1056" s="262"/>
    </row>
    <row r="1057" spans="2:18" ht="16.5" x14ac:dyDescent="0.25">
      <c r="B1057" s="262">
        <v>522</v>
      </c>
      <c r="C1057" s="299" t="s">
        <v>2365</v>
      </c>
      <c r="D1057" s="297">
        <v>20</v>
      </c>
      <c r="E1057" s="262" t="s">
        <v>1902</v>
      </c>
      <c r="F1057" s="262" t="s">
        <v>2225</v>
      </c>
      <c r="G1057" s="262" t="s">
        <v>1882</v>
      </c>
      <c r="H1057" s="276" t="s">
        <v>2369</v>
      </c>
      <c r="I1057" s="276" t="s">
        <v>2369</v>
      </c>
      <c r="J1057" s="276" t="s">
        <v>2369</v>
      </c>
      <c r="K1057" s="276" t="s">
        <v>2369</v>
      </c>
      <c r="L1057" s="276" t="s">
        <v>2369</v>
      </c>
      <c r="M1057" s="276" t="s">
        <v>2369</v>
      </c>
      <c r="N1057" s="276" t="s">
        <v>2369</v>
      </c>
      <c r="O1057" s="276" t="s">
        <v>2369</v>
      </c>
      <c r="P1057" s="276" t="s">
        <v>2369</v>
      </c>
      <c r="Q1057" s="276" t="s">
        <v>2369</v>
      </c>
      <c r="R1057" s="262"/>
    </row>
    <row r="1058" spans="2:18" ht="16.5" x14ac:dyDescent="0.25">
      <c r="B1058" s="262">
        <v>523</v>
      </c>
      <c r="C1058" s="299" t="s">
        <v>2366</v>
      </c>
      <c r="D1058" s="297">
        <v>20</v>
      </c>
      <c r="E1058" s="262" t="s">
        <v>1902</v>
      </c>
      <c r="F1058" s="262" t="s">
        <v>2225</v>
      </c>
      <c r="G1058" s="262" t="s">
        <v>1882</v>
      </c>
      <c r="H1058" s="276" t="s">
        <v>2369</v>
      </c>
      <c r="I1058" s="276" t="s">
        <v>2369</v>
      </c>
      <c r="J1058" s="276" t="s">
        <v>2369</v>
      </c>
      <c r="K1058" s="276" t="s">
        <v>2369</v>
      </c>
      <c r="L1058" s="276" t="s">
        <v>2369</v>
      </c>
      <c r="M1058" s="276" t="s">
        <v>2369</v>
      </c>
      <c r="N1058" s="276" t="s">
        <v>2369</v>
      </c>
      <c r="O1058" s="276" t="s">
        <v>2369</v>
      </c>
      <c r="P1058" s="276" t="s">
        <v>2369</v>
      </c>
      <c r="Q1058" s="276" t="s">
        <v>2369</v>
      </c>
      <c r="R1058" s="262"/>
    </row>
    <row r="1059" spans="2:18" ht="16.5" x14ac:dyDescent="0.25">
      <c r="B1059" s="262">
        <v>524</v>
      </c>
      <c r="C1059" s="299" t="s">
        <v>2367</v>
      </c>
      <c r="D1059" s="297">
        <v>20</v>
      </c>
      <c r="E1059" s="262" t="s">
        <v>1902</v>
      </c>
      <c r="F1059" s="262" t="s">
        <v>2225</v>
      </c>
      <c r="G1059" s="262" t="s">
        <v>1882</v>
      </c>
      <c r="H1059" s="276" t="s">
        <v>2369</v>
      </c>
      <c r="I1059" s="276" t="s">
        <v>2369</v>
      </c>
      <c r="J1059" s="276" t="s">
        <v>2369</v>
      </c>
      <c r="K1059" s="276" t="s">
        <v>2369</v>
      </c>
      <c r="L1059" s="276" t="s">
        <v>2369</v>
      </c>
      <c r="M1059" s="276" t="s">
        <v>2369</v>
      </c>
      <c r="N1059" s="276" t="s">
        <v>2369</v>
      </c>
      <c r="O1059" s="276" t="s">
        <v>2369</v>
      </c>
      <c r="P1059" s="276" t="s">
        <v>2369</v>
      </c>
      <c r="Q1059" s="276" t="s">
        <v>2369</v>
      </c>
      <c r="R1059" s="262"/>
    </row>
    <row r="1060" spans="2:18" ht="16.5" x14ac:dyDescent="0.25">
      <c r="B1060" s="262">
        <v>525</v>
      </c>
      <c r="C1060" s="299" t="s">
        <v>2368</v>
      </c>
      <c r="D1060" s="297">
        <v>20</v>
      </c>
      <c r="E1060" s="262" t="s">
        <v>1902</v>
      </c>
      <c r="F1060" s="262" t="s">
        <v>2225</v>
      </c>
      <c r="G1060" s="262" t="s">
        <v>1882</v>
      </c>
      <c r="H1060" s="276" t="s">
        <v>2369</v>
      </c>
      <c r="I1060" s="276" t="s">
        <v>2369</v>
      </c>
      <c r="J1060" s="276" t="s">
        <v>2369</v>
      </c>
      <c r="K1060" s="276" t="s">
        <v>2369</v>
      </c>
      <c r="L1060" s="276" t="s">
        <v>2369</v>
      </c>
      <c r="M1060" s="276" t="s">
        <v>2369</v>
      </c>
      <c r="N1060" s="276" t="s">
        <v>2369</v>
      </c>
      <c r="O1060" s="276" t="s">
        <v>2369</v>
      </c>
      <c r="P1060" s="276" t="s">
        <v>2369</v>
      </c>
      <c r="Q1060" s="276" t="s">
        <v>2369</v>
      </c>
      <c r="R1060" s="262"/>
    </row>
  </sheetData>
  <mergeCells count="11">
    <mergeCell ref="D71:D367"/>
    <mergeCell ref="B534:R534"/>
    <mergeCell ref="E579:E585"/>
    <mergeCell ref="E586:E598"/>
    <mergeCell ref="E599:E895"/>
    <mergeCell ref="A1:I1"/>
    <mergeCell ref="A2:I2"/>
    <mergeCell ref="A3:I3"/>
    <mergeCell ref="D50:D57"/>
    <mergeCell ref="D58:D70"/>
    <mergeCell ref="G5:G23"/>
  </mergeCells>
  <conditionalFormatting sqref="B49:B50">
    <cfRule type="cellIs" dxfId="5" priority="7" stopIfTrue="1" operator="notEqual">
      <formula>#REF!</formula>
    </cfRule>
  </conditionalFormatting>
  <conditionalFormatting sqref="B49:B50">
    <cfRule type="cellIs" dxfId="4" priority="8" stopIfTrue="1" operator="notEqual">
      <formula>#REF!</formula>
    </cfRule>
  </conditionalFormatting>
  <conditionalFormatting sqref="D50">
    <cfRule type="cellIs" dxfId="3" priority="5" stopIfTrue="1" operator="notEqual">
      <formula>#REF!</formula>
    </cfRule>
  </conditionalFormatting>
  <conditionalFormatting sqref="D50">
    <cfRule type="cellIs" dxfId="2" priority="6" stopIfTrue="1" operator="notEqual">
      <formula>#REF!</formula>
    </cfRule>
  </conditionalFormatting>
  <conditionalFormatting sqref="C578">
    <cfRule type="cellIs" dxfId="1" priority="3" stopIfTrue="1" operator="notEqual">
      <formula>#REF!</formula>
    </cfRule>
  </conditionalFormatting>
  <conditionalFormatting sqref="C578">
    <cfRule type="cellIs" dxfId="0" priority="4" stopIfTrue="1" operator="notEqual">
      <formula>#REF!</formula>
    </cfRule>
  </conditionalFormatting>
  <printOptions horizontalCentered="1" verticalCentered="1"/>
  <pageMargins left="0" right="0" top="0" bottom="0" header="0.19685039370078741" footer="0.19685039370078741"/>
  <pageSetup paperSize="9" scale="55" orientation="landscape" r:id="rId1"/>
  <rowBreaks count="1" manualBreakCount="1">
    <brk id="533"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5"/>
  <sheetViews>
    <sheetView zoomScaleNormal="100" workbookViewId="0">
      <selection activeCell="K35" sqref="K35"/>
    </sheetView>
  </sheetViews>
  <sheetFormatPr defaultColWidth="9.140625" defaultRowHeight="15" x14ac:dyDescent="0.25"/>
  <cols>
    <col min="1" max="1" width="5.140625" style="315" bestFit="1" customWidth="1"/>
    <col min="2" max="2" width="44.85546875" style="315" bestFit="1" customWidth="1"/>
    <col min="3" max="7" width="14.28515625" style="315" customWidth="1"/>
    <col min="8" max="16384" width="9.140625" style="315"/>
  </cols>
  <sheetData>
    <row r="1" spans="1:7" x14ac:dyDescent="0.25">
      <c r="A1" s="537" t="s">
        <v>15020</v>
      </c>
      <c r="B1" s="537"/>
      <c r="C1" s="537"/>
      <c r="D1" s="537"/>
      <c r="E1" s="537"/>
      <c r="F1" s="537"/>
      <c r="G1" s="537"/>
    </row>
    <row r="2" spans="1:7" ht="60" x14ac:dyDescent="0.25">
      <c r="A2" s="316" t="s">
        <v>0</v>
      </c>
      <c r="B2" s="316" t="s">
        <v>1139</v>
      </c>
      <c r="C2" s="316" t="s">
        <v>1177</v>
      </c>
      <c r="D2" s="316" t="s">
        <v>1194</v>
      </c>
      <c r="E2" s="316" t="s">
        <v>1152</v>
      </c>
      <c r="F2" s="316" t="s">
        <v>1180</v>
      </c>
      <c r="G2" s="316" t="s">
        <v>1100</v>
      </c>
    </row>
    <row r="3" spans="1:7" x14ac:dyDescent="0.25">
      <c r="A3" s="317">
        <v>1</v>
      </c>
      <c r="B3" s="318" t="s">
        <v>1181</v>
      </c>
      <c r="C3" s="319" t="s">
        <v>1228</v>
      </c>
      <c r="D3" s="319"/>
      <c r="E3" s="320">
        <v>9595314</v>
      </c>
      <c r="F3" s="321">
        <v>1890.61925445</v>
      </c>
      <c r="G3" s="322" t="s">
        <v>1339</v>
      </c>
    </row>
    <row r="4" spans="1:7" x14ac:dyDescent="0.25">
      <c r="A4" s="317">
        <v>2</v>
      </c>
      <c r="B4" s="318" t="s">
        <v>1182</v>
      </c>
      <c r="C4" s="319" t="s">
        <v>1228</v>
      </c>
      <c r="D4" s="319"/>
      <c r="E4" s="320">
        <v>1199419</v>
      </c>
      <c r="F4" s="321">
        <v>424.32489702999999</v>
      </c>
      <c r="G4" s="322" t="s">
        <v>1340</v>
      </c>
    </row>
    <row r="5" spans="1:7" x14ac:dyDescent="0.25">
      <c r="A5" s="317">
        <v>3</v>
      </c>
      <c r="B5" s="318" t="s">
        <v>1183</v>
      </c>
      <c r="C5" s="319" t="s">
        <v>1228</v>
      </c>
      <c r="D5" s="319"/>
      <c r="E5" s="320">
        <v>968075</v>
      </c>
      <c r="F5" s="321">
        <v>1269.4625771399997</v>
      </c>
      <c r="G5" s="322" t="s">
        <v>15021</v>
      </c>
    </row>
    <row r="6" spans="1:7" x14ac:dyDescent="0.25">
      <c r="A6" s="317">
        <v>4</v>
      </c>
      <c r="B6" s="318" t="s">
        <v>1195</v>
      </c>
      <c r="C6" s="538" t="s">
        <v>1228</v>
      </c>
      <c r="D6" s="540"/>
      <c r="E6" s="542">
        <v>1863</v>
      </c>
      <c r="F6" s="544">
        <v>1.3887486200000001</v>
      </c>
      <c r="G6" s="546" t="s">
        <v>15022</v>
      </c>
    </row>
    <row r="7" spans="1:7" x14ac:dyDescent="0.25">
      <c r="A7" s="317">
        <v>5</v>
      </c>
      <c r="B7" s="318" t="s">
        <v>1196</v>
      </c>
      <c r="C7" s="539"/>
      <c r="D7" s="541"/>
      <c r="E7" s="543"/>
      <c r="F7" s="545"/>
      <c r="G7" s="547"/>
    </row>
    <row r="8" spans="1:7" x14ac:dyDescent="0.25">
      <c r="A8" s="317">
        <v>6</v>
      </c>
      <c r="B8" s="318" t="s">
        <v>15023</v>
      </c>
      <c r="C8" s="319"/>
      <c r="D8" s="319"/>
      <c r="E8" s="320"/>
      <c r="F8" s="321"/>
      <c r="G8" s="322"/>
    </row>
    <row r="9" spans="1:7" x14ac:dyDescent="0.25">
      <c r="A9" s="317">
        <v>7</v>
      </c>
      <c r="B9" s="318" t="s">
        <v>1184</v>
      </c>
      <c r="C9" s="319" t="s">
        <v>1228</v>
      </c>
      <c r="D9" s="319"/>
      <c r="E9" s="320">
        <v>88986</v>
      </c>
      <c r="F9" s="321">
        <v>359.67163546000006</v>
      </c>
      <c r="G9" s="322" t="s">
        <v>1341</v>
      </c>
    </row>
    <row r="10" spans="1:7" x14ac:dyDescent="0.25">
      <c r="A10" s="317">
        <v>8</v>
      </c>
      <c r="B10" s="318" t="s">
        <v>1185</v>
      </c>
      <c r="C10" s="319" t="s">
        <v>1228</v>
      </c>
      <c r="D10" s="319"/>
      <c r="E10" s="320">
        <v>72971</v>
      </c>
      <c r="F10" s="321">
        <v>143.62307908999998</v>
      </c>
      <c r="G10" s="322" t="s">
        <v>1342</v>
      </c>
    </row>
    <row r="11" spans="1:7" x14ac:dyDescent="0.25">
      <c r="A11" s="317">
        <v>9</v>
      </c>
      <c r="B11" s="318" t="s">
        <v>1186</v>
      </c>
      <c r="C11" s="319" t="s">
        <v>1338</v>
      </c>
      <c r="D11" s="319"/>
      <c r="E11" s="320">
        <v>282</v>
      </c>
      <c r="F11" s="321">
        <v>213.742401</v>
      </c>
      <c r="G11" s="322" t="s">
        <v>1343</v>
      </c>
    </row>
    <row r="12" spans="1:7" x14ac:dyDescent="0.25">
      <c r="A12" s="317">
        <v>10</v>
      </c>
      <c r="B12" s="318" t="s">
        <v>1187</v>
      </c>
      <c r="C12" s="319" t="s">
        <v>1338</v>
      </c>
      <c r="D12" s="319"/>
      <c r="E12" s="320">
        <v>7851</v>
      </c>
      <c r="F12" s="321">
        <v>1013.2643242300001</v>
      </c>
      <c r="G12" s="322" t="s">
        <v>1344</v>
      </c>
    </row>
    <row r="13" spans="1:7" x14ac:dyDescent="0.25">
      <c r="A13" s="317">
        <v>11</v>
      </c>
      <c r="B13" s="318" t="s">
        <v>1197</v>
      </c>
      <c r="C13" s="319" t="s">
        <v>1228</v>
      </c>
      <c r="D13" s="319"/>
      <c r="E13" s="320">
        <v>229333</v>
      </c>
      <c r="F13" s="321">
        <v>299.19077228999993</v>
      </c>
      <c r="G13" s="322" t="s">
        <v>1345</v>
      </c>
    </row>
    <row r="14" spans="1:7" x14ac:dyDescent="0.25">
      <c r="A14" s="317">
        <v>12</v>
      </c>
      <c r="B14" s="318" t="s">
        <v>1198</v>
      </c>
      <c r="C14" s="319"/>
      <c r="D14" s="319"/>
      <c r="E14" s="323"/>
      <c r="F14" s="321"/>
      <c r="G14" s="322"/>
    </row>
    <row r="15" spans="1:7" x14ac:dyDescent="0.25">
      <c r="A15" s="317">
        <v>13</v>
      </c>
      <c r="B15" s="318" t="s">
        <v>1188</v>
      </c>
      <c r="C15" s="319" t="s">
        <v>1338</v>
      </c>
      <c r="D15" s="319"/>
      <c r="E15" s="320">
        <v>7955</v>
      </c>
      <c r="F15" s="321">
        <v>372.00502670999987</v>
      </c>
      <c r="G15" s="322" t="s">
        <v>1346</v>
      </c>
    </row>
    <row r="16" spans="1:7" x14ac:dyDescent="0.25">
      <c r="A16" s="317">
        <v>14</v>
      </c>
      <c r="B16" s="318" t="s">
        <v>1189</v>
      </c>
      <c r="C16" s="319" t="s">
        <v>1338</v>
      </c>
      <c r="D16" s="319"/>
      <c r="E16" s="320">
        <v>946</v>
      </c>
      <c r="F16" s="321">
        <v>68.672889380000001</v>
      </c>
      <c r="G16" s="322" t="s">
        <v>1347</v>
      </c>
    </row>
    <row r="17" spans="1:7" x14ac:dyDescent="0.25">
      <c r="A17" s="317">
        <v>15</v>
      </c>
      <c r="B17" s="318" t="s">
        <v>1190</v>
      </c>
      <c r="C17" s="319" t="s">
        <v>1338</v>
      </c>
      <c r="D17" s="319"/>
      <c r="E17" s="320">
        <v>67</v>
      </c>
      <c r="F17" s="321">
        <v>34.650715499999997</v>
      </c>
      <c r="G17" s="322" t="s">
        <v>1348</v>
      </c>
    </row>
    <row r="18" spans="1:7" x14ac:dyDescent="0.25">
      <c r="A18" s="317">
        <v>16</v>
      </c>
      <c r="B18" s="318" t="s">
        <v>1191</v>
      </c>
      <c r="C18" s="319" t="s">
        <v>1338</v>
      </c>
      <c r="D18" s="319"/>
      <c r="E18" s="320">
        <v>477</v>
      </c>
      <c r="F18" s="321">
        <v>20.75176724</v>
      </c>
      <c r="G18" s="322" t="s">
        <v>1349</v>
      </c>
    </row>
    <row r="19" spans="1:7" x14ac:dyDescent="0.25">
      <c r="A19" s="317">
        <v>17</v>
      </c>
      <c r="B19" s="318" t="s">
        <v>1199</v>
      </c>
      <c r="C19" s="319"/>
      <c r="D19" s="319"/>
      <c r="E19" s="323"/>
      <c r="F19" s="321"/>
      <c r="G19" s="322"/>
    </row>
    <row r="20" spans="1:7" x14ac:dyDescent="0.25">
      <c r="A20" s="317">
        <v>18</v>
      </c>
      <c r="B20" s="324" t="s">
        <v>1305</v>
      </c>
      <c r="C20" s="319"/>
      <c r="D20" s="319"/>
      <c r="E20" s="323"/>
      <c r="F20" s="321"/>
      <c r="G20" s="322"/>
    </row>
    <row r="21" spans="1:7" x14ac:dyDescent="0.25">
      <c r="A21" s="325">
        <v>19</v>
      </c>
      <c r="B21" s="319" t="s">
        <v>1192</v>
      </c>
      <c r="C21" s="319" t="s">
        <v>1338</v>
      </c>
      <c r="D21" s="319"/>
      <c r="E21" s="320">
        <v>1788</v>
      </c>
      <c r="F21" s="321">
        <v>28.142173749999998</v>
      </c>
      <c r="G21" s="322" t="s">
        <v>1350</v>
      </c>
    </row>
    <row r="22" spans="1:7" x14ac:dyDescent="0.25">
      <c r="A22" s="325">
        <v>20</v>
      </c>
      <c r="B22" s="319" t="s">
        <v>1193</v>
      </c>
      <c r="C22" s="319" t="s">
        <v>1228</v>
      </c>
      <c r="D22" s="319"/>
      <c r="E22" s="320">
        <v>864709</v>
      </c>
      <c r="F22" s="321">
        <v>54.040040899999987</v>
      </c>
      <c r="G22" s="322" t="s">
        <v>1351</v>
      </c>
    </row>
    <row r="23" spans="1:7" ht="15.75" x14ac:dyDescent="0.25">
      <c r="A23" s="323"/>
      <c r="B23" s="534" t="s">
        <v>57</v>
      </c>
      <c r="C23" s="535"/>
      <c r="D23" s="536"/>
      <c r="E23" s="326">
        <f>SUM(E3:E22)</f>
        <v>13040036</v>
      </c>
      <c r="F23" s="327">
        <f>SUM(F3:F22)</f>
        <v>6193.5503027900004</v>
      </c>
      <c r="G23" s="322"/>
    </row>
    <row r="24" spans="1:7" x14ac:dyDescent="0.25">
      <c r="A24" s="315" t="s">
        <v>15024</v>
      </c>
      <c r="E24" s="328"/>
    </row>
    <row r="25" spans="1:7" x14ac:dyDescent="0.25">
      <c r="E25" s="328"/>
    </row>
  </sheetData>
  <mergeCells count="7">
    <mergeCell ref="B23:D23"/>
    <mergeCell ref="A1:G1"/>
    <mergeCell ref="C6:C7"/>
    <mergeCell ref="D6:D7"/>
    <mergeCell ref="E6:E7"/>
    <mergeCell ref="F6:F7"/>
    <mergeCell ref="G6:G7"/>
  </mergeCells>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30"/>
  <sheetViews>
    <sheetView tabSelected="1" topLeftCell="D168" zoomScale="96" zoomScaleNormal="96" zoomScaleSheetLayoutView="90" workbookViewId="0">
      <selection activeCell="D174" sqref="D174:D178"/>
    </sheetView>
  </sheetViews>
  <sheetFormatPr defaultRowHeight="15" x14ac:dyDescent="0.25"/>
  <cols>
    <col min="3" max="3" width="18.85546875" customWidth="1"/>
    <col min="4" max="4" width="24.85546875" bestFit="1" customWidth="1"/>
    <col min="5" max="5" width="24.28515625" customWidth="1"/>
    <col min="6" max="6" width="13.140625" customWidth="1"/>
    <col min="7" max="7" width="10.85546875" customWidth="1"/>
    <col min="8" max="8" width="12.42578125" customWidth="1"/>
    <col min="9" max="9" width="9.140625" customWidth="1"/>
    <col min="10" max="10" width="12" customWidth="1"/>
    <col min="11" max="12" width="11.140625" customWidth="1"/>
    <col min="13" max="13" width="9.140625" customWidth="1"/>
    <col min="14" max="14" width="9.28515625" customWidth="1"/>
    <col min="15" max="15" width="13.42578125" customWidth="1"/>
    <col min="16" max="16" width="13.5703125" customWidth="1"/>
    <col min="17" max="17" width="12" customWidth="1"/>
    <col min="18" max="18" width="9.140625" customWidth="1"/>
    <col min="19" max="19" width="12.7109375" customWidth="1"/>
    <col min="20" max="20" width="9.140625" customWidth="1"/>
    <col min="21" max="24" width="15.7109375" customWidth="1"/>
    <col min="25" max="25" width="9.140625" customWidth="1"/>
  </cols>
  <sheetData>
    <row r="1" spans="1:26" x14ac:dyDescent="0.25">
      <c r="A1" s="548" t="s">
        <v>2389</v>
      </c>
      <c r="B1" s="548"/>
      <c r="C1" s="548"/>
      <c r="D1" s="548"/>
      <c r="E1" s="549"/>
      <c r="F1" s="549"/>
      <c r="G1" s="549"/>
      <c r="H1" s="549"/>
      <c r="I1" s="549"/>
      <c r="J1" s="549"/>
      <c r="K1" s="549"/>
      <c r="L1" s="549"/>
      <c r="M1" s="549"/>
      <c r="N1" s="549"/>
      <c r="O1" s="549"/>
      <c r="P1" s="549"/>
      <c r="Q1" s="549"/>
      <c r="R1" s="549"/>
      <c r="S1" s="549"/>
      <c r="T1" s="549"/>
    </row>
    <row r="2" spans="1:26" x14ac:dyDescent="0.25">
      <c r="A2" s="550" t="s">
        <v>0</v>
      </c>
      <c r="B2" s="552" t="s">
        <v>73</v>
      </c>
      <c r="C2" s="554" t="s">
        <v>74</v>
      </c>
      <c r="D2" s="556" t="s">
        <v>2390</v>
      </c>
      <c r="E2" s="559" t="s">
        <v>13880</v>
      </c>
      <c r="F2" s="559"/>
      <c r="G2" s="559"/>
      <c r="H2" s="559"/>
      <c r="I2" s="559"/>
      <c r="J2" s="559"/>
      <c r="K2" s="559"/>
      <c r="L2" s="559"/>
      <c r="M2" s="559"/>
      <c r="N2" s="559"/>
      <c r="O2" s="559"/>
      <c r="P2" s="559"/>
      <c r="Q2" s="559"/>
      <c r="R2" s="559"/>
      <c r="S2" s="559"/>
      <c r="T2" s="559"/>
      <c r="U2" s="559"/>
      <c r="V2" s="559"/>
      <c r="W2" s="559"/>
      <c r="X2" s="559"/>
    </row>
    <row r="3" spans="1:26" x14ac:dyDescent="0.25">
      <c r="A3" s="550"/>
      <c r="B3" s="552"/>
      <c r="C3" s="554"/>
      <c r="D3" s="557"/>
      <c r="E3" s="560" t="s">
        <v>43</v>
      </c>
      <c r="F3" s="561"/>
      <c r="G3" s="561"/>
      <c r="H3" s="561"/>
      <c r="I3" s="561"/>
      <c r="J3" s="561"/>
      <c r="K3" s="561"/>
      <c r="L3" s="561"/>
      <c r="M3" s="562"/>
      <c r="N3" s="563" t="s">
        <v>55</v>
      </c>
      <c r="O3" s="561"/>
      <c r="P3" s="561"/>
      <c r="Q3" s="561"/>
      <c r="R3" s="562"/>
      <c r="S3" s="563" t="s">
        <v>56</v>
      </c>
      <c r="T3" s="564"/>
      <c r="U3" s="565" t="s">
        <v>1141</v>
      </c>
      <c r="V3" s="565"/>
      <c r="W3" s="565"/>
      <c r="X3" s="566" t="s">
        <v>1142</v>
      </c>
    </row>
    <row r="4" spans="1:26" x14ac:dyDescent="0.25">
      <c r="A4" s="550"/>
      <c r="B4" s="552"/>
      <c r="C4" s="554"/>
      <c r="D4" s="557"/>
      <c r="E4" s="567" t="s">
        <v>44</v>
      </c>
      <c r="F4" s="568" t="s">
        <v>64</v>
      </c>
      <c r="G4" s="568" t="s">
        <v>65</v>
      </c>
      <c r="H4" s="568" t="s">
        <v>69</v>
      </c>
      <c r="I4" s="568" t="s">
        <v>70</v>
      </c>
      <c r="J4" s="568" t="s">
        <v>67</v>
      </c>
      <c r="K4" s="568" t="s">
        <v>66</v>
      </c>
      <c r="L4" s="568" t="s">
        <v>68</v>
      </c>
      <c r="M4" s="568" t="s">
        <v>50</v>
      </c>
      <c r="N4" s="16"/>
      <c r="O4" s="563" t="s">
        <v>60</v>
      </c>
      <c r="P4" s="561"/>
      <c r="Q4" s="562"/>
      <c r="R4" s="568" t="s">
        <v>52</v>
      </c>
      <c r="S4" s="568" t="s">
        <v>53</v>
      </c>
      <c r="T4" s="569" t="s">
        <v>54</v>
      </c>
      <c r="U4" s="566" t="s">
        <v>1143</v>
      </c>
      <c r="V4" s="566" t="s">
        <v>1144</v>
      </c>
      <c r="W4" s="566" t="s">
        <v>1145</v>
      </c>
      <c r="X4" s="566"/>
    </row>
    <row r="5" spans="1:26" ht="45" x14ac:dyDescent="0.25">
      <c r="A5" s="551"/>
      <c r="B5" s="553"/>
      <c r="C5" s="555"/>
      <c r="D5" s="558"/>
      <c r="E5" s="551"/>
      <c r="F5" s="553"/>
      <c r="G5" s="553"/>
      <c r="H5" s="553"/>
      <c r="I5" s="553"/>
      <c r="J5" s="553"/>
      <c r="K5" s="553"/>
      <c r="L5" s="553"/>
      <c r="M5" s="553"/>
      <c r="N5" s="17" t="s">
        <v>62</v>
      </c>
      <c r="O5" s="45" t="s">
        <v>58</v>
      </c>
      <c r="P5" s="45" t="s">
        <v>59</v>
      </c>
      <c r="Q5" s="45" t="s">
        <v>61</v>
      </c>
      <c r="R5" s="553"/>
      <c r="S5" s="553"/>
      <c r="T5" s="555"/>
      <c r="U5" s="566"/>
      <c r="V5" s="566"/>
      <c r="W5" s="566"/>
      <c r="X5" s="566"/>
    </row>
    <row r="6" spans="1:26" x14ac:dyDescent="0.25">
      <c r="A6" s="570">
        <v>1</v>
      </c>
      <c r="B6" s="573" t="s">
        <v>1352</v>
      </c>
      <c r="C6" s="576">
        <v>251</v>
      </c>
      <c r="D6" s="579" t="s">
        <v>1353</v>
      </c>
      <c r="E6" s="18" t="s">
        <v>45</v>
      </c>
      <c r="F6" s="19">
        <v>615591</v>
      </c>
      <c r="G6" s="20"/>
      <c r="H6" s="21">
        <f>F6+G6</f>
        <v>615591</v>
      </c>
      <c r="I6" s="22">
        <f>H6/H11</f>
        <v>0.77956659718511057</v>
      </c>
      <c r="J6" s="48">
        <v>1376.536822</v>
      </c>
      <c r="K6" s="23"/>
      <c r="L6" s="21">
        <f>J6+K6</f>
        <v>1376.536822</v>
      </c>
      <c r="M6" s="22">
        <f>L6/L11</f>
        <v>0.59813639554707321</v>
      </c>
      <c r="N6" s="582">
        <v>343.84</v>
      </c>
      <c r="O6" s="23">
        <v>186.10248715</v>
      </c>
      <c r="P6" s="23">
        <v>0</v>
      </c>
      <c r="Q6" s="24">
        <f>O6+P6</f>
        <v>186.10248715</v>
      </c>
      <c r="R6" s="22">
        <f>Q6/Q11</f>
        <v>0.57406967629436101</v>
      </c>
      <c r="S6" s="585">
        <f>N11-Q11</f>
        <v>19.65899055999995</v>
      </c>
      <c r="T6" s="588">
        <f>S6/N11</f>
        <v>5.7174821312238111E-2</v>
      </c>
      <c r="U6" s="23">
        <v>139.91139819100005</v>
      </c>
      <c r="V6" s="23">
        <v>146.33146599100002</v>
      </c>
      <c r="W6" s="6">
        <f t="shared" ref="W6:W37" si="0">IFERROR(((V6/U6)*1),0)</f>
        <v>1.0458866674410301</v>
      </c>
      <c r="X6" s="591"/>
    </row>
    <row r="7" spans="1:26" x14ac:dyDescent="0.25">
      <c r="A7" s="571"/>
      <c r="B7" s="574"/>
      <c r="C7" s="577"/>
      <c r="D7" s="580"/>
      <c r="E7" s="18" t="s">
        <v>46</v>
      </c>
      <c r="F7" s="19">
        <v>144</v>
      </c>
      <c r="G7" s="20">
        <v>159</v>
      </c>
      <c r="H7" s="21">
        <f>F7+G7</f>
        <v>303</v>
      </c>
      <c r="I7" s="22">
        <f>H7/H11</f>
        <v>3.8371041640811594E-4</v>
      </c>
      <c r="J7" s="49">
        <v>0.44463200000000003</v>
      </c>
      <c r="K7" s="49">
        <v>0.55651600000000001</v>
      </c>
      <c r="L7" s="21">
        <f t="shared" ref="L7:L10" si="1">J7+K7</f>
        <v>1.0011480000000001</v>
      </c>
      <c r="M7" s="22">
        <f>L7/L11</f>
        <v>4.3502145860444067E-4</v>
      </c>
      <c r="N7" s="583"/>
      <c r="O7" s="23">
        <v>4.1673000000000002E-2</v>
      </c>
      <c r="P7" s="23">
        <v>3.9899999999999999E-4</v>
      </c>
      <c r="Q7" s="24">
        <f>O7+P7</f>
        <v>4.2071999999999998E-2</v>
      </c>
      <c r="R7" s="22">
        <f>Q7/Q11</f>
        <v>1.297793478793728E-4</v>
      </c>
      <c r="S7" s="586"/>
      <c r="T7" s="589"/>
      <c r="U7" s="23">
        <v>2.1433226E-2</v>
      </c>
      <c r="V7" s="23">
        <v>2.2478277999999997E-2</v>
      </c>
      <c r="W7" s="6">
        <f t="shared" si="0"/>
        <v>1.0487585023365125</v>
      </c>
      <c r="X7" s="592"/>
    </row>
    <row r="8" spans="1:26" x14ac:dyDescent="0.25">
      <c r="A8" s="571"/>
      <c r="B8" s="574"/>
      <c r="C8" s="577"/>
      <c r="D8" s="580"/>
      <c r="E8" s="18" t="s">
        <v>47</v>
      </c>
      <c r="F8" s="19">
        <v>94940</v>
      </c>
      <c r="G8" s="20"/>
      <c r="H8" s="21">
        <f>F8+G8</f>
        <v>94940</v>
      </c>
      <c r="I8" s="22">
        <f>H8/H11</f>
        <v>0.12022926380787632</v>
      </c>
      <c r="J8" s="49">
        <v>109.73132399999999</v>
      </c>
      <c r="K8" s="23"/>
      <c r="L8" s="21">
        <f t="shared" si="1"/>
        <v>109.73132399999999</v>
      </c>
      <c r="M8" s="22">
        <f>L8/L11</f>
        <v>4.7680743127965552E-2</v>
      </c>
      <c r="N8" s="583"/>
      <c r="O8" s="23">
        <v>51.281498079999999</v>
      </c>
      <c r="P8" s="23">
        <v>0</v>
      </c>
      <c r="Q8" s="24">
        <f>O8+P8</f>
        <v>51.281498079999999</v>
      </c>
      <c r="R8" s="22">
        <f>Q8/Q11</f>
        <v>0.15818785365800789</v>
      </c>
      <c r="S8" s="586"/>
      <c r="T8" s="589"/>
      <c r="U8" s="23">
        <v>55.25653303299999</v>
      </c>
      <c r="V8" s="23">
        <v>61.326385063999986</v>
      </c>
      <c r="W8" s="6">
        <f t="shared" si="0"/>
        <v>1.1098485861821079</v>
      </c>
      <c r="X8" s="592"/>
    </row>
    <row r="9" spans="1:26" x14ac:dyDescent="0.25">
      <c r="A9" s="571"/>
      <c r="B9" s="574"/>
      <c r="C9" s="577"/>
      <c r="D9" s="580"/>
      <c r="E9" s="18" t="s">
        <v>48</v>
      </c>
      <c r="F9" s="19">
        <v>1143</v>
      </c>
      <c r="G9" s="20"/>
      <c r="H9" s="21">
        <f>F9+G9</f>
        <v>1143</v>
      </c>
      <c r="I9" s="22">
        <f>H9/H11</f>
        <v>1.447462065856358E-3</v>
      </c>
      <c r="J9" s="49">
        <v>49.383549999999993</v>
      </c>
      <c r="K9" s="23"/>
      <c r="L9" s="21">
        <f t="shared" si="1"/>
        <v>49.383549999999993</v>
      </c>
      <c r="M9" s="22">
        <f>L9/L11</f>
        <v>2.1458269858268028E-2</v>
      </c>
      <c r="N9" s="583"/>
      <c r="O9" s="23">
        <v>49.417310860000001</v>
      </c>
      <c r="P9" s="23">
        <v>0</v>
      </c>
      <c r="Q9" s="24">
        <f>O9+P9</f>
        <v>49.417310860000001</v>
      </c>
      <c r="R9" s="22">
        <f>Q9/Q11</f>
        <v>0.15243740200996025</v>
      </c>
      <c r="S9" s="586"/>
      <c r="T9" s="589"/>
      <c r="U9" s="23">
        <v>59.871867743999992</v>
      </c>
      <c r="V9" s="23">
        <v>63.691149133999993</v>
      </c>
      <c r="W9" s="6">
        <f t="shared" si="0"/>
        <v>1.0637909177366986</v>
      </c>
      <c r="X9" s="592"/>
    </row>
    <row r="10" spans="1:26" ht="15.75" thickBot="1" x14ac:dyDescent="0.3">
      <c r="A10" s="572"/>
      <c r="B10" s="575"/>
      <c r="C10" s="578"/>
      <c r="D10" s="581"/>
      <c r="E10" s="18" t="s">
        <v>49</v>
      </c>
      <c r="F10" s="19">
        <v>77681</v>
      </c>
      <c r="G10" s="20"/>
      <c r="H10" s="21">
        <f>F10+G10</f>
        <v>77681</v>
      </c>
      <c r="I10" s="22">
        <f>H10/H11</f>
        <v>9.8372966524748695E-2</v>
      </c>
      <c r="J10" s="49">
        <v>764.72328400000015</v>
      </c>
      <c r="K10" s="23"/>
      <c r="L10" s="21">
        <f t="shared" si="1"/>
        <v>764.72328400000015</v>
      </c>
      <c r="M10" s="22">
        <f>L10/L11</f>
        <v>0.33228957000808867</v>
      </c>
      <c r="N10" s="584"/>
      <c r="O10" s="23">
        <v>37.337641349999991</v>
      </c>
      <c r="P10" s="23">
        <v>0</v>
      </c>
      <c r="Q10" s="24">
        <f>O10+P10</f>
        <v>37.337641349999991</v>
      </c>
      <c r="R10" s="22">
        <f>Q10/Q11</f>
        <v>0.11517528868979139</v>
      </c>
      <c r="S10" s="587"/>
      <c r="T10" s="590"/>
      <c r="U10" s="23">
        <v>37.823978385999993</v>
      </c>
      <c r="V10" s="23">
        <v>33.171324370999983</v>
      </c>
      <c r="W10" s="6">
        <f t="shared" si="0"/>
        <v>0.87699194496361799</v>
      </c>
      <c r="X10" s="593"/>
    </row>
    <row r="11" spans="1:26" ht="15.75" thickBot="1" x14ac:dyDescent="0.3">
      <c r="A11" s="594" t="s">
        <v>51</v>
      </c>
      <c r="B11" s="595"/>
      <c r="C11" s="596"/>
      <c r="D11" s="46"/>
      <c r="E11" s="25"/>
      <c r="F11" s="26">
        <f t="shared" ref="F11:M11" si="2">SUM(F6:F10)</f>
        <v>789499</v>
      </c>
      <c r="G11" s="26">
        <f t="shared" si="2"/>
        <v>159</v>
      </c>
      <c r="H11" s="26">
        <f t="shared" si="2"/>
        <v>789658</v>
      </c>
      <c r="I11" s="27">
        <f t="shared" si="2"/>
        <v>1</v>
      </c>
      <c r="J11" s="28">
        <f>SUM(J6:J10)</f>
        <v>2300.8196120000002</v>
      </c>
      <c r="K11" s="28">
        <f t="shared" si="2"/>
        <v>0.55651600000000001</v>
      </c>
      <c r="L11" s="26">
        <f t="shared" si="2"/>
        <v>2301.3761280000003</v>
      </c>
      <c r="M11" s="27">
        <f t="shared" si="2"/>
        <v>0.99999999999999989</v>
      </c>
      <c r="N11" s="28">
        <f>N6</f>
        <v>343.84</v>
      </c>
      <c r="O11" s="28">
        <f>SUM(O6:O10)</f>
        <v>324.18061044000001</v>
      </c>
      <c r="P11" s="28">
        <f>SUM(P6:P10)</f>
        <v>3.9899999999999999E-4</v>
      </c>
      <c r="Q11" s="28">
        <f>SUM(Q6:Q10)</f>
        <v>324.18100944000003</v>
      </c>
      <c r="R11" s="27">
        <f>SUM(R6:R10)</f>
        <v>1</v>
      </c>
      <c r="S11" s="28">
        <f>S6</f>
        <v>19.65899055999995</v>
      </c>
      <c r="T11" s="29">
        <f>T6</f>
        <v>5.7174821312238111E-2</v>
      </c>
      <c r="U11" s="28">
        <f>SUM(U6:U10)</f>
        <v>292.88521058000003</v>
      </c>
      <c r="V11" s="28">
        <f>SUM(V6:V10)</f>
        <v>304.54280283799994</v>
      </c>
      <c r="W11" s="7">
        <f t="shared" si="0"/>
        <v>1.039802597867316</v>
      </c>
      <c r="X11" s="47">
        <f>(1-(W11*(Q11/N11)))</f>
        <v>1.9647929865748703E-2</v>
      </c>
      <c r="Z11" s="50"/>
    </row>
    <row r="12" spans="1:26" x14ac:dyDescent="0.25">
      <c r="A12" s="570">
        <v>2</v>
      </c>
      <c r="B12" s="573" t="s">
        <v>1352</v>
      </c>
      <c r="C12" s="576">
        <v>251</v>
      </c>
      <c r="D12" s="579" t="s">
        <v>1540</v>
      </c>
      <c r="E12" s="18" t="s">
        <v>45</v>
      </c>
      <c r="F12" s="19">
        <v>444005</v>
      </c>
      <c r="G12" s="20"/>
      <c r="H12" s="21">
        <f>F12+G12</f>
        <v>444005</v>
      </c>
      <c r="I12" s="22">
        <f>H12/H17</f>
        <v>0.82038106640946906</v>
      </c>
      <c r="J12" s="48">
        <v>907.54292599999997</v>
      </c>
      <c r="K12" s="23"/>
      <c r="L12" s="21">
        <f>J12+K12</f>
        <v>907.54292599999997</v>
      </c>
      <c r="M12" s="22">
        <f>L12/L17</f>
        <v>0.44693372296533196</v>
      </c>
      <c r="N12" s="582">
        <v>314.87</v>
      </c>
      <c r="O12" s="23">
        <v>121.14977871000001</v>
      </c>
      <c r="P12" s="23">
        <v>0</v>
      </c>
      <c r="Q12" s="24">
        <f>O12+P12</f>
        <v>121.14977871000001</v>
      </c>
      <c r="R12" s="22">
        <f>Q12/Q17</f>
        <v>0.4152847122587317</v>
      </c>
      <c r="S12" s="585">
        <f>N17-Q17</f>
        <v>23.142962780000005</v>
      </c>
      <c r="T12" s="588">
        <f>S12/N17</f>
        <v>7.3500056467748612E-2</v>
      </c>
      <c r="U12" s="23">
        <v>93.491944458999996</v>
      </c>
      <c r="V12" s="23">
        <v>97.629828519</v>
      </c>
      <c r="W12" s="6">
        <f t="shared" si="0"/>
        <v>1.0442592576712812</v>
      </c>
      <c r="X12" s="591"/>
    </row>
    <row r="13" spans="1:26" x14ac:dyDescent="0.25">
      <c r="A13" s="571"/>
      <c r="B13" s="574"/>
      <c r="C13" s="577"/>
      <c r="D13" s="580"/>
      <c r="E13" s="18" t="s">
        <v>46</v>
      </c>
      <c r="F13" s="19">
        <v>31</v>
      </c>
      <c r="G13" s="20">
        <v>642</v>
      </c>
      <c r="H13" s="21">
        <f>F13+G13</f>
        <v>673</v>
      </c>
      <c r="I13" s="22">
        <f>H13/H17</f>
        <v>1.2434915320628656E-3</v>
      </c>
      <c r="J13" s="49">
        <v>9.425E-2</v>
      </c>
      <c r="K13">
        <v>1.9885979999999999</v>
      </c>
      <c r="L13" s="21">
        <f>J13+K13</f>
        <v>2.0828479999999998</v>
      </c>
      <c r="M13" s="22">
        <f>L13/L17</f>
        <v>1.0257311079640277E-3</v>
      </c>
      <c r="N13" s="583"/>
      <c r="O13" s="23">
        <v>7.3868169999999997</v>
      </c>
      <c r="P13" s="23">
        <v>0.23854449999999999</v>
      </c>
      <c r="Q13" s="24">
        <f>O13+P13</f>
        <v>7.6253614999999995</v>
      </c>
      <c r="R13" s="22">
        <f>Q13/Q17</f>
        <v>2.6138686261875304E-2</v>
      </c>
      <c r="S13" s="586"/>
      <c r="T13" s="589"/>
      <c r="U13" s="23">
        <v>2.0535683619999996</v>
      </c>
      <c r="V13" s="23">
        <v>1.9763109339999996</v>
      </c>
      <c r="W13" s="6">
        <f t="shared" si="0"/>
        <v>0.96237893540356367</v>
      </c>
      <c r="X13" s="592"/>
    </row>
    <row r="14" spans="1:26" x14ac:dyDescent="0.25">
      <c r="A14" s="571"/>
      <c r="B14" s="574"/>
      <c r="C14" s="577"/>
      <c r="D14" s="580"/>
      <c r="E14" s="18" t="s">
        <v>47</v>
      </c>
      <c r="F14" s="19">
        <v>60249</v>
      </c>
      <c r="G14" s="20"/>
      <c r="H14" s="21">
        <f>F14+G14</f>
        <v>60249</v>
      </c>
      <c r="I14" s="22">
        <f>H14/H17</f>
        <v>0.11132113122623416</v>
      </c>
      <c r="J14" s="49">
        <v>34.594928000000003</v>
      </c>
      <c r="K14" s="23"/>
      <c r="L14" s="21">
        <f>J14+K14</f>
        <v>34.594928000000003</v>
      </c>
      <c r="M14" s="22">
        <f>L14/L17</f>
        <v>1.7036813933314274E-2</v>
      </c>
      <c r="N14" s="583"/>
      <c r="O14" s="23">
        <v>30.811408719999999</v>
      </c>
      <c r="P14" s="23">
        <v>0</v>
      </c>
      <c r="Q14" s="24">
        <f>O14+P14</f>
        <v>30.811408719999999</v>
      </c>
      <c r="R14" s="22">
        <f>Q14/Q17</f>
        <v>0.1056172544499679</v>
      </c>
      <c r="S14" s="586"/>
      <c r="T14" s="589"/>
      <c r="U14" s="23">
        <v>34.399365278000005</v>
      </c>
      <c r="V14" s="23">
        <v>37.967302166000003</v>
      </c>
      <c r="W14" s="6">
        <f t="shared" si="0"/>
        <v>1.1037210093606542</v>
      </c>
      <c r="X14" s="592"/>
    </row>
    <row r="15" spans="1:26" x14ac:dyDescent="0.25">
      <c r="A15" s="571"/>
      <c r="B15" s="574"/>
      <c r="C15" s="577"/>
      <c r="D15" s="580"/>
      <c r="E15" s="18" t="s">
        <v>48</v>
      </c>
      <c r="F15" s="19">
        <v>1138</v>
      </c>
      <c r="G15" s="20"/>
      <c r="H15" s="21">
        <f>F15+G15</f>
        <v>1138</v>
      </c>
      <c r="I15" s="22">
        <f>H15/H17</f>
        <v>2.1026647302935233E-3</v>
      </c>
      <c r="J15" s="49">
        <v>164.339</v>
      </c>
      <c r="K15" s="23"/>
      <c r="L15" s="21">
        <f>J15+K15</f>
        <v>164.339</v>
      </c>
      <c r="M15" s="22">
        <f>L15/L17</f>
        <v>8.0931313543619293E-2</v>
      </c>
      <c r="N15" s="583"/>
      <c r="O15" s="23">
        <v>104.27867963999998</v>
      </c>
      <c r="P15" s="23">
        <v>0</v>
      </c>
      <c r="Q15" s="24">
        <f>O15+P15</f>
        <v>104.27867963999998</v>
      </c>
      <c r="R15" s="22">
        <f>Q15/Q17</f>
        <v>0.357452914319218</v>
      </c>
      <c r="S15" s="586"/>
      <c r="T15" s="589"/>
      <c r="U15" s="23">
        <v>163.85210035900002</v>
      </c>
      <c r="V15" s="23">
        <v>164.341269856</v>
      </c>
      <c r="W15" s="6">
        <f t="shared" si="0"/>
        <v>1.0029854331798507</v>
      </c>
      <c r="X15" s="592"/>
    </row>
    <row r="16" spans="1:26" ht="15.75" thickBot="1" x14ac:dyDescent="0.3">
      <c r="A16" s="572"/>
      <c r="B16" s="575"/>
      <c r="C16" s="578"/>
      <c r="D16" s="581"/>
      <c r="E16" s="18" t="s">
        <v>49</v>
      </c>
      <c r="F16" s="19">
        <v>35153</v>
      </c>
      <c r="G16" s="20"/>
      <c r="H16" s="21">
        <f>F16+G16</f>
        <v>35153</v>
      </c>
      <c r="I16" s="22">
        <f>H16/H17</f>
        <v>6.4951646101940444E-2</v>
      </c>
      <c r="J16" s="49">
        <v>922.03875000000028</v>
      </c>
      <c r="K16" s="23"/>
      <c r="L16" s="21">
        <f>J16+K16</f>
        <v>922.03875000000028</v>
      </c>
      <c r="M16" s="22">
        <f>L16/L17</f>
        <v>0.45407241844977048</v>
      </c>
      <c r="N16" s="584"/>
      <c r="O16" s="23">
        <v>27.861808649999997</v>
      </c>
      <c r="P16" s="23">
        <v>0</v>
      </c>
      <c r="Q16" s="24">
        <f>O16+P16</f>
        <v>27.861808649999997</v>
      </c>
      <c r="R16" s="22">
        <f>Q16/Q17</f>
        <v>9.5506432710207048E-2</v>
      </c>
      <c r="S16" s="587"/>
      <c r="T16" s="590"/>
      <c r="U16" s="23">
        <v>27.733024812</v>
      </c>
      <c r="V16" s="23">
        <v>24.888912053000006</v>
      </c>
      <c r="W16" s="6">
        <f t="shared" si="0"/>
        <v>0.89744671638669016</v>
      </c>
      <c r="X16" s="593"/>
    </row>
    <row r="17" spans="1:24" ht="15.75" thickBot="1" x14ac:dyDescent="0.3">
      <c r="A17" s="594" t="s">
        <v>51</v>
      </c>
      <c r="B17" s="595"/>
      <c r="C17" s="596"/>
      <c r="D17" s="46"/>
      <c r="E17" s="25"/>
      <c r="F17" s="26">
        <f t="shared" ref="F17:M17" si="3">SUM(F12:F16)</f>
        <v>540576</v>
      </c>
      <c r="G17" s="26">
        <f t="shared" si="3"/>
        <v>642</v>
      </c>
      <c r="H17" s="26">
        <f t="shared" si="3"/>
        <v>541218</v>
      </c>
      <c r="I17" s="27">
        <f t="shared" si="3"/>
        <v>1</v>
      </c>
      <c r="J17" s="28">
        <f t="shared" si="3"/>
        <v>2028.6098540000003</v>
      </c>
      <c r="K17" s="28">
        <f t="shared" si="3"/>
        <v>1.9885979999999999</v>
      </c>
      <c r="L17" s="26">
        <f t="shared" si="3"/>
        <v>2030.5984520000002</v>
      </c>
      <c r="M17" s="27">
        <f t="shared" si="3"/>
        <v>1</v>
      </c>
      <c r="N17" s="28">
        <f>N12</f>
        <v>314.87</v>
      </c>
      <c r="O17" s="28">
        <f>SUM(O12:O16)</f>
        <v>291.48849272000001</v>
      </c>
      <c r="P17" s="28">
        <f>SUM(P12:P16)</f>
        <v>0.23854449999999999</v>
      </c>
      <c r="Q17" s="28">
        <f>SUM(Q12:Q16)</f>
        <v>291.72703722</v>
      </c>
      <c r="R17" s="27">
        <f>SUM(R12:R16)</f>
        <v>1</v>
      </c>
      <c r="S17" s="28">
        <f>S12</f>
        <v>23.142962780000005</v>
      </c>
      <c r="T17" s="29">
        <f>T12</f>
        <v>7.3500056467748612E-2</v>
      </c>
      <c r="U17" s="28">
        <f>SUM(U12:U16)</f>
        <v>321.53000327000001</v>
      </c>
      <c r="V17" s="28">
        <f>SUM(V12:V16)</f>
        <v>326.803623528</v>
      </c>
      <c r="W17" s="7">
        <f t="shared" si="0"/>
        <v>1.0164016427840843</v>
      </c>
      <c r="X17" s="47">
        <f>(1-(W17*(Q17/N17)))</f>
        <v>5.8303935354458325E-2</v>
      </c>
    </row>
    <row r="18" spans="1:24" x14ac:dyDescent="0.25">
      <c r="A18" s="570">
        <v>3</v>
      </c>
      <c r="B18" s="573" t="s">
        <v>1352</v>
      </c>
      <c r="C18" s="576">
        <v>251</v>
      </c>
      <c r="D18" s="579" t="s">
        <v>1354</v>
      </c>
      <c r="E18" s="18" t="s">
        <v>45</v>
      </c>
      <c r="F18" s="19">
        <v>701444</v>
      </c>
      <c r="G18" s="20"/>
      <c r="H18" s="21">
        <f>F18+G18</f>
        <v>701444</v>
      </c>
      <c r="I18" s="22">
        <f>H18/H23</f>
        <v>0.81398471234396419</v>
      </c>
      <c r="J18" s="48">
        <v>1503.245052</v>
      </c>
      <c r="K18" s="23"/>
      <c r="L18" s="21">
        <f>J18+K18</f>
        <v>1503.245052</v>
      </c>
      <c r="M18" s="22">
        <f>L18/L23</f>
        <v>0.57551178391792424</v>
      </c>
      <c r="N18" s="582">
        <v>395.03</v>
      </c>
      <c r="O18" s="23">
        <v>199.51154683000001</v>
      </c>
      <c r="P18" s="23">
        <v>0</v>
      </c>
      <c r="Q18" s="24">
        <f>O18+P18</f>
        <v>199.51154683000001</v>
      </c>
      <c r="R18" s="22">
        <f>Q18/Q23</f>
        <v>0.54908637125890769</v>
      </c>
      <c r="S18" s="585">
        <f>N23-Q23</f>
        <v>31.678153599999973</v>
      </c>
      <c r="T18" s="588">
        <f>S18/N23</f>
        <v>8.0191766701263129E-2</v>
      </c>
      <c r="U18" s="23">
        <v>156.59267658299999</v>
      </c>
      <c r="V18" s="23">
        <v>162.41285664599997</v>
      </c>
      <c r="W18" s="6">
        <f t="shared" si="0"/>
        <v>1.0371676389343474</v>
      </c>
      <c r="X18" s="591"/>
    </row>
    <row r="19" spans="1:24" x14ac:dyDescent="0.25">
      <c r="A19" s="571"/>
      <c r="B19" s="574"/>
      <c r="C19" s="577"/>
      <c r="D19" s="580"/>
      <c r="E19" s="18" t="s">
        <v>46</v>
      </c>
      <c r="F19" s="19">
        <v>135</v>
      </c>
      <c r="G19" s="20">
        <v>2191</v>
      </c>
      <c r="H19" s="21">
        <f>F19+G19</f>
        <v>2326</v>
      </c>
      <c r="I19" s="22">
        <f>H19/H23</f>
        <v>2.6991868786561159E-3</v>
      </c>
      <c r="J19" s="49">
        <v>0.60410399999999997</v>
      </c>
      <c r="K19">
        <v>7.3488180000000005</v>
      </c>
      <c r="L19" s="21">
        <f>J19+K19</f>
        <v>7.9529220000000009</v>
      </c>
      <c r="M19" s="22">
        <f>L19/L23</f>
        <v>3.0447466442617677E-3</v>
      </c>
      <c r="N19" s="583"/>
      <c r="O19" s="23">
        <v>8.4512000000000004E-2</v>
      </c>
      <c r="P19" s="23">
        <v>0.51419921000000002</v>
      </c>
      <c r="Q19" s="24">
        <f>O19+P19</f>
        <v>0.59871121000000005</v>
      </c>
      <c r="R19" s="22">
        <f>Q19/Q23</f>
        <v>1.6477450601445466E-3</v>
      </c>
      <c r="S19" s="586"/>
      <c r="T19" s="589"/>
      <c r="U19" s="23">
        <v>0.25800060800000002</v>
      </c>
      <c r="V19" s="23">
        <v>0.24032877600000024</v>
      </c>
      <c r="W19" s="6">
        <f t="shared" si="0"/>
        <v>0.93150468854709145</v>
      </c>
      <c r="X19" s="592"/>
    </row>
    <row r="20" spans="1:24" x14ac:dyDescent="0.25">
      <c r="A20" s="571"/>
      <c r="B20" s="574"/>
      <c r="C20" s="577"/>
      <c r="D20" s="580"/>
      <c r="E20" s="18" t="s">
        <v>47</v>
      </c>
      <c r="F20" s="19">
        <v>81616</v>
      </c>
      <c r="G20" s="20"/>
      <c r="H20" s="21">
        <f>F20+G20</f>
        <v>81616</v>
      </c>
      <c r="I20" s="22">
        <f>H20/H23</f>
        <v>9.4710591697505397E-2</v>
      </c>
      <c r="J20" s="49">
        <v>122.609948</v>
      </c>
      <c r="K20" s="23"/>
      <c r="L20" s="21">
        <f>J20+K20</f>
        <v>122.609948</v>
      </c>
      <c r="M20" s="22">
        <f>L20/L23</f>
        <v>4.6940763121543223E-2</v>
      </c>
      <c r="N20" s="583"/>
      <c r="O20" s="23">
        <v>51.695880100000004</v>
      </c>
      <c r="P20" s="23">
        <v>0</v>
      </c>
      <c r="Q20" s="24">
        <f>O20+P20</f>
        <v>51.695880100000004</v>
      </c>
      <c r="R20" s="22">
        <f>Q20/Q23</f>
        <v>0.14227498941367703</v>
      </c>
      <c r="S20" s="586"/>
      <c r="T20" s="589"/>
      <c r="U20" s="23">
        <v>53.760986469999992</v>
      </c>
      <c r="V20" s="23">
        <v>59.519482441999997</v>
      </c>
      <c r="W20" s="6">
        <f t="shared" si="0"/>
        <v>1.1071129149613612</v>
      </c>
      <c r="X20" s="592"/>
    </row>
    <row r="21" spans="1:24" x14ac:dyDescent="0.25">
      <c r="A21" s="571"/>
      <c r="B21" s="574"/>
      <c r="C21" s="577"/>
      <c r="D21" s="580"/>
      <c r="E21" s="18" t="s">
        <v>48</v>
      </c>
      <c r="F21" s="19">
        <v>1323</v>
      </c>
      <c r="G21" s="20"/>
      <c r="H21" s="21">
        <f>F21+G21</f>
        <v>1323</v>
      </c>
      <c r="I21" s="22">
        <f>H21/H23</f>
        <v>1.5352640758650221E-3</v>
      </c>
      <c r="J21" s="49">
        <v>165.31989999999999</v>
      </c>
      <c r="K21" s="23"/>
      <c r="L21" s="21">
        <f>J21+K21</f>
        <v>165.31989999999999</v>
      </c>
      <c r="M21" s="22">
        <f>L21/L23</f>
        <v>6.3292109586223888E-2</v>
      </c>
      <c r="N21" s="583"/>
      <c r="O21" s="23">
        <v>88.222708050000008</v>
      </c>
      <c r="P21" s="23">
        <v>0</v>
      </c>
      <c r="Q21" s="24">
        <f>O21+P21</f>
        <v>88.222708050000008</v>
      </c>
      <c r="R21" s="22">
        <f>Q21/Q23</f>
        <v>0.24280242119061379</v>
      </c>
      <c r="S21" s="586"/>
      <c r="T21" s="589"/>
      <c r="U21" s="23">
        <v>110.63750278100002</v>
      </c>
      <c r="V21" s="23">
        <v>112.71986022500001</v>
      </c>
      <c r="W21" s="6">
        <f t="shared" si="0"/>
        <v>1.0188214429253875</v>
      </c>
      <c r="X21" s="592"/>
    </row>
    <row r="22" spans="1:24" ht="15.75" thickBot="1" x14ac:dyDescent="0.3">
      <c r="A22" s="572"/>
      <c r="B22" s="575"/>
      <c r="C22" s="578"/>
      <c r="D22" s="581"/>
      <c r="E22" s="18" t="s">
        <v>49</v>
      </c>
      <c r="F22" s="19">
        <v>75032</v>
      </c>
      <c r="G22" s="20"/>
      <c r="H22" s="21">
        <f>F22+G22</f>
        <v>75032</v>
      </c>
      <c r="I22" s="22">
        <f>H22/H23</f>
        <v>8.7070245004009325E-2</v>
      </c>
      <c r="J22" s="49">
        <v>812.88655199999982</v>
      </c>
      <c r="K22" s="23"/>
      <c r="L22" s="21">
        <f>J22+K22</f>
        <v>812.88655199999982</v>
      </c>
      <c r="M22" s="22">
        <f>L22/L23</f>
        <v>0.31121059673004686</v>
      </c>
      <c r="N22" s="584"/>
      <c r="O22" s="23">
        <v>23.32300021</v>
      </c>
      <c r="P22" s="23">
        <v>0</v>
      </c>
      <c r="Q22" s="24">
        <f>O22+P22</f>
        <v>23.32300021</v>
      </c>
      <c r="R22" s="22">
        <f>Q22/Q23</f>
        <v>6.4188473076656968E-2</v>
      </c>
      <c r="S22" s="587"/>
      <c r="T22" s="590"/>
      <c r="U22" s="23">
        <v>31.100912740999998</v>
      </c>
      <c r="V22" s="23">
        <v>27.708575579000001</v>
      </c>
      <c r="W22" s="6">
        <f t="shared" si="0"/>
        <v>0.89092483586412829</v>
      </c>
      <c r="X22" s="593"/>
    </row>
    <row r="23" spans="1:24" ht="15.75" thickBot="1" x14ac:dyDescent="0.3">
      <c r="A23" s="594">
        <v>260</v>
      </c>
      <c r="B23" s="595"/>
      <c r="C23" s="596"/>
      <c r="D23" s="46"/>
      <c r="E23" s="25"/>
      <c r="F23" s="26">
        <f t="shared" ref="F23:M23" si="4">SUM(F18:F22)</f>
        <v>859550</v>
      </c>
      <c r="G23" s="26">
        <f t="shared" si="4"/>
        <v>2191</v>
      </c>
      <c r="H23" s="26">
        <f t="shared" si="4"/>
        <v>861741</v>
      </c>
      <c r="I23" s="27">
        <f t="shared" si="4"/>
        <v>1</v>
      </c>
      <c r="J23" s="28">
        <f t="shared" si="4"/>
        <v>2604.6655559999999</v>
      </c>
      <c r="K23" s="28">
        <f t="shared" si="4"/>
        <v>7.3488180000000005</v>
      </c>
      <c r="L23" s="26">
        <f t="shared" si="4"/>
        <v>2612.0143739999999</v>
      </c>
      <c r="M23" s="27">
        <f t="shared" si="4"/>
        <v>1</v>
      </c>
      <c r="N23" s="28">
        <f>N18</f>
        <v>395.03</v>
      </c>
      <c r="O23" s="28">
        <f>SUM(O18:O22)</f>
        <v>362.83764718999998</v>
      </c>
      <c r="P23" s="28">
        <f>SUM(P18:P22)</f>
        <v>0.51419921000000002</v>
      </c>
      <c r="Q23" s="28">
        <f>SUM(Q18:Q22)</f>
        <v>363.3518464</v>
      </c>
      <c r="R23" s="27">
        <f>SUM(R18:R22)</f>
        <v>1</v>
      </c>
      <c r="S23" s="28">
        <f>S18</f>
        <v>31.678153599999973</v>
      </c>
      <c r="T23" s="29">
        <f>T18</f>
        <v>8.0191766701263129E-2</v>
      </c>
      <c r="U23" s="28">
        <f>SUM(U18:U22)</f>
        <v>352.35007918299999</v>
      </c>
      <c r="V23" s="28">
        <f>SUM(V18:V22)</f>
        <v>362.60110366800001</v>
      </c>
      <c r="W23" s="7">
        <f t="shared" si="0"/>
        <v>1.0290932941146749</v>
      </c>
      <c r="X23" s="47">
        <f>(1-(W23*(Q23/N23)))</f>
        <v>5.3431515240803473E-2</v>
      </c>
    </row>
    <row r="24" spans="1:24" x14ac:dyDescent="0.25">
      <c r="A24" s="570">
        <v>4</v>
      </c>
      <c r="B24" s="573" t="s">
        <v>1355</v>
      </c>
      <c r="C24" s="576">
        <v>260</v>
      </c>
      <c r="D24" s="579" t="s">
        <v>2391</v>
      </c>
      <c r="E24" s="18" t="s">
        <v>45</v>
      </c>
      <c r="F24" s="19">
        <v>320130</v>
      </c>
      <c r="G24" s="20"/>
      <c r="H24" s="21">
        <f>F24+G24</f>
        <v>320130</v>
      </c>
      <c r="I24" s="22">
        <f>H24/H29</f>
        <v>0.7808315405891908</v>
      </c>
      <c r="J24" s="48">
        <v>391.31094600000006</v>
      </c>
      <c r="K24" s="23"/>
      <c r="L24" s="21">
        <f>J24+K24</f>
        <v>391.31094600000006</v>
      </c>
      <c r="M24" s="22">
        <f>L24/L29</f>
        <v>0.35663252430013104</v>
      </c>
      <c r="N24" s="582">
        <v>244.27</v>
      </c>
      <c r="O24" s="23">
        <v>59.183450979999996</v>
      </c>
      <c r="P24" s="23">
        <v>0</v>
      </c>
      <c r="Q24" s="24">
        <f>O24+P24</f>
        <v>59.183450979999996</v>
      </c>
      <c r="R24" s="22">
        <f>Q24/Q29</f>
        <v>0.25487111365883952</v>
      </c>
      <c r="S24" s="585">
        <f>N29-Q29</f>
        <v>12.060668270000008</v>
      </c>
      <c r="T24" s="588">
        <f>S24/N29</f>
        <v>4.9374332787489282E-2</v>
      </c>
      <c r="U24" s="23">
        <v>42.475570892999997</v>
      </c>
      <c r="V24" s="23">
        <v>43.598599949000004</v>
      </c>
      <c r="W24" s="6">
        <f t="shared" si="0"/>
        <v>1.0264394105220862</v>
      </c>
      <c r="X24" s="591"/>
    </row>
    <row r="25" spans="1:24" x14ac:dyDescent="0.25">
      <c r="A25" s="571"/>
      <c r="B25" s="574"/>
      <c r="C25" s="577"/>
      <c r="D25" s="580"/>
      <c r="E25" s="18" t="s">
        <v>46</v>
      </c>
      <c r="F25" s="19">
        <v>7</v>
      </c>
      <c r="G25" s="20">
        <v>241</v>
      </c>
      <c r="H25" s="21">
        <f>F25+G25</f>
        <v>248</v>
      </c>
      <c r="I25" s="22">
        <f>H25/H29</f>
        <v>6.0489870385818049E-4</v>
      </c>
      <c r="J25" s="49">
        <v>2.0142E-2</v>
      </c>
      <c r="K25">
        <v>0.79131600000000002</v>
      </c>
      <c r="L25" s="21">
        <f t="shared" ref="L25:L28" si="5">J25+K25</f>
        <v>0.81145800000000001</v>
      </c>
      <c r="M25" s="22">
        <f>L25/L29</f>
        <v>7.3954566786776183E-4</v>
      </c>
      <c r="N25" s="583"/>
      <c r="O25" s="23">
        <v>0</v>
      </c>
      <c r="P25" s="23">
        <v>3.703E-2</v>
      </c>
      <c r="Q25" s="24">
        <f>O25+P25</f>
        <v>3.703E-2</v>
      </c>
      <c r="R25" s="22">
        <f>Q25/Q29</f>
        <v>1.5946818211016778E-4</v>
      </c>
      <c r="S25" s="586"/>
      <c r="T25" s="589"/>
      <c r="U25" s="23">
        <v>1.4084849999999999E-2</v>
      </c>
      <c r="V25" s="23">
        <v>1.4566509999999998E-2</v>
      </c>
      <c r="W25" s="6">
        <f t="shared" si="0"/>
        <v>1.0341970273023851</v>
      </c>
      <c r="X25" s="592"/>
    </row>
    <row r="26" spans="1:24" x14ac:dyDescent="0.25">
      <c r="A26" s="571"/>
      <c r="B26" s="574"/>
      <c r="C26" s="577"/>
      <c r="D26" s="580"/>
      <c r="E26" s="18" t="s">
        <v>47</v>
      </c>
      <c r="F26" s="19">
        <v>52031</v>
      </c>
      <c r="G26" s="20"/>
      <c r="H26" s="21">
        <f>F26+G26</f>
        <v>52031</v>
      </c>
      <c r="I26" s="22">
        <f>H26/H29</f>
        <v>0.12690921153405238</v>
      </c>
      <c r="J26" s="49">
        <v>255.19507000000002</v>
      </c>
      <c r="K26" s="23"/>
      <c r="L26" s="21">
        <f t="shared" si="5"/>
        <v>255.19507000000002</v>
      </c>
      <c r="M26" s="22">
        <f>L26/L29</f>
        <v>0.23257939225407878</v>
      </c>
      <c r="N26" s="583"/>
      <c r="O26" s="23">
        <v>51.141629349999995</v>
      </c>
      <c r="P26" s="23">
        <v>0</v>
      </c>
      <c r="Q26" s="24">
        <f>O26+P26</f>
        <v>51.141629349999995</v>
      </c>
      <c r="R26" s="22">
        <f>Q26/Q29</f>
        <v>0.2202393373642047</v>
      </c>
      <c r="S26" s="586"/>
      <c r="T26" s="589"/>
      <c r="U26" s="23">
        <v>48.090304511000006</v>
      </c>
      <c r="V26" s="23">
        <v>50.108585406000003</v>
      </c>
      <c r="W26" s="6">
        <f t="shared" si="0"/>
        <v>1.0419685613456313</v>
      </c>
      <c r="X26" s="592"/>
    </row>
    <row r="27" spans="1:24" x14ac:dyDescent="0.25">
      <c r="A27" s="571"/>
      <c r="B27" s="574"/>
      <c r="C27" s="577"/>
      <c r="D27" s="580"/>
      <c r="E27" s="18" t="s">
        <v>48</v>
      </c>
      <c r="F27" s="19">
        <v>1107</v>
      </c>
      <c r="G27" s="20"/>
      <c r="H27" s="21">
        <f>F27+G27</f>
        <v>1107</v>
      </c>
      <c r="I27" s="22">
        <f>H27/H29</f>
        <v>2.7000921982701848E-3</v>
      </c>
      <c r="J27" s="49">
        <v>230.99429999999998</v>
      </c>
      <c r="K27" s="23"/>
      <c r="L27" s="21">
        <f t="shared" si="5"/>
        <v>230.99429999999998</v>
      </c>
      <c r="M27" s="22">
        <f>L27/L29</f>
        <v>0.21052332205381688</v>
      </c>
      <c r="N27" s="583"/>
      <c r="O27" s="23">
        <v>111.126057</v>
      </c>
      <c r="P27" s="23">
        <v>0</v>
      </c>
      <c r="Q27" s="24">
        <f>O27+P27</f>
        <v>111.126057</v>
      </c>
      <c r="R27" s="22">
        <f>Q27/Q29</f>
        <v>0.4785598243278662</v>
      </c>
      <c r="S27" s="586"/>
      <c r="T27" s="589"/>
      <c r="U27" s="23">
        <v>100.64965927299998</v>
      </c>
      <c r="V27" s="23">
        <v>101.88284286</v>
      </c>
      <c r="W27" s="6">
        <f t="shared" si="0"/>
        <v>1.0122522380692334</v>
      </c>
      <c r="X27" s="592"/>
    </row>
    <row r="28" spans="1:24" ht="15.75" thickBot="1" x14ac:dyDescent="0.3">
      <c r="A28" s="572"/>
      <c r="B28" s="575"/>
      <c r="C28" s="578"/>
      <c r="D28" s="581"/>
      <c r="E28" s="18" t="s">
        <v>49</v>
      </c>
      <c r="F28" s="19">
        <v>36470</v>
      </c>
      <c r="G28" s="20"/>
      <c r="H28" s="21">
        <f>F28+G28</f>
        <v>36470</v>
      </c>
      <c r="I28" s="22">
        <f>H28/H29</f>
        <v>8.8954256974628401E-2</v>
      </c>
      <c r="J28" s="49">
        <v>218.92675400000002</v>
      </c>
      <c r="K28" s="23"/>
      <c r="L28" s="21">
        <f t="shared" si="5"/>
        <v>218.92675400000002</v>
      </c>
      <c r="M28" s="22">
        <f>L28/L29</f>
        <v>0.19952521572410553</v>
      </c>
      <c r="N28" s="584"/>
      <c r="O28" s="23">
        <v>10.721164400000001</v>
      </c>
      <c r="P28" s="23">
        <v>0</v>
      </c>
      <c r="Q28" s="24">
        <f>O28+P28</f>
        <v>10.721164400000001</v>
      </c>
      <c r="R28" s="22">
        <f>Q28/Q29</f>
        <v>4.6170256466979413E-2</v>
      </c>
      <c r="S28" s="587"/>
      <c r="T28" s="590"/>
      <c r="U28" s="23">
        <v>11.42729291</v>
      </c>
      <c r="V28" s="23">
        <v>7.5987633290000023</v>
      </c>
      <c r="W28" s="6">
        <f t="shared" si="0"/>
        <v>0.66496618130356488</v>
      </c>
      <c r="X28" s="593"/>
    </row>
    <row r="29" spans="1:24" ht="15.75" thickBot="1" x14ac:dyDescent="0.3">
      <c r="A29" s="594" t="s">
        <v>51</v>
      </c>
      <c r="B29" s="595"/>
      <c r="C29" s="596"/>
      <c r="D29" s="46"/>
      <c r="E29" s="25"/>
      <c r="F29" s="26">
        <f t="shared" ref="F29:M29" si="6">SUM(F24:F28)</f>
        <v>409745</v>
      </c>
      <c r="G29" s="26">
        <f t="shared" si="6"/>
        <v>241</v>
      </c>
      <c r="H29" s="26">
        <f t="shared" si="6"/>
        <v>409986</v>
      </c>
      <c r="I29" s="27">
        <f t="shared" si="6"/>
        <v>0.99999999999999989</v>
      </c>
      <c r="J29" s="28">
        <f>SUM(J24:J28)</f>
        <v>1096.447212</v>
      </c>
      <c r="K29" s="28">
        <f t="shared" si="6"/>
        <v>0.79131600000000002</v>
      </c>
      <c r="L29" s="26">
        <f t="shared" si="6"/>
        <v>1097.2385280000001</v>
      </c>
      <c r="M29" s="27">
        <f t="shared" si="6"/>
        <v>1</v>
      </c>
      <c r="N29" s="28">
        <f>N24</f>
        <v>244.27</v>
      </c>
      <c r="O29" s="28">
        <f>SUM(O24:O28)</f>
        <v>232.17230172999999</v>
      </c>
      <c r="P29" s="28">
        <f>SUM(P24:P28)</f>
        <v>3.703E-2</v>
      </c>
      <c r="Q29" s="28">
        <f>SUM(Q24:Q28)</f>
        <v>232.20933173</v>
      </c>
      <c r="R29" s="27">
        <f>SUM(R24:R28)</f>
        <v>0.99999999999999989</v>
      </c>
      <c r="S29" s="28">
        <f>S24</f>
        <v>12.060668270000008</v>
      </c>
      <c r="T29" s="29">
        <f>T24</f>
        <v>4.9374332787489282E-2</v>
      </c>
      <c r="U29" s="28">
        <f>SUM(U24:U28)</f>
        <v>202.65691243700002</v>
      </c>
      <c r="V29" s="28">
        <f>SUM(V24:V28)</f>
        <v>203.20335805400003</v>
      </c>
      <c r="W29" s="7">
        <f t="shared" si="0"/>
        <v>1.0026964074919966</v>
      </c>
      <c r="X29" s="47">
        <f>(1-(W29*(Q29/N29)))</f>
        <v>4.6811058616333168E-2</v>
      </c>
    </row>
    <row r="30" spans="1:24" x14ac:dyDescent="0.25">
      <c r="A30" s="570">
        <v>5</v>
      </c>
      <c r="B30" s="573" t="s">
        <v>1355</v>
      </c>
      <c r="C30" s="576">
        <v>260</v>
      </c>
      <c r="D30" s="579" t="s">
        <v>1356</v>
      </c>
      <c r="E30" s="18" t="s">
        <v>45</v>
      </c>
      <c r="F30" s="19">
        <v>223810</v>
      </c>
      <c r="G30" s="20"/>
      <c r="H30" s="21">
        <f>F30+G30</f>
        <v>223810</v>
      </c>
      <c r="I30" s="22">
        <f>H30/H35</f>
        <v>0.76997970206763688</v>
      </c>
      <c r="J30" s="48">
        <v>428.48636999999997</v>
      </c>
      <c r="K30" s="23"/>
      <c r="L30" s="21">
        <f>J30+K30</f>
        <v>428.48636999999997</v>
      </c>
      <c r="M30" s="22">
        <f>L30/L35</f>
        <v>0.58239695015125381</v>
      </c>
      <c r="N30" s="582">
        <v>117.13</v>
      </c>
      <c r="O30" s="23">
        <v>56.955627999999997</v>
      </c>
      <c r="P30" s="23">
        <v>0</v>
      </c>
      <c r="Q30" s="24">
        <f>O30+P30</f>
        <v>56.955627999999997</v>
      </c>
      <c r="R30" s="22">
        <f>Q30/Q35</f>
        <v>0.52237961187969117</v>
      </c>
      <c r="S30" s="585">
        <f>N35-Q35</f>
        <v>8.0988917699999945</v>
      </c>
      <c r="T30" s="588">
        <f>S30/N35</f>
        <v>6.9144469990608678E-2</v>
      </c>
      <c r="U30" s="23">
        <v>41.967122741000004</v>
      </c>
      <c r="V30" s="23">
        <v>43.035161795999997</v>
      </c>
      <c r="W30" s="6">
        <f t="shared" si="0"/>
        <v>1.0254494229111535</v>
      </c>
      <c r="X30" s="591"/>
    </row>
    <row r="31" spans="1:24" x14ac:dyDescent="0.25">
      <c r="A31" s="571"/>
      <c r="B31" s="574"/>
      <c r="C31" s="577"/>
      <c r="D31" s="580"/>
      <c r="E31" s="18" t="s">
        <v>46</v>
      </c>
      <c r="F31" s="19">
        <v>1</v>
      </c>
      <c r="G31" s="20">
        <v>2</v>
      </c>
      <c r="H31" s="21">
        <f>F31+G31</f>
        <v>3</v>
      </c>
      <c r="I31" s="22">
        <f>H31/H35</f>
        <v>1.0320982557539477E-5</v>
      </c>
      <c r="J31" s="49">
        <v>7.4599999999999996E-3</v>
      </c>
      <c r="K31" s="49">
        <v>1.1698E-2</v>
      </c>
      <c r="L31" s="21">
        <f t="shared" ref="L31:L35" si="7">J31+K31</f>
        <v>1.9158000000000001E-2</v>
      </c>
      <c r="M31" s="22">
        <f>L31/L35</f>
        <v>2.6039476520566386E-5</v>
      </c>
      <c r="N31" s="583"/>
      <c r="O31" s="23">
        <v>0</v>
      </c>
      <c r="P31" s="23">
        <v>0</v>
      </c>
      <c r="Q31" s="24">
        <f>O31+P31</f>
        <v>0</v>
      </c>
      <c r="R31" s="22">
        <f>Q31/Q35</f>
        <v>0</v>
      </c>
      <c r="S31" s="586"/>
      <c r="T31" s="589"/>
      <c r="U31" s="23">
        <v>2.241E-4</v>
      </c>
      <c r="V31" s="23">
        <v>2.241E-4</v>
      </c>
      <c r="W31" s="6">
        <f t="shared" si="0"/>
        <v>1</v>
      </c>
      <c r="X31" s="592"/>
    </row>
    <row r="32" spans="1:24" x14ac:dyDescent="0.25">
      <c r="A32" s="571"/>
      <c r="B32" s="574"/>
      <c r="C32" s="577"/>
      <c r="D32" s="580"/>
      <c r="E32" s="18" t="s">
        <v>47</v>
      </c>
      <c r="F32" s="19">
        <v>45411</v>
      </c>
      <c r="G32" s="20"/>
      <c r="H32" s="21">
        <f>F32+G32</f>
        <v>45411</v>
      </c>
      <c r="I32" s="22">
        <f>H32/H35</f>
        <v>0.15622871297347507</v>
      </c>
      <c r="J32" s="49">
        <v>50.076016000000003</v>
      </c>
      <c r="K32" s="23"/>
      <c r="L32" s="21">
        <f t="shared" si="7"/>
        <v>50.076016000000003</v>
      </c>
      <c r="M32" s="22">
        <f>L32/L35</f>
        <v>6.80631194736145E-2</v>
      </c>
      <c r="N32" s="583"/>
      <c r="O32" s="23">
        <v>19.618074399999998</v>
      </c>
      <c r="P32" s="23">
        <v>0</v>
      </c>
      <c r="Q32" s="24">
        <f>O32+P32</f>
        <v>19.618074399999998</v>
      </c>
      <c r="R32" s="22">
        <f>Q32/Q35</f>
        <v>0.17993098225339388</v>
      </c>
      <c r="S32" s="586"/>
      <c r="T32" s="589"/>
      <c r="U32" s="23">
        <v>20.9133888</v>
      </c>
      <c r="V32" s="23">
        <v>22.411458240000002</v>
      </c>
      <c r="W32" s="6">
        <f t="shared" si="0"/>
        <v>1.0716320752378496</v>
      </c>
      <c r="X32" s="592"/>
    </row>
    <row r="33" spans="1:24" x14ac:dyDescent="0.25">
      <c r="A33" s="571"/>
      <c r="B33" s="574"/>
      <c r="C33" s="577"/>
      <c r="D33" s="580"/>
      <c r="E33" s="18" t="s">
        <v>48</v>
      </c>
      <c r="F33" s="19">
        <v>308</v>
      </c>
      <c r="G33" s="20"/>
      <c r="H33" s="21">
        <f>F33+G33</f>
        <v>308</v>
      </c>
      <c r="I33" s="22">
        <f>H33/H35</f>
        <v>1.0596208759073864E-3</v>
      </c>
      <c r="J33" s="49">
        <v>22.057500000000001</v>
      </c>
      <c r="K33" s="23"/>
      <c r="L33" s="21">
        <f t="shared" si="7"/>
        <v>22.057500000000001</v>
      </c>
      <c r="M33" s="22">
        <f>L33/L35</f>
        <v>2.9980465254848786E-2</v>
      </c>
      <c r="N33" s="583"/>
      <c r="O33" s="23">
        <v>23.948928939999998</v>
      </c>
      <c r="P33" s="23">
        <v>0</v>
      </c>
      <c r="Q33" s="24">
        <f>O33+P33</f>
        <v>23.948928939999998</v>
      </c>
      <c r="R33" s="22">
        <f>Q33/Q35</f>
        <v>0.21965225639530306</v>
      </c>
      <c r="S33" s="586"/>
      <c r="T33" s="589"/>
      <c r="U33" s="23">
        <v>24.882731191000001</v>
      </c>
      <c r="V33" s="23">
        <v>25.625145773000003</v>
      </c>
      <c r="W33" s="6">
        <f t="shared" si="0"/>
        <v>1.0298365390961797</v>
      </c>
      <c r="X33" s="592"/>
    </row>
    <row r="34" spans="1:24" ht="15.75" thickBot="1" x14ac:dyDescent="0.3">
      <c r="A34" s="572"/>
      <c r="B34" s="575"/>
      <c r="C34" s="578"/>
      <c r="D34" s="581"/>
      <c r="E34" s="18" t="s">
        <v>49</v>
      </c>
      <c r="F34" s="19">
        <v>21138</v>
      </c>
      <c r="G34" s="20"/>
      <c r="H34" s="21">
        <f>F34+G34</f>
        <v>21138</v>
      </c>
      <c r="I34" s="22">
        <f>H34/H35</f>
        <v>7.2721643100423158E-2</v>
      </c>
      <c r="J34" s="49">
        <v>235.09003199999998</v>
      </c>
      <c r="K34" s="23"/>
      <c r="L34" s="21">
        <f t="shared" si="7"/>
        <v>235.09003199999998</v>
      </c>
      <c r="M34" s="22">
        <f>L34/L35</f>
        <v>0.31953342564376236</v>
      </c>
      <c r="N34" s="584"/>
      <c r="O34" s="23">
        <v>8.5084768900000007</v>
      </c>
      <c r="P34" s="23">
        <v>0</v>
      </c>
      <c r="Q34" s="24">
        <f>O34+P34</f>
        <v>8.5084768900000007</v>
      </c>
      <c r="R34" s="22">
        <f>Q34/Q35</f>
        <v>7.8037149471611861E-2</v>
      </c>
      <c r="S34" s="587"/>
      <c r="T34" s="590"/>
      <c r="U34" s="23">
        <v>8.472430696</v>
      </c>
      <c r="V34" s="23">
        <v>8.1572545240000025</v>
      </c>
      <c r="W34" s="6">
        <f t="shared" si="0"/>
        <v>0.96279979343486422</v>
      </c>
      <c r="X34" s="593"/>
    </row>
    <row r="35" spans="1:24" ht="15.75" thickBot="1" x14ac:dyDescent="0.3">
      <c r="A35" s="594" t="s">
        <v>51</v>
      </c>
      <c r="B35" s="595"/>
      <c r="C35" s="596"/>
      <c r="D35" s="46"/>
      <c r="E35" s="25"/>
      <c r="F35" s="26">
        <f t="shared" ref="F35:M35" si="8">SUM(F30:F34)</f>
        <v>290668</v>
      </c>
      <c r="G35" s="26">
        <f t="shared" si="8"/>
        <v>2</v>
      </c>
      <c r="H35" s="26">
        <f t="shared" si="8"/>
        <v>290670</v>
      </c>
      <c r="I35" s="27">
        <f t="shared" si="8"/>
        <v>1</v>
      </c>
      <c r="J35" s="28">
        <f t="shared" si="8"/>
        <v>735.71737799999994</v>
      </c>
      <c r="K35" s="28">
        <f t="shared" si="8"/>
        <v>1.1698E-2</v>
      </c>
      <c r="L35" s="21">
        <f t="shared" si="7"/>
        <v>735.72907599999996</v>
      </c>
      <c r="M35" s="27">
        <f t="shared" si="8"/>
        <v>1</v>
      </c>
      <c r="N35" s="28">
        <f>N30</f>
        <v>117.13</v>
      </c>
      <c r="O35" s="28">
        <f>SUM(O30:O34)</f>
        <v>109.03110823</v>
      </c>
      <c r="P35" s="28">
        <f>SUM(P30:P34)</f>
        <v>0</v>
      </c>
      <c r="Q35" s="28">
        <f>SUM(Q30:Q34)</f>
        <v>109.03110823</v>
      </c>
      <c r="R35" s="27">
        <f>SUM(R30:R34)</f>
        <v>1</v>
      </c>
      <c r="S35" s="28">
        <f>S30</f>
        <v>8.0988917699999945</v>
      </c>
      <c r="T35" s="29">
        <f>T30</f>
        <v>6.9144469990608678E-2</v>
      </c>
      <c r="U35" s="28">
        <f>SUM(U30:U34)</f>
        <v>96.23589752800001</v>
      </c>
      <c r="V35" s="28">
        <f>SUM(V30:V34)</f>
        <v>99.229244432999991</v>
      </c>
      <c r="W35" s="7">
        <f t="shared" si="0"/>
        <v>1.0311042654756668</v>
      </c>
      <c r="X35" s="47">
        <f>(1-(W35*(Q35/N35)))</f>
        <v>4.0190892465703953E-2</v>
      </c>
    </row>
    <row r="36" spans="1:24" x14ac:dyDescent="0.25">
      <c r="A36" s="570">
        <v>6</v>
      </c>
      <c r="B36" s="573" t="s">
        <v>1355</v>
      </c>
      <c r="C36" s="576">
        <v>260</v>
      </c>
      <c r="D36" s="579" t="s">
        <v>1357</v>
      </c>
      <c r="E36" s="18" t="s">
        <v>45</v>
      </c>
      <c r="F36" s="19">
        <v>420966</v>
      </c>
      <c r="G36" s="20"/>
      <c r="H36" s="21">
        <f>F36+G36</f>
        <v>420966</v>
      </c>
      <c r="I36" s="22">
        <f>H36/H41</f>
        <v>0.79155431704592893</v>
      </c>
      <c r="J36" s="48">
        <v>804.09458600000005</v>
      </c>
      <c r="K36" s="23"/>
      <c r="L36" s="21">
        <f>J36+K36</f>
        <v>804.09458600000005</v>
      </c>
      <c r="M36" s="22">
        <f>L36/L41</f>
        <v>0.60142342212937372</v>
      </c>
      <c r="N36" s="582">
        <v>227.5</v>
      </c>
      <c r="O36" s="23">
        <v>115.82544567000001</v>
      </c>
      <c r="P36" s="23">
        <v>0</v>
      </c>
      <c r="Q36" s="24">
        <f>O36+P36</f>
        <v>115.82544567000001</v>
      </c>
      <c r="R36" s="22">
        <f>Q36/Q41</f>
        <v>0.54859921527259681</v>
      </c>
      <c r="S36" s="585">
        <f>N41-Q41</f>
        <v>16.37055896999999</v>
      </c>
      <c r="T36" s="588">
        <f>S36/N41</f>
        <v>7.1958500967032921E-2</v>
      </c>
      <c r="U36" s="23">
        <v>86.078838976000014</v>
      </c>
      <c r="V36" s="23">
        <v>89.979689792999991</v>
      </c>
      <c r="W36" s="6">
        <f t="shared" si="0"/>
        <v>1.0453171867023856</v>
      </c>
      <c r="X36" s="591"/>
    </row>
    <row r="37" spans="1:24" x14ac:dyDescent="0.25">
      <c r="A37" s="571"/>
      <c r="B37" s="574"/>
      <c r="C37" s="577"/>
      <c r="D37" s="580"/>
      <c r="E37" s="18" t="s">
        <v>46</v>
      </c>
      <c r="F37" s="19">
        <v>39</v>
      </c>
      <c r="G37" s="20">
        <v>3498</v>
      </c>
      <c r="H37" s="21">
        <f>F37+G37</f>
        <v>3537</v>
      </c>
      <c r="I37" s="22">
        <f>H37/H41</f>
        <v>6.6507214819996165E-3</v>
      </c>
      <c r="J37" s="49">
        <v>0.299846</v>
      </c>
      <c r="K37" s="49">
        <v>12.639084</v>
      </c>
      <c r="L37" s="21">
        <f t="shared" ref="L37:L40" si="9">J37+K37</f>
        <v>12.938930000000001</v>
      </c>
      <c r="M37" s="22">
        <f>L37/L41</f>
        <v>9.6776867980210689E-3</v>
      </c>
      <c r="N37" s="583"/>
      <c r="O37" s="23">
        <v>0.17957899999999999</v>
      </c>
      <c r="P37" s="23">
        <v>9.1146114800000007</v>
      </c>
      <c r="Q37" s="24">
        <f>O37+P37</f>
        <v>9.294190480000001</v>
      </c>
      <c r="R37" s="22">
        <f>Q37/Q41</f>
        <v>4.4021290610433444E-2</v>
      </c>
      <c r="S37" s="586"/>
      <c r="T37" s="589"/>
      <c r="U37" s="23">
        <v>3.5717186329999997</v>
      </c>
      <c r="V37" s="23">
        <v>3.3939639819999994</v>
      </c>
      <c r="W37" s="6">
        <f t="shared" si="0"/>
        <v>0.95023273967952548</v>
      </c>
      <c r="X37" s="592"/>
    </row>
    <row r="38" spans="1:24" x14ac:dyDescent="0.25">
      <c r="A38" s="571"/>
      <c r="B38" s="574"/>
      <c r="C38" s="577"/>
      <c r="D38" s="580"/>
      <c r="E38" s="18" t="s">
        <v>47</v>
      </c>
      <c r="F38" s="19">
        <v>57387</v>
      </c>
      <c r="G38" s="20"/>
      <c r="H38" s="21">
        <f>F38+G38</f>
        <v>57387</v>
      </c>
      <c r="I38" s="22">
        <f>H38/H41</f>
        <v>0.10790640477452983</v>
      </c>
      <c r="J38" s="49">
        <v>52.464483999999999</v>
      </c>
      <c r="K38" s="23"/>
      <c r="L38" s="21">
        <f t="shared" si="9"/>
        <v>52.464483999999999</v>
      </c>
      <c r="M38" s="22">
        <f>L38/L41</f>
        <v>3.9240867998496597E-2</v>
      </c>
      <c r="N38" s="583"/>
      <c r="O38" s="23">
        <v>27.1956776</v>
      </c>
      <c r="P38" s="23">
        <v>0</v>
      </c>
      <c r="Q38" s="24">
        <f>O38+P38</f>
        <v>27.1956776</v>
      </c>
      <c r="R38" s="22">
        <f>Q38/Q41</f>
        <v>0.12881044664981464</v>
      </c>
      <c r="S38" s="586"/>
      <c r="T38" s="589"/>
      <c r="U38" s="23">
        <v>28.009846087</v>
      </c>
      <c r="V38" s="23">
        <v>30.723003029000001</v>
      </c>
      <c r="W38" s="6">
        <f t="shared" ref="W38:W69" si="10">IFERROR(((V38/U38)*1),0)</f>
        <v>1.0968644002388588</v>
      </c>
      <c r="X38" s="592"/>
    </row>
    <row r="39" spans="1:24" x14ac:dyDescent="0.25">
      <c r="A39" s="571"/>
      <c r="B39" s="574"/>
      <c r="C39" s="577"/>
      <c r="D39" s="580"/>
      <c r="E39" s="18" t="s">
        <v>48</v>
      </c>
      <c r="F39" s="19">
        <v>430</v>
      </c>
      <c r="G39" s="20"/>
      <c r="H39" s="21">
        <f>F39+G39</f>
        <v>430</v>
      </c>
      <c r="I39" s="22">
        <f>H39/H41</f>
        <v>8.0854120363580296E-4</v>
      </c>
      <c r="J39" s="49">
        <v>73.23514999999999</v>
      </c>
      <c r="K39" s="23"/>
      <c r="L39" s="21">
        <f t="shared" si="9"/>
        <v>73.23514999999999</v>
      </c>
      <c r="M39" s="22">
        <f>L39/L41</f>
        <v>5.4776310274968064E-2</v>
      </c>
      <c r="N39" s="583"/>
      <c r="O39" s="23">
        <v>33.814067799999997</v>
      </c>
      <c r="P39" s="23">
        <v>0</v>
      </c>
      <c r="Q39" s="24">
        <f>O39+P39</f>
        <v>33.814067799999997</v>
      </c>
      <c r="R39" s="22">
        <f>Q39/Q41</f>
        <v>0.16015799423821359</v>
      </c>
      <c r="S39" s="586"/>
      <c r="T39" s="589"/>
      <c r="U39" s="23">
        <v>37.749676789999995</v>
      </c>
      <c r="V39" s="23">
        <v>40.419839426999992</v>
      </c>
      <c r="W39" s="6">
        <f t="shared" si="10"/>
        <v>1.0707333906950782</v>
      </c>
      <c r="X39" s="592"/>
    </row>
    <row r="40" spans="1:24" ht="15.75" thickBot="1" x14ac:dyDescent="0.3">
      <c r="A40" s="572"/>
      <c r="B40" s="575"/>
      <c r="C40" s="578"/>
      <c r="D40" s="581"/>
      <c r="E40" s="18" t="s">
        <v>49</v>
      </c>
      <c r="F40" s="19">
        <v>49502</v>
      </c>
      <c r="G40" s="20"/>
      <c r="H40" s="21">
        <f>F40+G40</f>
        <v>49502</v>
      </c>
      <c r="I40" s="22">
        <f>H40/H41</f>
        <v>9.3080015493905849E-2</v>
      </c>
      <c r="J40" s="49">
        <v>394.25266799999997</v>
      </c>
      <c r="K40" s="23"/>
      <c r="L40" s="21">
        <f t="shared" si="9"/>
        <v>394.25266799999997</v>
      </c>
      <c r="M40" s="22">
        <f>L40/L41</f>
        <v>0.29488171279914049</v>
      </c>
      <c r="N40" s="584"/>
      <c r="O40" s="23">
        <v>25.000059480000001</v>
      </c>
      <c r="P40" s="23">
        <v>0</v>
      </c>
      <c r="Q40" s="24">
        <f>O40+P40</f>
        <v>25.000059480000001</v>
      </c>
      <c r="R40" s="22">
        <f>Q40/Q41</f>
        <v>0.11841105322894152</v>
      </c>
      <c r="S40" s="587"/>
      <c r="T40" s="590"/>
      <c r="U40" s="23">
        <v>25.532791510999999</v>
      </c>
      <c r="V40" s="23">
        <v>19.855752462000019</v>
      </c>
      <c r="W40" s="6">
        <f t="shared" si="10"/>
        <v>0.77765693788106927</v>
      </c>
      <c r="X40" s="593"/>
    </row>
    <row r="41" spans="1:24" ht="15.75" thickBot="1" x14ac:dyDescent="0.3">
      <c r="A41" s="594" t="s">
        <v>51</v>
      </c>
      <c r="B41" s="595"/>
      <c r="C41" s="596"/>
      <c r="D41" s="46"/>
      <c r="E41" s="25"/>
      <c r="F41" s="26">
        <f t="shared" ref="F41:M41" si="11">SUM(F36:F40)</f>
        <v>528324</v>
      </c>
      <c r="G41" s="26">
        <f t="shared" si="11"/>
        <v>3498</v>
      </c>
      <c r="H41" s="26">
        <f t="shared" si="11"/>
        <v>531822</v>
      </c>
      <c r="I41" s="27">
        <f t="shared" si="11"/>
        <v>1</v>
      </c>
      <c r="J41" s="28">
        <f t="shared" si="11"/>
        <v>1324.346734</v>
      </c>
      <c r="K41" s="28">
        <f t="shared" si="11"/>
        <v>12.639084</v>
      </c>
      <c r="L41" s="26">
        <f t="shared" si="11"/>
        <v>1336.9858180000001</v>
      </c>
      <c r="M41" s="27">
        <f t="shared" si="11"/>
        <v>1</v>
      </c>
      <c r="N41" s="28">
        <f>N36</f>
        <v>227.5</v>
      </c>
      <c r="O41" s="28">
        <f>SUM(O36:O40)</f>
        <v>202.01482955000003</v>
      </c>
      <c r="P41" s="28">
        <f>SUM(P36:P40)</f>
        <v>9.1146114800000007</v>
      </c>
      <c r="Q41" s="28">
        <f>SUM(Q36:Q40)</f>
        <v>211.12944103000001</v>
      </c>
      <c r="R41" s="27">
        <f>SUM(R36:R40)</f>
        <v>1</v>
      </c>
      <c r="S41" s="28">
        <f>S36</f>
        <v>16.37055896999999</v>
      </c>
      <c r="T41" s="29">
        <f>T36</f>
        <v>7.1958500967032921E-2</v>
      </c>
      <c r="U41" s="28">
        <f>SUM(U36:U40)</f>
        <v>180.94287199700003</v>
      </c>
      <c r="V41" s="28">
        <f>SUM(V36:V40)</f>
        <v>184.37224869300002</v>
      </c>
      <c r="W41" s="7">
        <f t="shared" si="10"/>
        <v>1.0189528145439011</v>
      </c>
      <c r="X41" s="47">
        <f>(1-(W41*(Q41/N41)))</f>
        <v>5.4369502546817161E-2</v>
      </c>
    </row>
    <row r="42" spans="1:24" x14ac:dyDescent="0.25">
      <c r="A42" s="570">
        <v>7</v>
      </c>
      <c r="B42" s="573" t="s">
        <v>1355</v>
      </c>
      <c r="C42" s="576">
        <v>260</v>
      </c>
      <c r="D42" s="579" t="s">
        <v>1358</v>
      </c>
      <c r="E42" s="18" t="s">
        <v>45</v>
      </c>
      <c r="F42" s="19">
        <v>276657</v>
      </c>
      <c r="G42" s="20"/>
      <c r="H42" s="21">
        <f>F42+G42</f>
        <v>276657</v>
      </c>
      <c r="I42" s="22">
        <f>H42/H47</f>
        <v>0.76069036437425075</v>
      </c>
      <c r="J42" s="48">
        <v>443.53102200000001</v>
      </c>
      <c r="K42" s="23"/>
      <c r="L42" s="21">
        <f>J42+K42</f>
        <v>443.53102200000001</v>
      </c>
      <c r="M42" s="22">
        <f>L42/L47</f>
        <v>0.59740016969557663</v>
      </c>
      <c r="N42" s="582">
        <v>123.71</v>
      </c>
      <c r="O42" s="23">
        <v>64.042800970000002</v>
      </c>
      <c r="P42" s="23">
        <v>0</v>
      </c>
      <c r="Q42" s="24">
        <f>O42+P42</f>
        <v>64.042800970000002</v>
      </c>
      <c r="R42" s="22">
        <f>Q42/Q47</f>
        <v>0.54917576172322269</v>
      </c>
      <c r="S42" s="585">
        <f>N47-Q47</f>
        <v>7.0937808700000033</v>
      </c>
      <c r="T42" s="588">
        <f>S42/N47</f>
        <v>5.7342016571012885E-2</v>
      </c>
      <c r="U42" s="23">
        <v>46.026159665999998</v>
      </c>
      <c r="V42" s="23">
        <v>47.640918723999995</v>
      </c>
      <c r="W42" s="6">
        <f t="shared" si="10"/>
        <v>1.0350835061999064</v>
      </c>
      <c r="X42" s="591"/>
    </row>
    <row r="43" spans="1:24" x14ac:dyDescent="0.25">
      <c r="A43" s="571"/>
      <c r="B43" s="574"/>
      <c r="C43" s="577"/>
      <c r="D43" s="580"/>
      <c r="E43" s="18" t="s">
        <v>46</v>
      </c>
      <c r="F43" s="19">
        <v>50</v>
      </c>
      <c r="G43" s="20">
        <v>2382</v>
      </c>
      <c r="H43" s="21">
        <f>F43+G43</f>
        <v>2432</v>
      </c>
      <c r="I43" s="22">
        <f>H43/H47</f>
        <v>6.6869768925354421E-3</v>
      </c>
      <c r="J43" s="49">
        <v>0.36373199999999994</v>
      </c>
      <c r="K43" s="49">
        <v>11.88448</v>
      </c>
      <c r="L43" s="21">
        <f t="shared" ref="L43:L46" si="12">J43+K43</f>
        <v>12.248212000000001</v>
      </c>
      <c r="M43" s="22">
        <f>L43/L47</f>
        <v>1.6497344186372151E-2</v>
      </c>
      <c r="N43" s="583"/>
      <c r="O43" s="23">
        <v>4.4235999999999998E-2</v>
      </c>
      <c r="P43" s="23">
        <v>6.1222511800000001</v>
      </c>
      <c r="Q43" s="24">
        <f>O43+P43</f>
        <v>6.1664871799999998</v>
      </c>
      <c r="R43" s="22">
        <f>Q43/Q47</f>
        <v>5.2878469444510107E-2</v>
      </c>
      <c r="S43" s="586"/>
      <c r="T43" s="589"/>
      <c r="U43" s="23">
        <v>2.3653835119999997</v>
      </c>
      <c r="V43" s="23">
        <v>2.3514649270000003</v>
      </c>
      <c r="W43" s="6">
        <f t="shared" si="10"/>
        <v>0.99411571741775151</v>
      </c>
      <c r="X43" s="592"/>
    </row>
    <row r="44" spans="1:24" x14ac:dyDescent="0.25">
      <c r="A44" s="571"/>
      <c r="B44" s="574"/>
      <c r="C44" s="577"/>
      <c r="D44" s="580"/>
      <c r="E44" s="18" t="s">
        <v>47</v>
      </c>
      <c r="F44" s="19">
        <v>35444</v>
      </c>
      <c r="G44" s="20"/>
      <c r="H44" s="21">
        <f>F44+G44</f>
        <v>35444</v>
      </c>
      <c r="I44" s="22">
        <f>H44/H47</f>
        <v>9.7456089218349598E-2</v>
      </c>
      <c r="J44" s="49">
        <v>59.09207</v>
      </c>
      <c r="K44" s="23"/>
      <c r="L44" s="21">
        <f t="shared" si="12"/>
        <v>59.09207</v>
      </c>
      <c r="M44" s="22">
        <f>L44/L47</f>
        <v>7.9592206395120865E-2</v>
      </c>
      <c r="N44" s="583"/>
      <c r="O44" s="23">
        <v>16.70844572</v>
      </c>
      <c r="P44" s="23">
        <v>0</v>
      </c>
      <c r="Q44" s="24">
        <f>O44+P44</f>
        <v>16.70844572</v>
      </c>
      <c r="R44" s="22">
        <f>Q44/Q47</f>
        <v>0.14327720315965625</v>
      </c>
      <c r="S44" s="586"/>
      <c r="T44" s="589"/>
      <c r="U44" s="23">
        <v>17.199600727</v>
      </c>
      <c r="V44" s="23">
        <v>18.486976523000003</v>
      </c>
      <c r="W44" s="6">
        <f t="shared" si="10"/>
        <v>1.0748491675146317</v>
      </c>
      <c r="X44" s="592"/>
    </row>
    <row r="45" spans="1:24" x14ac:dyDescent="0.25">
      <c r="A45" s="571"/>
      <c r="B45" s="574"/>
      <c r="C45" s="577"/>
      <c r="D45" s="580"/>
      <c r="E45" s="18" t="s">
        <v>48</v>
      </c>
      <c r="F45" s="19">
        <v>167</v>
      </c>
      <c r="G45" s="20"/>
      <c r="H45" s="21">
        <f>F45+G45</f>
        <v>167</v>
      </c>
      <c r="I45" s="22">
        <f>H45/H47</f>
        <v>4.5917974549893867E-4</v>
      </c>
      <c r="J45" s="49">
        <v>28.09675</v>
      </c>
      <c r="K45" s="23"/>
      <c r="L45" s="21">
        <f t="shared" si="12"/>
        <v>28.09675</v>
      </c>
      <c r="M45" s="22">
        <f>L45/L47</f>
        <v>3.7844034318515365E-2</v>
      </c>
      <c r="N45" s="583"/>
      <c r="O45" s="23">
        <v>13.289601699999999</v>
      </c>
      <c r="P45" s="23">
        <v>0</v>
      </c>
      <c r="Q45" s="24">
        <f>O45+P45</f>
        <v>13.289601699999999</v>
      </c>
      <c r="R45" s="22">
        <f>Q45/Q47</f>
        <v>0.11396014893250124</v>
      </c>
      <c r="S45" s="586"/>
      <c r="T45" s="589"/>
      <c r="U45" s="23">
        <v>14.865404312000001</v>
      </c>
      <c r="V45" s="23">
        <v>14.936949214999999</v>
      </c>
      <c r="W45" s="6">
        <f t="shared" si="10"/>
        <v>1.0048128460887029</v>
      </c>
      <c r="X45" s="592"/>
    </row>
    <row r="46" spans="1:24" ht="15.75" thickBot="1" x14ac:dyDescent="0.3">
      <c r="A46" s="572"/>
      <c r="B46" s="575"/>
      <c r="C46" s="578"/>
      <c r="D46" s="581"/>
      <c r="E46" s="18" t="s">
        <v>49</v>
      </c>
      <c r="F46" s="19">
        <v>48992</v>
      </c>
      <c r="G46" s="20"/>
      <c r="H46" s="21">
        <f>F46+G46</f>
        <v>48992</v>
      </c>
      <c r="I46" s="22">
        <f>H46/H47</f>
        <v>0.13470738976936528</v>
      </c>
      <c r="J46" s="49">
        <v>199.46732600000001</v>
      </c>
      <c r="K46" s="23"/>
      <c r="L46" s="21">
        <f t="shared" si="12"/>
        <v>199.46732600000001</v>
      </c>
      <c r="M46" s="22">
        <f>L46/L47</f>
        <v>0.26866624540441486</v>
      </c>
      <c r="N46" s="584"/>
      <c r="O46" s="23">
        <v>16.40888356</v>
      </c>
      <c r="P46" s="23">
        <v>0</v>
      </c>
      <c r="Q46" s="24">
        <f>O46+P46</f>
        <v>16.40888356</v>
      </c>
      <c r="R46" s="22">
        <f>Q46/Q47</f>
        <v>0.14070841674010975</v>
      </c>
      <c r="S46" s="587"/>
      <c r="T46" s="590"/>
      <c r="U46" s="23">
        <v>16.193435905000001</v>
      </c>
      <c r="V46" s="23">
        <v>10.677562129999988</v>
      </c>
      <c r="W46" s="6">
        <f t="shared" si="10"/>
        <v>0.65937594668856581</v>
      </c>
      <c r="X46" s="593"/>
    </row>
    <row r="47" spans="1:24" ht="15.75" thickBot="1" x14ac:dyDescent="0.3">
      <c r="A47" s="594" t="s">
        <v>51</v>
      </c>
      <c r="B47" s="595"/>
      <c r="C47" s="596"/>
      <c r="D47" s="46"/>
      <c r="E47" s="25"/>
      <c r="F47" s="26">
        <f t="shared" ref="F47:M47" si="13">SUM(F42:F46)</f>
        <v>361310</v>
      </c>
      <c r="G47" s="26">
        <f t="shared" si="13"/>
        <v>2382</v>
      </c>
      <c r="H47" s="26">
        <f t="shared" si="13"/>
        <v>363692</v>
      </c>
      <c r="I47" s="27">
        <f t="shared" si="13"/>
        <v>0.99999999999999989</v>
      </c>
      <c r="J47" s="28">
        <f t="shared" si="13"/>
        <v>730.55089999999996</v>
      </c>
      <c r="K47" s="28">
        <f t="shared" si="13"/>
        <v>11.88448</v>
      </c>
      <c r="L47" s="26">
        <f t="shared" si="13"/>
        <v>742.43538000000012</v>
      </c>
      <c r="M47" s="27">
        <f t="shared" si="13"/>
        <v>0.99999999999999989</v>
      </c>
      <c r="N47" s="28">
        <f>N42</f>
        <v>123.71</v>
      </c>
      <c r="O47" s="28">
        <f>SUM(O42:O46)</f>
        <v>110.49396794999998</v>
      </c>
      <c r="P47" s="28">
        <f>SUM(P42:P46)</f>
        <v>6.1222511800000001</v>
      </c>
      <c r="Q47" s="28">
        <f>SUM(Q42:Q46)</f>
        <v>116.61621912999999</v>
      </c>
      <c r="R47" s="27">
        <f>SUM(R42:R46)</f>
        <v>1.0000000000000002</v>
      </c>
      <c r="S47" s="28">
        <f>S42</f>
        <v>7.0937808700000033</v>
      </c>
      <c r="T47" s="29">
        <f>T42</f>
        <v>5.7342016571012885E-2</v>
      </c>
      <c r="U47" s="28">
        <f>SUM(U42:U46)</f>
        <v>96.649984121999992</v>
      </c>
      <c r="V47" s="28">
        <f>SUM(V42:V46)</f>
        <v>94.093871518999975</v>
      </c>
      <c r="W47" s="7">
        <f t="shared" si="10"/>
        <v>0.97355289164069114</v>
      </c>
      <c r="X47" s="47">
        <f>(1-(W47*(Q47/N47)))</f>
        <v>8.2272594404526944E-2</v>
      </c>
    </row>
    <row r="48" spans="1:24" x14ac:dyDescent="0.25">
      <c r="A48" s="570">
        <v>8</v>
      </c>
      <c r="B48" s="573" t="s">
        <v>1359</v>
      </c>
      <c r="C48" s="576">
        <v>265</v>
      </c>
      <c r="D48" s="579" t="s">
        <v>1360</v>
      </c>
      <c r="E48" s="18" t="s">
        <v>45</v>
      </c>
      <c r="F48" s="19">
        <v>155609</v>
      </c>
      <c r="G48" s="20"/>
      <c r="H48" s="21">
        <f>F48+G48</f>
        <v>155609</v>
      </c>
      <c r="I48" s="22">
        <f>H48/H53</f>
        <v>0.57660511874191744</v>
      </c>
      <c r="J48" s="48">
        <v>222.14387600000001</v>
      </c>
      <c r="K48" s="23"/>
      <c r="L48" s="21">
        <f>J48+K48</f>
        <v>222.14387600000001</v>
      </c>
      <c r="M48" s="22">
        <f>L48/L53</f>
        <v>0.37239030763831182</v>
      </c>
      <c r="N48" s="582">
        <v>105.98</v>
      </c>
      <c r="O48" s="23">
        <v>36.650281</v>
      </c>
      <c r="P48" s="23">
        <v>0</v>
      </c>
      <c r="Q48" s="24">
        <f>O48+P48</f>
        <v>36.650281</v>
      </c>
      <c r="R48" s="22">
        <f>Q48/Q53</f>
        <v>0.38814249859894651</v>
      </c>
      <c r="S48" s="585">
        <f>N53-Q53</f>
        <v>11.555191759999985</v>
      </c>
      <c r="T48" s="588">
        <f>S48/N53</f>
        <v>0.10903181505944504</v>
      </c>
      <c r="U48" s="23">
        <v>26.293150835000002</v>
      </c>
      <c r="V48" s="23">
        <v>30.259186038000006</v>
      </c>
      <c r="W48" s="6">
        <f t="shared" si="10"/>
        <v>1.1508390998054381</v>
      </c>
      <c r="X48" s="591"/>
    </row>
    <row r="49" spans="1:24" x14ac:dyDescent="0.25">
      <c r="A49" s="571"/>
      <c r="B49" s="574"/>
      <c r="C49" s="577"/>
      <c r="D49" s="580"/>
      <c r="E49" s="18" t="s">
        <v>46</v>
      </c>
      <c r="F49" s="19">
        <v>0</v>
      </c>
      <c r="G49" s="20">
        <v>0</v>
      </c>
      <c r="H49" s="21">
        <f>F49+G49</f>
        <v>0</v>
      </c>
      <c r="I49" s="22">
        <f>H49/H53</f>
        <v>0</v>
      </c>
      <c r="J49" s="49">
        <v>0</v>
      </c>
      <c r="K49" s="23">
        <v>0</v>
      </c>
      <c r="L49" s="21">
        <f t="shared" ref="L49:L52" si="14">J49+K49</f>
        <v>0</v>
      </c>
      <c r="M49" s="22">
        <f>L49/L53</f>
        <v>0</v>
      </c>
      <c r="N49" s="583"/>
      <c r="O49" s="23">
        <v>0</v>
      </c>
      <c r="P49" s="23">
        <v>0</v>
      </c>
      <c r="Q49" s="24">
        <f>O49+P49</f>
        <v>0</v>
      </c>
      <c r="R49" s="22">
        <f>Q49/Q53</f>
        <v>0</v>
      </c>
      <c r="S49" s="586"/>
      <c r="T49" s="589"/>
      <c r="U49" s="23">
        <v>0</v>
      </c>
      <c r="V49" s="23">
        <v>0</v>
      </c>
      <c r="W49" s="6">
        <f t="shared" si="10"/>
        <v>0</v>
      </c>
      <c r="X49" s="592"/>
    </row>
    <row r="50" spans="1:24" x14ac:dyDescent="0.25">
      <c r="A50" s="571"/>
      <c r="B50" s="574"/>
      <c r="C50" s="577"/>
      <c r="D50" s="580"/>
      <c r="E50" s="18" t="s">
        <v>47</v>
      </c>
      <c r="F50" s="19">
        <v>98875</v>
      </c>
      <c r="G50" s="20"/>
      <c r="H50" s="21">
        <f>F50+G50</f>
        <v>98875</v>
      </c>
      <c r="I50" s="22">
        <f>H50/H53</f>
        <v>0.36637875132933884</v>
      </c>
      <c r="J50" s="49">
        <v>64.555042</v>
      </c>
      <c r="K50" s="23"/>
      <c r="L50" s="21">
        <f t="shared" si="14"/>
        <v>64.555042</v>
      </c>
      <c r="M50" s="22">
        <f>L50/L53</f>
        <v>0.10821667642993742</v>
      </c>
      <c r="N50" s="583"/>
      <c r="O50" s="23">
        <v>27.391224400000002</v>
      </c>
      <c r="P50" s="23">
        <v>0</v>
      </c>
      <c r="Q50" s="24">
        <f>O50+P50</f>
        <v>27.391224400000002</v>
      </c>
      <c r="R50" s="22">
        <f>Q50/Q53</f>
        <v>0.29008504132070451</v>
      </c>
      <c r="S50" s="586"/>
      <c r="T50" s="589"/>
      <c r="U50" s="23">
        <v>29.749532787</v>
      </c>
      <c r="V50" s="23">
        <v>37.193013371999989</v>
      </c>
      <c r="W50" s="6">
        <f t="shared" si="10"/>
        <v>1.2502049574456731</v>
      </c>
      <c r="X50" s="592"/>
    </row>
    <row r="51" spans="1:24" x14ac:dyDescent="0.25">
      <c r="A51" s="571"/>
      <c r="B51" s="574"/>
      <c r="C51" s="577"/>
      <c r="D51" s="580"/>
      <c r="E51" s="18" t="s">
        <v>48</v>
      </c>
      <c r="F51" s="19">
        <v>352</v>
      </c>
      <c r="G51" s="20"/>
      <c r="H51" s="21">
        <f>F51+G51</f>
        <v>352</v>
      </c>
      <c r="I51" s="22">
        <f>H51/H53</f>
        <v>1.3043268821029306E-3</v>
      </c>
      <c r="J51" s="49">
        <v>5.4535999999999998</v>
      </c>
      <c r="K51" s="23"/>
      <c r="L51" s="21">
        <f t="shared" si="14"/>
        <v>5.4535999999999998</v>
      </c>
      <c r="M51" s="22">
        <f>L51/L53</f>
        <v>9.1421281482290204E-3</v>
      </c>
      <c r="N51" s="583"/>
      <c r="O51" s="23">
        <v>22.129412080000002</v>
      </c>
      <c r="P51" s="23">
        <v>0</v>
      </c>
      <c r="Q51" s="24">
        <f>O51+P51</f>
        <v>22.129412080000002</v>
      </c>
      <c r="R51" s="22">
        <f>Q51/Q53</f>
        <v>0.23436014848718106</v>
      </c>
      <c r="S51" s="586"/>
      <c r="T51" s="589"/>
      <c r="U51" s="23">
        <v>26.605018639000001</v>
      </c>
      <c r="V51" s="23">
        <v>28.835157075000001</v>
      </c>
      <c r="W51" s="6">
        <f t="shared" si="10"/>
        <v>1.0838239757039998</v>
      </c>
      <c r="X51" s="592"/>
    </row>
    <row r="52" spans="1:24" ht="15.75" thickBot="1" x14ac:dyDescent="0.3">
      <c r="A52" s="572"/>
      <c r="B52" s="575"/>
      <c r="C52" s="578"/>
      <c r="D52" s="581"/>
      <c r="E52" s="18" t="s">
        <v>49</v>
      </c>
      <c r="F52" s="19">
        <v>15035</v>
      </c>
      <c r="G52" s="20"/>
      <c r="H52" s="21">
        <f>F52+G52</f>
        <v>15035</v>
      </c>
      <c r="I52" s="22">
        <f>H52/H53</f>
        <v>5.57118030466408E-2</v>
      </c>
      <c r="J52" s="49">
        <v>304.38254599999999</v>
      </c>
      <c r="K52" s="23"/>
      <c r="L52" s="21">
        <f t="shared" si="14"/>
        <v>304.38254599999999</v>
      </c>
      <c r="M52" s="22">
        <f>L52/L53</f>
        <v>0.5102508877835219</v>
      </c>
      <c r="N52" s="584"/>
      <c r="O52" s="23">
        <v>8.2538907599999991</v>
      </c>
      <c r="P52" s="23">
        <v>0</v>
      </c>
      <c r="Q52" s="24">
        <f>O52+P52</f>
        <v>8.2538907599999991</v>
      </c>
      <c r="R52" s="22">
        <f>Q52/Q53</f>
        <v>8.7412311593167785E-2</v>
      </c>
      <c r="S52" s="587"/>
      <c r="T52" s="590"/>
      <c r="U52" s="23">
        <v>7.507617261</v>
      </c>
      <c r="V52" s="23">
        <v>6.4412345599999981</v>
      </c>
      <c r="W52" s="6">
        <f t="shared" si="10"/>
        <v>0.85795990073447592</v>
      </c>
      <c r="X52" s="593"/>
    </row>
    <row r="53" spans="1:24" ht="15.75" thickBot="1" x14ac:dyDescent="0.3">
      <c r="A53" s="594" t="s">
        <v>51</v>
      </c>
      <c r="B53" s="595"/>
      <c r="C53" s="596"/>
      <c r="D53" s="46"/>
      <c r="E53" s="25"/>
      <c r="F53" s="26">
        <f t="shared" ref="F53:M53" si="15">SUM(F48:F52)</f>
        <v>269871</v>
      </c>
      <c r="G53" s="26">
        <f t="shared" si="15"/>
        <v>0</v>
      </c>
      <c r="H53" s="26">
        <f t="shared" si="15"/>
        <v>269871</v>
      </c>
      <c r="I53" s="27">
        <f t="shared" si="15"/>
        <v>1</v>
      </c>
      <c r="J53" s="28">
        <f t="shared" si="15"/>
        <v>596.53506399999992</v>
      </c>
      <c r="K53" s="28">
        <f t="shared" si="15"/>
        <v>0</v>
      </c>
      <c r="L53" s="26">
        <f t="shared" si="15"/>
        <v>596.53506399999992</v>
      </c>
      <c r="M53" s="27">
        <f t="shared" si="15"/>
        <v>1.0000000000000002</v>
      </c>
      <c r="N53" s="28">
        <f>N48</f>
        <v>105.98</v>
      </c>
      <c r="O53" s="28">
        <f>SUM(O48:O52)</f>
        <v>94.424808240000019</v>
      </c>
      <c r="P53" s="28">
        <f>SUM(P48:P52)</f>
        <v>0</v>
      </c>
      <c r="Q53" s="28">
        <f>SUM(Q48:Q52)</f>
        <v>94.424808240000019</v>
      </c>
      <c r="R53" s="27">
        <f>SUM(R48:R52)</f>
        <v>0.99999999999999978</v>
      </c>
      <c r="S53" s="28">
        <f>S48</f>
        <v>11.555191759999985</v>
      </c>
      <c r="T53" s="29">
        <f>T48</f>
        <v>0.10903181505944504</v>
      </c>
      <c r="U53" s="28">
        <f>SUM(U48:U52)</f>
        <v>90.155319522000013</v>
      </c>
      <c r="V53" s="28">
        <f>SUM(V48:V52)</f>
        <v>102.72859104499999</v>
      </c>
      <c r="W53" s="7">
        <f t="shared" si="10"/>
        <v>1.1394623366614745</v>
      </c>
      <c r="X53" s="47">
        <f>(1-(W53*(Q53/N53)))</f>
        <v>-1.5224689903397426E-2</v>
      </c>
    </row>
    <row r="54" spans="1:24" x14ac:dyDescent="0.25">
      <c r="A54" s="570">
        <v>9</v>
      </c>
      <c r="B54" s="573" t="s">
        <v>1359</v>
      </c>
      <c r="C54" s="576">
        <v>265</v>
      </c>
      <c r="D54" s="579" t="s">
        <v>1361</v>
      </c>
      <c r="E54" s="18" t="s">
        <v>45</v>
      </c>
      <c r="F54" s="19">
        <v>314207</v>
      </c>
      <c r="G54" s="20"/>
      <c r="H54" s="21">
        <f>F54+G54</f>
        <v>314207</v>
      </c>
      <c r="I54" s="22">
        <f>H54/H59</f>
        <v>0.78505627943583145</v>
      </c>
      <c r="J54" s="48">
        <v>658.27328599999998</v>
      </c>
      <c r="K54" s="23"/>
      <c r="L54" s="21">
        <f>J54+K54</f>
        <v>658.27328599999998</v>
      </c>
      <c r="M54" s="22">
        <f>L54/L59</f>
        <v>0.52810851502300493</v>
      </c>
      <c r="N54" s="582">
        <v>200.32</v>
      </c>
      <c r="O54" s="23">
        <v>89.750853989999996</v>
      </c>
      <c r="P54" s="23">
        <v>0</v>
      </c>
      <c r="Q54" s="24">
        <f>O54+P54</f>
        <v>89.750853989999996</v>
      </c>
      <c r="R54" s="22">
        <f>Q54/Q59</f>
        <v>0.48217819111038318</v>
      </c>
      <c r="S54" s="585">
        <f>N59-Q59</f>
        <v>14.183721660000003</v>
      </c>
      <c r="T54" s="588">
        <f>S54/N59</f>
        <v>7.0805319788338678E-2</v>
      </c>
      <c r="U54" s="23">
        <v>67.423800466000003</v>
      </c>
      <c r="V54" s="23">
        <v>69.560514935</v>
      </c>
      <c r="W54" s="6">
        <f t="shared" si="10"/>
        <v>1.0316908043484954</v>
      </c>
      <c r="X54" s="591"/>
    </row>
    <row r="55" spans="1:24" x14ac:dyDescent="0.25">
      <c r="A55" s="571"/>
      <c r="B55" s="574"/>
      <c r="C55" s="577"/>
      <c r="D55" s="580"/>
      <c r="E55" s="18" t="s">
        <v>46</v>
      </c>
      <c r="F55" s="19">
        <v>5</v>
      </c>
      <c r="G55" s="20">
        <v>214</v>
      </c>
      <c r="H55" s="21">
        <f>F55+G55</f>
        <v>219</v>
      </c>
      <c r="I55" s="22">
        <f>H55/H59</f>
        <v>5.4717853261209044E-4</v>
      </c>
      <c r="J55" s="49">
        <v>2.2380000000000001E-2</v>
      </c>
      <c r="K55" s="49">
        <v>0.618784</v>
      </c>
      <c r="L55" s="21">
        <f t="shared" ref="L55:L58" si="16">J55+K55</f>
        <v>0.64116399999999996</v>
      </c>
      <c r="M55" s="22">
        <f>L55/L59</f>
        <v>5.1438236235248035E-4</v>
      </c>
      <c r="N55" s="583"/>
      <c r="O55" s="23">
        <v>0</v>
      </c>
      <c r="P55" s="23">
        <v>5.3106E-2</v>
      </c>
      <c r="Q55" s="24">
        <f>O55+P55</f>
        <v>5.3106E-2</v>
      </c>
      <c r="R55" s="22">
        <f>Q55/Q59</f>
        <v>2.8530709044797593E-4</v>
      </c>
      <c r="S55" s="586"/>
      <c r="T55" s="589"/>
      <c r="U55" s="23">
        <v>2.1233802E-2</v>
      </c>
      <c r="V55" s="23">
        <v>2.2045631E-2</v>
      </c>
      <c r="W55" s="6">
        <f t="shared" si="10"/>
        <v>1.0382328609826916</v>
      </c>
      <c r="X55" s="592"/>
    </row>
    <row r="56" spans="1:24" x14ac:dyDescent="0.25">
      <c r="A56" s="571"/>
      <c r="B56" s="574"/>
      <c r="C56" s="577"/>
      <c r="D56" s="580"/>
      <c r="E56" s="18" t="s">
        <v>47</v>
      </c>
      <c r="F56" s="19">
        <v>48914</v>
      </c>
      <c r="G56" s="20"/>
      <c r="H56" s="21">
        <f>F56+G56</f>
        <v>48914</v>
      </c>
      <c r="I56" s="22">
        <f>H56/H59</f>
        <v>0.12221319974514973</v>
      </c>
      <c r="J56" s="49">
        <v>22.670779999999997</v>
      </c>
      <c r="K56" s="23"/>
      <c r="L56" s="21">
        <f t="shared" si="16"/>
        <v>22.670779999999997</v>
      </c>
      <c r="M56" s="22">
        <f>L56/L59</f>
        <v>1.8187935337563188E-2</v>
      </c>
      <c r="N56" s="583"/>
      <c r="O56" s="23">
        <v>27.372482959999999</v>
      </c>
      <c r="P56" s="23">
        <v>0</v>
      </c>
      <c r="Q56" s="24">
        <f>O56+P56</f>
        <v>27.372482959999999</v>
      </c>
      <c r="R56" s="22">
        <f>Q56/Q59</f>
        <v>0.14705614189836175</v>
      </c>
      <c r="S56" s="586"/>
      <c r="T56" s="589"/>
      <c r="U56" s="23">
        <v>30.715257745999999</v>
      </c>
      <c r="V56" s="23">
        <v>33.808846576000008</v>
      </c>
      <c r="W56" s="6">
        <f t="shared" si="10"/>
        <v>1.100718309303554</v>
      </c>
      <c r="X56" s="592"/>
    </row>
    <row r="57" spans="1:24" x14ac:dyDescent="0.25">
      <c r="A57" s="571"/>
      <c r="B57" s="574"/>
      <c r="C57" s="577"/>
      <c r="D57" s="580"/>
      <c r="E57" s="18" t="s">
        <v>48</v>
      </c>
      <c r="F57" s="19">
        <v>852</v>
      </c>
      <c r="G57" s="20"/>
      <c r="H57" s="21">
        <f>F57+G57</f>
        <v>852</v>
      </c>
      <c r="I57" s="22">
        <f>H57/H59</f>
        <v>2.1287493597511461E-3</v>
      </c>
      <c r="J57" s="49">
        <v>42.666599999999995</v>
      </c>
      <c r="K57" s="23"/>
      <c r="L57" s="21">
        <f t="shared" si="16"/>
        <v>42.666599999999995</v>
      </c>
      <c r="M57" s="22">
        <f>L57/L59</f>
        <v>3.4229848371942803E-2</v>
      </c>
      <c r="N57" s="583"/>
      <c r="O57" s="23">
        <v>57.716701780000001</v>
      </c>
      <c r="P57" s="23">
        <v>0</v>
      </c>
      <c r="Q57" s="24">
        <f>O57+P57</f>
        <v>57.716701780000001</v>
      </c>
      <c r="R57" s="22">
        <f>Q57/Q59</f>
        <v>0.31007766081243765</v>
      </c>
      <c r="S57" s="586"/>
      <c r="T57" s="589"/>
      <c r="U57" s="23">
        <v>67.548710505999992</v>
      </c>
      <c r="V57" s="23">
        <v>69.691740646</v>
      </c>
      <c r="W57" s="6">
        <f t="shared" si="10"/>
        <v>1.0317257002235394</v>
      </c>
      <c r="X57" s="592"/>
    </row>
    <row r="58" spans="1:24" ht="15.75" thickBot="1" x14ac:dyDescent="0.3">
      <c r="A58" s="572"/>
      <c r="B58" s="575"/>
      <c r="C58" s="578"/>
      <c r="D58" s="581"/>
      <c r="E58" s="18" t="s">
        <v>49</v>
      </c>
      <c r="F58" s="19">
        <v>36043</v>
      </c>
      <c r="G58" s="20"/>
      <c r="H58" s="21">
        <f>F58+G58</f>
        <v>36043</v>
      </c>
      <c r="I58" s="22">
        <f>H58/H59</f>
        <v>9.0054592926655588E-2</v>
      </c>
      <c r="J58" s="49">
        <v>522.22170199999994</v>
      </c>
      <c r="K58" s="23"/>
      <c r="L58" s="21">
        <f t="shared" si="16"/>
        <v>522.22170199999994</v>
      </c>
      <c r="M58" s="22">
        <f>L58/L59</f>
        <v>0.41895931890513655</v>
      </c>
      <c r="N58" s="584"/>
      <c r="O58" s="23">
        <v>11.243133609999999</v>
      </c>
      <c r="P58" s="23">
        <v>0</v>
      </c>
      <c r="Q58" s="24">
        <f>O58+P58</f>
        <v>11.243133609999999</v>
      </c>
      <c r="R58" s="22">
        <f>Q58/Q59</f>
        <v>6.0402699088369448E-2</v>
      </c>
      <c r="S58" s="587"/>
      <c r="T58" s="590"/>
      <c r="U58" s="23">
        <v>12.730799656</v>
      </c>
      <c r="V58" s="23">
        <v>10.151565387</v>
      </c>
      <c r="W58" s="6">
        <f t="shared" si="10"/>
        <v>0.7974020219708341</v>
      </c>
      <c r="X58" s="593"/>
    </row>
    <row r="59" spans="1:24" ht="15.75" thickBot="1" x14ac:dyDescent="0.3">
      <c r="A59" s="594" t="s">
        <v>51</v>
      </c>
      <c r="B59" s="595"/>
      <c r="C59" s="596"/>
      <c r="D59" s="46"/>
      <c r="E59" s="25"/>
      <c r="F59" s="26">
        <f t="shared" ref="F59:M59" si="17">SUM(F54:F58)</f>
        <v>400021</v>
      </c>
      <c r="G59" s="26">
        <f t="shared" si="17"/>
        <v>214</v>
      </c>
      <c r="H59" s="26">
        <f t="shared" si="17"/>
        <v>400235</v>
      </c>
      <c r="I59" s="27">
        <f t="shared" si="17"/>
        <v>1</v>
      </c>
      <c r="J59" s="28">
        <f t="shared" si="17"/>
        <v>1245.854748</v>
      </c>
      <c r="K59" s="28">
        <f t="shared" si="17"/>
        <v>0.618784</v>
      </c>
      <c r="L59" s="26">
        <f t="shared" si="17"/>
        <v>1246.473532</v>
      </c>
      <c r="M59" s="27">
        <f t="shared" si="17"/>
        <v>1</v>
      </c>
      <c r="N59" s="28">
        <f>N54</f>
        <v>200.32</v>
      </c>
      <c r="O59" s="28">
        <f>SUM(O54:O58)</f>
        <v>186.08317234</v>
      </c>
      <c r="P59" s="28">
        <f>SUM(P54:P58)</f>
        <v>5.3106E-2</v>
      </c>
      <c r="Q59" s="28">
        <f>SUM(Q54:Q58)</f>
        <v>186.13627833999999</v>
      </c>
      <c r="R59" s="27">
        <f>SUM(R54:R58)</f>
        <v>1</v>
      </c>
      <c r="S59" s="28">
        <f>S54</f>
        <v>14.183721660000003</v>
      </c>
      <c r="T59" s="29">
        <f>T54</f>
        <v>7.0805319788338678E-2</v>
      </c>
      <c r="U59" s="28">
        <f>SUM(U54:U58)</f>
        <v>178.43980217599997</v>
      </c>
      <c r="V59" s="28">
        <f>SUM(V54:V58)</f>
        <v>183.23471317500002</v>
      </c>
      <c r="W59" s="7">
        <f t="shared" si="10"/>
        <v>1.0268713086459864</v>
      </c>
      <c r="X59" s="47">
        <f>(1-(W59*(Q59/N59)))</f>
        <v>4.5836642744162548E-2</v>
      </c>
    </row>
    <row r="60" spans="1:24" x14ac:dyDescent="0.25">
      <c r="A60" s="570">
        <v>10</v>
      </c>
      <c r="B60" s="573" t="s">
        <v>1359</v>
      </c>
      <c r="C60" s="576">
        <v>265</v>
      </c>
      <c r="D60" s="579" t="s">
        <v>1362</v>
      </c>
      <c r="E60" s="18" t="s">
        <v>45</v>
      </c>
      <c r="F60" s="19">
        <v>487803</v>
      </c>
      <c r="G60" s="20"/>
      <c r="H60" s="21">
        <f>F60+G60</f>
        <v>487803</v>
      </c>
      <c r="I60" s="22">
        <f>H60/H65</f>
        <v>0.76193622454956533</v>
      </c>
      <c r="J60" s="48">
        <v>1001.78409</v>
      </c>
      <c r="K60" s="23"/>
      <c r="L60" s="21">
        <f>J60+K60</f>
        <v>1001.78409</v>
      </c>
      <c r="M60" s="22">
        <f>L60/L65</f>
        <v>0.58101038284827433</v>
      </c>
      <c r="N60" s="582">
        <v>285.31</v>
      </c>
      <c r="O60" s="23">
        <v>147.02348153</v>
      </c>
      <c r="P60" s="23">
        <v>0</v>
      </c>
      <c r="Q60" s="24">
        <f>O60+P60</f>
        <v>147.02348153</v>
      </c>
      <c r="R60" s="22">
        <f>Q60/Q65</f>
        <v>0.5738029961394111</v>
      </c>
      <c r="S60" s="585">
        <f>N65-Q65</f>
        <v>29.083590380000032</v>
      </c>
      <c r="T60" s="588">
        <f>S60/N65</f>
        <v>0.10193680691178028</v>
      </c>
      <c r="U60" s="23">
        <v>110.16484738499999</v>
      </c>
      <c r="V60" s="23">
        <v>116.29118179300004</v>
      </c>
      <c r="W60" s="6">
        <f t="shared" si="10"/>
        <v>1.0556106104026992</v>
      </c>
      <c r="X60" s="591"/>
    </row>
    <row r="61" spans="1:24" x14ac:dyDescent="0.25">
      <c r="A61" s="571"/>
      <c r="B61" s="574"/>
      <c r="C61" s="577"/>
      <c r="D61" s="580"/>
      <c r="E61" s="18" t="s">
        <v>46</v>
      </c>
      <c r="F61" s="19">
        <v>28</v>
      </c>
      <c r="G61" s="20">
        <v>854</v>
      </c>
      <c r="H61" s="21">
        <f>F61+G61</f>
        <v>882</v>
      </c>
      <c r="I61" s="22">
        <f>H61/H65</f>
        <v>1.3776621916075068E-3</v>
      </c>
      <c r="J61" s="49">
        <v>9.0520000000000003E-2</v>
      </c>
      <c r="K61" s="49">
        <v>2.7245680000000001</v>
      </c>
      <c r="L61" s="21">
        <f t="shared" ref="L61:L64" si="18">J61+K61</f>
        <v>2.8150880000000003</v>
      </c>
      <c r="M61" s="22">
        <f>L61/L65</f>
        <v>1.6326825041028381E-3</v>
      </c>
      <c r="N61" s="583"/>
      <c r="O61" s="23">
        <v>0.26259225000000003</v>
      </c>
      <c r="P61" s="23">
        <v>5.4219499999999997E-2</v>
      </c>
      <c r="Q61" s="24">
        <f>O61+P61</f>
        <v>0.31681175</v>
      </c>
      <c r="R61" s="22">
        <f>Q61/Q65</f>
        <v>1.23645236441416E-3</v>
      </c>
      <c r="S61" s="586"/>
      <c r="T61" s="589"/>
      <c r="U61" s="23">
        <v>9.4380137999999988E-2</v>
      </c>
      <c r="V61" s="23">
        <v>9.6001751999999954E-2</v>
      </c>
      <c r="W61" s="6">
        <f t="shared" si="10"/>
        <v>1.0171817294863457</v>
      </c>
      <c r="X61" s="592"/>
    </row>
    <row r="62" spans="1:24" x14ac:dyDescent="0.25">
      <c r="A62" s="571"/>
      <c r="B62" s="574"/>
      <c r="C62" s="577"/>
      <c r="D62" s="580"/>
      <c r="E62" s="18" t="s">
        <v>47</v>
      </c>
      <c r="F62" s="19">
        <v>82159</v>
      </c>
      <c r="G62" s="20"/>
      <c r="H62" s="21">
        <f>F62+G62</f>
        <v>82159</v>
      </c>
      <c r="I62" s="22">
        <f>H62/H65</f>
        <v>0.12833032653093102</v>
      </c>
      <c r="J62" s="49">
        <v>45.219783999999997</v>
      </c>
      <c r="K62" s="23"/>
      <c r="L62" s="21">
        <f t="shared" si="18"/>
        <v>45.219783999999997</v>
      </c>
      <c r="M62" s="22">
        <f>L62/L65</f>
        <v>2.6226373802918219E-2</v>
      </c>
      <c r="N62" s="583"/>
      <c r="O62" s="23">
        <v>36.889399500000003</v>
      </c>
      <c r="P62" s="23">
        <v>0</v>
      </c>
      <c r="Q62" s="24">
        <f>O62+P62</f>
        <v>36.889399500000003</v>
      </c>
      <c r="R62" s="22">
        <f>Q62/Q65</f>
        <v>0.14397188624977933</v>
      </c>
      <c r="S62" s="586"/>
      <c r="T62" s="589"/>
      <c r="U62" s="23">
        <v>40.283639278000003</v>
      </c>
      <c r="V62" s="23">
        <v>45.638273720000001</v>
      </c>
      <c r="W62" s="6">
        <f t="shared" si="10"/>
        <v>1.132923304298485</v>
      </c>
      <c r="X62" s="592"/>
    </row>
    <row r="63" spans="1:24" x14ac:dyDescent="0.25">
      <c r="A63" s="571"/>
      <c r="B63" s="574"/>
      <c r="C63" s="577"/>
      <c r="D63" s="580"/>
      <c r="E63" s="18" t="s">
        <v>48</v>
      </c>
      <c r="F63" s="19">
        <v>710</v>
      </c>
      <c r="G63" s="20"/>
      <c r="H63" s="21">
        <f>F63+G63</f>
        <v>710</v>
      </c>
      <c r="I63" s="22">
        <f>H63/H65</f>
        <v>1.1090024444913038E-3</v>
      </c>
      <c r="J63" s="49">
        <v>17.597549999999998</v>
      </c>
      <c r="K63" s="23"/>
      <c r="L63" s="21">
        <f t="shared" si="18"/>
        <v>17.597549999999998</v>
      </c>
      <c r="M63" s="22">
        <f>L63/L65</f>
        <v>1.0206150571518509E-2</v>
      </c>
      <c r="N63" s="583"/>
      <c r="O63" s="23">
        <v>38.11823055</v>
      </c>
      <c r="P63" s="23">
        <v>0</v>
      </c>
      <c r="Q63" s="24">
        <f>O63+P63</f>
        <v>38.11823055</v>
      </c>
      <c r="R63" s="22">
        <f>Q63/Q65</f>
        <v>0.14876776600246538</v>
      </c>
      <c r="S63" s="586"/>
      <c r="T63" s="589"/>
      <c r="U63" s="23">
        <v>51.180619424999996</v>
      </c>
      <c r="V63" s="23">
        <v>50.565262302000001</v>
      </c>
      <c r="W63" s="6">
        <f t="shared" si="10"/>
        <v>0.98797675507031057</v>
      </c>
      <c r="X63" s="592"/>
    </row>
    <row r="64" spans="1:24" ht="15.75" thickBot="1" x14ac:dyDescent="0.3">
      <c r="A64" s="572"/>
      <c r="B64" s="575"/>
      <c r="C64" s="578"/>
      <c r="D64" s="581"/>
      <c r="E64" s="18" t="s">
        <v>49</v>
      </c>
      <c r="F64" s="19">
        <v>68661</v>
      </c>
      <c r="G64" s="20"/>
      <c r="H64" s="21">
        <f>F64+G64</f>
        <v>68661</v>
      </c>
      <c r="I64" s="22">
        <f>H64/H65</f>
        <v>0.1072467842834048</v>
      </c>
      <c r="J64" s="49">
        <v>656.79379399999993</v>
      </c>
      <c r="K64" s="23"/>
      <c r="L64" s="21">
        <f t="shared" si="18"/>
        <v>656.79379399999993</v>
      </c>
      <c r="M64" s="22">
        <f>L64/L65</f>
        <v>0.38092441027318624</v>
      </c>
      <c r="N64" s="584"/>
      <c r="O64" s="23">
        <v>33.878486289999998</v>
      </c>
      <c r="P64" s="23">
        <v>0</v>
      </c>
      <c r="Q64" s="24">
        <f>O64+P64</f>
        <v>33.878486289999998</v>
      </c>
      <c r="R64" s="22">
        <f>Q64/Q65</f>
        <v>0.13222089924393018</v>
      </c>
      <c r="S64" s="587"/>
      <c r="T64" s="590"/>
      <c r="U64" s="23">
        <v>33.694536524999997</v>
      </c>
      <c r="V64" s="23">
        <v>27.011285577000002</v>
      </c>
      <c r="W64" s="6">
        <f t="shared" si="10"/>
        <v>0.80165179173658352</v>
      </c>
      <c r="X64" s="593"/>
    </row>
    <row r="65" spans="1:24" ht="15.75" thickBot="1" x14ac:dyDescent="0.3">
      <c r="A65" s="594" t="s">
        <v>51</v>
      </c>
      <c r="B65" s="595"/>
      <c r="C65" s="596"/>
      <c r="D65" s="46"/>
      <c r="E65" s="25"/>
      <c r="F65" s="26">
        <f t="shared" ref="F65:M65" si="19">SUM(F60:F64)</f>
        <v>639361</v>
      </c>
      <c r="G65" s="26">
        <f t="shared" si="19"/>
        <v>854</v>
      </c>
      <c r="H65" s="26">
        <f t="shared" si="19"/>
        <v>640215</v>
      </c>
      <c r="I65" s="27">
        <f t="shared" si="19"/>
        <v>1</v>
      </c>
      <c r="J65" s="28">
        <f t="shared" si="19"/>
        <v>1721.4857379999999</v>
      </c>
      <c r="K65" s="28">
        <f t="shared" si="19"/>
        <v>2.7245680000000001</v>
      </c>
      <c r="L65" s="26">
        <f t="shared" si="19"/>
        <v>1724.2103059999997</v>
      </c>
      <c r="M65" s="27">
        <f t="shared" si="19"/>
        <v>1.0000000000000002</v>
      </c>
      <c r="N65" s="28">
        <f>N60</f>
        <v>285.31</v>
      </c>
      <c r="O65" s="28">
        <f>SUM(O60:O64)</f>
        <v>256.17219011999998</v>
      </c>
      <c r="P65" s="28">
        <f>SUM(P60:P64)</f>
        <v>5.4219499999999997E-2</v>
      </c>
      <c r="Q65" s="28">
        <f>SUM(Q60:Q64)</f>
        <v>256.22640961999997</v>
      </c>
      <c r="R65" s="27">
        <f>SUM(R60:R64)</f>
        <v>1.0000000000000002</v>
      </c>
      <c r="S65" s="28">
        <f>S60</f>
        <v>29.083590380000032</v>
      </c>
      <c r="T65" s="29">
        <f>T60</f>
        <v>0.10193680691178028</v>
      </c>
      <c r="U65" s="28">
        <f>SUM(U60:U64)</f>
        <v>235.418022751</v>
      </c>
      <c r="V65" s="28">
        <f>SUM(V60:V64)</f>
        <v>239.60200514400006</v>
      </c>
      <c r="W65" s="7">
        <f t="shared" si="10"/>
        <v>1.0177725661956878</v>
      </c>
      <c r="X65" s="47">
        <f>(1-(W65*(Q65/N65)))</f>
        <v>8.5975919364709164E-2</v>
      </c>
    </row>
    <row r="66" spans="1:24" x14ac:dyDescent="0.25">
      <c r="A66" s="570">
        <v>11</v>
      </c>
      <c r="B66" s="573" t="s">
        <v>1359</v>
      </c>
      <c r="C66" s="576">
        <v>265</v>
      </c>
      <c r="D66" s="579" t="s">
        <v>1363</v>
      </c>
      <c r="E66" s="18" t="s">
        <v>45</v>
      </c>
      <c r="F66" s="19">
        <v>294285</v>
      </c>
      <c r="G66" s="20"/>
      <c r="H66" s="21">
        <f>F66+G66</f>
        <v>294285</v>
      </c>
      <c r="I66" s="22">
        <f>H66/H71</f>
        <v>0.81898710927063856</v>
      </c>
      <c r="J66" s="48">
        <v>633.04663800000003</v>
      </c>
      <c r="K66" s="23"/>
      <c r="L66" s="21">
        <f>J66+K66</f>
        <v>633.04663800000003</v>
      </c>
      <c r="M66" s="22">
        <f>L66/L71</f>
        <v>0.43991316200791997</v>
      </c>
      <c r="N66" s="582">
        <v>196.04</v>
      </c>
      <c r="O66" s="23">
        <v>84.868027420000004</v>
      </c>
      <c r="P66" s="23">
        <v>0</v>
      </c>
      <c r="Q66" s="24">
        <f>O66+P66</f>
        <v>84.868027420000004</v>
      </c>
      <c r="R66" s="22">
        <f>Q66/Q71</f>
        <v>0.46395638198787092</v>
      </c>
      <c r="S66" s="585">
        <f>N71-Q71</f>
        <v>13.117572989999985</v>
      </c>
      <c r="T66" s="588">
        <f>S66/N71</f>
        <v>6.6912737145480447E-2</v>
      </c>
      <c r="U66" s="23">
        <v>67.178714386999985</v>
      </c>
      <c r="V66" s="23">
        <v>69.068484326999993</v>
      </c>
      <c r="W66" s="6">
        <f t="shared" si="10"/>
        <v>1.0281304868252392</v>
      </c>
      <c r="X66" s="591"/>
    </row>
    <row r="67" spans="1:24" x14ac:dyDescent="0.25">
      <c r="A67" s="571"/>
      <c r="B67" s="574"/>
      <c r="C67" s="577"/>
      <c r="D67" s="580"/>
      <c r="E67" s="18" t="s">
        <v>46</v>
      </c>
      <c r="F67" s="19">
        <v>11</v>
      </c>
      <c r="G67" s="20">
        <v>1673</v>
      </c>
      <c r="H67" s="21">
        <f>F67+G67</f>
        <v>1684</v>
      </c>
      <c r="I67" s="22">
        <f>H67/H71</f>
        <v>4.6865259595689733E-3</v>
      </c>
      <c r="J67" s="49">
        <v>4.4521999999999999E-2</v>
      </c>
      <c r="K67" s="49">
        <v>5.4218500000000001</v>
      </c>
      <c r="L67" s="21">
        <f t="shared" ref="L67:L70" si="20">J67+K67</f>
        <v>5.4663719999999998</v>
      </c>
      <c r="M67" s="22">
        <f>L67/L71</f>
        <v>3.7986600779191838E-3</v>
      </c>
      <c r="N67" s="583"/>
      <c r="O67" s="23">
        <v>4.8019999999999998E-3</v>
      </c>
      <c r="P67" s="23">
        <v>1.128938</v>
      </c>
      <c r="Q67" s="24">
        <f>O67+P67</f>
        <v>1.13374</v>
      </c>
      <c r="R67" s="22">
        <f>Q67/Q71</f>
        <v>6.1979278240060776E-3</v>
      </c>
      <c r="S67" s="586"/>
      <c r="T67" s="589"/>
      <c r="U67" s="23">
        <v>0.43489483700000003</v>
      </c>
      <c r="V67" s="23">
        <v>0.37199230200000072</v>
      </c>
      <c r="W67" s="6">
        <f t="shared" si="10"/>
        <v>0.8553615043261612</v>
      </c>
      <c r="X67" s="592"/>
    </row>
    <row r="68" spans="1:24" x14ac:dyDescent="0.25">
      <c r="A68" s="571"/>
      <c r="B68" s="574"/>
      <c r="C68" s="577"/>
      <c r="D68" s="580"/>
      <c r="E68" s="18" t="s">
        <v>47</v>
      </c>
      <c r="F68" s="19">
        <v>31378</v>
      </c>
      <c r="G68" s="20"/>
      <c r="H68" s="21">
        <f>F68+G68</f>
        <v>31378</v>
      </c>
      <c r="I68" s="22">
        <f>H68/H71</f>
        <v>8.7324116127883156E-2</v>
      </c>
      <c r="J68" s="49">
        <v>44.556595999999999</v>
      </c>
      <c r="K68" s="23"/>
      <c r="L68" s="21">
        <f t="shared" si="20"/>
        <v>44.556595999999999</v>
      </c>
      <c r="M68" s="22">
        <f>L68/L71</f>
        <v>3.0963015768625625E-2</v>
      </c>
      <c r="N68" s="583"/>
      <c r="O68" s="23">
        <v>17.41949339</v>
      </c>
      <c r="P68" s="23">
        <v>0</v>
      </c>
      <c r="Q68" s="24">
        <f>O68+P68</f>
        <v>17.41949339</v>
      </c>
      <c r="R68" s="22">
        <f>Q68/Q71</f>
        <v>9.5228855612372293E-2</v>
      </c>
      <c r="S68" s="586"/>
      <c r="T68" s="589"/>
      <c r="U68" s="23">
        <v>17.917621236999999</v>
      </c>
      <c r="V68" s="23">
        <v>19.351992616999997</v>
      </c>
      <c r="W68" s="6">
        <f t="shared" si="10"/>
        <v>1.0800536723612626</v>
      </c>
      <c r="X68" s="592"/>
    </row>
    <row r="69" spans="1:24" x14ac:dyDescent="0.25">
      <c r="A69" s="571"/>
      <c r="B69" s="574"/>
      <c r="C69" s="577"/>
      <c r="D69" s="580"/>
      <c r="E69" s="18" t="s">
        <v>48</v>
      </c>
      <c r="F69" s="19">
        <v>630</v>
      </c>
      <c r="G69" s="20"/>
      <c r="H69" s="21">
        <f>F69+G69</f>
        <v>630</v>
      </c>
      <c r="I69" s="22">
        <f>H69/H71</f>
        <v>1.75327277584825E-3</v>
      </c>
      <c r="J69" s="49">
        <v>147.51069999999999</v>
      </c>
      <c r="K69" s="23"/>
      <c r="L69" s="21">
        <f t="shared" si="20"/>
        <v>147.51069999999999</v>
      </c>
      <c r="M69" s="22">
        <f>L69/L71</f>
        <v>0.10250729499490947</v>
      </c>
      <c r="N69" s="583"/>
      <c r="O69" s="23">
        <v>62.088541749999997</v>
      </c>
      <c r="P69" s="23">
        <v>0</v>
      </c>
      <c r="Q69" s="24">
        <f>O69+P69</f>
        <v>62.088541749999997</v>
      </c>
      <c r="R69" s="22">
        <f>Q69/Q71</f>
        <v>0.33942553007240461</v>
      </c>
      <c r="S69" s="586"/>
      <c r="T69" s="589"/>
      <c r="U69" s="23">
        <v>96.805941712000006</v>
      </c>
      <c r="V69" s="23">
        <v>98.215386710000018</v>
      </c>
      <c r="W69" s="6">
        <f t="shared" si="10"/>
        <v>1.0145594885300857</v>
      </c>
      <c r="X69" s="592"/>
    </row>
    <row r="70" spans="1:24" ht="15.75" thickBot="1" x14ac:dyDescent="0.3">
      <c r="A70" s="572"/>
      <c r="B70" s="575"/>
      <c r="C70" s="578"/>
      <c r="D70" s="581"/>
      <c r="E70" s="18" t="s">
        <v>49</v>
      </c>
      <c r="F70" s="19">
        <v>31351</v>
      </c>
      <c r="G70" s="20"/>
      <c r="H70" s="21">
        <f>F70+G70</f>
        <v>31351</v>
      </c>
      <c r="I70" s="22">
        <f>H70/H71</f>
        <v>8.724897586606109E-2</v>
      </c>
      <c r="J70" s="49">
        <v>608.44605799999999</v>
      </c>
      <c r="K70" s="23"/>
      <c r="L70" s="21">
        <f t="shared" si="20"/>
        <v>608.44605799999999</v>
      </c>
      <c r="M70" s="22">
        <f>L70/L71</f>
        <v>0.42281786715062569</v>
      </c>
      <c r="N70" s="584"/>
      <c r="O70" s="23">
        <v>17.412624449999999</v>
      </c>
      <c r="P70" s="23">
        <v>0</v>
      </c>
      <c r="Q70" s="24">
        <f>O70+P70</f>
        <v>17.412624449999999</v>
      </c>
      <c r="R70" s="22">
        <f>Q70/Q71</f>
        <v>9.5191304503346036E-2</v>
      </c>
      <c r="S70" s="587"/>
      <c r="T70" s="590"/>
      <c r="U70" s="23">
        <v>20.003385599000001</v>
      </c>
      <c r="V70" s="23">
        <v>16.074683578000005</v>
      </c>
      <c r="W70" s="6">
        <f t="shared" ref="W70:W101" si="21">IFERROR(((V70/U70)*1),0)</f>
        <v>0.80359814584605127</v>
      </c>
      <c r="X70" s="593"/>
    </row>
    <row r="71" spans="1:24" ht="15.75" thickBot="1" x14ac:dyDescent="0.3">
      <c r="A71" s="594" t="s">
        <v>51</v>
      </c>
      <c r="B71" s="595"/>
      <c r="C71" s="596"/>
      <c r="D71" s="46"/>
      <c r="E71" s="25"/>
      <c r="F71" s="26">
        <f t="shared" ref="F71:M71" si="22">SUM(F66:F70)</f>
        <v>357655</v>
      </c>
      <c r="G71" s="26">
        <f t="shared" si="22"/>
        <v>1673</v>
      </c>
      <c r="H71" s="26">
        <f t="shared" si="22"/>
        <v>359328</v>
      </c>
      <c r="I71" s="27">
        <f t="shared" si="22"/>
        <v>1</v>
      </c>
      <c r="J71" s="28">
        <f t="shared" si="22"/>
        <v>1433.6045140000001</v>
      </c>
      <c r="K71" s="28">
        <f t="shared" si="22"/>
        <v>5.4218500000000001</v>
      </c>
      <c r="L71" s="26">
        <f t="shared" si="22"/>
        <v>1439.0263640000001</v>
      </c>
      <c r="M71" s="27">
        <f t="shared" si="22"/>
        <v>1</v>
      </c>
      <c r="N71" s="28">
        <f>N66</f>
        <v>196.04</v>
      </c>
      <c r="O71" s="28">
        <f>SUM(O66:O70)</f>
        <v>181.79348901</v>
      </c>
      <c r="P71" s="28">
        <f>SUM(P66:P70)</f>
        <v>1.128938</v>
      </c>
      <c r="Q71" s="28">
        <f>SUM(Q66:Q70)</f>
        <v>182.92242701000001</v>
      </c>
      <c r="R71" s="27">
        <f>SUM(R66:R70)</f>
        <v>0.99999999999999989</v>
      </c>
      <c r="S71" s="28">
        <f>S66</f>
        <v>13.117572989999985</v>
      </c>
      <c r="T71" s="29">
        <f>T66</f>
        <v>6.6912737145480447E-2</v>
      </c>
      <c r="U71" s="28">
        <f>SUM(U66:U70)</f>
        <v>202.34055777200001</v>
      </c>
      <c r="V71" s="28">
        <f>SUM(V66:V70)</f>
        <v>203.08253953400003</v>
      </c>
      <c r="W71" s="7">
        <f t="shared" si="21"/>
        <v>1.0036669947447516</v>
      </c>
      <c r="X71" s="47">
        <f>(1-(W71*(Q71/N71)))</f>
        <v>6.3491111056198202E-2</v>
      </c>
    </row>
    <row r="72" spans="1:24" x14ac:dyDescent="0.25">
      <c r="A72" s="570">
        <v>12</v>
      </c>
      <c r="B72" s="573" t="s">
        <v>1364</v>
      </c>
      <c r="C72" s="576">
        <v>266</v>
      </c>
      <c r="D72" s="579" t="s">
        <v>1365</v>
      </c>
      <c r="E72" s="18" t="s">
        <v>45</v>
      </c>
      <c r="F72" s="19">
        <v>435754</v>
      </c>
      <c r="G72" s="20"/>
      <c r="H72" s="21">
        <f>F72+G72</f>
        <v>435754</v>
      </c>
      <c r="I72" s="22">
        <f>H72/H77</f>
        <v>0.75918769839748834</v>
      </c>
      <c r="J72" s="48">
        <v>742.06175999999994</v>
      </c>
      <c r="K72" s="23"/>
      <c r="L72" s="21">
        <f>J72+K72</f>
        <v>742.06175999999994</v>
      </c>
      <c r="M72" s="22">
        <f>L72/L77</f>
        <v>0.56206427955333382</v>
      </c>
      <c r="N72" s="582">
        <v>205.67</v>
      </c>
      <c r="O72" s="23">
        <v>99.084436949999997</v>
      </c>
      <c r="P72" s="23">
        <v>0</v>
      </c>
      <c r="Q72" s="24">
        <f>O72+P72</f>
        <v>99.084436949999997</v>
      </c>
      <c r="R72" s="22">
        <f>Q72/Q77</f>
        <v>0.51444939076125529</v>
      </c>
      <c r="S72" s="585">
        <f>N77-Q77</f>
        <v>13.067114799999985</v>
      </c>
      <c r="T72" s="588">
        <f>S72/N77</f>
        <v>6.3534374483395661E-2</v>
      </c>
      <c r="U72" s="23">
        <v>71.298197623000007</v>
      </c>
      <c r="V72" s="23">
        <v>74.819277975999995</v>
      </c>
      <c r="W72" s="6">
        <f t="shared" si="21"/>
        <v>1.0493852645703365</v>
      </c>
      <c r="X72" s="591"/>
    </row>
    <row r="73" spans="1:24" x14ac:dyDescent="0.25">
      <c r="A73" s="571"/>
      <c r="B73" s="574"/>
      <c r="C73" s="577"/>
      <c r="D73" s="580"/>
      <c r="E73" s="18" t="s">
        <v>46</v>
      </c>
      <c r="F73" s="19">
        <v>11</v>
      </c>
      <c r="G73" s="20">
        <v>212</v>
      </c>
      <c r="H73" s="21">
        <f>F73+G73</f>
        <v>223</v>
      </c>
      <c r="I73" s="22">
        <f>H73/H77</f>
        <v>3.8851934059730929E-4</v>
      </c>
      <c r="J73" s="49">
        <v>4.2521999999999997E-2</v>
      </c>
      <c r="K73" s="49">
        <v>0.69206600000000007</v>
      </c>
      <c r="L73" s="21">
        <f t="shared" ref="L73:L76" si="23">J73+K73</f>
        <v>0.73458800000000002</v>
      </c>
      <c r="M73" s="22">
        <f>L73/L77</f>
        <v>5.5640338479175165E-4</v>
      </c>
      <c r="N73" s="583"/>
      <c r="O73" s="23">
        <v>0</v>
      </c>
      <c r="P73" s="23">
        <v>3.9799500000000002E-2</v>
      </c>
      <c r="Q73" s="24">
        <f>O73+P73</f>
        <v>3.9799500000000002E-2</v>
      </c>
      <c r="R73" s="22">
        <f>Q73/Q77</f>
        <v>2.0664020665459896E-4</v>
      </c>
      <c r="S73" s="586"/>
      <c r="T73" s="589"/>
      <c r="U73" s="23">
        <v>1.5133813000000001E-2</v>
      </c>
      <c r="V73" s="23">
        <v>1.5504511999999988E-2</v>
      </c>
      <c r="W73" s="6">
        <f t="shared" si="21"/>
        <v>1.0244947522478298</v>
      </c>
      <c r="X73" s="592"/>
    </row>
    <row r="74" spans="1:24" x14ac:dyDescent="0.25">
      <c r="A74" s="571"/>
      <c r="B74" s="574"/>
      <c r="C74" s="577"/>
      <c r="D74" s="580"/>
      <c r="E74" s="18" t="s">
        <v>47</v>
      </c>
      <c r="F74" s="19">
        <v>75089</v>
      </c>
      <c r="G74" s="20"/>
      <c r="H74" s="21">
        <f>F74+G74</f>
        <v>75089</v>
      </c>
      <c r="I74" s="22">
        <f>H74/H77</f>
        <v>0.130822998951172</v>
      </c>
      <c r="J74" s="49">
        <v>199.28698600000001</v>
      </c>
      <c r="K74" s="23"/>
      <c r="L74" s="21">
        <f t="shared" si="23"/>
        <v>199.28698600000001</v>
      </c>
      <c r="M74" s="22">
        <f>L74/L77</f>
        <v>0.15094713438736601</v>
      </c>
      <c r="N74" s="583"/>
      <c r="O74" s="23">
        <v>56.262896470000001</v>
      </c>
      <c r="P74" s="23">
        <v>0</v>
      </c>
      <c r="Q74" s="24">
        <f>O74+P74</f>
        <v>56.262896470000001</v>
      </c>
      <c r="R74" s="22">
        <f>Q74/Q77</f>
        <v>0.29211865861498526</v>
      </c>
      <c r="S74" s="586"/>
      <c r="T74" s="589"/>
      <c r="U74" s="23">
        <v>53.898072378000009</v>
      </c>
      <c r="V74" s="23">
        <v>58.741014465999996</v>
      </c>
      <c r="W74" s="6">
        <f t="shared" si="21"/>
        <v>1.0898537159925736</v>
      </c>
      <c r="X74" s="592"/>
    </row>
    <row r="75" spans="1:24" x14ac:dyDescent="0.25">
      <c r="A75" s="571"/>
      <c r="B75" s="574"/>
      <c r="C75" s="577"/>
      <c r="D75" s="580"/>
      <c r="E75" s="18" t="s">
        <v>48</v>
      </c>
      <c r="F75" s="19">
        <v>482</v>
      </c>
      <c r="G75" s="20"/>
      <c r="H75" s="21">
        <f>F75+G75</f>
        <v>482</v>
      </c>
      <c r="I75" s="22">
        <f>H75/H77</f>
        <v>8.3975929223274921E-4</v>
      </c>
      <c r="J75" s="49">
        <v>28.192799999999998</v>
      </c>
      <c r="K75" s="23"/>
      <c r="L75" s="21">
        <f t="shared" si="23"/>
        <v>28.192799999999998</v>
      </c>
      <c r="M75" s="22">
        <f>L75/L77</f>
        <v>2.1354241216514417E-2</v>
      </c>
      <c r="N75" s="583"/>
      <c r="O75" s="23">
        <v>18.254814030000002</v>
      </c>
      <c r="P75" s="23">
        <v>0</v>
      </c>
      <c r="Q75" s="24">
        <f>O75+P75</f>
        <v>18.254814030000002</v>
      </c>
      <c r="R75" s="22">
        <f>Q75/Q77</f>
        <v>9.4779546064660936E-2</v>
      </c>
      <c r="S75" s="586"/>
      <c r="T75" s="589"/>
      <c r="U75" s="23">
        <v>19.631135700999998</v>
      </c>
      <c r="V75" s="23">
        <v>20.492922739000001</v>
      </c>
      <c r="W75" s="6">
        <f t="shared" si="21"/>
        <v>1.0438989904163367</v>
      </c>
      <c r="X75" s="592"/>
    </row>
    <row r="76" spans="1:24" ht="15.75" thickBot="1" x14ac:dyDescent="0.3">
      <c r="A76" s="572"/>
      <c r="B76" s="575"/>
      <c r="C76" s="578"/>
      <c r="D76" s="581"/>
      <c r="E76" s="18" t="s">
        <v>49</v>
      </c>
      <c r="F76" s="19">
        <v>62426</v>
      </c>
      <c r="G76" s="20"/>
      <c r="H76" s="21">
        <f>F76+G76</f>
        <v>62426</v>
      </c>
      <c r="I76" s="22">
        <f>H76/H77</f>
        <v>0.10876102401850955</v>
      </c>
      <c r="J76" s="49">
        <v>349.96745200000004</v>
      </c>
      <c r="K76" s="23"/>
      <c r="L76" s="21">
        <f t="shared" si="23"/>
        <v>349.96745200000004</v>
      </c>
      <c r="M76" s="22">
        <f>L76/L77</f>
        <v>0.26507794145799396</v>
      </c>
      <c r="N76" s="584"/>
      <c r="O76" s="23">
        <v>18.960938250000002</v>
      </c>
      <c r="P76" s="23">
        <v>0</v>
      </c>
      <c r="Q76" s="24">
        <f>O76+P76</f>
        <v>18.960938250000002</v>
      </c>
      <c r="R76" s="22">
        <f>Q76/Q77</f>
        <v>9.8445764352443885E-2</v>
      </c>
      <c r="S76" s="587"/>
      <c r="T76" s="590"/>
      <c r="U76" s="23">
        <v>19.686230497000004</v>
      </c>
      <c r="V76" s="23">
        <v>16.286332122000008</v>
      </c>
      <c r="W76" s="6">
        <f t="shared" si="21"/>
        <v>0.82729561276252916</v>
      </c>
      <c r="X76" s="593"/>
    </row>
    <row r="77" spans="1:24" ht="15.75" thickBot="1" x14ac:dyDescent="0.3">
      <c r="A77" s="594" t="s">
        <v>51</v>
      </c>
      <c r="B77" s="595"/>
      <c r="C77" s="596"/>
      <c r="D77" s="46"/>
      <c r="E77" s="25"/>
      <c r="F77" s="26">
        <f t="shared" ref="F77:M77" si="24">SUM(F72:F76)</f>
        <v>573762</v>
      </c>
      <c r="G77" s="26">
        <f t="shared" si="24"/>
        <v>212</v>
      </c>
      <c r="H77" s="26">
        <f t="shared" si="24"/>
        <v>573974</v>
      </c>
      <c r="I77" s="27">
        <f t="shared" si="24"/>
        <v>1</v>
      </c>
      <c r="J77" s="28">
        <f t="shared" si="24"/>
        <v>1319.55152</v>
      </c>
      <c r="K77" s="28">
        <f t="shared" si="24"/>
        <v>0.69206600000000007</v>
      </c>
      <c r="L77" s="26">
        <f t="shared" si="24"/>
        <v>1320.2435860000001</v>
      </c>
      <c r="M77" s="27">
        <f t="shared" si="24"/>
        <v>1</v>
      </c>
      <c r="N77" s="28">
        <f>N72</f>
        <v>205.67</v>
      </c>
      <c r="O77" s="28">
        <f>SUM(O72:O76)</f>
        <v>192.56308569999999</v>
      </c>
      <c r="P77" s="28">
        <f>SUM(P72:P76)</f>
        <v>3.9799500000000002E-2</v>
      </c>
      <c r="Q77" s="28">
        <f>SUM(Q72:Q76)</f>
        <v>192.6028852</v>
      </c>
      <c r="R77" s="27">
        <f>SUM(R72:R76)</f>
        <v>1</v>
      </c>
      <c r="S77" s="28">
        <f>S72</f>
        <v>13.067114799999985</v>
      </c>
      <c r="T77" s="29">
        <f>T72</f>
        <v>6.3534374483395661E-2</v>
      </c>
      <c r="U77" s="28">
        <f>SUM(U72:U76)</f>
        <v>164.52877001200002</v>
      </c>
      <c r="V77" s="28">
        <f>SUM(V72:V76)</f>
        <v>170.355051815</v>
      </c>
      <c r="W77" s="7">
        <f t="shared" si="21"/>
        <v>1.0354119331383504</v>
      </c>
      <c r="X77" s="47">
        <f>(1-(W77*(Q77/N77)))</f>
        <v>3.037231636623805E-2</v>
      </c>
    </row>
    <row r="78" spans="1:24" x14ac:dyDescent="0.25">
      <c r="A78" s="570">
        <v>13</v>
      </c>
      <c r="B78" s="573" t="s">
        <v>1364</v>
      </c>
      <c r="C78" s="576">
        <v>266</v>
      </c>
      <c r="D78" s="579" t="s">
        <v>2392</v>
      </c>
      <c r="E78" s="18" t="s">
        <v>45</v>
      </c>
      <c r="F78" s="19">
        <v>272239</v>
      </c>
      <c r="G78" s="20"/>
      <c r="H78" s="21">
        <f>F78+G78</f>
        <v>272239</v>
      </c>
      <c r="I78" s="22">
        <f>H78/H83</f>
        <v>0.76625957335419936</v>
      </c>
      <c r="J78" s="48">
        <v>558.08299799999998</v>
      </c>
      <c r="K78" s="23"/>
      <c r="L78" s="21">
        <f>J78+K78</f>
        <v>558.08299799999998</v>
      </c>
      <c r="M78" s="22">
        <f>L78/L83</f>
        <v>0.60163165535218999</v>
      </c>
      <c r="N78" s="582">
        <v>146.04</v>
      </c>
      <c r="O78" s="23">
        <v>72.981183479999999</v>
      </c>
      <c r="P78" s="23">
        <v>0</v>
      </c>
      <c r="Q78" s="24">
        <f>O78+P78</f>
        <v>72.981183479999999</v>
      </c>
      <c r="R78" s="22">
        <f>Q78/Q83</f>
        <v>0.53090276491246846</v>
      </c>
      <c r="S78" s="585">
        <f>N83-Q83</f>
        <v>8.5738041099999975</v>
      </c>
      <c r="T78" s="588">
        <f>S78/N83</f>
        <v>5.8708601136674872E-2</v>
      </c>
      <c r="U78" s="23">
        <v>54.048268340000007</v>
      </c>
      <c r="V78" s="23">
        <v>56.889725559000013</v>
      </c>
      <c r="W78" s="6">
        <f t="shared" si="21"/>
        <v>1.0525725856955366</v>
      </c>
      <c r="X78" s="591"/>
    </row>
    <row r="79" spans="1:24" x14ac:dyDescent="0.25">
      <c r="A79" s="571"/>
      <c r="B79" s="574"/>
      <c r="C79" s="577"/>
      <c r="D79" s="580"/>
      <c r="E79" s="18" t="s">
        <v>46</v>
      </c>
      <c r="F79" s="19">
        <v>49</v>
      </c>
      <c r="G79" s="20">
        <v>61</v>
      </c>
      <c r="H79" s="21">
        <f>F79+G79</f>
        <v>110</v>
      </c>
      <c r="I79" s="22">
        <f>H79/H83</f>
        <v>3.0961233720724045E-4</v>
      </c>
      <c r="J79" s="49">
        <v>0.23999000000000001</v>
      </c>
      <c r="K79" s="49">
        <v>0.254386</v>
      </c>
      <c r="L79" s="21">
        <f t="shared" ref="L79:L82" si="25">J79+K79</f>
        <v>0.49437600000000004</v>
      </c>
      <c r="M79" s="22">
        <f>L79/L83</f>
        <v>5.3295343580130766E-4</v>
      </c>
      <c r="N79" s="583"/>
      <c r="O79" s="23">
        <v>0.115573</v>
      </c>
      <c r="P79" s="23">
        <v>1.9227000000000001E-2</v>
      </c>
      <c r="Q79" s="24">
        <f>O79+P79</f>
        <v>0.1348</v>
      </c>
      <c r="R79" s="22">
        <f>Q79/Q83</f>
        <v>9.8060471614320761E-4</v>
      </c>
      <c r="S79" s="586"/>
      <c r="T79" s="589"/>
      <c r="U79" s="23">
        <v>6.0979986E-2</v>
      </c>
      <c r="V79" s="23">
        <v>5.4207559000000009E-2</v>
      </c>
      <c r="W79" s="6">
        <f t="shared" si="21"/>
        <v>0.88894016800856612</v>
      </c>
      <c r="X79" s="592"/>
    </row>
    <row r="80" spans="1:24" x14ac:dyDescent="0.25">
      <c r="A80" s="571"/>
      <c r="B80" s="574"/>
      <c r="C80" s="577"/>
      <c r="D80" s="580"/>
      <c r="E80" s="18" t="s">
        <v>47</v>
      </c>
      <c r="F80" s="19">
        <v>47856</v>
      </c>
      <c r="G80" s="20"/>
      <c r="H80" s="21">
        <f>F80+G80</f>
        <v>47856</v>
      </c>
      <c r="I80" s="22">
        <f>H80/H83</f>
        <v>0.13469825463081544</v>
      </c>
      <c r="J80" s="49">
        <v>79.101535999999996</v>
      </c>
      <c r="K80" s="23"/>
      <c r="L80" s="21">
        <f t="shared" si="25"/>
        <v>79.101535999999996</v>
      </c>
      <c r="M80" s="22">
        <f>L80/L83</f>
        <v>8.5274033101042174E-2</v>
      </c>
      <c r="N80" s="583"/>
      <c r="O80" s="23">
        <v>31.385899759999997</v>
      </c>
      <c r="P80" s="23">
        <v>0</v>
      </c>
      <c r="Q80" s="24">
        <f>O80+P80</f>
        <v>31.385899759999997</v>
      </c>
      <c r="R80" s="22">
        <f>Q80/Q83</f>
        <v>0.22831722051226974</v>
      </c>
      <c r="S80" s="586"/>
      <c r="T80" s="589"/>
      <c r="U80" s="23">
        <v>30.839890221000005</v>
      </c>
      <c r="V80" s="23">
        <v>33.949820211000002</v>
      </c>
      <c r="W80" s="6">
        <f t="shared" si="21"/>
        <v>1.1008411498132484</v>
      </c>
      <c r="X80" s="592"/>
    </row>
    <row r="81" spans="1:24" x14ac:dyDescent="0.25">
      <c r="A81" s="571"/>
      <c r="B81" s="574"/>
      <c r="C81" s="577"/>
      <c r="D81" s="580"/>
      <c r="E81" s="18" t="s">
        <v>48</v>
      </c>
      <c r="F81" s="19">
        <v>370</v>
      </c>
      <c r="G81" s="20"/>
      <c r="H81" s="21">
        <f>F81+G81</f>
        <v>370</v>
      </c>
      <c r="I81" s="22">
        <f>H81/H83</f>
        <v>1.0414233160607178E-3</v>
      </c>
      <c r="J81" s="49">
        <v>23.323149999999998</v>
      </c>
      <c r="K81" s="23"/>
      <c r="L81" s="21">
        <f t="shared" si="25"/>
        <v>23.323149999999998</v>
      </c>
      <c r="M81" s="22">
        <f>L81/L83</f>
        <v>2.5143115616877168E-2</v>
      </c>
      <c r="N81" s="583"/>
      <c r="O81" s="23">
        <v>18.204375350000003</v>
      </c>
      <c r="P81" s="23">
        <v>0</v>
      </c>
      <c r="Q81" s="24">
        <f>O81+P81</f>
        <v>18.204375350000003</v>
      </c>
      <c r="R81" s="22">
        <f>Q81/Q83</f>
        <v>0.13242801426299078</v>
      </c>
      <c r="S81" s="586"/>
      <c r="T81" s="589"/>
      <c r="U81" s="23">
        <v>17.892813562000001</v>
      </c>
      <c r="V81" s="23">
        <v>18.622355768999999</v>
      </c>
      <c r="W81" s="6">
        <f t="shared" si="21"/>
        <v>1.0407729172649163</v>
      </c>
      <c r="X81" s="592"/>
    </row>
    <row r="82" spans="1:24" ht="15.75" thickBot="1" x14ac:dyDescent="0.3">
      <c r="A82" s="572"/>
      <c r="B82" s="575"/>
      <c r="C82" s="578"/>
      <c r="D82" s="581"/>
      <c r="E82" s="18" t="s">
        <v>49</v>
      </c>
      <c r="F82" s="19">
        <v>34708</v>
      </c>
      <c r="G82" s="20"/>
      <c r="H82" s="21">
        <f>F82+G82</f>
        <v>34708</v>
      </c>
      <c r="I82" s="22">
        <f>H82/H83</f>
        <v>9.7691136361717279E-2</v>
      </c>
      <c r="J82" s="49">
        <v>266.61368800000002</v>
      </c>
      <c r="K82" s="23"/>
      <c r="L82" s="21">
        <f t="shared" si="25"/>
        <v>266.61368800000002</v>
      </c>
      <c r="M82" s="22">
        <f>L82/L83</f>
        <v>0.28741824249408926</v>
      </c>
      <c r="N82" s="584"/>
      <c r="O82" s="23">
        <v>14.759937300000001</v>
      </c>
      <c r="P82" s="23">
        <v>0</v>
      </c>
      <c r="Q82" s="24">
        <f>O82+P82</f>
        <v>14.759937300000001</v>
      </c>
      <c r="R82" s="22">
        <f>Q82/Q83</f>
        <v>0.10737139559612791</v>
      </c>
      <c r="S82" s="587"/>
      <c r="T82" s="590"/>
      <c r="U82" s="23">
        <v>17.772716898999999</v>
      </c>
      <c r="V82" s="23">
        <v>15.792371305000001</v>
      </c>
      <c r="W82" s="6">
        <f t="shared" si="21"/>
        <v>0.88857384015882102</v>
      </c>
      <c r="X82" s="593"/>
    </row>
    <row r="83" spans="1:24" ht="15.75" thickBot="1" x14ac:dyDescent="0.3">
      <c r="A83" s="594" t="s">
        <v>51</v>
      </c>
      <c r="B83" s="595"/>
      <c r="C83" s="596"/>
      <c r="D83" s="46"/>
      <c r="E83" s="25"/>
      <c r="F83" s="26">
        <f t="shared" ref="F83:M83" si="26">SUM(F78:F82)</f>
        <v>355222</v>
      </c>
      <c r="G83" s="26">
        <f t="shared" si="26"/>
        <v>61</v>
      </c>
      <c r="H83" s="26">
        <f t="shared" si="26"/>
        <v>355283</v>
      </c>
      <c r="I83" s="27">
        <f t="shared" si="26"/>
        <v>1</v>
      </c>
      <c r="J83" s="28">
        <f t="shared" si="26"/>
        <v>927.36136199999999</v>
      </c>
      <c r="K83" s="28">
        <f t="shared" si="26"/>
        <v>0.254386</v>
      </c>
      <c r="L83" s="26">
        <f t="shared" si="26"/>
        <v>927.61574800000005</v>
      </c>
      <c r="M83" s="27">
        <f t="shared" si="26"/>
        <v>1</v>
      </c>
      <c r="N83" s="28">
        <f>N78</f>
        <v>146.04</v>
      </c>
      <c r="O83" s="28">
        <f>SUM(O78:O82)</f>
        <v>137.44696888999999</v>
      </c>
      <c r="P83" s="28">
        <f>SUM(P78:P82)</f>
        <v>1.9227000000000001E-2</v>
      </c>
      <c r="Q83" s="28">
        <f>SUM(Q78:Q82)</f>
        <v>137.46619588999999</v>
      </c>
      <c r="R83" s="27">
        <f>SUM(R78:R82)</f>
        <v>1.0000000000000002</v>
      </c>
      <c r="S83" s="28">
        <f>S78</f>
        <v>8.5738041099999975</v>
      </c>
      <c r="T83" s="29">
        <f>T78</f>
        <v>5.8708601136674872E-2</v>
      </c>
      <c r="U83" s="28">
        <f>SUM(U78:U82)</f>
        <v>120.61466900800002</v>
      </c>
      <c r="V83" s="28">
        <f>SUM(V78:V82)</f>
        <v>125.30848040300002</v>
      </c>
      <c r="W83" s="7">
        <f t="shared" si="21"/>
        <v>1.0389157590333284</v>
      </c>
      <c r="X83" s="47">
        <f>(1-(W83*(Q83/N83)))</f>
        <v>2.2077531878365031E-2</v>
      </c>
    </row>
    <row r="84" spans="1:24" x14ac:dyDescent="0.25">
      <c r="A84" s="570">
        <v>14</v>
      </c>
      <c r="B84" s="573" t="s">
        <v>1364</v>
      </c>
      <c r="C84" s="576">
        <v>266</v>
      </c>
      <c r="D84" s="579" t="s">
        <v>1366</v>
      </c>
      <c r="E84" s="18" t="s">
        <v>45</v>
      </c>
      <c r="F84" s="19">
        <v>326516</v>
      </c>
      <c r="G84" s="20"/>
      <c r="H84" s="21">
        <f>F84+G84</f>
        <v>326516</v>
      </c>
      <c r="I84" s="22">
        <f>H84/H89</f>
        <v>0.73340266437859247</v>
      </c>
      <c r="J84" s="48">
        <v>482.42015199999997</v>
      </c>
      <c r="K84" s="23"/>
      <c r="L84" s="21">
        <f>J84+K84</f>
        <v>482.42015199999997</v>
      </c>
      <c r="M84" s="22">
        <f>L84/L89</f>
        <v>0.43916178993804889</v>
      </c>
      <c r="N84" s="582">
        <v>261.33999999999997</v>
      </c>
      <c r="O84" s="23">
        <v>63.461392850000003</v>
      </c>
      <c r="P84" s="23">
        <v>0</v>
      </c>
      <c r="Q84" s="24">
        <f>O84+P84</f>
        <v>63.461392850000003</v>
      </c>
      <c r="R84" s="22">
        <f>Q84/Q89</f>
        <v>0.25896830741543375</v>
      </c>
      <c r="S84" s="585">
        <f>N89-Q89</f>
        <v>16.285331019999944</v>
      </c>
      <c r="T84" s="588">
        <f>S84/N89</f>
        <v>6.2314728017142211E-2</v>
      </c>
      <c r="U84" s="23">
        <v>46.247902277999998</v>
      </c>
      <c r="V84" s="23">
        <v>49.417233648999996</v>
      </c>
      <c r="W84" s="6">
        <f t="shared" si="21"/>
        <v>1.0685291919176978</v>
      </c>
      <c r="X84" s="591"/>
    </row>
    <row r="85" spans="1:24" x14ac:dyDescent="0.25">
      <c r="A85" s="571"/>
      <c r="B85" s="574"/>
      <c r="C85" s="577"/>
      <c r="D85" s="580"/>
      <c r="E85" s="18" t="s">
        <v>46</v>
      </c>
      <c r="F85" s="19">
        <v>295</v>
      </c>
      <c r="G85" s="20">
        <v>5886</v>
      </c>
      <c r="H85" s="21">
        <f>F85+G85</f>
        <v>6181</v>
      </c>
      <c r="I85" s="22">
        <f>H85/H89</f>
        <v>1.3883429505825381E-2</v>
      </c>
      <c r="J85" s="49">
        <v>1.816214</v>
      </c>
      <c r="K85" s="49">
        <v>22.687829999999998</v>
      </c>
      <c r="L85" s="21">
        <f t="shared" ref="L85:L88" si="27">J85+K85</f>
        <v>24.504043999999997</v>
      </c>
      <c r="M85" s="22">
        <f>L85/L89</f>
        <v>2.2306779223768222E-2</v>
      </c>
      <c r="N85" s="583"/>
      <c r="O85" s="23">
        <v>0.1775465</v>
      </c>
      <c r="P85" s="23">
        <v>7.68103903</v>
      </c>
      <c r="Q85" s="24">
        <f>O85+P85</f>
        <v>7.85858553</v>
      </c>
      <c r="R85" s="22">
        <f>Q85/Q89</f>
        <v>3.2068703537500742E-2</v>
      </c>
      <c r="S85" s="586"/>
      <c r="T85" s="589"/>
      <c r="U85" s="23">
        <v>3.4430982350000003</v>
      </c>
      <c r="V85" s="23">
        <v>3.0330003110000012</v>
      </c>
      <c r="W85" s="6">
        <f t="shared" si="21"/>
        <v>0.88089276110938519</v>
      </c>
      <c r="X85" s="592"/>
    </row>
    <row r="86" spans="1:24" x14ac:dyDescent="0.25">
      <c r="A86" s="571"/>
      <c r="B86" s="574"/>
      <c r="C86" s="577"/>
      <c r="D86" s="580"/>
      <c r="E86" s="18" t="s">
        <v>47</v>
      </c>
      <c r="F86" s="19">
        <v>43943</v>
      </c>
      <c r="G86" s="20"/>
      <c r="H86" s="21">
        <f>F86+G86</f>
        <v>43943</v>
      </c>
      <c r="I86" s="22">
        <f>H86/H89</f>
        <v>9.8702401354875374E-2</v>
      </c>
      <c r="J86" s="49">
        <v>164.04930400000001</v>
      </c>
      <c r="K86" s="23"/>
      <c r="L86" s="21">
        <f t="shared" si="27"/>
        <v>164.04930400000001</v>
      </c>
      <c r="M86" s="22">
        <f>L86/L89</f>
        <v>0.14933908893327311</v>
      </c>
      <c r="N86" s="583"/>
      <c r="O86" s="23">
        <v>41.699452440000002</v>
      </c>
      <c r="P86" s="23">
        <v>0</v>
      </c>
      <c r="Q86" s="24">
        <f>O86+P86</f>
        <v>41.699452440000002</v>
      </c>
      <c r="R86" s="22">
        <f>Q86/Q89</f>
        <v>0.17016387654871931</v>
      </c>
      <c r="S86" s="586"/>
      <c r="T86" s="589"/>
      <c r="U86" s="23">
        <v>38.388546438999995</v>
      </c>
      <c r="V86" s="23">
        <v>43.820304665999998</v>
      </c>
      <c r="W86" s="6">
        <f t="shared" si="21"/>
        <v>1.1414942406228157</v>
      </c>
      <c r="X86" s="592"/>
    </row>
    <row r="87" spans="1:24" x14ac:dyDescent="0.25">
      <c r="A87" s="571"/>
      <c r="B87" s="574"/>
      <c r="C87" s="577"/>
      <c r="D87" s="580"/>
      <c r="E87" s="18" t="s">
        <v>48</v>
      </c>
      <c r="F87" s="19">
        <v>532</v>
      </c>
      <c r="G87" s="20"/>
      <c r="H87" s="21">
        <f>F87+G87</f>
        <v>532</v>
      </c>
      <c r="I87" s="22">
        <f>H87/H89</f>
        <v>1.1949497649408028E-3</v>
      </c>
      <c r="J87" s="49">
        <v>84.242649999999998</v>
      </c>
      <c r="K87" s="23"/>
      <c r="L87" s="21">
        <f t="shared" si="27"/>
        <v>84.242649999999998</v>
      </c>
      <c r="M87" s="22">
        <f>L87/L89</f>
        <v>7.6688655749033829E-2</v>
      </c>
      <c r="N87" s="583"/>
      <c r="O87" s="23">
        <v>32.221487230000001</v>
      </c>
      <c r="P87" s="23">
        <v>0</v>
      </c>
      <c r="Q87" s="24">
        <f>O87+P87</f>
        <v>32.221487230000001</v>
      </c>
      <c r="R87" s="22">
        <f>Q87/Q89</f>
        <v>0.13148693458531793</v>
      </c>
      <c r="S87" s="586"/>
      <c r="T87" s="589"/>
      <c r="U87" s="23">
        <v>33.771850485999998</v>
      </c>
      <c r="V87" s="23">
        <v>36.506161333000001</v>
      </c>
      <c r="W87" s="6">
        <f t="shared" si="21"/>
        <v>1.0809641997003836</v>
      </c>
      <c r="X87" s="592"/>
    </row>
    <row r="88" spans="1:24" ht="15.75" thickBot="1" x14ac:dyDescent="0.3">
      <c r="A88" s="572"/>
      <c r="B88" s="575"/>
      <c r="C88" s="578"/>
      <c r="D88" s="581"/>
      <c r="E88" s="18" t="s">
        <v>49</v>
      </c>
      <c r="F88" s="19">
        <v>68035</v>
      </c>
      <c r="G88" s="20"/>
      <c r="H88" s="21">
        <f>F88+G88</f>
        <v>68035</v>
      </c>
      <c r="I88" s="22">
        <f>H88/H89</f>
        <v>0.15281655499576602</v>
      </c>
      <c r="J88" s="49">
        <v>343.28595799999994</v>
      </c>
      <c r="K88" s="23"/>
      <c r="L88" s="21">
        <f t="shared" si="27"/>
        <v>343.28595799999994</v>
      </c>
      <c r="M88" s="22">
        <f>L88/L89</f>
        <v>0.3125036861558757</v>
      </c>
      <c r="N88" s="584"/>
      <c r="O88" s="23">
        <v>99.813750930000012</v>
      </c>
      <c r="P88" s="23">
        <v>0</v>
      </c>
      <c r="Q88" s="24">
        <f>O88+P88</f>
        <v>99.813750930000012</v>
      </c>
      <c r="R88" s="22">
        <f>Q88/Q89</f>
        <v>0.40731217791302821</v>
      </c>
      <c r="S88" s="587"/>
      <c r="T88" s="590"/>
      <c r="U88" s="23">
        <v>67.816004230999994</v>
      </c>
      <c r="V88" s="23">
        <v>65.375956737999971</v>
      </c>
      <c r="W88" s="6">
        <f t="shared" si="21"/>
        <v>0.96401959212034161</v>
      </c>
      <c r="X88" s="593"/>
    </row>
    <row r="89" spans="1:24" ht="15.75" thickBot="1" x14ac:dyDescent="0.3">
      <c r="A89" s="594" t="s">
        <v>51</v>
      </c>
      <c r="B89" s="595"/>
      <c r="C89" s="596"/>
      <c r="D89" s="46"/>
      <c r="E89" s="25"/>
      <c r="F89" s="26">
        <f t="shared" ref="F89:M89" si="28">SUM(F84:F88)</f>
        <v>439321</v>
      </c>
      <c r="G89" s="26">
        <f t="shared" si="28"/>
        <v>5886</v>
      </c>
      <c r="H89" s="26">
        <f t="shared" si="28"/>
        <v>445207</v>
      </c>
      <c r="I89" s="27">
        <f t="shared" si="28"/>
        <v>1</v>
      </c>
      <c r="J89" s="28">
        <f t="shared" si="28"/>
        <v>1075.8142779999998</v>
      </c>
      <c r="K89" s="28">
        <f t="shared" si="28"/>
        <v>22.687829999999998</v>
      </c>
      <c r="L89" s="26">
        <f t="shared" si="28"/>
        <v>1098.5021080000001</v>
      </c>
      <c r="M89" s="27">
        <f t="shared" si="28"/>
        <v>0.99999999999999978</v>
      </c>
      <c r="N89" s="28">
        <f>N84</f>
        <v>261.33999999999997</v>
      </c>
      <c r="O89" s="28">
        <f>SUM(O84:O88)</f>
        <v>237.37362995000001</v>
      </c>
      <c r="P89" s="28">
        <f>SUM(P84:P88)</f>
        <v>7.68103903</v>
      </c>
      <c r="Q89" s="28">
        <f>SUM(Q84:Q88)</f>
        <v>245.05466898000003</v>
      </c>
      <c r="R89" s="27">
        <f>SUM(R84:R88)</f>
        <v>0.99999999999999989</v>
      </c>
      <c r="S89" s="28">
        <f>S84</f>
        <v>16.285331019999944</v>
      </c>
      <c r="T89" s="29">
        <f>T84</f>
        <v>6.2314728017142211E-2</v>
      </c>
      <c r="U89" s="28">
        <f>SUM(U84:U88)</f>
        <v>189.66740166899999</v>
      </c>
      <c r="V89" s="28">
        <f>SUM(V84:V88)</f>
        <v>198.15265669699994</v>
      </c>
      <c r="W89" s="7">
        <f t="shared" si="21"/>
        <v>1.0447375508565677</v>
      </c>
      <c r="X89" s="47">
        <f>(1-(W89*(Q89/N89)))</f>
        <v>2.0364985474354613E-2</v>
      </c>
    </row>
    <row r="90" spans="1:24" x14ac:dyDescent="0.25">
      <c r="A90" s="570">
        <v>15</v>
      </c>
      <c r="B90" s="573" t="s">
        <v>1367</v>
      </c>
      <c r="C90" s="576">
        <v>261</v>
      </c>
      <c r="D90" s="579" t="s">
        <v>1368</v>
      </c>
      <c r="E90" s="18" t="s">
        <v>45</v>
      </c>
      <c r="F90" s="19">
        <v>294945</v>
      </c>
      <c r="G90" s="20"/>
      <c r="H90" s="21">
        <f>F90+G90</f>
        <v>294945</v>
      </c>
      <c r="I90" s="22">
        <f>H90/H95</f>
        <v>0.72027399936506387</v>
      </c>
      <c r="J90" s="48">
        <v>180.036643</v>
      </c>
      <c r="K90" s="23"/>
      <c r="L90" s="21">
        <f>J90+K90</f>
        <v>180.036643</v>
      </c>
      <c r="M90" s="22">
        <f>L90/L95</f>
        <v>0.18636591725034274</v>
      </c>
      <c r="N90" s="582">
        <v>259.47000000000003</v>
      </c>
      <c r="O90" s="23">
        <v>35.989418260000008</v>
      </c>
      <c r="P90" s="23">
        <v>0</v>
      </c>
      <c r="Q90" s="24">
        <f>O90+P90</f>
        <v>35.989418260000008</v>
      </c>
      <c r="R90" s="22">
        <f>Q90/Q95</f>
        <v>0.15354567756075777</v>
      </c>
      <c r="S90" s="585">
        <f>N95-Q95</f>
        <v>25.080997120000006</v>
      </c>
      <c r="T90" s="588">
        <f>S90/N95</f>
        <v>9.6662416156010345E-2</v>
      </c>
      <c r="U90" s="23">
        <v>23.966771479999998</v>
      </c>
      <c r="V90" s="23">
        <v>25.958078379000003</v>
      </c>
      <c r="W90" s="6">
        <f t="shared" si="21"/>
        <v>1.0830861553739821</v>
      </c>
      <c r="X90" s="591"/>
    </row>
    <row r="91" spans="1:24" x14ac:dyDescent="0.25">
      <c r="A91" s="571"/>
      <c r="B91" s="574"/>
      <c r="C91" s="577"/>
      <c r="D91" s="580"/>
      <c r="E91" s="18" t="s">
        <v>46</v>
      </c>
      <c r="F91" s="19">
        <v>100</v>
      </c>
      <c r="G91" s="20">
        <v>30280</v>
      </c>
      <c r="H91" s="21">
        <f>F91+G91</f>
        <v>30380</v>
      </c>
      <c r="I91" s="22">
        <f>H91/H95</f>
        <v>7.4189845905882928E-2</v>
      </c>
      <c r="J91" s="49">
        <v>0.75358964000000006</v>
      </c>
      <c r="K91" s="49">
        <v>206.33076316</v>
      </c>
      <c r="L91" s="21">
        <f t="shared" ref="L91:L94" si="29">J91+K91</f>
        <v>207.0843528</v>
      </c>
      <c r="M91" s="22">
        <f>L91/L95</f>
        <v>0.21436450221839329</v>
      </c>
      <c r="N91" s="583"/>
      <c r="O91" s="23">
        <v>0.13551370000000001</v>
      </c>
      <c r="P91" s="23">
        <v>44.421133840000003</v>
      </c>
      <c r="Q91" s="24">
        <f>O91+P91</f>
        <v>44.55664754</v>
      </c>
      <c r="R91" s="22">
        <f>Q91/Q95</f>
        <v>0.19009700537363367</v>
      </c>
      <c r="S91" s="586"/>
      <c r="T91" s="589"/>
      <c r="U91" s="23">
        <v>16.961111079999998</v>
      </c>
      <c r="V91" s="23">
        <v>17.113574479999997</v>
      </c>
      <c r="W91" s="6">
        <f t="shared" si="21"/>
        <v>1.0089889983787548</v>
      </c>
      <c r="X91" s="592"/>
    </row>
    <row r="92" spans="1:24" x14ac:dyDescent="0.25">
      <c r="A92" s="571"/>
      <c r="B92" s="574"/>
      <c r="C92" s="577"/>
      <c r="D92" s="580"/>
      <c r="E92" s="18" t="s">
        <v>47</v>
      </c>
      <c r="F92" s="19">
        <v>47926</v>
      </c>
      <c r="G92" s="20"/>
      <c r="H92" s="21">
        <f>F92+G92</f>
        <v>47926</v>
      </c>
      <c r="I92" s="22">
        <f>H92/H95</f>
        <v>0.11703826711275001</v>
      </c>
      <c r="J92" s="49">
        <v>110.8153255</v>
      </c>
      <c r="K92" s="23"/>
      <c r="L92" s="21">
        <f t="shared" si="29"/>
        <v>110.8153255</v>
      </c>
      <c r="M92" s="22">
        <f>L92/L95</f>
        <v>0.11471109124270217</v>
      </c>
      <c r="N92" s="583"/>
      <c r="O92" s="23">
        <v>24.631835930000001</v>
      </c>
      <c r="P92" s="23">
        <v>0</v>
      </c>
      <c r="Q92" s="24">
        <f>O92+P92</f>
        <v>24.631835930000001</v>
      </c>
      <c r="R92" s="22">
        <f>Q92/Q95</f>
        <v>0.10508955466059448</v>
      </c>
      <c r="S92" s="586"/>
      <c r="T92" s="589"/>
      <c r="U92" s="23">
        <v>22.498180586</v>
      </c>
      <c r="V92" s="23">
        <v>24.602782907999998</v>
      </c>
      <c r="W92" s="6">
        <f t="shared" si="21"/>
        <v>1.0935454453285718</v>
      </c>
      <c r="X92" s="592"/>
    </row>
    <row r="93" spans="1:24" x14ac:dyDescent="0.25">
      <c r="A93" s="571"/>
      <c r="B93" s="574"/>
      <c r="C93" s="577"/>
      <c r="D93" s="580"/>
      <c r="E93" s="18" t="s">
        <v>48</v>
      </c>
      <c r="F93" s="19">
        <v>847</v>
      </c>
      <c r="G93" s="20"/>
      <c r="H93" s="21">
        <f>F93+G93</f>
        <v>847</v>
      </c>
      <c r="I93" s="22">
        <f>H93/H95</f>
        <v>2.0684265794036483E-3</v>
      </c>
      <c r="J93" s="49">
        <v>276.7328</v>
      </c>
      <c r="K93" s="23"/>
      <c r="L93" s="21">
        <f t="shared" si="29"/>
        <v>276.7328</v>
      </c>
      <c r="M93" s="22">
        <f>L93/L95</f>
        <v>0.28646147387482473</v>
      </c>
      <c r="N93" s="583"/>
      <c r="O93" s="23">
        <v>107.68203715</v>
      </c>
      <c r="P93" s="23">
        <v>0</v>
      </c>
      <c r="Q93" s="24">
        <f>O93+P93</f>
        <v>107.68203715</v>
      </c>
      <c r="R93" s="22">
        <f>Q93/Q95</f>
        <v>0.45941591041764829</v>
      </c>
      <c r="S93" s="586"/>
      <c r="T93" s="589"/>
      <c r="U93" s="23">
        <v>106.161249877</v>
      </c>
      <c r="V93" s="23">
        <v>110.959329931</v>
      </c>
      <c r="W93" s="6">
        <f t="shared" si="21"/>
        <v>1.0451961526409979</v>
      </c>
      <c r="X93" s="592"/>
    </row>
    <row r="94" spans="1:24" ht="15.75" thickBot="1" x14ac:dyDescent="0.3">
      <c r="A94" s="572"/>
      <c r="B94" s="575"/>
      <c r="C94" s="578"/>
      <c r="D94" s="581"/>
      <c r="E94" s="18" t="s">
        <v>49</v>
      </c>
      <c r="F94" s="19">
        <v>35392</v>
      </c>
      <c r="G94" s="20"/>
      <c r="H94" s="21">
        <f>F94+G94</f>
        <v>35392</v>
      </c>
      <c r="I94" s="22">
        <f>H94/H95</f>
        <v>8.6429461036899552E-2</v>
      </c>
      <c r="J94" s="49">
        <v>191.36933496</v>
      </c>
      <c r="K94" s="23"/>
      <c r="L94" s="21">
        <f t="shared" si="29"/>
        <v>191.36933496</v>
      </c>
      <c r="M94" s="22">
        <f>L94/L95</f>
        <v>0.19809701541373709</v>
      </c>
      <c r="N94" s="584"/>
      <c r="O94" s="23">
        <v>21.529064000000002</v>
      </c>
      <c r="P94" s="23">
        <v>0</v>
      </c>
      <c r="Q94" s="24">
        <f>O94+P94</f>
        <v>21.529064000000002</v>
      </c>
      <c r="R94" s="22">
        <f>Q94/Q95</f>
        <v>9.1851851987365729E-2</v>
      </c>
      <c r="S94" s="587"/>
      <c r="T94" s="590"/>
      <c r="U94" s="23">
        <v>19.364874081000004</v>
      </c>
      <c r="V94" s="23">
        <v>10.60440934700001</v>
      </c>
      <c r="W94" s="6">
        <f t="shared" si="21"/>
        <v>0.54761055004249204</v>
      </c>
      <c r="X94" s="593"/>
    </row>
    <row r="95" spans="1:24" ht="15.75" thickBot="1" x14ac:dyDescent="0.3">
      <c r="A95" s="594" t="s">
        <v>51</v>
      </c>
      <c r="B95" s="595"/>
      <c r="C95" s="596"/>
      <c r="D95" s="46"/>
      <c r="E95" s="25"/>
      <c r="F95" s="26">
        <f t="shared" ref="F95:M95" si="30">SUM(F90:F94)</f>
        <v>379210</v>
      </c>
      <c r="G95" s="26">
        <f t="shared" si="30"/>
        <v>30280</v>
      </c>
      <c r="H95" s="26">
        <f t="shared" si="30"/>
        <v>409490</v>
      </c>
      <c r="I95" s="27">
        <f t="shared" si="30"/>
        <v>1</v>
      </c>
      <c r="J95" s="28">
        <f t="shared" si="30"/>
        <v>759.70769309999991</v>
      </c>
      <c r="K95" s="28">
        <f t="shared" si="30"/>
        <v>206.33076316</v>
      </c>
      <c r="L95" s="26">
        <f t="shared" si="30"/>
        <v>966.03845625999998</v>
      </c>
      <c r="M95" s="27">
        <f t="shared" si="30"/>
        <v>1</v>
      </c>
      <c r="N95" s="28">
        <f>N90</f>
        <v>259.47000000000003</v>
      </c>
      <c r="O95" s="28">
        <f>SUM(O90:O94)</f>
        <v>189.96786904000001</v>
      </c>
      <c r="P95" s="28">
        <f>SUM(P90:P94)</f>
        <v>44.421133840000003</v>
      </c>
      <c r="Q95" s="28">
        <f>SUM(Q90:Q94)</f>
        <v>234.38900288000002</v>
      </c>
      <c r="R95" s="27">
        <f>SUM(R90:R94)</f>
        <v>1</v>
      </c>
      <c r="S95" s="28">
        <f>S90</f>
        <v>25.080997120000006</v>
      </c>
      <c r="T95" s="29">
        <f>T90</f>
        <v>9.6662416156010345E-2</v>
      </c>
      <c r="U95" s="28">
        <f>SUM(U90:U94)</f>
        <v>188.95218710400002</v>
      </c>
      <c r="V95" s="28">
        <f>SUM(V90:V94)</f>
        <v>189.23817504499999</v>
      </c>
      <c r="W95" s="7">
        <f t="shared" si="21"/>
        <v>1.0015135466034197</v>
      </c>
      <c r="X95" s="47">
        <f>(1-(W95*(Q95/N95)))</f>
        <v>9.5295172624241919E-2</v>
      </c>
    </row>
    <row r="96" spans="1:24" x14ac:dyDescent="0.25">
      <c r="A96" s="570">
        <v>16</v>
      </c>
      <c r="B96" s="573" t="s">
        <v>1367</v>
      </c>
      <c r="C96" s="576">
        <v>261</v>
      </c>
      <c r="D96" s="579" t="s">
        <v>1502</v>
      </c>
      <c r="E96" s="18" t="s">
        <v>45</v>
      </c>
      <c r="F96" s="19">
        <v>342725</v>
      </c>
      <c r="G96" s="20"/>
      <c r="H96" s="21">
        <f>F96+G96</f>
        <v>342725</v>
      </c>
      <c r="I96" s="22">
        <f>H96/H101</f>
        <v>0.72463538296945629</v>
      </c>
      <c r="J96" s="48">
        <v>402.33323122000002</v>
      </c>
      <c r="K96" s="23"/>
      <c r="L96" s="21">
        <f>J96+K96</f>
        <v>402.33323122000002</v>
      </c>
      <c r="M96" s="22">
        <f>L96/L101</f>
        <v>0.31190394752493561</v>
      </c>
      <c r="N96" s="582">
        <v>326.8</v>
      </c>
      <c r="O96" s="23">
        <v>60.501900699999993</v>
      </c>
      <c r="P96" s="23">
        <v>0</v>
      </c>
      <c r="Q96" s="24">
        <f>O96+P96</f>
        <v>60.501900699999993</v>
      </c>
      <c r="R96" s="22">
        <f>Q96/Q101</f>
        <v>0.2177909083334299</v>
      </c>
      <c r="S96" s="585">
        <f>N101-Q101</f>
        <v>49.001899229999992</v>
      </c>
      <c r="T96" s="588">
        <f>S96/N101</f>
        <v>0.14994461208690327</v>
      </c>
      <c r="U96" s="23">
        <v>42.895752980000005</v>
      </c>
      <c r="V96" s="23">
        <v>44.545396099000008</v>
      </c>
      <c r="W96" s="6">
        <f t="shared" si="21"/>
        <v>1.0384570267310413</v>
      </c>
      <c r="X96" s="591"/>
    </row>
    <row r="97" spans="1:24" x14ac:dyDescent="0.25">
      <c r="A97" s="571"/>
      <c r="B97" s="574"/>
      <c r="C97" s="577"/>
      <c r="D97" s="580"/>
      <c r="E97" s="18" t="s">
        <v>46</v>
      </c>
      <c r="F97" s="19">
        <v>149</v>
      </c>
      <c r="G97" s="20">
        <v>43607</v>
      </c>
      <c r="H97" s="21">
        <f>F97+G97</f>
        <v>43756</v>
      </c>
      <c r="I97" s="22">
        <f>H97/H101</f>
        <v>9.2514832058389465E-2</v>
      </c>
      <c r="J97" s="49">
        <v>1.157775</v>
      </c>
      <c r="K97" s="49">
        <v>273.10116546</v>
      </c>
      <c r="L97" s="21">
        <f t="shared" ref="L97:L100" si="31">J97+K97</f>
        <v>274.25894046000002</v>
      </c>
      <c r="M97" s="22">
        <f>L97/L101</f>
        <v>0.21261591023463031</v>
      </c>
      <c r="N97" s="583"/>
      <c r="O97" s="23">
        <v>2.7460819300000003</v>
      </c>
      <c r="P97" s="23">
        <v>63.546432060000001</v>
      </c>
      <c r="Q97" s="24">
        <f>O97+P97</f>
        <v>66.292513990000003</v>
      </c>
      <c r="R97" s="22">
        <f>Q97/Q101</f>
        <v>0.23863559112265562</v>
      </c>
      <c r="S97" s="586"/>
      <c r="T97" s="589"/>
      <c r="U97" s="23">
        <v>25.122619118999996</v>
      </c>
      <c r="V97" s="23">
        <v>25.184449502999993</v>
      </c>
      <c r="W97" s="6">
        <f t="shared" si="21"/>
        <v>1.0024611440275044</v>
      </c>
      <c r="X97" s="592"/>
    </row>
    <row r="98" spans="1:24" x14ac:dyDescent="0.25">
      <c r="A98" s="571"/>
      <c r="B98" s="574"/>
      <c r="C98" s="577"/>
      <c r="D98" s="580"/>
      <c r="E98" s="18" t="s">
        <v>47</v>
      </c>
      <c r="F98" s="19">
        <v>47485</v>
      </c>
      <c r="G98" s="20"/>
      <c r="H98" s="21">
        <f>F98+G98</f>
        <v>47485</v>
      </c>
      <c r="I98" s="22">
        <f>H98/H101</f>
        <v>0.10039918640398171</v>
      </c>
      <c r="J98" s="49">
        <v>97.962860379999995</v>
      </c>
      <c r="K98" s="23"/>
      <c r="L98" s="21">
        <f t="shared" si="31"/>
        <v>97.962860379999995</v>
      </c>
      <c r="M98" s="22">
        <f>L98/L101</f>
        <v>7.5944516864052722E-2</v>
      </c>
      <c r="N98" s="583"/>
      <c r="O98" s="23">
        <v>23.922810570000003</v>
      </c>
      <c r="P98" s="23">
        <v>0</v>
      </c>
      <c r="Q98" s="24">
        <f>O98+P98</f>
        <v>23.922810570000003</v>
      </c>
      <c r="R98" s="22">
        <f>Q98/Q101</f>
        <v>8.6115817580072807E-2</v>
      </c>
      <c r="S98" s="586"/>
      <c r="T98" s="589"/>
      <c r="U98" s="23">
        <v>23.161193943999997</v>
      </c>
      <c r="V98" s="23">
        <v>25.391093591999997</v>
      </c>
      <c r="W98" s="6">
        <f t="shared" si="21"/>
        <v>1.0962774049296222</v>
      </c>
      <c r="X98" s="592"/>
    </row>
    <row r="99" spans="1:24" x14ac:dyDescent="0.25">
      <c r="A99" s="571"/>
      <c r="B99" s="574"/>
      <c r="C99" s="577"/>
      <c r="D99" s="580"/>
      <c r="E99" s="18" t="s">
        <v>48</v>
      </c>
      <c r="F99" s="19">
        <v>864</v>
      </c>
      <c r="G99" s="20"/>
      <c r="H99" s="21">
        <f>F99+G99</f>
        <v>864</v>
      </c>
      <c r="I99" s="22">
        <f>H99/H101</f>
        <v>1.8267852385603918E-3</v>
      </c>
      <c r="J99" s="49">
        <v>195.57905</v>
      </c>
      <c r="K99" s="23"/>
      <c r="L99" s="21">
        <f t="shared" si="31"/>
        <v>195.57905</v>
      </c>
      <c r="M99" s="22">
        <f>L99/L101</f>
        <v>0.15162028143486933</v>
      </c>
      <c r="N99" s="583"/>
      <c r="O99" s="23">
        <v>81.891714750000006</v>
      </c>
      <c r="P99" s="23">
        <v>0</v>
      </c>
      <c r="Q99" s="24">
        <f>O99+P99</f>
        <v>81.891714750000006</v>
      </c>
      <c r="R99" s="22">
        <f>Q99/Q101</f>
        <v>0.29478860554846403</v>
      </c>
      <c r="S99" s="586"/>
      <c r="T99" s="589"/>
      <c r="U99" s="23">
        <v>81.012216206999994</v>
      </c>
      <c r="V99" s="23">
        <v>83.517331917999996</v>
      </c>
      <c r="W99" s="6">
        <f t="shared" si="21"/>
        <v>1.0309226907778823</v>
      </c>
      <c r="X99" s="592"/>
    </row>
    <row r="100" spans="1:24" ht="15.75" thickBot="1" x14ac:dyDescent="0.3">
      <c r="A100" s="572"/>
      <c r="B100" s="575"/>
      <c r="C100" s="578"/>
      <c r="D100" s="581"/>
      <c r="E100" s="18" t="s">
        <v>49</v>
      </c>
      <c r="F100" s="19">
        <v>38132</v>
      </c>
      <c r="G100" s="20"/>
      <c r="H100" s="21">
        <f>F100+G100</f>
        <v>38132</v>
      </c>
      <c r="I100" s="22">
        <f>H100/H101</f>
        <v>8.0623813329612104E-2</v>
      </c>
      <c r="J100" s="49">
        <v>319.79262266000001</v>
      </c>
      <c r="K100" s="23"/>
      <c r="L100" s="21">
        <f t="shared" si="31"/>
        <v>319.79262266000001</v>
      </c>
      <c r="M100" s="22">
        <f>L100/L101</f>
        <v>0.24791534394151199</v>
      </c>
      <c r="N100" s="584"/>
      <c r="O100" s="23">
        <v>45.18916076</v>
      </c>
      <c r="P100" s="23">
        <v>0</v>
      </c>
      <c r="Q100" s="24">
        <f>O100+P100</f>
        <v>45.18916076</v>
      </c>
      <c r="R100" s="22">
        <f>Q100/Q101</f>
        <v>0.16266907741537759</v>
      </c>
      <c r="S100" s="587"/>
      <c r="T100" s="590"/>
      <c r="U100" s="23">
        <v>38.884026510000005</v>
      </c>
      <c r="V100" s="23">
        <v>18.538863635999999</v>
      </c>
      <c r="W100" s="6">
        <f t="shared" si="21"/>
        <v>0.47677324855316267</v>
      </c>
      <c r="X100" s="593"/>
    </row>
    <row r="101" spans="1:24" ht="15.75" thickBot="1" x14ac:dyDescent="0.3">
      <c r="A101" s="594" t="s">
        <v>51</v>
      </c>
      <c r="B101" s="595"/>
      <c r="C101" s="596"/>
      <c r="D101" s="46"/>
      <c r="E101" s="25"/>
      <c r="F101" s="26">
        <f t="shared" ref="F101:M101" si="32">SUM(F96:F100)</f>
        <v>429355</v>
      </c>
      <c r="G101" s="26">
        <f t="shared" si="32"/>
        <v>43607</v>
      </c>
      <c r="H101" s="26">
        <f t="shared" si="32"/>
        <v>472962</v>
      </c>
      <c r="I101" s="27">
        <f t="shared" si="32"/>
        <v>1</v>
      </c>
      <c r="J101" s="28">
        <f t="shared" si="32"/>
        <v>1016.82553926</v>
      </c>
      <c r="K101" s="28">
        <f t="shared" si="32"/>
        <v>273.10116546</v>
      </c>
      <c r="L101" s="26">
        <f t="shared" si="32"/>
        <v>1289.9267047200001</v>
      </c>
      <c r="M101" s="27">
        <f t="shared" si="32"/>
        <v>1</v>
      </c>
      <c r="N101" s="28">
        <f>N96</f>
        <v>326.8</v>
      </c>
      <c r="O101" s="28">
        <f>SUM(O96:O100)</f>
        <v>214.25166870999999</v>
      </c>
      <c r="P101" s="28">
        <f>SUM(P96:P100)</f>
        <v>63.546432060000001</v>
      </c>
      <c r="Q101" s="28">
        <f>SUM(Q96:Q100)</f>
        <v>277.79810077000002</v>
      </c>
      <c r="R101" s="27">
        <f>SUM(R96:R100)</f>
        <v>1</v>
      </c>
      <c r="S101" s="28">
        <f>S96</f>
        <v>49.001899229999992</v>
      </c>
      <c r="T101" s="29">
        <f>T96</f>
        <v>0.14994461208690327</v>
      </c>
      <c r="U101" s="28">
        <f>SUM(U96:U100)</f>
        <v>211.07580876</v>
      </c>
      <c r="V101" s="28">
        <f>SUM(V96:V100)</f>
        <v>197.17713474799999</v>
      </c>
      <c r="W101" s="7">
        <f t="shared" si="21"/>
        <v>0.9341531647153215</v>
      </c>
      <c r="X101" s="47">
        <f>(1-(W101*(Q101/N101)))</f>
        <v>0.20591806919767042</v>
      </c>
    </row>
    <row r="102" spans="1:24" x14ac:dyDescent="0.25">
      <c r="A102" s="570">
        <v>17</v>
      </c>
      <c r="B102" s="573" t="s">
        <v>1604</v>
      </c>
      <c r="C102" s="576">
        <v>267</v>
      </c>
      <c r="D102" s="579" t="s">
        <v>2393</v>
      </c>
      <c r="E102" s="18" t="s">
        <v>45</v>
      </c>
      <c r="F102" s="19">
        <v>196689</v>
      </c>
      <c r="G102" s="20"/>
      <c r="H102" s="21">
        <f>F102+G102</f>
        <v>196689</v>
      </c>
      <c r="I102" s="22">
        <f>H102/H107</f>
        <v>0.70505936164721406</v>
      </c>
      <c r="J102" s="48">
        <v>104.98435254</v>
      </c>
      <c r="K102" s="23"/>
      <c r="L102" s="21">
        <f>J102+K102</f>
        <v>104.98435254</v>
      </c>
      <c r="M102" s="22">
        <f>L102/L107</f>
        <v>0.18762530559860055</v>
      </c>
      <c r="N102" s="582">
        <v>177.87</v>
      </c>
      <c r="O102" s="23">
        <v>25.88124007</v>
      </c>
      <c r="P102" s="23">
        <v>0</v>
      </c>
      <c r="Q102" s="24">
        <f>O102+P102</f>
        <v>25.88124007</v>
      </c>
      <c r="R102" s="22">
        <f>Q102/Q107</f>
        <v>0.16090479019246584</v>
      </c>
      <c r="S102" s="585">
        <f>N107-Q107</f>
        <v>17.021836070000006</v>
      </c>
      <c r="T102" s="588">
        <f>S102/N107</f>
        <v>9.5698184460561123E-2</v>
      </c>
      <c r="U102" s="23">
        <v>16.544949835000004</v>
      </c>
      <c r="V102" s="23">
        <v>19.267328611999996</v>
      </c>
      <c r="W102" s="6">
        <f t="shared" ref="W102:W133" si="33">IFERROR(((V102/U102)*1),0)</f>
        <v>1.1645443959727781</v>
      </c>
      <c r="X102" s="591"/>
    </row>
    <row r="103" spans="1:24" x14ac:dyDescent="0.25">
      <c r="A103" s="571"/>
      <c r="B103" s="574"/>
      <c r="C103" s="577"/>
      <c r="D103" s="580"/>
      <c r="E103" s="18" t="s">
        <v>46</v>
      </c>
      <c r="F103" s="19">
        <v>54</v>
      </c>
      <c r="G103" s="20">
        <v>36859</v>
      </c>
      <c r="H103" s="21">
        <f>F103+G103</f>
        <v>36913</v>
      </c>
      <c r="I103" s="22">
        <f>H103/H107</f>
        <v>0.13231983596684924</v>
      </c>
      <c r="J103" s="49">
        <v>0.259687</v>
      </c>
      <c r="K103" s="49">
        <v>157.90746003999999</v>
      </c>
      <c r="L103" s="21">
        <f t="shared" ref="L103:L106" si="34">J103+K103</f>
        <v>158.16714704</v>
      </c>
      <c r="M103" s="22">
        <f>L103/L107</f>
        <v>0.28267221334466869</v>
      </c>
      <c r="N103" s="583"/>
      <c r="O103" s="23">
        <v>11.855303749999999</v>
      </c>
      <c r="P103" s="23">
        <v>55.998946490000002</v>
      </c>
      <c r="Q103" s="24">
        <f>O103+P103</f>
        <v>67.854250239999999</v>
      </c>
      <c r="R103" s="22">
        <f>Q103/Q107</f>
        <v>0.42185281188245144</v>
      </c>
      <c r="S103" s="586"/>
      <c r="T103" s="589"/>
      <c r="U103" s="23">
        <v>25.577597180000001</v>
      </c>
      <c r="V103" s="23">
        <v>25.183332400000001</v>
      </c>
      <c r="W103" s="6">
        <f t="shared" si="33"/>
        <v>0.98458554268309884</v>
      </c>
      <c r="X103" s="592"/>
    </row>
    <row r="104" spans="1:24" x14ac:dyDescent="0.25">
      <c r="A104" s="571"/>
      <c r="B104" s="574"/>
      <c r="C104" s="577"/>
      <c r="D104" s="580"/>
      <c r="E104" s="18" t="s">
        <v>47</v>
      </c>
      <c r="F104" s="19">
        <v>28233</v>
      </c>
      <c r="G104" s="20"/>
      <c r="H104" s="21">
        <f>F104+G104</f>
        <v>28233</v>
      </c>
      <c r="I104" s="22">
        <f>H104/H107</f>
        <v>0.10120515614694159</v>
      </c>
      <c r="J104" s="49">
        <v>47.37391796</v>
      </c>
      <c r="K104" s="23"/>
      <c r="L104" s="21">
        <f t="shared" si="34"/>
        <v>47.37391796</v>
      </c>
      <c r="M104" s="22">
        <f>L104/L107</f>
        <v>8.4665434606184892E-2</v>
      </c>
      <c r="N104" s="583"/>
      <c r="O104" s="23">
        <v>11.667460950000001</v>
      </c>
      <c r="P104" s="23">
        <v>0</v>
      </c>
      <c r="Q104" s="24">
        <f>O104+P104</f>
        <v>11.667460950000001</v>
      </c>
      <c r="R104" s="22">
        <f>Q104/Q107</f>
        <v>7.2537109936036306E-2</v>
      </c>
      <c r="S104" s="586"/>
      <c r="T104" s="589"/>
      <c r="U104" s="23">
        <v>11.057914959</v>
      </c>
      <c r="V104" s="23">
        <v>12.5466981</v>
      </c>
      <c r="W104" s="6">
        <f t="shared" si="33"/>
        <v>1.1346350687738185</v>
      </c>
      <c r="X104" s="592"/>
    </row>
    <row r="105" spans="1:24" x14ac:dyDescent="0.25">
      <c r="A105" s="571"/>
      <c r="B105" s="574"/>
      <c r="C105" s="577"/>
      <c r="D105" s="580"/>
      <c r="E105" s="18" t="s">
        <v>48</v>
      </c>
      <c r="F105" s="19">
        <v>288</v>
      </c>
      <c r="G105" s="20"/>
      <c r="H105" s="21">
        <f>F105+G105</f>
        <v>288</v>
      </c>
      <c r="I105" s="22">
        <f>H105/H107</f>
        <v>1.0323764732872588E-3</v>
      </c>
      <c r="J105" s="49">
        <v>143.0839</v>
      </c>
      <c r="K105" s="23"/>
      <c r="L105" s="21">
        <f t="shared" si="34"/>
        <v>143.0839</v>
      </c>
      <c r="M105" s="22">
        <f>L105/L107</f>
        <v>0.25571582635146478</v>
      </c>
      <c r="N105" s="583"/>
      <c r="O105" s="23">
        <v>42.2032375</v>
      </c>
      <c r="P105" s="23">
        <v>0</v>
      </c>
      <c r="Q105" s="24">
        <f>O105+P105</f>
        <v>42.2032375</v>
      </c>
      <c r="R105" s="22">
        <f>Q105/Q107</f>
        <v>0.26237935496961318</v>
      </c>
      <c r="S105" s="586"/>
      <c r="T105" s="589"/>
      <c r="U105" s="23">
        <v>45.06387308</v>
      </c>
      <c r="V105" s="23">
        <v>47.116182111999997</v>
      </c>
      <c r="W105" s="6">
        <f t="shared" si="33"/>
        <v>1.045542224663127</v>
      </c>
      <c r="X105" s="592"/>
    </row>
    <row r="106" spans="1:24" ht="15.75" thickBot="1" x14ac:dyDescent="0.3">
      <c r="A106" s="572"/>
      <c r="B106" s="575"/>
      <c r="C106" s="578"/>
      <c r="D106" s="581"/>
      <c r="E106" s="18" t="s">
        <v>49</v>
      </c>
      <c r="F106" s="19">
        <v>16845</v>
      </c>
      <c r="G106" s="20"/>
      <c r="H106" s="21">
        <f>F106+G106</f>
        <v>16845</v>
      </c>
      <c r="I106" s="22">
        <f>H106/H107</f>
        <v>6.0383269765707896E-2</v>
      </c>
      <c r="J106" s="49">
        <v>105.93328896</v>
      </c>
      <c r="K106" s="23"/>
      <c r="L106" s="21">
        <f t="shared" si="34"/>
        <v>105.93328896</v>
      </c>
      <c r="M106" s="22">
        <f>L106/L107</f>
        <v>0.18932122009908103</v>
      </c>
      <c r="N106" s="584"/>
      <c r="O106" s="23">
        <v>13.24197517</v>
      </c>
      <c r="P106" s="23">
        <v>0</v>
      </c>
      <c r="Q106" s="24">
        <f>O106+P106</f>
        <v>13.24197517</v>
      </c>
      <c r="R106" s="22">
        <f>Q106/Q107</f>
        <v>8.2325933019433251E-2</v>
      </c>
      <c r="S106" s="587"/>
      <c r="T106" s="590"/>
      <c r="U106" s="23">
        <v>11.402141459000001</v>
      </c>
      <c r="V106" s="23">
        <v>7.4991497030000005</v>
      </c>
      <c r="W106" s="6">
        <f t="shared" si="33"/>
        <v>0.65769660286758946</v>
      </c>
      <c r="X106" s="593"/>
    </row>
    <row r="107" spans="1:24" ht="15.75" thickBot="1" x14ac:dyDescent="0.3">
      <c r="A107" s="594" t="s">
        <v>51</v>
      </c>
      <c r="B107" s="595"/>
      <c r="C107" s="596"/>
      <c r="D107" s="46"/>
      <c r="E107" s="25"/>
      <c r="F107" s="26">
        <f t="shared" ref="F107:M107" si="35">SUM(F102:F106)</f>
        <v>242109</v>
      </c>
      <c r="G107" s="26">
        <f t="shared" si="35"/>
        <v>36859</v>
      </c>
      <c r="H107" s="26">
        <f t="shared" si="35"/>
        <v>278968</v>
      </c>
      <c r="I107" s="27">
        <f t="shared" si="35"/>
        <v>1</v>
      </c>
      <c r="J107" s="28">
        <f t="shared" si="35"/>
        <v>401.63514645999999</v>
      </c>
      <c r="K107" s="28">
        <f t="shared" si="35"/>
        <v>157.90746003999999</v>
      </c>
      <c r="L107" s="26">
        <f t="shared" si="35"/>
        <v>559.54260650000003</v>
      </c>
      <c r="M107" s="27">
        <f t="shared" si="35"/>
        <v>1</v>
      </c>
      <c r="N107" s="28">
        <f>N102</f>
        <v>177.87</v>
      </c>
      <c r="O107" s="28">
        <f>SUM(O102:O106)</f>
        <v>104.84921744</v>
      </c>
      <c r="P107" s="28">
        <f>SUM(P102:P106)</f>
        <v>55.998946490000002</v>
      </c>
      <c r="Q107" s="28">
        <f>SUM(Q102:Q106)</f>
        <v>160.84816393</v>
      </c>
      <c r="R107" s="27">
        <f>SUM(R102:R106)</f>
        <v>1</v>
      </c>
      <c r="S107" s="28">
        <f>S102</f>
        <v>17.021836070000006</v>
      </c>
      <c r="T107" s="29">
        <f>T102</f>
        <v>9.5698184460561123E-2</v>
      </c>
      <c r="U107" s="28">
        <f>SUM(U102:U106)</f>
        <v>109.64647651300001</v>
      </c>
      <c r="V107" s="28">
        <f>SUM(V102:V106)</f>
        <v>111.61269092699999</v>
      </c>
      <c r="W107" s="7">
        <f t="shared" si="33"/>
        <v>1.017932308237619</v>
      </c>
      <c r="X107" s="47">
        <f>(1-(W107*(Q107/N107)))</f>
        <v>7.9481965564469403E-2</v>
      </c>
    </row>
    <row r="108" spans="1:24" x14ac:dyDescent="0.25">
      <c r="A108" s="570">
        <v>18</v>
      </c>
      <c r="B108" s="573" t="s">
        <v>1604</v>
      </c>
      <c r="C108" s="576">
        <v>267</v>
      </c>
      <c r="D108" s="579" t="s">
        <v>2394</v>
      </c>
      <c r="E108" s="18" t="s">
        <v>45</v>
      </c>
      <c r="F108" s="19">
        <v>367633</v>
      </c>
      <c r="G108" s="20"/>
      <c r="H108" s="21">
        <f>F108+G108</f>
        <v>367633</v>
      </c>
      <c r="I108" s="22">
        <f>H108/H113</f>
        <v>0.77938545164682338</v>
      </c>
      <c r="J108" s="48">
        <v>470.68345611999996</v>
      </c>
      <c r="K108" s="23"/>
      <c r="L108" s="21">
        <f>J108+K108</f>
        <v>470.68345611999996</v>
      </c>
      <c r="M108" s="22">
        <f>L108/L113</f>
        <v>0.31260703775695792</v>
      </c>
      <c r="N108" s="582">
        <v>387.48</v>
      </c>
      <c r="O108" s="23">
        <v>72.378990379999991</v>
      </c>
      <c r="P108" s="23">
        <v>0</v>
      </c>
      <c r="Q108" s="24">
        <f>O108+P108</f>
        <v>72.378990379999991</v>
      </c>
      <c r="R108" s="22">
        <f>Q108/Q113</f>
        <v>0.20338945896777677</v>
      </c>
      <c r="S108" s="585">
        <f>N113-Q113</f>
        <v>31.615980560000025</v>
      </c>
      <c r="T108" s="588">
        <f>S108/N113</f>
        <v>8.159383854650569E-2</v>
      </c>
      <c r="U108" s="23">
        <v>52.108988590999999</v>
      </c>
      <c r="V108" s="23">
        <v>54.362546930000008</v>
      </c>
      <c r="W108" s="6">
        <f t="shared" si="33"/>
        <v>1.0432470174519801</v>
      </c>
      <c r="X108" s="591"/>
    </row>
    <row r="109" spans="1:24" x14ac:dyDescent="0.25">
      <c r="A109" s="571"/>
      <c r="B109" s="574"/>
      <c r="C109" s="577"/>
      <c r="D109" s="580"/>
      <c r="E109" s="18" t="s">
        <v>46</v>
      </c>
      <c r="F109" s="19">
        <v>162</v>
      </c>
      <c r="G109" s="20">
        <v>14427</v>
      </c>
      <c r="H109" s="21">
        <f>F109+G109</f>
        <v>14589</v>
      </c>
      <c r="I109" s="22">
        <f>H109/H113</f>
        <v>3.0928818561107154E-2</v>
      </c>
      <c r="J109" s="49">
        <v>0.81441260000000004</v>
      </c>
      <c r="K109">
        <v>104.4082854</v>
      </c>
      <c r="L109" s="21">
        <f t="shared" ref="L109:L112" si="36">J109+K109</f>
        <v>105.22269799999999</v>
      </c>
      <c r="M109" s="22">
        <f>L109/L113</f>
        <v>6.9884240669357361E-2</v>
      </c>
      <c r="N109" s="583"/>
      <c r="O109" s="23">
        <v>9.6642000000000006E-2</v>
      </c>
      <c r="P109" s="23">
        <v>24.564331879999997</v>
      </c>
      <c r="Q109" s="24">
        <f>O109+P109</f>
        <v>24.660973879999997</v>
      </c>
      <c r="R109" s="22">
        <f>Q109/Q113</f>
        <v>6.92988684801778E-2</v>
      </c>
      <c r="S109" s="586"/>
      <c r="T109" s="589"/>
      <c r="U109" s="23">
        <v>9.4182696090000011</v>
      </c>
      <c r="V109" s="23">
        <v>9.4687389280000041</v>
      </c>
      <c r="W109" s="6">
        <f t="shared" si="33"/>
        <v>1.0053586615265053</v>
      </c>
      <c r="X109" s="592"/>
    </row>
    <row r="110" spans="1:24" x14ac:dyDescent="0.25">
      <c r="A110" s="571"/>
      <c r="B110" s="574"/>
      <c r="C110" s="577"/>
      <c r="D110" s="580"/>
      <c r="E110" s="18" t="s">
        <v>47</v>
      </c>
      <c r="F110" s="19">
        <v>48188</v>
      </c>
      <c r="G110" s="20"/>
      <c r="H110" s="21">
        <f>F110+G110</f>
        <v>48188</v>
      </c>
      <c r="I110" s="22">
        <f>H110/H113</f>
        <v>0.10215901767239917</v>
      </c>
      <c r="J110" s="49">
        <v>154.97652338</v>
      </c>
      <c r="K110" s="23"/>
      <c r="L110" s="21">
        <f t="shared" si="36"/>
        <v>154.97652338</v>
      </c>
      <c r="M110" s="22">
        <f>L110/L113</f>
        <v>0.10292852078349302</v>
      </c>
      <c r="N110" s="583"/>
      <c r="O110" s="23">
        <v>35.947273729999999</v>
      </c>
      <c r="P110" s="23">
        <v>0</v>
      </c>
      <c r="Q110" s="24">
        <f>O110+P110</f>
        <v>35.947273729999999</v>
      </c>
      <c r="R110" s="22">
        <f>Q110/Q113</f>
        <v>0.1010140721351034</v>
      </c>
      <c r="S110" s="586"/>
      <c r="T110" s="589"/>
      <c r="U110" s="23">
        <v>33.772416909</v>
      </c>
      <c r="V110" s="23">
        <v>35.474273671999995</v>
      </c>
      <c r="W110" s="6">
        <f t="shared" si="33"/>
        <v>1.0503919150230101</v>
      </c>
      <c r="X110" s="592"/>
    </row>
    <row r="111" spans="1:24" x14ac:dyDescent="0.25">
      <c r="A111" s="571"/>
      <c r="B111" s="574"/>
      <c r="C111" s="577"/>
      <c r="D111" s="580"/>
      <c r="E111" s="18" t="s">
        <v>48</v>
      </c>
      <c r="F111" s="19">
        <v>1666</v>
      </c>
      <c r="G111" s="20"/>
      <c r="H111" s="21">
        <f>F111+G111</f>
        <v>1666</v>
      </c>
      <c r="I111" s="22">
        <f>H111/H113</f>
        <v>3.5319358230724873E-3</v>
      </c>
      <c r="J111" s="49">
        <v>491.2235</v>
      </c>
      <c r="K111" s="23"/>
      <c r="L111" s="21">
        <f t="shared" si="36"/>
        <v>491.2235</v>
      </c>
      <c r="M111" s="22">
        <f>L111/L113</f>
        <v>0.32624882224977797</v>
      </c>
      <c r="N111" s="583"/>
      <c r="O111" s="23">
        <v>197.20729673</v>
      </c>
      <c r="P111" s="23">
        <v>0</v>
      </c>
      <c r="Q111" s="24">
        <f>O111+P111</f>
        <v>197.20729673</v>
      </c>
      <c r="R111" s="22">
        <f>Q111/Q113</f>
        <v>0.55416475383021935</v>
      </c>
      <c r="S111" s="586"/>
      <c r="T111" s="589"/>
      <c r="U111" s="23">
        <v>210.408992646</v>
      </c>
      <c r="V111" s="23">
        <v>200.25721255000002</v>
      </c>
      <c r="W111" s="6">
        <f t="shared" si="33"/>
        <v>0.95175215674797831</v>
      </c>
      <c r="X111" s="592"/>
    </row>
    <row r="112" spans="1:24" ht="15.75" thickBot="1" x14ac:dyDescent="0.3">
      <c r="A112" s="572"/>
      <c r="B112" s="575"/>
      <c r="C112" s="578"/>
      <c r="D112" s="581"/>
      <c r="E112" s="18" t="s">
        <v>49</v>
      </c>
      <c r="F112" s="19">
        <v>39620</v>
      </c>
      <c r="G112" s="20"/>
      <c r="H112" s="21">
        <f>F112+G112</f>
        <v>39620</v>
      </c>
      <c r="I112" s="22">
        <f>H112/H113</f>
        <v>8.3994776296597809E-2</v>
      </c>
      <c r="J112" s="49">
        <v>283.56515830000001</v>
      </c>
      <c r="K112" s="23"/>
      <c r="L112" s="21">
        <f t="shared" si="36"/>
        <v>283.56515830000001</v>
      </c>
      <c r="M112" s="22">
        <f>L112/L113</f>
        <v>0.1883313785404136</v>
      </c>
      <c r="N112" s="584"/>
      <c r="O112" s="23">
        <v>25.66948472</v>
      </c>
      <c r="P112" s="23">
        <v>0</v>
      </c>
      <c r="Q112" s="24">
        <f>O112+P112</f>
        <v>25.66948472</v>
      </c>
      <c r="R112" s="22">
        <f>Q112/Q113</f>
        <v>7.2132846586722629E-2</v>
      </c>
      <c r="S112" s="587"/>
      <c r="T112" s="590"/>
      <c r="U112" s="23">
        <v>24.970299901999997</v>
      </c>
      <c r="V112" s="23">
        <v>16.645578695999983</v>
      </c>
      <c r="W112" s="6">
        <f t="shared" si="33"/>
        <v>0.6666150891790753</v>
      </c>
      <c r="X112" s="593"/>
    </row>
    <row r="113" spans="1:24" ht="15.75" thickBot="1" x14ac:dyDescent="0.3">
      <c r="A113" s="594" t="s">
        <v>51</v>
      </c>
      <c r="B113" s="595"/>
      <c r="C113" s="596"/>
      <c r="D113" s="46"/>
      <c r="E113" s="25"/>
      <c r="F113" s="26">
        <f t="shared" ref="F113:M113" si="37">SUM(F108:F112)</f>
        <v>457269</v>
      </c>
      <c r="G113" s="26">
        <f t="shared" si="37"/>
        <v>14427</v>
      </c>
      <c r="H113" s="26">
        <f t="shared" si="37"/>
        <v>471696</v>
      </c>
      <c r="I113" s="27">
        <f t="shared" si="37"/>
        <v>1.0000000000000002</v>
      </c>
      <c r="J113" s="28">
        <f>SUM(J108:J112)</f>
        <v>1401.2630503999999</v>
      </c>
      <c r="K113" s="28">
        <f t="shared" si="37"/>
        <v>104.4082854</v>
      </c>
      <c r="L113" s="26">
        <f t="shared" si="37"/>
        <v>1505.6713358000002</v>
      </c>
      <c r="M113" s="27">
        <f t="shared" si="37"/>
        <v>0.99999999999999989</v>
      </c>
      <c r="N113" s="28">
        <f>N108</f>
        <v>387.48</v>
      </c>
      <c r="O113" s="28">
        <f>SUM(O108:O112)</f>
        <v>331.29968756</v>
      </c>
      <c r="P113" s="28">
        <f>SUM(P108:P112)</f>
        <v>24.564331879999997</v>
      </c>
      <c r="Q113" s="28">
        <f>SUM(Q108:Q112)</f>
        <v>355.86401943999999</v>
      </c>
      <c r="R113" s="27">
        <f>SUM(R108:R112)</f>
        <v>0.99999999999999989</v>
      </c>
      <c r="S113" s="28">
        <f>S108</f>
        <v>31.615980560000025</v>
      </c>
      <c r="T113" s="29">
        <f>T108</f>
        <v>8.159383854650569E-2</v>
      </c>
      <c r="U113" s="28">
        <f>SUM(U108:U112)</f>
        <v>330.67896765699999</v>
      </c>
      <c r="V113" s="28">
        <f>SUM(V108:V112)</f>
        <v>316.20835077600003</v>
      </c>
      <c r="W113" s="7">
        <f t="shared" si="33"/>
        <v>0.95623968169632811</v>
      </c>
      <c r="X113" s="47">
        <f>(1-(W113*(Q113/N113)))</f>
        <v>0.12178358450376414</v>
      </c>
    </row>
    <row r="114" spans="1:24" x14ac:dyDescent="0.25">
      <c r="A114" s="570">
        <v>19</v>
      </c>
      <c r="B114" s="573" t="s">
        <v>1604</v>
      </c>
      <c r="C114" s="576">
        <v>267</v>
      </c>
      <c r="D114" s="579" t="s">
        <v>1371</v>
      </c>
      <c r="E114" s="18" t="s">
        <v>45</v>
      </c>
      <c r="F114" s="19">
        <v>129054</v>
      </c>
      <c r="G114" s="20"/>
      <c r="H114" s="21">
        <f>F114+G114</f>
        <v>129054</v>
      </c>
      <c r="I114" s="22">
        <f>H114/H119</f>
        <v>0.70802587327799504</v>
      </c>
      <c r="J114" s="48">
        <v>45.271582899999991</v>
      </c>
      <c r="K114" s="23"/>
      <c r="L114" s="21">
        <f>J114+K114</f>
        <v>45.271582899999991</v>
      </c>
      <c r="M114" s="22">
        <f>L114/L119</f>
        <v>0.11365861393373897</v>
      </c>
      <c r="N114" s="582">
        <v>208.27</v>
      </c>
      <c r="O114" s="23">
        <v>13.384154030000001</v>
      </c>
      <c r="P114" s="23">
        <v>0</v>
      </c>
      <c r="Q114" s="24">
        <f>O114+P114</f>
        <v>13.384154030000001</v>
      </c>
      <c r="R114" s="22">
        <f>Q114/Q119</f>
        <v>6.8114051638280521E-2</v>
      </c>
      <c r="S114" s="585">
        <f>N119-Q119</f>
        <v>11.773774799999984</v>
      </c>
      <c r="T114" s="588">
        <f>S114/N119</f>
        <v>5.6531304556585123E-2</v>
      </c>
      <c r="U114" s="23">
        <v>8.9582427560000006</v>
      </c>
      <c r="V114" s="23">
        <v>9.9798390169999998</v>
      </c>
      <c r="W114" s="6">
        <f t="shared" si="33"/>
        <v>1.1140398054423966</v>
      </c>
      <c r="X114" s="591"/>
    </row>
    <row r="115" spans="1:24" x14ac:dyDescent="0.25">
      <c r="A115" s="571"/>
      <c r="B115" s="574"/>
      <c r="C115" s="577"/>
      <c r="D115" s="580"/>
      <c r="E115" s="18" t="s">
        <v>46</v>
      </c>
      <c r="F115" s="19">
        <v>41</v>
      </c>
      <c r="G115" s="20">
        <v>29863</v>
      </c>
      <c r="H115" s="21">
        <f>F115+G115</f>
        <v>29904</v>
      </c>
      <c r="I115" s="22">
        <f>H115/H119</f>
        <v>0.16406159990783056</v>
      </c>
      <c r="J115" s="49">
        <v>0.335617</v>
      </c>
      <c r="K115" s="49">
        <v>139.76285247999999</v>
      </c>
      <c r="L115" s="21">
        <f t="shared" ref="L115:L118" si="38">J115+K115</f>
        <v>140.09846948000001</v>
      </c>
      <c r="M115" s="22">
        <f>L115/L119</f>
        <v>0.35173053017624961</v>
      </c>
      <c r="N115" s="583"/>
      <c r="O115" s="23">
        <v>3.5599438999999999</v>
      </c>
      <c r="P115" s="23">
        <v>49.890690210000002</v>
      </c>
      <c r="Q115" s="24">
        <f>O115+P115</f>
        <v>53.450634110000003</v>
      </c>
      <c r="R115" s="22">
        <f>Q115/Q119</f>
        <v>0.27201863066629534</v>
      </c>
      <c r="S115" s="586"/>
      <c r="T115" s="589"/>
      <c r="U115" s="23">
        <v>20.134154256000006</v>
      </c>
      <c r="V115" s="23">
        <v>22.549233883999996</v>
      </c>
      <c r="W115" s="6">
        <f t="shared" si="33"/>
        <v>1.1199493953057549</v>
      </c>
      <c r="X115" s="592"/>
    </row>
    <row r="116" spans="1:24" x14ac:dyDescent="0.25">
      <c r="A116" s="571"/>
      <c r="B116" s="574"/>
      <c r="C116" s="577"/>
      <c r="D116" s="580"/>
      <c r="E116" s="18" t="s">
        <v>47</v>
      </c>
      <c r="F116" s="19">
        <v>13275</v>
      </c>
      <c r="G116" s="20"/>
      <c r="H116" s="21">
        <f>F116+G116</f>
        <v>13275</v>
      </c>
      <c r="I116" s="22">
        <f>H116/H119</f>
        <v>7.2830314967109774E-2</v>
      </c>
      <c r="J116" s="49">
        <v>27.525976099999998</v>
      </c>
      <c r="K116" s="23"/>
      <c r="L116" s="21">
        <f t="shared" si="38"/>
        <v>27.525976099999998</v>
      </c>
      <c r="M116" s="22">
        <f>L116/L119</f>
        <v>6.9106580558711286E-2</v>
      </c>
      <c r="N116" s="583"/>
      <c r="O116" s="23">
        <v>5.7113725200000003</v>
      </c>
      <c r="P116" s="23">
        <v>0</v>
      </c>
      <c r="Q116" s="24">
        <f>O116+P116</f>
        <v>5.7113725200000003</v>
      </c>
      <c r="R116" s="22">
        <f>Q116/Q119</f>
        <v>2.9066067371964963E-2</v>
      </c>
      <c r="S116" s="586"/>
      <c r="T116" s="589"/>
      <c r="U116" s="23">
        <v>5.3113425040000006</v>
      </c>
      <c r="V116" s="23">
        <v>5.8582277960000004</v>
      </c>
      <c r="W116" s="6">
        <f t="shared" si="33"/>
        <v>1.1029655480865972</v>
      </c>
      <c r="X116" s="592"/>
    </row>
    <row r="117" spans="1:24" x14ac:dyDescent="0.25">
      <c r="A117" s="571"/>
      <c r="B117" s="574"/>
      <c r="C117" s="577"/>
      <c r="D117" s="580"/>
      <c r="E117" s="18" t="s">
        <v>48</v>
      </c>
      <c r="F117" s="19">
        <v>282</v>
      </c>
      <c r="G117" s="20"/>
      <c r="H117" s="21">
        <f>F117+G117</f>
        <v>282</v>
      </c>
      <c r="I117" s="22">
        <f>H117/H119</f>
        <v>1.5471298546685466E-3</v>
      </c>
      <c r="J117" s="49">
        <v>84.257099999999994</v>
      </c>
      <c r="K117" s="23"/>
      <c r="L117" s="21">
        <f t="shared" si="38"/>
        <v>84.257099999999994</v>
      </c>
      <c r="M117" s="22">
        <f>L117/L119</f>
        <v>0.21153546190841138</v>
      </c>
      <c r="N117" s="583"/>
      <c r="O117" s="23">
        <v>35.431321700000005</v>
      </c>
      <c r="P117" s="23">
        <v>0</v>
      </c>
      <c r="Q117" s="24">
        <f>O117+P117</f>
        <v>35.431321700000005</v>
      </c>
      <c r="R117" s="22">
        <f>Q117/Q119</f>
        <v>0.18031553361361977</v>
      </c>
      <c r="S117" s="586"/>
      <c r="T117" s="589"/>
      <c r="U117" s="23">
        <v>32.918598668000001</v>
      </c>
      <c r="V117" s="23">
        <v>34.818679376000006</v>
      </c>
      <c r="W117" s="6">
        <f t="shared" si="33"/>
        <v>1.057720583040707</v>
      </c>
      <c r="X117" s="592"/>
    </row>
    <row r="118" spans="1:24" ht="15.75" thickBot="1" x14ac:dyDescent="0.3">
      <c r="A118" s="572"/>
      <c r="B118" s="575"/>
      <c r="C118" s="578"/>
      <c r="D118" s="581"/>
      <c r="E118" s="18" t="s">
        <v>49</v>
      </c>
      <c r="F118" s="19">
        <v>9758</v>
      </c>
      <c r="G118" s="20"/>
      <c r="H118" s="21">
        <f>F118+G118</f>
        <v>9758</v>
      </c>
      <c r="I118" s="22">
        <f>H118/H119</f>
        <v>5.3535081992396025E-2</v>
      </c>
      <c r="J118" s="49">
        <v>101.15881052</v>
      </c>
      <c r="K118" s="23"/>
      <c r="L118" s="21">
        <f t="shared" si="38"/>
        <v>101.15881052</v>
      </c>
      <c r="M118" s="22">
        <f>L118/L119</f>
        <v>0.25396881342288863</v>
      </c>
      <c r="N118" s="584"/>
      <c r="O118" s="23">
        <v>88.518742840000002</v>
      </c>
      <c r="P118" s="23">
        <v>0</v>
      </c>
      <c r="Q118" s="24">
        <f>O118+P118</f>
        <v>88.518742840000002</v>
      </c>
      <c r="R118" s="22">
        <f>Q118/Q119</f>
        <v>0.45048571670983933</v>
      </c>
      <c r="S118" s="587"/>
      <c r="T118" s="590"/>
      <c r="U118" s="23">
        <v>51.234917598999992</v>
      </c>
      <c r="V118" s="23">
        <v>44.985670168999981</v>
      </c>
      <c r="W118" s="6">
        <f t="shared" si="33"/>
        <v>0.87802756942226479</v>
      </c>
      <c r="X118" s="593"/>
    </row>
    <row r="119" spans="1:24" ht="15.75" thickBot="1" x14ac:dyDescent="0.3">
      <c r="A119" s="594" t="s">
        <v>51</v>
      </c>
      <c r="B119" s="595"/>
      <c r="C119" s="596"/>
      <c r="D119" s="46"/>
      <c r="E119" s="25"/>
      <c r="F119" s="26">
        <f t="shared" ref="F119:M119" si="39">SUM(F114:F118)</f>
        <v>152410</v>
      </c>
      <c r="G119" s="26">
        <f t="shared" si="39"/>
        <v>29863</v>
      </c>
      <c r="H119" s="26">
        <f t="shared" si="39"/>
        <v>182273</v>
      </c>
      <c r="I119" s="27">
        <f t="shared" si="39"/>
        <v>0.99999999999999989</v>
      </c>
      <c r="J119" s="28">
        <f t="shared" si="39"/>
        <v>258.54908651999995</v>
      </c>
      <c r="K119" s="28">
        <f t="shared" si="39"/>
        <v>139.76285247999999</v>
      </c>
      <c r="L119" s="26">
        <f t="shared" si="39"/>
        <v>398.31193900000005</v>
      </c>
      <c r="M119" s="27">
        <f t="shared" si="39"/>
        <v>0.99999999999999978</v>
      </c>
      <c r="N119" s="28">
        <f>N114</f>
        <v>208.27</v>
      </c>
      <c r="O119" s="28">
        <f>SUM(O114:O118)</f>
        <v>146.60553499000002</v>
      </c>
      <c r="P119" s="28">
        <f>SUM(P114:P118)</f>
        <v>49.890690210000002</v>
      </c>
      <c r="Q119" s="28">
        <f>SUM(Q114:Q118)</f>
        <v>196.49622520000003</v>
      </c>
      <c r="R119" s="27">
        <f>SUM(R114:R118)</f>
        <v>1</v>
      </c>
      <c r="S119" s="28">
        <f>S114</f>
        <v>11.773774799999984</v>
      </c>
      <c r="T119" s="29">
        <f>T114</f>
        <v>5.6531304556585123E-2</v>
      </c>
      <c r="U119" s="28">
        <f>SUM(U114:U118)</f>
        <v>118.55725578300002</v>
      </c>
      <c r="V119" s="28">
        <f>SUM(V114:V118)</f>
        <v>118.19165024199998</v>
      </c>
      <c r="W119" s="7">
        <f t="shared" si="33"/>
        <v>0.99691621117083529</v>
      </c>
      <c r="X119" s="47">
        <f>(1-(W119*(Q119/N119)))</f>
        <v>5.9440762780260226E-2</v>
      </c>
    </row>
    <row r="120" spans="1:24" x14ac:dyDescent="0.25">
      <c r="A120" s="570">
        <v>20</v>
      </c>
      <c r="B120" s="573" t="s">
        <v>1604</v>
      </c>
      <c r="C120" s="576">
        <v>267</v>
      </c>
      <c r="D120" s="579" t="s">
        <v>1372</v>
      </c>
      <c r="E120" s="18" t="s">
        <v>45</v>
      </c>
      <c r="F120" s="19">
        <v>126184</v>
      </c>
      <c r="G120" s="20"/>
      <c r="H120" s="21">
        <f>F120+G120</f>
        <v>126184</v>
      </c>
      <c r="I120" s="22">
        <f>H120/H125</f>
        <v>0.71506936258953668</v>
      </c>
      <c r="J120" s="48">
        <v>65.292163840000001</v>
      </c>
      <c r="K120" s="23"/>
      <c r="L120" s="21">
        <f>J120+K120</f>
        <v>65.292163840000001</v>
      </c>
      <c r="M120" s="22">
        <f>L120/L125</f>
        <v>0.17079281825036943</v>
      </c>
      <c r="N120" s="582">
        <v>102.73</v>
      </c>
      <c r="O120" s="23">
        <v>11.961337650000001</v>
      </c>
      <c r="P120" s="23">
        <v>0</v>
      </c>
      <c r="Q120" s="24">
        <f>O120+P120</f>
        <v>11.961337650000001</v>
      </c>
      <c r="R120" s="22">
        <f>Q120/Q125</f>
        <v>0.13104354457897865</v>
      </c>
      <c r="S120" s="585">
        <f>N125-Q125</f>
        <v>11.452419800000001</v>
      </c>
      <c r="T120" s="588">
        <f>S120/N125</f>
        <v>0.11148077289983453</v>
      </c>
      <c r="U120" s="23">
        <v>8.1064175990000003</v>
      </c>
      <c r="V120" s="23">
        <v>9.2554187530000025</v>
      </c>
      <c r="W120" s="6">
        <f t="shared" si="33"/>
        <v>1.1417396945034934</v>
      </c>
      <c r="X120" s="591"/>
    </row>
    <row r="121" spans="1:24" x14ac:dyDescent="0.25">
      <c r="A121" s="571"/>
      <c r="B121" s="574"/>
      <c r="C121" s="577"/>
      <c r="D121" s="580"/>
      <c r="E121" s="18" t="s">
        <v>46</v>
      </c>
      <c r="F121" s="19">
        <v>204</v>
      </c>
      <c r="G121" s="20">
        <v>18147</v>
      </c>
      <c r="H121" s="21">
        <f>F121+G121</f>
        <v>18351</v>
      </c>
      <c r="I121" s="22">
        <f>H121/H125</f>
        <v>0.10399288240094297</v>
      </c>
      <c r="J121" s="49">
        <v>1.13017122</v>
      </c>
      <c r="K121" s="49">
        <v>86.707385420000008</v>
      </c>
      <c r="L121" s="21">
        <f t="shared" ref="L121:L124" si="40">J121+K121</f>
        <v>87.837556640000003</v>
      </c>
      <c r="M121" s="22">
        <f>L121/L125</f>
        <v>0.22976760095644658</v>
      </c>
      <c r="N121" s="583"/>
      <c r="O121" s="23">
        <v>0.42241883999999996</v>
      </c>
      <c r="P121" s="23">
        <v>24.984410230000002</v>
      </c>
      <c r="Q121" s="24">
        <f>O121+P121</f>
        <v>25.406829070000001</v>
      </c>
      <c r="R121" s="22">
        <f>Q121/Q125</f>
        <v>0.27834687350749904</v>
      </c>
      <c r="S121" s="586"/>
      <c r="T121" s="589"/>
      <c r="U121" s="23">
        <v>9.7034285440000012</v>
      </c>
      <c r="V121" s="23">
        <v>9.8738613140000009</v>
      </c>
      <c r="W121" s="6">
        <f t="shared" si="33"/>
        <v>1.0175641804571627</v>
      </c>
      <c r="X121" s="592"/>
    </row>
    <row r="122" spans="1:24" x14ac:dyDescent="0.25">
      <c r="A122" s="571"/>
      <c r="B122" s="574"/>
      <c r="C122" s="577"/>
      <c r="D122" s="580"/>
      <c r="E122" s="18" t="s">
        <v>47</v>
      </c>
      <c r="F122" s="19">
        <v>18609</v>
      </c>
      <c r="G122" s="20"/>
      <c r="H122" s="21">
        <f>F122+G122</f>
        <v>18609</v>
      </c>
      <c r="I122" s="22">
        <f>H122/H125</f>
        <v>0.10545493698431409</v>
      </c>
      <c r="J122" s="49">
        <v>90.50713395999999</v>
      </c>
      <c r="K122" s="23"/>
      <c r="L122" s="21">
        <f t="shared" si="40"/>
        <v>90.50713395999999</v>
      </c>
      <c r="M122" s="22">
        <f>L122/L125</f>
        <v>0.23675074575062693</v>
      </c>
      <c r="N122" s="583"/>
      <c r="O122" s="23">
        <v>19.97086981</v>
      </c>
      <c r="P122" s="23">
        <v>0</v>
      </c>
      <c r="Q122" s="24">
        <f>O122+P122</f>
        <v>19.97086981</v>
      </c>
      <c r="R122" s="22">
        <f>Q122/Q125</f>
        <v>0.21879271740378586</v>
      </c>
      <c r="S122" s="586"/>
      <c r="T122" s="589"/>
      <c r="U122" s="23">
        <v>16.821086530999999</v>
      </c>
      <c r="V122" s="23">
        <v>19.387085128999999</v>
      </c>
      <c r="W122" s="6">
        <f t="shared" si="33"/>
        <v>1.152546542892521</v>
      </c>
      <c r="X122" s="592"/>
    </row>
    <row r="123" spans="1:24" x14ac:dyDescent="0.25">
      <c r="A123" s="571"/>
      <c r="B123" s="574"/>
      <c r="C123" s="577"/>
      <c r="D123" s="580"/>
      <c r="E123" s="18" t="s">
        <v>48</v>
      </c>
      <c r="F123" s="19">
        <v>273</v>
      </c>
      <c r="G123" s="20"/>
      <c r="H123" s="21">
        <f>F123+G123</f>
        <v>273</v>
      </c>
      <c r="I123" s="22">
        <f>H123/H125</f>
        <v>1.5470577568229213E-3</v>
      </c>
      <c r="J123" s="49">
        <v>85.8279</v>
      </c>
      <c r="K123" s="23"/>
      <c r="L123" s="21">
        <f t="shared" si="40"/>
        <v>85.8279</v>
      </c>
      <c r="M123" s="22">
        <f>L123/L125</f>
        <v>0.22451069260673598</v>
      </c>
      <c r="N123" s="583"/>
      <c r="O123" s="23">
        <v>26.430260499999999</v>
      </c>
      <c r="P123" s="23">
        <v>0</v>
      </c>
      <c r="Q123" s="24">
        <f>O123+P123</f>
        <v>26.430260499999999</v>
      </c>
      <c r="R123" s="22">
        <f>Q123/Q125</f>
        <v>0.28955917150836125</v>
      </c>
      <c r="S123" s="586"/>
      <c r="T123" s="589"/>
      <c r="U123" s="23">
        <v>24.450249514999996</v>
      </c>
      <c r="V123" s="23">
        <v>26.955188423999996</v>
      </c>
      <c r="W123" s="6">
        <f t="shared" si="33"/>
        <v>1.1024504436023543</v>
      </c>
      <c r="X123" s="592"/>
    </row>
    <row r="124" spans="1:24" ht="15.75" thickBot="1" x14ac:dyDescent="0.3">
      <c r="A124" s="572"/>
      <c r="B124" s="575"/>
      <c r="C124" s="578"/>
      <c r="D124" s="581"/>
      <c r="E124" s="18" t="s">
        <v>49</v>
      </c>
      <c r="F124" s="19">
        <v>13047</v>
      </c>
      <c r="G124" s="20"/>
      <c r="H124" s="21">
        <f>F124+G124</f>
        <v>13047</v>
      </c>
      <c r="I124" s="22">
        <f>H124/H125</f>
        <v>7.3935760268383346E-2</v>
      </c>
      <c r="J124" s="49">
        <v>52.823941939999997</v>
      </c>
      <c r="K124" s="23"/>
      <c r="L124" s="21">
        <f t="shared" si="40"/>
        <v>52.823941939999997</v>
      </c>
      <c r="M124" s="22">
        <f>L124/L125</f>
        <v>0.13817814243582108</v>
      </c>
      <c r="N124" s="584"/>
      <c r="O124" s="23">
        <v>7.5082831700000003</v>
      </c>
      <c r="P124" s="23">
        <v>0</v>
      </c>
      <c r="Q124" s="24">
        <f>O124+P124</f>
        <v>7.5082831700000003</v>
      </c>
      <c r="R124" s="22">
        <f>Q124/Q125</f>
        <v>8.2257693001375157E-2</v>
      </c>
      <c r="S124" s="587"/>
      <c r="T124" s="590"/>
      <c r="U124" s="23">
        <v>6.9062611400000007</v>
      </c>
      <c r="V124" s="23">
        <v>3.9040638490000026</v>
      </c>
      <c r="W124" s="6">
        <f t="shared" si="33"/>
        <v>0.56529340114121462</v>
      </c>
      <c r="X124" s="593"/>
    </row>
    <row r="125" spans="1:24" ht="15.75" thickBot="1" x14ac:dyDescent="0.3">
      <c r="A125" s="594" t="s">
        <v>51</v>
      </c>
      <c r="B125" s="595"/>
      <c r="C125" s="596"/>
      <c r="D125" s="46"/>
      <c r="E125" s="25"/>
      <c r="F125" s="26">
        <f t="shared" ref="F125:M125" si="41">SUM(F120:F124)</f>
        <v>158317</v>
      </c>
      <c r="G125" s="26">
        <f t="shared" si="41"/>
        <v>18147</v>
      </c>
      <c r="H125" s="26">
        <f t="shared" si="41"/>
        <v>176464</v>
      </c>
      <c r="I125" s="27">
        <f t="shared" si="41"/>
        <v>1</v>
      </c>
      <c r="J125" s="28">
        <f t="shared" si="41"/>
        <v>295.58131096</v>
      </c>
      <c r="K125" s="28">
        <f t="shared" si="41"/>
        <v>86.707385420000008</v>
      </c>
      <c r="L125" s="26">
        <f t="shared" si="41"/>
        <v>382.28869637999998</v>
      </c>
      <c r="M125" s="27">
        <f t="shared" si="41"/>
        <v>1</v>
      </c>
      <c r="N125" s="28">
        <f>N120</f>
        <v>102.73</v>
      </c>
      <c r="O125" s="28">
        <f>SUM(O120:O124)</f>
        <v>66.293169969999994</v>
      </c>
      <c r="P125" s="28">
        <f>SUM(P120:P124)</f>
        <v>24.984410230000002</v>
      </c>
      <c r="Q125" s="28">
        <f>SUM(Q120:Q124)</f>
        <v>91.277580200000003</v>
      </c>
      <c r="R125" s="27">
        <f>SUM(R120:R124)</f>
        <v>1</v>
      </c>
      <c r="S125" s="28">
        <f>S120</f>
        <v>11.452419800000001</v>
      </c>
      <c r="T125" s="29">
        <f>T120</f>
        <v>0.11148077289983453</v>
      </c>
      <c r="U125" s="28">
        <f>SUM(U120:U124)</f>
        <v>65.987443329000001</v>
      </c>
      <c r="V125" s="28">
        <f>SUM(V120:V124)</f>
        <v>69.375617468999991</v>
      </c>
      <c r="W125" s="7">
        <f t="shared" si="33"/>
        <v>1.0513457404783397</v>
      </c>
      <c r="X125" s="47">
        <f>(1-(W125*(Q125/N125)))</f>
        <v>6.5859095255134337E-2</v>
      </c>
    </row>
    <row r="126" spans="1:24" x14ac:dyDescent="0.25">
      <c r="A126" s="570">
        <v>21</v>
      </c>
      <c r="B126" s="573" t="s">
        <v>1373</v>
      </c>
      <c r="C126" s="576">
        <v>264</v>
      </c>
      <c r="D126" s="579" t="s">
        <v>1373</v>
      </c>
      <c r="E126" s="18" t="s">
        <v>45</v>
      </c>
      <c r="F126" s="19">
        <v>190458</v>
      </c>
      <c r="G126" s="20"/>
      <c r="H126" s="21">
        <f>F126+G126</f>
        <v>190458</v>
      </c>
      <c r="I126" s="22">
        <f>H126/H131</f>
        <v>0.71793731270143435</v>
      </c>
      <c r="J126" s="48">
        <v>88.161935060000005</v>
      </c>
      <c r="K126" s="23"/>
      <c r="L126" s="21">
        <f>J126+K126</f>
        <v>88.161935060000005</v>
      </c>
      <c r="M126" s="22">
        <f>L126/L131</f>
        <v>0.15570201715368828</v>
      </c>
      <c r="N126" s="582">
        <v>181.72</v>
      </c>
      <c r="O126" s="23">
        <v>18.242565859999999</v>
      </c>
      <c r="P126" s="23">
        <v>0</v>
      </c>
      <c r="Q126" s="24">
        <f>O126+P126</f>
        <v>18.242565859999999</v>
      </c>
      <c r="R126" s="22">
        <f>Q126/Q131</f>
        <v>0.11120764831477273</v>
      </c>
      <c r="S126" s="585">
        <f>N131-Q131</f>
        <v>17.679431419999986</v>
      </c>
      <c r="T126" s="588">
        <f>S126/N131</f>
        <v>9.728940909090901E-2</v>
      </c>
      <c r="U126" s="23">
        <v>13.091892698000001</v>
      </c>
      <c r="V126" s="23">
        <v>13.436964344000003</v>
      </c>
      <c r="W126" s="6">
        <f t="shared" si="33"/>
        <v>1.0263576591987129</v>
      </c>
      <c r="X126" s="591"/>
    </row>
    <row r="127" spans="1:24" x14ac:dyDescent="0.25">
      <c r="A127" s="571"/>
      <c r="B127" s="574"/>
      <c r="C127" s="577"/>
      <c r="D127" s="580"/>
      <c r="E127" s="18" t="s">
        <v>46</v>
      </c>
      <c r="F127" s="19">
        <v>36</v>
      </c>
      <c r="G127" s="20">
        <v>37323</v>
      </c>
      <c r="H127" s="21">
        <f>F127+G127</f>
        <v>37359</v>
      </c>
      <c r="I127" s="22">
        <f>H127/H131</f>
        <v>0.14082590421622029</v>
      </c>
      <c r="J127" s="49">
        <v>0.25736300000000001</v>
      </c>
      <c r="K127" s="49">
        <v>277.146501</v>
      </c>
      <c r="L127" s="21">
        <f t="shared" ref="L127:L130" si="42">J127+K127</f>
        <v>277.403864</v>
      </c>
      <c r="M127" s="22">
        <f>L127/L131</f>
        <v>0.48992052138638037</v>
      </c>
      <c r="N127" s="583"/>
      <c r="O127" s="23">
        <v>5.9541174999999997</v>
      </c>
      <c r="P127" s="23">
        <v>61.089625499999997</v>
      </c>
      <c r="Q127" s="24">
        <f>O127+P127</f>
        <v>67.043742999999992</v>
      </c>
      <c r="R127" s="22">
        <f>Q127/Q131</f>
        <v>0.40870221055899236</v>
      </c>
      <c r="S127" s="586"/>
      <c r="T127" s="589"/>
      <c r="U127" s="23">
        <v>24.861732746000001</v>
      </c>
      <c r="V127" s="23">
        <v>24.792888317000003</v>
      </c>
      <c r="W127" s="6">
        <f t="shared" si="33"/>
        <v>0.99723090784929003</v>
      </c>
      <c r="X127" s="592"/>
    </row>
    <row r="128" spans="1:24" x14ac:dyDescent="0.25">
      <c r="A128" s="571"/>
      <c r="B128" s="574"/>
      <c r="C128" s="577"/>
      <c r="D128" s="580"/>
      <c r="E128" s="18" t="s">
        <v>47</v>
      </c>
      <c r="F128" s="19">
        <v>27141</v>
      </c>
      <c r="G128" s="20"/>
      <c r="H128" s="21">
        <f>F128+G128</f>
        <v>27141</v>
      </c>
      <c r="I128" s="22">
        <f>H128/H131</f>
        <v>0.10230883766515257</v>
      </c>
      <c r="J128" s="49">
        <v>40.5840611</v>
      </c>
      <c r="K128" s="23"/>
      <c r="L128" s="21">
        <f t="shared" si="42"/>
        <v>40.5840611</v>
      </c>
      <c r="M128" s="22">
        <f>L128/L131</f>
        <v>7.1675152924649668E-2</v>
      </c>
      <c r="N128" s="583"/>
      <c r="O128" s="23">
        <v>9.2656602600000006</v>
      </c>
      <c r="P128" s="23">
        <v>0</v>
      </c>
      <c r="Q128" s="24">
        <f>O128+P128</f>
        <v>9.2656602600000006</v>
      </c>
      <c r="R128" s="22">
        <f>Q128/Q131</f>
        <v>5.6483956012876674E-2</v>
      </c>
      <c r="S128" s="586"/>
      <c r="T128" s="589"/>
      <c r="U128" s="23">
        <v>9.0434501340000022</v>
      </c>
      <c r="V128" s="23">
        <v>10.014253103</v>
      </c>
      <c r="W128" s="6">
        <f t="shared" si="33"/>
        <v>1.1073487391001515</v>
      </c>
      <c r="X128" s="592"/>
    </row>
    <row r="129" spans="1:24" x14ac:dyDescent="0.25">
      <c r="A129" s="571"/>
      <c r="B129" s="574"/>
      <c r="C129" s="577"/>
      <c r="D129" s="580"/>
      <c r="E129" s="18" t="s">
        <v>48</v>
      </c>
      <c r="F129" s="19">
        <v>165</v>
      </c>
      <c r="G129" s="20"/>
      <c r="H129" s="21">
        <f>F129+G129</f>
        <v>165</v>
      </c>
      <c r="I129" s="22">
        <f>H129/H131</f>
        <v>6.2197259551048873E-4</v>
      </c>
      <c r="J129" s="49">
        <v>66.781099999999995</v>
      </c>
      <c r="K129" s="23"/>
      <c r="L129" s="21">
        <f t="shared" si="42"/>
        <v>66.781099999999995</v>
      </c>
      <c r="M129" s="22">
        <f>L129/L131</f>
        <v>0.1179415126342869</v>
      </c>
      <c r="N129" s="583"/>
      <c r="O129" s="23">
        <v>30.799542930000001</v>
      </c>
      <c r="P129" s="23">
        <v>0</v>
      </c>
      <c r="Q129" s="24">
        <f>O129+P129</f>
        <v>30.799542930000001</v>
      </c>
      <c r="R129" s="22">
        <f>Q129/Q131</f>
        <v>0.18775564603691036</v>
      </c>
      <c r="S129" s="586"/>
      <c r="T129" s="589"/>
      <c r="U129" s="23">
        <v>29.372837755000003</v>
      </c>
      <c r="V129" s="23">
        <v>29.565423726999999</v>
      </c>
      <c r="W129" s="6">
        <f t="shared" si="33"/>
        <v>1.0065566008162494</v>
      </c>
      <c r="X129" s="592"/>
    </row>
    <row r="130" spans="1:24" ht="15.75" thickBot="1" x14ac:dyDescent="0.3">
      <c r="A130" s="572"/>
      <c r="B130" s="575"/>
      <c r="C130" s="578"/>
      <c r="D130" s="581"/>
      <c r="E130" s="18" t="s">
        <v>49</v>
      </c>
      <c r="F130" s="19">
        <v>10162</v>
      </c>
      <c r="G130" s="20"/>
      <c r="H130" s="21">
        <f>F130+G130</f>
        <v>10162</v>
      </c>
      <c r="I130" s="22">
        <f>H130/H131</f>
        <v>3.8305972821682341E-2</v>
      </c>
      <c r="J130" s="49">
        <v>93.291216480000003</v>
      </c>
      <c r="K130" s="23"/>
      <c r="L130" s="21">
        <f t="shared" si="42"/>
        <v>93.291216480000003</v>
      </c>
      <c r="M130" s="22">
        <f>L130/L131</f>
        <v>0.16476079590099468</v>
      </c>
      <c r="N130" s="584"/>
      <c r="O130" s="23">
        <v>38.689056530000002</v>
      </c>
      <c r="P130" s="23">
        <v>0</v>
      </c>
      <c r="Q130" s="24">
        <f>O130+P130</f>
        <v>38.689056530000002</v>
      </c>
      <c r="R130" s="22">
        <f>Q130/Q131</f>
        <v>0.23585053907644776</v>
      </c>
      <c r="S130" s="587"/>
      <c r="T130" s="590"/>
      <c r="U130" s="23">
        <v>29.63788323999999</v>
      </c>
      <c r="V130" s="23">
        <v>8.4476107109999994</v>
      </c>
      <c r="W130" s="6">
        <f t="shared" si="33"/>
        <v>0.285027464431026</v>
      </c>
      <c r="X130" s="593"/>
    </row>
    <row r="131" spans="1:24" ht="15.75" thickBot="1" x14ac:dyDescent="0.3">
      <c r="A131" s="594" t="s">
        <v>51</v>
      </c>
      <c r="B131" s="595"/>
      <c r="C131" s="596"/>
      <c r="D131" s="46"/>
      <c r="E131" s="25"/>
      <c r="F131" s="26">
        <f t="shared" ref="F131:M131" si="43">SUM(F126:F130)</f>
        <v>227962</v>
      </c>
      <c r="G131" s="26">
        <f t="shared" si="43"/>
        <v>37323</v>
      </c>
      <c r="H131" s="26">
        <f t="shared" si="43"/>
        <v>265285</v>
      </c>
      <c r="I131" s="27">
        <f t="shared" si="43"/>
        <v>1</v>
      </c>
      <c r="J131" s="28">
        <f t="shared" si="43"/>
        <v>289.07567563999999</v>
      </c>
      <c r="K131" s="28">
        <f t="shared" si="43"/>
        <v>277.146501</v>
      </c>
      <c r="L131" s="26">
        <f t="shared" si="43"/>
        <v>566.22217664000004</v>
      </c>
      <c r="M131" s="27">
        <f t="shared" si="43"/>
        <v>0.99999999999999989</v>
      </c>
      <c r="N131" s="28">
        <f>N126</f>
        <v>181.72</v>
      </c>
      <c r="O131" s="28">
        <f>SUM(O126:O130)</f>
        <v>102.95094308</v>
      </c>
      <c r="P131" s="28">
        <f>SUM(P126:P130)</f>
        <v>61.089625499999997</v>
      </c>
      <c r="Q131" s="28">
        <f>SUM(Q126:Q130)</f>
        <v>164.04056858000001</v>
      </c>
      <c r="R131" s="27">
        <f>SUM(R126:R130)</f>
        <v>1</v>
      </c>
      <c r="S131" s="28">
        <f>S126</f>
        <v>17.679431419999986</v>
      </c>
      <c r="T131" s="29">
        <f>T126</f>
        <v>9.728940909090901E-2</v>
      </c>
      <c r="U131" s="28">
        <f>SUM(U126:U130)</f>
        <v>106.00779657300001</v>
      </c>
      <c r="V131" s="28">
        <f>SUM(V126:V130)</f>
        <v>86.257140202000002</v>
      </c>
      <c r="W131" s="7">
        <f t="shared" si="33"/>
        <v>0.81368675692264636</v>
      </c>
      <c r="X131" s="47">
        <f>(1-(W131*(Q131/N131)))</f>
        <v>0.265476346843456</v>
      </c>
    </row>
    <row r="132" spans="1:24" x14ac:dyDescent="0.25">
      <c r="A132" s="570">
        <v>22</v>
      </c>
      <c r="B132" s="573" t="s">
        <v>1373</v>
      </c>
      <c r="C132" s="576">
        <v>264</v>
      </c>
      <c r="D132" s="579" t="s">
        <v>1374</v>
      </c>
      <c r="E132" s="18" t="s">
        <v>45</v>
      </c>
      <c r="F132" s="19">
        <v>302545</v>
      </c>
      <c r="G132" s="20"/>
      <c r="H132" s="21">
        <f>F132+G132</f>
        <v>302545</v>
      </c>
      <c r="I132" s="22">
        <f>H132/H137</f>
        <v>0.70132757209850038</v>
      </c>
      <c r="J132" s="48">
        <v>200.66472432</v>
      </c>
      <c r="K132" s="23"/>
      <c r="L132" s="21">
        <f>J132+K132</f>
        <v>200.66472432</v>
      </c>
      <c r="M132" s="22">
        <f>L132/L137</f>
        <v>0.2117152091953711</v>
      </c>
      <c r="N132" s="582">
        <v>268.52999999999997</v>
      </c>
      <c r="O132" s="23">
        <v>34.295170890000001</v>
      </c>
      <c r="P132" s="23">
        <v>0</v>
      </c>
      <c r="Q132" s="24">
        <f>O132+P132</f>
        <v>34.295170890000001</v>
      </c>
      <c r="R132" s="22">
        <f>Q132/Q137</f>
        <v>0.14229950527578955</v>
      </c>
      <c r="S132" s="585">
        <f>N137-Q137</f>
        <v>27.523042009999926</v>
      </c>
      <c r="T132" s="588">
        <f>S132/N137</f>
        <v>0.10249522217256891</v>
      </c>
      <c r="U132" s="23">
        <v>22.452998507</v>
      </c>
      <c r="V132" s="23">
        <v>24.481913567000003</v>
      </c>
      <c r="W132" s="6">
        <f t="shared" si="33"/>
        <v>1.0903627664415274</v>
      </c>
      <c r="X132" s="591"/>
    </row>
    <row r="133" spans="1:24" x14ac:dyDescent="0.25">
      <c r="A133" s="571"/>
      <c r="B133" s="574"/>
      <c r="C133" s="577"/>
      <c r="D133" s="580"/>
      <c r="E133" s="18" t="s">
        <v>46</v>
      </c>
      <c r="F133" s="19">
        <v>101</v>
      </c>
      <c r="G133" s="20">
        <v>66311</v>
      </c>
      <c r="H133" s="21">
        <f>F133+G133</f>
        <v>66412</v>
      </c>
      <c r="I133" s="22">
        <f>H133/H137</f>
        <v>0.15394921984566134</v>
      </c>
      <c r="J133" s="49">
        <v>1.0246960000000001</v>
      </c>
      <c r="K133" s="49">
        <v>365.05919260000002</v>
      </c>
      <c r="L133" s="21">
        <f t="shared" ref="L133:L136" si="44">J133+K133</f>
        <v>366.08388860000002</v>
      </c>
      <c r="M133" s="22">
        <f>L133/L137</f>
        <v>0.38624390669884701</v>
      </c>
      <c r="N133" s="583"/>
      <c r="O133" s="23">
        <v>1.0822138000000001</v>
      </c>
      <c r="P133" s="23">
        <v>86.467131190000003</v>
      </c>
      <c r="Q133" s="24">
        <f>O133+P133</f>
        <v>87.549344990000009</v>
      </c>
      <c r="R133" s="22">
        <f>Q133/Q137</f>
        <v>0.3632648024777469</v>
      </c>
      <c r="S133" s="586"/>
      <c r="T133" s="589"/>
      <c r="U133" s="23">
        <v>33.343029551000008</v>
      </c>
      <c r="V133" s="23">
        <v>33.414742018000005</v>
      </c>
      <c r="W133" s="6">
        <f t="shared" si="33"/>
        <v>1.0021507483862648</v>
      </c>
      <c r="X133" s="592"/>
    </row>
    <row r="134" spans="1:24" x14ac:dyDescent="0.25">
      <c r="A134" s="571"/>
      <c r="B134" s="574"/>
      <c r="C134" s="577"/>
      <c r="D134" s="580"/>
      <c r="E134" s="18" t="s">
        <v>47</v>
      </c>
      <c r="F134" s="19">
        <v>42511</v>
      </c>
      <c r="G134" s="20"/>
      <c r="H134" s="21">
        <f>F134+G134</f>
        <v>42511</v>
      </c>
      <c r="I134" s="22">
        <f>H134/H137</f>
        <v>9.8544469145017605E-2</v>
      </c>
      <c r="J134" s="49">
        <v>78.44261942</v>
      </c>
      <c r="K134" s="23"/>
      <c r="L134" s="21">
        <f t="shared" si="44"/>
        <v>78.44261942</v>
      </c>
      <c r="M134" s="22">
        <f>L134/L137</f>
        <v>8.2762406978190192E-2</v>
      </c>
      <c r="N134" s="583"/>
      <c r="O134" s="23">
        <v>14.354455049999999</v>
      </c>
      <c r="P134" s="23">
        <v>0</v>
      </c>
      <c r="Q134" s="24">
        <f>O134+P134</f>
        <v>14.354455049999999</v>
      </c>
      <c r="R134" s="22">
        <f>Q134/Q137</f>
        <v>5.9560334563434465E-2</v>
      </c>
      <c r="S134" s="586"/>
      <c r="T134" s="589"/>
      <c r="U134" s="23">
        <v>14.207406015</v>
      </c>
      <c r="V134" s="23">
        <v>15.807671797999999</v>
      </c>
      <c r="W134" s="6">
        <f t="shared" ref="W134:W165" si="45">IFERROR(((V134/U134)*1),0)</f>
        <v>1.1126360280905929</v>
      </c>
      <c r="X134" s="592"/>
    </row>
    <row r="135" spans="1:24" x14ac:dyDescent="0.25">
      <c r="A135" s="571"/>
      <c r="B135" s="574"/>
      <c r="C135" s="577"/>
      <c r="D135" s="580"/>
      <c r="E135" s="18" t="s">
        <v>48</v>
      </c>
      <c r="F135" s="19">
        <v>369</v>
      </c>
      <c r="G135" s="20"/>
      <c r="H135" s="21">
        <f>F135+G135</f>
        <v>369</v>
      </c>
      <c r="I135" s="22">
        <f>H135/H137</f>
        <v>8.553764699609865E-4</v>
      </c>
      <c r="J135" s="49">
        <v>163.095552</v>
      </c>
      <c r="K135" s="23"/>
      <c r="L135" s="21">
        <f t="shared" si="44"/>
        <v>163.095552</v>
      </c>
      <c r="M135" s="22">
        <f>L135/L137</f>
        <v>0.17207712530205282</v>
      </c>
      <c r="N135" s="583"/>
      <c r="O135" s="23">
        <v>46.463978970000014</v>
      </c>
      <c r="P135" s="23">
        <v>0</v>
      </c>
      <c r="Q135" s="24">
        <f>O135+P135</f>
        <v>46.463978970000014</v>
      </c>
      <c r="R135" s="22">
        <f>Q135/Q137</f>
        <v>0.19279102710357399</v>
      </c>
      <c r="S135" s="586"/>
      <c r="T135" s="589"/>
      <c r="U135" s="23">
        <v>43.621943420000001</v>
      </c>
      <c r="V135" s="23">
        <v>44.797410508000006</v>
      </c>
      <c r="W135" s="6">
        <f t="shared" si="45"/>
        <v>1.0269466923259791</v>
      </c>
      <c r="X135" s="592"/>
    </row>
    <row r="136" spans="1:24" ht="15.75" thickBot="1" x14ac:dyDescent="0.3">
      <c r="A136" s="572"/>
      <c r="B136" s="575"/>
      <c r="C136" s="578"/>
      <c r="D136" s="581"/>
      <c r="E136" s="18" t="s">
        <v>49</v>
      </c>
      <c r="F136" s="19">
        <v>19552</v>
      </c>
      <c r="G136" s="20"/>
      <c r="H136" s="21">
        <f>F136+G136</f>
        <v>19552</v>
      </c>
      <c r="I136" s="22">
        <f>H136/H137</f>
        <v>4.5323362440859639E-2</v>
      </c>
      <c r="J136" s="49">
        <v>139.51817063999999</v>
      </c>
      <c r="K136" s="23"/>
      <c r="L136" s="21">
        <f t="shared" si="44"/>
        <v>139.51817063999999</v>
      </c>
      <c r="M136" s="22">
        <f>L136/L137</f>
        <v>0.14720135182553884</v>
      </c>
      <c r="N136" s="584"/>
      <c r="O136" s="23">
        <v>58.344008090000003</v>
      </c>
      <c r="P136" s="23">
        <v>0</v>
      </c>
      <c r="Q136" s="24">
        <f>O136+P136</f>
        <v>58.344008090000003</v>
      </c>
      <c r="R136" s="22">
        <f>Q136/Q137</f>
        <v>0.24208433057945503</v>
      </c>
      <c r="S136" s="587"/>
      <c r="T136" s="590"/>
      <c r="U136" s="23">
        <v>44.638253886999998</v>
      </c>
      <c r="V136" s="23">
        <v>8.7755547380000465</v>
      </c>
      <c r="W136" s="6">
        <f t="shared" si="45"/>
        <v>0.19659269738048046</v>
      </c>
      <c r="X136" s="593"/>
    </row>
    <row r="137" spans="1:24" ht="15.75" thickBot="1" x14ac:dyDescent="0.3">
      <c r="A137" s="594" t="s">
        <v>51</v>
      </c>
      <c r="B137" s="595"/>
      <c r="C137" s="596"/>
      <c r="D137" s="46"/>
      <c r="E137" s="25"/>
      <c r="F137" s="26">
        <f t="shared" ref="F137:M137" si="46">SUM(F132:F136)</f>
        <v>365078</v>
      </c>
      <c r="G137" s="26">
        <f t="shared" si="46"/>
        <v>66311</v>
      </c>
      <c r="H137" s="26">
        <f t="shared" si="46"/>
        <v>431389</v>
      </c>
      <c r="I137" s="27">
        <f t="shared" si="46"/>
        <v>1</v>
      </c>
      <c r="J137" s="28">
        <f t="shared" si="46"/>
        <v>582.74576237999997</v>
      </c>
      <c r="K137" s="28">
        <f t="shared" si="46"/>
        <v>365.05919260000002</v>
      </c>
      <c r="L137" s="26">
        <f t="shared" si="46"/>
        <v>947.80495498000005</v>
      </c>
      <c r="M137" s="27">
        <f t="shared" si="46"/>
        <v>1</v>
      </c>
      <c r="N137" s="28">
        <f>N132</f>
        <v>268.52999999999997</v>
      </c>
      <c r="O137" s="28">
        <f>SUM(O132:O136)</f>
        <v>154.53982680000001</v>
      </c>
      <c r="P137" s="28">
        <f>SUM(P132:P136)</f>
        <v>86.467131190000003</v>
      </c>
      <c r="Q137" s="28">
        <f>SUM(Q132:Q136)</f>
        <v>241.00695799000005</v>
      </c>
      <c r="R137" s="27">
        <f>SUM(R132:R136)</f>
        <v>0.99999999999999989</v>
      </c>
      <c r="S137" s="28">
        <f>S132</f>
        <v>27.523042009999926</v>
      </c>
      <c r="T137" s="29">
        <f>T132</f>
        <v>0.10249522217256891</v>
      </c>
      <c r="U137" s="28">
        <f>SUM(U132:U136)</f>
        <v>158.26363137999999</v>
      </c>
      <c r="V137" s="28">
        <f>SUM(V132:V136)</f>
        <v>127.27729262900004</v>
      </c>
      <c r="W137" s="7">
        <f t="shared" si="45"/>
        <v>0.80421061692562845</v>
      </c>
      <c r="X137" s="47">
        <f>(1-(W137*(Q137/N137)))</f>
        <v>0.27821712892970252</v>
      </c>
    </row>
    <row r="138" spans="1:24" x14ac:dyDescent="0.25">
      <c r="A138" s="570">
        <v>23</v>
      </c>
      <c r="B138" s="573" t="s">
        <v>1373</v>
      </c>
      <c r="C138" s="576">
        <v>264</v>
      </c>
      <c r="D138" s="579" t="s">
        <v>1445</v>
      </c>
      <c r="E138" s="18" t="s">
        <v>45</v>
      </c>
      <c r="F138" s="19">
        <v>232332</v>
      </c>
      <c r="G138" s="20"/>
      <c r="H138" s="21">
        <f>F138+G138</f>
        <v>232332</v>
      </c>
      <c r="I138" s="22">
        <f>H138/H143</f>
        <v>0.68032398053305687</v>
      </c>
      <c r="J138" s="48">
        <v>92.025576720000018</v>
      </c>
      <c r="K138" s="23"/>
      <c r="L138" s="21">
        <f>J138+K138</f>
        <v>92.025576720000018</v>
      </c>
      <c r="M138" s="22">
        <f>L138/L143</f>
        <v>0.13989951408260246</v>
      </c>
      <c r="N138" s="582">
        <v>187.04</v>
      </c>
      <c r="O138" s="23">
        <v>24.107942569999999</v>
      </c>
      <c r="P138" s="23">
        <v>0</v>
      </c>
      <c r="Q138" s="24">
        <f>O138+P138</f>
        <v>24.107942569999999</v>
      </c>
      <c r="R138" s="22">
        <f>Q138/Q143</f>
        <v>0.14448353240863193</v>
      </c>
      <c r="S138" s="585">
        <f>N143-Q143</f>
        <v>20.18401185999997</v>
      </c>
      <c r="T138" s="588">
        <f>S138/N143</f>
        <v>0.10791280934559437</v>
      </c>
      <c r="U138" s="23">
        <v>16.529902766999996</v>
      </c>
      <c r="V138" s="23">
        <v>18.001331217000001</v>
      </c>
      <c r="W138" s="6">
        <f t="shared" si="45"/>
        <v>1.0890161588208214</v>
      </c>
      <c r="X138" s="591"/>
    </row>
    <row r="139" spans="1:24" x14ac:dyDescent="0.25">
      <c r="A139" s="571"/>
      <c r="B139" s="574"/>
      <c r="C139" s="577"/>
      <c r="D139" s="580"/>
      <c r="E139" s="18" t="s">
        <v>46</v>
      </c>
      <c r="F139" s="19">
        <v>143</v>
      </c>
      <c r="G139" s="20">
        <v>60222</v>
      </c>
      <c r="H139" s="21">
        <f>F139+G139</f>
        <v>60365</v>
      </c>
      <c r="I139" s="22">
        <f>H139/H143</f>
        <v>0.17676324003958982</v>
      </c>
      <c r="J139" s="49">
        <v>1.151945</v>
      </c>
      <c r="K139" s="49">
        <v>334.24075016</v>
      </c>
      <c r="L139" s="21">
        <f t="shared" ref="L139:L142" si="47">J139+K139</f>
        <v>335.39269516000002</v>
      </c>
      <c r="M139" s="22">
        <f>L139/L143</f>
        <v>0.50987211112517772</v>
      </c>
      <c r="N139" s="583"/>
      <c r="O139" s="23">
        <v>1.8025655</v>
      </c>
      <c r="P139" s="23">
        <v>75.559984599999993</v>
      </c>
      <c r="Q139" s="24">
        <f>O139+P139</f>
        <v>77.362550099999993</v>
      </c>
      <c r="R139" s="22">
        <f>Q139/Q143</f>
        <v>0.46364862875097523</v>
      </c>
      <c r="S139" s="586"/>
      <c r="T139" s="589"/>
      <c r="U139" s="23">
        <v>29.632093456</v>
      </c>
      <c r="V139" s="23">
        <v>29.654665997000002</v>
      </c>
      <c r="W139" s="6">
        <f t="shared" si="45"/>
        <v>1.0007617599152594</v>
      </c>
      <c r="X139" s="592"/>
    </row>
    <row r="140" spans="1:24" x14ac:dyDescent="0.25">
      <c r="A140" s="571"/>
      <c r="B140" s="574"/>
      <c r="C140" s="577"/>
      <c r="D140" s="580"/>
      <c r="E140" s="18" t="s">
        <v>47</v>
      </c>
      <c r="F140" s="19">
        <v>31076</v>
      </c>
      <c r="G140" s="20"/>
      <c r="H140" s="21">
        <f>F140+G140</f>
        <v>31076</v>
      </c>
      <c r="I140" s="22">
        <f>H140/H143</f>
        <v>9.0998002939953498E-2</v>
      </c>
      <c r="J140" s="49">
        <v>42.223277299999999</v>
      </c>
      <c r="K140" s="23"/>
      <c r="L140" s="21">
        <f t="shared" si="47"/>
        <v>42.223277299999999</v>
      </c>
      <c r="M140" s="22">
        <f>L140/L143</f>
        <v>6.4188850402077405E-2</v>
      </c>
      <c r="N140" s="583"/>
      <c r="O140" s="23">
        <v>8.5290317299999998</v>
      </c>
      <c r="P140" s="23">
        <v>0</v>
      </c>
      <c r="Q140" s="24">
        <f>O140+P140</f>
        <v>8.5290317299999998</v>
      </c>
      <c r="R140" s="22">
        <f>Q140/Q143</f>
        <v>5.1116126098176E-2</v>
      </c>
      <c r="S140" s="586"/>
      <c r="T140" s="589"/>
      <c r="U140" s="23">
        <v>8.6492992520000005</v>
      </c>
      <c r="V140" s="23">
        <v>9.5661843330000007</v>
      </c>
      <c r="W140" s="6">
        <f t="shared" si="45"/>
        <v>1.1060068630170226</v>
      </c>
      <c r="X140" s="592"/>
    </row>
    <row r="141" spans="1:24" x14ac:dyDescent="0.25">
      <c r="A141" s="571"/>
      <c r="B141" s="574"/>
      <c r="C141" s="577"/>
      <c r="D141" s="580"/>
      <c r="E141" s="18" t="s">
        <v>48</v>
      </c>
      <c r="F141" s="19">
        <v>202</v>
      </c>
      <c r="G141" s="20"/>
      <c r="H141" s="21">
        <f>F141+G141</f>
        <v>202</v>
      </c>
      <c r="I141" s="22">
        <f>H141/H143</f>
        <v>5.9150458855292208E-4</v>
      </c>
      <c r="J141" s="49">
        <v>87.278033999999991</v>
      </c>
      <c r="K141" s="23"/>
      <c r="L141" s="21">
        <f t="shared" si="47"/>
        <v>87.278033999999991</v>
      </c>
      <c r="M141" s="22">
        <f>L141/L143</f>
        <v>0.13268218447395189</v>
      </c>
      <c r="N141" s="583"/>
      <c r="O141" s="23">
        <v>22.978275249999999</v>
      </c>
      <c r="P141" s="23">
        <v>0</v>
      </c>
      <c r="Q141" s="24">
        <f>O141+P141</f>
        <v>22.978275249999999</v>
      </c>
      <c r="R141" s="22">
        <f>Q141/Q143</f>
        <v>0.1377132190827946</v>
      </c>
      <c r="S141" s="586"/>
      <c r="T141" s="589"/>
      <c r="U141" s="23">
        <v>24.126381923</v>
      </c>
      <c r="V141" s="23">
        <v>25.771040138000004</v>
      </c>
      <c r="W141" s="6">
        <f t="shared" si="45"/>
        <v>1.0681684564328366</v>
      </c>
      <c r="X141" s="592"/>
    </row>
    <row r="142" spans="1:24" ht="15.75" thickBot="1" x14ac:dyDescent="0.3">
      <c r="A142" s="572"/>
      <c r="B142" s="575"/>
      <c r="C142" s="578"/>
      <c r="D142" s="581"/>
      <c r="E142" s="18" t="s">
        <v>49</v>
      </c>
      <c r="F142" s="19">
        <v>17527</v>
      </c>
      <c r="G142" s="20"/>
      <c r="H142" s="21">
        <f>F142+G142</f>
        <v>17527</v>
      </c>
      <c r="I142" s="22">
        <f>H142/H143</f>
        <v>5.1323271898846862E-2</v>
      </c>
      <c r="J142" s="49">
        <v>100.87810342</v>
      </c>
      <c r="K142" s="23"/>
      <c r="L142" s="21">
        <f t="shared" si="47"/>
        <v>100.87810342</v>
      </c>
      <c r="M142" s="22">
        <f>L142/L143</f>
        <v>0.15335733991619058</v>
      </c>
      <c r="N142" s="584"/>
      <c r="O142" s="23">
        <v>33.878188489999999</v>
      </c>
      <c r="P142" s="23">
        <v>0</v>
      </c>
      <c r="Q142" s="24">
        <f>O142+P142</f>
        <v>33.878188489999999</v>
      </c>
      <c r="R142" s="22">
        <f>Q142/Q143</f>
        <v>0.20303849365942209</v>
      </c>
      <c r="S142" s="587"/>
      <c r="T142" s="590"/>
      <c r="U142" s="23">
        <v>26.131759786</v>
      </c>
      <c r="V142" s="23">
        <v>5.7048747869999952</v>
      </c>
      <c r="W142" s="6">
        <f t="shared" si="45"/>
        <v>0.2183119251714675</v>
      </c>
      <c r="X142" s="593"/>
    </row>
    <row r="143" spans="1:24" ht="15.75" thickBot="1" x14ac:dyDescent="0.3">
      <c r="A143" s="594" t="s">
        <v>51</v>
      </c>
      <c r="B143" s="595"/>
      <c r="C143" s="596"/>
      <c r="D143" s="46"/>
      <c r="E143" s="25"/>
      <c r="F143" s="26">
        <f t="shared" ref="F143:M143" si="48">SUM(F138:F142)</f>
        <v>281280</v>
      </c>
      <c r="G143" s="26">
        <f t="shared" si="48"/>
        <v>60222</v>
      </c>
      <c r="H143" s="26">
        <f t="shared" si="48"/>
        <v>341502</v>
      </c>
      <c r="I143" s="27">
        <f t="shared" si="48"/>
        <v>1</v>
      </c>
      <c r="J143" s="28">
        <f t="shared" si="48"/>
        <v>323.55693644000002</v>
      </c>
      <c r="K143" s="28">
        <f t="shared" si="48"/>
        <v>334.24075016</v>
      </c>
      <c r="L143" s="26">
        <f t="shared" si="48"/>
        <v>657.79768660000002</v>
      </c>
      <c r="M143" s="27">
        <f t="shared" si="48"/>
        <v>1</v>
      </c>
      <c r="N143" s="28">
        <f>N138</f>
        <v>187.04</v>
      </c>
      <c r="O143" s="28">
        <f>SUM(O138:O142)</f>
        <v>91.296003540000001</v>
      </c>
      <c r="P143" s="28">
        <f>SUM(P138:P142)</f>
        <v>75.559984599999993</v>
      </c>
      <c r="Q143" s="28">
        <f>SUM(Q138:Q142)</f>
        <v>166.85598814000002</v>
      </c>
      <c r="R143" s="27">
        <f>SUM(R138:R142)</f>
        <v>0.99999999999999978</v>
      </c>
      <c r="S143" s="28">
        <f>S138</f>
        <v>20.18401185999997</v>
      </c>
      <c r="T143" s="29">
        <f>T138</f>
        <v>0.10791280934559437</v>
      </c>
      <c r="U143" s="28">
        <f>SUM(U138:U142)</f>
        <v>105.06943718399999</v>
      </c>
      <c r="V143" s="28">
        <f>SUM(V138:V142)</f>
        <v>88.698096472000003</v>
      </c>
      <c r="W143" s="7">
        <f t="shared" si="45"/>
        <v>0.84418551054641966</v>
      </c>
      <c r="X143" s="47">
        <f>(1-(W143*(Q143/N143)))</f>
        <v>0.24691291950548933</v>
      </c>
    </row>
    <row r="144" spans="1:24" x14ac:dyDescent="0.25">
      <c r="A144" s="570">
        <v>24</v>
      </c>
      <c r="B144" s="573" t="s">
        <v>1373</v>
      </c>
      <c r="C144" s="576">
        <v>264</v>
      </c>
      <c r="D144" s="579" t="s">
        <v>2395</v>
      </c>
      <c r="E144" s="18" t="s">
        <v>45</v>
      </c>
      <c r="F144" s="19">
        <v>160694</v>
      </c>
      <c r="G144" s="20"/>
      <c r="H144" s="21">
        <f>F144+G144</f>
        <v>160694</v>
      </c>
      <c r="I144" s="22">
        <f>H144/H149</f>
        <v>0.68301950949972368</v>
      </c>
      <c r="J144" s="48">
        <v>65.850996480000006</v>
      </c>
      <c r="K144" s="23"/>
      <c r="L144" s="21">
        <f>J144+K144</f>
        <v>65.850996480000006</v>
      </c>
      <c r="M144" s="22">
        <f>L144/L149</f>
        <v>0.15383668097809575</v>
      </c>
      <c r="N144" s="582">
        <v>136.61000000000001</v>
      </c>
      <c r="O144" s="23">
        <v>15.400857350000001</v>
      </c>
      <c r="P144" s="23">
        <v>0</v>
      </c>
      <c r="Q144" s="24">
        <f>O144+P144</f>
        <v>15.400857350000001</v>
      </c>
      <c r="R144" s="22">
        <f>Q144/Q149</f>
        <v>0.12659712274892734</v>
      </c>
      <c r="S144" s="585">
        <f>N149-Q149</f>
        <v>14.957493090000028</v>
      </c>
      <c r="T144" s="588">
        <f>S144/N149</f>
        <v>0.10949046987775439</v>
      </c>
      <c r="U144" s="23">
        <v>10.718602375000001</v>
      </c>
      <c r="V144" s="23">
        <v>11.099762149</v>
      </c>
      <c r="W144" s="6">
        <f t="shared" si="45"/>
        <v>1.035560585295058</v>
      </c>
      <c r="X144" s="591"/>
    </row>
    <row r="145" spans="1:24" x14ac:dyDescent="0.25">
      <c r="A145" s="571"/>
      <c r="B145" s="574"/>
      <c r="C145" s="577"/>
      <c r="D145" s="580"/>
      <c r="E145" s="18" t="s">
        <v>46</v>
      </c>
      <c r="F145" s="19">
        <v>41</v>
      </c>
      <c r="G145" s="20">
        <v>42444</v>
      </c>
      <c r="H145" s="21">
        <f>F145+G145</f>
        <v>42485</v>
      </c>
      <c r="I145" s="22">
        <f>H145/H149</f>
        <v>0.1805797594253411</v>
      </c>
      <c r="J145" s="49">
        <v>0.30659199999999998</v>
      </c>
      <c r="K145" s="49">
        <v>256.94444471999998</v>
      </c>
      <c r="L145" s="21">
        <f t="shared" ref="L145:L148" si="49">J145+K145</f>
        <v>257.25103672</v>
      </c>
      <c r="M145" s="22">
        <f>L145/L149</f>
        <v>0.60097261670441815</v>
      </c>
      <c r="N145" s="583"/>
      <c r="O145" s="23">
        <v>3.5039000000000001E-2</v>
      </c>
      <c r="P145" s="23">
        <v>69.338224699999998</v>
      </c>
      <c r="Q145" s="24">
        <f>O145+P145</f>
        <v>69.373263699999995</v>
      </c>
      <c r="R145" s="22">
        <f>Q145/Q149</f>
        <v>0.57025757596038018</v>
      </c>
      <c r="S145" s="586"/>
      <c r="T145" s="589"/>
      <c r="U145" s="23">
        <v>26.43550407</v>
      </c>
      <c r="V145" s="23">
        <v>26.691659418999997</v>
      </c>
      <c r="W145" s="6">
        <f t="shared" si="45"/>
        <v>1.0096898227596383</v>
      </c>
      <c r="X145" s="592"/>
    </row>
    <row r="146" spans="1:24" x14ac:dyDescent="0.25">
      <c r="A146" s="571"/>
      <c r="B146" s="574"/>
      <c r="C146" s="577"/>
      <c r="D146" s="580"/>
      <c r="E146" s="18" t="s">
        <v>47</v>
      </c>
      <c r="F146" s="19">
        <v>22994</v>
      </c>
      <c r="G146" s="20"/>
      <c r="H146" s="21">
        <f>F146+G146</f>
        <v>22994</v>
      </c>
      <c r="I146" s="22">
        <f>H146/H149</f>
        <v>9.773451778807328E-2</v>
      </c>
      <c r="J146" s="49">
        <v>35.391579839999999</v>
      </c>
      <c r="K146" s="23"/>
      <c r="L146" s="21">
        <f t="shared" si="49"/>
        <v>35.391579839999999</v>
      </c>
      <c r="M146" s="22">
        <f>L146/L149</f>
        <v>8.2679434908938282E-2</v>
      </c>
      <c r="N146" s="583"/>
      <c r="O146" s="23">
        <v>7.8548540999999998</v>
      </c>
      <c r="P146" s="23">
        <v>0</v>
      </c>
      <c r="Q146" s="24">
        <f>O146+P146</f>
        <v>7.8548540999999998</v>
      </c>
      <c r="R146" s="22">
        <f>Q146/Q149</f>
        <v>6.4567959177455475E-2</v>
      </c>
      <c r="S146" s="586"/>
      <c r="T146" s="589"/>
      <c r="U146" s="23">
        <v>7.3017456030000005</v>
      </c>
      <c r="V146" s="23">
        <v>7.9838935349999991</v>
      </c>
      <c r="W146" s="6">
        <f t="shared" si="45"/>
        <v>1.0934225826382846</v>
      </c>
      <c r="X146" s="592"/>
    </row>
    <row r="147" spans="1:24" x14ac:dyDescent="0.25">
      <c r="A147" s="571"/>
      <c r="B147" s="574"/>
      <c r="C147" s="577"/>
      <c r="D147" s="580"/>
      <c r="E147" s="18" t="s">
        <v>48</v>
      </c>
      <c r="F147" s="19">
        <v>52</v>
      </c>
      <c r="G147" s="20"/>
      <c r="H147" s="21">
        <f>F147+G147</f>
        <v>52</v>
      </c>
      <c r="I147" s="22">
        <f>H147/H149</f>
        <v>2.2102265482211927E-4</v>
      </c>
      <c r="J147" s="49">
        <v>5.8173999999999992</v>
      </c>
      <c r="K147" s="23"/>
      <c r="L147" s="21">
        <f t="shared" si="49"/>
        <v>5.8173999999999992</v>
      </c>
      <c r="M147" s="22">
        <f>L147/L149</f>
        <v>1.3590219674105893E-2</v>
      </c>
      <c r="N147" s="583"/>
      <c r="O147" s="23">
        <v>2.1955678899999995</v>
      </c>
      <c r="P147" s="23">
        <v>0</v>
      </c>
      <c r="Q147" s="24">
        <f>O147+P147</f>
        <v>2.1955678899999995</v>
      </c>
      <c r="R147" s="22">
        <f>Q147/Q149</f>
        <v>1.804786391803917E-2</v>
      </c>
      <c r="S147" s="586"/>
      <c r="T147" s="589"/>
      <c r="U147" s="23">
        <v>2.0352733940000003</v>
      </c>
      <c r="V147" s="23">
        <v>2.0583395609999999</v>
      </c>
      <c r="W147" s="6">
        <f t="shared" si="45"/>
        <v>1.0113332032286173</v>
      </c>
      <c r="X147" s="592"/>
    </row>
    <row r="148" spans="1:24" ht="15.75" thickBot="1" x14ac:dyDescent="0.3">
      <c r="A148" s="572"/>
      <c r="B148" s="575"/>
      <c r="C148" s="578"/>
      <c r="D148" s="581"/>
      <c r="E148" s="18" t="s">
        <v>49</v>
      </c>
      <c r="F148" s="19">
        <v>9045</v>
      </c>
      <c r="G148" s="20"/>
      <c r="H148" s="21">
        <f>F148+G148</f>
        <v>9045</v>
      </c>
      <c r="I148" s="22">
        <f>H148/H149</f>
        <v>3.8445190632039786E-2</v>
      </c>
      <c r="J148" s="49">
        <v>63.746821160000003</v>
      </c>
      <c r="K148" s="23"/>
      <c r="L148" s="21">
        <f t="shared" si="49"/>
        <v>63.746821160000003</v>
      </c>
      <c r="M148" s="22">
        <f>L148/L149</f>
        <v>0.14892104773444184</v>
      </c>
      <c r="N148" s="584"/>
      <c r="O148" s="23">
        <v>26.827963870000001</v>
      </c>
      <c r="P148" s="23">
        <v>0</v>
      </c>
      <c r="Q148" s="24">
        <f>O148+P148</f>
        <v>26.827963870000001</v>
      </c>
      <c r="R148" s="22">
        <f>Q148/Q149</f>
        <v>0.22052947819519789</v>
      </c>
      <c r="S148" s="587"/>
      <c r="T148" s="590"/>
      <c r="U148" s="23">
        <v>21.134369698</v>
      </c>
      <c r="V148" s="23">
        <v>2.920281824000067</v>
      </c>
      <c r="W148" s="6">
        <f t="shared" si="45"/>
        <v>0.1381769064197084</v>
      </c>
      <c r="X148" s="593"/>
    </row>
    <row r="149" spans="1:24" ht="15.75" thickBot="1" x14ac:dyDescent="0.3">
      <c r="A149" s="594" t="s">
        <v>51</v>
      </c>
      <c r="B149" s="595"/>
      <c r="C149" s="596"/>
      <c r="D149" s="46"/>
      <c r="E149" s="25"/>
      <c r="F149" s="26">
        <f t="shared" ref="F149:M149" si="50">SUM(F144:F148)</f>
        <v>192826</v>
      </c>
      <c r="G149" s="26">
        <f t="shared" si="50"/>
        <v>42444</v>
      </c>
      <c r="H149" s="26">
        <f t="shared" si="50"/>
        <v>235270</v>
      </c>
      <c r="I149" s="27">
        <f t="shared" si="50"/>
        <v>1</v>
      </c>
      <c r="J149" s="28">
        <f t="shared" si="50"/>
        <v>171.11338948</v>
      </c>
      <c r="K149" s="28">
        <f t="shared" si="50"/>
        <v>256.94444471999998</v>
      </c>
      <c r="L149" s="26">
        <f t="shared" si="50"/>
        <v>428.05783420000006</v>
      </c>
      <c r="M149" s="27">
        <f t="shared" si="50"/>
        <v>0.99999999999999989</v>
      </c>
      <c r="N149" s="28">
        <f>N144</f>
        <v>136.61000000000001</v>
      </c>
      <c r="O149" s="28">
        <f>SUM(O144:O148)</f>
        <v>52.314282210000002</v>
      </c>
      <c r="P149" s="28">
        <f>SUM(P144:P148)</f>
        <v>69.338224699999998</v>
      </c>
      <c r="Q149" s="28">
        <f>SUM(Q144:Q148)</f>
        <v>121.65250690999999</v>
      </c>
      <c r="R149" s="27">
        <f>SUM(R144:R148)</f>
        <v>1</v>
      </c>
      <c r="S149" s="28">
        <f>S144</f>
        <v>14.957493090000028</v>
      </c>
      <c r="T149" s="29">
        <f>T144</f>
        <v>0.10949046987775439</v>
      </c>
      <c r="U149" s="28">
        <f>SUM(U144:U148)</f>
        <v>67.625495139999998</v>
      </c>
      <c r="V149" s="28">
        <f>SUM(V144:V148)</f>
        <v>50.753936488000058</v>
      </c>
      <c r="W149" s="7">
        <f t="shared" si="45"/>
        <v>0.75051482259653679</v>
      </c>
      <c r="X149" s="47">
        <f>(1-(W149*(Q149/N149)))</f>
        <v>0.3316593979797775</v>
      </c>
    </row>
    <row r="150" spans="1:24" x14ac:dyDescent="0.25">
      <c r="A150" s="570">
        <v>25</v>
      </c>
      <c r="B150" s="573" t="s">
        <v>1376</v>
      </c>
      <c r="C150" s="576">
        <v>263</v>
      </c>
      <c r="D150" s="579" t="s">
        <v>2396</v>
      </c>
      <c r="E150" s="18" t="s">
        <v>45</v>
      </c>
      <c r="F150" s="19">
        <v>372699</v>
      </c>
      <c r="G150" s="20"/>
      <c r="H150" s="21">
        <f>F150+G150</f>
        <v>372699</v>
      </c>
      <c r="I150" s="22">
        <f>H150/H155</f>
        <v>0.6706162416600091</v>
      </c>
      <c r="J150" s="48">
        <v>281.53209074</v>
      </c>
      <c r="K150" s="23"/>
      <c r="L150" s="21">
        <f>J150+K150</f>
        <v>281.53209074</v>
      </c>
      <c r="M150" s="22">
        <f>L150/L155</f>
        <v>0.28463905180086735</v>
      </c>
      <c r="N150" s="582">
        <v>189.43</v>
      </c>
      <c r="O150" s="23">
        <v>48.534317439999995</v>
      </c>
      <c r="P150" s="23">
        <v>0</v>
      </c>
      <c r="Q150" s="24">
        <f>O150+P150</f>
        <v>48.534317439999995</v>
      </c>
      <c r="R150" s="22">
        <f>Q150/Q155</f>
        <v>0.29098241802063263</v>
      </c>
      <c r="S150" s="585">
        <f>N155-Q155</f>
        <v>22.635326390000017</v>
      </c>
      <c r="T150" s="588">
        <f>S150/N155</f>
        <v>0.11949177210579115</v>
      </c>
      <c r="U150" s="23">
        <v>33.841960997999998</v>
      </c>
      <c r="V150" s="23">
        <v>34.321488850999998</v>
      </c>
      <c r="W150" s="6">
        <f t="shared" si="45"/>
        <v>1.0141696237114728</v>
      </c>
      <c r="X150" s="591"/>
    </row>
    <row r="151" spans="1:24" x14ac:dyDescent="0.25">
      <c r="A151" s="571"/>
      <c r="B151" s="574"/>
      <c r="C151" s="577"/>
      <c r="D151" s="580"/>
      <c r="E151" s="18" t="s">
        <v>46</v>
      </c>
      <c r="F151" s="19">
        <v>31</v>
      </c>
      <c r="G151" s="20">
        <v>86209</v>
      </c>
      <c r="H151" s="21">
        <f>F151+G151</f>
        <v>86240</v>
      </c>
      <c r="I151" s="22">
        <f>H151/H155</f>
        <v>0.15517601249469193</v>
      </c>
      <c r="J151" s="49">
        <v>0.23405004000000001</v>
      </c>
      <c r="K151" s="49">
        <v>397.65672424000002</v>
      </c>
      <c r="L151" s="21">
        <f t="shared" ref="L151:L154" si="51">J151+K151</f>
        <v>397.89077428000002</v>
      </c>
      <c r="M151" s="22">
        <f>L151/L155</f>
        <v>0.40228185857492682</v>
      </c>
      <c r="N151" s="583"/>
      <c r="O151" s="23">
        <v>8.1836000000000006E-2</v>
      </c>
      <c r="P151" s="23">
        <v>63.440403590000003</v>
      </c>
      <c r="Q151" s="24">
        <f>O151+P151</f>
        <v>63.522239590000005</v>
      </c>
      <c r="R151" s="22">
        <f>Q151/Q155</f>
        <v>0.38084093583544504</v>
      </c>
      <c r="S151" s="586"/>
      <c r="T151" s="589"/>
      <c r="U151" s="23">
        <v>24.164853994999998</v>
      </c>
      <c r="V151" s="23">
        <v>25.057130815999994</v>
      </c>
      <c r="W151" s="6">
        <f t="shared" si="45"/>
        <v>1.0369245690946289</v>
      </c>
      <c r="X151" s="592"/>
    </row>
    <row r="152" spans="1:24" x14ac:dyDescent="0.25">
      <c r="A152" s="571"/>
      <c r="B152" s="574"/>
      <c r="C152" s="577"/>
      <c r="D152" s="580"/>
      <c r="E152" s="18" t="s">
        <v>47</v>
      </c>
      <c r="F152" s="19">
        <v>53595</v>
      </c>
      <c r="G152" s="20"/>
      <c r="H152" s="21">
        <f>F152+G152</f>
        <v>53595</v>
      </c>
      <c r="I152" s="22">
        <f>H152/H155</f>
        <v>9.6436205816941248E-2</v>
      </c>
      <c r="J152" s="49">
        <v>84.601097479999993</v>
      </c>
      <c r="K152" s="23"/>
      <c r="L152" s="21">
        <f t="shared" si="51"/>
        <v>84.601097479999993</v>
      </c>
      <c r="M152" s="22">
        <f>L152/L155</f>
        <v>8.5534747050413446E-2</v>
      </c>
      <c r="N152" s="583"/>
      <c r="O152" s="23">
        <v>16.88552438</v>
      </c>
      <c r="P152" s="23">
        <v>0</v>
      </c>
      <c r="Q152" s="24">
        <f>O152+P152</f>
        <v>16.88552438</v>
      </c>
      <c r="R152" s="22">
        <f>Q152/Q155</f>
        <v>0.10123539328049411</v>
      </c>
      <c r="S152" s="586"/>
      <c r="T152" s="589"/>
      <c r="U152" s="23">
        <v>18.030684962999999</v>
      </c>
      <c r="V152" s="23">
        <v>18.756110251999999</v>
      </c>
      <c r="W152" s="6">
        <f t="shared" si="45"/>
        <v>1.0402328192461137</v>
      </c>
      <c r="X152" s="592"/>
    </row>
    <row r="153" spans="1:24" x14ac:dyDescent="0.25">
      <c r="A153" s="571"/>
      <c r="B153" s="574"/>
      <c r="C153" s="577"/>
      <c r="D153" s="580"/>
      <c r="E153" s="18" t="s">
        <v>48</v>
      </c>
      <c r="F153" s="19">
        <v>205</v>
      </c>
      <c r="G153" s="20"/>
      <c r="H153" s="21">
        <f>F153+G153</f>
        <v>205</v>
      </c>
      <c r="I153" s="22">
        <f>H153/H155</f>
        <v>3.6886691281785529E-4</v>
      </c>
      <c r="J153" s="49">
        <v>34.5032</v>
      </c>
      <c r="K153" s="23"/>
      <c r="L153" s="21">
        <f t="shared" si="51"/>
        <v>34.5032</v>
      </c>
      <c r="M153" s="22">
        <f>L153/L155</f>
        <v>3.4883973994870518E-2</v>
      </c>
      <c r="N153" s="583"/>
      <c r="O153" s="23">
        <v>13.113845850000002</v>
      </c>
      <c r="P153" s="23">
        <v>0</v>
      </c>
      <c r="Q153" s="24">
        <f>O153+P153</f>
        <v>13.113845850000002</v>
      </c>
      <c r="R153" s="22">
        <f>Q153/Q155</f>
        <v>7.8622689598966761E-2</v>
      </c>
      <c r="S153" s="586"/>
      <c r="T153" s="589"/>
      <c r="U153" s="23">
        <v>12.984828254</v>
      </c>
      <c r="V153" s="23">
        <v>12.155841789</v>
      </c>
      <c r="W153" s="6">
        <f t="shared" si="45"/>
        <v>0.93615730229280247</v>
      </c>
      <c r="X153" s="592"/>
    </row>
    <row r="154" spans="1:24" ht="15.75" thickBot="1" x14ac:dyDescent="0.3">
      <c r="A154" s="572"/>
      <c r="B154" s="575"/>
      <c r="C154" s="578"/>
      <c r="D154" s="581"/>
      <c r="E154" s="18" t="s">
        <v>49</v>
      </c>
      <c r="F154" s="19">
        <v>43017</v>
      </c>
      <c r="G154" s="20"/>
      <c r="H154" s="21">
        <f>F154+G154</f>
        <v>43017</v>
      </c>
      <c r="I154" s="22">
        <f>H154/H155</f>
        <v>7.7402673115539916E-2</v>
      </c>
      <c r="J154" s="49">
        <v>190.55739549999996</v>
      </c>
      <c r="K154" s="23"/>
      <c r="L154" s="21">
        <f t="shared" si="51"/>
        <v>190.55739549999996</v>
      </c>
      <c r="M154" s="22">
        <f>L154/L155</f>
        <v>0.1926603685789218</v>
      </c>
      <c r="N154" s="584"/>
      <c r="O154" s="23">
        <v>24.738746350000003</v>
      </c>
      <c r="P154" s="23">
        <v>0</v>
      </c>
      <c r="Q154" s="24">
        <f>O154+P154</f>
        <v>24.738746350000003</v>
      </c>
      <c r="R154" s="22">
        <f>Q154/Q155</f>
        <v>0.14831856326446158</v>
      </c>
      <c r="S154" s="587"/>
      <c r="T154" s="590"/>
      <c r="U154" s="23">
        <v>20.327390137999995</v>
      </c>
      <c r="V154" s="23">
        <v>19.157627206999997</v>
      </c>
      <c r="W154" s="6">
        <f t="shared" si="45"/>
        <v>0.94245385546011418</v>
      </c>
      <c r="X154" s="593"/>
    </row>
    <row r="155" spans="1:24" ht="15.75" thickBot="1" x14ac:dyDescent="0.3">
      <c r="A155" s="594" t="s">
        <v>51</v>
      </c>
      <c r="B155" s="595"/>
      <c r="C155" s="596"/>
      <c r="D155" s="46"/>
      <c r="E155" s="25"/>
      <c r="F155" s="26">
        <f t="shared" ref="F155:M155" si="52">SUM(F150:F154)</f>
        <v>469547</v>
      </c>
      <c r="G155" s="26">
        <f t="shared" si="52"/>
        <v>86209</v>
      </c>
      <c r="H155" s="26">
        <f t="shared" si="52"/>
        <v>555756</v>
      </c>
      <c r="I155" s="27">
        <f t="shared" si="52"/>
        <v>1</v>
      </c>
      <c r="J155" s="28">
        <f t="shared" si="52"/>
        <v>591.42783376</v>
      </c>
      <c r="K155" s="28">
        <f t="shared" si="52"/>
        <v>397.65672424000002</v>
      </c>
      <c r="L155" s="26">
        <f t="shared" si="52"/>
        <v>989.08455800000002</v>
      </c>
      <c r="M155" s="27">
        <f t="shared" si="52"/>
        <v>0.99999999999999989</v>
      </c>
      <c r="N155" s="28">
        <f>N150</f>
        <v>189.43</v>
      </c>
      <c r="O155" s="28">
        <f>SUM(O150:O154)</f>
        <v>103.35427002</v>
      </c>
      <c r="P155" s="28">
        <f>SUM(P150:P154)</f>
        <v>63.440403590000003</v>
      </c>
      <c r="Q155" s="28">
        <f>SUM(Q150:Q154)</f>
        <v>166.79467360999999</v>
      </c>
      <c r="R155" s="27">
        <f>SUM(R150:R154)</f>
        <v>1</v>
      </c>
      <c r="S155" s="28">
        <f>S150</f>
        <v>22.635326390000017</v>
      </c>
      <c r="T155" s="29">
        <f>T150</f>
        <v>0.11949177210579115</v>
      </c>
      <c r="U155" s="28">
        <f>SUM(U150:U154)</f>
        <v>109.34971834799998</v>
      </c>
      <c r="V155" s="28">
        <f>SUM(V150:V154)</f>
        <v>109.44819891499998</v>
      </c>
      <c r="W155" s="7">
        <f t="shared" si="45"/>
        <v>1.000900601926441</v>
      </c>
      <c r="X155" s="47">
        <f>(1-(W155*(Q155/N155)))</f>
        <v>0.11869878469950235</v>
      </c>
    </row>
    <row r="156" spans="1:24" x14ac:dyDescent="0.25">
      <c r="A156" s="570">
        <v>26</v>
      </c>
      <c r="B156" s="573" t="s">
        <v>1376</v>
      </c>
      <c r="C156" s="576">
        <v>263</v>
      </c>
      <c r="D156" s="579" t="s">
        <v>1377</v>
      </c>
      <c r="E156" s="18" t="s">
        <v>45</v>
      </c>
      <c r="F156" s="19">
        <v>258172</v>
      </c>
      <c r="G156" s="20"/>
      <c r="H156" s="21">
        <f>F156+G156</f>
        <v>258172</v>
      </c>
      <c r="I156" s="22">
        <f>H156/H161</f>
        <v>0.66881685331841156</v>
      </c>
      <c r="J156" s="48">
        <v>139.08795118</v>
      </c>
      <c r="K156" s="23"/>
      <c r="L156" s="21">
        <f>J156+K156</f>
        <v>139.08795118</v>
      </c>
      <c r="M156" s="22">
        <f>L156/L161</f>
        <v>0.23083048613982179</v>
      </c>
      <c r="N156" s="582">
        <v>144.68</v>
      </c>
      <c r="O156" s="23">
        <v>26.882216849999999</v>
      </c>
      <c r="P156" s="23">
        <v>0</v>
      </c>
      <c r="Q156" s="24">
        <f>O156+P156</f>
        <v>26.882216849999999</v>
      </c>
      <c r="R156" s="22">
        <f>Q156/Q161</f>
        <v>0.21143654544095689</v>
      </c>
      <c r="S156" s="585">
        <f>N161-Q161</f>
        <v>17.539174870000011</v>
      </c>
      <c r="T156" s="588">
        <f>S156/N161</f>
        <v>0.12122736293889971</v>
      </c>
      <c r="U156" s="23">
        <v>19.272094541999998</v>
      </c>
      <c r="V156" s="23">
        <v>19.879135865999995</v>
      </c>
      <c r="W156" s="6">
        <f t="shared" si="45"/>
        <v>1.0314984612947524</v>
      </c>
      <c r="X156" s="591"/>
    </row>
    <row r="157" spans="1:24" x14ac:dyDescent="0.25">
      <c r="A157" s="571"/>
      <c r="B157" s="574"/>
      <c r="C157" s="577"/>
      <c r="D157" s="580"/>
      <c r="E157" s="18" t="s">
        <v>46</v>
      </c>
      <c r="F157" s="19">
        <v>30</v>
      </c>
      <c r="G157" s="20">
        <v>76134</v>
      </c>
      <c r="H157" s="21">
        <f>F157+G157</f>
        <v>76164</v>
      </c>
      <c r="I157" s="22">
        <f>H157/H161</f>
        <v>0.19730941704035873</v>
      </c>
      <c r="J157" s="49">
        <v>0.22381599999999999</v>
      </c>
      <c r="K157" s="49">
        <v>288.91279264000008</v>
      </c>
      <c r="L157" s="21">
        <f t="shared" ref="L157:L160" si="53">J157+K157</f>
        <v>289.13660864000008</v>
      </c>
      <c r="M157" s="22">
        <f>L157/L161</f>
        <v>0.47985137006452389</v>
      </c>
      <c r="N157" s="583"/>
      <c r="O157" s="23">
        <v>1.36925E-2</v>
      </c>
      <c r="P157" s="23">
        <v>68.200152119999998</v>
      </c>
      <c r="Q157" s="24">
        <f>O157+P157</f>
        <v>68.213844620000003</v>
      </c>
      <c r="R157" s="22">
        <f>Q157/Q161</f>
        <v>0.53652195941195246</v>
      </c>
      <c r="S157" s="586"/>
      <c r="T157" s="589"/>
      <c r="U157" s="23">
        <v>25.929195784000001</v>
      </c>
      <c r="V157" s="23">
        <v>26.464979700000004</v>
      </c>
      <c r="W157" s="6">
        <f t="shared" si="45"/>
        <v>1.0206633449206557</v>
      </c>
      <c r="X157" s="592"/>
    </row>
    <row r="158" spans="1:24" x14ac:dyDescent="0.25">
      <c r="A158" s="571"/>
      <c r="B158" s="574"/>
      <c r="C158" s="577"/>
      <c r="D158" s="580"/>
      <c r="E158" s="18" t="s">
        <v>47</v>
      </c>
      <c r="F158" s="19">
        <v>30126</v>
      </c>
      <c r="G158" s="20"/>
      <c r="H158" s="21">
        <f>F158+G158</f>
        <v>30126</v>
      </c>
      <c r="I158" s="22">
        <f>H158/H161</f>
        <v>7.8044003699357281E-2</v>
      </c>
      <c r="J158" s="49">
        <v>41.070881280000002</v>
      </c>
      <c r="K158" s="23"/>
      <c r="L158" s="21">
        <f t="shared" si="53"/>
        <v>41.070881280000002</v>
      </c>
      <c r="M158" s="22">
        <f>L158/L161</f>
        <v>6.8161270704061763E-2</v>
      </c>
      <c r="N158" s="583"/>
      <c r="O158" s="23">
        <v>8.0356212500000002</v>
      </c>
      <c r="P158" s="23">
        <v>0</v>
      </c>
      <c r="Q158" s="24">
        <f>O158+P158</f>
        <v>8.0356212500000002</v>
      </c>
      <c r="R158" s="22">
        <f>Q158/Q161</f>
        <v>6.3202525560013254E-2</v>
      </c>
      <c r="S158" s="586"/>
      <c r="T158" s="589"/>
      <c r="U158" s="23">
        <v>8.6033521400000001</v>
      </c>
      <c r="V158" s="23">
        <v>9.2509286830000015</v>
      </c>
      <c r="W158" s="6">
        <f t="shared" si="45"/>
        <v>1.0752702589016658</v>
      </c>
      <c r="X158" s="592"/>
    </row>
    <row r="159" spans="1:24" x14ac:dyDescent="0.25">
      <c r="A159" s="571"/>
      <c r="B159" s="574"/>
      <c r="C159" s="577"/>
      <c r="D159" s="580"/>
      <c r="E159" s="18" t="s">
        <v>48</v>
      </c>
      <c r="F159" s="19">
        <v>95</v>
      </c>
      <c r="G159" s="20"/>
      <c r="H159" s="21">
        <f>F159+G159</f>
        <v>95</v>
      </c>
      <c r="I159" s="22">
        <f>H159/H161</f>
        <v>2.4610570110333071E-4</v>
      </c>
      <c r="J159" s="49">
        <v>20.051500000000001</v>
      </c>
      <c r="K159" s="23"/>
      <c r="L159" s="21">
        <f t="shared" si="53"/>
        <v>20.051500000000001</v>
      </c>
      <c r="M159" s="22">
        <f>L159/L161</f>
        <v>3.3277487040144035E-2</v>
      </c>
      <c r="N159" s="583"/>
      <c r="O159" s="23">
        <v>5.48740775</v>
      </c>
      <c r="P159" s="23">
        <v>0</v>
      </c>
      <c r="Q159" s="24">
        <f>O159+P159</f>
        <v>5.48740775</v>
      </c>
      <c r="R159" s="22">
        <f>Q159/Q161</f>
        <v>4.316007658743122E-2</v>
      </c>
      <c r="S159" s="586"/>
      <c r="T159" s="589"/>
      <c r="U159" s="23">
        <v>5.4387424939999995</v>
      </c>
      <c r="V159" s="23">
        <v>5.3393637799999993</v>
      </c>
      <c r="W159" s="6">
        <f t="shared" si="45"/>
        <v>0.98172763021789788</v>
      </c>
      <c r="X159" s="592"/>
    </row>
    <row r="160" spans="1:24" ht="15.75" thickBot="1" x14ac:dyDescent="0.3">
      <c r="A160" s="572"/>
      <c r="B160" s="575"/>
      <c r="C160" s="578"/>
      <c r="D160" s="581"/>
      <c r="E160" s="18" t="s">
        <v>49</v>
      </c>
      <c r="F160" s="19">
        <v>21456</v>
      </c>
      <c r="G160" s="20"/>
      <c r="H160" s="21">
        <f>F160+G160</f>
        <v>21456</v>
      </c>
      <c r="I160" s="22">
        <f>H160/H161</f>
        <v>5.5583620240769092E-2</v>
      </c>
      <c r="J160" s="49">
        <v>113.20757198</v>
      </c>
      <c r="K160" s="23"/>
      <c r="L160" s="21">
        <f t="shared" si="53"/>
        <v>113.20757198</v>
      </c>
      <c r="M160" s="22">
        <f>L160/L161</f>
        <v>0.18787938605144866</v>
      </c>
      <c r="N160" s="584"/>
      <c r="O160" s="23">
        <v>18.52173466</v>
      </c>
      <c r="P160" s="23">
        <v>0</v>
      </c>
      <c r="Q160" s="24">
        <f>O160+P160</f>
        <v>18.52173466</v>
      </c>
      <c r="R160" s="22">
        <f>Q160/Q161</f>
        <v>0.1456788929996462</v>
      </c>
      <c r="S160" s="587"/>
      <c r="T160" s="590"/>
      <c r="U160" s="23">
        <v>14.381888275000003</v>
      </c>
      <c r="V160" s="23">
        <v>7.5331814599999998</v>
      </c>
      <c r="W160" s="6">
        <f t="shared" si="45"/>
        <v>0.52379641087150619</v>
      </c>
      <c r="X160" s="593"/>
    </row>
    <row r="161" spans="1:24" ht="15.75" thickBot="1" x14ac:dyDescent="0.3">
      <c r="A161" s="594" t="s">
        <v>51</v>
      </c>
      <c r="B161" s="595"/>
      <c r="C161" s="596"/>
      <c r="D161" s="46"/>
      <c r="E161" s="25"/>
      <c r="F161" s="26">
        <f t="shared" ref="F161:M161" si="54">SUM(F156:F160)</f>
        <v>309879</v>
      </c>
      <c r="G161" s="26">
        <f t="shared" si="54"/>
        <v>76134</v>
      </c>
      <c r="H161" s="26">
        <f t="shared" si="54"/>
        <v>386013</v>
      </c>
      <c r="I161" s="27">
        <f t="shared" si="54"/>
        <v>1</v>
      </c>
      <c r="J161" s="28">
        <f t="shared" si="54"/>
        <v>313.64172044000003</v>
      </c>
      <c r="K161" s="28">
        <f t="shared" si="54"/>
        <v>288.91279264000008</v>
      </c>
      <c r="L161" s="26">
        <f t="shared" si="54"/>
        <v>602.55451307999999</v>
      </c>
      <c r="M161" s="27">
        <f t="shared" si="54"/>
        <v>1</v>
      </c>
      <c r="N161" s="28">
        <f>N156</f>
        <v>144.68</v>
      </c>
      <c r="O161" s="28">
        <f>SUM(O156:O160)</f>
        <v>58.940673010000005</v>
      </c>
      <c r="P161" s="28">
        <f>SUM(P156:P160)</f>
        <v>68.200152119999998</v>
      </c>
      <c r="Q161" s="28">
        <f>SUM(Q156:Q160)</f>
        <v>127.14082513</v>
      </c>
      <c r="R161" s="27">
        <f>SUM(R156:R160)</f>
        <v>1</v>
      </c>
      <c r="S161" s="28">
        <f>S156</f>
        <v>17.539174870000011</v>
      </c>
      <c r="T161" s="29">
        <f>T156</f>
        <v>0.12122736293889971</v>
      </c>
      <c r="U161" s="28">
        <f>SUM(U156:U160)</f>
        <v>73.625273235000009</v>
      </c>
      <c r="V161" s="28">
        <f>SUM(V156:V160)</f>
        <v>68.467589488999991</v>
      </c>
      <c r="W161" s="7">
        <f t="shared" si="45"/>
        <v>0.92994683049205773</v>
      </c>
      <c r="X161" s="47">
        <f>(1-(W161*(Q161/N161)))</f>
        <v>0.18278817144188242</v>
      </c>
    </row>
    <row r="162" spans="1:24" x14ac:dyDescent="0.25">
      <c r="A162" s="570">
        <v>27</v>
      </c>
      <c r="B162" s="573" t="s">
        <v>1376</v>
      </c>
      <c r="C162" s="576">
        <v>263</v>
      </c>
      <c r="D162" s="579" t="s">
        <v>1378</v>
      </c>
      <c r="E162" s="18" t="s">
        <v>45</v>
      </c>
      <c r="F162" s="19">
        <v>220213</v>
      </c>
      <c r="G162" s="20"/>
      <c r="H162" s="21">
        <f>F162+G162</f>
        <v>220213</v>
      </c>
      <c r="I162" s="22">
        <f>H162/H167</f>
        <v>0.68346042712203181</v>
      </c>
      <c r="J162" s="48">
        <v>82.331083800000002</v>
      </c>
      <c r="K162" s="23"/>
      <c r="L162" s="21">
        <f>J162+K162</f>
        <v>82.331083800000002</v>
      </c>
      <c r="M162" s="22">
        <f>L162/L167</f>
        <v>0.16261834199099476</v>
      </c>
      <c r="N162" s="582">
        <v>128.51</v>
      </c>
      <c r="O162" s="23">
        <v>24.113706180000001</v>
      </c>
      <c r="P162" s="23">
        <v>0</v>
      </c>
      <c r="Q162" s="24">
        <f>O162+P162</f>
        <v>24.113706180000001</v>
      </c>
      <c r="R162" s="22">
        <f>Q162/Q167</f>
        <v>0.2084706630675412</v>
      </c>
      <c r="S162" s="585">
        <f>N167-Q167</f>
        <v>12.840457700000002</v>
      </c>
      <c r="T162" s="588">
        <f>S162/N167</f>
        <v>9.9917965138899723E-2</v>
      </c>
      <c r="U162" s="23">
        <v>16.811657004999997</v>
      </c>
      <c r="V162" s="23">
        <v>13.606318941999996</v>
      </c>
      <c r="W162" s="6">
        <f t="shared" si="45"/>
        <v>0.8093383619445309</v>
      </c>
      <c r="X162" s="591"/>
    </row>
    <row r="163" spans="1:24" x14ac:dyDescent="0.25">
      <c r="A163" s="571"/>
      <c r="B163" s="574"/>
      <c r="C163" s="577"/>
      <c r="D163" s="580"/>
      <c r="E163" s="18" t="s">
        <v>46</v>
      </c>
      <c r="F163" s="19">
        <v>53</v>
      </c>
      <c r="G163" s="20">
        <v>65875</v>
      </c>
      <c r="H163" s="21">
        <f>F163+G163</f>
        <v>65928</v>
      </c>
      <c r="I163" s="22">
        <f>H163/H167</f>
        <v>0.20461634435433562</v>
      </c>
      <c r="J163" s="49">
        <v>0.62753519999999996</v>
      </c>
      <c r="K163" s="49">
        <v>258.27518356000002</v>
      </c>
      <c r="L163" s="21">
        <f t="shared" ref="L163:L166" si="55">J163+K163</f>
        <v>258.90271876000003</v>
      </c>
      <c r="M163" s="22">
        <f>L163/L167</f>
        <v>0.5113783144648949</v>
      </c>
      <c r="N163" s="583"/>
      <c r="O163" s="23">
        <v>6.989368E-2</v>
      </c>
      <c r="P163" s="23">
        <v>57.14705361</v>
      </c>
      <c r="Q163" s="24">
        <f>O163+P163</f>
        <v>57.21694729</v>
      </c>
      <c r="R163" s="22">
        <f>Q163/Q167</f>
        <v>0.49465871613464496</v>
      </c>
      <c r="S163" s="586"/>
      <c r="T163" s="589"/>
      <c r="U163" s="23">
        <v>21.813989832000001</v>
      </c>
      <c r="V163" s="23">
        <v>22.236698076</v>
      </c>
      <c r="W163" s="6">
        <f t="shared" si="45"/>
        <v>1.0193778509688267</v>
      </c>
      <c r="X163" s="592"/>
    </row>
    <row r="164" spans="1:24" x14ac:dyDescent="0.25">
      <c r="A164" s="571"/>
      <c r="B164" s="574"/>
      <c r="C164" s="577"/>
      <c r="D164" s="580"/>
      <c r="E164" s="18" t="s">
        <v>47</v>
      </c>
      <c r="F164" s="19">
        <v>22680</v>
      </c>
      <c r="G164" s="20"/>
      <c r="H164" s="21">
        <f>F164+G164</f>
        <v>22680</v>
      </c>
      <c r="I164" s="22">
        <f>H164/H167</f>
        <v>7.0390406048360818E-2</v>
      </c>
      <c r="J164" s="49">
        <v>42.642648340000001</v>
      </c>
      <c r="K164" s="23"/>
      <c r="L164" s="21">
        <f t="shared" si="55"/>
        <v>42.642648340000001</v>
      </c>
      <c r="M164" s="22">
        <f>L164/L167</f>
        <v>8.4226715489391438E-2</v>
      </c>
      <c r="N164" s="583"/>
      <c r="O164" s="23">
        <v>6.6723711200000002</v>
      </c>
      <c r="P164" s="23">
        <v>0</v>
      </c>
      <c r="Q164" s="24">
        <f>O164+P164</f>
        <v>6.6723711200000002</v>
      </c>
      <c r="R164" s="22">
        <f>Q164/Q167</f>
        <v>5.7684771525200379E-2</v>
      </c>
      <c r="S164" s="586"/>
      <c r="T164" s="589"/>
      <c r="U164" s="23">
        <v>6.8127142850000011</v>
      </c>
      <c r="V164" s="23">
        <v>7.6193184590000005</v>
      </c>
      <c r="W164" s="6">
        <f t="shared" si="45"/>
        <v>1.1183968885611353</v>
      </c>
      <c r="X164" s="592"/>
    </row>
    <row r="165" spans="1:24" x14ac:dyDescent="0.25">
      <c r="A165" s="571"/>
      <c r="B165" s="574"/>
      <c r="C165" s="577"/>
      <c r="D165" s="580"/>
      <c r="E165" s="18" t="s">
        <v>48</v>
      </c>
      <c r="F165" s="19">
        <v>110</v>
      </c>
      <c r="G165" s="20"/>
      <c r="H165" s="21">
        <f>F165+G165</f>
        <v>110</v>
      </c>
      <c r="I165" s="22">
        <f>H165/H167</f>
        <v>3.4139967660139724E-4</v>
      </c>
      <c r="J165" s="49">
        <v>47.484718000000001</v>
      </c>
      <c r="K165" s="23"/>
      <c r="L165" s="21">
        <f t="shared" si="55"/>
        <v>47.484718000000001</v>
      </c>
      <c r="M165" s="22">
        <f>L165/L167</f>
        <v>9.3790652991136064E-2</v>
      </c>
      <c r="N165" s="583"/>
      <c r="O165" s="23">
        <v>10.417612</v>
      </c>
      <c r="P165" s="23">
        <v>0</v>
      </c>
      <c r="Q165" s="24">
        <f>O165+P165</f>
        <v>10.417612</v>
      </c>
      <c r="R165" s="22">
        <f>Q165/Q167</f>
        <v>9.0063570693319855E-2</v>
      </c>
      <c r="S165" s="586"/>
      <c r="T165" s="589"/>
      <c r="U165" s="23">
        <v>10.574930815000002</v>
      </c>
      <c r="V165" s="23">
        <v>11.075131419</v>
      </c>
      <c r="W165" s="6">
        <f t="shared" si="45"/>
        <v>1.0473006029779872</v>
      </c>
      <c r="X165" s="592"/>
    </row>
    <row r="166" spans="1:24" ht="15.75" thickBot="1" x14ac:dyDescent="0.3">
      <c r="A166" s="572"/>
      <c r="B166" s="575"/>
      <c r="C166" s="578"/>
      <c r="D166" s="581"/>
      <c r="E166" s="18" t="s">
        <v>49</v>
      </c>
      <c r="F166" s="19">
        <v>13272</v>
      </c>
      <c r="G166" s="20"/>
      <c r="H166" s="21">
        <f>F166+G166</f>
        <v>13272</v>
      </c>
      <c r="I166" s="22">
        <f>H166/H167</f>
        <v>4.1191422798670406E-2</v>
      </c>
      <c r="J166" s="49">
        <v>74.922948820000002</v>
      </c>
      <c r="K166" s="23"/>
      <c r="L166" s="21">
        <f t="shared" si="55"/>
        <v>74.922948820000002</v>
      </c>
      <c r="M166" s="22">
        <f>L166/L167</f>
        <v>0.14798597506358294</v>
      </c>
      <c r="N166" s="584"/>
      <c r="O166" s="23">
        <v>17.248905709999995</v>
      </c>
      <c r="P166" s="23">
        <v>0</v>
      </c>
      <c r="Q166" s="24">
        <f>O166+P166</f>
        <v>17.248905709999995</v>
      </c>
      <c r="R166" s="22">
        <f>Q166/Q167</f>
        <v>0.14912227857929369</v>
      </c>
      <c r="S166" s="587"/>
      <c r="T166" s="590"/>
      <c r="U166" s="23">
        <v>12.695447563999998</v>
      </c>
      <c r="V166" s="23">
        <v>10.139291943</v>
      </c>
      <c r="W166" s="6">
        <f t="shared" ref="W166:W197" si="56">IFERROR(((V166/U166)*1),0)</f>
        <v>0.7986557300863979</v>
      </c>
      <c r="X166" s="593"/>
    </row>
    <row r="167" spans="1:24" ht="15.75" thickBot="1" x14ac:dyDescent="0.3">
      <c r="A167" s="594" t="s">
        <v>51</v>
      </c>
      <c r="B167" s="595"/>
      <c r="C167" s="596"/>
      <c r="D167" s="46"/>
      <c r="E167" s="25"/>
      <c r="F167" s="26">
        <f t="shared" ref="F167:M167" si="57">SUM(F162:F166)</f>
        <v>256328</v>
      </c>
      <c r="G167" s="26">
        <f t="shared" si="57"/>
        <v>65875</v>
      </c>
      <c r="H167" s="26">
        <f t="shared" si="57"/>
        <v>322203</v>
      </c>
      <c r="I167" s="27">
        <f t="shared" si="57"/>
        <v>1</v>
      </c>
      <c r="J167" s="28">
        <f t="shared" si="57"/>
        <v>248.00893415999997</v>
      </c>
      <c r="K167" s="28">
        <f t="shared" si="57"/>
        <v>258.27518356000002</v>
      </c>
      <c r="L167" s="26">
        <f t="shared" si="57"/>
        <v>506.28411771999998</v>
      </c>
      <c r="M167" s="27">
        <f t="shared" si="57"/>
        <v>1.0000000000000002</v>
      </c>
      <c r="N167" s="28">
        <f>N162</f>
        <v>128.51</v>
      </c>
      <c r="O167" s="28">
        <f>SUM(O162:O166)</f>
        <v>58.522488689999996</v>
      </c>
      <c r="P167" s="28">
        <f>SUM(P162:P166)</f>
        <v>57.14705361</v>
      </c>
      <c r="Q167" s="28">
        <f>SUM(Q162:Q166)</f>
        <v>115.66954229999999</v>
      </c>
      <c r="R167" s="27">
        <f>SUM(R162:R166)</f>
        <v>1</v>
      </c>
      <c r="S167" s="28">
        <f>S162</f>
        <v>12.840457700000002</v>
      </c>
      <c r="T167" s="29">
        <f>T162</f>
        <v>9.9917965138899723E-2</v>
      </c>
      <c r="U167" s="28">
        <f>SUM(U162:U166)</f>
        <v>68.708739500999997</v>
      </c>
      <c r="V167" s="28">
        <f>SUM(V162:V166)</f>
        <v>64.676758839000001</v>
      </c>
      <c r="W167" s="7">
        <f t="shared" si="56"/>
        <v>0.94131779026536622</v>
      </c>
      <c r="X167" s="47">
        <f>(1-(W167*(Q167/N167)))</f>
        <v>0.15273676788699475</v>
      </c>
    </row>
    <row r="168" spans="1:24" x14ac:dyDescent="0.25">
      <c r="A168" s="570">
        <v>28</v>
      </c>
      <c r="B168" s="573" t="s">
        <v>1376</v>
      </c>
      <c r="C168" s="576">
        <v>263</v>
      </c>
      <c r="D168" s="579" t="s">
        <v>1379</v>
      </c>
      <c r="E168" s="18" t="s">
        <v>45</v>
      </c>
      <c r="F168" s="19">
        <v>203924</v>
      </c>
      <c r="G168" s="20"/>
      <c r="H168" s="21">
        <f>F168+G168</f>
        <v>203924</v>
      </c>
      <c r="I168" s="22">
        <f>H168/H173</f>
        <v>0.66952524788232981</v>
      </c>
      <c r="J168" s="48">
        <v>72.041853259999996</v>
      </c>
      <c r="K168" s="23"/>
      <c r="L168" s="21">
        <f>J168+K168</f>
        <v>72.041853259999996</v>
      </c>
      <c r="M168" s="22">
        <f>L168/L173</f>
        <v>0.14541432942690824</v>
      </c>
      <c r="N168" s="582">
        <v>188.82</v>
      </c>
      <c r="O168" s="23">
        <v>18.667845159999999</v>
      </c>
      <c r="P168" s="23">
        <v>0</v>
      </c>
      <c r="Q168" s="24">
        <f>O168+P168</f>
        <v>18.667845159999999</v>
      </c>
      <c r="R168" s="22">
        <f>Q168/Q173</f>
        <v>0.11711761711333833</v>
      </c>
      <c r="S168" s="585">
        <f>N173-Q173</f>
        <v>29.426002579999988</v>
      </c>
      <c r="T168" s="588">
        <f>S168/N173</f>
        <v>0.15584155587331844</v>
      </c>
      <c r="U168" s="23">
        <v>13.185806194</v>
      </c>
      <c r="V168" s="23">
        <v>12.583366940000001</v>
      </c>
      <c r="W168" s="6">
        <f t="shared" si="56"/>
        <v>0.9543115343016243</v>
      </c>
      <c r="X168" s="591"/>
    </row>
    <row r="169" spans="1:24" x14ac:dyDescent="0.25">
      <c r="A169" s="571"/>
      <c r="B169" s="574"/>
      <c r="C169" s="577"/>
      <c r="D169" s="580"/>
      <c r="E169" s="18" t="s">
        <v>46</v>
      </c>
      <c r="F169" s="19">
        <v>38</v>
      </c>
      <c r="G169" s="20">
        <v>63156</v>
      </c>
      <c r="H169" s="21">
        <f>F169+G169</f>
        <v>63194</v>
      </c>
      <c r="I169" s="22">
        <f>H169/H173</f>
        <v>0.20747915161862238</v>
      </c>
      <c r="J169" s="49">
        <v>0.252521</v>
      </c>
      <c r="K169" s="49">
        <v>261.70193186</v>
      </c>
      <c r="L169" s="21">
        <f t="shared" ref="L169:L172" si="58">J169+K169</f>
        <v>261.95445286</v>
      </c>
      <c r="M169" s="22">
        <f>L169/L173</f>
        <v>0.52874724037921761</v>
      </c>
      <c r="N169" s="583"/>
      <c r="O169" s="23">
        <v>5.3839999999999999E-3</v>
      </c>
      <c r="P169" s="23">
        <v>101.67889356000001</v>
      </c>
      <c r="Q169" s="24">
        <f>O169+P169</f>
        <v>101.68427756000001</v>
      </c>
      <c r="R169" s="22">
        <f>Q169/Q173</f>
        <v>0.63794295397501055</v>
      </c>
      <c r="S169" s="586"/>
      <c r="T169" s="589"/>
      <c r="U169" s="23">
        <v>38.655506498999998</v>
      </c>
      <c r="V169" s="23">
        <v>38.991598749000019</v>
      </c>
      <c r="W169" s="6">
        <f t="shared" si="56"/>
        <v>1.0086945504131142</v>
      </c>
      <c r="X169" s="592"/>
    </row>
    <row r="170" spans="1:24" x14ac:dyDescent="0.25">
      <c r="A170" s="571"/>
      <c r="B170" s="574"/>
      <c r="C170" s="577"/>
      <c r="D170" s="580"/>
      <c r="E170" s="18" t="s">
        <v>47</v>
      </c>
      <c r="F170" s="19">
        <v>22775</v>
      </c>
      <c r="G170" s="20"/>
      <c r="H170" s="21">
        <f>F170+G170</f>
        <v>22775</v>
      </c>
      <c r="I170" s="22">
        <f>H170/H173</f>
        <v>7.4775100137894804E-2</v>
      </c>
      <c r="J170" s="49">
        <v>47.087318439999997</v>
      </c>
      <c r="K170" s="23"/>
      <c r="L170" s="21">
        <f t="shared" si="58"/>
        <v>47.087318439999997</v>
      </c>
      <c r="M170" s="22">
        <f>L170/L173</f>
        <v>9.504434610742675E-2</v>
      </c>
      <c r="N170" s="583"/>
      <c r="O170" s="23">
        <v>8.7071643499999993</v>
      </c>
      <c r="P170" s="23">
        <v>0</v>
      </c>
      <c r="Q170" s="24">
        <f>O170+P170</f>
        <v>8.7071643499999993</v>
      </c>
      <c r="R170" s="22">
        <f>Q170/Q173</f>
        <v>5.4626676606000381E-2</v>
      </c>
      <c r="S170" s="586"/>
      <c r="T170" s="589"/>
      <c r="U170" s="23">
        <v>8.4931663579999999</v>
      </c>
      <c r="V170" s="23">
        <v>8.6628917019999996</v>
      </c>
      <c r="W170" s="6">
        <f t="shared" si="56"/>
        <v>1.0199837536256582</v>
      </c>
      <c r="X170" s="592"/>
    </row>
    <row r="171" spans="1:24" x14ac:dyDescent="0.25">
      <c r="A171" s="571"/>
      <c r="B171" s="574"/>
      <c r="C171" s="577"/>
      <c r="D171" s="580"/>
      <c r="E171" s="18" t="s">
        <v>48</v>
      </c>
      <c r="F171" s="19">
        <v>66</v>
      </c>
      <c r="G171" s="20"/>
      <c r="H171" s="21">
        <f>F171+G171</f>
        <v>66</v>
      </c>
      <c r="I171" s="22">
        <f>H171/H173</f>
        <v>2.1669183794077089E-4</v>
      </c>
      <c r="J171" s="49">
        <v>34.939352</v>
      </c>
      <c r="K171" s="23"/>
      <c r="L171" s="21">
        <f t="shared" si="58"/>
        <v>34.939352</v>
      </c>
      <c r="M171" s="22">
        <f>L171/L173</f>
        <v>7.052403862175026E-2</v>
      </c>
      <c r="N171" s="583"/>
      <c r="O171" s="23">
        <v>7.7634331499999982</v>
      </c>
      <c r="P171" s="23">
        <v>0</v>
      </c>
      <c r="Q171" s="24">
        <f>O171+P171</f>
        <v>7.7634331499999982</v>
      </c>
      <c r="R171" s="22">
        <f>Q171/Q173</f>
        <v>4.8705931689155817E-2</v>
      </c>
      <c r="S171" s="586"/>
      <c r="T171" s="589"/>
      <c r="U171" s="23">
        <v>15.112014821999997</v>
      </c>
      <c r="V171" s="23">
        <v>14.973167462999999</v>
      </c>
      <c r="W171" s="6">
        <f t="shared" si="56"/>
        <v>0.99081212130642804</v>
      </c>
      <c r="X171" s="592"/>
    </row>
    <row r="172" spans="1:24" ht="15.75" thickBot="1" x14ac:dyDescent="0.3">
      <c r="A172" s="572"/>
      <c r="B172" s="575"/>
      <c r="C172" s="578"/>
      <c r="D172" s="581"/>
      <c r="E172" s="18" t="s">
        <v>49</v>
      </c>
      <c r="F172" s="19">
        <v>14621</v>
      </c>
      <c r="G172" s="20"/>
      <c r="H172" s="21">
        <f>F172+G172</f>
        <v>14621</v>
      </c>
      <c r="I172" s="22">
        <f>H172/H173</f>
        <v>4.8003808523212295E-2</v>
      </c>
      <c r="J172" s="49">
        <v>79.401742200000001</v>
      </c>
      <c r="K172" s="23"/>
      <c r="L172" s="21">
        <f t="shared" si="58"/>
        <v>79.401742200000001</v>
      </c>
      <c r="M172" s="22">
        <f>L172/L173</f>
        <v>0.16027004546469717</v>
      </c>
      <c r="N172" s="584"/>
      <c r="O172" s="23">
        <v>22.571277199999997</v>
      </c>
      <c r="P172" s="23">
        <v>0</v>
      </c>
      <c r="Q172" s="24">
        <f>O172+P172</f>
        <v>22.571277199999997</v>
      </c>
      <c r="R172" s="22">
        <f>Q172/Q173</f>
        <v>0.14160682061649493</v>
      </c>
      <c r="S172" s="587"/>
      <c r="T172" s="590"/>
      <c r="U172" s="23">
        <v>16.690840293000001</v>
      </c>
      <c r="V172" s="23">
        <v>6.2805846230000029</v>
      </c>
      <c r="W172" s="6">
        <f t="shared" si="56"/>
        <v>0.37628930076300759</v>
      </c>
      <c r="X172" s="593"/>
    </row>
    <row r="173" spans="1:24" ht="15.75" thickBot="1" x14ac:dyDescent="0.3">
      <c r="A173" s="594" t="s">
        <v>51</v>
      </c>
      <c r="B173" s="595"/>
      <c r="C173" s="596"/>
      <c r="D173" s="46"/>
      <c r="E173" s="25"/>
      <c r="F173" s="26">
        <f t="shared" ref="F173:M173" si="59">SUM(F168:F172)</f>
        <v>241424</v>
      </c>
      <c r="G173" s="26">
        <f t="shared" si="59"/>
        <v>63156</v>
      </c>
      <c r="H173" s="26">
        <f t="shared" si="59"/>
        <v>304580</v>
      </c>
      <c r="I173" s="27">
        <f t="shared" si="59"/>
        <v>1.0000000000000002</v>
      </c>
      <c r="J173" s="28">
        <f t="shared" si="59"/>
        <v>233.72278690000002</v>
      </c>
      <c r="K173" s="28">
        <f t="shared" si="59"/>
        <v>261.70193186</v>
      </c>
      <c r="L173" s="26">
        <f t="shared" si="59"/>
        <v>495.42471875999996</v>
      </c>
      <c r="M173" s="27">
        <f t="shared" si="59"/>
        <v>1</v>
      </c>
      <c r="N173" s="28">
        <f>N168</f>
        <v>188.82</v>
      </c>
      <c r="O173" s="28">
        <f>SUM(O168:O172)</f>
        <v>57.715103859999992</v>
      </c>
      <c r="P173" s="28">
        <f>SUM(P168:P172)</f>
        <v>101.67889356000001</v>
      </c>
      <c r="Q173" s="28">
        <f>SUM(Q168:Q172)</f>
        <v>159.39399742000001</v>
      </c>
      <c r="R173" s="27">
        <f>SUM(R168:R172)</f>
        <v>1</v>
      </c>
      <c r="S173" s="28">
        <f>S168</f>
        <v>29.426002579999988</v>
      </c>
      <c r="T173" s="29">
        <f>T168</f>
        <v>0.15584155587331844</v>
      </c>
      <c r="U173" s="28">
        <f>SUM(U168:U172)</f>
        <v>92.137334165999988</v>
      </c>
      <c r="V173" s="28">
        <f>SUM(V168:V172)</f>
        <v>81.491609477000026</v>
      </c>
      <c r="W173" s="7">
        <f t="shared" si="56"/>
        <v>0.8844580778751423</v>
      </c>
      <c r="X173" s="47">
        <f>(1-(W173*(Q173/N173)))</f>
        <v>0.25337724508564452</v>
      </c>
    </row>
    <row r="174" spans="1:24" x14ac:dyDescent="0.25">
      <c r="A174" s="570">
        <v>29</v>
      </c>
      <c r="B174" s="573" t="s">
        <v>1380</v>
      </c>
      <c r="C174" s="576">
        <v>253</v>
      </c>
      <c r="D174" s="579" t="s">
        <v>1380</v>
      </c>
      <c r="E174" s="18" t="s">
        <v>45</v>
      </c>
      <c r="F174" s="19">
        <v>326198</v>
      </c>
      <c r="G174" s="20"/>
      <c r="H174" s="21">
        <f>F174+G174</f>
        <v>326198</v>
      </c>
      <c r="I174" s="22">
        <f>H174/H179</f>
        <v>0.65910702775661789</v>
      </c>
      <c r="J174" s="48">
        <v>240.79210512</v>
      </c>
      <c r="K174" s="23"/>
      <c r="L174" s="21">
        <f>J174+K174</f>
        <v>240.79210512</v>
      </c>
      <c r="M174" s="22">
        <f>L174/L179</f>
        <v>0.23381364186367612</v>
      </c>
      <c r="N174" s="582">
        <v>315.27</v>
      </c>
      <c r="O174" s="23">
        <v>39.955224600000001</v>
      </c>
      <c r="P174" s="23">
        <v>0</v>
      </c>
      <c r="Q174" s="24">
        <f>O174+P174</f>
        <v>39.955224600000001</v>
      </c>
      <c r="R174" s="22">
        <f>Q174/Q179</f>
        <v>0.15030171947344223</v>
      </c>
      <c r="S174" s="585">
        <f>N179-Q179</f>
        <v>49.436550189999991</v>
      </c>
      <c r="T174" s="588">
        <f>S174/N179</f>
        <v>0.15680702315475623</v>
      </c>
      <c r="U174" s="23">
        <v>26.536077765999998</v>
      </c>
      <c r="V174" s="23">
        <v>29.153810258999997</v>
      </c>
      <c r="W174" s="6">
        <f t="shared" si="56"/>
        <v>1.0986480562833605</v>
      </c>
      <c r="X174" s="591"/>
    </row>
    <row r="175" spans="1:24" x14ac:dyDescent="0.25">
      <c r="A175" s="571"/>
      <c r="B175" s="574"/>
      <c r="C175" s="577"/>
      <c r="D175" s="580"/>
      <c r="E175" s="18" t="s">
        <v>46</v>
      </c>
      <c r="F175" s="19">
        <v>48</v>
      </c>
      <c r="G175" s="20">
        <v>80825</v>
      </c>
      <c r="H175" s="21">
        <f>F175+G175</f>
        <v>80873</v>
      </c>
      <c r="I175" s="22">
        <f>H175/H179</f>
        <v>0.16340983898049943</v>
      </c>
      <c r="J175" s="49">
        <v>0.36423099999999997</v>
      </c>
      <c r="K175" s="49">
        <v>371.14007604</v>
      </c>
      <c r="L175" s="21">
        <f t="shared" ref="L175:L178" si="60">J175+K175</f>
        <v>371.50430704000001</v>
      </c>
      <c r="M175" s="22">
        <f>L175/L179</f>
        <v>0.36073763694941419</v>
      </c>
      <c r="N175" s="583"/>
      <c r="O175" s="23">
        <v>2.5187000000000001E-2</v>
      </c>
      <c r="P175" s="23">
        <v>124.1733156</v>
      </c>
      <c r="Q175" s="24">
        <f>O175+P175</f>
        <v>124.1985026</v>
      </c>
      <c r="R175" s="22">
        <f>Q175/Q179</f>
        <v>0.46720419378663142</v>
      </c>
      <c r="S175" s="586"/>
      <c r="T175" s="589"/>
      <c r="U175" s="23">
        <v>48.945332439000005</v>
      </c>
      <c r="V175" s="23">
        <v>47.904790821999995</v>
      </c>
      <c r="W175" s="6">
        <f t="shared" si="56"/>
        <v>0.97874073859245259</v>
      </c>
      <c r="X175" s="592"/>
    </row>
    <row r="176" spans="1:24" x14ac:dyDescent="0.25">
      <c r="A176" s="571"/>
      <c r="B176" s="574"/>
      <c r="C176" s="577"/>
      <c r="D176" s="580"/>
      <c r="E176" s="18" t="s">
        <v>47</v>
      </c>
      <c r="F176" s="19">
        <v>52495</v>
      </c>
      <c r="G176" s="20"/>
      <c r="H176" s="21">
        <f>F176+G176</f>
        <v>52495</v>
      </c>
      <c r="I176" s="22">
        <f>H176/H179</f>
        <v>0.10607000478875915</v>
      </c>
      <c r="J176" s="49">
        <v>95.439646119999992</v>
      </c>
      <c r="K176" s="23"/>
      <c r="L176" s="21">
        <f t="shared" si="60"/>
        <v>95.439646119999992</v>
      </c>
      <c r="M176" s="22">
        <f>L176/L179</f>
        <v>9.2673683077677413E-2</v>
      </c>
      <c r="N176" s="583"/>
      <c r="O176" s="23">
        <v>16.48121944</v>
      </c>
      <c r="P176" s="23">
        <v>0</v>
      </c>
      <c r="Q176" s="24">
        <f>O176+P176</f>
        <v>16.48121944</v>
      </c>
      <c r="R176" s="22">
        <f>Q176/Q179</f>
        <v>6.1998290477664406E-2</v>
      </c>
      <c r="S176" s="586"/>
      <c r="T176" s="589"/>
      <c r="U176" s="23">
        <v>17.020023752</v>
      </c>
      <c r="V176" s="23">
        <v>19.040523687</v>
      </c>
      <c r="W176" s="6">
        <f t="shared" si="56"/>
        <v>1.118713109008592</v>
      </c>
      <c r="X176" s="592"/>
    </row>
    <row r="177" spans="1:24" x14ac:dyDescent="0.25">
      <c r="A177" s="571"/>
      <c r="B177" s="574"/>
      <c r="C177" s="577"/>
      <c r="D177" s="580"/>
      <c r="E177" s="18" t="s">
        <v>48</v>
      </c>
      <c r="F177" s="19">
        <v>600</v>
      </c>
      <c r="G177" s="20"/>
      <c r="H177" s="21">
        <f>F177+G177</f>
        <v>600</v>
      </c>
      <c r="I177" s="22">
        <f>H177/H179</f>
        <v>1.2123440874989139E-3</v>
      </c>
      <c r="J177" s="49">
        <v>144.85727199999999</v>
      </c>
      <c r="K177" s="23"/>
      <c r="L177" s="21">
        <f t="shared" si="60"/>
        <v>144.85727199999999</v>
      </c>
      <c r="M177" s="22">
        <f>L177/L179</f>
        <v>0.1406591229387609</v>
      </c>
      <c r="N177" s="583"/>
      <c r="O177" s="23">
        <v>61.634185799999997</v>
      </c>
      <c r="P177" s="23">
        <v>0</v>
      </c>
      <c r="Q177" s="24">
        <f>O177+P177</f>
        <v>61.634185799999997</v>
      </c>
      <c r="R177" s="22">
        <f>Q177/Q179</f>
        <v>0.23185263496392949</v>
      </c>
      <c r="S177" s="586"/>
      <c r="T177" s="589"/>
      <c r="U177" s="23">
        <v>56.561873708000007</v>
      </c>
      <c r="V177" s="23">
        <v>55.394810200000002</v>
      </c>
      <c r="W177" s="6">
        <f t="shared" si="56"/>
        <v>0.97936660454310698</v>
      </c>
      <c r="X177" s="592"/>
    </row>
    <row r="178" spans="1:24" ht="15.75" thickBot="1" x14ac:dyDescent="0.3">
      <c r="A178" s="572"/>
      <c r="B178" s="575"/>
      <c r="C178" s="578"/>
      <c r="D178" s="581"/>
      <c r="E178" s="18" t="s">
        <v>49</v>
      </c>
      <c r="F178" s="19">
        <v>34743</v>
      </c>
      <c r="G178" s="20"/>
      <c r="H178" s="21">
        <f>F178+G178</f>
        <v>34743</v>
      </c>
      <c r="I178" s="22">
        <f>H178/H179</f>
        <v>7.020078438662461E-2</v>
      </c>
      <c r="J178" s="49">
        <v>177.25293190000002</v>
      </c>
      <c r="K178" s="23"/>
      <c r="L178" s="21">
        <f t="shared" si="60"/>
        <v>177.25293190000002</v>
      </c>
      <c r="M178" s="22">
        <f>L178/L179</f>
        <v>0.17211591517047151</v>
      </c>
      <c r="N178" s="584"/>
      <c r="O178" s="23">
        <v>23.564317370000001</v>
      </c>
      <c r="P178" s="23">
        <v>0</v>
      </c>
      <c r="Q178" s="24">
        <f>O178+P178</f>
        <v>23.564317370000001</v>
      </c>
      <c r="R178" s="22">
        <f>Q178/Q179</f>
        <v>8.8643161298332482E-2</v>
      </c>
      <c r="S178" s="587"/>
      <c r="T178" s="590"/>
      <c r="U178" s="23">
        <v>22.236878957999998</v>
      </c>
      <c r="V178" s="23">
        <v>17.445896428999998</v>
      </c>
      <c r="W178" s="6">
        <f t="shared" si="56"/>
        <v>0.78454788830532429</v>
      </c>
      <c r="X178" s="593"/>
    </row>
    <row r="179" spans="1:24" ht="15.75" thickBot="1" x14ac:dyDescent="0.3">
      <c r="A179" s="594" t="s">
        <v>51</v>
      </c>
      <c r="B179" s="595"/>
      <c r="C179" s="596"/>
      <c r="D179" s="46"/>
      <c r="E179" s="25"/>
      <c r="F179" s="26">
        <f t="shared" ref="F179:M179" si="61">SUM(F174:F178)</f>
        <v>414084</v>
      </c>
      <c r="G179" s="26">
        <f t="shared" si="61"/>
        <v>80825</v>
      </c>
      <c r="H179" s="26">
        <f t="shared" si="61"/>
        <v>494909</v>
      </c>
      <c r="I179" s="27">
        <f t="shared" si="61"/>
        <v>1</v>
      </c>
      <c r="J179" s="28">
        <f t="shared" si="61"/>
        <v>658.70618614</v>
      </c>
      <c r="K179" s="28">
        <f t="shared" si="61"/>
        <v>371.14007604</v>
      </c>
      <c r="L179" s="26">
        <f t="shared" si="61"/>
        <v>1029.8462621799999</v>
      </c>
      <c r="M179" s="27">
        <f t="shared" si="61"/>
        <v>1.0000000000000002</v>
      </c>
      <c r="N179" s="28">
        <f>N174</f>
        <v>315.27</v>
      </c>
      <c r="O179" s="28">
        <f>SUM(O174:O178)</f>
        <v>141.66013421</v>
      </c>
      <c r="P179" s="28">
        <f>SUM(P174:P178)</f>
        <v>124.1733156</v>
      </c>
      <c r="Q179" s="28">
        <f>SUM(Q174:Q178)</f>
        <v>265.83344980999999</v>
      </c>
      <c r="R179" s="27">
        <f>SUM(R174:R178)</f>
        <v>1</v>
      </c>
      <c r="S179" s="28">
        <f>S174</f>
        <v>49.436550189999991</v>
      </c>
      <c r="T179" s="29">
        <f>T174</f>
        <v>0.15680702315475623</v>
      </c>
      <c r="U179" s="28">
        <f>SUM(U174:U178)</f>
        <v>171.30018662300003</v>
      </c>
      <c r="V179" s="28">
        <f>SUM(V174:V178)</f>
        <v>168.93983139699998</v>
      </c>
      <c r="W179" s="7">
        <f t="shared" si="56"/>
        <v>0.98622094188843612</v>
      </c>
      <c r="X179" s="47">
        <f>(1-(W179*(Q179/N179)))</f>
        <v>0.16842542818196937</v>
      </c>
    </row>
    <row r="180" spans="1:24" x14ac:dyDescent="0.25">
      <c r="A180" s="570">
        <v>30</v>
      </c>
      <c r="B180" s="573" t="s">
        <v>1380</v>
      </c>
      <c r="C180" s="576">
        <v>253</v>
      </c>
      <c r="D180" s="579" t="s">
        <v>1381</v>
      </c>
      <c r="E180" s="18" t="s">
        <v>45</v>
      </c>
      <c r="F180" s="19">
        <v>200524</v>
      </c>
      <c r="G180" s="20"/>
      <c r="H180" s="21">
        <f>F180+G180</f>
        <v>200524</v>
      </c>
      <c r="I180" s="22">
        <f>H180/H185</f>
        <v>0.61987121823347024</v>
      </c>
      <c r="J180" s="48">
        <v>78.718127700000011</v>
      </c>
      <c r="K180" s="23"/>
      <c r="L180" s="21">
        <f>J180+K180</f>
        <v>78.718127700000011</v>
      </c>
      <c r="M180" s="22">
        <f>L180/L185</f>
        <v>0.13969941168523617</v>
      </c>
      <c r="N180" s="582">
        <v>153.47</v>
      </c>
      <c r="O180" s="23">
        <v>16.4408463</v>
      </c>
      <c r="P180" s="23">
        <v>0</v>
      </c>
      <c r="Q180" s="24">
        <f>O180+P180</f>
        <v>16.4408463</v>
      </c>
      <c r="R180" s="22">
        <f>Q180/Q185</f>
        <v>0.12043149155762994</v>
      </c>
      <c r="S180" s="585">
        <f>N185-Q185</f>
        <v>16.9538273</v>
      </c>
      <c r="T180" s="588">
        <f>S180/N185</f>
        <v>0.11046997654264677</v>
      </c>
      <c r="U180" s="23">
        <v>11.741601405000003</v>
      </c>
      <c r="V180" s="23">
        <v>11.573895103</v>
      </c>
      <c r="W180" s="6">
        <f t="shared" si="56"/>
        <v>0.9857169140549612</v>
      </c>
      <c r="X180" s="591"/>
    </row>
    <row r="181" spans="1:24" x14ac:dyDescent="0.25">
      <c r="A181" s="571"/>
      <c r="B181" s="574"/>
      <c r="C181" s="577"/>
      <c r="D181" s="580"/>
      <c r="E181" s="18" t="s">
        <v>46</v>
      </c>
      <c r="F181" s="19">
        <v>51</v>
      </c>
      <c r="G181" s="20">
        <v>85815</v>
      </c>
      <c r="H181" s="21">
        <f>F181+G181</f>
        <v>85866</v>
      </c>
      <c r="I181" s="22">
        <f>H181/H185</f>
        <v>0.26543387337593083</v>
      </c>
      <c r="J181" s="49">
        <v>0.28573400000000004</v>
      </c>
      <c r="K181" s="49">
        <v>353.09462184</v>
      </c>
      <c r="L181" s="21">
        <f t="shared" ref="L181:L184" si="62">J181+K181</f>
        <v>353.38035583999999</v>
      </c>
      <c r="M181" s="22">
        <f>L181/L185</f>
        <v>0.62713671239880631</v>
      </c>
      <c r="N181" s="583"/>
      <c r="O181" s="23">
        <v>9.4223500000000002E-2</v>
      </c>
      <c r="P181" s="23">
        <v>95.499237019999995</v>
      </c>
      <c r="Q181" s="24">
        <f>O181+P181</f>
        <v>95.593460519999994</v>
      </c>
      <c r="R181" s="22">
        <f>Q181/Q185</f>
        <v>0.70023542727110155</v>
      </c>
      <c r="S181" s="586"/>
      <c r="T181" s="589"/>
      <c r="U181" s="23">
        <v>36.354239222999993</v>
      </c>
      <c r="V181" s="23">
        <v>37.140520162000023</v>
      </c>
      <c r="W181" s="6">
        <f t="shared" si="56"/>
        <v>1.0216283150412504</v>
      </c>
      <c r="X181" s="592"/>
    </row>
    <row r="182" spans="1:24" x14ac:dyDescent="0.25">
      <c r="A182" s="571"/>
      <c r="B182" s="574"/>
      <c r="C182" s="577"/>
      <c r="D182" s="580"/>
      <c r="E182" s="18" t="s">
        <v>47</v>
      </c>
      <c r="F182" s="19">
        <v>25887</v>
      </c>
      <c r="G182" s="20"/>
      <c r="H182" s="21">
        <f>F182+G182</f>
        <v>25887</v>
      </c>
      <c r="I182" s="22">
        <f>H182/H185</f>
        <v>8.0023369902903624E-2</v>
      </c>
      <c r="J182" s="49">
        <v>48.140317979999999</v>
      </c>
      <c r="K182" s="23"/>
      <c r="L182" s="21">
        <f t="shared" si="62"/>
        <v>48.140317979999999</v>
      </c>
      <c r="M182" s="22">
        <f>L182/L185</f>
        <v>8.5433613535325428E-2</v>
      </c>
      <c r="N182" s="583"/>
      <c r="O182" s="23">
        <v>7.65762126</v>
      </c>
      <c r="P182" s="23">
        <v>0</v>
      </c>
      <c r="Q182" s="24">
        <f>O182+P182</f>
        <v>7.65762126</v>
      </c>
      <c r="R182" s="22">
        <f>Q182/Q185</f>
        <v>5.6093143460943219E-2</v>
      </c>
      <c r="S182" s="586"/>
      <c r="T182" s="589"/>
      <c r="U182" s="23">
        <v>7.7109459560000007</v>
      </c>
      <c r="V182" s="23">
        <v>7.8752414199999992</v>
      </c>
      <c r="W182" s="6">
        <f t="shared" si="56"/>
        <v>1.0213067845290964</v>
      </c>
      <c r="X182" s="592"/>
    </row>
    <row r="183" spans="1:24" x14ac:dyDescent="0.25">
      <c r="A183" s="571"/>
      <c r="B183" s="574"/>
      <c r="C183" s="577"/>
      <c r="D183" s="580"/>
      <c r="E183" s="18" t="s">
        <v>48</v>
      </c>
      <c r="F183" s="19">
        <v>58</v>
      </c>
      <c r="G183" s="20"/>
      <c r="H183" s="21">
        <f>F183+G183</f>
        <v>58</v>
      </c>
      <c r="I183" s="22">
        <f>H183/H185</f>
        <v>1.7929290587431567E-4</v>
      </c>
      <c r="J183" s="49">
        <v>14.237500000000001</v>
      </c>
      <c r="K183" s="23"/>
      <c r="L183" s="21">
        <f t="shared" si="62"/>
        <v>14.237500000000001</v>
      </c>
      <c r="M183" s="22">
        <f>L183/L185</f>
        <v>2.5266992902176835E-2</v>
      </c>
      <c r="N183" s="583"/>
      <c r="O183" s="23">
        <v>4.3330587500000002</v>
      </c>
      <c r="P183" s="23">
        <v>0</v>
      </c>
      <c r="Q183" s="24">
        <f>O183+P183</f>
        <v>4.3330587500000002</v>
      </c>
      <c r="R183" s="22">
        <f>Q183/Q185</f>
        <v>3.1740259518717083E-2</v>
      </c>
      <c r="S183" s="586"/>
      <c r="T183" s="589"/>
      <c r="U183" s="23">
        <v>4.5517471719999998</v>
      </c>
      <c r="V183" s="23">
        <v>4.9679090300000013</v>
      </c>
      <c r="W183" s="6">
        <f t="shared" si="56"/>
        <v>1.0914290364280368</v>
      </c>
      <c r="X183" s="592"/>
    </row>
    <row r="184" spans="1:24" ht="15.75" thickBot="1" x14ac:dyDescent="0.3">
      <c r="A184" s="572"/>
      <c r="B184" s="575"/>
      <c r="C184" s="578"/>
      <c r="D184" s="581"/>
      <c r="E184" s="18" t="s">
        <v>49</v>
      </c>
      <c r="F184" s="19">
        <v>11158</v>
      </c>
      <c r="G184" s="20"/>
      <c r="H184" s="21">
        <f>F184+G184</f>
        <v>11158</v>
      </c>
      <c r="I184" s="22">
        <f>H184/H185</f>
        <v>3.4492245581820936E-2</v>
      </c>
      <c r="J184" s="49">
        <v>69.005868879999994</v>
      </c>
      <c r="K184" s="23"/>
      <c r="L184" s="21">
        <f t="shared" si="62"/>
        <v>69.005868879999994</v>
      </c>
      <c r="M184" s="22">
        <f>L184/L185</f>
        <v>0.12246326947845515</v>
      </c>
      <c r="N184" s="584"/>
      <c r="O184" s="23">
        <v>12.491185869999999</v>
      </c>
      <c r="P184" s="23">
        <v>0</v>
      </c>
      <c r="Q184" s="24">
        <f>O184+P184</f>
        <v>12.491185869999999</v>
      </c>
      <c r="R184" s="22">
        <f>Q184/Q185</f>
        <v>9.1499678191608133E-2</v>
      </c>
      <c r="S184" s="587"/>
      <c r="T184" s="590"/>
      <c r="U184" s="23">
        <v>9.5936409900000008</v>
      </c>
      <c r="V184" s="23">
        <v>6.0305537960000066</v>
      </c>
      <c r="W184" s="6">
        <f t="shared" si="56"/>
        <v>0.62859906914236174</v>
      </c>
      <c r="X184" s="593"/>
    </row>
    <row r="185" spans="1:24" ht="15.75" thickBot="1" x14ac:dyDescent="0.3">
      <c r="A185" s="594" t="s">
        <v>51</v>
      </c>
      <c r="B185" s="595"/>
      <c r="C185" s="596"/>
      <c r="D185" s="46"/>
      <c r="E185" s="25"/>
      <c r="F185" s="26">
        <f t="shared" ref="F185:M185" si="63">SUM(F180:F184)</f>
        <v>237678</v>
      </c>
      <c r="G185" s="26">
        <f t="shared" si="63"/>
        <v>85815</v>
      </c>
      <c r="H185" s="26">
        <f t="shared" si="63"/>
        <v>323493</v>
      </c>
      <c r="I185" s="27">
        <f t="shared" si="63"/>
        <v>0.99999999999999989</v>
      </c>
      <c r="J185" s="28">
        <f t="shared" si="63"/>
        <v>210.38754856000003</v>
      </c>
      <c r="K185" s="28">
        <f t="shared" si="63"/>
        <v>353.09462184</v>
      </c>
      <c r="L185" s="26">
        <f t="shared" si="63"/>
        <v>563.48217040000009</v>
      </c>
      <c r="M185" s="27">
        <f t="shared" si="63"/>
        <v>0.99999999999999978</v>
      </c>
      <c r="N185" s="28">
        <f>N180</f>
        <v>153.47</v>
      </c>
      <c r="O185" s="28">
        <f>SUM(O180:O184)</f>
        <v>41.016935679999996</v>
      </c>
      <c r="P185" s="28">
        <f>SUM(P180:P184)</f>
        <v>95.499237019999995</v>
      </c>
      <c r="Q185" s="28">
        <f>SUM(Q180:Q184)</f>
        <v>136.5161727</v>
      </c>
      <c r="R185" s="27">
        <f>SUM(R180:R184)</f>
        <v>0.99999999999999978</v>
      </c>
      <c r="S185" s="28">
        <f>S180</f>
        <v>16.9538273</v>
      </c>
      <c r="T185" s="29">
        <f>T180</f>
        <v>0.11046997654264677</v>
      </c>
      <c r="U185" s="28">
        <f>SUM(U180:U184)</f>
        <v>69.952174745999997</v>
      </c>
      <c r="V185" s="28">
        <f>SUM(V180:V184)</f>
        <v>67.588119511000031</v>
      </c>
      <c r="W185" s="7">
        <f t="shared" si="56"/>
        <v>0.96620469279784404</v>
      </c>
      <c r="X185" s="47">
        <f>(1-(W185*(Q185/N185)))</f>
        <v>0.14053191695092904</v>
      </c>
    </row>
    <row r="186" spans="1:24" x14ac:dyDescent="0.25">
      <c r="A186" s="570">
        <v>31</v>
      </c>
      <c r="B186" s="573" t="s">
        <v>1380</v>
      </c>
      <c r="C186" s="576">
        <v>253</v>
      </c>
      <c r="D186" s="579" t="s">
        <v>1382</v>
      </c>
      <c r="E186" s="18" t="s">
        <v>45</v>
      </c>
      <c r="F186" s="19">
        <v>300067</v>
      </c>
      <c r="G186" s="20"/>
      <c r="H186" s="21">
        <f>F186+G186</f>
        <v>300067</v>
      </c>
      <c r="I186" s="22">
        <f>H186/H191</f>
        <v>0.69928572260868549</v>
      </c>
      <c r="J186" s="48">
        <v>108.14958919999999</v>
      </c>
      <c r="K186" s="23"/>
      <c r="L186" s="21">
        <f>J186+K186</f>
        <v>108.14958919999999</v>
      </c>
      <c r="M186" s="22">
        <f>L186/L191</f>
        <v>0.15734300520942296</v>
      </c>
      <c r="N186" s="582">
        <v>255.06</v>
      </c>
      <c r="O186" s="23">
        <v>21.791014399999998</v>
      </c>
      <c r="P186" s="23">
        <v>0</v>
      </c>
      <c r="Q186" s="24">
        <f>O186+P186</f>
        <v>21.791014399999998</v>
      </c>
      <c r="R186" s="22">
        <f>Q186/Q191</f>
        <v>0.10287094057402676</v>
      </c>
      <c r="S186" s="585">
        <f>N191-Q191</f>
        <v>43.2313312</v>
      </c>
      <c r="T186" s="588">
        <f>S186/N191</f>
        <v>0.16949475103897121</v>
      </c>
      <c r="U186" s="23">
        <v>15.480213687000001</v>
      </c>
      <c r="V186" s="23">
        <v>16.445426759999989</v>
      </c>
      <c r="W186" s="6">
        <f t="shared" si="56"/>
        <v>1.0623514049945291</v>
      </c>
      <c r="X186" s="591"/>
    </row>
    <row r="187" spans="1:24" x14ac:dyDescent="0.25">
      <c r="A187" s="571"/>
      <c r="B187" s="574"/>
      <c r="C187" s="577"/>
      <c r="D187" s="580"/>
      <c r="E187" s="18" t="s">
        <v>46</v>
      </c>
      <c r="F187" s="19">
        <v>37</v>
      </c>
      <c r="G187" s="20">
        <v>82393</v>
      </c>
      <c r="H187" s="21">
        <f>F187+G187</f>
        <v>82430</v>
      </c>
      <c r="I187" s="22">
        <f>H187/H191</f>
        <v>0.19209750527260228</v>
      </c>
      <c r="J187" s="49">
        <v>0.29475000000000001</v>
      </c>
      <c r="K187" s="49">
        <v>414.12608436000005</v>
      </c>
      <c r="L187" s="21">
        <f t="shared" ref="L187:L190" si="64">J187+K187</f>
        <v>414.42083436000007</v>
      </c>
      <c r="M187" s="22">
        <f>L187/L191</f>
        <v>0.60292618753284088</v>
      </c>
      <c r="N187" s="583"/>
      <c r="O187" s="23">
        <v>3.6599E-2</v>
      </c>
      <c r="P187" s="23">
        <v>145.557209</v>
      </c>
      <c r="Q187" s="24">
        <f>O187+P187</f>
        <v>145.593808</v>
      </c>
      <c r="R187" s="22">
        <f>Q187/Q191</f>
        <v>0.68731871292390423</v>
      </c>
      <c r="S187" s="586"/>
      <c r="T187" s="589"/>
      <c r="U187" s="23">
        <v>55.362439713000001</v>
      </c>
      <c r="V187" s="23">
        <v>55.757318347000016</v>
      </c>
      <c r="W187" s="6">
        <f t="shared" si="56"/>
        <v>1.0071326089682295</v>
      </c>
      <c r="X187" s="592"/>
    </row>
    <row r="188" spans="1:24" x14ac:dyDescent="0.25">
      <c r="A188" s="571"/>
      <c r="B188" s="574"/>
      <c r="C188" s="577"/>
      <c r="D188" s="580"/>
      <c r="E188" s="18" t="s">
        <v>47</v>
      </c>
      <c r="F188" s="19">
        <v>29143</v>
      </c>
      <c r="G188" s="20"/>
      <c r="H188" s="21">
        <f>F188+G188</f>
        <v>29143</v>
      </c>
      <c r="I188" s="22">
        <f>H188/H191</f>
        <v>6.7915778189487422E-2</v>
      </c>
      <c r="J188" s="49">
        <v>41.041011379999993</v>
      </c>
      <c r="K188" s="23"/>
      <c r="L188" s="21">
        <f t="shared" si="64"/>
        <v>41.041011379999993</v>
      </c>
      <c r="M188" s="22">
        <f>L188/L191</f>
        <v>5.9709113230393358E-2</v>
      </c>
      <c r="N188" s="583"/>
      <c r="O188" s="23">
        <v>7.53409408</v>
      </c>
      <c r="P188" s="23">
        <v>0</v>
      </c>
      <c r="Q188" s="24">
        <f>O188+P188</f>
        <v>7.53409408</v>
      </c>
      <c r="R188" s="22">
        <f>Q188/Q191</f>
        <v>3.5566923602363687E-2</v>
      </c>
      <c r="S188" s="586"/>
      <c r="T188" s="589"/>
      <c r="U188" s="23">
        <v>7.7741667649999995</v>
      </c>
      <c r="V188" s="23">
        <v>8.3966385759999991</v>
      </c>
      <c r="W188" s="6">
        <f t="shared" si="56"/>
        <v>1.0800692639888334</v>
      </c>
      <c r="X188" s="592"/>
    </row>
    <row r="189" spans="1:24" x14ac:dyDescent="0.25">
      <c r="A189" s="571"/>
      <c r="B189" s="574"/>
      <c r="C189" s="577"/>
      <c r="D189" s="580"/>
      <c r="E189" s="18" t="s">
        <v>48</v>
      </c>
      <c r="F189" s="19">
        <v>58</v>
      </c>
      <c r="G189" s="20"/>
      <c r="H189" s="21">
        <f>F189+G189</f>
        <v>58</v>
      </c>
      <c r="I189" s="22">
        <f>H189/H191</f>
        <v>1.3516505284254436E-4</v>
      </c>
      <c r="J189" s="49">
        <v>26.231849999999998</v>
      </c>
      <c r="K189" s="23"/>
      <c r="L189" s="21">
        <f t="shared" si="64"/>
        <v>26.231849999999998</v>
      </c>
      <c r="M189" s="22">
        <f>L189/L191</f>
        <v>3.8163789078939948E-2</v>
      </c>
      <c r="N189" s="583"/>
      <c r="O189" s="23">
        <v>7.51082801</v>
      </c>
      <c r="P189" s="23">
        <v>0</v>
      </c>
      <c r="Q189" s="24">
        <f>O189+P189</f>
        <v>7.51082801</v>
      </c>
      <c r="R189" s="22">
        <f>Q189/Q191</f>
        <v>3.5457089224742368E-2</v>
      </c>
      <c r="S189" s="586"/>
      <c r="T189" s="589"/>
      <c r="U189" s="23">
        <v>7.5071154360000003</v>
      </c>
      <c r="V189" s="23">
        <v>6.9907357759999993</v>
      </c>
      <c r="W189" s="6">
        <f t="shared" si="56"/>
        <v>0.93121463704637764</v>
      </c>
      <c r="X189" s="592"/>
    </row>
    <row r="190" spans="1:24" ht="15.75" thickBot="1" x14ac:dyDescent="0.3">
      <c r="A190" s="572"/>
      <c r="B190" s="575"/>
      <c r="C190" s="578"/>
      <c r="D190" s="581"/>
      <c r="E190" s="18" t="s">
        <v>49</v>
      </c>
      <c r="F190" s="19">
        <v>17407</v>
      </c>
      <c r="G190" s="20"/>
      <c r="H190" s="21">
        <f>F190+G190</f>
        <v>17407</v>
      </c>
      <c r="I190" s="22">
        <f>H190/H191</f>
        <v>4.0565828876382236E-2</v>
      </c>
      <c r="J190" s="49">
        <v>97.505917880000013</v>
      </c>
      <c r="K190" s="23"/>
      <c r="L190" s="21">
        <f t="shared" si="64"/>
        <v>97.505917880000013</v>
      </c>
      <c r="M190" s="22">
        <f>L190/L191</f>
        <v>0.14185790494840281</v>
      </c>
      <c r="N190" s="584"/>
      <c r="O190" s="23">
        <v>29.398924310000002</v>
      </c>
      <c r="P190" s="23">
        <v>0</v>
      </c>
      <c r="Q190" s="24">
        <f>O190+P190</f>
        <v>29.398924310000002</v>
      </c>
      <c r="R190" s="22">
        <f>Q190/Q191</f>
        <v>0.1387863336749629</v>
      </c>
      <c r="S190" s="587"/>
      <c r="T190" s="590"/>
      <c r="U190" s="23">
        <v>22.083551393999997</v>
      </c>
      <c r="V190" s="23">
        <v>5.9268458159999904</v>
      </c>
      <c r="W190" s="6">
        <f t="shared" si="56"/>
        <v>0.26838282078172843</v>
      </c>
      <c r="X190" s="593"/>
    </row>
    <row r="191" spans="1:24" ht="15.75" thickBot="1" x14ac:dyDescent="0.3">
      <c r="A191" s="594" t="s">
        <v>51</v>
      </c>
      <c r="B191" s="595"/>
      <c r="C191" s="596"/>
      <c r="D191" s="46"/>
      <c r="E191" s="25"/>
      <c r="F191" s="26">
        <f t="shared" ref="F191:M191" si="65">SUM(F186:F190)</f>
        <v>346712</v>
      </c>
      <c r="G191" s="26">
        <f t="shared" si="65"/>
        <v>82393</v>
      </c>
      <c r="H191" s="26">
        <f t="shared" si="65"/>
        <v>429105</v>
      </c>
      <c r="I191" s="27">
        <f t="shared" si="65"/>
        <v>1</v>
      </c>
      <c r="J191" s="28">
        <f t="shared" si="65"/>
        <v>273.22311846000002</v>
      </c>
      <c r="K191" s="28">
        <f t="shared" si="65"/>
        <v>414.12608436000005</v>
      </c>
      <c r="L191" s="26">
        <f t="shared" si="65"/>
        <v>687.34920282000007</v>
      </c>
      <c r="M191" s="27">
        <f t="shared" si="65"/>
        <v>0.99999999999999989</v>
      </c>
      <c r="N191" s="28">
        <f>N186</f>
        <v>255.06</v>
      </c>
      <c r="O191" s="28">
        <f>SUM(O186:O190)</f>
        <v>66.271459800000002</v>
      </c>
      <c r="P191" s="28">
        <f>SUM(P186:P190)</f>
        <v>145.557209</v>
      </c>
      <c r="Q191" s="28">
        <f>SUM(Q186:Q190)</f>
        <v>211.8286688</v>
      </c>
      <c r="R191" s="27">
        <f>SUM(R186:R190)</f>
        <v>1</v>
      </c>
      <c r="S191" s="28">
        <f>S186</f>
        <v>43.2313312</v>
      </c>
      <c r="T191" s="29">
        <f>T186</f>
        <v>0.16949475103897121</v>
      </c>
      <c r="U191" s="28">
        <f>SUM(U186:U190)</f>
        <v>108.20748699500001</v>
      </c>
      <c r="V191" s="28">
        <f>SUM(V186:V190)</f>
        <v>93.51696527499999</v>
      </c>
      <c r="W191" s="7">
        <f t="shared" si="56"/>
        <v>0.86423747443022281</v>
      </c>
      <c r="X191" s="47">
        <f>(1-(W191*(Q191/N191)))</f>
        <v>0.28224624113687713</v>
      </c>
    </row>
    <row r="192" spans="1:24" x14ac:dyDescent="0.25">
      <c r="A192" s="570">
        <v>32</v>
      </c>
      <c r="B192" s="573" t="s">
        <v>1380</v>
      </c>
      <c r="C192" s="576">
        <v>253</v>
      </c>
      <c r="D192" s="579" t="s">
        <v>1383</v>
      </c>
      <c r="E192" s="18" t="s">
        <v>45</v>
      </c>
      <c r="F192" s="19">
        <v>81719</v>
      </c>
      <c r="G192" s="20"/>
      <c r="H192" s="21">
        <f>F192+G192</f>
        <v>81719</v>
      </c>
      <c r="I192" s="22">
        <f>H192/H197</f>
        <v>0.64970821606322249</v>
      </c>
      <c r="J192" s="48">
        <v>31.647096700000002</v>
      </c>
      <c r="K192" s="23"/>
      <c r="L192" s="21">
        <f>J192+K192</f>
        <v>31.647096700000002</v>
      </c>
      <c r="M192" s="22">
        <f>L192/L197</f>
        <v>0.12415647347494489</v>
      </c>
      <c r="N192" s="582">
        <v>64.86</v>
      </c>
      <c r="O192" s="23">
        <v>6.2514774699999993</v>
      </c>
      <c r="P192" s="23">
        <v>0</v>
      </c>
      <c r="Q192" s="24">
        <f>O192+P192</f>
        <v>6.2514774699999993</v>
      </c>
      <c r="R192" s="22">
        <f>Q192/Q197</f>
        <v>0.10955166793622755</v>
      </c>
      <c r="S192" s="585">
        <f>N197-Q197</f>
        <v>7.7958074800000006</v>
      </c>
      <c r="T192" s="588">
        <f>S192/N197</f>
        <v>0.12019437989515881</v>
      </c>
      <c r="U192" s="23">
        <v>4.3303320239999996</v>
      </c>
      <c r="V192" s="23">
        <v>4.9581252189999994</v>
      </c>
      <c r="W192" s="6">
        <f t="shared" si="56"/>
        <v>1.1449757643341392</v>
      </c>
      <c r="X192" s="591"/>
    </row>
    <row r="193" spans="1:24" x14ac:dyDescent="0.25">
      <c r="A193" s="571"/>
      <c r="B193" s="574"/>
      <c r="C193" s="577"/>
      <c r="D193" s="580"/>
      <c r="E193" s="18" t="s">
        <v>46</v>
      </c>
      <c r="F193" s="19">
        <v>36</v>
      </c>
      <c r="G193" s="20">
        <v>29939</v>
      </c>
      <c r="H193" s="21">
        <f>F193+G193</f>
        <v>29975</v>
      </c>
      <c r="I193" s="22">
        <f>H193/H197</f>
        <v>0.23831671675491739</v>
      </c>
      <c r="J193" s="49">
        <v>0.34485900000000003</v>
      </c>
      <c r="K193" s="49">
        <v>143.98314148</v>
      </c>
      <c r="L193" s="21">
        <f t="shared" ref="L193:L196" si="66">J193+K193</f>
        <v>144.32800048000001</v>
      </c>
      <c r="M193" s="22">
        <f>L193/L197</f>
        <v>0.56622115239047988</v>
      </c>
      <c r="N193" s="583"/>
      <c r="O193" s="23">
        <v>3.0422500000000002E-2</v>
      </c>
      <c r="P193" s="23">
        <v>32.597092809999999</v>
      </c>
      <c r="Q193" s="24">
        <f>O193+P193</f>
        <v>32.62751531</v>
      </c>
      <c r="R193" s="22">
        <f>Q193/Q197</f>
        <v>0.5717686322918637</v>
      </c>
      <c r="S193" s="586"/>
      <c r="T193" s="589"/>
      <c r="U193" s="23">
        <v>12.412530138999999</v>
      </c>
      <c r="V193" s="23">
        <v>12.915420524999996</v>
      </c>
      <c r="W193" s="6">
        <f t="shared" si="56"/>
        <v>1.0405147363485485</v>
      </c>
      <c r="X193" s="592"/>
    </row>
    <row r="194" spans="1:24" x14ac:dyDescent="0.25">
      <c r="A194" s="571"/>
      <c r="B194" s="574"/>
      <c r="C194" s="577"/>
      <c r="D194" s="580"/>
      <c r="E194" s="18" t="s">
        <v>47</v>
      </c>
      <c r="F194" s="19">
        <v>9321</v>
      </c>
      <c r="G194" s="20"/>
      <c r="H194" s="21">
        <f>F194+G194</f>
        <v>9321</v>
      </c>
      <c r="I194" s="22">
        <f>H194/H197</f>
        <v>7.4106759528693417E-2</v>
      </c>
      <c r="J194" s="49">
        <v>16.080212099999997</v>
      </c>
      <c r="K194" s="23"/>
      <c r="L194" s="21">
        <f t="shared" si="66"/>
        <v>16.080212099999997</v>
      </c>
      <c r="M194" s="22">
        <f>L194/L197</f>
        <v>6.3085168475032261E-2</v>
      </c>
      <c r="N194" s="583"/>
      <c r="O194" s="23">
        <v>2.8129659000000005</v>
      </c>
      <c r="P194" s="23">
        <v>0</v>
      </c>
      <c r="Q194" s="24">
        <f>O194+P194</f>
        <v>2.8129659000000005</v>
      </c>
      <c r="R194" s="22">
        <f>Q194/Q197</f>
        <v>4.9294763945255254E-2</v>
      </c>
      <c r="S194" s="586"/>
      <c r="T194" s="589"/>
      <c r="U194" s="23">
        <v>3.0154047399999997</v>
      </c>
      <c r="V194" s="23">
        <v>3.2903510839999996</v>
      </c>
      <c r="W194" s="6">
        <f t="shared" si="56"/>
        <v>1.0911805769728942</v>
      </c>
      <c r="X194" s="592"/>
    </row>
    <row r="195" spans="1:24" x14ac:dyDescent="0.25">
      <c r="A195" s="571"/>
      <c r="B195" s="574"/>
      <c r="C195" s="577"/>
      <c r="D195" s="580"/>
      <c r="E195" s="18" t="s">
        <v>48</v>
      </c>
      <c r="F195" s="19">
        <v>62</v>
      </c>
      <c r="G195" s="20"/>
      <c r="H195" s="21">
        <f>F195+G195</f>
        <v>62</v>
      </c>
      <c r="I195" s="22">
        <f>H195/H197</f>
        <v>4.9293199128623447E-4</v>
      </c>
      <c r="J195" s="49">
        <v>37.298034000000001</v>
      </c>
      <c r="K195" s="23"/>
      <c r="L195" s="21">
        <f t="shared" si="66"/>
        <v>37.298034000000001</v>
      </c>
      <c r="M195" s="22">
        <f>L195/L197</f>
        <v>0.14632597779462633</v>
      </c>
      <c r="N195" s="583"/>
      <c r="O195" s="23">
        <v>8.8948295000000002</v>
      </c>
      <c r="P195" s="23">
        <v>0</v>
      </c>
      <c r="Q195" s="24">
        <f>O195+P195</f>
        <v>8.8948295000000002</v>
      </c>
      <c r="R195" s="22">
        <f>Q195/Q197</f>
        <v>0.15587409734892013</v>
      </c>
      <c r="S195" s="586"/>
      <c r="T195" s="589"/>
      <c r="U195" s="23">
        <v>9.5136974139999992</v>
      </c>
      <c r="V195" s="23">
        <v>9.8458032940000013</v>
      </c>
      <c r="W195" s="6">
        <f t="shared" si="56"/>
        <v>1.0349081819137202</v>
      </c>
      <c r="X195" s="592"/>
    </row>
    <row r="196" spans="1:24" ht="15.75" thickBot="1" x14ac:dyDescent="0.3">
      <c r="A196" s="572"/>
      <c r="B196" s="575"/>
      <c r="C196" s="578"/>
      <c r="D196" s="581"/>
      <c r="E196" s="18" t="s">
        <v>49</v>
      </c>
      <c r="F196" s="19">
        <v>4701</v>
      </c>
      <c r="G196" s="20"/>
      <c r="H196" s="21">
        <f>F196+G196</f>
        <v>4701</v>
      </c>
      <c r="I196" s="22">
        <f>H196/H197</f>
        <v>3.7375375661880456E-2</v>
      </c>
      <c r="J196" s="49">
        <v>25.543528499999997</v>
      </c>
      <c r="K196" s="23"/>
      <c r="L196" s="21">
        <f t="shared" si="66"/>
        <v>25.543528499999997</v>
      </c>
      <c r="M196" s="22">
        <f>L196/L197</f>
        <v>0.10021122786491654</v>
      </c>
      <c r="N196" s="584"/>
      <c r="O196" s="23">
        <v>6.4774043399999996</v>
      </c>
      <c r="P196" s="23">
        <v>0</v>
      </c>
      <c r="Q196" s="24">
        <f>O196+P196</f>
        <v>6.4774043399999996</v>
      </c>
      <c r="R196" s="22">
        <f>Q196/Q197</f>
        <v>0.11351083847773336</v>
      </c>
      <c r="S196" s="587"/>
      <c r="T196" s="590"/>
      <c r="U196" s="23">
        <v>5.6907054590000001</v>
      </c>
      <c r="V196" s="23">
        <v>1.5734549230000003</v>
      </c>
      <c r="W196" s="6">
        <f t="shared" si="56"/>
        <v>0.2764955829002782</v>
      </c>
      <c r="X196" s="593"/>
    </row>
    <row r="197" spans="1:24" ht="15.75" thickBot="1" x14ac:dyDescent="0.3">
      <c r="A197" s="594" t="s">
        <v>51</v>
      </c>
      <c r="B197" s="595"/>
      <c r="C197" s="596"/>
      <c r="D197" s="46"/>
      <c r="E197" s="25"/>
      <c r="F197" s="26">
        <f t="shared" ref="F197:M197" si="67">SUM(F192:F196)</f>
        <v>95839</v>
      </c>
      <c r="G197" s="26">
        <f t="shared" si="67"/>
        <v>29939</v>
      </c>
      <c r="H197" s="26">
        <f t="shared" si="67"/>
        <v>125778</v>
      </c>
      <c r="I197" s="27">
        <f t="shared" si="67"/>
        <v>0.99999999999999989</v>
      </c>
      <c r="J197" s="28">
        <f t="shared" si="67"/>
        <v>110.9137303</v>
      </c>
      <c r="K197" s="28">
        <f t="shared" si="67"/>
        <v>143.98314148</v>
      </c>
      <c r="L197" s="26">
        <f t="shared" si="67"/>
        <v>254.89687178000003</v>
      </c>
      <c r="M197" s="27">
        <f t="shared" si="67"/>
        <v>0.99999999999999989</v>
      </c>
      <c r="N197" s="28">
        <f>N192</f>
        <v>64.86</v>
      </c>
      <c r="O197" s="28">
        <f>SUM(O192:O196)</f>
        <v>24.467099709999999</v>
      </c>
      <c r="P197" s="28">
        <f>SUM(P192:P196)</f>
        <v>32.597092809999999</v>
      </c>
      <c r="Q197" s="28">
        <f>SUM(Q192:Q196)</f>
        <v>57.064192519999999</v>
      </c>
      <c r="R197" s="27">
        <f>SUM(R192:R196)</f>
        <v>0.99999999999999989</v>
      </c>
      <c r="S197" s="28">
        <f>S192</f>
        <v>7.7958074800000006</v>
      </c>
      <c r="T197" s="29">
        <f>T192</f>
        <v>0.12019437989515881</v>
      </c>
      <c r="U197" s="30">
        <f>SUM(U192:U196)</f>
        <v>34.962669775999998</v>
      </c>
      <c r="V197" s="30">
        <f>SUM(V192:V196)</f>
        <v>32.583155044999998</v>
      </c>
      <c r="W197" s="7">
        <f t="shared" si="56"/>
        <v>0.93194127490134038</v>
      </c>
      <c r="X197" s="47">
        <f>(1-(W197*(Q197/N197)))</f>
        <v>0.18007282873413</v>
      </c>
    </row>
    <row r="198" spans="1:24" x14ac:dyDescent="0.25">
      <c r="A198" s="597" t="s">
        <v>2397</v>
      </c>
      <c r="B198" s="598"/>
      <c r="C198" s="599"/>
      <c r="D198" s="606" t="s">
        <v>2398</v>
      </c>
      <c r="E198" s="31" t="s">
        <v>45</v>
      </c>
      <c r="F198" s="32">
        <f>+F6+F12+F18+F24+F30+F36+F42+F48+F54+F60+F66+F72+F78+F84+F90+F96+F102+F108+F114+F120+F126+F132+F138+F144+F150+F156+F162+F168+F174+F180+F186+F192</f>
        <v>9595791</v>
      </c>
      <c r="G198" s="33"/>
      <c r="H198" s="33">
        <f>F198+G198</f>
        <v>9595791</v>
      </c>
      <c r="I198" s="34">
        <f>H198/H203</f>
        <v>0.73587151139766793</v>
      </c>
      <c r="J198" s="35">
        <f>J192+J186+J180+J174+J168+J162+J156+J150+J144+J138+J132+J126+J120+J114+J108+J96+J102+J90+J84+J78+J72+J66+J60+J54+J48+J42+J36+J30+J24+J18+J12+J6</f>
        <v>12902.165083899999</v>
      </c>
      <c r="K198" s="36"/>
      <c r="L198" s="33">
        <f>J198+K198</f>
        <v>12902.165083899999</v>
      </c>
      <c r="M198" s="34">
        <f>L198/L203</f>
        <v>0.402694710882188</v>
      </c>
      <c r="N198" s="609">
        <f>N197+N191+N185+N179+N173+N167+N161+N155+N149+N143+N137+N131+N125+N119+N113+N107+N101+N95+N89+N83+N77+N71+N65+N59+N53+N47+N41+N35+N29+N23+N17+N11</f>
        <v>6843.67</v>
      </c>
      <c r="O198" s="35">
        <f>+O6+O12+O18+O24+O30+O36+O42+O48+O54+O60+O66+O72+O78+O84+O90+O96+O102+O108+O114+O120+O126+O132+O138+O144+O150+O156+O162+O168+O174+O180+O186+O192</f>
        <v>1911.3710216900006</v>
      </c>
      <c r="P198" s="36"/>
      <c r="Q198" s="36">
        <f>O198+P198</f>
        <v>1911.3710216900006</v>
      </c>
      <c r="R198" s="34">
        <f>Q198/Q203</f>
        <v>0.30860668409022002</v>
      </c>
      <c r="S198" s="611">
        <f>N203-Q203</f>
        <v>650.11969720999878</v>
      </c>
      <c r="T198" s="614">
        <f>S198/N203</f>
        <v>9.4995769405888761E-2</v>
      </c>
      <c r="U198" s="35">
        <f t="shared" ref="U198:V202" si="68">+U6+U12+U18+U24+U30+U36+U42+U48+U54+U60+U66+U72+U78+U84+U90+U96+U102+U108+U114+U120+U126+U132+U138+U144+U150+U156+U162+U168+U174+U180+U186+U192</f>
        <v>1405.7728560320004</v>
      </c>
      <c r="V198" s="35">
        <f t="shared" si="68"/>
        <v>1469.8442727019999</v>
      </c>
      <c r="W198" s="8">
        <f t="shared" ref="W198:W203" si="69">IFERROR(((V198/U198)*1),0)</f>
        <v>1.0455773608055361</v>
      </c>
      <c r="X198" s="617"/>
    </row>
    <row r="199" spans="1:24" x14ac:dyDescent="0.25">
      <c r="A199" s="600"/>
      <c r="B199" s="601"/>
      <c r="C199" s="602"/>
      <c r="D199" s="607"/>
      <c r="E199" s="37" t="s">
        <v>46</v>
      </c>
      <c r="F199" s="38">
        <f>+F7+F13+F19+F25+F31+F37+F43+F49+F55+F61+F67+F73+F79+F85+F91+F97+F103+F109+F115+F121+F127+F133+F139+F145+F151+F157+F163+F169+F175+F181+F187+F193</f>
        <v>2161</v>
      </c>
      <c r="G199" s="38">
        <f>+G7+G13+G19+G25+G31+G37+G43+G49+G55+G61+G67+G73+G79+G85+G91+G97+G103+G109+G115+G121+G127+G133+G139+G145+G151+G157+G163+G169+G175+G181+G187+G193</f>
        <v>967844</v>
      </c>
      <c r="H199" s="39">
        <f>F199+G199</f>
        <v>970005</v>
      </c>
      <c r="I199" s="40">
        <f>H199/H203</f>
        <v>7.4386681141064337E-2</v>
      </c>
      <c r="J199" s="41">
        <f>J193+J187+J181+J175+J169+J163+J157+J151+J145+J139+J133+J127+J121+J115+J109+J103+J97+J91+J85+J79+J73+J67+J61+J55+J49+J43+J37+J31+J25+J19+J13+J7</f>
        <v>13.909658700000003</v>
      </c>
      <c r="K199" s="41">
        <f>K193+K187+K181+K175+K169+K163+K157+K151+K145+K139+K133+K127+K121+K115+K109+K103+K97+K91+K85+K79+K73+K67+K61+K55+K49+K43+K37+K31+K25+K19+K13+K7</f>
        <v>4758.1193504599987</v>
      </c>
      <c r="L199" s="39">
        <f>J199+K199</f>
        <v>4772.0290091599991</v>
      </c>
      <c r="M199" s="40">
        <f>L199/L203</f>
        <v>0.14894173417165943</v>
      </c>
      <c r="N199" s="610"/>
      <c r="O199" s="42">
        <f>+O7+O13+O19+O25+O31+O37+O43+O49+O55+O61+O67+O73+O79+O85+O91+O97+O103+O109+O115+O121+O127+O133+O139+O145+O151+O157+O163+O169+O175+O181+O187+O193</f>
        <v>36.344408850000001</v>
      </c>
      <c r="P199" s="42">
        <f>+P7+P13+P19+P25+P31+P37+P43+P49+P55+P61+P67+P73+P79+P85+P91+P97+P103+P109+P115+P121+P127+P133+P139+P145+P151+P157+P163+P169+P175+P181+P187+P193</f>
        <v>1269.1576324100001</v>
      </c>
      <c r="Q199" s="41">
        <f>O199+P199</f>
        <v>1305.5020412600002</v>
      </c>
      <c r="R199" s="40">
        <f>Q199/Q203</f>
        <v>0.21078411854859921</v>
      </c>
      <c r="S199" s="612"/>
      <c r="T199" s="615"/>
      <c r="U199" s="42">
        <f t="shared" si="68"/>
        <v>497.18176133700007</v>
      </c>
      <c r="V199" s="42">
        <f t="shared" si="68"/>
        <v>501.98769303099999</v>
      </c>
      <c r="W199" s="8">
        <f t="shared" si="69"/>
        <v>1.0096663475367158</v>
      </c>
      <c r="X199" s="592"/>
    </row>
    <row r="200" spans="1:24" x14ac:dyDescent="0.25">
      <c r="A200" s="600"/>
      <c r="B200" s="601"/>
      <c r="C200" s="602"/>
      <c r="D200" s="607"/>
      <c r="E200" s="37" t="s">
        <v>47</v>
      </c>
      <c r="F200" s="38">
        <f>+F8+F14+F20+F26+F32+F38+F44+F50+F56+F62+F68+F74+F80+F86+F92+F98+F104+F110+F116+F122+F128+F134+F140+F146+F152+F158+F164+F170+F176+F182+F188+F194</f>
        <v>1428752</v>
      </c>
      <c r="G200" s="39"/>
      <c r="H200" s="39">
        <f>F200+G200</f>
        <v>1428752</v>
      </c>
      <c r="I200" s="40">
        <f>H200/H203</f>
        <v>0.10956656868125211</v>
      </c>
      <c r="J200" s="41">
        <f>J194+J188+J182+J176+J170+J164+J158+J152+J146+J140+J134+J128+J122+J116+J110+J104+J98+J92+J86+J80+J74+J68+J62+J56+J50+J44+J38+J32+J26+J20+J14+J8</f>
        <v>2445.1102760599993</v>
      </c>
      <c r="K200" s="41"/>
      <c r="L200" s="39">
        <f>J200+K200</f>
        <v>2445.1102760599993</v>
      </c>
      <c r="M200" s="40">
        <f>L200/L203</f>
        <v>7.6315329193991255E-2</v>
      </c>
      <c r="N200" s="610"/>
      <c r="O200" s="42">
        <f>+O8+O14+O20+O26+O32+O38+O44+O50+O56+O62+O68+O74+O80+O86+O92+O98+O104+O110+O116+O122+O128+O134+O140+O146+O152+O158+O164+O170+O176+O182+O188+O194</f>
        <v>723.51566932000003</v>
      </c>
      <c r="P200" s="41"/>
      <c r="Q200" s="41">
        <f>O200+P200</f>
        <v>723.51566932000003</v>
      </c>
      <c r="R200" s="40">
        <f>Q200/Q203</f>
        <v>0.11681759797673376</v>
      </c>
      <c r="S200" s="612"/>
      <c r="T200" s="615"/>
      <c r="U200" s="42">
        <f t="shared" si="68"/>
        <v>728.70708038799989</v>
      </c>
      <c r="V200" s="42">
        <f t="shared" si="68"/>
        <v>802.57062632699979</v>
      </c>
      <c r="W200" s="8">
        <f t="shared" si="69"/>
        <v>1.1013624650108673</v>
      </c>
      <c r="X200" s="592"/>
    </row>
    <row r="201" spans="1:24" x14ac:dyDescent="0.25">
      <c r="A201" s="600"/>
      <c r="B201" s="601"/>
      <c r="C201" s="602"/>
      <c r="D201" s="607"/>
      <c r="E201" s="37" t="s">
        <v>48</v>
      </c>
      <c r="F201" s="38">
        <f>+F9+F15+F21+F27+F33+F39+F45+F51+F57+F63+F69+F75+F81+F87+F93+F99+F105+F111+F117+F123+F129+F135+F141+F147+F153+F159+F165+F171+F177+F183+F189+F195</f>
        <v>15806</v>
      </c>
      <c r="G201" s="39"/>
      <c r="H201" s="39">
        <f>F201+G201</f>
        <v>15806</v>
      </c>
      <c r="I201" s="40">
        <f>H201/H203</f>
        <v>1.2121132180923427E-3</v>
      </c>
      <c r="J201" s="41">
        <f>J195+J189+J183+J177+J171+J165+J159+J153+J147+J141+J135+J129+J123+J117+J111+J105+J99+J93+J87+J81+J75+J69+J63+J57+J45+J39+J33+J27+J21+J15+J9+J51</f>
        <v>3041.6929619999992</v>
      </c>
      <c r="K201" s="41"/>
      <c r="L201" s="39">
        <f>J201+K201</f>
        <v>3041.6929619999992</v>
      </c>
      <c r="M201" s="40">
        <f>L201/L203</f>
        <v>9.4935513532797486E-2</v>
      </c>
      <c r="N201" s="610"/>
      <c r="O201" s="42">
        <f>+O9+O15+O21+O27+O33+O39+O45+O51+O57+O63+O69+O75+O81+O87+O93+O99+O105+O111+O117+O123+O129+O135+O141+O147+O153+O159+O165+O171+O177+O183+O189+O195</f>
        <v>1385.2693509399999</v>
      </c>
      <c r="P201" s="41"/>
      <c r="Q201" s="41">
        <f>O201+P201</f>
        <v>1385.2693509399999</v>
      </c>
      <c r="R201" s="40">
        <f>Q201/Q203</f>
        <v>0.2236632114404527</v>
      </c>
      <c r="S201" s="612"/>
      <c r="T201" s="615"/>
      <c r="U201" s="42">
        <f t="shared" si="68"/>
        <v>1547.3615990810001</v>
      </c>
      <c r="V201" s="42">
        <f t="shared" si="68"/>
        <v>1573.10494406</v>
      </c>
      <c r="W201" s="8">
        <f t="shared" si="69"/>
        <v>1.0166369289468533</v>
      </c>
      <c r="X201" s="592"/>
    </row>
    <row r="202" spans="1:24" ht="15.75" thickBot="1" x14ac:dyDescent="0.3">
      <c r="A202" s="603"/>
      <c r="B202" s="604"/>
      <c r="C202" s="605"/>
      <c r="D202" s="608"/>
      <c r="E202" s="37" t="s">
        <v>49</v>
      </c>
      <c r="F202" s="38">
        <f>+F10+F16+F22+F28+F34+F40+F46+F52+F58+F64+F70+F76+F82+F88+F94+F100+F106+F112+F118+F124+F130+F136+F142+F148+F154+F160+F166+F172+F178+F184+F190+F196</f>
        <v>1029682</v>
      </c>
      <c r="G202" s="39"/>
      <c r="H202" s="39">
        <f>F202+G202</f>
        <v>1029682</v>
      </c>
      <c r="I202" s="40">
        <f>H202/H203</f>
        <v>7.8963125561923295E-2</v>
      </c>
      <c r="J202" s="41">
        <f>J196+J190+J184+J178+J172+J166+J160+J154+J148+J142+J136+J130+J124+J118+J112+J106+J100+J94+J88+J82+J76+J70+J64+J58+J52+J46+J40+J34+J28+J22+J16+J10</f>
        <v>8878.571938699999</v>
      </c>
      <c r="K202" s="41"/>
      <c r="L202" s="39">
        <f>J202+K202</f>
        <v>8878.571938699999</v>
      </c>
      <c r="M202" s="40">
        <f>L202/L203</f>
        <v>0.27711271221936373</v>
      </c>
      <c r="N202" s="610"/>
      <c r="O202" s="42">
        <f>+O10+O16+O22+O28+O34+O40+O46+O52+O58+O64+O70+O76+O82+O88+O94+O100+O106+O112+O118+O124+O130+O136+O142+O148+O154+O160+O166+O172+O178+O184+O190+O196</f>
        <v>867.89221958000007</v>
      </c>
      <c r="P202" s="41"/>
      <c r="Q202" s="41">
        <f>O202+P202</f>
        <v>867.89221958000007</v>
      </c>
      <c r="R202" s="40">
        <f>Q202/Q203</f>
        <v>0.14012838794399421</v>
      </c>
      <c r="S202" s="613"/>
      <c r="T202" s="616"/>
      <c r="U202" s="42">
        <f t="shared" si="68"/>
        <v>735.50028800200005</v>
      </c>
      <c r="V202" s="42">
        <f t="shared" si="68"/>
        <v>491.30506737199994</v>
      </c>
      <c r="W202" s="8">
        <f t="shared" si="69"/>
        <v>0.66798759346055336</v>
      </c>
      <c r="X202" s="593"/>
    </row>
    <row r="203" spans="1:24" ht="15.75" thickBot="1" x14ac:dyDescent="0.3">
      <c r="A203" s="594" t="s">
        <v>2399</v>
      </c>
      <c r="B203" s="595"/>
      <c r="C203" s="596"/>
      <c r="D203" s="46"/>
      <c r="E203" s="25"/>
      <c r="F203" s="26">
        <f t="shared" ref="F203:M203" si="70">SUM(F198:F202)</f>
        <v>12072192</v>
      </c>
      <c r="G203" s="26">
        <f t="shared" si="70"/>
        <v>967844</v>
      </c>
      <c r="H203" s="26">
        <f t="shared" si="70"/>
        <v>13040036</v>
      </c>
      <c r="I203" s="27">
        <f t="shared" si="70"/>
        <v>1</v>
      </c>
      <c r="J203" s="28">
        <f t="shared" si="70"/>
        <v>27281.449919359999</v>
      </c>
      <c r="K203" s="28">
        <f t="shared" si="70"/>
        <v>4758.1193504599987</v>
      </c>
      <c r="L203" s="26">
        <f t="shared" si="70"/>
        <v>32039.56926982</v>
      </c>
      <c r="M203" s="27">
        <f t="shared" si="70"/>
        <v>0.99999999999999989</v>
      </c>
      <c r="N203" s="28">
        <f>N198</f>
        <v>6843.67</v>
      </c>
      <c r="O203" s="28">
        <f>SUM(O198:O202)</f>
        <v>4924.3926703800007</v>
      </c>
      <c r="P203" s="28">
        <f>SUM(P198:P202)</f>
        <v>1269.1576324100001</v>
      </c>
      <c r="Q203" s="28">
        <f>SUM(Q198:Q202)</f>
        <v>6193.5503027900013</v>
      </c>
      <c r="R203" s="27">
        <f>SUM(R198:R202)</f>
        <v>0.99999999999999989</v>
      </c>
      <c r="S203" s="28">
        <f>S198</f>
        <v>650.11969720999878</v>
      </c>
      <c r="T203" s="29">
        <f>T198</f>
        <v>9.4995769405888761E-2</v>
      </c>
      <c r="U203" s="43">
        <f>SUM(U198:U202)</f>
        <v>4914.5235848400007</v>
      </c>
      <c r="V203" s="43">
        <f>SUM(V198:V202)</f>
        <v>4838.8126034919997</v>
      </c>
      <c r="W203" s="9">
        <f t="shared" si="69"/>
        <v>0.98459444134492524</v>
      </c>
      <c r="X203" s="47">
        <f>(1-(W203*(Q203/N203)))</f>
        <v>0.1089378651633971</v>
      </c>
    </row>
    <row r="204" spans="1:24" ht="39.950000000000003" customHeight="1" x14ac:dyDescent="0.25">
      <c r="A204" s="618" t="s">
        <v>1337</v>
      </c>
      <c r="B204" s="618"/>
      <c r="C204" s="618"/>
      <c r="D204" s="618"/>
      <c r="E204" s="618"/>
      <c r="F204" s="618"/>
      <c r="G204" s="618"/>
      <c r="H204" s="618"/>
      <c r="I204" s="618"/>
      <c r="J204" s="618"/>
      <c r="K204" s="618"/>
      <c r="L204" s="618"/>
      <c r="M204" s="618"/>
      <c r="N204" s="618"/>
      <c r="O204" s="618"/>
      <c r="P204" s="618"/>
      <c r="Q204" s="618"/>
      <c r="R204" s="618"/>
      <c r="S204" s="618"/>
      <c r="T204" s="618"/>
      <c r="U204" s="618"/>
      <c r="V204" s="618"/>
      <c r="W204" s="618"/>
      <c r="X204" s="618"/>
    </row>
    <row r="205" spans="1:24" s="44" customFormat="1" ht="15.75" thickBot="1" x14ac:dyDescent="0.3">
      <c r="A205" s="4"/>
      <c r="B205" s="4"/>
      <c r="C205" s="4"/>
      <c r="D205" s="4"/>
      <c r="E205" s="4"/>
      <c r="F205" s="4"/>
      <c r="G205" s="4"/>
      <c r="H205" s="4"/>
      <c r="I205" s="4"/>
      <c r="J205" s="4"/>
      <c r="K205" s="4"/>
      <c r="L205" s="4"/>
      <c r="M205" s="4"/>
      <c r="N205" s="4"/>
      <c r="O205" s="4"/>
      <c r="P205" s="4"/>
      <c r="Q205" s="4"/>
      <c r="R205" s="4"/>
      <c r="S205" s="4"/>
      <c r="T205" s="4"/>
      <c r="U205" s="4"/>
      <c r="V205" s="4"/>
      <c r="W205" s="4"/>
      <c r="X205" s="4"/>
    </row>
    <row r="206" spans="1:24" s="44" customFormat="1" ht="30" x14ac:dyDescent="0.25">
      <c r="A206" s="10" t="s">
        <v>1099</v>
      </c>
      <c r="B206" s="622" t="s">
        <v>39</v>
      </c>
      <c r="C206" s="623"/>
      <c r="D206" s="623"/>
      <c r="E206" s="624"/>
      <c r="F206" s="5"/>
      <c r="G206" s="5"/>
      <c r="H206" s="5"/>
      <c r="I206" s="5"/>
      <c r="J206" s="5"/>
      <c r="K206" s="5"/>
      <c r="L206" s="5"/>
      <c r="M206" s="5"/>
      <c r="N206" s="4"/>
      <c r="O206" s="4"/>
      <c r="P206" s="4"/>
      <c r="Q206" s="4"/>
      <c r="R206" s="4"/>
      <c r="S206" s="4"/>
      <c r="T206" s="4"/>
      <c r="U206" s="4"/>
      <c r="V206" s="4"/>
      <c r="W206" s="4"/>
      <c r="X206" s="4"/>
    </row>
    <row r="207" spans="1:24" s="44" customFormat="1" x14ac:dyDescent="0.25">
      <c r="A207" s="11"/>
      <c r="B207" s="625" t="s">
        <v>1118</v>
      </c>
      <c r="C207" s="626"/>
      <c r="D207" s="626"/>
      <c r="E207" s="627"/>
      <c r="F207" s="5"/>
      <c r="G207" s="5"/>
      <c r="H207" s="5"/>
      <c r="I207" s="5"/>
      <c r="J207" s="5"/>
      <c r="K207" s="5"/>
      <c r="L207" s="5"/>
      <c r="M207" s="5"/>
      <c r="N207" s="4"/>
      <c r="O207" s="4"/>
      <c r="P207" s="4"/>
      <c r="Q207" s="4"/>
      <c r="R207" s="4"/>
      <c r="S207" s="4"/>
      <c r="T207" s="4"/>
      <c r="U207" s="4"/>
      <c r="V207" s="4"/>
      <c r="W207" s="4"/>
      <c r="X207" s="4"/>
    </row>
    <row r="208" spans="1:24" s="44" customFormat="1" x14ac:dyDescent="0.25">
      <c r="A208" s="12"/>
      <c r="B208" s="625" t="s">
        <v>1119</v>
      </c>
      <c r="C208" s="626"/>
      <c r="D208" s="626"/>
      <c r="E208" s="627"/>
      <c r="F208" s="5"/>
      <c r="G208" s="5"/>
      <c r="H208" s="5"/>
      <c r="I208" s="5"/>
      <c r="J208" s="5"/>
      <c r="K208" s="5"/>
      <c r="L208" s="5"/>
      <c r="M208" s="5"/>
      <c r="N208" s="4"/>
      <c r="O208" s="4"/>
      <c r="P208" s="4"/>
      <c r="Q208" s="4"/>
      <c r="R208" s="4"/>
      <c r="S208" s="4"/>
      <c r="T208" s="4"/>
      <c r="U208" s="4"/>
      <c r="V208" s="4"/>
      <c r="W208" s="4"/>
      <c r="X208" s="4"/>
    </row>
    <row r="209" spans="1:24" s="44" customFormat="1" x14ac:dyDescent="0.25">
      <c r="A209" s="13">
        <v>0</v>
      </c>
      <c r="B209" s="625" t="s">
        <v>1085</v>
      </c>
      <c r="C209" s="626"/>
      <c r="D209" s="626"/>
      <c r="E209" s="627"/>
      <c r="F209" s="5"/>
      <c r="G209" s="5"/>
      <c r="H209" s="5"/>
      <c r="I209" s="5"/>
      <c r="J209" s="5"/>
      <c r="K209" s="5"/>
      <c r="L209" s="5"/>
      <c r="M209" s="5"/>
      <c r="N209" s="4"/>
      <c r="O209" s="4"/>
      <c r="P209" s="4"/>
      <c r="Q209" s="4"/>
      <c r="R209" s="4"/>
      <c r="S209" s="4"/>
      <c r="T209" s="4"/>
      <c r="U209" s="4"/>
      <c r="V209" s="4"/>
      <c r="W209" s="4"/>
      <c r="X209" s="4"/>
    </row>
    <row r="210" spans="1:24" ht="15.75" thickBot="1" x14ac:dyDescent="0.3">
      <c r="A210" s="14"/>
      <c r="B210" s="628" t="s">
        <v>83</v>
      </c>
      <c r="C210" s="629"/>
      <c r="D210" s="629"/>
      <c r="E210" s="630"/>
      <c r="F210" s="15"/>
      <c r="G210" s="15"/>
      <c r="H210" s="15"/>
      <c r="I210" s="15"/>
      <c r="J210" s="15"/>
      <c r="K210" s="15"/>
      <c r="L210" s="15"/>
      <c r="M210" s="5"/>
      <c r="N210" s="4"/>
      <c r="O210" s="4"/>
      <c r="P210" s="4"/>
      <c r="Q210" s="4"/>
      <c r="R210" s="4"/>
      <c r="S210" s="4"/>
      <c r="T210" s="4"/>
      <c r="U210" s="4"/>
      <c r="V210" s="4"/>
      <c r="W210" s="4"/>
      <c r="X210" s="4"/>
    </row>
    <row r="211" spans="1:24" ht="15" customHeight="1" x14ac:dyDescent="0.25">
      <c r="A211" s="631" t="s">
        <v>1153</v>
      </c>
      <c r="B211" s="631"/>
      <c r="C211" s="631"/>
      <c r="D211" s="631"/>
      <c r="E211" s="631"/>
      <c r="F211" s="631"/>
      <c r="G211" s="631"/>
      <c r="H211" s="631"/>
      <c r="I211" s="631"/>
      <c r="J211" s="631"/>
      <c r="K211" s="631"/>
      <c r="L211" s="631"/>
      <c r="M211" s="631"/>
      <c r="N211" s="631"/>
      <c r="O211" s="631"/>
      <c r="P211" s="631"/>
      <c r="Q211" s="631"/>
      <c r="R211" s="631"/>
      <c r="S211" s="631"/>
      <c r="T211" s="631"/>
      <c r="U211" s="631"/>
      <c r="V211" s="631"/>
      <c r="W211" s="631"/>
      <c r="X211" s="631"/>
    </row>
    <row r="212" spans="1:24" ht="30" customHeight="1" x14ac:dyDescent="0.25">
      <c r="A212" s="631"/>
      <c r="B212" s="631"/>
      <c r="C212" s="631"/>
      <c r="D212" s="631"/>
      <c r="E212" s="631"/>
      <c r="F212" s="631"/>
      <c r="G212" s="631"/>
      <c r="H212" s="631"/>
      <c r="I212" s="631"/>
      <c r="J212" s="631"/>
      <c r="K212" s="631"/>
      <c r="L212" s="631"/>
      <c r="M212" s="631"/>
      <c r="N212" s="631"/>
      <c r="O212" s="631"/>
      <c r="P212" s="631"/>
      <c r="Q212" s="631"/>
      <c r="R212" s="631"/>
      <c r="S212" s="631"/>
      <c r="T212" s="631"/>
      <c r="U212" s="631"/>
      <c r="V212" s="631"/>
      <c r="W212" s="631"/>
      <c r="X212" s="631"/>
    </row>
    <row r="213" spans="1:24" x14ac:dyDescent="0.25">
      <c r="E213" s="632"/>
      <c r="F213" s="632"/>
      <c r="G213" s="632"/>
      <c r="H213" s="632"/>
      <c r="I213" s="632"/>
      <c r="J213" s="632"/>
      <c r="K213" s="632"/>
      <c r="L213" s="632"/>
      <c r="M213" s="632"/>
      <c r="N213" s="632"/>
      <c r="O213" s="632"/>
      <c r="P213" s="632"/>
      <c r="Q213" s="632"/>
      <c r="R213" s="632"/>
      <c r="S213" s="632"/>
      <c r="V213" s="634"/>
      <c r="W213" s="634"/>
      <c r="X213" s="634"/>
    </row>
    <row r="214" spans="1:24" x14ac:dyDescent="0.25">
      <c r="A214" s="1"/>
      <c r="B214" s="2"/>
      <c r="C214" s="3"/>
      <c r="D214" s="3"/>
      <c r="E214" s="632"/>
      <c r="F214" s="632"/>
      <c r="G214" s="632"/>
      <c r="H214" s="632"/>
      <c r="I214" s="632"/>
      <c r="J214" s="632"/>
      <c r="K214" s="632"/>
      <c r="L214" s="632"/>
      <c r="M214" s="632"/>
      <c r="N214" s="632"/>
      <c r="O214" s="632"/>
      <c r="P214" s="632"/>
      <c r="Q214" s="632"/>
      <c r="R214" s="632"/>
      <c r="S214" s="632"/>
      <c r="W214" s="634"/>
      <c r="X214" s="634"/>
    </row>
    <row r="215" spans="1:24" x14ac:dyDescent="0.25">
      <c r="A215" s="1"/>
      <c r="B215" s="2"/>
      <c r="C215" s="3"/>
      <c r="D215" s="3"/>
      <c r="E215" s="632"/>
      <c r="F215" s="632"/>
      <c r="G215" s="632"/>
      <c r="H215" s="632"/>
      <c r="I215" s="632"/>
      <c r="J215" s="632"/>
      <c r="K215" s="632"/>
      <c r="L215" s="632"/>
      <c r="M215" s="632"/>
      <c r="N215" s="632"/>
      <c r="O215" s="632"/>
      <c r="P215" s="632"/>
      <c r="Q215" s="632"/>
      <c r="R215" s="632"/>
      <c r="S215" s="632"/>
      <c r="W215" s="634"/>
      <c r="X215" s="634"/>
    </row>
    <row r="216" spans="1:24" ht="28.5" x14ac:dyDescent="0.45">
      <c r="A216" s="51" t="s">
        <v>14</v>
      </c>
      <c r="B216" s="52"/>
      <c r="C216" s="52"/>
      <c r="D216" s="52"/>
      <c r="E216" s="53"/>
      <c r="F216" s="620"/>
      <c r="G216" s="620"/>
      <c r="H216" s="620"/>
      <c r="I216" s="620"/>
      <c r="J216" s="620"/>
      <c r="K216" s="620"/>
      <c r="L216" s="620"/>
      <c r="M216" s="620"/>
      <c r="N216" s="620"/>
      <c r="O216" s="620"/>
      <c r="P216" s="620"/>
      <c r="Q216" s="620"/>
      <c r="R216" s="620"/>
      <c r="S216" s="620"/>
      <c r="T216" s="4"/>
      <c r="U216" s="4"/>
      <c r="V216" s="4"/>
      <c r="W216" s="4"/>
      <c r="X216" s="4"/>
    </row>
    <row r="217" spans="1:24" ht="28.5" x14ac:dyDescent="0.45">
      <c r="A217" s="54"/>
      <c r="B217" s="54"/>
      <c r="C217" s="54"/>
      <c r="D217" s="54"/>
      <c r="E217" s="54"/>
      <c r="F217" s="54"/>
      <c r="G217" s="54"/>
      <c r="H217" s="54"/>
      <c r="I217" s="54"/>
      <c r="J217" s="55"/>
      <c r="K217" s="54"/>
      <c r="L217" s="54"/>
      <c r="M217" s="54"/>
      <c r="N217" s="54"/>
      <c r="O217" s="54"/>
      <c r="P217" s="54"/>
      <c r="Q217" s="54"/>
      <c r="R217" s="54"/>
      <c r="S217" s="54"/>
      <c r="T217" s="4"/>
      <c r="U217" s="4"/>
      <c r="V217" s="4"/>
      <c r="W217" s="4"/>
      <c r="X217" s="4"/>
    </row>
    <row r="218" spans="1:24" ht="28.5" x14ac:dyDescent="0.45">
      <c r="A218" s="53"/>
      <c r="B218" s="53"/>
      <c r="C218" s="53"/>
      <c r="D218" s="53"/>
      <c r="E218" s="53"/>
      <c r="F218" s="621"/>
      <c r="G218" s="621"/>
      <c r="H218" s="621"/>
      <c r="I218" s="621"/>
      <c r="J218" s="621"/>
      <c r="K218" s="621"/>
      <c r="L218" s="621"/>
      <c r="M218" s="621"/>
      <c r="N218" s="621"/>
      <c r="O218" s="621"/>
      <c r="P218" s="621"/>
      <c r="Q218" s="621"/>
      <c r="R218" s="621"/>
      <c r="S218" s="621"/>
      <c r="T218" s="4"/>
      <c r="U218" s="4"/>
      <c r="V218" s="4"/>
      <c r="W218" s="4"/>
      <c r="X218" s="4"/>
    </row>
    <row r="219" spans="1:24" ht="28.5" x14ac:dyDescent="0.45">
      <c r="A219" s="53"/>
      <c r="B219" s="53"/>
      <c r="C219" s="56"/>
      <c r="D219" s="57"/>
      <c r="E219" s="57"/>
      <c r="F219" s="57"/>
      <c r="G219" s="57"/>
      <c r="H219" s="57"/>
      <c r="I219" s="57"/>
      <c r="J219" s="57"/>
      <c r="K219" s="57"/>
      <c r="L219" s="57"/>
      <c r="M219" s="57"/>
      <c r="N219" s="57"/>
      <c r="O219" s="57"/>
      <c r="P219" s="57"/>
      <c r="Q219" s="57"/>
      <c r="R219" s="57"/>
      <c r="S219" s="57"/>
      <c r="T219" s="4"/>
      <c r="U219" s="4"/>
      <c r="V219" s="4"/>
      <c r="W219" s="4"/>
      <c r="X219" s="4"/>
    </row>
    <row r="220" spans="1:24" ht="27" x14ac:dyDescent="0.25">
      <c r="A220" s="619" t="s">
        <v>63</v>
      </c>
      <c r="B220" s="619"/>
      <c r="C220" s="619"/>
      <c r="D220" s="619"/>
      <c r="E220" s="619"/>
      <c r="F220" s="57"/>
      <c r="G220" s="57"/>
      <c r="H220" s="57"/>
      <c r="I220" s="57"/>
      <c r="J220" s="57"/>
      <c r="K220" s="57"/>
      <c r="L220" s="57"/>
      <c r="M220" s="57"/>
      <c r="N220" s="57"/>
      <c r="O220" s="633" t="s">
        <v>15</v>
      </c>
      <c r="P220" s="633"/>
      <c r="Q220" s="57"/>
      <c r="R220" s="57"/>
      <c r="S220" s="57"/>
      <c r="T220" s="4"/>
      <c r="U220" s="4"/>
      <c r="V220" s="4"/>
      <c r="W220" s="4"/>
      <c r="X220" s="4"/>
    </row>
    <row r="221" spans="1:24" ht="28.5" x14ac:dyDescent="0.45">
      <c r="A221" s="53"/>
      <c r="B221" s="53"/>
      <c r="C221" s="53"/>
      <c r="D221" s="53"/>
      <c r="E221" s="53"/>
      <c r="F221" s="57"/>
      <c r="G221" s="57"/>
      <c r="H221" s="57"/>
      <c r="I221" s="57"/>
      <c r="J221" s="57"/>
      <c r="K221" s="57"/>
      <c r="L221" s="57"/>
      <c r="M221" s="57"/>
      <c r="N221" s="57"/>
      <c r="O221" s="57"/>
      <c r="P221" s="57"/>
      <c r="Q221" s="57"/>
      <c r="R221" s="57"/>
      <c r="S221" s="57"/>
      <c r="T221" s="4"/>
      <c r="U221" s="4"/>
      <c r="V221" s="4"/>
      <c r="W221" s="4"/>
      <c r="X221" s="4"/>
    </row>
    <row r="222" spans="1:24" ht="28.5" x14ac:dyDescent="0.45">
      <c r="A222" s="53"/>
      <c r="B222" s="58"/>
      <c r="C222" s="621"/>
      <c r="D222" s="621"/>
      <c r="E222" s="621"/>
      <c r="F222" s="621"/>
      <c r="G222" s="621"/>
      <c r="H222" s="621"/>
      <c r="I222" s="621"/>
      <c r="J222" s="621"/>
      <c r="K222" s="621"/>
      <c r="L222" s="621"/>
      <c r="M222" s="621"/>
      <c r="N222" s="621"/>
      <c r="O222" s="621"/>
      <c r="P222" s="621"/>
      <c r="Q222" s="621"/>
      <c r="R222" s="621"/>
      <c r="S222" s="621"/>
      <c r="T222" s="4"/>
      <c r="U222" s="4"/>
      <c r="V222" s="4"/>
      <c r="W222" s="4"/>
      <c r="X222" s="4"/>
    </row>
    <row r="223" spans="1:24" ht="28.5" x14ac:dyDescent="0.45">
      <c r="A223" s="619" t="s">
        <v>1149</v>
      </c>
      <c r="B223" s="619"/>
      <c r="C223" s="619"/>
      <c r="D223" s="619"/>
      <c r="E223" s="619"/>
      <c r="F223" s="54"/>
      <c r="G223" s="54"/>
      <c r="H223" s="54"/>
      <c r="I223" s="54"/>
      <c r="J223" s="54"/>
      <c r="K223" s="54"/>
      <c r="L223" s="54"/>
      <c r="M223" s="54"/>
      <c r="N223" s="54"/>
      <c r="O223" s="54"/>
      <c r="P223" s="54"/>
      <c r="Q223" s="54"/>
      <c r="R223" s="54"/>
      <c r="S223" s="54"/>
      <c r="T223" s="4"/>
      <c r="U223" s="4"/>
      <c r="V223" s="4"/>
      <c r="W223" s="4"/>
      <c r="X223" s="4"/>
    </row>
    <row r="224" spans="1:24" ht="28.5" x14ac:dyDescent="0.45">
      <c r="A224" s="56" t="s">
        <v>18</v>
      </c>
      <c r="B224" s="56"/>
      <c r="C224" s="53"/>
      <c r="D224" s="53"/>
      <c r="E224" s="53"/>
      <c r="F224" s="53"/>
      <c r="G224" s="53"/>
      <c r="H224" s="53"/>
      <c r="I224" s="53"/>
      <c r="J224" s="53"/>
      <c r="K224" s="53"/>
      <c r="L224" s="53"/>
      <c r="M224" s="53"/>
      <c r="N224" s="53"/>
      <c r="O224" s="53"/>
      <c r="P224" s="53"/>
      <c r="Q224" s="53"/>
      <c r="R224" s="53"/>
      <c r="S224" s="53"/>
    </row>
    <row r="225" spans="1:19" ht="28.5" x14ac:dyDescent="0.45">
      <c r="A225" s="53"/>
      <c r="B225" s="53"/>
      <c r="C225" s="53"/>
      <c r="D225" s="53"/>
      <c r="E225" s="53"/>
      <c r="F225" s="53"/>
      <c r="G225" s="53"/>
      <c r="H225" s="53"/>
      <c r="I225" s="53"/>
      <c r="J225" s="53"/>
      <c r="K225" s="53"/>
      <c r="L225" s="53"/>
      <c r="M225" s="53"/>
      <c r="N225" s="53"/>
      <c r="O225" s="619" t="s">
        <v>16</v>
      </c>
      <c r="P225" s="619"/>
      <c r="Q225" s="619"/>
      <c r="R225" s="619"/>
      <c r="S225" s="619"/>
    </row>
    <row r="226" spans="1:19" ht="28.5" x14ac:dyDescent="0.45">
      <c r="A226" s="53"/>
      <c r="B226" s="53"/>
      <c r="C226" s="53"/>
      <c r="D226" s="53"/>
      <c r="E226" s="53"/>
      <c r="F226" s="53"/>
      <c r="G226" s="53"/>
      <c r="H226" s="53"/>
      <c r="I226" s="53"/>
      <c r="J226" s="53"/>
      <c r="K226" s="53"/>
      <c r="L226" s="53"/>
      <c r="M226" s="53"/>
      <c r="N226" s="53"/>
      <c r="O226" s="53"/>
      <c r="P226" s="53"/>
      <c r="Q226" s="53"/>
      <c r="R226" s="53"/>
      <c r="S226" s="53"/>
    </row>
    <row r="227" spans="1:19" ht="28.5" x14ac:dyDescent="0.45">
      <c r="A227" s="51" t="s">
        <v>19</v>
      </c>
      <c r="B227" s="53"/>
      <c r="C227" s="53"/>
      <c r="D227" s="53"/>
      <c r="E227" s="53"/>
      <c r="F227" s="53"/>
      <c r="G227" s="53"/>
      <c r="H227" s="53"/>
      <c r="I227" s="53"/>
      <c r="J227" s="53"/>
      <c r="K227" s="53"/>
      <c r="L227" s="53"/>
      <c r="M227" s="53"/>
      <c r="N227" s="53"/>
      <c r="O227" s="59" t="s">
        <v>17</v>
      </c>
      <c r="P227" s="59"/>
      <c r="Q227" s="59"/>
      <c r="R227" s="53"/>
      <c r="S227" s="53"/>
    </row>
    <row r="228" spans="1:19" ht="28.5" x14ac:dyDescent="0.45">
      <c r="A228" s="53"/>
      <c r="B228" s="53"/>
      <c r="C228" s="53"/>
      <c r="D228" s="53"/>
      <c r="E228" s="53"/>
      <c r="F228" s="53"/>
      <c r="G228" s="53"/>
      <c r="H228" s="53"/>
      <c r="I228" s="53"/>
      <c r="J228" s="53"/>
      <c r="K228" s="53"/>
      <c r="L228" s="53"/>
      <c r="M228" s="53"/>
      <c r="N228" s="53"/>
      <c r="O228" s="53"/>
      <c r="P228" s="53"/>
      <c r="Q228" s="53"/>
      <c r="R228" s="53"/>
      <c r="S228" s="53"/>
    </row>
    <row r="229" spans="1:19" ht="28.5" x14ac:dyDescent="0.45">
      <c r="A229" s="53"/>
      <c r="B229" s="53"/>
      <c r="C229" s="53"/>
      <c r="D229" s="53"/>
      <c r="E229" s="53"/>
      <c r="F229" s="53"/>
      <c r="G229" s="53"/>
      <c r="H229" s="53"/>
      <c r="I229" s="53"/>
      <c r="J229" s="53"/>
      <c r="K229" s="53"/>
      <c r="L229" s="53"/>
      <c r="M229" s="53"/>
      <c r="N229" s="53"/>
      <c r="O229" s="53"/>
      <c r="P229" s="53"/>
      <c r="Q229" s="53"/>
      <c r="R229" s="53"/>
      <c r="S229" s="53"/>
    </row>
    <row r="230" spans="1:19" ht="28.5" x14ac:dyDescent="0.45">
      <c r="A230" s="53"/>
      <c r="B230" s="53"/>
      <c r="C230" s="53"/>
      <c r="D230" s="53"/>
      <c r="E230" s="53"/>
      <c r="F230" s="53"/>
      <c r="G230" s="53"/>
      <c r="H230" s="53"/>
      <c r="I230" s="53"/>
      <c r="J230" s="53"/>
      <c r="K230" s="53"/>
      <c r="L230" s="53"/>
      <c r="M230" s="53"/>
      <c r="N230" s="53"/>
      <c r="O230" s="53"/>
      <c r="P230" s="53"/>
      <c r="Q230" s="53"/>
      <c r="R230" s="53"/>
      <c r="S230" s="53"/>
    </row>
  </sheetData>
  <autoFilter ref="A5:Y204"/>
  <mergeCells count="340">
    <mergeCell ref="O225:S225"/>
    <mergeCell ref="A220:E220"/>
    <mergeCell ref="F216:S216"/>
    <mergeCell ref="A223:E223"/>
    <mergeCell ref="F218:S218"/>
    <mergeCell ref="C222:S222"/>
    <mergeCell ref="B206:E206"/>
    <mergeCell ref="B207:E207"/>
    <mergeCell ref="B208:E208"/>
    <mergeCell ref="B209:E209"/>
    <mergeCell ref="B210:E210"/>
    <mergeCell ref="A211:X212"/>
    <mergeCell ref="E213:S215"/>
    <mergeCell ref="O220:P220"/>
    <mergeCell ref="V213:X213"/>
    <mergeCell ref="W214:X214"/>
    <mergeCell ref="W215:X215"/>
    <mergeCell ref="A197:C197"/>
    <mergeCell ref="A198:C202"/>
    <mergeCell ref="D198:D202"/>
    <mergeCell ref="N198:N202"/>
    <mergeCell ref="S198:S202"/>
    <mergeCell ref="T198:T202"/>
    <mergeCell ref="X198:X202"/>
    <mergeCell ref="A203:C203"/>
    <mergeCell ref="A204:X204"/>
    <mergeCell ref="A191:C191"/>
    <mergeCell ref="A192:A196"/>
    <mergeCell ref="B192:B196"/>
    <mergeCell ref="C192:C196"/>
    <mergeCell ref="D192:D196"/>
    <mergeCell ref="N192:N196"/>
    <mergeCell ref="S192:S196"/>
    <mergeCell ref="T192:T196"/>
    <mergeCell ref="X192:X196"/>
    <mergeCell ref="A185:C185"/>
    <mergeCell ref="A186:A190"/>
    <mergeCell ref="B186:B190"/>
    <mergeCell ref="C186:C190"/>
    <mergeCell ref="D186:D190"/>
    <mergeCell ref="N186:N190"/>
    <mergeCell ref="S186:S190"/>
    <mergeCell ref="T186:T190"/>
    <mergeCell ref="X186:X190"/>
    <mergeCell ref="A179:C179"/>
    <mergeCell ref="A180:A184"/>
    <mergeCell ref="B180:B184"/>
    <mergeCell ref="C180:C184"/>
    <mergeCell ref="D180:D184"/>
    <mergeCell ref="N180:N184"/>
    <mergeCell ref="S180:S184"/>
    <mergeCell ref="T180:T184"/>
    <mergeCell ref="X180:X184"/>
    <mergeCell ref="A173:C173"/>
    <mergeCell ref="A174:A178"/>
    <mergeCell ref="B174:B178"/>
    <mergeCell ref="C174:C178"/>
    <mergeCell ref="D174:D178"/>
    <mergeCell ref="N174:N178"/>
    <mergeCell ref="S174:S178"/>
    <mergeCell ref="T174:T178"/>
    <mergeCell ref="X174:X178"/>
    <mergeCell ref="A167:C167"/>
    <mergeCell ref="A168:A172"/>
    <mergeCell ref="B168:B172"/>
    <mergeCell ref="C168:C172"/>
    <mergeCell ref="D168:D172"/>
    <mergeCell ref="N168:N172"/>
    <mergeCell ref="S168:S172"/>
    <mergeCell ref="T168:T172"/>
    <mergeCell ref="X168:X172"/>
    <mergeCell ref="A161:C161"/>
    <mergeCell ref="A162:A166"/>
    <mergeCell ref="B162:B166"/>
    <mergeCell ref="C162:C166"/>
    <mergeCell ref="D162:D166"/>
    <mergeCell ref="N162:N166"/>
    <mergeCell ref="S162:S166"/>
    <mergeCell ref="T162:T166"/>
    <mergeCell ref="X162:X166"/>
    <mergeCell ref="A155:C155"/>
    <mergeCell ref="A156:A160"/>
    <mergeCell ref="B156:B160"/>
    <mergeCell ref="C156:C160"/>
    <mergeCell ref="D156:D160"/>
    <mergeCell ref="N156:N160"/>
    <mergeCell ref="S156:S160"/>
    <mergeCell ref="T156:T160"/>
    <mergeCell ref="X156:X160"/>
    <mergeCell ref="A149:C149"/>
    <mergeCell ref="A150:A154"/>
    <mergeCell ref="B150:B154"/>
    <mergeCell ref="C150:C154"/>
    <mergeCell ref="D150:D154"/>
    <mergeCell ref="N150:N154"/>
    <mergeCell ref="S150:S154"/>
    <mergeCell ref="T150:T154"/>
    <mergeCell ref="X150:X154"/>
    <mergeCell ref="A143:C143"/>
    <mergeCell ref="A144:A148"/>
    <mergeCell ref="B144:B148"/>
    <mergeCell ref="C144:C148"/>
    <mergeCell ref="D144:D148"/>
    <mergeCell ref="N144:N148"/>
    <mergeCell ref="S144:S148"/>
    <mergeCell ref="T144:T148"/>
    <mergeCell ref="X144:X148"/>
    <mergeCell ref="A137:C137"/>
    <mergeCell ref="A138:A142"/>
    <mergeCell ref="B138:B142"/>
    <mergeCell ref="C138:C142"/>
    <mergeCell ref="D138:D142"/>
    <mergeCell ref="N138:N142"/>
    <mergeCell ref="S138:S142"/>
    <mergeCell ref="T138:T142"/>
    <mergeCell ref="X138:X142"/>
    <mergeCell ref="A131:C131"/>
    <mergeCell ref="A132:A136"/>
    <mergeCell ref="B132:B136"/>
    <mergeCell ref="C132:C136"/>
    <mergeCell ref="D132:D136"/>
    <mergeCell ref="N132:N136"/>
    <mergeCell ref="S132:S136"/>
    <mergeCell ref="T132:T136"/>
    <mergeCell ref="X132:X136"/>
    <mergeCell ref="A125:C125"/>
    <mergeCell ref="A126:A130"/>
    <mergeCell ref="B126:B130"/>
    <mergeCell ref="C126:C130"/>
    <mergeCell ref="D126:D130"/>
    <mergeCell ref="N126:N130"/>
    <mergeCell ref="S126:S130"/>
    <mergeCell ref="T126:T130"/>
    <mergeCell ref="X126:X130"/>
    <mergeCell ref="A119:C119"/>
    <mergeCell ref="A120:A124"/>
    <mergeCell ref="B120:B124"/>
    <mergeCell ref="C120:C124"/>
    <mergeCell ref="D120:D124"/>
    <mergeCell ref="N120:N124"/>
    <mergeCell ref="S120:S124"/>
    <mergeCell ref="T120:T124"/>
    <mergeCell ref="X120:X124"/>
    <mergeCell ref="A113:C113"/>
    <mergeCell ref="A114:A118"/>
    <mergeCell ref="B114:B118"/>
    <mergeCell ref="C114:C118"/>
    <mergeCell ref="D114:D118"/>
    <mergeCell ref="N114:N118"/>
    <mergeCell ref="S114:S118"/>
    <mergeCell ref="T114:T118"/>
    <mergeCell ref="X114:X118"/>
    <mergeCell ref="A107:C107"/>
    <mergeCell ref="A108:A112"/>
    <mergeCell ref="B108:B112"/>
    <mergeCell ref="C108:C112"/>
    <mergeCell ref="D108:D112"/>
    <mergeCell ref="N108:N112"/>
    <mergeCell ref="S108:S112"/>
    <mergeCell ref="T108:T112"/>
    <mergeCell ref="X108:X112"/>
    <mergeCell ref="A101:C101"/>
    <mergeCell ref="A102:A106"/>
    <mergeCell ref="B102:B106"/>
    <mergeCell ref="C102:C106"/>
    <mergeCell ref="D102:D106"/>
    <mergeCell ref="N102:N106"/>
    <mergeCell ref="S102:S106"/>
    <mergeCell ref="T102:T106"/>
    <mergeCell ref="X102:X106"/>
    <mergeCell ref="A95:C95"/>
    <mergeCell ref="A96:A100"/>
    <mergeCell ref="B96:B100"/>
    <mergeCell ref="C96:C100"/>
    <mergeCell ref="D96:D100"/>
    <mergeCell ref="N96:N100"/>
    <mergeCell ref="S96:S100"/>
    <mergeCell ref="T96:T100"/>
    <mergeCell ref="X96:X100"/>
    <mergeCell ref="A89:C89"/>
    <mergeCell ref="A90:A94"/>
    <mergeCell ref="B90:B94"/>
    <mergeCell ref="C90:C94"/>
    <mergeCell ref="D90:D94"/>
    <mergeCell ref="N90:N94"/>
    <mergeCell ref="S90:S94"/>
    <mergeCell ref="T90:T94"/>
    <mergeCell ref="X90:X94"/>
    <mergeCell ref="A83:C83"/>
    <mergeCell ref="A84:A88"/>
    <mergeCell ref="B84:B88"/>
    <mergeCell ref="C84:C88"/>
    <mergeCell ref="D84:D88"/>
    <mergeCell ref="N84:N88"/>
    <mergeCell ref="S84:S88"/>
    <mergeCell ref="T84:T88"/>
    <mergeCell ref="X84:X88"/>
    <mergeCell ref="A77:C77"/>
    <mergeCell ref="A78:A82"/>
    <mergeCell ref="B78:B82"/>
    <mergeCell ref="C78:C82"/>
    <mergeCell ref="D78:D82"/>
    <mergeCell ref="N78:N82"/>
    <mergeCell ref="S78:S82"/>
    <mergeCell ref="T78:T82"/>
    <mergeCell ref="X78:X82"/>
    <mergeCell ref="A71:C71"/>
    <mergeCell ref="A72:A76"/>
    <mergeCell ref="B72:B76"/>
    <mergeCell ref="C72:C76"/>
    <mergeCell ref="D72:D76"/>
    <mergeCell ref="N72:N76"/>
    <mergeCell ref="S72:S76"/>
    <mergeCell ref="T72:T76"/>
    <mergeCell ref="X72:X76"/>
    <mergeCell ref="A65:C65"/>
    <mergeCell ref="A66:A70"/>
    <mergeCell ref="B66:B70"/>
    <mergeCell ref="C66:C70"/>
    <mergeCell ref="D66:D70"/>
    <mergeCell ref="N66:N70"/>
    <mergeCell ref="S66:S70"/>
    <mergeCell ref="T66:T70"/>
    <mergeCell ref="X66:X70"/>
    <mergeCell ref="A59:C59"/>
    <mergeCell ref="A60:A64"/>
    <mergeCell ref="B60:B64"/>
    <mergeCell ref="C60:C64"/>
    <mergeCell ref="D60:D64"/>
    <mergeCell ref="N60:N64"/>
    <mergeCell ref="S60:S64"/>
    <mergeCell ref="T60:T64"/>
    <mergeCell ref="X60:X64"/>
    <mergeCell ref="A53:C53"/>
    <mergeCell ref="A54:A58"/>
    <mergeCell ref="B54:B58"/>
    <mergeCell ref="C54:C58"/>
    <mergeCell ref="D54:D58"/>
    <mergeCell ref="N54:N58"/>
    <mergeCell ref="S54:S58"/>
    <mergeCell ref="T54:T58"/>
    <mergeCell ref="X54:X58"/>
    <mergeCell ref="A47:C47"/>
    <mergeCell ref="A48:A52"/>
    <mergeCell ref="B48:B52"/>
    <mergeCell ref="C48:C52"/>
    <mergeCell ref="D48:D52"/>
    <mergeCell ref="N48:N52"/>
    <mergeCell ref="S48:S52"/>
    <mergeCell ref="T48:T52"/>
    <mergeCell ref="X48:X52"/>
    <mergeCell ref="A41:C41"/>
    <mergeCell ref="A42:A46"/>
    <mergeCell ref="B42:B46"/>
    <mergeCell ref="C42:C46"/>
    <mergeCell ref="D42:D46"/>
    <mergeCell ref="N42:N46"/>
    <mergeCell ref="S42:S46"/>
    <mergeCell ref="T42:T46"/>
    <mergeCell ref="X42:X46"/>
    <mergeCell ref="A35:C35"/>
    <mergeCell ref="A36:A40"/>
    <mergeCell ref="B36:B40"/>
    <mergeCell ref="C36:C40"/>
    <mergeCell ref="D36:D40"/>
    <mergeCell ref="N36:N40"/>
    <mergeCell ref="S36:S40"/>
    <mergeCell ref="T36:T40"/>
    <mergeCell ref="X36:X40"/>
    <mergeCell ref="A29:C29"/>
    <mergeCell ref="A30:A34"/>
    <mergeCell ref="B30:B34"/>
    <mergeCell ref="C30:C34"/>
    <mergeCell ref="D30:D34"/>
    <mergeCell ref="N30:N34"/>
    <mergeCell ref="S30:S34"/>
    <mergeCell ref="T30:T34"/>
    <mergeCell ref="X30:X34"/>
    <mergeCell ref="A23:C23"/>
    <mergeCell ref="A24:A28"/>
    <mergeCell ref="B24:B28"/>
    <mergeCell ref="C24:C28"/>
    <mergeCell ref="D24:D28"/>
    <mergeCell ref="N24:N28"/>
    <mergeCell ref="S24:S28"/>
    <mergeCell ref="T24:T28"/>
    <mergeCell ref="X24:X28"/>
    <mergeCell ref="A17:C17"/>
    <mergeCell ref="A18:A22"/>
    <mergeCell ref="B18:B22"/>
    <mergeCell ref="C18:C22"/>
    <mergeCell ref="D18:D22"/>
    <mergeCell ref="N18:N22"/>
    <mergeCell ref="S18:S22"/>
    <mergeCell ref="T18:T22"/>
    <mergeCell ref="X18:X22"/>
    <mergeCell ref="X6:X10"/>
    <mergeCell ref="A11:C11"/>
    <mergeCell ref="A12:A16"/>
    <mergeCell ref="B12:B16"/>
    <mergeCell ref="C12:C16"/>
    <mergeCell ref="D12:D16"/>
    <mergeCell ref="N12:N16"/>
    <mergeCell ref="S12:S16"/>
    <mergeCell ref="T12:T16"/>
    <mergeCell ref="X12:X16"/>
    <mergeCell ref="U4:U5"/>
    <mergeCell ref="V4:V5"/>
    <mergeCell ref="W4:W5"/>
    <mergeCell ref="A6:A10"/>
    <mergeCell ref="B6:B10"/>
    <mergeCell ref="C6:C10"/>
    <mergeCell ref="D6:D10"/>
    <mergeCell ref="N6:N10"/>
    <mergeCell ref="S6:S10"/>
    <mergeCell ref="T6:T10"/>
    <mergeCell ref="A1:T1"/>
    <mergeCell ref="A2:A5"/>
    <mergeCell ref="B2:B5"/>
    <mergeCell ref="C2:C5"/>
    <mergeCell ref="D2:D5"/>
    <mergeCell ref="E2:X2"/>
    <mergeCell ref="E3:M3"/>
    <mergeCell ref="N3:R3"/>
    <mergeCell ref="S3:T3"/>
    <mergeCell ref="U3:W3"/>
    <mergeCell ref="X3:X5"/>
    <mergeCell ref="E4:E5"/>
    <mergeCell ref="F4:F5"/>
    <mergeCell ref="G4:G5"/>
    <mergeCell ref="H4:H5"/>
    <mergeCell ref="I4:I5"/>
    <mergeCell ref="J4:J5"/>
    <mergeCell ref="K4:K5"/>
    <mergeCell ref="L4:L5"/>
    <mergeCell ref="M4:M5"/>
    <mergeCell ref="O4:Q4"/>
    <mergeCell ref="R4:R5"/>
    <mergeCell ref="S4:S5"/>
    <mergeCell ref="T4:T5"/>
  </mergeCells>
  <printOptions horizontalCentered="1" verticalCentered="1"/>
  <pageMargins left="0" right="0" top="0" bottom="0" header="0.19685039370078741" footer="0.19685039370078741"/>
  <pageSetup scale="42" orientation="landscape" r:id="rId1"/>
  <rowBreaks count="1" manualBreakCount="1">
    <brk id="179"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822"/>
  <sheetViews>
    <sheetView zoomScale="110" zoomScaleNormal="110" workbookViewId="0">
      <pane xSplit="2" ySplit="3" topLeftCell="I5650" activePane="bottomRight" state="frozen"/>
      <selection pane="topRight" activeCell="C1" sqref="C1"/>
      <selection pane="bottomLeft" activeCell="A4" sqref="A4"/>
      <selection pane="bottomRight" activeCell="M5710" sqref="M5710"/>
    </sheetView>
  </sheetViews>
  <sheetFormatPr defaultColWidth="9.140625" defaultRowHeight="15" x14ac:dyDescent="0.25"/>
  <cols>
    <col min="1" max="1" width="10.5703125" style="303" customWidth="1"/>
    <col min="2" max="2" width="13.7109375" style="303" customWidth="1"/>
    <col min="3" max="3" width="13.5703125" style="303" customWidth="1"/>
    <col min="4" max="4" width="23.85546875" style="303" customWidth="1"/>
    <col min="5" max="5" width="16" style="303" customWidth="1"/>
    <col min="6" max="6" width="36.85546875" style="303" customWidth="1"/>
    <col min="7" max="7" width="28.85546875" style="303" customWidth="1"/>
    <col min="8" max="8" width="36.140625" style="303" customWidth="1"/>
    <col min="9" max="9" width="27" style="303" customWidth="1"/>
    <col min="10" max="10" width="16.5703125" style="303" customWidth="1"/>
    <col min="11" max="11" width="13" style="303" customWidth="1"/>
    <col min="12" max="12" width="11.5703125" style="303" customWidth="1"/>
    <col min="13" max="13" width="15.28515625" style="303" customWidth="1"/>
    <col min="14" max="14" width="8.5703125" style="303" customWidth="1"/>
    <col min="15" max="15" width="10.7109375" style="303" customWidth="1"/>
    <col min="16" max="16" width="11" style="303" customWidth="1"/>
    <col min="17" max="17" width="20.28515625" style="303" customWidth="1"/>
    <col min="18" max="18" width="20.85546875" style="303" customWidth="1"/>
    <col min="19" max="16384" width="9.140625" style="303"/>
  </cols>
  <sheetData>
    <row r="1" spans="1:18" ht="26.25" x14ac:dyDescent="0.25">
      <c r="A1" s="636" t="s">
        <v>1306</v>
      </c>
      <c r="B1" s="637"/>
      <c r="C1" s="637"/>
      <c r="D1" s="637"/>
      <c r="E1" s="637"/>
      <c r="F1" s="637"/>
      <c r="G1" s="637"/>
      <c r="H1" s="637"/>
      <c r="I1" s="637"/>
      <c r="J1" s="637"/>
      <c r="K1" s="637"/>
      <c r="L1" s="637"/>
      <c r="M1" s="637"/>
      <c r="N1" s="637"/>
      <c r="O1" s="637"/>
      <c r="P1" s="637"/>
      <c r="Q1" s="637"/>
      <c r="R1" s="637"/>
    </row>
    <row r="2" spans="1:18" ht="21.95" customHeight="1" x14ac:dyDescent="0.25">
      <c r="A2" s="638" t="s">
        <v>2400</v>
      </c>
      <c r="B2" s="639"/>
      <c r="C2" s="639"/>
      <c r="D2" s="639"/>
      <c r="E2" s="639"/>
      <c r="F2" s="639"/>
      <c r="G2" s="639"/>
      <c r="H2" s="639"/>
      <c r="I2" s="639"/>
      <c r="J2" s="639"/>
      <c r="K2" s="639"/>
      <c r="L2" s="639"/>
      <c r="M2" s="639"/>
      <c r="N2" s="639"/>
      <c r="O2" s="639"/>
      <c r="P2" s="639"/>
      <c r="Q2" s="639"/>
      <c r="R2" s="639"/>
    </row>
    <row r="3" spans="1:18" ht="79.5" customHeight="1" x14ac:dyDescent="0.25">
      <c r="A3" s="305" t="s">
        <v>1158</v>
      </c>
      <c r="B3" s="305" t="s">
        <v>1146</v>
      </c>
      <c r="C3" s="344" t="s">
        <v>1173</v>
      </c>
      <c r="D3" s="344" t="s">
        <v>1174</v>
      </c>
      <c r="E3" s="344" t="s">
        <v>1175</v>
      </c>
      <c r="F3" s="305" t="s">
        <v>1159</v>
      </c>
      <c r="G3" s="305" t="s">
        <v>1161</v>
      </c>
      <c r="H3" s="305" t="s">
        <v>72</v>
      </c>
      <c r="I3" s="305" t="s">
        <v>1214</v>
      </c>
      <c r="J3" s="344" t="s">
        <v>1215</v>
      </c>
      <c r="K3" s="350" t="s">
        <v>13882</v>
      </c>
      <c r="L3" s="344" t="s">
        <v>14993</v>
      </c>
      <c r="M3" s="350" t="s">
        <v>1176</v>
      </c>
      <c r="N3" s="350" t="s">
        <v>13881</v>
      </c>
      <c r="O3" s="350" t="s">
        <v>1307</v>
      </c>
      <c r="P3" s="350" t="s">
        <v>1308</v>
      </c>
      <c r="Q3" s="344" t="s">
        <v>1216</v>
      </c>
      <c r="R3" s="306" t="s">
        <v>1160</v>
      </c>
    </row>
    <row r="4" spans="1:18" s="312" customFormat="1" x14ac:dyDescent="0.3">
      <c r="A4" s="307">
        <v>1</v>
      </c>
      <c r="B4" s="308" t="s">
        <v>2401</v>
      </c>
      <c r="C4" s="308" t="s">
        <v>14205</v>
      </c>
      <c r="D4" s="308" t="s">
        <v>14206</v>
      </c>
      <c r="E4" s="308" t="s">
        <v>14207</v>
      </c>
      <c r="F4" s="309" t="s">
        <v>2402</v>
      </c>
      <c r="G4" s="309" t="s">
        <v>2403</v>
      </c>
      <c r="H4" s="309" t="s">
        <v>2404</v>
      </c>
      <c r="I4" s="309" t="s">
        <v>2405</v>
      </c>
      <c r="J4" s="309" t="s">
        <v>15063</v>
      </c>
      <c r="K4" s="310">
        <v>1.7271860218345707</v>
      </c>
      <c r="L4" s="310">
        <v>1.7271860218345707</v>
      </c>
      <c r="M4" s="310">
        <v>1.6486889482896352</v>
      </c>
      <c r="N4" s="310"/>
      <c r="O4" s="310">
        <f t="shared" ref="O4:O67" si="0">(L4-M4)/L4*100</f>
        <v>4.544795554885166</v>
      </c>
      <c r="P4" s="310">
        <v>5.317109137857301</v>
      </c>
      <c r="Q4" s="309" t="s">
        <v>15063</v>
      </c>
      <c r="R4" s="311"/>
    </row>
    <row r="5" spans="1:18" s="312" customFormat="1" x14ac:dyDescent="0.3">
      <c r="A5" s="307">
        <v>2</v>
      </c>
      <c r="B5" s="308" t="s">
        <v>2401</v>
      </c>
      <c r="C5" s="308" t="s">
        <v>14205</v>
      </c>
      <c r="D5" s="308" t="s">
        <v>14206</v>
      </c>
      <c r="E5" s="308" t="s">
        <v>14207</v>
      </c>
      <c r="F5" s="309" t="s">
        <v>2402</v>
      </c>
      <c r="G5" s="309" t="s">
        <v>14208</v>
      </c>
      <c r="H5" s="309" t="s">
        <v>2406</v>
      </c>
      <c r="I5" s="309" t="s">
        <v>2405</v>
      </c>
      <c r="J5" s="309" t="s">
        <v>15063</v>
      </c>
      <c r="K5" s="310">
        <v>1.8218358910843637</v>
      </c>
      <c r="L5" s="310">
        <v>1.8218358910843637</v>
      </c>
      <c r="M5" s="310">
        <v>1.6727830521378582</v>
      </c>
      <c r="N5" s="310"/>
      <c r="O5" s="310">
        <f t="shared" si="0"/>
        <v>8.1814635267608402</v>
      </c>
      <c r="P5" s="310">
        <v>8.1814635267608349</v>
      </c>
      <c r="Q5" s="309" t="s">
        <v>15063</v>
      </c>
      <c r="R5" s="311"/>
    </row>
    <row r="6" spans="1:18" s="312" customFormat="1" x14ac:dyDescent="0.3">
      <c r="A6" s="307">
        <v>3</v>
      </c>
      <c r="B6" s="308" t="s">
        <v>2401</v>
      </c>
      <c r="C6" s="308" t="s">
        <v>14205</v>
      </c>
      <c r="D6" s="308" t="s">
        <v>14206</v>
      </c>
      <c r="E6" s="308" t="s">
        <v>14207</v>
      </c>
      <c r="F6" s="309" t="s">
        <v>2402</v>
      </c>
      <c r="G6" s="309" t="s">
        <v>2407</v>
      </c>
      <c r="H6" s="309" t="s">
        <v>2408</v>
      </c>
      <c r="I6" s="309" t="s">
        <v>2405</v>
      </c>
      <c r="J6" s="309" t="s">
        <v>15063</v>
      </c>
      <c r="K6" s="310">
        <v>1.9466307333045541</v>
      </c>
      <c r="L6" s="310">
        <v>1.9466307333045541</v>
      </c>
      <c r="M6" s="310">
        <v>1.7970932345684427</v>
      </c>
      <c r="N6" s="310"/>
      <c r="O6" s="310">
        <f t="shared" si="0"/>
        <v>7.6818626243643049</v>
      </c>
      <c r="P6" s="310">
        <v>7.6818626243642889</v>
      </c>
      <c r="Q6" s="309" t="s">
        <v>15063</v>
      </c>
      <c r="R6" s="311"/>
    </row>
    <row r="7" spans="1:18" s="312" customFormat="1" x14ac:dyDescent="0.3">
      <c r="A7" s="307">
        <v>4</v>
      </c>
      <c r="B7" s="308" t="s">
        <v>2401</v>
      </c>
      <c r="C7" s="308" t="s">
        <v>14205</v>
      </c>
      <c r="D7" s="308" t="s">
        <v>14206</v>
      </c>
      <c r="E7" s="308" t="s">
        <v>14207</v>
      </c>
      <c r="F7" s="309" t="s">
        <v>2402</v>
      </c>
      <c r="G7" s="309" t="s">
        <v>14209</v>
      </c>
      <c r="H7" s="309" t="s">
        <v>2409</v>
      </c>
      <c r="I7" s="309" t="s">
        <v>2405</v>
      </c>
      <c r="J7" s="309" t="s">
        <v>15063</v>
      </c>
      <c r="K7" s="310">
        <v>2.7198597644040898</v>
      </c>
      <c r="L7" s="310">
        <v>2.7198597644040898</v>
      </c>
      <c r="M7" s="310">
        <v>2.4949008385703442</v>
      </c>
      <c r="N7" s="310"/>
      <c r="O7" s="310">
        <f t="shared" si="0"/>
        <v>8.2709751722450751</v>
      </c>
      <c r="P7" s="310">
        <v>8.2709751722450768</v>
      </c>
      <c r="Q7" s="309" t="s">
        <v>15063</v>
      </c>
      <c r="R7" s="311"/>
    </row>
    <row r="8" spans="1:18" s="312" customFormat="1" x14ac:dyDescent="0.3">
      <c r="A8" s="307">
        <v>5</v>
      </c>
      <c r="B8" s="308" t="s">
        <v>2401</v>
      </c>
      <c r="C8" s="308" t="s">
        <v>14205</v>
      </c>
      <c r="D8" s="308" t="s">
        <v>14206</v>
      </c>
      <c r="E8" s="308" t="s">
        <v>14207</v>
      </c>
      <c r="F8" s="309" t="s">
        <v>2402</v>
      </c>
      <c r="G8" s="309" t="s">
        <v>14210</v>
      </c>
      <c r="H8" s="309" t="s">
        <v>2411</v>
      </c>
      <c r="I8" s="309" t="s">
        <v>2405</v>
      </c>
      <c r="J8" s="309" t="s">
        <v>15063</v>
      </c>
      <c r="K8" s="310">
        <v>3.6944344897880068</v>
      </c>
      <c r="L8" s="310">
        <v>3.6944344897880068</v>
      </c>
      <c r="M8" s="310">
        <v>3.4025562017915636</v>
      </c>
      <c r="N8" s="310"/>
      <c r="O8" s="310">
        <f t="shared" si="0"/>
        <v>7.9004862260581508</v>
      </c>
      <c r="P8" s="310">
        <v>7.9004862260581676</v>
      </c>
      <c r="Q8" s="309" t="s">
        <v>15063</v>
      </c>
      <c r="R8" s="311"/>
    </row>
    <row r="9" spans="1:18" s="312" customFormat="1" x14ac:dyDescent="0.3">
      <c r="A9" s="307">
        <v>6</v>
      </c>
      <c r="B9" s="308" t="s">
        <v>2401</v>
      </c>
      <c r="C9" s="308" t="s">
        <v>14205</v>
      </c>
      <c r="D9" s="308" t="s">
        <v>14206</v>
      </c>
      <c r="E9" s="308" t="s">
        <v>14207</v>
      </c>
      <c r="F9" s="309" t="s">
        <v>2402</v>
      </c>
      <c r="G9" s="309" t="s">
        <v>2412</v>
      </c>
      <c r="H9" s="309" t="s">
        <v>2413</v>
      </c>
      <c r="I9" s="309" t="s">
        <v>2414</v>
      </c>
      <c r="J9" s="309" t="s">
        <v>15063</v>
      </c>
      <c r="K9" s="310">
        <v>0.50029191469229828</v>
      </c>
      <c r="L9" s="310">
        <v>0.50029191469229828</v>
      </c>
      <c r="M9" s="310">
        <v>0.4993510110375845</v>
      </c>
      <c r="N9" s="310"/>
      <c r="O9" s="310">
        <f t="shared" si="0"/>
        <v>0.18807092960766189</v>
      </c>
      <c r="P9" s="310">
        <v>1.3108955735604111</v>
      </c>
      <c r="Q9" s="309" t="s">
        <v>15063</v>
      </c>
      <c r="R9" s="311"/>
    </row>
    <row r="10" spans="1:18" s="312" customFormat="1" x14ac:dyDescent="0.3">
      <c r="A10" s="307">
        <v>7</v>
      </c>
      <c r="B10" s="308" t="s">
        <v>2401</v>
      </c>
      <c r="C10" s="308" t="s">
        <v>14205</v>
      </c>
      <c r="D10" s="308" t="s">
        <v>14206</v>
      </c>
      <c r="E10" s="308" t="s">
        <v>14207</v>
      </c>
      <c r="F10" s="309" t="s">
        <v>2402</v>
      </c>
      <c r="G10" s="309" t="s">
        <v>2415</v>
      </c>
      <c r="H10" s="309" t="s">
        <v>14211</v>
      </c>
      <c r="I10" s="309" t="s">
        <v>3556</v>
      </c>
      <c r="J10" s="309" t="s">
        <v>15063</v>
      </c>
      <c r="K10" s="310">
        <v>6.0546768812069017E-2</v>
      </c>
      <c r="L10" s="310">
        <v>6.0546768812069017E-2</v>
      </c>
      <c r="M10" s="310">
        <v>5.7519430371465563E-2</v>
      </c>
      <c r="N10" s="310"/>
      <c r="O10" s="310">
        <f t="shared" si="0"/>
        <v>5.0000000000000053</v>
      </c>
      <c r="P10" s="310">
        <v>36.566396324042493</v>
      </c>
      <c r="Q10" s="309" t="s">
        <v>15063</v>
      </c>
      <c r="R10" s="311"/>
    </row>
    <row r="11" spans="1:18" s="312" customFormat="1" x14ac:dyDescent="0.3">
      <c r="A11" s="307">
        <v>8</v>
      </c>
      <c r="B11" s="308" t="s">
        <v>2401</v>
      </c>
      <c r="C11" s="308" t="s">
        <v>14205</v>
      </c>
      <c r="D11" s="308" t="s">
        <v>14206</v>
      </c>
      <c r="E11" s="308" t="s">
        <v>14207</v>
      </c>
      <c r="F11" s="309" t="s">
        <v>2416</v>
      </c>
      <c r="G11" s="309" t="s">
        <v>14212</v>
      </c>
      <c r="H11" s="309" t="s">
        <v>2420</v>
      </c>
      <c r="I11" s="309" t="s">
        <v>2405</v>
      </c>
      <c r="J11" s="309" t="s">
        <v>15063</v>
      </c>
      <c r="K11" s="310">
        <v>2.0351216102194174</v>
      </c>
      <c r="L11" s="310">
        <v>2.0351216102194174</v>
      </c>
      <c r="M11" s="310">
        <v>1.8560036065212369</v>
      </c>
      <c r="N11" s="310"/>
      <c r="O11" s="310">
        <f t="shared" si="0"/>
        <v>8.8013415413965781</v>
      </c>
      <c r="P11" s="310">
        <v>8.8013415413965781</v>
      </c>
      <c r="Q11" s="309" t="s">
        <v>15063</v>
      </c>
      <c r="R11" s="311"/>
    </row>
    <row r="12" spans="1:18" s="312" customFormat="1" x14ac:dyDescent="0.3">
      <c r="A12" s="307">
        <v>9</v>
      </c>
      <c r="B12" s="308" t="s">
        <v>2401</v>
      </c>
      <c r="C12" s="308" t="s">
        <v>14205</v>
      </c>
      <c r="D12" s="308" t="s">
        <v>14206</v>
      </c>
      <c r="E12" s="308" t="s">
        <v>14207</v>
      </c>
      <c r="F12" s="309" t="s">
        <v>2416</v>
      </c>
      <c r="G12" s="309" t="s">
        <v>2421</v>
      </c>
      <c r="H12" s="309" t="s">
        <v>14213</v>
      </c>
      <c r="I12" s="309" t="s">
        <v>2405</v>
      </c>
      <c r="J12" s="309" t="s">
        <v>15063</v>
      </c>
      <c r="K12" s="310">
        <v>3.0944354830706162</v>
      </c>
      <c r="L12" s="310">
        <v>3.0944354830706162</v>
      </c>
      <c r="M12" s="310">
        <v>2.8778249992556733</v>
      </c>
      <c r="N12" s="310"/>
      <c r="O12" s="310">
        <f t="shared" si="0"/>
        <v>6.9999999999999947</v>
      </c>
      <c r="P12" s="310">
        <v>6.9999999999999947</v>
      </c>
      <c r="Q12" s="309" t="s">
        <v>15063</v>
      </c>
      <c r="R12" s="311"/>
    </row>
    <row r="13" spans="1:18" s="312" customFormat="1" x14ac:dyDescent="0.3">
      <c r="A13" s="307">
        <v>10</v>
      </c>
      <c r="B13" s="308" t="s">
        <v>2401</v>
      </c>
      <c r="C13" s="308" t="s">
        <v>14205</v>
      </c>
      <c r="D13" s="308" t="s">
        <v>14206</v>
      </c>
      <c r="E13" s="308" t="s">
        <v>14207</v>
      </c>
      <c r="F13" s="309" t="s">
        <v>2416</v>
      </c>
      <c r="G13" s="309" t="s">
        <v>14214</v>
      </c>
      <c r="H13" s="309" t="s">
        <v>2422</v>
      </c>
      <c r="I13" s="309" t="s">
        <v>2405</v>
      </c>
      <c r="J13" s="309" t="s">
        <v>15063</v>
      </c>
      <c r="K13" s="310">
        <v>1.9763232480209947</v>
      </c>
      <c r="L13" s="310">
        <v>1.9763232480209947</v>
      </c>
      <c r="M13" s="310">
        <v>1.7869297455767441</v>
      </c>
      <c r="N13" s="310"/>
      <c r="O13" s="310">
        <f t="shared" si="0"/>
        <v>9.5831237442509014</v>
      </c>
      <c r="P13" s="310">
        <v>9.5831237442508979</v>
      </c>
      <c r="Q13" s="309" t="s">
        <v>15063</v>
      </c>
      <c r="R13" s="311"/>
    </row>
    <row r="14" spans="1:18" s="312" customFormat="1" x14ac:dyDescent="0.3">
      <c r="A14" s="307">
        <v>11</v>
      </c>
      <c r="B14" s="308" t="s">
        <v>2401</v>
      </c>
      <c r="C14" s="308" t="s">
        <v>14205</v>
      </c>
      <c r="D14" s="308" t="s">
        <v>14206</v>
      </c>
      <c r="E14" s="308" t="s">
        <v>14207</v>
      </c>
      <c r="F14" s="309" t="s">
        <v>2416</v>
      </c>
      <c r="G14" s="309" t="s">
        <v>2423</v>
      </c>
      <c r="H14" s="309" t="s">
        <v>2424</v>
      </c>
      <c r="I14" s="309" t="s">
        <v>2425</v>
      </c>
      <c r="J14" s="309" t="s">
        <v>15063</v>
      </c>
      <c r="K14" s="310">
        <v>2.2680240581317817</v>
      </c>
      <c r="L14" s="310">
        <v>2.2680240581317817</v>
      </c>
      <c r="M14" s="310">
        <v>2.2113746488036892</v>
      </c>
      <c r="N14" s="310"/>
      <c r="O14" s="310">
        <f t="shared" si="0"/>
        <v>2.497742875565252</v>
      </c>
      <c r="P14" s="310">
        <v>2.4977428755652564</v>
      </c>
      <c r="Q14" s="309" t="s">
        <v>15063</v>
      </c>
      <c r="R14" s="311"/>
    </row>
    <row r="15" spans="1:18" s="312" customFormat="1" x14ac:dyDescent="0.3">
      <c r="A15" s="307">
        <v>12</v>
      </c>
      <c r="B15" s="308" t="s">
        <v>2401</v>
      </c>
      <c r="C15" s="308" t="s">
        <v>14205</v>
      </c>
      <c r="D15" s="308" t="s">
        <v>14206</v>
      </c>
      <c r="E15" s="308" t="s">
        <v>14207</v>
      </c>
      <c r="F15" s="309" t="s">
        <v>2429</v>
      </c>
      <c r="G15" s="309" t="s">
        <v>14215</v>
      </c>
      <c r="H15" s="309" t="s">
        <v>14216</v>
      </c>
      <c r="I15" s="309" t="s">
        <v>2405</v>
      </c>
      <c r="J15" s="309" t="s">
        <v>15063</v>
      </c>
      <c r="K15" s="310">
        <v>1.408625589807216</v>
      </c>
      <c r="L15" s="310">
        <v>1.408625589807216</v>
      </c>
      <c r="M15" s="310">
        <v>1.2721237300181194</v>
      </c>
      <c r="N15" s="310"/>
      <c r="O15" s="310">
        <f t="shared" si="0"/>
        <v>9.6904287964680655</v>
      </c>
      <c r="P15" s="310">
        <v>9.6904287964680762</v>
      </c>
      <c r="Q15" s="309" t="s">
        <v>15063</v>
      </c>
      <c r="R15" s="311"/>
    </row>
    <row r="16" spans="1:18" s="312" customFormat="1" x14ac:dyDescent="0.3">
      <c r="A16" s="307">
        <v>13</v>
      </c>
      <c r="B16" s="308" t="s">
        <v>2401</v>
      </c>
      <c r="C16" s="308" t="s">
        <v>14205</v>
      </c>
      <c r="D16" s="308" t="s">
        <v>14206</v>
      </c>
      <c r="E16" s="308" t="s">
        <v>14207</v>
      </c>
      <c r="F16" s="309" t="s">
        <v>2441</v>
      </c>
      <c r="G16" s="309" t="s">
        <v>2442</v>
      </c>
      <c r="H16" s="309" t="s">
        <v>14217</v>
      </c>
      <c r="I16" s="309" t="s">
        <v>2432</v>
      </c>
      <c r="J16" s="309" t="s">
        <v>15063</v>
      </c>
      <c r="K16" s="310">
        <v>3.4607751985456319</v>
      </c>
      <c r="L16" s="310">
        <v>3.4607751985456319</v>
      </c>
      <c r="M16" s="310">
        <v>3.1568896167348752</v>
      </c>
      <c r="N16" s="310"/>
      <c r="O16" s="310">
        <f t="shared" si="0"/>
        <v>8.7808529701224902</v>
      </c>
      <c r="P16" s="310">
        <v>8.7808529701224884</v>
      </c>
      <c r="Q16" s="309" t="s">
        <v>15063</v>
      </c>
      <c r="R16" s="311"/>
    </row>
    <row r="17" spans="1:18" s="312" customFormat="1" x14ac:dyDescent="0.3">
      <c r="A17" s="307">
        <v>14</v>
      </c>
      <c r="B17" s="308" t="s">
        <v>2401</v>
      </c>
      <c r="C17" s="308" t="s">
        <v>14205</v>
      </c>
      <c r="D17" s="308" t="s">
        <v>3569</v>
      </c>
      <c r="E17" s="308" t="s">
        <v>14218</v>
      </c>
      <c r="F17" s="309" t="s">
        <v>2429</v>
      </c>
      <c r="G17" s="309" t="s">
        <v>2443</v>
      </c>
      <c r="H17" s="309" t="s">
        <v>2444</v>
      </c>
      <c r="I17" s="309" t="s">
        <v>2432</v>
      </c>
      <c r="J17" s="309" t="s">
        <v>15063</v>
      </c>
      <c r="K17" s="310">
        <v>3.1806088781440964</v>
      </c>
      <c r="L17" s="310">
        <v>3.1806088781440964</v>
      </c>
      <c r="M17" s="310">
        <v>3.0394747500000001</v>
      </c>
      <c r="N17" s="310"/>
      <c r="O17" s="310">
        <f t="shared" si="0"/>
        <v>4.4373305096994162</v>
      </c>
      <c r="P17" s="310">
        <v>4.4778132401430355</v>
      </c>
      <c r="Q17" s="309" t="s">
        <v>15063</v>
      </c>
      <c r="R17" s="311"/>
    </row>
    <row r="18" spans="1:18" s="312" customFormat="1" x14ac:dyDescent="0.3">
      <c r="A18" s="307">
        <v>15</v>
      </c>
      <c r="B18" s="308" t="s">
        <v>2401</v>
      </c>
      <c r="C18" s="308" t="s">
        <v>14205</v>
      </c>
      <c r="D18" s="308" t="s">
        <v>3569</v>
      </c>
      <c r="E18" s="308" t="s">
        <v>14218</v>
      </c>
      <c r="F18" s="309" t="s">
        <v>2429</v>
      </c>
      <c r="G18" s="309" t="s">
        <v>2445</v>
      </c>
      <c r="H18" s="309" t="s">
        <v>2446</v>
      </c>
      <c r="I18" s="309" t="s">
        <v>2432</v>
      </c>
      <c r="J18" s="309" t="s">
        <v>15063</v>
      </c>
      <c r="K18" s="310">
        <v>3.0168427043760482</v>
      </c>
      <c r="L18" s="310">
        <v>3.0168427043760482</v>
      </c>
      <c r="M18" s="310">
        <v>2.8147600000000002</v>
      </c>
      <c r="N18" s="310"/>
      <c r="O18" s="310">
        <f t="shared" si="0"/>
        <v>6.6984832879393803</v>
      </c>
      <c r="P18" s="310">
        <v>6.698483287939383</v>
      </c>
      <c r="Q18" s="309" t="s">
        <v>15063</v>
      </c>
      <c r="R18" s="311"/>
    </row>
    <row r="19" spans="1:18" s="312" customFormat="1" x14ac:dyDescent="0.3">
      <c r="A19" s="307">
        <v>16</v>
      </c>
      <c r="B19" s="308" t="s">
        <v>2401</v>
      </c>
      <c r="C19" s="308" t="s">
        <v>14205</v>
      </c>
      <c r="D19" s="308" t="s">
        <v>3569</v>
      </c>
      <c r="E19" s="308" t="s">
        <v>14218</v>
      </c>
      <c r="F19" s="309" t="s">
        <v>2429</v>
      </c>
      <c r="G19" s="309" t="s">
        <v>2447</v>
      </c>
      <c r="H19" s="309" t="s">
        <v>2448</v>
      </c>
      <c r="I19" s="309" t="s">
        <v>2432</v>
      </c>
      <c r="J19" s="309" t="s">
        <v>15063</v>
      </c>
      <c r="K19" s="310">
        <v>3.5834480590376967</v>
      </c>
      <c r="L19" s="310">
        <v>3.5834480590376967</v>
      </c>
      <c r="M19" s="310">
        <v>3.4020804999999998</v>
      </c>
      <c r="N19" s="310"/>
      <c r="O19" s="310">
        <f t="shared" si="0"/>
        <v>5.0612582085646718</v>
      </c>
      <c r="P19" s="310">
        <v>5.0612582085646673</v>
      </c>
      <c r="Q19" s="309" t="s">
        <v>15063</v>
      </c>
      <c r="R19" s="311"/>
    </row>
    <row r="20" spans="1:18" s="312" customFormat="1" x14ac:dyDescent="0.3">
      <c r="A20" s="307">
        <v>17</v>
      </c>
      <c r="B20" s="308" t="s">
        <v>2401</v>
      </c>
      <c r="C20" s="308" t="s">
        <v>14205</v>
      </c>
      <c r="D20" s="308" t="s">
        <v>3569</v>
      </c>
      <c r="E20" s="308" t="s">
        <v>14218</v>
      </c>
      <c r="F20" s="309" t="s">
        <v>2429</v>
      </c>
      <c r="G20" s="309" t="s">
        <v>2449</v>
      </c>
      <c r="H20" s="309" t="s">
        <v>2450</v>
      </c>
      <c r="I20" s="309" t="s">
        <v>2425</v>
      </c>
      <c r="J20" s="309" t="s">
        <v>15063</v>
      </c>
      <c r="K20" s="310">
        <v>3.2697620848171436</v>
      </c>
      <c r="L20" s="310">
        <v>3.2697620848171436</v>
      </c>
      <c r="M20" s="310">
        <v>3.1213830833333338</v>
      </c>
      <c r="N20" s="310"/>
      <c r="O20" s="310">
        <f t="shared" si="0"/>
        <v>4.5379143079796176</v>
      </c>
      <c r="P20" s="310">
        <v>6.573580459967598</v>
      </c>
      <c r="Q20" s="309" t="s">
        <v>15063</v>
      </c>
      <c r="R20" s="311"/>
    </row>
    <row r="21" spans="1:18" s="312" customFormat="1" x14ac:dyDescent="0.3">
      <c r="A21" s="307">
        <v>18</v>
      </c>
      <c r="B21" s="308" t="s">
        <v>2401</v>
      </c>
      <c r="C21" s="308" t="s">
        <v>14205</v>
      </c>
      <c r="D21" s="308" t="s">
        <v>3569</v>
      </c>
      <c r="E21" s="308" t="s">
        <v>14218</v>
      </c>
      <c r="F21" s="309" t="s">
        <v>2429</v>
      </c>
      <c r="G21" s="309" t="s">
        <v>2451</v>
      </c>
      <c r="H21" s="309" t="s">
        <v>2452</v>
      </c>
      <c r="I21" s="309" t="s">
        <v>2432</v>
      </c>
      <c r="J21" s="309" t="s">
        <v>15063</v>
      </c>
      <c r="K21" s="310">
        <v>2.9179190531346024</v>
      </c>
      <c r="L21" s="310">
        <v>2.9179190531346024</v>
      </c>
      <c r="M21" s="310">
        <v>2.7552884999999998</v>
      </c>
      <c r="N21" s="310"/>
      <c r="O21" s="310">
        <f t="shared" si="0"/>
        <v>5.573511470782412</v>
      </c>
      <c r="P21" s="310">
        <v>7.6820654830812245</v>
      </c>
      <c r="Q21" s="309" t="s">
        <v>15063</v>
      </c>
      <c r="R21" s="311"/>
    </row>
    <row r="22" spans="1:18" s="312" customFormat="1" x14ac:dyDescent="0.3">
      <c r="A22" s="307">
        <v>19</v>
      </c>
      <c r="B22" s="308" t="s">
        <v>2401</v>
      </c>
      <c r="C22" s="308" t="s">
        <v>14205</v>
      </c>
      <c r="D22" s="308" t="s">
        <v>3569</v>
      </c>
      <c r="E22" s="308" t="s">
        <v>14218</v>
      </c>
      <c r="F22" s="309" t="s">
        <v>2429</v>
      </c>
      <c r="G22" s="309" t="s">
        <v>2453</v>
      </c>
      <c r="H22" s="309" t="s">
        <v>2454</v>
      </c>
      <c r="I22" s="309" t="s">
        <v>2432</v>
      </c>
      <c r="J22" s="309" t="s">
        <v>15063</v>
      </c>
      <c r="K22" s="310">
        <v>3.7075326152940127</v>
      </c>
      <c r="L22" s="310">
        <v>3.7075326152940127</v>
      </c>
      <c r="M22" s="310">
        <v>3.5129489999999999</v>
      </c>
      <c r="N22" s="310"/>
      <c r="O22" s="310">
        <f t="shared" si="0"/>
        <v>5.2483318552973008</v>
      </c>
      <c r="P22" s="310">
        <v>5.2483318552973053</v>
      </c>
      <c r="Q22" s="309" t="s">
        <v>15063</v>
      </c>
      <c r="R22" s="311"/>
    </row>
    <row r="23" spans="1:18" s="312" customFormat="1" x14ac:dyDescent="0.3">
      <c r="A23" s="307">
        <v>20</v>
      </c>
      <c r="B23" s="308" t="s">
        <v>2401</v>
      </c>
      <c r="C23" s="308" t="s">
        <v>14205</v>
      </c>
      <c r="D23" s="308" t="s">
        <v>3569</v>
      </c>
      <c r="E23" s="308" t="s">
        <v>14218</v>
      </c>
      <c r="F23" s="309" t="s">
        <v>2429</v>
      </c>
      <c r="G23" s="309" t="s">
        <v>2455</v>
      </c>
      <c r="H23" s="309" t="s">
        <v>2456</v>
      </c>
      <c r="I23" s="309" t="s">
        <v>2432</v>
      </c>
      <c r="J23" s="309" t="s">
        <v>15063</v>
      </c>
      <c r="K23" s="310">
        <v>2.3183212629376162</v>
      </c>
      <c r="L23" s="310">
        <v>2.3183212629376162</v>
      </c>
      <c r="M23" s="310">
        <v>2.2102425000000001</v>
      </c>
      <c r="N23" s="310"/>
      <c r="O23" s="310">
        <f t="shared" si="0"/>
        <v>4.661940718287946</v>
      </c>
      <c r="P23" s="310">
        <v>4.6619407182879495</v>
      </c>
      <c r="Q23" s="309" t="s">
        <v>15063</v>
      </c>
      <c r="R23" s="311"/>
    </row>
    <row r="24" spans="1:18" s="312" customFormat="1" x14ac:dyDescent="0.3">
      <c r="A24" s="307">
        <v>21</v>
      </c>
      <c r="B24" s="308" t="s">
        <v>2401</v>
      </c>
      <c r="C24" s="308" t="s">
        <v>14205</v>
      </c>
      <c r="D24" s="308" t="s">
        <v>3569</v>
      </c>
      <c r="E24" s="308" t="s">
        <v>14218</v>
      </c>
      <c r="F24" s="309" t="s">
        <v>2429</v>
      </c>
      <c r="G24" s="309" t="s">
        <v>2457</v>
      </c>
      <c r="H24" s="309" t="s">
        <v>2458</v>
      </c>
      <c r="I24" s="309" t="s">
        <v>2432</v>
      </c>
      <c r="J24" s="309" t="s">
        <v>15063</v>
      </c>
      <c r="K24" s="310">
        <v>1.6545367599431149</v>
      </c>
      <c r="L24" s="310">
        <v>1.6545367599431149</v>
      </c>
      <c r="M24" s="310">
        <v>1.54359975</v>
      </c>
      <c r="N24" s="310"/>
      <c r="O24" s="310">
        <f t="shared" si="0"/>
        <v>6.7050193521798214</v>
      </c>
      <c r="P24" s="310">
        <v>6.7050193521798196</v>
      </c>
      <c r="Q24" s="309" t="s">
        <v>15063</v>
      </c>
      <c r="R24" s="311"/>
    </row>
    <row r="25" spans="1:18" s="312" customFormat="1" x14ac:dyDescent="0.3">
      <c r="A25" s="307">
        <v>22</v>
      </c>
      <c r="B25" s="308" t="s">
        <v>2401</v>
      </c>
      <c r="C25" s="308" t="s">
        <v>14205</v>
      </c>
      <c r="D25" s="308" t="s">
        <v>3569</v>
      </c>
      <c r="E25" s="308" t="s">
        <v>14218</v>
      </c>
      <c r="F25" s="309" t="s">
        <v>2429</v>
      </c>
      <c r="G25" s="309" t="s">
        <v>2459</v>
      </c>
      <c r="H25" s="309" t="s">
        <v>2460</v>
      </c>
      <c r="I25" s="309" t="s">
        <v>2425</v>
      </c>
      <c r="J25" s="309" t="s">
        <v>15063</v>
      </c>
      <c r="K25" s="310">
        <v>5.5445821426088227E-2</v>
      </c>
      <c r="L25" s="310">
        <v>5.5445821426088227E-2</v>
      </c>
      <c r="M25" s="310">
        <v>5.4841461972543866E-2</v>
      </c>
      <c r="N25" s="310"/>
      <c r="O25" s="310">
        <f t="shared" si="0"/>
        <v>1.0899999999999979</v>
      </c>
      <c r="P25" s="310">
        <v>1.0900000000000021</v>
      </c>
      <c r="Q25" s="309" t="s">
        <v>15063</v>
      </c>
      <c r="R25" s="311"/>
    </row>
    <row r="26" spans="1:18" s="312" customFormat="1" x14ac:dyDescent="0.3">
      <c r="A26" s="307">
        <v>23</v>
      </c>
      <c r="B26" s="308" t="s">
        <v>2401</v>
      </c>
      <c r="C26" s="308" t="s">
        <v>14205</v>
      </c>
      <c r="D26" s="308" t="s">
        <v>3569</v>
      </c>
      <c r="E26" s="308" t="s">
        <v>14218</v>
      </c>
      <c r="F26" s="309" t="s">
        <v>2429</v>
      </c>
      <c r="G26" s="309" t="s">
        <v>2461</v>
      </c>
      <c r="H26" s="309" t="s">
        <v>2462</v>
      </c>
      <c r="I26" s="309" t="s">
        <v>2432</v>
      </c>
      <c r="J26" s="309" t="s">
        <v>15063</v>
      </c>
      <c r="K26" s="310">
        <v>2.2028615999016026</v>
      </c>
      <c r="L26" s="310">
        <v>2.2028615999016026</v>
      </c>
      <c r="M26" s="310">
        <v>2.0995035</v>
      </c>
      <c r="N26" s="310"/>
      <c r="O26" s="310">
        <f t="shared" si="0"/>
        <v>4.691992447742491</v>
      </c>
      <c r="P26" s="310">
        <v>4.6919924477424875</v>
      </c>
      <c r="Q26" s="309" t="s">
        <v>15063</v>
      </c>
      <c r="R26" s="311"/>
    </row>
    <row r="27" spans="1:18" s="312" customFormat="1" x14ac:dyDescent="0.3">
      <c r="A27" s="307">
        <v>24</v>
      </c>
      <c r="B27" s="308" t="s">
        <v>2401</v>
      </c>
      <c r="C27" s="308" t="s">
        <v>14205</v>
      </c>
      <c r="D27" s="308" t="s">
        <v>3569</v>
      </c>
      <c r="E27" s="308" t="s">
        <v>14218</v>
      </c>
      <c r="F27" s="309" t="s">
        <v>2429</v>
      </c>
      <c r="G27" s="309" t="s">
        <v>2463</v>
      </c>
      <c r="H27" s="309" t="s">
        <v>2464</v>
      </c>
      <c r="I27" s="309" t="s">
        <v>2432</v>
      </c>
      <c r="J27" s="309" t="s">
        <v>15063</v>
      </c>
      <c r="K27" s="310">
        <v>1.8487116753627468</v>
      </c>
      <c r="L27" s="310">
        <v>1.8487116753627468</v>
      </c>
      <c r="M27" s="310">
        <v>1.7291989999999999</v>
      </c>
      <c r="N27" s="310"/>
      <c r="O27" s="310">
        <f t="shared" si="0"/>
        <v>6.4646465403696123</v>
      </c>
      <c r="P27" s="310">
        <v>6.4646465403696123</v>
      </c>
      <c r="Q27" s="309" t="s">
        <v>15063</v>
      </c>
      <c r="R27" s="311"/>
    </row>
    <row r="28" spans="1:18" s="312" customFormat="1" x14ac:dyDescent="0.3">
      <c r="A28" s="307">
        <v>25</v>
      </c>
      <c r="B28" s="308" t="s">
        <v>2401</v>
      </c>
      <c r="C28" s="308" t="s">
        <v>14205</v>
      </c>
      <c r="D28" s="308" t="s">
        <v>3569</v>
      </c>
      <c r="E28" s="308" t="s">
        <v>14218</v>
      </c>
      <c r="F28" s="309" t="s">
        <v>2435</v>
      </c>
      <c r="G28" s="309" t="s">
        <v>2465</v>
      </c>
      <c r="H28" s="309" t="s">
        <v>2466</v>
      </c>
      <c r="I28" s="309" t="s">
        <v>2432</v>
      </c>
      <c r="J28" s="309" t="s">
        <v>15063</v>
      </c>
      <c r="K28" s="310">
        <v>3.0462250543655145</v>
      </c>
      <c r="L28" s="310">
        <v>3.0462250543655145</v>
      </c>
      <c r="M28" s="310">
        <v>2.8912597500000001</v>
      </c>
      <c r="N28" s="310"/>
      <c r="O28" s="310">
        <f t="shared" si="0"/>
        <v>5.0871259214231443</v>
      </c>
      <c r="P28" s="310">
        <v>7.4789547148825131</v>
      </c>
      <c r="Q28" s="309" t="s">
        <v>15063</v>
      </c>
      <c r="R28" s="311"/>
    </row>
    <row r="29" spans="1:18" s="312" customFormat="1" x14ac:dyDescent="0.3">
      <c r="A29" s="307">
        <v>26</v>
      </c>
      <c r="B29" s="308" t="s">
        <v>2401</v>
      </c>
      <c r="C29" s="308" t="s">
        <v>14205</v>
      </c>
      <c r="D29" s="308" t="s">
        <v>3569</v>
      </c>
      <c r="E29" s="308" t="s">
        <v>14218</v>
      </c>
      <c r="F29" s="309" t="s">
        <v>2435</v>
      </c>
      <c r="G29" s="309" t="s">
        <v>2467</v>
      </c>
      <c r="H29" s="309" t="s">
        <v>2468</v>
      </c>
      <c r="I29" s="309" t="s">
        <v>2425</v>
      </c>
      <c r="J29" s="309" t="s">
        <v>15063</v>
      </c>
      <c r="K29" s="310">
        <v>2.9134163976215626</v>
      </c>
      <c r="L29" s="310">
        <v>2.9134163976215626</v>
      </c>
      <c r="M29" s="310">
        <v>2.789596200722646</v>
      </c>
      <c r="N29" s="310"/>
      <c r="O29" s="310">
        <f t="shared" si="0"/>
        <v>4.2500000000000044</v>
      </c>
      <c r="P29" s="310">
        <v>4.2500000000000204</v>
      </c>
      <c r="Q29" s="309" t="s">
        <v>15063</v>
      </c>
      <c r="R29" s="311"/>
    </row>
    <row r="30" spans="1:18" s="312" customFormat="1" x14ac:dyDescent="0.3">
      <c r="A30" s="307">
        <v>27</v>
      </c>
      <c r="B30" s="308" t="s">
        <v>2401</v>
      </c>
      <c r="C30" s="308" t="s">
        <v>14205</v>
      </c>
      <c r="D30" s="308" t="s">
        <v>3569</v>
      </c>
      <c r="E30" s="308" t="s">
        <v>14218</v>
      </c>
      <c r="F30" s="309" t="s">
        <v>2435</v>
      </c>
      <c r="G30" s="309" t="s">
        <v>2471</v>
      </c>
      <c r="H30" s="309" t="s">
        <v>2472</v>
      </c>
      <c r="I30" s="309" t="s">
        <v>2432</v>
      </c>
      <c r="J30" s="309" t="s">
        <v>15063</v>
      </c>
      <c r="K30" s="310">
        <v>2.9808103079406507</v>
      </c>
      <c r="L30" s="310">
        <v>2.9808103079406507</v>
      </c>
      <c r="M30" s="310">
        <v>2.8246512500000001</v>
      </c>
      <c r="N30" s="310"/>
      <c r="O30" s="310">
        <f t="shared" si="0"/>
        <v>5.2388123298102824</v>
      </c>
      <c r="P30" s="310">
        <v>5.696331536376853</v>
      </c>
      <c r="Q30" s="309" t="s">
        <v>15063</v>
      </c>
      <c r="R30" s="311"/>
    </row>
    <row r="31" spans="1:18" s="312" customFormat="1" x14ac:dyDescent="0.3">
      <c r="A31" s="307">
        <v>28</v>
      </c>
      <c r="B31" s="308" t="s">
        <v>2401</v>
      </c>
      <c r="C31" s="308" t="s">
        <v>14205</v>
      </c>
      <c r="D31" s="308" t="s">
        <v>3569</v>
      </c>
      <c r="E31" s="308" t="s">
        <v>14218</v>
      </c>
      <c r="F31" s="309" t="s">
        <v>14219</v>
      </c>
      <c r="G31" s="309" t="s">
        <v>2484</v>
      </c>
      <c r="H31" s="309" t="s">
        <v>2485</v>
      </c>
      <c r="I31" s="309" t="s">
        <v>2405</v>
      </c>
      <c r="J31" s="309" t="s">
        <v>15063</v>
      </c>
      <c r="K31" s="310">
        <v>1.5841715224355484</v>
      </c>
      <c r="L31" s="310">
        <v>1.5841715224355484</v>
      </c>
      <c r="M31" s="310">
        <v>1.5090817922721034</v>
      </c>
      <c r="N31" s="310"/>
      <c r="O31" s="310">
        <f t="shared" si="0"/>
        <v>4.74</v>
      </c>
      <c r="P31" s="310">
        <v>6.0336944037443381</v>
      </c>
      <c r="Q31" s="309" t="s">
        <v>15063</v>
      </c>
      <c r="R31" s="311"/>
    </row>
    <row r="32" spans="1:18" s="312" customFormat="1" x14ac:dyDescent="0.3">
      <c r="A32" s="307">
        <v>29</v>
      </c>
      <c r="B32" s="308" t="s">
        <v>2401</v>
      </c>
      <c r="C32" s="308" t="s">
        <v>14205</v>
      </c>
      <c r="D32" s="308" t="s">
        <v>3569</v>
      </c>
      <c r="E32" s="308" t="s">
        <v>14218</v>
      </c>
      <c r="F32" s="309" t="s">
        <v>2486</v>
      </c>
      <c r="G32" s="309" t="s">
        <v>2487</v>
      </c>
      <c r="H32" s="309" t="s">
        <v>2485</v>
      </c>
      <c r="I32" s="309" t="s">
        <v>2425</v>
      </c>
      <c r="J32" s="309" t="s">
        <v>15063</v>
      </c>
      <c r="K32" s="310">
        <v>2.2180779590801318</v>
      </c>
      <c r="L32" s="310">
        <v>2.2180779590801318</v>
      </c>
      <c r="M32" s="310">
        <v>2.1216789999999999</v>
      </c>
      <c r="N32" s="310"/>
      <c r="O32" s="310">
        <f t="shared" si="0"/>
        <v>4.3460582025759802</v>
      </c>
      <c r="P32" s="310">
        <v>4.3460582025759642</v>
      </c>
      <c r="Q32" s="309" t="s">
        <v>15063</v>
      </c>
      <c r="R32" s="311"/>
    </row>
    <row r="33" spans="1:18" s="312" customFormat="1" x14ac:dyDescent="0.3">
      <c r="A33" s="307">
        <v>30</v>
      </c>
      <c r="B33" s="308" t="s">
        <v>2401</v>
      </c>
      <c r="C33" s="308" t="s">
        <v>14205</v>
      </c>
      <c r="D33" s="308" t="s">
        <v>3569</v>
      </c>
      <c r="E33" s="308" t="s">
        <v>14218</v>
      </c>
      <c r="F33" s="309" t="s">
        <v>2429</v>
      </c>
      <c r="G33" s="309" t="s">
        <v>2488</v>
      </c>
      <c r="H33" s="309" t="s">
        <v>2489</v>
      </c>
      <c r="I33" s="309" t="s">
        <v>2405</v>
      </c>
      <c r="J33" s="309" t="s">
        <v>15063</v>
      </c>
      <c r="K33" s="310">
        <v>1.231027105134552</v>
      </c>
      <c r="L33" s="310">
        <v>1.231027105134552</v>
      </c>
      <c r="M33" s="310">
        <v>1.1744399999999999</v>
      </c>
      <c r="N33" s="310"/>
      <c r="O33" s="310">
        <f t="shared" si="0"/>
        <v>4.5967391699606086</v>
      </c>
      <c r="P33" s="310">
        <v>4.5967391699606068</v>
      </c>
      <c r="Q33" s="309" t="s">
        <v>15063</v>
      </c>
      <c r="R33" s="311"/>
    </row>
    <row r="34" spans="1:18" s="312" customFormat="1" x14ac:dyDescent="0.3">
      <c r="A34" s="307">
        <v>31</v>
      </c>
      <c r="B34" s="308" t="s">
        <v>2401</v>
      </c>
      <c r="C34" s="308" t="s">
        <v>14205</v>
      </c>
      <c r="D34" s="308" t="s">
        <v>3569</v>
      </c>
      <c r="E34" s="308" t="s">
        <v>14218</v>
      </c>
      <c r="F34" s="309" t="s">
        <v>2429</v>
      </c>
      <c r="G34" s="309" t="s">
        <v>2490</v>
      </c>
      <c r="H34" s="309" t="s">
        <v>2491</v>
      </c>
      <c r="I34" s="309" t="s">
        <v>2405</v>
      </c>
      <c r="J34" s="309" t="s">
        <v>15063</v>
      </c>
      <c r="K34" s="310">
        <v>2.322541770902963</v>
      </c>
      <c r="L34" s="310">
        <v>2.322541770902963</v>
      </c>
      <c r="M34" s="310">
        <v>2.1328640000000001</v>
      </c>
      <c r="N34" s="310"/>
      <c r="O34" s="310">
        <f t="shared" si="0"/>
        <v>8.1668184951188003</v>
      </c>
      <c r="P34" s="310">
        <v>8.166818495118811</v>
      </c>
      <c r="Q34" s="309" t="s">
        <v>15063</v>
      </c>
      <c r="R34" s="311"/>
    </row>
    <row r="35" spans="1:18" s="312" customFormat="1" x14ac:dyDescent="0.3">
      <c r="A35" s="307">
        <v>32</v>
      </c>
      <c r="B35" s="308" t="s">
        <v>2401</v>
      </c>
      <c r="C35" s="308" t="s">
        <v>14205</v>
      </c>
      <c r="D35" s="308" t="s">
        <v>3569</v>
      </c>
      <c r="E35" s="308" t="s">
        <v>14218</v>
      </c>
      <c r="F35" s="309" t="s">
        <v>2429</v>
      </c>
      <c r="G35" s="309" t="s">
        <v>2492</v>
      </c>
      <c r="H35" s="309" t="s">
        <v>2493</v>
      </c>
      <c r="I35" s="309" t="s">
        <v>2425</v>
      </c>
      <c r="J35" s="309" t="s">
        <v>15063</v>
      </c>
      <c r="K35" s="310">
        <v>1.3408391239742083</v>
      </c>
      <c r="L35" s="310">
        <v>1.3408391239742083</v>
      </c>
      <c r="M35" s="310">
        <v>1.3169999999999999</v>
      </c>
      <c r="N35" s="310"/>
      <c r="O35" s="310">
        <f t="shared" si="0"/>
        <v>1.7779257442570682</v>
      </c>
      <c r="P35" s="310">
        <v>4.0933969434416966</v>
      </c>
      <c r="Q35" s="309" t="s">
        <v>15063</v>
      </c>
      <c r="R35" s="311"/>
    </row>
    <row r="36" spans="1:18" s="312" customFormat="1" x14ac:dyDescent="0.3">
      <c r="A36" s="307">
        <v>33</v>
      </c>
      <c r="B36" s="308" t="s">
        <v>2401</v>
      </c>
      <c r="C36" s="308" t="s">
        <v>14205</v>
      </c>
      <c r="D36" s="308" t="s">
        <v>3569</v>
      </c>
      <c r="E36" s="308" t="s">
        <v>14218</v>
      </c>
      <c r="F36" s="309" t="s">
        <v>2494</v>
      </c>
      <c r="G36" s="309" t="s">
        <v>2495</v>
      </c>
      <c r="H36" s="309" t="s">
        <v>14220</v>
      </c>
      <c r="I36" s="309" t="s">
        <v>2432</v>
      </c>
      <c r="J36" s="309" t="s">
        <v>15063</v>
      </c>
      <c r="K36" s="310">
        <v>9.6313377273560263E-9</v>
      </c>
      <c r="L36" s="310">
        <v>9.6313377273560263E-9</v>
      </c>
      <c r="M36" s="310">
        <v>0</v>
      </c>
      <c r="N36" s="310"/>
      <c r="O36" s="310">
        <f t="shared" si="0"/>
        <v>100</v>
      </c>
      <c r="P36" s="310" t="e">
        <v>#DIV/0!</v>
      </c>
      <c r="Q36" s="309" t="s">
        <v>15063</v>
      </c>
      <c r="R36" s="311"/>
    </row>
    <row r="37" spans="1:18" s="312" customFormat="1" x14ac:dyDescent="0.3">
      <c r="A37" s="307">
        <v>34</v>
      </c>
      <c r="B37" s="308" t="s">
        <v>2401</v>
      </c>
      <c r="C37" s="308" t="s">
        <v>14205</v>
      </c>
      <c r="D37" s="308" t="s">
        <v>3569</v>
      </c>
      <c r="E37" s="308" t="s">
        <v>14221</v>
      </c>
      <c r="F37" s="309" t="s">
        <v>2497</v>
      </c>
      <c r="G37" s="309" t="s">
        <v>2498</v>
      </c>
      <c r="H37" s="309" t="s">
        <v>2499</v>
      </c>
      <c r="I37" s="309" t="s">
        <v>2405</v>
      </c>
      <c r="J37" s="309" t="s">
        <v>15063</v>
      </c>
      <c r="K37" s="310">
        <v>2.4222400000000004</v>
      </c>
      <c r="L37" s="310">
        <v>2.4222400000000004</v>
      </c>
      <c r="M37" s="310">
        <v>2.1435883221785934</v>
      </c>
      <c r="N37" s="310"/>
      <c r="O37" s="310">
        <f t="shared" si="0"/>
        <v>11.50388391824951</v>
      </c>
      <c r="P37" s="310">
        <v>11.503883918249524</v>
      </c>
      <c r="Q37" s="309" t="s">
        <v>15063</v>
      </c>
      <c r="R37" s="311"/>
    </row>
    <row r="38" spans="1:18" s="312" customFormat="1" x14ac:dyDescent="0.3">
      <c r="A38" s="307">
        <v>35</v>
      </c>
      <c r="B38" s="308" t="s">
        <v>2401</v>
      </c>
      <c r="C38" s="308" t="s">
        <v>14205</v>
      </c>
      <c r="D38" s="308" t="s">
        <v>3569</v>
      </c>
      <c r="E38" s="308" t="s">
        <v>14221</v>
      </c>
      <c r="F38" s="309" t="s">
        <v>2497</v>
      </c>
      <c r="G38" s="309" t="s">
        <v>2500</v>
      </c>
      <c r="H38" s="309" t="s">
        <v>2501</v>
      </c>
      <c r="I38" s="309" t="s">
        <v>2405</v>
      </c>
      <c r="J38" s="309" t="s">
        <v>15063</v>
      </c>
      <c r="K38" s="310">
        <v>1.9948000000000001</v>
      </c>
      <c r="L38" s="310">
        <v>1.9948000000000001</v>
      </c>
      <c r="M38" s="310">
        <v>1.7183948576246393</v>
      </c>
      <c r="N38" s="310"/>
      <c r="O38" s="310">
        <f t="shared" si="0"/>
        <v>13.856283455752999</v>
      </c>
      <c r="P38" s="310">
        <v>13.856283455753005</v>
      </c>
      <c r="Q38" s="309" t="s">
        <v>15063</v>
      </c>
      <c r="R38" s="311"/>
    </row>
    <row r="39" spans="1:18" s="312" customFormat="1" x14ac:dyDescent="0.3">
      <c r="A39" s="307">
        <v>36</v>
      </c>
      <c r="B39" s="308" t="s">
        <v>2401</v>
      </c>
      <c r="C39" s="308" t="s">
        <v>14205</v>
      </c>
      <c r="D39" s="308" t="s">
        <v>3569</v>
      </c>
      <c r="E39" s="308" t="s">
        <v>14221</v>
      </c>
      <c r="F39" s="309" t="s">
        <v>2497</v>
      </c>
      <c r="G39" s="309" t="s">
        <v>2502</v>
      </c>
      <c r="H39" s="309" t="s">
        <v>2503</v>
      </c>
      <c r="I39" s="309" t="s">
        <v>2405</v>
      </c>
      <c r="J39" s="309" t="s">
        <v>15063</v>
      </c>
      <c r="K39" s="310">
        <v>4.6987200000000007</v>
      </c>
      <c r="L39" s="310">
        <v>4.6987200000000007</v>
      </c>
      <c r="M39" s="310">
        <v>4.0843365</v>
      </c>
      <c r="N39" s="310"/>
      <c r="O39" s="310">
        <f t="shared" si="0"/>
        <v>13.075550362651969</v>
      </c>
      <c r="P39" s="310">
        <v>13.075550362651978</v>
      </c>
      <c r="Q39" s="309" t="s">
        <v>15063</v>
      </c>
      <c r="R39" s="311"/>
    </row>
    <row r="40" spans="1:18" s="312" customFormat="1" x14ac:dyDescent="0.3">
      <c r="A40" s="307">
        <v>37</v>
      </c>
      <c r="B40" s="308" t="s">
        <v>2401</v>
      </c>
      <c r="C40" s="308" t="s">
        <v>14205</v>
      </c>
      <c r="D40" s="308" t="s">
        <v>3569</v>
      </c>
      <c r="E40" s="308" t="s">
        <v>14221</v>
      </c>
      <c r="F40" s="309" t="s">
        <v>2497</v>
      </c>
      <c r="G40" s="309" t="s">
        <v>2504</v>
      </c>
      <c r="H40" s="309" t="s">
        <v>2505</v>
      </c>
      <c r="I40" s="309" t="s">
        <v>2405</v>
      </c>
      <c r="J40" s="309" t="s">
        <v>15063</v>
      </c>
      <c r="K40" s="310">
        <v>4.5535600000000001</v>
      </c>
      <c r="L40" s="310">
        <v>4.5535600000000001</v>
      </c>
      <c r="M40" s="310">
        <v>3.977781277821407</v>
      </c>
      <c r="N40" s="310"/>
      <c r="O40" s="310">
        <f t="shared" si="0"/>
        <v>12.644584065623226</v>
      </c>
      <c r="P40" s="310">
        <v>12.644584065623244</v>
      </c>
      <c r="Q40" s="309" t="s">
        <v>15063</v>
      </c>
      <c r="R40" s="311"/>
    </row>
    <row r="41" spans="1:18" s="312" customFormat="1" x14ac:dyDescent="0.3">
      <c r="A41" s="307">
        <v>38</v>
      </c>
      <c r="B41" s="308" t="s">
        <v>2401</v>
      </c>
      <c r="C41" s="308" t="s">
        <v>14205</v>
      </c>
      <c r="D41" s="308" t="s">
        <v>3569</v>
      </c>
      <c r="E41" s="308" t="s">
        <v>14221</v>
      </c>
      <c r="F41" s="309" t="s">
        <v>2497</v>
      </c>
      <c r="G41" s="309" t="s">
        <v>2506</v>
      </c>
      <c r="H41" s="309" t="s">
        <v>2507</v>
      </c>
      <c r="I41" s="309" t="s">
        <v>2405</v>
      </c>
      <c r="J41" s="309" t="s">
        <v>15063</v>
      </c>
      <c r="K41" s="310">
        <v>3.0294399999999997</v>
      </c>
      <c r="L41" s="310">
        <v>3.0294399999999997</v>
      </c>
      <c r="M41" s="310">
        <v>2.7038030000000002</v>
      </c>
      <c r="N41" s="310"/>
      <c r="O41" s="310">
        <f t="shared" si="0"/>
        <v>10.749082338650034</v>
      </c>
      <c r="P41" s="310">
        <v>12.163537255043099</v>
      </c>
      <c r="Q41" s="309" t="s">
        <v>15063</v>
      </c>
      <c r="R41" s="311"/>
    </row>
    <row r="42" spans="1:18" s="312" customFormat="1" x14ac:dyDescent="0.3">
      <c r="A42" s="307">
        <v>39</v>
      </c>
      <c r="B42" s="308" t="s">
        <v>2401</v>
      </c>
      <c r="C42" s="308" t="s">
        <v>14205</v>
      </c>
      <c r="D42" s="308" t="s">
        <v>3569</v>
      </c>
      <c r="E42" s="308" t="s">
        <v>14221</v>
      </c>
      <c r="F42" s="309" t="s">
        <v>2497</v>
      </c>
      <c r="G42" s="309" t="s">
        <v>2508</v>
      </c>
      <c r="H42" s="309" t="s">
        <v>2509</v>
      </c>
      <c r="I42" s="309" t="s">
        <v>2405</v>
      </c>
      <c r="J42" s="309" t="s">
        <v>15063</v>
      </c>
      <c r="K42" s="310">
        <v>4.80532</v>
      </c>
      <c r="L42" s="310">
        <v>4.80532</v>
      </c>
      <c r="M42" s="310">
        <v>4.1246227400000004</v>
      </c>
      <c r="N42" s="310"/>
      <c r="O42" s="310">
        <f t="shared" si="0"/>
        <v>14.165492828781426</v>
      </c>
      <c r="P42" s="310">
        <v>14.165492828781423</v>
      </c>
      <c r="Q42" s="309" t="s">
        <v>15063</v>
      </c>
      <c r="R42" s="311"/>
    </row>
    <row r="43" spans="1:18" s="312" customFormat="1" x14ac:dyDescent="0.3">
      <c r="A43" s="307">
        <v>40</v>
      </c>
      <c r="B43" s="308" t="s">
        <v>2401</v>
      </c>
      <c r="C43" s="308" t="s">
        <v>14205</v>
      </c>
      <c r="D43" s="308" t="s">
        <v>3569</v>
      </c>
      <c r="E43" s="308" t="s">
        <v>14221</v>
      </c>
      <c r="F43" s="309" t="s">
        <v>2497</v>
      </c>
      <c r="G43" s="309" t="s">
        <v>2510</v>
      </c>
      <c r="H43" s="309" t="s">
        <v>2511</v>
      </c>
      <c r="I43" s="309" t="s">
        <v>2405</v>
      </c>
      <c r="J43" s="309" t="s">
        <v>15063</v>
      </c>
      <c r="K43" s="310">
        <v>5.4865200000000005</v>
      </c>
      <c r="L43" s="310">
        <v>5.4865200000000005</v>
      </c>
      <c r="M43" s="310">
        <v>4.8233755</v>
      </c>
      <c r="N43" s="310"/>
      <c r="O43" s="310">
        <f t="shared" si="0"/>
        <v>12.086796366367031</v>
      </c>
      <c r="P43" s="310">
        <v>12.086796366367015</v>
      </c>
      <c r="Q43" s="309" t="s">
        <v>15063</v>
      </c>
      <c r="R43" s="311"/>
    </row>
    <row r="44" spans="1:18" s="312" customFormat="1" x14ac:dyDescent="0.3">
      <c r="A44" s="307">
        <v>41</v>
      </c>
      <c r="B44" s="308" t="s">
        <v>2401</v>
      </c>
      <c r="C44" s="308" t="s">
        <v>14205</v>
      </c>
      <c r="D44" s="308" t="s">
        <v>3569</v>
      </c>
      <c r="E44" s="308" t="s">
        <v>14221</v>
      </c>
      <c r="F44" s="309" t="s">
        <v>2512</v>
      </c>
      <c r="G44" s="309" t="s">
        <v>2513</v>
      </c>
      <c r="H44" s="309" t="s">
        <v>2514</v>
      </c>
      <c r="I44" s="309" t="s">
        <v>2405</v>
      </c>
      <c r="J44" s="309" t="s">
        <v>15063</v>
      </c>
      <c r="K44" s="310">
        <v>3.0160000000000036</v>
      </c>
      <c r="L44" s="310">
        <v>3.0160000000000036</v>
      </c>
      <c r="M44" s="310">
        <v>2.7252977599999997</v>
      </c>
      <c r="N44" s="310"/>
      <c r="O44" s="310">
        <f t="shared" si="0"/>
        <v>9.6386684350133791</v>
      </c>
      <c r="P44" s="310">
        <v>9.6386684350133649</v>
      </c>
      <c r="Q44" s="309" t="s">
        <v>15063</v>
      </c>
      <c r="R44" s="311"/>
    </row>
    <row r="45" spans="1:18" s="312" customFormat="1" x14ac:dyDescent="0.3">
      <c r="A45" s="307">
        <v>42</v>
      </c>
      <c r="B45" s="308" t="s">
        <v>2401</v>
      </c>
      <c r="C45" s="308" t="s">
        <v>14205</v>
      </c>
      <c r="D45" s="308" t="s">
        <v>3569</v>
      </c>
      <c r="E45" s="308" t="s">
        <v>14221</v>
      </c>
      <c r="F45" s="309" t="s">
        <v>2497</v>
      </c>
      <c r="G45" s="309" t="s">
        <v>2515</v>
      </c>
      <c r="H45" s="309" t="s">
        <v>2516</v>
      </c>
      <c r="I45" s="309" t="s">
        <v>2405</v>
      </c>
      <c r="J45" s="309" t="s">
        <v>15063</v>
      </c>
      <c r="K45" s="310">
        <v>4.6439199999999996</v>
      </c>
      <c r="L45" s="310">
        <v>4.6439199999999996</v>
      </c>
      <c r="M45" s="310">
        <v>3.757707613796732</v>
      </c>
      <c r="N45" s="310"/>
      <c r="O45" s="310">
        <f t="shared" si="0"/>
        <v>19.083282791332916</v>
      </c>
      <c r="P45" s="310">
        <v>19.083282791332923</v>
      </c>
      <c r="Q45" s="309" t="s">
        <v>15063</v>
      </c>
      <c r="R45" s="311"/>
    </row>
    <row r="46" spans="1:18" s="312" customFormat="1" x14ac:dyDescent="0.3">
      <c r="A46" s="307">
        <v>43</v>
      </c>
      <c r="B46" s="308" t="s">
        <v>2401</v>
      </c>
      <c r="C46" s="308" t="s">
        <v>14205</v>
      </c>
      <c r="D46" s="308" t="s">
        <v>3569</v>
      </c>
      <c r="E46" s="308" t="s">
        <v>14221</v>
      </c>
      <c r="F46" s="309" t="s">
        <v>2512</v>
      </c>
      <c r="G46" s="309" t="s">
        <v>2517</v>
      </c>
      <c r="H46" s="309" t="s">
        <v>2518</v>
      </c>
      <c r="I46" s="309" t="s">
        <v>2432</v>
      </c>
      <c r="J46" s="309" t="s">
        <v>15063</v>
      </c>
      <c r="K46" s="310">
        <v>0</v>
      </c>
      <c r="L46" s="310">
        <v>0</v>
      </c>
      <c r="M46" s="310">
        <v>1.3118590000000001</v>
      </c>
      <c r="N46" s="310"/>
      <c r="O46" s="310" t="e">
        <f t="shared" si="0"/>
        <v>#DIV/0!</v>
      </c>
      <c r="P46" s="310" t="e">
        <v>#DIV/0!</v>
      </c>
      <c r="Q46" s="309" t="s">
        <v>15063</v>
      </c>
      <c r="R46" s="311"/>
    </row>
    <row r="47" spans="1:18" s="312" customFormat="1" x14ac:dyDescent="0.3">
      <c r="A47" s="307">
        <v>44</v>
      </c>
      <c r="B47" s="308" t="s">
        <v>2401</v>
      </c>
      <c r="C47" s="308" t="s">
        <v>14205</v>
      </c>
      <c r="D47" s="308" t="s">
        <v>3569</v>
      </c>
      <c r="E47" s="308" t="s">
        <v>14221</v>
      </c>
      <c r="F47" s="309" t="s">
        <v>2512</v>
      </c>
      <c r="G47" s="309" t="s">
        <v>14222</v>
      </c>
      <c r="H47" s="309" t="s">
        <v>2519</v>
      </c>
      <c r="I47" s="309" t="s">
        <v>2432</v>
      </c>
      <c r="J47" s="309" t="s">
        <v>15063</v>
      </c>
      <c r="K47" s="310">
        <v>3.0536400000000006</v>
      </c>
      <c r="L47" s="310">
        <v>3.0536400000000006</v>
      </c>
      <c r="M47" s="310">
        <v>2.7094988999999998</v>
      </c>
      <c r="N47" s="310"/>
      <c r="O47" s="310">
        <f t="shared" si="0"/>
        <v>11.269864817070797</v>
      </c>
      <c r="P47" s="310">
        <v>14.373480403946616</v>
      </c>
      <c r="Q47" s="309" t="s">
        <v>15063</v>
      </c>
      <c r="R47" s="311"/>
    </row>
    <row r="48" spans="1:18" s="312" customFormat="1" x14ac:dyDescent="0.3">
      <c r="A48" s="307">
        <v>45</v>
      </c>
      <c r="B48" s="308" t="s">
        <v>2401</v>
      </c>
      <c r="C48" s="308" t="s">
        <v>14205</v>
      </c>
      <c r="D48" s="308" t="s">
        <v>3569</v>
      </c>
      <c r="E48" s="308" t="s">
        <v>14221</v>
      </c>
      <c r="F48" s="309" t="s">
        <v>2520</v>
      </c>
      <c r="G48" s="309" t="s">
        <v>2521</v>
      </c>
      <c r="H48" s="309" t="s">
        <v>2522</v>
      </c>
      <c r="I48" s="309" t="s">
        <v>2405</v>
      </c>
      <c r="J48" s="309" t="s">
        <v>15063</v>
      </c>
      <c r="K48" s="310">
        <v>1.2528399999999997</v>
      </c>
      <c r="L48" s="310">
        <v>1.2528399999999997</v>
      </c>
      <c r="M48" s="310">
        <v>1.0814661423753607</v>
      </c>
      <c r="N48" s="310"/>
      <c r="O48" s="310">
        <f t="shared" si="0"/>
        <v>13.67883030751246</v>
      </c>
      <c r="P48" s="310">
        <v>13.678830307512458</v>
      </c>
      <c r="Q48" s="309" t="s">
        <v>15063</v>
      </c>
      <c r="R48" s="311"/>
    </row>
    <row r="49" spans="1:18" s="312" customFormat="1" x14ac:dyDescent="0.3">
      <c r="A49" s="307">
        <v>46</v>
      </c>
      <c r="B49" s="308" t="s">
        <v>2401</v>
      </c>
      <c r="C49" s="308" t="s">
        <v>14205</v>
      </c>
      <c r="D49" s="308" t="s">
        <v>3569</v>
      </c>
      <c r="E49" s="308" t="s">
        <v>14221</v>
      </c>
      <c r="F49" s="309" t="s">
        <v>2523</v>
      </c>
      <c r="G49" s="309" t="s">
        <v>14223</v>
      </c>
      <c r="H49" s="309" t="s">
        <v>14224</v>
      </c>
      <c r="I49" s="309" t="s">
        <v>2405</v>
      </c>
      <c r="J49" s="309" t="s">
        <v>15063</v>
      </c>
      <c r="K49" s="310">
        <v>0.67850000000000021</v>
      </c>
      <c r="L49" s="310">
        <v>0.67850000000000021</v>
      </c>
      <c r="M49" s="310">
        <v>0.59820288620326734</v>
      </c>
      <c r="N49" s="310"/>
      <c r="O49" s="310">
        <f t="shared" si="0"/>
        <v>11.834504612635644</v>
      </c>
      <c r="P49" s="310">
        <v>11.834504612635644</v>
      </c>
      <c r="Q49" s="309" t="s">
        <v>15063</v>
      </c>
      <c r="R49" s="311"/>
    </row>
    <row r="50" spans="1:18" s="312" customFormat="1" x14ac:dyDescent="0.3">
      <c r="A50" s="307">
        <v>47</v>
      </c>
      <c r="B50" s="308" t="s">
        <v>2401</v>
      </c>
      <c r="C50" s="308" t="s">
        <v>14205</v>
      </c>
      <c r="D50" s="308" t="s">
        <v>3569</v>
      </c>
      <c r="E50" s="308" t="s">
        <v>14225</v>
      </c>
      <c r="F50" s="309" t="s">
        <v>2524</v>
      </c>
      <c r="G50" s="309" t="s">
        <v>2525</v>
      </c>
      <c r="H50" s="309" t="s">
        <v>14226</v>
      </c>
      <c r="I50" s="309" t="s">
        <v>2405</v>
      </c>
      <c r="J50" s="309" t="s">
        <v>15063</v>
      </c>
      <c r="K50" s="310">
        <v>1.0325557535358685</v>
      </c>
      <c r="L50" s="310">
        <v>1.0325557535358685</v>
      </c>
      <c r="M50" s="310">
        <v>0.97530448079164089</v>
      </c>
      <c r="N50" s="310"/>
      <c r="O50" s="310">
        <f t="shared" si="0"/>
        <v>5.5446180555555653</v>
      </c>
      <c r="P50" s="310">
        <v>5.5446180555555618</v>
      </c>
      <c r="Q50" s="309" t="s">
        <v>15063</v>
      </c>
      <c r="R50" s="311"/>
    </row>
    <row r="51" spans="1:18" s="312" customFormat="1" x14ac:dyDescent="0.3">
      <c r="A51" s="307">
        <v>48</v>
      </c>
      <c r="B51" s="308" t="s">
        <v>2401</v>
      </c>
      <c r="C51" s="308" t="s">
        <v>14205</v>
      </c>
      <c r="D51" s="308" t="s">
        <v>3569</v>
      </c>
      <c r="E51" s="308" t="s">
        <v>14225</v>
      </c>
      <c r="F51" s="309" t="s">
        <v>2524</v>
      </c>
      <c r="G51" s="309" t="s">
        <v>2526</v>
      </c>
      <c r="H51" s="309" t="s">
        <v>14227</v>
      </c>
      <c r="I51" s="309" t="s">
        <v>2405</v>
      </c>
      <c r="J51" s="309" t="s">
        <v>15063</v>
      </c>
      <c r="K51" s="310">
        <v>3.122190960940312</v>
      </c>
      <c r="L51" s="310">
        <v>3.122190960940312</v>
      </c>
      <c r="M51" s="310">
        <v>3.0122714346211268</v>
      </c>
      <c r="N51" s="310"/>
      <c r="O51" s="310">
        <f t="shared" si="0"/>
        <v>3.5205894736842334</v>
      </c>
      <c r="P51" s="310">
        <v>3.5205894736842325</v>
      </c>
      <c r="Q51" s="309" t="s">
        <v>15063</v>
      </c>
      <c r="R51" s="311"/>
    </row>
    <row r="52" spans="1:18" s="312" customFormat="1" x14ac:dyDescent="0.3">
      <c r="A52" s="307">
        <v>49</v>
      </c>
      <c r="B52" s="308" t="s">
        <v>2401</v>
      </c>
      <c r="C52" s="308" t="s">
        <v>14205</v>
      </c>
      <c r="D52" s="308" t="s">
        <v>3569</v>
      </c>
      <c r="E52" s="308" t="s">
        <v>14225</v>
      </c>
      <c r="F52" s="309" t="s">
        <v>2524</v>
      </c>
      <c r="G52" s="309" t="s">
        <v>2527</v>
      </c>
      <c r="H52" s="309" t="s">
        <v>14228</v>
      </c>
      <c r="I52" s="309" t="s">
        <v>2405</v>
      </c>
      <c r="J52" s="309" t="s">
        <v>15063</v>
      </c>
      <c r="K52" s="310">
        <v>2.9646090888169367</v>
      </c>
      <c r="L52" s="310">
        <v>2.9646090888169367</v>
      </c>
      <c r="M52" s="310">
        <v>2.95555915</v>
      </c>
      <c r="N52" s="310"/>
      <c r="O52" s="310">
        <f t="shared" si="0"/>
        <v>0.30526583929985213</v>
      </c>
      <c r="P52" s="310">
        <v>0.30526583929985085</v>
      </c>
      <c r="Q52" s="309" t="s">
        <v>15063</v>
      </c>
      <c r="R52" s="311"/>
    </row>
    <row r="53" spans="1:18" s="312" customFormat="1" x14ac:dyDescent="0.3">
      <c r="A53" s="307">
        <v>50</v>
      </c>
      <c r="B53" s="308" t="s">
        <v>2401</v>
      </c>
      <c r="C53" s="308" t="s">
        <v>14205</v>
      </c>
      <c r="D53" s="308" t="s">
        <v>3569</v>
      </c>
      <c r="E53" s="308" t="s">
        <v>14225</v>
      </c>
      <c r="F53" s="309" t="s">
        <v>2524</v>
      </c>
      <c r="G53" s="309" t="s">
        <v>2528</v>
      </c>
      <c r="H53" s="309" t="s">
        <v>14229</v>
      </c>
      <c r="I53" s="309" t="s">
        <v>2432</v>
      </c>
      <c r="J53" s="309" t="s">
        <v>15063</v>
      </c>
      <c r="K53" s="310">
        <v>0.61817258523152296</v>
      </c>
      <c r="L53" s="310">
        <v>0.61817258523152296</v>
      </c>
      <c r="M53" s="310">
        <v>0.59743107684234309</v>
      </c>
      <c r="N53" s="310"/>
      <c r="O53" s="310">
        <f t="shared" si="0"/>
        <v>3.3552941176470319</v>
      </c>
      <c r="P53" s="310">
        <v>3.355294117647023</v>
      </c>
      <c r="Q53" s="309" t="s">
        <v>15063</v>
      </c>
      <c r="R53" s="311"/>
    </row>
    <row r="54" spans="1:18" s="312" customFormat="1" x14ac:dyDescent="0.3">
      <c r="A54" s="307">
        <v>51</v>
      </c>
      <c r="B54" s="308" t="s">
        <v>2401</v>
      </c>
      <c r="C54" s="308" t="s">
        <v>14205</v>
      </c>
      <c r="D54" s="308" t="s">
        <v>3569</v>
      </c>
      <c r="E54" s="308" t="s">
        <v>14225</v>
      </c>
      <c r="F54" s="309" t="s">
        <v>2524</v>
      </c>
      <c r="G54" s="309" t="s">
        <v>2529</v>
      </c>
      <c r="H54" s="309" t="s">
        <v>14230</v>
      </c>
      <c r="I54" s="309" t="s">
        <v>2405</v>
      </c>
      <c r="J54" s="309" t="s">
        <v>15063</v>
      </c>
      <c r="K54" s="310">
        <v>4.6609354606493127</v>
      </c>
      <c r="L54" s="310">
        <v>4.6609354606493127</v>
      </c>
      <c r="M54" s="310">
        <v>4.3496450219518223</v>
      </c>
      <c r="N54" s="310"/>
      <c r="O54" s="310">
        <f t="shared" si="0"/>
        <v>6.6787116304357648</v>
      </c>
      <c r="P54" s="310">
        <v>7.6489527005353608</v>
      </c>
      <c r="Q54" s="309" t="s">
        <v>15063</v>
      </c>
      <c r="R54" s="311"/>
    </row>
    <row r="55" spans="1:18" s="312" customFormat="1" x14ac:dyDescent="0.3">
      <c r="A55" s="307">
        <v>52</v>
      </c>
      <c r="B55" s="308" t="s">
        <v>2401</v>
      </c>
      <c r="C55" s="308" t="s">
        <v>14205</v>
      </c>
      <c r="D55" s="308" t="s">
        <v>3569</v>
      </c>
      <c r="E55" s="308" t="s">
        <v>14225</v>
      </c>
      <c r="F55" s="309" t="s">
        <v>2524</v>
      </c>
      <c r="G55" s="309" t="s">
        <v>2530</v>
      </c>
      <c r="H55" s="309" t="s">
        <v>14231</v>
      </c>
      <c r="I55" s="309" t="s">
        <v>2405</v>
      </c>
      <c r="J55" s="309" t="s">
        <v>15063</v>
      </c>
      <c r="K55" s="310">
        <v>2.6131061274953939</v>
      </c>
      <c r="L55" s="310">
        <v>2.6131061274953939</v>
      </c>
      <c r="M55" s="310">
        <v>2.5876044</v>
      </c>
      <c r="N55" s="310"/>
      <c r="O55" s="310">
        <f t="shared" si="0"/>
        <v>0.97591625640695967</v>
      </c>
      <c r="P55" s="310">
        <v>0.97591625640696122</v>
      </c>
      <c r="Q55" s="309" t="s">
        <v>15063</v>
      </c>
      <c r="R55" s="311"/>
    </row>
    <row r="56" spans="1:18" s="312" customFormat="1" x14ac:dyDescent="0.3">
      <c r="A56" s="307">
        <v>53</v>
      </c>
      <c r="B56" s="308" t="s">
        <v>2401</v>
      </c>
      <c r="C56" s="308" t="s">
        <v>14205</v>
      </c>
      <c r="D56" s="308" t="s">
        <v>3569</v>
      </c>
      <c r="E56" s="308" t="s">
        <v>14225</v>
      </c>
      <c r="F56" s="309" t="s">
        <v>2524</v>
      </c>
      <c r="G56" s="309" t="s">
        <v>2531</v>
      </c>
      <c r="H56" s="309" t="s">
        <v>14232</v>
      </c>
      <c r="I56" s="309" t="s">
        <v>2425</v>
      </c>
      <c r="J56" s="309" t="s">
        <v>15063</v>
      </c>
      <c r="K56" s="310">
        <v>2.0958930989567648</v>
      </c>
      <c r="L56" s="310">
        <v>2.0958930989567648</v>
      </c>
      <c r="M56" s="310">
        <v>1.9504412999999998</v>
      </c>
      <c r="N56" s="310"/>
      <c r="O56" s="310">
        <f t="shared" si="0"/>
        <v>6.9398481739915034</v>
      </c>
      <c r="P56" s="310">
        <v>6.9398481739915034</v>
      </c>
      <c r="Q56" s="309" t="s">
        <v>15063</v>
      </c>
      <c r="R56" s="311"/>
    </row>
    <row r="57" spans="1:18" s="312" customFormat="1" x14ac:dyDescent="0.3">
      <c r="A57" s="307">
        <v>54</v>
      </c>
      <c r="B57" s="308" t="s">
        <v>2401</v>
      </c>
      <c r="C57" s="308" t="s">
        <v>14205</v>
      </c>
      <c r="D57" s="308" t="s">
        <v>3569</v>
      </c>
      <c r="E57" s="308" t="s">
        <v>14225</v>
      </c>
      <c r="F57" s="309" t="s">
        <v>2524</v>
      </c>
      <c r="G57" s="309" t="s">
        <v>2532</v>
      </c>
      <c r="H57" s="309" t="s">
        <v>14233</v>
      </c>
      <c r="I57" s="309" t="s">
        <v>2405</v>
      </c>
      <c r="J57" s="309" t="s">
        <v>15063</v>
      </c>
      <c r="K57" s="310">
        <v>3.5965588576507024</v>
      </c>
      <c r="L57" s="310">
        <v>3.5965588576507024</v>
      </c>
      <c r="M57" s="310">
        <v>3.4109261505118926</v>
      </c>
      <c r="N57" s="310"/>
      <c r="O57" s="310">
        <f t="shared" si="0"/>
        <v>5.1613977272727398</v>
      </c>
      <c r="P57" s="310">
        <v>5.1613977272727425</v>
      </c>
      <c r="Q57" s="309" t="s">
        <v>15063</v>
      </c>
      <c r="R57" s="311"/>
    </row>
    <row r="58" spans="1:18" s="312" customFormat="1" x14ac:dyDescent="0.3">
      <c r="A58" s="307">
        <v>55</v>
      </c>
      <c r="B58" s="308" t="s">
        <v>2401</v>
      </c>
      <c r="C58" s="308" t="s">
        <v>14205</v>
      </c>
      <c r="D58" s="308" t="s">
        <v>3569</v>
      </c>
      <c r="E58" s="308" t="s">
        <v>14225</v>
      </c>
      <c r="F58" s="309" t="s">
        <v>2524</v>
      </c>
      <c r="G58" s="309" t="s">
        <v>2534</v>
      </c>
      <c r="H58" s="309" t="s">
        <v>14234</v>
      </c>
      <c r="I58" s="309" t="s">
        <v>2405</v>
      </c>
      <c r="J58" s="309" t="s">
        <v>15063</v>
      </c>
      <c r="K58" s="310">
        <v>1.974698591903191</v>
      </c>
      <c r="L58" s="310">
        <v>1.974698591903191</v>
      </c>
      <c r="M58" s="310">
        <v>1.8797143426533895</v>
      </c>
      <c r="N58" s="310"/>
      <c r="O58" s="310">
        <f t="shared" si="0"/>
        <v>4.8100631478273721</v>
      </c>
      <c r="P58" s="310">
        <v>4.8100631478273703</v>
      </c>
      <c r="Q58" s="309" t="s">
        <v>15063</v>
      </c>
      <c r="R58" s="311"/>
    </row>
    <row r="59" spans="1:18" s="312" customFormat="1" x14ac:dyDescent="0.3">
      <c r="A59" s="307">
        <v>56</v>
      </c>
      <c r="B59" s="308" t="s">
        <v>2401</v>
      </c>
      <c r="C59" s="308" t="s">
        <v>14205</v>
      </c>
      <c r="D59" s="308" t="s">
        <v>3569</v>
      </c>
      <c r="E59" s="308" t="s">
        <v>14225</v>
      </c>
      <c r="F59" s="309" t="s">
        <v>2524</v>
      </c>
      <c r="G59" s="309" t="s">
        <v>2535</v>
      </c>
      <c r="H59" s="309" t="s">
        <v>14235</v>
      </c>
      <c r="I59" s="309" t="s">
        <v>2405</v>
      </c>
      <c r="J59" s="309" t="s">
        <v>15063</v>
      </c>
      <c r="K59" s="310">
        <v>1.4602870875296377</v>
      </c>
      <c r="L59" s="310">
        <v>1.4602870875296377</v>
      </c>
      <c r="M59" s="310">
        <v>1.3843684199999999</v>
      </c>
      <c r="N59" s="310"/>
      <c r="O59" s="310">
        <f t="shared" si="0"/>
        <v>5.1988864503396419</v>
      </c>
      <c r="P59" s="310">
        <v>11.661455614404492</v>
      </c>
      <c r="Q59" s="309" t="s">
        <v>15063</v>
      </c>
      <c r="R59" s="311"/>
    </row>
    <row r="60" spans="1:18" s="312" customFormat="1" x14ac:dyDescent="0.3">
      <c r="A60" s="307">
        <v>57</v>
      </c>
      <c r="B60" s="308" t="s">
        <v>2401</v>
      </c>
      <c r="C60" s="308" t="s">
        <v>14205</v>
      </c>
      <c r="D60" s="308" t="s">
        <v>3569</v>
      </c>
      <c r="E60" s="308" t="s">
        <v>14225</v>
      </c>
      <c r="F60" s="309" t="s">
        <v>2524</v>
      </c>
      <c r="G60" s="309" t="s">
        <v>2536</v>
      </c>
      <c r="H60" s="309" t="s">
        <v>14236</v>
      </c>
      <c r="I60" s="309" t="s">
        <v>2405</v>
      </c>
      <c r="J60" s="309" t="s">
        <v>15063</v>
      </c>
      <c r="K60" s="310">
        <v>2.4863770428845799</v>
      </c>
      <c r="L60" s="310">
        <v>2.4863770428845799</v>
      </c>
      <c r="M60" s="310">
        <v>2.3917711464539773</v>
      </c>
      <c r="N60" s="310"/>
      <c r="O60" s="310">
        <f t="shared" si="0"/>
        <v>3.8049698335713913</v>
      </c>
      <c r="P60" s="310">
        <v>6.3880284001964771</v>
      </c>
      <c r="Q60" s="309" t="s">
        <v>15063</v>
      </c>
      <c r="R60" s="311"/>
    </row>
    <row r="61" spans="1:18" s="312" customFormat="1" x14ac:dyDescent="0.3">
      <c r="A61" s="307">
        <v>58</v>
      </c>
      <c r="B61" s="308" t="s">
        <v>2401</v>
      </c>
      <c r="C61" s="308" t="s">
        <v>14205</v>
      </c>
      <c r="D61" s="308" t="s">
        <v>3569</v>
      </c>
      <c r="E61" s="308" t="s">
        <v>14225</v>
      </c>
      <c r="F61" s="309" t="s">
        <v>1369</v>
      </c>
      <c r="G61" s="309" t="s">
        <v>2537</v>
      </c>
      <c r="H61" s="309" t="s">
        <v>14237</v>
      </c>
      <c r="I61" s="309" t="s">
        <v>2432</v>
      </c>
      <c r="J61" s="309" t="s">
        <v>15063</v>
      </c>
      <c r="K61" s="310">
        <v>0.55067469546577108</v>
      </c>
      <c r="L61" s="310">
        <v>0.55067469546577108</v>
      </c>
      <c r="M61" s="310">
        <v>0.5279960759241723</v>
      </c>
      <c r="N61" s="310"/>
      <c r="O61" s="310">
        <f t="shared" si="0"/>
        <v>4.1183333333333527</v>
      </c>
      <c r="P61" s="310">
        <v>4.1183333333333572</v>
      </c>
      <c r="Q61" s="309" t="s">
        <v>15063</v>
      </c>
      <c r="R61" s="311"/>
    </row>
    <row r="62" spans="1:18" s="312" customFormat="1" x14ac:dyDescent="0.3">
      <c r="A62" s="307">
        <v>59</v>
      </c>
      <c r="B62" s="308" t="s">
        <v>2401</v>
      </c>
      <c r="C62" s="308" t="s">
        <v>14205</v>
      </c>
      <c r="D62" s="308" t="s">
        <v>3569</v>
      </c>
      <c r="E62" s="308" t="s">
        <v>14225</v>
      </c>
      <c r="F62" s="309" t="s">
        <v>1369</v>
      </c>
      <c r="G62" s="309" t="s">
        <v>2540</v>
      </c>
      <c r="H62" s="309" t="s">
        <v>2541</v>
      </c>
      <c r="I62" s="309" t="s">
        <v>2405</v>
      </c>
      <c r="J62" s="309" t="s">
        <v>15063</v>
      </c>
      <c r="K62" s="310">
        <v>3.9378957269307091</v>
      </c>
      <c r="L62" s="310">
        <v>3.9378957269307091</v>
      </c>
      <c r="M62" s="310">
        <v>3.8433449999999998</v>
      </c>
      <c r="N62" s="310"/>
      <c r="O62" s="310">
        <f t="shared" si="0"/>
        <v>2.401046992790854</v>
      </c>
      <c r="P62" s="310">
        <v>3.0572101410362151</v>
      </c>
      <c r="Q62" s="309" t="s">
        <v>15063</v>
      </c>
      <c r="R62" s="311"/>
    </row>
    <row r="63" spans="1:18" s="312" customFormat="1" x14ac:dyDescent="0.3">
      <c r="A63" s="307">
        <v>60</v>
      </c>
      <c r="B63" s="308" t="s">
        <v>2401</v>
      </c>
      <c r="C63" s="308" t="s">
        <v>14205</v>
      </c>
      <c r="D63" s="308" t="s">
        <v>3569</v>
      </c>
      <c r="E63" s="308" t="s">
        <v>14225</v>
      </c>
      <c r="F63" s="309" t="s">
        <v>2545</v>
      </c>
      <c r="G63" s="309" t="s">
        <v>2546</v>
      </c>
      <c r="H63" s="309" t="s">
        <v>14238</v>
      </c>
      <c r="I63" s="309" t="s">
        <v>2414</v>
      </c>
      <c r="J63" s="309" t="s">
        <v>15063</v>
      </c>
      <c r="K63" s="310">
        <v>3.5168735961030437</v>
      </c>
      <c r="L63" s="310">
        <v>3.5168735961030437</v>
      </c>
      <c r="M63" s="310">
        <v>3.3627609979639939</v>
      </c>
      <c r="N63" s="310"/>
      <c r="O63" s="310">
        <f t="shared" si="0"/>
        <v>4.3820909090909046</v>
      </c>
      <c r="P63" s="310">
        <v>7.3868576279283893</v>
      </c>
      <c r="Q63" s="309" t="s">
        <v>15063</v>
      </c>
      <c r="R63" s="311"/>
    </row>
    <row r="64" spans="1:18" s="312" customFormat="1" x14ac:dyDescent="0.3">
      <c r="A64" s="307">
        <v>61</v>
      </c>
      <c r="B64" s="308" t="s">
        <v>2401</v>
      </c>
      <c r="C64" s="308" t="s">
        <v>14205</v>
      </c>
      <c r="D64" s="308" t="s">
        <v>14239</v>
      </c>
      <c r="E64" s="308" t="s">
        <v>14240</v>
      </c>
      <c r="F64" s="309" t="s">
        <v>2435</v>
      </c>
      <c r="G64" s="309" t="s">
        <v>2547</v>
      </c>
      <c r="H64" s="309" t="s">
        <v>2548</v>
      </c>
      <c r="I64" s="309" t="s">
        <v>2432</v>
      </c>
      <c r="J64" s="309" t="s">
        <v>15063</v>
      </c>
      <c r="K64" s="310">
        <v>3.6015820717494735</v>
      </c>
      <c r="L64" s="310">
        <v>3.6015820717494735</v>
      </c>
      <c r="M64" s="310">
        <v>3.2573450648917026</v>
      </c>
      <c r="N64" s="310"/>
      <c r="O64" s="310">
        <f t="shared" si="0"/>
        <v>9.5579387058242808</v>
      </c>
      <c r="P64" s="310">
        <v>11.835482136289755</v>
      </c>
      <c r="Q64" s="309" t="s">
        <v>15063</v>
      </c>
      <c r="R64" s="311"/>
    </row>
    <row r="65" spans="1:18" s="312" customFormat="1" x14ac:dyDescent="0.3">
      <c r="A65" s="307">
        <v>62</v>
      </c>
      <c r="B65" s="308" t="s">
        <v>2401</v>
      </c>
      <c r="C65" s="308" t="s">
        <v>14205</v>
      </c>
      <c r="D65" s="308" t="s">
        <v>14239</v>
      </c>
      <c r="E65" s="308" t="s">
        <v>14240</v>
      </c>
      <c r="F65" s="309" t="s">
        <v>2435</v>
      </c>
      <c r="G65" s="309" t="s">
        <v>2549</v>
      </c>
      <c r="H65" s="309" t="s">
        <v>2550</v>
      </c>
      <c r="I65" s="309" t="s">
        <v>2425</v>
      </c>
      <c r="J65" s="309" t="s">
        <v>15063</v>
      </c>
      <c r="K65" s="310">
        <v>3.5345894851425061</v>
      </c>
      <c r="L65" s="310">
        <v>3.5345894851425061</v>
      </c>
      <c r="M65" s="310">
        <v>3.5158561608712509</v>
      </c>
      <c r="N65" s="310"/>
      <c r="O65" s="310">
        <f t="shared" si="0"/>
        <v>0.53000000000000025</v>
      </c>
      <c r="P65" s="310">
        <v>1.049801862906008</v>
      </c>
      <c r="Q65" s="309" t="s">
        <v>15063</v>
      </c>
      <c r="R65" s="311"/>
    </row>
    <row r="66" spans="1:18" s="312" customFormat="1" x14ac:dyDescent="0.3">
      <c r="A66" s="307">
        <v>63</v>
      </c>
      <c r="B66" s="308" t="s">
        <v>2401</v>
      </c>
      <c r="C66" s="308" t="s">
        <v>14205</v>
      </c>
      <c r="D66" s="308" t="s">
        <v>14239</v>
      </c>
      <c r="E66" s="308" t="s">
        <v>14240</v>
      </c>
      <c r="F66" s="309" t="s">
        <v>2479</v>
      </c>
      <c r="G66" s="309" t="s">
        <v>2555</v>
      </c>
      <c r="H66" s="309" t="s">
        <v>2556</v>
      </c>
      <c r="I66" s="309" t="s">
        <v>2405</v>
      </c>
      <c r="J66" s="309" t="s">
        <v>15063</v>
      </c>
      <c r="K66" s="310">
        <v>1.7430144984732636</v>
      </c>
      <c r="L66" s="310">
        <v>1.7430144984732636</v>
      </c>
      <c r="M66" s="310">
        <v>1.5099837</v>
      </c>
      <c r="N66" s="310"/>
      <c r="O66" s="310">
        <f t="shared" si="0"/>
        <v>13.36941251362965</v>
      </c>
      <c r="P66" s="310">
        <v>13.369412513629653</v>
      </c>
      <c r="Q66" s="309" t="s">
        <v>15063</v>
      </c>
      <c r="R66" s="311"/>
    </row>
    <row r="67" spans="1:18" s="312" customFormat="1" x14ac:dyDescent="0.3">
      <c r="A67" s="307">
        <v>64</v>
      </c>
      <c r="B67" s="308" t="s">
        <v>2401</v>
      </c>
      <c r="C67" s="308" t="s">
        <v>14205</v>
      </c>
      <c r="D67" s="308" t="s">
        <v>14239</v>
      </c>
      <c r="E67" s="308" t="s">
        <v>14240</v>
      </c>
      <c r="F67" s="309" t="s">
        <v>2479</v>
      </c>
      <c r="G67" s="309" t="s">
        <v>2557</v>
      </c>
      <c r="H67" s="309" t="s">
        <v>2558</v>
      </c>
      <c r="I67" s="309" t="s">
        <v>2405</v>
      </c>
      <c r="J67" s="309" t="s">
        <v>15063</v>
      </c>
      <c r="K67" s="310">
        <v>0.61615569621759858</v>
      </c>
      <c r="L67" s="310">
        <v>0.61615569621759858</v>
      </c>
      <c r="M67" s="310">
        <v>0.57875504545719036</v>
      </c>
      <c r="N67" s="310"/>
      <c r="O67" s="310">
        <f t="shared" si="0"/>
        <v>6.0699999999999967</v>
      </c>
      <c r="P67" s="310">
        <v>6.4770146384048877</v>
      </c>
      <c r="Q67" s="309" t="s">
        <v>15063</v>
      </c>
      <c r="R67" s="311"/>
    </row>
    <row r="68" spans="1:18" s="312" customFormat="1" x14ac:dyDescent="0.3">
      <c r="A68" s="307">
        <v>65</v>
      </c>
      <c r="B68" s="308" t="s">
        <v>2401</v>
      </c>
      <c r="C68" s="308" t="s">
        <v>14205</v>
      </c>
      <c r="D68" s="308" t="s">
        <v>14239</v>
      </c>
      <c r="E68" s="308" t="s">
        <v>14240</v>
      </c>
      <c r="F68" s="309" t="s">
        <v>2479</v>
      </c>
      <c r="G68" s="309" t="s">
        <v>2559</v>
      </c>
      <c r="H68" s="309" t="s">
        <v>14241</v>
      </c>
      <c r="I68" s="309" t="s">
        <v>2432</v>
      </c>
      <c r="J68" s="309" t="s">
        <v>15063</v>
      </c>
      <c r="K68" s="310">
        <v>0.28154122815628957</v>
      </c>
      <c r="L68" s="310">
        <v>0.28154122815628957</v>
      </c>
      <c r="M68" s="310">
        <v>0.26231196227321502</v>
      </c>
      <c r="N68" s="310"/>
      <c r="O68" s="310">
        <f t="shared" ref="O68:O131" si="1">(L68-M68)/L68*100</f>
        <v>6.8299999999999912</v>
      </c>
      <c r="P68" s="310">
        <v>6.8300000000000027</v>
      </c>
      <c r="Q68" s="309" t="s">
        <v>15063</v>
      </c>
      <c r="R68" s="311"/>
    </row>
    <row r="69" spans="1:18" s="312" customFormat="1" x14ac:dyDescent="0.3">
      <c r="A69" s="307">
        <v>66</v>
      </c>
      <c r="B69" s="308" t="s">
        <v>2401</v>
      </c>
      <c r="C69" s="308" t="s">
        <v>14205</v>
      </c>
      <c r="D69" s="308" t="s">
        <v>14239</v>
      </c>
      <c r="E69" s="308" t="s">
        <v>14240</v>
      </c>
      <c r="F69" s="309" t="s">
        <v>2560</v>
      </c>
      <c r="G69" s="309" t="s">
        <v>2561</v>
      </c>
      <c r="H69" s="309" t="s">
        <v>2562</v>
      </c>
      <c r="I69" s="309" t="s">
        <v>2425</v>
      </c>
      <c r="J69" s="309" t="s">
        <v>15063</v>
      </c>
      <c r="K69" s="310">
        <v>3.0019940135592007</v>
      </c>
      <c r="L69" s="310">
        <v>3.0019940135592007</v>
      </c>
      <c r="M69" s="310">
        <v>2.8651331</v>
      </c>
      <c r="N69" s="310"/>
      <c r="O69" s="310">
        <f t="shared" si="1"/>
        <v>4.5590002158910616</v>
      </c>
      <c r="P69" s="310">
        <v>5.3582216742419586</v>
      </c>
      <c r="Q69" s="309" t="s">
        <v>15063</v>
      </c>
      <c r="R69" s="311"/>
    </row>
    <row r="70" spans="1:18" s="312" customFormat="1" x14ac:dyDescent="0.3">
      <c r="A70" s="307">
        <v>67</v>
      </c>
      <c r="B70" s="308" t="s">
        <v>2401</v>
      </c>
      <c r="C70" s="308" t="s">
        <v>14205</v>
      </c>
      <c r="D70" s="308" t="s">
        <v>14239</v>
      </c>
      <c r="E70" s="308" t="s">
        <v>14240</v>
      </c>
      <c r="F70" s="309" t="s">
        <v>2539</v>
      </c>
      <c r="G70" s="309" t="s">
        <v>2563</v>
      </c>
      <c r="H70" s="309" t="s">
        <v>2564</v>
      </c>
      <c r="I70" s="309" t="s">
        <v>14242</v>
      </c>
      <c r="J70" s="309" t="s">
        <v>15063</v>
      </c>
      <c r="K70" s="310">
        <v>3.6787041093453743</v>
      </c>
      <c r="L70" s="310">
        <v>3.6787041093453743</v>
      </c>
      <c r="M70" s="310">
        <v>3.2685286011533652</v>
      </c>
      <c r="N70" s="310"/>
      <c r="O70" s="310">
        <f t="shared" si="1"/>
        <v>11.149999999999997</v>
      </c>
      <c r="P70" s="310">
        <v>12.698128757420124</v>
      </c>
      <c r="Q70" s="309" t="s">
        <v>15063</v>
      </c>
      <c r="R70" s="311"/>
    </row>
    <row r="71" spans="1:18" s="312" customFormat="1" x14ac:dyDescent="0.3">
      <c r="A71" s="307">
        <v>68</v>
      </c>
      <c r="B71" s="308" t="s">
        <v>2401</v>
      </c>
      <c r="C71" s="308" t="s">
        <v>14205</v>
      </c>
      <c r="D71" s="308" t="s">
        <v>14239</v>
      </c>
      <c r="E71" s="308" t="s">
        <v>14240</v>
      </c>
      <c r="F71" s="309" t="s">
        <v>2539</v>
      </c>
      <c r="G71" s="309" t="s">
        <v>2565</v>
      </c>
      <c r="H71" s="309" t="s">
        <v>2566</v>
      </c>
      <c r="I71" s="309" t="s">
        <v>2414</v>
      </c>
      <c r="J71" s="309" t="s">
        <v>15063</v>
      </c>
      <c r="K71" s="310">
        <v>2.6631455367263466</v>
      </c>
      <c r="L71" s="310">
        <v>2.6631455367263466</v>
      </c>
      <c r="M71" s="310">
        <v>2.265774</v>
      </c>
      <c r="N71" s="310"/>
      <c r="O71" s="310">
        <f t="shared" si="1"/>
        <v>14.921134847733963</v>
      </c>
      <c r="P71" s="310">
        <v>14.921134847733974</v>
      </c>
      <c r="Q71" s="309" t="s">
        <v>15063</v>
      </c>
      <c r="R71" s="311"/>
    </row>
    <row r="72" spans="1:18" s="312" customFormat="1" x14ac:dyDescent="0.3">
      <c r="A72" s="307">
        <v>69</v>
      </c>
      <c r="B72" s="308" t="s">
        <v>2401</v>
      </c>
      <c r="C72" s="308" t="s">
        <v>14205</v>
      </c>
      <c r="D72" s="308" t="s">
        <v>14239</v>
      </c>
      <c r="E72" s="308" t="s">
        <v>14240</v>
      </c>
      <c r="F72" s="309" t="s">
        <v>2567</v>
      </c>
      <c r="G72" s="309" t="s">
        <v>2568</v>
      </c>
      <c r="H72" s="309" t="s">
        <v>2569</v>
      </c>
      <c r="I72" s="309" t="s">
        <v>2405</v>
      </c>
      <c r="J72" s="309" t="s">
        <v>15063</v>
      </c>
      <c r="K72" s="310">
        <v>3.669872307132624</v>
      </c>
      <c r="L72" s="310">
        <v>3.669872307132624</v>
      </c>
      <c r="M72" s="310">
        <v>3.6405120000000002</v>
      </c>
      <c r="N72" s="310"/>
      <c r="O72" s="310">
        <f t="shared" si="1"/>
        <v>0.80003620495351457</v>
      </c>
      <c r="P72" s="310">
        <v>8.003818505783201</v>
      </c>
      <c r="Q72" s="309" t="s">
        <v>15063</v>
      </c>
      <c r="R72" s="311"/>
    </row>
    <row r="73" spans="1:18" s="312" customFormat="1" x14ac:dyDescent="0.3">
      <c r="A73" s="307">
        <v>70</v>
      </c>
      <c r="B73" s="308" t="s">
        <v>2401</v>
      </c>
      <c r="C73" s="308" t="s">
        <v>14205</v>
      </c>
      <c r="D73" s="308" t="s">
        <v>14239</v>
      </c>
      <c r="E73" s="308" t="s">
        <v>14240</v>
      </c>
      <c r="F73" s="309" t="s">
        <v>2570</v>
      </c>
      <c r="G73" s="309" t="s">
        <v>2571</v>
      </c>
      <c r="H73" s="309" t="s">
        <v>2572</v>
      </c>
      <c r="I73" s="309" t="s">
        <v>2432</v>
      </c>
      <c r="J73" s="309" t="s">
        <v>15063</v>
      </c>
      <c r="K73" s="310">
        <v>1.825922</v>
      </c>
      <c r="L73" s="310">
        <v>1.825922</v>
      </c>
      <c r="M73" s="310">
        <v>1.6421347500000001</v>
      </c>
      <c r="N73" s="310"/>
      <c r="O73" s="310">
        <f t="shared" si="1"/>
        <v>10.065449126523475</v>
      </c>
      <c r="P73" s="310">
        <v>10.065449126523474</v>
      </c>
      <c r="Q73" s="309" t="s">
        <v>15063</v>
      </c>
      <c r="R73" s="311"/>
    </row>
    <row r="74" spans="1:18" s="312" customFormat="1" x14ac:dyDescent="0.3">
      <c r="A74" s="307">
        <v>71</v>
      </c>
      <c r="B74" s="308" t="s">
        <v>2401</v>
      </c>
      <c r="C74" s="308" t="s">
        <v>14205</v>
      </c>
      <c r="D74" s="308" t="s">
        <v>14239</v>
      </c>
      <c r="E74" s="308" t="s">
        <v>14240</v>
      </c>
      <c r="F74" s="309" t="s">
        <v>2539</v>
      </c>
      <c r="G74" s="309" t="s">
        <v>2573</v>
      </c>
      <c r="H74" s="309" t="s">
        <v>2574</v>
      </c>
      <c r="I74" s="309" t="s">
        <v>2405</v>
      </c>
      <c r="J74" s="309" t="s">
        <v>15063</v>
      </c>
      <c r="K74" s="310">
        <v>2.5987821227296068</v>
      </c>
      <c r="L74" s="310">
        <v>2.5987821227296068</v>
      </c>
      <c r="M74" s="310">
        <v>2.3503385517966562</v>
      </c>
      <c r="N74" s="310"/>
      <c r="O74" s="310">
        <f t="shared" si="1"/>
        <v>9.5600000000000094</v>
      </c>
      <c r="P74" s="310">
        <v>16.489301603557937</v>
      </c>
      <c r="Q74" s="309" t="s">
        <v>15063</v>
      </c>
      <c r="R74" s="311"/>
    </row>
    <row r="75" spans="1:18" s="312" customFormat="1" x14ac:dyDescent="0.3">
      <c r="A75" s="307">
        <v>72</v>
      </c>
      <c r="B75" s="308" t="s">
        <v>2401</v>
      </c>
      <c r="C75" s="308" t="s">
        <v>14205</v>
      </c>
      <c r="D75" s="308" t="s">
        <v>14239</v>
      </c>
      <c r="E75" s="308" t="s">
        <v>14240</v>
      </c>
      <c r="F75" s="309" t="s">
        <v>2539</v>
      </c>
      <c r="G75" s="309" t="s">
        <v>2575</v>
      </c>
      <c r="H75" s="309" t="s">
        <v>2576</v>
      </c>
      <c r="I75" s="309" t="s">
        <v>2405</v>
      </c>
      <c r="J75" s="309" t="s">
        <v>15063</v>
      </c>
      <c r="K75" s="310">
        <v>2.7025901901121685</v>
      </c>
      <c r="L75" s="310">
        <v>2.7025901901121685</v>
      </c>
      <c r="M75" s="310">
        <v>2.4426010138233782</v>
      </c>
      <c r="N75" s="310"/>
      <c r="O75" s="310">
        <f t="shared" si="1"/>
        <v>9.6199999999999868</v>
      </c>
      <c r="P75" s="310">
        <v>10.018658912845114</v>
      </c>
      <c r="Q75" s="309" t="s">
        <v>15063</v>
      </c>
      <c r="R75" s="311"/>
    </row>
    <row r="76" spans="1:18" s="312" customFormat="1" x14ac:dyDescent="0.3">
      <c r="A76" s="307">
        <v>73</v>
      </c>
      <c r="B76" s="308" t="s">
        <v>2401</v>
      </c>
      <c r="C76" s="308" t="s">
        <v>14205</v>
      </c>
      <c r="D76" s="308" t="s">
        <v>14239</v>
      </c>
      <c r="E76" s="308" t="s">
        <v>14240</v>
      </c>
      <c r="F76" s="309" t="s">
        <v>2479</v>
      </c>
      <c r="G76" s="309" t="s">
        <v>2577</v>
      </c>
      <c r="H76" s="309" t="s">
        <v>2578</v>
      </c>
      <c r="I76" s="309" t="s">
        <v>2405</v>
      </c>
      <c r="J76" s="309" t="s">
        <v>15063</v>
      </c>
      <c r="K76" s="310">
        <v>1.8873124731311997</v>
      </c>
      <c r="L76" s="310">
        <v>1.8873124731311997</v>
      </c>
      <c r="M76" s="310">
        <v>1.678728</v>
      </c>
      <c r="N76" s="310"/>
      <c r="O76" s="310">
        <f t="shared" si="1"/>
        <v>11.051931044843975</v>
      </c>
      <c r="P76" s="310">
        <v>11.051931044843988</v>
      </c>
      <c r="Q76" s="309" t="s">
        <v>15063</v>
      </c>
      <c r="R76" s="311"/>
    </row>
    <row r="77" spans="1:18" s="312" customFormat="1" x14ac:dyDescent="0.3">
      <c r="A77" s="307">
        <v>74</v>
      </c>
      <c r="B77" s="308" t="s">
        <v>2401</v>
      </c>
      <c r="C77" s="308" t="s">
        <v>14205</v>
      </c>
      <c r="D77" s="308" t="s">
        <v>14239</v>
      </c>
      <c r="E77" s="308" t="s">
        <v>14240</v>
      </c>
      <c r="F77" s="309" t="s">
        <v>2479</v>
      </c>
      <c r="G77" s="309" t="s">
        <v>2579</v>
      </c>
      <c r="H77" s="309" t="s">
        <v>2580</v>
      </c>
      <c r="I77" s="309" t="s">
        <v>2405</v>
      </c>
      <c r="J77" s="309" t="s">
        <v>15063</v>
      </c>
      <c r="K77" s="310">
        <v>3.5218298240598527</v>
      </c>
      <c r="L77" s="310">
        <v>3.5218298240598527</v>
      </c>
      <c r="M77" s="310">
        <v>3.1421765690262</v>
      </c>
      <c r="N77" s="310"/>
      <c r="O77" s="310">
        <f t="shared" si="1"/>
        <v>10.780000000000015</v>
      </c>
      <c r="P77" s="310">
        <v>12.423231886593145</v>
      </c>
      <c r="Q77" s="309" t="s">
        <v>15063</v>
      </c>
      <c r="R77" s="311"/>
    </row>
    <row r="78" spans="1:18" s="312" customFormat="1" x14ac:dyDescent="0.3">
      <c r="A78" s="307">
        <v>75</v>
      </c>
      <c r="B78" s="308" t="s">
        <v>2401</v>
      </c>
      <c r="C78" s="308" t="s">
        <v>14205</v>
      </c>
      <c r="D78" s="308" t="s">
        <v>14239</v>
      </c>
      <c r="E78" s="308" t="s">
        <v>14240</v>
      </c>
      <c r="F78" s="309" t="s">
        <v>2479</v>
      </c>
      <c r="G78" s="309" t="s">
        <v>2581</v>
      </c>
      <c r="H78" s="309" t="s">
        <v>2582</v>
      </c>
      <c r="I78" s="309" t="s">
        <v>2405</v>
      </c>
      <c r="J78" s="309" t="s">
        <v>15063</v>
      </c>
      <c r="K78" s="310">
        <v>3.1445091088481005</v>
      </c>
      <c r="L78" s="310">
        <v>3.1445091088481005</v>
      </c>
      <c r="M78" s="310">
        <v>2.8039587723598509</v>
      </c>
      <c r="N78" s="310"/>
      <c r="O78" s="310">
        <f t="shared" si="1"/>
        <v>10.830000000000011</v>
      </c>
      <c r="P78" s="310">
        <v>10.830000000000018</v>
      </c>
      <c r="Q78" s="309" t="s">
        <v>15063</v>
      </c>
      <c r="R78" s="311"/>
    </row>
    <row r="79" spans="1:18" s="312" customFormat="1" x14ac:dyDescent="0.3">
      <c r="A79" s="307">
        <v>76</v>
      </c>
      <c r="B79" s="308" t="s">
        <v>2401</v>
      </c>
      <c r="C79" s="308" t="s">
        <v>14205</v>
      </c>
      <c r="D79" s="308" t="s">
        <v>14243</v>
      </c>
      <c r="E79" s="308" t="s">
        <v>14244</v>
      </c>
      <c r="F79" s="309" t="s">
        <v>2584</v>
      </c>
      <c r="G79" s="309" t="s">
        <v>2585</v>
      </c>
      <c r="H79" s="309" t="s">
        <v>2586</v>
      </c>
      <c r="I79" s="309" t="s">
        <v>2414</v>
      </c>
      <c r="J79" s="309" t="s">
        <v>15063</v>
      </c>
      <c r="K79" s="310">
        <v>3.4578000000000015</v>
      </c>
      <c r="L79" s="310">
        <v>3.4578000000000015</v>
      </c>
      <c r="M79" s="310">
        <v>3.4284660400000004</v>
      </c>
      <c r="N79" s="310"/>
      <c r="O79" s="310">
        <f t="shared" si="1"/>
        <v>0.84834172016892506</v>
      </c>
      <c r="P79" s="310">
        <v>0.8483417201689214</v>
      </c>
      <c r="Q79" s="309" t="s">
        <v>15063</v>
      </c>
      <c r="R79" s="311"/>
    </row>
    <row r="80" spans="1:18" s="312" customFormat="1" x14ac:dyDescent="0.3">
      <c r="A80" s="307">
        <v>77</v>
      </c>
      <c r="B80" s="308" t="s">
        <v>2401</v>
      </c>
      <c r="C80" s="308" t="s">
        <v>14205</v>
      </c>
      <c r="D80" s="308" t="s">
        <v>14243</v>
      </c>
      <c r="E80" s="308" t="s">
        <v>14244</v>
      </c>
      <c r="F80" s="309" t="s">
        <v>2584</v>
      </c>
      <c r="G80" s="309" t="s">
        <v>2587</v>
      </c>
      <c r="H80" s="309" t="s">
        <v>2588</v>
      </c>
      <c r="I80" s="309" t="s">
        <v>2414</v>
      </c>
      <c r="J80" s="309" t="s">
        <v>15063</v>
      </c>
      <c r="K80" s="310">
        <v>3.9546399999999995</v>
      </c>
      <c r="L80" s="310">
        <v>3.9546399999999995</v>
      </c>
      <c r="M80" s="310">
        <v>3.7903919999999998</v>
      </c>
      <c r="N80" s="310"/>
      <c r="O80" s="310">
        <f t="shared" si="1"/>
        <v>4.1532984039002221</v>
      </c>
      <c r="P80" s="310">
        <v>6.381904133048466</v>
      </c>
      <c r="Q80" s="309" t="s">
        <v>15063</v>
      </c>
      <c r="R80" s="311"/>
    </row>
    <row r="81" spans="1:18" s="312" customFormat="1" x14ac:dyDescent="0.3">
      <c r="A81" s="307">
        <v>78</v>
      </c>
      <c r="B81" s="308" t="s">
        <v>2401</v>
      </c>
      <c r="C81" s="308" t="s">
        <v>14205</v>
      </c>
      <c r="D81" s="308" t="s">
        <v>14243</v>
      </c>
      <c r="E81" s="308" t="s">
        <v>14244</v>
      </c>
      <c r="F81" s="309" t="s">
        <v>2584</v>
      </c>
      <c r="G81" s="309" t="s">
        <v>2589</v>
      </c>
      <c r="H81" s="309" t="s">
        <v>2590</v>
      </c>
      <c r="I81" s="309" t="s">
        <v>2405</v>
      </c>
      <c r="J81" s="309" t="s">
        <v>15063</v>
      </c>
      <c r="K81" s="310">
        <v>2.4961599999999988</v>
      </c>
      <c r="L81" s="310">
        <v>2.4961599999999988</v>
      </c>
      <c r="M81" s="310">
        <v>2.6636004999999998</v>
      </c>
      <c r="N81" s="310"/>
      <c r="O81" s="310">
        <f t="shared" si="1"/>
        <v>-6.7079233702968182</v>
      </c>
      <c r="P81" s="310">
        <v>-4.178904845915743</v>
      </c>
      <c r="Q81" s="309" t="s">
        <v>15063</v>
      </c>
      <c r="R81" s="311"/>
    </row>
    <row r="82" spans="1:18" s="312" customFormat="1" x14ac:dyDescent="0.3">
      <c r="A82" s="307">
        <v>79</v>
      </c>
      <c r="B82" s="308" t="s">
        <v>2401</v>
      </c>
      <c r="C82" s="308" t="s">
        <v>14205</v>
      </c>
      <c r="D82" s="308" t="s">
        <v>14243</v>
      </c>
      <c r="E82" s="308" t="s">
        <v>14244</v>
      </c>
      <c r="F82" s="309" t="s">
        <v>2584</v>
      </c>
      <c r="G82" s="309" t="s">
        <v>2595</v>
      </c>
      <c r="H82" s="309" t="s">
        <v>2596</v>
      </c>
      <c r="I82" s="309" t="s">
        <v>2405</v>
      </c>
      <c r="J82" s="309" t="s">
        <v>15063</v>
      </c>
      <c r="K82" s="310">
        <v>3.6431199999999992</v>
      </c>
      <c r="L82" s="310">
        <v>3.6431199999999992</v>
      </c>
      <c r="M82" s="310">
        <v>3.8111007000000003</v>
      </c>
      <c r="N82" s="310"/>
      <c r="O82" s="310">
        <f t="shared" si="1"/>
        <v>-4.6109021937240913</v>
      </c>
      <c r="P82" s="310">
        <v>0.17593581364940825</v>
      </c>
      <c r="Q82" s="309" t="s">
        <v>15063</v>
      </c>
      <c r="R82" s="311"/>
    </row>
    <row r="83" spans="1:18" s="312" customFormat="1" x14ac:dyDescent="0.3">
      <c r="A83" s="307">
        <v>80</v>
      </c>
      <c r="B83" s="308" t="s">
        <v>2401</v>
      </c>
      <c r="C83" s="308" t="s">
        <v>14205</v>
      </c>
      <c r="D83" s="308" t="s">
        <v>14243</v>
      </c>
      <c r="E83" s="308" t="s">
        <v>14244</v>
      </c>
      <c r="F83" s="309" t="s">
        <v>2584</v>
      </c>
      <c r="G83" s="309" t="s">
        <v>2597</v>
      </c>
      <c r="H83" s="309" t="s">
        <v>2598</v>
      </c>
      <c r="I83" s="309" t="s">
        <v>2414</v>
      </c>
      <c r="J83" s="309" t="s">
        <v>15063</v>
      </c>
      <c r="K83" s="310">
        <v>2.2976000000000001</v>
      </c>
      <c r="L83" s="310">
        <v>2.2976000000000001</v>
      </c>
      <c r="M83" s="310">
        <v>2.2168898500000003</v>
      </c>
      <c r="N83" s="310"/>
      <c r="O83" s="310">
        <f t="shared" si="1"/>
        <v>3.5128024895543093</v>
      </c>
      <c r="P83" s="310">
        <v>5.1067443367719516</v>
      </c>
      <c r="Q83" s="309" t="s">
        <v>15063</v>
      </c>
      <c r="R83" s="311"/>
    </row>
    <row r="84" spans="1:18" s="312" customFormat="1" x14ac:dyDescent="0.3">
      <c r="A84" s="307">
        <v>81</v>
      </c>
      <c r="B84" s="308" t="s">
        <v>2401</v>
      </c>
      <c r="C84" s="308" t="s">
        <v>14205</v>
      </c>
      <c r="D84" s="308" t="s">
        <v>14243</v>
      </c>
      <c r="E84" s="308" t="s">
        <v>14244</v>
      </c>
      <c r="F84" s="309" t="s">
        <v>2584</v>
      </c>
      <c r="G84" s="309" t="s">
        <v>2599</v>
      </c>
      <c r="H84" s="309" t="s">
        <v>2600</v>
      </c>
      <c r="I84" s="309" t="s">
        <v>2405</v>
      </c>
      <c r="J84" s="309" t="s">
        <v>15063</v>
      </c>
      <c r="K84" s="310">
        <v>4.4636799999999992</v>
      </c>
      <c r="L84" s="310">
        <v>4.4636799999999992</v>
      </c>
      <c r="M84" s="310">
        <v>4.5044269999999997</v>
      </c>
      <c r="N84" s="310"/>
      <c r="O84" s="310">
        <f t="shared" si="1"/>
        <v>-0.91285665639115121</v>
      </c>
      <c r="P84" s="310">
        <v>0.66603869340253752</v>
      </c>
      <c r="Q84" s="309" t="s">
        <v>15063</v>
      </c>
      <c r="R84" s="311"/>
    </row>
    <row r="85" spans="1:18" s="312" customFormat="1" x14ac:dyDescent="0.3">
      <c r="A85" s="307">
        <v>82</v>
      </c>
      <c r="B85" s="308" t="s">
        <v>2401</v>
      </c>
      <c r="C85" s="308" t="s">
        <v>14205</v>
      </c>
      <c r="D85" s="308" t="s">
        <v>14243</v>
      </c>
      <c r="E85" s="308" t="s">
        <v>14244</v>
      </c>
      <c r="F85" s="309" t="s">
        <v>2584</v>
      </c>
      <c r="G85" s="309" t="s">
        <v>2601</v>
      </c>
      <c r="H85" s="309" t="s">
        <v>2602</v>
      </c>
      <c r="I85" s="309" t="s">
        <v>2414</v>
      </c>
      <c r="J85" s="309" t="s">
        <v>15063</v>
      </c>
      <c r="K85" s="310">
        <v>2.3977600000000003</v>
      </c>
      <c r="L85" s="310">
        <v>2.3977600000000003</v>
      </c>
      <c r="M85" s="310">
        <v>2.3134747500000001</v>
      </c>
      <c r="N85" s="310"/>
      <c r="O85" s="310">
        <f t="shared" si="1"/>
        <v>3.5151662384892646</v>
      </c>
      <c r="P85" s="310">
        <v>6.1574125756411968</v>
      </c>
      <c r="Q85" s="309" t="s">
        <v>15063</v>
      </c>
      <c r="R85" s="311"/>
    </row>
    <row r="86" spans="1:18" s="312" customFormat="1" x14ac:dyDescent="0.3">
      <c r="A86" s="307">
        <v>83</v>
      </c>
      <c r="B86" s="308" t="s">
        <v>2401</v>
      </c>
      <c r="C86" s="308" t="s">
        <v>14205</v>
      </c>
      <c r="D86" s="308" t="s">
        <v>14243</v>
      </c>
      <c r="E86" s="308" t="s">
        <v>14244</v>
      </c>
      <c r="F86" s="309" t="s">
        <v>2584</v>
      </c>
      <c r="G86" s="309" t="s">
        <v>2603</v>
      </c>
      <c r="H86" s="309" t="s">
        <v>2604</v>
      </c>
      <c r="I86" s="309" t="s">
        <v>2414</v>
      </c>
      <c r="J86" s="309" t="s">
        <v>15063</v>
      </c>
      <c r="K86" s="310">
        <v>3.2130800000000002</v>
      </c>
      <c r="L86" s="310">
        <v>3.2130800000000002</v>
      </c>
      <c r="M86" s="310">
        <v>3.2461961999999995</v>
      </c>
      <c r="N86" s="310"/>
      <c r="O86" s="310">
        <f t="shared" si="1"/>
        <v>-1.0306683929438225</v>
      </c>
      <c r="P86" s="310">
        <v>1.6438390260418045</v>
      </c>
      <c r="Q86" s="309" t="s">
        <v>15063</v>
      </c>
      <c r="R86" s="311"/>
    </row>
    <row r="87" spans="1:18" s="312" customFormat="1" x14ac:dyDescent="0.3">
      <c r="A87" s="307">
        <v>84</v>
      </c>
      <c r="B87" s="308" t="s">
        <v>2401</v>
      </c>
      <c r="C87" s="308" t="s">
        <v>14205</v>
      </c>
      <c r="D87" s="308" t="s">
        <v>14243</v>
      </c>
      <c r="E87" s="308" t="s">
        <v>14244</v>
      </c>
      <c r="F87" s="309" t="s">
        <v>2584</v>
      </c>
      <c r="G87" s="309" t="s">
        <v>2605</v>
      </c>
      <c r="H87" s="309" t="s">
        <v>14245</v>
      </c>
      <c r="I87" s="309" t="s">
        <v>2414</v>
      </c>
      <c r="J87" s="309" t="s">
        <v>15063</v>
      </c>
      <c r="K87" s="310">
        <v>3.2634000000000012</v>
      </c>
      <c r="L87" s="310">
        <v>3.2634000000000012</v>
      </c>
      <c r="M87" s="310">
        <v>3.1162716499999998</v>
      </c>
      <c r="N87" s="310"/>
      <c r="O87" s="310">
        <f t="shared" si="1"/>
        <v>4.508437519151844</v>
      </c>
      <c r="P87" s="310">
        <v>4.5084375191518529</v>
      </c>
      <c r="Q87" s="309" t="s">
        <v>15063</v>
      </c>
      <c r="R87" s="311"/>
    </row>
    <row r="88" spans="1:18" s="312" customFormat="1" x14ac:dyDescent="0.3">
      <c r="A88" s="307">
        <v>85</v>
      </c>
      <c r="B88" s="308" t="s">
        <v>2401</v>
      </c>
      <c r="C88" s="308" t="s">
        <v>14205</v>
      </c>
      <c r="D88" s="308" t="s">
        <v>14243</v>
      </c>
      <c r="E88" s="308" t="s">
        <v>14244</v>
      </c>
      <c r="F88" s="309" t="s">
        <v>2584</v>
      </c>
      <c r="G88" s="309" t="s">
        <v>2606</v>
      </c>
      <c r="H88" s="309" t="s">
        <v>2607</v>
      </c>
      <c r="I88" s="309" t="s">
        <v>2414</v>
      </c>
      <c r="J88" s="309" t="s">
        <v>15063</v>
      </c>
      <c r="K88" s="310">
        <v>1.8806799999999997</v>
      </c>
      <c r="L88" s="310">
        <v>1.8806799999999997</v>
      </c>
      <c r="M88" s="310">
        <v>2.1130711499999997</v>
      </c>
      <c r="N88" s="310"/>
      <c r="O88" s="310">
        <f t="shared" si="1"/>
        <v>-12.35676191590276</v>
      </c>
      <c r="P88" s="310">
        <v>-8.9015266995794207</v>
      </c>
      <c r="Q88" s="309" t="s">
        <v>15063</v>
      </c>
      <c r="R88" s="311"/>
    </row>
    <row r="89" spans="1:18" s="312" customFormat="1" x14ac:dyDescent="0.3">
      <c r="A89" s="307">
        <v>86</v>
      </c>
      <c r="B89" s="308" t="s">
        <v>2401</v>
      </c>
      <c r="C89" s="308" t="s">
        <v>14205</v>
      </c>
      <c r="D89" s="308" t="s">
        <v>14243</v>
      </c>
      <c r="E89" s="308" t="s">
        <v>14244</v>
      </c>
      <c r="F89" s="309" t="s">
        <v>2584</v>
      </c>
      <c r="G89" s="309" t="s">
        <v>2608</v>
      </c>
      <c r="H89" s="309" t="s">
        <v>2609</v>
      </c>
      <c r="I89" s="309" t="s">
        <v>2414</v>
      </c>
      <c r="J89" s="309" t="s">
        <v>15063</v>
      </c>
      <c r="K89" s="310">
        <v>2.360600000000002</v>
      </c>
      <c r="L89" s="310">
        <v>2.360600000000002</v>
      </c>
      <c r="M89" s="310">
        <v>2.2286037000000003</v>
      </c>
      <c r="N89" s="310"/>
      <c r="O89" s="310">
        <f t="shared" si="1"/>
        <v>5.5916419554351275</v>
      </c>
      <c r="P89" s="310">
        <v>7.790434106005395</v>
      </c>
      <c r="Q89" s="309" t="s">
        <v>15063</v>
      </c>
      <c r="R89" s="311"/>
    </row>
    <row r="90" spans="1:18" s="312" customFormat="1" x14ac:dyDescent="0.3">
      <c r="A90" s="307">
        <v>87</v>
      </c>
      <c r="B90" s="308" t="s">
        <v>2401</v>
      </c>
      <c r="C90" s="308" t="s">
        <v>14205</v>
      </c>
      <c r="D90" s="308" t="s">
        <v>14243</v>
      </c>
      <c r="E90" s="308" t="s">
        <v>14244</v>
      </c>
      <c r="F90" s="309" t="s">
        <v>2584</v>
      </c>
      <c r="G90" s="309" t="s">
        <v>2610</v>
      </c>
      <c r="H90" s="309" t="s">
        <v>2611</v>
      </c>
      <c r="I90" s="309" t="s">
        <v>2414</v>
      </c>
      <c r="J90" s="309" t="s">
        <v>15063</v>
      </c>
      <c r="K90" s="310">
        <v>3.9680799999999978</v>
      </c>
      <c r="L90" s="310">
        <v>3.9680799999999978</v>
      </c>
      <c r="M90" s="310">
        <v>4.0079368000000004</v>
      </c>
      <c r="N90" s="310"/>
      <c r="O90" s="310">
        <f t="shared" si="1"/>
        <v>-1.0044353944477582</v>
      </c>
      <c r="P90" s="310">
        <v>2.1972266453574751</v>
      </c>
      <c r="Q90" s="309" t="s">
        <v>15063</v>
      </c>
      <c r="R90" s="311"/>
    </row>
    <row r="91" spans="1:18" s="312" customFormat="1" x14ac:dyDescent="0.3">
      <c r="A91" s="307">
        <v>88</v>
      </c>
      <c r="B91" s="308" t="s">
        <v>2401</v>
      </c>
      <c r="C91" s="308" t="s">
        <v>14205</v>
      </c>
      <c r="D91" s="308" t="s">
        <v>14243</v>
      </c>
      <c r="E91" s="308" t="s">
        <v>14244</v>
      </c>
      <c r="F91" s="309" t="s">
        <v>2584</v>
      </c>
      <c r="G91" s="309" t="s">
        <v>2612</v>
      </c>
      <c r="H91" s="309" t="s">
        <v>2613</v>
      </c>
      <c r="I91" s="309" t="s">
        <v>2414</v>
      </c>
      <c r="J91" s="309" t="s">
        <v>15063</v>
      </c>
      <c r="K91" s="310">
        <v>3.9876799999999983</v>
      </c>
      <c r="L91" s="310">
        <v>3.9876799999999983</v>
      </c>
      <c r="M91" s="310">
        <v>3.9497852999999998</v>
      </c>
      <c r="N91" s="310"/>
      <c r="O91" s="310">
        <f t="shared" si="1"/>
        <v>0.9502944067728234</v>
      </c>
      <c r="P91" s="310">
        <v>2.6890264623675497</v>
      </c>
      <c r="Q91" s="309" t="s">
        <v>15063</v>
      </c>
      <c r="R91" s="311"/>
    </row>
    <row r="92" spans="1:18" s="312" customFormat="1" x14ac:dyDescent="0.3">
      <c r="A92" s="307">
        <v>89</v>
      </c>
      <c r="B92" s="308" t="s">
        <v>2401</v>
      </c>
      <c r="C92" s="308" t="s">
        <v>14205</v>
      </c>
      <c r="D92" s="308" t="s">
        <v>14243</v>
      </c>
      <c r="E92" s="308" t="s">
        <v>14244</v>
      </c>
      <c r="F92" s="309" t="s">
        <v>2584</v>
      </c>
      <c r="G92" s="309" t="s">
        <v>2614</v>
      </c>
      <c r="H92" s="309" t="s">
        <v>2615</v>
      </c>
      <c r="I92" s="309" t="s">
        <v>2405</v>
      </c>
      <c r="J92" s="309" t="s">
        <v>15063</v>
      </c>
      <c r="K92" s="310">
        <v>0.37768000000000002</v>
      </c>
      <c r="L92" s="310">
        <v>0.37768000000000002</v>
      </c>
      <c r="M92" s="310">
        <v>0.36283900000000002</v>
      </c>
      <c r="N92" s="310"/>
      <c r="O92" s="310">
        <f t="shared" si="1"/>
        <v>3.9295170514721436</v>
      </c>
      <c r="P92" s="310">
        <v>3.9295170514721423</v>
      </c>
      <c r="Q92" s="309" t="s">
        <v>15063</v>
      </c>
      <c r="R92" s="311"/>
    </row>
    <row r="93" spans="1:18" s="312" customFormat="1" x14ac:dyDescent="0.3">
      <c r="A93" s="307">
        <v>90</v>
      </c>
      <c r="B93" s="308" t="s">
        <v>2401</v>
      </c>
      <c r="C93" s="308" t="s">
        <v>14205</v>
      </c>
      <c r="D93" s="308" t="s">
        <v>14243</v>
      </c>
      <c r="E93" s="308" t="s">
        <v>14244</v>
      </c>
      <c r="F93" s="309" t="s">
        <v>2584</v>
      </c>
      <c r="G93" s="309" t="s">
        <v>2616</v>
      </c>
      <c r="H93" s="309" t="s">
        <v>2617</v>
      </c>
      <c r="I93" s="309" t="s">
        <v>2414</v>
      </c>
      <c r="J93" s="309" t="s">
        <v>15063</v>
      </c>
      <c r="K93" s="310">
        <v>1.4398800000000005</v>
      </c>
      <c r="L93" s="310">
        <v>1.4398800000000005</v>
      </c>
      <c r="M93" s="310">
        <v>1.4473499999999999</v>
      </c>
      <c r="N93" s="310"/>
      <c r="O93" s="310">
        <f t="shared" si="1"/>
        <v>-0.51879323276935707</v>
      </c>
      <c r="P93" s="310">
        <v>-0.51879323276935452</v>
      </c>
      <c r="Q93" s="309" t="s">
        <v>15063</v>
      </c>
      <c r="R93" s="311"/>
    </row>
    <row r="94" spans="1:18" s="312" customFormat="1" x14ac:dyDescent="0.3">
      <c r="A94" s="307">
        <v>91</v>
      </c>
      <c r="B94" s="308" t="s">
        <v>2401</v>
      </c>
      <c r="C94" s="308" t="s">
        <v>14205</v>
      </c>
      <c r="D94" s="308" t="s">
        <v>14243</v>
      </c>
      <c r="E94" s="308" t="s">
        <v>14244</v>
      </c>
      <c r="F94" s="309" t="s">
        <v>2584</v>
      </c>
      <c r="G94" s="309" t="s">
        <v>2618</v>
      </c>
      <c r="H94" s="309" t="s">
        <v>2619</v>
      </c>
      <c r="I94" s="309" t="s">
        <v>2414</v>
      </c>
      <c r="J94" s="309" t="s">
        <v>15063</v>
      </c>
      <c r="K94" s="310">
        <v>2.6413599999999997</v>
      </c>
      <c r="L94" s="310">
        <v>2.6413599999999997</v>
      </c>
      <c r="M94" s="310">
        <v>2.6671999999999998</v>
      </c>
      <c r="N94" s="310"/>
      <c r="O94" s="310">
        <f t="shared" si="1"/>
        <v>-0.97828391434715778</v>
      </c>
      <c r="P94" s="310">
        <v>-0.97828391434715556</v>
      </c>
      <c r="Q94" s="309" t="s">
        <v>15063</v>
      </c>
      <c r="R94" s="311"/>
    </row>
    <row r="95" spans="1:18" s="312" customFormat="1" x14ac:dyDescent="0.3">
      <c r="A95" s="307">
        <v>92</v>
      </c>
      <c r="B95" s="308" t="s">
        <v>2401</v>
      </c>
      <c r="C95" s="308" t="s">
        <v>14205</v>
      </c>
      <c r="D95" s="308" t="s">
        <v>14243</v>
      </c>
      <c r="E95" s="308" t="s">
        <v>14244</v>
      </c>
      <c r="F95" s="309" t="s">
        <v>2620</v>
      </c>
      <c r="G95" s="309" t="s">
        <v>2621</v>
      </c>
      <c r="H95" s="309" t="s">
        <v>2622</v>
      </c>
      <c r="I95" s="309" t="s">
        <v>2405</v>
      </c>
      <c r="J95" s="309" t="s">
        <v>15063</v>
      </c>
      <c r="K95" s="310">
        <v>3.1188000000000011</v>
      </c>
      <c r="L95" s="310">
        <v>3.1188000000000011</v>
      </c>
      <c r="M95" s="310">
        <v>3.0637387500000002</v>
      </c>
      <c r="N95" s="310"/>
      <c r="O95" s="310">
        <f t="shared" si="1"/>
        <v>1.7654626779530886</v>
      </c>
      <c r="P95" s="310">
        <v>1.7654626779530891</v>
      </c>
      <c r="Q95" s="309" t="s">
        <v>15063</v>
      </c>
      <c r="R95" s="311"/>
    </row>
    <row r="96" spans="1:18" s="312" customFormat="1" x14ac:dyDescent="0.3">
      <c r="A96" s="307">
        <v>93</v>
      </c>
      <c r="B96" s="308" t="s">
        <v>2401</v>
      </c>
      <c r="C96" s="308" t="s">
        <v>14205</v>
      </c>
      <c r="D96" s="308" t="s">
        <v>14243</v>
      </c>
      <c r="E96" s="308" t="s">
        <v>14244</v>
      </c>
      <c r="F96" s="309" t="s">
        <v>2625</v>
      </c>
      <c r="G96" s="309" t="s">
        <v>2626</v>
      </c>
      <c r="H96" s="309" t="s">
        <v>2627</v>
      </c>
      <c r="I96" s="309" t="s">
        <v>2405</v>
      </c>
      <c r="J96" s="309" t="s">
        <v>15063</v>
      </c>
      <c r="K96" s="310">
        <v>3.3277600000000005</v>
      </c>
      <c r="L96" s="310">
        <v>3.3277600000000005</v>
      </c>
      <c r="M96" s="310">
        <v>2.9987520000000001</v>
      </c>
      <c r="N96" s="310"/>
      <c r="O96" s="310">
        <f t="shared" si="1"/>
        <v>9.8867706805779374</v>
      </c>
      <c r="P96" s="310">
        <v>13.958144415493335</v>
      </c>
      <c r="Q96" s="309" t="s">
        <v>15063</v>
      </c>
      <c r="R96" s="311"/>
    </row>
    <row r="97" spans="1:18" s="312" customFormat="1" x14ac:dyDescent="0.3">
      <c r="A97" s="307">
        <v>94</v>
      </c>
      <c r="B97" s="308" t="s">
        <v>2401</v>
      </c>
      <c r="C97" s="308" t="s">
        <v>14205</v>
      </c>
      <c r="D97" s="308" t="s">
        <v>14243</v>
      </c>
      <c r="E97" s="308" t="s">
        <v>14244</v>
      </c>
      <c r="F97" s="309" t="s">
        <v>2625</v>
      </c>
      <c r="G97" s="309" t="s">
        <v>2628</v>
      </c>
      <c r="H97" s="309" t="s">
        <v>2629</v>
      </c>
      <c r="I97" s="309" t="s">
        <v>2414</v>
      </c>
      <c r="J97" s="309" t="s">
        <v>15063</v>
      </c>
      <c r="K97" s="310">
        <v>3.1555999999999997</v>
      </c>
      <c r="L97" s="310">
        <v>3.1555999999999997</v>
      </c>
      <c r="M97" s="310">
        <v>2.8971616500000001</v>
      </c>
      <c r="N97" s="310"/>
      <c r="O97" s="310">
        <f t="shared" si="1"/>
        <v>8.1898323615160216</v>
      </c>
      <c r="P97" s="310">
        <v>12.310984265039259</v>
      </c>
      <c r="Q97" s="309" t="s">
        <v>15063</v>
      </c>
      <c r="R97" s="311"/>
    </row>
    <row r="98" spans="1:18" s="312" customFormat="1" x14ac:dyDescent="0.3">
      <c r="A98" s="307">
        <v>95</v>
      </c>
      <c r="B98" s="308" t="s">
        <v>2401</v>
      </c>
      <c r="C98" s="308" t="s">
        <v>14205</v>
      </c>
      <c r="D98" s="308" t="s">
        <v>14243</v>
      </c>
      <c r="E98" s="308" t="s">
        <v>14244</v>
      </c>
      <c r="F98" s="309" t="s">
        <v>2625</v>
      </c>
      <c r="G98" s="309" t="s">
        <v>2630</v>
      </c>
      <c r="H98" s="309" t="s">
        <v>2631</v>
      </c>
      <c r="I98" s="309" t="s">
        <v>2414</v>
      </c>
      <c r="J98" s="309" t="s">
        <v>15063</v>
      </c>
      <c r="K98" s="310">
        <v>5.2532800000000002</v>
      </c>
      <c r="L98" s="310">
        <v>5.2532800000000002</v>
      </c>
      <c r="M98" s="310">
        <v>5.0421731000000003</v>
      </c>
      <c r="N98" s="310"/>
      <c r="O98" s="310">
        <f t="shared" si="1"/>
        <v>4.0185731581031252</v>
      </c>
      <c r="P98" s="310">
        <v>5.3942601236134919</v>
      </c>
      <c r="Q98" s="309" t="s">
        <v>15063</v>
      </c>
      <c r="R98" s="311"/>
    </row>
    <row r="99" spans="1:18" s="312" customFormat="1" x14ac:dyDescent="0.3">
      <c r="A99" s="307">
        <v>96</v>
      </c>
      <c r="B99" s="308" t="s">
        <v>2401</v>
      </c>
      <c r="C99" s="308" t="s">
        <v>14205</v>
      </c>
      <c r="D99" s="308" t="s">
        <v>14243</v>
      </c>
      <c r="E99" s="308" t="s">
        <v>14244</v>
      </c>
      <c r="F99" s="309" t="s">
        <v>2625</v>
      </c>
      <c r="G99" s="309" t="s">
        <v>2632</v>
      </c>
      <c r="H99" s="309" t="s">
        <v>2633</v>
      </c>
      <c r="I99" s="309" t="s">
        <v>2405</v>
      </c>
      <c r="J99" s="309" t="s">
        <v>15063</v>
      </c>
      <c r="K99" s="310">
        <v>5.7588400000000002</v>
      </c>
      <c r="L99" s="310">
        <v>5.7588400000000002</v>
      </c>
      <c r="M99" s="310">
        <v>5.3197055000000004</v>
      </c>
      <c r="N99" s="310"/>
      <c r="O99" s="310">
        <f t="shared" si="1"/>
        <v>7.625398517757044</v>
      </c>
      <c r="P99" s="310">
        <v>7.9155121141397782</v>
      </c>
      <c r="Q99" s="309" t="s">
        <v>15063</v>
      </c>
      <c r="R99" s="311"/>
    </row>
    <row r="100" spans="1:18" s="312" customFormat="1" x14ac:dyDescent="0.3">
      <c r="A100" s="307">
        <v>97</v>
      </c>
      <c r="B100" s="308" t="s">
        <v>2401</v>
      </c>
      <c r="C100" s="308" t="s">
        <v>14205</v>
      </c>
      <c r="D100" s="308" t="s">
        <v>14243</v>
      </c>
      <c r="E100" s="308" t="s">
        <v>14244</v>
      </c>
      <c r="F100" s="309" t="s">
        <v>2625</v>
      </c>
      <c r="G100" s="309" t="s">
        <v>2634</v>
      </c>
      <c r="H100" s="309" t="s">
        <v>2635</v>
      </c>
      <c r="I100" s="309" t="s">
        <v>2405</v>
      </c>
      <c r="J100" s="309" t="s">
        <v>15063</v>
      </c>
      <c r="K100" s="310">
        <v>6.1162800000000015</v>
      </c>
      <c r="L100" s="310">
        <v>6.1162800000000015</v>
      </c>
      <c r="M100" s="310">
        <v>5.4905557500000004</v>
      </c>
      <c r="N100" s="310"/>
      <c r="O100" s="310">
        <f t="shared" si="1"/>
        <v>10.230470972551958</v>
      </c>
      <c r="P100" s="310">
        <v>12.770771916226964</v>
      </c>
      <c r="Q100" s="309" t="s">
        <v>15063</v>
      </c>
      <c r="R100" s="311"/>
    </row>
    <row r="101" spans="1:18" s="312" customFormat="1" x14ac:dyDescent="0.3">
      <c r="A101" s="307">
        <v>98</v>
      </c>
      <c r="B101" s="308" t="s">
        <v>2401</v>
      </c>
      <c r="C101" s="308" t="s">
        <v>14205</v>
      </c>
      <c r="D101" s="308" t="s">
        <v>14243</v>
      </c>
      <c r="E101" s="308" t="s">
        <v>14244</v>
      </c>
      <c r="F101" s="309" t="s">
        <v>2625</v>
      </c>
      <c r="G101" s="309" t="s">
        <v>2636</v>
      </c>
      <c r="H101" s="309" t="s">
        <v>2637</v>
      </c>
      <c r="I101" s="309" t="s">
        <v>2405</v>
      </c>
      <c r="J101" s="309" t="s">
        <v>15063</v>
      </c>
      <c r="K101" s="310">
        <v>3.5299999999999976</v>
      </c>
      <c r="L101" s="310">
        <v>3.5299999999999976</v>
      </c>
      <c r="M101" s="310">
        <v>4.3556879999999998</v>
      </c>
      <c r="N101" s="310"/>
      <c r="O101" s="310">
        <f t="shared" si="1"/>
        <v>-23.390594900849937</v>
      </c>
      <c r="P101" s="310">
        <v>-18.438240377612303</v>
      </c>
      <c r="Q101" s="309" t="s">
        <v>15063</v>
      </c>
      <c r="R101" s="311"/>
    </row>
    <row r="102" spans="1:18" s="312" customFormat="1" x14ac:dyDescent="0.3">
      <c r="A102" s="307">
        <v>99</v>
      </c>
      <c r="B102" s="308" t="s">
        <v>2401</v>
      </c>
      <c r="C102" s="308" t="s">
        <v>14205</v>
      </c>
      <c r="D102" s="308" t="s">
        <v>14243</v>
      </c>
      <c r="E102" s="308" t="s">
        <v>14244</v>
      </c>
      <c r="F102" s="309" t="s">
        <v>2625</v>
      </c>
      <c r="G102" s="309" t="s">
        <v>2638</v>
      </c>
      <c r="H102" s="309" t="s">
        <v>2639</v>
      </c>
      <c r="I102" s="309" t="s">
        <v>2414</v>
      </c>
      <c r="J102" s="309" t="s">
        <v>15063</v>
      </c>
      <c r="K102" s="310">
        <v>3.9068399999999994</v>
      </c>
      <c r="L102" s="310">
        <v>3.9068399999999994</v>
      </c>
      <c r="M102" s="310">
        <v>3.9094883</v>
      </c>
      <c r="N102" s="310"/>
      <c r="O102" s="310">
        <f t="shared" si="1"/>
        <v>-6.7786241566089311E-2</v>
      </c>
      <c r="P102" s="310">
        <v>8.3351392713839623</v>
      </c>
      <c r="Q102" s="309" t="s">
        <v>15063</v>
      </c>
      <c r="R102" s="311"/>
    </row>
    <row r="103" spans="1:18" s="312" customFormat="1" x14ac:dyDescent="0.3">
      <c r="A103" s="307">
        <v>100</v>
      </c>
      <c r="B103" s="308" t="s">
        <v>2401</v>
      </c>
      <c r="C103" s="308" t="s">
        <v>14205</v>
      </c>
      <c r="D103" s="308" t="s">
        <v>14243</v>
      </c>
      <c r="E103" s="308" t="s">
        <v>14244</v>
      </c>
      <c r="F103" s="309" t="s">
        <v>2625</v>
      </c>
      <c r="G103" s="309" t="s">
        <v>2640</v>
      </c>
      <c r="H103" s="309" t="s">
        <v>2641</v>
      </c>
      <c r="I103" s="309" t="s">
        <v>2414</v>
      </c>
      <c r="J103" s="309" t="s">
        <v>15063</v>
      </c>
      <c r="K103" s="310">
        <v>3.6316799999999989</v>
      </c>
      <c r="L103" s="310">
        <v>3.6316799999999989</v>
      </c>
      <c r="M103" s="310">
        <v>3.5467827500000002</v>
      </c>
      <c r="N103" s="310"/>
      <c r="O103" s="310">
        <f t="shared" si="1"/>
        <v>2.3376853136839899</v>
      </c>
      <c r="P103" s="310">
        <v>4.3000884748294999</v>
      </c>
      <c r="Q103" s="309" t="s">
        <v>15063</v>
      </c>
      <c r="R103" s="311"/>
    </row>
    <row r="104" spans="1:18" s="312" customFormat="1" x14ac:dyDescent="0.3">
      <c r="A104" s="307">
        <v>101</v>
      </c>
      <c r="B104" s="308" t="s">
        <v>2401</v>
      </c>
      <c r="C104" s="308" t="s">
        <v>14205</v>
      </c>
      <c r="D104" s="308" t="s">
        <v>14243</v>
      </c>
      <c r="E104" s="308" t="s">
        <v>14244</v>
      </c>
      <c r="F104" s="309" t="s">
        <v>2625</v>
      </c>
      <c r="G104" s="309" t="s">
        <v>2642</v>
      </c>
      <c r="H104" s="309" t="s">
        <v>14246</v>
      </c>
      <c r="I104" s="309" t="s">
        <v>2414</v>
      </c>
      <c r="J104" s="309" t="s">
        <v>15063</v>
      </c>
      <c r="K104" s="310">
        <v>3.3891999999999984</v>
      </c>
      <c r="L104" s="310">
        <v>3.3891999999999984</v>
      </c>
      <c r="M104" s="310">
        <v>3.7130730999999995</v>
      </c>
      <c r="N104" s="310"/>
      <c r="O104" s="310">
        <f t="shared" si="1"/>
        <v>-9.5560338723002811</v>
      </c>
      <c r="P104" s="310">
        <v>-9.0563530724242725</v>
      </c>
      <c r="Q104" s="309" t="s">
        <v>15063</v>
      </c>
      <c r="R104" s="311"/>
    </row>
    <row r="105" spans="1:18" s="312" customFormat="1" x14ac:dyDescent="0.3">
      <c r="A105" s="307">
        <v>102</v>
      </c>
      <c r="B105" s="308" t="s">
        <v>2401</v>
      </c>
      <c r="C105" s="308" t="s">
        <v>14205</v>
      </c>
      <c r="D105" s="308" t="s">
        <v>14243</v>
      </c>
      <c r="E105" s="308" t="s">
        <v>14244</v>
      </c>
      <c r="F105" s="309" t="s">
        <v>2625</v>
      </c>
      <c r="G105" s="309" t="s">
        <v>14247</v>
      </c>
      <c r="H105" s="309" t="s">
        <v>14248</v>
      </c>
      <c r="I105" s="309" t="s">
        <v>2405</v>
      </c>
      <c r="J105" s="309" t="s">
        <v>15063</v>
      </c>
      <c r="K105" s="310">
        <v>2.359800000000003</v>
      </c>
      <c r="L105" s="310">
        <v>2.359800000000003</v>
      </c>
      <c r="M105" s="310">
        <v>2.2478699999999998</v>
      </c>
      <c r="N105" s="310"/>
      <c r="O105" s="310">
        <f t="shared" si="1"/>
        <v>4.7431985761506503</v>
      </c>
      <c r="P105" s="310">
        <v>9.8096174545286736</v>
      </c>
      <c r="Q105" s="309" t="s">
        <v>15063</v>
      </c>
      <c r="R105" s="311"/>
    </row>
    <row r="106" spans="1:18" s="312" customFormat="1" x14ac:dyDescent="0.3">
      <c r="A106" s="307">
        <v>103</v>
      </c>
      <c r="B106" s="308" t="s">
        <v>2401</v>
      </c>
      <c r="C106" s="308" t="s">
        <v>14205</v>
      </c>
      <c r="D106" s="308" t="s">
        <v>14243</v>
      </c>
      <c r="E106" s="308" t="s">
        <v>14249</v>
      </c>
      <c r="F106" s="309" t="s">
        <v>2625</v>
      </c>
      <c r="G106" s="309" t="s">
        <v>2643</v>
      </c>
      <c r="H106" s="309" t="s">
        <v>14250</v>
      </c>
      <c r="I106" s="309" t="s">
        <v>2405</v>
      </c>
      <c r="J106" s="309" t="s">
        <v>15063</v>
      </c>
      <c r="K106" s="310">
        <v>3.4813199999999984</v>
      </c>
      <c r="L106" s="310">
        <v>3.4813199999999984</v>
      </c>
      <c r="M106" s="310">
        <v>3.316872</v>
      </c>
      <c r="N106" s="310"/>
      <c r="O106" s="310">
        <f t="shared" si="1"/>
        <v>4.7237254834372724</v>
      </c>
      <c r="P106" s="310">
        <v>5.4717980443271923</v>
      </c>
      <c r="Q106" s="309" t="s">
        <v>15063</v>
      </c>
      <c r="R106" s="311"/>
    </row>
    <row r="107" spans="1:18" s="312" customFormat="1" x14ac:dyDescent="0.3">
      <c r="A107" s="307">
        <v>104</v>
      </c>
      <c r="B107" s="308" t="s">
        <v>2401</v>
      </c>
      <c r="C107" s="308" t="s">
        <v>14205</v>
      </c>
      <c r="D107" s="308" t="s">
        <v>14243</v>
      </c>
      <c r="E107" s="308" t="s">
        <v>14249</v>
      </c>
      <c r="F107" s="309" t="s">
        <v>2625</v>
      </c>
      <c r="G107" s="309" t="s">
        <v>2644</v>
      </c>
      <c r="H107" s="309" t="s">
        <v>2645</v>
      </c>
      <c r="I107" s="309" t="s">
        <v>2405</v>
      </c>
      <c r="J107" s="309" t="s">
        <v>15063</v>
      </c>
      <c r="K107" s="310">
        <v>0.21523999999999999</v>
      </c>
      <c r="L107" s="310">
        <v>0.21523999999999999</v>
      </c>
      <c r="M107" s="310">
        <v>0.20254024999999998</v>
      </c>
      <c r="N107" s="310"/>
      <c r="O107" s="310">
        <f t="shared" si="1"/>
        <v>5.9002741126184777</v>
      </c>
      <c r="P107" s="310">
        <v>6.5794380113393665</v>
      </c>
      <c r="Q107" s="309" t="s">
        <v>15063</v>
      </c>
      <c r="R107" s="311"/>
    </row>
    <row r="108" spans="1:18" s="312" customFormat="1" x14ac:dyDescent="0.3">
      <c r="A108" s="307">
        <v>105</v>
      </c>
      <c r="B108" s="308" t="s">
        <v>2401</v>
      </c>
      <c r="C108" s="308" t="s">
        <v>14205</v>
      </c>
      <c r="D108" s="308" t="s">
        <v>14243</v>
      </c>
      <c r="E108" s="308" t="s">
        <v>14249</v>
      </c>
      <c r="F108" s="309" t="s">
        <v>2625</v>
      </c>
      <c r="G108" s="309" t="s">
        <v>2646</v>
      </c>
      <c r="H108" s="309" t="s">
        <v>2647</v>
      </c>
      <c r="I108" s="309" t="s">
        <v>2405</v>
      </c>
      <c r="J108" s="309" t="s">
        <v>15063</v>
      </c>
      <c r="K108" s="310">
        <v>2.455439999999999</v>
      </c>
      <c r="L108" s="310">
        <v>2.455439999999999</v>
      </c>
      <c r="M108" s="310">
        <v>2.2850519999999999</v>
      </c>
      <c r="N108" s="310"/>
      <c r="O108" s="310">
        <f t="shared" si="1"/>
        <v>6.9392043788485642</v>
      </c>
      <c r="P108" s="310">
        <v>10.24679688990604</v>
      </c>
      <c r="Q108" s="309" t="s">
        <v>15063</v>
      </c>
      <c r="R108" s="311"/>
    </row>
    <row r="109" spans="1:18" s="312" customFormat="1" x14ac:dyDescent="0.3">
      <c r="A109" s="307">
        <v>106</v>
      </c>
      <c r="B109" s="308" t="s">
        <v>2401</v>
      </c>
      <c r="C109" s="308" t="s">
        <v>14205</v>
      </c>
      <c r="D109" s="308" t="s">
        <v>14243</v>
      </c>
      <c r="E109" s="308" t="s">
        <v>14249</v>
      </c>
      <c r="F109" s="309" t="s">
        <v>2625</v>
      </c>
      <c r="G109" s="309" t="s">
        <v>2648</v>
      </c>
      <c r="H109" s="309" t="s">
        <v>2649</v>
      </c>
      <c r="I109" s="309" t="s">
        <v>2405</v>
      </c>
      <c r="J109" s="309" t="s">
        <v>15063</v>
      </c>
      <c r="K109" s="310">
        <v>4.6859599999999997</v>
      </c>
      <c r="L109" s="310">
        <v>4.6859599999999997</v>
      </c>
      <c r="M109" s="310">
        <v>4.514453864</v>
      </c>
      <c r="N109" s="310"/>
      <c r="O109" s="310">
        <f t="shared" si="1"/>
        <v>3.6599999999999926</v>
      </c>
      <c r="P109" s="310">
        <v>6.592730221304377</v>
      </c>
      <c r="Q109" s="309" t="s">
        <v>15063</v>
      </c>
      <c r="R109" s="311"/>
    </row>
    <row r="110" spans="1:18" s="312" customFormat="1" x14ac:dyDescent="0.3">
      <c r="A110" s="307">
        <v>107</v>
      </c>
      <c r="B110" s="308" t="s">
        <v>2401</v>
      </c>
      <c r="C110" s="308" t="s">
        <v>14205</v>
      </c>
      <c r="D110" s="308" t="s">
        <v>14243</v>
      </c>
      <c r="E110" s="308" t="s">
        <v>14249</v>
      </c>
      <c r="F110" s="309" t="s">
        <v>2625</v>
      </c>
      <c r="G110" s="309" t="s">
        <v>2650</v>
      </c>
      <c r="H110" s="309" t="s">
        <v>14251</v>
      </c>
      <c r="I110" s="309" t="s">
        <v>2414</v>
      </c>
      <c r="J110" s="309" t="s">
        <v>15063</v>
      </c>
      <c r="K110" s="310">
        <v>2.3740800000000011</v>
      </c>
      <c r="L110" s="310">
        <v>2.3740800000000011</v>
      </c>
      <c r="M110" s="310">
        <v>2.2990899000000002</v>
      </c>
      <c r="N110" s="310"/>
      <c r="O110" s="310">
        <f t="shared" si="1"/>
        <v>3.158701475940187</v>
      </c>
      <c r="P110" s="310">
        <v>5.6985816090880821</v>
      </c>
      <c r="Q110" s="309" t="s">
        <v>15063</v>
      </c>
      <c r="R110" s="311"/>
    </row>
    <row r="111" spans="1:18" s="312" customFormat="1" x14ac:dyDescent="0.3">
      <c r="A111" s="307">
        <v>108</v>
      </c>
      <c r="B111" s="308" t="s">
        <v>2401</v>
      </c>
      <c r="C111" s="308" t="s">
        <v>14205</v>
      </c>
      <c r="D111" s="308" t="s">
        <v>14243</v>
      </c>
      <c r="E111" s="308" t="s">
        <v>14249</v>
      </c>
      <c r="F111" s="309" t="s">
        <v>2625</v>
      </c>
      <c r="G111" s="309" t="s">
        <v>2651</v>
      </c>
      <c r="H111" s="309" t="s">
        <v>2652</v>
      </c>
      <c r="I111" s="309" t="s">
        <v>2414</v>
      </c>
      <c r="J111" s="309" t="s">
        <v>15063</v>
      </c>
      <c r="K111" s="310">
        <v>4.0851200000000016</v>
      </c>
      <c r="L111" s="310">
        <v>4.0851200000000016</v>
      </c>
      <c r="M111" s="310">
        <v>4.0446773120000019</v>
      </c>
      <c r="N111" s="310"/>
      <c r="O111" s="310">
        <f t="shared" si="1"/>
        <v>0.989999999999993</v>
      </c>
      <c r="P111" s="310">
        <v>3.626037208205668</v>
      </c>
      <c r="Q111" s="309" t="s">
        <v>15063</v>
      </c>
      <c r="R111" s="311"/>
    </row>
    <row r="112" spans="1:18" s="312" customFormat="1" x14ac:dyDescent="0.3">
      <c r="A112" s="307">
        <v>109</v>
      </c>
      <c r="B112" s="308" t="s">
        <v>2401</v>
      </c>
      <c r="C112" s="308" t="s">
        <v>14205</v>
      </c>
      <c r="D112" s="308" t="s">
        <v>14243</v>
      </c>
      <c r="E112" s="308" t="s">
        <v>14249</v>
      </c>
      <c r="F112" s="309" t="s">
        <v>2625</v>
      </c>
      <c r="G112" s="309" t="s">
        <v>2653</v>
      </c>
      <c r="H112" s="309" t="s">
        <v>2654</v>
      </c>
      <c r="I112" s="309" t="s">
        <v>2655</v>
      </c>
      <c r="J112" s="309" t="s">
        <v>15063</v>
      </c>
      <c r="K112" s="310">
        <v>1.86144</v>
      </c>
      <c r="L112" s="310">
        <v>1.86144</v>
      </c>
      <c r="M112" s="310">
        <v>1.80653</v>
      </c>
      <c r="N112" s="310"/>
      <c r="O112" s="310">
        <f t="shared" si="1"/>
        <v>2.9498667698126191</v>
      </c>
      <c r="P112" s="310">
        <v>2.9952665158760827</v>
      </c>
      <c r="Q112" s="309" t="s">
        <v>15063</v>
      </c>
      <c r="R112" s="311"/>
    </row>
    <row r="113" spans="1:18" s="312" customFormat="1" x14ac:dyDescent="0.3">
      <c r="A113" s="307">
        <v>110</v>
      </c>
      <c r="B113" s="308" t="s">
        <v>2401</v>
      </c>
      <c r="C113" s="308" t="s">
        <v>14205</v>
      </c>
      <c r="D113" s="308" t="s">
        <v>14243</v>
      </c>
      <c r="E113" s="308" t="s">
        <v>14249</v>
      </c>
      <c r="F113" s="309" t="s">
        <v>2625</v>
      </c>
      <c r="G113" s="309" t="s">
        <v>2656</v>
      </c>
      <c r="H113" s="309" t="s">
        <v>2657</v>
      </c>
      <c r="I113" s="309" t="s">
        <v>2405</v>
      </c>
      <c r="J113" s="309" t="s">
        <v>15063</v>
      </c>
      <c r="K113" s="310">
        <v>2.1516000000000006</v>
      </c>
      <c r="L113" s="310">
        <v>2.1516000000000006</v>
      </c>
      <c r="M113" s="310">
        <v>2.1026018499999997</v>
      </c>
      <c r="N113" s="310"/>
      <c r="O113" s="310">
        <f t="shared" si="1"/>
        <v>2.277288994236891</v>
      </c>
      <c r="P113" s="310">
        <v>8.2339146523753843</v>
      </c>
      <c r="Q113" s="309" t="s">
        <v>15063</v>
      </c>
      <c r="R113" s="311"/>
    </row>
    <row r="114" spans="1:18" s="312" customFormat="1" x14ac:dyDescent="0.3">
      <c r="A114" s="307">
        <v>111</v>
      </c>
      <c r="B114" s="308" t="s">
        <v>2401</v>
      </c>
      <c r="C114" s="308" t="s">
        <v>14205</v>
      </c>
      <c r="D114" s="308" t="s">
        <v>14243</v>
      </c>
      <c r="E114" s="308" t="s">
        <v>14249</v>
      </c>
      <c r="F114" s="309" t="s">
        <v>2625</v>
      </c>
      <c r="G114" s="309" t="s">
        <v>2658</v>
      </c>
      <c r="H114" s="309" t="s">
        <v>2659</v>
      </c>
      <c r="I114" s="309" t="s">
        <v>2414</v>
      </c>
      <c r="J114" s="309" t="s">
        <v>15063</v>
      </c>
      <c r="K114" s="310">
        <v>3.8965200000000006</v>
      </c>
      <c r="L114" s="310">
        <v>3.8965200000000006</v>
      </c>
      <c r="M114" s="310">
        <v>3.8617270499999998</v>
      </c>
      <c r="N114" s="310"/>
      <c r="O114" s="310">
        <f t="shared" si="1"/>
        <v>0.89292368575038283</v>
      </c>
      <c r="P114" s="310">
        <v>2.5720298647264772</v>
      </c>
      <c r="Q114" s="309" t="s">
        <v>15063</v>
      </c>
      <c r="R114" s="311"/>
    </row>
    <row r="115" spans="1:18" s="312" customFormat="1" x14ac:dyDescent="0.3">
      <c r="A115" s="307">
        <v>112</v>
      </c>
      <c r="B115" s="308" t="s">
        <v>2401</v>
      </c>
      <c r="C115" s="308" t="s">
        <v>14205</v>
      </c>
      <c r="D115" s="308" t="s">
        <v>14243</v>
      </c>
      <c r="E115" s="308" t="s">
        <v>14249</v>
      </c>
      <c r="F115" s="309" t="s">
        <v>2625</v>
      </c>
      <c r="G115" s="309" t="s">
        <v>2660</v>
      </c>
      <c r="H115" s="309" t="s">
        <v>2661</v>
      </c>
      <c r="I115" s="309" t="s">
        <v>2414</v>
      </c>
      <c r="J115" s="309" t="s">
        <v>15063</v>
      </c>
      <c r="K115" s="310">
        <v>3.9139999999999988</v>
      </c>
      <c r="L115" s="310">
        <v>3.9139999999999988</v>
      </c>
      <c r="M115" s="310">
        <v>3.8203592500000005</v>
      </c>
      <c r="N115" s="310"/>
      <c r="O115" s="310">
        <f t="shared" si="1"/>
        <v>2.3924565661726698</v>
      </c>
      <c r="P115" s="310">
        <v>2.3924565661726738</v>
      </c>
      <c r="Q115" s="309" t="s">
        <v>15063</v>
      </c>
      <c r="R115" s="311"/>
    </row>
    <row r="116" spans="1:18" s="312" customFormat="1" x14ac:dyDescent="0.3">
      <c r="A116" s="307">
        <v>113</v>
      </c>
      <c r="B116" s="308" t="s">
        <v>2401</v>
      </c>
      <c r="C116" s="308" t="s">
        <v>14205</v>
      </c>
      <c r="D116" s="308" t="s">
        <v>14243</v>
      </c>
      <c r="E116" s="308" t="s">
        <v>14249</v>
      </c>
      <c r="F116" s="309" t="s">
        <v>2625</v>
      </c>
      <c r="G116" s="309" t="s">
        <v>2662</v>
      </c>
      <c r="H116" s="309" t="s">
        <v>2663</v>
      </c>
      <c r="I116" s="309" t="s">
        <v>2405</v>
      </c>
      <c r="J116" s="309" t="s">
        <v>15063</v>
      </c>
      <c r="K116" s="310">
        <v>3.9476400000000016</v>
      </c>
      <c r="L116" s="310">
        <v>3.9476400000000016</v>
      </c>
      <c r="M116" s="310">
        <v>3.7326217000000006</v>
      </c>
      <c r="N116" s="310"/>
      <c r="O116" s="310">
        <f t="shared" si="1"/>
        <v>5.4467555298862331</v>
      </c>
      <c r="P116" s="310">
        <v>10.968428092004689</v>
      </c>
      <c r="Q116" s="309" t="s">
        <v>15063</v>
      </c>
      <c r="R116" s="311"/>
    </row>
    <row r="117" spans="1:18" s="312" customFormat="1" x14ac:dyDescent="0.3">
      <c r="A117" s="307">
        <v>114</v>
      </c>
      <c r="B117" s="308" t="s">
        <v>2401</v>
      </c>
      <c r="C117" s="308" t="s">
        <v>14205</v>
      </c>
      <c r="D117" s="308" t="s">
        <v>14243</v>
      </c>
      <c r="E117" s="308" t="s">
        <v>14249</v>
      </c>
      <c r="F117" s="309" t="s">
        <v>2625</v>
      </c>
      <c r="G117" s="309" t="s">
        <v>2664</v>
      </c>
      <c r="H117" s="309" t="s">
        <v>2665</v>
      </c>
      <c r="I117" s="309" t="s">
        <v>2425</v>
      </c>
      <c r="J117" s="309" t="s">
        <v>15063</v>
      </c>
      <c r="K117" s="310">
        <v>1.516E-2</v>
      </c>
      <c r="L117" s="310">
        <v>1.516E-2</v>
      </c>
      <c r="M117" s="310">
        <v>1.4999999999999999E-2</v>
      </c>
      <c r="N117" s="310"/>
      <c r="O117" s="310">
        <f t="shared" si="1"/>
        <v>1.055408970976256</v>
      </c>
      <c r="P117" s="310" t="e">
        <v>#DIV/0!</v>
      </c>
      <c r="Q117" s="309" t="s">
        <v>15063</v>
      </c>
      <c r="R117" s="311"/>
    </row>
    <row r="118" spans="1:18" s="312" customFormat="1" x14ac:dyDescent="0.3">
      <c r="A118" s="307">
        <v>115</v>
      </c>
      <c r="B118" s="308" t="s">
        <v>2401</v>
      </c>
      <c r="C118" s="308" t="s">
        <v>14205</v>
      </c>
      <c r="D118" s="308" t="s">
        <v>14243</v>
      </c>
      <c r="E118" s="308" t="s">
        <v>14249</v>
      </c>
      <c r="F118" s="309" t="s">
        <v>2625</v>
      </c>
      <c r="G118" s="309" t="s">
        <v>2666</v>
      </c>
      <c r="H118" s="309" t="s">
        <v>5770</v>
      </c>
      <c r="I118" s="309" t="s">
        <v>2655</v>
      </c>
      <c r="J118" s="309" t="s">
        <v>15063</v>
      </c>
      <c r="K118" s="310">
        <v>0.8023199999999997</v>
      </c>
      <c r="L118" s="310">
        <v>0.8023199999999997</v>
      </c>
      <c r="M118" s="310">
        <v>0.80103000000000002</v>
      </c>
      <c r="N118" s="310"/>
      <c r="O118" s="310">
        <f t="shared" si="1"/>
        <v>0.1607837271911059</v>
      </c>
      <c r="P118" s="310">
        <v>0.20869909489865668</v>
      </c>
      <c r="Q118" s="309" t="s">
        <v>15063</v>
      </c>
      <c r="R118" s="311"/>
    </row>
    <row r="119" spans="1:18" s="312" customFormat="1" x14ac:dyDescent="0.3">
      <c r="A119" s="307">
        <v>116</v>
      </c>
      <c r="B119" s="308" t="s">
        <v>2401</v>
      </c>
      <c r="C119" s="308" t="s">
        <v>14205</v>
      </c>
      <c r="D119" s="308" t="s">
        <v>14243</v>
      </c>
      <c r="E119" s="308" t="s">
        <v>14249</v>
      </c>
      <c r="F119" s="309" t="s">
        <v>2625</v>
      </c>
      <c r="G119" s="309" t="s">
        <v>2667</v>
      </c>
      <c r="H119" s="309" t="s">
        <v>2668</v>
      </c>
      <c r="I119" s="309" t="s">
        <v>2405</v>
      </c>
      <c r="J119" s="309" t="s">
        <v>15063</v>
      </c>
      <c r="K119" s="310">
        <v>3.4034000000000018</v>
      </c>
      <c r="L119" s="310">
        <v>3.4034000000000018</v>
      </c>
      <c r="M119" s="310">
        <v>3.2537465000000001</v>
      </c>
      <c r="N119" s="310"/>
      <c r="O119" s="310">
        <f t="shared" si="1"/>
        <v>4.397176353058752</v>
      </c>
      <c r="P119" s="310">
        <v>6.0715744467751076</v>
      </c>
      <c r="Q119" s="309" t="s">
        <v>15063</v>
      </c>
      <c r="R119" s="311"/>
    </row>
    <row r="120" spans="1:18" s="312" customFormat="1" x14ac:dyDescent="0.3">
      <c r="A120" s="307">
        <v>117</v>
      </c>
      <c r="B120" s="308" t="s">
        <v>2401</v>
      </c>
      <c r="C120" s="308" t="s">
        <v>14205</v>
      </c>
      <c r="D120" s="308" t="s">
        <v>14243</v>
      </c>
      <c r="E120" s="308" t="s">
        <v>14249</v>
      </c>
      <c r="F120" s="309" t="s">
        <v>2625</v>
      </c>
      <c r="G120" s="309" t="s">
        <v>2669</v>
      </c>
      <c r="H120" s="309" t="s">
        <v>2670</v>
      </c>
      <c r="I120" s="309" t="s">
        <v>2405</v>
      </c>
      <c r="J120" s="309" t="s">
        <v>15063</v>
      </c>
      <c r="K120" s="310">
        <v>0.46728000000000014</v>
      </c>
      <c r="L120" s="310">
        <v>0.46728000000000014</v>
      </c>
      <c r="M120" s="310">
        <v>0.46242</v>
      </c>
      <c r="N120" s="310"/>
      <c r="O120" s="310">
        <f t="shared" si="1"/>
        <v>1.0400616332820023</v>
      </c>
      <c r="P120" s="310">
        <v>1.0400940604812225</v>
      </c>
      <c r="Q120" s="309" t="s">
        <v>15063</v>
      </c>
      <c r="R120" s="311"/>
    </row>
    <row r="121" spans="1:18" s="312" customFormat="1" x14ac:dyDescent="0.3">
      <c r="A121" s="307">
        <v>118</v>
      </c>
      <c r="B121" s="308" t="s">
        <v>2401</v>
      </c>
      <c r="C121" s="308" t="s">
        <v>14205</v>
      </c>
      <c r="D121" s="308" t="s">
        <v>14243</v>
      </c>
      <c r="E121" s="308" t="s">
        <v>14249</v>
      </c>
      <c r="F121" s="309" t="s">
        <v>2671</v>
      </c>
      <c r="G121" s="309" t="s">
        <v>2672</v>
      </c>
      <c r="H121" s="309" t="s">
        <v>14252</v>
      </c>
      <c r="I121" s="309" t="s">
        <v>2405</v>
      </c>
      <c r="J121" s="309" t="s">
        <v>15063</v>
      </c>
      <c r="K121" s="310">
        <v>2.1408400000000007</v>
      </c>
      <c r="L121" s="310">
        <v>2.1408400000000007</v>
      </c>
      <c r="M121" s="310">
        <v>2.000794</v>
      </c>
      <c r="N121" s="310"/>
      <c r="O121" s="310">
        <f t="shared" si="1"/>
        <v>6.5416378617739177</v>
      </c>
      <c r="P121" s="310">
        <v>12.494393703014683</v>
      </c>
      <c r="Q121" s="309" t="s">
        <v>15063</v>
      </c>
      <c r="R121" s="311"/>
    </row>
    <row r="122" spans="1:18" s="312" customFormat="1" x14ac:dyDescent="0.3">
      <c r="A122" s="307">
        <v>119</v>
      </c>
      <c r="B122" s="308" t="s">
        <v>2401</v>
      </c>
      <c r="C122" s="308" t="s">
        <v>14205</v>
      </c>
      <c r="D122" s="308" t="s">
        <v>14243</v>
      </c>
      <c r="E122" s="308" t="s">
        <v>14249</v>
      </c>
      <c r="F122" s="309" t="s">
        <v>2671</v>
      </c>
      <c r="G122" s="309" t="s">
        <v>2673</v>
      </c>
      <c r="H122" s="309" t="s">
        <v>2674</v>
      </c>
      <c r="I122" s="309" t="s">
        <v>2405</v>
      </c>
      <c r="J122" s="309" t="s">
        <v>15063</v>
      </c>
      <c r="K122" s="310">
        <v>1.0287999999999999</v>
      </c>
      <c r="L122" s="310">
        <v>1.0287999999999999</v>
      </c>
      <c r="M122" s="310">
        <v>0.89085700000000001</v>
      </c>
      <c r="N122" s="310"/>
      <c r="O122" s="310">
        <f t="shared" si="1"/>
        <v>13.408145412130631</v>
      </c>
      <c r="P122" s="310">
        <v>21.130143865946049</v>
      </c>
      <c r="Q122" s="309" t="s">
        <v>15063</v>
      </c>
      <c r="R122" s="311"/>
    </row>
    <row r="123" spans="1:18" s="312" customFormat="1" x14ac:dyDescent="0.3">
      <c r="A123" s="307">
        <v>120</v>
      </c>
      <c r="B123" s="308" t="s">
        <v>2401</v>
      </c>
      <c r="C123" s="308" t="s">
        <v>14205</v>
      </c>
      <c r="D123" s="308" t="s">
        <v>14243</v>
      </c>
      <c r="E123" s="308" t="s">
        <v>14249</v>
      </c>
      <c r="F123" s="309" t="s">
        <v>2671</v>
      </c>
      <c r="G123" s="309" t="s">
        <v>2675</v>
      </c>
      <c r="H123" s="309" t="s">
        <v>2676</v>
      </c>
      <c r="I123" s="309" t="s">
        <v>2425</v>
      </c>
      <c r="J123" s="309" t="s">
        <v>15063</v>
      </c>
      <c r="K123" s="310">
        <v>0.61155999999999988</v>
      </c>
      <c r="L123" s="310">
        <v>0.61155999999999988</v>
      </c>
      <c r="M123" s="310">
        <v>0.59581200000000001</v>
      </c>
      <c r="N123" s="310"/>
      <c r="O123" s="310">
        <f t="shared" si="1"/>
        <v>2.5750539603636402</v>
      </c>
      <c r="P123" s="310">
        <v>2.575053960363638</v>
      </c>
      <c r="Q123" s="309" t="s">
        <v>15063</v>
      </c>
      <c r="R123" s="311"/>
    </row>
    <row r="124" spans="1:18" s="312" customFormat="1" x14ac:dyDescent="0.3">
      <c r="A124" s="307">
        <v>121</v>
      </c>
      <c r="B124" s="308" t="s">
        <v>2401</v>
      </c>
      <c r="C124" s="308" t="s">
        <v>14205</v>
      </c>
      <c r="D124" s="308" t="s">
        <v>14243</v>
      </c>
      <c r="E124" s="308" t="s">
        <v>14249</v>
      </c>
      <c r="F124" s="309" t="s">
        <v>2671</v>
      </c>
      <c r="G124" s="309" t="s">
        <v>2677</v>
      </c>
      <c r="H124" s="309" t="s">
        <v>14253</v>
      </c>
      <c r="I124" s="309" t="s">
        <v>2405</v>
      </c>
      <c r="J124" s="309" t="s">
        <v>15063</v>
      </c>
      <c r="K124" s="310">
        <v>0.14388000000000034</v>
      </c>
      <c r="L124" s="310">
        <v>0.14388000000000034</v>
      </c>
      <c r="M124" s="310">
        <v>0.13950750000000001</v>
      </c>
      <c r="N124" s="310"/>
      <c r="O124" s="310">
        <f t="shared" si="1"/>
        <v>3.0389908256882987</v>
      </c>
      <c r="P124" s="310">
        <v>4.7988992182053654</v>
      </c>
      <c r="Q124" s="309" t="s">
        <v>15063</v>
      </c>
      <c r="R124" s="311"/>
    </row>
    <row r="125" spans="1:18" s="312" customFormat="1" x14ac:dyDescent="0.3">
      <c r="A125" s="307">
        <v>122</v>
      </c>
      <c r="B125" s="308" t="s">
        <v>2401</v>
      </c>
      <c r="C125" s="308" t="s">
        <v>14205</v>
      </c>
      <c r="D125" s="308" t="s">
        <v>14243</v>
      </c>
      <c r="E125" s="308" t="s">
        <v>14249</v>
      </c>
      <c r="F125" s="309" t="s">
        <v>2671</v>
      </c>
      <c r="G125" s="309" t="s">
        <v>2678</v>
      </c>
      <c r="H125" s="309" t="s">
        <v>2679</v>
      </c>
      <c r="I125" s="309" t="s">
        <v>2414</v>
      </c>
      <c r="J125" s="309" t="s">
        <v>15063</v>
      </c>
      <c r="K125" s="310">
        <v>1.7922799999999994</v>
      </c>
      <c r="L125" s="310">
        <v>1.7922799999999994</v>
      </c>
      <c r="M125" s="310">
        <v>1.7853537499999999</v>
      </c>
      <c r="N125" s="310"/>
      <c r="O125" s="310">
        <f t="shared" si="1"/>
        <v>0.38644910393462967</v>
      </c>
      <c r="P125" s="310">
        <v>1.0616632104365475</v>
      </c>
      <c r="Q125" s="309" t="s">
        <v>15063</v>
      </c>
      <c r="R125" s="311"/>
    </row>
    <row r="126" spans="1:18" s="312" customFormat="1" x14ac:dyDescent="0.3">
      <c r="A126" s="307">
        <v>123</v>
      </c>
      <c r="B126" s="308" t="s">
        <v>2401</v>
      </c>
      <c r="C126" s="308" t="s">
        <v>14205</v>
      </c>
      <c r="D126" s="308" t="s">
        <v>14243</v>
      </c>
      <c r="E126" s="308" t="s">
        <v>14249</v>
      </c>
      <c r="F126" s="309" t="s">
        <v>2671</v>
      </c>
      <c r="G126" s="309" t="s">
        <v>2680</v>
      </c>
      <c r="H126" s="309" t="s">
        <v>2681</v>
      </c>
      <c r="I126" s="309" t="s">
        <v>2414</v>
      </c>
      <c r="J126" s="309" t="s">
        <v>15063</v>
      </c>
      <c r="K126" s="310">
        <v>0.30604000000000015</v>
      </c>
      <c r="L126" s="310">
        <v>0.30604000000000015</v>
      </c>
      <c r="M126" s="310">
        <v>0.29429549999999999</v>
      </c>
      <c r="N126" s="310"/>
      <c r="O126" s="310">
        <f t="shared" si="1"/>
        <v>3.8375702522546566</v>
      </c>
      <c r="P126" s="310">
        <v>4.6140010688132111</v>
      </c>
      <c r="Q126" s="309" t="s">
        <v>15063</v>
      </c>
      <c r="R126" s="311"/>
    </row>
    <row r="127" spans="1:18" s="312" customFormat="1" x14ac:dyDescent="0.3">
      <c r="A127" s="307">
        <v>124</v>
      </c>
      <c r="B127" s="308" t="s">
        <v>2401</v>
      </c>
      <c r="C127" s="308" t="s">
        <v>14205</v>
      </c>
      <c r="D127" s="308" t="s">
        <v>14243</v>
      </c>
      <c r="E127" s="308" t="s">
        <v>14249</v>
      </c>
      <c r="F127" s="309" t="s">
        <v>2671</v>
      </c>
      <c r="G127" s="309" t="s">
        <v>2682</v>
      </c>
      <c r="H127" s="309" t="s">
        <v>14254</v>
      </c>
      <c r="I127" s="309" t="s">
        <v>2414</v>
      </c>
      <c r="J127" s="309" t="s">
        <v>15063</v>
      </c>
      <c r="K127" s="310">
        <v>2.1774399999999998</v>
      </c>
      <c r="L127" s="310">
        <v>2.1774399999999998</v>
      </c>
      <c r="M127" s="310">
        <v>2.0935349999999997</v>
      </c>
      <c r="N127" s="310"/>
      <c r="O127" s="310">
        <f t="shared" si="1"/>
        <v>3.8533782790800259</v>
      </c>
      <c r="P127" s="310">
        <v>5.4195209616658913</v>
      </c>
      <c r="Q127" s="309" t="s">
        <v>15063</v>
      </c>
      <c r="R127" s="311"/>
    </row>
    <row r="128" spans="1:18" s="312" customFormat="1" x14ac:dyDescent="0.3">
      <c r="A128" s="307">
        <v>125</v>
      </c>
      <c r="B128" s="308" t="s">
        <v>2401</v>
      </c>
      <c r="C128" s="308" t="s">
        <v>14205</v>
      </c>
      <c r="D128" s="308" t="s">
        <v>14243</v>
      </c>
      <c r="E128" s="308" t="s">
        <v>14249</v>
      </c>
      <c r="F128" s="309" t="s">
        <v>2671</v>
      </c>
      <c r="G128" s="309" t="s">
        <v>14255</v>
      </c>
      <c r="H128" s="309" t="s">
        <v>14256</v>
      </c>
      <c r="I128" s="309" t="s">
        <v>2414</v>
      </c>
      <c r="J128" s="309" t="s">
        <v>15063</v>
      </c>
      <c r="K128" s="310">
        <v>2.8442000000000007</v>
      </c>
      <c r="L128" s="310">
        <v>2.8442000000000007</v>
      </c>
      <c r="M128" s="310">
        <v>2.6438829999999998</v>
      </c>
      <c r="N128" s="310"/>
      <c r="O128" s="310">
        <f t="shared" si="1"/>
        <v>7.0429997890444032</v>
      </c>
      <c r="P128" s="310">
        <v>21.711286147874777</v>
      </c>
      <c r="Q128" s="309" t="s">
        <v>15063</v>
      </c>
      <c r="R128" s="311"/>
    </row>
    <row r="129" spans="1:18" s="312" customFormat="1" x14ac:dyDescent="0.3">
      <c r="A129" s="307">
        <v>126</v>
      </c>
      <c r="B129" s="308" t="s">
        <v>2401</v>
      </c>
      <c r="C129" s="308" t="s">
        <v>14205</v>
      </c>
      <c r="D129" s="308" t="s">
        <v>14243</v>
      </c>
      <c r="E129" s="308" t="s">
        <v>14249</v>
      </c>
      <c r="F129" s="309" t="s">
        <v>2671</v>
      </c>
      <c r="G129" s="309" t="s">
        <v>2683</v>
      </c>
      <c r="H129" s="309" t="s">
        <v>2684</v>
      </c>
      <c r="I129" s="309" t="s">
        <v>2414</v>
      </c>
      <c r="J129" s="309" t="s">
        <v>15063</v>
      </c>
      <c r="K129" s="310">
        <v>0.90372000000000074</v>
      </c>
      <c r="L129" s="310">
        <v>0.90372000000000074</v>
      </c>
      <c r="M129" s="310">
        <v>0.89219999999999999</v>
      </c>
      <c r="N129" s="310"/>
      <c r="O129" s="310">
        <f t="shared" si="1"/>
        <v>1.2747311114062698</v>
      </c>
      <c r="P129" s="310">
        <v>1.2747311114062687</v>
      </c>
      <c r="Q129" s="309" t="s">
        <v>15063</v>
      </c>
      <c r="R129" s="311"/>
    </row>
    <row r="130" spans="1:18" s="312" customFormat="1" x14ac:dyDescent="0.3">
      <c r="A130" s="307">
        <v>127</v>
      </c>
      <c r="B130" s="308" t="s">
        <v>2401</v>
      </c>
      <c r="C130" s="308" t="s">
        <v>14205</v>
      </c>
      <c r="D130" s="308" t="s">
        <v>14243</v>
      </c>
      <c r="E130" s="308" t="s">
        <v>14249</v>
      </c>
      <c r="F130" s="309" t="s">
        <v>2671</v>
      </c>
      <c r="G130" s="309" t="s">
        <v>2685</v>
      </c>
      <c r="H130" s="309" t="s">
        <v>2686</v>
      </c>
      <c r="I130" s="309" t="s">
        <v>2414</v>
      </c>
      <c r="J130" s="309" t="s">
        <v>15063</v>
      </c>
      <c r="K130" s="310">
        <v>2.3742399999999995</v>
      </c>
      <c r="L130" s="310">
        <v>2.3742399999999995</v>
      </c>
      <c r="M130" s="310">
        <v>2.3739699999999999</v>
      </c>
      <c r="N130" s="310"/>
      <c r="O130" s="310">
        <f t="shared" si="1"/>
        <v>1.1372060111848359E-2</v>
      </c>
      <c r="P130" s="310">
        <v>1.79771347813652</v>
      </c>
      <c r="Q130" s="309" t="s">
        <v>15063</v>
      </c>
      <c r="R130" s="311"/>
    </row>
    <row r="131" spans="1:18" s="312" customFormat="1" x14ac:dyDescent="0.3">
      <c r="A131" s="307">
        <v>128</v>
      </c>
      <c r="B131" s="308" t="s">
        <v>2401</v>
      </c>
      <c r="C131" s="308" t="s">
        <v>14205</v>
      </c>
      <c r="D131" s="308" t="s">
        <v>14243</v>
      </c>
      <c r="E131" s="308" t="s">
        <v>14249</v>
      </c>
      <c r="F131" s="309" t="s">
        <v>2671</v>
      </c>
      <c r="G131" s="309" t="s">
        <v>2687</v>
      </c>
      <c r="H131" s="309" t="s">
        <v>2688</v>
      </c>
      <c r="I131" s="309" t="s">
        <v>2414</v>
      </c>
      <c r="J131" s="309" t="s">
        <v>15063</v>
      </c>
      <c r="K131" s="310">
        <v>2.4911599999999998</v>
      </c>
      <c r="L131" s="310">
        <v>2.4911599999999998</v>
      </c>
      <c r="M131" s="310">
        <v>2.4418907999999999</v>
      </c>
      <c r="N131" s="310"/>
      <c r="O131" s="310">
        <f t="shared" si="1"/>
        <v>1.9777613641837499</v>
      </c>
      <c r="P131" s="310">
        <v>1.9777613641837499</v>
      </c>
      <c r="Q131" s="309" t="s">
        <v>15063</v>
      </c>
      <c r="R131" s="311"/>
    </row>
    <row r="132" spans="1:18" s="312" customFormat="1" x14ac:dyDescent="0.3">
      <c r="A132" s="307">
        <v>129</v>
      </c>
      <c r="B132" s="308" t="s">
        <v>2401</v>
      </c>
      <c r="C132" s="308" t="s">
        <v>14205</v>
      </c>
      <c r="D132" s="308" t="s">
        <v>14243</v>
      </c>
      <c r="E132" s="308" t="s">
        <v>14249</v>
      </c>
      <c r="F132" s="309" t="s">
        <v>2689</v>
      </c>
      <c r="G132" s="309" t="s">
        <v>14257</v>
      </c>
      <c r="H132" s="309" t="s">
        <v>14258</v>
      </c>
      <c r="I132" s="309" t="s">
        <v>2405</v>
      </c>
      <c r="J132" s="309" t="s">
        <v>15063</v>
      </c>
      <c r="K132" s="310">
        <v>4.3413999999999993</v>
      </c>
      <c r="L132" s="310">
        <v>4.3413999999999993</v>
      </c>
      <c r="M132" s="310">
        <v>4.0439819999999997</v>
      </c>
      <c r="N132" s="310"/>
      <c r="O132" s="310">
        <f t="shared" ref="O132:O195" si="2">(L132-M132)/L132*100</f>
        <v>6.8507393928225815</v>
      </c>
      <c r="P132" s="310">
        <v>6.8507393928225806</v>
      </c>
      <c r="Q132" s="309" t="s">
        <v>15063</v>
      </c>
      <c r="R132" s="311"/>
    </row>
    <row r="133" spans="1:18" s="312" customFormat="1" x14ac:dyDescent="0.3">
      <c r="A133" s="307">
        <v>130</v>
      </c>
      <c r="B133" s="308" t="s">
        <v>2401</v>
      </c>
      <c r="C133" s="308" t="s">
        <v>14205</v>
      </c>
      <c r="D133" s="308" t="s">
        <v>14243</v>
      </c>
      <c r="E133" s="308" t="s">
        <v>14249</v>
      </c>
      <c r="F133" s="309" t="s">
        <v>2689</v>
      </c>
      <c r="G133" s="309" t="s">
        <v>2690</v>
      </c>
      <c r="H133" s="309" t="s">
        <v>14259</v>
      </c>
      <c r="I133" s="309" t="s">
        <v>2405</v>
      </c>
      <c r="J133" s="309" t="s">
        <v>15063</v>
      </c>
      <c r="K133" s="310">
        <v>1.403</v>
      </c>
      <c r="L133" s="310">
        <v>1.403</v>
      </c>
      <c r="M133" s="310">
        <v>1.29719275</v>
      </c>
      <c r="N133" s="310"/>
      <c r="O133" s="310">
        <f t="shared" si="2"/>
        <v>7.5415003563791885</v>
      </c>
      <c r="P133" s="310">
        <v>13.924320189710693</v>
      </c>
      <c r="Q133" s="309" t="s">
        <v>15063</v>
      </c>
      <c r="R133" s="311"/>
    </row>
    <row r="134" spans="1:18" s="312" customFormat="1" x14ac:dyDescent="0.3">
      <c r="A134" s="307">
        <v>131</v>
      </c>
      <c r="B134" s="308" t="s">
        <v>2401</v>
      </c>
      <c r="C134" s="308" t="s">
        <v>14205</v>
      </c>
      <c r="D134" s="308" t="s">
        <v>14243</v>
      </c>
      <c r="E134" s="308" t="s">
        <v>14249</v>
      </c>
      <c r="F134" s="309" t="s">
        <v>2689</v>
      </c>
      <c r="G134" s="309" t="s">
        <v>2691</v>
      </c>
      <c r="H134" s="309" t="s">
        <v>14260</v>
      </c>
      <c r="I134" s="309" t="s">
        <v>2405</v>
      </c>
      <c r="J134" s="309" t="s">
        <v>15063</v>
      </c>
      <c r="K134" s="310">
        <v>3.3905999999999996</v>
      </c>
      <c r="L134" s="310">
        <v>3.3905999999999996</v>
      </c>
      <c r="M134" s="310">
        <v>3.3145587999999999</v>
      </c>
      <c r="N134" s="310"/>
      <c r="O134" s="310">
        <f t="shared" si="2"/>
        <v>2.2427063056686047</v>
      </c>
      <c r="P134" s="310">
        <v>5.5996549653214434</v>
      </c>
      <c r="Q134" s="309" t="s">
        <v>15063</v>
      </c>
      <c r="R134" s="311"/>
    </row>
    <row r="135" spans="1:18" s="312" customFormat="1" x14ac:dyDescent="0.3">
      <c r="A135" s="307">
        <v>132</v>
      </c>
      <c r="B135" s="308" t="s">
        <v>2401</v>
      </c>
      <c r="C135" s="308" t="s">
        <v>14205</v>
      </c>
      <c r="D135" s="308" t="s">
        <v>14243</v>
      </c>
      <c r="E135" s="308" t="s">
        <v>14249</v>
      </c>
      <c r="F135" s="309" t="s">
        <v>2689</v>
      </c>
      <c r="G135" s="309" t="s">
        <v>14261</v>
      </c>
      <c r="H135" s="309" t="s">
        <v>14262</v>
      </c>
      <c r="I135" s="309" t="s">
        <v>2432</v>
      </c>
      <c r="J135" s="309" t="s">
        <v>15063</v>
      </c>
      <c r="K135" s="310">
        <v>0.2834000000000001</v>
      </c>
      <c r="L135" s="310">
        <v>0.2834000000000001</v>
      </c>
      <c r="M135" s="310">
        <v>0.275536</v>
      </c>
      <c r="N135" s="310"/>
      <c r="O135" s="310">
        <f t="shared" si="2"/>
        <v>2.7748764996471738</v>
      </c>
      <c r="P135" s="310">
        <v>5.3532742894054408</v>
      </c>
      <c r="Q135" s="309" t="s">
        <v>15063</v>
      </c>
      <c r="R135" s="311"/>
    </row>
    <row r="136" spans="1:18" s="312" customFormat="1" x14ac:dyDescent="0.3">
      <c r="A136" s="307">
        <v>133</v>
      </c>
      <c r="B136" s="308" t="s">
        <v>2401</v>
      </c>
      <c r="C136" s="308" t="s">
        <v>14205</v>
      </c>
      <c r="D136" s="308" t="s">
        <v>14243</v>
      </c>
      <c r="E136" s="308" t="s">
        <v>14249</v>
      </c>
      <c r="F136" s="309" t="s">
        <v>2689</v>
      </c>
      <c r="G136" s="309" t="s">
        <v>2692</v>
      </c>
      <c r="H136" s="309" t="s">
        <v>2693</v>
      </c>
      <c r="I136" s="309" t="s">
        <v>2405</v>
      </c>
      <c r="J136" s="309" t="s">
        <v>15063</v>
      </c>
      <c r="K136" s="310">
        <v>0.97659999999999991</v>
      </c>
      <c r="L136" s="310">
        <v>0.97659999999999991</v>
      </c>
      <c r="M136" s="310">
        <v>0.87766149999999998</v>
      </c>
      <c r="N136" s="310"/>
      <c r="O136" s="310">
        <f t="shared" si="2"/>
        <v>10.130913372926473</v>
      </c>
      <c r="P136" s="310">
        <v>14.435490402642049</v>
      </c>
      <c r="Q136" s="309" t="s">
        <v>15063</v>
      </c>
      <c r="R136" s="311"/>
    </row>
    <row r="137" spans="1:18" s="312" customFormat="1" x14ac:dyDescent="0.3">
      <c r="A137" s="307">
        <v>134</v>
      </c>
      <c r="B137" s="308" t="s">
        <v>2401</v>
      </c>
      <c r="C137" s="308" t="s">
        <v>14205</v>
      </c>
      <c r="D137" s="308" t="s">
        <v>14243</v>
      </c>
      <c r="E137" s="308" t="s">
        <v>14249</v>
      </c>
      <c r="F137" s="309" t="s">
        <v>2689</v>
      </c>
      <c r="G137" s="309" t="s">
        <v>2694</v>
      </c>
      <c r="H137" s="309" t="s">
        <v>2695</v>
      </c>
      <c r="I137" s="309" t="s">
        <v>2405</v>
      </c>
      <c r="J137" s="309" t="s">
        <v>15063</v>
      </c>
      <c r="K137" s="310">
        <v>1.3518000000000001</v>
      </c>
      <c r="L137" s="310">
        <v>1.3518000000000001</v>
      </c>
      <c r="M137" s="310">
        <v>1.28014725</v>
      </c>
      <c r="N137" s="310"/>
      <c r="O137" s="310">
        <f t="shared" si="2"/>
        <v>5.3005437194851419</v>
      </c>
      <c r="P137" s="310">
        <v>9.7413289886916559</v>
      </c>
      <c r="Q137" s="309" t="s">
        <v>15063</v>
      </c>
      <c r="R137" s="311"/>
    </row>
    <row r="138" spans="1:18" s="312" customFormat="1" x14ac:dyDescent="0.3">
      <c r="A138" s="307">
        <v>135</v>
      </c>
      <c r="B138" s="308" t="s">
        <v>2401</v>
      </c>
      <c r="C138" s="308" t="s">
        <v>14205</v>
      </c>
      <c r="D138" s="308" t="s">
        <v>14243</v>
      </c>
      <c r="E138" s="308" t="s">
        <v>14249</v>
      </c>
      <c r="F138" s="309" t="s">
        <v>2689</v>
      </c>
      <c r="G138" s="309" t="s">
        <v>2696</v>
      </c>
      <c r="H138" s="309" t="s">
        <v>2697</v>
      </c>
      <c r="I138" s="309" t="s">
        <v>2405</v>
      </c>
      <c r="J138" s="309" t="s">
        <v>15063</v>
      </c>
      <c r="K138" s="310">
        <v>1.9754</v>
      </c>
      <c r="L138" s="310">
        <v>1.9754</v>
      </c>
      <c r="M138" s="310">
        <v>1.9536705999999999</v>
      </c>
      <c r="N138" s="310"/>
      <c r="O138" s="310">
        <f t="shared" si="2"/>
        <v>1.1000000000000061</v>
      </c>
      <c r="P138" s="310">
        <v>1.1666592846524382</v>
      </c>
      <c r="Q138" s="309" t="s">
        <v>15063</v>
      </c>
      <c r="R138" s="311"/>
    </row>
    <row r="139" spans="1:18" s="312" customFormat="1" x14ac:dyDescent="0.3">
      <c r="A139" s="307">
        <v>136</v>
      </c>
      <c r="B139" s="308" t="s">
        <v>2401</v>
      </c>
      <c r="C139" s="308" t="s">
        <v>14205</v>
      </c>
      <c r="D139" s="308" t="s">
        <v>14243</v>
      </c>
      <c r="E139" s="308" t="s">
        <v>14249</v>
      </c>
      <c r="F139" s="309" t="s">
        <v>2570</v>
      </c>
      <c r="G139" s="309" t="s">
        <v>2698</v>
      </c>
      <c r="H139" s="309" t="s">
        <v>14263</v>
      </c>
      <c r="I139" s="309" t="s">
        <v>2432</v>
      </c>
      <c r="J139" s="309" t="s">
        <v>15063</v>
      </c>
      <c r="K139" s="310">
        <v>0.23620000000000008</v>
      </c>
      <c r="L139" s="310">
        <v>0.23620000000000008</v>
      </c>
      <c r="M139" s="310">
        <v>0.22528000000000001</v>
      </c>
      <c r="N139" s="310"/>
      <c r="O139" s="310">
        <f t="shared" si="2"/>
        <v>4.6232006773920684</v>
      </c>
      <c r="P139" s="310">
        <v>11.567939597942567</v>
      </c>
      <c r="Q139" s="309" t="s">
        <v>15063</v>
      </c>
      <c r="R139" s="311"/>
    </row>
    <row r="140" spans="1:18" s="312" customFormat="1" x14ac:dyDescent="0.3">
      <c r="A140" s="307">
        <v>137</v>
      </c>
      <c r="B140" s="308" t="s">
        <v>2401</v>
      </c>
      <c r="C140" s="308" t="s">
        <v>14205</v>
      </c>
      <c r="D140" s="308" t="s">
        <v>14243</v>
      </c>
      <c r="E140" s="308" t="s">
        <v>14249</v>
      </c>
      <c r="F140" s="309" t="s">
        <v>2699</v>
      </c>
      <c r="G140" s="309" t="s">
        <v>2701</v>
      </c>
      <c r="H140" s="309" t="s">
        <v>14264</v>
      </c>
      <c r="I140" s="309" t="s">
        <v>2405</v>
      </c>
      <c r="J140" s="309" t="s">
        <v>15063</v>
      </c>
      <c r="K140" s="310">
        <v>2.4667600000000016</v>
      </c>
      <c r="L140" s="310">
        <v>2.4667600000000016</v>
      </c>
      <c r="M140" s="310">
        <v>2.2841790000000004</v>
      </c>
      <c r="N140" s="310"/>
      <c r="O140" s="310">
        <f t="shared" si="2"/>
        <v>7.401652369910372</v>
      </c>
      <c r="P140" s="310">
        <v>21.315815473001532</v>
      </c>
      <c r="Q140" s="309" t="s">
        <v>15063</v>
      </c>
      <c r="R140" s="311"/>
    </row>
    <row r="141" spans="1:18" s="312" customFormat="1" x14ac:dyDescent="0.3">
      <c r="A141" s="307">
        <v>138</v>
      </c>
      <c r="B141" s="308" t="s">
        <v>2401</v>
      </c>
      <c r="C141" s="308" t="s">
        <v>14205</v>
      </c>
      <c r="D141" s="308" t="s">
        <v>14243</v>
      </c>
      <c r="E141" s="308" t="s">
        <v>14249</v>
      </c>
      <c r="F141" s="309" t="s">
        <v>2699</v>
      </c>
      <c r="G141" s="309" t="s">
        <v>2702</v>
      </c>
      <c r="H141" s="309" t="s">
        <v>2703</v>
      </c>
      <c r="I141" s="309" t="s">
        <v>2405</v>
      </c>
      <c r="J141" s="309" t="s">
        <v>15063</v>
      </c>
      <c r="K141" s="310">
        <v>1.9317600000000001</v>
      </c>
      <c r="L141" s="310">
        <v>1.9317600000000001</v>
      </c>
      <c r="M141" s="310">
        <v>1.7724494999999998</v>
      </c>
      <c r="N141" s="310"/>
      <c r="O141" s="310">
        <f t="shared" si="2"/>
        <v>8.2469095539818795</v>
      </c>
      <c r="P141" s="310">
        <v>16.440465705867869</v>
      </c>
      <c r="Q141" s="309" t="s">
        <v>15063</v>
      </c>
      <c r="R141" s="311"/>
    </row>
    <row r="142" spans="1:18" s="312" customFormat="1" x14ac:dyDescent="0.3">
      <c r="A142" s="307">
        <v>139</v>
      </c>
      <c r="B142" s="308" t="s">
        <v>2401</v>
      </c>
      <c r="C142" s="308" t="s">
        <v>14205</v>
      </c>
      <c r="D142" s="308" t="s">
        <v>14243</v>
      </c>
      <c r="E142" s="308" t="s">
        <v>14249</v>
      </c>
      <c r="F142" s="309" t="s">
        <v>2699</v>
      </c>
      <c r="G142" s="309" t="s">
        <v>2707</v>
      </c>
      <c r="H142" s="309" t="s">
        <v>14265</v>
      </c>
      <c r="I142" s="309" t="s">
        <v>2405</v>
      </c>
      <c r="J142" s="309" t="s">
        <v>15063</v>
      </c>
      <c r="K142" s="310">
        <v>2.0665200000000001</v>
      </c>
      <c r="L142" s="310">
        <v>2.0665200000000001</v>
      </c>
      <c r="M142" s="310">
        <v>1.880387</v>
      </c>
      <c r="N142" s="310"/>
      <c r="O142" s="310">
        <f t="shared" si="2"/>
        <v>9.0070746956235652</v>
      </c>
      <c r="P142" s="310">
        <v>19.499126011520605</v>
      </c>
      <c r="Q142" s="309" t="s">
        <v>15063</v>
      </c>
      <c r="R142" s="311"/>
    </row>
    <row r="143" spans="1:18" s="312" customFormat="1" x14ac:dyDescent="0.3">
      <c r="A143" s="307">
        <v>140</v>
      </c>
      <c r="B143" s="308" t="s">
        <v>2401</v>
      </c>
      <c r="C143" s="308" t="s">
        <v>14205</v>
      </c>
      <c r="D143" s="308" t="s">
        <v>14243</v>
      </c>
      <c r="E143" s="308" t="s">
        <v>14249</v>
      </c>
      <c r="F143" s="309" t="s">
        <v>2699</v>
      </c>
      <c r="G143" s="309" t="s">
        <v>2708</v>
      </c>
      <c r="H143" s="309" t="s">
        <v>14266</v>
      </c>
      <c r="I143" s="309" t="s">
        <v>2405</v>
      </c>
      <c r="J143" s="309" t="s">
        <v>15063</v>
      </c>
      <c r="K143" s="310">
        <v>2.6396400000000018</v>
      </c>
      <c r="L143" s="310">
        <v>2.6396400000000018</v>
      </c>
      <c r="M143" s="310">
        <v>2.4665952</v>
      </c>
      <c r="N143" s="310"/>
      <c r="O143" s="310">
        <f t="shared" si="2"/>
        <v>6.5556212210756639</v>
      </c>
      <c r="P143" s="310">
        <v>17.477098683029666</v>
      </c>
      <c r="Q143" s="309" t="s">
        <v>15063</v>
      </c>
      <c r="R143" s="311"/>
    </row>
    <row r="144" spans="1:18" s="312" customFormat="1" x14ac:dyDescent="0.3">
      <c r="A144" s="307">
        <v>141</v>
      </c>
      <c r="B144" s="308" t="s">
        <v>2401</v>
      </c>
      <c r="C144" s="308" t="s">
        <v>14205</v>
      </c>
      <c r="D144" s="308" t="s">
        <v>14243</v>
      </c>
      <c r="E144" s="308" t="s">
        <v>14249</v>
      </c>
      <c r="F144" s="309" t="s">
        <v>2699</v>
      </c>
      <c r="G144" s="309" t="s">
        <v>2709</v>
      </c>
      <c r="H144" s="309" t="s">
        <v>14267</v>
      </c>
      <c r="I144" s="309" t="s">
        <v>2432</v>
      </c>
      <c r="J144" s="309" t="s">
        <v>15063</v>
      </c>
      <c r="K144" s="310">
        <v>0</v>
      </c>
      <c r="L144" s="310">
        <v>0</v>
      </c>
      <c r="M144" s="310">
        <v>0.33477200000000001</v>
      </c>
      <c r="N144" s="310"/>
      <c r="O144" s="310" t="e">
        <f t="shared" si="2"/>
        <v>#DIV/0!</v>
      </c>
      <c r="P144" s="310" t="e">
        <v>#DIV/0!</v>
      </c>
      <c r="Q144" s="309" t="s">
        <v>15063</v>
      </c>
      <c r="R144" s="311"/>
    </row>
    <row r="145" spans="1:18" s="312" customFormat="1" x14ac:dyDescent="0.3">
      <c r="A145" s="307">
        <v>142</v>
      </c>
      <c r="B145" s="308" t="s">
        <v>2401</v>
      </c>
      <c r="C145" s="308" t="s">
        <v>14205</v>
      </c>
      <c r="D145" s="308" t="s">
        <v>14243</v>
      </c>
      <c r="E145" s="308" t="s">
        <v>14249</v>
      </c>
      <c r="F145" s="309" t="s">
        <v>2584</v>
      </c>
      <c r="G145" s="309" t="s">
        <v>2710</v>
      </c>
      <c r="H145" s="309" t="s">
        <v>14268</v>
      </c>
      <c r="I145" s="309" t="s">
        <v>2405</v>
      </c>
      <c r="J145" s="309" t="s">
        <v>15063</v>
      </c>
      <c r="K145" s="310">
        <v>3.3044399999999996</v>
      </c>
      <c r="L145" s="310">
        <v>3.3044399999999996</v>
      </c>
      <c r="M145" s="310">
        <v>2.9918256250000002</v>
      </c>
      <c r="N145" s="310"/>
      <c r="O145" s="310">
        <f t="shared" si="2"/>
        <v>9.4604342944644024</v>
      </c>
      <c r="P145" s="310">
        <v>10.211895226906453</v>
      </c>
      <c r="Q145" s="309" t="s">
        <v>15063</v>
      </c>
      <c r="R145" s="311"/>
    </row>
    <row r="146" spans="1:18" s="312" customFormat="1" x14ac:dyDescent="0.3">
      <c r="A146" s="307">
        <v>143</v>
      </c>
      <c r="B146" s="308" t="s">
        <v>2401</v>
      </c>
      <c r="C146" s="308" t="s">
        <v>14205</v>
      </c>
      <c r="D146" s="308" t="s">
        <v>14243</v>
      </c>
      <c r="E146" s="308" t="s">
        <v>14249</v>
      </c>
      <c r="F146" s="309" t="s">
        <v>2711</v>
      </c>
      <c r="G146" s="309" t="s">
        <v>14269</v>
      </c>
      <c r="H146" s="309" t="s">
        <v>2712</v>
      </c>
      <c r="I146" s="309" t="s">
        <v>2414</v>
      </c>
      <c r="J146" s="309" t="s">
        <v>15063</v>
      </c>
      <c r="K146" s="310">
        <v>3.3041200000000028</v>
      </c>
      <c r="L146" s="310">
        <v>3.3041200000000028</v>
      </c>
      <c r="M146" s="310">
        <v>3.0713168999999998</v>
      </c>
      <c r="N146" s="310"/>
      <c r="O146" s="310">
        <f t="shared" si="2"/>
        <v>7.0458427660013196</v>
      </c>
      <c r="P146" s="310">
        <v>12.277053329324117</v>
      </c>
      <c r="Q146" s="309" t="s">
        <v>15063</v>
      </c>
      <c r="R146" s="311"/>
    </row>
    <row r="147" spans="1:18" s="312" customFormat="1" x14ac:dyDescent="0.3">
      <c r="A147" s="307">
        <v>144</v>
      </c>
      <c r="B147" s="308" t="s">
        <v>2401</v>
      </c>
      <c r="C147" s="308" t="s">
        <v>14205</v>
      </c>
      <c r="D147" s="308" t="s">
        <v>14243</v>
      </c>
      <c r="E147" s="308" t="s">
        <v>14249</v>
      </c>
      <c r="F147" s="309" t="s">
        <v>2711</v>
      </c>
      <c r="G147" s="309" t="s">
        <v>2713</v>
      </c>
      <c r="H147" s="309" t="s">
        <v>2714</v>
      </c>
      <c r="I147" s="309" t="s">
        <v>2405</v>
      </c>
      <c r="J147" s="309" t="s">
        <v>15063</v>
      </c>
      <c r="K147" s="310">
        <v>1.1323199999999995</v>
      </c>
      <c r="L147" s="310">
        <v>1.1323199999999995</v>
      </c>
      <c r="M147" s="310">
        <v>1.0705625000000001</v>
      </c>
      <c r="N147" s="310"/>
      <c r="O147" s="310">
        <f t="shared" si="2"/>
        <v>5.454067754698273</v>
      </c>
      <c r="P147" s="310">
        <v>7.5083380280664631</v>
      </c>
      <c r="Q147" s="309" t="s">
        <v>15063</v>
      </c>
      <c r="R147" s="311"/>
    </row>
    <row r="148" spans="1:18" s="312" customFormat="1" x14ac:dyDescent="0.3">
      <c r="A148" s="307">
        <v>145</v>
      </c>
      <c r="B148" s="308" t="s">
        <v>2401</v>
      </c>
      <c r="C148" s="308" t="s">
        <v>14205</v>
      </c>
      <c r="D148" s="308" t="s">
        <v>14243</v>
      </c>
      <c r="E148" s="308" t="s">
        <v>14249</v>
      </c>
      <c r="F148" s="309" t="s">
        <v>2711</v>
      </c>
      <c r="G148" s="309" t="s">
        <v>2715</v>
      </c>
      <c r="H148" s="309" t="s">
        <v>2716</v>
      </c>
      <c r="I148" s="309" t="s">
        <v>2405</v>
      </c>
      <c r="J148" s="309" t="s">
        <v>15063</v>
      </c>
      <c r="K148" s="310">
        <v>3.0311599999999999</v>
      </c>
      <c r="L148" s="310">
        <v>3.0311599999999999</v>
      </c>
      <c r="M148" s="310">
        <v>2.9786064999999997</v>
      </c>
      <c r="N148" s="310"/>
      <c r="O148" s="310">
        <f t="shared" si="2"/>
        <v>1.7337751883767318</v>
      </c>
      <c r="P148" s="310">
        <v>11.180767332750952</v>
      </c>
      <c r="Q148" s="309" t="s">
        <v>15063</v>
      </c>
      <c r="R148" s="311"/>
    </row>
    <row r="149" spans="1:18" s="312" customFormat="1" x14ac:dyDescent="0.3">
      <c r="A149" s="307">
        <v>146</v>
      </c>
      <c r="B149" s="308" t="s">
        <v>2401</v>
      </c>
      <c r="C149" s="308" t="s">
        <v>14205</v>
      </c>
      <c r="D149" s="308" t="s">
        <v>14243</v>
      </c>
      <c r="E149" s="308" t="s">
        <v>14249</v>
      </c>
      <c r="F149" s="309" t="s">
        <v>2711</v>
      </c>
      <c r="G149" s="309" t="s">
        <v>14270</v>
      </c>
      <c r="H149" s="309" t="s">
        <v>2718</v>
      </c>
      <c r="I149" s="309" t="s">
        <v>2414</v>
      </c>
      <c r="J149" s="309" t="s">
        <v>15063</v>
      </c>
      <c r="K149" s="310">
        <v>3.5307600000000003</v>
      </c>
      <c r="L149" s="310">
        <v>3.5307600000000003</v>
      </c>
      <c r="M149" s="310">
        <v>3.4660158999999999</v>
      </c>
      <c r="N149" s="310"/>
      <c r="O149" s="310">
        <f t="shared" si="2"/>
        <v>1.8337156872741396</v>
      </c>
      <c r="P149" s="310">
        <v>3.7334332863002473</v>
      </c>
      <c r="Q149" s="309" t="s">
        <v>15063</v>
      </c>
      <c r="R149" s="311"/>
    </row>
    <row r="150" spans="1:18" s="312" customFormat="1" x14ac:dyDescent="0.3">
      <c r="A150" s="307">
        <v>147</v>
      </c>
      <c r="B150" s="308" t="s">
        <v>2401</v>
      </c>
      <c r="C150" s="308" t="s">
        <v>14205</v>
      </c>
      <c r="D150" s="308" t="s">
        <v>14243</v>
      </c>
      <c r="E150" s="308" t="s">
        <v>14249</v>
      </c>
      <c r="F150" s="309" t="s">
        <v>2711</v>
      </c>
      <c r="G150" s="309" t="s">
        <v>14271</v>
      </c>
      <c r="H150" s="309" t="s">
        <v>14272</v>
      </c>
      <c r="I150" s="309" t="s">
        <v>2414</v>
      </c>
      <c r="J150" s="309" t="s">
        <v>15063</v>
      </c>
      <c r="K150" s="310">
        <v>5.2508399999999984</v>
      </c>
      <c r="L150" s="310">
        <v>5.2508399999999984</v>
      </c>
      <c r="M150" s="310">
        <v>5.2043749999999998</v>
      </c>
      <c r="N150" s="310"/>
      <c r="O150" s="310">
        <f t="shared" si="2"/>
        <v>0.88490603408214041</v>
      </c>
      <c r="P150" s="310">
        <v>1.4220134591185318</v>
      </c>
      <c r="Q150" s="309" t="s">
        <v>15063</v>
      </c>
      <c r="R150" s="311"/>
    </row>
    <row r="151" spans="1:18" s="312" customFormat="1" x14ac:dyDescent="0.3">
      <c r="A151" s="307">
        <v>148</v>
      </c>
      <c r="B151" s="308" t="s">
        <v>2401</v>
      </c>
      <c r="C151" s="308" t="s">
        <v>14205</v>
      </c>
      <c r="D151" s="308" t="s">
        <v>14243</v>
      </c>
      <c r="E151" s="308" t="s">
        <v>14249</v>
      </c>
      <c r="F151" s="309" t="s">
        <v>2711</v>
      </c>
      <c r="G151" s="309" t="s">
        <v>2719</v>
      </c>
      <c r="H151" s="309" t="s">
        <v>2720</v>
      </c>
      <c r="I151" s="309" t="s">
        <v>2405</v>
      </c>
      <c r="J151" s="309" t="s">
        <v>15063</v>
      </c>
      <c r="K151" s="310">
        <v>1.6129200000000004</v>
      </c>
      <c r="L151" s="310">
        <v>1.6129200000000004</v>
      </c>
      <c r="M151" s="310">
        <v>1.4545472500000001</v>
      </c>
      <c r="N151" s="310"/>
      <c r="O151" s="310">
        <f t="shared" si="2"/>
        <v>9.8190083823128393</v>
      </c>
      <c r="P151" s="310">
        <v>16.099322747340338</v>
      </c>
      <c r="Q151" s="309" t="s">
        <v>15063</v>
      </c>
      <c r="R151" s="311"/>
    </row>
    <row r="152" spans="1:18" s="312" customFormat="1" x14ac:dyDescent="0.3">
      <c r="A152" s="307">
        <v>149</v>
      </c>
      <c r="B152" s="308" t="s">
        <v>2401</v>
      </c>
      <c r="C152" s="308" t="s">
        <v>14205</v>
      </c>
      <c r="D152" s="308" t="s">
        <v>14243</v>
      </c>
      <c r="E152" s="308" t="s">
        <v>14249</v>
      </c>
      <c r="F152" s="309" t="s">
        <v>2721</v>
      </c>
      <c r="G152" s="309" t="s">
        <v>2722</v>
      </c>
      <c r="H152" s="309" t="s">
        <v>14273</v>
      </c>
      <c r="I152" s="309" t="s">
        <v>3324</v>
      </c>
      <c r="J152" s="309" t="s">
        <v>15063</v>
      </c>
      <c r="K152" s="310">
        <v>1.7366800000000002</v>
      </c>
      <c r="L152" s="310">
        <v>1.7366800000000002</v>
      </c>
      <c r="M152" s="310">
        <v>1.62578825</v>
      </c>
      <c r="N152" s="310"/>
      <c r="O152" s="310">
        <f t="shared" si="2"/>
        <v>6.3852724739157569</v>
      </c>
      <c r="P152" s="310">
        <v>9.3701235178862969</v>
      </c>
      <c r="Q152" s="309" t="s">
        <v>15063</v>
      </c>
      <c r="R152" s="311"/>
    </row>
    <row r="153" spans="1:18" s="312" customFormat="1" x14ac:dyDescent="0.3">
      <c r="A153" s="307">
        <v>150</v>
      </c>
      <c r="B153" s="308" t="s">
        <v>2401</v>
      </c>
      <c r="C153" s="308" t="s">
        <v>14205</v>
      </c>
      <c r="D153" s="308" t="s">
        <v>14243</v>
      </c>
      <c r="E153" s="308" t="s">
        <v>14274</v>
      </c>
      <c r="F153" s="309" t="s">
        <v>2723</v>
      </c>
      <c r="G153" s="309" t="s">
        <v>2724</v>
      </c>
      <c r="H153" s="309" t="s">
        <v>14275</v>
      </c>
      <c r="I153" s="309" t="s">
        <v>2405</v>
      </c>
      <c r="J153" s="309" t="s">
        <v>15063</v>
      </c>
      <c r="K153" s="310">
        <v>5.2415999999999991</v>
      </c>
      <c r="L153" s="310">
        <v>5.2415999999999991</v>
      </c>
      <c r="M153" s="310">
        <v>4.65821372</v>
      </c>
      <c r="N153" s="310"/>
      <c r="O153" s="310">
        <f t="shared" si="2"/>
        <v>11.129927503052489</v>
      </c>
      <c r="P153" s="310">
        <v>13.471255747902056</v>
      </c>
      <c r="Q153" s="309" t="s">
        <v>15063</v>
      </c>
      <c r="R153" s="311"/>
    </row>
    <row r="154" spans="1:18" s="312" customFormat="1" ht="12" customHeight="1" x14ac:dyDescent="0.3">
      <c r="A154" s="307">
        <v>151</v>
      </c>
      <c r="B154" s="308" t="s">
        <v>2401</v>
      </c>
      <c r="C154" s="308" t="s">
        <v>14205</v>
      </c>
      <c r="D154" s="308" t="s">
        <v>14243</v>
      </c>
      <c r="E154" s="308" t="s">
        <v>14274</v>
      </c>
      <c r="F154" s="309" t="s">
        <v>2723</v>
      </c>
      <c r="G154" s="309" t="s">
        <v>2725</v>
      </c>
      <c r="H154" s="309" t="s">
        <v>14276</v>
      </c>
      <c r="I154" s="309" t="s">
        <v>2414</v>
      </c>
      <c r="J154" s="309" t="s">
        <v>15063</v>
      </c>
      <c r="K154" s="310">
        <v>1.3930400000000007</v>
      </c>
      <c r="L154" s="310">
        <v>1.3930400000000007</v>
      </c>
      <c r="M154" s="310">
        <v>1.2072482999999998</v>
      </c>
      <c r="N154" s="310"/>
      <c r="O154" s="310">
        <f t="shared" si="2"/>
        <v>13.337140354907309</v>
      </c>
      <c r="P154" s="310">
        <v>13.337140354907294</v>
      </c>
      <c r="Q154" s="309" t="s">
        <v>15063</v>
      </c>
      <c r="R154" s="311"/>
    </row>
    <row r="155" spans="1:18" s="312" customFormat="1" x14ac:dyDescent="0.3">
      <c r="A155" s="307">
        <v>152</v>
      </c>
      <c r="B155" s="308" t="s">
        <v>2401</v>
      </c>
      <c r="C155" s="308" t="s">
        <v>14205</v>
      </c>
      <c r="D155" s="308" t="s">
        <v>14243</v>
      </c>
      <c r="E155" s="308" t="s">
        <v>14274</v>
      </c>
      <c r="F155" s="309" t="s">
        <v>2723</v>
      </c>
      <c r="G155" s="309" t="s">
        <v>2726</v>
      </c>
      <c r="H155" s="309" t="s">
        <v>2727</v>
      </c>
      <c r="I155" s="309" t="s">
        <v>2553</v>
      </c>
      <c r="J155" s="309" t="s">
        <v>15063</v>
      </c>
      <c r="K155" s="310">
        <v>0.43414000000000019</v>
      </c>
      <c r="L155" s="310">
        <v>0.43414000000000019</v>
      </c>
      <c r="M155" s="310">
        <v>0.42225000000000001</v>
      </c>
      <c r="N155" s="310"/>
      <c r="O155" s="310">
        <f t="shared" si="2"/>
        <v>2.7387478693509406</v>
      </c>
      <c r="P155" s="310">
        <v>2.7737838985971264</v>
      </c>
      <c r="Q155" s="309" t="s">
        <v>15063</v>
      </c>
      <c r="R155" s="311"/>
    </row>
    <row r="156" spans="1:18" s="312" customFormat="1" x14ac:dyDescent="0.3">
      <c r="A156" s="307">
        <v>153</v>
      </c>
      <c r="B156" s="308" t="s">
        <v>2401</v>
      </c>
      <c r="C156" s="308" t="s">
        <v>14205</v>
      </c>
      <c r="D156" s="308" t="s">
        <v>14243</v>
      </c>
      <c r="E156" s="308" t="s">
        <v>14274</v>
      </c>
      <c r="F156" s="309" t="s">
        <v>2723</v>
      </c>
      <c r="G156" s="309" t="s">
        <v>2728</v>
      </c>
      <c r="H156" s="309" t="s">
        <v>14277</v>
      </c>
      <c r="I156" s="309" t="s">
        <v>2405</v>
      </c>
      <c r="J156" s="309" t="s">
        <v>15063</v>
      </c>
      <c r="K156" s="310">
        <v>2.9095999999999984</v>
      </c>
      <c r="L156" s="310">
        <v>2.9095999999999984</v>
      </c>
      <c r="M156" s="310">
        <v>2.8657036499999999</v>
      </c>
      <c r="N156" s="310"/>
      <c r="O156" s="310">
        <f t="shared" si="2"/>
        <v>1.5086730134725908</v>
      </c>
      <c r="P156" s="310">
        <v>4.8525551902229402</v>
      </c>
      <c r="Q156" s="309" t="s">
        <v>15063</v>
      </c>
      <c r="R156" s="311"/>
    </row>
    <row r="157" spans="1:18" s="312" customFormat="1" x14ac:dyDescent="0.3">
      <c r="A157" s="307">
        <v>154</v>
      </c>
      <c r="B157" s="308" t="s">
        <v>2401</v>
      </c>
      <c r="C157" s="308" t="s">
        <v>14205</v>
      </c>
      <c r="D157" s="308" t="s">
        <v>14243</v>
      </c>
      <c r="E157" s="308" t="s">
        <v>14274</v>
      </c>
      <c r="F157" s="309" t="s">
        <v>2729</v>
      </c>
      <c r="G157" s="309" t="s">
        <v>2730</v>
      </c>
      <c r="H157" s="309" t="s">
        <v>2731</v>
      </c>
      <c r="I157" s="309" t="s">
        <v>2405</v>
      </c>
      <c r="J157" s="309" t="s">
        <v>15063</v>
      </c>
      <c r="K157" s="310">
        <v>2.2633999999999994</v>
      </c>
      <c r="L157" s="310">
        <v>2.2633999999999994</v>
      </c>
      <c r="M157" s="310">
        <v>2.2089402499999999</v>
      </c>
      <c r="N157" s="310"/>
      <c r="O157" s="310">
        <f t="shared" si="2"/>
        <v>2.4061036493770205</v>
      </c>
      <c r="P157" s="310">
        <v>9.9010604027559239</v>
      </c>
      <c r="Q157" s="309" t="s">
        <v>15063</v>
      </c>
      <c r="R157" s="311"/>
    </row>
    <row r="158" spans="1:18" s="312" customFormat="1" x14ac:dyDescent="0.3">
      <c r="A158" s="307">
        <v>155</v>
      </c>
      <c r="B158" s="308" t="s">
        <v>2401</v>
      </c>
      <c r="C158" s="308" t="s">
        <v>14205</v>
      </c>
      <c r="D158" s="308" t="s">
        <v>14243</v>
      </c>
      <c r="E158" s="308" t="s">
        <v>14274</v>
      </c>
      <c r="F158" s="309" t="s">
        <v>2729</v>
      </c>
      <c r="G158" s="309" t="s">
        <v>2732</v>
      </c>
      <c r="H158" s="309" t="s">
        <v>14278</v>
      </c>
      <c r="I158" s="309" t="s">
        <v>2405</v>
      </c>
      <c r="J158" s="309" t="s">
        <v>15063</v>
      </c>
      <c r="K158" s="310">
        <v>2.8773599999999986</v>
      </c>
      <c r="L158" s="310">
        <v>2.8773599999999986</v>
      </c>
      <c r="M158" s="310">
        <v>2.6000454999999998</v>
      </c>
      <c r="N158" s="310"/>
      <c r="O158" s="310">
        <f t="shared" si="2"/>
        <v>9.6378103539355156</v>
      </c>
      <c r="P158" s="310">
        <v>21.209952320044113</v>
      </c>
      <c r="Q158" s="309" t="s">
        <v>15063</v>
      </c>
      <c r="R158" s="311"/>
    </row>
    <row r="159" spans="1:18" s="312" customFormat="1" x14ac:dyDescent="0.3">
      <c r="A159" s="307">
        <v>156</v>
      </c>
      <c r="B159" s="308" t="s">
        <v>2401</v>
      </c>
      <c r="C159" s="308" t="s">
        <v>14205</v>
      </c>
      <c r="D159" s="308" t="s">
        <v>14243</v>
      </c>
      <c r="E159" s="308" t="s">
        <v>14274</v>
      </c>
      <c r="F159" s="309" t="s">
        <v>2729</v>
      </c>
      <c r="G159" s="309" t="s">
        <v>2733</v>
      </c>
      <c r="H159" s="309" t="s">
        <v>14279</v>
      </c>
      <c r="I159" s="309" t="s">
        <v>2405</v>
      </c>
      <c r="J159" s="309" t="s">
        <v>15063</v>
      </c>
      <c r="K159" s="310">
        <v>3.0568800000000009</v>
      </c>
      <c r="L159" s="310">
        <v>3.0568800000000009</v>
      </c>
      <c r="M159" s="310">
        <v>2.8132385000000002</v>
      </c>
      <c r="N159" s="310"/>
      <c r="O159" s="310">
        <f t="shared" si="2"/>
        <v>7.9702670696919959</v>
      </c>
      <c r="P159" s="310">
        <v>18.781633180679446</v>
      </c>
      <c r="Q159" s="309" t="s">
        <v>15063</v>
      </c>
      <c r="R159" s="311"/>
    </row>
    <row r="160" spans="1:18" s="312" customFormat="1" x14ac:dyDescent="0.3">
      <c r="A160" s="307">
        <v>157</v>
      </c>
      <c r="B160" s="308" t="s">
        <v>2401</v>
      </c>
      <c r="C160" s="308" t="s">
        <v>14205</v>
      </c>
      <c r="D160" s="308" t="s">
        <v>14243</v>
      </c>
      <c r="E160" s="308" t="s">
        <v>14274</v>
      </c>
      <c r="F160" s="309" t="s">
        <v>2729</v>
      </c>
      <c r="G160" s="309" t="s">
        <v>2734</v>
      </c>
      <c r="H160" s="309" t="s">
        <v>14280</v>
      </c>
      <c r="I160" s="309" t="s">
        <v>2405</v>
      </c>
      <c r="J160" s="309" t="s">
        <v>15063</v>
      </c>
      <c r="K160" s="310">
        <v>1.8218399999999995</v>
      </c>
      <c r="L160" s="310">
        <v>1.8218399999999995</v>
      </c>
      <c r="M160" s="310">
        <v>1.7249692599999999</v>
      </c>
      <c r="N160" s="310"/>
      <c r="O160" s="310">
        <f t="shared" si="2"/>
        <v>5.3171925086725258</v>
      </c>
      <c r="P160" s="310">
        <v>14.248759435600499</v>
      </c>
      <c r="Q160" s="309" t="s">
        <v>15063</v>
      </c>
      <c r="R160" s="311"/>
    </row>
    <row r="161" spans="1:18" s="312" customFormat="1" x14ac:dyDescent="0.3">
      <c r="A161" s="307">
        <v>158</v>
      </c>
      <c r="B161" s="308" t="s">
        <v>2401</v>
      </c>
      <c r="C161" s="308" t="s">
        <v>14205</v>
      </c>
      <c r="D161" s="308" t="s">
        <v>14243</v>
      </c>
      <c r="E161" s="308" t="s">
        <v>14274</v>
      </c>
      <c r="F161" s="309" t="s">
        <v>2729</v>
      </c>
      <c r="G161" s="309" t="s">
        <v>2735</v>
      </c>
      <c r="H161" s="309" t="s">
        <v>2736</v>
      </c>
      <c r="I161" s="309" t="s">
        <v>2414</v>
      </c>
      <c r="J161" s="309" t="s">
        <v>15063</v>
      </c>
      <c r="K161" s="310">
        <v>1.9213599999999995</v>
      </c>
      <c r="L161" s="310">
        <v>1.9213599999999995</v>
      </c>
      <c r="M161" s="310">
        <v>1.8913742499999999</v>
      </c>
      <c r="N161" s="310"/>
      <c r="O161" s="310">
        <f t="shared" si="2"/>
        <v>1.5606523504184326</v>
      </c>
      <c r="P161" s="310">
        <v>1.5606523504184455</v>
      </c>
      <c r="Q161" s="309" t="s">
        <v>15063</v>
      </c>
      <c r="R161" s="311"/>
    </row>
    <row r="162" spans="1:18" s="312" customFormat="1" x14ac:dyDescent="0.3">
      <c r="A162" s="307">
        <v>159</v>
      </c>
      <c r="B162" s="308" t="s">
        <v>2401</v>
      </c>
      <c r="C162" s="308" t="s">
        <v>14205</v>
      </c>
      <c r="D162" s="308" t="s">
        <v>14243</v>
      </c>
      <c r="E162" s="308" t="s">
        <v>14274</v>
      </c>
      <c r="F162" s="309" t="s">
        <v>2729</v>
      </c>
      <c r="G162" s="309" t="s">
        <v>2737</v>
      </c>
      <c r="H162" s="309" t="s">
        <v>14281</v>
      </c>
      <c r="I162" s="309" t="s">
        <v>2405</v>
      </c>
      <c r="J162" s="309" t="s">
        <v>15063</v>
      </c>
      <c r="K162" s="310">
        <v>1.15404</v>
      </c>
      <c r="L162" s="310">
        <v>1.15404</v>
      </c>
      <c r="M162" s="310">
        <v>1.0617637000000002</v>
      </c>
      <c r="N162" s="310"/>
      <c r="O162" s="310">
        <f t="shared" si="2"/>
        <v>7.9959360160826112</v>
      </c>
      <c r="P162" s="310">
        <v>9.7481482095158949</v>
      </c>
      <c r="Q162" s="309" t="s">
        <v>15063</v>
      </c>
      <c r="R162" s="311"/>
    </row>
    <row r="163" spans="1:18" s="312" customFormat="1" x14ac:dyDescent="0.3">
      <c r="A163" s="307">
        <v>160</v>
      </c>
      <c r="B163" s="308" t="s">
        <v>2401</v>
      </c>
      <c r="C163" s="308" t="s">
        <v>14205</v>
      </c>
      <c r="D163" s="308" t="s">
        <v>14243</v>
      </c>
      <c r="E163" s="308" t="s">
        <v>14274</v>
      </c>
      <c r="F163" s="309" t="s">
        <v>2738</v>
      </c>
      <c r="G163" s="309" t="s">
        <v>2739</v>
      </c>
      <c r="H163" s="309" t="s">
        <v>14282</v>
      </c>
      <c r="I163" s="309" t="s">
        <v>2405</v>
      </c>
      <c r="J163" s="309" t="s">
        <v>15063</v>
      </c>
      <c r="K163" s="310">
        <v>2.8921599999999987</v>
      </c>
      <c r="L163" s="310">
        <v>2.8921599999999987</v>
      </c>
      <c r="M163" s="310">
        <v>2.7419549999999999</v>
      </c>
      <c r="N163" s="310"/>
      <c r="O163" s="310">
        <f t="shared" si="2"/>
        <v>5.1935231799070207</v>
      </c>
      <c r="P163" s="310">
        <v>9.8584149641528498</v>
      </c>
      <c r="Q163" s="309" t="s">
        <v>15063</v>
      </c>
      <c r="R163" s="311"/>
    </row>
    <row r="164" spans="1:18" s="312" customFormat="1" x14ac:dyDescent="0.3">
      <c r="A164" s="307">
        <v>161</v>
      </c>
      <c r="B164" s="308" t="s">
        <v>2401</v>
      </c>
      <c r="C164" s="308" t="s">
        <v>14205</v>
      </c>
      <c r="D164" s="308" t="s">
        <v>14243</v>
      </c>
      <c r="E164" s="308" t="s">
        <v>14274</v>
      </c>
      <c r="F164" s="309" t="s">
        <v>2738</v>
      </c>
      <c r="G164" s="309" t="s">
        <v>2740</v>
      </c>
      <c r="H164" s="309" t="s">
        <v>2741</v>
      </c>
      <c r="I164" s="309" t="s">
        <v>2405</v>
      </c>
      <c r="J164" s="309" t="s">
        <v>15063</v>
      </c>
      <c r="K164" s="310">
        <v>1.9129999999999994</v>
      </c>
      <c r="L164" s="310">
        <v>1.9129999999999994</v>
      </c>
      <c r="M164" s="310">
        <v>1.7848377499999999</v>
      </c>
      <c r="N164" s="310"/>
      <c r="O164" s="310">
        <f t="shared" si="2"/>
        <v>6.6995426032409569</v>
      </c>
      <c r="P164" s="310">
        <v>18.716912260639027</v>
      </c>
      <c r="Q164" s="309" t="s">
        <v>15063</v>
      </c>
      <c r="R164" s="311"/>
    </row>
    <row r="165" spans="1:18" s="312" customFormat="1" x14ac:dyDescent="0.3">
      <c r="A165" s="307">
        <v>162</v>
      </c>
      <c r="B165" s="308" t="s">
        <v>2401</v>
      </c>
      <c r="C165" s="308" t="s">
        <v>14205</v>
      </c>
      <c r="D165" s="308" t="s">
        <v>14243</v>
      </c>
      <c r="E165" s="308" t="s">
        <v>14274</v>
      </c>
      <c r="F165" s="309" t="s">
        <v>2738</v>
      </c>
      <c r="G165" s="309" t="s">
        <v>2742</v>
      </c>
      <c r="H165" s="309" t="s">
        <v>14283</v>
      </c>
      <c r="I165" s="309" t="s">
        <v>2405</v>
      </c>
      <c r="J165" s="309" t="s">
        <v>15063</v>
      </c>
      <c r="K165" s="310">
        <v>2.8440799999999991</v>
      </c>
      <c r="L165" s="310">
        <v>2.8440799999999991</v>
      </c>
      <c r="M165" s="310">
        <v>2.7119425800000001</v>
      </c>
      <c r="N165" s="310"/>
      <c r="O165" s="310">
        <f t="shared" si="2"/>
        <v>4.6460514472166388</v>
      </c>
      <c r="P165" s="310">
        <v>12.8341852697333</v>
      </c>
      <c r="Q165" s="309" t="s">
        <v>15063</v>
      </c>
      <c r="R165" s="311"/>
    </row>
    <row r="166" spans="1:18" s="312" customFormat="1" x14ac:dyDescent="0.3">
      <c r="A166" s="307">
        <v>163</v>
      </c>
      <c r="B166" s="308" t="s">
        <v>2401</v>
      </c>
      <c r="C166" s="308" t="s">
        <v>14205</v>
      </c>
      <c r="D166" s="308" t="s">
        <v>14243</v>
      </c>
      <c r="E166" s="308" t="s">
        <v>14274</v>
      </c>
      <c r="F166" s="309" t="s">
        <v>2738</v>
      </c>
      <c r="G166" s="309" t="s">
        <v>2743</v>
      </c>
      <c r="H166" s="309" t="s">
        <v>14284</v>
      </c>
      <c r="I166" s="309" t="s">
        <v>2405</v>
      </c>
      <c r="J166" s="309" t="s">
        <v>15063</v>
      </c>
      <c r="K166" s="310">
        <v>3.3479599999999978</v>
      </c>
      <c r="L166" s="310">
        <v>3.3479599999999978</v>
      </c>
      <c r="M166" s="310">
        <v>3.112889</v>
      </c>
      <c r="N166" s="310"/>
      <c r="O166" s="310">
        <f t="shared" si="2"/>
        <v>7.0213204458834024</v>
      </c>
      <c r="P166" s="310">
        <v>17.873324916968446</v>
      </c>
      <c r="Q166" s="309" t="s">
        <v>15063</v>
      </c>
      <c r="R166" s="311"/>
    </row>
    <row r="167" spans="1:18" s="312" customFormat="1" x14ac:dyDescent="0.3">
      <c r="A167" s="307">
        <v>164</v>
      </c>
      <c r="B167" s="308" t="s">
        <v>2401</v>
      </c>
      <c r="C167" s="308" t="s">
        <v>14205</v>
      </c>
      <c r="D167" s="308" t="s">
        <v>14243</v>
      </c>
      <c r="E167" s="308" t="s">
        <v>14274</v>
      </c>
      <c r="F167" s="309" t="s">
        <v>2738</v>
      </c>
      <c r="G167" s="309" t="s">
        <v>2744</v>
      </c>
      <c r="H167" s="309" t="s">
        <v>14285</v>
      </c>
      <c r="I167" s="309" t="s">
        <v>2405</v>
      </c>
      <c r="J167" s="309" t="s">
        <v>15063</v>
      </c>
      <c r="K167" s="310">
        <v>3.4298399999999996</v>
      </c>
      <c r="L167" s="310">
        <v>3.4298399999999996</v>
      </c>
      <c r="M167" s="310">
        <v>2.9978217000000003</v>
      </c>
      <c r="N167" s="310"/>
      <c r="O167" s="310">
        <f t="shared" si="2"/>
        <v>12.595873276887531</v>
      </c>
      <c r="P167" s="310">
        <v>18.629721820785861</v>
      </c>
      <c r="Q167" s="309" t="s">
        <v>15063</v>
      </c>
      <c r="R167" s="311"/>
    </row>
    <row r="168" spans="1:18" s="312" customFormat="1" x14ac:dyDescent="0.3">
      <c r="A168" s="307">
        <v>165</v>
      </c>
      <c r="B168" s="308" t="s">
        <v>2401</v>
      </c>
      <c r="C168" s="308" t="s">
        <v>14205</v>
      </c>
      <c r="D168" s="308" t="s">
        <v>14243</v>
      </c>
      <c r="E168" s="308" t="s">
        <v>14274</v>
      </c>
      <c r="F168" s="309" t="s">
        <v>2738</v>
      </c>
      <c r="G168" s="309" t="s">
        <v>2745</v>
      </c>
      <c r="H168" s="309" t="s">
        <v>14286</v>
      </c>
      <c r="I168" s="309" t="s">
        <v>2414</v>
      </c>
      <c r="J168" s="309" t="s">
        <v>15063</v>
      </c>
      <c r="K168" s="310">
        <v>4.9062849999999969</v>
      </c>
      <c r="L168" s="310">
        <v>4.9062849999999969</v>
      </c>
      <c r="M168" s="310">
        <v>4.6873146999999999</v>
      </c>
      <c r="N168" s="310"/>
      <c r="O168" s="310">
        <f t="shared" si="2"/>
        <v>4.463057078828423</v>
      </c>
      <c r="P168" s="310">
        <v>4.4630570788284256</v>
      </c>
      <c r="Q168" s="309" t="s">
        <v>15063</v>
      </c>
      <c r="R168" s="311"/>
    </row>
    <row r="169" spans="1:18" s="312" customFormat="1" x14ac:dyDescent="0.3">
      <c r="A169" s="307">
        <v>166</v>
      </c>
      <c r="B169" s="308" t="s">
        <v>2401</v>
      </c>
      <c r="C169" s="308" t="s">
        <v>14205</v>
      </c>
      <c r="D169" s="308" t="s">
        <v>14243</v>
      </c>
      <c r="E169" s="308" t="s">
        <v>14274</v>
      </c>
      <c r="F169" s="309" t="s">
        <v>2738</v>
      </c>
      <c r="G169" s="309" t="s">
        <v>2746</v>
      </c>
      <c r="H169" s="309" t="s">
        <v>14287</v>
      </c>
      <c r="I169" s="309" t="s">
        <v>2405</v>
      </c>
      <c r="J169" s="309" t="s">
        <v>15063</v>
      </c>
      <c r="K169" s="310">
        <v>2.164000000000001</v>
      </c>
      <c r="L169" s="310">
        <v>2.164000000000001</v>
      </c>
      <c r="M169" s="310">
        <v>2.1192530000000001</v>
      </c>
      <c r="N169" s="310"/>
      <c r="O169" s="310">
        <f t="shared" si="2"/>
        <v>2.0677911275416339</v>
      </c>
      <c r="P169" s="310">
        <v>24.197270253607194</v>
      </c>
      <c r="Q169" s="309" t="s">
        <v>15063</v>
      </c>
      <c r="R169" s="311"/>
    </row>
    <row r="170" spans="1:18" s="312" customFormat="1" x14ac:dyDescent="0.3">
      <c r="A170" s="307">
        <v>167</v>
      </c>
      <c r="B170" s="308" t="s">
        <v>2401</v>
      </c>
      <c r="C170" s="308" t="s">
        <v>14205</v>
      </c>
      <c r="D170" s="308" t="s">
        <v>14243</v>
      </c>
      <c r="E170" s="308" t="s">
        <v>14274</v>
      </c>
      <c r="F170" s="309" t="s">
        <v>2738</v>
      </c>
      <c r="G170" s="309" t="s">
        <v>2747</v>
      </c>
      <c r="H170" s="309" t="s">
        <v>14288</v>
      </c>
      <c r="I170" s="309" t="s">
        <v>2405</v>
      </c>
      <c r="J170" s="309" t="s">
        <v>15063</v>
      </c>
      <c r="K170" s="310">
        <v>3.1778799999999983</v>
      </c>
      <c r="L170" s="310">
        <v>3.1778799999999983</v>
      </c>
      <c r="M170" s="310">
        <v>3.038735</v>
      </c>
      <c r="N170" s="310"/>
      <c r="O170" s="310">
        <f t="shared" si="2"/>
        <v>4.3785479627927542</v>
      </c>
      <c r="P170" s="310">
        <v>16.187972425763419</v>
      </c>
      <c r="Q170" s="309" t="s">
        <v>15063</v>
      </c>
      <c r="R170" s="311"/>
    </row>
    <row r="171" spans="1:18" s="312" customFormat="1" x14ac:dyDescent="0.3">
      <c r="A171" s="307">
        <v>168</v>
      </c>
      <c r="B171" s="308" t="s">
        <v>2401</v>
      </c>
      <c r="C171" s="308" t="s">
        <v>14205</v>
      </c>
      <c r="D171" s="308" t="s">
        <v>14243</v>
      </c>
      <c r="E171" s="308" t="s">
        <v>14274</v>
      </c>
      <c r="F171" s="309" t="s">
        <v>2738</v>
      </c>
      <c r="G171" s="309" t="s">
        <v>2749</v>
      </c>
      <c r="H171" s="309" t="s">
        <v>14289</v>
      </c>
      <c r="I171" s="309" t="s">
        <v>2405</v>
      </c>
      <c r="J171" s="309" t="s">
        <v>15063</v>
      </c>
      <c r="K171" s="310">
        <v>1.2174</v>
      </c>
      <c r="L171" s="310">
        <v>1.2174</v>
      </c>
      <c r="M171" s="310">
        <v>1.2112806</v>
      </c>
      <c r="N171" s="310"/>
      <c r="O171" s="310">
        <f t="shared" si="2"/>
        <v>0.50266140956135996</v>
      </c>
      <c r="P171" s="310">
        <v>7.325044724885343</v>
      </c>
      <c r="Q171" s="309" t="s">
        <v>15063</v>
      </c>
      <c r="R171" s="311"/>
    </row>
    <row r="172" spans="1:18" s="312" customFormat="1" x14ac:dyDescent="0.3">
      <c r="A172" s="307">
        <v>169</v>
      </c>
      <c r="B172" s="308" t="s">
        <v>2401</v>
      </c>
      <c r="C172" s="308" t="s">
        <v>14205</v>
      </c>
      <c r="D172" s="308" t="s">
        <v>14243</v>
      </c>
      <c r="E172" s="308" t="s">
        <v>14274</v>
      </c>
      <c r="F172" s="309" t="s">
        <v>2738</v>
      </c>
      <c r="G172" s="309" t="s">
        <v>2750</v>
      </c>
      <c r="H172" s="309" t="s">
        <v>14290</v>
      </c>
      <c r="I172" s="309" t="s">
        <v>2432</v>
      </c>
      <c r="J172" s="309" t="s">
        <v>15063</v>
      </c>
      <c r="K172" s="310">
        <v>2.5252000000000008</v>
      </c>
      <c r="L172" s="310">
        <v>2.5252000000000008</v>
      </c>
      <c r="M172" s="310">
        <v>2.3027594999999996</v>
      </c>
      <c r="N172" s="310"/>
      <c r="O172" s="310">
        <f t="shared" si="2"/>
        <v>8.8088270236021344</v>
      </c>
      <c r="P172" s="310">
        <v>22.298656703980214</v>
      </c>
      <c r="Q172" s="309" t="s">
        <v>15063</v>
      </c>
      <c r="R172" s="311"/>
    </row>
    <row r="173" spans="1:18" s="312" customFormat="1" x14ac:dyDescent="0.3">
      <c r="A173" s="307">
        <v>170</v>
      </c>
      <c r="B173" s="308" t="s">
        <v>2401</v>
      </c>
      <c r="C173" s="308" t="s">
        <v>14205</v>
      </c>
      <c r="D173" s="308" t="s">
        <v>14206</v>
      </c>
      <c r="E173" s="308" t="s">
        <v>14291</v>
      </c>
      <c r="F173" s="309" t="s">
        <v>2441</v>
      </c>
      <c r="G173" s="309" t="s">
        <v>14292</v>
      </c>
      <c r="H173" s="309" t="s">
        <v>2751</v>
      </c>
      <c r="I173" s="309" t="s">
        <v>2425</v>
      </c>
      <c r="J173" s="309" t="s">
        <v>15063</v>
      </c>
      <c r="K173" s="310">
        <v>4.042162574803837E-2</v>
      </c>
      <c r="L173" s="310">
        <v>4.042162574803837E-2</v>
      </c>
      <c r="M173" s="310">
        <v>4.0829999999999998E-2</v>
      </c>
      <c r="N173" s="310"/>
      <c r="O173" s="310">
        <f t="shared" si="2"/>
        <v>-1.0102865592471779</v>
      </c>
      <c r="P173" s="310">
        <v>-6.0812597313386618E-2</v>
      </c>
      <c r="Q173" s="309" t="s">
        <v>15063</v>
      </c>
      <c r="R173" s="311"/>
    </row>
    <row r="174" spans="1:18" s="312" customFormat="1" x14ac:dyDescent="0.3">
      <c r="A174" s="307">
        <v>171</v>
      </c>
      <c r="B174" s="308" t="s">
        <v>2401</v>
      </c>
      <c r="C174" s="308" t="s">
        <v>14205</v>
      </c>
      <c r="D174" s="308" t="s">
        <v>14206</v>
      </c>
      <c r="E174" s="308" t="s">
        <v>14291</v>
      </c>
      <c r="F174" s="309" t="s">
        <v>2441</v>
      </c>
      <c r="G174" s="309" t="s">
        <v>14293</v>
      </c>
      <c r="H174" s="309" t="s">
        <v>2752</v>
      </c>
      <c r="I174" s="309" t="s">
        <v>2432</v>
      </c>
      <c r="J174" s="309" t="s">
        <v>15063</v>
      </c>
      <c r="K174" s="310">
        <v>1.4466921431405069</v>
      </c>
      <c r="L174" s="310">
        <v>1.4466921431405069</v>
      </c>
      <c r="M174" s="310">
        <v>1.4435238503832581</v>
      </c>
      <c r="N174" s="310"/>
      <c r="O174" s="310">
        <f t="shared" si="2"/>
        <v>0.21900255505438324</v>
      </c>
      <c r="P174" s="310">
        <v>0.21900255505439281</v>
      </c>
      <c r="Q174" s="309" t="s">
        <v>15063</v>
      </c>
      <c r="R174" s="311"/>
    </row>
    <row r="175" spans="1:18" s="312" customFormat="1" x14ac:dyDescent="0.3">
      <c r="A175" s="307">
        <v>172</v>
      </c>
      <c r="B175" s="308" t="s">
        <v>2401</v>
      </c>
      <c r="C175" s="308" t="s">
        <v>14205</v>
      </c>
      <c r="D175" s="308" t="s">
        <v>14206</v>
      </c>
      <c r="E175" s="308" t="s">
        <v>14291</v>
      </c>
      <c r="F175" s="309" t="s">
        <v>2441</v>
      </c>
      <c r="G175" s="309" t="s">
        <v>14294</v>
      </c>
      <c r="H175" s="309" t="s">
        <v>2753</v>
      </c>
      <c r="I175" s="309" t="s">
        <v>2432</v>
      </c>
      <c r="J175" s="309" t="s">
        <v>15063</v>
      </c>
      <c r="K175" s="310">
        <v>0.25933630406899</v>
      </c>
      <c r="L175" s="310">
        <v>0.25933630406899</v>
      </c>
      <c r="M175" s="310">
        <v>0.233955</v>
      </c>
      <c r="N175" s="310"/>
      <c r="O175" s="310">
        <f t="shared" si="2"/>
        <v>9.7870231320324272</v>
      </c>
      <c r="P175" s="310">
        <v>9.7870231320324237</v>
      </c>
      <c r="Q175" s="309" t="s">
        <v>15063</v>
      </c>
      <c r="R175" s="311"/>
    </row>
    <row r="176" spans="1:18" s="312" customFormat="1" x14ac:dyDescent="0.3">
      <c r="A176" s="307">
        <v>173</v>
      </c>
      <c r="B176" s="308" t="s">
        <v>2401</v>
      </c>
      <c r="C176" s="308" t="s">
        <v>14205</v>
      </c>
      <c r="D176" s="308" t="s">
        <v>14206</v>
      </c>
      <c r="E176" s="308" t="s">
        <v>14291</v>
      </c>
      <c r="F176" s="309" t="s">
        <v>2441</v>
      </c>
      <c r="G176" s="309" t="s">
        <v>14295</v>
      </c>
      <c r="H176" s="309" t="s">
        <v>2754</v>
      </c>
      <c r="I176" s="309" t="s">
        <v>2425</v>
      </c>
      <c r="J176" s="309" t="s">
        <v>15063</v>
      </c>
      <c r="K176" s="310">
        <v>0.14565272849683053</v>
      </c>
      <c r="L176" s="310">
        <v>0.14565272849683053</v>
      </c>
      <c r="M176" s="310">
        <v>0.14368300000000001</v>
      </c>
      <c r="N176" s="310"/>
      <c r="O176" s="310">
        <f t="shared" si="2"/>
        <v>1.3523457590932719</v>
      </c>
      <c r="P176" s="310">
        <v>2.3303389898250537</v>
      </c>
      <c r="Q176" s="309" t="s">
        <v>15063</v>
      </c>
      <c r="R176" s="311"/>
    </row>
    <row r="177" spans="1:18" s="312" customFormat="1" x14ac:dyDescent="0.3">
      <c r="A177" s="307">
        <v>174</v>
      </c>
      <c r="B177" s="308" t="s">
        <v>2401</v>
      </c>
      <c r="C177" s="308" t="s">
        <v>14205</v>
      </c>
      <c r="D177" s="308" t="s">
        <v>14206</v>
      </c>
      <c r="E177" s="308" t="s">
        <v>14291</v>
      </c>
      <c r="F177" s="309" t="s">
        <v>2441</v>
      </c>
      <c r="G177" s="309" t="s">
        <v>14296</v>
      </c>
      <c r="H177" s="309" t="s">
        <v>2755</v>
      </c>
      <c r="I177" s="309" t="s">
        <v>2432</v>
      </c>
      <c r="J177" s="309" t="s">
        <v>15063</v>
      </c>
      <c r="K177" s="310">
        <v>0.39913940591389652</v>
      </c>
      <c r="L177" s="310">
        <v>0.39913940591389652</v>
      </c>
      <c r="M177" s="310">
        <v>0.37203000000000003</v>
      </c>
      <c r="N177" s="310"/>
      <c r="O177" s="310">
        <f t="shared" si="2"/>
        <v>6.7919642892249552</v>
      </c>
      <c r="P177" s="310">
        <v>8.4541903185624498</v>
      </c>
      <c r="Q177" s="309" t="s">
        <v>15063</v>
      </c>
      <c r="R177" s="311"/>
    </row>
    <row r="178" spans="1:18" s="312" customFormat="1" x14ac:dyDescent="0.3">
      <c r="A178" s="307">
        <v>175</v>
      </c>
      <c r="B178" s="308" t="s">
        <v>2401</v>
      </c>
      <c r="C178" s="308" t="s">
        <v>14205</v>
      </c>
      <c r="D178" s="308" t="s">
        <v>14206</v>
      </c>
      <c r="E178" s="308" t="s">
        <v>14291</v>
      </c>
      <c r="F178" s="309" t="s">
        <v>2441</v>
      </c>
      <c r="G178" s="309" t="s">
        <v>14297</v>
      </c>
      <c r="H178" s="309" t="s">
        <v>2756</v>
      </c>
      <c r="I178" s="309" t="s">
        <v>2432</v>
      </c>
      <c r="J178" s="309" t="s">
        <v>15063</v>
      </c>
      <c r="K178" s="310">
        <v>0.4592005150937078</v>
      </c>
      <c r="L178" s="310">
        <v>0.4592005150937078</v>
      </c>
      <c r="M178" s="310">
        <v>0.41435699999999998</v>
      </c>
      <c r="N178" s="310"/>
      <c r="O178" s="310">
        <f t="shared" si="2"/>
        <v>9.7655628902238334</v>
      </c>
      <c r="P178" s="310">
        <v>12.414136868217652</v>
      </c>
      <c r="Q178" s="309" t="s">
        <v>15063</v>
      </c>
      <c r="R178" s="311"/>
    </row>
    <row r="179" spans="1:18" s="312" customFormat="1" x14ac:dyDescent="0.3">
      <c r="A179" s="307">
        <v>176</v>
      </c>
      <c r="B179" s="308" t="s">
        <v>2401</v>
      </c>
      <c r="C179" s="308" t="s">
        <v>14205</v>
      </c>
      <c r="D179" s="308" t="s">
        <v>14206</v>
      </c>
      <c r="E179" s="308" t="s">
        <v>14291</v>
      </c>
      <c r="F179" s="309" t="s">
        <v>2441</v>
      </c>
      <c r="G179" s="309" t="s">
        <v>14298</v>
      </c>
      <c r="H179" s="309" t="s">
        <v>14299</v>
      </c>
      <c r="I179" s="309" t="s">
        <v>2425</v>
      </c>
      <c r="J179" s="309" t="s">
        <v>15063</v>
      </c>
      <c r="K179" s="310">
        <v>1.1247067847922954E-2</v>
      </c>
      <c r="L179" s="310">
        <v>1.1247067847922954E-2</v>
      </c>
      <c r="M179" s="310">
        <v>1.55E-2</v>
      </c>
      <c r="N179" s="310"/>
      <c r="O179" s="310">
        <f t="shared" si="2"/>
        <v>-37.813696952690243</v>
      </c>
      <c r="P179" s="310">
        <v>-35.678724671859349</v>
      </c>
      <c r="Q179" s="309" t="s">
        <v>15063</v>
      </c>
      <c r="R179" s="311"/>
    </row>
    <row r="180" spans="1:18" s="312" customFormat="1" x14ac:dyDescent="0.3">
      <c r="A180" s="307">
        <v>177</v>
      </c>
      <c r="B180" s="308" t="s">
        <v>2401</v>
      </c>
      <c r="C180" s="308" t="s">
        <v>14205</v>
      </c>
      <c r="D180" s="308" t="s">
        <v>14206</v>
      </c>
      <c r="E180" s="308" t="s">
        <v>14291</v>
      </c>
      <c r="F180" s="309" t="s">
        <v>2441</v>
      </c>
      <c r="G180" s="309" t="s">
        <v>14300</v>
      </c>
      <c r="H180" s="309" t="s">
        <v>2757</v>
      </c>
      <c r="I180" s="309" t="s">
        <v>2425</v>
      </c>
      <c r="J180" s="309" t="s">
        <v>15063</v>
      </c>
      <c r="K180" s="310">
        <v>0</v>
      </c>
      <c r="L180" s="310">
        <v>0</v>
      </c>
      <c r="M180" s="310">
        <v>0</v>
      </c>
      <c r="N180" s="310"/>
      <c r="O180" s="310" t="e">
        <f t="shared" si="2"/>
        <v>#DIV/0!</v>
      </c>
      <c r="P180" s="310" t="e">
        <v>#DIV/0!</v>
      </c>
      <c r="Q180" s="309" t="s">
        <v>15063</v>
      </c>
      <c r="R180" s="311"/>
    </row>
    <row r="181" spans="1:18" s="312" customFormat="1" x14ac:dyDescent="0.3">
      <c r="A181" s="307">
        <v>178</v>
      </c>
      <c r="B181" s="308" t="s">
        <v>2401</v>
      </c>
      <c r="C181" s="308" t="s">
        <v>14205</v>
      </c>
      <c r="D181" s="308" t="s">
        <v>14206</v>
      </c>
      <c r="E181" s="308" t="s">
        <v>14291</v>
      </c>
      <c r="F181" s="309" t="s">
        <v>2441</v>
      </c>
      <c r="G181" s="309" t="s">
        <v>14301</v>
      </c>
      <c r="H181" s="309" t="s">
        <v>14302</v>
      </c>
      <c r="I181" s="309" t="s">
        <v>2425</v>
      </c>
      <c r="J181" s="309" t="s">
        <v>15063</v>
      </c>
      <c r="K181" s="310">
        <v>0.33344332198707938</v>
      </c>
      <c r="L181" s="310">
        <v>0.33344332198707938</v>
      </c>
      <c r="M181" s="310">
        <v>0.33200000000000002</v>
      </c>
      <c r="N181" s="310"/>
      <c r="O181" s="310">
        <f t="shared" si="2"/>
        <v>0.4328537691138068</v>
      </c>
      <c r="P181" s="310">
        <v>2.6305731948408018</v>
      </c>
      <c r="Q181" s="309" t="s">
        <v>15063</v>
      </c>
      <c r="R181" s="311"/>
    </row>
    <row r="182" spans="1:18" s="312" customFormat="1" x14ac:dyDescent="0.3">
      <c r="A182" s="307">
        <v>179</v>
      </c>
      <c r="B182" s="308" t="s">
        <v>2401</v>
      </c>
      <c r="C182" s="308" t="s">
        <v>14205</v>
      </c>
      <c r="D182" s="308" t="s">
        <v>14206</v>
      </c>
      <c r="E182" s="308" t="s">
        <v>14291</v>
      </c>
      <c r="F182" s="309" t="s">
        <v>2441</v>
      </c>
      <c r="G182" s="309" t="s">
        <v>14303</v>
      </c>
      <c r="H182" s="309" t="s">
        <v>14304</v>
      </c>
      <c r="I182" s="309" t="s">
        <v>2432</v>
      </c>
      <c r="J182" s="309" t="s">
        <v>15063</v>
      </c>
      <c r="K182" s="310">
        <v>8.3406620666599596E-2</v>
      </c>
      <c r="L182" s="310">
        <v>8.3406620666599596E-2</v>
      </c>
      <c r="M182" s="310">
        <v>8.1137000000000001E-2</v>
      </c>
      <c r="N182" s="310"/>
      <c r="O182" s="310">
        <f t="shared" si="2"/>
        <v>2.7211516885115459</v>
      </c>
      <c r="P182" s="310">
        <v>2.7211516885115583</v>
      </c>
      <c r="Q182" s="309" t="s">
        <v>15063</v>
      </c>
      <c r="R182" s="311"/>
    </row>
    <row r="183" spans="1:18" s="312" customFormat="1" x14ac:dyDescent="0.3">
      <c r="A183" s="307">
        <v>180</v>
      </c>
      <c r="B183" s="308" t="s">
        <v>2401</v>
      </c>
      <c r="C183" s="308" t="s">
        <v>14205</v>
      </c>
      <c r="D183" s="308" t="s">
        <v>14206</v>
      </c>
      <c r="E183" s="308" t="s">
        <v>14291</v>
      </c>
      <c r="F183" s="309" t="s">
        <v>2441</v>
      </c>
      <c r="G183" s="309" t="s">
        <v>14305</v>
      </c>
      <c r="H183" s="309" t="s">
        <v>14306</v>
      </c>
      <c r="I183" s="309" t="s">
        <v>2425</v>
      </c>
      <c r="J183" s="309" t="s">
        <v>15063</v>
      </c>
      <c r="K183" s="310">
        <v>0</v>
      </c>
      <c r="L183" s="310">
        <v>0</v>
      </c>
      <c r="M183" s="310">
        <v>0</v>
      </c>
      <c r="N183" s="310"/>
      <c r="O183" s="310" t="e">
        <f t="shared" si="2"/>
        <v>#DIV/0!</v>
      </c>
      <c r="P183" s="310" t="e">
        <v>#DIV/0!</v>
      </c>
      <c r="Q183" s="309" t="s">
        <v>15063</v>
      </c>
      <c r="R183" s="311"/>
    </row>
    <row r="184" spans="1:18" s="312" customFormat="1" x14ac:dyDescent="0.3">
      <c r="A184" s="307">
        <v>181</v>
      </c>
      <c r="B184" s="308" t="s">
        <v>2401</v>
      </c>
      <c r="C184" s="308" t="s">
        <v>14205</v>
      </c>
      <c r="D184" s="308" t="s">
        <v>14206</v>
      </c>
      <c r="E184" s="308" t="s">
        <v>14291</v>
      </c>
      <c r="F184" s="309" t="s">
        <v>2441</v>
      </c>
      <c r="G184" s="309" t="s">
        <v>14307</v>
      </c>
      <c r="H184" s="309" t="s">
        <v>14308</v>
      </c>
      <c r="I184" s="309" t="s">
        <v>2425</v>
      </c>
      <c r="J184" s="309" t="s">
        <v>15063</v>
      </c>
      <c r="K184" s="310">
        <v>0.70774044072594744</v>
      </c>
      <c r="L184" s="310">
        <v>0.70774044072594744</v>
      </c>
      <c r="M184" s="310">
        <v>0.71287500000000004</v>
      </c>
      <c r="N184" s="310"/>
      <c r="O184" s="310">
        <f t="shared" si="2"/>
        <v>-0.7254862063252947</v>
      </c>
      <c r="P184" s="310">
        <v>-2.868944110507865E-2</v>
      </c>
      <c r="Q184" s="309" t="s">
        <v>15063</v>
      </c>
      <c r="R184" s="311"/>
    </row>
    <row r="185" spans="1:18" s="312" customFormat="1" x14ac:dyDescent="0.3">
      <c r="A185" s="307">
        <v>182</v>
      </c>
      <c r="B185" s="308" t="s">
        <v>2401</v>
      </c>
      <c r="C185" s="308" t="s">
        <v>14205</v>
      </c>
      <c r="D185" s="308" t="s">
        <v>14206</v>
      </c>
      <c r="E185" s="308" t="s">
        <v>14291</v>
      </c>
      <c r="F185" s="309" t="s">
        <v>2758</v>
      </c>
      <c r="G185" s="309" t="s">
        <v>2759</v>
      </c>
      <c r="H185" s="309" t="s">
        <v>14309</v>
      </c>
      <c r="I185" s="309" t="s">
        <v>2405</v>
      </c>
      <c r="J185" s="309" t="s">
        <v>15063</v>
      </c>
      <c r="K185" s="310">
        <v>2.4839362217968102</v>
      </c>
      <c r="L185" s="310">
        <v>2.4839362217968102</v>
      </c>
      <c r="M185" s="310">
        <v>2.61061848733554</v>
      </c>
      <c r="N185" s="310"/>
      <c r="O185" s="310">
        <f t="shared" si="2"/>
        <v>-5.1000611218226624</v>
      </c>
      <c r="P185" s="310">
        <v>-5.1000611218226632</v>
      </c>
      <c r="Q185" s="309" t="s">
        <v>15063</v>
      </c>
      <c r="R185" s="311"/>
    </row>
    <row r="186" spans="1:18" s="312" customFormat="1" x14ac:dyDescent="0.3">
      <c r="A186" s="307">
        <v>183</v>
      </c>
      <c r="B186" s="308" t="s">
        <v>2401</v>
      </c>
      <c r="C186" s="308" t="s">
        <v>14205</v>
      </c>
      <c r="D186" s="308" t="s">
        <v>14206</v>
      </c>
      <c r="E186" s="308" t="s">
        <v>14291</v>
      </c>
      <c r="F186" s="309" t="s">
        <v>2758</v>
      </c>
      <c r="G186" s="309" t="s">
        <v>2761</v>
      </c>
      <c r="H186" s="309" t="s">
        <v>2762</v>
      </c>
      <c r="I186" s="309" t="s">
        <v>2405</v>
      </c>
      <c r="J186" s="309" t="s">
        <v>15063</v>
      </c>
      <c r="K186" s="310">
        <v>2.8609259717216737</v>
      </c>
      <c r="L186" s="310">
        <v>2.8609259717216737</v>
      </c>
      <c r="M186" s="310">
        <v>2.6979643000000006</v>
      </c>
      <c r="N186" s="310"/>
      <c r="O186" s="310">
        <f t="shared" si="2"/>
        <v>5.6961163389909224</v>
      </c>
      <c r="P186" s="310">
        <v>5.6961163389909197</v>
      </c>
      <c r="Q186" s="309" t="s">
        <v>15063</v>
      </c>
      <c r="R186" s="311"/>
    </row>
    <row r="187" spans="1:18" s="312" customFormat="1" x14ac:dyDescent="0.3">
      <c r="A187" s="307">
        <v>184</v>
      </c>
      <c r="B187" s="308" t="s">
        <v>2401</v>
      </c>
      <c r="C187" s="308" t="s">
        <v>14205</v>
      </c>
      <c r="D187" s="308" t="s">
        <v>14206</v>
      </c>
      <c r="E187" s="308" t="s">
        <v>14291</v>
      </c>
      <c r="F187" s="309" t="s">
        <v>2758</v>
      </c>
      <c r="G187" s="309" t="s">
        <v>2763</v>
      </c>
      <c r="H187" s="309" t="s">
        <v>2764</v>
      </c>
      <c r="I187" s="309" t="s">
        <v>2405</v>
      </c>
      <c r="J187" s="309" t="s">
        <v>15063</v>
      </c>
      <c r="K187" s="310">
        <v>3.4544365142582967</v>
      </c>
      <c r="L187" s="310">
        <v>3.4544365142582967</v>
      </c>
      <c r="M187" s="310">
        <v>3.1820848000000002</v>
      </c>
      <c r="N187" s="310"/>
      <c r="O187" s="310">
        <f t="shared" si="2"/>
        <v>7.8841140410065762</v>
      </c>
      <c r="P187" s="310">
        <v>7.8841140410065735</v>
      </c>
      <c r="Q187" s="309" t="s">
        <v>15063</v>
      </c>
      <c r="R187" s="311"/>
    </row>
    <row r="188" spans="1:18" s="312" customFormat="1" x14ac:dyDescent="0.3">
      <c r="A188" s="307">
        <v>185</v>
      </c>
      <c r="B188" s="308" t="s">
        <v>2401</v>
      </c>
      <c r="C188" s="308" t="s">
        <v>14205</v>
      </c>
      <c r="D188" s="308" t="s">
        <v>14206</v>
      </c>
      <c r="E188" s="308" t="s">
        <v>14291</v>
      </c>
      <c r="F188" s="309" t="s">
        <v>2758</v>
      </c>
      <c r="G188" s="309" t="s">
        <v>2765</v>
      </c>
      <c r="H188" s="309" t="s">
        <v>2766</v>
      </c>
      <c r="I188" s="309" t="s">
        <v>2405</v>
      </c>
      <c r="J188" s="309" t="s">
        <v>15063</v>
      </c>
      <c r="K188" s="310">
        <v>1.975697512860946</v>
      </c>
      <c r="L188" s="310">
        <v>1.975697512860946</v>
      </c>
      <c r="M188" s="310">
        <v>1.8745011</v>
      </c>
      <c r="N188" s="310"/>
      <c r="O188" s="310">
        <f t="shared" si="2"/>
        <v>5.1220600421977842</v>
      </c>
      <c r="P188" s="310">
        <v>5.8680033320336449</v>
      </c>
      <c r="Q188" s="309" t="s">
        <v>15063</v>
      </c>
      <c r="R188" s="311"/>
    </row>
    <row r="189" spans="1:18" s="312" customFormat="1" x14ac:dyDescent="0.3">
      <c r="A189" s="307">
        <v>186</v>
      </c>
      <c r="B189" s="308" t="s">
        <v>2401</v>
      </c>
      <c r="C189" s="308" t="s">
        <v>14205</v>
      </c>
      <c r="D189" s="308" t="s">
        <v>14206</v>
      </c>
      <c r="E189" s="308" t="s">
        <v>14291</v>
      </c>
      <c r="F189" s="309" t="s">
        <v>2758</v>
      </c>
      <c r="G189" s="309" t="s">
        <v>2767</v>
      </c>
      <c r="H189" s="309" t="s">
        <v>2768</v>
      </c>
      <c r="I189" s="309" t="s">
        <v>2405</v>
      </c>
      <c r="J189" s="309" t="s">
        <v>15063</v>
      </c>
      <c r="K189" s="310">
        <v>4.4845139947389461</v>
      </c>
      <c r="L189" s="310">
        <v>4.4845139947389461</v>
      </c>
      <c r="M189" s="310">
        <v>4.1763995999999999</v>
      </c>
      <c r="N189" s="310"/>
      <c r="O189" s="310">
        <f t="shared" si="2"/>
        <v>6.8706306881952823</v>
      </c>
      <c r="P189" s="310">
        <v>6.8706306881952672</v>
      </c>
      <c r="Q189" s="309" t="s">
        <v>15063</v>
      </c>
      <c r="R189" s="311"/>
    </row>
    <row r="190" spans="1:18" s="312" customFormat="1" x14ac:dyDescent="0.3">
      <c r="A190" s="307">
        <v>187</v>
      </c>
      <c r="B190" s="308" t="s">
        <v>2401</v>
      </c>
      <c r="C190" s="308" t="s">
        <v>14205</v>
      </c>
      <c r="D190" s="308" t="s">
        <v>14206</v>
      </c>
      <c r="E190" s="308" t="s">
        <v>14291</v>
      </c>
      <c r="F190" s="309" t="s">
        <v>2758</v>
      </c>
      <c r="G190" s="309" t="s">
        <v>2769</v>
      </c>
      <c r="H190" s="309" t="s">
        <v>14310</v>
      </c>
      <c r="I190" s="309" t="s">
        <v>2405</v>
      </c>
      <c r="J190" s="309" t="s">
        <v>15063</v>
      </c>
      <c r="K190" s="310">
        <v>2.0236751949938947</v>
      </c>
      <c r="L190" s="310">
        <v>2.0236751949938947</v>
      </c>
      <c r="M190" s="310">
        <v>1.8748107500000002</v>
      </c>
      <c r="N190" s="310"/>
      <c r="O190" s="310">
        <f t="shared" si="2"/>
        <v>7.3561431875110577</v>
      </c>
      <c r="P190" s="310">
        <v>7.3561431875110443</v>
      </c>
      <c r="Q190" s="309" t="s">
        <v>15063</v>
      </c>
      <c r="R190" s="311"/>
    </row>
    <row r="191" spans="1:18" s="312" customFormat="1" x14ac:dyDescent="0.3">
      <c r="A191" s="307">
        <v>188</v>
      </c>
      <c r="B191" s="308" t="s">
        <v>2401</v>
      </c>
      <c r="C191" s="308" t="s">
        <v>14205</v>
      </c>
      <c r="D191" s="308" t="s">
        <v>14206</v>
      </c>
      <c r="E191" s="308" t="s">
        <v>14291</v>
      </c>
      <c r="F191" s="309" t="s">
        <v>2416</v>
      </c>
      <c r="G191" s="309" t="s">
        <v>14311</v>
      </c>
      <c r="H191" s="309" t="s">
        <v>2770</v>
      </c>
      <c r="I191" s="309" t="s">
        <v>2405</v>
      </c>
      <c r="J191" s="309" t="s">
        <v>15063</v>
      </c>
      <c r="K191" s="310">
        <v>2.0113398761972849</v>
      </c>
      <c r="L191" s="310">
        <v>2.0113398761972849</v>
      </c>
      <c r="M191" s="310">
        <v>1.9141175000000006</v>
      </c>
      <c r="N191" s="310"/>
      <c r="O191" s="310">
        <f t="shared" si="2"/>
        <v>4.8337119622515834</v>
      </c>
      <c r="P191" s="310">
        <v>4.8337119622515861</v>
      </c>
      <c r="Q191" s="309" t="s">
        <v>15063</v>
      </c>
      <c r="R191" s="311"/>
    </row>
    <row r="192" spans="1:18" s="312" customFormat="1" x14ac:dyDescent="0.3">
      <c r="A192" s="307">
        <v>189</v>
      </c>
      <c r="B192" s="308" t="s">
        <v>2401</v>
      </c>
      <c r="C192" s="308" t="s">
        <v>14205</v>
      </c>
      <c r="D192" s="308" t="s">
        <v>14206</v>
      </c>
      <c r="E192" s="308" t="s">
        <v>14291</v>
      </c>
      <c r="F192" s="309" t="s">
        <v>2771</v>
      </c>
      <c r="G192" s="309" t="s">
        <v>14312</v>
      </c>
      <c r="H192" s="309" t="s">
        <v>2773</v>
      </c>
      <c r="I192" s="309" t="s">
        <v>2405</v>
      </c>
      <c r="J192" s="309" t="s">
        <v>15063</v>
      </c>
      <c r="K192" s="310">
        <v>3.6236883947004999</v>
      </c>
      <c r="L192" s="310">
        <v>3.6236883947004999</v>
      </c>
      <c r="M192" s="310">
        <v>3.3384631000000002</v>
      </c>
      <c r="N192" s="310"/>
      <c r="O192" s="310">
        <f t="shared" si="2"/>
        <v>7.8711319416324619</v>
      </c>
      <c r="P192" s="310">
        <v>7.8711319416324477</v>
      </c>
      <c r="Q192" s="309" t="s">
        <v>15063</v>
      </c>
      <c r="R192" s="311"/>
    </row>
    <row r="193" spans="1:18" s="312" customFormat="1" x14ac:dyDescent="0.3">
      <c r="A193" s="307">
        <v>190</v>
      </c>
      <c r="B193" s="308" t="s">
        <v>2401</v>
      </c>
      <c r="C193" s="308" t="s">
        <v>14205</v>
      </c>
      <c r="D193" s="308" t="s">
        <v>14239</v>
      </c>
      <c r="E193" s="308" t="s">
        <v>14313</v>
      </c>
      <c r="F193" s="309" t="s">
        <v>1385</v>
      </c>
      <c r="G193" s="309" t="s">
        <v>2775</v>
      </c>
      <c r="H193" s="309" t="s">
        <v>14314</v>
      </c>
      <c r="I193" s="309" t="s">
        <v>2405</v>
      </c>
      <c r="J193" s="309" t="s">
        <v>15063</v>
      </c>
      <c r="K193" s="310">
        <v>2.0930366622496308</v>
      </c>
      <c r="L193" s="310">
        <v>2.0930366622496308</v>
      </c>
      <c r="M193" s="310">
        <v>1.8763829999999999</v>
      </c>
      <c r="N193" s="310"/>
      <c r="O193" s="310">
        <f t="shared" si="2"/>
        <v>10.35116422742294</v>
      </c>
      <c r="P193" s="310">
        <v>11.755606938457962</v>
      </c>
      <c r="Q193" s="309" t="s">
        <v>15063</v>
      </c>
      <c r="R193" s="311"/>
    </row>
    <row r="194" spans="1:18" s="312" customFormat="1" x14ac:dyDescent="0.3">
      <c r="A194" s="307">
        <v>191</v>
      </c>
      <c r="B194" s="308" t="s">
        <v>2401</v>
      </c>
      <c r="C194" s="308" t="s">
        <v>14205</v>
      </c>
      <c r="D194" s="308" t="s">
        <v>14239</v>
      </c>
      <c r="E194" s="308" t="s">
        <v>14313</v>
      </c>
      <c r="F194" s="309" t="s">
        <v>1385</v>
      </c>
      <c r="G194" s="309" t="s">
        <v>2777</v>
      </c>
      <c r="H194" s="309" t="s">
        <v>14315</v>
      </c>
      <c r="I194" s="309" t="s">
        <v>2405</v>
      </c>
      <c r="J194" s="309" t="s">
        <v>15063</v>
      </c>
      <c r="K194" s="310">
        <v>3.0768305751234655</v>
      </c>
      <c r="L194" s="310">
        <v>3.0768305751234655</v>
      </c>
      <c r="M194" s="310">
        <v>2.9744862000000003</v>
      </c>
      <c r="N194" s="310"/>
      <c r="O194" s="310">
        <f t="shared" si="2"/>
        <v>3.3262921901170444</v>
      </c>
      <c r="P194" s="310">
        <v>3.3262921901170417</v>
      </c>
      <c r="Q194" s="309" t="s">
        <v>15063</v>
      </c>
      <c r="R194" s="311"/>
    </row>
    <row r="195" spans="1:18" s="312" customFormat="1" x14ac:dyDescent="0.3">
      <c r="A195" s="307">
        <v>192</v>
      </c>
      <c r="B195" s="308" t="s">
        <v>2401</v>
      </c>
      <c r="C195" s="308" t="s">
        <v>14205</v>
      </c>
      <c r="D195" s="308" t="s">
        <v>14239</v>
      </c>
      <c r="E195" s="308" t="s">
        <v>14313</v>
      </c>
      <c r="F195" s="309" t="s">
        <v>1385</v>
      </c>
      <c r="G195" s="309" t="s">
        <v>2778</v>
      </c>
      <c r="H195" s="309" t="s">
        <v>2779</v>
      </c>
      <c r="I195" s="309" t="s">
        <v>2405</v>
      </c>
      <c r="J195" s="309" t="s">
        <v>15063</v>
      </c>
      <c r="K195" s="310">
        <v>3.7679593020914339</v>
      </c>
      <c r="L195" s="310">
        <v>3.7679593020914339</v>
      </c>
      <c r="M195" s="310">
        <v>3.5435292500000002</v>
      </c>
      <c r="N195" s="310"/>
      <c r="O195" s="310">
        <f t="shared" si="2"/>
        <v>5.9562759068778206</v>
      </c>
      <c r="P195" s="310">
        <v>6.7811768257732492</v>
      </c>
      <c r="Q195" s="309" t="s">
        <v>15063</v>
      </c>
      <c r="R195" s="311"/>
    </row>
    <row r="196" spans="1:18" s="312" customFormat="1" x14ac:dyDescent="0.3">
      <c r="A196" s="307">
        <v>193</v>
      </c>
      <c r="B196" s="308" t="s">
        <v>2401</v>
      </c>
      <c r="C196" s="308" t="s">
        <v>14205</v>
      </c>
      <c r="D196" s="308" t="s">
        <v>14239</v>
      </c>
      <c r="E196" s="308" t="s">
        <v>14313</v>
      </c>
      <c r="F196" s="309" t="s">
        <v>1385</v>
      </c>
      <c r="G196" s="309" t="s">
        <v>2781</v>
      </c>
      <c r="H196" s="309" t="s">
        <v>2782</v>
      </c>
      <c r="I196" s="309" t="s">
        <v>2405</v>
      </c>
      <c r="J196" s="309" t="s">
        <v>15063</v>
      </c>
      <c r="K196" s="310">
        <v>2.6566698153453352</v>
      </c>
      <c r="L196" s="310">
        <v>2.6566698153453352</v>
      </c>
      <c r="M196" s="310">
        <v>2.438132</v>
      </c>
      <c r="N196" s="310"/>
      <c r="O196" s="310">
        <f t="shared" ref="O196:O259" si="3">(L196-M196)/L196*100</f>
        <v>8.2260058846239392</v>
      </c>
      <c r="P196" s="310">
        <v>8.8860249709734269</v>
      </c>
      <c r="Q196" s="309" t="s">
        <v>15063</v>
      </c>
      <c r="R196" s="311"/>
    </row>
    <row r="197" spans="1:18" s="312" customFormat="1" x14ac:dyDescent="0.3">
      <c r="A197" s="307">
        <v>194</v>
      </c>
      <c r="B197" s="308" t="s">
        <v>2401</v>
      </c>
      <c r="C197" s="308" t="s">
        <v>14205</v>
      </c>
      <c r="D197" s="308" t="s">
        <v>14239</v>
      </c>
      <c r="E197" s="308" t="s">
        <v>14313</v>
      </c>
      <c r="F197" s="309" t="s">
        <v>1385</v>
      </c>
      <c r="G197" s="309" t="s">
        <v>2783</v>
      </c>
      <c r="H197" s="309" t="s">
        <v>2784</v>
      </c>
      <c r="I197" s="309" t="s">
        <v>2405</v>
      </c>
      <c r="J197" s="309" t="s">
        <v>15063</v>
      </c>
      <c r="K197" s="310">
        <v>1.5432046213138997</v>
      </c>
      <c r="L197" s="310">
        <v>1.5432046213138997</v>
      </c>
      <c r="M197" s="310">
        <v>1.3982334999999999</v>
      </c>
      <c r="N197" s="310"/>
      <c r="O197" s="310">
        <f t="shared" si="3"/>
        <v>9.3941606519082299</v>
      </c>
      <c r="P197" s="310">
        <v>13.494113952252739</v>
      </c>
      <c r="Q197" s="309" t="s">
        <v>15063</v>
      </c>
      <c r="R197" s="311"/>
    </row>
    <row r="198" spans="1:18" s="312" customFormat="1" x14ac:dyDescent="0.3">
      <c r="A198" s="307">
        <v>195</v>
      </c>
      <c r="B198" s="308" t="s">
        <v>2401</v>
      </c>
      <c r="C198" s="308" t="s">
        <v>14205</v>
      </c>
      <c r="D198" s="308" t="s">
        <v>14239</v>
      </c>
      <c r="E198" s="308" t="s">
        <v>14313</v>
      </c>
      <c r="F198" s="309" t="s">
        <v>1385</v>
      </c>
      <c r="G198" s="309" t="s">
        <v>2785</v>
      </c>
      <c r="H198" s="309" t="s">
        <v>2786</v>
      </c>
      <c r="I198" s="309" t="s">
        <v>2405</v>
      </c>
      <c r="J198" s="309" t="s">
        <v>15063</v>
      </c>
      <c r="K198" s="310">
        <v>2.3776639112703242</v>
      </c>
      <c r="L198" s="310">
        <v>2.3776639112703242</v>
      </c>
      <c r="M198" s="310">
        <v>2.153419</v>
      </c>
      <c r="N198" s="310"/>
      <c r="O198" s="310">
        <f t="shared" si="3"/>
        <v>9.4313123990057939</v>
      </c>
      <c r="P198" s="310">
        <v>12.801432521450629</v>
      </c>
      <c r="Q198" s="309" t="s">
        <v>15063</v>
      </c>
      <c r="R198" s="311"/>
    </row>
    <row r="199" spans="1:18" s="312" customFormat="1" x14ac:dyDescent="0.3">
      <c r="A199" s="307">
        <v>196</v>
      </c>
      <c r="B199" s="308" t="s">
        <v>2401</v>
      </c>
      <c r="C199" s="308" t="s">
        <v>14205</v>
      </c>
      <c r="D199" s="308" t="s">
        <v>14239</v>
      </c>
      <c r="E199" s="308" t="s">
        <v>14313</v>
      </c>
      <c r="F199" s="309" t="s">
        <v>1482</v>
      </c>
      <c r="G199" s="309" t="s">
        <v>2787</v>
      </c>
      <c r="H199" s="309" t="s">
        <v>14316</v>
      </c>
      <c r="I199" s="309" t="s">
        <v>2405</v>
      </c>
      <c r="J199" s="309" t="s">
        <v>15063</v>
      </c>
      <c r="K199" s="310">
        <v>1.7527367383715815</v>
      </c>
      <c r="L199" s="310">
        <v>1.7527367383715815</v>
      </c>
      <c r="M199" s="310">
        <v>1.6922392000000002</v>
      </c>
      <c r="N199" s="310"/>
      <c r="O199" s="310">
        <f t="shared" si="3"/>
        <v>3.4516043994027252</v>
      </c>
      <c r="P199" s="310">
        <v>9.0039354441481585</v>
      </c>
      <c r="Q199" s="309" t="s">
        <v>15063</v>
      </c>
      <c r="R199" s="311"/>
    </row>
    <row r="200" spans="1:18" s="312" customFormat="1" x14ac:dyDescent="0.3">
      <c r="A200" s="307">
        <v>197</v>
      </c>
      <c r="B200" s="308" t="s">
        <v>2401</v>
      </c>
      <c r="C200" s="308" t="s">
        <v>14205</v>
      </c>
      <c r="D200" s="308" t="s">
        <v>14239</v>
      </c>
      <c r="E200" s="308" t="s">
        <v>14313</v>
      </c>
      <c r="F200" s="309" t="s">
        <v>1482</v>
      </c>
      <c r="G200" s="309" t="s">
        <v>2788</v>
      </c>
      <c r="H200" s="309" t="s">
        <v>14317</v>
      </c>
      <c r="I200" s="309" t="s">
        <v>2405</v>
      </c>
      <c r="J200" s="309" t="s">
        <v>15063</v>
      </c>
      <c r="K200" s="310">
        <v>2.6782060763196252</v>
      </c>
      <c r="L200" s="310">
        <v>2.6782060763196252</v>
      </c>
      <c r="M200" s="310">
        <v>2.359661</v>
      </c>
      <c r="N200" s="310"/>
      <c r="O200" s="310">
        <f t="shared" si="3"/>
        <v>11.893971831972239</v>
      </c>
      <c r="P200" s="310">
        <v>22.341212982786573</v>
      </c>
      <c r="Q200" s="309" t="s">
        <v>15063</v>
      </c>
      <c r="R200" s="311"/>
    </row>
    <row r="201" spans="1:18" s="312" customFormat="1" x14ac:dyDescent="0.3">
      <c r="A201" s="307">
        <v>198</v>
      </c>
      <c r="B201" s="308" t="s">
        <v>2401</v>
      </c>
      <c r="C201" s="308" t="s">
        <v>14205</v>
      </c>
      <c r="D201" s="308" t="s">
        <v>14239</v>
      </c>
      <c r="E201" s="308" t="s">
        <v>14313</v>
      </c>
      <c r="F201" s="309" t="s">
        <v>1482</v>
      </c>
      <c r="G201" s="309" t="s">
        <v>2789</v>
      </c>
      <c r="H201" s="309" t="s">
        <v>14318</v>
      </c>
      <c r="I201" s="309" t="s">
        <v>2405</v>
      </c>
      <c r="J201" s="309" t="s">
        <v>15063</v>
      </c>
      <c r="K201" s="310">
        <v>0.7707441465271041</v>
      </c>
      <c r="L201" s="310">
        <v>0.7707441465271041</v>
      </c>
      <c r="M201" s="310">
        <v>0.74784700000000004</v>
      </c>
      <c r="N201" s="310"/>
      <c r="O201" s="310">
        <f t="shared" si="3"/>
        <v>2.9707843556485392</v>
      </c>
      <c r="P201" s="310">
        <v>6.8750963643112168</v>
      </c>
      <c r="Q201" s="309" t="s">
        <v>15063</v>
      </c>
      <c r="R201" s="311"/>
    </row>
    <row r="202" spans="1:18" s="312" customFormat="1" x14ac:dyDescent="0.3">
      <c r="A202" s="307">
        <v>199</v>
      </c>
      <c r="B202" s="308" t="s">
        <v>2401</v>
      </c>
      <c r="C202" s="308" t="s">
        <v>14205</v>
      </c>
      <c r="D202" s="308" t="s">
        <v>14239</v>
      </c>
      <c r="E202" s="308" t="s">
        <v>14313</v>
      </c>
      <c r="F202" s="309" t="s">
        <v>1482</v>
      </c>
      <c r="G202" s="309" t="s">
        <v>2790</v>
      </c>
      <c r="H202" s="309" t="s">
        <v>2791</v>
      </c>
      <c r="I202" s="309" t="s">
        <v>2405</v>
      </c>
      <c r="J202" s="309" t="s">
        <v>15063</v>
      </c>
      <c r="K202" s="310">
        <v>2.7780424496682721</v>
      </c>
      <c r="L202" s="310">
        <v>2.7780424496682721</v>
      </c>
      <c r="M202" s="310">
        <v>2.5366012300140692</v>
      </c>
      <c r="N202" s="310"/>
      <c r="O202" s="310">
        <f t="shared" si="3"/>
        <v>8.6910558074097644</v>
      </c>
      <c r="P202" s="310">
        <v>8.691055807409775</v>
      </c>
      <c r="Q202" s="309" t="s">
        <v>15063</v>
      </c>
      <c r="R202" s="311"/>
    </row>
    <row r="203" spans="1:18" s="312" customFormat="1" x14ac:dyDescent="0.3">
      <c r="A203" s="307">
        <v>200</v>
      </c>
      <c r="B203" s="308" t="s">
        <v>2401</v>
      </c>
      <c r="C203" s="308" t="s">
        <v>14205</v>
      </c>
      <c r="D203" s="308" t="s">
        <v>14239</v>
      </c>
      <c r="E203" s="308" t="s">
        <v>14313</v>
      </c>
      <c r="F203" s="309" t="s">
        <v>1482</v>
      </c>
      <c r="G203" s="309" t="s">
        <v>2792</v>
      </c>
      <c r="H203" s="309" t="s">
        <v>14319</v>
      </c>
      <c r="I203" s="309" t="s">
        <v>2405</v>
      </c>
      <c r="J203" s="309" t="s">
        <v>15063</v>
      </c>
      <c r="K203" s="310">
        <v>3.2954805409035144</v>
      </c>
      <c r="L203" s="310">
        <v>3.2954805409035144</v>
      </c>
      <c r="M203" s="310">
        <v>3.0423749</v>
      </c>
      <c r="N203" s="310"/>
      <c r="O203" s="310">
        <f t="shared" si="3"/>
        <v>7.6803864493194967</v>
      </c>
      <c r="P203" s="310">
        <v>9.6522312349514916</v>
      </c>
      <c r="Q203" s="309" t="s">
        <v>15063</v>
      </c>
      <c r="R203" s="311"/>
    </row>
    <row r="204" spans="1:18" s="312" customFormat="1" x14ac:dyDescent="0.3">
      <c r="A204" s="307">
        <v>201</v>
      </c>
      <c r="B204" s="308" t="s">
        <v>2401</v>
      </c>
      <c r="C204" s="308" t="s">
        <v>14205</v>
      </c>
      <c r="D204" s="308" t="s">
        <v>14239</v>
      </c>
      <c r="E204" s="308" t="s">
        <v>14313</v>
      </c>
      <c r="F204" s="309" t="s">
        <v>1482</v>
      </c>
      <c r="G204" s="309" t="s">
        <v>2793</v>
      </c>
      <c r="H204" s="309" t="s">
        <v>14320</v>
      </c>
      <c r="I204" s="309" t="s">
        <v>2405</v>
      </c>
      <c r="J204" s="309" t="s">
        <v>15063</v>
      </c>
      <c r="K204" s="310">
        <v>1.4856016783822619</v>
      </c>
      <c r="L204" s="310">
        <v>1.4856016783822619</v>
      </c>
      <c r="M204" s="310">
        <v>1.3801003500000002</v>
      </c>
      <c r="N204" s="310"/>
      <c r="O204" s="310">
        <f t="shared" si="3"/>
        <v>7.101589202372657</v>
      </c>
      <c r="P204" s="310">
        <v>7.1015892023726712</v>
      </c>
      <c r="Q204" s="309" t="s">
        <v>15063</v>
      </c>
      <c r="R204" s="311"/>
    </row>
    <row r="205" spans="1:18" s="312" customFormat="1" x14ac:dyDescent="0.3">
      <c r="A205" s="307">
        <v>202</v>
      </c>
      <c r="B205" s="308" t="s">
        <v>2401</v>
      </c>
      <c r="C205" s="308" t="s">
        <v>14205</v>
      </c>
      <c r="D205" s="308" t="s">
        <v>14239</v>
      </c>
      <c r="E205" s="308" t="s">
        <v>14313</v>
      </c>
      <c r="F205" s="309" t="s">
        <v>1482</v>
      </c>
      <c r="G205" s="309" t="s">
        <v>2794</v>
      </c>
      <c r="H205" s="309" t="s">
        <v>14321</v>
      </c>
      <c r="I205" s="309" t="s">
        <v>2405</v>
      </c>
      <c r="J205" s="309" t="s">
        <v>15063</v>
      </c>
      <c r="K205" s="310">
        <v>0.98704038522141602</v>
      </c>
      <c r="L205" s="310">
        <v>0.98704038522141602</v>
      </c>
      <c r="M205" s="310">
        <v>0.90916300000000005</v>
      </c>
      <c r="N205" s="310"/>
      <c r="O205" s="310">
        <f t="shared" si="3"/>
        <v>7.8899897499073726</v>
      </c>
      <c r="P205" s="310">
        <v>8.3918936992564692</v>
      </c>
      <c r="Q205" s="309" t="s">
        <v>15063</v>
      </c>
      <c r="R205" s="311"/>
    </row>
    <row r="206" spans="1:18" s="312" customFormat="1" x14ac:dyDescent="0.3">
      <c r="A206" s="307">
        <v>203</v>
      </c>
      <c r="B206" s="308" t="s">
        <v>2401</v>
      </c>
      <c r="C206" s="308" t="s">
        <v>14205</v>
      </c>
      <c r="D206" s="308" t="s">
        <v>14239</v>
      </c>
      <c r="E206" s="308" t="s">
        <v>14313</v>
      </c>
      <c r="F206" s="309" t="s">
        <v>1482</v>
      </c>
      <c r="G206" s="309" t="s">
        <v>2795</v>
      </c>
      <c r="H206" s="309" t="s">
        <v>14322</v>
      </c>
      <c r="I206" s="309" t="s">
        <v>2405</v>
      </c>
      <c r="J206" s="309" t="s">
        <v>15063</v>
      </c>
      <c r="K206" s="310">
        <v>1.8836894400996047</v>
      </c>
      <c r="L206" s="310">
        <v>1.8836894400996047</v>
      </c>
      <c r="M206" s="310">
        <v>1.7084041725509238</v>
      </c>
      <c r="N206" s="310"/>
      <c r="O206" s="310">
        <f t="shared" si="3"/>
        <v>9.3054228482276908</v>
      </c>
      <c r="P206" s="310">
        <v>12.572505352156572</v>
      </c>
      <c r="Q206" s="309" t="s">
        <v>15063</v>
      </c>
      <c r="R206" s="311"/>
    </row>
    <row r="207" spans="1:18" s="312" customFormat="1" x14ac:dyDescent="0.3">
      <c r="A207" s="307">
        <v>204</v>
      </c>
      <c r="B207" s="308" t="s">
        <v>2401</v>
      </c>
      <c r="C207" s="308" t="s">
        <v>14205</v>
      </c>
      <c r="D207" s="308" t="s">
        <v>14239</v>
      </c>
      <c r="E207" s="308" t="s">
        <v>14313</v>
      </c>
      <c r="F207" s="309" t="s">
        <v>1482</v>
      </c>
      <c r="G207" s="309" t="s">
        <v>2796</v>
      </c>
      <c r="H207" s="309" t="s">
        <v>2797</v>
      </c>
      <c r="I207" s="309" t="s">
        <v>2405</v>
      </c>
      <c r="J207" s="309" t="s">
        <v>15063</v>
      </c>
      <c r="K207" s="310">
        <v>0.28658870374878698</v>
      </c>
      <c r="L207" s="310">
        <v>0.28658870374878698</v>
      </c>
      <c r="M207" s="310">
        <v>0.27115252924819822</v>
      </c>
      <c r="N207" s="310"/>
      <c r="O207" s="310">
        <f t="shared" si="3"/>
        <v>5.3861768795044833</v>
      </c>
      <c r="P207" s="310">
        <v>5.411595727408125</v>
      </c>
      <c r="Q207" s="309" t="s">
        <v>15063</v>
      </c>
      <c r="R207" s="311"/>
    </row>
    <row r="208" spans="1:18" s="312" customFormat="1" x14ac:dyDescent="0.3">
      <c r="A208" s="307">
        <v>205</v>
      </c>
      <c r="B208" s="308" t="s">
        <v>2401</v>
      </c>
      <c r="C208" s="308" t="s">
        <v>14205</v>
      </c>
      <c r="D208" s="308" t="s">
        <v>14239</v>
      </c>
      <c r="E208" s="308" t="s">
        <v>14313</v>
      </c>
      <c r="F208" s="309" t="s">
        <v>2798</v>
      </c>
      <c r="G208" s="309" t="s">
        <v>2799</v>
      </c>
      <c r="H208" s="309" t="s">
        <v>14323</v>
      </c>
      <c r="I208" s="309" t="s">
        <v>2432</v>
      </c>
      <c r="J208" s="309" t="s">
        <v>15063</v>
      </c>
      <c r="K208" s="310">
        <v>2.2657925527211984</v>
      </c>
      <c r="L208" s="310">
        <v>2.2657925527211984</v>
      </c>
      <c r="M208" s="310">
        <v>2.0291329999999999</v>
      </c>
      <c r="N208" s="310"/>
      <c r="O208" s="310">
        <f t="shared" si="3"/>
        <v>10.444890572041661</v>
      </c>
      <c r="P208" s="310">
        <v>10.444890572041675</v>
      </c>
      <c r="Q208" s="309" t="s">
        <v>15063</v>
      </c>
      <c r="R208" s="311"/>
    </row>
    <row r="209" spans="1:18" s="312" customFormat="1" x14ac:dyDescent="0.3">
      <c r="A209" s="307">
        <v>206</v>
      </c>
      <c r="B209" s="308" t="s">
        <v>2401</v>
      </c>
      <c r="C209" s="308" t="s">
        <v>14205</v>
      </c>
      <c r="D209" s="308" t="s">
        <v>14239</v>
      </c>
      <c r="E209" s="308" t="s">
        <v>14313</v>
      </c>
      <c r="F209" s="309" t="s">
        <v>2798</v>
      </c>
      <c r="G209" s="309" t="s">
        <v>2800</v>
      </c>
      <c r="H209" s="309" t="s">
        <v>14324</v>
      </c>
      <c r="I209" s="309" t="s">
        <v>2405</v>
      </c>
      <c r="J209" s="309" t="s">
        <v>15063</v>
      </c>
      <c r="K209" s="310">
        <v>0.96679647018869763</v>
      </c>
      <c r="L209" s="310">
        <v>0.96679647018869763</v>
      </c>
      <c r="M209" s="310">
        <v>0.91238065000000002</v>
      </c>
      <c r="N209" s="310"/>
      <c r="O209" s="310">
        <f t="shared" si="3"/>
        <v>5.6284669903766646</v>
      </c>
      <c r="P209" s="310">
        <v>5.6284669903766682</v>
      </c>
      <c r="Q209" s="309" t="s">
        <v>15063</v>
      </c>
      <c r="R209" s="311"/>
    </row>
    <row r="210" spans="1:18" s="312" customFormat="1" x14ac:dyDescent="0.3">
      <c r="A210" s="307">
        <v>207</v>
      </c>
      <c r="B210" s="308" t="s">
        <v>2401</v>
      </c>
      <c r="C210" s="308" t="s">
        <v>14205</v>
      </c>
      <c r="D210" s="308" t="s">
        <v>14239</v>
      </c>
      <c r="E210" s="308" t="s">
        <v>14313</v>
      </c>
      <c r="F210" s="309" t="s">
        <v>2798</v>
      </c>
      <c r="G210" s="309" t="s">
        <v>2801</v>
      </c>
      <c r="H210" s="309" t="s">
        <v>14325</v>
      </c>
      <c r="I210" s="309" t="s">
        <v>2432</v>
      </c>
      <c r="J210" s="309" t="s">
        <v>15063</v>
      </c>
      <c r="K210" s="310">
        <v>0.55143508567048383</v>
      </c>
      <c r="L210" s="310">
        <v>0.55143508567048383</v>
      </c>
      <c r="M210" s="310">
        <v>0.51004550000000004</v>
      </c>
      <c r="N210" s="310"/>
      <c r="O210" s="310">
        <f t="shared" si="3"/>
        <v>7.5057947428496767</v>
      </c>
      <c r="P210" s="310">
        <v>7.6402058098253516</v>
      </c>
      <c r="Q210" s="309" t="s">
        <v>15063</v>
      </c>
      <c r="R210" s="311"/>
    </row>
    <row r="211" spans="1:18" s="312" customFormat="1" x14ac:dyDescent="0.3">
      <c r="A211" s="307">
        <v>208</v>
      </c>
      <c r="B211" s="308" t="s">
        <v>2401</v>
      </c>
      <c r="C211" s="308" t="s">
        <v>14205</v>
      </c>
      <c r="D211" s="308" t="s">
        <v>14206</v>
      </c>
      <c r="E211" s="308" t="s">
        <v>14326</v>
      </c>
      <c r="F211" s="309" t="s">
        <v>2435</v>
      </c>
      <c r="G211" s="309" t="s">
        <v>2802</v>
      </c>
      <c r="H211" s="309" t="s">
        <v>2803</v>
      </c>
      <c r="I211" s="309" t="s">
        <v>2432</v>
      </c>
      <c r="J211" s="309" t="s">
        <v>15063</v>
      </c>
      <c r="K211" s="310">
        <v>0.58767999999999976</v>
      </c>
      <c r="L211" s="310">
        <v>0.58767999999999976</v>
      </c>
      <c r="M211" s="310">
        <v>0.5531883912458796</v>
      </c>
      <c r="N211" s="310"/>
      <c r="O211" s="310">
        <f t="shared" si="3"/>
        <v>5.869113931752004</v>
      </c>
      <c r="P211" s="310">
        <v>14.632113364040777</v>
      </c>
      <c r="Q211" s="309" t="s">
        <v>15063</v>
      </c>
      <c r="R211" s="311"/>
    </row>
    <row r="212" spans="1:18" s="312" customFormat="1" x14ac:dyDescent="0.3">
      <c r="A212" s="307">
        <v>209</v>
      </c>
      <c r="B212" s="308" t="s">
        <v>2401</v>
      </c>
      <c r="C212" s="308" t="s">
        <v>14205</v>
      </c>
      <c r="D212" s="308" t="s">
        <v>14206</v>
      </c>
      <c r="E212" s="308" t="s">
        <v>14326</v>
      </c>
      <c r="F212" s="309" t="s">
        <v>2435</v>
      </c>
      <c r="G212" s="309" t="s">
        <v>2804</v>
      </c>
      <c r="H212" s="309" t="s">
        <v>2805</v>
      </c>
      <c r="I212" s="309" t="s">
        <v>2405</v>
      </c>
      <c r="J212" s="309" t="s">
        <v>15063</v>
      </c>
      <c r="K212" s="310">
        <v>1.9544000000000004</v>
      </c>
      <c r="L212" s="310">
        <v>1.9544000000000004</v>
      </c>
      <c r="M212" s="310">
        <v>1.810131461118067</v>
      </c>
      <c r="N212" s="310"/>
      <c r="O212" s="310">
        <f t="shared" si="3"/>
        <v>7.3817303971517259</v>
      </c>
      <c r="P212" s="310">
        <v>11.071229784580961</v>
      </c>
      <c r="Q212" s="309" t="s">
        <v>15063</v>
      </c>
      <c r="R212" s="311"/>
    </row>
    <row r="213" spans="1:18" s="312" customFormat="1" x14ac:dyDescent="0.3">
      <c r="A213" s="307">
        <v>210</v>
      </c>
      <c r="B213" s="308" t="s">
        <v>2401</v>
      </c>
      <c r="C213" s="308" t="s">
        <v>14205</v>
      </c>
      <c r="D213" s="308" t="s">
        <v>14206</v>
      </c>
      <c r="E213" s="308" t="s">
        <v>14326</v>
      </c>
      <c r="F213" s="309" t="s">
        <v>2435</v>
      </c>
      <c r="G213" s="309" t="s">
        <v>2806</v>
      </c>
      <c r="H213" s="309" t="s">
        <v>2807</v>
      </c>
      <c r="I213" s="309" t="s">
        <v>2405</v>
      </c>
      <c r="J213" s="309" t="s">
        <v>15063</v>
      </c>
      <c r="K213" s="310">
        <v>2.4224400000000013</v>
      </c>
      <c r="L213" s="310">
        <v>2.4224400000000013</v>
      </c>
      <c r="M213" s="310">
        <v>2.2733819674713205</v>
      </c>
      <c r="N213" s="310"/>
      <c r="O213" s="310">
        <f t="shared" si="3"/>
        <v>6.1532187599561059</v>
      </c>
      <c r="P213" s="310">
        <v>6.4725501799623224</v>
      </c>
      <c r="Q213" s="309" t="s">
        <v>15063</v>
      </c>
      <c r="R213" s="311"/>
    </row>
    <row r="214" spans="1:18" s="312" customFormat="1" x14ac:dyDescent="0.3">
      <c r="A214" s="307">
        <v>211</v>
      </c>
      <c r="B214" s="308" t="s">
        <v>2401</v>
      </c>
      <c r="C214" s="308" t="s">
        <v>14205</v>
      </c>
      <c r="D214" s="308" t="s">
        <v>14206</v>
      </c>
      <c r="E214" s="308" t="s">
        <v>14326</v>
      </c>
      <c r="F214" s="309" t="s">
        <v>2435</v>
      </c>
      <c r="G214" s="309" t="s">
        <v>2808</v>
      </c>
      <c r="H214" s="309" t="s">
        <v>2809</v>
      </c>
      <c r="I214" s="309" t="s">
        <v>2405</v>
      </c>
      <c r="J214" s="309" t="s">
        <v>15063</v>
      </c>
      <c r="K214" s="310">
        <v>1.6643999999999999</v>
      </c>
      <c r="L214" s="310">
        <v>1.6643999999999999</v>
      </c>
      <c r="M214" s="310">
        <v>1.5537866928935689</v>
      </c>
      <c r="N214" s="310"/>
      <c r="O214" s="310">
        <f t="shared" si="3"/>
        <v>6.645836764385427</v>
      </c>
      <c r="P214" s="310">
        <v>7.9950084246701802</v>
      </c>
      <c r="Q214" s="309" t="s">
        <v>15063</v>
      </c>
      <c r="R214" s="311"/>
    </row>
    <row r="215" spans="1:18" s="312" customFormat="1" x14ac:dyDescent="0.3">
      <c r="A215" s="307">
        <v>212</v>
      </c>
      <c r="B215" s="308" t="s">
        <v>2401</v>
      </c>
      <c r="C215" s="308" t="s">
        <v>14205</v>
      </c>
      <c r="D215" s="308" t="s">
        <v>14206</v>
      </c>
      <c r="E215" s="308" t="s">
        <v>14326</v>
      </c>
      <c r="F215" s="309" t="s">
        <v>2810</v>
      </c>
      <c r="G215" s="309" t="s">
        <v>2811</v>
      </c>
      <c r="H215" s="309" t="s">
        <v>2812</v>
      </c>
      <c r="I215" s="309" t="s">
        <v>2405</v>
      </c>
      <c r="J215" s="309" t="s">
        <v>15063</v>
      </c>
      <c r="K215" s="310">
        <v>1.8750399999999989</v>
      </c>
      <c r="L215" s="310">
        <v>1.8750399999999989</v>
      </c>
      <c r="M215" s="310">
        <v>1.693521534734717</v>
      </c>
      <c r="N215" s="310"/>
      <c r="O215" s="310">
        <f t="shared" si="3"/>
        <v>9.6807782908781697</v>
      </c>
      <c r="P215" s="310">
        <v>18.416948340635365</v>
      </c>
      <c r="Q215" s="309" t="s">
        <v>15063</v>
      </c>
      <c r="R215" s="311"/>
    </row>
    <row r="216" spans="1:18" s="312" customFormat="1" x14ac:dyDescent="0.3">
      <c r="A216" s="307">
        <v>213</v>
      </c>
      <c r="B216" s="308" t="s">
        <v>2401</v>
      </c>
      <c r="C216" s="308" t="s">
        <v>14205</v>
      </c>
      <c r="D216" s="308" t="s">
        <v>14206</v>
      </c>
      <c r="E216" s="308" t="s">
        <v>14326</v>
      </c>
      <c r="F216" s="309" t="s">
        <v>2810</v>
      </c>
      <c r="G216" s="309" t="s">
        <v>2813</v>
      </c>
      <c r="H216" s="309" t="s">
        <v>2814</v>
      </c>
      <c r="I216" s="309" t="s">
        <v>2405</v>
      </c>
      <c r="J216" s="309" t="s">
        <v>15063</v>
      </c>
      <c r="K216" s="310">
        <v>2.8575200000000018</v>
      </c>
      <c r="L216" s="310">
        <v>2.8575200000000018</v>
      </c>
      <c r="M216" s="310">
        <v>2.7100645395936014</v>
      </c>
      <c r="N216" s="310"/>
      <c r="O216" s="310">
        <f t="shared" si="3"/>
        <v>5.1602599599093049</v>
      </c>
      <c r="P216" s="310">
        <v>10.572818928630801</v>
      </c>
      <c r="Q216" s="309" t="s">
        <v>15063</v>
      </c>
      <c r="R216" s="311"/>
    </row>
    <row r="217" spans="1:18" s="312" customFormat="1" x14ac:dyDescent="0.3">
      <c r="A217" s="307">
        <v>214</v>
      </c>
      <c r="B217" s="308" t="s">
        <v>2401</v>
      </c>
      <c r="C217" s="308" t="s">
        <v>14205</v>
      </c>
      <c r="D217" s="308" t="s">
        <v>14206</v>
      </c>
      <c r="E217" s="308" t="s">
        <v>14326</v>
      </c>
      <c r="F217" s="309" t="s">
        <v>2810</v>
      </c>
      <c r="G217" s="309" t="s">
        <v>2815</v>
      </c>
      <c r="H217" s="309" t="s">
        <v>2816</v>
      </c>
      <c r="I217" s="309" t="s">
        <v>2405</v>
      </c>
      <c r="J217" s="309" t="s">
        <v>15063</v>
      </c>
      <c r="K217" s="310">
        <v>2.6968799999999984</v>
      </c>
      <c r="L217" s="310">
        <v>2.6968799999999984</v>
      </c>
      <c r="M217" s="310">
        <v>2.4642783259615122</v>
      </c>
      <c r="N217" s="310"/>
      <c r="O217" s="310">
        <f t="shared" si="3"/>
        <v>8.6248433018334634</v>
      </c>
      <c r="P217" s="310">
        <v>15.110710464391408</v>
      </c>
      <c r="Q217" s="309" t="s">
        <v>15063</v>
      </c>
      <c r="R217" s="311"/>
    </row>
    <row r="218" spans="1:18" s="312" customFormat="1" x14ac:dyDescent="0.3">
      <c r="A218" s="307">
        <v>215</v>
      </c>
      <c r="B218" s="308" t="s">
        <v>2401</v>
      </c>
      <c r="C218" s="308" t="s">
        <v>14205</v>
      </c>
      <c r="D218" s="308" t="s">
        <v>14206</v>
      </c>
      <c r="E218" s="308" t="s">
        <v>14326</v>
      </c>
      <c r="F218" s="309" t="s">
        <v>2810</v>
      </c>
      <c r="G218" s="309" t="s">
        <v>2817</v>
      </c>
      <c r="H218" s="309" t="s">
        <v>2818</v>
      </c>
      <c r="I218" s="309" t="s">
        <v>2405</v>
      </c>
      <c r="J218" s="309" t="s">
        <v>15063</v>
      </c>
      <c r="K218" s="310">
        <v>3.3392400000000002</v>
      </c>
      <c r="L218" s="310">
        <v>3.3392400000000002</v>
      </c>
      <c r="M218" s="310">
        <v>3.0170793642613862</v>
      </c>
      <c r="N218" s="310"/>
      <c r="O218" s="310">
        <f t="shared" si="3"/>
        <v>9.6477233064593726</v>
      </c>
      <c r="P218" s="310">
        <v>14.662525250588621</v>
      </c>
      <c r="Q218" s="309" t="s">
        <v>15063</v>
      </c>
      <c r="R218" s="311"/>
    </row>
    <row r="219" spans="1:18" s="312" customFormat="1" x14ac:dyDescent="0.3">
      <c r="A219" s="307">
        <v>216</v>
      </c>
      <c r="B219" s="308" t="s">
        <v>2401</v>
      </c>
      <c r="C219" s="308" t="s">
        <v>14205</v>
      </c>
      <c r="D219" s="308" t="s">
        <v>14206</v>
      </c>
      <c r="E219" s="308" t="s">
        <v>14326</v>
      </c>
      <c r="F219" s="309" t="s">
        <v>2810</v>
      </c>
      <c r="G219" s="309" t="s">
        <v>2819</v>
      </c>
      <c r="H219" s="309" t="s">
        <v>2820</v>
      </c>
      <c r="I219" s="309" t="s">
        <v>2405</v>
      </c>
      <c r="J219" s="309" t="s">
        <v>15063</v>
      </c>
      <c r="K219" s="310">
        <v>2.4895199999999997</v>
      </c>
      <c r="L219" s="310">
        <v>2.4895199999999997</v>
      </c>
      <c r="M219" s="310">
        <v>2.3565776925726136</v>
      </c>
      <c r="N219" s="310"/>
      <c r="O219" s="310">
        <f t="shared" si="3"/>
        <v>5.3400779036676189</v>
      </c>
      <c r="P219" s="310">
        <v>11.552493589709833</v>
      </c>
      <c r="Q219" s="309" t="s">
        <v>15063</v>
      </c>
      <c r="R219" s="311"/>
    </row>
    <row r="220" spans="1:18" s="312" customFormat="1" x14ac:dyDescent="0.3">
      <c r="A220" s="307">
        <v>217</v>
      </c>
      <c r="B220" s="308" t="s">
        <v>2401</v>
      </c>
      <c r="C220" s="308" t="s">
        <v>14205</v>
      </c>
      <c r="D220" s="308" t="s">
        <v>14206</v>
      </c>
      <c r="E220" s="308" t="s">
        <v>14326</v>
      </c>
      <c r="F220" s="309" t="s">
        <v>2821</v>
      </c>
      <c r="G220" s="309" t="s">
        <v>2822</v>
      </c>
      <c r="H220" s="309" t="s">
        <v>14327</v>
      </c>
      <c r="I220" s="309" t="s">
        <v>2405</v>
      </c>
      <c r="J220" s="309" t="s">
        <v>15063</v>
      </c>
      <c r="K220" s="310">
        <v>2.3416800000000015</v>
      </c>
      <c r="L220" s="310">
        <v>2.3416800000000015</v>
      </c>
      <c r="M220" s="310">
        <v>2.1531493330832876</v>
      </c>
      <c r="N220" s="310"/>
      <c r="O220" s="310">
        <f t="shared" si="3"/>
        <v>8.0510858407943786</v>
      </c>
      <c r="P220" s="310">
        <v>11.329517038872694</v>
      </c>
      <c r="Q220" s="309" t="s">
        <v>15063</v>
      </c>
      <c r="R220" s="311"/>
    </row>
    <row r="221" spans="1:18" s="312" customFormat="1" x14ac:dyDescent="0.3">
      <c r="A221" s="307">
        <v>218</v>
      </c>
      <c r="B221" s="308" t="s">
        <v>2401</v>
      </c>
      <c r="C221" s="308" t="s">
        <v>14205</v>
      </c>
      <c r="D221" s="308" t="s">
        <v>14206</v>
      </c>
      <c r="E221" s="308" t="s">
        <v>14326</v>
      </c>
      <c r="F221" s="309" t="s">
        <v>2821</v>
      </c>
      <c r="G221" s="309" t="s">
        <v>2823</v>
      </c>
      <c r="H221" s="309" t="s">
        <v>2824</v>
      </c>
      <c r="I221" s="309" t="s">
        <v>2405</v>
      </c>
      <c r="J221" s="309" t="s">
        <v>15063</v>
      </c>
      <c r="K221" s="310">
        <v>3.922439999999999</v>
      </c>
      <c r="L221" s="310">
        <v>3.922439999999999</v>
      </c>
      <c r="M221" s="310">
        <v>3.5483190122208845</v>
      </c>
      <c r="N221" s="310"/>
      <c r="O221" s="310">
        <f t="shared" si="3"/>
        <v>9.537965852355029</v>
      </c>
      <c r="P221" s="310">
        <v>11.800991625272895</v>
      </c>
      <c r="Q221" s="309" t="s">
        <v>15063</v>
      </c>
      <c r="R221" s="311"/>
    </row>
    <row r="222" spans="1:18" s="312" customFormat="1" x14ac:dyDescent="0.3">
      <c r="A222" s="307">
        <v>219</v>
      </c>
      <c r="B222" s="308" t="s">
        <v>2401</v>
      </c>
      <c r="C222" s="308" t="s">
        <v>14205</v>
      </c>
      <c r="D222" s="308" t="s">
        <v>14239</v>
      </c>
      <c r="E222" s="308" t="s">
        <v>14328</v>
      </c>
      <c r="F222" s="309" t="s">
        <v>2825</v>
      </c>
      <c r="G222" s="309" t="s">
        <v>2828</v>
      </c>
      <c r="H222" s="309" t="s">
        <v>2829</v>
      </c>
      <c r="I222" s="309" t="s">
        <v>2405</v>
      </c>
      <c r="J222" s="309" t="s">
        <v>15063</v>
      </c>
      <c r="K222" s="310">
        <v>2.0712301143772418</v>
      </c>
      <c r="L222" s="310">
        <v>2.0712301143772418</v>
      </c>
      <c r="M222" s="310">
        <v>1.8932034</v>
      </c>
      <c r="N222" s="310"/>
      <c r="O222" s="310">
        <f t="shared" si="3"/>
        <v>8.5952165885135958</v>
      </c>
      <c r="P222" s="310">
        <v>18.413529458054345</v>
      </c>
      <c r="Q222" s="309" t="s">
        <v>15063</v>
      </c>
      <c r="R222" s="311"/>
    </row>
    <row r="223" spans="1:18" s="312" customFormat="1" x14ac:dyDescent="0.3">
      <c r="A223" s="307">
        <v>220</v>
      </c>
      <c r="B223" s="308" t="s">
        <v>2401</v>
      </c>
      <c r="C223" s="308" t="s">
        <v>14205</v>
      </c>
      <c r="D223" s="308" t="s">
        <v>14239</v>
      </c>
      <c r="E223" s="308" t="s">
        <v>14328</v>
      </c>
      <c r="F223" s="309" t="s">
        <v>2825</v>
      </c>
      <c r="G223" s="309" t="s">
        <v>2830</v>
      </c>
      <c r="H223" s="309" t="s">
        <v>2831</v>
      </c>
      <c r="I223" s="309" t="s">
        <v>2655</v>
      </c>
      <c r="J223" s="309" t="s">
        <v>15063</v>
      </c>
      <c r="K223" s="310">
        <v>0.67040610372910425</v>
      </c>
      <c r="L223" s="310">
        <v>0.67040610372910425</v>
      </c>
      <c r="M223" s="310">
        <v>0.66922499999999996</v>
      </c>
      <c r="N223" s="310"/>
      <c r="O223" s="310">
        <f t="shared" si="3"/>
        <v>0.17617735317958122</v>
      </c>
      <c r="P223" s="310">
        <v>0.17617735317959626</v>
      </c>
      <c r="Q223" s="309" t="s">
        <v>15063</v>
      </c>
      <c r="R223" s="311"/>
    </row>
    <row r="224" spans="1:18" s="312" customFormat="1" x14ac:dyDescent="0.3">
      <c r="A224" s="307">
        <v>221</v>
      </c>
      <c r="B224" s="308" t="s">
        <v>2401</v>
      </c>
      <c r="C224" s="308" t="s">
        <v>14205</v>
      </c>
      <c r="D224" s="308" t="s">
        <v>14239</v>
      </c>
      <c r="E224" s="308" t="s">
        <v>14328</v>
      </c>
      <c r="F224" s="309" t="s">
        <v>2825</v>
      </c>
      <c r="G224" s="309" t="s">
        <v>2832</v>
      </c>
      <c r="H224" s="309" t="s">
        <v>2833</v>
      </c>
      <c r="I224" s="309" t="s">
        <v>2405</v>
      </c>
      <c r="J224" s="309" t="s">
        <v>15063</v>
      </c>
      <c r="K224" s="310">
        <v>2.4722052997044677</v>
      </c>
      <c r="L224" s="310">
        <v>2.4722052997044677</v>
      </c>
      <c r="M224" s="310">
        <v>2.2414957000000002</v>
      </c>
      <c r="N224" s="310"/>
      <c r="O224" s="310">
        <f t="shared" si="3"/>
        <v>9.3321375749840421</v>
      </c>
      <c r="P224" s="310">
        <v>26.559917714226998</v>
      </c>
      <c r="Q224" s="309" t="s">
        <v>15063</v>
      </c>
      <c r="R224" s="311"/>
    </row>
    <row r="225" spans="1:18" s="312" customFormat="1" x14ac:dyDescent="0.3">
      <c r="A225" s="307">
        <v>222</v>
      </c>
      <c r="B225" s="308" t="s">
        <v>2401</v>
      </c>
      <c r="C225" s="308" t="s">
        <v>14205</v>
      </c>
      <c r="D225" s="308" t="s">
        <v>14239</v>
      </c>
      <c r="E225" s="308" t="s">
        <v>14328</v>
      </c>
      <c r="F225" s="309" t="s">
        <v>2834</v>
      </c>
      <c r="G225" s="309" t="s">
        <v>2835</v>
      </c>
      <c r="H225" s="309" t="s">
        <v>2836</v>
      </c>
      <c r="I225" s="309" t="s">
        <v>2405</v>
      </c>
      <c r="J225" s="309" t="s">
        <v>15063</v>
      </c>
      <c r="K225" s="310">
        <v>2.1064260087671478</v>
      </c>
      <c r="L225" s="310">
        <v>2.1064260087671478</v>
      </c>
      <c r="M225" s="310">
        <v>1.9446243000000001</v>
      </c>
      <c r="N225" s="310"/>
      <c r="O225" s="310">
        <f t="shared" si="3"/>
        <v>7.6813383472153038</v>
      </c>
      <c r="P225" s="310">
        <v>14.806239234683382</v>
      </c>
      <c r="Q225" s="309" t="s">
        <v>15063</v>
      </c>
      <c r="R225" s="311"/>
    </row>
    <row r="226" spans="1:18" s="312" customFormat="1" x14ac:dyDescent="0.3">
      <c r="A226" s="307">
        <v>223</v>
      </c>
      <c r="B226" s="308" t="s">
        <v>2401</v>
      </c>
      <c r="C226" s="308" t="s">
        <v>14205</v>
      </c>
      <c r="D226" s="308" t="s">
        <v>14239</v>
      </c>
      <c r="E226" s="308" t="s">
        <v>14328</v>
      </c>
      <c r="F226" s="309" t="s">
        <v>2837</v>
      </c>
      <c r="G226" s="309" t="s">
        <v>14329</v>
      </c>
      <c r="H226" s="309" t="s">
        <v>14330</v>
      </c>
      <c r="I226" s="309" t="s">
        <v>2432</v>
      </c>
      <c r="J226" s="309" t="s">
        <v>15063</v>
      </c>
      <c r="K226" s="310">
        <v>1.1135532951699674</v>
      </c>
      <c r="L226" s="310">
        <v>1.1135532951699674</v>
      </c>
      <c r="M226" s="310">
        <v>1.0321969</v>
      </c>
      <c r="N226" s="310"/>
      <c r="O226" s="310">
        <f t="shared" si="3"/>
        <v>7.3060171904524376</v>
      </c>
      <c r="P226" s="310">
        <v>20.449982768838616</v>
      </c>
      <c r="Q226" s="309" t="s">
        <v>15063</v>
      </c>
      <c r="R226" s="311"/>
    </row>
    <row r="227" spans="1:18" s="312" customFormat="1" x14ac:dyDescent="0.3">
      <c r="A227" s="307">
        <v>224</v>
      </c>
      <c r="B227" s="308" t="s">
        <v>2401</v>
      </c>
      <c r="C227" s="308" t="s">
        <v>14205</v>
      </c>
      <c r="D227" s="308" t="s">
        <v>14239</v>
      </c>
      <c r="E227" s="308" t="s">
        <v>14328</v>
      </c>
      <c r="F227" s="309" t="s">
        <v>2834</v>
      </c>
      <c r="G227" s="309" t="s">
        <v>2838</v>
      </c>
      <c r="H227" s="309" t="s">
        <v>2839</v>
      </c>
      <c r="I227" s="309" t="s">
        <v>2405</v>
      </c>
      <c r="J227" s="309" t="s">
        <v>15063</v>
      </c>
      <c r="K227" s="310">
        <v>1.0398770617575157</v>
      </c>
      <c r="L227" s="310">
        <v>1.0398770617575157</v>
      </c>
      <c r="M227" s="310">
        <v>0.98849310000000012</v>
      </c>
      <c r="N227" s="310"/>
      <c r="O227" s="310">
        <f t="shared" si="3"/>
        <v>4.9413496698033317</v>
      </c>
      <c r="P227" s="310">
        <v>26.442477565655931</v>
      </c>
      <c r="Q227" s="309" t="s">
        <v>15063</v>
      </c>
      <c r="R227" s="311"/>
    </row>
    <row r="228" spans="1:18" s="312" customFormat="1" x14ac:dyDescent="0.3">
      <c r="A228" s="307">
        <v>225</v>
      </c>
      <c r="B228" s="308" t="s">
        <v>2401</v>
      </c>
      <c r="C228" s="308" t="s">
        <v>14205</v>
      </c>
      <c r="D228" s="308" t="s">
        <v>14239</v>
      </c>
      <c r="E228" s="308" t="s">
        <v>14328</v>
      </c>
      <c r="F228" s="309" t="s">
        <v>2834</v>
      </c>
      <c r="G228" s="309" t="s">
        <v>2840</v>
      </c>
      <c r="H228" s="309" t="s">
        <v>2841</v>
      </c>
      <c r="I228" s="309" t="s">
        <v>2405</v>
      </c>
      <c r="J228" s="309" t="s">
        <v>15063</v>
      </c>
      <c r="K228" s="310">
        <v>0.92813544505277301</v>
      </c>
      <c r="L228" s="310">
        <v>0.92813544505277301</v>
      </c>
      <c r="M228" s="310">
        <v>0.86946310000000004</v>
      </c>
      <c r="N228" s="310"/>
      <c r="O228" s="310">
        <f t="shared" si="3"/>
        <v>6.3215283249350422</v>
      </c>
      <c r="P228" s="310">
        <v>21.691527512666276</v>
      </c>
      <c r="Q228" s="309" t="s">
        <v>15063</v>
      </c>
      <c r="R228" s="311"/>
    </row>
    <row r="229" spans="1:18" s="312" customFormat="1" x14ac:dyDescent="0.3">
      <c r="A229" s="307">
        <v>226</v>
      </c>
      <c r="B229" s="308" t="s">
        <v>2401</v>
      </c>
      <c r="C229" s="308" t="s">
        <v>14205</v>
      </c>
      <c r="D229" s="308" t="s">
        <v>14239</v>
      </c>
      <c r="E229" s="308" t="s">
        <v>14328</v>
      </c>
      <c r="F229" s="309" t="s">
        <v>2834</v>
      </c>
      <c r="G229" s="309" t="s">
        <v>2842</v>
      </c>
      <c r="H229" s="309" t="s">
        <v>2843</v>
      </c>
      <c r="I229" s="309" t="s">
        <v>2405</v>
      </c>
      <c r="J229" s="309" t="s">
        <v>15063</v>
      </c>
      <c r="K229" s="310">
        <v>0.60739224948978254</v>
      </c>
      <c r="L229" s="310">
        <v>0.60739224948978254</v>
      </c>
      <c r="M229" s="310">
        <v>0.58030255516253826</v>
      </c>
      <c r="N229" s="310"/>
      <c r="O229" s="310">
        <f t="shared" si="3"/>
        <v>4.4599999999999973</v>
      </c>
      <c r="P229" s="310">
        <v>29.205888827134807</v>
      </c>
      <c r="Q229" s="309" t="s">
        <v>15063</v>
      </c>
      <c r="R229" s="311"/>
    </row>
    <row r="230" spans="1:18" s="312" customFormat="1" x14ac:dyDescent="0.3">
      <c r="A230" s="307">
        <v>227</v>
      </c>
      <c r="B230" s="308" t="s">
        <v>2401</v>
      </c>
      <c r="C230" s="308" t="s">
        <v>14205</v>
      </c>
      <c r="D230" s="308" t="s">
        <v>14239</v>
      </c>
      <c r="E230" s="308" t="s">
        <v>14328</v>
      </c>
      <c r="F230" s="309" t="s">
        <v>2844</v>
      </c>
      <c r="G230" s="309" t="s">
        <v>2845</v>
      </c>
      <c r="H230" s="309" t="s">
        <v>14331</v>
      </c>
      <c r="I230" s="309" t="s">
        <v>2405</v>
      </c>
      <c r="J230" s="309" t="s">
        <v>15063</v>
      </c>
      <c r="K230" s="310">
        <v>0</v>
      </c>
      <c r="L230" s="310">
        <v>0</v>
      </c>
      <c r="M230" s="310">
        <v>0</v>
      </c>
      <c r="N230" s="310"/>
      <c r="O230" s="310" t="e">
        <f t="shared" si="3"/>
        <v>#DIV/0!</v>
      </c>
      <c r="P230" s="310" t="e">
        <v>#DIV/0!</v>
      </c>
      <c r="Q230" s="309" t="s">
        <v>15063</v>
      </c>
      <c r="R230" s="311"/>
    </row>
    <row r="231" spans="1:18" s="312" customFormat="1" x14ac:dyDescent="0.3">
      <c r="A231" s="307">
        <v>228</v>
      </c>
      <c r="B231" s="308" t="s">
        <v>2401</v>
      </c>
      <c r="C231" s="308" t="s">
        <v>14205</v>
      </c>
      <c r="D231" s="308" t="s">
        <v>14239</v>
      </c>
      <c r="E231" s="308" t="s">
        <v>14328</v>
      </c>
      <c r="F231" s="309" t="s">
        <v>2844</v>
      </c>
      <c r="G231" s="309" t="s">
        <v>2848</v>
      </c>
      <c r="H231" s="309" t="s">
        <v>2849</v>
      </c>
      <c r="I231" s="309" t="s">
        <v>2405</v>
      </c>
      <c r="J231" s="309" t="s">
        <v>15063</v>
      </c>
      <c r="K231" s="310">
        <v>0.42537634404320479</v>
      </c>
      <c r="L231" s="310">
        <v>0.42537634404320479</v>
      </c>
      <c r="M231" s="310">
        <v>0.42297499999999999</v>
      </c>
      <c r="N231" s="310"/>
      <c r="O231" s="310">
        <f t="shared" si="3"/>
        <v>0.56452223468282481</v>
      </c>
      <c r="P231" s="310">
        <v>0.56452223468282936</v>
      </c>
      <c r="Q231" s="309" t="s">
        <v>15063</v>
      </c>
      <c r="R231" s="311"/>
    </row>
    <row r="232" spans="1:18" s="312" customFormat="1" x14ac:dyDescent="0.3">
      <c r="A232" s="307">
        <v>229</v>
      </c>
      <c r="B232" s="308" t="s">
        <v>2401</v>
      </c>
      <c r="C232" s="308" t="s">
        <v>14205</v>
      </c>
      <c r="D232" s="308" t="s">
        <v>14239</v>
      </c>
      <c r="E232" s="308" t="s">
        <v>14328</v>
      </c>
      <c r="F232" s="309" t="s">
        <v>2850</v>
      </c>
      <c r="G232" s="309" t="s">
        <v>2851</v>
      </c>
      <c r="H232" s="309" t="s">
        <v>2852</v>
      </c>
      <c r="I232" s="309" t="s">
        <v>2405</v>
      </c>
      <c r="J232" s="309" t="s">
        <v>15063</v>
      </c>
      <c r="K232" s="310">
        <v>2.5964416238474985</v>
      </c>
      <c r="L232" s="310">
        <v>2.5964416238474985</v>
      </c>
      <c r="M232" s="310">
        <v>2.2361334197061811</v>
      </c>
      <c r="N232" s="310"/>
      <c r="O232" s="310">
        <f t="shared" si="3"/>
        <v>13.877000000000002</v>
      </c>
      <c r="P232" s="310">
        <v>88.263639618972945</v>
      </c>
      <c r="Q232" s="309" t="s">
        <v>15063</v>
      </c>
      <c r="R232" s="311"/>
    </row>
    <row r="233" spans="1:18" s="312" customFormat="1" x14ac:dyDescent="0.3">
      <c r="A233" s="307">
        <v>230</v>
      </c>
      <c r="B233" s="308" t="s">
        <v>2401</v>
      </c>
      <c r="C233" s="308" t="s">
        <v>14205</v>
      </c>
      <c r="D233" s="308" t="s">
        <v>14239</v>
      </c>
      <c r="E233" s="308" t="s">
        <v>14328</v>
      </c>
      <c r="F233" s="309" t="s">
        <v>2850</v>
      </c>
      <c r="G233" s="309" t="s">
        <v>2853</v>
      </c>
      <c r="H233" s="309" t="s">
        <v>2854</v>
      </c>
      <c r="I233" s="309" t="s">
        <v>2405</v>
      </c>
      <c r="J233" s="309" t="s">
        <v>15063</v>
      </c>
      <c r="K233" s="310">
        <v>1.7094806002048903</v>
      </c>
      <c r="L233" s="310">
        <v>1.7094806002048903</v>
      </c>
      <c r="M233" s="310">
        <v>1.57720496</v>
      </c>
      <c r="N233" s="310"/>
      <c r="O233" s="310">
        <f t="shared" si="3"/>
        <v>7.7377678453348002</v>
      </c>
      <c r="P233" s="310">
        <v>53.313405294961044</v>
      </c>
      <c r="Q233" s="309" t="s">
        <v>15063</v>
      </c>
      <c r="R233" s="311"/>
    </row>
    <row r="234" spans="1:18" s="312" customFormat="1" x14ac:dyDescent="0.3">
      <c r="A234" s="307">
        <v>231</v>
      </c>
      <c r="B234" s="308" t="s">
        <v>2401</v>
      </c>
      <c r="C234" s="308" t="s">
        <v>14205</v>
      </c>
      <c r="D234" s="308" t="s">
        <v>14239</v>
      </c>
      <c r="E234" s="308" t="s">
        <v>14328</v>
      </c>
      <c r="F234" s="309" t="s">
        <v>2850</v>
      </c>
      <c r="G234" s="309" t="s">
        <v>2855</v>
      </c>
      <c r="H234" s="309" t="s">
        <v>2856</v>
      </c>
      <c r="I234" s="309" t="s">
        <v>2405</v>
      </c>
      <c r="J234" s="309" t="s">
        <v>15063</v>
      </c>
      <c r="K234" s="310">
        <v>2.7602216026933872</v>
      </c>
      <c r="L234" s="310">
        <v>2.7602216026933872</v>
      </c>
      <c r="M234" s="310">
        <v>2.6933903200000002</v>
      </c>
      <c r="N234" s="310"/>
      <c r="O234" s="310">
        <f t="shared" si="3"/>
        <v>2.421228883513336</v>
      </c>
      <c r="P234" s="310">
        <v>31.608450639586593</v>
      </c>
      <c r="Q234" s="309" t="s">
        <v>15063</v>
      </c>
      <c r="R234" s="311"/>
    </row>
    <row r="235" spans="1:18" s="312" customFormat="1" x14ac:dyDescent="0.3">
      <c r="A235" s="307">
        <v>232</v>
      </c>
      <c r="B235" s="308" t="s">
        <v>2401</v>
      </c>
      <c r="C235" s="308" t="s">
        <v>14205</v>
      </c>
      <c r="D235" s="308" t="s">
        <v>14239</v>
      </c>
      <c r="E235" s="308" t="s">
        <v>14328</v>
      </c>
      <c r="F235" s="309" t="s">
        <v>2850</v>
      </c>
      <c r="G235" s="309" t="s">
        <v>2857</v>
      </c>
      <c r="H235" s="309" t="s">
        <v>2858</v>
      </c>
      <c r="I235" s="309" t="s">
        <v>2405</v>
      </c>
      <c r="J235" s="309" t="s">
        <v>15063</v>
      </c>
      <c r="K235" s="310">
        <v>1.9432968179151953</v>
      </c>
      <c r="L235" s="310">
        <v>1.9432968179151953</v>
      </c>
      <c r="M235" s="310">
        <v>1.7930090000000001</v>
      </c>
      <c r="N235" s="310"/>
      <c r="O235" s="310">
        <f t="shared" si="3"/>
        <v>7.733652241371276</v>
      </c>
      <c r="P235" s="310">
        <v>20.186826977014217</v>
      </c>
      <c r="Q235" s="309" t="s">
        <v>15063</v>
      </c>
      <c r="R235" s="311"/>
    </row>
    <row r="236" spans="1:18" s="312" customFormat="1" x14ac:dyDescent="0.3">
      <c r="A236" s="307">
        <v>233</v>
      </c>
      <c r="B236" s="308" t="s">
        <v>2401</v>
      </c>
      <c r="C236" s="308" t="s">
        <v>14205</v>
      </c>
      <c r="D236" s="308" t="s">
        <v>14239</v>
      </c>
      <c r="E236" s="308" t="s">
        <v>14328</v>
      </c>
      <c r="F236" s="309" t="s">
        <v>2850</v>
      </c>
      <c r="G236" s="309" t="s">
        <v>2859</v>
      </c>
      <c r="H236" s="309" t="s">
        <v>14332</v>
      </c>
      <c r="I236" s="309" t="s">
        <v>2405</v>
      </c>
      <c r="J236" s="309" t="s">
        <v>15063</v>
      </c>
      <c r="K236" s="310">
        <v>3.3851774372654755</v>
      </c>
      <c r="L236" s="310">
        <v>3.3851774372654755</v>
      </c>
      <c r="M236" s="310">
        <v>3.0956979500000004</v>
      </c>
      <c r="N236" s="310"/>
      <c r="O236" s="310">
        <f t="shared" si="3"/>
        <v>8.5513829815465972</v>
      </c>
      <c r="P236" s="310">
        <v>21.312559001472287</v>
      </c>
      <c r="Q236" s="309" t="s">
        <v>15063</v>
      </c>
      <c r="R236" s="311"/>
    </row>
    <row r="237" spans="1:18" s="312" customFormat="1" x14ac:dyDescent="0.3">
      <c r="A237" s="307">
        <v>234</v>
      </c>
      <c r="B237" s="308" t="s">
        <v>2401</v>
      </c>
      <c r="C237" s="308" t="s">
        <v>14205</v>
      </c>
      <c r="D237" s="308" t="s">
        <v>14239</v>
      </c>
      <c r="E237" s="308" t="s">
        <v>14328</v>
      </c>
      <c r="F237" s="309" t="s">
        <v>2850</v>
      </c>
      <c r="G237" s="309" t="s">
        <v>2860</v>
      </c>
      <c r="H237" s="309" t="s">
        <v>2861</v>
      </c>
      <c r="I237" s="309" t="s">
        <v>2405</v>
      </c>
      <c r="J237" s="309" t="s">
        <v>15063</v>
      </c>
      <c r="K237" s="310">
        <v>2.483979483759517</v>
      </c>
      <c r="L237" s="310">
        <v>2.483979483759517</v>
      </c>
      <c r="M237" s="310">
        <v>2.1406189997194391</v>
      </c>
      <c r="N237" s="310"/>
      <c r="O237" s="310">
        <f t="shared" si="3"/>
        <v>13.822999999999993</v>
      </c>
      <c r="P237" s="310">
        <v>41.875362988782904</v>
      </c>
      <c r="Q237" s="309" t="s">
        <v>15063</v>
      </c>
      <c r="R237" s="311"/>
    </row>
    <row r="238" spans="1:18" s="312" customFormat="1" x14ac:dyDescent="0.3">
      <c r="A238" s="307">
        <v>235</v>
      </c>
      <c r="B238" s="308" t="s">
        <v>2401</v>
      </c>
      <c r="C238" s="308" t="s">
        <v>14205</v>
      </c>
      <c r="D238" s="308" t="s">
        <v>14239</v>
      </c>
      <c r="E238" s="308" t="s">
        <v>14328</v>
      </c>
      <c r="F238" s="309" t="s">
        <v>2850</v>
      </c>
      <c r="G238" s="309" t="s">
        <v>2862</v>
      </c>
      <c r="H238" s="309" t="s">
        <v>2863</v>
      </c>
      <c r="I238" s="309" t="s">
        <v>2405</v>
      </c>
      <c r="J238" s="309" t="s">
        <v>15063</v>
      </c>
      <c r="K238" s="310">
        <v>1.4139209481008899</v>
      </c>
      <c r="L238" s="310">
        <v>1.4139209481008899</v>
      </c>
      <c r="M238" s="310">
        <v>1.19922675</v>
      </c>
      <c r="N238" s="310"/>
      <c r="O238" s="310">
        <f t="shared" si="3"/>
        <v>15.184314115245034</v>
      </c>
      <c r="P238" s="310">
        <v>50.734973477929032</v>
      </c>
      <c r="Q238" s="309" t="s">
        <v>15063</v>
      </c>
      <c r="R238" s="311"/>
    </row>
    <row r="239" spans="1:18" s="312" customFormat="1" x14ac:dyDescent="0.3">
      <c r="A239" s="307">
        <v>236</v>
      </c>
      <c r="B239" s="308" t="s">
        <v>2401</v>
      </c>
      <c r="C239" s="308" t="s">
        <v>14205</v>
      </c>
      <c r="D239" s="308" t="s">
        <v>14239</v>
      </c>
      <c r="E239" s="308" t="s">
        <v>14328</v>
      </c>
      <c r="F239" s="309" t="s">
        <v>2850</v>
      </c>
      <c r="G239" s="309" t="s">
        <v>2864</v>
      </c>
      <c r="H239" s="309" t="s">
        <v>2865</v>
      </c>
      <c r="I239" s="309" t="s">
        <v>2405</v>
      </c>
      <c r="J239" s="309" t="s">
        <v>15063</v>
      </c>
      <c r="K239" s="310">
        <v>4.0477242302239871</v>
      </c>
      <c r="L239" s="310">
        <v>4.0477242302239871</v>
      </c>
      <c r="M239" s="310">
        <v>3.5901193099999995</v>
      </c>
      <c r="N239" s="310"/>
      <c r="O239" s="310">
        <f t="shared" si="3"/>
        <v>11.305239541940468</v>
      </c>
      <c r="P239" s="310">
        <v>24.750189446143256</v>
      </c>
      <c r="Q239" s="309" t="s">
        <v>15063</v>
      </c>
      <c r="R239" s="311"/>
    </row>
    <row r="240" spans="1:18" s="312" customFormat="1" x14ac:dyDescent="0.3">
      <c r="A240" s="307">
        <v>237</v>
      </c>
      <c r="B240" s="308" t="s">
        <v>2401</v>
      </c>
      <c r="C240" s="308" t="s">
        <v>14205</v>
      </c>
      <c r="D240" s="308" t="s">
        <v>3569</v>
      </c>
      <c r="E240" s="308" t="s">
        <v>14333</v>
      </c>
      <c r="F240" s="309" t="s">
        <v>2539</v>
      </c>
      <c r="G240" s="309" t="s">
        <v>14334</v>
      </c>
      <c r="H240" s="309" t="s">
        <v>2866</v>
      </c>
      <c r="I240" s="309" t="s">
        <v>2425</v>
      </c>
      <c r="J240" s="309" t="s">
        <v>15063</v>
      </c>
      <c r="K240" s="310">
        <v>3.4917528000000009</v>
      </c>
      <c r="L240" s="310">
        <v>3.4917528000000009</v>
      </c>
      <c r="M240" s="310">
        <v>3.31488</v>
      </c>
      <c r="N240" s="310"/>
      <c r="O240" s="310">
        <f t="shared" si="3"/>
        <v>5.0654444953835451</v>
      </c>
      <c r="P240" s="310">
        <v>5.0654444953835416</v>
      </c>
      <c r="Q240" s="309" t="s">
        <v>15063</v>
      </c>
      <c r="R240" s="311"/>
    </row>
    <row r="241" spans="1:18" s="312" customFormat="1" x14ac:dyDescent="0.3">
      <c r="A241" s="307">
        <v>238</v>
      </c>
      <c r="B241" s="308" t="s">
        <v>2401</v>
      </c>
      <c r="C241" s="308" t="s">
        <v>14205</v>
      </c>
      <c r="D241" s="308" t="s">
        <v>3569</v>
      </c>
      <c r="E241" s="308" t="s">
        <v>14333</v>
      </c>
      <c r="F241" s="309" t="s">
        <v>2539</v>
      </c>
      <c r="G241" s="309" t="s">
        <v>2867</v>
      </c>
      <c r="H241" s="309" t="s">
        <v>2868</v>
      </c>
      <c r="I241" s="309" t="s">
        <v>2414</v>
      </c>
      <c r="J241" s="309" t="s">
        <v>15063</v>
      </c>
      <c r="K241" s="310">
        <v>0.92507999999999979</v>
      </c>
      <c r="L241" s="310">
        <v>0.92507999999999979</v>
      </c>
      <c r="M241" s="310">
        <v>0.86663200000000007</v>
      </c>
      <c r="N241" s="310"/>
      <c r="O241" s="310">
        <f t="shared" si="3"/>
        <v>6.3181562675660192</v>
      </c>
      <c r="P241" s="310">
        <v>12.582039707699932</v>
      </c>
      <c r="Q241" s="309" t="s">
        <v>15063</v>
      </c>
      <c r="R241" s="311"/>
    </row>
    <row r="242" spans="1:18" s="312" customFormat="1" x14ac:dyDescent="0.3">
      <c r="A242" s="307">
        <v>239</v>
      </c>
      <c r="B242" s="308" t="s">
        <v>2401</v>
      </c>
      <c r="C242" s="308" t="s">
        <v>14205</v>
      </c>
      <c r="D242" s="308" t="s">
        <v>3569</v>
      </c>
      <c r="E242" s="308" t="s">
        <v>14333</v>
      </c>
      <c r="F242" s="309" t="s">
        <v>2539</v>
      </c>
      <c r="G242" s="309" t="s">
        <v>2869</v>
      </c>
      <c r="H242" s="309" t="s">
        <v>2870</v>
      </c>
      <c r="I242" s="309" t="s">
        <v>2405</v>
      </c>
      <c r="J242" s="309" t="s">
        <v>15063</v>
      </c>
      <c r="K242" s="310">
        <v>0.74887999999999999</v>
      </c>
      <c r="L242" s="310">
        <v>0.74887999999999999</v>
      </c>
      <c r="M242" s="310">
        <v>0.74887999999999999</v>
      </c>
      <c r="N242" s="310"/>
      <c r="O242" s="310">
        <f t="shared" si="3"/>
        <v>0</v>
      </c>
      <c r="P242" s="310">
        <v>0</v>
      </c>
      <c r="Q242" s="309" t="s">
        <v>15063</v>
      </c>
      <c r="R242" s="311"/>
    </row>
    <row r="243" spans="1:18" s="312" customFormat="1" x14ac:dyDescent="0.3">
      <c r="A243" s="307">
        <v>240</v>
      </c>
      <c r="B243" s="308" t="s">
        <v>2401</v>
      </c>
      <c r="C243" s="308" t="s">
        <v>14205</v>
      </c>
      <c r="D243" s="308" t="s">
        <v>3569</v>
      </c>
      <c r="E243" s="308" t="s">
        <v>14333</v>
      </c>
      <c r="F243" s="309" t="s">
        <v>2539</v>
      </c>
      <c r="G243" s="309" t="s">
        <v>2871</v>
      </c>
      <c r="H243" s="309" t="s">
        <v>2872</v>
      </c>
      <c r="I243" s="309" t="s">
        <v>2405</v>
      </c>
      <c r="J243" s="309" t="s">
        <v>15063</v>
      </c>
      <c r="K243" s="310">
        <v>1.6963599999999994</v>
      </c>
      <c r="L243" s="310">
        <v>1.6963599999999994</v>
      </c>
      <c r="M243" s="310">
        <v>1.5212049999999999</v>
      </c>
      <c r="N243" s="310"/>
      <c r="O243" s="310">
        <f t="shared" si="3"/>
        <v>10.325343677049657</v>
      </c>
      <c r="P243" s="310">
        <v>13.910995432700023</v>
      </c>
      <c r="Q243" s="309" t="s">
        <v>15063</v>
      </c>
      <c r="R243" s="311"/>
    </row>
    <row r="244" spans="1:18" s="312" customFormat="1" x14ac:dyDescent="0.3">
      <c r="A244" s="307">
        <v>241</v>
      </c>
      <c r="B244" s="308" t="s">
        <v>2401</v>
      </c>
      <c r="C244" s="308" t="s">
        <v>14205</v>
      </c>
      <c r="D244" s="308" t="s">
        <v>3569</v>
      </c>
      <c r="E244" s="308" t="s">
        <v>14333</v>
      </c>
      <c r="F244" s="309" t="s">
        <v>2539</v>
      </c>
      <c r="G244" s="309" t="s">
        <v>2873</v>
      </c>
      <c r="H244" s="309" t="s">
        <v>2874</v>
      </c>
      <c r="I244" s="309" t="s">
        <v>2405</v>
      </c>
      <c r="J244" s="309" t="s">
        <v>15063</v>
      </c>
      <c r="K244" s="310">
        <v>0.98651999999999984</v>
      </c>
      <c r="L244" s="310">
        <v>0.98651999999999984</v>
      </c>
      <c r="M244" s="310">
        <v>0.87734899999999993</v>
      </c>
      <c r="N244" s="310"/>
      <c r="O244" s="310">
        <f t="shared" si="3"/>
        <v>11.066273364959649</v>
      </c>
      <c r="P244" s="310">
        <v>11.066273364959633</v>
      </c>
      <c r="Q244" s="309" t="s">
        <v>15063</v>
      </c>
      <c r="R244" s="311"/>
    </row>
    <row r="245" spans="1:18" s="312" customFormat="1" x14ac:dyDescent="0.3">
      <c r="A245" s="307">
        <v>242</v>
      </c>
      <c r="B245" s="308" t="s">
        <v>2401</v>
      </c>
      <c r="C245" s="308" t="s">
        <v>14205</v>
      </c>
      <c r="D245" s="308" t="s">
        <v>3569</v>
      </c>
      <c r="E245" s="308" t="s">
        <v>14333</v>
      </c>
      <c r="F245" s="309" t="s">
        <v>2539</v>
      </c>
      <c r="G245" s="309" t="s">
        <v>2875</v>
      </c>
      <c r="H245" s="309" t="s">
        <v>2876</v>
      </c>
      <c r="I245" s="309" t="s">
        <v>2432</v>
      </c>
      <c r="J245" s="309" t="s">
        <v>15063</v>
      </c>
      <c r="K245" s="310">
        <v>0.26589999999999997</v>
      </c>
      <c r="L245" s="310">
        <v>0.26589999999999997</v>
      </c>
      <c r="M245" s="310">
        <v>0.24992699999999995</v>
      </c>
      <c r="N245" s="310"/>
      <c r="O245" s="310">
        <f t="shared" si="3"/>
        <v>6.0071455434373888</v>
      </c>
      <c r="P245" s="310">
        <v>7.8807855869664989</v>
      </c>
      <c r="Q245" s="309" t="s">
        <v>15063</v>
      </c>
      <c r="R245" s="311"/>
    </row>
    <row r="246" spans="1:18" s="312" customFormat="1" x14ac:dyDescent="0.3">
      <c r="A246" s="307">
        <v>243</v>
      </c>
      <c r="B246" s="308" t="s">
        <v>2401</v>
      </c>
      <c r="C246" s="308" t="s">
        <v>14205</v>
      </c>
      <c r="D246" s="308" t="s">
        <v>3569</v>
      </c>
      <c r="E246" s="308" t="s">
        <v>14333</v>
      </c>
      <c r="F246" s="309" t="s">
        <v>2539</v>
      </c>
      <c r="G246" s="309" t="s">
        <v>2877</v>
      </c>
      <c r="H246" s="309" t="s">
        <v>2878</v>
      </c>
      <c r="I246" s="309" t="s">
        <v>2432</v>
      </c>
      <c r="J246" s="309" t="s">
        <v>15063</v>
      </c>
      <c r="K246" s="310">
        <v>0.38567999999999997</v>
      </c>
      <c r="L246" s="310">
        <v>0.38567999999999997</v>
      </c>
      <c r="M246" s="310">
        <v>0.35799999999999998</v>
      </c>
      <c r="N246" s="310"/>
      <c r="O246" s="310">
        <f t="shared" si="3"/>
        <v>7.1769342460070478</v>
      </c>
      <c r="P246" s="310">
        <v>7.4289329403912641</v>
      </c>
      <c r="Q246" s="309" t="s">
        <v>15063</v>
      </c>
      <c r="R246" s="311"/>
    </row>
    <row r="247" spans="1:18" s="312" customFormat="1" x14ac:dyDescent="0.3">
      <c r="A247" s="307">
        <v>244</v>
      </c>
      <c r="B247" s="308" t="s">
        <v>2401</v>
      </c>
      <c r="C247" s="308" t="s">
        <v>14205</v>
      </c>
      <c r="D247" s="308" t="s">
        <v>3569</v>
      </c>
      <c r="E247" s="308" t="s">
        <v>14333</v>
      </c>
      <c r="F247" s="309" t="s">
        <v>2539</v>
      </c>
      <c r="G247" s="309" t="s">
        <v>2879</v>
      </c>
      <c r="H247" s="309" t="s">
        <v>2880</v>
      </c>
      <c r="I247" s="309" t="s">
        <v>2432</v>
      </c>
      <c r="J247" s="309" t="s">
        <v>15063</v>
      </c>
      <c r="K247" s="310">
        <v>0.26035999999999998</v>
      </c>
      <c r="L247" s="310">
        <v>0.26035999999999998</v>
      </c>
      <c r="M247" s="310">
        <v>0.23621899999999998</v>
      </c>
      <c r="N247" s="310"/>
      <c r="O247" s="310">
        <f t="shared" si="3"/>
        <v>9.2721616223690262</v>
      </c>
      <c r="P247" s="310">
        <v>10.199707321066576</v>
      </c>
      <c r="Q247" s="309" t="s">
        <v>15063</v>
      </c>
      <c r="R247" s="311"/>
    </row>
    <row r="248" spans="1:18" s="312" customFormat="1" x14ac:dyDescent="0.3">
      <c r="A248" s="307">
        <v>245</v>
      </c>
      <c r="B248" s="308" t="s">
        <v>2401</v>
      </c>
      <c r="C248" s="308" t="s">
        <v>14205</v>
      </c>
      <c r="D248" s="308" t="s">
        <v>3569</v>
      </c>
      <c r="E248" s="308" t="s">
        <v>14333</v>
      </c>
      <c r="F248" s="309" t="s">
        <v>2539</v>
      </c>
      <c r="G248" s="309" t="s">
        <v>2881</v>
      </c>
      <c r="H248" s="309" t="s">
        <v>2882</v>
      </c>
      <c r="I248" s="309" t="s">
        <v>2432</v>
      </c>
      <c r="J248" s="309" t="s">
        <v>15063</v>
      </c>
      <c r="K248" s="310">
        <v>0.19796000000000005</v>
      </c>
      <c r="L248" s="310">
        <v>0.19796000000000005</v>
      </c>
      <c r="M248" s="310">
        <v>0.18224899999999999</v>
      </c>
      <c r="N248" s="310"/>
      <c r="O248" s="310">
        <f t="shared" si="3"/>
        <v>7.9364518084461784</v>
      </c>
      <c r="P248" s="310">
        <v>9.2616684535960623</v>
      </c>
      <c r="Q248" s="309" t="s">
        <v>15063</v>
      </c>
      <c r="R248" s="311"/>
    </row>
    <row r="249" spans="1:18" s="312" customFormat="1" x14ac:dyDescent="0.3">
      <c r="A249" s="307">
        <v>246</v>
      </c>
      <c r="B249" s="308" t="s">
        <v>2401</v>
      </c>
      <c r="C249" s="308" t="s">
        <v>14205</v>
      </c>
      <c r="D249" s="308" t="s">
        <v>3569</v>
      </c>
      <c r="E249" s="308" t="s">
        <v>14333</v>
      </c>
      <c r="F249" s="309" t="s">
        <v>2560</v>
      </c>
      <c r="G249" s="309" t="s">
        <v>2883</v>
      </c>
      <c r="H249" s="309" t="s">
        <v>2884</v>
      </c>
      <c r="I249" s="309" t="s">
        <v>2405</v>
      </c>
      <c r="J249" s="309" t="s">
        <v>15063</v>
      </c>
      <c r="K249" s="310">
        <v>0</v>
      </c>
      <c r="L249" s="310">
        <v>0</v>
      </c>
      <c r="M249" s="310">
        <v>0</v>
      </c>
      <c r="N249" s="310"/>
      <c r="O249" s="310" t="e">
        <f t="shared" si="3"/>
        <v>#DIV/0!</v>
      </c>
      <c r="P249" s="310" t="e">
        <v>#DIV/0!</v>
      </c>
      <c r="Q249" s="309" t="s">
        <v>15063</v>
      </c>
      <c r="R249" s="311"/>
    </row>
    <row r="250" spans="1:18" s="312" customFormat="1" x14ac:dyDescent="0.3">
      <c r="A250" s="307">
        <v>247</v>
      </c>
      <c r="B250" s="308" t="s">
        <v>2401</v>
      </c>
      <c r="C250" s="308" t="s">
        <v>14205</v>
      </c>
      <c r="D250" s="308" t="s">
        <v>3569</v>
      </c>
      <c r="E250" s="308" t="s">
        <v>14333</v>
      </c>
      <c r="F250" s="309" t="s">
        <v>2560</v>
      </c>
      <c r="G250" s="309" t="s">
        <v>2885</v>
      </c>
      <c r="H250" s="309" t="s">
        <v>2886</v>
      </c>
      <c r="I250" s="309" t="s">
        <v>2425</v>
      </c>
      <c r="J250" s="309" t="s">
        <v>15063</v>
      </c>
      <c r="K250" s="310">
        <v>0.37196000000000001</v>
      </c>
      <c r="L250" s="310">
        <v>0.37196000000000001</v>
      </c>
      <c r="M250" s="310">
        <v>0.35196300000000003</v>
      </c>
      <c r="N250" s="310"/>
      <c r="O250" s="310">
        <f t="shared" si="3"/>
        <v>5.3761157113668103</v>
      </c>
      <c r="P250" s="310">
        <v>11.577122834774055</v>
      </c>
      <c r="Q250" s="309" t="s">
        <v>15063</v>
      </c>
      <c r="R250" s="311"/>
    </row>
    <row r="251" spans="1:18" s="312" customFormat="1" x14ac:dyDescent="0.3">
      <c r="A251" s="307">
        <v>248</v>
      </c>
      <c r="B251" s="308" t="s">
        <v>2401</v>
      </c>
      <c r="C251" s="308" t="s">
        <v>14205</v>
      </c>
      <c r="D251" s="308" t="s">
        <v>3569</v>
      </c>
      <c r="E251" s="308" t="s">
        <v>14333</v>
      </c>
      <c r="F251" s="309" t="s">
        <v>2560</v>
      </c>
      <c r="G251" s="309" t="s">
        <v>2887</v>
      </c>
      <c r="H251" s="309" t="s">
        <v>2888</v>
      </c>
      <c r="I251" s="309" t="s">
        <v>2414</v>
      </c>
      <c r="J251" s="309" t="s">
        <v>15063</v>
      </c>
      <c r="K251" s="310">
        <v>2.2716000000000007</v>
      </c>
      <c r="L251" s="310">
        <v>2.2716000000000007</v>
      </c>
      <c r="M251" s="310">
        <v>2.0938768799999998</v>
      </c>
      <c r="N251" s="310"/>
      <c r="O251" s="310">
        <f t="shared" si="3"/>
        <v>7.8236978341257633</v>
      </c>
      <c r="P251" s="310">
        <v>7.823697834125765</v>
      </c>
      <c r="Q251" s="309" t="s">
        <v>15063</v>
      </c>
      <c r="R251" s="311"/>
    </row>
    <row r="252" spans="1:18" s="312" customFormat="1" x14ac:dyDescent="0.3">
      <c r="A252" s="307">
        <v>249</v>
      </c>
      <c r="B252" s="308" t="s">
        <v>2401</v>
      </c>
      <c r="C252" s="308" t="s">
        <v>14205</v>
      </c>
      <c r="D252" s="308" t="s">
        <v>3569</v>
      </c>
      <c r="E252" s="308" t="s">
        <v>14333</v>
      </c>
      <c r="F252" s="309" t="s">
        <v>2560</v>
      </c>
      <c r="G252" s="309" t="s">
        <v>2889</v>
      </c>
      <c r="H252" s="309" t="s">
        <v>2890</v>
      </c>
      <c r="I252" s="309" t="s">
        <v>2405</v>
      </c>
      <c r="J252" s="309" t="s">
        <v>15063</v>
      </c>
      <c r="K252" s="310">
        <v>0.25123999999999996</v>
      </c>
      <c r="L252" s="310">
        <v>0.25123999999999996</v>
      </c>
      <c r="M252" s="310">
        <v>0.24104980000000001</v>
      </c>
      <c r="N252" s="310"/>
      <c r="O252" s="310">
        <f t="shared" si="3"/>
        <v>4.0559624263652108</v>
      </c>
      <c r="P252" s="310">
        <v>7.9154941894766129</v>
      </c>
      <c r="Q252" s="309" t="s">
        <v>15063</v>
      </c>
      <c r="R252" s="311"/>
    </row>
    <row r="253" spans="1:18" s="312" customFormat="1" x14ac:dyDescent="0.3">
      <c r="A253" s="307">
        <v>250</v>
      </c>
      <c r="B253" s="308" t="s">
        <v>2401</v>
      </c>
      <c r="C253" s="308" t="s">
        <v>14205</v>
      </c>
      <c r="D253" s="308" t="s">
        <v>3569</v>
      </c>
      <c r="E253" s="308" t="s">
        <v>14333</v>
      </c>
      <c r="F253" s="309" t="s">
        <v>2560</v>
      </c>
      <c r="G253" s="309" t="s">
        <v>2891</v>
      </c>
      <c r="H253" s="309" t="s">
        <v>2892</v>
      </c>
      <c r="I253" s="309" t="s">
        <v>2405</v>
      </c>
      <c r="J253" s="309" t="s">
        <v>15063</v>
      </c>
      <c r="K253" s="310">
        <v>4.1418400000000002</v>
      </c>
      <c r="L253" s="310">
        <v>4.1418400000000002</v>
      </c>
      <c r="M253" s="310">
        <v>4.1418399999999993</v>
      </c>
      <c r="N253" s="310"/>
      <c r="O253" s="310">
        <f t="shared" si="3"/>
        <v>2.1444054326099637E-14</v>
      </c>
      <c r="P253" s="310">
        <v>2.1874331350545062</v>
      </c>
      <c r="Q253" s="309" t="s">
        <v>15063</v>
      </c>
      <c r="R253" s="311"/>
    </row>
    <row r="254" spans="1:18" s="312" customFormat="1" x14ac:dyDescent="0.3">
      <c r="A254" s="307">
        <v>251</v>
      </c>
      <c r="B254" s="308" t="s">
        <v>2401</v>
      </c>
      <c r="C254" s="308" t="s">
        <v>14205</v>
      </c>
      <c r="D254" s="308" t="s">
        <v>3569</v>
      </c>
      <c r="E254" s="308" t="s">
        <v>14333</v>
      </c>
      <c r="F254" s="309" t="s">
        <v>2560</v>
      </c>
      <c r="G254" s="309" t="s">
        <v>2893</v>
      </c>
      <c r="H254" s="309" t="s">
        <v>2894</v>
      </c>
      <c r="I254" s="309" t="s">
        <v>2405</v>
      </c>
      <c r="J254" s="309" t="s">
        <v>15063</v>
      </c>
      <c r="K254" s="310">
        <v>1.64544</v>
      </c>
      <c r="L254" s="310">
        <v>1.64544</v>
      </c>
      <c r="M254" s="310">
        <v>1.5903119999999999</v>
      </c>
      <c r="N254" s="310"/>
      <c r="O254" s="310">
        <f t="shared" si="3"/>
        <v>3.3503500583430617</v>
      </c>
      <c r="P254" s="310">
        <v>3.9600325655039348</v>
      </c>
      <c r="Q254" s="309" t="s">
        <v>15063</v>
      </c>
      <c r="R254" s="311"/>
    </row>
    <row r="255" spans="1:18" s="312" customFormat="1" x14ac:dyDescent="0.3">
      <c r="A255" s="307">
        <v>252</v>
      </c>
      <c r="B255" s="308" t="s">
        <v>2401</v>
      </c>
      <c r="C255" s="308" t="s">
        <v>14205</v>
      </c>
      <c r="D255" s="308" t="s">
        <v>3569</v>
      </c>
      <c r="E255" s="308" t="s">
        <v>14333</v>
      </c>
      <c r="F255" s="309" t="s">
        <v>2560</v>
      </c>
      <c r="G255" s="309" t="s">
        <v>2895</v>
      </c>
      <c r="H255" s="309" t="s">
        <v>2896</v>
      </c>
      <c r="I255" s="309" t="s">
        <v>2405</v>
      </c>
      <c r="J255" s="309" t="s">
        <v>15063</v>
      </c>
      <c r="K255" s="310">
        <v>1.8537600000000007</v>
      </c>
      <c r="L255" s="310">
        <v>1.8537600000000007</v>
      </c>
      <c r="M255" s="310">
        <v>1.6821890000000002</v>
      </c>
      <c r="N255" s="310"/>
      <c r="O255" s="310">
        <f t="shared" si="3"/>
        <v>9.2552973416192224</v>
      </c>
      <c r="P255" s="310">
        <v>9.3734130881606088</v>
      </c>
      <c r="Q255" s="309" t="s">
        <v>15063</v>
      </c>
      <c r="R255" s="311"/>
    </row>
    <row r="256" spans="1:18" s="312" customFormat="1" x14ac:dyDescent="0.3">
      <c r="A256" s="307">
        <v>253</v>
      </c>
      <c r="B256" s="308" t="s">
        <v>2401</v>
      </c>
      <c r="C256" s="308" t="s">
        <v>14205</v>
      </c>
      <c r="D256" s="308" t="s">
        <v>3569</v>
      </c>
      <c r="E256" s="308" t="s">
        <v>14333</v>
      </c>
      <c r="F256" s="309" t="s">
        <v>2560</v>
      </c>
      <c r="G256" s="309" t="s">
        <v>2897</v>
      </c>
      <c r="H256" s="309" t="s">
        <v>2898</v>
      </c>
      <c r="I256" s="309" t="s">
        <v>2414</v>
      </c>
      <c r="J256" s="309" t="s">
        <v>15063</v>
      </c>
      <c r="K256" s="310">
        <v>2.7524800000000003</v>
      </c>
      <c r="L256" s="310">
        <v>2.7524800000000003</v>
      </c>
      <c r="M256" s="310">
        <v>2.618973</v>
      </c>
      <c r="N256" s="310"/>
      <c r="O256" s="310">
        <f t="shared" si="3"/>
        <v>4.8504257978259702</v>
      </c>
      <c r="P256" s="310">
        <v>4.8504257978259746</v>
      </c>
      <c r="Q256" s="309" t="s">
        <v>15063</v>
      </c>
      <c r="R256" s="311"/>
    </row>
    <row r="257" spans="1:18" s="312" customFormat="1" x14ac:dyDescent="0.3">
      <c r="A257" s="307">
        <v>254</v>
      </c>
      <c r="B257" s="308" t="s">
        <v>2401</v>
      </c>
      <c r="C257" s="308" t="s">
        <v>14205</v>
      </c>
      <c r="D257" s="308" t="s">
        <v>3569</v>
      </c>
      <c r="E257" s="308" t="s">
        <v>14333</v>
      </c>
      <c r="F257" s="309" t="s">
        <v>2560</v>
      </c>
      <c r="G257" s="309" t="s">
        <v>2899</v>
      </c>
      <c r="H257" s="309" t="s">
        <v>2900</v>
      </c>
      <c r="I257" s="309" t="s">
        <v>2405</v>
      </c>
      <c r="J257" s="309" t="s">
        <v>15063</v>
      </c>
      <c r="K257" s="310">
        <v>1.9549200000000004</v>
      </c>
      <c r="L257" s="310">
        <v>1.9549200000000004</v>
      </c>
      <c r="M257" s="310">
        <v>1.7444033999999999</v>
      </c>
      <c r="N257" s="310"/>
      <c r="O257" s="310">
        <f t="shared" si="3"/>
        <v>10.768553188877316</v>
      </c>
      <c r="P257" s="310">
        <v>12.186695287766469</v>
      </c>
      <c r="Q257" s="309" t="s">
        <v>15063</v>
      </c>
      <c r="R257" s="311"/>
    </row>
    <row r="258" spans="1:18" s="312" customFormat="1" x14ac:dyDescent="0.3">
      <c r="A258" s="307">
        <v>255</v>
      </c>
      <c r="B258" s="308" t="s">
        <v>2401</v>
      </c>
      <c r="C258" s="308" t="s">
        <v>14205</v>
      </c>
      <c r="D258" s="308" t="s">
        <v>3569</v>
      </c>
      <c r="E258" s="308" t="s">
        <v>14333</v>
      </c>
      <c r="F258" s="309" t="s">
        <v>2560</v>
      </c>
      <c r="G258" s="309" t="s">
        <v>2901</v>
      </c>
      <c r="H258" s="309" t="s">
        <v>2902</v>
      </c>
      <c r="I258" s="309" t="s">
        <v>2405</v>
      </c>
      <c r="J258" s="309" t="s">
        <v>15063</v>
      </c>
      <c r="K258" s="310">
        <v>2.7380800000000001</v>
      </c>
      <c r="L258" s="310">
        <v>2.7380800000000001</v>
      </c>
      <c r="M258" s="310">
        <v>2.7380800000000001</v>
      </c>
      <c r="N258" s="310"/>
      <c r="O258" s="310">
        <f t="shared" si="3"/>
        <v>0</v>
      </c>
      <c r="P258" s="310">
        <v>0</v>
      </c>
      <c r="Q258" s="309" t="s">
        <v>15063</v>
      </c>
      <c r="R258" s="311"/>
    </row>
    <row r="259" spans="1:18" s="312" customFormat="1" x14ac:dyDescent="0.3">
      <c r="A259" s="307">
        <v>256</v>
      </c>
      <c r="B259" s="308" t="s">
        <v>2401</v>
      </c>
      <c r="C259" s="308" t="s">
        <v>14205</v>
      </c>
      <c r="D259" s="308" t="s">
        <v>3569</v>
      </c>
      <c r="E259" s="308" t="s">
        <v>14333</v>
      </c>
      <c r="F259" s="309" t="s">
        <v>2903</v>
      </c>
      <c r="G259" s="309" t="s">
        <v>2904</v>
      </c>
      <c r="H259" s="309" t="s">
        <v>2905</v>
      </c>
      <c r="I259" s="309" t="s">
        <v>2405</v>
      </c>
      <c r="J259" s="309" t="s">
        <v>15063</v>
      </c>
      <c r="K259" s="310">
        <v>1.6348000000000029</v>
      </c>
      <c r="L259" s="310">
        <v>1.6348000000000029</v>
      </c>
      <c r="M259" s="310">
        <v>1.3635404599999998</v>
      </c>
      <c r="N259" s="310"/>
      <c r="O259" s="310">
        <f t="shared" si="3"/>
        <v>16.592827257156998</v>
      </c>
      <c r="P259" s="310">
        <v>18.27277308867642</v>
      </c>
      <c r="Q259" s="309" t="s">
        <v>15063</v>
      </c>
      <c r="R259" s="311"/>
    </row>
    <row r="260" spans="1:18" s="312" customFormat="1" x14ac:dyDescent="0.3">
      <c r="A260" s="307">
        <v>257</v>
      </c>
      <c r="B260" s="308" t="s">
        <v>2401</v>
      </c>
      <c r="C260" s="308" t="s">
        <v>14205</v>
      </c>
      <c r="D260" s="308" t="s">
        <v>3569</v>
      </c>
      <c r="E260" s="308" t="s">
        <v>14333</v>
      </c>
      <c r="F260" s="309" t="s">
        <v>2903</v>
      </c>
      <c r="G260" s="309" t="s">
        <v>2906</v>
      </c>
      <c r="H260" s="309" t="s">
        <v>2907</v>
      </c>
      <c r="I260" s="309" t="s">
        <v>2414</v>
      </c>
      <c r="J260" s="309" t="s">
        <v>15063</v>
      </c>
      <c r="K260" s="310">
        <v>2.160199999999997</v>
      </c>
      <c r="L260" s="310">
        <v>2.160199999999997</v>
      </c>
      <c r="M260" s="310">
        <v>2.160199999999997</v>
      </c>
      <c r="N260" s="310"/>
      <c r="O260" s="310">
        <f t="shared" ref="O260:O323" si="4">(L260-M260)/L260*100</f>
        <v>0</v>
      </c>
      <c r="P260" s="310">
        <v>1.0572151959016285</v>
      </c>
      <c r="Q260" s="309" t="s">
        <v>15063</v>
      </c>
      <c r="R260" s="311"/>
    </row>
    <row r="261" spans="1:18" s="312" customFormat="1" x14ac:dyDescent="0.3">
      <c r="A261" s="307">
        <v>258</v>
      </c>
      <c r="B261" s="308" t="s">
        <v>2401</v>
      </c>
      <c r="C261" s="308" t="s">
        <v>14205</v>
      </c>
      <c r="D261" s="308" t="s">
        <v>3569</v>
      </c>
      <c r="E261" s="308" t="s">
        <v>14333</v>
      </c>
      <c r="F261" s="309" t="s">
        <v>2903</v>
      </c>
      <c r="G261" s="309" t="s">
        <v>2908</v>
      </c>
      <c r="H261" s="309" t="s">
        <v>2909</v>
      </c>
      <c r="I261" s="309" t="s">
        <v>2405</v>
      </c>
      <c r="J261" s="309" t="s">
        <v>15063</v>
      </c>
      <c r="K261" s="310">
        <v>1.8632000000000044</v>
      </c>
      <c r="L261" s="310">
        <v>1.8632000000000044</v>
      </c>
      <c r="M261" s="310">
        <v>1.7630087999999999</v>
      </c>
      <c r="N261" s="310"/>
      <c r="O261" s="310">
        <f t="shared" si="4"/>
        <v>5.3773722627739504</v>
      </c>
      <c r="P261" s="310">
        <v>19.462963928796484</v>
      </c>
      <c r="Q261" s="309" t="s">
        <v>15063</v>
      </c>
      <c r="R261" s="311"/>
    </row>
    <row r="262" spans="1:18" s="312" customFormat="1" x14ac:dyDescent="0.3">
      <c r="A262" s="307">
        <v>259</v>
      </c>
      <c r="B262" s="308" t="s">
        <v>2401</v>
      </c>
      <c r="C262" s="308" t="s">
        <v>14205</v>
      </c>
      <c r="D262" s="308" t="s">
        <v>3569</v>
      </c>
      <c r="E262" s="308" t="s">
        <v>14333</v>
      </c>
      <c r="F262" s="309" t="s">
        <v>2903</v>
      </c>
      <c r="G262" s="309" t="s">
        <v>2910</v>
      </c>
      <c r="H262" s="309" t="s">
        <v>2911</v>
      </c>
      <c r="I262" s="309" t="s">
        <v>2405</v>
      </c>
      <c r="J262" s="309" t="s">
        <v>15063</v>
      </c>
      <c r="K262" s="310">
        <v>1.1313999999999942</v>
      </c>
      <c r="L262" s="310">
        <v>1.1313999999999942</v>
      </c>
      <c r="M262" s="310">
        <v>1.0707928</v>
      </c>
      <c r="N262" s="310"/>
      <c r="O262" s="310">
        <f t="shared" si="4"/>
        <v>5.3568322432379807</v>
      </c>
      <c r="P262" s="310">
        <v>7.2669300500009415</v>
      </c>
      <c r="Q262" s="309" t="s">
        <v>15063</v>
      </c>
      <c r="R262" s="311"/>
    </row>
    <row r="263" spans="1:18" s="312" customFormat="1" x14ac:dyDescent="0.3">
      <c r="A263" s="307">
        <v>260</v>
      </c>
      <c r="B263" s="308" t="s">
        <v>2401</v>
      </c>
      <c r="C263" s="308" t="s">
        <v>14205</v>
      </c>
      <c r="D263" s="308" t="s">
        <v>3569</v>
      </c>
      <c r="E263" s="308" t="s">
        <v>14333</v>
      </c>
      <c r="F263" s="309" t="s">
        <v>2903</v>
      </c>
      <c r="G263" s="309" t="s">
        <v>2912</v>
      </c>
      <c r="H263" s="309" t="s">
        <v>2913</v>
      </c>
      <c r="I263" s="309" t="s">
        <v>2405</v>
      </c>
      <c r="J263" s="309" t="s">
        <v>15063</v>
      </c>
      <c r="K263" s="310">
        <v>2.9234000000000089</v>
      </c>
      <c r="L263" s="310">
        <v>2.9234000000000089</v>
      </c>
      <c r="M263" s="310">
        <v>2.765752</v>
      </c>
      <c r="N263" s="310"/>
      <c r="O263" s="310">
        <f t="shared" si="4"/>
        <v>5.392625025655347</v>
      </c>
      <c r="P263" s="310">
        <v>25.495963751670679</v>
      </c>
      <c r="Q263" s="309" t="s">
        <v>15063</v>
      </c>
      <c r="R263" s="311"/>
    </row>
    <row r="264" spans="1:18" s="312" customFormat="1" x14ac:dyDescent="0.3">
      <c r="A264" s="307">
        <v>261</v>
      </c>
      <c r="B264" s="308" t="s">
        <v>2401</v>
      </c>
      <c r="C264" s="308" t="s">
        <v>14205</v>
      </c>
      <c r="D264" s="308" t="s">
        <v>3569</v>
      </c>
      <c r="E264" s="308" t="s">
        <v>14333</v>
      </c>
      <c r="F264" s="309" t="s">
        <v>2903</v>
      </c>
      <c r="G264" s="309" t="s">
        <v>2914</v>
      </c>
      <c r="H264" s="309" t="s">
        <v>2915</v>
      </c>
      <c r="I264" s="309" t="s">
        <v>2414</v>
      </c>
      <c r="J264" s="309" t="s">
        <v>15063</v>
      </c>
      <c r="K264" s="310">
        <v>0.94200000000000006</v>
      </c>
      <c r="L264" s="310">
        <v>0.94200000000000006</v>
      </c>
      <c r="M264" s="310">
        <v>0.89322322999999992</v>
      </c>
      <c r="N264" s="310"/>
      <c r="O264" s="310">
        <f t="shared" si="4"/>
        <v>5.1780010615711394</v>
      </c>
      <c r="P264" s="310">
        <v>6.8099637949788461</v>
      </c>
      <c r="Q264" s="309" t="s">
        <v>15063</v>
      </c>
      <c r="R264" s="311"/>
    </row>
    <row r="265" spans="1:18" s="312" customFormat="1" x14ac:dyDescent="0.3">
      <c r="A265" s="307">
        <v>262</v>
      </c>
      <c r="B265" s="308" t="s">
        <v>2401</v>
      </c>
      <c r="C265" s="308" t="s">
        <v>14205</v>
      </c>
      <c r="D265" s="308" t="s">
        <v>3569</v>
      </c>
      <c r="E265" s="308" t="s">
        <v>14333</v>
      </c>
      <c r="F265" s="309" t="s">
        <v>2903</v>
      </c>
      <c r="G265" s="309" t="s">
        <v>2916</v>
      </c>
      <c r="H265" s="309" t="s">
        <v>2896</v>
      </c>
      <c r="I265" s="309" t="s">
        <v>2405</v>
      </c>
      <c r="J265" s="309" t="s">
        <v>15063</v>
      </c>
      <c r="K265" s="310">
        <v>1.8537600000000007</v>
      </c>
      <c r="L265" s="310">
        <v>1.8537600000000007</v>
      </c>
      <c r="M265" s="310">
        <v>1.6821890000000002</v>
      </c>
      <c r="N265" s="310"/>
      <c r="O265" s="310">
        <f t="shared" si="4"/>
        <v>9.2552973416192224</v>
      </c>
      <c r="P265" s="310">
        <v>9.3734130881606088</v>
      </c>
      <c r="Q265" s="309" t="s">
        <v>15063</v>
      </c>
      <c r="R265" s="311"/>
    </row>
    <row r="266" spans="1:18" s="312" customFormat="1" x14ac:dyDescent="0.3">
      <c r="A266" s="307">
        <v>263</v>
      </c>
      <c r="B266" s="308" t="s">
        <v>2401</v>
      </c>
      <c r="C266" s="308" t="s">
        <v>14205</v>
      </c>
      <c r="D266" s="308" t="s">
        <v>3569</v>
      </c>
      <c r="E266" s="308" t="s">
        <v>14333</v>
      </c>
      <c r="F266" s="309" t="s">
        <v>2903</v>
      </c>
      <c r="G266" s="309" t="s">
        <v>2917</v>
      </c>
      <c r="H266" s="309" t="s">
        <v>2918</v>
      </c>
      <c r="I266" s="309" t="s">
        <v>2405</v>
      </c>
      <c r="J266" s="309" t="s">
        <v>15063</v>
      </c>
      <c r="K266" s="310">
        <v>1.9735</v>
      </c>
      <c r="L266" s="310">
        <v>1.9735</v>
      </c>
      <c r="M266" s="310">
        <v>1.8683917200000002</v>
      </c>
      <c r="N266" s="310"/>
      <c r="O266" s="310">
        <f t="shared" si="4"/>
        <v>5.3259832784393124</v>
      </c>
      <c r="P266" s="310">
        <v>8.0755560184933906</v>
      </c>
      <c r="Q266" s="309" t="s">
        <v>15063</v>
      </c>
      <c r="R266" s="311"/>
    </row>
    <row r="267" spans="1:18" s="312" customFormat="1" x14ac:dyDescent="0.3">
      <c r="A267" s="307">
        <v>264</v>
      </c>
      <c r="B267" s="308" t="s">
        <v>2401</v>
      </c>
      <c r="C267" s="308" t="s">
        <v>14205</v>
      </c>
      <c r="D267" s="308" t="s">
        <v>3569</v>
      </c>
      <c r="E267" s="308" t="s">
        <v>14333</v>
      </c>
      <c r="F267" s="309" t="s">
        <v>2903</v>
      </c>
      <c r="G267" s="309" t="s">
        <v>2919</v>
      </c>
      <c r="H267" s="309" t="s">
        <v>2920</v>
      </c>
      <c r="I267" s="309" t="s">
        <v>2432</v>
      </c>
      <c r="J267" s="309" t="s">
        <v>15063</v>
      </c>
      <c r="K267" s="310">
        <v>1.8361999999999969</v>
      </c>
      <c r="L267" s="310">
        <v>1.8361999999999969</v>
      </c>
      <c r="M267" s="310">
        <v>1.7415738000000001</v>
      </c>
      <c r="N267" s="310"/>
      <c r="O267" s="310">
        <f t="shared" si="4"/>
        <v>5.1533710924734262</v>
      </c>
      <c r="P267" s="310">
        <v>5.1533710924734244</v>
      </c>
      <c r="Q267" s="309" t="s">
        <v>15063</v>
      </c>
      <c r="R267" s="311"/>
    </row>
    <row r="268" spans="1:18" s="312" customFormat="1" x14ac:dyDescent="0.3">
      <c r="A268" s="307">
        <v>265</v>
      </c>
      <c r="B268" s="308" t="s">
        <v>2401</v>
      </c>
      <c r="C268" s="308" t="s">
        <v>14205</v>
      </c>
      <c r="D268" s="308" t="s">
        <v>3569</v>
      </c>
      <c r="E268" s="308" t="s">
        <v>14333</v>
      </c>
      <c r="F268" s="309" t="s">
        <v>2903</v>
      </c>
      <c r="G268" s="309" t="s">
        <v>2921</v>
      </c>
      <c r="H268" s="309" t="s">
        <v>2922</v>
      </c>
      <c r="I268" s="309" t="s">
        <v>2414</v>
      </c>
      <c r="J268" s="309" t="s">
        <v>15063</v>
      </c>
      <c r="K268" s="310">
        <v>0.34629999999999928</v>
      </c>
      <c r="L268" s="310">
        <v>0.34629999999999928</v>
      </c>
      <c r="M268" s="310">
        <v>0.34629999999999922</v>
      </c>
      <c r="N268" s="310"/>
      <c r="O268" s="310">
        <f t="shared" si="4"/>
        <v>1.6029786667992476E-14</v>
      </c>
      <c r="P268" s="310">
        <v>1.3765409878297552</v>
      </c>
      <c r="Q268" s="309" t="s">
        <v>15063</v>
      </c>
      <c r="R268" s="311"/>
    </row>
    <row r="269" spans="1:18" s="312" customFormat="1" x14ac:dyDescent="0.3">
      <c r="A269" s="307">
        <v>266</v>
      </c>
      <c r="B269" s="308" t="s">
        <v>2401</v>
      </c>
      <c r="C269" s="308" t="s">
        <v>14205</v>
      </c>
      <c r="D269" s="308" t="s">
        <v>3569</v>
      </c>
      <c r="E269" s="308" t="s">
        <v>14333</v>
      </c>
      <c r="F269" s="309" t="s">
        <v>2923</v>
      </c>
      <c r="G269" s="309" t="s">
        <v>2924</v>
      </c>
      <c r="H269" s="309" t="s">
        <v>2925</v>
      </c>
      <c r="I269" s="309" t="s">
        <v>2655</v>
      </c>
      <c r="J269" s="309" t="s">
        <v>15063</v>
      </c>
      <c r="K269" s="310">
        <v>4.8859999999999992</v>
      </c>
      <c r="L269" s="310">
        <v>4.8859999999999992</v>
      </c>
      <c r="M269" s="310">
        <v>4.6161250000000003</v>
      </c>
      <c r="N269" s="310"/>
      <c r="O269" s="310">
        <f t="shared" si="4"/>
        <v>5.5234343020875771</v>
      </c>
      <c r="P269" s="310">
        <v>5.5234343020875709</v>
      </c>
      <c r="Q269" s="309" t="s">
        <v>15063</v>
      </c>
      <c r="R269" s="311"/>
    </row>
    <row r="270" spans="1:18" s="312" customFormat="1" x14ac:dyDescent="0.3">
      <c r="A270" s="307">
        <v>267</v>
      </c>
      <c r="B270" s="308" t="s">
        <v>2401</v>
      </c>
      <c r="C270" s="308" t="s">
        <v>14205</v>
      </c>
      <c r="D270" s="308" t="s">
        <v>3569</v>
      </c>
      <c r="E270" s="308" t="s">
        <v>14333</v>
      </c>
      <c r="F270" s="309" t="s">
        <v>2923</v>
      </c>
      <c r="G270" s="309" t="s">
        <v>2926</v>
      </c>
      <c r="H270" s="309" t="s">
        <v>2927</v>
      </c>
      <c r="I270" s="309" t="s">
        <v>2432</v>
      </c>
      <c r="J270" s="309" t="s">
        <v>15063</v>
      </c>
      <c r="K270" s="310">
        <v>3.12216</v>
      </c>
      <c r="L270" s="310">
        <v>3.12216</v>
      </c>
      <c r="M270" s="310">
        <v>2.939638</v>
      </c>
      <c r="N270" s="310"/>
      <c r="O270" s="310">
        <f t="shared" si="4"/>
        <v>5.8460168601224813</v>
      </c>
      <c r="P270" s="310">
        <v>5.8460168601224938</v>
      </c>
      <c r="Q270" s="309" t="s">
        <v>15063</v>
      </c>
      <c r="R270" s="311"/>
    </row>
    <row r="271" spans="1:18" s="312" customFormat="1" x14ac:dyDescent="0.3">
      <c r="A271" s="307">
        <v>268</v>
      </c>
      <c r="B271" s="308" t="s">
        <v>2401</v>
      </c>
      <c r="C271" s="308" t="s">
        <v>14205</v>
      </c>
      <c r="D271" s="308" t="s">
        <v>3569</v>
      </c>
      <c r="E271" s="308" t="s">
        <v>14333</v>
      </c>
      <c r="F271" s="309" t="s">
        <v>2923</v>
      </c>
      <c r="G271" s="309" t="s">
        <v>2928</v>
      </c>
      <c r="H271" s="309" t="s">
        <v>2929</v>
      </c>
      <c r="I271" s="309" t="s">
        <v>2432</v>
      </c>
      <c r="J271" s="309" t="s">
        <v>15063</v>
      </c>
      <c r="K271" s="310">
        <v>3.7409199999999996</v>
      </c>
      <c r="L271" s="310">
        <v>3.7409199999999996</v>
      </c>
      <c r="M271" s="310">
        <v>3.3943509999999999</v>
      </c>
      <c r="N271" s="310"/>
      <c r="O271" s="310">
        <f t="shared" si="4"/>
        <v>9.2642718903371293</v>
      </c>
      <c r="P271" s="310">
        <v>15.961246434777554</v>
      </c>
      <c r="Q271" s="309" t="s">
        <v>15063</v>
      </c>
      <c r="R271" s="311"/>
    </row>
    <row r="272" spans="1:18" s="312" customFormat="1" x14ac:dyDescent="0.3">
      <c r="A272" s="307">
        <v>269</v>
      </c>
      <c r="B272" s="308" t="s">
        <v>2401</v>
      </c>
      <c r="C272" s="308" t="s">
        <v>14205</v>
      </c>
      <c r="D272" s="308" t="s">
        <v>3569</v>
      </c>
      <c r="E272" s="308" t="s">
        <v>14333</v>
      </c>
      <c r="F272" s="309" t="s">
        <v>2923</v>
      </c>
      <c r="G272" s="309" t="s">
        <v>2930</v>
      </c>
      <c r="H272" s="309" t="s">
        <v>2931</v>
      </c>
      <c r="I272" s="309" t="s">
        <v>2432</v>
      </c>
      <c r="J272" s="309" t="s">
        <v>15063</v>
      </c>
      <c r="K272" s="310">
        <v>3.0218000000000003</v>
      </c>
      <c r="L272" s="310">
        <v>3.0218000000000003</v>
      </c>
      <c r="M272" s="310">
        <v>2.8666210000000003</v>
      </c>
      <c r="N272" s="310"/>
      <c r="O272" s="310">
        <f t="shared" si="4"/>
        <v>5.1353166986564283</v>
      </c>
      <c r="P272" s="310">
        <v>10.438285999225949</v>
      </c>
      <c r="Q272" s="309" t="s">
        <v>15063</v>
      </c>
      <c r="R272" s="311"/>
    </row>
    <row r="273" spans="1:18" s="312" customFormat="1" x14ac:dyDescent="0.3">
      <c r="A273" s="307">
        <v>270</v>
      </c>
      <c r="B273" s="308" t="s">
        <v>2401</v>
      </c>
      <c r="C273" s="308" t="s">
        <v>14205</v>
      </c>
      <c r="D273" s="308" t="s">
        <v>3569</v>
      </c>
      <c r="E273" s="308" t="s">
        <v>14333</v>
      </c>
      <c r="F273" s="309" t="s">
        <v>2923</v>
      </c>
      <c r="G273" s="309" t="s">
        <v>2932</v>
      </c>
      <c r="H273" s="309" t="s">
        <v>2933</v>
      </c>
      <c r="I273" s="309" t="s">
        <v>2405</v>
      </c>
      <c r="J273" s="309" t="s">
        <v>15063</v>
      </c>
      <c r="K273" s="310">
        <v>3.84</v>
      </c>
      <c r="L273" s="310">
        <v>3.84</v>
      </c>
      <c r="M273" s="310">
        <v>3.38348396</v>
      </c>
      <c r="N273" s="310"/>
      <c r="O273" s="310">
        <f t="shared" si="4"/>
        <v>11.888438541666664</v>
      </c>
      <c r="P273" s="310">
        <v>16.377979901956351</v>
      </c>
      <c r="Q273" s="309" t="s">
        <v>15063</v>
      </c>
      <c r="R273" s="311"/>
    </row>
    <row r="274" spans="1:18" s="312" customFormat="1" x14ac:dyDescent="0.3">
      <c r="A274" s="307">
        <v>271</v>
      </c>
      <c r="B274" s="308" t="s">
        <v>2401</v>
      </c>
      <c r="C274" s="308" t="s">
        <v>14205</v>
      </c>
      <c r="D274" s="308" t="s">
        <v>3569</v>
      </c>
      <c r="E274" s="308" t="s">
        <v>14333</v>
      </c>
      <c r="F274" s="309" t="s">
        <v>2923</v>
      </c>
      <c r="G274" s="309" t="s">
        <v>2934</v>
      </c>
      <c r="H274" s="309" t="s">
        <v>2935</v>
      </c>
      <c r="I274" s="309" t="s">
        <v>2405</v>
      </c>
      <c r="J274" s="309" t="s">
        <v>15063</v>
      </c>
      <c r="K274" s="310">
        <v>1.6776799999999996</v>
      </c>
      <c r="L274" s="310">
        <v>1.6776799999999996</v>
      </c>
      <c r="M274" s="310">
        <v>1.5185070000000001</v>
      </c>
      <c r="N274" s="310"/>
      <c r="O274" s="310">
        <f t="shared" si="4"/>
        <v>9.4876853750416998</v>
      </c>
      <c r="P274" s="310">
        <v>9.4876853750416874</v>
      </c>
      <c r="Q274" s="309" t="s">
        <v>15063</v>
      </c>
      <c r="R274" s="311"/>
    </row>
    <row r="275" spans="1:18" s="312" customFormat="1" x14ac:dyDescent="0.3">
      <c r="A275" s="307">
        <v>272</v>
      </c>
      <c r="B275" s="308" t="s">
        <v>2401</v>
      </c>
      <c r="C275" s="308" t="s">
        <v>14205</v>
      </c>
      <c r="D275" s="308" t="s">
        <v>3569</v>
      </c>
      <c r="E275" s="308" t="s">
        <v>14333</v>
      </c>
      <c r="F275" s="309" t="s">
        <v>2923</v>
      </c>
      <c r="G275" s="309" t="s">
        <v>2936</v>
      </c>
      <c r="H275" s="309" t="s">
        <v>2937</v>
      </c>
      <c r="I275" s="309" t="s">
        <v>2432</v>
      </c>
      <c r="J275" s="309" t="s">
        <v>15063</v>
      </c>
      <c r="K275" s="310">
        <v>0.14412</v>
      </c>
      <c r="L275" s="310">
        <v>0.14412</v>
      </c>
      <c r="M275" s="310">
        <v>0.124305</v>
      </c>
      <c r="N275" s="310"/>
      <c r="O275" s="310">
        <f t="shared" si="4"/>
        <v>13.748959200666111</v>
      </c>
      <c r="P275" s="310">
        <v>13.7489592006661</v>
      </c>
      <c r="Q275" s="309" t="s">
        <v>15063</v>
      </c>
      <c r="R275" s="311"/>
    </row>
    <row r="276" spans="1:18" s="312" customFormat="1" x14ac:dyDescent="0.3">
      <c r="A276" s="307">
        <v>273</v>
      </c>
      <c r="B276" s="308" t="s">
        <v>2401</v>
      </c>
      <c r="C276" s="308" t="s">
        <v>14205</v>
      </c>
      <c r="D276" s="308" t="s">
        <v>3569</v>
      </c>
      <c r="E276" s="308" t="s">
        <v>14333</v>
      </c>
      <c r="F276" s="309" t="s">
        <v>2923</v>
      </c>
      <c r="G276" s="309" t="s">
        <v>2938</v>
      </c>
      <c r="H276" s="309" t="s">
        <v>2939</v>
      </c>
      <c r="I276" s="309" t="s">
        <v>2432</v>
      </c>
      <c r="J276" s="309" t="s">
        <v>15063</v>
      </c>
      <c r="K276" s="310">
        <v>0.75927999999999995</v>
      </c>
      <c r="L276" s="310">
        <v>0.75927999999999995</v>
      </c>
      <c r="M276" s="310">
        <v>0.75927999999999995</v>
      </c>
      <c r="N276" s="310"/>
      <c r="O276" s="310">
        <f t="shared" si="4"/>
        <v>0</v>
      </c>
      <c r="P276" s="310">
        <v>0</v>
      </c>
      <c r="Q276" s="309" t="s">
        <v>15063</v>
      </c>
      <c r="R276" s="311"/>
    </row>
    <row r="277" spans="1:18" s="312" customFormat="1" x14ac:dyDescent="0.3">
      <c r="A277" s="307">
        <v>274</v>
      </c>
      <c r="B277" s="308" t="s">
        <v>2401</v>
      </c>
      <c r="C277" s="308" t="s">
        <v>14205</v>
      </c>
      <c r="D277" s="308" t="s">
        <v>3569</v>
      </c>
      <c r="E277" s="308" t="s">
        <v>14333</v>
      </c>
      <c r="F277" s="309" t="s">
        <v>2923</v>
      </c>
      <c r="G277" s="309" t="s">
        <v>2940</v>
      </c>
      <c r="H277" s="309" t="s">
        <v>2941</v>
      </c>
      <c r="I277" s="309" t="s">
        <v>2405</v>
      </c>
      <c r="J277" s="309" t="s">
        <v>15063</v>
      </c>
      <c r="K277" s="310">
        <v>4.2926000000000002</v>
      </c>
      <c r="L277" s="310">
        <v>4.2926000000000002</v>
      </c>
      <c r="M277" s="310">
        <v>3.7982620000000002</v>
      </c>
      <c r="N277" s="310"/>
      <c r="O277" s="310">
        <f t="shared" si="4"/>
        <v>11.516050878255601</v>
      </c>
      <c r="P277" s="310">
        <v>15.582058036848778</v>
      </c>
      <c r="Q277" s="309" t="s">
        <v>15063</v>
      </c>
      <c r="R277" s="311"/>
    </row>
    <row r="278" spans="1:18" s="312" customFormat="1" x14ac:dyDescent="0.3">
      <c r="A278" s="307">
        <v>275</v>
      </c>
      <c r="B278" s="308" t="s">
        <v>2401</v>
      </c>
      <c r="C278" s="308" t="s">
        <v>14205</v>
      </c>
      <c r="D278" s="308" t="s">
        <v>3569</v>
      </c>
      <c r="E278" s="308" t="s">
        <v>14333</v>
      </c>
      <c r="F278" s="309" t="s">
        <v>2923</v>
      </c>
      <c r="G278" s="309" t="s">
        <v>14335</v>
      </c>
      <c r="H278" s="309" t="s">
        <v>2942</v>
      </c>
      <c r="I278" s="309" t="s">
        <v>2405</v>
      </c>
      <c r="J278" s="309" t="s">
        <v>15063</v>
      </c>
      <c r="K278" s="310">
        <v>7.052235796599998</v>
      </c>
      <c r="L278" s="310">
        <v>7.052235796599998</v>
      </c>
      <c r="M278" s="310">
        <v>6.666283</v>
      </c>
      <c r="N278" s="310"/>
      <c r="O278" s="310">
        <f t="shared" si="4"/>
        <v>5.4727721495936423</v>
      </c>
      <c r="P278" s="310">
        <v>7.2322137839318064</v>
      </c>
      <c r="Q278" s="309" t="s">
        <v>15063</v>
      </c>
      <c r="R278" s="311"/>
    </row>
    <row r="279" spans="1:18" s="312" customFormat="1" x14ac:dyDescent="0.3">
      <c r="A279" s="307">
        <v>276</v>
      </c>
      <c r="B279" s="308" t="s">
        <v>2401</v>
      </c>
      <c r="C279" s="308" t="s">
        <v>14205</v>
      </c>
      <c r="D279" s="308" t="s">
        <v>3569</v>
      </c>
      <c r="E279" s="308" t="s">
        <v>14333</v>
      </c>
      <c r="F279" s="309" t="s">
        <v>2923</v>
      </c>
      <c r="G279" s="309" t="s">
        <v>2943</v>
      </c>
      <c r="H279" s="309" t="s">
        <v>2944</v>
      </c>
      <c r="I279" s="309" t="s">
        <v>2432</v>
      </c>
      <c r="J279" s="309" t="s">
        <v>15063</v>
      </c>
      <c r="K279" s="310">
        <v>3.8626119434000006</v>
      </c>
      <c r="L279" s="310">
        <v>3.8626119434000006</v>
      </c>
      <c r="M279" s="310">
        <v>3.5996800000000002</v>
      </c>
      <c r="N279" s="310"/>
      <c r="O279" s="310">
        <f t="shared" si="4"/>
        <v>6.8071022213160468</v>
      </c>
      <c r="P279" s="310">
        <v>6.8071022213160308</v>
      </c>
      <c r="Q279" s="309" t="s">
        <v>15063</v>
      </c>
      <c r="R279" s="311"/>
    </row>
    <row r="280" spans="1:18" s="312" customFormat="1" x14ac:dyDescent="0.3">
      <c r="A280" s="307">
        <v>277</v>
      </c>
      <c r="B280" s="308" t="s">
        <v>2401</v>
      </c>
      <c r="C280" s="308" t="s">
        <v>14205</v>
      </c>
      <c r="D280" s="308" t="s">
        <v>3569</v>
      </c>
      <c r="E280" s="308" t="s">
        <v>14333</v>
      </c>
      <c r="F280" s="309" t="s">
        <v>2923</v>
      </c>
      <c r="G280" s="309" t="s">
        <v>14336</v>
      </c>
      <c r="H280" s="309" t="s">
        <v>2945</v>
      </c>
      <c r="I280" s="309" t="s">
        <v>2405</v>
      </c>
      <c r="J280" s="309" t="s">
        <v>15063</v>
      </c>
      <c r="K280" s="310">
        <v>2.1128710044000001</v>
      </c>
      <c r="L280" s="310">
        <v>2.1128710044000001</v>
      </c>
      <c r="M280" s="310">
        <v>2.0131410000000001</v>
      </c>
      <c r="N280" s="310"/>
      <c r="O280" s="310">
        <f t="shared" si="4"/>
        <v>4.7201179907488351</v>
      </c>
      <c r="P280" s="310">
        <v>4.7201179907488395</v>
      </c>
      <c r="Q280" s="309" t="s">
        <v>15063</v>
      </c>
      <c r="R280" s="311"/>
    </row>
    <row r="281" spans="1:18" s="312" customFormat="1" x14ac:dyDescent="0.3">
      <c r="A281" s="307">
        <v>278</v>
      </c>
      <c r="B281" s="308" t="s">
        <v>2401</v>
      </c>
      <c r="C281" s="308" t="s">
        <v>14205</v>
      </c>
      <c r="D281" s="308" t="s">
        <v>3569</v>
      </c>
      <c r="E281" s="308" t="s">
        <v>14333</v>
      </c>
      <c r="F281" s="309" t="s">
        <v>2923</v>
      </c>
      <c r="G281" s="309" t="s">
        <v>14337</v>
      </c>
      <c r="H281" s="309" t="s">
        <v>2946</v>
      </c>
      <c r="I281" s="309" t="s">
        <v>2405</v>
      </c>
      <c r="J281" s="309" t="s">
        <v>15063</v>
      </c>
      <c r="K281" s="310">
        <v>1.4593214042</v>
      </c>
      <c r="L281" s="310">
        <v>1.4593214042</v>
      </c>
      <c r="M281" s="310">
        <v>1.4593214042</v>
      </c>
      <c r="N281" s="310"/>
      <c r="O281" s="310">
        <f t="shared" si="4"/>
        <v>0</v>
      </c>
      <c r="P281" s="310">
        <v>0</v>
      </c>
      <c r="Q281" s="309" t="s">
        <v>15063</v>
      </c>
      <c r="R281" s="311"/>
    </row>
    <row r="282" spans="1:18" s="312" customFormat="1" x14ac:dyDescent="0.3">
      <c r="A282" s="307">
        <v>279</v>
      </c>
      <c r="B282" s="308" t="s">
        <v>2401</v>
      </c>
      <c r="C282" s="308" t="s">
        <v>14338</v>
      </c>
      <c r="D282" s="308" t="s">
        <v>14339</v>
      </c>
      <c r="E282" s="308" t="s">
        <v>14340</v>
      </c>
      <c r="F282" s="309" t="s">
        <v>2947</v>
      </c>
      <c r="G282" s="309" t="s">
        <v>2948</v>
      </c>
      <c r="H282" s="309" t="s">
        <v>2949</v>
      </c>
      <c r="I282" s="309" t="s">
        <v>2425</v>
      </c>
      <c r="J282" s="309" t="s">
        <v>15063</v>
      </c>
      <c r="K282" s="310">
        <v>0.78692751080898105</v>
      </c>
      <c r="L282" s="310">
        <v>0.78692751080898105</v>
      </c>
      <c r="M282" s="310">
        <v>0.7670057810466806</v>
      </c>
      <c r="N282" s="310"/>
      <c r="O282" s="310">
        <f t="shared" si="4"/>
        <v>2.5315838484056061</v>
      </c>
      <c r="P282" s="310">
        <v>2.5315838484056052</v>
      </c>
      <c r="Q282" s="309" t="s">
        <v>15063</v>
      </c>
      <c r="R282" s="311"/>
    </row>
    <row r="283" spans="1:18" s="312" customFormat="1" x14ac:dyDescent="0.3">
      <c r="A283" s="307">
        <v>280</v>
      </c>
      <c r="B283" s="308" t="s">
        <v>2401</v>
      </c>
      <c r="C283" s="308" t="s">
        <v>14338</v>
      </c>
      <c r="D283" s="308" t="s">
        <v>14339</v>
      </c>
      <c r="E283" s="308" t="s">
        <v>14340</v>
      </c>
      <c r="F283" s="309" t="s">
        <v>2947</v>
      </c>
      <c r="G283" s="309" t="s">
        <v>2950</v>
      </c>
      <c r="H283" s="309" t="s">
        <v>2951</v>
      </c>
      <c r="I283" s="309" t="s">
        <v>2432</v>
      </c>
      <c r="J283" s="309" t="s">
        <v>15063</v>
      </c>
      <c r="K283" s="310">
        <v>2.9592216445780202</v>
      </c>
      <c r="L283" s="310">
        <v>2.9592216445780202</v>
      </c>
      <c r="M283" s="310">
        <v>2.8465351000000005</v>
      </c>
      <c r="N283" s="310"/>
      <c r="O283" s="310">
        <f t="shared" si="4"/>
        <v>3.8079791956269142</v>
      </c>
      <c r="P283" s="310">
        <v>3.8079791956269204</v>
      </c>
      <c r="Q283" s="309" t="s">
        <v>15063</v>
      </c>
      <c r="R283" s="311"/>
    </row>
    <row r="284" spans="1:18" s="312" customFormat="1" x14ac:dyDescent="0.3">
      <c r="A284" s="307">
        <v>281</v>
      </c>
      <c r="B284" s="308" t="s">
        <v>2401</v>
      </c>
      <c r="C284" s="308" t="s">
        <v>14338</v>
      </c>
      <c r="D284" s="308" t="s">
        <v>14339</v>
      </c>
      <c r="E284" s="308" t="s">
        <v>14340</v>
      </c>
      <c r="F284" s="309" t="s">
        <v>2947</v>
      </c>
      <c r="G284" s="309" t="s">
        <v>2952</v>
      </c>
      <c r="H284" s="309" t="s">
        <v>2953</v>
      </c>
      <c r="I284" s="309" t="s">
        <v>2425</v>
      </c>
      <c r="J284" s="309" t="s">
        <v>15063</v>
      </c>
      <c r="K284" s="310">
        <v>0.9685154600978696</v>
      </c>
      <c r="L284" s="310">
        <v>0.9685154600978696</v>
      </c>
      <c r="M284" s="310">
        <v>0.9440289999999999</v>
      </c>
      <c r="N284" s="310"/>
      <c r="O284" s="310">
        <f t="shared" si="4"/>
        <v>2.5282466936971058</v>
      </c>
      <c r="P284" s="310">
        <v>2.5282466936970893</v>
      </c>
      <c r="Q284" s="309" t="s">
        <v>15063</v>
      </c>
      <c r="R284" s="311"/>
    </row>
    <row r="285" spans="1:18" s="312" customFormat="1" x14ac:dyDescent="0.3">
      <c r="A285" s="307">
        <v>282</v>
      </c>
      <c r="B285" s="308" t="s">
        <v>2401</v>
      </c>
      <c r="C285" s="308" t="s">
        <v>14338</v>
      </c>
      <c r="D285" s="308" t="s">
        <v>14339</v>
      </c>
      <c r="E285" s="308" t="s">
        <v>14340</v>
      </c>
      <c r="F285" s="309" t="s">
        <v>2947</v>
      </c>
      <c r="G285" s="309" t="s">
        <v>2956</v>
      </c>
      <c r="H285" s="309" t="s">
        <v>2957</v>
      </c>
      <c r="I285" s="309" t="s">
        <v>2425</v>
      </c>
      <c r="J285" s="309" t="s">
        <v>15063</v>
      </c>
      <c r="K285" s="310">
        <v>0.47139543985394233</v>
      </c>
      <c r="L285" s="310">
        <v>0.47139543985394233</v>
      </c>
      <c r="M285" s="310">
        <v>0.45335979999999998</v>
      </c>
      <c r="N285" s="310"/>
      <c r="O285" s="310">
        <f t="shared" si="4"/>
        <v>3.8260106757779702</v>
      </c>
      <c r="P285" s="310">
        <v>3.8260106757779577</v>
      </c>
      <c r="Q285" s="309" t="s">
        <v>15063</v>
      </c>
      <c r="R285" s="311"/>
    </row>
    <row r="286" spans="1:18" s="312" customFormat="1" x14ac:dyDescent="0.3">
      <c r="A286" s="307">
        <v>283</v>
      </c>
      <c r="B286" s="308" t="s">
        <v>2401</v>
      </c>
      <c r="C286" s="308" t="s">
        <v>14338</v>
      </c>
      <c r="D286" s="308" t="s">
        <v>14339</v>
      </c>
      <c r="E286" s="308" t="s">
        <v>14340</v>
      </c>
      <c r="F286" s="309" t="s">
        <v>2947</v>
      </c>
      <c r="G286" s="309" t="s">
        <v>2958</v>
      </c>
      <c r="H286" s="309" t="s">
        <v>2959</v>
      </c>
      <c r="I286" s="309" t="s">
        <v>2425</v>
      </c>
      <c r="J286" s="309" t="s">
        <v>15063</v>
      </c>
      <c r="K286" s="310">
        <v>0.5752478231980428</v>
      </c>
      <c r="L286" s="310">
        <v>0.5752478231980428</v>
      </c>
      <c r="M286" s="310">
        <v>0.55415249999999994</v>
      </c>
      <c r="N286" s="310"/>
      <c r="O286" s="310">
        <f t="shared" si="4"/>
        <v>3.6671713211820869</v>
      </c>
      <c r="P286" s="310">
        <v>3.6671713211820833</v>
      </c>
      <c r="Q286" s="309" t="s">
        <v>15063</v>
      </c>
      <c r="R286" s="311"/>
    </row>
    <row r="287" spans="1:18" s="312" customFormat="1" x14ac:dyDescent="0.3">
      <c r="A287" s="307">
        <v>284</v>
      </c>
      <c r="B287" s="308" t="s">
        <v>2401</v>
      </c>
      <c r="C287" s="308" t="s">
        <v>14338</v>
      </c>
      <c r="D287" s="308" t="s">
        <v>14339</v>
      </c>
      <c r="E287" s="308" t="s">
        <v>14340</v>
      </c>
      <c r="F287" s="309" t="s">
        <v>2947</v>
      </c>
      <c r="G287" s="309" t="s">
        <v>2960</v>
      </c>
      <c r="H287" s="309" t="s">
        <v>14341</v>
      </c>
      <c r="I287" s="309" t="s">
        <v>2432</v>
      </c>
      <c r="J287" s="309" t="s">
        <v>15063</v>
      </c>
      <c r="K287" s="310">
        <v>2.5091614145974459</v>
      </c>
      <c r="L287" s="310">
        <v>2.5091614145974459</v>
      </c>
      <c r="M287" s="310">
        <v>2.3603999500000001</v>
      </c>
      <c r="N287" s="310"/>
      <c r="O287" s="310">
        <f t="shared" si="4"/>
        <v>5.9287323538454828</v>
      </c>
      <c r="P287" s="310">
        <v>6.4415917495511561</v>
      </c>
      <c r="Q287" s="309" t="s">
        <v>15063</v>
      </c>
      <c r="R287" s="311"/>
    </row>
    <row r="288" spans="1:18" s="312" customFormat="1" x14ac:dyDescent="0.3">
      <c r="A288" s="307">
        <v>285</v>
      </c>
      <c r="B288" s="308" t="s">
        <v>2401</v>
      </c>
      <c r="C288" s="308" t="s">
        <v>14338</v>
      </c>
      <c r="D288" s="308" t="s">
        <v>14339</v>
      </c>
      <c r="E288" s="308" t="s">
        <v>14340</v>
      </c>
      <c r="F288" s="309" t="s">
        <v>2947</v>
      </c>
      <c r="G288" s="309" t="s">
        <v>2961</v>
      </c>
      <c r="H288" s="309" t="s">
        <v>2962</v>
      </c>
      <c r="I288" s="309" t="s">
        <v>2425</v>
      </c>
      <c r="J288" s="309" t="s">
        <v>15063</v>
      </c>
      <c r="K288" s="310">
        <v>1.1890427918690645</v>
      </c>
      <c r="L288" s="310">
        <v>1.1890427918690645</v>
      </c>
      <c r="M288" s="310">
        <v>1.1279230499999999</v>
      </c>
      <c r="N288" s="310"/>
      <c r="O288" s="310">
        <f t="shared" si="4"/>
        <v>5.140247456779079</v>
      </c>
      <c r="P288" s="310">
        <v>5.1402474567790684</v>
      </c>
      <c r="Q288" s="309" t="s">
        <v>15063</v>
      </c>
      <c r="R288" s="311"/>
    </row>
    <row r="289" spans="1:18" s="312" customFormat="1" x14ac:dyDescent="0.3">
      <c r="A289" s="307">
        <v>286</v>
      </c>
      <c r="B289" s="308" t="s">
        <v>2401</v>
      </c>
      <c r="C289" s="308" t="s">
        <v>14338</v>
      </c>
      <c r="D289" s="308" t="s">
        <v>14339</v>
      </c>
      <c r="E289" s="308" t="s">
        <v>14340</v>
      </c>
      <c r="F289" s="309" t="s">
        <v>2947</v>
      </c>
      <c r="G289" s="309" t="s">
        <v>2963</v>
      </c>
      <c r="H289" s="309" t="s">
        <v>2964</v>
      </c>
      <c r="I289" s="309" t="s">
        <v>2425</v>
      </c>
      <c r="J289" s="309" t="s">
        <v>15063</v>
      </c>
      <c r="K289" s="310">
        <v>2.8803277387352177</v>
      </c>
      <c r="L289" s="310">
        <v>2.8803277387352177</v>
      </c>
      <c r="M289" s="310">
        <v>2.7818451223584595</v>
      </c>
      <c r="N289" s="310"/>
      <c r="O289" s="310">
        <f t="shared" si="4"/>
        <v>3.4191461982726663</v>
      </c>
      <c r="P289" s="310">
        <v>3.4191461982726601</v>
      </c>
      <c r="Q289" s="309" t="s">
        <v>15063</v>
      </c>
      <c r="R289" s="311"/>
    </row>
    <row r="290" spans="1:18" s="312" customFormat="1" x14ac:dyDescent="0.3">
      <c r="A290" s="307">
        <v>287</v>
      </c>
      <c r="B290" s="308" t="s">
        <v>2401</v>
      </c>
      <c r="C290" s="308" t="s">
        <v>14338</v>
      </c>
      <c r="D290" s="308" t="s">
        <v>14339</v>
      </c>
      <c r="E290" s="308" t="s">
        <v>14340</v>
      </c>
      <c r="F290" s="309" t="s">
        <v>2947</v>
      </c>
      <c r="G290" s="309" t="s">
        <v>2965</v>
      </c>
      <c r="H290" s="309" t="s">
        <v>2966</v>
      </c>
      <c r="I290" s="309" t="s">
        <v>2425</v>
      </c>
      <c r="J290" s="309" t="s">
        <v>15063</v>
      </c>
      <c r="K290" s="310">
        <v>1.2439148266456086</v>
      </c>
      <c r="L290" s="310">
        <v>1.2439148266456086</v>
      </c>
      <c r="M290" s="310">
        <v>1.1937367000000001</v>
      </c>
      <c r="N290" s="310"/>
      <c r="O290" s="310">
        <f t="shared" si="4"/>
        <v>4.0338876561927384</v>
      </c>
      <c r="P290" s="310">
        <v>4.033887656192725</v>
      </c>
      <c r="Q290" s="309" t="s">
        <v>15063</v>
      </c>
      <c r="R290" s="311"/>
    </row>
    <row r="291" spans="1:18" s="312" customFormat="1" x14ac:dyDescent="0.3">
      <c r="A291" s="307">
        <v>288</v>
      </c>
      <c r="B291" s="308" t="s">
        <v>2401</v>
      </c>
      <c r="C291" s="308" t="s">
        <v>14338</v>
      </c>
      <c r="D291" s="308" t="s">
        <v>14339</v>
      </c>
      <c r="E291" s="308" t="s">
        <v>14340</v>
      </c>
      <c r="F291" s="309" t="s">
        <v>2947</v>
      </c>
      <c r="G291" s="309" t="s">
        <v>2967</v>
      </c>
      <c r="H291" s="309" t="s">
        <v>14342</v>
      </c>
      <c r="I291" s="309" t="s">
        <v>2425</v>
      </c>
      <c r="J291" s="309" t="s">
        <v>15063</v>
      </c>
      <c r="K291" s="310">
        <v>2.5361672938309305</v>
      </c>
      <c r="L291" s="310">
        <v>2.5361672938309305</v>
      </c>
      <c r="M291" s="310">
        <v>2.3734797959721039</v>
      </c>
      <c r="N291" s="310"/>
      <c r="O291" s="310">
        <f t="shared" si="4"/>
        <v>6.4146989930259677</v>
      </c>
      <c r="P291" s="310">
        <v>6.4146989930259579</v>
      </c>
      <c r="Q291" s="309" t="s">
        <v>15063</v>
      </c>
      <c r="R291" s="311"/>
    </row>
    <row r="292" spans="1:18" s="312" customFormat="1" x14ac:dyDescent="0.3">
      <c r="A292" s="307">
        <v>289</v>
      </c>
      <c r="B292" s="308" t="s">
        <v>2401</v>
      </c>
      <c r="C292" s="308" t="s">
        <v>14338</v>
      </c>
      <c r="D292" s="308" t="s">
        <v>14339</v>
      </c>
      <c r="E292" s="308" t="s">
        <v>14340</v>
      </c>
      <c r="F292" s="309" t="s">
        <v>2947</v>
      </c>
      <c r="G292" s="309" t="s">
        <v>2968</v>
      </c>
      <c r="H292" s="309" t="s">
        <v>14343</v>
      </c>
      <c r="I292" s="309" t="s">
        <v>2425</v>
      </c>
      <c r="J292" s="309" t="s">
        <v>15063</v>
      </c>
      <c r="K292" s="310">
        <v>0.10074696128725696</v>
      </c>
      <c r="L292" s="310">
        <v>0.10074696128725696</v>
      </c>
      <c r="M292" s="310">
        <v>9.7412999999999972E-2</v>
      </c>
      <c r="N292" s="310"/>
      <c r="O292" s="310">
        <f t="shared" si="4"/>
        <v>3.3092425266812393</v>
      </c>
      <c r="P292" s="310">
        <v>3.3092425266812442</v>
      </c>
      <c r="Q292" s="309" t="s">
        <v>15063</v>
      </c>
      <c r="R292" s="311"/>
    </row>
    <row r="293" spans="1:18" s="312" customFormat="1" x14ac:dyDescent="0.3">
      <c r="A293" s="307">
        <v>290</v>
      </c>
      <c r="B293" s="308" t="s">
        <v>2401</v>
      </c>
      <c r="C293" s="308" t="s">
        <v>14338</v>
      </c>
      <c r="D293" s="308" t="s">
        <v>14339</v>
      </c>
      <c r="E293" s="308" t="s">
        <v>14340</v>
      </c>
      <c r="F293" s="309" t="s">
        <v>2947</v>
      </c>
      <c r="G293" s="309" t="s">
        <v>2969</v>
      </c>
      <c r="H293" s="309" t="s">
        <v>2970</v>
      </c>
      <c r="I293" s="309" t="s">
        <v>2425</v>
      </c>
      <c r="J293" s="309" t="s">
        <v>15063</v>
      </c>
      <c r="K293" s="310">
        <v>6.7011000000000154E-2</v>
      </c>
      <c r="L293" s="310">
        <v>6.7011000000000154E-2</v>
      </c>
      <c r="M293" s="310">
        <v>6.5435999999999966E-2</v>
      </c>
      <c r="N293" s="310"/>
      <c r="O293" s="310">
        <f t="shared" si="4"/>
        <v>2.3503603885931921</v>
      </c>
      <c r="P293" s="310">
        <v>2.8912147649080566</v>
      </c>
      <c r="Q293" s="309" t="s">
        <v>15063</v>
      </c>
      <c r="R293" s="311"/>
    </row>
    <row r="294" spans="1:18" s="312" customFormat="1" x14ac:dyDescent="0.3">
      <c r="A294" s="307">
        <v>291</v>
      </c>
      <c r="B294" s="308" t="s">
        <v>2401</v>
      </c>
      <c r="C294" s="308" t="s">
        <v>14338</v>
      </c>
      <c r="D294" s="308" t="s">
        <v>14339</v>
      </c>
      <c r="E294" s="308" t="s">
        <v>14340</v>
      </c>
      <c r="F294" s="309" t="s">
        <v>2947</v>
      </c>
      <c r="G294" s="309" t="s">
        <v>2971</v>
      </c>
      <c r="H294" s="309" t="s">
        <v>14344</v>
      </c>
      <c r="I294" s="309" t="s">
        <v>2425</v>
      </c>
      <c r="J294" s="309" t="s">
        <v>15063</v>
      </c>
      <c r="K294" s="310">
        <v>1.3510802312113339</v>
      </c>
      <c r="L294" s="310">
        <v>1.3510802312113339</v>
      </c>
      <c r="M294" s="310">
        <v>1.302253244749523</v>
      </c>
      <c r="N294" s="310"/>
      <c r="O294" s="310">
        <f t="shared" si="4"/>
        <v>3.6139220553937257</v>
      </c>
      <c r="P294" s="310">
        <v>4.2676371627069383</v>
      </c>
      <c r="Q294" s="309" t="s">
        <v>15063</v>
      </c>
      <c r="R294" s="311"/>
    </row>
    <row r="295" spans="1:18" s="312" customFormat="1" x14ac:dyDescent="0.3">
      <c r="A295" s="307">
        <v>292</v>
      </c>
      <c r="B295" s="308" t="s">
        <v>2401</v>
      </c>
      <c r="C295" s="308" t="s">
        <v>14338</v>
      </c>
      <c r="D295" s="308" t="s">
        <v>14339</v>
      </c>
      <c r="E295" s="308" t="s">
        <v>14340</v>
      </c>
      <c r="F295" s="309" t="s">
        <v>2947</v>
      </c>
      <c r="G295" s="309" t="s">
        <v>2974</v>
      </c>
      <c r="H295" s="309" t="s">
        <v>2975</v>
      </c>
      <c r="I295" s="309" t="s">
        <v>2425</v>
      </c>
      <c r="J295" s="309" t="s">
        <v>15063</v>
      </c>
      <c r="K295" s="310">
        <v>1.5233568911950308</v>
      </c>
      <c r="L295" s="310">
        <v>1.5233568911950308</v>
      </c>
      <c r="M295" s="310">
        <v>1.4658858966692825</v>
      </c>
      <c r="N295" s="310"/>
      <c r="O295" s="310">
        <f t="shared" si="4"/>
        <v>3.7726546456663836</v>
      </c>
      <c r="P295" s="310">
        <v>3.7726546456663734</v>
      </c>
      <c r="Q295" s="309" t="s">
        <v>15063</v>
      </c>
      <c r="R295" s="311"/>
    </row>
    <row r="296" spans="1:18" s="312" customFormat="1" x14ac:dyDescent="0.3">
      <c r="A296" s="307">
        <v>293</v>
      </c>
      <c r="B296" s="308" t="s">
        <v>2401</v>
      </c>
      <c r="C296" s="308" t="s">
        <v>14338</v>
      </c>
      <c r="D296" s="308" t="s">
        <v>14339</v>
      </c>
      <c r="E296" s="308" t="s">
        <v>14340</v>
      </c>
      <c r="F296" s="309" t="s">
        <v>2947</v>
      </c>
      <c r="G296" s="309" t="s">
        <v>2976</v>
      </c>
      <c r="H296" s="309" t="s">
        <v>14345</v>
      </c>
      <c r="I296" s="309" t="s">
        <v>2425</v>
      </c>
      <c r="J296" s="309" t="s">
        <v>15063</v>
      </c>
      <c r="K296" s="310">
        <v>2.258801133125905</v>
      </c>
      <c r="L296" s="310">
        <v>2.258801133125905</v>
      </c>
      <c r="M296" s="310">
        <v>2.1390070400000001</v>
      </c>
      <c r="N296" s="310"/>
      <c r="O296" s="310">
        <f t="shared" si="4"/>
        <v>5.3034369147904821</v>
      </c>
      <c r="P296" s="310">
        <v>5.3034369147904714</v>
      </c>
      <c r="Q296" s="309" t="s">
        <v>15063</v>
      </c>
      <c r="R296" s="311"/>
    </row>
    <row r="297" spans="1:18" s="312" customFormat="1" x14ac:dyDescent="0.3">
      <c r="A297" s="307">
        <v>294</v>
      </c>
      <c r="B297" s="308" t="s">
        <v>2401</v>
      </c>
      <c r="C297" s="308" t="s">
        <v>14338</v>
      </c>
      <c r="D297" s="308" t="s">
        <v>14339</v>
      </c>
      <c r="E297" s="308" t="s">
        <v>14340</v>
      </c>
      <c r="F297" s="309" t="s">
        <v>2947</v>
      </c>
      <c r="G297" s="309" t="s">
        <v>2977</v>
      </c>
      <c r="H297" s="309" t="s">
        <v>2978</v>
      </c>
      <c r="I297" s="309" t="s">
        <v>2425</v>
      </c>
      <c r="J297" s="309" t="s">
        <v>15063</v>
      </c>
      <c r="K297" s="310">
        <v>0.53874187719769762</v>
      </c>
      <c r="L297" s="310">
        <v>0.53874187719769762</v>
      </c>
      <c r="M297" s="310">
        <v>0.51759704999999989</v>
      </c>
      <c r="N297" s="310"/>
      <c r="O297" s="310">
        <f t="shared" si="4"/>
        <v>3.9248530869150131</v>
      </c>
      <c r="P297" s="310">
        <v>8.1471887294833127</v>
      </c>
      <c r="Q297" s="309" t="s">
        <v>15063</v>
      </c>
      <c r="R297" s="311"/>
    </row>
    <row r="298" spans="1:18" s="312" customFormat="1" x14ac:dyDescent="0.3">
      <c r="A298" s="307">
        <v>295</v>
      </c>
      <c r="B298" s="308" t="s">
        <v>2401</v>
      </c>
      <c r="C298" s="308" t="s">
        <v>14338</v>
      </c>
      <c r="D298" s="308" t="s">
        <v>14339</v>
      </c>
      <c r="E298" s="308" t="s">
        <v>14340</v>
      </c>
      <c r="F298" s="309" t="s">
        <v>2947</v>
      </c>
      <c r="G298" s="309" t="s">
        <v>2979</v>
      </c>
      <c r="H298" s="309" t="s">
        <v>2980</v>
      </c>
      <c r="I298" s="309" t="s">
        <v>2425</v>
      </c>
      <c r="J298" s="309" t="s">
        <v>15063</v>
      </c>
      <c r="K298" s="310">
        <v>0.52038765688140487</v>
      </c>
      <c r="L298" s="310">
        <v>0.52038765688140487</v>
      </c>
      <c r="M298" s="310">
        <v>0.50019625000000001</v>
      </c>
      <c r="N298" s="310"/>
      <c r="O298" s="310">
        <f t="shared" si="4"/>
        <v>3.8800702926753763</v>
      </c>
      <c r="P298" s="310">
        <v>3.880070292675375</v>
      </c>
      <c r="Q298" s="309" t="s">
        <v>15063</v>
      </c>
      <c r="R298" s="311"/>
    </row>
    <row r="299" spans="1:18" s="312" customFormat="1" x14ac:dyDescent="0.3">
      <c r="A299" s="307">
        <v>296</v>
      </c>
      <c r="B299" s="308" t="s">
        <v>2401</v>
      </c>
      <c r="C299" s="308" t="s">
        <v>14338</v>
      </c>
      <c r="D299" s="308" t="s">
        <v>14339</v>
      </c>
      <c r="E299" s="308" t="s">
        <v>14340</v>
      </c>
      <c r="F299" s="309" t="s">
        <v>2947</v>
      </c>
      <c r="G299" s="309" t="s">
        <v>2981</v>
      </c>
      <c r="H299" s="309" t="s">
        <v>2982</v>
      </c>
      <c r="I299" s="309" t="s">
        <v>2425</v>
      </c>
      <c r="J299" s="309" t="s">
        <v>15063</v>
      </c>
      <c r="K299" s="310">
        <v>0.96606425584934441</v>
      </c>
      <c r="L299" s="310">
        <v>0.96606425584934441</v>
      </c>
      <c r="M299" s="310">
        <v>0.95265829217522413</v>
      </c>
      <c r="N299" s="310"/>
      <c r="O299" s="310">
        <f t="shared" si="4"/>
        <v>1.3876886131486177</v>
      </c>
      <c r="P299" s="310">
        <v>1.3876886131486077</v>
      </c>
      <c r="Q299" s="309" t="s">
        <v>15063</v>
      </c>
      <c r="R299" s="311"/>
    </row>
    <row r="300" spans="1:18" s="312" customFormat="1" x14ac:dyDescent="0.3">
      <c r="A300" s="307">
        <v>297</v>
      </c>
      <c r="B300" s="308" t="s">
        <v>2401</v>
      </c>
      <c r="C300" s="308" t="s">
        <v>14338</v>
      </c>
      <c r="D300" s="308" t="s">
        <v>14339</v>
      </c>
      <c r="E300" s="308" t="s">
        <v>14340</v>
      </c>
      <c r="F300" s="309" t="s">
        <v>2947</v>
      </c>
      <c r="G300" s="309" t="s">
        <v>2983</v>
      </c>
      <c r="H300" s="309" t="s">
        <v>2984</v>
      </c>
      <c r="I300" s="309" t="s">
        <v>2425</v>
      </c>
      <c r="J300" s="309" t="s">
        <v>15063</v>
      </c>
      <c r="K300" s="310">
        <v>0.97296810088650842</v>
      </c>
      <c r="L300" s="310">
        <v>0.97296810088650842</v>
      </c>
      <c r="M300" s="310">
        <v>0.94818599999999986</v>
      </c>
      <c r="N300" s="310"/>
      <c r="O300" s="310">
        <f t="shared" si="4"/>
        <v>2.5470620119949094</v>
      </c>
      <c r="P300" s="310">
        <v>2.5470620119949161</v>
      </c>
      <c r="Q300" s="309" t="s">
        <v>15063</v>
      </c>
      <c r="R300" s="311"/>
    </row>
    <row r="301" spans="1:18" s="312" customFormat="1" x14ac:dyDescent="0.3">
      <c r="A301" s="307">
        <v>298</v>
      </c>
      <c r="B301" s="308" t="s">
        <v>2401</v>
      </c>
      <c r="C301" s="308" t="s">
        <v>14338</v>
      </c>
      <c r="D301" s="308" t="s">
        <v>14339</v>
      </c>
      <c r="E301" s="308" t="s">
        <v>14340</v>
      </c>
      <c r="F301" s="309" t="s">
        <v>2947</v>
      </c>
      <c r="G301" s="309" t="s">
        <v>2985</v>
      </c>
      <c r="H301" s="309" t="s">
        <v>2986</v>
      </c>
      <c r="I301" s="309" t="s">
        <v>2425</v>
      </c>
      <c r="J301" s="309" t="s">
        <v>15063</v>
      </c>
      <c r="K301" s="310">
        <v>0</v>
      </c>
      <c r="L301" s="310">
        <v>0</v>
      </c>
      <c r="M301" s="310">
        <v>0.14935999999999999</v>
      </c>
      <c r="N301" s="310"/>
      <c r="O301" s="310" t="e">
        <f t="shared" si="4"/>
        <v>#DIV/0!</v>
      </c>
      <c r="P301" s="310" t="e">
        <v>#DIV/0!</v>
      </c>
      <c r="Q301" s="309" t="s">
        <v>15063</v>
      </c>
      <c r="R301" s="311"/>
    </row>
    <row r="302" spans="1:18" s="312" customFormat="1" x14ac:dyDescent="0.3">
      <c r="A302" s="307">
        <v>299</v>
      </c>
      <c r="B302" s="308" t="s">
        <v>2401</v>
      </c>
      <c r="C302" s="308" t="s">
        <v>14338</v>
      </c>
      <c r="D302" s="308" t="s">
        <v>14339</v>
      </c>
      <c r="E302" s="308" t="s">
        <v>14340</v>
      </c>
      <c r="F302" s="309" t="s">
        <v>2947</v>
      </c>
      <c r="G302" s="309" t="s">
        <v>2987</v>
      </c>
      <c r="H302" s="309" t="s">
        <v>2988</v>
      </c>
      <c r="I302" s="309" t="s">
        <v>2425</v>
      </c>
      <c r="J302" s="309" t="s">
        <v>15063</v>
      </c>
      <c r="K302" s="310">
        <v>2.6032164937558462</v>
      </c>
      <c r="L302" s="310">
        <v>2.6032164937558462</v>
      </c>
      <c r="M302" s="310">
        <v>2.4611372353731906</v>
      </c>
      <c r="N302" s="310"/>
      <c r="O302" s="310">
        <f t="shared" si="4"/>
        <v>5.4578349024543744</v>
      </c>
      <c r="P302" s="310">
        <v>5.4578349024543833</v>
      </c>
      <c r="Q302" s="309" t="s">
        <v>15063</v>
      </c>
      <c r="R302" s="311"/>
    </row>
    <row r="303" spans="1:18" s="312" customFormat="1" x14ac:dyDescent="0.3">
      <c r="A303" s="307">
        <v>300</v>
      </c>
      <c r="B303" s="308" t="s">
        <v>2401</v>
      </c>
      <c r="C303" s="308" t="s">
        <v>14338</v>
      </c>
      <c r="D303" s="308" t="s">
        <v>14339</v>
      </c>
      <c r="E303" s="308" t="s">
        <v>14340</v>
      </c>
      <c r="F303" s="309" t="s">
        <v>2947</v>
      </c>
      <c r="G303" s="309" t="s">
        <v>2989</v>
      </c>
      <c r="H303" s="309" t="s">
        <v>2990</v>
      </c>
      <c r="I303" s="309" t="s">
        <v>2425</v>
      </c>
      <c r="J303" s="309" t="s">
        <v>15063</v>
      </c>
      <c r="K303" s="310">
        <v>3.1793546866895377</v>
      </c>
      <c r="L303" s="310">
        <v>3.1793546866895377</v>
      </c>
      <c r="M303" s="310">
        <v>3.0742536727295127</v>
      </c>
      <c r="N303" s="310"/>
      <c r="O303" s="310">
        <f t="shared" si="4"/>
        <v>3.305734160458206</v>
      </c>
      <c r="P303" s="310">
        <v>3.5531132058233772</v>
      </c>
      <c r="Q303" s="309" t="s">
        <v>15063</v>
      </c>
      <c r="R303" s="311"/>
    </row>
    <row r="304" spans="1:18" s="312" customFormat="1" x14ac:dyDescent="0.3">
      <c r="A304" s="307">
        <v>301</v>
      </c>
      <c r="B304" s="308" t="s">
        <v>2401</v>
      </c>
      <c r="C304" s="308" t="s">
        <v>14338</v>
      </c>
      <c r="D304" s="308" t="s">
        <v>14339</v>
      </c>
      <c r="E304" s="308" t="s">
        <v>14340</v>
      </c>
      <c r="F304" s="309" t="s">
        <v>2991</v>
      </c>
      <c r="G304" s="309" t="s">
        <v>2994</v>
      </c>
      <c r="H304" s="309" t="s">
        <v>2995</v>
      </c>
      <c r="I304" s="309" t="s">
        <v>2432</v>
      </c>
      <c r="J304" s="309" t="s">
        <v>15063</v>
      </c>
      <c r="K304" s="310">
        <v>1.6090568056203858</v>
      </c>
      <c r="L304" s="310">
        <v>1.6090568056203858</v>
      </c>
      <c r="M304" s="310">
        <v>1.5512947500000001</v>
      </c>
      <c r="N304" s="310"/>
      <c r="O304" s="310">
        <f t="shared" si="4"/>
        <v>3.5898083534791714</v>
      </c>
      <c r="P304" s="310">
        <v>3.5898083534791625</v>
      </c>
      <c r="Q304" s="309" t="s">
        <v>15063</v>
      </c>
      <c r="R304" s="311"/>
    </row>
    <row r="305" spans="1:18" s="312" customFormat="1" x14ac:dyDescent="0.3">
      <c r="A305" s="307">
        <v>302</v>
      </c>
      <c r="B305" s="308" t="s">
        <v>2401</v>
      </c>
      <c r="C305" s="308" t="s">
        <v>14338</v>
      </c>
      <c r="D305" s="308" t="s">
        <v>14339</v>
      </c>
      <c r="E305" s="308" t="s">
        <v>14340</v>
      </c>
      <c r="F305" s="309" t="s">
        <v>2991</v>
      </c>
      <c r="G305" s="309" t="s">
        <v>2996</v>
      </c>
      <c r="H305" s="309" t="s">
        <v>2997</v>
      </c>
      <c r="I305" s="309" t="s">
        <v>2432</v>
      </c>
      <c r="J305" s="309" t="s">
        <v>15063</v>
      </c>
      <c r="K305" s="310">
        <v>0.91336057032485551</v>
      </c>
      <c r="L305" s="310">
        <v>0.91336057032485551</v>
      </c>
      <c r="M305" s="310">
        <v>0.8803465363164088</v>
      </c>
      <c r="N305" s="310"/>
      <c r="O305" s="310">
        <f t="shared" si="4"/>
        <v>3.6145674644904577</v>
      </c>
      <c r="P305" s="310">
        <v>7.5446475443258665</v>
      </c>
      <c r="Q305" s="309" t="s">
        <v>15063</v>
      </c>
      <c r="R305" s="311"/>
    </row>
    <row r="306" spans="1:18" s="312" customFormat="1" x14ac:dyDescent="0.3">
      <c r="A306" s="307">
        <v>303</v>
      </c>
      <c r="B306" s="308" t="s">
        <v>2401</v>
      </c>
      <c r="C306" s="308" t="s">
        <v>14338</v>
      </c>
      <c r="D306" s="308" t="s">
        <v>14339</v>
      </c>
      <c r="E306" s="308" t="s">
        <v>14340</v>
      </c>
      <c r="F306" s="309" t="s">
        <v>2991</v>
      </c>
      <c r="G306" s="309" t="s">
        <v>3002</v>
      </c>
      <c r="H306" s="309" t="s">
        <v>3003</v>
      </c>
      <c r="I306" s="309" t="s">
        <v>2425</v>
      </c>
      <c r="J306" s="309" t="s">
        <v>15063</v>
      </c>
      <c r="K306" s="310">
        <v>0.93274793223391694</v>
      </c>
      <c r="L306" s="310">
        <v>0.93274793223391694</v>
      </c>
      <c r="M306" s="310">
        <v>0.89829049999999999</v>
      </c>
      <c r="N306" s="310"/>
      <c r="O306" s="310">
        <f t="shared" si="4"/>
        <v>3.6941847891736339</v>
      </c>
      <c r="P306" s="310">
        <v>3.6941847891736379</v>
      </c>
      <c r="Q306" s="309" t="s">
        <v>15063</v>
      </c>
      <c r="R306" s="311"/>
    </row>
    <row r="307" spans="1:18" s="312" customFormat="1" x14ac:dyDescent="0.3">
      <c r="A307" s="307">
        <v>304</v>
      </c>
      <c r="B307" s="308" t="s">
        <v>2401</v>
      </c>
      <c r="C307" s="308" t="s">
        <v>14338</v>
      </c>
      <c r="D307" s="308" t="s">
        <v>14339</v>
      </c>
      <c r="E307" s="308" t="s">
        <v>14340</v>
      </c>
      <c r="F307" s="309" t="s">
        <v>2991</v>
      </c>
      <c r="G307" s="309" t="s">
        <v>3004</v>
      </c>
      <c r="H307" s="309" t="s">
        <v>3005</v>
      </c>
      <c r="I307" s="309" t="s">
        <v>2432</v>
      </c>
      <c r="J307" s="309" t="s">
        <v>15063</v>
      </c>
      <c r="K307" s="310">
        <v>1.4437316315350277</v>
      </c>
      <c r="L307" s="310">
        <v>1.4437316315350277</v>
      </c>
      <c r="M307" s="310">
        <v>1.390174</v>
      </c>
      <c r="N307" s="310"/>
      <c r="O307" s="310">
        <f t="shared" si="4"/>
        <v>3.7096666974099106</v>
      </c>
      <c r="P307" s="310">
        <v>3.7096666974099191</v>
      </c>
      <c r="Q307" s="309" t="s">
        <v>15063</v>
      </c>
      <c r="R307" s="311"/>
    </row>
    <row r="308" spans="1:18" s="312" customFormat="1" x14ac:dyDescent="0.3">
      <c r="A308" s="307">
        <v>305</v>
      </c>
      <c r="B308" s="308" t="s">
        <v>2401</v>
      </c>
      <c r="C308" s="308" t="s">
        <v>14338</v>
      </c>
      <c r="D308" s="308" t="s">
        <v>14339</v>
      </c>
      <c r="E308" s="308" t="s">
        <v>14340</v>
      </c>
      <c r="F308" s="309" t="s">
        <v>2991</v>
      </c>
      <c r="G308" s="309" t="s">
        <v>3006</v>
      </c>
      <c r="H308" s="309" t="s">
        <v>3007</v>
      </c>
      <c r="I308" s="309" t="s">
        <v>2425</v>
      </c>
      <c r="J308" s="309" t="s">
        <v>15063</v>
      </c>
      <c r="K308" s="310">
        <v>0.7032275782217644</v>
      </c>
      <c r="L308" s="310">
        <v>0.7032275782217644</v>
      </c>
      <c r="M308" s="310">
        <v>0.68616474999999999</v>
      </c>
      <c r="N308" s="310"/>
      <c r="O308" s="310">
        <f t="shared" si="4"/>
        <v>2.4263593678892401</v>
      </c>
      <c r="P308" s="310">
        <v>2.4263593678892525</v>
      </c>
      <c r="Q308" s="309" t="s">
        <v>15063</v>
      </c>
      <c r="R308" s="311"/>
    </row>
    <row r="309" spans="1:18" s="312" customFormat="1" x14ac:dyDescent="0.3">
      <c r="A309" s="307">
        <v>306</v>
      </c>
      <c r="B309" s="308" t="s">
        <v>2401</v>
      </c>
      <c r="C309" s="308" t="s">
        <v>14338</v>
      </c>
      <c r="D309" s="308" t="s">
        <v>14339</v>
      </c>
      <c r="E309" s="308" t="s">
        <v>14340</v>
      </c>
      <c r="F309" s="309" t="s">
        <v>2991</v>
      </c>
      <c r="G309" s="309" t="s">
        <v>3008</v>
      </c>
      <c r="H309" s="309" t="s">
        <v>3009</v>
      </c>
      <c r="I309" s="309" t="s">
        <v>2425</v>
      </c>
      <c r="J309" s="309" t="s">
        <v>15063</v>
      </c>
      <c r="K309" s="310">
        <v>0.52477701727389114</v>
      </c>
      <c r="L309" s="310">
        <v>0.52477701727389114</v>
      </c>
      <c r="M309" s="310">
        <v>0.50171999999999983</v>
      </c>
      <c r="N309" s="310"/>
      <c r="O309" s="310">
        <f t="shared" si="4"/>
        <v>4.3936789369450251</v>
      </c>
      <c r="P309" s="310">
        <v>4.3936789369450118</v>
      </c>
      <c r="Q309" s="309" t="s">
        <v>15063</v>
      </c>
      <c r="R309" s="311"/>
    </row>
    <row r="310" spans="1:18" s="312" customFormat="1" x14ac:dyDescent="0.3">
      <c r="A310" s="307">
        <v>307</v>
      </c>
      <c r="B310" s="308" t="s">
        <v>2401</v>
      </c>
      <c r="C310" s="308" t="s">
        <v>14338</v>
      </c>
      <c r="D310" s="308" t="s">
        <v>14339</v>
      </c>
      <c r="E310" s="308" t="s">
        <v>14340</v>
      </c>
      <c r="F310" s="309" t="s">
        <v>2991</v>
      </c>
      <c r="G310" s="309" t="s">
        <v>3010</v>
      </c>
      <c r="H310" s="309" t="s">
        <v>3011</v>
      </c>
      <c r="I310" s="309" t="s">
        <v>2425</v>
      </c>
      <c r="J310" s="309" t="s">
        <v>15063</v>
      </c>
      <c r="K310" s="310">
        <v>0.9646291644249686</v>
      </c>
      <c r="L310" s="310">
        <v>0.9646291644249686</v>
      </c>
      <c r="M310" s="310">
        <v>0.94807875191257174</v>
      </c>
      <c r="N310" s="310"/>
      <c r="O310" s="310">
        <f t="shared" si="4"/>
        <v>1.715727983640515</v>
      </c>
      <c r="P310" s="310">
        <v>1.7157279836405137</v>
      </c>
      <c r="Q310" s="309" t="s">
        <v>15063</v>
      </c>
      <c r="R310" s="311"/>
    </row>
    <row r="311" spans="1:18" s="312" customFormat="1" x14ac:dyDescent="0.3">
      <c r="A311" s="307">
        <v>308</v>
      </c>
      <c r="B311" s="308" t="s">
        <v>2401</v>
      </c>
      <c r="C311" s="308" t="s">
        <v>14338</v>
      </c>
      <c r="D311" s="308" t="s">
        <v>14339</v>
      </c>
      <c r="E311" s="308" t="s">
        <v>14340</v>
      </c>
      <c r="F311" s="309" t="s">
        <v>2991</v>
      </c>
      <c r="G311" s="309" t="s">
        <v>3012</v>
      </c>
      <c r="H311" s="309" t="s">
        <v>3013</v>
      </c>
      <c r="I311" s="309" t="s">
        <v>2432</v>
      </c>
      <c r="J311" s="309" t="s">
        <v>15063</v>
      </c>
      <c r="K311" s="310">
        <v>0.44580162635969622</v>
      </c>
      <c r="L311" s="310">
        <v>0.44580162635969622</v>
      </c>
      <c r="M311" s="310">
        <v>0.4271586411256717</v>
      </c>
      <c r="N311" s="310"/>
      <c r="O311" s="310">
        <f t="shared" si="4"/>
        <v>4.1819015749804329</v>
      </c>
      <c r="P311" s="310">
        <v>6.5033789105195865</v>
      </c>
      <c r="Q311" s="309" t="s">
        <v>15063</v>
      </c>
      <c r="R311" s="311"/>
    </row>
    <row r="312" spans="1:18" s="312" customFormat="1" x14ac:dyDescent="0.3">
      <c r="A312" s="307">
        <v>309</v>
      </c>
      <c r="B312" s="308" t="s">
        <v>2401</v>
      </c>
      <c r="C312" s="308" t="s">
        <v>14338</v>
      </c>
      <c r="D312" s="308" t="s">
        <v>14339</v>
      </c>
      <c r="E312" s="308" t="s">
        <v>14340</v>
      </c>
      <c r="F312" s="309" t="s">
        <v>2426</v>
      </c>
      <c r="G312" s="309" t="s">
        <v>3022</v>
      </c>
      <c r="H312" s="309" t="s">
        <v>3023</v>
      </c>
      <c r="I312" s="309" t="s">
        <v>2425</v>
      </c>
      <c r="J312" s="309" t="s">
        <v>15063</v>
      </c>
      <c r="K312" s="310">
        <v>0.78001776830967717</v>
      </c>
      <c r="L312" s="310">
        <v>0.78001776830967717</v>
      </c>
      <c r="M312" s="310">
        <v>0.74534817320248969</v>
      </c>
      <c r="N312" s="310"/>
      <c r="O312" s="310">
        <f t="shared" si="4"/>
        <v>4.444718635361034</v>
      </c>
      <c r="P312" s="310">
        <v>4.4447186353610224</v>
      </c>
      <c r="Q312" s="309" t="s">
        <v>15063</v>
      </c>
      <c r="R312" s="311"/>
    </row>
    <row r="313" spans="1:18" s="312" customFormat="1" x14ac:dyDescent="0.3">
      <c r="A313" s="307">
        <v>310</v>
      </c>
      <c r="B313" s="308" t="s">
        <v>2401</v>
      </c>
      <c r="C313" s="308" t="s">
        <v>14338</v>
      </c>
      <c r="D313" s="308" t="s">
        <v>14339</v>
      </c>
      <c r="E313" s="308" t="s">
        <v>14340</v>
      </c>
      <c r="F313" s="309" t="s">
        <v>3024</v>
      </c>
      <c r="G313" s="309" t="s">
        <v>3025</v>
      </c>
      <c r="H313" s="309" t="s">
        <v>3026</v>
      </c>
      <c r="I313" s="309" t="s">
        <v>2425</v>
      </c>
      <c r="J313" s="309" t="s">
        <v>15063</v>
      </c>
      <c r="K313" s="310">
        <v>0.58699999999999997</v>
      </c>
      <c r="L313" s="310">
        <v>0.58699999999999997</v>
      </c>
      <c r="M313" s="310">
        <v>0.67060399999999998</v>
      </c>
      <c r="N313" s="310"/>
      <c r="O313" s="310">
        <f t="shared" si="4"/>
        <v>-14.242589437819422</v>
      </c>
      <c r="P313" s="310">
        <v>-13.141643973295757</v>
      </c>
      <c r="Q313" s="309" t="s">
        <v>15063</v>
      </c>
      <c r="R313" s="311"/>
    </row>
    <row r="314" spans="1:18" s="312" customFormat="1" x14ac:dyDescent="0.3">
      <c r="A314" s="307">
        <v>311</v>
      </c>
      <c r="B314" s="308" t="s">
        <v>2401</v>
      </c>
      <c r="C314" s="308" t="s">
        <v>14338</v>
      </c>
      <c r="D314" s="308" t="s">
        <v>14339</v>
      </c>
      <c r="E314" s="308" t="s">
        <v>14340</v>
      </c>
      <c r="F314" s="309" t="s">
        <v>3024</v>
      </c>
      <c r="G314" s="309" t="s">
        <v>3029</v>
      </c>
      <c r="H314" s="309" t="s">
        <v>3030</v>
      </c>
      <c r="I314" s="309" t="s">
        <v>2425</v>
      </c>
      <c r="J314" s="309" t="s">
        <v>15063</v>
      </c>
      <c r="K314" s="310">
        <v>1.9854801222518739</v>
      </c>
      <c r="L314" s="310">
        <v>1.9854801222518739</v>
      </c>
      <c r="M314" s="310">
        <v>1.9536450000000001</v>
      </c>
      <c r="N314" s="310"/>
      <c r="O314" s="310">
        <f t="shared" si="4"/>
        <v>1.6033966744410071</v>
      </c>
      <c r="P314" s="310">
        <v>2.4272359877275607</v>
      </c>
      <c r="Q314" s="309" t="s">
        <v>15063</v>
      </c>
      <c r="R314" s="311"/>
    </row>
    <row r="315" spans="1:18" s="312" customFormat="1" x14ac:dyDescent="0.3">
      <c r="A315" s="307">
        <v>312</v>
      </c>
      <c r="B315" s="308" t="s">
        <v>2401</v>
      </c>
      <c r="C315" s="308" t="s">
        <v>14338</v>
      </c>
      <c r="D315" s="308" t="s">
        <v>14339</v>
      </c>
      <c r="E315" s="308" t="s">
        <v>14340</v>
      </c>
      <c r="F315" s="309" t="s">
        <v>3024</v>
      </c>
      <c r="G315" s="309" t="s">
        <v>3031</v>
      </c>
      <c r="H315" s="309" t="s">
        <v>3032</v>
      </c>
      <c r="I315" s="309" t="s">
        <v>2405</v>
      </c>
      <c r="J315" s="309" t="s">
        <v>15063</v>
      </c>
      <c r="K315" s="310">
        <v>1.6827742387553351</v>
      </c>
      <c r="L315" s="310">
        <v>1.6827742387553351</v>
      </c>
      <c r="M315" s="310">
        <v>1.5893345000000001</v>
      </c>
      <c r="N315" s="310"/>
      <c r="O315" s="310">
        <f t="shared" si="4"/>
        <v>5.5527198244042353</v>
      </c>
      <c r="P315" s="310">
        <v>5.5527198244042282</v>
      </c>
      <c r="Q315" s="309" t="s">
        <v>15063</v>
      </c>
      <c r="R315" s="311"/>
    </row>
    <row r="316" spans="1:18" s="312" customFormat="1" x14ac:dyDescent="0.3">
      <c r="A316" s="307">
        <v>313</v>
      </c>
      <c r="B316" s="308" t="s">
        <v>2401</v>
      </c>
      <c r="C316" s="308" t="s">
        <v>14338</v>
      </c>
      <c r="D316" s="308" t="s">
        <v>14339</v>
      </c>
      <c r="E316" s="308" t="s">
        <v>14340</v>
      </c>
      <c r="F316" s="309" t="s">
        <v>3033</v>
      </c>
      <c r="G316" s="309" t="s">
        <v>3034</v>
      </c>
      <c r="H316" s="309" t="s">
        <v>3035</v>
      </c>
      <c r="I316" s="309" t="s">
        <v>2425</v>
      </c>
      <c r="J316" s="309" t="s">
        <v>15063</v>
      </c>
      <c r="K316" s="310">
        <v>1.5479457674335566</v>
      </c>
      <c r="L316" s="310">
        <v>1.5479457674335566</v>
      </c>
      <c r="M316" s="310">
        <v>1.5022023785162624</v>
      </c>
      <c r="N316" s="310"/>
      <c r="O316" s="310">
        <f t="shared" si="4"/>
        <v>2.9551028130097396</v>
      </c>
      <c r="P316" s="310">
        <v>4.3150391131080879</v>
      </c>
      <c r="Q316" s="309" t="s">
        <v>15063</v>
      </c>
      <c r="R316" s="311"/>
    </row>
    <row r="317" spans="1:18" s="312" customFormat="1" x14ac:dyDescent="0.3">
      <c r="A317" s="307">
        <v>314</v>
      </c>
      <c r="B317" s="308" t="s">
        <v>2401</v>
      </c>
      <c r="C317" s="308" t="s">
        <v>14338</v>
      </c>
      <c r="D317" s="308" t="s">
        <v>14339</v>
      </c>
      <c r="E317" s="308" t="s">
        <v>14340</v>
      </c>
      <c r="F317" s="309" t="s">
        <v>3033</v>
      </c>
      <c r="G317" s="309" t="s">
        <v>3036</v>
      </c>
      <c r="H317" s="309" t="s">
        <v>14346</v>
      </c>
      <c r="I317" s="309" t="s">
        <v>2425</v>
      </c>
      <c r="J317" s="309" t="s">
        <v>15063</v>
      </c>
      <c r="K317" s="310">
        <v>1.4757455651193805</v>
      </c>
      <c r="L317" s="310">
        <v>1.4757455651193805</v>
      </c>
      <c r="M317" s="310">
        <v>1.431502622667548</v>
      </c>
      <c r="N317" s="310"/>
      <c r="O317" s="310">
        <f t="shared" si="4"/>
        <v>2.9980061263645696</v>
      </c>
      <c r="P317" s="310">
        <v>8.9595467956285919</v>
      </c>
      <c r="Q317" s="309" t="s">
        <v>15063</v>
      </c>
      <c r="R317" s="311"/>
    </row>
    <row r="318" spans="1:18" s="312" customFormat="1" x14ac:dyDescent="0.3">
      <c r="A318" s="307">
        <v>315</v>
      </c>
      <c r="B318" s="308" t="s">
        <v>2401</v>
      </c>
      <c r="C318" s="308" t="s">
        <v>14338</v>
      </c>
      <c r="D318" s="308" t="s">
        <v>14339</v>
      </c>
      <c r="E318" s="308" t="s">
        <v>14340</v>
      </c>
      <c r="F318" s="309" t="s">
        <v>3037</v>
      </c>
      <c r="G318" s="309" t="s">
        <v>3038</v>
      </c>
      <c r="H318" s="309" t="s">
        <v>3039</v>
      </c>
      <c r="I318" s="309" t="s">
        <v>2405</v>
      </c>
      <c r="J318" s="309" t="s">
        <v>15063</v>
      </c>
      <c r="K318" s="310">
        <v>1.3900429326743422</v>
      </c>
      <c r="L318" s="310">
        <v>1.3900429326743422</v>
      </c>
      <c r="M318" s="310">
        <v>1.33361335</v>
      </c>
      <c r="N318" s="310"/>
      <c r="O318" s="310">
        <f t="shared" si="4"/>
        <v>4.0595568200023671</v>
      </c>
      <c r="P318" s="310">
        <v>5.4336018697842654</v>
      </c>
      <c r="Q318" s="309" t="s">
        <v>15063</v>
      </c>
      <c r="R318" s="311"/>
    </row>
    <row r="319" spans="1:18" s="312" customFormat="1" x14ac:dyDescent="0.3">
      <c r="A319" s="307">
        <v>316</v>
      </c>
      <c r="B319" s="308" t="s">
        <v>2401</v>
      </c>
      <c r="C319" s="308" t="s">
        <v>14338</v>
      </c>
      <c r="D319" s="308" t="s">
        <v>14339</v>
      </c>
      <c r="E319" s="308" t="s">
        <v>14340</v>
      </c>
      <c r="F319" s="309" t="s">
        <v>3037</v>
      </c>
      <c r="G319" s="309" t="s">
        <v>3040</v>
      </c>
      <c r="H319" s="309" t="s">
        <v>3041</v>
      </c>
      <c r="I319" s="309" t="s">
        <v>2425</v>
      </c>
      <c r="J319" s="309" t="s">
        <v>15063</v>
      </c>
      <c r="K319" s="310">
        <v>1.8552243721559818</v>
      </c>
      <c r="L319" s="310">
        <v>1.8552243721559818</v>
      </c>
      <c r="M319" s="310">
        <v>1.7801990465164392</v>
      </c>
      <c r="N319" s="310"/>
      <c r="O319" s="310">
        <f t="shared" si="4"/>
        <v>4.0440028044885263</v>
      </c>
      <c r="P319" s="310">
        <v>4.0440028044885334</v>
      </c>
      <c r="Q319" s="309" t="s">
        <v>15063</v>
      </c>
      <c r="R319" s="311"/>
    </row>
    <row r="320" spans="1:18" s="312" customFormat="1" x14ac:dyDescent="0.3">
      <c r="A320" s="307">
        <v>317</v>
      </c>
      <c r="B320" s="308" t="s">
        <v>2401</v>
      </c>
      <c r="C320" s="308" t="s">
        <v>14338</v>
      </c>
      <c r="D320" s="308" t="s">
        <v>14339</v>
      </c>
      <c r="E320" s="308" t="s">
        <v>14340</v>
      </c>
      <c r="F320" s="309" t="s">
        <v>3037</v>
      </c>
      <c r="G320" s="309" t="s">
        <v>3042</v>
      </c>
      <c r="H320" s="309" t="s">
        <v>3043</v>
      </c>
      <c r="I320" s="309" t="s">
        <v>2425</v>
      </c>
      <c r="J320" s="309" t="s">
        <v>15063</v>
      </c>
      <c r="K320" s="310">
        <v>2.7971820008843933</v>
      </c>
      <c r="L320" s="310">
        <v>2.7971820008843933</v>
      </c>
      <c r="M320" s="310">
        <v>2.693149</v>
      </c>
      <c r="N320" s="310"/>
      <c r="O320" s="310">
        <f t="shared" si="4"/>
        <v>3.7192074327484179</v>
      </c>
      <c r="P320" s="310">
        <v>3.7192074327484281</v>
      </c>
      <c r="Q320" s="309" t="s">
        <v>15063</v>
      </c>
      <c r="R320" s="311"/>
    </row>
    <row r="321" spans="1:18" s="312" customFormat="1" x14ac:dyDescent="0.3">
      <c r="A321" s="307">
        <v>318</v>
      </c>
      <c r="B321" s="308" t="s">
        <v>2401</v>
      </c>
      <c r="C321" s="308" t="s">
        <v>14338</v>
      </c>
      <c r="D321" s="308" t="s">
        <v>14339</v>
      </c>
      <c r="E321" s="308" t="s">
        <v>14340</v>
      </c>
      <c r="F321" s="309" t="s">
        <v>3037</v>
      </c>
      <c r="G321" s="309" t="s">
        <v>3044</v>
      </c>
      <c r="H321" s="309" t="s">
        <v>3045</v>
      </c>
      <c r="I321" s="309" t="s">
        <v>2425</v>
      </c>
      <c r="J321" s="309" t="s">
        <v>15063</v>
      </c>
      <c r="K321" s="310">
        <v>1.5106142076040721</v>
      </c>
      <c r="L321" s="310">
        <v>1.5106142076040721</v>
      </c>
      <c r="M321" s="310">
        <v>1.4583865</v>
      </c>
      <c r="N321" s="310"/>
      <c r="O321" s="310">
        <f t="shared" si="4"/>
        <v>3.4573822582344449</v>
      </c>
      <c r="P321" s="310">
        <v>3.4573822582344427</v>
      </c>
      <c r="Q321" s="309" t="s">
        <v>15063</v>
      </c>
      <c r="R321" s="311"/>
    </row>
    <row r="322" spans="1:18" s="312" customFormat="1" x14ac:dyDescent="0.3">
      <c r="A322" s="307">
        <v>319</v>
      </c>
      <c r="B322" s="308" t="s">
        <v>2401</v>
      </c>
      <c r="C322" s="308" t="s">
        <v>14338</v>
      </c>
      <c r="D322" s="308" t="s">
        <v>14339</v>
      </c>
      <c r="E322" s="308" t="s">
        <v>14340</v>
      </c>
      <c r="F322" s="309" t="s">
        <v>3037</v>
      </c>
      <c r="G322" s="309" t="s">
        <v>3048</v>
      </c>
      <c r="H322" s="309" t="s">
        <v>3049</v>
      </c>
      <c r="I322" s="309" t="s">
        <v>2425</v>
      </c>
      <c r="J322" s="309" t="s">
        <v>15063</v>
      </c>
      <c r="K322" s="310">
        <v>1.3621669491250796</v>
      </c>
      <c r="L322" s="310">
        <v>1.3621669491250796</v>
      </c>
      <c r="M322" s="310">
        <v>1.30928315</v>
      </c>
      <c r="N322" s="310"/>
      <c r="O322" s="310">
        <f t="shared" si="4"/>
        <v>3.882328752657445</v>
      </c>
      <c r="P322" s="310">
        <v>3.882328752657449</v>
      </c>
      <c r="Q322" s="309" t="s">
        <v>15063</v>
      </c>
      <c r="R322" s="311"/>
    </row>
    <row r="323" spans="1:18" s="312" customFormat="1" x14ac:dyDescent="0.3">
      <c r="A323" s="307">
        <v>320</v>
      </c>
      <c r="B323" s="308" t="s">
        <v>2401</v>
      </c>
      <c r="C323" s="308" t="s">
        <v>14338</v>
      </c>
      <c r="D323" s="308" t="s">
        <v>14339</v>
      </c>
      <c r="E323" s="308" t="s">
        <v>14340</v>
      </c>
      <c r="F323" s="309" t="s">
        <v>3037</v>
      </c>
      <c r="G323" s="309" t="s">
        <v>3050</v>
      </c>
      <c r="H323" s="309" t="s">
        <v>3051</v>
      </c>
      <c r="I323" s="309" t="s">
        <v>2425</v>
      </c>
      <c r="J323" s="309" t="s">
        <v>15063</v>
      </c>
      <c r="K323" s="310">
        <v>0.95305282036859695</v>
      </c>
      <c r="L323" s="310">
        <v>0.95305282036859695</v>
      </c>
      <c r="M323" s="310">
        <v>0.92383049999999989</v>
      </c>
      <c r="N323" s="310"/>
      <c r="O323" s="310">
        <f t="shared" si="4"/>
        <v>3.0661805667072279</v>
      </c>
      <c r="P323" s="310">
        <v>3.0661805667072217</v>
      </c>
      <c r="Q323" s="309" t="s">
        <v>15063</v>
      </c>
      <c r="R323" s="311"/>
    </row>
    <row r="324" spans="1:18" s="312" customFormat="1" x14ac:dyDescent="0.3">
      <c r="A324" s="307">
        <v>321</v>
      </c>
      <c r="B324" s="308" t="s">
        <v>2401</v>
      </c>
      <c r="C324" s="308" t="s">
        <v>14338</v>
      </c>
      <c r="D324" s="308" t="s">
        <v>14339</v>
      </c>
      <c r="E324" s="308" t="s">
        <v>14340</v>
      </c>
      <c r="F324" s="309" t="s">
        <v>3037</v>
      </c>
      <c r="G324" s="309" t="s">
        <v>3052</v>
      </c>
      <c r="H324" s="309" t="s">
        <v>3053</v>
      </c>
      <c r="I324" s="309" t="s">
        <v>2425</v>
      </c>
      <c r="J324" s="309" t="s">
        <v>15063</v>
      </c>
      <c r="K324" s="310">
        <v>1.2525268294511369</v>
      </c>
      <c r="L324" s="310">
        <v>1.2525268294511369</v>
      </c>
      <c r="M324" s="310">
        <v>1.2050220033574524</v>
      </c>
      <c r="N324" s="310"/>
      <c r="O324" s="310">
        <f t="shared" ref="O324:O387" si="5">(L324-M324)/L324*100</f>
        <v>3.7927192437467707</v>
      </c>
      <c r="P324" s="310">
        <v>3.7927192437467783</v>
      </c>
      <c r="Q324" s="309" t="s">
        <v>15063</v>
      </c>
      <c r="R324" s="311"/>
    </row>
    <row r="325" spans="1:18" s="312" customFormat="1" x14ac:dyDescent="0.3">
      <c r="A325" s="307">
        <v>322</v>
      </c>
      <c r="B325" s="308" t="s">
        <v>2401</v>
      </c>
      <c r="C325" s="308" t="s">
        <v>14338</v>
      </c>
      <c r="D325" s="308" t="s">
        <v>14339</v>
      </c>
      <c r="E325" s="308" t="s">
        <v>14340</v>
      </c>
      <c r="F325" s="309" t="s">
        <v>3037</v>
      </c>
      <c r="G325" s="309" t="s">
        <v>3054</v>
      </c>
      <c r="H325" s="309" t="s">
        <v>3055</v>
      </c>
      <c r="I325" s="309" t="s">
        <v>2425</v>
      </c>
      <c r="J325" s="309" t="s">
        <v>15063</v>
      </c>
      <c r="K325" s="310">
        <v>1.1394473121352471</v>
      </c>
      <c r="L325" s="310">
        <v>1.1394473121352471</v>
      </c>
      <c r="M325" s="310">
        <v>1.0996384703981015</v>
      </c>
      <c r="N325" s="310"/>
      <c r="O325" s="310">
        <f t="shared" si="5"/>
        <v>3.4936974542988333</v>
      </c>
      <c r="P325" s="310">
        <v>6.0736516605310324</v>
      </c>
      <c r="Q325" s="309" t="s">
        <v>15063</v>
      </c>
      <c r="R325" s="311"/>
    </row>
    <row r="326" spans="1:18" s="312" customFormat="1" x14ac:dyDescent="0.3">
      <c r="A326" s="307">
        <v>323</v>
      </c>
      <c r="B326" s="308" t="s">
        <v>2401</v>
      </c>
      <c r="C326" s="308" t="s">
        <v>14338</v>
      </c>
      <c r="D326" s="308" t="s">
        <v>14347</v>
      </c>
      <c r="E326" s="308" t="s">
        <v>14348</v>
      </c>
      <c r="F326" s="309" t="s">
        <v>3067</v>
      </c>
      <c r="G326" s="309" t="s">
        <v>3061</v>
      </c>
      <c r="H326" s="309" t="s">
        <v>3062</v>
      </c>
      <c r="I326" s="309" t="s">
        <v>2405</v>
      </c>
      <c r="J326" s="309" t="s">
        <v>15063</v>
      </c>
      <c r="K326" s="310">
        <v>0.75956436592484011</v>
      </c>
      <c r="L326" s="310">
        <v>0.75956436592484011</v>
      </c>
      <c r="M326" s="310">
        <v>0.70485019999999998</v>
      </c>
      <c r="N326" s="310"/>
      <c r="O326" s="310">
        <f t="shared" si="5"/>
        <v>7.2033613449230938</v>
      </c>
      <c r="P326" s="310">
        <v>7.2033613449230867</v>
      </c>
      <c r="Q326" s="309" t="s">
        <v>15063</v>
      </c>
      <c r="R326" s="311"/>
    </row>
    <row r="327" spans="1:18" s="312" customFormat="1" x14ac:dyDescent="0.3">
      <c r="A327" s="307">
        <v>324</v>
      </c>
      <c r="B327" s="308" t="s">
        <v>2401</v>
      </c>
      <c r="C327" s="308" t="s">
        <v>14338</v>
      </c>
      <c r="D327" s="308" t="s">
        <v>14347</v>
      </c>
      <c r="E327" s="308" t="s">
        <v>14348</v>
      </c>
      <c r="F327" s="309" t="s">
        <v>3067</v>
      </c>
      <c r="G327" s="309" t="s">
        <v>3065</v>
      </c>
      <c r="H327" s="309" t="s">
        <v>3066</v>
      </c>
      <c r="I327" s="309" t="s">
        <v>2405</v>
      </c>
      <c r="J327" s="309" t="s">
        <v>15063</v>
      </c>
      <c r="K327" s="310">
        <v>0.12873641906852012</v>
      </c>
      <c r="L327" s="310">
        <v>0.12873641906852012</v>
      </c>
      <c r="M327" s="310">
        <v>0.11938619999999998</v>
      </c>
      <c r="N327" s="310"/>
      <c r="O327" s="310">
        <f t="shared" si="5"/>
        <v>7.2630722030131007</v>
      </c>
      <c r="P327" s="310">
        <v>7.2630722030130883</v>
      </c>
      <c r="Q327" s="309" t="s">
        <v>15063</v>
      </c>
      <c r="R327" s="311"/>
    </row>
    <row r="328" spans="1:18" s="312" customFormat="1" x14ac:dyDescent="0.3">
      <c r="A328" s="307">
        <v>325</v>
      </c>
      <c r="B328" s="308" t="s">
        <v>2401</v>
      </c>
      <c r="C328" s="308" t="s">
        <v>14338</v>
      </c>
      <c r="D328" s="308" t="s">
        <v>14347</v>
      </c>
      <c r="E328" s="308" t="s">
        <v>14348</v>
      </c>
      <c r="F328" s="309" t="s">
        <v>3067</v>
      </c>
      <c r="G328" s="309" t="s">
        <v>3068</v>
      </c>
      <c r="H328" s="309" t="s">
        <v>14349</v>
      </c>
      <c r="I328" s="309" t="s">
        <v>2425</v>
      </c>
      <c r="J328" s="309" t="s">
        <v>15063</v>
      </c>
      <c r="K328" s="310">
        <v>3.0122040227072002</v>
      </c>
      <c r="L328" s="310">
        <v>3.0122040227072002</v>
      </c>
      <c r="M328" s="310">
        <v>2.7974578999999999</v>
      </c>
      <c r="N328" s="310"/>
      <c r="O328" s="310">
        <f t="shared" si="5"/>
        <v>7.1292024407496308</v>
      </c>
      <c r="P328" s="310">
        <v>8.8734906578272756</v>
      </c>
      <c r="Q328" s="309" t="s">
        <v>15063</v>
      </c>
      <c r="R328" s="311"/>
    </row>
    <row r="329" spans="1:18" s="312" customFormat="1" x14ac:dyDescent="0.3">
      <c r="A329" s="307">
        <v>326</v>
      </c>
      <c r="B329" s="308" t="s">
        <v>2401</v>
      </c>
      <c r="C329" s="308" t="s">
        <v>14338</v>
      </c>
      <c r="D329" s="308" t="s">
        <v>14347</v>
      </c>
      <c r="E329" s="308" t="s">
        <v>14348</v>
      </c>
      <c r="F329" s="309" t="s">
        <v>3067</v>
      </c>
      <c r="G329" s="309" t="s">
        <v>3069</v>
      </c>
      <c r="H329" s="309" t="s">
        <v>3070</v>
      </c>
      <c r="I329" s="309" t="s">
        <v>2432</v>
      </c>
      <c r="J329" s="309" t="s">
        <v>15063</v>
      </c>
      <c r="K329" s="310">
        <v>3.5395506509689589</v>
      </c>
      <c r="L329" s="310">
        <v>3.5395506509689589</v>
      </c>
      <c r="M329" s="310">
        <v>3.2465055</v>
      </c>
      <c r="N329" s="310"/>
      <c r="O329" s="310">
        <f t="shared" si="5"/>
        <v>8.2791625227551755</v>
      </c>
      <c r="P329" s="310">
        <v>8.2791625227551791</v>
      </c>
      <c r="Q329" s="309" t="s">
        <v>15063</v>
      </c>
      <c r="R329" s="311"/>
    </row>
    <row r="330" spans="1:18" s="312" customFormat="1" x14ac:dyDescent="0.3">
      <c r="A330" s="307">
        <v>327</v>
      </c>
      <c r="B330" s="308" t="s">
        <v>2401</v>
      </c>
      <c r="C330" s="308" t="s">
        <v>14338</v>
      </c>
      <c r="D330" s="308" t="s">
        <v>14347</v>
      </c>
      <c r="E330" s="308" t="s">
        <v>14348</v>
      </c>
      <c r="F330" s="309" t="s">
        <v>3067</v>
      </c>
      <c r="G330" s="309" t="s">
        <v>3071</v>
      </c>
      <c r="H330" s="309" t="s">
        <v>3072</v>
      </c>
      <c r="I330" s="309" t="s">
        <v>2553</v>
      </c>
      <c r="J330" s="309" t="s">
        <v>15063</v>
      </c>
      <c r="K330" s="310">
        <v>0.52362337246388002</v>
      </c>
      <c r="L330" s="310">
        <v>0.52362337246388002</v>
      </c>
      <c r="M330" s="310">
        <v>0.50912100000000005</v>
      </c>
      <c r="N330" s="310"/>
      <c r="O330" s="310">
        <f t="shared" si="5"/>
        <v>2.7696190098696101</v>
      </c>
      <c r="P330" s="310">
        <v>19.029940172186176</v>
      </c>
      <c r="Q330" s="309" t="s">
        <v>15063</v>
      </c>
      <c r="R330" s="311"/>
    </row>
    <row r="331" spans="1:18" s="312" customFormat="1" x14ac:dyDescent="0.3">
      <c r="A331" s="307">
        <v>328</v>
      </c>
      <c r="B331" s="308" t="s">
        <v>2401</v>
      </c>
      <c r="C331" s="308" t="s">
        <v>14338</v>
      </c>
      <c r="D331" s="308" t="s">
        <v>14347</v>
      </c>
      <c r="E331" s="308" t="s">
        <v>14348</v>
      </c>
      <c r="F331" s="309" t="s">
        <v>3067</v>
      </c>
      <c r="G331" s="309" t="s">
        <v>3073</v>
      </c>
      <c r="H331" s="309" t="s">
        <v>14350</v>
      </c>
      <c r="I331" s="309" t="s">
        <v>2405</v>
      </c>
      <c r="J331" s="309" t="s">
        <v>15063</v>
      </c>
      <c r="K331" s="310">
        <v>1.71041690893068</v>
      </c>
      <c r="L331" s="310">
        <v>1.71041690893068</v>
      </c>
      <c r="M331" s="310">
        <v>1.5581216499999999</v>
      </c>
      <c r="N331" s="310"/>
      <c r="O331" s="310">
        <f t="shared" si="5"/>
        <v>8.9039846446497162</v>
      </c>
      <c r="P331" s="310">
        <v>8.9039846446497215</v>
      </c>
      <c r="Q331" s="309" t="s">
        <v>15063</v>
      </c>
      <c r="R331" s="311"/>
    </row>
    <row r="332" spans="1:18" s="312" customFormat="1" x14ac:dyDescent="0.3">
      <c r="A332" s="307">
        <v>329</v>
      </c>
      <c r="B332" s="308" t="s">
        <v>2401</v>
      </c>
      <c r="C332" s="308" t="s">
        <v>14338</v>
      </c>
      <c r="D332" s="308" t="s">
        <v>14347</v>
      </c>
      <c r="E332" s="308" t="s">
        <v>14348</v>
      </c>
      <c r="F332" s="309" t="s">
        <v>3067</v>
      </c>
      <c r="G332" s="309" t="s">
        <v>3076</v>
      </c>
      <c r="H332" s="309" t="s">
        <v>3077</v>
      </c>
      <c r="I332" s="309" t="s">
        <v>2425</v>
      </c>
      <c r="J332" s="309" t="s">
        <v>15063</v>
      </c>
      <c r="K332" s="310">
        <v>0.31310637523592</v>
      </c>
      <c r="L332" s="310">
        <v>0.31310637523592</v>
      </c>
      <c r="M332" s="310">
        <v>0.28696274999999999</v>
      </c>
      <c r="N332" s="310"/>
      <c r="O332" s="310">
        <f t="shared" si="5"/>
        <v>8.3497581983826628</v>
      </c>
      <c r="P332" s="310">
        <v>8.3497581983826628</v>
      </c>
      <c r="Q332" s="309" t="s">
        <v>15063</v>
      </c>
      <c r="R332" s="311"/>
    </row>
    <row r="333" spans="1:18" s="312" customFormat="1" x14ac:dyDescent="0.3">
      <c r="A333" s="307">
        <v>330</v>
      </c>
      <c r="B333" s="308" t="s">
        <v>2401</v>
      </c>
      <c r="C333" s="308" t="s">
        <v>14338</v>
      </c>
      <c r="D333" s="308" t="s">
        <v>14347</v>
      </c>
      <c r="E333" s="308" t="s">
        <v>14348</v>
      </c>
      <c r="F333" s="309" t="s">
        <v>3067</v>
      </c>
      <c r="G333" s="309" t="s">
        <v>3078</v>
      </c>
      <c r="H333" s="309" t="s">
        <v>3079</v>
      </c>
      <c r="I333" s="309" t="s">
        <v>2405</v>
      </c>
      <c r="J333" s="309" t="s">
        <v>15063</v>
      </c>
      <c r="K333" s="310">
        <v>2.8117230252950005</v>
      </c>
      <c r="L333" s="310">
        <v>2.8117230252950005</v>
      </c>
      <c r="M333" s="310">
        <v>2.5690870000000001</v>
      </c>
      <c r="N333" s="310"/>
      <c r="O333" s="310">
        <f t="shared" si="5"/>
        <v>8.6294426268940008</v>
      </c>
      <c r="P333" s="310">
        <v>8.6294426268940008</v>
      </c>
      <c r="Q333" s="309" t="s">
        <v>15063</v>
      </c>
      <c r="R333" s="311"/>
    </row>
    <row r="334" spans="1:18" s="312" customFormat="1" x14ac:dyDescent="0.3">
      <c r="A334" s="307">
        <v>331</v>
      </c>
      <c r="B334" s="308" t="s">
        <v>2401</v>
      </c>
      <c r="C334" s="308" t="s">
        <v>14338</v>
      </c>
      <c r="D334" s="308" t="s">
        <v>14347</v>
      </c>
      <c r="E334" s="308" t="s">
        <v>14348</v>
      </c>
      <c r="F334" s="309" t="s">
        <v>3067</v>
      </c>
      <c r="G334" s="309" t="s">
        <v>3080</v>
      </c>
      <c r="H334" s="309" t="s">
        <v>3081</v>
      </c>
      <c r="I334" s="309" t="s">
        <v>2432</v>
      </c>
      <c r="J334" s="309" t="s">
        <v>15063</v>
      </c>
      <c r="K334" s="310">
        <v>3.1927354439827997</v>
      </c>
      <c r="L334" s="310">
        <v>3.1927354439827997</v>
      </c>
      <c r="M334" s="310">
        <v>2.9314244999999999</v>
      </c>
      <c r="N334" s="310"/>
      <c r="O334" s="310">
        <f t="shared" si="5"/>
        <v>8.1845473440425653</v>
      </c>
      <c r="P334" s="310">
        <v>8.1845473440425707</v>
      </c>
      <c r="Q334" s="309" t="s">
        <v>15063</v>
      </c>
      <c r="R334" s="311"/>
    </row>
    <row r="335" spans="1:18" s="312" customFormat="1" x14ac:dyDescent="0.3">
      <c r="A335" s="307">
        <v>332</v>
      </c>
      <c r="B335" s="308" t="s">
        <v>2401</v>
      </c>
      <c r="C335" s="308" t="s">
        <v>14338</v>
      </c>
      <c r="D335" s="308" t="s">
        <v>14347</v>
      </c>
      <c r="E335" s="308" t="s">
        <v>14348</v>
      </c>
      <c r="F335" s="309" t="s">
        <v>3084</v>
      </c>
      <c r="G335" s="309" t="s">
        <v>3085</v>
      </c>
      <c r="H335" s="309" t="s">
        <v>3086</v>
      </c>
      <c r="I335" s="309" t="s">
        <v>2425</v>
      </c>
      <c r="J335" s="309" t="s">
        <v>15063</v>
      </c>
      <c r="K335" s="310">
        <v>1.5584726438199996</v>
      </c>
      <c r="L335" s="310">
        <v>1.5584726438199996</v>
      </c>
      <c r="M335" s="310">
        <v>1.47235</v>
      </c>
      <c r="N335" s="310"/>
      <c r="O335" s="310">
        <f t="shared" si="5"/>
        <v>5.5260927525107428</v>
      </c>
      <c r="P335" s="310">
        <v>5.5260927525107366</v>
      </c>
      <c r="Q335" s="309" t="s">
        <v>15063</v>
      </c>
      <c r="R335" s="311"/>
    </row>
    <row r="336" spans="1:18" s="312" customFormat="1" x14ac:dyDescent="0.3">
      <c r="A336" s="307">
        <v>333</v>
      </c>
      <c r="B336" s="308" t="s">
        <v>2401</v>
      </c>
      <c r="C336" s="308" t="s">
        <v>14338</v>
      </c>
      <c r="D336" s="308" t="s">
        <v>14347</v>
      </c>
      <c r="E336" s="308" t="s">
        <v>14348</v>
      </c>
      <c r="F336" s="309" t="s">
        <v>3084</v>
      </c>
      <c r="G336" s="309"/>
      <c r="H336" s="309" t="s">
        <v>3087</v>
      </c>
      <c r="I336" s="309" t="e">
        <v>#N/A</v>
      </c>
      <c r="J336" s="309" t="s">
        <v>15063</v>
      </c>
      <c r="K336" s="310">
        <v>1.5978525112300006</v>
      </c>
      <c r="L336" s="310">
        <v>1.5978525112300006</v>
      </c>
      <c r="M336" s="310">
        <v>1.4564712</v>
      </c>
      <c r="N336" s="310"/>
      <c r="O336" s="310">
        <f t="shared" si="5"/>
        <v>8.8482078437369438</v>
      </c>
      <c r="P336" s="310">
        <v>8.8482078437369438</v>
      </c>
      <c r="Q336" s="309" t="s">
        <v>15063</v>
      </c>
      <c r="R336" s="311"/>
    </row>
    <row r="337" spans="1:18" s="312" customFormat="1" x14ac:dyDescent="0.3">
      <c r="A337" s="307">
        <v>334</v>
      </c>
      <c r="B337" s="308" t="s">
        <v>2401</v>
      </c>
      <c r="C337" s="308" t="s">
        <v>14338</v>
      </c>
      <c r="D337" s="308" t="s">
        <v>14347</v>
      </c>
      <c r="E337" s="308" t="s">
        <v>14348</v>
      </c>
      <c r="F337" s="309" t="s">
        <v>3084</v>
      </c>
      <c r="G337" s="309" t="s">
        <v>3088</v>
      </c>
      <c r="H337" s="309" t="s">
        <v>3089</v>
      </c>
      <c r="I337" s="309" t="s">
        <v>2405</v>
      </c>
      <c r="J337" s="309" t="s">
        <v>15063</v>
      </c>
      <c r="K337" s="310">
        <v>2.8591307505147197</v>
      </c>
      <c r="L337" s="310">
        <v>2.8591307505147197</v>
      </c>
      <c r="M337" s="310">
        <v>2.6319129999999999</v>
      </c>
      <c r="N337" s="310"/>
      <c r="O337" s="310">
        <f t="shared" si="5"/>
        <v>7.9470919780011622</v>
      </c>
      <c r="P337" s="310">
        <v>7.9470919780011755</v>
      </c>
      <c r="Q337" s="309" t="s">
        <v>15063</v>
      </c>
      <c r="R337" s="311"/>
    </row>
    <row r="338" spans="1:18" s="312" customFormat="1" x14ac:dyDescent="0.3">
      <c r="A338" s="307">
        <v>335</v>
      </c>
      <c r="B338" s="308" t="s">
        <v>2401</v>
      </c>
      <c r="C338" s="308" t="s">
        <v>14338</v>
      </c>
      <c r="D338" s="308" t="s">
        <v>14347</v>
      </c>
      <c r="E338" s="308" t="s">
        <v>14348</v>
      </c>
      <c r="F338" s="309" t="s">
        <v>3084</v>
      </c>
      <c r="G338" s="309" t="s">
        <v>3090</v>
      </c>
      <c r="H338" s="309" t="s">
        <v>3091</v>
      </c>
      <c r="I338" s="309" t="s">
        <v>2405</v>
      </c>
      <c r="J338" s="309" t="s">
        <v>15063</v>
      </c>
      <c r="K338" s="310">
        <v>3.3584333160926416</v>
      </c>
      <c r="L338" s="310">
        <v>3.3584333160926416</v>
      </c>
      <c r="M338" s="310">
        <v>2.9225635300000001</v>
      </c>
      <c r="N338" s="310"/>
      <c r="O338" s="310">
        <f t="shared" si="5"/>
        <v>12.978366549786161</v>
      </c>
      <c r="P338" s="310">
        <v>12.978366549786147</v>
      </c>
      <c r="Q338" s="309" t="s">
        <v>15063</v>
      </c>
      <c r="R338" s="311"/>
    </row>
    <row r="339" spans="1:18" s="312" customFormat="1" x14ac:dyDescent="0.3">
      <c r="A339" s="307">
        <v>336</v>
      </c>
      <c r="B339" s="308" t="s">
        <v>2401</v>
      </c>
      <c r="C339" s="308" t="s">
        <v>14338</v>
      </c>
      <c r="D339" s="308" t="s">
        <v>14347</v>
      </c>
      <c r="E339" s="308" t="s">
        <v>14348</v>
      </c>
      <c r="F339" s="309" t="s">
        <v>3084</v>
      </c>
      <c r="G339" s="309" t="s">
        <v>3092</v>
      </c>
      <c r="H339" s="309" t="s">
        <v>3093</v>
      </c>
      <c r="I339" s="309" t="s">
        <v>2425</v>
      </c>
      <c r="J339" s="309" t="s">
        <v>15063</v>
      </c>
      <c r="K339" s="310">
        <v>0.85458075487583973</v>
      </c>
      <c r="L339" s="310">
        <v>0.85458075487583973</v>
      </c>
      <c r="M339" s="310">
        <v>0.80002150000000005</v>
      </c>
      <c r="N339" s="310"/>
      <c r="O339" s="310">
        <f t="shared" si="5"/>
        <v>6.3843299260543827</v>
      </c>
      <c r="P339" s="310">
        <v>6.3843299260543773</v>
      </c>
      <c r="Q339" s="309" t="s">
        <v>15063</v>
      </c>
      <c r="R339" s="311"/>
    </row>
    <row r="340" spans="1:18" s="312" customFormat="1" x14ac:dyDescent="0.3">
      <c r="A340" s="307">
        <v>337</v>
      </c>
      <c r="B340" s="308" t="s">
        <v>2401</v>
      </c>
      <c r="C340" s="308" t="s">
        <v>14338</v>
      </c>
      <c r="D340" s="308" t="s">
        <v>14347</v>
      </c>
      <c r="E340" s="308" t="s">
        <v>14348</v>
      </c>
      <c r="F340" s="309" t="s">
        <v>3084</v>
      </c>
      <c r="G340" s="309"/>
      <c r="H340" s="309" t="s">
        <v>3094</v>
      </c>
      <c r="I340" s="309" t="e">
        <v>#N/A</v>
      </c>
      <c r="J340" s="309" t="s">
        <v>15063</v>
      </c>
      <c r="K340" s="310">
        <v>1.4970843828704006</v>
      </c>
      <c r="L340" s="310">
        <v>1.4970843828704006</v>
      </c>
      <c r="M340" s="310">
        <v>1.4415045</v>
      </c>
      <c r="N340" s="310"/>
      <c r="O340" s="310">
        <f t="shared" si="5"/>
        <v>3.7125417582565245</v>
      </c>
      <c r="P340" s="310">
        <v>3.7125417582565157</v>
      </c>
      <c r="Q340" s="309" t="s">
        <v>15063</v>
      </c>
      <c r="R340" s="311"/>
    </row>
    <row r="341" spans="1:18" s="312" customFormat="1" x14ac:dyDescent="0.3">
      <c r="A341" s="307">
        <v>338</v>
      </c>
      <c r="B341" s="308" t="s">
        <v>2401</v>
      </c>
      <c r="C341" s="308" t="s">
        <v>14338</v>
      </c>
      <c r="D341" s="308" t="s">
        <v>14347</v>
      </c>
      <c r="E341" s="308" t="s">
        <v>14348</v>
      </c>
      <c r="F341" s="309" t="s">
        <v>3084</v>
      </c>
      <c r="G341" s="309" t="s">
        <v>3095</v>
      </c>
      <c r="H341" s="309" t="s">
        <v>3096</v>
      </c>
      <c r="I341" s="309" t="s">
        <v>2425</v>
      </c>
      <c r="J341" s="309" t="s">
        <v>15063</v>
      </c>
      <c r="K341" s="310">
        <v>2.620098330463319</v>
      </c>
      <c r="L341" s="310">
        <v>2.620098330463319</v>
      </c>
      <c r="M341" s="310">
        <v>2.3907002500000001</v>
      </c>
      <c r="N341" s="310"/>
      <c r="O341" s="310">
        <f t="shared" si="5"/>
        <v>8.7553233325694997</v>
      </c>
      <c r="P341" s="310">
        <v>8.7553233325694979</v>
      </c>
      <c r="Q341" s="309" t="s">
        <v>15063</v>
      </c>
      <c r="R341" s="311"/>
    </row>
    <row r="342" spans="1:18" s="312" customFormat="1" x14ac:dyDescent="0.3">
      <c r="A342" s="307">
        <v>339</v>
      </c>
      <c r="B342" s="308" t="s">
        <v>2401</v>
      </c>
      <c r="C342" s="308" t="s">
        <v>14338</v>
      </c>
      <c r="D342" s="308" t="s">
        <v>14347</v>
      </c>
      <c r="E342" s="308" t="s">
        <v>14348</v>
      </c>
      <c r="F342" s="309" t="s">
        <v>14351</v>
      </c>
      <c r="G342" s="309" t="s">
        <v>3098</v>
      </c>
      <c r="H342" s="309" t="s">
        <v>3099</v>
      </c>
      <c r="I342" s="309" t="s">
        <v>2405</v>
      </c>
      <c r="J342" s="309" t="s">
        <v>15063</v>
      </c>
      <c r="K342" s="310">
        <v>0.84658204812611915</v>
      </c>
      <c r="L342" s="310">
        <v>0.84658204812611915</v>
      </c>
      <c r="M342" s="310">
        <v>0.78677102642600882</v>
      </c>
      <c r="N342" s="310"/>
      <c r="O342" s="310">
        <f t="shared" si="5"/>
        <v>7.0650000000000004</v>
      </c>
      <c r="P342" s="310">
        <v>7.0649999999999995</v>
      </c>
      <c r="Q342" s="309" t="s">
        <v>15063</v>
      </c>
      <c r="R342" s="311"/>
    </row>
    <row r="343" spans="1:18" s="312" customFormat="1" x14ac:dyDescent="0.3">
      <c r="A343" s="307">
        <v>340</v>
      </c>
      <c r="B343" s="308" t="s">
        <v>2401</v>
      </c>
      <c r="C343" s="308" t="s">
        <v>14338</v>
      </c>
      <c r="D343" s="308" t="s">
        <v>14352</v>
      </c>
      <c r="E343" s="308" t="s">
        <v>14353</v>
      </c>
      <c r="F343" s="309" t="s">
        <v>1512</v>
      </c>
      <c r="G343" s="309" t="s">
        <v>14354</v>
      </c>
      <c r="H343" s="309" t="s">
        <v>3100</v>
      </c>
      <c r="I343" s="309" t="s">
        <v>2405</v>
      </c>
      <c r="J343" s="309" t="s">
        <v>15063</v>
      </c>
      <c r="K343" s="310">
        <v>3.818381120916277</v>
      </c>
      <c r="L343" s="310">
        <v>3.818381120916277</v>
      </c>
      <c r="M343" s="310">
        <v>3.5785122000000174</v>
      </c>
      <c r="N343" s="310"/>
      <c r="O343" s="310">
        <f t="shared" si="5"/>
        <v>6.2819533545855055</v>
      </c>
      <c r="P343" s="310">
        <v>6.2819533545854895</v>
      </c>
      <c r="Q343" s="309" t="s">
        <v>15063</v>
      </c>
      <c r="R343" s="311"/>
    </row>
    <row r="344" spans="1:18" s="312" customFormat="1" x14ac:dyDescent="0.3">
      <c r="A344" s="307">
        <v>341</v>
      </c>
      <c r="B344" s="308" t="s">
        <v>2401</v>
      </c>
      <c r="C344" s="308" t="s">
        <v>14338</v>
      </c>
      <c r="D344" s="308" t="s">
        <v>14352</v>
      </c>
      <c r="E344" s="308" t="s">
        <v>14353</v>
      </c>
      <c r="F344" s="309" t="s">
        <v>1512</v>
      </c>
      <c r="G344" s="309" t="s">
        <v>14355</v>
      </c>
      <c r="H344" s="309" t="s">
        <v>3101</v>
      </c>
      <c r="I344" s="309" t="s">
        <v>2405</v>
      </c>
      <c r="J344" s="309" t="s">
        <v>15063</v>
      </c>
      <c r="K344" s="310">
        <v>3.6537295295779351</v>
      </c>
      <c r="L344" s="310">
        <v>3.6537295295779351</v>
      </c>
      <c r="M344" s="310">
        <v>3.3754851920000108</v>
      </c>
      <c r="N344" s="310"/>
      <c r="O344" s="310">
        <f t="shared" si="5"/>
        <v>7.6153512548058249</v>
      </c>
      <c r="P344" s="310">
        <v>13.810515777225973</v>
      </c>
      <c r="Q344" s="309" t="s">
        <v>15063</v>
      </c>
      <c r="R344" s="311"/>
    </row>
    <row r="345" spans="1:18" s="312" customFormat="1" x14ac:dyDescent="0.3">
      <c r="A345" s="307">
        <v>342</v>
      </c>
      <c r="B345" s="308" t="s">
        <v>2401</v>
      </c>
      <c r="C345" s="308" t="s">
        <v>14338</v>
      </c>
      <c r="D345" s="308" t="s">
        <v>14352</v>
      </c>
      <c r="E345" s="308" t="s">
        <v>14353</v>
      </c>
      <c r="F345" s="309" t="s">
        <v>1512</v>
      </c>
      <c r="G345" s="309" t="s">
        <v>14356</v>
      </c>
      <c r="H345" s="309" t="s">
        <v>14357</v>
      </c>
      <c r="I345" s="309" t="s">
        <v>2432</v>
      </c>
      <c r="J345" s="309" t="s">
        <v>15063</v>
      </c>
      <c r="K345" s="310">
        <v>4.4032578203550807</v>
      </c>
      <c r="L345" s="310">
        <v>4.4032578203550807</v>
      </c>
      <c r="M345" s="310">
        <v>4.0341082060000168</v>
      </c>
      <c r="N345" s="310"/>
      <c r="O345" s="310">
        <f t="shared" si="5"/>
        <v>8.3835566622645654</v>
      </c>
      <c r="P345" s="310">
        <v>8.383556662264569</v>
      </c>
      <c r="Q345" s="309" t="s">
        <v>15063</v>
      </c>
      <c r="R345" s="311"/>
    </row>
    <row r="346" spans="1:18" s="312" customFormat="1" x14ac:dyDescent="0.3">
      <c r="A346" s="307">
        <v>343</v>
      </c>
      <c r="B346" s="308" t="s">
        <v>2401</v>
      </c>
      <c r="C346" s="308" t="s">
        <v>14338</v>
      </c>
      <c r="D346" s="308" t="s">
        <v>14352</v>
      </c>
      <c r="E346" s="308" t="s">
        <v>14353</v>
      </c>
      <c r="F346" s="309" t="s">
        <v>3102</v>
      </c>
      <c r="G346" s="309"/>
      <c r="H346" s="309" t="s">
        <v>3103</v>
      </c>
      <c r="I346" s="309" t="e">
        <v>#N/A</v>
      </c>
      <c r="J346" s="309" t="s">
        <v>15063</v>
      </c>
      <c r="K346" s="310">
        <v>2.3209191842240386</v>
      </c>
      <c r="L346" s="310">
        <v>2.3209191842240386</v>
      </c>
      <c r="M346" s="310">
        <v>2.2100800000000027</v>
      </c>
      <c r="N346" s="310"/>
      <c r="O346" s="310">
        <f t="shared" si="5"/>
        <v>4.7756589276111834</v>
      </c>
      <c r="P346" s="310">
        <v>12.310323540855695</v>
      </c>
      <c r="Q346" s="309" t="s">
        <v>15063</v>
      </c>
      <c r="R346" s="311"/>
    </row>
    <row r="347" spans="1:18" s="312" customFormat="1" x14ac:dyDescent="0.3">
      <c r="A347" s="307">
        <v>344</v>
      </c>
      <c r="B347" s="308" t="s">
        <v>2401</v>
      </c>
      <c r="C347" s="308" t="s">
        <v>14338</v>
      </c>
      <c r="D347" s="308" t="s">
        <v>14352</v>
      </c>
      <c r="E347" s="308" t="s">
        <v>14353</v>
      </c>
      <c r="F347" s="309" t="s">
        <v>3102</v>
      </c>
      <c r="G347" s="309" t="s">
        <v>14358</v>
      </c>
      <c r="H347" s="309" t="s">
        <v>14359</v>
      </c>
      <c r="I347" s="309" t="s">
        <v>2405</v>
      </c>
      <c r="J347" s="309" t="s">
        <v>15063</v>
      </c>
      <c r="K347" s="310">
        <v>4.3905393786825648</v>
      </c>
      <c r="L347" s="310">
        <v>4.3905393786825648</v>
      </c>
      <c r="M347" s="310">
        <v>4.0735015600000111</v>
      </c>
      <c r="N347" s="310"/>
      <c r="O347" s="310">
        <f t="shared" si="5"/>
        <v>7.220930991346326</v>
      </c>
      <c r="P347" s="310">
        <v>7.2209309913463411</v>
      </c>
      <c r="Q347" s="309" t="s">
        <v>15063</v>
      </c>
      <c r="R347" s="311"/>
    </row>
    <row r="348" spans="1:18" s="312" customFormat="1" x14ac:dyDescent="0.3">
      <c r="A348" s="307">
        <v>345</v>
      </c>
      <c r="B348" s="308" t="s">
        <v>2401</v>
      </c>
      <c r="C348" s="308" t="s">
        <v>14338</v>
      </c>
      <c r="D348" s="308" t="s">
        <v>14347</v>
      </c>
      <c r="E348" s="308" t="s">
        <v>14360</v>
      </c>
      <c r="F348" s="309" t="s">
        <v>2486</v>
      </c>
      <c r="G348" s="309" t="s">
        <v>3106</v>
      </c>
      <c r="H348" s="309" t="s">
        <v>3107</v>
      </c>
      <c r="I348" s="309" t="s">
        <v>2425</v>
      </c>
      <c r="J348" s="309" t="s">
        <v>15063</v>
      </c>
      <c r="K348" s="310">
        <v>0.73454310404398315</v>
      </c>
      <c r="L348" s="310">
        <v>0.73454310404398315</v>
      </c>
      <c r="M348" s="310">
        <v>0.74335762129251093</v>
      </c>
      <c r="N348" s="310"/>
      <c r="O348" s="310">
        <f t="shared" si="5"/>
        <v>-1.1999999999999968</v>
      </c>
      <c r="P348" s="310">
        <v>4.7090325009935263E-2</v>
      </c>
      <c r="Q348" s="309" t="s">
        <v>15063</v>
      </c>
      <c r="R348" s="311"/>
    </row>
    <row r="349" spans="1:18" s="312" customFormat="1" x14ac:dyDescent="0.3">
      <c r="A349" s="307">
        <v>346</v>
      </c>
      <c r="B349" s="308" t="s">
        <v>2401</v>
      </c>
      <c r="C349" s="308" t="s">
        <v>14338</v>
      </c>
      <c r="D349" s="308" t="s">
        <v>14347</v>
      </c>
      <c r="E349" s="308" t="s">
        <v>14360</v>
      </c>
      <c r="F349" s="309" t="s">
        <v>2486</v>
      </c>
      <c r="G349" s="309" t="s">
        <v>3108</v>
      </c>
      <c r="H349" s="309" t="s">
        <v>3109</v>
      </c>
      <c r="I349" s="309" t="s">
        <v>2414</v>
      </c>
      <c r="J349" s="309" t="s">
        <v>15063</v>
      </c>
      <c r="K349" s="310">
        <v>3.5472215620600149</v>
      </c>
      <c r="L349" s="310">
        <v>3.5472215620600149</v>
      </c>
      <c r="M349" s="310">
        <v>3.612886</v>
      </c>
      <c r="N349" s="310"/>
      <c r="O349" s="310">
        <f t="shared" si="5"/>
        <v>-1.8511512966179402</v>
      </c>
      <c r="P349" s="310">
        <v>0.83370481089352078</v>
      </c>
      <c r="Q349" s="309" t="s">
        <v>15063</v>
      </c>
      <c r="R349" s="311"/>
    </row>
    <row r="350" spans="1:18" s="312" customFormat="1" x14ac:dyDescent="0.3">
      <c r="A350" s="307">
        <v>347</v>
      </c>
      <c r="B350" s="308" t="s">
        <v>2401</v>
      </c>
      <c r="C350" s="308" t="s">
        <v>14338</v>
      </c>
      <c r="D350" s="308" t="s">
        <v>14347</v>
      </c>
      <c r="E350" s="308" t="s">
        <v>14360</v>
      </c>
      <c r="F350" s="309" t="s">
        <v>2486</v>
      </c>
      <c r="G350" s="309" t="s">
        <v>3110</v>
      </c>
      <c r="H350" s="309" t="s">
        <v>3111</v>
      </c>
      <c r="I350" s="309" t="s">
        <v>2425</v>
      </c>
      <c r="J350" s="309" t="s">
        <v>15063</v>
      </c>
      <c r="K350" s="310">
        <v>0.49921980822877465</v>
      </c>
      <c r="L350" s="310">
        <v>0.49921980822877465</v>
      </c>
      <c r="M350" s="310">
        <v>0.50521044592751996</v>
      </c>
      <c r="N350" s="310"/>
      <c r="O350" s="310">
        <f t="shared" si="5"/>
        <v>-1.2000000000000017</v>
      </c>
      <c r="P350" s="310">
        <v>0.16771706255527263</v>
      </c>
      <c r="Q350" s="309" t="s">
        <v>15063</v>
      </c>
      <c r="R350" s="311"/>
    </row>
    <row r="351" spans="1:18" s="312" customFormat="1" x14ac:dyDescent="0.3">
      <c r="A351" s="307">
        <v>348</v>
      </c>
      <c r="B351" s="308" t="s">
        <v>2401</v>
      </c>
      <c r="C351" s="308" t="s">
        <v>14338</v>
      </c>
      <c r="D351" s="308" t="s">
        <v>14347</v>
      </c>
      <c r="E351" s="308" t="s">
        <v>14360</v>
      </c>
      <c r="F351" s="309" t="s">
        <v>2486</v>
      </c>
      <c r="G351" s="309" t="s">
        <v>3112</v>
      </c>
      <c r="H351" s="309" t="s">
        <v>3113</v>
      </c>
      <c r="I351" s="309" t="s">
        <v>2425</v>
      </c>
      <c r="J351" s="309" t="s">
        <v>15063</v>
      </c>
      <c r="K351" s="310">
        <v>1.4045231813892061</v>
      </c>
      <c r="L351" s="310">
        <v>1.4045231813892061</v>
      </c>
      <c r="M351" s="310">
        <v>1.4139999999999999</v>
      </c>
      <c r="N351" s="310"/>
      <c r="O351" s="310">
        <f t="shared" si="5"/>
        <v>-0.67473564953341592</v>
      </c>
      <c r="P351" s="310">
        <v>58.474071285709705</v>
      </c>
      <c r="Q351" s="309" t="s">
        <v>15063</v>
      </c>
      <c r="R351" s="311"/>
    </row>
    <row r="352" spans="1:18" s="312" customFormat="1" x14ac:dyDescent="0.3">
      <c r="A352" s="307">
        <v>349</v>
      </c>
      <c r="B352" s="308" t="s">
        <v>2401</v>
      </c>
      <c r="C352" s="308" t="s">
        <v>14338</v>
      </c>
      <c r="D352" s="308" t="s">
        <v>14347</v>
      </c>
      <c r="E352" s="308" t="s">
        <v>14360</v>
      </c>
      <c r="F352" s="309" t="s">
        <v>2486</v>
      </c>
      <c r="G352" s="309" t="s">
        <v>3114</v>
      </c>
      <c r="H352" s="309" t="s">
        <v>3115</v>
      </c>
      <c r="I352" s="309" t="s">
        <v>2425</v>
      </c>
      <c r="J352" s="309" t="s">
        <v>15063</v>
      </c>
      <c r="K352" s="310">
        <v>2.1359547299933417</v>
      </c>
      <c r="L352" s="310">
        <v>2.1359547299933417</v>
      </c>
      <c r="M352" s="310">
        <v>2.1456</v>
      </c>
      <c r="N352" s="310"/>
      <c r="O352" s="310">
        <f t="shared" si="5"/>
        <v>-0.45156715501589001</v>
      </c>
      <c r="P352" s="310">
        <v>1.1026943756929031</v>
      </c>
      <c r="Q352" s="309" t="s">
        <v>15063</v>
      </c>
      <c r="R352" s="311"/>
    </row>
    <row r="353" spans="1:18" s="312" customFormat="1" x14ac:dyDescent="0.3">
      <c r="A353" s="307">
        <v>350</v>
      </c>
      <c r="B353" s="308" t="s">
        <v>2401</v>
      </c>
      <c r="C353" s="308" t="s">
        <v>14338</v>
      </c>
      <c r="D353" s="308" t="s">
        <v>14347</v>
      </c>
      <c r="E353" s="308" t="s">
        <v>14360</v>
      </c>
      <c r="F353" s="309" t="s">
        <v>2486</v>
      </c>
      <c r="G353" s="309" t="s">
        <v>3116</v>
      </c>
      <c r="H353" s="309" t="s">
        <v>3117</v>
      </c>
      <c r="I353" s="309" t="s">
        <v>2414</v>
      </c>
      <c r="J353" s="309" t="s">
        <v>15063</v>
      </c>
      <c r="K353" s="310">
        <v>0</v>
      </c>
      <c r="L353" s="310">
        <v>0</v>
      </c>
      <c r="M353" s="310">
        <v>0</v>
      </c>
      <c r="N353" s="310"/>
      <c r="O353" s="310" t="e">
        <f t="shared" si="5"/>
        <v>#DIV/0!</v>
      </c>
      <c r="P353" s="310" t="e">
        <v>#DIV/0!</v>
      </c>
      <c r="Q353" s="309" t="s">
        <v>15063</v>
      </c>
      <c r="R353" s="311"/>
    </row>
    <row r="354" spans="1:18" s="312" customFormat="1" x14ac:dyDescent="0.3">
      <c r="A354" s="307">
        <v>351</v>
      </c>
      <c r="B354" s="308" t="s">
        <v>2401</v>
      </c>
      <c r="C354" s="308" t="s">
        <v>14338</v>
      </c>
      <c r="D354" s="308" t="s">
        <v>14347</v>
      </c>
      <c r="E354" s="308" t="s">
        <v>14360</v>
      </c>
      <c r="F354" s="309" t="s">
        <v>2486</v>
      </c>
      <c r="G354" s="309" t="s">
        <v>3118</v>
      </c>
      <c r="H354" s="309" t="s">
        <v>3119</v>
      </c>
      <c r="I354" s="309" t="s">
        <v>2425</v>
      </c>
      <c r="J354" s="309" t="s">
        <v>15063</v>
      </c>
      <c r="K354" s="310">
        <v>0.97664437819938255</v>
      </c>
      <c r="L354" s="310">
        <v>0.97664437819938255</v>
      </c>
      <c r="M354" s="310">
        <v>0.98885243292687464</v>
      </c>
      <c r="N354" s="310"/>
      <c r="O354" s="310">
        <f t="shared" si="5"/>
        <v>-1.2499999999999805</v>
      </c>
      <c r="P354" s="310">
        <v>0.1571233204289868</v>
      </c>
      <c r="Q354" s="309" t="s">
        <v>15063</v>
      </c>
      <c r="R354" s="311"/>
    </row>
    <row r="355" spans="1:18" s="312" customFormat="1" x14ac:dyDescent="0.3">
      <c r="A355" s="307">
        <v>352</v>
      </c>
      <c r="B355" s="308" t="s">
        <v>2401</v>
      </c>
      <c r="C355" s="308" t="s">
        <v>14338</v>
      </c>
      <c r="D355" s="308" t="s">
        <v>14347</v>
      </c>
      <c r="E355" s="308" t="s">
        <v>14360</v>
      </c>
      <c r="F355" s="309" t="s">
        <v>2486</v>
      </c>
      <c r="G355" s="309" t="s">
        <v>3120</v>
      </c>
      <c r="H355" s="309" t="s">
        <v>14361</v>
      </c>
      <c r="I355" s="309" t="s">
        <v>3324</v>
      </c>
      <c r="J355" s="309" t="s">
        <v>15063</v>
      </c>
      <c r="K355" s="310">
        <v>0.74489618316626427</v>
      </c>
      <c r="L355" s="310">
        <v>0.74489618316626427</v>
      </c>
      <c r="M355" s="310">
        <v>0.63986582133982095</v>
      </c>
      <c r="N355" s="310"/>
      <c r="O355" s="310">
        <f t="shared" si="5"/>
        <v>14.100000000000007</v>
      </c>
      <c r="P355" s="310" t="e">
        <v>#DIV/0!</v>
      </c>
      <c r="Q355" s="309" t="s">
        <v>15063</v>
      </c>
      <c r="R355" s="311"/>
    </row>
    <row r="356" spans="1:18" s="312" customFormat="1" x14ac:dyDescent="0.3">
      <c r="A356" s="307">
        <v>353</v>
      </c>
      <c r="B356" s="308" t="s">
        <v>2401</v>
      </c>
      <c r="C356" s="308" t="s">
        <v>14338</v>
      </c>
      <c r="D356" s="308" t="s">
        <v>14347</v>
      </c>
      <c r="E356" s="308" t="s">
        <v>14360</v>
      </c>
      <c r="F356" s="309" t="s">
        <v>2486</v>
      </c>
      <c r="G356" s="309" t="s">
        <v>3121</v>
      </c>
      <c r="H356" s="309" t="s">
        <v>3122</v>
      </c>
      <c r="I356" s="309" t="s">
        <v>2425</v>
      </c>
      <c r="J356" s="309" t="s">
        <v>15063</v>
      </c>
      <c r="K356" s="310">
        <v>0.6876680221050202</v>
      </c>
      <c r="L356" s="310">
        <v>0.6876680221050202</v>
      </c>
      <c r="M356" s="310">
        <v>0.6905</v>
      </c>
      <c r="N356" s="310"/>
      <c r="O356" s="310">
        <f t="shared" si="5"/>
        <v>-0.41182340954445318</v>
      </c>
      <c r="P356" s="310">
        <v>1.110278996912728</v>
      </c>
      <c r="Q356" s="309" t="s">
        <v>15063</v>
      </c>
      <c r="R356" s="311"/>
    </row>
    <row r="357" spans="1:18" s="312" customFormat="1" x14ac:dyDescent="0.3">
      <c r="A357" s="307">
        <v>354</v>
      </c>
      <c r="B357" s="308" t="s">
        <v>2401</v>
      </c>
      <c r="C357" s="308" t="s">
        <v>14338</v>
      </c>
      <c r="D357" s="308" t="s">
        <v>14347</v>
      </c>
      <c r="E357" s="308" t="s">
        <v>14360</v>
      </c>
      <c r="F357" s="309" t="s">
        <v>2486</v>
      </c>
      <c r="G357" s="309" t="s">
        <v>3123</v>
      </c>
      <c r="H357" s="309" t="s">
        <v>14362</v>
      </c>
      <c r="I357" s="309" t="s">
        <v>2425</v>
      </c>
      <c r="J357" s="309" t="s">
        <v>15063</v>
      </c>
      <c r="K357" s="310">
        <v>1.107034411343795E-3</v>
      </c>
      <c r="L357" s="310">
        <v>1.107034411343795E-3</v>
      </c>
      <c r="M357" s="310">
        <v>1.1019420530516135E-3</v>
      </c>
      <c r="N357" s="310"/>
      <c r="O357" s="310">
        <f t="shared" si="5"/>
        <v>0.46000000000000008</v>
      </c>
      <c r="P357" s="310" t="e">
        <v>#DIV/0!</v>
      </c>
      <c r="Q357" s="309" t="s">
        <v>15063</v>
      </c>
      <c r="R357" s="311"/>
    </row>
    <row r="358" spans="1:18" s="312" customFormat="1" x14ac:dyDescent="0.3">
      <c r="A358" s="307">
        <v>355</v>
      </c>
      <c r="B358" s="308" t="s">
        <v>2401</v>
      </c>
      <c r="C358" s="308" t="s">
        <v>14338</v>
      </c>
      <c r="D358" s="308" t="s">
        <v>14347</v>
      </c>
      <c r="E358" s="308" t="s">
        <v>14360</v>
      </c>
      <c r="F358" s="309" t="s">
        <v>2486</v>
      </c>
      <c r="G358" s="309" t="s">
        <v>3124</v>
      </c>
      <c r="H358" s="309" t="s">
        <v>14363</v>
      </c>
      <c r="I358" s="309" t="s">
        <v>2425</v>
      </c>
      <c r="J358" s="309" t="s">
        <v>15063</v>
      </c>
      <c r="K358" s="310">
        <v>1.3078868606839713</v>
      </c>
      <c r="L358" s="310">
        <v>1.3078868606839713</v>
      </c>
      <c r="M358" s="310">
        <v>1.3242354464425206</v>
      </c>
      <c r="N358" s="310"/>
      <c r="O358" s="310">
        <f t="shared" si="5"/>
        <v>-1.24999999999997</v>
      </c>
      <c r="P358" s="310">
        <v>13.782425473770122</v>
      </c>
      <c r="Q358" s="309" t="s">
        <v>15063</v>
      </c>
      <c r="R358" s="311"/>
    </row>
    <row r="359" spans="1:18" s="312" customFormat="1" x14ac:dyDescent="0.3">
      <c r="A359" s="307">
        <v>356</v>
      </c>
      <c r="B359" s="308" t="s">
        <v>2401</v>
      </c>
      <c r="C359" s="308" t="s">
        <v>14338</v>
      </c>
      <c r="D359" s="308" t="s">
        <v>14347</v>
      </c>
      <c r="E359" s="308" t="s">
        <v>14360</v>
      </c>
      <c r="F359" s="309" t="s">
        <v>2486</v>
      </c>
      <c r="G359" s="309" t="s">
        <v>3127</v>
      </c>
      <c r="H359" s="309" t="s">
        <v>14364</v>
      </c>
      <c r="I359" s="309" t="s">
        <v>2425</v>
      </c>
      <c r="J359" s="309" t="s">
        <v>15063</v>
      </c>
      <c r="K359" s="310">
        <v>2.8728098327191751</v>
      </c>
      <c r="L359" s="310">
        <v>2.8728098327191751</v>
      </c>
      <c r="M359" s="310">
        <v>2.7288820600999442</v>
      </c>
      <c r="N359" s="310"/>
      <c r="O359" s="310">
        <f t="shared" si="5"/>
        <v>5.0100000000000096</v>
      </c>
      <c r="P359" s="310">
        <v>5.010000000000014</v>
      </c>
      <c r="Q359" s="309" t="s">
        <v>15063</v>
      </c>
      <c r="R359" s="311"/>
    </row>
    <row r="360" spans="1:18" s="312" customFormat="1" x14ac:dyDescent="0.3">
      <c r="A360" s="307">
        <v>357</v>
      </c>
      <c r="B360" s="308" t="s">
        <v>2401</v>
      </c>
      <c r="C360" s="308" t="s">
        <v>14338</v>
      </c>
      <c r="D360" s="308" t="s">
        <v>14347</v>
      </c>
      <c r="E360" s="308" t="s">
        <v>14360</v>
      </c>
      <c r="F360" s="309" t="s">
        <v>2486</v>
      </c>
      <c r="G360" s="309" t="s">
        <v>3128</v>
      </c>
      <c r="H360" s="309" t="s">
        <v>14365</v>
      </c>
      <c r="I360" s="309" t="s">
        <v>2425</v>
      </c>
      <c r="J360" s="309" t="s">
        <v>15063</v>
      </c>
      <c r="K360" s="310">
        <v>1.8062303355781053</v>
      </c>
      <c r="L360" s="310">
        <v>1.8062303355781053</v>
      </c>
      <c r="M360" s="310">
        <v>1.5990557160872965</v>
      </c>
      <c r="N360" s="310"/>
      <c r="O360" s="310">
        <f t="shared" si="5"/>
        <v>11.47000000000001</v>
      </c>
      <c r="P360" s="310">
        <v>11.470000000000013</v>
      </c>
      <c r="Q360" s="309" t="s">
        <v>15063</v>
      </c>
      <c r="R360" s="311"/>
    </row>
    <row r="361" spans="1:18" s="312" customFormat="1" x14ac:dyDescent="0.3">
      <c r="A361" s="307">
        <v>358</v>
      </c>
      <c r="B361" s="308" t="s">
        <v>2401</v>
      </c>
      <c r="C361" s="308" t="s">
        <v>14338</v>
      </c>
      <c r="D361" s="308" t="s">
        <v>14347</v>
      </c>
      <c r="E361" s="308" t="s">
        <v>14360</v>
      </c>
      <c r="F361" s="309" t="s">
        <v>2486</v>
      </c>
      <c r="G361" s="309" t="s">
        <v>3129</v>
      </c>
      <c r="H361" s="309" t="s">
        <v>14366</v>
      </c>
      <c r="I361" s="309" t="s">
        <v>2425</v>
      </c>
      <c r="J361" s="309" t="s">
        <v>15063</v>
      </c>
      <c r="K361" s="310">
        <v>2.0183577538812623</v>
      </c>
      <c r="L361" s="310">
        <v>2.0183577538812623</v>
      </c>
      <c r="M361" s="310">
        <v>2.0359250000000002</v>
      </c>
      <c r="N361" s="310"/>
      <c r="O361" s="310">
        <f t="shared" si="5"/>
        <v>-0.87037325691921941</v>
      </c>
      <c r="P361" s="310">
        <v>0.63748761045914204</v>
      </c>
      <c r="Q361" s="309" t="s">
        <v>15063</v>
      </c>
      <c r="R361" s="311"/>
    </row>
    <row r="362" spans="1:18" s="312" customFormat="1" x14ac:dyDescent="0.3">
      <c r="A362" s="307">
        <v>359</v>
      </c>
      <c r="B362" s="308" t="s">
        <v>2401</v>
      </c>
      <c r="C362" s="308" t="s">
        <v>14338</v>
      </c>
      <c r="D362" s="308" t="s">
        <v>14347</v>
      </c>
      <c r="E362" s="308" t="s">
        <v>14360</v>
      </c>
      <c r="F362" s="309" t="s">
        <v>2486</v>
      </c>
      <c r="G362" s="309" t="s">
        <v>3130</v>
      </c>
      <c r="H362" s="309" t="s">
        <v>3131</v>
      </c>
      <c r="I362" s="309" t="s">
        <v>2405</v>
      </c>
      <c r="J362" s="309" t="s">
        <v>15063</v>
      </c>
      <c r="K362" s="310">
        <v>3.8525453131161242</v>
      </c>
      <c r="L362" s="310">
        <v>3.8525453131161242</v>
      </c>
      <c r="M362" s="310">
        <v>3.8847999999999998</v>
      </c>
      <c r="N362" s="310"/>
      <c r="O362" s="310">
        <f t="shared" si="5"/>
        <v>-0.83723056479214819</v>
      </c>
      <c r="P362" s="310">
        <v>-4.3551668467545213E-2</v>
      </c>
      <c r="Q362" s="309" t="s">
        <v>15063</v>
      </c>
      <c r="R362" s="311"/>
    </row>
    <row r="363" spans="1:18" s="312" customFormat="1" x14ac:dyDescent="0.3">
      <c r="A363" s="307">
        <v>360</v>
      </c>
      <c r="B363" s="308" t="s">
        <v>2401</v>
      </c>
      <c r="C363" s="308" t="s">
        <v>14338</v>
      </c>
      <c r="D363" s="308" t="s">
        <v>14347</v>
      </c>
      <c r="E363" s="308" t="s">
        <v>14360</v>
      </c>
      <c r="F363" s="309" t="s">
        <v>2486</v>
      </c>
      <c r="G363" s="309" t="s">
        <v>3132</v>
      </c>
      <c r="H363" s="309" t="s">
        <v>3133</v>
      </c>
      <c r="I363" s="309" t="s">
        <v>2405</v>
      </c>
      <c r="J363" s="309" t="s">
        <v>15063</v>
      </c>
      <c r="K363" s="310">
        <v>0.91274514864177581</v>
      </c>
      <c r="L363" s="310">
        <v>0.91274514864177581</v>
      </c>
      <c r="M363" s="310">
        <v>0.9264</v>
      </c>
      <c r="N363" s="310"/>
      <c r="O363" s="310">
        <f t="shared" si="5"/>
        <v>-1.4960201517963152</v>
      </c>
      <c r="P363" s="310">
        <v>-0.59281129493675699</v>
      </c>
      <c r="Q363" s="309" t="s">
        <v>15063</v>
      </c>
      <c r="R363" s="311"/>
    </row>
    <row r="364" spans="1:18" s="312" customFormat="1" x14ac:dyDescent="0.3">
      <c r="A364" s="307">
        <v>361</v>
      </c>
      <c r="B364" s="308" t="s">
        <v>2401</v>
      </c>
      <c r="C364" s="308" t="s">
        <v>14338</v>
      </c>
      <c r="D364" s="308" t="s">
        <v>14347</v>
      </c>
      <c r="E364" s="308" t="s">
        <v>14360</v>
      </c>
      <c r="F364" s="309" t="s">
        <v>2486</v>
      </c>
      <c r="G364" s="309" t="s">
        <v>3134</v>
      </c>
      <c r="H364" s="309" t="s">
        <v>14367</v>
      </c>
      <c r="I364" s="309" t="s">
        <v>2425</v>
      </c>
      <c r="J364" s="309" t="s">
        <v>15063</v>
      </c>
      <c r="K364" s="310">
        <v>0</v>
      </c>
      <c r="L364" s="310">
        <v>0</v>
      </c>
      <c r="M364" s="310">
        <v>0</v>
      </c>
      <c r="N364" s="310"/>
      <c r="O364" s="310" t="e">
        <f t="shared" si="5"/>
        <v>#DIV/0!</v>
      </c>
      <c r="P364" s="310" t="e">
        <v>#DIV/0!</v>
      </c>
      <c r="Q364" s="309" t="s">
        <v>15063</v>
      </c>
      <c r="R364" s="311"/>
    </row>
    <row r="365" spans="1:18" s="312" customFormat="1" x14ac:dyDescent="0.3">
      <c r="A365" s="307">
        <v>362</v>
      </c>
      <c r="B365" s="308" t="s">
        <v>2401</v>
      </c>
      <c r="C365" s="308" t="s">
        <v>14338</v>
      </c>
      <c r="D365" s="308" t="s">
        <v>14347</v>
      </c>
      <c r="E365" s="308" t="s">
        <v>14360</v>
      </c>
      <c r="F365" s="309" t="s">
        <v>2486</v>
      </c>
      <c r="G365" s="309" t="s">
        <v>3135</v>
      </c>
      <c r="H365" s="309" t="s">
        <v>3136</v>
      </c>
      <c r="I365" s="309" t="s">
        <v>2425</v>
      </c>
      <c r="J365" s="309" t="s">
        <v>15063</v>
      </c>
      <c r="K365" s="310">
        <v>0.97546679376055079</v>
      </c>
      <c r="L365" s="310">
        <v>0.97546679376055079</v>
      </c>
      <c r="M365" s="310">
        <v>0.96962499999999996</v>
      </c>
      <c r="N365" s="310"/>
      <c r="O365" s="310">
        <f t="shared" si="5"/>
        <v>0.59887161694453561</v>
      </c>
      <c r="P365" s="310">
        <v>2.1810909501388642</v>
      </c>
      <c r="Q365" s="309" t="s">
        <v>15063</v>
      </c>
      <c r="R365" s="311"/>
    </row>
    <row r="366" spans="1:18" s="312" customFormat="1" x14ac:dyDescent="0.3">
      <c r="A366" s="307">
        <v>363</v>
      </c>
      <c r="B366" s="308" t="s">
        <v>2401</v>
      </c>
      <c r="C366" s="308" t="s">
        <v>14338</v>
      </c>
      <c r="D366" s="308" t="s">
        <v>14347</v>
      </c>
      <c r="E366" s="308" t="s">
        <v>14360</v>
      </c>
      <c r="F366" s="309" t="s">
        <v>2486</v>
      </c>
      <c r="G366" s="309" t="s">
        <v>3137</v>
      </c>
      <c r="H366" s="309" t="s">
        <v>14368</v>
      </c>
      <c r="I366" s="309" t="s">
        <v>2425</v>
      </c>
      <c r="J366" s="309" t="s">
        <v>15063</v>
      </c>
      <c r="K366" s="310">
        <v>0.66862584435307326</v>
      </c>
      <c r="L366" s="310">
        <v>0.66862584435307326</v>
      </c>
      <c r="M366" s="310">
        <v>0.66725000000000001</v>
      </c>
      <c r="N366" s="310"/>
      <c r="O366" s="310">
        <f t="shared" si="5"/>
        <v>0.20577193727897938</v>
      </c>
      <c r="P366" s="310">
        <v>100</v>
      </c>
      <c r="Q366" s="309" t="s">
        <v>15063</v>
      </c>
      <c r="R366" s="311"/>
    </row>
    <row r="367" spans="1:18" s="312" customFormat="1" x14ac:dyDescent="0.3">
      <c r="A367" s="307">
        <v>364</v>
      </c>
      <c r="B367" s="308" t="s">
        <v>2401</v>
      </c>
      <c r="C367" s="308" t="s">
        <v>14338</v>
      </c>
      <c r="D367" s="308" t="s">
        <v>14347</v>
      </c>
      <c r="E367" s="308" t="s">
        <v>14360</v>
      </c>
      <c r="F367" s="309" t="s">
        <v>2486</v>
      </c>
      <c r="G367" s="309" t="s">
        <v>3138</v>
      </c>
      <c r="H367" s="309" t="s">
        <v>3139</v>
      </c>
      <c r="I367" s="309" t="s">
        <v>2425</v>
      </c>
      <c r="J367" s="309" t="s">
        <v>15063</v>
      </c>
      <c r="K367" s="310">
        <v>0</v>
      </c>
      <c r="L367" s="310">
        <v>0</v>
      </c>
      <c r="M367" s="310">
        <v>0</v>
      </c>
      <c r="N367" s="310"/>
      <c r="O367" s="310" t="e">
        <f t="shared" si="5"/>
        <v>#DIV/0!</v>
      </c>
      <c r="P367" s="310" t="e">
        <v>#DIV/0!</v>
      </c>
      <c r="Q367" s="309" t="s">
        <v>15063</v>
      </c>
      <c r="R367" s="311"/>
    </row>
    <row r="368" spans="1:18" s="312" customFormat="1" x14ac:dyDescent="0.3">
      <c r="A368" s="307">
        <v>365</v>
      </c>
      <c r="B368" s="308" t="s">
        <v>2401</v>
      </c>
      <c r="C368" s="308" t="s">
        <v>14338</v>
      </c>
      <c r="D368" s="308" t="s">
        <v>14347</v>
      </c>
      <c r="E368" s="308" t="s">
        <v>14360</v>
      </c>
      <c r="F368" s="309" t="s">
        <v>2486</v>
      </c>
      <c r="G368" s="309" t="s">
        <v>14369</v>
      </c>
      <c r="H368" s="309" t="s">
        <v>14370</v>
      </c>
      <c r="I368" s="309" t="s">
        <v>2425</v>
      </c>
      <c r="J368" s="309" t="s">
        <v>15063</v>
      </c>
      <c r="K368" s="310">
        <v>1.6016212770512079</v>
      </c>
      <c r="L368" s="310">
        <v>1.6016212770512079</v>
      </c>
      <c r="M368" s="310">
        <v>1.60965</v>
      </c>
      <c r="N368" s="310"/>
      <c r="O368" s="310">
        <f t="shared" si="5"/>
        <v>-0.5012872308723324</v>
      </c>
      <c r="P368" s="310">
        <v>-0.50128723087232707</v>
      </c>
      <c r="Q368" s="309" t="s">
        <v>15063</v>
      </c>
      <c r="R368" s="311"/>
    </row>
    <row r="369" spans="1:18" s="312" customFormat="1" x14ac:dyDescent="0.3">
      <c r="A369" s="307">
        <v>366</v>
      </c>
      <c r="B369" s="308" t="s">
        <v>2401</v>
      </c>
      <c r="C369" s="308" t="s">
        <v>14338</v>
      </c>
      <c r="D369" s="308" t="s">
        <v>14347</v>
      </c>
      <c r="E369" s="308" t="s">
        <v>14360</v>
      </c>
      <c r="F369" s="309" t="s">
        <v>2486</v>
      </c>
      <c r="G369" s="309" t="s">
        <v>14371</v>
      </c>
      <c r="H369" s="309" t="s">
        <v>14372</v>
      </c>
      <c r="I369" s="309" t="s">
        <v>2425</v>
      </c>
      <c r="J369" s="309" t="s">
        <v>15063</v>
      </c>
      <c r="K369" s="310">
        <v>5.1632360848351686</v>
      </c>
      <c r="L369" s="310">
        <v>5.1632360848351686</v>
      </c>
      <c r="M369" s="310">
        <v>5.26</v>
      </c>
      <c r="N369" s="310"/>
      <c r="O369" s="310">
        <f t="shared" si="5"/>
        <v>-1.8740943388010947</v>
      </c>
      <c r="P369" s="310">
        <v>-1.0504636280233459</v>
      </c>
      <c r="Q369" s="309" t="s">
        <v>15063</v>
      </c>
      <c r="R369" s="311"/>
    </row>
    <row r="370" spans="1:18" s="312" customFormat="1" x14ac:dyDescent="0.3">
      <c r="A370" s="307">
        <v>367</v>
      </c>
      <c r="B370" s="308" t="s">
        <v>2401</v>
      </c>
      <c r="C370" s="308" t="s">
        <v>14338</v>
      </c>
      <c r="D370" s="308" t="s">
        <v>14347</v>
      </c>
      <c r="E370" s="308" t="s">
        <v>14360</v>
      </c>
      <c r="F370" s="309" t="s">
        <v>3140</v>
      </c>
      <c r="G370" s="309" t="s">
        <v>3141</v>
      </c>
      <c r="H370" s="309" t="s">
        <v>3142</v>
      </c>
      <c r="I370" s="309" t="s">
        <v>2425</v>
      </c>
      <c r="J370" s="309" t="s">
        <v>15063</v>
      </c>
      <c r="K370" s="310">
        <v>0.63518223078492642</v>
      </c>
      <c r="L370" s="310">
        <v>0.63518223078492642</v>
      </c>
      <c r="M370" s="310">
        <v>0.63400000000000001</v>
      </c>
      <c r="N370" s="310"/>
      <c r="O370" s="310">
        <f t="shared" si="5"/>
        <v>0.18612466275472889</v>
      </c>
      <c r="P370" s="310">
        <v>100</v>
      </c>
      <c r="Q370" s="309" t="s">
        <v>15063</v>
      </c>
      <c r="R370" s="311"/>
    </row>
    <row r="371" spans="1:18" s="312" customFormat="1" x14ac:dyDescent="0.3">
      <c r="A371" s="307">
        <v>368</v>
      </c>
      <c r="B371" s="308" t="s">
        <v>2401</v>
      </c>
      <c r="C371" s="308" t="s">
        <v>14338</v>
      </c>
      <c r="D371" s="308" t="s">
        <v>14347</v>
      </c>
      <c r="E371" s="308" t="s">
        <v>14360</v>
      </c>
      <c r="F371" s="309" t="s">
        <v>3140</v>
      </c>
      <c r="G371" s="309" t="s">
        <v>14373</v>
      </c>
      <c r="H371" s="309" t="s">
        <v>14374</v>
      </c>
      <c r="I371" s="309" t="s">
        <v>2425</v>
      </c>
      <c r="J371" s="309" t="s">
        <v>15063</v>
      </c>
      <c r="K371" s="310">
        <v>0.87344336909084741</v>
      </c>
      <c r="L371" s="310">
        <v>0.87344336909084741</v>
      </c>
      <c r="M371" s="310">
        <v>0.87329999999999997</v>
      </c>
      <c r="N371" s="310"/>
      <c r="O371" s="310">
        <f t="shared" si="5"/>
        <v>1.6414239997800371E-2</v>
      </c>
      <c r="P371" s="310">
        <v>100</v>
      </c>
      <c r="Q371" s="309" t="s">
        <v>15063</v>
      </c>
      <c r="R371" s="311"/>
    </row>
    <row r="372" spans="1:18" s="312" customFormat="1" x14ac:dyDescent="0.3">
      <c r="A372" s="307">
        <v>369</v>
      </c>
      <c r="B372" s="308" t="s">
        <v>2401</v>
      </c>
      <c r="C372" s="308" t="s">
        <v>14338</v>
      </c>
      <c r="D372" s="308" t="s">
        <v>14347</v>
      </c>
      <c r="E372" s="308" t="s">
        <v>14360</v>
      </c>
      <c r="F372" s="309" t="s">
        <v>3140</v>
      </c>
      <c r="G372" s="309" t="s">
        <v>3143</v>
      </c>
      <c r="H372" s="309" t="s">
        <v>3144</v>
      </c>
      <c r="I372" s="309" t="s">
        <v>2425</v>
      </c>
      <c r="J372" s="309" t="s">
        <v>15063</v>
      </c>
      <c r="K372" s="310">
        <v>0.31335236853651782</v>
      </c>
      <c r="L372" s="310">
        <v>0.31335236853651782</v>
      </c>
      <c r="M372" s="310">
        <v>0.31259999999999999</v>
      </c>
      <c r="N372" s="310"/>
      <c r="O372" s="310">
        <f t="shared" si="5"/>
        <v>0.24010303162273786</v>
      </c>
      <c r="P372" s="310">
        <v>100</v>
      </c>
      <c r="Q372" s="309" t="s">
        <v>15063</v>
      </c>
      <c r="R372" s="311"/>
    </row>
    <row r="373" spans="1:18" s="312" customFormat="1" x14ac:dyDescent="0.3">
      <c r="A373" s="307">
        <v>370</v>
      </c>
      <c r="B373" s="308" t="s">
        <v>2401</v>
      </c>
      <c r="C373" s="308" t="s">
        <v>14338</v>
      </c>
      <c r="D373" s="308" t="s">
        <v>14347</v>
      </c>
      <c r="E373" s="308" t="s">
        <v>14360</v>
      </c>
      <c r="F373" s="309" t="s">
        <v>3140</v>
      </c>
      <c r="G373" s="309" t="s">
        <v>14375</v>
      </c>
      <c r="H373" s="309" t="s">
        <v>14376</v>
      </c>
      <c r="I373" s="309" t="s">
        <v>2425</v>
      </c>
      <c r="J373" s="309" t="s">
        <v>15063</v>
      </c>
      <c r="K373" s="310">
        <v>0</v>
      </c>
      <c r="L373" s="310">
        <v>0</v>
      </c>
      <c r="M373" s="310">
        <v>0</v>
      </c>
      <c r="N373" s="310"/>
      <c r="O373" s="310" t="e">
        <f t="shared" si="5"/>
        <v>#DIV/0!</v>
      </c>
      <c r="P373" s="310" t="e">
        <v>#DIV/0!</v>
      </c>
      <c r="Q373" s="309" t="s">
        <v>15063</v>
      </c>
      <c r="R373" s="311"/>
    </row>
    <row r="374" spans="1:18" s="312" customFormat="1" x14ac:dyDescent="0.3">
      <c r="A374" s="307">
        <v>371</v>
      </c>
      <c r="B374" s="308" t="s">
        <v>2401</v>
      </c>
      <c r="C374" s="308" t="s">
        <v>14338</v>
      </c>
      <c r="D374" s="308" t="s">
        <v>14347</v>
      </c>
      <c r="E374" s="308" t="s">
        <v>14360</v>
      </c>
      <c r="F374" s="309" t="s">
        <v>3140</v>
      </c>
      <c r="G374" s="309" t="s">
        <v>3145</v>
      </c>
      <c r="H374" s="309" t="s">
        <v>3146</v>
      </c>
      <c r="I374" s="309" t="s">
        <v>2425</v>
      </c>
      <c r="J374" s="309" t="s">
        <v>15063</v>
      </c>
      <c r="K374" s="310">
        <v>0.37247963313805743</v>
      </c>
      <c r="L374" s="310">
        <v>0.37247963313805743</v>
      </c>
      <c r="M374" s="310">
        <v>0.37275000000000003</v>
      </c>
      <c r="N374" s="310"/>
      <c r="O374" s="310">
        <f t="shared" si="5"/>
        <v>-7.2585676608628108E-2</v>
      </c>
      <c r="P374" s="310">
        <v>100</v>
      </c>
      <c r="Q374" s="309" t="s">
        <v>15063</v>
      </c>
      <c r="R374" s="311"/>
    </row>
    <row r="375" spans="1:18" s="312" customFormat="1" x14ac:dyDescent="0.3">
      <c r="A375" s="307">
        <v>372</v>
      </c>
      <c r="B375" s="308" t="s">
        <v>2401</v>
      </c>
      <c r="C375" s="308" t="s">
        <v>14338</v>
      </c>
      <c r="D375" s="308" t="s">
        <v>14347</v>
      </c>
      <c r="E375" s="308" t="s">
        <v>14360</v>
      </c>
      <c r="F375" s="309" t="s">
        <v>3140</v>
      </c>
      <c r="G375" s="309" t="s">
        <v>3147</v>
      </c>
      <c r="H375" s="309" t="s">
        <v>3148</v>
      </c>
      <c r="I375" s="309" t="s">
        <v>2425</v>
      </c>
      <c r="J375" s="309" t="s">
        <v>15063</v>
      </c>
      <c r="K375" s="310">
        <v>0.46770115072147678</v>
      </c>
      <c r="L375" s="310">
        <v>0.46770115072147678</v>
      </c>
      <c r="M375" s="310">
        <v>0.46784999999999999</v>
      </c>
      <c r="N375" s="310"/>
      <c r="O375" s="310">
        <f t="shared" si="5"/>
        <v>-3.1825724245834276E-2</v>
      </c>
      <c r="P375" s="310">
        <v>100</v>
      </c>
      <c r="Q375" s="309" t="s">
        <v>15063</v>
      </c>
      <c r="R375" s="311"/>
    </row>
    <row r="376" spans="1:18" s="312" customFormat="1" x14ac:dyDescent="0.3">
      <c r="A376" s="307">
        <v>373</v>
      </c>
      <c r="B376" s="308" t="s">
        <v>2401</v>
      </c>
      <c r="C376" s="308" t="s">
        <v>14338</v>
      </c>
      <c r="D376" s="308" t="s">
        <v>14347</v>
      </c>
      <c r="E376" s="308" t="s">
        <v>14360</v>
      </c>
      <c r="F376" s="309" t="s">
        <v>3140</v>
      </c>
      <c r="G376" s="309" t="s">
        <v>14377</v>
      </c>
      <c r="H376" s="309" t="s">
        <v>14378</v>
      </c>
      <c r="I376" s="309" t="s">
        <v>2425</v>
      </c>
      <c r="J376" s="309" t="s">
        <v>15063</v>
      </c>
      <c r="K376" s="310">
        <v>4.3434192161404663</v>
      </c>
      <c r="L376" s="310">
        <v>4.3434192161404663</v>
      </c>
      <c r="M376" s="310">
        <v>4.4257999999999997</v>
      </c>
      <c r="N376" s="310"/>
      <c r="O376" s="310">
        <f t="shared" si="5"/>
        <v>-1.8966804667023698</v>
      </c>
      <c r="P376" s="310">
        <v>-1.1134852256162509</v>
      </c>
      <c r="Q376" s="309" t="s">
        <v>15063</v>
      </c>
      <c r="R376" s="311"/>
    </row>
    <row r="377" spans="1:18" s="312" customFormat="1" x14ac:dyDescent="0.3">
      <c r="A377" s="307">
        <v>374</v>
      </c>
      <c r="B377" s="308" t="s">
        <v>2401</v>
      </c>
      <c r="C377" s="308" t="s">
        <v>14338</v>
      </c>
      <c r="D377" s="308" t="s">
        <v>14347</v>
      </c>
      <c r="E377" s="308" t="s">
        <v>14360</v>
      </c>
      <c r="F377" s="309" t="s">
        <v>3140</v>
      </c>
      <c r="G377" s="309" t="s">
        <v>3149</v>
      </c>
      <c r="H377" s="309" t="s">
        <v>3150</v>
      </c>
      <c r="I377" s="309" t="s">
        <v>2425</v>
      </c>
      <c r="J377" s="309" t="s">
        <v>15063</v>
      </c>
      <c r="K377" s="310">
        <v>1.3836040044634879</v>
      </c>
      <c r="L377" s="310">
        <v>1.3836040044634879</v>
      </c>
      <c r="M377" s="310">
        <v>1.3773</v>
      </c>
      <c r="N377" s="310"/>
      <c r="O377" s="310">
        <f t="shared" si="5"/>
        <v>0.45562201635375843</v>
      </c>
      <c r="P377" s="310">
        <v>100</v>
      </c>
      <c r="Q377" s="309" t="s">
        <v>15063</v>
      </c>
      <c r="R377" s="311"/>
    </row>
    <row r="378" spans="1:18" s="312" customFormat="1" x14ac:dyDescent="0.3">
      <c r="A378" s="307">
        <v>375</v>
      </c>
      <c r="B378" s="308" t="s">
        <v>2401</v>
      </c>
      <c r="C378" s="308" t="s">
        <v>14338</v>
      </c>
      <c r="D378" s="308" t="s">
        <v>14347</v>
      </c>
      <c r="E378" s="308" t="s">
        <v>14360</v>
      </c>
      <c r="F378" s="309" t="s">
        <v>3140</v>
      </c>
      <c r="G378" s="309" t="s">
        <v>14379</v>
      </c>
      <c r="H378" s="309" t="s">
        <v>14380</v>
      </c>
      <c r="I378" s="309" t="s">
        <v>2425</v>
      </c>
      <c r="J378" s="309" t="s">
        <v>15063</v>
      </c>
      <c r="K378" s="310">
        <v>0.77417807023964436</v>
      </c>
      <c r="L378" s="310">
        <v>0.77417807023964436</v>
      </c>
      <c r="M378" s="310">
        <v>0.77061685111654199</v>
      </c>
      <c r="N378" s="310"/>
      <c r="O378" s="310">
        <f t="shared" si="5"/>
        <v>0.46000000000000024</v>
      </c>
      <c r="P378" s="310">
        <v>1.641497958006477</v>
      </c>
      <c r="Q378" s="309" t="s">
        <v>15063</v>
      </c>
      <c r="R378" s="311"/>
    </row>
    <row r="379" spans="1:18" s="312" customFormat="1" x14ac:dyDescent="0.3">
      <c r="A379" s="307">
        <v>376</v>
      </c>
      <c r="B379" s="308" t="s">
        <v>2401</v>
      </c>
      <c r="C379" s="308" t="s">
        <v>14338</v>
      </c>
      <c r="D379" s="308" t="s">
        <v>14347</v>
      </c>
      <c r="E379" s="308" t="s">
        <v>14360</v>
      </c>
      <c r="F379" s="309" t="s">
        <v>3140</v>
      </c>
      <c r="G379" s="309" t="s">
        <v>14381</v>
      </c>
      <c r="H379" s="309" t="s">
        <v>14382</v>
      </c>
      <c r="I379" s="309" t="s">
        <v>2405</v>
      </c>
      <c r="J379" s="309" t="s">
        <v>15063</v>
      </c>
      <c r="K379" s="310">
        <v>2.8492195297520535</v>
      </c>
      <c r="L379" s="310">
        <v>2.8492195297520535</v>
      </c>
      <c r="M379" s="310">
        <v>2.4474795760570141</v>
      </c>
      <c r="N379" s="310"/>
      <c r="O379" s="310">
        <f t="shared" si="5"/>
        <v>14.099999999999996</v>
      </c>
      <c r="P379" s="310">
        <v>14.100000000000001</v>
      </c>
      <c r="Q379" s="309" t="s">
        <v>15063</v>
      </c>
      <c r="R379" s="311"/>
    </row>
    <row r="380" spans="1:18" s="312" customFormat="1" x14ac:dyDescent="0.3">
      <c r="A380" s="307">
        <v>377</v>
      </c>
      <c r="B380" s="308" t="s">
        <v>2401</v>
      </c>
      <c r="C380" s="308" t="s">
        <v>14338</v>
      </c>
      <c r="D380" s="308" t="s">
        <v>14347</v>
      </c>
      <c r="E380" s="308" t="s">
        <v>14360</v>
      </c>
      <c r="F380" s="309" t="s">
        <v>3140</v>
      </c>
      <c r="G380" s="309" t="s">
        <v>14383</v>
      </c>
      <c r="H380" s="309" t="s">
        <v>14384</v>
      </c>
      <c r="I380" s="309" t="s">
        <v>2405</v>
      </c>
      <c r="J380" s="309" t="s">
        <v>15063</v>
      </c>
      <c r="K380" s="310">
        <v>2.3039983955448111</v>
      </c>
      <c r="L380" s="310">
        <v>2.3039983955448111</v>
      </c>
      <c r="M380" s="310">
        <v>2.0397297795758211</v>
      </c>
      <c r="N380" s="310"/>
      <c r="O380" s="310">
        <f t="shared" si="5"/>
        <v>11.470000000000006</v>
      </c>
      <c r="P380" s="310">
        <v>11.470000000000002</v>
      </c>
      <c r="Q380" s="309" t="s">
        <v>15063</v>
      </c>
      <c r="R380" s="311"/>
    </row>
    <row r="381" spans="1:18" s="312" customFormat="1" x14ac:dyDescent="0.3">
      <c r="A381" s="307">
        <v>378</v>
      </c>
      <c r="B381" s="308" t="s">
        <v>2401</v>
      </c>
      <c r="C381" s="308" t="s">
        <v>14338</v>
      </c>
      <c r="D381" s="308" t="s">
        <v>14347</v>
      </c>
      <c r="E381" s="308" t="s">
        <v>14360</v>
      </c>
      <c r="F381" s="309" t="s">
        <v>3140</v>
      </c>
      <c r="G381" s="309" t="s">
        <v>14385</v>
      </c>
      <c r="H381" s="309" t="s">
        <v>14386</v>
      </c>
      <c r="I381" s="309" t="s">
        <v>2425</v>
      </c>
      <c r="J381" s="309" t="s">
        <v>15063</v>
      </c>
      <c r="K381" s="310">
        <v>0.35621547228773454</v>
      </c>
      <c r="L381" s="310">
        <v>0.35621547228773454</v>
      </c>
      <c r="M381" s="310">
        <v>0.35610000000000003</v>
      </c>
      <c r="N381" s="310"/>
      <c r="O381" s="310">
        <f t="shared" si="5"/>
        <v>3.241641554559848E-2</v>
      </c>
      <c r="P381" s="310">
        <v>3.2416415545599708E-2</v>
      </c>
      <c r="Q381" s="309" t="s">
        <v>15063</v>
      </c>
      <c r="R381" s="311"/>
    </row>
    <row r="382" spans="1:18" s="312" customFormat="1" x14ac:dyDescent="0.3">
      <c r="A382" s="307">
        <v>379</v>
      </c>
      <c r="B382" s="308" t="s">
        <v>2401</v>
      </c>
      <c r="C382" s="308" t="s">
        <v>14338</v>
      </c>
      <c r="D382" s="308" t="s">
        <v>14347</v>
      </c>
      <c r="E382" s="308" t="s">
        <v>14360</v>
      </c>
      <c r="F382" s="309" t="s">
        <v>3140</v>
      </c>
      <c r="G382" s="309" t="s">
        <v>3151</v>
      </c>
      <c r="H382" s="309" t="s">
        <v>3152</v>
      </c>
      <c r="I382" s="309" t="s">
        <v>2425</v>
      </c>
      <c r="J382" s="309" t="s">
        <v>15063</v>
      </c>
      <c r="K382" s="310">
        <v>0.47496198086186303</v>
      </c>
      <c r="L382" s="310">
        <v>0.47496198086186303</v>
      </c>
      <c r="M382" s="310">
        <v>0.47339999999999999</v>
      </c>
      <c r="N382" s="310"/>
      <c r="O382" s="310">
        <f t="shared" si="5"/>
        <v>0.32886439858379463</v>
      </c>
      <c r="P382" s="310">
        <v>100</v>
      </c>
      <c r="Q382" s="309" t="s">
        <v>15063</v>
      </c>
      <c r="R382" s="311"/>
    </row>
    <row r="383" spans="1:18" s="312" customFormat="1" x14ac:dyDescent="0.3">
      <c r="A383" s="307">
        <v>380</v>
      </c>
      <c r="B383" s="308" t="s">
        <v>2401</v>
      </c>
      <c r="C383" s="308" t="s">
        <v>14338</v>
      </c>
      <c r="D383" s="308" t="s">
        <v>14347</v>
      </c>
      <c r="E383" s="308" t="s">
        <v>14360</v>
      </c>
      <c r="F383" s="309" t="s">
        <v>3140</v>
      </c>
      <c r="G383" s="309" t="s">
        <v>14387</v>
      </c>
      <c r="H383" s="309" t="s">
        <v>3153</v>
      </c>
      <c r="I383" s="309" t="s">
        <v>2425</v>
      </c>
      <c r="J383" s="309" t="s">
        <v>15063</v>
      </c>
      <c r="K383" s="310">
        <v>5.5262225468504012</v>
      </c>
      <c r="L383" s="310">
        <v>5.5262225468504012</v>
      </c>
      <c r="M383" s="310">
        <v>5.3709689999999997</v>
      </c>
      <c r="N383" s="310"/>
      <c r="O383" s="310">
        <f t="shared" si="5"/>
        <v>2.809397296873001</v>
      </c>
      <c r="P383" s="310">
        <v>3.5788450380477066</v>
      </c>
      <c r="Q383" s="309" t="s">
        <v>15063</v>
      </c>
      <c r="R383" s="311"/>
    </row>
    <row r="384" spans="1:18" s="312" customFormat="1" x14ac:dyDescent="0.3">
      <c r="A384" s="307">
        <v>381</v>
      </c>
      <c r="B384" s="308" t="s">
        <v>2401</v>
      </c>
      <c r="C384" s="308" t="s">
        <v>14338</v>
      </c>
      <c r="D384" s="308" t="s">
        <v>14347</v>
      </c>
      <c r="E384" s="308" t="s">
        <v>14360</v>
      </c>
      <c r="F384" s="309" t="s">
        <v>3154</v>
      </c>
      <c r="G384" s="309" t="s">
        <v>3155</v>
      </c>
      <c r="H384" s="309" t="s">
        <v>3156</v>
      </c>
      <c r="I384" s="309" t="s">
        <v>2432</v>
      </c>
      <c r="J384" s="309" t="s">
        <v>15063</v>
      </c>
      <c r="K384" s="310">
        <v>0.51562425742000029</v>
      </c>
      <c r="L384" s="310">
        <v>0.51562425742000029</v>
      </c>
      <c r="M384" s="310">
        <v>0.51719499999999996</v>
      </c>
      <c r="N384" s="310"/>
      <c r="O384" s="310">
        <f t="shared" si="5"/>
        <v>-0.30462930271339606</v>
      </c>
      <c r="P384" s="310">
        <v>-0.3046293027133995</v>
      </c>
      <c r="Q384" s="309" t="s">
        <v>15063</v>
      </c>
      <c r="R384" s="311"/>
    </row>
    <row r="385" spans="1:18" s="312" customFormat="1" x14ac:dyDescent="0.3">
      <c r="A385" s="307">
        <v>382</v>
      </c>
      <c r="B385" s="308" t="s">
        <v>2401</v>
      </c>
      <c r="C385" s="308" t="s">
        <v>14338</v>
      </c>
      <c r="D385" s="308" t="s">
        <v>14347</v>
      </c>
      <c r="E385" s="308" t="s">
        <v>14360</v>
      </c>
      <c r="F385" s="309" t="s">
        <v>3154</v>
      </c>
      <c r="G385" s="309" t="s">
        <v>3157</v>
      </c>
      <c r="H385" s="309" t="s">
        <v>3158</v>
      </c>
      <c r="I385" s="309" t="s">
        <v>2432</v>
      </c>
      <c r="J385" s="309" t="s">
        <v>15063</v>
      </c>
      <c r="K385" s="310">
        <v>0.18933545095000009</v>
      </c>
      <c r="L385" s="310">
        <v>0.18933545095000009</v>
      </c>
      <c r="M385" s="310">
        <v>0.18457300000000001</v>
      </c>
      <c r="N385" s="310"/>
      <c r="O385" s="310">
        <f t="shared" si="5"/>
        <v>2.5153508897062036</v>
      </c>
      <c r="P385" s="310">
        <v>2.5153508897062027</v>
      </c>
      <c r="Q385" s="309" t="s">
        <v>15063</v>
      </c>
      <c r="R385" s="311"/>
    </row>
    <row r="386" spans="1:18" s="312" customFormat="1" x14ac:dyDescent="0.3">
      <c r="A386" s="307">
        <v>383</v>
      </c>
      <c r="B386" s="308" t="s">
        <v>2401</v>
      </c>
      <c r="C386" s="308" t="s">
        <v>14338</v>
      </c>
      <c r="D386" s="308" t="s">
        <v>14347</v>
      </c>
      <c r="E386" s="308" t="s">
        <v>14360</v>
      </c>
      <c r="F386" s="309" t="s">
        <v>3154</v>
      </c>
      <c r="G386" s="309" t="s">
        <v>14388</v>
      </c>
      <c r="H386" s="309" t="s">
        <v>14389</v>
      </c>
      <c r="I386" s="309" t="s">
        <v>2405</v>
      </c>
      <c r="J386" s="309" t="s">
        <v>15063</v>
      </c>
      <c r="K386" s="310">
        <v>2.6046615739000023</v>
      </c>
      <c r="L386" s="310">
        <v>2.6046615739000023</v>
      </c>
      <c r="M386" s="310">
        <v>2.2697020954964615</v>
      </c>
      <c r="N386" s="310"/>
      <c r="O386" s="310">
        <f t="shared" si="5"/>
        <v>12.860000000000019</v>
      </c>
      <c r="P386" s="310">
        <v>14.475968194252342</v>
      </c>
      <c r="Q386" s="309" t="s">
        <v>15063</v>
      </c>
      <c r="R386" s="311"/>
    </row>
    <row r="387" spans="1:18" s="312" customFormat="1" x14ac:dyDescent="0.3">
      <c r="A387" s="307">
        <v>384</v>
      </c>
      <c r="B387" s="308" t="s">
        <v>2401</v>
      </c>
      <c r="C387" s="308" t="s">
        <v>14338</v>
      </c>
      <c r="D387" s="308" t="s">
        <v>14347</v>
      </c>
      <c r="E387" s="308" t="s">
        <v>14360</v>
      </c>
      <c r="F387" s="309" t="s">
        <v>3154</v>
      </c>
      <c r="G387" s="309" t="s">
        <v>3159</v>
      </c>
      <c r="H387" s="309" t="s">
        <v>3160</v>
      </c>
      <c r="I387" s="309" t="s">
        <v>2432</v>
      </c>
      <c r="J387" s="309" t="s">
        <v>15063</v>
      </c>
      <c r="K387" s="310">
        <v>0.19363230698000003</v>
      </c>
      <c r="L387" s="310">
        <v>0.19363230698000003</v>
      </c>
      <c r="M387" s="310">
        <v>0.18670200000000001</v>
      </c>
      <c r="N387" s="310"/>
      <c r="O387" s="310">
        <f t="shared" si="5"/>
        <v>3.5791067555249669</v>
      </c>
      <c r="P387" s="310">
        <v>3.5791067555249523</v>
      </c>
      <c r="Q387" s="309" t="s">
        <v>15063</v>
      </c>
      <c r="R387" s="311"/>
    </row>
    <row r="388" spans="1:18" s="312" customFormat="1" x14ac:dyDescent="0.3">
      <c r="A388" s="307">
        <v>385</v>
      </c>
      <c r="B388" s="308" t="s">
        <v>2401</v>
      </c>
      <c r="C388" s="308" t="s">
        <v>14338</v>
      </c>
      <c r="D388" s="308" t="s">
        <v>14347</v>
      </c>
      <c r="E388" s="308" t="s">
        <v>14360</v>
      </c>
      <c r="F388" s="309" t="s">
        <v>3154</v>
      </c>
      <c r="G388" s="309" t="s">
        <v>3161</v>
      </c>
      <c r="H388" s="309" t="s">
        <v>3162</v>
      </c>
      <c r="I388" s="309" t="s">
        <v>2432</v>
      </c>
      <c r="J388" s="309" t="s">
        <v>15063</v>
      </c>
      <c r="K388" s="310">
        <v>5.3037677400933125</v>
      </c>
      <c r="L388" s="310">
        <v>5.3037677400933125</v>
      </c>
      <c r="M388" s="310">
        <v>4.6217032087173129</v>
      </c>
      <c r="N388" s="310"/>
      <c r="O388" s="310">
        <f t="shared" ref="O388:O451" si="6">(L388-M388)/L388*100</f>
        <v>12.859999999999994</v>
      </c>
      <c r="P388" s="310">
        <v>12.860000000000005</v>
      </c>
      <c r="Q388" s="309" t="s">
        <v>15063</v>
      </c>
      <c r="R388" s="311"/>
    </row>
    <row r="389" spans="1:18" s="312" customFormat="1" x14ac:dyDescent="0.3">
      <c r="A389" s="307">
        <v>386</v>
      </c>
      <c r="B389" s="308" t="s">
        <v>2401</v>
      </c>
      <c r="C389" s="308" t="s">
        <v>14338</v>
      </c>
      <c r="D389" s="308" t="s">
        <v>14347</v>
      </c>
      <c r="E389" s="308" t="s">
        <v>14360</v>
      </c>
      <c r="F389" s="309" t="s">
        <v>3154</v>
      </c>
      <c r="G389" s="309" t="s">
        <v>3163</v>
      </c>
      <c r="H389" s="309" t="s">
        <v>3164</v>
      </c>
      <c r="I389" s="309" t="s">
        <v>2432</v>
      </c>
      <c r="J389" s="309" t="s">
        <v>15063</v>
      </c>
      <c r="K389" s="310">
        <v>0.43232503529583</v>
      </c>
      <c r="L389" s="310">
        <v>0.43232503529583</v>
      </c>
      <c r="M389" s="310">
        <v>0.39290199999999997</v>
      </c>
      <c r="N389" s="310"/>
      <c r="O389" s="310">
        <f t="shared" si="6"/>
        <v>9.1188416300836597</v>
      </c>
      <c r="P389" s="310">
        <v>9.1188416300836632</v>
      </c>
      <c r="Q389" s="309" t="s">
        <v>15063</v>
      </c>
      <c r="R389" s="311"/>
    </row>
    <row r="390" spans="1:18" s="312" customFormat="1" x14ac:dyDescent="0.3">
      <c r="A390" s="307">
        <v>387</v>
      </c>
      <c r="B390" s="308" t="s">
        <v>2401</v>
      </c>
      <c r="C390" s="308" t="s">
        <v>14338</v>
      </c>
      <c r="D390" s="308" t="s">
        <v>14347</v>
      </c>
      <c r="E390" s="308" t="s">
        <v>14360</v>
      </c>
      <c r="F390" s="309" t="s">
        <v>3154</v>
      </c>
      <c r="G390" s="309" t="s">
        <v>3165</v>
      </c>
      <c r="H390" s="309" t="s">
        <v>3166</v>
      </c>
      <c r="I390" s="309" t="s">
        <v>2432</v>
      </c>
      <c r="J390" s="309" t="s">
        <v>15063</v>
      </c>
      <c r="K390" s="310">
        <v>0.48674861696865113</v>
      </c>
      <c r="L390" s="310">
        <v>0.48674861696865113</v>
      </c>
      <c r="M390" s="310">
        <v>0.47913800000000001</v>
      </c>
      <c r="N390" s="310"/>
      <c r="O390" s="310">
        <f t="shared" si="6"/>
        <v>1.5635621146800869</v>
      </c>
      <c r="P390" s="310">
        <v>1.5635621146800838</v>
      </c>
      <c r="Q390" s="309" t="s">
        <v>15063</v>
      </c>
      <c r="R390" s="311"/>
    </row>
    <row r="391" spans="1:18" s="312" customFormat="1" x14ac:dyDescent="0.3">
      <c r="A391" s="307">
        <v>388</v>
      </c>
      <c r="B391" s="308" t="s">
        <v>2401</v>
      </c>
      <c r="C391" s="308" t="s">
        <v>14338</v>
      </c>
      <c r="D391" s="308" t="s">
        <v>14347</v>
      </c>
      <c r="E391" s="308" t="s">
        <v>14360</v>
      </c>
      <c r="F391" s="309" t="s">
        <v>3167</v>
      </c>
      <c r="G391" s="309" t="s">
        <v>3168</v>
      </c>
      <c r="H391" s="309" t="s">
        <v>3169</v>
      </c>
      <c r="I391" s="309" t="s">
        <v>2405</v>
      </c>
      <c r="J391" s="309" t="s">
        <v>15063</v>
      </c>
      <c r="K391" s="310">
        <v>1.9890493477858151</v>
      </c>
      <c r="L391" s="310">
        <v>1.9890493477858151</v>
      </c>
      <c r="M391" s="310">
        <v>2.0405120000000001</v>
      </c>
      <c r="N391" s="310"/>
      <c r="O391" s="310">
        <f t="shared" si="6"/>
        <v>-2.5872989160109365</v>
      </c>
      <c r="P391" s="310">
        <v>-2.587298916010905</v>
      </c>
      <c r="Q391" s="309" t="s">
        <v>15063</v>
      </c>
      <c r="R391" s="311"/>
    </row>
    <row r="392" spans="1:18" s="312" customFormat="1" x14ac:dyDescent="0.3">
      <c r="A392" s="307">
        <v>389</v>
      </c>
      <c r="B392" s="308" t="s">
        <v>2401</v>
      </c>
      <c r="C392" s="308" t="s">
        <v>14338</v>
      </c>
      <c r="D392" s="308" t="s">
        <v>14347</v>
      </c>
      <c r="E392" s="308" t="s">
        <v>14360</v>
      </c>
      <c r="F392" s="309" t="s">
        <v>3167</v>
      </c>
      <c r="G392" s="309" t="s">
        <v>3170</v>
      </c>
      <c r="H392" s="309" t="s">
        <v>3171</v>
      </c>
      <c r="I392" s="309" t="s">
        <v>2405</v>
      </c>
      <c r="J392" s="309" t="s">
        <v>15063</v>
      </c>
      <c r="K392" s="310">
        <v>1.9587857137251221</v>
      </c>
      <c r="L392" s="310">
        <v>1.9587857137251221</v>
      </c>
      <c r="M392" s="310">
        <v>1.7409687423588887</v>
      </c>
      <c r="N392" s="310"/>
      <c r="O392" s="310">
        <f t="shared" si="6"/>
        <v>11.119999999999994</v>
      </c>
      <c r="P392" s="310">
        <v>11.119999999999985</v>
      </c>
      <c r="Q392" s="309" t="s">
        <v>15063</v>
      </c>
      <c r="R392" s="311"/>
    </row>
    <row r="393" spans="1:18" s="312" customFormat="1" x14ac:dyDescent="0.3">
      <c r="A393" s="307">
        <v>390</v>
      </c>
      <c r="B393" s="308" t="s">
        <v>2401</v>
      </c>
      <c r="C393" s="308" t="s">
        <v>14338</v>
      </c>
      <c r="D393" s="308" t="s">
        <v>14347</v>
      </c>
      <c r="E393" s="308" t="s">
        <v>14360</v>
      </c>
      <c r="F393" s="309" t="s">
        <v>3167</v>
      </c>
      <c r="G393" s="309" t="s">
        <v>14390</v>
      </c>
      <c r="H393" s="309" t="s">
        <v>3172</v>
      </c>
      <c r="I393" s="309" t="s">
        <v>3759</v>
      </c>
      <c r="J393" s="309" t="s">
        <v>15063</v>
      </c>
      <c r="K393" s="310">
        <v>2.9021468842768563</v>
      </c>
      <c r="L393" s="310">
        <v>2.9021468842768563</v>
      </c>
      <c r="M393" s="310">
        <v>2.9106000000000001</v>
      </c>
      <c r="N393" s="310"/>
      <c r="O393" s="310">
        <f t="shared" si="6"/>
        <v>-0.29127111963011776</v>
      </c>
      <c r="P393" s="310">
        <v>0.60020385946694121</v>
      </c>
      <c r="Q393" s="309" t="s">
        <v>15063</v>
      </c>
      <c r="R393" s="311"/>
    </row>
    <row r="394" spans="1:18" s="312" customFormat="1" x14ac:dyDescent="0.3">
      <c r="A394" s="307">
        <v>391</v>
      </c>
      <c r="B394" s="308" t="s">
        <v>2401</v>
      </c>
      <c r="C394" s="308" t="s">
        <v>14338</v>
      </c>
      <c r="D394" s="308" t="s">
        <v>14347</v>
      </c>
      <c r="E394" s="308" t="s">
        <v>14360</v>
      </c>
      <c r="F394" s="309" t="s">
        <v>3167</v>
      </c>
      <c r="G394" s="309" t="s">
        <v>3173</v>
      </c>
      <c r="H394" s="309" t="s">
        <v>3174</v>
      </c>
      <c r="I394" s="309" t="s">
        <v>2405</v>
      </c>
      <c r="J394" s="309" t="s">
        <v>15063</v>
      </c>
      <c r="K394" s="310">
        <v>3.1024360077535418</v>
      </c>
      <c r="L394" s="310">
        <v>3.1024360077535418</v>
      </c>
      <c r="M394" s="310">
        <v>2.757445123691348</v>
      </c>
      <c r="N394" s="310"/>
      <c r="O394" s="310">
        <f t="shared" si="6"/>
        <v>11.119999999999997</v>
      </c>
      <c r="P394" s="310">
        <v>14.130894165399589</v>
      </c>
      <c r="Q394" s="309" t="s">
        <v>15063</v>
      </c>
      <c r="R394" s="311"/>
    </row>
    <row r="395" spans="1:18" s="312" customFormat="1" x14ac:dyDescent="0.3">
      <c r="A395" s="307">
        <v>392</v>
      </c>
      <c r="B395" s="308" t="s">
        <v>2401</v>
      </c>
      <c r="C395" s="308" t="s">
        <v>14338</v>
      </c>
      <c r="D395" s="308" t="s">
        <v>14347</v>
      </c>
      <c r="E395" s="308" t="s">
        <v>14360</v>
      </c>
      <c r="F395" s="309" t="s">
        <v>3167</v>
      </c>
      <c r="G395" s="309" t="s">
        <v>3175</v>
      </c>
      <c r="H395" s="309" t="s">
        <v>3176</v>
      </c>
      <c r="I395" s="309" t="s">
        <v>2405</v>
      </c>
      <c r="J395" s="309" t="s">
        <v>15063</v>
      </c>
      <c r="K395" s="310">
        <v>3.60122898034748</v>
      </c>
      <c r="L395" s="310">
        <v>3.60122898034748</v>
      </c>
      <c r="M395" s="310">
        <v>3.2007723177328402</v>
      </c>
      <c r="N395" s="310"/>
      <c r="O395" s="310">
        <f t="shared" si="6"/>
        <v>11.12</v>
      </c>
      <c r="P395" s="310">
        <v>11.119999999999985</v>
      </c>
      <c r="Q395" s="309" t="s">
        <v>15063</v>
      </c>
      <c r="R395" s="311"/>
    </row>
    <row r="396" spans="1:18" s="312" customFormat="1" x14ac:dyDescent="0.3">
      <c r="A396" s="307">
        <v>393</v>
      </c>
      <c r="B396" s="308" t="s">
        <v>2401</v>
      </c>
      <c r="C396" s="308" t="s">
        <v>14338</v>
      </c>
      <c r="D396" s="308" t="s">
        <v>14347</v>
      </c>
      <c r="E396" s="308" t="s">
        <v>14360</v>
      </c>
      <c r="F396" s="309" t="s">
        <v>3167</v>
      </c>
      <c r="G396" s="309" t="s">
        <v>3177</v>
      </c>
      <c r="H396" s="309" t="s">
        <v>3178</v>
      </c>
      <c r="I396" s="309" t="s">
        <v>2405</v>
      </c>
      <c r="J396" s="309" t="s">
        <v>15063</v>
      </c>
      <c r="K396" s="310">
        <v>2.239569835424009</v>
      </c>
      <c r="L396" s="310">
        <v>2.239569835424009</v>
      </c>
      <c r="M396" s="310">
        <v>2.1789540000000001</v>
      </c>
      <c r="N396" s="310"/>
      <c r="O396" s="310">
        <f t="shared" si="6"/>
        <v>2.7065838477205952</v>
      </c>
      <c r="P396" s="310">
        <v>2.7065838477205895</v>
      </c>
      <c r="Q396" s="309" t="s">
        <v>15063</v>
      </c>
      <c r="R396" s="311"/>
    </row>
    <row r="397" spans="1:18" s="312" customFormat="1" x14ac:dyDescent="0.3">
      <c r="A397" s="307">
        <v>394</v>
      </c>
      <c r="B397" s="308" t="s">
        <v>2401</v>
      </c>
      <c r="C397" s="308" t="s">
        <v>14338</v>
      </c>
      <c r="D397" s="308" t="s">
        <v>14347</v>
      </c>
      <c r="E397" s="308" t="s">
        <v>14360</v>
      </c>
      <c r="F397" s="309" t="s">
        <v>3167</v>
      </c>
      <c r="G397" s="309" t="s">
        <v>3181</v>
      </c>
      <c r="H397" s="309" t="s">
        <v>3182</v>
      </c>
      <c r="I397" s="309" t="s">
        <v>2405</v>
      </c>
      <c r="J397" s="309" t="s">
        <v>15063</v>
      </c>
      <c r="K397" s="310">
        <v>2.43920023345312</v>
      </c>
      <c r="L397" s="310">
        <v>2.43920023345312</v>
      </c>
      <c r="M397" s="310">
        <v>2.1255190834310485</v>
      </c>
      <c r="N397" s="310"/>
      <c r="O397" s="310">
        <f t="shared" si="6"/>
        <v>12.860000000000014</v>
      </c>
      <c r="P397" s="310">
        <v>15.904285907925807</v>
      </c>
      <c r="Q397" s="309" t="s">
        <v>15063</v>
      </c>
      <c r="R397" s="311"/>
    </row>
    <row r="398" spans="1:18" s="312" customFormat="1" x14ac:dyDescent="0.3">
      <c r="A398" s="307">
        <v>395</v>
      </c>
      <c r="B398" s="308" t="s">
        <v>2401</v>
      </c>
      <c r="C398" s="308" t="s">
        <v>14338</v>
      </c>
      <c r="D398" s="308" t="s">
        <v>14347</v>
      </c>
      <c r="E398" s="308" t="s">
        <v>14360</v>
      </c>
      <c r="F398" s="309" t="s">
        <v>3167</v>
      </c>
      <c r="G398" s="309" t="s">
        <v>14391</v>
      </c>
      <c r="H398" s="309" t="s">
        <v>14392</v>
      </c>
      <c r="I398" s="309" t="s">
        <v>2432</v>
      </c>
      <c r="J398" s="309" t="s">
        <v>15063</v>
      </c>
      <c r="K398" s="310">
        <v>1.1243330604106363</v>
      </c>
      <c r="L398" s="310">
        <v>1.1243330604106363</v>
      </c>
      <c r="M398" s="310">
        <v>0.99930722409297357</v>
      </c>
      <c r="N398" s="310"/>
      <c r="O398" s="310">
        <f t="shared" si="6"/>
        <v>11.119999999999997</v>
      </c>
      <c r="P398" s="310">
        <v>15.065502279226328</v>
      </c>
      <c r="Q398" s="309" t="s">
        <v>15063</v>
      </c>
      <c r="R398" s="311"/>
    </row>
    <row r="399" spans="1:18" s="312" customFormat="1" x14ac:dyDescent="0.3">
      <c r="A399" s="307">
        <v>396</v>
      </c>
      <c r="B399" s="308" t="s">
        <v>2401</v>
      </c>
      <c r="C399" s="308" t="s">
        <v>14338</v>
      </c>
      <c r="D399" s="308" t="s">
        <v>14347</v>
      </c>
      <c r="E399" s="308" t="s">
        <v>14360</v>
      </c>
      <c r="F399" s="309" t="s">
        <v>3183</v>
      </c>
      <c r="G399" s="309" t="s">
        <v>3184</v>
      </c>
      <c r="H399" s="309" t="s">
        <v>3185</v>
      </c>
      <c r="I399" s="309" t="s">
        <v>2405</v>
      </c>
      <c r="J399" s="309" t="s">
        <v>15063</v>
      </c>
      <c r="K399" s="310">
        <v>4.8640695505027409</v>
      </c>
      <c r="L399" s="310">
        <v>4.8640695505027409</v>
      </c>
      <c r="M399" s="310">
        <v>4.4676478821367676</v>
      </c>
      <c r="N399" s="310"/>
      <c r="O399" s="310">
        <f t="shared" si="6"/>
        <v>8.15</v>
      </c>
      <c r="P399" s="310">
        <v>8.1500000000000021</v>
      </c>
      <c r="Q399" s="309" t="s">
        <v>15063</v>
      </c>
      <c r="R399" s="311"/>
    </row>
    <row r="400" spans="1:18" s="312" customFormat="1" x14ac:dyDescent="0.3">
      <c r="A400" s="307">
        <v>397</v>
      </c>
      <c r="B400" s="308" t="s">
        <v>2401</v>
      </c>
      <c r="C400" s="308" t="s">
        <v>14338</v>
      </c>
      <c r="D400" s="308" t="s">
        <v>14347</v>
      </c>
      <c r="E400" s="308" t="s">
        <v>14360</v>
      </c>
      <c r="F400" s="309" t="s">
        <v>3183</v>
      </c>
      <c r="G400" s="309" t="s">
        <v>3188</v>
      </c>
      <c r="H400" s="309" t="s">
        <v>3189</v>
      </c>
      <c r="I400" s="309" t="s">
        <v>2425</v>
      </c>
      <c r="J400" s="309" t="s">
        <v>15063</v>
      </c>
      <c r="K400" s="310">
        <v>0.7767418608691643</v>
      </c>
      <c r="L400" s="310">
        <v>0.7767418608691643</v>
      </c>
      <c r="M400" s="310">
        <v>0.73782709363961896</v>
      </c>
      <c r="N400" s="310"/>
      <c r="O400" s="310">
        <f t="shared" si="6"/>
        <v>5.0100000000000273</v>
      </c>
      <c r="P400" s="310">
        <v>5.7827996931238745</v>
      </c>
      <c r="Q400" s="309" t="s">
        <v>15063</v>
      </c>
      <c r="R400" s="311"/>
    </row>
    <row r="401" spans="1:18" s="312" customFormat="1" x14ac:dyDescent="0.3">
      <c r="A401" s="307">
        <v>398</v>
      </c>
      <c r="B401" s="308" t="s">
        <v>2401</v>
      </c>
      <c r="C401" s="308" t="s">
        <v>14338</v>
      </c>
      <c r="D401" s="308" t="s">
        <v>14347</v>
      </c>
      <c r="E401" s="308" t="s">
        <v>14360</v>
      </c>
      <c r="F401" s="309" t="s">
        <v>3183</v>
      </c>
      <c r="G401" s="309" t="s">
        <v>3190</v>
      </c>
      <c r="H401" s="309" t="s">
        <v>3191</v>
      </c>
      <c r="I401" s="309" t="s">
        <v>2405</v>
      </c>
      <c r="J401" s="309" t="s">
        <v>15063</v>
      </c>
      <c r="K401" s="310">
        <v>3.9318779284280652</v>
      </c>
      <c r="L401" s="310">
        <v>3.9318779284280652</v>
      </c>
      <c r="M401" s="310">
        <v>3.5699559999999999</v>
      </c>
      <c r="N401" s="310"/>
      <c r="O401" s="310">
        <f t="shared" si="6"/>
        <v>9.2048109075644398</v>
      </c>
      <c r="P401" s="310">
        <v>9.2048109075644433</v>
      </c>
      <c r="Q401" s="309" t="s">
        <v>15063</v>
      </c>
      <c r="R401" s="311"/>
    </row>
    <row r="402" spans="1:18" s="312" customFormat="1" x14ac:dyDescent="0.3">
      <c r="A402" s="307">
        <v>399</v>
      </c>
      <c r="B402" s="308" t="s">
        <v>2401</v>
      </c>
      <c r="C402" s="308" t="s">
        <v>14338</v>
      </c>
      <c r="D402" s="308" t="s">
        <v>14347</v>
      </c>
      <c r="E402" s="308" t="s">
        <v>14360</v>
      </c>
      <c r="F402" s="309" t="s">
        <v>3183</v>
      </c>
      <c r="G402" s="309" t="s">
        <v>3194</v>
      </c>
      <c r="H402" s="309" t="s">
        <v>3195</v>
      </c>
      <c r="I402" s="309" t="s">
        <v>2405</v>
      </c>
      <c r="J402" s="309" t="s">
        <v>15063</v>
      </c>
      <c r="K402" s="310">
        <v>2.5854717212296365</v>
      </c>
      <c r="L402" s="310">
        <v>2.5854717212296365</v>
      </c>
      <c r="M402" s="310">
        <v>2.2529800578795047</v>
      </c>
      <c r="N402" s="310"/>
      <c r="O402" s="310">
        <f t="shared" si="6"/>
        <v>12.860000000000021</v>
      </c>
      <c r="P402" s="310">
        <v>12.860000000000015</v>
      </c>
      <c r="Q402" s="309" t="s">
        <v>15063</v>
      </c>
      <c r="R402" s="311"/>
    </row>
    <row r="403" spans="1:18" s="312" customFormat="1" x14ac:dyDescent="0.3">
      <c r="A403" s="307">
        <v>400</v>
      </c>
      <c r="B403" s="308" t="s">
        <v>2401</v>
      </c>
      <c r="C403" s="308" t="s">
        <v>14338</v>
      </c>
      <c r="D403" s="308" t="s">
        <v>14347</v>
      </c>
      <c r="E403" s="308" t="s">
        <v>14360</v>
      </c>
      <c r="F403" s="309" t="s">
        <v>3183</v>
      </c>
      <c r="G403" s="309" t="s">
        <v>3196</v>
      </c>
      <c r="H403" s="309" t="s">
        <v>3197</v>
      </c>
      <c r="I403" s="309" t="s">
        <v>2405</v>
      </c>
      <c r="J403" s="309" t="s">
        <v>15063</v>
      </c>
      <c r="K403" s="310">
        <v>4.9360138462601251</v>
      </c>
      <c r="L403" s="310">
        <v>4.9360138462601251</v>
      </c>
      <c r="M403" s="310">
        <v>4.3012424656310726</v>
      </c>
      <c r="N403" s="310"/>
      <c r="O403" s="310">
        <f t="shared" si="6"/>
        <v>12.860000000000008</v>
      </c>
      <c r="P403" s="310">
        <v>12.860000000000005</v>
      </c>
      <c r="Q403" s="309" t="s">
        <v>15063</v>
      </c>
      <c r="R403" s="311"/>
    </row>
    <row r="404" spans="1:18" s="312" customFormat="1" x14ac:dyDescent="0.3">
      <c r="A404" s="307">
        <v>401</v>
      </c>
      <c r="B404" s="308" t="s">
        <v>2401</v>
      </c>
      <c r="C404" s="308" t="s">
        <v>14338</v>
      </c>
      <c r="D404" s="308" t="s">
        <v>14347</v>
      </c>
      <c r="E404" s="308" t="s">
        <v>14360</v>
      </c>
      <c r="F404" s="309" t="s">
        <v>3198</v>
      </c>
      <c r="G404" s="309" t="s">
        <v>3199</v>
      </c>
      <c r="H404" s="309" t="s">
        <v>3200</v>
      </c>
      <c r="I404" s="309" t="s">
        <v>2405</v>
      </c>
      <c r="J404" s="309" t="s">
        <v>15063</v>
      </c>
      <c r="K404" s="310">
        <v>3.9140191534157349</v>
      </c>
      <c r="L404" s="310">
        <v>3.9140191534157349</v>
      </c>
      <c r="M404" s="310">
        <v>3.6156468500000001</v>
      </c>
      <c r="N404" s="310"/>
      <c r="O404" s="310">
        <f t="shared" si="6"/>
        <v>7.6231692212172133</v>
      </c>
      <c r="P404" s="310">
        <v>7.6231692212172302</v>
      </c>
      <c r="Q404" s="309" t="s">
        <v>15063</v>
      </c>
      <c r="R404" s="311"/>
    </row>
    <row r="405" spans="1:18" s="312" customFormat="1" x14ac:dyDescent="0.3">
      <c r="A405" s="307">
        <v>402</v>
      </c>
      <c r="B405" s="308" t="s">
        <v>2401</v>
      </c>
      <c r="C405" s="308" t="s">
        <v>14338</v>
      </c>
      <c r="D405" s="308" t="s">
        <v>14347</v>
      </c>
      <c r="E405" s="308" t="s">
        <v>14360</v>
      </c>
      <c r="F405" s="309" t="s">
        <v>3198</v>
      </c>
      <c r="G405" s="309" t="s">
        <v>3201</v>
      </c>
      <c r="H405" s="309" t="s">
        <v>3202</v>
      </c>
      <c r="I405" s="309" t="s">
        <v>2405</v>
      </c>
      <c r="J405" s="309" t="s">
        <v>15063</v>
      </c>
      <c r="K405" s="310">
        <v>2.1382656598930243</v>
      </c>
      <c r="L405" s="310">
        <v>2.1382656598930243</v>
      </c>
      <c r="M405" s="310">
        <v>1.9088297545865029</v>
      </c>
      <c r="N405" s="310"/>
      <c r="O405" s="310">
        <f t="shared" si="6"/>
        <v>10.729999999999993</v>
      </c>
      <c r="P405" s="310">
        <v>10.729999999999984</v>
      </c>
      <c r="Q405" s="309" t="s">
        <v>15063</v>
      </c>
      <c r="R405" s="311"/>
    </row>
    <row r="406" spans="1:18" s="312" customFormat="1" x14ac:dyDescent="0.3">
      <c r="A406" s="307">
        <v>403</v>
      </c>
      <c r="B406" s="308" t="s">
        <v>2401</v>
      </c>
      <c r="C406" s="308" t="s">
        <v>14338</v>
      </c>
      <c r="D406" s="308" t="s">
        <v>14347</v>
      </c>
      <c r="E406" s="308" t="s">
        <v>14360</v>
      </c>
      <c r="F406" s="309" t="s">
        <v>3198</v>
      </c>
      <c r="G406" s="309" t="s">
        <v>3203</v>
      </c>
      <c r="H406" s="309" t="s">
        <v>3204</v>
      </c>
      <c r="I406" s="309" t="s">
        <v>2405</v>
      </c>
      <c r="J406" s="309" t="s">
        <v>15063</v>
      </c>
      <c r="K406" s="310">
        <v>1.3927360470088848</v>
      </c>
      <c r="L406" s="310">
        <v>1.3927360470088848</v>
      </c>
      <c r="M406" s="310">
        <v>1.2432954691648312</v>
      </c>
      <c r="N406" s="310"/>
      <c r="O406" s="310">
        <f t="shared" si="6"/>
        <v>10.730000000000013</v>
      </c>
      <c r="P406" s="310">
        <v>10.730000000000018</v>
      </c>
      <c r="Q406" s="309" t="s">
        <v>15063</v>
      </c>
      <c r="R406" s="311"/>
    </row>
    <row r="407" spans="1:18" s="312" customFormat="1" x14ac:dyDescent="0.3">
      <c r="A407" s="307">
        <v>404</v>
      </c>
      <c r="B407" s="308" t="s">
        <v>2401</v>
      </c>
      <c r="C407" s="308" t="s">
        <v>14338</v>
      </c>
      <c r="D407" s="308" t="s">
        <v>14347</v>
      </c>
      <c r="E407" s="308" t="s">
        <v>14360</v>
      </c>
      <c r="F407" s="309" t="s">
        <v>3205</v>
      </c>
      <c r="G407" s="309" t="s">
        <v>3206</v>
      </c>
      <c r="H407" s="309" t="s">
        <v>14393</v>
      </c>
      <c r="I407" s="309" t="s">
        <v>2405</v>
      </c>
      <c r="J407" s="309" t="s">
        <v>15063</v>
      </c>
      <c r="K407" s="310">
        <v>6.6834544366260698</v>
      </c>
      <c r="L407" s="310">
        <v>6.6834544366260698</v>
      </c>
      <c r="M407" s="310">
        <v>6.1387529000410446</v>
      </c>
      <c r="N407" s="310"/>
      <c r="O407" s="310">
        <f t="shared" si="6"/>
        <v>8.1500000000000075</v>
      </c>
      <c r="P407" s="310">
        <v>8.1500000000000021</v>
      </c>
      <c r="Q407" s="309" t="s">
        <v>15063</v>
      </c>
      <c r="R407" s="311"/>
    </row>
    <row r="408" spans="1:18" s="312" customFormat="1" x14ac:dyDescent="0.3">
      <c r="A408" s="307">
        <v>405</v>
      </c>
      <c r="B408" s="308" t="s">
        <v>2401</v>
      </c>
      <c r="C408" s="308" t="s">
        <v>14338</v>
      </c>
      <c r="D408" s="308" t="s">
        <v>14347</v>
      </c>
      <c r="E408" s="308" t="s">
        <v>14360</v>
      </c>
      <c r="F408" s="309" t="s">
        <v>3205</v>
      </c>
      <c r="G408" s="309" t="s">
        <v>14394</v>
      </c>
      <c r="H408" s="309" t="s">
        <v>3207</v>
      </c>
      <c r="I408" s="309" t="s">
        <v>2425</v>
      </c>
      <c r="J408" s="309" t="s">
        <v>15063</v>
      </c>
      <c r="K408" s="310">
        <v>0.4036211103470283</v>
      </c>
      <c r="L408" s="310">
        <v>0.4036211103470283</v>
      </c>
      <c r="M408" s="310">
        <v>0.37072598985374555</v>
      </c>
      <c r="N408" s="310"/>
      <c r="O408" s="310">
        <f t="shared" si="6"/>
        <v>8.1499999999999844</v>
      </c>
      <c r="P408" s="310">
        <v>9.4272500837183753</v>
      </c>
      <c r="Q408" s="309" t="s">
        <v>15063</v>
      </c>
      <c r="R408" s="311"/>
    </row>
    <row r="409" spans="1:18" s="312" customFormat="1" x14ac:dyDescent="0.3">
      <c r="A409" s="307">
        <v>406</v>
      </c>
      <c r="B409" s="308" t="s">
        <v>2401</v>
      </c>
      <c r="C409" s="308" t="s">
        <v>14338</v>
      </c>
      <c r="D409" s="308" t="s">
        <v>14347</v>
      </c>
      <c r="E409" s="308" t="s">
        <v>14360</v>
      </c>
      <c r="F409" s="309" t="s">
        <v>3205</v>
      </c>
      <c r="G409" s="309" t="s">
        <v>3208</v>
      </c>
      <c r="H409" s="309" t="s">
        <v>3209</v>
      </c>
      <c r="I409" s="309" t="s">
        <v>2405</v>
      </c>
      <c r="J409" s="309" t="s">
        <v>15063</v>
      </c>
      <c r="K409" s="310">
        <v>3.261553433515664</v>
      </c>
      <c r="L409" s="310">
        <v>3.261553433515664</v>
      </c>
      <c r="M409" s="310">
        <v>2.8874532546914176</v>
      </c>
      <c r="N409" s="310"/>
      <c r="O409" s="310">
        <f t="shared" si="6"/>
        <v>11.469999999999994</v>
      </c>
      <c r="P409" s="310">
        <v>11.469999999999981</v>
      </c>
      <c r="Q409" s="309" t="s">
        <v>15063</v>
      </c>
      <c r="R409" s="311"/>
    </row>
    <row r="410" spans="1:18" s="312" customFormat="1" x14ac:dyDescent="0.3">
      <c r="A410" s="307">
        <v>407</v>
      </c>
      <c r="B410" s="308" t="s">
        <v>2401</v>
      </c>
      <c r="C410" s="308" t="s">
        <v>14338</v>
      </c>
      <c r="D410" s="308" t="s">
        <v>14339</v>
      </c>
      <c r="E410" s="308" t="s">
        <v>14395</v>
      </c>
      <c r="F410" s="309" t="s">
        <v>3024</v>
      </c>
      <c r="G410" s="309" t="s">
        <v>3223</v>
      </c>
      <c r="H410" s="309" t="s">
        <v>3211</v>
      </c>
      <c r="I410" s="309" t="s">
        <v>2405</v>
      </c>
      <c r="J410" s="309" t="s">
        <v>15063</v>
      </c>
      <c r="K410" s="310">
        <v>2.3256804528521542</v>
      </c>
      <c r="L410" s="310">
        <v>2.3256804528521542</v>
      </c>
      <c r="M410" s="310">
        <v>2.1945249465756911</v>
      </c>
      <c r="N410" s="310"/>
      <c r="O410" s="310">
        <f t="shared" si="6"/>
        <v>5.6394465592045284</v>
      </c>
      <c r="P410" s="310">
        <v>6.7801280033246814</v>
      </c>
      <c r="Q410" s="309" t="s">
        <v>15063</v>
      </c>
      <c r="R410" s="311"/>
    </row>
    <row r="411" spans="1:18" s="312" customFormat="1" x14ac:dyDescent="0.3">
      <c r="A411" s="307">
        <v>408</v>
      </c>
      <c r="B411" s="308" t="s">
        <v>2401</v>
      </c>
      <c r="C411" s="308" t="s">
        <v>14338</v>
      </c>
      <c r="D411" s="308" t="s">
        <v>14339</v>
      </c>
      <c r="E411" s="308" t="s">
        <v>14395</v>
      </c>
      <c r="F411" s="309" t="s">
        <v>3024</v>
      </c>
      <c r="G411" s="309" t="s">
        <v>3227</v>
      </c>
      <c r="H411" s="309" t="s">
        <v>3213</v>
      </c>
      <c r="I411" s="309" t="s">
        <v>2405</v>
      </c>
      <c r="J411" s="309" t="s">
        <v>15063</v>
      </c>
      <c r="K411" s="310">
        <v>3.1974209661638042</v>
      </c>
      <c r="L411" s="310">
        <v>3.1974209661638042</v>
      </c>
      <c r="M411" s="310">
        <v>3.1290770000000001</v>
      </c>
      <c r="N411" s="310"/>
      <c r="O411" s="310">
        <f t="shared" si="6"/>
        <v>2.1374716337649375</v>
      </c>
      <c r="P411" s="310">
        <v>2.7353904368517923</v>
      </c>
      <c r="Q411" s="309" t="s">
        <v>15063</v>
      </c>
      <c r="R411" s="311"/>
    </row>
    <row r="412" spans="1:18" s="312" customFormat="1" x14ac:dyDescent="0.3">
      <c r="A412" s="307">
        <v>409</v>
      </c>
      <c r="B412" s="308" t="s">
        <v>2401</v>
      </c>
      <c r="C412" s="308" t="s">
        <v>14338</v>
      </c>
      <c r="D412" s="308" t="s">
        <v>14339</v>
      </c>
      <c r="E412" s="308" t="s">
        <v>14395</v>
      </c>
      <c r="F412" s="309" t="s">
        <v>3024</v>
      </c>
      <c r="G412" s="309" t="s">
        <v>3229</v>
      </c>
      <c r="H412" s="309" t="s">
        <v>3215</v>
      </c>
      <c r="I412" s="309" t="s">
        <v>2405</v>
      </c>
      <c r="J412" s="309" t="s">
        <v>15063</v>
      </c>
      <c r="K412" s="310">
        <v>1.1860471627946088</v>
      </c>
      <c r="L412" s="310">
        <v>1.1860471627946088</v>
      </c>
      <c r="M412" s="310">
        <v>1.107633536127969</v>
      </c>
      <c r="N412" s="310"/>
      <c r="O412" s="310">
        <f t="shared" si="6"/>
        <v>6.6113413636839393</v>
      </c>
      <c r="P412" s="310">
        <v>14.892077934962222</v>
      </c>
      <c r="Q412" s="309" t="s">
        <v>15063</v>
      </c>
      <c r="R412" s="311"/>
    </row>
    <row r="413" spans="1:18" s="312" customFormat="1" x14ac:dyDescent="0.3">
      <c r="A413" s="307">
        <v>410</v>
      </c>
      <c r="B413" s="308" t="s">
        <v>2401</v>
      </c>
      <c r="C413" s="308" t="s">
        <v>14338</v>
      </c>
      <c r="D413" s="308" t="s">
        <v>14339</v>
      </c>
      <c r="E413" s="308" t="s">
        <v>14395</v>
      </c>
      <c r="F413" s="309" t="s">
        <v>3216</v>
      </c>
      <c r="G413" s="309" t="s">
        <v>3219</v>
      </c>
      <c r="H413" s="309" t="s">
        <v>3218</v>
      </c>
      <c r="I413" s="309" t="s">
        <v>2405</v>
      </c>
      <c r="J413" s="309" t="s">
        <v>15063</v>
      </c>
      <c r="K413" s="310">
        <v>0.70900072344279319</v>
      </c>
      <c r="L413" s="310">
        <v>0.70900072344279319</v>
      </c>
      <c r="M413" s="310">
        <v>0.67189399999999999</v>
      </c>
      <c r="N413" s="310"/>
      <c r="O413" s="310">
        <f t="shared" si="6"/>
        <v>5.2336651029929753</v>
      </c>
      <c r="P413" s="310">
        <v>7.640161375468379</v>
      </c>
      <c r="Q413" s="309" t="s">
        <v>15063</v>
      </c>
      <c r="R413" s="311"/>
    </row>
    <row r="414" spans="1:18" s="312" customFormat="1" x14ac:dyDescent="0.3">
      <c r="A414" s="307">
        <v>411</v>
      </c>
      <c r="B414" s="308" t="s">
        <v>2401</v>
      </c>
      <c r="C414" s="308" t="s">
        <v>14338</v>
      </c>
      <c r="D414" s="308" t="s">
        <v>14339</v>
      </c>
      <c r="E414" s="308" t="s">
        <v>14395</v>
      </c>
      <c r="F414" s="309" t="s">
        <v>3024</v>
      </c>
      <c r="G414" s="309" t="s">
        <v>3225</v>
      </c>
      <c r="H414" s="309" t="s">
        <v>3220</v>
      </c>
      <c r="I414" s="309" t="s">
        <v>2425</v>
      </c>
      <c r="J414" s="309" t="s">
        <v>15063</v>
      </c>
      <c r="K414" s="310">
        <v>2.2864705377786549</v>
      </c>
      <c r="L414" s="310">
        <v>2.2864705377786549</v>
      </c>
      <c r="M414" s="310">
        <v>1.9748127804615219</v>
      </c>
      <c r="N414" s="310"/>
      <c r="O414" s="310">
        <f t="shared" si="6"/>
        <v>13.630517085950029</v>
      </c>
      <c r="P414" s="310">
        <v>13.630517085950034</v>
      </c>
      <c r="Q414" s="309" t="s">
        <v>15063</v>
      </c>
      <c r="R414" s="311"/>
    </row>
    <row r="415" spans="1:18" s="312" customFormat="1" x14ac:dyDescent="0.3">
      <c r="A415" s="307">
        <v>412</v>
      </c>
      <c r="B415" s="308" t="s">
        <v>2401</v>
      </c>
      <c r="C415" s="308" t="s">
        <v>14338</v>
      </c>
      <c r="D415" s="308" t="s">
        <v>14339</v>
      </c>
      <c r="E415" s="308" t="s">
        <v>14395</v>
      </c>
      <c r="F415" s="309" t="s">
        <v>3024</v>
      </c>
      <c r="G415" s="309" t="s">
        <v>3231</v>
      </c>
      <c r="H415" s="309" t="s">
        <v>3222</v>
      </c>
      <c r="I415" s="309" t="s">
        <v>2425</v>
      </c>
      <c r="J415" s="309" t="s">
        <v>15063</v>
      </c>
      <c r="K415" s="310">
        <v>2.6462504927007302</v>
      </c>
      <c r="L415" s="310">
        <v>2.6462504927007302</v>
      </c>
      <c r="M415" s="310">
        <v>2.4330137999999999</v>
      </c>
      <c r="N415" s="310"/>
      <c r="O415" s="310">
        <f t="shared" si="6"/>
        <v>8.0580690788309912</v>
      </c>
      <c r="P415" s="310">
        <v>8.0580690788309752</v>
      </c>
      <c r="Q415" s="309" t="s">
        <v>15063</v>
      </c>
      <c r="R415" s="311"/>
    </row>
    <row r="416" spans="1:18" s="312" customFormat="1" x14ac:dyDescent="0.3">
      <c r="A416" s="307">
        <v>413</v>
      </c>
      <c r="B416" s="308" t="s">
        <v>2401</v>
      </c>
      <c r="C416" s="308" t="s">
        <v>14338</v>
      </c>
      <c r="D416" s="308" t="s">
        <v>14339</v>
      </c>
      <c r="E416" s="308" t="s">
        <v>14395</v>
      </c>
      <c r="F416" s="309" t="s">
        <v>3216</v>
      </c>
      <c r="G416" s="309" t="s">
        <v>3221</v>
      </c>
      <c r="H416" s="309" t="s">
        <v>3224</v>
      </c>
      <c r="I416" s="309" t="s">
        <v>2405</v>
      </c>
      <c r="J416" s="309" t="s">
        <v>15063</v>
      </c>
      <c r="K416" s="310">
        <v>4.6619360529397857</v>
      </c>
      <c r="L416" s="310">
        <v>4.6619360529397857</v>
      </c>
      <c r="M416" s="310">
        <v>4.198755476661086</v>
      </c>
      <c r="N416" s="310"/>
      <c r="O416" s="310">
        <f t="shared" si="6"/>
        <v>9.9353695764793084</v>
      </c>
      <c r="P416" s="310">
        <v>11.096090854218964</v>
      </c>
      <c r="Q416" s="309" t="s">
        <v>15063</v>
      </c>
      <c r="R416" s="311"/>
    </row>
    <row r="417" spans="1:18" s="312" customFormat="1" x14ac:dyDescent="0.3">
      <c r="A417" s="307">
        <v>414</v>
      </c>
      <c r="B417" s="308" t="s">
        <v>2401</v>
      </c>
      <c r="C417" s="308" t="s">
        <v>14338</v>
      </c>
      <c r="D417" s="308" t="s">
        <v>14339</v>
      </c>
      <c r="E417" s="308" t="s">
        <v>14395</v>
      </c>
      <c r="F417" s="309" t="s">
        <v>3216</v>
      </c>
      <c r="G417" s="309" t="s">
        <v>3234</v>
      </c>
      <c r="H417" s="309" t="s">
        <v>14396</v>
      </c>
      <c r="I417" s="309" t="s">
        <v>2432</v>
      </c>
      <c r="J417" s="309" t="s">
        <v>15063</v>
      </c>
      <c r="K417" s="310">
        <v>0.54129021645021624</v>
      </c>
      <c r="L417" s="310">
        <v>0.54129021645021624</v>
      </c>
      <c r="M417" s="310">
        <v>0.50751636488477525</v>
      </c>
      <c r="N417" s="310"/>
      <c r="O417" s="310">
        <f t="shared" si="6"/>
        <v>6.2395089619262043</v>
      </c>
      <c r="P417" s="310">
        <v>10.474404041424823</v>
      </c>
      <c r="Q417" s="309" t="s">
        <v>15063</v>
      </c>
      <c r="R417" s="311"/>
    </row>
    <row r="418" spans="1:18" s="312" customFormat="1" x14ac:dyDescent="0.3">
      <c r="A418" s="307">
        <v>415</v>
      </c>
      <c r="B418" s="308" t="s">
        <v>2401</v>
      </c>
      <c r="C418" s="308" t="s">
        <v>14338</v>
      </c>
      <c r="D418" s="308" t="s">
        <v>14339</v>
      </c>
      <c r="E418" s="308" t="s">
        <v>14395</v>
      </c>
      <c r="F418" s="309" t="s">
        <v>3228</v>
      </c>
      <c r="G418" s="309" t="s">
        <v>3212</v>
      </c>
      <c r="H418" s="309" t="s">
        <v>3230</v>
      </c>
      <c r="I418" s="309" t="s">
        <v>2405</v>
      </c>
      <c r="J418" s="309" t="s">
        <v>15063</v>
      </c>
      <c r="K418" s="310">
        <v>3.9576801905897927</v>
      </c>
      <c r="L418" s="310">
        <v>3.9576801905897927</v>
      </c>
      <c r="M418" s="310">
        <v>3.7704760706915286</v>
      </c>
      <c r="N418" s="310"/>
      <c r="O418" s="310">
        <f t="shared" si="6"/>
        <v>4.730147735114647</v>
      </c>
      <c r="P418" s="310">
        <v>11.26696642249968</v>
      </c>
      <c r="Q418" s="309" t="s">
        <v>15063</v>
      </c>
      <c r="R418" s="311"/>
    </row>
    <row r="419" spans="1:18" s="312" customFormat="1" x14ac:dyDescent="0.3">
      <c r="A419" s="307">
        <v>416</v>
      </c>
      <c r="B419" s="308" t="s">
        <v>2401</v>
      </c>
      <c r="C419" s="308" t="s">
        <v>14338</v>
      </c>
      <c r="D419" s="308" t="s">
        <v>14339</v>
      </c>
      <c r="E419" s="308" t="s">
        <v>14395</v>
      </c>
      <c r="F419" s="309" t="s">
        <v>3024</v>
      </c>
      <c r="G419" s="309" t="s">
        <v>3217</v>
      </c>
      <c r="H419" s="309" t="s">
        <v>3232</v>
      </c>
      <c r="I419" s="309" t="s">
        <v>2405</v>
      </c>
      <c r="J419" s="309" t="s">
        <v>15063</v>
      </c>
      <c r="K419" s="310">
        <v>3.5428880000000031</v>
      </c>
      <c r="L419" s="310">
        <v>3.5428880000000031</v>
      </c>
      <c r="M419" s="310">
        <v>3.3974456356601146</v>
      </c>
      <c r="N419" s="310"/>
      <c r="O419" s="310">
        <f t="shared" si="6"/>
        <v>4.1051922708222337</v>
      </c>
      <c r="P419" s="310">
        <v>7.7174735129152623</v>
      </c>
      <c r="Q419" s="309" t="s">
        <v>15063</v>
      </c>
      <c r="R419" s="311"/>
    </row>
    <row r="420" spans="1:18" s="312" customFormat="1" x14ac:dyDescent="0.3">
      <c r="A420" s="307">
        <v>417</v>
      </c>
      <c r="B420" s="308" t="s">
        <v>2401</v>
      </c>
      <c r="C420" s="308" t="s">
        <v>14338</v>
      </c>
      <c r="D420" s="308" t="s">
        <v>14339</v>
      </c>
      <c r="E420" s="308" t="s">
        <v>14395</v>
      </c>
      <c r="F420" s="309" t="s">
        <v>3024</v>
      </c>
      <c r="G420" s="309" t="s">
        <v>3242</v>
      </c>
      <c r="H420" s="309" t="s">
        <v>3237</v>
      </c>
      <c r="I420" s="309" t="s">
        <v>2405</v>
      </c>
      <c r="J420" s="309" t="s">
        <v>15063</v>
      </c>
      <c r="K420" s="310">
        <v>3.5241199208109233</v>
      </c>
      <c r="L420" s="310">
        <v>3.5241199208109233</v>
      </c>
      <c r="M420" s="310">
        <v>3.0693605392988217</v>
      </c>
      <c r="N420" s="310"/>
      <c r="O420" s="310">
        <f t="shared" si="6"/>
        <v>12.904197125262936</v>
      </c>
      <c r="P420" s="310">
        <v>13.08677152636445</v>
      </c>
      <c r="Q420" s="309" t="s">
        <v>15063</v>
      </c>
      <c r="R420" s="311"/>
    </row>
    <row r="421" spans="1:18" s="312" customFormat="1" x14ac:dyDescent="0.3">
      <c r="A421" s="307">
        <v>418</v>
      </c>
      <c r="B421" s="308" t="s">
        <v>2401</v>
      </c>
      <c r="C421" s="308" t="s">
        <v>14338</v>
      </c>
      <c r="D421" s="308" t="s">
        <v>14339</v>
      </c>
      <c r="E421" s="308" t="s">
        <v>14395</v>
      </c>
      <c r="F421" s="309" t="s">
        <v>3024</v>
      </c>
      <c r="G421" s="309" t="s">
        <v>3244</v>
      </c>
      <c r="H421" s="309" t="s">
        <v>3239</v>
      </c>
      <c r="I421" s="309" t="s">
        <v>2405</v>
      </c>
      <c r="J421" s="309" t="s">
        <v>15063</v>
      </c>
      <c r="K421" s="310">
        <v>2.8322951571594865</v>
      </c>
      <c r="L421" s="310">
        <v>2.8322951571594865</v>
      </c>
      <c r="M421" s="310">
        <v>2.6973631819107977</v>
      </c>
      <c r="N421" s="310"/>
      <c r="O421" s="310">
        <f t="shared" si="6"/>
        <v>4.7640506289610123</v>
      </c>
      <c r="P421" s="310">
        <v>6.6284783076499876</v>
      </c>
      <c r="Q421" s="309" t="s">
        <v>15063</v>
      </c>
      <c r="R421" s="311"/>
    </row>
    <row r="422" spans="1:18" s="312" customFormat="1" x14ac:dyDescent="0.3">
      <c r="A422" s="307">
        <v>419</v>
      </c>
      <c r="B422" s="308" t="s">
        <v>2401</v>
      </c>
      <c r="C422" s="308" t="s">
        <v>14338</v>
      </c>
      <c r="D422" s="308" t="s">
        <v>14339</v>
      </c>
      <c r="E422" s="308" t="s">
        <v>14395</v>
      </c>
      <c r="F422" s="309" t="s">
        <v>3024</v>
      </c>
      <c r="G422" s="309" t="s">
        <v>3246</v>
      </c>
      <c r="H422" s="309" t="s">
        <v>3241</v>
      </c>
      <c r="I422" s="309" t="s">
        <v>2425</v>
      </c>
      <c r="J422" s="309" t="s">
        <v>15063</v>
      </c>
      <c r="K422" s="310">
        <v>2.2033499275004949</v>
      </c>
      <c r="L422" s="310">
        <v>2.2033499275004949</v>
      </c>
      <c r="M422" s="310">
        <v>2.2119</v>
      </c>
      <c r="N422" s="310"/>
      <c r="O422" s="310">
        <f t="shared" si="6"/>
        <v>-0.38804877939676258</v>
      </c>
      <c r="P422" s="310">
        <v>-0.38804877939675464</v>
      </c>
      <c r="Q422" s="309" t="s">
        <v>15063</v>
      </c>
      <c r="R422" s="311"/>
    </row>
    <row r="423" spans="1:18" s="312" customFormat="1" x14ac:dyDescent="0.3">
      <c r="A423" s="307">
        <v>420</v>
      </c>
      <c r="B423" s="308" t="s">
        <v>2401</v>
      </c>
      <c r="C423" s="308" t="s">
        <v>14338</v>
      </c>
      <c r="D423" s="308" t="s">
        <v>14339</v>
      </c>
      <c r="E423" s="308" t="s">
        <v>14395</v>
      </c>
      <c r="F423" s="309" t="s">
        <v>3024</v>
      </c>
      <c r="G423" s="309" t="s">
        <v>3248</v>
      </c>
      <c r="H423" s="309" t="s">
        <v>3243</v>
      </c>
      <c r="I423" s="309" t="s">
        <v>2432</v>
      </c>
      <c r="J423" s="309" t="s">
        <v>15063</v>
      </c>
      <c r="K423" s="310">
        <v>0.37440163102878105</v>
      </c>
      <c r="L423" s="310">
        <v>0.37440163102878105</v>
      </c>
      <c r="M423" s="310">
        <v>0.34902499999999997</v>
      </c>
      <c r="N423" s="310"/>
      <c r="O423" s="310">
        <f t="shared" si="6"/>
        <v>6.7779167946066767</v>
      </c>
      <c r="P423" s="310">
        <v>9.4878136021748443</v>
      </c>
      <c r="Q423" s="309" t="s">
        <v>15063</v>
      </c>
      <c r="R423" s="311"/>
    </row>
    <row r="424" spans="1:18" s="312" customFormat="1" x14ac:dyDescent="0.3">
      <c r="A424" s="307">
        <v>421</v>
      </c>
      <c r="B424" s="308" t="s">
        <v>2401</v>
      </c>
      <c r="C424" s="308" t="s">
        <v>14338</v>
      </c>
      <c r="D424" s="308" t="s">
        <v>14339</v>
      </c>
      <c r="E424" s="308" t="s">
        <v>14395</v>
      </c>
      <c r="F424" s="309" t="s">
        <v>3228</v>
      </c>
      <c r="G424" s="309" t="s">
        <v>3240</v>
      </c>
      <c r="H424" s="309" t="s">
        <v>3245</v>
      </c>
      <c r="I424" s="309" t="s">
        <v>2405</v>
      </c>
      <c r="J424" s="309" t="s">
        <v>15063</v>
      </c>
      <c r="K424" s="310">
        <v>4.4751694662812742</v>
      </c>
      <c r="L424" s="310">
        <v>4.4751694662812742</v>
      </c>
      <c r="M424" s="310">
        <v>4.2484220452172794</v>
      </c>
      <c r="N424" s="310"/>
      <c r="O424" s="310">
        <f t="shared" si="6"/>
        <v>5.0667895991973424</v>
      </c>
      <c r="P424" s="310">
        <v>7.8879995326981422</v>
      </c>
      <c r="Q424" s="309" t="s">
        <v>15063</v>
      </c>
      <c r="R424" s="311"/>
    </row>
    <row r="425" spans="1:18" s="312" customFormat="1" x14ac:dyDescent="0.3">
      <c r="A425" s="307">
        <v>422</v>
      </c>
      <c r="B425" s="308" t="s">
        <v>2401</v>
      </c>
      <c r="C425" s="308" t="s">
        <v>14338</v>
      </c>
      <c r="D425" s="308" t="s">
        <v>14339</v>
      </c>
      <c r="E425" s="308" t="s">
        <v>14395</v>
      </c>
      <c r="F425" s="309" t="s">
        <v>3228</v>
      </c>
      <c r="G425" s="309" t="s">
        <v>3236</v>
      </c>
      <c r="H425" s="309" t="s">
        <v>3247</v>
      </c>
      <c r="I425" s="309" t="s">
        <v>2414</v>
      </c>
      <c r="J425" s="309" t="s">
        <v>15063</v>
      </c>
      <c r="K425" s="310">
        <v>1.8410026158327517</v>
      </c>
      <c r="L425" s="310">
        <v>1.8410026158327517</v>
      </c>
      <c r="M425" s="310">
        <v>1.8452774999999999</v>
      </c>
      <c r="N425" s="310"/>
      <c r="O425" s="310">
        <f t="shared" si="6"/>
        <v>-0.23220413325238595</v>
      </c>
      <c r="P425" s="310">
        <v>-0.23220413325237832</v>
      </c>
      <c r="Q425" s="309" t="s">
        <v>15063</v>
      </c>
      <c r="R425" s="311"/>
    </row>
    <row r="426" spans="1:18" s="312" customFormat="1" x14ac:dyDescent="0.3">
      <c r="A426" s="307">
        <v>423</v>
      </c>
      <c r="B426" s="308" t="s">
        <v>2401</v>
      </c>
      <c r="C426" s="308" t="s">
        <v>14338</v>
      </c>
      <c r="D426" s="308" t="s">
        <v>14339</v>
      </c>
      <c r="E426" s="308" t="s">
        <v>14395</v>
      </c>
      <c r="F426" s="309" t="s">
        <v>3228</v>
      </c>
      <c r="G426" s="309" t="s">
        <v>3238</v>
      </c>
      <c r="H426" s="309" t="s">
        <v>3249</v>
      </c>
      <c r="I426" s="309" t="s">
        <v>2414</v>
      </c>
      <c r="J426" s="309" t="s">
        <v>15063</v>
      </c>
      <c r="K426" s="310">
        <v>0.52910589889929127</v>
      </c>
      <c r="L426" s="310">
        <v>0.52910589889929127</v>
      </c>
      <c r="M426" s="310">
        <v>0.53370399999999996</v>
      </c>
      <c r="N426" s="310"/>
      <c r="O426" s="310">
        <f t="shared" si="6"/>
        <v>-0.86903228829506507</v>
      </c>
      <c r="P426" s="310">
        <v>-0.86015753965147379</v>
      </c>
      <c r="Q426" s="309" t="s">
        <v>15063</v>
      </c>
      <c r="R426" s="311"/>
    </row>
    <row r="427" spans="1:18" s="312" customFormat="1" x14ac:dyDescent="0.3">
      <c r="A427" s="307">
        <v>424</v>
      </c>
      <c r="B427" s="308" t="s">
        <v>2401</v>
      </c>
      <c r="C427" s="308" t="s">
        <v>14338</v>
      </c>
      <c r="D427" s="308" t="s">
        <v>14352</v>
      </c>
      <c r="E427" s="308" t="s">
        <v>14397</v>
      </c>
      <c r="F427" s="309" t="s">
        <v>3251</v>
      </c>
      <c r="G427" s="309" t="s">
        <v>3252</v>
      </c>
      <c r="H427" s="309" t="s">
        <v>3253</v>
      </c>
      <c r="I427" s="309" t="s">
        <v>2405</v>
      </c>
      <c r="J427" s="309" t="s">
        <v>15063</v>
      </c>
      <c r="K427" s="310">
        <v>1.8020399999999996</v>
      </c>
      <c r="L427" s="310">
        <v>1.8020399999999996</v>
      </c>
      <c r="M427" s="310">
        <v>1.62744015</v>
      </c>
      <c r="N427" s="310"/>
      <c r="O427" s="310">
        <f t="shared" si="6"/>
        <v>9.6890107877738405</v>
      </c>
      <c r="P427" s="310">
        <v>12.528188965915742</v>
      </c>
      <c r="Q427" s="309" t="s">
        <v>15063</v>
      </c>
      <c r="R427" s="311"/>
    </row>
    <row r="428" spans="1:18" s="312" customFormat="1" x14ac:dyDescent="0.3">
      <c r="A428" s="307">
        <v>425</v>
      </c>
      <c r="B428" s="308" t="s">
        <v>2401</v>
      </c>
      <c r="C428" s="308" t="s">
        <v>14338</v>
      </c>
      <c r="D428" s="308" t="s">
        <v>14352</v>
      </c>
      <c r="E428" s="308" t="s">
        <v>14397</v>
      </c>
      <c r="F428" s="309" t="s">
        <v>3251</v>
      </c>
      <c r="G428" s="309" t="s">
        <v>3254</v>
      </c>
      <c r="H428" s="309" t="s">
        <v>3255</v>
      </c>
      <c r="I428" s="309" t="s">
        <v>2405</v>
      </c>
      <c r="J428" s="309" t="s">
        <v>15063</v>
      </c>
      <c r="K428" s="310">
        <v>2.3666399999999999</v>
      </c>
      <c r="L428" s="310">
        <v>2.3666399999999999</v>
      </c>
      <c r="M428" s="310">
        <v>2.1114763999999999</v>
      </c>
      <c r="N428" s="310"/>
      <c r="O428" s="310">
        <f t="shared" si="6"/>
        <v>10.781682047121656</v>
      </c>
      <c r="P428" s="310">
        <v>14.98522965887663</v>
      </c>
      <c r="Q428" s="309" t="s">
        <v>15063</v>
      </c>
      <c r="R428" s="311"/>
    </row>
    <row r="429" spans="1:18" s="312" customFormat="1" x14ac:dyDescent="0.3">
      <c r="A429" s="307">
        <v>426</v>
      </c>
      <c r="B429" s="308" t="s">
        <v>2401</v>
      </c>
      <c r="C429" s="308" t="s">
        <v>14338</v>
      </c>
      <c r="D429" s="308" t="s">
        <v>14352</v>
      </c>
      <c r="E429" s="308" t="s">
        <v>14397</v>
      </c>
      <c r="F429" s="309" t="s">
        <v>3251</v>
      </c>
      <c r="G429" s="309" t="s">
        <v>3256</v>
      </c>
      <c r="H429" s="309" t="s">
        <v>3257</v>
      </c>
      <c r="I429" s="309" t="s">
        <v>2405</v>
      </c>
      <c r="J429" s="309" t="s">
        <v>15063</v>
      </c>
      <c r="K429" s="310">
        <v>2.6180399999999984</v>
      </c>
      <c r="L429" s="310">
        <v>2.6180399999999984</v>
      </c>
      <c r="M429" s="310">
        <v>2.298639119999998</v>
      </c>
      <c r="N429" s="310"/>
      <c r="O429" s="310">
        <f t="shared" si="6"/>
        <v>12.200000000000021</v>
      </c>
      <c r="P429" s="310">
        <v>12.200000000000022</v>
      </c>
      <c r="Q429" s="309" t="s">
        <v>15063</v>
      </c>
      <c r="R429" s="311"/>
    </row>
    <row r="430" spans="1:18" s="312" customFormat="1" x14ac:dyDescent="0.3">
      <c r="A430" s="307">
        <v>427</v>
      </c>
      <c r="B430" s="308" t="s">
        <v>2401</v>
      </c>
      <c r="C430" s="308" t="s">
        <v>14338</v>
      </c>
      <c r="D430" s="308" t="s">
        <v>14352</v>
      </c>
      <c r="E430" s="308" t="s">
        <v>14397</v>
      </c>
      <c r="F430" s="309" t="s">
        <v>3251</v>
      </c>
      <c r="G430" s="309" t="s">
        <v>3258</v>
      </c>
      <c r="H430" s="309" t="s">
        <v>3259</v>
      </c>
      <c r="I430" s="309" t="s">
        <v>2405</v>
      </c>
      <c r="J430" s="309" t="s">
        <v>15063</v>
      </c>
      <c r="K430" s="310">
        <v>2.7972000000000001</v>
      </c>
      <c r="L430" s="310">
        <v>2.7972000000000001</v>
      </c>
      <c r="M430" s="310">
        <v>2.5935638400000003</v>
      </c>
      <c r="N430" s="310"/>
      <c r="O430" s="310">
        <f t="shared" si="6"/>
        <v>7.2799999999999931</v>
      </c>
      <c r="P430" s="310">
        <v>11.496191044082149</v>
      </c>
      <c r="Q430" s="309" t="s">
        <v>15063</v>
      </c>
      <c r="R430" s="311"/>
    </row>
    <row r="431" spans="1:18" s="312" customFormat="1" x14ac:dyDescent="0.3">
      <c r="A431" s="307">
        <v>428</v>
      </c>
      <c r="B431" s="308" t="s">
        <v>2401</v>
      </c>
      <c r="C431" s="308" t="s">
        <v>14338</v>
      </c>
      <c r="D431" s="308" t="s">
        <v>14352</v>
      </c>
      <c r="E431" s="308" t="s">
        <v>14397</v>
      </c>
      <c r="F431" s="309" t="s">
        <v>3251</v>
      </c>
      <c r="G431" s="309" t="s">
        <v>3260</v>
      </c>
      <c r="H431" s="309" t="s">
        <v>3261</v>
      </c>
      <c r="I431" s="309" t="s">
        <v>2414</v>
      </c>
      <c r="J431" s="309" t="s">
        <v>15063</v>
      </c>
      <c r="K431" s="310">
        <v>3.2023199999999994</v>
      </c>
      <c r="L431" s="310">
        <v>3.2023199999999994</v>
      </c>
      <c r="M431" s="310">
        <v>2.9518985759999992</v>
      </c>
      <c r="N431" s="310"/>
      <c r="O431" s="310">
        <f t="shared" si="6"/>
        <v>7.8200000000000092</v>
      </c>
      <c r="P431" s="310">
        <v>7.8200000000000047</v>
      </c>
      <c r="Q431" s="309" t="s">
        <v>15063</v>
      </c>
      <c r="R431" s="311"/>
    </row>
    <row r="432" spans="1:18" s="312" customFormat="1" x14ac:dyDescent="0.3">
      <c r="A432" s="307">
        <v>429</v>
      </c>
      <c r="B432" s="308" t="s">
        <v>2401</v>
      </c>
      <c r="C432" s="308" t="s">
        <v>14338</v>
      </c>
      <c r="D432" s="308" t="s">
        <v>14352</v>
      </c>
      <c r="E432" s="308" t="s">
        <v>14397</v>
      </c>
      <c r="F432" s="309" t="s">
        <v>3251</v>
      </c>
      <c r="G432" s="309" t="s">
        <v>3262</v>
      </c>
      <c r="H432" s="309" t="s">
        <v>3263</v>
      </c>
      <c r="I432" s="309" t="s">
        <v>2405</v>
      </c>
      <c r="J432" s="309" t="s">
        <v>15063</v>
      </c>
      <c r="K432" s="310">
        <v>1.7144399999999997</v>
      </c>
      <c r="L432" s="310">
        <v>1.7144399999999997</v>
      </c>
      <c r="M432" s="310">
        <v>1.6350614279999995</v>
      </c>
      <c r="N432" s="310"/>
      <c r="O432" s="310">
        <f t="shared" si="6"/>
        <v>4.6300000000000123</v>
      </c>
      <c r="P432" s="310">
        <v>4.630000000000023</v>
      </c>
      <c r="Q432" s="309" t="s">
        <v>15063</v>
      </c>
      <c r="R432" s="311"/>
    </row>
    <row r="433" spans="1:18" s="312" customFormat="1" x14ac:dyDescent="0.3">
      <c r="A433" s="307">
        <v>430</v>
      </c>
      <c r="B433" s="308" t="s">
        <v>2401</v>
      </c>
      <c r="C433" s="308" t="s">
        <v>14338</v>
      </c>
      <c r="D433" s="308" t="s">
        <v>14352</v>
      </c>
      <c r="E433" s="308" t="s">
        <v>14397</v>
      </c>
      <c r="F433" s="309" t="s">
        <v>3251</v>
      </c>
      <c r="G433" s="309" t="s">
        <v>3264</v>
      </c>
      <c r="H433" s="309" t="s">
        <v>3265</v>
      </c>
      <c r="I433" s="309" t="s">
        <v>2432</v>
      </c>
      <c r="J433" s="309" t="s">
        <v>15063</v>
      </c>
      <c r="K433" s="310">
        <v>3.5800400000000012</v>
      </c>
      <c r="L433" s="310">
        <v>3.5800400000000012</v>
      </c>
      <c r="M433" s="310">
        <v>3.0891474600000008</v>
      </c>
      <c r="N433" s="310"/>
      <c r="O433" s="310">
        <f t="shared" si="6"/>
        <v>13.711928916995348</v>
      </c>
      <c r="P433" s="310">
        <v>13.711928916995353</v>
      </c>
      <c r="Q433" s="309" t="s">
        <v>15063</v>
      </c>
      <c r="R433" s="311"/>
    </row>
    <row r="434" spans="1:18" s="312" customFormat="1" x14ac:dyDescent="0.3">
      <c r="A434" s="307">
        <v>431</v>
      </c>
      <c r="B434" s="308" t="s">
        <v>2401</v>
      </c>
      <c r="C434" s="308" t="s">
        <v>14338</v>
      </c>
      <c r="D434" s="308" t="s">
        <v>14352</v>
      </c>
      <c r="E434" s="308" t="s">
        <v>14397</v>
      </c>
      <c r="F434" s="309" t="s">
        <v>3251</v>
      </c>
      <c r="G434" s="309" t="s">
        <v>3266</v>
      </c>
      <c r="H434" s="309" t="s">
        <v>3267</v>
      </c>
      <c r="I434" s="309" t="s">
        <v>2425</v>
      </c>
      <c r="J434" s="309" t="s">
        <v>15063</v>
      </c>
      <c r="K434" s="310">
        <v>1.2568000000000006</v>
      </c>
      <c r="L434" s="310">
        <v>1.2568000000000006</v>
      </c>
      <c r="M434" s="310">
        <v>1.1831515200000007</v>
      </c>
      <c r="N434" s="310"/>
      <c r="O434" s="310">
        <f t="shared" si="6"/>
        <v>5.8599999999999897</v>
      </c>
      <c r="P434" s="310">
        <v>5.8599999999999763</v>
      </c>
      <c r="Q434" s="309" t="s">
        <v>15063</v>
      </c>
      <c r="R434" s="311"/>
    </row>
    <row r="435" spans="1:18" s="312" customFormat="1" x14ac:dyDescent="0.3">
      <c r="A435" s="307">
        <v>432</v>
      </c>
      <c r="B435" s="308" t="s">
        <v>2401</v>
      </c>
      <c r="C435" s="308" t="s">
        <v>14338</v>
      </c>
      <c r="D435" s="308" t="s">
        <v>14352</v>
      </c>
      <c r="E435" s="308" t="s">
        <v>14397</v>
      </c>
      <c r="F435" s="309" t="s">
        <v>3251</v>
      </c>
      <c r="G435" s="309" t="s">
        <v>3268</v>
      </c>
      <c r="H435" s="309" t="s">
        <v>3269</v>
      </c>
      <c r="I435" s="309" t="s">
        <v>2425</v>
      </c>
      <c r="J435" s="309" t="s">
        <v>15063</v>
      </c>
      <c r="K435" s="310">
        <v>1.1060400000000004</v>
      </c>
      <c r="L435" s="310">
        <v>1.1060400000000004</v>
      </c>
      <c r="M435" s="310">
        <v>1.11822</v>
      </c>
      <c r="N435" s="310"/>
      <c r="O435" s="310">
        <f t="shared" si="6"/>
        <v>-1.1012259954431696</v>
      </c>
      <c r="P435" s="310">
        <v>-1.1012259954431558</v>
      </c>
      <c r="Q435" s="309" t="s">
        <v>15063</v>
      </c>
      <c r="R435" s="311"/>
    </row>
    <row r="436" spans="1:18" s="312" customFormat="1" x14ac:dyDescent="0.3">
      <c r="A436" s="307">
        <v>433</v>
      </c>
      <c r="B436" s="308" t="s">
        <v>2401</v>
      </c>
      <c r="C436" s="308" t="s">
        <v>14338</v>
      </c>
      <c r="D436" s="308" t="s">
        <v>14352</v>
      </c>
      <c r="E436" s="308" t="s">
        <v>14397</v>
      </c>
      <c r="F436" s="309" t="s">
        <v>3251</v>
      </c>
      <c r="G436" s="309" t="s">
        <v>3270</v>
      </c>
      <c r="H436" s="309" t="s">
        <v>3271</v>
      </c>
      <c r="I436" s="309" t="s">
        <v>2405</v>
      </c>
      <c r="J436" s="309" t="s">
        <v>15063</v>
      </c>
      <c r="K436" s="310">
        <v>4.9484000000000012</v>
      </c>
      <c r="L436" s="310">
        <v>4.9484000000000012</v>
      </c>
      <c r="M436" s="310">
        <v>4.722752960000002</v>
      </c>
      <c r="N436" s="310"/>
      <c r="O436" s="310">
        <f t="shared" si="6"/>
        <v>4.5599999999999836</v>
      </c>
      <c r="P436" s="310">
        <v>4.5599999999999863</v>
      </c>
      <c r="Q436" s="309" t="s">
        <v>15063</v>
      </c>
      <c r="R436" s="311"/>
    </row>
    <row r="437" spans="1:18" s="312" customFormat="1" x14ac:dyDescent="0.3">
      <c r="A437" s="307">
        <v>434</v>
      </c>
      <c r="B437" s="308" t="s">
        <v>2401</v>
      </c>
      <c r="C437" s="308" t="s">
        <v>14338</v>
      </c>
      <c r="D437" s="308" t="s">
        <v>14352</v>
      </c>
      <c r="E437" s="308" t="s">
        <v>14397</v>
      </c>
      <c r="F437" s="309" t="s">
        <v>3251</v>
      </c>
      <c r="G437" s="309" t="s">
        <v>3272</v>
      </c>
      <c r="H437" s="309" t="s">
        <v>3273</v>
      </c>
      <c r="I437" s="309" t="s">
        <v>2414</v>
      </c>
      <c r="J437" s="309" t="s">
        <v>15063</v>
      </c>
      <c r="K437" s="310">
        <v>0.38216000000000011</v>
      </c>
      <c r="L437" s="310">
        <v>0.38216000000000011</v>
      </c>
      <c r="M437" s="310">
        <v>0.3647335040000001</v>
      </c>
      <c r="N437" s="310"/>
      <c r="O437" s="310">
        <f t="shared" si="6"/>
        <v>4.5600000000000023</v>
      </c>
      <c r="P437" s="310">
        <v>4.5599999999999969</v>
      </c>
      <c r="Q437" s="309" t="s">
        <v>15063</v>
      </c>
      <c r="R437" s="311"/>
    </row>
    <row r="438" spans="1:18" s="312" customFormat="1" x14ac:dyDescent="0.3">
      <c r="A438" s="307">
        <v>435</v>
      </c>
      <c r="B438" s="308" t="s">
        <v>2401</v>
      </c>
      <c r="C438" s="308" t="s">
        <v>14338</v>
      </c>
      <c r="D438" s="308" t="s">
        <v>14352</v>
      </c>
      <c r="E438" s="308" t="s">
        <v>14397</v>
      </c>
      <c r="F438" s="309" t="s">
        <v>3251</v>
      </c>
      <c r="G438" s="309" t="s">
        <v>3274</v>
      </c>
      <c r="H438" s="309" t="s">
        <v>3275</v>
      </c>
      <c r="I438" s="309" t="s">
        <v>2405</v>
      </c>
      <c r="J438" s="309" t="s">
        <v>15063</v>
      </c>
      <c r="K438" s="310">
        <v>0.8544799999999998</v>
      </c>
      <c r="L438" s="310">
        <v>0.8544799999999998</v>
      </c>
      <c r="M438" s="310">
        <v>0.78449808799999987</v>
      </c>
      <c r="N438" s="310"/>
      <c r="O438" s="310">
        <f t="shared" si="6"/>
        <v>8.1899999999999924</v>
      </c>
      <c r="P438" s="310">
        <v>12.518254847386522</v>
      </c>
      <c r="Q438" s="309" t="s">
        <v>15063</v>
      </c>
      <c r="R438" s="311"/>
    </row>
    <row r="439" spans="1:18" s="312" customFormat="1" x14ac:dyDescent="0.3">
      <c r="A439" s="307">
        <v>436</v>
      </c>
      <c r="B439" s="308" t="s">
        <v>2401</v>
      </c>
      <c r="C439" s="308" t="s">
        <v>14338</v>
      </c>
      <c r="D439" s="308" t="s">
        <v>14352</v>
      </c>
      <c r="E439" s="308" t="s">
        <v>14397</v>
      </c>
      <c r="F439" s="309" t="s">
        <v>3251</v>
      </c>
      <c r="G439" s="309" t="s">
        <v>3276</v>
      </c>
      <c r="H439" s="309" t="s">
        <v>3277</v>
      </c>
      <c r="I439" s="309" t="s">
        <v>2425</v>
      </c>
      <c r="J439" s="309" t="s">
        <v>15063</v>
      </c>
      <c r="K439" s="310">
        <v>9.9280799999999996</v>
      </c>
      <c r="L439" s="310">
        <v>9.9280799999999996</v>
      </c>
      <c r="M439" s="310">
        <v>8.7863507999999992</v>
      </c>
      <c r="N439" s="310"/>
      <c r="O439" s="310">
        <f t="shared" si="6"/>
        <v>11.500000000000004</v>
      </c>
      <c r="P439" s="310">
        <v>11.5</v>
      </c>
      <c r="Q439" s="309" t="s">
        <v>15063</v>
      </c>
      <c r="R439" s="311"/>
    </row>
    <row r="440" spans="1:18" s="312" customFormat="1" x14ac:dyDescent="0.3">
      <c r="A440" s="307">
        <v>437</v>
      </c>
      <c r="B440" s="308" t="s">
        <v>2401</v>
      </c>
      <c r="C440" s="308" t="s">
        <v>14338</v>
      </c>
      <c r="D440" s="308" t="s">
        <v>14352</v>
      </c>
      <c r="E440" s="308" t="s">
        <v>14397</v>
      </c>
      <c r="F440" s="309" t="s">
        <v>3251</v>
      </c>
      <c r="G440" s="309" t="s">
        <v>3278</v>
      </c>
      <c r="H440" s="309" t="s">
        <v>3279</v>
      </c>
      <c r="I440" s="309" t="s">
        <v>2425</v>
      </c>
      <c r="J440" s="309" t="s">
        <v>15063</v>
      </c>
      <c r="K440" s="310">
        <v>1.8119600000000005</v>
      </c>
      <c r="L440" s="310">
        <v>1.8119600000000005</v>
      </c>
      <c r="M440" s="310">
        <v>1.8183750000000001</v>
      </c>
      <c r="N440" s="310"/>
      <c r="O440" s="310">
        <f t="shared" si="6"/>
        <v>-0.35403651294728439</v>
      </c>
      <c r="P440" s="310">
        <v>-0.35403651294727556</v>
      </c>
      <c r="Q440" s="309" t="s">
        <v>15063</v>
      </c>
      <c r="R440" s="311"/>
    </row>
    <row r="441" spans="1:18" s="312" customFormat="1" x14ac:dyDescent="0.3">
      <c r="A441" s="307">
        <v>438</v>
      </c>
      <c r="B441" s="308" t="s">
        <v>2401</v>
      </c>
      <c r="C441" s="308" t="s">
        <v>14338</v>
      </c>
      <c r="D441" s="308" t="s">
        <v>14352</v>
      </c>
      <c r="E441" s="308" t="s">
        <v>14397</v>
      </c>
      <c r="F441" s="309" t="s">
        <v>3251</v>
      </c>
      <c r="G441" s="309" t="s">
        <v>3280</v>
      </c>
      <c r="H441" s="309" t="s">
        <v>3281</v>
      </c>
      <c r="I441" s="309" t="s">
        <v>2425</v>
      </c>
      <c r="J441" s="309" t="s">
        <v>15063</v>
      </c>
      <c r="K441" s="310">
        <v>2.4037599999999979</v>
      </c>
      <c r="L441" s="310">
        <v>2.4037599999999979</v>
      </c>
      <c r="M441" s="310">
        <v>2.1667492639999977</v>
      </c>
      <c r="N441" s="310"/>
      <c r="O441" s="310">
        <f t="shared" si="6"/>
        <v>9.8600000000000172</v>
      </c>
      <c r="P441" s="310">
        <v>9.8600000000000136</v>
      </c>
      <c r="Q441" s="309" t="s">
        <v>15063</v>
      </c>
      <c r="R441" s="311"/>
    </row>
    <row r="442" spans="1:18" s="312" customFormat="1" x14ac:dyDescent="0.3">
      <c r="A442" s="307">
        <v>439</v>
      </c>
      <c r="B442" s="308" t="s">
        <v>2401</v>
      </c>
      <c r="C442" s="308" t="s">
        <v>14338</v>
      </c>
      <c r="D442" s="308" t="s">
        <v>14352</v>
      </c>
      <c r="E442" s="308" t="s">
        <v>14397</v>
      </c>
      <c r="F442" s="309" t="s">
        <v>3251</v>
      </c>
      <c r="G442" s="309" t="s">
        <v>3282</v>
      </c>
      <c r="H442" s="309" t="s">
        <v>3283</v>
      </c>
      <c r="I442" s="309" t="s">
        <v>2425</v>
      </c>
      <c r="J442" s="309" t="s">
        <v>15063</v>
      </c>
      <c r="K442" s="310">
        <v>1.5120000000000005E-2</v>
      </c>
      <c r="L442" s="310">
        <v>1.5120000000000005E-2</v>
      </c>
      <c r="M442" s="310">
        <v>1.3542984000000003E-2</v>
      </c>
      <c r="N442" s="310"/>
      <c r="O442" s="310">
        <f t="shared" si="6"/>
        <v>10.430000000000012</v>
      </c>
      <c r="P442" s="310">
        <v>10.430000000000017</v>
      </c>
      <c r="Q442" s="309" t="s">
        <v>15063</v>
      </c>
      <c r="R442" s="311"/>
    </row>
    <row r="443" spans="1:18" s="312" customFormat="1" x14ac:dyDescent="0.3">
      <c r="A443" s="307">
        <v>440</v>
      </c>
      <c r="B443" s="308" t="s">
        <v>2401</v>
      </c>
      <c r="C443" s="308" t="s">
        <v>14338</v>
      </c>
      <c r="D443" s="308" t="s">
        <v>14352</v>
      </c>
      <c r="E443" s="308" t="s">
        <v>14397</v>
      </c>
      <c r="F443" s="309" t="s">
        <v>3284</v>
      </c>
      <c r="G443" s="309" t="s">
        <v>3285</v>
      </c>
      <c r="H443" s="309" t="s">
        <v>3286</v>
      </c>
      <c r="I443" s="309" t="s">
        <v>2432</v>
      </c>
      <c r="J443" s="309" t="s">
        <v>15063</v>
      </c>
      <c r="K443" s="310">
        <v>0.55907999999999958</v>
      </c>
      <c r="L443" s="310">
        <v>0.55907999999999958</v>
      </c>
      <c r="M443" s="310">
        <v>0.50624693999999959</v>
      </c>
      <c r="N443" s="310"/>
      <c r="O443" s="310">
        <f t="shared" si="6"/>
        <v>9.4500000000000046</v>
      </c>
      <c r="P443" s="310">
        <v>16.060470768916279</v>
      </c>
      <c r="Q443" s="309" t="s">
        <v>15063</v>
      </c>
      <c r="R443" s="311"/>
    </row>
    <row r="444" spans="1:18" s="312" customFormat="1" x14ac:dyDescent="0.3">
      <c r="A444" s="307">
        <v>441</v>
      </c>
      <c r="B444" s="308" t="s">
        <v>2401</v>
      </c>
      <c r="C444" s="308" t="s">
        <v>14338</v>
      </c>
      <c r="D444" s="308" t="s">
        <v>14352</v>
      </c>
      <c r="E444" s="308" t="s">
        <v>14397</v>
      </c>
      <c r="F444" s="309" t="s">
        <v>3284</v>
      </c>
      <c r="G444" s="309" t="s">
        <v>3287</v>
      </c>
      <c r="H444" s="309" t="s">
        <v>3288</v>
      </c>
      <c r="I444" s="309" t="s">
        <v>2432</v>
      </c>
      <c r="J444" s="309" t="s">
        <v>15063</v>
      </c>
      <c r="K444" s="310">
        <v>0.41032000000000035</v>
      </c>
      <c r="L444" s="310">
        <v>0.41032000000000035</v>
      </c>
      <c r="M444" s="310">
        <v>0.37195508000000033</v>
      </c>
      <c r="N444" s="310"/>
      <c r="O444" s="310">
        <f t="shared" si="6"/>
        <v>9.3499999999999979</v>
      </c>
      <c r="P444" s="310">
        <v>15.41970407983534</v>
      </c>
      <c r="Q444" s="309" t="s">
        <v>15063</v>
      </c>
      <c r="R444" s="311"/>
    </row>
    <row r="445" spans="1:18" s="312" customFormat="1" x14ac:dyDescent="0.3">
      <c r="A445" s="307">
        <v>442</v>
      </c>
      <c r="B445" s="308" t="s">
        <v>2401</v>
      </c>
      <c r="C445" s="308" t="s">
        <v>14338</v>
      </c>
      <c r="D445" s="308" t="s">
        <v>14352</v>
      </c>
      <c r="E445" s="308" t="s">
        <v>14397</v>
      </c>
      <c r="F445" s="309" t="s">
        <v>3284</v>
      </c>
      <c r="G445" s="309" t="s">
        <v>3289</v>
      </c>
      <c r="H445" s="309" t="s">
        <v>3290</v>
      </c>
      <c r="I445" s="309" t="s">
        <v>2414</v>
      </c>
      <c r="J445" s="309" t="s">
        <v>15063</v>
      </c>
      <c r="K445" s="310">
        <v>1.9746399999999995</v>
      </c>
      <c r="L445" s="310">
        <v>1.9746399999999995</v>
      </c>
      <c r="M445" s="310">
        <v>1.7522955359999994</v>
      </c>
      <c r="N445" s="310"/>
      <c r="O445" s="310">
        <f t="shared" si="6"/>
        <v>11.260000000000007</v>
      </c>
      <c r="P445" s="310">
        <v>11.260000000000003</v>
      </c>
      <c r="Q445" s="309" t="s">
        <v>15063</v>
      </c>
      <c r="R445" s="311"/>
    </row>
    <row r="446" spans="1:18" s="312" customFormat="1" x14ac:dyDescent="0.3">
      <c r="A446" s="307">
        <v>443</v>
      </c>
      <c r="B446" s="308" t="s">
        <v>2401</v>
      </c>
      <c r="C446" s="308" t="s">
        <v>14338</v>
      </c>
      <c r="D446" s="308" t="s">
        <v>14352</v>
      </c>
      <c r="E446" s="308" t="s">
        <v>14397</v>
      </c>
      <c r="F446" s="309" t="s">
        <v>3284</v>
      </c>
      <c r="G446" s="309" t="s">
        <v>3291</v>
      </c>
      <c r="H446" s="309" t="s">
        <v>3292</v>
      </c>
      <c r="I446" s="309" t="s">
        <v>2432</v>
      </c>
      <c r="J446" s="309" t="s">
        <v>15063</v>
      </c>
      <c r="K446" s="310">
        <v>0.68319999999999936</v>
      </c>
      <c r="L446" s="310">
        <v>0.68319999999999936</v>
      </c>
      <c r="M446" s="310">
        <v>0.68994</v>
      </c>
      <c r="N446" s="310"/>
      <c r="O446" s="310">
        <f t="shared" si="6"/>
        <v>-0.986533957845527</v>
      </c>
      <c r="P446" s="310">
        <v>50.302029562941627</v>
      </c>
      <c r="Q446" s="309" t="s">
        <v>15063</v>
      </c>
      <c r="R446" s="311"/>
    </row>
    <row r="447" spans="1:18" s="312" customFormat="1" x14ac:dyDescent="0.3">
      <c r="A447" s="307">
        <v>444</v>
      </c>
      <c r="B447" s="308" t="s">
        <v>2401</v>
      </c>
      <c r="C447" s="308" t="s">
        <v>14338</v>
      </c>
      <c r="D447" s="308" t="s">
        <v>14352</v>
      </c>
      <c r="E447" s="308" t="s">
        <v>14397</v>
      </c>
      <c r="F447" s="309" t="s">
        <v>3284</v>
      </c>
      <c r="G447" s="309" t="s">
        <v>3293</v>
      </c>
      <c r="H447" s="309" t="s">
        <v>3294</v>
      </c>
      <c r="I447" s="309" t="s">
        <v>2432</v>
      </c>
      <c r="J447" s="309" t="s">
        <v>15063</v>
      </c>
      <c r="K447" s="310">
        <v>0.26471999999999984</v>
      </c>
      <c r="L447" s="310">
        <v>0.26471999999999984</v>
      </c>
      <c r="M447" s="310">
        <v>0.24232468799999984</v>
      </c>
      <c r="N447" s="310"/>
      <c r="O447" s="310">
        <f t="shared" si="6"/>
        <v>8.4600000000000044</v>
      </c>
      <c r="P447" s="310">
        <v>15.708604845859552</v>
      </c>
      <c r="Q447" s="309" t="s">
        <v>15063</v>
      </c>
      <c r="R447" s="311"/>
    </row>
    <row r="448" spans="1:18" s="312" customFormat="1" x14ac:dyDescent="0.3">
      <c r="A448" s="307">
        <v>445</v>
      </c>
      <c r="B448" s="308" t="s">
        <v>2401</v>
      </c>
      <c r="C448" s="308" t="s">
        <v>14338</v>
      </c>
      <c r="D448" s="308" t="s">
        <v>14352</v>
      </c>
      <c r="E448" s="308" t="s">
        <v>14397</v>
      </c>
      <c r="F448" s="309" t="s">
        <v>3284</v>
      </c>
      <c r="G448" s="309" t="s">
        <v>3295</v>
      </c>
      <c r="H448" s="309" t="s">
        <v>3296</v>
      </c>
      <c r="I448" s="309" t="s">
        <v>2405</v>
      </c>
      <c r="J448" s="309" t="s">
        <v>15063</v>
      </c>
      <c r="K448" s="310">
        <v>2.4393999999999982</v>
      </c>
      <c r="L448" s="310">
        <v>2.4393999999999982</v>
      </c>
      <c r="M448" s="310">
        <v>2.2330267599999982</v>
      </c>
      <c r="N448" s="310"/>
      <c r="O448" s="310">
        <f t="shared" si="6"/>
        <v>8.4600000000000062</v>
      </c>
      <c r="P448" s="310">
        <v>11.391404206023669</v>
      </c>
      <c r="Q448" s="309" t="s">
        <v>15063</v>
      </c>
      <c r="R448" s="311"/>
    </row>
    <row r="449" spans="1:18" s="312" customFormat="1" x14ac:dyDescent="0.3">
      <c r="A449" s="307">
        <v>446</v>
      </c>
      <c r="B449" s="308" t="s">
        <v>2401</v>
      </c>
      <c r="C449" s="308" t="s">
        <v>14338</v>
      </c>
      <c r="D449" s="308" t="s">
        <v>14352</v>
      </c>
      <c r="E449" s="308" t="s">
        <v>14397</v>
      </c>
      <c r="F449" s="309" t="s">
        <v>3284</v>
      </c>
      <c r="G449" s="309" t="s">
        <v>3297</v>
      </c>
      <c r="H449" s="309" t="s">
        <v>3298</v>
      </c>
      <c r="I449" s="309" t="s">
        <v>2432</v>
      </c>
      <c r="J449" s="309" t="s">
        <v>15063</v>
      </c>
      <c r="K449" s="310">
        <v>4.2600000000000013E-2</v>
      </c>
      <c r="L449" s="310">
        <v>4.2600000000000013E-2</v>
      </c>
      <c r="M449" s="310">
        <v>3.9238860000000014E-2</v>
      </c>
      <c r="N449" s="310"/>
      <c r="O449" s="310">
        <f t="shared" si="6"/>
        <v>7.8899999999999944</v>
      </c>
      <c r="P449" s="310">
        <v>14.783399082514659</v>
      </c>
      <c r="Q449" s="309" t="s">
        <v>15063</v>
      </c>
      <c r="R449" s="311"/>
    </row>
    <row r="450" spans="1:18" s="312" customFormat="1" x14ac:dyDescent="0.3">
      <c r="A450" s="307">
        <v>447</v>
      </c>
      <c r="B450" s="308" t="s">
        <v>2401</v>
      </c>
      <c r="C450" s="308" t="s">
        <v>14338</v>
      </c>
      <c r="D450" s="308" t="s">
        <v>14352</v>
      </c>
      <c r="E450" s="308" t="s">
        <v>14397</v>
      </c>
      <c r="F450" s="309" t="s">
        <v>3284</v>
      </c>
      <c r="G450" s="309" t="s">
        <v>3299</v>
      </c>
      <c r="H450" s="309" t="s">
        <v>3300</v>
      </c>
      <c r="I450" s="309" t="s">
        <v>2405</v>
      </c>
      <c r="J450" s="309" t="s">
        <v>15063</v>
      </c>
      <c r="K450" s="310">
        <v>2.2500799999999983</v>
      </c>
      <c r="L450" s="310">
        <v>2.2500799999999983</v>
      </c>
      <c r="M450" s="310">
        <v>2.1901299999999999</v>
      </c>
      <c r="N450" s="310"/>
      <c r="O450" s="310">
        <f t="shared" si="6"/>
        <v>2.66434971201017</v>
      </c>
      <c r="P450" s="310">
        <v>4.223663430450797</v>
      </c>
      <c r="Q450" s="309" t="s">
        <v>15063</v>
      </c>
      <c r="R450" s="311"/>
    </row>
    <row r="451" spans="1:18" s="312" customFormat="1" x14ac:dyDescent="0.3">
      <c r="A451" s="307">
        <v>448</v>
      </c>
      <c r="B451" s="308" t="s">
        <v>2401</v>
      </c>
      <c r="C451" s="308" t="s">
        <v>14338</v>
      </c>
      <c r="D451" s="308" t="s">
        <v>14352</v>
      </c>
      <c r="E451" s="308" t="s">
        <v>14397</v>
      </c>
      <c r="F451" s="309" t="s">
        <v>3284</v>
      </c>
      <c r="G451" s="309" t="s">
        <v>3301</v>
      </c>
      <c r="H451" s="309" t="s">
        <v>3302</v>
      </c>
      <c r="I451" s="309" t="s">
        <v>2425</v>
      </c>
      <c r="J451" s="309" t="s">
        <v>15063</v>
      </c>
      <c r="K451" s="310">
        <v>2.6589999999999989</v>
      </c>
      <c r="L451" s="310">
        <v>2.6589999999999989</v>
      </c>
      <c r="M451" s="310">
        <v>2.6764000000000001</v>
      </c>
      <c r="N451" s="310"/>
      <c r="O451" s="310">
        <f t="shared" si="6"/>
        <v>-0.65438134637086121</v>
      </c>
      <c r="P451" s="310">
        <v>-0.65438134637083589</v>
      </c>
      <c r="Q451" s="309" t="s">
        <v>15063</v>
      </c>
      <c r="R451" s="311"/>
    </row>
    <row r="452" spans="1:18" s="312" customFormat="1" x14ac:dyDescent="0.3">
      <c r="A452" s="307">
        <v>449</v>
      </c>
      <c r="B452" s="308" t="s">
        <v>2401</v>
      </c>
      <c r="C452" s="308" t="s">
        <v>14338</v>
      </c>
      <c r="D452" s="308" t="s">
        <v>14352</v>
      </c>
      <c r="E452" s="308" t="s">
        <v>14397</v>
      </c>
      <c r="F452" s="309" t="s">
        <v>3284</v>
      </c>
      <c r="G452" s="309" t="s">
        <v>3303</v>
      </c>
      <c r="H452" s="309" t="s">
        <v>3304</v>
      </c>
      <c r="I452" s="309" t="s">
        <v>2425</v>
      </c>
      <c r="J452" s="309" t="s">
        <v>15063</v>
      </c>
      <c r="K452" s="310">
        <v>1.2668000000000006</v>
      </c>
      <c r="L452" s="310">
        <v>1.2668000000000006</v>
      </c>
      <c r="M452" s="310">
        <v>1.1387265200000003</v>
      </c>
      <c r="N452" s="310"/>
      <c r="O452" s="310">
        <f t="shared" ref="O452:O515" si="7">(L452-M452)/L452*100</f>
        <v>10.110000000000019</v>
      </c>
      <c r="P452" s="310">
        <v>13.748701428694643</v>
      </c>
      <c r="Q452" s="309" t="s">
        <v>15063</v>
      </c>
      <c r="R452" s="311"/>
    </row>
    <row r="453" spans="1:18" s="312" customFormat="1" x14ac:dyDescent="0.3">
      <c r="A453" s="307">
        <v>450</v>
      </c>
      <c r="B453" s="308" t="s">
        <v>2401</v>
      </c>
      <c r="C453" s="308" t="s">
        <v>14338</v>
      </c>
      <c r="D453" s="308" t="s">
        <v>14352</v>
      </c>
      <c r="E453" s="308" t="s">
        <v>14397</v>
      </c>
      <c r="F453" s="309" t="s">
        <v>3284</v>
      </c>
      <c r="G453" s="309" t="s">
        <v>3305</v>
      </c>
      <c r="H453" s="309" t="s">
        <v>3306</v>
      </c>
      <c r="I453" s="309" t="s">
        <v>2425</v>
      </c>
      <c r="J453" s="309" t="s">
        <v>15063</v>
      </c>
      <c r="K453" s="310">
        <v>0.36823999999999951</v>
      </c>
      <c r="L453" s="310">
        <v>0.36823999999999951</v>
      </c>
      <c r="M453" s="310">
        <v>0.34327332799999954</v>
      </c>
      <c r="N453" s="310"/>
      <c r="O453" s="310">
        <f t="shared" si="7"/>
        <v>6.78</v>
      </c>
      <c r="P453" s="310">
        <v>6.7799999999999976</v>
      </c>
      <c r="Q453" s="309" t="s">
        <v>15063</v>
      </c>
      <c r="R453" s="311"/>
    </row>
    <row r="454" spans="1:18" s="312" customFormat="1" x14ac:dyDescent="0.3">
      <c r="A454" s="307">
        <v>451</v>
      </c>
      <c r="B454" s="308" t="s">
        <v>2401</v>
      </c>
      <c r="C454" s="308" t="s">
        <v>14338</v>
      </c>
      <c r="D454" s="308" t="s">
        <v>14352</v>
      </c>
      <c r="E454" s="308" t="s">
        <v>14397</v>
      </c>
      <c r="F454" s="309" t="s">
        <v>3284</v>
      </c>
      <c r="G454" s="309" t="s">
        <v>3307</v>
      </c>
      <c r="H454" s="309" t="s">
        <v>14398</v>
      </c>
      <c r="I454" s="309" t="s">
        <v>2425</v>
      </c>
      <c r="J454" s="309" t="s">
        <v>15063</v>
      </c>
      <c r="K454" s="310">
        <v>2.9886000000000057</v>
      </c>
      <c r="L454" s="310">
        <v>2.9886000000000057</v>
      </c>
      <c r="M454" s="310">
        <v>2.8523198400000056</v>
      </c>
      <c r="N454" s="310"/>
      <c r="O454" s="310">
        <f t="shared" si="7"/>
        <v>4.5599999999999943</v>
      </c>
      <c r="P454" s="310">
        <v>4.5599999999999969</v>
      </c>
      <c r="Q454" s="309" t="s">
        <v>15063</v>
      </c>
      <c r="R454" s="311"/>
    </row>
    <row r="455" spans="1:18" s="312" customFormat="1" x14ac:dyDescent="0.3">
      <c r="A455" s="307">
        <v>452</v>
      </c>
      <c r="B455" s="308" t="s">
        <v>2401</v>
      </c>
      <c r="C455" s="308" t="s">
        <v>14338</v>
      </c>
      <c r="D455" s="308" t="s">
        <v>14352</v>
      </c>
      <c r="E455" s="308" t="s">
        <v>14397</v>
      </c>
      <c r="F455" s="309" t="s">
        <v>3284</v>
      </c>
      <c r="G455" s="309"/>
      <c r="H455" s="309" t="s">
        <v>3308</v>
      </c>
      <c r="I455" s="309" t="e">
        <v>#N/A</v>
      </c>
      <c r="J455" s="309" t="s">
        <v>15063</v>
      </c>
      <c r="K455" s="310">
        <v>3.0653999999999963</v>
      </c>
      <c r="L455" s="310">
        <v>3.0653999999999963</v>
      </c>
      <c r="M455" s="310">
        <v>2.7931924799999965</v>
      </c>
      <c r="N455" s="310"/>
      <c r="O455" s="310">
        <f t="shared" si="7"/>
        <v>8.8800000000000043</v>
      </c>
      <c r="P455" s="310">
        <v>12.755718221820167</v>
      </c>
      <c r="Q455" s="309" t="s">
        <v>15063</v>
      </c>
      <c r="R455" s="311"/>
    </row>
    <row r="456" spans="1:18" s="312" customFormat="1" x14ac:dyDescent="0.3">
      <c r="A456" s="307">
        <v>453</v>
      </c>
      <c r="B456" s="308" t="s">
        <v>2401</v>
      </c>
      <c r="C456" s="308" t="s">
        <v>14338</v>
      </c>
      <c r="D456" s="308" t="s">
        <v>14352</v>
      </c>
      <c r="E456" s="308" t="s">
        <v>14397</v>
      </c>
      <c r="F456" s="309" t="s">
        <v>3284</v>
      </c>
      <c r="G456" s="309" t="s">
        <v>3309</v>
      </c>
      <c r="H456" s="309" t="s">
        <v>3310</v>
      </c>
      <c r="I456" s="309" t="s">
        <v>2432</v>
      </c>
      <c r="J456" s="309" t="s">
        <v>15063</v>
      </c>
      <c r="K456" s="310">
        <v>0.51355999999999991</v>
      </c>
      <c r="L456" s="310">
        <v>0.51355999999999991</v>
      </c>
      <c r="M456" s="310">
        <v>0.49579082399999991</v>
      </c>
      <c r="N456" s="310"/>
      <c r="O456" s="310">
        <f t="shared" si="7"/>
        <v>3.46</v>
      </c>
      <c r="P456" s="310">
        <v>3.4894037501138286</v>
      </c>
      <c r="Q456" s="309" t="s">
        <v>15063</v>
      </c>
      <c r="R456" s="311"/>
    </row>
    <row r="457" spans="1:18" s="312" customFormat="1" x14ac:dyDescent="0.3">
      <c r="A457" s="307">
        <v>454</v>
      </c>
      <c r="B457" s="308" t="s">
        <v>2401</v>
      </c>
      <c r="C457" s="308" t="s">
        <v>14338</v>
      </c>
      <c r="D457" s="308" t="s">
        <v>14352</v>
      </c>
      <c r="E457" s="308" t="s">
        <v>14397</v>
      </c>
      <c r="F457" s="309" t="s">
        <v>3284</v>
      </c>
      <c r="G457" s="309" t="s">
        <v>3311</v>
      </c>
      <c r="H457" s="309" t="s">
        <v>3312</v>
      </c>
      <c r="I457" s="309" t="s">
        <v>2432</v>
      </c>
      <c r="J457" s="309" t="s">
        <v>15063</v>
      </c>
      <c r="K457" s="310">
        <v>1.01572</v>
      </c>
      <c r="L457" s="310">
        <v>1.01572</v>
      </c>
      <c r="M457" s="310">
        <v>1.01871</v>
      </c>
      <c r="N457" s="310"/>
      <c r="O457" s="310">
        <f t="shared" si="7"/>
        <v>-0.29437246485252316</v>
      </c>
      <c r="P457" s="310">
        <v>-0.29437246485253254</v>
      </c>
      <c r="Q457" s="309" t="s">
        <v>15063</v>
      </c>
      <c r="R457" s="311"/>
    </row>
    <row r="458" spans="1:18" s="312" customFormat="1" x14ac:dyDescent="0.3">
      <c r="A458" s="307">
        <v>455</v>
      </c>
      <c r="B458" s="308" t="s">
        <v>2401</v>
      </c>
      <c r="C458" s="308" t="s">
        <v>14338</v>
      </c>
      <c r="D458" s="308" t="s">
        <v>14352</v>
      </c>
      <c r="E458" s="308" t="s">
        <v>14397</v>
      </c>
      <c r="F458" s="309" t="s">
        <v>3313</v>
      </c>
      <c r="G458" s="309" t="s">
        <v>3314</v>
      </c>
      <c r="H458" s="309" t="s">
        <v>3315</v>
      </c>
      <c r="I458" s="309" t="s">
        <v>2425</v>
      </c>
      <c r="J458" s="309" t="s">
        <v>15063</v>
      </c>
      <c r="K458" s="310">
        <v>5.6441000000000052</v>
      </c>
      <c r="L458" s="310">
        <v>5.6441000000000052</v>
      </c>
      <c r="M458" s="310">
        <v>5.1299224900000047</v>
      </c>
      <c r="N458" s="310"/>
      <c r="O458" s="310">
        <f t="shared" si="7"/>
        <v>9.1100000000000012</v>
      </c>
      <c r="P458" s="310">
        <v>9.1100000000000172</v>
      </c>
      <c r="Q458" s="309" t="s">
        <v>15063</v>
      </c>
      <c r="R458" s="311"/>
    </row>
    <row r="459" spans="1:18" s="312" customFormat="1" x14ac:dyDescent="0.3">
      <c r="A459" s="307">
        <v>456</v>
      </c>
      <c r="B459" s="308" t="s">
        <v>2401</v>
      </c>
      <c r="C459" s="308" t="s">
        <v>14338</v>
      </c>
      <c r="D459" s="308" t="s">
        <v>14352</v>
      </c>
      <c r="E459" s="308" t="s">
        <v>14397</v>
      </c>
      <c r="F459" s="309" t="s">
        <v>3313</v>
      </c>
      <c r="G459" s="309" t="s">
        <v>3316</v>
      </c>
      <c r="H459" s="309" t="s">
        <v>3317</v>
      </c>
      <c r="I459" s="309" t="s">
        <v>2425</v>
      </c>
      <c r="J459" s="309" t="s">
        <v>15063</v>
      </c>
      <c r="K459" s="310">
        <v>3.0725000000000002</v>
      </c>
      <c r="L459" s="310">
        <v>3.0725000000000002</v>
      </c>
      <c r="M459" s="310">
        <v>2.7818414999999996</v>
      </c>
      <c r="N459" s="310"/>
      <c r="O459" s="310">
        <f t="shared" si="7"/>
        <v>9.4600000000000186</v>
      </c>
      <c r="P459" s="310">
        <v>9.4600000000000133</v>
      </c>
      <c r="Q459" s="309" t="s">
        <v>15063</v>
      </c>
      <c r="R459" s="311"/>
    </row>
    <row r="460" spans="1:18" s="312" customFormat="1" x14ac:dyDescent="0.3">
      <c r="A460" s="307">
        <v>457</v>
      </c>
      <c r="B460" s="308" t="s">
        <v>2401</v>
      </c>
      <c r="C460" s="308" t="s">
        <v>14338</v>
      </c>
      <c r="D460" s="308" t="s">
        <v>14352</v>
      </c>
      <c r="E460" s="308" t="s">
        <v>14397</v>
      </c>
      <c r="F460" s="309" t="s">
        <v>3313</v>
      </c>
      <c r="G460" s="309" t="s">
        <v>3318</v>
      </c>
      <c r="H460" s="309" t="s">
        <v>3319</v>
      </c>
      <c r="I460" s="309" t="s">
        <v>2425</v>
      </c>
      <c r="J460" s="309" t="s">
        <v>15063</v>
      </c>
      <c r="K460" s="310">
        <v>1.4532000000000116</v>
      </c>
      <c r="L460" s="310">
        <v>1.4532000000000116</v>
      </c>
      <c r="M460" s="310">
        <v>1.3869340800000112</v>
      </c>
      <c r="N460" s="310"/>
      <c r="O460" s="310">
        <f t="shared" si="7"/>
        <v>4.5599999999999925</v>
      </c>
      <c r="P460" s="310">
        <v>4.5599999999999969</v>
      </c>
      <c r="Q460" s="309" t="s">
        <v>15063</v>
      </c>
      <c r="R460" s="311"/>
    </row>
    <row r="461" spans="1:18" s="312" customFormat="1" x14ac:dyDescent="0.3">
      <c r="A461" s="307">
        <v>458</v>
      </c>
      <c r="B461" s="308" t="s">
        <v>2401</v>
      </c>
      <c r="C461" s="308" t="s">
        <v>14338</v>
      </c>
      <c r="D461" s="308" t="s">
        <v>14352</v>
      </c>
      <c r="E461" s="308" t="s">
        <v>14397</v>
      </c>
      <c r="F461" s="309" t="s">
        <v>3313</v>
      </c>
      <c r="G461" s="309" t="s">
        <v>3320</v>
      </c>
      <c r="H461" s="309" t="s">
        <v>3321</v>
      </c>
      <c r="I461" s="309" t="s">
        <v>2425</v>
      </c>
      <c r="J461" s="309" t="s">
        <v>15063</v>
      </c>
      <c r="K461" s="310">
        <v>2.9712400000000003</v>
      </c>
      <c r="L461" s="310">
        <v>2.9712400000000003</v>
      </c>
      <c r="M461" s="310">
        <v>2.7962339640000002</v>
      </c>
      <c r="N461" s="310"/>
      <c r="O461" s="310">
        <f t="shared" si="7"/>
        <v>5.8900000000000023</v>
      </c>
      <c r="P461" s="310">
        <v>5.8899999999999952</v>
      </c>
      <c r="Q461" s="309" t="s">
        <v>15063</v>
      </c>
      <c r="R461" s="311"/>
    </row>
    <row r="462" spans="1:18" s="312" customFormat="1" x14ac:dyDescent="0.3">
      <c r="A462" s="307">
        <v>459</v>
      </c>
      <c r="B462" s="308" t="s">
        <v>2401</v>
      </c>
      <c r="C462" s="308" t="s">
        <v>14338</v>
      </c>
      <c r="D462" s="308" t="s">
        <v>14352</v>
      </c>
      <c r="E462" s="308" t="s">
        <v>14397</v>
      </c>
      <c r="F462" s="309" t="s">
        <v>3313</v>
      </c>
      <c r="G462" s="309" t="s">
        <v>3322</v>
      </c>
      <c r="H462" s="309" t="s">
        <v>3323</v>
      </c>
      <c r="I462" s="309" t="s">
        <v>3324</v>
      </c>
      <c r="J462" s="309" t="s">
        <v>15063</v>
      </c>
      <c r="K462" s="310">
        <v>0</v>
      </c>
      <c r="L462" s="310">
        <v>0</v>
      </c>
      <c r="M462" s="310">
        <v>0</v>
      </c>
      <c r="N462" s="310"/>
      <c r="O462" s="310" t="e">
        <f t="shared" si="7"/>
        <v>#DIV/0!</v>
      </c>
      <c r="P462" s="310" t="e">
        <v>#DIV/0!</v>
      </c>
      <c r="Q462" s="309" t="s">
        <v>15063</v>
      </c>
      <c r="R462" s="311"/>
    </row>
    <row r="463" spans="1:18" s="312" customFormat="1" x14ac:dyDescent="0.3">
      <c r="A463" s="307">
        <v>460</v>
      </c>
      <c r="B463" s="308" t="s">
        <v>2401</v>
      </c>
      <c r="C463" s="308" t="s">
        <v>14338</v>
      </c>
      <c r="D463" s="308" t="s">
        <v>14352</v>
      </c>
      <c r="E463" s="308" t="s">
        <v>14397</v>
      </c>
      <c r="F463" s="309" t="s">
        <v>3313</v>
      </c>
      <c r="G463" s="309" t="s">
        <v>3325</v>
      </c>
      <c r="H463" s="309" t="s">
        <v>14399</v>
      </c>
      <c r="I463" s="309" t="s">
        <v>3324</v>
      </c>
      <c r="J463" s="309" t="s">
        <v>15063</v>
      </c>
      <c r="K463" s="310">
        <v>0.78690000000000049</v>
      </c>
      <c r="L463" s="310">
        <v>0.78690000000000049</v>
      </c>
      <c r="M463" s="310">
        <v>0.70380336000000043</v>
      </c>
      <c r="N463" s="310"/>
      <c r="O463" s="310">
        <f t="shared" si="7"/>
        <v>10.56</v>
      </c>
      <c r="P463" s="310">
        <v>10.580943963597578</v>
      </c>
      <c r="Q463" s="309" t="s">
        <v>15063</v>
      </c>
      <c r="R463" s="311"/>
    </row>
    <row r="464" spans="1:18" s="312" customFormat="1" x14ac:dyDescent="0.3">
      <c r="A464" s="307">
        <v>461</v>
      </c>
      <c r="B464" s="308" t="s">
        <v>2401</v>
      </c>
      <c r="C464" s="308" t="s">
        <v>14338</v>
      </c>
      <c r="D464" s="308" t="s">
        <v>14352</v>
      </c>
      <c r="E464" s="308" t="s">
        <v>14397</v>
      </c>
      <c r="F464" s="309" t="s">
        <v>3313</v>
      </c>
      <c r="G464" s="309" t="s">
        <v>3326</v>
      </c>
      <c r="H464" s="309" t="s">
        <v>3327</v>
      </c>
      <c r="I464" s="309" t="s">
        <v>3324</v>
      </c>
      <c r="J464" s="309" t="s">
        <v>15063</v>
      </c>
      <c r="K464" s="310">
        <v>2.6416800000000014</v>
      </c>
      <c r="L464" s="310">
        <v>2.6416800000000014</v>
      </c>
      <c r="M464" s="310">
        <v>2.3452835040000015</v>
      </c>
      <c r="N464" s="310"/>
      <c r="O464" s="310">
        <f t="shared" si="7"/>
        <v>11.219999999999988</v>
      </c>
      <c r="P464" s="310">
        <v>17.19857391152847</v>
      </c>
      <c r="Q464" s="309" t="s">
        <v>15063</v>
      </c>
      <c r="R464" s="311"/>
    </row>
    <row r="465" spans="1:18" s="312" customFormat="1" x14ac:dyDescent="0.3">
      <c r="A465" s="307">
        <v>462</v>
      </c>
      <c r="B465" s="308" t="s">
        <v>2401</v>
      </c>
      <c r="C465" s="308" t="s">
        <v>14338</v>
      </c>
      <c r="D465" s="308" t="s">
        <v>14352</v>
      </c>
      <c r="E465" s="308" t="s">
        <v>14397</v>
      </c>
      <c r="F465" s="309" t="s">
        <v>3313</v>
      </c>
      <c r="G465" s="309" t="s">
        <v>3328</v>
      </c>
      <c r="H465" s="309" t="s">
        <v>14400</v>
      </c>
      <c r="I465" s="309" t="s">
        <v>2425</v>
      </c>
      <c r="J465" s="309" t="s">
        <v>15063</v>
      </c>
      <c r="K465" s="310">
        <v>2.1054600000000003</v>
      </c>
      <c r="L465" s="310">
        <v>2.1054600000000003</v>
      </c>
      <c r="M465" s="310">
        <v>1.9673418240000002</v>
      </c>
      <c r="N465" s="310"/>
      <c r="O465" s="310">
        <f t="shared" si="7"/>
        <v>6.5600000000000032</v>
      </c>
      <c r="P465" s="310">
        <v>6.5599999999999987</v>
      </c>
      <c r="Q465" s="309" t="s">
        <v>15063</v>
      </c>
      <c r="R465" s="311"/>
    </row>
    <row r="466" spans="1:18" s="312" customFormat="1" x14ac:dyDescent="0.3">
      <c r="A466" s="307">
        <v>463</v>
      </c>
      <c r="B466" s="308" t="s">
        <v>2401</v>
      </c>
      <c r="C466" s="308" t="s">
        <v>14338</v>
      </c>
      <c r="D466" s="308" t="s">
        <v>14352</v>
      </c>
      <c r="E466" s="308" t="s">
        <v>14397</v>
      </c>
      <c r="F466" s="309" t="s">
        <v>3313</v>
      </c>
      <c r="G466" s="309" t="s">
        <v>3329</v>
      </c>
      <c r="H466" s="309" t="s">
        <v>14401</v>
      </c>
      <c r="I466" s="309" t="s">
        <v>2405</v>
      </c>
      <c r="J466" s="309" t="s">
        <v>15063</v>
      </c>
      <c r="K466" s="310">
        <v>1.9167000000000014</v>
      </c>
      <c r="L466" s="310">
        <v>1.9167000000000014</v>
      </c>
      <c r="M466" s="310">
        <v>1.8503821800000013</v>
      </c>
      <c r="N466" s="310"/>
      <c r="O466" s="310">
        <f t="shared" si="7"/>
        <v>3.4600000000000017</v>
      </c>
      <c r="P466" s="310">
        <v>3.4599999999999964</v>
      </c>
      <c r="Q466" s="309" t="s">
        <v>15063</v>
      </c>
      <c r="R466" s="311"/>
    </row>
    <row r="467" spans="1:18" s="312" customFormat="1" x14ac:dyDescent="0.3">
      <c r="A467" s="307">
        <v>464</v>
      </c>
      <c r="B467" s="308" t="s">
        <v>2401</v>
      </c>
      <c r="C467" s="308" t="s">
        <v>14338</v>
      </c>
      <c r="D467" s="308" t="s">
        <v>14352</v>
      </c>
      <c r="E467" s="308" t="s">
        <v>14397</v>
      </c>
      <c r="F467" s="309" t="s">
        <v>3313</v>
      </c>
      <c r="G467" s="309" t="s">
        <v>3330</v>
      </c>
      <c r="H467" s="309" t="s">
        <v>14402</v>
      </c>
      <c r="I467" s="309" t="s">
        <v>2425</v>
      </c>
      <c r="J467" s="309" t="s">
        <v>15063</v>
      </c>
      <c r="K467" s="310">
        <v>5.1737400000000004</v>
      </c>
      <c r="L467" s="310">
        <v>5.1737400000000004</v>
      </c>
      <c r="M467" s="310">
        <v>4.49953</v>
      </c>
      <c r="N467" s="310"/>
      <c r="O467" s="310">
        <f t="shared" si="7"/>
        <v>13.031385419445126</v>
      </c>
      <c r="P467" s="310">
        <v>13.031385419445119</v>
      </c>
      <c r="Q467" s="309" t="s">
        <v>15063</v>
      </c>
      <c r="R467" s="311"/>
    </row>
    <row r="468" spans="1:18" s="312" customFormat="1" x14ac:dyDescent="0.3">
      <c r="A468" s="307">
        <v>465</v>
      </c>
      <c r="B468" s="308" t="s">
        <v>2401</v>
      </c>
      <c r="C468" s="308" t="s">
        <v>14338</v>
      </c>
      <c r="D468" s="308" t="s">
        <v>14352</v>
      </c>
      <c r="E468" s="308" t="s">
        <v>14397</v>
      </c>
      <c r="F468" s="309" t="s">
        <v>3313</v>
      </c>
      <c r="G468" s="309" t="s">
        <v>3331</v>
      </c>
      <c r="H468" s="309" t="s">
        <v>3332</v>
      </c>
      <c r="I468" s="309" t="s">
        <v>2425</v>
      </c>
      <c r="J468" s="309" t="s">
        <v>15063</v>
      </c>
      <c r="K468" s="310">
        <v>3.1611999999999969</v>
      </c>
      <c r="L468" s="310">
        <v>3.1611999999999969</v>
      </c>
      <c r="M468" s="310">
        <v>3.0767500000000001</v>
      </c>
      <c r="N468" s="310"/>
      <c r="O468" s="310">
        <f t="shared" si="7"/>
        <v>2.671453878273975</v>
      </c>
      <c r="P468" s="310">
        <v>2.6714538782739883</v>
      </c>
      <c r="Q468" s="309" t="s">
        <v>15063</v>
      </c>
      <c r="R468" s="311"/>
    </row>
    <row r="469" spans="1:18" s="312" customFormat="1" x14ac:dyDescent="0.3">
      <c r="A469" s="307">
        <v>466</v>
      </c>
      <c r="B469" s="308" t="s">
        <v>2401</v>
      </c>
      <c r="C469" s="308" t="s">
        <v>14338</v>
      </c>
      <c r="D469" s="308" t="s">
        <v>14352</v>
      </c>
      <c r="E469" s="308" t="s">
        <v>14397</v>
      </c>
      <c r="F469" s="309" t="s">
        <v>3313</v>
      </c>
      <c r="G469" s="309" t="s">
        <v>3333</v>
      </c>
      <c r="H469" s="309" t="s">
        <v>3334</v>
      </c>
      <c r="I469" s="309" t="s">
        <v>2425</v>
      </c>
      <c r="J469" s="309" t="s">
        <v>15063</v>
      </c>
      <c r="K469" s="310">
        <v>0.85660000000000214</v>
      </c>
      <c r="L469" s="310">
        <v>0.85660000000000214</v>
      </c>
      <c r="M469" s="310">
        <v>0.78421730000000189</v>
      </c>
      <c r="N469" s="310"/>
      <c r="O469" s="310">
        <f t="shared" si="7"/>
        <v>8.4500000000000082</v>
      </c>
      <c r="P469" s="310">
        <v>8.4500000000000028</v>
      </c>
      <c r="Q469" s="309" t="s">
        <v>15063</v>
      </c>
      <c r="R469" s="311"/>
    </row>
    <row r="470" spans="1:18" s="312" customFormat="1" x14ac:dyDescent="0.3">
      <c r="A470" s="307">
        <v>467</v>
      </c>
      <c r="B470" s="308" t="s">
        <v>2401</v>
      </c>
      <c r="C470" s="308" t="s">
        <v>14338</v>
      </c>
      <c r="D470" s="308" t="s">
        <v>14352</v>
      </c>
      <c r="E470" s="308" t="s">
        <v>14397</v>
      </c>
      <c r="F470" s="309" t="s">
        <v>3313</v>
      </c>
      <c r="G470" s="309" t="s">
        <v>3335</v>
      </c>
      <c r="H470" s="309" t="s">
        <v>3336</v>
      </c>
      <c r="I470" s="309" t="s">
        <v>2425</v>
      </c>
      <c r="J470" s="309" t="s">
        <v>15063</v>
      </c>
      <c r="K470" s="310">
        <v>0</v>
      </c>
      <c r="L470" s="310">
        <v>0</v>
      </c>
      <c r="M470" s="310">
        <v>0</v>
      </c>
      <c r="N470" s="310"/>
      <c r="O470" s="310" t="e">
        <f t="shared" si="7"/>
        <v>#DIV/0!</v>
      </c>
      <c r="P470" s="310" t="e">
        <v>#DIV/0!</v>
      </c>
      <c r="Q470" s="309" t="s">
        <v>15063</v>
      </c>
      <c r="R470" s="311"/>
    </row>
    <row r="471" spans="1:18" s="312" customFormat="1" x14ac:dyDescent="0.3">
      <c r="A471" s="307">
        <v>468</v>
      </c>
      <c r="B471" s="308" t="s">
        <v>2401</v>
      </c>
      <c r="C471" s="308" t="s">
        <v>14338</v>
      </c>
      <c r="D471" s="308" t="s">
        <v>14352</v>
      </c>
      <c r="E471" s="308" t="s">
        <v>14397</v>
      </c>
      <c r="F471" s="309" t="s">
        <v>3337</v>
      </c>
      <c r="G471" s="309" t="s">
        <v>3338</v>
      </c>
      <c r="H471" s="309" t="s">
        <v>3339</v>
      </c>
      <c r="I471" s="309" t="s">
        <v>2432</v>
      </c>
      <c r="J471" s="309" t="s">
        <v>15063</v>
      </c>
      <c r="K471" s="310">
        <v>0.60060000000000002</v>
      </c>
      <c r="L471" s="310">
        <v>0.60060000000000002</v>
      </c>
      <c r="M471" s="310">
        <v>0.57393336000000006</v>
      </c>
      <c r="N471" s="310"/>
      <c r="O471" s="310">
        <f t="shared" si="7"/>
        <v>4.4399999999999942</v>
      </c>
      <c r="P471" s="310">
        <v>11.306784794815016</v>
      </c>
      <c r="Q471" s="309" t="s">
        <v>15063</v>
      </c>
      <c r="R471" s="311"/>
    </row>
    <row r="472" spans="1:18" s="312" customFormat="1" x14ac:dyDescent="0.3">
      <c r="A472" s="307">
        <v>469</v>
      </c>
      <c r="B472" s="308" t="s">
        <v>2401</v>
      </c>
      <c r="C472" s="308" t="s">
        <v>14338</v>
      </c>
      <c r="D472" s="308" t="s">
        <v>14352</v>
      </c>
      <c r="E472" s="308" t="s">
        <v>14397</v>
      </c>
      <c r="F472" s="309" t="s">
        <v>3337</v>
      </c>
      <c r="G472" s="309" t="s">
        <v>3340</v>
      </c>
      <c r="H472" s="309" t="s">
        <v>3341</v>
      </c>
      <c r="I472" s="309" t="s">
        <v>2432</v>
      </c>
      <c r="J472" s="309" t="s">
        <v>15063</v>
      </c>
      <c r="K472" s="310">
        <v>1.5653200000000005</v>
      </c>
      <c r="L472" s="310">
        <v>1.5653200000000005</v>
      </c>
      <c r="M472" s="310">
        <v>1.57908</v>
      </c>
      <c r="N472" s="310"/>
      <c r="O472" s="310">
        <f t="shared" si="7"/>
        <v>-0.87905348427155772</v>
      </c>
      <c r="P472" s="310">
        <v>-0.8790534842715525</v>
      </c>
      <c r="Q472" s="309" t="s">
        <v>15063</v>
      </c>
      <c r="R472" s="311"/>
    </row>
    <row r="473" spans="1:18" s="312" customFormat="1" x14ac:dyDescent="0.3">
      <c r="A473" s="307">
        <v>470</v>
      </c>
      <c r="B473" s="308" t="s">
        <v>2401</v>
      </c>
      <c r="C473" s="308" t="s">
        <v>14338</v>
      </c>
      <c r="D473" s="308" t="s">
        <v>14352</v>
      </c>
      <c r="E473" s="308" t="s">
        <v>14397</v>
      </c>
      <c r="F473" s="309" t="s">
        <v>3337</v>
      </c>
      <c r="G473" s="309" t="s">
        <v>3342</v>
      </c>
      <c r="H473" s="309" t="s">
        <v>3343</v>
      </c>
      <c r="I473" s="309" t="s">
        <v>2432</v>
      </c>
      <c r="J473" s="309" t="s">
        <v>15063</v>
      </c>
      <c r="K473" s="310">
        <v>1.3730400000000009</v>
      </c>
      <c r="L473" s="310">
        <v>1.3730400000000009</v>
      </c>
      <c r="M473" s="310">
        <v>1.3755325</v>
      </c>
      <c r="N473" s="310"/>
      <c r="O473" s="310">
        <f t="shared" si="7"/>
        <v>-0.18153149216331052</v>
      </c>
      <c r="P473" s="310">
        <v>21.680665264584707</v>
      </c>
      <c r="Q473" s="309" t="s">
        <v>15063</v>
      </c>
      <c r="R473" s="311"/>
    </row>
    <row r="474" spans="1:18" s="312" customFormat="1" x14ac:dyDescent="0.3">
      <c r="A474" s="307">
        <v>471</v>
      </c>
      <c r="B474" s="308" t="s">
        <v>2401</v>
      </c>
      <c r="C474" s="308" t="s">
        <v>14338</v>
      </c>
      <c r="D474" s="308" t="s">
        <v>14352</v>
      </c>
      <c r="E474" s="308" t="s">
        <v>14397</v>
      </c>
      <c r="F474" s="309" t="s">
        <v>3337</v>
      </c>
      <c r="G474" s="309" t="s">
        <v>3344</v>
      </c>
      <c r="H474" s="309" t="s">
        <v>3345</v>
      </c>
      <c r="I474" s="309" t="s">
        <v>2405</v>
      </c>
      <c r="J474" s="309" t="s">
        <v>15063</v>
      </c>
      <c r="K474" s="310">
        <v>4.8879200000000012</v>
      </c>
      <c r="L474" s="310">
        <v>4.8879200000000012</v>
      </c>
      <c r="M474" s="310">
        <v>4.3776211520000015</v>
      </c>
      <c r="N474" s="310"/>
      <c r="O474" s="310">
        <f t="shared" si="7"/>
        <v>10.439999999999991</v>
      </c>
      <c r="P474" s="310">
        <v>10.440000000000005</v>
      </c>
      <c r="Q474" s="309" t="s">
        <v>15063</v>
      </c>
      <c r="R474" s="311"/>
    </row>
    <row r="475" spans="1:18" s="312" customFormat="1" x14ac:dyDescent="0.3">
      <c r="A475" s="307">
        <v>472</v>
      </c>
      <c r="B475" s="308" t="s">
        <v>2401</v>
      </c>
      <c r="C475" s="308" t="s">
        <v>14338</v>
      </c>
      <c r="D475" s="308" t="s">
        <v>14352</v>
      </c>
      <c r="E475" s="308" t="s">
        <v>14397</v>
      </c>
      <c r="F475" s="309" t="s">
        <v>3337</v>
      </c>
      <c r="G475" s="309"/>
      <c r="H475" s="309" t="s">
        <v>3346</v>
      </c>
      <c r="I475" s="309" t="e">
        <v>#N/A</v>
      </c>
      <c r="J475" s="309" t="s">
        <v>15063</v>
      </c>
      <c r="K475" s="310">
        <v>1.5275999999999987</v>
      </c>
      <c r="L475" s="310">
        <v>1.5275999999999987</v>
      </c>
      <c r="M475" s="310">
        <v>1.3992815999999988</v>
      </c>
      <c r="N475" s="310"/>
      <c r="O475" s="310">
        <f t="shared" si="7"/>
        <v>8.4000000000000039</v>
      </c>
      <c r="P475" s="310">
        <v>62.458631513256499</v>
      </c>
      <c r="Q475" s="309" t="s">
        <v>15063</v>
      </c>
      <c r="R475" s="311"/>
    </row>
    <row r="476" spans="1:18" s="312" customFormat="1" x14ac:dyDescent="0.3">
      <c r="A476" s="307">
        <v>473</v>
      </c>
      <c r="B476" s="308" t="s">
        <v>2401</v>
      </c>
      <c r="C476" s="308" t="s">
        <v>14338</v>
      </c>
      <c r="D476" s="308" t="s">
        <v>14352</v>
      </c>
      <c r="E476" s="308" t="s">
        <v>14397</v>
      </c>
      <c r="F476" s="309" t="s">
        <v>3337</v>
      </c>
      <c r="G476" s="309" t="s">
        <v>3347</v>
      </c>
      <c r="H476" s="309" t="s">
        <v>3348</v>
      </c>
      <c r="I476" s="309" t="s">
        <v>2432</v>
      </c>
      <c r="J476" s="309" t="s">
        <v>15063</v>
      </c>
      <c r="K476" s="310">
        <v>1.0570800000000009</v>
      </c>
      <c r="L476" s="310">
        <v>1.0570800000000009</v>
      </c>
      <c r="M476" s="310">
        <v>0.96659395200000064</v>
      </c>
      <c r="N476" s="310"/>
      <c r="O476" s="310">
        <f t="shared" si="7"/>
        <v>8.5600000000000183</v>
      </c>
      <c r="P476" s="310">
        <v>13.996144795374676</v>
      </c>
      <c r="Q476" s="309" t="s">
        <v>15063</v>
      </c>
      <c r="R476" s="311"/>
    </row>
    <row r="477" spans="1:18" s="312" customFormat="1" x14ac:dyDescent="0.3">
      <c r="A477" s="307">
        <v>474</v>
      </c>
      <c r="B477" s="308" t="s">
        <v>2401</v>
      </c>
      <c r="C477" s="308" t="s">
        <v>14338</v>
      </c>
      <c r="D477" s="308" t="s">
        <v>14352</v>
      </c>
      <c r="E477" s="308" t="s">
        <v>14397</v>
      </c>
      <c r="F477" s="309" t="s">
        <v>3337</v>
      </c>
      <c r="G477" s="309" t="s">
        <v>3349</v>
      </c>
      <c r="H477" s="309" t="s">
        <v>3350</v>
      </c>
      <c r="I477" s="309" t="s">
        <v>2432</v>
      </c>
      <c r="J477" s="309" t="s">
        <v>15063</v>
      </c>
      <c r="K477" s="310">
        <v>0.4723200000000003</v>
      </c>
      <c r="L477" s="310">
        <v>0.4723200000000003</v>
      </c>
      <c r="M477" s="310">
        <v>0.43661260800000029</v>
      </c>
      <c r="N477" s="310"/>
      <c r="O477" s="310">
        <f t="shared" si="7"/>
        <v>7.5599999999999961</v>
      </c>
      <c r="P477" s="310">
        <v>15.176075831097457</v>
      </c>
      <c r="Q477" s="309" t="s">
        <v>15063</v>
      </c>
      <c r="R477" s="311"/>
    </row>
    <row r="478" spans="1:18" s="312" customFormat="1" x14ac:dyDescent="0.3">
      <c r="A478" s="307">
        <v>475</v>
      </c>
      <c r="B478" s="308" t="s">
        <v>2401</v>
      </c>
      <c r="C478" s="308" t="s">
        <v>14338</v>
      </c>
      <c r="D478" s="308" t="s">
        <v>14352</v>
      </c>
      <c r="E478" s="308" t="s">
        <v>14397</v>
      </c>
      <c r="F478" s="309" t="s">
        <v>3337</v>
      </c>
      <c r="G478" s="309" t="s">
        <v>3351</v>
      </c>
      <c r="H478" s="309" t="s">
        <v>3352</v>
      </c>
      <c r="I478" s="309" t="s">
        <v>2432</v>
      </c>
      <c r="J478" s="309" t="s">
        <v>15063</v>
      </c>
      <c r="K478" s="310">
        <v>1.0631600000000003</v>
      </c>
      <c r="L478" s="310">
        <v>1.0631600000000003</v>
      </c>
      <c r="M478" s="310">
        <v>0.99107775200000059</v>
      </c>
      <c r="N478" s="310"/>
      <c r="O478" s="310">
        <f t="shared" si="7"/>
        <v>6.7799999999999736</v>
      </c>
      <c r="P478" s="310">
        <v>12.950444016071794</v>
      </c>
      <c r="Q478" s="309" t="s">
        <v>15063</v>
      </c>
      <c r="R478" s="311"/>
    </row>
    <row r="479" spans="1:18" s="312" customFormat="1" x14ac:dyDescent="0.3">
      <c r="A479" s="307">
        <v>476</v>
      </c>
      <c r="B479" s="308" t="s">
        <v>2401</v>
      </c>
      <c r="C479" s="308" t="s">
        <v>14338</v>
      </c>
      <c r="D479" s="308" t="s">
        <v>14352</v>
      </c>
      <c r="E479" s="308" t="s">
        <v>14397</v>
      </c>
      <c r="F479" s="309" t="s">
        <v>3337</v>
      </c>
      <c r="G479" s="309" t="s">
        <v>3353</v>
      </c>
      <c r="H479" s="309" t="s">
        <v>3354</v>
      </c>
      <c r="I479" s="309" t="s">
        <v>2425</v>
      </c>
      <c r="J479" s="309" t="s">
        <v>15063</v>
      </c>
      <c r="K479" s="310">
        <v>1.5282799999999999</v>
      </c>
      <c r="L479" s="310">
        <v>1.5282799999999999</v>
      </c>
      <c r="M479" s="310">
        <v>1.4069750000000001</v>
      </c>
      <c r="N479" s="310"/>
      <c r="O479" s="310">
        <f t="shared" si="7"/>
        <v>7.9373544114952619</v>
      </c>
      <c r="P479" s="310">
        <v>7.9373544114952566</v>
      </c>
      <c r="Q479" s="309" t="s">
        <v>15063</v>
      </c>
      <c r="R479" s="311"/>
    </row>
    <row r="480" spans="1:18" s="312" customFormat="1" x14ac:dyDescent="0.3">
      <c r="A480" s="307">
        <v>477</v>
      </c>
      <c r="B480" s="308" t="s">
        <v>2401</v>
      </c>
      <c r="C480" s="308" t="s">
        <v>14338</v>
      </c>
      <c r="D480" s="308" t="s">
        <v>14352</v>
      </c>
      <c r="E480" s="308" t="s">
        <v>14397</v>
      </c>
      <c r="F480" s="309" t="s">
        <v>3337</v>
      </c>
      <c r="G480" s="309" t="s">
        <v>3355</v>
      </c>
      <c r="H480" s="309" t="s">
        <v>3356</v>
      </c>
      <c r="I480" s="309" t="s">
        <v>2405</v>
      </c>
      <c r="J480" s="309" t="s">
        <v>15063</v>
      </c>
      <c r="K480" s="310">
        <v>5.3111599999999992</v>
      </c>
      <c r="L480" s="310">
        <v>5.3111599999999992</v>
      </c>
      <c r="M480" s="310">
        <v>4.9574367439999998</v>
      </c>
      <c r="N480" s="310"/>
      <c r="O480" s="310">
        <f t="shared" si="7"/>
        <v>6.6599999999999913</v>
      </c>
      <c r="P480" s="310">
        <v>10.167047621538183</v>
      </c>
      <c r="Q480" s="309" t="s">
        <v>15063</v>
      </c>
      <c r="R480" s="311"/>
    </row>
    <row r="481" spans="1:18" s="312" customFormat="1" x14ac:dyDescent="0.3">
      <c r="A481" s="307">
        <v>478</v>
      </c>
      <c r="B481" s="308" t="s">
        <v>2401</v>
      </c>
      <c r="C481" s="308" t="s">
        <v>14338</v>
      </c>
      <c r="D481" s="308" t="s">
        <v>14352</v>
      </c>
      <c r="E481" s="308" t="s">
        <v>14397</v>
      </c>
      <c r="F481" s="309" t="s">
        <v>3337</v>
      </c>
      <c r="G481" s="309" t="s">
        <v>3357</v>
      </c>
      <c r="H481" s="309" t="s">
        <v>3358</v>
      </c>
      <c r="I481" s="309" t="s">
        <v>2405</v>
      </c>
      <c r="J481" s="309" t="s">
        <v>15063</v>
      </c>
      <c r="K481" s="310">
        <v>1.8426</v>
      </c>
      <c r="L481" s="310">
        <v>1.8426</v>
      </c>
      <c r="M481" s="310">
        <v>1.8540000000000001</v>
      </c>
      <c r="N481" s="310"/>
      <c r="O481" s="310">
        <f t="shared" si="7"/>
        <v>-0.61869098013676749</v>
      </c>
      <c r="P481" s="310">
        <v>0.67209114258283131</v>
      </c>
      <c r="Q481" s="309" t="s">
        <v>15063</v>
      </c>
      <c r="R481" s="311"/>
    </row>
    <row r="482" spans="1:18" s="312" customFormat="1" x14ac:dyDescent="0.3">
      <c r="A482" s="307">
        <v>479</v>
      </c>
      <c r="B482" s="308" t="s">
        <v>2401</v>
      </c>
      <c r="C482" s="308" t="s">
        <v>14338</v>
      </c>
      <c r="D482" s="308" t="s">
        <v>14352</v>
      </c>
      <c r="E482" s="308" t="s">
        <v>14397</v>
      </c>
      <c r="F482" s="309" t="s">
        <v>3337</v>
      </c>
      <c r="G482" s="309" t="s">
        <v>3359</v>
      </c>
      <c r="H482" s="309" t="s">
        <v>3360</v>
      </c>
      <c r="I482" s="309" t="s">
        <v>2432</v>
      </c>
      <c r="J482" s="309" t="s">
        <v>15063</v>
      </c>
      <c r="K482" s="310">
        <v>1.4295199999999999</v>
      </c>
      <c r="L482" s="310">
        <v>1.4295199999999999</v>
      </c>
      <c r="M482" s="310">
        <v>1.338602528</v>
      </c>
      <c r="N482" s="310"/>
      <c r="O482" s="310">
        <f t="shared" si="7"/>
        <v>6.3599999999999923</v>
      </c>
      <c r="P482" s="310">
        <v>6.3599999999999763</v>
      </c>
      <c r="Q482" s="309" t="s">
        <v>15063</v>
      </c>
      <c r="R482" s="311"/>
    </row>
    <row r="483" spans="1:18" s="312" customFormat="1" x14ac:dyDescent="0.3">
      <c r="A483" s="307">
        <v>480</v>
      </c>
      <c r="B483" s="308" t="s">
        <v>2401</v>
      </c>
      <c r="C483" s="308" t="s">
        <v>14338</v>
      </c>
      <c r="D483" s="308" t="s">
        <v>14352</v>
      </c>
      <c r="E483" s="308" t="s">
        <v>14397</v>
      </c>
      <c r="F483" s="309" t="s">
        <v>3337</v>
      </c>
      <c r="G483" s="309" t="s">
        <v>3361</v>
      </c>
      <c r="H483" s="309" t="s">
        <v>3362</v>
      </c>
      <c r="I483" s="309" t="s">
        <v>2405</v>
      </c>
      <c r="J483" s="309" t="s">
        <v>15063</v>
      </c>
      <c r="K483" s="310">
        <v>2.5222799999999985</v>
      </c>
      <c r="L483" s="310">
        <v>2.5222799999999985</v>
      </c>
      <c r="M483" s="310">
        <v>2.3744665</v>
      </c>
      <c r="N483" s="310"/>
      <c r="O483" s="310">
        <f t="shared" si="7"/>
        <v>5.8603128915107989</v>
      </c>
      <c r="P483" s="310">
        <v>5.8603128915107998</v>
      </c>
      <c r="Q483" s="309" t="s">
        <v>15063</v>
      </c>
      <c r="R483" s="311"/>
    </row>
    <row r="484" spans="1:18" s="312" customFormat="1" x14ac:dyDescent="0.3">
      <c r="A484" s="307">
        <v>481</v>
      </c>
      <c r="B484" s="308" t="s">
        <v>2401</v>
      </c>
      <c r="C484" s="308" t="s">
        <v>14338</v>
      </c>
      <c r="D484" s="308" t="s">
        <v>14352</v>
      </c>
      <c r="E484" s="308" t="s">
        <v>14397</v>
      </c>
      <c r="F484" s="309" t="s">
        <v>3337</v>
      </c>
      <c r="G484" s="309" t="s">
        <v>3363</v>
      </c>
      <c r="H484" s="309" t="s">
        <v>3364</v>
      </c>
      <c r="I484" s="309" t="s">
        <v>2425</v>
      </c>
      <c r="J484" s="309" t="s">
        <v>15063</v>
      </c>
      <c r="K484" s="310">
        <v>1.0224200000000003</v>
      </c>
      <c r="L484" s="310">
        <v>1.0224200000000003</v>
      </c>
      <c r="M484" s="310">
        <v>1.0286999999999999</v>
      </c>
      <c r="N484" s="310"/>
      <c r="O484" s="310">
        <f t="shared" si="7"/>
        <v>-0.61422898613090682</v>
      </c>
      <c r="P484" s="310">
        <v>-0.61422898613090471</v>
      </c>
      <c r="Q484" s="309" t="s">
        <v>15063</v>
      </c>
      <c r="R484" s="311"/>
    </row>
    <row r="485" spans="1:18" s="312" customFormat="1" x14ac:dyDescent="0.3">
      <c r="A485" s="307">
        <v>482</v>
      </c>
      <c r="B485" s="308" t="s">
        <v>2401</v>
      </c>
      <c r="C485" s="308" t="s">
        <v>14338</v>
      </c>
      <c r="D485" s="308" t="s">
        <v>14352</v>
      </c>
      <c r="E485" s="308" t="s">
        <v>14397</v>
      </c>
      <c r="F485" s="309" t="s">
        <v>3365</v>
      </c>
      <c r="G485" s="309" t="s">
        <v>3366</v>
      </c>
      <c r="H485" s="309" t="s">
        <v>3367</v>
      </c>
      <c r="I485" s="309" t="s">
        <v>2414</v>
      </c>
      <c r="J485" s="309" t="s">
        <v>15063</v>
      </c>
      <c r="K485" s="310">
        <v>2.796600000000006</v>
      </c>
      <c r="L485" s="310">
        <v>2.796600000000006</v>
      </c>
      <c r="M485" s="310">
        <v>2.551338180000005</v>
      </c>
      <c r="N485" s="310"/>
      <c r="O485" s="310">
        <f t="shared" si="7"/>
        <v>8.7700000000000156</v>
      </c>
      <c r="P485" s="310">
        <v>22.118597400685537</v>
      </c>
      <c r="Q485" s="309" t="s">
        <v>15063</v>
      </c>
      <c r="R485" s="311"/>
    </row>
    <row r="486" spans="1:18" s="312" customFormat="1" x14ac:dyDescent="0.3">
      <c r="A486" s="307">
        <v>483</v>
      </c>
      <c r="B486" s="308" t="s">
        <v>2401</v>
      </c>
      <c r="C486" s="308" t="s">
        <v>14338</v>
      </c>
      <c r="D486" s="308" t="s">
        <v>14352</v>
      </c>
      <c r="E486" s="308" t="s">
        <v>14397</v>
      </c>
      <c r="F486" s="309" t="s">
        <v>3365</v>
      </c>
      <c r="G486" s="309" t="s">
        <v>3368</v>
      </c>
      <c r="H486" s="309" t="s">
        <v>3369</v>
      </c>
      <c r="I486" s="309" t="s">
        <v>2425</v>
      </c>
      <c r="J486" s="309" t="s">
        <v>15063</v>
      </c>
      <c r="K486" s="310">
        <v>0.129</v>
      </c>
      <c r="L486" s="310">
        <v>0.129</v>
      </c>
      <c r="M486" s="310">
        <v>0.12038280000000001</v>
      </c>
      <c r="N486" s="310"/>
      <c r="O486" s="310">
        <f t="shared" si="7"/>
        <v>6.6799999999999926</v>
      </c>
      <c r="P486" s="310">
        <v>6.6799999999999971</v>
      </c>
      <c r="Q486" s="309" t="s">
        <v>15063</v>
      </c>
      <c r="R486" s="311"/>
    </row>
    <row r="487" spans="1:18" s="312" customFormat="1" x14ac:dyDescent="0.3">
      <c r="A487" s="307">
        <v>484</v>
      </c>
      <c r="B487" s="308" t="s">
        <v>2401</v>
      </c>
      <c r="C487" s="308" t="s">
        <v>14338</v>
      </c>
      <c r="D487" s="308" t="s">
        <v>14352</v>
      </c>
      <c r="E487" s="308" t="s">
        <v>14397</v>
      </c>
      <c r="F487" s="309" t="s">
        <v>3365</v>
      </c>
      <c r="G487" s="309" t="s">
        <v>3370</v>
      </c>
      <c r="H487" s="309" t="s">
        <v>3371</v>
      </c>
      <c r="I487" s="309" t="s">
        <v>2414</v>
      </c>
      <c r="J487" s="309" t="s">
        <v>15063</v>
      </c>
      <c r="K487" s="310">
        <v>0.26082289999999997</v>
      </c>
      <c r="L487" s="310">
        <v>0.26082289999999997</v>
      </c>
      <c r="M487" s="310">
        <v>0.26906000000000002</v>
      </c>
      <c r="N487" s="310"/>
      <c r="O487" s="310">
        <f t="shared" si="7"/>
        <v>-3.1581199350210634</v>
      </c>
      <c r="P487" s="310">
        <v>-3.1581199350210643</v>
      </c>
      <c r="Q487" s="309" t="s">
        <v>15063</v>
      </c>
      <c r="R487" s="311"/>
    </row>
    <row r="488" spans="1:18" s="312" customFormat="1" x14ac:dyDescent="0.3">
      <c r="A488" s="307">
        <v>485</v>
      </c>
      <c r="B488" s="308" t="s">
        <v>2401</v>
      </c>
      <c r="C488" s="308" t="s">
        <v>14338</v>
      </c>
      <c r="D488" s="308" t="s">
        <v>14352</v>
      </c>
      <c r="E488" s="308" t="s">
        <v>14397</v>
      </c>
      <c r="F488" s="309" t="s">
        <v>3365</v>
      </c>
      <c r="G488" s="309" t="s">
        <v>3372</v>
      </c>
      <c r="H488" s="309" t="s">
        <v>3373</v>
      </c>
      <c r="I488" s="309" t="s">
        <v>2405</v>
      </c>
      <c r="J488" s="309" t="s">
        <v>15063</v>
      </c>
      <c r="K488" s="310">
        <v>1.1133999999999942</v>
      </c>
      <c r="L488" s="310">
        <v>1.1133999999999942</v>
      </c>
      <c r="M488" s="310">
        <v>1.0392475599999946</v>
      </c>
      <c r="N488" s="310"/>
      <c r="O488" s="310">
        <f t="shared" si="7"/>
        <v>6.6599999999999939</v>
      </c>
      <c r="P488" s="310">
        <v>6.6599999999999993</v>
      </c>
      <c r="Q488" s="309" t="s">
        <v>15063</v>
      </c>
      <c r="R488" s="311"/>
    </row>
    <row r="489" spans="1:18" s="312" customFormat="1" x14ac:dyDescent="0.3">
      <c r="A489" s="307">
        <v>486</v>
      </c>
      <c r="B489" s="308" t="s">
        <v>2401</v>
      </c>
      <c r="C489" s="308" t="s">
        <v>14338</v>
      </c>
      <c r="D489" s="308" t="s">
        <v>14352</v>
      </c>
      <c r="E489" s="308" t="s">
        <v>14397</v>
      </c>
      <c r="F489" s="309" t="s">
        <v>3365</v>
      </c>
      <c r="G489" s="309" t="s">
        <v>3374</v>
      </c>
      <c r="H489" s="309" t="s">
        <v>14403</v>
      </c>
      <c r="I489" s="309" t="s">
        <v>2425</v>
      </c>
      <c r="J489" s="309" t="s">
        <v>15063</v>
      </c>
      <c r="K489" s="310">
        <v>1.1063222699999999</v>
      </c>
      <c r="L489" s="310">
        <v>1.1063222699999999</v>
      </c>
      <c r="M489" s="310">
        <v>0</v>
      </c>
      <c r="N489" s="310"/>
      <c r="O489" s="310">
        <f t="shared" si="7"/>
        <v>100</v>
      </c>
      <c r="P489" s="310">
        <v>100</v>
      </c>
      <c r="Q489" s="309" t="s">
        <v>15063</v>
      </c>
      <c r="R489" s="311"/>
    </row>
    <row r="490" spans="1:18" s="312" customFormat="1" x14ac:dyDescent="0.3">
      <c r="A490" s="307">
        <v>487</v>
      </c>
      <c r="B490" s="308" t="s">
        <v>2401</v>
      </c>
      <c r="C490" s="308" t="s">
        <v>14338</v>
      </c>
      <c r="D490" s="308" t="s">
        <v>14352</v>
      </c>
      <c r="E490" s="308" t="s">
        <v>14397</v>
      </c>
      <c r="F490" s="309" t="s">
        <v>3365</v>
      </c>
      <c r="G490" s="309" t="s">
        <v>3375</v>
      </c>
      <c r="H490" s="309" t="s">
        <v>3376</v>
      </c>
      <c r="I490" s="309" t="s">
        <v>2414</v>
      </c>
      <c r="J490" s="309" t="s">
        <v>15063</v>
      </c>
      <c r="K490" s="310">
        <v>1.8318000000000012</v>
      </c>
      <c r="L490" s="310">
        <v>1.8318000000000012</v>
      </c>
      <c r="M490" s="310">
        <v>1.6768297200000009</v>
      </c>
      <c r="N490" s="310"/>
      <c r="O490" s="310">
        <f t="shared" si="7"/>
        <v>8.4600000000000133</v>
      </c>
      <c r="P490" s="310">
        <v>8.4600000000000009</v>
      </c>
      <c r="Q490" s="309" t="s">
        <v>15063</v>
      </c>
      <c r="R490" s="311"/>
    </row>
    <row r="491" spans="1:18" s="312" customFormat="1" x14ac:dyDescent="0.3">
      <c r="A491" s="307">
        <v>488</v>
      </c>
      <c r="B491" s="308" t="s">
        <v>2401</v>
      </c>
      <c r="C491" s="308" t="s">
        <v>14338</v>
      </c>
      <c r="D491" s="308" t="s">
        <v>14352</v>
      </c>
      <c r="E491" s="308" t="s">
        <v>14397</v>
      </c>
      <c r="F491" s="309" t="s">
        <v>3365</v>
      </c>
      <c r="G491" s="309" t="s">
        <v>3377</v>
      </c>
      <c r="H491" s="309" t="s">
        <v>3378</v>
      </c>
      <c r="I491" s="309" t="s">
        <v>2414</v>
      </c>
      <c r="J491" s="309" t="s">
        <v>15063</v>
      </c>
      <c r="K491" s="310">
        <v>2.8260000000000001</v>
      </c>
      <c r="L491" s="310">
        <v>2.8260000000000001</v>
      </c>
      <c r="M491" s="310">
        <v>2.6852652000000004</v>
      </c>
      <c r="N491" s="310"/>
      <c r="O491" s="310">
        <f t="shared" si="7"/>
        <v>4.9799999999999898</v>
      </c>
      <c r="P491" s="310">
        <v>4.9799999999999844</v>
      </c>
      <c r="Q491" s="309" t="s">
        <v>15063</v>
      </c>
      <c r="R491" s="311"/>
    </row>
    <row r="492" spans="1:18" s="312" customFormat="1" x14ac:dyDescent="0.3">
      <c r="A492" s="307">
        <v>489</v>
      </c>
      <c r="B492" s="308" t="s">
        <v>2401</v>
      </c>
      <c r="C492" s="308" t="s">
        <v>14338</v>
      </c>
      <c r="D492" s="308" t="s">
        <v>14352</v>
      </c>
      <c r="E492" s="308" t="s">
        <v>14397</v>
      </c>
      <c r="F492" s="309" t="s">
        <v>3365</v>
      </c>
      <c r="G492" s="309" t="s">
        <v>3379</v>
      </c>
      <c r="H492" s="309" t="s">
        <v>3380</v>
      </c>
      <c r="I492" s="309" t="s">
        <v>2414</v>
      </c>
      <c r="J492" s="309" t="s">
        <v>15063</v>
      </c>
      <c r="K492" s="310">
        <v>2.3529999999999998</v>
      </c>
      <c r="L492" s="310">
        <v>2.3529999999999998</v>
      </c>
      <c r="M492" s="310">
        <v>2.362676</v>
      </c>
      <c r="N492" s="310"/>
      <c r="O492" s="310">
        <f t="shared" si="7"/>
        <v>-0.41121971950702252</v>
      </c>
      <c r="P492" s="310">
        <v>33.775957048953167</v>
      </c>
      <c r="Q492" s="309" t="s">
        <v>15063</v>
      </c>
      <c r="R492" s="311"/>
    </row>
    <row r="493" spans="1:18" s="312" customFormat="1" x14ac:dyDescent="0.3">
      <c r="A493" s="307">
        <v>490</v>
      </c>
      <c r="B493" s="308" t="s">
        <v>2401</v>
      </c>
      <c r="C493" s="308" t="s">
        <v>14338</v>
      </c>
      <c r="D493" s="308" t="s">
        <v>14352</v>
      </c>
      <c r="E493" s="308" t="s">
        <v>14397</v>
      </c>
      <c r="F493" s="309" t="s">
        <v>3365</v>
      </c>
      <c r="G493" s="309" t="s">
        <v>3381</v>
      </c>
      <c r="H493" s="309" t="s">
        <v>3382</v>
      </c>
      <c r="I493" s="309" t="s">
        <v>2414</v>
      </c>
      <c r="J493" s="309" t="s">
        <v>15063</v>
      </c>
      <c r="K493" s="310">
        <v>1.8386999999999971</v>
      </c>
      <c r="L493" s="310">
        <v>1.8386999999999971</v>
      </c>
      <c r="M493" s="310">
        <v>1.8371999999999999</v>
      </c>
      <c r="N493" s="310"/>
      <c r="O493" s="310">
        <f t="shared" si="7"/>
        <v>8.1579376733407982E-2</v>
      </c>
      <c r="P493" s="310">
        <v>8.1579376733409426E-2</v>
      </c>
      <c r="Q493" s="309" t="s">
        <v>15063</v>
      </c>
      <c r="R493" s="311"/>
    </row>
    <row r="494" spans="1:18" s="312" customFormat="1" x14ac:dyDescent="0.3">
      <c r="A494" s="307">
        <v>491</v>
      </c>
      <c r="B494" s="308" t="s">
        <v>2401</v>
      </c>
      <c r="C494" s="308" t="s">
        <v>14338</v>
      </c>
      <c r="D494" s="308" t="s">
        <v>14352</v>
      </c>
      <c r="E494" s="308" t="s">
        <v>14397</v>
      </c>
      <c r="F494" s="309" t="s">
        <v>3365</v>
      </c>
      <c r="G494" s="309" t="s">
        <v>3383</v>
      </c>
      <c r="H494" s="309" t="s">
        <v>3384</v>
      </c>
      <c r="I494" s="309" t="s">
        <v>2414</v>
      </c>
      <c r="J494" s="309" t="s">
        <v>15063</v>
      </c>
      <c r="K494" s="310">
        <v>0.95459999999999856</v>
      </c>
      <c r="L494" s="310">
        <v>0.95459999999999856</v>
      </c>
      <c r="M494" s="310">
        <v>0.95699999999999996</v>
      </c>
      <c r="N494" s="310"/>
      <c r="O494" s="310">
        <f t="shared" si="7"/>
        <v>-0.25141420490272415</v>
      </c>
      <c r="P494" s="310">
        <v>-0.25141420490271127</v>
      </c>
      <c r="Q494" s="309" t="s">
        <v>15063</v>
      </c>
      <c r="R494" s="311"/>
    </row>
    <row r="495" spans="1:18" s="312" customFormat="1" x14ac:dyDescent="0.3">
      <c r="A495" s="307">
        <v>492</v>
      </c>
      <c r="B495" s="308" t="s">
        <v>2401</v>
      </c>
      <c r="C495" s="308" t="s">
        <v>14338</v>
      </c>
      <c r="D495" s="308" t="s">
        <v>14352</v>
      </c>
      <c r="E495" s="308" t="s">
        <v>14397</v>
      </c>
      <c r="F495" s="309" t="s">
        <v>3365</v>
      </c>
      <c r="G495" s="309" t="s">
        <v>3385</v>
      </c>
      <c r="H495" s="309" t="s">
        <v>3386</v>
      </c>
      <c r="I495" s="309" t="s">
        <v>2414</v>
      </c>
      <c r="J495" s="309" t="s">
        <v>15063</v>
      </c>
      <c r="K495" s="310">
        <v>0.38775140999999996</v>
      </c>
      <c r="L495" s="310">
        <v>0.38775140999999996</v>
      </c>
      <c r="M495" s="310">
        <v>0.35289255824099985</v>
      </c>
      <c r="N495" s="310"/>
      <c r="O495" s="310">
        <f t="shared" si="7"/>
        <v>8.9900000000000286</v>
      </c>
      <c r="P495" s="310">
        <v>8.9900000000000304</v>
      </c>
      <c r="Q495" s="309" t="s">
        <v>15063</v>
      </c>
      <c r="R495" s="311"/>
    </row>
    <row r="496" spans="1:18" s="312" customFormat="1" x14ac:dyDescent="0.3">
      <c r="A496" s="307">
        <v>493</v>
      </c>
      <c r="B496" s="308" t="s">
        <v>2401</v>
      </c>
      <c r="C496" s="308" t="s">
        <v>14338</v>
      </c>
      <c r="D496" s="308" t="s">
        <v>14352</v>
      </c>
      <c r="E496" s="308" t="s">
        <v>14397</v>
      </c>
      <c r="F496" s="309" t="s">
        <v>3365</v>
      </c>
      <c r="G496" s="309" t="s">
        <v>3387</v>
      </c>
      <c r="H496" s="309" t="s">
        <v>3388</v>
      </c>
      <c r="I496" s="309" t="s">
        <v>2405</v>
      </c>
      <c r="J496" s="309" t="s">
        <v>15063</v>
      </c>
      <c r="K496" s="310">
        <v>2.0181000000000058</v>
      </c>
      <c r="L496" s="310">
        <v>2.0181000000000058</v>
      </c>
      <c r="M496" s="310">
        <v>1.9482737400000056</v>
      </c>
      <c r="N496" s="310"/>
      <c r="O496" s="310">
        <f t="shared" si="7"/>
        <v>3.4599999999999973</v>
      </c>
      <c r="P496" s="310">
        <v>3.4599999999999964</v>
      </c>
      <c r="Q496" s="309" t="s">
        <v>15063</v>
      </c>
      <c r="R496" s="311"/>
    </row>
    <row r="497" spans="1:18" s="312" customFormat="1" x14ac:dyDescent="0.3">
      <c r="A497" s="307">
        <v>494</v>
      </c>
      <c r="B497" s="308" t="s">
        <v>2401</v>
      </c>
      <c r="C497" s="308" t="s">
        <v>14338</v>
      </c>
      <c r="D497" s="308" t="s">
        <v>14352</v>
      </c>
      <c r="E497" s="308" t="s">
        <v>14397</v>
      </c>
      <c r="F497" s="309" t="s">
        <v>3365</v>
      </c>
      <c r="G497" s="309" t="s">
        <v>3389</v>
      </c>
      <c r="H497" s="309" t="s">
        <v>3390</v>
      </c>
      <c r="I497" s="309" t="s">
        <v>2553</v>
      </c>
      <c r="J497" s="309" t="s">
        <v>15063</v>
      </c>
      <c r="K497" s="310">
        <v>0.74230000000000285</v>
      </c>
      <c r="L497" s="310">
        <v>0.74230000000000285</v>
      </c>
      <c r="M497" s="310">
        <v>0.74819999999999998</v>
      </c>
      <c r="N497" s="310"/>
      <c r="O497" s="310">
        <f t="shared" si="7"/>
        <v>-0.79482688939742774</v>
      </c>
      <c r="P497" s="310">
        <v>-0.79482688939742641</v>
      </c>
      <c r="Q497" s="309" t="s">
        <v>15063</v>
      </c>
      <c r="R497" s="311"/>
    </row>
    <row r="498" spans="1:18" s="312" customFormat="1" x14ac:dyDescent="0.3">
      <c r="A498" s="307">
        <v>495</v>
      </c>
      <c r="B498" s="308" t="s">
        <v>2401</v>
      </c>
      <c r="C498" s="308" t="s">
        <v>14338</v>
      </c>
      <c r="D498" s="308" t="s">
        <v>14352</v>
      </c>
      <c r="E498" s="308" t="s">
        <v>14397</v>
      </c>
      <c r="F498" s="309" t="s">
        <v>3365</v>
      </c>
      <c r="G498" s="309" t="s">
        <v>3391</v>
      </c>
      <c r="H498" s="309" t="s">
        <v>3392</v>
      </c>
      <c r="I498" s="309" t="s">
        <v>2425</v>
      </c>
      <c r="J498" s="309" t="s">
        <v>15063</v>
      </c>
      <c r="K498" s="310">
        <v>12.60954057</v>
      </c>
      <c r="L498" s="310">
        <v>12.60954057</v>
      </c>
      <c r="M498" s="310">
        <v>12.629023999999999</v>
      </c>
      <c r="N498" s="310"/>
      <c r="O498" s="310">
        <f t="shared" si="7"/>
        <v>-0.15451340111751036</v>
      </c>
      <c r="P498" s="310">
        <v>-0.15451340111751755</v>
      </c>
      <c r="Q498" s="309" t="s">
        <v>15063</v>
      </c>
      <c r="R498" s="311"/>
    </row>
    <row r="499" spans="1:18" s="312" customFormat="1" x14ac:dyDescent="0.3">
      <c r="A499" s="307">
        <v>496</v>
      </c>
      <c r="B499" s="308" t="s">
        <v>2401</v>
      </c>
      <c r="C499" s="308" t="s">
        <v>14338</v>
      </c>
      <c r="D499" s="308" t="s">
        <v>14352</v>
      </c>
      <c r="E499" s="308" t="s">
        <v>14397</v>
      </c>
      <c r="F499" s="309" t="s">
        <v>3365</v>
      </c>
      <c r="G499" s="309" t="s">
        <v>3393</v>
      </c>
      <c r="H499" s="309" t="s">
        <v>3394</v>
      </c>
      <c r="I499" s="309" t="s">
        <v>2414</v>
      </c>
      <c r="J499" s="309" t="s">
        <v>15063</v>
      </c>
      <c r="K499" s="310">
        <v>3.243600000000006</v>
      </c>
      <c r="L499" s="310">
        <v>3.243600000000006</v>
      </c>
      <c r="M499" s="310">
        <v>3.0859610400000053</v>
      </c>
      <c r="N499" s="310"/>
      <c r="O499" s="310">
        <f t="shared" si="7"/>
        <v>4.8600000000000154</v>
      </c>
      <c r="P499" s="310">
        <v>4.8600000000000199</v>
      </c>
      <c r="Q499" s="309" t="s">
        <v>15063</v>
      </c>
      <c r="R499" s="311"/>
    </row>
    <row r="500" spans="1:18" s="312" customFormat="1" x14ac:dyDescent="0.3">
      <c r="A500" s="307">
        <v>497</v>
      </c>
      <c r="B500" s="308" t="s">
        <v>2401</v>
      </c>
      <c r="C500" s="308" t="s">
        <v>14338</v>
      </c>
      <c r="D500" s="308" t="s">
        <v>14352</v>
      </c>
      <c r="E500" s="308" t="s">
        <v>14397</v>
      </c>
      <c r="F500" s="309" t="s">
        <v>3365</v>
      </c>
      <c r="G500" s="309" t="s">
        <v>3395</v>
      </c>
      <c r="H500" s="309" t="s">
        <v>3396</v>
      </c>
      <c r="I500" s="309" t="s">
        <v>2425</v>
      </c>
      <c r="J500" s="309" t="s">
        <v>15063</v>
      </c>
      <c r="K500" s="310">
        <v>0.48599999999999999</v>
      </c>
      <c r="L500" s="310">
        <v>0.48599999999999999</v>
      </c>
      <c r="M500" s="310">
        <v>0.48530000000000001</v>
      </c>
      <c r="N500" s="310"/>
      <c r="O500" s="310">
        <f t="shared" si="7"/>
        <v>0.14403292181069516</v>
      </c>
      <c r="P500" s="310">
        <v>0.19124870077652512</v>
      </c>
      <c r="Q500" s="309" t="s">
        <v>15063</v>
      </c>
      <c r="R500" s="311"/>
    </row>
    <row r="501" spans="1:18" s="312" customFormat="1" x14ac:dyDescent="0.3">
      <c r="A501" s="307">
        <v>498</v>
      </c>
      <c r="B501" s="308" t="s">
        <v>2401</v>
      </c>
      <c r="C501" s="308" t="s">
        <v>14338</v>
      </c>
      <c r="D501" s="308" t="s">
        <v>14352</v>
      </c>
      <c r="E501" s="308" t="s">
        <v>14397</v>
      </c>
      <c r="F501" s="309" t="s">
        <v>3365</v>
      </c>
      <c r="G501" s="309" t="s">
        <v>3397</v>
      </c>
      <c r="H501" s="309" t="s">
        <v>3398</v>
      </c>
      <c r="I501" s="309" t="s">
        <v>2414</v>
      </c>
      <c r="J501" s="309" t="s">
        <v>15063</v>
      </c>
      <c r="K501" s="310">
        <v>2.0114999999999998</v>
      </c>
      <c r="L501" s="310">
        <v>2.0114999999999998</v>
      </c>
      <c r="M501" s="310">
        <v>1.8328787999999998</v>
      </c>
      <c r="N501" s="310"/>
      <c r="O501" s="310">
        <f t="shared" si="7"/>
        <v>8.8800000000000026</v>
      </c>
      <c r="P501" s="310">
        <v>8.879999999999999</v>
      </c>
      <c r="Q501" s="309" t="s">
        <v>15063</v>
      </c>
      <c r="R501" s="311"/>
    </row>
    <row r="502" spans="1:18" s="312" customFormat="1" x14ac:dyDescent="0.3">
      <c r="A502" s="307">
        <v>499</v>
      </c>
      <c r="B502" s="308" t="s">
        <v>2401</v>
      </c>
      <c r="C502" s="308" t="s">
        <v>14338</v>
      </c>
      <c r="D502" s="308" t="s">
        <v>14352</v>
      </c>
      <c r="E502" s="308" t="s">
        <v>14397</v>
      </c>
      <c r="F502" s="309" t="s">
        <v>3365</v>
      </c>
      <c r="G502" s="309"/>
      <c r="H502" s="309" t="s">
        <v>3399</v>
      </c>
      <c r="I502" s="309" t="e">
        <v>#N/A</v>
      </c>
      <c r="J502" s="309" t="s">
        <v>15063</v>
      </c>
      <c r="K502" s="310">
        <v>3.6001999999999992</v>
      </c>
      <c r="L502" s="310">
        <v>3.6001999999999992</v>
      </c>
      <c r="M502" s="310">
        <v>3.6114000000000002</v>
      </c>
      <c r="N502" s="310"/>
      <c r="O502" s="310">
        <f t="shared" si="7"/>
        <v>-0.31109382812068742</v>
      </c>
      <c r="P502" s="310">
        <v>-0.31109382812068986</v>
      </c>
      <c r="Q502" s="309" t="s">
        <v>15063</v>
      </c>
      <c r="R502" s="311"/>
    </row>
    <row r="503" spans="1:18" s="312" customFormat="1" x14ac:dyDescent="0.3">
      <c r="A503" s="307">
        <v>500</v>
      </c>
      <c r="B503" s="308" t="s">
        <v>2401</v>
      </c>
      <c r="C503" s="308" t="s">
        <v>14338</v>
      </c>
      <c r="D503" s="308" t="s">
        <v>14352</v>
      </c>
      <c r="E503" s="308" t="s">
        <v>14397</v>
      </c>
      <c r="F503" s="309" t="s">
        <v>3228</v>
      </c>
      <c r="G503" s="309" t="s">
        <v>3400</v>
      </c>
      <c r="H503" s="309" t="s">
        <v>3401</v>
      </c>
      <c r="I503" s="309" t="s">
        <v>2432</v>
      </c>
      <c r="J503" s="309" t="s">
        <v>15063</v>
      </c>
      <c r="K503" s="310">
        <v>2.2432000000000007</v>
      </c>
      <c r="L503" s="310">
        <v>2.2432000000000007</v>
      </c>
      <c r="M503" s="310">
        <v>2.2306459199999997</v>
      </c>
      <c r="N503" s="310"/>
      <c r="O503" s="310">
        <f t="shared" si="7"/>
        <v>0.55965049928677857</v>
      </c>
      <c r="P503" s="310">
        <v>8.4326588019095645</v>
      </c>
      <c r="Q503" s="309" t="s">
        <v>15063</v>
      </c>
      <c r="R503" s="311"/>
    </row>
    <row r="504" spans="1:18" s="312" customFormat="1" x14ac:dyDescent="0.3">
      <c r="A504" s="307">
        <v>501</v>
      </c>
      <c r="B504" s="308" t="s">
        <v>2401</v>
      </c>
      <c r="C504" s="308" t="s">
        <v>14338</v>
      </c>
      <c r="D504" s="308" t="s">
        <v>14352</v>
      </c>
      <c r="E504" s="308" t="s">
        <v>14397</v>
      </c>
      <c r="F504" s="309" t="s">
        <v>3228</v>
      </c>
      <c r="G504" s="309" t="s">
        <v>3402</v>
      </c>
      <c r="H504" s="309" t="s">
        <v>3403</v>
      </c>
      <c r="I504" s="309" t="s">
        <v>2405</v>
      </c>
      <c r="J504" s="309" t="s">
        <v>15063</v>
      </c>
      <c r="K504" s="310">
        <v>1.8428800000000001</v>
      </c>
      <c r="L504" s="310">
        <v>1.8428800000000001</v>
      </c>
      <c r="M504" s="310">
        <v>1.68715664</v>
      </c>
      <c r="N504" s="310"/>
      <c r="O504" s="310">
        <f t="shared" si="7"/>
        <v>8.4500000000000046</v>
      </c>
      <c r="P504" s="310">
        <v>11.186448885528899</v>
      </c>
      <c r="Q504" s="309" t="s">
        <v>15063</v>
      </c>
      <c r="R504" s="311"/>
    </row>
    <row r="505" spans="1:18" s="312" customFormat="1" x14ac:dyDescent="0.3">
      <c r="A505" s="307">
        <v>502</v>
      </c>
      <c r="B505" s="308" t="s">
        <v>2401</v>
      </c>
      <c r="C505" s="308" t="s">
        <v>14338</v>
      </c>
      <c r="D505" s="308" t="s">
        <v>14352</v>
      </c>
      <c r="E505" s="308" t="s">
        <v>14397</v>
      </c>
      <c r="F505" s="309" t="s">
        <v>3337</v>
      </c>
      <c r="G505" s="309"/>
      <c r="H505" s="309" t="s">
        <v>3404</v>
      </c>
      <c r="I505" s="309" t="e">
        <v>#N/A</v>
      </c>
      <c r="J505" s="309" t="s">
        <v>15063</v>
      </c>
      <c r="K505" s="310">
        <v>0.99659999999999982</v>
      </c>
      <c r="L505" s="310">
        <v>0.99659999999999982</v>
      </c>
      <c r="M505" s="310">
        <v>0.872394</v>
      </c>
      <c r="N505" s="310"/>
      <c r="O505" s="310">
        <f t="shared" si="7"/>
        <v>12.462974111980717</v>
      </c>
      <c r="P505" s="310">
        <v>12.462974111980706</v>
      </c>
      <c r="Q505" s="309" t="s">
        <v>15063</v>
      </c>
      <c r="R505" s="311"/>
    </row>
    <row r="506" spans="1:18" s="312" customFormat="1" x14ac:dyDescent="0.3">
      <c r="A506" s="307">
        <v>503</v>
      </c>
      <c r="B506" s="308" t="s">
        <v>2401</v>
      </c>
      <c r="C506" s="308" t="s">
        <v>14338</v>
      </c>
      <c r="D506" s="308" t="s">
        <v>14352</v>
      </c>
      <c r="E506" s="308" t="s">
        <v>14397</v>
      </c>
      <c r="F506" s="309" t="s">
        <v>3365</v>
      </c>
      <c r="G506" s="309"/>
      <c r="H506" s="309" t="s">
        <v>3405</v>
      </c>
      <c r="I506" s="309" t="e">
        <v>#N/A</v>
      </c>
      <c r="J506" s="309" t="s">
        <v>15063</v>
      </c>
      <c r="K506" s="310">
        <v>0.50600000000000001</v>
      </c>
      <c r="L506" s="310">
        <v>0.50600000000000001</v>
      </c>
      <c r="M506" s="310">
        <v>0.4913766</v>
      </c>
      <c r="N506" s="310"/>
      <c r="O506" s="310">
        <f t="shared" si="7"/>
        <v>2.8900000000000015</v>
      </c>
      <c r="P506" s="310">
        <v>2.8900000000000037</v>
      </c>
      <c r="Q506" s="309" t="s">
        <v>15063</v>
      </c>
      <c r="R506" s="311"/>
    </row>
    <row r="507" spans="1:18" s="312" customFormat="1" x14ac:dyDescent="0.3">
      <c r="A507" s="307">
        <v>504</v>
      </c>
      <c r="B507" s="308" t="s">
        <v>2401</v>
      </c>
      <c r="C507" s="308" t="s">
        <v>14338</v>
      </c>
      <c r="D507" s="308" t="s">
        <v>14352</v>
      </c>
      <c r="E507" s="308" t="s">
        <v>14397</v>
      </c>
      <c r="F507" s="309" t="s">
        <v>3365</v>
      </c>
      <c r="G507" s="309" t="s">
        <v>3407</v>
      </c>
      <c r="H507" s="309" t="s">
        <v>14404</v>
      </c>
      <c r="I507" s="309" t="s">
        <v>2432</v>
      </c>
      <c r="J507" s="309" t="s">
        <v>15063</v>
      </c>
      <c r="K507" s="310">
        <v>0</v>
      </c>
      <c r="L507" s="310">
        <v>0</v>
      </c>
      <c r="M507" s="310">
        <v>2.8483524999999998</v>
      </c>
      <c r="N507" s="310"/>
      <c r="O507" s="310" t="e">
        <f t="shared" si="7"/>
        <v>#DIV/0!</v>
      </c>
      <c r="P507" s="310" t="e">
        <v>#DIV/0!</v>
      </c>
      <c r="Q507" s="309" t="s">
        <v>15063</v>
      </c>
      <c r="R507" s="311"/>
    </row>
    <row r="508" spans="1:18" s="312" customFormat="1" x14ac:dyDescent="0.3">
      <c r="A508" s="307">
        <v>505</v>
      </c>
      <c r="B508" s="308" t="s">
        <v>2401</v>
      </c>
      <c r="C508" s="308" t="s">
        <v>14338</v>
      </c>
      <c r="D508" s="308" t="s">
        <v>14352</v>
      </c>
      <c r="E508" s="308" t="s">
        <v>14397</v>
      </c>
      <c r="F508" s="309" t="s">
        <v>3337</v>
      </c>
      <c r="G508" s="309" t="s">
        <v>3408</v>
      </c>
      <c r="H508" s="309" t="s">
        <v>14405</v>
      </c>
      <c r="I508" s="309" t="s">
        <v>2405</v>
      </c>
      <c r="J508" s="309" t="s">
        <v>15063</v>
      </c>
      <c r="K508" s="310">
        <v>2.1012000000000013</v>
      </c>
      <c r="L508" s="310">
        <v>2.1012000000000013</v>
      </c>
      <c r="M508" s="310">
        <v>1.9656726000000009</v>
      </c>
      <c r="N508" s="310"/>
      <c r="O508" s="310">
        <f t="shared" si="7"/>
        <v>6.4500000000000153</v>
      </c>
      <c r="P508" s="310">
        <v>13.018962644157096</v>
      </c>
      <c r="Q508" s="309" t="s">
        <v>15063</v>
      </c>
      <c r="R508" s="311"/>
    </row>
    <row r="509" spans="1:18" s="312" customFormat="1" x14ac:dyDescent="0.3">
      <c r="A509" s="307">
        <v>506</v>
      </c>
      <c r="B509" s="308" t="s">
        <v>2401</v>
      </c>
      <c r="C509" s="308" t="s">
        <v>14338</v>
      </c>
      <c r="D509" s="308" t="s">
        <v>14352</v>
      </c>
      <c r="E509" s="308" t="s">
        <v>14397</v>
      </c>
      <c r="F509" s="309" t="s">
        <v>3337</v>
      </c>
      <c r="G509" s="309" t="s">
        <v>3409</v>
      </c>
      <c r="H509" s="309" t="s">
        <v>3410</v>
      </c>
      <c r="I509" s="309" t="s">
        <v>2405</v>
      </c>
      <c r="J509" s="309" t="s">
        <v>15063</v>
      </c>
      <c r="K509" s="310">
        <v>3.0503999999999998</v>
      </c>
      <c r="L509" s="310">
        <v>3.0503999999999998</v>
      </c>
      <c r="M509" s="310">
        <v>2.7935563199999991</v>
      </c>
      <c r="N509" s="310"/>
      <c r="O509" s="310">
        <f t="shared" si="7"/>
        <v>8.420000000000023</v>
      </c>
      <c r="P509" s="310">
        <v>14.666793045666838</v>
      </c>
      <c r="Q509" s="309" t="s">
        <v>15063</v>
      </c>
      <c r="R509" s="311"/>
    </row>
    <row r="510" spans="1:18" s="312" customFormat="1" x14ac:dyDescent="0.3">
      <c r="A510" s="307">
        <v>507</v>
      </c>
      <c r="B510" s="308" t="s">
        <v>2401</v>
      </c>
      <c r="C510" s="308" t="s">
        <v>14338</v>
      </c>
      <c r="D510" s="308" t="s">
        <v>14352</v>
      </c>
      <c r="E510" s="308" t="s">
        <v>14397</v>
      </c>
      <c r="F510" s="309" t="s">
        <v>3337</v>
      </c>
      <c r="G510" s="309" t="s">
        <v>3411</v>
      </c>
      <c r="H510" s="309" t="s">
        <v>14406</v>
      </c>
      <c r="I510" s="309" t="s">
        <v>2405</v>
      </c>
      <c r="J510" s="309" t="s">
        <v>15063</v>
      </c>
      <c r="K510" s="310">
        <v>0.48488000000000059</v>
      </c>
      <c r="L510" s="310">
        <v>0.48488000000000059</v>
      </c>
      <c r="M510" s="310">
        <v>0.48572700000000002</v>
      </c>
      <c r="N510" s="310"/>
      <c r="O510" s="310">
        <f t="shared" si="7"/>
        <v>-0.17468239564416568</v>
      </c>
      <c r="P510" s="310">
        <v>5.6348488647178225</v>
      </c>
      <c r="Q510" s="309" t="s">
        <v>15063</v>
      </c>
      <c r="R510" s="311"/>
    </row>
    <row r="511" spans="1:18" s="312" customFormat="1" x14ac:dyDescent="0.3">
      <c r="A511" s="307">
        <v>508</v>
      </c>
      <c r="B511" s="308" t="s">
        <v>2401</v>
      </c>
      <c r="C511" s="308" t="s">
        <v>14338</v>
      </c>
      <c r="D511" s="308" t="s">
        <v>14352</v>
      </c>
      <c r="E511" s="308" t="s">
        <v>14397</v>
      </c>
      <c r="F511" s="309" t="s">
        <v>3284</v>
      </c>
      <c r="G511" s="309" t="s">
        <v>3412</v>
      </c>
      <c r="H511" s="309" t="s">
        <v>14407</v>
      </c>
      <c r="I511" s="309" t="s">
        <v>2432</v>
      </c>
      <c r="J511" s="309" t="s">
        <v>15063</v>
      </c>
      <c r="K511" s="310">
        <v>1.1036000000000001</v>
      </c>
      <c r="L511" s="310">
        <v>1.1036000000000001</v>
      </c>
      <c r="M511" s="310">
        <v>1.0413569599999999</v>
      </c>
      <c r="N511" s="310"/>
      <c r="O511" s="310">
        <f t="shared" si="7"/>
        <v>5.6400000000000219</v>
      </c>
      <c r="P511" s="310">
        <v>5.6400000000000343</v>
      </c>
      <c r="Q511" s="309" t="s">
        <v>15063</v>
      </c>
      <c r="R511" s="311"/>
    </row>
    <row r="512" spans="1:18" s="312" customFormat="1" x14ac:dyDescent="0.3">
      <c r="A512" s="307">
        <v>509</v>
      </c>
      <c r="B512" s="308" t="s">
        <v>2401</v>
      </c>
      <c r="C512" s="308" t="s">
        <v>14338</v>
      </c>
      <c r="D512" s="308" t="s">
        <v>14352</v>
      </c>
      <c r="E512" s="308" t="s">
        <v>14397</v>
      </c>
      <c r="F512" s="309" t="s">
        <v>3365</v>
      </c>
      <c r="G512" s="309"/>
      <c r="H512" s="309" t="s">
        <v>3413</v>
      </c>
      <c r="I512" s="309" t="e">
        <v>#N/A</v>
      </c>
      <c r="J512" s="309" t="s">
        <v>15063</v>
      </c>
      <c r="K512" s="310">
        <v>5.5616000000000012</v>
      </c>
      <c r="L512" s="310">
        <v>5.5616000000000012</v>
      </c>
      <c r="M512" s="310">
        <v>5.203989120000001</v>
      </c>
      <c r="N512" s="310"/>
      <c r="O512" s="310">
        <f t="shared" si="7"/>
        <v>6.4300000000000024</v>
      </c>
      <c r="P512" s="310">
        <v>6.4300000000000024</v>
      </c>
      <c r="Q512" s="309" t="s">
        <v>15063</v>
      </c>
      <c r="R512" s="311"/>
    </row>
    <row r="513" spans="1:18" s="312" customFormat="1" x14ac:dyDescent="0.3">
      <c r="A513" s="307">
        <v>510</v>
      </c>
      <c r="B513" s="308" t="s">
        <v>2401</v>
      </c>
      <c r="C513" s="308" t="s">
        <v>14338</v>
      </c>
      <c r="D513" s="308" t="s">
        <v>14352</v>
      </c>
      <c r="E513" s="308" t="s">
        <v>14397</v>
      </c>
      <c r="F513" s="309" t="s">
        <v>3284</v>
      </c>
      <c r="G513" s="309"/>
      <c r="H513" s="309" t="s">
        <v>3414</v>
      </c>
      <c r="I513" s="309" t="e">
        <v>#N/A</v>
      </c>
      <c r="J513" s="309" t="s">
        <v>15063</v>
      </c>
      <c r="K513" s="310">
        <v>1.2438000000000002</v>
      </c>
      <c r="L513" s="310">
        <v>1.2438000000000002</v>
      </c>
      <c r="M513" s="310">
        <v>1.13882328</v>
      </c>
      <c r="N513" s="310"/>
      <c r="O513" s="310">
        <f t="shared" si="7"/>
        <v>8.440000000000019</v>
      </c>
      <c r="P513" s="310">
        <v>8.4400110220501858</v>
      </c>
      <c r="Q513" s="309" t="s">
        <v>15063</v>
      </c>
      <c r="R513" s="311"/>
    </row>
    <row r="514" spans="1:18" s="312" customFormat="1" x14ac:dyDescent="0.3">
      <c r="A514" s="307">
        <v>511</v>
      </c>
      <c r="B514" s="308" t="s">
        <v>2401</v>
      </c>
      <c r="C514" s="308" t="s">
        <v>14338</v>
      </c>
      <c r="D514" s="308" t="s">
        <v>14352</v>
      </c>
      <c r="E514" s="308" t="s">
        <v>14397</v>
      </c>
      <c r="F514" s="309" t="s">
        <v>3284</v>
      </c>
      <c r="G514" s="309"/>
      <c r="H514" s="309" t="s">
        <v>3415</v>
      </c>
      <c r="I514" s="309" t="e">
        <v>#N/A</v>
      </c>
      <c r="J514" s="309" t="s">
        <v>15063</v>
      </c>
      <c r="K514" s="310">
        <v>0</v>
      </c>
      <c r="L514" s="310">
        <v>0</v>
      </c>
      <c r="M514" s="310">
        <v>0</v>
      </c>
      <c r="N514" s="310"/>
      <c r="O514" s="310" t="e">
        <f t="shared" si="7"/>
        <v>#DIV/0!</v>
      </c>
      <c r="P514" s="310" t="e">
        <v>#DIV/0!</v>
      </c>
      <c r="Q514" s="309" t="s">
        <v>15063</v>
      </c>
      <c r="R514" s="311"/>
    </row>
    <row r="515" spans="1:18" s="312" customFormat="1" x14ac:dyDescent="0.3">
      <c r="A515" s="307">
        <v>512</v>
      </c>
      <c r="B515" s="308" t="s">
        <v>2401</v>
      </c>
      <c r="C515" s="308" t="s">
        <v>14338</v>
      </c>
      <c r="D515" s="308" t="s">
        <v>14352</v>
      </c>
      <c r="E515" s="308" t="s">
        <v>14397</v>
      </c>
      <c r="F515" s="309" t="s">
        <v>3284</v>
      </c>
      <c r="G515" s="309"/>
      <c r="H515" s="309" t="s">
        <v>3416</v>
      </c>
      <c r="I515" s="309" t="e">
        <v>#N/A</v>
      </c>
      <c r="J515" s="309" t="s">
        <v>15063</v>
      </c>
      <c r="K515" s="310">
        <v>1.0352000000000001</v>
      </c>
      <c r="L515" s="310">
        <v>1.0352000000000001</v>
      </c>
      <c r="M515" s="310">
        <v>0.98499279999999989</v>
      </c>
      <c r="N515" s="310"/>
      <c r="O515" s="310">
        <f t="shared" si="7"/>
        <v>4.8500000000000218</v>
      </c>
      <c r="P515" s="310">
        <v>4.850000000000021</v>
      </c>
      <c r="Q515" s="309" t="s">
        <v>15063</v>
      </c>
      <c r="R515" s="311"/>
    </row>
    <row r="516" spans="1:18" s="312" customFormat="1" x14ac:dyDescent="0.3">
      <c r="A516" s="307">
        <v>513</v>
      </c>
      <c r="B516" s="308" t="s">
        <v>2401</v>
      </c>
      <c r="C516" s="308" t="s">
        <v>14338</v>
      </c>
      <c r="D516" s="308" t="s">
        <v>14352</v>
      </c>
      <c r="E516" s="308" t="s">
        <v>14397</v>
      </c>
      <c r="F516" s="309" t="s">
        <v>3251</v>
      </c>
      <c r="G516" s="309" t="s">
        <v>14408</v>
      </c>
      <c r="H516" s="309" t="s">
        <v>14409</v>
      </c>
      <c r="I516" s="309" t="s">
        <v>2425</v>
      </c>
      <c r="J516" s="309" t="s">
        <v>15063</v>
      </c>
      <c r="K516" s="310">
        <v>0</v>
      </c>
      <c r="L516" s="310">
        <v>0</v>
      </c>
      <c r="M516" s="310">
        <v>0</v>
      </c>
      <c r="N516" s="310"/>
      <c r="O516" s="310" t="e">
        <f t="shared" ref="O516:O579" si="8">(L516-M516)/L516*100</f>
        <v>#DIV/0!</v>
      </c>
      <c r="P516" s="310" t="e">
        <v>#DIV/0!</v>
      </c>
      <c r="Q516" s="309" t="s">
        <v>15063</v>
      </c>
      <c r="R516" s="311"/>
    </row>
    <row r="517" spans="1:18" s="312" customFormat="1" x14ac:dyDescent="0.3">
      <c r="A517" s="307">
        <v>514</v>
      </c>
      <c r="B517" s="308" t="s">
        <v>2401</v>
      </c>
      <c r="C517" s="308" t="s">
        <v>14338</v>
      </c>
      <c r="D517" s="308" t="s">
        <v>14352</v>
      </c>
      <c r="E517" s="308" t="s">
        <v>14397</v>
      </c>
      <c r="F517" s="309" t="s">
        <v>3284</v>
      </c>
      <c r="G517" s="309"/>
      <c r="H517" s="309" t="s">
        <v>3417</v>
      </c>
      <c r="I517" s="309" t="e">
        <v>#N/A</v>
      </c>
      <c r="J517" s="309" t="s">
        <v>15063</v>
      </c>
      <c r="K517" s="310">
        <v>0</v>
      </c>
      <c r="L517" s="310">
        <v>0</v>
      </c>
      <c r="M517" s="310">
        <v>0</v>
      </c>
      <c r="N517" s="310"/>
      <c r="O517" s="310" t="e">
        <f t="shared" si="8"/>
        <v>#DIV/0!</v>
      </c>
      <c r="P517" s="310" t="e">
        <v>#DIV/0!</v>
      </c>
      <c r="Q517" s="309" t="s">
        <v>15063</v>
      </c>
      <c r="R517" s="311"/>
    </row>
    <row r="518" spans="1:18" s="312" customFormat="1" x14ac:dyDescent="0.3">
      <c r="A518" s="307">
        <v>515</v>
      </c>
      <c r="B518" s="308" t="s">
        <v>2401</v>
      </c>
      <c r="C518" s="308" t="s">
        <v>14338</v>
      </c>
      <c r="D518" s="308" t="s">
        <v>14352</v>
      </c>
      <c r="E518" s="308" t="s">
        <v>14397</v>
      </c>
      <c r="F518" s="309" t="s">
        <v>3313</v>
      </c>
      <c r="G518" s="309"/>
      <c r="H518" s="309" t="s">
        <v>3418</v>
      </c>
      <c r="I518" s="309" t="e">
        <v>#N/A</v>
      </c>
      <c r="J518" s="309" t="s">
        <v>15063</v>
      </c>
      <c r="K518" s="310">
        <v>0</v>
      </c>
      <c r="L518" s="310">
        <v>0</v>
      </c>
      <c r="M518" s="310">
        <v>0</v>
      </c>
      <c r="N518" s="310"/>
      <c r="O518" s="310" t="e">
        <f t="shared" si="8"/>
        <v>#DIV/0!</v>
      </c>
      <c r="P518" s="310" t="e">
        <v>#DIV/0!</v>
      </c>
      <c r="Q518" s="309" t="s">
        <v>15063</v>
      </c>
      <c r="R518" s="311"/>
    </row>
    <row r="519" spans="1:18" s="312" customFormat="1" x14ac:dyDescent="0.3">
      <c r="A519" s="307">
        <v>516</v>
      </c>
      <c r="B519" s="308" t="s">
        <v>2401</v>
      </c>
      <c r="C519" s="308" t="s">
        <v>14338</v>
      </c>
      <c r="D519" s="308" t="s">
        <v>14410</v>
      </c>
      <c r="E519" s="308" t="s">
        <v>14411</v>
      </c>
      <c r="F519" s="309" t="s">
        <v>3419</v>
      </c>
      <c r="G519" s="309" t="s">
        <v>3424</v>
      </c>
      <c r="H519" s="309" t="s">
        <v>3425</v>
      </c>
      <c r="I519" s="309" t="s">
        <v>2405</v>
      </c>
      <c r="J519" s="309" t="s">
        <v>15063</v>
      </c>
      <c r="K519" s="310">
        <v>4.9621144617888611</v>
      </c>
      <c r="L519" s="310">
        <v>4.9621144617888611</v>
      </c>
      <c r="M519" s="310">
        <v>4.2448220000000001</v>
      </c>
      <c r="N519" s="310"/>
      <c r="O519" s="310">
        <f t="shared" si="8"/>
        <v>14.455379199984725</v>
      </c>
      <c r="P519" s="310">
        <v>14.45537919998473</v>
      </c>
      <c r="Q519" s="309" t="s">
        <v>15063</v>
      </c>
      <c r="R519" s="311"/>
    </row>
    <row r="520" spans="1:18" s="312" customFormat="1" x14ac:dyDescent="0.3">
      <c r="A520" s="307">
        <v>517</v>
      </c>
      <c r="B520" s="308" t="s">
        <v>2401</v>
      </c>
      <c r="C520" s="308" t="s">
        <v>14338</v>
      </c>
      <c r="D520" s="308" t="s">
        <v>14410</v>
      </c>
      <c r="E520" s="308" t="s">
        <v>14411</v>
      </c>
      <c r="F520" s="309" t="s">
        <v>3419</v>
      </c>
      <c r="G520" s="309" t="s">
        <v>3426</v>
      </c>
      <c r="H520" s="309" t="s">
        <v>3427</v>
      </c>
      <c r="I520" s="309" t="s">
        <v>2405</v>
      </c>
      <c r="J520" s="309" t="s">
        <v>15063</v>
      </c>
      <c r="K520" s="310">
        <v>2.5264611974053044</v>
      </c>
      <c r="L520" s="310">
        <v>2.5264611974053044</v>
      </c>
      <c r="M520" s="310">
        <v>2.2841348042332301</v>
      </c>
      <c r="N520" s="310"/>
      <c r="O520" s="310">
        <f t="shared" si="8"/>
        <v>9.5915343335154084</v>
      </c>
      <c r="P520" s="310">
        <v>9.5915343335154049</v>
      </c>
      <c r="Q520" s="309" t="s">
        <v>15063</v>
      </c>
      <c r="R520" s="311"/>
    </row>
    <row r="521" spans="1:18" s="312" customFormat="1" x14ac:dyDescent="0.3">
      <c r="A521" s="307">
        <v>518</v>
      </c>
      <c r="B521" s="308" t="s">
        <v>2401</v>
      </c>
      <c r="C521" s="308" t="s">
        <v>14338</v>
      </c>
      <c r="D521" s="308" t="s">
        <v>14410</v>
      </c>
      <c r="E521" s="308" t="s">
        <v>14411</v>
      </c>
      <c r="F521" s="309" t="s">
        <v>3419</v>
      </c>
      <c r="G521" s="309" t="s">
        <v>3428</v>
      </c>
      <c r="H521" s="309" t="s">
        <v>3429</v>
      </c>
      <c r="I521" s="309" t="s">
        <v>2432</v>
      </c>
      <c r="J521" s="309" t="s">
        <v>15063</v>
      </c>
      <c r="K521" s="310">
        <v>0.59976512860070141</v>
      </c>
      <c r="L521" s="310">
        <v>0.59976512860070141</v>
      </c>
      <c r="M521" s="310">
        <v>0.52851499999999996</v>
      </c>
      <c r="N521" s="310"/>
      <c r="O521" s="310">
        <f t="shared" si="8"/>
        <v>11.87967175866552</v>
      </c>
      <c r="P521" s="310">
        <v>12.019427628333856</v>
      </c>
      <c r="Q521" s="309" t="s">
        <v>15063</v>
      </c>
      <c r="R521" s="311"/>
    </row>
    <row r="522" spans="1:18" s="312" customFormat="1" x14ac:dyDescent="0.3">
      <c r="A522" s="307">
        <v>519</v>
      </c>
      <c r="B522" s="308" t="s">
        <v>2401</v>
      </c>
      <c r="C522" s="308" t="s">
        <v>14338</v>
      </c>
      <c r="D522" s="308" t="s">
        <v>14410</v>
      </c>
      <c r="E522" s="308" t="s">
        <v>14411</v>
      </c>
      <c r="F522" s="309" t="s">
        <v>3419</v>
      </c>
      <c r="G522" s="309" t="s">
        <v>3430</v>
      </c>
      <c r="H522" s="309" t="s">
        <v>3431</v>
      </c>
      <c r="I522" s="309" t="s">
        <v>2405</v>
      </c>
      <c r="J522" s="309" t="s">
        <v>15063</v>
      </c>
      <c r="K522" s="310">
        <v>4.3897964075975544</v>
      </c>
      <c r="L522" s="310">
        <v>4.3897964075975544</v>
      </c>
      <c r="M522" s="310">
        <v>3.8993277993979518</v>
      </c>
      <c r="N522" s="310"/>
      <c r="O522" s="310">
        <f t="shared" si="8"/>
        <v>11.172923813749849</v>
      </c>
      <c r="P522" s="310">
        <v>11.172923813749836</v>
      </c>
      <c r="Q522" s="309" t="s">
        <v>15063</v>
      </c>
      <c r="R522" s="311"/>
    </row>
    <row r="523" spans="1:18" s="312" customFormat="1" x14ac:dyDescent="0.3">
      <c r="A523" s="307">
        <v>520</v>
      </c>
      <c r="B523" s="308" t="s">
        <v>2401</v>
      </c>
      <c r="C523" s="308" t="s">
        <v>14338</v>
      </c>
      <c r="D523" s="308" t="s">
        <v>14410</v>
      </c>
      <c r="E523" s="308" t="s">
        <v>14411</v>
      </c>
      <c r="F523" s="309" t="s">
        <v>3432</v>
      </c>
      <c r="G523" s="309" t="s">
        <v>3433</v>
      </c>
      <c r="H523" s="309" t="s">
        <v>14412</v>
      </c>
      <c r="I523" s="309" t="s">
        <v>2405</v>
      </c>
      <c r="J523" s="309" t="s">
        <v>15063</v>
      </c>
      <c r="K523" s="310">
        <v>4.2479682824085039</v>
      </c>
      <c r="L523" s="310">
        <v>4.2479682824085039</v>
      </c>
      <c r="M523" s="310">
        <v>3.6574376000000002</v>
      </c>
      <c r="N523" s="310"/>
      <c r="O523" s="310">
        <f t="shared" si="8"/>
        <v>13.901485207739967</v>
      </c>
      <c r="P523" s="310">
        <v>13.901485207739972</v>
      </c>
      <c r="Q523" s="309" t="s">
        <v>15063</v>
      </c>
      <c r="R523" s="311"/>
    </row>
    <row r="524" spans="1:18" s="312" customFormat="1" x14ac:dyDescent="0.3">
      <c r="A524" s="307">
        <v>521</v>
      </c>
      <c r="B524" s="308" t="s">
        <v>2401</v>
      </c>
      <c r="C524" s="308" t="s">
        <v>14338</v>
      </c>
      <c r="D524" s="308" t="s">
        <v>14410</v>
      </c>
      <c r="E524" s="308" t="s">
        <v>14411</v>
      </c>
      <c r="F524" s="309" t="s">
        <v>3419</v>
      </c>
      <c r="G524" s="309" t="s">
        <v>3434</v>
      </c>
      <c r="H524" s="309" t="s">
        <v>3435</v>
      </c>
      <c r="I524" s="309" t="s">
        <v>2405</v>
      </c>
      <c r="J524" s="309" t="s">
        <v>15063</v>
      </c>
      <c r="K524" s="310">
        <v>1.4231132516392382</v>
      </c>
      <c r="L524" s="310">
        <v>1.4231132516392382</v>
      </c>
      <c r="M524" s="310">
        <v>1.2570086330641852</v>
      </c>
      <c r="N524" s="310"/>
      <c r="O524" s="310">
        <f t="shared" si="8"/>
        <v>11.671918477585844</v>
      </c>
      <c r="P524" s="310">
        <v>11.671918477585841</v>
      </c>
      <c r="Q524" s="309" t="s">
        <v>15063</v>
      </c>
      <c r="R524" s="311"/>
    </row>
    <row r="525" spans="1:18" s="312" customFormat="1" x14ac:dyDescent="0.3">
      <c r="A525" s="307">
        <v>522</v>
      </c>
      <c r="B525" s="308" t="s">
        <v>2401</v>
      </c>
      <c r="C525" s="308" t="s">
        <v>14338</v>
      </c>
      <c r="D525" s="308" t="s">
        <v>14410</v>
      </c>
      <c r="E525" s="308" t="s">
        <v>14411</v>
      </c>
      <c r="F525" s="309" t="s">
        <v>3432</v>
      </c>
      <c r="G525" s="309" t="s">
        <v>3436</v>
      </c>
      <c r="H525" s="309" t="s">
        <v>14413</v>
      </c>
      <c r="I525" s="309" t="s">
        <v>2405</v>
      </c>
      <c r="J525" s="309" t="s">
        <v>15063</v>
      </c>
      <c r="K525" s="310">
        <v>2.4936903530513868</v>
      </c>
      <c r="L525" s="310">
        <v>2.4936903530513868</v>
      </c>
      <c r="M525" s="310">
        <v>2.2725737154372179</v>
      </c>
      <c r="N525" s="310"/>
      <c r="O525" s="310">
        <f t="shared" si="8"/>
        <v>8.8670446731127246</v>
      </c>
      <c r="P525" s="310">
        <v>8.8670446731127228</v>
      </c>
      <c r="Q525" s="309" t="s">
        <v>15063</v>
      </c>
      <c r="R525" s="311"/>
    </row>
    <row r="526" spans="1:18" s="312" customFormat="1" x14ac:dyDescent="0.3">
      <c r="A526" s="307">
        <v>523</v>
      </c>
      <c r="B526" s="308" t="s">
        <v>2401</v>
      </c>
      <c r="C526" s="308" t="s">
        <v>14338</v>
      </c>
      <c r="D526" s="308" t="s">
        <v>14410</v>
      </c>
      <c r="E526" s="308" t="s">
        <v>14411</v>
      </c>
      <c r="F526" s="309" t="s">
        <v>3419</v>
      </c>
      <c r="G526" s="309" t="s">
        <v>3441</v>
      </c>
      <c r="H526" s="309" t="s">
        <v>3442</v>
      </c>
      <c r="I526" s="309" t="s">
        <v>2432</v>
      </c>
      <c r="J526" s="309" t="s">
        <v>15063</v>
      </c>
      <c r="K526" s="310">
        <v>0.76078839063946702</v>
      </c>
      <c r="L526" s="310">
        <v>0.76078839063946702</v>
      </c>
      <c r="M526" s="310">
        <v>0.475136</v>
      </c>
      <c r="N526" s="310"/>
      <c r="O526" s="310">
        <f t="shared" si="8"/>
        <v>37.546891376637205</v>
      </c>
      <c r="P526" s="310">
        <v>38.532084659112819</v>
      </c>
      <c r="Q526" s="309" t="s">
        <v>15063</v>
      </c>
      <c r="R526" s="311"/>
    </row>
    <row r="527" spans="1:18" s="312" customFormat="1" x14ac:dyDescent="0.3">
      <c r="A527" s="307">
        <v>524</v>
      </c>
      <c r="B527" s="308" t="s">
        <v>2401</v>
      </c>
      <c r="C527" s="308" t="s">
        <v>14338</v>
      </c>
      <c r="D527" s="308" t="s">
        <v>14410</v>
      </c>
      <c r="E527" s="308" t="s">
        <v>14411</v>
      </c>
      <c r="F527" s="309" t="s">
        <v>3419</v>
      </c>
      <c r="G527" s="309" t="s">
        <v>3443</v>
      </c>
      <c r="H527" s="309" t="s">
        <v>3444</v>
      </c>
      <c r="I527" s="309" t="s">
        <v>2405</v>
      </c>
      <c r="J527" s="309" t="s">
        <v>15063</v>
      </c>
      <c r="K527" s="310">
        <v>2.8268676767615002</v>
      </c>
      <c r="L527" s="310">
        <v>2.8268676767615002</v>
      </c>
      <c r="M527" s="310">
        <v>2.467543</v>
      </c>
      <c r="N527" s="310"/>
      <c r="O527" s="310">
        <f t="shared" si="8"/>
        <v>12.71105399504046</v>
      </c>
      <c r="P527" s="310">
        <v>12.711053995040478</v>
      </c>
      <c r="Q527" s="309" t="s">
        <v>15063</v>
      </c>
      <c r="R527" s="311"/>
    </row>
    <row r="528" spans="1:18" s="312" customFormat="1" x14ac:dyDescent="0.3">
      <c r="A528" s="307">
        <v>525</v>
      </c>
      <c r="B528" s="308" t="s">
        <v>2401</v>
      </c>
      <c r="C528" s="308" t="s">
        <v>14338</v>
      </c>
      <c r="D528" s="308" t="s">
        <v>14410</v>
      </c>
      <c r="E528" s="308" t="s">
        <v>14411</v>
      </c>
      <c r="F528" s="309" t="s">
        <v>1586</v>
      </c>
      <c r="G528" s="309" t="s">
        <v>3445</v>
      </c>
      <c r="H528" s="309" t="s">
        <v>3446</v>
      </c>
      <c r="I528" s="309" t="s">
        <v>2405</v>
      </c>
      <c r="J528" s="309" t="s">
        <v>15063</v>
      </c>
      <c r="K528" s="310">
        <v>3.5103749560708994</v>
      </c>
      <c r="L528" s="310">
        <v>3.5103749560708994</v>
      </c>
      <c r="M528" s="310">
        <v>3.268195</v>
      </c>
      <c r="N528" s="310"/>
      <c r="O528" s="310">
        <f t="shared" si="8"/>
        <v>6.8989768643395069</v>
      </c>
      <c r="P528" s="310">
        <v>6.8989768643395122</v>
      </c>
      <c r="Q528" s="309" t="s">
        <v>15063</v>
      </c>
      <c r="R528" s="311"/>
    </row>
    <row r="529" spans="1:18" s="312" customFormat="1" x14ac:dyDescent="0.3">
      <c r="A529" s="307">
        <v>526</v>
      </c>
      <c r="B529" s="308" t="s">
        <v>2401</v>
      </c>
      <c r="C529" s="308" t="s">
        <v>14338</v>
      </c>
      <c r="D529" s="308" t="s">
        <v>14410</v>
      </c>
      <c r="E529" s="308" t="s">
        <v>14411</v>
      </c>
      <c r="F529" s="309" t="s">
        <v>1586</v>
      </c>
      <c r="G529" s="309" t="s">
        <v>3447</v>
      </c>
      <c r="H529" s="309" t="s">
        <v>3448</v>
      </c>
      <c r="I529" s="309" t="s">
        <v>2414</v>
      </c>
      <c r="J529" s="309" t="s">
        <v>15063</v>
      </c>
      <c r="K529" s="310">
        <v>3.1719061630646714</v>
      </c>
      <c r="L529" s="310">
        <v>3.1719061630646714</v>
      </c>
      <c r="M529" s="310">
        <v>2.7980635</v>
      </c>
      <c r="N529" s="310"/>
      <c r="O529" s="310">
        <f t="shared" si="8"/>
        <v>11.78605683288775</v>
      </c>
      <c r="P529" s="310">
        <v>11.786056832887748</v>
      </c>
      <c r="Q529" s="309" t="s">
        <v>15063</v>
      </c>
      <c r="R529" s="311"/>
    </row>
    <row r="530" spans="1:18" s="312" customFormat="1" x14ac:dyDescent="0.3">
      <c r="A530" s="307">
        <v>527</v>
      </c>
      <c r="B530" s="308" t="s">
        <v>2401</v>
      </c>
      <c r="C530" s="308" t="s">
        <v>14338</v>
      </c>
      <c r="D530" s="308" t="s">
        <v>14410</v>
      </c>
      <c r="E530" s="308" t="s">
        <v>14411</v>
      </c>
      <c r="F530" s="309" t="s">
        <v>3419</v>
      </c>
      <c r="G530" s="309" t="s">
        <v>3449</v>
      </c>
      <c r="H530" s="309" t="s">
        <v>3450</v>
      </c>
      <c r="I530" s="309" t="s">
        <v>2405</v>
      </c>
      <c r="J530" s="309" t="s">
        <v>15063</v>
      </c>
      <c r="K530" s="310">
        <v>4.0679254358829144</v>
      </c>
      <c r="L530" s="310">
        <v>4.0679254358829144</v>
      </c>
      <c r="M530" s="310">
        <v>3.5571100000000002</v>
      </c>
      <c r="N530" s="310"/>
      <c r="O530" s="310">
        <f t="shared" si="8"/>
        <v>12.55714845156805</v>
      </c>
      <c r="P530" s="310">
        <v>12.557148451568045</v>
      </c>
      <c r="Q530" s="309" t="s">
        <v>15063</v>
      </c>
      <c r="R530" s="311"/>
    </row>
    <row r="531" spans="1:18" s="312" customFormat="1" x14ac:dyDescent="0.3">
      <c r="A531" s="307">
        <v>528</v>
      </c>
      <c r="B531" s="308" t="s">
        <v>2401</v>
      </c>
      <c r="C531" s="308" t="s">
        <v>14338</v>
      </c>
      <c r="D531" s="308" t="s">
        <v>14410</v>
      </c>
      <c r="E531" s="308" t="s">
        <v>14411</v>
      </c>
      <c r="F531" s="309" t="s">
        <v>3451</v>
      </c>
      <c r="G531" s="309" t="s">
        <v>14414</v>
      </c>
      <c r="H531" s="309" t="s">
        <v>3452</v>
      </c>
      <c r="I531" s="309" t="s">
        <v>2432</v>
      </c>
      <c r="J531" s="309" t="s">
        <v>15063</v>
      </c>
      <c r="K531" s="310">
        <v>6.7709669522643817E-2</v>
      </c>
      <c r="L531" s="310">
        <v>6.7709669522643817E-2</v>
      </c>
      <c r="M531" s="310">
        <v>0.18548999999999999</v>
      </c>
      <c r="N531" s="310"/>
      <c r="O531" s="310">
        <f t="shared" si="8"/>
        <v>-173.94905529404107</v>
      </c>
      <c r="P531" s="310">
        <v>-173.94905529404113</v>
      </c>
      <c r="Q531" s="309" t="s">
        <v>15063</v>
      </c>
      <c r="R531" s="311"/>
    </row>
    <row r="532" spans="1:18" s="312" customFormat="1" x14ac:dyDescent="0.3">
      <c r="A532" s="307">
        <v>529</v>
      </c>
      <c r="B532" s="308" t="s">
        <v>2401</v>
      </c>
      <c r="C532" s="308" t="s">
        <v>14338</v>
      </c>
      <c r="D532" s="308" t="s">
        <v>14410</v>
      </c>
      <c r="E532" s="308" t="s">
        <v>14411</v>
      </c>
      <c r="F532" s="309" t="s">
        <v>3451</v>
      </c>
      <c r="G532" s="309" t="s">
        <v>14415</v>
      </c>
      <c r="H532" s="309" t="s">
        <v>3453</v>
      </c>
      <c r="I532" s="309" t="s">
        <v>2425</v>
      </c>
      <c r="J532" s="309" t="s">
        <v>15063</v>
      </c>
      <c r="K532" s="310">
        <v>0.59451386875058843</v>
      </c>
      <c r="L532" s="310">
        <v>0.59451386875058843</v>
      </c>
      <c r="M532" s="310">
        <v>0.51578999999999997</v>
      </c>
      <c r="N532" s="310"/>
      <c r="O532" s="310">
        <f t="shared" si="8"/>
        <v>13.241721158840591</v>
      </c>
      <c r="P532" s="310">
        <v>13.241721158840591</v>
      </c>
      <c r="Q532" s="309" t="s">
        <v>15063</v>
      </c>
      <c r="R532" s="311"/>
    </row>
    <row r="533" spans="1:18" s="312" customFormat="1" x14ac:dyDescent="0.3">
      <c r="A533" s="307">
        <v>530</v>
      </c>
      <c r="B533" s="308" t="s">
        <v>2401</v>
      </c>
      <c r="C533" s="308" t="s">
        <v>14338</v>
      </c>
      <c r="D533" s="308" t="s">
        <v>14410</v>
      </c>
      <c r="E533" s="308" t="s">
        <v>14411</v>
      </c>
      <c r="F533" s="309" t="s">
        <v>3451</v>
      </c>
      <c r="G533" s="309" t="s">
        <v>14416</v>
      </c>
      <c r="H533" s="309" t="s">
        <v>3454</v>
      </c>
      <c r="I533" s="309" t="s">
        <v>2432</v>
      </c>
      <c r="J533" s="309" t="s">
        <v>15063</v>
      </c>
      <c r="K533" s="310">
        <v>0.19539999999999999</v>
      </c>
      <c r="L533" s="310">
        <v>0.19539999999999999</v>
      </c>
      <c r="M533" s="310">
        <v>0.193102</v>
      </c>
      <c r="N533" s="310"/>
      <c r="O533" s="310">
        <f t="shared" si="8"/>
        <v>1.176049129989762</v>
      </c>
      <c r="P533" s="310">
        <v>1.1760491299897646</v>
      </c>
      <c r="Q533" s="309" t="s">
        <v>15063</v>
      </c>
      <c r="R533" s="311"/>
    </row>
    <row r="534" spans="1:18" s="312" customFormat="1" x14ac:dyDescent="0.3">
      <c r="A534" s="307">
        <v>531</v>
      </c>
      <c r="B534" s="308" t="s">
        <v>2401</v>
      </c>
      <c r="C534" s="308" t="s">
        <v>14338</v>
      </c>
      <c r="D534" s="308" t="s">
        <v>14410</v>
      </c>
      <c r="E534" s="308" t="s">
        <v>14411</v>
      </c>
      <c r="F534" s="309" t="s">
        <v>3451</v>
      </c>
      <c r="G534" s="309" t="s">
        <v>14417</v>
      </c>
      <c r="H534" s="309" t="s">
        <v>3455</v>
      </c>
      <c r="I534" s="309" t="s">
        <v>2425</v>
      </c>
      <c r="J534" s="309" t="s">
        <v>15063</v>
      </c>
      <c r="K534" s="310">
        <v>0</v>
      </c>
      <c r="L534" s="310">
        <v>0</v>
      </c>
      <c r="M534" s="310">
        <v>0</v>
      </c>
      <c r="N534" s="310"/>
      <c r="O534" s="310" t="e">
        <f t="shared" si="8"/>
        <v>#DIV/0!</v>
      </c>
      <c r="P534" s="310" t="e">
        <v>#DIV/0!</v>
      </c>
      <c r="Q534" s="309" t="s">
        <v>15063</v>
      </c>
      <c r="R534" s="311"/>
    </row>
    <row r="535" spans="1:18" s="312" customFormat="1" x14ac:dyDescent="0.3">
      <c r="A535" s="307">
        <v>532</v>
      </c>
      <c r="B535" s="308" t="s">
        <v>2401</v>
      </c>
      <c r="C535" s="308" t="s">
        <v>14338</v>
      </c>
      <c r="D535" s="308" t="s">
        <v>14352</v>
      </c>
      <c r="E535" s="308" t="s">
        <v>14418</v>
      </c>
      <c r="F535" s="309" t="s">
        <v>3456</v>
      </c>
      <c r="G535" s="309" t="s">
        <v>3457</v>
      </c>
      <c r="H535" s="309" t="s">
        <v>3458</v>
      </c>
      <c r="I535" s="309" t="s">
        <v>2405</v>
      </c>
      <c r="J535" s="309" t="s">
        <v>15063</v>
      </c>
      <c r="K535" s="310">
        <v>2.3015999999999983</v>
      </c>
      <c r="L535" s="310">
        <v>2.3015999999999983</v>
      </c>
      <c r="M535" s="310">
        <v>2.1153745000000002</v>
      </c>
      <c r="N535" s="310"/>
      <c r="O535" s="310">
        <f t="shared" si="8"/>
        <v>8.0911322558219627</v>
      </c>
      <c r="P535" s="310">
        <v>8.0911322558219538</v>
      </c>
      <c r="Q535" s="309" t="s">
        <v>15063</v>
      </c>
      <c r="R535" s="311"/>
    </row>
    <row r="536" spans="1:18" s="312" customFormat="1" x14ac:dyDescent="0.3">
      <c r="A536" s="307">
        <v>533</v>
      </c>
      <c r="B536" s="308" t="s">
        <v>2401</v>
      </c>
      <c r="C536" s="308" t="s">
        <v>14338</v>
      </c>
      <c r="D536" s="308" t="s">
        <v>14352</v>
      </c>
      <c r="E536" s="308" t="s">
        <v>14418</v>
      </c>
      <c r="F536" s="309" t="s">
        <v>3456</v>
      </c>
      <c r="G536" s="309" t="s">
        <v>3459</v>
      </c>
      <c r="H536" s="309" t="s">
        <v>3460</v>
      </c>
      <c r="I536" s="309" t="s">
        <v>2405</v>
      </c>
      <c r="J536" s="309" t="s">
        <v>15063</v>
      </c>
      <c r="K536" s="310">
        <v>2.9228400000000017</v>
      </c>
      <c r="L536" s="310">
        <v>2.9228400000000017</v>
      </c>
      <c r="M536" s="310">
        <v>2.70677726</v>
      </c>
      <c r="N536" s="310"/>
      <c r="O536" s="310">
        <f t="shared" si="8"/>
        <v>7.3922192114519296</v>
      </c>
      <c r="P536" s="310">
        <v>13.943184152557386</v>
      </c>
      <c r="Q536" s="309" t="s">
        <v>15063</v>
      </c>
      <c r="R536" s="311"/>
    </row>
    <row r="537" spans="1:18" s="312" customFormat="1" x14ac:dyDescent="0.3">
      <c r="A537" s="307">
        <v>534</v>
      </c>
      <c r="B537" s="308" t="s">
        <v>2401</v>
      </c>
      <c r="C537" s="308" t="s">
        <v>14338</v>
      </c>
      <c r="D537" s="308" t="s">
        <v>14352</v>
      </c>
      <c r="E537" s="308" t="s">
        <v>14418</v>
      </c>
      <c r="F537" s="309" t="s">
        <v>3456</v>
      </c>
      <c r="G537" s="309" t="s">
        <v>3461</v>
      </c>
      <c r="H537" s="309" t="s">
        <v>3462</v>
      </c>
      <c r="I537" s="309" t="s">
        <v>2405</v>
      </c>
      <c r="J537" s="309" t="s">
        <v>15063</v>
      </c>
      <c r="K537" s="310">
        <v>4.8471599999999988</v>
      </c>
      <c r="L537" s="310">
        <v>4.8471599999999988</v>
      </c>
      <c r="M537" s="310">
        <v>4.40872317</v>
      </c>
      <c r="N537" s="310"/>
      <c r="O537" s="310">
        <f t="shared" si="8"/>
        <v>9.0452312281830771</v>
      </c>
      <c r="P537" s="310">
        <v>17.985909905024222</v>
      </c>
      <c r="Q537" s="309" t="s">
        <v>15063</v>
      </c>
      <c r="R537" s="311"/>
    </row>
    <row r="538" spans="1:18" s="312" customFormat="1" x14ac:dyDescent="0.3">
      <c r="A538" s="307">
        <v>535</v>
      </c>
      <c r="B538" s="308" t="s">
        <v>2401</v>
      </c>
      <c r="C538" s="308" t="s">
        <v>14338</v>
      </c>
      <c r="D538" s="308" t="s">
        <v>14352</v>
      </c>
      <c r="E538" s="308" t="s">
        <v>14418</v>
      </c>
      <c r="F538" s="309" t="s">
        <v>3456</v>
      </c>
      <c r="G538" s="309" t="s">
        <v>3463</v>
      </c>
      <c r="H538" s="309" t="s">
        <v>3464</v>
      </c>
      <c r="I538" s="309" t="s">
        <v>2405</v>
      </c>
      <c r="J538" s="309" t="s">
        <v>15063</v>
      </c>
      <c r="K538" s="310">
        <v>1.9456799999999999</v>
      </c>
      <c r="L538" s="310">
        <v>1.9456799999999999</v>
      </c>
      <c r="M538" s="310">
        <v>1.7879956400000001</v>
      </c>
      <c r="N538" s="310"/>
      <c r="O538" s="310">
        <f t="shared" si="8"/>
        <v>8.1043316475473741</v>
      </c>
      <c r="P538" s="310">
        <v>14.98790275473173</v>
      </c>
      <c r="Q538" s="309" t="s">
        <v>15063</v>
      </c>
      <c r="R538" s="311"/>
    </row>
    <row r="539" spans="1:18" s="312" customFormat="1" x14ac:dyDescent="0.3">
      <c r="A539" s="307">
        <v>536</v>
      </c>
      <c r="B539" s="308" t="s">
        <v>2401</v>
      </c>
      <c r="C539" s="308" t="s">
        <v>14338</v>
      </c>
      <c r="D539" s="308" t="s">
        <v>14352</v>
      </c>
      <c r="E539" s="308" t="s">
        <v>14418</v>
      </c>
      <c r="F539" s="309" t="s">
        <v>3456</v>
      </c>
      <c r="G539" s="309" t="s">
        <v>3467</v>
      </c>
      <c r="H539" s="309" t="s">
        <v>3468</v>
      </c>
      <c r="I539" s="309" t="s">
        <v>2405</v>
      </c>
      <c r="J539" s="309" t="s">
        <v>15063</v>
      </c>
      <c r="K539" s="310">
        <v>4.0109600000000007</v>
      </c>
      <c r="L539" s="310">
        <v>4.0109600000000007</v>
      </c>
      <c r="M539" s="310">
        <v>3.6384794500000002</v>
      </c>
      <c r="N539" s="310"/>
      <c r="O539" s="310">
        <f t="shared" si="8"/>
        <v>9.2865685521670756</v>
      </c>
      <c r="P539" s="310">
        <v>11.199416611331149</v>
      </c>
      <c r="Q539" s="309" t="s">
        <v>15063</v>
      </c>
      <c r="R539" s="311"/>
    </row>
    <row r="540" spans="1:18" s="312" customFormat="1" x14ac:dyDescent="0.3">
      <c r="A540" s="307">
        <v>537</v>
      </c>
      <c r="B540" s="308" t="s">
        <v>2401</v>
      </c>
      <c r="C540" s="308" t="s">
        <v>14338</v>
      </c>
      <c r="D540" s="308" t="s">
        <v>14352</v>
      </c>
      <c r="E540" s="308" t="s">
        <v>14418</v>
      </c>
      <c r="F540" s="309" t="s">
        <v>3469</v>
      </c>
      <c r="G540" s="309" t="s">
        <v>3470</v>
      </c>
      <c r="H540" s="309" t="s">
        <v>3471</v>
      </c>
      <c r="I540" s="309" t="s">
        <v>2432</v>
      </c>
      <c r="J540" s="309" t="s">
        <v>15063</v>
      </c>
      <c r="K540" s="310">
        <v>1.9052000000000011</v>
      </c>
      <c r="L540" s="310">
        <v>1.9052000000000011</v>
      </c>
      <c r="M540" s="310">
        <v>1.6891372000000002</v>
      </c>
      <c r="N540" s="310"/>
      <c r="O540" s="310">
        <f t="shared" si="8"/>
        <v>11.340688641612468</v>
      </c>
      <c r="P540" s="310">
        <v>21.009224640017145</v>
      </c>
      <c r="Q540" s="309" t="s">
        <v>15063</v>
      </c>
      <c r="R540" s="311"/>
    </row>
    <row r="541" spans="1:18" s="312" customFormat="1" x14ac:dyDescent="0.3">
      <c r="A541" s="307">
        <v>538</v>
      </c>
      <c r="B541" s="308" t="s">
        <v>2401</v>
      </c>
      <c r="C541" s="308" t="s">
        <v>14338</v>
      </c>
      <c r="D541" s="308" t="s">
        <v>14352</v>
      </c>
      <c r="E541" s="308" t="s">
        <v>14418</v>
      </c>
      <c r="F541" s="309" t="s">
        <v>3469</v>
      </c>
      <c r="G541" s="309" t="s">
        <v>3474</v>
      </c>
      <c r="H541" s="309" t="s">
        <v>3475</v>
      </c>
      <c r="I541" s="309" t="s">
        <v>2432</v>
      </c>
      <c r="J541" s="309" t="s">
        <v>15063</v>
      </c>
      <c r="K541" s="310">
        <v>2.0866400000000001</v>
      </c>
      <c r="L541" s="310">
        <v>2.0866400000000001</v>
      </c>
      <c r="M541" s="310">
        <v>2.2066533400000008</v>
      </c>
      <c r="N541" s="310"/>
      <c r="O541" s="310">
        <f t="shared" si="8"/>
        <v>-5.7515115209140415</v>
      </c>
      <c r="P541" s="310">
        <v>28.487906401006512</v>
      </c>
      <c r="Q541" s="309" t="s">
        <v>15063</v>
      </c>
      <c r="R541" s="311"/>
    </row>
    <row r="542" spans="1:18" s="312" customFormat="1" x14ac:dyDescent="0.3">
      <c r="A542" s="307">
        <v>539</v>
      </c>
      <c r="B542" s="308" t="s">
        <v>2401</v>
      </c>
      <c r="C542" s="308" t="s">
        <v>14338</v>
      </c>
      <c r="D542" s="308" t="s">
        <v>14352</v>
      </c>
      <c r="E542" s="308" t="s">
        <v>14418</v>
      </c>
      <c r="F542" s="309" t="s">
        <v>3469</v>
      </c>
      <c r="G542" s="309" t="s">
        <v>3476</v>
      </c>
      <c r="H542" s="309" t="s">
        <v>3477</v>
      </c>
      <c r="I542" s="309" t="s">
        <v>2432</v>
      </c>
      <c r="J542" s="309" t="s">
        <v>15063</v>
      </c>
      <c r="K542" s="310">
        <v>4.0700399999999988</v>
      </c>
      <c r="L542" s="310">
        <v>4.0700399999999988</v>
      </c>
      <c r="M542" s="310">
        <v>3.5692653499999998</v>
      </c>
      <c r="N542" s="310"/>
      <c r="O542" s="310">
        <f t="shared" si="8"/>
        <v>12.303924531454214</v>
      </c>
      <c r="P542" s="310">
        <v>20.55360421598521</v>
      </c>
      <c r="Q542" s="309" t="s">
        <v>15063</v>
      </c>
      <c r="R542" s="311"/>
    </row>
    <row r="543" spans="1:18" s="312" customFormat="1" x14ac:dyDescent="0.3">
      <c r="A543" s="307">
        <v>540</v>
      </c>
      <c r="B543" s="308" t="s">
        <v>2401</v>
      </c>
      <c r="C543" s="308" t="s">
        <v>14338</v>
      </c>
      <c r="D543" s="308" t="s">
        <v>14352</v>
      </c>
      <c r="E543" s="308" t="s">
        <v>14418</v>
      </c>
      <c r="F543" s="309" t="s">
        <v>3469</v>
      </c>
      <c r="G543" s="309" t="s">
        <v>3478</v>
      </c>
      <c r="H543" s="309" t="s">
        <v>3479</v>
      </c>
      <c r="I543" s="309" t="s">
        <v>2432</v>
      </c>
      <c r="J543" s="309" t="s">
        <v>15063</v>
      </c>
      <c r="K543" s="310">
        <v>3.4764400000000002</v>
      </c>
      <c r="L543" s="310">
        <v>3.4764400000000002</v>
      </c>
      <c r="M543" s="310">
        <v>3.0716817999999999</v>
      </c>
      <c r="N543" s="310"/>
      <c r="O543" s="310">
        <f t="shared" si="8"/>
        <v>11.642893304644989</v>
      </c>
      <c r="P543" s="310">
        <v>18.308793010162137</v>
      </c>
      <c r="Q543" s="309" t="s">
        <v>15063</v>
      </c>
      <c r="R543" s="311"/>
    </row>
    <row r="544" spans="1:18" s="312" customFormat="1" x14ac:dyDescent="0.3">
      <c r="A544" s="307">
        <v>541</v>
      </c>
      <c r="B544" s="308" t="s">
        <v>2401</v>
      </c>
      <c r="C544" s="308" t="s">
        <v>14338</v>
      </c>
      <c r="D544" s="308" t="s">
        <v>14352</v>
      </c>
      <c r="E544" s="308" t="s">
        <v>14418</v>
      </c>
      <c r="F544" s="309" t="s">
        <v>3469</v>
      </c>
      <c r="G544" s="309" t="s">
        <v>3482</v>
      </c>
      <c r="H544" s="309" t="s">
        <v>3483</v>
      </c>
      <c r="I544" s="309" t="s">
        <v>2432</v>
      </c>
      <c r="J544" s="309" t="s">
        <v>15063</v>
      </c>
      <c r="K544" s="310">
        <v>3.5722000000000005</v>
      </c>
      <c r="L544" s="310">
        <v>3.5722000000000005</v>
      </c>
      <c r="M544" s="310">
        <v>3.3238539999999999</v>
      </c>
      <c r="N544" s="310"/>
      <c r="O544" s="310">
        <f t="shared" si="8"/>
        <v>6.9521863277532221</v>
      </c>
      <c r="P544" s="310">
        <v>8.7294446135827606</v>
      </c>
      <c r="Q544" s="309" t="s">
        <v>15063</v>
      </c>
      <c r="R544" s="311"/>
    </row>
    <row r="545" spans="1:18" s="312" customFormat="1" x14ac:dyDescent="0.3">
      <c r="A545" s="307">
        <v>542</v>
      </c>
      <c r="B545" s="308" t="s">
        <v>2401</v>
      </c>
      <c r="C545" s="308" t="s">
        <v>14338</v>
      </c>
      <c r="D545" s="308" t="s">
        <v>14352</v>
      </c>
      <c r="E545" s="308" t="s">
        <v>14418</v>
      </c>
      <c r="F545" s="309" t="s">
        <v>3469</v>
      </c>
      <c r="G545" s="309" t="s">
        <v>3484</v>
      </c>
      <c r="H545" s="309" t="s">
        <v>3485</v>
      </c>
      <c r="I545" s="309" t="s">
        <v>2432</v>
      </c>
      <c r="J545" s="309" t="s">
        <v>15063</v>
      </c>
      <c r="K545" s="310">
        <v>1.6266175999999994</v>
      </c>
      <c r="L545" s="310">
        <v>1.6266175999999994</v>
      </c>
      <c r="M545" s="310">
        <v>1.3483901999999999</v>
      </c>
      <c r="N545" s="310"/>
      <c r="O545" s="310">
        <f t="shared" si="8"/>
        <v>17.104659386447047</v>
      </c>
      <c r="P545" s="310">
        <v>17.10465938644704</v>
      </c>
      <c r="Q545" s="309" t="s">
        <v>15063</v>
      </c>
      <c r="R545" s="311"/>
    </row>
    <row r="546" spans="1:18" s="312" customFormat="1" x14ac:dyDescent="0.3">
      <c r="A546" s="307">
        <v>543</v>
      </c>
      <c r="B546" s="308" t="s">
        <v>2401</v>
      </c>
      <c r="C546" s="308" t="s">
        <v>14338</v>
      </c>
      <c r="D546" s="308" t="s">
        <v>14352</v>
      </c>
      <c r="E546" s="308" t="s">
        <v>14418</v>
      </c>
      <c r="F546" s="309" t="s">
        <v>3469</v>
      </c>
      <c r="G546" s="309" t="s">
        <v>3486</v>
      </c>
      <c r="H546" s="309" t="s">
        <v>3487</v>
      </c>
      <c r="I546" s="309" t="s">
        <v>2405</v>
      </c>
      <c r="J546" s="309" t="s">
        <v>15063</v>
      </c>
      <c r="K546" s="310">
        <v>3.0861200000000006</v>
      </c>
      <c r="L546" s="310">
        <v>3.0861200000000006</v>
      </c>
      <c r="M546" s="310">
        <v>2.5436785</v>
      </c>
      <c r="N546" s="310"/>
      <c r="O546" s="310">
        <f t="shared" si="8"/>
        <v>17.576811659948433</v>
      </c>
      <c r="P546" s="310">
        <v>23.98679443092815</v>
      </c>
      <c r="Q546" s="309" t="s">
        <v>15063</v>
      </c>
      <c r="R546" s="311"/>
    </row>
    <row r="547" spans="1:18" s="312" customFormat="1" x14ac:dyDescent="0.3">
      <c r="A547" s="307">
        <v>544</v>
      </c>
      <c r="B547" s="308" t="s">
        <v>2401</v>
      </c>
      <c r="C547" s="308" t="s">
        <v>14338</v>
      </c>
      <c r="D547" s="308" t="s">
        <v>14352</v>
      </c>
      <c r="E547" s="308" t="s">
        <v>14418</v>
      </c>
      <c r="F547" s="309" t="s">
        <v>3456</v>
      </c>
      <c r="G547" s="309" t="s">
        <v>3488</v>
      </c>
      <c r="H547" s="309" t="s">
        <v>3489</v>
      </c>
      <c r="I547" s="309" t="s">
        <v>2405</v>
      </c>
      <c r="J547" s="309" t="s">
        <v>15063</v>
      </c>
      <c r="K547" s="310">
        <v>5.2790799999999987</v>
      </c>
      <c r="L547" s="310">
        <v>5.2790799999999987</v>
      </c>
      <c r="M547" s="310">
        <v>4.4804659500000001</v>
      </c>
      <c r="N547" s="310"/>
      <c r="O547" s="310">
        <f t="shared" si="8"/>
        <v>15.127902020806633</v>
      </c>
      <c r="P547" s="310">
        <v>17.976344625247933</v>
      </c>
      <c r="Q547" s="309" t="s">
        <v>15063</v>
      </c>
      <c r="R547" s="311"/>
    </row>
    <row r="548" spans="1:18" s="312" customFormat="1" x14ac:dyDescent="0.3">
      <c r="A548" s="307">
        <v>545</v>
      </c>
      <c r="B548" s="308" t="s">
        <v>2401</v>
      </c>
      <c r="C548" s="308" t="s">
        <v>14338</v>
      </c>
      <c r="D548" s="308" t="s">
        <v>14352</v>
      </c>
      <c r="E548" s="308" t="s">
        <v>14418</v>
      </c>
      <c r="F548" s="309" t="s">
        <v>3456</v>
      </c>
      <c r="G548" s="309" t="s">
        <v>3490</v>
      </c>
      <c r="H548" s="309" t="s">
        <v>3491</v>
      </c>
      <c r="I548" s="309" t="s">
        <v>2405</v>
      </c>
      <c r="J548" s="309" t="s">
        <v>15063</v>
      </c>
      <c r="K548" s="310">
        <v>3.3532400000000009</v>
      </c>
      <c r="L548" s="310">
        <v>3.3532400000000009</v>
      </c>
      <c r="M548" s="310">
        <v>3.0231170000000001</v>
      </c>
      <c r="N548" s="310"/>
      <c r="O548" s="310">
        <f t="shared" si="8"/>
        <v>9.8448962794193289</v>
      </c>
      <c r="P548" s="310">
        <v>9.8448962794193342</v>
      </c>
      <c r="Q548" s="309" t="s">
        <v>15063</v>
      </c>
      <c r="R548" s="311"/>
    </row>
    <row r="549" spans="1:18" s="312" customFormat="1" x14ac:dyDescent="0.3">
      <c r="A549" s="307">
        <v>546</v>
      </c>
      <c r="B549" s="308" t="s">
        <v>2401</v>
      </c>
      <c r="C549" s="308" t="s">
        <v>14338</v>
      </c>
      <c r="D549" s="308" t="s">
        <v>14352</v>
      </c>
      <c r="E549" s="308" t="s">
        <v>14418</v>
      </c>
      <c r="F549" s="309" t="s">
        <v>3456</v>
      </c>
      <c r="G549" s="309" t="s">
        <v>3492</v>
      </c>
      <c r="H549" s="309" t="s">
        <v>3493</v>
      </c>
      <c r="I549" s="309" t="s">
        <v>2405</v>
      </c>
      <c r="J549" s="309" t="s">
        <v>15063</v>
      </c>
      <c r="K549" s="310">
        <v>1.7949674999999985</v>
      </c>
      <c r="L549" s="310">
        <v>1.7949674999999985</v>
      </c>
      <c r="M549" s="310">
        <v>1.5692594</v>
      </c>
      <c r="N549" s="310"/>
      <c r="O549" s="310">
        <f t="shared" si="8"/>
        <v>12.574495081387196</v>
      </c>
      <c r="P549" s="310">
        <v>12.574495081387195</v>
      </c>
      <c r="Q549" s="309" t="s">
        <v>15063</v>
      </c>
      <c r="R549" s="311"/>
    </row>
    <row r="550" spans="1:18" s="312" customFormat="1" x14ac:dyDescent="0.3">
      <c r="A550" s="307">
        <v>547</v>
      </c>
      <c r="B550" s="308" t="s">
        <v>2401</v>
      </c>
      <c r="C550" s="308" t="s">
        <v>14338</v>
      </c>
      <c r="D550" s="308" t="s">
        <v>14352</v>
      </c>
      <c r="E550" s="308" t="s">
        <v>14418</v>
      </c>
      <c r="F550" s="309" t="s">
        <v>3456</v>
      </c>
      <c r="G550" s="309" t="s">
        <v>3494</v>
      </c>
      <c r="H550" s="309" t="s">
        <v>3495</v>
      </c>
      <c r="I550" s="309" t="s">
        <v>2405</v>
      </c>
      <c r="J550" s="309" t="s">
        <v>15063</v>
      </c>
      <c r="K550" s="310">
        <v>4.310039999999999</v>
      </c>
      <c r="L550" s="310">
        <v>4.310039999999999</v>
      </c>
      <c r="M550" s="310">
        <v>4.02650431</v>
      </c>
      <c r="N550" s="310"/>
      <c r="O550" s="310">
        <f t="shared" si="8"/>
        <v>6.578493239041844</v>
      </c>
      <c r="P550" s="310">
        <v>7.8753497495152258</v>
      </c>
      <c r="Q550" s="309" t="s">
        <v>15063</v>
      </c>
      <c r="R550" s="311"/>
    </row>
    <row r="551" spans="1:18" s="312" customFormat="1" x14ac:dyDescent="0.3">
      <c r="A551" s="307">
        <v>548</v>
      </c>
      <c r="B551" s="308" t="s">
        <v>2401</v>
      </c>
      <c r="C551" s="308" t="s">
        <v>14338</v>
      </c>
      <c r="D551" s="308" t="s">
        <v>14352</v>
      </c>
      <c r="E551" s="308" t="s">
        <v>14418</v>
      </c>
      <c r="F551" s="309" t="s">
        <v>3456</v>
      </c>
      <c r="G551" s="309" t="s">
        <v>3496</v>
      </c>
      <c r="H551" s="309" t="s">
        <v>3497</v>
      </c>
      <c r="I551" s="309" t="s">
        <v>2405</v>
      </c>
      <c r="J551" s="309" t="s">
        <v>15063</v>
      </c>
      <c r="K551" s="310">
        <v>0.36423999999999979</v>
      </c>
      <c r="L551" s="310">
        <v>0.36423999999999979</v>
      </c>
      <c r="M551" s="310">
        <v>0.36983474999999999</v>
      </c>
      <c r="N551" s="310"/>
      <c r="O551" s="310">
        <f t="shared" si="8"/>
        <v>-1.5360064792445112</v>
      </c>
      <c r="P551" s="310">
        <v>2.6002202826916565</v>
      </c>
      <c r="Q551" s="309" t="s">
        <v>15063</v>
      </c>
      <c r="R551" s="311"/>
    </row>
    <row r="552" spans="1:18" s="312" customFormat="1" x14ac:dyDescent="0.3">
      <c r="A552" s="307">
        <v>549</v>
      </c>
      <c r="B552" s="308" t="s">
        <v>2401</v>
      </c>
      <c r="C552" s="308" t="s">
        <v>14338</v>
      </c>
      <c r="D552" s="308" t="s">
        <v>14352</v>
      </c>
      <c r="E552" s="308" t="s">
        <v>14418</v>
      </c>
      <c r="F552" s="309" t="s">
        <v>3456</v>
      </c>
      <c r="G552" s="309" t="s">
        <v>3498</v>
      </c>
      <c r="H552" s="309" t="s">
        <v>3499</v>
      </c>
      <c r="I552" s="309" t="s">
        <v>2405</v>
      </c>
      <c r="J552" s="309" t="s">
        <v>15063</v>
      </c>
      <c r="K552" s="310">
        <v>6.2743600000000015</v>
      </c>
      <c r="L552" s="310">
        <v>6.2743600000000015</v>
      </c>
      <c r="M552" s="310">
        <v>5.6527410500000004</v>
      </c>
      <c r="N552" s="310"/>
      <c r="O552" s="310">
        <f t="shared" si="8"/>
        <v>9.9072885521391978</v>
      </c>
      <c r="P552" s="310">
        <v>9.9072885521391925</v>
      </c>
      <c r="Q552" s="309" t="s">
        <v>15063</v>
      </c>
      <c r="R552" s="311"/>
    </row>
    <row r="553" spans="1:18" s="312" customFormat="1" x14ac:dyDescent="0.3">
      <c r="A553" s="307">
        <v>550</v>
      </c>
      <c r="B553" s="308" t="s">
        <v>2401</v>
      </c>
      <c r="C553" s="308" t="s">
        <v>14338</v>
      </c>
      <c r="D553" s="308" t="s">
        <v>14352</v>
      </c>
      <c r="E553" s="308" t="s">
        <v>14418</v>
      </c>
      <c r="F553" s="309" t="s">
        <v>3456</v>
      </c>
      <c r="G553" s="309" t="s">
        <v>3500</v>
      </c>
      <c r="H553" s="309" t="s">
        <v>3501</v>
      </c>
      <c r="I553" s="309" t="s">
        <v>2405</v>
      </c>
      <c r="J553" s="309" t="s">
        <v>15063</v>
      </c>
      <c r="K553" s="310">
        <v>2.7536400000000003</v>
      </c>
      <c r="L553" s="310">
        <v>2.7536400000000003</v>
      </c>
      <c r="M553" s="310">
        <v>2.3988075000000002</v>
      </c>
      <c r="N553" s="310"/>
      <c r="O553" s="310">
        <f t="shared" si="8"/>
        <v>12.885943696343752</v>
      </c>
      <c r="P553" s="310">
        <v>18.53144164718983</v>
      </c>
      <c r="Q553" s="309" t="s">
        <v>15063</v>
      </c>
      <c r="R553" s="311"/>
    </row>
    <row r="554" spans="1:18" s="312" customFormat="1" x14ac:dyDescent="0.3">
      <c r="A554" s="307">
        <v>551</v>
      </c>
      <c r="B554" s="308" t="s">
        <v>2401</v>
      </c>
      <c r="C554" s="308" t="s">
        <v>14338</v>
      </c>
      <c r="D554" s="308" t="s">
        <v>14352</v>
      </c>
      <c r="E554" s="308" t="s">
        <v>14418</v>
      </c>
      <c r="F554" s="309" t="s">
        <v>3456</v>
      </c>
      <c r="G554" s="309" t="s">
        <v>3502</v>
      </c>
      <c r="H554" s="309" t="s">
        <v>3503</v>
      </c>
      <c r="I554" s="309" t="s">
        <v>2432</v>
      </c>
      <c r="J554" s="309" t="s">
        <v>15063</v>
      </c>
      <c r="K554" s="310">
        <v>0.65520000000000067</v>
      </c>
      <c r="L554" s="310">
        <v>0.65520000000000067</v>
      </c>
      <c r="M554" s="310">
        <v>0.62187749999999997</v>
      </c>
      <c r="N554" s="310"/>
      <c r="O554" s="310">
        <f t="shared" si="8"/>
        <v>5.08585164835175</v>
      </c>
      <c r="P554" s="310">
        <v>7.8976952837466747</v>
      </c>
      <c r="Q554" s="309" t="s">
        <v>15063</v>
      </c>
      <c r="R554" s="311"/>
    </row>
    <row r="555" spans="1:18" s="312" customFormat="1" x14ac:dyDescent="0.3">
      <c r="A555" s="307">
        <v>552</v>
      </c>
      <c r="B555" s="308" t="s">
        <v>2401</v>
      </c>
      <c r="C555" s="308" t="s">
        <v>14338</v>
      </c>
      <c r="D555" s="308" t="s">
        <v>14352</v>
      </c>
      <c r="E555" s="308" t="s">
        <v>14418</v>
      </c>
      <c r="F555" s="309" t="s">
        <v>3456</v>
      </c>
      <c r="G555" s="309" t="s">
        <v>3504</v>
      </c>
      <c r="H555" s="309" t="s">
        <v>3505</v>
      </c>
      <c r="I555" s="309" t="s">
        <v>2405</v>
      </c>
      <c r="J555" s="309" t="s">
        <v>15063</v>
      </c>
      <c r="K555" s="310">
        <v>3.6377999999999999</v>
      </c>
      <c r="L555" s="310">
        <v>3.6377999999999999</v>
      </c>
      <c r="M555" s="310">
        <v>4.1048166000000004</v>
      </c>
      <c r="N555" s="310"/>
      <c r="O555" s="310">
        <f t="shared" si="8"/>
        <v>-12.837885535213603</v>
      </c>
      <c r="P555" s="310">
        <v>-1.901913184000481</v>
      </c>
      <c r="Q555" s="309" t="s">
        <v>15063</v>
      </c>
      <c r="R555" s="311"/>
    </row>
    <row r="556" spans="1:18" s="312" customFormat="1" x14ac:dyDescent="0.3">
      <c r="A556" s="307">
        <v>553</v>
      </c>
      <c r="B556" s="308" t="s">
        <v>2401</v>
      </c>
      <c r="C556" s="308" t="s">
        <v>14338</v>
      </c>
      <c r="D556" s="308" t="s">
        <v>14352</v>
      </c>
      <c r="E556" s="308" t="s">
        <v>14418</v>
      </c>
      <c r="F556" s="309" t="s">
        <v>3508</v>
      </c>
      <c r="G556" s="309" t="s">
        <v>5667</v>
      </c>
      <c r="H556" s="309" t="s">
        <v>3509</v>
      </c>
      <c r="I556" s="309" t="s">
        <v>2405</v>
      </c>
      <c r="J556" s="309" t="s">
        <v>15063</v>
      </c>
      <c r="K556" s="310">
        <v>0.74339999999999995</v>
      </c>
      <c r="L556" s="310">
        <v>0.74339999999999995</v>
      </c>
      <c r="M556" s="310">
        <v>0.84912870000000018</v>
      </c>
      <c r="N556" s="310"/>
      <c r="O556" s="310">
        <f t="shared" si="8"/>
        <v>-14.222316384180822</v>
      </c>
      <c r="P556" s="310">
        <v>43.27048280946164</v>
      </c>
      <c r="Q556" s="309" t="s">
        <v>15063</v>
      </c>
      <c r="R556" s="311"/>
    </row>
    <row r="557" spans="1:18" s="312" customFormat="1" x14ac:dyDescent="0.3">
      <c r="A557" s="307">
        <v>554</v>
      </c>
      <c r="B557" s="308" t="s">
        <v>2401</v>
      </c>
      <c r="C557" s="308" t="s">
        <v>14338</v>
      </c>
      <c r="D557" s="308" t="s">
        <v>14352</v>
      </c>
      <c r="E557" s="308" t="s">
        <v>14418</v>
      </c>
      <c r="F557" s="309" t="s">
        <v>3337</v>
      </c>
      <c r="G557" s="309" t="s">
        <v>14419</v>
      </c>
      <c r="H557" s="309" t="s">
        <v>3510</v>
      </c>
      <c r="I557" s="309" t="s">
        <v>2432</v>
      </c>
      <c r="J557" s="309" t="s">
        <v>15063</v>
      </c>
      <c r="K557" s="310">
        <v>0.43980000000000008</v>
      </c>
      <c r="L557" s="310">
        <v>0.43980000000000008</v>
      </c>
      <c r="M557" s="310">
        <v>0.40326000000000001</v>
      </c>
      <c r="N557" s="310"/>
      <c r="O557" s="310">
        <f t="shared" si="8"/>
        <v>8.3083219645293465</v>
      </c>
      <c r="P557" s="310">
        <v>9.918249465563056</v>
      </c>
      <c r="Q557" s="309" t="s">
        <v>15063</v>
      </c>
      <c r="R557" s="311"/>
    </row>
    <row r="558" spans="1:18" s="312" customFormat="1" x14ac:dyDescent="0.3">
      <c r="A558" s="307">
        <v>555</v>
      </c>
      <c r="B558" s="308" t="s">
        <v>2401</v>
      </c>
      <c r="C558" s="308" t="s">
        <v>14338</v>
      </c>
      <c r="D558" s="308" t="s">
        <v>14352</v>
      </c>
      <c r="E558" s="308" t="s">
        <v>14418</v>
      </c>
      <c r="F558" s="309" t="s">
        <v>3337</v>
      </c>
      <c r="G558" s="309" t="s">
        <v>14420</v>
      </c>
      <c r="H558" s="309" t="s">
        <v>3511</v>
      </c>
      <c r="I558" s="309" t="s">
        <v>2432</v>
      </c>
      <c r="J558" s="309" t="s">
        <v>15063</v>
      </c>
      <c r="K558" s="310">
        <v>1.0956000000000001</v>
      </c>
      <c r="L558" s="310">
        <v>1.0956000000000001</v>
      </c>
      <c r="M558" s="310">
        <v>0.83337050000000001</v>
      </c>
      <c r="N558" s="310"/>
      <c r="O558" s="310">
        <f t="shared" si="8"/>
        <v>23.934784592917129</v>
      </c>
      <c r="P558" s="310">
        <v>23.934784592917136</v>
      </c>
      <c r="Q558" s="309" t="s">
        <v>15063</v>
      </c>
      <c r="R558" s="311"/>
    </row>
    <row r="559" spans="1:18" s="312" customFormat="1" x14ac:dyDescent="0.3">
      <c r="A559" s="307">
        <v>556</v>
      </c>
      <c r="B559" s="308" t="s">
        <v>2401</v>
      </c>
      <c r="C559" s="308" t="s">
        <v>14338</v>
      </c>
      <c r="D559" s="308" t="s">
        <v>14410</v>
      </c>
      <c r="E559" s="308" t="s">
        <v>14421</v>
      </c>
      <c r="F559" s="309" t="s">
        <v>2416</v>
      </c>
      <c r="G559" s="309" t="s">
        <v>3512</v>
      </c>
      <c r="H559" s="309" t="s">
        <v>14422</v>
      </c>
      <c r="I559" s="309" t="s">
        <v>2425</v>
      </c>
      <c r="J559" s="309" t="s">
        <v>15063</v>
      </c>
      <c r="K559" s="310">
        <v>2.2403200000000028</v>
      </c>
      <c r="L559" s="310">
        <v>2.2403200000000028</v>
      </c>
      <c r="M559" s="310">
        <v>2.1492640000000001</v>
      </c>
      <c r="N559" s="310"/>
      <c r="O559" s="310">
        <f t="shared" si="8"/>
        <v>4.0644193686617349</v>
      </c>
      <c r="P559" s="310">
        <v>19.346584258584286</v>
      </c>
      <c r="Q559" s="309" t="s">
        <v>15063</v>
      </c>
      <c r="R559" s="311"/>
    </row>
    <row r="560" spans="1:18" s="312" customFormat="1" x14ac:dyDescent="0.3">
      <c r="A560" s="307">
        <v>557</v>
      </c>
      <c r="B560" s="308" t="s">
        <v>2401</v>
      </c>
      <c r="C560" s="308" t="s">
        <v>14338</v>
      </c>
      <c r="D560" s="308" t="s">
        <v>14410</v>
      </c>
      <c r="E560" s="308" t="s">
        <v>14421</v>
      </c>
      <c r="F560" s="309" t="s">
        <v>2416</v>
      </c>
      <c r="G560" s="309" t="s">
        <v>3513</v>
      </c>
      <c r="H560" s="309" t="s">
        <v>3514</v>
      </c>
      <c r="I560" s="309" t="s">
        <v>2405</v>
      </c>
      <c r="J560" s="309" t="s">
        <v>15063</v>
      </c>
      <c r="K560" s="310">
        <v>1.4355599999999993</v>
      </c>
      <c r="L560" s="310">
        <v>1.4355599999999993</v>
      </c>
      <c r="M560" s="310">
        <v>1.3689500159999992</v>
      </c>
      <c r="N560" s="310"/>
      <c r="O560" s="310">
        <f t="shared" si="8"/>
        <v>4.6400000000000068</v>
      </c>
      <c r="P560" s="310">
        <v>4.640892326557255</v>
      </c>
      <c r="Q560" s="309" t="s">
        <v>15063</v>
      </c>
      <c r="R560" s="311"/>
    </row>
    <row r="561" spans="1:18" s="312" customFormat="1" x14ac:dyDescent="0.3">
      <c r="A561" s="307">
        <v>558</v>
      </c>
      <c r="B561" s="308" t="s">
        <v>2401</v>
      </c>
      <c r="C561" s="308" t="s">
        <v>14338</v>
      </c>
      <c r="D561" s="308" t="s">
        <v>14410</v>
      </c>
      <c r="E561" s="308" t="s">
        <v>14421</v>
      </c>
      <c r="F561" s="309" t="s">
        <v>2416</v>
      </c>
      <c r="G561" s="309" t="s">
        <v>3517</v>
      </c>
      <c r="H561" s="309" t="s">
        <v>14423</v>
      </c>
      <c r="I561" s="309" t="s">
        <v>2425</v>
      </c>
      <c r="J561" s="309" t="s">
        <v>15063</v>
      </c>
      <c r="K561" s="310">
        <v>2.2324399999999995</v>
      </c>
      <c r="L561" s="310">
        <v>2.2324399999999995</v>
      </c>
      <c r="M561" s="310">
        <v>1.9824067199999995</v>
      </c>
      <c r="N561" s="310"/>
      <c r="O561" s="310">
        <f t="shared" si="8"/>
        <v>11.200000000000003</v>
      </c>
      <c r="P561" s="310">
        <v>11.2</v>
      </c>
      <c r="Q561" s="309" t="s">
        <v>15063</v>
      </c>
      <c r="R561" s="311"/>
    </row>
    <row r="562" spans="1:18" s="312" customFormat="1" x14ac:dyDescent="0.3">
      <c r="A562" s="307">
        <v>559</v>
      </c>
      <c r="B562" s="308" t="s">
        <v>2401</v>
      </c>
      <c r="C562" s="308" t="s">
        <v>14338</v>
      </c>
      <c r="D562" s="308" t="s">
        <v>14410</v>
      </c>
      <c r="E562" s="308" t="s">
        <v>14421</v>
      </c>
      <c r="F562" s="309" t="s">
        <v>2416</v>
      </c>
      <c r="G562" s="309" t="s">
        <v>3520</v>
      </c>
      <c r="H562" s="309" t="s">
        <v>3521</v>
      </c>
      <c r="I562" s="309" t="s">
        <v>2405</v>
      </c>
      <c r="J562" s="309" t="s">
        <v>15063</v>
      </c>
      <c r="K562" s="310">
        <v>2.8277599999999996</v>
      </c>
      <c r="L562" s="310">
        <v>2.8277599999999996</v>
      </c>
      <c r="M562" s="310">
        <v>2.6252170099999996</v>
      </c>
      <c r="N562" s="310"/>
      <c r="O562" s="310">
        <f t="shared" si="8"/>
        <v>7.1626655020228025</v>
      </c>
      <c r="P562" s="310">
        <v>7.1626655020228132</v>
      </c>
      <c r="Q562" s="309" t="s">
        <v>15063</v>
      </c>
      <c r="R562" s="311"/>
    </row>
    <row r="563" spans="1:18" s="312" customFormat="1" x14ac:dyDescent="0.3">
      <c r="A563" s="307">
        <v>560</v>
      </c>
      <c r="B563" s="308" t="s">
        <v>2401</v>
      </c>
      <c r="C563" s="308" t="s">
        <v>14338</v>
      </c>
      <c r="D563" s="308" t="s">
        <v>14410</v>
      </c>
      <c r="E563" s="308" t="s">
        <v>14421</v>
      </c>
      <c r="F563" s="309" t="s">
        <v>2416</v>
      </c>
      <c r="G563" s="309" t="s">
        <v>3522</v>
      </c>
      <c r="H563" s="309" t="s">
        <v>3523</v>
      </c>
      <c r="I563" s="309" t="s">
        <v>2425</v>
      </c>
      <c r="J563" s="309" t="s">
        <v>15063</v>
      </c>
      <c r="K563" s="310">
        <v>0.60284000000000082</v>
      </c>
      <c r="L563" s="310">
        <v>0.60284000000000082</v>
      </c>
      <c r="M563" s="310">
        <v>0.56012200000000001</v>
      </c>
      <c r="N563" s="310"/>
      <c r="O563" s="310">
        <f t="shared" si="8"/>
        <v>7.0861256718201755</v>
      </c>
      <c r="P563" s="310">
        <v>7.0861256718201755</v>
      </c>
      <c r="Q563" s="309" t="s">
        <v>15063</v>
      </c>
      <c r="R563" s="311"/>
    </row>
    <row r="564" spans="1:18" s="312" customFormat="1" x14ac:dyDescent="0.3">
      <c r="A564" s="307">
        <v>561</v>
      </c>
      <c r="B564" s="308" t="s">
        <v>2401</v>
      </c>
      <c r="C564" s="308" t="s">
        <v>14338</v>
      </c>
      <c r="D564" s="308" t="s">
        <v>14410</v>
      </c>
      <c r="E564" s="308" t="s">
        <v>14421</v>
      </c>
      <c r="F564" s="309" t="s">
        <v>2416</v>
      </c>
      <c r="G564" s="309" t="s">
        <v>3524</v>
      </c>
      <c r="H564" s="309" t="s">
        <v>3525</v>
      </c>
      <c r="I564" s="309" t="s">
        <v>2425</v>
      </c>
      <c r="J564" s="309" t="s">
        <v>15063</v>
      </c>
      <c r="K564" s="310">
        <v>1.8558399999999997</v>
      </c>
      <c r="L564" s="310">
        <v>1.8558399999999997</v>
      </c>
      <c r="M564" s="310">
        <v>1.73197</v>
      </c>
      <c r="N564" s="310"/>
      <c r="O564" s="310">
        <f t="shared" si="8"/>
        <v>6.6746055694456272</v>
      </c>
      <c r="P564" s="310">
        <v>6.674605569445613</v>
      </c>
      <c r="Q564" s="309" t="s">
        <v>15063</v>
      </c>
      <c r="R564" s="311"/>
    </row>
    <row r="565" spans="1:18" s="312" customFormat="1" x14ac:dyDescent="0.3">
      <c r="A565" s="307">
        <v>562</v>
      </c>
      <c r="B565" s="308" t="s">
        <v>2401</v>
      </c>
      <c r="C565" s="308" t="s">
        <v>14338</v>
      </c>
      <c r="D565" s="308" t="s">
        <v>14410</v>
      </c>
      <c r="E565" s="308" t="s">
        <v>14421</v>
      </c>
      <c r="F565" s="309" t="s">
        <v>2416</v>
      </c>
      <c r="G565" s="309" t="s">
        <v>3526</v>
      </c>
      <c r="H565" s="309" t="s">
        <v>3527</v>
      </c>
      <c r="I565" s="309" t="s">
        <v>2425</v>
      </c>
      <c r="J565" s="309" t="s">
        <v>15063</v>
      </c>
      <c r="K565" s="310">
        <v>2.3833599999999988</v>
      </c>
      <c r="L565" s="310">
        <v>2.3833599999999988</v>
      </c>
      <c r="M565" s="310">
        <v>2.3262580000000002</v>
      </c>
      <c r="N565" s="310"/>
      <c r="O565" s="310">
        <f t="shared" si="8"/>
        <v>2.39586130504828</v>
      </c>
      <c r="P565" s="310">
        <v>2.3958613050482747</v>
      </c>
      <c r="Q565" s="309" t="s">
        <v>15063</v>
      </c>
      <c r="R565" s="311"/>
    </row>
    <row r="566" spans="1:18" s="312" customFormat="1" x14ac:dyDescent="0.3">
      <c r="A566" s="307">
        <v>563</v>
      </c>
      <c r="B566" s="308" t="s">
        <v>2401</v>
      </c>
      <c r="C566" s="308" t="s">
        <v>14338</v>
      </c>
      <c r="D566" s="308" t="s">
        <v>14410</v>
      </c>
      <c r="E566" s="308" t="s">
        <v>14421</v>
      </c>
      <c r="F566" s="309" t="s">
        <v>2416</v>
      </c>
      <c r="G566" s="309" t="s">
        <v>3528</v>
      </c>
      <c r="H566" s="309" t="s">
        <v>3529</v>
      </c>
      <c r="I566" s="309" t="s">
        <v>2405</v>
      </c>
      <c r="J566" s="309" t="s">
        <v>15063</v>
      </c>
      <c r="K566" s="310">
        <v>2.5857200000000002</v>
      </c>
      <c r="L566" s="310">
        <v>2.5857200000000002</v>
      </c>
      <c r="M566" s="310">
        <v>2.5428829999999998</v>
      </c>
      <c r="N566" s="310"/>
      <c r="O566" s="310">
        <f t="shared" si="8"/>
        <v>1.6566758968488644</v>
      </c>
      <c r="P566" s="310">
        <v>4.4433036789315654</v>
      </c>
      <c r="Q566" s="309" t="s">
        <v>15063</v>
      </c>
      <c r="R566" s="311"/>
    </row>
    <row r="567" spans="1:18" s="312" customFormat="1" x14ac:dyDescent="0.3">
      <c r="A567" s="307">
        <v>564</v>
      </c>
      <c r="B567" s="308" t="s">
        <v>2401</v>
      </c>
      <c r="C567" s="308" t="s">
        <v>14338</v>
      </c>
      <c r="D567" s="308" t="s">
        <v>14410</v>
      </c>
      <c r="E567" s="308" t="s">
        <v>14421</v>
      </c>
      <c r="F567" s="309" t="s">
        <v>2416</v>
      </c>
      <c r="G567" s="309" t="s">
        <v>3530</v>
      </c>
      <c r="H567" s="309" t="s">
        <v>3531</v>
      </c>
      <c r="I567" s="309" t="s">
        <v>2425</v>
      </c>
      <c r="J567" s="309" t="s">
        <v>15063</v>
      </c>
      <c r="K567" s="310">
        <v>0.5751200000000003</v>
      </c>
      <c r="L567" s="310">
        <v>0.5751200000000003</v>
      </c>
      <c r="M567" s="310">
        <v>0.55176499999999995</v>
      </c>
      <c r="N567" s="310"/>
      <c r="O567" s="310">
        <f t="shared" si="8"/>
        <v>4.0608916400056225</v>
      </c>
      <c r="P567" s="310">
        <v>4.0608916400056261</v>
      </c>
      <c r="Q567" s="309" t="s">
        <v>15063</v>
      </c>
      <c r="R567" s="311"/>
    </row>
    <row r="568" spans="1:18" s="312" customFormat="1" x14ac:dyDescent="0.3">
      <c r="A568" s="307">
        <v>565</v>
      </c>
      <c r="B568" s="308" t="s">
        <v>2401</v>
      </c>
      <c r="C568" s="308" t="s">
        <v>14338</v>
      </c>
      <c r="D568" s="308" t="s">
        <v>14410</v>
      </c>
      <c r="E568" s="308" t="s">
        <v>14421</v>
      </c>
      <c r="F568" s="309" t="s">
        <v>2416</v>
      </c>
      <c r="G568" s="309" t="s">
        <v>3532</v>
      </c>
      <c r="H568" s="309" t="s">
        <v>3533</v>
      </c>
      <c r="I568" s="309" t="s">
        <v>2425</v>
      </c>
      <c r="J568" s="309" t="s">
        <v>15063</v>
      </c>
      <c r="K568" s="310">
        <v>1.2098800000000005</v>
      </c>
      <c r="L568" s="310">
        <v>1.2098800000000005</v>
      </c>
      <c r="M568" s="310">
        <v>1.2081310000000001</v>
      </c>
      <c r="N568" s="310"/>
      <c r="O568" s="310">
        <f t="shared" si="8"/>
        <v>0.1445597910536949</v>
      </c>
      <c r="P568" s="310">
        <v>0.14455979105368888</v>
      </c>
      <c r="Q568" s="309" t="s">
        <v>15063</v>
      </c>
      <c r="R568" s="311"/>
    </row>
    <row r="569" spans="1:18" s="312" customFormat="1" x14ac:dyDescent="0.3">
      <c r="A569" s="307">
        <v>566</v>
      </c>
      <c r="B569" s="308" t="s">
        <v>2401</v>
      </c>
      <c r="C569" s="308" t="s">
        <v>14338</v>
      </c>
      <c r="D569" s="308" t="s">
        <v>14410</v>
      </c>
      <c r="E569" s="308" t="s">
        <v>14421</v>
      </c>
      <c r="F569" s="309" t="s">
        <v>2416</v>
      </c>
      <c r="G569" s="309" t="s">
        <v>3534</v>
      </c>
      <c r="H569" s="309" t="s">
        <v>3535</v>
      </c>
      <c r="I569" s="309" t="s">
        <v>2425</v>
      </c>
      <c r="J569" s="309" t="s">
        <v>15063</v>
      </c>
      <c r="K569" s="310">
        <v>1.0376800000000004</v>
      </c>
      <c r="L569" s="310">
        <v>1.0376800000000004</v>
      </c>
      <c r="M569" s="310">
        <v>0.99949337600000021</v>
      </c>
      <c r="N569" s="310"/>
      <c r="O569" s="310">
        <f t="shared" si="8"/>
        <v>3.6800000000000153</v>
      </c>
      <c r="P569" s="310">
        <v>3.6800000000000166</v>
      </c>
      <c r="Q569" s="309" t="s">
        <v>15063</v>
      </c>
      <c r="R569" s="311"/>
    </row>
    <row r="570" spans="1:18" s="312" customFormat="1" x14ac:dyDescent="0.3">
      <c r="A570" s="307">
        <v>567</v>
      </c>
      <c r="B570" s="308" t="s">
        <v>2401</v>
      </c>
      <c r="C570" s="308" t="s">
        <v>14338</v>
      </c>
      <c r="D570" s="308" t="s">
        <v>14410</v>
      </c>
      <c r="E570" s="308" t="s">
        <v>14421</v>
      </c>
      <c r="F570" s="309" t="s">
        <v>2416</v>
      </c>
      <c r="G570" s="309" t="s">
        <v>3536</v>
      </c>
      <c r="H570" s="309" t="s">
        <v>3537</v>
      </c>
      <c r="I570" s="309" t="s">
        <v>2405</v>
      </c>
      <c r="J570" s="309" t="s">
        <v>15063</v>
      </c>
      <c r="K570" s="310">
        <v>1.3322199999999997</v>
      </c>
      <c r="L570" s="310">
        <v>1.3322199999999997</v>
      </c>
      <c r="M570" s="310">
        <v>1.1995746999999999</v>
      </c>
      <c r="N570" s="310"/>
      <c r="O570" s="310">
        <f t="shared" si="8"/>
        <v>9.9567113539805643</v>
      </c>
      <c r="P570" s="310">
        <v>9.9567113539805732</v>
      </c>
      <c r="Q570" s="309" t="s">
        <v>15063</v>
      </c>
      <c r="R570" s="311"/>
    </row>
    <row r="571" spans="1:18" s="312" customFormat="1" x14ac:dyDescent="0.3">
      <c r="A571" s="307">
        <v>568</v>
      </c>
      <c r="B571" s="308" t="s">
        <v>2401</v>
      </c>
      <c r="C571" s="308" t="s">
        <v>14338</v>
      </c>
      <c r="D571" s="308" t="s">
        <v>14410</v>
      </c>
      <c r="E571" s="308" t="s">
        <v>14421</v>
      </c>
      <c r="F571" s="309" t="s">
        <v>2416</v>
      </c>
      <c r="G571" s="309" t="s">
        <v>3540</v>
      </c>
      <c r="H571" s="309" t="s">
        <v>3541</v>
      </c>
      <c r="I571" s="309" t="s">
        <v>2405</v>
      </c>
      <c r="J571" s="309" t="s">
        <v>15063</v>
      </c>
      <c r="K571" s="310">
        <v>1.6812400000000018</v>
      </c>
      <c r="L571" s="310">
        <v>1.6812400000000018</v>
      </c>
      <c r="M571" s="310">
        <v>1.6022217200000017</v>
      </c>
      <c r="N571" s="310"/>
      <c r="O571" s="310">
        <f t="shared" si="8"/>
        <v>4.7000000000000011</v>
      </c>
      <c r="P571" s="310">
        <v>16.969508674970147</v>
      </c>
      <c r="Q571" s="309" t="s">
        <v>15063</v>
      </c>
      <c r="R571" s="311"/>
    </row>
    <row r="572" spans="1:18" s="312" customFormat="1" x14ac:dyDescent="0.3">
      <c r="A572" s="307">
        <v>569</v>
      </c>
      <c r="B572" s="308" t="s">
        <v>2401</v>
      </c>
      <c r="C572" s="308" t="s">
        <v>14338</v>
      </c>
      <c r="D572" s="308" t="s">
        <v>14410</v>
      </c>
      <c r="E572" s="308" t="s">
        <v>14421</v>
      </c>
      <c r="F572" s="309" t="s">
        <v>2416</v>
      </c>
      <c r="G572" s="309" t="s">
        <v>3542</v>
      </c>
      <c r="H572" s="309" t="s">
        <v>3543</v>
      </c>
      <c r="I572" s="309" t="s">
        <v>2405</v>
      </c>
      <c r="J572" s="309" t="s">
        <v>15063</v>
      </c>
      <c r="K572" s="310">
        <v>2.8296900000000003</v>
      </c>
      <c r="L572" s="310">
        <v>2.8296900000000003</v>
      </c>
      <c r="M572" s="310">
        <v>2.6998072289999997</v>
      </c>
      <c r="N572" s="310"/>
      <c r="O572" s="310">
        <f t="shared" si="8"/>
        <v>4.5900000000000194</v>
      </c>
      <c r="P572" s="310">
        <v>4.5900000000000158</v>
      </c>
      <c r="Q572" s="309" t="s">
        <v>15063</v>
      </c>
      <c r="R572" s="311"/>
    </row>
    <row r="573" spans="1:18" s="312" customFormat="1" x14ac:dyDescent="0.3">
      <c r="A573" s="307">
        <v>570</v>
      </c>
      <c r="B573" s="308" t="s">
        <v>2401</v>
      </c>
      <c r="C573" s="308" t="s">
        <v>14338</v>
      </c>
      <c r="D573" s="308" t="s">
        <v>14410</v>
      </c>
      <c r="E573" s="308" t="s">
        <v>14421</v>
      </c>
      <c r="F573" s="309" t="s">
        <v>2416</v>
      </c>
      <c r="G573" s="309" t="s">
        <v>3544</v>
      </c>
      <c r="H573" s="309" t="s">
        <v>3545</v>
      </c>
      <c r="I573" s="309" t="s">
        <v>2405</v>
      </c>
      <c r="J573" s="309" t="s">
        <v>15063</v>
      </c>
      <c r="K573" s="310">
        <v>3.9414000000000011</v>
      </c>
      <c r="L573" s="310">
        <v>3.9414000000000011</v>
      </c>
      <c r="M573" s="310">
        <v>3.8777643999999998</v>
      </c>
      <c r="N573" s="310"/>
      <c r="O573" s="310">
        <f t="shared" si="8"/>
        <v>1.61454305576702</v>
      </c>
      <c r="P573" s="310">
        <v>1.6145430557670037</v>
      </c>
      <c r="Q573" s="309" t="s">
        <v>15063</v>
      </c>
      <c r="R573" s="311"/>
    </row>
    <row r="574" spans="1:18" s="312" customFormat="1" x14ac:dyDescent="0.3">
      <c r="A574" s="307">
        <v>571</v>
      </c>
      <c r="B574" s="308" t="s">
        <v>2401</v>
      </c>
      <c r="C574" s="308" t="s">
        <v>14338</v>
      </c>
      <c r="D574" s="308" t="s">
        <v>14410</v>
      </c>
      <c r="E574" s="308" t="s">
        <v>14421</v>
      </c>
      <c r="F574" s="309" t="s">
        <v>2416</v>
      </c>
      <c r="G574" s="309" t="s">
        <v>3546</v>
      </c>
      <c r="H574" s="309" t="s">
        <v>3547</v>
      </c>
      <c r="I574" s="309" t="s">
        <v>2425</v>
      </c>
      <c r="J574" s="309" t="s">
        <v>15063</v>
      </c>
      <c r="K574" s="310">
        <v>1.98116</v>
      </c>
      <c r="L574" s="310">
        <v>1.98116</v>
      </c>
      <c r="M574" s="310">
        <v>1.855226</v>
      </c>
      <c r="N574" s="310"/>
      <c r="O574" s="310">
        <f t="shared" si="8"/>
        <v>6.3565789739344627</v>
      </c>
      <c r="P574" s="310">
        <v>23.295833871251158</v>
      </c>
      <c r="Q574" s="309" t="s">
        <v>15063</v>
      </c>
      <c r="R574" s="311"/>
    </row>
    <row r="575" spans="1:18" s="312" customFormat="1" x14ac:dyDescent="0.3">
      <c r="A575" s="307">
        <v>572</v>
      </c>
      <c r="B575" s="308" t="s">
        <v>2401</v>
      </c>
      <c r="C575" s="308" t="s">
        <v>14338</v>
      </c>
      <c r="D575" s="308" t="s">
        <v>14410</v>
      </c>
      <c r="E575" s="308" t="s">
        <v>14421</v>
      </c>
      <c r="F575" s="309" t="s">
        <v>2416</v>
      </c>
      <c r="G575" s="309" t="s">
        <v>3548</v>
      </c>
      <c r="H575" s="309" t="s">
        <v>3549</v>
      </c>
      <c r="I575" s="309" t="s">
        <v>2425</v>
      </c>
      <c r="J575" s="309" t="s">
        <v>15063</v>
      </c>
      <c r="K575" s="310">
        <v>0.77423999999999993</v>
      </c>
      <c r="L575" s="310">
        <v>0.77423999999999993</v>
      </c>
      <c r="M575" s="310">
        <v>0.73806499999999997</v>
      </c>
      <c r="N575" s="310"/>
      <c r="O575" s="310">
        <f t="shared" si="8"/>
        <v>4.6723238272370269</v>
      </c>
      <c r="P575" s="310">
        <v>7.40294509420848</v>
      </c>
      <c r="Q575" s="309" t="s">
        <v>15063</v>
      </c>
      <c r="R575" s="311"/>
    </row>
    <row r="576" spans="1:18" s="312" customFormat="1" x14ac:dyDescent="0.3">
      <c r="A576" s="307">
        <v>573</v>
      </c>
      <c r="B576" s="308" t="s">
        <v>2401</v>
      </c>
      <c r="C576" s="308" t="s">
        <v>14338</v>
      </c>
      <c r="D576" s="308" t="s">
        <v>14410</v>
      </c>
      <c r="E576" s="308" t="s">
        <v>14421</v>
      </c>
      <c r="F576" s="309" t="s">
        <v>2416</v>
      </c>
      <c r="G576" s="309" t="s">
        <v>3550</v>
      </c>
      <c r="H576" s="309" t="s">
        <v>3551</v>
      </c>
      <c r="I576" s="309" t="s">
        <v>2432</v>
      </c>
      <c r="J576" s="309" t="s">
        <v>15063</v>
      </c>
      <c r="K576" s="310">
        <v>0.29020000000000001</v>
      </c>
      <c r="L576" s="310">
        <v>0.29020000000000001</v>
      </c>
      <c r="M576" s="310">
        <v>0.27633999999999997</v>
      </c>
      <c r="N576" s="310"/>
      <c r="O576" s="310">
        <f t="shared" si="8"/>
        <v>4.7760165403170358</v>
      </c>
      <c r="P576" s="310">
        <v>4.7760165403170518</v>
      </c>
      <c r="Q576" s="309" t="s">
        <v>15063</v>
      </c>
      <c r="R576" s="311"/>
    </row>
    <row r="577" spans="1:18" s="312" customFormat="1" x14ac:dyDescent="0.3">
      <c r="A577" s="307">
        <v>574</v>
      </c>
      <c r="B577" s="308" t="s">
        <v>2401</v>
      </c>
      <c r="C577" s="308" t="s">
        <v>14338</v>
      </c>
      <c r="D577" s="308" t="s">
        <v>14410</v>
      </c>
      <c r="E577" s="308" t="s">
        <v>14421</v>
      </c>
      <c r="F577" s="309" t="s">
        <v>2426</v>
      </c>
      <c r="G577" s="309" t="s">
        <v>3552</v>
      </c>
      <c r="H577" s="309" t="s">
        <v>3553</v>
      </c>
      <c r="I577" s="309" t="s">
        <v>2425</v>
      </c>
      <c r="J577" s="309" t="s">
        <v>15063</v>
      </c>
      <c r="K577" s="310">
        <v>3.6440800000000007</v>
      </c>
      <c r="L577" s="310">
        <v>3.6440800000000007</v>
      </c>
      <c r="M577" s="310">
        <v>3.4770209299999997</v>
      </c>
      <c r="N577" s="310"/>
      <c r="O577" s="310">
        <f t="shared" si="8"/>
        <v>4.5843963359750868</v>
      </c>
      <c r="P577" s="310">
        <v>4.5843963359750939</v>
      </c>
      <c r="Q577" s="309" t="s">
        <v>15063</v>
      </c>
      <c r="R577" s="311"/>
    </row>
    <row r="578" spans="1:18" s="312" customFormat="1" x14ac:dyDescent="0.3">
      <c r="A578" s="307">
        <v>575</v>
      </c>
      <c r="B578" s="308" t="s">
        <v>2401</v>
      </c>
      <c r="C578" s="308" t="s">
        <v>14338</v>
      </c>
      <c r="D578" s="308" t="s">
        <v>14410</v>
      </c>
      <c r="E578" s="308" t="s">
        <v>14421</v>
      </c>
      <c r="F578" s="309" t="s">
        <v>2426</v>
      </c>
      <c r="G578" s="309"/>
      <c r="H578" s="309" t="s">
        <v>3554</v>
      </c>
      <c r="I578" s="309" t="e">
        <v>#N/A</v>
      </c>
      <c r="J578" s="309" t="s">
        <v>15063</v>
      </c>
      <c r="K578" s="310">
        <v>7.9999999999998299E-5</v>
      </c>
      <c r="L578" s="310">
        <v>7.9999999999998299E-5</v>
      </c>
      <c r="M578" s="310">
        <v>0</v>
      </c>
      <c r="N578" s="310"/>
      <c r="O578" s="310">
        <f t="shared" si="8"/>
        <v>100</v>
      </c>
      <c r="P578" s="310" t="e">
        <v>#DIV/0!</v>
      </c>
      <c r="Q578" s="309" t="s">
        <v>15063</v>
      </c>
      <c r="R578" s="311"/>
    </row>
    <row r="579" spans="1:18" s="312" customFormat="1" x14ac:dyDescent="0.3">
      <c r="A579" s="307">
        <v>576</v>
      </c>
      <c r="B579" s="308" t="s">
        <v>2401</v>
      </c>
      <c r="C579" s="308" t="s">
        <v>14338</v>
      </c>
      <c r="D579" s="308" t="s">
        <v>14410</v>
      </c>
      <c r="E579" s="308" t="s">
        <v>14421</v>
      </c>
      <c r="F579" s="309" t="s">
        <v>2426</v>
      </c>
      <c r="G579" s="309" t="s">
        <v>14424</v>
      </c>
      <c r="H579" s="309" t="s">
        <v>3555</v>
      </c>
      <c r="I579" s="309" t="s">
        <v>3556</v>
      </c>
      <c r="J579" s="309" t="s">
        <v>15063</v>
      </c>
      <c r="K579" s="310">
        <v>6.631999999999999E-2</v>
      </c>
      <c r="L579" s="310">
        <v>6.631999999999999E-2</v>
      </c>
      <c r="M579" s="310">
        <v>6.4882750000000003E-2</v>
      </c>
      <c r="N579" s="310"/>
      <c r="O579" s="310">
        <f t="shared" si="8"/>
        <v>2.1671441495777857</v>
      </c>
      <c r="P579" s="310">
        <v>43.772111662779167</v>
      </c>
      <c r="Q579" s="309" t="s">
        <v>15063</v>
      </c>
      <c r="R579" s="311"/>
    </row>
    <row r="580" spans="1:18" s="312" customFormat="1" x14ac:dyDescent="0.3">
      <c r="A580" s="307">
        <v>577</v>
      </c>
      <c r="B580" s="308" t="s">
        <v>2401</v>
      </c>
      <c r="C580" s="308" t="s">
        <v>14338</v>
      </c>
      <c r="D580" s="308" t="s">
        <v>14410</v>
      </c>
      <c r="E580" s="308" t="s">
        <v>14421</v>
      </c>
      <c r="F580" s="309" t="s">
        <v>3056</v>
      </c>
      <c r="G580" s="309" t="s">
        <v>3557</v>
      </c>
      <c r="H580" s="309" t="s">
        <v>3558</v>
      </c>
      <c r="I580" s="309" t="s">
        <v>2425</v>
      </c>
      <c r="J580" s="309" t="s">
        <v>15063</v>
      </c>
      <c r="K580" s="310">
        <v>1.2202799999999998</v>
      </c>
      <c r="L580" s="310">
        <v>1.2202799999999998</v>
      </c>
      <c r="M580" s="310">
        <v>1.2095119999999999</v>
      </c>
      <c r="N580" s="310"/>
      <c r="O580" s="310">
        <f t="shared" ref="O580:O643" si="9">(L580-M580)/L580*100</f>
        <v>0.88242042809846022</v>
      </c>
      <c r="P580" s="310">
        <v>0.88242042809845156</v>
      </c>
      <c r="Q580" s="309" t="s">
        <v>15063</v>
      </c>
      <c r="R580" s="311"/>
    </row>
    <row r="581" spans="1:18" s="312" customFormat="1" x14ac:dyDescent="0.3">
      <c r="A581" s="307">
        <v>578</v>
      </c>
      <c r="B581" s="308" t="s">
        <v>2401</v>
      </c>
      <c r="C581" s="308" t="s">
        <v>14338</v>
      </c>
      <c r="D581" s="308" t="s">
        <v>14410</v>
      </c>
      <c r="E581" s="308" t="s">
        <v>14421</v>
      </c>
      <c r="F581" s="309" t="s">
        <v>3056</v>
      </c>
      <c r="G581" s="309" t="s">
        <v>3559</v>
      </c>
      <c r="H581" s="309" t="s">
        <v>3560</v>
      </c>
      <c r="I581" s="309" t="s">
        <v>3556</v>
      </c>
      <c r="J581" s="309" t="s">
        <v>15063</v>
      </c>
      <c r="K581" s="310">
        <v>0.45271999999999984</v>
      </c>
      <c r="L581" s="310">
        <v>0.45271999999999984</v>
      </c>
      <c r="M581" s="310">
        <v>0.43302400000000002</v>
      </c>
      <c r="N581" s="310"/>
      <c r="O581" s="310">
        <f t="shared" si="9"/>
        <v>4.3505919773811259</v>
      </c>
      <c r="P581" s="310">
        <v>4.3683215753389408</v>
      </c>
      <c r="Q581" s="309" t="s">
        <v>15063</v>
      </c>
      <c r="R581" s="311"/>
    </row>
    <row r="582" spans="1:18" s="312" customFormat="1" x14ac:dyDescent="0.3">
      <c r="A582" s="307">
        <v>579</v>
      </c>
      <c r="B582" s="308" t="s">
        <v>2401</v>
      </c>
      <c r="C582" s="308" t="s">
        <v>14338</v>
      </c>
      <c r="D582" s="308" t="s">
        <v>14410</v>
      </c>
      <c r="E582" s="308" t="s">
        <v>14421</v>
      </c>
      <c r="F582" s="309" t="s">
        <v>3562</v>
      </c>
      <c r="G582" s="309" t="s">
        <v>3565</v>
      </c>
      <c r="H582" s="309" t="s">
        <v>3566</v>
      </c>
      <c r="I582" s="309" t="s">
        <v>2405</v>
      </c>
      <c r="J582" s="309" t="s">
        <v>15063</v>
      </c>
      <c r="K582" s="310">
        <v>1.6551999999999998</v>
      </c>
      <c r="L582" s="310">
        <v>1.6551999999999998</v>
      </c>
      <c r="M582" s="310">
        <v>1.5297624999999999</v>
      </c>
      <c r="N582" s="310"/>
      <c r="O582" s="310">
        <f t="shared" si="9"/>
        <v>7.5783893185113511</v>
      </c>
      <c r="P582" s="310">
        <v>7.5783893185113467</v>
      </c>
      <c r="Q582" s="309" t="s">
        <v>15063</v>
      </c>
      <c r="R582" s="311"/>
    </row>
    <row r="583" spans="1:18" s="312" customFormat="1" x14ac:dyDescent="0.3">
      <c r="A583" s="307">
        <v>580</v>
      </c>
      <c r="B583" s="308" t="s">
        <v>2401</v>
      </c>
      <c r="C583" s="308" t="s">
        <v>14338</v>
      </c>
      <c r="D583" s="308" t="s">
        <v>14347</v>
      </c>
      <c r="E583" s="308" t="s">
        <v>14425</v>
      </c>
      <c r="F583" s="309" t="s">
        <v>3569</v>
      </c>
      <c r="G583" s="309" t="s">
        <v>3570</v>
      </c>
      <c r="H583" s="309" t="s">
        <v>3571</v>
      </c>
      <c r="I583" s="309" t="s">
        <v>2432</v>
      </c>
      <c r="J583" s="309" t="s">
        <v>15063</v>
      </c>
      <c r="K583" s="310">
        <v>3.5401599999999998</v>
      </c>
      <c r="L583" s="310">
        <v>3.5401599999999998</v>
      </c>
      <c r="M583" s="310">
        <v>3.4364333119999997</v>
      </c>
      <c r="N583" s="310"/>
      <c r="O583" s="310">
        <f t="shared" si="9"/>
        <v>2.9300000000000019</v>
      </c>
      <c r="P583" s="310">
        <v>2.9299999999999993</v>
      </c>
      <c r="Q583" s="309" t="s">
        <v>15063</v>
      </c>
      <c r="R583" s="311"/>
    </row>
    <row r="584" spans="1:18" s="312" customFormat="1" x14ac:dyDescent="0.3">
      <c r="A584" s="307">
        <v>581</v>
      </c>
      <c r="B584" s="308" t="s">
        <v>2401</v>
      </c>
      <c r="C584" s="308" t="s">
        <v>14338</v>
      </c>
      <c r="D584" s="308" t="s">
        <v>14347</v>
      </c>
      <c r="E584" s="308" t="s">
        <v>14425</v>
      </c>
      <c r="F584" s="309" t="s">
        <v>3569</v>
      </c>
      <c r="G584" s="309" t="s">
        <v>3572</v>
      </c>
      <c r="H584" s="309" t="s">
        <v>3573</v>
      </c>
      <c r="I584" s="309" t="s">
        <v>2432</v>
      </c>
      <c r="J584" s="309" t="s">
        <v>15063</v>
      </c>
      <c r="K584" s="310">
        <v>4.4820799999999998</v>
      </c>
      <c r="L584" s="310">
        <v>4.4820799999999998</v>
      </c>
      <c r="M584" s="310">
        <v>3.9089389999999997</v>
      </c>
      <c r="N584" s="310"/>
      <c r="O584" s="310">
        <f t="shared" si="9"/>
        <v>12.787388890872098</v>
      </c>
      <c r="P584" s="310">
        <v>12.787388890872098</v>
      </c>
      <c r="Q584" s="309" t="s">
        <v>15063</v>
      </c>
      <c r="R584" s="311"/>
    </row>
    <row r="585" spans="1:18" s="312" customFormat="1" x14ac:dyDescent="0.3">
      <c r="A585" s="307">
        <v>582</v>
      </c>
      <c r="B585" s="308" t="s">
        <v>2401</v>
      </c>
      <c r="C585" s="308" t="s">
        <v>14338</v>
      </c>
      <c r="D585" s="308" t="s">
        <v>14347</v>
      </c>
      <c r="E585" s="308" t="s">
        <v>14425</v>
      </c>
      <c r="F585" s="309" t="s">
        <v>3574</v>
      </c>
      <c r="G585" s="309" t="s">
        <v>3575</v>
      </c>
      <c r="H585" s="309" t="s">
        <v>3576</v>
      </c>
      <c r="I585" s="309" t="s">
        <v>2405</v>
      </c>
      <c r="J585" s="309" t="s">
        <v>15063</v>
      </c>
      <c r="K585" s="310">
        <v>2.7640900000000004</v>
      </c>
      <c r="L585" s="310">
        <v>2.7640900000000004</v>
      </c>
      <c r="M585" s="310">
        <v>2.5764457329999999</v>
      </c>
      <c r="N585" s="310"/>
      <c r="O585" s="310">
        <f t="shared" si="9"/>
        <v>6.7886453407812501</v>
      </c>
      <c r="P585" s="310">
        <v>7.6058025575139414</v>
      </c>
      <c r="Q585" s="309" t="s">
        <v>15063</v>
      </c>
      <c r="R585" s="311"/>
    </row>
    <row r="586" spans="1:18" s="312" customFormat="1" x14ac:dyDescent="0.3">
      <c r="A586" s="307">
        <v>583</v>
      </c>
      <c r="B586" s="308" t="s">
        <v>2401</v>
      </c>
      <c r="C586" s="308" t="s">
        <v>14338</v>
      </c>
      <c r="D586" s="308" t="s">
        <v>14347</v>
      </c>
      <c r="E586" s="308" t="s">
        <v>14425</v>
      </c>
      <c r="F586" s="309" t="s">
        <v>3577</v>
      </c>
      <c r="G586" s="309" t="s">
        <v>3578</v>
      </c>
      <c r="H586" s="309" t="s">
        <v>3579</v>
      </c>
      <c r="I586" s="309" t="s">
        <v>2405</v>
      </c>
      <c r="J586" s="309" t="s">
        <v>15063</v>
      </c>
      <c r="K586" s="310">
        <v>3.2886799999999998</v>
      </c>
      <c r="L586" s="310">
        <v>3.2886799999999998</v>
      </c>
      <c r="M586" s="310">
        <v>2.836137167</v>
      </c>
      <c r="N586" s="310"/>
      <c r="O586" s="310">
        <f t="shared" si="9"/>
        <v>13.760622286145196</v>
      </c>
      <c r="P586" s="310">
        <v>13.760622286145185</v>
      </c>
      <c r="Q586" s="309" t="s">
        <v>15063</v>
      </c>
      <c r="R586" s="311"/>
    </row>
    <row r="587" spans="1:18" s="312" customFormat="1" x14ac:dyDescent="0.3">
      <c r="A587" s="307">
        <v>584</v>
      </c>
      <c r="B587" s="308" t="s">
        <v>2401</v>
      </c>
      <c r="C587" s="308" t="s">
        <v>14338</v>
      </c>
      <c r="D587" s="308" t="s">
        <v>14347</v>
      </c>
      <c r="E587" s="308" t="s">
        <v>14425</v>
      </c>
      <c r="F587" s="309" t="s">
        <v>3577</v>
      </c>
      <c r="G587" s="309" t="s">
        <v>3580</v>
      </c>
      <c r="H587" s="309" t="s">
        <v>3581</v>
      </c>
      <c r="I587" s="309" t="s">
        <v>2405</v>
      </c>
      <c r="J587" s="309" t="s">
        <v>15063</v>
      </c>
      <c r="K587" s="310">
        <v>2.7412577528615603</v>
      </c>
      <c r="L587" s="310">
        <v>2.7412577528615603</v>
      </c>
      <c r="M587" s="310">
        <v>2.563269</v>
      </c>
      <c r="N587" s="310"/>
      <c r="O587" s="310">
        <f t="shared" si="9"/>
        <v>6.4929593970417514</v>
      </c>
      <c r="P587" s="310">
        <v>6.4929593970417638</v>
      </c>
      <c r="Q587" s="309" t="s">
        <v>15063</v>
      </c>
      <c r="R587" s="311"/>
    </row>
    <row r="588" spans="1:18" s="312" customFormat="1" x14ac:dyDescent="0.3">
      <c r="A588" s="307">
        <v>585</v>
      </c>
      <c r="B588" s="308" t="s">
        <v>2401</v>
      </c>
      <c r="C588" s="308" t="s">
        <v>14338</v>
      </c>
      <c r="D588" s="308" t="s">
        <v>14347</v>
      </c>
      <c r="E588" s="308" t="s">
        <v>14425</v>
      </c>
      <c r="F588" s="309" t="s">
        <v>3577</v>
      </c>
      <c r="G588" s="309" t="s">
        <v>3582</v>
      </c>
      <c r="H588" s="309" t="s">
        <v>3583</v>
      </c>
      <c r="I588" s="309" t="s">
        <v>2405</v>
      </c>
      <c r="J588" s="309" t="s">
        <v>15063</v>
      </c>
      <c r="K588" s="310">
        <v>1.5721879999999999</v>
      </c>
      <c r="L588" s="310">
        <v>1.5721879999999999</v>
      </c>
      <c r="M588" s="310">
        <v>1.4458629999999999</v>
      </c>
      <c r="N588" s="310"/>
      <c r="O588" s="310">
        <f t="shared" si="9"/>
        <v>8.0349805493999469</v>
      </c>
      <c r="P588" s="310">
        <v>8.0349805493999504</v>
      </c>
      <c r="Q588" s="309" t="s">
        <v>15063</v>
      </c>
      <c r="R588" s="311"/>
    </row>
    <row r="589" spans="1:18" s="312" customFormat="1" x14ac:dyDescent="0.3">
      <c r="A589" s="307">
        <v>586</v>
      </c>
      <c r="B589" s="308" t="s">
        <v>2401</v>
      </c>
      <c r="C589" s="308" t="s">
        <v>14338</v>
      </c>
      <c r="D589" s="308" t="s">
        <v>14347</v>
      </c>
      <c r="E589" s="308" t="s">
        <v>14425</v>
      </c>
      <c r="F589" s="309" t="s">
        <v>3577</v>
      </c>
      <c r="G589" s="309" t="s">
        <v>3584</v>
      </c>
      <c r="H589" s="309" t="s">
        <v>3585</v>
      </c>
      <c r="I589" s="309" t="s">
        <v>2405</v>
      </c>
      <c r="J589" s="309" t="s">
        <v>15063</v>
      </c>
      <c r="K589" s="310">
        <v>1.9455319997443201</v>
      </c>
      <c r="L589" s="310">
        <v>1.9455319997443201</v>
      </c>
      <c r="M589" s="310">
        <v>1.853869</v>
      </c>
      <c r="N589" s="310"/>
      <c r="O589" s="310">
        <f t="shared" si="9"/>
        <v>4.711461942356455</v>
      </c>
      <c r="P589" s="310">
        <v>4.7114619423564541</v>
      </c>
      <c r="Q589" s="309" t="s">
        <v>15063</v>
      </c>
      <c r="R589" s="311"/>
    </row>
    <row r="590" spans="1:18" s="312" customFormat="1" x14ac:dyDescent="0.3">
      <c r="A590" s="307">
        <v>587</v>
      </c>
      <c r="B590" s="308" t="s">
        <v>2401</v>
      </c>
      <c r="C590" s="308" t="s">
        <v>14338</v>
      </c>
      <c r="D590" s="308" t="s">
        <v>14347</v>
      </c>
      <c r="E590" s="308" t="s">
        <v>14425</v>
      </c>
      <c r="F590" s="309" t="s">
        <v>3586</v>
      </c>
      <c r="G590" s="309" t="s">
        <v>3589</v>
      </c>
      <c r="H590" s="309" t="s">
        <v>3590</v>
      </c>
      <c r="I590" s="309" t="s">
        <v>2405</v>
      </c>
      <c r="J590" s="309" t="s">
        <v>15063</v>
      </c>
      <c r="K590" s="310">
        <v>2.6387120000000004</v>
      </c>
      <c r="L590" s="310">
        <v>2.6387120000000004</v>
      </c>
      <c r="M590" s="310">
        <v>2.6344053299999999</v>
      </c>
      <c r="N590" s="310"/>
      <c r="O590" s="310">
        <f t="shared" si="9"/>
        <v>0.16321106661130549</v>
      </c>
      <c r="P590" s="310">
        <v>0.1632110666112907</v>
      </c>
      <c r="Q590" s="309" t="s">
        <v>15063</v>
      </c>
      <c r="R590" s="311"/>
    </row>
    <row r="591" spans="1:18" s="312" customFormat="1" x14ac:dyDescent="0.3">
      <c r="A591" s="307">
        <v>588</v>
      </c>
      <c r="B591" s="308" t="s">
        <v>2401</v>
      </c>
      <c r="C591" s="308" t="s">
        <v>14338</v>
      </c>
      <c r="D591" s="308" t="s">
        <v>14347</v>
      </c>
      <c r="E591" s="308" t="s">
        <v>14425</v>
      </c>
      <c r="F591" s="309" t="s">
        <v>3586</v>
      </c>
      <c r="G591" s="309" t="s">
        <v>3591</v>
      </c>
      <c r="H591" s="309" t="s">
        <v>3592</v>
      </c>
      <c r="I591" s="309" t="s">
        <v>2405</v>
      </c>
      <c r="J591" s="309" t="s">
        <v>15063</v>
      </c>
      <c r="K591" s="310">
        <v>2.1777440001072792</v>
      </c>
      <c r="L591" s="310">
        <v>2.1777440001072792</v>
      </c>
      <c r="M591" s="310">
        <v>2.0529999999999999</v>
      </c>
      <c r="N591" s="310"/>
      <c r="O591" s="310">
        <f t="shared" si="9"/>
        <v>5.7281296654305631</v>
      </c>
      <c r="P591" s="310">
        <v>5.728129665430548</v>
      </c>
      <c r="Q591" s="309" t="s">
        <v>15063</v>
      </c>
      <c r="R591" s="311"/>
    </row>
    <row r="592" spans="1:18" s="312" customFormat="1" x14ac:dyDescent="0.3">
      <c r="A592" s="307">
        <v>589</v>
      </c>
      <c r="B592" s="308" t="s">
        <v>2401</v>
      </c>
      <c r="C592" s="308" t="s">
        <v>14338</v>
      </c>
      <c r="D592" s="308" t="s">
        <v>14347</v>
      </c>
      <c r="E592" s="308" t="s">
        <v>14425</v>
      </c>
      <c r="F592" s="309" t="s">
        <v>3586</v>
      </c>
      <c r="G592" s="309" t="s">
        <v>3593</v>
      </c>
      <c r="H592" s="309" t="s">
        <v>3594</v>
      </c>
      <c r="I592" s="309" t="s">
        <v>2405</v>
      </c>
      <c r="J592" s="309" t="s">
        <v>15063</v>
      </c>
      <c r="K592" s="310">
        <v>2.5791152614324004</v>
      </c>
      <c r="L592" s="310">
        <v>2.5791152614324004</v>
      </c>
      <c r="M592" s="310">
        <v>2.3360015499999998</v>
      </c>
      <c r="N592" s="310"/>
      <c r="O592" s="310">
        <f t="shared" si="9"/>
        <v>9.4262445369494312</v>
      </c>
      <c r="P592" s="310">
        <v>9.4262445369494348</v>
      </c>
      <c r="Q592" s="309" t="s">
        <v>15063</v>
      </c>
      <c r="R592" s="311"/>
    </row>
    <row r="593" spans="1:18" s="312" customFormat="1" x14ac:dyDescent="0.3">
      <c r="A593" s="307">
        <v>590</v>
      </c>
      <c r="B593" s="308" t="s">
        <v>2401</v>
      </c>
      <c r="C593" s="308" t="s">
        <v>14338</v>
      </c>
      <c r="D593" s="308" t="s">
        <v>14347</v>
      </c>
      <c r="E593" s="308" t="s">
        <v>14425</v>
      </c>
      <c r="F593" s="309" t="s">
        <v>3586</v>
      </c>
      <c r="G593" s="309" t="s">
        <v>3597</v>
      </c>
      <c r="H593" s="309" t="s">
        <v>3598</v>
      </c>
      <c r="I593" s="309" t="s">
        <v>2405</v>
      </c>
      <c r="J593" s="309" t="s">
        <v>15063</v>
      </c>
      <c r="K593" s="310">
        <v>3.1694610000198402</v>
      </c>
      <c r="L593" s="310">
        <v>3.1694610000198402</v>
      </c>
      <c r="M593" s="310">
        <v>2.9180834999999998</v>
      </c>
      <c r="N593" s="310"/>
      <c r="O593" s="310">
        <f t="shared" si="9"/>
        <v>7.9312381511640879</v>
      </c>
      <c r="P593" s="310">
        <v>7.9312381511640879</v>
      </c>
      <c r="Q593" s="309" t="s">
        <v>15063</v>
      </c>
      <c r="R593" s="311"/>
    </row>
    <row r="594" spans="1:18" s="312" customFormat="1" x14ac:dyDescent="0.3">
      <c r="A594" s="307">
        <v>591</v>
      </c>
      <c r="B594" s="308" t="s">
        <v>2401</v>
      </c>
      <c r="C594" s="308" t="s">
        <v>14338</v>
      </c>
      <c r="D594" s="308" t="s">
        <v>14347</v>
      </c>
      <c r="E594" s="308" t="s">
        <v>14425</v>
      </c>
      <c r="F594" s="309" t="s">
        <v>3586</v>
      </c>
      <c r="G594" s="309" t="s">
        <v>3599</v>
      </c>
      <c r="H594" s="309" t="s">
        <v>3600</v>
      </c>
      <c r="I594" s="309" t="s">
        <v>2405</v>
      </c>
      <c r="J594" s="309" t="s">
        <v>15063</v>
      </c>
      <c r="K594" s="310">
        <v>0.86966400000000021</v>
      </c>
      <c r="L594" s="310">
        <v>0.86966400000000021</v>
      </c>
      <c r="M594" s="310">
        <v>0.86437425300000004</v>
      </c>
      <c r="N594" s="310"/>
      <c r="O594" s="310">
        <f t="shared" si="9"/>
        <v>0.60825180759467756</v>
      </c>
      <c r="P594" s="310">
        <v>0.60825180759466191</v>
      </c>
      <c r="Q594" s="309" t="s">
        <v>15063</v>
      </c>
      <c r="R594" s="311"/>
    </row>
    <row r="595" spans="1:18" s="312" customFormat="1" x14ac:dyDescent="0.3">
      <c r="A595" s="307">
        <v>592</v>
      </c>
      <c r="B595" s="308" t="s">
        <v>2401</v>
      </c>
      <c r="C595" s="308" t="s">
        <v>14338</v>
      </c>
      <c r="D595" s="308" t="s">
        <v>14347</v>
      </c>
      <c r="E595" s="308" t="s">
        <v>14425</v>
      </c>
      <c r="F595" s="309" t="s">
        <v>3586</v>
      </c>
      <c r="G595" s="309" t="s">
        <v>3601</v>
      </c>
      <c r="H595" s="309" t="s">
        <v>14426</v>
      </c>
      <c r="I595" s="309" t="s">
        <v>2405</v>
      </c>
      <c r="J595" s="309" t="s">
        <v>15063</v>
      </c>
      <c r="K595" s="310">
        <v>3.7488800000000002</v>
      </c>
      <c r="L595" s="310">
        <v>3.7488800000000002</v>
      </c>
      <c r="M595" s="310">
        <v>3.3461555000000001</v>
      </c>
      <c r="N595" s="310"/>
      <c r="O595" s="310">
        <f t="shared" si="9"/>
        <v>10.742528435159304</v>
      </c>
      <c r="P595" s="310">
        <v>10.742528435159294</v>
      </c>
      <c r="Q595" s="309" t="s">
        <v>15063</v>
      </c>
      <c r="R595" s="311"/>
    </row>
    <row r="596" spans="1:18" s="312" customFormat="1" x14ac:dyDescent="0.3">
      <c r="A596" s="307">
        <v>593</v>
      </c>
      <c r="B596" s="308" t="s">
        <v>2401</v>
      </c>
      <c r="C596" s="308" t="s">
        <v>14338</v>
      </c>
      <c r="D596" s="308" t="s">
        <v>14347</v>
      </c>
      <c r="E596" s="308" t="s">
        <v>14425</v>
      </c>
      <c r="F596" s="309" t="s">
        <v>2520</v>
      </c>
      <c r="G596" s="309" t="s">
        <v>14427</v>
      </c>
      <c r="H596" s="309" t="s">
        <v>14428</v>
      </c>
      <c r="I596" s="309" t="s">
        <v>2405</v>
      </c>
      <c r="J596" s="309" t="s">
        <v>15063</v>
      </c>
      <c r="K596" s="310">
        <v>0.78091999999999995</v>
      </c>
      <c r="L596" s="310">
        <v>0.78091999999999995</v>
      </c>
      <c r="M596" s="310">
        <v>0.73680599999999996</v>
      </c>
      <c r="N596" s="310"/>
      <c r="O596" s="310">
        <f t="shared" si="9"/>
        <v>5.648978128361418</v>
      </c>
      <c r="P596" s="310" t="e">
        <v>#DIV/0!</v>
      </c>
      <c r="Q596" s="309" t="s">
        <v>15063</v>
      </c>
      <c r="R596" s="311"/>
    </row>
    <row r="597" spans="1:18" s="312" customFormat="1" x14ac:dyDescent="0.3">
      <c r="A597" s="307">
        <v>594</v>
      </c>
      <c r="B597" s="308" t="s">
        <v>2401</v>
      </c>
      <c r="C597" s="308" t="s">
        <v>14338</v>
      </c>
      <c r="D597" s="308" t="s">
        <v>14347</v>
      </c>
      <c r="E597" s="308" t="s">
        <v>14425</v>
      </c>
      <c r="F597" s="309" t="s">
        <v>3604</v>
      </c>
      <c r="G597" s="309"/>
      <c r="H597" s="309" t="s">
        <v>3605</v>
      </c>
      <c r="I597" s="309"/>
      <c r="J597" s="309" t="s">
        <v>15063</v>
      </c>
      <c r="K597" s="310">
        <v>0.53163999999999989</v>
      </c>
      <c r="L597" s="310">
        <v>0.53163999999999989</v>
      </c>
      <c r="M597" s="310">
        <v>0.48448999999999998</v>
      </c>
      <c r="N597" s="310"/>
      <c r="O597" s="310">
        <f t="shared" si="9"/>
        <v>8.8687833872545188</v>
      </c>
      <c r="P597" s="310">
        <v>8.8687833872545205</v>
      </c>
      <c r="Q597" s="309" t="s">
        <v>15063</v>
      </c>
      <c r="R597" s="311"/>
    </row>
    <row r="598" spans="1:18" s="312" customFormat="1" x14ac:dyDescent="0.3">
      <c r="A598" s="307">
        <v>595</v>
      </c>
      <c r="B598" s="308" t="s">
        <v>2401</v>
      </c>
      <c r="C598" s="308" t="s">
        <v>14338</v>
      </c>
      <c r="D598" s="308" t="s">
        <v>14347</v>
      </c>
      <c r="E598" s="308" t="s">
        <v>14429</v>
      </c>
      <c r="F598" s="309" t="s">
        <v>3097</v>
      </c>
      <c r="G598" s="309" t="s">
        <v>3606</v>
      </c>
      <c r="H598" s="309" t="s">
        <v>3607</v>
      </c>
      <c r="I598" s="309" t="s">
        <v>2405</v>
      </c>
      <c r="J598" s="309" t="s">
        <v>15063</v>
      </c>
      <c r="K598" s="310">
        <v>2.9626991555555557</v>
      </c>
      <c r="L598" s="310">
        <v>2.9626991555555557</v>
      </c>
      <c r="M598" s="310">
        <v>2.7040815</v>
      </c>
      <c r="N598" s="310"/>
      <c r="O598" s="310">
        <f t="shared" si="9"/>
        <v>8.7291230724727615</v>
      </c>
      <c r="P598" s="310">
        <v>12.173420489294639</v>
      </c>
      <c r="Q598" s="309" t="s">
        <v>15063</v>
      </c>
      <c r="R598" s="311"/>
    </row>
    <row r="599" spans="1:18" s="312" customFormat="1" x14ac:dyDescent="0.3">
      <c r="A599" s="307">
        <v>596</v>
      </c>
      <c r="B599" s="308" t="s">
        <v>2401</v>
      </c>
      <c r="C599" s="308" t="s">
        <v>14338</v>
      </c>
      <c r="D599" s="308" t="s">
        <v>14347</v>
      </c>
      <c r="E599" s="308" t="s">
        <v>14429</v>
      </c>
      <c r="F599" s="309" t="s">
        <v>3097</v>
      </c>
      <c r="G599" s="309" t="s">
        <v>3608</v>
      </c>
      <c r="H599" s="309" t="s">
        <v>3609</v>
      </c>
      <c r="I599" s="309" t="s">
        <v>2405</v>
      </c>
      <c r="J599" s="309" t="s">
        <v>15063</v>
      </c>
      <c r="K599" s="310">
        <v>1.997390299443826</v>
      </c>
      <c r="L599" s="310">
        <v>1.997390299443826</v>
      </c>
      <c r="M599" s="310">
        <v>1.7734559999999999</v>
      </c>
      <c r="N599" s="310"/>
      <c r="O599" s="310">
        <f t="shared" si="9"/>
        <v>11.211344097654855</v>
      </c>
      <c r="P599" s="310">
        <v>15.08154578602351</v>
      </c>
      <c r="Q599" s="309" t="s">
        <v>15063</v>
      </c>
      <c r="R599" s="311"/>
    </row>
    <row r="600" spans="1:18" s="312" customFormat="1" x14ac:dyDescent="0.3">
      <c r="A600" s="307">
        <v>597</v>
      </c>
      <c r="B600" s="308" t="s">
        <v>2401</v>
      </c>
      <c r="C600" s="308" t="s">
        <v>14338</v>
      </c>
      <c r="D600" s="308" t="s">
        <v>14347</v>
      </c>
      <c r="E600" s="308" t="s">
        <v>14429</v>
      </c>
      <c r="F600" s="309" t="s">
        <v>3097</v>
      </c>
      <c r="G600" s="309" t="s">
        <v>3610</v>
      </c>
      <c r="H600" s="309" t="s">
        <v>3611</v>
      </c>
      <c r="I600" s="309" t="s">
        <v>2405</v>
      </c>
      <c r="J600" s="309" t="s">
        <v>15063</v>
      </c>
      <c r="K600" s="310">
        <v>5.1895109508960573</v>
      </c>
      <c r="L600" s="310">
        <v>5.1895109508960573</v>
      </c>
      <c r="M600" s="310">
        <v>4.6398504999999997</v>
      </c>
      <c r="N600" s="310"/>
      <c r="O600" s="310">
        <f t="shared" si="9"/>
        <v>10.591758184866137</v>
      </c>
      <c r="P600" s="310">
        <v>12.229134694054867</v>
      </c>
      <c r="Q600" s="309" t="s">
        <v>15063</v>
      </c>
      <c r="R600" s="311"/>
    </row>
    <row r="601" spans="1:18" s="312" customFormat="1" x14ac:dyDescent="0.3">
      <c r="A601" s="307">
        <v>598</v>
      </c>
      <c r="B601" s="308" t="s">
        <v>2401</v>
      </c>
      <c r="C601" s="308" t="s">
        <v>14338</v>
      </c>
      <c r="D601" s="308" t="s">
        <v>14347</v>
      </c>
      <c r="E601" s="308" t="s">
        <v>14429</v>
      </c>
      <c r="F601" s="309" t="s">
        <v>3097</v>
      </c>
      <c r="G601" s="309" t="s">
        <v>3612</v>
      </c>
      <c r="H601" s="309" t="s">
        <v>3613</v>
      </c>
      <c r="I601" s="309" t="s">
        <v>2405</v>
      </c>
      <c r="J601" s="309" t="s">
        <v>15063</v>
      </c>
      <c r="K601" s="310">
        <v>0.97169022528735638</v>
      </c>
      <c r="L601" s="310">
        <v>0.97169022528735638</v>
      </c>
      <c r="M601" s="310">
        <v>0.90008325</v>
      </c>
      <c r="N601" s="310"/>
      <c r="O601" s="310">
        <f t="shared" si="9"/>
        <v>7.3693213561122493</v>
      </c>
      <c r="P601" s="310">
        <v>10.486336578681222</v>
      </c>
      <c r="Q601" s="309" t="s">
        <v>15063</v>
      </c>
      <c r="R601" s="311"/>
    </row>
    <row r="602" spans="1:18" s="312" customFormat="1" x14ac:dyDescent="0.3">
      <c r="A602" s="307">
        <v>599</v>
      </c>
      <c r="B602" s="308" t="s">
        <v>2401</v>
      </c>
      <c r="C602" s="308" t="s">
        <v>14338</v>
      </c>
      <c r="D602" s="308" t="s">
        <v>14347</v>
      </c>
      <c r="E602" s="308" t="s">
        <v>14429</v>
      </c>
      <c r="F602" s="309" t="s">
        <v>3097</v>
      </c>
      <c r="G602" s="309" t="s">
        <v>3614</v>
      </c>
      <c r="H602" s="309" t="s">
        <v>3615</v>
      </c>
      <c r="I602" s="309" t="s">
        <v>2405</v>
      </c>
      <c r="J602" s="309" t="s">
        <v>15063</v>
      </c>
      <c r="K602" s="310">
        <v>2.800816124731182</v>
      </c>
      <c r="L602" s="310">
        <v>2.800816124731182</v>
      </c>
      <c r="M602" s="310">
        <v>2.4951305000000001</v>
      </c>
      <c r="N602" s="310"/>
      <c r="O602" s="310">
        <f t="shared" si="9"/>
        <v>10.914162555405921</v>
      </c>
      <c r="P602" s="310">
        <v>13.368438191548615</v>
      </c>
      <c r="Q602" s="309" t="s">
        <v>15063</v>
      </c>
      <c r="R602" s="311"/>
    </row>
    <row r="603" spans="1:18" s="312" customFormat="1" x14ac:dyDescent="0.3">
      <c r="A603" s="307">
        <v>600</v>
      </c>
      <c r="B603" s="308" t="s">
        <v>2401</v>
      </c>
      <c r="C603" s="308" t="s">
        <v>14338</v>
      </c>
      <c r="D603" s="308" t="s">
        <v>14347</v>
      </c>
      <c r="E603" s="308" t="s">
        <v>14429</v>
      </c>
      <c r="F603" s="309" t="s">
        <v>3097</v>
      </c>
      <c r="G603" s="309" t="s">
        <v>3616</v>
      </c>
      <c r="H603" s="309" t="s">
        <v>3617</v>
      </c>
      <c r="I603" s="309" t="s">
        <v>2405</v>
      </c>
      <c r="J603" s="309" t="s">
        <v>15063</v>
      </c>
      <c r="K603" s="310">
        <v>2.8947610462365594</v>
      </c>
      <c r="L603" s="310">
        <v>2.8947610462365594</v>
      </c>
      <c r="M603" s="310">
        <v>2.6905350000000001</v>
      </c>
      <c r="N603" s="310"/>
      <c r="O603" s="310">
        <f t="shared" si="9"/>
        <v>7.055022607205208</v>
      </c>
      <c r="P603" s="310">
        <v>8.9591300831754381</v>
      </c>
      <c r="Q603" s="309" t="s">
        <v>15063</v>
      </c>
      <c r="R603" s="311"/>
    </row>
    <row r="604" spans="1:18" s="312" customFormat="1" x14ac:dyDescent="0.3">
      <c r="A604" s="307">
        <v>601</v>
      </c>
      <c r="B604" s="308" t="s">
        <v>2401</v>
      </c>
      <c r="C604" s="308" t="s">
        <v>14338</v>
      </c>
      <c r="D604" s="308" t="s">
        <v>14347</v>
      </c>
      <c r="E604" s="308" t="s">
        <v>14429</v>
      </c>
      <c r="F604" s="309" t="s">
        <v>3097</v>
      </c>
      <c r="G604" s="309" t="s">
        <v>3618</v>
      </c>
      <c r="H604" s="309" t="s">
        <v>3619</v>
      </c>
      <c r="I604" s="309" t="s">
        <v>2425</v>
      </c>
      <c r="J604" s="309" t="s">
        <v>15063</v>
      </c>
      <c r="K604" s="310">
        <v>1.5201001168458781</v>
      </c>
      <c r="L604" s="310">
        <v>1.5201001168458781</v>
      </c>
      <c r="M604" s="310">
        <v>1.3859669999999999</v>
      </c>
      <c r="N604" s="310"/>
      <c r="O604" s="310">
        <f t="shared" si="9"/>
        <v>8.8239659585183627</v>
      </c>
      <c r="P604" s="310">
        <v>9.7067113374111216</v>
      </c>
      <c r="Q604" s="309" t="s">
        <v>15063</v>
      </c>
      <c r="R604" s="311"/>
    </row>
    <row r="605" spans="1:18" s="312" customFormat="1" x14ac:dyDescent="0.3">
      <c r="A605" s="307">
        <v>602</v>
      </c>
      <c r="B605" s="308" t="s">
        <v>2401</v>
      </c>
      <c r="C605" s="308" t="s">
        <v>14338</v>
      </c>
      <c r="D605" s="308" t="s">
        <v>14347</v>
      </c>
      <c r="E605" s="308" t="s">
        <v>14429</v>
      </c>
      <c r="F605" s="309" t="s">
        <v>3183</v>
      </c>
      <c r="G605" s="309" t="s">
        <v>3620</v>
      </c>
      <c r="H605" s="309" t="s">
        <v>3621</v>
      </c>
      <c r="I605" s="309" t="s">
        <v>2405</v>
      </c>
      <c r="J605" s="309" t="s">
        <v>15063</v>
      </c>
      <c r="K605" s="310">
        <v>3.1357092215053757</v>
      </c>
      <c r="L605" s="310">
        <v>3.1357092215053757</v>
      </c>
      <c r="M605" s="310">
        <v>2.8531875000000002</v>
      </c>
      <c r="N605" s="310"/>
      <c r="O605" s="310">
        <f t="shared" si="9"/>
        <v>9.0098188814122189</v>
      </c>
      <c r="P605" s="310">
        <v>13.07542471287757</v>
      </c>
      <c r="Q605" s="309" t="s">
        <v>15063</v>
      </c>
      <c r="R605" s="311"/>
    </row>
    <row r="606" spans="1:18" s="312" customFormat="1" x14ac:dyDescent="0.3">
      <c r="A606" s="307">
        <v>603</v>
      </c>
      <c r="B606" s="308" t="s">
        <v>2401</v>
      </c>
      <c r="C606" s="308" t="s">
        <v>14338</v>
      </c>
      <c r="D606" s="308" t="s">
        <v>14347</v>
      </c>
      <c r="E606" s="308" t="s">
        <v>14429</v>
      </c>
      <c r="F606" s="309" t="s">
        <v>3183</v>
      </c>
      <c r="G606" s="309" t="s">
        <v>3622</v>
      </c>
      <c r="H606" s="309" t="s">
        <v>3623</v>
      </c>
      <c r="I606" s="309" t="s">
        <v>2405</v>
      </c>
      <c r="J606" s="309" t="s">
        <v>15063</v>
      </c>
      <c r="K606" s="310">
        <v>2.6845100559139787</v>
      </c>
      <c r="L606" s="310">
        <v>2.6845100559139787</v>
      </c>
      <c r="M606" s="310">
        <v>2.4051900000000002</v>
      </c>
      <c r="N606" s="310"/>
      <c r="O606" s="310">
        <f t="shared" si="9"/>
        <v>10.404880223809784</v>
      </c>
      <c r="P606" s="310">
        <v>11.424579540876934</v>
      </c>
      <c r="Q606" s="309" t="s">
        <v>15063</v>
      </c>
      <c r="R606" s="311"/>
    </row>
    <row r="607" spans="1:18" s="312" customFormat="1" x14ac:dyDescent="0.3">
      <c r="A607" s="307">
        <v>604</v>
      </c>
      <c r="B607" s="308" t="s">
        <v>2401</v>
      </c>
      <c r="C607" s="308" t="s">
        <v>14338</v>
      </c>
      <c r="D607" s="308" t="s">
        <v>14347</v>
      </c>
      <c r="E607" s="308" t="s">
        <v>14429</v>
      </c>
      <c r="F607" s="309" t="s">
        <v>3183</v>
      </c>
      <c r="G607" s="309" t="s">
        <v>3624</v>
      </c>
      <c r="H607" s="309" t="s">
        <v>3625</v>
      </c>
      <c r="I607" s="309" t="s">
        <v>2405</v>
      </c>
      <c r="J607" s="309" t="s">
        <v>15063</v>
      </c>
      <c r="K607" s="310">
        <v>2.1627034838709669</v>
      </c>
      <c r="L607" s="310">
        <v>2.1627034838709669</v>
      </c>
      <c r="M607" s="310">
        <v>1.9797636999999999</v>
      </c>
      <c r="N607" s="310"/>
      <c r="O607" s="310">
        <f t="shared" si="9"/>
        <v>8.4588472361235478</v>
      </c>
      <c r="P607" s="310">
        <v>9.1697396874619521</v>
      </c>
      <c r="Q607" s="309" t="s">
        <v>15063</v>
      </c>
      <c r="R607" s="311"/>
    </row>
    <row r="608" spans="1:18" s="312" customFormat="1" x14ac:dyDescent="0.3">
      <c r="A608" s="307">
        <v>605</v>
      </c>
      <c r="B608" s="308" t="s">
        <v>2401</v>
      </c>
      <c r="C608" s="308" t="s">
        <v>14338</v>
      </c>
      <c r="D608" s="308" t="s">
        <v>14347</v>
      </c>
      <c r="E608" s="308" t="s">
        <v>14429</v>
      </c>
      <c r="F608" s="309" t="s">
        <v>3183</v>
      </c>
      <c r="G608" s="309" t="s">
        <v>3626</v>
      </c>
      <c r="H608" s="309" t="s">
        <v>3627</v>
      </c>
      <c r="I608" s="309" t="s">
        <v>2405</v>
      </c>
      <c r="J608" s="309" t="s">
        <v>15063</v>
      </c>
      <c r="K608" s="310">
        <v>2.6776092179211477</v>
      </c>
      <c r="L608" s="310">
        <v>2.6776092179211477</v>
      </c>
      <c r="M608" s="310">
        <v>2.4165559999999999</v>
      </c>
      <c r="N608" s="310"/>
      <c r="O608" s="310">
        <f t="shared" si="9"/>
        <v>9.7494890656159772</v>
      </c>
      <c r="P608" s="310">
        <v>14.070795066354513</v>
      </c>
      <c r="Q608" s="309" t="s">
        <v>15063</v>
      </c>
      <c r="R608" s="311"/>
    </row>
    <row r="609" spans="1:18" s="312" customFormat="1" x14ac:dyDescent="0.3">
      <c r="A609" s="307">
        <v>606</v>
      </c>
      <c r="B609" s="308" t="s">
        <v>2401</v>
      </c>
      <c r="C609" s="308" t="s">
        <v>14338</v>
      </c>
      <c r="D609" s="308" t="s">
        <v>14347</v>
      </c>
      <c r="E609" s="308" t="s">
        <v>14429</v>
      </c>
      <c r="F609" s="309" t="s">
        <v>3198</v>
      </c>
      <c r="G609" s="309" t="s">
        <v>3628</v>
      </c>
      <c r="H609" s="309" t="s">
        <v>3629</v>
      </c>
      <c r="I609" s="309" t="s">
        <v>2405</v>
      </c>
      <c r="J609" s="309" t="s">
        <v>15063</v>
      </c>
      <c r="K609" s="310">
        <v>1.6513601032258065</v>
      </c>
      <c r="L609" s="310">
        <v>1.6513601032258065</v>
      </c>
      <c r="M609" s="310">
        <v>1.53684</v>
      </c>
      <c r="N609" s="310"/>
      <c r="O609" s="310">
        <f t="shared" si="9"/>
        <v>6.9348958474956621</v>
      </c>
      <c r="P609" s="310">
        <v>9.2596880066125422</v>
      </c>
      <c r="Q609" s="309" t="s">
        <v>15063</v>
      </c>
      <c r="R609" s="311"/>
    </row>
    <row r="610" spans="1:18" s="312" customFormat="1" x14ac:dyDescent="0.3">
      <c r="A610" s="307">
        <v>607</v>
      </c>
      <c r="B610" s="308" t="s">
        <v>2401</v>
      </c>
      <c r="C610" s="308" t="s">
        <v>14338</v>
      </c>
      <c r="D610" s="308" t="s">
        <v>14347</v>
      </c>
      <c r="E610" s="308" t="s">
        <v>14429</v>
      </c>
      <c r="F610" s="309" t="s">
        <v>3198</v>
      </c>
      <c r="G610" s="309" t="s">
        <v>3630</v>
      </c>
      <c r="H610" s="309" t="s">
        <v>3631</v>
      </c>
      <c r="I610" s="309" t="s">
        <v>2405</v>
      </c>
      <c r="J610" s="309" t="s">
        <v>15063</v>
      </c>
      <c r="K610" s="310">
        <v>2.3993618996415771</v>
      </c>
      <c r="L610" s="310">
        <v>2.3993618996415771</v>
      </c>
      <c r="M610" s="310">
        <v>2.2168890000000001</v>
      </c>
      <c r="N610" s="310"/>
      <c r="O610" s="310">
        <f t="shared" si="9"/>
        <v>7.6050594813910841</v>
      </c>
      <c r="P610" s="310">
        <v>8.1183209499788749</v>
      </c>
      <c r="Q610" s="309" t="s">
        <v>15063</v>
      </c>
      <c r="R610" s="311"/>
    </row>
    <row r="611" spans="1:18" s="312" customFormat="1" x14ac:dyDescent="0.3">
      <c r="A611" s="307">
        <v>608</v>
      </c>
      <c r="B611" s="308" t="s">
        <v>2401</v>
      </c>
      <c r="C611" s="308" t="s">
        <v>14338</v>
      </c>
      <c r="D611" s="308" t="s">
        <v>14347</v>
      </c>
      <c r="E611" s="308" t="s">
        <v>14429</v>
      </c>
      <c r="F611" s="309" t="s">
        <v>3198</v>
      </c>
      <c r="G611" s="309" t="s">
        <v>3634</v>
      </c>
      <c r="H611" s="309" t="s">
        <v>3635</v>
      </c>
      <c r="I611" s="309" t="s">
        <v>2405</v>
      </c>
      <c r="J611" s="309" t="s">
        <v>15063</v>
      </c>
      <c r="K611" s="310">
        <v>1.1789730150537632</v>
      </c>
      <c r="L611" s="310">
        <v>1.1789730150537632</v>
      </c>
      <c r="M611" s="310">
        <v>1.0555490000000001</v>
      </c>
      <c r="N611" s="310"/>
      <c r="O611" s="310">
        <f t="shared" si="9"/>
        <v>10.468773540854517</v>
      </c>
      <c r="P611" s="310">
        <v>10.468773540854503</v>
      </c>
      <c r="Q611" s="309" t="s">
        <v>15063</v>
      </c>
      <c r="R611" s="311"/>
    </row>
    <row r="612" spans="1:18" s="312" customFormat="1" x14ac:dyDescent="0.3">
      <c r="A612" s="307">
        <v>609</v>
      </c>
      <c r="B612" s="308" t="s">
        <v>2401</v>
      </c>
      <c r="C612" s="308" t="s">
        <v>14338</v>
      </c>
      <c r="D612" s="308" t="s">
        <v>14347</v>
      </c>
      <c r="E612" s="308" t="s">
        <v>14429</v>
      </c>
      <c r="F612" s="309" t="s">
        <v>3024</v>
      </c>
      <c r="G612" s="309"/>
      <c r="H612" s="309" t="s">
        <v>3638</v>
      </c>
      <c r="I612" s="309"/>
      <c r="J612" s="309" t="s">
        <v>15063</v>
      </c>
      <c r="K612" s="310">
        <v>0.27259999999999995</v>
      </c>
      <c r="L612" s="310">
        <v>0.27259999999999995</v>
      </c>
      <c r="M612" s="310">
        <v>0.27320250000000001</v>
      </c>
      <c r="N612" s="310"/>
      <c r="O612" s="310">
        <f t="shared" si="9"/>
        <v>-0.22101980924433656</v>
      </c>
      <c r="P612" s="310">
        <v>2.4041085884509483</v>
      </c>
      <c r="Q612" s="309" t="s">
        <v>15063</v>
      </c>
      <c r="R612" s="311"/>
    </row>
    <row r="613" spans="1:18" s="312" customFormat="1" x14ac:dyDescent="0.3">
      <c r="A613" s="307">
        <v>610</v>
      </c>
      <c r="B613" s="308" t="s">
        <v>2401</v>
      </c>
      <c r="C613" s="308" t="s">
        <v>14338</v>
      </c>
      <c r="D613" s="308" t="s">
        <v>14410</v>
      </c>
      <c r="E613" s="308" t="s">
        <v>14430</v>
      </c>
      <c r="F613" s="309" t="s">
        <v>2416</v>
      </c>
      <c r="G613" s="309" t="s">
        <v>3639</v>
      </c>
      <c r="H613" s="309" t="s">
        <v>3640</v>
      </c>
      <c r="I613" s="309" t="s">
        <v>2405</v>
      </c>
      <c r="J613" s="309" t="s">
        <v>15063</v>
      </c>
      <c r="K613" s="310">
        <v>0.94841687672353148</v>
      </c>
      <c r="L613" s="310">
        <v>0.94841687672353148</v>
      </c>
      <c r="M613" s="310">
        <v>0.89841687672353088</v>
      </c>
      <c r="N613" s="310"/>
      <c r="O613" s="310">
        <f t="shared" si="9"/>
        <v>5.2719433012130867</v>
      </c>
      <c r="P613" s="310">
        <v>5.2719433012130885</v>
      </c>
      <c r="Q613" s="309" t="s">
        <v>15063</v>
      </c>
      <c r="R613" s="311"/>
    </row>
    <row r="614" spans="1:18" s="312" customFormat="1" x14ac:dyDescent="0.3">
      <c r="A614" s="307">
        <v>611</v>
      </c>
      <c r="B614" s="308" t="s">
        <v>2401</v>
      </c>
      <c r="C614" s="308" t="s">
        <v>14338</v>
      </c>
      <c r="D614" s="308" t="s">
        <v>14410</v>
      </c>
      <c r="E614" s="308" t="s">
        <v>14430</v>
      </c>
      <c r="F614" s="309" t="s">
        <v>3056</v>
      </c>
      <c r="G614" s="309" t="s">
        <v>3641</v>
      </c>
      <c r="H614" s="309" t="s">
        <v>3642</v>
      </c>
      <c r="I614" s="309" t="s">
        <v>2405</v>
      </c>
      <c r="J614" s="309" t="s">
        <v>15063</v>
      </c>
      <c r="K614" s="310">
        <v>0.86286253250178846</v>
      </c>
      <c r="L614" s="310">
        <v>0.86286253250178846</v>
      </c>
      <c r="M614" s="310">
        <v>0.8352195</v>
      </c>
      <c r="N614" s="310"/>
      <c r="O614" s="310">
        <f t="shared" si="9"/>
        <v>3.2036426963215208</v>
      </c>
      <c r="P614" s="310">
        <v>3.2036426963215292</v>
      </c>
      <c r="Q614" s="309" t="s">
        <v>15063</v>
      </c>
      <c r="R614" s="311"/>
    </row>
    <row r="615" spans="1:18" s="312" customFormat="1" x14ac:dyDescent="0.3">
      <c r="A615" s="307">
        <v>612</v>
      </c>
      <c r="B615" s="308" t="s">
        <v>2401</v>
      </c>
      <c r="C615" s="308" t="s">
        <v>14338</v>
      </c>
      <c r="D615" s="308" t="s">
        <v>14410</v>
      </c>
      <c r="E615" s="308" t="s">
        <v>14430</v>
      </c>
      <c r="F615" s="309" t="s">
        <v>3056</v>
      </c>
      <c r="G615" s="309" t="s">
        <v>3643</v>
      </c>
      <c r="H615" s="309" t="s">
        <v>3644</v>
      </c>
      <c r="I615" s="309" t="s">
        <v>2425</v>
      </c>
      <c r="J615" s="309" t="s">
        <v>15063</v>
      </c>
      <c r="K615" s="310">
        <v>1.8492052564547439</v>
      </c>
      <c r="L615" s="310">
        <v>1.8492052564547439</v>
      </c>
      <c r="M615" s="310">
        <v>1.7996945</v>
      </c>
      <c r="N615" s="310"/>
      <c r="O615" s="310">
        <f t="shared" si="9"/>
        <v>2.677407296022122</v>
      </c>
      <c r="P615" s="310">
        <v>2.6774072960221051</v>
      </c>
      <c r="Q615" s="309" t="s">
        <v>15063</v>
      </c>
      <c r="R615" s="311"/>
    </row>
    <row r="616" spans="1:18" s="312" customFormat="1" x14ac:dyDescent="0.3">
      <c r="A616" s="307">
        <v>613</v>
      </c>
      <c r="B616" s="308" t="s">
        <v>2401</v>
      </c>
      <c r="C616" s="308" t="s">
        <v>14338</v>
      </c>
      <c r="D616" s="308" t="s">
        <v>14410</v>
      </c>
      <c r="E616" s="308" t="s">
        <v>14430</v>
      </c>
      <c r="F616" s="309" t="s">
        <v>3056</v>
      </c>
      <c r="G616" s="309" t="s">
        <v>3645</v>
      </c>
      <c r="H616" s="309" t="s">
        <v>14431</v>
      </c>
      <c r="I616" s="309" t="s">
        <v>2405</v>
      </c>
      <c r="J616" s="309" t="s">
        <v>15063</v>
      </c>
      <c r="K616" s="310">
        <v>1.8594991184067893</v>
      </c>
      <c r="L616" s="310">
        <v>1.8594991184067893</v>
      </c>
      <c r="M616" s="310">
        <v>1.7994991184067892</v>
      </c>
      <c r="N616" s="310"/>
      <c r="O616" s="310">
        <f t="shared" si="9"/>
        <v>3.2266753668271586</v>
      </c>
      <c r="P616" s="310">
        <v>3.2266753668271475</v>
      </c>
      <c r="Q616" s="309" t="s">
        <v>15063</v>
      </c>
      <c r="R616" s="311"/>
    </row>
    <row r="617" spans="1:18" s="312" customFormat="1" x14ac:dyDescent="0.3">
      <c r="A617" s="307">
        <v>614</v>
      </c>
      <c r="B617" s="308" t="s">
        <v>2401</v>
      </c>
      <c r="C617" s="308" t="s">
        <v>14338</v>
      </c>
      <c r="D617" s="308" t="s">
        <v>14410</v>
      </c>
      <c r="E617" s="308" t="s">
        <v>14430</v>
      </c>
      <c r="F617" s="309" t="s">
        <v>3056</v>
      </c>
      <c r="G617" s="309" t="s">
        <v>3646</v>
      </c>
      <c r="H617" s="309" t="s">
        <v>3647</v>
      </c>
      <c r="I617" s="309" t="s">
        <v>2405</v>
      </c>
      <c r="J617" s="309" t="s">
        <v>15063</v>
      </c>
      <c r="K617" s="310">
        <v>1.3988733639295823</v>
      </c>
      <c r="L617" s="310">
        <v>1.3988733639295823</v>
      </c>
      <c r="M617" s="310">
        <v>1.328873363929582</v>
      </c>
      <c r="N617" s="310"/>
      <c r="O617" s="310">
        <f t="shared" si="9"/>
        <v>5.0040269408921283</v>
      </c>
      <c r="P617" s="310">
        <v>5.0040269408921256</v>
      </c>
      <c r="Q617" s="309" t="s">
        <v>15063</v>
      </c>
      <c r="R617" s="311"/>
    </row>
    <row r="618" spans="1:18" s="312" customFormat="1" x14ac:dyDescent="0.3">
      <c r="A618" s="307">
        <v>615</v>
      </c>
      <c r="B618" s="308" t="s">
        <v>2401</v>
      </c>
      <c r="C618" s="308" t="s">
        <v>14338</v>
      </c>
      <c r="D618" s="308" t="s">
        <v>14410</v>
      </c>
      <c r="E618" s="308" t="s">
        <v>14430</v>
      </c>
      <c r="F618" s="309" t="s">
        <v>3562</v>
      </c>
      <c r="G618" s="309" t="s">
        <v>3648</v>
      </c>
      <c r="H618" s="309" t="s">
        <v>3649</v>
      </c>
      <c r="I618" s="309" t="s">
        <v>2405</v>
      </c>
      <c r="J618" s="309" t="s">
        <v>15063</v>
      </c>
      <c r="K618" s="310">
        <v>7.8990478513792567E-2</v>
      </c>
      <c r="L618" s="310">
        <v>7.8990478513792567E-2</v>
      </c>
      <c r="M618" s="310">
        <v>7.4090479999999959E-2</v>
      </c>
      <c r="N618" s="310"/>
      <c r="O618" s="310">
        <f t="shared" si="9"/>
        <v>6.2032774151849415</v>
      </c>
      <c r="P618" s="310">
        <v>6.2032774151849495</v>
      </c>
      <c r="Q618" s="309" t="s">
        <v>15063</v>
      </c>
      <c r="R618" s="311"/>
    </row>
    <row r="619" spans="1:18" s="312" customFormat="1" x14ac:dyDescent="0.3">
      <c r="A619" s="307">
        <v>616</v>
      </c>
      <c r="B619" s="308" t="s">
        <v>2401</v>
      </c>
      <c r="C619" s="308" t="s">
        <v>14338</v>
      </c>
      <c r="D619" s="308" t="s">
        <v>14410</v>
      </c>
      <c r="E619" s="308" t="s">
        <v>14430</v>
      </c>
      <c r="F619" s="309" t="s">
        <v>3562</v>
      </c>
      <c r="G619" s="309" t="s">
        <v>3650</v>
      </c>
      <c r="H619" s="309" t="s">
        <v>3651</v>
      </c>
      <c r="I619" s="309" t="s">
        <v>2405</v>
      </c>
      <c r="J619" s="309" t="s">
        <v>15063</v>
      </c>
      <c r="K619" s="310">
        <v>1.7829916793505527</v>
      </c>
      <c r="L619" s="310">
        <v>1.7829916793505527</v>
      </c>
      <c r="M619" s="310">
        <v>1.6529916793505532</v>
      </c>
      <c r="N619" s="310"/>
      <c r="O619" s="310">
        <f t="shared" si="9"/>
        <v>7.2911164704566325</v>
      </c>
      <c r="P619" s="310">
        <v>7.2911164704566378</v>
      </c>
      <c r="Q619" s="309" t="s">
        <v>15063</v>
      </c>
      <c r="R619" s="311"/>
    </row>
    <row r="620" spans="1:18" s="312" customFormat="1" x14ac:dyDescent="0.3">
      <c r="A620" s="307">
        <v>617</v>
      </c>
      <c r="B620" s="308" t="s">
        <v>2401</v>
      </c>
      <c r="C620" s="308" t="s">
        <v>14338</v>
      </c>
      <c r="D620" s="308" t="s">
        <v>14410</v>
      </c>
      <c r="E620" s="308" t="s">
        <v>14430</v>
      </c>
      <c r="F620" s="309" t="s">
        <v>3562</v>
      </c>
      <c r="G620" s="309" t="s">
        <v>3652</v>
      </c>
      <c r="H620" s="309" t="s">
        <v>3653</v>
      </c>
      <c r="I620" s="309" t="s">
        <v>2405</v>
      </c>
      <c r="J620" s="309" t="s">
        <v>15063</v>
      </c>
      <c r="K620" s="310">
        <v>1.116279714037014</v>
      </c>
      <c r="L620" s="310">
        <v>1.116279714037014</v>
      </c>
      <c r="M620" s="310">
        <v>1.0302797140370141</v>
      </c>
      <c r="N620" s="310"/>
      <c r="O620" s="310">
        <f t="shared" si="9"/>
        <v>7.7041622201465749</v>
      </c>
      <c r="P620" s="310">
        <v>7.7041622201465714</v>
      </c>
      <c r="Q620" s="309" t="s">
        <v>15063</v>
      </c>
      <c r="R620" s="311"/>
    </row>
    <row r="621" spans="1:18" s="312" customFormat="1" x14ac:dyDescent="0.3">
      <c r="A621" s="307">
        <v>618</v>
      </c>
      <c r="B621" s="308" t="s">
        <v>2401</v>
      </c>
      <c r="C621" s="308" t="s">
        <v>14338</v>
      </c>
      <c r="D621" s="308" t="s">
        <v>14410</v>
      </c>
      <c r="E621" s="308" t="s">
        <v>14430</v>
      </c>
      <c r="F621" s="309" t="s">
        <v>3056</v>
      </c>
      <c r="G621" s="309" t="s">
        <v>3654</v>
      </c>
      <c r="H621" s="309" t="s">
        <v>3655</v>
      </c>
      <c r="I621" s="309" t="s">
        <v>2405</v>
      </c>
      <c r="J621" s="309" t="s">
        <v>15063</v>
      </c>
      <c r="K621" s="310">
        <v>0.68827455839439944</v>
      </c>
      <c r="L621" s="310">
        <v>0.68827455839439944</v>
      </c>
      <c r="M621" s="310">
        <v>0.66048455839439901</v>
      </c>
      <c r="N621" s="310"/>
      <c r="O621" s="310">
        <f t="shared" si="9"/>
        <v>4.0376328982475655</v>
      </c>
      <c r="P621" s="310">
        <v>4.0376328982475567</v>
      </c>
      <c r="Q621" s="309" t="s">
        <v>15063</v>
      </c>
      <c r="R621" s="311"/>
    </row>
    <row r="622" spans="1:18" s="312" customFormat="1" x14ac:dyDescent="0.3">
      <c r="A622" s="307">
        <v>619</v>
      </c>
      <c r="B622" s="308" t="s">
        <v>2401</v>
      </c>
      <c r="C622" s="308" t="s">
        <v>14338</v>
      </c>
      <c r="D622" s="308" t="s">
        <v>14410</v>
      </c>
      <c r="E622" s="308" t="s">
        <v>14430</v>
      </c>
      <c r="F622" s="309" t="s">
        <v>3562</v>
      </c>
      <c r="G622" s="309" t="s">
        <v>3656</v>
      </c>
      <c r="H622" s="309" t="s">
        <v>3657</v>
      </c>
      <c r="I622" s="309" t="s">
        <v>2553</v>
      </c>
      <c r="J622" s="309" t="s">
        <v>15063</v>
      </c>
      <c r="K622" s="310">
        <v>1.9084282190344106</v>
      </c>
      <c r="L622" s="310">
        <v>1.9084282190344106</v>
      </c>
      <c r="M622" s="310">
        <v>1.8112267</v>
      </c>
      <c r="N622" s="310"/>
      <c r="O622" s="310">
        <f t="shared" si="9"/>
        <v>5.0932761350380149</v>
      </c>
      <c r="P622" s="310">
        <v>5.0932761350380158</v>
      </c>
      <c r="Q622" s="309" t="s">
        <v>15063</v>
      </c>
      <c r="R622" s="311"/>
    </row>
    <row r="623" spans="1:18" s="312" customFormat="1" x14ac:dyDescent="0.3">
      <c r="A623" s="307">
        <v>620</v>
      </c>
      <c r="B623" s="308" t="s">
        <v>2401</v>
      </c>
      <c r="C623" s="308" t="s">
        <v>14338</v>
      </c>
      <c r="D623" s="308" t="s">
        <v>14410</v>
      </c>
      <c r="E623" s="308" t="s">
        <v>14430</v>
      </c>
      <c r="F623" s="309" t="s">
        <v>3562</v>
      </c>
      <c r="G623" s="309" t="s">
        <v>3658</v>
      </c>
      <c r="H623" s="309" t="s">
        <v>3659</v>
      </c>
      <c r="I623" s="309" t="s">
        <v>2405</v>
      </c>
      <c r="J623" s="309" t="s">
        <v>15063</v>
      </c>
      <c r="K623" s="310">
        <v>2.085905963672587</v>
      </c>
      <c r="L623" s="310">
        <v>2.085905963672587</v>
      </c>
      <c r="M623" s="310">
        <v>2.0444892499999998</v>
      </c>
      <c r="N623" s="310"/>
      <c r="O623" s="310">
        <f t="shared" si="9"/>
        <v>1.9855503744601259</v>
      </c>
      <c r="P623" s="310">
        <v>1.9855503744601211</v>
      </c>
      <c r="Q623" s="309" t="s">
        <v>15063</v>
      </c>
      <c r="R623" s="311"/>
    </row>
    <row r="624" spans="1:18" s="312" customFormat="1" x14ac:dyDescent="0.3">
      <c r="A624" s="307">
        <v>621</v>
      </c>
      <c r="B624" s="308" t="s">
        <v>2401</v>
      </c>
      <c r="C624" s="308" t="s">
        <v>14338</v>
      </c>
      <c r="D624" s="308" t="s">
        <v>14410</v>
      </c>
      <c r="E624" s="308" t="s">
        <v>14430</v>
      </c>
      <c r="F624" s="309" t="s">
        <v>3562</v>
      </c>
      <c r="G624" s="309" t="s">
        <v>3660</v>
      </c>
      <c r="H624" s="309" t="s">
        <v>3661</v>
      </c>
      <c r="I624" s="309" t="s">
        <v>2405</v>
      </c>
      <c r="J624" s="309" t="s">
        <v>15063</v>
      </c>
      <c r="K624" s="310">
        <v>1.990764431448441</v>
      </c>
      <c r="L624" s="310">
        <v>1.990764431448441</v>
      </c>
      <c r="M624" s="310">
        <v>1.8807644314484409</v>
      </c>
      <c r="N624" s="310"/>
      <c r="O624" s="310">
        <f t="shared" si="9"/>
        <v>5.5255156392344356</v>
      </c>
      <c r="P624" s="310">
        <v>5.5255156392344347</v>
      </c>
      <c r="Q624" s="309" t="s">
        <v>15063</v>
      </c>
      <c r="R624" s="311"/>
    </row>
    <row r="625" spans="1:18" s="312" customFormat="1" x14ac:dyDescent="0.3">
      <c r="A625" s="307">
        <v>622</v>
      </c>
      <c r="B625" s="308" t="s">
        <v>2401</v>
      </c>
      <c r="C625" s="308" t="s">
        <v>14338</v>
      </c>
      <c r="D625" s="308" t="s">
        <v>14339</v>
      </c>
      <c r="E625" s="308" t="s">
        <v>14432</v>
      </c>
      <c r="F625" s="309" t="s">
        <v>1512</v>
      </c>
      <c r="G625" s="309" t="s">
        <v>3663</v>
      </c>
      <c r="H625" s="309" t="s">
        <v>14433</v>
      </c>
      <c r="I625" s="309" t="s">
        <v>2405</v>
      </c>
      <c r="J625" s="309" t="s">
        <v>15063</v>
      </c>
      <c r="K625" s="310">
        <v>3.8736918833015825</v>
      </c>
      <c r="L625" s="310">
        <v>3.8736918833015825</v>
      </c>
      <c r="M625" s="310">
        <v>3.5103395846478938</v>
      </c>
      <c r="N625" s="310"/>
      <c r="O625" s="310">
        <f t="shared" si="9"/>
        <v>9.3800000000000097</v>
      </c>
      <c r="P625" s="310">
        <v>13.943737273001933</v>
      </c>
      <c r="Q625" s="309" t="s">
        <v>15063</v>
      </c>
      <c r="R625" s="311"/>
    </row>
    <row r="626" spans="1:18" s="312" customFormat="1" x14ac:dyDescent="0.3">
      <c r="A626" s="307">
        <v>623</v>
      </c>
      <c r="B626" s="308" t="s">
        <v>2401</v>
      </c>
      <c r="C626" s="308" t="s">
        <v>14338</v>
      </c>
      <c r="D626" s="308" t="s">
        <v>14339</v>
      </c>
      <c r="E626" s="308" t="s">
        <v>14432</v>
      </c>
      <c r="F626" s="309" t="s">
        <v>1512</v>
      </c>
      <c r="G626" s="309" t="s">
        <v>3664</v>
      </c>
      <c r="H626" s="309" t="s">
        <v>14434</v>
      </c>
      <c r="I626" s="309" t="s">
        <v>2414</v>
      </c>
      <c r="J626" s="309" t="s">
        <v>15063</v>
      </c>
      <c r="K626" s="310">
        <v>3.7291201018257083</v>
      </c>
      <c r="L626" s="310">
        <v>3.7291201018257083</v>
      </c>
      <c r="M626" s="310">
        <v>3.561309697243551</v>
      </c>
      <c r="N626" s="310"/>
      <c r="O626" s="310">
        <f t="shared" si="9"/>
        <v>4.5000000000000133</v>
      </c>
      <c r="P626" s="310">
        <v>15.395739184783308</v>
      </c>
      <c r="Q626" s="309" t="s">
        <v>15063</v>
      </c>
      <c r="R626" s="311"/>
    </row>
    <row r="627" spans="1:18" s="312" customFormat="1" x14ac:dyDescent="0.3">
      <c r="A627" s="307">
        <v>624</v>
      </c>
      <c r="B627" s="308" t="s">
        <v>2401</v>
      </c>
      <c r="C627" s="308" t="s">
        <v>14338</v>
      </c>
      <c r="D627" s="308" t="s">
        <v>14339</v>
      </c>
      <c r="E627" s="308" t="s">
        <v>14432</v>
      </c>
      <c r="F627" s="309" t="s">
        <v>1512</v>
      </c>
      <c r="G627" s="309" t="s">
        <v>3665</v>
      </c>
      <c r="H627" s="309" t="s">
        <v>14435</v>
      </c>
      <c r="I627" s="309" t="s">
        <v>2405</v>
      </c>
      <c r="J627" s="309" t="s">
        <v>15063</v>
      </c>
      <c r="K627" s="310">
        <v>3.7961052782782576</v>
      </c>
      <c r="L627" s="310">
        <v>3.7961052782782576</v>
      </c>
      <c r="M627" s="310">
        <v>3.4886207507377183</v>
      </c>
      <c r="N627" s="310"/>
      <c r="O627" s="310">
        <f t="shared" si="9"/>
        <v>8.1000000000000121</v>
      </c>
      <c r="P627" s="310">
        <v>19.440275135365049</v>
      </c>
      <c r="Q627" s="309" t="s">
        <v>15063</v>
      </c>
      <c r="R627" s="311"/>
    </row>
    <row r="628" spans="1:18" s="312" customFormat="1" x14ac:dyDescent="0.3">
      <c r="A628" s="307">
        <v>625</v>
      </c>
      <c r="B628" s="308" t="s">
        <v>2401</v>
      </c>
      <c r="C628" s="308" t="s">
        <v>14338</v>
      </c>
      <c r="D628" s="308" t="s">
        <v>14339</v>
      </c>
      <c r="E628" s="308" t="s">
        <v>14432</v>
      </c>
      <c r="F628" s="309" t="s">
        <v>1512</v>
      </c>
      <c r="G628" s="309" t="s">
        <v>3666</v>
      </c>
      <c r="H628" s="309" t="s">
        <v>14436</v>
      </c>
      <c r="I628" s="309" t="s">
        <v>2405</v>
      </c>
      <c r="J628" s="309" t="s">
        <v>15063</v>
      </c>
      <c r="K628" s="310">
        <v>3.2010698276355818</v>
      </c>
      <c r="L628" s="310">
        <v>3.2010698276355818</v>
      </c>
      <c r="M628" s="310">
        <v>2.9257778224589224</v>
      </c>
      <c r="N628" s="310"/>
      <c r="O628" s="310">
        <f t="shared" si="9"/>
        <v>8.5999999999999819</v>
      </c>
      <c r="P628" s="310">
        <v>8.5999999999999854</v>
      </c>
      <c r="Q628" s="309" t="s">
        <v>15063</v>
      </c>
      <c r="R628" s="311"/>
    </row>
    <row r="629" spans="1:18" s="312" customFormat="1" x14ac:dyDescent="0.3">
      <c r="A629" s="307">
        <v>626</v>
      </c>
      <c r="B629" s="308" t="s">
        <v>2401</v>
      </c>
      <c r="C629" s="308" t="s">
        <v>14338</v>
      </c>
      <c r="D629" s="308" t="s">
        <v>14339</v>
      </c>
      <c r="E629" s="308" t="s">
        <v>14432</v>
      </c>
      <c r="F629" s="309" t="s">
        <v>1512</v>
      </c>
      <c r="G629" s="309" t="s">
        <v>3667</v>
      </c>
      <c r="H629" s="309" t="s">
        <v>14437</v>
      </c>
      <c r="I629" s="309" t="s">
        <v>2405</v>
      </c>
      <c r="J629" s="309" t="s">
        <v>15063</v>
      </c>
      <c r="K629" s="310">
        <v>5.251981416810775</v>
      </c>
      <c r="L629" s="310">
        <v>5.251981416810775</v>
      </c>
      <c r="M629" s="310">
        <v>4.8633347919667775</v>
      </c>
      <c r="N629" s="310"/>
      <c r="O629" s="310">
        <f t="shared" si="9"/>
        <v>7.4000000000000021</v>
      </c>
      <c r="P629" s="310">
        <v>7.399999999999995</v>
      </c>
      <c r="Q629" s="309" t="s">
        <v>15063</v>
      </c>
      <c r="R629" s="311"/>
    </row>
    <row r="630" spans="1:18" s="312" customFormat="1" x14ac:dyDescent="0.3">
      <c r="A630" s="307">
        <v>627</v>
      </c>
      <c r="B630" s="308" t="s">
        <v>2401</v>
      </c>
      <c r="C630" s="308" t="s">
        <v>14338</v>
      </c>
      <c r="D630" s="308" t="s">
        <v>14339</v>
      </c>
      <c r="E630" s="308" t="s">
        <v>14432</v>
      </c>
      <c r="F630" s="309" t="s">
        <v>1512</v>
      </c>
      <c r="G630" s="309" t="s">
        <v>3668</v>
      </c>
      <c r="H630" s="309" t="s">
        <v>14438</v>
      </c>
      <c r="I630" s="309" t="s">
        <v>2405</v>
      </c>
      <c r="J630" s="309" t="s">
        <v>15063</v>
      </c>
      <c r="K630" s="310">
        <v>5.5977710455372307</v>
      </c>
      <c r="L630" s="310">
        <v>5.5977710455372307</v>
      </c>
      <c r="M630" s="310">
        <v>5.2731003248960713</v>
      </c>
      <c r="N630" s="310"/>
      <c r="O630" s="310">
        <f t="shared" si="9"/>
        <v>5.8000000000000007</v>
      </c>
      <c r="P630" s="310">
        <v>7.3114086864669687</v>
      </c>
      <c r="Q630" s="309" t="s">
        <v>15063</v>
      </c>
      <c r="R630" s="311"/>
    </row>
    <row r="631" spans="1:18" s="312" customFormat="1" x14ac:dyDescent="0.3">
      <c r="A631" s="307">
        <v>628</v>
      </c>
      <c r="B631" s="308" t="s">
        <v>2401</v>
      </c>
      <c r="C631" s="308" t="s">
        <v>14338</v>
      </c>
      <c r="D631" s="308" t="s">
        <v>14339</v>
      </c>
      <c r="E631" s="308" t="s">
        <v>14432</v>
      </c>
      <c r="F631" s="309" t="s">
        <v>1512</v>
      </c>
      <c r="G631" s="309" t="s">
        <v>3669</v>
      </c>
      <c r="H631" s="309" t="s">
        <v>14439</v>
      </c>
      <c r="I631" s="309" t="s">
        <v>2405</v>
      </c>
      <c r="J631" s="309" t="s">
        <v>15063</v>
      </c>
      <c r="K631" s="310">
        <v>4.7851519141411316</v>
      </c>
      <c r="L631" s="310">
        <v>4.7851519141411316</v>
      </c>
      <c r="M631" s="310">
        <v>4.3592733937825709</v>
      </c>
      <c r="N631" s="310"/>
      <c r="O631" s="310">
        <f t="shared" si="9"/>
        <v>8.9</v>
      </c>
      <c r="P631" s="310">
        <v>9.2954529051924695</v>
      </c>
      <c r="Q631" s="309" t="s">
        <v>15063</v>
      </c>
      <c r="R631" s="311"/>
    </row>
    <row r="632" spans="1:18" s="312" customFormat="1" x14ac:dyDescent="0.3">
      <c r="A632" s="307">
        <v>629</v>
      </c>
      <c r="B632" s="308" t="s">
        <v>2401</v>
      </c>
      <c r="C632" s="308" t="s">
        <v>14338</v>
      </c>
      <c r="D632" s="308" t="s">
        <v>14339</v>
      </c>
      <c r="E632" s="308" t="s">
        <v>14432</v>
      </c>
      <c r="F632" s="309" t="s">
        <v>1512</v>
      </c>
      <c r="G632" s="309" t="s">
        <v>3670</v>
      </c>
      <c r="H632" s="309" t="s">
        <v>14440</v>
      </c>
      <c r="I632" s="309" t="s">
        <v>2405</v>
      </c>
      <c r="J632" s="309" t="s">
        <v>15063</v>
      </c>
      <c r="K632" s="310">
        <v>4.0285171555541988</v>
      </c>
      <c r="L632" s="310">
        <v>4.0285171555541988</v>
      </c>
      <c r="M632" s="310">
        <v>3.6345281777409983</v>
      </c>
      <c r="N632" s="310"/>
      <c r="O632" s="310">
        <f t="shared" si="9"/>
        <v>9.779999999999994</v>
      </c>
      <c r="P632" s="310">
        <v>23.074468648108535</v>
      </c>
      <c r="Q632" s="309" t="s">
        <v>15063</v>
      </c>
      <c r="R632" s="311"/>
    </row>
    <row r="633" spans="1:18" s="312" customFormat="1" x14ac:dyDescent="0.3">
      <c r="A633" s="307">
        <v>630</v>
      </c>
      <c r="B633" s="308" t="s">
        <v>2401</v>
      </c>
      <c r="C633" s="308" t="s">
        <v>14338</v>
      </c>
      <c r="D633" s="308" t="s">
        <v>14339</v>
      </c>
      <c r="E633" s="308" t="s">
        <v>14432</v>
      </c>
      <c r="F633" s="309" t="s">
        <v>1512</v>
      </c>
      <c r="G633" s="309" t="s">
        <v>3671</v>
      </c>
      <c r="H633" s="309" t="s">
        <v>14441</v>
      </c>
      <c r="I633" s="309" t="s">
        <v>2405</v>
      </c>
      <c r="J633" s="309" t="s">
        <v>15063</v>
      </c>
      <c r="K633" s="310">
        <v>1.6127356881295454</v>
      </c>
      <c r="L633" s="310">
        <v>1.6127356881295454</v>
      </c>
      <c r="M633" s="310">
        <v>1.4530748550047203</v>
      </c>
      <c r="N633" s="310"/>
      <c r="O633" s="310">
        <f t="shared" si="9"/>
        <v>9.9000000000000039</v>
      </c>
      <c r="P633" s="310">
        <v>9.8999999999999986</v>
      </c>
      <c r="Q633" s="309" t="s">
        <v>15063</v>
      </c>
      <c r="R633" s="311"/>
    </row>
    <row r="634" spans="1:18" s="312" customFormat="1" x14ac:dyDescent="0.3">
      <c r="A634" s="307">
        <v>631</v>
      </c>
      <c r="B634" s="308" t="s">
        <v>2401</v>
      </c>
      <c r="C634" s="308" t="s">
        <v>14338</v>
      </c>
      <c r="D634" s="308" t="s">
        <v>14339</v>
      </c>
      <c r="E634" s="308" t="s">
        <v>14432</v>
      </c>
      <c r="F634" s="309" t="s">
        <v>1512</v>
      </c>
      <c r="G634" s="309" t="s">
        <v>3672</v>
      </c>
      <c r="H634" s="309" t="s">
        <v>14442</v>
      </c>
      <c r="I634" s="309" t="s">
        <v>2405</v>
      </c>
      <c r="J634" s="309" t="s">
        <v>15063</v>
      </c>
      <c r="K634" s="310">
        <v>4.8546304396367006</v>
      </c>
      <c r="L634" s="310">
        <v>4.8546304396367006</v>
      </c>
      <c r="M634" s="310">
        <v>4.4327630544322707</v>
      </c>
      <c r="N634" s="310"/>
      <c r="O634" s="310">
        <f t="shared" si="9"/>
        <v>8.6900000000000137</v>
      </c>
      <c r="P634" s="310">
        <v>10.295007355068797</v>
      </c>
      <c r="Q634" s="309" t="s">
        <v>15063</v>
      </c>
      <c r="R634" s="311"/>
    </row>
    <row r="635" spans="1:18" s="312" customFormat="1" x14ac:dyDescent="0.3">
      <c r="A635" s="307">
        <v>632</v>
      </c>
      <c r="B635" s="308" t="s">
        <v>2401</v>
      </c>
      <c r="C635" s="308" t="s">
        <v>14338</v>
      </c>
      <c r="D635" s="308" t="s">
        <v>14339</v>
      </c>
      <c r="E635" s="308" t="s">
        <v>14432</v>
      </c>
      <c r="F635" s="309" t="s">
        <v>1512</v>
      </c>
      <c r="G635" s="309" t="s">
        <v>3673</v>
      </c>
      <c r="H635" s="309" t="s">
        <v>14443</v>
      </c>
      <c r="I635" s="309" t="s">
        <v>2405</v>
      </c>
      <c r="J635" s="309" t="s">
        <v>15063</v>
      </c>
      <c r="K635" s="310">
        <v>1.5581427398197896</v>
      </c>
      <c r="L635" s="310">
        <v>1.5581427398197896</v>
      </c>
      <c r="M635" s="310">
        <v>1.4475146052925847</v>
      </c>
      <c r="N635" s="310"/>
      <c r="O635" s="310">
        <f t="shared" si="9"/>
        <v>7.0999999999999881</v>
      </c>
      <c r="P635" s="310">
        <v>7.0999999999999837</v>
      </c>
      <c r="Q635" s="309" t="s">
        <v>15063</v>
      </c>
      <c r="R635" s="311"/>
    </row>
    <row r="636" spans="1:18" s="312" customFormat="1" x14ac:dyDescent="0.3">
      <c r="A636" s="307">
        <v>633</v>
      </c>
      <c r="B636" s="308" t="s">
        <v>2401</v>
      </c>
      <c r="C636" s="308" t="s">
        <v>14338</v>
      </c>
      <c r="D636" s="308" t="s">
        <v>14339</v>
      </c>
      <c r="E636" s="308" t="s">
        <v>14444</v>
      </c>
      <c r="F636" s="309" t="s">
        <v>3675</v>
      </c>
      <c r="G636" s="309" t="s">
        <v>3676</v>
      </c>
      <c r="H636" s="309" t="s">
        <v>3677</v>
      </c>
      <c r="I636" s="309" t="s">
        <v>2432</v>
      </c>
      <c r="J636" s="309" t="s">
        <v>15063</v>
      </c>
      <c r="K636" s="310">
        <v>2.429954819102</v>
      </c>
      <c r="L636" s="310">
        <v>2.429954819102</v>
      </c>
      <c r="M636" s="310">
        <v>2.3905528500000002</v>
      </c>
      <c r="N636" s="310"/>
      <c r="O636" s="310">
        <f t="shared" si="9"/>
        <v>1.6215103586395465</v>
      </c>
      <c r="P636" s="310">
        <v>2.6660152646314383</v>
      </c>
      <c r="Q636" s="309" t="s">
        <v>15063</v>
      </c>
      <c r="R636" s="311"/>
    </row>
    <row r="637" spans="1:18" s="312" customFormat="1" x14ac:dyDescent="0.3">
      <c r="A637" s="307">
        <v>634</v>
      </c>
      <c r="B637" s="308" t="s">
        <v>2401</v>
      </c>
      <c r="C637" s="308" t="s">
        <v>14338</v>
      </c>
      <c r="D637" s="308" t="s">
        <v>14339</v>
      </c>
      <c r="E637" s="308" t="s">
        <v>14444</v>
      </c>
      <c r="F637" s="309" t="s">
        <v>3675</v>
      </c>
      <c r="G637" s="309" t="s">
        <v>14445</v>
      </c>
      <c r="H637" s="309" t="s">
        <v>3681</v>
      </c>
      <c r="I637" s="309" t="s">
        <v>2425</v>
      </c>
      <c r="J637" s="309" t="s">
        <v>15063</v>
      </c>
      <c r="K637" s="310">
        <v>0.16007801068352356</v>
      </c>
      <c r="L637" s="310">
        <v>0.16007801068352356</v>
      </c>
      <c r="M637" s="310">
        <v>0.17775000000000007</v>
      </c>
      <c r="N637" s="310"/>
      <c r="O637" s="310">
        <f t="shared" si="9"/>
        <v>-11.03961077540767</v>
      </c>
      <c r="P637" s="310">
        <v>-10.610253742563414</v>
      </c>
      <c r="Q637" s="309" t="s">
        <v>15063</v>
      </c>
      <c r="R637" s="311"/>
    </row>
    <row r="638" spans="1:18" s="312" customFormat="1" x14ac:dyDescent="0.3">
      <c r="A638" s="307">
        <v>635</v>
      </c>
      <c r="B638" s="308" t="s">
        <v>2401</v>
      </c>
      <c r="C638" s="308" t="s">
        <v>14338</v>
      </c>
      <c r="D638" s="308" t="s">
        <v>14339</v>
      </c>
      <c r="E638" s="308" t="s">
        <v>14444</v>
      </c>
      <c r="F638" s="309" t="s">
        <v>3675</v>
      </c>
      <c r="G638" s="309" t="s">
        <v>3682</v>
      </c>
      <c r="H638" s="309" t="s">
        <v>14446</v>
      </c>
      <c r="I638" s="309" t="s">
        <v>2425</v>
      </c>
      <c r="J638" s="309" t="s">
        <v>15063</v>
      </c>
      <c r="K638" s="310">
        <v>1.9927007358992239</v>
      </c>
      <c r="L638" s="310">
        <v>1.9927007358992239</v>
      </c>
      <c r="M638" s="310">
        <v>9.2305100000000001E-2</v>
      </c>
      <c r="N638" s="310"/>
      <c r="O638" s="310">
        <f t="shared" si="9"/>
        <v>95.3678393179121</v>
      </c>
      <c r="P638" s="310">
        <v>95.474900793077722</v>
      </c>
      <c r="Q638" s="309" t="s">
        <v>15063</v>
      </c>
      <c r="R638" s="311"/>
    </row>
    <row r="639" spans="1:18" s="312" customFormat="1" x14ac:dyDescent="0.3">
      <c r="A639" s="307">
        <v>636</v>
      </c>
      <c r="B639" s="308" t="s">
        <v>2401</v>
      </c>
      <c r="C639" s="308" t="s">
        <v>14338</v>
      </c>
      <c r="D639" s="308" t="s">
        <v>14339</v>
      </c>
      <c r="E639" s="308" t="s">
        <v>14444</v>
      </c>
      <c r="F639" s="309" t="s">
        <v>3675</v>
      </c>
      <c r="G639" s="309" t="s">
        <v>3685</v>
      </c>
      <c r="H639" s="309" t="s">
        <v>14447</v>
      </c>
      <c r="I639" s="309" t="s">
        <v>2405</v>
      </c>
      <c r="J639" s="309" t="s">
        <v>15063</v>
      </c>
      <c r="K639" s="310">
        <v>2.4676662348515186</v>
      </c>
      <c r="L639" s="310">
        <v>2.4676662348515186</v>
      </c>
      <c r="M639" s="310">
        <v>1.7690035800000001</v>
      </c>
      <c r="N639" s="310"/>
      <c r="O639" s="310">
        <f t="shared" si="9"/>
        <v>28.312688522625812</v>
      </c>
      <c r="P639" s="310">
        <v>30.626329347050728</v>
      </c>
      <c r="Q639" s="309" t="s">
        <v>15063</v>
      </c>
      <c r="R639" s="311"/>
    </row>
    <row r="640" spans="1:18" s="312" customFormat="1" x14ac:dyDescent="0.3">
      <c r="A640" s="307">
        <v>637</v>
      </c>
      <c r="B640" s="308" t="s">
        <v>2401</v>
      </c>
      <c r="C640" s="308" t="s">
        <v>14338</v>
      </c>
      <c r="D640" s="308" t="s">
        <v>14339</v>
      </c>
      <c r="E640" s="308" t="s">
        <v>14444</v>
      </c>
      <c r="F640" s="309" t="s">
        <v>3675</v>
      </c>
      <c r="G640" s="309" t="s">
        <v>3686</v>
      </c>
      <c r="H640" s="309" t="s">
        <v>3687</v>
      </c>
      <c r="I640" s="309" t="s">
        <v>2405</v>
      </c>
      <c r="J640" s="309" t="s">
        <v>15063</v>
      </c>
      <c r="K640" s="310">
        <v>1.9404501293887888</v>
      </c>
      <c r="L640" s="310">
        <v>1.9404501293887888</v>
      </c>
      <c r="M640" s="310">
        <v>1.5888555499999999</v>
      </c>
      <c r="N640" s="310"/>
      <c r="O640" s="310">
        <f t="shared" si="9"/>
        <v>18.119227805124559</v>
      </c>
      <c r="P640" s="310">
        <v>19.448441482268308</v>
      </c>
      <c r="Q640" s="309" t="s">
        <v>15063</v>
      </c>
      <c r="R640" s="311"/>
    </row>
    <row r="641" spans="1:18" s="312" customFormat="1" x14ac:dyDescent="0.3">
      <c r="A641" s="307">
        <v>638</v>
      </c>
      <c r="B641" s="308" t="s">
        <v>2401</v>
      </c>
      <c r="C641" s="308" t="s">
        <v>14338</v>
      </c>
      <c r="D641" s="308" t="s">
        <v>14339</v>
      </c>
      <c r="E641" s="308" t="s">
        <v>14444</v>
      </c>
      <c r="F641" s="309" t="s">
        <v>3675</v>
      </c>
      <c r="G641" s="309" t="s">
        <v>3688</v>
      </c>
      <c r="H641" s="309" t="s">
        <v>3689</v>
      </c>
      <c r="I641" s="309" t="s">
        <v>2405</v>
      </c>
      <c r="J641" s="309" t="s">
        <v>15063</v>
      </c>
      <c r="K641" s="310">
        <v>0.57206986130606885</v>
      </c>
      <c r="L641" s="310">
        <v>0.57206986130606885</v>
      </c>
      <c r="M641" s="310">
        <v>8.6920000000000001E-3</v>
      </c>
      <c r="N641" s="310"/>
      <c r="O641" s="310">
        <f t="shared" si="9"/>
        <v>98.480605151937965</v>
      </c>
      <c r="P641" s="310">
        <v>98.605752743699696</v>
      </c>
      <c r="Q641" s="309" t="s">
        <v>15063</v>
      </c>
      <c r="R641" s="311"/>
    </row>
    <row r="642" spans="1:18" s="312" customFormat="1" x14ac:dyDescent="0.3">
      <c r="A642" s="307">
        <v>639</v>
      </c>
      <c r="B642" s="308" t="s">
        <v>2401</v>
      </c>
      <c r="C642" s="308" t="s">
        <v>14338</v>
      </c>
      <c r="D642" s="308" t="s">
        <v>14339</v>
      </c>
      <c r="E642" s="308" t="s">
        <v>14444</v>
      </c>
      <c r="F642" s="309" t="s">
        <v>3024</v>
      </c>
      <c r="G642" s="309" t="s">
        <v>3690</v>
      </c>
      <c r="H642" s="309" t="s">
        <v>3691</v>
      </c>
      <c r="I642" s="309" t="s">
        <v>2553</v>
      </c>
      <c r="J642" s="309" t="s">
        <v>15063</v>
      </c>
      <c r="K642" s="310">
        <v>1.9138844960405801</v>
      </c>
      <c r="L642" s="310">
        <v>1.9138844960405801</v>
      </c>
      <c r="M642" s="310">
        <v>2.0911654999999998</v>
      </c>
      <c r="N642" s="310"/>
      <c r="O642" s="310">
        <f t="shared" si="9"/>
        <v>-9.2628893920284305</v>
      </c>
      <c r="P642" s="310">
        <v>-6.755135620409991</v>
      </c>
      <c r="Q642" s="309" t="s">
        <v>15063</v>
      </c>
      <c r="R642" s="311"/>
    </row>
    <row r="643" spans="1:18" s="312" customFormat="1" x14ac:dyDescent="0.3">
      <c r="A643" s="307">
        <v>640</v>
      </c>
      <c r="B643" s="308" t="s">
        <v>2401</v>
      </c>
      <c r="C643" s="308" t="s">
        <v>14338</v>
      </c>
      <c r="D643" s="308" t="s">
        <v>14339</v>
      </c>
      <c r="E643" s="308" t="s">
        <v>14444</v>
      </c>
      <c r="F643" s="309" t="s">
        <v>3024</v>
      </c>
      <c r="G643" s="309" t="s">
        <v>3692</v>
      </c>
      <c r="H643" s="309" t="s">
        <v>3693</v>
      </c>
      <c r="I643" s="309" t="s">
        <v>2553</v>
      </c>
      <c r="J643" s="309" t="s">
        <v>15063</v>
      </c>
      <c r="K643" s="310">
        <v>2.2285352861244041</v>
      </c>
      <c r="L643" s="310">
        <v>2.2285352861244041</v>
      </c>
      <c r="M643" s="310">
        <v>2.1687851</v>
      </c>
      <c r="N643" s="310"/>
      <c r="O643" s="310">
        <f t="shared" si="9"/>
        <v>2.6811415774490288</v>
      </c>
      <c r="P643" s="310">
        <v>7.9875813841251864</v>
      </c>
      <c r="Q643" s="309" t="s">
        <v>15063</v>
      </c>
      <c r="R643" s="311"/>
    </row>
    <row r="644" spans="1:18" s="312" customFormat="1" x14ac:dyDescent="0.3">
      <c r="A644" s="307">
        <v>641</v>
      </c>
      <c r="B644" s="308" t="s">
        <v>2401</v>
      </c>
      <c r="C644" s="308" t="s">
        <v>14338</v>
      </c>
      <c r="D644" s="308" t="s">
        <v>14339</v>
      </c>
      <c r="E644" s="308" t="s">
        <v>14444</v>
      </c>
      <c r="F644" s="309" t="s">
        <v>3024</v>
      </c>
      <c r="G644" s="309" t="s">
        <v>3694</v>
      </c>
      <c r="H644" s="309" t="s">
        <v>3695</v>
      </c>
      <c r="I644" s="309" t="s">
        <v>2405</v>
      </c>
      <c r="J644" s="309" t="s">
        <v>15063</v>
      </c>
      <c r="K644" s="310">
        <v>4.3569318156496104</v>
      </c>
      <c r="L644" s="310">
        <v>4.3569318156496104</v>
      </c>
      <c r="M644" s="310">
        <v>3.8391683099999998</v>
      </c>
      <c r="N644" s="310"/>
      <c r="O644" s="310">
        <f t="shared" ref="O644:O707" si="10">(L644-M644)/L644*100</f>
        <v>11.883672445592611</v>
      </c>
      <c r="P644" s="310">
        <v>12.077170926305348</v>
      </c>
      <c r="Q644" s="309" t="s">
        <v>15063</v>
      </c>
      <c r="R644" s="311"/>
    </row>
    <row r="645" spans="1:18" s="312" customFormat="1" x14ac:dyDescent="0.3">
      <c r="A645" s="307">
        <v>642</v>
      </c>
      <c r="B645" s="308" t="s">
        <v>2401</v>
      </c>
      <c r="C645" s="308" t="s">
        <v>14338</v>
      </c>
      <c r="D645" s="308" t="s">
        <v>14339</v>
      </c>
      <c r="E645" s="308" t="s">
        <v>14444</v>
      </c>
      <c r="F645" s="309" t="s">
        <v>3250</v>
      </c>
      <c r="G645" s="309" t="s">
        <v>3696</v>
      </c>
      <c r="H645" s="309" t="s">
        <v>3697</v>
      </c>
      <c r="I645" s="309" t="s">
        <v>2405</v>
      </c>
      <c r="J645" s="309" t="s">
        <v>15063</v>
      </c>
      <c r="K645" s="310">
        <v>2.7729322878567144</v>
      </c>
      <c r="L645" s="310">
        <v>2.7729322878567144</v>
      </c>
      <c r="M645" s="310">
        <v>2.9281748999999997</v>
      </c>
      <c r="N645" s="310"/>
      <c r="O645" s="310">
        <f t="shared" si="10"/>
        <v>-5.5984999281492414</v>
      </c>
      <c r="P645" s="310">
        <v>-3.6054919137577413</v>
      </c>
      <c r="Q645" s="309" t="s">
        <v>15063</v>
      </c>
      <c r="R645" s="311"/>
    </row>
    <row r="646" spans="1:18" s="312" customFormat="1" x14ac:dyDescent="0.3">
      <c r="A646" s="307">
        <v>643</v>
      </c>
      <c r="B646" s="308" t="s">
        <v>2401</v>
      </c>
      <c r="C646" s="308" t="s">
        <v>14338</v>
      </c>
      <c r="D646" s="308" t="s">
        <v>14339</v>
      </c>
      <c r="E646" s="308" t="s">
        <v>14444</v>
      </c>
      <c r="F646" s="309" t="s">
        <v>3250</v>
      </c>
      <c r="G646" s="309" t="s">
        <v>3698</v>
      </c>
      <c r="H646" s="309" t="s">
        <v>3699</v>
      </c>
      <c r="I646" s="309" t="s">
        <v>2405</v>
      </c>
      <c r="J646" s="309" t="s">
        <v>15063</v>
      </c>
      <c r="K646" s="310">
        <v>2.7564226588932863</v>
      </c>
      <c r="L646" s="310">
        <v>2.7564226588932863</v>
      </c>
      <c r="M646" s="310">
        <v>3.7101836300000008</v>
      </c>
      <c r="N646" s="310"/>
      <c r="O646" s="310">
        <f t="shared" si="10"/>
        <v>-34.601405123031931</v>
      </c>
      <c r="P646" s="310">
        <v>-31.705180619193317</v>
      </c>
      <c r="Q646" s="309" t="s">
        <v>15063</v>
      </c>
      <c r="R646" s="311"/>
    </row>
    <row r="647" spans="1:18" s="312" customFormat="1" x14ac:dyDescent="0.3">
      <c r="A647" s="307">
        <v>644</v>
      </c>
      <c r="B647" s="308" t="s">
        <v>2401</v>
      </c>
      <c r="C647" s="308" t="s">
        <v>14338</v>
      </c>
      <c r="D647" s="308" t="s">
        <v>14339</v>
      </c>
      <c r="E647" s="308" t="s">
        <v>14444</v>
      </c>
      <c r="F647" s="309" t="s">
        <v>3250</v>
      </c>
      <c r="G647" s="309" t="s">
        <v>14448</v>
      </c>
      <c r="H647" s="309" t="s">
        <v>3700</v>
      </c>
      <c r="I647" s="309" t="s">
        <v>2405</v>
      </c>
      <c r="J647" s="309" t="s">
        <v>15063</v>
      </c>
      <c r="K647" s="310">
        <v>3.1096586074045356</v>
      </c>
      <c r="L647" s="310">
        <v>3.1096586074045356</v>
      </c>
      <c r="M647" s="310">
        <v>4.3894162699999999</v>
      </c>
      <c r="N647" s="310"/>
      <c r="O647" s="310">
        <f t="shared" si="10"/>
        <v>-41.154281680573575</v>
      </c>
      <c r="P647" s="310">
        <v>-25.741985495731832</v>
      </c>
      <c r="Q647" s="309" t="s">
        <v>15063</v>
      </c>
      <c r="R647" s="311"/>
    </row>
    <row r="648" spans="1:18" s="312" customFormat="1" x14ac:dyDescent="0.3">
      <c r="A648" s="307">
        <v>645</v>
      </c>
      <c r="B648" s="308" t="s">
        <v>2401</v>
      </c>
      <c r="C648" s="308" t="s">
        <v>14338</v>
      </c>
      <c r="D648" s="308" t="s">
        <v>14339</v>
      </c>
      <c r="E648" s="308" t="s">
        <v>14444</v>
      </c>
      <c r="F648" s="309" t="s">
        <v>3250</v>
      </c>
      <c r="G648" s="309" t="s">
        <v>3702</v>
      </c>
      <c r="H648" s="309" t="s">
        <v>14449</v>
      </c>
      <c r="I648" s="309" t="s">
        <v>2405</v>
      </c>
      <c r="J648" s="309" t="s">
        <v>15063</v>
      </c>
      <c r="K648" s="310">
        <v>3.0660657740789632</v>
      </c>
      <c r="L648" s="310">
        <v>3.0660657740789632</v>
      </c>
      <c r="M648" s="310">
        <v>2.75282355</v>
      </c>
      <c r="N648" s="310"/>
      <c r="O648" s="310">
        <f t="shared" si="10"/>
        <v>10.216422189216088</v>
      </c>
      <c r="P648" s="310">
        <v>13.764342484412683</v>
      </c>
      <c r="Q648" s="309" t="s">
        <v>15063</v>
      </c>
      <c r="R648" s="311"/>
    </row>
    <row r="649" spans="1:18" s="312" customFormat="1" x14ac:dyDescent="0.3">
      <c r="A649" s="307">
        <v>646</v>
      </c>
      <c r="B649" s="308" t="s">
        <v>2401</v>
      </c>
      <c r="C649" s="308" t="s">
        <v>14338</v>
      </c>
      <c r="D649" s="308" t="s">
        <v>14339</v>
      </c>
      <c r="E649" s="308" t="s">
        <v>14444</v>
      </c>
      <c r="F649" s="309" t="s">
        <v>3704</v>
      </c>
      <c r="G649" s="309"/>
      <c r="H649" s="309" t="s">
        <v>3705</v>
      </c>
      <c r="I649" s="309" t="e">
        <v>#N/A</v>
      </c>
      <c r="J649" s="309" t="s">
        <v>15063</v>
      </c>
      <c r="K649" s="310">
        <v>0.32474521979797466</v>
      </c>
      <c r="L649" s="310">
        <v>0.32474521979797466</v>
      </c>
      <c r="M649" s="310">
        <v>0</v>
      </c>
      <c r="N649" s="310"/>
      <c r="O649" s="310">
        <f t="shared" si="10"/>
        <v>100</v>
      </c>
      <c r="P649" s="310" t="e">
        <v>#DIV/0!</v>
      </c>
      <c r="Q649" s="309" t="s">
        <v>15063</v>
      </c>
      <c r="R649" s="311"/>
    </row>
    <row r="650" spans="1:18" s="312" customFormat="1" x14ac:dyDescent="0.3">
      <c r="A650" s="307">
        <v>647</v>
      </c>
      <c r="B650" s="308" t="s">
        <v>2401</v>
      </c>
      <c r="C650" s="308" t="s">
        <v>14338</v>
      </c>
      <c r="D650" s="308" t="s">
        <v>14339</v>
      </c>
      <c r="E650" s="308" t="s">
        <v>14444</v>
      </c>
      <c r="F650" s="309" t="s">
        <v>3708</v>
      </c>
      <c r="G650" s="309" t="s">
        <v>3709</v>
      </c>
      <c r="H650" s="309" t="s">
        <v>14450</v>
      </c>
      <c r="I650" s="309" t="s">
        <v>2405</v>
      </c>
      <c r="J650" s="309" t="s">
        <v>15063</v>
      </c>
      <c r="K650" s="310">
        <v>2.005896119955612</v>
      </c>
      <c r="L650" s="310">
        <v>2.005896119955612</v>
      </c>
      <c r="M650" s="310">
        <v>2.1104488000000003</v>
      </c>
      <c r="N650" s="310"/>
      <c r="O650" s="310">
        <f t="shared" si="10"/>
        <v>-5.2122679237597787</v>
      </c>
      <c r="P650" s="310">
        <v>-2.0877730006966244</v>
      </c>
      <c r="Q650" s="309" t="s">
        <v>15063</v>
      </c>
      <c r="R650" s="311"/>
    </row>
    <row r="651" spans="1:18" s="312" customFormat="1" x14ac:dyDescent="0.3">
      <c r="A651" s="307">
        <v>648</v>
      </c>
      <c r="B651" s="308" t="s">
        <v>2401</v>
      </c>
      <c r="C651" s="308" t="s">
        <v>14338</v>
      </c>
      <c r="D651" s="308" t="s">
        <v>14339</v>
      </c>
      <c r="E651" s="308" t="s">
        <v>14444</v>
      </c>
      <c r="F651" s="309" t="s">
        <v>3250</v>
      </c>
      <c r="G651" s="309"/>
      <c r="H651" s="309" t="s">
        <v>3710</v>
      </c>
      <c r="I651" s="309" t="e">
        <v>#N/A</v>
      </c>
      <c r="J651" s="309" t="s">
        <v>15063</v>
      </c>
      <c r="K651" s="310">
        <v>3.3140000000000001</v>
      </c>
      <c r="L651" s="310">
        <v>3.3140000000000001</v>
      </c>
      <c r="M651" s="310">
        <v>3.3140000000000001</v>
      </c>
      <c r="N651" s="310"/>
      <c r="O651" s="310">
        <f t="shared" si="10"/>
        <v>0</v>
      </c>
      <c r="P651" s="310">
        <v>0</v>
      </c>
      <c r="Q651" s="309" t="s">
        <v>15063</v>
      </c>
      <c r="R651" s="311"/>
    </row>
    <row r="652" spans="1:18" s="312" customFormat="1" x14ac:dyDescent="0.3">
      <c r="A652" s="307">
        <v>649</v>
      </c>
      <c r="B652" s="308" t="s">
        <v>2401</v>
      </c>
      <c r="C652" s="308" t="s">
        <v>14338</v>
      </c>
      <c r="D652" s="308" t="s">
        <v>14347</v>
      </c>
      <c r="E652" s="308" t="s">
        <v>14451</v>
      </c>
      <c r="F652" s="309" t="s">
        <v>3198</v>
      </c>
      <c r="G652" s="309" t="s">
        <v>3711</v>
      </c>
      <c r="H652" s="309" t="s">
        <v>14452</v>
      </c>
      <c r="I652" s="309" t="s">
        <v>2405</v>
      </c>
      <c r="J652" s="309" t="s">
        <v>15063</v>
      </c>
      <c r="K652" s="310">
        <v>6.83568</v>
      </c>
      <c r="L652" s="310">
        <v>6.83568</v>
      </c>
      <c r="M652" s="310">
        <v>6.3094032292079216</v>
      </c>
      <c r="N652" s="310"/>
      <c r="O652" s="310">
        <f t="shared" si="10"/>
        <v>7.6989673418310742</v>
      </c>
      <c r="P652" s="310">
        <v>11.484006098629528</v>
      </c>
      <c r="Q652" s="309" t="s">
        <v>15063</v>
      </c>
      <c r="R652" s="311"/>
    </row>
    <row r="653" spans="1:18" s="312" customFormat="1" x14ac:dyDescent="0.3">
      <c r="A653" s="307">
        <v>650</v>
      </c>
      <c r="B653" s="308" t="s">
        <v>2401</v>
      </c>
      <c r="C653" s="308" t="s">
        <v>14338</v>
      </c>
      <c r="D653" s="308" t="s">
        <v>14347</v>
      </c>
      <c r="E653" s="308" t="s">
        <v>14451</v>
      </c>
      <c r="F653" s="309" t="s">
        <v>3198</v>
      </c>
      <c r="G653" s="309" t="s">
        <v>3712</v>
      </c>
      <c r="H653" s="309" t="s">
        <v>14453</v>
      </c>
      <c r="I653" s="309" t="s">
        <v>2405</v>
      </c>
      <c r="J653" s="309" t="s">
        <v>15063</v>
      </c>
      <c r="K653" s="310">
        <v>6.7466799999999987</v>
      </c>
      <c r="L653" s="310">
        <v>6.7466799999999987</v>
      </c>
      <c r="M653" s="310">
        <v>6.0989223643564303</v>
      </c>
      <c r="N653" s="310"/>
      <c r="O653" s="310">
        <f t="shared" si="10"/>
        <v>9.6011317513735417</v>
      </c>
      <c r="P653" s="310">
        <v>16.138484623503825</v>
      </c>
      <c r="Q653" s="309" t="s">
        <v>15063</v>
      </c>
      <c r="R653" s="311"/>
    </row>
    <row r="654" spans="1:18" s="312" customFormat="1" x14ac:dyDescent="0.3">
      <c r="A654" s="307">
        <v>651</v>
      </c>
      <c r="B654" s="308" t="s">
        <v>2401</v>
      </c>
      <c r="C654" s="308" t="s">
        <v>14338</v>
      </c>
      <c r="D654" s="308" t="s">
        <v>14347</v>
      </c>
      <c r="E654" s="308" t="s">
        <v>14451</v>
      </c>
      <c r="F654" s="309" t="s">
        <v>3198</v>
      </c>
      <c r="G654" s="309" t="s">
        <v>3713</v>
      </c>
      <c r="H654" s="309" t="s">
        <v>14454</v>
      </c>
      <c r="I654" s="309" t="s">
        <v>2405</v>
      </c>
      <c r="J654" s="309" t="s">
        <v>15063</v>
      </c>
      <c r="K654" s="310">
        <v>4.3364799999999999</v>
      </c>
      <c r="L654" s="310">
        <v>4.3364799999999999</v>
      </c>
      <c r="M654" s="310">
        <v>4.0303816238283829</v>
      </c>
      <c r="N654" s="310"/>
      <c r="O654" s="310">
        <f t="shared" si="10"/>
        <v>7.0586829910807145</v>
      </c>
      <c r="P654" s="310">
        <v>15.237309142340838</v>
      </c>
      <c r="Q654" s="309" t="s">
        <v>15063</v>
      </c>
      <c r="R654" s="311"/>
    </row>
    <row r="655" spans="1:18" s="312" customFormat="1" x14ac:dyDescent="0.3">
      <c r="A655" s="307">
        <v>652</v>
      </c>
      <c r="B655" s="308" t="s">
        <v>2401</v>
      </c>
      <c r="C655" s="308" t="s">
        <v>14338</v>
      </c>
      <c r="D655" s="308" t="s">
        <v>14347</v>
      </c>
      <c r="E655" s="308" t="s">
        <v>14451</v>
      </c>
      <c r="F655" s="309" t="s">
        <v>3198</v>
      </c>
      <c r="G655" s="309" t="s">
        <v>3714</v>
      </c>
      <c r="H655" s="309" t="s">
        <v>14455</v>
      </c>
      <c r="I655" s="309" t="s">
        <v>2405</v>
      </c>
      <c r="J655" s="309" t="s">
        <v>15063</v>
      </c>
      <c r="K655" s="310">
        <v>2.0573999999999995</v>
      </c>
      <c r="L655" s="310">
        <v>2.0573999999999995</v>
      </c>
      <c r="M655" s="310">
        <v>1.9958464797359736</v>
      </c>
      <c r="N655" s="310"/>
      <c r="O655" s="310">
        <f t="shared" si="10"/>
        <v>2.991811036455033</v>
      </c>
      <c r="P655" s="310">
        <v>17.90110863710197</v>
      </c>
      <c r="Q655" s="309" t="s">
        <v>15063</v>
      </c>
      <c r="R655" s="311"/>
    </row>
    <row r="656" spans="1:18" s="312" customFormat="1" x14ac:dyDescent="0.3">
      <c r="A656" s="307">
        <v>653</v>
      </c>
      <c r="B656" s="308" t="s">
        <v>2401</v>
      </c>
      <c r="C656" s="308" t="s">
        <v>14338</v>
      </c>
      <c r="D656" s="308" t="s">
        <v>14347</v>
      </c>
      <c r="E656" s="308" t="s">
        <v>14451</v>
      </c>
      <c r="F656" s="309" t="s">
        <v>3198</v>
      </c>
      <c r="G656" s="309" t="s">
        <v>3715</v>
      </c>
      <c r="H656" s="309" t="s">
        <v>3716</v>
      </c>
      <c r="I656" s="309" t="s">
        <v>2405</v>
      </c>
      <c r="J656" s="309" t="s">
        <v>15063</v>
      </c>
      <c r="K656" s="310">
        <v>4.55436</v>
      </c>
      <c r="L656" s="310">
        <v>4.55436</v>
      </c>
      <c r="M656" s="310">
        <v>4.2669225884488471</v>
      </c>
      <c r="N656" s="310"/>
      <c r="O656" s="310">
        <f t="shared" si="10"/>
        <v>6.311258037378531</v>
      </c>
      <c r="P656" s="310">
        <v>6.3112580373785416</v>
      </c>
      <c r="Q656" s="309" t="s">
        <v>15063</v>
      </c>
      <c r="R656" s="311"/>
    </row>
    <row r="657" spans="1:18" s="312" customFormat="1" x14ac:dyDescent="0.3">
      <c r="A657" s="307">
        <v>654</v>
      </c>
      <c r="B657" s="308" t="s">
        <v>2401</v>
      </c>
      <c r="C657" s="308" t="s">
        <v>14338</v>
      </c>
      <c r="D657" s="308" t="s">
        <v>14347</v>
      </c>
      <c r="E657" s="308" t="s">
        <v>14451</v>
      </c>
      <c r="F657" s="309" t="s">
        <v>3198</v>
      </c>
      <c r="G657" s="309" t="s">
        <v>3717</v>
      </c>
      <c r="H657" s="309" t="s">
        <v>14456</v>
      </c>
      <c r="I657" s="309" t="s">
        <v>2405</v>
      </c>
      <c r="J657" s="309" t="s">
        <v>15063</v>
      </c>
      <c r="K657" s="310">
        <v>2.7008000000000001</v>
      </c>
      <c r="L657" s="310">
        <v>2.7008000000000001</v>
      </c>
      <c r="M657" s="310">
        <v>2.6000402579207922</v>
      </c>
      <c r="N657" s="310"/>
      <c r="O657" s="310">
        <f t="shared" si="10"/>
        <v>3.7307368957052689</v>
      </c>
      <c r="P657" s="310">
        <v>3.7307368957052667</v>
      </c>
      <c r="Q657" s="309" t="s">
        <v>15063</v>
      </c>
      <c r="R657" s="311"/>
    </row>
    <row r="658" spans="1:18" s="312" customFormat="1" x14ac:dyDescent="0.3">
      <c r="A658" s="307">
        <v>655</v>
      </c>
      <c r="B658" s="308" t="s">
        <v>2401</v>
      </c>
      <c r="C658" s="308" t="s">
        <v>14338</v>
      </c>
      <c r="D658" s="308" t="s">
        <v>14347</v>
      </c>
      <c r="E658" s="308" t="s">
        <v>14451</v>
      </c>
      <c r="F658" s="309" t="s">
        <v>3198</v>
      </c>
      <c r="G658" s="309" t="s">
        <v>3718</v>
      </c>
      <c r="H658" s="309" t="s">
        <v>3719</v>
      </c>
      <c r="I658" s="309" t="s">
        <v>2405</v>
      </c>
      <c r="J658" s="309" t="s">
        <v>15063</v>
      </c>
      <c r="K658" s="310">
        <v>3.2477999999999998</v>
      </c>
      <c r="L658" s="310">
        <v>3.2477999999999998</v>
      </c>
      <c r="M658" s="310">
        <v>3.0783240228052766</v>
      </c>
      <c r="N658" s="310"/>
      <c r="O658" s="310">
        <f t="shared" si="10"/>
        <v>5.218177757088589</v>
      </c>
      <c r="P658" s="310">
        <v>5.2181777570885934</v>
      </c>
      <c r="Q658" s="309" t="s">
        <v>15063</v>
      </c>
      <c r="R658" s="311"/>
    </row>
    <row r="659" spans="1:18" s="312" customFormat="1" x14ac:dyDescent="0.3">
      <c r="A659" s="307">
        <v>656</v>
      </c>
      <c r="B659" s="308" t="s">
        <v>2401</v>
      </c>
      <c r="C659" s="308" t="s">
        <v>14338</v>
      </c>
      <c r="D659" s="308" t="s">
        <v>14347</v>
      </c>
      <c r="E659" s="308" t="s">
        <v>14451</v>
      </c>
      <c r="F659" s="309" t="s">
        <v>3198</v>
      </c>
      <c r="G659" s="309" t="s">
        <v>3720</v>
      </c>
      <c r="H659" s="309" t="s">
        <v>14457</v>
      </c>
      <c r="I659" s="309" t="s">
        <v>2405</v>
      </c>
      <c r="J659" s="309" t="s">
        <v>15063</v>
      </c>
      <c r="K659" s="310">
        <v>3.1212</v>
      </c>
      <c r="L659" s="310">
        <v>3.1212</v>
      </c>
      <c r="M659" s="310">
        <v>2.8308488720462042</v>
      </c>
      <c r="N659" s="310"/>
      <c r="O659" s="310">
        <f t="shared" si="10"/>
        <v>9.3025479928808092</v>
      </c>
      <c r="P659" s="310">
        <v>9.3025479928808057</v>
      </c>
      <c r="Q659" s="309" t="s">
        <v>15063</v>
      </c>
      <c r="R659" s="311"/>
    </row>
    <row r="660" spans="1:18" s="312" customFormat="1" x14ac:dyDescent="0.3">
      <c r="A660" s="307">
        <v>657</v>
      </c>
      <c r="B660" s="308" t="s">
        <v>2401</v>
      </c>
      <c r="C660" s="308" t="s">
        <v>14338</v>
      </c>
      <c r="D660" s="308" t="s">
        <v>14347</v>
      </c>
      <c r="E660" s="308" t="s">
        <v>14451</v>
      </c>
      <c r="F660" s="309" t="s">
        <v>3198</v>
      </c>
      <c r="G660" s="309" t="s">
        <v>3721</v>
      </c>
      <c r="H660" s="309" t="s">
        <v>14458</v>
      </c>
      <c r="I660" s="309" t="s">
        <v>2405</v>
      </c>
      <c r="J660" s="309" t="s">
        <v>15063</v>
      </c>
      <c r="K660" s="310">
        <v>2.8248000000000002</v>
      </c>
      <c r="L660" s="310">
        <v>2.8248000000000002</v>
      </c>
      <c r="M660" s="310">
        <v>2.6348647999999999</v>
      </c>
      <c r="N660" s="310"/>
      <c r="O660" s="310">
        <f t="shared" si="10"/>
        <v>6.7238459359954792</v>
      </c>
      <c r="P660" s="310">
        <v>6.723845935995465</v>
      </c>
      <c r="Q660" s="309" t="s">
        <v>15063</v>
      </c>
      <c r="R660" s="311"/>
    </row>
    <row r="661" spans="1:18" s="312" customFormat="1" x14ac:dyDescent="0.3">
      <c r="A661" s="307">
        <v>658</v>
      </c>
      <c r="B661" s="308" t="s">
        <v>2401</v>
      </c>
      <c r="C661" s="308" t="s">
        <v>14338</v>
      </c>
      <c r="D661" s="308" t="s">
        <v>14347</v>
      </c>
      <c r="E661" s="308" t="s">
        <v>14451</v>
      </c>
      <c r="F661" s="309" t="s">
        <v>3198</v>
      </c>
      <c r="G661" s="309" t="s">
        <v>3722</v>
      </c>
      <c r="H661" s="309" t="s">
        <v>14459</v>
      </c>
      <c r="I661" s="309" t="s">
        <v>2405</v>
      </c>
      <c r="J661" s="309" t="s">
        <v>15063</v>
      </c>
      <c r="K661" s="310">
        <v>2.8191599999999992</v>
      </c>
      <c r="L661" s="310">
        <v>2.8191599999999992</v>
      </c>
      <c r="M661" s="310">
        <v>2.5220664007590763</v>
      </c>
      <c r="N661" s="310"/>
      <c r="O661" s="310">
        <f t="shared" si="10"/>
        <v>10.538373105496781</v>
      </c>
      <c r="P661" s="310">
        <v>10.538373105496779</v>
      </c>
      <c r="Q661" s="309" t="s">
        <v>15063</v>
      </c>
      <c r="R661" s="311"/>
    </row>
    <row r="662" spans="1:18" s="312" customFormat="1" x14ac:dyDescent="0.3">
      <c r="A662" s="307">
        <v>659</v>
      </c>
      <c r="B662" s="308" t="s">
        <v>2401</v>
      </c>
      <c r="C662" s="308" t="s">
        <v>14338</v>
      </c>
      <c r="D662" s="308" t="s">
        <v>14347</v>
      </c>
      <c r="E662" s="308" t="s">
        <v>14451</v>
      </c>
      <c r="F662" s="309" t="s">
        <v>3198</v>
      </c>
      <c r="G662" s="309" t="s">
        <v>3723</v>
      </c>
      <c r="H662" s="309" t="s">
        <v>14460</v>
      </c>
      <c r="I662" s="309" t="s">
        <v>2405</v>
      </c>
      <c r="J662" s="309" t="s">
        <v>15063</v>
      </c>
      <c r="K662" s="310">
        <v>5.4079599999999992</v>
      </c>
      <c r="L662" s="310">
        <v>5.4079599999999992</v>
      </c>
      <c r="M662" s="310">
        <v>5.0326204804950505</v>
      </c>
      <c r="N662" s="310"/>
      <c r="O662" s="310">
        <f t="shared" si="10"/>
        <v>6.9405010300547483</v>
      </c>
      <c r="P662" s="310">
        <v>10.676602119540989</v>
      </c>
      <c r="Q662" s="309" t="s">
        <v>15063</v>
      </c>
      <c r="R662" s="311"/>
    </row>
    <row r="663" spans="1:18" s="312" customFormat="1" x14ac:dyDescent="0.3">
      <c r="A663" s="307">
        <v>660</v>
      </c>
      <c r="B663" s="308" t="s">
        <v>2401</v>
      </c>
      <c r="C663" s="308" t="s">
        <v>14338</v>
      </c>
      <c r="D663" s="308" t="s">
        <v>14347</v>
      </c>
      <c r="E663" s="308" t="s">
        <v>14451</v>
      </c>
      <c r="F663" s="309" t="s">
        <v>3167</v>
      </c>
      <c r="G663" s="309" t="s">
        <v>3725</v>
      </c>
      <c r="H663" s="309" t="s">
        <v>3726</v>
      </c>
      <c r="I663" s="309" t="s">
        <v>2405</v>
      </c>
      <c r="J663" s="309" t="s">
        <v>15063</v>
      </c>
      <c r="K663" s="310">
        <v>6.4916</v>
      </c>
      <c r="L663" s="310">
        <v>6.4916</v>
      </c>
      <c r="M663" s="310">
        <v>5.7258034735643601</v>
      </c>
      <c r="N663" s="310"/>
      <c r="O663" s="310">
        <f t="shared" si="10"/>
        <v>11.796730027044795</v>
      </c>
      <c r="P663" s="310">
        <v>15.620121671316022</v>
      </c>
      <c r="Q663" s="309" t="s">
        <v>15063</v>
      </c>
      <c r="R663" s="311"/>
    </row>
    <row r="664" spans="1:18" s="312" customFormat="1" x14ac:dyDescent="0.3">
      <c r="A664" s="307">
        <v>661</v>
      </c>
      <c r="B664" s="308" t="s">
        <v>2401</v>
      </c>
      <c r="C664" s="308" t="s">
        <v>14338</v>
      </c>
      <c r="D664" s="308" t="s">
        <v>14347</v>
      </c>
      <c r="E664" s="308" t="s">
        <v>14451</v>
      </c>
      <c r="F664" s="309" t="s">
        <v>3167</v>
      </c>
      <c r="G664" s="309" t="s">
        <v>3727</v>
      </c>
      <c r="H664" s="309" t="s">
        <v>14461</v>
      </c>
      <c r="I664" s="309" t="s">
        <v>2405</v>
      </c>
      <c r="J664" s="309" t="s">
        <v>15063</v>
      </c>
      <c r="K664" s="310">
        <v>2.7482399999999996</v>
      </c>
      <c r="L664" s="310">
        <v>2.7482399999999996</v>
      </c>
      <c r="M664" s="310">
        <v>2.4301762651155117</v>
      </c>
      <c r="N664" s="310"/>
      <c r="O664" s="310">
        <f t="shared" si="10"/>
        <v>11.573360946805519</v>
      </c>
      <c r="P664" s="310">
        <v>20.100909464985218</v>
      </c>
      <c r="Q664" s="309" t="s">
        <v>15063</v>
      </c>
      <c r="R664" s="311"/>
    </row>
    <row r="665" spans="1:18" s="312" customFormat="1" x14ac:dyDescent="0.3">
      <c r="A665" s="307">
        <v>662</v>
      </c>
      <c r="B665" s="308" t="s">
        <v>2401</v>
      </c>
      <c r="C665" s="308" t="s">
        <v>14338</v>
      </c>
      <c r="D665" s="308" t="s">
        <v>14347</v>
      </c>
      <c r="E665" s="308" t="s">
        <v>14451</v>
      </c>
      <c r="F665" s="309" t="s">
        <v>3167</v>
      </c>
      <c r="G665" s="309" t="s">
        <v>3728</v>
      </c>
      <c r="H665" s="309" t="s">
        <v>4395</v>
      </c>
      <c r="I665" s="309" t="s">
        <v>2405</v>
      </c>
      <c r="J665" s="309" t="s">
        <v>15063</v>
      </c>
      <c r="K665" s="310">
        <v>2.5847199999999999</v>
      </c>
      <c r="L665" s="310">
        <v>2.5847199999999999</v>
      </c>
      <c r="M665" s="310">
        <v>2.2091079574257431</v>
      </c>
      <c r="N665" s="310"/>
      <c r="O665" s="310">
        <f t="shared" si="10"/>
        <v>14.532020589242039</v>
      </c>
      <c r="P665" s="310">
        <v>17.756219770326119</v>
      </c>
      <c r="Q665" s="309" t="s">
        <v>15063</v>
      </c>
      <c r="R665" s="311"/>
    </row>
    <row r="666" spans="1:18" s="312" customFormat="1" x14ac:dyDescent="0.3">
      <c r="A666" s="307">
        <v>663</v>
      </c>
      <c r="B666" s="308" t="s">
        <v>2401</v>
      </c>
      <c r="C666" s="308" t="s">
        <v>14338</v>
      </c>
      <c r="D666" s="308" t="s">
        <v>14347</v>
      </c>
      <c r="E666" s="308" t="s">
        <v>14451</v>
      </c>
      <c r="F666" s="309" t="s">
        <v>3183</v>
      </c>
      <c r="G666" s="309" t="s">
        <v>3729</v>
      </c>
      <c r="H666" s="309" t="s">
        <v>14462</v>
      </c>
      <c r="I666" s="309" t="s">
        <v>2405</v>
      </c>
      <c r="J666" s="309" t="s">
        <v>15063</v>
      </c>
      <c r="K666" s="310">
        <v>2.0772399999999993</v>
      </c>
      <c r="L666" s="310">
        <v>2.0772399999999993</v>
      </c>
      <c r="M666" s="310">
        <v>1.867227850495049</v>
      </c>
      <c r="N666" s="310"/>
      <c r="O666" s="310">
        <f t="shared" si="10"/>
        <v>10.110153352763779</v>
      </c>
      <c r="P666" s="310">
        <v>10.110153352763795</v>
      </c>
      <c r="Q666" s="309" t="s">
        <v>15063</v>
      </c>
      <c r="R666" s="311"/>
    </row>
    <row r="667" spans="1:18" s="312" customFormat="1" x14ac:dyDescent="0.3">
      <c r="A667" s="307">
        <v>664</v>
      </c>
      <c r="B667" s="308" t="s">
        <v>2401</v>
      </c>
      <c r="C667" s="308" t="s">
        <v>14338</v>
      </c>
      <c r="D667" s="308" t="s">
        <v>14347</v>
      </c>
      <c r="E667" s="308" t="s">
        <v>14451</v>
      </c>
      <c r="F667" s="309" t="s">
        <v>3183</v>
      </c>
      <c r="G667" s="309" t="s">
        <v>3730</v>
      </c>
      <c r="H667" s="309" t="s">
        <v>14463</v>
      </c>
      <c r="I667" s="309" t="s">
        <v>2405</v>
      </c>
      <c r="J667" s="309" t="s">
        <v>15063</v>
      </c>
      <c r="K667" s="310">
        <v>1.57552</v>
      </c>
      <c r="L667" s="310">
        <v>1.57552</v>
      </c>
      <c r="M667" s="310">
        <v>1.4344494148514848</v>
      </c>
      <c r="N667" s="310"/>
      <c r="O667" s="310">
        <f t="shared" si="10"/>
        <v>8.9539063387653108</v>
      </c>
      <c r="P667" s="310">
        <v>8.9539063387653162</v>
      </c>
      <c r="Q667" s="309" t="s">
        <v>15063</v>
      </c>
      <c r="R667" s="311"/>
    </row>
    <row r="668" spans="1:18" s="312" customFormat="1" x14ac:dyDescent="0.3">
      <c r="A668" s="307">
        <v>665</v>
      </c>
      <c r="B668" s="308" t="s">
        <v>2401</v>
      </c>
      <c r="C668" s="308" t="s">
        <v>14338</v>
      </c>
      <c r="D668" s="308" t="s">
        <v>14347</v>
      </c>
      <c r="E668" s="308" t="s">
        <v>14451</v>
      </c>
      <c r="F668" s="309" t="s">
        <v>3731</v>
      </c>
      <c r="G668" s="309" t="s">
        <v>14464</v>
      </c>
      <c r="H668" s="309" t="s">
        <v>14465</v>
      </c>
      <c r="I668" s="309" t="s">
        <v>2432</v>
      </c>
      <c r="J668" s="309" t="s">
        <v>15063</v>
      </c>
      <c r="K668" s="310">
        <v>0.70419999999999983</v>
      </c>
      <c r="L668" s="310">
        <v>0.70419999999999983</v>
      </c>
      <c r="M668" s="310">
        <v>0.65040477204620462</v>
      </c>
      <c r="N668" s="310"/>
      <c r="O668" s="310">
        <f t="shared" si="10"/>
        <v>7.6391973805446209</v>
      </c>
      <c r="P668" s="310">
        <v>8.7095722892019722</v>
      </c>
      <c r="Q668" s="309" t="s">
        <v>15063</v>
      </c>
      <c r="R668" s="311"/>
    </row>
    <row r="669" spans="1:18" s="312" customFormat="1" x14ac:dyDescent="0.3">
      <c r="A669" s="307">
        <v>666</v>
      </c>
      <c r="B669" s="308" t="s">
        <v>3732</v>
      </c>
      <c r="C669" s="308" t="s">
        <v>14466</v>
      </c>
      <c r="D669" s="308" t="s">
        <v>4648</v>
      </c>
      <c r="E669" s="308" t="s">
        <v>14467</v>
      </c>
      <c r="F669" s="309" t="s">
        <v>4674</v>
      </c>
      <c r="G669" s="309" t="s">
        <v>4675</v>
      </c>
      <c r="H669" s="309" t="s">
        <v>4676</v>
      </c>
      <c r="I669" s="309" t="s">
        <v>2405</v>
      </c>
      <c r="J669" s="309" t="s">
        <v>15063</v>
      </c>
      <c r="K669" s="310">
        <v>1.1082328577535441</v>
      </c>
      <c r="L669" s="310">
        <v>1.1082328577535441</v>
      </c>
      <c r="M669" s="310">
        <v>1.064457659872279</v>
      </c>
      <c r="N669" s="310"/>
      <c r="O669" s="310">
        <f t="shared" si="10"/>
        <v>3.9500000000000051</v>
      </c>
      <c r="P669" s="310">
        <v>3.949999999999998</v>
      </c>
      <c r="Q669" s="309" t="s">
        <v>15063</v>
      </c>
      <c r="R669" s="311"/>
    </row>
    <row r="670" spans="1:18" s="312" customFormat="1" x14ac:dyDescent="0.3">
      <c r="A670" s="307">
        <v>667</v>
      </c>
      <c r="B670" s="308" t="s">
        <v>3732</v>
      </c>
      <c r="C670" s="308" t="s">
        <v>14466</v>
      </c>
      <c r="D670" s="308" t="s">
        <v>4648</v>
      </c>
      <c r="E670" s="308" t="s">
        <v>14467</v>
      </c>
      <c r="F670" s="309" t="s">
        <v>4674</v>
      </c>
      <c r="G670" s="309" t="s">
        <v>4680</v>
      </c>
      <c r="H670" s="309" t="s">
        <v>4681</v>
      </c>
      <c r="I670" s="309" t="s">
        <v>2405</v>
      </c>
      <c r="J670" s="309" t="s">
        <v>15063</v>
      </c>
      <c r="K670" s="310">
        <v>1.1944808757737735</v>
      </c>
      <c r="L670" s="310">
        <v>1.1944808757737735</v>
      </c>
      <c r="M670" s="310">
        <v>1.0931999999999999</v>
      </c>
      <c r="N670" s="310"/>
      <c r="O670" s="310">
        <f t="shared" si="10"/>
        <v>8.4790705174048711</v>
      </c>
      <c r="P670" s="310" t="e">
        <v>#DIV/0!</v>
      </c>
      <c r="Q670" s="309" t="s">
        <v>15063</v>
      </c>
      <c r="R670" s="311"/>
    </row>
    <row r="671" spans="1:18" s="312" customFormat="1" x14ac:dyDescent="0.3">
      <c r="A671" s="307">
        <v>668</v>
      </c>
      <c r="B671" s="308" t="s">
        <v>3732</v>
      </c>
      <c r="C671" s="308" t="s">
        <v>14466</v>
      </c>
      <c r="D671" s="308" t="s">
        <v>4648</v>
      </c>
      <c r="E671" s="308" t="s">
        <v>14467</v>
      </c>
      <c r="F671" s="309" t="s">
        <v>4674</v>
      </c>
      <c r="G671" s="309" t="s">
        <v>4682</v>
      </c>
      <c r="H671" s="309" t="s">
        <v>14468</v>
      </c>
      <c r="I671" s="309" t="s">
        <v>2432</v>
      </c>
      <c r="J671" s="309" t="s">
        <v>15063</v>
      </c>
      <c r="K671" s="310">
        <v>1.808762257583262</v>
      </c>
      <c r="L671" s="310">
        <v>1.808762257583262</v>
      </c>
      <c r="M671" s="310">
        <v>1.8069999999999999</v>
      </c>
      <c r="N671" s="310"/>
      <c r="O671" s="310">
        <f t="shared" si="10"/>
        <v>9.7428922782626853E-2</v>
      </c>
      <c r="P671" s="310">
        <v>4.0132244978976601</v>
      </c>
      <c r="Q671" s="309" t="s">
        <v>15063</v>
      </c>
      <c r="R671" s="311"/>
    </row>
    <row r="672" spans="1:18" s="312" customFormat="1" x14ac:dyDescent="0.3">
      <c r="A672" s="307">
        <v>669</v>
      </c>
      <c r="B672" s="308" t="s">
        <v>3732</v>
      </c>
      <c r="C672" s="308" t="s">
        <v>14466</v>
      </c>
      <c r="D672" s="308" t="s">
        <v>4648</v>
      </c>
      <c r="E672" s="308" t="s">
        <v>14467</v>
      </c>
      <c r="F672" s="309" t="s">
        <v>4674</v>
      </c>
      <c r="G672" s="309" t="s">
        <v>4683</v>
      </c>
      <c r="H672" s="309" t="s">
        <v>14469</v>
      </c>
      <c r="I672" s="309" t="s">
        <v>2405</v>
      </c>
      <c r="J672" s="309" t="s">
        <v>15063</v>
      </c>
      <c r="K672" s="310">
        <v>0.37134376207184017</v>
      </c>
      <c r="L672" s="310">
        <v>0.37134376207184017</v>
      </c>
      <c r="M672" s="310">
        <v>0.35360000000000003</v>
      </c>
      <c r="N672" s="310"/>
      <c r="O672" s="310">
        <f t="shared" si="10"/>
        <v>4.7782577450183297</v>
      </c>
      <c r="P672" s="310" t="e">
        <v>#DIV/0!</v>
      </c>
      <c r="Q672" s="309" t="s">
        <v>15063</v>
      </c>
      <c r="R672" s="311"/>
    </row>
    <row r="673" spans="1:18" s="312" customFormat="1" x14ac:dyDescent="0.3">
      <c r="A673" s="307">
        <v>670</v>
      </c>
      <c r="B673" s="308" t="s">
        <v>3732</v>
      </c>
      <c r="C673" s="308" t="s">
        <v>14466</v>
      </c>
      <c r="D673" s="308" t="s">
        <v>14470</v>
      </c>
      <c r="E673" s="308" t="s">
        <v>14471</v>
      </c>
      <c r="F673" s="309" t="s">
        <v>4674</v>
      </c>
      <c r="G673" s="309" t="s">
        <v>14472</v>
      </c>
      <c r="H673" s="309" t="s">
        <v>4582</v>
      </c>
      <c r="I673" s="309" t="e">
        <v>#N/A</v>
      </c>
      <c r="J673" s="309" t="s">
        <v>15063</v>
      </c>
      <c r="K673" s="310">
        <v>1.2421999999999997</v>
      </c>
      <c r="L673" s="310">
        <v>1.2421999999999997</v>
      </c>
      <c r="M673" s="310">
        <v>1.2493775</v>
      </c>
      <c r="N673" s="310"/>
      <c r="O673" s="310">
        <f t="shared" si="10"/>
        <v>-0.57780550635970718</v>
      </c>
      <c r="P673" s="310">
        <v>-0.57780550635970762</v>
      </c>
      <c r="Q673" s="309" t="s">
        <v>15063</v>
      </c>
      <c r="R673" s="311"/>
    </row>
    <row r="674" spans="1:18" s="312" customFormat="1" x14ac:dyDescent="0.3">
      <c r="A674" s="307">
        <v>671</v>
      </c>
      <c r="B674" s="308" t="s">
        <v>3732</v>
      </c>
      <c r="C674" s="308" t="s">
        <v>14466</v>
      </c>
      <c r="D674" s="308" t="s">
        <v>4648</v>
      </c>
      <c r="E674" s="308" t="s">
        <v>14467</v>
      </c>
      <c r="F674" s="309" t="s">
        <v>4674</v>
      </c>
      <c r="G674" s="309" t="s">
        <v>4684</v>
      </c>
      <c r="H674" s="309" t="s">
        <v>14473</v>
      </c>
      <c r="I674" s="309" t="s">
        <v>2425</v>
      </c>
      <c r="J674" s="309" t="s">
        <v>15063</v>
      </c>
      <c r="K674" s="310">
        <v>0.64111677417432611</v>
      </c>
      <c r="L674" s="310">
        <v>0.64111677417432611</v>
      </c>
      <c r="M674" s="310">
        <v>0.55979999999999897</v>
      </c>
      <c r="N674" s="310"/>
      <c r="O674" s="310">
        <f t="shared" si="10"/>
        <v>12.683613570874423</v>
      </c>
      <c r="P674" s="310" t="e">
        <v>#DIV/0!</v>
      </c>
      <c r="Q674" s="309" t="s">
        <v>15063</v>
      </c>
      <c r="R674" s="311"/>
    </row>
    <row r="675" spans="1:18" s="312" customFormat="1" x14ac:dyDescent="0.3">
      <c r="A675" s="307">
        <v>672</v>
      </c>
      <c r="B675" s="308" t="s">
        <v>3732</v>
      </c>
      <c r="C675" s="308" t="s">
        <v>14466</v>
      </c>
      <c r="D675" s="308" t="s">
        <v>4648</v>
      </c>
      <c r="E675" s="308" t="s">
        <v>14467</v>
      </c>
      <c r="F675" s="309" t="s">
        <v>4674</v>
      </c>
      <c r="G675" s="309" t="s">
        <v>4685</v>
      </c>
      <c r="H675" s="309" t="s">
        <v>4686</v>
      </c>
      <c r="I675" s="309" t="s">
        <v>2405</v>
      </c>
      <c r="J675" s="309" t="s">
        <v>15063</v>
      </c>
      <c r="K675" s="310">
        <v>0</v>
      </c>
      <c r="L675" s="310">
        <v>0</v>
      </c>
      <c r="M675" s="310">
        <v>0</v>
      </c>
      <c r="N675" s="310"/>
      <c r="O675" s="310" t="e">
        <f t="shared" si="10"/>
        <v>#DIV/0!</v>
      </c>
      <c r="P675" s="310" t="e">
        <v>#DIV/0!</v>
      </c>
      <c r="Q675" s="309" t="s">
        <v>15063</v>
      </c>
      <c r="R675" s="311"/>
    </row>
    <row r="676" spans="1:18" s="312" customFormat="1" x14ac:dyDescent="0.3">
      <c r="A676" s="307">
        <v>673</v>
      </c>
      <c r="B676" s="308" t="s">
        <v>3732</v>
      </c>
      <c r="C676" s="308" t="s">
        <v>14466</v>
      </c>
      <c r="D676" s="308" t="s">
        <v>4648</v>
      </c>
      <c r="E676" s="308" t="s">
        <v>14467</v>
      </c>
      <c r="F676" s="309" t="s">
        <v>4674</v>
      </c>
      <c r="G676" s="309" t="s">
        <v>4687</v>
      </c>
      <c r="H676" s="309" t="s">
        <v>4688</v>
      </c>
      <c r="I676" s="309" t="s">
        <v>2405</v>
      </c>
      <c r="J676" s="309" t="s">
        <v>15063</v>
      </c>
      <c r="K676" s="310">
        <v>0</v>
      </c>
      <c r="L676" s="310">
        <v>0</v>
      </c>
      <c r="M676" s="310">
        <v>0</v>
      </c>
      <c r="N676" s="310"/>
      <c r="O676" s="310" t="e">
        <f t="shared" si="10"/>
        <v>#DIV/0!</v>
      </c>
      <c r="P676" s="310" t="e">
        <v>#DIV/0!</v>
      </c>
      <c r="Q676" s="309" t="s">
        <v>15063</v>
      </c>
      <c r="R676" s="311"/>
    </row>
    <row r="677" spans="1:18" s="312" customFormat="1" x14ac:dyDescent="0.3">
      <c r="A677" s="307">
        <v>674</v>
      </c>
      <c r="B677" s="308" t="s">
        <v>3732</v>
      </c>
      <c r="C677" s="308" t="s">
        <v>14466</v>
      </c>
      <c r="D677" s="308" t="s">
        <v>4648</v>
      </c>
      <c r="E677" s="308" t="s">
        <v>14467</v>
      </c>
      <c r="F677" s="309" t="s">
        <v>4674</v>
      </c>
      <c r="G677" s="309" t="s">
        <v>4689</v>
      </c>
      <c r="H677" s="309" t="s">
        <v>4690</v>
      </c>
      <c r="I677" s="309" t="s">
        <v>2405</v>
      </c>
      <c r="J677" s="309" t="s">
        <v>15063</v>
      </c>
      <c r="K677" s="310">
        <v>0</v>
      </c>
      <c r="L677" s="310">
        <v>0</v>
      </c>
      <c r="M677" s="310">
        <v>0</v>
      </c>
      <c r="N677" s="310"/>
      <c r="O677" s="310" t="e">
        <f t="shared" si="10"/>
        <v>#DIV/0!</v>
      </c>
      <c r="P677" s="310" t="e">
        <v>#DIV/0!</v>
      </c>
      <c r="Q677" s="309" t="s">
        <v>15063</v>
      </c>
      <c r="R677" s="311"/>
    </row>
    <row r="678" spans="1:18" s="312" customFormat="1" x14ac:dyDescent="0.3">
      <c r="A678" s="307">
        <v>675</v>
      </c>
      <c r="B678" s="308" t="s">
        <v>3732</v>
      </c>
      <c r="C678" s="308" t="s">
        <v>14466</v>
      </c>
      <c r="D678" s="308" t="s">
        <v>4648</v>
      </c>
      <c r="E678" s="308" t="s">
        <v>14467</v>
      </c>
      <c r="F678" s="309" t="s">
        <v>4674</v>
      </c>
      <c r="G678" s="309" t="s">
        <v>4691</v>
      </c>
      <c r="H678" s="309" t="s">
        <v>14474</v>
      </c>
      <c r="I678" s="309" t="s">
        <v>2405</v>
      </c>
      <c r="J678" s="309" t="s">
        <v>15063</v>
      </c>
      <c r="K678" s="310">
        <v>1.5804335229487978</v>
      </c>
      <c r="L678" s="310">
        <v>1.5804335229487978</v>
      </c>
      <c r="M678" s="310">
        <v>1.3898332400811728</v>
      </c>
      <c r="N678" s="310"/>
      <c r="O678" s="310">
        <f t="shared" si="10"/>
        <v>12.059999999999999</v>
      </c>
      <c r="P678" s="310">
        <v>12.074308391895661</v>
      </c>
      <c r="Q678" s="309" t="s">
        <v>15063</v>
      </c>
      <c r="R678" s="311"/>
    </row>
    <row r="679" spans="1:18" s="312" customFormat="1" x14ac:dyDescent="0.3">
      <c r="A679" s="307">
        <v>676</v>
      </c>
      <c r="B679" s="308" t="s">
        <v>3732</v>
      </c>
      <c r="C679" s="308" t="s">
        <v>14466</v>
      </c>
      <c r="D679" s="308" t="s">
        <v>14470</v>
      </c>
      <c r="E679" s="308" t="s">
        <v>14471</v>
      </c>
      <c r="F679" s="309" t="s">
        <v>4674</v>
      </c>
      <c r="G679" s="309" t="s">
        <v>14475</v>
      </c>
      <c r="H679" s="309" t="s">
        <v>14476</v>
      </c>
      <c r="I679" s="309" t="s">
        <v>2425</v>
      </c>
      <c r="J679" s="309" t="s">
        <v>15063</v>
      </c>
      <c r="K679" s="310">
        <v>1.4003999999999976</v>
      </c>
      <c r="L679" s="310">
        <v>1.4003999999999976</v>
      </c>
      <c r="M679" s="310">
        <v>1.4052</v>
      </c>
      <c r="N679" s="310"/>
      <c r="O679" s="310">
        <f t="shared" si="10"/>
        <v>-0.34275921165398215</v>
      </c>
      <c r="P679" s="310">
        <v>-0.34275921165398682</v>
      </c>
      <c r="Q679" s="309" t="s">
        <v>15063</v>
      </c>
      <c r="R679" s="311"/>
    </row>
    <row r="680" spans="1:18" s="312" customFormat="1" x14ac:dyDescent="0.3">
      <c r="A680" s="307">
        <v>677</v>
      </c>
      <c r="B680" s="308" t="s">
        <v>3732</v>
      </c>
      <c r="C680" s="308" t="s">
        <v>14466</v>
      </c>
      <c r="D680" s="308" t="s">
        <v>4648</v>
      </c>
      <c r="E680" s="308" t="s">
        <v>14467</v>
      </c>
      <c r="F680" s="309" t="s">
        <v>4674</v>
      </c>
      <c r="G680" s="309" t="s">
        <v>4692</v>
      </c>
      <c r="H680" s="309" t="s">
        <v>4693</v>
      </c>
      <c r="I680" s="309" t="s">
        <v>2405</v>
      </c>
      <c r="J680" s="309" t="s">
        <v>15063</v>
      </c>
      <c r="K680" s="310">
        <v>4.3178149284884144</v>
      </c>
      <c r="L680" s="310">
        <v>4.3178149284884144</v>
      </c>
      <c r="M680" s="310">
        <v>4.1554650871772498</v>
      </c>
      <c r="N680" s="310"/>
      <c r="O680" s="310">
        <f t="shared" si="10"/>
        <v>3.7600000000000051</v>
      </c>
      <c r="P680" s="310">
        <v>3.7599999999999967</v>
      </c>
      <c r="Q680" s="309" t="s">
        <v>15063</v>
      </c>
      <c r="R680" s="311"/>
    </row>
    <row r="681" spans="1:18" s="312" customFormat="1" x14ac:dyDescent="0.3">
      <c r="A681" s="307">
        <v>678</v>
      </c>
      <c r="B681" s="308" t="s">
        <v>3732</v>
      </c>
      <c r="C681" s="308" t="s">
        <v>14466</v>
      </c>
      <c r="D681" s="308" t="s">
        <v>4648</v>
      </c>
      <c r="E681" s="308" t="s">
        <v>14467</v>
      </c>
      <c r="F681" s="309" t="s">
        <v>4674</v>
      </c>
      <c r="G681" s="309" t="s">
        <v>4677</v>
      </c>
      <c r="H681" s="309" t="s">
        <v>14477</v>
      </c>
      <c r="I681" s="309" t="s">
        <v>2432</v>
      </c>
      <c r="J681" s="309" t="s">
        <v>15063</v>
      </c>
      <c r="K681" s="310">
        <v>1.1211635000799722</v>
      </c>
      <c r="L681" s="310">
        <v>1.1211635000799722</v>
      </c>
      <c r="M681" s="310">
        <v>1.1192575221298362</v>
      </c>
      <c r="N681" s="310"/>
      <c r="O681" s="310">
        <f t="shared" si="10"/>
        <v>0.17000000000000676</v>
      </c>
      <c r="P681" s="310">
        <v>1.0879830896455833</v>
      </c>
      <c r="Q681" s="309" t="s">
        <v>15063</v>
      </c>
      <c r="R681" s="311"/>
    </row>
    <row r="682" spans="1:18" s="312" customFormat="1" x14ac:dyDescent="0.3">
      <c r="A682" s="307">
        <v>679</v>
      </c>
      <c r="B682" s="308" t="s">
        <v>3732</v>
      </c>
      <c r="C682" s="308" t="s">
        <v>14466</v>
      </c>
      <c r="D682" s="308" t="s">
        <v>4648</v>
      </c>
      <c r="E682" s="308" t="s">
        <v>14467</v>
      </c>
      <c r="F682" s="309" t="s">
        <v>4674</v>
      </c>
      <c r="G682" s="309" t="s">
        <v>4678</v>
      </c>
      <c r="H682" s="309" t="s">
        <v>14478</v>
      </c>
      <c r="I682" s="309" t="s">
        <v>2425</v>
      </c>
      <c r="J682" s="309" t="s">
        <v>15063</v>
      </c>
      <c r="K682" s="310">
        <v>2.3630750000000011</v>
      </c>
      <c r="L682" s="310">
        <v>2.3630750000000011</v>
      </c>
      <c r="M682" s="310">
        <v>2.3507500000000001</v>
      </c>
      <c r="N682" s="310"/>
      <c r="O682" s="310">
        <f t="shared" si="10"/>
        <v>0.52156617966002028</v>
      </c>
      <c r="P682" s="310">
        <v>0.52156617966002683</v>
      </c>
      <c r="Q682" s="309" t="s">
        <v>15063</v>
      </c>
      <c r="R682" s="311"/>
    </row>
    <row r="683" spans="1:18" s="312" customFormat="1" x14ac:dyDescent="0.3">
      <c r="A683" s="307">
        <v>680</v>
      </c>
      <c r="B683" s="308" t="s">
        <v>3732</v>
      </c>
      <c r="C683" s="308" t="s">
        <v>14466</v>
      </c>
      <c r="D683" s="308" t="s">
        <v>14470</v>
      </c>
      <c r="E683" s="308" t="s">
        <v>14471</v>
      </c>
      <c r="F683" s="309" t="s">
        <v>4674</v>
      </c>
      <c r="G683" s="309" t="s">
        <v>14472</v>
      </c>
      <c r="H683" s="309" t="s">
        <v>4581</v>
      </c>
      <c r="I683" s="309" t="e">
        <v>#N/A</v>
      </c>
      <c r="J683" s="309" t="s">
        <v>15063</v>
      </c>
      <c r="K683" s="310">
        <v>0.63080000000000114</v>
      </c>
      <c r="L683" s="310">
        <v>0.63080000000000114</v>
      </c>
      <c r="M683" s="310">
        <v>0.63549999999999995</v>
      </c>
      <c r="N683" s="310"/>
      <c r="O683" s="310">
        <f t="shared" si="10"/>
        <v>-0.74508560558002657</v>
      </c>
      <c r="P683" s="310">
        <v>-0.74508560558002035</v>
      </c>
      <c r="Q683" s="309" t="s">
        <v>15063</v>
      </c>
      <c r="R683" s="311"/>
    </row>
    <row r="684" spans="1:18" s="312" customFormat="1" x14ac:dyDescent="0.3">
      <c r="A684" s="307">
        <v>681</v>
      </c>
      <c r="B684" s="308" t="s">
        <v>3732</v>
      </c>
      <c r="C684" s="308" t="s">
        <v>14466</v>
      </c>
      <c r="D684" s="308" t="s">
        <v>4648</v>
      </c>
      <c r="E684" s="308" t="s">
        <v>14467</v>
      </c>
      <c r="F684" s="309" t="s">
        <v>4674</v>
      </c>
      <c r="G684" s="309" t="s">
        <v>4679</v>
      </c>
      <c r="H684" s="309" t="s">
        <v>14479</v>
      </c>
      <c r="I684" s="309" t="s">
        <v>2425</v>
      </c>
      <c r="J684" s="309" t="s">
        <v>15063</v>
      </c>
      <c r="K684" s="310">
        <v>2.0208750000000002</v>
      </c>
      <c r="L684" s="310">
        <v>2.0208750000000002</v>
      </c>
      <c r="M684" s="310">
        <v>1.923991</v>
      </c>
      <c r="N684" s="310"/>
      <c r="O684" s="310">
        <f t="shared" si="10"/>
        <v>4.794160945135161</v>
      </c>
      <c r="P684" s="310">
        <v>4.7941609451351503</v>
      </c>
      <c r="Q684" s="309" t="s">
        <v>15063</v>
      </c>
      <c r="R684" s="311"/>
    </row>
    <row r="685" spans="1:18" s="312" customFormat="1" x14ac:dyDescent="0.3">
      <c r="A685" s="307">
        <v>682</v>
      </c>
      <c r="B685" s="308" t="s">
        <v>3732</v>
      </c>
      <c r="C685" s="308" t="s">
        <v>14466</v>
      </c>
      <c r="D685" s="308" t="s">
        <v>14480</v>
      </c>
      <c r="E685" s="308" t="s">
        <v>14481</v>
      </c>
      <c r="F685" s="309" t="s">
        <v>4131</v>
      </c>
      <c r="G685" s="309" t="s">
        <v>4240</v>
      </c>
      <c r="H685" s="309" t="s">
        <v>14482</v>
      </c>
      <c r="I685" s="309" t="s">
        <v>2405</v>
      </c>
      <c r="J685" s="309" t="s">
        <v>15063</v>
      </c>
      <c r="K685" s="310">
        <v>0.31256</v>
      </c>
      <c r="L685" s="310">
        <v>0.31256</v>
      </c>
      <c r="M685" s="310">
        <v>0.32055769359999997</v>
      </c>
      <c r="N685" s="310"/>
      <c r="O685" s="310">
        <f t="shared" si="10"/>
        <v>-2.5587706680317273</v>
      </c>
      <c r="P685" s="310">
        <v>30.68594369826727</v>
      </c>
      <c r="Q685" s="309" t="s">
        <v>15063</v>
      </c>
      <c r="R685" s="311"/>
    </row>
    <row r="686" spans="1:18" s="312" customFormat="1" x14ac:dyDescent="0.3">
      <c r="A686" s="307">
        <v>683</v>
      </c>
      <c r="B686" s="308" t="s">
        <v>3732</v>
      </c>
      <c r="C686" s="308" t="s">
        <v>14466</v>
      </c>
      <c r="D686" s="308" t="s">
        <v>14470</v>
      </c>
      <c r="E686" s="308" t="s">
        <v>14483</v>
      </c>
      <c r="F686" s="309" t="s">
        <v>4131</v>
      </c>
      <c r="G686" s="309" t="s">
        <v>4923</v>
      </c>
      <c r="H686" s="309" t="s">
        <v>4924</v>
      </c>
      <c r="I686" s="309" t="s">
        <v>2405</v>
      </c>
      <c r="J686" s="309" t="s">
        <v>15063</v>
      </c>
      <c r="K686" s="310">
        <v>2.4317240000000004</v>
      </c>
      <c r="L686" s="310">
        <v>2.4317240000000004</v>
      </c>
      <c r="M686" s="310">
        <v>2.2912745000000001</v>
      </c>
      <c r="N686" s="310"/>
      <c r="O686" s="310">
        <f t="shared" si="10"/>
        <v>5.7757171455313312</v>
      </c>
      <c r="P686" s="310">
        <v>5.7757171455313223</v>
      </c>
      <c r="Q686" s="309" t="s">
        <v>15063</v>
      </c>
      <c r="R686" s="311"/>
    </row>
    <row r="687" spans="1:18" s="312" customFormat="1" x14ac:dyDescent="0.3">
      <c r="A687" s="307">
        <v>684</v>
      </c>
      <c r="B687" s="308" t="s">
        <v>3732</v>
      </c>
      <c r="C687" s="308" t="s">
        <v>14466</v>
      </c>
      <c r="D687" s="308" t="s">
        <v>14480</v>
      </c>
      <c r="E687" s="308" t="s">
        <v>14481</v>
      </c>
      <c r="F687" s="309" t="s">
        <v>4131</v>
      </c>
      <c r="G687" s="309" t="s">
        <v>4225</v>
      </c>
      <c r="H687" s="309" t="s">
        <v>4226</v>
      </c>
      <c r="I687" s="309" t="s">
        <v>2405</v>
      </c>
      <c r="J687" s="309" t="s">
        <v>15063</v>
      </c>
      <c r="K687" s="310">
        <v>0</v>
      </c>
      <c r="L687" s="310">
        <v>0</v>
      </c>
      <c r="M687" s="310">
        <v>0.354408</v>
      </c>
      <c r="N687" s="310"/>
      <c r="O687" s="310" t="e">
        <f t="shared" si="10"/>
        <v>#DIV/0!</v>
      </c>
      <c r="P687" s="310" t="e">
        <v>#DIV/0!</v>
      </c>
      <c r="Q687" s="309" t="s">
        <v>15063</v>
      </c>
      <c r="R687" s="311"/>
    </row>
    <row r="688" spans="1:18" s="312" customFormat="1" x14ac:dyDescent="0.3">
      <c r="A688" s="307">
        <v>685</v>
      </c>
      <c r="B688" s="308" t="s">
        <v>3732</v>
      </c>
      <c r="C688" s="308" t="s">
        <v>14466</v>
      </c>
      <c r="D688" s="308" t="s">
        <v>14470</v>
      </c>
      <c r="E688" s="308" t="s">
        <v>14483</v>
      </c>
      <c r="F688" s="309" t="s">
        <v>4131</v>
      </c>
      <c r="G688" s="309" t="s">
        <v>4925</v>
      </c>
      <c r="H688" s="309" t="s">
        <v>4926</v>
      </c>
      <c r="I688" s="309" t="s">
        <v>2405</v>
      </c>
      <c r="J688" s="309" t="s">
        <v>15063</v>
      </c>
      <c r="K688" s="310">
        <v>0.29783999999999805</v>
      </c>
      <c r="L688" s="310">
        <v>0.29783999999999805</v>
      </c>
      <c r="M688" s="310">
        <v>0.28289300000000001</v>
      </c>
      <c r="N688" s="310"/>
      <c r="O688" s="310">
        <f t="shared" si="10"/>
        <v>5.0184662906252164</v>
      </c>
      <c r="P688" s="310">
        <v>14.685802092015731</v>
      </c>
      <c r="Q688" s="309" t="s">
        <v>15063</v>
      </c>
      <c r="R688" s="311"/>
    </row>
    <row r="689" spans="1:18" s="312" customFormat="1" x14ac:dyDescent="0.3">
      <c r="A689" s="307">
        <v>686</v>
      </c>
      <c r="B689" s="308" t="s">
        <v>3732</v>
      </c>
      <c r="C689" s="308" t="s">
        <v>14466</v>
      </c>
      <c r="D689" s="308" t="s">
        <v>14480</v>
      </c>
      <c r="E689" s="308" t="s">
        <v>14481</v>
      </c>
      <c r="F689" s="309" t="s">
        <v>4131</v>
      </c>
      <c r="G689" s="309" t="s">
        <v>4228</v>
      </c>
      <c r="H689" s="309" t="s">
        <v>4229</v>
      </c>
      <c r="I689" s="309" t="s">
        <v>2405</v>
      </c>
      <c r="J689" s="309" t="s">
        <v>15063</v>
      </c>
      <c r="K689" s="310">
        <v>0</v>
      </c>
      <c r="L689" s="310">
        <v>0</v>
      </c>
      <c r="M689" s="310">
        <v>0.57972349999999995</v>
      </c>
      <c r="N689" s="310"/>
      <c r="O689" s="310" t="e">
        <f t="shared" si="10"/>
        <v>#DIV/0!</v>
      </c>
      <c r="P689" s="310" t="e">
        <v>#DIV/0!</v>
      </c>
      <c r="Q689" s="309" t="s">
        <v>15063</v>
      </c>
      <c r="R689" s="311"/>
    </row>
    <row r="690" spans="1:18" s="312" customFormat="1" x14ac:dyDescent="0.3">
      <c r="A690" s="307">
        <v>687</v>
      </c>
      <c r="B690" s="308" t="s">
        <v>3732</v>
      </c>
      <c r="C690" s="308" t="s">
        <v>14466</v>
      </c>
      <c r="D690" s="308" t="s">
        <v>14470</v>
      </c>
      <c r="E690" s="308" t="s">
        <v>14484</v>
      </c>
      <c r="F690" s="309" t="s">
        <v>4131</v>
      </c>
      <c r="G690" s="309" t="s">
        <v>5168</v>
      </c>
      <c r="H690" s="309" t="s">
        <v>14485</v>
      </c>
      <c r="I690" s="309" t="s">
        <v>2405</v>
      </c>
      <c r="J690" s="309" t="s">
        <v>15063</v>
      </c>
      <c r="K690" s="310">
        <v>2.6553199999999988</v>
      </c>
      <c r="L690" s="310">
        <v>2.6553199999999988</v>
      </c>
      <c r="M690" s="310">
        <v>2.45933205</v>
      </c>
      <c r="N690" s="310"/>
      <c r="O690" s="310">
        <f t="shared" si="10"/>
        <v>7.3809540846300594</v>
      </c>
      <c r="P690" s="310">
        <v>7.3809540846300647</v>
      </c>
      <c r="Q690" s="309" t="s">
        <v>15063</v>
      </c>
      <c r="R690" s="311"/>
    </row>
    <row r="691" spans="1:18" s="312" customFormat="1" x14ac:dyDescent="0.3">
      <c r="A691" s="307">
        <v>688</v>
      </c>
      <c r="B691" s="308" t="s">
        <v>3732</v>
      </c>
      <c r="C691" s="308" t="s">
        <v>14466</v>
      </c>
      <c r="D691" s="308" t="s">
        <v>14480</v>
      </c>
      <c r="E691" s="308" t="s">
        <v>14481</v>
      </c>
      <c r="F691" s="309" t="s">
        <v>4131</v>
      </c>
      <c r="G691" s="309" t="s">
        <v>4230</v>
      </c>
      <c r="H691" s="309" t="s">
        <v>4231</v>
      </c>
      <c r="I691" s="309" t="s">
        <v>2425</v>
      </c>
      <c r="J691" s="309" t="s">
        <v>15063</v>
      </c>
      <c r="K691" s="310">
        <v>0.32916000000000056</v>
      </c>
      <c r="L691" s="310">
        <v>0.32916000000000056</v>
      </c>
      <c r="M691" s="310">
        <v>0.33036605006599989</v>
      </c>
      <c r="N691" s="310"/>
      <c r="O691" s="310">
        <f t="shared" si="10"/>
        <v>-0.36640237756693678</v>
      </c>
      <c r="P691" s="310">
        <v>1.5643226861832393</v>
      </c>
      <c r="Q691" s="309" t="s">
        <v>15063</v>
      </c>
      <c r="R691" s="311"/>
    </row>
    <row r="692" spans="1:18" s="312" customFormat="1" x14ac:dyDescent="0.3">
      <c r="A692" s="307">
        <v>689</v>
      </c>
      <c r="B692" s="308" t="s">
        <v>3732</v>
      </c>
      <c r="C692" s="308" t="s">
        <v>14466</v>
      </c>
      <c r="D692" s="308" t="s">
        <v>14470</v>
      </c>
      <c r="E692" s="308" t="s">
        <v>14484</v>
      </c>
      <c r="F692" s="309" t="s">
        <v>4131</v>
      </c>
      <c r="G692" s="309" t="s">
        <v>5169</v>
      </c>
      <c r="H692" s="309" t="s">
        <v>5170</v>
      </c>
      <c r="I692" s="309" t="s">
        <v>2405</v>
      </c>
      <c r="J692" s="309" t="s">
        <v>15063</v>
      </c>
      <c r="K692" s="310">
        <v>2.5278399999999968</v>
      </c>
      <c r="L692" s="310">
        <v>2.5278399999999968</v>
      </c>
      <c r="M692" s="310">
        <v>2.474701</v>
      </c>
      <c r="N692" s="310"/>
      <c r="O692" s="310">
        <f t="shared" si="10"/>
        <v>2.1021504525601613</v>
      </c>
      <c r="P692" s="310">
        <v>2.1021504525601475</v>
      </c>
      <c r="Q692" s="309" t="s">
        <v>15063</v>
      </c>
      <c r="R692" s="311"/>
    </row>
    <row r="693" spans="1:18" s="312" customFormat="1" x14ac:dyDescent="0.3">
      <c r="A693" s="307">
        <v>690</v>
      </c>
      <c r="B693" s="308" t="s">
        <v>3732</v>
      </c>
      <c r="C693" s="308" t="s">
        <v>14466</v>
      </c>
      <c r="D693" s="308" t="s">
        <v>14470</v>
      </c>
      <c r="E693" s="308" t="s">
        <v>14484</v>
      </c>
      <c r="F693" s="309" t="s">
        <v>4131</v>
      </c>
      <c r="G693" s="309" t="s">
        <v>5171</v>
      </c>
      <c r="H693" s="309" t="s">
        <v>5172</v>
      </c>
      <c r="I693" s="309" t="s">
        <v>2425</v>
      </c>
      <c r="J693" s="309" t="s">
        <v>15063</v>
      </c>
      <c r="K693" s="310">
        <v>1.9334800000000003</v>
      </c>
      <c r="L693" s="310">
        <v>1.9334800000000003</v>
      </c>
      <c r="M693" s="310">
        <v>1.7879246000000002</v>
      </c>
      <c r="N693" s="310"/>
      <c r="O693" s="310">
        <f t="shared" si="10"/>
        <v>7.5281564846804772</v>
      </c>
      <c r="P693" s="310">
        <v>7.6914865074083183</v>
      </c>
      <c r="Q693" s="309" t="s">
        <v>15063</v>
      </c>
      <c r="R693" s="311"/>
    </row>
    <row r="694" spans="1:18" s="312" customFormat="1" x14ac:dyDescent="0.3">
      <c r="A694" s="307">
        <v>691</v>
      </c>
      <c r="B694" s="308" t="s">
        <v>3732</v>
      </c>
      <c r="C694" s="308" t="s">
        <v>14466</v>
      </c>
      <c r="D694" s="308" t="s">
        <v>14480</v>
      </c>
      <c r="E694" s="308" t="s">
        <v>14481</v>
      </c>
      <c r="F694" s="309" t="s">
        <v>4131</v>
      </c>
      <c r="G694" s="309" t="s">
        <v>4232</v>
      </c>
      <c r="H694" s="309" t="s">
        <v>4233</v>
      </c>
      <c r="I694" s="309" t="s">
        <v>2425</v>
      </c>
      <c r="J694" s="309" t="s">
        <v>15063</v>
      </c>
      <c r="K694" s="310">
        <v>0.83721548387096734</v>
      </c>
      <c r="L694" s="310">
        <v>0.83721548387096734</v>
      </c>
      <c r="M694" s="310">
        <v>0.80879100000000004</v>
      </c>
      <c r="N694" s="310"/>
      <c r="O694" s="310">
        <f t="shared" si="10"/>
        <v>3.3951216166647145</v>
      </c>
      <c r="P694" s="310">
        <v>3.3951216166647091</v>
      </c>
      <c r="Q694" s="309" t="s">
        <v>15063</v>
      </c>
      <c r="R694" s="311"/>
    </row>
    <row r="695" spans="1:18" s="312" customFormat="1" x14ac:dyDescent="0.3">
      <c r="A695" s="307">
        <v>692</v>
      </c>
      <c r="B695" s="308" t="s">
        <v>3732</v>
      </c>
      <c r="C695" s="308" t="s">
        <v>14466</v>
      </c>
      <c r="D695" s="308" t="s">
        <v>14480</v>
      </c>
      <c r="E695" s="308" t="s">
        <v>14481</v>
      </c>
      <c r="F695" s="309" t="s">
        <v>4131</v>
      </c>
      <c r="G695" s="309" t="s">
        <v>4234</v>
      </c>
      <c r="H695" s="309" t="s">
        <v>4235</v>
      </c>
      <c r="I695" s="309" t="s">
        <v>2405</v>
      </c>
      <c r="J695" s="309" t="s">
        <v>15063</v>
      </c>
      <c r="K695" s="310">
        <v>1.46652</v>
      </c>
      <c r="L695" s="310">
        <v>1.46652</v>
      </c>
      <c r="M695" s="310">
        <v>1.3952413115719999</v>
      </c>
      <c r="N695" s="310"/>
      <c r="O695" s="310">
        <f t="shared" si="10"/>
        <v>4.8603966142978008</v>
      </c>
      <c r="P695" s="310">
        <v>4.8603966142978017</v>
      </c>
      <c r="Q695" s="309" t="s">
        <v>15063</v>
      </c>
      <c r="R695" s="311"/>
    </row>
    <row r="696" spans="1:18" s="312" customFormat="1" x14ac:dyDescent="0.3">
      <c r="A696" s="307">
        <v>693</v>
      </c>
      <c r="B696" s="308" t="s">
        <v>3732</v>
      </c>
      <c r="C696" s="308" t="s">
        <v>14466</v>
      </c>
      <c r="D696" s="308" t="s">
        <v>14470</v>
      </c>
      <c r="E696" s="308" t="s">
        <v>14484</v>
      </c>
      <c r="F696" s="309" t="s">
        <v>4131</v>
      </c>
      <c r="G696" s="309" t="s">
        <v>5173</v>
      </c>
      <c r="H696" s="309" t="s">
        <v>5174</v>
      </c>
      <c r="I696" s="309" t="s">
        <v>2405</v>
      </c>
      <c r="J696" s="309" t="s">
        <v>15063</v>
      </c>
      <c r="K696" s="310">
        <v>2.5724800000000001</v>
      </c>
      <c r="L696" s="310">
        <v>2.5724800000000001</v>
      </c>
      <c r="M696" s="310">
        <v>2.4012514</v>
      </c>
      <c r="N696" s="310"/>
      <c r="O696" s="310">
        <f t="shared" si="10"/>
        <v>6.6561683667122802</v>
      </c>
      <c r="P696" s="310">
        <v>6.6561683667122784</v>
      </c>
      <c r="Q696" s="309" t="s">
        <v>15063</v>
      </c>
      <c r="R696" s="311"/>
    </row>
    <row r="697" spans="1:18" s="312" customFormat="1" x14ac:dyDescent="0.3">
      <c r="A697" s="307">
        <v>694</v>
      </c>
      <c r="B697" s="308" t="s">
        <v>3732</v>
      </c>
      <c r="C697" s="308" t="s">
        <v>14466</v>
      </c>
      <c r="D697" s="308" t="s">
        <v>14470</v>
      </c>
      <c r="E697" s="308" t="s">
        <v>14484</v>
      </c>
      <c r="F697" s="309" t="s">
        <v>4131</v>
      </c>
      <c r="G697" s="309" t="s">
        <v>5175</v>
      </c>
      <c r="H697" s="309" t="s">
        <v>5176</v>
      </c>
      <c r="I697" s="309" t="s">
        <v>2414</v>
      </c>
      <c r="J697" s="309" t="s">
        <v>15063</v>
      </c>
      <c r="K697" s="310">
        <v>1.4936800000000003</v>
      </c>
      <c r="L697" s="310">
        <v>1.4936800000000003</v>
      </c>
      <c r="M697" s="310">
        <v>1.43929934</v>
      </c>
      <c r="N697" s="310"/>
      <c r="O697" s="310">
        <f t="shared" si="10"/>
        <v>3.6407168871512163</v>
      </c>
      <c r="P697" s="310">
        <v>3.6407168871512074</v>
      </c>
      <c r="Q697" s="309" t="s">
        <v>15063</v>
      </c>
      <c r="R697" s="311"/>
    </row>
    <row r="698" spans="1:18" s="312" customFormat="1" x14ac:dyDescent="0.3">
      <c r="A698" s="307">
        <v>695</v>
      </c>
      <c r="B698" s="308" t="s">
        <v>3732</v>
      </c>
      <c r="C698" s="308" t="s">
        <v>14466</v>
      </c>
      <c r="D698" s="308" t="s">
        <v>14470</v>
      </c>
      <c r="E698" s="308" t="s">
        <v>14484</v>
      </c>
      <c r="F698" s="309" t="s">
        <v>4131</v>
      </c>
      <c r="G698" s="309" t="s">
        <v>5177</v>
      </c>
      <c r="H698" s="309" t="s">
        <v>5178</v>
      </c>
      <c r="I698" s="309" t="s">
        <v>2425</v>
      </c>
      <c r="J698" s="309" t="s">
        <v>15063</v>
      </c>
      <c r="K698" s="310">
        <v>0.45351999999999998</v>
      </c>
      <c r="L698" s="310">
        <v>0.45351999999999998</v>
      </c>
      <c r="M698" s="310">
        <v>0.45048141599999997</v>
      </c>
      <c r="N698" s="310"/>
      <c r="O698" s="310">
        <f t="shared" si="10"/>
        <v>0.67000000000000248</v>
      </c>
      <c r="P698" s="310">
        <v>4.328056565703287</v>
      </c>
      <c r="Q698" s="309" t="s">
        <v>15063</v>
      </c>
      <c r="R698" s="311"/>
    </row>
    <row r="699" spans="1:18" s="312" customFormat="1" x14ac:dyDescent="0.3">
      <c r="A699" s="307">
        <v>696</v>
      </c>
      <c r="B699" s="308" t="s">
        <v>3732</v>
      </c>
      <c r="C699" s="308" t="s">
        <v>14466</v>
      </c>
      <c r="D699" s="308" t="s">
        <v>14480</v>
      </c>
      <c r="E699" s="308" t="s">
        <v>14481</v>
      </c>
      <c r="F699" s="309" t="s">
        <v>4131</v>
      </c>
      <c r="G699" s="309" t="s">
        <v>4236</v>
      </c>
      <c r="H699" s="309" t="s">
        <v>4237</v>
      </c>
      <c r="I699" s="309" t="s">
        <v>2425</v>
      </c>
      <c r="J699" s="309" t="s">
        <v>15063</v>
      </c>
      <c r="K699" s="310">
        <v>1.0000000000000009E-4</v>
      </c>
      <c r="L699" s="310">
        <v>1.0000000000000009E-4</v>
      </c>
      <c r="M699" s="310">
        <v>0</v>
      </c>
      <c r="N699" s="310"/>
      <c r="O699" s="310">
        <f t="shared" si="10"/>
        <v>100</v>
      </c>
      <c r="P699" s="310" t="e">
        <v>#DIV/0!</v>
      </c>
      <c r="Q699" s="309" t="s">
        <v>15063</v>
      </c>
      <c r="R699" s="311"/>
    </row>
    <row r="700" spans="1:18" s="312" customFormat="1" x14ac:dyDescent="0.3">
      <c r="A700" s="307">
        <v>697</v>
      </c>
      <c r="B700" s="308" t="s">
        <v>3732</v>
      </c>
      <c r="C700" s="308" t="s">
        <v>14466</v>
      </c>
      <c r="D700" s="308" t="s">
        <v>14470</v>
      </c>
      <c r="E700" s="308" t="s">
        <v>14484</v>
      </c>
      <c r="F700" s="309" t="s">
        <v>4131</v>
      </c>
      <c r="G700" s="309" t="s">
        <v>5179</v>
      </c>
      <c r="H700" s="309" t="s">
        <v>5180</v>
      </c>
      <c r="I700" s="309" t="s">
        <v>2425</v>
      </c>
      <c r="J700" s="309" t="s">
        <v>15063</v>
      </c>
      <c r="K700" s="310">
        <v>0.39670000000000005</v>
      </c>
      <c r="L700" s="310">
        <v>0.39670000000000005</v>
      </c>
      <c r="M700" s="310">
        <v>0.39471649999999997</v>
      </c>
      <c r="N700" s="310"/>
      <c r="O700" s="310">
        <f t="shared" si="10"/>
        <v>0.50000000000002076</v>
      </c>
      <c r="P700" s="310">
        <v>0.50000000000003375</v>
      </c>
      <c r="Q700" s="309" t="s">
        <v>15063</v>
      </c>
      <c r="R700" s="311"/>
    </row>
    <row r="701" spans="1:18" s="312" customFormat="1" x14ac:dyDescent="0.3">
      <c r="A701" s="307">
        <v>698</v>
      </c>
      <c r="B701" s="308" t="s">
        <v>3732</v>
      </c>
      <c r="C701" s="308" t="s">
        <v>14466</v>
      </c>
      <c r="D701" s="308" t="s">
        <v>14480</v>
      </c>
      <c r="E701" s="308" t="s">
        <v>14481</v>
      </c>
      <c r="F701" s="309" t="s">
        <v>4131</v>
      </c>
      <c r="G701" s="309" t="s">
        <v>4238</v>
      </c>
      <c r="H701" s="309" t="s">
        <v>4239</v>
      </c>
      <c r="I701" s="309" t="s">
        <v>2425</v>
      </c>
      <c r="J701" s="309" t="s">
        <v>15063</v>
      </c>
      <c r="K701" s="310">
        <v>2.9260799999999998</v>
      </c>
      <c r="L701" s="310">
        <v>2.9260799999999998</v>
      </c>
      <c r="M701" s="310">
        <v>2.9478929139959997</v>
      </c>
      <c r="N701" s="310"/>
      <c r="O701" s="310">
        <f t="shared" si="10"/>
        <v>-0.74546540067257017</v>
      </c>
      <c r="P701" s="310">
        <v>-0.39131183314355944</v>
      </c>
      <c r="Q701" s="309" t="s">
        <v>15063</v>
      </c>
      <c r="R701" s="311"/>
    </row>
    <row r="702" spans="1:18" s="312" customFormat="1" x14ac:dyDescent="0.3">
      <c r="A702" s="307">
        <v>699</v>
      </c>
      <c r="B702" s="308" t="s">
        <v>3732</v>
      </c>
      <c r="C702" s="308" t="s">
        <v>14466</v>
      </c>
      <c r="D702" s="308" t="s">
        <v>14470</v>
      </c>
      <c r="E702" s="308" t="s">
        <v>14483</v>
      </c>
      <c r="F702" s="309" t="s">
        <v>4131</v>
      </c>
      <c r="G702" s="309" t="s">
        <v>4929</v>
      </c>
      <c r="H702" s="309" t="s">
        <v>4930</v>
      </c>
      <c r="I702" s="309" t="s">
        <v>2405</v>
      </c>
      <c r="J702" s="309" t="s">
        <v>15063</v>
      </c>
      <c r="K702" s="310">
        <v>2.6800000000000157E-3</v>
      </c>
      <c r="L702" s="310">
        <v>2.6800000000000157E-3</v>
      </c>
      <c r="M702" s="310">
        <v>2.5799999999999998E-3</v>
      </c>
      <c r="N702" s="310"/>
      <c r="O702" s="310">
        <f t="shared" si="10"/>
        <v>3.7313432835826603</v>
      </c>
      <c r="P702" s="310">
        <v>3.7313432835826665</v>
      </c>
      <c r="Q702" s="309" t="s">
        <v>15063</v>
      </c>
      <c r="R702" s="311"/>
    </row>
    <row r="703" spans="1:18" s="312" customFormat="1" x14ac:dyDescent="0.3">
      <c r="A703" s="307">
        <v>700</v>
      </c>
      <c r="B703" s="308" t="s">
        <v>3732</v>
      </c>
      <c r="C703" s="308" t="s">
        <v>14466</v>
      </c>
      <c r="D703" s="308" t="s">
        <v>14470</v>
      </c>
      <c r="E703" s="308" t="s">
        <v>14484</v>
      </c>
      <c r="F703" s="309" t="s">
        <v>4131</v>
      </c>
      <c r="G703" s="309" t="s">
        <v>5181</v>
      </c>
      <c r="H703" s="309" t="s">
        <v>5182</v>
      </c>
      <c r="I703" s="309" t="s">
        <v>2432</v>
      </c>
      <c r="J703" s="309" t="s">
        <v>15063</v>
      </c>
      <c r="K703" s="310">
        <v>1.062899999999994</v>
      </c>
      <c r="L703" s="310">
        <v>1.062899999999994</v>
      </c>
      <c r="M703" s="310">
        <v>1.0328820000000001</v>
      </c>
      <c r="N703" s="310"/>
      <c r="O703" s="310">
        <f t="shared" si="10"/>
        <v>2.824160316115726</v>
      </c>
      <c r="P703" s="310">
        <v>3.9163147235779405</v>
      </c>
      <c r="Q703" s="309" t="s">
        <v>15063</v>
      </c>
      <c r="R703" s="311"/>
    </row>
    <row r="704" spans="1:18" s="312" customFormat="1" x14ac:dyDescent="0.3">
      <c r="A704" s="307">
        <v>701</v>
      </c>
      <c r="B704" s="308" t="s">
        <v>3732</v>
      </c>
      <c r="C704" s="308" t="s">
        <v>14466</v>
      </c>
      <c r="D704" s="308" t="s">
        <v>14470</v>
      </c>
      <c r="E704" s="308" t="s">
        <v>14484</v>
      </c>
      <c r="F704" s="309" t="s">
        <v>4131</v>
      </c>
      <c r="G704" s="309" t="s">
        <v>5183</v>
      </c>
      <c r="H704" s="309" t="s">
        <v>5184</v>
      </c>
      <c r="I704" s="309" t="s">
        <v>2405</v>
      </c>
      <c r="J704" s="309" t="s">
        <v>15063</v>
      </c>
      <c r="K704" s="310">
        <v>3.1051199999999994</v>
      </c>
      <c r="L704" s="310">
        <v>3.1051199999999994</v>
      </c>
      <c r="M704" s="310">
        <v>2.9141367999999996</v>
      </c>
      <c r="N704" s="310"/>
      <c r="O704" s="310">
        <f t="shared" si="10"/>
        <v>6.1505899933013808</v>
      </c>
      <c r="P704" s="310">
        <v>6.1505899933013808</v>
      </c>
      <c r="Q704" s="309" t="s">
        <v>15063</v>
      </c>
      <c r="R704" s="311"/>
    </row>
    <row r="705" spans="1:18" s="312" customFormat="1" x14ac:dyDescent="0.3">
      <c r="A705" s="307">
        <v>702</v>
      </c>
      <c r="B705" s="308" t="s">
        <v>3732</v>
      </c>
      <c r="C705" s="308" t="s">
        <v>14466</v>
      </c>
      <c r="D705" s="308" t="s">
        <v>14470</v>
      </c>
      <c r="E705" s="308" t="s">
        <v>14483</v>
      </c>
      <c r="F705" s="309" t="s">
        <v>4131</v>
      </c>
      <c r="G705" s="309" t="s">
        <v>4931</v>
      </c>
      <c r="H705" s="309" t="s">
        <v>4932</v>
      </c>
      <c r="I705" s="309" t="s">
        <v>2425</v>
      </c>
      <c r="J705" s="309" t="s">
        <v>15063</v>
      </c>
      <c r="K705" s="310">
        <v>1.3815999999999995</v>
      </c>
      <c r="L705" s="310">
        <v>1.3815999999999995</v>
      </c>
      <c r="M705" s="310">
        <v>1.27431725</v>
      </c>
      <c r="N705" s="310"/>
      <c r="O705" s="310">
        <f t="shared" si="10"/>
        <v>7.7651092935726389</v>
      </c>
      <c r="P705" s="310">
        <v>7.7651092935726362</v>
      </c>
      <c r="Q705" s="309" t="s">
        <v>15063</v>
      </c>
      <c r="R705" s="311"/>
    </row>
    <row r="706" spans="1:18" s="312" customFormat="1" x14ac:dyDescent="0.3">
      <c r="A706" s="307">
        <v>703</v>
      </c>
      <c r="B706" s="308" t="s">
        <v>3732</v>
      </c>
      <c r="C706" s="308" t="s">
        <v>14466</v>
      </c>
      <c r="D706" s="308" t="s">
        <v>14470</v>
      </c>
      <c r="E706" s="308" t="s">
        <v>14483</v>
      </c>
      <c r="F706" s="309" t="s">
        <v>4131</v>
      </c>
      <c r="G706" s="309" t="s">
        <v>4933</v>
      </c>
      <c r="H706" s="309" t="s">
        <v>4934</v>
      </c>
      <c r="I706" s="309" t="s">
        <v>2425</v>
      </c>
      <c r="J706" s="309" t="s">
        <v>15063</v>
      </c>
      <c r="K706" s="310">
        <v>1.0195650000000001</v>
      </c>
      <c r="L706" s="310">
        <v>1.0195650000000001</v>
      </c>
      <c r="M706" s="310">
        <v>0.95549309999999998</v>
      </c>
      <c r="N706" s="310"/>
      <c r="O706" s="310">
        <f t="shared" si="10"/>
        <v>6.2842388665754578</v>
      </c>
      <c r="P706" s="310">
        <v>6.2842388665754534</v>
      </c>
      <c r="Q706" s="309" t="s">
        <v>15063</v>
      </c>
      <c r="R706" s="311"/>
    </row>
    <row r="707" spans="1:18" s="312" customFormat="1" x14ac:dyDescent="0.3">
      <c r="A707" s="307">
        <v>704</v>
      </c>
      <c r="B707" s="308" t="s">
        <v>3732</v>
      </c>
      <c r="C707" s="308" t="s">
        <v>14466</v>
      </c>
      <c r="D707" s="308" t="s">
        <v>14470</v>
      </c>
      <c r="E707" s="308" t="s">
        <v>14484</v>
      </c>
      <c r="F707" s="309" t="s">
        <v>4131</v>
      </c>
      <c r="G707" s="309" t="s">
        <v>5185</v>
      </c>
      <c r="H707" s="309" t="s">
        <v>5186</v>
      </c>
      <c r="I707" s="309" t="s">
        <v>2425</v>
      </c>
      <c r="J707" s="309" t="s">
        <v>15063</v>
      </c>
      <c r="K707" s="310">
        <v>0.89735999999999971</v>
      </c>
      <c r="L707" s="310">
        <v>0.89735999999999971</v>
      </c>
      <c r="M707" s="310">
        <v>0.85395425000000003</v>
      </c>
      <c r="N707" s="310"/>
      <c r="O707" s="310">
        <f t="shared" si="10"/>
        <v>4.8370497904965344</v>
      </c>
      <c r="P707" s="310">
        <v>4.8370497904965282</v>
      </c>
      <c r="Q707" s="309" t="s">
        <v>15063</v>
      </c>
      <c r="R707" s="311"/>
    </row>
    <row r="708" spans="1:18" s="312" customFormat="1" x14ac:dyDescent="0.3">
      <c r="A708" s="307">
        <v>705</v>
      </c>
      <c r="B708" s="308" t="s">
        <v>3732</v>
      </c>
      <c r="C708" s="308" t="s">
        <v>14466</v>
      </c>
      <c r="D708" s="308" t="s">
        <v>14470</v>
      </c>
      <c r="E708" s="308" t="s">
        <v>14483</v>
      </c>
      <c r="F708" s="309" t="s">
        <v>4131</v>
      </c>
      <c r="G708" s="309" t="s">
        <v>4935</v>
      </c>
      <c r="H708" s="309" t="s">
        <v>4936</v>
      </c>
      <c r="I708" s="309" t="s">
        <v>2425</v>
      </c>
      <c r="J708" s="309" t="s">
        <v>15063</v>
      </c>
      <c r="K708" s="310">
        <v>2.3325550000000002</v>
      </c>
      <c r="L708" s="310">
        <v>2.3325550000000002</v>
      </c>
      <c r="M708" s="310">
        <v>2.2102902499999999</v>
      </c>
      <c r="N708" s="310"/>
      <c r="O708" s="310">
        <f t="shared" ref="O708:O771" si="11">(L708-M708)/L708*100</f>
        <v>5.2416663272677493</v>
      </c>
      <c r="P708" s="310">
        <v>6.9304220741140625</v>
      </c>
      <c r="Q708" s="309" t="s">
        <v>15063</v>
      </c>
      <c r="R708" s="311"/>
    </row>
    <row r="709" spans="1:18" s="312" customFormat="1" x14ac:dyDescent="0.3">
      <c r="A709" s="307">
        <v>706</v>
      </c>
      <c r="B709" s="308" t="s">
        <v>3732</v>
      </c>
      <c r="C709" s="308" t="s">
        <v>14466</v>
      </c>
      <c r="D709" s="308" t="s">
        <v>14480</v>
      </c>
      <c r="E709" s="308" t="s">
        <v>14481</v>
      </c>
      <c r="F709" s="309" t="s">
        <v>4131</v>
      </c>
      <c r="G709" s="309" t="s">
        <v>4227</v>
      </c>
      <c r="H709" s="309" t="s">
        <v>11407</v>
      </c>
      <c r="I709" s="309" t="s">
        <v>2405</v>
      </c>
      <c r="J709" s="309" t="s">
        <v>15063</v>
      </c>
      <c r="K709" s="310">
        <v>0.64840000000000297</v>
      </c>
      <c r="L709" s="310">
        <v>0.64840000000000297</v>
      </c>
      <c r="M709" s="310">
        <v>0.64332424999999993</v>
      </c>
      <c r="N709" s="310"/>
      <c r="O709" s="310">
        <f t="shared" si="11"/>
        <v>0.78281153608929976</v>
      </c>
      <c r="P709" s="310">
        <v>0.78281153608930065</v>
      </c>
      <c r="Q709" s="309" t="s">
        <v>15063</v>
      </c>
      <c r="R709" s="311"/>
    </row>
    <row r="710" spans="1:18" s="312" customFormat="1" x14ac:dyDescent="0.3">
      <c r="A710" s="307">
        <v>707</v>
      </c>
      <c r="B710" s="308" t="s">
        <v>3732</v>
      </c>
      <c r="C710" s="308" t="s">
        <v>14466</v>
      </c>
      <c r="D710" s="308" t="s">
        <v>14470</v>
      </c>
      <c r="E710" s="308" t="s">
        <v>14483</v>
      </c>
      <c r="F710" s="309" t="s">
        <v>4927</v>
      </c>
      <c r="G710" s="309" t="s">
        <v>14486</v>
      </c>
      <c r="H710" s="309" t="s">
        <v>4928</v>
      </c>
      <c r="I710" s="309" t="s">
        <v>2405</v>
      </c>
      <c r="J710" s="309" t="s">
        <v>15063</v>
      </c>
      <c r="K710" s="310">
        <v>1.3274360000000014</v>
      </c>
      <c r="L710" s="310">
        <v>1.3274360000000014</v>
      </c>
      <c r="M710" s="310">
        <v>1.23515745</v>
      </c>
      <c r="N710" s="310"/>
      <c r="O710" s="310">
        <f t="shared" si="11"/>
        <v>6.9516383464062521</v>
      </c>
      <c r="P710" s="310">
        <v>6.9516383464062521</v>
      </c>
      <c r="Q710" s="309" t="s">
        <v>15063</v>
      </c>
      <c r="R710" s="311"/>
    </row>
    <row r="711" spans="1:18" s="312" customFormat="1" x14ac:dyDescent="0.3">
      <c r="A711" s="307">
        <v>708</v>
      </c>
      <c r="B711" s="308" t="s">
        <v>3732</v>
      </c>
      <c r="C711" s="308" t="s">
        <v>14466</v>
      </c>
      <c r="D711" s="308" t="s">
        <v>14470</v>
      </c>
      <c r="E711" s="308" t="s">
        <v>14487</v>
      </c>
      <c r="F711" s="309" t="s">
        <v>3019</v>
      </c>
      <c r="G711" s="309" t="s">
        <v>4271</v>
      </c>
      <c r="H711" s="309" t="s">
        <v>4272</v>
      </c>
      <c r="I711" s="309" t="s">
        <v>2432</v>
      </c>
      <c r="J711" s="309" t="s">
        <v>15063</v>
      </c>
      <c r="K711" s="310">
        <v>3.3291200000000027</v>
      </c>
      <c r="L711" s="310">
        <v>3.3291200000000027</v>
      </c>
      <c r="M711" s="310">
        <v>3.1135406500000009</v>
      </c>
      <c r="N711" s="310"/>
      <c r="O711" s="310">
        <f t="shared" si="11"/>
        <v>6.47556561493733</v>
      </c>
      <c r="P711" s="310">
        <v>6.4755656149373291</v>
      </c>
      <c r="Q711" s="309" t="s">
        <v>15063</v>
      </c>
      <c r="R711" s="311"/>
    </row>
    <row r="712" spans="1:18" s="312" customFormat="1" x14ac:dyDescent="0.3">
      <c r="A712" s="307">
        <v>709</v>
      </c>
      <c r="B712" s="308" t="s">
        <v>3732</v>
      </c>
      <c r="C712" s="308" t="s">
        <v>14466</v>
      </c>
      <c r="D712" s="308" t="s">
        <v>14470</v>
      </c>
      <c r="E712" s="308" t="s">
        <v>14487</v>
      </c>
      <c r="F712" s="309" t="s">
        <v>3019</v>
      </c>
      <c r="G712" s="309" t="s">
        <v>4279</v>
      </c>
      <c r="H712" s="309" t="s">
        <v>14488</v>
      </c>
      <c r="I712" s="309" t="s">
        <v>2425</v>
      </c>
      <c r="J712" s="309" t="s">
        <v>15063</v>
      </c>
      <c r="K712" s="310">
        <v>0.50087999999999999</v>
      </c>
      <c r="L712" s="310">
        <v>0.50087999999999999</v>
      </c>
      <c r="M712" s="310">
        <v>0.48115000000000002</v>
      </c>
      <c r="N712" s="310"/>
      <c r="O712" s="310">
        <f t="shared" si="11"/>
        <v>3.9390672416546821</v>
      </c>
      <c r="P712" s="310">
        <v>8.7895612617173384</v>
      </c>
      <c r="Q712" s="309" t="s">
        <v>15063</v>
      </c>
      <c r="R712" s="311"/>
    </row>
    <row r="713" spans="1:18" s="312" customFormat="1" x14ac:dyDescent="0.3">
      <c r="A713" s="307">
        <v>710</v>
      </c>
      <c r="B713" s="308" t="s">
        <v>3732</v>
      </c>
      <c r="C713" s="308" t="s">
        <v>14466</v>
      </c>
      <c r="D713" s="308" t="s">
        <v>14470</v>
      </c>
      <c r="E713" s="308" t="s">
        <v>14487</v>
      </c>
      <c r="F713" s="309" t="s">
        <v>3019</v>
      </c>
      <c r="G713" s="309" t="s">
        <v>4281</v>
      </c>
      <c r="H713" s="309" t="s">
        <v>4282</v>
      </c>
      <c r="I713" s="309" t="s">
        <v>2405</v>
      </c>
      <c r="J713" s="309" t="s">
        <v>15063</v>
      </c>
      <c r="K713" s="310">
        <v>3.0279999999999752E-2</v>
      </c>
      <c r="L713" s="310">
        <v>3.0279999999999752E-2</v>
      </c>
      <c r="M713" s="310">
        <v>2.8587999999999912E-2</v>
      </c>
      <c r="N713" s="310"/>
      <c r="O713" s="310">
        <f t="shared" si="11"/>
        <v>5.5878467635398064</v>
      </c>
      <c r="P713" s="310">
        <v>10.946826049312419</v>
      </c>
      <c r="Q713" s="309" t="s">
        <v>15063</v>
      </c>
      <c r="R713" s="311"/>
    </row>
    <row r="714" spans="1:18" s="312" customFormat="1" x14ac:dyDescent="0.3">
      <c r="A714" s="307">
        <v>711</v>
      </c>
      <c r="B714" s="308" t="s">
        <v>3732</v>
      </c>
      <c r="C714" s="308" t="s">
        <v>14466</v>
      </c>
      <c r="D714" s="308" t="s">
        <v>14470</v>
      </c>
      <c r="E714" s="308" t="s">
        <v>14487</v>
      </c>
      <c r="F714" s="309" t="s">
        <v>3019</v>
      </c>
      <c r="G714" s="309" t="s">
        <v>4283</v>
      </c>
      <c r="H714" s="309" t="s">
        <v>4284</v>
      </c>
      <c r="I714" s="309" t="s">
        <v>2432</v>
      </c>
      <c r="J714" s="309" t="s">
        <v>15063</v>
      </c>
      <c r="K714" s="310">
        <v>0.80713999999999997</v>
      </c>
      <c r="L714" s="310">
        <v>0.80713999999999997</v>
      </c>
      <c r="M714" s="310">
        <v>0.76501000000000097</v>
      </c>
      <c r="N714" s="310"/>
      <c r="O714" s="310">
        <f t="shared" si="11"/>
        <v>5.2196644943874677</v>
      </c>
      <c r="P714" s="310">
        <v>6.4375127050587562</v>
      </c>
      <c r="Q714" s="309" t="s">
        <v>15063</v>
      </c>
      <c r="R714" s="311"/>
    </row>
    <row r="715" spans="1:18" s="312" customFormat="1" x14ac:dyDescent="0.3">
      <c r="A715" s="307">
        <v>712</v>
      </c>
      <c r="B715" s="308" t="s">
        <v>3732</v>
      </c>
      <c r="C715" s="308" t="s">
        <v>14466</v>
      </c>
      <c r="D715" s="308" t="s">
        <v>14470</v>
      </c>
      <c r="E715" s="308" t="s">
        <v>14487</v>
      </c>
      <c r="F715" s="309" t="s">
        <v>3019</v>
      </c>
      <c r="G715" s="309" t="s">
        <v>4285</v>
      </c>
      <c r="H715" s="309" t="s">
        <v>4286</v>
      </c>
      <c r="I715" s="309" t="s">
        <v>2432</v>
      </c>
      <c r="J715" s="309" t="s">
        <v>15063</v>
      </c>
      <c r="K715" s="310">
        <v>1.9020800000000013</v>
      </c>
      <c r="L715" s="310">
        <v>1.9020800000000013</v>
      </c>
      <c r="M715" s="310">
        <v>1.7851497900000011</v>
      </c>
      <c r="N715" s="310"/>
      <c r="O715" s="310">
        <f t="shared" si="11"/>
        <v>6.1474916933041817</v>
      </c>
      <c r="P715" s="310">
        <v>6.1474916933041861</v>
      </c>
      <c r="Q715" s="309" t="s">
        <v>15063</v>
      </c>
      <c r="R715" s="311"/>
    </row>
    <row r="716" spans="1:18" s="312" customFormat="1" x14ac:dyDescent="0.3">
      <c r="A716" s="307">
        <v>713</v>
      </c>
      <c r="B716" s="308" t="s">
        <v>3732</v>
      </c>
      <c r="C716" s="308" t="s">
        <v>14466</v>
      </c>
      <c r="D716" s="308" t="s">
        <v>14470</v>
      </c>
      <c r="E716" s="308" t="s">
        <v>14487</v>
      </c>
      <c r="F716" s="309" t="s">
        <v>3019</v>
      </c>
      <c r="G716" s="309" t="s">
        <v>4287</v>
      </c>
      <c r="H716" s="309" t="s">
        <v>4288</v>
      </c>
      <c r="I716" s="309" t="s">
        <v>2432</v>
      </c>
      <c r="J716" s="309" t="s">
        <v>15063</v>
      </c>
      <c r="K716" s="310">
        <v>0.88619999999999999</v>
      </c>
      <c r="L716" s="310">
        <v>0.88619999999999999</v>
      </c>
      <c r="M716" s="310">
        <v>0.83385865000000003</v>
      </c>
      <c r="N716" s="310"/>
      <c r="O716" s="310">
        <f t="shared" si="11"/>
        <v>5.9062683367185684</v>
      </c>
      <c r="P716" s="310">
        <v>5.9062683367185675</v>
      </c>
      <c r="Q716" s="309" t="s">
        <v>15063</v>
      </c>
      <c r="R716" s="311"/>
    </row>
    <row r="717" spans="1:18" s="312" customFormat="1" x14ac:dyDescent="0.3">
      <c r="A717" s="307">
        <v>714</v>
      </c>
      <c r="B717" s="308" t="s">
        <v>3732</v>
      </c>
      <c r="C717" s="308" t="s">
        <v>14466</v>
      </c>
      <c r="D717" s="308" t="s">
        <v>14470</v>
      </c>
      <c r="E717" s="308" t="s">
        <v>14487</v>
      </c>
      <c r="F717" s="309" t="s">
        <v>3019</v>
      </c>
      <c r="G717" s="309" t="s">
        <v>4290</v>
      </c>
      <c r="H717" s="309" t="s">
        <v>4291</v>
      </c>
      <c r="I717" s="309" t="s">
        <v>2425</v>
      </c>
      <c r="J717" s="309" t="s">
        <v>15063</v>
      </c>
      <c r="K717" s="310">
        <v>0.83635999999999999</v>
      </c>
      <c r="L717" s="310">
        <v>0.83635999999999999</v>
      </c>
      <c r="M717" s="310">
        <v>0.82224200000000003</v>
      </c>
      <c r="N717" s="310"/>
      <c r="O717" s="310">
        <f t="shared" si="11"/>
        <v>1.6880290783872931</v>
      </c>
      <c r="P717" s="310">
        <v>1.6880290783872764</v>
      </c>
      <c r="Q717" s="309" t="s">
        <v>15063</v>
      </c>
      <c r="R717" s="311"/>
    </row>
    <row r="718" spans="1:18" s="312" customFormat="1" x14ac:dyDescent="0.3">
      <c r="A718" s="307">
        <v>715</v>
      </c>
      <c r="B718" s="308" t="s">
        <v>3732</v>
      </c>
      <c r="C718" s="308" t="s">
        <v>14466</v>
      </c>
      <c r="D718" s="308" t="s">
        <v>14470</v>
      </c>
      <c r="E718" s="308" t="s">
        <v>14487</v>
      </c>
      <c r="F718" s="309" t="s">
        <v>3019</v>
      </c>
      <c r="G718" s="309" t="s">
        <v>4273</v>
      </c>
      <c r="H718" s="309" t="s">
        <v>4274</v>
      </c>
      <c r="I718" s="309" t="s">
        <v>2432</v>
      </c>
      <c r="J718" s="309" t="s">
        <v>15063</v>
      </c>
      <c r="K718" s="310">
        <v>3.2721200000000001</v>
      </c>
      <c r="L718" s="310">
        <v>3.2721200000000001</v>
      </c>
      <c r="M718" s="310">
        <v>3.0803904500000003</v>
      </c>
      <c r="N718" s="310"/>
      <c r="O718" s="310">
        <f t="shared" si="11"/>
        <v>5.8594901776218418</v>
      </c>
      <c r="P718" s="310">
        <v>6.0216320388234106</v>
      </c>
      <c r="Q718" s="309" t="s">
        <v>15063</v>
      </c>
      <c r="R718" s="311"/>
    </row>
    <row r="719" spans="1:18" s="312" customFormat="1" x14ac:dyDescent="0.3">
      <c r="A719" s="307">
        <v>716</v>
      </c>
      <c r="B719" s="308" t="s">
        <v>3732</v>
      </c>
      <c r="C719" s="308" t="s">
        <v>14466</v>
      </c>
      <c r="D719" s="308" t="s">
        <v>14470</v>
      </c>
      <c r="E719" s="308" t="s">
        <v>14487</v>
      </c>
      <c r="F719" s="309" t="s">
        <v>3019</v>
      </c>
      <c r="G719" s="309" t="s">
        <v>4292</v>
      </c>
      <c r="H719" s="309" t="s">
        <v>4293</v>
      </c>
      <c r="I719" s="309" t="s">
        <v>2425</v>
      </c>
      <c r="J719" s="309" t="s">
        <v>15063</v>
      </c>
      <c r="K719" s="310">
        <v>0</v>
      </c>
      <c r="L719" s="310">
        <v>0</v>
      </c>
      <c r="M719" s="310">
        <v>0</v>
      </c>
      <c r="N719" s="310"/>
      <c r="O719" s="310" t="e">
        <f t="shared" si="11"/>
        <v>#DIV/0!</v>
      </c>
      <c r="P719" s="310" t="e">
        <v>#DIV/0!</v>
      </c>
      <c r="Q719" s="309" t="s">
        <v>15063</v>
      </c>
      <c r="R719" s="311"/>
    </row>
    <row r="720" spans="1:18" s="312" customFormat="1" x14ac:dyDescent="0.3">
      <c r="A720" s="307">
        <v>717</v>
      </c>
      <c r="B720" s="308" t="s">
        <v>3732</v>
      </c>
      <c r="C720" s="308" t="s">
        <v>14466</v>
      </c>
      <c r="D720" s="308" t="s">
        <v>14470</v>
      </c>
      <c r="E720" s="308" t="s">
        <v>14487</v>
      </c>
      <c r="F720" s="309" t="s">
        <v>3019</v>
      </c>
      <c r="G720" s="309" t="s">
        <v>4294</v>
      </c>
      <c r="H720" s="309" t="s">
        <v>4295</v>
      </c>
      <c r="I720" s="309" t="s">
        <v>2425</v>
      </c>
      <c r="J720" s="309" t="s">
        <v>15063</v>
      </c>
      <c r="K720" s="310">
        <v>0.2800600000000002</v>
      </c>
      <c r="L720" s="310">
        <v>0.2800600000000002</v>
      </c>
      <c r="M720" s="310">
        <v>0.26845140000000017</v>
      </c>
      <c r="N720" s="310"/>
      <c r="O720" s="310">
        <f t="shared" si="11"/>
        <v>4.1450403484967566</v>
      </c>
      <c r="P720" s="310">
        <v>4.1450403484967531</v>
      </c>
      <c r="Q720" s="309" t="s">
        <v>15063</v>
      </c>
      <c r="R720" s="311"/>
    </row>
    <row r="721" spans="1:18" s="312" customFormat="1" x14ac:dyDescent="0.3">
      <c r="A721" s="307">
        <v>718</v>
      </c>
      <c r="B721" s="308" t="s">
        <v>3732</v>
      </c>
      <c r="C721" s="308" t="s">
        <v>14466</v>
      </c>
      <c r="D721" s="308" t="s">
        <v>14470</v>
      </c>
      <c r="E721" s="308" t="s">
        <v>14487</v>
      </c>
      <c r="F721" s="309" t="s">
        <v>3019</v>
      </c>
      <c r="G721" s="309" t="s">
        <v>4296</v>
      </c>
      <c r="H721" s="309" t="s">
        <v>4297</v>
      </c>
      <c r="I721" s="309" t="s">
        <v>2425</v>
      </c>
      <c r="J721" s="309" t="s">
        <v>15063</v>
      </c>
      <c r="K721" s="310">
        <v>8.4020000000000206E-2</v>
      </c>
      <c r="L721" s="310">
        <v>8.4020000000000206E-2</v>
      </c>
      <c r="M721" s="310">
        <v>8.160100000000009E-2</v>
      </c>
      <c r="N721" s="310"/>
      <c r="O721" s="310">
        <f t="shared" si="11"/>
        <v>2.8790764103786119</v>
      </c>
      <c r="P721" s="310">
        <v>2.8790764103786226</v>
      </c>
      <c r="Q721" s="309" t="s">
        <v>15063</v>
      </c>
      <c r="R721" s="311"/>
    </row>
    <row r="722" spans="1:18" s="312" customFormat="1" x14ac:dyDescent="0.3">
      <c r="A722" s="307">
        <v>719</v>
      </c>
      <c r="B722" s="308" t="s">
        <v>3732</v>
      </c>
      <c r="C722" s="308" t="s">
        <v>14466</v>
      </c>
      <c r="D722" s="308" t="s">
        <v>14470</v>
      </c>
      <c r="E722" s="308" t="s">
        <v>14487</v>
      </c>
      <c r="F722" s="309" t="s">
        <v>3019</v>
      </c>
      <c r="G722" s="309" t="s">
        <v>4298</v>
      </c>
      <c r="H722" s="309" t="s">
        <v>4299</v>
      </c>
      <c r="I722" s="309" t="s">
        <v>2425</v>
      </c>
      <c r="J722" s="309" t="s">
        <v>15063</v>
      </c>
      <c r="K722" s="310">
        <v>0.10885999999999996</v>
      </c>
      <c r="L722" s="310">
        <v>0.10885999999999996</v>
      </c>
      <c r="M722" s="310">
        <v>0.10287260000000001</v>
      </c>
      <c r="N722" s="310"/>
      <c r="O722" s="310">
        <f t="shared" si="11"/>
        <v>5.5000918611059619</v>
      </c>
      <c r="P722" s="310">
        <v>5.5000918611059602</v>
      </c>
      <c r="Q722" s="309" t="s">
        <v>15063</v>
      </c>
      <c r="R722" s="311"/>
    </row>
    <row r="723" spans="1:18" s="312" customFormat="1" x14ac:dyDescent="0.3">
      <c r="A723" s="307">
        <v>720</v>
      </c>
      <c r="B723" s="308" t="s">
        <v>3732</v>
      </c>
      <c r="C723" s="308" t="s">
        <v>14466</v>
      </c>
      <c r="D723" s="308" t="s">
        <v>14470</v>
      </c>
      <c r="E723" s="308" t="s">
        <v>14484</v>
      </c>
      <c r="F723" s="309" t="s">
        <v>3019</v>
      </c>
      <c r="G723" s="309" t="s">
        <v>5164</v>
      </c>
      <c r="H723" s="309" t="s">
        <v>5165</v>
      </c>
      <c r="I723" s="309" t="s">
        <v>2405</v>
      </c>
      <c r="J723" s="309" t="s">
        <v>15063</v>
      </c>
      <c r="K723" s="310">
        <v>1.0518799999999997</v>
      </c>
      <c r="L723" s="310">
        <v>1.0518799999999997</v>
      </c>
      <c r="M723" s="310">
        <v>0.99944100000000002</v>
      </c>
      <c r="N723" s="310"/>
      <c r="O723" s="310">
        <f t="shared" si="11"/>
        <v>4.9852644788378617</v>
      </c>
      <c r="P723" s="310">
        <v>4.9852644788378697</v>
      </c>
      <c r="Q723" s="309" t="s">
        <v>15063</v>
      </c>
      <c r="R723" s="311"/>
    </row>
    <row r="724" spans="1:18" s="312" customFormat="1" x14ac:dyDescent="0.3">
      <c r="A724" s="307">
        <v>721</v>
      </c>
      <c r="B724" s="308" t="s">
        <v>3732</v>
      </c>
      <c r="C724" s="308" t="s">
        <v>14466</v>
      </c>
      <c r="D724" s="308" t="s">
        <v>4648</v>
      </c>
      <c r="E724" s="308" t="s">
        <v>14489</v>
      </c>
      <c r="F724" s="309" t="s">
        <v>4749</v>
      </c>
      <c r="G724" s="309" t="s">
        <v>4750</v>
      </c>
      <c r="H724" s="309" t="s">
        <v>4751</v>
      </c>
      <c r="I724" s="309" t="s">
        <v>2405</v>
      </c>
      <c r="J724" s="309" t="s">
        <v>15063</v>
      </c>
      <c r="K724" s="310">
        <v>0.53039999999999998</v>
      </c>
      <c r="L724" s="310">
        <v>0.53039999999999998</v>
      </c>
      <c r="M724" s="310">
        <v>0.47209200000000001</v>
      </c>
      <c r="N724" s="310"/>
      <c r="O724" s="310">
        <f t="shared" si="11"/>
        <v>10.993212669683253</v>
      </c>
      <c r="P724" s="310">
        <v>26.488082793412637</v>
      </c>
      <c r="Q724" s="309" t="s">
        <v>15063</v>
      </c>
      <c r="R724" s="311"/>
    </row>
    <row r="725" spans="1:18" s="312" customFormat="1" x14ac:dyDescent="0.3">
      <c r="A725" s="307">
        <v>722</v>
      </c>
      <c r="B725" s="308" t="s">
        <v>3732</v>
      </c>
      <c r="C725" s="308" t="s">
        <v>14466</v>
      </c>
      <c r="D725" s="308" t="s">
        <v>4648</v>
      </c>
      <c r="E725" s="308" t="s">
        <v>14489</v>
      </c>
      <c r="F725" s="309" t="s">
        <v>4749</v>
      </c>
      <c r="G725" s="309" t="s">
        <v>4752</v>
      </c>
      <c r="H725" s="309" t="s">
        <v>4753</v>
      </c>
      <c r="I725" s="309" t="s">
        <v>2405</v>
      </c>
      <c r="J725" s="309" t="s">
        <v>15063</v>
      </c>
      <c r="K725" s="310">
        <v>0.68403999999999998</v>
      </c>
      <c r="L725" s="310">
        <v>0.68403999999999998</v>
      </c>
      <c r="M725" s="310">
        <v>0.61220350000000001</v>
      </c>
      <c r="N725" s="310"/>
      <c r="O725" s="310">
        <f t="shared" si="11"/>
        <v>10.501798140459618</v>
      </c>
      <c r="P725" s="310">
        <v>11.130412141309121</v>
      </c>
      <c r="Q725" s="309" t="s">
        <v>15063</v>
      </c>
      <c r="R725" s="311"/>
    </row>
    <row r="726" spans="1:18" s="312" customFormat="1" x14ac:dyDescent="0.3">
      <c r="A726" s="307">
        <v>723</v>
      </c>
      <c r="B726" s="308" t="s">
        <v>3732</v>
      </c>
      <c r="C726" s="308" t="s">
        <v>14466</v>
      </c>
      <c r="D726" s="308" t="s">
        <v>4648</v>
      </c>
      <c r="E726" s="308" t="s">
        <v>14489</v>
      </c>
      <c r="F726" s="309" t="s">
        <v>4749</v>
      </c>
      <c r="G726" s="309" t="s">
        <v>4754</v>
      </c>
      <c r="H726" s="309" t="s">
        <v>4755</v>
      </c>
      <c r="I726" s="309" t="s">
        <v>2405</v>
      </c>
      <c r="J726" s="309" t="s">
        <v>15063</v>
      </c>
      <c r="K726" s="310">
        <v>2.7436399999999996</v>
      </c>
      <c r="L726" s="310">
        <v>2.7436399999999996</v>
      </c>
      <c r="M726" s="310">
        <v>2.5912255000000002</v>
      </c>
      <c r="N726" s="310"/>
      <c r="O726" s="310">
        <f t="shared" si="11"/>
        <v>5.5551931011356981</v>
      </c>
      <c r="P726" s="310">
        <v>5.6412948415224262</v>
      </c>
      <c r="Q726" s="309" t="s">
        <v>15063</v>
      </c>
      <c r="R726" s="311"/>
    </row>
    <row r="727" spans="1:18" s="312" customFormat="1" x14ac:dyDescent="0.3">
      <c r="A727" s="307">
        <v>724</v>
      </c>
      <c r="B727" s="308" t="s">
        <v>3732</v>
      </c>
      <c r="C727" s="308" t="s">
        <v>14466</v>
      </c>
      <c r="D727" s="308" t="s">
        <v>4648</v>
      </c>
      <c r="E727" s="308" t="s">
        <v>14489</v>
      </c>
      <c r="F727" s="309" t="s">
        <v>4749</v>
      </c>
      <c r="G727" s="309" t="s">
        <v>4756</v>
      </c>
      <c r="H727" s="309" t="s">
        <v>14490</v>
      </c>
      <c r="I727" s="309" t="s">
        <v>2432</v>
      </c>
      <c r="J727" s="309" t="s">
        <v>15063</v>
      </c>
      <c r="K727" s="310">
        <v>0.76229999999999998</v>
      </c>
      <c r="L727" s="310">
        <v>0.76229999999999998</v>
      </c>
      <c r="M727" s="310">
        <v>0.73408899999999999</v>
      </c>
      <c r="N727" s="310"/>
      <c r="O727" s="310">
        <f t="shared" si="11"/>
        <v>3.7007739735012444</v>
      </c>
      <c r="P727" s="310">
        <v>3.7007739735012368</v>
      </c>
      <c r="Q727" s="309" t="s">
        <v>15063</v>
      </c>
      <c r="R727" s="311"/>
    </row>
    <row r="728" spans="1:18" s="312" customFormat="1" x14ac:dyDescent="0.3">
      <c r="A728" s="307">
        <v>725</v>
      </c>
      <c r="B728" s="308" t="s">
        <v>3732</v>
      </c>
      <c r="C728" s="308" t="s">
        <v>14466</v>
      </c>
      <c r="D728" s="308" t="s">
        <v>4648</v>
      </c>
      <c r="E728" s="308" t="s">
        <v>14489</v>
      </c>
      <c r="F728" s="309" t="s">
        <v>4749</v>
      </c>
      <c r="G728" s="309" t="s">
        <v>4757</v>
      </c>
      <c r="H728" s="309" t="s">
        <v>4758</v>
      </c>
      <c r="I728" s="309" t="s">
        <v>2405</v>
      </c>
      <c r="J728" s="309" t="s">
        <v>15063</v>
      </c>
      <c r="K728" s="310">
        <v>0.71996000000000016</v>
      </c>
      <c r="L728" s="310">
        <v>0.71996000000000016</v>
      </c>
      <c r="M728" s="310">
        <v>0.63762450000000004</v>
      </c>
      <c r="N728" s="310"/>
      <c r="O728" s="310">
        <f t="shared" si="11"/>
        <v>11.436121451191747</v>
      </c>
      <c r="P728" s="310">
        <v>14.753647914959146</v>
      </c>
      <c r="Q728" s="309" t="s">
        <v>15063</v>
      </c>
      <c r="R728" s="311"/>
    </row>
    <row r="729" spans="1:18" s="312" customFormat="1" x14ac:dyDescent="0.3">
      <c r="A729" s="307">
        <v>726</v>
      </c>
      <c r="B729" s="308" t="s">
        <v>3732</v>
      </c>
      <c r="C729" s="308" t="s">
        <v>14466</v>
      </c>
      <c r="D729" s="308" t="s">
        <v>4648</v>
      </c>
      <c r="E729" s="308" t="s">
        <v>14489</v>
      </c>
      <c r="F729" s="309" t="s">
        <v>4749</v>
      </c>
      <c r="G729" s="309" t="s">
        <v>4759</v>
      </c>
      <c r="H729" s="309" t="s">
        <v>4760</v>
      </c>
      <c r="I729" s="309" t="s">
        <v>2405</v>
      </c>
      <c r="J729" s="309" t="s">
        <v>15063</v>
      </c>
      <c r="K729" s="310">
        <v>1.3417599999999998</v>
      </c>
      <c r="L729" s="310">
        <v>1.3417599999999998</v>
      </c>
      <c r="M729" s="310">
        <v>1.1580066000000002</v>
      </c>
      <c r="N729" s="310"/>
      <c r="O729" s="310">
        <f t="shared" si="11"/>
        <v>13.694952897686594</v>
      </c>
      <c r="P729" s="310">
        <v>13.694952897686596</v>
      </c>
      <c r="Q729" s="309" t="s">
        <v>15063</v>
      </c>
      <c r="R729" s="311"/>
    </row>
    <row r="730" spans="1:18" s="312" customFormat="1" x14ac:dyDescent="0.3">
      <c r="A730" s="307">
        <v>727</v>
      </c>
      <c r="B730" s="308" t="s">
        <v>3732</v>
      </c>
      <c r="C730" s="308" t="s">
        <v>14466</v>
      </c>
      <c r="D730" s="308" t="s">
        <v>4648</v>
      </c>
      <c r="E730" s="308" t="s">
        <v>14489</v>
      </c>
      <c r="F730" s="309" t="s">
        <v>4749</v>
      </c>
      <c r="G730" s="309" t="s">
        <v>4761</v>
      </c>
      <c r="H730" s="309" t="s">
        <v>14491</v>
      </c>
      <c r="I730" s="309" t="s">
        <v>2432</v>
      </c>
      <c r="J730" s="309" t="s">
        <v>15063</v>
      </c>
      <c r="K730" s="310">
        <v>0.32423999999999997</v>
      </c>
      <c r="L730" s="310">
        <v>0.32423999999999997</v>
      </c>
      <c r="M730" s="310">
        <v>0.2988325</v>
      </c>
      <c r="N730" s="310"/>
      <c r="O730" s="310">
        <f t="shared" si="11"/>
        <v>7.8360165309647094</v>
      </c>
      <c r="P730" s="310">
        <v>16.35906015360904</v>
      </c>
      <c r="Q730" s="309" t="s">
        <v>15063</v>
      </c>
      <c r="R730" s="311"/>
    </row>
    <row r="731" spans="1:18" s="312" customFormat="1" x14ac:dyDescent="0.3">
      <c r="A731" s="307">
        <v>728</v>
      </c>
      <c r="B731" s="308" t="s">
        <v>3732</v>
      </c>
      <c r="C731" s="308" t="s">
        <v>14466</v>
      </c>
      <c r="D731" s="308" t="s">
        <v>4648</v>
      </c>
      <c r="E731" s="308" t="s">
        <v>14489</v>
      </c>
      <c r="F731" s="309" t="s">
        <v>4749</v>
      </c>
      <c r="G731" s="309" t="s">
        <v>4762</v>
      </c>
      <c r="H731" s="309" t="s">
        <v>4763</v>
      </c>
      <c r="I731" s="309" t="s">
        <v>2405</v>
      </c>
      <c r="J731" s="309" t="s">
        <v>15063</v>
      </c>
      <c r="K731" s="310">
        <v>1.5347</v>
      </c>
      <c r="L731" s="310">
        <v>1.5347</v>
      </c>
      <c r="M731" s="310">
        <v>1.338471</v>
      </c>
      <c r="N731" s="310"/>
      <c r="O731" s="310">
        <f t="shared" si="11"/>
        <v>12.786147129732194</v>
      </c>
      <c r="P731" s="310">
        <v>12.786147129732194</v>
      </c>
      <c r="Q731" s="309" t="s">
        <v>15063</v>
      </c>
      <c r="R731" s="311"/>
    </row>
    <row r="732" spans="1:18" s="312" customFormat="1" x14ac:dyDescent="0.3">
      <c r="A732" s="307">
        <v>729</v>
      </c>
      <c r="B732" s="308" t="s">
        <v>3732</v>
      </c>
      <c r="C732" s="308" t="s">
        <v>14466</v>
      </c>
      <c r="D732" s="308" t="s">
        <v>4648</v>
      </c>
      <c r="E732" s="308" t="s">
        <v>14489</v>
      </c>
      <c r="F732" s="309" t="s">
        <v>4749</v>
      </c>
      <c r="G732" s="309" t="s">
        <v>4764</v>
      </c>
      <c r="H732" s="309" t="s">
        <v>4765</v>
      </c>
      <c r="I732" s="309" t="s">
        <v>2405</v>
      </c>
      <c r="J732" s="309" t="s">
        <v>15063</v>
      </c>
      <c r="K732" s="310">
        <v>0.59563999999999995</v>
      </c>
      <c r="L732" s="310">
        <v>0.59563999999999995</v>
      </c>
      <c r="M732" s="310">
        <v>0.53061899999999995</v>
      </c>
      <c r="N732" s="310"/>
      <c r="O732" s="310">
        <f t="shared" si="11"/>
        <v>10.916157410516419</v>
      </c>
      <c r="P732" s="310">
        <v>22.40871562445388</v>
      </c>
      <c r="Q732" s="309" t="s">
        <v>15063</v>
      </c>
      <c r="R732" s="311"/>
    </row>
    <row r="733" spans="1:18" s="312" customFormat="1" x14ac:dyDescent="0.3">
      <c r="A733" s="307">
        <v>730</v>
      </c>
      <c r="B733" s="308" t="s">
        <v>3732</v>
      </c>
      <c r="C733" s="308" t="s">
        <v>14466</v>
      </c>
      <c r="D733" s="308" t="s">
        <v>4648</v>
      </c>
      <c r="E733" s="308" t="s">
        <v>14489</v>
      </c>
      <c r="F733" s="309" t="s">
        <v>4749</v>
      </c>
      <c r="G733" s="309" t="s">
        <v>4766</v>
      </c>
      <c r="H733" s="309" t="s">
        <v>4767</v>
      </c>
      <c r="I733" s="309" t="s">
        <v>2405</v>
      </c>
      <c r="J733" s="309" t="s">
        <v>15063</v>
      </c>
      <c r="K733" s="310">
        <v>0.15409999999999999</v>
      </c>
      <c r="L733" s="310">
        <v>0.15409999999999999</v>
      </c>
      <c r="M733" s="310">
        <v>0.14256199999999999</v>
      </c>
      <c r="N733" s="310"/>
      <c r="O733" s="310">
        <f t="shared" si="11"/>
        <v>7.4873458792991521</v>
      </c>
      <c r="P733" s="310">
        <v>7.4873458792991565</v>
      </c>
      <c r="Q733" s="309" t="s">
        <v>15063</v>
      </c>
      <c r="R733" s="311"/>
    </row>
    <row r="734" spans="1:18" s="312" customFormat="1" x14ac:dyDescent="0.3">
      <c r="A734" s="307">
        <v>731</v>
      </c>
      <c r="B734" s="308" t="s">
        <v>3732</v>
      </c>
      <c r="C734" s="308" t="s">
        <v>14466</v>
      </c>
      <c r="D734" s="308" t="s">
        <v>4648</v>
      </c>
      <c r="E734" s="308" t="s">
        <v>14489</v>
      </c>
      <c r="F734" s="309" t="s">
        <v>4749</v>
      </c>
      <c r="G734" s="309" t="s">
        <v>14492</v>
      </c>
      <c r="H734" s="309" t="s">
        <v>14493</v>
      </c>
      <c r="I734" s="309" t="s">
        <v>2405</v>
      </c>
      <c r="J734" s="309" t="s">
        <v>15063</v>
      </c>
      <c r="K734" s="310">
        <v>3.8552689999999994</v>
      </c>
      <c r="L734" s="310">
        <v>3.8552689999999994</v>
      </c>
      <c r="M734" s="310">
        <v>3.2803819999999999</v>
      </c>
      <c r="N734" s="310"/>
      <c r="O734" s="310">
        <f t="shared" si="11"/>
        <v>14.911722113294806</v>
      </c>
      <c r="P734" s="310">
        <v>14.911722113294823</v>
      </c>
      <c r="Q734" s="309" t="s">
        <v>15063</v>
      </c>
      <c r="R734" s="311"/>
    </row>
    <row r="735" spans="1:18" s="312" customFormat="1" x14ac:dyDescent="0.3">
      <c r="A735" s="307">
        <v>732</v>
      </c>
      <c r="B735" s="308" t="s">
        <v>3732</v>
      </c>
      <c r="C735" s="308" t="s">
        <v>14466</v>
      </c>
      <c r="D735" s="308" t="s">
        <v>14480</v>
      </c>
      <c r="E735" s="308" t="s">
        <v>14494</v>
      </c>
      <c r="F735" s="309" t="s">
        <v>4901</v>
      </c>
      <c r="G735" s="309" t="s">
        <v>4904</v>
      </c>
      <c r="H735" s="309" t="s">
        <v>14495</v>
      </c>
      <c r="I735" s="309" t="s">
        <v>2405</v>
      </c>
      <c r="J735" s="309" t="s">
        <v>15063</v>
      </c>
      <c r="K735" s="310">
        <v>2.3109200000000003</v>
      </c>
      <c r="L735" s="310">
        <v>2.3109200000000003</v>
      </c>
      <c r="M735" s="310">
        <v>2.2161485000000001</v>
      </c>
      <c r="N735" s="310"/>
      <c r="O735" s="310">
        <f t="shared" si="11"/>
        <v>4.1010290274003518</v>
      </c>
      <c r="P735" s="310">
        <v>4.1010290274003491</v>
      </c>
      <c r="Q735" s="309" t="s">
        <v>15063</v>
      </c>
      <c r="R735" s="311"/>
    </row>
    <row r="736" spans="1:18" s="312" customFormat="1" x14ac:dyDescent="0.3">
      <c r="A736" s="307">
        <v>733</v>
      </c>
      <c r="B736" s="308" t="s">
        <v>3732</v>
      </c>
      <c r="C736" s="308" t="s">
        <v>14466</v>
      </c>
      <c r="D736" s="308" t="s">
        <v>14480</v>
      </c>
      <c r="E736" s="308" t="s">
        <v>14496</v>
      </c>
      <c r="F736" s="309" t="s">
        <v>4901</v>
      </c>
      <c r="G736" s="309" t="s">
        <v>5079</v>
      </c>
      <c r="H736" s="309" t="s">
        <v>5080</v>
      </c>
      <c r="I736" s="309" t="s">
        <v>2405</v>
      </c>
      <c r="J736" s="309" t="s">
        <v>15063</v>
      </c>
      <c r="K736" s="310">
        <v>3.2121279988988136</v>
      </c>
      <c r="L736" s="310">
        <v>3.2121279988988136</v>
      </c>
      <c r="M736" s="310">
        <v>2.9617250000000004</v>
      </c>
      <c r="N736" s="310"/>
      <c r="O736" s="310">
        <f t="shared" si="11"/>
        <v>7.795548589117768</v>
      </c>
      <c r="P736" s="310">
        <v>7.7955485891177512</v>
      </c>
      <c r="Q736" s="309" t="s">
        <v>15063</v>
      </c>
      <c r="R736" s="311"/>
    </row>
    <row r="737" spans="1:18" s="312" customFormat="1" x14ac:dyDescent="0.3">
      <c r="A737" s="307">
        <v>734</v>
      </c>
      <c r="B737" s="308" t="s">
        <v>3732</v>
      </c>
      <c r="C737" s="308" t="s">
        <v>14466</v>
      </c>
      <c r="D737" s="308" t="s">
        <v>14480</v>
      </c>
      <c r="E737" s="308" t="s">
        <v>14496</v>
      </c>
      <c r="F737" s="309" t="s">
        <v>4901</v>
      </c>
      <c r="G737" s="309" t="s">
        <v>5075</v>
      </c>
      <c r="H737" s="309" t="s">
        <v>5076</v>
      </c>
      <c r="I737" s="309" t="s">
        <v>2405</v>
      </c>
      <c r="J737" s="309" t="s">
        <v>15063</v>
      </c>
      <c r="K737" s="310">
        <v>2.4992562904956808</v>
      </c>
      <c r="L737" s="310">
        <v>2.4992562904956808</v>
      </c>
      <c r="M737" s="310">
        <v>2.30687</v>
      </c>
      <c r="N737" s="310"/>
      <c r="O737" s="310">
        <f t="shared" si="11"/>
        <v>7.6977415732551613</v>
      </c>
      <c r="P737" s="310">
        <v>8.3140596961511655</v>
      </c>
      <c r="Q737" s="309" t="s">
        <v>15063</v>
      </c>
      <c r="R737" s="311"/>
    </row>
    <row r="738" spans="1:18" s="312" customFormat="1" x14ac:dyDescent="0.3">
      <c r="A738" s="307">
        <v>735</v>
      </c>
      <c r="B738" s="308" t="s">
        <v>3732</v>
      </c>
      <c r="C738" s="308" t="s">
        <v>14466</v>
      </c>
      <c r="D738" s="308" t="s">
        <v>14480</v>
      </c>
      <c r="E738" s="308" t="s">
        <v>14496</v>
      </c>
      <c r="F738" s="309" t="s">
        <v>4901</v>
      </c>
      <c r="G738" s="309" t="s">
        <v>5081</v>
      </c>
      <c r="H738" s="309" t="s">
        <v>5082</v>
      </c>
      <c r="I738" s="309" t="s">
        <v>2405</v>
      </c>
      <c r="J738" s="309" t="s">
        <v>15063</v>
      </c>
      <c r="K738" s="310">
        <v>2.4228438234015321</v>
      </c>
      <c r="L738" s="310">
        <v>2.4228438234015321</v>
      </c>
      <c r="M738" s="310">
        <v>2.2109510000000001</v>
      </c>
      <c r="N738" s="310"/>
      <c r="O738" s="310">
        <f t="shared" si="11"/>
        <v>8.7456245159065507</v>
      </c>
      <c r="P738" s="310">
        <v>8.7456245159065471</v>
      </c>
      <c r="Q738" s="309" t="s">
        <v>15063</v>
      </c>
      <c r="R738" s="311"/>
    </row>
    <row r="739" spans="1:18" s="312" customFormat="1" x14ac:dyDescent="0.3">
      <c r="A739" s="307">
        <v>736</v>
      </c>
      <c r="B739" s="308" t="s">
        <v>3732</v>
      </c>
      <c r="C739" s="308" t="s">
        <v>14466</v>
      </c>
      <c r="D739" s="308" t="s">
        <v>14480</v>
      </c>
      <c r="E739" s="308" t="s">
        <v>14494</v>
      </c>
      <c r="F739" s="309" t="s">
        <v>4901</v>
      </c>
      <c r="G739" s="309" t="s">
        <v>4905</v>
      </c>
      <c r="H739" s="309" t="s">
        <v>14497</v>
      </c>
      <c r="I739" s="309" t="s">
        <v>2405</v>
      </c>
      <c r="J739" s="309" t="s">
        <v>15063</v>
      </c>
      <c r="K739" s="310">
        <v>1.7263199999999999</v>
      </c>
      <c r="L739" s="310">
        <v>1.7263199999999999</v>
      </c>
      <c r="M739" s="310">
        <v>1.6309616000000005</v>
      </c>
      <c r="N739" s="310"/>
      <c r="O739" s="310">
        <f t="shared" si="11"/>
        <v>5.5237962834236649</v>
      </c>
      <c r="P739" s="310">
        <v>8.641429835568438</v>
      </c>
      <c r="Q739" s="309" t="s">
        <v>15063</v>
      </c>
      <c r="R739" s="311"/>
    </row>
    <row r="740" spans="1:18" s="312" customFormat="1" x14ac:dyDescent="0.3">
      <c r="A740" s="307">
        <v>737</v>
      </c>
      <c r="B740" s="308" t="s">
        <v>3732</v>
      </c>
      <c r="C740" s="308" t="s">
        <v>14466</v>
      </c>
      <c r="D740" s="308" t="s">
        <v>14480</v>
      </c>
      <c r="E740" s="308" t="s">
        <v>14496</v>
      </c>
      <c r="F740" s="309" t="s">
        <v>4901</v>
      </c>
      <c r="G740" s="309" t="s">
        <v>5077</v>
      </c>
      <c r="H740" s="309" t="s">
        <v>5078</v>
      </c>
      <c r="I740" s="309" t="s">
        <v>2405</v>
      </c>
      <c r="J740" s="309" t="s">
        <v>15063</v>
      </c>
      <c r="K740" s="310">
        <v>1.5090443776793583</v>
      </c>
      <c r="L740" s="310">
        <v>1.5090443776793583</v>
      </c>
      <c r="M740" s="310">
        <v>1.4126470000000002</v>
      </c>
      <c r="N740" s="310"/>
      <c r="O740" s="310">
        <f t="shared" si="11"/>
        <v>6.3879750062486629</v>
      </c>
      <c r="P740" s="310">
        <v>6.3879750062486469</v>
      </c>
      <c r="Q740" s="309" t="s">
        <v>15063</v>
      </c>
      <c r="R740" s="311"/>
    </row>
    <row r="741" spans="1:18" s="312" customFormat="1" x14ac:dyDescent="0.3">
      <c r="A741" s="307">
        <v>738</v>
      </c>
      <c r="B741" s="308" t="s">
        <v>3732</v>
      </c>
      <c r="C741" s="308" t="s">
        <v>14466</v>
      </c>
      <c r="D741" s="308" t="s">
        <v>14480</v>
      </c>
      <c r="E741" s="308" t="s">
        <v>14494</v>
      </c>
      <c r="F741" s="309" t="s">
        <v>4901</v>
      </c>
      <c r="G741" s="309" t="s">
        <v>4906</v>
      </c>
      <c r="H741" s="309" t="s">
        <v>4907</v>
      </c>
      <c r="I741" s="309" t="s">
        <v>2405</v>
      </c>
      <c r="J741" s="309" t="s">
        <v>15063</v>
      </c>
      <c r="K741" s="310">
        <v>2.3667600000000002</v>
      </c>
      <c r="L741" s="310">
        <v>2.3667600000000002</v>
      </c>
      <c r="M741" s="310">
        <v>2.2298220000000004</v>
      </c>
      <c r="N741" s="310"/>
      <c r="O741" s="310">
        <f t="shared" si="11"/>
        <v>5.7858845003295549</v>
      </c>
      <c r="P741" s="310">
        <v>6.975405160772608</v>
      </c>
      <c r="Q741" s="309" t="s">
        <v>15063</v>
      </c>
      <c r="R741" s="311"/>
    </row>
    <row r="742" spans="1:18" s="312" customFormat="1" x14ac:dyDescent="0.3">
      <c r="A742" s="307">
        <v>739</v>
      </c>
      <c r="B742" s="308" t="s">
        <v>3732</v>
      </c>
      <c r="C742" s="308" t="s">
        <v>14466</v>
      </c>
      <c r="D742" s="308" t="s">
        <v>14480</v>
      </c>
      <c r="E742" s="308" t="s">
        <v>14496</v>
      </c>
      <c r="F742" s="309" t="s">
        <v>4901</v>
      </c>
      <c r="G742" s="309" t="s">
        <v>4402</v>
      </c>
      <c r="H742" s="309" t="s">
        <v>5083</v>
      </c>
      <c r="I742" s="309" t="s">
        <v>2405</v>
      </c>
      <c r="J742" s="309" t="s">
        <v>15063</v>
      </c>
      <c r="K742" s="310">
        <v>3.68005842423864</v>
      </c>
      <c r="L742" s="310">
        <v>3.68005842423864</v>
      </c>
      <c r="M742" s="310">
        <v>3.3771161000000003</v>
      </c>
      <c r="N742" s="310"/>
      <c r="O742" s="310">
        <f t="shared" si="11"/>
        <v>8.2319976836051154</v>
      </c>
      <c r="P742" s="310">
        <v>9.8572582371142516</v>
      </c>
      <c r="Q742" s="309" t="s">
        <v>15063</v>
      </c>
      <c r="R742" s="311"/>
    </row>
    <row r="743" spans="1:18" s="312" customFormat="1" x14ac:dyDescent="0.3">
      <c r="A743" s="307">
        <v>740</v>
      </c>
      <c r="B743" s="308" t="s">
        <v>3732</v>
      </c>
      <c r="C743" s="308" t="s">
        <v>14466</v>
      </c>
      <c r="D743" s="308" t="s">
        <v>14480</v>
      </c>
      <c r="E743" s="308" t="s">
        <v>14494</v>
      </c>
      <c r="F743" s="309" t="s">
        <v>4901</v>
      </c>
      <c r="G743" s="309" t="s">
        <v>4908</v>
      </c>
      <c r="H743" s="309" t="s">
        <v>4909</v>
      </c>
      <c r="I743" s="309" t="s">
        <v>2432</v>
      </c>
      <c r="J743" s="309" t="s">
        <v>15063</v>
      </c>
      <c r="K743" s="310">
        <v>0.49661999999999995</v>
      </c>
      <c r="L743" s="310">
        <v>0.49661999999999995</v>
      </c>
      <c r="M743" s="310">
        <v>0.46952299999999991</v>
      </c>
      <c r="N743" s="310"/>
      <c r="O743" s="310">
        <f t="shared" si="11"/>
        <v>5.4562844831058035</v>
      </c>
      <c r="P743" s="310">
        <v>5.4562844831058115</v>
      </c>
      <c r="Q743" s="309" t="s">
        <v>15063</v>
      </c>
      <c r="R743" s="311"/>
    </row>
    <row r="744" spans="1:18" s="312" customFormat="1" x14ac:dyDescent="0.3">
      <c r="A744" s="307">
        <v>741</v>
      </c>
      <c r="B744" s="308" t="s">
        <v>3732</v>
      </c>
      <c r="C744" s="308" t="s">
        <v>14466</v>
      </c>
      <c r="D744" s="308" t="s">
        <v>14480</v>
      </c>
      <c r="E744" s="308" t="s">
        <v>14494</v>
      </c>
      <c r="F744" s="309" t="s">
        <v>4901</v>
      </c>
      <c r="G744" s="309" t="s">
        <v>4910</v>
      </c>
      <c r="H744" s="309" t="s">
        <v>14498</v>
      </c>
      <c r="I744" s="309" t="s">
        <v>2432</v>
      </c>
      <c r="J744" s="309" t="s">
        <v>15063</v>
      </c>
      <c r="K744" s="310">
        <v>2.2238000000000002</v>
      </c>
      <c r="L744" s="310">
        <v>2.2238000000000002</v>
      </c>
      <c r="M744" s="310">
        <v>2.1265471000000002</v>
      </c>
      <c r="N744" s="310"/>
      <c r="O744" s="310">
        <f t="shared" si="11"/>
        <v>4.3732754744131652</v>
      </c>
      <c r="P744" s="310">
        <v>4.3732754744131626</v>
      </c>
      <c r="Q744" s="309" t="s">
        <v>15063</v>
      </c>
      <c r="R744" s="311"/>
    </row>
    <row r="745" spans="1:18" s="312" customFormat="1" x14ac:dyDescent="0.3">
      <c r="A745" s="307">
        <v>742</v>
      </c>
      <c r="B745" s="308" t="s">
        <v>3732</v>
      </c>
      <c r="C745" s="308" t="s">
        <v>14466</v>
      </c>
      <c r="D745" s="308" t="s">
        <v>14480</v>
      </c>
      <c r="E745" s="308" t="s">
        <v>14481</v>
      </c>
      <c r="F745" s="309" t="s">
        <v>2991</v>
      </c>
      <c r="G745" s="309" t="s">
        <v>4241</v>
      </c>
      <c r="H745" s="309" t="s">
        <v>4242</v>
      </c>
      <c r="I745" s="309" t="s">
        <v>2432</v>
      </c>
      <c r="J745" s="309" t="s">
        <v>15063</v>
      </c>
      <c r="K745" s="310">
        <v>0.51975499999999997</v>
      </c>
      <c r="L745" s="310">
        <v>0.51975499999999997</v>
      </c>
      <c r="M745" s="310">
        <v>0.48958214999999999</v>
      </c>
      <c r="N745" s="310"/>
      <c r="O745" s="310">
        <f t="shared" si="11"/>
        <v>5.8052062991216973</v>
      </c>
      <c r="P745" s="310">
        <v>5.8052062991217124</v>
      </c>
      <c r="Q745" s="309" t="s">
        <v>15063</v>
      </c>
      <c r="R745" s="311"/>
    </row>
    <row r="746" spans="1:18" s="312" customFormat="1" x14ac:dyDescent="0.3">
      <c r="A746" s="307">
        <v>743</v>
      </c>
      <c r="B746" s="308" t="s">
        <v>3732</v>
      </c>
      <c r="C746" s="308" t="s">
        <v>14466</v>
      </c>
      <c r="D746" s="308" t="s">
        <v>14470</v>
      </c>
      <c r="E746" s="308" t="s">
        <v>14487</v>
      </c>
      <c r="F746" s="309" t="s">
        <v>2991</v>
      </c>
      <c r="G746" s="309" t="s">
        <v>4277</v>
      </c>
      <c r="H746" s="309" t="s">
        <v>4278</v>
      </c>
      <c r="I746" s="309" t="s">
        <v>2432</v>
      </c>
      <c r="J746" s="309" t="s">
        <v>15063</v>
      </c>
      <c r="K746" s="310">
        <v>1.3201716999999999</v>
      </c>
      <c r="L746" s="310">
        <v>1.3201716999999999</v>
      </c>
      <c r="M746" s="310">
        <v>1.2598053999999999</v>
      </c>
      <c r="N746" s="310"/>
      <c r="O746" s="310">
        <f t="shared" si="11"/>
        <v>4.5726097597759514</v>
      </c>
      <c r="P746" s="310">
        <v>4.572609759775947</v>
      </c>
      <c r="Q746" s="309" t="s">
        <v>15063</v>
      </c>
      <c r="R746" s="311"/>
    </row>
    <row r="747" spans="1:18" s="312" customFormat="1" x14ac:dyDescent="0.3">
      <c r="A747" s="307">
        <v>744</v>
      </c>
      <c r="B747" s="308" t="s">
        <v>3732</v>
      </c>
      <c r="C747" s="308" t="s">
        <v>14466</v>
      </c>
      <c r="D747" s="308" t="s">
        <v>14470</v>
      </c>
      <c r="E747" s="308" t="s">
        <v>14487</v>
      </c>
      <c r="F747" s="309" t="s">
        <v>2991</v>
      </c>
      <c r="G747" s="309" t="s">
        <v>4263</v>
      </c>
      <c r="H747" s="309" t="s">
        <v>4264</v>
      </c>
      <c r="I747" s="309" t="s">
        <v>2432</v>
      </c>
      <c r="J747" s="309" t="s">
        <v>15063</v>
      </c>
      <c r="K747" s="310">
        <v>3.0378000000000087</v>
      </c>
      <c r="L747" s="310">
        <v>3.0378000000000087</v>
      </c>
      <c r="M747" s="310">
        <v>2.8287615000000002</v>
      </c>
      <c r="N747" s="310"/>
      <c r="O747" s="310">
        <f t="shared" si="11"/>
        <v>6.8812462966623205</v>
      </c>
      <c r="P747" s="310">
        <v>6.881246296662324</v>
      </c>
      <c r="Q747" s="309" t="s">
        <v>15063</v>
      </c>
      <c r="R747" s="311"/>
    </row>
    <row r="748" spans="1:18" s="312" customFormat="1" x14ac:dyDescent="0.3">
      <c r="A748" s="307">
        <v>745</v>
      </c>
      <c r="B748" s="308" t="s">
        <v>3732</v>
      </c>
      <c r="C748" s="308" t="s">
        <v>14466</v>
      </c>
      <c r="D748" s="308" t="s">
        <v>14470</v>
      </c>
      <c r="E748" s="308" t="s">
        <v>14487</v>
      </c>
      <c r="F748" s="309" t="s">
        <v>2991</v>
      </c>
      <c r="G748" s="309" t="s">
        <v>4265</v>
      </c>
      <c r="H748" s="309" t="s">
        <v>4266</v>
      </c>
      <c r="I748" s="309" t="s">
        <v>2432</v>
      </c>
      <c r="J748" s="309" t="s">
        <v>15063</v>
      </c>
      <c r="K748" s="310">
        <v>4.8329199999999997</v>
      </c>
      <c r="L748" s="310">
        <v>4.8329199999999997</v>
      </c>
      <c r="M748" s="310">
        <v>4.5160593499999999</v>
      </c>
      <c r="N748" s="310"/>
      <c r="O748" s="310">
        <f t="shared" si="11"/>
        <v>6.5562982627479824</v>
      </c>
      <c r="P748" s="310">
        <v>6.5562982627479833</v>
      </c>
      <c r="Q748" s="309" t="s">
        <v>15063</v>
      </c>
      <c r="R748" s="311"/>
    </row>
    <row r="749" spans="1:18" s="312" customFormat="1" x14ac:dyDescent="0.3">
      <c r="A749" s="307">
        <v>746</v>
      </c>
      <c r="B749" s="308" t="s">
        <v>3732</v>
      </c>
      <c r="C749" s="308" t="s">
        <v>14466</v>
      </c>
      <c r="D749" s="308" t="s">
        <v>14480</v>
      </c>
      <c r="E749" s="308" t="s">
        <v>14481</v>
      </c>
      <c r="F749" s="309" t="s">
        <v>2991</v>
      </c>
      <c r="G749" s="309" t="s">
        <v>4243</v>
      </c>
      <c r="H749" s="309" t="s">
        <v>4244</v>
      </c>
      <c r="I749" s="309" t="s">
        <v>2432</v>
      </c>
      <c r="J749" s="309" t="s">
        <v>15063</v>
      </c>
      <c r="K749" s="310">
        <v>1.4328400000000001</v>
      </c>
      <c r="L749" s="310">
        <v>1.4328400000000001</v>
      </c>
      <c r="M749" s="310">
        <v>1.4023105596300007</v>
      </c>
      <c r="N749" s="310"/>
      <c r="O749" s="310">
        <f t="shared" si="11"/>
        <v>2.1306943112977992</v>
      </c>
      <c r="P749" s="310">
        <v>2.1306943112977983</v>
      </c>
      <c r="Q749" s="309" t="s">
        <v>15063</v>
      </c>
      <c r="R749" s="311"/>
    </row>
    <row r="750" spans="1:18" s="312" customFormat="1" x14ac:dyDescent="0.3">
      <c r="A750" s="307">
        <v>747</v>
      </c>
      <c r="B750" s="308" t="s">
        <v>3732</v>
      </c>
      <c r="C750" s="308" t="s">
        <v>14466</v>
      </c>
      <c r="D750" s="308" t="s">
        <v>14470</v>
      </c>
      <c r="E750" s="308" t="s">
        <v>14487</v>
      </c>
      <c r="F750" s="309" t="s">
        <v>2991</v>
      </c>
      <c r="G750" s="309" t="s">
        <v>4267</v>
      </c>
      <c r="H750" s="309" t="s">
        <v>4268</v>
      </c>
      <c r="I750" s="309" t="s">
        <v>2432</v>
      </c>
      <c r="J750" s="309" t="s">
        <v>15063</v>
      </c>
      <c r="K750" s="310">
        <v>4.4312200000000015</v>
      </c>
      <c r="L750" s="310">
        <v>4.4312200000000015</v>
      </c>
      <c r="M750" s="310">
        <v>4.0375477999999996</v>
      </c>
      <c r="N750" s="310"/>
      <c r="O750" s="310">
        <f t="shared" si="11"/>
        <v>8.8840590176069298</v>
      </c>
      <c r="P750" s="310">
        <v>8.8840590176069263</v>
      </c>
      <c r="Q750" s="309" t="s">
        <v>15063</v>
      </c>
      <c r="R750" s="311"/>
    </row>
    <row r="751" spans="1:18" s="312" customFormat="1" x14ac:dyDescent="0.3">
      <c r="A751" s="307">
        <v>748</v>
      </c>
      <c r="B751" s="308" t="s">
        <v>3732</v>
      </c>
      <c r="C751" s="308" t="s">
        <v>14466</v>
      </c>
      <c r="D751" s="308" t="s">
        <v>14480</v>
      </c>
      <c r="E751" s="308" t="s">
        <v>14481</v>
      </c>
      <c r="F751" s="309" t="s">
        <v>2947</v>
      </c>
      <c r="G751" s="309" t="s">
        <v>4250</v>
      </c>
      <c r="H751" s="309" t="s">
        <v>4251</v>
      </c>
      <c r="I751" s="309" t="s">
        <v>2425</v>
      </c>
      <c r="J751" s="309" t="s">
        <v>15063</v>
      </c>
      <c r="K751" s="310">
        <v>0.54651999999999989</v>
      </c>
      <c r="L751" s="310">
        <v>0.54651999999999989</v>
      </c>
      <c r="M751" s="310">
        <v>0.51029121</v>
      </c>
      <c r="N751" s="310"/>
      <c r="O751" s="310">
        <f t="shared" si="11"/>
        <v>6.6289961941008393</v>
      </c>
      <c r="P751" s="310">
        <v>6.6289961941008553</v>
      </c>
      <c r="Q751" s="309" t="s">
        <v>15063</v>
      </c>
      <c r="R751" s="311"/>
    </row>
    <row r="752" spans="1:18" s="312" customFormat="1" x14ac:dyDescent="0.3">
      <c r="A752" s="307">
        <v>749</v>
      </c>
      <c r="B752" s="308" t="s">
        <v>3732</v>
      </c>
      <c r="C752" s="308" t="s">
        <v>14466</v>
      </c>
      <c r="D752" s="308" t="s">
        <v>14470</v>
      </c>
      <c r="E752" s="308" t="s">
        <v>14499</v>
      </c>
      <c r="F752" s="309" t="s">
        <v>4975</v>
      </c>
      <c r="G752" s="309" t="s">
        <v>4976</v>
      </c>
      <c r="H752" s="309" t="s">
        <v>4977</v>
      </c>
      <c r="I752" s="309" t="s">
        <v>2425</v>
      </c>
      <c r="J752" s="309" t="s">
        <v>15063</v>
      </c>
      <c r="K752" s="310">
        <v>0</v>
      </c>
      <c r="L752" s="310">
        <v>0</v>
      </c>
      <c r="M752" s="310">
        <v>0</v>
      </c>
      <c r="N752" s="310"/>
      <c r="O752" s="310" t="e">
        <f t="shared" si="11"/>
        <v>#DIV/0!</v>
      </c>
      <c r="P752" s="310" t="e">
        <v>#DIV/0!</v>
      </c>
      <c r="Q752" s="309" t="s">
        <v>15063</v>
      </c>
      <c r="R752" s="311"/>
    </row>
    <row r="753" spans="1:18" s="312" customFormat="1" x14ac:dyDescent="0.3">
      <c r="A753" s="307">
        <v>750</v>
      </c>
      <c r="B753" s="308" t="s">
        <v>3732</v>
      </c>
      <c r="C753" s="308" t="s">
        <v>14466</v>
      </c>
      <c r="D753" s="308" t="s">
        <v>14470</v>
      </c>
      <c r="E753" s="308" t="s">
        <v>14499</v>
      </c>
      <c r="F753" s="309" t="s">
        <v>4975</v>
      </c>
      <c r="G753" s="309" t="s">
        <v>4978</v>
      </c>
      <c r="H753" s="309" t="s">
        <v>4979</v>
      </c>
      <c r="I753" s="309" t="s">
        <v>2425</v>
      </c>
      <c r="J753" s="309" t="s">
        <v>15063</v>
      </c>
      <c r="K753" s="310">
        <v>6.8674919999999995</v>
      </c>
      <c r="L753" s="310">
        <v>6.8674919999999995</v>
      </c>
      <c r="M753" s="310">
        <v>6.6007028300000004</v>
      </c>
      <c r="N753" s="310"/>
      <c r="O753" s="310">
        <f t="shared" si="11"/>
        <v>3.8848122429556402</v>
      </c>
      <c r="P753" s="310">
        <v>3.8848122429556264</v>
      </c>
      <c r="Q753" s="309" t="s">
        <v>15063</v>
      </c>
      <c r="R753" s="311"/>
    </row>
    <row r="754" spans="1:18" s="312" customFormat="1" x14ac:dyDescent="0.3">
      <c r="A754" s="307">
        <v>751</v>
      </c>
      <c r="B754" s="308" t="s">
        <v>3732</v>
      </c>
      <c r="C754" s="308" t="s">
        <v>14466</v>
      </c>
      <c r="D754" s="308" t="s">
        <v>14470</v>
      </c>
      <c r="E754" s="308" t="s">
        <v>14499</v>
      </c>
      <c r="F754" s="309" t="s">
        <v>4975</v>
      </c>
      <c r="G754" s="309" t="s">
        <v>4980</v>
      </c>
      <c r="H754" s="309" t="s">
        <v>4981</v>
      </c>
      <c r="I754" s="309" t="s">
        <v>2425</v>
      </c>
      <c r="J754" s="309" t="s">
        <v>15063</v>
      </c>
      <c r="K754" s="310">
        <v>0.40467999999999987</v>
      </c>
      <c r="L754" s="310">
        <v>0.40467999999999987</v>
      </c>
      <c r="M754" s="310">
        <v>0.40395999999999999</v>
      </c>
      <c r="N754" s="310"/>
      <c r="O754" s="310">
        <f t="shared" si="11"/>
        <v>0.17791835524362154</v>
      </c>
      <c r="P754" s="310">
        <v>0.17791835524362254</v>
      </c>
      <c r="Q754" s="309" t="s">
        <v>15063</v>
      </c>
      <c r="R754" s="311"/>
    </row>
    <row r="755" spans="1:18" s="312" customFormat="1" x14ac:dyDescent="0.3">
      <c r="A755" s="307">
        <v>752</v>
      </c>
      <c r="B755" s="308" t="s">
        <v>3732</v>
      </c>
      <c r="C755" s="308" t="s">
        <v>14466</v>
      </c>
      <c r="D755" s="308" t="s">
        <v>14470</v>
      </c>
      <c r="E755" s="308" t="s">
        <v>14499</v>
      </c>
      <c r="F755" s="309" t="s">
        <v>4975</v>
      </c>
      <c r="G755" s="309" t="s">
        <v>4982</v>
      </c>
      <c r="H755" s="309" t="s">
        <v>4983</v>
      </c>
      <c r="I755" s="309" t="s">
        <v>2425</v>
      </c>
      <c r="J755" s="309" t="s">
        <v>15063</v>
      </c>
      <c r="K755" s="310">
        <v>1.0750000000000002</v>
      </c>
      <c r="L755" s="310">
        <v>1.0750000000000002</v>
      </c>
      <c r="M755" s="310">
        <v>1.0740000000000001</v>
      </c>
      <c r="N755" s="310"/>
      <c r="O755" s="310">
        <f t="shared" si="11"/>
        <v>9.3023255813963882E-2</v>
      </c>
      <c r="P755" s="310">
        <v>9.3023255813973194E-2</v>
      </c>
      <c r="Q755" s="309" t="s">
        <v>15063</v>
      </c>
      <c r="R755" s="311"/>
    </row>
    <row r="756" spans="1:18" s="312" customFormat="1" x14ac:dyDescent="0.3">
      <c r="A756" s="307">
        <v>753</v>
      </c>
      <c r="B756" s="308" t="s">
        <v>3732</v>
      </c>
      <c r="C756" s="308" t="s">
        <v>14466</v>
      </c>
      <c r="D756" s="308" t="s">
        <v>14470</v>
      </c>
      <c r="E756" s="308" t="s">
        <v>14499</v>
      </c>
      <c r="F756" s="309" t="s">
        <v>4975</v>
      </c>
      <c r="G756" s="309" t="s">
        <v>4984</v>
      </c>
      <c r="H756" s="309" t="s">
        <v>4985</v>
      </c>
      <c r="I756" s="309" t="s">
        <v>2425</v>
      </c>
      <c r="J756" s="309" t="s">
        <v>15063</v>
      </c>
      <c r="K756" s="310">
        <v>0.4386799999999999</v>
      </c>
      <c r="L756" s="310">
        <v>0.4386799999999999</v>
      </c>
      <c r="M756" s="310">
        <v>0.43959999999999999</v>
      </c>
      <c r="N756" s="310"/>
      <c r="O756" s="310">
        <f t="shared" si="11"/>
        <v>-0.2097200692988255</v>
      </c>
      <c r="P756" s="310">
        <v>-0.20972006929882436</v>
      </c>
      <c r="Q756" s="309" t="s">
        <v>15063</v>
      </c>
      <c r="R756" s="311"/>
    </row>
    <row r="757" spans="1:18" s="312" customFormat="1" x14ac:dyDescent="0.3">
      <c r="A757" s="307">
        <v>754</v>
      </c>
      <c r="B757" s="308" t="s">
        <v>3732</v>
      </c>
      <c r="C757" s="308" t="s">
        <v>14466</v>
      </c>
      <c r="D757" s="308" t="s">
        <v>14470</v>
      </c>
      <c r="E757" s="308" t="s">
        <v>14499</v>
      </c>
      <c r="F757" s="309" t="s">
        <v>4975</v>
      </c>
      <c r="G757" s="309" t="s">
        <v>4986</v>
      </c>
      <c r="H757" s="309" t="s">
        <v>4987</v>
      </c>
      <c r="I757" s="309" t="s">
        <v>2425</v>
      </c>
      <c r="J757" s="309" t="s">
        <v>15063</v>
      </c>
      <c r="K757" s="310">
        <v>3.753559999999998</v>
      </c>
      <c r="L757" s="310">
        <v>3.753559999999998</v>
      </c>
      <c r="M757" s="310">
        <v>3.7435499999999999</v>
      </c>
      <c r="N757" s="310"/>
      <c r="O757" s="310">
        <f t="shared" si="11"/>
        <v>0.26668016496334362</v>
      </c>
      <c r="P757" s="310">
        <v>0.2666801649633288</v>
      </c>
      <c r="Q757" s="309" t="s">
        <v>15063</v>
      </c>
      <c r="R757" s="311"/>
    </row>
    <row r="758" spans="1:18" s="312" customFormat="1" x14ac:dyDescent="0.3">
      <c r="A758" s="307">
        <v>755</v>
      </c>
      <c r="B758" s="308" t="s">
        <v>3732</v>
      </c>
      <c r="C758" s="308" t="s">
        <v>14466</v>
      </c>
      <c r="D758" s="308" t="s">
        <v>14470</v>
      </c>
      <c r="E758" s="308" t="s">
        <v>14499</v>
      </c>
      <c r="F758" s="309" t="s">
        <v>4975</v>
      </c>
      <c r="G758" s="309" t="s">
        <v>4988</v>
      </c>
      <c r="H758" s="309" t="s">
        <v>4989</v>
      </c>
      <c r="I758" s="309" t="s">
        <v>2405</v>
      </c>
      <c r="J758" s="309" t="s">
        <v>15063</v>
      </c>
      <c r="K758" s="310">
        <v>2.7098339999999976</v>
      </c>
      <c r="L758" s="310">
        <v>2.7098339999999976</v>
      </c>
      <c r="M758" s="310">
        <v>2.4708753999999997</v>
      </c>
      <c r="N758" s="310"/>
      <c r="O758" s="310">
        <f t="shared" si="11"/>
        <v>8.8182006720706188</v>
      </c>
      <c r="P758" s="310">
        <v>11.889933111189222</v>
      </c>
      <c r="Q758" s="309" t="s">
        <v>15063</v>
      </c>
      <c r="R758" s="311"/>
    </row>
    <row r="759" spans="1:18" s="312" customFormat="1" x14ac:dyDescent="0.3">
      <c r="A759" s="307">
        <v>756</v>
      </c>
      <c r="B759" s="308" t="s">
        <v>3732</v>
      </c>
      <c r="C759" s="308" t="s">
        <v>14466</v>
      </c>
      <c r="D759" s="308" t="s">
        <v>14470</v>
      </c>
      <c r="E759" s="308" t="s">
        <v>14499</v>
      </c>
      <c r="F759" s="309" t="s">
        <v>4975</v>
      </c>
      <c r="G759" s="309" t="s">
        <v>4990</v>
      </c>
      <c r="H759" s="309" t="s">
        <v>4991</v>
      </c>
      <c r="I759" s="309" t="s">
        <v>2425</v>
      </c>
      <c r="J759" s="309" t="s">
        <v>15063</v>
      </c>
      <c r="K759" s="310">
        <v>2.2508799999999995</v>
      </c>
      <c r="L759" s="310">
        <v>2.2508799999999995</v>
      </c>
      <c r="M759" s="310">
        <v>2.2675000000000001</v>
      </c>
      <c r="N759" s="310"/>
      <c r="O759" s="310">
        <f t="shared" si="11"/>
        <v>-0.73837787887406381</v>
      </c>
      <c r="P759" s="310">
        <v>-0.73837787887407469</v>
      </c>
      <c r="Q759" s="309" t="s">
        <v>15063</v>
      </c>
      <c r="R759" s="311"/>
    </row>
    <row r="760" spans="1:18" s="312" customFormat="1" x14ac:dyDescent="0.3">
      <c r="A760" s="307">
        <v>757</v>
      </c>
      <c r="B760" s="308" t="s">
        <v>3732</v>
      </c>
      <c r="C760" s="308" t="s">
        <v>14466</v>
      </c>
      <c r="D760" s="308" t="s">
        <v>14470</v>
      </c>
      <c r="E760" s="308" t="s">
        <v>14499</v>
      </c>
      <c r="F760" s="309" t="s">
        <v>4975</v>
      </c>
      <c r="G760" s="309" t="s">
        <v>4992</v>
      </c>
      <c r="H760" s="309" t="s">
        <v>4993</v>
      </c>
      <c r="I760" s="309" t="s">
        <v>2425</v>
      </c>
      <c r="J760" s="309" t="s">
        <v>15063</v>
      </c>
      <c r="K760" s="310">
        <v>3.2451600000000012</v>
      </c>
      <c r="L760" s="310">
        <v>3.2451600000000012</v>
      </c>
      <c r="M760" s="310">
        <v>3.266</v>
      </c>
      <c r="N760" s="310"/>
      <c r="O760" s="310">
        <f t="shared" si="11"/>
        <v>-0.64218713407039563</v>
      </c>
      <c r="P760" s="310">
        <v>-0.6421871340704044</v>
      </c>
      <c r="Q760" s="309" t="s">
        <v>15063</v>
      </c>
      <c r="R760" s="311"/>
    </row>
    <row r="761" spans="1:18" s="312" customFormat="1" x14ac:dyDescent="0.3">
      <c r="A761" s="307">
        <v>758</v>
      </c>
      <c r="B761" s="308" t="s">
        <v>3732</v>
      </c>
      <c r="C761" s="308" t="s">
        <v>14466</v>
      </c>
      <c r="D761" s="308" t="s">
        <v>14470</v>
      </c>
      <c r="E761" s="308" t="s">
        <v>14499</v>
      </c>
      <c r="F761" s="309" t="s">
        <v>4975</v>
      </c>
      <c r="G761" s="309" t="s">
        <v>4994</v>
      </c>
      <c r="H761" s="309" t="s">
        <v>14500</v>
      </c>
      <c r="I761" s="309" t="s">
        <v>2432</v>
      </c>
      <c r="J761" s="309" t="s">
        <v>15063</v>
      </c>
      <c r="K761" s="310">
        <v>5.4314340000000323</v>
      </c>
      <c r="L761" s="310">
        <v>5.4314340000000323</v>
      </c>
      <c r="M761" s="310">
        <v>5.0057106500000002</v>
      </c>
      <c r="N761" s="310"/>
      <c r="O761" s="310">
        <f t="shared" si="11"/>
        <v>7.8381390623549807</v>
      </c>
      <c r="P761" s="310">
        <v>11.997078536184091</v>
      </c>
      <c r="Q761" s="309" t="s">
        <v>15063</v>
      </c>
      <c r="R761" s="311"/>
    </row>
    <row r="762" spans="1:18" s="312" customFormat="1" x14ac:dyDescent="0.3">
      <c r="A762" s="307">
        <v>759</v>
      </c>
      <c r="B762" s="308" t="s">
        <v>3732</v>
      </c>
      <c r="C762" s="308" t="s">
        <v>14466</v>
      </c>
      <c r="D762" s="308" t="s">
        <v>14470</v>
      </c>
      <c r="E762" s="308" t="s">
        <v>14499</v>
      </c>
      <c r="F762" s="309" t="s">
        <v>4975</v>
      </c>
      <c r="G762" s="309" t="s">
        <v>4995</v>
      </c>
      <c r="H762" s="309" t="s">
        <v>14501</v>
      </c>
      <c r="I762" s="309" t="s">
        <v>2432</v>
      </c>
      <c r="J762" s="309" t="s">
        <v>15063</v>
      </c>
      <c r="K762" s="310">
        <v>3.162766</v>
      </c>
      <c r="L762" s="310">
        <v>3.162766</v>
      </c>
      <c r="M762" s="310">
        <v>2.8897659999999998</v>
      </c>
      <c r="N762" s="310"/>
      <c r="O762" s="310">
        <f t="shared" si="11"/>
        <v>8.6316850503641476</v>
      </c>
      <c r="P762" s="310">
        <v>8.6316850503641351</v>
      </c>
      <c r="Q762" s="309" t="s">
        <v>15063</v>
      </c>
      <c r="R762" s="311"/>
    </row>
    <row r="763" spans="1:18" s="312" customFormat="1" x14ac:dyDescent="0.3">
      <c r="A763" s="307">
        <v>760</v>
      </c>
      <c r="B763" s="308" t="s">
        <v>3732</v>
      </c>
      <c r="C763" s="308" t="s">
        <v>14466</v>
      </c>
      <c r="D763" s="308" t="s">
        <v>14470</v>
      </c>
      <c r="E763" s="308" t="s">
        <v>14499</v>
      </c>
      <c r="F763" s="309" t="s">
        <v>4975</v>
      </c>
      <c r="G763" s="309" t="s">
        <v>4996</v>
      </c>
      <c r="H763" s="309" t="s">
        <v>14502</v>
      </c>
      <c r="I763" s="309" t="s">
        <v>2432</v>
      </c>
      <c r="J763" s="309" t="s">
        <v>15063</v>
      </c>
      <c r="K763" s="310">
        <v>0</v>
      </c>
      <c r="L763" s="310">
        <v>0</v>
      </c>
      <c r="M763" s="310">
        <v>0</v>
      </c>
      <c r="N763" s="310"/>
      <c r="O763" s="310" t="e">
        <f t="shared" si="11"/>
        <v>#DIV/0!</v>
      </c>
      <c r="P763" s="310" t="e">
        <v>#DIV/0!</v>
      </c>
      <c r="Q763" s="309" t="s">
        <v>15063</v>
      </c>
      <c r="R763" s="311"/>
    </row>
    <row r="764" spans="1:18" s="312" customFormat="1" x14ac:dyDescent="0.3">
      <c r="A764" s="307">
        <v>761</v>
      </c>
      <c r="B764" s="308" t="s">
        <v>3732</v>
      </c>
      <c r="C764" s="308" t="s">
        <v>14466</v>
      </c>
      <c r="D764" s="308" t="s">
        <v>14480</v>
      </c>
      <c r="E764" s="308" t="s">
        <v>14494</v>
      </c>
      <c r="F764" s="309" t="s">
        <v>3991</v>
      </c>
      <c r="G764" s="309" t="s">
        <v>4911</v>
      </c>
      <c r="H764" s="309" t="s">
        <v>4912</v>
      </c>
      <c r="I764" s="309" t="s">
        <v>2405</v>
      </c>
      <c r="J764" s="309" t="s">
        <v>15063</v>
      </c>
      <c r="K764" s="310">
        <v>2.8947568300000004</v>
      </c>
      <c r="L764" s="310">
        <v>2.8947568300000004</v>
      </c>
      <c r="M764" s="310">
        <v>2.7476436499999992</v>
      </c>
      <c r="N764" s="310"/>
      <c r="O764" s="310">
        <f t="shared" si="11"/>
        <v>5.0820565815886214</v>
      </c>
      <c r="P764" s="310">
        <v>5.0820565815886232</v>
      </c>
      <c r="Q764" s="309" t="s">
        <v>15063</v>
      </c>
      <c r="R764" s="311"/>
    </row>
    <row r="765" spans="1:18" s="312" customFormat="1" x14ac:dyDescent="0.3">
      <c r="A765" s="307">
        <v>762</v>
      </c>
      <c r="B765" s="308" t="s">
        <v>3732</v>
      </c>
      <c r="C765" s="308" t="s">
        <v>14503</v>
      </c>
      <c r="D765" s="308" t="s">
        <v>14504</v>
      </c>
      <c r="E765" s="308" t="s">
        <v>14505</v>
      </c>
      <c r="F765" s="309" t="s">
        <v>3991</v>
      </c>
      <c r="G765" s="309" t="s">
        <v>3994</v>
      </c>
      <c r="H765" s="309" t="s">
        <v>3995</v>
      </c>
      <c r="I765" s="309" t="e">
        <v>#REF!</v>
      </c>
      <c r="J765" s="309" t="s">
        <v>15063</v>
      </c>
      <c r="K765" s="310">
        <v>2.0383336095211373</v>
      </c>
      <c r="L765" s="310">
        <v>2.0383336095211373</v>
      </c>
      <c r="M765" s="310">
        <v>3.1960659606363331</v>
      </c>
      <c r="N765" s="310"/>
      <c r="O765" s="310">
        <f t="shared" si="11"/>
        <v>-56.797981729162586</v>
      </c>
      <c r="P765" s="310">
        <v>-44.888586515965613</v>
      </c>
      <c r="Q765" s="309" t="s">
        <v>15063</v>
      </c>
      <c r="R765" s="311"/>
    </row>
    <row r="766" spans="1:18" s="312" customFormat="1" x14ac:dyDescent="0.3">
      <c r="A766" s="307">
        <v>763</v>
      </c>
      <c r="B766" s="308" t="s">
        <v>3732</v>
      </c>
      <c r="C766" s="308" t="s">
        <v>14503</v>
      </c>
      <c r="D766" s="308" t="s">
        <v>14504</v>
      </c>
      <c r="E766" s="308" t="s">
        <v>14506</v>
      </c>
      <c r="F766" s="309" t="s">
        <v>3991</v>
      </c>
      <c r="G766" s="309" t="s">
        <v>4096</v>
      </c>
      <c r="H766" s="309" t="s">
        <v>4097</v>
      </c>
      <c r="I766" s="309" t="s">
        <v>2405</v>
      </c>
      <c r="J766" s="309" t="s">
        <v>15063</v>
      </c>
      <c r="K766" s="310">
        <v>1.996125183983019</v>
      </c>
      <c r="L766" s="310">
        <v>1.996125183983019</v>
      </c>
      <c r="M766" s="310">
        <v>1.9240254006223583</v>
      </c>
      <c r="N766" s="310"/>
      <c r="O766" s="310">
        <f t="shared" si="11"/>
        <v>3.6119870606909821</v>
      </c>
      <c r="P766" s="310">
        <v>3.6119870606909688</v>
      </c>
      <c r="Q766" s="309" t="s">
        <v>15063</v>
      </c>
      <c r="R766" s="311"/>
    </row>
    <row r="767" spans="1:18" s="312" customFormat="1" x14ac:dyDescent="0.3">
      <c r="A767" s="307">
        <v>764</v>
      </c>
      <c r="B767" s="308" t="s">
        <v>3732</v>
      </c>
      <c r="C767" s="308" t="s">
        <v>14466</v>
      </c>
      <c r="D767" s="308" t="s">
        <v>14480</v>
      </c>
      <c r="E767" s="308" t="s">
        <v>14494</v>
      </c>
      <c r="F767" s="309" t="s">
        <v>3991</v>
      </c>
      <c r="G767" s="309" t="s">
        <v>4913</v>
      </c>
      <c r="H767" s="309" t="s">
        <v>14507</v>
      </c>
      <c r="I767" s="309" t="s">
        <v>2405</v>
      </c>
      <c r="J767" s="309" t="s">
        <v>15063</v>
      </c>
      <c r="K767" s="310">
        <v>2.5586799999999998</v>
      </c>
      <c r="L767" s="310">
        <v>2.5586799999999998</v>
      </c>
      <c r="M767" s="310">
        <v>2.4389613500000005</v>
      </c>
      <c r="N767" s="310"/>
      <c r="O767" s="310">
        <f t="shared" si="11"/>
        <v>4.6789223349539357</v>
      </c>
      <c r="P767" s="310">
        <v>5.1345953137690969</v>
      </c>
      <c r="Q767" s="309" t="s">
        <v>15063</v>
      </c>
      <c r="R767" s="311"/>
    </row>
    <row r="768" spans="1:18" s="312" customFormat="1" x14ac:dyDescent="0.3">
      <c r="A768" s="307">
        <v>765</v>
      </c>
      <c r="B768" s="308" t="s">
        <v>3732</v>
      </c>
      <c r="C768" s="308" t="s">
        <v>14503</v>
      </c>
      <c r="D768" s="308" t="s">
        <v>14504</v>
      </c>
      <c r="E768" s="308" t="s">
        <v>14505</v>
      </c>
      <c r="F768" s="309" t="s">
        <v>3991</v>
      </c>
      <c r="G768" s="309" t="s">
        <v>3996</v>
      </c>
      <c r="H768" s="309" t="s">
        <v>3997</v>
      </c>
      <c r="I768" s="309" t="e">
        <v>#REF!</v>
      </c>
      <c r="J768" s="309" t="s">
        <v>15063</v>
      </c>
      <c r="K768" s="310">
        <v>2.0259590774348566</v>
      </c>
      <c r="L768" s="310">
        <v>2.0259590774348566</v>
      </c>
      <c r="M768" s="310">
        <v>2.023238430107527</v>
      </c>
      <c r="N768" s="310"/>
      <c r="O768" s="310">
        <f t="shared" si="11"/>
        <v>0.13428935251615681</v>
      </c>
      <c r="P768" s="310">
        <v>3.2423379388642593</v>
      </c>
      <c r="Q768" s="309" t="s">
        <v>15063</v>
      </c>
      <c r="R768" s="311"/>
    </row>
    <row r="769" spans="1:18" s="312" customFormat="1" x14ac:dyDescent="0.3">
      <c r="A769" s="307">
        <v>766</v>
      </c>
      <c r="B769" s="308" t="s">
        <v>3732</v>
      </c>
      <c r="C769" s="308" t="s">
        <v>14503</v>
      </c>
      <c r="D769" s="308" t="s">
        <v>14504</v>
      </c>
      <c r="E769" s="308" t="s">
        <v>14506</v>
      </c>
      <c r="F769" s="309" t="s">
        <v>3991</v>
      </c>
      <c r="G769" s="309" t="s">
        <v>4094</v>
      </c>
      <c r="H769" s="309" t="s">
        <v>4095</v>
      </c>
      <c r="I769" s="309" t="s">
        <v>2405</v>
      </c>
      <c r="J769" s="309" t="s">
        <v>15063</v>
      </c>
      <c r="K769" s="310">
        <v>3.2127677368073715</v>
      </c>
      <c r="L769" s="310">
        <v>3.2127677368073715</v>
      </c>
      <c r="M769" s="310">
        <v>3.0178623109695368</v>
      </c>
      <c r="N769" s="310"/>
      <c r="O769" s="310">
        <f t="shared" si="11"/>
        <v>6.0665893648296629</v>
      </c>
      <c r="P769" s="310">
        <v>6.0665893648296665</v>
      </c>
      <c r="Q769" s="309" t="s">
        <v>15063</v>
      </c>
      <c r="R769" s="311"/>
    </row>
    <row r="770" spans="1:18" s="312" customFormat="1" x14ac:dyDescent="0.3">
      <c r="A770" s="307">
        <v>767</v>
      </c>
      <c r="B770" s="308" t="s">
        <v>3732</v>
      </c>
      <c r="C770" s="308" t="s">
        <v>14503</v>
      </c>
      <c r="D770" s="308" t="s">
        <v>14504</v>
      </c>
      <c r="E770" s="308" t="s">
        <v>14506</v>
      </c>
      <c r="F770" s="309" t="s">
        <v>3991</v>
      </c>
      <c r="G770" s="309" t="s">
        <v>4099</v>
      </c>
      <c r="H770" s="309" t="s">
        <v>4100</v>
      </c>
      <c r="I770" s="309" t="s">
        <v>2405</v>
      </c>
      <c r="J770" s="309" t="s">
        <v>15063</v>
      </c>
      <c r="K770" s="310">
        <v>2.1047847031894777</v>
      </c>
      <c r="L770" s="310">
        <v>2.1047847031894777</v>
      </c>
      <c r="M770" s="310">
        <v>1.9285983764263619</v>
      </c>
      <c r="N770" s="310"/>
      <c r="O770" s="310">
        <f t="shared" si="11"/>
        <v>8.370752908652964</v>
      </c>
      <c r="P770" s="310">
        <v>8.3707529086529782</v>
      </c>
      <c r="Q770" s="309" t="s">
        <v>15063</v>
      </c>
      <c r="R770" s="311"/>
    </row>
    <row r="771" spans="1:18" s="312" customFormat="1" x14ac:dyDescent="0.3">
      <c r="A771" s="307">
        <v>768</v>
      </c>
      <c r="B771" s="308" t="s">
        <v>3732</v>
      </c>
      <c r="C771" s="308" t="s">
        <v>14503</v>
      </c>
      <c r="D771" s="308" t="s">
        <v>14504</v>
      </c>
      <c r="E771" s="308" t="s">
        <v>14506</v>
      </c>
      <c r="F771" s="309" t="s">
        <v>3991</v>
      </c>
      <c r="G771" s="309" t="s">
        <v>4025</v>
      </c>
      <c r="H771" s="309" t="s">
        <v>4026</v>
      </c>
      <c r="I771" s="309" t="s">
        <v>2405</v>
      </c>
      <c r="J771" s="309" t="s">
        <v>15063</v>
      </c>
      <c r="K771" s="310">
        <v>2.2845549038410877</v>
      </c>
      <c r="L771" s="310">
        <v>2.2845549038410877</v>
      </c>
      <c r="M771" s="310">
        <v>2.1716978915913385</v>
      </c>
      <c r="N771" s="310"/>
      <c r="O771" s="310">
        <f t="shared" si="11"/>
        <v>4.9399999999999764</v>
      </c>
      <c r="P771" s="310">
        <v>6.5670575676589742</v>
      </c>
      <c r="Q771" s="309" t="s">
        <v>15063</v>
      </c>
      <c r="R771" s="311"/>
    </row>
    <row r="772" spans="1:18" s="312" customFormat="1" x14ac:dyDescent="0.3">
      <c r="A772" s="307">
        <v>769</v>
      </c>
      <c r="B772" s="308" t="s">
        <v>3732</v>
      </c>
      <c r="C772" s="308" t="s">
        <v>14466</v>
      </c>
      <c r="D772" s="308" t="s">
        <v>14480</v>
      </c>
      <c r="E772" s="308" t="s">
        <v>14494</v>
      </c>
      <c r="F772" s="309" t="s">
        <v>3991</v>
      </c>
      <c r="G772" s="309" t="s">
        <v>4914</v>
      </c>
      <c r="H772" s="309" t="s">
        <v>14508</v>
      </c>
      <c r="I772" s="309" t="s">
        <v>2405</v>
      </c>
      <c r="J772" s="309" t="s">
        <v>15063</v>
      </c>
      <c r="K772" s="310">
        <v>3.4152150000000021</v>
      </c>
      <c r="L772" s="310">
        <v>3.4152150000000021</v>
      </c>
      <c r="M772" s="310">
        <v>3.2631982100000001</v>
      </c>
      <c r="N772" s="310"/>
      <c r="O772" s="310">
        <f t="shared" ref="O772:O835" si="12">(L772-M772)/L772*100</f>
        <v>4.4511631039334834</v>
      </c>
      <c r="P772" s="310">
        <v>4.4511631039334869</v>
      </c>
      <c r="Q772" s="309" t="s">
        <v>15063</v>
      </c>
      <c r="R772" s="311"/>
    </row>
    <row r="773" spans="1:18" s="312" customFormat="1" x14ac:dyDescent="0.3">
      <c r="A773" s="307">
        <v>770</v>
      </c>
      <c r="B773" s="308" t="s">
        <v>3732</v>
      </c>
      <c r="C773" s="308" t="s">
        <v>14503</v>
      </c>
      <c r="D773" s="308" t="s">
        <v>14504</v>
      </c>
      <c r="E773" s="308" t="s">
        <v>14505</v>
      </c>
      <c r="F773" s="309" t="s">
        <v>3991</v>
      </c>
      <c r="G773" s="309" t="s">
        <v>4001</v>
      </c>
      <c r="H773" s="309" t="s">
        <v>4002</v>
      </c>
      <c r="I773" s="309" t="e">
        <v>#REF!</v>
      </c>
      <c r="J773" s="309" t="s">
        <v>15063</v>
      </c>
      <c r="K773" s="310">
        <v>2.4695011153096655</v>
      </c>
      <c r="L773" s="310">
        <v>2.4695011153096655</v>
      </c>
      <c r="M773" s="310">
        <v>3.6899908042226643</v>
      </c>
      <c r="N773" s="310"/>
      <c r="O773" s="310">
        <f t="shared" si="12"/>
        <v>-49.42252025506594</v>
      </c>
      <c r="P773" s="310">
        <v>-40.349254668546777</v>
      </c>
      <c r="Q773" s="309" t="s">
        <v>15063</v>
      </c>
      <c r="R773" s="311"/>
    </row>
    <row r="774" spans="1:18" s="312" customFormat="1" x14ac:dyDescent="0.3">
      <c r="A774" s="307">
        <v>771</v>
      </c>
      <c r="B774" s="308" t="s">
        <v>3732</v>
      </c>
      <c r="C774" s="308" t="s">
        <v>14466</v>
      </c>
      <c r="D774" s="308" t="s">
        <v>14480</v>
      </c>
      <c r="E774" s="308" t="s">
        <v>14494</v>
      </c>
      <c r="F774" s="309" t="s">
        <v>3991</v>
      </c>
      <c r="G774" s="309" t="s">
        <v>4915</v>
      </c>
      <c r="H774" s="309" t="s">
        <v>14509</v>
      </c>
      <c r="I774" s="309" t="s">
        <v>2405</v>
      </c>
      <c r="J774" s="309" t="s">
        <v>15063</v>
      </c>
      <c r="K774" s="310">
        <v>2.2875199999999998</v>
      </c>
      <c r="L774" s="310">
        <v>2.2875199999999998</v>
      </c>
      <c r="M774" s="310">
        <v>2.1726708500000003</v>
      </c>
      <c r="N774" s="310"/>
      <c r="O774" s="310">
        <f t="shared" si="12"/>
        <v>5.0206839721619714</v>
      </c>
      <c r="P774" s="310">
        <v>5.0206839721619652</v>
      </c>
      <c r="Q774" s="309" t="s">
        <v>15063</v>
      </c>
      <c r="R774" s="311"/>
    </row>
    <row r="775" spans="1:18" s="312" customFormat="1" x14ac:dyDescent="0.3">
      <c r="A775" s="307">
        <v>772</v>
      </c>
      <c r="B775" s="308" t="s">
        <v>3732</v>
      </c>
      <c r="C775" s="308" t="s">
        <v>14503</v>
      </c>
      <c r="D775" s="308" t="s">
        <v>14504</v>
      </c>
      <c r="E775" s="308" t="s">
        <v>14510</v>
      </c>
      <c r="F775" s="309" t="s">
        <v>3991</v>
      </c>
      <c r="G775" s="309" t="s">
        <v>4916</v>
      </c>
      <c r="H775" s="309" t="s">
        <v>4072</v>
      </c>
      <c r="I775" s="309" t="s">
        <v>2405</v>
      </c>
      <c r="J775" s="309" t="s">
        <v>15063</v>
      </c>
      <c r="K775" s="310">
        <v>0.35115149999999984</v>
      </c>
      <c r="L775" s="310">
        <v>0.35115149999999984</v>
      </c>
      <c r="M775" s="310">
        <v>0.3368839010323682</v>
      </c>
      <c r="N775" s="310"/>
      <c r="O775" s="310">
        <f t="shared" si="12"/>
        <v>4.0630892841499016</v>
      </c>
      <c r="P775" s="310">
        <v>4.0630892841499016</v>
      </c>
      <c r="Q775" s="309" t="s">
        <v>15063</v>
      </c>
      <c r="R775" s="311"/>
    </row>
    <row r="776" spans="1:18" s="312" customFormat="1" x14ac:dyDescent="0.3">
      <c r="A776" s="307">
        <v>773</v>
      </c>
      <c r="B776" s="308" t="s">
        <v>3732</v>
      </c>
      <c r="C776" s="308" t="s">
        <v>14466</v>
      </c>
      <c r="D776" s="308" t="s">
        <v>14480</v>
      </c>
      <c r="E776" s="308" t="s">
        <v>14494</v>
      </c>
      <c r="F776" s="309" t="s">
        <v>3991</v>
      </c>
      <c r="G776" s="309" t="s">
        <v>4916</v>
      </c>
      <c r="H776" s="309" t="s">
        <v>4072</v>
      </c>
      <c r="I776" s="309" t="s">
        <v>2405</v>
      </c>
      <c r="J776" s="309" t="s">
        <v>15063</v>
      </c>
      <c r="K776" s="310">
        <v>1.0216315</v>
      </c>
      <c r="L776" s="310">
        <v>1.0216315</v>
      </c>
      <c r="M776" s="310">
        <v>0.98012169999999998</v>
      </c>
      <c r="N776" s="310"/>
      <c r="O776" s="310">
        <f t="shared" si="12"/>
        <v>4.0630892841499149</v>
      </c>
      <c r="P776" s="310">
        <v>4.0630892841499229</v>
      </c>
      <c r="Q776" s="309" t="s">
        <v>15063</v>
      </c>
      <c r="R776" s="311"/>
    </row>
    <row r="777" spans="1:18" s="312" customFormat="1" x14ac:dyDescent="0.3">
      <c r="A777" s="307">
        <v>774</v>
      </c>
      <c r="B777" s="308" t="s">
        <v>3732</v>
      </c>
      <c r="C777" s="308" t="s">
        <v>14466</v>
      </c>
      <c r="D777" s="308" t="s">
        <v>14480</v>
      </c>
      <c r="E777" s="308" t="s">
        <v>14494</v>
      </c>
      <c r="F777" s="309" t="s">
        <v>3991</v>
      </c>
      <c r="G777" s="309" t="s">
        <v>4917</v>
      </c>
      <c r="H777" s="309" t="s">
        <v>4918</v>
      </c>
      <c r="I777" s="309" t="s">
        <v>2405</v>
      </c>
      <c r="J777" s="309" t="s">
        <v>15063</v>
      </c>
      <c r="K777" s="310">
        <v>3.4351355000000003</v>
      </c>
      <c r="L777" s="310">
        <v>3.4351355000000003</v>
      </c>
      <c r="M777" s="310">
        <v>3.2825368600000004</v>
      </c>
      <c r="N777" s="310"/>
      <c r="O777" s="310">
        <f t="shared" si="12"/>
        <v>4.4422888121880462</v>
      </c>
      <c r="P777" s="310">
        <v>4.7213830828111707</v>
      </c>
      <c r="Q777" s="309" t="s">
        <v>15063</v>
      </c>
      <c r="R777" s="311"/>
    </row>
    <row r="778" spans="1:18" s="312" customFormat="1" x14ac:dyDescent="0.3">
      <c r="A778" s="307">
        <v>775</v>
      </c>
      <c r="B778" s="308" t="s">
        <v>3732</v>
      </c>
      <c r="C778" s="308" t="s">
        <v>14466</v>
      </c>
      <c r="D778" s="308" t="s">
        <v>14480</v>
      </c>
      <c r="E778" s="308" t="s">
        <v>14494</v>
      </c>
      <c r="F778" s="309" t="s">
        <v>3991</v>
      </c>
      <c r="G778" s="309" t="s">
        <v>4919</v>
      </c>
      <c r="H778" s="309" t="s">
        <v>4920</v>
      </c>
      <c r="I778" s="309" t="s">
        <v>2405</v>
      </c>
      <c r="J778" s="309" t="s">
        <v>15063</v>
      </c>
      <c r="K778" s="310">
        <v>0.87055999999999978</v>
      </c>
      <c r="L778" s="310">
        <v>0.87055999999999978</v>
      </c>
      <c r="M778" s="310">
        <v>0.83049964999999992</v>
      </c>
      <c r="N778" s="310"/>
      <c r="O778" s="310">
        <f t="shared" si="12"/>
        <v>4.6016759327329382</v>
      </c>
      <c r="P778" s="310">
        <v>4.60167593273294</v>
      </c>
      <c r="Q778" s="309" t="s">
        <v>15063</v>
      </c>
      <c r="R778" s="311"/>
    </row>
    <row r="779" spans="1:18" s="312" customFormat="1" x14ac:dyDescent="0.3">
      <c r="A779" s="307">
        <v>776</v>
      </c>
      <c r="B779" s="308" t="s">
        <v>3732</v>
      </c>
      <c r="C779" s="308" t="s">
        <v>14466</v>
      </c>
      <c r="D779" s="308" t="s">
        <v>14480</v>
      </c>
      <c r="E779" s="308" t="s">
        <v>14494</v>
      </c>
      <c r="F779" s="309" t="s">
        <v>3991</v>
      </c>
      <c r="G779" s="309" t="s">
        <v>4921</v>
      </c>
      <c r="H779" s="309" t="s">
        <v>4922</v>
      </c>
      <c r="I779" s="309" t="s">
        <v>2405</v>
      </c>
      <c r="J779" s="309" t="s">
        <v>15063</v>
      </c>
      <c r="K779" s="310">
        <v>2.4934000000000003</v>
      </c>
      <c r="L779" s="310">
        <v>2.4934000000000003</v>
      </c>
      <c r="M779" s="310">
        <v>2.4087949900000001</v>
      </c>
      <c r="N779" s="310"/>
      <c r="O779" s="310">
        <f t="shared" si="12"/>
        <v>3.39315833801236</v>
      </c>
      <c r="P779" s="310">
        <v>3.3931583380123587</v>
      </c>
      <c r="Q779" s="309" t="s">
        <v>15063</v>
      </c>
      <c r="R779" s="311"/>
    </row>
    <row r="780" spans="1:18" s="312" customFormat="1" x14ac:dyDescent="0.3">
      <c r="A780" s="307">
        <v>777</v>
      </c>
      <c r="B780" s="308" t="s">
        <v>3732</v>
      </c>
      <c r="C780" s="308" t="s">
        <v>14466</v>
      </c>
      <c r="D780" s="308" t="s">
        <v>4648</v>
      </c>
      <c r="E780" s="308" t="s">
        <v>14511</v>
      </c>
      <c r="F780" s="309" t="s">
        <v>4625</v>
      </c>
      <c r="G780" s="309" t="s">
        <v>4626</v>
      </c>
      <c r="H780" s="309" t="s">
        <v>4627</v>
      </c>
      <c r="I780" s="309" t="s">
        <v>2405</v>
      </c>
      <c r="J780" s="309" t="s">
        <v>15063</v>
      </c>
      <c r="K780" s="310">
        <v>2.3545600000000002</v>
      </c>
      <c r="L780" s="310">
        <v>2.3545600000000002</v>
      </c>
      <c r="M780" s="310">
        <v>2.1520614999999998</v>
      </c>
      <c r="N780" s="310"/>
      <c r="O780" s="310">
        <f t="shared" si="12"/>
        <v>8.6002692647458687</v>
      </c>
      <c r="P780" s="310">
        <v>15.386358581057792</v>
      </c>
      <c r="Q780" s="309" t="s">
        <v>15063</v>
      </c>
      <c r="R780" s="311"/>
    </row>
    <row r="781" spans="1:18" s="312" customFormat="1" x14ac:dyDescent="0.3">
      <c r="A781" s="307">
        <v>778</v>
      </c>
      <c r="B781" s="308" t="s">
        <v>3732</v>
      </c>
      <c r="C781" s="308" t="s">
        <v>14466</v>
      </c>
      <c r="D781" s="308" t="s">
        <v>4648</v>
      </c>
      <c r="E781" s="308" t="s">
        <v>14511</v>
      </c>
      <c r="F781" s="309" t="s">
        <v>4625</v>
      </c>
      <c r="G781" s="309" t="s">
        <v>4628</v>
      </c>
      <c r="H781" s="309" t="s">
        <v>14512</v>
      </c>
      <c r="I781" s="309" t="s">
        <v>2405</v>
      </c>
      <c r="J781" s="309" t="s">
        <v>15063</v>
      </c>
      <c r="K781" s="310">
        <v>2.6877599999999999</v>
      </c>
      <c r="L781" s="310">
        <v>2.6877599999999999</v>
      </c>
      <c r="M781" s="310">
        <v>2.4634635</v>
      </c>
      <c r="N781" s="310"/>
      <c r="O781" s="310">
        <f t="shared" si="12"/>
        <v>8.3451089382980577</v>
      </c>
      <c r="P781" s="310">
        <v>10.759546326533453</v>
      </c>
      <c r="Q781" s="309" t="s">
        <v>15063</v>
      </c>
      <c r="R781" s="311"/>
    </row>
    <row r="782" spans="1:18" s="312" customFormat="1" x14ac:dyDescent="0.3">
      <c r="A782" s="307">
        <v>779</v>
      </c>
      <c r="B782" s="308" t="s">
        <v>3732</v>
      </c>
      <c r="C782" s="308" t="s">
        <v>14466</v>
      </c>
      <c r="D782" s="308" t="s">
        <v>4648</v>
      </c>
      <c r="E782" s="308" t="s">
        <v>14511</v>
      </c>
      <c r="F782" s="309" t="s">
        <v>4625</v>
      </c>
      <c r="G782" s="309" t="s">
        <v>4630</v>
      </c>
      <c r="H782" s="309" t="s">
        <v>4631</v>
      </c>
      <c r="I782" s="309" t="s">
        <v>2405</v>
      </c>
      <c r="J782" s="309" t="s">
        <v>15063</v>
      </c>
      <c r="K782" s="310">
        <v>1.8867000000000003</v>
      </c>
      <c r="L782" s="310">
        <v>1.8867000000000003</v>
      </c>
      <c r="M782" s="310">
        <v>1.74691175</v>
      </c>
      <c r="N782" s="310"/>
      <c r="O782" s="310">
        <f t="shared" si="12"/>
        <v>7.4091402978746101</v>
      </c>
      <c r="P782" s="310">
        <v>27.662473736914261</v>
      </c>
      <c r="Q782" s="309" t="s">
        <v>15063</v>
      </c>
      <c r="R782" s="311"/>
    </row>
    <row r="783" spans="1:18" s="312" customFormat="1" x14ac:dyDescent="0.3">
      <c r="A783" s="307">
        <v>780</v>
      </c>
      <c r="B783" s="308" t="s">
        <v>3732</v>
      </c>
      <c r="C783" s="308" t="s">
        <v>14466</v>
      </c>
      <c r="D783" s="308" t="s">
        <v>4648</v>
      </c>
      <c r="E783" s="308" t="s">
        <v>14511</v>
      </c>
      <c r="F783" s="309" t="s">
        <v>4625</v>
      </c>
      <c r="G783" s="309" t="s">
        <v>4632</v>
      </c>
      <c r="H783" s="309" t="s">
        <v>14513</v>
      </c>
      <c r="I783" s="309" t="s">
        <v>2405</v>
      </c>
      <c r="J783" s="309" t="s">
        <v>15063</v>
      </c>
      <c r="K783" s="310">
        <v>3.2980399999999999</v>
      </c>
      <c r="L783" s="310">
        <v>3.2980399999999999</v>
      </c>
      <c r="M783" s="310">
        <v>2.5801447500000001</v>
      </c>
      <c r="N783" s="310"/>
      <c r="O783" s="310">
        <f t="shared" si="12"/>
        <v>21.767329989933408</v>
      </c>
      <c r="P783" s="310">
        <v>21.767329989933405</v>
      </c>
      <c r="Q783" s="309" t="s">
        <v>15063</v>
      </c>
      <c r="R783" s="311"/>
    </row>
    <row r="784" spans="1:18" s="312" customFormat="1" x14ac:dyDescent="0.3">
      <c r="A784" s="307">
        <v>781</v>
      </c>
      <c r="B784" s="308" t="s">
        <v>3732</v>
      </c>
      <c r="C784" s="308" t="s">
        <v>14466</v>
      </c>
      <c r="D784" s="308" t="s">
        <v>14480</v>
      </c>
      <c r="E784" s="308" t="s">
        <v>14481</v>
      </c>
      <c r="F784" s="309" t="s">
        <v>3033</v>
      </c>
      <c r="G784" s="309" t="s">
        <v>4204</v>
      </c>
      <c r="H784" s="309" t="s">
        <v>4205</v>
      </c>
      <c r="I784" s="309" t="s">
        <v>2405</v>
      </c>
      <c r="J784" s="309" t="s">
        <v>15063</v>
      </c>
      <c r="K784" s="310">
        <v>2.1944399999999997</v>
      </c>
      <c r="L784" s="310">
        <v>2.1944399999999997</v>
      </c>
      <c r="M784" s="310">
        <v>2.1271998000000001</v>
      </c>
      <c r="N784" s="310"/>
      <c r="O784" s="310">
        <f t="shared" si="12"/>
        <v>3.0641165855525623</v>
      </c>
      <c r="P784" s="310">
        <v>3.0641165855525676</v>
      </c>
      <c r="Q784" s="309" t="s">
        <v>15063</v>
      </c>
      <c r="R784" s="311"/>
    </row>
    <row r="785" spans="1:18" s="312" customFormat="1" x14ac:dyDescent="0.3">
      <c r="A785" s="307">
        <v>782</v>
      </c>
      <c r="B785" s="308" t="s">
        <v>3732</v>
      </c>
      <c r="C785" s="308" t="s">
        <v>14466</v>
      </c>
      <c r="D785" s="308" t="s">
        <v>14480</v>
      </c>
      <c r="E785" s="308" t="s">
        <v>14481</v>
      </c>
      <c r="F785" s="309" t="s">
        <v>3033</v>
      </c>
      <c r="G785" s="309" t="s">
        <v>4206</v>
      </c>
      <c r="H785" s="309" t="s">
        <v>4207</v>
      </c>
      <c r="I785" s="309" t="s">
        <v>2405</v>
      </c>
      <c r="J785" s="309" t="s">
        <v>15063</v>
      </c>
      <c r="K785" s="310">
        <v>1.8268399999999996</v>
      </c>
      <c r="L785" s="310">
        <v>1.8268399999999996</v>
      </c>
      <c r="M785" s="310">
        <v>1.7574000000000001</v>
      </c>
      <c r="N785" s="310"/>
      <c r="O785" s="310">
        <f t="shared" si="12"/>
        <v>3.8010991657725643</v>
      </c>
      <c r="P785" s="310">
        <v>3.801099165772559</v>
      </c>
      <c r="Q785" s="309" t="s">
        <v>15063</v>
      </c>
      <c r="R785" s="311"/>
    </row>
    <row r="786" spans="1:18" s="312" customFormat="1" x14ac:dyDescent="0.3">
      <c r="A786" s="307">
        <v>783</v>
      </c>
      <c r="B786" s="308" t="s">
        <v>3732</v>
      </c>
      <c r="C786" s="308" t="s">
        <v>14466</v>
      </c>
      <c r="D786" s="308" t="s">
        <v>14480</v>
      </c>
      <c r="E786" s="308" t="s">
        <v>14481</v>
      </c>
      <c r="F786" s="309" t="s">
        <v>3033</v>
      </c>
      <c r="G786" s="309" t="s">
        <v>4208</v>
      </c>
      <c r="H786" s="309" t="s">
        <v>4209</v>
      </c>
      <c r="I786" s="309" t="s">
        <v>2405</v>
      </c>
      <c r="J786" s="309" t="s">
        <v>15063</v>
      </c>
      <c r="K786" s="310">
        <v>1.3084799999999996</v>
      </c>
      <c r="L786" s="310">
        <v>1.3084799999999996</v>
      </c>
      <c r="M786" s="310">
        <v>1.2924895000000001</v>
      </c>
      <c r="N786" s="310"/>
      <c r="O786" s="310">
        <f t="shared" si="12"/>
        <v>1.2220668256297063</v>
      </c>
      <c r="P786" s="310">
        <v>1.2220668256297196</v>
      </c>
      <c r="Q786" s="309" t="s">
        <v>15063</v>
      </c>
      <c r="R786" s="311"/>
    </row>
    <row r="787" spans="1:18" s="312" customFormat="1" x14ac:dyDescent="0.3">
      <c r="A787" s="307">
        <v>784</v>
      </c>
      <c r="B787" s="308" t="s">
        <v>3732</v>
      </c>
      <c r="C787" s="308" t="s">
        <v>14466</v>
      </c>
      <c r="D787" s="308" t="s">
        <v>14480</v>
      </c>
      <c r="E787" s="308" t="s">
        <v>14481</v>
      </c>
      <c r="F787" s="309" t="s">
        <v>3033</v>
      </c>
      <c r="G787" s="309" t="s">
        <v>4210</v>
      </c>
      <c r="H787" s="309" t="s">
        <v>4211</v>
      </c>
      <c r="I787" s="309" t="s">
        <v>2405</v>
      </c>
      <c r="J787" s="309" t="s">
        <v>15063</v>
      </c>
      <c r="K787" s="310">
        <v>1.0901199999999995</v>
      </c>
      <c r="L787" s="310">
        <v>1.0901199999999995</v>
      </c>
      <c r="M787" s="310">
        <v>0.9972270839120001</v>
      </c>
      <c r="N787" s="310"/>
      <c r="O787" s="310">
        <f t="shared" si="12"/>
        <v>8.5213477496054999</v>
      </c>
      <c r="P787" s="310">
        <v>8.5213477496055017</v>
      </c>
      <c r="Q787" s="309" t="s">
        <v>15063</v>
      </c>
      <c r="R787" s="311"/>
    </row>
    <row r="788" spans="1:18" s="312" customFormat="1" x14ac:dyDescent="0.3">
      <c r="A788" s="307">
        <v>785</v>
      </c>
      <c r="B788" s="308" t="s">
        <v>3732</v>
      </c>
      <c r="C788" s="308" t="s">
        <v>14466</v>
      </c>
      <c r="D788" s="308" t="s">
        <v>14480</v>
      </c>
      <c r="E788" s="308" t="s">
        <v>14481</v>
      </c>
      <c r="F788" s="309" t="s">
        <v>3033</v>
      </c>
      <c r="G788" s="309" t="s">
        <v>4212</v>
      </c>
      <c r="H788" s="309" t="s">
        <v>4213</v>
      </c>
      <c r="I788" s="309" t="s">
        <v>2405</v>
      </c>
      <c r="J788" s="309" t="s">
        <v>15063</v>
      </c>
      <c r="K788" s="310">
        <v>2.25712</v>
      </c>
      <c r="L788" s="310">
        <v>2.25712</v>
      </c>
      <c r="M788" s="310">
        <v>2.2395685000000003</v>
      </c>
      <c r="N788" s="310"/>
      <c r="O788" s="310">
        <f t="shared" si="12"/>
        <v>0.77760597575670409</v>
      </c>
      <c r="P788" s="310">
        <v>0.7776059757567011</v>
      </c>
      <c r="Q788" s="309" t="s">
        <v>15063</v>
      </c>
      <c r="R788" s="311"/>
    </row>
    <row r="789" spans="1:18" s="312" customFormat="1" x14ac:dyDescent="0.3">
      <c r="A789" s="307">
        <v>786</v>
      </c>
      <c r="B789" s="308" t="s">
        <v>3732</v>
      </c>
      <c r="C789" s="308" t="s">
        <v>14466</v>
      </c>
      <c r="D789" s="308" t="s">
        <v>14480</v>
      </c>
      <c r="E789" s="308" t="s">
        <v>14481</v>
      </c>
      <c r="F789" s="309" t="s">
        <v>3033</v>
      </c>
      <c r="G789" s="309" t="s">
        <v>4214</v>
      </c>
      <c r="H789" s="309" t="s">
        <v>4215</v>
      </c>
      <c r="I789" s="309" t="s">
        <v>2405</v>
      </c>
      <c r="J789" s="309" t="s">
        <v>15063</v>
      </c>
      <c r="K789" s="310">
        <v>1.58212</v>
      </c>
      <c r="L789" s="310">
        <v>1.58212</v>
      </c>
      <c r="M789" s="310">
        <v>1.5228723564379998</v>
      </c>
      <c r="N789" s="310"/>
      <c r="O789" s="310">
        <f t="shared" si="12"/>
        <v>3.7448261549060868</v>
      </c>
      <c r="P789" s="310">
        <v>3.7448261549061002</v>
      </c>
      <c r="Q789" s="309" t="s">
        <v>15063</v>
      </c>
      <c r="R789" s="311"/>
    </row>
    <row r="790" spans="1:18" s="312" customFormat="1" x14ac:dyDescent="0.3">
      <c r="A790" s="307">
        <v>787</v>
      </c>
      <c r="B790" s="308" t="s">
        <v>3732</v>
      </c>
      <c r="C790" s="308" t="s">
        <v>14466</v>
      </c>
      <c r="D790" s="308" t="s">
        <v>14480</v>
      </c>
      <c r="E790" s="308" t="s">
        <v>14481</v>
      </c>
      <c r="F790" s="309" t="s">
        <v>3033</v>
      </c>
      <c r="G790" s="309" t="s">
        <v>14514</v>
      </c>
      <c r="H790" s="309" t="s">
        <v>4216</v>
      </c>
      <c r="I790" s="309" t="s">
        <v>2405</v>
      </c>
      <c r="J790" s="309" t="s">
        <v>15063</v>
      </c>
      <c r="K790" s="310">
        <v>1.0912399999999995</v>
      </c>
      <c r="L790" s="310">
        <v>1.0912399999999995</v>
      </c>
      <c r="M790" s="310">
        <v>1.0857243463594404</v>
      </c>
      <c r="N790" s="310"/>
      <c r="O790" s="310">
        <f t="shared" si="12"/>
        <v>0.50544826441105273</v>
      </c>
      <c r="P790" s="310">
        <v>0.50544826441105695</v>
      </c>
      <c r="Q790" s="309" t="s">
        <v>15063</v>
      </c>
      <c r="R790" s="311"/>
    </row>
    <row r="791" spans="1:18" s="312" customFormat="1" x14ac:dyDescent="0.3">
      <c r="A791" s="307">
        <v>788</v>
      </c>
      <c r="B791" s="308" t="s">
        <v>3732</v>
      </c>
      <c r="C791" s="308" t="s">
        <v>14466</v>
      </c>
      <c r="D791" s="308" t="s">
        <v>14480</v>
      </c>
      <c r="E791" s="308" t="s">
        <v>14481</v>
      </c>
      <c r="F791" s="309" t="s">
        <v>3033</v>
      </c>
      <c r="G791" s="309" t="s">
        <v>4217</v>
      </c>
      <c r="H791" s="309" t="s">
        <v>4218</v>
      </c>
      <c r="I791" s="309" t="s">
        <v>2405</v>
      </c>
      <c r="J791" s="309" t="s">
        <v>15063</v>
      </c>
      <c r="K791" s="310">
        <v>4.5123999999999977</v>
      </c>
      <c r="L791" s="310">
        <v>4.5123999999999977</v>
      </c>
      <c r="M791" s="310">
        <v>4.2083502499999996</v>
      </c>
      <c r="N791" s="310"/>
      <c r="O791" s="310">
        <f t="shared" si="12"/>
        <v>6.7380939189787759</v>
      </c>
      <c r="P791" s="310">
        <v>6.7380939189787714</v>
      </c>
      <c r="Q791" s="309" t="s">
        <v>15063</v>
      </c>
      <c r="R791" s="311"/>
    </row>
    <row r="792" spans="1:18" s="312" customFormat="1" x14ac:dyDescent="0.3">
      <c r="A792" s="307">
        <v>789</v>
      </c>
      <c r="B792" s="308" t="s">
        <v>3732</v>
      </c>
      <c r="C792" s="308" t="s">
        <v>14466</v>
      </c>
      <c r="D792" s="308" t="s">
        <v>14480</v>
      </c>
      <c r="E792" s="308" t="s">
        <v>14481</v>
      </c>
      <c r="F792" s="309" t="s">
        <v>3033</v>
      </c>
      <c r="G792" s="309" t="s">
        <v>4219</v>
      </c>
      <c r="H792" s="309" t="s">
        <v>4220</v>
      </c>
      <c r="I792" s="309" t="s">
        <v>2405</v>
      </c>
      <c r="J792" s="309" t="s">
        <v>15063</v>
      </c>
      <c r="K792" s="310">
        <v>0.42312000000000011</v>
      </c>
      <c r="L792" s="310">
        <v>0.42312000000000011</v>
      </c>
      <c r="M792" s="310">
        <v>0.41120864999999995</v>
      </c>
      <c r="N792" s="310"/>
      <c r="O792" s="310">
        <f t="shared" si="12"/>
        <v>2.8151233692569839</v>
      </c>
      <c r="P792" s="310">
        <v>2.8151233692569999</v>
      </c>
      <c r="Q792" s="309" t="s">
        <v>15063</v>
      </c>
      <c r="R792" s="311"/>
    </row>
    <row r="793" spans="1:18" s="312" customFormat="1" x14ac:dyDescent="0.3">
      <c r="A793" s="307">
        <v>790</v>
      </c>
      <c r="B793" s="308" t="s">
        <v>3732</v>
      </c>
      <c r="C793" s="308" t="s">
        <v>14466</v>
      </c>
      <c r="D793" s="308" t="s">
        <v>14480</v>
      </c>
      <c r="E793" s="308" t="s">
        <v>14481</v>
      </c>
      <c r="F793" s="309" t="s">
        <v>3033</v>
      </c>
      <c r="G793" s="309" t="s">
        <v>4221</v>
      </c>
      <c r="H793" s="309" t="s">
        <v>4222</v>
      </c>
      <c r="I793" s="309" t="s">
        <v>2405</v>
      </c>
      <c r="J793" s="309" t="s">
        <v>15063</v>
      </c>
      <c r="K793" s="310">
        <v>2.1641600000000003</v>
      </c>
      <c r="L793" s="310">
        <v>2.1641600000000003</v>
      </c>
      <c r="M793" s="310">
        <v>2.1277317500000001</v>
      </c>
      <c r="N793" s="310"/>
      <c r="O793" s="310">
        <f t="shared" si="12"/>
        <v>1.6832512383557665</v>
      </c>
      <c r="P793" s="310">
        <v>1.6832512383557652</v>
      </c>
      <c r="Q793" s="309" t="s">
        <v>15063</v>
      </c>
      <c r="R793" s="311"/>
    </row>
    <row r="794" spans="1:18" s="312" customFormat="1" x14ac:dyDescent="0.3">
      <c r="A794" s="307">
        <v>791</v>
      </c>
      <c r="B794" s="308" t="s">
        <v>3732</v>
      </c>
      <c r="C794" s="308" t="s">
        <v>14466</v>
      </c>
      <c r="D794" s="308" t="s">
        <v>14480</v>
      </c>
      <c r="E794" s="308" t="s">
        <v>14481</v>
      </c>
      <c r="F794" s="309" t="s">
        <v>3033</v>
      </c>
      <c r="G794" s="309" t="s">
        <v>4223</v>
      </c>
      <c r="H794" s="309" t="s">
        <v>4224</v>
      </c>
      <c r="I794" s="309" t="s">
        <v>2405</v>
      </c>
      <c r="J794" s="309" t="s">
        <v>15063</v>
      </c>
      <c r="K794" s="310">
        <v>2.4724399999999989</v>
      </c>
      <c r="L794" s="310">
        <v>2.4724399999999989</v>
      </c>
      <c r="M794" s="310">
        <v>2.4468662370959997</v>
      </c>
      <c r="N794" s="310"/>
      <c r="O794" s="310">
        <f t="shared" si="12"/>
        <v>1.0343532261247659</v>
      </c>
      <c r="P794" s="310">
        <v>1.0343532261247623</v>
      </c>
      <c r="Q794" s="309" t="s">
        <v>15063</v>
      </c>
      <c r="R794" s="311"/>
    </row>
    <row r="795" spans="1:18" s="312" customFormat="1" x14ac:dyDescent="0.3">
      <c r="A795" s="307">
        <v>792</v>
      </c>
      <c r="B795" s="308" t="s">
        <v>3732</v>
      </c>
      <c r="C795" s="308" t="s">
        <v>14503</v>
      </c>
      <c r="D795" s="308" t="s">
        <v>14515</v>
      </c>
      <c r="E795" s="308" t="s">
        <v>14516</v>
      </c>
      <c r="F795" s="309" t="s">
        <v>4121</v>
      </c>
      <c r="G795" s="309" t="s">
        <v>4122</v>
      </c>
      <c r="H795" s="309" t="s">
        <v>14517</v>
      </c>
      <c r="I795" s="309" t="s">
        <v>2432</v>
      </c>
      <c r="J795" s="309" t="s">
        <v>15063</v>
      </c>
      <c r="K795" s="310">
        <v>0.25647085381957418</v>
      </c>
      <c r="L795" s="310">
        <v>0.25647085381957418</v>
      </c>
      <c r="M795" s="310">
        <v>0.23375799999999999</v>
      </c>
      <c r="N795" s="310"/>
      <c r="O795" s="310">
        <f t="shared" si="12"/>
        <v>8.8559200709615737</v>
      </c>
      <c r="P795" s="310">
        <v>8.8559200709615649</v>
      </c>
      <c r="Q795" s="309" t="s">
        <v>15063</v>
      </c>
      <c r="R795" s="311"/>
    </row>
    <row r="796" spans="1:18" s="312" customFormat="1" x14ac:dyDescent="0.3">
      <c r="A796" s="307">
        <v>793</v>
      </c>
      <c r="B796" s="308" t="s">
        <v>3732</v>
      </c>
      <c r="C796" s="308" t="s">
        <v>14503</v>
      </c>
      <c r="D796" s="308" t="s">
        <v>14515</v>
      </c>
      <c r="E796" s="308" t="s">
        <v>14516</v>
      </c>
      <c r="F796" s="309" t="s">
        <v>4121</v>
      </c>
      <c r="G796" s="309" t="s">
        <v>4129</v>
      </c>
      <c r="H796" s="309" t="s">
        <v>14518</v>
      </c>
      <c r="I796" s="309" t="s">
        <v>2432</v>
      </c>
      <c r="J796" s="309" t="s">
        <v>15063</v>
      </c>
      <c r="K796" s="310">
        <v>0.1925898886328547</v>
      </c>
      <c r="L796" s="310">
        <v>0.1925898886328547</v>
      </c>
      <c r="M796" s="310">
        <v>0.184249</v>
      </c>
      <c r="N796" s="310"/>
      <c r="O796" s="310">
        <f t="shared" si="12"/>
        <v>4.3309068259317725</v>
      </c>
      <c r="P796" s="310">
        <v>4.3309068259317574</v>
      </c>
      <c r="Q796" s="309" t="s">
        <v>15063</v>
      </c>
      <c r="R796" s="311"/>
    </row>
    <row r="797" spans="1:18" s="312" customFormat="1" x14ac:dyDescent="0.3">
      <c r="A797" s="307">
        <v>794</v>
      </c>
      <c r="B797" s="308" t="s">
        <v>3732</v>
      </c>
      <c r="C797" s="308" t="s">
        <v>14503</v>
      </c>
      <c r="D797" s="308" t="s">
        <v>14515</v>
      </c>
      <c r="E797" s="308" t="s">
        <v>14516</v>
      </c>
      <c r="F797" s="309" t="s">
        <v>4121</v>
      </c>
      <c r="G797" s="309" t="s">
        <v>4130</v>
      </c>
      <c r="H797" s="309" t="s">
        <v>14519</v>
      </c>
      <c r="I797" s="309" t="s">
        <v>2432</v>
      </c>
      <c r="J797" s="309" t="s">
        <v>15063</v>
      </c>
      <c r="K797" s="310">
        <v>0.24268871781977644</v>
      </c>
      <c r="L797" s="310">
        <v>0.24268871781977644</v>
      </c>
      <c r="M797" s="310">
        <v>0.23472100000000001</v>
      </c>
      <c r="N797" s="310"/>
      <c r="O797" s="310">
        <f t="shared" si="12"/>
        <v>3.2831018645429366</v>
      </c>
      <c r="P797" s="310">
        <v>4.1122583654990885</v>
      </c>
      <c r="Q797" s="309" t="s">
        <v>15063</v>
      </c>
      <c r="R797" s="311"/>
    </row>
    <row r="798" spans="1:18" s="312" customFormat="1" x14ac:dyDescent="0.3">
      <c r="A798" s="307">
        <v>795</v>
      </c>
      <c r="B798" s="308" t="s">
        <v>3732</v>
      </c>
      <c r="C798" s="308" t="s">
        <v>14503</v>
      </c>
      <c r="D798" s="308" t="s">
        <v>14515</v>
      </c>
      <c r="E798" s="308" t="s">
        <v>14516</v>
      </c>
      <c r="F798" s="309" t="s">
        <v>4121</v>
      </c>
      <c r="G798" s="309" t="s">
        <v>4123</v>
      </c>
      <c r="H798" s="309" t="s">
        <v>14520</v>
      </c>
      <c r="I798" s="309" t="s">
        <v>2432</v>
      </c>
      <c r="J798" s="309" t="s">
        <v>15063</v>
      </c>
      <c r="K798" s="310">
        <v>0.26667653082373238</v>
      </c>
      <c r="L798" s="310">
        <v>0.26667653082373238</v>
      </c>
      <c r="M798" s="310">
        <v>0.25000899999999998</v>
      </c>
      <c r="N798" s="310"/>
      <c r="O798" s="310">
        <f t="shared" si="12"/>
        <v>6.2500928642833191</v>
      </c>
      <c r="P798" s="310">
        <v>6.2500928642833191</v>
      </c>
      <c r="Q798" s="309" t="s">
        <v>15063</v>
      </c>
      <c r="R798" s="311"/>
    </row>
    <row r="799" spans="1:18" s="312" customFormat="1" x14ac:dyDescent="0.3">
      <c r="A799" s="307">
        <v>796</v>
      </c>
      <c r="B799" s="308" t="s">
        <v>3732</v>
      </c>
      <c r="C799" s="308" t="s">
        <v>14503</v>
      </c>
      <c r="D799" s="308" t="s">
        <v>14515</v>
      </c>
      <c r="E799" s="308" t="s">
        <v>14516</v>
      </c>
      <c r="F799" s="309" t="s">
        <v>4121</v>
      </c>
      <c r="G799" s="309" t="s">
        <v>4124</v>
      </c>
      <c r="H799" s="309" t="s">
        <v>14521</v>
      </c>
      <c r="I799" s="309" t="s">
        <v>2432</v>
      </c>
      <c r="J799" s="309" t="s">
        <v>15063</v>
      </c>
      <c r="K799" s="310">
        <v>0.1708460344937017</v>
      </c>
      <c r="L799" s="310">
        <v>0.1708460344937017</v>
      </c>
      <c r="M799" s="310">
        <v>0.16103700000000001</v>
      </c>
      <c r="N799" s="310"/>
      <c r="O799" s="310">
        <f t="shared" si="12"/>
        <v>5.7414469834026489</v>
      </c>
      <c r="P799" s="310">
        <v>5.7414469834026534</v>
      </c>
      <c r="Q799" s="309" t="s">
        <v>15063</v>
      </c>
      <c r="R799" s="311"/>
    </row>
    <row r="800" spans="1:18" s="312" customFormat="1" x14ac:dyDescent="0.3">
      <c r="A800" s="307">
        <v>797</v>
      </c>
      <c r="B800" s="308" t="s">
        <v>3732</v>
      </c>
      <c r="C800" s="308" t="s">
        <v>14503</v>
      </c>
      <c r="D800" s="308" t="s">
        <v>14515</v>
      </c>
      <c r="E800" s="308" t="s">
        <v>14516</v>
      </c>
      <c r="F800" s="309" t="s">
        <v>4121</v>
      </c>
      <c r="G800" s="309" t="s">
        <v>4125</v>
      </c>
      <c r="H800" s="309" t="s">
        <v>14522</v>
      </c>
      <c r="I800" s="309" t="s">
        <v>2432</v>
      </c>
      <c r="J800" s="309" t="s">
        <v>15063</v>
      </c>
      <c r="K800" s="310">
        <v>3.5961069035065267</v>
      </c>
      <c r="L800" s="310">
        <v>3.5961069035065267</v>
      </c>
      <c r="M800" s="310">
        <v>3.3184539899999965</v>
      </c>
      <c r="N800" s="310"/>
      <c r="O800" s="310">
        <f t="shared" si="12"/>
        <v>7.7209304661047122</v>
      </c>
      <c r="P800" s="310">
        <v>7.720930466104714</v>
      </c>
      <c r="Q800" s="309" t="s">
        <v>15063</v>
      </c>
      <c r="R800" s="311"/>
    </row>
    <row r="801" spans="1:18" s="312" customFormat="1" x14ac:dyDescent="0.3">
      <c r="A801" s="307">
        <v>798</v>
      </c>
      <c r="B801" s="308" t="s">
        <v>3732</v>
      </c>
      <c r="C801" s="308" t="s">
        <v>14503</v>
      </c>
      <c r="D801" s="308" t="s">
        <v>14515</v>
      </c>
      <c r="E801" s="308" t="s">
        <v>14516</v>
      </c>
      <c r="F801" s="309" t="s">
        <v>4121</v>
      </c>
      <c r="G801" s="309" t="s">
        <v>4126</v>
      </c>
      <c r="H801" s="309" t="s">
        <v>14523</v>
      </c>
      <c r="I801" s="309" t="s">
        <v>2432</v>
      </c>
      <c r="J801" s="309" t="s">
        <v>15063</v>
      </c>
      <c r="K801" s="310">
        <v>3.3897651579076462</v>
      </c>
      <c r="L801" s="310">
        <v>3.3897651579076462</v>
      </c>
      <c r="M801" s="310">
        <v>3.0138556099999994</v>
      </c>
      <c r="N801" s="310"/>
      <c r="O801" s="310">
        <f t="shared" si="12"/>
        <v>11.089545452159859</v>
      </c>
      <c r="P801" s="310">
        <v>11.089545452159854</v>
      </c>
      <c r="Q801" s="309" t="s">
        <v>15063</v>
      </c>
      <c r="R801" s="311"/>
    </row>
    <row r="802" spans="1:18" s="312" customFormat="1" x14ac:dyDescent="0.3">
      <c r="A802" s="307">
        <v>799</v>
      </c>
      <c r="B802" s="308" t="s">
        <v>3732</v>
      </c>
      <c r="C802" s="308" t="s">
        <v>14503</v>
      </c>
      <c r="D802" s="308" t="s">
        <v>14515</v>
      </c>
      <c r="E802" s="308" t="s">
        <v>14516</v>
      </c>
      <c r="F802" s="309" t="s">
        <v>4121</v>
      </c>
      <c r="G802" s="309" t="s">
        <v>4127</v>
      </c>
      <c r="H802" s="309" t="s">
        <v>14524</v>
      </c>
      <c r="I802" s="309" t="s">
        <v>2432</v>
      </c>
      <c r="J802" s="309" t="s">
        <v>15063</v>
      </c>
      <c r="K802" s="310">
        <v>1.2634470185293309</v>
      </c>
      <c r="L802" s="310">
        <v>1.2634470185293309</v>
      </c>
      <c r="M802" s="310">
        <v>1.1203738999999999</v>
      </c>
      <c r="N802" s="310"/>
      <c r="O802" s="310">
        <f t="shared" si="12"/>
        <v>11.324029930108983</v>
      </c>
      <c r="P802" s="310">
        <v>11.324029930108971</v>
      </c>
      <c r="Q802" s="309" t="s">
        <v>15063</v>
      </c>
      <c r="R802" s="311"/>
    </row>
    <row r="803" spans="1:18" s="312" customFormat="1" x14ac:dyDescent="0.3">
      <c r="A803" s="307">
        <v>800</v>
      </c>
      <c r="B803" s="308" t="s">
        <v>3732</v>
      </c>
      <c r="C803" s="308" t="s">
        <v>14503</v>
      </c>
      <c r="D803" s="308" t="s">
        <v>14515</v>
      </c>
      <c r="E803" s="308" t="s">
        <v>14516</v>
      </c>
      <c r="F803" s="309" t="s">
        <v>4121</v>
      </c>
      <c r="G803" s="309" t="s">
        <v>4128</v>
      </c>
      <c r="H803" s="309" t="s">
        <v>14525</v>
      </c>
      <c r="I803" s="309" t="s">
        <v>2432</v>
      </c>
      <c r="J803" s="309" t="s">
        <v>15063</v>
      </c>
      <c r="K803" s="310">
        <v>1.4719092171103929</v>
      </c>
      <c r="L803" s="310">
        <v>1.4719092171103929</v>
      </c>
      <c r="M803" s="310">
        <v>1.31851304</v>
      </c>
      <c r="N803" s="310"/>
      <c r="O803" s="310">
        <f t="shared" si="12"/>
        <v>10.421578676675153</v>
      </c>
      <c r="P803" s="310">
        <v>10.421578676675159</v>
      </c>
      <c r="Q803" s="309" t="s">
        <v>15063</v>
      </c>
      <c r="R803" s="311"/>
    </row>
    <row r="804" spans="1:18" s="312" customFormat="1" x14ac:dyDescent="0.3">
      <c r="A804" s="307">
        <v>801</v>
      </c>
      <c r="B804" s="308" t="s">
        <v>3732</v>
      </c>
      <c r="C804" s="308" t="s">
        <v>14466</v>
      </c>
      <c r="D804" s="308" t="s">
        <v>1353</v>
      </c>
      <c r="E804" s="308" t="s">
        <v>14526</v>
      </c>
      <c r="F804" s="309" t="s">
        <v>5250</v>
      </c>
      <c r="G804" s="309" t="s">
        <v>5251</v>
      </c>
      <c r="H804" s="309" t="s">
        <v>14527</v>
      </c>
      <c r="I804" s="309" t="s">
        <v>2425</v>
      </c>
      <c r="J804" s="309" t="s">
        <v>15063</v>
      </c>
      <c r="K804" s="310">
        <v>0</v>
      </c>
      <c r="L804" s="310">
        <v>0</v>
      </c>
      <c r="M804" s="310">
        <v>0</v>
      </c>
      <c r="N804" s="310"/>
      <c r="O804" s="310" t="e">
        <f t="shared" si="12"/>
        <v>#DIV/0!</v>
      </c>
      <c r="P804" s="310" t="e">
        <v>#DIV/0!</v>
      </c>
      <c r="Q804" s="309" t="s">
        <v>15063</v>
      </c>
      <c r="R804" s="311"/>
    </row>
    <row r="805" spans="1:18" s="312" customFormat="1" x14ac:dyDescent="0.3">
      <c r="A805" s="307">
        <v>802</v>
      </c>
      <c r="B805" s="308" t="s">
        <v>3732</v>
      </c>
      <c r="C805" s="308" t="s">
        <v>14466</v>
      </c>
      <c r="D805" s="308" t="s">
        <v>4648</v>
      </c>
      <c r="E805" s="308" t="s">
        <v>14528</v>
      </c>
      <c r="F805" s="309" t="s">
        <v>4633</v>
      </c>
      <c r="G805" s="309" t="s">
        <v>5199</v>
      </c>
      <c r="H805" s="309" t="s">
        <v>5200</v>
      </c>
      <c r="I805" s="309" t="s">
        <v>2405</v>
      </c>
      <c r="J805" s="309" t="s">
        <v>15063</v>
      </c>
      <c r="K805" s="310">
        <v>2.272880999999999</v>
      </c>
      <c r="L805" s="310">
        <v>2.272880999999999</v>
      </c>
      <c r="M805" s="310">
        <v>2.154156</v>
      </c>
      <c r="N805" s="310"/>
      <c r="O805" s="310">
        <f t="shared" si="12"/>
        <v>5.223546679302574</v>
      </c>
      <c r="P805" s="310">
        <v>5.223546679302582</v>
      </c>
      <c r="Q805" s="309" t="s">
        <v>15063</v>
      </c>
      <c r="R805" s="311"/>
    </row>
    <row r="806" spans="1:18" s="312" customFormat="1" x14ac:dyDescent="0.3">
      <c r="A806" s="307">
        <v>803</v>
      </c>
      <c r="B806" s="308" t="s">
        <v>3732</v>
      </c>
      <c r="C806" s="308" t="s">
        <v>14466</v>
      </c>
      <c r="D806" s="308" t="s">
        <v>4648</v>
      </c>
      <c r="E806" s="308" t="s">
        <v>14529</v>
      </c>
      <c r="F806" s="309" t="s">
        <v>4633</v>
      </c>
      <c r="G806" s="309" t="s">
        <v>5090</v>
      </c>
      <c r="H806" s="309" t="s">
        <v>14530</v>
      </c>
      <c r="I806" s="309" t="s">
        <v>2405</v>
      </c>
      <c r="J806" s="309" t="s">
        <v>15063</v>
      </c>
      <c r="K806" s="310">
        <v>2.2672399999999993</v>
      </c>
      <c r="L806" s="310">
        <v>2.2672399999999993</v>
      </c>
      <c r="M806" s="310">
        <v>2.0677300000000001</v>
      </c>
      <c r="N806" s="310"/>
      <c r="O806" s="310">
        <f t="shared" si="12"/>
        <v>8.7996859617861034</v>
      </c>
      <c r="P806" s="310">
        <v>8.799685961786107</v>
      </c>
      <c r="Q806" s="309" t="s">
        <v>15063</v>
      </c>
      <c r="R806" s="311"/>
    </row>
    <row r="807" spans="1:18" s="312" customFormat="1" x14ac:dyDescent="0.3">
      <c r="A807" s="307">
        <v>804</v>
      </c>
      <c r="B807" s="308" t="s">
        <v>3732</v>
      </c>
      <c r="C807" s="308" t="s">
        <v>14466</v>
      </c>
      <c r="D807" s="308" t="s">
        <v>4648</v>
      </c>
      <c r="E807" s="308" t="s">
        <v>14529</v>
      </c>
      <c r="F807" s="309" t="s">
        <v>4633</v>
      </c>
      <c r="G807" s="309" t="s">
        <v>5091</v>
      </c>
      <c r="H807" s="309" t="s">
        <v>5092</v>
      </c>
      <c r="I807" s="309" t="s">
        <v>2405</v>
      </c>
      <c r="J807" s="309" t="s">
        <v>15063</v>
      </c>
      <c r="K807" s="310">
        <v>1.9323200000000005</v>
      </c>
      <c r="L807" s="310">
        <v>1.9323200000000005</v>
      </c>
      <c r="M807" s="310">
        <v>1.7556050000000001</v>
      </c>
      <c r="N807" s="310"/>
      <c r="O807" s="310">
        <f t="shared" si="12"/>
        <v>9.1452243934752193</v>
      </c>
      <c r="P807" s="310">
        <v>9.1452243934752158</v>
      </c>
      <c r="Q807" s="309" t="s">
        <v>15063</v>
      </c>
      <c r="R807" s="311"/>
    </row>
    <row r="808" spans="1:18" s="312" customFormat="1" x14ac:dyDescent="0.3">
      <c r="A808" s="307">
        <v>805</v>
      </c>
      <c r="B808" s="308" t="s">
        <v>3732</v>
      </c>
      <c r="C808" s="308" t="s">
        <v>14466</v>
      </c>
      <c r="D808" s="308" t="s">
        <v>4648</v>
      </c>
      <c r="E808" s="308" t="s">
        <v>14528</v>
      </c>
      <c r="F808" s="309" t="s">
        <v>4633</v>
      </c>
      <c r="G808" s="309" t="s">
        <v>5201</v>
      </c>
      <c r="H808" s="309" t="s">
        <v>5202</v>
      </c>
      <c r="I808" s="309" t="s">
        <v>2405</v>
      </c>
      <c r="J808" s="309" t="s">
        <v>15063</v>
      </c>
      <c r="K808" s="310">
        <v>3.9294399999999996</v>
      </c>
      <c r="L808" s="310">
        <v>3.9294399999999996</v>
      </c>
      <c r="M808" s="310">
        <v>3.7383300000000004</v>
      </c>
      <c r="N808" s="310"/>
      <c r="O808" s="310">
        <f t="shared" si="12"/>
        <v>4.8635428966977292</v>
      </c>
      <c r="P808" s="310">
        <v>4.8635428966977257</v>
      </c>
      <c r="Q808" s="309" t="s">
        <v>15063</v>
      </c>
      <c r="R808" s="311"/>
    </row>
    <row r="809" spans="1:18" s="312" customFormat="1" x14ac:dyDescent="0.3">
      <c r="A809" s="307">
        <v>806</v>
      </c>
      <c r="B809" s="308" t="s">
        <v>3732</v>
      </c>
      <c r="C809" s="308" t="s">
        <v>14466</v>
      </c>
      <c r="D809" s="308" t="s">
        <v>4648</v>
      </c>
      <c r="E809" s="308" t="s">
        <v>14529</v>
      </c>
      <c r="F809" s="309" t="s">
        <v>4633</v>
      </c>
      <c r="G809" s="309" t="s">
        <v>5093</v>
      </c>
      <c r="H809" s="309" t="s">
        <v>5094</v>
      </c>
      <c r="I809" s="309" t="s">
        <v>2405</v>
      </c>
      <c r="J809" s="309" t="s">
        <v>15063</v>
      </c>
      <c r="K809" s="310">
        <v>1.9488799999999999</v>
      </c>
      <c r="L809" s="310">
        <v>1.9488799999999999</v>
      </c>
      <c r="M809" s="310">
        <v>1.8074667499999999</v>
      </c>
      <c r="N809" s="310"/>
      <c r="O809" s="310">
        <f t="shared" si="12"/>
        <v>7.2561291613644787</v>
      </c>
      <c r="P809" s="310">
        <v>7.2561291613644769</v>
      </c>
      <c r="Q809" s="309" t="s">
        <v>15063</v>
      </c>
      <c r="R809" s="311"/>
    </row>
    <row r="810" spans="1:18" s="312" customFormat="1" x14ac:dyDescent="0.3">
      <c r="A810" s="307">
        <v>807</v>
      </c>
      <c r="B810" s="308" t="s">
        <v>3732</v>
      </c>
      <c r="C810" s="308" t="s">
        <v>14466</v>
      </c>
      <c r="D810" s="308" t="s">
        <v>4648</v>
      </c>
      <c r="E810" s="308" t="s">
        <v>14528</v>
      </c>
      <c r="F810" s="309" t="s">
        <v>4633</v>
      </c>
      <c r="G810" s="309" t="s">
        <v>5204</v>
      </c>
      <c r="H810" s="309" t="s">
        <v>5203</v>
      </c>
      <c r="I810" s="309" t="s">
        <v>2405</v>
      </c>
      <c r="J810" s="309" t="s">
        <v>15063</v>
      </c>
      <c r="K810" s="310">
        <v>3.3522399999999992</v>
      </c>
      <c r="L810" s="310">
        <v>3.3522399999999992</v>
      </c>
      <c r="M810" s="310">
        <v>3.1772962999999996</v>
      </c>
      <c r="N810" s="310"/>
      <c r="O810" s="310">
        <f t="shared" si="12"/>
        <v>5.2187104741903818</v>
      </c>
      <c r="P810" s="310">
        <v>5.21871047419038</v>
      </c>
      <c r="Q810" s="309" t="s">
        <v>15063</v>
      </c>
      <c r="R810" s="311"/>
    </row>
    <row r="811" spans="1:18" s="312" customFormat="1" x14ac:dyDescent="0.3">
      <c r="A811" s="307">
        <v>808</v>
      </c>
      <c r="B811" s="308" t="s">
        <v>3732</v>
      </c>
      <c r="C811" s="308" t="s">
        <v>14466</v>
      </c>
      <c r="D811" s="308" t="s">
        <v>4648</v>
      </c>
      <c r="E811" s="308" t="s">
        <v>14528</v>
      </c>
      <c r="F811" s="309" t="s">
        <v>4633</v>
      </c>
      <c r="G811" s="309" t="s">
        <v>14531</v>
      </c>
      <c r="H811" s="309" t="s">
        <v>14532</v>
      </c>
      <c r="I811" s="309" t="s">
        <v>2405</v>
      </c>
      <c r="J811" s="309" t="s">
        <v>15063</v>
      </c>
      <c r="K811" s="310">
        <v>3.1085039999999995</v>
      </c>
      <c r="L811" s="310">
        <v>3.1085039999999995</v>
      </c>
      <c r="M811" s="310">
        <v>2.9553667000000003</v>
      </c>
      <c r="N811" s="310"/>
      <c r="O811" s="310">
        <f t="shared" si="12"/>
        <v>4.9263986792360308</v>
      </c>
      <c r="P811" s="310">
        <v>4.926398679236021</v>
      </c>
      <c r="Q811" s="309" t="s">
        <v>15063</v>
      </c>
      <c r="R811" s="311"/>
    </row>
    <row r="812" spans="1:18" s="312" customFormat="1" x14ac:dyDescent="0.3">
      <c r="A812" s="307">
        <v>809</v>
      </c>
      <c r="B812" s="308" t="s">
        <v>3732</v>
      </c>
      <c r="C812" s="308" t="s">
        <v>14466</v>
      </c>
      <c r="D812" s="308" t="s">
        <v>4648</v>
      </c>
      <c r="E812" s="308" t="s">
        <v>14529</v>
      </c>
      <c r="F812" s="309" t="s">
        <v>4633</v>
      </c>
      <c r="G812" s="309" t="s">
        <v>5095</v>
      </c>
      <c r="H812" s="309" t="s">
        <v>5096</v>
      </c>
      <c r="I812" s="309" t="s">
        <v>2405</v>
      </c>
      <c r="J812" s="309" t="s">
        <v>15063</v>
      </c>
      <c r="K812" s="310">
        <v>3.5328800000000005</v>
      </c>
      <c r="L812" s="310">
        <v>3.5328800000000005</v>
      </c>
      <c r="M812" s="310">
        <v>3.2436544999999999</v>
      </c>
      <c r="N812" s="310"/>
      <c r="O812" s="310">
        <f t="shared" si="12"/>
        <v>8.1866777246892202</v>
      </c>
      <c r="P812" s="310">
        <v>8.1866777246892184</v>
      </c>
      <c r="Q812" s="309" t="s">
        <v>15063</v>
      </c>
      <c r="R812" s="311"/>
    </row>
    <row r="813" spans="1:18" s="312" customFormat="1" x14ac:dyDescent="0.3">
      <c r="A813" s="307">
        <v>810</v>
      </c>
      <c r="B813" s="308" t="s">
        <v>3732</v>
      </c>
      <c r="C813" s="308" t="s">
        <v>14466</v>
      </c>
      <c r="D813" s="308" t="s">
        <v>4648</v>
      </c>
      <c r="E813" s="308" t="s">
        <v>14511</v>
      </c>
      <c r="F813" s="309" t="s">
        <v>4633</v>
      </c>
      <c r="G813" s="309" t="s">
        <v>4634</v>
      </c>
      <c r="H813" s="309" t="s">
        <v>4635</v>
      </c>
      <c r="I813" s="309" t="s">
        <v>2405</v>
      </c>
      <c r="J813" s="309" t="s">
        <v>15063</v>
      </c>
      <c r="K813" s="310">
        <v>10.5648</v>
      </c>
      <c r="L813" s="310">
        <v>10.5648</v>
      </c>
      <c r="M813" s="310">
        <v>9.5184646199999996</v>
      </c>
      <c r="N813" s="310"/>
      <c r="O813" s="310">
        <f t="shared" si="12"/>
        <v>9.9039771694684262</v>
      </c>
      <c r="P813" s="310">
        <v>16.759678876916297</v>
      </c>
      <c r="Q813" s="309" t="s">
        <v>15063</v>
      </c>
      <c r="R813" s="311"/>
    </row>
    <row r="814" spans="1:18" s="312" customFormat="1" x14ac:dyDescent="0.3">
      <c r="A814" s="307">
        <v>811</v>
      </c>
      <c r="B814" s="308" t="s">
        <v>3732</v>
      </c>
      <c r="C814" s="308" t="s">
        <v>14466</v>
      </c>
      <c r="D814" s="308" t="s">
        <v>4648</v>
      </c>
      <c r="E814" s="308" t="s">
        <v>14529</v>
      </c>
      <c r="F814" s="309" t="s">
        <v>4633</v>
      </c>
      <c r="G814" s="309" t="s">
        <v>5097</v>
      </c>
      <c r="H814" s="309" t="s">
        <v>5098</v>
      </c>
      <c r="I814" s="309" t="s">
        <v>2405</v>
      </c>
      <c r="J814" s="309" t="s">
        <v>15063</v>
      </c>
      <c r="K814" s="310">
        <v>3.7618800000000001</v>
      </c>
      <c r="L814" s="310">
        <v>3.7618800000000001</v>
      </c>
      <c r="M814" s="310">
        <v>3.5023</v>
      </c>
      <c r="N814" s="310"/>
      <c r="O814" s="310">
        <f t="shared" si="12"/>
        <v>6.9002732676215119</v>
      </c>
      <c r="P814" s="310">
        <v>6.9002732676215262</v>
      </c>
      <c r="Q814" s="309" t="s">
        <v>15063</v>
      </c>
      <c r="R814" s="311"/>
    </row>
    <row r="815" spans="1:18" s="312" customFormat="1" x14ac:dyDescent="0.3">
      <c r="A815" s="307">
        <v>812</v>
      </c>
      <c r="B815" s="308" t="s">
        <v>3732</v>
      </c>
      <c r="C815" s="308" t="s">
        <v>14466</v>
      </c>
      <c r="D815" s="308" t="s">
        <v>4648</v>
      </c>
      <c r="E815" s="308" t="s">
        <v>14529</v>
      </c>
      <c r="F815" s="309" t="s">
        <v>4633</v>
      </c>
      <c r="G815" s="309" t="s">
        <v>5099</v>
      </c>
      <c r="H815" s="309" t="s">
        <v>5100</v>
      </c>
      <c r="I815" s="309" t="s">
        <v>2405</v>
      </c>
      <c r="J815" s="309" t="s">
        <v>15063</v>
      </c>
      <c r="K815" s="310">
        <v>2.1706000000000003</v>
      </c>
      <c r="L815" s="310">
        <v>2.1706000000000003</v>
      </c>
      <c r="M815" s="310">
        <v>1.989644</v>
      </c>
      <c r="N815" s="310"/>
      <c r="O815" s="310">
        <f t="shared" si="12"/>
        <v>8.3366811019994618</v>
      </c>
      <c r="P815" s="310">
        <v>8.3366811019994547</v>
      </c>
      <c r="Q815" s="309" t="s">
        <v>15063</v>
      </c>
      <c r="R815" s="311"/>
    </row>
    <row r="816" spans="1:18" s="312" customFormat="1" x14ac:dyDescent="0.3">
      <c r="A816" s="307">
        <v>813</v>
      </c>
      <c r="B816" s="308" t="s">
        <v>3732</v>
      </c>
      <c r="C816" s="308" t="s">
        <v>14466</v>
      </c>
      <c r="D816" s="308" t="s">
        <v>4648</v>
      </c>
      <c r="E816" s="308" t="s">
        <v>14529</v>
      </c>
      <c r="F816" s="309" t="s">
        <v>4633</v>
      </c>
      <c r="G816" s="309" t="s">
        <v>5101</v>
      </c>
      <c r="H816" s="309" t="s">
        <v>5102</v>
      </c>
      <c r="I816" s="309" t="s">
        <v>2405</v>
      </c>
      <c r="J816" s="309" t="s">
        <v>15063</v>
      </c>
      <c r="K816" s="310">
        <v>1.6260399999999993</v>
      </c>
      <c r="L816" s="310">
        <v>1.6260399999999993</v>
      </c>
      <c r="M816" s="310">
        <v>1.5150971000000002</v>
      </c>
      <c r="N816" s="310"/>
      <c r="O816" s="310">
        <f t="shared" si="12"/>
        <v>6.822888735824403</v>
      </c>
      <c r="P816" s="310">
        <v>6.822888735824395</v>
      </c>
      <c r="Q816" s="309" t="s">
        <v>15063</v>
      </c>
      <c r="R816" s="311"/>
    </row>
    <row r="817" spans="1:18" s="312" customFormat="1" x14ac:dyDescent="0.3">
      <c r="A817" s="307">
        <v>814</v>
      </c>
      <c r="B817" s="308" t="s">
        <v>3732</v>
      </c>
      <c r="C817" s="308" t="s">
        <v>14466</v>
      </c>
      <c r="D817" s="308" t="s">
        <v>4648</v>
      </c>
      <c r="E817" s="308" t="s">
        <v>14529</v>
      </c>
      <c r="F817" s="309" t="s">
        <v>4633</v>
      </c>
      <c r="G817" s="309" t="s">
        <v>5103</v>
      </c>
      <c r="H817" s="309" t="s">
        <v>14533</v>
      </c>
      <c r="I817" s="309" t="s">
        <v>2405</v>
      </c>
      <c r="J817" s="309" t="s">
        <v>15063</v>
      </c>
      <c r="K817" s="310">
        <v>2.1991599999999996</v>
      </c>
      <c r="L817" s="310">
        <v>2.1991599999999996</v>
      </c>
      <c r="M817" s="310">
        <v>2.0416379999999998</v>
      </c>
      <c r="N817" s="310"/>
      <c r="O817" s="310">
        <f t="shared" si="12"/>
        <v>7.1628258062169072</v>
      </c>
      <c r="P817" s="310">
        <v>7.1628258062169099</v>
      </c>
      <c r="Q817" s="309" t="s">
        <v>15063</v>
      </c>
      <c r="R817" s="311"/>
    </row>
    <row r="818" spans="1:18" s="312" customFormat="1" x14ac:dyDescent="0.3">
      <c r="A818" s="307">
        <v>815</v>
      </c>
      <c r="B818" s="308" t="s">
        <v>3732</v>
      </c>
      <c r="C818" s="308" t="s">
        <v>14503</v>
      </c>
      <c r="D818" s="308" t="s">
        <v>14515</v>
      </c>
      <c r="E818" s="308" t="s">
        <v>14534</v>
      </c>
      <c r="F818" s="309" t="s">
        <v>3965</v>
      </c>
      <c r="G818" s="309" t="s">
        <v>14535</v>
      </c>
      <c r="H818" s="309" t="s">
        <v>14536</v>
      </c>
      <c r="I818" s="309" t="s">
        <v>2405</v>
      </c>
      <c r="J818" s="309" t="s">
        <v>15063</v>
      </c>
      <c r="K818" s="310">
        <v>1.7858291630666936</v>
      </c>
      <c r="L818" s="310">
        <v>1.7858291630666936</v>
      </c>
      <c r="M818" s="310">
        <v>4.8539192999999994</v>
      </c>
      <c r="N818" s="310"/>
      <c r="O818" s="310">
        <f t="shared" si="12"/>
        <v>-171.80199541957671</v>
      </c>
      <c r="P818" s="310">
        <v>-171.80199541957668</v>
      </c>
      <c r="Q818" s="309" t="s">
        <v>15063</v>
      </c>
      <c r="R818" s="311"/>
    </row>
    <row r="819" spans="1:18" s="312" customFormat="1" x14ac:dyDescent="0.3">
      <c r="A819" s="307">
        <v>816</v>
      </c>
      <c r="B819" s="308" t="s">
        <v>3732</v>
      </c>
      <c r="C819" s="308" t="s">
        <v>14503</v>
      </c>
      <c r="D819" s="308" t="s">
        <v>14515</v>
      </c>
      <c r="E819" s="308" t="s">
        <v>14534</v>
      </c>
      <c r="F819" s="309" t="s">
        <v>3965</v>
      </c>
      <c r="G819" s="309" t="s">
        <v>3795</v>
      </c>
      <c r="H819" s="309" t="s">
        <v>14537</v>
      </c>
      <c r="I819" s="309" t="s">
        <v>2432</v>
      </c>
      <c r="J819" s="309" t="s">
        <v>15063</v>
      </c>
      <c r="K819" s="310">
        <v>0.4758917450010226</v>
      </c>
      <c r="L819" s="310">
        <v>0.4758917450010226</v>
      </c>
      <c r="M819" s="310">
        <v>0.40862381500974237</v>
      </c>
      <c r="N819" s="310"/>
      <c r="O819" s="310">
        <f t="shared" si="12"/>
        <v>14.135132768721526</v>
      </c>
      <c r="P819" s="310">
        <v>16.345098593391651</v>
      </c>
      <c r="Q819" s="309" t="s">
        <v>15063</v>
      </c>
      <c r="R819" s="311"/>
    </row>
    <row r="820" spans="1:18" s="312" customFormat="1" x14ac:dyDescent="0.3">
      <c r="A820" s="307">
        <v>817</v>
      </c>
      <c r="B820" s="308" t="s">
        <v>3732</v>
      </c>
      <c r="C820" s="308" t="s">
        <v>14503</v>
      </c>
      <c r="D820" s="308" t="s">
        <v>14538</v>
      </c>
      <c r="E820" s="308" t="s">
        <v>14539</v>
      </c>
      <c r="F820" s="309" t="s">
        <v>3965</v>
      </c>
      <c r="G820" s="309" t="s">
        <v>3966</v>
      </c>
      <c r="H820" s="309" t="s">
        <v>14540</v>
      </c>
      <c r="I820" s="309" t="s">
        <v>2414</v>
      </c>
      <c r="J820" s="309" t="s">
        <v>15063</v>
      </c>
      <c r="K820" s="310">
        <v>2.5768745165184077</v>
      </c>
      <c r="L820" s="310">
        <v>2.5768745165184077</v>
      </c>
      <c r="M820" s="310">
        <v>2.4148503999999997</v>
      </c>
      <c r="N820" s="310"/>
      <c r="O820" s="310">
        <f t="shared" si="12"/>
        <v>6.2876215151259016</v>
      </c>
      <c r="P820" s="310">
        <v>6.2876215151259078</v>
      </c>
      <c r="Q820" s="309" t="s">
        <v>15063</v>
      </c>
      <c r="R820" s="311"/>
    </row>
    <row r="821" spans="1:18" s="312" customFormat="1" x14ac:dyDescent="0.3">
      <c r="A821" s="307">
        <v>818</v>
      </c>
      <c r="B821" s="308" t="s">
        <v>3732</v>
      </c>
      <c r="C821" s="308" t="s">
        <v>14503</v>
      </c>
      <c r="D821" s="308" t="s">
        <v>14538</v>
      </c>
      <c r="E821" s="308" t="s">
        <v>14541</v>
      </c>
      <c r="F821" s="309" t="s">
        <v>3965</v>
      </c>
      <c r="G821" s="309" t="s">
        <v>3956</v>
      </c>
      <c r="H821" s="309" t="s">
        <v>3957</v>
      </c>
      <c r="I821" s="309" t="s">
        <v>2553</v>
      </c>
      <c r="J821" s="309" t="s">
        <v>15063</v>
      </c>
      <c r="K821" s="310">
        <v>1.837258274841058</v>
      </c>
      <c r="L821" s="310">
        <v>1.837258274841058</v>
      </c>
      <c r="M821" s="310">
        <v>1.832241</v>
      </c>
      <c r="N821" s="310"/>
      <c r="O821" s="310">
        <f t="shared" si="12"/>
        <v>0.27308489556222071</v>
      </c>
      <c r="P821" s="310">
        <v>0.7907048822872853</v>
      </c>
      <c r="Q821" s="309" t="s">
        <v>15063</v>
      </c>
      <c r="R821" s="311"/>
    </row>
    <row r="822" spans="1:18" s="312" customFormat="1" x14ac:dyDescent="0.3">
      <c r="A822" s="307">
        <v>819</v>
      </c>
      <c r="B822" s="308" t="s">
        <v>3732</v>
      </c>
      <c r="C822" s="308" t="s">
        <v>14503</v>
      </c>
      <c r="D822" s="308" t="s">
        <v>14538</v>
      </c>
      <c r="E822" s="308" t="s">
        <v>14539</v>
      </c>
      <c r="F822" s="309" t="s">
        <v>3965</v>
      </c>
      <c r="G822" s="309" t="s">
        <v>3967</v>
      </c>
      <c r="H822" s="309" t="s">
        <v>14542</v>
      </c>
      <c r="I822" s="309" t="s">
        <v>2405</v>
      </c>
      <c r="J822" s="309" t="s">
        <v>15063</v>
      </c>
      <c r="K822" s="310">
        <v>3.2088300654112984</v>
      </c>
      <c r="L822" s="310">
        <v>3.2088300654112984</v>
      </c>
      <c r="M822" s="310">
        <v>3.0286719999999998</v>
      </c>
      <c r="N822" s="310"/>
      <c r="O822" s="310">
        <f t="shared" si="12"/>
        <v>5.6144470644694771</v>
      </c>
      <c r="P822" s="310">
        <v>5.6144470644694744</v>
      </c>
      <c r="Q822" s="309" t="s">
        <v>15063</v>
      </c>
      <c r="R822" s="311"/>
    </row>
    <row r="823" spans="1:18" s="312" customFormat="1" x14ac:dyDescent="0.3">
      <c r="A823" s="307">
        <v>820</v>
      </c>
      <c r="B823" s="308" t="s">
        <v>3732</v>
      </c>
      <c r="C823" s="308" t="s">
        <v>14503</v>
      </c>
      <c r="D823" s="308" t="s">
        <v>14515</v>
      </c>
      <c r="E823" s="308" t="s">
        <v>14534</v>
      </c>
      <c r="F823" s="309" t="s">
        <v>3965</v>
      </c>
      <c r="G823" s="309" t="s">
        <v>3788</v>
      </c>
      <c r="H823" s="309" t="s">
        <v>14543</v>
      </c>
      <c r="I823" s="309" t="s">
        <v>2432</v>
      </c>
      <c r="J823" s="309" t="s">
        <v>15063</v>
      </c>
      <c r="K823" s="310">
        <v>3.4031962125268462</v>
      </c>
      <c r="L823" s="310">
        <v>3.4031962125268462</v>
      </c>
      <c r="M823" s="310">
        <v>3.127939600052779</v>
      </c>
      <c r="N823" s="310"/>
      <c r="O823" s="310">
        <f t="shared" si="12"/>
        <v>8.0881793256842904</v>
      </c>
      <c r="P823" s="310">
        <v>8.0881793256842869</v>
      </c>
      <c r="Q823" s="309" t="s">
        <v>15063</v>
      </c>
      <c r="R823" s="311"/>
    </row>
    <row r="824" spans="1:18" s="312" customFormat="1" x14ac:dyDescent="0.3">
      <c r="A824" s="307">
        <v>821</v>
      </c>
      <c r="B824" s="308" t="s">
        <v>3732</v>
      </c>
      <c r="C824" s="308" t="s">
        <v>14503</v>
      </c>
      <c r="D824" s="308" t="s">
        <v>14515</v>
      </c>
      <c r="E824" s="308" t="s">
        <v>14534</v>
      </c>
      <c r="F824" s="309" t="s">
        <v>3965</v>
      </c>
      <c r="G824" s="309" t="s">
        <v>3789</v>
      </c>
      <c r="H824" s="309" t="s">
        <v>14544</v>
      </c>
      <c r="I824" s="309" t="s">
        <v>2405</v>
      </c>
      <c r="J824" s="309" t="s">
        <v>15063</v>
      </c>
      <c r="K824" s="310">
        <v>3.2238646960342248</v>
      </c>
      <c r="L824" s="310">
        <v>3.2238646960342248</v>
      </c>
      <c r="M824" s="310">
        <v>5.3942674999999998</v>
      </c>
      <c r="N824" s="310"/>
      <c r="O824" s="310">
        <f t="shared" si="12"/>
        <v>-67.323011621289638</v>
      </c>
      <c r="P824" s="310">
        <v>-57.345480261185088</v>
      </c>
      <c r="Q824" s="309" t="s">
        <v>15063</v>
      </c>
      <c r="R824" s="311"/>
    </row>
    <row r="825" spans="1:18" s="312" customFormat="1" x14ac:dyDescent="0.3">
      <c r="A825" s="307">
        <v>822</v>
      </c>
      <c r="B825" s="308" t="s">
        <v>3732</v>
      </c>
      <c r="C825" s="308" t="s">
        <v>14503</v>
      </c>
      <c r="D825" s="308" t="s">
        <v>14515</v>
      </c>
      <c r="E825" s="308" t="s">
        <v>14534</v>
      </c>
      <c r="F825" s="309" t="s">
        <v>3965</v>
      </c>
      <c r="G825" s="309" t="s">
        <v>3790</v>
      </c>
      <c r="H825" s="309" t="s">
        <v>14545</v>
      </c>
      <c r="I825" s="309" t="s">
        <v>2405</v>
      </c>
      <c r="J825" s="309" t="s">
        <v>15063</v>
      </c>
      <c r="K825" s="310">
        <v>4.0250159752508168</v>
      </c>
      <c r="L825" s="310">
        <v>4.0250159752508168</v>
      </c>
      <c r="M825" s="310">
        <v>3.5252745666303991</v>
      </c>
      <c r="N825" s="310"/>
      <c r="O825" s="310">
        <f t="shared" si="12"/>
        <v>12.415886339166061</v>
      </c>
      <c r="P825" s="310">
        <v>17.955331563356612</v>
      </c>
      <c r="Q825" s="309" t="s">
        <v>15063</v>
      </c>
      <c r="R825" s="311"/>
    </row>
    <row r="826" spans="1:18" s="312" customFormat="1" x14ac:dyDescent="0.3">
      <c r="A826" s="307">
        <v>823</v>
      </c>
      <c r="B826" s="308" t="s">
        <v>3732</v>
      </c>
      <c r="C826" s="308" t="s">
        <v>14503</v>
      </c>
      <c r="D826" s="308" t="s">
        <v>14515</v>
      </c>
      <c r="E826" s="308" t="s">
        <v>14534</v>
      </c>
      <c r="F826" s="309" t="s">
        <v>3965</v>
      </c>
      <c r="G826" s="309" t="s">
        <v>3791</v>
      </c>
      <c r="H826" s="309" t="s">
        <v>14546</v>
      </c>
      <c r="I826" s="309" t="s">
        <v>2405</v>
      </c>
      <c r="J826" s="309" t="s">
        <v>15063</v>
      </c>
      <c r="K826" s="310">
        <v>4.827320638191205</v>
      </c>
      <c r="L826" s="310">
        <v>4.827320638191205</v>
      </c>
      <c r="M826" s="310">
        <v>8.4529399000000005</v>
      </c>
      <c r="N826" s="310"/>
      <c r="O826" s="310">
        <f t="shared" si="12"/>
        <v>-75.106244924457997</v>
      </c>
      <c r="P826" s="310">
        <v>-75.106244924458011</v>
      </c>
      <c r="Q826" s="309" t="s">
        <v>15063</v>
      </c>
      <c r="R826" s="311"/>
    </row>
    <row r="827" spans="1:18" s="312" customFormat="1" x14ac:dyDescent="0.3">
      <c r="A827" s="307">
        <v>824</v>
      </c>
      <c r="B827" s="308" t="s">
        <v>3732</v>
      </c>
      <c r="C827" s="308" t="s">
        <v>14503</v>
      </c>
      <c r="D827" s="308" t="s">
        <v>14515</v>
      </c>
      <c r="E827" s="308" t="s">
        <v>14534</v>
      </c>
      <c r="F827" s="309" t="s">
        <v>3965</v>
      </c>
      <c r="G827" s="309" t="s">
        <v>3792</v>
      </c>
      <c r="H827" s="309" t="s">
        <v>14547</v>
      </c>
      <c r="I827" s="309" t="s">
        <v>2432</v>
      </c>
      <c r="J827" s="309" t="s">
        <v>15063</v>
      </c>
      <c r="K827" s="310">
        <v>2.3970375601774703</v>
      </c>
      <c r="L827" s="310">
        <v>2.3970375601774703</v>
      </c>
      <c r="M827" s="310">
        <v>2.2606579999999998</v>
      </c>
      <c r="N827" s="310"/>
      <c r="O827" s="310">
        <f t="shared" si="12"/>
        <v>5.6895045135368365</v>
      </c>
      <c r="P827" s="310">
        <v>5.6895045135368356</v>
      </c>
      <c r="Q827" s="309" t="s">
        <v>15063</v>
      </c>
      <c r="R827" s="311"/>
    </row>
    <row r="828" spans="1:18" s="312" customFormat="1" x14ac:dyDescent="0.3">
      <c r="A828" s="307">
        <v>825</v>
      </c>
      <c r="B828" s="308" t="s">
        <v>3732</v>
      </c>
      <c r="C828" s="308" t="s">
        <v>14466</v>
      </c>
      <c r="D828" s="308" t="s">
        <v>14470</v>
      </c>
      <c r="E828" s="308" t="s">
        <v>14471</v>
      </c>
      <c r="F828" s="309" t="s">
        <v>4467</v>
      </c>
      <c r="G828" s="309" t="s">
        <v>4566</v>
      </c>
      <c r="H828" s="309" t="s">
        <v>4567</v>
      </c>
      <c r="I828" s="309" t="s">
        <v>2425</v>
      </c>
      <c r="J828" s="309" t="s">
        <v>15063</v>
      </c>
      <c r="K828" s="310">
        <v>2.9590399999999999</v>
      </c>
      <c r="L828" s="310">
        <v>2.9590399999999999</v>
      </c>
      <c r="M828" s="310">
        <v>2.8467880000000001</v>
      </c>
      <c r="N828" s="310"/>
      <c r="O828" s="310">
        <f t="shared" si="12"/>
        <v>3.7935276305828851</v>
      </c>
      <c r="P828" s="310">
        <v>3.7935276305828824</v>
      </c>
      <c r="Q828" s="309" t="s">
        <v>15063</v>
      </c>
      <c r="R828" s="311"/>
    </row>
    <row r="829" spans="1:18" s="312" customFormat="1" x14ac:dyDescent="0.3">
      <c r="A829" s="307">
        <v>826</v>
      </c>
      <c r="B829" s="308" t="s">
        <v>3732</v>
      </c>
      <c r="C829" s="308" t="s">
        <v>14466</v>
      </c>
      <c r="D829" s="308" t="s">
        <v>14470</v>
      </c>
      <c r="E829" s="308" t="s">
        <v>14471</v>
      </c>
      <c r="F829" s="309" t="s">
        <v>4467</v>
      </c>
      <c r="G829" s="309" t="s">
        <v>4542</v>
      </c>
      <c r="H829" s="309" t="s">
        <v>4543</v>
      </c>
      <c r="I829" s="309" t="s">
        <v>2425</v>
      </c>
      <c r="J829" s="309" t="s">
        <v>15063</v>
      </c>
      <c r="K829" s="310">
        <v>1.0441866399999991</v>
      </c>
      <c r="L829" s="310">
        <v>1.0441866399999991</v>
      </c>
      <c r="M829" s="310">
        <v>0.98564440000000009</v>
      </c>
      <c r="N829" s="310"/>
      <c r="O829" s="310">
        <f t="shared" si="12"/>
        <v>5.606491958180869</v>
      </c>
      <c r="P829" s="310">
        <v>8.712667561406418</v>
      </c>
      <c r="Q829" s="309" t="s">
        <v>15063</v>
      </c>
      <c r="R829" s="311"/>
    </row>
    <row r="830" spans="1:18" s="312" customFormat="1" x14ac:dyDescent="0.3">
      <c r="A830" s="307">
        <v>827</v>
      </c>
      <c r="B830" s="308" t="s">
        <v>3732</v>
      </c>
      <c r="C830" s="308" t="s">
        <v>14466</v>
      </c>
      <c r="D830" s="308" t="s">
        <v>14470</v>
      </c>
      <c r="E830" s="308" t="s">
        <v>14471</v>
      </c>
      <c r="F830" s="309" t="s">
        <v>4467</v>
      </c>
      <c r="G830" s="309" t="s">
        <v>4540</v>
      </c>
      <c r="H830" s="309" t="s">
        <v>4541</v>
      </c>
      <c r="I830" s="309" t="s">
        <v>2405</v>
      </c>
      <c r="J830" s="309" t="s">
        <v>15063</v>
      </c>
      <c r="K830" s="310">
        <v>2.8454399999999991</v>
      </c>
      <c r="L830" s="310">
        <v>2.8454399999999991</v>
      </c>
      <c r="M830" s="310">
        <v>2.6479689999999998</v>
      </c>
      <c r="N830" s="310"/>
      <c r="O830" s="310">
        <f t="shared" si="12"/>
        <v>6.939910874943747</v>
      </c>
      <c r="P830" s="310">
        <v>10.936897876790951</v>
      </c>
      <c r="Q830" s="309" t="s">
        <v>15063</v>
      </c>
      <c r="R830" s="311"/>
    </row>
    <row r="831" spans="1:18" s="312" customFormat="1" x14ac:dyDescent="0.3">
      <c r="A831" s="307">
        <v>828</v>
      </c>
      <c r="B831" s="308" t="s">
        <v>3732</v>
      </c>
      <c r="C831" s="308" t="s">
        <v>14466</v>
      </c>
      <c r="D831" s="308" t="s">
        <v>14470</v>
      </c>
      <c r="E831" s="308" t="s">
        <v>14471</v>
      </c>
      <c r="F831" s="309" t="s">
        <v>4467</v>
      </c>
      <c r="G831" s="309" t="s">
        <v>4468</v>
      </c>
      <c r="H831" s="309" t="s">
        <v>4469</v>
      </c>
      <c r="I831" s="309" t="s">
        <v>2425</v>
      </c>
      <c r="J831" s="309" t="s">
        <v>15063</v>
      </c>
      <c r="K831" s="310">
        <v>2.8606800000000003</v>
      </c>
      <c r="L831" s="310">
        <v>2.8606800000000003</v>
      </c>
      <c r="M831" s="310">
        <v>2.8681000000000001</v>
      </c>
      <c r="N831" s="310"/>
      <c r="O831" s="310">
        <f t="shared" si="12"/>
        <v>-0.25937888893548944</v>
      </c>
      <c r="P831" s="310">
        <v>-0.25937888893547978</v>
      </c>
      <c r="Q831" s="309" t="s">
        <v>15063</v>
      </c>
      <c r="R831" s="311"/>
    </row>
    <row r="832" spans="1:18" s="312" customFormat="1" x14ac:dyDescent="0.3">
      <c r="A832" s="307">
        <v>829</v>
      </c>
      <c r="B832" s="308" t="s">
        <v>3732</v>
      </c>
      <c r="C832" s="308" t="s">
        <v>14466</v>
      </c>
      <c r="D832" s="308" t="s">
        <v>14470</v>
      </c>
      <c r="E832" s="308" t="s">
        <v>14471</v>
      </c>
      <c r="F832" s="309" t="s">
        <v>4467</v>
      </c>
      <c r="G832" s="309" t="s">
        <v>4470</v>
      </c>
      <c r="H832" s="309" t="s">
        <v>4471</v>
      </c>
      <c r="I832" s="309" t="s">
        <v>2425</v>
      </c>
      <c r="J832" s="309" t="s">
        <v>15063</v>
      </c>
      <c r="K832" s="310">
        <v>6.7590000000000003</v>
      </c>
      <c r="L832" s="310">
        <v>6.7590000000000003</v>
      </c>
      <c r="M832" s="310">
        <v>6.7708000000000004</v>
      </c>
      <c r="N832" s="310"/>
      <c r="O832" s="310">
        <f t="shared" si="12"/>
        <v>-0.17458203876313111</v>
      </c>
      <c r="P832" s="310">
        <v>-0.17458203876312695</v>
      </c>
      <c r="Q832" s="309" t="s">
        <v>15063</v>
      </c>
      <c r="R832" s="311"/>
    </row>
    <row r="833" spans="1:18" s="312" customFormat="1" x14ac:dyDescent="0.3">
      <c r="A833" s="307">
        <v>830</v>
      </c>
      <c r="B833" s="308" t="s">
        <v>3732</v>
      </c>
      <c r="C833" s="308" t="s">
        <v>14466</v>
      </c>
      <c r="D833" s="308" t="s">
        <v>14470</v>
      </c>
      <c r="E833" s="308" t="s">
        <v>14471</v>
      </c>
      <c r="F833" s="309" t="s">
        <v>4467</v>
      </c>
      <c r="G833" s="309" t="s">
        <v>4472</v>
      </c>
      <c r="H833" s="309" t="s">
        <v>4473</v>
      </c>
      <c r="I833" s="309" t="s">
        <v>2425</v>
      </c>
      <c r="J833" s="309" t="s">
        <v>15063</v>
      </c>
      <c r="K833" s="310">
        <v>3.5070399999999999</v>
      </c>
      <c r="L833" s="310">
        <v>3.5070399999999999</v>
      </c>
      <c r="M833" s="310">
        <v>3.5213999999999999</v>
      </c>
      <c r="N833" s="310"/>
      <c r="O833" s="310">
        <f t="shared" si="12"/>
        <v>-0.40946211049773962</v>
      </c>
      <c r="P833" s="310">
        <v>-0.40946211049772696</v>
      </c>
      <c r="Q833" s="309" t="s">
        <v>15063</v>
      </c>
      <c r="R833" s="311"/>
    </row>
    <row r="834" spans="1:18" s="312" customFormat="1" x14ac:dyDescent="0.3">
      <c r="A834" s="307">
        <v>831</v>
      </c>
      <c r="B834" s="308" t="s">
        <v>3732</v>
      </c>
      <c r="C834" s="308" t="s">
        <v>14466</v>
      </c>
      <c r="D834" s="308" t="s">
        <v>14470</v>
      </c>
      <c r="E834" s="308" t="s">
        <v>14471</v>
      </c>
      <c r="F834" s="309" t="s">
        <v>4467</v>
      </c>
      <c r="G834" s="309" t="s">
        <v>4474</v>
      </c>
      <c r="H834" s="309" t="s">
        <v>4475</v>
      </c>
      <c r="I834" s="309" t="s">
        <v>2425</v>
      </c>
      <c r="J834" s="309" t="s">
        <v>15063</v>
      </c>
      <c r="K834" s="310">
        <v>5.677360000000002</v>
      </c>
      <c r="L834" s="310">
        <v>5.677360000000002</v>
      </c>
      <c r="M834" s="310">
        <v>5.6938000000000004</v>
      </c>
      <c r="N834" s="310"/>
      <c r="O834" s="310">
        <f t="shared" si="12"/>
        <v>-0.28957120915352297</v>
      </c>
      <c r="P834" s="310">
        <v>-0.28957120915353851</v>
      </c>
      <c r="Q834" s="309" t="s">
        <v>15063</v>
      </c>
      <c r="R834" s="311"/>
    </row>
    <row r="835" spans="1:18" s="312" customFormat="1" x14ac:dyDescent="0.3">
      <c r="A835" s="307">
        <v>832</v>
      </c>
      <c r="B835" s="308" t="s">
        <v>3732</v>
      </c>
      <c r="C835" s="308" t="s">
        <v>14466</v>
      </c>
      <c r="D835" s="308" t="s">
        <v>14470</v>
      </c>
      <c r="E835" s="308" t="s">
        <v>14471</v>
      </c>
      <c r="F835" s="309" t="s">
        <v>4467</v>
      </c>
      <c r="G835" s="309" t="s">
        <v>4476</v>
      </c>
      <c r="H835" s="309" t="s">
        <v>4477</v>
      </c>
      <c r="I835" s="309" t="s">
        <v>2425</v>
      </c>
      <c r="J835" s="309" t="s">
        <v>15063</v>
      </c>
      <c r="K835" s="310">
        <v>4.7042520000000021</v>
      </c>
      <c r="L835" s="310">
        <v>4.7042520000000021</v>
      </c>
      <c r="M835" s="310">
        <v>4.7198919999999998</v>
      </c>
      <c r="N835" s="310"/>
      <c r="O835" s="310">
        <f t="shared" si="12"/>
        <v>-0.33246518256244884</v>
      </c>
      <c r="P835" s="310">
        <v>-0.33246518256244695</v>
      </c>
      <c r="Q835" s="309" t="s">
        <v>15063</v>
      </c>
      <c r="R835" s="311"/>
    </row>
    <row r="836" spans="1:18" s="312" customFormat="1" x14ac:dyDescent="0.3">
      <c r="A836" s="307">
        <v>833</v>
      </c>
      <c r="B836" s="308" t="s">
        <v>3732</v>
      </c>
      <c r="C836" s="308" t="s">
        <v>14466</v>
      </c>
      <c r="D836" s="308" t="s">
        <v>14470</v>
      </c>
      <c r="E836" s="308" t="s">
        <v>14471</v>
      </c>
      <c r="F836" s="309" t="s">
        <v>4467</v>
      </c>
      <c r="G836" s="309" t="s">
        <v>4478</v>
      </c>
      <c r="H836" s="309" t="s">
        <v>4479</v>
      </c>
      <c r="I836" s="309" t="s">
        <v>2425</v>
      </c>
      <c r="J836" s="309" t="s">
        <v>15063</v>
      </c>
      <c r="K836" s="310">
        <v>1.7232399999999992</v>
      </c>
      <c r="L836" s="310">
        <v>1.7232399999999992</v>
      </c>
      <c r="M836" s="310">
        <v>1.73105</v>
      </c>
      <c r="N836" s="310"/>
      <c r="O836" s="310">
        <f t="shared" ref="O836:O899" si="13">(L836-M836)/L836*100</f>
        <v>-0.45321603491102602</v>
      </c>
      <c r="P836" s="310">
        <v>-0.45321603491101925</v>
      </c>
      <c r="Q836" s="309" t="s">
        <v>15063</v>
      </c>
      <c r="R836" s="311"/>
    </row>
    <row r="837" spans="1:18" s="312" customFormat="1" x14ac:dyDescent="0.3">
      <c r="A837" s="307">
        <v>834</v>
      </c>
      <c r="B837" s="308" t="s">
        <v>3732</v>
      </c>
      <c r="C837" s="308" t="s">
        <v>14466</v>
      </c>
      <c r="D837" s="308" t="s">
        <v>14470</v>
      </c>
      <c r="E837" s="308" t="s">
        <v>14471</v>
      </c>
      <c r="F837" s="309" t="s">
        <v>4467</v>
      </c>
      <c r="G837" s="309" t="s">
        <v>4536</v>
      </c>
      <c r="H837" s="309" t="s">
        <v>4537</v>
      </c>
      <c r="I837" s="309" t="s">
        <v>2405</v>
      </c>
      <c r="J837" s="309" t="s">
        <v>15063</v>
      </c>
      <c r="K837" s="310">
        <v>1.7111599999999993</v>
      </c>
      <c r="L837" s="310">
        <v>1.7111599999999993</v>
      </c>
      <c r="M837" s="310">
        <v>1.5749934999999999</v>
      </c>
      <c r="N837" s="310"/>
      <c r="O837" s="310">
        <f t="shared" si="13"/>
        <v>7.9575551088150416</v>
      </c>
      <c r="P837" s="310">
        <v>11.392513561825568</v>
      </c>
      <c r="Q837" s="309" t="s">
        <v>15063</v>
      </c>
      <c r="R837" s="311"/>
    </row>
    <row r="838" spans="1:18" s="312" customFormat="1" x14ac:dyDescent="0.3">
      <c r="A838" s="307">
        <v>835</v>
      </c>
      <c r="B838" s="308" t="s">
        <v>3732</v>
      </c>
      <c r="C838" s="308" t="s">
        <v>14466</v>
      </c>
      <c r="D838" s="308" t="s">
        <v>14470</v>
      </c>
      <c r="E838" s="308" t="s">
        <v>14471</v>
      </c>
      <c r="F838" s="309" t="s">
        <v>4467</v>
      </c>
      <c r="G838" s="309" t="s">
        <v>4534</v>
      </c>
      <c r="H838" s="309" t="s">
        <v>4535</v>
      </c>
      <c r="I838" s="309" t="s">
        <v>2432</v>
      </c>
      <c r="J838" s="309" t="s">
        <v>15063</v>
      </c>
      <c r="K838" s="310">
        <v>1.4012099999999998</v>
      </c>
      <c r="L838" s="310">
        <v>1.4012099999999998</v>
      </c>
      <c r="M838" s="310">
        <v>1.333863</v>
      </c>
      <c r="N838" s="310"/>
      <c r="O838" s="310">
        <f t="shared" si="13"/>
        <v>4.8063459438627918</v>
      </c>
      <c r="P838" s="310">
        <v>5.2844960213694891</v>
      </c>
      <c r="Q838" s="309" t="s">
        <v>15063</v>
      </c>
      <c r="R838" s="311"/>
    </row>
    <row r="839" spans="1:18" s="312" customFormat="1" x14ac:dyDescent="0.3">
      <c r="A839" s="307">
        <v>836</v>
      </c>
      <c r="B839" s="308" t="s">
        <v>3732</v>
      </c>
      <c r="C839" s="308" t="s">
        <v>14503</v>
      </c>
      <c r="D839" s="308" t="s">
        <v>14538</v>
      </c>
      <c r="E839" s="308" t="s">
        <v>14548</v>
      </c>
      <c r="F839" s="309" t="s">
        <v>3892</v>
      </c>
      <c r="G839" s="309" t="s">
        <v>3906</v>
      </c>
      <c r="H839" s="309" t="s">
        <v>3907</v>
      </c>
      <c r="I839" s="309" t="s">
        <v>2405</v>
      </c>
      <c r="J839" s="309" t="s">
        <v>15063</v>
      </c>
      <c r="K839" s="310">
        <v>2.7996399999999997</v>
      </c>
      <c r="L839" s="310">
        <v>2.7996399999999997</v>
      </c>
      <c r="M839" s="310">
        <v>4.2574019999999999</v>
      </c>
      <c r="N839" s="310"/>
      <c r="O839" s="310">
        <f t="shared" si="13"/>
        <v>-52.069623237273376</v>
      </c>
      <c r="P839" s="310">
        <v>-51.188225916372602</v>
      </c>
      <c r="Q839" s="309" t="s">
        <v>15063</v>
      </c>
      <c r="R839" s="311"/>
    </row>
    <row r="840" spans="1:18" s="312" customFormat="1" x14ac:dyDescent="0.3">
      <c r="A840" s="307">
        <v>837</v>
      </c>
      <c r="B840" s="308" t="s">
        <v>3732</v>
      </c>
      <c r="C840" s="308" t="s">
        <v>14503</v>
      </c>
      <c r="D840" s="308" t="s">
        <v>14538</v>
      </c>
      <c r="E840" s="308" t="s">
        <v>14548</v>
      </c>
      <c r="F840" s="309" t="s">
        <v>3892</v>
      </c>
      <c r="G840" s="309" t="s">
        <v>3893</v>
      </c>
      <c r="H840" s="309" t="s">
        <v>3894</v>
      </c>
      <c r="I840" s="309" t="s">
        <v>2405</v>
      </c>
      <c r="J840" s="309" t="s">
        <v>15063</v>
      </c>
      <c r="K840" s="310">
        <v>1.3505600000000004</v>
      </c>
      <c r="L840" s="310">
        <v>1.3505600000000004</v>
      </c>
      <c r="M840" s="310">
        <v>2.1703372500000002</v>
      </c>
      <c r="N840" s="310"/>
      <c r="O840" s="310">
        <f t="shared" si="13"/>
        <v>-60.699061870631411</v>
      </c>
      <c r="P840" s="310">
        <v>-60.69906187063139</v>
      </c>
      <c r="Q840" s="309" t="s">
        <v>15063</v>
      </c>
      <c r="R840" s="311"/>
    </row>
    <row r="841" spans="1:18" s="312" customFormat="1" x14ac:dyDescent="0.3">
      <c r="A841" s="307">
        <v>838</v>
      </c>
      <c r="B841" s="308" t="s">
        <v>3732</v>
      </c>
      <c r="C841" s="308" t="s">
        <v>14503</v>
      </c>
      <c r="D841" s="308" t="s">
        <v>14538</v>
      </c>
      <c r="E841" s="308" t="s">
        <v>14548</v>
      </c>
      <c r="F841" s="309" t="s">
        <v>3892</v>
      </c>
      <c r="G841" s="309" t="s">
        <v>3895</v>
      </c>
      <c r="H841" s="309" t="s">
        <v>3896</v>
      </c>
      <c r="I841" s="309" t="s">
        <v>2405</v>
      </c>
      <c r="J841" s="309" t="s">
        <v>15063</v>
      </c>
      <c r="K841" s="310">
        <v>1.1660400000000004</v>
      </c>
      <c r="L841" s="310">
        <v>1.1660400000000004</v>
      </c>
      <c r="M841" s="310">
        <v>1.9071795</v>
      </c>
      <c r="N841" s="310"/>
      <c r="O841" s="310">
        <f t="shared" si="13"/>
        <v>-63.560383863332248</v>
      </c>
      <c r="P841" s="310">
        <v>-62.512909877088042</v>
      </c>
      <c r="Q841" s="309" t="s">
        <v>15063</v>
      </c>
      <c r="R841" s="311"/>
    </row>
    <row r="842" spans="1:18" s="312" customFormat="1" x14ac:dyDescent="0.3">
      <c r="A842" s="307">
        <v>839</v>
      </c>
      <c r="B842" s="308" t="s">
        <v>3732</v>
      </c>
      <c r="C842" s="308" t="s">
        <v>14503</v>
      </c>
      <c r="D842" s="308" t="s">
        <v>14538</v>
      </c>
      <c r="E842" s="308" t="s">
        <v>14548</v>
      </c>
      <c r="F842" s="309" t="s">
        <v>3892</v>
      </c>
      <c r="G842" s="309" t="s">
        <v>3911</v>
      </c>
      <c r="H842" s="309" t="s">
        <v>3912</v>
      </c>
      <c r="I842" s="309" t="s">
        <v>2405</v>
      </c>
      <c r="J842" s="309" t="s">
        <v>15063</v>
      </c>
      <c r="K842" s="310">
        <v>3.532919999999999</v>
      </c>
      <c r="L842" s="310">
        <v>3.532919999999999</v>
      </c>
      <c r="M842" s="310">
        <v>6.0723468</v>
      </c>
      <c r="N842" s="310"/>
      <c r="O842" s="310">
        <f t="shared" si="13"/>
        <v>-71.878978295574242</v>
      </c>
      <c r="P842" s="310">
        <v>-71.878978295574285</v>
      </c>
      <c r="Q842" s="309" t="s">
        <v>15063</v>
      </c>
      <c r="R842" s="311"/>
    </row>
    <row r="843" spans="1:18" s="312" customFormat="1" x14ac:dyDescent="0.3">
      <c r="A843" s="307">
        <v>840</v>
      </c>
      <c r="B843" s="308" t="s">
        <v>3732</v>
      </c>
      <c r="C843" s="308" t="s">
        <v>14503</v>
      </c>
      <c r="D843" s="308" t="s">
        <v>14538</v>
      </c>
      <c r="E843" s="308" t="s">
        <v>14539</v>
      </c>
      <c r="F843" s="309" t="s">
        <v>3962</v>
      </c>
      <c r="G843" s="309" t="s">
        <v>3906</v>
      </c>
      <c r="H843" s="309" t="s">
        <v>14549</v>
      </c>
      <c r="I843" s="309" t="s">
        <v>2405</v>
      </c>
      <c r="J843" s="309" t="s">
        <v>15063</v>
      </c>
      <c r="K843" s="310">
        <v>4.6272559562442019</v>
      </c>
      <c r="L843" s="310">
        <v>4.6272559562442019</v>
      </c>
      <c r="M843" s="310">
        <v>4.3867817499999999</v>
      </c>
      <c r="N843" s="310"/>
      <c r="O843" s="310">
        <f t="shared" si="13"/>
        <v>5.1969073791929885</v>
      </c>
      <c r="P843" s="310">
        <v>5.1969073791929832</v>
      </c>
      <c r="Q843" s="309" t="s">
        <v>15063</v>
      </c>
      <c r="R843" s="311"/>
    </row>
    <row r="844" spans="1:18" s="312" customFormat="1" x14ac:dyDescent="0.3">
      <c r="A844" s="307">
        <v>841</v>
      </c>
      <c r="B844" s="308" t="s">
        <v>3732</v>
      </c>
      <c r="C844" s="308" t="s">
        <v>14503</v>
      </c>
      <c r="D844" s="308" t="s">
        <v>14538</v>
      </c>
      <c r="E844" s="308" t="s">
        <v>14539</v>
      </c>
      <c r="F844" s="309" t="s">
        <v>3962</v>
      </c>
      <c r="G844" s="309" t="s">
        <v>3963</v>
      </c>
      <c r="H844" s="309" t="s">
        <v>3964</v>
      </c>
      <c r="I844" s="309" t="s">
        <v>2405</v>
      </c>
      <c r="J844" s="309" t="s">
        <v>15063</v>
      </c>
      <c r="K844" s="310">
        <v>3.4199934287983194</v>
      </c>
      <c r="L844" s="310">
        <v>3.4199934287983194</v>
      </c>
      <c r="M844" s="310">
        <v>3.2165766999999996</v>
      </c>
      <c r="N844" s="310"/>
      <c r="O844" s="310">
        <f t="shared" si="13"/>
        <v>5.9478689954616115</v>
      </c>
      <c r="P844" s="310">
        <v>5.9478689954616133</v>
      </c>
      <c r="Q844" s="309" t="s">
        <v>15063</v>
      </c>
      <c r="R844" s="311"/>
    </row>
    <row r="845" spans="1:18" s="312" customFormat="1" x14ac:dyDescent="0.3">
      <c r="A845" s="307">
        <v>842</v>
      </c>
      <c r="B845" s="308" t="s">
        <v>3732</v>
      </c>
      <c r="C845" s="308" t="s">
        <v>14503</v>
      </c>
      <c r="D845" s="308" t="s">
        <v>14538</v>
      </c>
      <c r="E845" s="308" t="s">
        <v>14550</v>
      </c>
      <c r="F845" s="309" t="s">
        <v>3962</v>
      </c>
      <c r="G845" s="309" t="s">
        <v>3980</v>
      </c>
      <c r="H845" s="309" t="s">
        <v>3981</v>
      </c>
      <c r="I845" s="309" t="s">
        <v>2405</v>
      </c>
      <c r="J845" s="309" t="s">
        <v>15063</v>
      </c>
      <c r="K845" s="310">
        <v>4.6345999999999998</v>
      </c>
      <c r="L845" s="310">
        <v>4.6345999999999998</v>
      </c>
      <c r="M845" s="310">
        <v>4.0418346600000001</v>
      </c>
      <c r="N845" s="310"/>
      <c r="O845" s="310">
        <f t="shared" si="13"/>
        <v>12.789999999999994</v>
      </c>
      <c r="P845" s="310">
        <v>15.059695408821138</v>
      </c>
      <c r="Q845" s="309" t="s">
        <v>15063</v>
      </c>
      <c r="R845" s="311"/>
    </row>
    <row r="846" spans="1:18" s="312" customFormat="1" x14ac:dyDescent="0.3">
      <c r="A846" s="307">
        <v>843</v>
      </c>
      <c r="B846" s="308" t="s">
        <v>3732</v>
      </c>
      <c r="C846" s="308" t="s">
        <v>14503</v>
      </c>
      <c r="D846" s="308" t="s">
        <v>14504</v>
      </c>
      <c r="E846" s="308" t="s">
        <v>14510</v>
      </c>
      <c r="F846" s="309" t="s">
        <v>3962</v>
      </c>
      <c r="G846" s="309" t="s">
        <v>14551</v>
      </c>
      <c r="H846" s="309" t="s">
        <v>4073</v>
      </c>
      <c r="I846" s="309" t="s">
        <v>3556</v>
      </c>
      <c r="J846" s="309" t="s">
        <v>15063</v>
      </c>
      <c r="K846" s="310">
        <v>0.21223074063120562</v>
      </c>
      <c r="L846" s="310">
        <v>0.21223074063120562</v>
      </c>
      <c r="M846" s="310">
        <v>0.2</v>
      </c>
      <c r="N846" s="310"/>
      <c r="O846" s="310">
        <f t="shared" si="13"/>
        <v>5.7629448942361385</v>
      </c>
      <c r="P846" s="310">
        <v>5.7629448942361332</v>
      </c>
      <c r="Q846" s="309" t="s">
        <v>15063</v>
      </c>
      <c r="R846" s="311"/>
    </row>
    <row r="847" spans="1:18" s="312" customFormat="1" x14ac:dyDescent="0.3">
      <c r="A847" s="307">
        <v>844</v>
      </c>
      <c r="B847" s="308" t="s">
        <v>3732</v>
      </c>
      <c r="C847" s="308" t="s">
        <v>14466</v>
      </c>
      <c r="D847" s="308" t="s">
        <v>4648</v>
      </c>
      <c r="E847" s="308" t="s">
        <v>14467</v>
      </c>
      <c r="F847" s="309" t="s">
        <v>4666</v>
      </c>
      <c r="G847" s="309" t="s">
        <v>4671</v>
      </c>
      <c r="H847" s="309" t="s">
        <v>14552</v>
      </c>
      <c r="I847" s="309" t="s">
        <v>2405</v>
      </c>
      <c r="J847" s="309" t="s">
        <v>15063</v>
      </c>
      <c r="K847" s="310">
        <v>1.3644556243394226</v>
      </c>
      <c r="L847" s="310">
        <v>1.3644556243394226</v>
      </c>
      <c r="M847" s="310">
        <v>0.99467249999999996</v>
      </c>
      <c r="N847" s="310"/>
      <c r="O847" s="310">
        <f t="shared" si="13"/>
        <v>27.101146988085205</v>
      </c>
      <c r="P847" s="310">
        <v>27.786623829559744</v>
      </c>
      <c r="Q847" s="309" t="s">
        <v>15063</v>
      </c>
      <c r="R847" s="311"/>
    </row>
    <row r="848" spans="1:18" s="312" customFormat="1" x14ac:dyDescent="0.3">
      <c r="A848" s="307">
        <v>845</v>
      </c>
      <c r="B848" s="308" t="s">
        <v>3732</v>
      </c>
      <c r="C848" s="308" t="s">
        <v>14466</v>
      </c>
      <c r="D848" s="308" t="s">
        <v>4648</v>
      </c>
      <c r="E848" s="308" t="s">
        <v>14467</v>
      </c>
      <c r="F848" s="309" t="s">
        <v>4666</v>
      </c>
      <c r="G848" s="309" t="s">
        <v>4672</v>
      </c>
      <c r="H848" s="309" t="s">
        <v>14553</v>
      </c>
      <c r="I848" s="309" t="s">
        <v>2425</v>
      </c>
      <c r="J848" s="309" t="s">
        <v>15063</v>
      </c>
      <c r="K848" s="310">
        <v>1.7120255171372496</v>
      </c>
      <c r="L848" s="310">
        <v>1.7120255171372496</v>
      </c>
      <c r="M848" s="310">
        <v>1.5002479606673715</v>
      </c>
      <c r="N848" s="310"/>
      <c r="O848" s="310">
        <f t="shared" si="13"/>
        <v>12.370000000000017</v>
      </c>
      <c r="P848" s="310">
        <v>13.095846660407929</v>
      </c>
      <c r="Q848" s="309" t="s">
        <v>15063</v>
      </c>
      <c r="R848" s="311"/>
    </row>
    <row r="849" spans="1:18" s="312" customFormat="1" x14ac:dyDescent="0.3">
      <c r="A849" s="307">
        <v>846</v>
      </c>
      <c r="B849" s="308" t="s">
        <v>3732</v>
      </c>
      <c r="C849" s="308" t="s">
        <v>14466</v>
      </c>
      <c r="D849" s="308" t="s">
        <v>4648</v>
      </c>
      <c r="E849" s="308" t="s">
        <v>14467</v>
      </c>
      <c r="F849" s="309" t="s">
        <v>4666</v>
      </c>
      <c r="G849" s="309" t="s">
        <v>4673</v>
      </c>
      <c r="H849" s="309" t="s">
        <v>14554</v>
      </c>
      <c r="I849" s="309" t="s">
        <v>2425</v>
      </c>
      <c r="J849" s="309" t="s">
        <v>15063</v>
      </c>
      <c r="K849" s="310">
        <v>3.6477446700890823</v>
      </c>
      <c r="L849" s="310">
        <v>3.6477446700890823</v>
      </c>
      <c r="M849" s="310">
        <v>3.6076969999999999</v>
      </c>
      <c r="N849" s="310"/>
      <c r="O849" s="310">
        <f t="shared" si="13"/>
        <v>1.0978748161149223</v>
      </c>
      <c r="P849" s="310">
        <v>1.0978748161149299</v>
      </c>
      <c r="Q849" s="309" t="s">
        <v>15063</v>
      </c>
      <c r="R849" s="311"/>
    </row>
    <row r="850" spans="1:18" s="312" customFormat="1" x14ac:dyDescent="0.3">
      <c r="A850" s="307">
        <v>847</v>
      </c>
      <c r="B850" s="308" t="s">
        <v>3732</v>
      </c>
      <c r="C850" s="308" t="s">
        <v>14466</v>
      </c>
      <c r="D850" s="308" t="s">
        <v>4648</v>
      </c>
      <c r="E850" s="308" t="s">
        <v>14467</v>
      </c>
      <c r="F850" s="309" t="s">
        <v>4666</v>
      </c>
      <c r="G850" s="309" t="s">
        <v>4669</v>
      </c>
      <c r="H850" s="309" t="s">
        <v>14555</v>
      </c>
      <c r="I850" s="309" t="s">
        <v>2425</v>
      </c>
      <c r="J850" s="309" t="s">
        <v>15063</v>
      </c>
      <c r="K850" s="310">
        <v>0.31692501144694551</v>
      </c>
      <c r="L850" s="310">
        <v>0.31692501144694551</v>
      </c>
      <c r="M850" s="310">
        <v>0.31230000000000002</v>
      </c>
      <c r="N850" s="310"/>
      <c r="O850" s="310">
        <f t="shared" si="13"/>
        <v>1.4593393641699806</v>
      </c>
      <c r="P850" s="310">
        <v>1.4593393641699759</v>
      </c>
      <c r="Q850" s="309" t="s">
        <v>15063</v>
      </c>
      <c r="R850" s="311"/>
    </row>
    <row r="851" spans="1:18" s="312" customFormat="1" x14ac:dyDescent="0.3">
      <c r="A851" s="307">
        <v>848</v>
      </c>
      <c r="B851" s="308" t="s">
        <v>3732</v>
      </c>
      <c r="C851" s="308" t="s">
        <v>14466</v>
      </c>
      <c r="D851" s="308" t="s">
        <v>4648</v>
      </c>
      <c r="E851" s="308" t="s">
        <v>14467</v>
      </c>
      <c r="F851" s="309" t="s">
        <v>4666</v>
      </c>
      <c r="G851" s="309" t="s">
        <v>4667</v>
      </c>
      <c r="H851" s="309" t="s">
        <v>14556</v>
      </c>
      <c r="I851" s="309" t="s">
        <v>2405</v>
      </c>
      <c r="J851" s="309" t="s">
        <v>15063</v>
      </c>
      <c r="K851" s="310">
        <v>2.7205748378135044</v>
      </c>
      <c r="L851" s="310">
        <v>2.7205748378135044</v>
      </c>
      <c r="M851" s="310">
        <v>2.7175822054919094</v>
      </c>
      <c r="N851" s="310"/>
      <c r="O851" s="310">
        <f t="shared" si="13"/>
        <v>0.11000000000000415</v>
      </c>
      <c r="P851" s="310">
        <v>0.44689986108440438</v>
      </c>
      <c r="Q851" s="309" t="s">
        <v>15063</v>
      </c>
      <c r="R851" s="311"/>
    </row>
    <row r="852" spans="1:18" s="312" customFormat="1" x14ac:dyDescent="0.3">
      <c r="A852" s="307">
        <v>849</v>
      </c>
      <c r="B852" s="308" t="s">
        <v>3732</v>
      </c>
      <c r="C852" s="308" t="s">
        <v>14466</v>
      </c>
      <c r="D852" s="308" t="s">
        <v>4648</v>
      </c>
      <c r="E852" s="308" t="s">
        <v>14467</v>
      </c>
      <c r="F852" s="309" t="s">
        <v>4666</v>
      </c>
      <c r="G852" s="309" t="s">
        <v>4670</v>
      </c>
      <c r="H852" s="309" t="s">
        <v>14557</v>
      </c>
      <c r="I852" s="309" t="s">
        <v>2405</v>
      </c>
      <c r="J852" s="309" t="s">
        <v>15063</v>
      </c>
      <c r="K852" s="310">
        <v>4.1812166087875591</v>
      </c>
      <c r="L852" s="310">
        <v>4.1812166087875591</v>
      </c>
      <c r="M852" s="310">
        <v>3.8009810000000002</v>
      </c>
      <c r="N852" s="310"/>
      <c r="O852" s="310">
        <f t="shared" si="13"/>
        <v>9.0938988424667393</v>
      </c>
      <c r="P852" s="310">
        <v>9.0938988424667517</v>
      </c>
      <c r="Q852" s="309" t="s">
        <v>15063</v>
      </c>
      <c r="R852" s="311"/>
    </row>
    <row r="853" spans="1:18" s="312" customFormat="1" x14ac:dyDescent="0.3">
      <c r="A853" s="307">
        <v>850</v>
      </c>
      <c r="B853" s="308" t="s">
        <v>3732</v>
      </c>
      <c r="C853" s="308" t="s">
        <v>14466</v>
      </c>
      <c r="D853" s="308" t="s">
        <v>4648</v>
      </c>
      <c r="E853" s="308" t="s">
        <v>14467</v>
      </c>
      <c r="F853" s="309" t="s">
        <v>4666</v>
      </c>
      <c r="G853" s="309" t="s">
        <v>4668</v>
      </c>
      <c r="H853" s="309" t="s">
        <v>14558</v>
      </c>
      <c r="I853" s="309" t="s">
        <v>2405</v>
      </c>
      <c r="J853" s="309" t="s">
        <v>15063</v>
      </c>
      <c r="K853" s="310">
        <v>1.7903657692604502</v>
      </c>
      <c r="L853" s="310">
        <v>1.7903657692604502</v>
      </c>
      <c r="M853" s="310">
        <v>1.7246593455285917</v>
      </c>
      <c r="N853" s="310"/>
      <c r="O853" s="310">
        <f t="shared" si="13"/>
        <v>3.6700000000000004</v>
      </c>
      <c r="P853" s="310">
        <v>3.6699999999999955</v>
      </c>
      <c r="Q853" s="309" t="s">
        <v>15063</v>
      </c>
      <c r="R853" s="311"/>
    </row>
    <row r="854" spans="1:18" s="312" customFormat="1" x14ac:dyDescent="0.3">
      <c r="A854" s="307">
        <v>851</v>
      </c>
      <c r="B854" s="308" t="s">
        <v>3732</v>
      </c>
      <c r="C854" s="308" t="s">
        <v>14466</v>
      </c>
      <c r="D854" s="308" t="s">
        <v>14470</v>
      </c>
      <c r="E854" s="308" t="s">
        <v>14471</v>
      </c>
      <c r="F854" s="309" t="s">
        <v>4458</v>
      </c>
      <c r="G854" s="309" t="s">
        <v>4459</v>
      </c>
      <c r="H854" s="309" t="s">
        <v>4460</v>
      </c>
      <c r="I854" s="309" t="s">
        <v>2425</v>
      </c>
      <c r="J854" s="309" t="s">
        <v>15063</v>
      </c>
      <c r="K854" s="310">
        <v>8.9400000000000063E-2</v>
      </c>
      <c r="L854" s="310">
        <v>8.9400000000000063E-2</v>
      </c>
      <c r="M854" s="310">
        <v>8.9700000000000002E-2</v>
      </c>
      <c r="N854" s="310"/>
      <c r="O854" s="310">
        <f t="shared" si="13"/>
        <v>-0.33557046979858951</v>
      </c>
      <c r="P854" s="310">
        <v>-0.33557046979859617</v>
      </c>
      <c r="Q854" s="309" t="s">
        <v>15063</v>
      </c>
      <c r="R854" s="311"/>
    </row>
    <row r="855" spans="1:18" s="312" customFormat="1" x14ac:dyDescent="0.3">
      <c r="A855" s="307">
        <v>852</v>
      </c>
      <c r="B855" s="308" t="s">
        <v>3732</v>
      </c>
      <c r="C855" s="308" t="s">
        <v>14466</v>
      </c>
      <c r="D855" s="308" t="s">
        <v>14470</v>
      </c>
      <c r="E855" s="308" t="s">
        <v>14499</v>
      </c>
      <c r="F855" s="309" t="s">
        <v>4458</v>
      </c>
      <c r="G855" s="309" t="s">
        <v>4997</v>
      </c>
      <c r="H855" s="309" t="s">
        <v>4998</v>
      </c>
      <c r="I855" s="309" t="s">
        <v>2405</v>
      </c>
      <c r="J855" s="309" t="s">
        <v>15063</v>
      </c>
      <c r="K855" s="310">
        <v>2.6125500000000006</v>
      </c>
      <c r="L855" s="310">
        <v>2.6125500000000006</v>
      </c>
      <c r="M855" s="310">
        <v>2.4500509500000001</v>
      </c>
      <c r="N855" s="310"/>
      <c r="O855" s="310">
        <f t="shared" si="13"/>
        <v>6.2199402882241674</v>
      </c>
      <c r="P855" s="310">
        <v>6.228469321264674</v>
      </c>
      <c r="Q855" s="309" t="s">
        <v>15063</v>
      </c>
      <c r="R855" s="311"/>
    </row>
    <row r="856" spans="1:18" s="312" customFormat="1" x14ac:dyDescent="0.3">
      <c r="A856" s="307">
        <v>853</v>
      </c>
      <c r="B856" s="308" t="s">
        <v>3732</v>
      </c>
      <c r="C856" s="308" t="s">
        <v>14466</v>
      </c>
      <c r="D856" s="308" t="s">
        <v>14470</v>
      </c>
      <c r="E856" s="308" t="s">
        <v>14471</v>
      </c>
      <c r="F856" s="309" t="s">
        <v>4458</v>
      </c>
      <c r="G856" s="309" t="s">
        <v>4564</v>
      </c>
      <c r="H856" s="309" t="s">
        <v>4565</v>
      </c>
      <c r="I856" s="309" t="s">
        <v>2425</v>
      </c>
      <c r="J856" s="309" t="s">
        <v>15063</v>
      </c>
      <c r="K856" s="310">
        <v>0</v>
      </c>
      <c r="L856" s="310">
        <v>0</v>
      </c>
      <c r="M856" s="310">
        <v>0</v>
      </c>
      <c r="N856" s="310"/>
      <c r="O856" s="310" t="e">
        <f t="shared" si="13"/>
        <v>#DIV/0!</v>
      </c>
      <c r="P856" s="310" t="e">
        <v>#DIV/0!</v>
      </c>
      <c r="Q856" s="309" t="s">
        <v>15063</v>
      </c>
      <c r="R856" s="311"/>
    </row>
    <row r="857" spans="1:18" s="312" customFormat="1" x14ac:dyDescent="0.3">
      <c r="A857" s="307">
        <v>854</v>
      </c>
      <c r="B857" s="308" t="s">
        <v>3732</v>
      </c>
      <c r="C857" s="308" t="s">
        <v>14466</v>
      </c>
      <c r="D857" s="308" t="s">
        <v>14470</v>
      </c>
      <c r="E857" s="308" t="s">
        <v>14471</v>
      </c>
      <c r="F857" s="309" t="s">
        <v>4458</v>
      </c>
      <c r="G857" s="309" t="s">
        <v>4594</v>
      </c>
      <c r="H857" s="309" t="s">
        <v>4595</v>
      </c>
      <c r="I857" s="309" t="s">
        <v>2405</v>
      </c>
      <c r="J857" s="309" t="s">
        <v>15063</v>
      </c>
      <c r="K857" s="310">
        <v>0.12680000000000002</v>
      </c>
      <c r="L857" s="310">
        <v>0.12680000000000002</v>
      </c>
      <c r="M857" s="310">
        <v>0.115055</v>
      </c>
      <c r="N857" s="310"/>
      <c r="O857" s="310">
        <f t="shared" si="13"/>
        <v>9.2626182965299808</v>
      </c>
      <c r="P857" s="310">
        <v>25.459661089287376</v>
      </c>
      <c r="Q857" s="309" t="s">
        <v>15063</v>
      </c>
      <c r="R857" s="311"/>
    </row>
    <row r="858" spans="1:18" s="312" customFormat="1" x14ac:dyDescent="0.3">
      <c r="A858" s="307">
        <v>855</v>
      </c>
      <c r="B858" s="308" t="s">
        <v>3732</v>
      </c>
      <c r="C858" s="308" t="s">
        <v>14466</v>
      </c>
      <c r="D858" s="308" t="s">
        <v>14470</v>
      </c>
      <c r="E858" s="308" t="s">
        <v>14471</v>
      </c>
      <c r="F858" s="309" t="s">
        <v>4458</v>
      </c>
      <c r="G858" s="309" t="s">
        <v>4463</v>
      </c>
      <c r="H858" s="309" t="s">
        <v>4464</v>
      </c>
      <c r="I858" s="309" t="s">
        <v>2425</v>
      </c>
      <c r="J858" s="309" t="s">
        <v>15063</v>
      </c>
      <c r="K858" s="310">
        <v>1.1161999999999999</v>
      </c>
      <c r="L858" s="310">
        <v>1.1161999999999999</v>
      </c>
      <c r="M858" s="310">
        <v>1.1204499999999999</v>
      </c>
      <c r="N858" s="310"/>
      <c r="O858" s="310">
        <f t="shared" si="13"/>
        <v>-0.38075613689303778</v>
      </c>
      <c r="P858" s="310">
        <v>-0.38075613689303456</v>
      </c>
      <c r="Q858" s="309" t="s">
        <v>15063</v>
      </c>
      <c r="R858" s="311"/>
    </row>
    <row r="859" spans="1:18" s="312" customFormat="1" x14ac:dyDescent="0.3">
      <c r="A859" s="307">
        <v>856</v>
      </c>
      <c r="B859" s="308" t="s">
        <v>3732</v>
      </c>
      <c r="C859" s="308" t="s">
        <v>14466</v>
      </c>
      <c r="D859" s="308" t="s">
        <v>14470</v>
      </c>
      <c r="E859" s="308" t="s">
        <v>14499</v>
      </c>
      <c r="F859" s="309" t="s">
        <v>4458</v>
      </c>
      <c r="G859" s="309" t="s">
        <v>4999</v>
      </c>
      <c r="H859" s="309" t="s">
        <v>5000</v>
      </c>
      <c r="I859" s="309" t="s">
        <v>2425</v>
      </c>
      <c r="J859" s="309" t="s">
        <v>15063</v>
      </c>
      <c r="K859" s="310">
        <v>0.89319999999999999</v>
      </c>
      <c r="L859" s="310">
        <v>0.89319999999999999</v>
      </c>
      <c r="M859" s="310">
        <v>0.84960000000000002</v>
      </c>
      <c r="N859" s="310"/>
      <c r="O859" s="310">
        <f t="shared" si="13"/>
        <v>4.8813255709807404</v>
      </c>
      <c r="P859" s="310">
        <v>4.8813255709807546</v>
      </c>
      <c r="Q859" s="309" t="s">
        <v>15063</v>
      </c>
      <c r="R859" s="311"/>
    </row>
    <row r="860" spans="1:18" s="312" customFormat="1" x14ac:dyDescent="0.3">
      <c r="A860" s="307">
        <v>857</v>
      </c>
      <c r="B860" s="308" t="s">
        <v>3732</v>
      </c>
      <c r="C860" s="308" t="s">
        <v>14466</v>
      </c>
      <c r="D860" s="308" t="s">
        <v>14470</v>
      </c>
      <c r="E860" s="308" t="s">
        <v>14471</v>
      </c>
      <c r="F860" s="309" t="s">
        <v>4458</v>
      </c>
      <c r="G860" s="309" t="s">
        <v>4465</v>
      </c>
      <c r="H860" s="309" t="s">
        <v>4466</v>
      </c>
      <c r="I860" s="309" t="s">
        <v>2425</v>
      </c>
      <c r="J860" s="309" t="s">
        <v>15063</v>
      </c>
      <c r="K860" s="310">
        <v>0.60260000000000036</v>
      </c>
      <c r="L860" s="310">
        <v>0.60260000000000036</v>
      </c>
      <c r="M860" s="310">
        <v>0.60199999999999998</v>
      </c>
      <c r="N860" s="310"/>
      <c r="O860" s="310">
        <f t="shared" si="13"/>
        <v>9.9568536342578437E-2</v>
      </c>
      <c r="P860" s="310">
        <v>9.9568536342575786E-2</v>
      </c>
      <c r="Q860" s="309" t="s">
        <v>15063</v>
      </c>
      <c r="R860" s="311"/>
    </row>
    <row r="861" spans="1:18" s="312" customFormat="1" x14ac:dyDescent="0.3">
      <c r="A861" s="307">
        <v>858</v>
      </c>
      <c r="B861" s="308" t="s">
        <v>3732</v>
      </c>
      <c r="C861" s="308" t="s">
        <v>14466</v>
      </c>
      <c r="D861" s="308" t="s">
        <v>14470</v>
      </c>
      <c r="E861" s="308" t="s">
        <v>14471</v>
      </c>
      <c r="F861" s="309" t="s">
        <v>4458</v>
      </c>
      <c r="G861" s="309" t="s">
        <v>4461</v>
      </c>
      <c r="H861" s="309" t="s">
        <v>4462</v>
      </c>
      <c r="I861" s="309" t="s">
        <v>2425</v>
      </c>
      <c r="J861" s="309" t="s">
        <v>15063</v>
      </c>
      <c r="K861" s="310">
        <v>1.6516</v>
      </c>
      <c r="L861" s="310">
        <v>1.6516</v>
      </c>
      <c r="M861" s="310">
        <v>1.65415</v>
      </c>
      <c r="N861" s="310"/>
      <c r="O861" s="310">
        <f t="shared" si="13"/>
        <v>-0.15439573746670213</v>
      </c>
      <c r="P861" s="310">
        <v>-0.15439573746669488</v>
      </c>
      <c r="Q861" s="309" t="s">
        <v>15063</v>
      </c>
      <c r="R861" s="311"/>
    </row>
    <row r="862" spans="1:18" s="312" customFormat="1" x14ac:dyDescent="0.3">
      <c r="A862" s="307">
        <v>859</v>
      </c>
      <c r="B862" s="308" t="s">
        <v>3732</v>
      </c>
      <c r="C862" s="308" t="s">
        <v>14466</v>
      </c>
      <c r="D862" s="308" t="s">
        <v>14470</v>
      </c>
      <c r="E862" s="308" t="s">
        <v>14499</v>
      </c>
      <c r="F862" s="309" t="s">
        <v>4458</v>
      </c>
      <c r="G862" s="309" t="s">
        <v>5001</v>
      </c>
      <c r="H862" s="309" t="s">
        <v>5002</v>
      </c>
      <c r="I862" s="309" t="s">
        <v>2425</v>
      </c>
      <c r="J862" s="309" t="s">
        <v>15063</v>
      </c>
      <c r="K862" s="310">
        <v>0.70199999999999996</v>
      </c>
      <c r="L862" s="310">
        <v>0.70199999999999996</v>
      </c>
      <c r="M862" s="310">
        <v>0.68455600000000005</v>
      </c>
      <c r="N862" s="310"/>
      <c r="O862" s="310">
        <f t="shared" si="13"/>
        <v>2.4849002849002715</v>
      </c>
      <c r="P862" s="310">
        <v>2.4849002849002821</v>
      </c>
      <c r="Q862" s="309" t="s">
        <v>15063</v>
      </c>
      <c r="R862" s="311"/>
    </row>
    <row r="863" spans="1:18" s="312" customFormat="1" x14ac:dyDescent="0.3">
      <c r="A863" s="307">
        <v>860</v>
      </c>
      <c r="B863" s="308" t="s">
        <v>3732</v>
      </c>
      <c r="C863" s="308" t="s">
        <v>14466</v>
      </c>
      <c r="D863" s="308" t="s">
        <v>14470</v>
      </c>
      <c r="E863" s="308" t="s">
        <v>14471</v>
      </c>
      <c r="F863" s="309" t="s">
        <v>4455</v>
      </c>
      <c r="G863" s="309" t="s">
        <v>4501</v>
      </c>
      <c r="H863" s="309" t="s">
        <v>4502</v>
      </c>
      <c r="I863" s="309" t="s">
        <v>2425</v>
      </c>
      <c r="J863" s="309" t="s">
        <v>15063</v>
      </c>
      <c r="K863" s="310">
        <v>0.37863999999999981</v>
      </c>
      <c r="L863" s="310">
        <v>0.37863999999999981</v>
      </c>
      <c r="M863" s="310">
        <v>0.38077499999999997</v>
      </c>
      <c r="N863" s="310"/>
      <c r="O863" s="310">
        <f t="shared" si="13"/>
        <v>-0.56386013099518417</v>
      </c>
      <c r="P863" s="310">
        <v>-0.56386013099518628</v>
      </c>
      <c r="Q863" s="309" t="s">
        <v>15063</v>
      </c>
      <c r="R863" s="311"/>
    </row>
    <row r="864" spans="1:18" s="312" customFormat="1" x14ac:dyDescent="0.3">
      <c r="A864" s="307">
        <v>861</v>
      </c>
      <c r="B864" s="308" t="s">
        <v>3732</v>
      </c>
      <c r="C864" s="308" t="s">
        <v>14466</v>
      </c>
      <c r="D864" s="308" t="s">
        <v>14470</v>
      </c>
      <c r="E864" s="308" t="s">
        <v>14471</v>
      </c>
      <c r="F864" s="309" t="s">
        <v>4455</v>
      </c>
      <c r="G864" s="309" t="s">
        <v>4504</v>
      </c>
      <c r="H864" s="309" t="s">
        <v>4505</v>
      </c>
      <c r="I864" s="309" t="s">
        <v>2425</v>
      </c>
      <c r="J864" s="309" t="s">
        <v>15063</v>
      </c>
      <c r="K864" s="310">
        <v>3.0078000000000018</v>
      </c>
      <c r="L864" s="310">
        <v>3.0078000000000018</v>
      </c>
      <c r="M864" s="310">
        <v>2.97933</v>
      </c>
      <c r="N864" s="310"/>
      <c r="O864" s="310">
        <f t="shared" si="13"/>
        <v>0.94653899860368884</v>
      </c>
      <c r="P864" s="310">
        <v>0.9465389986036854</v>
      </c>
      <c r="Q864" s="309" t="s">
        <v>15063</v>
      </c>
      <c r="R864" s="311"/>
    </row>
    <row r="865" spans="1:18" s="312" customFormat="1" x14ac:dyDescent="0.3">
      <c r="A865" s="307">
        <v>862</v>
      </c>
      <c r="B865" s="308" t="s">
        <v>3732</v>
      </c>
      <c r="C865" s="308" t="s">
        <v>14466</v>
      </c>
      <c r="D865" s="308" t="s">
        <v>14470</v>
      </c>
      <c r="E865" s="308" t="s">
        <v>14471</v>
      </c>
      <c r="F865" s="309" t="s">
        <v>4455</v>
      </c>
      <c r="G865" s="309" t="s">
        <v>4506</v>
      </c>
      <c r="H865" s="309" t="s">
        <v>4507</v>
      </c>
      <c r="I865" s="309" t="s">
        <v>2425</v>
      </c>
      <c r="J865" s="309" t="s">
        <v>15063</v>
      </c>
      <c r="K865" s="310">
        <v>0.41651999999999983</v>
      </c>
      <c r="L865" s="310">
        <v>0.41651999999999983</v>
      </c>
      <c r="M865" s="310">
        <v>0.41720000000000002</v>
      </c>
      <c r="N865" s="310"/>
      <c r="O865" s="310">
        <f t="shared" si="13"/>
        <v>-0.16325746662829654</v>
      </c>
      <c r="P865" s="310">
        <v>-0.16325746662826379</v>
      </c>
      <c r="Q865" s="309" t="s">
        <v>15063</v>
      </c>
      <c r="R865" s="311"/>
    </row>
    <row r="866" spans="1:18" s="312" customFormat="1" x14ac:dyDescent="0.3">
      <c r="A866" s="307">
        <v>863</v>
      </c>
      <c r="B866" s="308" t="s">
        <v>3732</v>
      </c>
      <c r="C866" s="308" t="s">
        <v>14466</v>
      </c>
      <c r="D866" s="308" t="s">
        <v>14470</v>
      </c>
      <c r="E866" s="308" t="s">
        <v>14471</v>
      </c>
      <c r="F866" s="309" t="s">
        <v>4455</v>
      </c>
      <c r="G866" s="309" t="s">
        <v>4553</v>
      </c>
      <c r="H866" s="309" t="s">
        <v>14559</v>
      </c>
      <c r="I866" s="309" t="s">
        <v>2405</v>
      </c>
      <c r="J866" s="309" t="s">
        <v>15063</v>
      </c>
      <c r="K866" s="310">
        <v>1.3920000000000003</v>
      </c>
      <c r="L866" s="310">
        <v>1.3920000000000003</v>
      </c>
      <c r="M866" s="310">
        <v>1.269679</v>
      </c>
      <c r="N866" s="310"/>
      <c r="O866" s="310">
        <f t="shared" si="13"/>
        <v>8.7874281609195624</v>
      </c>
      <c r="P866" s="310">
        <v>14.605168666074242</v>
      </c>
      <c r="Q866" s="309" t="s">
        <v>15063</v>
      </c>
      <c r="R866" s="311"/>
    </row>
    <row r="867" spans="1:18" s="312" customFormat="1" x14ac:dyDescent="0.3">
      <c r="A867" s="307">
        <v>864</v>
      </c>
      <c r="B867" s="308" t="s">
        <v>3732</v>
      </c>
      <c r="C867" s="308" t="s">
        <v>14466</v>
      </c>
      <c r="D867" s="308" t="s">
        <v>14470</v>
      </c>
      <c r="E867" s="308" t="s">
        <v>14471</v>
      </c>
      <c r="F867" s="309" t="s">
        <v>4455</v>
      </c>
      <c r="G867" s="309" t="s">
        <v>4527</v>
      </c>
      <c r="H867" s="309" t="s">
        <v>4528</v>
      </c>
      <c r="I867" s="309" t="s">
        <v>2405</v>
      </c>
      <c r="J867" s="309" t="s">
        <v>15063</v>
      </c>
      <c r="K867" s="310">
        <v>1.9734799999999995</v>
      </c>
      <c r="L867" s="310">
        <v>1.9734799999999995</v>
      </c>
      <c r="M867" s="310">
        <v>1.8710672200000003</v>
      </c>
      <c r="N867" s="310"/>
      <c r="O867" s="310">
        <f t="shared" si="13"/>
        <v>5.1894511218760373</v>
      </c>
      <c r="P867" s="310">
        <v>11.31440679648269</v>
      </c>
      <c r="Q867" s="309" t="s">
        <v>15063</v>
      </c>
      <c r="R867" s="311"/>
    </row>
    <row r="868" spans="1:18" s="312" customFormat="1" x14ac:dyDescent="0.3">
      <c r="A868" s="307">
        <v>865</v>
      </c>
      <c r="B868" s="308" t="s">
        <v>3732</v>
      </c>
      <c r="C868" s="308" t="s">
        <v>14466</v>
      </c>
      <c r="D868" s="308" t="s">
        <v>14470</v>
      </c>
      <c r="E868" s="308" t="s">
        <v>14471</v>
      </c>
      <c r="F868" s="309" t="s">
        <v>4455</v>
      </c>
      <c r="G868" s="309" t="s">
        <v>4554</v>
      </c>
      <c r="H868" s="309" t="s">
        <v>4555</v>
      </c>
      <c r="I868" s="309" t="s">
        <v>2405</v>
      </c>
      <c r="J868" s="309" t="s">
        <v>15063</v>
      </c>
      <c r="K868" s="310">
        <v>2.7108399999999984</v>
      </c>
      <c r="L868" s="310">
        <v>2.7108399999999984</v>
      </c>
      <c r="M868" s="310">
        <v>2.5528957000000001</v>
      </c>
      <c r="N868" s="310"/>
      <c r="O868" s="310">
        <f t="shared" si="13"/>
        <v>5.8263969839606311</v>
      </c>
      <c r="P868" s="310">
        <v>5.8263969839606355</v>
      </c>
      <c r="Q868" s="309" t="s">
        <v>15063</v>
      </c>
      <c r="R868" s="311"/>
    </row>
    <row r="869" spans="1:18" s="312" customFormat="1" x14ac:dyDescent="0.3">
      <c r="A869" s="307">
        <v>866</v>
      </c>
      <c r="B869" s="308" t="s">
        <v>3732</v>
      </c>
      <c r="C869" s="308" t="s">
        <v>14466</v>
      </c>
      <c r="D869" s="308" t="s">
        <v>14470</v>
      </c>
      <c r="E869" s="308" t="s">
        <v>14471</v>
      </c>
      <c r="F869" s="309" t="s">
        <v>4455</v>
      </c>
      <c r="G869" s="309" t="s">
        <v>4456</v>
      </c>
      <c r="H869" s="309" t="s">
        <v>4457</v>
      </c>
      <c r="I869" s="309" t="s">
        <v>2425</v>
      </c>
      <c r="J869" s="309" t="s">
        <v>15063</v>
      </c>
      <c r="K869" s="310">
        <v>1.1391599999999995</v>
      </c>
      <c r="L869" s="310">
        <v>1.1391599999999995</v>
      </c>
      <c r="M869" s="310">
        <v>1.1388</v>
      </c>
      <c r="N869" s="310"/>
      <c r="O869" s="310">
        <f t="shared" si="13"/>
        <v>3.1602233224434846E-2</v>
      </c>
      <c r="P869" s="310">
        <v>3.1602233224437004E-2</v>
      </c>
      <c r="Q869" s="309" t="s">
        <v>15063</v>
      </c>
      <c r="R869" s="311"/>
    </row>
    <row r="870" spans="1:18" s="312" customFormat="1" x14ac:dyDescent="0.3">
      <c r="A870" s="307">
        <v>867</v>
      </c>
      <c r="B870" s="308" t="s">
        <v>3732</v>
      </c>
      <c r="C870" s="308" t="s">
        <v>14466</v>
      </c>
      <c r="D870" s="308" t="s">
        <v>14470</v>
      </c>
      <c r="E870" s="308" t="s">
        <v>14471</v>
      </c>
      <c r="F870" s="309" t="s">
        <v>4455</v>
      </c>
      <c r="G870" s="309" t="s">
        <v>4546</v>
      </c>
      <c r="H870" s="309" t="s">
        <v>4547</v>
      </c>
      <c r="I870" s="309" t="s">
        <v>2405</v>
      </c>
      <c r="J870" s="309" t="s">
        <v>15063</v>
      </c>
      <c r="K870" s="310">
        <v>2.9122400000000011</v>
      </c>
      <c r="L870" s="310">
        <v>2.9122400000000011</v>
      </c>
      <c r="M870" s="310">
        <v>2.7004587999999998</v>
      </c>
      <c r="N870" s="310"/>
      <c r="O870" s="310">
        <f t="shared" si="13"/>
        <v>7.2721066945032398</v>
      </c>
      <c r="P870" s="310">
        <v>13.394002421275019</v>
      </c>
      <c r="Q870" s="309" t="s">
        <v>15063</v>
      </c>
      <c r="R870" s="311"/>
    </row>
    <row r="871" spans="1:18" s="312" customFormat="1" x14ac:dyDescent="0.3">
      <c r="A871" s="307">
        <v>868</v>
      </c>
      <c r="B871" s="308" t="s">
        <v>3732</v>
      </c>
      <c r="C871" s="308" t="s">
        <v>14466</v>
      </c>
      <c r="D871" s="308" t="s">
        <v>14470</v>
      </c>
      <c r="E871" s="308" t="s">
        <v>14471</v>
      </c>
      <c r="F871" s="309" t="s">
        <v>4455</v>
      </c>
      <c r="G871" s="309" t="s">
        <v>4529</v>
      </c>
      <c r="H871" s="309" t="s">
        <v>4530</v>
      </c>
      <c r="I871" s="309" t="s">
        <v>2405</v>
      </c>
      <c r="J871" s="309" t="s">
        <v>15063</v>
      </c>
      <c r="K871" s="310">
        <v>6.1710799999999981</v>
      </c>
      <c r="L871" s="310">
        <v>6.1710799999999981</v>
      </c>
      <c r="M871" s="310">
        <v>5.7152379</v>
      </c>
      <c r="N871" s="310"/>
      <c r="O871" s="310">
        <f t="shared" si="13"/>
        <v>7.3867475385183514</v>
      </c>
      <c r="P871" s="310">
        <v>11.597507004071927</v>
      </c>
      <c r="Q871" s="309" t="s">
        <v>15063</v>
      </c>
      <c r="R871" s="311"/>
    </row>
    <row r="872" spans="1:18" s="312" customFormat="1" x14ac:dyDescent="0.3">
      <c r="A872" s="307">
        <v>869</v>
      </c>
      <c r="B872" s="308" t="s">
        <v>3732</v>
      </c>
      <c r="C872" s="308" t="s">
        <v>14466</v>
      </c>
      <c r="D872" s="308" t="s">
        <v>14470</v>
      </c>
      <c r="E872" s="308" t="s">
        <v>14471</v>
      </c>
      <c r="F872" s="309" t="s">
        <v>4455</v>
      </c>
      <c r="G872" s="309" t="s">
        <v>4557</v>
      </c>
      <c r="H872" s="309" t="s">
        <v>4558</v>
      </c>
      <c r="I872" s="309" t="s">
        <v>2425</v>
      </c>
      <c r="J872" s="309" t="s">
        <v>15063</v>
      </c>
      <c r="K872" s="310">
        <v>3.2940800000000028</v>
      </c>
      <c r="L872" s="310">
        <v>3.2940800000000028</v>
      </c>
      <c r="M872" s="310">
        <v>3.0857864500000001</v>
      </c>
      <c r="N872" s="310"/>
      <c r="O872" s="310">
        <f t="shared" si="13"/>
        <v>6.3232693195065863</v>
      </c>
      <c r="P872" s="310">
        <v>6.3232693195065863</v>
      </c>
      <c r="Q872" s="309" t="s">
        <v>15063</v>
      </c>
      <c r="R872" s="311"/>
    </row>
    <row r="873" spans="1:18" s="312" customFormat="1" x14ac:dyDescent="0.3">
      <c r="A873" s="307">
        <v>870</v>
      </c>
      <c r="B873" s="308" t="s">
        <v>3732</v>
      </c>
      <c r="C873" s="308" t="s">
        <v>14466</v>
      </c>
      <c r="D873" s="308" t="s">
        <v>14470</v>
      </c>
      <c r="E873" s="308" t="s">
        <v>14471</v>
      </c>
      <c r="F873" s="309" t="s">
        <v>4455</v>
      </c>
      <c r="G873" s="309" t="s">
        <v>4503</v>
      </c>
      <c r="H873" s="309" t="s">
        <v>14560</v>
      </c>
      <c r="I873" s="309" t="s">
        <v>2425</v>
      </c>
      <c r="J873" s="309" t="s">
        <v>15063</v>
      </c>
      <c r="K873" s="310">
        <v>0.2542000000000007</v>
      </c>
      <c r="L873" s="310">
        <v>0.2542000000000007</v>
      </c>
      <c r="M873" s="310">
        <v>0.24671999999999999</v>
      </c>
      <c r="N873" s="310"/>
      <c r="O873" s="310">
        <f t="shared" si="13"/>
        <v>2.9425649095203332</v>
      </c>
      <c r="P873" s="310">
        <v>2.9425649095203288</v>
      </c>
      <c r="Q873" s="309" t="s">
        <v>15063</v>
      </c>
      <c r="R873" s="311"/>
    </row>
    <row r="874" spans="1:18" s="312" customFormat="1" x14ac:dyDescent="0.3">
      <c r="A874" s="307">
        <v>871</v>
      </c>
      <c r="B874" s="308" t="s">
        <v>3732</v>
      </c>
      <c r="C874" s="308" t="s">
        <v>14466</v>
      </c>
      <c r="D874" s="308" t="s">
        <v>14470</v>
      </c>
      <c r="E874" s="308" t="s">
        <v>14471</v>
      </c>
      <c r="F874" s="309" t="s">
        <v>4455</v>
      </c>
      <c r="G874" s="309" t="s">
        <v>4572</v>
      </c>
      <c r="H874" s="309" t="s">
        <v>4573</v>
      </c>
      <c r="I874" s="309" t="s">
        <v>2432</v>
      </c>
      <c r="J874" s="309" t="s">
        <v>15063</v>
      </c>
      <c r="K874" s="310">
        <v>0.72958000000000023</v>
      </c>
      <c r="L874" s="310">
        <v>0.72958000000000023</v>
      </c>
      <c r="M874" s="310">
        <v>0.69065500000000002</v>
      </c>
      <c r="N874" s="310"/>
      <c r="O874" s="310">
        <f t="shared" si="13"/>
        <v>5.3352613832616296</v>
      </c>
      <c r="P874" s="310">
        <v>6.7083900619704924</v>
      </c>
      <c r="Q874" s="309" t="s">
        <v>15063</v>
      </c>
      <c r="R874" s="311"/>
    </row>
    <row r="875" spans="1:18" s="312" customFormat="1" x14ac:dyDescent="0.3">
      <c r="A875" s="307">
        <v>872</v>
      </c>
      <c r="B875" s="308" t="s">
        <v>3732</v>
      </c>
      <c r="C875" s="308" t="s">
        <v>14466</v>
      </c>
      <c r="D875" s="308" t="s">
        <v>14470</v>
      </c>
      <c r="E875" s="308" t="s">
        <v>14471</v>
      </c>
      <c r="F875" s="309" t="s">
        <v>4455</v>
      </c>
      <c r="G875" s="309" t="s">
        <v>14561</v>
      </c>
      <c r="H875" s="309" t="s">
        <v>4580</v>
      </c>
      <c r="I875" s="309" t="s">
        <v>3324</v>
      </c>
      <c r="J875" s="309" t="s">
        <v>15063</v>
      </c>
      <c r="K875" s="310">
        <v>1.2340000000000028E-2</v>
      </c>
      <c r="L875" s="310">
        <v>1.2340000000000028E-2</v>
      </c>
      <c r="M875" s="310">
        <v>1.2109999999999999E-2</v>
      </c>
      <c r="N875" s="310"/>
      <c r="O875" s="310">
        <f t="shared" si="13"/>
        <v>1.8638573743924494</v>
      </c>
      <c r="P875" s="310">
        <v>100</v>
      </c>
      <c r="Q875" s="309" t="s">
        <v>15063</v>
      </c>
      <c r="R875" s="311"/>
    </row>
    <row r="876" spans="1:18" s="312" customFormat="1" x14ac:dyDescent="0.3">
      <c r="A876" s="307">
        <v>873</v>
      </c>
      <c r="B876" s="308" t="s">
        <v>3732</v>
      </c>
      <c r="C876" s="308" t="s">
        <v>14466</v>
      </c>
      <c r="D876" s="308" t="s">
        <v>14470</v>
      </c>
      <c r="E876" s="308" t="s">
        <v>14471</v>
      </c>
      <c r="F876" s="309" t="s">
        <v>4455</v>
      </c>
      <c r="G876" s="309" t="s">
        <v>4574</v>
      </c>
      <c r="H876" s="309" t="s">
        <v>4575</v>
      </c>
      <c r="I876" s="309" t="s">
        <v>2405</v>
      </c>
      <c r="J876" s="309" t="s">
        <v>15063</v>
      </c>
      <c r="K876" s="310">
        <v>3.2981600000000002</v>
      </c>
      <c r="L876" s="310">
        <v>3.2981600000000002</v>
      </c>
      <c r="M876" s="310">
        <v>3.1359495000000002</v>
      </c>
      <c r="N876" s="310"/>
      <c r="O876" s="310">
        <f t="shared" si="13"/>
        <v>4.9182119727363149</v>
      </c>
      <c r="P876" s="310">
        <v>8.4608310786412062</v>
      </c>
      <c r="Q876" s="309" t="s">
        <v>15063</v>
      </c>
      <c r="R876" s="311"/>
    </row>
    <row r="877" spans="1:18" s="312" customFormat="1" x14ac:dyDescent="0.3">
      <c r="A877" s="307">
        <v>874</v>
      </c>
      <c r="B877" s="308" t="s">
        <v>3732</v>
      </c>
      <c r="C877" s="308" t="s">
        <v>14466</v>
      </c>
      <c r="D877" s="308" t="s">
        <v>14470</v>
      </c>
      <c r="E877" s="308" t="s">
        <v>14471</v>
      </c>
      <c r="F877" s="309" t="s">
        <v>4455</v>
      </c>
      <c r="G877" s="309" t="s">
        <v>4578</v>
      </c>
      <c r="H877" s="309" t="s">
        <v>4579</v>
      </c>
      <c r="I877" s="309" t="s">
        <v>2432</v>
      </c>
      <c r="J877" s="309" t="s">
        <v>15063</v>
      </c>
      <c r="K877" s="310">
        <v>0.62260000000000038</v>
      </c>
      <c r="L877" s="310">
        <v>0.62260000000000038</v>
      </c>
      <c r="M877" s="310">
        <v>0.62327500000000002</v>
      </c>
      <c r="N877" s="310"/>
      <c r="O877" s="310">
        <f t="shared" si="13"/>
        <v>-0.10841631866361191</v>
      </c>
      <c r="P877" s="310">
        <v>-0.10841631866360668</v>
      </c>
      <c r="Q877" s="309" t="s">
        <v>15063</v>
      </c>
      <c r="R877" s="311"/>
    </row>
    <row r="878" spans="1:18" s="312" customFormat="1" x14ac:dyDescent="0.3">
      <c r="A878" s="307">
        <v>875</v>
      </c>
      <c r="B878" s="308" t="s">
        <v>3732</v>
      </c>
      <c r="C878" s="308" t="s">
        <v>14466</v>
      </c>
      <c r="D878" s="308" t="s">
        <v>14470</v>
      </c>
      <c r="E878" s="308" t="s">
        <v>14471</v>
      </c>
      <c r="F878" s="309" t="s">
        <v>4455</v>
      </c>
      <c r="G878" s="309" t="s">
        <v>4576</v>
      </c>
      <c r="H878" s="309" t="s">
        <v>4577</v>
      </c>
      <c r="I878" s="309" t="s">
        <v>2425</v>
      </c>
      <c r="J878" s="309" t="s">
        <v>15063</v>
      </c>
      <c r="K878" s="310">
        <v>0.26039999999999969</v>
      </c>
      <c r="L878" s="310">
        <v>0.26039999999999969</v>
      </c>
      <c r="M878" s="310">
        <v>0.26090000000000002</v>
      </c>
      <c r="N878" s="310"/>
      <c r="O878" s="310">
        <f t="shared" si="13"/>
        <v>-0.19201228878661064</v>
      </c>
      <c r="P878" s="310">
        <v>-0.1920122887866027</v>
      </c>
      <c r="Q878" s="309" t="s">
        <v>15063</v>
      </c>
      <c r="R878" s="311"/>
    </row>
    <row r="879" spans="1:18" s="312" customFormat="1" x14ac:dyDescent="0.3">
      <c r="A879" s="307">
        <v>876</v>
      </c>
      <c r="B879" s="308" t="s">
        <v>3732</v>
      </c>
      <c r="C879" s="308" t="s">
        <v>14466</v>
      </c>
      <c r="D879" s="308" t="s">
        <v>4648</v>
      </c>
      <c r="E879" s="308" t="s">
        <v>14467</v>
      </c>
      <c r="F879" s="309" t="s">
        <v>4694</v>
      </c>
      <c r="G879" s="309" t="s">
        <v>4696</v>
      </c>
      <c r="H879" s="309" t="s">
        <v>14562</v>
      </c>
      <c r="I879" s="309" t="s">
        <v>2432</v>
      </c>
      <c r="J879" s="309" t="s">
        <v>15063</v>
      </c>
      <c r="K879" s="310">
        <v>2.4863315954306833</v>
      </c>
      <c r="L879" s="310">
        <v>2.4863315954306833</v>
      </c>
      <c r="M879" s="310">
        <v>2.1926182000000005</v>
      </c>
      <c r="N879" s="310"/>
      <c r="O879" s="310">
        <f t="shared" si="13"/>
        <v>11.81312243187762</v>
      </c>
      <c r="P879" s="310">
        <v>12.941071626085998</v>
      </c>
      <c r="Q879" s="309" t="s">
        <v>15063</v>
      </c>
      <c r="R879" s="311"/>
    </row>
    <row r="880" spans="1:18" s="312" customFormat="1" x14ac:dyDescent="0.3">
      <c r="A880" s="307">
        <v>877</v>
      </c>
      <c r="B880" s="308" t="s">
        <v>3732</v>
      </c>
      <c r="C880" s="308" t="s">
        <v>14466</v>
      </c>
      <c r="D880" s="308" t="s">
        <v>4648</v>
      </c>
      <c r="E880" s="308" t="s">
        <v>14467</v>
      </c>
      <c r="F880" s="309" t="s">
        <v>4694</v>
      </c>
      <c r="G880" s="309" t="s">
        <v>4698</v>
      </c>
      <c r="H880" s="309" t="s">
        <v>14563</v>
      </c>
      <c r="I880" s="309" t="s">
        <v>2432</v>
      </c>
      <c r="J880" s="309" t="s">
        <v>15063</v>
      </c>
      <c r="K880" s="310">
        <v>2.0811587792594519</v>
      </c>
      <c r="L880" s="310">
        <v>2.0811587792594519</v>
      </c>
      <c r="M880" s="310">
        <v>1.4642217000000002</v>
      </c>
      <c r="N880" s="310"/>
      <c r="O880" s="310">
        <f t="shared" si="13"/>
        <v>29.643921713603188</v>
      </c>
      <c r="P880" s="310">
        <v>29.643921713603195</v>
      </c>
      <c r="Q880" s="309" t="s">
        <v>15063</v>
      </c>
      <c r="R880" s="311"/>
    </row>
    <row r="881" spans="1:18" s="312" customFormat="1" x14ac:dyDescent="0.3">
      <c r="A881" s="307">
        <v>878</v>
      </c>
      <c r="B881" s="308" t="s">
        <v>3732</v>
      </c>
      <c r="C881" s="308" t="s">
        <v>14466</v>
      </c>
      <c r="D881" s="308" t="s">
        <v>4648</v>
      </c>
      <c r="E881" s="308" t="s">
        <v>14467</v>
      </c>
      <c r="F881" s="309" t="s">
        <v>4694</v>
      </c>
      <c r="G881" s="309" t="s">
        <v>4699</v>
      </c>
      <c r="H881" s="309" t="s">
        <v>14564</v>
      </c>
      <c r="I881" s="309" t="s">
        <v>2405</v>
      </c>
      <c r="J881" s="309" t="s">
        <v>15063</v>
      </c>
      <c r="K881" s="310">
        <v>2.4203967915643378</v>
      </c>
      <c r="L881" s="310">
        <v>2.4203967915643378</v>
      </c>
      <c r="M881" s="310">
        <v>2.4039380933817003</v>
      </c>
      <c r="N881" s="310"/>
      <c r="O881" s="310">
        <f t="shared" si="13"/>
        <v>0.68000000000000282</v>
      </c>
      <c r="P881" s="310">
        <v>1.4273872831873646</v>
      </c>
      <c r="Q881" s="309" t="s">
        <v>15063</v>
      </c>
      <c r="R881" s="311"/>
    </row>
    <row r="882" spans="1:18" s="312" customFormat="1" x14ac:dyDescent="0.3">
      <c r="A882" s="307">
        <v>879</v>
      </c>
      <c r="B882" s="308" t="s">
        <v>3732</v>
      </c>
      <c r="C882" s="308" t="s">
        <v>14466</v>
      </c>
      <c r="D882" s="308" t="s">
        <v>4648</v>
      </c>
      <c r="E882" s="308" t="s">
        <v>14467</v>
      </c>
      <c r="F882" s="309" t="s">
        <v>4694</v>
      </c>
      <c r="G882" s="309" t="s">
        <v>4697</v>
      </c>
      <c r="H882" s="309" t="s">
        <v>14565</v>
      </c>
      <c r="I882" s="309" t="s">
        <v>2405</v>
      </c>
      <c r="J882" s="309" t="s">
        <v>15063</v>
      </c>
      <c r="K882" s="310">
        <v>0.57394907940020601</v>
      </c>
      <c r="L882" s="310">
        <v>0.57394907940020601</v>
      </c>
      <c r="M882" s="310">
        <v>0.48852627884625199</v>
      </c>
      <c r="N882" s="310"/>
      <c r="O882" s="310">
        <f t="shared" si="13"/>
        <v>14.88334133112007</v>
      </c>
      <c r="P882" s="310">
        <v>14.883341331120059</v>
      </c>
      <c r="Q882" s="309" t="s">
        <v>15063</v>
      </c>
      <c r="R882" s="311"/>
    </row>
    <row r="883" spans="1:18" s="312" customFormat="1" x14ac:dyDescent="0.3">
      <c r="A883" s="307">
        <v>880</v>
      </c>
      <c r="B883" s="308" t="s">
        <v>3732</v>
      </c>
      <c r="C883" s="308" t="s">
        <v>14466</v>
      </c>
      <c r="D883" s="308" t="s">
        <v>4648</v>
      </c>
      <c r="E883" s="308" t="s">
        <v>14467</v>
      </c>
      <c r="F883" s="309" t="s">
        <v>4694</v>
      </c>
      <c r="G883" s="309" t="s">
        <v>4695</v>
      </c>
      <c r="H883" s="309" t="s">
        <v>14566</v>
      </c>
      <c r="I883" s="309" t="s">
        <v>2432</v>
      </c>
      <c r="J883" s="309" t="s">
        <v>15063</v>
      </c>
      <c r="K883" s="310">
        <v>1.1984625422060229</v>
      </c>
      <c r="L883" s="310">
        <v>1.1984625422060229</v>
      </c>
      <c r="M883" s="310">
        <v>1.3195937500000001</v>
      </c>
      <c r="N883" s="310"/>
      <c r="O883" s="310">
        <f t="shared" si="13"/>
        <v>-10.107216832243227</v>
      </c>
      <c r="P883" s="310">
        <v>-10.107216832243227</v>
      </c>
      <c r="Q883" s="309" t="s">
        <v>15063</v>
      </c>
      <c r="R883" s="311"/>
    </row>
    <row r="884" spans="1:18" s="312" customFormat="1" x14ac:dyDescent="0.3">
      <c r="A884" s="307">
        <v>881</v>
      </c>
      <c r="B884" s="308" t="s">
        <v>3732</v>
      </c>
      <c r="C884" s="308" t="s">
        <v>14466</v>
      </c>
      <c r="D884" s="308" t="s">
        <v>4648</v>
      </c>
      <c r="E884" s="308" t="s">
        <v>14528</v>
      </c>
      <c r="F884" s="309" t="s">
        <v>5205</v>
      </c>
      <c r="G884" s="309" t="s">
        <v>5206</v>
      </c>
      <c r="H884" s="309" t="s">
        <v>5207</v>
      </c>
      <c r="I884" s="309" t="s">
        <v>2432</v>
      </c>
      <c r="J884" s="309" t="s">
        <v>15063</v>
      </c>
      <c r="K884" s="310">
        <v>3.4475999999999996</v>
      </c>
      <c r="L884" s="310">
        <v>3.4475999999999996</v>
      </c>
      <c r="M884" s="310">
        <v>3.2848289869999996</v>
      </c>
      <c r="N884" s="310"/>
      <c r="O884" s="310">
        <f t="shared" si="13"/>
        <v>4.721284748810767</v>
      </c>
      <c r="P884" s="310">
        <v>4.7212847488107617</v>
      </c>
      <c r="Q884" s="309" t="s">
        <v>15063</v>
      </c>
      <c r="R884" s="311"/>
    </row>
    <row r="885" spans="1:18" s="312" customFormat="1" x14ac:dyDescent="0.3">
      <c r="A885" s="307">
        <v>882</v>
      </c>
      <c r="B885" s="308" t="s">
        <v>3732</v>
      </c>
      <c r="C885" s="308" t="s">
        <v>14466</v>
      </c>
      <c r="D885" s="308" t="s">
        <v>4648</v>
      </c>
      <c r="E885" s="308" t="s">
        <v>14528</v>
      </c>
      <c r="F885" s="309" t="s">
        <v>5205</v>
      </c>
      <c r="G885" s="309" t="s">
        <v>5208</v>
      </c>
      <c r="H885" s="309" t="s">
        <v>14567</v>
      </c>
      <c r="I885" s="309" t="s">
        <v>2432</v>
      </c>
      <c r="J885" s="309" t="s">
        <v>15063</v>
      </c>
      <c r="K885" s="310">
        <v>2.4373400000000056</v>
      </c>
      <c r="L885" s="310">
        <v>2.4373400000000056</v>
      </c>
      <c r="M885" s="310">
        <v>2.308519</v>
      </c>
      <c r="N885" s="310"/>
      <c r="O885" s="310">
        <f t="shared" si="13"/>
        <v>5.2853110358015432</v>
      </c>
      <c r="P885" s="310">
        <v>8.6974600015445542</v>
      </c>
      <c r="Q885" s="309" t="s">
        <v>15063</v>
      </c>
      <c r="R885" s="311"/>
    </row>
    <row r="886" spans="1:18" s="312" customFormat="1" x14ac:dyDescent="0.3">
      <c r="A886" s="307">
        <v>883</v>
      </c>
      <c r="B886" s="308" t="s">
        <v>3732</v>
      </c>
      <c r="C886" s="308" t="s">
        <v>14466</v>
      </c>
      <c r="D886" s="308" t="s">
        <v>4648</v>
      </c>
      <c r="E886" s="308" t="s">
        <v>14528</v>
      </c>
      <c r="F886" s="309" t="s">
        <v>5205</v>
      </c>
      <c r="G886" s="309" t="s">
        <v>5209</v>
      </c>
      <c r="H886" s="309" t="s">
        <v>5210</v>
      </c>
      <c r="I886" s="309" t="s">
        <v>2414</v>
      </c>
      <c r="J886" s="309" t="s">
        <v>15063</v>
      </c>
      <c r="K886" s="310">
        <v>2.8686400000000001</v>
      </c>
      <c r="L886" s="310">
        <v>2.8686400000000001</v>
      </c>
      <c r="M886" s="310">
        <v>2.7000264999999999</v>
      </c>
      <c r="N886" s="310"/>
      <c r="O886" s="310">
        <f t="shared" si="13"/>
        <v>5.8778201517095274</v>
      </c>
      <c r="P886" s="310">
        <v>5.8778201517095336</v>
      </c>
      <c r="Q886" s="309" t="s">
        <v>15063</v>
      </c>
      <c r="R886" s="311"/>
    </row>
    <row r="887" spans="1:18" s="312" customFormat="1" x14ac:dyDescent="0.3">
      <c r="A887" s="307">
        <v>884</v>
      </c>
      <c r="B887" s="308" t="s">
        <v>3732</v>
      </c>
      <c r="C887" s="308" t="s">
        <v>14466</v>
      </c>
      <c r="D887" s="308" t="s">
        <v>4648</v>
      </c>
      <c r="E887" s="308" t="s">
        <v>14528</v>
      </c>
      <c r="F887" s="309" t="s">
        <v>5205</v>
      </c>
      <c r="G887" s="309" t="s">
        <v>5211</v>
      </c>
      <c r="H887" s="309" t="s">
        <v>5212</v>
      </c>
      <c r="I887" s="309" t="s">
        <v>2414</v>
      </c>
      <c r="J887" s="309" t="s">
        <v>15063</v>
      </c>
      <c r="K887" s="310">
        <v>2.556</v>
      </c>
      <c r="L887" s="310">
        <v>2.556</v>
      </c>
      <c r="M887" s="310">
        <v>2.41669</v>
      </c>
      <c r="N887" s="310"/>
      <c r="O887" s="310">
        <f t="shared" si="13"/>
        <v>5.4503129890453854</v>
      </c>
      <c r="P887" s="310">
        <v>5.450312989045381</v>
      </c>
      <c r="Q887" s="309" t="s">
        <v>15063</v>
      </c>
      <c r="R887" s="311"/>
    </row>
    <row r="888" spans="1:18" s="312" customFormat="1" x14ac:dyDescent="0.3">
      <c r="A888" s="307">
        <v>885</v>
      </c>
      <c r="B888" s="308" t="s">
        <v>3732</v>
      </c>
      <c r="C888" s="308" t="s">
        <v>14466</v>
      </c>
      <c r="D888" s="308" t="s">
        <v>4648</v>
      </c>
      <c r="E888" s="308" t="s">
        <v>14568</v>
      </c>
      <c r="F888" s="309" t="s">
        <v>4796</v>
      </c>
      <c r="G888" s="309" t="s">
        <v>4797</v>
      </c>
      <c r="H888" s="309" t="s">
        <v>4798</v>
      </c>
      <c r="I888" s="309" t="s">
        <v>2414</v>
      </c>
      <c r="J888" s="309" t="s">
        <v>15063</v>
      </c>
      <c r="K888" s="310">
        <v>2.5106799999999998</v>
      </c>
      <c r="L888" s="310">
        <v>2.5106799999999998</v>
      </c>
      <c r="M888" s="310">
        <v>4.1905754999999996</v>
      </c>
      <c r="N888" s="310"/>
      <c r="O888" s="310">
        <f t="shared" si="13"/>
        <v>-66.909980563034708</v>
      </c>
      <c r="P888" s="310">
        <v>-66.909980563034694</v>
      </c>
      <c r="Q888" s="309" t="s">
        <v>15063</v>
      </c>
      <c r="R888" s="311"/>
    </row>
    <row r="889" spans="1:18" s="312" customFormat="1" x14ac:dyDescent="0.3">
      <c r="A889" s="307">
        <v>886</v>
      </c>
      <c r="B889" s="308" t="s">
        <v>3732</v>
      </c>
      <c r="C889" s="308" t="s">
        <v>14466</v>
      </c>
      <c r="D889" s="308" t="s">
        <v>4648</v>
      </c>
      <c r="E889" s="308" t="s">
        <v>14568</v>
      </c>
      <c r="F889" s="309" t="s">
        <v>4796</v>
      </c>
      <c r="G889" s="309" t="s">
        <v>4799</v>
      </c>
      <c r="H889" s="309" t="s">
        <v>4800</v>
      </c>
      <c r="I889" s="309" t="s">
        <v>2414</v>
      </c>
      <c r="J889" s="309" t="s">
        <v>15063</v>
      </c>
      <c r="K889" s="310">
        <v>0.57600000000000018</v>
      </c>
      <c r="L889" s="310">
        <v>0.57600000000000018</v>
      </c>
      <c r="M889" s="310">
        <v>0.56603520000000018</v>
      </c>
      <c r="N889" s="310"/>
      <c r="O889" s="310">
        <f t="shared" si="13"/>
        <v>1.7299999999999989</v>
      </c>
      <c r="P889" s="310">
        <v>1.7299999999999982</v>
      </c>
      <c r="Q889" s="309" t="s">
        <v>15063</v>
      </c>
      <c r="R889" s="311"/>
    </row>
    <row r="890" spans="1:18" s="312" customFormat="1" x14ac:dyDescent="0.3">
      <c r="A890" s="307">
        <v>887</v>
      </c>
      <c r="B890" s="308" t="s">
        <v>3732</v>
      </c>
      <c r="C890" s="308" t="s">
        <v>14466</v>
      </c>
      <c r="D890" s="308" t="s">
        <v>4648</v>
      </c>
      <c r="E890" s="308" t="s">
        <v>14568</v>
      </c>
      <c r="F890" s="309" t="s">
        <v>4796</v>
      </c>
      <c r="G890" s="309" t="s">
        <v>4801</v>
      </c>
      <c r="H890" s="309" t="s">
        <v>4802</v>
      </c>
      <c r="I890" s="309" t="s">
        <v>2414</v>
      </c>
      <c r="J890" s="309" t="s">
        <v>15063</v>
      </c>
      <c r="K890" s="310">
        <v>0.70355999999999996</v>
      </c>
      <c r="L890" s="310">
        <v>0.70355999999999996</v>
      </c>
      <c r="M890" s="310">
        <v>0.64326490799999991</v>
      </c>
      <c r="N890" s="310"/>
      <c r="O890" s="310">
        <f t="shared" si="13"/>
        <v>8.5700000000000074</v>
      </c>
      <c r="P890" s="310">
        <v>8.57</v>
      </c>
      <c r="Q890" s="309" t="s">
        <v>15063</v>
      </c>
      <c r="R890" s="311"/>
    </row>
    <row r="891" spans="1:18" s="312" customFormat="1" x14ac:dyDescent="0.3">
      <c r="A891" s="307">
        <v>888</v>
      </c>
      <c r="B891" s="308" t="s">
        <v>3732</v>
      </c>
      <c r="C891" s="308" t="s">
        <v>14466</v>
      </c>
      <c r="D891" s="308" t="s">
        <v>4648</v>
      </c>
      <c r="E891" s="308" t="s">
        <v>14568</v>
      </c>
      <c r="F891" s="309" t="s">
        <v>4796</v>
      </c>
      <c r="G891" s="309" t="s">
        <v>4803</v>
      </c>
      <c r="H891" s="309" t="s">
        <v>4804</v>
      </c>
      <c r="I891" s="309" t="s">
        <v>2414</v>
      </c>
      <c r="J891" s="309" t="s">
        <v>15063</v>
      </c>
      <c r="K891" s="310">
        <v>2.10744</v>
      </c>
      <c r="L891" s="310">
        <v>2.10744</v>
      </c>
      <c r="M891" s="310">
        <v>2.0298862080000002</v>
      </c>
      <c r="N891" s="310"/>
      <c r="O891" s="310">
        <f t="shared" si="13"/>
        <v>3.6799999999999904</v>
      </c>
      <c r="P891" s="310">
        <v>3.6800000000000055</v>
      </c>
      <c r="Q891" s="309" t="s">
        <v>15063</v>
      </c>
      <c r="R891" s="311"/>
    </row>
    <row r="892" spans="1:18" s="312" customFormat="1" x14ac:dyDescent="0.3">
      <c r="A892" s="307">
        <v>889</v>
      </c>
      <c r="B892" s="308" t="s">
        <v>3732</v>
      </c>
      <c r="C892" s="308" t="s">
        <v>14466</v>
      </c>
      <c r="D892" s="308" t="s">
        <v>4648</v>
      </c>
      <c r="E892" s="308" t="s">
        <v>14568</v>
      </c>
      <c r="F892" s="309" t="s">
        <v>4796</v>
      </c>
      <c r="G892" s="309" t="s">
        <v>4805</v>
      </c>
      <c r="H892" s="309" t="s">
        <v>4806</v>
      </c>
      <c r="I892" s="309" t="s">
        <v>2414</v>
      </c>
      <c r="J892" s="309" t="s">
        <v>15063</v>
      </c>
      <c r="K892" s="310">
        <v>1.35416</v>
      </c>
      <c r="L892" s="310">
        <v>1.35416</v>
      </c>
      <c r="M892" s="310">
        <v>1.273045816</v>
      </c>
      <c r="N892" s="310"/>
      <c r="O892" s="310">
        <f t="shared" si="13"/>
        <v>5.990000000000002</v>
      </c>
      <c r="P892" s="310">
        <v>5.9899999999999949</v>
      </c>
      <c r="Q892" s="309" t="s">
        <v>15063</v>
      </c>
      <c r="R892" s="311"/>
    </row>
    <row r="893" spans="1:18" s="312" customFormat="1" x14ac:dyDescent="0.3">
      <c r="A893" s="307">
        <v>890</v>
      </c>
      <c r="B893" s="308" t="s">
        <v>3732</v>
      </c>
      <c r="C893" s="308" t="s">
        <v>14466</v>
      </c>
      <c r="D893" s="308" t="s">
        <v>4648</v>
      </c>
      <c r="E893" s="308" t="s">
        <v>14568</v>
      </c>
      <c r="F893" s="309" t="s">
        <v>4796</v>
      </c>
      <c r="G893" s="309" t="s">
        <v>4807</v>
      </c>
      <c r="H893" s="309" t="s">
        <v>4808</v>
      </c>
      <c r="I893" s="309" t="s">
        <v>2405</v>
      </c>
      <c r="J893" s="309" t="s">
        <v>15063</v>
      </c>
      <c r="K893" s="310">
        <v>1.2634399999999999</v>
      </c>
      <c r="L893" s="310">
        <v>1.2634399999999999</v>
      </c>
      <c r="M893" s="310">
        <v>2.0846299500000001</v>
      </c>
      <c r="N893" s="310"/>
      <c r="O893" s="310">
        <f t="shared" si="13"/>
        <v>-64.996355189007801</v>
      </c>
      <c r="P893" s="310">
        <v>-64.996355189007843</v>
      </c>
      <c r="Q893" s="309" t="s">
        <v>15063</v>
      </c>
      <c r="R893" s="311"/>
    </row>
    <row r="894" spans="1:18" s="312" customFormat="1" x14ac:dyDescent="0.3">
      <c r="A894" s="307">
        <v>891</v>
      </c>
      <c r="B894" s="308" t="s">
        <v>3732</v>
      </c>
      <c r="C894" s="308" t="s">
        <v>14466</v>
      </c>
      <c r="D894" s="308" t="s">
        <v>4648</v>
      </c>
      <c r="E894" s="308" t="s">
        <v>14568</v>
      </c>
      <c r="F894" s="309" t="s">
        <v>4796</v>
      </c>
      <c r="G894" s="309" t="s">
        <v>4809</v>
      </c>
      <c r="H894" s="309" t="s">
        <v>4810</v>
      </c>
      <c r="I894" s="309" t="s">
        <v>2414</v>
      </c>
      <c r="J894" s="309" t="s">
        <v>15063</v>
      </c>
      <c r="K894" s="310">
        <v>1.1253</v>
      </c>
      <c r="L894" s="310">
        <v>1.1253</v>
      </c>
      <c r="M894" s="310">
        <v>1.807342</v>
      </c>
      <c r="N894" s="310"/>
      <c r="O894" s="310">
        <f t="shared" si="13"/>
        <v>-60.609792944103802</v>
      </c>
      <c r="P894" s="310">
        <v>-60.609792944103802</v>
      </c>
      <c r="Q894" s="309" t="s">
        <v>15063</v>
      </c>
      <c r="R894" s="311"/>
    </row>
    <row r="895" spans="1:18" s="312" customFormat="1" x14ac:dyDescent="0.3">
      <c r="A895" s="307">
        <v>892</v>
      </c>
      <c r="B895" s="308" t="s">
        <v>3732</v>
      </c>
      <c r="C895" s="308" t="s">
        <v>14466</v>
      </c>
      <c r="D895" s="308" t="s">
        <v>4648</v>
      </c>
      <c r="E895" s="308" t="s">
        <v>14568</v>
      </c>
      <c r="F895" s="309" t="s">
        <v>4796</v>
      </c>
      <c r="G895" s="309" t="s">
        <v>4811</v>
      </c>
      <c r="H895" s="309" t="s">
        <v>4812</v>
      </c>
      <c r="I895" s="309" t="s">
        <v>2414</v>
      </c>
      <c r="J895" s="309" t="s">
        <v>15063</v>
      </c>
      <c r="K895" s="310">
        <v>0.46104000000000001</v>
      </c>
      <c r="L895" s="310">
        <v>0.46104000000000001</v>
      </c>
      <c r="M895" s="310">
        <v>0.417425616</v>
      </c>
      <c r="N895" s="310"/>
      <c r="O895" s="310">
        <f t="shared" si="13"/>
        <v>9.4600000000000009</v>
      </c>
      <c r="P895" s="310">
        <v>9.4600000000000009</v>
      </c>
      <c r="Q895" s="309" t="s">
        <v>15063</v>
      </c>
      <c r="R895" s="311"/>
    </row>
    <row r="896" spans="1:18" s="312" customFormat="1" x14ac:dyDescent="0.3">
      <c r="A896" s="307">
        <v>893</v>
      </c>
      <c r="B896" s="308" t="s">
        <v>3732</v>
      </c>
      <c r="C896" s="308" t="s">
        <v>14466</v>
      </c>
      <c r="D896" s="308" t="s">
        <v>4648</v>
      </c>
      <c r="E896" s="308" t="s">
        <v>14568</v>
      </c>
      <c r="F896" s="309" t="s">
        <v>4796</v>
      </c>
      <c r="G896" s="309" t="s">
        <v>4815</v>
      </c>
      <c r="H896" s="309" t="s">
        <v>4816</v>
      </c>
      <c r="I896" s="309" t="s">
        <v>2414</v>
      </c>
      <c r="J896" s="309" t="s">
        <v>15063</v>
      </c>
      <c r="K896" s="310">
        <v>1.2148799999999997</v>
      </c>
      <c r="L896" s="310">
        <v>1.2148799999999997</v>
      </c>
      <c r="M896" s="310">
        <v>1.1958063839999997</v>
      </c>
      <c r="N896" s="310"/>
      <c r="O896" s="310">
        <f t="shared" si="13"/>
        <v>1.5700000000000016</v>
      </c>
      <c r="P896" s="310">
        <v>1.5700000000000047</v>
      </c>
      <c r="Q896" s="309" t="s">
        <v>15063</v>
      </c>
      <c r="R896" s="311"/>
    </row>
    <row r="897" spans="1:18" s="312" customFormat="1" x14ac:dyDescent="0.3">
      <c r="A897" s="307">
        <v>894</v>
      </c>
      <c r="B897" s="308" t="s">
        <v>3732</v>
      </c>
      <c r="C897" s="308" t="s">
        <v>14466</v>
      </c>
      <c r="D897" s="308" t="s">
        <v>4648</v>
      </c>
      <c r="E897" s="308" t="s">
        <v>14568</v>
      </c>
      <c r="F897" s="309" t="s">
        <v>4796</v>
      </c>
      <c r="G897" s="309" t="s">
        <v>4817</v>
      </c>
      <c r="H897" s="309" t="s">
        <v>4818</v>
      </c>
      <c r="I897" s="309" t="s">
        <v>2414</v>
      </c>
      <c r="J897" s="309" t="s">
        <v>15063</v>
      </c>
      <c r="K897" s="310">
        <v>0.56496000000000057</v>
      </c>
      <c r="L897" s="310">
        <v>0.56496000000000057</v>
      </c>
      <c r="M897" s="310">
        <v>0.5547342240000005</v>
      </c>
      <c r="N897" s="310"/>
      <c r="O897" s="310">
        <f t="shared" si="13"/>
        <v>1.8100000000000116</v>
      </c>
      <c r="P897" s="310">
        <v>1.8100000000000227</v>
      </c>
      <c r="Q897" s="309" t="s">
        <v>15063</v>
      </c>
      <c r="R897" s="311"/>
    </row>
    <row r="898" spans="1:18" s="312" customFormat="1" x14ac:dyDescent="0.3">
      <c r="A898" s="307">
        <v>895</v>
      </c>
      <c r="B898" s="308" t="s">
        <v>3732</v>
      </c>
      <c r="C898" s="308" t="s">
        <v>14466</v>
      </c>
      <c r="D898" s="308" t="s">
        <v>4648</v>
      </c>
      <c r="E898" s="308" t="s">
        <v>14568</v>
      </c>
      <c r="F898" s="309" t="s">
        <v>4796</v>
      </c>
      <c r="G898" s="309" t="s">
        <v>4819</v>
      </c>
      <c r="H898" s="309" t="s">
        <v>4820</v>
      </c>
      <c r="I898" s="309" t="s">
        <v>2414</v>
      </c>
      <c r="J898" s="309" t="s">
        <v>15063</v>
      </c>
      <c r="K898" s="310">
        <v>1.7315599999999991</v>
      </c>
      <c r="L898" s="310">
        <v>1.7315599999999991</v>
      </c>
      <c r="M898" s="310">
        <v>1.6079266159999992</v>
      </c>
      <c r="N898" s="310"/>
      <c r="O898" s="310">
        <f t="shared" si="13"/>
        <v>7.1399999999999979</v>
      </c>
      <c r="P898" s="310">
        <v>7.1400000000000023</v>
      </c>
      <c r="Q898" s="309" t="s">
        <v>15063</v>
      </c>
      <c r="R898" s="311"/>
    </row>
    <row r="899" spans="1:18" s="312" customFormat="1" x14ac:dyDescent="0.3">
      <c r="A899" s="307">
        <v>896</v>
      </c>
      <c r="B899" s="308" t="s">
        <v>3732</v>
      </c>
      <c r="C899" s="308" t="s">
        <v>14466</v>
      </c>
      <c r="D899" s="308" t="s">
        <v>4648</v>
      </c>
      <c r="E899" s="308" t="s">
        <v>14568</v>
      </c>
      <c r="F899" s="309" t="s">
        <v>4796</v>
      </c>
      <c r="G899" s="309" t="s">
        <v>4813</v>
      </c>
      <c r="H899" s="309" t="s">
        <v>4814</v>
      </c>
      <c r="I899" s="309" t="s">
        <v>2414</v>
      </c>
      <c r="J899" s="309" t="s">
        <v>15063</v>
      </c>
      <c r="K899" s="310">
        <v>3.0578470000000002</v>
      </c>
      <c r="L899" s="310">
        <v>3.0578470000000002</v>
      </c>
      <c r="M899" s="310">
        <v>2.9826239638000005</v>
      </c>
      <c r="N899" s="310"/>
      <c r="O899" s="310">
        <f t="shared" si="13"/>
        <v>2.4599999999999902</v>
      </c>
      <c r="P899" s="310">
        <v>2.4599999999999955</v>
      </c>
      <c r="Q899" s="309" t="s">
        <v>15063</v>
      </c>
      <c r="R899" s="311"/>
    </row>
    <row r="900" spans="1:18" s="312" customFormat="1" x14ac:dyDescent="0.3">
      <c r="A900" s="307">
        <v>897</v>
      </c>
      <c r="B900" s="308" t="s">
        <v>3732</v>
      </c>
      <c r="C900" s="308" t="s">
        <v>14466</v>
      </c>
      <c r="D900" s="308" t="s">
        <v>4648</v>
      </c>
      <c r="E900" s="308" t="s">
        <v>14568</v>
      </c>
      <c r="F900" s="309" t="s">
        <v>4796</v>
      </c>
      <c r="G900" s="309" t="s">
        <v>4821</v>
      </c>
      <c r="H900" s="309" t="s">
        <v>4822</v>
      </c>
      <c r="I900" s="309" t="s">
        <v>2414</v>
      </c>
      <c r="J900" s="309" t="s">
        <v>15063</v>
      </c>
      <c r="K900" s="310">
        <v>1.3054800000000011</v>
      </c>
      <c r="L900" s="310">
        <v>1.3054800000000011</v>
      </c>
      <c r="M900" s="310">
        <v>1.293339036000001</v>
      </c>
      <c r="N900" s="310"/>
      <c r="O900" s="310">
        <f t="shared" ref="O900:O963" si="14">(L900-M900)/L900*100</f>
        <v>0.93000000000000604</v>
      </c>
      <c r="P900" s="310">
        <v>0.9299999999999975</v>
      </c>
      <c r="Q900" s="309" t="s">
        <v>15063</v>
      </c>
      <c r="R900" s="311"/>
    </row>
    <row r="901" spans="1:18" s="312" customFormat="1" x14ac:dyDescent="0.3">
      <c r="A901" s="307">
        <v>898</v>
      </c>
      <c r="B901" s="308" t="s">
        <v>3732</v>
      </c>
      <c r="C901" s="308" t="s">
        <v>14466</v>
      </c>
      <c r="D901" s="308" t="s">
        <v>4648</v>
      </c>
      <c r="E901" s="308" t="s">
        <v>14568</v>
      </c>
      <c r="F901" s="309" t="s">
        <v>4796</v>
      </c>
      <c r="G901" s="309" t="s">
        <v>4823</v>
      </c>
      <c r="H901" s="309" t="s">
        <v>4824</v>
      </c>
      <c r="I901" s="309" t="s">
        <v>2414</v>
      </c>
      <c r="J901" s="309" t="s">
        <v>15063</v>
      </c>
      <c r="K901" s="310">
        <v>3.5388799999999998</v>
      </c>
      <c r="L901" s="310">
        <v>3.5388799999999998</v>
      </c>
      <c r="M901" s="310">
        <v>6.9469999999999992</v>
      </c>
      <c r="N901" s="310"/>
      <c r="O901" s="310">
        <f t="shared" si="14"/>
        <v>-96.305045664164922</v>
      </c>
      <c r="P901" s="310">
        <v>-96.305045664164894</v>
      </c>
      <c r="Q901" s="309" t="s">
        <v>15063</v>
      </c>
      <c r="R901" s="311"/>
    </row>
    <row r="902" spans="1:18" s="312" customFormat="1" x14ac:dyDescent="0.3">
      <c r="A902" s="307">
        <v>899</v>
      </c>
      <c r="B902" s="308" t="s">
        <v>3732</v>
      </c>
      <c r="C902" s="308" t="s">
        <v>14466</v>
      </c>
      <c r="D902" s="308" t="s">
        <v>4648</v>
      </c>
      <c r="E902" s="308" t="s">
        <v>14568</v>
      </c>
      <c r="F902" s="309" t="s">
        <v>4796</v>
      </c>
      <c r="G902" s="309" t="s">
        <v>4825</v>
      </c>
      <c r="H902" s="309" t="s">
        <v>4826</v>
      </c>
      <c r="I902" s="309" t="s">
        <v>2414</v>
      </c>
      <c r="J902" s="309" t="s">
        <v>15063</v>
      </c>
      <c r="K902" s="310">
        <v>2.6803599999999999</v>
      </c>
      <c r="L902" s="310">
        <v>2.6803599999999999</v>
      </c>
      <c r="M902" s="310">
        <v>2.642030852</v>
      </c>
      <c r="N902" s="310"/>
      <c r="O902" s="310">
        <f t="shared" si="14"/>
        <v>1.4299999999999953</v>
      </c>
      <c r="P902" s="310">
        <v>1.4299999999999979</v>
      </c>
      <c r="Q902" s="309" t="s">
        <v>15063</v>
      </c>
      <c r="R902" s="311"/>
    </row>
    <row r="903" spans="1:18" s="312" customFormat="1" x14ac:dyDescent="0.3">
      <c r="A903" s="307">
        <v>900</v>
      </c>
      <c r="B903" s="308" t="s">
        <v>3732</v>
      </c>
      <c r="C903" s="308" t="s">
        <v>14466</v>
      </c>
      <c r="D903" s="308" t="s">
        <v>4648</v>
      </c>
      <c r="E903" s="308" t="s">
        <v>14568</v>
      </c>
      <c r="F903" s="309" t="s">
        <v>4796</v>
      </c>
      <c r="G903" s="309" t="s">
        <v>4827</v>
      </c>
      <c r="H903" s="309" t="s">
        <v>4828</v>
      </c>
      <c r="I903" s="309" t="s">
        <v>2414</v>
      </c>
      <c r="J903" s="309" t="s">
        <v>15063</v>
      </c>
      <c r="K903" s="310">
        <v>0.75919999999999999</v>
      </c>
      <c r="L903" s="310">
        <v>0.75919999999999999</v>
      </c>
      <c r="M903" s="310">
        <v>0.74394008</v>
      </c>
      <c r="N903" s="310"/>
      <c r="O903" s="310">
        <f t="shared" si="14"/>
        <v>2.0099999999999976</v>
      </c>
      <c r="P903" s="310">
        <v>2.0100000000000007</v>
      </c>
      <c r="Q903" s="309" t="s">
        <v>15063</v>
      </c>
      <c r="R903" s="311"/>
    </row>
    <row r="904" spans="1:18" s="312" customFormat="1" x14ac:dyDescent="0.3">
      <c r="A904" s="307">
        <v>901</v>
      </c>
      <c r="B904" s="308" t="s">
        <v>3732</v>
      </c>
      <c r="C904" s="308" t="s">
        <v>14466</v>
      </c>
      <c r="D904" s="308" t="s">
        <v>4648</v>
      </c>
      <c r="E904" s="308" t="s">
        <v>14568</v>
      </c>
      <c r="F904" s="309" t="s">
        <v>4796</v>
      </c>
      <c r="G904" s="309" t="s">
        <v>4829</v>
      </c>
      <c r="H904" s="309" t="s">
        <v>4830</v>
      </c>
      <c r="I904" s="309" t="s">
        <v>2414</v>
      </c>
      <c r="J904" s="309" t="s">
        <v>15063</v>
      </c>
      <c r="K904" s="310">
        <v>1.8320399999999994</v>
      </c>
      <c r="L904" s="310">
        <v>1.8320399999999994</v>
      </c>
      <c r="M904" s="310">
        <v>3.1150410000000002</v>
      </c>
      <c r="N904" s="310"/>
      <c r="O904" s="310">
        <f t="shared" si="14"/>
        <v>-70.031276609681072</v>
      </c>
      <c r="P904" s="310">
        <v>-70.031276609681072</v>
      </c>
      <c r="Q904" s="309" t="s">
        <v>15063</v>
      </c>
      <c r="R904" s="311"/>
    </row>
    <row r="905" spans="1:18" s="312" customFormat="1" x14ac:dyDescent="0.3">
      <c r="A905" s="307">
        <v>902</v>
      </c>
      <c r="B905" s="308" t="s">
        <v>3732</v>
      </c>
      <c r="C905" s="308" t="s">
        <v>14466</v>
      </c>
      <c r="D905" s="308" t="s">
        <v>4648</v>
      </c>
      <c r="E905" s="308" t="s">
        <v>14568</v>
      </c>
      <c r="F905" s="309" t="s">
        <v>4796</v>
      </c>
      <c r="G905" s="309" t="s">
        <v>4831</v>
      </c>
      <c r="H905" s="309" t="s">
        <v>4832</v>
      </c>
      <c r="I905" s="309" t="s">
        <v>2414</v>
      </c>
      <c r="J905" s="309" t="s">
        <v>15063</v>
      </c>
      <c r="K905" s="310">
        <v>1.16056</v>
      </c>
      <c r="L905" s="310">
        <v>1.16056</v>
      </c>
      <c r="M905" s="310">
        <v>1.9213560000000001</v>
      </c>
      <c r="N905" s="310"/>
      <c r="O905" s="310">
        <f t="shared" si="14"/>
        <v>-65.554215206452056</v>
      </c>
      <c r="P905" s="310">
        <v>-65.554215206452056</v>
      </c>
      <c r="Q905" s="309" t="s">
        <v>15063</v>
      </c>
      <c r="R905" s="311"/>
    </row>
    <row r="906" spans="1:18" s="312" customFormat="1" x14ac:dyDescent="0.3">
      <c r="A906" s="307">
        <v>903</v>
      </c>
      <c r="B906" s="308" t="s">
        <v>3732</v>
      </c>
      <c r="C906" s="308" t="s">
        <v>14466</v>
      </c>
      <c r="D906" s="308" t="s">
        <v>4648</v>
      </c>
      <c r="E906" s="308" t="s">
        <v>14568</v>
      </c>
      <c r="F906" s="309" t="s">
        <v>4796</v>
      </c>
      <c r="G906" s="309" t="s">
        <v>4833</v>
      </c>
      <c r="H906" s="309" t="s">
        <v>4834</v>
      </c>
      <c r="I906" s="309" t="s">
        <v>2414</v>
      </c>
      <c r="J906" s="309" t="s">
        <v>15063</v>
      </c>
      <c r="K906" s="310">
        <v>6.4907269999999997</v>
      </c>
      <c r="L906" s="310">
        <v>6.4907269999999997</v>
      </c>
      <c r="M906" s="310">
        <v>6.4783946186999994</v>
      </c>
      <c r="N906" s="310"/>
      <c r="O906" s="310">
        <f t="shared" si="14"/>
        <v>0.19000000000000386</v>
      </c>
      <c r="P906" s="310">
        <v>0.19000000000000128</v>
      </c>
      <c r="Q906" s="309" t="s">
        <v>15063</v>
      </c>
      <c r="R906" s="311"/>
    </row>
    <row r="907" spans="1:18" s="312" customFormat="1" x14ac:dyDescent="0.3">
      <c r="A907" s="307">
        <v>904</v>
      </c>
      <c r="B907" s="308" t="s">
        <v>3732</v>
      </c>
      <c r="C907" s="308" t="s">
        <v>14466</v>
      </c>
      <c r="D907" s="308" t="s">
        <v>4648</v>
      </c>
      <c r="E907" s="308" t="s">
        <v>14568</v>
      </c>
      <c r="F907" s="309" t="s">
        <v>4796</v>
      </c>
      <c r="G907" s="309" t="s">
        <v>4835</v>
      </c>
      <c r="H907" s="309" t="s">
        <v>4836</v>
      </c>
      <c r="I907" s="309" t="s">
        <v>2414</v>
      </c>
      <c r="J907" s="309" t="s">
        <v>15063</v>
      </c>
      <c r="K907" s="310">
        <v>0.82159999999999989</v>
      </c>
      <c r="L907" s="310">
        <v>0.82159999999999989</v>
      </c>
      <c r="M907" s="310">
        <v>0.81954599999999989</v>
      </c>
      <c r="N907" s="310"/>
      <c r="O907" s="310">
        <f t="shared" si="14"/>
        <v>0.25000000000000006</v>
      </c>
      <c r="P907" s="310">
        <v>0.24999999999999467</v>
      </c>
      <c r="Q907" s="309" t="s">
        <v>15063</v>
      </c>
      <c r="R907" s="311"/>
    </row>
    <row r="908" spans="1:18" s="312" customFormat="1" x14ac:dyDescent="0.3">
      <c r="A908" s="307">
        <v>905</v>
      </c>
      <c r="B908" s="308" t="s">
        <v>3732</v>
      </c>
      <c r="C908" s="308" t="s">
        <v>14466</v>
      </c>
      <c r="D908" s="308" t="s">
        <v>4648</v>
      </c>
      <c r="E908" s="308" t="s">
        <v>14568</v>
      </c>
      <c r="F908" s="309" t="s">
        <v>4793</v>
      </c>
      <c r="G908" s="309" t="s">
        <v>4837</v>
      </c>
      <c r="H908" s="309" t="s">
        <v>4838</v>
      </c>
      <c r="I908" s="309" t="s">
        <v>2414</v>
      </c>
      <c r="J908" s="309" t="s">
        <v>15063</v>
      </c>
      <c r="K908" s="310">
        <v>3.6267600000000004</v>
      </c>
      <c r="L908" s="310">
        <v>3.6267600000000004</v>
      </c>
      <c r="M908" s="310">
        <v>6.7118215000000001</v>
      </c>
      <c r="N908" s="310"/>
      <c r="O908" s="310">
        <f t="shared" si="14"/>
        <v>-85.063844864286565</v>
      </c>
      <c r="P908" s="310">
        <v>-85.063844864286551</v>
      </c>
      <c r="Q908" s="309" t="s">
        <v>15063</v>
      </c>
      <c r="R908" s="311"/>
    </row>
    <row r="909" spans="1:18" s="312" customFormat="1" x14ac:dyDescent="0.3">
      <c r="A909" s="307">
        <v>906</v>
      </c>
      <c r="B909" s="308" t="s">
        <v>3732</v>
      </c>
      <c r="C909" s="308" t="s">
        <v>14466</v>
      </c>
      <c r="D909" s="308" t="s">
        <v>4648</v>
      </c>
      <c r="E909" s="308" t="s">
        <v>14568</v>
      </c>
      <c r="F909" s="309" t="s">
        <v>4793</v>
      </c>
      <c r="G909" s="309" t="s">
        <v>4839</v>
      </c>
      <c r="H909" s="309" t="s">
        <v>4840</v>
      </c>
      <c r="I909" s="309" t="s">
        <v>2414</v>
      </c>
      <c r="J909" s="309" t="s">
        <v>15063</v>
      </c>
      <c r="K909" s="310">
        <v>1.8336960000000004</v>
      </c>
      <c r="L909" s="310">
        <v>1.8336960000000004</v>
      </c>
      <c r="M909" s="310">
        <v>3.2136315</v>
      </c>
      <c r="N909" s="310"/>
      <c r="O909" s="310">
        <f t="shared" si="14"/>
        <v>-75.25432241767443</v>
      </c>
      <c r="P909" s="310">
        <v>-75.254322417674402</v>
      </c>
      <c r="Q909" s="309" t="s">
        <v>15063</v>
      </c>
      <c r="R909" s="311"/>
    </row>
    <row r="910" spans="1:18" s="312" customFormat="1" x14ac:dyDescent="0.3">
      <c r="A910" s="307">
        <v>907</v>
      </c>
      <c r="B910" s="308" t="s">
        <v>3732</v>
      </c>
      <c r="C910" s="308" t="s">
        <v>14466</v>
      </c>
      <c r="D910" s="308" t="s">
        <v>4648</v>
      </c>
      <c r="E910" s="308" t="s">
        <v>14568</v>
      </c>
      <c r="F910" s="309" t="s">
        <v>4793</v>
      </c>
      <c r="G910" s="309" t="s">
        <v>4841</v>
      </c>
      <c r="H910" s="309" t="s">
        <v>4842</v>
      </c>
      <c r="I910" s="309" t="s">
        <v>2414</v>
      </c>
      <c r="J910" s="309" t="s">
        <v>15063</v>
      </c>
      <c r="K910" s="310">
        <v>1.4503600000000001</v>
      </c>
      <c r="L910" s="310">
        <v>1.4503600000000001</v>
      </c>
      <c r="M910" s="310">
        <v>2.4336000000000002</v>
      </c>
      <c r="N910" s="310"/>
      <c r="O910" s="310">
        <f t="shared" si="14"/>
        <v>-67.792823850630185</v>
      </c>
      <c r="P910" s="310">
        <v>-66.281974650932128</v>
      </c>
      <c r="Q910" s="309" t="s">
        <v>15063</v>
      </c>
      <c r="R910" s="311"/>
    </row>
    <row r="911" spans="1:18" s="312" customFormat="1" x14ac:dyDescent="0.3">
      <c r="A911" s="307">
        <v>908</v>
      </c>
      <c r="B911" s="308" t="s">
        <v>3732</v>
      </c>
      <c r="C911" s="308" t="s">
        <v>14466</v>
      </c>
      <c r="D911" s="308" t="s">
        <v>4648</v>
      </c>
      <c r="E911" s="308" t="s">
        <v>14568</v>
      </c>
      <c r="F911" s="309" t="s">
        <v>4793</v>
      </c>
      <c r="G911" s="309" t="s">
        <v>4843</v>
      </c>
      <c r="H911" s="309" t="s">
        <v>4844</v>
      </c>
      <c r="I911" s="309" t="s">
        <v>2414</v>
      </c>
      <c r="J911" s="309" t="s">
        <v>15063</v>
      </c>
      <c r="K911" s="310">
        <v>4.2848200000000007</v>
      </c>
      <c r="L911" s="310">
        <v>4.2848200000000007</v>
      </c>
      <c r="M911" s="310">
        <v>4.2758218779999995</v>
      </c>
      <c r="N911" s="310"/>
      <c r="O911" s="310">
        <f t="shared" si="14"/>
        <v>0.21000000000002969</v>
      </c>
      <c r="P911" s="310">
        <v>0.21000000000003238</v>
      </c>
      <c r="Q911" s="309" t="s">
        <v>15063</v>
      </c>
      <c r="R911" s="311"/>
    </row>
    <row r="912" spans="1:18" s="312" customFormat="1" x14ac:dyDescent="0.3">
      <c r="A912" s="307">
        <v>909</v>
      </c>
      <c r="B912" s="308" t="s">
        <v>3732</v>
      </c>
      <c r="C912" s="308" t="s">
        <v>14466</v>
      </c>
      <c r="D912" s="308" t="s">
        <v>4648</v>
      </c>
      <c r="E912" s="308" t="s">
        <v>14568</v>
      </c>
      <c r="F912" s="309" t="s">
        <v>4793</v>
      </c>
      <c r="G912" s="309" t="s">
        <v>4845</v>
      </c>
      <c r="H912" s="309" t="s">
        <v>4846</v>
      </c>
      <c r="I912" s="309" t="s">
        <v>2432</v>
      </c>
      <c r="J912" s="309" t="s">
        <v>15063</v>
      </c>
      <c r="K912" s="310">
        <v>1.32176</v>
      </c>
      <c r="L912" s="310">
        <v>1.32176</v>
      </c>
      <c r="M912" s="310">
        <v>1.308278048</v>
      </c>
      <c r="N912" s="310"/>
      <c r="O912" s="310">
        <f t="shared" si="14"/>
        <v>1.0200000000000014</v>
      </c>
      <c r="P912" s="310">
        <v>1.0199999999999987</v>
      </c>
      <c r="Q912" s="309" t="s">
        <v>15063</v>
      </c>
      <c r="R912" s="311"/>
    </row>
    <row r="913" spans="1:18" s="312" customFormat="1" x14ac:dyDescent="0.3">
      <c r="A913" s="307">
        <v>910</v>
      </c>
      <c r="B913" s="308" t="s">
        <v>3732</v>
      </c>
      <c r="C913" s="308" t="s">
        <v>14466</v>
      </c>
      <c r="D913" s="308" t="s">
        <v>4648</v>
      </c>
      <c r="E913" s="308" t="s">
        <v>14568</v>
      </c>
      <c r="F913" s="309" t="s">
        <v>4793</v>
      </c>
      <c r="G913" s="309" t="s">
        <v>4847</v>
      </c>
      <c r="H913" s="309" t="s">
        <v>4848</v>
      </c>
      <c r="I913" s="309" t="s">
        <v>2425</v>
      </c>
      <c r="J913" s="309" t="s">
        <v>15063</v>
      </c>
      <c r="K913" s="310">
        <v>1.8754400000000007</v>
      </c>
      <c r="L913" s="310">
        <v>1.8754400000000007</v>
      </c>
      <c r="M913" s="310">
        <v>3.412439</v>
      </c>
      <c r="N913" s="310"/>
      <c r="O913" s="310">
        <f t="shared" si="14"/>
        <v>-81.954048116708549</v>
      </c>
      <c r="P913" s="310">
        <v>-81.954048116708549</v>
      </c>
      <c r="Q913" s="309" t="s">
        <v>15063</v>
      </c>
      <c r="R913" s="311"/>
    </row>
    <row r="914" spans="1:18" s="312" customFormat="1" x14ac:dyDescent="0.3">
      <c r="A914" s="307">
        <v>911</v>
      </c>
      <c r="B914" s="308" t="s">
        <v>3732</v>
      </c>
      <c r="C914" s="308" t="s">
        <v>14466</v>
      </c>
      <c r="D914" s="308" t="s">
        <v>4648</v>
      </c>
      <c r="E914" s="308" t="s">
        <v>14568</v>
      </c>
      <c r="F914" s="309" t="s">
        <v>4793</v>
      </c>
      <c r="G914" s="309" t="s">
        <v>4849</v>
      </c>
      <c r="H914" s="309" t="s">
        <v>4850</v>
      </c>
      <c r="I914" s="309" t="s">
        <v>2414</v>
      </c>
      <c r="J914" s="309" t="s">
        <v>15063</v>
      </c>
      <c r="K914" s="310">
        <v>2.5629600000000003</v>
      </c>
      <c r="L914" s="310">
        <v>2.5629600000000003</v>
      </c>
      <c r="M914" s="310">
        <v>2.5598844480000005</v>
      </c>
      <c r="N914" s="310"/>
      <c r="O914" s="310">
        <f t="shared" si="14"/>
        <v>0.11999999999999494</v>
      </c>
      <c r="P914" s="310">
        <v>0.11999999999999789</v>
      </c>
      <c r="Q914" s="309" t="s">
        <v>15063</v>
      </c>
      <c r="R914" s="311"/>
    </row>
    <row r="915" spans="1:18" s="312" customFormat="1" x14ac:dyDescent="0.3">
      <c r="A915" s="307">
        <v>912</v>
      </c>
      <c r="B915" s="308" t="s">
        <v>3732</v>
      </c>
      <c r="C915" s="308" t="s">
        <v>14466</v>
      </c>
      <c r="D915" s="308" t="s">
        <v>4648</v>
      </c>
      <c r="E915" s="308" t="s">
        <v>14568</v>
      </c>
      <c r="F915" s="309" t="s">
        <v>4793</v>
      </c>
      <c r="G915" s="309" t="s">
        <v>4851</v>
      </c>
      <c r="H915" s="309" t="s">
        <v>4852</v>
      </c>
      <c r="I915" s="309" t="s">
        <v>2414</v>
      </c>
      <c r="J915" s="309" t="s">
        <v>15063</v>
      </c>
      <c r="K915" s="310">
        <v>0.26588000000000001</v>
      </c>
      <c r="L915" s="310">
        <v>0.26588000000000001</v>
      </c>
      <c r="M915" s="310">
        <v>0.44035000000000002</v>
      </c>
      <c r="N915" s="310"/>
      <c r="O915" s="310">
        <f t="shared" si="14"/>
        <v>-65.619828494057472</v>
      </c>
      <c r="P915" s="310">
        <v>-65.619828494057472</v>
      </c>
      <c r="Q915" s="309" t="s">
        <v>15063</v>
      </c>
      <c r="R915" s="311"/>
    </row>
    <row r="916" spans="1:18" s="312" customFormat="1" x14ac:dyDescent="0.3">
      <c r="A916" s="307">
        <v>913</v>
      </c>
      <c r="B916" s="308" t="s">
        <v>3732</v>
      </c>
      <c r="C916" s="308" t="s">
        <v>14466</v>
      </c>
      <c r="D916" s="308" t="s">
        <v>4648</v>
      </c>
      <c r="E916" s="308" t="s">
        <v>14568</v>
      </c>
      <c r="F916" s="309" t="s">
        <v>4793</v>
      </c>
      <c r="G916" s="309" t="s">
        <v>4853</v>
      </c>
      <c r="H916" s="309" t="s">
        <v>4854</v>
      </c>
      <c r="I916" s="309" t="s">
        <v>2405</v>
      </c>
      <c r="J916" s="309" t="s">
        <v>15063</v>
      </c>
      <c r="K916" s="310">
        <v>2.1829000000000014</v>
      </c>
      <c r="L916" s="310">
        <v>2.1829000000000014</v>
      </c>
      <c r="M916" s="310">
        <v>2.1634721900000011</v>
      </c>
      <c r="N916" s="310"/>
      <c r="O916" s="310">
        <f t="shared" si="14"/>
        <v>0.89000000000001167</v>
      </c>
      <c r="P916" s="310">
        <v>0.890000000000013</v>
      </c>
      <c r="Q916" s="309" t="s">
        <v>15063</v>
      </c>
      <c r="R916" s="311"/>
    </row>
    <row r="917" spans="1:18" s="312" customFormat="1" x14ac:dyDescent="0.3">
      <c r="A917" s="307">
        <v>914</v>
      </c>
      <c r="B917" s="308" t="s">
        <v>3732</v>
      </c>
      <c r="C917" s="308" t="s">
        <v>14466</v>
      </c>
      <c r="D917" s="308" t="s">
        <v>4648</v>
      </c>
      <c r="E917" s="308" t="s">
        <v>14568</v>
      </c>
      <c r="F917" s="309" t="s">
        <v>4793</v>
      </c>
      <c r="G917" s="309" t="s">
        <v>4855</v>
      </c>
      <c r="H917" s="309" t="s">
        <v>4856</v>
      </c>
      <c r="I917" s="309" t="s">
        <v>2405</v>
      </c>
      <c r="J917" s="309" t="s">
        <v>15063</v>
      </c>
      <c r="K917" s="310">
        <v>0.37139999999999967</v>
      </c>
      <c r="L917" s="310">
        <v>0.37139999999999967</v>
      </c>
      <c r="M917" s="310">
        <v>0.36928301999999968</v>
      </c>
      <c r="N917" s="310"/>
      <c r="O917" s="310">
        <f t="shared" si="14"/>
        <v>0.56999999999999795</v>
      </c>
      <c r="P917" s="310">
        <v>0.57000000000000384</v>
      </c>
      <c r="Q917" s="309" t="s">
        <v>15063</v>
      </c>
      <c r="R917" s="311"/>
    </row>
    <row r="918" spans="1:18" s="312" customFormat="1" x14ac:dyDescent="0.3">
      <c r="A918" s="307">
        <v>915</v>
      </c>
      <c r="B918" s="308" t="s">
        <v>3732</v>
      </c>
      <c r="C918" s="308" t="s">
        <v>14466</v>
      </c>
      <c r="D918" s="308" t="s">
        <v>4648</v>
      </c>
      <c r="E918" s="308" t="s">
        <v>14568</v>
      </c>
      <c r="F918" s="309" t="s">
        <v>4793</v>
      </c>
      <c r="G918" s="309" t="s">
        <v>4775</v>
      </c>
      <c r="H918" s="309" t="s">
        <v>4795</v>
      </c>
      <c r="I918" s="309" t="s">
        <v>2405</v>
      </c>
      <c r="J918" s="309" t="s">
        <v>15063</v>
      </c>
      <c r="K918" s="310">
        <v>1.9631000000000005</v>
      </c>
      <c r="L918" s="310">
        <v>1.9631000000000005</v>
      </c>
      <c r="M918" s="310">
        <v>1.9530881900000006</v>
      </c>
      <c r="N918" s="310"/>
      <c r="O918" s="310">
        <f t="shared" si="14"/>
        <v>0.50999999999999757</v>
      </c>
      <c r="P918" s="310">
        <v>0.50999999999999934</v>
      </c>
      <c r="Q918" s="309" t="s">
        <v>15063</v>
      </c>
      <c r="R918" s="311"/>
    </row>
    <row r="919" spans="1:18" s="312" customFormat="1" x14ac:dyDescent="0.3">
      <c r="A919" s="307">
        <v>916</v>
      </c>
      <c r="B919" s="308" t="s">
        <v>3732</v>
      </c>
      <c r="C919" s="308" t="s">
        <v>14466</v>
      </c>
      <c r="D919" s="308" t="s">
        <v>4648</v>
      </c>
      <c r="E919" s="308" t="s">
        <v>14568</v>
      </c>
      <c r="F919" s="309" t="s">
        <v>4793</v>
      </c>
      <c r="G919" s="309" t="s">
        <v>4813</v>
      </c>
      <c r="H919" s="309" t="s">
        <v>4814</v>
      </c>
      <c r="I919" s="309" t="s">
        <v>2414</v>
      </c>
      <c r="J919" s="309" t="s">
        <v>15063</v>
      </c>
      <c r="K919" s="310">
        <v>0.29519999999999996</v>
      </c>
      <c r="L919" s="310">
        <v>0.29519999999999996</v>
      </c>
      <c r="M919" s="310">
        <v>0.27004896</v>
      </c>
      <c r="N919" s="310"/>
      <c r="O919" s="310">
        <f t="shared" si="14"/>
        <v>8.5199999999999871</v>
      </c>
      <c r="P919" s="310">
        <v>8.5199999999999836</v>
      </c>
      <c r="Q919" s="309" t="s">
        <v>15063</v>
      </c>
      <c r="R919" s="311"/>
    </row>
    <row r="920" spans="1:18" s="312" customFormat="1" x14ac:dyDescent="0.3">
      <c r="A920" s="307">
        <v>917</v>
      </c>
      <c r="B920" s="308" t="s">
        <v>3732</v>
      </c>
      <c r="C920" s="308" t="s">
        <v>14466</v>
      </c>
      <c r="D920" s="308" t="s">
        <v>4648</v>
      </c>
      <c r="E920" s="308" t="s">
        <v>14568</v>
      </c>
      <c r="F920" s="309" t="s">
        <v>4793</v>
      </c>
      <c r="G920" s="309" t="s">
        <v>4857</v>
      </c>
      <c r="H920" s="309" t="s">
        <v>4858</v>
      </c>
      <c r="I920" s="309" t="s">
        <v>2414</v>
      </c>
      <c r="J920" s="309" t="s">
        <v>15063</v>
      </c>
      <c r="K920" s="310">
        <v>0.24279999999999993</v>
      </c>
      <c r="L920" s="310">
        <v>0.24279999999999993</v>
      </c>
      <c r="M920" s="310">
        <v>0.22048667999999993</v>
      </c>
      <c r="N920" s="310"/>
      <c r="O920" s="310">
        <f t="shared" si="14"/>
        <v>9.1900000000000013</v>
      </c>
      <c r="P920" s="310">
        <v>9.1899999999999977</v>
      </c>
      <c r="Q920" s="309" t="s">
        <v>15063</v>
      </c>
      <c r="R920" s="311"/>
    </row>
    <row r="921" spans="1:18" s="312" customFormat="1" x14ac:dyDescent="0.3">
      <c r="A921" s="307">
        <v>918</v>
      </c>
      <c r="B921" s="308" t="s">
        <v>3732</v>
      </c>
      <c r="C921" s="308" t="s">
        <v>14466</v>
      </c>
      <c r="D921" s="308" t="s">
        <v>4648</v>
      </c>
      <c r="E921" s="308" t="s">
        <v>14511</v>
      </c>
      <c r="F921" s="309" t="s">
        <v>4636</v>
      </c>
      <c r="G921" s="309" t="s">
        <v>14569</v>
      </c>
      <c r="H921" s="309" t="s">
        <v>14570</v>
      </c>
      <c r="I921" s="309" t="s">
        <v>2405</v>
      </c>
      <c r="J921" s="309" t="s">
        <v>15063</v>
      </c>
      <c r="K921" s="310">
        <v>2.3735999999999997</v>
      </c>
      <c r="L921" s="310">
        <v>2.3735999999999997</v>
      </c>
      <c r="M921" s="310">
        <v>2.0871778000000001</v>
      </c>
      <c r="N921" s="310"/>
      <c r="O921" s="310">
        <f t="shared" si="14"/>
        <v>12.066995281429039</v>
      </c>
      <c r="P921" s="310">
        <v>12.066995281429049</v>
      </c>
      <c r="Q921" s="309" t="s">
        <v>15063</v>
      </c>
      <c r="R921" s="311"/>
    </row>
    <row r="922" spans="1:18" s="312" customFormat="1" x14ac:dyDescent="0.3">
      <c r="A922" s="307">
        <v>919</v>
      </c>
      <c r="B922" s="308" t="s">
        <v>3732</v>
      </c>
      <c r="C922" s="308" t="s">
        <v>14466</v>
      </c>
      <c r="D922" s="308" t="s">
        <v>4648</v>
      </c>
      <c r="E922" s="308" t="s">
        <v>14568</v>
      </c>
      <c r="F922" s="309" t="s">
        <v>4859</v>
      </c>
      <c r="G922" s="309" t="s">
        <v>4860</v>
      </c>
      <c r="H922" s="309" t="s">
        <v>4861</v>
      </c>
      <c r="I922" s="309" t="s">
        <v>2405</v>
      </c>
      <c r="J922" s="309" t="s">
        <v>15063</v>
      </c>
      <c r="K922" s="310">
        <v>2.4747599999999998</v>
      </c>
      <c r="L922" s="310">
        <v>2.4747599999999998</v>
      </c>
      <c r="M922" s="310">
        <v>2.2460921759999999</v>
      </c>
      <c r="N922" s="310"/>
      <c r="O922" s="310">
        <f t="shared" si="14"/>
        <v>9.24</v>
      </c>
      <c r="P922" s="310">
        <v>9.2400000000000038</v>
      </c>
      <c r="Q922" s="309" t="s">
        <v>15063</v>
      </c>
      <c r="R922" s="311"/>
    </row>
    <row r="923" spans="1:18" s="312" customFormat="1" x14ac:dyDescent="0.3">
      <c r="A923" s="307">
        <v>920</v>
      </c>
      <c r="B923" s="308" t="s">
        <v>3732</v>
      </c>
      <c r="C923" s="308" t="s">
        <v>14466</v>
      </c>
      <c r="D923" s="308" t="s">
        <v>4648</v>
      </c>
      <c r="E923" s="308" t="s">
        <v>14568</v>
      </c>
      <c r="F923" s="309" t="s">
        <v>4859</v>
      </c>
      <c r="G923" s="309" t="s">
        <v>4862</v>
      </c>
      <c r="H923" s="309" t="s">
        <v>4863</v>
      </c>
      <c r="I923" s="309" t="s">
        <v>2414</v>
      </c>
      <c r="J923" s="309" t="s">
        <v>15063</v>
      </c>
      <c r="K923" s="310">
        <v>1.0118400000000003</v>
      </c>
      <c r="L923" s="310">
        <v>1.0118400000000003</v>
      </c>
      <c r="M923" s="310">
        <v>1.7043604999999999</v>
      </c>
      <c r="N923" s="310"/>
      <c r="O923" s="310">
        <f t="shared" si="14"/>
        <v>-68.441700268817158</v>
      </c>
      <c r="P923" s="310">
        <v>-65.506768874596915</v>
      </c>
      <c r="Q923" s="309" t="s">
        <v>15063</v>
      </c>
      <c r="R923" s="311"/>
    </row>
    <row r="924" spans="1:18" s="312" customFormat="1" x14ac:dyDescent="0.3">
      <c r="A924" s="307">
        <v>921</v>
      </c>
      <c r="B924" s="308" t="s">
        <v>3732</v>
      </c>
      <c r="C924" s="308" t="s">
        <v>14466</v>
      </c>
      <c r="D924" s="308" t="s">
        <v>4648</v>
      </c>
      <c r="E924" s="308" t="s">
        <v>14568</v>
      </c>
      <c r="F924" s="309" t="s">
        <v>4859</v>
      </c>
      <c r="G924" s="309" t="s">
        <v>4864</v>
      </c>
      <c r="H924" s="309" t="s">
        <v>4865</v>
      </c>
      <c r="I924" s="309" t="s">
        <v>2414</v>
      </c>
      <c r="J924" s="309" t="s">
        <v>15063</v>
      </c>
      <c r="K924" s="310">
        <v>0.94283999999999979</v>
      </c>
      <c r="L924" s="310">
        <v>0.94283999999999979</v>
      </c>
      <c r="M924" s="310">
        <v>0.85242164399999987</v>
      </c>
      <c r="N924" s="310"/>
      <c r="O924" s="310">
        <f t="shared" si="14"/>
        <v>9.5899999999999945</v>
      </c>
      <c r="P924" s="310">
        <v>9.5899999999999981</v>
      </c>
      <c r="Q924" s="309" t="s">
        <v>15063</v>
      </c>
      <c r="R924" s="311"/>
    </row>
    <row r="925" spans="1:18" s="312" customFormat="1" x14ac:dyDescent="0.3">
      <c r="A925" s="307">
        <v>922</v>
      </c>
      <c r="B925" s="308" t="s">
        <v>3732</v>
      </c>
      <c r="C925" s="308" t="s">
        <v>14466</v>
      </c>
      <c r="D925" s="308" t="s">
        <v>4648</v>
      </c>
      <c r="E925" s="308" t="s">
        <v>14568</v>
      </c>
      <c r="F925" s="309" t="s">
        <v>4859</v>
      </c>
      <c r="G925" s="309" t="s">
        <v>4866</v>
      </c>
      <c r="H925" s="309" t="s">
        <v>4867</v>
      </c>
      <c r="I925" s="309" t="s">
        <v>2414</v>
      </c>
      <c r="J925" s="309" t="s">
        <v>15063</v>
      </c>
      <c r="K925" s="310">
        <v>2.6162000000000001</v>
      </c>
      <c r="L925" s="310">
        <v>2.6162000000000001</v>
      </c>
      <c r="M925" s="310">
        <v>2.3663528999999999</v>
      </c>
      <c r="N925" s="310"/>
      <c r="O925" s="310">
        <f t="shared" si="14"/>
        <v>9.5500000000000078</v>
      </c>
      <c r="P925" s="310">
        <v>9.5500000000000025</v>
      </c>
      <c r="Q925" s="309" t="s">
        <v>15063</v>
      </c>
      <c r="R925" s="311"/>
    </row>
    <row r="926" spans="1:18" s="312" customFormat="1" x14ac:dyDescent="0.3">
      <c r="A926" s="307">
        <v>923</v>
      </c>
      <c r="B926" s="308" t="s">
        <v>3732</v>
      </c>
      <c r="C926" s="308" t="s">
        <v>14466</v>
      </c>
      <c r="D926" s="308" t="s">
        <v>4648</v>
      </c>
      <c r="E926" s="308" t="s">
        <v>14568</v>
      </c>
      <c r="F926" s="309" t="s">
        <v>4859</v>
      </c>
      <c r="G926" s="309" t="s">
        <v>4868</v>
      </c>
      <c r="H926" s="309" t="s">
        <v>4869</v>
      </c>
      <c r="I926" s="309" t="s">
        <v>2414</v>
      </c>
      <c r="J926" s="309" t="s">
        <v>15063</v>
      </c>
      <c r="K926" s="310">
        <v>0.80155000000000021</v>
      </c>
      <c r="L926" s="310">
        <v>0.80155000000000021</v>
      </c>
      <c r="M926" s="310">
        <v>1.3943135</v>
      </c>
      <c r="N926" s="310"/>
      <c r="O926" s="310">
        <f t="shared" si="14"/>
        <v>-73.952155199301302</v>
      </c>
      <c r="P926" s="310">
        <v>-73.952155199301345</v>
      </c>
      <c r="Q926" s="309" t="s">
        <v>15063</v>
      </c>
      <c r="R926" s="311"/>
    </row>
    <row r="927" spans="1:18" s="312" customFormat="1" x14ac:dyDescent="0.3">
      <c r="A927" s="307">
        <v>924</v>
      </c>
      <c r="B927" s="308" t="s">
        <v>3732</v>
      </c>
      <c r="C927" s="308" t="s">
        <v>14466</v>
      </c>
      <c r="D927" s="308" t="s">
        <v>4648</v>
      </c>
      <c r="E927" s="308" t="s">
        <v>14568</v>
      </c>
      <c r="F927" s="309" t="s">
        <v>4859</v>
      </c>
      <c r="G927" s="309" t="s">
        <v>4870</v>
      </c>
      <c r="H927" s="309" t="s">
        <v>4871</v>
      </c>
      <c r="I927" s="309" t="s">
        <v>2414</v>
      </c>
      <c r="J927" s="309" t="s">
        <v>15063</v>
      </c>
      <c r="K927" s="310">
        <v>2.8010900000000003</v>
      </c>
      <c r="L927" s="310">
        <v>2.8010900000000003</v>
      </c>
      <c r="M927" s="310">
        <v>4.7188307500000004</v>
      </c>
      <c r="N927" s="310"/>
      <c r="O927" s="310">
        <f t="shared" si="14"/>
        <v>-68.464088979647215</v>
      </c>
      <c r="P927" s="310">
        <v>-68.464088979647201</v>
      </c>
      <c r="Q927" s="309" t="s">
        <v>15063</v>
      </c>
      <c r="R927" s="311"/>
    </row>
    <row r="928" spans="1:18" s="312" customFormat="1" x14ac:dyDescent="0.3">
      <c r="A928" s="307">
        <v>925</v>
      </c>
      <c r="B928" s="308" t="s">
        <v>3732</v>
      </c>
      <c r="C928" s="308" t="s">
        <v>14466</v>
      </c>
      <c r="D928" s="308" t="s">
        <v>4648</v>
      </c>
      <c r="E928" s="308" t="s">
        <v>14568</v>
      </c>
      <c r="F928" s="309" t="s">
        <v>4859</v>
      </c>
      <c r="G928" s="309" t="s">
        <v>4872</v>
      </c>
      <c r="H928" s="309" t="s">
        <v>4873</v>
      </c>
      <c r="I928" s="309" t="s">
        <v>2414</v>
      </c>
      <c r="J928" s="309" t="s">
        <v>15063</v>
      </c>
      <c r="K928" s="310">
        <v>0.54865999999999993</v>
      </c>
      <c r="L928" s="310">
        <v>0.54865999999999993</v>
      </c>
      <c r="M928" s="310">
        <v>1.081683</v>
      </c>
      <c r="N928" s="310"/>
      <c r="O928" s="310">
        <f t="shared" si="14"/>
        <v>-97.149965370174627</v>
      </c>
      <c r="P928" s="310">
        <v>-97.149965370174613</v>
      </c>
      <c r="Q928" s="309" t="s">
        <v>15063</v>
      </c>
      <c r="R928" s="311"/>
    </row>
    <row r="929" spans="1:18" s="312" customFormat="1" x14ac:dyDescent="0.3">
      <c r="A929" s="307">
        <v>926</v>
      </c>
      <c r="B929" s="308" t="s">
        <v>3732</v>
      </c>
      <c r="C929" s="308" t="s">
        <v>14466</v>
      </c>
      <c r="D929" s="308" t="s">
        <v>4648</v>
      </c>
      <c r="E929" s="308" t="s">
        <v>14568</v>
      </c>
      <c r="F929" s="309" t="s">
        <v>4859</v>
      </c>
      <c r="G929" s="309" t="s">
        <v>4874</v>
      </c>
      <c r="H929" s="309" t="s">
        <v>4875</v>
      </c>
      <c r="I929" s="309" t="s">
        <v>2414</v>
      </c>
      <c r="J929" s="309" t="s">
        <v>15063</v>
      </c>
      <c r="K929" s="310">
        <v>2.1096799999999991</v>
      </c>
      <c r="L929" s="310">
        <v>2.1096799999999991</v>
      </c>
      <c r="M929" s="310">
        <v>1.9016655519999996</v>
      </c>
      <c r="N929" s="310"/>
      <c r="O929" s="310">
        <f t="shared" si="14"/>
        <v>9.8599999999999781</v>
      </c>
      <c r="P929" s="310">
        <v>9.8599999999999799</v>
      </c>
      <c r="Q929" s="309" t="s">
        <v>15063</v>
      </c>
      <c r="R929" s="311"/>
    </row>
    <row r="930" spans="1:18" s="312" customFormat="1" x14ac:dyDescent="0.3">
      <c r="A930" s="307">
        <v>927</v>
      </c>
      <c r="B930" s="308" t="s">
        <v>3732</v>
      </c>
      <c r="C930" s="308" t="s">
        <v>14466</v>
      </c>
      <c r="D930" s="308" t="s">
        <v>4648</v>
      </c>
      <c r="E930" s="308" t="s">
        <v>14568</v>
      </c>
      <c r="F930" s="309" t="s">
        <v>4859</v>
      </c>
      <c r="G930" s="309" t="s">
        <v>4876</v>
      </c>
      <c r="H930" s="309" t="s">
        <v>4877</v>
      </c>
      <c r="I930" s="309" t="s">
        <v>2432</v>
      </c>
      <c r="J930" s="309" t="s">
        <v>15063</v>
      </c>
      <c r="K930" s="310">
        <v>2.9963420000000025</v>
      </c>
      <c r="L930" s="310">
        <v>2.9963420000000025</v>
      </c>
      <c r="M930" s="310">
        <v>5.0598299999999998</v>
      </c>
      <c r="N930" s="310"/>
      <c r="O930" s="310">
        <f t="shared" si="14"/>
        <v>-68.866905046219543</v>
      </c>
      <c r="P930" s="310">
        <v>-68.866905046219557</v>
      </c>
      <c r="Q930" s="309" t="s">
        <v>15063</v>
      </c>
      <c r="R930" s="311"/>
    </row>
    <row r="931" spans="1:18" s="312" customFormat="1" x14ac:dyDescent="0.3">
      <c r="A931" s="307">
        <v>928</v>
      </c>
      <c r="B931" s="308" t="s">
        <v>3732</v>
      </c>
      <c r="C931" s="308" t="s">
        <v>14466</v>
      </c>
      <c r="D931" s="308" t="s">
        <v>4648</v>
      </c>
      <c r="E931" s="308" t="s">
        <v>14568</v>
      </c>
      <c r="F931" s="309" t="s">
        <v>4859</v>
      </c>
      <c r="G931" s="309" t="s">
        <v>4878</v>
      </c>
      <c r="H931" s="309" t="s">
        <v>4879</v>
      </c>
      <c r="I931" s="309" t="s">
        <v>2414</v>
      </c>
      <c r="J931" s="309" t="s">
        <v>15063</v>
      </c>
      <c r="K931" s="310">
        <v>0.81219999999999981</v>
      </c>
      <c r="L931" s="310">
        <v>0.81219999999999981</v>
      </c>
      <c r="M931" s="310">
        <v>0.73219829999999986</v>
      </c>
      <c r="N931" s="310"/>
      <c r="O931" s="310">
        <f t="shared" si="14"/>
        <v>9.8499999999999961</v>
      </c>
      <c r="P931" s="310" t="e">
        <v>#DIV/0!</v>
      </c>
      <c r="Q931" s="309" t="s">
        <v>15063</v>
      </c>
      <c r="R931" s="311"/>
    </row>
    <row r="932" spans="1:18" s="312" customFormat="1" x14ac:dyDescent="0.3">
      <c r="A932" s="307">
        <v>929</v>
      </c>
      <c r="B932" s="308" t="s">
        <v>3732</v>
      </c>
      <c r="C932" s="308" t="s">
        <v>14466</v>
      </c>
      <c r="D932" s="308" t="s">
        <v>4648</v>
      </c>
      <c r="E932" s="308" t="s">
        <v>14568</v>
      </c>
      <c r="F932" s="309" t="s">
        <v>4859</v>
      </c>
      <c r="G932" s="309" t="s">
        <v>14571</v>
      </c>
      <c r="H932" s="309" t="s">
        <v>4880</v>
      </c>
      <c r="I932" s="309"/>
      <c r="J932" s="309" t="s">
        <v>15063</v>
      </c>
      <c r="K932" s="310">
        <v>0.34839999999999999</v>
      </c>
      <c r="L932" s="310">
        <v>0.34839999999999999</v>
      </c>
      <c r="M932" s="310">
        <v>0.31477939999999993</v>
      </c>
      <c r="N932" s="310"/>
      <c r="O932" s="310">
        <f t="shared" si="14"/>
        <v>9.6500000000000163</v>
      </c>
      <c r="P932" s="310">
        <v>9.6500000000000146</v>
      </c>
      <c r="Q932" s="309" t="s">
        <v>15063</v>
      </c>
      <c r="R932" s="311"/>
    </row>
    <row r="933" spans="1:18" s="312" customFormat="1" x14ac:dyDescent="0.3">
      <c r="A933" s="307">
        <v>930</v>
      </c>
      <c r="B933" s="308" t="s">
        <v>3732</v>
      </c>
      <c r="C933" s="308" t="s">
        <v>14466</v>
      </c>
      <c r="D933" s="308" t="s">
        <v>14480</v>
      </c>
      <c r="E933" s="308" t="s">
        <v>14572</v>
      </c>
      <c r="F933" s="309" t="s">
        <v>4404</v>
      </c>
      <c r="G933" s="309" t="s">
        <v>4405</v>
      </c>
      <c r="H933" s="309" t="s">
        <v>4406</v>
      </c>
      <c r="I933" s="309" t="s">
        <v>2432</v>
      </c>
      <c r="J933" s="309" t="s">
        <v>15063</v>
      </c>
      <c r="K933" s="310">
        <v>0.43713999999999997</v>
      </c>
      <c r="L933" s="310">
        <v>0.43713999999999997</v>
      </c>
      <c r="M933" s="310">
        <v>0.43200899999828118</v>
      </c>
      <c r="N933" s="310"/>
      <c r="O933" s="310">
        <f t="shared" si="14"/>
        <v>1.1737658419999975</v>
      </c>
      <c r="P933" s="310">
        <v>2.6351189794091789</v>
      </c>
      <c r="Q933" s="309" t="s">
        <v>15063</v>
      </c>
      <c r="R933" s="311"/>
    </row>
    <row r="934" spans="1:18" s="312" customFormat="1" x14ac:dyDescent="0.3">
      <c r="A934" s="307">
        <v>931</v>
      </c>
      <c r="B934" s="308" t="s">
        <v>3732</v>
      </c>
      <c r="C934" s="308" t="s">
        <v>14466</v>
      </c>
      <c r="D934" s="308" t="s">
        <v>14480</v>
      </c>
      <c r="E934" s="308" t="s">
        <v>14572</v>
      </c>
      <c r="F934" s="309" t="s">
        <v>4404</v>
      </c>
      <c r="G934" s="309" t="s">
        <v>4407</v>
      </c>
      <c r="H934" s="309" t="s">
        <v>4408</v>
      </c>
      <c r="I934" s="309" t="s">
        <v>2432</v>
      </c>
      <c r="J934" s="309" t="s">
        <v>15063</v>
      </c>
      <c r="K934" s="310">
        <v>3.0105600000000003</v>
      </c>
      <c r="L934" s="310">
        <v>3.0105600000000003</v>
      </c>
      <c r="M934" s="310">
        <v>5.2984914999999999</v>
      </c>
      <c r="N934" s="310"/>
      <c r="O934" s="310">
        <f t="shared" si="14"/>
        <v>-75.996874335671748</v>
      </c>
      <c r="P934" s="310">
        <v>-75.996874335671748</v>
      </c>
      <c r="Q934" s="309" t="s">
        <v>15063</v>
      </c>
      <c r="R934" s="311"/>
    </row>
    <row r="935" spans="1:18" s="312" customFormat="1" x14ac:dyDescent="0.3">
      <c r="A935" s="307">
        <v>932</v>
      </c>
      <c r="B935" s="308" t="s">
        <v>3732</v>
      </c>
      <c r="C935" s="308" t="s">
        <v>14466</v>
      </c>
      <c r="D935" s="308" t="s">
        <v>14480</v>
      </c>
      <c r="E935" s="308" t="s">
        <v>14572</v>
      </c>
      <c r="F935" s="309" t="s">
        <v>4404</v>
      </c>
      <c r="G935" s="309" t="s">
        <v>4409</v>
      </c>
      <c r="H935" s="309" t="s">
        <v>4410</v>
      </c>
      <c r="I935" s="309" t="s">
        <v>2432</v>
      </c>
      <c r="J935" s="309" t="s">
        <v>15063</v>
      </c>
      <c r="K935" s="310">
        <v>1.8966000000000005</v>
      </c>
      <c r="L935" s="310">
        <v>1.8966000000000005</v>
      </c>
      <c r="M935" s="310">
        <v>5.1887497500000004</v>
      </c>
      <c r="N935" s="310"/>
      <c r="O935" s="310">
        <f t="shared" si="14"/>
        <v>-173.58165928503635</v>
      </c>
      <c r="P935" s="310">
        <v>-173.58165928503632</v>
      </c>
      <c r="Q935" s="309" t="s">
        <v>15063</v>
      </c>
      <c r="R935" s="311"/>
    </row>
    <row r="936" spans="1:18" s="312" customFormat="1" x14ac:dyDescent="0.3">
      <c r="A936" s="307">
        <v>933</v>
      </c>
      <c r="B936" s="308" t="s">
        <v>3732</v>
      </c>
      <c r="C936" s="308" t="s">
        <v>14466</v>
      </c>
      <c r="D936" s="308" t="s">
        <v>14480</v>
      </c>
      <c r="E936" s="308" t="s">
        <v>14572</v>
      </c>
      <c r="F936" s="309" t="s">
        <v>4404</v>
      </c>
      <c r="G936" s="309" t="s">
        <v>4411</v>
      </c>
      <c r="H936" s="309" t="s">
        <v>4412</v>
      </c>
      <c r="I936" s="309" t="s">
        <v>2432</v>
      </c>
      <c r="J936" s="309" t="s">
        <v>15063</v>
      </c>
      <c r="K936" s="310">
        <v>0.47194000000000003</v>
      </c>
      <c r="L936" s="310">
        <v>0.47194000000000003</v>
      </c>
      <c r="M936" s="310">
        <v>0.44300890000000481</v>
      </c>
      <c r="N936" s="310"/>
      <c r="O936" s="310">
        <f t="shared" si="14"/>
        <v>6.1302496080000024</v>
      </c>
      <c r="P936" s="310">
        <v>6.1302496079999935</v>
      </c>
      <c r="Q936" s="309" t="s">
        <v>15063</v>
      </c>
      <c r="R936" s="311"/>
    </row>
    <row r="937" spans="1:18" s="312" customFormat="1" x14ac:dyDescent="0.3">
      <c r="A937" s="307">
        <v>934</v>
      </c>
      <c r="B937" s="308" t="s">
        <v>3732</v>
      </c>
      <c r="C937" s="308" t="s">
        <v>14466</v>
      </c>
      <c r="D937" s="308" t="s">
        <v>14480</v>
      </c>
      <c r="E937" s="308" t="s">
        <v>14572</v>
      </c>
      <c r="F937" s="309" t="s">
        <v>4404</v>
      </c>
      <c r="G937" s="309" t="s">
        <v>4413</v>
      </c>
      <c r="H937" s="309" t="s">
        <v>4414</v>
      </c>
      <c r="I937" s="309" t="s">
        <v>2432</v>
      </c>
      <c r="J937" s="309" t="s">
        <v>15063</v>
      </c>
      <c r="K937" s="310">
        <v>0.59632000000000018</v>
      </c>
      <c r="L937" s="310">
        <v>0.59632000000000018</v>
      </c>
      <c r="M937" s="310">
        <v>0.55038200000000004</v>
      </c>
      <c r="N937" s="310"/>
      <c r="O937" s="310">
        <f t="shared" si="14"/>
        <v>7.7035819694124177</v>
      </c>
      <c r="P937" s="310">
        <v>7.9385204779388374</v>
      </c>
      <c r="Q937" s="309" t="s">
        <v>15063</v>
      </c>
      <c r="R937" s="311"/>
    </row>
    <row r="938" spans="1:18" s="312" customFormat="1" x14ac:dyDescent="0.3">
      <c r="A938" s="307">
        <v>935</v>
      </c>
      <c r="B938" s="308" t="s">
        <v>3732</v>
      </c>
      <c r="C938" s="308" t="s">
        <v>14466</v>
      </c>
      <c r="D938" s="308" t="s">
        <v>14470</v>
      </c>
      <c r="E938" s="308" t="s">
        <v>14471</v>
      </c>
      <c r="F938" s="309" t="s">
        <v>4596</v>
      </c>
      <c r="G938" s="309" t="s">
        <v>14472</v>
      </c>
      <c r="H938" s="309" t="s">
        <v>4605</v>
      </c>
      <c r="I938" s="309" t="e">
        <v>#N/A</v>
      </c>
      <c r="J938" s="309" t="s">
        <v>15063</v>
      </c>
      <c r="K938" s="310">
        <v>2.099600000000001</v>
      </c>
      <c r="L938" s="310">
        <v>2.099600000000001</v>
      </c>
      <c r="M938" s="310">
        <v>2.0974900000000001</v>
      </c>
      <c r="N938" s="310"/>
      <c r="O938" s="310">
        <f t="shared" si="14"/>
        <v>0.10049533244432005</v>
      </c>
      <c r="P938" s="310">
        <v>0.10049533244431696</v>
      </c>
      <c r="Q938" s="309" t="s">
        <v>15063</v>
      </c>
      <c r="R938" s="311"/>
    </row>
    <row r="939" spans="1:18" s="312" customFormat="1" x14ac:dyDescent="0.3">
      <c r="A939" s="307">
        <v>936</v>
      </c>
      <c r="B939" s="308" t="s">
        <v>3732</v>
      </c>
      <c r="C939" s="308" t="s">
        <v>14466</v>
      </c>
      <c r="D939" s="308" t="s">
        <v>14470</v>
      </c>
      <c r="E939" s="308" t="s">
        <v>14471</v>
      </c>
      <c r="F939" s="309" t="s">
        <v>4596</v>
      </c>
      <c r="G939" s="309" t="s">
        <v>14472</v>
      </c>
      <c r="H939" s="309" t="s">
        <v>4606</v>
      </c>
      <c r="I939" s="309" t="e">
        <v>#N/A</v>
      </c>
      <c r="J939" s="309" t="s">
        <v>15063</v>
      </c>
      <c r="K939" s="310">
        <v>1.4286999999999996</v>
      </c>
      <c r="L939" s="310">
        <v>1.4286999999999996</v>
      </c>
      <c r="M939" s="310">
        <v>1.4289499999999999</v>
      </c>
      <c r="N939" s="310"/>
      <c r="O939" s="310">
        <f t="shared" si="14"/>
        <v>-1.7498425141758634E-2</v>
      </c>
      <c r="P939" s="310">
        <v>-1.7498425141737606E-2</v>
      </c>
      <c r="Q939" s="309" t="s">
        <v>15063</v>
      </c>
      <c r="R939" s="311"/>
    </row>
    <row r="940" spans="1:18" s="312" customFormat="1" x14ac:dyDescent="0.3">
      <c r="A940" s="307">
        <v>937</v>
      </c>
      <c r="B940" s="308" t="s">
        <v>3732</v>
      </c>
      <c r="C940" s="308" t="s">
        <v>14466</v>
      </c>
      <c r="D940" s="308" t="s">
        <v>14470</v>
      </c>
      <c r="E940" s="308" t="s">
        <v>14471</v>
      </c>
      <c r="F940" s="309" t="s">
        <v>4596</v>
      </c>
      <c r="G940" s="309" t="s">
        <v>14472</v>
      </c>
      <c r="H940" s="309" t="s">
        <v>4608</v>
      </c>
      <c r="I940" s="309" t="e">
        <v>#N/A</v>
      </c>
      <c r="J940" s="309" t="s">
        <v>15063</v>
      </c>
      <c r="K940" s="310">
        <v>1.3420000000000001</v>
      </c>
      <c r="L940" s="310">
        <v>1.3420000000000001</v>
      </c>
      <c r="M940" s="310">
        <v>1.34985</v>
      </c>
      <c r="N940" s="310"/>
      <c r="O940" s="310">
        <f t="shared" si="14"/>
        <v>-0.58494783904619319</v>
      </c>
      <c r="P940" s="310">
        <v>-0.58494783904619041</v>
      </c>
      <c r="Q940" s="309" t="s">
        <v>15063</v>
      </c>
      <c r="R940" s="311"/>
    </row>
    <row r="941" spans="1:18" s="312" customFormat="1" x14ac:dyDescent="0.3">
      <c r="A941" s="307">
        <v>938</v>
      </c>
      <c r="B941" s="308" t="s">
        <v>3732</v>
      </c>
      <c r="C941" s="308" t="s">
        <v>14466</v>
      </c>
      <c r="D941" s="308" t="s">
        <v>14470</v>
      </c>
      <c r="E941" s="308" t="s">
        <v>14471</v>
      </c>
      <c r="F941" s="309" t="s">
        <v>4596</v>
      </c>
      <c r="G941" s="309" t="s">
        <v>4597</v>
      </c>
      <c r="H941" s="309" t="s">
        <v>4598</v>
      </c>
      <c r="I941" s="309" t="s">
        <v>2425</v>
      </c>
      <c r="J941" s="309" t="s">
        <v>15063</v>
      </c>
      <c r="K941" s="310">
        <v>0.53790000000000038</v>
      </c>
      <c r="L941" s="310">
        <v>0.53790000000000038</v>
      </c>
      <c r="M941" s="310">
        <v>0.54097499999999998</v>
      </c>
      <c r="N941" s="310"/>
      <c r="O941" s="310">
        <f t="shared" si="14"/>
        <v>-0.57166759620739982</v>
      </c>
      <c r="P941" s="310">
        <v>-0.57166759620739249</v>
      </c>
      <c r="Q941" s="309" t="s">
        <v>15063</v>
      </c>
      <c r="R941" s="311"/>
    </row>
    <row r="942" spans="1:18" s="312" customFormat="1" x14ac:dyDescent="0.3">
      <c r="A942" s="307">
        <v>939</v>
      </c>
      <c r="B942" s="308" t="s">
        <v>3732</v>
      </c>
      <c r="C942" s="308" t="s">
        <v>14466</v>
      </c>
      <c r="D942" s="308" t="s">
        <v>14470</v>
      </c>
      <c r="E942" s="308" t="s">
        <v>14471</v>
      </c>
      <c r="F942" s="309" t="s">
        <v>4596</v>
      </c>
      <c r="G942" s="309" t="s">
        <v>4599</v>
      </c>
      <c r="H942" s="309" t="s">
        <v>4600</v>
      </c>
      <c r="I942" s="309" t="s">
        <v>2425</v>
      </c>
      <c r="J942" s="309" t="s">
        <v>15063</v>
      </c>
      <c r="K942" s="310">
        <v>1.2041000000000006</v>
      </c>
      <c r="L942" s="310">
        <v>1.2041000000000006</v>
      </c>
      <c r="M942" s="310">
        <v>1.2115</v>
      </c>
      <c r="N942" s="310"/>
      <c r="O942" s="310">
        <f t="shared" si="14"/>
        <v>-0.61456689643712348</v>
      </c>
      <c r="P942" s="310">
        <v>-0.6145668964371076</v>
      </c>
      <c r="Q942" s="309" t="s">
        <v>15063</v>
      </c>
      <c r="R942" s="311"/>
    </row>
    <row r="943" spans="1:18" s="312" customFormat="1" x14ac:dyDescent="0.3">
      <c r="A943" s="307">
        <v>940</v>
      </c>
      <c r="B943" s="308" t="s">
        <v>3732</v>
      </c>
      <c r="C943" s="308" t="s">
        <v>14466</v>
      </c>
      <c r="D943" s="308" t="s">
        <v>14470</v>
      </c>
      <c r="E943" s="308" t="s">
        <v>14471</v>
      </c>
      <c r="F943" s="309" t="s">
        <v>4596</v>
      </c>
      <c r="G943" s="309" t="s">
        <v>4601</v>
      </c>
      <c r="H943" s="309" t="s">
        <v>4602</v>
      </c>
      <c r="I943" s="309" t="s">
        <v>2425</v>
      </c>
      <c r="J943" s="309" t="s">
        <v>15063</v>
      </c>
      <c r="K943" s="310">
        <v>1.5252999999999992</v>
      </c>
      <c r="L943" s="310">
        <v>1.5252999999999992</v>
      </c>
      <c r="M943" s="310">
        <v>1.53426</v>
      </c>
      <c r="N943" s="310"/>
      <c r="O943" s="310">
        <f t="shared" si="14"/>
        <v>-0.58742542450670354</v>
      </c>
      <c r="P943" s="310">
        <v>-0.58742542450669344</v>
      </c>
      <c r="Q943" s="309" t="s">
        <v>15063</v>
      </c>
      <c r="R943" s="311"/>
    </row>
    <row r="944" spans="1:18" s="312" customFormat="1" x14ac:dyDescent="0.3">
      <c r="A944" s="307">
        <v>941</v>
      </c>
      <c r="B944" s="308" t="s">
        <v>3732</v>
      </c>
      <c r="C944" s="308" t="s">
        <v>14466</v>
      </c>
      <c r="D944" s="308" t="s">
        <v>14470</v>
      </c>
      <c r="E944" s="308" t="s">
        <v>14471</v>
      </c>
      <c r="F944" s="309" t="s">
        <v>4596</v>
      </c>
      <c r="G944" s="309" t="s">
        <v>4603</v>
      </c>
      <c r="H944" s="309" t="s">
        <v>4604</v>
      </c>
      <c r="I944" s="309" t="s">
        <v>2425</v>
      </c>
      <c r="J944" s="309" t="s">
        <v>15063</v>
      </c>
      <c r="K944" s="310">
        <v>0.52630000000000043</v>
      </c>
      <c r="L944" s="310">
        <v>0.52630000000000043</v>
      </c>
      <c r="M944" s="310">
        <v>0.52829999999999999</v>
      </c>
      <c r="N944" s="310"/>
      <c r="O944" s="310">
        <f t="shared" si="14"/>
        <v>-0.38001140034192593</v>
      </c>
      <c r="P944" s="310">
        <v>-0.38001140034191749</v>
      </c>
      <c r="Q944" s="309" t="s">
        <v>15063</v>
      </c>
      <c r="R944" s="311"/>
    </row>
    <row r="945" spans="1:18" s="312" customFormat="1" x14ac:dyDescent="0.3">
      <c r="A945" s="307">
        <v>942</v>
      </c>
      <c r="B945" s="308" t="s">
        <v>3732</v>
      </c>
      <c r="C945" s="308" t="s">
        <v>14466</v>
      </c>
      <c r="D945" s="308" t="s">
        <v>14470</v>
      </c>
      <c r="E945" s="308" t="s">
        <v>14471</v>
      </c>
      <c r="F945" s="309" t="s">
        <v>3365</v>
      </c>
      <c r="G945" s="309" t="s">
        <v>4559</v>
      </c>
      <c r="H945" s="309" t="s">
        <v>4560</v>
      </c>
      <c r="I945" s="309" t="s">
        <v>2432</v>
      </c>
      <c r="J945" s="309" t="s">
        <v>15063</v>
      </c>
      <c r="K945" s="310">
        <v>1.8966000000000058</v>
      </c>
      <c r="L945" s="310">
        <v>1.8966000000000058</v>
      </c>
      <c r="M945" s="310">
        <v>1.7515403000000003</v>
      </c>
      <c r="N945" s="310"/>
      <c r="O945" s="310">
        <f t="shared" si="14"/>
        <v>7.6484076768957676</v>
      </c>
      <c r="P945" s="310">
        <v>10.65612994733619</v>
      </c>
      <c r="Q945" s="309" t="s">
        <v>15063</v>
      </c>
      <c r="R945" s="311"/>
    </row>
    <row r="946" spans="1:18" s="312" customFormat="1" x14ac:dyDescent="0.3">
      <c r="A946" s="307">
        <v>943</v>
      </c>
      <c r="B946" s="308" t="s">
        <v>3732</v>
      </c>
      <c r="C946" s="308" t="s">
        <v>14466</v>
      </c>
      <c r="D946" s="308" t="s">
        <v>14470</v>
      </c>
      <c r="E946" s="308" t="s">
        <v>14471</v>
      </c>
      <c r="F946" s="309" t="s">
        <v>3365</v>
      </c>
      <c r="G946" s="309" t="s">
        <v>4561</v>
      </c>
      <c r="H946" s="309" t="s">
        <v>4556</v>
      </c>
      <c r="I946" s="309" t="s">
        <v>2432</v>
      </c>
      <c r="J946" s="309" t="s">
        <v>15063</v>
      </c>
      <c r="K946" s="310">
        <v>2.1007999999999991</v>
      </c>
      <c r="L946" s="310">
        <v>2.1007999999999991</v>
      </c>
      <c r="M946" s="310">
        <v>1.934358</v>
      </c>
      <c r="N946" s="310"/>
      <c r="O946" s="310">
        <f t="shared" si="14"/>
        <v>7.9227913175932585</v>
      </c>
      <c r="P946" s="310">
        <v>11.19481378990448</v>
      </c>
      <c r="Q946" s="309" t="s">
        <v>15063</v>
      </c>
      <c r="R946" s="311"/>
    </row>
    <row r="947" spans="1:18" s="312" customFormat="1" x14ac:dyDescent="0.3">
      <c r="A947" s="307">
        <v>944</v>
      </c>
      <c r="B947" s="308" t="s">
        <v>3732</v>
      </c>
      <c r="C947" s="308" t="s">
        <v>14466</v>
      </c>
      <c r="D947" s="308" t="s">
        <v>14470</v>
      </c>
      <c r="E947" s="308" t="s">
        <v>14471</v>
      </c>
      <c r="F947" s="309" t="s">
        <v>3365</v>
      </c>
      <c r="G947" s="309" t="s">
        <v>4531</v>
      </c>
      <c r="H947" s="309" t="s">
        <v>4532</v>
      </c>
      <c r="I947" s="309" t="s">
        <v>2432</v>
      </c>
      <c r="J947" s="309" t="s">
        <v>15063</v>
      </c>
      <c r="K947" s="310">
        <v>0.20240000000000871</v>
      </c>
      <c r="L947" s="310">
        <v>0.20240000000000871</v>
      </c>
      <c r="M947" s="310">
        <v>0.191</v>
      </c>
      <c r="N947" s="310"/>
      <c r="O947" s="310">
        <f t="shared" si="14"/>
        <v>5.6324110671977357</v>
      </c>
      <c r="P947" s="310">
        <v>5.6324110671977401</v>
      </c>
      <c r="Q947" s="309" t="s">
        <v>15063</v>
      </c>
      <c r="R947" s="311"/>
    </row>
    <row r="948" spans="1:18" s="312" customFormat="1" x14ac:dyDescent="0.3">
      <c r="A948" s="307">
        <v>945</v>
      </c>
      <c r="B948" s="308" t="s">
        <v>3732</v>
      </c>
      <c r="C948" s="308" t="s">
        <v>14466</v>
      </c>
      <c r="D948" s="308" t="s">
        <v>14470</v>
      </c>
      <c r="E948" s="308" t="s">
        <v>14471</v>
      </c>
      <c r="F948" s="309" t="s">
        <v>3365</v>
      </c>
      <c r="G948" s="309" t="s">
        <v>4563</v>
      </c>
      <c r="H948" s="309" t="s">
        <v>2878</v>
      </c>
      <c r="I948" s="309" t="s">
        <v>2432</v>
      </c>
      <c r="J948" s="309" t="s">
        <v>15063</v>
      </c>
      <c r="K948" s="310">
        <v>2.207299999999988</v>
      </c>
      <c r="L948" s="310">
        <v>2.207299999999988</v>
      </c>
      <c r="M948" s="310">
        <v>2.0025030999999998</v>
      </c>
      <c r="N948" s="310"/>
      <c r="O948" s="310">
        <f t="shared" si="14"/>
        <v>9.2781633670089896</v>
      </c>
      <c r="P948" s="310">
        <v>14.187581941169569</v>
      </c>
      <c r="Q948" s="309" t="s">
        <v>15063</v>
      </c>
      <c r="R948" s="311"/>
    </row>
    <row r="949" spans="1:18" s="312" customFormat="1" x14ac:dyDescent="0.3">
      <c r="A949" s="307">
        <v>946</v>
      </c>
      <c r="B949" s="308" t="s">
        <v>3732</v>
      </c>
      <c r="C949" s="308" t="s">
        <v>14466</v>
      </c>
      <c r="D949" s="308" t="s">
        <v>14470</v>
      </c>
      <c r="E949" s="308" t="s">
        <v>14471</v>
      </c>
      <c r="F949" s="309" t="s">
        <v>3365</v>
      </c>
      <c r="G949" s="309" t="s">
        <v>4562</v>
      </c>
      <c r="H949" s="309" t="s">
        <v>2882</v>
      </c>
      <c r="I949" s="309" t="s">
        <v>2432</v>
      </c>
      <c r="J949" s="309" t="s">
        <v>15063</v>
      </c>
      <c r="K949" s="310">
        <v>3.7073000000000174</v>
      </c>
      <c r="L949" s="310">
        <v>3.7073000000000174</v>
      </c>
      <c r="M949" s="310">
        <v>3.4838841500000002</v>
      </c>
      <c r="N949" s="310"/>
      <c r="O949" s="310">
        <f t="shared" si="14"/>
        <v>6.0263763385756786</v>
      </c>
      <c r="P949" s="310">
        <v>10.119081245496398</v>
      </c>
      <c r="Q949" s="309" t="s">
        <v>15063</v>
      </c>
      <c r="R949" s="311"/>
    </row>
    <row r="950" spans="1:18" s="312" customFormat="1" x14ac:dyDescent="0.3">
      <c r="A950" s="307">
        <v>947</v>
      </c>
      <c r="B950" s="308" t="s">
        <v>3732</v>
      </c>
      <c r="C950" s="308" t="s">
        <v>14466</v>
      </c>
      <c r="D950" s="308" t="s">
        <v>14470</v>
      </c>
      <c r="E950" s="308" t="s">
        <v>14471</v>
      </c>
      <c r="F950" s="309" t="s">
        <v>3365</v>
      </c>
      <c r="G950" s="309" t="s">
        <v>4607</v>
      </c>
      <c r="H950" s="309" t="s">
        <v>14573</v>
      </c>
      <c r="I950" s="309" t="s">
        <v>2432</v>
      </c>
      <c r="J950" s="309" t="s">
        <v>15063</v>
      </c>
      <c r="K950" s="310">
        <v>0.74200000000000021</v>
      </c>
      <c r="L950" s="310">
        <v>0.74200000000000021</v>
      </c>
      <c r="M950" s="310">
        <v>0.67983450000000001</v>
      </c>
      <c r="N950" s="310"/>
      <c r="O950" s="310">
        <f t="shared" si="14"/>
        <v>8.3780997304582474</v>
      </c>
      <c r="P950" s="310">
        <v>8.3780997304582545</v>
      </c>
      <c r="Q950" s="309" t="s">
        <v>15063</v>
      </c>
      <c r="R950" s="311"/>
    </row>
    <row r="951" spans="1:18" s="312" customFormat="1" x14ac:dyDescent="0.3">
      <c r="A951" s="307">
        <v>948</v>
      </c>
      <c r="B951" s="308" t="s">
        <v>3732</v>
      </c>
      <c r="C951" s="308" t="s">
        <v>14466</v>
      </c>
      <c r="D951" s="308" t="s">
        <v>14470</v>
      </c>
      <c r="E951" s="308" t="s">
        <v>14471</v>
      </c>
      <c r="F951" s="309" t="s">
        <v>3365</v>
      </c>
      <c r="G951" s="309" t="s">
        <v>4520</v>
      </c>
      <c r="H951" s="309" t="s">
        <v>4521</v>
      </c>
      <c r="I951" s="309" t="s">
        <v>2432</v>
      </c>
      <c r="J951" s="309" t="s">
        <v>15063</v>
      </c>
      <c r="K951" s="310">
        <v>2.9739000000000018</v>
      </c>
      <c r="L951" s="310">
        <v>2.9739000000000018</v>
      </c>
      <c r="M951" s="310">
        <v>2.7887629999999999</v>
      </c>
      <c r="N951" s="310"/>
      <c r="O951" s="310">
        <f t="shared" si="14"/>
        <v>6.2253942634251915</v>
      </c>
      <c r="P951" s="310">
        <v>6.225394263425188</v>
      </c>
      <c r="Q951" s="309" t="s">
        <v>15063</v>
      </c>
      <c r="R951" s="311"/>
    </row>
    <row r="952" spans="1:18" s="312" customFormat="1" x14ac:dyDescent="0.3">
      <c r="A952" s="307">
        <v>949</v>
      </c>
      <c r="B952" s="308" t="s">
        <v>3732</v>
      </c>
      <c r="C952" s="308" t="s">
        <v>14466</v>
      </c>
      <c r="D952" s="308" t="s">
        <v>14470</v>
      </c>
      <c r="E952" s="308" t="s">
        <v>14471</v>
      </c>
      <c r="F952" s="309" t="s">
        <v>3365</v>
      </c>
      <c r="G952" s="309" t="s">
        <v>4522</v>
      </c>
      <c r="H952" s="309" t="s">
        <v>4523</v>
      </c>
      <c r="I952" s="309" t="s">
        <v>2414</v>
      </c>
      <c r="J952" s="309" t="s">
        <v>15063</v>
      </c>
      <c r="K952" s="310">
        <v>0.62710000000000599</v>
      </c>
      <c r="L952" s="310">
        <v>0.62710000000000599</v>
      </c>
      <c r="M952" s="310">
        <v>0.58718000000000004</v>
      </c>
      <c r="N952" s="310"/>
      <c r="O952" s="310">
        <f t="shared" si="14"/>
        <v>6.3658108754593474</v>
      </c>
      <c r="P952" s="310">
        <v>6.3658108754593323</v>
      </c>
      <c r="Q952" s="309" t="s">
        <v>15063</v>
      </c>
      <c r="R952" s="311"/>
    </row>
    <row r="953" spans="1:18" s="312" customFormat="1" x14ac:dyDescent="0.3">
      <c r="A953" s="307">
        <v>950</v>
      </c>
      <c r="B953" s="308" t="s">
        <v>3732</v>
      </c>
      <c r="C953" s="308" t="s">
        <v>14466</v>
      </c>
      <c r="D953" s="308" t="s">
        <v>14470</v>
      </c>
      <c r="E953" s="308" t="s">
        <v>14471</v>
      </c>
      <c r="F953" s="309" t="s">
        <v>3365</v>
      </c>
      <c r="G953" s="309" t="s">
        <v>4568</v>
      </c>
      <c r="H953" s="309" t="s">
        <v>4569</v>
      </c>
      <c r="I953" s="309" t="s">
        <v>2414</v>
      </c>
      <c r="J953" s="309" t="s">
        <v>15063</v>
      </c>
      <c r="K953" s="310">
        <v>1.2187999999999914</v>
      </c>
      <c r="L953" s="310">
        <v>1.2187999999999914</v>
      </c>
      <c r="M953" s="310">
        <v>1.2170000000000001</v>
      </c>
      <c r="N953" s="310"/>
      <c r="O953" s="310">
        <f t="shared" si="14"/>
        <v>0.14768624876857372</v>
      </c>
      <c r="P953" s="310">
        <v>0.14768624876858594</v>
      </c>
      <c r="Q953" s="309" t="s">
        <v>15063</v>
      </c>
      <c r="R953" s="311"/>
    </row>
    <row r="954" spans="1:18" s="312" customFormat="1" x14ac:dyDescent="0.3">
      <c r="A954" s="307">
        <v>951</v>
      </c>
      <c r="B954" s="308" t="s">
        <v>3732</v>
      </c>
      <c r="C954" s="308" t="s">
        <v>14466</v>
      </c>
      <c r="D954" s="308" t="s">
        <v>14470</v>
      </c>
      <c r="E954" s="308" t="s">
        <v>14499</v>
      </c>
      <c r="F954" s="309" t="s">
        <v>5003</v>
      </c>
      <c r="G954" s="309" t="s">
        <v>5004</v>
      </c>
      <c r="H954" s="309" t="s">
        <v>5005</v>
      </c>
      <c r="I954" s="309" t="s">
        <v>2425</v>
      </c>
      <c r="J954" s="309" t="s">
        <v>15063</v>
      </c>
      <c r="K954" s="310">
        <v>0.89668000000000003</v>
      </c>
      <c r="L954" s="310">
        <v>0.89668000000000003</v>
      </c>
      <c r="M954" s="310">
        <v>0.86519999999999997</v>
      </c>
      <c r="N954" s="310"/>
      <c r="O954" s="310">
        <f t="shared" si="14"/>
        <v>3.5107284650042447</v>
      </c>
      <c r="P954" s="310">
        <v>3.5107284650042536</v>
      </c>
      <c r="Q954" s="309" t="s">
        <v>15063</v>
      </c>
      <c r="R954" s="311"/>
    </row>
    <row r="955" spans="1:18" s="312" customFormat="1" x14ac:dyDescent="0.3">
      <c r="A955" s="307">
        <v>952</v>
      </c>
      <c r="B955" s="308" t="s">
        <v>3732</v>
      </c>
      <c r="C955" s="308" t="s">
        <v>14466</v>
      </c>
      <c r="D955" s="308" t="s">
        <v>14470</v>
      </c>
      <c r="E955" s="308" t="s">
        <v>14499</v>
      </c>
      <c r="F955" s="309" t="s">
        <v>5003</v>
      </c>
      <c r="G955" s="309" t="s">
        <v>5007</v>
      </c>
      <c r="H955" s="309" t="s">
        <v>5008</v>
      </c>
      <c r="I955" s="309" t="s">
        <v>2425</v>
      </c>
      <c r="J955" s="309" t="s">
        <v>15063</v>
      </c>
      <c r="K955" s="310">
        <v>8.91812</v>
      </c>
      <c r="L955" s="310">
        <v>8.91812</v>
      </c>
      <c r="M955" s="310">
        <v>8.9440000000000008</v>
      </c>
      <c r="N955" s="310"/>
      <c r="O955" s="310">
        <f t="shared" si="14"/>
        <v>-0.29019569146861435</v>
      </c>
      <c r="P955" s="310">
        <v>-0.2901956914686199</v>
      </c>
      <c r="Q955" s="309" t="s">
        <v>15063</v>
      </c>
      <c r="R955" s="311"/>
    </row>
    <row r="956" spans="1:18" s="312" customFormat="1" x14ac:dyDescent="0.3">
      <c r="A956" s="307">
        <v>953</v>
      </c>
      <c r="B956" s="308" t="s">
        <v>3732</v>
      </c>
      <c r="C956" s="308" t="s">
        <v>14466</v>
      </c>
      <c r="D956" s="308" t="s">
        <v>14470</v>
      </c>
      <c r="E956" s="308" t="s">
        <v>14499</v>
      </c>
      <c r="F956" s="309" t="s">
        <v>5003</v>
      </c>
      <c r="G956" s="309" t="s">
        <v>5009</v>
      </c>
      <c r="H956" s="309" t="s">
        <v>14574</v>
      </c>
      <c r="I956" s="309" t="s">
        <v>2432</v>
      </c>
      <c r="J956" s="309" t="s">
        <v>15063</v>
      </c>
      <c r="K956" s="310">
        <v>0.65006900000000034</v>
      </c>
      <c r="L956" s="310">
        <v>0.65006900000000034</v>
      </c>
      <c r="M956" s="310">
        <v>0.62106899999999998</v>
      </c>
      <c r="N956" s="310"/>
      <c r="O956" s="310">
        <f t="shared" si="14"/>
        <v>4.4610649023411897</v>
      </c>
      <c r="P956" s="310">
        <v>5.4022171288377496</v>
      </c>
      <c r="Q956" s="309" t="s">
        <v>15063</v>
      </c>
      <c r="R956" s="311"/>
    </row>
    <row r="957" spans="1:18" s="312" customFormat="1" x14ac:dyDescent="0.3">
      <c r="A957" s="307">
        <v>954</v>
      </c>
      <c r="B957" s="308" t="s">
        <v>3732</v>
      </c>
      <c r="C957" s="308" t="s">
        <v>14466</v>
      </c>
      <c r="D957" s="308" t="s">
        <v>14470</v>
      </c>
      <c r="E957" s="308" t="s">
        <v>14499</v>
      </c>
      <c r="F957" s="309" t="s">
        <v>5003</v>
      </c>
      <c r="G957" s="309" t="s">
        <v>5010</v>
      </c>
      <c r="H957" s="309" t="s">
        <v>5011</v>
      </c>
      <c r="I957" s="309" t="s">
        <v>2425</v>
      </c>
      <c r="J957" s="309" t="s">
        <v>15063</v>
      </c>
      <c r="K957" s="310">
        <v>1.9617200000000006</v>
      </c>
      <c r="L957" s="310">
        <v>1.9617200000000006</v>
      </c>
      <c r="M957" s="310">
        <v>1.9710000000000001</v>
      </c>
      <c r="N957" s="310"/>
      <c r="O957" s="310">
        <f t="shared" si="14"/>
        <v>-0.47305425850781502</v>
      </c>
      <c r="P957" s="310">
        <v>-0.47305425850781013</v>
      </c>
      <c r="Q957" s="309" t="s">
        <v>15063</v>
      </c>
      <c r="R957" s="311"/>
    </row>
    <row r="958" spans="1:18" s="312" customFormat="1" x14ac:dyDescent="0.3">
      <c r="A958" s="307">
        <v>955</v>
      </c>
      <c r="B958" s="308" t="s">
        <v>3732</v>
      </c>
      <c r="C958" s="308" t="s">
        <v>14466</v>
      </c>
      <c r="D958" s="308" t="s">
        <v>14470</v>
      </c>
      <c r="E958" s="308" t="s">
        <v>14499</v>
      </c>
      <c r="F958" s="309" t="s">
        <v>5003</v>
      </c>
      <c r="G958" s="309" t="s">
        <v>5012</v>
      </c>
      <c r="H958" s="309" t="s">
        <v>5013</v>
      </c>
      <c r="I958" s="309" t="s">
        <v>2425</v>
      </c>
      <c r="J958" s="309" t="s">
        <v>15063</v>
      </c>
      <c r="K958" s="310">
        <v>3.7747600000000014</v>
      </c>
      <c r="L958" s="310">
        <v>3.7747600000000014</v>
      </c>
      <c r="M958" s="310">
        <v>3.7926000000000002</v>
      </c>
      <c r="N958" s="310"/>
      <c r="O958" s="310">
        <f t="shared" si="14"/>
        <v>-0.47261282836521368</v>
      </c>
      <c r="P958" s="310">
        <v>-0.47261282836521534</v>
      </c>
      <c r="Q958" s="309" t="s">
        <v>15063</v>
      </c>
      <c r="R958" s="311"/>
    </row>
    <row r="959" spans="1:18" s="312" customFormat="1" x14ac:dyDescent="0.3">
      <c r="A959" s="307">
        <v>956</v>
      </c>
      <c r="B959" s="308" t="s">
        <v>3732</v>
      </c>
      <c r="C959" s="308" t="s">
        <v>14466</v>
      </c>
      <c r="D959" s="308" t="s">
        <v>14470</v>
      </c>
      <c r="E959" s="308" t="s">
        <v>14499</v>
      </c>
      <c r="F959" s="309" t="s">
        <v>5003</v>
      </c>
      <c r="G959" s="309" t="s">
        <v>5017</v>
      </c>
      <c r="H959" s="309" t="s">
        <v>5018</v>
      </c>
      <c r="I959" s="309" t="s">
        <v>2425</v>
      </c>
      <c r="J959" s="309" t="s">
        <v>15063</v>
      </c>
      <c r="K959" s="310">
        <v>0.46204000000000051</v>
      </c>
      <c r="L959" s="310">
        <v>0.46204000000000051</v>
      </c>
      <c r="M959" s="310">
        <v>0.46379999999999999</v>
      </c>
      <c r="N959" s="310"/>
      <c r="O959" s="310">
        <f t="shared" si="14"/>
        <v>-0.38091940091755738</v>
      </c>
      <c r="P959" s="310">
        <v>-0.38091940091755649</v>
      </c>
      <c r="Q959" s="309" t="s">
        <v>15063</v>
      </c>
      <c r="R959" s="311"/>
    </row>
    <row r="960" spans="1:18" s="312" customFormat="1" x14ac:dyDescent="0.3">
      <c r="A960" s="307">
        <v>957</v>
      </c>
      <c r="B960" s="308" t="s">
        <v>3732</v>
      </c>
      <c r="C960" s="308" t="s">
        <v>14466</v>
      </c>
      <c r="D960" s="308" t="s">
        <v>14470</v>
      </c>
      <c r="E960" s="308" t="s">
        <v>14499</v>
      </c>
      <c r="F960" s="309" t="s">
        <v>5003</v>
      </c>
      <c r="G960" s="309" t="s">
        <v>5019</v>
      </c>
      <c r="H960" s="309" t="s">
        <v>5020</v>
      </c>
      <c r="I960" s="309" t="s">
        <v>2425</v>
      </c>
      <c r="J960" s="309" t="s">
        <v>15063</v>
      </c>
      <c r="K960" s="310">
        <v>4.4572800000000008</v>
      </c>
      <c r="L960" s="310">
        <v>4.4572800000000008</v>
      </c>
      <c r="M960" s="310">
        <v>4.4771999999999998</v>
      </c>
      <c r="N960" s="310"/>
      <c r="O960" s="310">
        <f t="shared" si="14"/>
        <v>-0.44690932586687498</v>
      </c>
      <c r="P960" s="310">
        <v>-0.44690932586688437</v>
      </c>
      <c r="Q960" s="309" t="s">
        <v>15063</v>
      </c>
      <c r="R960" s="311"/>
    </row>
    <row r="961" spans="1:18" s="312" customFormat="1" x14ac:dyDescent="0.3">
      <c r="A961" s="307">
        <v>958</v>
      </c>
      <c r="B961" s="308" t="s">
        <v>3732</v>
      </c>
      <c r="C961" s="308" t="s">
        <v>14466</v>
      </c>
      <c r="D961" s="308" t="s">
        <v>14470</v>
      </c>
      <c r="E961" s="308" t="s">
        <v>14499</v>
      </c>
      <c r="F961" s="309" t="s">
        <v>5003</v>
      </c>
      <c r="G961" s="309" t="s">
        <v>5021</v>
      </c>
      <c r="H961" s="309" t="s">
        <v>5022</v>
      </c>
      <c r="I961" s="309" t="s">
        <v>2425</v>
      </c>
      <c r="J961" s="309" t="s">
        <v>15063</v>
      </c>
      <c r="K961" s="310">
        <v>2.356720000000001</v>
      </c>
      <c r="L961" s="310">
        <v>2.356720000000001</v>
      </c>
      <c r="M961" s="310">
        <v>2.3073700000000001</v>
      </c>
      <c r="N961" s="310"/>
      <c r="O961" s="310">
        <f t="shared" si="14"/>
        <v>2.0940120167012148</v>
      </c>
      <c r="P961" s="310">
        <v>2.0940120167012188</v>
      </c>
      <c r="Q961" s="309" t="s">
        <v>15063</v>
      </c>
      <c r="R961" s="311"/>
    </row>
    <row r="962" spans="1:18" s="312" customFormat="1" x14ac:dyDescent="0.3">
      <c r="A962" s="307">
        <v>959</v>
      </c>
      <c r="B962" s="308" t="s">
        <v>3732</v>
      </c>
      <c r="C962" s="308" t="s">
        <v>14466</v>
      </c>
      <c r="D962" s="308" t="s">
        <v>14470</v>
      </c>
      <c r="E962" s="308" t="s">
        <v>14499</v>
      </c>
      <c r="F962" s="309" t="s">
        <v>5003</v>
      </c>
      <c r="G962" s="309" t="s">
        <v>5023</v>
      </c>
      <c r="H962" s="309" t="s">
        <v>5024</v>
      </c>
      <c r="I962" s="309" t="s">
        <v>2425</v>
      </c>
      <c r="J962" s="309" t="s">
        <v>15063</v>
      </c>
      <c r="K962" s="310">
        <v>1.3973599999999999</v>
      </c>
      <c r="L962" s="310">
        <v>1.3973599999999999</v>
      </c>
      <c r="M962" s="310">
        <v>1.40455</v>
      </c>
      <c r="N962" s="310"/>
      <c r="O962" s="310">
        <f t="shared" si="14"/>
        <v>-0.51454170721933001</v>
      </c>
      <c r="P962" s="310">
        <v>-0.51454170721934034</v>
      </c>
      <c r="Q962" s="309" t="s">
        <v>15063</v>
      </c>
      <c r="R962" s="311"/>
    </row>
    <row r="963" spans="1:18" s="312" customFormat="1" x14ac:dyDescent="0.3">
      <c r="A963" s="307">
        <v>960</v>
      </c>
      <c r="B963" s="308" t="s">
        <v>3732</v>
      </c>
      <c r="C963" s="308" t="s">
        <v>14466</v>
      </c>
      <c r="D963" s="308" t="s">
        <v>14470</v>
      </c>
      <c r="E963" s="308" t="s">
        <v>14499</v>
      </c>
      <c r="F963" s="309" t="s">
        <v>5003</v>
      </c>
      <c r="G963" s="309" t="s">
        <v>5025</v>
      </c>
      <c r="H963" s="309" t="s">
        <v>5026</v>
      </c>
      <c r="I963" s="309" t="s">
        <v>2432</v>
      </c>
      <c r="J963" s="309" t="s">
        <v>15063</v>
      </c>
      <c r="K963" s="310">
        <v>1.2157339999999992</v>
      </c>
      <c r="L963" s="310">
        <v>1.2157339999999992</v>
      </c>
      <c r="M963" s="310">
        <v>1.1567124</v>
      </c>
      <c r="N963" s="310"/>
      <c r="O963" s="310">
        <f t="shared" si="14"/>
        <v>4.8548119901227791</v>
      </c>
      <c r="P963" s="310">
        <v>4.8548119901227649</v>
      </c>
      <c r="Q963" s="309" t="s">
        <v>15063</v>
      </c>
      <c r="R963" s="311"/>
    </row>
    <row r="964" spans="1:18" s="312" customFormat="1" x14ac:dyDescent="0.3">
      <c r="A964" s="307">
        <v>961</v>
      </c>
      <c r="B964" s="308" t="s">
        <v>3732</v>
      </c>
      <c r="C964" s="308" t="s">
        <v>14466</v>
      </c>
      <c r="D964" s="308" t="s">
        <v>14470</v>
      </c>
      <c r="E964" s="308" t="s">
        <v>14499</v>
      </c>
      <c r="F964" s="309" t="s">
        <v>5003</v>
      </c>
      <c r="G964" s="309" t="s">
        <v>5006</v>
      </c>
      <c r="H964" s="309" t="s">
        <v>14575</v>
      </c>
      <c r="I964" s="309" t="s">
        <v>2425</v>
      </c>
      <c r="J964" s="309" t="s">
        <v>15063</v>
      </c>
      <c r="K964" s="310">
        <v>0.35923999999999967</v>
      </c>
      <c r="L964" s="310">
        <v>0.35923999999999967</v>
      </c>
      <c r="M964" s="310">
        <v>0.36094999999999999</v>
      </c>
      <c r="N964" s="310"/>
      <c r="O964" s="310">
        <f t="shared" ref="O964:O1027" si="15">(L964-M964)/L964*100</f>
        <v>-0.47600489923180156</v>
      </c>
      <c r="P964" s="310">
        <v>-0.47600489923180778</v>
      </c>
      <c r="Q964" s="309" t="s">
        <v>15063</v>
      </c>
      <c r="R964" s="311"/>
    </row>
    <row r="965" spans="1:18" s="312" customFormat="1" x14ac:dyDescent="0.3">
      <c r="A965" s="307">
        <v>962</v>
      </c>
      <c r="B965" s="308" t="s">
        <v>3732</v>
      </c>
      <c r="C965" s="308" t="s">
        <v>14466</v>
      </c>
      <c r="D965" s="308" t="s">
        <v>14470</v>
      </c>
      <c r="E965" s="308" t="s">
        <v>14499</v>
      </c>
      <c r="F965" s="309" t="s">
        <v>5003</v>
      </c>
      <c r="G965" s="309" t="s">
        <v>5014</v>
      </c>
      <c r="H965" s="309" t="s">
        <v>14576</v>
      </c>
      <c r="I965" s="309" t="s">
        <v>2425</v>
      </c>
      <c r="J965" s="309" t="s">
        <v>15063</v>
      </c>
      <c r="K965" s="310">
        <v>1.6346899999999991</v>
      </c>
      <c r="L965" s="310">
        <v>1.6346899999999991</v>
      </c>
      <c r="M965" s="310">
        <v>1.610325</v>
      </c>
      <c r="N965" s="310"/>
      <c r="O965" s="310">
        <f t="shared" si="15"/>
        <v>1.4904966690931671</v>
      </c>
      <c r="P965" s="310">
        <v>1.4904966690931554</v>
      </c>
      <c r="Q965" s="309" t="s">
        <v>15063</v>
      </c>
      <c r="R965" s="311"/>
    </row>
    <row r="966" spans="1:18" s="312" customFormat="1" x14ac:dyDescent="0.3">
      <c r="A966" s="307">
        <v>963</v>
      </c>
      <c r="B966" s="308" t="s">
        <v>3732</v>
      </c>
      <c r="C966" s="308" t="s">
        <v>14466</v>
      </c>
      <c r="D966" s="308" t="s">
        <v>14470</v>
      </c>
      <c r="E966" s="308" t="s">
        <v>14499</v>
      </c>
      <c r="F966" s="309" t="s">
        <v>5003</v>
      </c>
      <c r="G966" s="309" t="s">
        <v>5015</v>
      </c>
      <c r="H966" s="309" t="s">
        <v>14577</v>
      </c>
      <c r="I966" s="309" t="s">
        <v>2425</v>
      </c>
      <c r="J966" s="309" t="s">
        <v>15063</v>
      </c>
      <c r="K966" s="310">
        <v>0.74534000000000078</v>
      </c>
      <c r="L966" s="310">
        <v>0.74534000000000078</v>
      </c>
      <c r="M966" s="310">
        <v>0.75039999999999996</v>
      </c>
      <c r="N966" s="310"/>
      <c r="O966" s="310">
        <f t="shared" si="15"/>
        <v>-0.67888480425029796</v>
      </c>
      <c r="P966" s="310">
        <v>-0.67888480425029041</v>
      </c>
      <c r="Q966" s="309" t="s">
        <v>15063</v>
      </c>
      <c r="R966" s="311"/>
    </row>
    <row r="967" spans="1:18" s="312" customFormat="1" x14ac:dyDescent="0.3">
      <c r="A967" s="307">
        <v>964</v>
      </c>
      <c r="B967" s="308" t="s">
        <v>3732</v>
      </c>
      <c r="C967" s="308" t="s">
        <v>14466</v>
      </c>
      <c r="D967" s="308" t="s">
        <v>14470</v>
      </c>
      <c r="E967" s="308" t="s">
        <v>14499</v>
      </c>
      <c r="F967" s="309" t="s">
        <v>5003</v>
      </c>
      <c r="G967" s="309" t="s">
        <v>5016</v>
      </c>
      <c r="H967" s="309" t="s">
        <v>14578</v>
      </c>
      <c r="I967" s="309" t="s">
        <v>2425</v>
      </c>
      <c r="J967" s="309" t="s">
        <v>15063</v>
      </c>
      <c r="K967" s="310">
        <v>3.9553200000000013</v>
      </c>
      <c r="L967" s="310">
        <v>3.9553200000000013</v>
      </c>
      <c r="M967" s="310">
        <v>3.9920499999999999</v>
      </c>
      <c r="N967" s="310"/>
      <c r="O967" s="310">
        <f t="shared" si="15"/>
        <v>-0.92862271573472144</v>
      </c>
      <c r="P967" s="310">
        <v>-0.92862271573472821</v>
      </c>
      <c r="Q967" s="309" t="s">
        <v>15063</v>
      </c>
      <c r="R967" s="311"/>
    </row>
    <row r="968" spans="1:18" s="312" customFormat="1" x14ac:dyDescent="0.3">
      <c r="A968" s="307">
        <v>965</v>
      </c>
      <c r="B968" s="308" t="s">
        <v>3732</v>
      </c>
      <c r="C968" s="308" t="s">
        <v>14466</v>
      </c>
      <c r="D968" s="308" t="s">
        <v>14470</v>
      </c>
      <c r="E968" s="308" t="s">
        <v>14487</v>
      </c>
      <c r="F968" s="309" t="s">
        <v>4300</v>
      </c>
      <c r="G968" s="309" t="s">
        <v>4301</v>
      </c>
      <c r="H968" s="309" t="s">
        <v>4302</v>
      </c>
      <c r="I968" s="309" t="s">
        <v>2425</v>
      </c>
      <c r="J968" s="309" t="s">
        <v>15063</v>
      </c>
      <c r="K968" s="310">
        <v>2.3809599999999982</v>
      </c>
      <c r="L968" s="310">
        <v>2.3809599999999982</v>
      </c>
      <c r="M968" s="310">
        <v>2.2267847499999989</v>
      </c>
      <c r="N968" s="310"/>
      <c r="O968" s="310">
        <f t="shared" si="15"/>
        <v>6.4753397789126836</v>
      </c>
      <c r="P968" s="310">
        <v>6.475339778912681</v>
      </c>
      <c r="Q968" s="309" t="s">
        <v>15063</v>
      </c>
      <c r="R968" s="311"/>
    </row>
    <row r="969" spans="1:18" s="312" customFormat="1" x14ac:dyDescent="0.3">
      <c r="A969" s="307">
        <v>966</v>
      </c>
      <c r="B969" s="308" t="s">
        <v>3732</v>
      </c>
      <c r="C969" s="308" t="s">
        <v>14466</v>
      </c>
      <c r="D969" s="308" t="s">
        <v>14470</v>
      </c>
      <c r="E969" s="308" t="s">
        <v>14487</v>
      </c>
      <c r="F969" s="309" t="s">
        <v>4300</v>
      </c>
      <c r="G969" s="309" t="s">
        <v>4303</v>
      </c>
      <c r="H969" s="309" t="s">
        <v>4304</v>
      </c>
      <c r="I969" s="309" t="s">
        <v>2414</v>
      </c>
      <c r="J969" s="309" t="s">
        <v>15063</v>
      </c>
      <c r="K969" s="310">
        <v>6.3519999999999965E-2</v>
      </c>
      <c r="L969" s="310">
        <v>6.3519999999999965E-2</v>
      </c>
      <c r="M969" s="310">
        <v>5.9353999999999997E-2</v>
      </c>
      <c r="N969" s="310"/>
      <c r="O969" s="310">
        <f t="shared" si="15"/>
        <v>6.5585642317379884</v>
      </c>
      <c r="P969" s="310">
        <v>9.4897079349180569</v>
      </c>
      <c r="Q969" s="309" t="s">
        <v>15063</v>
      </c>
      <c r="R969" s="311"/>
    </row>
    <row r="970" spans="1:18" s="312" customFormat="1" x14ac:dyDescent="0.3">
      <c r="A970" s="307">
        <v>967</v>
      </c>
      <c r="B970" s="308" t="s">
        <v>3732</v>
      </c>
      <c r="C970" s="308" t="s">
        <v>14466</v>
      </c>
      <c r="D970" s="308" t="s">
        <v>14470</v>
      </c>
      <c r="E970" s="308" t="s">
        <v>14487</v>
      </c>
      <c r="F970" s="309" t="s">
        <v>4300</v>
      </c>
      <c r="G970" s="309" t="s">
        <v>4305</v>
      </c>
      <c r="H970" s="309" t="s">
        <v>4306</v>
      </c>
      <c r="I970" s="309" t="s">
        <v>2425</v>
      </c>
      <c r="J970" s="309" t="s">
        <v>15063</v>
      </c>
      <c r="K970" s="310">
        <v>2.3429600000000015</v>
      </c>
      <c r="L970" s="310">
        <v>2.3429600000000015</v>
      </c>
      <c r="M970" s="310">
        <v>2.1430707</v>
      </c>
      <c r="N970" s="310"/>
      <c r="O970" s="310">
        <f t="shared" si="15"/>
        <v>8.5314858128180315</v>
      </c>
      <c r="P970" s="310">
        <v>8.5314858128180298</v>
      </c>
      <c r="Q970" s="309" t="s">
        <v>15063</v>
      </c>
      <c r="R970" s="311"/>
    </row>
    <row r="971" spans="1:18" s="312" customFormat="1" x14ac:dyDescent="0.3">
      <c r="A971" s="307">
        <v>968</v>
      </c>
      <c r="B971" s="308" t="s">
        <v>3732</v>
      </c>
      <c r="C971" s="308" t="s">
        <v>14466</v>
      </c>
      <c r="D971" s="308" t="s">
        <v>14470</v>
      </c>
      <c r="E971" s="308" t="s">
        <v>14487</v>
      </c>
      <c r="F971" s="309" t="s">
        <v>4300</v>
      </c>
      <c r="G971" s="309" t="s">
        <v>4307</v>
      </c>
      <c r="H971" s="309" t="s">
        <v>4308</v>
      </c>
      <c r="I971" s="309" t="s">
        <v>2414</v>
      </c>
      <c r="J971" s="309" t="s">
        <v>15063</v>
      </c>
      <c r="K971" s="310">
        <v>0</v>
      </c>
      <c r="L971" s="310">
        <v>0</v>
      </c>
      <c r="M971" s="310">
        <v>0</v>
      </c>
      <c r="N971" s="310"/>
      <c r="O971" s="310" t="e">
        <f t="shared" si="15"/>
        <v>#DIV/0!</v>
      </c>
      <c r="P971" s="310" t="e">
        <v>#DIV/0!</v>
      </c>
      <c r="Q971" s="309" t="s">
        <v>15063</v>
      </c>
      <c r="R971" s="311"/>
    </row>
    <row r="972" spans="1:18" s="312" customFormat="1" x14ac:dyDescent="0.3">
      <c r="A972" s="307">
        <v>969</v>
      </c>
      <c r="B972" s="308" t="s">
        <v>3732</v>
      </c>
      <c r="C972" s="308" t="s">
        <v>14466</v>
      </c>
      <c r="D972" s="308" t="s">
        <v>14470</v>
      </c>
      <c r="E972" s="308" t="s">
        <v>14487</v>
      </c>
      <c r="F972" s="309" t="s">
        <v>4300</v>
      </c>
      <c r="G972" s="309" t="s">
        <v>4309</v>
      </c>
      <c r="H972" s="309" t="s">
        <v>4310</v>
      </c>
      <c r="I972" s="309" t="s">
        <v>2414</v>
      </c>
      <c r="J972" s="309" t="s">
        <v>15063</v>
      </c>
      <c r="K972" s="310">
        <v>0.97744000000000042</v>
      </c>
      <c r="L972" s="310">
        <v>0.97744000000000042</v>
      </c>
      <c r="M972" s="310">
        <v>0.92907780000000006</v>
      </c>
      <c r="N972" s="310"/>
      <c r="O972" s="310">
        <f t="shared" si="15"/>
        <v>4.9478433458831574</v>
      </c>
      <c r="P972" s="310">
        <v>8.9434096012012354</v>
      </c>
      <c r="Q972" s="309" t="s">
        <v>15063</v>
      </c>
      <c r="R972" s="311"/>
    </row>
    <row r="973" spans="1:18" s="312" customFormat="1" x14ac:dyDescent="0.3">
      <c r="A973" s="307">
        <v>970</v>
      </c>
      <c r="B973" s="308" t="s">
        <v>3732</v>
      </c>
      <c r="C973" s="308" t="s">
        <v>14466</v>
      </c>
      <c r="D973" s="308" t="s">
        <v>14470</v>
      </c>
      <c r="E973" s="308" t="s">
        <v>14487</v>
      </c>
      <c r="F973" s="309" t="s">
        <v>4300</v>
      </c>
      <c r="G973" s="309" t="s">
        <v>4311</v>
      </c>
      <c r="H973" s="309" t="s">
        <v>4312</v>
      </c>
      <c r="I973" s="309" t="s">
        <v>2425</v>
      </c>
      <c r="J973" s="309" t="s">
        <v>15063</v>
      </c>
      <c r="K973" s="310">
        <v>0.25572</v>
      </c>
      <c r="L973" s="310">
        <v>0.25572</v>
      </c>
      <c r="M973" s="310">
        <v>0.24203799999999989</v>
      </c>
      <c r="N973" s="310"/>
      <c r="O973" s="310">
        <f t="shared" si="15"/>
        <v>5.3503832316596709</v>
      </c>
      <c r="P973" s="310">
        <v>8.332283742586565</v>
      </c>
      <c r="Q973" s="309" t="s">
        <v>15063</v>
      </c>
      <c r="R973" s="311"/>
    </row>
    <row r="974" spans="1:18" s="312" customFormat="1" x14ac:dyDescent="0.3">
      <c r="A974" s="307">
        <v>971</v>
      </c>
      <c r="B974" s="308" t="s">
        <v>3732</v>
      </c>
      <c r="C974" s="308" t="s">
        <v>14466</v>
      </c>
      <c r="D974" s="308" t="s">
        <v>14470</v>
      </c>
      <c r="E974" s="308" t="s">
        <v>14487</v>
      </c>
      <c r="F974" s="309" t="s">
        <v>4300</v>
      </c>
      <c r="G974" s="309" t="s">
        <v>4313</v>
      </c>
      <c r="H974" s="309" t="s">
        <v>4314</v>
      </c>
      <c r="I974" s="309" t="s">
        <v>2414</v>
      </c>
      <c r="J974" s="309" t="s">
        <v>15063</v>
      </c>
      <c r="K974" s="310">
        <v>4.9159999999999648E-2</v>
      </c>
      <c r="L974" s="310">
        <v>4.9159999999999648E-2</v>
      </c>
      <c r="M974" s="310">
        <v>4.7067599999999508E-2</v>
      </c>
      <c r="N974" s="310"/>
      <c r="O974" s="310">
        <f t="shared" si="15"/>
        <v>4.2563059397887608</v>
      </c>
      <c r="P974" s="310">
        <v>8.0303550043365419</v>
      </c>
      <c r="Q974" s="309" t="s">
        <v>15063</v>
      </c>
      <c r="R974" s="311"/>
    </row>
    <row r="975" spans="1:18" s="312" customFormat="1" x14ac:dyDescent="0.3">
      <c r="A975" s="307">
        <v>972</v>
      </c>
      <c r="B975" s="308" t="s">
        <v>3732</v>
      </c>
      <c r="C975" s="308" t="s">
        <v>14466</v>
      </c>
      <c r="D975" s="308" t="s">
        <v>14470</v>
      </c>
      <c r="E975" s="308" t="s">
        <v>14487</v>
      </c>
      <c r="F975" s="309" t="s">
        <v>4300</v>
      </c>
      <c r="G975" s="309" t="s">
        <v>4315</v>
      </c>
      <c r="H975" s="309" t="s">
        <v>4316</v>
      </c>
      <c r="I975" s="309" t="s">
        <v>2414</v>
      </c>
      <c r="J975" s="309" t="s">
        <v>15063</v>
      </c>
      <c r="K975" s="310">
        <v>6.4259999999999984E-2</v>
      </c>
      <c r="L975" s="310">
        <v>6.4259999999999984E-2</v>
      </c>
      <c r="M975" s="310">
        <v>6.1590400000000101E-2</v>
      </c>
      <c r="N975" s="310"/>
      <c r="O975" s="310">
        <f t="shared" si="15"/>
        <v>4.1543728602550321</v>
      </c>
      <c r="P975" s="310">
        <v>7.8822782163621596</v>
      </c>
      <c r="Q975" s="309" t="s">
        <v>15063</v>
      </c>
      <c r="R975" s="311"/>
    </row>
    <row r="976" spans="1:18" s="312" customFormat="1" x14ac:dyDescent="0.3">
      <c r="A976" s="307">
        <v>973</v>
      </c>
      <c r="B976" s="308" t="s">
        <v>3732</v>
      </c>
      <c r="C976" s="308" t="s">
        <v>14466</v>
      </c>
      <c r="D976" s="308" t="s">
        <v>14470</v>
      </c>
      <c r="E976" s="308" t="s">
        <v>14487</v>
      </c>
      <c r="F976" s="309" t="s">
        <v>4300</v>
      </c>
      <c r="G976" s="309" t="s">
        <v>4317</v>
      </c>
      <c r="H976" s="309" t="s">
        <v>4318</v>
      </c>
      <c r="I976" s="309" t="s">
        <v>2414</v>
      </c>
      <c r="J976" s="309" t="s">
        <v>15063</v>
      </c>
      <c r="K976" s="310">
        <v>0.4080600000000012</v>
      </c>
      <c r="L976" s="310">
        <v>0.4080600000000012</v>
      </c>
      <c r="M976" s="310">
        <v>0.38083420000000101</v>
      </c>
      <c r="N976" s="310"/>
      <c r="O976" s="310">
        <f t="shared" si="15"/>
        <v>6.6720090182816518</v>
      </c>
      <c r="P976" s="310">
        <v>8.767424328724827</v>
      </c>
      <c r="Q976" s="309" t="s">
        <v>15063</v>
      </c>
      <c r="R976" s="311"/>
    </row>
    <row r="977" spans="1:18" s="312" customFormat="1" x14ac:dyDescent="0.3">
      <c r="A977" s="307">
        <v>974</v>
      </c>
      <c r="B977" s="308" t="s">
        <v>3732</v>
      </c>
      <c r="C977" s="308" t="s">
        <v>14466</v>
      </c>
      <c r="D977" s="308" t="s">
        <v>14470</v>
      </c>
      <c r="E977" s="308" t="s">
        <v>14487</v>
      </c>
      <c r="F977" s="309" t="s">
        <v>4300</v>
      </c>
      <c r="G977" s="309" t="s">
        <v>4319</v>
      </c>
      <c r="H977" s="309" t="s">
        <v>4320</v>
      </c>
      <c r="I977" s="309" t="s">
        <v>2414</v>
      </c>
      <c r="J977" s="309" t="s">
        <v>15063</v>
      </c>
      <c r="K977" s="310">
        <v>1.6043600000000018</v>
      </c>
      <c r="L977" s="310">
        <v>1.6043600000000018</v>
      </c>
      <c r="M977" s="310">
        <v>0.21324839999999901</v>
      </c>
      <c r="N977" s="310"/>
      <c r="O977" s="310">
        <f t="shared" si="15"/>
        <v>86.708195168166824</v>
      </c>
      <c r="P977" s="310">
        <v>87.103395142323592</v>
      </c>
      <c r="Q977" s="309" t="s">
        <v>15063</v>
      </c>
      <c r="R977" s="311"/>
    </row>
    <row r="978" spans="1:18" s="312" customFormat="1" x14ac:dyDescent="0.3">
      <c r="A978" s="307">
        <v>975</v>
      </c>
      <c r="B978" s="308" t="s">
        <v>3732</v>
      </c>
      <c r="C978" s="308" t="s">
        <v>14466</v>
      </c>
      <c r="D978" s="308" t="s">
        <v>14470</v>
      </c>
      <c r="E978" s="308" t="s">
        <v>14487</v>
      </c>
      <c r="F978" s="309" t="s">
        <v>4300</v>
      </c>
      <c r="G978" s="309" t="s">
        <v>4321</v>
      </c>
      <c r="H978" s="309" t="s">
        <v>4322</v>
      </c>
      <c r="I978" s="309" t="s">
        <v>2414</v>
      </c>
      <c r="J978" s="309" t="s">
        <v>15063</v>
      </c>
      <c r="K978" s="310">
        <v>9.2520000000000213E-2</v>
      </c>
      <c r="L978" s="310">
        <v>9.2520000000000213E-2</v>
      </c>
      <c r="M978" s="310">
        <v>8.8082400000000019E-2</v>
      </c>
      <c r="N978" s="310"/>
      <c r="O978" s="310">
        <f t="shared" si="15"/>
        <v>4.796368352788785</v>
      </c>
      <c r="P978" s="310">
        <v>6.2896599753574423</v>
      </c>
      <c r="Q978" s="309" t="s">
        <v>15063</v>
      </c>
      <c r="R978" s="311"/>
    </row>
    <row r="979" spans="1:18" s="312" customFormat="1" x14ac:dyDescent="0.3">
      <c r="A979" s="307">
        <v>976</v>
      </c>
      <c r="B979" s="308" t="s">
        <v>3732</v>
      </c>
      <c r="C979" s="308" t="s">
        <v>14466</v>
      </c>
      <c r="D979" s="308" t="s">
        <v>14470</v>
      </c>
      <c r="E979" s="308" t="s">
        <v>14487</v>
      </c>
      <c r="F979" s="309" t="s">
        <v>4300</v>
      </c>
      <c r="G979" s="309" t="s">
        <v>4323</v>
      </c>
      <c r="H979" s="309" t="s">
        <v>4324</v>
      </c>
      <c r="I979" s="309" t="s">
        <v>2414</v>
      </c>
      <c r="J979" s="309" t="s">
        <v>15063</v>
      </c>
      <c r="K979" s="310">
        <v>2.6739999999999979E-2</v>
      </c>
      <c r="L979" s="310">
        <v>2.6739999999999979E-2</v>
      </c>
      <c r="M979" s="310">
        <v>2.4628400000000002E-2</v>
      </c>
      <c r="N979" s="310"/>
      <c r="O979" s="310">
        <f t="shared" si="15"/>
        <v>7.8967838444277447</v>
      </c>
      <c r="P979" s="310">
        <v>7.896783844427735</v>
      </c>
      <c r="Q979" s="309" t="s">
        <v>15063</v>
      </c>
      <c r="R979" s="311"/>
    </row>
    <row r="980" spans="1:18" s="312" customFormat="1" x14ac:dyDescent="0.3">
      <c r="A980" s="307">
        <v>977</v>
      </c>
      <c r="B980" s="308" t="s">
        <v>3732</v>
      </c>
      <c r="C980" s="308" t="s">
        <v>14466</v>
      </c>
      <c r="D980" s="308" t="s">
        <v>14470</v>
      </c>
      <c r="E980" s="308" t="s">
        <v>14487</v>
      </c>
      <c r="F980" s="309" t="s">
        <v>4300</v>
      </c>
      <c r="G980" s="309" t="s">
        <v>4325</v>
      </c>
      <c r="H980" s="309" t="s">
        <v>4326</v>
      </c>
      <c r="I980" s="309" t="s">
        <v>2414</v>
      </c>
      <c r="J980" s="309" t="s">
        <v>15063</v>
      </c>
      <c r="K980" s="310">
        <v>0.15262000000000012</v>
      </c>
      <c r="L980" s="310">
        <v>0.15262000000000012</v>
      </c>
      <c r="M980" s="310">
        <v>0.14724940000000009</v>
      </c>
      <c r="N980" s="310"/>
      <c r="O980" s="310">
        <f t="shared" si="15"/>
        <v>3.5189359192766521</v>
      </c>
      <c r="P980" s="310">
        <v>7.3099415361210562</v>
      </c>
      <c r="Q980" s="309" t="s">
        <v>15063</v>
      </c>
      <c r="R980" s="311"/>
    </row>
    <row r="981" spans="1:18" s="312" customFormat="1" x14ac:dyDescent="0.3">
      <c r="A981" s="307">
        <v>978</v>
      </c>
      <c r="B981" s="308" t="s">
        <v>3732</v>
      </c>
      <c r="C981" s="308" t="s">
        <v>14466</v>
      </c>
      <c r="D981" s="308" t="s">
        <v>14470</v>
      </c>
      <c r="E981" s="308" t="s">
        <v>14487</v>
      </c>
      <c r="F981" s="309" t="s">
        <v>4300</v>
      </c>
      <c r="G981" s="309" t="s">
        <v>4327</v>
      </c>
      <c r="H981" s="309" t="s">
        <v>4328</v>
      </c>
      <c r="I981" s="309" t="s">
        <v>2414</v>
      </c>
      <c r="J981" s="309" t="s">
        <v>15063</v>
      </c>
      <c r="K981" s="310">
        <v>5.2599999999999331E-3</v>
      </c>
      <c r="L981" s="310">
        <v>5.2599999999999331E-3</v>
      </c>
      <c r="M981" s="310">
        <v>4.9829999999999501E-3</v>
      </c>
      <c r="N981" s="310"/>
      <c r="O981" s="310">
        <f t="shared" si="15"/>
        <v>5.2661596958172341</v>
      </c>
      <c r="P981" s="310">
        <v>10.211844544704595</v>
      </c>
      <c r="Q981" s="309" t="s">
        <v>15063</v>
      </c>
      <c r="R981" s="311"/>
    </row>
    <row r="982" spans="1:18" s="312" customFormat="1" x14ac:dyDescent="0.3">
      <c r="A982" s="307">
        <v>979</v>
      </c>
      <c r="B982" s="308" t="s">
        <v>3732</v>
      </c>
      <c r="C982" s="308" t="s">
        <v>14466</v>
      </c>
      <c r="D982" s="308" t="s">
        <v>4648</v>
      </c>
      <c r="E982" s="308" t="s">
        <v>14467</v>
      </c>
      <c r="F982" s="309" t="s">
        <v>4712</v>
      </c>
      <c r="G982" s="309" t="s">
        <v>4713</v>
      </c>
      <c r="H982" s="309" t="s">
        <v>14579</v>
      </c>
      <c r="I982" s="309" t="s">
        <v>2432</v>
      </c>
      <c r="J982" s="309" t="s">
        <v>15063</v>
      </c>
      <c r="K982" s="310">
        <v>7.8740000000000032E-2</v>
      </c>
      <c r="L982" s="310">
        <v>7.8740000000000032E-2</v>
      </c>
      <c r="M982" s="310">
        <v>6.9850254000000028E-2</v>
      </c>
      <c r="N982" s="310"/>
      <c r="O982" s="310">
        <f t="shared" si="15"/>
        <v>11.29</v>
      </c>
      <c r="P982" s="310">
        <v>18.647355193502214</v>
      </c>
      <c r="Q982" s="309" t="s">
        <v>15063</v>
      </c>
      <c r="R982" s="311"/>
    </row>
    <row r="983" spans="1:18" s="312" customFormat="1" x14ac:dyDescent="0.3">
      <c r="A983" s="307">
        <v>980</v>
      </c>
      <c r="B983" s="308" t="s">
        <v>3732</v>
      </c>
      <c r="C983" s="308" t="s">
        <v>14466</v>
      </c>
      <c r="D983" s="308" t="s">
        <v>14470</v>
      </c>
      <c r="E983" s="308" t="s">
        <v>14499</v>
      </c>
      <c r="F983" s="309" t="s">
        <v>3250</v>
      </c>
      <c r="G983" s="309" t="s">
        <v>5027</v>
      </c>
      <c r="H983" s="309" t="s">
        <v>5028</v>
      </c>
      <c r="I983" s="309" t="s">
        <v>2405</v>
      </c>
      <c r="J983" s="309" t="s">
        <v>15063</v>
      </c>
      <c r="K983" s="310">
        <v>1.8593569999999997</v>
      </c>
      <c r="L983" s="310">
        <v>1.8593569999999997</v>
      </c>
      <c r="M983" s="310">
        <v>1.7000564499999999</v>
      </c>
      <c r="N983" s="310"/>
      <c r="O983" s="310">
        <f t="shared" si="15"/>
        <v>8.56750747704716</v>
      </c>
      <c r="P983" s="310">
        <v>9.2809544483502435</v>
      </c>
      <c r="Q983" s="309" t="s">
        <v>15063</v>
      </c>
      <c r="R983" s="311"/>
    </row>
    <row r="984" spans="1:18" s="312" customFormat="1" x14ac:dyDescent="0.3">
      <c r="A984" s="307">
        <v>981</v>
      </c>
      <c r="B984" s="308" t="s">
        <v>3732</v>
      </c>
      <c r="C984" s="308" t="s">
        <v>14466</v>
      </c>
      <c r="D984" s="308" t="s">
        <v>14470</v>
      </c>
      <c r="E984" s="308" t="s">
        <v>14499</v>
      </c>
      <c r="F984" s="309" t="s">
        <v>3250</v>
      </c>
      <c r="G984" s="309" t="s">
        <v>5029</v>
      </c>
      <c r="H984" s="309" t="s">
        <v>14580</v>
      </c>
      <c r="I984" s="309" t="s">
        <v>2414</v>
      </c>
      <c r="J984" s="309" t="s">
        <v>15063</v>
      </c>
      <c r="K984" s="310">
        <v>0.82631999999999994</v>
      </c>
      <c r="L984" s="310">
        <v>0.82631999999999994</v>
      </c>
      <c r="M984" s="310">
        <v>0.82175399999999998</v>
      </c>
      <c r="N984" s="310"/>
      <c r="O984" s="310">
        <f t="shared" si="15"/>
        <v>0.55257043276212114</v>
      </c>
      <c r="P984" s="310">
        <v>0.55257043276213391</v>
      </c>
      <c r="Q984" s="309" t="s">
        <v>15063</v>
      </c>
      <c r="R984" s="311"/>
    </row>
    <row r="985" spans="1:18" s="312" customFormat="1" x14ac:dyDescent="0.3">
      <c r="A985" s="307">
        <v>982</v>
      </c>
      <c r="B985" s="308" t="s">
        <v>3732</v>
      </c>
      <c r="C985" s="308" t="s">
        <v>14466</v>
      </c>
      <c r="D985" s="308" t="s">
        <v>14470</v>
      </c>
      <c r="E985" s="308" t="s">
        <v>14499</v>
      </c>
      <c r="F985" s="309" t="s">
        <v>3250</v>
      </c>
      <c r="G985" s="309" t="s">
        <v>5030</v>
      </c>
      <c r="H985" s="309" t="s">
        <v>14581</v>
      </c>
      <c r="I985" s="309" t="s">
        <v>2414</v>
      </c>
      <c r="J985" s="309" t="s">
        <v>15063</v>
      </c>
      <c r="K985" s="310">
        <v>3.4860000000000037E-2</v>
      </c>
      <c r="L985" s="310">
        <v>3.4860000000000037E-2</v>
      </c>
      <c r="M985" s="310">
        <v>3.4646000000000003E-2</v>
      </c>
      <c r="N985" s="310"/>
      <c r="O985" s="310">
        <f t="shared" si="15"/>
        <v>0.61388410786010728</v>
      </c>
      <c r="P985" s="310">
        <v>0.61388410786010761</v>
      </c>
      <c r="Q985" s="309" t="s">
        <v>15063</v>
      </c>
      <c r="R985" s="311"/>
    </row>
    <row r="986" spans="1:18" s="312" customFormat="1" x14ac:dyDescent="0.3">
      <c r="A986" s="307">
        <v>983</v>
      </c>
      <c r="B986" s="308" t="s">
        <v>3732</v>
      </c>
      <c r="C986" s="308" t="s">
        <v>14466</v>
      </c>
      <c r="D986" s="308" t="s">
        <v>14470</v>
      </c>
      <c r="E986" s="308" t="s">
        <v>14487</v>
      </c>
      <c r="F986" s="309" t="s">
        <v>3250</v>
      </c>
      <c r="G986" s="309" t="s">
        <v>4329</v>
      </c>
      <c r="H986" s="309" t="s">
        <v>4330</v>
      </c>
      <c r="I986" s="309" t="s">
        <v>2405</v>
      </c>
      <c r="J986" s="309" t="s">
        <v>15063</v>
      </c>
      <c r="K986" s="310">
        <v>2.005339999999999</v>
      </c>
      <c r="L986" s="310">
        <v>2.005339999999999</v>
      </c>
      <c r="M986" s="310">
        <v>1.8777757799999999</v>
      </c>
      <c r="N986" s="310"/>
      <c r="O986" s="310">
        <f t="shared" si="15"/>
        <v>6.3612265251777353</v>
      </c>
      <c r="P986" s="310">
        <v>6.3612265251777327</v>
      </c>
      <c r="Q986" s="309" t="s">
        <v>15063</v>
      </c>
      <c r="R986" s="311"/>
    </row>
    <row r="987" spans="1:18" s="312" customFormat="1" x14ac:dyDescent="0.3">
      <c r="A987" s="307">
        <v>984</v>
      </c>
      <c r="B987" s="308" t="s">
        <v>3732</v>
      </c>
      <c r="C987" s="308" t="s">
        <v>14466</v>
      </c>
      <c r="D987" s="308" t="s">
        <v>14470</v>
      </c>
      <c r="E987" s="308" t="s">
        <v>14499</v>
      </c>
      <c r="F987" s="309" t="s">
        <v>3250</v>
      </c>
      <c r="G987" s="309" t="s">
        <v>5031</v>
      </c>
      <c r="H987" s="309" t="s">
        <v>14582</v>
      </c>
      <c r="I987" s="309" t="s">
        <v>2405</v>
      </c>
      <c r="J987" s="309" t="s">
        <v>15063</v>
      </c>
      <c r="K987" s="310">
        <v>2.842171</v>
      </c>
      <c r="L987" s="310">
        <v>2.842171</v>
      </c>
      <c r="M987" s="310">
        <v>2.589947</v>
      </c>
      <c r="N987" s="310"/>
      <c r="O987" s="310">
        <f t="shared" si="15"/>
        <v>8.8743428878839445</v>
      </c>
      <c r="P987" s="310">
        <v>12.350927988925564</v>
      </c>
      <c r="Q987" s="309" t="s">
        <v>15063</v>
      </c>
      <c r="R987" s="311"/>
    </row>
    <row r="988" spans="1:18" s="312" customFormat="1" x14ac:dyDescent="0.3">
      <c r="A988" s="307">
        <v>985</v>
      </c>
      <c r="B988" s="308" t="s">
        <v>3732</v>
      </c>
      <c r="C988" s="308" t="s">
        <v>14466</v>
      </c>
      <c r="D988" s="308" t="s">
        <v>14470</v>
      </c>
      <c r="E988" s="308" t="s">
        <v>14487</v>
      </c>
      <c r="F988" s="309" t="s">
        <v>3250</v>
      </c>
      <c r="G988" s="309" t="s">
        <v>4332</v>
      </c>
      <c r="H988" s="309" t="s">
        <v>4333</v>
      </c>
      <c r="I988" s="309" t="s">
        <v>4334</v>
      </c>
      <c r="J988" s="309" t="s">
        <v>15063</v>
      </c>
      <c r="K988" s="310">
        <v>0.80142000000000002</v>
      </c>
      <c r="L988" s="310">
        <v>0.80142000000000002</v>
      </c>
      <c r="M988" s="310">
        <v>0.74668469999999998</v>
      </c>
      <c r="N988" s="310"/>
      <c r="O988" s="310">
        <f t="shared" si="15"/>
        <v>6.8297896234184376</v>
      </c>
      <c r="P988" s="310">
        <v>6.8297896234184368</v>
      </c>
      <c r="Q988" s="309" t="s">
        <v>15063</v>
      </c>
      <c r="R988" s="311"/>
    </row>
    <row r="989" spans="1:18" s="312" customFormat="1" x14ac:dyDescent="0.3">
      <c r="A989" s="307">
        <v>986</v>
      </c>
      <c r="B989" s="308" t="s">
        <v>3732</v>
      </c>
      <c r="C989" s="308" t="s">
        <v>14466</v>
      </c>
      <c r="D989" s="308" t="s">
        <v>14470</v>
      </c>
      <c r="E989" s="308" t="s">
        <v>14499</v>
      </c>
      <c r="F989" s="309" t="s">
        <v>3250</v>
      </c>
      <c r="G989" s="309" t="s">
        <v>5032</v>
      </c>
      <c r="H989" s="309" t="s">
        <v>5033</v>
      </c>
      <c r="I989" s="309" t="s">
        <v>2405</v>
      </c>
      <c r="J989" s="309" t="s">
        <v>15063</v>
      </c>
      <c r="K989" s="310">
        <v>0</v>
      </c>
      <c r="L989" s="310">
        <v>0</v>
      </c>
      <c r="M989" s="310">
        <v>0</v>
      </c>
      <c r="N989" s="310"/>
      <c r="O989" s="310" t="e">
        <f t="shared" si="15"/>
        <v>#DIV/0!</v>
      </c>
      <c r="P989" s="310" t="e">
        <v>#DIV/0!</v>
      </c>
      <c r="Q989" s="309" t="s">
        <v>15063</v>
      </c>
      <c r="R989" s="311"/>
    </row>
    <row r="990" spans="1:18" s="312" customFormat="1" x14ac:dyDescent="0.3">
      <c r="A990" s="307">
        <v>987</v>
      </c>
      <c r="B990" s="308" t="s">
        <v>3732</v>
      </c>
      <c r="C990" s="308" t="s">
        <v>14466</v>
      </c>
      <c r="D990" s="308" t="s">
        <v>14470</v>
      </c>
      <c r="E990" s="308" t="s">
        <v>14499</v>
      </c>
      <c r="F990" s="309" t="s">
        <v>3250</v>
      </c>
      <c r="G990" s="309" t="s">
        <v>5034</v>
      </c>
      <c r="H990" s="309" t="s">
        <v>5035</v>
      </c>
      <c r="I990" s="309" t="s">
        <v>2405</v>
      </c>
      <c r="J990" s="309" t="s">
        <v>15063</v>
      </c>
      <c r="K990" s="310">
        <v>3.7015680000000009</v>
      </c>
      <c r="L990" s="310">
        <v>3.7015680000000009</v>
      </c>
      <c r="M990" s="310">
        <v>3.4604027000000004</v>
      </c>
      <c r="N990" s="310"/>
      <c r="O990" s="310">
        <f t="shared" si="15"/>
        <v>6.5152200364818471</v>
      </c>
      <c r="P990" s="310">
        <v>18.463937645746775</v>
      </c>
      <c r="Q990" s="309" t="s">
        <v>15063</v>
      </c>
      <c r="R990" s="311"/>
    </row>
    <row r="991" spans="1:18" s="312" customFormat="1" x14ac:dyDescent="0.3">
      <c r="A991" s="307">
        <v>988</v>
      </c>
      <c r="B991" s="308" t="s">
        <v>3732</v>
      </c>
      <c r="C991" s="308" t="s">
        <v>14466</v>
      </c>
      <c r="D991" s="308" t="s">
        <v>14470</v>
      </c>
      <c r="E991" s="308" t="s">
        <v>14499</v>
      </c>
      <c r="F991" s="309" t="s">
        <v>3250</v>
      </c>
      <c r="G991" s="309" t="s">
        <v>5036</v>
      </c>
      <c r="H991" s="309" t="s">
        <v>5037</v>
      </c>
      <c r="I991" s="309" t="s">
        <v>2405</v>
      </c>
      <c r="J991" s="309" t="s">
        <v>15063</v>
      </c>
      <c r="K991" s="310">
        <v>3.4208190499999991</v>
      </c>
      <c r="L991" s="310">
        <v>3.4208190499999991</v>
      </c>
      <c r="M991" s="310">
        <v>3.1238193000000001</v>
      </c>
      <c r="N991" s="310"/>
      <c r="O991" s="310">
        <f t="shared" si="15"/>
        <v>8.6821239492337092</v>
      </c>
      <c r="P991" s="310">
        <v>11.06341424404107</v>
      </c>
      <c r="Q991" s="309" t="s">
        <v>15063</v>
      </c>
      <c r="R991" s="311"/>
    </row>
    <row r="992" spans="1:18" s="312" customFormat="1" x14ac:dyDescent="0.3">
      <c r="A992" s="307">
        <v>989</v>
      </c>
      <c r="B992" s="308" t="s">
        <v>3732</v>
      </c>
      <c r="C992" s="308" t="s">
        <v>14466</v>
      </c>
      <c r="D992" s="308" t="s">
        <v>14470</v>
      </c>
      <c r="E992" s="308" t="s">
        <v>14499</v>
      </c>
      <c r="F992" s="309" t="s">
        <v>3250</v>
      </c>
      <c r="G992" s="309" t="s">
        <v>5038</v>
      </c>
      <c r="H992" s="309" t="s">
        <v>5039</v>
      </c>
      <c r="I992" s="309" t="s">
        <v>2414</v>
      </c>
      <c r="J992" s="309" t="s">
        <v>15063</v>
      </c>
      <c r="K992" s="310">
        <v>1.4975459999999998</v>
      </c>
      <c r="L992" s="310">
        <v>1.4975459999999998</v>
      </c>
      <c r="M992" s="310">
        <v>1.4393389999999999</v>
      </c>
      <c r="N992" s="310"/>
      <c r="O992" s="310">
        <f t="shared" si="15"/>
        <v>3.8868255132062659</v>
      </c>
      <c r="P992" s="310">
        <v>3.8868255132062823</v>
      </c>
      <c r="Q992" s="309" t="s">
        <v>15063</v>
      </c>
      <c r="R992" s="311"/>
    </row>
    <row r="993" spans="1:18" s="312" customFormat="1" x14ac:dyDescent="0.3">
      <c r="A993" s="307">
        <v>990</v>
      </c>
      <c r="B993" s="308" t="s">
        <v>3732</v>
      </c>
      <c r="C993" s="308" t="s">
        <v>14466</v>
      </c>
      <c r="D993" s="308" t="s">
        <v>14470</v>
      </c>
      <c r="E993" s="308" t="s">
        <v>14487</v>
      </c>
      <c r="F993" s="309" t="s">
        <v>3250</v>
      </c>
      <c r="G993" s="309" t="s">
        <v>4335</v>
      </c>
      <c r="H993" s="309" t="s">
        <v>4336</v>
      </c>
      <c r="I993" s="309" t="s">
        <v>2655</v>
      </c>
      <c r="J993" s="309" t="s">
        <v>15063</v>
      </c>
      <c r="K993" s="310">
        <v>5.129999999999995E-2</v>
      </c>
      <c r="L993" s="310">
        <v>5.129999999999995E-2</v>
      </c>
      <c r="M993" s="310">
        <v>4.9969999999999896E-2</v>
      </c>
      <c r="N993" s="310"/>
      <c r="O993" s="310">
        <f t="shared" si="15"/>
        <v>2.5925925925926991</v>
      </c>
      <c r="P993" s="310">
        <v>20.56756842097257</v>
      </c>
      <c r="Q993" s="309" t="s">
        <v>15063</v>
      </c>
      <c r="R993" s="311"/>
    </row>
    <row r="994" spans="1:18" s="312" customFormat="1" x14ac:dyDescent="0.3">
      <c r="A994" s="307">
        <v>991</v>
      </c>
      <c r="B994" s="308" t="s">
        <v>3732</v>
      </c>
      <c r="C994" s="308" t="s">
        <v>14466</v>
      </c>
      <c r="D994" s="308" t="s">
        <v>14470</v>
      </c>
      <c r="E994" s="308" t="s">
        <v>14499</v>
      </c>
      <c r="F994" s="309" t="s">
        <v>3250</v>
      </c>
      <c r="G994" s="309" t="s">
        <v>5040</v>
      </c>
      <c r="H994" s="309" t="s">
        <v>5041</v>
      </c>
      <c r="I994" s="309" t="s">
        <v>2405</v>
      </c>
      <c r="J994" s="309" t="s">
        <v>15063</v>
      </c>
      <c r="K994" s="310">
        <v>4.5928829999999978</v>
      </c>
      <c r="L994" s="310">
        <v>4.5928829999999978</v>
      </c>
      <c r="M994" s="310">
        <v>4.1842268000000002</v>
      </c>
      <c r="N994" s="310"/>
      <c r="O994" s="310">
        <f t="shared" si="15"/>
        <v>8.8975965640752825</v>
      </c>
      <c r="P994" s="310">
        <v>12.962657036086334</v>
      </c>
      <c r="Q994" s="309" t="s">
        <v>15063</v>
      </c>
      <c r="R994" s="311"/>
    </row>
    <row r="995" spans="1:18" s="312" customFormat="1" x14ac:dyDescent="0.3">
      <c r="A995" s="307">
        <v>992</v>
      </c>
      <c r="B995" s="308" t="s">
        <v>3732</v>
      </c>
      <c r="C995" s="308" t="s">
        <v>14466</v>
      </c>
      <c r="D995" s="308" t="s">
        <v>14470</v>
      </c>
      <c r="E995" s="308" t="s">
        <v>14499</v>
      </c>
      <c r="F995" s="309" t="s">
        <v>3250</v>
      </c>
      <c r="G995" s="309" t="s">
        <v>5042</v>
      </c>
      <c r="H995" s="309" t="s">
        <v>14583</v>
      </c>
      <c r="I995" s="309" t="s">
        <v>2414</v>
      </c>
      <c r="J995" s="309" t="s">
        <v>15063</v>
      </c>
      <c r="K995" s="310">
        <v>1.0478000000000007</v>
      </c>
      <c r="L995" s="310">
        <v>1.0478000000000007</v>
      </c>
      <c r="M995" s="310">
        <v>1.0018</v>
      </c>
      <c r="N995" s="310"/>
      <c r="O995" s="310">
        <f t="shared" si="15"/>
        <v>4.3901507921359686</v>
      </c>
      <c r="P995" s="310">
        <v>4.3901507921359713</v>
      </c>
      <c r="Q995" s="309" t="s">
        <v>15063</v>
      </c>
      <c r="R995" s="311"/>
    </row>
    <row r="996" spans="1:18" s="312" customFormat="1" x14ac:dyDescent="0.3">
      <c r="A996" s="307">
        <v>993</v>
      </c>
      <c r="B996" s="308" t="s">
        <v>3732</v>
      </c>
      <c r="C996" s="308" t="s">
        <v>14503</v>
      </c>
      <c r="D996" s="308" t="s">
        <v>14515</v>
      </c>
      <c r="E996" s="308" t="s">
        <v>14584</v>
      </c>
      <c r="F996" s="309" t="s">
        <v>3776</v>
      </c>
      <c r="G996" s="309" t="s">
        <v>3777</v>
      </c>
      <c r="H996" s="309" t="s">
        <v>14585</v>
      </c>
      <c r="I996" s="309" t="s">
        <v>2432</v>
      </c>
      <c r="J996" s="309" t="s">
        <v>15063</v>
      </c>
      <c r="K996" s="310">
        <v>0</v>
      </c>
      <c r="L996" s="310">
        <v>0</v>
      </c>
      <c r="M996" s="310">
        <v>1.9009000000000002E-2</v>
      </c>
      <c r="N996" s="310"/>
      <c r="O996" s="310" t="e">
        <f t="shared" si="15"/>
        <v>#DIV/0!</v>
      </c>
      <c r="P996" s="310" t="e">
        <v>#DIV/0!</v>
      </c>
      <c r="Q996" s="309" t="s">
        <v>15063</v>
      </c>
      <c r="R996" s="311"/>
    </row>
    <row r="997" spans="1:18" s="312" customFormat="1" x14ac:dyDescent="0.3">
      <c r="A997" s="307">
        <v>994</v>
      </c>
      <c r="B997" s="308" t="s">
        <v>3732</v>
      </c>
      <c r="C997" s="308" t="s">
        <v>14503</v>
      </c>
      <c r="D997" s="308" t="s">
        <v>14515</v>
      </c>
      <c r="E997" s="308" t="s">
        <v>14584</v>
      </c>
      <c r="F997" s="309" t="s">
        <v>3776</v>
      </c>
      <c r="G997" s="309" t="s">
        <v>3778</v>
      </c>
      <c r="H997" s="309" t="s">
        <v>14586</v>
      </c>
      <c r="I997" s="309" t="s">
        <v>2432</v>
      </c>
      <c r="J997" s="309" t="s">
        <v>15063</v>
      </c>
      <c r="K997" s="310">
        <v>0</v>
      </c>
      <c r="L997" s="310">
        <v>0</v>
      </c>
      <c r="M997" s="310">
        <v>4.7470000000000004E-3</v>
      </c>
      <c r="N997" s="310"/>
      <c r="O997" s="310" t="e">
        <f t="shared" si="15"/>
        <v>#DIV/0!</v>
      </c>
      <c r="P997" s="310" t="e">
        <v>#DIV/0!</v>
      </c>
      <c r="Q997" s="309" t="s">
        <v>15063</v>
      </c>
      <c r="R997" s="311"/>
    </row>
    <row r="998" spans="1:18" s="312" customFormat="1" x14ac:dyDescent="0.3">
      <c r="A998" s="307">
        <v>995</v>
      </c>
      <c r="B998" s="308" t="s">
        <v>3732</v>
      </c>
      <c r="C998" s="308" t="s">
        <v>14466</v>
      </c>
      <c r="D998" s="308" t="s">
        <v>4648</v>
      </c>
      <c r="E998" s="308" t="s">
        <v>14511</v>
      </c>
      <c r="F998" s="309" t="s">
        <v>4637</v>
      </c>
      <c r="G998" s="309" t="s">
        <v>14587</v>
      </c>
      <c r="H998" s="309" t="s">
        <v>4638</v>
      </c>
      <c r="I998" s="309" t="s">
        <v>2405</v>
      </c>
      <c r="J998" s="309" t="s">
        <v>15063</v>
      </c>
      <c r="K998" s="310">
        <v>2.3181999999999969</v>
      </c>
      <c r="L998" s="310">
        <v>2.3181999999999969</v>
      </c>
      <c r="M998" s="310">
        <v>2.1086939999999998</v>
      </c>
      <c r="N998" s="310"/>
      <c r="O998" s="310">
        <f t="shared" si="15"/>
        <v>9.0374428435854259</v>
      </c>
      <c r="P998" s="310">
        <v>10.949811007527533</v>
      </c>
      <c r="Q998" s="309" t="s">
        <v>15063</v>
      </c>
      <c r="R998" s="311"/>
    </row>
    <row r="999" spans="1:18" s="312" customFormat="1" x14ac:dyDescent="0.3">
      <c r="A999" s="307">
        <v>996</v>
      </c>
      <c r="B999" s="308" t="s">
        <v>3732</v>
      </c>
      <c r="C999" s="308" t="s">
        <v>14466</v>
      </c>
      <c r="D999" s="308" t="s">
        <v>4648</v>
      </c>
      <c r="E999" s="308" t="s">
        <v>14511</v>
      </c>
      <c r="F999" s="309" t="s">
        <v>4637</v>
      </c>
      <c r="G999" s="309" t="s">
        <v>4639</v>
      </c>
      <c r="H999" s="309" t="s">
        <v>4640</v>
      </c>
      <c r="I999" s="309" t="s">
        <v>2405</v>
      </c>
      <c r="J999" s="309" t="s">
        <v>15063</v>
      </c>
      <c r="K999" s="310">
        <v>2.9975999999999989</v>
      </c>
      <c r="L999" s="310">
        <v>2.9975999999999989</v>
      </c>
      <c r="M999" s="310">
        <v>2.8139180000000001</v>
      </c>
      <c r="N999" s="310"/>
      <c r="O999" s="310">
        <f t="shared" si="15"/>
        <v>6.1276354416866443</v>
      </c>
      <c r="P999" s="310">
        <v>13.200297855570875</v>
      </c>
      <c r="Q999" s="309" t="s">
        <v>15063</v>
      </c>
      <c r="R999" s="311"/>
    </row>
    <row r="1000" spans="1:18" s="312" customFormat="1" x14ac:dyDescent="0.3">
      <c r="A1000" s="307">
        <v>997</v>
      </c>
      <c r="B1000" s="308" t="s">
        <v>3732</v>
      </c>
      <c r="C1000" s="308" t="s">
        <v>14466</v>
      </c>
      <c r="D1000" s="308" t="s">
        <v>4648</v>
      </c>
      <c r="E1000" s="308" t="s">
        <v>14511</v>
      </c>
      <c r="F1000" s="309" t="s">
        <v>4637</v>
      </c>
      <c r="G1000" s="309" t="s">
        <v>4641</v>
      </c>
      <c r="H1000" s="309" t="s">
        <v>14588</v>
      </c>
      <c r="I1000" s="309" t="s">
        <v>2405</v>
      </c>
      <c r="J1000" s="309" t="s">
        <v>15063</v>
      </c>
      <c r="K1000" s="310">
        <v>2.5120499999999995</v>
      </c>
      <c r="L1000" s="310">
        <v>2.5120499999999995</v>
      </c>
      <c r="M1000" s="310">
        <v>2.3448540000000002</v>
      </c>
      <c r="N1000" s="310"/>
      <c r="O1000" s="310">
        <f t="shared" si="15"/>
        <v>6.6557592404609496</v>
      </c>
      <c r="P1000" s="310">
        <v>9.6028254247570661</v>
      </c>
      <c r="Q1000" s="309" t="s">
        <v>15063</v>
      </c>
      <c r="R1000" s="311"/>
    </row>
    <row r="1001" spans="1:18" s="312" customFormat="1" x14ac:dyDescent="0.3">
      <c r="A1001" s="307">
        <v>998</v>
      </c>
      <c r="B1001" s="308" t="s">
        <v>3732</v>
      </c>
      <c r="C1001" s="308" t="s">
        <v>14466</v>
      </c>
      <c r="D1001" s="308" t="s">
        <v>4648</v>
      </c>
      <c r="E1001" s="308" t="s">
        <v>14511</v>
      </c>
      <c r="F1001" s="309" t="s">
        <v>4637</v>
      </c>
      <c r="G1001" s="309" t="s">
        <v>14589</v>
      </c>
      <c r="H1001" s="309" t="s">
        <v>14590</v>
      </c>
      <c r="I1001" s="309" t="s">
        <v>2432</v>
      </c>
      <c r="J1001" s="309" t="s">
        <v>15063</v>
      </c>
      <c r="K1001" s="310">
        <v>1.1259000000000003</v>
      </c>
      <c r="L1001" s="310">
        <v>1.1259000000000003</v>
      </c>
      <c r="M1001" s="310">
        <v>1.0815699999999999</v>
      </c>
      <c r="N1001" s="310"/>
      <c r="O1001" s="310">
        <f t="shared" si="15"/>
        <v>3.9372946087574752</v>
      </c>
      <c r="P1001" s="310">
        <v>3.9372946087574801</v>
      </c>
      <c r="Q1001" s="309" t="s">
        <v>15063</v>
      </c>
      <c r="R1001" s="311"/>
    </row>
    <row r="1002" spans="1:18" s="312" customFormat="1" x14ac:dyDescent="0.3">
      <c r="A1002" s="307">
        <v>999</v>
      </c>
      <c r="B1002" s="308" t="s">
        <v>3732</v>
      </c>
      <c r="C1002" s="308" t="s">
        <v>14466</v>
      </c>
      <c r="D1002" s="308" t="s">
        <v>4648</v>
      </c>
      <c r="E1002" s="308" t="s">
        <v>14511</v>
      </c>
      <c r="F1002" s="309" t="s">
        <v>4637</v>
      </c>
      <c r="G1002" s="309" t="s">
        <v>4642</v>
      </c>
      <c r="H1002" s="309" t="s">
        <v>14591</v>
      </c>
      <c r="I1002" s="309" t="s">
        <v>2432</v>
      </c>
      <c r="J1002" s="309" t="s">
        <v>15063</v>
      </c>
      <c r="K1002" s="310">
        <v>0.34060000000000157</v>
      </c>
      <c r="L1002" s="310">
        <v>0.34060000000000157</v>
      </c>
      <c r="M1002" s="310">
        <v>0.316639</v>
      </c>
      <c r="N1002" s="310"/>
      <c r="O1002" s="310">
        <f t="shared" si="15"/>
        <v>7.0349383440990758</v>
      </c>
      <c r="P1002" s="310">
        <v>7.1081623507577962</v>
      </c>
      <c r="Q1002" s="309" t="s">
        <v>15063</v>
      </c>
      <c r="R1002" s="311"/>
    </row>
    <row r="1003" spans="1:18" s="312" customFormat="1" x14ac:dyDescent="0.3">
      <c r="A1003" s="307">
        <v>1000</v>
      </c>
      <c r="B1003" s="308" t="s">
        <v>3732</v>
      </c>
      <c r="C1003" s="308" t="s">
        <v>14466</v>
      </c>
      <c r="D1003" s="308" t="s">
        <v>4648</v>
      </c>
      <c r="E1003" s="308" t="s">
        <v>14511</v>
      </c>
      <c r="F1003" s="309" t="s">
        <v>4637</v>
      </c>
      <c r="G1003" s="309" t="s">
        <v>4643</v>
      </c>
      <c r="H1003" s="309" t="s">
        <v>14592</v>
      </c>
      <c r="I1003" s="309" t="s">
        <v>2432</v>
      </c>
      <c r="J1003" s="309" t="s">
        <v>15063</v>
      </c>
      <c r="K1003" s="310">
        <v>0.32040000000000013</v>
      </c>
      <c r="L1003" s="310">
        <v>0.32040000000000013</v>
      </c>
      <c r="M1003" s="310">
        <v>0.30269400000000002</v>
      </c>
      <c r="N1003" s="310"/>
      <c r="O1003" s="310">
        <f t="shared" si="15"/>
        <v>5.5262172284644517</v>
      </c>
      <c r="P1003" s="310">
        <v>6.7611406687048685</v>
      </c>
      <c r="Q1003" s="309" t="s">
        <v>15063</v>
      </c>
      <c r="R1003" s="311"/>
    </row>
    <row r="1004" spans="1:18" s="312" customFormat="1" x14ac:dyDescent="0.3">
      <c r="A1004" s="307">
        <v>1001</v>
      </c>
      <c r="B1004" s="308" t="s">
        <v>3732</v>
      </c>
      <c r="C1004" s="308" t="s">
        <v>14466</v>
      </c>
      <c r="D1004" s="308" t="s">
        <v>4648</v>
      </c>
      <c r="E1004" s="308" t="s">
        <v>14511</v>
      </c>
      <c r="F1004" s="309" t="s">
        <v>4637</v>
      </c>
      <c r="G1004" s="309" t="s">
        <v>4644</v>
      </c>
      <c r="H1004" s="309" t="s">
        <v>14593</v>
      </c>
      <c r="I1004" s="309" t="s">
        <v>2432</v>
      </c>
      <c r="J1004" s="309" t="s">
        <v>15063</v>
      </c>
      <c r="K1004" s="310">
        <v>0.19469999999999982</v>
      </c>
      <c r="L1004" s="310">
        <v>0.19469999999999982</v>
      </c>
      <c r="M1004" s="310">
        <v>0.184612</v>
      </c>
      <c r="N1004" s="310"/>
      <c r="O1004" s="310">
        <f t="shared" si="15"/>
        <v>5.1813045711349917</v>
      </c>
      <c r="P1004" s="310">
        <v>5.187778876588089</v>
      </c>
      <c r="Q1004" s="309" t="s">
        <v>15063</v>
      </c>
      <c r="R1004" s="311"/>
    </row>
    <row r="1005" spans="1:18" s="312" customFormat="1" x14ac:dyDescent="0.3">
      <c r="A1005" s="307">
        <v>1002</v>
      </c>
      <c r="B1005" s="308" t="s">
        <v>3732</v>
      </c>
      <c r="C1005" s="308" t="s">
        <v>14466</v>
      </c>
      <c r="D1005" s="308" t="s">
        <v>4648</v>
      </c>
      <c r="E1005" s="308" t="s">
        <v>14594</v>
      </c>
      <c r="F1005" s="309" t="s">
        <v>4648</v>
      </c>
      <c r="G1005" s="309" t="s">
        <v>5122</v>
      </c>
      <c r="H1005" s="309" t="s">
        <v>5123</v>
      </c>
      <c r="I1005" s="309" t="s">
        <v>2432</v>
      </c>
      <c r="J1005" s="309" t="s">
        <v>15063</v>
      </c>
      <c r="K1005" s="310">
        <v>2.8788400000000007</v>
      </c>
      <c r="L1005" s="310">
        <v>2.8788400000000007</v>
      </c>
      <c r="M1005" s="310">
        <v>2.655208</v>
      </c>
      <c r="N1005" s="310"/>
      <c r="O1005" s="310">
        <f t="shared" si="15"/>
        <v>7.7681288296675284</v>
      </c>
      <c r="P1005" s="310">
        <v>7.768128829667531</v>
      </c>
      <c r="Q1005" s="309" t="s">
        <v>15063</v>
      </c>
      <c r="R1005" s="311"/>
    </row>
    <row r="1006" spans="1:18" s="312" customFormat="1" x14ac:dyDescent="0.3">
      <c r="A1006" s="307">
        <v>1003</v>
      </c>
      <c r="B1006" s="308" t="s">
        <v>3732</v>
      </c>
      <c r="C1006" s="308" t="s">
        <v>14466</v>
      </c>
      <c r="D1006" s="308" t="s">
        <v>4648</v>
      </c>
      <c r="E1006" s="308" t="s">
        <v>14594</v>
      </c>
      <c r="F1006" s="309" t="s">
        <v>4648</v>
      </c>
      <c r="G1006" s="309" t="s">
        <v>5124</v>
      </c>
      <c r="H1006" s="309" t="s">
        <v>5125</v>
      </c>
      <c r="I1006" s="309" t="s">
        <v>2432</v>
      </c>
      <c r="J1006" s="309" t="s">
        <v>15063</v>
      </c>
      <c r="K1006" s="310">
        <v>5.1815600000000002</v>
      </c>
      <c r="L1006" s="310">
        <v>5.1815600000000002</v>
      </c>
      <c r="M1006" s="310">
        <v>4.7745556499999999</v>
      </c>
      <c r="N1006" s="310"/>
      <c r="O1006" s="310">
        <f t="shared" si="15"/>
        <v>7.854861277298733</v>
      </c>
      <c r="P1006" s="310">
        <v>7.8548612772987303</v>
      </c>
      <c r="Q1006" s="309" t="s">
        <v>15063</v>
      </c>
      <c r="R1006" s="311"/>
    </row>
    <row r="1007" spans="1:18" s="312" customFormat="1" x14ac:dyDescent="0.3">
      <c r="A1007" s="307">
        <v>1004</v>
      </c>
      <c r="B1007" s="308" t="s">
        <v>3732</v>
      </c>
      <c r="C1007" s="308" t="s">
        <v>14466</v>
      </c>
      <c r="D1007" s="308" t="s">
        <v>4648</v>
      </c>
      <c r="E1007" s="308" t="s">
        <v>14594</v>
      </c>
      <c r="F1007" s="309" t="s">
        <v>4648</v>
      </c>
      <c r="G1007" s="309" t="s">
        <v>5126</v>
      </c>
      <c r="H1007" s="309" t="s">
        <v>14595</v>
      </c>
      <c r="I1007" s="309" t="s">
        <v>2414</v>
      </c>
      <c r="J1007" s="309" t="s">
        <v>15063</v>
      </c>
      <c r="K1007" s="310">
        <v>3.6914000000000002</v>
      </c>
      <c r="L1007" s="310">
        <v>3.6914000000000002</v>
      </c>
      <c r="M1007" s="310">
        <v>3.4138012500000001</v>
      </c>
      <c r="N1007" s="310"/>
      <c r="O1007" s="310">
        <f t="shared" si="15"/>
        <v>7.5201481822614751</v>
      </c>
      <c r="P1007" s="310">
        <v>7.5201481822614769</v>
      </c>
      <c r="Q1007" s="309" t="s">
        <v>15063</v>
      </c>
      <c r="R1007" s="311"/>
    </row>
    <row r="1008" spans="1:18" s="312" customFormat="1" x14ac:dyDescent="0.3">
      <c r="A1008" s="307">
        <v>1005</v>
      </c>
      <c r="B1008" s="308" t="s">
        <v>3732</v>
      </c>
      <c r="C1008" s="308" t="s">
        <v>14466</v>
      </c>
      <c r="D1008" s="308" t="s">
        <v>4648</v>
      </c>
      <c r="E1008" s="308" t="s">
        <v>14594</v>
      </c>
      <c r="F1008" s="309" t="s">
        <v>4648</v>
      </c>
      <c r="G1008" s="309" t="s">
        <v>5133</v>
      </c>
      <c r="H1008" s="309" t="s">
        <v>14596</v>
      </c>
      <c r="I1008" s="309" t="s">
        <v>2432</v>
      </c>
      <c r="J1008" s="309" t="s">
        <v>15063</v>
      </c>
      <c r="K1008" s="310">
        <v>0.88080000000000025</v>
      </c>
      <c r="L1008" s="310">
        <v>0.88080000000000025</v>
      </c>
      <c r="M1008" s="310">
        <v>0.81831900000000002</v>
      </c>
      <c r="N1008" s="310"/>
      <c r="O1008" s="310">
        <f t="shared" si="15"/>
        <v>7.093664850136264</v>
      </c>
      <c r="P1008" s="310">
        <v>7.0936648501362605</v>
      </c>
      <c r="Q1008" s="309" t="s">
        <v>15063</v>
      </c>
      <c r="R1008" s="311"/>
    </row>
    <row r="1009" spans="1:18" s="312" customFormat="1" x14ac:dyDescent="0.3">
      <c r="A1009" s="307">
        <v>1006</v>
      </c>
      <c r="B1009" s="308" t="s">
        <v>3732</v>
      </c>
      <c r="C1009" s="308" t="s">
        <v>14466</v>
      </c>
      <c r="D1009" s="308" t="s">
        <v>4648</v>
      </c>
      <c r="E1009" s="308" t="s">
        <v>14594</v>
      </c>
      <c r="F1009" s="309" t="s">
        <v>4648</v>
      </c>
      <c r="G1009" s="309" t="s">
        <v>5134</v>
      </c>
      <c r="H1009" s="309" t="s">
        <v>14597</v>
      </c>
      <c r="I1009" s="309" t="s">
        <v>2432</v>
      </c>
      <c r="J1009" s="309" t="s">
        <v>15063</v>
      </c>
      <c r="K1009" s="310">
        <v>1.7565199999999996</v>
      </c>
      <c r="L1009" s="310">
        <v>1.7565199999999996</v>
      </c>
      <c r="M1009" s="310">
        <v>1.6295265000000001</v>
      </c>
      <c r="N1009" s="310"/>
      <c r="O1009" s="310">
        <f t="shared" si="15"/>
        <v>7.229835128549607</v>
      </c>
      <c r="P1009" s="310">
        <v>7.2298351285495999</v>
      </c>
      <c r="Q1009" s="309" t="s">
        <v>15063</v>
      </c>
      <c r="R1009" s="311"/>
    </row>
    <row r="1010" spans="1:18" s="312" customFormat="1" x14ac:dyDescent="0.3">
      <c r="A1010" s="307">
        <v>1007</v>
      </c>
      <c r="B1010" s="308" t="s">
        <v>3732</v>
      </c>
      <c r="C1010" s="308" t="s">
        <v>14466</v>
      </c>
      <c r="D1010" s="308" t="s">
        <v>4648</v>
      </c>
      <c r="E1010" s="308" t="s">
        <v>14594</v>
      </c>
      <c r="F1010" s="309" t="s">
        <v>4648</v>
      </c>
      <c r="G1010" s="309" t="s">
        <v>5135</v>
      </c>
      <c r="H1010" s="309" t="s">
        <v>14598</v>
      </c>
      <c r="I1010" s="309" t="s">
        <v>2432</v>
      </c>
      <c r="J1010" s="309" t="s">
        <v>15063</v>
      </c>
      <c r="K1010" s="310">
        <v>3.0664799999999994</v>
      </c>
      <c r="L1010" s="310">
        <v>3.0664799999999994</v>
      </c>
      <c r="M1010" s="310">
        <v>2.83513525</v>
      </c>
      <c r="N1010" s="310"/>
      <c r="O1010" s="310">
        <f t="shared" si="15"/>
        <v>7.5443097623333424</v>
      </c>
      <c r="P1010" s="310">
        <v>7.544309762333345</v>
      </c>
      <c r="Q1010" s="309" t="s">
        <v>15063</v>
      </c>
      <c r="R1010" s="311"/>
    </row>
    <row r="1011" spans="1:18" s="312" customFormat="1" x14ac:dyDescent="0.3">
      <c r="A1011" s="307">
        <v>1008</v>
      </c>
      <c r="B1011" s="308" t="s">
        <v>3732</v>
      </c>
      <c r="C1011" s="308" t="s">
        <v>14466</v>
      </c>
      <c r="D1011" s="308" t="s">
        <v>4648</v>
      </c>
      <c r="E1011" s="308" t="s">
        <v>14594</v>
      </c>
      <c r="F1011" s="309" t="s">
        <v>4648</v>
      </c>
      <c r="G1011" s="309" t="s">
        <v>5136</v>
      </c>
      <c r="H1011" s="309" t="s">
        <v>14599</v>
      </c>
      <c r="I1011" s="309" t="s">
        <v>2432</v>
      </c>
      <c r="J1011" s="309" t="s">
        <v>15063</v>
      </c>
      <c r="K1011" s="310">
        <v>3.8017599999999998</v>
      </c>
      <c r="L1011" s="310">
        <v>3.8017599999999998</v>
      </c>
      <c r="M1011" s="310">
        <v>3.5305525000000002</v>
      </c>
      <c r="N1011" s="310"/>
      <c r="O1011" s="310">
        <f t="shared" si="15"/>
        <v>7.1337354278018505</v>
      </c>
      <c r="P1011" s="310">
        <v>7.1337354278018577</v>
      </c>
      <c r="Q1011" s="309" t="s">
        <v>15063</v>
      </c>
      <c r="R1011" s="311"/>
    </row>
    <row r="1012" spans="1:18" s="312" customFormat="1" x14ac:dyDescent="0.3">
      <c r="A1012" s="307">
        <v>1009</v>
      </c>
      <c r="B1012" s="308" t="s">
        <v>3732</v>
      </c>
      <c r="C1012" s="308" t="s">
        <v>14466</v>
      </c>
      <c r="D1012" s="308" t="s">
        <v>4648</v>
      </c>
      <c r="E1012" s="308" t="s">
        <v>14594</v>
      </c>
      <c r="F1012" s="309" t="s">
        <v>4648</v>
      </c>
      <c r="G1012" s="309" t="s">
        <v>5137</v>
      </c>
      <c r="H1012" s="309" t="s">
        <v>14600</v>
      </c>
      <c r="I1012" s="309" t="s">
        <v>2432</v>
      </c>
      <c r="J1012" s="309" t="s">
        <v>15063</v>
      </c>
      <c r="K1012" s="310">
        <v>4.0324</v>
      </c>
      <c r="L1012" s="310">
        <v>4.0324</v>
      </c>
      <c r="M1012" s="310">
        <v>3.74648665</v>
      </c>
      <c r="N1012" s="310"/>
      <c r="O1012" s="310">
        <f t="shared" si="15"/>
        <v>7.0904014978672745</v>
      </c>
      <c r="P1012" s="310">
        <v>7.0904014978672825</v>
      </c>
      <c r="Q1012" s="309" t="s">
        <v>15063</v>
      </c>
      <c r="R1012" s="311"/>
    </row>
    <row r="1013" spans="1:18" s="312" customFormat="1" x14ac:dyDescent="0.3">
      <c r="A1013" s="307">
        <v>1010</v>
      </c>
      <c r="B1013" s="308" t="s">
        <v>3732</v>
      </c>
      <c r="C1013" s="308" t="s">
        <v>14466</v>
      </c>
      <c r="D1013" s="308" t="s">
        <v>4648</v>
      </c>
      <c r="E1013" s="308" t="s">
        <v>14594</v>
      </c>
      <c r="F1013" s="309" t="s">
        <v>4648</v>
      </c>
      <c r="G1013" s="309" t="s">
        <v>5127</v>
      </c>
      <c r="H1013" s="309" t="s">
        <v>14601</v>
      </c>
      <c r="I1013" s="309" t="s">
        <v>2432</v>
      </c>
      <c r="J1013" s="309" t="s">
        <v>15063</v>
      </c>
      <c r="K1013" s="310">
        <v>2.5962399999999999</v>
      </c>
      <c r="L1013" s="310">
        <v>2.5962399999999999</v>
      </c>
      <c r="M1013" s="310">
        <v>2.4020392500000001</v>
      </c>
      <c r="N1013" s="310"/>
      <c r="O1013" s="310">
        <f t="shared" si="15"/>
        <v>7.480076957446145</v>
      </c>
      <c r="P1013" s="310">
        <v>7.4800769574461468</v>
      </c>
      <c r="Q1013" s="309" t="s">
        <v>15063</v>
      </c>
      <c r="R1013" s="311"/>
    </row>
    <row r="1014" spans="1:18" s="312" customFormat="1" x14ac:dyDescent="0.3">
      <c r="A1014" s="307">
        <v>1011</v>
      </c>
      <c r="B1014" s="308" t="s">
        <v>3732</v>
      </c>
      <c r="C1014" s="308" t="s">
        <v>14466</v>
      </c>
      <c r="D1014" s="308" t="s">
        <v>4648</v>
      </c>
      <c r="E1014" s="308" t="s">
        <v>14594</v>
      </c>
      <c r="F1014" s="309" t="s">
        <v>4648</v>
      </c>
      <c r="G1014" s="309" t="s">
        <v>5138</v>
      </c>
      <c r="H1014" s="309" t="s">
        <v>14602</v>
      </c>
      <c r="I1014" s="309" t="s">
        <v>2432</v>
      </c>
      <c r="J1014" s="309" t="s">
        <v>15063</v>
      </c>
      <c r="K1014" s="310">
        <v>1.6310000000000002</v>
      </c>
      <c r="L1014" s="310">
        <v>1.6310000000000002</v>
      </c>
      <c r="M1014" s="310">
        <v>1.4939506999999999</v>
      </c>
      <c r="N1014" s="310"/>
      <c r="O1014" s="310">
        <f t="shared" si="15"/>
        <v>8.4027774371551409</v>
      </c>
      <c r="P1014" s="310">
        <v>8.4027774371551516</v>
      </c>
      <c r="Q1014" s="309" t="s">
        <v>15063</v>
      </c>
      <c r="R1014" s="311"/>
    </row>
    <row r="1015" spans="1:18" s="312" customFormat="1" x14ac:dyDescent="0.3">
      <c r="A1015" s="307">
        <v>1012</v>
      </c>
      <c r="B1015" s="308" t="s">
        <v>3732</v>
      </c>
      <c r="C1015" s="308" t="s">
        <v>14466</v>
      </c>
      <c r="D1015" s="308" t="s">
        <v>4648</v>
      </c>
      <c r="E1015" s="308" t="s">
        <v>14594</v>
      </c>
      <c r="F1015" s="309" t="s">
        <v>4648</v>
      </c>
      <c r="G1015" s="309" t="s">
        <v>5139</v>
      </c>
      <c r="H1015" s="309" t="s">
        <v>14603</v>
      </c>
      <c r="I1015" s="309" t="s">
        <v>2432</v>
      </c>
      <c r="J1015" s="309" t="s">
        <v>15063</v>
      </c>
      <c r="K1015" s="310">
        <v>2.72384</v>
      </c>
      <c r="L1015" s="310">
        <v>2.72384</v>
      </c>
      <c r="M1015" s="310">
        <v>2.57033625</v>
      </c>
      <c r="N1015" s="310"/>
      <c r="O1015" s="310">
        <f t="shared" si="15"/>
        <v>5.6355641300516934</v>
      </c>
      <c r="P1015" s="310">
        <v>5.6355641300516961</v>
      </c>
      <c r="Q1015" s="309" t="s">
        <v>15063</v>
      </c>
      <c r="R1015" s="311"/>
    </row>
    <row r="1016" spans="1:18" s="312" customFormat="1" x14ac:dyDescent="0.3">
      <c r="A1016" s="307">
        <v>1013</v>
      </c>
      <c r="B1016" s="308" t="s">
        <v>3732</v>
      </c>
      <c r="C1016" s="308" t="s">
        <v>14466</v>
      </c>
      <c r="D1016" s="308" t="s">
        <v>4648</v>
      </c>
      <c r="E1016" s="308" t="s">
        <v>14467</v>
      </c>
      <c r="F1016" s="309" t="s">
        <v>4648</v>
      </c>
      <c r="G1016" s="309" t="s">
        <v>4650</v>
      </c>
      <c r="H1016" s="309" t="s">
        <v>14604</v>
      </c>
      <c r="I1016" s="309" t="s">
        <v>2432</v>
      </c>
      <c r="J1016" s="309" t="s">
        <v>15063</v>
      </c>
      <c r="K1016" s="310">
        <v>3.9341331776065891</v>
      </c>
      <c r="L1016" s="310">
        <v>3.9341331776065891</v>
      </c>
      <c r="M1016" s="310">
        <v>3.6252954900000005</v>
      </c>
      <c r="N1016" s="310"/>
      <c r="O1016" s="310">
        <f t="shared" si="15"/>
        <v>7.8502092751846391</v>
      </c>
      <c r="P1016" s="310">
        <v>7.8502092751846391</v>
      </c>
      <c r="Q1016" s="309" t="s">
        <v>15063</v>
      </c>
      <c r="R1016" s="311"/>
    </row>
    <row r="1017" spans="1:18" s="312" customFormat="1" x14ac:dyDescent="0.3">
      <c r="A1017" s="307">
        <v>1014</v>
      </c>
      <c r="B1017" s="308" t="s">
        <v>3732</v>
      </c>
      <c r="C1017" s="308" t="s">
        <v>14466</v>
      </c>
      <c r="D1017" s="308" t="s">
        <v>4648</v>
      </c>
      <c r="E1017" s="308" t="s">
        <v>14594</v>
      </c>
      <c r="F1017" s="309" t="s">
        <v>4648</v>
      </c>
      <c r="G1017" s="309" t="s">
        <v>5128</v>
      </c>
      <c r="H1017" s="309" t="s">
        <v>14605</v>
      </c>
      <c r="I1017" s="309" t="s">
        <v>2432</v>
      </c>
      <c r="J1017" s="309" t="s">
        <v>15063</v>
      </c>
      <c r="K1017" s="310">
        <v>3.3731199999999992</v>
      </c>
      <c r="L1017" s="310">
        <v>3.3731199999999992</v>
      </c>
      <c r="M1017" s="310">
        <v>3.1279344</v>
      </c>
      <c r="N1017" s="310"/>
      <c r="O1017" s="310">
        <f t="shared" si="15"/>
        <v>7.2688075135186203</v>
      </c>
      <c r="P1017" s="310">
        <v>7.2688075135186043</v>
      </c>
      <c r="Q1017" s="309" t="s">
        <v>15063</v>
      </c>
      <c r="R1017" s="311"/>
    </row>
    <row r="1018" spans="1:18" s="312" customFormat="1" x14ac:dyDescent="0.3">
      <c r="A1018" s="307">
        <v>1015</v>
      </c>
      <c r="B1018" s="308" t="s">
        <v>3732</v>
      </c>
      <c r="C1018" s="308" t="s">
        <v>14466</v>
      </c>
      <c r="D1018" s="308" t="s">
        <v>4648</v>
      </c>
      <c r="E1018" s="308" t="s">
        <v>14594</v>
      </c>
      <c r="F1018" s="309" t="s">
        <v>4648</v>
      </c>
      <c r="G1018" s="309" t="s">
        <v>5129</v>
      </c>
      <c r="H1018" s="309" t="s">
        <v>14606</v>
      </c>
      <c r="I1018" s="309" t="s">
        <v>2432</v>
      </c>
      <c r="J1018" s="309" t="s">
        <v>15063</v>
      </c>
      <c r="K1018" s="310">
        <v>1.0702200000000004</v>
      </c>
      <c r="L1018" s="310">
        <v>1.0702200000000004</v>
      </c>
      <c r="M1018" s="310">
        <v>0.99438024999999997</v>
      </c>
      <c r="N1018" s="310"/>
      <c r="O1018" s="310">
        <f t="shared" si="15"/>
        <v>7.0863700921306272</v>
      </c>
      <c r="P1018" s="310">
        <v>9.7628395072130161</v>
      </c>
      <c r="Q1018" s="309" t="s">
        <v>15063</v>
      </c>
      <c r="R1018" s="311"/>
    </row>
    <row r="1019" spans="1:18" s="312" customFormat="1" x14ac:dyDescent="0.3">
      <c r="A1019" s="307">
        <v>1016</v>
      </c>
      <c r="B1019" s="308" t="s">
        <v>3732</v>
      </c>
      <c r="C1019" s="308" t="s">
        <v>14466</v>
      </c>
      <c r="D1019" s="308" t="s">
        <v>4648</v>
      </c>
      <c r="E1019" s="308" t="s">
        <v>14467</v>
      </c>
      <c r="F1019" s="309" t="s">
        <v>4648</v>
      </c>
      <c r="G1019" s="309" t="s">
        <v>4649</v>
      </c>
      <c r="H1019" s="309" t="s">
        <v>14607</v>
      </c>
      <c r="I1019" s="309" t="s">
        <v>2432</v>
      </c>
      <c r="J1019" s="309" t="s">
        <v>15063</v>
      </c>
      <c r="K1019" s="310">
        <v>4.4633295868291905</v>
      </c>
      <c r="L1019" s="310">
        <v>4.4633295868291905</v>
      </c>
      <c r="M1019" s="310">
        <v>4.1128204999999998</v>
      </c>
      <c r="N1019" s="310"/>
      <c r="O1019" s="310">
        <f t="shared" si="15"/>
        <v>7.8530854603143272</v>
      </c>
      <c r="P1019" s="310">
        <v>7.8530854603143236</v>
      </c>
      <c r="Q1019" s="309" t="s">
        <v>15063</v>
      </c>
      <c r="R1019" s="311"/>
    </row>
    <row r="1020" spans="1:18" s="312" customFormat="1" x14ac:dyDescent="0.3">
      <c r="A1020" s="307">
        <v>1017</v>
      </c>
      <c r="B1020" s="308" t="s">
        <v>3732</v>
      </c>
      <c r="C1020" s="308" t="s">
        <v>14466</v>
      </c>
      <c r="D1020" s="308" t="s">
        <v>4648</v>
      </c>
      <c r="E1020" s="308" t="s">
        <v>14594</v>
      </c>
      <c r="F1020" s="309" t="s">
        <v>4648</v>
      </c>
      <c r="G1020" s="309" t="s">
        <v>5130</v>
      </c>
      <c r="H1020" s="309" t="s">
        <v>14608</v>
      </c>
      <c r="I1020" s="309" t="s">
        <v>2432</v>
      </c>
      <c r="J1020" s="309" t="s">
        <v>15063</v>
      </c>
      <c r="K1020" s="310">
        <v>1.69848</v>
      </c>
      <c r="L1020" s="310">
        <v>1.69848</v>
      </c>
      <c r="M1020" s="310">
        <v>1.5710090000000001</v>
      </c>
      <c r="N1020" s="310"/>
      <c r="O1020" s="310">
        <f t="shared" si="15"/>
        <v>7.505004474589037</v>
      </c>
      <c r="P1020" s="310">
        <v>7.5050044745890387</v>
      </c>
      <c r="Q1020" s="309" t="s">
        <v>15063</v>
      </c>
      <c r="R1020" s="311"/>
    </row>
    <row r="1021" spans="1:18" s="312" customFormat="1" x14ac:dyDescent="0.3">
      <c r="A1021" s="307">
        <v>1018</v>
      </c>
      <c r="B1021" s="308" t="s">
        <v>3732</v>
      </c>
      <c r="C1021" s="308" t="s">
        <v>14466</v>
      </c>
      <c r="D1021" s="308" t="s">
        <v>4648</v>
      </c>
      <c r="E1021" s="308" t="s">
        <v>14594</v>
      </c>
      <c r="F1021" s="309" t="s">
        <v>4648</v>
      </c>
      <c r="G1021" s="309" t="s">
        <v>5131</v>
      </c>
      <c r="H1021" s="309" t="s">
        <v>14609</v>
      </c>
      <c r="I1021" s="309" t="s">
        <v>2432</v>
      </c>
      <c r="J1021" s="309" t="s">
        <v>15063</v>
      </c>
      <c r="K1021" s="310">
        <v>2.1755599999999995</v>
      </c>
      <c r="L1021" s="310">
        <v>2.1755599999999995</v>
      </c>
      <c r="M1021" s="310">
        <v>2.0176690000000002</v>
      </c>
      <c r="N1021" s="310"/>
      <c r="O1021" s="310">
        <f t="shared" si="15"/>
        <v>7.2574877272977707</v>
      </c>
      <c r="P1021" s="310">
        <v>7.2574877272977734</v>
      </c>
      <c r="Q1021" s="309" t="s">
        <v>15063</v>
      </c>
      <c r="R1021" s="311"/>
    </row>
    <row r="1022" spans="1:18" s="312" customFormat="1" x14ac:dyDescent="0.3">
      <c r="A1022" s="307">
        <v>1019</v>
      </c>
      <c r="B1022" s="308" t="s">
        <v>3732</v>
      </c>
      <c r="C1022" s="308" t="s">
        <v>14466</v>
      </c>
      <c r="D1022" s="308" t="s">
        <v>4648</v>
      </c>
      <c r="E1022" s="308" t="s">
        <v>14594</v>
      </c>
      <c r="F1022" s="309" t="s">
        <v>4648</v>
      </c>
      <c r="G1022" s="309" t="s">
        <v>5132</v>
      </c>
      <c r="H1022" s="309" t="s">
        <v>14610</v>
      </c>
      <c r="I1022" s="309" t="s">
        <v>2432</v>
      </c>
      <c r="J1022" s="309" t="s">
        <v>15063</v>
      </c>
      <c r="K1022" s="310">
        <v>1.3543999999999998</v>
      </c>
      <c r="L1022" s="310">
        <v>1.3543999999999998</v>
      </c>
      <c r="M1022" s="310">
        <v>1.2536339999999999</v>
      </c>
      <c r="N1022" s="310"/>
      <c r="O1022" s="310">
        <f t="shared" si="15"/>
        <v>7.4398995865327766</v>
      </c>
      <c r="P1022" s="310">
        <v>7.4398995865327722</v>
      </c>
      <c r="Q1022" s="309" t="s">
        <v>15063</v>
      </c>
      <c r="R1022" s="311"/>
    </row>
    <row r="1023" spans="1:18" s="312" customFormat="1" x14ac:dyDescent="0.3">
      <c r="A1023" s="307">
        <v>1020</v>
      </c>
      <c r="B1023" s="308" t="s">
        <v>3732</v>
      </c>
      <c r="C1023" s="308" t="s">
        <v>14466</v>
      </c>
      <c r="D1023" s="308" t="s">
        <v>14470</v>
      </c>
      <c r="E1023" s="308" t="s">
        <v>14484</v>
      </c>
      <c r="F1023" s="309" t="s">
        <v>4884</v>
      </c>
      <c r="G1023" s="309" t="s">
        <v>5166</v>
      </c>
      <c r="H1023" s="309" t="s">
        <v>5167</v>
      </c>
      <c r="I1023" s="309" t="s">
        <v>2405</v>
      </c>
      <c r="J1023" s="309" t="s">
        <v>15063</v>
      </c>
      <c r="K1023" s="310">
        <v>2.1180400000000006</v>
      </c>
      <c r="L1023" s="310">
        <v>2.1180400000000006</v>
      </c>
      <c r="M1023" s="310">
        <v>1.9508395000000001</v>
      </c>
      <c r="N1023" s="310"/>
      <c r="O1023" s="310">
        <f t="shared" si="15"/>
        <v>7.8941143698891656</v>
      </c>
      <c r="P1023" s="310">
        <v>7.8941143698891718</v>
      </c>
      <c r="Q1023" s="309" t="s">
        <v>15063</v>
      </c>
      <c r="R1023" s="311"/>
    </row>
    <row r="1024" spans="1:18" s="312" customFormat="1" x14ac:dyDescent="0.3">
      <c r="A1024" s="307">
        <v>1021</v>
      </c>
      <c r="B1024" s="308" t="s">
        <v>3732</v>
      </c>
      <c r="C1024" s="308" t="s">
        <v>14466</v>
      </c>
      <c r="D1024" s="308" t="s">
        <v>4648</v>
      </c>
      <c r="E1024" s="308" t="s">
        <v>14568</v>
      </c>
      <c r="F1024" s="309" t="s">
        <v>4884</v>
      </c>
      <c r="G1024" s="309" t="s">
        <v>4887</v>
      </c>
      <c r="H1024" s="309" t="s">
        <v>4888</v>
      </c>
      <c r="I1024" s="309" t="s">
        <v>2405</v>
      </c>
      <c r="J1024" s="309" t="s">
        <v>15063</v>
      </c>
      <c r="K1024" s="310">
        <v>2.8135599999999998</v>
      </c>
      <c r="L1024" s="310">
        <v>2.8135599999999998</v>
      </c>
      <c r="M1024" s="310">
        <v>4.3953897499999997</v>
      </c>
      <c r="N1024" s="310"/>
      <c r="O1024" s="310">
        <f t="shared" si="15"/>
        <v>-56.221646241771985</v>
      </c>
      <c r="P1024" s="310">
        <v>-56.221646241771992</v>
      </c>
      <c r="Q1024" s="309" t="s">
        <v>15063</v>
      </c>
      <c r="R1024" s="311"/>
    </row>
    <row r="1025" spans="1:18" s="312" customFormat="1" x14ac:dyDescent="0.3">
      <c r="A1025" s="307">
        <v>1022</v>
      </c>
      <c r="B1025" s="308" t="s">
        <v>3732</v>
      </c>
      <c r="C1025" s="308" t="s">
        <v>14466</v>
      </c>
      <c r="D1025" s="308" t="s">
        <v>4648</v>
      </c>
      <c r="E1025" s="308" t="s">
        <v>14568</v>
      </c>
      <c r="F1025" s="309" t="s">
        <v>4884</v>
      </c>
      <c r="G1025" s="309" t="s">
        <v>4889</v>
      </c>
      <c r="H1025" s="309" t="s">
        <v>4890</v>
      </c>
      <c r="I1025" s="309" t="s">
        <v>2432</v>
      </c>
      <c r="J1025" s="309" t="s">
        <v>15063</v>
      </c>
      <c r="K1025" s="310">
        <v>0.72340000000000049</v>
      </c>
      <c r="L1025" s="310">
        <v>0.72340000000000049</v>
      </c>
      <c r="M1025" s="310">
        <v>0.65634082000000049</v>
      </c>
      <c r="N1025" s="310"/>
      <c r="O1025" s="310">
        <f t="shared" si="15"/>
        <v>9.2699999999999942</v>
      </c>
      <c r="P1025" s="310">
        <v>9.27</v>
      </c>
      <c r="Q1025" s="309" t="s">
        <v>15063</v>
      </c>
      <c r="R1025" s="311"/>
    </row>
    <row r="1026" spans="1:18" s="312" customFormat="1" x14ac:dyDescent="0.3">
      <c r="A1026" s="307">
        <v>1023</v>
      </c>
      <c r="B1026" s="308" t="s">
        <v>3732</v>
      </c>
      <c r="C1026" s="308" t="s">
        <v>14466</v>
      </c>
      <c r="D1026" s="308" t="s">
        <v>4648</v>
      </c>
      <c r="E1026" s="308" t="s">
        <v>14568</v>
      </c>
      <c r="F1026" s="309" t="s">
        <v>4881</v>
      </c>
      <c r="G1026" s="309" t="s">
        <v>4882</v>
      </c>
      <c r="H1026" s="309" t="s">
        <v>4883</v>
      </c>
      <c r="I1026" s="309" t="s">
        <v>2432</v>
      </c>
      <c r="J1026" s="309" t="s">
        <v>15063</v>
      </c>
      <c r="K1026" s="310">
        <v>1.6010000000000009</v>
      </c>
      <c r="L1026" s="310">
        <v>1.6010000000000009</v>
      </c>
      <c r="M1026" s="310">
        <v>1.4418606000000009</v>
      </c>
      <c r="N1026" s="310"/>
      <c r="O1026" s="310">
        <f t="shared" si="15"/>
        <v>9.9399999999999906</v>
      </c>
      <c r="P1026" s="310">
        <v>9.9400000000000048</v>
      </c>
      <c r="Q1026" s="309" t="s">
        <v>15063</v>
      </c>
      <c r="R1026" s="311"/>
    </row>
    <row r="1027" spans="1:18" s="312" customFormat="1" x14ac:dyDescent="0.3">
      <c r="A1027" s="307">
        <v>1024</v>
      </c>
      <c r="B1027" s="308" t="s">
        <v>3732</v>
      </c>
      <c r="C1027" s="308" t="s">
        <v>14466</v>
      </c>
      <c r="D1027" s="308" t="s">
        <v>14480</v>
      </c>
      <c r="E1027" s="308" t="s">
        <v>14611</v>
      </c>
      <c r="F1027" s="309" t="s">
        <v>4773</v>
      </c>
      <c r="G1027" s="309" t="s">
        <v>4398</v>
      </c>
      <c r="H1027" s="309" t="s">
        <v>4399</v>
      </c>
      <c r="I1027" s="309" t="s">
        <v>2405</v>
      </c>
      <c r="J1027" s="309" t="s">
        <v>15063</v>
      </c>
      <c r="K1027" s="310">
        <v>1.6973200000000002</v>
      </c>
      <c r="L1027" s="310">
        <v>1.6973200000000002</v>
      </c>
      <c r="M1027" s="310">
        <v>1.6006969999999998</v>
      </c>
      <c r="N1027" s="310"/>
      <c r="O1027" s="310">
        <f t="shared" si="15"/>
        <v>5.6926802252963693</v>
      </c>
      <c r="P1027" s="310">
        <v>5.6926802252963764</v>
      </c>
      <c r="Q1027" s="309" t="s">
        <v>15063</v>
      </c>
      <c r="R1027" s="311"/>
    </row>
    <row r="1028" spans="1:18" s="312" customFormat="1" x14ac:dyDescent="0.3">
      <c r="A1028" s="307">
        <v>1025</v>
      </c>
      <c r="B1028" s="308" t="s">
        <v>3732</v>
      </c>
      <c r="C1028" s="308" t="s">
        <v>14466</v>
      </c>
      <c r="D1028" s="308" t="s">
        <v>14480</v>
      </c>
      <c r="E1028" s="308" t="s">
        <v>14611</v>
      </c>
      <c r="F1028" s="309" t="s">
        <v>4773</v>
      </c>
      <c r="G1028" s="309" t="s">
        <v>4400</v>
      </c>
      <c r="H1028" s="309" t="s">
        <v>4401</v>
      </c>
      <c r="I1028" s="309" t="s">
        <v>2405</v>
      </c>
      <c r="J1028" s="309" t="s">
        <v>15063</v>
      </c>
      <c r="K1028" s="310">
        <v>2.3704217299999999</v>
      </c>
      <c r="L1028" s="310">
        <v>2.3704217299999999</v>
      </c>
      <c r="M1028" s="310">
        <v>2.2402598999999999</v>
      </c>
      <c r="N1028" s="310"/>
      <c r="O1028" s="310">
        <f t="shared" ref="O1028:O1091" si="16">(L1028-M1028)/L1028*100</f>
        <v>5.491083225937186</v>
      </c>
      <c r="P1028" s="310">
        <v>5.4910832259371762</v>
      </c>
      <c r="Q1028" s="309" t="s">
        <v>15063</v>
      </c>
      <c r="R1028" s="311"/>
    </row>
    <row r="1029" spans="1:18" s="312" customFormat="1" x14ac:dyDescent="0.3">
      <c r="A1029" s="307">
        <v>1026</v>
      </c>
      <c r="B1029" s="308" t="s">
        <v>3732</v>
      </c>
      <c r="C1029" s="308" t="s">
        <v>14466</v>
      </c>
      <c r="D1029" s="308" t="s">
        <v>14480</v>
      </c>
      <c r="E1029" s="308" t="s">
        <v>14611</v>
      </c>
      <c r="F1029" s="309" t="s">
        <v>4773</v>
      </c>
      <c r="G1029" s="309" t="s">
        <v>14612</v>
      </c>
      <c r="H1029" s="309" t="s">
        <v>14613</v>
      </c>
      <c r="I1029" s="309" t="s">
        <v>2432</v>
      </c>
      <c r="J1029" s="309" t="s">
        <v>15063</v>
      </c>
      <c r="K1029" s="310">
        <v>0.39656000000000008</v>
      </c>
      <c r="L1029" s="310">
        <v>0.39656000000000008</v>
      </c>
      <c r="M1029" s="310">
        <v>0.38705600000000001</v>
      </c>
      <c r="N1029" s="310"/>
      <c r="O1029" s="310">
        <f t="shared" si="16"/>
        <v>2.3966108533387298</v>
      </c>
      <c r="P1029" s="310">
        <v>2.396610853338732</v>
      </c>
      <c r="Q1029" s="309" t="s">
        <v>15063</v>
      </c>
      <c r="R1029" s="311"/>
    </row>
    <row r="1030" spans="1:18" s="312" customFormat="1" x14ac:dyDescent="0.3">
      <c r="A1030" s="307">
        <v>1027</v>
      </c>
      <c r="B1030" s="308" t="s">
        <v>3732</v>
      </c>
      <c r="C1030" s="308" t="s">
        <v>14466</v>
      </c>
      <c r="D1030" s="308" t="s">
        <v>4648</v>
      </c>
      <c r="E1030" s="308" t="s">
        <v>14489</v>
      </c>
      <c r="F1030" s="309" t="s">
        <v>4773</v>
      </c>
      <c r="G1030" s="309" t="s">
        <v>14614</v>
      </c>
      <c r="H1030" s="309" t="s">
        <v>14615</v>
      </c>
      <c r="I1030" s="309" t="s">
        <v>2405</v>
      </c>
      <c r="J1030" s="309" t="s">
        <v>15063</v>
      </c>
      <c r="K1030" s="310">
        <v>2.16384</v>
      </c>
      <c r="L1030" s="310">
        <v>2.16384</v>
      </c>
      <c r="M1030" s="310">
        <v>1.8567210000000001</v>
      </c>
      <c r="N1030" s="310"/>
      <c r="O1030" s="310">
        <f t="shared" si="16"/>
        <v>14.193239795918364</v>
      </c>
      <c r="P1030" s="310">
        <v>14.193239795918377</v>
      </c>
      <c r="Q1030" s="309" t="s">
        <v>15063</v>
      </c>
      <c r="R1030" s="311"/>
    </row>
    <row r="1031" spans="1:18" s="312" customFormat="1" x14ac:dyDescent="0.3">
      <c r="A1031" s="307">
        <v>1028</v>
      </c>
      <c r="B1031" s="308" t="s">
        <v>3732</v>
      </c>
      <c r="C1031" s="308" t="s">
        <v>14466</v>
      </c>
      <c r="D1031" s="308" t="s">
        <v>14480</v>
      </c>
      <c r="E1031" s="308" t="s">
        <v>14572</v>
      </c>
      <c r="F1031" s="309" t="s">
        <v>4773</v>
      </c>
      <c r="G1031" s="309" t="s">
        <v>14616</v>
      </c>
      <c r="H1031" s="309" t="s">
        <v>4454</v>
      </c>
      <c r="I1031" s="309" t="s">
        <v>2405</v>
      </c>
      <c r="J1031" s="309" t="s">
        <v>15063</v>
      </c>
      <c r="K1031" s="310">
        <v>2.5073599999999998</v>
      </c>
      <c r="L1031" s="310">
        <v>2.5073599999999998</v>
      </c>
      <c r="M1031" s="310">
        <v>4.5591604999999999</v>
      </c>
      <c r="N1031" s="310"/>
      <c r="O1031" s="310">
        <f t="shared" si="16"/>
        <v>-81.831109214472605</v>
      </c>
      <c r="P1031" s="310">
        <v>-78.579611562899629</v>
      </c>
      <c r="Q1031" s="309" t="s">
        <v>15063</v>
      </c>
      <c r="R1031" s="311"/>
    </row>
    <row r="1032" spans="1:18" s="312" customFormat="1" x14ac:dyDescent="0.3">
      <c r="A1032" s="307">
        <v>1029</v>
      </c>
      <c r="B1032" s="308" t="s">
        <v>3732</v>
      </c>
      <c r="C1032" s="308" t="s">
        <v>14466</v>
      </c>
      <c r="D1032" s="308" t="s">
        <v>14480</v>
      </c>
      <c r="E1032" s="308" t="s">
        <v>14611</v>
      </c>
      <c r="F1032" s="309" t="s">
        <v>4773</v>
      </c>
      <c r="G1032" s="309" t="s">
        <v>14617</v>
      </c>
      <c r="H1032" s="309" t="s">
        <v>4403</v>
      </c>
      <c r="I1032" s="309" t="s">
        <v>2432</v>
      </c>
      <c r="J1032" s="309" t="s">
        <v>15063</v>
      </c>
      <c r="K1032" s="310">
        <v>1.18072</v>
      </c>
      <c r="L1032" s="310">
        <v>1.18072</v>
      </c>
      <c r="M1032" s="310">
        <v>1.1246425</v>
      </c>
      <c r="N1032" s="310"/>
      <c r="O1032" s="310">
        <f t="shared" si="16"/>
        <v>4.7494325496307344</v>
      </c>
      <c r="P1032" s="310">
        <v>4.7494325496307503</v>
      </c>
      <c r="Q1032" s="309" t="s">
        <v>15063</v>
      </c>
      <c r="R1032" s="311"/>
    </row>
    <row r="1033" spans="1:18" s="312" customFormat="1" x14ac:dyDescent="0.3">
      <c r="A1033" s="307">
        <v>1030</v>
      </c>
      <c r="B1033" s="308" t="s">
        <v>3732</v>
      </c>
      <c r="C1033" s="308" t="s">
        <v>14466</v>
      </c>
      <c r="D1033" s="308" t="s">
        <v>14480</v>
      </c>
      <c r="E1033" s="308" t="s">
        <v>14611</v>
      </c>
      <c r="F1033" s="309" t="s">
        <v>4366</v>
      </c>
      <c r="G1033" s="309" t="s">
        <v>4367</v>
      </c>
      <c r="H1033" s="309" t="s">
        <v>4368</v>
      </c>
      <c r="I1033" s="309" t="s">
        <v>2414</v>
      </c>
      <c r="J1033" s="309" t="s">
        <v>15063</v>
      </c>
      <c r="K1033" s="310">
        <v>2.0604800000000001</v>
      </c>
      <c r="L1033" s="310">
        <v>2.0604800000000001</v>
      </c>
      <c r="M1033" s="310">
        <v>1.9822577500000003</v>
      </c>
      <c r="N1033" s="310"/>
      <c r="O1033" s="310">
        <f t="shared" si="16"/>
        <v>3.7963120243826594</v>
      </c>
      <c r="P1033" s="310">
        <v>3.7963120243826642</v>
      </c>
      <c r="Q1033" s="309" t="s">
        <v>15063</v>
      </c>
      <c r="R1033" s="311"/>
    </row>
    <row r="1034" spans="1:18" s="312" customFormat="1" x14ac:dyDescent="0.3">
      <c r="A1034" s="307">
        <v>1031</v>
      </c>
      <c r="B1034" s="308" t="s">
        <v>3732</v>
      </c>
      <c r="C1034" s="308" t="s">
        <v>14466</v>
      </c>
      <c r="D1034" s="308" t="s">
        <v>14480</v>
      </c>
      <c r="E1034" s="308" t="s">
        <v>14611</v>
      </c>
      <c r="F1034" s="309" t="s">
        <v>4366</v>
      </c>
      <c r="G1034" s="309" t="s">
        <v>4369</v>
      </c>
      <c r="H1034" s="309" t="s">
        <v>4370</v>
      </c>
      <c r="I1034" s="309" t="s">
        <v>2405</v>
      </c>
      <c r="J1034" s="309" t="s">
        <v>15063</v>
      </c>
      <c r="K1034" s="310">
        <v>2.7969200000000001</v>
      </c>
      <c r="L1034" s="310">
        <v>2.7969200000000001</v>
      </c>
      <c r="M1034" s="310">
        <v>2.6200945</v>
      </c>
      <c r="N1034" s="310"/>
      <c r="O1034" s="310">
        <f t="shared" si="16"/>
        <v>6.3221507944453208</v>
      </c>
      <c r="P1034" s="310">
        <v>6.3221507944453137</v>
      </c>
      <c r="Q1034" s="309" t="s">
        <v>15063</v>
      </c>
      <c r="R1034" s="311"/>
    </row>
    <row r="1035" spans="1:18" s="312" customFormat="1" x14ac:dyDescent="0.3">
      <c r="A1035" s="307">
        <v>1032</v>
      </c>
      <c r="B1035" s="308" t="s">
        <v>3732</v>
      </c>
      <c r="C1035" s="308" t="s">
        <v>14466</v>
      </c>
      <c r="D1035" s="308" t="s">
        <v>14480</v>
      </c>
      <c r="E1035" s="308" t="s">
        <v>14611</v>
      </c>
      <c r="F1035" s="309" t="s">
        <v>4366</v>
      </c>
      <c r="G1035" s="309" t="s">
        <v>4371</v>
      </c>
      <c r="H1035" s="309" t="s">
        <v>4372</v>
      </c>
      <c r="I1035" s="309" t="s">
        <v>2405</v>
      </c>
      <c r="J1035" s="309" t="s">
        <v>15063</v>
      </c>
      <c r="K1035" s="310">
        <v>2.8483200000000011</v>
      </c>
      <c r="L1035" s="310">
        <v>2.8483200000000011</v>
      </c>
      <c r="M1035" s="310">
        <v>2.6979902500000001</v>
      </c>
      <c r="N1035" s="310"/>
      <c r="O1035" s="310">
        <f t="shared" si="16"/>
        <v>5.2778392175036819</v>
      </c>
      <c r="P1035" s="310">
        <v>5.2778392175036775</v>
      </c>
      <c r="Q1035" s="309" t="s">
        <v>15063</v>
      </c>
      <c r="R1035" s="311"/>
    </row>
    <row r="1036" spans="1:18" s="312" customFormat="1" x14ac:dyDescent="0.3">
      <c r="A1036" s="307">
        <v>1033</v>
      </c>
      <c r="B1036" s="308" t="s">
        <v>3732</v>
      </c>
      <c r="C1036" s="308" t="s">
        <v>14466</v>
      </c>
      <c r="D1036" s="308" t="s">
        <v>14480</v>
      </c>
      <c r="E1036" s="308" t="s">
        <v>14611</v>
      </c>
      <c r="F1036" s="309" t="s">
        <v>4366</v>
      </c>
      <c r="G1036" s="309" t="s">
        <v>4373</v>
      </c>
      <c r="H1036" s="309" t="s">
        <v>4374</v>
      </c>
      <c r="I1036" s="309" t="s">
        <v>2405</v>
      </c>
      <c r="J1036" s="309" t="s">
        <v>15063</v>
      </c>
      <c r="K1036" s="310">
        <v>2.62452</v>
      </c>
      <c r="L1036" s="310">
        <v>2.62452</v>
      </c>
      <c r="M1036" s="310">
        <v>2.4801789999999997</v>
      </c>
      <c r="N1036" s="310"/>
      <c r="O1036" s="310">
        <f t="shared" si="16"/>
        <v>5.4997104232393079</v>
      </c>
      <c r="P1036" s="310">
        <v>5.4997104232393017</v>
      </c>
      <c r="Q1036" s="309" t="s">
        <v>15063</v>
      </c>
      <c r="R1036" s="311"/>
    </row>
    <row r="1037" spans="1:18" s="312" customFormat="1" x14ac:dyDescent="0.3">
      <c r="A1037" s="307">
        <v>1034</v>
      </c>
      <c r="B1037" s="308" t="s">
        <v>3732</v>
      </c>
      <c r="C1037" s="308" t="s">
        <v>14466</v>
      </c>
      <c r="D1037" s="308" t="s">
        <v>14480</v>
      </c>
      <c r="E1037" s="308" t="s">
        <v>14611</v>
      </c>
      <c r="F1037" s="309" t="s">
        <v>4366</v>
      </c>
      <c r="G1037" s="309" t="s">
        <v>4375</v>
      </c>
      <c r="H1037" s="309" t="s">
        <v>4376</v>
      </c>
      <c r="I1037" s="309" t="s">
        <v>2405</v>
      </c>
      <c r="J1037" s="309" t="s">
        <v>15063</v>
      </c>
      <c r="K1037" s="310">
        <v>1.6256800000000005</v>
      </c>
      <c r="L1037" s="310">
        <v>1.6256800000000005</v>
      </c>
      <c r="M1037" s="310">
        <v>1.5342322500000001</v>
      </c>
      <c r="N1037" s="310"/>
      <c r="O1037" s="310">
        <f t="shared" si="16"/>
        <v>5.6251999163427211</v>
      </c>
      <c r="P1037" s="310">
        <v>5.6251999163427158</v>
      </c>
      <c r="Q1037" s="309" t="s">
        <v>15063</v>
      </c>
      <c r="R1037" s="311"/>
    </row>
    <row r="1038" spans="1:18" s="312" customFormat="1" x14ac:dyDescent="0.3">
      <c r="A1038" s="307">
        <v>1035</v>
      </c>
      <c r="B1038" s="308" t="s">
        <v>3732</v>
      </c>
      <c r="C1038" s="308" t="s">
        <v>14466</v>
      </c>
      <c r="D1038" s="308" t="s">
        <v>14480</v>
      </c>
      <c r="E1038" s="308" t="s">
        <v>14611</v>
      </c>
      <c r="F1038" s="309" t="s">
        <v>4366</v>
      </c>
      <c r="G1038" s="309" t="s">
        <v>4377</v>
      </c>
      <c r="H1038" s="309" t="s">
        <v>14618</v>
      </c>
      <c r="I1038" s="309" t="s">
        <v>2405</v>
      </c>
      <c r="J1038" s="309" t="s">
        <v>15063</v>
      </c>
      <c r="K1038" s="310">
        <v>2.8513199999999994</v>
      </c>
      <c r="L1038" s="310">
        <v>2.8513199999999994</v>
      </c>
      <c r="M1038" s="310">
        <v>2.6778149999999998</v>
      </c>
      <c r="N1038" s="310"/>
      <c r="O1038" s="310">
        <f t="shared" si="16"/>
        <v>6.0850763856739905</v>
      </c>
      <c r="P1038" s="310">
        <v>6.0850763856740038</v>
      </c>
      <c r="Q1038" s="309" t="s">
        <v>15063</v>
      </c>
      <c r="R1038" s="311"/>
    </row>
    <row r="1039" spans="1:18" s="312" customFormat="1" x14ac:dyDescent="0.3">
      <c r="A1039" s="307">
        <v>1036</v>
      </c>
      <c r="B1039" s="308" t="s">
        <v>3732</v>
      </c>
      <c r="C1039" s="308" t="s">
        <v>14466</v>
      </c>
      <c r="D1039" s="308" t="s">
        <v>14480</v>
      </c>
      <c r="E1039" s="308" t="s">
        <v>14611</v>
      </c>
      <c r="F1039" s="309" t="s">
        <v>4366</v>
      </c>
      <c r="G1039" s="309" t="s">
        <v>4378</v>
      </c>
      <c r="H1039" s="309" t="s">
        <v>4379</v>
      </c>
      <c r="I1039" s="309" t="s">
        <v>2405</v>
      </c>
      <c r="J1039" s="309" t="s">
        <v>15063</v>
      </c>
      <c r="K1039" s="310">
        <v>1.6948799999999997</v>
      </c>
      <c r="L1039" s="310">
        <v>1.6948799999999997</v>
      </c>
      <c r="M1039" s="310">
        <v>1.600379</v>
      </c>
      <c r="N1039" s="310"/>
      <c r="O1039" s="310">
        <f t="shared" si="16"/>
        <v>5.5756749740394449</v>
      </c>
      <c r="P1039" s="310">
        <v>5.5756749740394458</v>
      </c>
      <c r="Q1039" s="309" t="s">
        <v>15063</v>
      </c>
      <c r="R1039" s="311"/>
    </row>
    <row r="1040" spans="1:18" s="312" customFormat="1" x14ac:dyDescent="0.3">
      <c r="A1040" s="307">
        <v>1037</v>
      </c>
      <c r="B1040" s="308" t="s">
        <v>3732</v>
      </c>
      <c r="C1040" s="308" t="s">
        <v>14466</v>
      </c>
      <c r="D1040" s="308" t="s">
        <v>14480</v>
      </c>
      <c r="E1040" s="308" t="s">
        <v>14611</v>
      </c>
      <c r="F1040" s="309" t="s">
        <v>4366</v>
      </c>
      <c r="G1040" s="309" t="s">
        <v>4380</v>
      </c>
      <c r="H1040" s="309" t="s">
        <v>4381</v>
      </c>
      <c r="I1040" s="309" t="s">
        <v>2405</v>
      </c>
      <c r="J1040" s="309" t="s">
        <v>15063</v>
      </c>
      <c r="K1040" s="310">
        <v>2.2054246700000002</v>
      </c>
      <c r="L1040" s="310">
        <v>2.2054246700000002</v>
      </c>
      <c r="M1040" s="310">
        <v>2.0551249999999999</v>
      </c>
      <c r="N1040" s="310"/>
      <c r="O1040" s="310">
        <f t="shared" si="16"/>
        <v>6.8149990359906649</v>
      </c>
      <c r="P1040" s="310">
        <v>6.8149990359906543</v>
      </c>
      <c r="Q1040" s="309" t="s">
        <v>15063</v>
      </c>
      <c r="R1040" s="311"/>
    </row>
    <row r="1041" spans="1:18" s="312" customFormat="1" x14ac:dyDescent="0.3">
      <c r="A1041" s="307">
        <v>1038</v>
      </c>
      <c r="B1041" s="308" t="s">
        <v>3732</v>
      </c>
      <c r="C1041" s="308" t="s">
        <v>14466</v>
      </c>
      <c r="D1041" s="308" t="s">
        <v>14480</v>
      </c>
      <c r="E1041" s="308" t="s">
        <v>14611</v>
      </c>
      <c r="F1041" s="309" t="s">
        <v>4366</v>
      </c>
      <c r="G1041" s="309" t="s">
        <v>4382</v>
      </c>
      <c r="H1041" s="309" t="s">
        <v>4383</v>
      </c>
      <c r="I1041" s="309" t="s">
        <v>2405</v>
      </c>
      <c r="J1041" s="309" t="s">
        <v>15063</v>
      </c>
      <c r="K1041" s="310">
        <v>2.6579199999999998</v>
      </c>
      <c r="L1041" s="310">
        <v>2.6579199999999998</v>
      </c>
      <c r="M1041" s="310">
        <v>2.5030611</v>
      </c>
      <c r="N1041" s="310"/>
      <c r="O1041" s="310">
        <f t="shared" si="16"/>
        <v>5.8263190765711457</v>
      </c>
      <c r="P1041" s="310">
        <v>5.8263190765711403</v>
      </c>
      <c r="Q1041" s="309" t="s">
        <v>15063</v>
      </c>
      <c r="R1041" s="311"/>
    </row>
    <row r="1042" spans="1:18" s="312" customFormat="1" x14ac:dyDescent="0.3">
      <c r="A1042" s="307">
        <v>1039</v>
      </c>
      <c r="B1042" s="308" t="s">
        <v>3732</v>
      </c>
      <c r="C1042" s="308" t="s">
        <v>14466</v>
      </c>
      <c r="D1042" s="308" t="s">
        <v>14480</v>
      </c>
      <c r="E1042" s="308" t="s">
        <v>14611</v>
      </c>
      <c r="F1042" s="309" t="s">
        <v>4366</v>
      </c>
      <c r="G1042" s="309" t="s">
        <v>4384</v>
      </c>
      <c r="H1042" s="309" t="s">
        <v>4385</v>
      </c>
      <c r="I1042" s="309" t="s">
        <v>2405</v>
      </c>
      <c r="J1042" s="309" t="s">
        <v>15063</v>
      </c>
      <c r="K1042" s="310">
        <v>2.3622800000000002</v>
      </c>
      <c r="L1042" s="310">
        <v>2.3622800000000002</v>
      </c>
      <c r="M1042" s="310">
        <v>2.2272410000000002</v>
      </c>
      <c r="N1042" s="310"/>
      <c r="O1042" s="310">
        <f t="shared" si="16"/>
        <v>5.7164688351931146</v>
      </c>
      <c r="P1042" s="310">
        <v>5.7164688351931225</v>
      </c>
      <c r="Q1042" s="309" t="s">
        <v>15063</v>
      </c>
      <c r="R1042" s="311"/>
    </row>
    <row r="1043" spans="1:18" s="312" customFormat="1" x14ac:dyDescent="0.3">
      <c r="A1043" s="307">
        <v>1040</v>
      </c>
      <c r="B1043" s="308" t="s">
        <v>3732</v>
      </c>
      <c r="C1043" s="308" t="s">
        <v>14466</v>
      </c>
      <c r="D1043" s="308" t="s">
        <v>14480</v>
      </c>
      <c r="E1043" s="308" t="s">
        <v>14611</v>
      </c>
      <c r="F1043" s="309" t="s">
        <v>4366</v>
      </c>
      <c r="G1043" s="309" t="s">
        <v>14619</v>
      </c>
      <c r="H1043" s="309" t="s">
        <v>14620</v>
      </c>
      <c r="I1043" s="309" t="s">
        <v>2405</v>
      </c>
      <c r="J1043" s="309" t="s">
        <v>15063</v>
      </c>
      <c r="K1043" s="310">
        <v>2.6486399999999994</v>
      </c>
      <c r="L1043" s="310">
        <v>2.6486399999999994</v>
      </c>
      <c r="M1043" s="310">
        <v>2.4927990000000002</v>
      </c>
      <c r="N1043" s="310"/>
      <c r="O1043" s="310">
        <f t="shared" si="16"/>
        <v>5.8838120695904035</v>
      </c>
      <c r="P1043" s="310">
        <v>5.8838120695903999</v>
      </c>
      <c r="Q1043" s="309" t="s">
        <v>15063</v>
      </c>
      <c r="R1043" s="311"/>
    </row>
    <row r="1044" spans="1:18" s="312" customFormat="1" x14ac:dyDescent="0.3">
      <c r="A1044" s="307">
        <v>1041</v>
      </c>
      <c r="B1044" s="308" t="s">
        <v>3732</v>
      </c>
      <c r="C1044" s="308" t="s">
        <v>14466</v>
      </c>
      <c r="D1044" s="308" t="s">
        <v>4648</v>
      </c>
      <c r="E1044" s="308" t="s">
        <v>14528</v>
      </c>
      <c r="F1044" s="309" t="s">
        <v>5187</v>
      </c>
      <c r="G1044" s="309" t="s">
        <v>14472</v>
      </c>
      <c r="H1044" s="309" t="s">
        <v>5213</v>
      </c>
      <c r="I1044" s="309"/>
      <c r="J1044" s="309" t="s">
        <v>15063</v>
      </c>
      <c r="K1044" s="310">
        <v>1.38992</v>
      </c>
      <c r="L1044" s="310">
        <v>1.38992</v>
      </c>
      <c r="M1044" s="310">
        <v>1.3163899999999999</v>
      </c>
      <c r="N1044" s="310"/>
      <c r="O1044" s="310">
        <f t="shared" si="16"/>
        <v>5.2902325313687184</v>
      </c>
      <c r="P1044" s="310">
        <v>15.415975988291809</v>
      </c>
      <c r="Q1044" s="309" t="s">
        <v>15063</v>
      </c>
      <c r="R1044" s="311"/>
    </row>
    <row r="1045" spans="1:18" s="312" customFormat="1" x14ac:dyDescent="0.3">
      <c r="A1045" s="307">
        <v>1042</v>
      </c>
      <c r="B1045" s="308" t="s">
        <v>3732</v>
      </c>
      <c r="C1045" s="308" t="s">
        <v>14466</v>
      </c>
      <c r="D1045" s="308" t="s">
        <v>4648</v>
      </c>
      <c r="E1045" s="308" t="s">
        <v>14594</v>
      </c>
      <c r="F1045" s="309" t="s">
        <v>5187</v>
      </c>
      <c r="G1045" s="309" t="s">
        <v>5142</v>
      </c>
      <c r="H1045" s="309" t="s">
        <v>2884</v>
      </c>
      <c r="I1045" s="309" t="s">
        <v>2405</v>
      </c>
      <c r="J1045" s="309" t="s">
        <v>15063</v>
      </c>
      <c r="K1045" s="310">
        <v>3.6475599999999999</v>
      </c>
      <c r="L1045" s="310">
        <v>3.6475599999999999</v>
      </c>
      <c r="M1045" s="310">
        <v>3.3844585499999997</v>
      </c>
      <c r="N1045" s="310"/>
      <c r="O1045" s="310">
        <f t="shared" si="16"/>
        <v>7.2130807992192096</v>
      </c>
      <c r="P1045" s="310">
        <v>7.213080799219207</v>
      </c>
      <c r="Q1045" s="309" t="s">
        <v>15063</v>
      </c>
      <c r="R1045" s="311"/>
    </row>
    <row r="1046" spans="1:18" s="312" customFormat="1" x14ac:dyDescent="0.3">
      <c r="A1046" s="307">
        <v>1043</v>
      </c>
      <c r="B1046" s="308" t="s">
        <v>3732</v>
      </c>
      <c r="C1046" s="308" t="s">
        <v>14466</v>
      </c>
      <c r="D1046" s="308" t="s">
        <v>4648</v>
      </c>
      <c r="E1046" s="308" t="s">
        <v>14594</v>
      </c>
      <c r="F1046" s="309" t="s">
        <v>5187</v>
      </c>
      <c r="G1046" s="309" t="s">
        <v>5143</v>
      </c>
      <c r="H1046" s="309" t="s">
        <v>14621</v>
      </c>
      <c r="I1046" s="309" t="s">
        <v>2405</v>
      </c>
      <c r="J1046" s="309" t="s">
        <v>15063</v>
      </c>
      <c r="K1046" s="310">
        <v>2.9632399999999999</v>
      </c>
      <c r="L1046" s="310">
        <v>2.9632399999999999</v>
      </c>
      <c r="M1046" s="310">
        <v>2.7481126499999999</v>
      </c>
      <c r="N1046" s="310"/>
      <c r="O1046" s="310">
        <f t="shared" si="16"/>
        <v>7.2598692647237462</v>
      </c>
      <c r="P1046" s="310">
        <v>7.2598692647237506</v>
      </c>
      <c r="Q1046" s="309" t="s">
        <v>15063</v>
      </c>
      <c r="R1046" s="311"/>
    </row>
    <row r="1047" spans="1:18" s="312" customFormat="1" x14ac:dyDescent="0.3">
      <c r="A1047" s="307">
        <v>1044</v>
      </c>
      <c r="B1047" s="308" t="s">
        <v>3732</v>
      </c>
      <c r="C1047" s="308" t="s">
        <v>14466</v>
      </c>
      <c r="D1047" s="308" t="s">
        <v>14470</v>
      </c>
      <c r="E1047" s="308" t="s">
        <v>14484</v>
      </c>
      <c r="F1047" s="309" t="s">
        <v>5187</v>
      </c>
      <c r="G1047" s="309" t="s">
        <v>14622</v>
      </c>
      <c r="H1047" s="309" t="s">
        <v>5188</v>
      </c>
      <c r="I1047" s="309"/>
      <c r="J1047" s="309" t="s">
        <v>15063</v>
      </c>
      <c r="K1047" s="310">
        <v>6.5919999999999965E-2</v>
      </c>
      <c r="L1047" s="310">
        <v>6.5919999999999965E-2</v>
      </c>
      <c r="M1047" s="310">
        <v>6.4285999999999996E-2</v>
      </c>
      <c r="N1047" s="310"/>
      <c r="O1047" s="310">
        <f t="shared" si="16"/>
        <v>2.4787621359222842</v>
      </c>
      <c r="P1047" s="310">
        <v>6.613539631591614</v>
      </c>
      <c r="Q1047" s="309" t="s">
        <v>15063</v>
      </c>
      <c r="R1047" s="311"/>
    </row>
    <row r="1048" spans="1:18" s="312" customFormat="1" x14ac:dyDescent="0.3">
      <c r="A1048" s="307">
        <v>1045</v>
      </c>
      <c r="B1048" s="308" t="s">
        <v>3732</v>
      </c>
      <c r="C1048" s="308" t="s">
        <v>14466</v>
      </c>
      <c r="D1048" s="308" t="s">
        <v>1353</v>
      </c>
      <c r="E1048" s="308" t="s">
        <v>14526</v>
      </c>
      <c r="F1048" s="309" t="s">
        <v>4134</v>
      </c>
      <c r="G1048" s="309" t="s">
        <v>5241</v>
      </c>
      <c r="H1048" s="309" t="s">
        <v>14623</v>
      </c>
      <c r="I1048" s="309" t="s">
        <v>2405</v>
      </c>
      <c r="J1048" s="309" t="s">
        <v>15063</v>
      </c>
      <c r="K1048" s="310">
        <v>4.4440919999999995</v>
      </c>
      <c r="L1048" s="310">
        <v>4.4440919999999995</v>
      </c>
      <c r="M1048" s="310">
        <v>4.17866275</v>
      </c>
      <c r="N1048" s="310"/>
      <c r="O1048" s="310">
        <f t="shared" si="16"/>
        <v>5.9726317546981367</v>
      </c>
      <c r="P1048" s="310">
        <v>5.9726317546981207</v>
      </c>
      <c r="Q1048" s="309" t="s">
        <v>15063</v>
      </c>
      <c r="R1048" s="311"/>
    </row>
    <row r="1049" spans="1:18" s="312" customFormat="1" x14ac:dyDescent="0.3">
      <c r="A1049" s="307">
        <v>1046</v>
      </c>
      <c r="B1049" s="308" t="s">
        <v>3732</v>
      </c>
      <c r="C1049" s="308" t="s">
        <v>14466</v>
      </c>
      <c r="D1049" s="308" t="s">
        <v>14480</v>
      </c>
      <c r="E1049" s="308" t="s">
        <v>14624</v>
      </c>
      <c r="F1049" s="309" t="s">
        <v>4134</v>
      </c>
      <c r="G1049" s="309" t="s">
        <v>4135</v>
      </c>
      <c r="H1049" s="309" t="s">
        <v>4136</v>
      </c>
      <c r="I1049" s="309" t="s">
        <v>2405</v>
      </c>
      <c r="J1049" s="309" t="s">
        <v>15063</v>
      </c>
      <c r="K1049" s="310">
        <v>2.559371085780755</v>
      </c>
      <c r="L1049" s="310">
        <v>2.559371085780755</v>
      </c>
      <c r="M1049" s="310">
        <v>2.3928834999999999</v>
      </c>
      <c r="N1049" s="310"/>
      <c r="O1049" s="310">
        <f t="shared" si="16"/>
        <v>6.5050194051858954</v>
      </c>
      <c r="P1049" s="310">
        <v>6.5050194051858856</v>
      </c>
      <c r="Q1049" s="309" t="s">
        <v>15063</v>
      </c>
      <c r="R1049" s="311"/>
    </row>
    <row r="1050" spans="1:18" s="312" customFormat="1" x14ac:dyDescent="0.3">
      <c r="A1050" s="307">
        <v>1047</v>
      </c>
      <c r="B1050" s="308" t="s">
        <v>3732</v>
      </c>
      <c r="C1050" s="308" t="s">
        <v>14466</v>
      </c>
      <c r="D1050" s="308" t="s">
        <v>1353</v>
      </c>
      <c r="E1050" s="308" t="s">
        <v>14526</v>
      </c>
      <c r="F1050" s="309" t="s">
        <v>4134</v>
      </c>
      <c r="G1050" s="309" t="s">
        <v>5242</v>
      </c>
      <c r="H1050" s="309" t="s">
        <v>5243</v>
      </c>
      <c r="I1050" s="309" t="s">
        <v>2405</v>
      </c>
      <c r="J1050" s="309" t="s">
        <v>15063</v>
      </c>
      <c r="K1050" s="310">
        <v>3.1034799999999989</v>
      </c>
      <c r="L1050" s="310">
        <v>3.1034799999999989</v>
      </c>
      <c r="M1050" s="310">
        <v>2.9187017499999999</v>
      </c>
      <c r="N1050" s="310"/>
      <c r="O1050" s="310">
        <f t="shared" si="16"/>
        <v>5.953904971193599</v>
      </c>
      <c r="P1050" s="310">
        <v>5.9539049711936016</v>
      </c>
      <c r="Q1050" s="309" t="s">
        <v>15063</v>
      </c>
      <c r="R1050" s="311"/>
    </row>
    <row r="1051" spans="1:18" s="312" customFormat="1" x14ac:dyDescent="0.3">
      <c r="A1051" s="307">
        <v>1048</v>
      </c>
      <c r="B1051" s="308" t="s">
        <v>3732</v>
      </c>
      <c r="C1051" s="308" t="s">
        <v>14466</v>
      </c>
      <c r="D1051" s="308" t="s">
        <v>14480</v>
      </c>
      <c r="E1051" s="308" t="s">
        <v>14624</v>
      </c>
      <c r="F1051" s="309" t="s">
        <v>4134</v>
      </c>
      <c r="G1051" s="309" t="s">
        <v>4137</v>
      </c>
      <c r="H1051" s="309" t="s">
        <v>4138</v>
      </c>
      <c r="I1051" s="309" t="s">
        <v>2405</v>
      </c>
      <c r="J1051" s="309" t="s">
        <v>15063</v>
      </c>
      <c r="K1051" s="310">
        <v>2.0584401719737282</v>
      </c>
      <c r="L1051" s="310">
        <v>2.0584401719737282</v>
      </c>
      <c r="M1051" s="310">
        <v>1.9135641834888262</v>
      </c>
      <c r="N1051" s="310"/>
      <c r="O1051" s="310">
        <f t="shared" si="16"/>
        <v>7.038144244240442</v>
      </c>
      <c r="P1051" s="310">
        <v>7.0381442442404518</v>
      </c>
      <c r="Q1051" s="309" t="s">
        <v>15063</v>
      </c>
      <c r="R1051" s="311"/>
    </row>
    <row r="1052" spans="1:18" s="312" customFormat="1" x14ac:dyDescent="0.3">
      <c r="A1052" s="307">
        <v>1049</v>
      </c>
      <c r="B1052" s="308" t="s">
        <v>3732</v>
      </c>
      <c r="C1052" s="308" t="s">
        <v>14466</v>
      </c>
      <c r="D1052" s="308" t="s">
        <v>14480</v>
      </c>
      <c r="E1052" s="308" t="s">
        <v>14624</v>
      </c>
      <c r="F1052" s="309" t="s">
        <v>4134</v>
      </c>
      <c r="G1052" s="309" t="s">
        <v>4141</v>
      </c>
      <c r="H1052" s="309" t="s">
        <v>4142</v>
      </c>
      <c r="I1052" s="309" t="s">
        <v>2405</v>
      </c>
      <c r="J1052" s="309" t="s">
        <v>15063</v>
      </c>
      <c r="K1052" s="310">
        <v>0.88723220826317839</v>
      </c>
      <c r="L1052" s="310">
        <v>0.88723220826317839</v>
      </c>
      <c r="M1052" s="310">
        <v>0.87329699999999999</v>
      </c>
      <c r="N1052" s="310"/>
      <c r="O1052" s="310">
        <f t="shared" si="16"/>
        <v>1.5706382312762952</v>
      </c>
      <c r="P1052" s="310">
        <v>1.5706382312763001</v>
      </c>
      <c r="Q1052" s="309" t="s">
        <v>15063</v>
      </c>
      <c r="R1052" s="311"/>
    </row>
    <row r="1053" spans="1:18" s="312" customFormat="1" x14ac:dyDescent="0.3">
      <c r="A1053" s="307">
        <v>1050</v>
      </c>
      <c r="B1053" s="308" t="s">
        <v>3732</v>
      </c>
      <c r="C1053" s="308" t="s">
        <v>14466</v>
      </c>
      <c r="D1053" s="308" t="s">
        <v>1353</v>
      </c>
      <c r="E1053" s="308" t="s">
        <v>14526</v>
      </c>
      <c r="F1053" s="309" t="s">
        <v>4134</v>
      </c>
      <c r="G1053" s="309" t="s">
        <v>5244</v>
      </c>
      <c r="H1053" s="309" t="s">
        <v>5246</v>
      </c>
      <c r="I1053" s="309" t="s">
        <v>2405</v>
      </c>
      <c r="J1053" s="309" t="s">
        <v>15063</v>
      </c>
      <c r="K1053" s="310">
        <v>3.0964950000000009</v>
      </c>
      <c r="L1053" s="310">
        <v>3.0964950000000009</v>
      </c>
      <c r="M1053" s="310">
        <v>2.8140946560000009</v>
      </c>
      <c r="N1053" s="310"/>
      <c r="O1053" s="310">
        <f t="shared" si="16"/>
        <v>9.1199999999999974</v>
      </c>
      <c r="P1053" s="310">
        <v>9.1199999999999832</v>
      </c>
      <c r="Q1053" s="309" t="s">
        <v>15063</v>
      </c>
      <c r="R1053" s="311"/>
    </row>
    <row r="1054" spans="1:18" s="312" customFormat="1" x14ac:dyDescent="0.3">
      <c r="A1054" s="307">
        <v>1051</v>
      </c>
      <c r="B1054" s="308" t="s">
        <v>3732</v>
      </c>
      <c r="C1054" s="308" t="s">
        <v>14466</v>
      </c>
      <c r="D1054" s="308" t="s">
        <v>1353</v>
      </c>
      <c r="E1054" s="308" t="s">
        <v>14526</v>
      </c>
      <c r="F1054" s="309" t="s">
        <v>4134</v>
      </c>
      <c r="G1054" s="309" t="s">
        <v>5245</v>
      </c>
      <c r="H1054" s="309" t="s">
        <v>5248</v>
      </c>
      <c r="I1054" s="309" t="s">
        <v>2405</v>
      </c>
      <c r="J1054" s="309" t="s">
        <v>15063</v>
      </c>
      <c r="K1054" s="310">
        <v>1.0064899999999999</v>
      </c>
      <c r="L1054" s="310">
        <v>1.0064899999999999</v>
      </c>
      <c r="M1054" s="310">
        <v>0.91469811200000017</v>
      </c>
      <c r="N1054" s="310"/>
      <c r="O1054" s="310">
        <f t="shared" si="16"/>
        <v>9.1199999999999726</v>
      </c>
      <c r="P1054" s="310">
        <v>9.1199999999999832</v>
      </c>
      <c r="Q1054" s="309" t="s">
        <v>15063</v>
      </c>
      <c r="R1054" s="311"/>
    </row>
    <row r="1055" spans="1:18" s="312" customFormat="1" x14ac:dyDescent="0.3">
      <c r="A1055" s="307">
        <v>1052</v>
      </c>
      <c r="B1055" s="308" t="s">
        <v>3732</v>
      </c>
      <c r="C1055" s="308" t="s">
        <v>14466</v>
      </c>
      <c r="D1055" s="308" t="s">
        <v>1353</v>
      </c>
      <c r="E1055" s="308" t="s">
        <v>14526</v>
      </c>
      <c r="F1055" s="309" t="s">
        <v>4134</v>
      </c>
      <c r="G1055" s="309" t="s">
        <v>5247</v>
      </c>
      <c r="H1055" s="309" t="s">
        <v>5249</v>
      </c>
      <c r="I1055" s="309" t="s">
        <v>2405</v>
      </c>
      <c r="J1055" s="309" t="s">
        <v>15063</v>
      </c>
      <c r="K1055" s="310">
        <v>2.8131149999999994</v>
      </c>
      <c r="L1055" s="310">
        <v>2.8131149999999994</v>
      </c>
      <c r="M1055" s="310">
        <v>2.7146756000000001</v>
      </c>
      <c r="N1055" s="310"/>
      <c r="O1055" s="310">
        <f t="shared" si="16"/>
        <v>3.4993023747695813</v>
      </c>
      <c r="P1055" s="310">
        <v>3.4993023747695751</v>
      </c>
      <c r="Q1055" s="309" t="s">
        <v>15063</v>
      </c>
      <c r="R1055" s="311"/>
    </row>
    <row r="1056" spans="1:18" s="312" customFormat="1" x14ac:dyDescent="0.3">
      <c r="A1056" s="307">
        <v>1053</v>
      </c>
      <c r="B1056" s="308" t="s">
        <v>3732</v>
      </c>
      <c r="C1056" s="308" t="s">
        <v>14466</v>
      </c>
      <c r="D1056" s="308" t="s">
        <v>4648</v>
      </c>
      <c r="E1056" s="308" t="s">
        <v>14529</v>
      </c>
      <c r="F1056" s="309" t="s">
        <v>4134</v>
      </c>
      <c r="G1056" s="309" t="s">
        <v>5106</v>
      </c>
      <c r="H1056" s="309" t="s">
        <v>5107</v>
      </c>
      <c r="I1056" s="309" t="s">
        <v>2405</v>
      </c>
      <c r="J1056" s="309" t="s">
        <v>15063</v>
      </c>
      <c r="K1056" s="310">
        <v>2.3177599999999994</v>
      </c>
      <c r="L1056" s="310">
        <v>2.3177599999999994</v>
      </c>
      <c r="M1056" s="310">
        <v>2.1567159999999999</v>
      </c>
      <c r="N1056" s="310"/>
      <c r="O1056" s="310">
        <f t="shared" si="16"/>
        <v>6.9482603893414137</v>
      </c>
      <c r="P1056" s="310">
        <v>6.9482603893414101</v>
      </c>
      <c r="Q1056" s="309" t="s">
        <v>15063</v>
      </c>
      <c r="R1056" s="311"/>
    </row>
    <row r="1057" spans="1:18" s="312" customFormat="1" x14ac:dyDescent="0.3">
      <c r="A1057" s="307">
        <v>1054</v>
      </c>
      <c r="B1057" s="308" t="s">
        <v>3732</v>
      </c>
      <c r="C1057" s="308" t="s">
        <v>14466</v>
      </c>
      <c r="D1057" s="308" t="s">
        <v>14480</v>
      </c>
      <c r="E1057" s="308" t="s">
        <v>14624</v>
      </c>
      <c r="F1057" s="309" t="s">
        <v>4134</v>
      </c>
      <c r="G1057" s="309" t="s">
        <v>4147</v>
      </c>
      <c r="H1057" s="309" t="s">
        <v>4148</v>
      </c>
      <c r="I1057" s="309" t="s">
        <v>2405</v>
      </c>
      <c r="J1057" s="309" t="s">
        <v>15063</v>
      </c>
      <c r="K1057" s="310">
        <v>0.86931662938635423</v>
      </c>
      <c r="L1057" s="310">
        <v>0.86931662938635423</v>
      </c>
      <c r="M1057" s="310">
        <v>0.78975799999999996</v>
      </c>
      <c r="N1057" s="310"/>
      <c r="O1057" s="310">
        <f t="shared" si="16"/>
        <v>9.1518586780646611</v>
      </c>
      <c r="P1057" s="310">
        <v>9.4416659905515736</v>
      </c>
      <c r="Q1057" s="309" t="s">
        <v>15063</v>
      </c>
      <c r="R1057" s="311"/>
    </row>
    <row r="1058" spans="1:18" s="312" customFormat="1" x14ac:dyDescent="0.3">
      <c r="A1058" s="307">
        <v>1055</v>
      </c>
      <c r="B1058" s="308" t="s">
        <v>3732</v>
      </c>
      <c r="C1058" s="308" t="s">
        <v>14466</v>
      </c>
      <c r="D1058" s="308" t="s">
        <v>14480</v>
      </c>
      <c r="E1058" s="308" t="s">
        <v>14624</v>
      </c>
      <c r="F1058" s="309" t="s">
        <v>4134</v>
      </c>
      <c r="G1058" s="309" t="s">
        <v>4149</v>
      </c>
      <c r="H1058" s="309" t="s">
        <v>4150</v>
      </c>
      <c r="I1058" s="309" t="s">
        <v>2553</v>
      </c>
      <c r="J1058" s="309" t="s">
        <v>15063</v>
      </c>
      <c r="K1058" s="310">
        <v>1.2814004090590418</v>
      </c>
      <c r="L1058" s="310">
        <v>1.2814004090590418</v>
      </c>
      <c r="M1058" s="310">
        <v>1.2843</v>
      </c>
      <c r="N1058" s="310"/>
      <c r="O1058" s="310">
        <f t="shared" si="16"/>
        <v>-0.22628297294577737</v>
      </c>
      <c r="P1058" s="310">
        <v>0.45395976644933</v>
      </c>
      <c r="Q1058" s="309" t="s">
        <v>15063</v>
      </c>
      <c r="R1058" s="311"/>
    </row>
    <row r="1059" spans="1:18" s="312" customFormat="1" x14ac:dyDescent="0.3">
      <c r="A1059" s="307">
        <v>1056</v>
      </c>
      <c r="B1059" s="308" t="s">
        <v>3732</v>
      </c>
      <c r="C1059" s="308" t="s">
        <v>14466</v>
      </c>
      <c r="D1059" s="308" t="s">
        <v>14470</v>
      </c>
      <c r="E1059" s="308" t="s">
        <v>14483</v>
      </c>
      <c r="F1059" s="309" t="s">
        <v>4134</v>
      </c>
      <c r="G1059" s="309" t="s">
        <v>4937</v>
      </c>
      <c r="H1059" s="309" t="s">
        <v>4938</v>
      </c>
      <c r="I1059" s="309" t="s">
        <v>2405</v>
      </c>
      <c r="J1059" s="309" t="s">
        <v>15063</v>
      </c>
      <c r="K1059" s="310">
        <v>0.3686799999999999</v>
      </c>
      <c r="L1059" s="310">
        <v>0.3686799999999999</v>
      </c>
      <c r="M1059" s="310">
        <v>0.34486525000000001</v>
      </c>
      <c r="N1059" s="310"/>
      <c r="O1059" s="310">
        <f t="shared" si="16"/>
        <v>6.4594634913746045</v>
      </c>
      <c r="P1059" s="310">
        <v>11.716680779320432</v>
      </c>
      <c r="Q1059" s="309" t="s">
        <v>15063</v>
      </c>
      <c r="R1059" s="311"/>
    </row>
    <row r="1060" spans="1:18" s="312" customFormat="1" x14ac:dyDescent="0.3">
      <c r="A1060" s="307">
        <v>1057</v>
      </c>
      <c r="B1060" s="308" t="s">
        <v>3732</v>
      </c>
      <c r="C1060" s="308" t="s">
        <v>14466</v>
      </c>
      <c r="D1060" s="308" t="s">
        <v>14470</v>
      </c>
      <c r="E1060" s="308" t="s">
        <v>14483</v>
      </c>
      <c r="F1060" s="309" t="s">
        <v>4134</v>
      </c>
      <c r="G1060" s="309" t="s">
        <v>4941</v>
      </c>
      <c r="H1060" s="309" t="s">
        <v>4942</v>
      </c>
      <c r="I1060" s="309" t="s">
        <v>2405</v>
      </c>
      <c r="J1060" s="309" t="s">
        <v>15063</v>
      </c>
      <c r="K1060" s="310">
        <v>0.46694000000000002</v>
      </c>
      <c r="L1060" s="310">
        <v>0.46694000000000002</v>
      </c>
      <c r="M1060" s="310">
        <v>0.45356000000000002</v>
      </c>
      <c r="N1060" s="310"/>
      <c r="O1060" s="310">
        <f t="shared" si="16"/>
        <v>2.86546451364201</v>
      </c>
      <c r="P1060" s="310">
        <v>2.8654645136420132</v>
      </c>
      <c r="Q1060" s="309" t="s">
        <v>15063</v>
      </c>
      <c r="R1060" s="311"/>
    </row>
    <row r="1061" spans="1:18" s="312" customFormat="1" x14ac:dyDescent="0.3">
      <c r="A1061" s="307">
        <v>1058</v>
      </c>
      <c r="B1061" s="308" t="s">
        <v>3732</v>
      </c>
      <c r="C1061" s="308" t="s">
        <v>14466</v>
      </c>
      <c r="D1061" s="308" t="s">
        <v>14470</v>
      </c>
      <c r="E1061" s="308" t="s">
        <v>14483</v>
      </c>
      <c r="F1061" s="309" t="s">
        <v>4134</v>
      </c>
      <c r="G1061" s="309" t="s">
        <v>4945</v>
      </c>
      <c r="H1061" s="309" t="s">
        <v>4946</v>
      </c>
      <c r="I1061" s="309" t="s">
        <v>2405</v>
      </c>
      <c r="J1061" s="309" t="s">
        <v>15063</v>
      </c>
      <c r="K1061" s="310">
        <v>1.2297600000000004</v>
      </c>
      <c r="L1061" s="310">
        <v>1.2297600000000004</v>
      </c>
      <c r="M1061" s="310">
        <v>1.1419189999999999</v>
      </c>
      <c r="N1061" s="310"/>
      <c r="O1061" s="310">
        <f t="shared" si="16"/>
        <v>7.1429384595368584</v>
      </c>
      <c r="P1061" s="310">
        <v>7.1429384595368735</v>
      </c>
      <c r="Q1061" s="309" t="s">
        <v>15063</v>
      </c>
      <c r="R1061" s="311"/>
    </row>
    <row r="1062" spans="1:18" s="312" customFormat="1" x14ac:dyDescent="0.3">
      <c r="A1062" s="307">
        <v>1059</v>
      </c>
      <c r="B1062" s="308" t="s">
        <v>3732</v>
      </c>
      <c r="C1062" s="308" t="s">
        <v>14466</v>
      </c>
      <c r="D1062" s="308" t="s">
        <v>14480</v>
      </c>
      <c r="E1062" s="308" t="s">
        <v>14624</v>
      </c>
      <c r="F1062" s="309" t="s">
        <v>4151</v>
      </c>
      <c r="G1062" s="309" t="s">
        <v>4152</v>
      </c>
      <c r="H1062" s="309" t="s">
        <v>4153</v>
      </c>
      <c r="I1062" s="309" t="s">
        <v>2553</v>
      </c>
      <c r="J1062" s="309" t="s">
        <v>15063</v>
      </c>
      <c r="K1062" s="310">
        <v>1.9171311196486511</v>
      </c>
      <c r="L1062" s="310">
        <v>1.9171311196486511</v>
      </c>
      <c r="M1062" s="310">
        <v>1.8954964999999999</v>
      </c>
      <c r="N1062" s="310"/>
      <c r="O1062" s="310">
        <f t="shared" si="16"/>
        <v>1.1284893050307454</v>
      </c>
      <c r="P1062" s="310">
        <v>1.1284893050307443</v>
      </c>
      <c r="Q1062" s="309" t="s">
        <v>15063</v>
      </c>
      <c r="R1062" s="311"/>
    </row>
    <row r="1063" spans="1:18" s="312" customFormat="1" x14ac:dyDescent="0.3">
      <c r="A1063" s="307">
        <v>1060</v>
      </c>
      <c r="B1063" s="308" t="s">
        <v>3732</v>
      </c>
      <c r="C1063" s="308" t="s">
        <v>14466</v>
      </c>
      <c r="D1063" s="308" t="s">
        <v>14480</v>
      </c>
      <c r="E1063" s="308" t="s">
        <v>14624</v>
      </c>
      <c r="F1063" s="309" t="s">
        <v>4151</v>
      </c>
      <c r="G1063" s="309" t="s">
        <v>4154</v>
      </c>
      <c r="H1063" s="309" t="s">
        <v>4155</v>
      </c>
      <c r="I1063" s="309" t="s">
        <v>2405</v>
      </c>
      <c r="J1063" s="309" t="s">
        <v>15063</v>
      </c>
      <c r="K1063" s="310">
        <v>1.6649035644524954</v>
      </c>
      <c r="L1063" s="310">
        <v>1.6649035644524954</v>
      </c>
      <c r="M1063" s="310">
        <v>1.5587937500000002</v>
      </c>
      <c r="N1063" s="310"/>
      <c r="O1063" s="310">
        <f t="shared" si="16"/>
        <v>6.3733309675139962</v>
      </c>
      <c r="P1063" s="310">
        <v>6.37333096751399</v>
      </c>
      <c r="Q1063" s="309" t="s">
        <v>15063</v>
      </c>
      <c r="R1063" s="311"/>
    </row>
    <row r="1064" spans="1:18" s="312" customFormat="1" x14ac:dyDescent="0.3">
      <c r="A1064" s="307">
        <v>1061</v>
      </c>
      <c r="B1064" s="308" t="s">
        <v>3732</v>
      </c>
      <c r="C1064" s="308" t="s">
        <v>14466</v>
      </c>
      <c r="D1064" s="308" t="s">
        <v>14480</v>
      </c>
      <c r="E1064" s="308" t="s">
        <v>14624</v>
      </c>
      <c r="F1064" s="309" t="s">
        <v>4151</v>
      </c>
      <c r="G1064" s="309" t="s">
        <v>4156</v>
      </c>
      <c r="H1064" s="309" t="s">
        <v>4157</v>
      </c>
      <c r="I1064" s="309" t="s">
        <v>2405</v>
      </c>
      <c r="J1064" s="309" t="s">
        <v>15063</v>
      </c>
      <c r="K1064" s="310">
        <v>2.5745177523632234</v>
      </c>
      <c r="L1064" s="310">
        <v>2.5745177523632234</v>
      </c>
      <c r="M1064" s="310">
        <v>2.3953543499999999</v>
      </c>
      <c r="N1064" s="310"/>
      <c r="O1064" s="310">
        <f t="shared" si="16"/>
        <v>6.9591053391946653</v>
      </c>
      <c r="P1064" s="310">
        <v>6.9591053391946716</v>
      </c>
      <c r="Q1064" s="309" t="s">
        <v>15063</v>
      </c>
      <c r="R1064" s="311"/>
    </row>
    <row r="1065" spans="1:18" s="312" customFormat="1" x14ac:dyDescent="0.3">
      <c r="A1065" s="307">
        <v>1062</v>
      </c>
      <c r="B1065" s="308" t="s">
        <v>3732</v>
      </c>
      <c r="C1065" s="308" t="s">
        <v>14466</v>
      </c>
      <c r="D1065" s="308" t="s">
        <v>14480</v>
      </c>
      <c r="E1065" s="308" t="s">
        <v>14624</v>
      </c>
      <c r="F1065" s="309" t="s">
        <v>4151</v>
      </c>
      <c r="G1065" s="309" t="s">
        <v>4158</v>
      </c>
      <c r="H1065" s="309" t="s">
        <v>4159</v>
      </c>
      <c r="I1065" s="309" t="s">
        <v>2405</v>
      </c>
      <c r="J1065" s="309" t="s">
        <v>15063</v>
      </c>
      <c r="K1065" s="310">
        <v>1.977744466204902</v>
      </c>
      <c r="L1065" s="310">
        <v>1.977744466204902</v>
      </c>
      <c r="M1065" s="310">
        <v>1.80354075</v>
      </c>
      <c r="N1065" s="310"/>
      <c r="O1065" s="310">
        <f t="shared" si="16"/>
        <v>8.8082014224609004</v>
      </c>
      <c r="P1065" s="310">
        <v>8.8082014224609146</v>
      </c>
      <c r="Q1065" s="309" t="s">
        <v>15063</v>
      </c>
      <c r="R1065" s="311"/>
    </row>
    <row r="1066" spans="1:18" s="312" customFormat="1" x14ac:dyDescent="0.3">
      <c r="A1066" s="307">
        <v>1063</v>
      </c>
      <c r="B1066" s="308" t="s">
        <v>3732</v>
      </c>
      <c r="C1066" s="308" t="s">
        <v>14466</v>
      </c>
      <c r="D1066" s="308" t="s">
        <v>14480</v>
      </c>
      <c r="E1066" s="308" t="s">
        <v>14624</v>
      </c>
      <c r="F1066" s="309" t="s">
        <v>4151</v>
      </c>
      <c r="G1066" s="309" t="s">
        <v>4160</v>
      </c>
      <c r="H1066" s="309" t="s">
        <v>14625</v>
      </c>
      <c r="I1066" s="309" t="s">
        <v>2405</v>
      </c>
      <c r="J1066" s="309" t="s">
        <v>15063</v>
      </c>
      <c r="K1066" s="310">
        <v>0.82180844439446243</v>
      </c>
      <c r="L1066" s="310">
        <v>0.82180844439446243</v>
      </c>
      <c r="M1066" s="310">
        <v>0.79440160000000004</v>
      </c>
      <c r="N1066" s="310"/>
      <c r="O1066" s="310">
        <f t="shared" si="16"/>
        <v>3.3349431465938184</v>
      </c>
      <c r="P1066" s="310">
        <v>3.3349431465938162</v>
      </c>
      <c r="Q1066" s="309" t="s">
        <v>15063</v>
      </c>
      <c r="R1066" s="311"/>
    </row>
    <row r="1067" spans="1:18" s="312" customFormat="1" x14ac:dyDescent="0.3">
      <c r="A1067" s="307">
        <v>1064</v>
      </c>
      <c r="B1067" s="308" t="s">
        <v>3732</v>
      </c>
      <c r="C1067" s="308" t="s">
        <v>14466</v>
      </c>
      <c r="D1067" s="308" t="s">
        <v>14480</v>
      </c>
      <c r="E1067" s="308" t="s">
        <v>14624</v>
      </c>
      <c r="F1067" s="309" t="s">
        <v>4151</v>
      </c>
      <c r="G1067" s="309" t="s">
        <v>4161</v>
      </c>
      <c r="H1067" s="309" t="s">
        <v>4162</v>
      </c>
      <c r="I1067" s="309" t="s">
        <v>2405</v>
      </c>
      <c r="J1067" s="309" t="s">
        <v>15063</v>
      </c>
      <c r="K1067" s="310">
        <v>1.4541614293835545</v>
      </c>
      <c r="L1067" s="310">
        <v>1.4541614293835545</v>
      </c>
      <c r="M1067" s="310">
        <v>1.3939056000000001</v>
      </c>
      <c r="N1067" s="310"/>
      <c r="O1067" s="310">
        <f t="shared" si="16"/>
        <v>4.1436822739204402</v>
      </c>
      <c r="P1067" s="310">
        <v>4.1436822739204349</v>
      </c>
      <c r="Q1067" s="309" t="s">
        <v>15063</v>
      </c>
      <c r="R1067" s="311"/>
    </row>
    <row r="1068" spans="1:18" s="312" customFormat="1" x14ac:dyDescent="0.3">
      <c r="A1068" s="307">
        <v>1065</v>
      </c>
      <c r="B1068" s="308" t="s">
        <v>3732</v>
      </c>
      <c r="C1068" s="308" t="s">
        <v>14466</v>
      </c>
      <c r="D1068" s="308" t="s">
        <v>14480</v>
      </c>
      <c r="E1068" s="308" t="s">
        <v>14624</v>
      </c>
      <c r="F1068" s="309" t="s">
        <v>4151</v>
      </c>
      <c r="G1068" s="309" t="s">
        <v>4163</v>
      </c>
      <c r="H1068" s="309" t="s">
        <v>4164</v>
      </c>
      <c r="I1068" s="309" t="s">
        <v>2405</v>
      </c>
      <c r="J1068" s="309" t="s">
        <v>15063</v>
      </c>
      <c r="K1068" s="310">
        <v>2.9105985871610573</v>
      </c>
      <c r="L1068" s="310">
        <v>2.9105985871610573</v>
      </c>
      <c r="M1068" s="310">
        <v>2.7618852500000002</v>
      </c>
      <c r="N1068" s="310"/>
      <c r="O1068" s="310">
        <f t="shared" si="16"/>
        <v>5.109372959124169</v>
      </c>
      <c r="P1068" s="310">
        <v>5.1093729591241699</v>
      </c>
      <c r="Q1068" s="309" t="s">
        <v>15063</v>
      </c>
      <c r="R1068" s="311"/>
    </row>
    <row r="1069" spans="1:18" s="312" customFormat="1" x14ac:dyDescent="0.3">
      <c r="A1069" s="307">
        <v>1066</v>
      </c>
      <c r="B1069" s="308" t="s">
        <v>3732</v>
      </c>
      <c r="C1069" s="308" t="s">
        <v>14466</v>
      </c>
      <c r="D1069" s="308" t="s">
        <v>14480</v>
      </c>
      <c r="E1069" s="308" t="s">
        <v>14624</v>
      </c>
      <c r="F1069" s="309" t="s">
        <v>4151</v>
      </c>
      <c r="G1069" s="309" t="s">
        <v>4168</v>
      </c>
      <c r="H1069" s="309" t="s">
        <v>4169</v>
      </c>
      <c r="I1069" s="309" t="s">
        <v>2405</v>
      </c>
      <c r="J1069" s="309" t="s">
        <v>15063</v>
      </c>
      <c r="K1069" s="310">
        <v>0.89065928442246933</v>
      </c>
      <c r="L1069" s="310">
        <v>0.89065928442246933</v>
      </c>
      <c r="M1069" s="310">
        <v>0.83621849999999998</v>
      </c>
      <c r="N1069" s="310"/>
      <c r="O1069" s="310">
        <f t="shared" si="16"/>
        <v>6.1124141829128771</v>
      </c>
      <c r="P1069" s="310">
        <v>7.1855031702052425</v>
      </c>
      <c r="Q1069" s="309" t="s">
        <v>15063</v>
      </c>
      <c r="R1069" s="311"/>
    </row>
    <row r="1070" spans="1:18" s="312" customFormat="1" x14ac:dyDescent="0.3">
      <c r="A1070" s="307">
        <v>1067</v>
      </c>
      <c r="B1070" s="308" t="s">
        <v>3732</v>
      </c>
      <c r="C1070" s="308" t="s">
        <v>14466</v>
      </c>
      <c r="D1070" s="308" t="s">
        <v>14480</v>
      </c>
      <c r="E1070" s="308" t="s">
        <v>14624</v>
      </c>
      <c r="F1070" s="309" t="s">
        <v>4151</v>
      </c>
      <c r="G1070" s="309" t="s">
        <v>4170</v>
      </c>
      <c r="H1070" s="309" t="s">
        <v>4171</v>
      </c>
      <c r="I1070" s="309" t="s">
        <v>2405</v>
      </c>
      <c r="J1070" s="309" t="s">
        <v>15063</v>
      </c>
      <c r="K1070" s="310">
        <v>0.22536</v>
      </c>
      <c r="L1070" s="310">
        <v>0.22536</v>
      </c>
      <c r="M1070" s="310">
        <v>0.21055109999999999</v>
      </c>
      <c r="N1070" s="310"/>
      <c r="O1070" s="310">
        <f t="shared" si="16"/>
        <v>6.5712193823216243</v>
      </c>
      <c r="P1070" s="310">
        <v>6.5712193823216358</v>
      </c>
      <c r="Q1070" s="309" t="s">
        <v>15063</v>
      </c>
      <c r="R1070" s="311"/>
    </row>
    <row r="1071" spans="1:18" s="312" customFormat="1" x14ac:dyDescent="0.3">
      <c r="A1071" s="307">
        <v>1068</v>
      </c>
      <c r="B1071" s="308" t="s">
        <v>3732</v>
      </c>
      <c r="C1071" s="308" t="s">
        <v>14466</v>
      </c>
      <c r="D1071" s="308" t="s">
        <v>14480</v>
      </c>
      <c r="E1071" s="308" t="s">
        <v>14624</v>
      </c>
      <c r="F1071" s="309" t="s">
        <v>4151</v>
      </c>
      <c r="G1071" s="309" t="s">
        <v>4172</v>
      </c>
      <c r="H1071" s="309" t="s">
        <v>4173</v>
      </c>
      <c r="I1071" s="309" t="s">
        <v>2405</v>
      </c>
      <c r="J1071" s="309" t="s">
        <v>15063</v>
      </c>
      <c r="K1071" s="310">
        <v>3.4500145926107528</v>
      </c>
      <c r="L1071" s="310">
        <v>3.4500145926107528</v>
      </c>
      <c r="M1071" s="310">
        <v>3.2167800500000001</v>
      </c>
      <c r="N1071" s="310"/>
      <c r="O1071" s="310">
        <f t="shared" si="16"/>
        <v>6.7603929302297692</v>
      </c>
      <c r="P1071" s="310">
        <v>6.7603929302297754</v>
      </c>
      <c r="Q1071" s="309" t="s">
        <v>15063</v>
      </c>
      <c r="R1071" s="311"/>
    </row>
    <row r="1072" spans="1:18" s="312" customFormat="1" x14ac:dyDescent="0.3">
      <c r="A1072" s="307">
        <v>1069</v>
      </c>
      <c r="B1072" s="308" t="s">
        <v>3732</v>
      </c>
      <c r="C1072" s="308" t="s">
        <v>14466</v>
      </c>
      <c r="D1072" s="308" t="s">
        <v>14470</v>
      </c>
      <c r="E1072" s="308" t="s">
        <v>14471</v>
      </c>
      <c r="F1072" s="309" t="s">
        <v>3469</v>
      </c>
      <c r="G1072" s="309" t="s">
        <v>14626</v>
      </c>
      <c r="H1072" s="309" t="s">
        <v>4548</v>
      </c>
      <c r="I1072" s="309" t="s">
        <v>3324</v>
      </c>
      <c r="J1072" s="309" t="s">
        <v>15063</v>
      </c>
      <c r="K1072" s="310">
        <v>5.2288400000000008</v>
      </c>
      <c r="L1072" s="310">
        <v>5.2288400000000008</v>
      </c>
      <c r="M1072" s="310">
        <v>4.8270320499999997</v>
      </c>
      <c r="N1072" s="310"/>
      <c r="O1072" s="310">
        <f t="shared" si="16"/>
        <v>7.6844567820013827</v>
      </c>
      <c r="P1072" s="310">
        <v>24.82735275190473</v>
      </c>
      <c r="Q1072" s="309" t="s">
        <v>15063</v>
      </c>
      <c r="R1072" s="311"/>
    </row>
    <row r="1073" spans="1:18" s="312" customFormat="1" x14ac:dyDescent="0.3">
      <c r="A1073" s="307">
        <v>1070</v>
      </c>
      <c r="B1073" s="308" t="s">
        <v>3732</v>
      </c>
      <c r="C1073" s="308" t="s">
        <v>14466</v>
      </c>
      <c r="D1073" s="308" t="s">
        <v>14470</v>
      </c>
      <c r="E1073" s="308" t="s">
        <v>14499</v>
      </c>
      <c r="F1073" s="309" t="s">
        <v>4480</v>
      </c>
      <c r="G1073" s="309" t="s">
        <v>5043</v>
      </c>
      <c r="H1073" s="309" t="s">
        <v>5044</v>
      </c>
      <c r="I1073" s="309" t="s">
        <v>2405</v>
      </c>
      <c r="J1073" s="309" t="s">
        <v>15063</v>
      </c>
      <c r="K1073" s="310">
        <v>2.2335230000000008</v>
      </c>
      <c r="L1073" s="310">
        <v>2.2335230000000008</v>
      </c>
      <c r="M1073" s="310">
        <v>2.0732179999999998</v>
      </c>
      <c r="N1073" s="310"/>
      <c r="O1073" s="310">
        <f t="shared" si="16"/>
        <v>7.1772262922746242</v>
      </c>
      <c r="P1073" s="310">
        <v>7.1772262922746304</v>
      </c>
      <c r="Q1073" s="309" t="s">
        <v>15063</v>
      </c>
      <c r="R1073" s="311"/>
    </row>
    <row r="1074" spans="1:18" s="312" customFormat="1" x14ac:dyDescent="0.3">
      <c r="A1074" s="307">
        <v>1071</v>
      </c>
      <c r="B1074" s="308" t="s">
        <v>3732</v>
      </c>
      <c r="C1074" s="308" t="s">
        <v>14466</v>
      </c>
      <c r="D1074" s="308" t="s">
        <v>14470</v>
      </c>
      <c r="E1074" s="308" t="s">
        <v>14471</v>
      </c>
      <c r="F1074" s="309" t="s">
        <v>4480</v>
      </c>
      <c r="G1074" s="309" t="s">
        <v>4524</v>
      </c>
      <c r="H1074" s="309" t="s">
        <v>4525</v>
      </c>
      <c r="I1074" s="309" t="s">
        <v>2405</v>
      </c>
      <c r="J1074" s="309" t="s">
        <v>15063</v>
      </c>
      <c r="K1074" s="310">
        <v>2.5143399999999998</v>
      </c>
      <c r="L1074" s="310">
        <v>2.5143399999999998</v>
      </c>
      <c r="M1074" s="310">
        <v>2.3160734999999999</v>
      </c>
      <c r="N1074" s="310"/>
      <c r="O1074" s="310">
        <f t="shared" si="16"/>
        <v>7.8854291782336476</v>
      </c>
      <c r="P1074" s="310">
        <v>17.219075116527161</v>
      </c>
      <c r="Q1074" s="309" t="s">
        <v>15063</v>
      </c>
      <c r="R1074" s="311"/>
    </row>
    <row r="1075" spans="1:18" s="312" customFormat="1" x14ac:dyDescent="0.3">
      <c r="A1075" s="307">
        <v>1072</v>
      </c>
      <c r="B1075" s="308" t="s">
        <v>3732</v>
      </c>
      <c r="C1075" s="308" t="s">
        <v>14466</v>
      </c>
      <c r="D1075" s="308" t="s">
        <v>14470</v>
      </c>
      <c r="E1075" s="308" t="s">
        <v>14471</v>
      </c>
      <c r="F1075" s="309" t="s">
        <v>4480</v>
      </c>
      <c r="G1075" s="309" t="s">
        <v>4526</v>
      </c>
      <c r="H1075" s="309" t="s">
        <v>14559</v>
      </c>
      <c r="I1075" s="309" t="s">
        <v>2405</v>
      </c>
      <c r="J1075" s="309" t="s">
        <v>15063</v>
      </c>
      <c r="K1075" s="310">
        <v>1.3920000000000003</v>
      </c>
      <c r="L1075" s="310">
        <v>1.3920000000000003</v>
      </c>
      <c r="M1075" s="310">
        <v>1.269679</v>
      </c>
      <c r="N1075" s="310"/>
      <c r="O1075" s="310">
        <f t="shared" si="16"/>
        <v>8.7874281609195624</v>
      </c>
      <c r="P1075" s="310">
        <v>14.605168666074242</v>
      </c>
      <c r="Q1075" s="309" t="s">
        <v>15063</v>
      </c>
      <c r="R1075" s="311"/>
    </row>
    <row r="1076" spans="1:18" s="312" customFormat="1" x14ac:dyDescent="0.3">
      <c r="A1076" s="307">
        <v>1073</v>
      </c>
      <c r="B1076" s="308" t="s">
        <v>3732</v>
      </c>
      <c r="C1076" s="308" t="s">
        <v>14466</v>
      </c>
      <c r="D1076" s="308" t="s">
        <v>14470</v>
      </c>
      <c r="E1076" s="308" t="s">
        <v>14471</v>
      </c>
      <c r="F1076" s="309" t="s">
        <v>4480</v>
      </c>
      <c r="G1076" s="309" t="s">
        <v>4538</v>
      </c>
      <c r="H1076" s="309" t="s">
        <v>4539</v>
      </c>
      <c r="I1076" s="309" t="s">
        <v>2405</v>
      </c>
      <c r="J1076" s="309" t="s">
        <v>15063</v>
      </c>
      <c r="K1076" s="310">
        <v>2.4283399999999995</v>
      </c>
      <c r="L1076" s="310">
        <v>2.4283399999999995</v>
      </c>
      <c r="M1076" s="310">
        <v>2.2771275000000002</v>
      </c>
      <c r="N1076" s="310"/>
      <c r="O1076" s="310">
        <f t="shared" si="16"/>
        <v>6.226990454384449</v>
      </c>
      <c r="P1076" s="310">
        <v>6.2269904543844508</v>
      </c>
      <c r="Q1076" s="309" t="s">
        <v>15063</v>
      </c>
      <c r="R1076" s="311"/>
    </row>
    <row r="1077" spans="1:18" s="312" customFormat="1" x14ac:dyDescent="0.3">
      <c r="A1077" s="307">
        <v>1074</v>
      </c>
      <c r="B1077" s="308" t="s">
        <v>3732</v>
      </c>
      <c r="C1077" s="308" t="s">
        <v>14466</v>
      </c>
      <c r="D1077" s="308" t="s">
        <v>14470</v>
      </c>
      <c r="E1077" s="308" t="s">
        <v>14499</v>
      </c>
      <c r="F1077" s="309" t="s">
        <v>4480</v>
      </c>
      <c r="G1077" s="309" t="s">
        <v>5045</v>
      </c>
      <c r="H1077" s="309" t="s">
        <v>5046</v>
      </c>
      <c r="I1077" s="309" t="s">
        <v>3759</v>
      </c>
      <c r="J1077" s="309" t="s">
        <v>15063</v>
      </c>
      <c r="K1077" s="310">
        <v>3.9682999999999971</v>
      </c>
      <c r="L1077" s="310">
        <v>3.9682999999999971</v>
      </c>
      <c r="M1077" s="310">
        <v>3.7827449999999998</v>
      </c>
      <c r="N1077" s="310"/>
      <c r="O1077" s="310">
        <f t="shared" si="16"/>
        <v>4.6759317591915277</v>
      </c>
      <c r="P1077" s="310">
        <v>4.6759317591915313</v>
      </c>
      <c r="Q1077" s="309" t="s">
        <v>15063</v>
      </c>
      <c r="R1077" s="311"/>
    </row>
    <row r="1078" spans="1:18" s="312" customFormat="1" x14ac:dyDescent="0.3">
      <c r="A1078" s="307">
        <v>1075</v>
      </c>
      <c r="B1078" s="308" t="s">
        <v>3732</v>
      </c>
      <c r="C1078" s="308" t="s">
        <v>14466</v>
      </c>
      <c r="D1078" s="308" t="s">
        <v>14470</v>
      </c>
      <c r="E1078" s="308" t="s">
        <v>14471</v>
      </c>
      <c r="F1078" s="309" t="s">
        <v>4480</v>
      </c>
      <c r="G1078" s="309" t="s">
        <v>4549</v>
      </c>
      <c r="H1078" s="309" t="s">
        <v>4550</v>
      </c>
      <c r="I1078" s="309" t="s">
        <v>2405</v>
      </c>
      <c r="J1078" s="309" t="s">
        <v>15063</v>
      </c>
      <c r="K1078" s="310">
        <v>3.0857000000000001</v>
      </c>
      <c r="L1078" s="310">
        <v>3.0857000000000001</v>
      </c>
      <c r="M1078" s="310">
        <v>2.9447081000000002</v>
      </c>
      <c r="N1078" s="310"/>
      <c r="O1078" s="310">
        <f t="shared" si="16"/>
        <v>4.5692030981624896</v>
      </c>
      <c r="P1078" s="310">
        <v>9.2179971747581071</v>
      </c>
      <c r="Q1078" s="309" t="s">
        <v>15063</v>
      </c>
      <c r="R1078" s="311"/>
    </row>
    <row r="1079" spans="1:18" s="312" customFormat="1" x14ac:dyDescent="0.3">
      <c r="A1079" s="307">
        <v>1076</v>
      </c>
      <c r="B1079" s="308" t="s">
        <v>3732</v>
      </c>
      <c r="C1079" s="308" t="s">
        <v>14466</v>
      </c>
      <c r="D1079" s="308" t="s">
        <v>14470</v>
      </c>
      <c r="E1079" s="308" t="s">
        <v>14499</v>
      </c>
      <c r="F1079" s="309" t="s">
        <v>4480</v>
      </c>
      <c r="G1079" s="309" t="s">
        <v>5047</v>
      </c>
      <c r="H1079" s="309" t="s">
        <v>5048</v>
      </c>
      <c r="I1079" s="309" t="s">
        <v>2405</v>
      </c>
      <c r="J1079" s="309" t="s">
        <v>15063</v>
      </c>
      <c r="K1079" s="310">
        <v>3.4887772000000021</v>
      </c>
      <c r="L1079" s="310">
        <v>3.4887772000000021</v>
      </c>
      <c r="M1079" s="310">
        <v>3.2001653000000001</v>
      </c>
      <c r="N1079" s="310"/>
      <c r="O1079" s="310">
        <f t="shared" si="16"/>
        <v>8.2725804330526422</v>
      </c>
      <c r="P1079" s="310">
        <v>8.2725804330526458</v>
      </c>
      <c r="Q1079" s="309" t="s">
        <v>15063</v>
      </c>
      <c r="R1079" s="311"/>
    </row>
    <row r="1080" spans="1:18" s="312" customFormat="1" x14ac:dyDescent="0.3">
      <c r="A1080" s="307">
        <v>1077</v>
      </c>
      <c r="B1080" s="308" t="s">
        <v>3732</v>
      </c>
      <c r="C1080" s="308" t="s">
        <v>14466</v>
      </c>
      <c r="D1080" s="308" t="s">
        <v>14470</v>
      </c>
      <c r="E1080" s="308" t="s">
        <v>14471</v>
      </c>
      <c r="F1080" s="309" t="s">
        <v>4480</v>
      </c>
      <c r="G1080" s="309" t="s">
        <v>4484</v>
      </c>
      <c r="H1080" s="309" t="s">
        <v>4485</v>
      </c>
      <c r="I1080" s="309" t="s">
        <v>2414</v>
      </c>
      <c r="J1080" s="309" t="s">
        <v>15063</v>
      </c>
      <c r="K1080" s="310">
        <v>0.55913999999999986</v>
      </c>
      <c r="L1080" s="310">
        <v>0.55913999999999986</v>
      </c>
      <c r="M1080" s="310">
        <v>0.53405599999999998</v>
      </c>
      <c r="N1080" s="310"/>
      <c r="O1080" s="310">
        <f t="shared" si="16"/>
        <v>4.4861751976249042</v>
      </c>
      <c r="P1080" s="310">
        <v>4.4861751976249087</v>
      </c>
      <c r="Q1080" s="309" t="s">
        <v>15063</v>
      </c>
      <c r="R1080" s="311"/>
    </row>
    <row r="1081" spans="1:18" s="312" customFormat="1" x14ac:dyDescent="0.3">
      <c r="A1081" s="307">
        <v>1078</v>
      </c>
      <c r="B1081" s="308" t="s">
        <v>3732</v>
      </c>
      <c r="C1081" s="308" t="s">
        <v>14466</v>
      </c>
      <c r="D1081" s="308" t="s">
        <v>14470</v>
      </c>
      <c r="E1081" s="308" t="s">
        <v>14471</v>
      </c>
      <c r="F1081" s="309" t="s">
        <v>4480</v>
      </c>
      <c r="G1081" s="309" t="s">
        <v>4544</v>
      </c>
      <c r="H1081" s="309" t="s">
        <v>4545</v>
      </c>
      <c r="I1081" s="309" t="s">
        <v>2432</v>
      </c>
      <c r="J1081" s="309" t="s">
        <v>15063</v>
      </c>
      <c r="K1081" s="310">
        <v>2.2615200000000009</v>
      </c>
      <c r="L1081" s="310">
        <v>2.2615200000000009</v>
      </c>
      <c r="M1081" s="310">
        <v>2.0592355000000002</v>
      </c>
      <c r="N1081" s="310"/>
      <c r="O1081" s="310">
        <f t="shared" si="16"/>
        <v>8.9446257384414274</v>
      </c>
      <c r="P1081" s="310">
        <v>8.9446257384414256</v>
      </c>
      <c r="Q1081" s="309" t="s">
        <v>15063</v>
      </c>
      <c r="R1081" s="311"/>
    </row>
    <row r="1082" spans="1:18" s="312" customFormat="1" x14ac:dyDescent="0.3">
      <c r="A1082" s="307">
        <v>1079</v>
      </c>
      <c r="B1082" s="308" t="s">
        <v>3732</v>
      </c>
      <c r="C1082" s="308" t="s">
        <v>14466</v>
      </c>
      <c r="D1082" s="308" t="s">
        <v>14470</v>
      </c>
      <c r="E1082" s="308" t="s">
        <v>14499</v>
      </c>
      <c r="F1082" s="309" t="s">
        <v>4480</v>
      </c>
      <c r="G1082" s="309" t="s">
        <v>5049</v>
      </c>
      <c r="H1082" s="309" t="s">
        <v>5050</v>
      </c>
      <c r="I1082" s="309" t="s">
        <v>2425</v>
      </c>
      <c r="J1082" s="309" t="s">
        <v>15063</v>
      </c>
      <c r="K1082" s="310">
        <v>1.3298800000000011</v>
      </c>
      <c r="L1082" s="310">
        <v>1.3298800000000011</v>
      </c>
      <c r="M1082" s="310">
        <v>1.2321839999999999</v>
      </c>
      <c r="N1082" s="310"/>
      <c r="O1082" s="310">
        <f t="shared" si="16"/>
        <v>7.3462267272235868</v>
      </c>
      <c r="P1082" s="310">
        <v>7.3462267272235815</v>
      </c>
      <c r="Q1082" s="309" t="s">
        <v>15063</v>
      </c>
      <c r="R1082" s="311"/>
    </row>
    <row r="1083" spans="1:18" s="312" customFormat="1" x14ac:dyDescent="0.3">
      <c r="A1083" s="307">
        <v>1080</v>
      </c>
      <c r="B1083" s="308" t="s">
        <v>3732</v>
      </c>
      <c r="C1083" s="308" t="s">
        <v>14466</v>
      </c>
      <c r="D1083" s="308" t="s">
        <v>14470</v>
      </c>
      <c r="E1083" s="308" t="s">
        <v>14471</v>
      </c>
      <c r="F1083" s="309" t="s">
        <v>4480</v>
      </c>
      <c r="G1083" s="309" t="s">
        <v>4508</v>
      </c>
      <c r="H1083" s="309" t="s">
        <v>4509</v>
      </c>
      <c r="I1083" s="309" t="s">
        <v>2425</v>
      </c>
      <c r="J1083" s="309" t="s">
        <v>15063</v>
      </c>
      <c r="K1083" s="310">
        <v>1.8842400000000001</v>
      </c>
      <c r="L1083" s="310">
        <v>1.8842400000000001</v>
      </c>
      <c r="M1083" s="310">
        <v>1.8158650000000001</v>
      </c>
      <c r="N1083" s="310"/>
      <c r="O1083" s="310">
        <f t="shared" si="16"/>
        <v>3.6287840190209351</v>
      </c>
      <c r="P1083" s="310">
        <v>3.6287840190209364</v>
      </c>
      <c r="Q1083" s="309" t="s">
        <v>15063</v>
      </c>
      <c r="R1083" s="311"/>
    </row>
    <row r="1084" spans="1:18" s="312" customFormat="1" x14ac:dyDescent="0.3">
      <c r="A1084" s="307">
        <v>1081</v>
      </c>
      <c r="B1084" s="308" t="s">
        <v>3732</v>
      </c>
      <c r="C1084" s="308" t="s">
        <v>14466</v>
      </c>
      <c r="D1084" s="308" t="s">
        <v>14470</v>
      </c>
      <c r="E1084" s="308" t="s">
        <v>14499</v>
      </c>
      <c r="F1084" s="309" t="s">
        <v>5059</v>
      </c>
      <c r="G1084" s="309" t="s">
        <v>5061</v>
      </c>
      <c r="H1084" s="309" t="s">
        <v>14627</v>
      </c>
      <c r="I1084" s="309" t="s">
        <v>2425</v>
      </c>
      <c r="J1084" s="309" t="s">
        <v>15063</v>
      </c>
      <c r="K1084" s="310">
        <v>1.3716000000000024</v>
      </c>
      <c r="L1084" s="310">
        <v>1.3716000000000024</v>
      </c>
      <c r="M1084" s="310">
        <v>1.3747499999999999</v>
      </c>
      <c r="N1084" s="310"/>
      <c r="O1084" s="310">
        <f t="shared" si="16"/>
        <v>-0.22965879265073913</v>
      </c>
      <c r="P1084" s="310">
        <v>-0.22965879265073319</v>
      </c>
      <c r="Q1084" s="309" t="s">
        <v>15063</v>
      </c>
      <c r="R1084" s="311"/>
    </row>
    <row r="1085" spans="1:18" s="312" customFormat="1" x14ac:dyDescent="0.3">
      <c r="A1085" s="307">
        <v>1082</v>
      </c>
      <c r="B1085" s="308" t="s">
        <v>3732</v>
      </c>
      <c r="C1085" s="308" t="s">
        <v>14466</v>
      </c>
      <c r="D1085" s="308" t="s">
        <v>14470</v>
      </c>
      <c r="E1085" s="308" t="s">
        <v>14499</v>
      </c>
      <c r="F1085" s="309" t="s">
        <v>5059</v>
      </c>
      <c r="G1085" s="309" t="s">
        <v>5062</v>
      </c>
      <c r="H1085" s="309" t="s">
        <v>14628</v>
      </c>
      <c r="I1085" s="309" t="s">
        <v>2425</v>
      </c>
      <c r="J1085" s="309" t="s">
        <v>15063</v>
      </c>
      <c r="K1085" s="310">
        <v>1.8672600000000006</v>
      </c>
      <c r="L1085" s="310">
        <v>1.8672600000000006</v>
      </c>
      <c r="M1085" s="310">
        <v>1.8846000000000001</v>
      </c>
      <c r="N1085" s="310"/>
      <c r="O1085" s="310">
        <f t="shared" si="16"/>
        <v>-0.92863339866967975</v>
      </c>
      <c r="P1085" s="310">
        <v>-0.92863339866968708</v>
      </c>
      <c r="Q1085" s="309" t="s">
        <v>15063</v>
      </c>
      <c r="R1085" s="311"/>
    </row>
    <row r="1086" spans="1:18" s="312" customFormat="1" x14ac:dyDescent="0.3">
      <c r="A1086" s="307">
        <v>1083</v>
      </c>
      <c r="B1086" s="308" t="s">
        <v>3732</v>
      </c>
      <c r="C1086" s="308" t="s">
        <v>14466</v>
      </c>
      <c r="D1086" s="308" t="s">
        <v>14470</v>
      </c>
      <c r="E1086" s="308" t="s">
        <v>14499</v>
      </c>
      <c r="F1086" s="309" t="s">
        <v>5059</v>
      </c>
      <c r="G1086" s="309" t="s">
        <v>5060</v>
      </c>
      <c r="H1086" s="309" t="s">
        <v>14629</v>
      </c>
      <c r="I1086" s="309" t="s">
        <v>2425</v>
      </c>
      <c r="J1086" s="309" t="s">
        <v>15063</v>
      </c>
      <c r="K1086" s="310">
        <v>0.88719999999999888</v>
      </c>
      <c r="L1086" s="310">
        <v>0.88719999999999888</v>
      </c>
      <c r="M1086" s="310">
        <v>0.88987499999999997</v>
      </c>
      <c r="N1086" s="310"/>
      <c r="O1086" s="310">
        <f t="shared" si="16"/>
        <v>-0.30151036970255823</v>
      </c>
      <c r="P1086" s="310">
        <v>-0.30151036970256229</v>
      </c>
      <c r="Q1086" s="309" t="s">
        <v>15063</v>
      </c>
      <c r="R1086" s="311"/>
    </row>
    <row r="1087" spans="1:18" s="312" customFormat="1" x14ac:dyDescent="0.3">
      <c r="A1087" s="307">
        <v>1084</v>
      </c>
      <c r="B1087" s="308" t="s">
        <v>3732</v>
      </c>
      <c r="C1087" s="308" t="s">
        <v>14466</v>
      </c>
      <c r="D1087" s="308" t="s">
        <v>14480</v>
      </c>
      <c r="E1087" s="308" t="s">
        <v>14481</v>
      </c>
      <c r="F1087" s="309" t="s">
        <v>4254</v>
      </c>
      <c r="G1087" s="309" t="s">
        <v>4255</v>
      </c>
      <c r="H1087" s="309" t="s">
        <v>4256</v>
      </c>
      <c r="I1087" s="309" t="s">
        <v>2405</v>
      </c>
      <c r="J1087" s="309" t="s">
        <v>15063</v>
      </c>
      <c r="K1087" s="310">
        <v>0.97892000000000001</v>
      </c>
      <c r="L1087" s="310">
        <v>0.97892000000000001</v>
      </c>
      <c r="M1087" s="310">
        <v>0.89445256424372011</v>
      </c>
      <c r="N1087" s="310"/>
      <c r="O1087" s="310">
        <f t="shared" si="16"/>
        <v>8.6286352057655282</v>
      </c>
      <c r="P1087" s="310">
        <v>8.6286352057655122</v>
      </c>
      <c r="Q1087" s="309" t="s">
        <v>15063</v>
      </c>
      <c r="R1087" s="311"/>
    </row>
    <row r="1088" spans="1:18" s="312" customFormat="1" x14ac:dyDescent="0.3">
      <c r="A1088" s="307">
        <v>1085</v>
      </c>
      <c r="B1088" s="308" t="s">
        <v>3732</v>
      </c>
      <c r="C1088" s="308" t="s">
        <v>14466</v>
      </c>
      <c r="D1088" s="308" t="s">
        <v>14480</v>
      </c>
      <c r="E1088" s="308" t="s">
        <v>14481</v>
      </c>
      <c r="F1088" s="309" t="s">
        <v>4254</v>
      </c>
      <c r="G1088" s="309" t="s">
        <v>4257</v>
      </c>
      <c r="H1088" s="309" t="s">
        <v>4258</v>
      </c>
      <c r="I1088" s="309" t="s">
        <v>2405</v>
      </c>
      <c r="J1088" s="309" t="s">
        <v>15063</v>
      </c>
      <c r="K1088" s="310">
        <v>2.0241600000000002</v>
      </c>
      <c r="L1088" s="310">
        <v>2.0241600000000002</v>
      </c>
      <c r="M1088" s="310">
        <v>1.8209355</v>
      </c>
      <c r="N1088" s="310"/>
      <c r="O1088" s="310">
        <f t="shared" si="16"/>
        <v>10.03994249466446</v>
      </c>
      <c r="P1088" s="310">
        <v>21.927095281686249</v>
      </c>
      <c r="Q1088" s="309" t="s">
        <v>15063</v>
      </c>
      <c r="R1088" s="311"/>
    </row>
    <row r="1089" spans="1:18" s="312" customFormat="1" x14ac:dyDescent="0.3">
      <c r="A1089" s="307">
        <v>1086</v>
      </c>
      <c r="B1089" s="308" t="s">
        <v>3732</v>
      </c>
      <c r="C1089" s="308" t="s">
        <v>14466</v>
      </c>
      <c r="D1089" s="308" t="s">
        <v>14480</v>
      </c>
      <c r="E1089" s="308" t="s">
        <v>14481</v>
      </c>
      <c r="F1089" s="309" t="s">
        <v>4254</v>
      </c>
      <c r="G1089" s="309" t="s">
        <v>4259</v>
      </c>
      <c r="H1089" s="309" t="s">
        <v>4260</v>
      </c>
      <c r="I1089" s="309" t="s">
        <v>2405</v>
      </c>
      <c r="J1089" s="309" t="s">
        <v>15063</v>
      </c>
      <c r="K1089" s="310">
        <v>1.7202000000000004</v>
      </c>
      <c r="L1089" s="310">
        <v>1.7202000000000004</v>
      </c>
      <c r="M1089" s="310">
        <v>1.6387350700000001</v>
      </c>
      <c r="N1089" s="310"/>
      <c r="O1089" s="310">
        <f t="shared" si="16"/>
        <v>4.7357824671549995</v>
      </c>
      <c r="P1089" s="310">
        <v>5.2686715502028303</v>
      </c>
      <c r="Q1089" s="309" t="s">
        <v>15063</v>
      </c>
      <c r="R1089" s="311"/>
    </row>
    <row r="1090" spans="1:18" s="312" customFormat="1" x14ac:dyDescent="0.3">
      <c r="A1090" s="307">
        <v>1087</v>
      </c>
      <c r="B1090" s="308" t="s">
        <v>3732</v>
      </c>
      <c r="C1090" s="308" t="s">
        <v>14466</v>
      </c>
      <c r="D1090" s="308" t="s">
        <v>14480</v>
      </c>
      <c r="E1090" s="308" t="s">
        <v>14481</v>
      </c>
      <c r="F1090" s="309" t="s">
        <v>4254</v>
      </c>
      <c r="G1090" s="309" t="s">
        <v>4261</v>
      </c>
      <c r="H1090" s="309" t="s">
        <v>4262</v>
      </c>
      <c r="I1090" s="309" t="s">
        <v>2405</v>
      </c>
      <c r="J1090" s="309" t="s">
        <v>15063</v>
      </c>
      <c r="K1090" s="310">
        <v>3.2595999999999998</v>
      </c>
      <c r="L1090" s="310">
        <v>3.2595999999999998</v>
      </c>
      <c r="M1090" s="310">
        <v>3.0573993724169997</v>
      </c>
      <c r="N1090" s="310"/>
      <c r="O1090" s="310">
        <f t="shared" si="16"/>
        <v>6.2032343717940908</v>
      </c>
      <c r="P1090" s="310">
        <v>6.2032343717940748</v>
      </c>
      <c r="Q1090" s="309" t="s">
        <v>15063</v>
      </c>
      <c r="R1090" s="311"/>
    </row>
    <row r="1091" spans="1:18" s="312" customFormat="1" x14ac:dyDescent="0.3">
      <c r="A1091" s="307">
        <v>1088</v>
      </c>
      <c r="B1091" s="308" t="s">
        <v>3732</v>
      </c>
      <c r="C1091" s="308" t="s">
        <v>14466</v>
      </c>
      <c r="D1091" s="308" t="s">
        <v>14470</v>
      </c>
      <c r="E1091" s="308" t="s">
        <v>14487</v>
      </c>
      <c r="F1091" s="309" t="s">
        <v>4337</v>
      </c>
      <c r="G1091" s="309" t="s">
        <v>4338</v>
      </c>
      <c r="H1091" s="309" t="s">
        <v>4339</v>
      </c>
      <c r="I1091" s="309" t="s">
        <v>2432</v>
      </c>
      <c r="J1091" s="309" t="s">
        <v>15063</v>
      </c>
      <c r="K1091" s="310">
        <v>0.44652000000000008</v>
      </c>
      <c r="L1091" s="310">
        <v>0.44652000000000008</v>
      </c>
      <c r="M1091" s="310">
        <v>0.42233949999999998</v>
      </c>
      <c r="N1091" s="310"/>
      <c r="O1091" s="310">
        <f t="shared" si="16"/>
        <v>5.415322941861529</v>
      </c>
      <c r="P1091" s="310">
        <v>16.123293645324299</v>
      </c>
      <c r="Q1091" s="309" t="s">
        <v>15063</v>
      </c>
      <c r="R1091" s="311"/>
    </row>
    <row r="1092" spans="1:18" s="312" customFormat="1" x14ac:dyDescent="0.3">
      <c r="A1092" s="307">
        <v>1089</v>
      </c>
      <c r="B1092" s="308" t="s">
        <v>3732</v>
      </c>
      <c r="C1092" s="308" t="s">
        <v>14466</v>
      </c>
      <c r="D1092" s="308" t="s">
        <v>14470</v>
      </c>
      <c r="E1092" s="308" t="s">
        <v>14487</v>
      </c>
      <c r="F1092" s="309" t="s">
        <v>4337</v>
      </c>
      <c r="G1092" s="309" t="s">
        <v>4340</v>
      </c>
      <c r="H1092" s="309" t="s">
        <v>4341</v>
      </c>
      <c r="I1092" s="309" t="s">
        <v>2425</v>
      </c>
      <c r="J1092" s="309" t="s">
        <v>15063</v>
      </c>
      <c r="K1092" s="310">
        <v>0.64319999999999977</v>
      </c>
      <c r="L1092" s="310">
        <v>0.64319999999999977</v>
      </c>
      <c r="M1092" s="310">
        <v>0.59230319999999992</v>
      </c>
      <c r="N1092" s="310"/>
      <c r="O1092" s="310">
        <f t="shared" ref="O1092:O1155" si="17">(L1092-M1092)/L1092*100</f>
        <v>7.913059701492517</v>
      </c>
      <c r="P1092" s="310">
        <v>7.913059701492509</v>
      </c>
      <c r="Q1092" s="309" t="s">
        <v>15063</v>
      </c>
      <c r="R1092" s="311"/>
    </row>
    <row r="1093" spans="1:18" s="312" customFormat="1" x14ac:dyDescent="0.3">
      <c r="A1093" s="307">
        <v>1090</v>
      </c>
      <c r="B1093" s="308" t="s">
        <v>3732</v>
      </c>
      <c r="C1093" s="308" t="s">
        <v>14466</v>
      </c>
      <c r="D1093" s="308" t="s">
        <v>14470</v>
      </c>
      <c r="E1093" s="308" t="s">
        <v>14487</v>
      </c>
      <c r="F1093" s="309" t="s">
        <v>4337</v>
      </c>
      <c r="G1093" s="309" t="s">
        <v>4342</v>
      </c>
      <c r="H1093" s="309" t="s">
        <v>4343</v>
      </c>
      <c r="I1093" s="309" t="s">
        <v>2432</v>
      </c>
      <c r="J1093" s="309" t="s">
        <v>15063</v>
      </c>
      <c r="K1093" s="310">
        <v>0.72299999999999975</v>
      </c>
      <c r="L1093" s="310">
        <v>0.72299999999999975</v>
      </c>
      <c r="M1093" s="310">
        <v>0.68857100000000004</v>
      </c>
      <c r="N1093" s="310"/>
      <c r="O1093" s="310">
        <f t="shared" si="17"/>
        <v>4.761964038727486</v>
      </c>
      <c r="P1093" s="310">
        <v>7.7304955316951807</v>
      </c>
      <c r="Q1093" s="309" t="s">
        <v>15063</v>
      </c>
      <c r="R1093" s="311"/>
    </row>
    <row r="1094" spans="1:18" s="312" customFormat="1" x14ac:dyDescent="0.3">
      <c r="A1094" s="307">
        <v>1091</v>
      </c>
      <c r="B1094" s="308" t="s">
        <v>3732</v>
      </c>
      <c r="C1094" s="308" t="s">
        <v>14466</v>
      </c>
      <c r="D1094" s="308" t="s">
        <v>14470</v>
      </c>
      <c r="E1094" s="308" t="s">
        <v>14487</v>
      </c>
      <c r="F1094" s="309" t="s">
        <v>4337</v>
      </c>
      <c r="G1094" s="309" t="s">
        <v>4344</v>
      </c>
      <c r="H1094" s="309" t="s">
        <v>4345</v>
      </c>
      <c r="I1094" s="309" t="s">
        <v>2414</v>
      </c>
      <c r="J1094" s="309" t="s">
        <v>15063</v>
      </c>
      <c r="K1094" s="310">
        <v>0.97638000000000025</v>
      </c>
      <c r="L1094" s="310">
        <v>0.97638000000000025</v>
      </c>
      <c r="M1094" s="310">
        <v>0.91983574999999995</v>
      </c>
      <c r="N1094" s="310"/>
      <c r="O1094" s="310">
        <f t="shared" si="17"/>
        <v>5.7912134619718021</v>
      </c>
      <c r="P1094" s="310">
        <v>10.988881969530716</v>
      </c>
      <c r="Q1094" s="309" t="s">
        <v>15063</v>
      </c>
      <c r="R1094" s="311"/>
    </row>
    <row r="1095" spans="1:18" s="312" customFormat="1" x14ac:dyDescent="0.3">
      <c r="A1095" s="307">
        <v>1092</v>
      </c>
      <c r="B1095" s="308" t="s">
        <v>3732</v>
      </c>
      <c r="C1095" s="308" t="s">
        <v>14466</v>
      </c>
      <c r="D1095" s="308" t="s">
        <v>14470</v>
      </c>
      <c r="E1095" s="308" t="s">
        <v>14499</v>
      </c>
      <c r="F1095" s="309" t="s">
        <v>4337</v>
      </c>
      <c r="G1095" s="309" t="s">
        <v>5051</v>
      </c>
      <c r="H1095" s="309" t="s">
        <v>5052</v>
      </c>
      <c r="I1095" s="309" t="s">
        <v>2432</v>
      </c>
      <c r="J1095" s="309" t="s">
        <v>15063</v>
      </c>
      <c r="K1095" s="310">
        <v>4.0630100000000029</v>
      </c>
      <c r="L1095" s="310">
        <v>4.0630100000000029</v>
      </c>
      <c r="M1095" s="310">
        <v>3.9001945</v>
      </c>
      <c r="N1095" s="310"/>
      <c r="O1095" s="310">
        <f t="shared" si="17"/>
        <v>4.0072630882031497</v>
      </c>
      <c r="P1095" s="310">
        <v>4.007263088203139</v>
      </c>
      <c r="Q1095" s="309" t="s">
        <v>15063</v>
      </c>
      <c r="R1095" s="311"/>
    </row>
    <row r="1096" spans="1:18" s="312" customFormat="1" x14ac:dyDescent="0.3">
      <c r="A1096" s="307">
        <v>1093</v>
      </c>
      <c r="B1096" s="308" t="s">
        <v>3732</v>
      </c>
      <c r="C1096" s="308" t="s">
        <v>14466</v>
      </c>
      <c r="D1096" s="308" t="s">
        <v>14470</v>
      </c>
      <c r="E1096" s="308" t="s">
        <v>14487</v>
      </c>
      <c r="F1096" s="309" t="s">
        <v>4337</v>
      </c>
      <c r="G1096" s="309" t="s">
        <v>4346</v>
      </c>
      <c r="H1096" s="309" t="s">
        <v>14630</v>
      </c>
      <c r="I1096" s="309" t="s">
        <v>2425</v>
      </c>
      <c r="J1096" s="309" t="s">
        <v>15063</v>
      </c>
      <c r="K1096" s="310">
        <v>0.22043999999999994</v>
      </c>
      <c r="L1096" s="310">
        <v>0.22043999999999994</v>
      </c>
      <c r="M1096" s="310">
        <v>0.20548319999999989</v>
      </c>
      <c r="N1096" s="310"/>
      <c r="O1096" s="310">
        <f t="shared" si="17"/>
        <v>6.7849755035384014</v>
      </c>
      <c r="P1096" s="310">
        <v>7.0222428197392439</v>
      </c>
      <c r="Q1096" s="309" t="s">
        <v>15063</v>
      </c>
      <c r="R1096" s="311"/>
    </row>
    <row r="1097" spans="1:18" s="312" customFormat="1" x14ac:dyDescent="0.3">
      <c r="A1097" s="307">
        <v>1094</v>
      </c>
      <c r="B1097" s="308" t="s">
        <v>3732</v>
      </c>
      <c r="C1097" s="308" t="s">
        <v>14466</v>
      </c>
      <c r="D1097" s="308" t="s">
        <v>14470</v>
      </c>
      <c r="E1097" s="308" t="s">
        <v>14487</v>
      </c>
      <c r="F1097" s="309" t="s">
        <v>4337</v>
      </c>
      <c r="G1097" s="309" t="s">
        <v>4347</v>
      </c>
      <c r="H1097" s="309" t="s">
        <v>4348</v>
      </c>
      <c r="I1097" s="309" t="s">
        <v>2425</v>
      </c>
      <c r="J1097" s="309" t="s">
        <v>15063</v>
      </c>
      <c r="K1097" s="310">
        <v>3.2052800000000006</v>
      </c>
      <c r="L1097" s="310">
        <v>3.2052800000000006</v>
      </c>
      <c r="M1097" s="310">
        <v>3.0763727999999997</v>
      </c>
      <c r="N1097" s="310"/>
      <c r="O1097" s="310">
        <f t="shared" si="17"/>
        <v>4.0217141716168596</v>
      </c>
      <c r="P1097" s="310">
        <v>5.8695318283745301</v>
      </c>
      <c r="Q1097" s="309" t="s">
        <v>15063</v>
      </c>
      <c r="R1097" s="311"/>
    </row>
    <row r="1098" spans="1:18" s="312" customFormat="1" x14ac:dyDescent="0.3">
      <c r="A1098" s="307">
        <v>1095</v>
      </c>
      <c r="B1098" s="308" t="s">
        <v>3732</v>
      </c>
      <c r="C1098" s="308" t="s">
        <v>14466</v>
      </c>
      <c r="D1098" s="308" t="s">
        <v>14470</v>
      </c>
      <c r="E1098" s="308" t="s">
        <v>14487</v>
      </c>
      <c r="F1098" s="309" t="s">
        <v>4337</v>
      </c>
      <c r="G1098" s="309" t="s">
        <v>4349</v>
      </c>
      <c r="H1098" s="309" t="s">
        <v>4350</v>
      </c>
      <c r="I1098" s="309" t="s">
        <v>2414</v>
      </c>
      <c r="J1098" s="309" t="s">
        <v>15063</v>
      </c>
      <c r="K1098" s="310">
        <v>5.8579999999999854E-2</v>
      </c>
      <c r="L1098" s="310">
        <v>5.8579999999999854E-2</v>
      </c>
      <c r="M1098" s="310">
        <v>5.8444399999999834E-2</v>
      </c>
      <c r="N1098" s="310"/>
      <c r="O1098" s="310">
        <f t="shared" si="17"/>
        <v>0.23147832024585313</v>
      </c>
      <c r="P1098" s="310">
        <v>3.6357876651196053</v>
      </c>
      <c r="Q1098" s="309" t="s">
        <v>15063</v>
      </c>
      <c r="R1098" s="311"/>
    </row>
    <row r="1099" spans="1:18" s="312" customFormat="1" x14ac:dyDescent="0.3">
      <c r="A1099" s="307">
        <v>1096</v>
      </c>
      <c r="B1099" s="308" t="s">
        <v>3732</v>
      </c>
      <c r="C1099" s="308" t="s">
        <v>14466</v>
      </c>
      <c r="D1099" s="308" t="s">
        <v>14470</v>
      </c>
      <c r="E1099" s="308" t="s">
        <v>14499</v>
      </c>
      <c r="F1099" s="309" t="s">
        <v>4337</v>
      </c>
      <c r="G1099" s="309" t="s">
        <v>5053</v>
      </c>
      <c r="H1099" s="309" t="s">
        <v>14631</v>
      </c>
      <c r="I1099" s="309" t="s">
        <v>2425</v>
      </c>
      <c r="J1099" s="309" t="s">
        <v>15063</v>
      </c>
      <c r="K1099" s="310">
        <v>2.4923429999999995</v>
      </c>
      <c r="L1099" s="310">
        <v>2.4923429999999995</v>
      </c>
      <c r="M1099" s="310">
        <v>2.3623430000000001</v>
      </c>
      <c r="N1099" s="310"/>
      <c r="O1099" s="310">
        <f t="shared" si="17"/>
        <v>5.2159754897299235</v>
      </c>
      <c r="P1099" s="310">
        <v>5.2159754897299404</v>
      </c>
      <c r="Q1099" s="309" t="s">
        <v>15063</v>
      </c>
      <c r="R1099" s="311"/>
    </row>
    <row r="1100" spans="1:18" s="312" customFormat="1" x14ac:dyDescent="0.3">
      <c r="A1100" s="307">
        <v>1097</v>
      </c>
      <c r="B1100" s="308" t="s">
        <v>3732</v>
      </c>
      <c r="C1100" s="308" t="s">
        <v>14466</v>
      </c>
      <c r="D1100" s="308" t="s">
        <v>14470</v>
      </c>
      <c r="E1100" s="308" t="s">
        <v>14487</v>
      </c>
      <c r="F1100" s="309" t="s">
        <v>4337</v>
      </c>
      <c r="G1100" s="309" t="s">
        <v>4351</v>
      </c>
      <c r="H1100" s="309" t="s">
        <v>4352</v>
      </c>
      <c r="I1100" s="309" t="s">
        <v>2425</v>
      </c>
      <c r="J1100" s="309" t="s">
        <v>15063</v>
      </c>
      <c r="K1100" s="310">
        <v>0.61076000000000019</v>
      </c>
      <c r="L1100" s="310">
        <v>0.61076000000000019</v>
      </c>
      <c r="M1100" s="310">
        <v>0.58611199999999997</v>
      </c>
      <c r="N1100" s="310"/>
      <c r="O1100" s="310">
        <f t="shared" si="17"/>
        <v>4.0356277424848086</v>
      </c>
      <c r="P1100" s="310">
        <v>4.0356277424848148</v>
      </c>
      <c r="Q1100" s="309" t="s">
        <v>15063</v>
      </c>
      <c r="R1100" s="311"/>
    </row>
    <row r="1101" spans="1:18" s="312" customFormat="1" x14ac:dyDescent="0.3">
      <c r="A1101" s="307">
        <v>1098</v>
      </c>
      <c r="B1101" s="308" t="s">
        <v>3732</v>
      </c>
      <c r="C1101" s="308" t="s">
        <v>14466</v>
      </c>
      <c r="D1101" s="308" t="s">
        <v>14470</v>
      </c>
      <c r="E1101" s="308" t="s">
        <v>14487</v>
      </c>
      <c r="F1101" s="309" t="s">
        <v>4337</v>
      </c>
      <c r="G1101" s="309" t="s">
        <v>4353</v>
      </c>
      <c r="H1101" s="309" t="s">
        <v>4354</v>
      </c>
      <c r="I1101" s="309" t="s">
        <v>2425</v>
      </c>
      <c r="J1101" s="309" t="s">
        <v>15063</v>
      </c>
      <c r="K1101" s="310">
        <v>0.76604000000000005</v>
      </c>
      <c r="L1101" s="310">
        <v>0.76604000000000005</v>
      </c>
      <c r="M1101" s="310">
        <v>0.39605119999999999</v>
      </c>
      <c r="N1101" s="310"/>
      <c r="O1101" s="310">
        <f t="shared" si="17"/>
        <v>48.298887786538572</v>
      </c>
      <c r="P1101" s="310">
        <v>56.381206325083369</v>
      </c>
      <c r="Q1101" s="309" t="s">
        <v>15063</v>
      </c>
      <c r="R1101" s="311"/>
    </row>
    <row r="1102" spans="1:18" s="312" customFormat="1" x14ac:dyDescent="0.3">
      <c r="A1102" s="307">
        <v>1099</v>
      </c>
      <c r="B1102" s="308" t="s">
        <v>3732</v>
      </c>
      <c r="C1102" s="308" t="s">
        <v>14466</v>
      </c>
      <c r="D1102" s="308" t="s">
        <v>14470</v>
      </c>
      <c r="E1102" s="308" t="s">
        <v>14499</v>
      </c>
      <c r="F1102" s="309" t="s">
        <v>4337</v>
      </c>
      <c r="G1102" s="309" t="s">
        <v>5054</v>
      </c>
      <c r="H1102" s="309" t="s">
        <v>5055</v>
      </c>
      <c r="I1102" s="309" t="s">
        <v>2425</v>
      </c>
      <c r="J1102" s="309" t="s">
        <v>15063</v>
      </c>
      <c r="K1102" s="310">
        <v>1.686868</v>
      </c>
      <c r="L1102" s="310">
        <v>1.686868</v>
      </c>
      <c r="M1102" s="310">
        <v>1.6121000000000001</v>
      </c>
      <c r="N1102" s="310"/>
      <c r="O1102" s="310">
        <f t="shared" si="17"/>
        <v>4.432356295809746</v>
      </c>
      <c r="P1102" s="310">
        <v>4.4323562958097469</v>
      </c>
      <c r="Q1102" s="309" t="s">
        <v>15063</v>
      </c>
      <c r="R1102" s="311"/>
    </row>
    <row r="1103" spans="1:18" s="312" customFormat="1" x14ac:dyDescent="0.3">
      <c r="A1103" s="307">
        <v>1100</v>
      </c>
      <c r="B1103" s="308" t="s">
        <v>3732</v>
      </c>
      <c r="C1103" s="308" t="s">
        <v>14466</v>
      </c>
      <c r="D1103" s="308" t="s">
        <v>14470</v>
      </c>
      <c r="E1103" s="308" t="s">
        <v>14487</v>
      </c>
      <c r="F1103" s="309" t="s">
        <v>4337</v>
      </c>
      <c r="G1103" s="309" t="s">
        <v>4294</v>
      </c>
      <c r="H1103" s="309" t="s">
        <v>4295</v>
      </c>
      <c r="I1103" s="309" t="s">
        <v>2425</v>
      </c>
      <c r="J1103" s="309" t="s">
        <v>15063</v>
      </c>
      <c r="K1103" s="310">
        <v>0.2800600000000002</v>
      </c>
      <c r="L1103" s="310">
        <v>0.2800600000000002</v>
      </c>
      <c r="M1103" s="310">
        <v>0.26845140000000017</v>
      </c>
      <c r="N1103" s="310"/>
      <c r="O1103" s="310">
        <f t="shared" si="17"/>
        <v>4.1450403484967566</v>
      </c>
      <c r="P1103" s="310">
        <v>4.1450403484967531</v>
      </c>
      <c r="Q1103" s="309" t="s">
        <v>15063</v>
      </c>
      <c r="R1103" s="311"/>
    </row>
    <row r="1104" spans="1:18" s="312" customFormat="1" x14ac:dyDescent="0.3">
      <c r="A1104" s="307">
        <v>1101</v>
      </c>
      <c r="B1104" s="308" t="s">
        <v>3732</v>
      </c>
      <c r="C1104" s="308" t="s">
        <v>14466</v>
      </c>
      <c r="D1104" s="308" t="s">
        <v>14470</v>
      </c>
      <c r="E1104" s="308" t="s">
        <v>14499</v>
      </c>
      <c r="F1104" s="309" t="s">
        <v>4337</v>
      </c>
      <c r="G1104" s="309" t="s">
        <v>5056</v>
      </c>
      <c r="H1104" s="309" t="s">
        <v>5057</v>
      </c>
      <c r="I1104" s="309" t="s">
        <v>2414</v>
      </c>
      <c r="J1104" s="309" t="s">
        <v>15063</v>
      </c>
      <c r="K1104" s="310">
        <v>0</v>
      </c>
      <c r="L1104" s="310">
        <v>0</v>
      </c>
      <c r="M1104" s="310">
        <v>0</v>
      </c>
      <c r="N1104" s="310"/>
      <c r="O1104" s="310" t="e">
        <f t="shared" si="17"/>
        <v>#DIV/0!</v>
      </c>
      <c r="P1104" s="310" t="e">
        <v>#DIV/0!</v>
      </c>
      <c r="Q1104" s="309" t="s">
        <v>15063</v>
      </c>
      <c r="R1104" s="311"/>
    </row>
    <row r="1105" spans="1:18" s="312" customFormat="1" x14ac:dyDescent="0.3">
      <c r="A1105" s="307">
        <v>1102</v>
      </c>
      <c r="B1105" s="308" t="s">
        <v>3732</v>
      </c>
      <c r="C1105" s="308" t="s">
        <v>14466</v>
      </c>
      <c r="D1105" s="308" t="s">
        <v>14470</v>
      </c>
      <c r="E1105" s="308" t="s">
        <v>14499</v>
      </c>
      <c r="F1105" s="309" t="s">
        <v>4337</v>
      </c>
      <c r="G1105" s="309" t="s">
        <v>5058</v>
      </c>
      <c r="H1105" s="309" t="s">
        <v>14632</v>
      </c>
      <c r="I1105" s="309" t="s">
        <v>2432</v>
      </c>
      <c r="J1105" s="309" t="s">
        <v>15063</v>
      </c>
      <c r="K1105" s="310">
        <v>1.8820109999999985</v>
      </c>
      <c r="L1105" s="310">
        <v>1.8820109999999985</v>
      </c>
      <c r="M1105" s="310">
        <v>1.7408682000000002</v>
      </c>
      <c r="N1105" s="310"/>
      <c r="O1105" s="310">
        <f t="shared" si="17"/>
        <v>7.4995735944156792</v>
      </c>
      <c r="P1105" s="310">
        <v>7.4995735944156872</v>
      </c>
      <c r="Q1105" s="309" t="s">
        <v>15063</v>
      </c>
      <c r="R1105" s="311"/>
    </row>
    <row r="1106" spans="1:18" s="312" customFormat="1" x14ac:dyDescent="0.3">
      <c r="A1106" s="307">
        <v>1103</v>
      </c>
      <c r="B1106" s="308" t="s">
        <v>3732</v>
      </c>
      <c r="C1106" s="308" t="s">
        <v>14466</v>
      </c>
      <c r="D1106" s="308" t="s">
        <v>14470</v>
      </c>
      <c r="E1106" s="308" t="s">
        <v>14487</v>
      </c>
      <c r="F1106" s="309" t="s">
        <v>4337</v>
      </c>
      <c r="G1106" s="309" t="s">
        <v>4357</v>
      </c>
      <c r="H1106" s="309" t="s">
        <v>4358</v>
      </c>
      <c r="I1106" s="309" t="s">
        <v>2432</v>
      </c>
      <c r="J1106" s="309" t="s">
        <v>15063</v>
      </c>
      <c r="K1106" s="310">
        <v>0.47731999999999997</v>
      </c>
      <c r="L1106" s="310">
        <v>0.47731999999999997</v>
      </c>
      <c r="M1106" s="310">
        <v>0.44857759999999991</v>
      </c>
      <c r="N1106" s="310"/>
      <c r="O1106" s="310">
        <f t="shared" si="17"/>
        <v>6.0216207156624613</v>
      </c>
      <c r="P1106" s="310">
        <v>6.9924582287488874</v>
      </c>
      <c r="Q1106" s="309" t="s">
        <v>15063</v>
      </c>
      <c r="R1106" s="311"/>
    </row>
    <row r="1107" spans="1:18" s="312" customFormat="1" x14ac:dyDescent="0.3">
      <c r="A1107" s="307">
        <v>1104</v>
      </c>
      <c r="B1107" s="308" t="s">
        <v>3732</v>
      </c>
      <c r="C1107" s="308" t="s">
        <v>14466</v>
      </c>
      <c r="D1107" s="308" t="s">
        <v>14470</v>
      </c>
      <c r="E1107" s="308" t="s">
        <v>14487</v>
      </c>
      <c r="F1107" s="309" t="s">
        <v>4337</v>
      </c>
      <c r="G1107" s="309" t="s">
        <v>4355</v>
      </c>
      <c r="H1107" s="309" t="s">
        <v>4356</v>
      </c>
      <c r="I1107" s="309" t="s">
        <v>2425</v>
      </c>
      <c r="J1107" s="309" t="s">
        <v>15063</v>
      </c>
      <c r="K1107" s="310">
        <v>0</v>
      </c>
      <c r="L1107" s="310">
        <v>0</v>
      </c>
      <c r="M1107" s="310">
        <v>0</v>
      </c>
      <c r="N1107" s="310"/>
      <c r="O1107" s="310" t="e">
        <f t="shared" si="17"/>
        <v>#DIV/0!</v>
      </c>
      <c r="P1107" s="310" t="e">
        <v>#DIV/0!</v>
      </c>
      <c r="Q1107" s="309" t="s">
        <v>15063</v>
      </c>
      <c r="R1107" s="311"/>
    </row>
    <row r="1108" spans="1:18" s="312" customFormat="1" x14ac:dyDescent="0.3">
      <c r="A1108" s="307">
        <v>1105</v>
      </c>
      <c r="B1108" s="308" t="s">
        <v>3732</v>
      </c>
      <c r="C1108" s="308" t="s">
        <v>14503</v>
      </c>
      <c r="D1108" s="308" t="s">
        <v>14515</v>
      </c>
      <c r="E1108" s="308" t="s">
        <v>14633</v>
      </c>
      <c r="F1108" s="309" t="s">
        <v>3781</v>
      </c>
      <c r="G1108" s="309" t="s">
        <v>3826</v>
      </c>
      <c r="H1108" s="309" t="s">
        <v>3827</v>
      </c>
      <c r="I1108" s="309" t="s">
        <v>2432</v>
      </c>
      <c r="J1108" s="309" t="s">
        <v>15063</v>
      </c>
      <c r="K1108" s="310">
        <v>0.42311349999999986</v>
      </c>
      <c r="L1108" s="310">
        <v>0.42311349999999986</v>
      </c>
      <c r="M1108" s="310">
        <v>0.38123699999999999</v>
      </c>
      <c r="N1108" s="310"/>
      <c r="O1108" s="310">
        <f t="shared" si="17"/>
        <v>9.8972261579930407</v>
      </c>
      <c r="P1108" s="310">
        <v>12.614723989182963</v>
      </c>
      <c r="Q1108" s="309" t="s">
        <v>15063</v>
      </c>
      <c r="R1108" s="311"/>
    </row>
    <row r="1109" spans="1:18" s="312" customFormat="1" x14ac:dyDescent="0.3">
      <c r="A1109" s="307">
        <v>1106</v>
      </c>
      <c r="B1109" s="308" t="s">
        <v>3732</v>
      </c>
      <c r="C1109" s="308" t="s">
        <v>14503</v>
      </c>
      <c r="D1109" s="308" t="s">
        <v>14515</v>
      </c>
      <c r="E1109" s="308" t="s">
        <v>14633</v>
      </c>
      <c r="F1109" s="309" t="s">
        <v>3781</v>
      </c>
      <c r="G1109" s="309" t="s">
        <v>3828</v>
      </c>
      <c r="H1109" s="309" t="s">
        <v>3829</v>
      </c>
      <c r="I1109" s="309" t="s">
        <v>2432</v>
      </c>
      <c r="J1109" s="309" t="s">
        <v>15063</v>
      </c>
      <c r="K1109" s="310">
        <v>3.2887960000000015E-2</v>
      </c>
      <c r="L1109" s="310">
        <v>3.2887960000000015E-2</v>
      </c>
      <c r="M1109" s="310">
        <v>2.9766000000000001E-2</v>
      </c>
      <c r="N1109" s="310"/>
      <c r="O1109" s="310">
        <f t="shared" si="17"/>
        <v>9.4927140509779644</v>
      </c>
      <c r="P1109" s="310">
        <v>9.4927140509779804</v>
      </c>
      <c r="Q1109" s="309" t="s">
        <v>15063</v>
      </c>
      <c r="R1109" s="311"/>
    </row>
    <row r="1110" spans="1:18" s="312" customFormat="1" x14ac:dyDescent="0.3">
      <c r="A1110" s="307">
        <v>1107</v>
      </c>
      <c r="B1110" s="308" t="s">
        <v>3732</v>
      </c>
      <c r="C1110" s="308" t="s">
        <v>14503</v>
      </c>
      <c r="D1110" s="308" t="s">
        <v>14515</v>
      </c>
      <c r="E1110" s="308" t="s">
        <v>14633</v>
      </c>
      <c r="F1110" s="309" t="s">
        <v>3781</v>
      </c>
      <c r="G1110" s="309" t="s">
        <v>3830</v>
      </c>
      <c r="H1110" s="309" t="s">
        <v>3831</v>
      </c>
      <c r="I1110" s="309" t="s">
        <v>2432</v>
      </c>
      <c r="J1110" s="309" t="s">
        <v>15063</v>
      </c>
      <c r="K1110" s="310">
        <v>1.0017922399999994</v>
      </c>
      <c r="L1110" s="310">
        <v>1.0017922399999994</v>
      </c>
      <c r="M1110" s="310">
        <v>0.89263499999999996</v>
      </c>
      <c r="N1110" s="310"/>
      <c r="O1110" s="310">
        <f t="shared" si="17"/>
        <v>10.896195402751328</v>
      </c>
      <c r="P1110" s="310">
        <v>10.89619540275133</v>
      </c>
      <c r="Q1110" s="309" t="s">
        <v>15063</v>
      </c>
      <c r="R1110" s="311"/>
    </row>
    <row r="1111" spans="1:18" s="312" customFormat="1" x14ac:dyDescent="0.3">
      <c r="A1111" s="307">
        <v>1108</v>
      </c>
      <c r="B1111" s="308" t="s">
        <v>3732</v>
      </c>
      <c r="C1111" s="308" t="s">
        <v>14503</v>
      </c>
      <c r="D1111" s="308" t="s">
        <v>14515</v>
      </c>
      <c r="E1111" s="308" t="s">
        <v>14584</v>
      </c>
      <c r="F1111" s="309" t="s">
        <v>3781</v>
      </c>
      <c r="G1111" s="309" t="s">
        <v>3785</v>
      </c>
      <c r="H1111" s="309" t="s">
        <v>3786</v>
      </c>
      <c r="I1111" s="309" t="s">
        <v>2405</v>
      </c>
      <c r="J1111" s="309" t="s">
        <v>15063</v>
      </c>
      <c r="K1111" s="310">
        <v>3.3139794005536007</v>
      </c>
      <c r="L1111" s="310">
        <v>3.3139794005536007</v>
      </c>
      <c r="M1111" s="310">
        <v>5.4482836460000028</v>
      </c>
      <c r="N1111" s="310"/>
      <c r="O1111" s="310">
        <f t="shared" si="17"/>
        <v>-64.403063129778843</v>
      </c>
      <c r="P1111" s="310">
        <v>-56.835875664211557</v>
      </c>
      <c r="Q1111" s="309" t="s">
        <v>15063</v>
      </c>
      <c r="R1111" s="311"/>
    </row>
    <row r="1112" spans="1:18" s="312" customFormat="1" x14ac:dyDescent="0.3">
      <c r="A1112" s="307">
        <v>1109</v>
      </c>
      <c r="B1112" s="308" t="s">
        <v>3732</v>
      </c>
      <c r="C1112" s="308" t="s">
        <v>14503</v>
      </c>
      <c r="D1112" s="308" t="s">
        <v>14515</v>
      </c>
      <c r="E1112" s="308" t="s">
        <v>14633</v>
      </c>
      <c r="F1112" s="309" t="s">
        <v>3781</v>
      </c>
      <c r="G1112" s="309" t="s">
        <v>3832</v>
      </c>
      <c r="H1112" s="309" t="s">
        <v>3833</v>
      </c>
      <c r="I1112" s="309" t="s">
        <v>2432</v>
      </c>
      <c r="J1112" s="309" t="s">
        <v>15063</v>
      </c>
      <c r="K1112" s="310">
        <v>0.93009000000000042</v>
      </c>
      <c r="L1112" s="310">
        <v>0.93009000000000042</v>
      </c>
      <c r="M1112" s="310">
        <v>0.8635796</v>
      </c>
      <c r="N1112" s="310"/>
      <c r="O1112" s="310">
        <f t="shared" si="17"/>
        <v>7.1509638852154502</v>
      </c>
      <c r="P1112" s="310">
        <v>7.1509638852154556</v>
      </c>
      <c r="Q1112" s="309" t="s">
        <v>15063</v>
      </c>
      <c r="R1112" s="311"/>
    </row>
    <row r="1113" spans="1:18" s="312" customFormat="1" x14ac:dyDescent="0.3">
      <c r="A1113" s="307">
        <v>1110</v>
      </c>
      <c r="B1113" s="308" t="s">
        <v>3732</v>
      </c>
      <c r="C1113" s="308" t="s">
        <v>14503</v>
      </c>
      <c r="D1113" s="308" t="s">
        <v>14515</v>
      </c>
      <c r="E1113" s="308" t="s">
        <v>14633</v>
      </c>
      <c r="F1113" s="309" t="s">
        <v>3781</v>
      </c>
      <c r="G1113" s="309" t="s">
        <v>3834</v>
      </c>
      <c r="H1113" s="309" t="s">
        <v>3835</v>
      </c>
      <c r="I1113" s="309" t="s">
        <v>2405</v>
      </c>
      <c r="J1113" s="309" t="s">
        <v>15063</v>
      </c>
      <c r="K1113" s="310">
        <v>1.6567017199999987</v>
      </c>
      <c r="L1113" s="310">
        <v>1.6567017199999987</v>
      </c>
      <c r="M1113" s="310">
        <v>1.478559</v>
      </c>
      <c r="N1113" s="310"/>
      <c r="O1113" s="310">
        <f t="shared" si="17"/>
        <v>10.75285417099699</v>
      </c>
      <c r="P1113" s="310">
        <v>10.752854170996995</v>
      </c>
      <c r="Q1113" s="309" t="s">
        <v>15063</v>
      </c>
      <c r="R1113" s="311"/>
    </row>
    <row r="1114" spans="1:18" s="312" customFormat="1" x14ac:dyDescent="0.3">
      <c r="A1114" s="307">
        <v>1111</v>
      </c>
      <c r="B1114" s="308" t="s">
        <v>3732</v>
      </c>
      <c r="C1114" s="308" t="s">
        <v>14503</v>
      </c>
      <c r="D1114" s="308" t="s">
        <v>14515</v>
      </c>
      <c r="E1114" s="308" t="s">
        <v>14633</v>
      </c>
      <c r="F1114" s="309" t="s">
        <v>3781</v>
      </c>
      <c r="G1114" s="309" t="s">
        <v>3836</v>
      </c>
      <c r="H1114" s="309" t="s">
        <v>3837</v>
      </c>
      <c r="I1114" s="309" t="s">
        <v>2405</v>
      </c>
      <c r="J1114" s="309" t="s">
        <v>15063</v>
      </c>
      <c r="K1114" s="310">
        <v>2.7976822400000003</v>
      </c>
      <c r="L1114" s="310">
        <v>2.7976822400000003</v>
      </c>
      <c r="M1114" s="310">
        <v>2.5232331000000001</v>
      </c>
      <c r="N1114" s="310"/>
      <c r="O1114" s="310">
        <f t="shared" si="17"/>
        <v>9.8098753345197682</v>
      </c>
      <c r="P1114" s="310">
        <v>9.8098753345197682</v>
      </c>
      <c r="Q1114" s="309" t="s">
        <v>15063</v>
      </c>
      <c r="R1114" s="311"/>
    </row>
    <row r="1115" spans="1:18" s="312" customFormat="1" x14ac:dyDescent="0.3">
      <c r="A1115" s="307">
        <v>1112</v>
      </c>
      <c r="B1115" s="308" t="s">
        <v>3732</v>
      </c>
      <c r="C1115" s="308" t="s">
        <v>14503</v>
      </c>
      <c r="D1115" s="308" t="s">
        <v>14515</v>
      </c>
      <c r="E1115" s="308" t="s">
        <v>14633</v>
      </c>
      <c r="F1115" s="309" t="s">
        <v>3781</v>
      </c>
      <c r="G1115" s="309" t="s">
        <v>3838</v>
      </c>
      <c r="H1115" s="309" t="s">
        <v>3839</v>
      </c>
      <c r="I1115" s="309" t="s">
        <v>2405</v>
      </c>
      <c r="J1115" s="309" t="s">
        <v>15063</v>
      </c>
      <c r="K1115" s="310">
        <v>0.77613327999999993</v>
      </c>
      <c r="L1115" s="310">
        <v>0.77613327999999993</v>
      </c>
      <c r="M1115" s="310">
        <v>0.69873700000000005</v>
      </c>
      <c r="N1115" s="310"/>
      <c r="O1115" s="310">
        <f t="shared" si="17"/>
        <v>9.9720347000195488</v>
      </c>
      <c r="P1115" s="310">
        <v>17.924853278177967</v>
      </c>
      <c r="Q1115" s="309" t="s">
        <v>15063</v>
      </c>
      <c r="R1115" s="311"/>
    </row>
    <row r="1116" spans="1:18" s="312" customFormat="1" x14ac:dyDescent="0.3">
      <c r="A1116" s="307">
        <v>1113</v>
      </c>
      <c r="B1116" s="308" t="s">
        <v>3732</v>
      </c>
      <c r="C1116" s="308" t="s">
        <v>14503</v>
      </c>
      <c r="D1116" s="308" t="s">
        <v>14515</v>
      </c>
      <c r="E1116" s="308" t="s">
        <v>14584</v>
      </c>
      <c r="F1116" s="309" t="s">
        <v>3781</v>
      </c>
      <c r="G1116" s="309" t="s">
        <v>3783</v>
      </c>
      <c r="H1116" s="309" t="s">
        <v>3784</v>
      </c>
      <c r="I1116" s="309" t="s">
        <v>2405</v>
      </c>
      <c r="J1116" s="309" t="s">
        <v>15063</v>
      </c>
      <c r="K1116" s="310">
        <v>0.6982471752839996</v>
      </c>
      <c r="L1116" s="310">
        <v>0.6982471752839996</v>
      </c>
      <c r="M1116" s="310">
        <v>0.67471004284112479</v>
      </c>
      <c r="N1116" s="310"/>
      <c r="O1116" s="310">
        <f t="shared" si="17"/>
        <v>3.3708883152017761</v>
      </c>
      <c r="P1116" s="310">
        <v>3.3708883152017699</v>
      </c>
      <c r="Q1116" s="309" t="s">
        <v>15063</v>
      </c>
      <c r="R1116" s="311"/>
    </row>
    <row r="1117" spans="1:18" s="312" customFormat="1" x14ac:dyDescent="0.3">
      <c r="A1117" s="307">
        <v>1114</v>
      </c>
      <c r="B1117" s="308" t="s">
        <v>3732</v>
      </c>
      <c r="C1117" s="308" t="s">
        <v>14503</v>
      </c>
      <c r="D1117" s="308" t="s">
        <v>14515</v>
      </c>
      <c r="E1117" s="308" t="s">
        <v>14633</v>
      </c>
      <c r="F1117" s="309" t="s">
        <v>3781</v>
      </c>
      <c r="G1117" s="309" t="s">
        <v>3840</v>
      </c>
      <c r="H1117" s="309" t="s">
        <v>3841</v>
      </c>
      <c r="I1117" s="309" t="s">
        <v>2405</v>
      </c>
      <c r="J1117" s="309" t="s">
        <v>15063</v>
      </c>
      <c r="K1117" s="310">
        <v>1.3090696399999995</v>
      </c>
      <c r="L1117" s="310">
        <v>1.3090696399999995</v>
      </c>
      <c r="M1117" s="310">
        <v>1.1875310600000002</v>
      </c>
      <c r="N1117" s="310"/>
      <c r="O1117" s="310">
        <f t="shared" si="17"/>
        <v>9.2843479281972598</v>
      </c>
      <c r="P1117" s="310">
        <v>14.741149833720335</v>
      </c>
      <c r="Q1117" s="309" t="s">
        <v>15063</v>
      </c>
      <c r="R1117" s="311"/>
    </row>
    <row r="1118" spans="1:18" s="312" customFormat="1" x14ac:dyDescent="0.3">
      <c r="A1118" s="307">
        <v>1115</v>
      </c>
      <c r="B1118" s="308" t="s">
        <v>3732</v>
      </c>
      <c r="C1118" s="308" t="s">
        <v>14503</v>
      </c>
      <c r="D1118" s="308" t="s">
        <v>14515</v>
      </c>
      <c r="E1118" s="308" t="s">
        <v>14584</v>
      </c>
      <c r="F1118" s="309" t="s">
        <v>3781</v>
      </c>
      <c r="G1118" s="309" t="s">
        <v>3782</v>
      </c>
      <c r="H1118" s="309" t="s">
        <v>14634</v>
      </c>
      <c r="I1118" s="309" t="s">
        <v>2432</v>
      </c>
      <c r="J1118" s="309" t="s">
        <v>15063</v>
      </c>
      <c r="K1118" s="310">
        <v>2.461206935616</v>
      </c>
      <c r="L1118" s="310">
        <v>2.461206935616</v>
      </c>
      <c r="M1118" s="310">
        <v>2.202740838994985</v>
      </c>
      <c r="N1118" s="310"/>
      <c r="O1118" s="310">
        <f t="shared" si="17"/>
        <v>10.501599555923777</v>
      </c>
      <c r="P1118" s="310">
        <v>10.501599555923768</v>
      </c>
      <c r="Q1118" s="309" t="s">
        <v>15063</v>
      </c>
      <c r="R1118" s="311"/>
    </row>
    <row r="1119" spans="1:18" s="312" customFormat="1" x14ac:dyDescent="0.3">
      <c r="A1119" s="307">
        <v>1116</v>
      </c>
      <c r="B1119" s="308" t="s">
        <v>3732</v>
      </c>
      <c r="C1119" s="308" t="s">
        <v>14466</v>
      </c>
      <c r="D1119" s="308" t="s">
        <v>4648</v>
      </c>
      <c r="E1119" s="308" t="s">
        <v>14489</v>
      </c>
      <c r="F1119" s="309" t="s">
        <v>4446</v>
      </c>
      <c r="G1119" s="309" t="s">
        <v>4734</v>
      </c>
      <c r="H1119" s="309" t="s">
        <v>4735</v>
      </c>
      <c r="I1119" s="309" t="s">
        <v>2405</v>
      </c>
      <c r="J1119" s="309" t="s">
        <v>15063</v>
      </c>
      <c r="K1119" s="310">
        <v>2.2535399999999992</v>
      </c>
      <c r="L1119" s="310">
        <v>2.2535399999999992</v>
      </c>
      <c r="M1119" s="310">
        <v>1.9481955000000002</v>
      </c>
      <c r="N1119" s="310"/>
      <c r="O1119" s="310">
        <f t="shared" si="17"/>
        <v>13.549548710029516</v>
      </c>
      <c r="P1119" s="310">
        <v>13.549548710029525</v>
      </c>
      <c r="Q1119" s="309" t="s">
        <v>15063</v>
      </c>
      <c r="R1119" s="311"/>
    </row>
    <row r="1120" spans="1:18" s="312" customFormat="1" x14ac:dyDescent="0.3">
      <c r="A1120" s="307">
        <v>1117</v>
      </c>
      <c r="B1120" s="308" t="s">
        <v>3732</v>
      </c>
      <c r="C1120" s="308" t="s">
        <v>14466</v>
      </c>
      <c r="D1120" s="308" t="s">
        <v>4648</v>
      </c>
      <c r="E1120" s="308" t="s">
        <v>14489</v>
      </c>
      <c r="F1120" s="309" t="s">
        <v>4446</v>
      </c>
      <c r="G1120" s="309" t="s">
        <v>4748</v>
      </c>
      <c r="H1120" s="309" t="s">
        <v>14635</v>
      </c>
      <c r="I1120" s="309" t="s">
        <v>2432</v>
      </c>
      <c r="J1120" s="309" t="s">
        <v>15063</v>
      </c>
      <c r="K1120" s="310">
        <v>0.75731999999999999</v>
      </c>
      <c r="L1120" s="310">
        <v>0.75731999999999999</v>
      </c>
      <c r="M1120" s="310">
        <v>0.65503599999999995</v>
      </c>
      <c r="N1120" s="310"/>
      <c r="O1120" s="310">
        <f t="shared" si="17"/>
        <v>13.506047641683839</v>
      </c>
      <c r="P1120" s="310">
        <v>14.472607718167364</v>
      </c>
      <c r="Q1120" s="309" t="s">
        <v>15063</v>
      </c>
      <c r="R1120" s="311"/>
    </row>
    <row r="1121" spans="1:18" s="312" customFormat="1" x14ac:dyDescent="0.3">
      <c r="A1121" s="307">
        <v>1118</v>
      </c>
      <c r="B1121" s="308" t="s">
        <v>3732</v>
      </c>
      <c r="C1121" s="308" t="s">
        <v>14466</v>
      </c>
      <c r="D1121" s="308" t="s">
        <v>14480</v>
      </c>
      <c r="E1121" s="308" t="s">
        <v>14572</v>
      </c>
      <c r="F1121" s="309" t="s">
        <v>4446</v>
      </c>
      <c r="G1121" s="309" t="s">
        <v>4447</v>
      </c>
      <c r="H1121" s="309" t="s">
        <v>4448</v>
      </c>
      <c r="I1121" s="309" t="s">
        <v>2405</v>
      </c>
      <c r="J1121" s="309" t="s">
        <v>15063</v>
      </c>
      <c r="K1121" s="310">
        <v>3.6807200000000004</v>
      </c>
      <c r="L1121" s="310">
        <v>3.6807200000000004</v>
      </c>
      <c r="M1121" s="310">
        <v>3.5449837500145485</v>
      </c>
      <c r="N1121" s="310"/>
      <c r="O1121" s="310">
        <f t="shared" si="17"/>
        <v>3.6877635349999984</v>
      </c>
      <c r="P1121" s="310">
        <v>3.6877635349999993</v>
      </c>
      <c r="Q1121" s="309" t="s">
        <v>15063</v>
      </c>
      <c r="R1121" s="311"/>
    </row>
    <row r="1122" spans="1:18" s="312" customFormat="1" x14ac:dyDescent="0.3">
      <c r="A1122" s="307">
        <v>1119</v>
      </c>
      <c r="B1122" s="308" t="s">
        <v>3732</v>
      </c>
      <c r="C1122" s="308" t="s">
        <v>14466</v>
      </c>
      <c r="D1122" s="308" t="s">
        <v>14480</v>
      </c>
      <c r="E1122" s="308" t="s">
        <v>14572</v>
      </c>
      <c r="F1122" s="309" t="s">
        <v>4446</v>
      </c>
      <c r="G1122" s="309" t="s">
        <v>4449</v>
      </c>
      <c r="H1122" s="309" t="s">
        <v>4450</v>
      </c>
      <c r="I1122" s="309" t="s">
        <v>2414</v>
      </c>
      <c r="J1122" s="309" t="s">
        <v>15063</v>
      </c>
      <c r="K1122" s="310">
        <v>0.43938999999999989</v>
      </c>
      <c r="L1122" s="310">
        <v>0.43938999999999989</v>
      </c>
      <c r="M1122" s="310">
        <v>0.44492400000089782</v>
      </c>
      <c r="N1122" s="310"/>
      <c r="O1122" s="310">
        <f t="shared" si="17"/>
        <v>-1.2594733610000075</v>
      </c>
      <c r="P1122" s="310">
        <v>-1.2594733610000075</v>
      </c>
      <c r="Q1122" s="309" t="s">
        <v>15063</v>
      </c>
      <c r="R1122" s="311"/>
    </row>
    <row r="1123" spans="1:18" s="312" customFormat="1" x14ac:dyDescent="0.3">
      <c r="A1123" s="307">
        <v>1120</v>
      </c>
      <c r="B1123" s="308" t="s">
        <v>3732</v>
      </c>
      <c r="C1123" s="308" t="s">
        <v>14466</v>
      </c>
      <c r="D1123" s="308" t="s">
        <v>4648</v>
      </c>
      <c r="E1123" s="308" t="s">
        <v>14489</v>
      </c>
      <c r="F1123" s="309" t="s">
        <v>4446</v>
      </c>
      <c r="G1123" s="309" t="s">
        <v>4736</v>
      </c>
      <c r="H1123" s="309" t="s">
        <v>14636</v>
      </c>
      <c r="I1123" s="309" t="s">
        <v>2432</v>
      </c>
      <c r="J1123" s="309" t="s">
        <v>15063</v>
      </c>
      <c r="K1123" s="310">
        <v>1.4555999999999996</v>
      </c>
      <c r="L1123" s="310">
        <v>1.4555999999999996</v>
      </c>
      <c r="M1123" s="310">
        <v>1.3285994999999999</v>
      </c>
      <c r="N1123" s="310"/>
      <c r="O1123" s="310">
        <f t="shared" si="17"/>
        <v>8.7249587798845596</v>
      </c>
      <c r="P1123" s="310">
        <v>8.7249587798845614</v>
      </c>
      <c r="Q1123" s="309" t="s">
        <v>15063</v>
      </c>
      <c r="R1123" s="311"/>
    </row>
    <row r="1124" spans="1:18" s="312" customFormat="1" x14ac:dyDescent="0.3">
      <c r="A1124" s="307">
        <v>1121</v>
      </c>
      <c r="B1124" s="308" t="s">
        <v>3732</v>
      </c>
      <c r="C1124" s="308" t="s">
        <v>14466</v>
      </c>
      <c r="D1124" s="308" t="s">
        <v>4648</v>
      </c>
      <c r="E1124" s="308" t="s">
        <v>14489</v>
      </c>
      <c r="F1124" s="309" t="s">
        <v>4446</v>
      </c>
      <c r="G1124" s="309" t="s">
        <v>4737</v>
      </c>
      <c r="H1124" s="309" t="s">
        <v>14637</v>
      </c>
      <c r="I1124" s="309" t="s">
        <v>2405</v>
      </c>
      <c r="J1124" s="309" t="s">
        <v>15063</v>
      </c>
      <c r="K1124" s="310">
        <v>0.88788000000000011</v>
      </c>
      <c r="L1124" s="310">
        <v>0.88788000000000011</v>
      </c>
      <c r="M1124" s="310">
        <v>0.77537900000000004</v>
      </c>
      <c r="N1124" s="310"/>
      <c r="O1124" s="310">
        <f t="shared" si="17"/>
        <v>12.670743794206432</v>
      </c>
      <c r="P1124" s="310">
        <v>12.67074379420643</v>
      </c>
      <c r="Q1124" s="309" t="s">
        <v>15063</v>
      </c>
      <c r="R1124" s="311"/>
    </row>
    <row r="1125" spans="1:18" s="312" customFormat="1" x14ac:dyDescent="0.3">
      <c r="A1125" s="307">
        <v>1122</v>
      </c>
      <c r="B1125" s="308" t="s">
        <v>3732</v>
      </c>
      <c r="C1125" s="308" t="s">
        <v>14466</v>
      </c>
      <c r="D1125" s="308" t="s">
        <v>4648</v>
      </c>
      <c r="E1125" s="308" t="s">
        <v>14489</v>
      </c>
      <c r="F1125" s="309" t="s">
        <v>4446</v>
      </c>
      <c r="G1125" s="309" t="s">
        <v>4741</v>
      </c>
      <c r="H1125" s="309" t="s">
        <v>14638</v>
      </c>
      <c r="I1125" s="309" t="s">
        <v>2405</v>
      </c>
      <c r="J1125" s="309" t="s">
        <v>15063</v>
      </c>
      <c r="K1125" s="310">
        <v>1.6851</v>
      </c>
      <c r="L1125" s="310">
        <v>1.6851</v>
      </c>
      <c r="M1125" s="310">
        <v>1.5044986</v>
      </c>
      <c r="N1125" s="310"/>
      <c r="O1125" s="310">
        <f t="shared" si="17"/>
        <v>10.717547920004748</v>
      </c>
      <c r="P1125" s="310">
        <v>15.823165478595858</v>
      </c>
      <c r="Q1125" s="309" t="s">
        <v>15063</v>
      </c>
      <c r="R1125" s="311"/>
    </row>
    <row r="1126" spans="1:18" s="312" customFormat="1" x14ac:dyDescent="0.3">
      <c r="A1126" s="307">
        <v>1123</v>
      </c>
      <c r="B1126" s="308" t="s">
        <v>3732</v>
      </c>
      <c r="C1126" s="308" t="s">
        <v>14466</v>
      </c>
      <c r="D1126" s="308" t="s">
        <v>4648</v>
      </c>
      <c r="E1126" s="308" t="s">
        <v>14489</v>
      </c>
      <c r="F1126" s="309" t="s">
        <v>4446</v>
      </c>
      <c r="G1126" s="309" t="s">
        <v>4738</v>
      </c>
      <c r="H1126" s="309" t="s">
        <v>14639</v>
      </c>
      <c r="I1126" s="309" t="s">
        <v>2432</v>
      </c>
      <c r="J1126" s="309" t="s">
        <v>15063</v>
      </c>
      <c r="K1126" s="310">
        <v>0.37076000000000003</v>
      </c>
      <c r="L1126" s="310">
        <v>0.37076000000000003</v>
      </c>
      <c r="M1126" s="310">
        <v>0.32845999999999997</v>
      </c>
      <c r="N1126" s="310"/>
      <c r="O1126" s="310">
        <f t="shared" si="17"/>
        <v>11.408997734383444</v>
      </c>
      <c r="P1126" s="310">
        <v>29.780477534825167</v>
      </c>
      <c r="Q1126" s="309" t="s">
        <v>15063</v>
      </c>
      <c r="R1126" s="311"/>
    </row>
    <row r="1127" spans="1:18" s="312" customFormat="1" x14ac:dyDescent="0.3">
      <c r="A1127" s="307">
        <v>1124</v>
      </c>
      <c r="B1127" s="308" t="s">
        <v>3732</v>
      </c>
      <c r="C1127" s="308" t="s">
        <v>14466</v>
      </c>
      <c r="D1127" s="308" t="s">
        <v>4648</v>
      </c>
      <c r="E1127" s="308" t="s">
        <v>14489</v>
      </c>
      <c r="F1127" s="309" t="s">
        <v>4446</v>
      </c>
      <c r="G1127" s="309" t="s">
        <v>4739</v>
      </c>
      <c r="H1127" s="309" t="s">
        <v>4740</v>
      </c>
      <c r="I1127" s="309" t="s">
        <v>2405</v>
      </c>
      <c r="J1127" s="309" t="s">
        <v>15063</v>
      </c>
      <c r="K1127" s="310">
        <v>1.13944</v>
      </c>
      <c r="L1127" s="310">
        <v>1.13944</v>
      </c>
      <c r="M1127" s="310">
        <v>1.1218217500000001</v>
      </c>
      <c r="N1127" s="310"/>
      <c r="O1127" s="310">
        <f t="shared" si="17"/>
        <v>1.5462200730183202</v>
      </c>
      <c r="P1127" s="310">
        <v>1.5462200730183229</v>
      </c>
      <c r="Q1127" s="309" t="s">
        <v>15063</v>
      </c>
      <c r="R1127" s="311"/>
    </row>
    <row r="1128" spans="1:18" s="312" customFormat="1" x14ac:dyDescent="0.3">
      <c r="A1128" s="307">
        <v>1125</v>
      </c>
      <c r="B1128" s="308" t="s">
        <v>3732</v>
      </c>
      <c r="C1128" s="308" t="s">
        <v>14466</v>
      </c>
      <c r="D1128" s="308" t="s">
        <v>4648</v>
      </c>
      <c r="E1128" s="308" t="s">
        <v>14489</v>
      </c>
      <c r="F1128" s="309" t="s">
        <v>4446</v>
      </c>
      <c r="G1128" s="309" t="s">
        <v>4742</v>
      </c>
      <c r="H1128" s="309" t="s">
        <v>4743</v>
      </c>
      <c r="I1128" s="309" t="s">
        <v>2405</v>
      </c>
      <c r="J1128" s="309" t="s">
        <v>15063</v>
      </c>
      <c r="K1128" s="310">
        <v>1.9658799999999998</v>
      </c>
      <c r="L1128" s="310">
        <v>1.9658799999999998</v>
      </c>
      <c r="M1128" s="310">
        <v>1.7331179999999999</v>
      </c>
      <c r="N1128" s="310"/>
      <c r="O1128" s="310">
        <f t="shared" si="17"/>
        <v>11.840091968990983</v>
      </c>
      <c r="P1128" s="310">
        <v>14.041096182992041</v>
      </c>
      <c r="Q1128" s="309" t="s">
        <v>15063</v>
      </c>
      <c r="R1128" s="311"/>
    </row>
    <row r="1129" spans="1:18" s="312" customFormat="1" x14ac:dyDescent="0.3">
      <c r="A1129" s="307">
        <v>1126</v>
      </c>
      <c r="B1129" s="308" t="s">
        <v>3732</v>
      </c>
      <c r="C1129" s="308" t="s">
        <v>14466</v>
      </c>
      <c r="D1129" s="308" t="s">
        <v>14480</v>
      </c>
      <c r="E1129" s="308" t="s">
        <v>14572</v>
      </c>
      <c r="F1129" s="309" t="s">
        <v>4446</v>
      </c>
      <c r="G1129" s="309" t="s">
        <v>4452</v>
      </c>
      <c r="H1129" s="309" t="s">
        <v>14640</v>
      </c>
      <c r="I1129" s="309" t="s">
        <v>2405</v>
      </c>
      <c r="J1129" s="309" t="s">
        <v>15063</v>
      </c>
      <c r="K1129" s="310">
        <v>1.7432000000000005</v>
      </c>
      <c r="L1129" s="310">
        <v>1.7432000000000005</v>
      </c>
      <c r="M1129" s="310">
        <v>1.6236920000086164</v>
      </c>
      <c r="N1129" s="310"/>
      <c r="O1129" s="310">
        <f t="shared" si="17"/>
        <v>6.8556677370000081</v>
      </c>
      <c r="P1129" s="310">
        <v>6.8556677370000045</v>
      </c>
      <c r="Q1129" s="309" t="s">
        <v>15063</v>
      </c>
      <c r="R1129" s="311"/>
    </row>
    <row r="1130" spans="1:18" s="312" customFormat="1" x14ac:dyDescent="0.3">
      <c r="A1130" s="307">
        <v>1127</v>
      </c>
      <c r="B1130" s="308" t="s">
        <v>3732</v>
      </c>
      <c r="C1130" s="308" t="s">
        <v>14466</v>
      </c>
      <c r="D1130" s="308" t="s">
        <v>4648</v>
      </c>
      <c r="E1130" s="308" t="s">
        <v>14489</v>
      </c>
      <c r="F1130" s="309" t="s">
        <v>4446</v>
      </c>
      <c r="G1130" s="309" t="s">
        <v>4744</v>
      </c>
      <c r="H1130" s="309" t="s">
        <v>4745</v>
      </c>
      <c r="I1130" s="309" t="s">
        <v>2405</v>
      </c>
      <c r="J1130" s="309" t="s">
        <v>15063</v>
      </c>
      <c r="K1130" s="310">
        <v>0.56684000000000034</v>
      </c>
      <c r="L1130" s="310">
        <v>0.56684000000000034</v>
      </c>
      <c r="M1130" s="310">
        <v>0.49513722811904626</v>
      </c>
      <c r="N1130" s="310"/>
      <c r="O1130" s="310">
        <f t="shared" si="17"/>
        <v>12.649561054434063</v>
      </c>
      <c r="P1130" s="310">
        <v>12.649561054434056</v>
      </c>
      <c r="Q1130" s="309" t="s">
        <v>15063</v>
      </c>
      <c r="R1130" s="311"/>
    </row>
    <row r="1131" spans="1:18" s="312" customFormat="1" x14ac:dyDescent="0.3">
      <c r="A1131" s="307">
        <v>1128</v>
      </c>
      <c r="B1131" s="308" t="s">
        <v>3732</v>
      </c>
      <c r="C1131" s="308" t="s">
        <v>14466</v>
      </c>
      <c r="D1131" s="308" t="s">
        <v>4648</v>
      </c>
      <c r="E1131" s="308" t="s">
        <v>14489</v>
      </c>
      <c r="F1131" s="309" t="s">
        <v>4446</v>
      </c>
      <c r="G1131" s="309" t="s">
        <v>4746</v>
      </c>
      <c r="H1131" s="309" t="s">
        <v>4747</v>
      </c>
      <c r="I1131" s="309" t="s">
        <v>2405</v>
      </c>
      <c r="J1131" s="309" t="s">
        <v>15063</v>
      </c>
      <c r="K1131" s="310">
        <v>0.71436499999999969</v>
      </c>
      <c r="L1131" s="310">
        <v>0.71436499999999969</v>
      </c>
      <c r="M1131" s="310">
        <v>0.67451000000000005</v>
      </c>
      <c r="N1131" s="310"/>
      <c r="O1131" s="310">
        <f t="shared" si="17"/>
        <v>5.579080722039806</v>
      </c>
      <c r="P1131" s="310">
        <v>9.2116716173658233</v>
      </c>
      <c r="Q1131" s="309" t="s">
        <v>15063</v>
      </c>
      <c r="R1131" s="311"/>
    </row>
    <row r="1132" spans="1:18" s="312" customFormat="1" x14ac:dyDescent="0.3">
      <c r="A1132" s="307">
        <v>1129</v>
      </c>
      <c r="B1132" s="308" t="s">
        <v>3732</v>
      </c>
      <c r="C1132" s="308" t="s">
        <v>14466</v>
      </c>
      <c r="D1132" s="308" t="s">
        <v>14480</v>
      </c>
      <c r="E1132" s="308" t="s">
        <v>14572</v>
      </c>
      <c r="F1132" s="309" t="s">
        <v>4446</v>
      </c>
      <c r="G1132" s="309" t="s">
        <v>14622</v>
      </c>
      <c r="H1132" s="309" t="s">
        <v>4453</v>
      </c>
      <c r="I1132" s="309"/>
      <c r="J1132" s="309" t="s">
        <v>15063</v>
      </c>
      <c r="K1132" s="310">
        <v>1.9309999999999992</v>
      </c>
      <c r="L1132" s="310">
        <v>1.9309999999999992</v>
      </c>
      <c r="M1132" s="310">
        <v>1.8867850000090494</v>
      </c>
      <c r="N1132" s="310"/>
      <c r="O1132" s="310">
        <f t="shared" si="17"/>
        <v>2.2897462449999906</v>
      </c>
      <c r="P1132" s="310">
        <v>2.2897462449999906</v>
      </c>
      <c r="Q1132" s="309" t="s">
        <v>15063</v>
      </c>
      <c r="R1132" s="311"/>
    </row>
    <row r="1133" spans="1:18" s="312" customFormat="1" x14ac:dyDescent="0.3">
      <c r="A1133" s="307">
        <v>1130</v>
      </c>
      <c r="B1133" s="308" t="s">
        <v>3732</v>
      </c>
      <c r="C1133" s="308" t="s">
        <v>14466</v>
      </c>
      <c r="D1133" s="308" t="s">
        <v>14480</v>
      </c>
      <c r="E1133" s="308" t="s">
        <v>14572</v>
      </c>
      <c r="F1133" s="309" t="s">
        <v>4446</v>
      </c>
      <c r="G1133" s="309" t="s">
        <v>4451</v>
      </c>
      <c r="H1133" s="309" t="s">
        <v>14641</v>
      </c>
      <c r="I1133" s="309" t="s">
        <v>2405</v>
      </c>
      <c r="J1133" s="309" t="s">
        <v>15063</v>
      </c>
      <c r="K1133" s="310">
        <v>0.75258400000000014</v>
      </c>
      <c r="L1133" s="310">
        <v>0.75258400000000014</v>
      </c>
      <c r="M1133" s="310">
        <v>2.8578785</v>
      </c>
      <c r="N1133" s="310"/>
      <c r="O1133" s="310">
        <f t="shared" si="17"/>
        <v>-279.74212845343504</v>
      </c>
      <c r="P1133" s="310">
        <v>-279.74212845343504</v>
      </c>
      <c r="Q1133" s="309" t="s">
        <v>15063</v>
      </c>
      <c r="R1133" s="311"/>
    </row>
    <row r="1134" spans="1:18" s="312" customFormat="1" x14ac:dyDescent="0.3">
      <c r="A1134" s="307">
        <v>1131</v>
      </c>
      <c r="B1134" s="308" t="s">
        <v>3732</v>
      </c>
      <c r="C1134" s="308" t="s">
        <v>14466</v>
      </c>
      <c r="D1134" s="308" t="s">
        <v>4648</v>
      </c>
      <c r="E1134" s="308" t="s">
        <v>14467</v>
      </c>
      <c r="F1134" s="309" t="s">
        <v>4707</v>
      </c>
      <c r="G1134" s="309" t="s">
        <v>4708</v>
      </c>
      <c r="H1134" s="309" t="s">
        <v>4709</v>
      </c>
      <c r="I1134" s="309" t="s">
        <v>2405</v>
      </c>
      <c r="J1134" s="309" t="s">
        <v>15063</v>
      </c>
      <c r="K1134" s="310">
        <v>3.4125792207368377</v>
      </c>
      <c r="L1134" s="310">
        <v>3.4125792207368377</v>
      </c>
      <c r="M1134" s="310">
        <v>3.3158099999999999</v>
      </c>
      <c r="N1134" s="310"/>
      <c r="O1134" s="310">
        <f t="shared" si="17"/>
        <v>2.8356622506757097</v>
      </c>
      <c r="P1134" s="310">
        <v>2.8356622506757079</v>
      </c>
      <c r="Q1134" s="309" t="s">
        <v>15063</v>
      </c>
      <c r="R1134" s="311"/>
    </row>
    <row r="1135" spans="1:18" s="312" customFormat="1" x14ac:dyDescent="0.3">
      <c r="A1135" s="307">
        <v>1132</v>
      </c>
      <c r="B1135" s="308" t="s">
        <v>3732</v>
      </c>
      <c r="C1135" s="308" t="s">
        <v>14466</v>
      </c>
      <c r="D1135" s="308" t="s">
        <v>4648</v>
      </c>
      <c r="E1135" s="308" t="s">
        <v>14467</v>
      </c>
      <c r="F1135" s="309" t="s">
        <v>4707</v>
      </c>
      <c r="G1135" s="309" t="s">
        <v>4710</v>
      </c>
      <c r="H1135" s="309" t="s">
        <v>4711</v>
      </c>
      <c r="I1135" s="309" t="s">
        <v>2405</v>
      </c>
      <c r="J1135" s="309" t="s">
        <v>15063</v>
      </c>
      <c r="K1135" s="310">
        <v>0.56450112552982368</v>
      </c>
      <c r="L1135" s="310">
        <v>0.56450112552982368</v>
      </c>
      <c r="M1135" s="310">
        <v>0.54750149999999997</v>
      </c>
      <c r="N1135" s="310"/>
      <c r="O1135" s="310">
        <f t="shared" si="17"/>
        <v>3.0114422737188291</v>
      </c>
      <c r="P1135" s="310">
        <v>3.0114422737188229</v>
      </c>
      <c r="Q1135" s="309" t="s">
        <v>15063</v>
      </c>
      <c r="R1135" s="311"/>
    </row>
    <row r="1136" spans="1:18" s="312" customFormat="1" x14ac:dyDescent="0.3">
      <c r="A1136" s="307">
        <v>1133</v>
      </c>
      <c r="B1136" s="308" t="s">
        <v>3732</v>
      </c>
      <c r="C1136" s="308" t="s">
        <v>14503</v>
      </c>
      <c r="D1136" s="308" t="s">
        <v>14515</v>
      </c>
      <c r="E1136" s="308" t="s">
        <v>14633</v>
      </c>
      <c r="F1136" s="309" t="s">
        <v>3818</v>
      </c>
      <c r="G1136" s="309" t="s">
        <v>3819</v>
      </c>
      <c r="H1136" s="309" t="s">
        <v>3820</v>
      </c>
      <c r="I1136" s="309" t="s">
        <v>3556</v>
      </c>
      <c r="J1136" s="309" t="s">
        <v>15063</v>
      </c>
      <c r="K1136" s="310">
        <v>1.9190671199999991</v>
      </c>
      <c r="L1136" s="310">
        <v>1.9190671199999991</v>
      </c>
      <c r="M1136" s="310">
        <v>1.7323919999999999</v>
      </c>
      <c r="N1136" s="310"/>
      <c r="O1136" s="310">
        <f t="shared" si="17"/>
        <v>9.7273887950307483</v>
      </c>
      <c r="P1136" s="310">
        <v>9.7273887950307447</v>
      </c>
      <c r="Q1136" s="309" t="s">
        <v>15063</v>
      </c>
      <c r="R1136" s="311"/>
    </row>
    <row r="1137" spans="1:18" s="312" customFormat="1" x14ac:dyDescent="0.3">
      <c r="A1137" s="307">
        <v>1134</v>
      </c>
      <c r="B1137" s="308" t="s">
        <v>3732</v>
      </c>
      <c r="C1137" s="308" t="s">
        <v>14503</v>
      </c>
      <c r="D1137" s="308" t="s">
        <v>14515</v>
      </c>
      <c r="E1137" s="308" t="s">
        <v>14633</v>
      </c>
      <c r="F1137" s="309" t="s">
        <v>3818</v>
      </c>
      <c r="G1137" s="309" t="s">
        <v>3821</v>
      </c>
      <c r="H1137" s="309" t="s">
        <v>3822</v>
      </c>
      <c r="I1137" s="309" t="s">
        <v>2432</v>
      </c>
      <c r="J1137" s="309" t="s">
        <v>15063</v>
      </c>
      <c r="K1137" s="310">
        <v>2.2423991223741013</v>
      </c>
      <c r="L1137" s="310">
        <v>2.2423991223741013</v>
      </c>
      <c r="M1137" s="310">
        <v>2.1294154999999999</v>
      </c>
      <c r="N1137" s="310"/>
      <c r="O1137" s="310">
        <f t="shared" si="17"/>
        <v>5.0385152779796822</v>
      </c>
      <c r="P1137" s="310">
        <v>5.0385152779796822</v>
      </c>
      <c r="Q1137" s="309" t="s">
        <v>15063</v>
      </c>
      <c r="R1137" s="311"/>
    </row>
    <row r="1138" spans="1:18" s="312" customFormat="1" x14ac:dyDescent="0.3">
      <c r="A1138" s="307">
        <v>1135</v>
      </c>
      <c r="B1138" s="308" t="s">
        <v>3732</v>
      </c>
      <c r="C1138" s="308" t="s">
        <v>14503</v>
      </c>
      <c r="D1138" s="308" t="s">
        <v>14515</v>
      </c>
      <c r="E1138" s="308" t="s">
        <v>14633</v>
      </c>
      <c r="F1138" s="309" t="s">
        <v>3818</v>
      </c>
      <c r="G1138" s="309" t="s">
        <v>3823</v>
      </c>
      <c r="H1138" s="309" t="s">
        <v>3824</v>
      </c>
      <c r="I1138" s="309" t="s">
        <v>2414</v>
      </c>
      <c r="J1138" s="309" t="s">
        <v>15063</v>
      </c>
      <c r="K1138" s="310">
        <v>2.1706772799999983</v>
      </c>
      <c r="L1138" s="310">
        <v>2.1706772799999983</v>
      </c>
      <c r="M1138" s="310">
        <v>2.0596964999999998</v>
      </c>
      <c r="N1138" s="310"/>
      <c r="O1138" s="310">
        <f t="shared" si="17"/>
        <v>5.1127259230353461</v>
      </c>
      <c r="P1138" s="310">
        <v>5.1127259230353435</v>
      </c>
      <c r="Q1138" s="309" t="s">
        <v>15063</v>
      </c>
      <c r="R1138" s="311"/>
    </row>
    <row r="1139" spans="1:18" s="312" customFormat="1" x14ac:dyDescent="0.3">
      <c r="A1139" s="307">
        <v>1136</v>
      </c>
      <c r="B1139" s="308" t="s">
        <v>3732</v>
      </c>
      <c r="C1139" s="308" t="s">
        <v>14503</v>
      </c>
      <c r="D1139" s="308" t="s">
        <v>14515</v>
      </c>
      <c r="E1139" s="308" t="s">
        <v>14633</v>
      </c>
      <c r="F1139" s="309" t="s">
        <v>3818</v>
      </c>
      <c r="G1139" s="309" t="s">
        <v>14472</v>
      </c>
      <c r="H1139" s="309" t="s">
        <v>3825</v>
      </c>
      <c r="I1139" s="309"/>
      <c r="J1139" s="309" t="s">
        <v>15063</v>
      </c>
      <c r="K1139" s="310">
        <v>0.7982092799999998</v>
      </c>
      <c r="L1139" s="310">
        <v>0.7982092799999998</v>
      </c>
      <c r="M1139" s="310">
        <v>0.76447149999999997</v>
      </c>
      <c r="N1139" s="310"/>
      <c r="O1139" s="310">
        <f t="shared" si="17"/>
        <v>4.2266835083651042</v>
      </c>
      <c r="P1139" s="310">
        <v>4.2266835083650918</v>
      </c>
      <c r="Q1139" s="309" t="s">
        <v>15063</v>
      </c>
      <c r="R1139" s="311"/>
    </row>
    <row r="1140" spans="1:18" s="312" customFormat="1" x14ac:dyDescent="0.3">
      <c r="A1140" s="307">
        <v>1137</v>
      </c>
      <c r="B1140" s="308" t="s">
        <v>3732</v>
      </c>
      <c r="C1140" s="308" t="s">
        <v>14466</v>
      </c>
      <c r="D1140" s="308" t="s">
        <v>14470</v>
      </c>
      <c r="E1140" s="308" t="s">
        <v>14484</v>
      </c>
      <c r="F1140" s="309" t="s">
        <v>4245</v>
      </c>
      <c r="G1140" s="309" t="s">
        <v>5144</v>
      </c>
      <c r="H1140" s="309" t="s">
        <v>5145</v>
      </c>
      <c r="I1140" s="309" t="s">
        <v>2405</v>
      </c>
      <c r="J1140" s="309" t="s">
        <v>15063</v>
      </c>
      <c r="K1140" s="310">
        <v>1.2678000000000009</v>
      </c>
      <c r="L1140" s="310">
        <v>1.2678000000000009</v>
      </c>
      <c r="M1140" s="310">
        <v>1.1644680000000001</v>
      </c>
      <c r="N1140" s="310"/>
      <c r="O1140" s="310">
        <f t="shared" si="17"/>
        <v>8.1504969238050791</v>
      </c>
      <c r="P1140" s="310">
        <v>10.263666851649599</v>
      </c>
      <c r="Q1140" s="309" t="s">
        <v>15063</v>
      </c>
      <c r="R1140" s="311"/>
    </row>
    <row r="1141" spans="1:18" s="312" customFormat="1" x14ac:dyDescent="0.3">
      <c r="A1141" s="307">
        <v>1138</v>
      </c>
      <c r="B1141" s="308" t="s">
        <v>3732</v>
      </c>
      <c r="C1141" s="308" t="s">
        <v>14466</v>
      </c>
      <c r="D1141" s="308" t="s">
        <v>14470</v>
      </c>
      <c r="E1141" s="308" t="s">
        <v>14484</v>
      </c>
      <c r="F1141" s="309" t="s">
        <v>4245</v>
      </c>
      <c r="G1141" s="309" t="s">
        <v>5146</v>
      </c>
      <c r="H1141" s="309" t="s">
        <v>5147</v>
      </c>
      <c r="I1141" s="309" t="s">
        <v>2405</v>
      </c>
      <c r="J1141" s="309" t="s">
        <v>15063</v>
      </c>
      <c r="K1141" s="310">
        <v>3.6480000000000001</v>
      </c>
      <c r="L1141" s="310">
        <v>3.6480000000000001</v>
      </c>
      <c r="M1141" s="310">
        <v>3.3319626499999999</v>
      </c>
      <c r="N1141" s="310"/>
      <c r="O1141" s="310">
        <f t="shared" si="17"/>
        <v>8.6633045504386033</v>
      </c>
      <c r="P1141" s="310">
        <v>8.663304550438589</v>
      </c>
      <c r="Q1141" s="309" t="s">
        <v>15063</v>
      </c>
      <c r="R1141" s="311"/>
    </row>
    <row r="1142" spans="1:18" s="312" customFormat="1" x14ac:dyDescent="0.3">
      <c r="A1142" s="307">
        <v>1139</v>
      </c>
      <c r="B1142" s="308" t="s">
        <v>3732</v>
      </c>
      <c r="C1142" s="308" t="s">
        <v>14466</v>
      </c>
      <c r="D1142" s="308" t="s">
        <v>14470</v>
      </c>
      <c r="E1142" s="308" t="s">
        <v>14484</v>
      </c>
      <c r="F1142" s="309" t="s">
        <v>4245</v>
      </c>
      <c r="G1142" s="309" t="s">
        <v>5148</v>
      </c>
      <c r="H1142" s="309" t="s">
        <v>5149</v>
      </c>
      <c r="I1142" s="309" t="s">
        <v>2405</v>
      </c>
      <c r="J1142" s="309" t="s">
        <v>15063</v>
      </c>
      <c r="K1142" s="310">
        <v>0.70799999999999996</v>
      </c>
      <c r="L1142" s="310">
        <v>0.70799999999999996</v>
      </c>
      <c r="M1142" s="310">
        <v>0.66023500000000002</v>
      </c>
      <c r="N1142" s="310"/>
      <c r="O1142" s="310">
        <f t="shared" si="17"/>
        <v>6.7464689265536659</v>
      </c>
      <c r="P1142" s="310">
        <v>16.238156606394092</v>
      </c>
      <c r="Q1142" s="309" t="s">
        <v>15063</v>
      </c>
      <c r="R1142" s="311"/>
    </row>
    <row r="1143" spans="1:18" s="312" customFormat="1" x14ac:dyDescent="0.3">
      <c r="A1143" s="307">
        <v>1140</v>
      </c>
      <c r="B1143" s="308" t="s">
        <v>3732</v>
      </c>
      <c r="C1143" s="308" t="s">
        <v>14466</v>
      </c>
      <c r="D1143" s="308" t="s">
        <v>14480</v>
      </c>
      <c r="E1143" s="308" t="s">
        <v>14481</v>
      </c>
      <c r="F1143" s="309" t="s">
        <v>4245</v>
      </c>
      <c r="G1143" s="309" t="s">
        <v>4246</v>
      </c>
      <c r="H1143" s="309" t="s">
        <v>4247</v>
      </c>
      <c r="I1143" s="309" t="s">
        <v>2405</v>
      </c>
      <c r="J1143" s="309" t="s">
        <v>15063</v>
      </c>
      <c r="K1143" s="310">
        <v>2.6326000000000018</v>
      </c>
      <c r="L1143" s="310">
        <v>2.6326000000000018</v>
      </c>
      <c r="M1143" s="310">
        <v>2.5542122917900003</v>
      </c>
      <c r="N1143" s="310"/>
      <c r="O1143" s="310">
        <f t="shared" si="17"/>
        <v>2.9775776118666513</v>
      </c>
      <c r="P1143" s="310">
        <v>2.9775776118666553</v>
      </c>
      <c r="Q1143" s="309" t="s">
        <v>15063</v>
      </c>
      <c r="R1143" s="311"/>
    </row>
    <row r="1144" spans="1:18" s="312" customFormat="1" x14ac:dyDescent="0.3">
      <c r="A1144" s="307">
        <v>1141</v>
      </c>
      <c r="B1144" s="308" t="s">
        <v>3732</v>
      </c>
      <c r="C1144" s="308" t="s">
        <v>14466</v>
      </c>
      <c r="D1144" s="308" t="s">
        <v>14470</v>
      </c>
      <c r="E1144" s="308" t="s">
        <v>14484</v>
      </c>
      <c r="F1144" s="309" t="s">
        <v>4245</v>
      </c>
      <c r="G1144" s="309" t="s">
        <v>5150</v>
      </c>
      <c r="H1144" s="309" t="s">
        <v>5151</v>
      </c>
      <c r="I1144" s="309" t="s">
        <v>2405</v>
      </c>
      <c r="J1144" s="309" t="s">
        <v>15063</v>
      </c>
      <c r="K1144" s="310">
        <v>1.6377000000000006</v>
      </c>
      <c r="L1144" s="310">
        <v>1.6377000000000006</v>
      </c>
      <c r="M1144" s="310">
        <v>1.5340455</v>
      </c>
      <c r="N1144" s="310"/>
      <c r="O1144" s="310">
        <f t="shared" si="17"/>
        <v>6.3292727605788981</v>
      </c>
      <c r="P1144" s="310">
        <v>6.3292727605788972</v>
      </c>
      <c r="Q1144" s="309" t="s">
        <v>15063</v>
      </c>
      <c r="R1144" s="311"/>
    </row>
    <row r="1145" spans="1:18" s="312" customFormat="1" x14ac:dyDescent="0.3">
      <c r="A1145" s="307">
        <v>1142</v>
      </c>
      <c r="B1145" s="308" t="s">
        <v>3732</v>
      </c>
      <c r="C1145" s="308" t="s">
        <v>14466</v>
      </c>
      <c r="D1145" s="308" t="s">
        <v>14470</v>
      </c>
      <c r="E1145" s="308" t="s">
        <v>14484</v>
      </c>
      <c r="F1145" s="309" t="s">
        <v>4245</v>
      </c>
      <c r="G1145" s="309" t="s">
        <v>5152</v>
      </c>
      <c r="H1145" s="309" t="s">
        <v>5153</v>
      </c>
      <c r="I1145" s="309" t="s">
        <v>2405</v>
      </c>
      <c r="J1145" s="309" t="s">
        <v>15063</v>
      </c>
      <c r="K1145" s="310">
        <v>0.72410000000000041</v>
      </c>
      <c r="L1145" s="310">
        <v>0.72410000000000041</v>
      </c>
      <c r="M1145" s="310">
        <v>0.67605800000000005</v>
      </c>
      <c r="N1145" s="310"/>
      <c r="O1145" s="310">
        <f t="shared" si="17"/>
        <v>6.6347189614694564</v>
      </c>
      <c r="P1145" s="310">
        <v>17.684593963173977</v>
      </c>
      <c r="Q1145" s="309" t="s">
        <v>15063</v>
      </c>
      <c r="R1145" s="311"/>
    </row>
    <row r="1146" spans="1:18" s="312" customFormat="1" x14ac:dyDescent="0.3">
      <c r="A1146" s="307">
        <v>1143</v>
      </c>
      <c r="B1146" s="308" t="s">
        <v>3732</v>
      </c>
      <c r="C1146" s="308" t="s">
        <v>14466</v>
      </c>
      <c r="D1146" s="308" t="s">
        <v>14470</v>
      </c>
      <c r="E1146" s="308" t="s">
        <v>14484</v>
      </c>
      <c r="F1146" s="309" t="s">
        <v>4245</v>
      </c>
      <c r="G1146" s="309" t="s">
        <v>5154</v>
      </c>
      <c r="H1146" s="309" t="s">
        <v>5155</v>
      </c>
      <c r="I1146" s="309" t="s">
        <v>2405</v>
      </c>
      <c r="J1146" s="309" t="s">
        <v>15063</v>
      </c>
      <c r="K1146" s="310">
        <v>1.7323999999999993</v>
      </c>
      <c r="L1146" s="310">
        <v>1.7323999999999993</v>
      </c>
      <c r="M1146" s="310">
        <v>1.665797</v>
      </c>
      <c r="N1146" s="310"/>
      <c r="O1146" s="310">
        <f t="shared" si="17"/>
        <v>3.8445509120295158</v>
      </c>
      <c r="P1146" s="310">
        <v>3.8445509120295207</v>
      </c>
      <c r="Q1146" s="309" t="s">
        <v>15063</v>
      </c>
      <c r="R1146" s="311"/>
    </row>
    <row r="1147" spans="1:18" s="312" customFormat="1" x14ac:dyDescent="0.3">
      <c r="A1147" s="307">
        <v>1144</v>
      </c>
      <c r="B1147" s="308" t="s">
        <v>3732</v>
      </c>
      <c r="C1147" s="308" t="s">
        <v>14466</v>
      </c>
      <c r="D1147" s="308" t="s">
        <v>14470</v>
      </c>
      <c r="E1147" s="308" t="s">
        <v>14484</v>
      </c>
      <c r="F1147" s="309" t="s">
        <v>4245</v>
      </c>
      <c r="G1147" s="309" t="s">
        <v>5156</v>
      </c>
      <c r="H1147" s="309" t="s">
        <v>5157</v>
      </c>
      <c r="I1147" s="309" t="s">
        <v>2405</v>
      </c>
      <c r="J1147" s="309" t="s">
        <v>15063</v>
      </c>
      <c r="K1147" s="310">
        <v>2.0922000000000009</v>
      </c>
      <c r="L1147" s="310">
        <v>2.0922000000000009</v>
      </c>
      <c r="M1147" s="310">
        <v>1.959408</v>
      </c>
      <c r="N1147" s="310"/>
      <c r="O1147" s="310">
        <f t="shared" si="17"/>
        <v>6.347003154574173</v>
      </c>
      <c r="P1147" s="310">
        <v>10.117561837341304</v>
      </c>
      <c r="Q1147" s="309" t="s">
        <v>15063</v>
      </c>
      <c r="R1147" s="311"/>
    </row>
    <row r="1148" spans="1:18" s="312" customFormat="1" x14ac:dyDescent="0.3">
      <c r="A1148" s="307">
        <v>1145</v>
      </c>
      <c r="B1148" s="308" t="s">
        <v>3732</v>
      </c>
      <c r="C1148" s="308" t="s">
        <v>14466</v>
      </c>
      <c r="D1148" s="308" t="s">
        <v>14470</v>
      </c>
      <c r="E1148" s="308" t="s">
        <v>14484</v>
      </c>
      <c r="F1148" s="309" t="s">
        <v>4245</v>
      </c>
      <c r="G1148" s="309" t="s">
        <v>5158</v>
      </c>
      <c r="H1148" s="309" t="s">
        <v>5159</v>
      </c>
      <c r="I1148" s="309" t="s">
        <v>2405</v>
      </c>
      <c r="J1148" s="309" t="s">
        <v>15063</v>
      </c>
      <c r="K1148" s="310">
        <v>2.6588999999999996</v>
      </c>
      <c r="L1148" s="310">
        <v>2.6588999999999996</v>
      </c>
      <c r="M1148" s="310">
        <v>2.4787867499999998</v>
      </c>
      <c r="N1148" s="310"/>
      <c r="O1148" s="310">
        <f t="shared" si="17"/>
        <v>6.7739760803339655</v>
      </c>
      <c r="P1148" s="310">
        <v>6.7739760803339539</v>
      </c>
      <c r="Q1148" s="309" t="s">
        <v>15063</v>
      </c>
      <c r="R1148" s="311"/>
    </row>
    <row r="1149" spans="1:18" s="312" customFormat="1" x14ac:dyDescent="0.3">
      <c r="A1149" s="307">
        <v>1146</v>
      </c>
      <c r="B1149" s="308" t="s">
        <v>3732</v>
      </c>
      <c r="C1149" s="308" t="s">
        <v>14466</v>
      </c>
      <c r="D1149" s="308" t="s">
        <v>14470</v>
      </c>
      <c r="E1149" s="308" t="s">
        <v>14484</v>
      </c>
      <c r="F1149" s="309" t="s">
        <v>4245</v>
      </c>
      <c r="G1149" s="309" t="s">
        <v>5160</v>
      </c>
      <c r="H1149" s="309" t="s">
        <v>5161</v>
      </c>
      <c r="I1149" s="309" t="s">
        <v>2405</v>
      </c>
      <c r="J1149" s="309" t="s">
        <v>15063</v>
      </c>
      <c r="K1149" s="310">
        <v>4.2260999999999989</v>
      </c>
      <c r="L1149" s="310">
        <v>4.2260999999999989</v>
      </c>
      <c r="M1149" s="310">
        <v>3.7555212</v>
      </c>
      <c r="N1149" s="310"/>
      <c r="O1149" s="310">
        <f t="shared" si="17"/>
        <v>11.135060694257092</v>
      </c>
      <c r="P1149" s="310">
        <v>14.451004381241816</v>
      </c>
      <c r="Q1149" s="309" t="s">
        <v>15063</v>
      </c>
      <c r="R1149" s="311"/>
    </row>
    <row r="1150" spans="1:18" s="312" customFormat="1" x14ac:dyDescent="0.3">
      <c r="A1150" s="307">
        <v>1147</v>
      </c>
      <c r="B1150" s="308" t="s">
        <v>3732</v>
      </c>
      <c r="C1150" s="308" t="s">
        <v>14466</v>
      </c>
      <c r="D1150" s="308" t="s">
        <v>14470</v>
      </c>
      <c r="E1150" s="308" t="s">
        <v>14484</v>
      </c>
      <c r="F1150" s="309" t="s">
        <v>4245</v>
      </c>
      <c r="G1150" s="309" t="s">
        <v>5162</v>
      </c>
      <c r="H1150" s="309" t="s">
        <v>5163</v>
      </c>
      <c r="I1150" s="309" t="s">
        <v>2405</v>
      </c>
      <c r="J1150" s="309" t="s">
        <v>15063</v>
      </c>
      <c r="K1150" s="310">
        <v>3.359700000000001</v>
      </c>
      <c r="L1150" s="310">
        <v>3.359700000000001</v>
      </c>
      <c r="M1150" s="310">
        <v>3.1282523799999997</v>
      </c>
      <c r="N1150" s="310"/>
      <c r="O1150" s="310">
        <f t="shared" si="17"/>
        <v>6.8889371074798715</v>
      </c>
      <c r="P1150" s="310">
        <v>6.8889371074798644</v>
      </c>
      <c r="Q1150" s="309" t="s">
        <v>15063</v>
      </c>
      <c r="R1150" s="311"/>
    </row>
    <row r="1151" spans="1:18" s="312" customFormat="1" x14ac:dyDescent="0.3">
      <c r="A1151" s="307">
        <v>1148</v>
      </c>
      <c r="B1151" s="308" t="s">
        <v>3732</v>
      </c>
      <c r="C1151" s="308" t="s">
        <v>14466</v>
      </c>
      <c r="D1151" s="308" t="s">
        <v>14480</v>
      </c>
      <c r="E1151" s="308" t="s">
        <v>14481</v>
      </c>
      <c r="F1151" s="309" t="s">
        <v>4245</v>
      </c>
      <c r="G1151" s="309" t="s">
        <v>4248</v>
      </c>
      <c r="H1151" s="309" t="s">
        <v>4249</v>
      </c>
      <c r="I1151" s="309" t="s">
        <v>2553</v>
      </c>
      <c r="J1151" s="309" t="s">
        <v>15063</v>
      </c>
      <c r="K1151" s="310">
        <v>-0.34103499999999998</v>
      </c>
      <c r="L1151" s="310">
        <v>-0.34103499999999998</v>
      </c>
      <c r="M1151" s="310">
        <v>0</v>
      </c>
      <c r="N1151" s="310"/>
      <c r="O1151" s="310">
        <f t="shared" si="17"/>
        <v>100</v>
      </c>
      <c r="P1151" s="310">
        <v>100</v>
      </c>
      <c r="Q1151" s="309" t="s">
        <v>15063</v>
      </c>
      <c r="R1151" s="311"/>
    </row>
    <row r="1152" spans="1:18" s="312" customFormat="1" x14ac:dyDescent="0.3">
      <c r="A1152" s="307">
        <v>1149</v>
      </c>
      <c r="B1152" s="308" t="s">
        <v>3732</v>
      </c>
      <c r="C1152" s="308" t="s">
        <v>14503</v>
      </c>
      <c r="D1152" s="308" t="s">
        <v>14515</v>
      </c>
      <c r="E1152" s="308" t="s">
        <v>14584</v>
      </c>
      <c r="F1152" s="309" t="s">
        <v>3733</v>
      </c>
      <c r="G1152" s="309" t="s">
        <v>3734</v>
      </c>
      <c r="H1152" s="309" t="s">
        <v>3735</v>
      </c>
      <c r="I1152" s="309" t="s">
        <v>2405</v>
      </c>
      <c r="J1152" s="309" t="s">
        <v>15063</v>
      </c>
      <c r="K1152" s="310">
        <v>2.5575198390399998</v>
      </c>
      <c r="L1152" s="310">
        <v>2.5575198390399998</v>
      </c>
      <c r="M1152" s="310">
        <v>2.3435179796902541</v>
      </c>
      <c r="N1152" s="310"/>
      <c r="O1152" s="310">
        <f t="shared" si="17"/>
        <v>8.3675542251149935</v>
      </c>
      <c r="P1152" s="310">
        <v>8.367554225114981</v>
      </c>
      <c r="Q1152" s="309" t="s">
        <v>15063</v>
      </c>
      <c r="R1152" s="311"/>
    </row>
    <row r="1153" spans="1:18" s="312" customFormat="1" x14ac:dyDescent="0.3">
      <c r="A1153" s="307">
        <v>1150</v>
      </c>
      <c r="B1153" s="308" t="s">
        <v>3732</v>
      </c>
      <c r="C1153" s="308" t="s">
        <v>14503</v>
      </c>
      <c r="D1153" s="308" t="s">
        <v>14515</v>
      </c>
      <c r="E1153" s="308" t="s">
        <v>14584</v>
      </c>
      <c r="F1153" s="309" t="s">
        <v>3736</v>
      </c>
      <c r="G1153" s="309" t="s">
        <v>3744</v>
      </c>
      <c r="H1153" s="309" t="s">
        <v>14642</v>
      </c>
      <c r="I1153" s="309" t="s">
        <v>2405</v>
      </c>
      <c r="J1153" s="309" t="s">
        <v>15063</v>
      </c>
      <c r="K1153" s="310">
        <v>4.2955642798839992</v>
      </c>
      <c r="L1153" s="310">
        <v>4.2955642798839992</v>
      </c>
      <c r="M1153" s="310">
        <v>4.1286199999999997</v>
      </c>
      <c r="N1153" s="310"/>
      <c r="O1153" s="310">
        <f t="shared" si="17"/>
        <v>3.8864342146105146</v>
      </c>
      <c r="P1153" s="310">
        <v>5.8010503969209264</v>
      </c>
      <c r="Q1153" s="309" t="s">
        <v>15063</v>
      </c>
      <c r="R1153" s="311"/>
    </row>
    <row r="1154" spans="1:18" s="312" customFormat="1" x14ac:dyDescent="0.3">
      <c r="A1154" s="307">
        <v>1151</v>
      </c>
      <c r="B1154" s="308" t="s">
        <v>3732</v>
      </c>
      <c r="C1154" s="308" t="s">
        <v>14503</v>
      </c>
      <c r="D1154" s="308" t="s">
        <v>14515</v>
      </c>
      <c r="E1154" s="308" t="s">
        <v>14584</v>
      </c>
      <c r="F1154" s="309" t="s">
        <v>3736</v>
      </c>
      <c r="G1154" s="309" t="s">
        <v>3750</v>
      </c>
      <c r="H1154" s="309" t="s">
        <v>3751</v>
      </c>
      <c r="I1154" s="309" t="s">
        <v>2405</v>
      </c>
      <c r="J1154" s="309" t="s">
        <v>15063</v>
      </c>
      <c r="K1154" s="310">
        <v>2.736317462577599</v>
      </c>
      <c r="L1154" s="310">
        <v>2.736317462577599</v>
      </c>
      <c r="M1154" s="310">
        <v>2.5023655159542155</v>
      </c>
      <c r="N1154" s="310"/>
      <c r="O1154" s="310">
        <f t="shared" si="17"/>
        <v>8.5498831850819599</v>
      </c>
      <c r="P1154" s="310">
        <v>19.036491223854423</v>
      </c>
      <c r="Q1154" s="309" t="s">
        <v>15063</v>
      </c>
      <c r="R1154" s="311"/>
    </row>
    <row r="1155" spans="1:18" s="312" customFormat="1" x14ac:dyDescent="0.3">
      <c r="A1155" s="307">
        <v>1152</v>
      </c>
      <c r="B1155" s="308" t="s">
        <v>3732</v>
      </c>
      <c r="C1155" s="308" t="s">
        <v>14503</v>
      </c>
      <c r="D1155" s="308" t="s">
        <v>14515</v>
      </c>
      <c r="E1155" s="308" t="s">
        <v>14584</v>
      </c>
      <c r="F1155" s="309" t="s">
        <v>3736</v>
      </c>
      <c r="G1155" s="309" t="s">
        <v>3737</v>
      </c>
      <c r="H1155" s="309" t="s">
        <v>3738</v>
      </c>
      <c r="I1155" s="309" t="s">
        <v>2405</v>
      </c>
      <c r="J1155" s="309" t="s">
        <v>15063</v>
      </c>
      <c r="K1155" s="310">
        <v>1.4378412464527996</v>
      </c>
      <c r="L1155" s="310">
        <v>1.4378412464527996</v>
      </c>
      <c r="M1155" s="310">
        <v>1.3388458766345241</v>
      </c>
      <c r="N1155" s="310"/>
      <c r="O1155" s="310">
        <f t="shared" si="17"/>
        <v>6.8850000000000176</v>
      </c>
      <c r="P1155" s="310">
        <v>6.8850000000000193</v>
      </c>
      <c r="Q1155" s="309" t="s">
        <v>15063</v>
      </c>
      <c r="R1155" s="311"/>
    </row>
    <row r="1156" spans="1:18" s="312" customFormat="1" x14ac:dyDescent="0.3">
      <c r="A1156" s="307">
        <v>1153</v>
      </c>
      <c r="B1156" s="308" t="s">
        <v>3732</v>
      </c>
      <c r="C1156" s="308" t="s">
        <v>14503</v>
      </c>
      <c r="D1156" s="308" t="s">
        <v>14515</v>
      </c>
      <c r="E1156" s="308" t="s">
        <v>14584</v>
      </c>
      <c r="F1156" s="309" t="s">
        <v>3736</v>
      </c>
      <c r="G1156" s="309" t="s">
        <v>3745</v>
      </c>
      <c r="H1156" s="309" t="s">
        <v>3746</v>
      </c>
      <c r="I1156" s="309" t="s">
        <v>2414</v>
      </c>
      <c r="J1156" s="309" t="s">
        <v>15063</v>
      </c>
      <c r="K1156" s="310">
        <v>3.4330966362120008</v>
      </c>
      <c r="L1156" s="310">
        <v>3.4330966362120008</v>
      </c>
      <c r="M1156" s="310">
        <v>3.2965705000000001</v>
      </c>
      <c r="N1156" s="310"/>
      <c r="O1156" s="310">
        <f t="shared" ref="O1156:O1219" si="18">(L1156-M1156)/L1156*100</f>
        <v>3.9767635659286449</v>
      </c>
      <c r="P1156" s="310">
        <v>7.2334917601961752</v>
      </c>
      <c r="Q1156" s="309" t="s">
        <v>15063</v>
      </c>
      <c r="R1156" s="311"/>
    </row>
    <row r="1157" spans="1:18" s="312" customFormat="1" x14ac:dyDescent="0.3">
      <c r="A1157" s="307">
        <v>1154</v>
      </c>
      <c r="B1157" s="308" t="s">
        <v>3732</v>
      </c>
      <c r="C1157" s="308" t="s">
        <v>14503</v>
      </c>
      <c r="D1157" s="308" t="s">
        <v>14515</v>
      </c>
      <c r="E1157" s="308" t="s">
        <v>14584</v>
      </c>
      <c r="F1157" s="309" t="s">
        <v>3736</v>
      </c>
      <c r="G1157" s="309" t="s">
        <v>3741</v>
      </c>
      <c r="H1157" s="309" t="s">
        <v>14643</v>
      </c>
      <c r="I1157" s="309" t="s">
        <v>2414</v>
      </c>
      <c r="J1157" s="309" t="s">
        <v>15063</v>
      </c>
      <c r="K1157" s="310">
        <v>2.3988541026028001</v>
      </c>
      <c r="L1157" s="310">
        <v>2.3988541026028001</v>
      </c>
      <c r="M1157" s="310">
        <v>2.3072216912085217</v>
      </c>
      <c r="N1157" s="310"/>
      <c r="O1157" s="310">
        <f t="shared" si="18"/>
        <v>3.8198409521802734</v>
      </c>
      <c r="P1157" s="310">
        <v>8.5255798068797901</v>
      </c>
      <c r="Q1157" s="309" t="s">
        <v>15063</v>
      </c>
      <c r="R1157" s="311"/>
    </row>
    <row r="1158" spans="1:18" s="312" customFormat="1" x14ac:dyDescent="0.3">
      <c r="A1158" s="307">
        <v>1155</v>
      </c>
      <c r="B1158" s="308" t="s">
        <v>3732</v>
      </c>
      <c r="C1158" s="308" t="s">
        <v>14503</v>
      </c>
      <c r="D1158" s="308" t="s">
        <v>14515</v>
      </c>
      <c r="E1158" s="308" t="s">
        <v>14584</v>
      </c>
      <c r="F1158" s="309" t="s">
        <v>3736</v>
      </c>
      <c r="G1158" s="309" t="s">
        <v>3754</v>
      </c>
      <c r="H1158" s="309" t="s">
        <v>3755</v>
      </c>
      <c r="I1158" s="309" t="s">
        <v>2414</v>
      </c>
      <c r="J1158" s="309" t="s">
        <v>15063</v>
      </c>
      <c r="K1158" s="310">
        <v>0.5222326388291999</v>
      </c>
      <c r="L1158" s="310">
        <v>0.5222326388291999</v>
      </c>
      <c r="M1158" s="310">
        <v>0.47465724543185983</v>
      </c>
      <c r="N1158" s="310"/>
      <c r="O1158" s="310">
        <f t="shared" si="18"/>
        <v>9.1099999999999923</v>
      </c>
      <c r="P1158" s="310">
        <v>18.140748290418529</v>
      </c>
      <c r="Q1158" s="309" t="s">
        <v>15063</v>
      </c>
      <c r="R1158" s="311"/>
    </row>
    <row r="1159" spans="1:18" s="312" customFormat="1" x14ac:dyDescent="0.3">
      <c r="A1159" s="307">
        <v>1156</v>
      </c>
      <c r="B1159" s="308" t="s">
        <v>3732</v>
      </c>
      <c r="C1159" s="308" t="s">
        <v>14503</v>
      </c>
      <c r="D1159" s="308" t="s">
        <v>14515</v>
      </c>
      <c r="E1159" s="308" t="s">
        <v>14584</v>
      </c>
      <c r="F1159" s="309" t="s">
        <v>3736</v>
      </c>
      <c r="G1159" s="309" t="s">
        <v>3747</v>
      </c>
      <c r="H1159" s="309" t="s">
        <v>3748</v>
      </c>
      <c r="I1159" s="309" t="s">
        <v>2405</v>
      </c>
      <c r="J1159" s="309" t="s">
        <v>15063</v>
      </c>
      <c r="K1159" s="310">
        <v>2.1181467109795999</v>
      </c>
      <c r="L1159" s="310">
        <v>2.1181467109795999</v>
      </c>
      <c r="M1159" s="310">
        <v>1.9741463299999999</v>
      </c>
      <c r="N1159" s="310"/>
      <c r="O1159" s="310">
        <f t="shared" si="18"/>
        <v>6.79841392634237</v>
      </c>
      <c r="P1159" s="310">
        <v>6.7984139263423842</v>
      </c>
      <c r="Q1159" s="309" t="s">
        <v>15063</v>
      </c>
      <c r="R1159" s="311"/>
    </row>
    <row r="1160" spans="1:18" s="312" customFormat="1" x14ac:dyDescent="0.3">
      <c r="A1160" s="307">
        <v>1157</v>
      </c>
      <c r="B1160" s="308" t="s">
        <v>3732</v>
      </c>
      <c r="C1160" s="308" t="s">
        <v>14503</v>
      </c>
      <c r="D1160" s="308" t="s">
        <v>14515</v>
      </c>
      <c r="E1160" s="308" t="s">
        <v>14584</v>
      </c>
      <c r="F1160" s="309" t="s">
        <v>3736</v>
      </c>
      <c r="G1160" s="309" t="s">
        <v>3739</v>
      </c>
      <c r="H1160" s="309" t="s">
        <v>3740</v>
      </c>
      <c r="I1160" s="309" t="s">
        <v>2405</v>
      </c>
      <c r="J1160" s="309" t="s">
        <v>15063</v>
      </c>
      <c r="K1160" s="310">
        <v>5.3644974542040007</v>
      </c>
      <c r="L1160" s="310">
        <v>5.3644974542040007</v>
      </c>
      <c r="M1160" s="310">
        <v>4.9781857867362413</v>
      </c>
      <c r="N1160" s="310"/>
      <c r="O1160" s="310">
        <f t="shared" si="18"/>
        <v>7.2012648112083282</v>
      </c>
      <c r="P1160" s="310">
        <v>7.20126481120833</v>
      </c>
      <c r="Q1160" s="309" t="s">
        <v>15063</v>
      </c>
      <c r="R1160" s="311"/>
    </row>
    <row r="1161" spans="1:18" s="312" customFormat="1" x14ac:dyDescent="0.3">
      <c r="A1161" s="307">
        <v>1158</v>
      </c>
      <c r="B1161" s="308" t="s">
        <v>3732</v>
      </c>
      <c r="C1161" s="308" t="s">
        <v>14503</v>
      </c>
      <c r="D1161" s="308" t="s">
        <v>14515</v>
      </c>
      <c r="E1161" s="308" t="s">
        <v>14584</v>
      </c>
      <c r="F1161" s="309" t="s">
        <v>3736</v>
      </c>
      <c r="G1161" s="309" t="s">
        <v>3742</v>
      </c>
      <c r="H1161" s="309" t="s">
        <v>3743</v>
      </c>
      <c r="I1161" s="309" t="s">
        <v>2414</v>
      </c>
      <c r="J1161" s="309" t="s">
        <v>15063</v>
      </c>
      <c r="K1161" s="310">
        <v>4.0441877809599998</v>
      </c>
      <c r="L1161" s="310">
        <v>4.0441877809599998</v>
      </c>
      <c r="M1161" s="310">
        <v>3.9507670432198241</v>
      </c>
      <c r="N1161" s="310"/>
      <c r="O1161" s="310">
        <f t="shared" si="18"/>
        <v>2.3099999999999921</v>
      </c>
      <c r="P1161" s="310">
        <v>2.3099999999999787</v>
      </c>
      <c r="Q1161" s="309" t="s">
        <v>15063</v>
      </c>
      <c r="R1161" s="311"/>
    </row>
    <row r="1162" spans="1:18" s="312" customFormat="1" x14ac:dyDescent="0.3">
      <c r="A1162" s="307">
        <v>1159</v>
      </c>
      <c r="B1162" s="308" t="s">
        <v>3732</v>
      </c>
      <c r="C1162" s="308" t="s">
        <v>14503</v>
      </c>
      <c r="D1162" s="308" t="s">
        <v>14515</v>
      </c>
      <c r="E1162" s="308" t="s">
        <v>14584</v>
      </c>
      <c r="F1162" s="309" t="s">
        <v>3736</v>
      </c>
      <c r="G1162" s="309" t="s">
        <v>3749</v>
      </c>
      <c r="H1162" s="309" t="s">
        <v>14644</v>
      </c>
      <c r="I1162" s="309" t="s">
        <v>2414</v>
      </c>
      <c r="J1162" s="309" t="s">
        <v>15063</v>
      </c>
      <c r="K1162" s="310">
        <v>3.9384464714003999</v>
      </c>
      <c r="L1162" s="310">
        <v>3.9384464714003999</v>
      </c>
      <c r="M1162" s="310">
        <v>6.625184624000001</v>
      </c>
      <c r="N1162" s="310"/>
      <c r="O1162" s="310">
        <f t="shared" si="18"/>
        <v>-68.218221882910939</v>
      </c>
      <c r="P1162" s="310">
        <v>-65.299874279613206</v>
      </c>
      <c r="Q1162" s="309" t="s">
        <v>15063</v>
      </c>
      <c r="R1162" s="311"/>
    </row>
    <row r="1163" spans="1:18" s="312" customFormat="1" x14ac:dyDescent="0.3">
      <c r="A1163" s="307">
        <v>1160</v>
      </c>
      <c r="B1163" s="308" t="s">
        <v>3732</v>
      </c>
      <c r="C1163" s="308" t="s">
        <v>14503</v>
      </c>
      <c r="D1163" s="308" t="s">
        <v>14515</v>
      </c>
      <c r="E1163" s="308" t="s">
        <v>14584</v>
      </c>
      <c r="F1163" s="309" t="s">
        <v>3736</v>
      </c>
      <c r="G1163" s="309" t="s">
        <v>3752</v>
      </c>
      <c r="H1163" s="309" t="s">
        <v>3753</v>
      </c>
      <c r="I1163" s="309" t="s">
        <v>2414</v>
      </c>
      <c r="J1163" s="309" t="s">
        <v>15063</v>
      </c>
      <c r="K1163" s="310">
        <v>4.8675037394400009</v>
      </c>
      <c r="L1163" s="310">
        <v>4.8675037394400009</v>
      </c>
      <c r="M1163" s="310">
        <v>4.6634447000000003</v>
      </c>
      <c r="N1163" s="310"/>
      <c r="O1163" s="310">
        <f t="shared" si="18"/>
        <v>4.1922728848992579</v>
      </c>
      <c r="P1163" s="310">
        <v>11.04287758768594</v>
      </c>
      <c r="Q1163" s="309" t="s">
        <v>15063</v>
      </c>
      <c r="R1163" s="311"/>
    </row>
    <row r="1164" spans="1:18" s="312" customFormat="1" x14ac:dyDescent="0.3">
      <c r="A1164" s="307">
        <v>1161</v>
      </c>
      <c r="B1164" s="308" t="s">
        <v>3732</v>
      </c>
      <c r="C1164" s="308" t="s">
        <v>14466</v>
      </c>
      <c r="D1164" s="308" t="s">
        <v>14470</v>
      </c>
      <c r="E1164" s="308" t="s">
        <v>14487</v>
      </c>
      <c r="F1164" s="309" t="s">
        <v>3016</v>
      </c>
      <c r="G1164" s="309" t="s">
        <v>4359</v>
      </c>
      <c r="H1164" s="309" t="s">
        <v>4360</v>
      </c>
      <c r="I1164" s="309" t="s">
        <v>2425</v>
      </c>
      <c r="J1164" s="309" t="s">
        <v>15063</v>
      </c>
      <c r="K1164" s="310">
        <v>0.89040000000000097</v>
      </c>
      <c r="L1164" s="310">
        <v>0.89040000000000097</v>
      </c>
      <c r="M1164" s="310">
        <v>0.82438424999999416</v>
      </c>
      <c r="N1164" s="310"/>
      <c r="O1164" s="310">
        <f t="shared" si="18"/>
        <v>7.414167789758169</v>
      </c>
      <c r="P1164" s="310">
        <v>7.4141677897581744</v>
      </c>
      <c r="Q1164" s="309" t="s">
        <v>15063</v>
      </c>
      <c r="R1164" s="311"/>
    </row>
    <row r="1165" spans="1:18" s="312" customFormat="1" x14ac:dyDescent="0.3">
      <c r="A1165" s="307">
        <v>1162</v>
      </c>
      <c r="B1165" s="308" t="s">
        <v>3732</v>
      </c>
      <c r="C1165" s="308" t="s">
        <v>14466</v>
      </c>
      <c r="D1165" s="308" t="s">
        <v>14470</v>
      </c>
      <c r="E1165" s="308" t="s">
        <v>14487</v>
      </c>
      <c r="F1165" s="309" t="s">
        <v>3016</v>
      </c>
      <c r="G1165" s="309" t="s">
        <v>4363</v>
      </c>
      <c r="H1165" s="309" t="s">
        <v>4364</v>
      </c>
      <c r="I1165" s="309" t="s">
        <v>2414</v>
      </c>
      <c r="J1165" s="309" t="s">
        <v>15063</v>
      </c>
      <c r="K1165" s="310">
        <v>2.8467600000000006</v>
      </c>
      <c r="L1165" s="310">
        <v>2.8467600000000006</v>
      </c>
      <c r="M1165" s="310">
        <v>2.6641011999999993</v>
      </c>
      <c r="N1165" s="310"/>
      <c r="O1165" s="310">
        <f t="shared" si="18"/>
        <v>6.4163751071393893</v>
      </c>
      <c r="P1165" s="310">
        <v>7.3166803529853164</v>
      </c>
      <c r="Q1165" s="309" t="s">
        <v>15063</v>
      </c>
      <c r="R1165" s="311"/>
    </row>
    <row r="1166" spans="1:18" s="312" customFormat="1" x14ac:dyDescent="0.3">
      <c r="A1166" s="307">
        <v>1163</v>
      </c>
      <c r="B1166" s="308" t="s">
        <v>3732</v>
      </c>
      <c r="C1166" s="308" t="s">
        <v>14503</v>
      </c>
      <c r="D1166" s="308" t="s">
        <v>14538</v>
      </c>
      <c r="E1166" s="308" t="s">
        <v>14645</v>
      </c>
      <c r="F1166" s="309" t="s">
        <v>3879</v>
      </c>
      <c r="G1166" s="309" t="s">
        <v>3880</v>
      </c>
      <c r="H1166" s="309" t="s">
        <v>3881</v>
      </c>
      <c r="I1166" s="309" t="s">
        <v>2405</v>
      </c>
      <c r="J1166" s="309" t="s">
        <v>15063</v>
      </c>
      <c r="K1166" s="310">
        <v>0.94464300000000034</v>
      </c>
      <c r="L1166" s="310">
        <v>0.94464300000000034</v>
      </c>
      <c r="M1166" s="310">
        <v>0.90071710050000031</v>
      </c>
      <c r="N1166" s="310"/>
      <c r="O1166" s="310">
        <f t="shared" si="18"/>
        <v>4.6500000000000012</v>
      </c>
      <c r="P1166" s="310">
        <v>4.6499999999999986</v>
      </c>
      <c r="Q1166" s="309" t="s">
        <v>15063</v>
      </c>
      <c r="R1166" s="311"/>
    </row>
    <row r="1167" spans="1:18" s="312" customFormat="1" x14ac:dyDescent="0.3">
      <c r="A1167" s="307">
        <v>1164</v>
      </c>
      <c r="B1167" s="308" t="s">
        <v>3732</v>
      </c>
      <c r="C1167" s="308" t="s">
        <v>14503</v>
      </c>
      <c r="D1167" s="308" t="s">
        <v>14538</v>
      </c>
      <c r="E1167" s="308" t="s">
        <v>14646</v>
      </c>
      <c r="F1167" s="309" t="s">
        <v>3915</v>
      </c>
      <c r="G1167" s="309" t="s">
        <v>3916</v>
      </c>
      <c r="H1167" s="309" t="s">
        <v>3917</v>
      </c>
      <c r="I1167" s="309" t="s">
        <v>2405</v>
      </c>
      <c r="J1167" s="309" t="s">
        <v>15063</v>
      </c>
      <c r="K1167" s="310">
        <v>3.2540000000000009</v>
      </c>
      <c r="L1167" s="310">
        <v>3.2540000000000009</v>
      </c>
      <c r="M1167" s="310">
        <v>3.1996582000000009</v>
      </c>
      <c r="N1167" s="310"/>
      <c r="O1167" s="310">
        <f t="shared" si="18"/>
        <v>1.6699999999999993</v>
      </c>
      <c r="P1167" s="310">
        <v>12.478970157674741</v>
      </c>
      <c r="Q1167" s="309" t="s">
        <v>15063</v>
      </c>
      <c r="R1167" s="311"/>
    </row>
    <row r="1168" spans="1:18" s="312" customFormat="1" x14ac:dyDescent="0.3">
      <c r="A1168" s="307">
        <v>1165</v>
      </c>
      <c r="B1168" s="308" t="s">
        <v>3732</v>
      </c>
      <c r="C1168" s="308" t="s">
        <v>14503</v>
      </c>
      <c r="D1168" s="308" t="s">
        <v>14538</v>
      </c>
      <c r="E1168" s="308" t="s">
        <v>14646</v>
      </c>
      <c r="F1168" s="309" t="s">
        <v>3915</v>
      </c>
      <c r="G1168" s="309" t="s">
        <v>3918</v>
      </c>
      <c r="H1168" s="309" t="s">
        <v>3919</v>
      </c>
      <c r="I1168" s="309" t="s">
        <v>2405</v>
      </c>
      <c r="J1168" s="309" t="s">
        <v>15063</v>
      </c>
      <c r="K1168" s="310">
        <v>2.898600000000001</v>
      </c>
      <c r="L1168" s="310">
        <v>2.898600000000001</v>
      </c>
      <c r="M1168" s="310">
        <v>2.8133811600000009</v>
      </c>
      <c r="N1168" s="310"/>
      <c r="O1168" s="310">
        <f t="shared" si="18"/>
        <v>2.9399999999999995</v>
      </c>
      <c r="P1168" s="310">
        <v>4.211111780829202</v>
      </c>
      <c r="Q1168" s="309" t="s">
        <v>15063</v>
      </c>
      <c r="R1168" s="311"/>
    </row>
    <row r="1169" spans="1:18" s="312" customFormat="1" x14ac:dyDescent="0.3">
      <c r="A1169" s="307">
        <v>1166</v>
      </c>
      <c r="B1169" s="308" t="s">
        <v>3732</v>
      </c>
      <c r="C1169" s="308" t="s">
        <v>14503</v>
      </c>
      <c r="D1169" s="308" t="s">
        <v>14538</v>
      </c>
      <c r="E1169" s="308" t="s">
        <v>14646</v>
      </c>
      <c r="F1169" s="309" t="s">
        <v>3915</v>
      </c>
      <c r="G1169" s="309" t="s">
        <v>3920</v>
      </c>
      <c r="H1169" s="309" t="s">
        <v>3921</v>
      </c>
      <c r="I1169" s="309" t="s">
        <v>2405</v>
      </c>
      <c r="J1169" s="309" t="s">
        <v>15063</v>
      </c>
      <c r="K1169" s="310">
        <v>3.1753199999999993</v>
      </c>
      <c r="L1169" s="310">
        <v>3.1753199999999993</v>
      </c>
      <c r="M1169" s="310">
        <v>3.0019475279999992</v>
      </c>
      <c r="N1169" s="310"/>
      <c r="O1169" s="310">
        <f t="shared" si="18"/>
        <v>5.4600000000000026</v>
      </c>
      <c r="P1169" s="310">
        <v>9.0202531931873224</v>
      </c>
      <c r="Q1169" s="309" t="s">
        <v>15063</v>
      </c>
      <c r="R1169" s="311"/>
    </row>
    <row r="1170" spans="1:18" s="312" customFormat="1" x14ac:dyDescent="0.3">
      <c r="A1170" s="307">
        <v>1167</v>
      </c>
      <c r="B1170" s="308" t="s">
        <v>3732</v>
      </c>
      <c r="C1170" s="308" t="s">
        <v>14503</v>
      </c>
      <c r="D1170" s="308" t="s">
        <v>14538</v>
      </c>
      <c r="E1170" s="308" t="s">
        <v>14646</v>
      </c>
      <c r="F1170" s="309" t="s">
        <v>3915</v>
      </c>
      <c r="G1170" s="309" t="s">
        <v>3922</v>
      </c>
      <c r="H1170" s="309" t="s">
        <v>14647</v>
      </c>
      <c r="I1170" s="309" t="s">
        <v>2405</v>
      </c>
      <c r="J1170" s="309" t="s">
        <v>15063</v>
      </c>
      <c r="K1170" s="310">
        <v>1.9213600000000008</v>
      </c>
      <c r="L1170" s="310">
        <v>1.9213600000000008</v>
      </c>
      <c r="M1170" s="310">
        <v>1.7434420640000008</v>
      </c>
      <c r="N1170" s="310"/>
      <c r="O1170" s="310">
        <f t="shared" si="18"/>
        <v>9.259999999999998</v>
      </c>
      <c r="P1170" s="310">
        <v>10.11432032394608</v>
      </c>
      <c r="Q1170" s="309" t="s">
        <v>15063</v>
      </c>
      <c r="R1170" s="311"/>
    </row>
    <row r="1171" spans="1:18" s="312" customFormat="1" x14ac:dyDescent="0.3">
      <c r="A1171" s="307">
        <v>1168</v>
      </c>
      <c r="B1171" s="308" t="s">
        <v>3732</v>
      </c>
      <c r="C1171" s="308" t="s">
        <v>14503</v>
      </c>
      <c r="D1171" s="308" t="s">
        <v>14515</v>
      </c>
      <c r="E1171" s="308" t="s">
        <v>14534</v>
      </c>
      <c r="F1171" s="309" t="s">
        <v>3796</v>
      </c>
      <c r="G1171" s="309" t="s">
        <v>2717</v>
      </c>
      <c r="H1171" s="309" t="s">
        <v>14648</v>
      </c>
      <c r="I1171" s="309" t="s">
        <v>2405</v>
      </c>
      <c r="J1171" s="309" t="s">
        <v>15063</v>
      </c>
      <c r="K1171" s="310">
        <v>3.6304764528815427</v>
      </c>
      <c r="L1171" s="310">
        <v>3.6304764528815427</v>
      </c>
      <c r="M1171" s="310">
        <v>3.1161347149865049</v>
      </c>
      <c r="N1171" s="310"/>
      <c r="O1171" s="310">
        <f t="shared" si="18"/>
        <v>14.167334358739611</v>
      </c>
      <c r="P1171" s="310">
        <v>14.167334358739614</v>
      </c>
      <c r="Q1171" s="309" t="s">
        <v>15063</v>
      </c>
      <c r="R1171" s="311"/>
    </row>
    <row r="1172" spans="1:18" s="312" customFormat="1" x14ac:dyDescent="0.3">
      <c r="A1172" s="307">
        <v>1169</v>
      </c>
      <c r="B1172" s="308" t="s">
        <v>3732</v>
      </c>
      <c r="C1172" s="308" t="s">
        <v>14503</v>
      </c>
      <c r="D1172" s="308" t="s">
        <v>14515</v>
      </c>
      <c r="E1172" s="308" t="s">
        <v>14534</v>
      </c>
      <c r="F1172" s="309" t="s">
        <v>3796</v>
      </c>
      <c r="G1172" s="309" t="s">
        <v>3799</v>
      </c>
      <c r="H1172" s="309" t="s">
        <v>14649</v>
      </c>
      <c r="I1172" s="309" t="s">
        <v>2405</v>
      </c>
      <c r="J1172" s="309" t="s">
        <v>15063</v>
      </c>
      <c r="K1172" s="310">
        <v>5.0764434398867087</v>
      </c>
      <c r="L1172" s="310">
        <v>5.0764434398867087</v>
      </c>
      <c r="M1172" s="310">
        <v>4.446157992318323</v>
      </c>
      <c r="N1172" s="310"/>
      <c r="O1172" s="310">
        <f t="shared" si="18"/>
        <v>12.415886339166065</v>
      </c>
      <c r="P1172" s="310">
        <v>12.415886339166061</v>
      </c>
      <c r="Q1172" s="309" t="s">
        <v>15063</v>
      </c>
      <c r="R1172" s="311"/>
    </row>
    <row r="1173" spans="1:18" s="312" customFormat="1" x14ac:dyDescent="0.3">
      <c r="A1173" s="307">
        <v>1170</v>
      </c>
      <c r="B1173" s="308" t="s">
        <v>3732</v>
      </c>
      <c r="C1173" s="308" t="s">
        <v>14503</v>
      </c>
      <c r="D1173" s="308" t="s">
        <v>14515</v>
      </c>
      <c r="E1173" s="308" t="s">
        <v>14534</v>
      </c>
      <c r="F1173" s="309" t="s">
        <v>3796</v>
      </c>
      <c r="G1173" s="309" t="s">
        <v>3797</v>
      </c>
      <c r="H1173" s="309" t="s">
        <v>14650</v>
      </c>
      <c r="I1173" s="309" t="s">
        <v>2405</v>
      </c>
      <c r="J1173" s="309" t="s">
        <v>15063</v>
      </c>
      <c r="K1173" s="310">
        <v>4.8847661879618656</v>
      </c>
      <c r="L1173" s="310">
        <v>4.8847661879618656</v>
      </c>
      <c r="M1173" s="310">
        <v>4.4493029999999996</v>
      </c>
      <c r="N1173" s="310"/>
      <c r="O1173" s="310">
        <f t="shared" si="18"/>
        <v>8.9147191739705356</v>
      </c>
      <c r="P1173" s="310">
        <v>8.9147191739705196</v>
      </c>
      <c r="Q1173" s="309" t="s">
        <v>15063</v>
      </c>
      <c r="R1173" s="311"/>
    </row>
    <row r="1174" spans="1:18" s="312" customFormat="1" x14ac:dyDescent="0.3">
      <c r="A1174" s="307">
        <v>1171</v>
      </c>
      <c r="B1174" s="308" t="s">
        <v>3732</v>
      </c>
      <c r="C1174" s="308" t="s">
        <v>14503</v>
      </c>
      <c r="D1174" s="308" t="s">
        <v>14515</v>
      </c>
      <c r="E1174" s="308" t="s">
        <v>14534</v>
      </c>
      <c r="F1174" s="309" t="s">
        <v>3796</v>
      </c>
      <c r="G1174" s="309" t="s">
        <v>3798</v>
      </c>
      <c r="H1174" s="309" t="s">
        <v>14651</v>
      </c>
      <c r="I1174" s="309" t="s">
        <v>2405</v>
      </c>
      <c r="J1174" s="309" t="s">
        <v>15063</v>
      </c>
      <c r="K1174" s="310">
        <v>5.0306293355849174</v>
      </c>
      <c r="L1174" s="310">
        <v>5.0306293355849174</v>
      </c>
      <c r="M1174" s="310">
        <v>4.619825800000001</v>
      </c>
      <c r="N1174" s="310"/>
      <c r="O1174" s="310">
        <f t="shared" si="18"/>
        <v>8.1660465953839125</v>
      </c>
      <c r="P1174" s="310">
        <v>8.166046595383925</v>
      </c>
      <c r="Q1174" s="309" t="s">
        <v>15063</v>
      </c>
      <c r="R1174" s="311"/>
    </row>
    <row r="1175" spans="1:18" s="312" customFormat="1" x14ac:dyDescent="0.3">
      <c r="A1175" s="307">
        <v>1172</v>
      </c>
      <c r="B1175" s="308" t="s">
        <v>3732</v>
      </c>
      <c r="C1175" s="308" t="s">
        <v>14466</v>
      </c>
      <c r="D1175" s="308" t="s">
        <v>4648</v>
      </c>
      <c r="E1175" s="308" t="s">
        <v>14568</v>
      </c>
      <c r="F1175" s="309" t="s">
        <v>4774</v>
      </c>
      <c r="G1175" s="309" t="s">
        <v>4777</v>
      </c>
      <c r="H1175" s="309" t="s">
        <v>4776</v>
      </c>
      <c r="I1175" s="309" t="s">
        <v>2432</v>
      </c>
      <c r="J1175" s="309" t="s">
        <v>15063</v>
      </c>
      <c r="K1175" s="310">
        <v>3.0373600000000001</v>
      </c>
      <c r="L1175" s="310">
        <v>3.0373600000000001</v>
      </c>
      <c r="M1175" s="310">
        <v>2.7670349600000002</v>
      </c>
      <c r="N1175" s="310"/>
      <c r="O1175" s="310">
        <f t="shared" si="18"/>
        <v>8.8999999999999968</v>
      </c>
      <c r="P1175" s="310">
        <v>8.8999999999999968</v>
      </c>
      <c r="Q1175" s="309" t="s">
        <v>15063</v>
      </c>
      <c r="R1175" s="311"/>
    </row>
    <row r="1176" spans="1:18" s="312" customFormat="1" x14ac:dyDescent="0.3">
      <c r="A1176" s="307">
        <v>1173</v>
      </c>
      <c r="B1176" s="308" t="s">
        <v>3732</v>
      </c>
      <c r="C1176" s="308" t="s">
        <v>14466</v>
      </c>
      <c r="D1176" s="308" t="s">
        <v>4648</v>
      </c>
      <c r="E1176" s="308" t="s">
        <v>14568</v>
      </c>
      <c r="F1176" s="309" t="s">
        <v>4774</v>
      </c>
      <c r="G1176" s="309" t="s">
        <v>4891</v>
      </c>
      <c r="H1176" s="309" t="s">
        <v>4892</v>
      </c>
      <c r="I1176" s="309" t="s">
        <v>2405</v>
      </c>
      <c r="J1176" s="309" t="s">
        <v>15063</v>
      </c>
      <c r="K1176" s="310">
        <v>2.1990799999999999</v>
      </c>
      <c r="L1176" s="310">
        <v>2.1990799999999999</v>
      </c>
      <c r="M1176" s="310">
        <v>3.5852693499999999</v>
      </c>
      <c r="N1176" s="310"/>
      <c r="O1176" s="310">
        <f t="shared" si="18"/>
        <v>-63.034966895247102</v>
      </c>
      <c r="P1176" s="310">
        <v>-58.46297707208339</v>
      </c>
      <c r="Q1176" s="309" t="s">
        <v>15063</v>
      </c>
      <c r="R1176" s="311"/>
    </row>
    <row r="1177" spans="1:18" s="312" customFormat="1" x14ac:dyDescent="0.3">
      <c r="A1177" s="307">
        <v>1174</v>
      </c>
      <c r="B1177" s="308" t="s">
        <v>3732</v>
      </c>
      <c r="C1177" s="308" t="s">
        <v>14466</v>
      </c>
      <c r="D1177" s="308" t="s">
        <v>4648</v>
      </c>
      <c r="E1177" s="308" t="s">
        <v>14568</v>
      </c>
      <c r="F1177" s="309" t="s">
        <v>4774</v>
      </c>
      <c r="G1177" s="309" t="s">
        <v>4781</v>
      </c>
      <c r="H1177" s="309" t="s">
        <v>4778</v>
      </c>
      <c r="I1177" s="309" t="s">
        <v>2432</v>
      </c>
      <c r="J1177" s="309" t="s">
        <v>15063</v>
      </c>
      <c r="K1177" s="310">
        <v>4.7430000000000021</v>
      </c>
      <c r="L1177" s="310">
        <v>4.7430000000000021</v>
      </c>
      <c r="M1177" s="310">
        <v>4.3128099000000022</v>
      </c>
      <c r="N1177" s="310"/>
      <c r="O1177" s="310">
        <f t="shared" si="18"/>
        <v>9.069999999999995</v>
      </c>
      <c r="P1177" s="310">
        <v>9.07</v>
      </c>
      <c r="Q1177" s="309" t="s">
        <v>15063</v>
      </c>
      <c r="R1177" s="311"/>
    </row>
    <row r="1178" spans="1:18" s="312" customFormat="1" x14ac:dyDescent="0.3">
      <c r="A1178" s="307">
        <v>1175</v>
      </c>
      <c r="B1178" s="308" t="s">
        <v>3732</v>
      </c>
      <c r="C1178" s="308" t="s">
        <v>14466</v>
      </c>
      <c r="D1178" s="308" t="s">
        <v>4648</v>
      </c>
      <c r="E1178" s="308" t="s">
        <v>14568</v>
      </c>
      <c r="F1178" s="309" t="s">
        <v>4774</v>
      </c>
      <c r="G1178" s="309" t="s">
        <v>4893</v>
      </c>
      <c r="H1178" s="309" t="s">
        <v>4894</v>
      </c>
      <c r="I1178" s="309" t="s">
        <v>2405</v>
      </c>
      <c r="J1178" s="309" t="s">
        <v>15063</v>
      </c>
      <c r="K1178" s="310">
        <v>3.19868</v>
      </c>
      <c r="L1178" s="310">
        <v>3.19868</v>
      </c>
      <c r="M1178" s="310">
        <v>2.879451736</v>
      </c>
      <c r="N1178" s="310"/>
      <c r="O1178" s="310">
        <f t="shared" si="18"/>
        <v>9.9799999999999969</v>
      </c>
      <c r="P1178" s="310">
        <v>9.98</v>
      </c>
      <c r="Q1178" s="309" t="s">
        <v>15063</v>
      </c>
      <c r="R1178" s="311"/>
    </row>
    <row r="1179" spans="1:18" s="312" customFormat="1" x14ac:dyDescent="0.3">
      <c r="A1179" s="307">
        <v>1176</v>
      </c>
      <c r="B1179" s="308" t="s">
        <v>3732</v>
      </c>
      <c r="C1179" s="308" t="s">
        <v>14466</v>
      </c>
      <c r="D1179" s="308" t="s">
        <v>4648</v>
      </c>
      <c r="E1179" s="308" t="s">
        <v>14528</v>
      </c>
      <c r="F1179" s="309" t="s">
        <v>4774</v>
      </c>
      <c r="G1179" s="309" t="s">
        <v>14652</v>
      </c>
      <c r="H1179" s="309" t="s">
        <v>5189</v>
      </c>
      <c r="I1179" s="309" t="s">
        <v>2405</v>
      </c>
      <c r="J1179" s="309" t="s">
        <v>15063</v>
      </c>
      <c r="K1179" s="310">
        <v>3.82328</v>
      </c>
      <c r="L1179" s="310">
        <v>3.82328</v>
      </c>
      <c r="M1179" s="310">
        <v>3.5921052999999996</v>
      </c>
      <c r="N1179" s="310"/>
      <c r="O1179" s="310">
        <f t="shared" si="18"/>
        <v>6.0465019564353222</v>
      </c>
      <c r="P1179" s="310">
        <v>6.1586002354537817</v>
      </c>
      <c r="Q1179" s="309" t="s">
        <v>15063</v>
      </c>
      <c r="R1179" s="311"/>
    </row>
    <row r="1180" spans="1:18" s="312" customFormat="1" x14ac:dyDescent="0.3">
      <c r="A1180" s="307">
        <v>1177</v>
      </c>
      <c r="B1180" s="308" t="s">
        <v>3732</v>
      </c>
      <c r="C1180" s="308" t="s">
        <v>14466</v>
      </c>
      <c r="D1180" s="308" t="s">
        <v>4648</v>
      </c>
      <c r="E1180" s="308" t="s">
        <v>14528</v>
      </c>
      <c r="F1180" s="309" t="s">
        <v>4774</v>
      </c>
      <c r="G1180" s="309" t="s">
        <v>5190</v>
      </c>
      <c r="H1180" s="309" t="s">
        <v>5191</v>
      </c>
      <c r="I1180" s="309" t="s">
        <v>2405</v>
      </c>
      <c r="J1180" s="309" t="s">
        <v>15063</v>
      </c>
      <c r="K1180" s="310">
        <v>3.6860799999999991</v>
      </c>
      <c r="L1180" s="310">
        <v>3.6860799999999991</v>
      </c>
      <c r="M1180" s="310">
        <v>3.4609635000000001</v>
      </c>
      <c r="N1180" s="310"/>
      <c r="O1180" s="310">
        <f t="shared" si="18"/>
        <v>6.1072060291691743</v>
      </c>
      <c r="P1180" s="310">
        <v>6.107206029169177</v>
      </c>
      <c r="Q1180" s="309" t="s">
        <v>15063</v>
      </c>
      <c r="R1180" s="311"/>
    </row>
    <row r="1181" spans="1:18" s="312" customFormat="1" x14ac:dyDescent="0.3">
      <c r="A1181" s="307">
        <v>1178</v>
      </c>
      <c r="B1181" s="308" t="s">
        <v>3732</v>
      </c>
      <c r="C1181" s="308" t="s">
        <v>14466</v>
      </c>
      <c r="D1181" s="308" t="s">
        <v>4648</v>
      </c>
      <c r="E1181" s="308" t="s">
        <v>14568</v>
      </c>
      <c r="F1181" s="309" t="s">
        <v>4774</v>
      </c>
      <c r="G1181" s="309" t="s">
        <v>4895</v>
      </c>
      <c r="H1181" s="309" t="s">
        <v>4896</v>
      </c>
      <c r="I1181" s="309" t="s">
        <v>2405</v>
      </c>
      <c r="J1181" s="309" t="s">
        <v>15063</v>
      </c>
      <c r="K1181" s="310">
        <v>1.2245600000000001</v>
      </c>
      <c r="L1181" s="310">
        <v>1.2245600000000001</v>
      </c>
      <c r="M1181" s="310">
        <v>1.2063140560000001</v>
      </c>
      <c r="N1181" s="310"/>
      <c r="O1181" s="310">
        <f t="shared" si="18"/>
        <v>1.4900000000000011</v>
      </c>
      <c r="P1181" s="310">
        <v>1.4900000000000024</v>
      </c>
      <c r="Q1181" s="309" t="s">
        <v>15063</v>
      </c>
      <c r="R1181" s="311"/>
    </row>
    <row r="1182" spans="1:18" s="312" customFormat="1" x14ac:dyDescent="0.3">
      <c r="A1182" s="307">
        <v>1179</v>
      </c>
      <c r="B1182" s="308" t="s">
        <v>3732</v>
      </c>
      <c r="C1182" s="308" t="s">
        <v>14466</v>
      </c>
      <c r="D1182" s="308" t="s">
        <v>4648</v>
      </c>
      <c r="E1182" s="308" t="s">
        <v>14568</v>
      </c>
      <c r="F1182" s="309" t="s">
        <v>4774</v>
      </c>
      <c r="G1182" s="309" t="s">
        <v>4779</v>
      </c>
      <c r="H1182" s="309" t="s">
        <v>4780</v>
      </c>
      <c r="I1182" s="309" t="s">
        <v>2414</v>
      </c>
      <c r="J1182" s="309" t="s">
        <v>15063</v>
      </c>
      <c r="K1182" s="310">
        <v>6.2338799999999992</v>
      </c>
      <c r="L1182" s="310">
        <v>6.2338799999999992</v>
      </c>
      <c r="M1182" s="310">
        <v>5.634180744</v>
      </c>
      <c r="N1182" s="310"/>
      <c r="O1182" s="310">
        <f t="shared" si="18"/>
        <v>9.6199999999999886</v>
      </c>
      <c r="P1182" s="310">
        <v>9.6199999999999832</v>
      </c>
      <c r="Q1182" s="309" t="s">
        <v>15063</v>
      </c>
      <c r="R1182" s="311"/>
    </row>
    <row r="1183" spans="1:18" s="312" customFormat="1" x14ac:dyDescent="0.3">
      <c r="A1183" s="307">
        <v>1180</v>
      </c>
      <c r="B1183" s="308" t="s">
        <v>3732</v>
      </c>
      <c r="C1183" s="308" t="s">
        <v>14466</v>
      </c>
      <c r="D1183" s="308" t="s">
        <v>4648</v>
      </c>
      <c r="E1183" s="308" t="s">
        <v>14568</v>
      </c>
      <c r="F1183" s="309" t="s">
        <v>4774</v>
      </c>
      <c r="G1183" s="309" t="s">
        <v>4783</v>
      </c>
      <c r="H1183" s="309" t="s">
        <v>4782</v>
      </c>
      <c r="I1183" s="309" t="s">
        <v>2432</v>
      </c>
      <c r="J1183" s="309" t="s">
        <v>15063</v>
      </c>
      <c r="K1183" s="310">
        <v>4.9012000000000002</v>
      </c>
      <c r="L1183" s="310">
        <v>4.9012000000000002</v>
      </c>
      <c r="M1183" s="310">
        <v>4.44930936</v>
      </c>
      <c r="N1183" s="310"/>
      <c r="O1183" s="310">
        <f t="shared" si="18"/>
        <v>9.2200000000000042</v>
      </c>
      <c r="P1183" s="310">
        <v>9.2199999999999953</v>
      </c>
      <c r="Q1183" s="309" t="s">
        <v>15063</v>
      </c>
      <c r="R1183" s="311"/>
    </row>
    <row r="1184" spans="1:18" s="312" customFormat="1" x14ac:dyDescent="0.3">
      <c r="A1184" s="307">
        <v>1181</v>
      </c>
      <c r="B1184" s="308" t="s">
        <v>3732</v>
      </c>
      <c r="C1184" s="308" t="s">
        <v>14466</v>
      </c>
      <c r="D1184" s="308" t="s">
        <v>4648</v>
      </c>
      <c r="E1184" s="308" t="s">
        <v>14528</v>
      </c>
      <c r="F1184" s="309" t="s">
        <v>4774</v>
      </c>
      <c r="G1184" s="309" t="s">
        <v>5192</v>
      </c>
      <c r="H1184" s="309" t="s">
        <v>5193</v>
      </c>
      <c r="I1184" s="309" t="s">
        <v>2405</v>
      </c>
      <c r="J1184" s="309" t="s">
        <v>15063</v>
      </c>
      <c r="K1184" s="310">
        <v>1.8093599999999999</v>
      </c>
      <c r="L1184" s="310">
        <v>1.8093599999999999</v>
      </c>
      <c r="M1184" s="310">
        <v>1.7070750799999999</v>
      </c>
      <c r="N1184" s="310"/>
      <c r="O1184" s="310">
        <f t="shared" si="18"/>
        <v>5.6530994384754836</v>
      </c>
      <c r="P1184" s="310">
        <v>5.6530994384754729</v>
      </c>
      <c r="Q1184" s="309" t="s">
        <v>15063</v>
      </c>
      <c r="R1184" s="311"/>
    </row>
    <row r="1185" spans="1:18" s="312" customFormat="1" x14ac:dyDescent="0.3">
      <c r="A1185" s="307">
        <v>1182</v>
      </c>
      <c r="B1185" s="308" t="s">
        <v>3732</v>
      </c>
      <c r="C1185" s="308" t="s">
        <v>14466</v>
      </c>
      <c r="D1185" s="308" t="s">
        <v>4648</v>
      </c>
      <c r="E1185" s="308" t="s">
        <v>14568</v>
      </c>
      <c r="F1185" s="309" t="s">
        <v>4774</v>
      </c>
      <c r="G1185" s="309" t="s">
        <v>4897</v>
      </c>
      <c r="H1185" s="309" t="s">
        <v>4898</v>
      </c>
      <c r="I1185" s="309" t="s">
        <v>2432</v>
      </c>
      <c r="J1185" s="309" t="s">
        <v>15063</v>
      </c>
      <c r="K1185" s="310">
        <v>2.2744399999999998</v>
      </c>
      <c r="L1185" s="310">
        <v>2.2744399999999998</v>
      </c>
      <c r="M1185" s="310">
        <v>3.4940845999999999</v>
      </c>
      <c r="N1185" s="310"/>
      <c r="O1185" s="310">
        <f t="shared" si="18"/>
        <v>-53.623951390232328</v>
      </c>
      <c r="P1185" s="310">
        <v>-53.623951390232328</v>
      </c>
      <c r="Q1185" s="309" t="s">
        <v>15063</v>
      </c>
      <c r="R1185" s="311"/>
    </row>
    <row r="1186" spans="1:18" s="312" customFormat="1" x14ac:dyDescent="0.3">
      <c r="A1186" s="307">
        <v>1183</v>
      </c>
      <c r="B1186" s="308" t="s">
        <v>3732</v>
      </c>
      <c r="C1186" s="308" t="s">
        <v>14466</v>
      </c>
      <c r="D1186" s="308" t="s">
        <v>4648</v>
      </c>
      <c r="E1186" s="308" t="s">
        <v>14568</v>
      </c>
      <c r="F1186" s="309" t="s">
        <v>4774</v>
      </c>
      <c r="G1186" s="309" t="s">
        <v>4785</v>
      </c>
      <c r="H1186" s="309" t="s">
        <v>4784</v>
      </c>
      <c r="I1186" s="309" t="s">
        <v>2432</v>
      </c>
      <c r="J1186" s="309" t="s">
        <v>15063</v>
      </c>
      <c r="K1186" s="310">
        <v>2.0784799999999994</v>
      </c>
      <c r="L1186" s="310">
        <v>2.0784799999999994</v>
      </c>
      <c r="M1186" s="310">
        <v>2.0574873519999994</v>
      </c>
      <c r="N1186" s="310"/>
      <c r="O1186" s="310">
        <f t="shared" si="18"/>
        <v>1.0100000000000005</v>
      </c>
      <c r="P1186" s="310">
        <v>2.638511066724547</v>
      </c>
      <c r="Q1186" s="309" t="s">
        <v>15063</v>
      </c>
      <c r="R1186" s="311"/>
    </row>
    <row r="1187" spans="1:18" s="312" customFormat="1" x14ac:dyDescent="0.3">
      <c r="A1187" s="307">
        <v>1184</v>
      </c>
      <c r="B1187" s="308" t="s">
        <v>3732</v>
      </c>
      <c r="C1187" s="308" t="s">
        <v>14466</v>
      </c>
      <c r="D1187" s="308" t="s">
        <v>4648</v>
      </c>
      <c r="E1187" s="308" t="s">
        <v>14528</v>
      </c>
      <c r="F1187" s="309" t="s">
        <v>4774</v>
      </c>
      <c r="G1187" s="309" t="s">
        <v>5194</v>
      </c>
      <c r="H1187" s="309" t="s">
        <v>5195</v>
      </c>
      <c r="I1187" s="309" t="s">
        <v>3324</v>
      </c>
      <c r="J1187" s="309" t="s">
        <v>15063</v>
      </c>
      <c r="K1187" s="310">
        <v>2.2363199999999996</v>
      </c>
      <c r="L1187" s="310">
        <v>2.2363199999999996</v>
      </c>
      <c r="M1187" s="310">
        <v>2.1091832000000004</v>
      </c>
      <c r="N1187" s="310"/>
      <c r="O1187" s="310">
        <f t="shared" si="18"/>
        <v>5.6850897903698616</v>
      </c>
      <c r="P1187" s="310">
        <v>19.403706386912067</v>
      </c>
      <c r="Q1187" s="309" t="s">
        <v>15063</v>
      </c>
      <c r="R1187" s="311"/>
    </row>
    <row r="1188" spans="1:18" s="312" customFormat="1" x14ac:dyDescent="0.3">
      <c r="A1188" s="307">
        <v>1185</v>
      </c>
      <c r="B1188" s="308" t="s">
        <v>3732</v>
      </c>
      <c r="C1188" s="308" t="s">
        <v>14466</v>
      </c>
      <c r="D1188" s="308" t="s">
        <v>4648</v>
      </c>
      <c r="E1188" s="308" t="s">
        <v>14528</v>
      </c>
      <c r="F1188" s="309" t="s">
        <v>4774</v>
      </c>
      <c r="G1188" s="309" t="s">
        <v>14653</v>
      </c>
      <c r="H1188" s="309" t="s">
        <v>5196</v>
      </c>
      <c r="I1188" s="309" t="s">
        <v>2405</v>
      </c>
      <c r="J1188" s="309" t="s">
        <v>15063</v>
      </c>
      <c r="K1188" s="310">
        <v>3.4542000000000042</v>
      </c>
      <c r="L1188" s="310">
        <v>3.4542000000000042</v>
      </c>
      <c r="M1188" s="310">
        <v>3.2787044999999999</v>
      </c>
      <c r="N1188" s="310"/>
      <c r="O1188" s="310">
        <f t="shared" si="18"/>
        <v>5.0806409588328423</v>
      </c>
      <c r="P1188" s="310">
        <v>5.0806409588328494</v>
      </c>
      <c r="Q1188" s="309" t="s">
        <v>15063</v>
      </c>
      <c r="R1188" s="311"/>
    </row>
    <row r="1189" spans="1:18" s="312" customFormat="1" x14ac:dyDescent="0.3">
      <c r="A1189" s="307">
        <v>1186</v>
      </c>
      <c r="B1189" s="308" t="s">
        <v>3732</v>
      </c>
      <c r="C1189" s="308" t="s">
        <v>14466</v>
      </c>
      <c r="D1189" s="308" t="s">
        <v>4648</v>
      </c>
      <c r="E1189" s="308" t="s">
        <v>14568</v>
      </c>
      <c r="F1189" s="309" t="s">
        <v>4774</v>
      </c>
      <c r="G1189" s="309" t="s">
        <v>4787</v>
      </c>
      <c r="H1189" s="309" t="s">
        <v>4786</v>
      </c>
      <c r="I1189" s="309" t="s">
        <v>2432</v>
      </c>
      <c r="J1189" s="309" t="s">
        <v>15063</v>
      </c>
      <c r="K1189" s="310">
        <v>2.0695999999999986</v>
      </c>
      <c r="L1189" s="310">
        <v>2.0695999999999986</v>
      </c>
      <c r="M1189" s="310">
        <v>2.0640120799999986</v>
      </c>
      <c r="N1189" s="310"/>
      <c r="O1189" s="310">
        <f t="shared" si="18"/>
        <v>0.26999999999999869</v>
      </c>
      <c r="P1189" s="310">
        <v>0.27000000000001467</v>
      </c>
      <c r="Q1189" s="309" t="s">
        <v>15063</v>
      </c>
      <c r="R1189" s="311"/>
    </row>
    <row r="1190" spans="1:18" s="312" customFormat="1" x14ac:dyDescent="0.3">
      <c r="A1190" s="307">
        <v>1187</v>
      </c>
      <c r="B1190" s="308" t="s">
        <v>3732</v>
      </c>
      <c r="C1190" s="308" t="s">
        <v>14466</v>
      </c>
      <c r="D1190" s="308" t="s">
        <v>4648</v>
      </c>
      <c r="E1190" s="308" t="s">
        <v>14568</v>
      </c>
      <c r="F1190" s="309" t="s">
        <v>4774</v>
      </c>
      <c r="G1190" s="309" t="s">
        <v>4789</v>
      </c>
      <c r="H1190" s="309" t="s">
        <v>4788</v>
      </c>
      <c r="I1190" s="309" t="s">
        <v>2432</v>
      </c>
      <c r="J1190" s="309" t="s">
        <v>15063</v>
      </c>
      <c r="K1190" s="310">
        <v>1.5903999999999996</v>
      </c>
      <c r="L1190" s="310">
        <v>1.5903999999999996</v>
      </c>
      <c r="M1190" s="310">
        <v>1.5166054399999995</v>
      </c>
      <c r="N1190" s="310"/>
      <c r="O1190" s="310">
        <f t="shared" si="18"/>
        <v>4.640000000000005</v>
      </c>
      <c r="P1190" s="310">
        <v>4.6400000000000219</v>
      </c>
      <c r="Q1190" s="309" t="s">
        <v>15063</v>
      </c>
      <c r="R1190" s="311"/>
    </row>
    <row r="1191" spans="1:18" s="312" customFormat="1" x14ac:dyDescent="0.3">
      <c r="A1191" s="307">
        <v>1188</v>
      </c>
      <c r="B1191" s="308" t="s">
        <v>3732</v>
      </c>
      <c r="C1191" s="308" t="s">
        <v>14466</v>
      </c>
      <c r="D1191" s="308" t="s">
        <v>4648</v>
      </c>
      <c r="E1191" s="308" t="s">
        <v>14568</v>
      </c>
      <c r="F1191" s="309" t="s">
        <v>4774</v>
      </c>
      <c r="G1191" s="309" t="s">
        <v>4899</v>
      </c>
      <c r="H1191" s="309" t="s">
        <v>4900</v>
      </c>
      <c r="I1191" s="309" t="s">
        <v>2405</v>
      </c>
      <c r="J1191" s="309" t="s">
        <v>15063</v>
      </c>
      <c r="K1191" s="310">
        <v>2.9046000000000021</v>
      </c>
      <c r="L1191" s="310">
        <v>2.9046000000000021</v>
      </c>
      <c r="M1191" s="310">
        <v>2.7088299600000019</v>
      </c>
      <c r="N1191" s="310"/>
      <c r="O1191" s="310">
        <f t="shared" si="18"/>
        <v>6.740000000000002</v>
      </c>
      <c r="P1191" s="310">
        <v>33.463083070887365</v>
      </c>
      <c r="Q1191" s="309" t="s">
        <v>15063</v>
      </c>
      <c r="R1191" s="311"/>
    </row>
    <row r="1192" spans="1:18" s="312" customFormat="1" x14ac:dyDescent="0.3">
      <c r="A1192" s="307">
        <v>1189</v>
      </c>
      <c r="B1192" s="308" t="s">
        <v>3732</v>
      </c>
      <c r="C1192" s="308" t="s">
        <v>14466</v>
      </c>
      <c r="D1192" s="308" t="s">
        <v>4648</v>
      </c>
      <c r="E1192" s="308" t="s">
        <v>14568</v>
      </c>
      <c r="F1192" s="309" t="s">
        <v>4774</v>
      </c>
      <c r="G1192" s="309" t="s">
        <v>4791</v>
      </c>
      <c r="H1192" s="309" t="s">
        <v>4790</v>
      </c>
      <c r="I1192" s="309" t="s">
        <v>2432</v>
      </c>
      <c r="J1192" s="309" t="s">
        <v>15063</v>
      </c>
      <c r="K1192" s="310">
        <v>2.6724799999999989</v>
      </c>
      <c r="L1192" s="310">
        <v>2.6724799999999989</v>
      </c>
      <c r="M1192" s="310">
        <v>2.502510271999999</v>
      </c>
      <c r="N1192" s="310"/>
      <c r="O1192" s="310">
        <f t="shared" si="18"/>
        <v>6.3599999999999977</v>
      </c>
      <c r="P1192" s="310">
        <v>6.3599999999999994</v>
      </c>
      <c r="Q1192" s="309" t="s">
        <v>15063</v>
      </c>
      <c r="R1192" s="311"/>
    </row>
    <row r="1193" spans="1:18" s="312" customFormat="1" x14ac:dyDescent="0.3">
      <c r="A1193" s="307">
        <v>1190</v>
      </c>
      <c r="B1193" s="308" t="s">
        <v>3732</v>
      </c>
      <c r="C1193" s="308" t="s">
        <v>14466</v>
      </c>
      <c r="D1193" s="308" t="s">
        <v>4648</v>
      </c>
      <c r="E1193" s="308" t="s">
        <v>14568</v>
      </c>
      <c r="F1193" s="309" t="s">
        <v>4774</v>
      </c>
      <c r="G1193" s="309" t="s">
        <v>4794</v>
      </c>
      <c r="H1193" s="309" t="s">
        <v>4792</v>
      </c>
      <c r="I1193" s="309" t="s">
        <v>2414</v>
      </c>
      <c r="J1193" s="309" t="s">
        <v>15063</v>
      </c>
      <c r="K1193" s="310">
        <v>-0.95</v>
      </c>
      <c r="L1193" s="310">
        <v>-0.95</v>
      </c>
      <c r="M1193" s="310">
        <v>-0.90003000000000011</v>
      </c>
      <c r="N1193" s="310"/>
      <c r="O1193" s="310">
        <f t="shared" si="18"/>
        <v>5.2599999999999838</v>
      </c>
      <c r="P1193" s="310">
        <v>5.259999999999998</v>
      </c>
      <c r="Q1193" s="309" t="s">
        <v>15063</v>
      </c>
      <c r="R1193" s="311"/>
    </row>
    <row r="1194" spans="1:18" s="312" customFormat="1" x14ac:dyDescent="0.3">
      <c r="A1194" s="307">
        <v>1191</v>
      </c>
      <c r="B1194" s="308" t="s">
        <v>3732</v>
      </c>
      <c r="C1194" s="308" t="s">
        <v>14466</v>
      </c>
      <c r="D1194" s="308" t="s">
        <v>4648</v>
      </c>
      <c r="E1194" s="308" t="s">
        <v>14528</v>
      </c>
      <c r="F1194" s="309" t="s">
        <v>4774</v>
      </c>
      <c r="G1194" s="309" t="s">
        <v>5197</v>
      </c>
      <c r="H1194" s="309" t="s">
        <v>5198</v>
      </c>
      <c r="I1194" s="309" t="s">
        <v>2432</v>
      </c>
      <c r="J1194" s="309" t="s">
        <v>15063</v>
      </c>
      <c r="K1194" s="310">
        <v>1.2155999999999996</v>
      </c>
      <c r="L1194" s="310">
        <v>1.2155999999999996</v>
      </c>
      <c r="M1194" s="310">
        <v>1.173019</v>
      </c>
      <c r="N1194" s="310"/>
      <c r="O1194" s="310">
        <f t="shared" si="18"/>
        <v>3.5028792365909474</v>
      </c>
      <c r="P1194" s="310">
        <v>4.8099888835826832</v>
      </c>
      <c r="Q1194" s="309" t="s">
        <v>15063</v>
      </c>
      <c r="R1194" s="311"/>
    </row>
    <row r="1195" spans="1:18" s="312" customFormat="1" x14ac:dyDescent="0.3">
      <c r="A1195" s="307">
        <v>1192</v>
      </c>
      <c r="B1195" s="308" t="s">
        <v>3732</v>
      </c>
      <c r="C1195" s="308" t="s">
        <v>14503</v>
      </c>
      <c r="D1195" s="308" t="s">
        <v>14504</v>
      </c>
      <c r="E1195" s="308" t="s">
        <v>14654</v>
      </c>
      <c r="F1195" s="309" t="s">
        <v>4009</v>
      </c>
      <c r="G1195" s="309" t="s">
        <v>4010</v>
      </c>
      <c r="H1195" s="309" t="s">
        <v>4011</v>
      </c>
      <c r="I1195" s="309" t="s">
        <v>2405</v>
      </c>
      <c r="J1195" s="309" t="s">
        <v>15063</v>
      </c>
      <c r="K1195" s="310">
        <v>2.2064980840543438</v>
      </c>
      <c r="L1195" s="310">
        <v>2.2064980840543438</v>
      </c>
      <c r="M1195" s="310">
        <v>3.5021525000000002</v>
      </c>
      <c r="N1195" s="310"/>
      <c r="O1195" s="310">
        <f t="shared" si="18"/>
        <v>-58.719942940759239</v>
      </c>
      <c r="P1195" s="310">
        <v>-58.719942940759239</v>
      </c>
      <c r="Q1195" s="309" t="s">
        <v>15063</v>
      </c>
      <c r="R1195" s="311"/>
    </row>
    <row r="1196" spans="1:18" s="312" customFormat="1" x14ac:dyDescent="0.3">
      <c r="A1196" s="307">
        <v>1193</v>
      </c>
      <c r="B1196" s="308" t="s">
        <v>3732</v>
      </c>
      <c r="C1196" s="308" t="s">
        <v>14503</v>
      </c>
      <c r="D1196" s="308" t="s">
        <v>14504</v>
      </c>
      <c r="E1196" s="308" t="s">
        <v>14654</v>
      </c>
      <c r="F1196" s="309" t="s">
        <v>4009</v>
      </c>
      <c r="G1196" s="309" t="s">
        <v>4015</v>
      </c>
      <c r="H1196" s="309" t="s">
        <v>4016</v>
      </c>
      <c r="I1196" s="309" t="s">
        <v>2405</v>
      </c>
      <c r="J1196" s="309" t="s">
        <v>15063</v>
      </c>
      <c r="K1196" s="310">
        <v>1.6074526815517323</v>
      </c>
      <c r="L1196" s="310">
        <v>1.6074526815517323</v>
      </c>
      <c r="M1196" s="310">
        <v>1.5203287462116282</v>
      </c>
      <c r="N1196" s="310"/>
      <c r="O1196" s="310">
        <f t="shared" si="18"/>
        <v>5.4200000000000133</v>
      </c>
      <c r="P1196" s="310">
        <v>9.4888201695024321</v>
      </c>
      <c r="Q1196" s="309" t="s">
        <v>15063</v>
      </c>
      <c r="R1196" s="311"/>
    </row>
    <row r="1197" spans="1:18" s="312" customFormat="1" x14ac:dyDescent="0.3">
      <c r="A1197" s="307">
        <v>1194</v>
      </c>
      <c r="B1197" s="308" t="s">
        <v>3732</v>
      </c>
      <c r="C1197" s="308" t="s">
        <v>14503</v>
      </c>
      <c r="D1197" s="308" t="s">
        <v>14504</v>
      </c>
      <c r="E1197" s="308" t="s">
        <v>14654</v>
      </c>
      <c r="F1197" s="309" t="s">
        <v>4009</v>
      </c>
      <c r="G1197" s="309" t="s">
        <v>4017</v>
      </c>
      <c r="H1197" s="309" t="s">
        <v>4018</v>
      </c>
      <c r="I1197" s="309" t="s">
        <v>2405</v>
      </c>
      <c r="J1197" s="309" t="s">
        <v>15063</v>
      </c>
      <c r="K1197" s="310">
        <v>2.0274852075104137</v>
      </c>
      <c r="L1197" s="310">
        <v>2.0274852075104137</v>
      </c>
      <c r="M1197" s="310">
        <v>3.1534654999999998</v>
      </c>
      <c r="N1197" s="310"/>
      <c r="O1197" s="310">
        <f t="shared" si="18"/>
        <v>-55.535808020626597</v>
      </c>
      <c r="P1197" s="310">
        <v>-55.535808020626561</v>
      </c>
      <c r="Q1197" s="309" t="s">
        <v>15063</v>
      </c>
      <c r="R1197" s="311"/>
    </row>
    <row r="1198" spans="1:18" s="312" customFormat="1" x14ac:dyDescent="0.3">
      <c r="A1198" s="307">
        <v>1195</v>
      </c>
      <c r="B1198" s="308" t="s">
        <v>3732</v>
      </c>
      <c r="C1198" s="308" t="s">
        <v>14503</v>
      </c>
      <c r="D1198" s="308" t="s">
        <v>14504</v>
      </c>
      <c r="E1198" s="308" t="s">
        <v>14654</v>
      </c>
      <c r="F1198" s="309" t="s">
        <v>4009</v>
      </c>
      <c r="G1198" s="309" t="s">
        <v>4021</v>
      </c>
      <c r="H1198" s="309" t="s">
        <v>4022</v>
      </c>
      <c r="I1198" s="309" t="s">
        <v>2405</v>
      </c>
      <c r="J1198" s="309" t="s">
        <v>15063</v>
      </c>
      <c r="K1198" s="310">
        <v>1.4667989797855989</v>
      </c>
      <c r="L1198" s="310">
        <v>1.4667989797855989</v>
      </c>
      <c r="M1198" s="310">
        <v>1.3960992689599332</v>
      </c>
      <c r="N1198" s="310"/>
      <c r="O1198" s="310">
        <f t="shared" si="18"/>
        <v>4.8199999999999905</v>
      </c>
      <c r="P1198" s="310">
        <v>9.5105214064943322</v>
      </c>
      <c r="Q1198" s="309" t="s">
        <v>15063</v>
      </c>
      <c r="R1198" s="311"/>
    </row>
    <row r="1199" spans="1:18" s="312" customFormat="1" x14ac:dyDescent="0.3">
      <c r="A1199" s="307">
        <v>1196</v>
      </c>
      <c r="B1199" s="308" t="s">
        <v>3732</v>
      </c>
      <c r="C1199" s="308" t="s">
        <v>14503</v>
      </c>
      <c r="D1199" s="308" t="s">
        <v>14504</v>
      </c>
      <c r="E1199" s="308" t="s">
        <v>14654</v>
      </c>
      <c r="F1199" s="309" t="s">
        <v>4009</v>
      </c>
      <c r="G1199" s="309" t="s">
        <v>4023</v>
      </c>
      <c r="H1199" s="309" t="s">
        <v>4024</v>
      </c>
      <c r="I1199" s="309" t="s">
        <v>2405</v>
      </c>
      <c r="J1199" s="309" t="s">
        <v>15063</v>
      </c>
      <c r="K1199" s="310">
        <v>3.7439841798471618</v>
      </c>
      <c r="L1199" s="310">
        <v>3.7439841798471618</v>
      </c>
      <c r="M1199" s="310">
        <v>5.3965132499999999</v>
      </c>
      <c r="N1199" s="310"/>
      <c r="O1199" s="310">
        <f t="shared" si="18"/>
        <v>-44.138249275943743</v>
      </c>
      <c r="P1199" s="310">
        <v>-44.138249275943743</v>
      </c>
      <c r="Q1199" s="309" t="s">
        <v>15063</v>
      </c>
      <c r="R1199" s="311"/>
    </row>
    <row r="1200" spans="1:18" s="312" customFormat="1" x14ac:dyDescent="0.3">
      <c r="A1200" s="307">
        <v>1197</v>
      </c>
      <c r="B1200" s="308" t="s">
        <v>3732</v>
      </c>
      <c r="C1200" s="308" t="s">
        <v>14503</v>
      </c>
      <c r="D1200" s="308" t="s">
        <v>14504</v>
      </c>
      <c r="E1200" s="308" t="s">
        <v>14654</v>
      </c>
      <c r="F1200" s="309" t="s">
        <v>4009</v>
      </c>
      <c r="G1200" s="309" t="s">
        <v>4025</v>
      </c>
      <c r="H1200" s="309" t="s">
        <v>4026</v>
      </c>
      <c r="I1200" s="309" t="s">
        <v>2405</v>
      </c>
      <c r="J1200" s="309" t="s">
        <v>15063</v>
      </c>
      <c r="K1200" s="310">
        <v>2.2845549038410877</v>
      </c>
      <c r="L1200" s="310">
        <v>2.2845549038410877</v>
      </c>
      <c r="M1200" s="310">
        <v>2.1716978915913385</v>
      </c>
      <c r="N1200" s="310"/>
      <c r="O1200" s="310">
        <f t="shared" si="18"/>
        <v>4.9399999999999764</v>
      </c>
      <c r="P1200" s="310">
        <v>6.5670575676589742</v>
      </c>
      <c r="Q1200" s="309" t="s">
        <v>15063</v>
      </c>
      <c r="R1200" s="311"/>
    </row>
    <row r="1201" spans="1:18" s="312" customFormat="1" x14ac:dyDescent="0.3">
      <c r="A1201" s="307">
        <v>1198</v>
      </c>
      <c r="B1201" s="308" t="s">
        <v>3732</v>
      </c>
      <c r="C1201" s="308" t="s">
        <v>14466</v>
      </c>
      <c r="D1201" s="308" t="s">
        <v>14480</v>
      </c>
      <c r="E1201" s="308" t="s">
        <v>14624</v>
      </c>
      <c r="F1201" s="309" t="s">
        <v>4035</v>
      </c>
      <c r="G1201" s="309" t="s">
        <v>4174</v>
      </c>
      <c r="H1201" s="309" t="s">
        <v>4175</v>
      </c>
      <c r="I1201" s="309" t="s">
        <v>2405</v>
      </c>
      <c r="J1201" s="309" t="s">
        <v>15063</v>
      </c>
      <c r="K1201" s="310">
        <v>1.0326372847410932</v>
      </c>
      <c r="L1201" s="310">
        <v>1.0326372847410932</v>
      </c>
      <c r="M1201" s="310">
        <v>0.96715800000000007</v>
      </c>
      <c r="N1201" s="310"/>
      <c r="O1201" s="310">
        <f t="shared" si="18"/>
        <v>6.3409762274379169</v>
      </c>
      <c r="P1201" s="310">
        <v>6.3409762274379116</v>
      </c>
      <c r="Q1201" s="309" t="s">
        <v>15063</v>
      </c>
      <c r="R1201" s="311"/>
    </row>
    <row r="1202" spans="1:18" s="312" customFormat="1" x14ac:dyDescent="0.3">
      <c r="A1202" s="307">
        <v>1199</v>
      </c>
      <c r="B1202" s="308" t="s">
        <v>3732</v>
      </c>
      <c r="C1202" s="308" t="s">
        <v>14466</v>
      </c>
      <c r="D1202" s="308" t="s">
        <v>14480</v>
      </c>
      <c r="E1202" s="308" t="s">
        <v>14624</v>
      </c>
      <c r="F1202" s="309" t="s">
        <v>4035</v>
      </c>
      <c r="G1202" s="309" t="s">
        <v>4176</v>
      </c>
      <c r="H1202" s="309" t="s">
        <v>4177</v>
      </c>
      <c r="I1202" s="309" t="s">
        <v>2405</v>
      </c>
      <c r="J1202" s="309" t="s">
        <v>15063</v>
      </c>
      <c r="K1202" s="310">
        <v>2.805083162100126</v>
      </c>
      <c r="L1202" s="310">
        <v>2.805083162100126</v>
      </c>
      <c r="M1202" s="310">
        <v>2.6477170000000001</v>
      </c>
      <c r="N1202" s="310"/>
      <c r="O1202" s="310">
        <f t="shared" si="18"/>
        <v>5.6100355321482898</v>
      </c>
      <c r="P1202" s="310">
        <v>5.6100355321482827</v>
      </c>
      <c r="Q1202" s="309" t="s">
        <v>15063</v>
      </c>
      <c r="R1202" s="311"/>
    </row>
    <row r="1203" spans="1:18" s="312" customFormat="1" x14ac:dyDescent="0.3">
      <c r="A1203" s="307">
        <v>1200</v>
      </c>
      <c r="B1203" s="308" t="s">
        <v>3732</v>
      </c>
      <c r="C1203" s="308" t="s">
        <v>14466</v>
      </c>
      <c r="D1203" s="308" t="s">
        <v>14480</v>
      </c>
      <c r="E1203" s="308" t="s">
        <v>14624</v>
      </c>
      <c r="F1203" s="309" t="s">
        <v>4035</v>
      </c>
      <c r="G1203" s="309" t="s">
        <v>4178</v>
      </c>
      <c r="H1203" s="309" t="s">
        <v>4179</v>
      </c>
      <c r="I1203" s="309" t="s">
        <v>2553</v>
      </c>
      <c r="J1203" s="309" t="s">
        <v>15063</v>
      </c>
      <c r="K1203" s="310">
        <v>2.6185287544445015</v>
      </c>
      <c r="L1203" s="310">
        <v>2.6185287544445015</v>
      </c>
      <c r="M1203" s="310">
        <v>2.5985741000000004</v>
      </c>
      <c r="N1203" s="310"/>
      <c r="O1203" s="310">
        <f t="shared" si="18"/>
        <v>0.76205596026514788</v>
      </c>
      <c r="P1203" s="310">
        <v>0.7620559602651511</v>
      </c>
      <c r="Q1203" s="309" t="s">
        <v>15063</v>
      </c>
      <c r="R1203" s="311"/>
    </row>
    <row r="1204" spans="1:18" s="312" customFormat="1" x14ac:dyDescent="0.3">
      <c r="A1204" s="307">
        <v>1201</v>
      </c>
      <c r="B1204" s="308" t="s">
        <v>3732</v>
      </c>
      <c r="C1204" s="308" t="s">
        <v>14466</v>
      </c>
      <c r="D1204" s="308" t="s">
        <v>14480</v>
      </c>
      <c r="E1204" s="308" t="s">
        <v>14624</v>
      </c>
      <c r="F1204" s="309" t="s">
        <v>4035</v>
      </c>
      <c r="G1204" s="309" t="s">
        <v>4180</v>
      </c>
      <c r="H1204" s="309" t="s">
        <v>4181</v>
      </c>
      <c r="I1204" s="309" t="s">
        <v>2405</v>
      </c>
      <c r="J1204" s="309" t="s">
        <v>15063</v>
      </c>
      <c r="K1204" s="310">
        <v>1.3760713271049316</v>
      </c>
      <c r="L1204" s="310">
        <v>1.3760713271049316</v>
      </c>
      <c r="M1204" s="310">
        <v>1.3572004999999998</v>
      </c>
      <c r="N1204" s="310"/>
      <c r="O1204" s="310">
        <f t="shared" si="18"/>
        <v>1.3713553021000369</v>
      </c>
      <c r="P1204" s="310">
        <v>1.4874019213532819</v>
      </c>
      <c r="Q1204" s="309" t="s">
        <v>15063</v>
      </c>
      <c r="R1204" s="311"/>
    </row>
    <row r="1205" spans="1:18" s="312" customFormat="1" x14ac:dyDescent="0.3">
      <c r="A1205" s="307">
        <v>1202</v>
      </c>
      <c r="B1205" s="308" t="s">
        <v>3732</v>
      </c>
      <c r="C1205" s="308" t="s">
        <v>14466</v>
      </c>
      <c r="D1205" s="308" t="s">
        <v>14480</v>
      </c>
      <c r="E1205" s="308" t="s">
        <v>14624</v>
      </c>
      <c r="F1205" s="309" t="s">
        <v>4035</v>
      </c>
      <c r="G1205" s="309" t="s">
        <v>4182</v>
      </c>
      <c r="H1205" s="309" t="s">
        <v>14655</v>
      </c>
      <c r="I1205" s="309" t="s">
        <v>2405</v>
      </c>
      <c r="J1205" s="309" t="s">
        <v>15063</v>
      </c>
      <c r="K1205" s="310">
        <v>0.75492466772915523</v>
      </c>
      <c r="L1205" s="310">
        <v>0.75492466772915523</v>
      </c>
      <c r="M1205" s="310">
        <v>0.70483125000000002</v>
      </c>
      <c r="N1205" s="310"/>
      <c r="O1205" s="310">
        <f t="shared" si="18"/>
        <v>6.635551846495928</v>
      </c>
      <c r="P1205" s="310">
        <v>6.6355518464959236</v>
      </c>
      <c r="Q1205" s="309" t="s">
        <v>15063</v>
      </c>
      <c r="R1205" s="311"/>
    </row>
    <row r="1206" spans="1:18" s="312" customFormat="1" x14ac:dyDescent="0.3">
      <c r="A1206" s="307">
        <v>1203</v>
      </c>
      <c r="B1206" s="308" t="s">
        <v>3732</v>
      </c>
      <c r="C1206" s="308" t="s">
        <v>14466</v>
      </c>
      <c r="D1206" s="308" t="s">
        <v>14470</v>
      </c>
      <c r="E1206" s="308" t="s">
        <v>14483</v>
      </c>
      <c r="F1206" s="309" t="s">
        <v>4035</v>
      </c>
      <c r="G1206" s="309" t="s">
        <v>4949</v>
      </c>
      <c r="H1206" s="309" t="s">
        <v>14656</v>
      </c>
      <c r="I1206" s="309" t="s">
        <v>2405</v>
      </c>
      <c r="J1206" s="309" t="s">
        <v>15063</v>
      </c>
      <c r="K1206" s="310">
        <v>1.7243600000000003</v>
      </c>
      <c r="L1206" s="310">
        <v>1.7243600000000003</v>
      </c>
      <c r="M1206" s="310">
        <v>1.7153799999999999</v>
      </c>
      <c r="N1206" s="310"/>
      <c r="O1206" s="310">
        <f t="shared" si="18"/>
        <v>0.52077292444735612</v>
      </c>
      <c r="P1206" s="310">
        <v>0.56243490017121589</v>
      </c>
      <c r="Q1206" s="309" t="s">
        <v>15063</v>
      </c>
      <c r="R1206" s="311"/>
    </row>
    <row r="1207" spans="1:18" s="312" customFormat="1" x14ac:dyDescent="0.3">
      <c r="A1207" s="307">
        <v>1204</v>
      </c>
      <c r="B1207" s="308" t="s">
        <v>3732</v>
      </c>
      <c r="C1207" s="308" t="s">
        <v>14466</v>
      </c>
      <c r="D1207" s="308" t="s">
        <v>14470</v>
      </c>
      <c r="E1207" s="308" t="s">
        <v>14483</v>
      </c>
      <c r="F1207" s="309" t="s">
        <v>4035</v>
      </c>
      <c r="G1207" s="309" t="s">
        <v>4950</v>
      </c>
      <c r="H1207" s="309" t="s">
        <v>4951</v>
      </c>
      <c r="I1207" s="309" t="s">
        <v>2405</v>
      </c>
      <c r="J1207" s="309" t="s">
        <v>15063</v>
      </c>
      <c r="K1207" s="310">
        <v>0.40864000000000045</v>
      </c>
      <c r="L1207" s="310">
        <v>0.40864000000000045</v>
      </c>
      <c r="M1207" s="310">
        <v>0.40725</v>
      </c>
      <c r="N1207" s="310"/>
      <c r="O1207" s="310">
        <f t="shared" si="18"/>
        <v>0.34015270164458811</v>
      </c>
      <c r="P1207" s="310">
        <v>0.34015270164460265</v>
      </c>
      <c r="Q1207" s="309" t="s">
        <v>15063</v>
      </c>
      <c r="R1207" s="311"/>
    </row>
    <row r="1208" spans="1:18" s="312" customFormat="1" x14ac:dyDescent="0.3">
      <c r="A1208" s="307">
        <v>1205</v>
      </c>
      <c r="B1208" s="308" t="s">
        <v>3732</v>
      </c>
      <c r="C1208" s="308" t="s">
        <v>14503</v>
      </c>
      <c r="D1208" s="308" t="s">
        <v>14504</v>
      </c>
      <c r="E1208" s="308" t="s">
        <v>14654</v>
      </c>
      <c r="F1208" s="309" t="s">
        <v>4035</v>
      </c>
      <c r="G1208" s="309" t="s">
        <v>4036</v>
      </c>
      <c r="H1208" s="309" t="s">
        <v>4037</v>
      </c>
      <c r="I1208" s="309" t="s">
        <v>2405</v>
      </c>
      <c r="J1208" s="309" t="s">
        <v>15063</v>
      </c>
      <c r="K1208" s="310">
        <v>1.9577946710765954</v>
      </c>
      <c r="L1208" s="310">
        <v>1.9577946710765954</v>
      </c>
      <c r="M1208" s="310">
        <v>2.9631727999999997</v>
      </c>
      <c r="N1208" s="310"/>
      <c r="O1208" s="310">
        <f t="shared" si="18"/>
        <v>-51.352582769598854</v>
      </c>
      <c r="P1208" s="310">
        <v>-51.163159058918261</v>
      </c>
      <c r="Q1208" s="309" t="s">
        <v>15063</v>
      </c>
      <c r="R1208" s="311"/>
    </row>
    <row r="1209" spans="1:18" s="312" customFormat="1" x14ac:dyDescent="0.3">
      <c r="A1209" s="307">
        <v>1206</v>
      </c>
      <c r="B1209" s="308" t="s">
        <v>3732</v>
      </c>
      <c r="C1209" s="308" t="s">
        <v>14466</v>
      </c>
      <c r="D1209" s="308" t="s">
        <v>14470</v>
      </c>
      <c r="E1209" s="308" t="s">
        <v>14483</v>
      </c>
      <c r="F1209" s="309" t="s">
        <v>4035</v>
      </c>
      <c r="G1209" s="309" t="s">
        <v>14657</v>
      </c>
      <c r="H1209" s="309" t="s">
        <v>4952</v>
      </c>
      <c r="I1209" s="309" t="s">
        <v>2405</v>
      </c>
      <c r="J1209" s="309" t="s">
        <v>15063</v>
      </c>
      <c r="K1209" s="310">
        <v>0</v>
      </c>
      <c r="L1209" s="310">
        <v>0</v>
      </c>
      <c r="M1209" s="310">
        <v>0</v>
      </c>
      <c r="N1209" s="310"/>
      <c r="O1209" s="310" t="e">
        <f t="shared" si="18"/>
        <v>#DIV/0!</v>
      </c>
      <c r="P1209" s="310" t="e">
        <v>#DIV/0!</v>
      </c>
      <c r="Q1209" s="309" t="s">
        <v>15063</v>
      </c>
      <c r="R1209" s="311"/>
    </row>
    <row r="1210" spans="1:18" s="312" customFormat="1" x14ac:dyDescent="0.3">
      <c r="A1210" s="307">
        <v>1207</v>
      </c>
      <c r="B1210" s="308" t="s">
        <v>3732</v>
      </c>
      <c r="C1210" s="308" t="s">
        <v>14466</v>
      </c>
      <c r="D1210" s="308" t="s">
        <v>14480</v>
      </c>
      <c r="E1210" s="308" t="s">
        <v>14481</v>
      </c>
      <c r="F1210" s="309" t="s">
        <v>4035</v>
      </c>
      <c r="G1210" s="309" t="s">
        <v>14658</v>
      </c>
      <c r="H1210" s="309" t="s">
        <v>14659</v>
      </c>
      <c r="I1210" s="309" t="s">
        <v>2405</v>
      </c>
      <c r="J1210" s="309" t="s">
        <v>15063</v>
      </c>
      <c r="K1210" s="310">
        <v>3.3910199999999997</v>
      </c>
      <c r="L1210" s="310">
        <v>3.3910199999999997</v>
      </c>
      <c r="M1210" s="310">
        <v>2.209831812</v>
      </c>
      <c r="N1210" s="310"/>
      <c r="O1210" s="310">
        <f t="shared" si="18"/>
        <v>34.832828706406914</v>
      </c>
      <c r="P1210" s="310">
        <v>34.832828706406914</v>
      </c>
      <c r="Q1210" s="309" t="s">
        <v>15063</v>
      </c>
      <c r="R1210" s="311"/>
    </row>
    <row r="1211" spans="1:18" s="312" customFormat="1" x14ac:dyDescent="0.3">
      <c r="A1211" s="307">
        <v>1208</v>
      </c>
      <c r="B1211" s="308" t="s">
        <v>3732</v>
      </c>
      <c r="C1211" s="308" t="s">
        <v>14466</v>
      </c>
      <c r="D1211" s="308" t="s">
        <v>14480</v>
      </c>
      <c r="E1211" s="308" t="s">
        <v>14624</v>
      </c>
      <c r="F1211" s="309" t="s">
        <v>4035</v>
      </c>
      <c r="G1211" s="309" t="s">
        <v>4186</v>
      </c>
      <c r="H1211" s="309" t="s">
        <v>4187</v>
      </c>
      <c r="I1211" s="309" t="s">
        <v>2553</v>
      </c>
      <c r="J1211" s="309" t="s">
        <v>15063</v>
      </c>
      <c r="K1211" s="310">
        <v>0.96798797464631281</v>
      </c>
      <c r="L1211" s="310">
        <v>0.96798797464631281</v>
      </c>
      <c r="M1211" s="310">
        <v>0.98101780000000005</v>
      </c>
      <c r="N1211" s="310"/>
      <c r="O1211" s="310">
        <f t="shared" si="18"/>
        <v>-1.3460730603030611</v>
      </c>
      <c r="P1211" s="310">
        <v>-0.3297850613509512</v>
      </c>
      <c r="Q1211" s="309" t="s">
        <v>15063</v>
      </c>
      <c r="R1211" s="311"/>
    </row>
    <row r="1212" spans="1:18" s="312" customFormat="1" x14ac:dyDescent="0.3">
      <c r="A1212" s="307">
        <v>1209</v>
      </c>
      <c r="B1212" s="308" t="s">
        <v>3732</v>
      </c>
      <c r="C1212" s="308" t="s">
        <v>14466</v>
      </c>
      <c r="D1212" s="308" t="s">
        <v>14480</v>
      </c>
      <c r="E1212" s="308" t="s">
        <v>14624</v>
      </c>
      <c r="F1212" s="309" t="s">
        <v>4035</v>
      </c>
      <c r="G1212" s="309" t="s">
        <v>4188</v>
      </c>
      <c r="H1212" s="309" t="s">
        <v>4189</v>
      </c>
      <c r="I1212" s="309" t="s">
        <v>4190</v>
      </c>
      <c r="J1212" s="309" t="s">
        <v>15063</v>
      </c>
      <c r="K1212" s="310">
        <v>1.4E-2</v>
      </c>
      <c r="L1212" s="310">
        <v>1.4E-2</v>
      </c>
      <c r="M1212" s="310">
        <v>2.4600000000000011E-2</v>
      </c>
      <c r="N1212" s="310"/>
      <c r="O1212" s="310">
        <f t="shared" si="18"/>
        <v>-75.714285714285793</v>
      </c>
      <c r="P1212" s="310">
        <v>-75.714285714285808</v>
      </c>
      <c r="Q1212" s="309" t="s">
        <v>15063</v>
      </c>
      <c r="R1212" s="311"/>
    </row>
    <row r="1213" spans="1:18" s="312" customFormat="1" x14ac:dyDescent="0.3">
      <c r="A1213" s="307">
        <v>1210</v>
      </c>
      <c r="B1213" s="308" t="s">
        <v>3732</v>
      </c>
      <c r="C1213" s="308" t="s">
        <v>14466</v>
      </c>
      <c r="D1213" s="308" t="s">
        <v>4648</v>
      </c>
      <c r="E1213" s="308" t="s">
        <v>14594</v>
      </c>
      <c r="F1213" s="309" t="s">
        <v>4704</v>
      </c>
      <c r="G1213" s="309" t="s">
        <v>5140</v>
      </c>
      <c r="H1213" s="309" t="s">
        <v>5141</v>
      </c>
      <c r="I1213" s="309" t="s">
        <v>2405</v>
      </c>
      <c r="J1213" s="309" t="s">
        <v>15063</v>
      </c>
      <c r="K1213" s="310">
        <v>2.6594719999999992</v>
      </c>
      <c r="L1213" s="310">
        <v>2.6594719999999992</v>
      </c>
      <c r="M1213" s="310">
        <v>2.4646805000000001</v>
      </c>
      <c r="N1213" s="310"/>
      <c r="O1213" s="310">
        <f t="shared" si="18"/>
        <v>7.3244425961243129</v>
      </c>
      <c r="P1213" s="310">
        <v>7.7767068212756918</v>
      </c>
      <c r="Q1213" s="309" t="s">
        <v>15063</v>
      </c>
      <c r="R1213" s="311"/>
    </row>
    <row r="1214" spans="1:18" s="312" customFormat="1" x14ac:dyDescent="0.3">
      <c r="A1214" s="307">
        <v>1211</v>
      </c>
      <c r="B1214" s="308" t="s">
        <v>3732</v>
      </c>
      <c r="C1214" s="308" t="s">
        <v>14466</v>
      </c>
      <c r="D1214" s="308" t="s">
        <v>4648</v>
      </c>
      <c r="E1214" s="308" t="s">
        <v>14467</v>
      </c>
      <c r="F1214" s="309" t="s">
        <v>4704</v>
      </c>
      <c r="G1214" s="309" t="s">
        <v>4705</v>
      </c>
      <c r="H1214" s="309" t="s">
        <v>4706</v>
      </c>
      <c r="I1214" s="309" t="s">
        <v>2405</v>
      </c>
      <c r="J1214" s="309" t="s">
        <v>15063</v>
      </c>
      <c r="K1214" s="310">
        <v>2.9353455636658565</v>
      </c>
      <c r="L1214" s="310">
        <v>2.9353455636658565</v>
      </c>
      <c r="M1214" s="310">
        <v>2.5512074999999999</v>
      </c>
      <c r="N1214" s="310"/>
      <c r="O1214" s="310">
        <f t="shared" si="18"/>
        <v>13.086638534855135</v>
      </c>
      <c r="P1214" s="310">
        <v>13.086638534855123</v>
      </c>
      <c r="Q1214" s="309" t="s">
        <v>15063</v>
      </c>
      <c r="R1214" s="311"/>
    </row>
    <row r="1215" spans="1:18" s="312" customFormat="1" x14ac:dyDescent="0.3">
      <c r="A1215" s="307">
        <v>1212</v>
      </c>
      <c r="B1215" s="308" t="s">
        <v>3732</v>
      </c>
      <c r="C1215" s="308" t="s">
        <v>14503</v>
      </c>
      <c r="D1215" s="308" t="s">
        <v>14538</v>
      </c>
      <c r="E1215" s="308" t="s">
        <v>14645</v>
      </c>
      <c r="F1215" s="309" t="s">
        <v>2758</v>
      </c>
      <c r="G1215" s="309" t="s">
        <v>3843</v>
      </c>
      <c r="H1215" s="309" t="s">
        <v>3844</v>
      </c>
      <c r="I1215" s="309" t="s">
        <v>2432</v>
      </c>
      <c r="J1215" s="309" t="s">
        <v>15063</v>
      </c>
      <c r="K1215" s="310">
        <v>3.6579999999999998E-3</v>
      </c>
      <c r="L1215" s="310">
        <v>3.6579999999999998E-3</v>
      </c>
      <c r="M1215" s="310">
        <v>3.4579073999999599E-3</v>
      </c>
      <c r="N1215" s="310"/>
      <c r="O1215" s="310">
        <f t="shared" si="18"/>
        <v>5.4700000000010913</v>
      </c>
      <c r="P1215" s="310">
        <v>5.4700000000010967</v>
      </c>
      <c r="Q1215" s="309" t="s">
        <v>15063</v>
      </c>
      <c r="R1215" s="311"/>
    </row>
    <row r="1216" spans="1:18" s="312" customFormat="1" x14ac:dyDescent="0.3">
      <c r="A1216" s="307">
        <v>1213</v>
      </c>
      <c r="B1216" s="308" t="s">
        <v>3732</v>
      </c>
      <c r="C1216" s="308" t="s">
        <v>14503</v>
      </c>
      <c r="D1216" s="308" t="s">
        <v>14538</v>
      </c>
      <c r="E1216" s="308" t="s">
        <v>14645</v>
      </c>
      <c r="F1216" s="309" t="s">
        <v>2758</v>
      </c>
      <c r="G1216" s="309" t="s">
        <v>3860</v>
      </c>
      <c r="H1216" s="309" t="s">
        <v>3861</v>
      </c>
      <c r="I1216" s="309" t="s">
        <v>2432</v>
      </c>
      <c r="J1216" s="309" t="s">
        <v>15063</v>
      </c>
      <c r="K1216" s="310">
        <v>1.2643819999999999</v>
      </c>
      <c r="L1216" s="310">
        <v>1.2643819999999999</v>
      </c>
      <c r="M1216" s="310">
        <v>1.1924386642</v>
      </c>
      <c r="N1216" s="310"/>
      <c r="O1216" s="310">
        <f t="shared" si="18"/>
        <v>5.6899999999999924</v>
      </c>
      <c r="P1216" s="310">
        <v>5.6899999999999951</v>
      </c>
      <c r="Q1216" s="309" t="s">
        <v>15063</v>
      </c>
      <c r="R1216" s="311"/>
    </row>
    <row r="1217" spans="1:18" s="312" customFormat="1" x14ac:dyDescent="0.3">
      <c r="A1217" s="307">
        <v>1214</v>
      </c>
      <c r="B1217" s="308" t="s">
        <v>3732</v>
      </c>
      <c r="C1217" s="308" t="s">
        <v>14503</v>
      </c>
      <c r="D1217" s="308" t="s">
        <v>14538</v>
      </c>
      <c r="E1217" s="308" t="s">
        <v>14646</v>
      </c>
      <c r="F1217" s="309" t="s">
        <v>2758</v>
      </c>
      <c r="G1217" s="309" t="s">
        <v>3923</v>
      </c>
      <c r="H1217" s="309" t="s">
        <v>3924</v>
      </c>
      <c r="I1217" s="309" t="s">
        <v>2405</v>
      </c>
      <c r="J1217" s="309" t="s">
        <v>15063</v>
      </c>
      <c r="K1217" s="310">
        <v>1.8255200000000005</v>
      </c>
      <c r="L1217" s="310">
        <v>1.8255200000000005</v>
      </c>
      <c r="M1217" s="310">
        <v>1.8174877120000006</v>
      </c>
      <c r="N1217" s="310"/>
      <c r="O1217" s="310">
        <f t="shared" si="18"/>
        <v>0.43999999999999367</v>
      </c>
      <c r="P1217" s="310">
        <v>0.87543594940372449</v>
      </c>
      <c r="Q1217" s="309" t="s">
        <v>15063</v>
      </c>
      <c r="R1217" s="311"/>
    </row>
    <row r="1218" spans="1:18" s="312" customFormat="1" x14ac:dyDescent="0.3">
      <c r="A1218" s="307">
        <v>1215</v>
      </c>
      <c r="B1218" s="308" t="s">
        <v>3732</v>
      </c>
      <c r="C1218" s="308" t="s">
        <v>14503</v>
      </c>
      <c r="D1218" s="308" t="s">
        <v>14538</v>
      </c>
      <c r="E1218" s="308" t="s">
        <v>14645</v>
      </c>
      <c r="F1218" s="309" t="s">
        <v>2758</v>
      </c>
      <c r="G1218" s="309" t="s">
        <v>3862</v>
      </c>
      <c r="H1218" s="309" t="s">
        <v>3863</v>
      </c>
      <c r="I1218" s="309" t="s">
        <v>2432</v>
      </c>
      <c r="J1218" s="309" t="s">
        <v>15063</v>
      </c>
      <c r="K1218" s="310">
        <v>1.4009499999999997</v>
      </c>
      <c r="L1218" s="310">
        <v>1.4009499999999997</v>
      </c>
      <c r="M1218" s="310">
        <v>1.3451921899999997</v>
      </c>
      <c r="N1218" s="310"/>
      <c r="O1218" s="310">
        <f t="shared" si="18"/>
        <v>3.9800000000000022</v>
      </c>
      <c r="P1218" s="310">
        <v>3.9799999999999947</v>
      </c>
      <c r="Q1218" s="309" t="s">
        <v>15063</v>
      </c>
      <c r="R1218" s="311"/>
    </row>
    <row r="1219" spans="1:18" s="312" customFormat="1" x14ac:dyDescent="0.3">
      <c r="A1219" s="307">
        <v>1216</v>
      </c>
      <c r="B1219" s="308" t="s">
        <v>3732</v>
      </c>
      <c r="C1219" s="308" t="s">
        <v>14503</v>
      </c>
      <c r="D1219" s="308" t="s">
        <v>14538</v>
      </c>
      <c r="E1219" s="308" t="s">
        <v>14645</v>
      </c>
      <c r="F1219" s="309" t="s">
        <v>2758</v>
      </c>
      <c r="G1219" s="309" t="s">
        <v>3847</v>
      </c>
      <c r="H1219" s="309" t="s">
        <v>3848</v>
      </c>
      <c r="I1219" s="309" t="s">
        <v>2432</v>
      </c>
      <c r="J1219" s="309" t="s">
        <v>15063</v>
      </c>
      <c r="K1219" s="310">
        <v>0.97257900000000019</v>
      </c>
      <c r="L1219" s="310">
        <v>0.97257900000000019</v>
      </c>
      <c r="M1219" s="310">
        <v>0.92258843940000024</v>
      </c>
      <c r="N1219" s="310"/>
      <c r="O1219" s="310">
        <f t="shared" si="18"/>
        <v>5.1399999999999944</v>
      </c>
      <c r="P1219" s="310">
        <v>5.1399999999999775</v>
      </c>
      <c r="Q1219" s="309" t="s">
        <v>15063</v>
      </c>
      <c r="R1219" s="311"/>
    </row>
    <row r="1220" spans="1:18" s="312" customFormat="1" x14ac:dyDescent="0.3">
      <c r="A1220" s="307">
        <v>1217</v>
      </c>
      <c r="B1220" s="308" t="s">
        <v>3732</v>
      </c>
      <c r="C1220" s="308" t="s">
        <v>14503</v>
      </c>
      <c r="D1220" s="308" t="s">
        <v>14538</v>
      </c>
      <c r="E1220" s="308" t="s">
        <v>14645</v>
      </c>
      <c r="F1220" s="309" t="s">
        <v>2758</v>
      </c>
      <c r="G1220" s="309" t="s">
        <v>3852</v>
      </c>
      <c r="H1220" s="309" t="s">
        <v>3853</v>
      </c>
      <c r="I1220" s="309" t="s">
        <v>2432</v>
      </c>
      <c r="J1220" s="309" t="s">
        <v>15063</v>
      </c>
      <c r="K1220" s="310">
        <v>1.9005749999999997</v>
      </c>
      <c r="L1220" s="310">
        <v>1.9005749999999997</v>
      </c>
      <c r="M1220" s="310">
        <v>1.8006047549999997</v>
      </c>
      <c r="N1220" s="310"/>
      <c r="O1220" s="310">
        <f t="shared" ref="O1220:O1283" si="19">(L1220-M1220)/L1220*100</f>
        <v>5.2599999999999989</v>
      </c>
      <c r="P1220" s="310">
        <v>5.259999999999998</v>
      </c>
      <c r="Q1220" s="309" t="s">
        <v>15063</v>
      </c>
      <c r="R1220" s="311"/>
    </row>
    <row r="1221" spans="1:18" s="312" customFormat="1" x14ac:dyDescent="0.3">
      <c r="A1221" s="307">
        <v>1218</v>
      </c>
      <c r="B1221" s="308" t="s">
        <v>3732</v>
      </c>
      <c r="C1221" s="308" t="s">
        <v>14503</v>
      </c>
      <c r="D1221" s="308" t="s">
        <v>14538</v>
      </c>
      <c r="E1221" s="308" t="s">
        <v>14645</v>
      </c>
      <c r="F1221" s="309" t="s">
        <v>2758</v>
      </c>
      <c r="G1221" s="309" t="s">
        <v>3854</v>
      </c>
      <c r="H1221" s="309" t="s">
        <v>3855</v>
      </c>
      <c r="I1221" s="309" t="s">
        <v>2414</v>
      </c>
      <c r="J1221" s="309" t="s">
        <v>15063</v>
      </c>
      <c r="K1221" s="310">
        <v>2.0333030000000005</v>
      </c>
      <c r="L1221" s="310">
        <v>2.0333030000000005</v>
      </c>
      <c r="M1221" s="310">
        <v>1.9033749383000007</v>
      </c>
      <c r="N1221" s="310"/>
      <c r="O1221" s="310">
        <f t="shared" si="19"/>
        <v>6.3899999999999899</v>
      </c>
      <c r="P1221" s="310">
        <v>6.3899999999999846</v>
      </c>
      <c r="Q1221" s="309" t="s">
        <v>15063</v>
      </c>
      <c r="R1221" s="311"/>
    </row>
    <row r="1222" spans="1:18" s="312" customFormat="1" x14ac:dyDescent="0.3">
      <c r="A1222" s="307">
        <v>1219</v>
      </c>
      <c r="B1222" s="308" t="s">
        <v>3732</v>
      </c>
      <c r="C1222" s="308" t="s">
        <v>14503</v>
      </c>
      <c r="D1222" s="308" t="s">
        <v>14538</v>
      </c>
      <c r="E1222" s="308" t="s">
        <v>14645</v>
      </c>
      <c r="F1222" s="309" t="s">
        <v>2758</v>
      </c>
      <c r="G1222" s="309" t="s">
        <v>3856</v>
      </c>
      <c r="H1222" s="309" t="s">
        <v>3857</v>
      </c>
      <c r="I1222" s="309" t="s">
        <v>2405</v>
      </c>
      <c r="J1222" s="309" t="s">
        <v>15063</v>
      </c>
      <c r="K1222" s="310">
        <v>1.5844800000000001</v>
      </c>
      <c r="L1222" s="310">
        <v>1.5844800000000001</v>
      </c>
      <c r="M1222" s="310">
        <v>1.4879851680000002</v>
      </c>
      <c r="N1222" s="310"/>
      <c r="O1222" s="310">
        <f t="shared" si="19"/>
        <v>6.089999999999991</v>
      </c>
      <c r="P1222" s="310">
        <v>6.0899999999999839</v>
      </c>
      <c r="Q1222" s="309" t="s">
        <v>15063</v>
      </c>
      <c r="R1222" s="311"/>
    </row>
    <row r="1223" spans="1:18" s="312" customFormat="1" x14ac:dyDescent="0.3">
      <c r="A1223" s="307">
        <v>1220</v>
      </c>
      <c r="B1223" s="308" t="s">
        <v>3732</v>
      </c>
      <c r="C1223" s="308" t="s">
        <v>14503</v>
      </c>
      <c r="D1223" s="308" t="s">
        <v>14538</v>
      </c>
      <c r="E1223" s="308" t="s">
        <v>14645</v>
      </c>
      <c r="F1223" s="309" t="s">
        <v>2758</v>
      </c>
      <c r="G1223" s="309" t="s">
        <v>3858</v>
      </c>
      <c r="H1223" s="309" t="s">
        <v>3859</v>
      </c>
      <c r="I1223" s="309" t="s">
        <v>2432</v>
      </c>
      <c r="J1223" s="309" t="s">
        <v>15063</v>
      </c>
      <c r="K1223" s="310">
        <v>0.81645200000000018</v>
      </c>
      <c r="L1223" s="310">
        <v>0.81645200000000018</v>
      </c>
      <c r="M1223" s="310">
        <v>0.7667300732000002</v>
      </c>
      <c r="N1223" s="310"/>
      <c r="O1223" s="310">
        <f t="shared" si="19"/>
        <v>6.0899999999999972</v>
      </c>
      <c r="P1223" s="310">
        <v>6.0899999999999839</v>
      </c>
      <c r="Q1223" s="309" t="s">
        <v>15063</v>
      </c>
      <c r="R1223" s="311"/>
    </row>
    <row r="1224" spans="1:18" s="312" customFormat="1" x14ac:dyDescent="0.3">
      <c r="A1224" s="307">
        <v>1221</v>
      </c>
      <c r="B1224" s="308" t="s">
        <v>3732</v>
      </c>
      <c r="C1224" s="308" t="s">
        <v>14503</v>
      </c>
      <c r="D1224" s="308" t="s">
        <v>14538</v>
      </c>
      <c r="E1224" s="308" t="s">
        <v>14645</v>
      </c>
      <c r="F1224" s="309" t="s">
        <v>2758</v>
      </c>
      <c r="G1224" s="309" t="s">
        <v>3864</v>
      </c>
      <c r="H1224" s="309" t="s">
        <v>3865</v>
      </c>
      <c r="I1224" s="309" t="s">
        <v>2432</v>
      </c>
      <c r="J1224" s="309" t="s">
        <v>15063</v>
      </c>
      <c r="K1224" s="310">
        <v>1.3826399999999994</v>
      </c>
      <c r="L1224" s="310">
        <v>1.3826399999999994</v>
      </c>
      <c r="M1224" s="310">
        <v>1.3653569999999995</v>
      </c>
      <c r="N1224" s="310"/>
      <c r="O1224" s="310">
        <f t="shared" si="19"/>
        <v>1.249999999999996</v>
      </c>
      <c r="P1224" s="310">
        <v>1.2499999999999956</v>
      </c>
      <c r="Q1224" s="309" t="s">
        <v>15063</v>
      </c>
      <c r="R1224" s="311"/>
    </row>
    <row r="1225" spans="1:18" s="312" customFormat="1" x14ac:dyDescent="0.3">
      <c r="A1225" s="307">
        <v>1222</v>
      </c>
      <c r="B1225" s="308" t="s">
        <v>3732</v>
      </c>
      <c r="C1225" s="308" t="s">
        <v>14503</v>
      </c>
      <c r="D1225" s="308" t="s">
        <v>14538</v>
      </c>
      <c r="E1225" s="308" t="s">
        <v>14548</v>
      </c>
      <c r="F1225" s="309" t="s">
        <v>2758</v>
      </c>
      <c r="G1225" s="309" t="s">
        <v>3884</v>
      </c>
      <c r="H1225" s="309" t="s">
        <v>3885</v>
      </c>
      <c r="I1225" s="309" t="s">
        <v>2553</v>
      </c>
      <c r="J1225" s="309" t="s">
        <v>15063</v>
      </c>
      <c r="K1225" s="310">
        <v>0.91884000000000021</v>
      </c>
      <c r="L1225" s="310">
        <v>0.91884000000000021</v>
      </c>
      <c r="M1225" s="310">
        <v>1.6821675</v>
      </c>
      <c r="N1225" s="310"/>
      <c r="O1225" s="310">
        <f t="shared" si="19"/>
        <v>-83.075127334465165</v>
      </c>
      <c r="P1225" s="310">
        <v>-83.075127334465137</v>
      </c>
      <c r="Q1225" s="309" t="s">
        <v>15063</v>
      </c>
      <c r="R1225" s="311"/>
    </row>
    <row r="1226" spans="1:18" s="312" customFormat="1" x14ac:dyDescent="0.3">
      <c r="A1226" s="307">
        <v>1223</v>
      </c>
      <c r="B1226" s="308" t="s">
        <v>3732</v>
      </c>
      <c r="C1226" s="308" t="s">
        <v>14503</v>
      </c>
      <c r="D1226" s="308" t="s">
        <v>14538</v>
      </c>
      <c r="E1226" s="308" t="s">
        <v>14646</v>
      </c>
      <c r="F1226" s="309" t="s">
        <v>2758</v>
      </c>
      <c r="G1226" s="309" t="s">
        <v>3925</v>
      </c>
      <c r="H1226" s="309" t="s">
        <v>3926</v>
      </c>
      <c r="I1226" s="309" t="s">
        <v>2405</v>
      </c>
      <c r="J1226" s="309" t="s">
        <v>15063</v>
      </c>
      <c r="K1226" s="310">
        <v>2.5722400000000003</v>
      </c>
      <c r="L1226" s="310">
        <v>2.5722400000000003</v>
      </c>
      <c r="M1226" s="310">
        <v>2.4122466720000002</v>
      </c>
      <c r="N1226" s="310"/>
      <c r="O1226" s="310">
        <f t="shared" si="19"/>
        <v>6.2200000000000033</v>
      </c>
      <c r="P1226" s="310">
        <v>6.5879758870136751</v>
      </c>
      <c r="Q1226" s="309" t="s">
        <v>15063</v>
      </c>
      <c r="R1226" s="311"/>
    </row>
    <row r="1227" spans="1:18" s="312" customFormat="1" x14ac:dyDescent="0.3">
      <c r="A1227" s="307">
        <v>1224</v>
      </c>
      <c r="B1227" s="308" t="s">
        <v>3732</v>
      </c>
      <c r="C1227" s="308" t="s">
        <v>14503</v>
      </c>
      <c r="D1227" s="308" t="s">
        <v>14538</v>
      </c>
      <c r="E1227" s="308" t="s">
        <v>14646</v>
      </c>
      <c r="F1227" s="309" t="s">
        <v>2758</v>
      </c>
      <c r="G1227" s="309" t="s">
        <v>3927</v>
      </c>
      <c r="H1227" s="309" t="s">
        <v>3928</v>
      </c>
      <c r="I1227" s="309" t="s">
        <v>2405</v>
      </c>
      <c r="J1227" s="309" t="s">
        <v>15063</v>
      </c>
      <c r="K1227" s="310">
        <v>1.76644</v>
      </c>
      <c r="L1227" s="310">
        <v>1.76644</v>
      </c>
      <c r="M1227" s="310">
        <v>1.5258508720000001</v>
      </c>
      <c r="N1227" s="310"/>
      <c r="O1227" s="310">
        <f t="shared" si="19"/>
        <v>13.619999999999994</v>
      </c>
      <c r="P1227" s="310">
        <v>13.619999999999976</v>
      </c>
      <c r="Q1227" s="309" t="s">
        <v>15063</v>
      </c>
      <c r="R1227" s="311"/>
    </row>
    <row r="1228" spans="1:18" s="312" customFormat="1" x14ac:dyDescent="0.3">
      <c r="A1228" s="307">
        <v>1225</v>
      </c>
      <c r="B1228" s="308" t="s">
        <v>3732</v>
      </c>
      <c r="C1228" s="308" t="s">
        <v>14503</v>
      </c>
      <c r="D1228" s="308" t="s">
        <v>14538</v>
      </c>
      <c r="E1228" s="308" t="s">
        <v>14645</v>
      </c>
      <c r="F1228" s="309" t="s">
        <v>2758</v>
      </c>
      <c r="G1228" s="309" t="s">
        <v>3850</v>
      </c>
      <c r="H1228" s="309" t="s">
        <v>3851</v>
      </c>
      <c r="I1228" s="309" t="s">
        <v>2432</v>
      </c>
      <c r="J1228" s="309" t="s">
        <v>15063</v>
      </c>
      <c r="K1228" s="310">
        <v>0.77628800000000031</v>
      </c>
      <c r="L1228" s="310">
        <v>0.77628800000000031</v>
      </c>
      <c r="M1228" s="310">
        <v>0.73630916800000001</v>
      </c>
      <c r="N1228" s="310"/>
      <c r="O1228" s="310">
        <f t="shared" si="19"/>
        <v>5.1500000000000368</v>
      </c>
      <c r="P1228" s="310">
        <v>5.1500000000000323</v>
      </c>
      <c r="Q1228" s="309" t="s">
        <v>15063</v>
      </c>
      <c r="R1228" s="311"/>
    </row>
    <row r="1229" spans="1:18" s="312" customFormat="1" x14ac:dyDescent="0.3">
      <c r="A1229" s="307">
        <v>1226</v>
      </c>
      <c r="B1229" s="308" t="s">
        <v>3732</v>
      </c>
      <c r="C1229" s="308" t="s">
        <v>14503</v>
      </c>
      <c r="D1229" s="308" t="s">
        <v>14538</v>
      </c>
      <c r="E1229" s="308" t="s">
        <v>14645</v>
      </c>
      <c r="F1229" s="309" t="s">
        <v>2758</v>
      </c>
      <c r="G1229" s="309" t="s">
        <v>3870</v>
      </c>
      <c r="H1229" s="309" t="s">
        <v>3871</v>
      </c>
      <c r="I1229" s="309" t="s">
        <v>2432</v>
      </c>
      <c r="J1229" s="309" t="s">
        <v>15063</v>
      </c>
      <c r="K1229" s="310">
        <v>2.5351470000000003</v>
      </c>
      <c r="L1229" s="310">
        <v>2.5351470000000003</v>
      </c>
      <c r="M1229" s="310">
        <v>2.3919111945000004</v>
      </c>
      <c r="N1229" s="310"/>
      <c r="O1229" s="310">
        <f t="shared" si="19"/>
        <v>5.6499999999999915</v>
      </c>
      <c r="P1229" s="310">
        <v>5.6499999999999995</v>
      </c>
      <c r="Q1229" s="309" t="s">
        <v>15063</v>
      </c>
      <c r="R1229" s="311"/>
    </row>
    <row r="1230" spans="1:18" s="312" customFormat="1" x14ac:dyDescent="0.3">
      <c r="A1230" s="307">
        <v>1227</v>
      </c>
      <c r="B1230" s="308" t="s">
        <v>3732</v>
      </c>
      <c r="C1230" s="308" t="s">
        <v>14503</v>
      </c>
      <c r="D1230" s="308" t="s">
        <v>14538</v>
      </c>
      <c r="E1230" s="308" t="s">
        <v>14645</v>
      </c>
      <c r="F1230" s="309" t="s">
        <v>2758</v>
      </c>
      <c r="G1230" s="309" t="s">
        <v>3866</v>
      </c>
      <c r="H1230" s="309" t="s">
        <v>3867</v>
      </c>
      <c r="I1230" s="309" t="s">
        <v>2425</v>
      </c>
      <c r="J1230" s="309" t="s">
        <v>15063</v>
      </c>
      <c r="K1230" s="310">
        <v>0.90460000000000029</v>
      </c>
      <c r="L1230" s="310">
        <v>0.90460000000000029</v>
      </c>
      <c r="M1230" s="310">
        <v>0.89998654000000022</v>
      </c>
      <c r="N1230" s="310"/>
      <c r="O1230" s="310">
        <f t="shared" si="19"/>
        <v>0.51000000000000745</v>
      </c>
      <c r="P1230" s="310">
        <v>1.3971140597151321</v>
      </c>
      <c r="Q1230" s="309" t="s">
        <v>15063</v>
      </c>
      <c r="R1230" s="311"/>
    </row>
    <row r="1231" spans="1:18" s="312" customFormat="1" x14ac:dyDescent="0.3">
      <c r="A1231" s="307">
        <v>1228</v>
      </c>
      <c r="B1231" s="308" t="s">
        <v>3732</v>
      </c>
      <c r="C1231" s="308" t="s">
        <v>14503</v>
      </c>
      <c r="D1231" s="308" t="s">
        <v>14538</v>
      </c>
      <c r="E1231" s="308" t="s">
        <v>14646</v>
      </c>
      <c r="F1231" s="309" t="s">
        <v>2758</v>
      </c>
      <c r="G1231" s="309" t="s">
        <v>3929</v>
      </c>
      <c r="H1231" s="309" t="s">
        <v>3930</v>
      </c>
      <c r="I1231" s="309" t="s">
        <v>2414</v>
      </c>
      <c r="J1231" s="309" t="s">
        <v>15063</v>
      </c>
      <c r="K1231" s="310">
        <v>1.7916799999999999</v>
      </c>
      <c r="L1231" s="310">
        <v>1.7916799999999999</v>
      </c>
      <c r="M1231" s="310">
        <v>1.607674464</v>
      </c>
      <c r="N1231" s="310"/>
      <c r="O1231" s="310">
        <f t="shared" si="19"/>
        <v>10.269999999999996</v>
      </c>
      <c r="P1231" s="310">
        <v>10.270000000000001</v>
      </c>
      <c r="Q1231" s="309" t="s">
        <v>15063</v>
      </c>
      <c r="R1231" s="311"/>
    </row>
    <row r="1232" spans="1:18" s="312" customFormat="1" x14ac:dyDescent="0.3">
      <c r="A1232" s="307">
        <v>1229</v>
      </c>
      <c r="B1232" s="308" t="s">
        <v>3732</v>
      </c>
      <c r="C1232" s="308" t="s">
        <v>14503</v>
      </c>
      <c r="D1232" s="308" t="s">
        <v>14538</v>
      </c>
      <c r="E1232" s="308" t="s">
        <v>14645</v>
      </c>
      <c r="F1232" s="309" t="s">
        <v>2758</v>
      </c>
      <c r="G1232" s="309" t="s">
        <v>3872</v>
      </c>
      <c r="H1232" s="309" t="s">
        <v>3873</v>
      </c>
      <c r="I1232" s="309" t="s">
        <v>2414</v>
      </c>
      <c r="J1232" s="309" t="s">
        <v>15063</v>
      </c>
      <c r="K1232" s="310">
        <v>2.1456399999999993</v>
      </c>
      <c r="L1232" s="310">
        <v>2.1456399999999993</v>
      </c>
      <c r="M1232" s="310">
        <v>2.0057442719999994</v>
      </c>
      <c r="N1232" s="310"/>
      <c r="O1232" s="310">
        <f t="shared" si="19"/>
        <v>6.52</v>
      </c>
      <c r="P1232" s="310">
        <v>6.5200000000000147</v>
      </c>
      <c r="Q1232" s="309" t="s">
        <v>15063</v>
      </c>
      <c r="R1232" s="311"/>
    </row>
    <row r="1233" spans="1:18" s="312" customFormat="1" x14ac:dyDescent="0.3">
      <c r="A1233" s="307">
        <v>1230</v>
      </c>
      <c r="B1233" s="308" t="s">
        <v>3732</v>
      </c>
      <c r="C1233" s="308" t="s">
        <v>14503</v>
      </c>
      <c r="D1233" s="308" t="s">
        <v>14538</v>
      </c>
      <c r="E1233" s="308" t="s">
        <v>14645</v>
      </c>
      <c r="F1233" s="309" t="s">
        <v>2758</v>
      </c>
      <c r="G1233" s="309" t="s">
        <v>3845</v>
      </c>
      <c r="H1233" s="309" t="s">
        <v>3846</v>
      </c>
      <c r="I1233" s="309" t="s">
        <v>2432</v>
      </c>
      <c r="J1233" s="309" t="s">
        <v>15063</v>
      </c>
      <c r="K1233" s="310">
        <v>1.3903100000000002</v>
      </c>
      <c r="L1233" s="310">
        <v>1.3903100000000002</v>
      </c>
      <c r="M1233" s="310">
        <v>1.2653211310000001</v>
      </c>
      <c r="N1233" s="310"/>
      <c r="O1233" s="310">
        <f t="shared" si="19"/>
        <v>8.9900000000000038</v>
      </c>
      <c r="P1233" s="310">
        <v>8.9899999999999984</v>
      </c>
      <c r="Q1233" s="309" t="s">
        <v>15063</v>
      </c>
      <c r="R1233" s="311"/>
    </row>
    <row r="1234" spans="1:18" s="312" customFormat="1" x14ac:dyDescent="0.3">
      <c r="A1234" s="307">
        <v>1231</v>
      </c>
      <c r="B1234" s="308" t="s">
        <v>3732</v>
      </c>
      <c r="C1234" s="308" t="s">
        <v>14503</v>
      </c>
      <c r="D1234" s="308" t="s">
        <v>14538</v>
      </c>
      <c r="E1234" s="308" t="s">
        <v>14646</v>
      </c>
      <c r="F1234" s="309" t="s">
        <v>2758</v>
      </c>
      <c r="G1234" s="309" t="s">
        <v>3931</v>
      </c>
      <c r="H1234" s="309" t="s">
        <v>3932</v>
      </c>
      <c r="I1234" s="309" t="s">
        <v>2405</v>
      </c>
      <c r="J1234" s="309" t="s">
        <v>15063</v>
      </c>
      <c r="K1234" s="310">
        <v>2.0555600000000003</v>
      </c>
      <c r="L1234" s="310">
        <v>2.0555600000000003</v>
      </c>
      <c r="M1234" s="310">
        <v>1.8802207320000004</v>
      </c>
      <c r="N1234" s="310"/>
      <c r="O1234" s="310">
        <f t="shared" si="19"/>
        <v>8.529999999999994</v>
      </c>
      <c r="P1234" s="310">
        <v>8.5299999999999816</v>
      </c>
      <c r="Q1234" s="309" t="s">
        <v>15063</v>
      </c>
      <c r="R1234" s="311"/>
    </row>
    <row r="1235" spans="1:18" s="312" customFormat="1" x14ac:dyDescent="0.3">
      <c r="A1235" s="307">
        <v>1232</v>
      </c>
      <c r="B1235" s="308" t="s">
        <v>3732</v>
      </c>
      <c r="C1235" s="308" t="s">
        <v>14503</v>
      </c>
      <c r="D1235" s="308" t="s">
        <v>14538</v>
      </c>
      <c r="E1235" s="308" t="s">
        <v>14646</v>
      </c>
      <c r="F1235" s="309" t="s">
        <v>2758</v>
      </c>
      <c r="G1235" s="309" t="s">
        <v>3933</v>
      </c>
      <c r="H1235" s="309" t="s">
        <v>3934</v>
      </c>
      <c r="I1235" s="309" t="s">
        <v>2414</v>
      </c>
      <c r="J1235" s="309" t="s">
        <v>15063</v>
      </c>
      <c r="K1235" s="310">
        <v>3.8579200000000009</v>
      </c>
      <c r="L1235" s="310">
        <v>3.8579200000000009</v>
      </c>
      <c r="M1235" s="310">
        <v>3.347131392000001</v>
      </c>
      <c r="N1235" s="310"/>
      <c r="O1235" s="310">
        <f t="shared" si="19"/>
        <v>13.239999999999997</v>
      </c>
      <c r="P1235" s="310">
        <v>13.239999999999997</v>
      </c>
      <c r="Q1235" s="309" t="s">
        <v>15063</v>
      </c>
      <c r="R1235" s="311"/>
    </row>
    <row r="1236" spans="1:18" s="312" customFormat="1" x14ac:dyDescent="0.3">
      <c r="A1236" s="307">
        <v>1233</v>
      </c>
      <c r="B1236" s="308" t="s">
        <v>3732</v>
      </c>
      <c r="C1236" s="308" t="s">
        <v>14503</v>
      </c>
      <c r="D1236" s="308" t="s">
        <v>14538</v>
      </c>
      <c r="E1236" s="308" t="s">
        <v>14645</v>
      </c>
      <c r="F1236" s="309" t="s">
        <v>2758</v>
      </c>
      <c r="G1236" s="309" t="s">
        <v>3874</v>
      </c>
      <c r="H1236" s="309" t="s">
        <v>3875</v>
      </c>
      <c r="I1236" s="309" t="s">
        <v>2425</v>
      </c>
      <c r="J1236" s="309" t="s">
        <v>15063</v>
      </c>
      <c r="K1236" s="310">
        <v>1.5321000000000005</v>
      </c>
      <c r="L1236" s="310">
        <v>1.5321000000000005</v>
      </c>
      <c r="M1236" s="310">
        <v>1.4320538700000003</v>
      </c>
      <c r="N1236" s="310"/>
      <c r="O1236" s="310">
        <f t="shared" si="19"/>
        <v>6.5300000000000091</v>
      </c>
      <c r="P1236" s="310">
        <v>7.3183810952096469</v>
      </c>
      <c r="Q1236" s="309" t="s">
        <v>15063</v>
      </c>
      <c r="R1236" s="311"/>
    </row>
    <row r="1237" spans="1:18" s="312" customFormat="1" x14ac:dyDescent="0.3">
      <c r="A1237" s="307">
        <v>1234</v>
      </c>
      <c r="B1237" s="308" t="s">
        <v>3732</v>
      </c>
      <c r="C1237" s="308" t="s">
        <v>14503</v>
      </c>
      <c r="D1237" s="308" t="s">
        <v>14538</v>
      </c>
      <c r="E1237" s="308" t="s">
        <v>14645</v>
      </c>
      <c r="F1237" s="309" t="s">
        <v>2758</v>
      </c>
      <c r="G1237" s="309" t="s">
        <v>3868</v>
      </c>
      <c r="H1237" s="309" t="s">
        <v>3869</v>
      </c>
      <c r="I1237" s="309" t="s">
        <v>2553</v>
      </c>
      <c r="J1237" s="309" t="s">
        <v>15063</v>
      </c>
      <c r="K1237" s="310">
        <v>1.5139400000000001</v>
      </c>
      <c r="L1237" s="310">
        <v>1.5139400000000001</v>
      </c>
      <c r="M1237" s="310">
        <v>1.503645208</v>
      </c>
      <c r="N1237" s="310"/>
      <c r="O1237" s="310">
        <f t="shared" si="19"/>
        <v>0.68000000000000338</v>
      </c>
      <c r="P1237" s="310">
        <v>1.6149236771304087</v>
      </c>
      <c r="Q1237" s="309" t="s">
        <v>15063</v>
      </c>
      <c r="R1237" s="311"/>
    </row>
    <row r="1238" spans="1:18" s="312" customFormat="1" x14ac:dyDescent="0.3">
      <c r="A1238" s="307">
        <v>1235</v>
      </c>
      <c r="B1238" s="308" t="s">
        <v>3732</v>
      </c>
      <c r="C1238" s="308" t="s">
        <v>14503</v>
      </c>
      <c r="D1238" s="308" t="s">
        <v>14538</v>
      </c>
      <c r="E1238" s="308" t="s">
        <v>14645</v>
      </c>
      <c r="F1238" s="309" t="s">
        <v>2758</v>
      </c>
      <c r="G1238" s="309" t="s">
        <v>14660</v>
      </c>
      <c r="H1238" s="309" t="s">
        <v>14661</v>
      </c>
      <c r="I1238" s="309" t="s">
        <v>2425</v>
      </c>
      <c r="J1238" s="309" t="s">
        <v>15063</v>
      </c>
      <c r="K1238" s="310">
        <v>0.35484000000000004</v>
      </c>
      <c r="L1238" s="310">
        <v>0.35484000000000004</v>
      </c>
      <c r="M1238" s="310">
        <v>0.35058192000000005</v>
      </c>
      <c r="N1238" s="310"/>
      <c r="O1238" s="310">
        <f t="shared" si="19"/>
        <v>1.1999999999999991</v>
      </c>
      <c r="P1238" s="310">
        <v>1.2000000000000011</v>
      </c>
      <c r="Q1238" s="309" t="s">
        <v>15063</v>
      </c>
      <c r="R1238" s="311"/>
    </row>
    <row r="1239" spans="1:18" s="312" customFormat="1" x14ac:dyDescent="0.3">
      <c r="A1239" s="307">
        <v>1236</v>
      </c>
      <c r="B1239" s="308" t="s">
        <v>3732</v>
      </c>
      <c r="C1239" s="308" t="s">
        <v>14503</v>
      </c>
      <c r="D1239" s="308" t="s">
        <v>14538</v>
      </c>
      <c r="E1239" s="308" t="s">
        <v>14645</v>
      </c>
      <c r="F1239" s="309" t="s">
        <v>2758</v>
      </c>
      <c r="G1239" s="309" t="s">
        <v>14662</v>
      </c>
      <c r="H1239" s="309" t="s">
        <v>14663</v>
      </c>
      <c r="I1239" s="309" t="s">
        <v>2432</v>
      </c>
      <c r="J1239" s="309" t="s">
        <v>15063</v>
      </c>
      <c r="K1239" s="310">
        <v>0.96750599999999998</v>
      </c>
      <c r="L1239" s="310">
        <v>0.96750599999999998</v>
      </c>
      <c r="M1239" s="310">
        <v>0.88381673099999991</v>
      </c>
      <c r="N1239" s="310"/>
      <c r="O1239" s="310">
        <f t="shared" si="19"/>
        <v>8.6500000000000075</v>
      </c>
      <c r="P1239" s="310">
        <v>9.7881756072265684</v>
      </c>
      <c r="Q1239" s="309" t="s">
        <v>15063</v>
      </c>
      <c r="R1239" s="311"/>
    </row>
    <row r="1240" spans="1:18" s="312" customFormat="1" x14ac:dyDescent="0.3">
      <c r="A1240" s="307">
        <v>1237</v>
      </c>
      <c r="B1240" s="308" t="s">
        <v>3732</v>
      </c>
      <c r="C1240" s="308" t="s">
        <v>14466</v>
      </c>
      <c r="D1240" s="308" t="s">
        <v>14480</v>
      </c>
      <c r="E1240" s="308" t="s">
        <v>14664</v>
      </c>
      <c r="F1240" s="309" t="s">
        <v>4091</v>
      </c>
      <c r="G1240" s="309" t="s">
        <v>4610</v>
      </c>
      <c r="H1240" s="309" t="s">
        <v>4611</v>
      </c>
      <c r="I1240" s="309" t="s">
        <v>2405</v>
      </c>
      <c r="J1240" s="309" t="s">
        <v>15063</v>
      </c>
      <c r="K1240" s="310">
        <v>2.5492669999999999</v>
      </c>
      <c r="L1240" s="310">
        <v>2.5492669999999999</v>
      </c>
      <c r="M1240" s="310">
        <v>2.4073217499999999</v>
      </c>
      <c r="N1240" s="310"/>
      <c r="O1240" s="310">
        <f t="shared" si="19"/>
        <v>5.5680809424826831</v>
      </c>
      <c r="P1240" s="310">
        <v>5.5680809424826894</v>
      </c>
      <c r="Q1240" s="309" t="s">
        <v>15063</v>
      </c>
      <c r="R1240" s="311"/>
    </row>
    <row r="1241" spans="1:18" s="312" customFormat="1" x14ac:dyDescent="0.3">
      <c r="A1241" s="307">
        <v>1238</v>
      </c>
      <c r="B1241" s="308" t="s">
        <v>3732</v>
      </c>
      <c r="C1241" s="308" t="s">
        <v>14466</v>
      </c>
      <c r="D1241" s="308" t="s">
        <v>14480</v>
      </c>
      <c r="E1241" s="308" t="s">
        <v>14624</v>
      </c>
      <c r="F1241" s="309" t="s">
        <v>4091</v>
      </c>
      <c r="G1241" s="309" t="s">
        <v>4191</v>
      </c>
      <c r="H1241" s="309" t="s">
        <v>4192</v>
      </c>
      <c r="I1241" s="309" t="s">
        <v>2405</v>
      </c>
      <c r="J1241" s="309" t="s">
        <v>15063</v>
      </c>
      <c r="K1241" s="310">
        <v>1.6378642013183626</v>
      </c>
      <c r="L1241" s="310">
        <v>1.6378642013183626</v>
      </c>
      <c r="M1241" s="310">
        <v>1.5337845999999999</v>
      </c>
      <c r="N1241" s="310"/>
      <c r="O1241" s="310">
        <f t="shared" si="19"/>
        <v>6.3545928432031245</v>
      </c>
      <c r="P1241" s="310">
        <v>6.3545928432031218</v>
      </c>
      <c r="Q1241" s="309" t="s">
        <v>15063</v>
      </c>
      <c r="R1241" s="311"/>
    </row>
    <row r="1242" spans="1:18" s="312" customFormat="1" x14ac:dyDescent="0.3">
      <c r="A1242" s="307">
        <v>1239</v>
      </c>
      <c r="B1242" s="308" t="s">
        <v>3732</v>
      </c>
      <c r="C1242" s="308" t="s">
        <v>14466</v>
      </c>
      <c r="D1242" s="308" t="s">
        <v>14480</v>
      </c>
      <c r="E1242" s="308" t="s">
        <v>14664</v>
      </c>
      <c r="F1242" s="309" t="s">
        <v>4091</v>
      </c>
      <c r="G1242" s="309" t="s">
        <v>4612</v>
      </c>
      <c r="H1242" s="309" t="s">
        <v>14665</v>
      </c>
      <c r="I1242" s="309" t="s">
        <v>2405</v>
      </c>
      <c r="J1242" s="309" t="s">
        <v>15063</v>
      </c>
      <c r="K1242" s="310">
        <v>2.1569040000000008</v>
      </c>
      <c r="L1242" s="310">
        <v>2.1569040000000008</v>
      </c>
      <c r="M1242" s="310">
        <v>2.0303049999999998</v>
      </c>
      <c r="N1242" s="310"/>
      <c r="O1242" s="310">
        <f t="shared" si="19"/>
        <v>5.8694777328986811</v>
      </c>
      <c r="P1242" s="310">
        <v>5.8694777328986643</v>
      </c>
      <c r="Q1242" s="309" t="s">
        <v>15063</v>
      </c>
      <c r="R1242" s="311"/>
    </row>
    <row r="1243" spans="1:18" s="312" customFormat="1" x14ac:dyDescent="0.3">
      <c r="A1243" s="307">
        <v>1240</v>
      </c>
      <c r="B1243" s="308" t="s">
        <v>3732</v>
      </c>
      <c r="C1243" s="308" t="s">
        <v>14466</v>
      </c>
      <c r="D1243" s="308" t="s">
        <v>14480</v>
      </c>
      <c r="E1243" s="308" t="s">
        <v>14664</v>
      </c>
      <c r="F1243" s="309" t="s">
        <v>4091</v>
      </c>
      <c r="G1243" s="309" t="s">
        <v>4613</v>
      </c>
      <c r="H1243" s="309" t="s">
        <v>4614</v>
      </c>
      <c r="I1243" s="309" t="s">
        <v>2405</v>
      </c>
      <c r="J1243" s="309" t="s">
        <v>15063</v>
      </c>
      <c r="K1243" s="310">
        <v>1.7905210000000007</v>
      </c>
      <c r="L1243" s="310">
        <v>1.7905210000000007</v>
      </c>
      <c r="M1243" s="310">
        <v>1.677789</v>
      </c>
      <c r="N1243" s="310"/>
      <c r="O1243" s="310">
        <f t="shared" si="19"/>
        <v>6.2960445590976413</v>
      </c>
      <c r="P1243" s="310">
        <v>6.2960445590976466</v>
      </c>
      <c r="Q1243" s="309" t="s">
        <v>15063</v>
      </c>
      <c r="R1243" s="311"/>
    </row>
    <row r="1244" spans="1:18" s="312" customFormat="1" x14ac:dyDescent="0.3">
      <c r="A1244" s="307">
        <v>1241</v>
      </c>
      <c r="B1244" s="308" t="s">
        <v>3732</v>
      </c>
      <c r="C1244" s="308" t="s">
        <v>14466</v>
      </c>
      <c r="D1244" s="308" t="s">
        <v>14480</v>
      </c>
      <c r="E1244" s="308" t="s">
        <v>14664</v>
      </c>
      <c r="F1244" s="309" t="s">
        <v>4091</v>
      </c>
      <c r="G1244" s="309" t="s">
        <v>4615</v>
      </c>
      <c r="H1244" s="309" t="s">
        <v>14666</v>
      </c>
      <c r="I1244" s="309" t="s">
        <v>2405</v>
      </c>
      <c r="J1244" s="309" t="s">
        <v>15063</v>
      </c>
      <c r="K1244" s="310">
        <v>3.1800959999999989</v>
      </c>
      <c r="L1244" s="310">
        <v>3.1800959999999989</v>
      </c>
      <c r="M1244" s="310">
        <v>2.9889705499999999</v>
      </c>
      <c r="N1244" s="310"/>
      <c r="O1244" s="310">
        <f t="shared" si="19"/>
        <v>6.0100528411720617</v>
      </c>
      <c r="P1244" s="310">
        <v>6.0100528411720759</v>
      </c>
      <c r="Q1244" s="309" t="s">
        <v>15063</v>
      </c>
      <c r="R1244" s="311"/>
    </row>
    <row r="1245" spans="1:18" s="312" customFormat="1" x14ac:dyDescent="0.3">
      <c r="A1245" s="307">
        <v>1242</v>
      </c>
      <c r="B1245" s="308" t="s">
        <v>3732</v>
      </c>
      <c r="C1245" s="308" t="s">
        <v>14466</v>
      </c>
      <c r="D1245" s="308" t="s">
        <v>14480</v>
      </c>
      <c r="E1245" s="308" t="s">
        <v>14664</v>
      </c>
      <c r="F1245" s="309" t="s">
        <v>4091</v>
      </c>
      <c r="G1245" s="309" t="s">
        <v>4616</v>
      </c>
      <c r="H1245" s="309" t="s">
        <v>14667</v>
      </c>
      <c r="I1245" s="309" t="s">
        <v>2405</v>
      </c>
      <c r="J1245" s="309" t="s">
        <v>15063</v>
      </c>
      <c r="K1245" s="310">
        <v>1.2800959999999992</v>
      </c>
      <c r="L1245" s="310">
        <v>1.2800959999999992</v>
      </c>
      <c r="M1245" s="310">
        <v>1.2295039999999999</v>
      </c>
      <c r="N1245" s="310"/>
      <c r="O1245" s="310">
        <f t="shared" si="19"/>
        <v>3.9522035847310932</v>
      </c>
      <c r="P1245" s="310">
        <v>3.9522035847310844</v>
      </c>
      <c r="Q1245" s="309" t="s">
        <v>15063</v>
      </c>
      <c r="R1245" s="311"/>
    </row>
    <row r="1246" spans="1:18" s="312" customFormat="1" x14ac:dyDescent="0.3">
      <c r="A1246" s="307">
        <v>1243</v>
      </c>
      <c r="B1246" s="308" t="s">
        <v>3732</v>
      </c>
      <c r="C1246" s="308" t="s">
        <v>14466</v>
      </c>
      <c r="D1246" s="308" t="s">
        <v>14480</v>
      </c>
      <c r="E1246" s="308" t="s">
        <v>14664</v>
      </c>
      <c r="F1246" s="309" t="s">
        <v>4091</v>
      </c>
      <c r="G1246" s="309" t="s">
        <v>4617</v>
      </c>
      <c r="H1246" s="309" t="s">
        <v>4618</v>
      </c>
      <c r="I1246" s="309" t="s">
        <v>2405</v>
      </c>
      <c r="J1246" s="309" t="s">
        <v>15063</v>
      </c>
      <c r="K1246" s="310">
        <v>3.3438060000000007</v>
      </c>
      <c r="L1246" s="310">
        <v>3.3438060000000007</v>
      </c>
      <c r="M1246" s="310">
        <v>3.1890227499999999</v>
      </c>
      <c r="N1246" s="310"/>
      <c r="O1246" s="310">
        <f t="shared" si="19"/>
        <v>4.6289542515325586</v>
      </c>
      <c r="P1246" s="310">
        <v>4.6289542515325577</v>
      </c>
      <c r="Q1246" s="309" t="s">
        <v>15063</v>
      </c>
      <c r="R1246" s="311"/>
    </row>
    <row r="1247" spans="1:18" s="312" customFormat="1" x14ac:dyDescent="0.3">
      <c r="A1247" s="307">
        <v>1244</v>
      </c>
      <c r="B1247" s="308" t="s">
        <v>3732</v>
      </c>
      <c r="C1247" s="308" t="s">
        <v>14466</v>
      </c>
      <c r="D1247" s="308" t="s">
        <v>14480</v>
      </c>
      <c r="E1247" s="308" t="s">
        <v>14664</v>
      </c>
      <c r="F1247" s="309" t="s">
        <v>4091</v>
      </c>
      <c r="G1247" s="309" t="s">
        <v>4619</v>
      </c>
      <c r="H1247" s="309" t="s">
        <v>4620</v>
      </c>
      <c r="I1247" s="309" t="s">
        <v>2405</v>
      </c>
      <c r="J1247" s="309" t="s">
        <v>15063</v>
      </c>
      <c r="K1247" s="310">
        <v>3.1541350000000006</v>
      </c>
      <c r="L1247" s="310">
        <v>3.1541350000000006</v>
      </c>
      <c r="M1247" s="310">
        <v>2.9797012500000002</v>
      </c>
      <c r="N1247" s="310"/>
      <c r="O1247" s="310">
        <f t="shared" si="19"/>
        <v>5.5303197231570733</v>
      </c>
      <c r="P1247" s="310">
        <v>5.5303197231570849</v>
      </c>
      <c r="Q1247" s="309" t="s">
        <v>15063</v>
      </c>
      <c r="R1247" s="311"/>
    </row>
    <row r="1248" spans="1:18" s="312" customFormat="1" x14ac:dyDescent="0.3">
      <c r="A1248" s="307">
        <v>1245</v>
      </c>
      <c r="B1248" s="308" t="s">
        <v>3732</v>
      </c>
      <c r="C1248" s="308" t="s">
        <v>14466</v>
      </c>
      <c r="D1248" s="308" t="s">
        <v>14480</v>
      </c>
      <c r="E1248" s="308" t="s">
        <v>14664</v>
      </c>
      <c r="F1248" s="309" t="s">
        <v>4091</v>
      </c>
      <c r="G1248" s="309" t="s">
        <v>4621</v>
      </c>
      <c r="H1248" s="309" t="s">
        <v>4622</v>
      </c>
      <c r="I1248" s="309" t="s">
        <v>2405</v>
      </c>
      <c r="J1248" s="309" t="s">
        <v>15063</v>
      </c>
      <c r="K1248" s="310">
        <v>3.3789729756678852</v>
      </c>
      <c r="L1248" s="310">
        <v>3.3789729756678852</v>
      </c>
      <c r="M1248" s="310">
        <v>3.1919550000000001</v>
      </c>
      <c r="N1248" s="310"/>
      <c r="O1248" s="310">
        <f t="shared" si="19"/>
        <v>5.5347579579537571</v>
      </c>
      <c r="P1248" s="310">
        <v>5.5347579579537509</v>
      </c>
      <c r="Q1248" s="309" t="s">
        <v>15063</v>
      </c>
      <c r="R1248" s="311"/>
    </row>
    <row r="1249" spans="1:18" s="312" customFormat="1" x14ac:dyDescent="0.3">
      <c r="A1249" s="307">
        <v>1246</v>
      </c>
      <c r="B1249" s="308" t="s">
        <v>3732</v>
      </c>
      <c r="C1249" s="308" t="s">
        <v>14503</v>
      </c>
      <c r="D1249" s="308" t="s">
        <v>14504</v>
      </c>
      <c r="E1249" s="308" t="s">
        <v>14668</v>
      </c>
      <c r="F1249" s="309" t="s">
        <v>4091</v>
      </c>
      <c r="G1249" s="309" t="s">
        <v>4098</v>
      </c>
      <c r="H1249" s="309" t="s">
        <v>4040</v>
      </c>
      <c r="I1249" s="309" t="s">
        <v>2405</v>
      </c>
      <c r="J1249" s="309" t="s">
        <v>15063</v>
      </c>
      <c r="K1249" s="310">
        <v>0.64117952999999994</v>
      </c>
      <c r="L1249" s="310">
        <v>0.64117952999999994</v>
      </c>
      <c r="M1249" s="310">
        <v>1.19364925</v>
      </c>
      <c r="N1249" s="310"/>
      <c r="O1249" s="310">
        <f t="shared" si="19"/>
        <v>-86.164591062350368</v>
      </c>
      <c r="P1249" s="310">
        <v>-84.901429768474941</v>
      </c>
      <c r="Q1249" s="309" t="s">
        <v>15063</v>
      </c>
      <c r="R1249" s="311"/>
    </row>
    <row r="1250" spans="1:18" s="312" customFormat="1" x14ac:dyDescent="0.3">
      <c r="A1250" s="307">
        <v>1247</v>
      </c>
      <c r="B1250" s="308" t="s">
        <v>3732</v>
      </c>
      <c r="C1250" s="308" t="s">
        <v>14503</v>
      </c>
      <c r="D1250" s="308" t="s">
        <v>14504</v>
      </c>
      <c r="E1250" s="308" t="s">
        <v>14506</v>
      </c>
      <c r="F1250" s="309" t="s">
        <v>4091</v>
      </c>
      <c r="G1250" s="309" t="s">
        <v>4092</v>
      </c>
      <c r="H1250" s="309" t="s">
        <v>4093</v>
      </c>
      <c r="I1250" s="309" t="s">
        <v>2405</v>
      </c>
      <c r="J1250" s="309" t="s">
        <v>15063</v>
      </c>
      <c r="K1250" s="310">
        <v>4.2985229199999999</v>
      </c>
      <c r="L1250" s="310">
        <v>4.2985229199999999</v>
      </c>
      <c r="M1250" s="310">
        <v>9.4714580000000002</v>
      </c>
      <c r="N1250" s="310"/>
      <c r="O1250" s="310">
        <f t="shared" si="19"/>
        <v>-120.34215418351195</v>
      </c>
      <c r="P1250" s="310">
        <v>-120.34215418351195</v>
      </c>
      <c r="Q1250" s="309" t="s">
        <v>15063</v>
      </c>
      <c r="R1250" s="311"/>
    </row>
    <row r="1251" spans="1:18" s="312" customFormat="1" x14ac:dyDescent="0.3">
      <c r="A1251" s="307">
        <v>1248</v>
      </c>
      <c r="B1251" s="308" t="s">
        <v>3732</v>
      </c>
      <c r="C1251" s="308" t="s">
        <v>14466</v>
      </c>
      <c r="D1251" s="308" t="s">
        <v>14480</v>
      </c>
      <c r="E1251" s="308" t="s">
        <v>14664</v>
      </c>
      <c r="F1251" s="309" t="s">
        <v>4091</v>
      </c>
      <c r="G1251" s="309" t="s">
        <v>4623</v>
      </c>
      <c r="H1251" s="309" t="s">
        <v>4624</v>
      </c>
      <c r="I1251" s="309" t="s">
        <v>2405</v>
      </c>
      <c r="J1251" s="309" t="s">
        <v>15063</v>
      </c>
      <c r="K1251" s="310">
        <v>2.1546689999999997</v>
      </c>
      <c r="L1251" s="310">
        <v>2.1546689999999997</v>
      </c>
      <c r="M1251" s="310">
        <v>2.0230199999999998</v>
      </c>
      <c r="N1251" s="310"/>
      <c r="O1251" s="310">
        <f t="shared" si="19"/>
        <v>6.109940784408181</v>
      </c>
      <c r="P1251" s="310">
        <v>6.1099407844081739</v>
      </c>
      <c r="Q1251" s="309" t="s">
        <v>15063</v>
      </c>
      <c r="R1251" s="311"/>
    </row>
    <row r="1252" spans="1:18" s="312" customFormat="1" x14ac:dyDescent="0.3">
      <c r="A1252" s="307">
        <v>1249</v>
      </c>
      <c r="B1252" s="308" t="s">
        <v>3732</v>
      </c>
      <c r="C1252" s="308" t="s">
        <v>14503</v>
      </c>
      <c r="D1252" s="308" t="s">
        <v>14504</v>
      </c>
      <c r="E1252" s="308" t="s">
        <v>14506</v>
      </c>
      <c r="F1252" s="309" t="s">
        <v>4091</v>
      </c>
      <c r="G1252" s="309" t="s">
        <v>14622</v>
      </c>
      <c r="H1252" s="309" t="s">
        <v>4103</v>
      </c>
      <c r="I1252" s="309"/>
      <c r="J1252" s="309" t="s">
        <v>15063</v>
      </c>
      <c r="K1252" s="310">
        <v>0</v>
      </c>
      <c r="L1252" s="310">
        <v>0</v>
      </c>
      <c r="M1252" s="310">
        <v>0</v>
      </c>
      <c r="N1252" s="310"/>
      <c r="O1252" s="310" t="e">
        <f t="shared" si="19"/>
        <v>#DIV/0!</v>
      </c>
      <c r="P1252" s="310" t="e">
        <v>#DIV/0!</v>
      </c>
      <c r="Q1252" s="309" t="s">
        <v>15063</v>
      </c>
      <c r="R1252" s="311"/>
    </row>
    <row r="1253" spans="1:18" s="312" customFormat="1" x14ac:dyDescent="0.3">
      <c r="A1253" s="307">
        <v>1250</v>
      </c>
      <c r="B1253" s="308" t="s">
        <v>3732</v>
      </c>
      <c r="C1253" s="308" t="s">
        <v>14466</v>
      </c>
      <c r="D1253" s="308" t="s">
        <v>14470</v>
      </c>
      <c r="E1253" s="308" t="s">
        <v>14471</v>
      </c>
      <c r="F1253" s="309" t="s">
        <v>4486</v>
      </c>
      <c r="G1253" s="309" t="s">
        <v>4487</v>
      </c>
      <c r="H1253" s="309" t="s">
        <v>4488</v>
      </c>
      <c r="I1253" s="309" t="s">
        <v>2425</v>
      </c>
      <c r="J1253" s="309" t="s">
        <v>15063</v>
      </c>
      <c r="K1253" s="310">
        <v>1.4816799999999999</v>
      </c>
      <c r="L1253" s="310">
        <v>1.4816799999999999</v>
      </c>
      <c r="M1253" s="310">
        <v>1.5081</v>
      </c>
      <c r="N1253" s="310"/>
      <c r="O1253" s="310">
        <f t="shared" si="19"/>
        <v>-1.7831110631175497</v>
      </c>
      <c r="P1253" s="310">
        <v>-1.7831110631175484</v>
      </c>
      <c r="Q1253" s="309" t="s">
        <v>15063</v>
      </c>
      <c r="R1253" s="311"/>
    </row>
    <row r="1254" spans="1:18" s="312" customFormat="1" x14ac:dyDescent="0.3">
      <c r="A1254" s="307">
        <v>1251</v>
      </c>
      <c r="B1254" s="308" t="s">
        <v>3732</v>
      </c>
      <c r="C1254" s="308" t="s">
        <v>14466</v>
      </c>
      <c r="D1254" s="308" t="s">
        <v>14470</v>
      </c>
      <c r="E1254" s="308" t="s">
        <v>14471</v>
      </c>
      <c r="F1254" s="309" t="s">
        <v>4486</v>
      </c>
      <c r="G1254" s="309" t="s">
        <v>4489</v>
      </c>
      <c r="H1254" s="309" t="s">
        <v>4490</v>
      </c>
      <c r="I1254" s="309" t="s">
        <v>2425</v>
      </c>
      <c r="J1254" s="309" t="s">
        <v>15063</v>
      </c>
      <c r="K1254" s="310">
        <v>2.4684599999999999</v>
      </c>
      <c r="L1254" s="310">
        <v>2.4684599999999999</v>
      </c>
      <c r="M1254" s="310">
        <v>2.491625</v>
      </c>
      <c r="N1254" s="310"/>
      <c r="O1254" s="310">
        <f t="shared" si="19"/>
        <v>-0.93843935085033192</v>
      </c>
      <c r="P1254" s="310">
        <v>-0.93843935085033969</v>
      </c>
      <c r="Q1254" s="309" t="s">
        <v>15063</v>
      </c>
      <c r="R1254" s="311"/>
    </row>
    <row r="1255" spans="1:18" s="312" customFormat="1" x14ac:dyDescent="0.3">
      <c r="A1255" s="307">
        <v>1252</v>
      </c>
      <c r="B1255" s="308" t="s">
        <v>3732</v>
      </c>
      <c r="C1255" s="308" t="s">
        <v>14466</v>
      </c>
      <c r="D1255" s="308" t="s">
        <v>14470</v>
      </c>
      <c r="E1255" s="308" t="s">
        <v>14471</v>
      </c>
      <c r="F1255" s="309" t="s">
        <v>4486</v>
      </c>
      <c r="G1255" s="309" t="s">
        <v>4491</v>
      </c>
      <c r="H1255" s="309" t="s">
        <v>4492</v>
      </c>
      <c r="I1255" s="309" t="s">
        <v>2425</v>
      </c>
      <c r="J1255" s="309" t="s">
        <v>15063</v>
      </c>
      <c r="K1255" s="310">
        <v>2.3128799999999998</v>
      </c>
      <c r="L1255" s="310">
        <v>2.3128799999999998</v>
      </c>
      <c r="M1255" s="310">
        <v>2.3285</v>
      </c>
      <c r="N1255" s="310"/>
      <c r="O1255" s="310">
        <f t="shared" si="19"/>
        <v>-0.67534848327626984</v>
      </c>
      <c r="P1255" s="310">
        <v>-0.67534848327626129</v>
      </c>
      <c r="Q1255" s="309" t="s">
        <v>15063</v>
      </c>
      <c r="R1255" s="311"/>
    </row>
    <row r="1256" spans="1:18" s="312" customFormat="1" x14ac:dyDescent="0.3">
      <c r="A1256" s="307">
        <v>1253</v>
      </c>
      <c r="B1256" s="308" t="s">
        <v>3732</v>
      </c>
      <c r="C1256" s="308" t="s">
        <v>14466</v>
      </c>
      <c r="D1256" s="308" t="s">
        <v>14470</v>
      </c>
      <c r="E1256" s="308" t="s">
        <v>14471</v>
      </c>
      <c r="F1256" s="309" t="s">
        <v>4486</v>
      </c>
      <c r="G1256" s="309" t="s">
        <v>4493</v>
      </c>
      <c r="H1256" s="309" t="s">
        <v>4494</v>
      </c>
      <c r="I1256" s="309" t="s">
        <v>2425</v>
      </c>
      <c r="J1256" s="309" t="s">
        <v>15063</v>
      </c>
      <c r="K1256" s="310">
        <v>4.0756000000000006</v>
      </c>
      <c r="L1256" s="310">
        <v>4.0756000000000006</v>
      </c>
      <c r="M1256" s="310">
        <v>4.0956999999999999</v>
      </c>
      <c r="N1256" s="310"/>
      <c r="O1256" s="310">
        <f t="shared" si="19"/>
        <v>-0.49317891844144018</v>
      </c>
      <c r="P1256" s="310">
        <v>-0.49317891844145034</v>
      </c>
      <c r="Q1256" s="309" t="s">
        <v>15063</v>
      </c>
      <c r="R1256" s="311"/>
    </row>
    <row r="1257" spans="1:18" s="312" customFormat="1" x14ac:dyDescent="0.3">
      <c r="A1257" s="307">
        <v>1254</v>
      </c>
      <c r="B1257" s="308" t="s">
        <v>3732</v>
      </c>
      <c r="C1257" s="308" t="s">
        <v>14466</v>
      </c>
      <c r="D1257" s="308" t="s">
        <v>14470</v>
      </c>
      <c r="E1257" s="308" t="s">
        <v>14471</v>
      </c>
      <c r="F1257" s="309" t="s">
        <v>4486</v>
      </c>
      <c r="G1257" s="309" t="s">
        <v>4495</v>
      </c>
      <c r="H1257" s="309" t="s">
        <v>4496</v>
      </c>
      <c r="I1257" s="309" t="s">
        <v>2425</v>
      </c>
      <c r="J1257" s="309" t="s">
        <v>15063</v>
      </c>
      <c r="K1257" s="310">
        <v>3.8536885487604593</v>
      </c>
      <c r="L1257" s="310">
        <v>3.8536885487604593</v>
      </c>
      <c r="M1257" s="310">
        <v>3.7071999999999998</v>
      </c>
      <c r="N1257" s="310"/>
      <c r="O1257" s="310">
        <f t="shared" si="19"/>
        <v>3.8012555220005413</v>
      </c>
      <c r="P1257" s="310">
        <v>3.8012555220005351</v>
      </c>
      <c r="Q1257" s="309" t="s">
        <v>15063</v>
      </c>
      <c r="R1257" s="311"/>
    </row>
    <row r="1258" spans="1:18" s="312" customFormat="1" x14ac:dyDescent="0.3">
      <c r="A1258" s="307">
        <v>1255</v>
      </c>
      <c r="B1258" s="308" t="s">
        <v>3732</v>
      </c>
      <c r="C1258" s="308" t="s">
        <v>14466</v>
      </c>
      <c r="D1258" s="308" t="s">
        <v>14470</v>
      </c>
      <c r="E1258" s="308" t="s">
        <v>14471</v>
      </c>
      <c r="F1258" s="309" t="s">
        <v>4486</v>
      </c>
      <c r="G1258" s="309" t="s">
        <v>4497</v>
      </c>
      <c r="H1258" s="309" t="s">
        <v>4498</v>
      </c>
      <c r="I1258" s="309" t="s">
        <v>2425</v>
      </c>
      <c r="J1258" s="309" t="s">
        <v>15063</v>
      </c>
      <c r="K1258" s="310">
        <v>0.60299498764985016</v>
      </c>
      <c r="L1258" s="310">
        <v>0.60299498764985016</v>
      </c>
      <c r="M1258" s="310">
        <v>0.59050000000000002</v>
      </c>
      <c r="N1258" s="310"/>
      <c r="O1258" s="310">
        <f t="shared" si="19"/>
        <v>2.0721544798488072</v>
      </c>
      <c r="P1258" s="310">
        <v>2.072154479848809</v>
      </c>
      <c r="Q1258" s="309" t="s">
        <v>15063</v>
      </c>
      <c r="R1258" s="311"/>
    </row>
    <row r="1259" spans="1:18" s="312" customFormat="1" x14ac:dyDescent="0.3">
      <c r="A1259" s="307">
        <v>1256</v>
      </c>
      <c r="B1259" s="308" t="s">
        <v>3732</v>
      </c>
      <c r="C1259" s="308" t="s">
        <v>14466</v>
      </c>
      <c r="D1259" s="308" t="s">
        <v>14470</v>
      </c>
      <c r="E1259" s="308" t="s">
        <v>14471</v>
      </c>
      <c r="F1259" s="309" t="s">
        <v>4486</v>
      </c>
      <c r="G1259" s="309" t="s">
        <v>4499</v>
      </c>
      <c r="H1259" s="309" t="s">
        <v>4500</v>
      </c>
      <c r="I1259" s="309" t="s">
        <v>2425</v>
      </c>
      <c r="J1259" s="309" t="s">
        <v>15063</v>
      </c>
      <c r="K1259" s="310">
        <v>0.85337383035679681</v>
      </c>
      <c r="L1259" s="310">
        <v>0.85337383035679681</v>
      </c>
      <c r="M1259" s="310">
        <v>0.88649999999999995</v>
      </c>
      <c r="N1259" s="310"/>
      <c r="O1259" s="310">
        <f t="shared" si="19"/>
        <v>-3.8817887852681214</v>
      </c>
      <c r="P1259" s="310">
        <v>-3.8817887852681254</v>
      </c>
      <c r="Q1259" s="309" t="s">
        <v>15063</v>
      </c>
      <c r="R1259" s="311"/>
    </row>
    <row r="1260" spans="1:18" s="312" customFormat="1" x14ac:dyDescent="0.3">
      <c r="A1260" s="307">
        <v>1257</v>
      </c>
      <c r="B1260" s="308" t="s">
        <v>3732</v>
      </c>
      <c r="C1260" s="308" t="s">
        <v>14466</v>
      </c>
      <c r="D1260" s="308" t="s">
        <v>4648</v>
      </c>
      <c r="E1260" s="308" t="s">
        <v>14467</v>
      </c>
      <c r="F1260" s="309" t="s">
        <v>4486</v>
      </c>
      <c r="G1260" s="309" t="s">
        <v>4701</v>
      </c>
      <c r="H1260" s="309" t="s">
        <v>14669</v>
      </c>
      <c r="I1260" s="309" t="s">
        <v>2432</v>
      </c>
      <c r="J1260" s="309" t="s">
        <v>15063</v>
      </c>
      <c r="K1260" s="310">
        <v>2.8691380000000004</v>
      </c>
      <c r="L1260" s="310">
        <v>2.8691380000000004</v>
      </c>
      <c r="M1260" s="310">
        <v>2.8651212068000005</v>
      </c>
      <c r="N1260" s="310"/>
      <c r="O1260" s="310">
        <f t="shared" si="19"/>
        <v>0.13999999999999732</v>
      </c>
      <c r="P1260" s="310">
        <v>0.13999999999999568</v>
      </c>
      <c r="Q1260" s="309" t="s">
        <v>15063</v>
      </c>
      <c r="R1260" s="311"/>
    </row>
    <row r="1261" spans="1:18" s="312" customFormat="1" x14ac:dyDescent="0.3">
      <c r="A1261" s="307">
        <v>1258</v>
      </c>
      <c r="B1261" s="308" t="s">
        <v>3732</v>
      </c>
      <c r="C1261" s="308" t="s">
        <v>14466</v>
      </c>
      <c r="D1261" s="308" t="s">
        <v>4648</v>
      </c>
      <c r="E1261" s="308" t="s">
        <v>14467</v>
      </c>
      <c r="F1261" s="309" t="s">
        <v>4486</v>
      </c>
      <c r="G1261" s="309" t="s">
        <v>4702</v>
      </c>
      <c r="H1261" s="309" t="s">
        <v>4703</v>
      </c>
      <c r="I1261" s="309" t="s">
        <v>2405</v>
      </c>
      <c r="J1261" s="309" t="s">
        <v>15063</v>
      </c>
      <c r="K1261" s="310">
        <v>1.5794203757326715</v>
      </c>
      <c r="L1261" s="310">
        <v>1.5794203757326715</v>
      </c>
      <c r="M1261" s="310">
        <v>1.6556</v>
      </c>
      <c r="N1261" s="310"/>
      <c r="O1261" s="310">
        <f t="shared" si="19"/>
        <v>-4.8232646252895028</v>
      </c>
      <c r="P1261" s="310">
        <v>-4.8232646252895028</v>
      </c>
      <c r="Q1261" s="309" t="s">
        <v>15063</v>
      </c>
      <c r="R1261" s="311"/>
    </row>
    <row r="1262" spans="1:18" s="312" customFormat="1" x14ac:dyDescent="0.3">
      <c r="A1262" s="307">
        <v>1259</v>
      </c>
      <c r="B1262" s="308" t="s">
        <v>3732</v>
      </c>
      <c r="C1262" s="308" t="s">
        <v>14466</v>
      </c>
      <c r="D1262" s="308" t="s">
        <v>4648</v>
      </c>
      <c r="E1262" s="308" t="s">
        <v>14467</v>
      </c>
      <c r="F1262" s="309" t="s">
        <v>4486</v>
      </c>
      <c r="G1262" s="309" t="s">
        <v>4700</v>
      </c>
      <c r="H1262" s="309" t="s">
        <v>14670</v>
      </c>
      <c r="I1262" s="309" t="s">
        <v>2405</v>
      </c>
      <c r="J1262" s="309" t="s">
        <v>15063</v>
      </c>
      <c r="K1262" s="310">
        <v>1.1760485111648362</v>
      </c>
      <c r="L1262" s="310">
        <v>1.1760485111648362</v>
      </c>
      <c r="M1262" s="310">
        <v>1.1676985667355659</v>
      </c>
      <c r="N1262" s="310"/>
      <c r="O1262" s="310">
        <f t="shared" si="19"/>
        <v>0.70999999999999541</v>
      </c>
      <c r="P1262" s="310">
        <v>0.70999999999999952</v>
      </c>
      <c r="Q1262" s="309" t="s">
        <v>15063</v>
      </c>
      <c r="R1262" s="311"/>
    </row>
    <row r="1263" spans="1:18" s="312" customFormat="1" x14ac:dyDescent="0.3">
      <c r="A1263" s="307">
        <v>1260</v>
      </c>
      <c r="B1263" s="308" t="s">
        <v>3732</v>
      </c>
      <c r="C1263" s="308" t="s">
        <v>14503</v>
      </c>
      <c r="D1263" s="308" t="s">
        <v>14515</v>
      </c>
      <c r="E1263" s="308" t="s">
        <v>14584</v>
      </c>
      <c r="F1263" s="309" t="s">
        <v>3771</v>
      </c>
      <c r="G1263" s="309" t="s">
        <v>3772</v>
      </c>
      <c r="H1263" s="309" t="s">
        <v>14671</v>
      </c>
      <c r="I1263" s="309" t="s">
        <v>2432</v>
      </c>
      <c r="J1263" s="309" t="s">
        <v>15063</v>
      </c>
      <c r="K1263" s="310">
        <v>0</v>
      </c>
      <c r="L1263" s="310">
        <v>0</v>
      </c>
      <c r="M1263" s="310">
        <v>0</v>
      </c>
      <c r="N1263" s="310"/>
      <c r="O1263" s="310" t="e">
        <f t="shared" si="19"/>
        <v>#DIV/0!</v>
      </c>
      <c r="P1263" s="310" t="e">
        <v>#DIV/0!</v>
      </c>
      <c r="Q1263" s="309" t="s">
        <v>15063</v>
      </c>
      <c r="R1263" s="311"/>
    </row>
    <row r="1264" spans="1:18" s="312" customFormat="1" x14ac:dyDescent="0.3">
      <c r="A1264" s="307">
        <v>1261</v>
      </c>
      <c r="B1264" s="308" t="s">
        <v>3732</v>
      </c>
      <c r="C1264" s="308" t="s">
        <v>14503</v>
      </c>
      <c r="D1264" s="308" t="s">
        <v>14515</v>
      </c>
      <c r="E1264" s="308" t="s">
        <v>14584</v>
      </c>
      <c r="F1264" s="309" t="s">
        <v>3771</v>
      </c>
      <c r="G1264" s="309" t="s">
        <v>3773</v>
      </c>
      <c r="H1264" s="309" t="s">
        <v>14672</v>
      </c>
      <c r="I1264" s="309" t="s">
        <v>2432</v>
      </c>
      <c r="J1264" s="309" t="s">
        <v>15063</v>
      </c>
      <c r="K1264" s="310">
        <v>0</v>
      </c>
      <c r="L1264" s="310">
        <v>0</v>
      </c>
      <c r="M1264" s="310">
        <v>0</v>
      </c>
      <c r="N1264" s="310"/>
      <c r="O1264" s="310" t="e">
        <f t="shared" si="19"/>
        <v>#DIV/0!</v>
      </c>
      <c r="P1264" s="310" t="e">
        <v>#DIV/0!</v>
      </c>
      <c r="Q1264" s="309" t="s">
        <v>15063</v>
      </c>
      <c r="R1264" s="311"/>
    </row>
    <row r="1265" spans="1:18" s="312" customFormat="1" x14ac:dyDescent="0.3">
      <c r="A1265" s="307">
        <v>1262</v>
      </c>
      <c r="B1265" s="308" t="s">
        <v>3732</v>
      </c>
      <c r="C1265" s="308" t="s">
        <v>14503</v>
      </c>
      <c r="D1265" s="308" t="s">
        <v>14515</v>
      </c>
      <c r="E1265" s="308" t="s">
        <v>14584</v>
      </c>
      <c r="F1265" s="309" t="s">
        <v>3771</v>
      </c>
      <c r="G1265" s="309" t="s">
        <v>3774</v>
      </c>
      <c r="H1265" s="309" t="s">
        <v>14673</v>
      </c>
      <c r="I1265" s="309" t="s">
        <v>2553</v>
      </c>
      <c r="J1265" s="309" t="s">
        <v>15063</v>
      </c>
      <c r="K1265" s="310">
        <v>0</v>
      </c>
      <c r="L1265" s="310">
        <v>0</v>
      </c>
      <c r="M1265" s="310">
        <v>0</v>
      </c>
      <c r="N1265" s="310"/>
      <c r="O1265" s="310" t="e">
        <f t="shared" si="19"/>
        <v>#DIV/0!</v>
      </c>
      <c r="P1265" s="310" t="e">
        <v>#DIV/0!</v>
      </c>
      <c r="Q1265" s="309" t="s">
        <v>15063</v>
      </c>
      <c r="R1265" s="311"/>
    </row>
    <row r="1266" spans="1:18" s="312" customFormat="1" x14ac:dyDescent="0.3">
      <c r="A1266" s="307">
        <v>1263</v>
      </c>
      <c r="B1266" s="308" t="s">
        <v>3732</v>
      </c>
      <c r="C1266" s="308" t="s">
        <v>14503</v>
      </c>
      <c r="D1266" s="308" t="s">
        <v>14515</v>
      </c>
      <c r="E1266" s="308" t="s">
        <v>14584</v>
      </c>
      <c r="F1266" s="309" t="s">
        <v>3771</v>
      </c>
      <c r="G1266" s="309" t="s">
        <v>3769</v>
      </c>
      <c r="H1266" s="309" t="s">
        <v>3770</v>
      </c>
      <c r="I1266" s="309" t="s">
        <v>2432</v>
      </c>
      <c r="J1266" s="309" t="s">
        <v>15063</v>
      </c>
      <c r="K1266" s="310">
        <v>0</v>
      </c>
      <c r="L1266" s="310">
        <v>0</v>
      </c>
      <c r="M1266" s="310">
        <v>0</v>
      </c>
      <c r="N1266" s="310"/>
      <c r="O1266" s="310" t="e">
        <f t="shared" si="19"/>
        <v>#DIV/0!</v>
      </c>
      <c r="P1266" s="310" t="e">
        <v>#DIV/0!</v>
      </c>
      <c r="Q1266" s="309" t="s">
        <v>15063</v>
      </c>
      <c r="R1266" s="311"/>
    </row>
    <row r="1267" spans="1:18" s="312" customFormat="1" x14ac:dyDescent="0.3">
      <c r="A1267" s="307">
        <v>1264</v>
      </c>
      <c r="B1267" s="308" t="s">
        <v>3732</v>
      </c>
      <c r="C1267" s="308" t="s">
        <v>14503</v>
      </c>
      <c r="D1267" s="308" t="s">
        <v>14515</v>
      </c>
      <c r="E1267" s="308" t="s">
        <v>14584</v>
      </c>
      <c r="F1267" s="309" t="s">
        <v>3771</v>
      </c>
      <c r="G1267" s="309" t="s">
        <v>3775</v>
      </c>
      <c r="H1267" s="309" t="s">
        <v>14674</v>
      </c>
      <c r="I1267" s="309" t="s">
        <v>2432</v>
      </c>
      <c r="J1267" s="309" t="s">
        <v>15063</v>
      </c>
      <c r="K1267" s="310">
        <v>0</v>
      </c>
      <c r="L1267" s="310">
        <v>0</v>
      </c>
      <c r="M1267" s="310">
        <v>0</v>
      </c>
      <c r="N1267" s="310"/>
      <c r="O1267" s="310" t="e">
        <f t="shared" si="19"/>
        <v>#DIV/0!</v>
      </c>
      <c r="P1267" s="310" t="e">
        <v>#DIV/0!</v>
      </c>
      <c r="Q1267" s="309" t="s">
        <v>15063</v>
      </c>
      <c r="R1267" s="311"/>
    </row>
    <row r="1268" spans="1:18" s="312" customFormat="1" x14ac:dyDescent="0.3">
      <c r="A1268" s="307">
        <v>1265</v>
      </c>
      <c r="B1268" s="308" t="s">
        <v>3732</v>
      </c>
      <c r="C1268" s="308" t="s">
        <v>14503</v>
      </c>
      <c r="D1268" s="308" t="s">
        <v>14504</v>
      </c>
      <c r="E1268" s="308" t="s">
        <v>14675</v>
      </c>
      <c r="F1268" s="309" t="s">
        <v>4075</v>
      </c>
      <c r="G1268" s="309" t="s">
        <v>4076</v>
      </c>
      <c r="H1268" s="309" t="s">
        <v>4077</v>
      </c>
      <c r="I1268" s="309" t="s">
        <v>2405</v>
      </c>
      <c r="J1268" s="309" t="s">
        <v>15063</v>
      </c>
      <c r="K1268" s="310">
        <v>6.1253660202488156</v>
      </c>
      <c r="L1268" s="310">
        <v>6.1253660202488156</v>
      </c>
      <c r="M1268" s="310">
        <v>5.6482818500000009</v>
      </c>
      <c r="N1268" s="310"/>
      <c r="O1268" s="310">
        <f t="shared" si="19"/>
        <v>7.7886638720315249</v>
      </c>
      <c r="P1268" s="310">
        <v>7.7886638720315204</v>
      </c>
      <c r="Q1268" s="309" t="s">
        <v>15063</v>
      </c>
      <c r="R1268" s="311"/>
    </row>
    <row r="1269" spans="1:18" s="312" customFormat="1" x14ac:dyDescent="0.3">
      <c r="A1269" s="307">
        <v>1266</v>
      </c>
      <c r="B1269" s="308" t="s">
        <v>3732</v>
      </c>
      <c r="C1269" s="308" t="s">
        <v>14503</v>
      </c>
      <c r="D1269" s="308" t="s">
        <v>14504</v>
      </c>
      <c r="E1269" s="308" t="s">
        <v>14675</v>
      </c>
      <c r="F1269" s="309" t="s">
        <v>4075</v>
      </c>
      <c r="G1269" s="309" t="s">
        <v>4078</v>
      </c>
      <c r="H1269" s="309" t="s">
        <v>4079</v>
      </c>
      <c r="I1269" s="309" t="s">
        <v>2405</v>
      </c>
      <c r="J1269" s="309" t="s">
        <v>15063</v>
      </c>
      <c r="K1269" s="310">
        <v>2.6156000020999066</v>
      </c>
      <c r="L1269" s="310">
        <v>2.6156000020999066</v>
      </c>
      <c r="M1269" s="310">
        <v>2.4679535000000001</v>
      </c>
      <c r="N1269" s="310"/>
      <c r="O1269" s="310">
        <f t="shared" si="19"/>
        <v>5.644842559312206</v>
      </c>
      <c r="P1269" s="310">
        <v>11.084490870300179</v>
      </c>
      <c r="Q1269" s="309" t="s">
        <v>15063</v>
      </c>
      <c r="R1269" s="311"/>
    </row>
    <row r="1270" spans="1:18" s="312" customFormat="1" x14ac:dyDescent="0.3">
      <c r="A1270" s="307">
        <v>1267</v>
      </c>
      <c r="B1270" s="308" t="s">
        <v>3732</v>
      </c>
      <c r="C1270" s="308" t="s">
        <v>14503</v>
      </c>
      <c r="D1270" s="308" t="s">
        <v>14504</v>
      </c>
      <c r="E1270" s="308" t="s">
        <v>14675</v>
      </c>
      <c r="F1270" s="309" t="s">
        <v>4075</v>
      </c>
      <c r="G1270" s="309" t="s">
        <v>4080</v>
      </c>
      <c r="H1270" s="309" t="s">
        <v>4081</v>
      </c>
      <c r="I1270" s="309" t="s">
        <v>2405</v>
      </c>
      <c r="J1270" s="309" t="s">
        <v>15063</v>
      </c>
      <c r="K1270" s="310">
        <v>3.0724000025006259</v>
      </c>
      <c r="L1270" s="310">
        <v>3.0724000025006259</v>
      </c>
      <c r="M1270" s="310">
        <v>2.9145354500000002</v>
      </c>
      <c r="N1270" s="310"/>
      <c r="O1270" s="310">
        <f t="shared" si="19"/>
        <v>5.1381510341146903</v>
      </c>
      <c r="P1270" s="310">
        <v>8.9435852361752222</v>
      </c>
      <c r="Q1270" s="309" t="s">
        <v>15063</v>
      </c>
      <c r="R1270" s="311"/>
    </row>
    <row r="1271" spans="1:18" s="312" customFormat="1" x14ac:dyDescent="0.3">
      <c r="A1271" s="307">
        <v>1268</v>
      </c>
      <c r="B1271" s="308" t="s">
        <v>3732</v>
      </c>
      <c r="C1271" s="308" t="s">
        <v>14503</v>
      </c>
      <c r="D1271" s="308" t="s">
        <v>14504</v>
      </c>
      <c r="E1271" s="308" t="s">
        <v>14675</v>
      </c>
      <c r="F1271" s="309" t="s">
        <v>4075</v>
      </c>
      <c r="G1271" s="309" t="s">
        <v>4087</v>
      </c>
      <c r="H1271" s="309" t="s">
        <v>4088</v>
      </c>
      <c r="I1271" s="309" t="s">
        <v>2405</v>
      </c>
      <c r="J1271" s="309" t="s">
        <v>15063</v>
      </c>
      <c r="K1271" s="310">
        <v>2.9112000147786996</v>
      </c>
      <c r="L1271" s="310">
        <v>2.9112000147786996</v>
      </c>
      <c r="M1271" s="310">
        <v>2.93</v>
      </c>
      <c r="N1271" s="310"/>
      <c r="O1271" s="310">
        <f t="shared" si="19"/>
        <v>-0.6457812972610083</v>
      </c>
      <c r="P1271" s="310">
        <v>13.566324650122608</v>
      </c>
      <c r="Q1271" s="309" t="s">
        <v>15063</v>
      </c>
      <c r="R1271" s="311"/>
    </row>
    <row r="1272" spans="1:18" s="312" customFormat="1" x14ac:dyDescent="0.3">
      <c r="A1272" s="307">
        <v>1269</v>
      </c>
      <c r="B1272" s="308" t="s">
        <v>3732</v>
      </c>
      <c r="C1272" s="308" t="s">
        <v>14503</v>
      </c>
      <c r="D1272" s="308" t="s">
        <v>14504</v>
      </c>
      <c r="E1272" s="308" t="s">
        <v>14675</v>
      </c>
      <c r="F1272" s="309" t="s">
        <v>4075</v>
      </c>
      <c r="G1272" s="309" t="s">
        <v>4082</v>
      </c>
      <c r="H1272" s="309" t="s">
        <v>4083</v>
      </c>
      <c r="I1272" s="309" t="s">
        <v>2405</v>
      </c>
      <c r="J1272" s="309" t="s">
        <v>15063</v>
      </c>
      <c r="K1272" s="310">
        <v>3.2628500146576109</v>
      </c>
      <c r="L1272" s="310">
        <v>3.2628500146576109</v>
      </c>
      <c r="M1272" s="310">
        <v>3.0457779500000002</v>
      </c>
      <c r="N1272" s="310"/>
      <c r="O1272" s="310">
        <f t="shared" si="19"/>
        <v>6.6528361304523314</v>
      </c>
      <c r="P1272" s="310">
        <v>9.0156338380465115</v>
      </c>
      <c r="Q1272" s="309" t="s">
        <v>15063</v>
      </c>
      <c r="R1272" s="311"/>
    </row>
    <row r="1273" spans="1:18" s="312" customFormat="1" x14ac:dyDescent="0.3">
      <c r="A1273" s="307">
        <v>1270</v>
      </c>
      <c r="B1273" s="308" t="s">
        <v>3732</v>
      </c>
      <c r="C1273" s="308" t="s">
        <v>14503</v>
      </c>
      <c r="D1273" s="308" t="s">
        <v>14515</v>
      </c>
      <c r="E1273" s="308" t="s">
        <v>14584</v>
      </c>
      <c r="F1273" s="309" t="s">
        <v>3756</v>
      </c>
      <c r="G1273" s="309" t="s">
        <v>3757</v>
      </c>
      <c r="H1273" s="309" t="s">
        <v>3758</v>
      </c>
      <c r="I1273" s="309" t="s">
        <v>3759</v>
      </c>
      <c r="J1273" s="309" t="s">
        <v>15063</v>
      </c>
      <c r="K1273" s="310">
        <v>4.6614914879180001</v>
      </c>
      <c r="L1273" s="310">
        <v>4.6614914879180001</v>
      </c>
      <c r="M1273" s="310">
        <v>4.3361193820613231</v>
      </c>
      <c r="N1273" s="310"/>
      <c r="O1273" s="310">
        <f t="shared" si="19"/>
        <v>6.9800000000000129</v>
      </c>
      <c r="P1273" s="310">
        <v>6.9799999999999969</v>
      </c>
      <c r="Q1273" s="309" t="s">
        <v>15063</v>
      </c>
      <c r="R1273" s="311"/>
    </row>
    <row r="1274" spans="1:18" s="312" customFormat="1" x14ac:dyDescent="0.3">
      <c r="A1274" s="307">
        <v>1271</v>
      </c>
      <c r="B1274" s="308" t="s">
        <v>3732</v>
      </c>
      <c r="C1274" s="308" t="s">
        <v>14503</v>
      </c>
      <c r="D1274" s="308" t="s">
        <v>14515</v>
      </c>
      <c r="E1274" s="308" t="s">
        <v>14584</v>
      </c>
      <c r="F1274" s="309" t="s">
        <v>3756</v>
      </c>
      <c r="G1274" s="309" t="s">
        <v>3762</v>
      </c>
      <c r="H1274" s="309" t="s">
        <v>3763</v>
      </c>
      <c r="I1274" s="309" t="s">
        <v>2405</v>
      </c>
      <c r="J1274" s="309" t="s">
        <v>15063</v>
      </c>
      <c r="K1274" s="310">
        <v>1.4482175601879996</v>
      </c>
      <c r="L1274" s="310">
        <v>1.4482175601879996</v>
      </c>
      <c r="M1274" s="310">
        <v>1.2970963627933465</v>
      </c>
      <c r="N1274" s="310"/>
      <c r="O1274" s="310">
        <f t="shared" si="19"/>
        <v>10.43497893887127</v>
      </c>
      <c r="P1274" s="310">
        <v>10.434978938871286</v>
      </c>
      <c r="Q1274" s="309" t="s">
        <v>15063</v>
      </c>
      <c r="R1274" s="311"/>
    </row>
    <row r="1275" spans="1:18" s="312" customFormat="1" x14ac:dyDescent="0.3">
      <c r="A1275" s="307">
        <v>1272</v>
      </c>
      <c r="B1275" s="308" t="s">
        <v>3732</v>
      </c>
      <c r="C1275" s="308" t="s">
        <v>14503</v>
      </c>
      <c r="D1275" s="308" t="s">
        <v>14515</v>
      </c>
      <c r="E1275" s="308" t="s">
        <v>14584</v>
      </c>
      <c r="F1275" s="309" t="s">
        <v>3756</v>
      </c>
      <c r="G1275" s="309" t="s">
        <v>3764</v>
      </c>
      <c r="H1275" s="309" t="s">
        <v>3765</v>
      </c>
      <c r="I1275" s="309" t="s">
        <v>2405</v>
      </c>
      <c r="J1275" s="309" t="s">
        <v>15063</v>
      </c>
      <c r="K1275" s="310">
        <v>4.8426781843480002</v>
      </c>
      <c r="L1275" s="310">
        <v>4.8426781843480002</v>
      </c>
      <c r="M1275" s="310">
        <v>4.1855261065930263</v>
      </c>
      <c r="N1275" s="310"/>
      <c r="O1275" s="310">
        <f t="shared" si="19"/>
        <v>13.570013383894731</v>
      </c>
      <c r="P1275" s="310">
        <v>13.570013383894731</v>
      </c>
      <c r="Q1275" s="309" t="s">
        <v>15063</v>
      </c>
      <c r="R1275" s="311"/>
    </row>
    <row r="1276" spans="1:18" s="312" customFormat="1" x14ac:dyDescent="0.3">
      <c r="A1276" s="307">
        <v>1273</v>
      </c>
      <c r="B1276" s="308" t="s">
        <v>3732</v>
      </c>
      <c r="C1276" s="308" t="s">
        <v>14466</v>
      </c>
      <c r="D1276" s="308" t="s">
        <v>14480</v>
      </c>
      <c r="E1276" s="308" t="s">
        <v>14496</v>
      </c>
      <c r="F1276" s="309" t="s">
        <v>3756</v>
      </c>
      <c r="G1276" s="309" t="s">
        <v>5084</v>
      </c>
      <c r="H1276" s="309" t="s">
        <v>5085</v>
      </c>
      <c r="I1276" s="309" t="s">
        <v>2405</v>
      </c>
      <c r="J1276" s="309" t="s">
        <v>15063</v>
      </c>
      <c r="K1276" s="310">
        <v>3.2673492374845017</v>
      </c>
      <c r="L1276" s="310">
        <v>3.2673492374845017</v>
      </c>
      <c r="M1276" s="310">
        <v>3.1420854</v>
      </c>
      <c r="N1276" s="310"/>
      <c r="O1276" s="310">
        <f t="shared" si="19"/>
        <v>3.8338061951694211</v>
      </c>
      <c r="P1276" s="310">
        <v>10.598719660483379</v>
      </c>
      <c r="Q1276" s="309" t="s">
        <v>15063</v>
      </c>
      <c r="R1276" s="311"/>
    </row>
    <row r="1277" spans="1:18" s="312" customFormat="1" x14ac:dyDescent="0.3">
      <c r="A1277" s="307">
        <v>1274</v>
      </c>
      <c r="B1277" s="308" t="s">
        <v>3732</v>
      </c>
      <c r="C1277" s="308" t="s">
        <v>14503</v>
      </c>
      <c r="D1277" s="308" t="s">
        <v>14515</v>
      </c>
      <c r="E1277" s="308" t="s">
        <v>14584</v>
      </c>
      <c r="F1277" s="309" t="s">
        <v>3756</v>
      </c>
      <c r="G1277" s="309" t="s">
        <v>3760</v>
      </c>
      <c r="H1277" s="309" t="s">
        <v>3761</v>
      </c>
      <c r="I1277" s="309" t="s">
        <v>2405</v>
      </c>
      <c r="J1277" s="309" t="s">
        <v>15063</v>
      </c>
      <c r="K1277" s="310">
        <v>3.6929330912180003</v>
      </c>
      <c r="L1277" s="310">
        <v>3.6929330912180003</v>
      </c>
      <c r="M1277" s="310">
        <v>3.3992081486307493</v>
      </c>
      <c r="N1277" s="310"/>
      <c r="O1277" s="310">
        <f t="shared" si="19"/>
        <v>7.953703339108559</v>
      </c>
      <c r="P1277" s="310">
        <v>9.3167732321412409</v>
      </c>
      <c r="Q1277" s="309" t="s">
        <v>15063</v>
      </c>
      <c r="R1277" s="311"/>
    </row>
    <row r="1278" spans="1:18" s="312" customFormat="1" x14ac:dyDescent="0.3">
      <c r="A1278" s="307">
        <v>1275</v>
      </c>
      <c r="B1278" s="308" t="s">
        <v>3732</v>
      </c>
      <c r="C1278" s="308" t="s">
        <v>14503</v>
      </c>
      <c r="D1278" s="308" t="s">
        <v>14515</v>
      </c>
      <c r="E1278" s="308" t="s">
        <v>14584</v>
      </c>
      <c r="F1278" s="309" t="s">
        <v>3756</v>
      </c>
      <c r="G1278" s="309" t="s">
        <v>3766</v>
      </c>
      <c r="H1278" s="309" t="s">
        <v>3767</v>
      </c>
      <c r="I1278" s="309" t="s">
        <v>2414</v>
      </c>
      <c r="J1278" s="309" t="s">
        <v>15063</v>
      </c>
      <c r="K1278" s="310">
        <v>2.5875290605939987</v>
      </c>
      <c r="L1278" s="310">
        <v>2.5875290605939987</v>
      </c>
      <c r="M1278" s="310">
        <v>2.4697421047999999</v>
      </c>
      <c r="N1278" s="310"/>
      <c r="O1278" s="310">
        <f t="shared" si="19"/>
        <v>4.5521017556015142</v>
      </c>
      <c r="P1278" s="310">
        <v>4.5521017556015124</v>
      </c>
      <c r="Q1278" s="309" t="s">
        <v>15063</v>
      </c>
      <c r="R1278" s="311"/>
    </row>
    <row r="1279" spans="1:18" s="312" customFormat="1" x14ac:dyDescent="0.3">
      <c r="A1279" s="307">
        <v>1276</v>
      </c>
      <c r="B1279" s="308" t="s">
        <v>3732</v>
      </c>
      <c r="C1279" s="308" t="s">
        <v>14503</v>
      </c>
      <c r="D1279" s="308" t="s">
        <v>14515</v>
      </c>
      <c r="E1279" s="308" t="s">
        <v>14584</v>
      </c>
      <c r="F1279" s="309" t="s">
        <v>3756</v>
      </c>
      <c r="G1279" s="309" t="s">
        <v>14676</v>
      </c>
      <c r="H1279" s="309" t="s">
        <v>3768</v>
      </c>
      <c r="I1279" s="309" t="s">
        <v>2432</v>
      </c>
      <c r="J1279" s="309" t="s">
        <v>15063</v>
      </c>
      <c r="K1279" s="310">
        <v>2.4040346569460014</v>
      </c>
      <c r="L1279" s="310">
        <v>2.4040346569460014</v>
      </c>
      <c r="M1279" s="310">
        <v>2.3952575270000001</v>
      </c>
      <c r="N1279" s="310"/>
      <c r="O1279" s="310">
        <f t="shared" si="19"/>
        <v>0.36509997560315854</v>
      </c>
      <c r="P1279" s="310">
        <v>3.689700041851407</v>
      </c>
      <c r="Q1279" s="309" t="s">
        <v>15063</v>
      </c>
      <c r="R1279" s="311"/>
    </row>
    <row r="1280" spans="1:18" s="312" customFormat="1" x14ac:dyDescent="0.3">
      <c r="A1280" s="307">
        <v>1277</v>
      </c>
      <c r="B1280" s="308" t="s">
        <v>3732</v>
      </c>
      <c r="C1280" s="308" t="s">
        <v>14466</v>
      </c>
      <c r="D1280" s="308" t="s">
        <v>14480</v>
      </c>
      <c r="E1280" s="308" t="s">
        <v>14496</v>
      </c>
      <c r="F1280" s="309" t="s">
        <v>3756</v>
      </c>
      <c r="G1280" s="309" t="s">
        <v>5086</v>
      </c>
      <c r="H1280" s="309" t="s">
        <v>5087</v>
      </c>
      <c r="I1280" s="309" t="s">
        <v>2405</v>
      </c>
      <c r="J1280" s="309" t="s">
        <v>15063</v>
      </c>
      <c r="K1280" s="310">
        <v>1.3259249253602694</v>
      </c>
      <c r="L1280" s="310">
        <v>1.3259249253602694</v>
      </c>
      <c r="M1280" s="310">
        <v>1.21776405</v>
      </c>
      <c r="N1280" s="310"/>
      <c r="O1280" s="310">
        <f t="shared" si="19"/>
        <v>8.1573906102474716</v>
      </c>
      <c r="P1280" s="310">
        <v>11.110435688953347</v>
      </c>
      <c r="Q1280" s="309" t="s">
        <v>15063</v>
      </c>
      <c r="R1280" s="311"/>
    </row>
    <row r="1281" spans="1:18" s="312" customFormat="1" x14ac:dyDescent="0.3">
      <c r="A1281" s="307">
        <v>1278</v>
      </c>
      <c r="B1281" s="308" t="s">
        <v>3732</v>
      </c>
      <c r="C1281" s="308" t="s">
        <v>14466</v>
      </c>
      <c r="D1281" s="308" t="s">
        <v>14480</v>
      </c>
      <c r="E1281" s="308" t="s">
        <v>14496</v>
      </c>
      <c r="F1281" s="309" t="s">
        <v>3756</v>
      </c>
      <c r="G1281" s="309" t="s">
        <v>5088</v>
      </c>
      <c r="H1281" s="309" t="s">
        <v>5089</v>
      </c>
      <c r="I1281" s="309" t="s">
        <v>2432</v>
      </c>
      <c r="J1281" s="309" t="s">
        <v>15063</v>
      </c>
      <c r="K1281" s="310">
        <v>2.3043239999999994</v>
      </c>
      <c r="L1281" s="310">
        <v>2.3043239999999994</v>
      </c>
      <c r="M1281" s="310">
        <v>2.1736890999999998</v>
      </c>
      <c r="N1281" s="310"/>
      <c r="O1281" s="310">
        <f t="shared" si="19"/>
        <v>5.6691203146779525</v>
      </c>
      <c r="P1281" s="310">
        <v>7.4542755531525673</v>
      </c>
      <c r="Q1281" s="309" t="s">
        <v>15063</v>
      </c>
      <c r="R1281" s="311"/>
    </row>
    <row r="1282" spans="1:18" s="312" customFormat="1" x14ac:dyDescent="0.3">
      <c r="A1282" s="307">
        <v>1279</v>
      </c>
      <c r="B1282" s="308" t="s">
        <v>3732</v>
      </c>
      <c r="C1282" s="308" t="s">
        <v>14466</v>
      </c>
      <c r="D1282" s="308" t="s">
        <v>14480</v>
      </c>
      <c r="E1282" s="308" t="s">
        <v>14572</v>
      </c>
      <c r="F1282" s="309" t="s">
        <v>4415</v>
      </c>
      <c r="G1282" s="309" t="s">
        <v>4416</v>
      </c>
      <c r="H1282" s="309" t="s">
        <v>4417</v>
      </c>
      <c r="I1282" s="309" t="s">
        <v>2432</v>
      </c>
      <c r="J1282" s="309" t="s">
        <v>15063</v>
      </c>
      <c r="K1282" s="310">
        <v>2.2945199999999999</v>
      </c>
      <c r="L1282" s="310">
        <v>2.2945199999999999</v>
      </c>
      <c r="M1282" s="310">
        <v>2.237667000000469</v>
      </c>
      <c r="N1282" s="310"/>
      <c r="O1282" s="310">
        <f t="shared" si="19"/>
        <v>2.4777731290000027</v>
      </c>
      <c r="P1282" s="310">
        <v>2.4777731289999938</v>
      </c>
      <c r="Q1282" s="309" t="s">
        <v>15063</v>
      </c>
      <c r="R1282" s="311"/>
    </row>
    <row r="1283" spans="1:18" s="312" customFormat="1" x14ac:dyDescent="0.3">
      <c r="A1283" s="307">
        <v>1280</v>
      </c>
      <c r="B1283" s="308" t="s">
        <v>3732</v>
      </c>
      <c r="C1283" s="308" t="s">
        <v>14466</v>
      </c>
      <c r="D1283" s="308" t="s">
        <v>14480</v>
      </c>
      <c r="E1283" s="308" t="s">
        <v>14572</v>
      </c>
      <c r="F1283" s="309" t="s">
        <v>4415</v>
      </c>
      <c r="G1283" s="309" t="s">
        <v>4418</v>
      </c>
      <c r="H1283" s="309" t="s">
        <v>4419</v>
      </c>
      <c r="I1283" s="309" t="s">
        <v>2432</v>
      </c>
      <c r="J1283" s="309" t="s">
        <v>15063</v>
      </c>
      <c r="K1283" s="310">
        <v>3.5110800000000002</v>
      </c>
      <c r="L1283" s="310">
        <v>3.5110800000000002</v>
      </c>
      <c r="M1283" s="310">
        <v>3.4050474999874734</v>
      </c>
      <c r="N1283" s="310"/>
      <c r="O1283" s="310">
        <f t="shared" si="19"/>
        <v>3.0199397339999896</v>
      </c>
      <c r="P1283" s="310">
        <v>3.0199397339999989</v>
      </c>
      <c r="Q1283" s="309" t="s">
        <v>15063</v>
      </c>
      <c r="R1283" s="311"/>
    </row>
    <row r="1284" spans="1:18" s="312" customFormat="1" x14ac:dyDescent="0.3">
      <c r="A1284" s="307">
        <v>1281</v>
      </c>
      <c r="B1284" s="308" t="s">
        <v>3732</v>
      </c>
      <c r="C1284" s="308" t="s">
        <v>14466</v>
      </c>
      <c r="D1284" s="308" t="s">
        <v>4648</v>
      </c>
      <c r="E1284" s="308" t="s">
        <v>14529</v>
      </c>
      <c r="F1284" s="309" t="s">
        <v>4415</v>
      </c>
      <c r="G1284" s="309" t="s">
        <v>5108</v>
      </c>
      <c r="H1284" s="309" t="s">
        <v>5109</v>
      </c>
      <c r="I1284" s="309" t="s">
        <v>2405</v>
      </c>
      <c r="J1284" s="309" t="s">
        <v>15063</v>
      </c>
      <c r="K1284" s="310">
        <v>2.6870900000000009</v>
      </c>
      <c r="L1284" s="310">
        <v>2.6870900000000009</v>
      </c>
      <c r="M1284" s="310">
        <v>2.4793535000000002</v>
      </c>
      <c r="N1284" s="310"/>
      <c r="O1284" s="310">
        <f t="shared" ref="O1284:O1347" si="20">(L1284-M1284)/L1284*100</f>
        <v>7.7309096457506294</v>
      </c>
      <c r="P1284" s="310">
        <v>7.7309096457506392</v>
      </c>
      <c r="Q1284" s="309" t="s">
        <v>15063</v>
      </c>
      <c r="R1284" s="311"/>
    </row>
    <row r="1285" spans="1:18" s="312" customFormat="1" x14ac:dyDescent="0.3">
      <c r="A1285" s="307">
        <v>1282</v>
      </c>
      <c r="B1285" s="308" t="s">
        <v>3732</v>
      </c>
      <c r="C1285" s="308" t="s">
        <v>14466</v>
      </c>
      <c r="D1285" s="308" t="s">
        <v>14480</v>
      </c>
      <c r="E1285" s="308" t="s">
        <v>14572</v>
      </c>
      <c r="F1285" s="309" t="s">
        <v>4415</v>
      </c>
      <c r="G1285" s="309" t="s">
        <v>4420</v>
      </c>
      <c r="H1285" s="309" t="s">
        <v>4421</v>
      </c>
      <c r="I1285" s="309" t="s">
        <v>2432</v>
      </c>
      <c r="J1285" s="309" t="s">
        <v>15063</v>
      </c>
      <c r="K1285" s="310">
        <v>1.7795000000000001</v>
      </c>
      <c r="L1285" s="310">
        <v>1.7795000000000001</v>
      </c>
      <c r="M1285" s="310">
        <v>3.5614140000000001</v>
      </c>
      <c r="N1285" s="310"/>
      <c r="O1285" s="310">
        <f t="shared" si="20"/>
        <v>-100.13565608316944</v>
      </c>
      <c r="P1285" s="310">
        <v>-100.13565608316944</v>
      </c>
      <c r="Q1285" s="309" t="s">
        <v>15063</v>
      </c>
      <c r="R1285" s="311"/>
    </row>
    <row r="1286" spans="1:18" s="312" customFormat="1" x14ac:dyDescent="0.3">
      <c r="A1286" s="307">
        <v>1283</v>
      </c>
      <c r="B1286" s="308" t="s">
        <v>3732</v>
      </c>
      <c r="C1286" s="308" t="s">
        <v>14466</v>
      </c>
      <c r="D1286" s="308" t="s">
        <v>14480</v>
      </c>
      <c r="E1286" s="308" t="s">
        <v>14572</v>
      </c>
      <c r="F1286" s="309" t="s">
        <v>4415</v>
      </c>
      <c r="G1286" s="309" t="s">
        <v>4422</v>
      </c>
      <c r="H1286" s="309" t="s">
        <v>4423</v>
      </c>
      <c r="I1286" s="309" t="s">
        <v>2432</v>
      </c>
      <c r="J1286" s="309" t="s">
        <v>15063</v>
      </c>
      <c r="K1286" s="310">
        <v>1.1562599999999998</v>
      </c>
      <c r="L1286" s="310">
        <v>1.1562599999999998</v>
      </c>
      <c r="M1286" s="310">
        <v>1.1204335000049939</v>
      </c>
      <c r="N1286" s="310"/>
      <c r="O1286" s="310">
        <f t="shared" si="20"/>
        <v>3.0984813099999986</v>
      </c>
      <c r="P1286" s="310">
        <v>3.0984813099999897</v>
      </c>
      <c r="Q1286" s="309" t="s">
        <v>15063</v>
      </c>
      <c r="R1286" s="311"/>
    </row>
    <row r="1287" spans="1:18" s="312" customFormat="1" x14ac:dyDescent="0.3">
      <c r="A1287" s="307">
        <v>1284</v>
      </c>
      <c r="B1287" s="308" t="s">
        <v>3732</v>
      </c>
      <c r="C1287" s="308" t="s">
        <v>14466</v>
      </c>
      <c r="D1287" s="308" t="s">
        <v>4648</v>
      </c>
      <c r="E1287" s="308" t="s">
        <v>14489</v>
      </c>
      <c r="F1287" s="309" t="s">
        <v>4415</v>
      </c>
      <c r="G1287" s="309" t="s">
        <v>4726</v>
      </c>
      <c r="H1287" s="309" t="s">
        <v>4727</v>
      </c>
      <c r="I1287" s="309" t="s">
        <v>2425</v>
      </c>
      <c r="J1287" s="309" t="s">
        <v>15063</v>
      </c>
      <c r="K1287" s="310">
        <v>1.1872200000000004</v>
      </c>
      <c r="L1287" s="310">
        <v>1.1872200000000004</v>
      </c>
      <c r="M1287" s="310">
        <v>1.18282</v>
      </c>
      <c r="N1287" s="310"/>
      <c r="O1287" s="310">
        <f t="shared" si="20"/>
        <v>0.37061370259938359</v>
      </c>
      <c r="P1287" s="310">
        <v>1.8149045114281614</v>
      </c>
      <c r="Q1287" s="309" t="s">
        <v>15063</v>
      </c>
      <c r="R1287" s="311"/>
    </row>
    <row r="1288" spans="1:18" s="312" customFormat="1" x14ac:dyDescent="0.3">
      <c r="A1288" s="307">
        <v>1285</v>
      </c>
      <c r="B1288" s="308" t="s">
        <v>3732</v>
      </c>
      <c r="C1288" s="308" t="s">
        <v>14466</v>
      </c>
      <c r="D1288" s="308" t="s">
        <v>4648</v>
      </c>
      <c r="E1288" s="308" t="s">
        <v>14529</v>
      </c>
      <c r="F1288" s="309" t="s">
        <v>4415</v>
      </c>
      <c r="G1288" s="309" t="s">
        <v>5110</v>
      </c>
      <c r="H1288" s="309" t="s">
        <v>5111</v>
      </c>
      <c r="I1288" s="309" t="s">
        <v>2432</v>
      </c>
      <c r="J1288" s="309" t="s">
        <v>15063</v>
      </c>
      <c r="K1288" s="310">
        <v>2.21502</v>
      </c>
      <c r="L1288" s="310">
        <v>2.21502</v>
      </c>
      <c r="M1288" s="310">
        <v>2.0665589999999998</v>
      </c>
      <c r="N1288" s="310"/>
      <c r="O1288" s="310">
        <f t="shared" si="20"/>
        <v>6.702467697808606</v>
      </c>
      <c r="P1288" s="310">
        <v>10.512390402075944</v>
      </c>
      <c r="Q1288" s="309" t="s">
        <v>15063</v>
      </c>
      <c r="R1288" s="311"/>
    </row>
    <row r="1289" spans="1:18" s="312" customFormat="1" x14ac:dyDescent="0.3">
      <c r="A1289" s="307">
        <v>1286</v>
      </c>
      <c r="B1289" s="308" t="s">
        <v>3732</v>
      </c>
      <c r="C1289" s="308" t="s">
        <v>14466</v>
      </c>
      <c r="D1289" s="308" t="s">
        <v>4648</v>
      </c>
      <c r="E1289" s="308" t="s">
        <v>14489</v>
      </c>
      <c r="F1289" s="309" t="s">
        <v>4415</v>
      </c>
      <c r="G1289" s="309" t="s">
        <v>4728</v>
      </c>
      <c r="H1289" s="309" t="s">
        <v>4729</v>
      </c>
      <c r="I1289" s="309" t="s">
        <v>2432</v>
      </c>
      <c r="J1289" s="309" t="s">
        <v>15063</v>
      </c>
      <c r="K1289" s="310">
        <v>3.3680000000000012</v>
      </c>
      <c r="L1289" s="310">
        <v>3.3680000000000012</v>
      </c>
      <c r="M1289" s="310">
        <v>3.24328525</v>
      </c>
      <c r="N1289" s="310"/>
      <c r="O1289" s="310">
        <f t="shared" si="20"/>
        <v>3.7029320071259253</v>
      </c>
      <c r="P1289" s="310">
        <v>3.7029320071259253</v>
      </c>
      <c r="Q1289" s="309" t="s">
        <v>15063</v>
      </c>
      <c r="R1289" s="311"/>
    </row>
    <row r="1290" spans="1:18" s="312" customFormat="1" x14ac:dyDescent="0.3">
      <c r="A1290" s="307">
        <v>1287</v>
      </c>
      <c r="B1290" s="308" t="s">
        <v>3732</v>
      </c>
      <c r="C1290" s="308" t="s">
        <v>14466</v>
      </c>
      <c r="D1290" s="308" t="s">
        <v>4648</v>
      </c>
      <c r="E1290" s="308" t="s">
        <v>14489</v>
      </c>
      <c r="F1290" s="309" t="s">
        <v>4415</v>
      </c>
      <c r="G1290" s="309" t="s">
        <v>4730</v>
      </c>
      <c r="H1290" s="309" t="s">
        <v>4731</v>
      </c>
      <c r="I1290" s="309" t="s">
        <v>2432</v>
      </c>
      <c r="J1290" s="309" t="s">
        <v>15063</v>
      </c>
      <c r="K1290" s="310">
        <v>3.6088000000000009</v>
      </c>
      <c r="L1290" s="310">
        <v>3.6088000000000009</v>
      </c>
      <c r="M1290" s="310">
        <v>3.22993</v>
      </c>
      <c r="N1290" s="310"/>
      <c r="O1290" s="310">
        <f t="shared" si="20"/>
        <v>10.498503657725584</v>
      </c>
      <c r="P1290" s="310">
        <v>10.498503657725578</v>
      </c>
      <c r="Q1290" s="309" t="s">
        <v>15063</v>
      </c>
      <c r="R1290" s="311"/>
    </row>
    <row r="1291" spans="1:18" s="312" customFormat="1" x14ac:dyDescent="0.3">
      <c r="A1291" s="307">
        <v>1288</v>
      </c>
      <c r="B1291" s="308" t="s">
        <v>3732</v>
      </c>
      <c r="C1291" s="308" t="s">
        <v>14466</v>
      </c>
      <c r="D1291" s="308" t="s">
        <v>1353</v>
      </c>
      <c r="E1291" s="308" t="s">
        <v>14526</v>
      </c>
      <c r="F1291" s="309" t="s">
        <v>4415</v>
      </c>
      <c r="G1291" s="309" t="s">
        <v>5214</v>
      </c>
      <c r="H1291" s="309" t="s">
        <v>14677</v>
      </c>
      <c r="I1291" s="309" t="s">
        <v>2432</v>
      </c>
      <c r="J1291" s="309" t="s">
        <v>15063</v>
      </c>
      <c r="K1291" s="310">
        <v>2.5455960000000006</v>
      </c>
      <c r="L1291" s="310">
        <v>2.5455960000000006</v>
      </c>
      <c r="M1291" s="310">
        <v>2.4458086368000003</v>
      </c>
      <c r="N1291" s="310"/>
      <c r="O1291" s="310">
        <f t="shared" si="20"/>
        <v>3.9200000000000137</v>
      </c>
      <c r="P1291" s="310">
        <v>3.9200000000000235</v>
      </c>
      <c r="Q1291" s="309" t="s">
        <v>15063</v>
      </c>
      <c r="R1291" s="311"/>
    </row>
    <row r="1292" spans="1:18" s="312" customFormat="1" x14ac:dyDescent="0.3">
      <c r="A1292" s="307">
        <v>1289</v>
      </c>
      <c r="B1292" s="308" t="s">
        <v>3732</v>
      </c>
      <c r="C1292" s="308" t="s">
        <v>14466</v>
      </c>
      <c r="D1292" s="308" t="s">
        <v>14480</v>
      </c>
      <c r="E1292" s="308" t="s">
        <v>14572</v>
      </c>
      <c r="F1292" s="309" t="s">
        <v>4415</v>
      </c>
      <c r="G1292" s="309" t="s">
        <v>4430</v>
      </c>
      <c r="H1292" s="309" t="s">
        <v>4431</v>
      </c>
      <c r="I1292" s="309" t="s">
        <v>2432</v>
      </c>
      <c r="J1292" s="309" t="s">
        <v>15063</v>
      </c>
      <c r="K1292" s="310">
        <v>3.468488000000002</v>
      </c>
      <c r="L1292" s="310">
        <v>3.468488000000002</v>
      </c>
      <c r="M1292" s="310">
        <v>3.3306415</v>
      </c>
      <c r="N1292" s="310"/>
      <c r="O1292" s="310">
        <f t="shared" si="20"/>
        <v>3.9742533345942639</v>
      </c>
      <c r="P1292" s="310">
        <v>3.9742533345942688</v>
      </c>
      <c r="Q1292" s="309" t="s">
        <v>15063</v>
      </c>
      <c r="R1292" s="311"/>
    </row>
    <row r="1293" spans="1:18" s="312" customFormat="1" x14ac:dyDescent="0.3">
      <c r="A1293" s="307">
        <v>1290</v>
      </c>
      <c r="B1293" s="308" t="s">
        <v>3732</v>
      </c>
      <c r="C1293" s="308" t="s">
        <v>14466</v>
      </c>
      <c r="D1293" s="308" t="s">
        <v>14480</v>
      </c>
      <c r="E1293" s="308" t="s">
        <v>14572</v>
      </c>
      <c r="F1293" s="309" t="s">
        <v>4415</v>
      </c>
      <c r="G1293" s="309" t="s">
        <v>4424</v>
      </c>
      <c r="H1293" s="309" t="s">
        <v>4425</v>
      </c>
      <c r="I1293" s="309" t="s">
        <v>2432</v>
      </c>
      <c r="J1293" s="309" t="s">
        <v>15063</v>
      </c>
      <c r="K1293" s="310">
        <v>0.79667999999999972</v>
      </c>
      <c r="L1293" s="310">
        <v>0.79667999999999972</v>
      </c>
      <c r="M1293" s="310">
        <v>0.77311300000000005</v>
      </c>
      <c r="N1293" s="310"/>
      <c r="O1293" s="310">
        <f t="shared" si="20"/>
        <v>2.9581513280112066</v>
      </c>
      <c r="P1293" s="310">
        <v>2.9581513280112048</v>
      </c>
      <c r="Q1293" s="309" t="s">
        <v>15063</v>
      </c>
      <c r="R1293" s="311"/>
    </row>
    <row r="1294" spans="1:18" s="312" customFormat="1" x14ac:dyDescent="0.3">
      <c r="A1294" s="307">
        <v>1291</v>
      </c>
      <c r="B1294" s="308" t="s">
        <v>3732</v>
      </c>
      <c r="C1294" s="308" t="s">
        <v>14466</v>
      </c>
      <c r="D1294" s="308" t="s">
        <v>14480</v>
      </c>
      <c r="E1294" s="308" t="s">
        <v>14572</v>
      </c>
      <c r="F1294" s="309" t="s">
        <v>4415</v>
      </c>
      <c r="G1294" s="309" t="s">
        <v>4432</v>
      </c>
      <c r="H1294" s="309" t="s">
        <v>4433</v>
      </c>
      <c r="I1294" s="309" t="s">
        <v>2432</v>
      </c>
      <c r="J1294" s="309" t="s">
        <v>15063</v>
      </c>
      <c r="K1294" s="310">
        <v>0.75916000000000028</v>
      </c>
      <c r="L1294" s="310">
        <v>0.75916000000000028</v>
      </c>
      <c r="M1294" s="310">
        <v>0.73563100000000003</v>
      </c>
      <c r="N1294" s="310"/>
      <c r="O1294" s="310">
        <f t="shared" si="20"/>
        <v>3.0993466462933026</v>
      </c>
      <c r="P1294" s="310">
        <v>3.0993466462933106</v>
      </c>
      <c r="Q1294" s="309" t="s">
        <v>15063</v>
      </c>
      <c r="R1294" s="311"/>
    </row>
    <row r="1295" spans="1:18" s="312" customFormat="1" x14ac:dyDescent="0.3">
      <c r="A1295" s="307">
        <v>1292</v>
      </c>
      <c r="B1295" s="308" t="s">
        <v>3732</v>
      </c>
      <c r="C1295" s="308" t="s">
        <v>14466</v>
      </c>
      <c r="D1295" s="308" t="s">
        <v>14480</v>
      </c>
      <c r="E1295" s="308" t="s">
        <v>14572</v>
      </c>
      <c r="F1295" s="309" t="s">
        <v>4415</v>
      </c>
      <c r="G1295" s="309" t="s">
        <v>4426</v>
      </c>
      <c r="H1295" s="309" t="s">
        <v>4427</v>
      </c>
      <c r="I1295" s="309" t="s">
        <v>2432</v>
      </c>
      <c r="J1295" s="309" t="s">
        <v>15063</v>
      </c>
      <c r="K1295" s="310">
        <v>0.84473999999999994</v>
      </c>
      <c r="L1295" s="310">
        <v>0.84473999999999994</v>
      </c>
      <c r="M1295" s="310">
        <v>0.78234599999658982</v>
      </c>
      <c r="N1295" s="310"/>
      <c r="O1295" s="310">
        <f t="shared" si="20"/>
        <v>7.3861779959999669</v>
      </c>
      <c r="P1295" s="310">
        <v>7.7754889699190759</v>
      </c>
      <c r="Q1295" s="309" t="s">
        <v>15063</v>
      </c>
      <c r="R1295" s="311"/>
    </row>
    <row r="1296" spans="1:18" s="312" customFormat="1" x14ac:dyDescent="0.3">
      <c r="A1296" s="307">
        <v>1293</v>
      </c>
      <c r="B1296" s="308" t="s">
        <v>3732</v>
      </c>
      <c r="C1296" s="308" t="s">
        <v>14466</v>
      </c>
      <c r="D1296" s="308" t="s">
        <v>14480</v>
      </c>
      <c r="E1296" s="308" t="s">
        <v>14572</v>
      </c>
      <c r="F1296" s="309" t="s">
        <v>4415</v>
      </c>
      <c r="G1296" s="309" t="s">
        <v>4428</v>
      </c>
      <c r="H1296" s="309" t="s">
        <v>4429</v>
      </c>
      <c r="I1296" s="309" t="s">
        <v>2432</v>
      </c>
      <c r="J1296" s="309" t="s">
        <v>15063</v>
      </c>
      <c r="K1296" s="310">
        <v>0.76455999999999991</v>
      </c>
      <c r="L1296" s="310">
        <v>0.76455999999999991</v>
      </c>
      <c r="M1296" s="310">
        <v>0.72377749999710161</v>
      </c>
      <c r="N1296" s="310"/>
      <c r="O1296" s="310">
        <f t="shared" si="20"/>
        <v>5.334113738999986</v>
      </c>
      <c r="P1296" s="310">
        <v>5.4838055211181231</v>
      </c>
      <c r="Q1296" s="309" t="s">
        <v>15063</v>
      </c>
      <c r="R1296" s="311"/>
    </row>
    <row r="1297" spans="1:18" s="312" customFormat="1" x14ac:dyDescent="0.3">
      <c r="A1297" s="307">
        <v>1294</v>
      </c>
      <c r="B1297" s="308" t="s">
        <v>3732</v>
      </c>
      <c r="C1297" s="308" t="s">
        <v>14466</v>
      </c>
      <c r="D1297" s="308" t="s">
        <v>1353</v>
      </c>
      <c r="E1297" s="308" t="s">
        <v>14526</v>
      </c>
      <c r="F1297" s="309" t="s">
        <v>4415</v>
      </c>
      <c r="G1297" s="309" t="s">
        <v>5215</v>
      </c>
      <c r="H1297" s="309" t="s">
        <v>14678</v>
      </c>
      <c r="I1297" s="309" t="s">
        <v>2425</v>
      </c>
      <c r="J1297" s="309" t="s">
        <v>15063</v>
      </c>
      <c r="K1297" s="310">
        <v>1.7788999999999999E-2</v>
      </c>
      <c r="L1297" s="310">
        <v>1.7788999999999999E-2</v>
      </c>
      <c r="M1297" s="310">
        <v>1.6799999999999999E-2</v>
      </c>
      <c r="N1297" s="310"/>
      <c r="O1297" s="310">
        <f t="shared" si="20"/>
        <v>5.5596154927202219</v>
      </c>
      <c r="P1297" s="310">
        <v>11.310175319456173</v>
      </c>
      <c r="Q1297" s="309" t="s">
        <v>15063</v>
      </c>
      <c r="R1297" s="311"/>
    </row>
    <row r="1298" spans="1:18" s="312" customFormat="1" x14ac:dyDescent="0.3">
      <c r="A1298" s="307">
        <v>1295</v>
      </c>
      <c r="B1298" s="308" t="s">
        <v>3732</v>
      </c>
      <c r="C1298" s="308" t="s">
        <v>14503</v>
      </c>
      <c r="D1298" s="308" t="s">
        <v>14538</v>
      </c>
      <c r="E1298" s="308" t="s">
        <v>14548</v>
      </c>
      <c r="F1298" s="309" t="s">
        <v>3432</v>
      </c>
      <c r="G1298" s="309" t="s">
        <v>3886</v>
      </c>
      <c r="H1298" s="309" t="s">
        <v>3887</v>
      </c>
      <c r="I1298" s="309" t="s">
        <v>2405</v>
      </c>
      <c r="J1298" s="309" t="s">
        <v>15063</v>
      </c>
      <c r="K1298" s="310">
        <v>1.7361288000000019</v>
      </c>
      <c r="L1298" s="310">
        <v>1.7361288000000019</v>
      </c>
      <c r="M1298" s="310">
        <v>2.9999147000000002</v>
      </c>
      <c r="N1298" s="310"/>
      <c r="O1298" s="310">
        <f t="shared" si="20"/>
        <v>-72.793326163358202</v>
      </c>
      <c r="P1298" s="310">
        <v>-72.793326163358202</v>
      </c>
      <c r="Q1298" s="309" t="s">
        <v>15063</v>
      </c>
      <c r="R1298" s="311"/>
    </row>
    <row r="1299" spans="1:18" s="312" customFormat="1" x14ac:dyDescent="0.3">
      <c r="A1299" s="307">
        <v>1296</v>
      </c>
      <c r="B1299" s="308" t="s">
        <v>3732</v>
      </c>
      <c r="C1299" s="308" t="s">
        <v>14503</v>
      </c>
      <c r="D1299" s="308" t="s">
        <v>14504</v>
      </c>
      <c r="E1299" s="308" t="s">
        <v>14510</v>
      </c>
      <c r="F1299" s="309" t="s">
        <v>3432</v>
      </c>
      <c r="G1299" s="309" t="s">
        <v>4042</v>
      </c>
      <c r="H1299" s="309" t="s">
        <v>4043</v>
      </c>
      <c r="I1299" s="309" t="s">
        <v>2414</v>
      </c>
      <c r="J1299" s="309" t="s">
        <v>15063</v>
      </c>
      <c r="K1299" s="310">
        <v>0.16929719999999807</v>
      </c>
      <c r="L1299" s="310">
        <v>0.16929719999999807</v>
      </c>
      <c r="M1299" s="310">
        <v>0.15498425322958798</v>
      </c>
      <c r="N1299" s="310"/>
      <c r="O1299" s="310">
        <f t="shared" si="20"/>
        <v>8.454331654870991</v>
      </c>
      <c r="P1299" s="310">
        <v>8.4543316548710052</v>
      </c>
      <c r="Q1299" s="309" t="s">
        <v>15063</v>
      </c>
      <c r="R1299" s="311"/>
    </row>
    <row r="1300" spans="1:18" s="312" customFormat="1" x14ac:dyDescent="0.3">
      <c r="A1300" s="307">
        <v>1297</v>
      </c>
      <c r="B1300" s="308" t="s">
        <v>3732</v>
      </c>
      <c r="C1300" s="308" t="s">
        <v>14503</v>
      </c>
      <c r="D1300" s="308" t="s">
        <v>14504</v>
      </c>
      <c r="E1300" s="308" t="s">
        <v>14510</v>
      </c>
      <c r="F1300" s="309" t="s">
        <v>3432</v>
      </c>
      <c r="G1300" s="309" t="s">
        <v>4049</v>
      </c>
      <c r="H1300" s="309" t="s">
        <v>4050</v>
      </c>
      <c r="I1300" s="309" t="s">
        <v>2405</v>
      </c>
      <c r="J1300" s="309" t="s">
        <v>15063</v>
      </c>
      <c r="K1300" s="310">
        <v>2.6674560275091315</v>
      </c>
      <c r="L1300" s="310">
        <v>2.6674560275091315</v>
      </c>
      <c r="M1300" s="310">
        <v>2.5</v>
      </c>
      <c r="N1300" s="310"/>
      <c r="O1300" s="310">
        <f t="shared" si="20"/>
        <v>6.2777427549762388</v>
      </c>
      <c r="P1300" s="310">
        <v>6.2777427549762237</v>
      </c>
      <c r="Q1300" s="309" t="s">
        <v>15063</v>
      </c>
      <c r="R1300" s="311"/>
    </row>
    <row r="1301" spans="1:18" s="312" customFormat="1" x14ac:dyDescent="0.3">
      <c r="A1301" s="307">
        <v>1298</v>
      </c>
      <c r="B1301" s="308" t="s">
        <v>3732</v>
      </c>
      <c r="C1301" s="308" t="s">
        <v>14503</v>
      </c>
      <c r="D1301" s="308" t="s">
        <v>14504</v>
      </c>
      <c r="E1301" s="308" t="s">
        <v>14510</v>
      </c>
      <c r="F1301" s="309" t="s">
        <v>3432</v>
      </c>
      <c r="G1301" s="309" t="s">
        <v>4044</v>
      </c>
      <c r="H1301" s="309" t="s">
        <v>3693</v>
      </c>
      <c r="I1301" s="309" t="s">
        <v>2405</v>
      </c>
      <c r="J1301" s="309" t="s">
        <v>15063</v>
      </c>
      <c r="K1301" s="310">
        <v>3.2799055857575663</v>
      </c>
      <c r="L1301" s="310">
        <v>3.2799055857575663</v>
      </c>
      <c r="M1301" s="310">
        <v>7.0792826263130504</v>
      </c>
      <c r="N1301" s="310"/>
      <c r="O1301" s="310">
        <f t="shared" si="20"/>
        <v>-115.8380002477399</v>
      </c>
      <c r="P1301" s="310">
        <v>-60.293609859074614</v>
      </c>
      <c r="Q1301" s="309" t="s">
        <v>15063</v>
      </c>
      <c r="R1301" s="311"/>
    </row>
    <row r="1302" spans="1:18" s="312" customFormat="1" x14ac:dyDescent="0.3">
      <c r="A1302" s="307">
        <v>1299</v>
      </c>
      <c r="B1302" s="308" t="s">
        <v>3732</v>
      </c>
      <c r="C1302" s="308" t="s">
        <v>14503</v>
      </c>
      <c r="D1302" s="308" t="s">
        <v>14504</v>
      </c>
      <c r="E1302" s="308" t="s">
        <v>14510</v>
      </c>
      <c r="F1302" s="309" t="s">
        <v>3432</v>
      </c>
      <c r="G1302" s="309" t="s">
        <v>4051</v>
      </c>
      <c r="H1302" s="309" t="s">
        <v>4052</v>
      </c>
      <c r="I1302" s="309" t="s">
        <v>2414</v>
      </c>
      <c r="J1302" s="309" t="s">
        <v>15063</v>
      </c>
      <c r="K1302" s="310">
        <v>3.2923336497967113</v>
      </c>
      <c r="L1302" s="310">
        <v>3.2923336497967113</v>
      </c>
      <c r="M1302" s="310">
        <v>3.1109593996075748</v>
      </c>
      <c r="N1302" s="310"/>
      <c r="O1302" s="310">
        <f t="shared" si="20"/>
        <v>5.5089875292662276</v>
      </c>
      <c r="P1302" s="310">
        <v>5.5089875292662294</v>
      </c>
      <c r="Q1302" s="309" t="s">
        <v>15063</v>
      </c>
      <c r="R1302" s="311"/>
    </row>
    <row r="1303" spans="1:18" s="312" customFormat="1" x14ac:dyDescent="0.3">
      <c r="A1303" s="307">
        <v>1300</v>
      </c>
      <c r="B1303" s="308" t="s">
        <v>3732</v>
      </c>
      <c r="C1303" s="308" t="s">
        <v>14503</v>
      </c>
      <c r="D1303" s="308" t="s">
        <v>14538</v>
      </c>
      <c r="E1303" s="308" t="s">
        <v>14548</v>
      </c>
      <c r="F1303" s="309" t="s">
        <v>3432</v>
      </c>
      <c r="G1303" s="309" t="s">
        <v>3901</v>
      </c>
      <c r="H1303" s="309" t="s">
        <v>3902</v>
      </c>
      <c r="I1303" s="309" t="s">
        <v>2405</v>
      </c>
      <c r="J1303" s="309" t="s">
        <v>15063</v>
      </c>
      <c r="K1303" s="310">
        <v>3.2897735999999846</v>
      </c>
      <c r="L1303" s="310">
        <v>3.2897735999999846</v>
      </c>
      <c r="M1303" s="310">
        <v>3.9535559999999998</v>
      </c>
      <c r="N1303" s="310"/>
      <c r="O1303" s="310">
        <f t="shared" si="20"/>
        <v>-20.177145320882211</v>
      </c>
      <c r="P1303" s="310">
        <v>-20.177145320882218</v>
      </c>
      <c r="Q1303" s="309" t="s">
        <v>15063</v>
      </c>
      <c r="R1303" s="311"/>
    </row>
    <row r="1304" spans="1:18" s="312" customFormat="1" x14ac:dyDescent="0.3">
      <c r="A1304" s="307">
        <v>1301</v>
      </c>
      <c r="B1304" s="308" t="s">
        <v>3732</v>
      </c>
      <c r="C1304" s="308" t="s">
        <v>14503</v>
      </c>
      <c r="D1304" s="308" t="s">
        <v>14504</v>
      </c>
      <c r="E1304" s="308" t="s">
        <v>14510</v>
      </c>
      <c r="F1304" s="309" t="s">
        <v>3432</v>
      </c>
      <c r="G1304" s="309" t="s">
        <v>4045</v>
      </c>
      <c r="H1304" s="309" t="s">
        <v>4046</v>
      </c>
      <c r="I1304" s="309" t="s">
        <v>2414</v>
      </c>
      <c r="J1304" s="309" t="s">
        <v>15063</v>
      </c>
      <c r="K1304" s="310">
        <v>4.5829530602173243</v>
      </c>
      <c r="L1304" s="310">
        <v>4.5829530602173243</v>
      </c>
      <c r="M1304" s="310">
        <v>4.1999999999999993</v>
      </c>
      <c r="N1304" s="310"/>
      <c r="O1304" s="310">
        <f t="shared" si="20"/>
        <v>8.3560327846597087</v>
      </c>
      <c r="P1304" s="310">
        <v>8.3560327846597069</v>
      </c>
      <c r="Q1304" s="309" t="s">
        <v>15063</v>
      </c>
      <c r="R1304" s="311"/>
    </row>
    <row r="1305" spans="1:18" s="312" customFormat="1" x14ac:dyDescent="0.3">
      <c r="A1305" s="307">
        <v>1302</v>
      </c>
      <c r="B1305" s="308" t="s">
        <v>3732</v>
      </c>
      <c r="C1305" s="308" t="s">
        <v>14503</v>
      </c>
      <c r="D1305" s="308" t="s">
        <v>14504</v>
      </c>
      <c r="E1305" s="308" t="s">
        <v>14510</v>
      </c>
      <c r="F1305" s="309" t="s">
        <v>3432</v>
      </c>
      <c r="G1305" s="309" t="s">
        <v>4055</v>
      </c>
      <c r="H1305" s="309" t="s">
        <v>4056</v>
      </c>
      <c r="I1305" s="309" t="s">
        <v>2405</v>
      </c>
      <c r="J1305" s="309" t="s">
        <v>15063</v>
      </c>
      <c r="K1305" s="310">
        <v>3.2702425883330397</v>
      </c>
      <c r="L1305" s="310">
        <v>3.2702425883330397</v>
      </c>
      <c r="M1305" s="310">
        <v>7.2858370224276623</v>
      </c>
      <c r="N1305" s="310"/>
      <c r="O1305" s="310">
        <f t="shared" si="20"/>
        <v>-122.79194358304517</v>
      </c>
      <c r="P1305" s="310">
        <v>-77.803867497286689</v>
      </c>
      <c r="Q1305" s="309" t="s">
        <v>15063</v>
      </c>
      <c r="R1305" s="311"/>
    </row>
    <row r="1306" spans="1:18" s="312" customFormat="1" x14ac:dyDescent="0.3">
      <c r="A1306" s="307">
        <v>1303</v>
      </c>
      <c r="B1306" s="308" t="s">
        <v>3732</v>
      </c>
      <c r="C1306" s="308" t="s">
        <v>14503</v>
      </c>
      <c r="D1306" s="308" t="s">
        <v>14504</v>
      </c>
      <c r="E1306" s="308" t="s">
        <v>14510</v>
      </c>
      <c r="F1306" s="309" t="s">
        <v>3432</v>
      </c>
      <c r="G1306" s="309" t="s">
        <v>4057</v>
      </c>
      <c r="H1306" s="309" t="s">
        <v>4058</v>
      </c>
      <c r="I1306" s="309" t="s">
        <v>2405</v>
      </c>
      <c r="J1306" s="309" t="s">
        <v>15063</v>
      </c>
      <c r="K1306" s="310">
        <v>1.6349437725211835</v>
      </c>
      <c r="L1306" s="310">
        <v>1.6349437725211835</v>
      </c>
      <c r="M1306" s="310">
        <v>3.6817779399999999</v>
      </c>
      <c r="N1306" s="310"/>
      <c r="O1306" s="310">
        <f t="shared" si="20"/>
        <v>-125.19293946864438</v>
      </c>
      <c r="P1306" s="310">
        <v>-125.1929394686444</v>
      </c>
      <c r="Q1306" s="309" t="s">
        <v>15063</v>
      </c>
      <c r="R1306" s="311"/>
    </row>
    <row r="1307" spans="1:18" s="312" customFormat="1" x14ac:dyDescent="0.3">
      <c r="A1307" s="307">
        <v>1304</v>
      </c>
      <c r="B1307" s="308" t="s">
        <v>3732</v>
      </c>
      <c r="C1307" s="308" t="s">
        <v>14503</v>
      </c>
      <c r="D1307" s="308" t="s">
        <v>14504</v>
      </c>
      <c r="E1307" s="308" t="s">
        <v>14510</v>
      </c>
      <c r="F1307" s="309" t="s">
        <v>3432</v>
      </c>
      <c r="G1307" s="309" t="s">
        <v>4047</v>
      </c>
      <c r="H1307" s="309" t="s">
        <v>4048</v>
      </c>
      <c r="I1307" s="309" t="s">
        <v>2405</v>
      </c>
      <c r="J1307" s="309" t="s">
        <v>15063</v>
      </c>
      <c r="K1307" s="310">
        <v>4.200259261328223</v>
      </c>
      <c r="L1307" s="310">
        <v>4.200259261328223</v>
      </c>
      <c r="M1307" s="310">
        <v>3.8061218896360178</v>
      </c>
      <c r="N1307" s="310"/>
      <c r="O1307" s="310">
        <f t="shared" si="20"/>
        <v>9.3836438936288307</v>
      </c>
      <c r="P1307" s="310">
        <v>9.3836438936288342</v>
      </c>
      <c r="Q1307" s="309" t="s">
        <v>15063</v>
      </c>
      <c r="R1307" s="311"/>
    </row>
    <row r="1308" spans="1:18" s="312" customFormat="1" x14ac:dyDescent="0.3">
      <c r="A1308" s="307">
        <v>1305</v>
      </c>
      <c r="B1308" s="308" t="s">
        <v>3732</v>
      </c>
      <c r="C1308" s="308" t="s">
        <v>14466</v>
      </c>
      <c r="D1308" s="308" t="s">
        <v>14480</v>
      </c>
      <c r="E1308" s="308" t="s">
        <v>14572</v>
      </c>
      <c r="F1308" s="309" t="s">
        <v>4193</v>
      </c>
      <c r="G1308" s="309" t="s">
        <v>4436</v>
      </c>
      <c r="H1308" s="309" t="s">
        <v>4437</v>
      </c>
      <c r="I1308" s="309" t="s">
        <v>2432</v>
      </c>
      <c r="J1308" s="309" t="s">
        <v>15063</v>
      </c>
      <c r="K1308" s="310">
        <v>2.8957199999999998</v>
      </c>
      <c r="L1308" s="310">
        <v>2.8957199999999998</v>
      </c>
      <c r="M1308" s="310">
        <v>2.8573745000113724</v>
      </c>
      <c r="N1308" s="310"/>
      <c r="O1308" s="310">
        <f t="shared" si="20"/>
        <v>1.324212976000009</v>
      </c>
      <c r="P1308" s="310">
        <v>1.3242129760000165</v>
      </c>
      <c r="Q1308" s="309" t="s">
        <v>15063</v>
      </c>
      <c r="R1308" s="311"/>
    </row>
    <row r="1309" spans="1:18" s="312" customFormat="1" x14ac:dyDescent="0.3">
      <c r="A1309" s="307">
        <v>1306</v>
      </c>
      <c r="B1309" s="308" t="s">
        <v>3732</v>
      </c>
      <c r="C1309" s="308" t="s">
        <v>14466</v>
      </c>
      <c r="D1309" s="308" t="s">
        <v>14480</v>
      </c>
      <c r="E1309" s="308" t="s">
        <v>14624</v>
      </c>
      <c r="F1309" s="309" t="s">
        <v>4193</v>
      </c>
      <c r="G1309" s="309" t="s">
        <v>4194</v>
      </c>
      <c r="H1309" s="309" t="s">
        <v>4195</v>
      </c>
      <c r="I1309" s="309" t="s">
        <v>2405</v>
      </c>
      <c r="J1309" s="309" t="s">
        <v>15063</v>
      </c>
      <c r="K1309" s="310">
        <v>1.10792819219766</v>
      </c>
      <c r="L1309" s="310">
        <v>1.10792819219766</v>
      </c>
      <c r="M1309" s="310">
        <v>1.0896183000000002</v>
      </c>
      <c r="N1309" s="310"/>
      <c r="O1309" s="310">
        <f t="shared" si="20"/>
        <v>1.6526244504475347</v>
      </c>
      <c r="P1309" s="310">
        <v>1.6526244504475263</v>
      </c>
      <c r="Q1309" s="309" t="s">
        <v>15063</v>
      </c>
      <c r="R1309" s="311"/>
    </row>
    <row r="1310" spans="1:18" s="312" customFormat="1" x14ac:dyDescent="0.3">
      <c r="A1310" s="307">
        <v>1307</v>
      </c>
      <c r="B1310" s="308" t="s">
        <v>3732</v>
      </c>
      <c r="C1310" s="308" t="s">
        <v>14466</v>
      </c>
      <c r="D1310" s="308" t="s">
        <v>14480</v>
      </c>
      <c r="E1310" s="308" t="s">
        <v>14572</v>
      </c>
      <c r="F1310" s="309" t="s">
        <v>4193</v>
      </c>
      <c r="G1310" s="309" t="s">
        <v>4438</v>
      </c>
      <c r="H1310" s="309" t="s">
        <v>4439</v>
      </c>
      <c r="I1310" s="309" t="s">
        <v>2432</v>
      </c>
      <c r="J1310" s="309" t="s">
        <v>15063</v>
      </c>
      <c r="K1310" s="310">
        <v>3.9779999999999998</v>
      </c>
      <c r="L1310" s="310">
        <v>3.9779999999999998</v>
      </c>
      <c r="M1310" s="310">
        <v>3.8180019999999999</v>
      </c>
      <c r="N1310" s="310"/>
      <c r="O1310" s="310">
        <f t="shared" si="20"/>
        <v>4.0220713926596252</v>
      </c>
      <c r="P1310" s="310">
        <v>4.0220713926596208</v>
      </c>
      <c r="Q1310" s="309" t="s">
        <v>15063</v>
      </c>
      <c r="R1310" s="311"/>
    </row>
    <row r="1311" spans="1:18" s="312" customFormat="1" x14ac:dyDescent="0.3">
      <c r="A1311" s="307">
        <v>1308</v>
      </c>
      <c r="B1311" s="308" t="s">
        <v>3732</v>
      </c>
      <c r="C1311" s="308" t="s">
        <v>14466</v>
      </c>
      <c r="D1311" s="308" t="s">
        <v>1353</v>
      </c>
      <c r="E1311" s="308" t="s">
        <v>14526</v>
      </c>
      <c r="F1311" s="309" t="s">
        <v>4193</v>
      </c>
      <c r="G1311" s="309" t="s">
        <v>5225</v>
      </c>
      <c r="H1311" s="309" t="s">
        <v>5226</v>
      </c>
      <c r="I1311" s="309" t="s">
        <v>2432</v>
      </c>
      <c r="J1311" s="309" t="s">
        <v>15063</v>
      </c>
      <c r="K1311" s="310">
        <v>2.6066799999999999</v>
      </c>
      <c r="L1311" s="310">
        <v>2.6066799999999999</v>
      </c>
      <c r="M1311" s="310">
        <v>4.4788869500000006</v>
      </c>
      <c r="N1311" s="310"/>
      <c r="O1311" s="310">
        <f t="shared" si="20"/>
        <v>-71.823428652538894</v>
      </c>
      <c r="P1311" s="310">
        <v>-71.823428652538894</v>
      </c>
      <c r="Q1311" s="309" t="s">
        <v>15063</v>
      </c>
      <c r="R1311" s="311"/>
    </row>
    <row r="1312" spans="1:18" s="312" customFormat="1" x14ac:dyDescent="0.3">
      <c r="A1312" s="307">
        <v>1309</v>
      </c>
      <c r="B1312" s="308" t="s">
        <v>3732</v>
      </c>
      <c r="C1312" s="308" t="s">
        <v>14466</v>
      </c>
      <c r="D1312" s="308" t="s">
        <v>14480</v>
      </c>
      <c r="E1312" s="308" t="s">
        <v>14624</v>
      </c>
      <c r="F1312" s="309" t="s">
        <v>4193</v>
      </c>
      <c r="G1312" s="309" t="s">
        <v>4198</v>
      </c>
      <c r="H1312" s="309" t="s">
        <v>4199</v>
      </c>
      <c r="I1312" s="309" t="s">
        <v>2405</v>
      </c>
      <c r="J1312" s="309" t="s">
        <v>15063</v>
      </c>
      <c r="K1312" s="310">
        <v>2.0119794341632469</v>
      </c>
      <c r="L1312" s="310">
        <v>2.0119794341632469</v>
      </c>
      <c r="M1312" s="310">
        <v>1.8868508499999999</v>
      </c>
      <c r="N1312" s="310"/>
      <c r="O1312" s="310">
        <f t="shared" si="20"/>
        <v>6.2191780909175236</v>
      </c>
      <c r="P1312" s="310">
        <v>6.2191780909175209</v>
      </c>
      <c r="Q1312" s="309" t="s">
        <v>15063</v>
      </c>
      <c r="R1312" s="311"/>
    </row>
    <row r="1313" spans="1:18" s="312" customFormat="1" x14ac:dyDescent="0.3">
      <c r="A1313" s="307">
        <v>1310</v>
      </c>
      <c r="B1313" s="308" t="s">
        <v>3732</v>
      </c>
      <c r="C1313" s="308" t="s">
        <v>14466</v>
      </c>
      <c r="D1313" s="308" t="s">
        <v>14480</v>
      </c>
      <c r="E1313" s="308" t="s">
        <v>14572</v>
      </c>
      <c r="F1313" s="309" t="s">
        <v>4193</v>
      </c>
      <c r="G1313" s="309" t="s">
        <v>4434</v>
      </c>
      <c r="H1313" s="309" t="s">
        <v>4435</v>
      </c>
      <c r="I1313" s="309" t="s">
        <v>2432</v>
      </c>
      <c r="J1313" s="309" t="s">
        <v>15063</v>
      </c>
      <c r="K1313" s="310">
        <v>0</v>
      </c>
      <c r="L1313" s="310">
        <v>0</v>
      </c>
      <c r="M1313" s="310">
        <v>4.8104040000000001</v>
      </c>
      <c r="N1313" s="310"/>
      <c r="O1313" s="310" t="e">
        <f t="shared" si="20"/>
        <v>#DIV/0!</v>
      </c>
      <c r="P1313" s="310" t="e">
        <v>#DIV/0!</v>
      </c>
      <c r="Q1313" s="309" t="s">
        <v>15063</v>
      </c>
      <c r="R1313" s="311"/>
    </row>
    <row r="1314" spans="1:18" s="312" customFormat="1" x14ac:dyDescent="0.3">
      <c r="A1314" s="307">
        <v>1311</v>
      </c>
      <c r="B1314" s="308" t="s">
        <v>3732</v>
      </c>
      <c r="C1314" s="308" t="s">
        <v>14466</v>
      </c>
      <c r="D1314" s="308" t="s">
        <v>1353</v>
      </c>
      <c r="E1314" s="308" t="s">
        <v>14526</v>
      </c>
      <c r="F1314" s="309" t="s">
        <v>4193</v>
      </c>
      <c r="G1314" s="309" t="s">
        <v>5216</v>
      </c>
      <c r="H1314" s="309" t="s">
        <v>4548</v>
      </c>
      <c r="I1314" s="309" t="s">
        <v>3324</v>
      </c>
      <c r="J1314" s="309" t="s">
        <v>15063</v>
      </c>
      <c r="K1314" s="310">
        <v>0.31628000000000001</v>
      </c>
      <c r="L1314" s="310">
        <v>0.31628000000000001</v>
      </c>
      <c r="M1314" s="310">
        <v>0.30711699999999997</v>
      </c>
      <c r="N1314" s="310"/>
      <c r="O1314" s="310">
        <f t="shared" si="20"/>
        <v>2.8971164790691892</v>
      </c>
      <c r="P1314" s="310">
        <v>3.4130986661670804</v>
      </c>
      <c r="Q1314" s="309" t="s">
        <v>15063</v>
      </c>
      <c r="R1314" s="311"/>
    </row>
    <row r="1315" spans="1:18" s="312" customFormat="1" x14ac:dyDescent="0.3">
      <c r="A1315" s="307">
        <v>1312</v>
      </c>
      <c r="B1315" s="308" t="s">
        <v>3732</v>
      </c>
      <c r="C1315" s="308" t="s">
        <v>14466</v>
      </c>
      <c r="D1315" s="308" t="s">
        <v>14480</v>
      </c>
      <c r="E1315" s="308" t="s">
        <v>14572</v>
      </c>
      <c r="F1315" s="309" t="s">
        <v>4193</v>
      </c>
      <c r="G1315" s="309" t="s">
        <v>14679</v>
      </c>
      <c r="H1315" s="309" t="s">
        <v>14680</v>
      </c>
      <c r="I1315" s="309" t="s">
        <v>2425</v>
      </c>
      <c r="J1315" s="309" t="s">
        <v>15063</v>
      </c>
      <c r="K1315" s="310">
        <v>1.2827599999999999</v>
      </c>
      <c r="L1315" s="310">
        <v>1.2827599999999999</v>
      </c>
      <c r="M1315" s="310">
        <v>1.2067349999999999</v>
      </c>
      <c r="N1315" s="310"/>
      <c r="O1315" s="310">
        <f t="shared" si="20"/>
        <v>5.9266737347594258</v>
      </c>
      <c r="P1315" s="310">
        <v>13.596949925712964</v>
      </c>
      <c r="Q1315" s="309" t="s">
        <v>15063</v>
      </c>
      <c r="R1315" s="311"/>
    </row>
    <row r="1316" spans="1:18" s="312" customFormat="1" x14ac:dyDescent="0.3">
      <c r="A1316" s="307">
        <v>1313</v>
      </c>
      <c r="B1316" s="308" t="s">
        <v>3732</v>
      </c>
      <c r="C1316" s="308" t="s">
        <v>14466</v>
      </c>
      <c r="D1316" s="308" t="s">
        <v>1353</v>
      </c>
      <c r="E1316" s="308" t="s">
        <v>14526</v>
      </c>
      <c r="F1316" s="309" t="s">
        <v>4193</v>
      </c>
      <c r="G1316" s="309" t="s">
        <v>5221</v>
      </c>
      <c r="H1316" s="309" t="s">
        <v>5222</v>
      </c>
      <c r="I1316" s="309" t="s">
        <v>2432</v>
      </c>
      <c r="J1316" s="309" t="s">
        <v>15063</v>
      </c>
      <c r="K1316" s="310">
        <v>3.156194999999999</v>
      </c>
      <c r="L1316" s="310">
        <v>3.156194999999999</v>
      </c>
      <c r="M1316" s="310">
        <v>3.08052825</v>
      </c>
      <c r="N1316" s="310"/>
      <c r="O1316" s="310">
        <f t="shared" si="20"/>
        <v>2.3974041527852057</v>
      </c>
      <c r="P1316" s="310">
        <v>2.3974041527852208</v>
      </c>
      <c r="Q1316" s="309" t="s">
        <v>15063</v>
      </c>
      <c r="R1316" s="311"/>
    </row>
    <row r="1317" spans="1:18" s="312" customFormat="1" x14ac:dyDescent="0.3">
      <c r="A1317" s="307">
        <v>1314</v>
      </c>
      <c r="B1317" s="308" t="s">
        <v>3732</v>
      </c>
      <c r="C1317" s="308" t="s">
        <v>14466</v>
      </c>
      <c r="D1317" s="308" t="s">
        <v>1353</v>
      </c>
      <c r="E1317" s="308" t="s">
        <v>14526</v>
      </c>
      <c r="F1317" s="309" t="s">
        <v>4193</v>
      </c>
      <c r="G1317" s="309" t="s">
        <v>5223</v>
      </c>
      <c r="H1317" s="309" t="s">
        <v>5224</v>
      </c>
      <c r="I1317" s="309" t="s">
        <v>2405</v>
      </c>
      <c r="J1317" s="309" t="s">
        <v>15063</v>
      </c>
      <c r="K1317" s="310">
        <v>1.2854299999999985</v>
      </c>
      <c r="L1317" s="310">
        <v>1.2854299999999985</v>
      </c>
      <c r="M1317" s="310">
        <v>1.2164024089999987</v>
      </c>
      <c r="N1317" s="310"/>
      <c r="O1317" s="310">
        <f t="shared" si="20"/>
        <v>5.3699999999999886</v>
      </c>
      <c r="P1317" s="310">
        <v>5.3699999999999859</v>
      </c>
      <c r="Q1317" s="309" t="s">
        <v>15063</v>
      </c>
      <c r="R1317" s="311"/>
    </row>
    <row r="1318" spans="1:18" s="312" customFormat="1" x14ac:dyDescent="0.3">
      <c r="A1318" s="307">
        <v>1315</v>
      </c>
      <c r="B1318" s="308" t="s">
        <v>3732</v>
      </c>
      <c r="C1318" s="308" t="s">
        <v>14466</v>
      </c>
      <c r="D1318" s="308" t="s">
        <v>14480</v>
      </c>
      <c r="E1318" s="308" t="s">
        <v>14624</v>
      </c>
      <c r="F1318" s="309" t="s">
        <v>4193</v>
      </c>
      <c r="G1318" s="309" t="s">
        <v>4200</v>
      </c>
      <c r="H1318" s="309" t="s">
        <v>4201</v>
      </c>
      <c r="I1318" s="309" t="s">
        <v>2405</v>
      </c>
      <c r="J1318" s="309" t="s">
        <v>15063</v>
      </c>
      <c r="K1318" s="310">
        <v>0.7694857620879002</v>
      </c>
      <c r="L1318" s="310">
        <v>0.7694857620879002</v>
      </c>
      <c r="M1318" s="310">
        <v>0.72391344999999996</v>
      </c>
      <c r="N1318" s="310"/>
      <c r="O1318" s="310">
        <f t="shared" si="20"/>
        <v>5.9224373384434905</v>
      </c>
      <c r="P1318" s="310">
        <v>5.922437338443487</v>
      </c>
      <c r="Q1318" s="309" t="s">
        <v>15063</v>
      </c>
      <c r="R1318" s="311"/>
    </row>
    <row r="1319" spans="1:18" s="312" customFormat="1" x14ac:dyDescent="0.3">
      <c r="A1319" s="307">
        <v>1316</v>
      </c>
      <c r="B1319" s="308" t="s">
        <v>3732</v>
      </c>
      <c r="C1319" s="308" t="s">
        <v>14466</v>
      </c>
      <c r="D1319" s="308" t="s">
        <v>14480</v>
      </c>
      <c r="E1319" s="308" t="s">
        <v>14572</v>
      </c>
      <c r="F1319" s="309" t="s">
        <v>4193</v>
      </c>
      <c r="G1319" s="309" t="s">
        <v>4440</v>
      </c>
      <c r="H1319" s="309" t="s">
        <v>4441</v>
      </c>
      <c r="I1319" s="309" t="s">
        <v>2432</v>
      </c>
      <c r="J1319" s="309" t="s">
        <v>15063</v>
      </c>
      <c r="K1319" s="310">
        <v>2.5347200000000001</v>
      </c>
      <c r="L1319" s="310">
        <v>2.5347200000000001</v>
      </c>
      <c r="M1319" s="310">
        <v>2.4933560000056803</v>
      </c>
      <c r="N1319" s="310"/>
      <c r="O1319" s="310">
        <f t="shared" si="20"/>
        <v>1.6318962249999933</v>
      </c>
      <c r="P1319" s="310">
        <v>4.0280780721390741</v>
      </c>
      <c r="Q1319" s="309" t="s">
        <v>15063</v>
      </c>
      <c r="R1319" s="311"/>
    </row>
    <row r="1320" spans="1:18" s="312" customFormat="1" x14ac:dyDescent="0.3">
      <c r="A1320" s="307">
        <v>1317</v>
      </c>
      <c r="B1320" s="308" t="s">
        <v>3732</v>
      </c>
      <c r="C1320" s="308" t="s">
        <v>14466</v>
      </c>
      <c r="D1320" s="308" t="s">
        <v>14480</v>
      </c>
      <c r="E1320" s="308" t="s">
        <v>14572</v>
      </c>
      <c r="F1320" s="309" t="s">
        <v>4193</v>
      </c>
      <c r="G1320" s="309" t="s">
        <v>4442</v>
      </c>
      <c r="H1320" s="309" t="s">
        <v>4443</v>
      </c>
      <c r="I1320" s="309" t="s">
        <v>2432</v>
      </c>
      <c r="J1320" s="309" t="s">
        <v>15063</v>
      </c>
      <c r="K1320" s="310">
        <v>2.5956399999999999</v>
      </c>
      <c r="L1320" s="310">
        <v>2.5956399999999999</v>
      </c>
      <c r="M1320" s="310">
        <v>4.8083920000000004</v>
      </c>
      <c r="N1320" s="310"/>
      <c r="O1320" s="310">
        <f t="shared" si="20"/>
        <v>-85.24880183692656</v>
      </c>
      <c r="P1320" s="310">
        <v>-85.248801836926575</v>
      </c>
      <c r="Q1320" s="309" t="s">
        <v>15063</v>
      </c>
      <c r="R1320" s="311"/>
    </row>
    <row r="1321" spans="1:18" s="312" customFormat="1" x14ac:dyDescent="0.3">
      <c r="A1321" s="307">
        <v>1318</v>
      </c>
      <c r="B1321" s="308" t="s">
        <v>3732</v>
      </c>
      <c r="C1321" s="308" t="s">
        <v>14466</v>
      </c>
      <c r="D1321" s="308" t="s">
        <v>1353</v>
      </c>
      <c r="E1321" s="308" t="s">
        <v>14526</v>
      </c>
      <c r="F1321" s="309" t="s">
        <v>4193</v>
      </c>
      <c r="G1321" s="309" t="s">
        <v>5229</v>
      </c>
      <c r="H1321" s="309" t="s">
        <v>5230</v>
      </c>
      <c r="I1321" s="309" t="s">
        <v>2432</v>
      </c>
      <c r="J1321" s="309" t="s">
        <v>15063</v>
      </c>
      <c r="K1321" s="310">
        <v>0</v>
      </c>
      <c r="L1321" s="310">
        <v>0</v>
      </c>
      <c r="M1321" s="310">
        <v>0</v>
      </c>
      <c r="N1321" s="310"/>
      <c r="O1321" s="310" t="e">
        <f t="shared" si="20"/>
        <v>#DIV/0!</v>
      </c>
      <c r="P1321" s="310" t="e">
        <v>#DIV/0!</v>
      </c>
      <c r="Q1321" s="309" t="s">
        <v>15063</v>
      </c>
      <c r="R1321" s="311"/>
    </row>
    <row r="1322" spans="1:18" s="312" customFormat="1" x14ac:dyDescent="0.3">
      <c r="A1322" s="307">
        <v>1319</v>
      </c>
      <c r="B1322" s="308" t="s">
        <v>3732</v>
      </c>
      <c r="C1322" s="308" t="s">
        <v>14466</v>
      </c>
      <c r="D1322" s="308" t="s">
        <v>14480</v>
      </c>
      <c r="E1322" s="308" t="s">
        <v>14624</v>
      </c>
      <c r="F1322" s="309" t="s">
        <v>4193</v>
      </c>
      <c r="G1322" s="309" t="s">
        <v>4202</v>
      </c>
      <c r="H1322" s="309" t="s">
        <v>4203</v>
      </c>
      <c r="I1322" s="309" t="s">
        <v>2405</v>
      </c>
      <c r="J1322" s="309" t="s">
        <v>15063</v>
      </c>
      <c r="K1322" s="310">
        <v>2.7130946507154081</v>
      </c>
      <c r="L1322" s="310">
        <v>2.7130946507154081</v>
      </c>
      <c r="M1322" s="310">
        <v>2.5489110800000003</v>
      </c>
      <c r="N1322" s="310"/>
      <c r="O1322" s="310">
        <f t="shared" si="20"/>
        <v>6.0515238814876842</v>
      </c>
      <c r="P1322" s="310">
        <v>8.9807233271314679</v>
      </c>
      <c r="Q1322" s="309" t="s">
        <v>15063</v>
      </c>
      <c r="R1322" s="311"/>
    </row>
    <row r="1323" spans="1:18" s="312" customFormat="1" x14ac:dyDescent="0.3">
      <c r="A1323" s="307">
        <v>1320</v>
      </c>
      <c r="B1323" s="308" t="s">
        <v>3732</v>
      </c>
      <c r="C1323" s="308" t="s">
        <v>14466</v>
      </c>
      <c r="D1323" s="308" t="s">
        <v>14480</v>
      </c>
      <c r="E1323" s="308" t="s">
        <v>14572</v>
      </c>
      <c r="F1323" s="309" t="s">
        <v>4193</v>
      </c>
      <c r="G1323" s="309" t="s">
        <v>4444</v>
      </c>
      <c r="H1323" s="309" t="s">
        <v>4445</v>
      </c>
      <c r="I1323" s="309" t="s">
        <v>2432</v>
      </c>
      <c r="J1323" s="309" t="s">
        <v>15063</v>
      </c>
      <c r="K1323" s="310">
        <v>1.5660400000000001</v>
      </c>
      <c r="L1323" s="310">
        <v>1.5660400000000001</v>
      </c>
      <c r="M1323" s="310">
        <v>3.8069554999999999</v>
      </c>
      <c r="N1323" s="310"/>
      <c r="O1323" s="310">
        <f t="shared" si="20"/>
        <v>-143.09439733340145</v>
      </c>
      <c r="P1323" s="310">
        <v>-143.09439733340145</v>
      </c>
      <c r="Q1323" s="309" t="s">
        <v>15063</v>
      </c>
      <c r="R1323" s="311"/>
    </row>
    <row r="1324" spans="1:18" s="312" customFormat="1" x14ac:dyDescent="0.3">
      <c r="A1324" s="307">
        <v>1321</v>
      </c>
      <c r="B1324" s="308" t="s">
        <v>3732</v>
      </c>
      <c r="C1324" s="308" t="s">
        <v>14466</v>
      </c>
      <c r="D1324" s="308" t="s">
        <v>1353</v>
      </c>
      <c r="E1324" s="308" t="s">
        <v>14526</v>
      </c>
      <c r="F1324" s="309" t="s">
        <v>4193</v>
      </c>
      <c r="G1324" s="309" t="s">
        <v>5233</v>
      </c>
      <c r="H1324" s="309" t="s">
        <v>5234</v>
      </c>
      <c r="I1324" s="309" t="s">
        <v>2432</v>
      </c>
      <c r="J1324" s="309" t="s">
        <v>15063</v>
      </c>
      <c r="K1324" s="310">
        <v>1.1062490000000003</v>
      </c>
      <c r="L1324" s="310">
        <v>1.1062490000000003</v>
      </c>
      <c r="M1324" s="310">
        <v>0.98192049999999997</v>
      </c>
      <c r="N1324" s="310"/>
      <c r="O1324" s="310">
        <f t="shared" si="20"/>
        <v>11.238744622594032</v>
      </c>
      <c r="P1324" s="310">
        <v>11.238744622594021</v>
      </c>
      <c r="Q1324" s="309" t="s">
        <v>15063</v>
      </c>
      <c r="R1324" s="311"/>
    </row>
    <row r="1325" spans="1:18" s="312" customFormat="1" x14ac:dyDescent="0.3">
      <c r="A1325" s="307">
        <v>1322</v>
      </c>
      <c r="B1325" s="308" t="s">
        <v>3732</v>
      </c>
      <c r="C1325" s="308" t="s">
        <v>14466</v>
      </c>
      <c r="D1325" s="308" t="s">
        <v>1353</v>
      </c>
      <c r="E1325" s="308" t="s">
        <v>14526</v>
      </c>
      <c r="F1325" s="309" t="s">
        <v>4193</v>
      </c>
      <c r="G1325" s="309" t="s">
        <v>5235</v>
      </c>
      <c r="H1325" s="309" t="s">
        <v>5236</v>
      </c>
      <c r="I1325" s="309" t="s">
        <v>2432</v>
      </c>
      <c r="J1325" s="309" t="s">
        <v>15063</v>
      </c>
      <c r="K1325" s="310">
        <v>2.0280339999999999</v>
      </c>
      <c r="L1325" s="310">
        <v>2.0280339999999999</v>
      </c>
      <c r="M1325" s="310">
        <v>2.1158478721999998</v>
      </c>
      <c r="N1325" s="310"/>
      <c r="O1325" s="310">
        <f t="shared" si="20"/>
        <v>-4.3299999999999965</v>
      </c>
      <c r="P1325" s="310">
        <v>-4.3299999999999894</v>
      </c>
      <c r="Q1325" s="309" t="s">
        <v>15063</v>
      </c>
      <c r="R1325" s="311"/>
    </row>
    <row r="1326" spans="1:18" s="312" customFormat="1" x14ac:dyDescent="0.3">
      <c r="A1326" s="307">
        <v>1323</v>
      </c>
      <c r="B1326" s="308" t="s">
        <v>3732</v>
      </c>
      <c r="C1326" s="308" t="s">
        <v>14466</v>
      </c>
      <c r="D1326" s="308" t="s">
        <v>1353</v>
      </c>
      <c r="E1326" s="308" t="s">
        <v>14526</v>
      </c>
      <c r="F1326" s="309" t="s">
        <v>4193</v>
      </c>
      <c r="G1326" s="309" t="s">
        <v>5237</v>
      </c>
      <c r="H1326" s="309" t="s">
        <v>14681</v>
      </c>
      <c r="I1326" s="309" t="s">
        <v>2432</v>
      </c>
      <c r="J1326" s="309" t="s">
        <v>15063</v>
      </c>
      <c r="K1326" s="310">
        <v>1.9573160000000001</v>
      </c>
      <c r="L1326" s="310">
        <v>1.9573160000000001</v>
      </c>
      <c r="M1326" s="310">
        <v>1.8805892128000001</v>
      </c>
      <c r="N1326" s="310"/>
      <c r="O1326" s="310">
        <f t="shared" si="20"/>
        <v>3.9199999999999955</v>
      </c>
      <c r="P1326" s="310">
        <v>3.9200000000000013</v>
      </c>
      <c r="Q1326" s="309" t="s">
        <v>15063</v>
      </c>
      <c r="R1326" s="311"/>
    </row>
    <row r="1327" spans="1:18" s="312" customFormat="1" x14ac:dyDescent="0.3">
      <c r="A1327" s="307">
        <v>1324</v>
      </c>
      <c r="B1327" s="308" t="s">
        <v>3732</v>
      </c>
      <c r="C1327" s="308" t="s">
        <v>14466</v>
      </c>
      <c r="D1327" s="308" t="s">
        <v>1353</v>
      </c>
      <c r="E1327" s="308" t="s">
        <v>14526</v>
      </c>
      <c r="F1327" s="309" t="s">
        <v>4193</v>
      </c>
      <c r="G1327" s="309" t="s">
        <v>5217</v>
      </c>
      <c r="H1327" s="309" t="s">
        <v>5218</v>
      </c>
      <c r="I1327" s="309" t="s">
        <v>2432</v>
      </c>
      <c r="J1327" s="309" t="s">
        <v>15063</v>
      </c>
      <c r="K1327" s="310">
        <v>1.7022620000000002</v>
      </c>
      <c r="L1327" s="310">
        <v>1.7022620000000002</v>
      </c>
      <c r="M1327" s="310">
        <v>3.4059324500000003</v>
      </c>
      <c r="N1327" s="310"/>
      <c r="O1327" s="310">
        <f t="shared" si="20"/>
        <v>-100.08273990725283</v>
      </c>
      <c r="P1327" s="310">
        <v>-100.0827399072528</v>
      </c>
      <c r="Q1327" s="309" t="s">
        <v>15063</v>
      </c>
      <c r="R1327" s="311"/>
    </row>
    <row r="1328" spans="1:18" s="312" customFormat="1" x14ac:dyDescent="0.3">
      <c r="A1328" s="307">
        <v>1325</v>
      </c>
      <c r="B1328" s="308" t="s">
        <v>3732</v>
      </c>
      <c r="C1328" s="308" t="s">
        <v>14466</v>
      </c>
      <c r="D1328" s="308" t="s">
        <v>1353</v>
      </c>
      <c r="E1328" s="308" t="s">
        <v>14526</v>
      </c>
      <c r="F1328" s="309" t="s">
        <v>4193</v>
      </c>
      <c r="G1328" s="309" t="s">
        <v>5227</v>
      </c>
      <c r="H1328" s="309" t="s">
        <v>14682</v>
      </c>
      <c r="I1328" s="309" t="s">
        <v>2432</v>
      </c>
      <c r="J1328" s="309" t="s">
        <v>15063</v>
      </c>
      <c r="K1328" s="310">
        <v>3.3074799999999995</v>
      </c>
      <c r="L1328" s="310">
        <v>3.3074799999999995</v>
      </c>
      <c r="M1328" s="310">
        <v>3.4506938839999992</v>
      </c>
      <c r="N1328" s="310"/>
      <c r="O1328" s="310">
        <f t="shared" si="20"/>
        <v>-4.3299999999999912</v>
      </c>
      <c r="P1328" s="310">
        <v>-4.3299999999999894</v>
      </c>
      <c r="Q1328" s="309" t="s">
        <v>15063</v>
      </c>
      <c r="R1328" s="311"/>
    </row>
    <row r="1329" spans="1:18" s="312" customFormat="1" x14ac:dyDescent="0.3">
      <c r="A1329" s="307">
        <v>1326</v>
      </c>
      <c r="B1329" s="308" t="s">
        <v>3732</v>
      </c>
      <c r="C1329" s="308" t="s">
        <v>14466</v>
      </c>
      <c r="D1329" s="308" t="s">
        <v>1353</v>
      </c>
      <c r="E1329" s="308" t="s">
        <v>14526</v>
      </c>
      <c r="F1329" s="309" t="s">
        <v>4193</v>
      </c>
      <c r="G1329" s="309" t="s">
        <v>5231</v>
      </c>
      <c r="H1329" s="309" t="s">
        <v>5232</v>
      </c>
      <c r="I1329" s="309" t="s">
        <v>2425</v>
      </c>
      <c r="J1329" s="309" t="s">
        <v>15063</v>
      </c>
      <c r="K1329" s="310">
        <v>0.30791499999999994</v>
      </c>
      <c r="L1329" s="310">
        <v>0.30791499999999994</v>
      </c>
      <c r="M1329" s="310">
        <v>0.29584473200000044</v>
      </c>
      <c r="N1329" s="310"/>
      <c r="O1329" s="310">
        <f t="shared" si="20"/>
        <v>3.9199999999998369</v>
      </c>
      <c r="P1329" s="310">
        <v>5.7131761369726313</v>
      </c>
      <c r="Q1329" s="309" t="s">
        <v>15063</v>
      </c>
      <c r="R1329" s="311"/>
    </row>
    <row r="1330" spans="1:18" s="312" customFormat="1" x14ac:dyDescent="0.3">
      <c r="A1330" s="307">
        <v>1327</v>
      </c>
      <c r="B1330" s="308" t="s">
        <v>3732</v>
      </c>
      <c r="C1330" s="308" t="s">
        <v>14466</v>
      </c>
      <c r="D1330" s="308" t="s">
        <v>1353</v>
      </c>
      <c r="E1330" s="308" t="s">
        <v>14526</v>
      </c>
      <c r="F1330" s="309" t="s">
        <v>4193</v>
      </c>
      <c r="G1330" s="309" t="s">
        <v>5219</v>
      </c>
      <c r="H1330" s="309" t="s">
        <v>5220</v>
      </c>
      <c r="I1330" s="309" t="s">
        <v>2425</v>
      </c>
      <c r="J1330" s="309" t="s">
        <v>15063</v>
      </c>
      <c r="K1330" s="310">
        <v>0</v>
      </c>
      <c r="L1330" s="310">
        <v>0</v>
      </c>
      <c r="M1330" s="310">
        <v>0</v>
      </c>
      <c r="N1330" s="310"/>
      <c r="O1330" s="310" t="e">
        <f t="shared" si="20"/>
        <v>#DIV/0!</v>
      </c>
      <c r="P1330" s="310" t="e">
        <v>#DIV/0!</v>
      </c>
      <c r="Q1330" s="309" t="s">
        <v>15063</v>
      </c>
      <c r="R1330" s="311"/>
    </row>
    <row r="1331" spans="1:18" s="312" customFormat="1" x14ac:dyDescent="0.3">
      <c r="A1331" s="307">
        <v>1328</v>
      </c>
      <c r="B1331" s="308" t="s">
        <v>3732</v>
      </c>
      <c r="C1331" s="308" t="s">
        <v>14466</v>
      </c>
      <c r="D1331" s="308" t="s">
        <v>1353</v>
      </c>
      <c r="E1331" s="308" t="s">
        <v>14526</v>
      </c>
      <c r="F1331" s="309" t="s">
        <v>4193</v>
      </c>
      <c r="G1331" s="309" t="s">
        <v>5228</v>
      </c>
      <c r="H1331" s="309" t="s">
        <v>14683</v>
      </c>
      <c r="I1331" s="309" t="s">
        <v>2425</v>
      </c>
      <c r="J1331" s="309" t="s">
        <v>15063</v>
      </c>
      <c r="K1331" s="310">
        <v>1.0820999999999747E-2</v>
      </c>
      <c r="L1331" s="310">
        <v>1.0820999999999747E-2</v>
      </c>
      <c r="M1331" s="310">
        <v>1.0200000000000001E-2</v>
      </c>
      <c r="N1331" s="310"/>
      <c r="O1331" s="310">
        <f t="shared" si="20"/>
        <v>5.738841142221248</v>
      </c>
      <c r="P1331" s="310">
        <v>7.9847912557086564</v>
      </c>
      <c r="Q1331" s="309" t="s">
        <v>15063</v>
      </c>
      <c r="R1331" s="311"/>
    </row>
    <row r="1332" spans="1:18" s="312" customFormat="1" x14ac:dyDescent="0.3">
      <c r="A1332" s="307">
        <v>1329</v>
      </c>
      <c r="B1332" s="308" t="s">
        <v>3732</v>
      </c>
      <c r="C1332" s="308" t="s">
        <v>14466</v>
      </c>
      <c r="D1332" s="308" t="s">
        <v>4648</v>
      </c>
      <c r="E1332" s="308" t="s">
        <v>14467</v>
      </c>
      <c r="F1332" s="309" t="s">
        <v>4651</v>
      </c>
      <c r="G1332" s="309" t="s">
        <v>4652</v>
      </c>
      <c r="H1332" s="309" t="s">
        <v>14684</v>
      </c>
      <c r="I1332" s="309" t="s">
        <v>2405</v>
      </c>
      <c r="J1332" s="309" t="s">
        <v>15063</v>
      </c>
      <c r="K1332" s="310">
        <v>0</v>
      </c>
      <c r="L1332" s="310">
        <v>0</v>
      </c>
      <c r="M1332" s="310">
        <v>0</v>
      </c>
      <c r="N1332" s="310"/>
      <c r="O1332" s="310" t="e">
        <f t="shared" si="20"/>
        <v>#DIV/0!</v>
      </c>
      <c r="P1332" s="310" t="e">
        <v>#DIV/0!</v>
      </c>
      <c r="Q1332" s="309" t="s">
        <v>15063</v>
      </c>
      <c r="R1332" s="311"/>
    </row>
    <row r="1333" spans="1:18" s="312" customFormat="1" x14ac:dyDescent="0.3">
      <c r="A1333" s="307">
        <v>1330</v>
      </c>
      <c r="B1333" s="308" t="s">
        <v>3732</v>
      </c>
      <c r="C1333" s="308" t="s">
        <v>14466</v>
      </c>
      <c r="D1333" s="308" t="s">
        <v>4648</v>
      </c>
      <c r="E1333" s="308" t="s">
        <v>14467</v>
      </c>
      <c r="F1333" s="309" t="s">
        <v>4651</v>
      </c>
      <c r="G1333" s="309" t="s">
        <v>4660</v>
      </c>
      <c r="H1333" s="309" t="s">
        <v>14685</v>
      </c>
      <c r="I1333" s="309" t="s">
        <v>2432</v>
      </c>
      <c r="J1333" s="309" t="s">
        <v>15063</v>
      </c>
      <c r="K1333" s="310">
        <v>1.3314047452671591</v>
      </c>
      <c r="L1333" s="310">
        <v>1.3314047452671591</v>
      </c>
      <c r="M1333" s="310">
        <v>0.89769449999999995</v>
      </c>
      <c r="N1333" s="310"/>
      <c r="O1333" s="310">
        <f t="shared" si="20"/>
        <v>32.575386771671077</v>
      </c>
      <c r="P1333" s="310">
        <v>32.575386771671077</v>
      </c>
      <c r="Q1333" s="309" t="s">
        <v>15063</v>
      </c>
      <c r="R1333" s="311"/>
    </row>
    <row r="1334" spans="1:18" s="312" customFormat="1" x14ac:dyDescent="0.3">
      <c r="A1334" s="307">
        <v>1331</v>
      </c>
      <c r="B1334" s="308" t="s">
        <v>3732</v>
      </c>
      <c r="C1334" s="308" t="s">
        <v>14466</v>
      </c>
      <c r="D1334" s="308" t="s">
        <v>4648</v>
      </c>
      <c r="E1334" s="308" t="s">
        <v>14467</v>
      </c>
      <c r="F1334" s="309" t="s">
        <v>4651</v>
      </c>
      <c r="G1334" s="309" t="s">
        <v>4661</v>
      </c>
      <c r="H1334" s="309" t="s">
        <v>14686</v>
      </c>
      <c r="I1334" s="309" t="s">
        <v>2405</v>
      </c>
      <c r="J1334" s="309" t="s">
        <v>15063</v>
      </c>
      <c r="K1334" s="310">
        <v>1.9567821007236312</v>
      </c>
      <c r="L1334" s="310">
        <v>1.9567821007236312</v>
      </c>
      <c r="M1334" s="310">
        <v>1.8861049999999999</v>
      </c>
      <c r="N1334" s="310"/>
      <c r="O1334" s="310">
        <f t="shared" si="20"/>
        <v>3.6119044985895181</v>
      </c>
      <c r="P1334" s="310">
        <v>3.6119044985895021</v>
      </c>
      <c r="Q1334" s="309" t="s">
        <v>15063</v>
      </c>
      <c r="R1334" s="311"/>
    </row>
    <row r="1335" spans="1:18" s="312" customFormat="1" x14ac:dyDescent="0.3">
      <c r="A1335" s="307">
        <v>1332</v>
      </c>
      <c r="B1335" s="308" t="s">
        <v>3732</v>
      </c>
      <c r="C1335" s="308" t="s">
        <v>14466</v>
      </c>
      <c r="D1335" s="308" t="s">
        <v>4648</v>
      </c>
      <c r="E1335" s="308" t="s">
        <v>14467</v>
      </c>
      <c r="F1335" s="309" t="s">
        <v>4651</v>
      </c>
      <c r="G1335" s="309" t="s">
        <v>4662</v>
      </c>
      <c r="H1335" s="309" t="s">
        <v>14687</v>
      </c>
      <c r="I1335" s="309" t="s">
        <v>2432</v>
      </c>
      <c r="J1335" s="309" t="s">
        <v>15063</v>
      </c>
      <c r="K1335" s="310">
        <v>1.25440794093999</v>
      </c>
      <c r="L1335" s="310">
        <v>1.25440794093999</v>
      </c>
      <c r="M1335" s="310">
        <v>1.0817400638221428</v>
      </c>
      <c r="N1335" s="310"/>
      <c r="O1335" s="310">
        <f t="shared" si="20"/>
        <v>13.764890310600119</v>
      </c>
      <c r="P1335" s="310">
        <v>15.174317738524422</v>
      </c>
      <c r="Q1335" s="309" t="s">
        <v>15063</v>
      </c>
      <c r="R1335" s="311"/>
    </row>
    <row r="1336" spans="1:18" s="312" customFormat="1" x14ac:dyDescent="0.3">
      <c r="A1336" s="307">
        <v>1333</v>
      </c>
      <c r="B1336" s="308" t="s">
        <v>3732</v>
      </c>
      <c r="C1336" s="308" t="s">
        <v>14466</v>
      </c>
      <c r="D1336" s="308" t="s">
        <v>4648</v>
      </c>
      <c r="E1336" s="308" t="s">
        <v>14467</v>
      </c>
      <c r="F1336" s="309" t="s">
        <v>4651</v>
      </c>
      <c r="G1336" s="309" t="s">
        <v>4663</v>
      </c>
      <c r="H1336" s="309" t="s">
        <v>14688</v>
      </c>
      <c r="I1336" s="309" t="s">
        <v>2432</v>
      </c>
      <c r="J1336" s="309" t="s">
        <v>15063</v>
      </c>
      <c r="K1336" s="310">
        <v>2.9818201353872409</v>
      </c>
      <c r="L1336" s="310">
        <v>2.9818201353872409</v>
      </c>
      <c r="M1336" s="310">
        <v>2.5218521199999997</v>
      </c>
      <c r="N1336" s="310"/>
      <c r="O1336" s="310">
        <f t="shared" si="20"/>
        <v>15.425746507258943</v>
      </c>
      <c r="P1336" s="310">
        <v>15.425746507258943</v>
      </c>
      <c r="Q1336" s="309" t="s">
        <v>15063</v>
      </c>
      <c r="R1336" s="311"/>
    </row>
    <row r="1337" spans="1:18" s="312" customFormat="1" x14ac:dyDescent="0.3">
      <c r="A1337" s="307">
        <v>1334</v>
      </c>
      <c r="B1337" s="308" t="s">
        <v>3732</v>
      </c>
      <c r="C1337" s="308" t="s">
        <v>14466</v>
      </c>
      <c r="D1337" s="308" t="s">
        <v>4648</v>
      </c>
      <c r="E1337" s="308" t="s">
        <v>14467</v>
      </c>
      <c r="F1337" s="309" t="s">
        <v>4651</v>
      </c>
      <c r="G1337" s="309" t="s">
        <v>4664</v>
      </c>
      <c r="H1337" s="309" t="s">
        <v>14689</v>
      </c>
      <c r="I1337" s="309" t="s">
        <v>2432</v>
      </c>
      <c r="J1337" s="309" t="s">
        <v>15063</v>
      </c>
      <c r="K1337" s="310">
        <v>3.0045295133521632</v>
      </c>
      <c r="L1337" s="310">
        <v>3.0045295133521632</v>
      </c>
      <c r="M1337" s="310">
        <v>2.6203279654232063</v>
      </c>
      <c r="N1337" s="310"/>
      <c r="O1337" s="310">
        <f t="shared" si="20"/>
        <v>12.787411347485882</v>
      </c>
      <c r="P1337" s="310">
        <v>12.787411347485866</v>
      </c>
      <c r="Q1337" s="309" t="s">
        <v>15063</v>
      </c>
      <c r="R1337" s="311"/>
    </row>
    <row r="1338" spans="1:18" s="312" customFormat="1" x14ac:dyDescent="0.3">
      <c r="A1338" s="307">
        <v>1335</v>
      </c>
      <c r="B1338" s="308" t="s">
        <v>3732</v>
      </c>
      <c r="C1338" s="308" t="s">
        <v>14466</v>
      </c>
      <c r="D1338" s="308" t="s">
        <v>4648</v>
      </c>
      <c r="E1338" s="308" t="s">
        <v>14467</v>
      </c>
      <c r="F1338" s="309" t="s">
        <v>4651</v>
      </c>
      <c r="G1338" s="309" t="s">
        <v>4665</v>
      </c>
      <c r="H1338" s="309" t="s">
        <v>14690</v>
      </c>
      <c r="I1338" s="309" t="s">
        <v>2432</v>
      </c>
      <c r="J1338" s="309" t="s">
        <v>15063</v>
      </c>
      <c r="K1338" s="310">
        <v>0.7980103512605945</v>
      </c>
      <c r="L1338" s="310">
        <v>0.7980103512605945</v>
      </c>
      <c r="M1338" s="310">
        <v>0.68840192099390762</v>
      </c>
      <c r="N1338" s="310"/>
      <c r="O1338" s="310">
        <f t="shared" si="20"/>
        <v>13.735214097604311</v>
      </c>
      <c r="P1338" s="310">
        <v>14.220093429432579</v>
      </c>
      <c r="Q1338" s="309" t="s">
        <v>15063</v>
      </c>
      <c r="R1338" s="311"/>
    </row>
    <row r="1339" spans="1:18" s="312" customFormat="1" x14ac:dyDescent="0.3">
      <c r="A1339" s="307">
        <v>1336</v>
      </c>
      <c r="B1339" s="308" t="s">
        <v>3732</v>
      </c>
      <c r="C1339" s="308" t="s">
        <v>14466</v>
      </c>
      <c r="D1339" s="308" t="s">
        <v>4648</v>
      </c>
      <c r="E1339" s="308" t="s">
        <v>14467</v>
      </c>
      <c r="F1339" s="309" t="s">
        <v>4651</v>
      </c>
      <c r="G1339" s="309" t="s">
        <v>4653</v>
      </c>
      <c r="H1339" s="309" t="s">
        <v>14691</v>
      </c>
      <c r="I1339" s="309" t="s">
        <v>2414</v>
      </c>
      <c r="J1339" s="309" t="s">
        <v>15063</v>
      </c>
      <c r="K1339" s="310">
        <v>0</v>
      </c>
      <c r="L1339" s="310">
        <v>0</v>
      </c>
      <c r="M1339" s="310">
        <v>0</v>
      </c>
      <c r="N1339" s="310"/>
      <c r="O1339" s="310" t="e">
        <f t="shared" si="20"/>
        <v>#DIV/0!</v>
      </c>
      <c r="P1339" s="310" t="e">
        <v>#DIV/0!</v>
      </c>
      <c r="Q1339" s="309" t="s">
        <v>15063</v>
      </c>
      <c r="R1339" s="311"/>
    </row>
    <row r="1340" spans="1:18" s="312" customFormat="1" x14ac:dyDescent="0.3">
      <c r="A1340" s="307">
        <v>1337</v>
      </c>
      <c r="B1340" s="308" t="s">
        <v>3732</v>
      </c>
      <c r="C1340" s="308" t="s">
        <v>14466</v>
      </c>
      <c r="D1340" s="308" t="s">
        <v>4648</v>
      </c>
      <c r="E1340" s="308" t="s">
        <v>14467</v>
      </c>
      <c r="F1340" s="309" t="s">
        <v>4651</v>
      </c>
      <c r="G1340" s="309" t="s">
        <v>4654</v>
      </c>
      <c r="H1340" s="309" t="s">
        <v>14692</v>
      </c>
      <c r="I1340" s="309" t="s">
        <v>2432</v>
      </c>
      <c r="J1340" s="309" t="s">
        <v>15063</v>
      </c>
      <c r="K1340" s="310">
        <v>2.8698396566185833</v>
      </c>
      <c r="L1340" s="310">
        <v>2.8698396566185833</v>
      </c>
      <c r="M1340" s="310">
        <v>2.0951265000000001</v>
      </c>
      <c r="N1340" s="310"/>
      <c r="O1340" s="310">
        <f t="shared" si="20"/>
        <v>26.994997955091211</v>
      </c>
      <c r="P1340" s="310">
        <v>26.994997955091225</v>
      </c>
      <c r="Q1340" s="309" t="s">
        <v>15063</v>
      </c>
      <c r="R1340" s="311"/>
    </row>
    <row r="1341" spans="1:18" s="312" customFormat="1" x14ac:dyDescent="0.3">
      <c r="A1341" s="307">
        <v>1338</v>
      </c>
      <c r="B1341" s="308" t="s">
        <v>3732</v>
      </c>
      <c r="C1341" s="308" t="s">
        <v>14466</v>
      </c>
      <c r="D1341" s="308" t="s">
        <v>4648</v>
      </c>
      <c r="E1341" s="308" t="s">
        <v>14467</v>
      </c>
      <c r="F1341" s="309" t="s">
        <v>4651</v>
      </c>
      <c r="G1341" s="309" t="s">
        <v>4655</v>
      </c>
      <c r="H1341" s="309" t="s">
        <v>14693</v>
      </c>
      <c r="I1341" s="309" t="s">
        <v>2405</v>
      </c>
      <c r="J1341" s="309" t="s">
        <v>15063</v>
      </c>
      <c r="K1341" s="310">
        <v>0.32064909877911113</v>
      </c>
      <c r="L1341" s="310">
        <v>0.32064909877911113</v>
      </c>
      <c r="M1341" s="310">
        <v>0.2764548764643337</v>
      </c>
      <c r="N1341" s="310"/>
      <c r="O1341" s="310">
        <f t="shared" si="20"/>
        <v>13.782737105156176</v>
      </c>
      <c r="P1341" s="310">
        <v>42.171651824884606</v>
      </c>
      <c r="Q1341" s="309" t="s">
        <v>15063</v>
      </c>
      <c r="R1341" s="311"/>
    </row>
    <row r="1342" spans="1:18" s="312" customFormat="1" x14ac:dyDescent="0.3">
      <c r="A1342" s="307">
        <v>1339</v>
      </c>
      <c r="B1342" s="308" t="s">
        <v>3732</v>
      </c>
      <c r="C1342" s="308" t="s">
        <v>14466</v>
      </c>
      <c r="D1342" s="308" t="s">
        <v>4648</v>
      </c>
      <c r="E1342" s="308" t="s">
        <v>14467</v>
      </c>
      <c r="F1342" s="309" t="s">
        <v>4651</v>
      </c>
      <c r="G1342" s="309" t="s">
        <v>4656</v>
      </c>
      <c r="H1342" s="309" t="s">
        <v>14694</v>
      </c>
      <c r="I1342" s="309" t="s">
        <v>2405</v>
      </c>
      <c r="J1342" s="309" t="s">
        <v>15063</v>
      </c>
      <c r="K1342" s="310">
        <v>3.6240299963756484</v>
      </c>
      <c r="L1342" s="310">
        <v>3.6240299963756484</v>
      </c>
      <c r="M1342" s="310">
        <v>3.6212782900000002</v>
      </c>
      <c r="N1342" s="310"/>
      <c r="O1342" s="310">
        <f t="shared" si="20"/>
        <v>7.5929459149071468E-2</v>
      </c>
      <c r="P1342" s="310">
        <v>1.6724538672074019</v>
      </c>
      <c r="Q1342" s="309" t="s">
        <v>15063</v>
      </c>
      <c r="R1342" s="311"/>
    </row>
    <row r="1343" spans="1:18" s="312" customFormat="1" x14ac:dyDescent="0.3">
      <c r="A1343" s="307">
        <v>1340</v>
      </c>
      <c r="B1343" s="308" t="s">
        <v>3732</v>
      </c>
      <c r="C1343" s="308" t="s">
        <v>14466</v>
      </c>
      <c r="D1343" s="308" t="s">
        <v>4648</v>
      </c>
      <c r="E1343" s="308" t="s">
        <v>14467</v>
      </c>
      <c r="F1343" s="309" t="s">
        <v>4651</v>
      </c>
      <c r="G1343" s="309" t="s">
        <v>4657</v>
      </c>
      <c r="H1343" s="309" t="s">
        <v>14695</v>
      </c>
      <c r="I1343" s="309" t="s">
        <v>2405</v>
      </c>
      <c r="J1343" s="309" t="s">
        <v>15063</v>
      </c>
      <c r="K1343" s="310">
        <v>3.4553484679348436</v>
      </c>
      <c r="L1343" s="310">
        <v>3.4553484679348436</v>
      </c>
      <c r="M1343" s="310">
        <v>3.4450444999999998</v>
      </c>
      <c r="N1343" s="310"/>
      <c r="O1343" s="310">
        <f t="shared" si="20"/>
        <v>0.29820343824836137</v>
      </c>
      <c r="P1343" s="310">
        <v>0.29820343824834561</v>
      </c>
      <c r="Q1343" s="309" t="s">
        <v>15063</v>
      </c>
      <c r="R1343" s="311"/>
    </row>
    <row r="1344" spans="1:18" s="312" customFormat="1" x14ac:dyDescent="0.3">
      <c r="A1344" s="307">
        <v>1341</v>
      </c>
      <c r="B1344" s="308" t="s">
        <v>3732</v>
      </c>
      <c r="C1344" s="308" t="s">
        <v>14466</v>
      </c>
      <c r="D1344" s="308" t="s">
        <v>4648</v>
      </c>
      <c r="E1344" s="308" t="s">
        <v>14467</v>
      </c>
      <c r="F1344" s="309" t="s">
        <v>4651</v>
      </c>
      <c r="G1344" s="309" t="s">
        <v>4658</v>
      </c>
      <c r="H1344" s="309" t="s">
        <v>14696</v>
      </c>
      <c r="I1344" s="309" t="s">
        <v>2432</v>
      </c>
      <c r="J1344" s="309" t="s">
        <v>15063</v>
      </c>
      <c r="K1344" s="310">
        <v>2.6511527802918113</v>
      </c>
      <c r="L1344" s="310">
        <v>2.6511527802918113</v>
      </c>
      <c r="M1344" s="310">
        <v>2.3965711000000001</v>
      </c>
      <c r="N1344" s="310"/>
      <c r="O1344" s="310">
        <f t="shared" si="20"/>
        <v>9.6026785851168324</v>
      </c>
      <c r="P1344" s="310">
        <v>13.210111039597084</v>
      </c>
      <c r="Q1344" s="309" t="s">
        <v>15063</v>
      </c>
      <c r="R1344" s="311"/>
    </row>
    <row r="1345" spans="1:18" s="312" customFormat="1" x14ac:dyDescent="0.3">
      <c r="A1345" s="307">
        <v>1342</v>
      </c>
      <c r="B1345" s="308" t="s">
        <v>3732</v>
      </c>
      <c r="C1345" s="308" t="s">
        <v>14466</v>
      </c>
      <c r="D1345" s="308" t="s">
        <v>4648</v>
      </c>
      <c r="E1345" s="308" t="s">
        <v>14467</v>
      </c>
      <c r="F1345" s="309" t="s">
        <v>4651</v>
      </c>
      <c r="G1345" s="309" t="s">
        <v>4659</v>
      </c>
      <c r="H1345" s="309" t="s">
        <v>14697</v>
      </c>
      <c r="I1345" s="309" t="s">
        <v>2405</v>
      </c>
      <c r="J1345" s="309" t="s">
        <v>15063</v>
      </c>
      <c r="K1345" s="310">
        <v>3.3092845990790156</v>
      </c>
      <c r="L1345" s="310">
        <v>3.3092845990790156</v>
      </c>
      <c r="M1345" s="310">
        <v>3.2632848000000001</v>
      </c>
      <c r="N1345" s="310"/>
      <c r="O1345" s="310">
        <f t="shared" si="20"/>
        <v>1.3900224565701425</v>
      </c>
      <c r="P1345" s="310">
        <v>1.4522531052547305</v>
      </c>
      <c r="Q1345" s="309" t="s">
        <v>15063</v>
      </c>
      <c r="R1345" s="311"/>
    </row>
    <row r="1346" spans="1:18" s="312" customFormat="1" x14ac:dyDescent="0.3">
      <c r="A1346" s="307">
        <v>1343</v>
      </c>
      <c r="B1346" s="308" t="s">
        <v>3732</v>
      </c>
      <c r="C1346" s="308" t="s">
        <v>14503</v>
      </c>
      <c r="D1346" s="308" t="s">
        <v>14538</v>
      </c>
      <c r="E1346" s="308" t="s">
        <v>14541</v>
      </c>
      <c r="F1346" s="309" t="s">
        <v>3972</v>
      </c>
      <c r="G1346" s="309" t="s">
        <v>3949</v>
      </c>
      <c r="H1346" s="309" t="s">
        <v>3950</v>
      </c>
      <c r="I1346" s="309" t="s">
        <v>2405</v>
      </c>
      <c r="J1346" s="309" t="s">
        <v>15063</v>
      </c>
      <c r="K1346" s="310">
        <v>1.4457721989552828</v>
      </c>
      <c r="L1346" s="310">
        <v>1.4457721989552828</v>
      </c>
      <c r="M1346" s="310">
        <v>3.0759430000000001</v>
      </c>
      <c r="N1346" s="310"/>
      <c r="O1346" s="310">
        <f t="shared" si="20"/>
        <v>-112.75433309775089</v>
      </c>
      <c r="P1346" s="310">
        <v>-112.75433309775092</v>
      </c>
      <c r="Q1346" s="309" t="s">
        <v>15063</v>
      </c>
      <c r="R1346" s="311"/>
    </row>
    <row r="1347" spans="1:18" s="312" customFormat="1" x14ac:dyDescent="0.3">
      <c r="A1347" s="307">
        <v>1344</v>
      </c>
      <c r="B1347" s="308" t="s">
        <v>3732</v>
      </c>
      <c r="C1347" s="308" t="s">
        <v>14503</v>
      </c>
      <c r="D1347" s="308" t="s">
        <v>14538</v>
      </c>
      <c r="E1347" s="308" t="s">
        <v>14541</v>
      </c>
      <c r="F1347" s="309" t="s">
        <v>3972</v>
      </c>
      <c r="G1347" s="309" t="s">
        <v>3951</v>
      </c>
      <c r="H1347" s="309" t="s">
        <v>3952</v>
      </c>
      <c r="I1347" s="309" t="s">
        <v>2405</v>
      </c>
      <c r="J1347" s="309" t="s">
        <v>15063</v>
      </c>
      <c r="K1347" s="310">
        <v>3.4908224669420997</v>
      </c>
      <c r="L1347" s="310">
        <v>3.4908224669420997</v>
      </c>
      <c r="M1347" s="310">
        <v>7.90777675</v>
      </c>
      <c r="N1347" s="310"/>
      <c r="O1347" s="310">
        <f t="shared" si="20"/>
        <v>-126.53047598055241</v>
      </c>
      <c r="P1347" s="310">
        <v>-126.53047598055238</v>
      </c>
      <c r="Q1347" s="309" t="s">
        <v>15063</v>
      </c>
      <c r="R1347" s="311"/>
    </row>
    <row r="1348" spans="1:18" s="312" customFormat="1" x14ac:dyDescent="0.3">
      <c r="A1348" s="307">
        <v>1345</v>
      </c>
      <c r="B1348" s="308" t="s">
        <v>3732</v>
      </c>
      <c r="C1348" s="308" t="s">
        <v>14503</v>
      </c>
      <c r="D1348" s="308" t="s">
        <v>14538</v>
      </c>
      <c r="E1348" s="308" t="s">
        <v>14541</v>
      </c>
      <c r="F1348" s="309" t="s">
        <v>3972</v>
      </c>
      <c r="G1348" s="309" t="s">
        <v>3953</v>
      </c>
      <c r="H1348" s="309" t="s">
        <v>3954</v>
      </c>
      <c r="I1348" s="309" t="s">
        <v>2405</v>
      </c>
      <c r="J1348" s="309" t="s">
        <v>15063</v>
      </c>
      <c r="K1348" s="310">
        <v>3.9651750731735143</v>
      </c>
      <c r="L1348" s="310">
        <v>3.9651750731735143</v>
      </c>
      <c r="M1348" s="310">
        <v>3.7137595000000005</v>
      </c>
      <c r="N1348" s="310"/>
      <c r="O1348" s="310">
        <f t="shared" ref="O1348:O1411" si="21">(L1348-M1348)/L1348*100</f>
        <v>6.3405919923806575</v>
      </c>
      <c r="P1348" s="310">
        <v>6.3405919923806735</v>
      </c>
      <c r="Q1348" s="309" t="s">
        <v>15063</v>
      </c>
      <c r="R1348" s="311"/>
    </row>
    <row r="1349" spans="1:18" s="312" customFormat="1" x14ac:dyDescent="0.3">
      <c r="A1349" s="307">
        <v>1346</v>
      </c>
      <c r="B1349" s="308" t="s">
        <v>3732</v>
      </c>
      <c r="C1349" s="308" t="s">
        <v>14503</v>
      </c>
      <c r="D1349" s="308" t="s">
        <v>14538</v>
      </c>
      <c r="E1349" s="308" t="s">
        <v>14541</v>
      </c>
      <c r="F1349" s="309" t="s">
        <v>3972</v>
      </c>
      <c r="G1349" s="309" t="s">
        <v>3955</v>
      </c>
      <c r="H1349" s="309" t="s">
        <v>14698</v>
      </c>
      <c r="I1349" s="309" t="s">
        <v>2405</v>
      </c>
      <c r="J1349" s="309" t="s">
        <v>15063</v>
      </c>
      <c r="K1349" s="310">
        <v>1.3606098239280233</v>
      </c>
      <c r="L1349" s="310">
        <v>1.3606098239280233</v>
      </c>
      <c r="M1349" s="310">
        <v>2.469986</v>
      </c>
      <c r="N1349" s="310"/>
      <c r="O1349" s="310">
        <f t="shared" si="21"/>
        <v>-81.535217265244668</v>
      </c>
      <c r="P1349" s="310">
        <v>-81.53521726524464</v>
      </c>
      <c r="Q1349" s="309" t="s">
        <v>15063</v>
      </c>
      <c r="R1349" s="311"/>
    </row>
    <row r="1350" spans="1:18" s="312" customFormat="1" x14ac:dyDescent="0.3">
      <c r="A1350" s="307">
        <v>1347</v>
      </c>
      <c r="B1350" s="308" t="s">
        <v>3732</v>
      </c>
      <c r="C1350" s="308" t="s">
        <v>14503</v>
      </c>
      <c r="D1350" s="308" t="s">
        <v>14538</v>
      </c>
      <c r="E1350" s="308" t="s">
        <v>14550</v>
      </c>
      <c r="F1350" s="309" t="s">
        <v>3972</v>
      </c>
      <c r="G1350" s="309" t="s">
        <v>3988</v>
      </c>
      <c r="H1350" s="309" t="s">
        <v>3990</v>
      </c>
      <c r="I1350" s="309"/>
      <c r="J1350" s="309" t="s">
        <v>15063</v>
      </c>
      <c r="K1350" s="310">
        <v>0.82243999999999973</v>
      </c>
      <c r="L1350" s="310">
        <v>0.82243999999999973</v>
      </c>
      <c r="M1350" s="310">
        <v>0.80969217999999976</v>
      </c>
      <c r="N1350" s="310"/>
      <c r="O1350" s="310">
        <f t="shared" si="21"/>
        <v>1.5499999999999963</v>
      </c>
      <c r="P1350" s="310">
        <v>1.5499999999999958</v>
      </c>
      <c r="Q1350" s="309" t="s">
        <v>15063</v>
      </c>
      <c r="R1350" s="311"/>
    </row>
    <row r="1351" spans="1:18" s="312" customFormat="1" x14ac:dyDescent="0.3">
      <c r="A1351" s="307">
        <v>1348</v>
      </c>
      <c r="B1351" s="308" t="s">
        <v>3732</v>
      </c>
      <c r="C1351" s="308" t="s">
        <v>14503</v>
      </c>
      <c r="D1351" s="308" t="s">
        <v>14538</v>
      </c>
      <c r="E1351" s="308" t="s">
        <v>14539</v>
      </c>
      <c r="F1351" s="309" t="s">
        <v>3972</v>
      </c>
      <c r="G1351" s="309" t="s">
        <v>3976</v>
      </c>
      <c r="H1351" s="309" t="s">
        <v>3977</v>
      </c>
      <c r="I1351" s="309" t="s">
        <v>2432</v>
      </c>
      <c r="J1351" s="309" t="s">
        <v>15063</v>
      </c>
      <c r="K1351" s="310">
        <v>2.5874897503194729</v>
      </c>
      <c r="L1351" s="310">
        <v>2.5874897503194729</v>
      </c>
      <c r="M1351" s="310">
        <v>2.4460204999999999</v>
      </c>
      <c r="N1351" s="310"/>
      <c r="O1351" s="310">
        <f t="shared" si="21"/>
        <v>5.4674322981185153</v>
      </c>
      <c r="P1351" s="310">
        <v>6.6535488519886554</v>
      </c>
      <c r="Q1351" s="309" t="s">
        <v>15063</v>
      </c>
      <c r="R1351" s="311"/>
    </row>
    <row r="1352" spans="1:18" s="312" customFormat="1" x14ac:dyDescent="0.3">
      <c r="A1352" s="307">
        <v>1349</v>
      </c>
      <c r="B1352" s="308" t="s">
        <v>3732</v>
      </c>
      <c r="C1352" s="308" t="s">
        <v>14503</v>
      </c>
      <c r="D1352" s="308" t="s">
        <v>14538</v>
      </c>
      <c r="E1352" s="308" t="s">
        <v>14539</v>
      </c>
      <c r="F1352" s="309" t="s">
        <v>3972</v>
      </c>
      <c r="G1352" s="309" t="s">
        <v>3974</v>
      </c>
      <c r="H1352" s="309" t="s">
        <v>3975</v>
      </c>
      <c r="I1352" s="309" t="s">
        <v>2405</v>
      </c>
      <c r="J1352" s="309" t="s">
        <v>15063</v>
      </c>
      <c r="K1352" s="310">
        <v>2.345963752446806</v>
      </c>
      <c r="L1352" s="310">
        <v>2.345963752446806</v>
      </c>
      <c r="M1352" s="310">
        <v>2.210941</v>
      </c>
      <c r="N1352" s="310"/>
      <c r="O1352" s="310">
        <f t="shared" si="21"/>
        <v>5.755534470896202</v>
      </c>
      <c r="P1352" s="310">
        <v>5.7555344708961957</v>
      </c>
      <c r="Q1352" s="309" t="s">
        <v>15063</v>
      </c>
      <c r="R1352" s="311"/>
    </row>
    <row r="1353" spans="1:18" s="312" customFormat="1" x14ac:dyDescent="0.3">
      <c r="A1353" s="307">
        <v>1350</v>
      </c>
      <c r="B1353" s="308" t="s">
        <v>3732</v>
      </c>
      <c r="C1353" s="308" t="s">
        <v>14503</v>
      </c>
      <c r="D1353" s="308" t="s">
        <v>14538</v>
      </c>
      <c r="E1353" s="308" t="s">
        <v>14539</v>
      </c>
      <c r="F1353" s="309" t="s">
        <v>3972</v>
      </c>
      <c r="G1353" s="309" t="s">
        <v>14699</v>
      </c>
      <c r="H1353" s="309" t="s">
        <v>14700</v>
      </c>
      <c r="I1353" s="309" t="s">
        <v>2432</v>
      </c>
      <c r="J1353" s="309" t="s">
        <v>15063</v>
      </c>
      <c r="K1353" s="310">
        <v>4.0156710893648865E-5</v>
      </c>
      <c r="L1353" s="310">
        <v>4.0156710893648865E-5</v>
      </c>
      <c r="M1353" s="310">
        <v>0</v>
      </c>
      <c r="N1353" s="310"/>
      <c r="O1353" s="310">
        <f t="shared" si="21"/>
        <v>100</v>
      </c>
      <c r="P1353" s="310">
        <v>100</v>
      </c>
      <c r="Q1353" s="309" t="s">
        <v>15063</v>
      </c>
      <c r="R1353" s="311"/>
    </row>
    <row r="1354" spans="1:18" s="312" customFormat="1" x14ac:dyDescent="0.3">
      <c r="A1354" s="307">
        <v>1351</v>
      </c>
      <c r="B1354" s="308" t="s">
        <v>3732</v>
      </c>
      <c r="C1354" s="308" t="s">
        <v>14503</v>
      </c>
      <c r="D1354" s="308" t="s">
        <v>14538</v>
      </c>
      <c r="E1354" s="308" t="s">
        <v>14539</v>
      </c>
      <c r="F1354" s="309" t="s">
        <v>3972</v>
      </c>
      <c r="G1354" s="309" t="s">
        <v>3973</v>
      </c>
      <c r="H1354" s="309" t="s">
        <v>14701</v>
      </c>
      <c r="I1354" s="309" t="s">
        <v>2405</v>
      </c>
      <c r="J1354" s="309" t="s">
        <v>15063</v>
      </c>
      <c r="K1354" s="310">
        <v>2.4305205588417063</v>
      </c>
      <c r="L1354" s="310">
        <v>2.4305205588417063</v>
      </c>
      <c r="M1354" s="310">
        <v>2.2767392499999999</v>
      </c>
      <c r="N1354" s="310"/>
      <c r="O1354" s="310">
        <f t="shared" si="21"/>
        <v>6.3270935225083109</v>
      </c>
      <c r="P1354" s="310">
        <v>6.3270935225083091</v>
      </c>
      <c r="Q1354" s="309" t="s">
        <v>15063</v>
      </c>
      <c r="R1354" s="311"/>
    </row>
    <row r="1355" spans="1:18" s="312" customFormat="1" x14ac:dyDescent="0.3">
      <c r="A1355" s="307">
        <v>1352</v>
      </c>
      <c r="B1355" s="308" t="s">
        <v>3732</v>
      </c>
      <c r="C1355" s="308" t="s">
        <v>14503</v>
      </c>
      <c r="D1355" s="308" t="s">
        <v>14538</v>
      </c>
      <c r="E1355" s="308" t="s">
        <v>14539</v>
      </c>
      <c r="F1355" s="309" t="s">
        <v>3972</v>
      </c>
      <c r="G1355" s="309" t="s">
        <v>3978</v>
      </c>
      <c r="H1355" s="309" t="s">
        <v>3979</v>
      </c>
      <c r="I1355" s="309" t="s">
        <v>2432</v>
      </c>
      <c r="J1355" s="309" t="s">
        <v>15063</v>
      </c>
      <c r="K1355" s="310">
        <v>1.5032019675346222</v>
      </c>
      <c r="L1355" s="310">
        <v>1.5032019675346222</v>
      </c>
      <c r="M1355" s="310">
        <v>1.4365398999999999</v>
      </c>
      <c r="N1355" s="310"/>
      <c r="O1355" s="310">
        <f t="shared" si="21"/>
        <v>4.4346713864374294</v>
      </c>
      <c r="P1355" s="310">
        <v>4.434671386437417</v>
      </c>
      <c r="Q1355" s="309" t="s">
        <v>15063</v>
      </c>
      <c r="R1355" s="311"/>
    </row>
    <row r="1356" spans="1:18" s="312" customFormat="1" x14ac:dyDescent="0.3">
      <c r="A1356" s="307">
        <v>1353</v>
      </c>
      <c r="B1356" s="308" t="s">
        <v>3732</v>
      </c>
      <c r="C1356" s="308" t="s">
        <v>14503</v>
      </c>
      <c r="D1356" s="308" t="s">
        <v>14538</v>
      </c>
      <c r="E1356" s="308" t="s">
        <v>14539</v>
      </c>
      <c r="F1356" s="309" t="s">
        <v>3801</v>
      </c>
      <c r="G1356" s="309" t="s">
        <v>3968</v>
      </c>
      <c r="H1356" s="309" t="s">
        <v>14702</v>
      </c>
      <c r="I1356" s="309" t="s">
        <v>2405</v>
      </c>
      <c r="J1356" s="309" t="s">
        <v>15063</v>
      </c>
      <c r="K1356" s="310">
        <v>4.4613866181611384</v>
      </c>
      <c r="L1356" s="310">
        <v>4.4613866181611384</v>
      </c>
      <c r="M1356" s="310">
        <v>4.2222239999999998</v>
      </c>
      <c r="N1356" s="310"/>
      <c r="O1356" s="310">
        <f t="shared" si="21"/>
        <v>5.3607238876713827</v>
      </c>
      <c r="P1356" s="310">
        <v>5.3607238876713703</v>
      </c>
      <c r="Q1356" s="309" t="s">
        <v>15063</v>
      </c>
      <c r="R1356" s="311"/>
    </row>
    <row r="1357" spans="1:18" s="312" customFormat="1" x14ac:dyDescent="0.3">
      <c r="A1357" s="307">
        <v>1354</v>
      </c>
      <c r="B1357" s="308" t="s">
        <v>3732</v>
      </c>
      <c r="C1357" s="308" t="s">
        <v>14503</v>
      </c>
      <c r="D1357" s="308" t="s">
        <v>14515</v>
      </c>
      <c r="E1357" s="308" t="s">
        <v>14633</v>
      </c>
      <c r="F1357" s="309" t="s">
        <v>3801</v>
      </c>
      <c r="G1357" s="309" t="s">
        <v>14703</v>
      </c>
      <c r="H1357" s="309" t="s">
        <v>3802</v>
      </c>
      <c r="I1357" s="309" t="s">
        <v>2405</v>
      </c>
      <c r="J1357" s="309" t="s">
        <v>15063</v>
      </c>
      <c r="K1357" s="310">
        <v>2.4327619800000004</v>
      </c>
      <c r="L1357" s="310">
        <v>2.4327619800000004</v>
      </c>
      <c r="M1357" s="310">
        <v>2.3310941999999999</v>
      </c>
      <c r="N1357" s="310"/>
      <c r="O1357" s="310">
        <f t="shared" si="21"/>
        <v>4.1791092114979751</v>
      </c>
      <c r="P1357" s="310">
        <v>13.495811785174251</v>
      </c>
      <c r="Q1357" s="309" t="s">
        <v>15063</v>
      </c>
      <c r="R1357" s="311"/>
    </row>
    <row r="1358" spans="1:18" s="312" customFormat="1" x14ac:dyDescent="0.3">
      <c r="A1358" s="307">
        <v>1355</v>
      </c>
      <c r="B1358" s="308" t="s">
        <v>3732</v>
      </c>
      <c r="C1358" s="308" t="s">
        <v>14503</v>
      </c>
      <c r="D1358" s="308" t="s">
        <v>14515</v>
      </c>
      <c r="E1358" s="308" t="s">
        <v>14633</v>
      </c>
      <c r="F1358" s="309" t="s">
        <v>3801</v>
      </c>
      <c r="G1358" s="309" t="s">
        <v>3803</v>
      </c>
      <c r="H1358" s="309" t="s">
        <v>14704</v>
      </c>
      <c r="I1358" s="309" t="s">
        <v>3324</v>
      </c>
      <c r="J1358" s="309" t="s">
        <v>15063</v>
      </c>
      <c r="K1358" s="310">
        <v>2.2848628</v>
      </c>
      <c r="L1358" s="310">
        <v>2.2848628</v>
      </c>
      <c r="M1358" s="310">
        <v>2.05717163</v>
      </c>
      <c r="N1358" s="310"/>
      <c r="O1358" s="310">
        <f t="shared" si="21"/>
        <v>9.9652009739928342</v>
      </c>
      <c r="P1358" s="310">
        <v>9.9652009739928271</v>
      </c>
      <c r="Q1358" s="309" t="s">
        <v>15063</v>
      </c>
      <c r="R1358" s="311"/>
    </row>
    <row r="1359" spans="1:18" s="312" customFormat="1" x14ac:dyDescent="0.3">
      <c r="A1359" s="307">
        <v>1356</v>
      </c>
      <c r="B1359" s="308" t="s">
        <v>3732</v>
      </c>
      <c r="C1359" s="308" t="s">
        <v>14503</v>
      </c>
      <c r="D1359" s="308" t="s">
        <v>14515</v>
      </c>
      <c r="E1359" s="308" t="s">
        <v>14633</v>
      </c>
      <c r="F1359" s="309" t="s">
        <v>3801</v>
      </c>
      <c r="G1359" s="309" t="s">
        <v>14705</v>
      </c>
      <c r="H1359" s="309" t="s">
        <v>3804</v>
      </c>
      <c r="I1359" s="309" t="s">
        <v>2405</v>
      </c>
      <c r="J1359" s="309" t="s">
        <v>15063</v>
      </c>
      <c r="K1359" s="310">
        <v>1.9918763199999994</v>
      </c>
      <c r="L1359" s="310">
        <v>1.9918763199999994</v>
      </c>
      <c r="M1359" s="310">
        <v>1.8758182200000002</v>
      </c>
      <c r="N1359" s="310"/>
      <c r="O1359" s="310">
        <f t="shared" si="21"/>
        <v>5.8265716015941793</v>
      </c>
      <c r="P1359" s="310">
        <v>6.7016889700623921</v>
      </c>
      <c r="Q1359" s="309" t="s">
        <v>15063</v>
      </c>
      <c r="R1359" s="311"/>
    </row>
    <row r="1360" spans="1:18" s="312" customFormat="1" x14ac:dyDescent="0.3">
      <c r="A1360" s="307">
        <v>1357</v>
      </c>
      <c r="B1360" s="308" t="s">
        <v>3732</v>
      </c>
      <c r="C1360" s="308" t="s">
        <v>14503</v>
      </c>
      <c r="D1360" s="308" t="s">
        <v>14515</v>
      </c>
      <c r="E1360" s="308" t="s">
        <v>14633</v>
      </c>
      <c r="F1360" s="309" t="s">
        <v>3801</v>
      </c>
      <c r="G1360" s="309" t="s">
        <v>14706</v>
      </c>
      <c r="H1360" s="309" t="s">
        <v>3805</v>
      </c>
      <c r="I1360" s="309" t="s">
        <v>2405</v>
      </c>
      <c r="J1360" s="309" t="s">
        <v>15063</v>
      </c>
      <c r="K1360" s="310">
        <v>2.9803452150000003</v>
      </c>
      <c r="L1360" s="310">
        <v>2.9803452150000003</v>
      </c>
      <c r="M1360" s="310">
        <v>2.7117251800000002</v>
      </c>
      <c r="N1360" s="310"/>
      <c r="O1360" s="310">
        <f t="shared" si="21"/>
        <v>9.0130510267079931</v>
      </c>
      <c r="P1360" s="310">
        <v>9.0130510267079966</v>
      </c>
      <c r="Q1360" s="309" t="s">
        <v>15063</v>
      </c>
      <c r="R1360" s="311"/>
    </row>
    <row r="1361" spans="1:18" s="312" customFormat="1" x14ac:dyDescent="0.3">
      <c r="A1361" s="307">
        <v>1358</v>
      </c>
      <c r="B1361" s="308" t="s">
        <v>3732</v>
      </c>
      <c r="C1361" s="308" t="s">
        <v>14503</v>
      </c>
      <c r="D1361" s="308" t="s">
        <v>14515</v>
      </c>
      <c r="E1361" s="308" t="s">
        <v>14633</v>
      </c>
      <c r="F1361" s="309" t="s">
        <v>3801</v>
      </c>
      <c r="G1361" s="309" t="s">
        <v>14707</v>
      </c>
      <c r="H1361" s="309" t="s">
        <v>3806</v>
      </c>
      <c r="I1361" s="309" t="s">
        <v>2405</v>
      </c>
      <c r="J1361" s="309" t="s">
        <v>15063</v>
      </c>
      <c r="K1361" s="310">
        <v>2.3602607199999994</v>
      </c>
      <c r="L1361" s="310">
        <v>2.3602607199999994</v>
      </c>
      <c r="M1361" s="310">
        <v>2.2700285</v>
      </c>
      <c r="N1361" s="310"/>
      <c r="O1361" s="310">
        <f t="shared" si="21"/>
        <v>3.8229768107990814</v>
      </c>
      <c r="P1361" s="310">
        <v>3.8229768107990836</v>
      </c>
      <c r="Q1361" s="309" t="s">
        <v>15063</v>
      </c>
      <c r="R1361" s="311"/>
    </row>
    <row r="1362" spans="1:18" s="312" customFormat="1" x14ac:dyDescent="0.3">
      <c r="A1362" s="307">
        <v>1359</v>
      </c>
      <c r="B1362" s="308" t="s">
        <v>3732</v>
      </c>
      <c r="C1362" s="308" t="s">
        <v>14503</v>
      </c>
      <c r="D1362" s="308" t="s">
        <v>14515</v>
      </c>
      <c r="E1362" s="308" t="s">
        <v>14633</v>
      </c>
      <c r="F1362" s="309" t="s">
        <v>3801</v>
      </c>
      <c r="G1362" s="309" t="s">
        <v>3807</v>
      </c>
      <c r="H1362" s="309" t="s">
        <v>3808</v>
      </c>
      <c r="I1362" s="309" t="s">
        <v>2405</v>
      </c>
      <c r="J1362" s="309" t="s">
        <v>15063</v>
      </c>
      <c r="K1362" s="310">
        <v>1.6360285199999998</v>
      </c>
      <c r="L1362" s="310">
        <v>1.6360285199999998</v>
      </c>
      <c r="M1362" s="310">
        <v>1.5101496000000001</v>
      </c>
      <c r="N1362" s="310"/>
      <c r="O1362" s="310">
        <f t="shared" si="21"/>
        <v>7.6941763826953142</v>
      </c>
      <c r="P1362" s="310">
        <v>8.7075604686062462</v>
      </c>
      <c r="Q1362" s="309" t="s">
        <v>15063</v>
      </c>
      <c r="R1362" s="311"/>
    </row>
    <row r="1363" spans="1:18" s="312" customFormat="1" x14ac:dyDescent="0.3">
      <c r="A1363" s="307">
        <v>1360</v>
      </c>
      <c r="B1363" s="308" t="s">
        <v>3732</v>
      </c>
      <c r="C1363" s="308" t="s">
        <v>14503</v>
      </c>
      <c r="D1363" s="308" t="s">
        <v>14515</v>
      </c>
      <c r="E1363" s="308" t="s">
        <v>14633</v>
      </c>
      <c r="F1363" s="309" t="s">
        <v>3801</v>
      </c>
      <c r="G1363" s="309" t="s">
        <v>3811</v>
      </c>
      <c r="H1363" s="309" t="s">
        <v>14708</v>
      </c>
      <c r="I1363" s="309" t="s">
        <v>2405</v>
      </c>
      <c r="J1363" s="309" t="s">
        <v>15063</v>
      </c>
      <c r="K1363" s="310">
        <v>4.086172519999999</v>
      </c>
      <c r="L1363" s="310">
        <v>4.086172519999999</v>
      </c>
      <c r="M1363" s="310">
        <v>3.7586050000000002</v>
      </c>
      <c r="N1363" s="310"/>
      <c r="O1363" s="310">
        <f t="shared" si="21"/>
        <v>8.0164877619997998</v>
      </c>
      <c r="P1363" s="310">
        <v>11.939229874592439</v>
      </c>
      <c r="Q1363" s="309" t="s">
        <v>15063</v>
      </c>
      <c r="R1363" s="311"/>
    </row>
    <row r="1364" spans="1:18" s="312" customFormat="1" x14ac:dyDescent="0.3">
      <c r="A1364" s="307">
        <v>1361</v>
      </c>
      <c r="B1364" s="308" t="s">
        <v>3732</v>
      </c>
      <c r="C1364" s="308" t="s">
        <v>14503</v>
      </c>
      <c r="D1364" s="308" t="s">
        <v>14515</v>
      </c>
      <c r="E1364" s="308" t="s">
        <v>14633</v>
      </c>
      <c r="F1364" s="309" t="s">
        <v>3801</v>
      </c>
      <c r="G1364" s="309" t="s">
        <v>3812</v>
      </c>
      <c r="H1364" s="309" t="s">
        <v>3813</v>
      </c>
      <c r="I1364" s="309" t="s">
        <v>2405</v>
      </c>
      <c r="J1364" s="309" t="s">
        <v>15063</v>
      </c>
      <c r="K1364" s="310">
        <v>4.1526353199999999</v>
      </c>
      <c r="L1364" s="310">
        <v>4.1526353199999999</v>
      </c>
      <c r="M1364" s="310">
        <v>3.9392331999999994</v>
      </c>
      <c r="N1364" s="310"/>
      <c r="O1364" s="310">
        <f t="shared" si="21"/>
        <v>5.1389564350187262</v>
      </c>
      <c r="P1364" s="310">
        <v>5.1389564350187378</v>
      </c>
      <c r="Q1364" s="309" t="s">
        <v>15063</v>
      </c>
      <c r="R1364" s="311"/>
    </row>
    <row r="1365" spans="1:18" s="312" customFormat="1" x14ac:dyDescent="0.3">
      <c r="A1365" s="307">
        <v>1362</v>
      </c>
      <c r="B1365" s="308" t="s">
        <v>3732</v>
      </c>
      <c r="C1365" s="308" t="s">
        <v>14503</v>
      </c>
      <c r="D1365" s="308" t="s">
        <v>14515</v>
      </c>
      <c r="E1365" s="308" t="s">
        <v>14633</v>
      </c>
      <c r="F1365" s="309" t="s">
        <v>3801</v>
      </c>
      <c r="G1365" s="309" t="s">
        <v>3814</v>
      </c>
      <c r="H1365" s="309" t="s">
        <v>3815</v>
      </c>
      <c r="I1365" s="309" t="s">
        <v>2405</v>
      </c>
      <c r="J1365" s="309" t="s">
        <v>15063</v>
      </c>
      <c r="K1365" s="310">
        <v>2.198647719999999</v>
      </c>
      <c r="L1365" s="310">
        <v>2.198647719999999</v>
      </c>
      <c r="M1365" s="310">
        <v>1.9922406800000001</v>
      </c>
      <c r="N1365" s="310"/>
      <c r="O1365" s="310">
        <f t="shared" si="21"/>
        <v>9.3879086732457075</v>
      </c>
      <c r="P1365" s="310">
        <v>15.830815254104492</v>
      </c>
      <c r="Q1365" s="309" t="s">
        <v>15063</v>
      </c>
      <c r="R1365" s="311"/>
    </row>
    <row r="1366" spans="1:18" s="312" customFormat="1" x14ac:dyDescent="0.3">
      <c r="A1366" s="307">
        <v>1363</v>
      </c>
      <c r="B1366" s="308" t="s">
        <v>3732</v>
      </c>
      <c r="C1366" s="308" t="s">
        <v>14503</v>
      </c>
      <c r="D1366" s="308" t="s">
        <v>14515</v>
      </c>
      <c r="E1366" s="308" t="s">
        <v>14633</v>
      </c>
      <c r="F1366" s="309" t="s">
        <v>3801</v>
      </c>
      <c r="G1366" s="309" t="s">
        <v>3816</v>
      </c>
      <c r="H1366" s="309" t="s">
        <v>3817</v>
      </c>
      <c r="I1366" s="309" t="s">
        <v>2405</v>
      </c>
      <c r="J1366" s="309" t="s">
        <v>15063</v>
      </c>
      <c r="K1366" s="310">
        <v>2.6213139200000009</v>
      </c>
      <c r="L1366" s="310">
        <v>2.6213139200000009</v>
      </c>
      <c r="M1366" s="310">
        <v>2.4247171999999999</v>
      </c>
      <c r="N1366" s="310"/>
      <c r="O1366" s="310">
        <f t="shared" si="21"/>
        <v>7.4999304165752445</v>
      </c>
      <c r="P1366" s="310">
        <v>8.5522336913815948</v>
      </c>
      <c r="Q1366" s="309" t="s">
        <v>15063</v>
      </c>
      <c r="R1366" s="311"/>
    </row>
    <row r="1367" spans="1:18" s="312" customFormat="1" x14ac:dyDescent="0.3">
      <c r="A1367" s="307">
        <v>1364</v>
      </c>
      <c r="B1367" s="308" t="s">
        <v>3732</v>
      </c>
      <c r="C1367" s="308" t="s">
        <v>14503</v>
      </c>
      <c r="D1367" s="308" t="s">
        <v>14515</v>
      </c>
      <c r="E1367" s="308" t="s">
        <v>14633</v>
      </c>
      <c r="F1367" s="309" t="s">
        <v>3801</v>
      </c>
      <c r="G1367" s="309" t="s">
        <v>3842</v>
      </c>
      <c r="H1367" s="309" t="s">
        <v>14709</v>
      </c>
      <c r="I1367" s="309" t="s">
        <v>2432</v>
      </c>
      <c r="J1367" s="309" t="s">
        <v>15063</v>
      </c>
      <c r="K1367" s="310">
        <v>1.5328329999999999</v>
      </c>
      <c r="L1367" s="310">
        <v>1.5328329999999999</v>
      </c>
      <c r="M1367" s="310">
        <v>1.3820593999999997</v>
      </c>
      <c r="N1367" s="310"/>
      <c r="O1367" s="310">
        <f t="shared" si="21"/>
        <v>9.8362704873916584</v>
      </c>
      <c r="P1367" s="310">
        <v>9.836270487391662</v>
      </c>
      <c r="Q1367" s="309" t="s">
        <v>15063</v>
      </c>
      <c r="R1367" s="311"/>
    </row>
    <row r="1368" spans="1:18" s="312" customFormat="1" x14ac:dyDescent="0.3">
      <c r="A1368" s="307">
        <v>1365</v>
      </c>
      <c r="B1368" s="308" t="s">
        <v>3732</v>
      </c>
      <c r="C1368" s="308" t="s">
        <v>14503</v>
      </c>
      <c r="D1368" s="308" t="s">
        <v>14515</v>
      </c>
      <c r="E1368" s="308" t="s">
        <v>14584</v>
      </c>
      <c r="F1368" s="309" t="s">
        <v>3801</v>
      </c>
      <c r="G1368" s="309" t="s">
        <v>3787</v>
      </c>
      <c r="H1368" s="309" t="s">
        <v>14710</v>
      </c>
      <c r="I1368" s="309" t="s">
        <v>3324</v>
      </c>
      <c r="J1368" s="309" t="s">
        <v>15063</v>
      </c>
      <c r="K1368" s="310">
        <v>1.4385988647799992</v>
      </c>
      <c r="L1368" s="310">
        <v>1.4385988647799992</v>
      </c>
      <c r="M1368" s="310">
        <v>1.3338841133326067</v>
      </c>
      <c r="N1368" s="310"/>
      <c r="O1368" s="310">
        <f t="shared" si="21"/>
        <v>7.2789402251757114</v>
      </c>
      <c r="P1368" s="310">
        <v>7.2789402251757229</v>
      </c>
      <c r="Q1368" s="309" t="s">
        <v>15063</v>
      </c>
      <c r="R1368" s="311"/>
    </row>
    <row r="1369" spans="1:18" s="312" customFormat="1" x14ac:dyDescent="0.3">
      <c r="A1369" s="307">
        <v>1366</v>
      </c>
      <c r="B1369" s="308" t="s">
        <v>3732</v>
      </c>
      <c r="C1369" s="308" t="s">
        <v>14466</v>
      </c>
      <c r="D1369" s="308" t="s">
        <v>4648</v>
      </c>
      <c r="E1369" s="308" t="s">
        <v>14489</v>
      </c>
      <c r="F1369" s="309" t="s">
        <v>4768</v>
      </c>
      <c r="G1369" s="309" t="s">
        <v>4769</v>
      </c>
      <c r="H1369" s="309" t="s">
        <v>14711</v>
      </c>
      <c r="I1369" s="309" t="s">
        <v>2432</v>
      </c>
      <c r="J1369" s="309" t="s">
        <v>15063</v>
      </c>
      <c r="K1369" s="310">
        <v>0</v>
      </c>
      <c r="L1369" s="310">
        <v>0</v>
      </c>
      <c r="M1369" s="310">
        <v>9.6199999999999996E-4</v>
      </c>
      <c r="N1369" s="310"/>
      <c r="O1369" s="310" t="e">
        <f t="shared" si="21"/>
        <v>#DIV/0!</v>
      </c>
      <c r="P1369" s="310" t="e">
        <v>#DIV/0!</v>
      </c>
      <c r="Q1369" s="309" t="s">
        <v>15063</v>
      </c>
      <c r="R1369" s="311"/>
    </row>
    <row r="1370" spans="1:18" s="312" customFormat="1" x14ac:dyDescent="0.3">
      <c r="A1370" s="307">
        <v>1367</v>
      </c>
      <c r="B1370" s="308" t="s">
        <v>3732</v>
      </c>
      <c r="C1370" s="308" t="s">
        <v>14466</v>
      </c>
      <c r="D1370" s="308" t="s">
        <v>4648</v>
      </c>
      <c r="E1370" s="308" t="s">
        <v>14489</v>
      </c>
      <c r="F1370" s="309" t="s">
        <v>4768</v>
      </c>
      <c r="G1370" s="309" t="s">
        <v>4770</v>
      </c>
      <c r="H1370" s="309" t="s">
        <v>14712</v>
      </c>
      <c r="I1370" s="309" t="s">
        <v>2432</v>
      </c>
      <c r="J1370" s="309" t="s">
        <v>15063</v>
      </c>
      <c r="K1370" s="310">
        <v>0.52131999999999989</v>
      </c>
      <c r="L1370" s="310">
        <v>0.52131999999999989</v>
      </c>
      <c r="M1370" s="310">
        <v>0.49703399999999998</v>
      </c>
      <c r="N1370" s="310"/>
      <c r="O1370" s="310">
        <f t="shared" si="21"/>
        <v>4.6585590424307384</v>
      </c>
      <c r="P1370" s="310">
        <v>4.6585590424307322</v>
      </c>
      <c r="Q1370" s="309" t="s">
        <v>15063</v>
      </c>
      <c r="R1370" s="311"/>
    </row>
    <row r="1371" spans="1:18" s="312" customFormat="1" x14ac:dyDescent="0.3">
      <c r="A1371" s="307">
        <v>1368</v>
      </c>
      <c r="B1371" s="308" t="s">
        <v>3732</v>
      </c>
      <c r="C1371" s="308" t="s">
        <v>14466</v>
      </c>
      <c r="D1371" s="308" t="s">
        <v>4648</v>
      </c>
      <c r="E1371" s="308" t="s">
        <v>14489</v>
      </c>
      <c r="F1371" s="309" t="s">
        <v>4768</v>
      </c>
      <c r="G1371" s="309" t="s">
        <v>4771</v>
      </c>
      <c r="H1371" s="309" t="s">
        <v>14713</v>
      </c>
      <c r="I1371" s="309" t="s">
        <v>2432</v>
      </c>
      <c r="J1371" s="309" t="s">
        <v>15063</v>
      </c>
      <c r="K1371" s="310">
        <v>0.40539999999999998</v>
      </c>
      <c r="L1371" s="310">
        <v>0.40539999999999998</v>
      </c>
      <c r="M1371" s="310">
        <v>0.38480199999999998</v>
      </c>
      <c r="N1371" s="310"/>
      <c r="O1371" s="310">
        <f t="shared" si="21"/>
        <v>5.0809077454366074</v>
      </c>
      <c r="P1371" s="310">
        <v>5.080907745436603</v>
      </c>
      <c r="Q1371" s="309" t="s">
        <v>15063</v>
      </c>
      <c r="R1371" s="311"/>
    </row>
    <row r="1372" spans="1:18" s="312" customFormat="1" x14ac:dyDescent="0.3">
      <c r="A1372" s="307">
        <v>1369</v>
      </c>
      <c r="B1372" s="308" t="s">
        <v>3732</v>
      </c>
      <c r="C1372" s="308" t="s">
        <v>14466</v>
      </c>
      <c r="D1372" s="308" t="s">
        <v>4648</v>
      </c>
      <c r="E1372" s="308" t="s">
        <v>14489</v>
      </c>
      <c r="F1372" s="309" t="s">
        <v>4768</v>
      </c>
      <c r="G1372" s="309" t="s">
        <v>4772</v>
      </c>
      <c r="H1372" s="309" t="s">
        <v>14714</v>
      </c>
      <c r="I1372" s="309" t="s">
        <v>2432</v>
      </c>
      <c r="J1372" s="309" t="s">
        <v>15063</v>
      </c>
      <c r="K1372" s="310">
        <v>1.07748</v>
      </c>
      <c r="L1372" s="310">
        <v>1.07748</v>
      </c>
      <c r="M1372" s="310">
        <v>0.92784800000000001</v>
      </c>
      <c r="N1372" s="310"/>
      <c r="O1372" s="310">
        <f t="shared" si="21"/>
        <v>13.887218324238034</v>
      </c>
      <c r="P1372" s="310">
        <v>15.110756196802267</v>
      </c>
      <c r="Q1372" s="309" t="s">
        <v>15063</v>
      </c>
      <c r="R1372" s="311"/>
    </row>
    <row r="1373" spans="1:18" s="312" customFormat="1" x14ac:dyDescent="0.3">
      <c r="A1373" s="307">
        <v>1370</v>
      </c>
      <c r="B1373" s="308" t="s">
        <v>3732</v>
      </c>
      <c r="C1373" s="308" t="s">
        <v>14503</v>
      </c>
      <c r="D1373" s="308" t="s">
        <v>14515</v>
      </c>
      <c r="E1373" s="308" t="s">
        <v>14516</v>
      </c>
      <c r="F1373" s="309" t="s">
        <v>4104</v>
      </c>
      <c r="G1373" s="309" t="s">
        <v>4105</v>
      </c>
      <c r="H1373" s="309" t="s">
        <v>4106</v>
      </c>
      <c r="I1373" s="309" t="s">
        <v>14715</v>
      </c>
      <c r="J1373" s="309" t="s">
        <v>15063</v>
      </c>
      <c r="K1373" s="310">
        <v>1.9644570770702228</v>
      </c>
      <c r="L1373" s="310">
        <v>1.9644570770702228</v>
      </c>
      <c r="M1373" s="310">
        <v>1.7177267999999994</v>
      </c>
      <c r="N1373" s="310"/>
      <c r="O1373" s="310">
        <f t="shared" si="21"/>
        <v>12.559718405158288</v>
      </c>
      <c r="P1373" s="310">
        <v>15.244586330775455</v>
      </c>
      <c r="Q1373" s="309" t="s">
        <v>15063</v>
      </c>
      <c r="R1373" s="311"/>
    </row>
    <row r="1374" spans="1:18" s="312" customFormat="1" x14ac:dyDescent="0.3">
      <c r="A1374" s="307">
        <v>1371</v>
      </c>
      <c r="B1374" s="308" t="s">
        <v>3732</v>
      </c>
      <c r="C1374" s="308" t="s">
        <v>14503</v>
      </c>
      <c r="D1374" s="308" t="s">
        <v>14515</v>
      </c>
      <c r="E1374" s="308" t="s">
        <v>14516</v>
      </c>
      <c r="F1374" s="309" t="s">
        <v>4104</v>
      </c>
      <c r="G1374" s="309" t="s">
        <v>4107</v>
      </c>
      <c r="H1374" s="309" t="s">
        <v>4108</v>
      </c>
      <c r="I1374" s="309" t="s">
        <v>2405</v>
      </c>
      <c r="J1374" s="309" t="s">
        <v>15063</v>
      </c>
      <c r="K1374" s="310">
        <v>0.94179964278274675</v>
      </c>
      <c r="L1374" s="310">
        <v>0.94179964278274675</v>
      </c>
      <c r="M1374" s="310">
        <v>0.82707766999999943</v>
      </c>
      <c r="N1374" s="310"/>
      <c r="O1374" s="310">
        <f t="shared" si="21"/>
        <v>12.181144223390968</v>
      </c>
      <c r="P1374" s="310">
        <v>12.181144223390961</v>
      </c>
      <c r="Q1374" s="309" t="s">
        <v>15063</v>
      </c>
      <c r="R1374" s="311"/>
    </row>
    <row r="1375" spans="1:18" s="312" customFormat="1" x14ac:dyDescent="0.3">
      <c r="A1375" s="307">
        <v>1372</v>
      </c>
      <c r="B1375" s="308" t="s">
        <v>3732</v>
      </c>
      <c r="C1375" s="308" t="s">
        <v>14503</v>
      </c>
      <c r="D1375" s="308" t="s">
        <v>14515</v>
      </c>
      <c r="E1375" s="308" t="s">
        <v>14516</v>
      </c>
      <c r="F1375" s="309" t="s">
        <v>4104</v>
      </c>
      <c r="G1375" s="309" t="s">
        <v>4109</v>
      </c>
      <c r="H1375" s="309" t="s">
        <v>4110</v>
      </c>
      <c r="I1375" s="309" t="s">
        <v>2405</v>
      </c>
      <c r="J1375" s="309" t="s">
        <v>15063</v>
      </c>
      <c r="K1375" s="310">
        <v>2.7180188944864003</v>
      </c>
      <c r="L1375" s="310">
        <v>2.7180188944864003</v>
      </c>
      <c r="M1375" s="310">
        <v>2.4386294800000003</v>
      </c>
      <c r="N1375" s="310"/>
      <c r="O1375" s="310">
        <f t="shared" si="21"/>
        <v>10.279156449322391</v>
      </c>
      <c r="P1375" s="310">
        <v>10.279156449322379</v>
      </c>
      <c r="Q1375" s="309" t="s">
        <v>15063</v>
      </c>
      <c r="R1375" s="311"/>
    </row>
    <row r="1376" spans="1:18" s="312" customFormat="1" x14ac:dyDescent="0.3">
      <c r="A1376" s="307">
        <v>1373</v>
      </c>
      <c r="B1376" s="308" t="s">
        <v>3732</v>
      </c>
      <c r="C1376" s="308" t="s">
        <v>14503</v>
      </c>
      <c r="D1376" s="308" t="s">
        <v>14515</v>
      </c>
      <c r="E1376" s="308" t="s">
        <v>14516</v>
      </c>
      <c r="F1376" s="309" t="s">
        <v>4104</v>
      </c>
      <c r="G1376" s="309" t="s">
        <v>4111</v>
      </c>
      <c r="H1376" s="309" t="s">
        <v>4112</v>
      </c>
      <c r="I1376" s="309" t="s">
        <v>2405</v>
      </c>
      <c r="J1376" s="309" t="s">
        <v>15063</v>
      </c>
      <c r="K1376" s="310">
        <v>1.3528206654269057</v>
      </c>
      <c r="L1376" s="310">
        <v>1.3528206654269057</v>
      </c>
      <c r="M1376" s="310">
        <v>1.2130559999999997</v>
      </c>
      <c r="N1376" s="310"/>
      <c r="O1376" s="310">
        <f t="shared" si="21"/>
        <v>10.331352040870909</v>
      </c>
      <c r="P1376" s="310">
        <v>11.349910765237858</v>
      </c>
      <c r="Q1376" s="309" t="s">
        <v>15063</v>
      </c>
      <c r="R1376" s="311"/>
    </row>
    <row r="1377" spans="1:18" s="312" customFormat="1" x14ac:dyDescent="0.3">
      <c r="A1377" s="307">
        <v>1374</v>
      </c>
      <c r="B1377" s="308" t="s">
        <v>3732</v>
      </c>
      <c r="C1377" s="308" t="s">
        <v>14503</v>
      </c>
      <c r="D1377" s="308" t="s">
        <v>14515</v>
      </c>
      <c r="E1377" s="308" t="s">
        <v>14516</v>
      </c>
      <c r="F1377" s="309" t="s">
        <v>4104</v>
      </c>
      <c r="G1377" s="309" t="s">
        <v>4113</v>
      </c>
      <c r="H1377" s="309" t="s">
        <v>4114</v>
      </c>
      <c r="I1377" s="309" t="s">
        <v>2432</v>
      </c>
      <c r="J1377" s="309" t="s">
        <v>15063</v>
      </c>
      <c r="K1377" s="310">
        <v>0.15432188936598096</v>
      </c>
      <c r="L1377" s="310">
        <v>0.15432188936598096</v>
      </c>
      <c r="M1377" s="310">
        <v>0.13984758000000014</v>
      </c>
      <c r="N1377" s="310"/>
      <c r="O1377" s="310">
        <f t="shared" si="21"/>
        <v>9.3792976650605784</v>
      </c>
      <c r="P1377" s="310">
        <v>19.131279714436602</v>
      </c>
      <c r="Q1377" s="309" t="s">
        <v>15063</v>
      </c>
      <c r="R1377" s="311"/>
    </row>
    <row r="1378" spans="1:18" s="312" customFormat="1" x14ac:dyDescent="0.3">
      <c r="A1378" s="307">
        <v>1375</v>
      </c>
      <c r="B1378" s="308" t="s">
        <v>3732</v>
      </c>
      <c r="C1378" s="308" t="s">
        <v>14503</v>
      </c>
      <c r="D1378" s="308" t="s">
        <v>14515</v>
      </c>
      <c r="E1378" s="308" t="s">
        <v>14516</v>
      </c>
      <c r="F1378" s="309" t="s">
        <v>4104</v>
      </c>
      <c r="G1378" s="309" t="s">
        <v>4115</v>
      </c>
      <c r="H1378" s="309" t="s">
        <v>14716</v>
      </c>
      <c r="I1378" s="309" t="s">
        <v>2414</v>
      </c>
      <c r="J1378" s="309" t="s">
        <v>15063</v>
      </c>
      <c r="K1378" s="310">
        <v>3.773464470588235E-2</v>
      </c>
      <c r="L1378" s="310">
        <v>3.773464470588235E-2</v>
      </c>
      <c r="M1378" s="310">
        <v>3.3385199999999997E-2</v>
      </c>
      <c r="N1378" s="310"/>
      <c r="O1378" s="310">
        <f t="shared" si="21"/>
        <v>11.526396338917511</v>
      </c>
      <c r="P1378" s="310">
        <v>12.9381926443494</v>
      </c>
      <c r="Q1378" s="309" t="s">
        <v>15063</v>
      </c>
      <c r="R1378" s="311"/>
    </row>
    <row r="1379" spans="1:18" s="312" customFormat="1" x14ac:dyDescent="0.3">
      <c r="A1379" s="307">
        <v>1376</v>
      </c>
      <c r="B1379" s="308" t="s">
        <v>3732</v>
      </c>
      <c r="C1379" s="308" t="s">
        <v>14503</v>
      </c>
      <c r="D1379" s="308" t="s">
        <v>14515</v>
      </c>
      <c r="E1379" s="308" t="s">
        <v>14516</v>
      </c>
      <c r="F1379" s="309" t="s">
        <v>4104</v>
      </c>
      <c r="G1379" s="309" t="s">
        <v>4116</v>
      </c>
      <c r="H1379" s="309" t="s">
        <v>14717</v>
      </c>
      <c r="I1379" s="309" t="s">
        <v>2405</v>
      </c>
      <c r="J1379" s="309" t="s">
        <v>15063</v>
      </c>
      <c r="K1379" s="310">
        <v>1.7616268239367097</v>
      </c>
      <c r="L1379" s="310">
        <v>1.7616268239367097</v>
      </c>
      <c r="M1379" s="310">
        <v>1.5381709399999979</v>
      </c>
      <c r="N1379" s="310"/>
      <c r="O1379" s="310">
        <f t="shared" si="21"/>
        <v>12.684632233139743</v>
      </c>
      <c r="P1379" s="310">
        <v>13.97169680183673</v>
      </c>
      <c r="Q1379" s="309" t="s">
        <v>15063</v>
      </c>
      <c r="R1379" s="311"/>
    </row>
    <row r="1380" spans="1:18" s="312" customFormat="1" x14ac:dyDescent="0.3">
      <c r="A1380" s="307">
        <v>1377</v>
      </c>
      <c r="B1380" s="308" t="s">
        <v>3732</v>
      </c>
      <c r="C1380" s="308" t="s">
        <v>14503</v>
      </c>
      <c r="D1380" s="308" t="s">
        <v>14515</v>
      </c>
      <c r="E1380" s="308" t="s">
        <v>14516</v>
      </c>
      <c r="F1380" s="309" t="s">
        <v>4104</v>
      </c>
      <c r="G1380" s="309" t="s">
        <v>4117</v>
      </c>
      <c r="H1380" s="309" t="s">
        <v>4118</v>
      </c>
      <c r="I1380" s="309" t="s">
        <v>2405</v>
      </c>
      <c r="J1380" s="309" t="s">
        <v>15063</v>
      </c>
      <c r="K1380" s="310">
        <v>1.2052157894502273</v>
      </c>
      <c r="L1380" s="310">
        <v>1.2052157894502273</v>
      </c>
      <c r="M1380" s="310">
        <v>1.0441780599999995</v>
      </c>
      <c r="N1380" s="310"/>
      <c r="O1380" s="310">
        <f t="shared" si="21"/>
        <v>13.361734127602745</v>
      </c>
      <c r="P1380" s="310">
        <v>13.361734127602743</v>
      </c>
      <c r="Q1380" s="309" t="s">
        <v>15063</v>
      </c>
      <c r="R1380" s="311"/>
    </row>
    <row r="1381" spans="1:18" s="312" customFormat="1" x14ac:dyDescent="0.3">
      <c r="A1381" s="307">
        <v>1378</v>
      </c>
      <c r="B1381" s="308" t="s">
        <v>3732</v>
      </c>
      <c r="C1381" s="308" t="s">
        <v>14503</v>
      </c>
      <c r="D1381" s="308" t="s">
        <v>14515</v>
      </c>
      <c r="E1381" s="308" t="s">
        <v>14516</v>
      </c>
      <c r="F1381" s="309" t="s">
        <v>4104</v>
      </c>
      <c r="G1381" s="309" t="s">
        <v>4119</v>
      </c>
      <c r="H1381" s="309" t="s">
        <v>14718</v>
      </c>
      <c r="I1381" s="309" t="s">
        <v>2432</v>
      </c>
      <c r="J1381" s="309" t="s">
        <v>15063</v>
      </c>
      <c r="K1381" s="310">
        <v>0.52890420962708407</v>
      </c>
      <c r="L1381" s="310">
        <v>0.52890420962708407</v>
      </c>
      <c r="M1381" s="310">
        <v>0.47758086999999999</v>
      </c>
      <c r="N1381" s="310"/>
      <c r="O1381" s="310">
        <f t="shared" si="21"/>
        <v>9.7037116916257418</v>
      </c>
      <c r="P1381" s="310">
        <v>15.510173585566678</v>
      </c>
      <c r="Q1381" s="309" t="s">
        <v>15063</v>
      </c>
      <c r="R1381" s="311"/>
    </row>
    <row r="1382" spans="1:18" s="312" customFormat="1" x14ac:dyDescent="0.3">
      <c r="A1382" s="307">
        <v>1379</v>
      </c>
      <c r="B1382" s="308" t="s">
        <v>3732</v>
      </c>
      <c r="C1382" s="308" t="s">
        <v>14503</v>
      </c>
      <c r="D1382" s="308" t="s">
        <v>14515</v>
      </c>
      <c r="E1382" s="308" t="s">
        <v>14516</v>
      </c>
      <c r="F1382" s="309" t="s">
        <v>4104</v>
      </c>
      <c r="G1382" s="309" t="s">
        <v>4120</v>
      </c>
      <c r="H1382" s="309" t="s">
        <v>14719</v>
      </c>
      <c r="I1382" s="309" t="s">
        <v>2432</v>
      </c>
      <c r="J1382" s="309" t="s">
        <v>15063</v>
      </c>
      <c r="K1382" s="310">
        <v>0.12172936314783868</v>
      </c>
      <c r="L1382" s="310">
        <v>0.12172936314783868</v>
      </c>
      <c r="M1382" s="310">
        <v>0.11128579999999999</v>
      </c>
      <c r="N1382" s="310"/>
      <c r="O1382" s="310">
        <f t="shared" si="21"/>
        <v>8.5793294877876924</v>
      </c>
      <c r="P1382" s="310">
        <v>8.5793294877876907</v>
      </c>
      <c r="Q1382" s="309" t="s">
        <v>15063</v>
      </c>
      <c r="R1382" s="311"/>
    </row>
    <row r="1383" spans="1:18" s="312" customFormat="1" x14ac:dyDescent="0.3">
      <c r="A1383" s="307">
        <v>1380</v>
      </c>
      <c r="B1383" s="308" t="s">
        <v>3732</v>
      </c>
      <c r="C1383" s="308" t="s">
        <v>14466</v>
      </c>
      <c r="D1383" s="308" t="s">
        <v>4648</v>
      </c>
      <c r="E1383" s="308" t="s">
        <v>14529</v>
      </c>
      <c r="F1383" s="309" t="s">
        <v>14720</v>
      </c>
      <c r="G1383" s="309" t="s">
        <v>5116</v>
      </c>
      <c r="H1383" s="309" t="s">
        <v>5117</v>
      </c>
      <c r="I1383" s="309" t="s">
        <v>2405</v>
      </c>
      <c r="J1383" s="309" t="s">
        <v>15063</v>
      </c>
      <c r="K1383" s="310">
        <v>2.8811999999999971</v>
      </c>
      <c r="L1383" s="310">
        <v>2.8811999999999971</v>
      </c>
      <c r="M1383" s="310">
        <v>2.6554139999999999</v>
      </c>
      <c r="N1383" s="310"/>
      <c r="O1383" s="310">
        <f t="shared" si="21"/>
        <v>7.8365264473135285</v>
      </c>
      <c r="P1383" s="310">
        <v>7.836526447313541</v>
      </c>
      <c r="Q1383" s="309" t="s">
        <v>15063</v>
      </c>
      <c r="R1383" s="311"/>
    </row>
    <row r="1384" spans="1:18" s="312" customFormat="1" x14ac:dyDescent="0.3">
      <c r="A1384" s="307">
        <v>1381</v>
      </c>
      <c r="B1384" s="308" t="s">
        <v>3732</v>
      </c>
      <c r="C1384" s="308" t="s">
        <v>14466</v>
      </c>
      <c r="D1384" s="308" t="s">
        <v>4648</v>
      </c>
      <c r="E1384" s="308" t="s">
        <v>14529</v>
      </c>
      <c r="F1384" s="309" t="s">
        <v>14720</v>
      </c>
      <c r="G1384" s="309" t="s">
        <v>5118</v>
      </c>
      <c r="H1384" s="309" t="s">
        <v>5119</v>
      </c>
      <c r="I1384" s="309" t="s">
        <v>2405</v>
      </c>
      <c r="J1384" s="309" t="s">
        <v>15063</v>
      </c>
      <c r="K1384" s="310">
        <v>2.3705999999999983</v>
      </c>
      <c r="L1384" s="310">
        <v>2.3705999999999983</v>
      </c>
      <c r="M1384" s="310">
        <v>2.16525591</v>
      </c>
      <c r="N1384" s="310"/>
      <c r="O1384" s="310">
        <f t="shared" si="21"/>
        <v>8.6621146545177794</v>
      </c>
      <c r="P1384" s="310">
        <v>8.6621146545177723</v>
      </c>
      <c r="Q1384" s="309" t="s">
        <v>15063</v>
      </c>
      <c r="R1384" s="311"/>
    </row>
    <row r="1385" spans="1:18" s="312" customFormat="1" x14ac:dyDescent="0.3">
      <c r="A1385" s="307">
        <v>1382</v>
      </c>
      <c r="B1385" s="308" t="s">
        <v>3732</v>
      </c>
      <c r="C1385" s="308" t="s">
        <v>14466</v>
      </c>
      <c r="D1385" s="308" t="s">
        <v>4648</v>
      </c>
      <c r="E1385" s="308" t="s">
        <v>14489</v>
      </c>
      <c r="F1385" s="309" t="s">
        <v>4645</v>
      </c>
      <c r="G1385" s="309" t="s">
        <v>4714</v>
      </c>
      <c r="H1385" s="309" t="s">
        <v>4715</v>
      </c>
      <c r="I1385" s="309" t="s">
        <v>2432</v>
      </c>
      <c r="J1385" s="309" t="s">
        <v>15063</v>
      </c>
      <c r="K1385" s="310">
        <v>2.3141599999999993</v>
      </c>
      <c r="L1385" s="310">
        <v>2.3141599999999993</v>
      </c>
      <c r="M1385" s="310">
        <v>2.0767869999999999</v>
      </c>
      <c r="N1385" s="310"/>
      <c r="O1385" s="310">
        <f t="shared" si="21"/>
        <v>10.257415217616735</v>
      </c>
      <c r="P1385" s="310">
        <v>10.257415217616749</v>
      </c>
      <c r="Q1385" s="309" t="s">
        <v>15063</v>
      </c>
      <c r="R1385" s="311"/>
    </row>
    <row r="1386" spans="1:18" s="312" customFormat="1" x14ac:dyDescent="0.3">
      <c r="A1386" s="307">
        <v>1383</v>
      </c>
      <c r="B1386" s="308" t="s">
        <v>3732</v>
      </c>
      <c r="C1386" s="308" t="s">
        <v>14466</v>
      </c>
      <c r="D1386" s="308" t="s">
        <v>4648</v>
      </c>
      <c r="E1386" s="308" t="s">
        <v>14489</v>
      </c>
      <c r="F1386" s="309" t="s">
        <v>4645</v>
      </c>
      <c r="G1386" s="309" t="s">
        <v>4716</v>
      </c>
      <c r="H1386" s="309" t="s">
        <v>4717</v>
      </c>
      <c r="I1386" s="309" t="s">
        <v>2405</v>
      </c>
      <c r="J1386" s="309" t="s">
        <v>15063</v>
      </c>
      <c r="K1386" s="310">
        <v>2.4780199999999999</v>
      </c>
      <c r="L1386" s="310">
        <v>2.4780199999999999</v>
      </c>
      <c r="M1386" s="310">
        <v>2.3486772500000002</v>
      </c>
      <c r="N1386" s="310"/>
      <c r="O1386" s="310">
        <f t="shared" si="21"/>
        <v>5.2196007296147622</v>
      </c>
      <c r="P1386" s="310">
        <v>5.2196007296147595</v>
      </c>
      <c r="Q1386" s="309" t="s">
        <v>15063</v>
      </c>
      <c r="R1386" s="311"/>
    </row>
    <row r="1387" spans="1:18" s="312" customFormat="1" x14ac:dyDescent="0.3">
      <c r="A1387" s="307">
        <v>1384</v>
      </c>
      <c r="B1387" s="308" t="s">
        <v>3732</v>
      </c>
      <c r="C1387" s="308" t="s">
        <v>14466</v>
      </c>
      <c r="D1387" s="308" t="s">
        <v>4648</v>
      </c>
      <c r="E1387" s="308" t="s">
        <v>14489</v>
      </c>
      <c r="F1387" s="309" t="s">
        <v>4645</v>
      </c>
      <c r="G1387" s="309" t="s">
        <v>4718</v>
      </c>
      <c r="H1387" s="309" t="s">
        <v>4719</v>
      </c>
      <c r="I1387" s="309" t="s">
        <v>2405</v>
      </c>
      <c r="J1387" s="309" t="s">
        <v>15063</v>
      </c>
      <c r="K1387" s="310">
        <v>4.6246</v>
      </c>
      <c r="L1387" s="310">
        <v>4.6246</v>
      </c>
      <c r="M1387" s="310">
        <v>4.4001072499999996</v>
      </c>
      <c r="N1387" s="310"/>
      <c r="O1387" s="310">
        <f t="shared" si="21"/>
        <v>4.8543171301301831</v>
      </c>
      <c r="P1387" s="310">
        <v>4.8543171301301813</v>
      </c>
      <c r="Q1387" s="309" t="s">
        <v>15063</v>
      </c>
      <c r="R1387" s="311"/>
    </row>
    <row r="1388" spans="1:18" s="312" customFormat="1" x14ac:dyDescent="0.3">
      <c r="A1388" s="307">
        <v>1385</v>
      </c>
      <c r="B1388" s="308" t="s">
        <v>3732</v>
      </c>
      <c r="C1388" s="308" t="s">
        <v>14466</v>
      </c>
      <c r="D1388" s="308" t="s">
        <v>4648</v>
      </c>
      <c r="E1388" s="308" t="s">
        <v>14489</v>
      </c>
      <c r="F1388" s="309" t="s">
        <v>4645</v>
      </c>
      <c r="G1388" s="309" t="s">
        <v>4720</v>
      </c>
      <c r="H1388" s="309" t="s">
        <v>4721</v>
      </c>
      <c r="I1388" s="309" t="s">
        <v>2432</v>
      </c>
      <c r="J1388" s="309" t="s">
        <v>15063</v>
      </c>
      <c r="K1388" s="310">
        <v>1.62998</v>
      </c>
      <c r="L1388" s="310">
        <v>1.62998</v>
      </c>
      <c r="M1388" s="310">
        <v>1.5414319999999999</v>
      </c>
      <c r="N1388" s="310"/>
      <c r="O1388" s="310">
        <f t="shared" si="21"/>
        <v>5.4324592939790719</v>
      </c>
      <c r="P1388" s="310">
        <v>5.4324592939790861</v>
      </c>
      <c r="Q1388" s="309" t="s">
        <v>15063</v>
      </c>
      <c r="R1388" s="311"/>
    </row>
    <row r="1389" spans="1:18" s="312" customFormat="1" x14ac:dyDescent="0.3">
      <c r="A1389" s="307">
        <v>1386</v>
      </c>
      <c r="B1389" s="308" t="s">
        <v>3732</v>
      </c>
      <c r="C1389" s="308" t="s">
        <v>14466</v>
      </c>
      <c r="D1389" s="308" t="s">
        <v>4648</v>
      </c>
      <c r="E1389" s="308" t="s">
        <v>14511</v>
      </c>
      <c r="F1389" s="309" t="s">
        <v>4645</v>
      </c>
      <c r="G1389" s="309" t="s">
        <v>4646</v>
      </c>
      <c r="H1389" s="309" t="s">
        <v>4647</v>
      </c>
      <c r="I1389" s="309" t="s">
        <v>2405</v>
      </c>
      <c r="J1389" s="309" t="s">
        <v>15063</v>
      </c>
      <c r="K1389" s="310">
        <v>4.574959999999999</v>
      </c>
      <c r="L1389" s="310">
        <v>4.574959999999999</v>
      </c>
      <c r="M1389" s="310">
        <v>4.2146529000000008</v>
      </c>
      <c r="N1389" s="310"/>
      <c r="O1389" s="310">
        <f t="shared" si="21"/>
        <v>7.8756338853235501</v>
      </c>
      <c r="P1389" s="310">
        <v>11.625285945536101</v>
      </c>
      <c r="Q1389" s="309" t="s">
        <v>15063</v>
      </c>
      <c r="R1389" s="311"/>
    </row>
    <row r="1390" spans="1:18" s="312" customFormat="1" x14ac:dyDescent="0.3">
      <c r="A1390" s="307">
        <v>1387</v>
      </c>
      <c r="B1390" s="308" t="s">
        <v>3732</v>
      </c>
      <c r="C1390" s="308" t="s">
        <v>14466</v>
      </c>
      <c r="D1390" s="308" t="s">
        <v>4648</v>
      </c>
      <c r="E1390" s="308" t="s">
        <v>14529</v>
      </c>
      <c r="F1390" s="309" t="s">
        <v>4645</v>
      </c>
      <c r="G1390" s="309" t="s">
        <v>5112</v>
      </c>
      <c r="H1390" s="309" t="s">
        <v>14721</v>
      </c>
      <c r="I1390" s="309" t="s">
        <v>2405</v>
      </c>
      <c r="J1390" s="309" t="s">
        <v>15063</v>
      </c>
      <c r="K1390" s="310">
        <v>2.3015139999999996</v>
      </c>
      <c r="L1390" s="310">
        <v>2.3015139999999996</v>
      </c>
      <c r="M1390" s="310">
        <v>2.1058159999999999</v>
      </c>
      <c r="N1390" s="310"/>
      <c r="O1390" s="310">
        <f t="shared" si="21"/>
        <v>8.5030114959109415</v>
      </c>
      <c r="P1390" s="310">
        <v>8.5030114959109397</v>
      </c>
      <c r="Q1390" s="309" t="s">
        <v>15063</v>
      </c>
      <c r="R1390" s="311"/>
    </row>
    <row r="1391" spans="1:18" s="312" customFormat="1" x14ac:dyDescent="0.3">
      <c r="A1391" s="307">
        <v>1388</v>
      </c>
      <c r="B1391" s="308" t="s">
        <v>3732</v>
      </c>
      <c r="C1391" s="308" t="s">
        <v>14466</v>
      </c>
      <c r="D1391" s="308" t="s">
        <v>4648</v>
      </c>
      <c r="E1391" s="308" t="s">
        <v>14529</v>
      </c>
      <c r="F1391" s="309" t="s">
        <v>4645</v>
      </c>
      <c r="G1391" s="309" t="s">
        <v>5113</v>
      </c>
      <c r="H1391" s="309" t="s">
        <v>5114</v>
      </c>
      <c r="I1391" s="309" t="s">
        <v>2405</v>
      </c>
      <c r="J1391" s="309" t="s">
        <v>15063</v>
      </c>
      <c r="K1391" s="310">
        <v>1.3959600000000003</v>
      </c>
      <c r="L1391" s="310">
        <v>1.3959600000000003</v>
      </c>
      <c r="M1391" s="310">
        <v>1.3069595000000001</v>
      </c>
      <c r="N1391" s="310"/>
      <c r="O1391" s="310">
        <f t="shared" si="21"/>
        <v>6.3755766640878138</v>
      </c>
      <c r="P1391" s="310">
        <v>6.3755766640878235</v>
      </c>
      <c r="Q1391" s="309" t="s">
        <v>15063</v>
      </c>
      <c r="R1391" s="311"/>
    </row>
    <row r="1392" spans="1:18" s="312" customFormat="1" x14ac:dyDescent="0.3">
      <c r="A1392" s="307">
        <v>1389</v>
      </c>
      <c r="B1392" s="308" t="s">
        <v>3732</v>
      </c>
      <c r="C1392" s="308" t="s">
        <v>14466</v>
      </c>
      <c r="D1392" s="308" t="s">
        <v>4648</v>
      </c>
      <c r="E1392" s="308" t="s">
        <v>14489</v>
      </c>
      <c r="F1392" s="309" t="s">
        <v>4645</v>
      </c>
      <c r="G1392" s="309" t="s">
        <v>4722</v>
      </c>
      <c r="H1392" s="309" t="s">
        <v>4723</v>
      </c>
      <c r="I1392" s="309" t="s">
        <v>2405</v>
      </c>
      <c r="J1392" s="309" t="s">
        <v>15063</v>
      </c>
      <c r="K1392" s="310">
        <v>3.9991199999999991</v>
      </c>
      <c r="L1392" s="310">
        <v>3.9991199999999991</v>
      </c>
      <c r="M1392" s="310">
        <v>3.7000575000000002</v>
      </c>
      <c r="N1392" s="310"/>
      <c r="O1392" s="310">
        <f t="shared" si="21"/>
        <v>7.4782077056952261</v>
      </c>
      <c r="P1392" s="310">
        <v>7.4782077056952172</v>
      </c>
      <c r="Q1392" s="309" t="s">
        <v>15063</v>
      </c>
      <c r="R1392" s="311"/>
    </row>
    <row r="1393" spans="1:18" s="312" customFormat="1" x14ac:dyDescent="0.3">
      <c r="A1393" s="307">
        <v>1390</v>
      </c>
      <c r="B1393" s="308" t="s">
        <v>3732</v>
      </c>
      <c r="C1393" s="308" t="s">
        <v>14466</v>
      </c>
      <c r="D1393" s="308" t="s">
        <v>1353</v>
      </c>
      <c r="E1393" s="308" t="s">
        <v>14526</v>
      </c>
      <c r="F1393" s="309" t="s">
        <v>4645</v>
      </c>
      <c r="G1393" s="309" t="s">
        <v>5238</v>
      </c>
      <c r="H1393" s="309" t="s">
        <v>14722</v>
      </c>
      <c r="I1393" s="309" t="s">
        <v>2405</v>
      </c>
      <c r="J1393" s="309" t="s">
        <v>15063</v>
      </c>
      <c r="K1393" s="310">
        <v>1.055105</v>
      </c>
      <c r="L1393" s="310">
        <v>1.055105</v>
      </c>
      <c r="M1393" s="310">
        <v>0.99844586150000003</v>
      </c>
      <c r="N1393" s="310"/>
      <c r="O1393" s="310">
        <f t="shared" si="21"/>
        <v>5.3699999999999939</v>
      </c>
      <c r="P1393" s="310">
        <v>5.3699999999999859</v>
      </c>
      <c r="Q1393" s="309" t="s">
        <v>15063</v>
      </c>
      <c r="R1393" s="311"/>
    </row>
    <row r="1394" spans="1:18" s="312" customFormat="1" x14ac:dyDescent="0.3">
      <c r="A1394" s="307">
        <v>1391</v>
      </c>
      <c r="B1394" s="308" t="s">
        <v>3732</v>
      </c>
      <c r="C1394" s="308" t="s">
        <v>14466</v>
      </c>
      <c r="D1394" s="308" t="s">
        <v>4648</v>
      </c>
      <c r="E1394" s="308" t="s">
        <v>14489</v>
      </c>
      <c r="F1394" s="309" t="s">
        <v>4645</v>
      </c>
      <c r="G1394" s="309" t="s">
        <v>4724</v>
      </c>
      <c r="H1394" s="309" t="s">
        <v>4725</v>
      </c>
      <c r="I1394" s="309" t="s">
        <v>2405</v>
      </c>
      <c r="J1394" s="309" t="s">
        <v>15063</v>
      </c>
      <c r="K1394" s="310">
        <v>3.0055599999999991</v>
      </c>
      <c r="L1394" s="310">
        <v>3.0055599999999991</v>
      </c>
      <c r="M1394" s="310">
        <v>2.816427</v>
      </c>
      <c r="N1394" s="310"/>
      <c r="O1394" s="310">
        <f t="shared" si="21"/>
        <v>6.2927707315774493</v>
      </c>
      <c r="P1394" s="310">
        <v>6.2927707315774573</v>
      </c>
      <c r="Q1394" s="309" t="s">
        <v>15063</v>
      </c>
      <c r="R1394" s="311"/>
    </row>
    <row r="1395" spans="1:18" s="312" customFormat="1" x14ac:dyDescent="0.3">
      <c r="A1395" s="307">
        <v>1392</v>
      </c>
      <c r="B1395" s="308" t="s">
        <v>3732</v>
      </c>
      <c r="C1395" s="308" t="s">
        <v>14466</v>
      </c>
      <c r="D1395" s="308" t="s">
        <v>1353</v>
      </c>
      <c r="E1395" s="308" t="s">
        <v>14526</v>
      </c>
      <c r="F1395" s="309" t="s">
        <v>4645</v>
      </c>
      <c r="G1395" s="309" t="s">
        <v>5239</v>
      </c>
      <c r="H1395" s="309" t="s">
        <v>14723</v>
      </c>
      <c r="I1395" s="309" t="s">
        <v>2405</v>
      </c>
      <c r="J1395" s="309" t="s">
        <v>15063</v>
      </c>
      <c r="K1395" s="310">
        <v>1.7232039999999997</v>
      </c>
      <c r="L1395" s="310">
        <v>1.7232039999999997</v>
      </c>
      <c r="M1395" s="310">
        <v>3.40873245</v>
      </c>
      <c r="N1395" s="310"/>
      <c r="O1395" s="310">
        <f t="shared" si="21"/>
        <v>-97.813633789150941</v>
      </c>
      <c r="P1395" s="310">
        <v>-97.813633789150956</v>
      </c>
      <c r="Q1395" s="309" t="s">
        <v>15063</v>
      </c>
      <c r="R1395" s="311"/>
    </row>
    <row r="1396" spans="1:18" s="312" customFormat="1" x14ac:dyDescent="0.3">
      <c r="A1396" s="307">
        <v>1393</v>
      </c>
      <c r="B1396" s="308" t="s">
        <v>3732</v>
      </c>
      <c r="C1396" s="308" t="s">
        <v>14466</v>
      </c>
      <c r="D1396" s="308" t="s">
        <v>4648</v>
      </c>
      <c r="E1396" s="308" t="s">
        <v>14529</v>
      </c>
      <c r="F1396" s="309" t="s">
        <v>4645</v>
      </c>
      <c r="G1396" s="309" t="s">
        <v>5115</v>
      </c>
      <c r="H1396" s="309" t="s">
        <v>14724</v>
      </c>
      <c r="I1396" s="309" t="s">
        <v>2432</v>
      </c>
      <c r="J1396" s="309" t="s">
        <v>15063</v>
      </c>
      <c r="K1396" s="310">
        <v>2.1567999999999992</v>
      </c>
      <c r="L1396" s="310">
        <v>2.1567999999999992</v>
      </c>
      <c r="M1396" s="310">
        <v>1.9923545</v>
      </c>
      <c r="N1396" s="310"/>
      <c r="O1396" s="310">
        <f t="shared" si="21"/>
        <v>7.62451316765575</v>
      </c>
      <c r="P1396" s="310">
        <v>7.6245131676557554</v>
      </c>
      <c r="Q1396" s="309" t="s">
        <v>15063</v>
      </c>
      <c r="R1396" s="311"/>
    </row>
    <row r="1397" spans="1:18" s="312" customFormat="1" x14ac:dyDescent="0.3">
      <c r="A1397" s="307">
        <v>1394</v>
      </c>
      <c r="B1397" s="308" t="s">
        <v>3732</v>
      </c>
      <c r="C1397" s="308" t="s">
        <v>14466</v>
      </c>
      <c r="D1397" s="308" t="s">
        <v>1353</v>
      </c>
      <c r="E1397" s="308" t="s">
        <v>14526</v>
      </c>
      <c r="F1397" s="309" t="s">
        <v>4645</v>
      </c>
      <c r="G1397" s="309" t="s">
        <v>5240</v>
      </c>
      <c r="H1397" s="309" t="s">
        <v>14725</v>
      </c>
      <c r="I1397" s="309" t="s">
        <v>2432</v>
      </c>
      <c r="J1397" s="309" t="s">
        <v>15063</v>
      </c>
      <c r="K1397" s="310">
        <v>0.26239400000000035</v>
      </c>
      <c r="L1397" s="310">
        <v>0.26239400000000035</v>
      </c>
      <c r="M1397" s="310">
        <v>0.22905300000000001</v>
      </c>
      <c r="N1397" s="310"/>
      <c r="O1397" s="310">
        <f t="shared" si="21"/>
        <v>12.706464324641683</v>
      </c>
      <c r="P1397" s="310">
        <v>32.744894414538251</v>
      </c>
      <c r="Q1397" s="309" t="s">
        <v>15063</v>
      </c>
      <c r="R1397" s="311"/>
    </row>
    <row r="1398" spans="1:18" s="312" customFormat="1" x14ac:dyDescent="0.3">
      <c r="A1398" s="307">
        <v>1395</v>
      </c>
      <c r="B1398" s="308" t="s">
        <v>3732</v>
      </c>
      <c r="C1398" s="308" t="s">
        <v>14466</v>
      </c>
      <c r="D1398" s="308" t="s">
        <v>14470</v>
      </c>
      <c r="E1398" s="308" t="s">
        <v>14483</v>
      </c>
      <c r="F1398" s="309" t="s">
        <v>4954</v>
      </c>
      <c r="G1398" s="309" t="s">
        <v>4956</v>
      </c>
      <c r="H1398" s="309" t="s">
        <v>4957</v>
      </c>
      <c r="I1398" s="309" t="s">
        <v>2405</v>
      </c>
      <c r="J1398" s="309" t="s">
        <v>15063</v>
      </c>
      <c r="K1398" s="310">
        <v>3.4093999999999989</v>
      </c>
      <c r="L1398" s="310">
        <v>3.4093999999999989</v>
      </c>
      <c r="M1398" s="310">
        <v>3.1275059999999999</v>
      </c>
      <c r="N1398" s="310"/>
      <c r="O1398" s="310">
        <f t="shared" si="21"/>
        <v>8.2681410218806555</v>
      </c>
      <c r="P1398" s="310">
        <v>8.2681410218806697</v>
      </c>
      <c r="Q1398" s="309" t="s">
        <v>15063</v>
      </c>
      <c r="R1398" s="311"/>
    </row>
    <row r="1399" spans="1:18" s="312" customFormat="1" x14ac:dyDescent="0.3">
      <c r="A1399" s="307">
        <v>1396</v>
      </c>
      <c r="B1399" s="308" t="s">
        <v>3732</v>
      </c>
      <c r="C1399" s="308" t="s">
        <v>14466</v>
      </c>
      <c r="D1399" s="308" t="s">
        <v>14470</v>
      </c>
      <c r="E1399" s="308" t="s">
        <v>14483</v>
      </c>
      <c r="F1399" s="309" t="s">
        <v>4954</v>
      </c>
      <c r="G1399" s="309" t="s">
        <v>4958</v>
      </c>
      <c r="H1399" s="309" t="s">
        <v>4959</v>
      </c>
      <c r="I1399" s="309" t="s">
        <v>2405</v>
      </c>
      <c r="J1399" s="309" t="s">
        <v>15063</v>
      </c>
      <c r="K1399" s="310">
        <v>2.3533200000000001</v>
      </c>
      <c r="L1399" s="310">
        <v>2.3533200000000001</v>
      </c>
      <c r="M1399" s="310">
        <v>2.16854375</v>
      </c>
      <c r="N1399" s="310"/>
      <c r="O1399" s="310">
        <f t="shared" si="21"/>
        <v>7.8517264970339813</v>
      </c>
      <c r="P1399" s="310">
        <v>7.8517264970339724</v>
      </c>
      <c r="Q1399" s="309" t="s">
        <v>15063</v>
      </c>
      <c r="R1399" s="311"/>
    </row>
    <row r="1400" spans="1:18" s="312" customFormat="1" x14ac:dyDescent="0.3">
      <c r="A1400" s="307">
        <v>1397</v>
      </c>
      <c r="B1400" s="308" t="s">
        <v>3732</v>
      </c>
      <c r="C1400" s="308" t="s">
        <v>14466</v>
      </c>
      <c r="D1400" s="308" t="s">
        <v>14470</v>
      </c>
      <c r="E1400" s="308" t="s">
        <v>14483</v>
      </c>
      <c r="F1400" s="309" t="s">
        <v>4954</v>
      </c>
      <c r="G1400" s="309" t="s">
        <v>4962</v>
      </c>
      <c r="H1400" s="309" t="s">
        <v>4963</v>
      </c>
      <c r="I1400" s="309" t="s">
        <v>2405</v>
      </c>
      <c r="J1400" s="309" t="s">
        <v>15063</v>
      </c>
      <c r="K1400" s="310">
        <v>2.4685600000000001</v>
      </c>
      <c r="L1400" s="310">
        <v>2.4685600000000001</v>
      </c>
      <c r="M1400" s="310">
        <v>2.2653768999999997</v>
      </c>
      <c r="N1400" s="310"/>
      <c r="O1400" s="310">
        <f t="shared" si="21"/>
        <v>8.2308349807175194</v>
      </c>
      <c r="P1400" s="310">
        <v>8.2308349807175158</v>
      </c>
      <c r="Q1400" s="309" t="s">
        <v>15063</v>
      </c>
      <c r="R1400" s="311"/>
    </row>
    <row r="1401" spans="1:18" s="312" customFormat="1" x14ac:dyDescent="0.3">
      <c r="A1401" s="307">
        <v>1398</v>
      </c>
      <c r="B1401" s="308" t="s">
        <v>3732</v>
      </c>
      <c r="C1401" s="308" t="s">
        <v>14466</v>
      </c>
      <c r="D1401" s="308" t="s">
        <v>14470</v>
      </c>
      <c r="E1401" s="308" t="s">
        <v>14483</v>
      </c>
      <c r="F1401" s="309" t="s">
        <v>4954</v>
      </c>
      <c r="G1401" s="309" t="s">
        <v>4964</v>
      </c>
      <c r="H1401" s="309" t="s">
        <v>14726</v>
      </c>
      <c r="I1401" s="309" t="s">
        <v>2405</v>
      </c>
      <c r="J1401" s="309" t="s">
        <v>15063</v>
      </c>
      <c r="K1401" s="310">
        <v>1.8243199999999999</v>
      </c>
      <c r="L1401" s="310">
        <v>1.8243199999999999</v>
      </c>
      <c r="M1401" s="310">
        <v>1.6936761499999999</v>
      </c>
      <c r="N1401" s="310"/>
      <c r="O1401" s="310">
        <f t="shared" si="21"/>
        <v>7.161235419224699</v>
      </c>
      <c r="P1401" s="310">
        <v>9.3699993098701135</v>
      </c>
      <c r="Q1401" s="309" t="s">
        <v>15063</v>
      </c>
      <c r="R1401" s="311"/>
    </row>
    <row r="1402" spans="1:18" s="312" customFormat="1" x14ac:dyDescent="0.3">
      <c r="A1402" s="307">
        <v>1399</v>
      </c>
      <c r="B1402" s="308" t="s">
        <v>3732</v>
      </c>
      <c r="C1402" s="308" t="s">
        <v>14466</v>
      </c>
      <c r="D1402" s="308" t="s">
        <v>14470</v>
      </c>
      <c r="E1402" s="308" t="s">
        <v>14483</v>
      </c>
      <c r="F1402" s="309" t="s">
        <v>4954</v>
      </c>
      <c r="G1402" s="309" t="s">
        <v>4965</v>
      </c>
      <c r="H1402" s="309" t="s">
        <v>4966</v>
      </c>
      <c r="I1402" s="309" t="s">
        <v>2405</v>
      </c>
      <c r="J1402" s="309" t="s">
        <v>15063</v>
      </c>
      <c r="K1402" s="310">
        <v>2.8511600000000001</v>
      </c>
      <c r="L1402" s="310">
        <v>2.8511600000000001</v>
      </c>
      <c r="M1402" s="310">
        <v>2.6495419999999998</v>
      </c>
      <c r="N1402" s="310"/>
      <c r="O1402" s="310">
        <f t="shared" si="21"/>
        <v>7.0714375903141278</v>
      </c>
      <c r="P1402" s="310">
        <v>7.0714375903141224</v>
      </c>
      <c r="Q1402" s="309" t="s">
        <v>15063</v>
      </c>
      <c r="R1402" s="311"/>
    </row>
    <row r="1403" spans="1:18" s="312" customFormat="1" x14ac:dyDescent="0.3">
      <c r="A1403" s="307">
        <v>1400</v>
      </c>
      <c r="B1403" s="308" t="s">
        <v>3732</v>
      </c>
      <c r="C1403" s="308" t="s">
        <v>14466</v>
      </c>
      <c r="D1403" s="308" t="s">
        <v>14470</v>
      </c>
      <c r="E1403" s="308" t="s">
        <v>14483</v>
      </c>
      <c r="F1403" s="309" t="s">
        <v>4954</v>
      </c>
      <c r="G1403" s="309" t="s">
        <v>4967</v>
      </c>
      <c r="H1403" s="309" t="s">
        <v>4968</v>
      </c>
      <c r="I1403" s="309" t="s">
        <v>2405</v>
      </c>
      <c r="J1403" s="309" t="s">
        <v>15063</v>
      </c>
      <c r="K1403" s="310">
        <v>0.23640000000000061</v>
      </c>
      <c r="L1403" s="310">
        <v>0.23640000000000061</v>
      </c>
      <c r="M1403" s="310">
        <v>0.223694</v>
      </c>
      <c r="N1403" s="310"/>
      <c r="O1403" s="310">
        <f t="shared" si="21"/>
        <v>5.3747884940780768</v>
      </c>
      <c r="P1403" s="310">
        <v>5.374788494078075</v>
      </c>
      <c r="Q1403" s="309" t="s">
        <v>15063</v>
      </c>
      <c r="R1403" s="311"/>
    </row>
    <row r="1404" spans="1:18" s="312" customFormat="1" x14ac:dyDescent="0.3">
      <c r="A1404" s="307">
        <v>1401</v>
      </c>
      <c r="B1404" s="308" t="s">
        <v>3732</v>
      </c>
      <c r="C1404" s="308" t="s">
        <v>14466</v>
      </c>
      <c r="D1404" s="308" t="s">
        <v>14470</v>
      </c>
      <c r="E1404" s="308" t="s">
        <v>14483</v>
      </c>
      <c r="F1404" s="309" t="s">
        <v>4954</v>
      </c>
      <c r="G1404" s="309" t="s">
        <v>4969</v>
      </c>
      <c r="H1404" s="309" t="s">
        <v>4970</v>
      </c>
      <c r="I1404" s="309" t="s">
        <v>2405</v>
      </c>
      <c r="J1404" s="309" t="s">
        <v>15063</v>
      </c>
      <c r="K1404" s="310">
        <v>0.69084000000000001</v>
      </c>
      <c r="L1404" s="310">
        <v>0.69084000000000001</v>
      </c>
      <c r="M1404" s="310">
        <v>0.656246</v>
      </c>
      <c r="N1404" s="310"/>
      <c r="O1404" s="310">
        <f t="shared" si="21"/>
        <v>5.0075270684963247</v>
      </c>
      <c r="P1404" s="310">
        <v>5.0075270684963087</v>
      </c>
      <c r="Q1404" s="309" t="s">
        <v>15063</v>
      </c>
      <c r="R1404" s="311"/>
    </row>
    <row r="1405" spans="1:18" s="312" customFormat="1" x14ac:dyDescent="0.3">
      <c r="A1405" s="307">
        <v>1402</v>
      </c>
      <c r="B1405" s="308" t="s">
        <v>3732</v>
      </c>
      <c r="C1405" s="308" t="s">
        <v>14466</v>
      </c>
      <c r="D1405" s="308" t="s">
        <v>14470</v>
      </c>
      <c r="E1405" s="308" t="s">
        <v>14483</v>
      </c>
      <c r="F1405" s="309" t="s">
        <v>4954</v>
      </c>
      <c r="G1405" s="309" t="s">
        <v>4971</v>
      </c>
      <c r="H1405" s="309" t="s">
        <v>4972</v>
      </c>
      <c r="I1405" s="309" t="s">
        <v>2405</v>
      </c>
      <c r="J1405" s="309" t="s">
        <v>15063</v>
      </c>
      <c r="K1405" s="310">
        <v>0.92368499999999998</v>
      </c>
      <c r="L1405" s="310">
        <v>0.92368499999999998</v>
      </c>
      <c r="M1405" s="310">
        <v>0.86871799999999999</v>
      </c>
      <c r="N1405" s="310"/>
      <c r="O1405" s="310">
        <f t="shared" si="21"/>
        <v>5.9508382186567923</v>
      </c>
      <c r="P1405" s="310">
        <v>7.9182397453386733</v>
      </c>
      <c r="Q1405" s="309" t="s">
        <v>15063</v>
      </c>
      <c r="R1405" s="311"/>
    </row>
    <row r="1406" spans="1:18" s="312" customFormat="1" x14ac:dyDescent="0.3">
      <c r="A1406" s="307">
        <v>1403</v>
      </c>
      <c r="B1406" s="308" t="s">
        <v>3732</v>
      </c>
      <c r="C1406" s="308" t="s">
        <v>14466</v>
      </c>
      <c r="D1406" s="308" t="s">
        <v>14470</v>
      </c>
      <c r="E1406" s="308" t="s">
        <v>14483</v>
      </c>
      <c r="F1406" s="309" t="s">
        <v>4954</v>
      </c>
      <c r="G1406" s="309" t="s">
        <v>4973</v>
      </c>
      <c r="H1406" s="309" t="s">
        <v>4974</v>
      </c>
      <c r="I1406" s="309" t="s">
        <v>2405</v>
      </c>
      <c r="J1406" s="309" t="s">
        <v>15063</v>
      </c>
      <c r="K1406" s="310">
        <v>2.1077999999999997</v>
      </c>
      <c r="L1406" s="310">
        <v>2.1077999999999997</v>
      </c>
      <c r="M1406" s="310">
        <v>1.960488</v>
      </c>
      <c r="N1406" s="310"/>
      <c r="O1406" s="310">
        <f t="shared" si="21"/>
        <v>6.9888983774551523</v>
      </c>
      <c r="P1406" s="310">
        <v>6.988898377455155</v>
      </c>
      <c r="Q1406" s="309" t="s">
        <v>15063</v>
      </c>
      <c r="R1406" s="311"/>
    </row>
    <row r="1407" spans="1:18" s="312" customFormat="1" x14ac:dyDescent="0.3">
      <c r="A1407" s="307">
        <v>1404</v>
      </c>
      <c r="B1407" s="308" t="s">
        <v>3732</v>
      </c>
      <c r="C1407" s="308" t="s">
        <v>14466</v>
      </c>
      <c r="D1407" s="308" t="s">
        <v>14480</v>
      </c>
      <c r="E1407" s="308" t="s">
        <v>14496</v>
      </c>
      <c r="F1407" s="309" t="s">
        <v>4386</v>
      </c>
      <c r="G1407" s="309" t="s">
        <v>5071</v>
      </c>
      <c r="H1407" s="309" t="s">
        <v>5072</v>
      </c>
      <c r="I1407" s="309" t="s">
        <v>2405</v>
      </c>
      <c r="J1407" s="309" t="s">
        <v>15063</v>
      </c>
      <c r="K1407" s="310">
        <v>2.4164936777076678</v>
      </c>
      <c r="L1407" s="310">
        <v>2.4164936777076678</v>
      </c>
      <c r="M1407" s="310">
        <v>2.2860733999999998</v>
      </c>
      <c r="N1407" s="310"/>
      <c r="O1407" s="310">
        <f t="shared" si="21"/>
        <v>5.3970874788874728</v>
      </c>
      <c r="P1407" s="310">
        <v>6.4685415836133302</v>
      </c>
      <c r="Q1407" s="309" t="s">
        <v>15063</v>
      </c>
      <c r="R1407" s="311"/>
    </row>
    <row r="1408" spans="1:18" s="312" customFormat="1" x14ac:dyDescent="0.3">
      <c r="A1408" s="307">
        <v>1405</v>
      </c>
      <c r="B1408" s="308" t="s">
        <v>3732</v>
      </c>
      <c r="C1408" s="308" t="s">
        <v>14466</v>
      </c>
      <c r="D1408" s="308" t="s">
        <v>14480</v>
      </c>
      <c r="E1408" s="308" t="s">
        <v>14496</v>
      </c>
      <c r="F1408" s="309" t="s">
        <v>4386</v>
      </c>
      <c r="G1408" s="309" t="s">
        <v>5067</v>
      </c>
      <c r="H1408" s="309" t="s">
        <v>5068</v>
      </c>
      <c r="I1408" s="309" t="s">
        <v>2414</v>
      </c>
      <c r="J1408" s="309" t="s">
        <v>15063</v>
      </c>
      <c r="K1408" s="310">
        <v>0.16550920801953595</v>
      </c>
      <c r="L1408" s="310">
        <v>0.16550920801953595</v>
      </c>
      <c r="M1408" s="310">
        <v>0.16134999999999999</v>
      </c>
      <c r="N1408" s="310"/>
      <c r="O1408" s="310">
        <f t="shared" si="21"/>
        <v>2.5129768121692782</v>
      </c>
      <c r="P1408" s="310">
        <v>2.5129768121692764</v>
      </c>
      <c r="Q1408" s="309" t="s">
        <v>15063</v>
      </c>
      <c r="R1408" s="311"/>
    </row>
    <row r="1409" spans="1:18" s="312" customFormat="1" x14ac:dyDescent="0.3">
      <c r="A1409" s="307">
        <v>1406</v>
      </c>
      <c r="B1409" s="308" t="s">
        <v>3732</v>
      </c>
      <c r="C1409" s="308" t="s">
        <v>14466</v>
      </c>
      <c r="D1409" s="308" t="s">
        <v>14480</v>
      </c>
      <c r="E1409" s="308" t="s">
        <v>14611</v>
      </c>
      <c r="F1409" s="309" t="s">
        <v>4386</v>
      </c>
      <c r="G1409" s="309" t="s">
        <v>4389</v>
      </c>
      <c r="H1409" s="309" t="s">
        <v>4390</v>
      </c>
      <c r="I1409" s="309" t="s">
        <v>2405</v>
      </c>
      <c r="J1409" s="309" t="s">
        <v>15063</v>
      </c>
      <c r="K1409" s="310">
        <v>1.2438399999999998</v>
      </c>
      <c r="L1409" s="310">
        <v>1.2438399999999998</v>
      </c>
      <c r="M1409" s="310">
        <v>1.1919665000000002</v>
      </c>
      <c r="N1409" s="310"/>
      <c r="O1409" s="310">
        <f t="shared" si="21"/>
        <v>4.1704318883457425</v>
      </c>
      <c r="P1409" s="310">
        <v>6.8600913924727998</v>
      </c>
      <c r="Q1409" s="309" t="s">
        <v>15063</v>
      </c>
      <c r="R1409" s="311"/>
    </row>
    <row r="1410" spans="1:18" s="312" customFormat="1" x14ac:dyDescent="0.3">
      <c r="A1410" s="307">
        <v>1407</v>
      </c>
      <c r="B1410" s="308" t="s">
        <v>3732</v>
      </c>
      <c r="C1410" s="308" t="s">
        <v>14466</v>
      </c>
      <c r="D1410" s="308" t="s">
        <v>14480</v>
      </c>
      <c r="E1410" s="308" t="s">
        <v>14496</v>
      </c>
      <c r="F1410" s="309" t="s">
        <v>4386</v>
      </c>
      <c r="G1410" s="309" t="s">
        <v>5069</v>
      </c>
      <c r="H1410" s="309" t="s">
        <v>5070</v>
      </c>
      <c r="I1410" s="309" t="s">
        <v>2405</v>
      </c>
      <c r="J1410" s="309" t="s">
        <v>15063</v>
      </c>
      <c r="K1410" s="310">
        <v>0.82305971683261803</v>
      </c>
      <c r="L1410" s="310">
        <v>0.82305971683261803</v>
      </c>
      <c r="M1410" s="310">
        <v>0.76775199999999999</v>
      </c>
      <c r="N1410" s="310"/>
      <c r="O1410" s="310">
        <f t="shared" si="21"/>
        <v>6.7197696232126152</v>
      </c>
      <c r="P1410" s="310">
        <v>20.447373555650771</v>
      </c>
      <c r="Q1410" s="309" t="s">
        <v>15063</v>
      </c>
      <c r="R1410" s="311"/>
    </row>
    <row r="1411" spans="1:18" s="312" customFormat="1" x14ac:dyDescent="0.3">
      <c r="A1411" s="307">
        <v>1408</v>
      </c>
      <c r="B1411" s="308" t="s">
        <v>3732</v>
      </c>
      <c r="C1411" s="308" t="s">
        <v>14466</v>
      </c>
      <c r="D1411" s="308" t="s">
        <v>14480</v>
      </c>
      <c r="E1411" s="308" t="s">
        <v>14611</v>
      </c>
      <c r="F1411" s="309" t="s">
        <v>4386</v>
      </c>
      <c r="G1411" s="309" t="s">
        <v>4387</v>
      </c>
      <c r="H1411" s="309" t="s">
        <v>4388</v>
      </c>
      <c r="I1411" s="309" t="s">
        <v>2405</v>
      </c>
      <c r="J1411" s="309" t="s">
        <v>15063</v>
      </c>
      <c r="K1411" s="310">
        <v>2.5447200000000003</v>
      </c>
      <c r="L1411" s="310">
        <v>2.5447200000000003</v>
      </c>
      <c r="M1411" s="310">
        <v>2.4333639499999999</v>
      </c>
      <c r="N1411" s="310"/>
      <c r="O1411" s="310">
        <f t="shared" si="21"/>
        <v>4.3759647426829034</v>
      </c>
      <c r="P1411" s="310">
        <v>4.3759647426829034</v>
      </c>
      <c r="Q1411" s="309" t="s">
        <v>15063</v>
      </c>
      <c r="R1411" s="311"/>
    </row>
    <row r="1412" spans="1:18" s="312" customFormat="1" x14ac:dyDescent="0.3">
      <c r="A1412" s="307">
        <v>1409</v>
      </c>
      <c r="B1412" s="308" t="s">
        <v>3732</v>
      </c>
      <c r="C1412" s="308" t="s">
        <v>14466</v>
      </c>
      <c r="D1412" s="308" t="s">
        <v>14480</v>
      </c>
      <c r="E1412" s="308" t="s">
        <v>14611</v>
      </c>
      <c r="F1412" s="309" t="s">
        <v>4386</v>
      </c>
      <c r="G1412" s="309" t="s">
        <v>4391</v>
      </c>
      <c r="H1412" s="309" t="s">
        <v>14727</v>
      </c>
      <c r="I1412" s="309" t="s">
        <v>2405</v>
      </c>
      <c r="J1412" s="309" t="s">
        <v>15063</v>
      </c>
      <c r="K1412" s="310">
        <v>0.86350000000000027</v>
      </c>
      <c r="L1412" s="310">
        <v>0.86350000000000027</v>
      </c>
      <c r="M1412" s="310">
        <v>0.80588250000000006</v>
      </c>
      <c r="N1412" s="310"/>
      <c r="O1412" s="310">
        <f t="shared" ref="O1412:O1475" si="22">(L1412-M1412)/L1412*100</f>
        <v>6.6725535610886153</v>
      </c>
      <c r="P1412" s="310">
        <v>6.6725535610886126</v>
      </c>
      <c r="Q1412" s="309" t="s">
        <v>15063</v>
      </c>
      <c r="R1412" s="311"/>
    </row>
    <row r="1413" spans="1:18" s="312" customFormat="1" x14ac:dyDescent="0.3">
      <c r="A1413" s="307">
        <v>1410</v>
      </c>
      <c r="B1413" s="308" t="s">
        <v>3732</v>
      </c>
      <c r="C1413" s="308" t="s">
        <v>14466</v>
      </c>
      <c r="D1413" s="308" t="s">
        <v>14480</v>
      </c>
      <c r="E1413" s="308" t="s">
        <v>14611</v>
      </c>
      <c r="F1413" s="309" t="s">
        <v>4386</v>
      </c>
      <c r="G1413" s="309" t="s">
        <v>4393</v>
      </c>
      <c r="H1413" s="309" t="s">
        <v>4394</v>
      </c>
      <c r="I1413" s="309" t="s">
        <v>2405</v>
      </c>
      <c r="J1413" s="309" t="s">
        <v>15063</v>
      </c>
      <c r="K1413" s="310">
        <v>2.5278399999999994</v>
      </c>
      <c r="L1413" s="310">
        <v>2.5278399999999994</v>
      </c>
      <c r="M1413" s="310">
        <v>2.3966734999999999</v>
      </c>
      <c r="N1413" s="310"/>
      <c r="O1413" s="310">
        <f t="shared" si="22"/>
        <v>5.1888766694094386</v>
      </c>
      <c r="P1413" s="310">
        <v>5.1888766694094368</v>
      </c>
      <c r="Q1413" s="309" t="s">
        <v>15063</v>
      </c>
      <c r="R1413" s="311"/>
    </row>
    <row r="1414" spans="1:18" s="312" customFormat="1" x14ac:dyDescent="0.3">
      <c r="A1414" s="307">
        <v>1411</v>
      </c>
      <c r="B1414" s="308" t="s">
        <v>3732</v>
      </c>
      <c r="C1414" s="308" t="s">
        <v>14466</v>
      </c>
      <c r="D1414" s="308" t="s">
        <v>14480</v>
      </c>
      <c r="E1414" s="308" t="s">
        <v>14496</v>
      </c>
      <c r="F1414" s="309" t="s">
        <v>4386</v>
      </c>
      <c r="G1414" s="309" t="s">
        <v>5065</v>
      </c>
      <c r="H1414" s="309" t="s">
        <v>5066</v>
      </c>
      <c r="I1414" s="309" t="s">
        <v>2405</v>
      </c>
      <c r="J1414" s="309" t="s">
        <v>15063</v>
      </c>
      <c r="K1414" s="310">
        <v>1.6352495610265727</v>
      </c>
      <c r="L1414" s="310">
        <v>1.6352495610265727</v>
      </c>
      <c r="M1414" s="310">
        <v>1.5401616999999999</v>
      </c>
      <c r="N1414" s="310"/>
      <c r="O1414" s="310">
        <f t="shared" si="22"/>
        <v>5.8148837518646905</v>
      </c>
      <c r="P1414" s="310">
        <v>5.8148837518646861</v>
      </c>
      <c r="Q1414" s="309" t="s">
        <v>15063</v>
      </c>
      <c r="R1414" s="311"/>
    </row>
    <row r="1415" spans="1:18" s="312" customFormat="1" x14ac:dyDescent="0.3">
      <c r="A1415" s="307">
        <v>1412</v>
      </c>
      <c r="B1415" s="308" t="s">
        <v>3732</v>
      </c>
      <c r="C1415" s="308" t="s">
        <v>14466</v>
      </c>
      <c r="D1415" s="308" t="s">
        <v>14480</v>
      </c>
      <c r="E1415" s="308" t="s">
        <v>14496</v>
      </c>
      <c r="F1415" s="309" t="s">
        <v>4386</v>
      </c>
      <c r="G1415" s="309" t="s">
        <v>5063</v>
      </c>
      <c r="H1415" s="309" t="s">
        <v>5064</v>
      </c>
      <c r="I1415" s="309" t="s">
        <v>2405</v>
      </c>
      <c r="J1415" s="309" t="s">
        <v>15063</v>
      </c>
      <c r="K1415" s="310">
        <v>2.9600329782630639</v>
      </c>
      <c r="L1415" s="310">
        <v>2.9600329782630639</v>
      </c>
      <c r="M1415" s="310">
        <v>2.8056369999999999</v>
      </c>
      <c r="N1415" s="310"/>
      <c r="O1415" s="310">
        <f t="shared" si="22"/>
        <v>5.2160222334300785</v>
      </c>
      <c r="P1415" s="310">
        <v>5.2795873307168169</v>
      </c>
      <c r="Q1415" s="309" t="s">
        <v>15063</v>
      </c>
      <c r="R1415" s="311"/>
    </row>
    <row r="1416" spans="1:18" s="312" customFormat="1" x14ac:dyDescent="0.3">
      <c r="A1416" s="307">
        <v>1413</v>
      </c>
      <c r="B1416" s="308" t="s">
        <v>3732</v>
      </c>
      <c r="C1416" s="308" t="s">
        <v>14466</v>
      </c>
      <c r="D1416" s="308" t="s">
        <v>14480</v>
      </c>
      <c r="E1416" s="308" t="s">
        <v>14611</v>
      </c>
      <c r="F1416" s="309" t="s">
        <v>4386</v>
      </c>
      <c r="G1416" s="309" t="s">
        <v>14728</v>
      </c>
      <c r="H1416" s="309" t="s">
        <v>14729</v>
      </c>
      <c r="I1416" s="309" t="s">
        <v>2405</v>
      </c>
      <c r="J1416" s="309" t="s">
        <v>15063</v>
      </c>
      <c r="K1416" s="310">
        <v>0.60326000000000013</v>
      </c>
      <c r="L1416" s="310">
        <v>0.60326000000000013</v>
      </c>
      <c r="M1416" s="310">
        <v>0.56837550000000003</v>
      </c>
      <c r="N1416" s="310"/>
      <c r="O1416" s="310">
        <f t="shared" si="22"/>
        <v>5.7826641912276777</v>
      </c>
      <c r="P1416" s="310">
        <v>5.7826641912276822</v>
      </c>
      <c r="Q1416" s="309" t="s">
        <v>15063</v>
      </c>
      <c r="R1416" s="311"/>
    </row>
    <row r="1417" spans="1:18" s="312" customFormat="1" x14ac:dyDescent="0.3">
      <c r="A1417" s="307">
        <v>1414</v>
      </c>
      <c r="B1417" s="308" t="s">
        <v>3732</v>
      </c>
      <c r="C1417" s="308" t="s">
        <v>14466</v>
      </c>
      <c r="D1417" s="308" t="s">
        <v>14480</v>
      </c>
      <c r="E1417" s="308" t="s">
        <v>14611</v>
      </c>
      <c r="F1417" s="309" t="s">
        <v>4386</v>
      </c>
      <c r="G1417" s="309" t="s">
        <v>4392</v>
      </c>
      <c r="H1417" s="309" t="s">
        <v>14730</v>
      </c>
      <c r="I1417" s="309" t="s">
        <v>2405</v>
      </c>
      <c r="J1417" s="309" t="s">
        <v>15063</v>
      </c>
      <c r="K1417" s="310">
        <v>0.57347999999999999</v>
      </c>
      <c r="L1417" s="310">
        <v>0.57347999999999999</v>
      </c>
      <c r="M1417" s="310">
        <v>0.54728049999999995</v>
      </c>
      <c r="N1417" s="310"/>
      <c r="O1417" s="310">
        <f t="shared" si="22"/>
        <v>4.5685115435586319</v>
      </c>
      <c r="P1417" s="310">
        <v>4.5685115435586283</v>
      </c>
      <c r="Q1417" s="309" t="s">
        <v>15063</v>
      </c>
      <c r="R1417" s="311"/>
    </row>
    <row r="1418" spans="1:18" s="312" customFormat="1" x14ac:dyDescent="0.3">
      <c r="A1418" s="307">
        <v>1415</v>
      </c>
      <c r="B1418" s="308" t="s">
        <v>3732</v>
      </c>
      <c r="C1418" s="308" t="s">
        <v>14466</v>
      </c>
      <c r="D1418" s="308" t="s">
        <v>14480</v>
      </c>
      <c r="E1418" s="308" t="s">
        <v>14611</v>
      </c>
      <c r="F1418" s="309" t="s">
        <v>4386</v>
      </c>
      <c r="G1418" s="309" t="s">
        <v>4396</v>
      </c>
      <c r="H1418" s="309" t="s">
        <v>14731</v>
      </c>
      <c r="I1418" s="309" t="s">
        <v>2405</v>
      </c>
      <c r="J1418" s="309" t="s">
        <v>15063</v>
      </c>
      <c r="K1418" s="310">
        <v>1.7045399999999999</v>
      </c>
      <c r="L1418" s="310">
        <v>1.7045399999999999</v>
      </c>
      <c r="M1418" s="310">
        <v>1.596042</v>
      </c>
      <c r="N1418" s="310"/>
      <c r="O1418" s="310">
        <f t="shared" si="22"/>
        <v>6.3652363687563787</v>
      </c>
      <c r="P1418" s="310">
        <v>10.480526096036069</v>
      </c>
      <c r="Q1418" s="309" t="s">
        <v>15063</v>
      </c>
      <c r="R1418" s="311"/>
    </row>
    <row r="1419" spans="1:18" s="312" customFormat="1" x14ac:dyDescent="0.3">
      <c r="A1419" s="307">
        <v>1416</v>
      </c>
      <c r="B1419" s="308" t="s">
        <v>3732</v>
      </c>
      <c r="C1419" s="308" t="s">
        <v>14466</v>
      </c>
      <c r="D1419" s="308" t="s">
        <v>14480</v>
      </c>
      <c r="E1419" s="308" t="s">
        <v>14496</v>
      </c>
      <c r="F1419" s="309" t="s">
        <v>4386</v>
      </c>
      <c r="G1419" s="309" t="s">
        <v>5073</v>
      </c>
      <c r="H1419" s="309" t="s">
        <v>5074</v>
      </c>
      <c r="I1419" s="309" t="s">
        <v>2432</v>
      </c>
      <c r="J1419" s="309" t="s">
        <v>15063</v>
      </c>
      <c r="K1419" s="310">
        <v>2.9806084605788858</v>
      </c>
      <c r="L1419" s="310">
        <v>2.9806084605788858</v>
      </c>
      <c r="M1419" s="310">
        <v>2.7855829999999999</v>
      </c>
      <c r="N1419" s="310"/>
      <c r="O1419" s="310">
        <f t="shared" si="22"/>
        <v>6.543142554893258</v>
      </c>
      <c r="P1419" s="310">
        <v>6.5431425548932554</v>
      </c>
      <c r="Q1419" s="309" t="s">
        <v>15063</v>
      </c>
      <c r="R1419" s="311"/>
    </row>
    <row r="1420" spans="1:18" s="312" customFormat="1" x14ac:dyDescent="0.3">
      <c r="A1420" s="307">
        <v>1417</v>
      </c>
      <c r="B1420" s="308" t="s">
        <v>3732</v>
      </c>
      <c r="C1420" s="308" t="s">
        <v>14466</v>
      </c>
      <c r="D1420" s="308" t="s">
        <v>14480</v>
      </c>
      <c r="E1420" s="308" t="s">
        <v>14611</v>
      </c>
      <c r="F1420" s="309" t="s">
        <v>4386</v>
      </c>
      <c r="G1420" s="309" t="s">
        <v>4397</v>
      </c>
      <c r="H1420" s="309" t="s">
        <v>14732</v>
      </c>
      <c r="I1420" s="309" t="s">
        <v>2432</v>
      </c>
      <c r="J1420" s="309" t="s">
        <v>15063</v>
      </c>
      <c r="K1420" s="310">
        <v>0.82430000000000003</v>
      </c>
      <c r="L1420" s="310">
        <v>0.82430000000000003</v>
      </c>
      <c r="M1420" s="310">
        <v>0.77664199999999994</v>
      </c>
      <c r="N1420" s="310"/>
      <c r="O1420" s="310">
        <f t="shared" si="22"/>
        <v>5.7816329006429799</v>
      </c>
      <c r="P1420" s="310">
        <v>7.300207596369912</v>
      </c>
      <c r="Q1420" s="309" t="s">
        <v>15063</v>
      </c>
      <c r="R1420" s="311"/>
    </row>
    <row r="1421" spans="1:18" s="312" customFormat="1" x14ac:dyDescent="0.3">
      <c r="A1421" s="307">
        <v>1418</v>
      </c>
      <c r="B1421" s="308" t="s">
        <v>3732</v>
      </c>
      <c r="C1421" s="308" t="s">
        <v>14466</v>
      </c>
      <c r="D1421" s="308" t="s">
        <v>14470</v>
      </c>
      <c r="E1421" s="308" t="s">
        <v>14471</v>
      </c>
      <c r="F1421" s="309" t="s">
        <v>4510</v>
      </c>
      <c r="G1421" s="309" t="s">
        <v>4551</v>
      </c>
      <c r="H1421" s="309" t="s">
        <v>4552</v>
      </c>
      <c r="I1421" s="309" t="s">
        <v>2432</v>
      </c>
      <c r="J1421" s="309" t="s">
        <v>15063</v>
      </c>
      <c r="K1421" s="310">
        <v>1.8946664000000004</v>
      </c>
      <c r="L1421" s="310">
        <v>1.8946664000000004</v>
      </c>
      <c r="M1421" s="310">
        <v>1.7474285000000001</v>
      </c>
      <c r="N1421" s="310"/>
      <c r="O1421" s="310">
        <f t="shared" si="22"/>
        <v>7.7711780817984817</v>
      </c>
      <c r="P1421" s="310">
        <v>8.6454855153667687</v>
      </c>
      <c r="Q1421" s="309" t="s">
        <v>15063</v>
      </c>
      <c r="R1421" s="311"/>
    </row>
    <row r="1422" spans="1:18" s="312" customFormat="1" x14ac:dyDescent="0.3">
      <c r="A1422" s="307">
        <v>1419</v>
      </c>
      <c r="B1422" s="308" t="s">
        <v>3732</v>
      </c>
      <c r="C1422" s="308" t="s">
        <v>14466</v>
      </c>
      <c r="D1422" s="308" t="s">
        <v>14470</v>
      </c>
      <c r="E1422" s="308" t="s">
        <v>14471</v>
      </c>
      <c r="F1422" s="309" t="s">
        <v>4510</v>
      </c>
      <c r="G1422" s="309" t="s">
        <v>4511</v>
      </c>
      <c r="H1422" s="309" t="s">
        <v>4512</v>
      </c>
      <c r="I1422" s="309" t="s">
        <v>2425</v>
      </c>
      <c r="J1422" s="309" t="s">
        <v>15063</v>
      </c>
      <c r="K1422" s="310">
        <v>2.1524800000000002</v>
      </c>
      <c r="L1422" s="310">
        <v>2.1524800000000002</v>
      </c>
      <c r="M1422" s="310">
        <v>2.1749499999999999</v>
      </c>
      <c r="N1422" s="310"/>
      <c r="O1422" s="310">
        <f t="shared" si="22"/>
        <v>-1.0439121385564449</v>
      </c>
      <c r="P1422" s="310">
        <v>-1.0439121385564354</v>
      </c>
      <c r="Q1422" s="309" t="s">
        <v>15063</v>
      </c>
      <c r="R1422" s="311"/>
    </row>
    <row r="1423" spans="1:18" s="312" customFormat="1" x14ac:dyDescent="0.3">
      <c r="A1423" s="307">
        <v>1420</v>
      </c>
      <c r="B1423" s="308" t="s">
        <v>3732</v>
      </c>
      <c r="C1423" s="308" t="s">
        <v>14466</v>
      </c>
      <c r="D1423" s="308" t="s">
        <v>14470</v>
      </c>
      <c r="E1423" s="308" t="s">
        <v>14471</v>
      </c>
      <c r="F1423" s="309" t="s">
        <v>4510</v>
      </c>
      <c r="G1423" s="309" t="s">
        <v>4513</v>
      </c>
      <c r="H1423" s="309" t="s">
        <v>4514</v>
      </c>
      <c r="I1423" s="309" t="s">
        <v>2432</v>
      </c>
      <c r="J1423" s="309" t="s">
        <v>15063</v>
      </c>
      <c r="K1423" s="310">
        <v>0.33504</v>
      </c>
      <c r="L1423" s="310">
        <v>0.33504</v>
      </c>
      <c r="M1423" s="310">
        <v>0.32734400000000002</v>
      </c>
      <c r="N1423" s="310"/>
      <c r="O1423" s="310">
        <f t="shared" si="22"/>
        <v>2.297039159503337</v>
      </c>
      <c r="P1423" s="310">
        <v>2.7841255684842636</v>
      </c>
      <c r="Q1423" s="309" t="s">
        <v>15063</v>
      </c>
      <c r="R1423" s="311"/>
    </row>
    <row r="1424" spans="1:18" s="312" customFormat="1" x14ac:dyDescent="0.3">
      <c r="A1424" s="307">
        <v>1421</v>
      </c>
      <c r="B1424" s="308" t="s">
        <v>3732</v>
      </c>
      <c r="C1424" s="308" t="s">
        <v>14466</v>
      </c>
      <c r="D1424" s="308" t="s">
        <v>14470</v>
      </c>
      <c r="E1424" s="308" t="s">
        <v>14471</v>
      </c>
      <c r="F1424" s="309" t="s">
        <v>4510</v>
      </c>
      <c r="G1424" s="309" t="s">
        <v>14472</v>
      </c>
      <c r="H1424" s="309" t="s">
        <v>4609</v>
      </c>
      <c r="I1424" s="309" t="e">
        <v>#N/A</v>
      </c>
      <c r="J1424" s="309" t="s">
        <v>15063</v>
      </c>
      <c r="K1424" s="310">
        <v>0.18815999999999999</v>
      </c>
      <c r="L1424" s="310">
        <v>0.18815999999999999</v>
      </c>
      <c r="M1424" s="310">
        <v>0.17100199999999999</v>
      </c>
      <c r="N1424" s="310"/>
      <c r="O1424" s="310">
        <f t="shared" si="22"/>
        <v>9.1188350340136086</v>
      </c>
      <c r="P1424" s="310">
        <v>10.783472653260107</v>
      </c>
      <c r="Q1424" s="309" t="s">
        <v>15063</v>
      </c>
      <c r="R1424" s="311"/>
    </row>
    <row r="1425" spans="1:18" s="312" customFormat="1" x14ac:dyDescent="0.3">
      <c r="A1425" s="307">
        <v>1422</v>
      </c>
      <c r="B1425" s="308" t="s">
        <v>3732</v>
      </c>
      <c r="C1425" s="308" t="s">
        <v>14466</v>
      </c>
      <c r="D1425" s="308" t="s">
        <v>14470</v>
      </c>
      <c r="E1425" s="308" t="s">
        <v>14471</v>
      </c>
      <c r="F1425" s="309" t="s">
        <v>4510</v>
      </c>
      <c r="G1425" s="309" t="s">
        <v>4515</v>
      </c>
      <c r="H1425" s="309" t="s">
        <v>4516</v>
      </c>
      <c r="I1425" s="309" t="s">
        <v>2425</v>
      </c>
      <c r="J1425" s="309" t="s">
        <v>15063</v>
      </c>
      <c r="K1425" s="310">
        <v>0.49996000000000002</v>
      </c>
      <c r="L1425" s="310">
        <v>0.49996000000000002</v>
      </c>
      <c r="M1425" s="310">
        <v>0.48982500000000001</v>
      </c>
      <c r="N1425" s="310"/>
      <c r="O1425" s="310">
        <f t="shared" si="22"/>
        <v>2.0271621729738389</v>
      </c>
      <c r="P1425" s="310">
        <v>2.0271621729738398</v>
      </c>
      <c r="Q1425" s="309" t="s">
        <v>15063</v>
      </c>
      <c r="R1425" s="311"/>
    </row>
    <row r="1426" spans="1:18" s="312" customFormat="1" x14ac:dyDescent="0.3">
      <c r="A1426" s="307">
        <v>1423</v>
      </c>
      <c r="B1426" s="308" t="s">
        <v>3732</v>
      </c>
      <c r="C1426" s="308" t="s">
        <v>14503</v>
      </c>
      <c r="D1426" s="308" t="s">
        <v>14538</v>
      </c>
      <c r="E1426" s="308" t="s">
        <v>14645</v>
      </c>
      <c r="F1426" s="309" t="s">
        <v>3561</v>
      </c>
      <c r="G1426" s="309" t="s">
        <v>3876</v>
      </c>
      <c r="H1426" s="309" t="s">
        <v>3877</v>
      </c>
      <c r="I1426" s="309" t="s">
        <v>2405</v>
      </c>
      <c r="J1426" s="309" t="s">
        <v>15063</v>
      </c>
      <c r="K1426" s="310">
        <v>1.6106100000000001</v>
      </c>
      <c r="L1426" s="310">
        <v>1.6106100000000001</v>
      </c>
      <c r="M1426" s="310">
        <v>1.477573614</v>
      </c>
      <c r="N1426" s="310"/>
      <c r="O1426" s="310">
        <f t="shared" si="22"/>
        <v>8.2600000000000069</v>
      </c>
      <c r="P1426" s="310">
        <v>9.4969010330528505</v>
      </c>
      <c r="Q1426" s="309" t="s">
        <v>15063</v>
      </c>
      <c r="R1426" s="311"/>
    </row>
    <row r="1427" spans="1:18" s="312" customFormat="1" x14ac:dyDescent="0.3">
      <c r="A1427" s="307">
        <v>1424</v>
      </c>
      <c r="B1427" s="308" t="s">
        <v>3732</v>
      </c>
      <c r="C1427" s="308" t="s">
        <v>14503</v>
      </c>
      <c r="D1427" s="308" t="s">
        <v>14538</v>
      </c>
      <c r="E1427" s="308" t="s">
        <v>14548</v>
      </c>
      <c r="F1427" s="309" t="s">
        <v>3561</v>
      </c>
      <c r="G1427" s="309" t="s">
        <v>3882</v>
      </c>
      <c r="H1427" s="309" t="s">
        <v>3883</v>
      </c>
      <c r="I1427" s="309" t="s">
        <v>2405</v>
      </c>
      <c r="J1427" s="309" t="s">
        <v>15063</v>
      </c>
      <c r="K1427" s="310">
        <v>2.7448800000000011</v>
      </c>
      <c r="L1427" s="310">
        <v>2.7448800000000011</v>
      </c>
      <c r="M1427" s="310">
        <v>4.2137729999999998</v>
      </c>
      <c r="N1427" s="310"/>
      <c r="O1427" s="310">
        <f t="shared" si="22"/>
        <v>-53.513924105971775</v>
      </c>
      <c r="P1427" s="310">
        <v>-53.513924105971753</v>
      </c>
      <c r="Q1427" s="309" t="s">
        <v>15063</v>
      </c>
      <c r="R1427" s="311"/>
    </row>
    <row r="1428" spans="1:18" s="312" customFormat="1" x14ac:dyDescent="0.3">
      <c r="A1428" s="307">
        <v>1425</v>
      </c>
      <c r="B1428" s="308" t="s">
        <v>3732</v>
      </c>
      <c r="C1428" s="308" t="s">
        <v>14503</v>
      </c>
      <c r="D1428" s="308" t="s">
        <v>14538</v>
      </c>
      <c r="E1428" s="308" t="s">
        <v>14548</v>
      </c>
      <c r="F1428" s="309" t="s">
        <v>3561</v>
      </c>
      <c r="G1428" s="309" t="s">
        <v>3897</v>
      </c>
      <c r="H1428" s="309" t="s">
        <v>3898</v>
      </c>
      <c r="I1428" s="309" t="s">
        <v>2405</v>
      </c>
      <c r="J1428" s="309" t="s">
        <v>15063</v>
      </c>
      <c r="K1428" s="310">
        <v>2.92876</v>
      </c>
      <c r="L1428" s="310">
        <v>2.92876</v>
      </c>
      <c r="M1428" s="310">
        <v>4.5947987499999998</v>
      </c>
      <c r="N1428" s="310"/>
      <c r="O1428" s="310">
        <f t="shared" si="22"/>
        <v>-56.885465179803049</v>
      </c>
      <c r="P1428" s="310">
        <v>-56.885465179803042</v>
      </c>
      <c r="Q1428" s="309" t="s">
        <v>15063</v>
      </c>
      <c r="R1428" s="311"/>
    </row>
    <row r="1429" spans="1:18" s="312" customFormat="1" x14ac:dyDescent="0.3">
      <c r="A1429" s="307">
        <v>1426</v>
      </c>
      <c r="B1429" s="308" t="s">
        <v>3732</v>
      </c>
      <c r="C1429" s="308" t="s">
        <v>14503</v>
      </c>
      <c r="D1429" s="308" t="s">
        <v>14538</v>
      </c>
      <c r="E1429" s="308" t="s">
        <v>14645</v>
      </c>
      <c r="F1429" s="309" t="s">
        <v>3561</v>
      </c>
      <c r="G1429" s="309" t="s">
        <v>14733</v>
      </c>
      <c r="H1429" s="309" t="s">
        <v>3878</v>
      </c>
      <c r="I1429" s="309" t="s">
        <v>2405</v>
      </c>
      <c r="J1429" s="309" t="s">
        <v>15063</v>
      </c>
      <c r="K1429" s="310">
        <v>3.1103999999999994</v>
      </c>
      <c r="L1429" s="310">
        <v>3.1103999999999994</v>
      </c>
      <c r="M1429" s="310">
        <v>2.9035583999999992</v>
      </c>
      <c r="N1429" s="310"/>
      <c r="O1429" s="310">
        <f t="shared" si="22"/>
        <v>6.6500000000000075</v>
      </c>
      <c r="P1429" s="310">
        <v>6.65</v>
      </c>
      <c r="Q1429" s="309" t="s">
        <v>15063</v>
      </c>
      <c r="R1429" s="311"/>
    </row>
    <row r="1430" spans="1:18" s="312" customFormat="1" x14ac:dyDescent="0.3">
      <c r="A1430" s="307">
        <v>1427</v>
      </c>
      <c r="B1430" s="308" t="s">
        <v>3732</v>
      </c>
      <c r="C1430" s="308" t="s">
        <v>14466</v>
      </c>
      <c r="D1430" s="308" t="s">
        <v>14480</v>
      </c>
      <c r="E1430" s="308" t="s">
        <v>14481</v>
      </c>
      <c r="F1430" s="309" t="s">
        <v>3562</v>
      </c>
      <c r="G1430" s="309" t="s">
        <v>4252</v>
      </c>
      <c r="H1430" s="309" t="s">
        <v>4253</v>
      </c>
      <c r="I1430" s="309" t="s">
        <v>2405</v>
      </c>
      <c r="J1430" s="309" t="s">
        <v>15063</v>
      </c>
      <c r="K1430" s="310">
        <v>1.59284</v>
      </c>
      <c r="L1430" s="310">
        <v>1.59284</v>
      </c>
      <c r="M1430" s="310">
        <v>1.387615</v>
      </c>
      <c r="N1430" s="310"/>
      <c r="O1430" s="310">
        <f t="shared" si="22"/>
        <v>12.884219381733256</v>
      </c>
      <c r="P1430" s="310">
        <v>12.884219381733253</v>
      </c>
      <c r="Q1430" s="309" t="s">
        <v>15063</v>
      </c>
      <c r="R1430" s="311"/>
    </row>
    <row r="1431" spans="1:18" s="312" customFormat="1" x14ac:dyDescent="0.3">
      <c r="A1431" s="307">
        <v>1428</v>
      </c>
      <c r="B1431" s="308" t="s">
        <v>3732</v>
      </c>
      <c r="C1431" s="308" t="s">
        <v>14503</v>
      </c>
      <c r="D1431" s="308" t="s">
        <v>14504</v>
      </c>
      <c r="E1431" s="308" t="s">
        <v>14654</v>
      </c>
      <c r="F1431" s="309" t="s">
        <v>4029</v>
      </c>
      <c r="G1431" s="309" t="s">
        <v>14734</v>
      </c>
      <c r="H1431" s="309" t="s">
        <v>4031</v>
      </c>
      <c r="I1431" s="309" t="s">
        <v>2405</v>
      </c>
      <c r="J1431" s="309" t="s">
        <v>15063</v>
      </c>
      <c r="K1431" s="310">
        <v>0.84044293585480578</v>
      </c>
      <c r="L1431" s="310">
        <v>0.84044293585480578</v>
      </c>
      <c r="M1431" s="310">
        <v>0.80101200000000006</v>
      </c>
      <c r="N1431" s="310"/>
      <c r="O1431" s="310">
        <f t="shared" si="22"/>
        <v>4.6916850832592134</v>
      </c>
      <c r="P1431" s="310">
        <v>4.6916850832592232</v>
      </c>
      <c r="Q1431" s="309" t="s">
        <v>15063</v>
      </c>
      <c r="R1431" s="311"/>
    </row>
    <row r="1432" spans="1:18" s="312" customFormat="1" x14ac:dyDescent="0.3">
      <c r="A1432" s="307">
        <v>1429</v>
      </c>
      <c r="B1432" s="308" t="s">
        <v>3732</v>
      </c>
      <c r="C1432" s="308" t="s">
        <v>14503</v>
      </c>
      <c r="D1432" s="308" t="s">
        <v>14504</v>
      </c>
      <c r="E1432" s="308" t="s">
        <v>14654</v>
      </c>
      <c r="F1432" s="309" t="s">
        <v>4029</v>
      </c>
      <c r="G1432" s="309" t="s">
        <v>14735</v>
      </c>
      <c r="H1432" s="309" t="s">
        <v>4032</v>
      </c>
      <c r="I1432" s="309" t="s">
        <v>2405</v>
      </c>
      <c r="J1432" s="309" t="s">
        <v>15063</v>
      </c>
      <c r="K1432" s="310">
        <v>1.6389398381276215</v>
      </c>
      <c r="L1432" s="310">
        <v>1.6389398381276215</v>
      </c>
      <c r="M1432" s="310">
        <v>2.4377454999999997</v>
      </c>
      <c r="N1432" s="310"/>
      <c r="O1432" s="310">
        <f t="shared" si="22"/>
        <v>-48.739169265966467</v>
      </c>
      <c r="P1432" s="310">
        <v>-48.739169265966467</v>
      </c>
      <c r="Q1432" s="309" t="s">
        <v>15063</v>
      </c>
      <c r="R1432" s="311"/>
    </row>
    <row r="1433" spans="1:18" s="312" customFormat="1" x14ac:dyDescent="0.3">
      <c r="A1433" s="307">
        <v>1430</v>
      </c>
      <c r="B1433" s="308" t="s">
        <v>3732</v>
      </c>
      <c r="C1433" s="308" t="s">
        <v>14503</v>
      </c>
      <c r="D1433" s="308" t="s">
        <v>14504</v>
      </c>
      <c r="E1433" s="308" t="s">
        <v>14654</v>
      </c>
      <c r="F1433" s="309" t="s">
        <v>4029</v>
      </c>
      <c r="G1433" s="309" t="s">
        <v>4033</v>
      </c>
      <c r="H1433" s="309" t="s">
        <v>4034</v>
      </c>
      <c r="I1433" s="309" t="s">
        <v>2405</v>
      </c>
      <c r="J1433" s="309" t="s">
        <v>15063</v>
      </c>
      <c r="K1433" s="310">
        <v>3.4746915883511313</v>
      </c>
      <c r="L1433" s="310">
        <v>3.4746915883511313</v>
      </c>
      <c r="M1433" s="310">
        <v>3.2055072310015689</v>
      </c>
      <c r="N1433" s="310"/>
      <c r="O1433" s="310">
        <f t="shared" si="22"/>
        <v>7.7470000000000097</v>
      </c>
      <c r="P1433" s="310">
        <v>9.2327891626409642</v>
      </c>
      <c r="Q1433" s="309" t="s">
        <v>15063</v>
      </c>
      <c r="R1433" s="311"/>
    </row>
    <row r="1434" spans="1:18" s="312" customFormat="1" x14ac:dyDescent="0.3">
      <c r="A1434" s="307">
        <v>1431</v>
      </c>
      <c r="B1434" s="308" t="s">
        <v>3732</v>
      </c>
      <c r="C1434" s="308" t="s">
        <v>14503</v>
      </c>
      <c r="D1434" s="308" t="s">
        <v>14538</v>
      </c>
      <c r="E1434" s="308" t="s">
        <v>14548</v>
      </c>
      <c r="F1434" s="309" t="s">
        <v>3935</v>
      </c>
      <c r="G1434" s="309" t="s">
        <v>3888</v>
      </c>
      <c r="H1434" s="309" t="s">
        <v>3889</v>
      </c>
      <c r="I1434" s="309" t="s">
        <v>2405</v>
      </c>
      <c r="J1434" s="309" t="s">
        <v>15063</v>
      </c>
      <c r="K1434" s="310">
        <v>2.2295199999999999</v>
      </c>
      <c r="L1434" s="310">
        <v>2.2295199999999999</v>
      </c>
      <c r="M1434" s="310">
        <v>3.3593997999999998</v>
      </c>
      <c r="N1434" s="310"/>
      <c r="O1434" s="310">
        <f t="shared" si="22"/>
        <v>-50.678163909720475</v>
      </c>
      <c r="P1434" s="310">
        <v>-50.678163909720467</v>
      </c>
      <c r="Q1434" s="309" t="s">
        <v>15063</v>
      </c>
      <c r="R1434" s="311"/>
    </row>
    <row r="1435" spans="1:18" s="312" customFormat="1" x14ac:dyDescent="0.3">
      <c r="A1435" s="307">
        <v>1432</v>
      </c>
      <c r="B1435" s="308" t="s">
        <v>3732</v>
      </c>
      <c r="C1435" s="308" t="s">
        <v>14503</v>
      </c>
      <c r="D1435" s="308" t="s">
        <v>14538</v>
      </c>
      <c r="E1435" s="308" t="s">
        <v>14539</v>
      </c>
      <c r="F1435" s="309" t="s">
        <v>3935</v>
      </c>
      <c r="G1435" s="309" t="s">
        <v>3969</v>
      </c>
      <c r="H1435" s="309" t="s">
        <v>14736</v>
      </c>
      <c r="I1435" s="309" t="s">
        <v>2405</v>
      </c>
      <c r="J1435" s="309" t="s">
        <v>15063</v>
      </c>
      <c r="K1435" s="310">
        <v>3.6917738455635916</v>
      </c>
      <c r="L1435" s="310">
        <v>3.6917738455635916</v>
      </c>
      <c r="M1435" s="310">
        <v>3.4690078799999999</v>
      </c>
      <c r="N1435" s="310"/>
      <c r="O1435" s="310">
        <f t="shared" si="22"/>
        <v>6.0341173344431631</v>
      </c>
      <c r="P1435" s="310">
        <v>6.0341173344431676</v>
      </c>
      <c r="Q1435" s="309" t="s">
        <v>15063</v>
      </c>
      <c r="R1435" s="311"/>
    </row>
    <row r="1436" spans="1:18" s="312" customFormat="1" x14ac:dyDescent="0.3">
      <c r="A1436" s="307">
        <v>1433</v>
      </c>
      <c r="B1436" s="308" t="s">
        <v>3732</v>
      </c>
      <c r="C1436" s="308" t="s">
        <v>14503</v>
      </c>
      <c r="D1436" s="308" t="s">
        <v>14538</v>
      </c>
      <c r="E1436" s="308" t="s">
        <v>14541</v>
      </c>
      <c r="F1436" s="309" t="s">
        <v>3935</v>
      </c>
      <c r="G1436" s="309" t="s">
        <v>3944</v>
      </c>
      <c r="H1436" s="309" t="s">
        <v>3945</v>
      </c>
      <c r="I1436" s="309" t="s">
        <v>2414</v>
      </c>
      <c r="J1436" s="309" t="s">
        <v>15063</v>
      </c>
      <c r="K1436" s="310">
        <v>4.4148298019943635</v>
      </c>
      <c r="L1436" s="310">
        <v>4.4148298019943635</v>
      </c>
      <c r="M1436" s="310">
        <v>7.7696240000000003</v>
      </c>
      <c r="N1436" s="310"/>
      <c r="O1436" s="310">
        <f t="shared" si="22"/>
        <v>-75.989207930283868</v>
      </c>
      <c r="P1436" s="310">
        <v>-75.989207930283868</v>
      </c>
      <c r="Q1436" s="309" t="s">
        <v>15063</v>
      </c>
      <c r="R1436" s="311"/>
    </row>
    <row r="1437" spans="1:18" s="312" customFormat="1" x14ac:dyDescent="0.3">
      <c r="A1437" s="307">
        <v>1434</v>
      </c>
      <c r="B1437" s="308" t="s">
        <v>3732</v>
      </c>
      <c r="C1437" s="308" t="s">
        <v>14503</v>
      </c>
      <c r="D1437" s="308" t="s">
        <v>14538</v>
      </c>
      <c r="E1437" s="308" t="s">
        <v>14646</v>
      </c>
      <c r="F1437" s="313" t="s">
        <v>3935</v>
      </c>
      <c r="G1437" s="309" t="s">
        <v>3936</v>
      </c>
      <c r="H1437" s="309" t="s">
        <v>3937</v>
      </c>
      <c r="I1437" s="309" t="s">
        <v>2405</v>
      </c>
      <c r="J1437" s="309" t="s">
        <v>15063</v>
      </c>
      <c r="K1437" s="310">
        <v>2.8140000000000009</v>
      </c>
      <c r="L1437" s="310">
        <v>2.8140000000000009</v>
      </c>
      <c r="M1437" s="310">
        <v>2.7926136000000006</v>
      </c>
      <c r="N1437" s="310"/>
      <c r="O1437" s="310">
        <f t="shared" si="22"/>
        <v>0.76000000000001255</v>
      </c>
      <c r="P1437" s="310">
        <v>0.76000000000001622</v>
      </c>
      <c r="Q1437" s="309" t="s">
        <v>15063</v>
      </c>
      <c r="R1437" s="311"/>
    </row>
    <row r="1438" spans="1:18" s="312" customFormat="1" x14ac:dyDescent="0.3">
      <c r="A1438" s="307">
        <v>1435</v>
      </c>
      <c r="B1438" s="308" t="s">
        <v>3732</v>
      </c>
      <c r="C1438" s="308" t="s">
        <v>14503</v>
      </c>
      <c r="D1438" s="308" t="s">
        <v>14538</v>
      </c>
      <c r="E1438" s="308" t="s">
        <v>14646</v>
      </c>
      <c r="F1438" s="309" t="s">
        <v>3935</v>
      </c>
      <c r="G1438" s="309" t="s">
        <v>3938</v>
      </c>
      <c r="H1438" s="309" t="s">
        <v>3939</v>
      </c>
      <c r="I1438" s="309" t="s">
        <v>2405</v>
      </c>
      <c r="J1438" s="309" t="s">
        <v>15063</v>
      </c>
      <c r="K1438" s="310">
        <v>2.7209999999999992</v>
      </c>
      <c r="L1438" s="310">
        <v>2.7209999999999992</v>
      </c>
      <c r="M1438" s="310">
        <v>2.5996433999999993</v>
      </c>
      <c r="N1438" s="310"/>
      <c r="O1438" s="310">
        <f t="shared" si="22"/>
        <v>4.4599999999999991</v>
      </c>
      <c r="P1438" s="310">
        <v>5.9791789878112507</v>
      </c>
      <c r="Q1438" s="309" t="s">
        <v>15063</v>
      </c>
      <c r="R1438" s="311"/>
    </row>
    <row r="1439" spans="1:18" s="312" customFormat="1" x14ac:dyDescent="0.3">
      <c r="A1439" s="307">
        <v>1436</v>
      </c>
      <c r="B1439" s="308" t="s">
        <v>3732</v>
      </c>
      <c r="C1439" s="308" t="s">
        <v>14503</v>
      </c>
      <c r="D1439" s="308" t="s">
        <v>14538</v>
      </c>
      <c r="E1439" s="308" t="s">
        <v>14541</v>
      </c>
      <c r="F1439" s="309" t="s">
        <v>3935</v>
      </c>
      <c r="G1439" s="309" t="s">
        <v>3946</v>
      </c>
      <c r="H1439" s="309" t="s">
        <v>14737</v>
      </c>
      <c r="I1439" s="309" t="s">
        <v>2405</v>
      </c>
      <c r="J1439" s="309" t="s">
        <v>15063</v>
      </c>
      <c r="K1439" s="310">
        <v>4.4365268838234559</v>
      </c>
      <c r="L1439" s="310">
        <v>4.4365268838234559</v>
      </c>
      <c r="M1439" s="310">
        <v>7.1415459999999999</v>
      </c>
      <c r="N1439" s="310"/>
      <c r="O1439" s="310">
        <f t="shared" si="22"/>
        <v>-60.97154794755405</v>
      </c>
      <c r="P1439" s="310">
        <v>-60.971547947554015</v>
      </c>
      <c r="Q1439" s="309" t="s">
        <v>15063</v>
      </c>
      <c r="R1439" s="311"/>
    </row>
    <row r="1440" spans="1:18" s="312" customFormat="1" x14ac:dyDescent="0.3">
      <c r="A1440" s="307">
        <v>1437</v>
      </c>
      <c r="B1440" s="308" t="s">
        <v>3732</v>
      </c>
      <c r="C1440" s="308" t="s">
        <v>14503</v>
      </c>
      <c r="D1440" s="308" t="s">
        <v>14538</v>
      </c>
      <c r="E1440" s="308" t="s">
        <v>14646</v>
      </c>
      <c r="F1440" s="309" t="s">
        <v>3935</v>
      </c>
      <c r="G1440" s="309" t="s">
        <v>3940</v>
      </c>
      <c r="H1440" s="309" t="s">
        <v>3941</v>
      </c>
      <c r="I1440" s="309" t="s">
        <v>2405</v>
      </c>
      <c r="J1440" s="309" t="s">
        <v>15063</v>
      </c>
      <c r="K1440" s="310">
        <v>3.3191199999999981</v>
      </c>
      <c r="L1440" s="310">
        <v>3.3191199999999981</v>
      </c>
      <c r="M1440" s="310">
        <v>2.9828931439999984</v>
      </c>
      <c r="N1440" s="310"/>
      <c r="O1440" s="310">
        <f t="shared" si="22"/>
        <v>10.129999999999995</v>
      </c>
      <c r="P1440" s="310">
        <v>10.129999999999995</v>
      </c>
      <c r="Q1440" s="309" t="s">
        <v>15063</v>
      </c>
      <c r="R1440" s="311"/>
    </row>
    <row r="1441" spans="1:18" s="312" customFormat="1" x14ac:dyDescent="0.3">
      <c r="A1441" s="307">
        <v>1438</v>
      </c>
      <c r="B1441" s="308" t="s">
        <v>3732</v>
      </c>
      <c r="C1441" s="308" t="s">
        <v>14503</v>
      </c>
      <c r="D1441" s="308" t="s">
        <v>14538</v>
      </c>
      <c r="E1441" s="308" t="s">
        <v>14550</v>
      </c>
      <c r="F1441" s="309" t="s">
        <v>3935</v>
      </c>
      <c r="G1441" s="309" t="s">
        <v>3986</v>
      </c>
      <c r="H1441" s="309" t="s">
        <v>3987</v>
      </c>
      <c r="I1441" s="309" t="s">
        <v>2414</v>
      </c>
      <c r="J1441" s="309" t="s">
        <v>15063</v>
      </c>
      <c r="K1441" s="310">
        <v>3.4485600000000001</v>
      </c>
      <c r="L1441" s="310">
        <v>3.4485600000000001</v>
      </c>
      <c r="M1441" s="310">
        <v>3.38915195</v>
      </c>
      <c r="N1441" s="310"/>
      <c r="O1441" s="310">
        <f t="shared" si="22"/>
        <v>1.7226915002203831</v>
      </c>
      <c r="P1441" s="310">
        <v>1.7226915002203858</v>
      </c>
      <c r="Q1441" s="309" t="s">
        <v>15063</v>
      </c>
      <c r="R1441" s="311"/>
    </row>
    <row r="1442" spans="1:18" s="312" customFormat="1" x14ac:dyDescent="0.3">
      <c r="A1442" s="307">
        <v>1439</v>
      </c>
      <c r="B1442" s="308" t="s">
        <v>3732</v>
      </c>
      <c r="C1442" s="308" t="s">
        <v>14503</v>
      </c>
      <c r="D1442" s="308" t="s">
        <v>14538</v>
      </c>
      <c r="E1442" s="308" t="s">
        <v>14550</v>
      </c>
      <c r="F1442" s="309" t="s">
        <v>3935</v>
      </c>
      <c r="G1442" s="309" t="s">
        <v>3982</v>
      </c>
      <c r="H1442" s="309" t="s">
        <v>3983</v>
      </c>
      <c r="I1442" s="309" t="s">
        <v>2414</v>
      </c>
      <c r="J1442" s="309" t="s">
        <v>15063</v>
      </c>
      <c r="K1442" s="310">
        <v>3.184400000000001</v>
      </c>
      <c r="L1442" s="310">
        <v>3.184400000000001</v>
      </c>
      <c r="M1442" s="310">
        <v>3.4992462570000002</v>
      </c>
      <c r="N1442" s="310"/>
      <c r="O1442" s="310">
        <f t="shared" si="22"/>
        <v>-9.8871453649038799</v>
      </c>
      <c r="P1442" s="310">
        <v>-9.887145364903871</v>
      </c>
      <c r="Q1442" s="309" t="s">
        <v>15063</v>
      </c>
      <c r="R1442" s="311"/>
    </row>
    <row r="1443" spans="1:18" s="312" customFormat="1" x14ac:dyDescent="0.3">
      <c r="A1443" s="307">
        <v>1440</v>
      </c>
      <c r="B1443" s="308" t="s">
        <v>3732</v>
      </c>
      <c r="C1443" s="308" t="s">
        <v>14503</v>
      </c>
      <c r="D1443" s="308" t="s">
        <v>14538</v>
      </c>
      <c r="E1443" s="308" t="s">
        <v>14548</v>
      </c>
      <c r="F1443" s="309" t="s">
        <v>3935</v>
      </c>
      <c r="G1443" s="309" t="s">
        <v>3890</v>
      </c>
      <c r="H1443" s="309" t="s">
        <v>3891</v>
      </c>
      <c r="I1443" s="309" t="s">
        <v>2405</v>
      </c>
      <c r="J1443" s="309" t="s">
        <v>15063</v>
      </c>
      <c r="K1443" s="310">
        <v>1.9757999999999993</v>
      </c>
      <c r="L1443" s="310">
        <v>1.9757999999999993</v>
      </c>
      <c r="M1443" s="310">
        <v>3.0318509999999996</v>
      </c>
      <c r="N1443" s="310"/>
      <c r="O1443" s="310">
        <f t="shared" si="22"/>
        <v>-53.449286365016732</v>
      </c>
      <c r="P1443" s="310">
        <v>-53.449286365016732</v>
      </c>
      <c r="Q1443" s="309" t="s">
        <v>15063</v>
      </c>
      <c r="R1443" s="311"/>
    </row>
    <row r="1444" spans="1:18" s="312" customFormat="1" x14ac:dyDescent="0.3">
      <c r="A1444" s="307">
        <v>1441</v>
      </c>
      <c r="B1444" s="308" t="s">
        <v>3732</v>
      </c>
      <c r="C1444" s="308" t="s">
        <v>14503</v>
      </c>
      <c r="D1444" s="308" t="s">
        <v>14538</v>
      </c>
      <c r="E1444" s="308" t="s">
        <v>14646</v>
      </c>
      <c r="F1444" s="309" t="s">
        <v>3935</v>
      </c>
      <c r="G1444" s="309" t="s">
        <v>3942</v>
      </c>
      <c r="H1444" s="309" t="s">
        <v>3943</v>
      </c>
      <c r="I1444" s="309" t="s">
        <v>2405</v>
      </c>
      <c r="J1444" s="309" t="s">
        <v>15063</v>
      </c>
      <c r="K1444" s="310">
        <v>2.2328000000000001</v>
      </c>
      <c r="L1444" s="310">
        <v>2.2328000000000001</v>
      </c>
      <c r="M1444" s="310">
        <v>2.02046072</v>
      </c>
      <c r="N1444" s="310"/>
      <c r="O1444" s="310">
        <f t="shared" si="22"/>
        <v>9.5100000000000051</v>
      </c>
      <c r="P1444" s="310">
        <v>11.125863566035587</v>
      </c>
      <c r="Q1444" s="309" t="s">
        <v>15063</v>
      </c>
      <c r="R1444" s="311"/>
    </row>
    <row r="1445" spans="1:18" s="312" customFormat="1" x14ac:dyDescent="0.3">
      <c r="A1445" s="307">
        <v>1442</v>
      </c>
      <c r="B1445" s="308" t="s">
        <v>3732</v>
      </c>
      <c r="C1445" s="308" t="s">
        <v>14503</v>
      </c>
      <c r="D1445" s="308" t="s">
        <v>14538</v>
      </c>
      <c r="E1445" s="308" t="s">
        <v>14539</v>
      </c>
      <c r="F1445" s="313" t="s">
        <v>3935</v>
      </c>
      <c r="G1445" s="309" t="s">
        <v>3970</v>
      </c>
      <c r="H1445" s="309" t="s">
        <v>3971</v>
      </c>
      <c r="I1445" s="309" t="s">
        <v>2405</v>
      </c>
      <c r="J1445" s="309" t="s">
        <v>15063</v>
      </c>
      <c r="K1445" s="310">
        <v>2.9505394496599577</v>
      </c>
      <c r="L1445" s="310">
        <v>2.9505394496599577</v>
      </c>
      <c r="M1445" s="310">
        <v>2.7953264999999998</v>
      </c>
      <c r="N1445" s="310"/>
      <c r="O1445" s="310">
        <f t="shared" si="22"/>
        <v>5.2604939641747821</v>
      </c>
      <c r="P1445" s="310">
        <v>5.2604939641747839</v>
      </c>
      <c r="Q1445" s="309" t="s">
        <v>15063</v>
      </c>
      <c r="R1445" s="311"/>
    </row>
    <row r="1446" spans="1:18" s="312" customFormat="1" x14ac:dyDescent="0.3">
      <c r="A1446" s="307">
        <v>1443</v>
      </c>
      <c r="B1446" s="308" t="s">
        <v>3732</v>
      </c>
      <c r="C1446" s="308" t="s">
        <v>14503</v>
      </c>
      <c r="D1446" s="308" t="s">
        <v>14538</v>
      </c>
      <c r="E1446" s="308" t="s">
        <v>14550</v>
      </c>
      <c r="F1446" s="309" t="s">
        <v>3935</v>
      </c>
      <c r="G1446" s="309" t="s">
        <v>3984</v>
      </c>
      <c r="H1446" s="309" t="s">
        <v>3985</v>
      </c>
      <c r="I1446" s="309" t="s">
        <v>2405</v>
      </c>
      <c r="J1446" s="309" t="s">
        <v>15063</v>
      </c>
      <c r="K1446" s="310">
        <v>3.886880000000001</v>
      </c>
      <c r="L1446" s="310">
        <v>3.886880000000001</v>
      </c>
      <c r="M1446" s="310">
        <v>3.70156888</v>
      </c>
      <c r="N1446" s="310"/>
      <c r="O1446" s="310">
        <f t="shared" si="22"/>
        <v>4.7676058947022026</v>
      </c>
      <c r="P1446" s="310">
        <v>4.7676058947021875</v>
      </c>
      <c r="Q1446" s="309" t="s">
        <v>15063</v>
      </c>
      <c r="R1446" s="311"/>
    </row>
    <row r="1447" spans="1:18" s="312" customFormat="1" x14ac:dyDescent="0.3">
      <c r="A1447" s="307">
        <v>1444</v>
      </c>
      <c r="B1447" s="308" t="s">
        <v>3732</v>
      </c>
      <c r="C1447" s="308" t="s">
        <v>14503</v>
      </c>
      <c r="D1447" s="308" t="s">
        <v>14538</v>
      </c>
      <c r="E1447" s="308" t="s">
        <v>14550</v>
      </c>
      <c r="F1447" s="309" t="s">
        <v>3935</v>
      </c>
      <c r="G1447" s="309" t="s">
        <v>3988</v>
      </c>
      <c r="H1447" s="309" t="s">
        <v>3989</v>
      </c>
      <c r="I1447" s="309" t="s">
        <v>2405</v>
      </c>
      <c r="J1447" s="309" t="s">
        <v>15063</v>
      </c>
      <c r="K1447" s="310">
        <v>5.0815599999999996</v>
      </c>
      <c r="L1447" s="310">
        <v>5.0815599999999996</v>
      </c>
      <c r="M1447" s="310">
        <v>5.0739376600000003</v>
      </c>
      <c r="N1447" s="310"/>
      <c r="O1447" s="310">
        <f t="shared" si="22"/>
        <v>0.14999999999998592</v>
      </c>
      <c r="P1447" s="310">
        <v>0.14999999999998348</v>
      </c>
      <c r="Q1447" s="309" t="s">
        <v>15063</v>
      </c>
      <c r="R1447" s="311"/>
    </row>
    <row r="1448" spans="1:18" s="312" customFormat="1" x14ac:dyDescent="0.3">
      <c r="A1448" s="307">
        <v>1445</v>
      </c>
      <c r="B1448" s="308" t="s">
        <v>3732</v>
      </c>
      <c r="C1448" s="308" t="s">
        <v>14503</v>
      </c>
      <c r="D1448" s="308" t="s">
        <v>14538</v>
      </c>
      <c r="E1448" s="308" t="s">
        <v>14541</v>
      </c>
      <c r="F1448" s="309" t="s">
        <v>3935</v>
      </c>
      <c r="G1448" s="309" t="s">
        <v>3947</v>
      </c>
      <c r="H1448" s="309" t="s">
        <v>3948</v>
      </c>
      <c r="I1448" s="309" t="s">
        <v>2432</v>
      </c>
      <c r="J1448" s="309" t="s">
        <v>15063</v>
      </c>
      <c r="K1448" s="310">
        <v>2.7902193472270924</v>
      </c>
      <c r="L1448" s="310">
        <v>2.7902193472270924</v>
      </c>
      <c r="M1448" s="310">
        <v>4.6841835500000002</v>
      </c>
      <c r="N1448" s="310"/>
      <c r="O1448" s="310">
        <f t="shared" si="22"/>
        <v>-67.878685045142447</v>
      </c>
      <c r="P1448" s="310">
        <v>-67.878685045142447</v>
      </c>
      <c r="Q1448" s="309" t="s">
        <v>15063</v>
      </c>
      <c r="R1448" s="311"/>
    </row>
    <row r="1449" spans="1:18" s="312" customFormat="1" x14ac:dyDescent="0.3">
      <c r="A1449" s="307">
        <v>1446</v>
      </c>
      <c r="B1449" s="308" t="s">
        <v>3732</v>
      </c>
      <c r="C1449" s="308" t="s">
        <v>14503</v>
      </c>
      <c r="D1449" s="308" t="s">
        <v>14538</v>
      </c>
      <c r="E1449" s="308" t="s">
        <v>14548</v>
      </c>
      <c r="F1449" s="309" t="s">
        <v>3935</v>
      </c>
      <c r="G1449" s="309" t="s">
        <v>3903</v>
      </c>
      <c r="H1449" s="309" t="s">
        <v>14738</v>
      </c>
      <c r="I1449" s="309" t="s">
        <v>2405</v>
      </c>
      <c r="J1449" s="309" t="s">
        <v>15063</v>
      </c>
      <c r="K1449" s="310">
        <v>2.6487199999999982</v>
      </c>
      <c r="L1449" s="310">
        <v>2.6487199999999982</v>
      </c>
      <c r="M1449" s="310">
        <v>3.1332807499999999</v>
      </c>
      <c r="N1449" s="310"/>
      <c r="O1449" s="310">
        <f t="shared" si="22"/>
        <v>-18.294147739285467</v>
      </c>
      <c r="P1449" s="310">
        <v>-7.0064094701133728</v>
      </c>
      <c r="Q1449" s="309" t="s">
        <v>15063</v>
      </c>
      <c r="R1449" s="311"/>
    </row>
    <row r="1450" spans="1:18" s="312" customFormat="1" x14ac:dyDescent="0.3">
      <c r="A1450" s="307">
        <v>1447</v>
      </c>
      <c r="B1450" s="308" t="s">
        <v>3732</v>
      </c>
      <c r="C1450" s="308" t="s">
        <v>14466</v>
      </c>
      <c r="D1450" s="308" t="s">
        <v>14470</v>
      </c>
      <c r="E1450" s="308" t="s">
        <v>14471</v>
      </c>
      <c r="F1450" s="309" t="s">
        <v>4517</v>
      </c>
      <c r="G1450" s="309" t="s">
        <v>4570</v>
      </c>
      <c r="H1450" s="309" t="s">
        <v>4571</v>
      </c>
      <c r="I1450" s="309" t="s">
        <v>2414</v>
      </c>
      <c r="J1450" s="309" t="s">
        <v>15063</v>
      </c>
      <c r="K1450" s="310">
        <v>3.1704119186470034</v>
      </c>
      <c r="L1450" s="310">
        <v>3.1704119186470034</v>
      </c>
      <c r="M1450" s="310">
        <v>3.1844000000000001</v>
      </c>
      <c r="N1450" s="310"/>
      <c r="O1450" s="310">
        <f t="shared" si="22"/>
        <v>-0.44120706431630469</v>
      </c>
      <c r="P1450" s="310">
        <v>-0.44120706431629575</v>
      </c>
      <c r="Q1450" s="309" t="s">
        <v>15063</v>
      </c>
      <c r="R1450" s="311"/>
    </row>
    <row r="1451" spans="1:18" s="312" customFormat="1" x14ac:dyDescent="0.3">
      <c r="A1451" s="307">
        <v>1448</v>
      </c>
      <c r="B1451" s="308" t="s">
        <v>3732</v>
      </c>
      <c r="C1451" s="308" t="s">
        <v>14466</v>
      </c>
      <c r="D1451" s="308" t="s">
        <v>14470</v>
      </c>
      <c r="E1451" s="308" t="s">
        <v>14471</v>
      </c>
      <c r="F1451" s="309" t="s">
        <v>4517</v>
      </c>
      <c r="G1451" s="309" t="s">
        <v>4518</v>
      </c>
      <c r="H1451" s="309" t="s">
        <v>4519</v>
      </c>
      <c r="I1451" s="309" t="s">
        <v>2414</v>
      </c>
      <c r="J1451" s="309" t="s">
        <v>15063</v>
      </c>
      <c r="K1451" s="310">
        <v>1.6966751499999999</v>
      </c>
      <c r="L1451" s="310">
        <v>1.6966751499999999</v>
      </c>
      <c r="M1451" s="310">
        <v>1.7081999999999999</v>
      </c>
      <c r="N1451" s="310"/>
      <c r="O1451" s="310">
        <f t="shared" si="22"/>
        <v>-0.67926084731069658</v>
      </c>
      <c r="P1451" s="310">
        <v>-0.67926084731069203</v>
      </c>
      <c r="Q1451" s="309" t="s">
        <v>15063</v>
      </c>
      <c r="R1451" s="311"/>
    </row>
    <row r="1452" spans="1:18" s="312" customFormat="1" x14ac:dyDescent="0.3">
      <c r="A1452" s="307">
        <v>1449</v>
      </c>
      <c r="B1452" s="308" t="s">
        <v>3732</v>
      </c>
      <c r="C1452" s="308" t="s">
        <v>14466</v>
      </c>
      <c r="D1452" s="308" t="s">
        <v>14470</v>
      </c>
      <c r="E1452" s="308" t="s">
        <v>14471</v>
      </c>
      <c r="F1452" s="309" t="s">
        <v>4517</v>
      </c>
      <c r="G1452" s="309" t="s">
        <v>4583</v>
      </c>
      <c r="H1452" s="309" t="s">
        <v>4584</v>
      </c>
      <c r="I1452" s="309" t="s">
        <v>2405</v>
      </c>
      <c r="J1452" s="309" t="s">
        <v>15063</v>
      </c>
      <c r="K1452" s="310">
        <v>0.64573656200000018</v>
      </c>
      <c r="L1452" s="310">
        <v>0.64573656200000018</v>
      </c>
      <c r="M1452" s="310">
        <v>0.61425600000000002</v>
      </c>
      <c r="N1452" s="310"/>
      <c r="O1452" s="310">
        <f t="shared" si="22"/>
        <v>4.8751400884746783</v>
      </c>
      <c r="P1452" s="310">
        <v>8.6066511472830847</v>
      </c>
      <c r="Q1452" s="309" t="s">
        <v>15063</v>
      </c>
      <c r="R1452" s="311"/>
    </row>
    <row r="1453" spans="1:18" s="312" customFormat="1" x14ac:dyDescent="0.3">
      <c r="A1453" s="307">
        <v>1450</v>
      </c>
      <c r="B1453" s="308" t="s">
        <v>3732</v>
      </c>
      <c r="C1453" s="308" t="s">
        <v>14466</v>
      </c>
      <c r="D1453" s="308" t="s">
        <v>14470</v>
      </c>
      <c r="E1453" s="308" t="s">
        <v>14471</v>
      </c>
      <c r="F1453" s="309" t="s">
        <v>4517</v>
      </c>
      <c r="G1453" s="309" t="s">
        <v>4585</v>
      </c>
      <c r="H1453" s="309" t="s">
        <v>4586</v>
      </c>
      <c r="I1453" s="309" t="s">
        <v>2405</v>
      </c>
      <c r="J1453" s="309" t="s">
        <v>15063</v>
      </c>
      <c r="K1453" s="310">
        <v>0.28533475999999991</v>
      </c>
      <c r="L1453" s="310">
        <v>0.28533475999999991</v>
      </c>
      <c r="M1453" s="310">
        <v>0.278443</v>
      </c>
      <c r="N1453" s="310"/>
      <c r="O1453" s="310">
        <f t="shared" si="22"/>
        <v>2.4153243719762414</v>
      </c>
      <c r="P1453" s="310">
        <v>2.6857973201784291</v>
      </c>
      <c r="Q1453" s="309" t="s">
        <v>15063</v>
      </c>
      <c r="R1453" s="311"/>
    </row>
    <row r="1454" spans="1:18" s="312" customFormat="1" x14ac:dyDescent="0.3">
      <c r="A1454" s="307">
        <v>1451</v>
      </c>
      <c r="B1454" s="308" t="s">
        <v>3732</v>
      </c>
      <c r="C1454" s="308" t="s">
        <v>14466</v>
      </c>
      <c r="D1454" s="308" t="s">
        <v>14470</v>
      </c>
      <c r="E1454" s="308" t="s">
        <v>14471</v>
      </c>
      <c r="F1454" s="309" t="s">
        <v>4517</v>
      </c>
      <c r="G1454" s="309" t="s">
        <v>4587</v>
      </c>
      <c r="H1454" s="309" t="s">
        <v>4588</v>
      </c>
      <c r="I1454" s="309" t="s">
        <v>2425</v>
      </c>
      <c r="J1454" s="309" t="s">
        <v>15063</v>
      </c>
      <c r="K1454" s="310">
        <v>0</v>
      </c>
      <c r="L1454" s="310">
        <v>0</v>
      </c>
      <c r="M1454" s="310">
        <v>0</v>
      </c>
      <c r="N1454" s="310"/>
      <c r="O1454" s="310" t="e">
        <f t="shared" si="22"/>
        <v>#DIV/0!</v>
      </c>
      <c r="P1454" s="310" t="e">
        <v>#DIV/0!</v>
      </c>
      <c r="Q1454" s="309" t="s">
        <v>15063</v>
      </c>
      <c r="R1454" s="311"/>
    </row>
    <row r="1455" spans="1:18" s="312" customFormat="1" x14ac:dyDescent="0.3">
      <c r="A1455" s="307">
        <v>1452</v>
      </c>
      <c r="B1455" s="308" t="s">
        <v>3732</v>
      </c>
      <c r="C1455" s="308" t="s">
        <v>14466</v>
      </c>
      <c r="D1455" s="308" t="s">
        <v>14470</v>
      </c>
      <c r="E1455" s="308" t="s">
        <v>14471</v>
      </c>
      <c r="F1455" s="309" t="s">
        <v>4517</v>
      </c>
      <c r="G1455" s="309" t="s">
        <v>4589</v>
      </c>
      <c r="H1455" s="309" t="s">
        <v>4590</v>
      </c>
      <c r="I1455" s="309" t="s">
        <v>2425</v>
      </c>
      <c r="J1455" s="309" t="s">
        <v>15063</v>
      </c>
      <c r="K1455" s="310">
        <v>0</v>
      </c>
      <c r="L1455" s="310">
        <v>0</v>
      </c>
      <c r="M1455" s="310">
        <v>0</v>
      </c>
      <c r="N1455" s="310"/>
      <c r="O1455" s="310" t="e">
        <f t="shared" si="22"/>
        <v>#DIV/0!</v>
      </c>
      <c r="P1455" s="310" t="e">
        <v>#DIV/0!</v>
      </c>
      <c r="Q1455" s="309" t="s">
        <v>15063</v>
      </c>
      <c r="R1455" s="311"/>
    </row>
    <row r="1456" spans="1:18" s="312" customFormat="1" x14ac:dyDescent="0.3">
      <c r="A1456" s="307">
        <v>1453</v>
      </c>
      <c r="B1456" s="308" t="s">
        <v>3732</v>
      </c>
      <c r="C1456" s="308" t="s">
        <v>14466</v>
      </c>
      <c r="D1456" s="308" t="s">
        <v>14470</v>
      </c>
      <c r="E1456" s="308" t="s">
        <v>14471</v>
      </c>
      <c r="F1456" s="309" t="s">
        <v>4517</v>
      </c>
      <c r="G1456" s="309" t="s">
        <v>4591</v>
      </c>
      <c r="H1456" s="309" t="s">
        <v>14739</v>
      </c>
      <c r="I1456" s="309" t="s">
        <v>2425</v>
      </c>
      <c r="J1456" s="309" t="s">
        <v>15063</v>
      </c>
      <c r="K1456" s="310">
        <v>0</v>
      </c>
      <c r="L1456" s="310">
        <v>0</v>
      </c>
      <c r="M1456" s="310">
        <v>0</v>
      </c>
      <c r="N1456" s="310"/>
      <c r="O1456" s="310" t="e">
        <f t="shared" si="22"/>
        <v>#DIV/0!</v>
      </c>
      <c r="P1456" s="310" t="e">
        <v>#DIV/0!</v>
      </c>
      <c r="Q1456" s="309" t="s">
        <v>15063</v>
      </c>
      <c r="R1456" s="311"/>
    </row>
    <row r="1457" spans="1:18" s="312" customFormat="1" x14ac:dyDescent="0.3">
      <c r="A1457" s="307">
        <v>1454</v>
      </c>
      <c r="B1457" s="308" t="s">
        <v>3732</v>
      </c>
      <c r="C1457" s="308" t="s">
        <v>14466</v>
      </c>
      <c r="D1457" s="308" t="s">
        <v>14470</v>
      </c>
      <c r="E1457" s="308" t="s">
        <v>14471</v>
      </c>
      <c r="F1457" s="309" t="s">
        <v>4517</v>
      </c>
      <c r="G1457" s="309" t="s">
        <v>4592</v>
      </c>
      <c r="H1457" s="309" t="s">
        <v>4593</v>
      </c>
      <c r="I1457" s="309" t="s">
        <v>2425</v>
      </c>
      <c r="J1457" s="309" t="s">
        <v>15063</v>
      </c>
      <c r="K1457" s="310">
        <v>0.35280178900000014</v>
      </c>
      <c r="L1457" s="310">
        <v>0.35280178900000014</v>
      </c>
      <c r="M1457" s="310">
        <v>0.324046</v>
      </c>
      <c r="N1457" s="310"/>
      <c r="O1457" s="310">
        <f t="shared" si="22"/>
        <v>8.1506925125031415</v>
      </c>
      <c r="P1457" s="310">
        <v>11.188450103159287</v>
      </c>
      <c r="Q1457" s="309" t="s">
        <v>15063</v>
      </c>
      <c r="R1457" s="311"/>
    </row>
    <row r="1458" spans="1:18" s="312" customFormat="1" x14ac:dyDescent="0.3">
      <c r="A1458" s="307">
        <v>1455</v>
      </c>
      <c r="B1458" s="308" t="s">
        <v>3732</v>
      </c>
      <c r="C1458" s="308" t="s">
        <v>14503</v>
      </c>
      <c r="D1458" s="308" t="s">
        <v>14504</v>
      </c>
      <c r="E1458" s="308" t="s">
        <v>14510</v>
      </c>
      <c r="F1458" s="309" t="s">
        <v>3779</v>
      </c>
      <c r="G1458" s="309" t="s">
        <v>14740</v>
      </c>
      <c r="H1458" s="309" t="s">
        <v>4061</v>
      </c>
      <c r="I1458" s="309" t="s">
        <v>2405</v>
      </c>
      <c r="J1458" s="309" t="s">
        <v>15063</v>
      </c>
      <c r="K1458" s="310">
        <v>3.4151645706546869</v>
      </c>
      <c r="L1458" s="310">
        <v>3.4151645706546869</v>
      </c>
      <c r="M1458" s="310">
        <v>3.1999999999999997</v>
      </c>
      <c r="N1458" s="310"/>
      <c r="O1458" s="310">
        <f t="shared" si="22"/>
        <v>6.3002694658852167</v>
      </c>
      <c r="P1458" s="310">
        <v>6.3002694658852327</v>
      </c>
      <c r="Q1458" s="309" t="s">
        <v>15063</v>
      </c>
      <c r="R1458" s="311"/>
    </row>
    <row r="1459" spans="1:18" s="312" customFormat="1" x14ac:dyDescent="0.3">
      <c r="A1459" s="307">
        <v>1456</v>
      </c>
      <c r="B1459" s="308" t="s">
        <v>3732</v>
      </c>
      <c r="C1459" s="308" t="s">
        <v>14503</v>
      </c>
      <c r="D1459" s="308" t="s">
        <v>14504</v>
      </c>
      <c r="E1459" s="308" t="s">
        <v>14510</v>
      </c>
      <c r="F1459" s="309" t="s">
        <v>3779</v>
      </c>
      <c r="G1459" s="309" t="s">
        <v>14741</v>
      </c>
      <c r="H1459" s="309" t="s">
        <v>4063</v>
      </c>
      <c r="I1459" s="309" t="s">
        <v>2405</v>
      </c>
      <c r="J1459" s="309" t="s">
        <v>15063</v>
      </c>
      <c r="K1459" s="310">
        <v>1.2656505835021978</v>
      </c>
      <c r="L1459" s="310">
        <v>1.2656505835021978</v>
      </c>
      <c r="M1459" s="310">
        <v>1.2033315</v>
      </c>
      <c r="N1459" s="310"/>
      <c r="O1459" s="310">
        <f t="shared" si="22"/>
        <v>4.9238774361999589</v>
      </c>
      <c r="P1459" s="310">
        <v>7.8243728760115872</v>
      </c>
      <c r="Q1459" s="309" t="s">
        <v>15063</v>
      </c>
      <c r="R1459" s="311"/>
    </row>
    <row r="1460" spans="1:18" s="312" customFormat="1" x14ac:dyDescent="0.3">
      <c r="A1460" s="307">
        <v>1457</v>
      </c>
      <c r="B1460" s="308" t="s">
        <v>3732</v>
      </c>
      <c r="C1460" s="308" t="s">
        <v>14503</v>
      </c>
      <c r="D1460" s="308" t="s">
        <v>14504</v>
      </c>
      <c r="E1460" s="308" t="s">
        <v>14510</v>
      </c>
      <c r="F1460" s="309" t="s">
        <v>3779</v>
      </c>
      <c r="G1460" s="309" t="s">
        <v>14742</v>
      </c>
      <c r="H1460" s="309" t="s">
        <v>4064</v>
      </c>
      <c r="I1460" s="309" t="s">
        <v>2405</v>
      </c>
      <c r="J1460" s="309" t="s">
        <v>15063</v>
      </c>
      <c r="K1460" s="310">
        <v>0.85567976238830978</v>
      </c>
      <c r="L1460" s="310">
        <v>0.85567976238830978</v>
      </c>
      <c r="M1460" s="310">
        <v>1.3846215724751412</v>
      </c>
      <c r="N1460" s="310"/>
      <c r="O1460" s="310">
        <f t="shared" si="22"/>
        <v>-61.815393250681574</v>
      </c>
      <c r="P1460" s="310">
        <v>57.780881768612915</v>
      </c>
      <c r="Q1460" s="309" t="s">
        <v>15063</v>
      </c>
      <c r="R1460" s="311"/>
    </row>
    <row r="1461" spans="1:18" s="312" customFormat="1" x14ac:dyDescent="0.3">
      <c r="A1461" s="307">
        <v>1458</v>
      </c>
      <c r="B1461" s="308" t="s">
        <v>3732</v>
      </c>
      <c r="C1461" s="308" t="s">
        <v>14503</v>
      </c>
      <c r="D1461" s="308" t="s">
        <v>14504</v>
      </c>
      <c r="E1461" s="308" t="s">
        <v>14510</v>
      </c>
      <c r="F1461" s="309" t="s">
        <v>3779</v>
      </c>
      <c r="G1461" s="309" t="s">
        <v>14743</v>
      </c>
      <c r="H1461" s="309" t="s">
        <v>4065</v>
      </c>
      <c r="I1461" s="309" t="s">
        <v>2405</v>
      </c>
      <c r="J1461" s="309" t="s">
        <v>15063</v>
      </c>
      <c r="K1461" s="310">
        <v>1.6464253956685502</v>
      </c>
      <c r="L1461" s="310">
        <v>1.6464253956685502</v>
      </c>
      <c r="M1461" s="310">
        <v>1.5</v>
      </c>
      <c r="N1461" s="310"/>
      <c r="O1461" s="310">
        <f t="shared" si="22"/>
        <v>8.8935335942806226</v>
      </c>
      <c r="P1461" s="310">
        <v>35.47477776129108</v>
      </c>
      <c r="Q1461" s="309" t="s">
        <v>15063</v>
      </c>
      <c r="R1461" s="311"/>
    </row>
    <row r="1462" spans="1:18" s="312" customFormat="1" x14ac:dyDescent="0.3">
      <c r="A1462" s="307">
        <v>1459</v>
      </c>
      <c r="B1462" s="308" t="s">
        <v>3732</v>
      </c>
      <c r="C1462" s="308" t="s">
        <v>14503</v>
      </c>
      <c r="D1462" s="308" t="s">
        <v>14504</v>
      </c>
      <c r="E1462" s="308" t="s">
        <v>14510</v>
      </c>
      <c r="F1462" s="309" t="s">
        <v>3779</v>
      </c>
      <c r="G1462" s="309" t="s">
        <v>14744</v>
      </c>
      <c r="H1462" s="309" t="s">
        <v>4068</v>
      </c>
      <c r="I1462" s="309" t="s">
        <v>2405</v>
      </c>
      <c r="J1462" s="309" t="s">
        <v>15063</v>
      </c>
      <c r="K1462" s="310">
        <v>0.52556399153069777</v>
      </c>
      <c r="L1462" s="310">
        <v>0.52556399153069777</v>
      </c>
      <c r="M1462" s="310">
        <v>0.5</v>
      </c>
      <c r="N1462" s="310"/>
      <c r="O1462" s="310">
        <f t="shared" si="22"/>
        <v>4.864106358626854</v>
      </c>
      <c r="P1462" s="310">
        <v>4.8641063586268523</v>
      </c>
      <c r="Q1462" s="309" t="s">
        <v>15063</v>
      </c>
      <c r="R1462" s="311"/>
    </row>
    <row r="1463" spans="1:18" s="312" customFormat="1" x14ac:dyDescent="0.3">
      <c r="A1463" s="307">
        <v>1460</v>
      </c>
      <c r="B1463" s="308" t="s">
        <v>3732</v>
      </c>
      <c r="C1463" s="308" t="s">
        <v>14503</v>
      </c>
      <c r="D1463" s="308" t="s">
        <v>14504</v>
      </c>
      <c r="E1463" s="308" t="s">
        <v>14675</v>
      </c>
      <c r="F1463" s="309" t="s">
        <v>3779</v>
      </c>
      <c r="G1463" s="309" t="s">
        <v>4086</v>
      </c>
      <c r="H1463" s="309" t="s">
        <v>3435</v>
      </c>
      <c r="I1463" s="309" t="s">
        <v>2414</v>
      </c>
      <c r="J1463" s="309" t="s">
        <v>15063</v>
      </c>
      <c r="K1463" s="310">
        <v>0</v>
      </c>
      <c r="L1463" s="310">
        <v>0</v>
      </c>
      <c r="M1463" s="310">
        <v>2.3037353500000002</v>
      </c>
      <c r="N1463" s="310"/>
      <c r="O1463" s="310" t="e">
        <f t="shared" si="22"/>
        <v>#DIV/0!</v>
      </c>
      <c r="P1463" s="310" t="e">
        <v>#DIV/0!</v>
      </c>
      <c r="Q1463" s="309" t="s">
        <v>15063</v>
      </c>
      <c r="R1463" s="311"/>
    </row>
    <row r="1464" spans="1:18" s="312" customFormat="1" x14ac:dyDescent="0.3">
      <c r="A1464" s="307">
        <v>1461</v>
      </c>
      <c r="B1464" s="308" t="s">
        <v>3732</v>
      </c>
      <c r="C1464" s="308" t="s">
        <v>14503</v>
      </c>
      <c r="D1464" s="308" t="s">
        <v>14515</v>
      </c>
      <c r="E1464" s="308" t="s">
        <v>14584</v>
      </c>
      <c r="F1464" s="309" t="s">
        <v>3779</v>
      </c>
      <c r="G1464" s="309" t="s">
        <v>14745</v>
      </c>
      <c r="H1464" s="309" t="s">
        <v>3780</v>
      </c>
      <c r="I1464" s="309" t="s">
        <v>2405</v>
      </c>
      <c r="J1464" s="309" t="s">
        <v>15063</v>
      </c>
      <c r="K1464" s="310">
        <v>1.1273282218159983</v>
      </c>
      <c r="L1464" s="310">
        <v>1.1273282218159983</v>
      </c>
      <c r="M1464" s="310">
        <v>1.0661750267569738</v>
      </c>
      <c r="N1464" s="310"/>
      <c r="O1464" s="310">
        <f t="shared" si="22"/>
        <v>5.4246131584032922</v>
      </c>
      <c r="P1464" s="310">
        <v>5.4246131584032797</v>
      </c>
      <c r="Q1464" s="309" t="s">
        <v>15063</v>
      </c>
      <c r="R1464" s="311"/>
    </row>
    <row r="1465" spans="1:18" s="312" customFormat="1" x14ac:dyDescent="0.3">
      <c r="A1465" s="307">
        <v>1462</v>
      </c>
      <c r="B1465" s="308" t="s">
        <v>3732</v>
      </c>
      <c r="C1465" s="308" t="s">
        <v>14503</v>
      </c>
      <c r="D1465" s="308" t="s">
        <v>14504</v>
      </c>
      <c r="E1465" s="308" t="s">
        <v>14510</v>
      </c>
      <c r="F1465" s="309" t="s">
        <v>3779</v>
      </c>
      <c r="G1465" s="309" t="s">
        <v>4066</v>
      </c>
      <c r="H1465" s="309" t="s">
        <v>14746</v>
      </c>
      <c r="I1465" s="309" t="s">
        <v>2432</v>
      </c>
      <c r="J1465" s="309" t="s">
        <v>15063</v>
      </c>
      <c r="K1465" s="310">
        <v>0.66487559093081616</v>
      </c>
      <c r="L1465" s="310">
        <v>0.66487559093081616</v>
      </c>
      <c r="M1465" s="310">
        <v>1.4785969000000001</v>
      </c>
      <c r="N1465" s="310"/>
      <c r="O1465" s="310">
        <f t="shared" si="22"/>
        <v>-122.38700294742148</v>
      </c>
      <c r="P1465" s="310">
        <v>-122.38700294742148</v>
      </c>
      <c r="Q1465" s="309" t="s">
        <v>15063</v>
      </c>
      <c r="R1465" s="311"/>
    </row>
    <row r="1466" spans="1:18" s="312" customFormat="1" x14ac:dyDescent="0.3">
      <c r="A1466" s="307">
        <v>1463</v>
      </c>
      <c r="B1466" s="308" t="s">
        <v>3732</v>
      </c>
      <c r="C1466" s="308" t="s">
        <v>14503</v>
      </c>
      <c r="D1466" s="308" t="s">
        <v>14515</v>
      </c>
      <c r="E1466" s="308" t="s">
        <v>14584</v>
      </c>
      <c r="F1466" s="309" t="s">
        <v>3779</v>
      </c>
      <c r="G1466" s="309" t="s">
        <v>14747</v>
      </c>
      <c r="H1466" s="309" t="s">
        <v>14748</v>
      </c>
      <c r="I1466" s="309" t="s">
        <v>2432</v>
      </c>
      <c r="J1466" s="309" t="s">
        <v>15063</v>
      </c>
      <c r="K1466" s="310">
        <v>0.87853959051599984</v>
      </c>
      <c r="L1466" s="310">
        <v>0.87853959051599984</v>
      </c>
      <c r="M1466" s="310">
        <v>0.86849182000000003</v>
      </c>
      <c r="N1466" s="310"/>
      <c r="O1466" s="310">
        <f t="shared" si="22"/>
        <v>1.1436901221603879</v>
      </c>
      <c r="P1466" s="310">
        <v>1.1436901221603901</v>
      </c>
      <c r="Q1466" s="309" t="s">
        <v>15063</v>
      </c>
      <c r="R1466" s="311"/>
    </row>
    <row r="1467" spans="1:18" s="312" customFormat="1" x14ac:dyDescent="0.3">
      <c r="A1467" s="307">
        <v>1464</v>
      </c>
      <c r="B1467" s="308" t="s">
        <v>3732</v>
      </c>
      <c r="C1467" s="308" t="s">
        <v>14503</v>
      </c>
      <c r="D1467" s="308" t="s">
        <v>14515</v>
      </c>
      <c r="E1467" s="308" t="s">
        <v>14584</v>
      </c>
      <c r="F1467" s="309" t="s">
        <v>3779</v>
      </c>
      <c r="G1467" s="309" t="s">
        <v>4062</v>
      </c>
      <c r="H1467" s="309" t="s">
        <v>14749</v>
      </c>
      <c r="I1467" s="309" t="s">
        <v>2405</v>
      </c>
      <c r="J1467" s="309" t="s">
        <v>15063</v>
      </c>
      <c r="K1467" s="310">
        <v>5.6778385975839978</v>
      </c>
      <c r="L1467" s="310">
        <v>5.6778385975839978</v>
      </c>
      <c r="M1467" s="310">
        <v>5.1759176655575754</v>
      </c>
      <c r="N1467" s="310"/>
      <c r="O1467" s="310">
        <f t="shared" si="22"/>
        <v>8.8399999999999466</v>
      </c>
      <c r="P1467" s="310">
        <v>8.8399999999999483</v>
      </c>
      <c r="Q1467" s="309" t="s">
        <v>15063</v>
      </c>
      <c r="R1467" s="311"/>
    </row>
    <row r="1468" spans="1:18" s="312" customFormat="1" x14ac:dyDescent="0.3">
      <c r="A1468" s="307">
        <v>1465</v>
      </c>
      <c r="B1468" s="308" t="s">
        <v>3732</v>
      </c>
      <c r="C1468" s="308" t="s">
        <v>14503</v>
      </c>
      <c r="D1468" s="308" t="s">
        <v>14504</v>
      </c>
      <c r="E1468" s="308" t="s">
        <v>14510</v>
      </c>
      <c r="F1468" s="309" t="s">
        <v>3779</v>
      </c>
      <c r="G1468" s="309" t="s">
        <v>4067</v>
      </c>
      <c r="H1468" s="309" t="s">
        <v>14750</v>
      </c>
      <c r="I1468" s="309" t="s">
        <v>2405</v>
      </c>
      <c r="J1468" s="309" t="s">
        <v>15063</v>
      </c>
      <c r="K1468" s="310">
        <v>0.4802576671375578</v>
      </c>
      <c r="L1468" s="310">
        <v>0.4802576671375578</v>
      </c>
      <c r="M1468" s="310">
        <v>0.46</v>
      </c>
      <c r="N1468" s="310"/>
      <c r="O1468" s="310">
        <f t="shared" si="22"/>
        <v>4.2180830257844644</v>
      </c>
      <c r="P1468" s="310">
        <v>22.382039076675188</v>
      </c>
      <c r="Q1468" s="309" t="s">
        <v>15063</v>
      </c>
      <c r="R1468" s="311"/>
    </row>
    <row r="1469" spans="1:18" s="312" customFormat="1" x14ac:dyDescent="0.3">
      <c r="A1469" s="307">
        <v>1466</v>
      </c>
      <c r="B1469" s="308" t="s">
        <v>5252</v>
      </c>
      <c r="C1469" s="308" t="s">
        <v>2393</v>
      </c>
      <c r="D1469" s="308" t="s">
        <v>2394</v>
      </c>
      <c r="E1469" s="308" t="s">
        <v>14751</v>
      </c>
      <c r="F1469" s="309" t="s">
        <v>5253</v>
      </c>
      <c r="G1469" s="309" t="s">
        <v>5262</v>
      </c>
      <c r="H1469" s="309" t="s">
        <v>5261</v>
      </c>
      <c r="I1469" s="309" t="s">
        <v>2425</v>
      </c>
      <c r="J1469" s="309" t="s">
        <v>15063</v>
      </c>
      <c r="K1469" s="310">
        <v>0.90849999999999997</v>
      </c>
      <c r="L1469" s="310">
        <v>0.90849999999999997</v>
      </c>
      <c r="M1469" s="310">
        <v>0.85546800000000001</v>
      </c>
      <c r="N1469" s="310"/>
      <c r="O1469" s="310">
        <f t="shared" si="22"/>
        <v>5.8373142542652694</v>
      </c>
      <c r="P1469" s="310">
        <v>6.5907995380446893</v>
      </c>
      <c r="Q1469" s="309" t="s">
        <v>15063</v>
      </c>
      <c r="R1469" s="311"/>
    </row>
    <row r="1470" spans="1:18" s="312" customFormat="1" x14ac:dyDescent="0.3">
      <c r="A1470" s="307">
        <v>1467</v>
      </c>
      <c r="B1470" s="308" t="s">
        <v>5252</v>
      </c>
      <c r="C1470" s="308" t="s">
        <v>1373</v>
      </c>
      <c r="D1470" s="308" t="s">
        <v>1374</v>
      </c>
      <c r="E1470" s="308" t="s">
        <v>14752</v>
      </c>
      <c r="F1470" s="309" t="s">
        <v>5264</v>
      </c>
      <c r="G1470" s="309" t="s">
        <v>5265</v>
      </c>
      <c r="H1470" s="309" t="s">
        <v>5266</v>
      </c>
      <c r="I1470" s="309" t="s">
        <v>2405</v>
      </c>
      <c r="J1470" s="309" t="s">
        <v>15063</v>
      </c>
      <c r="K1470" s="310">
        <v>2.6429600000000004</v>
      </c>
      <c r="L1470" s="310">
        <v>2.6429600000000004</v>
      </c>
      <c r="M1470" s="310">
        <v>2.4054081000000003</v>
      </c>
      <c r="N1470" s="310"/>
      <c r="O1470" s="310">
        <f t="shared" si="22"/>
        <v>8.9881004631171155</v>
      </c>
      <c r="P1470" s="310">
        <v>8.9881004631170995</v>
      </c>
      <c r="Q1470" s="309" t="s">
        <v>15063</v>
      </c>
      <c r="R1470" s="311"/>
    </row>
    <row r="1471" spans="1:18" s="312" customFormat="1" x14ac:dyDescent="0.3">
      <c r="A1471" s="307">
        <v>1468</v>
      </c>
      <c r="B1471" s="308" t="s">
        <v>5252</v>
      </c>
      <c r="C1471" s="308" t="s">
        <v>1373</v>
      </c>
      <c r="D1471" s="308" t="s">
        <v>1374</v>
      </c>
      <c r="E1471" s="308" t="s">
        <v>14752</v>
      </c>
      <c r="F1471" s="309" t="s">
        <v>5264</v>
      </c>
      <c r="G1471" s="309" t="s">
        <v>5267</v>
      </c>
      <c r="H1471" s="309" t="s">
        <v>5268</v>
      </c>
      <c r="I1471" s="309" t="s">
        <v>2405</v>
      </c>
      <c r="J1471" s="309" t="s">
        <v>15063</v>
      </c>
      <c r="K1471" s="310">
        <v>3.8352000000000017</v>
      </c>
      <c r="L1471" s="310">
        <v>3.8352000000000017</v>
      </c>
      <c r="M1471" s="310">
        <v>3.4015685000000007</v>
      </c>
      <c r="N1471" s="310"/>
      <c r="O1471" s="310">
        <f t="shared" si="22"/>
        <v>11.306620254484795</v>
      </c>
      <c r="P1471" s="310">
        <v>11.3066202544848</v>
      </c>
      <c r="Q1471" s="309" t="s">
        <v>15063</v>
      </c>
      <c r="R1471" s="311"/>
    </row>
    <row r="1472" spans="1:18" s="312" customFormat="1" x14ac:dyDescent="0.3">
      <c r="A1472" s="307">
        <v>1469</v>
      </c>
      <c r="B1472" s="308" t="s">
        <v>5252</v>
      </c>
      <c r="C1472" s="308" t="s">
        <v>1373</v>
      </c>
      <c r="D1472" s="308" t="s">
        <v>1374</v>
      </c>
      <c r="E1472" s="308" t="s">
        <v>14752</v>
      </c>
      <c r="F1472" s="309" t="s">
        <v>5264</v>
      </c>
      <c r="G1472" s="309" t="s">
        <v>5269</v>
      </c>
      <c r="H1472" s="309" t="s">
        <v>5270</v>
      </c>
      <c r="I1472" s="309" t="s">
        <v>2405</v>
      </c>
      <c r="J1472" s="309" t="s">
        <v>15063</v>
      </c>
      <c r="K1472" s="310">
        <v>1.5469000000000006</v>
      </c>
      <c r="L1472" s="310">
        <v>1.5469000000000006</v>
      </c>
      <c r="M1472" s="310">
        <v>1.3838064999999999</v>
      </c>
      <c r="N1472" s="310"/>
      <c r="O1472" s="310">
        <f t="shared" si="22"/>
        <v>10.543247785894408</v>
      </c>
      <c r="P1472" s="310">
        <v>10.543247785894405</v>
      </c>
      <c r="Q1472" s="309" t="s">
        <v>15063</v>
      </c>
      <c r="R1472" s="311"/>
    </row>
    <row r="1473" spans="1:18" s="312" customFormat="1" x14ac:dyDescent="0.3">
      <c r="A1473" s="307">
        <v>1470</v>
      </c>
      <c r="B1473" s="308" t="s">
        <v>5271</v>
      </c>
      <c r="C1473" s="308" t="s">
        <v>2396</v>
      </c>
      <c r="D1473" s="308" t="s">
        <v>14753</v>
      </c>
      <c r="E1473" s="308" t="s">
        <v>14754</v>
      </c>
      <c r="F1473" s="309" t="s">
        <v>5272</v>
      </c>
      <c r="G1473" s="309" t="s">
        <v>5277</v>
      </c>
      <c r="H1473" s="309" t="s">
        <v>5278</v>
      </c>
      <c r="I1473" s="309" t="s">
        <v>2405</v>
      </c>
      <c r="J1473" s="309" t="s">
        <v>15063</v>
      </c>
      <c r="K1473" s="310">
        <v>1.5227400000000004</v>
      </c>
      <c r="L1473" s="310">
        <v>1.5227400000000004</v>
      </c>
      <c r="M1473" s="310">
        <v>1.3932629999999999</v>
      </c>
      <c r="N1473" s="310"/>
      <c r="O1473" s="310">
        <f t="shared" si="22"/>
        <v>8.5028960951968475</v>
      </c>
      <c r="P1473" s="310">
        <v>10.631263038267335</v>
      </c>
      <c r="Q1473" s="309" t="s">
        <v>15063</v>
      </c>
      <c r="R1473" s="311"/>
    </row>
    <row r="1474" spans="1:18" s="312" customFormat="1" x14ac:dyDescent="0.3">
      <c r="A1474" s="307">
        <v>1471</v>
      </c>
      <c r="B1474" s="308" t="s">
        <v>5271</v>
      </c>
      <c r="C1474" s="308" t="s">
        <v>2396</v>
      </c>
      <c r="D1474" s="308" t="s">
        <v>14753</v>
      </c>
      <c r="E1474" s="308" t="s">
        <v>14754</v>
      </c>
      <c r="F1474" s="309" t="s">
        <v>5272</v>
      </c>
      <c r="G1474" s="309" t="s">
        <v>5281</v>
      </c>
      <c r="H1474" s="309" t="s">
        <v>5282</v>
      </c>
      <c r="I1474" s="309" t="s">
        <v>2405</v>
      </c>
      <c r="J1474" s="309" t="s">
        <v>15063</v>
      </c>
      <c r="K1474" s="310">
        <v>1.0454000000000003</v>
      </c>
      <c r="L1474" s="310">
        <v>1.0454000000000003</v>
      </c>
      <c r="M1474" s="310">
        <v>0.95753100000000002</v>
      </c>
      <c r="N1474" s="310"/>
      <c r="O1474" s="310">
        <f t="shared" si="22"/>
        <v>8.4052994069256055</v>
      </c>
      <c r="P1474" s="310">
        <v>16.318424646056751</v>
      </c>
      <c r="Q1474" s="309" t="s">
        <v>15063</v>
      </c>
      <c r="R1474" s="311"/>
    </row>
    <row r="1475" spans="1:18" s="312" customFormat="1" x14ac:dyDescent="0.3">
      <c r="A1475" s="307">
        <v>1472</v>
      </c>
      <c r="B1475" s="308" t="s">
        <v>5252</v>
      </c>
      <c r="C1475" s="308" t="s">
        <v>2393</v>
      </c>
      <c r="D1475" s="308" t="s">
        <v>2393</v>
      </c>
      <c r="E1475" s="308" t="s">
        <v>14755</v>
      </c>
      <c r="F1475" s="309" t="s">
        <v>5283</v>
      </c>
      <c r="G1475" s="309" t="s">
        <v>5284</v>
      </c>
      <c r="H1475" s="309" t="s">
        <v>5285</v>
      </c>
      <c r="I1475" s="309" t="s">
        <v>3759</v>
      </c>
      <c r="J1475" s="309" t="s">
        <v>15063</v>
      </c>
      <c r="K1475" s="310">
        <v>0.5225200000000001</v>
      </c>
      <c r="L1475" s="310">
        <v>0.5225200000000001</v>
      </c>
      <c r="M1475" s="310">
        <v>0.53685000000000005</v>
      </c>
      <c r="N1475" s="310"/>
      <c r="O1475" s="310">
        <f t="shared" si="22"/>
        <v>-2.742478756793989</v>
      </c>
      <c r="P1475" s="310">
        <v>5.6603400225718854</v>
      </c>
      <c r="Q1475" s="309" t="s">
        <v>15063</v>
      </c>
      <c r="R1475" s="311"/>
    </row>
    <row r="1476" spans="1:18" s="312" customFormat="1" x14ac:dyDescent="0.3">
      <c r="A1476" s="307">
        <v>1473</v>
      </c>
      <c r="B1476" s="308" t="s">
        <v>5252</v>
      </c>
      <c r="C1476" s="308" t="s">
        <v>2393</v>
      </c>
      <c r="D1476" s="308" t="s">
        <v>2393</v>
      </c>
      <c r="E1476" s="308" t="s">
        <v>14755</v>
      </c>
      <c r="F1476" s="309" t="s">
        <v>5283</v>
      </c>
      <c r="G1476" s="309" t="s">
        <v>5286</v>
      </c>
      <c r="H1476" s="309" t="s">
        <v>5287</v>
      </c>
      <c r="I1476" s="309" t="s">
        <v>2405</v>
      </c>
      <c r="J1476" s="309" t="s">
        <v>15063</v>
      </c>
      <c r="K1476" s="310">
        <v>3.3807806000000009</v>
      </c>
      <c r="L1476" s="310">
        <v>3.3807806000000009</v>
      </c>
      <c r="M1476" s="310">
        <v>3.0989738</v>
      </c>
      <c r="N1476" s="310"/>
      <c r="O1476" s="310">
        <f t="shared" ref="O1476:O1539" si="23">(L1476-M1476)/L1476*100</f>
        <v>8.3355542208210984</v>
      </c>
      <c r="P1476" s="310">
        <v>8.3355542208210842</v>
      </c>
      <c r="Q1476" s="309" t="s">
        <v>15063</v>
      </c>
      <c r="R1476" s="311"/>
    </row>
    <row r="1477" spans="1:18" s="312" customFormat="1" x14ac:dyDescent="0.3">
      <c r="A1477" s="307">
        <v>1474</v>
      </c>
      <c r="B1477" s="308" t="s">
        <v>5252</v>
      </c>
      <c r="C1477" s="308" t="s">
        <v>2393</v>
      </c>
      <c r="D1477" s="308" t="s">
        <v>2393</v>
      </c>
      <c r="E1477" s="308" t="s">
        <v>14755</v>
      </c>
      <c r="F1477" s="309" t="s">
        <v>5283</v>
      </c>
      <c r="G1477" s="309" t="s">
        <v>5288</v>
      </c>
      <c r="H1477" s="309" t="s">
        <v>5289</v>
      </c>
      <c r="I1477" s="309" t="s">
        <v>2405</v>
      </c>
      <c r="J1477" s="309" t="s">
        <v>15063</v>
      </c>
      <c r="K1477" s="310">
        <v>2.6467630000000057</v>
      </c>
      <c r="L1477" s="310">
        <v>2.6467630000000057</v>
      </c>
      <c r="M1477" s="310">
        <v>2.4035221</v>
      </c>
      <c r="N1477" s="310"/>
      <c r="O1477" s="310">
        <f t="shared" si="23"/>
        <v>9.1901277144952243</v>
      </c>
      <c r="P1477" s="310">
        <v>9.1901277144952118</v>
      </c>
      <c r="Q1477" s="309" t="s">
        <v>15063</v>
      </c>
      <c r="R1477" s="311"/>
    </row>
    <row r="1478" spans="1:18" s="312" customFormat="1" x14ac:dyDescent="0.3">
      <c r="A1478" s="307">
        <v>1475</v>
      </c>
      <c r="B1478" s="308" t="s">
        <v>5252</v>
      </c>
      <c r="C1478" s="308" t="s">
        <v>2393</v>
      </c>
      <c r="D1478" s="308" t="s">
        <v>2393</v>
      </c>
      <c r="E1478" s="308" t="s">
        <v>14755</v>
      </c>
      <c r="F1478" s="309" t="s">
        <v>5283</v>
      </c>
      <c r="G1478" s="309" t="s">
        <v>14756</v>
      </c>
      <c r="H1478" s="309" t="s">
        <v>5290</v>
      </c>
      <c r="I1478" s="309" t="s">
        <v>2432</v>
      </c>
      <c r="J1478" s="309" t="s">
        <v>15063</v>
      </c>
      <c r="K1478" s="310">
        <v>2.4207067999999987</v>
      </c>
      <c r="L1478" s="310">
        <v>2.4207067999999987</v>
      </c>
      <c r="M1478" s="310">
        <v>2.2280248399999998</v>
      </c>
      <c r="N1478" s="310"/>
      <c r="O1478" s="310">
        <f t="shared" si="23"/>
        <v>7.9597396925558703</v>
      </c>
      <c r="P1478" s="310">
        <v>7.9597396925558677</v>
      </c>
      <c r="Q1478" s="309" t="s">
        <v>15063</v>
      </c>
      <c r="R1478" s="311"/>
    </row>
    <row r="1479" spans="1:18" s="312" customFormat="1" x14ac:dyDescent="0.3">
      <c r="A1479" s="307">
        <v>1476</v>
      </c>
      <c r="B1479" s="308" t="s">
        <v>5252</v>
      </c>
      <c r="C1479" s="308" t="s">
        <v>2393</v>
      </c>
      <c r="D1479" s="308" t="s">
        <v>2393</v>
      </c>
      <c r="E1479" s="308" t="s">
        <v>14755</v>
      </c>
      <c r="F1479" s="309" t="s">
        <v>5283</v>
      </c>
      <c r="G1479" s="309" t="s">
        <v>5291</v>
      </c>
      <c r="H1479" s="309" t="s">
        <v>5292</v>
      </c>
      <c r="I1479" s="309" t="s">
        <v>2405</v>
      </c>
      <c r="J1479" s="309" t="s">
        <v>15063</v>
      </c>
      <c r="K1479" s="310">
        <v>2.8097000000000043</v>
      </c>
      <c r="L1479" s="310">
        <v>2.8097000000000043</v>
      </c>
      <c r="M1479" s="310">
        <v>2.5804087999999998</v>
      </c>
      <c r="N1479" s="310"/>
      <c r="O1479" s="310">
        <f t="shared" si="23"/>
        <v>8.1607004306511062</v>
      </c>
      <c r="P1479" s="310">
        <v>16.239341099008797</v>
      </c>
      <c r="Q1479" s="309" t="s">
        <v>15063</v>
      </c>
      <c r="R1479" s="311"/>
    </row>
    <row r="1480" spans="1:18" s="312" customFormat="1" x14ac:dyDescent="0.3">
      <c r="A1480" s="307">
        <v>1477</v>
      </c>
      <c r="B1480" s="308" t="s">
        <v>5252</v>
      </c>
      <c r="C1480" s="308" t="s">
        <v>2393</v>
      </c>
      <c r="D1480" s="308" t="s">
        <v>2393</v>
      </c>
      <c r="E1480" s="308" t="s">
        <v>14755</v>
      </c>
      <c r="F1480" s="309" t="s">
        <v>5293</v>
      </c>
      <c r="G1480" s="309" t="s">
        <v>5294</v>
      </c>
      <c r="H1480" s="309" t="s">
        <v>5295</v>
      </c>
      <c r="I1480" s="309" t="s">
        <v>2405</v>
      </c>
      <c r="J1480" s="309" t="s">
        <v>15063</v>
      </c>
      <c r="K1480" s="310">
        <v>0.86480000000000024</v>
      </c>
      <c r="L1480" s="310">
        <v>0.86480000000000024</v>
      </c>
      <c r="M1480" s="310">
        <v>0.80798344999999994</v>
      </c>
      <c r="N1480" s="310"/>
      <c r="O1480" s="310">
        <f t="shared" si="23"/>
        <v>6.5699063367252872</v>
      </c>
      <c r="P1480" s="310">
        <v>6.5997481985440416</v>
      </c>
      <c r="Q1480" s="309" t="s">
        <v>15063</v>
      </c>
      <c r="R1480" s="311"/>
    </row>
    <row r="1481" spans="1:18" s="312" customFormat="1" x14ac:dyDescent="0.3">
      <c r="A1481" s="307">
        <v>1478</v>
      </c>
      <c r="B1481" s="308" t="s">
        <v>5252</v>
      </c>
      <c r="C1481" s="308" t="s">
        <v>1373</v>
      </c>
      <c r="D1481" s="308" t="s">
        <v>1445</v>
      </c>
      <c r="E1481" s="308" t="s">
        <v>14757</v>
      </c>
      <c r="F1481" s="309" t="s">
        <v>5296</v>
      </c>
      <c r="G1481" s="309" t="s">
        <v>5297</v>
      </c>
      <c r="H1481" s="309" t="s">
        <v>5298</v>
      </c>
      <c r="I1481" s="309" t="s">
        <v>2414</v>
      </c>
      <c r="J1481" s="309" t="s">
        <v>15063</v>
      </c>
      <c r="K1481" s="310">
        <v>2.5858599999999998</v>
      </c>
      <c r="L1481" s="310">
        <v>2.5858599999999998</v>
      </c>
      <c r="M1481" s="310">
        <v>2.4159312499999999</v>
      </c>
      <c r="N1481" s="310"/>
      <c r="O1481" s="310">
        <f t="shared" si="23"/>
        <v>6.5714597851391794</v>
      </c>
      <c r="P1481" s="310">
        <v>7.9216962737853063</v>
      </c>
      <c r="Q1481" s="309" t="s">
        <v>15063</v>
      </c>
      <c r="R1481" s="311"/>
    </row>
    <row r="1482" spans="1:18" s="312" customFormat="1" x14ac:dyDescent="0.3">
      <c r="A1482" s="307">
        <v>1479</v>
      </c>
      <c r="B1482" s="308" t="s">
        <v>5252</v>
      </c>
      <c r="C1482" s="308" t="s">
        <v>1373</v>
      </c>
      <c r="D1482" s="308" t="s">
        <v>1445</v>
      </c>
      <c r="E1482" s="308" t="s">
        <v>14757</v>
      </c>
      <c r="F1482" s="309" t="s">
        <v>5296</v>
      </c>
      <c r="G1482" s="309" t="s">
        <v>5299</v>
      </c>
      <c r="H1482" s="309" t="s">
        <v>5300</v>
      </c>
      <c r="I1482" s="309" t="s">
        <v>2405</v>
      </c>
      <c r="J1482" s="309" t="s">
        <v>15063</v>
      </c>
      <c r="K1482" s="310">
        <v>1.5769600000000015</v>
      </c>
      <c r="L1482" s="310">
        <v>1.5769600000000015</v>
      </c>
      <c r="M1482" s="310">
        <v>1.44002177</v>
      </c>
      <c r="N1482" s="310"/>
      <c r="O1482" s="310">
        <f t="shared" si="23"/>
        <v>8.6836844308036572</v>
      </c>
      <c r="P1482" s="310">
        <v>13.767183495803382</v>
      </c>
      <c r="Q1482" s="309" t="s">
        <v>15063</v>
      </c>
      <c r="R1482" s="311"/>
    </row>
    <row r="1483" spans="1:18" s="312" customFormat="1" x14ac:dyDescent="0.3">
      <c r="A1483" s="307">
        <v>1480</v>
      </c>
      <c r="B1483" s="308" t="s">
        <v>5252</v>
      </c>
      <c r="C1483" s="308" t="s">
        <v>1373</v>
      </c>
      <c r="D1483" s="308" t="s">
        <v>1445</v>
      </c>
      <c r="E1483" s="308" t="s">
        <v>14757</v>
      </c>
      <c r="F1483" s="309" t="s">
        <v>5296</v>
      </c>
      <c r="G1483" s="309" t="s">
        <v>5301</v>
      </c>
      <c r="H1483" s="309" t="s">
        <v>5302</v>
      </c>
      <c r="I1483" s="309" t="s">
        <v>2405</v>
      </c>
      <c r="J1483" s="309" t="s">
        <v>15063</v>
      </c>
      <c r="K1483" s="310">
        <v>1.1303399999999999</v>
      </c>
      <c r="L1483" s="310">
        <v>1.1303399999999999</v>
      </c>
      <c r="M1483" s="310">
        <v>1.0389769</v>
      </c>
      <c r="N1483" s="310"/>
      <c r="O1483" s="310">
        <f t="shared" si="23"/>
        <v>8.0827980961480552</v>
      </c>
      <c r="P1483" s="310">
        <v>13.945702531401327</v>
      </c>
      <c r="Q1483" s="309" t="s">
        <v>15063</v>
      </c>
      <c r="R1483" s="311"/>
    </row>
    <row r="1484" spans="1:18" s="312" customFormat="1" x14ac:dyDescent="0.3">
      <c r="A1484" s="307">
        <v>1481</v>
      </c>
      <c r="B1484" s="308" t="s">
        <v>5252</v>
      </c>
      <c r="C1484" s="308" t="s">
        <v>1373</v>
      </c>
      <c r="D1484" s="308" t="s">
        <v>1445</v>
      </c>
      <c r="E1484" s="308" t="s">
        <v>14757</v>
      </c>
      <c r="F1484" s="309" t="s">
        <v>5303</v>
      </c>
      <c r="G1484" s="309" t="s">
        <v>5304</v>
      </c>
      <c r="H1484" s="309" t="s">
        <v>5305</v>
      </c>
      <c r="I1484" s="309" t="s">
        <v>2405</v>
      </c>
      <c r="J1484" s="309" t="s">
        <v>15063</v>
      </c>
      <c r="K1484" s="310">
        <v>2.6352000000000002</v>
      </c>
      <c r="L1484" s="310">
        <v>2.6352000000000002</v>
      </c>
      <c r="M1484" s="310">
        <v>2.4643770200000001</v>
      </c>
      <c r="N1484" s="310"/>
      <c r="O1484" s="310">
        <f t="shared" si="23"/>
        <v>6.4823535215543435</v>
      </c>
      <c r="P1484" s="310">
        <v>9.2871960381738621</v>
      </c>
      <c r="Q1484" s="309" t="s">
        <v>15063</v>
      </c>
      <c r="R1484" s="311"/>
    </row>
    <row r="1485" spans="1:18" s="312" customFormat="1" x14ac:dyDescent="0.3">
      <c r="A1485" s="307">
        <v>1482</v>
      </c>
      <c r="B1485" s="308" t="s">
        <v>5252</v>
      </c>
      <c r="C1485" s="308" t="s">
        <v>1373</v>
      </c>
      <c r="D1485" s="308" t="s">
        <v>1445</v>
      </c>
      <c r="E1485" s="308" t="s">
        <v>14757</v>
      </c>
      <c r="F1485" s="309" t="s">
        <v>5303</v>
      </c>
      <c r="G1485" s="309" t="s">
        <v>5306</v>
      </c>
      <c r="H1485" s="309" t="s">
        <v>5307</v>
      </c>
      <c r="I1485" s="309" t="s">
        <v>2405</v>
      </c>
      <c r="J1485" s="309" t="s">
        <v>15063</v>
      </c>
      <c r="K1485" s="310">
        <v>3.6872000000000025</v>
      </c>
      <c r="L1485" s="310">
        <v>3.6872000000000025</v>
      </c>
      <c r="M1485" s="310">
        <v>3.4135155499999996</v>
      </c>
      <c r="N1485" s="310"/>
      <c r="O1485" s="310">
        <f t="shared" si="23"/>
        <v>7.4225550553266073</v>
      </c>
      <c r="P1485" s="310">
        <v>13.791629375249382</v>
      </c>
      <c r="Q1485" s="309" t="s">
        <v>15063</v>
      </c>
      <c r="R1485" s="311"/>
    </row>
    <row r="1486" spans="1:18" s="312" customFormat="1" x14ac:dyDescent="0.3">
      <c r="A1486" s="307">
        <v>1483</v>
      </c>
      <c r="B1486" s="308" t="s">
        <v>5252</v>
      </c>
      <c r="C1486" s="308" t="s">
        <v>1373</v>
      </c>
      <c r="D1486" s="308" t="s">
        <v>1445</v>
      </c>
      <c r="E1486" s="308" t="s">
        <v>14757</v>
      </c>
      <c r="F1486" s="309" t="s">
        <v>5303</v>
      </c>
      <c r="G1486" s="309" t="s">
        <v>5308</v>
      </c>
      <c r="H1486" s="309" t="s">
        <v>5309</v>
      </c>
      <c r="I1486" s="309" t="s">
        <v>2405</v>
      </c>
      <c r="J1486" s="309" t="s">
        <v>15063</v>
      </c>
      <c r="K1486" s="310">
        <v>1.2984000000000002</v>
      </c>
      <c r="L1486" s="310">
        <v>1.2984000000000002</v>
      </c>
      <c r="M1486" s="310">
        <v>1.195662</v>
      </c>
      <c r="N1486" s="310"/>
      <c r="O1486" s="310">
        <f t="shared" si="23"/>
        <v>7.9126617375231207</v>
      </c>
      <c r="P1486" s="310">
        <v>19.030762005249578</v>
      </c>
      <c r="Q1486" s="309" t="s">
        <v>15063</v>
      </c>
      <c r="R1486" s="311"/>
    </row>
    <row r="1487" spans="1:18" s="312" customFormat="1" x14ac:dyDescent="0.3">
      <c r="A1487" s="307">
        <v>1484</v>
      </c>
      <c r="B1487" s="308" t="s">
        <v>5252</v>
      </c>
      <c r="C1487" s="308" t="s">
        <v>1373</v>
      </c>
      <c r="D1487" s="308" t="s">
        <v>2395</v>
      </c>
      <c r="E1487" s="308" t="s">
        <v>14758</v>
      </c>
      <c r="F1487" s="309" t="s">
        <v>5310</v>
      </c>
      <c r="G1487" s="309" t="s">
        <v>5312</v>
      </c>
      <c r="H1487" s="309" t="s">
        <v>5313</v>
      </c>
      <c r="I1487" s="309" t="s">
        <v>2405</v>
      </c>
      <c r="J1487" s="309" t="s">
        <v>15063</v>
      </c>
      <c r="K1487" s="310">
        <v>2.6487579999999986</v>
      </c>
      <c r="L1487" s="310">
        <v>2.6487579999999986</v>
      </c>
      <c r="M1487" s="310">
        <v>2.4238279800039999</v>
      </c>
      <c r="N1487" s="310"/>
      <c r="O1487" s="310">
        <f t="shared" si="23"/>
        <v>8.4919052626173794</v>
      </c>
      <c r="P1487" s="310">
        <v>8.491905262617383</v>
      </c>
      <c r="Q1487" s="309" t="s">
        <v>15063</v>
      </c>
      <c r="R1487" s="311"/>
    </row>
    <row r="1488" spans="1:18" s="312" customFormat="1" x14ac:dyDescent="0.3">
      <c r="A1488" s="307">
        <v>1485</v>
      </c>
      <c r="B1488" s="308" t="s">
        <v>5252</v>
      </c>
      <c r="C1488" s="308" t="s">
        <v>1373</v>
      </c>
      <c r="D1488" s="308" t="s">
        <v>2395</v>
      </c>
      <c r="E1488" s="308" t="s">
        <v>14758</v>
      </c>
      <c r="F1488" s="309" t="s">
        <v>5310</v>
      </c>
      <c r="G1488" s="309" t="s">
        <v>5314</v>
      </c>
      <c r="H1488" s="309" t="s">
        <v>5315</v>
      </c>
      <c r="I1488" s="309" t="s">
        <v>2405</v>
      </c>
      <c r="J1488" s="309" t="s">
        <v>15063</v>
      </c>
      <c r="K1488" s="310">
        <v>2.59788</v>
      </c>
      <c r="L1488" s="310">
        <v>2.59788</v>
      </c>
      <c r="M1488" s="310">
        <v>2.3863817099959999</v>
      </c>
      <c r="N1488" s="310"/>
      <c r="O1488" s="310">
        <f t="shared" si="23"/>
        <v>8.1411878148336374</v>
      </c>
      <c r="P1488" s="310">
        <v>8.1411878148336498</v>
      </c>
      <c r="Q1488" s="309" t="s">
        <v>15063</v>
      </c>
      <c r="R1488" s="311"/>
    </row>
    <row r="1489" spans="1:18" s="312" customFormat="1" x14ac:dyDescent="0.3">
      <c r="A1489" s="307">
        <v>1486</v>
      </c>
      <c r="B1489" s="308" t="s">
        <v>5252</v>
      </c>
      <c r="C1489" s="308" t="s">
        <v>1373</v>
      </c>
      <c r="D1489" s="308" t="s">
        <v>2395</v>
      </c>
      <c r="E1489" s="308" t="s">
        <v>14758</v>
      </c>
      <c r="F1489" s="309" t="s">
        <v>5310</v>
      </c>
      <c r="G1489" s="309" t="s">
        <v>5318</v>
      </c>
      <c r="H1489" s="309" t="s">
        <v>5319</v>
      </c>
      <c r="I1489" s="309" t="s">
        <v>2405</v>
      </c>
      <c r="J1489" s="309" t="s">
        <v>15063</v>
      </c>
      <c r="K1489" s="310">
        <v>2.4362419999999991</v>
      </c>
      <c r="L1489" s="310">
        <v>2.4362419999999991</v>
      </c>
      <c r="M1489" s="310">
        <v>2.2281451599659996</v>
      </c>
      <c r="N1489" s="310"/>
      <c r="O1489" s="310">
        <f t="shared" si="23"/>
        <v>8.5417146586422703</v>
      </c>
      <c r="P1489" s="310">
        <v>26.895781375691875</v>
      </c>
      <c r="Q1489" s="309" t="s">
        <v>15063</v>
      </c>
      <c r="R1489" s="311"/>
    </row>
    <row r="1490" spans="1:18" s="312" customFormat="1" x14ac:dyDescent="0.3">
      <c r="A1490" s="307">
        <v>1487</v>
      </c>
      <c r="B1490" s="308" t="s">
        <v>5252</v>
      </c>
      <c r="C1490" s="308" t="s">
        <v>1373</v>
      </c>
      <c r="D1490" s="308" t="s">
        <v>2395</v>
      </c>
      <c r="E1490" s="308" t="s">
        <v>14758</v>
      </c>
      <c r="F1490" s="309" t="s">
        <v>5310</v>
      </c>
      <c r="G1490" s="309" t="s">
        <v>14759</v>
      </c>
      <c r="H1490" s="309" t="s">
        <v>5323</v>
      </c>
      <c r="I1490" s="309" t="s">
        <v>2405</v>
      </c>
      <c r="J1490" s="309" t="s">
        <v>15063</v>
      </c>
      <c r="K1490" s="310">
        <v>0.77054000000000034</v>
      </c>
      <c r="L1490" s="310">
        <v>0.77054000000000034</v>
      </c>
      <c r="M1490" s="310">
        <v>0.7055245</v>
      </c>
      <c r="N1490" s="310"/>
      <c r="O1490" s="310">
        <f t="shared" si="23"/>
        <v>8.4376541127002245</v>
      </c>
      <c r="P1490" s="310">
        <v>14.241496592700731</v>
      </c>
      <c r="Q1490" s="309" t="s">
        <v>15063</v>
      </c>
      <c r="R1490" s="311"/>
    </row>
    <row r="1491" spans="1:18" s="312" customFormat="1" x14ac:dyDescent="0.3">
      <c r="A1491" s="307">
        <v>1488</v>
      </c>
      <c r="B1491" s="308" t="s">
        <v>5271</v>
      </c>
      <c r="C1491" s="308" t="s">
        <v>2396</v>
      </c>
      <c r="D1491" s="308" t="s">
        <v>1377</v>
      </c>
      <c r="E1491" s="308" t="s">
        <v>14760</v>
      </c>
      <c r="F1491" s="309" t="s">
        <v>5324</v>
      </c>
      <c r="G1491" s="309" t="s">
        <v>5325</v>
      </c>
      <c r="H1491" s="309" t="s">
        <v>5326</v>
      </c>
      <c r="I1491" s="309" t="s">
        <v>2405</v>
      </c>
      <c r="J1491" s="309" t="s">
        <v>15063</v>
      </c>
      <c r="K1491" s="310">
        <v>0.82171999999999967</v>
      </c>
      <c r="L1491" s="310">
        <v>0.82171999999999967</v>
      </c>
      <c r="M1491" s="310">
        <v>0.74904300000000001</v>
      </c>
      <c r="N1491" s="310"/>
      <c r="O1491" s="310">
        <f t="shared" si="23"/>
        <v>8.844496908922709</v>
      </c>
      <c r="P1491" s="310">
        <v>26.191234985405842</v>
      </c>
      <c r="Q1491" s="309" t="s">
        <v>15063</v>
      </c>
      <c r="R1491" s="311"/>
    </row>
    <row r="1492" spans="1:18" s="312" customFormat="1" x14ac:dyDescent="0.3">
      <c r="A1492" s="307">
        <v>1489</v>
      </c>
      <c r="B1492" s="308" t="s">
        <v>5271</v>
      </c>
      <c r="C1492" s="308" t="s">
        <v>2396</v>
      </c>
      <c r="D1492" s="308" t="s">
        <v>1377</v>
      </c>
      <c r="E1492" s="308" t="s">
        <v>14760</v>
      </c>
      <c r="F1492" s="309" t="s">
        <v>5324</v>
      </c>
      <c r="G1492" s="309" t="s">
        <v>5327</v>
      </c>
      <c r="H1492" s="309" t="s">
        <v>5328</v>
      </c>
      <c r="I1492" s="309" t="s">
        <v>2405</v>
      </c>
      <c r="J1492" s="309" t="s">
        <v>15063</v>
      </c>
      <c r="K1492" s="310">
        <v>1.9741199999999992</v>
      </c>
      <c r="L1492" s="310">
        <v>1.9741199999999992</v>
      </c>
      <c r="M1492" s="310">
        <v>1.8044944999999999</v>
      </c>
      <c r="N1492" s="310"/>
      <c r="O1492" s="310">
        <f t="shared" si="23"/>
        <v>8.5924614511782149</v>
      </c>
      <c r="P1492" s="310">
        <v>8.5924614511782025</v>
      </c>
      <c r="Q1492" s="309" t="s">
        <v>15063</v>
      </c>
      <c r="R1492" s="311"/>
    </row>
    <row r="1493" spans="1:18" s="312" customFormat="1" x14ac:dyDescent="0.3">
      <c r="A1493" s="307">
        <v>1490</v>
      </c>
      <c r="B1493" s="308" t="s">
        <v>5271</v>
      </c>
      <c r="C1493" s="308" t="s">
        <v>2396</v>
      </c>
      <c r="D1493" s="308" t="s">
        <v>1377</v>
      </c>
      <c r="E1493" s="308" t="s">
        <v>14760</v>
      </c>
      <c r="F1493" s="309" t="s">
        <v>5324</v>
      </c>
      <c r="G1493" s="309" t="s">
        <v>5329</v>
      </c>
      <c r="H1493" s="309" t="s">
        <v>5330</v>
      </c>
      <c r="I1493" s="309" t="s">
        <v>2405</v>
      </c>
      <c r="J1493" s="309" t="s">
        <v>15063</v>
      </c>
      <c r="K1493" s="310">
        <v>2.0263800000000001</v>
      </c>
      <c r="L1493" s="310">
        <v>2.0263800000000001</v>
      </c>
      <c r="M1493" s="310">
        <v>1.857145</v>
      </c>
      <c r="N1493" s="310"/>
      <c r="O1493" s="310">
        <f t="shared" si="23"/>
        <v>8.3515924949910687</v>
      </c>
      <c r="P1493" s="310">
        <v>8.3515924949910776</v>
      </c>
      <c r="Q1493" s="309" t="s">
        <v>15063</v>
      </c>
      <c r="R1493" s="311"/>
    </row>
    <row r="1494" spans="1:18" s="312" customFormat="1" x14ac:dyDescent="0.3">
      <c r="A1494" s="307">
        <v>1491</v>
      </c>
      <c r="B1494" s="308" t="s">
        <v>5271</v>
      </c>
      <c r="C1494" s="308" t="s">
        <v>2396</v>
      </c>
      <c r="D1494" s="308" t="s">
        <v>1377</v>
      </c>
      <c r="E1494" s="308" t="s">
        <v>14760</v>
      </c>
      <c r="F1494" s="309" t="s">
        <v>5331</v>
      </c>
      <c r="G1494" s="309" t="s">
        <v>5332</v>
      </c>
      <c r="H1494" s="309" t="s">
        <v>5333</v>
      </c>
      <c r="I1494" s="309" t="s">
        <v>2405</v>
      </c>
      <c r="J1494" s="309" t="s">
        <v>15063</v>
      </c>
      <c r="K1494" s="310">
        <v>1.9877599999999995</v>
      </c>
      <c r="L1494" s="310">
        <v>1.9877599999999995</v>
      </c>
      <c r="M1494" s="310">
        <v>1.8408495</v>
      </c>
      <c r="N1494" s="310"/>
      <c r="O1494" s="310">
        <f t="shared" si="23"/>
        <v>7.3907564293475838</v>
      </c>
      <c r="P1494" s="310">
        <v>8.512289140014639</v>
      </c>
      <c r="Q1494" s="309" t="s">
        <v>15063</v>
      </c>
      <c r="R1494" s="311"/>
    </row>
    <row r="1495" spans="1:18" s="312" customFormat="1" x14ac:dyDescent="0.3">
      <c r="A1495" s="307">
        <v>1492</v>
      </c>
      <c r="B1495" s="308" t="s">
        <v>5271</v>
      </c>
      <c r="C1495" s="308" t="s">
        <v>2396</v>
      </c>
      <c r="D1495" s="308" t="s">
        <v>1377</v>
      </c>
      <c r="E1495" s="308" t="s">
        <v>14760</v>
      </c>
      <c r="F1495" s="309" t="s">
        <v>5331</v>
      </c>
      <c r="G1495" s="309" t="s">
        <v>5334</v>
      </c>
      <c r="H1495" s="309" t="s">
        <v>5335</v>
      </c>
      <c r="I1495" s="309" t="s">
        <v>2405</v>
      </c>
      <c r="J1495" s="309" t="s">
        <v>15063</v>
      </c>
      <c r="K1495" s="310">
        <v>1.2037799999999999</v>
      </c>
      <c r="L1495" s="310">
        <v>1.2037799999999999</v>
      </c>
      <c r="M1495" s="310">
        <v>1.1216461000000002</v>
      </c>
      <c r="N1495" s="310"/>
      <c r="O1495" s="310">
        <f t="shared" si="23"/>
        <v>6.8229992191263893</v>
      </c>
      <c r="P1495" s="310">
        <v>6.8229992191263911</v>
      </c>
      <c r="Q1495" s="309" t="s">
        <v>15063</v>
      </c>
      <c r="R1495" s="311"/>
    </row>
    <row r="1496" spans="1:18" s="312" customFormat="1" x14ac:dyDescent="0.3">
      <c r="A1496" s="307">
        <v>1493</v>
      </c>
      <c r="B1496" s="308" t="s">
        <v>5271</v>
      </c>
      <c r="C1496" s="308" t="s">
        <v>2396</v>
      </c>
      <c r="D1496" s="308" t="s">
        <v>1377</v>
      </c>
      <c r="E1496" s="308" t="s">
        <v>14760</v>
      </c>
      <c r="F1496" s="309" t="s">
        <v>5331</v>
      </c>
      <c r="G1496" s="309" t="s">
        <v>5336</v>
      </c>
      <c r="H1496" s="309" t="s">
        <v>14761</v>
      </c>
      <c r="I1496" s="309" t="s">
        <v>2432</v>
      </c>
      <c r="J1496" s="309" t="s">
        <v>15063</v>
      </c>
      <c r="K1496" s="310">
        <v>2.1180200000000013</v>
      </c>
      <c r="L1496" s="310">
        <v>2.1180200000000013</v>
      </c>
      <c r="M1496" s="310">
        <v>1.9230261899999999</v>
      </c>
      <c r="N1496" s="310"/>
      <c r="O1496" s="310">
        <f t="shared" si="23"/>
        <v>9.2064196749795268</v>
      </c>
      <c r="P1496" s="310">
        <v>33.481854741816022</v>
      </c>
      <c r="Q1496" s="309" t="s">
        <v>15063</v>
      </c>
      <c r="R1496" s="311"/>
    </row>
    <row r="1497" spans="1:18" s="312" customFormat="1" x14ac:dyDescent="0.3">
      <c r="A1497" s="307">
        <v>1494</v>
      </c>
      <c r="B1497" s="308" t="s">
        <v>5271</v>
      </c>
      <c r="C1497" s="308" t="s">
        <v>2396</v>
      </c>
      <c r="D1497" s="308" t="s">
        <v>1377</v>
      </c>
      <c r="E1497" s="308" t="s">
        <v>14760</v>
      </c>
      <c r="F1497" s="309" t="s">
        <v>5331</v>
      </c>
      <c r="G1497" s="309" t="s">
        <v>5339</v>
      </c>
      <c r="H1497" s="309" t="s">
        <v>5340</v>
      </c>
      <c r="I1497" s="309" t="s">
        <v>2405</v>
      </c>
      <c r="J1497" s="309" t="s">
        <v>15063</v>
      </c>
      <c r="K1497" s="310">
        <v>3.0904199999999991</v>
      </c>
      <c r="L1497" s="310">
        <v>3.0904199999999991</v>
      </c>
      <c r="M1497" s="310">
        <v>2.8641424999999998</v>
      </c>
      <c r="N1497" s="310"/>
      <c r="O1497" s="310">
        <f t="shared" si="23"/>
        <v>7.3219012302534709</v>
      </c>
      <c r="P1497" s="310">
        <v>7.3219012302534807</v>
      </c>
      <c r="Q1497" s="309" t="s">
        <v>15063</v>
      </c>
      <c r="R1497" s="311"/>
    </row>
    <row r="1498" spans="1:18" s="312" customFormat="1" x14ac:dyDescent="0.3">
      <c r="A1498" s="307">
        <v>1495</v>
      </c>
      <c r="B1498" s="308" t="s">
        <v>5271</v>
      </c>
      <c r="C1498" s="308" t="s">
        <v>2396</v>
      </c>
      <c r="D1498" s="308" t="s">
        <v>2396</v>
      </c>
      <c r="E1498" s="308" t="s">
        <v>14762</v>
      </c>
      <c r="F1498" s="309" t="s">
        <v>5341</v>
      </c>
      <c r="G1498" s="309" t="s">
        <v>5342</v>
      </c>
      <c r="H1498" s="309" t="s">
        <v>5343</v>
      </c>
      <c r="I1498" s="309" t="s">
        <v>2405</v>
      </c>
      <c r="J1498" s="309" t="s">
        <v>15063</v>
      </c>
      <c r="K1498" s="310">
        <v>2.1248836999999998</v>
      </c>
      <c r="L1498" s="310">
        <v>2.1248836999999998</v>
      </c>
      <c r="M1498" s="310">
        <v>1.961206</v>
      </c>
      <c r="N1498" s="310"/>
      <c r="O1498" s="310">
        <f t="shared" si="23"/>
        <v>7.7029015752720875</v>
      </c>
      <c r="P1498" s="310">
        <v>11.274570096254832</v>
      </c>
      <c r="Q1498" s="309" t="s">
        <v>15063</v>
      </c>
      <c r="R1498" s="311"/>
    </row>
    <row r="1499" spans="1:18" s="312" customFormat="1" x14ac:dyDescent="0.3">
      <c r="A1499" s="307">
        <v>1496</v>
      </c>
      <c r="B1499" s="308" t="s">
        <v>5271</v>
      </c>
      <c r="C1499" s="308" t="s">
        <v>2396</v>
      </c>
      <c r="D1499" s="308" t="s">
        <v>2396</v>
      </c>
      <c r="E1499" s="308" t="s">
        <v>14762</v>
      </c>
      <c r="F1499" s="309" t="s">
        <v>5341</v>
      </c>
      <c r="G1499" s="309" t="s">
        <v>5344</v>
      </c>
      <c r="H1499" s="309" t="s">
        <v>5345</v>
      </c>
      <c r="I1499" s="309" t="s">
        <v>2405</v>
      </c>
      <c r="J1499" s="309" t="s">
        <v>15063</v>
      </c>
      <c r="K1499" s="310">
        <v>2.7356188000000006</v>
      </c>
      <c r="L1499" s="310">
        <v>2.7356188000000006</v>
      </c>
      <c r="M1499" s="310">
        <v>2.548918</v>
      </c>
      <c r="N1499" s="310"/>
      <c r="O1499" s="310">
        <f t="shared" si="23"/>
        <v>6.8248105328125588</v>
      </c>
      <c r="P1499" s="310">
        <v>12.812454543825712</v>
      </c>
      <c r="Q1499" s="309" t="s">
        <v>15063</v>
      </c>
      <c r="R1499" s="311"/>
    </row>
    <row r="1500" spans="1:18" s="312" customFormat="1" x14ac:dyDescent="0.3">
      <c r="A1500" s="307">
        <v>1497</v>
      </c>
      <c r="B1500" s="308" t="s">
        <v>5271</v>
      </c>
      <c r="C1500" s="308" t="s">
        <v>2396</v>
      </c>
      <c r="D1500" s="308" t="s">
        <v>2396</v>
      </c>
      <c r="E1500" s="308" t="s">
        <v>14762</v>
      </c>
      <c r="F1500" s="309" t="s">
        <v>5341</v>
      </c>
      <c r="G1500" s="309" t="s">
        <v>5346</v>
      </c>
      <c r="H1500" s="309" t="s">
        <v>5347</v>
      </c>
      <c r="I1500" s="309" t="s">
        <v>2405</v>
      </c>
      <c r="J1500" s="309" t="s">
        <v>15063</v>
      </c>
      <c r="K1500" s="310">
        <v>1.5492599999999999</v>
      </c>
      <c r="L1500" s="310">
        <v>1.5492599999999999</v>
      </c>
      <c r="M1500" s="310">
        <v>1.4306589999999999</v>
      </c>
      <c r="N1500" s="310"/>
      <c r="O1500" s="310">
        <f t="shared" si="23"/>
        <v>7.6553322231258765</v>
      </c>
      <c r="P1500" s="310">
        <v>7.6553322231258765</v>
      </c>
      <c r="Q1500" s="309" t="s">
        <v>15063</v>
      </c>
      <c r="R1500" s="311"/>
    </row>
    <row r="1501" spans="1:18" s="312" customFormat="1" x14ac:dyDescent="0.3">
      <c r="A1501" s="307">
        <v>1498</v>
      </c>
      <c r="B1501" s="308" t="s">
        <v>5271</v>
      </c>
      <c r="C1501" s="308" t="s">
        <v>2396</v>
      </c>
      <c r="D1501" s="308" t="s">
        <v>2396</v>
      </c>
      <c r="E1501" s="308" t="s">
        <v>14762</v>
      </c>
      <c r="F1501" s="309" t="s">
        <v>5341</v>
      </c>
      <c r="G1501" s="309" t="s">
        <v>5348</v>
      </c>
      <c r="H1501" s="309" t="s">
        <v>5349</v>
      </c>
      <c r="I1501" s="309" t="s">
        <v>2405</v>
      </c>
      <c r="J1501" s="309" t="s">
        <v>15063</v>
      </c>
      <c r="K1501" s="310">
        <v>1.9216906000000002</v>
      </c>
      <c r="L1501" s="310">
        <v>1.9216906000000002</v>
      </c>
      <c r="M1501" s="310">
        <v>1.7761591999999999</v>
      </c>
      <c r="N1501" s="310"/>
      <c r="O1501" s="310">
        <f t="shared" si="23"/>
        <v>7.5730921512547482</v>
      </c>
      <c r="P1501" s="310">
        <v>7.5730921512547456</v>
      </c>
      <c r="Q1501" s="309" t="s">
        <v>15063</v>
      </c>
      <c r="R1501" s="311"/>
    </row>
    <row r="1502" spans="1:18" s="312" customFormat="1" x14ac:dyDescent="0.3">
      <c r="A1502" s="307">
        <v>1499</v>
      </c>
      <c r="B1502" s="308" t="s">
        <v>5271</v>
      </c>
      <c r="C1502" s="308" t="s">
        <v>2396</v>
      </c>
      <c r="D1502" s="308" t="s">
        <v>2396</v>
      </c>
      <c r="E1502" s="308" t="s">
        <v>14762</v>
      </c>
      <c r="F1502" s="309" t="s">
        <v>5341</v>
      </c>
      <c r="G1502" s="309" t="s">
        <v>5350</v>
      </c>
      <c r="H1502" s="309" t="s">
        <v>5351</v>
      </c>
      <c r="I1502" s="309" t="s">
        <v>2414</v>
      </c>
      <c r="J1502" s="309" t="s">
        <v>15063</v>
      </c>
      <c r="K1502" s="310">
        <v>0.91184299999999996</v>
      </c>
      <c r="L1502" s="310">
        <v>0.91184299999999996</v>
      </c>
      <c r="M1502" s="310">
        <v>0.84959099999999999</v>
      </c>
      <c r="N1502" s="310"/>
      <c r="O1502" s="310">
        <f t="shared" si="23"/>
        <v>6.8270524640755017</v>
      </c>
      <c r="P1502" s="310">
        <v>6.8270524640755115</v>
      </c>
      <c r="Q1502" s="309" t="s">
        <v>15063</v>
      </c>
      <c r="R1502" s="311"/>
    </row>
    <row r="1503" spans="1:18" s="312" customFormat="1" x14ac:dyDescent="0.3">
      <c r="A1503" s="307">
        <v>1500</v>
      </c>
      <c r="B1503" s="308" t="s">
        <v>5271</v>
      </c>
      <c r="C1503" s="308" t="s">
        <v>2396</v>
      </c>
      <c r="D1503" s="308" t="s">
        <v>2396</v>
      </c>
      <c r="E1503" s="308" t="s">
        <v>14762</v>
      </c>
      <c r="F1503" s="309" t="s">
        <v>5341</v>
      </c>
      <c r="G1503" s="309" t="s">
        <v>5352</v>
      </c>
      <c r="H1503" s="309" t="s">
        <v>5353</v>
      </c>
      <c r="I1503" s="309" t="s">
        <v>2405</v>
      </c>
      <c r="J1503" s="309" t="s">
        <v>15063</v>
      </c>
      <c r="K1503" s="310">
        <v>2.4567609999999993</v>
      </c>
      <c r="L1503" s="310">
        <v>2.4567609999999993</v>
      </c>
      <c r="M1503" s="310">
        <v>2.2521580000000001</v>
      </c>
      <c r="N1503" s="310"/>
      <c r="O1503" s="310">
        <f t="shared" si="23"/>
        <v>8.3281605333200623</v>
      </c>
      <c r="P1503" s="310">
        <v>12.035199794144535</v>
      </c>
      <c r="Q1503" s="309" t="s">
        <v>15063</v>
      </c>
      <c r="R1503" s="311"/>
    </row>
    <row r="1504" spans="1:18" s="312" customFormat="1" x14ac:dyDescent="0.3">
      <c r="A1504" s="307">
        <v>1501</v>
      </c>
      <c r="B1504" s="308" t="s">
        <v>5271</v>
      </c>
      <c r="C1504" s="308" t="s">
        <v>2396</v>
      </c>
      <c r="D1504" s="308" t="s">
        <v>2396</v>
      </c>
      <c r="E1504" s="308" t="s">
        <v>14762</v>
      </c>
      <c r="F1504" s="309" t="s">
        <v>5341</v>
      </c>
      <c r="G1504" s="309" t="s">
        <v>5354</v>
      </c>
      <c r="H1504" s="309" t="s">
        <v>5355</v>
      </c>
      <c r="I1504" s="309" t="s">
        <v>2405</v>
      </c>
      <c r="J1504" s="309" t="s">
        <v>15063</v>
      </c>
      <c r="K1504" s="310">
        <v>1.1301369499999996</v>
      </c>
      <c r="L1504" s="310">
        <v>1.1301369499999996</v>
      </c>
      <c r="M1504" s="310">
        <v>1.0613619999999999</v>
      </c>
      <c r="N1504" s="310"/>
      <c r="O1504" s="310">
        <f t="shared" si="23"/>
        <v>6.0855412257779635</v>
      </c>
      <c r="P1504" s="310">
        <v>6.0855412257779795</v>
      </c>
      <c r="Q1504" s="309" t="s">
        <v>15063</v>
      </c>
      <c r="R1504" s="311"/>
    </row>
    <row r="1505" spans="1:18" s="312" customFormat="1" x14ac:dyDescent="0.3">
      <c r="A1505" s="307">
        <v>1502</v>
      </c>
      <c r="B1505" s="308" t="s">
        <v>5271</v>
      </c>
      <c r="C1505" s="308" t="s">
        <v>2396</v>
      </c>
      <c r="D1505" s="308" t="s">
        <v>2396</v>
      </c>
      <c r="E1505" s="308" t="s">
        <v>14762</v>
      </c>
      <c r="F1505" s="309" t="s">
        <v>5341</v>
      </c>
      <c r="G1505" s="309" t="s">
        <v>5356</v>
      </c>
      <c r="H1505" s="309" t="s">
        <v>5357</v>
      </c>
      <c r="I1505" s="309" t="s">
        <v>2405</v>
      </c>
      <c r="J1505" s="309" t="s">
        <v>15063</v>
      </c>
      <c r="K1505" s="310">
        <v>2.3796455999999995</v>
      </c>
      <c r="L1505" s="310">
        <v>2.3796455999999995</v>
      </c>
      <c r="M1505" s="310">
        <v>2.2145730000000001</v>
      </c>
      <c r="N1505" s="310"/>
      <c r="O1505" s="310">
        <f t="shared" si="23"/>
        <v>6.9368564798052024</v>
      </c>
      <c r="P1505" s="310">
        <v>6.9368564798051864</v>
      </c>
      <c r="Q1505" s="309" t="s">
        <v>15063</v>
      </c>
      <c r="R1505" s="311"/>
    </row>
    <row r="1506" spans="1:18" s="312" customFormat="1" x14ac:dyDescent="0.3">
      <c r="A1506" s="307">
        <v>1503</v>
      </c>
      <c r="B1506" s="308" t="s">
        <v>5271</v>
      </c>
      <c r="C1506" s="308" t="s">
        <v>2396</v>
      </c>
      <c r="D1506" s="308" t="s">
        <v>2396</v>
      </c>
      <c r="E1506" s="308" t="s">
        <v>14762</v>
      </c>
      <c r="F1506" s="309" t="s">
        <v>5341</v>
      </c>
      <c r="G1506" s="309" t="s">
        <v>5358</v>
      </c>
      <c r="H1506" s="309" t="s">
        <v>5359</v>
      </c>
      <c r="I1506" s="309" t="s">
        <v>2405</v>
      </c>
      <c r="J1506" s="309" t="s">
        <v>15063</v>
      </c>
      <c r="K1506" s="310">
        <v>2.1567437000000007</v>
      </c>
      <c r="L1506" s="310">
        <v>2.1567437000000007</v>
      </c>
      <c r="M1506" s="310">
        <v>2.034014</v>
      </c>
      <c r="N1506" s="310"/>
      <c r="O1506" s="310">
        <f t="shared" si="23"/>
        <v>5.6905092617171285</v>
      </c>
      <c r="P1506" s="310">
        <v>22.113537764835257</v>
      </c>
      <c r="Q1506" s="309" t="s">
        <v>15063</v>
      </c>
      <c r="R1506" s="311"/>
    </row>
    <row r="1507" spans="1:18" s="312" customFormat="1" x14ac:dyDescent="0.3">
      <c r="A1507" s="307">
        <v>1504</v>
      </c>
      <c r="B1507" s="308" t="s">
        <v>5271</v>
      </c>
      <c r="C1507" s="308" t="s">
        <v>2396</v>
      </c>
      <c r="D1507" s="308" t="s">
        <v>2396</v>
      </c>
      <c r="E1507" s="308" t="s">
        <v>14762</v>
      </c>
      <c r="F1507" s="309" t="s">
        <v>5341</v>
      </c>
      <c r="G1507" s="309" t="s">
        <v>5360</v>
      </c>
      <c r="H1507" s="309" t="s">
        <v>5361</v>
      </c>
      <c r="I1507" s="309" t="s">
        <v>2405</v>
      </c>
      <c r="J1507" s="309" t="s">
        <v>15063</v>
      </c>
      <c r="K1507" s="310">
        <v>0.77250000000000019</v>
      </c>
      <c r="L1507" s="310">
        <v>0.77250000000000019</v>
      </c>
      <c r="M1507" s="310">
        <v>0.72371300000000005</v>
      </c>
      <c r="N1507" s="310"/>
      <c r="O1507" s="310">
        <f t="shared" si="23"/>
        <v>6.3154692556634462</v>
      </c>
      <c r="P1507" s="310">
        <v>6.3154692556634417</v>
      </c>
      <c r="Q1507" s="309" t="s">
        <v>15063</v>
      </c>
      <c r="R1507" s="311"/>
    </row>
    <row r="1508" spans="1:18" s="312" customFormat="1" x14ac:dyDescent="0.3">
      <c r="A1508" s="307">
        <v>1505</v>
      </c>
      <c r="B1508" s="308" t="s">
        <v>5271</v>
      </c>
      <c r="C1508" s="308" t="s">
        <v>2396</v>
      </c>
      <c r="D1508" s="308" t="s">
        <v>2396</v>
      </c>
      <c r="E1508" s="308" t="s">
        <v>14762</v>
      </c>
      <c r="F1508" s="309" t="s">
        <v>5341</v>
      </c>
      <c r="G1508" s="309" t="s">
        <v>5362</v>
      </c>
      <c r="H1508" s="309" t="s">
        <v>5363</v>
      </c>
      <c r="I1508" s="309" t="s">
        <v>2405</v>
      </c>
      <c r="J1508" s="309" t="s">
        <v>15063</v>
      </c>
      <c r="K1508" s="310">
        <v>1.3870199999999999</v>
      </c>
      <c r="L1508" s="310">
        <v>1.3870199999999999</v>
      </c>
      <c r="M1508" s="310">
        <v>1.2879970000000001</v>
      </c>
      <c r="N1508" s="310"/>
      <c r="O1508" s="310">
        <f t="shared" si="23"/>
        <v>7.1392625917434405</v>
      </c>
      <c r="P1508" s="310">
        <v>7.1392625917434449</v>
      </c>
      <c r="Q1508" s="309" t="s">
        <v>15063</v>
      </c>
      <c r="R1508" s="311"/>
    </row>
    <row r="1509" spans="1:18" s="312" customFormat="1" x14ac:dyDescent="0.3">
      <c r="A1509" s="307">
        <v>1506</v>
      </c>
      <c r="B1509" s="308" t="s">
        <v>5271</v>
      </c>
      <c r="C1509" s="308" t="s">
        <v>2396</v>
      </c>
      <c r="D1509" s="308" t="s">
        <v>2396</v>
      </c>
      <c r="E1509" s="308" t="s">
        <v>14762</v>
      </c>
      <c r="F1509" s="309" t="s">
        <v>5341</v>
      </c>
      <c r="G1509" s="309" t="s">
        <v>5364</v>
      </c>
      <c r="H1509" s="309" t="s">
        <v>5365</v>
      </c>
      <c r="I1509" s="309" t="s">
        <v>2405</v>
      </c>
      <c r="J1509" s="309" t="s">
        <v>15063</v>
      </c>
      <c r="K1509" s="310">
        <v>1.1187184999999999</v>
      </c>
      <c r="L1509" s="310">
        <v>1.1187184999999999</v>
      </c>
      <c r="M1509" s="310">
        <v>1.0785243</v>
      </c>
      <c r="N1509" s="310"/>
      <c r="O1509" s="310">
        <f t="shared" si="23"/>
        <v>3.5928788162526994</v>
      </c>
      <c r="P1509" s="310">
        <v>89.809437458183922</v>
      </c>
      <c r="Q1509" s="309" t="s">
        <v>15063</v>
      </c>
      <c r="R1509" s="311"/>
    </row>
    <row r="1510" spans="1:18" s="312" customFormat="1" x14ac:dyDescent="0.3">
      <c r="A1510" s="307">
        <v>1507</v>
      </c>
      <c r="B1510" s="308" t="s">
        <v>5271</v>
      </c>
      <c r="C1510" s="308" t="s">
        <v>2396</v>
      </c>
      <c r="D1510" s="308" t="s">
        <v>2396</v>
      </c>
      <c r="E1510" s="308" t="s">
        <v>14762</v>
      </c>
      <c r="F1510" s="309" t="s">
        <v>5341</v>
      </c>
      <c r="G1510" s="309" t="s">
        <v>5366</v>
      </c>
      <c r="H1510" s="309" t="s">
        <v>5367</v>
      </c>
      <c r="I1510" s="309" t="s">
        <v>2405</v>
      </c>
      <c r="J1510" s="309" t="s">
        <v>15063</v>
      </c>
      <c r="K1510" s="310">
        <v>2.0883859</v>
      </c>
      <c r="L1510" s="310">
        <v>2.0883859</v>
      </c>
      <c r="M1510" s="310">
        <v>1.9545159999999999</v>
      </c>
      <c r="N1510" s="310"/>
      <c r="O1510" s="310">
        <f t="shared" si="23"/>
        <v>6.4102089561129532</v>
      </c>
      <c r="P1510" s="310">
        <v>6.4102089561129505</v>
      </c>
      <c r="Q1510" s="309" t="s">
        <v>15063</v>
      </c>
      <c r="R1510" s="311"/>
    </row>
    <row r="1511" spans="1:18" s="312" customFormat="1" x14ac:dyDescent="0.3">
      <c r="A1511" s="307">
        <v>1508</v>
      </c>
      <c r="B1511" s="308" t="s">
        <v>5271</v>
      </c>
      <c r="C1511" s="308" t="s">
        <v>2396</v>
      </c>
      <c r="D1511" s="308" t="s">
        <v>2396</v>
      </c>
      <c r="E1511" s="308" t="s">
        <v>14762</v>
      </c>
      <c r="F1511" s="309" t="s">
        <v>5341</v>
      </c>
      <c r="G1511" s="309" t="s">
        <v>5368</v>
      </c>
      <c r="H1511" s="309" t="s">
        <v>5369</v>
      </c>
      <c r="I1511" s="309" t="s">
        <v>2405</v>
      </c>
      <c r="J1511" s="309" t="s">
        <v>15063</v>
      </c>
      <c r="K1511" s="310">
        <v>1.2778390000000002</v>
      </c>
      <c r="L1511" s="310">
        <v>1.2778390000000002</v>
      </c>
      <c r="M1511" s="310">
        <v>1.2112794</v>
      </c>
      <c r="N1511" s="310"/>
      <c r="O1511" s="310">
        <f t="shared" si="23"/>
        <v>5.2087626062438348</v>
      </c>
      <c r="P1511" s="310">
        <v>15.579728420323026</v>
      </c>
      <c r="Q1511" s="309" t="s">
        <v>15063</v>
      </c>
      <c r="R1511" s="311"/>
    </row>
    <row r="1512" spans="1:18" s="312" customFormat="1" x14ac:dyDescent="0.3">
      <c r="A1512" s="307">
        <v>1509</v>
      </c>
      <c r="B1512" s="308" t="s">
        <v>5271</v>
      </c>
      <c r="C1512" s="308" t="s">
        <v>2396</v>
      </c>
      <c r="D1512" s="308" t="s">
        <v>2396</v>
      </c>
      <c r="E1512" s="308" t="s">
        <v>14762</v>
      </c>
      <c r="F1512" s="309" t="s">
        <v>5341</v>
      </c>
      <c r="G1512" s="309" t="s">
        <v>5370</v>
      </c>
      <c r="H1512" s="309" t="s">
        <v>5371</v>
      </c>
      <c r="I1512" s="309" t="s">
        <v>2553</v>
      </c>
      <c r="J1512" s="309" t="s">
        <v>15063</v>
      </c>
      <c r="K1512" s="310">
        <v>1.1059999999999999E-2</v>
      </c>
      <c r="L1512" s="310">
        <v>1.1059999999999999E-2</v>
      </c>
      <c r="M1512" s="310">
        <v>1.061899E-2</v>
      </c>
      <c r="N1512" s="310"/>
      <c r="O1512" s="310">
        <f t="shared" si="23"/>
        <v>3.9874321880650876</v>
      </c>
      <c r="P1512" s="310">
        <v>3.9874321880650876</v>
      </c>
      <c r="Q1512" s="309" t="s">
        <v>15063</v>
      </c>
      <c r="R1512" s="311"/>
    </row>
    <row r="1513" spans="1:18" s="312" customFormat="1" x14ac:dyDescent="0.3">
      <c r="A1513" s="307">
        <v>1510</v>
      </c>
      <c r="B1513" s="308" t="s">
        <v>5271</v>
      </c>
      <c r="C1513" s="308" t="s">
        <v>2396</v>
      </c>
      <c r="D1513" s="308" t="s">
        <v>2396</v>
      </c>
      <c r="E1513" s="308" t="s">
        <v>14762</v>
      </c>
      <c r="F1513" s="309" t="s">
        <v>5372</v>
      </c>
      <c r="G1513" s="309" t="s">
        <v>5373</v>
      </c>
      <c r="H1513" s="309" t="s">
        <v>5374</v>
      </c>
      <c r="I1513" s="309" t="s">
        <v>2405</v>
      </c>
      <c r="J1513" s="309" t="s">
        <v>15063</v>
      </c>
      <c r="K1513" s="310">
        <v>1.2657629999999997</v>
      </c>
      <c r="L1513" s="310">
        <v>1.2657629999999997</v>
      </c>
      <c r="M1513" s="310">
        <v>1.184712</v>
      </c>
      <c r="N1513" s="310"/>
      <c r="O1513" s="310">
        <f t="shared" si="23"/>
        <v>6.4033314293433907</v>
      </c>
      <c r="P1513" s="310">
        <v>6.4033314293433952</v>
      </c>
      <c r="Q1513" s="309" t="s">
        <v>15063</v>
      </c>
      <c r="R1513" s="311"/>
    </row>
    <row r="1514" spans="1:18" s="312" customFormat="1" x14ac:dyDescent="0.3">
      <c r="A1514" s="307">
        <v>1511</v>
      </c>
      <c r="B1514" s="308" t="s">
        <v>5271</v>
      </c>
      <c r="C1514" s="308" t="s">
        <v>2396</v>
      </c>
      <c r="D1514" s="308" t="s">
        <v>2396</v>
      </c>
      <c r="E1514" s="308" t="s">
        <v>14762</v>
      </c>
      <c r="F1514" s="309" t="s">
        <v>5372</v>
      </c>
      <c r="G1514" s="309" t="s">
        <v>5375</v>
      </c>
      <c r="H1514" s="309" t="s">
        <v>5376</v>
      </c>
      <c r="I1514" s="309" t="s">
        <v>3759</v>
      </c>
      <c r="J1514" s="309" t="s">
        <v>15063</v>
      </c>
      <c r="K1514" s="310">
        <v>0.76451999999999987</v>
      </c>
      <c r="L1514" s="310">
        <v>0.76451999999999987</v>
      </c>
      <c r="M1514" s="310">
        <v>0.74049280000000006</v>
      </c>
      <c r="N1514" s="310"/>
      <c r="O1514" s="310">
        <f t="shared" si="23"/>
        <v>3.1427823994139863</v>
      </c>
      <c r="P1514" s="310">
        <v>47.574621509568907</v>
      </c>
      <c r="Q1514" s="309" t="s">
        <v>15063</v>
      </c>
      <c r="R1514" s="311"/>
    </row>
    <row r="1515" spans="1:18" s="312" customFormat="1" x14ac:dyDescent="0.3">
      <c r="A1515" s="307">
        <v>1512</v>
      </c>
      <c r="B1515" s="308" t="s">
        <v>5271</v>
      </c>
      <c r="C1515" s="308" t="s">
        <v>2396</v>
      </c>
      <c r="D1515" s="308" t="s">
        <v>2396</v>
      </c>
      <c r="E1515" s="308" t="s">
        <v>14762</v>
      </c>
      <c r="F1515" s="309" t="s">
        <v>5372</v>
      </c>
      <c r="G1515" s="309" t="s">
        <v>5377</v>
      </c>
      <c r="H1515" s="309" t="s">
        <v>5378</v>
      </c>
      <c r="I1515" s="309" t="s">
        <v>2414</v>
      </c>
      <c r="J1515" s="309" t="s">
        <v>15063</v>
      </c>
      <c r="K1515" s="310">
        <v>1.9867889999999981</v>
      </c>
      <c r="L1515" s="310">
        <v>1.9867889999999981</v>
      </c>
      <c r="M1515" s="310">
        <v>1.854428</v>
      </c>
      <c r="N1515" s="310"/>
      <c r="O1515" s="310">
        <f t="shared" si="23"/>
        <v>6.6620562123103317</v>
      </c>
      <c r="P1515" s="310">
        <v>7.4324180704530391</v>
      </c>
      <c r="Q1515" s="309" t="s">
        <v>15063</v>
      </c>
      <c r="R1515" s="311"/>
    </row>
    <row r="1516" spans="1:18" s="312" customFormat="1" x14ac:dyDescent="0.3">
      <c r="A1516" s="307">
        <v>1513</v>
      </c>
      <c r="B1516" s="308" t="s">
        <v>5271</v>
      </c>
      <c r="C1516" s="308" t="s">
        <v>2396</v>
      </c>
      <c r="D1516" s="308" t="s">
        <v>2396</v>
      </c>
      <c r="E1516" s="308" t="s">
        <v>14762</v>
      </c>
      <c r="F1516" s="309" t="s">
        <v>5372</v>
      </c>
      <c r="G1516" s="309" t="s">
        <v>5379</v>
      </c>
      <c r="H1516" s="309" t="s">
        <v>5380</v>
      </c>
      <c r="I1516" s="309" t="s">
        <v>2405</v>
      </c>
      <c r="J1516" s="309" t="s">
        <v>15063</v>
      </c>
      <c r="K1516" s="310">
        <v>1.3291809999999997</v>
      </c>
      <c r="L1516" s="310">
        <v>1.3291809999999997</v>
      </c>
      <c r="M1516" s="310">
        <v>1.2406098999999999</v>
      </c>
      <c r="N1516" s="310"/>
      <c r="O1516" s="310">
        <f t="shared" si="23"/>
        <v>6.6635845682416317</v>
      </c>
      <c r="P1516" s="310">
        <v>6.6635845682416424</v>
      </c>
      <c r="Q1516" s="309" t="s">
        <v>15063</v>
      </c>
      <c r="R1516" s="311"/>
    </row>
    <row r="1517" spans="1:18" s="312" customFormat="1" x14ac:dyDescent="0.3">
      <c r="A1517" s="307">
        <v>1514</v>
      </c>
      <c r="B1517" s="308" t="s">
        <v>5271</v>
      </c>
      <c r="C1517" s="308" t="s">
        <v>2396</v>
      </c>
      <c r="D1517" s="308" t="s">
        <v>2396</v>
      </c>
      <c r="E1517" s="308" t="s">
        <v>14762</v>
      </c>
      <c r="F1517" s="309" t="s">
        <v>5372</v>
      </c>
      <c r="G1517" s="309" t="s">
        <v>5381</v>
      </c>
      <c r="H1517" s="309" t="s">
        <v>5382</v>
      </c>
      <c r="I1517" s="309" t="s">
        <v>2405</v>
      </c>
      <c r="J1517" s="309" t="s">
        <v>15063</v>
      </c>
      <c r="K1517" s="310">
        <v>1.9856687199999998</v>
      </c>
      <c r="L1517" s="310">
        <v>1.9856687199999998</v>
      </c>
      <c r="M1517" s="310">
        <v>1.8806956000000001</v>
      </c>
      <c r="N1517" s="310"/>
      <c r="O1517" s="310">
        <f t="shared" si="23"/>
        <v>5.2865374240270908</v>
      </c>
      <c r="P1517" s="310">
        <v>5.2865374240270828</v>
      </c>
      <c r="Q1517" s="309" t="s">
        <v>15063</v>
      </c>
      <c r="R1517" s="311"/>
    </row>
    <row r="1518" spans="1:18" s="312" customFormat="1" x14ac:dyDescent="0.3">
      <c r="A1518" s="307">
        <v>1515</v>
      </c>
      <c r="B1518" s="308" t="s">
        <v>5271</v>
      </c>
      <c r="C1518" s="308" t="s">
        <v>2396</v>
      </c>
      <c r="D1518" s="308" t="s">
        <v>2396</v>
      </c>
      <c r="E1518" s="308" t="s">
        <v>14762</v>
      </c>
      <c r="F1518" s="309" t="s">
        <v>5372</v>
      </c>
      <c r="G1518" s="309" t="s">
        <v>5383</v>
      </c>
      <c r="H1518" s="309" t="s">
        <v>5384</v>
      </c>
      <c r="I1518" s="309" t="s">
        <v>2432</v>
      </c>
      <c r="J1518" s="309" t="s">
        <v>15063</v>
      </c>
      <c r="K1518" s="310">
        <v>1.9381810000000015</v>
      </c>
      <c r="L1518" s="310">
        <v>1.9381810000000015</v>
      </c>
      <c r="M1518" s="310">
        <v>1.82608875</v>
      </c>
      <c r="N1518" s="310"/>
      <c r="O1518" s="310">
        <f t="shared" si="23"/>
        <v>5.783373689041496</v>
      </c>
      <c r="P1518" s="310">
        <v>5.7833736890414933</v>
      </c>
      <c r="Q1518" s="309" t="s">
        <v>15063</v>
      </c>
      <c r="R1518" s="311"/>
    </row>
    <row r="1519" spans="1:18" s="312" customFormat="1" x14ac:dyDescent="0.3">
      <c r="A1519" s="307">
        <v>1516</v>
      </c>
      <c r="B1519" s="308" t="s">
        <v>5271</v>
      </c>
      <c r="C1519" s="308" t="s">
        <v>2396</v>
      </c>
      <c r="D1519" s="308" t="s">
        <v>2396</v>
      </c>
      <c r="E1519" s="308" t="s">
        <v>14762</v>
      </c>
      <c r="F1519" s="309" t="s">
        <v>5372</v>
      </c>
      <c r="G1519" s="309" t="s">
        <v>5385</v>
      </c>
      <c r="H1519" s="309" t="s">
        <v>5386</v>
      </c>
      <c r="I1519" s="309" t="s">
        <v>2432</v>
      </c>
      <c r="J1519" s="309" t="s">
        <v>15063</v>
      </c>
      <c r="K1519" s="310">
        <v>2.0629526000000009</v>
      </c>
      <c r="L1519" s="310">
        <v>2.0629526000000009</v>
      </c>
      <c r="M1519" s="310">
        <v>1.9264730000000001</v>
      </c>
      <c r="N1519" s="310"/>
      <c r="O1519" s="310">
        <f t="shared" si="23"/>
        <v>6.6157409530398681</v>
      </c>
      <c r="P1519" s="310">
        <v>6.6157409530398725</v>
      </c>
      <c r="Q1519" s="309" t="s">
        <v>15063</v>
      </c>
      <c r="R1519" s="311"/>
    </row>
    <row r="1520" spans="1:18" s="312" customFormat="1" x14ac:dyDescent="0.3">
      <c r="A1520" s="307">
        <v>1517</v>
      </c>
      <c r="B1520" s="308" t="s">
        <v>5271</v>
      </c>
      <c r="C1520" s="308" t="s">
        <v>2396</v>
      </c>
      <c r="D1520" s="308" t="s">
        <v>2396</v>
      </c>
      <c r="E1520" s="308" t="s">
        <v>14762</v>
      </c>
      <c r="F1520" s="309" t="s">
        <v>5387</v>
      </c>
      <c r="G1520" s="309" t="s">
        <v>5388</v>
      </c>
      <c r="H1520" s="309" t="s">
        <v>5389</v>
      </c>
      <c r="I1520" s="309" t="s">
        <v>2405</v>
      </c>
      <c r="J1520" s="309" t="s">
        <v>15063</v>
      </c>
      <c r="K1520" s="310">
        <v>1.9940290499999997</v>
      </c>
      <c r="L1520" s="310">
        <v>1.9940290499999997</v>
      </c>
      <c r="M1520" s="310">
        <v>1.8735889999999999</v>
      </c>
      <c r="N1520" s="310"/>
      <c r="O1520" s="310">
        <f t="shared" si="23"/>
        <v>6.0400348731127966</v>
      </c>
      <c r="P1520" s="310">
        <v>6.0400348731127984</v>
      </c>
      <c r="Q1520" s="309" t="s">
        <v>15063</v>
      </c>
      <c r="R1520" s="311"/>
    </row>
    <row r="1521" spans="1:18" s="312" customFormat="1" x14ac:dyDescent="0.3">
      <c r="A1521" s="307">
        <v>1518</v>
      </c>
      <c r="B1521" s="308" t="s">
        <v>5271</v>
      </c>
      <c r="C1521" s="308" t="s">
        <v>2396</v>
      </c>
      <c r="D1521" s="308" t="s">
        <v>2396</v>
      </c>
      <c r="E1521" s="308" t="s">
        <v>14762</v>
      </c>
      <c r="F1521" s="309" t="s">
        <v>5387</v>
      </c>
      <c r="G1521" s="309" t="s">
        <v>5390</v>
      </c>
      <c r="H1521" s="309" t="s">
        <v>5391</v>
      </c>
      <c r="I1521" s="309" t="s">
        <v>2414</v>
      </c>
      <c r="J1521" s="309" t="s">
        <v>15063</v>
      </c>
      <c r="K1521" s="310">
        <v>0.64910349999999994</v>
      </c>
      <c r="L1521" s="310">
        <v>0.64910349999999994</v>
      </c>
      <c r="M1521" s="310">
        <v>0.62179200000000001</v>
      </c>
      <c r="N1521" s="310"/>
      <c r="O1521" s="310">
        <f t="shared" si="23"/>
        <v>4.2075724441479574</v>
      </c>
      <c r="P1521" s="310">
        <v>36.647556891078416</v>
      </c>
      <c r="Q1521" s="309" t="s">
        <v>15063</v>
      </c>
      <c r="R1521" s="311"/>
    </row>
    <row r="1522" spans="1:18" s="312" customFormat="1" x14ac:dyDescent="0.3">
      <c r="A1522" s="307">
        <v>1519</v>
      </c>
      <c r="B1522" s="308" t="s">
        <v>5271</v>
      </c>
      <c r="C1522" s="308" t="s">
        <v>2396</v>
      </c>
      <c r="D1522" s="308" t="s">
        <v>2396</v>
      </c>
      <c r="E1522" s="308" t="s">
        <v>14763</v>
      </c>
      <c r="F1522" s="309" t="s">
        <v>5392</v>
      </c>
      <c r="G1522" s="309" t="s">
        <v>5393</v>
      </c>
      <c r="H1522" s="309" t="s">
        <v>5394</v>
      </c>
      <c r="I1522" s="309" t="s">
        <v>2405</v>
      </c>
      <c r="J1522" s="309" t="s">
        <v>15063</v>
      </c>
      <c r="K1522" s="310">
        <v>1.4092800000000001</v>
      </c>
      <c r="L1522" s="310">
        <v>1.4092800000000001</v>
      </c>
      <c r="M1522" s="310">
        <v>1.30952505</v>
      </c>
      <c r="N1522" s="310"/>
      <c r="O1522" s="310">
        <f t="shared" si="23"/>
        <v>7.0784336682561388</v>
      </c>
      <c r="P1522" s="310">
        <v>7.0784336682561459</v>
      </c>
      <c r="Q1522" s="309" t="s">
        <v>15063</v>
      </c>
      <c r="R1522" s="311"/>
    </row>
    <row r="1523" spans="1:18" s="312" customFormat="1" x14ac:dyDescent="0.3">
      <c r="A1523" s="307">
        <v>1520</v>
      </c>
      <c r="B1523" s="308" t="s">
        <v>5271</v>
      </c>
      <c r="C1523" s="308" t="s">
        <v>2396</v>
      </c>
      <c r="D1523" s="308" t="s">
        <v>2396</v>
      </c>
      <c r="E1523" s="308" t="s">
        <v>14763</v>
      </c>
      <c r="F1523" s="309" t="s">
        <v>5392</v>
      </c>
      <c r="G1523" s="309" t="s">
        <v>5395</v>
      </c>
      <c r="H1523" s="309" t="s">
        <v>5396</v>
      </c>
      <c r="I1523" s="309" t="s">
        <v>2405</v>
      </c>
      <c r="J1523" s="309" t="s">
        <v>15063</v>
      </c>
      <c r="K1523" s="310">
        <v>3.6470559999999987</v>
      </c>
      <c r="L1523" s="310">
        <v>3.6470559999999987</v>
      </c>
      <c r="M1523" s="310">
        <v>3.2182873540000001</v>
      </c>
      <c r="N1523" s="310"/>
      <c r="O1523" s="310">
        <f t="shared" si="23"/>
        <v>11.756568750246741</v>
      </c>
      <c r="P1523" s="310">
        <v>11.756568750246732</v>
      </c>
      <c r="Q1523" s="309" t="s">
        <v>15063</v>
      </c>
      <c r="R1523" s="311"/>
    </row>
    <row r="1524" spans="1:18" s="312" customFormat="1" x14ac:dyDescent="0.3">
      <c r="A1524" s="307">
        <v>1521</v>
      </c>
      <c r="B1524" s="308" t="s">
        <v>5271</v>
      </c>
      <c r="C1524" s="308" t="s">
        <v>2396</v>
      </c>
      <c r="D1524" s="308" t="s">
        <v>2396</v>
      </c>
      <c r="E1524" s="308" t="s">
        <v>14763</v>
      </c>
      <c r="F1524" s="309" t="s">
        <v>5392</v>
      </c>
      <c r="G1524" s="309" t="s">
        <v>5397</v>
      </c>
      <c r="H1524" s="309" t="s">
        <v>5398</v>
      </c>
      <c r="I1524" s="309" t="s">
        <v>2405</v>
      </c>
      <c r="J1524" s="309" t="s">
        <v>15063</v>
      </c>
      <c r="K1524" s="310">
        <v>1.2651069999999998</v>
      </c>
      <c r="L1524" s="310">
        <v>1.2651069999999998</v>
      </c>
      <c r="M1524" s="310">
        <v>1.1345688140000001</v>
      </c>
      <c r="N1524" s="310"/>
      <c r="O1524" s="310">
        <f t="shared" si="23"/>
        <v>10.318351412173017</v>
      </c>
      <c r="P1524" s="310">
        <v>10.31835141217301</v>
      </c>
      <c r="Q1524" s="309" t="s">
        <v>15063</v>
      </c>
      <c r="R1524" s="311"/>
    </row>
    <row r="1525" spans="1:18" s="312" customFormat="1" x14ac:dyDescent="0.3">
      <c r="A1525" s="307">
        <v>1522</v>
      </c>
      <c r="B1525" s="308" t="s">
        <v>5271</v>
      </c>
      <c r="C1525" s="308" t="s">
        <v>2396</v>
      </c>
      <c r="D1525" s="308" t="s">
        <v>2396</v>
      </c>
      <c r="E1525" s="308" t="s">
        <v>14763</v>
      </c>
      <c r="F1525" s="309" t="s">
        <v>5341</v>
      </c>
      <c r="G1525" s="309" t="s">
        <v>5401</v>
      </c>
      <c r="H1525" s="309" t="s">
        <v>5402</v>
      </c>
      <c r="I1525" s="309" t="s">
        <v>2414</v>
      </c>
      <c r="J1525" s="309" t="s">
        <v>15063</v>
      </c>
      <c r="K1525" s="310">
        <v>1.5881600000000002</v>
      </c>
      <c r="L1525" s="310">
        <v>1.5881600000000002</v>
      </c>
      <c r="M1525" s="310">
        <v>1.3791162700000001</v>
      </c>
      <c r="N1525" s="310"/>
      <c r="O1525" s="310">
        <f t="shared" si="23"/>
        <v>13.162636636107198</v>
      </c>
      <c r="P1525" s="310">
        <v>13.162636636107194</v>
      </c>
      <c r="Q1525" s="309" t="s">
        <v>15063</v>
      </c>
      <c r="R1525" s="311"/>
    </row>
    <row r="1526" spans="1:18" s="312" customFormat="1" x14ac:dyDescent="0.3">
      <c r="A1526" s="307">
        <v>1523</v>
      </c>
      <c r="B1526" s="308" t="s">
        <v>5271</v>
      </c>
      <c r="C1526" s="308" t="s">
        <v>2396</v>
      </c>
      <c r="D1526" s="308" t="s">
        <v>2396</v>
      </c>
      <c r="E1526" s="308" t="s">
        <v>14763</v>
      </c>
      <c r="F1526" s="309" t="s">
        <v>5341</v>
      </c>
      <c r="G1526" s="309" t="s">
        <v>5403</v>
      </c>
      <c r="H1526" s="309" t="s">
        <v>5404</v>
      </c>
      <c r="I1526" s="309" t="s">
        <v>2405</v>
      </c>
      <c r="J1526" s="309" t="s">
        <v>15063</v>
      </c>
      <c r="K1526" s="310">
        <v>0.69139999999999935</v>
      </c>
      <c r="L1526" s="310">
        <v>0.69139999999999935</v>
      </c>
      <c r="M1526" s="310">
        <v>0.59940649280000002</v>
      </c>
      <c r="N1526" s="310"/>
      <c r="O1526" s="310">
        <f t="shared" si="23"/>
        <v>13.305395892392163</v>
      </c>
      <c r="P1526" s="310">
        <v>13.305395892392157</v>
      </c>
      <c r="Q1526" s="309" t="s">
        <v>15063</v>
      </c>
      <c r="R1526" s="311"/>
    </row>
    <row r="1527" spans="1:18" s="312" customFormat="1" x14ac:dyDescent="0.3">
      <c r="A1527" s="307">
        <v>1524</v>
      </c>
      <c r="B1527" s="308" t="s">
        <v>5271</v>
      </c>
      <c r="C1527" s="308" t="s">
        <v>2396</v>
      </c>
      <c r="D1527" s="308" t="s">
        <v>2396</v>
      </c>
      <c r="E1527" s="308" t="s">
        <v>14763</v>
      </c>
      <c r="F1527" s="309" t="s">
        <v>5341</v>
      </c>
      <c r="G1527" s="309" t="s">
        <v>5405</v>
      </c>
      <c r="H1527" s="309" t="s">
        <v>5406</v>
      </c>
      <c r="I1527" s="309" t="s">
        <v>2405</v>
      </c>
      <c r="J1527" s="309" t="s">
        <v>15063</v>
      </c>
      <c r="K1527" s="310">
        <v>0.96455999999999908</v>
      </c>
      <c r="L1527" s="310">
        <v>0.96455999999999908</v>
      </c>
      <c r="M1527" s="310">
        <v>0.87062300000000004</v>
      </c>
      <c r="N1527" s="310"/>
      <c r="O1527" s="310">
        <f t="shared" si="23"/>
        <v>9.738844654557429</v>
      </c>
      <c r="P1527" s="310">
        <v>9.7388446545574325</v>
      </c>
      <c r="Q1527" s="309" t="s">
        <v>15063</v>
      </c>
      <c r="R1527" s="311"/>
    </row>
    <row r="1528" spans="1:18" s="312" customFormat="1" x14ac:dyDescent="0.3">
      <c r="A1528" s="307">
        <v>1525</v>
      </c>
      <c r="B1528" s="308" t="s">
        <v>5271</v>
      </c>
      <c r="C1528" s="308" t="s">
        <v>2396</v>
      </c>
      <c r="D1528" s="308" t="s">
        <v>2396</v>
      </c>
      <c r="E1528" s="308" t="s">
        <v>14763</v>
      </c>
      <c r="F1528" s="309" t="s">
        <v>5387</v>
      </c>
      <c r="G1528" s="309" t="s">
        <v>5407</v>
      </c>
      <c r="H1528" s="309" t="s">
        <v>5408</v>
      </c>
      <c r="I1528" s="309" t="s">
        <v>2405</v>
      </c>
      <c r="J1528" s="309" t="s">
        <v>15063</v>
      </c>
      <c r="K1528" s="310">
        <v>1.019808</v>
      </c>
      <c r="L1528" s="310">
        <v>1.019808</v>
      </c>
      <c r="M1528" s="310">
        <v>0.87091603199999901</v>
      </c>
      <c r="N1528" s="310"/>
      <c r="O1528" s="310">
        <f t="shared" si="23"/>
        <v>14.600000000000101</v>
      </c>
      <c r="P1528" s="310">
        <v>14.600000000000113</v>
      </c>
      <c r="Q1528" s="309" t="s">
        <v>15063</v>
      </c>
      <c r="R1528" s="311"/>
    </row>
    <row r="1529" spans="1:18" s="312" customFormat="1" x14ac:dyDescent="0.3">
      <c r="A1529" s="307">
        <v>1526</v>
      </c>
      <c r="B1529" s="308" t="s">
        <v>5271</v>
      </c>
      <c r="C1529" s="308" t="s">
        <v>2396</v>
      </c>
      <c r="D1529" s="308" t="s">
        <v>2396</v>
      </c>
      <c r="E1529" s="308" t="s">
        <v>14763</v>
      </c>
      <c r="F1529" s="309" t="s">
        <v>5387</v>
      </c>
      <c r="G1529" s="309" t="s">
        <v>5409</v>
      </c>
      <c r="H1529" s="309" t="s">
        <v>5410</v>
      </c>
      <c r="I1529" s="309" t="s">
        <v>2405</v>
      </c>
      <c r="J1529" s="309" t="s">
        <v>15063</v>
      </c>
      <c r="K1529" s="310">
        <v>2.4565960000000002</v>
      </c>
      <c r="L1529" s="310">
        <v>2.4565960000000002</v>
      </c>
      <c r="M1529" s="310">
        <v>2.1782699999999999</v>
      </c>
      <c r="N1529" s="310"/>
      <c r="O1529" s="310">
        <f t="shared" si="23"/>
        <v>11.329742456635127</v>
      </c>
      <c r="P1529" s="310">
        <v>11.329742456635138</v>
      </c>
      <c r="Q1529" s="309" t="s">
        <v>15063</v>
      </c>
      <c r="R1529" s="311"/>
    </row>
    <row r="1530" spans="1:18" s="312" customFormat="1" x14ac:dyDescent="0.3">
      <c r="A1530" s="307">
        <v>1527</v>
      </c>
      <c r="B1530" s="308" t="s">
        <v>5271</v>
      </c>
      <c r="C1530" s="308" t="s">
        <v>2396</v>
      </c>
      <c r="D1530" s="308" t="s">
        <v>2396</v>
      </c>
      <c r="E1530" s="308" t="s">
        <v>14763</v>
      </c>
      <c r="F1530" s="309" t="s">
        <v>5387</v>
      </c>
      <c r="G1530" s="309" t="s">
        <v>14764</v>
      </c>
      <c r="H1530" s="309" t="s">
        <v>5412</v>
      </c>
      <c r="I1530" s="309" t="s">
        <v>2405</v>
      </c>
      <c r="J1530" s="309" t="s">
        <v>15063</v>
      </c>
      <c r="K1530" s="310">
        <v>1.6788000000000012</v>
      </c>
      <c r="L1530" s="310">
        <v>1.6788000000000012</v>
      </c>
      <c r="M1530" s="310">
        <v>1.6101646000000001</v>
      </c>
      <c r="N1530" s="310"/>
      <c r="O1530" s="310">
        <f t="shared" si="23"/>
        <v>4.0883607338575816</v>
      </c>
      <c r="P1530" s="310">
        <v>4.0883607338575771</v>
      </c>
      <c r="Q1530" s="309" t="s">
        <v>15063</v>
      </c>
      <c r="R1530" s="311"/>
    </row>
    <row r="1531" spans="1:18" s="312" customFormat="1" x14ac:dyDescent="0.3">
      <c r="A1531" s="307">
        <v>1528</v>
      </c>
      <c r="B1531" s="308" t="s">
        <v>5271</v>
      </c>
      <c r="C1531" s="308" t="s">
        <v>2396</v>
      </c>
      <c r="D1531" s="308" t="s">
        <v>2396</v>
      </c>
      <c r="E1531" s="308" t="s">
        <v>14763</v>
      </c>
      <c r="F1531" s="309" t="s">
        <v>5387</v>
      </c>
      <c r="G1531" s="309" t="s">
        <v>5411</v>
      </c>
      <c r="H1531" s="309" t="s">
        <v>14765</v>
      </c>
      <c r="I1531" s="309" t="s">
        <v>2414</v>
      </c>
      <c r="J1531" s="309" t="s">
        <v>15063</v>
      </c>
      <c r="K1531" s="310">
        <v>0.44082000000000054</v>
      </c>
      <c r="L1531" s="310">
        <v>0.44082000000000054</v>
      </c>
      <c r="M1531" s="310">
        <v>0.42511500000000002</v>
      </c>
      <c r="N1531" s="310"/>
      <c r="O1531" s="310">
        <f t="shared" si="23"/>
        <v>3.5626786443447451</v>
      </c>
      <c r="P1531" s="310">
        <v>3.5626786443447411</v>
      </c>
      <c r="Q1531" s="309" t="s">
        <v>15063</v>
      </c>
      <c r="R1531" s="311"/>
    </row>
    <row r="1532" spans="1:18" s="312" customFormat="1" x14ac:dyDescent="0.3">
      <c r="A1532" s="307">
        <v>1529</v>
      </c>
      <c r="B1532" s="308" t="s">
        <v>5271</v>
      </c>
      <c r="C1532" s="308" t="s">
        <v>2396</v>
      </c>
      <c r="D1532" s="308" t="s">
        <v>2396</v>
      </c>
      <c r="E1532" s="308" t="s">
        <v>14763</v>
      </c>
      <c r="F1532" s="309" t="s">
        <v>5387</v>
      </c>
      <c r="G1532" s="309" t="s">
        <v>14766</v>
      </c>
      <c r="H1532" s="309" t="s">
        <v>5413</v>
      </c>
      <c r="I1532" s="309" t="s">
        <v>2414</v>
      </c>
      <c r="J1532" s="309" t="s">
        <v>15063</v>
      </c>
      <c r="K1532" s="310">
        <v>2.7694719999999986</v>
      </c>
      <c r="L1532" s="310">
        <v>2.7694719999999986</v>
      </c>
      <c r="M1532" s="310">
        <v>2.4907540799999999</v>
      </c>
      <c r="N1532" s="310"/>
      <c r="O1532" s="310">
        <f t="shared" si="23"/>
        <v>10.063937097035062</v>
      </c>
      <c r="P1532" s="310">
        <v>10.063937097035048</v>
      </c>
      <c r="Q1532" s="309" t="s">
        <v>15063</v>
      </c>
      <c r="R1532" s="311"/>
    </row>
    <row r="1533" spans="1:18" s="312" customFormat="1" x14ac:dyDescent="0.3">
      <c r="A1533" s="307">
        <v>1530</v>
      </c>
      <c r="B1533" s="308" t="s">
        <v>5252</v>
      </c>
      <c r="C1533" s="308" t="s">
        <v>14767</v>
      </c>
      <c r="D1533" s="308" t="s">
        <v>1368</v>
      </c>
      <c r="E1533" s="308" t="s">
        <v>14768</v>
      </c>
      <c r="F1533" s="309" t="s">
        <v>5417</v>
      </c>
      <c r="G1533" s="309" t="s">
        <v>5418</v>
      </c>
      <c r="H1533" s="309" t="s">
        <v>5419</v>
      </c>
      <c r="I1533" s="309" t="s">
        <v>2432</v>
      </c>
      <c r="J1533" s="309" t="s">
        <v>15063</v>
      </c>
      <c r="K1533" s="310">
        <v>3.1019999999999999</v>
      </c>
      <c r="L1533" s="310">
        <v>3.1019999999999999</v>
      </c>
      <c r="M1533" s="310">
        <v>2.71279702</v>
      </c>
      <c r="N1533" s="310"/>
      <c r="O1533" s="310">
        <f t="shared" si="23"/>
        <v>12.546840103159248</v>
      </c>
      <c r="P1533" s="310">
        <v>17.093277272217765</v>
      </c>
      <c r="Q1533" s="309" t="s">
        <v>15063</v>
      </c>
      <c r="R1533" s="311"/>
    </row>
    <row r="1534" spans="1:18" s="312" customFormat="1" x14ac:dyDescent="0.3">
      <c r="A1534" s="307">
        <v>1531</v>
      </c>
      <c r="B1534" s="308" t="s">
        <v>5252</v>
      </c>
      <c r="C1534" s="308" t="s">
        <v>14767</v>
      </c>
      <c r="D1534" s="308" t="s">
        <v>1368</v>
      </c>
      <c r="E1534" s="308" t="s">
        <v>14768</v>
      </c>
      <c r="F1534" s="309" t="s">
        <v>5417</v>
      </c>
      <c r="G1534" s="309" t="s">
        <v>5420</v>
      </c>
      <c r="H1534" s="309" t="s">
        <v>5421</v>
      </c>
      <c r="I1534" s="309" t="s">
        <v>2432</v>
      </c>
      <c r="J1534" s="309" t="s">
        <v>15063</v>
      </c>
      <c r="K1534" s="310">
        <v>3.0825600000000009</v>
      </c>
      <c r="L1534" s="310">
        <v>3.0825600000000009</v>
      </c>
      <c r="M1534" s="310">
        <v>2.7100545</v>
      </c>
      <c r="N1534" s="310"/>
      <c r="O1534" s="310">
        <f t="shared" si="23"/>
        <v>12.084290330115252</v>
      </c>
      <c r="P1534" s="310">
        <v>17.864677931831295</v>
      </c>
      <c r="Q1534" s="309" t="s">
        <v>15063</v>
      </c>
      <c r="R1534" s="311"/>
    </row>
    <row r="1535" spans="1:18" s="312" customFormat="1" x14ac:dyDescent="0.3">
      <c r="A1535" s="307">
        <v>1532</v>
      </c>
      <c r="B1535" s="308" t="s">
        <v>5252</v>
      </c>
      <c r="C1535" s="308" t="s">
        <v>14767</v>
      </c>
      <c r="D1535" s="308" t="s">
        <v>1368</v>
      </c>
      <c r="E1535" s="308" t="s">
        <v>14768</v>
      </c>
      <c r="F1535" s="309" t="s">
        <v>5417</v>
      </c>
      <c r="G1535" s="309" t="s">
        <v>5422</v>
      </c>
      <c r="H1535" s="309" t="s">
        <v>5307</v>
      </c>
      <c r="I1535" s="309" t="s">
        <v>2405</v>
      </c>
      <c r="J1535" s="309" t="s">
        <v>15063</v>
      </c>
      <c r="K1535" s="310">
        <v>3.7616000000000009</v>
      </c>
      <c r="L1535" s="310">
        <v>3.7616000000000009</v>
      </c>
      <c r="M1535" s="310">
        <v>3.3819036000000002</v>
      </c>
      <c r="N1535" s="310"/>
      <c r="O1535" s="310">
        <f t="shared" si="23"/>
        <v>10.094013185878365</v>
      </c>
      <c r="P1535" s="310">
        <v>16.499121786659455</v>
      </c>
      <c r="Q1535" s="309" t="s">
        <v>15063</v>
      </c>
      <c r="R1535" s="311"/>
    </row>
    <row r="1536" spans="1:18" s="312" customFormat="1" x14ac:dyDescent="0.3">
      <c r="A1536" s="307">
        <v>1533</v>
      </c>
      <c r="B1536" s="308" t="s">
        <v>5252</v>
      </c>
      <c r="C1536" s="308" t="s">
        <v>14767</v>
      </c>
      <c r="D1536" s="308" t="s">
        <v>1368</v>
      </c>
      <c r="E1536" s="308" t="s">
        <v>14768</v>
      </c>
      <c r="F1536" s="309" t="s">
        <v>5417</v>
      </c>
      <c r="G1536" s="309" t="s">
        <v>5423</v>
      </c>
      <c r="H1536" s="309" t="s">
        <v>5424</v>
      </c>
      <c r="I1536" s="309" t="s">
        <v>2432</v>
      </c>
      <c r="J1536" s="309" t="s">
        <v>15063</v>
      </c>
      <c r="K1536" s="310">
        <v>2.17076</v>
      </c>
      <c r="L1536" s="310">
        <v>2.17076</v>
      </c>
      <c r="M1536" s="310">
        <v>2.1703258480000001</v>
      </c>
      <c r="N1536" s="310"/>
      <c r="O1536" s="310">
        <f t="shared" si="23"/>
        <v>1.9999999999998408E-2</v>
      </c>
      <c r="P1536" s="310">
        <v>2.5071972308926216</v>
      </c>
      <c r="Q1536" s="309" t="s">
        <v>15063</v>
      </c>
      <c r="R1536" s="311"/>
    </row>
    <row r="1537" spans="1:18" s="312" customFormat="1" x14ac:dyDescent="0.3">
      <c r="A1537" s="307">
        <v>1534</v>
      </c>
      <c r="B1537" s="308" t="s">
        <v>5252</v>
      </c>
      <c r="C1537" s="308" t="s">
        <v>14767</v>
      </c>
      <c r="D1537" s="308" t="s">
        <v>1368</v>
      </c>
      <c r="E1537" s="308" t="s">
        <v>14768</v>
      </c>
      <c r="F1537" s="309" t="s">
        <v>5425</v>
      </c>
      <c r="G1537" s="309" t="s">
        <v>5426</v>
      </c>
      <c r="H1537" s="309" t="s">
        <v>5427</v>
      </c>
      <c r="I1537" s="309" t="s">
        <v>2405</v>
      </c>
      <c r="J1537" s="309" t="s">
        <v>15063</v>
      </c>
      <c r="K1537" s="310">
        <v>1.7446800000000007</v>
      </c>
      <c r="L1537" s="310">
        <v>1.7446800000000007</v>
      </c>
      <c r="M1537" s="310">
        <v>1.5462413000000002</v>
      </c>
      <c r="N1537" s="310"/>
      <c r="O1537" s="310">
        <f t="shared" si="23"/>
        <v>11.373931036063945</v>
      </c>
      <c r="P1537" s="310">
        <v>18.292490572697552</v>
      </c>
      <c r="Q1537" s="309" t="s">
        <v>15063</v>
      </c>
      <c r="R1537" s="311"/>
    </row>
    <row r="1538" spans="1:18" s="312" customFormat="1" x14ac:dyDescent="0.3">
      <c r="A1538" s="307">
        <v>1535</v>
      </c>
      <c r="B1538" s="308" t="s">
        <v>5252</v>
      </c>
      <c r="C1538" s="308" t="s">
        <v>14767</v>
      </c>
      <c r="D1538" s="308" t="s">
        <v>1368</v>
      </c>
      <c r="E1538" s="308" t="s">
        <v>14768</v>
      </c>
      <c r="F1538" s="309" t="s">
        <v>5425</v>
      </c>
      <c r="G1538" s="309" t="s">
        <v>5428</v>
      </c>
      <c r="H1538" s="309" t="s">
        <v>5429</v>
      </c>
      <c r="I1538" s="309" t="s">
        <v>2405</v>
      </c>
      <c r="J1538" s="309" t="s">
        <v>15063</v>
      </c>
      <c r="K1538" s="310">
        <v>3.0640800000000015</v>
      </c>
      <c r="L1538" s="310">
        <v>3.0640800000000015</v>
      </c>
      <c r="M1538" s="310">
        <v>2.6712069999999999</v>
      </c>
      <c r="N1538" s="310"/>
      <c r="O1538" s="310">
        <f t="shared" si="23"/>
        <v>12.821891073340167</v>
      </c>
      <c r="P1538" s="310">
        <v>28.70273392171946</v>
      </c>
      <c r="Q1538" s="309" t="s">
        <v>15063</v>
      </c>
      <c r="R1538" s="311"/>
    </row>
    <row r="1539" spans="1:18" s="312" customFormat="1" x14ac:dyDescent="0.3">
      <c r="A1539" s="307">
        <v>1536</v>
      </c>
      <c r="B1539" s="308" t="s">
        <v>5252</v>
      </c>
      <c r="C1539" s="308" t="s">
        <v>1373</v>
      </c>
      <c r="D1539" s="308" t="s">
        <v>1445</v>
      </c>
      <c r="E1539" s="308" t="s">
        <v>14769</v>
      </c>
      <c r="F1539" s="309" t="s">
        <v>5430</v>
      </c>
      <c r="G1539" s="309" t="s">
        <v>14770</v>
      </c>
      <c r="H1539" s="309" t="s">
        <v>5431</v>
      </c>
      <c r="I1539" s="309" t="s">
        <v>2405</v>
      </c>
      <c r="J1539" s="309" t="s">
        <v>15063</v>
      </c>
      <c r="K1539" s="310">
        <v>4.3917599999999988</v>
      </c>
      <c r="L1539" s="310">
        <v>4.3917599999999988</v>
      </c>
      <c r="M1539" s="310">
        <v>4.0437779999999997</v>
      </c>
      <c r="N1539" s="310"/>
      <c r="O1539" s="310">
        <f t="shared" si="23"/>
        <v>7.9235204109513999</v>
      </c>
      <c r="P1539" s="310">
        <v>12.111999509512772</v>
      </c>
      <c r="Q1539" s="309" t="s">
        <v>15063</v>
      </c>
      <c r="R1539" s="311"/>
    </row>
    <row r="1540" spans="1:18" s="312" customFormat="1" x14ac:dyDescent="0.3">
      <c r="A1540" s="307">
        <v>1537</v>
      </c>
      <c r="B1540" s="308" t="s">
        <v>5252</v>
      </c>
      <c r="C1540" s="308" t="s">
        <v>1373</v>
      </c>
      <c r="D1540" s="308" t="s">
        <v>1445</v>
      </c>
      <c r="E1540" s="308" t="s">
        <v>14769</v>
      </c>
      <c r="F1540" s="309" t="s">
        <v>5430</v>
      </c>
      <c r="G1540" s="309" t="s">
        <v>5432</v>
      </c>
      <c r="H1540" s="309" t="s">
        <v>5433</v>
      </c>
      <c r="I1540" s="309" t="s">
        <v>2405</v>
      </c>
      <c r="J1540" s="309" t="s">
        <v>15063</v>
      </c>
      <c r="K1540" s="310">
        <v>3.4695399999999972</v>
      </c>
      <c r="L1540" s="310">
        <v>3.4695399999999972</v>
      </c>
      <c r="M1540" s="310">
        <v>3.1984133999999997</v>
      </c>
      <c r="N1540" s="310"/>
      <c r="O1540" s="310">
        <f t="shared" ref="O1540:O1603" si="24">(L1540-M1540)/L1540*100</f>
        <v>7.8144826115276862</v>
      </c>
      <c r="P1540" s="310">
        <v>24.619430388369512</v>
      </c>
      <c r="Q1540" s="309" t="s">
        <v>15063</v>
      </c>
      <c r="R1540" s="311"/>
    </row>
    <row r="1541" spans="1:18" s="312" customFormat="1" x14ac:dyDescent="0.3">
      <c r="A1541" s="307">
        <v>1538</v>
      </c>
      <c r="B1541" s="308" t="s">
        <v>5271</v>
      </c>
      <c r="C1541" s="308" t="s">
        <v>2396</v>
      </c>
      <c r="D1541" s="308" t="s">
        <v>1378</v>
      </c>
      <c r="E1541" s="308" t="s">
        <v>14771</v>
      </c>
      <c r="F1541" s="309" t="s">
        <v>5434</v>
      </c>
      <c r="G1541" s="309" t="s">
        <v>5435</v>
      </c>
      <c r="H1541" s="309" t="s">
        <v>5436</v>
      </c>
      <c r="I1541" s="309" t="s">
        <v>2432</v>
      </c>
      <c r="J1541" s="309" t="s">
        <v>15063</v>
      </c>
      <c r="K1541" s="310">
        <v>1.7545799999999945</v>
      </c>
      <c r="L1541" s="310">
        <v>1.7545799999999945</v>
      </c>
      <c r="M1541" s="310">
        <v>1.6488659999999997</v>
      </c>
      <c r="N1541" s="310"/>
      <c r="O1541" s="310">
        <f t="shared" si="24"/>
        <v>6.0250316315012755</v>
      </c>
      <c r="P1541" s="310">
        <v>6.0250316315012764</v>
      </c>
      <c r="Q1541" s="309" t="s">
        <v>15063</v>
      </c>
      <c r="R1541" s="311"/>
    </row>
    <row r="1542" spans="1:18" s="312" customFormat="1" x14ac:dyDescent="0.3">
      <c r="A1542" s="307">
        <v>1539</v>
      </c>
      <c r="B1542" s="308" t="s">
        <v>5271</v>
      </c>
      <c r="C1542" s="308" t="s">
        <v>2396</v>
      </c>
      <c r="D1542" s="308" t="s">
        <v>1378</v>
      </c>
      <c r="E1542" s="308" t="s">
        <v>14771</v>
      </c>
      <c r="F1542" s="309" t="s">
        <v>5434</v>
      </c>
      <c r="G1542" s="309" t="s">
        <v>5437</v>
      </c>
      <c r="H1542" s="309" t="s">
        <v>5438</v>
      </c>
      <c r="I1542" s="309" t="s">
        <v>2432</v>
      </c>
      <c r="J1542" s="309" t="s">
        <v>15063</v>
      </c>
      <c r="K1542" s="310">
        <v>1.3424799999999959</v>
      </c>
      <c r="L1542" s="310">
        <v>1.3424799999999959</v>
      </c>
      <c r="M1542" s="310">
        <v>1.24830665</v>
      </c>
      <c r="N1542" s="310"/>
      <c r="O1542" s="310">
        <f t="shared" si="24"/>
        <v>7.0148791788329223</v>
      </c>
      <c r="P1542" s="310">
        <v>7.0148791788329223</v>
      </c>
      <c r="Q1542" s="309" t="s">
        <v>15063</v>
      </c>
      <c r="R1542" s="311"/>
    </row>
    <row r="1543" spans="1:18" s="312" customFormat="1" x14ac:dyDescent="0.3">
      <c r="A1543" s="307">
        <v>1540</v>
      </c>
      <c r="B1543" s="308" t="s">
        <v>5271</v>
      </c>
      <c r="C1543" s="308" t="s">
        <v>2396</v>
      </c>
      <c r="D1543" s="308" t="s">
        <v>1378</v>
      </c>
      <c r="E1543" s="308" t="s">
        <v>14771</v>
      </c>
      <c r="F1543" s="309" t="s">
        <v>5434</v>
      </c>
      <c r="G1543" s="309" t="s">
        <v>5439</v>
      </c>
      <c r="H1543" s="309" t="s">
        <v>14772</v>
      </c>
      <c r="I1543" s="309" t="s">
        <v>2432</v>
      </c>
      <c r="J1543" s="309" t="s">
        <v>15063</v>
      </c>
      <c r="K1543" s="310">
        <v>0.50875999999999977</v>
      </c>
      <c r="L1543" s="310">
        <v>0.50875999999999977</v>
      </c>
      <c r="M1543" s="310">
        <v>0.45062915000000003</v>
      </c>
      <c r="N1543" s="310"/>
      <c r="O1543" s="310">
        <f t="shared" si="24"/>
        <v>11.425986712791838</v>
      </c>
      <c r="P1543" s="310">
        <v>13.880304945167609</v>
      </c>
      <c r="Q1543" s="309" t="s">
        <v>15063</v>
      </c>
      <c r="R1543" s="311"/>
    </row>
    <row r="1544" spans="1:18" s="312" customFormat="1" x14ac:dyDescent="0.3">
      <c r="A1544" s="307">
        <v>1541</v>
      </c>
      <c r="B1544" s="308" t="s">
        <v>5271</v>
      </c>
      <c r="C1544" s="308" t="s">
        <v>2396</v>
      </c>
      <c r="D1544" s="308" t="s">
        <v>1378</v>
      </c>
      <c r="E1544" s="308" t="s">
        <v>14773</v>
      </c>
      <c r="F1544" s="309" t="s">
        <v>5440</v>
      </c>
      <c r="G1544" s="309" t="s">
        <v>5441</v>
      </c>
      <c r="H1544" s="309" t="s">
        <v>5442</v>
      </c>
      <c r="I1544" s="309" t="s">
        <v>2432</v>
      </c>
      <c r="J1544" s="309" t="s">
        <v>15063</v>
      </c>
      <c r="K1544" s="310">
        <v>2.3579999999999986E-2</v>
      </c>
      <c r="L1544" s="310">
        <v>2.3579999999999986E-2</v>
      </c>
      <c r="M1544" s="310">
        <v>2.1015900000000001E-2</v>
      </c>
      <c r="N1544" s="310"/>
      <c r="O1544" s="310">
        <f t="shared" si="24"/>
        <v>10.874045801526663</v>
      </c>
      <c r="P1544" s="310">
        <v>30.910140655608799</v>
      </c>
      <c r="Q1544" s="309" t="s">
        <v>15063</v>
      </c>
      <c r="R1544" s="311"/>
    </row>
    <row r="1545" spans="1:18" s="312" customFormat="1" x14ac:dyDescent="0.3">
      <c r="A1545" s="307">
        <v>1542</v>
      </c>
      <c r="B1545" s="308" t="s">
        <v>5271</v>
      </c>
      <c r="C1545" s="308" t="s">
        <v>2396</v>
      </c>
      <c r="D1545" s="308" t="s">
        <v>1378</v>
      </c>
      <c r="E1545" s="308" t="s">
        <v>14773</v>
      </c>
      <c r="F1545" s="309" t="s">
        <v>5443</v>
      </c>
      <c r="G1545" s="309" t="s">
        <v>5444</v>
      </c>
      <c r="H1545" s="309" t="s">
        <v>5445</v>
      </c>
      <c r="I1545" s="309" t="s">
        <v>3759</v>
      </c>
      <c r="J1545" s="309" t="s">
        <v>15063</v>
      </c>
      <c r="K1545" s="310">
        <v>1.3414100000000002</v>
      </c>
      <c r="L1545" s="310">
        <v>1.3414100000000002</v>
      </c>
      <c r="M1545" s="310">
        <v>1.2462468</v>
      </c>
      <c r="N1545" s="310"/>
      <c r="O1545" s="310">
        <f t="shared" si="24"/>
        <v>7.0942664807926148</v>
      </c>
      <c r="P1545" s="310">
        <v>17.324478780869747</v>
      </c>
      <c r="Q1545" s="309" t="s">
        <v>15063</v>
      </c>
      <c r="R1545" s="311"/>
    </row>
    <row r="1546" spans="1:18" s="312" customFormat="1" x14ac:dyDescent="0.3">
      <c r="A1546" s="307">
        <v>1543</v>
      </c>
      <c r="B1546" s="308" t="s">
        <v>5271</v>
      </c>
      <c r="C1546" s="308" t="s">
        <v>2396</v>
      </c>
      <c r="D1546" s="308" t="s">
        <v>1378</v>
      </c>
      <c r="E1546" s="308" t="s">
        <v>14773</v>
      </c>
      <c r="F1546" s="309" t="s">
        <v>5440</v>
      </c>
      <c r="G1546" s="309" t="s">
        <v>5446</v>
      </c>
      <c r="H1546" s="309" t="s">
        <v>5447</v>
      </c>
      <c r="I1546" s="309" t="s">
        <v>2414</v>
      </c>
      <c r="J1546" s="309" t="s">
        <v>15063</v>
      </c>
      <c r="K1546" s="310">
        <v>0.47773999999999994</v>
      </c>
      <c r="L1546" s="310">
        <v>0.47773999999999994</v>
      </c>
      <c r="M1546" s="310">
        <v>0.46055260999999997</v>
      </c>
      <c r="N1546" s="310"/>
      <c r="O1546" s="310">
        <f t="shared" si="24"/>
        <v>3.5976451626407604</v>
      </c>
      <c r="P1546" s="310">
        <v>3.9748022684929829</v>
      </c>
      <c r="Q1546" s="309" t="s">
        <v>15063</v>
      </c>
      <c r="R1546" s="311"/>
    </row>
    <row r="1547" spans="1:18" s="312" customFormat="1" x14ac:dyDescent="0.3">
      <c r="A1547" s="307">
        <v>1544</v>
      </c>
      <c r="B1547" s="308" t="s">
        <v>5271</v>
      </c>
      <c r="C1547" s="308" t="s">
        <v>2396</v>
      </c>
      <c r="D1547" s="308" t="s">
        <v>1378</v>
      </c>
      <c r="E1547" s="308" t="s">
        <v>14773</v>
      </c>
      <c r="F1547" s="309" t="s">
        <v>5440</v>
      </c>
      <c r="G1547" s="309" t="s">
        <v>5448</v>
      </c>
      <c r="H1547" s="309" t="s">
        <v>5449</v>
      </c>
      <c r="I1547" s="309" t="s">
        <v>2432</v>
      </c>
      <c r="J1547" s="309" t="s">
        <v>15063</v>
      </c>
      <c r="K1547" s="310">
        <v>1.32992</v>
      </c>
      <c r="L1547" s="310">
        <v>1.32992</v>
      </c>
      <c r="M1547" s="310">
        <v>1.2568045800000001</v>
      </c>
      <c r="N1547" s="310"/>
      <c r="O1547" s="310">
        <f t="shared" si="24"/>
        <v>5.4977306905678489</v>
      </c>
      <c r="P1547" s="310">
        <v>5.4977306905678365</v>
      </c>
      <c r="Q1547" s="309" t="s">
        <v>15063</v>
      </c>
      <c r="R1547" s="311"/>
    </row>
    <row r="1548" spans="1:18" s="312" customFormat="1" x14ac:dyDescent="0.3">
      <c r="A1548" s="307">
        <v>1545</v>
      </c>
      <c r="B1548" s="308" t="s">
        <v>5271</v>
      </c>
      <c r="C1548" s="308" t="s">
        <v>2396</v>
      </c>
      <c r="D1548" s="308" t="s">
        <v>1378</v>
      </c>
      <c r="E1548" s="308" t="s">
        <v>14773</v>
      </c>
      <c r="F1548" s="309" t="s">
        <v>5440</v>
      </c>
      <c r="G1548" s="309" t="s">
        <v>5452</v>
      </c>
      <c r="H1548" s="309" t="s">
        <v>5453</v>
      </c>
      <c r="I1548" s="309" t="s">
        <v>2432</v>
      </c>
      <c r="J1548" s="309" t="s">
        <v>15063</v>
      </c>
      <c r="K1548" s="310">
        <v>2.2165000000000008</v>
      </c>
      <c r="L1548" s="310">
        <v>2.2165000000000008</v>
      </c>
      <c r="M1548" s="310">
        <v>2.0861922199999996</v>
      </c>
      <c r="N1548" s="310"/>
      <c r="O1548" s="310">
        <f t="shared" si="24"/>
        <v>5.8789884953756442</v>
      </c>
      <c r="P1548" s="310">
        <v>5.8789884953756477</v>
      </c>
      <c r="Q1548" s="309" t="s">
        <v>15063</v>
      </c>
      <c r="R1548" s="311"/>
    </row>
    <row r="1549" spans="1:18" s="312" customFormat="1" x14ac:dyDescent="0.3">
      <c r="A1549" s="307">
        <v>1546</v>
      </c>
      <c r="B1549" s="308" t="s">
        <v>5271</v>
      </c>
      <c r="C1549" s="308" t="s">
        <v>2396</v>
      </c>
      <c r="D1549" s="308" t="s">
        <v>1378</v>
      </c>
      <c r="E1549" s="308" t="s">
        <v>14773</v>
      </c>
      <c r="F1549" s="309" t="s">
        <v>5443</v>
      </c>
      <c r="G1549" s="309" t="s">
        <v>5454</v>
      </c>
      <c r="H1549" s="309" t="s">
        <v>5455</v>
      </c>
      <c r="I1549" s="309" t="s">
        <v>2414</v>
      </c>
      <c r="J1549" s="309" t="s">
        <v>15063</v>
      </c>
      <c r="K1549" s="310">
        <v>2.1753800000000005</v>
      </c>
      <c r="L1549" s="310">
        <v>2.1753800000000005</v>
      </c>
      <c r="M1549" s="310">
        <v>2.01540528</v>
      </c>
      <c r="N1549" s="310"/>
      <c r="O1549" s="310">
        <f t="shared" si="24"/>
        <v>7.3538747253353689</v>
      </c>
      <c r="P1549" s="310">
        <v>10.302775232406114</v>
      </c>
      <c r="Q1549" s="309" t="s">
        <v>15063</v>
      </c>
      <c r="R1549" s="311"/>
    </row>
    <row r="1550" spans="1:18" s="312" customFormat="1" x14ac:dyDescent="0.3">
      <c r="A1550" s="307">
        <v>1547</v>
      </c>
      <c r="B1550" s="308" t="s">
        <v>5271</v>
      </c>
      <c r="C1550" s="308" t="s">
        <v>2396</v>
      </c>
      <c r="D1550" s="308" t="s">
        <v>1378</v>
      </c>
      <c r="E1550" s="308" t="s">
        <v>14773</v>
      </c>
      <c r="F1550" s="309" t="s">
        <v>5443</v>
      </c>
      <c r="G1550" s="309" t="s">
        <v>5456</v>
      </c>
      <c r="H1550" s="309" t="s">
        <v>5457</v>
      </c>
      <c r="I1550" s="309" t="s">
        <v>2432</v>
      </c>
      <c r="J1550" s="309" t="s">
        <v>15063</v>
      </c>
      <c r="K1550" s="310">
        <v>2.4853800000000006</v>
      </c>
      <c r="L1550" s="310">
        <v>2.4853800000000006</v>
      </c>
      <c r="M1550" s="310">
        <v>2.2824652999999997</v>
      </c>
      <c r="N1550" s="310"/>
      <c r="O1550" s="310">
        <f t="shared" si="24"/>
        <v>8.1643330194980592</v>
      </c>
      <c r="P1550" s="310">
        <v>8.1643330194980592</v>
      </c>
      <c r="Q1550" s="309" t="s">
        <v>15063</v>
      </c>
      <c r="R1550" s="311"/>
    </row>
    <row r="1551" spans="1:18" s="312" customFormat="1" x14ac:dyDescent="0.3">
      <c r="A1551" s="307">
        <v>1548</v>
      </c>
      <c r="B1551" s="308" t="s">
        <v>5271</v>
      </c>
      <c r="C1551" s="308" t="s">
        <v>2396</v>
      </c>
      <c r="D1551" s="308" t="s">
        <v>14753</v>
      </c>
      <c r="E1551" s="308" t="s">
        <v>14774</v>
      </c>
      <c r="F1551" s="309" t="s">
        <v>5458</v>
      </c>
      <c r="G1551" s="309" t="s">
        <v>5459</v>
      </c>
      <c r="H1551" s="309" t="s">
        <v>5460</v>
      </c>
      <c r="I1551" s="309" t="s">
        <v>2405</v>
      </c>
      <c r="J1551" s="309" t="s">
        <v>15063</v>
      </c>
      <c r="K1551" s="310">
        <v>2.2324049999999995</v>
      </c>
      <c r="L1551" s="310">
        <v>2.2324049999999995</v>
      </c>
      <c r="M1551" s="310">
        <v>2.0500026999999998</v>
      </c>
      <c r="N1551" s="310"/>
      <c r="O1551" s="310">
        <f t="shared" si="24"/>
        <v>8.1706634772812166</v>
      </c>
      <c r="P1551" s="310">
        <v>8.5053301936400594</v>
      </c>
      <c r="Q1551" s="309" t="s">
        <v>15063</v>
      </c>
      <c r="R1551" s="311"/>
    </row>
    <row r="1552" spans="1:18" s="312" customFormat="1" x14ac:dyDescent="0.3">
      <c r="A1552" s="307">
        <v>1549</v>
      </c>
      <c r="B1552" s="308" t="s">
        <v>5271</v>
      </c>
      <c r="C1552" s="308" t="s">
        <v>2396</v>
      </c>
      <c r="D1552" s="308" t="s">
        <v>14753</v>
      </c>
      <c r="E1552" s="308" t="s">
        <v>14774</v>
      </c>
      <c r="F1552" s="309" t="s">
        <v>5458</v>
      </c>
      <c r="G1552" s="309" t="s">
        <v>5463</v>
      </c>
      <c r="H1552" s="309" t="s">
        <v>5464</v>
      </c>
      <c r="I1552" s="309" t="s">
        <v>2405</v>
      </c>
      <c r="J1552" s="309" t="s">
        <v>15063</v>
      </c>
      <c r="K1552" s="310">
        <v>3.5901199999999998</v>
      </c>
      <c r="L1552" s="310">
        <v>3.5901199999999998</v>
      </c>
      <c r="M1552" s="310">
        <v>3.2231440999999998</v>
      </c>
      <c r="N1552" s="310"/>
      <c r="O1552" s="310">
        <f t="shared" si="24"/>
        <v>10.221828239724577</v>
      </c>
      <c r="P1552" s="310">
        <v>10.221828239724562</v>
      </c>
      <c r="Q1552" s="309" t="s">
        <v>15063</v>
      </c>
      <c r="R1552" s="311"/>
    </row>
    <row r="1553" spans="1:18" s="312" customFormat="1" x14ac:dyDescent="0.3">
      <c r="A1553" s="307">
        <v>1550</v>
      </c>
      <c r="B1553" s="308" t="s">
        <v>5252</v>
      </c>
      <c r="C1553" s="308" t="s">
        <v>14767</v>
      </c>
      <c r="D1553" s="308" t="s">
        <v>14775</v>
      </c>
      <c r="E1553" s="308" t="s">
        <v>14776</v>
      </c>
      <c r="F1553" s="309" t="s">
        <v>5465</v>
      </c>
      <c r="G1553" s="309" t="s">
        <v>5466</v>
      </c>
      <c r="H1553" s="309" t="s">
        <v>5467</v>
      </c>
      <c r="I1553" s="309" t="s">
        <v>2432</v>
      </c>
      <c r="J1553" s="309" t="s">
        <v>15063</v>
      </c>
      <c r="K1553" s="310">
        <v>3.9010025951999996</v>
      </c>
      <c r="L1553" s="310">
        <v>3.9010025951999996</v>
      </c>
      <c r="M1553" s="310">
        <v>3.7325330000000001</v>
      </c>
      <c r="N1553" s="310"/>
      <c r="O1553" s="310">
        <f t="shared" si="24"/>
        <v>4.3186229972595616</v>
      </c>
      <c r="P1553" s="310">
        <v>7.9916940986531015</v>
      </c>
      <c r="Q1553" s="309" t="s">
        <v>15063</v>
      </c>
      <c r="R1553" s="311"/>
    </row>
    <row r="1554" spans="1:18" s="312" customFormat="1" x14ac:dyDescent="0.3">
      <c r="A1554" s="307">
        <v>1551</v>
      </c>
      <c r="B1554" s="308" t="s">
        <v>5252</v>
      </c>
      <c r="C1554" s="308" t="s">
        <v>14767</v>
      </c>
      <c r="D1554" s="308" t="s">
        <v>14775</v>
      </c>
      <c r="E1554" s="308" t="s">
        <v>14776</v>
      </c>
      <c r="F1554" s="309" t="s">
        <v>5465</v>
      </c>
      <c r="G1554" s="309" t="s">
        <v>5472</v>
      </c>
      <c r="H1554" s="309" t="s">
        <v>5473</v>
      </c>
      <c r="I1554" s="309" t="s">
        <v>2414</v>
      </c>
      <c r="J1554" s="309" t="s">
        <v>15063</v>
      </c>
      <c r="K1554" s="310">
        <v>1.1166800000000001</v>
      </c>
      <c r="L1554" s="310">
        <v>1.1166800000000001</v>
      </c>
      <c r="M1554" s="310">
        <v>1.0557620000000001</v>
      </c>
      <c r="N1554" s="310"/>
      <c r="O1554" s="310">
        <f t="shared" si="24"/>
        <v>5.4552781459325876</v>
      </c>
      <c r="P1554" s="310">
        <v>47.010891094893879</v>
      </c>
      <c r="Q1554" s="309" t="s">
        <v>15063</v>
      </c>
      <c r="R1554" s="311"/>
    </row>
    <row r="1555" spans="1:18" s="312" customFormat="1" x14ac:dyDescent="0.3">
      <c r="A1555" s="307">
        <v>1552</v>
      </c>
      <c r="B1555" s="308" t="s">
        <v>5252</v>
      </c>
      <c r="C1555" s="308" t="s">
        <v>2393</v>
      </c>
      <c r="D1555" s="308" t="s">
        <v>1371</v>
      </c>
      <c r="E1555" s="308" t="s">
        <v>14777</v>
      </c>
      <c r="F1555" s="309" t="s">
        <v>5476</v>
      </c>
      <c r="G1555" s="309" t="s">
        <v>5477</v>
      </c>
      <c r="H1555" s="309" t="s">
        <v>5478</v>
      </c>
      <c r="I1555" s="309" t="s">
        <v>2405</v>
      </c>
      <c r="J1555" s="309" t="s">
        <v>15063</v>
      </c>
      <c r="K1555" s="310">
        <v>2.1854000000000018</v>
      </c>
      <c r="L1555" s="310">
        <v>2.1854000000000018</v>
      </c>
      <c r="M1555" s="310">
        <v>2.02819152</v>
      </c>
      <c r="N1555" s="310"/>
      <c r="O1555" s="310">
        <f t="shared" si="24"/>
        <v>7.1935792074678151</v>
      </c>
      <c r="P1555" s="310">
        <v>7.1935792074678258</v>
      </c>
      <c r="Q1555" s="309" t="s">
        <v>15063</v>
      </c>
      <c r="R1555" s="311"/>
    </row>
    <row r="1556" spans="1:18" s="312" customFormat="1" x14ac:dyDescent="0.3">
      <c r="A1556" s="307">
        <v>1553</v>
      </c>
      <c r="B1556" s="308" t="s">
        <v>5252</v>
      </c>
      <c r="C1556" s="308" t="s">
        <v>2393</v>
      </c>
      <c r="D1556" s="308" t="s">
        <v>1371</v>
      </c>
      <c r="E1556" s="308" t="s">
        <v>14777</v>
      </c>
      <c r="F1556" s="309" t="s">
        <v>5476</v>
      </c>
      <c r="G1556" s="309" t="s">
        <v>5479</v>
      </c>
      <c r="H1556" s="309" t="s">
        <v>14778</v>
      </c>
      <c r="I1556" s="309" t="s">
        <v>2432</v>
      </c>
      <c r="J1556" s="309" t="s">
        <v>15063</v>
      </c>
      <c r="K1556" s="310">
        <v>1.7636100000000001</v>
      </c>
      <c r="L1556" s="310">
        <v>1.7636100000000001</v>
      </c>
      <c r="M1556" s="310">
        <v>1.6285061000000001</v>
      </c>
      <c r="N1556" s="310"/>
      <c r="O1556" s="310">
        <f t="shared" si="24"/>
        <v>7.6606449271664392</v>
      </c>
      <c r="P1556" s="310">
        <v>7.660644927166449</v>
      </c>
      <c r="Q1556" s="309" t="s">
        <v>15063</v>
      </c>
      <c r="R1556" s="311"/>
    </row>
    <row r="1557" spans="1:18" s="312" customFormat="1" x14ac:dyDescent="0.3">
      <c r="A1557" s="307">
        <v>1554</v>
      </c>
      <c r="B1557" s="308" t="s">
        <v>5252</v>
      </c>
      <c r="C1557" s="308" t="s">
        <v>1373</v>
      </c>
      <c r="D1557" s="308" t="s">
        <v>1374</v>
      </c>
      <c r="E1557" s="308" t="s">
        <v>14779</v>
      </c>
      <c r="F1557" s="309" t="s">
        <v>5482</v>
      </c>
      <c r="G1557" s="309" t="s">
        <v>5483</v>
      </c>
      <c r="H1557" s="309" t="s">
        <v>5484</v>
      </c>
      <c r="I1557" s="309" t="s">
        <v>2432</v>
      </c>
      <c r="J1557" s="309" t="s">
        <v>15063</v>
      </c>
      <c r="K1557" s="310">
        <v>3.4134200000000008</v>
      </c>
      <c r="L1557" s="310">
        <v>3.4134200000000008</v>
      </c>
      <c r="M1557" s="310">
        <v>3.1517736000000003</v>
      </c>
      <c r="N1557" s="310"/>
      <c r="O1557" s="310">
        <f t="shared" si="24"/>
        <v>7.6652272500893668</v>
      </c>
      <c r="P1557" s="310">
        <v>8.3108653327191089</v>
      </c>
      <c r="Q1557" s="309" t="s">
        <v>15063</v>
      </c>
      <c r="R1557" s="311"/>
    </row>
    <row r="1558" spans="1:18" s="312" customFormat="1" x14ac:dyDescent="0.3">
      <c r="A1558" s="307">
        <v>1555</v>
      </c>
      <c r="B1558" s="308" t="s">
        <v>5252</v>
      </c>
      <c r="C1558" s="308" t="s">
        <v>1373</v>
      </c>
      <c r="D1558" s="308" t="s">
        <v>1374</v>
      </c>
      <c r="E1558" s="308" t="s">
        <v>14779</v>
      </c>
      <c r="F1558" s="309" t="s">
        <v>5482</v>
      </c>
      <c r="G1558" s="309" t="s">
        <v>5485</v>
      </c>
      <c r="H1558" s="309" t="s">
        <v>5486</v>
      </c>
      <c r="I1558" s="309" t="s">
        <v>2414</v>
      </c>
      <c r="J1558" s="309" t="s">
        <v>15063</v>
      </c>
      <c r="K1558" s="310">
        <v>8.8560000000000014E-2</v>
      </c>
      <c r="L1558" s="310">
        <v>8.8560000000000014E-2</v>
      </c>
      <c r="M1558" s="310">
        <v>8.5279999999999995E-2</v>
      </c>
      <c r="N1558" s="310"/>
      <c r="O1558" s="310">
        <f t="shared" si="24"/>
        <v>3.7037037037037241</v>
      </c>
      <c r="P1558" s="310">
        <v>3.7037037037037202</v>
      </c>
      <c r="Q1558" s="309" t="s">
        <v>15063</v>
      </c>
      <c r="R1558" s="311"/>
    </row>
    <row r="1559" spans="1:18" s="312" customFormat="1" x14ac:dyDescent="0.3">
      <c r="A1559" s="307">
        <v>1556</v>
      </c>
      <c r="B1559" s="308" t="s">
        <v>5252</v>
      </c>
      <c r="C1559" s="308" t="s">
        <v>1373</v>
      </c>
      <c r="D1559" s="308" t="s">
        <v>1374</v>
      </c>
      <c r="E1559" s="308" t="s">
        <v>14779</v>
      </c>
      <c r="F1559" s="309" t="s">
        <v>5482</v>
      </c>
      <c r="G1559" s="309" t="s">
        <v>5489</v>
      </c>
      <c r="H1559" s="309" t="s">
        <v>5490</v>
      </c>
      <c r="I1559" s="309" t="s">
        <v>2405</v>
      </c>
      <c r="J1559" s="309" t="s">
        <v>15063</v>
      </c>
      <c r="K1559" s="310">
        <v>3.1299000000000001</v>
      </c>
      <c r="L1559" s="310">
        <v>3.1299000000000001</v>
      </c>
      <c r="M1559" s="310">
        <v>2.8712854999999999</v>
      </c>
      <c r="N1559" s="310"/>
      <c r="O1559" s="310">
        <f t="shared" si="24"/>
        <v>8.2627080737403809</v>
      </c>
      <c r="P1559" s="310">
        <v>8.2627080737403773</v>
      </c>
      <c r="Q1559" s="309" t="s">
        <v>15063</v>
      </c>
      <c r="R1559" s="311"/>
    </row>
    <row r="1560" spans="1:18" s="312" customFormat="1" x14ac:dyDescent="0.3">
      <c r="A1560" s="307">
        <v>1557</v>
      </c>
      <c r="B1560" s="308" t="s">
        <v>5252</v>
      </c>
      <c r="C1560" s="308" t="s">
        <v>1373</v>
      </c>
      <c r="D1560" s="308" t="s">
        <v>1374</v>
      </c>
      <c r="E1560" s="308" t="s">
        <v>14779</v>
      </c>
      <c r="F1560" s="309" t="s">
        <v>5482</v>
      </c>
      <c r="G1560" s="309" t="s">
        <v>5491</v>
      </c>
      <c r="H1560" s="309" t="s">
        <v>5492</v>
      </c>
      <c r="I1560" s="309" t="s">
        <v>2553</v>
      </c>
      <c r="J1560" s="309" t="s">
        <v>15063</v>
      </c>
      <c r="K1560" s="310">
        <v>1.2813800000000002</v>
      </c>
      <c r="L1560" s="310">
        <v>1.2813800000000002</v>
      </c>
      <c r="M1560" s="310">
        <v>1.1874209899999999</v>
      </c>
      <c r="N1560" s="310"/>
      <c r="O1560" s="310">
        <f t="shared" si="24"/>
        <v>7.3326421514305098</v>
      </c>
      <c r="P1560" s="310">
        <v>12.088451296115089</v>
      </c>
      <c r="Q1560" s="309" t="s">
        <v>15063</v>
      </c>
      <c r="R1560" s="311"/>
    </row>
    <row r="1561" spans="1:18" s="312" customFormat="1" x14ac:dyDescent="0.3">
      <c r="A1561" s="307">
        <v>1558</v>
      </c>
      <c r="B1561" s="308" t="s">
        <v>5252</v>
      </c>
      <c r="C1561" s="308" t="s">
        <v>1373</v>
      </c>
      <c r="D1561" s="308" t="s">
        <v>1374</v>
      </c>
      <c r="E1561" s="308" t="s">
        <v>14779</v>
      </c>
      <c r="F1561" s="309" t="s">
        <v>5493</v>
      </c>
      <c r="G1561" s="309" t="s">
        <v>5494</v>
      </c>
      <c r="H1561" s="309" t="s">
        <v>5495</v>
      </c>
      <c r="I1561" s="309" t="s">
        <v>2432</v>
      </c>
      <c r="J1561" s="309" t="s">
        <v>15063</v>
      </c>
      <c r="K1561" s="310">
        <v>3.6956399999999991</v>
      </c>
      <c r="L1561" s="310">
        <v>3.6956399999999991</v>
      </c>
      <c r="M1561" s="310">
        <v>3.4136031500000006</v>
      </c>
      <c r="N1561" s="310"/>
      <c r="O1561" s="310">
        <f t="shared" si="24"/>
        <v>7.6316104923639383</v>
      </c>
      <c r="P1561" s="310">
        <v>49.223344222027741</v>
      </c>
      <c r="Q1561" s="309" t="s">
        <v>15063</v>
      </c>
      <c r="R1561" s="311"/>
    </row>
    <row r="1562" spans="1:18" s="312" customFormat="1" x14ac:dyDescent="0.3">
      <c r="A1562" s="307">
        <v>1559</v>
      </c>
      <c r="B1562" s="308" t="s">
        <v>5252</v>
      </c>
      <c r="C1562" s="308" t="s">
        <v>1373</v>
      </c>
      <c r="D1562" s="308" t="s">
        <v>1374</v>
      </c>
      <c r="E1562" s="308" t="s">
        <v>14779</v>
      </c>
      <c r="F1562" s="309" t="s">
        <v>5493</v>
      </c>
      <c r="G1562" s="309" t="s">
        <v>5496</v>
      </c>
      <c r="H1562" s="309" t="s">
        <v>5497</v>
      </c>
      <c r="I1562" s="309" t="s">
        <v>2432</v>
      </c>
      <c r="J1562" s="309" t="s">
        <v>15063</v>
      </c>
      <c r="K1562" s="310">
        <v>2.6920399999999995</v>
      </c>
      <c r="L1562" s="310">
        <v>2.6920399999999995</v>
      </c>
      <c r="M1562" s="310">
        <v>2.4985513999999998</v>
      </c>
      <c r="N1562" s="310"/>
      <c r="O1562" s="310">
        <f t="shared" si="24"/>
        <v>7.1874340648727291</v>
      </c>
      <c r="P1562" s="310">
        <v>7.1874340648727442</v>
      </c>
      <c r="Q1562" s="309" t="s">
        <v>15063</v>
      </c>
      <c r="R1562" s="311"/>
    </row>
    <row r="1563" spans="1:18" s="312" customFormat="1" x14ac:dyDescent="0.3">
      <c r="A1563" s="307">
        <v>1560</v>
      </c>
      <c r="B1563" s="308" t="s">
        <v>5252</v>
      </c>
      <c r="C1563" s="308" t="s">
        <v>1373</v>
      </c>
      <c r="D1563" s="308" t="s">
        <v>1373</v>
      </c>
      <c r="E1563" s="308" t="s">
        <v>14780</v>
      </c>
      <c r="F1563" s="309" t="s">
        <v>5500</v>
      </c>
      <c r="G1563" s="309" t="s">
        <v>5501</v>
      </c>
      <c r="H1563" s="309" t="s">
        <v>5502</v>
      </c>
      <c r="I1563" s="309" t="s">
        <v>2405</v>
      </c>
      <c r="J1563" s="309" t="s">
        <v>15063</v>
      </c>
      <c r="K1563" s="310">
        <v>2.4096000000000006</v>
      </c>
      <c r="L1563" s="310">
        <v>2.4096000000000006</v>
      </c>
      <c r="M1563" s="310">
        <v>2.2147132000000003</v>
      </c>
      <c r="N1563" s="310"/>
      <c r="O1563" s="310">
        <f t="shared" si="24"/>
        <v>8.0879316069057232</v>
      </c>
      <c r="P1563" s="310">
        <v>15.654532294553626</v>
      </c>
      <c r="Q1563" s="309" t="s">
        <v>15063</v>
      </c>
      <c r="R1563" s="311"/>
    </row>
    <row r="1564" spans="1:18" s="312" customFormat="1" x14ac:dyDescent="0.3">
      <c r="A1564" s="307">
        <v>1561</v>
      </c>
      <c r="B1564" s="308" t="s">
        <v>5252</v>
      </c>
      <c r="C1564" s="308" t="s">
        <v>1373</v>
      </c>
      <c r="D1564" s="308" t="s">
        <v>1373</v>
      </c>
      <c r="E1564" s="308" t="s">
        <v>14780</v>
      </c>
      <c r="F1564" s="309" t="s">
        <v>5500</v>
      </c>
      <c r="G1564" s="309" t="s">
        <v>5503</v>
      </c>
      <c r="H1564" s="309" t="s">
        <v>5504</v>
      </c>
      <c r="I1564" s="309" t="s">
        <v>2553</v>
      </c>
      <c r="J1564" s="309" t="s">
        <v>15063</v>
      </c>
      <c r="K1564" s="310">
        <v>0.21615999999999991</v>
      </c>
      <c r="L1564" s="310">
        <v>0.21615999999999991</v>
      </c>
      <c r="M1564" s="310">
        <v>0.205146</v>
      </c>
      <c r="N1564" s="310"/>
      <c r="O1564" s="310">
        <f t="shared" si="24"/>
        <v>5.0952997779422269</v>
      </c>
      <c r="P1564" s="310">
        <v>90.892112505744308</v>
      </c>
      <c r="Q1564" s="309" t="s">
        <v>15063</v>
      </c>
      <c r="R1564" s="311"/>
    </row>
    <row r="1565" spans="1:18" s="312" customFormat="1" x14ac:dyDescent="0.3">
      <c r="A1565" s="307">
        <v>1562</v>
      </c>
      <c r="B1565" s="308" t="s">
        <v>5252</v>
      </c>
      <c r="C1565" s="308" t="s">
        <v>1373</v>
      </c>
      <c r="D1565" s="308" t="s">
        <v>1373</v>
      </c>
      <c r="E1565" s="308" t="s">
        <v>14780</v>
      </c>
      <c r="F1565" s="309" t="s">
        <v>5500</v>
      </c>
      <c r="G1565" s="309" t="s">
        <v>5505</v>
      </c>
      <c r="H1565" s="309" t="s">
        <v>5506</v>
      </c>
      <c r="I1565" s="309" t="s">
        <v>2405</v>
      </c>
      <c r="J1565" s="309" t="s">
        <v>15063</v>
      </c>
      <c r="K1565" s="310">
        <v>3.3283209998000003</v>
      </c>
      <c r="L1565" s="310">
        <v>3.3283209998000003</v>
      </c>
      <c r="M1565" s="310">
        <v>2.9993775</v>
      </c>
      <c r="N1565" s="310"/>
      <c r="O1565" s="310">
        <f t="shared" si="24"/>
        <v>9.8831663117760158</v>
      </c>
      <c r="P1565" s="310">
        <v>15.683918714857626</v>
      </c>
      <c r="Q1565" s="309" t="s">
        <v>15063</v>
      </c>
      <c r="R1565" s="311"/>
    </row>
    <row r="1566" spans="1:18" s="312" customFormat="1" x14ac:dyDescent="0.3">
      <c r="A1566" s="307">
        <v>1563</v>
      </c>
      <c r="B1566" s="308" t="s">
        <v>5252</v>
      </c>
      <c r="C1566" s="308" t="s">
        <v>1373</v>
      </c>
      <c r="D1566" s="308" t="s">
        <v>1373</v>
      </c>
      <c r="E1566" s="308" t="s">
        <v>14780</v>
      </c>
      <c r="F1566" s="309" t="s">
        <v>5500</v>
      </c>
      <c r="G1566" s="309" t="s">
        <v>5507</v>
      </c>
      <c r="H1566" s="309" t="s">
        <v>5508</v>
      </c>
      <c r="I1566" s="309" t="s">
        <v>2405</v>
      </c>
      <c r="J1566" s="309" t="s">
        <v>15063</v>
      </c>
      <c r="K1566" s="310">
        <v>3.4557999999999991</v>
      </c>
      <c r="L1566" s="310">
        <v>3.4557999999999991</v>
      </c>
      <c r="M1566" s="310">
        <v>3.1341165499999999</v>
      </c>
      <c r="N1566" s="310"/>
      <c r="O1566" s="310">
        <f t="shared" si="24"/>
        <v>9.3085088836159287</v>
      </c>
      <c r="P1566" s="310">
        <v>9.308508883615918</v>
      </c>
      <c r="Q1566" s="309" t="s">
        <v>15063</v>
      </c>
      <c r="R1566" s="311"/>
    </row>
    <row r="1567" spans="1:18" s="312" customFormat="1" x14ac:dyDescent="0.3">
      <c r="A1567" s="307">
        <v>1564</v>
      </c>
      <c r="B1567" s="308" t="s">
        <v>5252</v>
      </c>
      <c r="C1567" s="308" t="s">
        <v>1373</v>
      </c>
      <c r="D1567" s="308" t="s">
        <v>1373</v>
      </c>
      <c r="E1567" s="308" t="s">
        <v>14780</v>
      </c>
      <c r="F1567" s="309" t="s">
        <v>5500</v>
      </c>
      <c r="G1567" s="309" t="s">
        <v>5512</v>
      </c>
      <c r="H1567" s="309" t="s">
        <v>14781</v>
      </c>
      <c r="I1567" s="309" t="s">
        <v>2405</v>
      </c>
      <c r="J1567" s="309" t="s">
        <v>15063</v>
      </c>
      <c r="K1567" s="310">
        <v>2.788520000000001</v>
      </c>
      <c r="L1567" s="310">
        <v>2.788520000000001</v>
      </c>
      <c r="M1567" s="310">
        <v>2.4775330000000002</v>
      </c>
      <c r="N1567" s="310"/>
      <c r="O1567" s="310">
        <f t="shared" si="24"/>
        <v>11.152403425473036</v>
      </c>
      <c r="P1567" s="310">
        <v>11.152403425473034</v>
      </c>
      <c r="Q1567" s="309" t="s">
        <v>15063</v>
      </c>
      <c r="R1567" s="311"/>
    </row>
    <row r="1568" spans="1:18" s="312" customFormat="1" x14ac:dyDescent="0.3">
      <c r="A1568" s="307">
        <v>1565</v>
      </c>
      <c r="B1568" s="308" t="s">
        <v>5252</v>
      </c>
      <c r="C1568" s="308" t="s">
        <v>1373</v>
      </c>
      <c r="D1568" s="308" t="s">
        <v>1373</v>
      </c>
      <c r="E1568" s="308" t="s">
        <v>14780</v>
      </c>
      <c r="F1568" s="309" t="s">
        <v>5500</v>
      </c>
      <c r="G1568" s="309" t="s">
        <v>5513</v>
      </c>
      <c r="H1568" s="309" t="s">
        <v>14782</v>
      </c>
      <c r="I1568" s="309" t="s">
        <v>2405</v>
      </c>
      <c r="J1568" s="309" t="s">
        <v>15063</v>
      </c>
      <c r="K1568" s="310">
        <v>4.1721999999999984</v>
      </c>
      <c r="L1568" s="310">
        <v>4.1721999999999984</v>
      </c>
      <c r="M1568" s="310">
        <v>3.8935827500000002</v>
      </c>
      <c r="N1568" s="310"/>
      <c r="O1568" s="310">
        <f t="shared" si="24"/>
        <v>6.677945688126127</v>
      </c>
      <c r="P1568" s="310">
        <v>6.6779456881261297</v>
      </c>
      <c r="Q1568" s="309" t="s">
        <v>15063</v>
      </c>
      <c r="R1568" s="311"/>
    </row>
    <row r="1569" spans="1:18" s="312" customFormat="1" x14ac:dyDescent="0.3">
      <c r="A1569" s="307">
        <v>1566</v>
      </c>
      <c r="B1569" s="308" t="s">
        <v>5271</v>
      </c>
      <c r="C1569" s="308" t="s">
        <v>1380</v>
      </c>
      <c r="D1569" s="308" t="s">
        <v>1383</v>
      </c>
      <c r="E1569" s="308" t="s">
        <v>14783</v>
      </c>
      <c r="F1569" s="309" t="s">
        <v>5517</v>
      </c>
      <c r="G1569" s="309" t="s">
        <v>14784</v>
      </c>
      <c r="H1569" s="309" t="s">
        <v>5519</v>
      </c>
      <c r="I1569" s="309" t="s">
        <v>2405</v>
      </c>
      <c r="J1569" s="309" t="s">
        <v>15063</v>
      </c>
      <c r="K1569" s="310">
        <v>1.0028689999999998</v>
      </c>
      <c r="L1569" s="310">
        <v>1.0028689999999998</v>
      </c>
      <c r="M1569" s="310">
        <v>0.89966760000000001</v>
      </c>
      <c r="N1569" s="310"/>
      <c r="O1569" s="310">
        <f t="shared" si="24"/>
        <v>10.290616222058894</v>
      </c>
      <c r="P1569" s="310">
        <v>10.29061622205889</v>
      </c>
      <c r="Q1569" s="309" t="s">
        <v>15063</v>
      </c>
      <c r="R1569" s="311"/>
    </row>
    <row r="1570" spans="1:18" s="312" customFormat="1" x14ac:dyDescent="0.3">
      <c r="A1570" s="307">
        <v>1567</v>
      </c>
      <c r="B1570" s="308" t="s">
        <v>5271</v>
      </c>
      <c r="C1570" s="308" t="s">
        <v>1380</v>
      </c>
      <c r="D1570" s="308" t="s">
        <v>1383</v>
      </c>
      <c r="E1570" s="308" t="s">
        <v>14783</v>
      </c>
      <c r="F1570" s="309" t="s">
        <v>5517</v>
      </c>
      <c r="G1570" s="309" t="s">
        <v>5520</v>
      </c>
      <c r="H1570" s="309" t="s">
        <v>5521</v>
      </c>
      <c r="I1570" s="309" t="s">
        <v>2405</v>
      </c>
      <c r="J1570" s="309" t="s">
        <v>15063</v>
      </c>
      <c r="K1570" s="310">
        <v>1.9085000000000001</v>
      </c>
      <c r="L1570" s="310">
        <v>1.9085000000000001</v>
      </c>
      <c r="M1570" s="310">
        <v>1.6805705000000002</v>
      </c>
      <c r="N1570" s="310"/>
      <c r="O1570" s="310">
        <f t="shared" si="24"/>
        <v>11.942860885512175</v>
      </c>
      <c r="P1570" s="310">
        <v>11.942860885512186</v>
      </c>
      <c r="Q1570" s="309" t="s">
        <v>15063</v>
      </c>
      <c r="R1570" s="311"/>
    </row>
    <row r="1571" spans="1:18" s="312" customFormat="1" x14ac:dyDescent="0.3">
      <c r="A1571" s="307">
        <v>1568</v>
      </c>
      <c r="B1571" s="308" t="s">
        <v>5271</v>
      </c>
      <c r="C1571" s="308" t="s">
        <v>1380</v>
      </c>
      <c r="D1571" s="308" t="s">
        <v>1383</v>
      </c>
      <c r="E1571" s="308" t="s">
        <v>14783</v>
      </c>
      <c r="F1571" s="309" t="s">
        <v>5517</v>
      </c>
      <c r="G1571" s="309" t="s">
        <v>5522</v>
      </c>
      <c r="H1571" s="309" t="s">
        <v>14785</v>
      </c>
      <c r="I1571" s="309" t="s">
        <v>3759</v>
      </c>
      <c r="J1571" s="309" t="s">
        <v>15063</v>
      </c>
      <c r="K1571" s="310">
        <v>2.1139999999999996E-2</v>
      </c>
      <c r="L1571" s="310">
        <v>2.1139999999999996E-2</v>
      </c>
      <c r="M1571" s="310">
        <v>1.9491000000000001E-2</v>
      </c>
      <c r="N1571" s="310"/>
      <c r="O1571" s="310">
        <f t="shared" si="24"/>
        <v>7.800378429517477</v>
      </c>
      <c r="P1571" s="310">
        <v>9.3164971681054318</v>
      </c>
      <c r="Q1571" s="309" t="s">
        <v>15063</v>
      </c>
      <c r="R1571" s="311"/>
    </row>
    <row r="1572" spans="1:18" s="312" customFormat="1" x14ac:dyDescent="0.3">
      <c r="A1572" s="307">
        <v>1569</v>
      </c>
      <c r="B1572" s="308" t="s">
        <v>5271</v>
      </c>
      <c r="C1572" s="308" t="s">
        <v>1380</v>
      </c>
      <c r="D1572" s="308" t="s">
        <v>1383</v>
      </c>
      <c r="E1572" s="308" t="s">
        <v>14783</v>
      </c>
      <c r="F1572" s="309" t="s">
        <v>5517</v>
      </c>
      <c r="G1572" s="309" t="s">
        <v>5523</v>
      </c>
      <c r="H1572" s="309" t="s">
        <v>5524</v>
      </c>
      <c r="I1572" s="309" t="s">
        <v>2405</v>
      </c>
      <c r="J1572" s="309" t="s">
        <v>15063</v>
      </c>
      <c r="K1572" s="310">
        <v>1.32918</v>
      </c>
      <c r="L1572" s="310">
        <v>1.32918</v>
      </c>
      <c r="M1572" s="310">
        <v>1.1973608</v>
      </c>
      <c r="N1572" s="310"/>
      <c r="O1572" s="310">
        <f t="shared" si="24"/>
        <v>9.91733249070856</v>
      </c>
      <c r="P1572" s="310">
        <v>9.9173324907085636</v>
      </c>
      <c r="Q1572" s="309" t="s">
        <v>15063</v>
      </c>
      <c r="R1572" s="311"/>
    </row>
    <row r="1573" spans="1:18" s="312" customFormat="1" x14ac:dyDescent="0.3">
      <c r="A1573" s="307">
        <v>1570</v>
      </c>
      <c r="B1573" s="308" t="s">
        <v>5252</v>
      </c>
      <c r="C1573" s="308" t="s">
        <v>2393</v>
      </c>
      <c r="D1573" s="308" t="s">
        <v>2393</v>
      </c>
      <c r="E1573" s="308" t="s">
        <v>14786</v>
      </c>
      <c r="F1573" s="309" t="s">
        <v>5530</v>
      </c>
      <c r="G1573" s="309" t="s">
        <v>14787</v>
      </c>
      <c r="H1573" s="309" t="s">
        <v>5532</v>
      </c>
      <c r="I1573" s="309" t="s">
        <v>2405</v>
      </c>
      <c r="J1573" s="309" t="s">
        <v>15063</v>
      </c>
      <c r="K1573" s="310">
        <v>5.4304000000000014</v>
      </c>
      <c r="L1573" s="310">
        <v>5.4304000000000014</v>
      </c>
      <c r="M1573" s="310">
        <v>4.9157245999999999</v>
      </c>
      <c r="N1573" s="310"/>
      <c r="O1573" s="310">
        <f t="shared" si="24"/>
        <v>9.4776701532115766</v>
      </c>
      <c r="P1573" s="310">
        <v>9.4776701532115819</v>
      </c>
      <c r="Q1573" s="309" t="s">
        <v>15063</v>
      </c>
      <c r="R1573" s="311"/>
    </row>
    <row r="1574" spans="1:18" s="312" customFormat="1" x14ac:dyDescent="0.3">
      <c r="A1574" s="307">
        <v>1571</v>
      </c>
      <c r="B1574" s="308" t="s">
        <v>5252</v>
      </c>
      <c r="C1574" s="308" t="s">
        <v>2393</v>
      </c>
      <c r="D1574" s="308" t="s">
        <v>2393</v>
      </c>
      <c r="E1574" s="308" t="s">
        <v>14786</v>
      </c>
      <c r="F1574" s="309" t="s">
        <v>5530</v>
      </c>
      <c r="G1574" s="309" t="s">
        <v>5533</v>
      </c>
      <c r="H1574" s="309" t="s">
        <v>5534</v>
      </c>
      <c r="I1574" s="309" t="s">
        <v>2405</v>
      </c>
      <c r="J1574" s="309" t="s">
        <v>15063</v>
      </c>
      <c r="K1574" s="310">
        <v>1.4843199999999999</v>
      </c>
      <c r="L1574" s="310">
        <v>1.4843199999999999</v>
      </c>
      <c r="M1574" s="310">
        <v>1.3800520000000001</v>
      </c>
      <c r="N1574" s="310"/>
      <c r="O1574" s="310">
        <f t="shared" si="24"/>
        <v>7.024630807373061</v>
      </c>
      <c r="P1574" s="310">
        <v>7.0246308073730557</v>
      </c>
      <c r="Q1574" s="309" t="s">
        <v>15063</v>
      </c>
      <c r="R1574" s="311"/>
    </row>
    <row r="1575" spans="1:18" s="312" customFormat="1" x14ac:dyDescent="0.3">
      <c r="A1575" s="307">
        <v>1572</v>
      </c>
      <c r="B1575" s="308" t="s">
        <v>5252</v>
      </c>
      <c r="C1575" s="308" t="s">
        <v>2393</v>
      </c>
      <c r="D1575" s="308" t="s">
        <v>2393</v>
      </c>
      <c r="E1575" s="308" t="s">
        <v>14786</v>
      </c>
      <c r="F1575" s="309" t="s">
        <v>5530</v>
      </c>
      <c r="G1575" s="309" t="s">
        <v>5535</v>
      </c>
      <c r="H1575" s="309" t="s">
        <v>5429</v>
      </c>
      <c r="I1575" s="309" t="s">
        <v>2405</v>
      </c>
      <c r="J1575" s="309" t="s">
        <v>15063</v>
      </c>
      <c r="K1575" s="310">
        <v>4.0829119999999994</v>
      </c>
      <c r="L1575" s="310">
        <v>4.0829119999999994</v>
      </c>
      <c r="M1575" s="310">
        <v>4.0808705439999997</v>
      </c>
      <c r="N1575" s="310"/>
      <c r="O1575" s="310">
        <f t="shared" si="24"/>
        <v>4.999999999999314E-2</v>
      </c>
      <c r="P1575" s="310">
        <v>4.9999999999994493E-2</v>
      </c>
      <c r="Q1575" s="309" t="s">
        <v>15063</v>
      </c>
      <c r="R1575" s="311"/>
    </row>
    <row r="1576" spans="1:18" s="312" customFormat="1" x14ac:dyDescent="0.3">
      <c r="A1576" s="307">
        <v>1573</v>
      </c>
      <c r="B1576" s="308" t="s">
        <v>5252</v>
      </c>
      <c r="C1576" s="308" t="s">
        <v>2393</v>
      </c>
      <c r="D1576" s="308" t="s">
        <v>2393</v>
      </c>
      <c r="E1576" s="308" t="s">
        <v>14786</v>
      </c>
      <c r="F1576" s="309" t="s">
        <v>5530</v>
      </c>
      <c r="G1576" s="309" t="s">
        <v>5536</v>
      </c>
      <c r="H1576" s="309" t="s">
        <v>5537</v>
      </c>
      <c r="I1576" s="309" t="s">
        <v>2405</v>
      </c>
      <c r="J1576" s="309" t="s">
        <v>15063</v>
      </c>
      <c r="K1576" s="310">
        <v>4.0040807999999997</v>
      </c>
      <c r="L1576" s="310">
        <v>4.0040807999999997</v>
      </c>
      <c r="M1576" s="310">
        <v>3.8639937999999998</v>
      </c>
      <c r="N1576" s="310"/>
      <c r="O1576" s="310">
        <f t="shared" si="24"/>
        <v>3.4986057224419618</v>
      </c>
      <c r="P1576" s="310">
        <v>3.498605722441972</v>
      </c>
      <c r="Q1576" s="309" t="s">
        <v>15063</v>
      </c>
      <c r="R1576" s="311"/>
    </row>
    <row r="1577" spans="1:18" s="312" customFormat="1" x14ac:dyDescent="0.3">
      <c r="A1577" s="307">
        <v>1574</v>
      </c>
      <c r="B1577" s="308" t="s">
        <v>5252</v>
      </c>
      <c r="C1577" s="308" t="s">
        <v>2393</v>
      </c>
      <c r="D1577" s="308" t="s">
        <v>2393</v>
      </c>
      <c r="E1577" s="308" t="s">
        <v>14786</v>
      </c>
      <c r="F1577" s="309" t="s">
        <v>5530</v>
      </c>
      <c r="G1577" s="309" t="s">
        <v>5538</v>
      </c>
      <c r="H1577" s="309" t="s">
        <v>14788</v>
      </c>
      <c r="I1577" s="309" t="s">
        <v>2405</v>
      </c>
      <c r="J1577" s="309" t="s">
        <v>15063</v>
      </c>
      <c r="K1577" s="310">
        <v>1.5052630000000005</v>
      </c>
      <c r="L1577" s="310">
        <v>1.5052630000000005</v>
      </c>
      <c r="M1577" s="310">
        <v>1.5045103685000005</v>
      </c>
      <c r="N1577" s="310"/>
      <c r="O1577" s="310">
        <f t="shared" si="24"/>
        <v>4.9999999999995597E-2</v>
      </c>
      <c r="P1577" s="310">
        <v>4.9999999999994493E-2</v>
      </c>
      <c r="Q1577" s="309" t="s">
        <v>15063</v>
      </c>
      <c r="R1577" s="311"/>
    </row>
    <row r="1578" spans="1:18" s="312" customFormat="1" x14ac:dyDescent="0.3">
      <c r="A1578" s="307">
        <v>1575</v>
      </c>
      <c r="B1578" s="308" t="s">
        <v>5252</v>
      </c>
      <c r="C1578" s="308" t="s">
        <v>1373</v>
      </c>
      <c r="D1578" s="308" t="s">
        <v>2395</v>
      </c>
      <c r="E1578" s="308" t="s">
        <v>14789</v>
      </c>
      <c r="F1578" s="309" t="s">
        <v>5539</v>
      </c>
      <c r="G1578" s="309" t="s">
        <v>5540</v>
      </c>
      <c r="H1578" s="309" t="s">
        <v>5419</v>
      </c>
      <c r="I1578" s="309" t="s">
        <v>2405</v>
      </c>
      <c r="J1578" s="309" t="s">
        <v>15063</v>
      </c>
      <c r="K1578" s="310">
        <v>2.1089200000000132</v>
      </c>
      <c r="L1578" s="310">
        <v>2.1089200000000132</v>
      </c>
      <c r="M1578" s="310">
        <v>1.9902851000000001</v>
      </c>
      <c r="N1578" s="310"/>
      <c r="O1578" s="310">
        <f t="shared" si="24"/>
        <v>5.6253864537304565</v>
      </c>
      <c r="P1578" s="310">
        <v>5.6253864537304636</v>
      </c>
      <c r="Q1578" s="309" t="s">
        <v>15063</v>
      </c>
      <c r="R1578" s="311"/>
    </row>
    <row r="1579" spans="1:18" s="312" customFormat="1" x14ac:dyDescent="0.3">
      <c r="A1579" s="307">
        <v>1576</v>
      </c>
      <c r="B1579" s="308" t="s">
        <v>5252</v>
      </c>
      <c r="C1579" s="308" t="s">
        <v>1373</v>
      </c>
      <c r="D1579" s="308" t="s">
        <v>2395</v>
      </c>
      <c r="E1579" s="308" t="s">
        <v>14789</v>
      </c>
      <c r="F1579" s="309" t="s">
        <v>5539</v>
      </c>
      <c r="G1579" s="309" t="s">
        <v>5541</v>
      </c>
      <c r="H1579" s="309" t="s">
        <v>5542</v>
      </c>
      <c r="I1579" s="309" t="s">
        <v>3556</v>
      </c>
      <c r="J1579" s="309" t="s">
        <v>15063</v>
      </c>
      <c r="K1579" s="310">
        <v>3.6222600000000091</v>
      </c>
      <c r="L1579" s="310">
        <v>3.6222600000000091</v>
      </c>
      <c r="M1579" s="310">
        <v>3.3072371000000009</v>
      </c>
      <c r="N1579" s="310"/>
      <c r="O1579" s="310">
        <f t="shared" si="24"/>
        <v>8.6968605235407566</v>
      </c>
      <c r="P1579" s="310">
        <v>8.6968605235407619</v>
      </c>
      <c r="Q1579" s="309" t="s">
        <v>15063</v>
      </c>
      <c r="R1579" s="311"/>
    </row>
    <row r="1580" spans="1:18" s="312" customFormat="1" x14ac:dyDescent="0.3">
      <c r="A1580" s="307">
        <v>1577</v>
      </c>
      <c r="B1580" s="308" t="s">
        <v>5252</v>
      </c>
      <c r="C1580" s="308" t="s">
        <v>1373</v>
      </c>
      <c r="D1580" s="308" t="s">
        <v>2395</v>
      </c>
      <c r="E1580" s="308" t="s">
        <v>14789</v>
      </c>
      <c r="F1580" s="309" t="s">
        <v>5539</v>
      </c>
      <c r="G1580" s="309" t="s">
        <v>5543</v>
      </c>
      <c r="H1580" s="309" t="s">
        <v>5544</v>
      </c>
      <c r="I1580" s="309" t="s">
        <v>2405</v>
      </c>
      <c r="J1580" s="309" t="s">
        <v>15063</v>
      </c>
      <c r="K1580" s="310">
        <v>1.4596399999999996</v>
      </c>
      <c r="L1580" s="310">
        <v>1.4596399999999996</v>
      </c>
      <c r="M1580" s="310">
        <v>1.3458319999999999</v>
      </c>
      <c r="N1580" s="310"/>
      <c r="O1580" s="310">
        <f t="shared" si="24"/>
        <v>7.796991038886282</v>
      </c>
      <c r="P1580" s="310">
        <v>7.7969910388862811</v>
      </c>
      <c r="Q1580" s="309" t="s">
        <v>15063</v>
      </c>
      <c r="R1580" s="311"/>
    </row>
    <row r="1581" spans="1:18" s="312" customFormat="1" x14ac:dyDescent="0.3">
      <c r="A1581" s="307">
        <v>1578</v>
      </c>
      <c r="B1581" s="308" t="s">
        <v>5271</v>
      </c>
      <c r="C1581" s="308" t="s">
        <v>1380</v>
      </c>
      <c r="D1581" s="308" t="s">
        <v>14790</v>
      </c>
      <c r="E1581" s="308" t="s">
        <v>14791</v>
      </c>
      <c r="F1581" s="309" t="s">
        <v>5545</v>
      </c>
      <c r="G1581" s="309" t="s">
        <v>5546</v>
      </c>
      <c r="H1581" s="309" t="s">
        <v>5547</v>
      </c>
      <c r="I1581" s="309" t="s">
        <v>2405</v>
      </c>
      <c r="J1581" s="309" t="s">
        <v>15063</v>
      </c>
      <c r="K1581" s="310">
        <v>1.33124</v>
      </c>
      <c r="L1581" s="310">
        <v>1.33124</v>
      </c>
      <c r="M1581" s="310">
        <v>1.2002853</v>
      </c>
      <c r="N1581" s="310"/>
      <c r="O1581" s="310">
        <f t="shared" si="24"/>
        <v>9.8370466632613187</v>
      </c>
      <c r="P1581" s="310">
        <v>19.481492193035741</v>
      </c>
      <c r="Q1581" s="309" t="s">
        <v>15063</v>
      </c>
      <c r="R1581" s="311"/>
    </row>
    <row r="1582" spans="1:18" s="312" customFormat="1" x14ac:dyDescent="0.3">
      <c r="A1582" s="307">
        <v>1579</v>
      </c>
      <c r="B1582" s="308" t="s">
        <v>5271</v>
      </c>
      <c r="C1582" s="308" t="s">
        <v>1380</v>
      </c>
      <c r="D1582" s="308" t="s">
        <v>14790</v>
      </c>
      <c r="E1582" s="308" t="s">
        <v>14791</v>
      </c>
      <c r="F1582" s="309" t="s">
        <v>5545</v>
      </c>
      <c r="G1582" s="309" t="s">
        <v>5550</v>
      </c>
      <c r="H1582" s="309" t="s">
        <v>5551</v>
      </c>
      <c r="I1582" s="309" t="s">
        <v>2405</v>
      </c>
      <c r="J1582" s="309" t="s">
        <v>15063</v>
      </c>
      <c r="K1582" s="310">
        <v>2.162953548387097</v>
      </c>
      <c r="L1582" s="310">
        <v>2.162953548387097</v>
      </c>
      <c r="M1582" s="310">
        <v>1.9150465000000001</v>
      </c>
      <c r="N1582" s="310"/>
      <c r="O1582" s="310">
        <f t="shared" si="24"/>
        <v>11.461505891883801</v>
      </c>
      <c r="P1582" s="310">
        <v>26.329551351465131</v>
      </c>
      <c r="Q1582" s="309" t="s">
        <v>15063</v>
      </c>
      <c r="R1582" s="311"/>
    </row>
    <row r="1583" spans="1:18" s="312" customFormat="1" x14ac:dyDescent="0.3">
      <c r="A1583" s="307">
        <v>1580</v>
      </c>
      <c r="B1583" s="308" t="s">
        <v>5271</v>
      </c>
      <c r="C1583" s="308" t="s">
        <v>1380</v>
      </c>
      <c r="D1583" s="308" t="s">
        <v>14790</v>
      </c>
      <c r="E1583" s="308" t="s">
        <v>14791</v>
      </c>
      <c r="F1583" s="309" t="s">
        <v>5545</v>
      </c>
      <c r="G1583" s="309" t="s">
        <v>5553</v>
      </c>
      <c r="H1583" s="309" t="s">
        <v>5554</v>
      </c>
      <c r="I1583" s="309" t="s">
        <v>2405</v>
      </c>
      <c r="J1583" s="309" t="s">
        <v>15063</v>
      </c>
      <c r="K1583" s="310">
        <v>1.0192399999999997</v>
      </c>
      <c r="L1583" s="310">
        <v>1.0192399999999997</v>
      </c>
      <c r="M1583" s="310">
        <v>0.90993000000000002</v>
      </c>
      <c r="N1583" s="310"/>
      <c r="O1583" s="310">
        <f t="shared" si="24"/>
        <v>10.724657588006723</v>
      </c>
      <c r="P1583" s="310">
        <v>27.705705815262782</v>
      </c>
      <c r="Q1583" s="309" t="s">
        <v>15063</v>
      </c>
      <c r="R1583" s="311"/>
    </row>
    <row r="1584" spans="1:18" s="312" customFormat="1" x14ac:dyDescent="0.3">
      <c r="A1584" s="307">
        <v>1581</v>
      </c>
      <c r="B1584" s="308" t="s">
        <v>5271</v>
      </c>
      <c r="C1584" s="308" t="s">
        <v>1380</v>
      </c>
      <c r="D1584" s="308" t="s">
        <v>1381</v>
      </c>
      <c r="E1584" s="308" t="s">
        <v>14792</v>
      </c>
      <c r="F1584" s="309" t="s">
        <v>5555</v>
      </c>
      <c r="G1584" s="309" t="s">
        <v>5556</v>
      </c>
      <c r="H1584" s="309" t="s">
        <v>5557</v>
      </c>
      <c r="I1584" s="309" t="s">
        <v>2405</v>
      </c>
      <c r="J1584" s="309" t="s">
        <v>15063</v>
      </c>
      <c r="K1584" s="310">
        <v>1.4412600000000002</v>
      </c>
      <c r="L1584" s="310">
        <v>1.4412600000000002</v>
      </c>
      <c r="M1584" s="310">
        <v>1.32803</v>
      </c>
      <c r="N1584" s="310"/>
      <c r="O1584" s="310">
        <f t="shared" si="24"/>
        <v>7.8563201643006915</v>
      </c>
      <c r="P1584" s="310">
        <v>7.8563201643006897</v>
      </c>
      <c r="Q1584" s="309" t="s">
        <v>15063</v>
      </c>
      <c r="R1584" s="311"/>
    </row>
    <row r="1585" spans="1:18" s="312" customFormat="1" x14ac:dyDescent="0.3">
      <c r="A1585" s="307">
        <v>1582</v>
      </c>
      <c r="B1585" s="308" t="s">
        <v>5271</v>
      </c>
      <c r="C1585" s="308" t="s">
        <v>1380</v>
      </c>
      <c r="D1585" s="308" t="s">
        <v>1381</v>
      </c>
      <c r="E1585" s="308" t="s">
        <v>14792</v>
      </c>
      <c r="F1585" s="309" t="s">
        <v>5555</v>
      </c>
      <c r="G1585" s="309" t="s">
        <v>14793</v>
      </c>
      <c r="H1585" s="309" t="s">
        <v>5561</v>
      </c>
      <c r="I1585" s="309" t="s">
        <v>2414</v>
      </c>
      <c r="J1585" s="309" t="s">
        <v>15063</v>
      </c>
      <c r="K1585" s="310">
        <v>0.53300000000000003</v>
      </c>
      <c r="L1585" s="310">
        <v>0.53300000000000003</v>
      </c>
      <c r="M1585" s="310">
        <v>0.49460979999999999</v>
      </c>
      <c r="N1585" s="310"/>
      <c r="O1585" s="310">
        <f t="shared" si="24"/>
        <v>7.2026641651031964</v>
      </c>
      <c r="P1585" s="310">
        <v>12.777861932139023</v>
      </c>
      <c r="Q1585" s="309" t="s">
        <v>15063</v>
      </c>
      <c r="R1585" s="311"/>
    </row>
    <row r="1586" spans="1:18" s="312" customFormat="1" x14ac:dyDescent="0.3">
      <c r="A1586" s="307">
        <v>1583</v>
      </c>
      <c r="B1586" s="308" t="s">
        <v>5271</v>
      </c>
      <c r="C1586" s="308" t="s">
        <v>1380</v>
      </c>
      <c r="D1586" s="308" t="s">
        <v>1381</v>
      </c>
      <c r="E1586" s="308" t="s">
        <v>14792</v>
      </c>
      <c r="F1586" s="309" t="s">
        <v>5564</v>
      </c>
      <c r="G1586" s="309" t="s">
        <v>5567</v>
      </c>
      <c r="H1586" s="309" t="s">
        <v>14794</v>
      </c>
      <c r="I1586" s="309" t="s">
        <v>2405</v>
      </c>
      <c r="J1586" s="309" t="s">
        <v>15063</v>
      </c>
      <c r="K1586" s="310">
        <v>1.3558000000000006</v>
      </c>
      <c r="L1586" s="310">
        <v>1.3558000000000006</v>
      </c>
      <c r="M1586" s="310">
        <v>1.2446809999999999</v>
      </c>
      <c r="N1586" s="310"/>
      <c r="O1586" s="310">
        <f t="shared" si="24"/>
        <v>8.1958253429709824</v>
      </c>
      <c r="P1586" s="310">
        <v>24.507444602427032</v>
      </c>
      <c r="Q1586" s="309" t="s">
        <v>15063</v>
      </c>
      <c r="R1586" s="311"/>
    </row>
    <row r="1587" spans="1:18" s="312" customFormat="1" x14ac:dyDescent="0.3">
      <c r="A1587" s="307">
        <v>1584</v>
      </c>
      <c r="B1587" s="308" t="s">
        <v>5271</v>
      </c>
      <c r="C1587" s="308" t="s">
        <v>1380</v>
      </c>
      <c r="D1587" s="308" t="s">
        <v>1381</v>
      </c>
      <c r="E1587" s="308" t="s">
        <v>14792</v>
      </c>
      <c r="F1587" s="309" t="s">
        <v>5564</v>
      </c>
      <c r="G1587" s="309" t="s">
        <v>5570</v>
      </c>
      <c r="H1587" s="309" t="s">
        <v>5571</v>
      </c>
      <c r="I1587" s="309" t="s">
        <v>2405</v>
      </c>
      <c r="J1587" s="309" t="s">
        <v>15063</v>
      </c>
      <c r="K1587" s="310">
        <v>1.3457999999999992</v>
      </c>
      <c r="L1587" s="310">
        <v>1.3457999999999992</v>
      </c>
      <c r="M1587" s="310">
        <v>1.245819</v>
      </c>
      <c r="N1587" s="310"/>
      <c r="O1587" s="310">
        <f t="shared" si="24"/>
        <v>7.4291127953632978</v>
      </c>
      <c r="P1587" s="310">
        <v>7.4291127953632907</v>
      </c>
      <c r="Q1587" s="309" t="s">
        <v>15063</v>
      </c>
      <c r="R1587" s="311"/>
    </row>
    <row r="1588" spans="1:18" s="312" customFormat="1" x14ac:dyDescent="0.3">
      <c r="A1588" s="307">
        <v>1585</v>
      </c>
      <c r="B1588" s="308" t="s">
        <v>5271</v>
      </c>
      <c r="C1588" s="308" t="s">
        <v>1380</v>
      </c>
      <c r="D1588" s="308" t="s">
        <v>1380</v>
      </c>
      <c r="E1588" s="308" t="s">
        <v>14795</v>
      </c>
      <c r="F1588" s="309" t="s">
        <v>5572</v>
      </c>
      <c r="G1588" s="309" t="s">
        <v>5573</v>
      </c>
      <c r="H1588" s="309" t="s">
        <v>5574</v>
      </c>
      <c r="I1588" s="309" t="s">
        <v>2405</v>
      </c>
      <c r="J1588" s="309" t="s">
        <v>15063</v>
      </c>
      <c r="K1588" s="310">
        <v>2.2268199999999996</v>
      </c>
      <c r="L1588" s="310">
        <v>2.2268199999999996</v>
      </c>
      <c r="M1588" s="310">
        <v>2.2246008847972001</v>
      </c>
      <c r="N1588" s="310"/>
      <c r="O1588" s="310">
        <f t="shared" si="24"/>
        <v>9.9653999999977247E-2</v>
      </c>
      <c r="P1588" s="310">
        <v>9.965399999999347E-2</v>
      </c>
      <c r="Q1588" s="309" t="s">
        <v>15063</v>
      </c>
      <c r="R1588" s="311"/>
    </row>
    <row r="1589" spans="1:18" s="312" customFormat="1" x14ac:dyDescent="0.3">
      <c r="A1589" s="307">
        <v>1586</v>
      </c>
      <c r="B1589" s="308" t="s">
        <v>5271</v>
      </c>
      <c r="C1589" s="308" t="s">
        <v>1380</v>
      </c>
      <c r="D1589" s="308" t="s">
        <v>1380</v>
      </c>
      <c r="E1589" s="308" t="s">
        <v>14795</v>
      </c>
      <c r="F1589" s="309" t="s">
        <v>5572</v>
      </c>
      <c r="G1589" s="309" t="s">
        <v>5575</v>
      </c>
      <c r="H1589" s="309" t="s">
        <v>5576</v>
      </c>
      <c r="I1589" s="309" t="s">
        <v>2414</v>
      </c>
      <c r="J1589" s="309" t="s">
        <v>15063</v>
      </c>
      <c r="K1589" s="310">
        <v>1.7779700000000003</v>
      </c>
      <c r="L1589" s="310">
        <v>1.7779700000000003</v>
      </c>
      <c r="M1589" s="310">
        <v>1.7769101520830002</v>
      </c>
      <c r="N1589" s="310"/>
      <c r="O1589" s="310">
        <f t="shared" si="24"/>
        <v>5.9610000000005034E-2</v>
      </c>
      <c r="P1589" s="310">
        <v>2.1319123774933502</v>
      </c>
      <c r="Q1589" s="309" t="s">
        <v>15063</v>
      </c>
      <c r="R1589" s="311"/>
    </row>
    <row r="1590" spans="1:18" s="312" customFormat="1" x14ac:dyDescent="0.3">
      <c r="A1590" s="307">
        <v>1587</v>
      </c>
      <c r="B1590" s="308" t="s">
        <v>5271</v>
      </c>
      <c r="C1590" s="308" t="s">
        <v>1380</v>
      </c>
      <c r="D1590" s="308" t="s">
        <v>1380</v>
      </c>
      <c r="E1590" s="308" t="s">
        <v>14795</v>
      </c>
      <c r="F1590" s="309" t="s">
        <v>5572</v>
      </c>
      <c r="G1590" s="309" t="s">
        <v>5577</v>
      </c>
      <c r="H1590" s="309" t="s">
        <v>5578</v>
      </c>
      <c r="I1590" s="309" t="s">
        <v>2405</v>
      </c>
      <c r="J1590" s="309" t="s">
        <v>15063</v>
      </c>
      <c r="K1590" s="310">
        <v>2.3239840000000003</v>
      </c>
      <c r="L1590" s="310">
        <v>2.3239840000000003</v>
      </c>
      <c r="M1590" s="310">
        <v>2.0182224999999998</v>
      </c>
      <c r="N1590" s="310"/>
      <c r="O1590" s="310">
        <f t="shared" si="24"/>
        <v>13.156781630166147</v>
      </c>
      <c r="P1590" s="310">
        <v>13.156781630166147</v>
      </c>
      <c r="Q1590" s="309" t="s">
        <v>15063</v>
      </c>
      <c r="R1590" s="311"/>
    </row>
    <row r="1591" spans="1:18" s="312" customFormat="1" x14ac:dyDescent="0.3">
      <c r="A1591" s="307">
        <v>1588</v>
      </c>
      <c r="B1591" s="308" t="s">
        <v>5271</v>
      </c>
      <c r="C1591" s="308" t="s">
        <v>1380</v>
      </c>
      <c r="D1591" s="308" t="s">
        <v>1380</v>
      </c>
      <c r="E1591" s="308" t="s">
        <v>14795</v>
      </c>
      <c r="F1591" s="309" t="s">
        <v>5572</v>
      </c>
      <c r="G1591" s="309" t="s">
        <v>5579</v>
      </c>
      <c r="H1591" s="309" t="s">
        <v>5580</v>
      </c>
      <c r="I1591" s="309" t="s">
        <v>2405</v>
      </c>
      <c r="J1591" s="309" t="s">
        <v>15063</v>
      </c>
      <c r="K1591" s="310">
        <v>2.7639200000000006</v>
      </c>
      <c r="L1591" s="310">
        <v>2.7639200000000006</v>
      </c>
      <c r="M1591" s="310">
        <v>2.7626158443480007</v>
      </c>
      <c r="N1591" s="310"/>
      <c r="O1591" s="310">
        <f t="shared" si="24"/>
        <v>4.7184999999997368E-2</v>
      </c>
      <c r="P1591" s="310">
        <v>4.7184999999994037E-2</v>
      </c>
      <c r="Q1591" s="309" t="s">
        <v>15063</v>
      </c>
      <c r="R1591" s="311"/>
    </row>
    <row r="1592" spans="1:18" s="312" customFormat="1" x14ac:dyDescent="0.3">
      <c r="A1592" s="307">
        <v>1589</v>
      </c>
      <c r="B1592" s="308" t="s">
        <v>5271</v>
      </c>
      <c r="C1592" s="308" t="s">
        <v>1380</v>
      </c>
      <c r="D1592" s="308" t="s">
        <v>1380</v>
      </c>
      <c r="E1592" s="308" t="s">
        <v>14795</v>
      </c>
      <c r="F1592" s="309" t="s">
        <v>5572</v>
      </c>
      <c r="G1592" s="309" t="s">
        <v>5581</v>
      </c>
      <c r="H1592" s="309" t="s">
        <v>5582</v>
      </c>
      <c r="I1592" s="309" t="s">
        <v>2405</v>
      </c>
      <c r="J1592" s="309" t="s">
        <v>15063</v>
      </c>
      <c r="K1592" s="310">
        <v>1.5113259999999995</v>
      </c>
      <c r="L1592" s="310">
        <v>1.5113259999999995</v>
      </c>
      <c r="M1592" s="310">
        <v>1.5106128808268995</v>
      </c>
      <c r="N1592" s="310"/>
      <c r="O1592" s="310">
        <f t="shared" si="24"/>
        <v>4.7185000000001247E-2</v>
      </c>
      <c r="P1592" s="310">
        <v>4.7184999999994037E-2</v>
      </c>
      <c r="Q1592" s="309" t="s">
        <v>15063</v>
      </c>
      <c r="R1592" s="311"/>
    </row>
    <row r="1593" spans="1:18" s="312" customFormat="1" x14ac:dyDescent="0.3">
      <c r="A1593" s="307">
        <v>1590</v>
      </c>
      <c r="B1593" s="308" t="s">
        <v>5271</v>
      </c>
      <c r="C1593" s="308" t="s">
        <v>1380</v>
      </c>
      <c r="D1593" s="308" t="s">
        <v>1380</v>
      </c>
      <c r="E1593" s="308" t="s">
        <v>14795</v>
      </c>
      <c r="F1593" s="309" t="s">
        <v>5572</v>
      </c>
      <c r="G1593" s="309" t="s">
        <v>5583</v>
      </c>
      <c r="H1593" s="309" t="s">
        <v>5584</v>
      </c>
      <c r="I1593" s="309" t="s">
        <v>2414</v>
      </c>
      <c r="J1593" s="309" t="s">
        <v>15063</v>
      </c>
      <c r="K1593" s="310">
        <v>4.4362140000000014</v>
      </c>
      <c r="L1593" s="310">
        <v>4.4362140000000014</v>
      </c>
      <c r="M1593" s="310">
        <v>4.429204648793581</v>
      </c>
      <c r="N1593" s="310"/>
      <c r="O1593" s="310">
        <f t="shared" si="24"/>
        <v>0.15800300000000972</v>
      </c>
      <c r="P1593" s="310">
        <v>0.15800300000000655</v>
      </c>
      <c r="Q1593" s="309" t="s">
        <v>15063</v>
      </c>
      <c r="R1593" s="311"/>
    </row>
    <row r="1594" spans="1:18" s="312" customFormat="1" x14ac:dyDescent="0.3">
      <c r="A1594" s="307">
        <v>1591</v>
      </c>
      <c r="B1594" s="308" t="s">
        <v>5271</v>
      </c>
      <c r="C1594" s="308" t="s">
        <v>1380</v>
      </c>
      <c r="D1594" s="308" t="s">
        <v>1380</v>
      </c>
      <c r="E1594" s="308" t="s">
        <v>14795</v>
      </c>
      <c r="F1594" s="309" t="s">
        <v>5572</v>
      </c>
      <c r="G1594" s="309" t="s">
        <v>5585</v>
      </c>
      <c r="H1594" s="309" t="s">
        <v>5586</v>
      </c>
      <c r="I1594" s="309" t="s">
        <v>2414</v>
      </c>
      <c r="J1594" s="309" t="s">
        <v>15063</v>
      </c>
      <c r="K1594" s="310">
        <v>3.6782799999999995</v>
      </c>
      <c r="L1594" s="310">
        <v>3.6782799999999995</v>
      </c>
      <c r="M1594" s="310">
        <v>3.6724682072515997</v>
      </c>
      <c r="N1594" s="310"/>
      <c r="O1594" s="310">
        <f t="shared" si="24"/>
        <v>0.15800299999999523</v>
      </c>
      <c r="P1594" s="310">
        <v>4.4762215503687202</v>
      </c>
      <c r="Q1594" s="309" t="s">
        <v>15063</v>
      </c>
      <c r="R1594" s="311"/>
    </row>
    <row r="1595" spans="1:18" s="312" customFormat="1" x14ac:dyDescent="0.3">
      <c r="A1595" s="307">
        <v>1592</v>
      </c>
      <c r="B1595" s="308" t="s">
        <v>5271</v>
      </c>
      <c r="C1595" s="308" t="s">
        <v>1380</v>
      </c>
      <c r="D1595" s="308" t="s">
        <v>1380</v>
      </c>
      <c r="E1595" s="308" t="s">
        <v>14795</v>
      </c>
      <c r="F1595" s="309" t="s">
        <v>5572</v>
      </c>
      <c r="G1595" s="309" t="s">
        <v>5587</v>
      </c>
      <c r="H1595" s="309" t="s">
        <v>5588</v>
      </c>
      <c r="I1595" s="309" t="s">
        <v>2405</v>
      </c>
      <c r="J1595" s="309" t="s">
        <v>15063</v>
      </c>
      <c r="K1595" s="310">
        <v>3.391360000000001</v>
      </c>
      <c r="L1595" s="310">
        <v>3.391360000000001</v>
      </c>
      <c r="M1595" s="310">
        <v>3.0908142000000001</v>
      </c>
      <c r="N1595" s="310"/>
      <c r="O1595" s="310">
        <f t="shared" si="24"/>
        <v>8.8621025193432992</v>
      </c>
      <c r="P1595" s="310">
        <v>8.8621025193432956</v>
      </c>
      <c r="Q1595" s="309" t="s">
        <v>15063</v>
      </c>
      <c r="R1595" s="311"/>
    </row>
    <row r="1596" spans="1:18" s="312" customFormat="1" x14ac:dyDescent="0.3">
      <c r="A1596" s="307">
        <v>1593</v>
      </c>
      <c r="B1596" s="308" t="s">
        <v>5271</v>
      </c>
      <c r="C1596" s="308" t="s">
        <v>1380</v>
      </c>
      <c r="D1596" s="308" t="s">
        <v>1380</v>
      </c>
      <c r="E1596" s="308" t="s">
        <v>14795</v>
      </c>
      <c r="F1596" s="309" t="s">
        <v>5572</v>
      </c>
      <c r="G1596" s="309" t="s">
        <v>14796</v>
      </c>
      <c r="H1596" s="309" t="s">
        <v>14797</v>
      </c>
      <c r="I1596" s="309" t="s">
        <v>2414</v>
      </c>
      <c r="J1596" s="309" t="s">
        <v>15063</v>
      </c>
      <c r="K1596" s="310">
        <v>1.3598659999999994</v>
      </c>
      <c r="L1596" s="310">
        <v>1.3598659999999994</v>
      </c>
      <c r="M1596" s="310">
        <v>1.3590553838773991</v>
      </c>
      <c r="N1596" s="310"/>
      <c r="O1596" s="310">
        <f t="shared" si="24"/>
        <v>5.9610000000018377E-2</v>
      </c>
      <c r="P1596" s="310">
        <v>5.9610000000032137E-2</v>
      </c>
      <c r="Q1596" s="309" t="s">
        <v>15063</v>
      </c>
      <c r="R1596" s="311"/>
    </row>
    <row r="1597" spans="1:18" s="312" customFormat="1" x14ac:dyDescent="0.3">
      <c r="A1597" s="307">
        <v>1594</v>
      </c>
      <c r="B1597" s="308" t="s">
        <v>5271</v>
      </c>
      <c r="C1597" s="308" t="s">
        <v>1380</v>
      </c>
      <c r="D1597" s="308" t="s">
        <v>1380</v>
      </c>
      <c r="E1597" s="308" t="s">
        <v>14795</v>
      </c>
      <c r="F1597" s="309" t="s">
        <v>5572</v>
      </c>
      <c r="G1597" s="309" t="s">
        <v>5590</v>
      </c>
      <c r="H1597" s="309" t="s">
        <v>5591</v>
      </c>
      <c r="I1597" s="309" t="s">
        <v>2414</v>
      </c>
      <c r="J1597" s="309" t="s">
        <v>15063</v>
      </c>
      <c r="K1597" s="310">
        <v>5.1247199999999999</v>
      </c>
      <c r="L1597" s="310">
        <v>5.1247199999999999</v>
      </c>
      <c r="M1597" s="310">
        <v>5.0042850000000003</v>
      </c>
      <c r="N1597" s="310"/>
      <c r="O1597" s="310">
        <f t="shared" si="24"/>
        <v>2.3500796141057387</v>
      </c>
      <c r="P1597" s="310">
        <v>2.3500796141057489</v>
      </c>
      <c r="Q1597" s="309" t="s">
        <v>15063</v>
      </c>
      <c r="R1597" s="311"/>
    </row>
    <row r="1598" spans="1:18" s="312" customFormat="1" x14ac:dyDescent="0.3">
      <c r="A1598" s="307">
        <v>1595</v>
      </c>
      <c r="B1598" s="308" t="s">
        <v>5271</v>
      </c>
      <c r="C1598" s="308" t="s">
        <v>1380</v>
      </c>
      <c r="D1598" s="308" t="s">
        <v>1380</v>
      </c>
      <c r="E1598" s="308" t="s">
        <v>14795</v>
      </c>
      <c r="F1598" s="309" t="s">
        <v>5572</v>
      </c>
      <c r="G1598" s="309" t="s">
        <v>5592</v>
      </c>
      <c r="H1598" s="309" t="s">
        <v>5593</v>
      </c>
      <c r="I1598" s="309" t="s">
        <v>2405</v>
      </c>
      <c r="J1598" s="309" t="s">
        <v>15063</v>
      </c>
      <c r="K1598" s="310">
        <v>3.1464400000000001</v>
      </c>
      <c r="L1598" s="310">
        <v>3.1464400000000001</v>
      </c>
      <c r="M1598" s="310">
        <v>2.9194702000000001</v>
      </c>
      <c r="N1598" s="310"/>
      <c r="O1598" s="310">
        <f t="shared" si="24"/>
        <v>7.2135429247022032</v>
      </c>
      <c r="P1598" s="310">
        <v>7.2135429247021987</v>
      </c>
      <c r="Q1598" s="309" t="s">
        <v>15063</v>
      </c>
      <c r="R1598" s="311"/>
    </row>
    <row r="1599" spans="1:18" s="312" customFormat="1" x14ac:dyDescent="0.3">
      <c r="A1599" s="307">
        <v>1596</v>
      </c>
      <c r="B1599" s="308" t="s">
        <v>5271</v>
      </c>
      <c r="C1599" s="308" t="s">
        <v>1380</v>
      </c>
      <c r="D1599" s="308" t="s">
        <v>1380</v>
      </c>
      <c r="E1599" s="308" t="s">
        <v>14795</v>
      </c>
      <c r="F1599" s="309" t="s">
        <v>5594</v>
      </c>
      <c r="G1599" s="309" t="s">
        <v>5595</v>
      </c>
      <c r="H1599" s="309" t="s">
        <v>5596</v>
      </c>
      <c r="I1599" s="309" t="s">
        <v>2405</v>
      </c>
      <c r="J1599" s="309" t="s">
        <v>15063</v>
      </c>
      <c r="K1599" s="310">
        <v>3.5937440000000027</v>
      </c>
      <c r="L1599" s="310">
        <v>3.5937440000000027</v>
      </c>
      <c r="M1599" s="310">
        <v>3.1979688999999998</v>
      </c>
      <c r="N1599" s="310"/>
      <c r="O1599" s="310">
        <f t="shared" si="24"/>
        <v>11.012890734565474</v>
      </c>
      <c r="P1599" s="310">
        <v>19.566588665369288</v>
      </c>
      <c r="Q1599" s="309" t="s">
        <v>15063</v>
      </c>
      <c r="R1599" s="311"/>
    </row>
    <row r="1600" spans="1:18" s="312" customFormat="1" x14ac:dyDescent="0.3">
      <c r="A1600" s="307">
        <v>1597</v>
      </c>
      <c r="B1600" s="308" t="s">
        <v>5271</v>
      </c>
      <c r="C1600" s="308" t="s">
        <v>1380</v>
      </c>
      <c r="D1600" s="308" t="s">
        <v>1380</v>
      </c>
      <c r="E1600" s="308" t="s">
        <v>14795</v>
      </c>
      <c r="F1600" s="309" t="s">
        <v>5594</v>
      </c>
      <c r="G1600" s="309" t="s">
        <v>5597</v>
      </c>
      <c r="H1600" s="309" t="s">
        <v>5598</v>
      </c>
      <c r="I1600" s="309" t="s">
        <v>2405</v>
      </c>
      <c r="J1600" s="309" t="s">
        <v>15063</v>
      </c>
      <c r="K1600" s="310">
        <v>3.2372030000000103</v>
      </c>
      <c r="L1600" s="310">
        <v>3.2372030000000103</v>
      </c>
      <c r="M1600" s="310">
        <v>2.8045610000000001</v>
      </c>
      <c r="N1600" s="310"/>
      <c r="O1600" s="310">
        <f t="shared" si="24"/>
        <v>13.364685501650925</v>
      </c>
      <c r="P1600" s="310">
        <v>13.36468550165093</v>
      </c>
      <c r="Q1600" s="309" t="s">
        <v>15063</v>
      </c>
      <c r="R1600" s="311"/>
    </row>
    <row r="1601" spans="1:18" s="312" customFormat="1" x14ac:dyDescent="0.3">
      <c r="A1601" s="307">
        <v>1598</v>
      </c>
      <c r="B1601" s="308" t="s">
        <v>5271</v>
      </c>
      <c r="C1601" s="308" t="s">
        <v>1380</v>
      </c>
      <c r="D1601" s="308" t="s">
        <v>1380</v>
      </c>
      <c r="E1601" s="308" t="s">
        <v>14795</v>
      </c>
      <c r="F1601" s="309" t="s">
        <v>5599</v>
      </c>
      <c r="G1601" s="309" t="s">
        <v>5600</v>
      </c>
      <c r="H1601" s="309" t="s">
        <v>5601</v>
      </c>
      <c r="I1601" s="309" t="s">
        <v>2405</v>
      </c>
      <c r="J1601" s="309" t="s">
        <v>15063</v>
      </c>
      <c r="K1601" s="310">
        <v>2.469622999999999</v>
      </c>
      <c r="L1601" s="310">
        <v>2.469622999999999</v>
      </c>
      <c r="M1601" s="310">
        <v>2.3279958500000002</v>
      </c>
      <c r="N1601" s="310"/>
      <c r="O1601" s="310">
        <f t="shared" si="24"/>
        <v>5.7347680192482358</v>
      </c>
      <c r="P1601" s="310">
        <v>5.7347680192482375</v>
      </c>
      <c r="Q1601" s="309" t="s">
        <v>15063</v>
      </c>
      <c r="R1601" s="311"/>
    </row>
    <row r="1602" spans="1:18" s="312" customFormat="1" x14ac:dyDescent="0.3">
      <c r="A1602" s="307">
        <v>1599</v>
      </c>
      <c r="B1602" s="308" t="s">
        <v>5271</v>
      </c>
      <c r="C1602" s="308" t="s">
        <v>1380</v>
      </c>
      <c r="D1602" s="308" t="s">
        <v>1380</v>
      </c>
      <c r="E1602" s="308" t="s">
        <v>14795</v>
      </c>
      <c r="F1602" s="309" t="s">
        <v>5599</v>
      </c>
      <c r="G1602" s="309" t="s">
        <v>5602</v>
      </c>
      <c r="H1602" s="309" t="s">
        <v>5603</v>
      </c>
      <c r="I1602" s="309" t="s">
        <v>2405</v>
      </c>
      <c r="J1602" s="309" t="s">
        <v>15063</v>
      </c>
      <c r="K1602" s="310">
        <v>2.827099</v>
      </c>
      <c r="L1602" s="310">
        <v>2.827099</v>
      </c>
      <c r="M1602" s="310">
        <v>2.7091539999999998</v>
      </c>
      <c r="N1602" s="310"/>
      <c r="O1602" s="310">
        <f t="shared" si="24"/>
        <v>4.1719444561368455</v>
      </c>
      <c r="P1602" s="310">
        <v>4.1719444561368446</v>
      </c>
      <c r="Q1602" s="309" t="s">
        <v>15063</v>
      </c>
      <c r="R1602" s="311"/>
    </row>
    <row r="1603" spans="1:18" s="312" customFormat="1" x14ac:dyDescent="0.3">
      <c r="A1603" s="307">
        <v>1600</v>
      </c>
      <c r="B1603" s="308" t="s">
        <v>5271</v>
      </c>
      <c r="C1603" s="308" t="s">
        <v>1380</v>
      </c>
      <c r="D1603" s="308" t="s">
        <v>1380</v>
      </c>
      <c r="E1603" s="308" t="s">
        <v>14795</v>
      </c>
      <c r="F1603" s="309" t="s">
        <v>5599</v>
      </c>
      <c r="G1603" s="309" t="s">
        <v>5604</v>
      </c>
      <c r="H1603" s="309" t="s">
        <v>5605</v>
      </c>
      <c r="I1603" s="309" t="s">
        <v>2405</v>
      </c>
      <c r="J1603" s="309" t="s">
        <v>15063</v>
      </c>
      <c r="K1603" s="310">
        <v>1.0235259999999999</v>
      </c>
      <c r="L1603" s="310">
        <v>1.0235259999999999</v>
      </c>
      <c r="M1603" s="310">
        <v>1.0023519999999999</v>
      </c>
      <c r="N1603" s="310"/>
      <c r="O1603" s="310">
        <f t="shared" si="24"/>
        <v>2.0687310337011495</v>
      </c>
      <c r="P1603" s="310">
        <v>2.76612601597237</v>
      </c>
      <c r="Q1603" s="309" t="s">
        <v>15063</v>
      </c>
      <c r="R1603" s="311"/>
    </row>
    <row r="1604" spans="1:18" s="312" customFormat="1" x14ac:dyDescent="0.3">
      <c r="A1604" s="307">
        <v>1601</v>
      </c>
      <c r="B1604" s="308" t="s">
        <v>5271</v>
      </c>
      <c r="C1604" s="308" t="s">
        <v>1380</v>
      </c>
      <c r="D1604" s="308" t="s">
        <v>1380</v>
      </c>
      <c r="E1604" s="308" t="s">
        <v>14795</v>
      </c>
      <c r="F1604" s="309" t="s">
        <v>5599</v>
      </c>
      <c r="G1604" s="309" t="s">
        <v>5606</v>
      </c>
      <c r="H1604" s="309" t="s">
        <v>5607</v>
      </c>
      <c r="I1604" s="309" t="s">
        <v>2405</v>
      </c>
      <c r="J1604" s="309" t="s">
        <v>15063</v>
      </c>
      <c r="K1604" s="310">
        <v>2.0929069999999972</v>
      </c>
      <c r="L1604" s="310">
        <v>2.0929069999999972</v>
      </c>
      <c r="M1604" s="310">
        <v>1.8440405</v>
      </c>
      <c r="N1604" s="310"/>
      <c r="O1604" s="310">
        <f t="shared" ref="O1604:O1667" si="25">(L1604-M1604)/L1604*100</f>
        <v>11.890948809478756</v>
      </c>
      <c r="P1604" s="310">
        <v>11.890948809478763</v>
      </c>
      <c r="Q1604" s="309" t="s">
        <v>15063</v>
      </c>
      <c r="R1604" s="311"/>
    </row>
    <row r="1605" spans="1:18" s="312" customFormat="1" x14ac:dyDescent="0.3">
      <c r="A1605" s="307">
        <v>1602</v>
      </c>
      <c r="B1605" s="308" t="s">
        <v>5271</v>
      </c>
      <c r="C1605" s="308" t="s">
        <v>1380</v>
      </c>
      <c r="D1605" s="308" t="s">
        <v>1380</v>
      </c>
      <c r="E1605" s="308" t="s">
        <v>14795</v>
      </c>
      <c r="F1605" s="309" t="s">
        <v>5599</v>
      </c>
      <c r="G1605" s="309" t="s">
        <v>5608</v>
      </c>
      <c r="H1605" s="309" t="s">
        <v>5609</v>
      </c>
      <c r="I1605" s="309" t="s">
        <v>2405</v>
      </c>
      <c r="J1605" s="309" t="s">
        <v>15063</v>
      </c>
      <c r="K1605" s="310">
        <v>2.7061130000000002</v>
      </c>
      <c r="L1605" s="310">
        <v>2.7061130000000002</v>
      </c>
      <c r="M1605" s="310">
        <v>2.4898794</v>
      </c>
      <c r="N1605" s="310"/>
      <c r="O1605" s="310">
        <f t="shared" si="25"/>
        <v>7.9905606306905961</v>
      </c>
      <c r="P1605" s="310">
        <v>11.721575563866715</v>
      </c>
      <c r="Q1605" s="309" t="s">
        <v>15063</v>
      </c>
      <c r="R1605" s="311"/>
    </row>
    <row r="1606" spans="1:18" s="312" customFormat="1" x14ac:dyDescent="0.3">
      <c r="A1606" s="307">
        <v>1603</v>
      </c>
      <c r="B1606" s="308" t="s">
        <v>5271</v>
      </c>
      <c r="C1606" s="308" t="s">
        <v>1380</v>
      </c>
      <c r="D1606" s="308" t="s">
        <v>1380</v>
      </c>
      <c r="E1606" s="308" t="s">
        <v>14798</v>
      </c>
      <c r="F1606" s="309" t="s">
        <v>5610</v>
      </c>
      <c r="G1606" s="309" t="s">
        <v>5611</v>
      </c>
      <c r="H1606" s="309" t="s">
        <v>5612</v>
      </c>
      <c r="I1606" s="309" t="s">
        <v>2405</v>
      </c>
      <c r="J1606" s="309" t="s">
        <v>15063</v>
      </c>
      <c r="K1606" s="310">
        <v>2.6833200000000001</v>
      </c>
      <c r="L1606" s="310">
        <v>2.6833200000000001</v>
      </c>
      <c r="M1606" s="310">
        <v>2.4098482000000003</v>
      </c>
      <c r="N1606" s="310"/>
      <c r="O1606" s="310">
        <f t="shared" si="25"/>
        <v>10.191546293397725</v>
      </c>
      <c r="P1606" s="310">
        <v>27.114532920760979</v>
      </c>
      <c r="Q1606" s="309" t="s">
        <v>15063</v>
      </c>
      <c r="R1606" s="311"/>
    </row>
    <row r="1607" spans="1:18" s="312" customFormat="1" x14ac:dyDescent="0.3">
      <c r="A1607" s="307">
        <v>1604</v>
      </c>
      <c r="B1607" s="308" t="s">
        <v>5271</v>
      </c>
      <c r="C1607" s="308" t="s">
        <v>1380</v>
      </c>
      <c r="D1607" s="308" t="s">
        <v>1380</v>
      </c>
      <c r="E1607" s="308" t="s">
        <v>14798</v>
      </c>
      <c r="F1607" s="309" t="s">
        <v>5610</v>
      </c>
      <c r="G1607" s="309" t="s">
        <v>5613</v>
      </c>
      <c r="H1607" s="309" t="s">
        <v>5614</v>
      </c>
      <c r="I1607" s="309" t="s">
        <v>2405</v>
      </c>
      <c r="J1607" s="309" t="s">
        <v>15063</v>
      </c>
      <c r="K1607" s="310">
        <v>2.1908799999999995</v>
      </c>
      <c r="L1607" s="310">
        <v>2.1908799999999995</v>
      </c>
      <c r="M1607" s="310">
        <v>1.9575672</v>
      </c>
      <c r="N1607" s="310"/>
      <c r="O1607" s="310">
        <f t="shared" si="25"/>
        <v>10.649273351347386</v>
      </c>
      <c r="P1607" s="310">
        <v>23.947106022060783</v>
      </c>
      <c r="Q1607" s="309" t="s">
        <v>15063</v>
      </c>
      <c r="R1607" s="311"/>
    </row>
    <row r="1608" spans="1:18" s="312" customFormat="1" x14ac:dyDescent="0.3">
      <c r="A1608" s="307">
        <v>1605</v>
      </c>
      <c r="B1608" s="308" t="s">
        <v>5271</v>
      </c>
      <c r="C1608" s="308" t="s">
        <v>1380</v>
      </c>
      <c r="D1608" s="308" t="s">
        <v>1380</v>
      </c>
      <c r="E1608" s="308" t="s">
        <v>14798</v>
      </c>
      <c r="F1608" s="309" t="s">
        <v>5610</v>
      </c>
      <c r="G1608" s="309" t="s">
        <v>5615</v>
      </c>
      <c r="H1608" s="309" t="s">
        <v>5616</v>
      </c>
      <c r="I1608" s="309" t="s">
        <v>2405</v>
      </c>
      <c r="J1608" s="309" t="s">
        <v>15063</v>
      </c>
      <c r="K1608" s="310">
        <v>0</v>
      </c>
      <c r="L1608" s="310">
        <v>0</v>
      </c>
      <c r="M1608" s="310">
        <v>0</v>
      </c>
      <c r="N1608" s="310"/>
      <c r="O1608" s="310" t="e">
        <f t="shared" si="25"/>
        <v>#DIV/0!</v>
      </c>
      <c r="P1608" s="310" t="e">
        <v>#DIV/0!</v>
      </c>
      <c r="Q1608" s="309" t="s">
        <v>15063</v>
      </c>
      <c r="R1608" s="311"/>
    </row>
    <row r="1609" spans="1:18" s="312" customFormat="1" x14ac:dyDescent="0.3">
      <c r="A1609" s="307">
        <v>1606</v>
      </c>
      <c r="B1609" s="308" t="s">
        <v>5271</v>
      </c>
      <c r="C1609" s="308" t="s">
        <v>1380</v>
      </c>
      <c r="D1609" s="308" t="s">
        <v>1380</v>
      </c>
      <c r="E1609" s="308" t="s">
        <v>14798</v>
      </c>
      <c r="F1609" s="309" t="s">
        <v>5594</v>
      </c>
      <c r="G1609" s="309" t="s">
        <v>5617</v>
      </c>
      <c r="H1609" s="309" t="s">
        <v>5618</v>
      </c>
      <c r="I1609" s="309" t="s">
        <v>2405</v>
      </c>
      <c r="J1609" s="309" t="s">
        <v>15063</v>
      </c>
      <c r="K1609" s="310">
        <v>4.2880800000000088</v>
      </c>
      <c r="L1609" s="310">
        <v>4.2880800000000088</v>
      </c>
      <c r="M1609" s="310">
        <v>3.836649</v>
      </c>
      <c r="N1609" s="310"/>
      <c r="O1609" s="310">
        <f t="shared" si="25"/>
        <v>10.527578776515547</v>
      </c>
      <c r="P1609" s="310">
        <v>32.71938460293228</v>
      </c>
      <c r="Q1609" s="309" t="s">
        <v>15063</v>
      </c>
      <c r="R1609" s="311"/>
    </row>
    <row r="1610" spans="1:18" s="312" customFormat="1" x14ac:dyDescent="0.3">
      <c r="A1610" s="307">
        <v>1607</v>
      </c>
      <c r="B1610" s="308" t="s">
        <v>5271</v>
      </c>
      <c r="C1610" s="308" t="s">
        <v>1380</v>
      </c>
      <c r="D1610" s="308" t="s">
        <v>1380</v>
      </c>
      <c r="E1610" s="308" t="s">
        <v>14798</v>
      </c>
      <c r="F1610" s="309" t="s">
        <v>5594</v>
      </c>
      <c r="G1610" s="309" t="s">
        <v>5619</v>
      </c>
      <c r="H1610" s="309" t="s">
        <v>5620</v>
      </c>
      <c r="I1610" s="309" t="s">
        <v>2405</v>
      </c>
      <c r="J1610" s="309" t="s">
        <v>15063</v>
      </c>
      <c r="K1610" s="310">
        <v>3.1632400000000231</v>
      </c>
      <c r="L1610" s="310">
        <v>3.1632400000000231</v>
      </c>
      <c r="M1610" s="310">
        <v>2.7988664999999999</v>
      </c>
      <c r="N1610" s="310"/>
      <c r="O1610" s="310">
        <f t="shared" si="25"/>
        <v>11.518996345519801</v>
      </c>
      <c r="P1610" s="310">
        <v>16.31026257084055</v>
      </c>
      <c r="Q1610" s="309" t="s">
        <v>15063</v>
      </c>
      <c r="R1610" s="311"/>
    </row>
    <row r="1611" spans="1:18" s="312" customFormat="1" x14ac:dyDescent="0.3">
      <c r="A1611" s="307">
        <v>1608</v>
      </c>
      <c r="B1611" s="308" t="s">
        <v>5271</v>
      </c>
      <c r="C1611" s="308" t="s">
        <v>1380</v>
      </c>
      <c r="D1611" s="308" t="s">
        <v>1380</v>
      </c>
      <c r="E1611" s="308" t="s">
        <v>14798</v>
      </c>
      <c r="F1611" s="309" t="s">
        <v>5594</v>
      </c>
      <c r="G1611" s="309" t="s">
        <v>14799</v>
      </c>
      <c r="H1611" s="309" t="s">
        <v>5621</v>
      </c>
      <c r="I1611" s="309" t="s">
        <v>5622</v>
      </c>
      <c r="J1611" s="309" t="s">
        <v>15063</v>
      </c>
      <c r="K1611" s="310">
        <v>1.9018579999999985</v>
      </c>
      <c r="L1611" s="310">
        <v>1.9018579999999985</v>
      </c>
      <c r="M1611" s="310">
        <v>1.682096</v>
      </c>
      <c r="N1611" s="310"/>
      <c r="O1611" s="310">
        <f t="shared" si="25"/>
        <v>11.555121360269728</v>
      </c>
      <c r="P1611" s="310">
        <v>25.50279769223518</v>
      </c>
      <c r="Q1611" s="309" t="s">
        <v>15063</v>
      </c>
      <c r="R1611" s="311"/>
    </row>
    <row r="1612" spans="1:18" s="312" customFormat="1" x14ac:dyDescent="0.3">
      <c r="A1612" s="307">
        <v>1609</v>
      </c>
      <c r="B1612" s="308" t="s">
        <v>5271</v>
      </c>
      <c r="C1612" s="308" t="s">
        <v>1380</v>
      </c>
      <c r="D1612" s="308" t="s">
        <v>1380</v>
      </c>
      <c r="E1612" s="308" t="s">
        <v>14798</v>
      </c>
      <c r="F1612" s="309" t="s">
        <v>5599</v>
      </c>
      <c r="G1612" s="309" t="s">
        <v>5623</v>
      </c>
      <c r="H1612" s="309" t="s">
        <v>3887</v>
      </c>
      <c r="I1612" s="309" t="s">
        <v>2405</v>
      </c>
      <c r="J1612" s="309" t="s">
        <v>15063</v>
      </c>
      <c r="K1612" s="310">
        <v>3.0661999999999994</v>
      </c>
      <c r="L1612" s="310">
        <v>3.0661999999999994</v>
      </c>
      <c r="M1612" s="310">
        <v>2.7847425499999998</v>
      </c>
      <c r="N1612" s="310"/>
      <c r="O1612" s="310">
        <f t="shared" si="25"/>
        <v>9.1793571847889766</v>
      </c>
      <c r="P1612" s="310">
        <v>18.810881046409932</v>
      </c>
      <c r="Q1612" s="309" t="s">
        <v>15063</v>
      </c>
      <c r="R1612" s="311"/>
    </row>
    <row r="1613" spans="1:18" s="312" customFormat="1" x14ac:dyDescent="0.3">
      <c r="A1613" s="307">
        <v>1610</v>
      </c>
      <c r="B1613" s="308" t="s">
        <v>5271</v>
      </c>
      <c r="C1613" s="308" t="s">
        <v>1380</v>
      </c>
      <c r="D1613" s="308" t="s">
        <v>1380</v>
      </c>
      <c r="E1613" s="308" t="s">
        <v>14798</v>
      </c>
      <c r="F1613" s="309" t="s">
        <v>5599</v>
      </c>
      <c r="G1613" s="309" t="s">
        <v>5624</v>
      </c>
      <c r="H1613" s="309" t="s">
        <v>5625</v>
      </c>
      <c r="I1613" s="309" t="s">
        <v>2405</v>
      </c>
      <c r="J1613" s="309" t="s">
        <v>15063</v>
      </c>
      <c r="K1613" s="310">
        <v>3.3622000000000005</v>
      </c>
      <c r="L1613" s="310">
        <v>3.3622000000000005</v>
      </c>
      <c r="M1613" s="310">
        <v>3.0156805000000002</v>
      </c>
      <c r="N1613" s="310"/>
      <c r="O1613" s="310">
        <f t="shared" si="25"/>
        <v>10.306332163464406</v>
      </c>
      <c r="P1613" s="310">
        <v>17.523378933288036</v>
      </c>
      <c r="Q1613" s="309" t="s">
        <v>15063</v>
      </c>
      <c r="R1613" s="311"/>
    </row>
    <row r="1614" spans="1:18" s="312" customFormat="1" x14ac:dyDescent="0.3">
      <c r="A1614" s="307">
        <v>1611</v>
      </c>
      <c r="B1614" s="308" t="s">
        <v>5271</v>
      </c>
      <c r="C1614" s="308" t="s">
        <v>1380</v>
      </c>
      <c r="D1614" s="308" t="s">
        <v>14800</v>
      </c>
      <c r="E1614" s="308" t="s">
        <v>14801</v>
      </c>
      <c r="F1614" s="309" t="s">
        <v>5610</v>
      </c>
      <c r="G1614" s="309" t="s">
        <v>5629</v>
      </c>
      <c r="H1614" s="309" t="s">
        <v>5630</v>
      </c>
      <c r="I1614" s="309" t="s">
        <v>2405</v>
      </c>
      <c r="J1614" s="309" t="s">
        <v>15063</v>
      </c>
      <c r="K1614" s="310">
        <v>2.1724999999999999</v>
      </c>
      <c r="L1614" s="310">
        <v>2.1724999999999999</v>
      </c>
      <c r="M1614" s="310">
        <v>1.9317383000000001</v>
      </c>
      <c r="N1614" s="310"/>
      <c r="O1614" s="310">
        <f t="shared" si="25"/>
        <v>11.082241657077089</v>
      </c>
      <c r="P1614" s="310">
        <v>30.700037258982604</v>
      </c>
      <c r="Q1614" s="309" t="s">
        <v>15063</v>
      </c>
      <c r="R1614" s="311"/>
    </row>
    <row r="1615" spans="1:18" s="312" customFormat="1" x14ac:dyDescent="0.3">
      <c r="A1615" s="307">
        <v>1612</v>
      </c>
      <c r="B1615" s="308" t="s">
        <v>5271</v>
      </c>
      <c r="C1615" s="308" t="s">
        <v>2396</v>
      </c>
      <c r="D1615" s="308" t="s">
        <v>1377</v>
      </c>
      <c r="E1615" s="308" t="s">
        <v>14802</v>
      </c>
      <c r="F1615" s="309" t="s">
        <v>6517</v>
      </c>
      <c r="G1615" s="309" t="s">
        <v>6518</v>
      </c>
      <c r="H1615" s="309" t="s">
        <v>6519</v>
      </c>
      <c r="I1615" s="309" t="s">
        <v>5701</v>
      </c>
      <c r="J1615" s="309" t="s">
        <v>15063</v>
      </c>
      <c r="K1615" s="310">
        <v>0.44791399999999998</v>
      </c>
      <c r="L1615" s="310">
        <v>0.44791399999999998</v>
      </c>
      <c r="M1615" s="310">
        <v>0.40416149999999995</v>
      </c>
      <c r="N1615" s="310"/>
      <c r="O1615" s="310">
        <f t="shared" si="25"/>
        <v>9.768058154020645</v>
      </c>
      <c r="P1615" s="310">
        <v>9.7680581540206308</v>
      </c>
      <c r="Q1615" s="309" t="s">
        <v>15063</v>
      </c>
      <c r="R1615" s="311"/>
    </row>
    <row r="1616" spans="1:18" s="312" customFormat="1" x14ac:dyDescent="0.3">
      <c r="A1616" s="307">
        <v>1613</v>
      </c>
      <c r="B1616" s="308" t="s">
        <v>5271</v>
      </c>
      <c r="C1616" s="308" t="s">
        <v>2396</v>
      </c>
      <c r="D1616" s="308" t="s">
        <v>1377</v>
      </c>
      <c r="E1616" s="308" t="s">
        <v>14802</v>
      </c>
      <c r="F1616" s="309" t="s">
        <v>6517</v>
      </c>
      <c r="G1616" s="309" t="s">
        <v>6520</v>
      </c>
      <c r="H1616" s="309" t="s">
        <v>6521</v>
      </c>
      <c r="I1616" s="309" t="s">
        <v>5701</v>
      </c>
      <c r="J1616" s="309" t="s">
        <v>15063</v>
      </c>
      <c r="K1616" s="310">
        <v>0.36591799999999997</v>
      </c>
      <c r="L1616" s="310">
        <v>0.36591799999999997</v>
      </c>
      <c r="M1616" s="310">
        <v>0.32866699999999999</v>
      </c>
      <c r="N1616" s="310"/>
      <c r="O1616" s="310">
        <f t="shared" si="25"/>
        <v>10.180149651014702</v>
      </c>
      <c r="P1616" s="310">
        <v>10.180149651014702</v>
      </c>
      <c r="Q1616" s="309" t="s">
        <v>15063</v>
      </c>
      <c r="R1616" s="311"/>
    </row>
    <row r="1617" spans="1:18" s="312" customFormat="1" x14ac:dyDescent="0.3">
      <c r="A1617" s="307">
        <v>1614</v>
      </c>
      <c r="B1617" s="308" t="s">
        <v>5271</v>
      </c>
      <c r="C1617" s="308" t="s">
        <v>2396</v>
      </c>
      <c r="D1617" s="308" t="s">
        <v>1377</v>
      </c>
      <c r="E1617" s="308" t="s">
        <v>14802</v>
      </c>
      <c r="F1617" s="309" t="s">
        <v>6517</v>
      </c>
      <c r="G1617" s="309" t="s">
        <v>6522</v>
      </c>
      <c r="H1617" s="309" t="s">
        <v>6523</v>
      </c>
      <c r="I1617" s="309" t="s">
        <v>5701</v>
      </c>
      <c r="J1617" s="309" t="s">
        <v>15063</v>
      </c>
      <c r="K1617" s="310">
        <v>0.417798</v>
      </c>
      <c r="L1617" s="310">
        <v>0.417798</v>
      </c>
      <c r="M1617" s="310">
        <v>0.37477749999999999</v>
      </c>
      <c r="N1617" s="310"/>
      <c r="O1617" s="310">
        <f t="shared" si="25"/>
        <v>10.296961689620348</v>
      </c>
      <c r="P1617" s="310">
        <v>11.51100035219722</v>
      </c>
      <c r="Q1617" s="309" t="s">
        <v>15063</v>
      </c>
      <c r="R1617" s="311"/>
    </row>
    <row r="1618" spans="1:18" s="312" customFormat="1" x14ac:dyDescent="0.3">
      <c r="A1618" s="307">
        <v>1615</v>
      </c>
      <c r="B1618" s="308" t="s">
        <v>5271</v>
      </c>
      <c r="C1618" s="308" t="s">
        <v>2396</v>
      </c>
      <c r="D1618" s="308" t="s">
        <v>1377</v>
      </c>
      <c r="E1618" s="308" t="s">
        <v>14802</v>
      </c>
      <c r="F1618" s="309" t="s">
        <v>6517</v>
      </c>
      <c r="G1618" s="309" t="s">
        <v>6524</v>
      </c>
      <c r="H1618" s="309" t="s">
        <v>6525</v>
      </c>
      <c r="I1618" s="309" t="s">
        <v>5706</v>
      </c>
      <c r="J1618" s="309" t="s">
        <v>15063</v>
      </c>
      <c r="K1618" s="310">
        <v>0.26683200000000001</v>
      </c>
      <c r="L1618" s="310">
        <v>0.26683200000000001</v>
      </c>
      <c r="M1618" s="310">
        <v>0.23442570000000001</v>
      </c>
      <c r="N1618" s="310"/>
      <c r="O1618" s="310">
        <f t="shared" si="25"/>
        <v>12.14483270372369</v>
      </c>
      <c r="P1618" s="310">
        <v>34.409899744707182</v>
      </c>
      <c r="Q1618" s="309" t="s">
        <v>15063</v>
      </c>
      <c r="R1618" s="311"/>
    </row>
    <row r="1619" spans="1:18" s="312" customFormat="1" x14ac:dyDescent="0.3">
      <c r="A1619" s="307">
        <v>1616</v>
      </c>
      <c r="B1619" s="308" t="s">
        <v>5271</v>
      </c>
      <c r="C1619" s="308" t="s">
        <v>2396</v>
      </c>
      <c r="D1619" s="308" t="s">
        <v>1377</v>
      </c>
      <c r="E1619" s="308" t="s">
        <v>14802</v>
      </c>
      <c r="F1619" s="309" t="s">
        <v>6517</v>
      </c>
      <c r="G1619" s="309" t="s">
        <v>6526</v>
      </c>
      <c r="H1619" s="309" t="s">
        <v>6527</v>
      </c>
      <c r="I1619" s="309" t="s">
        <v>5701</v>
      </c>
      <c r="J1619" s="309" t="s">
        <v>15063</v>
      </c>
      <c r="K1619" s="310">
        <v>0.54680600000000001</v>
      </c>
      <c r="L1619" s="310">
        <v>0.54680600000000001</v>
      </c>
      <c r="M1619" s="310">
        <v>0.491008</v>
      </c>
      <c r="N1619" s="310"/>
      <c r="O1619" s="310">
        <f t="shared" si="25"/>
        <v>10.204350354604744</v>
      </c>
      <c r="P1619" s="310">
        <v>10.204350354604742</v>
      </c>
      <c r="Q1619" s="309" t="s">
        <v>15063</v>
      </c>
      <c r="R1619" s="311"/>
    </row>
    <row r="1620" spans="1:18" s="312" customFormat="1" x14ac:dyDescent="0.3">
      <c r="A1620" s="307">
        <v>1617</v>
      </c>
      <c r="B1620" s="308" t="s">
        <v>5271</v>
      </c>
      <c r="C1620" s="308" t="s">
        <v>2396</v>
      </c>
      <c r="D1620" s="308" t="s">
        <v>1377</v>
      </c>
      <c r="E1620" s="308" t="s">
        <v>14802</v>
      </c>
      <c r="F1620" s="309" t="s">
        <v>6517</v>
      </c>
      <c r="G1620" s="309" t="s">
        <v>6528</v>
      </c>
      <c r="H1620" s="309" t="s">
        <v>6529</v>
      </c>
      <c r="I1620" s="309" t="s">
        <v>5701</v>
      </c>
      <c r="J1620" s="309" t="s">
        <v>15063</v>
      </c>
      <c r="K1620" s="310">
        <v>0.38679799999999998</v>
      </c>
      <c r="L1620" s="310">
        <v>0.38679799999999998</v>
      </c>
      <c r="M1620" s="310">
        <v>0.34812799999999999</v>
      </c>
      <c r="N1620" s="310"/>
      <c r="O1620" s="310">
        <f t="shared" si="25"/>
        <v>9.9974663777992614</v>
      </c>
      <c r="P1620" s="310">
        <v>9.9974663777992685</v>
      </c>
      <c r="Q1620" s="309" t="s">
        <v>15063</v>
      </c>
      <c r="R1620" s="311"/>
    </row>
    <row r="1621" spans="1:18" s="312" customFormat="1" x14ac:dyDescent="0.3">
      <c r="A1621" s="307">
        <v>1618</v>
      </c>
      <c r="B1621" s="308" t="s">
        <v>5271</v>
      </c>
      <c r="C1621" s="308" t="s">
        <v>2396</v>
      </c>
      <c r="D1621" s="308" t="s">
        <v>1377</v>
      </c>
      <c r="E1621" s="308" t="s">
        <v>14802</v>
      </c>
      <c r="F1621" s="309" t="s">
        <v>6517</v>
      </c>
      <c r="G1621" s="309" t="s">
        <v>6530</v>
      </c>
      <c r="H1621" s="309" t="s">
        <v>6531</v>
      </c>
      <c r="I1621" s="309" t="s">
        <v>5701</v>
      </c>
      <c r="J1621" s="309" t="s">
        <v>15063</v>
      </c>
      <c r="K1621" s="310">
        <v>0.82291000000000003</v>
      </c>
      <c r="L1621" s="310">
        <v>0.82291000000000003</v>
      </c>
      <c r="M1621" s="310">
        <v>0.739514</v>
      </c>
      <c r="N1621" s="310"/>
      <c r="O1621" s="310">
        <f t="shared" si="25"/>
        <v>10.134279568847143</v>
      </c>
      <c r="P1621" s="310">
        <v>10.134279568847138</v>
      </c>
      <c r="Q1621" s="309" t="s">
        <v>15063</v>
      </c>
      <c r="R1621" s="311"/>
    </row>
    <row r="1622" spans="1:18" s="312" customFormat="1" x14ac:dyDescent="0.3">
      <c r="A1622" s="307">
        <v>1619</v>
      </c>
      <c r="B1622" s="308" t="s">
        <v>5271</v>
      </c>
      <c r="C1622" s="308" t="s">
        <v>2396</v>
      </c>
      <c r="D1622" s="308" t="s">
        <v>1377</v>
      </c>
      <c r="E1622" s="308" t="s">
        <v>14802</v>
      </c>
      <c r="F1622" s="309" t="s">
        <v>6517</v>
      </c>
      <c r="G1622" s="309" t="s">
        <v>6532</v>
      </c>
      <c r="H1622" s="309" t="s">
        <v>6533</v>
      </c>
      <c r="I1622" s="309" t="s">
        <v>5701</v>
      </c>
      <c r="J1622" s="309" t="s">
        <v>15063</v>
      </c>
      <c r="K1622" s="310">
        <v>0.60650599999999999</v>
      </c>
      <c r="L1622" s="310">
        <v>0.60650599999999999</v>
      </c>
      <c r="M1622" s="310">
        <v>0.54670700000000005</v>
      </c>
      <c r="N1622" s="310"/>
      <c r="O1622" s="310">
        <f t="shared" si="25"/>
        <v>9.8595891879057973</v>
      </c>
      <c r="P1622" s="310">
        <v>9.8595891879058044</v>
      </c>
      <c r="Q1622" s="309" t="s">
        <v>15063</v>
      </c>
      <c r="R1622" s="311"/>
    </row>
    <row r="1623" spans="1:18" s="312" customFormat="1" x14ac:dyDescent="0.3">
      <c r="A1623" s="307">
        <v>1620</v>
      </c>
      <c r="B1623" s="308" t="s">
        <v>5271</v>
      </c>
      <c r="C1623" s="308" t="s">
        <v>2396</v>
      </c>
      <c r="D1623" s="308" t="s">
        <v>1377</v>
      </c>
      <c r="E1623" s="308" t="s">
        <v>14802</v>
      </c>
      <c r="F1623" s="309" t="s">
        <v>6517</v>
      </c>
      <c r="G1623" s="309" t="s">
        <v>6534</v>
      </c>
      <c r="H1623" s="309" t="s">
        <v>6535</v>
      </c>
      <c r="I1623" s="309" t="s">
        <v>5701</v>
      </c>
      <c r="J1623" s="309" t="s">
        <v>15063</v>
      </c>
      <c r="K1623" s="310">
        <v>0.43446699999999999</v>
      </c>
      <c r="L1623" s="310">
        <v>0.43446699999999999</v>
      </c>
      <c r="M1623" s="310">
        <v>0.3913295</v>
      </c>
      <c r="N1623" s="310"/>
      <c r="O1623" s="310">
        <f t="shared" si="25"/>
        <v>9.9288323393951661</v>
      </c>
      <c r="P1623" s="310">
        <v>9.9288323393951767</v>
      </c>
      <c r="Q1623" s="309" t="s">
        <v>15063</v>
      </c>
      <c r="R1623" s="311"/>
    </row>
    <row r="1624" spans="1:18" s="312" customFormat="1" x14ac:dyDescent="0.3">
      <c r="A1624" s="307">
        <v>1621</v>
      </c>
      <c r="B1624" s="308" t="s">
        <v>5271</v>
      </c>
      <c r="C1624" s="308" t="s">
        <v>2396</v>
      </c>
      <c r="D1624" s="308" t="s">
        <v>1377</v>
      </c>
      <c r="E1624" s="308" t="s">
        <v>14802</v>
      </c>
      <c r="F1624" s="309" t="s">
        <v>6517</v>
      </c>
      <c r="G1624" s="309" t="s">
        <v>6536</v>
      </c>
      <c r="H1624" s="309" t="s">
        <v>6537</v>
      </c>
      <c r="I1624" s="309" t="s">
        <v>5706</v>
      </c>
      <c r="J1624" s="309" t="s">
        <v>15063</v>
      </c>
      <c r="K1624" s="310">
        <v>0.37868000000000002</v>
      </c>
      <c r="L1624" s="310">
        <v>0.37868000000000002</v>
      </c>
      <c r="M1624" s="310">
        <v>0.32574510000000001</v>
      </c>
      <c r="N1624" s="310"/>
      <c r="O1624" s="310">
        <f t="shared" si="25"/>
        <v>13.978794760747862</v>
      </c>
      <c r="P1624" s="310">
        <v>38.625593141399094</v>
      </c>
      <c r="Q1624" s="309" t="s">
        <v>15063</v>
      </c>
      <c r="R1624" s="311"/>
    </row>
    <row r="1625" spans="1:18" s="312" customFormat="1" x14ac:dyDescent="0.3">
      <c r="A1625" s="307">
        <v>1622</v>
      </c>
      <c r="B1625" s="308" t="s">
        <v>5271</v>
      </c>
      <c r="C1625" s="308" t="s">
        <v>2396</v>
      </c>
      <c r="D1625" s="308" t="s">
        <v>1377</v>
      </c>
      <c r="E1625" s="308" t="s">
        <v>14802</v>
      </c>
      <c r="F1625" s="309" t="s">
        <v>6517</v>
      </c>
      <c r="G1625" s="309" t="s">
        <v>6538</v>
      </c>
      <c r="H1625" s="309" t="s">
        <v>6539</v>
      </c>
      <c r="I1625" s="309" t="s">
        <v>2432</v>
      </c>
      <c r="J1625" s="309" t="s">
        <v>15063</v>
      </c>
      <c r="K1625" s="310">
        <v>0.71848000000000001</v>
      </c>
      <c r="L1625" s="310">
        <v>0.71848000000000001</v>
      </c>
      <c r="M1625" s="310">
        <v>0.62831076000000008</v>
      </c>
      <c r="N1625" s="310"/>
      <c r="O1625" s="310">
        <f t="shared" si="25"/>
        <v>12.549999999999988</v>
      </c>
      <c r="P1625" s="310">
        <v>15.016264981749305</v>
      </c>
      <c r="Q1625" s="309" t="s">
        <v>15063</v>
      </c>
      <c r="R1625" s="311"/>
    </row>
    <row r="1626" spans="1:18" s="312" customFormat="1" x14ac:dyDescent="0.3">
      <c r="A1626" s="307">
        <v>1623</v>
      </c>
      <c r="B1626" s="308" t="s">
        <v>5271</v>
      </c>
      <c r="C1626" s="308" t="s">
        <v>2396</v>
      </c>
      <c r="D1626" s="308" t="s">
        <v>1377</v>
      </c>
      <c r="E1626" s="308" t="s">
        <v>14802</v>
      </c>
      <c r="F1626" s="309" t="s">
        <v>6517</v>
      </c>
      <c r="G1626" s="309" t="s">
        <v>6540</v>
      </c>
      <c r="H1626" s="309" t="s">
        <v>6541</v>
      </c>
      <c r="I1626" s="309" t="s">
        <v>5701</v>
      </c>
      <c r="J1626" s="309" t="s">
        <v>15063</v>
      </c>
      <c r="K1626" s="310">
        <v>0.53500400000000004</v>
      </c>
      <c r="L1626" s="310">
        <v>0.53500400000000004</v>
      </c>
      <c r="M1626" s="310">
        <v>0.481126</v>
      </c>
      <c r="N1626" s="310"/>
      <c r="O1626" s="310">
        <f t="shared" si="25"/>
        <v>10.070578911559545</v>
      </c>
      <c r="P1626" s="310">
        <v>10.070578911559547</v>
      </c>
      <c r="Q1626" s="309" t="s">
        <v>15063</v>
      </c>
      <c r="R1626" s="311"/>
    </row>
    <row r="1627" spans="1:18" s="312" customFormat="1" x14ac:dyDescent="0.3">
      <c r="A1627" s="307">
        <v>1624</v>
      </c>
      <c r="B1627" s="308" t="s">
        <v>5271</v>
      </c>
      <c r="C1627" s="308" t="s">
        <v>2396</v>
      </c>
      <c r="D1627" s="308" t="s">
        <v>1377</v>
      </c>
      <c r="E1627" s="308" t="s">
        <v>14802</v>
      </c>
      <c r="F1627" s="309" t="s">
        <v>6517</v>
      </c>
      <c r="G1627" s="309" t="s">
        <v>6542</v>
      </c>
      <c r="H1627" s="309" t="s">
        <v>6543</v>
      </c>
      <c r="I1627" s="309" t="s">
        <v>5706</v>
      </c>
      <c r="J1627" s="309" t="s">
        <v>15063</v>
      </c>
      <c r="K1627" s="310">
        <v>0.426487</v>
      </c>
      <c r="L1627" s="310">
        <v>0.426487</v>
      </c>
      <c r="M1627" s="310">
        <v>0.36288199999999998</v>
      </c>
      <c r="N1627" s="310"/>
      <c r="O1627" s="310">
        <f t="shared" si="25"/>
        <v>14.913701941677008</v>
      </c>
      <c r="P1627" s="310">
        <v>46.119416034994686</v>
      </c>
      <c r="Q1627" s="309" t="s">
        <v>15063</v>
      </c>
      <c r="R1627" s="311"/>
    </row>
    <row r="1628" spans="1:18" s="312" customFormat="1" x14ac:dyDescent="0.3">
      <c r="A1628" s="307">
        <v>1625</v>
      </c>
      <c r="B1628" s="308" t="s">
        <v>5271</v>
      </c>
      <c r="C1628" s="308" t="s">
        <v>2396</v>
      </c>
      <c r="D1628" s="308" t="s">
        <v>1377</v>
      </c>
      <c r="E1628" s="308" t="s">
        <v>14802</v>
      </c>
      <c r="F1628" s="309" t="s">
        <v>6517</v>
      </c>
      <c r="G1628" s="309" t="s">
        <v>6544</v>
      </c>
      <c r="H1628" s="309" t="s">
        <v>6545</v>
      </c>
      <c r="I1628" s="309" t="s">
        <v>2414</v>
      </c>
      <c r="J1628" s="309" t="s">
        <v>15063</v>
      </c>
      <c r="K1628" s="310">
        <v>1.0168300000000001</v>
      </c>
      <c r="L1628" s="310">
        <v>1.0168300000000001</v>
      </c>
      <c r="M1628" s="310">
        <v>0.99735799999999997</v>
      </c>
      <c r="N1628" s="310"/>
      <c r="O1628" s="310">
        <f t="shared" si="25"/>
        <v>1.9149710374399018</v>
      </c>
      <c r="P1628" s="310">
        <v>2.6044111499393008</v>
      </c>
      <c r="Q1628" s="309" t="s">
        <v>15063</v>
      </c>
      <c r="R1628" s="311"/>
    </row>
    <row r="1629" spans="1:18" s="312" customFormat="1" x14ac:dyDescent="0.3">
      <c r="A1629" s="307">
        <v>1626</v>
      </c>
      <c r="B1629" s="308" t="s">
        <v>5271</v>
      </c>
      <c r="C1629" s="308" t="s">
        <v>2396</v>
      </c>
      <c r="D1629" s="308" t="s">
        <v>1377</v>
      </c>
      <c r="E1629" s="308" t="s">
        <v>14802</v>
      </c>
      <c r="F1629" s="309" t="s">
        <v>6517</v>
      </c>
      <c r="G1629" s="309" t="s">
        <v>6546</v>
      </c>
      <c r="H1629" s="309" t="s">
        <v>6547</v>
      </c>
      <c r="I1629" s="309" t="s">
        <v>5701</v>
      </c>
      <c r="J1629" s="309" t="s">
        <v>15063</v>
      </c>
      <c r="K1629" s="310">
        <v>0.61433000000000004</v>
      </c>
      <c r="L1629" s="310">
        <v>0.61433000000000004</v>
      </c>
      <c r="M1629" s="310">
        <v>0.55293400000000004</v>
      </c>
      <c r="N1629" s="310"/>
      <c r="O1629" s="310">
        <f t="shared" si="25"/>
        <v>9.993977178389466</v>
      </c>
      <c r="P1629" s="310">
        <v>9.9939771783894678</v>
      </c>
      <c r="Q1629" s="309" t="s">
        <v>15063</v>
      </c>
      <c r="R1629" s="311"/>
    </row>
    <row r="1630" spans="1:18" s="312" customFormat="1" x14ac:dyDescent="0.3">
      <c r="A1630" s="307">
        <v>1627</v>
      </c>
      <c r="B1630" s="308" t="s">
        <v>5271</v>
      </c>
      <c r="C1630" s="308" t="s">
        <v>2396</v>
      </c>
      <c r="D1630" s="308" t="s">
        <v>1377</v>
      </c>
      <c r="E1630" s="308" t="s">
        <v>14802</v>
      </c>
      <c r="F1630" s="309" t="s">
        <v>6548</v>
      </c>
      <c r="G1630" s="309" t="s">
        <v>6549</v>
      </c>
      <c r="H1630" s="309" t="s">
        <v>6550</v>
      </c>
      <c r="I1630" s="309" t="s">
        <v>5701</v>
      </c>
      <c r="J1630" s="309" t="s">
        <v>15063</v>
      </c>
      <c r="K1630" s="310">
        <v>0.73711400000000005</v>
      </c>
      <c r="L1630" s="310">
        <v>0.73711400000000005</v>
      </c>
      <c r="M1630" s="310">
        <v>0.66232059999999993</v>
      </c>
      <c r="N1630" s="310"/>
      <c r="O1630" s="310">
        <f t="shared" si="25"/>
        <v>10.146788692115482</v>
      </c>
      <c r="P1630" s="310">
        <v>10.146788692115482</v>
      </c>
      <c r="Q1630" s="309" t="s">
        <v>15063</v>
      </c>
      <c r="R1630" s="311"/>
    </row>
    <row r="1631" spans="1:18" s="312" customFormat="1" x14ac:dyDescent="0.3">
      <c r="A1631" s="307">
        <v>1628</v>
      </c>
      <c r="B1631" s="308" t="s">
        <v>5271</v>
      </c>
      <c r="C1631" s="308" t="s">
        <v>2396</v>
      </c>
      <c r="D1631" s="308" t="s">
        <v>1377</v>
      </c>
      <c r="E1631" s="308" t="s">
        <v>14802</v>
      </c>
      <c r="F1631" s="309" t="s">
        <v>6548</v>
      </c>
      <c r="G1631" s="309" t="s">
        <v>6551</v>
      </c>
      <c r="H1631" s="309" t="s">
        <v>6552</v>
      </c>
      <c r="I1631" s="309" t="s">
        <v>5701</v>
      </c>
      <c r="J1631" s="309" t="s">
        <v>15063</v>
      </c>
      <c r="K1631" s="310">
        <v>1.49342</v>
      </c>
      <c r="L1631" s="310">
        <v>1.49342</v>
      </c>
      <c r="M1631" s="310">
        <v>1.3464719999999999</v>
      </c>
      <c r="N1631" s="310"/>
      <c r="O1631" s="310">
        <f t="shared" si="25"/>
        <v>9.8396968033105274</v>
      </c>
      <c r="P1631" s="310">
        <v>9.8396968033105274</v>
      </c>
      <c r="Q1631" s="309" t="s">
        <v>15063</v>
      </c>
      <c r="R1631" s="311"/>
    </row>
    <row r="1632" spans="1:18" s="312" customFormat="1" x14ac:dyDescent="0.3">
      <c r="A1632" s="307">
        <v>1629</v>
      </c>
      <c r="B1632" s="308" t="s">
        <v>5271</v>
      </c>
      <c r="C1632" s="308" t="s">
        <v>2396</v>
      </c>
      <c r="D1632" s="308" t="s">
        <v>1377</v>
      </c>
      <c r="E1632" s="308" t="s">
        <v>14802</v>
      </c>
      <c r="F1632" s="309" t="s">
        <v>6548</v>
      </c>
      <c r="G1632" s="309" t="s">
        <v>6553</v>
      </c>
      <c r="H1632" s="309" t="s">
        <v>6554</v>
      </c>
      <c r="I1632" s="309" t="s">
        <v>5701</v>
      </c>
      <c r="J1632" s="309" t="s">
        <v>15063</v>
      </c>
      <c r="K1632" s="310">
        <v>0.86746999999999996</v>
      </c>
      <c r="L1632" s="310">
        <v>0.86746999999999996</v>
      </c>
      <c r="M1632" s="310">
        <v>0.78239199999999998</v>
      </c>
      <c r="N1632" s="310"/>
      <c r="O1632" s="310">
        <f t="shared" si="25"/>
        <v>9.8076014156109128</v>
      </c>
      <c r="P1632" s="310">
        <v>10.255219823880946</v>
      </c>
      <c r="Q1632" s="309" t="s">
        <v>15063</v>
      </c>
      <c r="R1632" s="311"/>
    </row>
    <row r="1633" spans="1:18" s="312" customFormat="1" x14ac:dyDescent="0.3">
      <c r="A1633" s="307">
        <v>1630</v>
      </c>
      <c r="B1633" s="308" t="s">
        <v>5271</v>
      </c>
      <c r="C1633" s="308" t="s">
        <v>2396</v>
      </c>
      <c r="D1633" s="308" t="s">
        <v>1377</v>
      </c>
      <c r="E1633" s="308" t="s">
        <v>14802</v>
      </c>
      <c r="F1633" s="309" t="s">
        <v>6548</v>
      </c>
      <c r="G1633" s="309" t="s">
        <v>6555</v>
      </c>
      <c r="H1633" s="309" t="s">
        <v>6556</v>
      </c>
      <c r="I1633" s="309" t="s">
        <v>5701</v>
      </c>
      <c r="J1633" s="309" t="s">
        <v>15063</v>
      </c>
      <c r="K1633" s="310">
        <v>0.75237600000000004</v>
      </c>
      <c r="L1633" s="310">
        <v>0.75237600000000004</v>
      </c>
      <c r="M1633" s="310">
        <v>0.67745610000000001</v>
      </c>
      <c r="N1633" s="310"/>
      <c r="O1633" s="310">
        <f t="shared" si="25"/>
        <v>9.9577737726881299</v>
      </c>
      <c r="P1633" s="310">
        <v>9.9577737726881281</v>
      </c>
      <c r="Q1633" s="309" t="s">
        <v>15063</v>
      </c>
      <c r="R1633" s="311"/>
    </row>
    <row r="1634" spans="1:18" s="312" customFormat="1" x14ac:dyDescent="0.3">
      <c r="A1634" s="307">
        <v>1631</v>
      </c>
      <c r="B1634" s="308" t="s">
        <v>5271</v>
      </c>
      <c r="C1634" s="308" t="s">
        <v>2396</v>
      </c>
      <c r="D1634" s="308" t="s">
        <v>1377</v>
      </c>
      <c r="E1634" s="308" t="s">
        <v>14802</v>
      </c>
      <c r="F1634" s="309" t="s">
        <v>6548</v>
      </c>
      <c r="G1634" s="309" t="s">
        <v>6557</v>
      </c>
      <c r="H1634" s="309" t="s">
        <v>6558</v>
      </c>
      <c r="I1634" s="309" t="s">
        <v>5701</v>
      </c>
      <c r="J1634" s="309" t="s">
        <v>15063</v>
      </c>
      <c r="K1634" s="310">
        <v>0.28911900000000001</v>
      </c>
      <c r="L1634" s="310">
        <v>0.28911900000000001</v>
      </c>
      <c r="M1634" s="310">
        <v>0.25854750000000004</v>
      </c>
      <c r="N1634" s="310"/>
      <c r="O1634" s="310">
        <f t="shared" si="25"/>
        <v>10.574019694312712</v>
      </c>
      <c r="P1634" s="310">
        <v>10.574019694312698</v>
      </c>
      <c r="Q1634" s="309" t="s">
        <v>15063</v>
      </c>
      <c r="R1634" s="311"/>
    </row>
    <row r="1635" spans="1:18" s="312" customFormat="1" x14ac:dyDescent="0.3">
      <c r="A1635" s="307">
        <v>1632</v>
      </c>
      <c r="B1635" s="308" t="s">
        <v>5271</v>
      </c>
      <c r="C1635" s="308" t="s">
        <v>2396</v>
      </c>
      <c r="D1635" s="308" t="s">
        <v>1377</v>
      </c>
      <c r="E1635" s="308" t="s">
        <v>14802</v>
      </c>
      <c r="F1635" s="309" t="s">
        <v>6548</v>
      </c>
      <c r="G1635" s="309" t="s">
        <v>6559</v>
      </c>
      <c r="H1635" s="309" t="s">
        <v>6560</v>
      </c>
      <c r="I1635" s="309" t="s">
        <v>5701</v>
      </c>
      <c r="J1635" s="309" t="s">
        <v>15063</v>
      </c>
      <c r="K1635" s="310">
        <v>0.35948799999999997</v>
      </c>
      <c r="L1635" s="310">
        <v>0.35948799999999997</v>
      </c>
      <c r="M1635" s="310">
        <v>0.32263200000000003</v>
      </c>
      <c r="N1635" s="310"/>
      <c r="O1635" s="310">
        <f t="shared" si="25"/>
        <v>10.252358910450404</v>
      </c>
      <c r="P1635" s="310">
        <v>10.252358910450399</v>
      </c>
      <c r="Q1635" s="309" t="s">
        <v>15063</v>
      </c>
      <c r="R1635" s="311"/>
    </row>
    <row r="1636" spans="1:18" s="312" customFormat="1" x14ac:dyDescent="0.3">
      <c r="A1636" s="307">
        <v>1633</v>
      </c>
      <c r="B1636" s="308" t="s">
        <v>5271</v>
      </c>
      <c r="C1636" s="308" t="s">
        <v>2396</v>
      </c>
      <c r="D1636" s="308" t="s">
        <v>1377</v>
      </c>
      <c r="E1636" s="308" t="s">
        <v>14802</v>
      </c>
      <c r="F1636" s="309" t="s">
        <v>6548</v>
      </c>
      <c r="G1636" s="309" t="s">
        <v>6561</v>
      </c>
      <c r="H1636" s="309" t="s">
        <v>6562</v>
      </c>
      <c r="I1636" s="309" t="s">
        <v>5701</v>
      </c>
      <c r="J1636" s="309" t="s">
        <v>15063</v>
      </c>
      <c r="K1636" s="310">
        <v>0.114271</v>
      </c>
      <c r="L1636" s="310">
        <v>0.114271</v>
      </c>
      <c r="M1636" s="310">
        <v>0.10208100000000001</v>
      </c>
      <c r="N1636" s="310"/>
      <c r="O1636" s="310">
        <f t="shared" si="25"/>
        <v>10.667623456520021</v>
      </c>
      <c r="P1636" s="310">
        <v>10.667623456520015</v>
      </c>
      <c r="Q1636" s="309" t="s">
        <v>15063</v>
      </c>
      <c r="R1636" s="311"/>
    </row>
    <row r="1637" spans="1:18" s="312" customFormat="1" x14ac:dyDescent="0.3">
      <c r="A1637" s="307">
        <v>1634</v>
      </c>
      <c r="B1637" s="308" t="s">
        <v>5271</v>
      </c>
      <c r="C1637" s="308" t="s">
        <v>2396</v>
      </c>
      <c r="D1637" s="308" t="s">
        <v>1377</v>
      </c>
      <c r="E1637" s="308" t="s">
        <v>14802</v>
      </c>
      <c r="F1637" s="309" t="s">
        <v>6548</v>
      </c>
      <c r="G1637" s="309" t="s">
        <v>6563</v>
      </c>
      <c r="H1637" s="309" t="s">
        <v>6564</v>
      </c>
      <c r="I1637" s="309" t="s">
        <v>5701</v>
      </c>
      <c r="J1637" s="309" t="s">
        <v>15063</v>
      </c>
      <c r="K1637" s="310">
        <v>0.150892</v>
      </c>
      <c r="L1637" s="310">
        <v>0.150892</v>
      </c>
      <c r="M1637" s="310">
        <v>0.13602449999999999</v>
      </c>
      <c r="N1637" s="310"/>
      <c r="O1637" s="310">
        <f t="shared" si="25"/>
        <v>9.8530737216022093</v>
      </c>
      <c r="P1637" s="310">
        <v>9.8530737216022128</v>
      </c>
      <c r="Q1637" s="309" t="s">
        <v>15063</v>
      </c>
      <c r="R1637" s="311"/>
    </row>
    <row r="1638" spans="1:18" s="312" customFormat="1" x14ac:dyDescent="0.3">
      <c r="A1638" s="307">
        <v>1635</v>
      </c>
      <c r="B1638" s="308" t="s">
        <v>5271</v>
      </c>
      <c r="C1638" s="308" t="s">
        <v>2396</v>
      </c>
      <c r="D1638" s="308" t="s">
        <v>1377</v>
      </c>
      <c r="E1638" s="308" t="s">
        <v>14802</v>
      </c>
      <c r="F1638" s="309" t="s">
        <v>6548</v>
      </c>
      <c r="G1638" s="309" t="s">
        <v>6565</v>
      </c>
      <c r="H1638" s="309" t="s">
        <v>6566</v>
      </c>
      <c r="I1638" s="309" t="s">
        <v>5706</v>
      </c>
      <c r="J1638" s="309" t="s">
        <v>15063</v>
      </c>
      <c r="K1638" s="310">
        <v>0.61219000000000001</v>
      </c>
      <c r="L1638" s="310">
        <v>0.61219000000000001</v>
      </c>
      <c r="M1638" s="310">
        <v>0.52535149999999997</v>
      </c>
      <c r="N1638" s="310"/>
      <c r="O1638" s="310">
        <f t="shared" si="25"/>
        <v>14.184893578790906</v>
      </c>
      <c r="P1638" s="310">
        <v>22.005425266825075</v>
      </c>
      <c r="Q1638" s="309" t="s">
        <v>15063</v>
      </c>
      <c r="R1638" s="311"/>
    </row>
    <row r="1639" spans="1:18" s="312" customFormat="1" x14ac:dyDescent="0.3">
      <c r="A1639" s="307">
        <v>1636</v>
      </c>
      <c r="B1639" s="308" t="s">
        <v>5271</v>
      </c>
      <c r="C1639" s="308" t="s">
        <v>2396</v>
      </c>
      <c r="D1639" s="308" t="s">
        <v>1377</v>
      </c>
      <c r="E1639" s="308" t="s">
        <v>14802</v>
      </c>
      <c r="F1639" s="309" t="s">
        <v>6548</v>
      </c>
      <c r="G1639" s="309" t="s">
        <v>6567</v>
      </c>
      <c r="H1639" s="309" t="s">
        <v>6568</v>
      </c>
      <c r="I1639" s="309" t="s">
        <v>5706</v>
      </c>
      <c r="J1639" s="309" t="s">
        <v>15063</v>
      </c>
      <c r="K1639" s="310">
        <v>0.38300999999999996</v>
      </c>
      <c r="L1639" s="310">
        <v>0.38300999999999996</v>
      </c>
      <c r="M1639" s="310">
        <v>0.34087889999999998</v>
      </c>
      <c r="N1639" s="310"/>
      <c r="O1639" s="310">
        <f t="shared" si="25"/>
        <v>10.999999999999995</v>
      </c>
      <c r="P1639" s="310">
        <v>34.397276904221386</v>
      </c>
      <c r="Q1639" s="309" t="s">
        <v>15063</v>
      </c>
      <c r="R1639" s="311"/>
    </row>
    <row r="1640" spans="1:18" s="312" customFormat="1" x14ac:dyDescent="0.3">
      <c r="A1640" s="307">
        <v>1637</v>
      </c>
      <c r="B1640" s="308" t="s">
        <v>5271</v>
      </c>
      <c r="C1640" s="308" t="s">
        <v>2396</v>
      </c>
      <c r="D1640" s="308" t="s">
        <v>1377</v>
      </c>
      <c r="E1640" s="308" t="s">
        <v>14802</v>
      </c>
      <c r="F1640" s="309" t="s">
        <v>6548</v>
      </c>
      <c r="G1640" s="309" t="s">
        <v>6569</v>
      </c>
      <c r="H1640" s="309" t="s">
        <v>6570</v>
      </c>
      <c r="I1640" s="309" t="s">
        <v>5701</v>
      </c>
      <c r="J1640" s="309" t="s">
        <v>15063</v>
      </c>
      <c r="K1640" s="310">
        <v>0.13744200000000001</v>
      </c>
      <c r="L1640" s="310">
        <v>0.13744200000000001</v>
      </c>
      <c r="M1640" s="310">
        <v>0.12307999999999999</v>
      </c>
      <c r="N1640" s="310"/>
      <c r="O1640" s="310">
        <f t="shared" si="25"/>
        <v>10.449498697632466</v>
      </c>
      <c r="P1640" s="310">
        <v>10.449498697632464</v>
      </c>
      <c r="Q1640" s="309" t="s">
        <v>15063</v>
      </c>
      <c r="R1640" s="311"/>
    </row>
    <row r="1641" spans="1:18" s="312" customFormat="1" x14ac:dyDescent="0.3">
      <c r="A1641" s="307">
        <v>1638</v>
      </c>
      <c r="B1641" s="308" t="s">
        <v>5271</v>
      </c>
      <c r="C1641" s="308" t="s">
        <v>2396</v>
      </c>
      <c r="D1641" s="308" t="s">
        <v>1377</v>
      </c>
      <c r="E1641" s="308" t="s">
        <v>14802</v>
      </c>
      <c r="F1641" s="309" t="s">
        <v>6548</v>
      </c>
      <c r="G1641" s="309" t="s">
        <v>6571</v>
      </c>
      <c r="H1641" s="309" t="s">
        <v>6572</v>
      </c>
      <c r="I1641" s="309" t="s">
        <v>5706</v>
      </c>
      <c r="J1641" s="309" t="s">
        <v>15063</v>
      </c>
      <c r="K1641" s="310">
        <v>9.1139999999999999E-2</v>
      </c>
      <c r="L1641" s="310">
        <v>9.1139999999999999E-2</v>
      </c>
      <c r="M1641" s="310">
        <v>7.8939000000000009E-2</v>
      </c>
      <c r="N1641" s="310"/>
      <c r="O1641" s="310">
        <f t="shared" si="25"/>
        <v>13.387096774193537</v>
      </c>
      <c r="P1641" s="310">
        <v>13.387096774193541</v>
      </c>
      <c r="Q1641" s="309" t="s">
        <v>15063</v>
      </c>
      <c r="R1641" s="311"/>
    </row>
    <row r="1642" spans="1:18" s="312" customFormat="1" x14ac:dyDescent="0.3">
      <c r="A1642" s="307">
        <v>1639</v>
      </c>
      <c r="B1642" s="308" t="s">
        <v>5271</v>
      </c>
      <c r="C1642" s="308" t="s">
        <v>2396</v>
      </c>
      <c r="D1642" s="308" t="s">
        <v>1377</v>
      </c>
      <c r="E1642" s="308" t="s">
        <v>14802</v>
      </c>
      <c r="F1642" s="309" t="s">
        <v>6548</v>
      </c>
      <c r="G1642" s="309" t="s">
        <v>6573</v>
      </c>
      <c r="H1642" s="309" t="s">
        <v>6574</v>
      </c>
      <c r="I1642" s="309" t="s">
        <v>5706</v>
      </c>
      <c r="J1642" s="309" t="s">
        <v>15063</v>
      </c>
      <c r="K1642" s="310">
        <v>0.71945799999999993</v>
      </c>
      <c r="L1642" s="310">
        <v>0.71945799999999993</v>
      </c>
      <c r="M1642" s="310">
        <v>0.62513705619999993</v>
      </c>
      <c r="N1642" s="310"/>
      <c r="O1642" s="310">
        <f t="shared" si="25"/>
        <v>13.110000000000003</v>
      </c>
      <c r="P1642" s="310">
        <v>20.889311701238476</v>
      </c>
      <c r="Q1642" s="309" t="s">
        <v>15063</v>
      </c>
      <c r="R1642" s="311"/>
    </row>
    <row r="1643" spans="1:18" s="312" customFormat="1" x14ac:dyDescent="0.3">
      <c r="A1643" s="307">
        <v>1640</v>
      </c>
      <c r="B1643" s="308" t="s">
        <v>5271</v>
      </c>
      <c r="C1643" s="308" t="s">
        <v>2396</v>
      </c>
      <c r="D1643" s="308" t="s">
        <v>1377</v>
      </c>
      <c r="E1643" s="308" t="s">
        <v>14802</v>
      </c>
      <c r="F1643" s="309" t="s">
        <v>6575</v>
      </c>
      <c r="G1643" s="309" t="s">
        <v>6576</v>
      </c>
      <c r="H1643" s="309" t="s">
        <v>6577</v>
      </c>
      <c r="I1643" s="309" t="s">
        <v>5701</v>
      </c>
      <c r="J1643" s="309" t="s">
        <v>15063</v>
      </c>
      <c r="K1643" s="310">
        <v>0.86997800000000003</v>
      </c>
      <c r="L1643" s="310">
        <v>0.86997800000000003</v>
      </c>
      <c r="M1643" s="310">
        <v>0.78272699999999995</v>
      </c>
      <c r="N1643" s="310"/>
      <c r="O1643" s="310">
        <f t="shared" si="25"/>
        <v>10.029104184243748</v>
      </c>
      <c r="P1643" s="310">
        <v>10.029104184243753</v>
      </c>
      <c r="Q1643" s="309" t="s">
        <v>15063</v>
      </c>
      <c r="R1643" s="311"/>
    </row>
    <row r="1644" spans="1:18" s="312" customFormat="1" x14ac:dyDescent="0.3">
      <c r="A1644" s="307">
        <v>1641</v>
      </c>
      <c r="B1644" s="308" t="s">
        <v>5271</v>
      </c>
      <c r="C1644" s="308" t="s">
        <v>2396</v>
      </c>
      <c r="D1644" s="308" t="s">
        <v>1377</v>
      </c>
      <c r="E1644" s="308" t="s">
        <v>14802</v>
      </c>
      <c r="F1644" s="309" t="s">
        <v>6575</v>
      </c>
      <c r="G1644" s="309" t="s">
        <v>6578</v>
      </c>
      <c r="H1644" s="309" t="s">
        <v>6579</v>
      </c>
      <c r="I1644" s="309" t="s">
        <v>5706</v>
      </c>
      <c r="J1644" s="309" t="s">
        <v>15063</v>
      </c>
      <c r="K1644" s="310">
        <v>0.58207900000000001</v>
      </c>
      <c r="L1644" s="310">
        <v>0.58207900000000001</v>
      </c>
      <c r="M1644" s="310">
        <v>0.50317759999999989</v>
      </c>
      <c r="N1644" s="310"/>
      <c r="O1644" s="310">
        <f t="shared" si="25"/>
        <v>13.555101627098749</v>
      </c>
      <c r="P1644" s="310">
        <v>40.961148349426836</v>
      </c>
      <c r="Q1644" s="309" t="s">
        <v>15063</v>
      </c>
      <c r="R1644" s="311"/>
    </row>
    <row r="1645" spans="1:18" s="312" customFormat="1" x14ac:dyDescent="0.3">
      <c r="A1645" s="307">
        <v>1642</v>
      </c>
      <c r="B1645" s="308" t="s">
        <v>5271</v>
      </c>
      <c r="C1645" s="308" t="s">
        <v>2396</v>
      </c>
      <c r="D1645" s="308" t="s">
        <v>1377</v>
      </c>
      <c r="E1645" s="308" t="s">
        <v>14802</v>
      </c>
      <c r="F1645" s="309" t="s">
        <v>6575</v>
      </c>
      <c r="G1645" s="309" t="s">
        <v>6580</v>
      </c>
      <c r="H1645" s="309" t="s">
        <v>6581</v>
      </c>
      <c r="I1645" s="309" t="s">
        <v>5701</v>
      </c>
      <c r="J1645" s="309" t="s">
        <v>15063</v>
      </c>
      <c r="K1645" s="310">
        <v>0.44920799999999994</v>
      </c>
      <c r="L1645" s="310">
        <v>0.44920799999999994</v>
      </c>
      <c r="M1645" s="310">
        <v>0.40398349999999994</v>
      </c>
      <c r="N1645" s="310"/>
      <c r="O1645" s="310">
        <f t="shared" si="25"/>
        <v>10.067607878755499</v>
      </c>
      <c r="P1645" s="310">
        <v>10.067607878755503</v>
      </c>
      <c r="Q1645" s="309" t="s">
        <v>15063</v>
      </c>
      <c r="R1645" s="311"/>
    </row>
    <row r="1646" spans="1:18" s="312" customFormat="1" x14ac:dyDescent="0.3">
      <c r="A1646" s="307">
        <v>1643</v>
      </c>
      <c r="B1646" s="308" t="s">
        <v>5271</v>
      </c>
      <c r="C1646" s="308" t="s">
        <v>2396</v>
      </c>
      <c r="D1646" s="308" t="s">
        <v>1377</v>
      </c>
      <c r="E1646" s="308" t="s">
        <v>14802</v>
      </c>
      <c r="F1646" s="309" t="s">
        <v>6575</v>
      </c>
      <c r="G1646" s="309" t="s">
        <v>6582</v>
      </c>
      <c r="H1646" s="309" t="s">
        <v>6583</v>
      </c>
      <c r="I1646" s="309" t="s">
        <v>5701</v>
      </c>
      <c r="J1646" s="309" t="s">
        <v>15063</v>
      </c>
      <c r="K1646" s="310">
        <v>0.90377700000000005</v>
      </c>
      <c r="L1646" s="310">
        <v>0.90377700000000005</v>
      </c>
      <c r="M1646" s="310">
        <v>0.81641249999999999</v>
      </c>
      <c r="N1646" s="310"/>
      <c r="O1646" s="310">
        <f t="shared" si="25"/>
        <v>9.6665991721409217</v>
      </c>
      <c r="P1646" s="310">
        <v>9.6665991721409217</v>
      </c>
      <c r="Q1646" s="309" t="s">
        <v>15063</v>
      </c>
      <c r="R1646" s="311"/>
    </row>
    <row r="1647" spans="1:18" s="312" customFormat="1" x14ac:dyDescent="0.3">
      <c r="A1647" s="307">
        <v>1644</v>
      </c>
      <c r="B1647" s="308" t="s">
        <v>5271</v>
      </c>
      <c r="C1647" s="308" t="s">
        <v>2396</v>
      </c>
      <c r="D1647" s="308" t="s">
        <v>1377</v>
      </c>
      <c r="E1647" s="308" t="s">
        <v>14802</v>
      </c>
      <c r="F1647" s="309" t="s">
        <v>6575</v>
      </c>
      <c r="G1647" s="309" t="s">
        <v>6584</v>
      </c>
      <c r="H1647" s="309" t="s">
        <v>6585</v>
      </c>
      <c r="I1647" s="309" t="s">
        <v>5701</v>
      </c>
      <c r="J1647" s="309" t="s">
        <v>15063</v>
      </c>
      <c r="K1647" s="310">
        <v>0.60513899999999998</v>
      </c>
      <c r="L1647" s="310">
        <v>0.60513899999999998</v>
      </c>
      <c r="M1647" s="310">
        <v>0.54528350000000003</v>
      </c>
      <c r="N1647" s="310"/>
      <c r="O1647" s="310">
        <f t="shared" si="25"/>
        <v>9.8911985510766876</v>
      </c>
      <c r="P1647" s="310">
        <v>9.8911985510766858</v>
      </c>
      <c r="Q1647" s="309" t="s">
        <v>15063</v>
      </c>
      <c r="R1647" s="311"/>
    </row>
    <row r="1648" spans="1:18" s="312" customFormat="1" x14ac:dyDescent="0.3">
      <c r="A1648" s="307">
        <v>1645</v>
      </c>
      <c r="B1648" s="308" t="s">
        <v>5271</v>
      </c>
      <c r="C1648" s="308" t="s">
        <v>2396</v>
      </c>
      <c r="D1648" s="308" t="s">
        <v>1377</v>
      </c>
      <c r="E1648" s="308" t="s">
        <v>14802</v>
      </c>
      <c r="F1648" s="309" t="s">
        <v>6575</v>
      </c>
      <c r="G1648" s="309" t="s">
        <v>6586</v>
      </c>
      <c r="H1648" s="309" t="s">
        <v>6587</v>
      </c>
      <c r="I1648" s="309" t="s">
        <v>5701</v>
      </c>
      <c r="J1648" s="309" t="s">
        <v>15063</v>
      </c>
      <c r="K1648" s="310">
        <v>0.90273899999999996</v>
      </c>
      <c r="L1648" s="310">
        <v>0.90273899999999996</v>
      </c>
      <c r="M1648" s="310">
        <v>0.81244899999999998</v>
      </c>
      <c r="N1648" s="310"/>
      <c r="O1648" s="310">
        <f t="shared" si="25"/>
        <v>10.001783461221903</v>
      </c>
      <c r="P1648" s="310">
        <v>10.001783461221914</v>
      </c>
      <c r="Q1648" s="309" t="s">
        <v>15063</v>
      </c>
      <c r="R1648" s="311"/>
    </row>
    <row r="1649" spans="1:18" s="312" customFormat="1" x14ac:dyDescent="0.3">
      <c r="A1649" s="307">
        <v>1646</v>
      </c>
      <c r="B1649" s="308" t="s">
        <v>5271</v>
      </c>
      <c r="C1649" s="308" t="s">
        <v>2396</v>
      </c>
      <c r="D1649" s="308" t="s">
        <v>1377</v>
      </c>
      <c r="E1649" s="308" t="s">
        <v>14802</v>
      </c>
      <c r="F1649" s="309" t="s">
        <v>6575</v>
      </c>
      <c r="G1649" s="309" t="s">
        <v>6588</v>
      </c>
      <c r="H1649" s="309" t="s">
        <v>6589</v>
      </c>
      <c r="I1649" s="309" t="s">
        <v>5701</v>
      </c>
      <c r="J1649" s="309" t="s">
        <v>15063</v>
      </c>
      <c r="K1649" s="310">
        <v>1.0552239999999999</v>
      </c>
      <c r="L1649" s="310">
        <v>1.0552239999999999</v>
      </c>
      <c r="M1649" s="310">
        <v>0.94841550000000008</v>
      </c>
      <c r="N1649" s="310"/>
      <c r="O1649" s="310">
        <f t="shared" si="25"/>
        <v>10.12187933557234</v>
      </c>
      <c r="P1649" s="310">
        <v>10.121879335572338</v>
      </c>
      <c r="Q1649" s="309" t="s">
        <v>15063</v>
      </c>
      <c r="R1649" s="311"/>
    </row>
    <row r="1650" spans="1:18" s="312" customFormat="1" x14ac:dyDescent="0.3">
      <c r="A1650" s="307">
        <v>1647</v>
      </c>
      <c r="B1650" s="308" t="s">
        <v>5271</v>
      </c>
      <c r="C1650" s="308" t="s">
        <v>2396</v>
      </c>
      <c r="D1650" s="308" t="s">
        <v>1377</v>
      </c>
      <c r="E1650" s="308" t="s">
        <v>14802</v>
      </c>
      <c r="F1650" s="309" t="s">
        <v>6575</v>
      </c>
      <c r="G1650" s="309" t="s">
        <v>6590</v>
      </c>
      <c r="H1650" s="309" t="s">
        <v>6591</v>
      </c>
      <c r="I1650" s="309" t="s">
        <v>5706</v>
      </c>
      <c r="J1650" s="309" t="s">
        <v>15063</v>
      </c>
      <c r="K1650" s="310">
        <v>0.92820999999999998</v>
      </c>
      <c r="L1650" s="310">
        <v>0.92820999999999998</v>
      </c>
      <c r="M1650" s="310">
        <v>0.79669944000000004</v>
      </c>
      <c r="N1650" s="310"/>
      <c r="O1650" s="310">
        <f t="shared" si="25"/>
        <v>14.168190387950997</v>
      </c>
      <c r="P1650" s="310">
        <v>26.130679745015772</v>
      </c>
      <c r="Q1650" s="309" t="s">
        <v>15063</v>
      </c>
      <c r="R1650" s="311"/>
    </row>
    <row r="1651" spans="1:18" s="312" customFormat="1" x14ac:dyDescent="0.3">
      <c r="A1651" s="307">
        <v>1648</v>
      </c>
      <c r="B1651" s="308" t="s">
        <v>5271</v>
      </c>
      <c r="C1651" s="308" t="s">
        <v>2396</v>
      </c>
      <c r="D1651" s="308" t="s">
        <v>1377</v>
      </c>
      <c r="E1651" s="308" t="s">
        <v>14802</v>
      </c>
      <c r="F1651" s="309" t="s">
        <v>6575</v>
      </c>
      <c r="G1651" s="309" t="s">
        <v>6592</v>
      </c>
      <c r="H1651" s="309" t="s">
        <v>6593</v>
      </c>
      <c r="I1651" s="309" t="s">
        <v>5701</v>
      </c>
      <c r="J1651" s="309" t="s">
        <v>15063</v>
      </c>
      <c r="K1651" s="310">
        <v>0.98438700000000012</v>
      </c>
      <c r="L1651" s="310">
        <v>0.98438700000000012</v>
      </c>
      <c r="M1651" s="310">
        <v>0.88600911999999998</v>
      </c>
      <c r="N1651" s="310"/>
      <c r="O1651" s="310">
        <f t="shared" si="25"/>
        <v>9.9938215356358953</v>
      </c>
      <c r="P1651" s="310">
        <v>9.9938215356358935</v>
      </c>
      <c r="Q1651" s="309" t="s">
        <v>15063</v>
      </c>
      <c r="R1651" s="311"/>
    </row>
    <row r="1652" spans="1:18" s="312" customFormat="1" x14ac:dyDescent="0.3">
      <c r="A1652" s="307">
        <v>1649</v>
      </c>
      <c r="B1652" s="308" t="s">
        <v>5271</v>
      </c>
      <c r="C1652" s="308" t="s">
        <v>2396</v>
      </c>
      <c r="D1652" s="308" t="s">
        <v>1377</v>
      </c>
      <c r="E1652" s="308" t="s">
        <v>14802</v>
      </c>
      <c r="F1652" s="309" t="s">
        <v>6575</v>
      </c>
      <c r="G1652" s="309" t="s">
        <v>6594</v>
      </c>
      <c r="H1652" s="309" t="s">
        <v>6595</v>
      </c>
      <c r="I1652" s="309" t="s">
        <v>5701</v>
      </c>
      <c r="J1652" s="309" t="s">
        <v>15063</v>
      </c>
      <c r="K1652" s="310">
        <v>0.19773000000000002</v>
      </c>
      <c r="L1652" s="310">
        <v>0.19773000000000002</v>
      </c>
      <c r="M1652" s="310">
        <v>0.17772199999999999</v>
      </c>
      <c r="N1652" s="310"/>
      <c r="O1652" s="310">
        <f t="shared" si="25"/>
        <v>10.118848935416995</v>
      </c>
      <c r="P1652" s="310">
        <v>10.118848935416992</v>
      </c>
      <c r="Q1652" s="309" t="s">
        <v>15063</v>
      </c>
      <c r="R1652" s="311"/>
    </row>
    <row r="1653" spans="1:18" s="312" customFormat="1" x14ac:dyDescent="0.3">
      <c r="A1653" s="307">
        <v>1650</v>
      </c>
      <c r="B1653" s="308" t="s">
        <v>5271</v>
      </c>
      <c r="C1653" s="308" t="s">
        <v>2396</v>
      </c>
      <c r="D1653" s="308" t="s">
        <v>1377</v>
      </c>
      <c r="E1653" s="308" t="s">
        <v>14802</v>
      </c>
      <c r="F1653" s="309" t="s">
        <v>6575</v>
      </c>
      <c r="G1653" s="309" t="s">
        <v>6596</v>
      </c>
      <c r="H1653" s="309" t="s">
        <v>6597</v>
      </c>
      <c r="I1653" s="309" t="s">
        <v>5701</v>
      </c>
      <c r="J1653" s="309" t="s">
        <v>15063</v>
      </c>
      <c r="K1653" s="310">
        <v>1.555501</v>
      </c>
      <c r="L1653" s="310">
        <v>1.555501</v>
      </c>
      <c r="M1653" s="310">
        <v>1.3665076285000002</v>
      </c>
      <c r="N1653" s="310"/>
      <c r="O1653" s="310">
        <f t="shared" si="25"/>
        <v>12.14999999999999</v>
      </c>
      <c r="P1653" s="310">
        <v>12.150000000000006</v>
      </c>
      <c r="Q1653" s="309" t="s">
        <v>15063</v>
      </c>
      <c r="R1653" s="311"/>
    </row>
    <row r="1654" spans="1:18" s="312" customFormat="1" x14ac:dyDescent="0.3">
      <c r="A1654" s="307">
        <v>1651</v>
      </c>
      <c r="B1654" s="308" t="s">
        <v>5271</v>
      </c>
      <c r="C1654" s="308" t="s">
        <v>2396</v>
      </c>
      <c r="D1654" s="308" t="s">
        <v>1377</v>
      </c>
      <c r="E1654" s="308" t="s">
        <v>14802</v>
      </c>
      <c r="F1654" s="309" t="s">
        <v>6575</v>
      </c>
      <c r="G1654" s="309" t="s">
        <v>6598</v>
      </c>
      <c r="H1654" s="309" t="s">
        <v>6599</v>
      </c>
      <c r="I1654" s="309" t="s">
        <v>5701</v>
      </c>
      <c r="J1654" s="309" t="s">
        <v>15063</v>
      </c>
      <c r="K1654" s="310">
        <v>0.584372</v>
      </c>
      <c r="L1654" s="310">
        <v>0.584372</v>
      </c>
      <c r="M1654" s="310">
        <v>0.52607735999999994</v>
      </c>
      <c r="N1654" s="310"/>
      <c r="O1654" s="310">
        <f t="shared" si="25"/>
        <v>9.9756045806438465</v>
      </c>
      <c r="P1654" s="310">
        <v>9.9756045806438483</v>
      </c>
      <c r="Q1654" s="309" t="s">
        <v>15063</v>
      </c>
      <c r="R1654" s="311"/>
    </row>
    <row r="1655" spans="1:18" s="312" customFormat="1" x14ac:dyDescent="0.3">
      <c r="A1655" s="307">
        <v>1652</v>
      </c>
      <c r="B1655" s="308" t="s">
        <v>5271</v>
      </c>
      <c r="C1655" s="308" t="s">
        <v>2396</v>
      </c>
      <c r="D1655" s="308" t="s">
        <v>1377</v>
      </c>
      <c r="E1655" s="308" t="s">
        <v>14802</v>
      </c>
      <c r="F1655" s="309" t="s">
        <v>6575</v>
      </c>
      <c r="G1655" s="309" t="s">
        <v>6600</v>
      </c>
      <c r="H1655" s="309" t="s">
        <v>6601</v>
      </c>
      <c r="I1655" s="309" t="s">
        <v>5706</v>
      </c>
      <c r="J1655" s="309" t="s">
        <v>15063</v>
      </c>
      <c r="K1655" s="310">
        <v>0.57170100000000001</v>
      </c>
      <c r="L1655" s="310">
        <v>0.57170100000000001</v>
      </c>
      <c r="M1655" s="310">
        <v>0.49224181</v>
      </c>
      <c r="N1655" s="310"/>
      <c r="O1655" s="310">
        <f t="shared" si="25"/>
        <v>13.898732029504934</v>
      </c>
      <c r="P1655" s="310">
        <v>23.992699431618725</v>
      </c>
      <c r="Q1655" s="309" t="s">
        <v>15063</v>
      </c>
      <c r="R1655" s="311"/>
    </row>
    <row r="1656" spans="1:18" s="312" customFormat="1" x14ac:dyDescent="0.3">
      <c r="A1656" s="307">
        <v>1653</v>
      </c>
      <c r="B1656" s="308" t="s">
        <v>5271</v>
      </c>
      <c r="C1656" s="308" t="s">
        <v>2396</v>
      </c>
      <c r="D1656" s="308" t="s">
        <v>1377</v>
      </c>
      <c r="E1656" s="308" t="s">
        <v>14802</v>
      </c>
      <c r="F1656" s="309" t="s">
        <v>6602</v>
      </c>
      <c r="G1656" s="309" t="s">
        <v>6603</v>
      </c>
      <c r="H1656" s="309" t="s">
        <v>6604</v>
      </c>
      <c r="I1656" s="309" t="s">
        <v>5706</v>
      </c>
      <c r="J1656" s="309" t="s">
        <v>15063</v>
      </c>
      <c r="K1656" s="310">
        <v>0.49207700000000004</v>
      </c>
      <c r="L1656" s="310">
        <v>0.49207700000000004</v>
      </c>
      <c r="M1656" s="310">
        <v>0.42558100000000004</v>
      </c>
      <c r="N1656" s="310"/>
      <c r="O1656" s="310">
        <f t="shared" si="25"/>
        <v>13.513332263040132</v>
      </c>
      <c r="P1656" s="310">
        <v>49.983723518882904</v>
      </c>
      <c r="Q1656" s="309" t="s">
        <v>15063</v>
      </c>
      <c r="R1656" s="311"/>
    </row>
    <row r="1657" spans="1:18" s="312" customFormat="1" x14ac:dyDescent="0.3">
      <c r="A1657" s="307">
        <v>1654</v>
      </c>
      <c r="B1657" s="308" t="s">
        <v>5271</v>
      </c>
      <c r="C1657" s="308" t="s">
        <v>2396</v>
      </c>
      <c r="D1657" s="308" t="s">
        <v>1377</v>
      </c>
      <c r="E1657" s="308" t="s">
        <v>14802</v>
      </c>
      <c r="F1657" s="309" t="s">
        <v>6602</v>
      </c>
      <c r="G1657" s="309" t="s">
        <v>6605</v>
      </c>
      <c r="H1657" s="309" t="s">
        <v>6606</v>
      </c>
      <c r="I1657" s="309" t="s">
        <v>5701</v>
      </c>
      <c r="J1657" s="309" t="s">
        <v>15063</v>
      </c>
      <c r="K1657" s="310">
        <v>0.72543399999999991</v>
      </c>
      <c r="L1657" s="310">
        <v>0.72543399999999991</v>
      </c>
      <c r="M1657" s="310">
        <v>0.64951349999999997</v>
      </c>
      <c r="N1657" s="310"/>
      <c r="O1657" s="310">
        <f t="shared" si="25"/>
        <v>10.465528221726574</v>
      </c>
      <c r="P1657" s="310">
        <v>10.465528221726561</v>
      </c>
      <c r="Q1657" s="309" t="s">
        <v>15063</v>
      </c>
      <c r="R1657" s="311"/>
    </row>
    <row r="1658" spans="1:18" s="312" customFormat="1" x14ac:dyDescent="0.3">
      <c r="A1658" s="307">
        <v>1655</v>
      </c>
      <c r="B1658" s="308" t="s">
        <v>5271</v>
      </c>
      <c r="C1658" s="308" t="s">
        <v>2396</v>
      </c>
      <c r="D1658" s="308" t="s">
        <v>1377</v>
      </c>
      <c r="E1658" s="308" t="s">
        <v>14802</v>
      </c>
      <c r="F1658" s="309" t="s">
        <v>6602</v>
      </c>
      <c r="G1658" s="309" t="s">
        <v>6607</v>
      </c>
      <c r="H1658" s="309" t="s">
        <v>6608</v>
      </c>
      <c r="I1658" s="309" t="s">
        <v>5701</v>
      </c>
      <c r="J1658" s="309" t="s">
        <v>15063</v>
      </c>
      <c r="K1658" s="310">
        <v>7.7043E-2</v>
      </c>
      <c r="L1658" s="310">
        <v>7.7043E-2</v>
      </c>
      <c r="M1658" s="310">
        <v>7.0037000000000002E-2</v>
      </c>
      <c r="N1658" s="310"/>
      <c r="O1658" s="310">
        <f t="shared" si="25"/>
        <v>9.0936230416780219</v>
      </c>
      <c r="P1658" s="310">
        <v>9.0936230416780344</v>
      </c>
      <c r="Q1658" s="309" t="s">
        <v>15063</v>
      </c>
      <c r="R1658" s="311"/>
    </row>
    <row r="1659" spans="1:18" s="312" customFormat="1" x14ac:dyDescent="0.3">
      <c r="A1659" s="307">
        <v>1656</v>
      </c>
      <c r="B1659" s="308" t="s">
        <v>5271</v>
      </c>
      <c r="C1659" s="308" t="s">
        <v>2396</v>
      </c>
      <c r="D1659" s="308" t="s">
        <v>1377</v>
      </c>
      <c r="E1659" s="308" t="s">
        <v>14802</v>
      </c>
      <c r="F1659" s="309" t="s">
        <v>6602</v>
      </c>
      <c r="G1659" s="309" t="s">
        <v>6609</v>
      </c>
      <c r="H1659" s="309" t="s">
        <v>6610</v>
      </c>
      <c r="I1659" s="309" t="s">
        <v>5701</v>
      </c>
      <c r="J1659" s="309" t="s">
        <v>15063</v>
      </c>
      <c r="K1659" s="310">
        <v>0.109515</v>
      </c>
      <c r="L1659" s="310">
        <v>0.109515</v>
      </c>
      <c r="M1659" s="310">
        <v>9.8507999999999998E-2</v>
      </c>
      <c r="N1659" s="310"/>
      <c r="O1659" s="310">
        <f t="shared" si="25"/>
        <v>10.050677989316535</v>
      </c>
      <c r="P1659" s="310">
        <v>13.768895697391926</v>
      </c>
      <c r="Q1659" s="309" t="s">
        <v>15063</v>
      </c>
      <c r="R1659" s="311"/>
    </row>
    <row r="1660" spans="1:18" s="312" customFormat="1" x14ac:dyDescent="0.3">
      <c r="A1660" s="307">
        <v>1657</v>
      </c>
      <c r="B1660" s="308" t="s">
        <v>5271</v>
      </c>
      <c r="C1660" s="308" t="s">
        <v>2396</v>
      </c>
      <c r="D1660" s="308" t="s">
        <v>1377</v>
      </c>
      <c r="E1660" s="308" t="s">
        <v>14802</v>
      </c>
      <c r="F1660" s="309" t="s">
        <v>6602</v>
      </c>
      <c r="G1660" s="309" t="s">
        <v>6611</v>
      </c>
      <c r="H1660" s="309" t="s">
        <v>6612</v>
      </c>
      <c r="I1660" s="309" t="s">
        <v>5706</v>
      </c>
      <c r="J1660" s="309" t="s">
        <v>15063</v>
      </c>
      <c r="K1660" s="310">
        <v>0.4758</v>
      </c>
      <c r="L1660" s="310">
        <v>0.4758</v>
      </c>
      <c r="M1660" s="310">
        <v>0.41227092999999998</v>
      </c>
      <c r="N1660" s="310"/>
      <c r="O1660" s="310">
        <f t="shared" si="25"/>
        <v>13.352053383774701</v>
      </c>
      <c r="P1660" s="310">
        <v>37.718049759794447</v>
      </c>
      <c r="Q1660" s="309" t="s">
        <v>15063</v>
      </c>
      <c r="R1660" s="311"/>
    </row>
    <row r="1661" spans="1:18" s="312" customFormat="1" x14ac:dyDescent="0.3">
      <c r="A1661" s="307">
        <v>1658</v>
      </c>
      <c r="B1661" s="308" t="s">
        <v>5271</v>
      </c>
      <c r="C1661" s="308" t="s">
        <v>2396</v>
      </c>
      <c r="D1661" s="308" t="s">
        <v>1377</v>
      </c>
      <c r="E1661" s="308" t="s">
        <v>14802</v>
      </c>
      <c r="F1661" s="309" t="s">
        <v>6602</v>
      </c>
      <c r="G1661" s="309" t="s">
        <v>6613</v>
      </c>
      <c r="H1661" s="309" t="s">
        <v>6614</v>
      </c>
      <c r="I1661" s="309" t="s">
        <v>5701</v>
      </c>
      <c r="J1661" s="309" t="s">
        <v>15063</v>
      </c>
      <c r="K1661" s="310">
        <v>5.9383000000000005E-2</v>
      </c>
      <c r="L1661" s="310">
        <v>5.9383000000000005E-2</v>
      </c>
      <c r="M1661" s="310">
        <v>5.3629499999999997E-2</v>
      </c>
      <c r="N1661" s="310"/>
      <c r="O1661" s="310">
        <f t="shared" si="25"/>
        <v>9.6887998248657148</v>
      </c>
      <c r="P1661" s="310">
        <v>9.688799824865713</v>
      </c>
      <c r="Q1661" s="309" t="s">
        <v>15063</v>
      </c>
      <c r="R1661" s="311"/>
    </row>
    <row r="1662" spans="1:18" s="312" customFormat="1" x14ac:dyDescent="0.3">
      <c r="A1662" s="307">
        <v>1659</v>
      </c>
      <c r="B1662" s="308" t="s">
        <v>5271</v>
      </c>
      <c r="C1662" s="308" t="s">
        <v>2396</v>
      </c>
      <c r="D1662" s="308" t="s">
        <v>1377</v>
      </c>
      <c r="E1662" s="308" t="s">
        <v>14802</v>
      </c>
      <c r="F1662" s="309" t="s">
        <v>6602</v>
      </c>
      <c r="G1662" s="309" t="s">
        <v>6615</v>
      </c>
      <c r="H1662" s="309" t="s">
        <v>6616</v>
      </c>
      <c r="I1662" s="309" t="s">
        <v>5701</v>
      </c>
      <c r="J1662" s="309" t="s">
        <v>15063</v>
      </c>
      <c r="K1662" s="310">
        <v>0.67476999999999998</v>
      </c>
      <c r="L1662" s="310">
        <v>0.67476999999999998</v>
      </c>
      <c r="M1662" s="310">
        <v>0.58570036000000003</v>
      </c>
      <c r="N1662" s="310"/>
      <c r="O1662" s="310">
        <f t="shared" si="25"/>
        <v>13.199999999999992</v>
      </c>
      <c r="P1662" s="310">
        <v>13.199999999999978</v>
      </c>
      <c r="Q1662" s="309" t="s">
        <v>15063</v>
      </c>
      <c r="R1662" s="311"/>
    </row>
    <row r="1663" spans="1:18" s="312" customFormat="1" x14ac:dyDescent="0.3">
      <c r="A1663" s="307">
        <v>1660</v>
      </c>
      <c r="B1663" s="308" t="s">
        <v>5271</v>
      </c>
      <c r="C1663" s="308" t="s">
        <v>2396</v>
      </c>
      <c r="D1663" s="308" t="s">
        <v>1377</v>
      </c>
      <c r="E1663" s="308" t="s">
        <v>14802</v>
      </c>
      <c r="F1663" s="309" t="s">
        <v>6602</v>
      </c>
      <c r="G1663" s="309" t="s">
        <v>6617</v>
      </c>
      <c r="H1663" s="309" t="s">
        <v>6618</v>
      </c>
      <c r="I1663" s="309" t="s">
        <v>2405</v>
      </c>
      <c r="J1663" s="309" t="s">
        <v>15063</v>
      </c>
      <c r="K1663" s="310">
        <v>0.28311999999999998</v>
      </c>
      <c r="L1663" s="310">
        <v>0.28311999999999998</v>
      </c>
      <c r="M1663" s="310">
        <v>0.25236000000000003</v>
      </c>
      <c r="N1663" s="310"/>
      <c r="O1663" s="310">
        <f t="shared" si="25"/>
        <v>10.864651031364776</v>
      </c>
      <c r="P1663" s="310">
        <v>19.958077563631882</v>
      </c>
      <c r="Q1663" s="309" t="s">
        <v>15063</v>
      </c>
      <c r="R1663" s="311"/>
    </row>
    <row r="1664" spans="1:18" s="312" customFormat="1" x14ac:dyDescent="0.3">
      <c r="A1664" s="307">
        <v>1661</v>
      </c>
      <c r="B1664" s="308" t="s">
        <v>5271</v>
      </c>
      <c r="C1664" s="308" t="s">
        <v>2396</v>
      </c>
      <c r="D1664" s="308" t="s">
        <v>1377</v>
      </c>
      <c r="E1664" s="308" t="s">
        <v>14802</v>
      </c>
      <c r="F1664" s="309" t="s">
        <v>6602</v>
      </c>
      <c r="G1664" s="309" t="s">
        <v>6619</v>
      </c>
      <c r="H1664" s="309" t="s">
        <v>6620</v>
      </c>
      <c r="I1664" s="309" t="s">
        <v>2414</v>
      </c>
      <c r="J1664" s="309" t="s">
        <v>15063</v>
      </c>
      <c r="K1664" s="310">
        <v>0.30243999999999999</v>
      </c>
      <c r="L1664" s="310">
        <v>0.30243999999999999</v>
      </c>
      <c r="M1664" s="310">
        <v>0.29753799999999997</v>
      </c>
      <c r="N1664" s="310"/>
      <c r="O1664" s="310">
        <f t="shared" si="25"/>
        <v>1.6208173522020954</v>
      </c>
      <c r="P1664" s="310">
        <v>1.6208173522020974</v>
      </c>
      <c r="Q1664" s="309" t="s">
        <v>15063</v>
      </c>
      <c r="R1664" s="311"/>
    </row>
    <row r="1665" spans="1:18" s="312" customFormat="1" x14ac:dyDescent="0.3">
      <c r="A1665" s="307">
        <v>1662</v>
      </c>
      <c r="B1665" s="308" t="s">
        <v>5271</v>
      </c>
      <c r="C1665" s="308" t="s">
        <v>2396</v>
      </c>
      <c r="D1665" s="308" t="s">
        <v>1377</v>
      </c>
      <c r="E1665" s="308" t="s">
        <v>14802</v>
      </c>
      <c r="F1665" s="309" t="s">
        <v>6602</v>
      </c>
      <c r="G1665" s="309" t="s">
        <v>6621</v>
      </c>
      <c r="H1665" s="309" t="s">
        <v>6622</v>
      </c>
      <c r="I1665" s="309" t="s">
        <v>5701</v>
      </c>
      <c r="J1665" s="309" t="s">
        <v>15063</v>
      </c>
      <c r="K1665" s="310">
        <v>0.198962</v>
      </c>
      <c r="L1665" s="310">
        <v>0.198962</v>
      </c>
      <c r="M1665" s="310">
        <v>0.179594</v>
      </c>
      <c r="N1665" s="310"/>
      <c r="O1665" s="310">
        <f t="shared" si="25"/>
        <v>9.7345221700626237</v>
      </c>
      <c r="P1665" s="310">
        <v>9.7345221700626094</v>
      </c>
      <c r="Q1665" s="309" t="s">
        <v>15063</v>
      </c>
      <c r="R1665" s="311"/>
    </row>
    <row r="1666" spans="1:18" s="312" customFormat="1" x14ac:dyDescent="0.3">
      <c r="A1666" s="307">
        <v>1663</v>
      </c>
      <c r="B1666" s="308" t="s">
        <v>5271</v>
      </c>
      <c r="C1666" s="308" t="s">
        <v>2396</v>
      </c>
      <c r="D1666" s="308" t="s">
        <v>1377</v>
      </c>
      <c r="E1666" s="308" t="s">
        <v>14802</v>
      </c>
      <c r="F1666" s="309" t="s">
        <v>6602</v>
      </c>
      <c r="G1666" s="309" t="s">
        <v>6623</v>
      </c>
      <c r="H1666" s="309" t="s">
        <v>6624</v>
      </c>
      <c r="I1666" s="309" t="s">
        <v>5701</v>
      </c>
      <c r="J1666" s="309" t="s">
        <v>15063</v>
      </c>
      <c r="K1666" s="310">
        <v>0.19495800000000002</v>
      </c>
      <c r="L1666" s="310">
        <v>0.19495800000000002</v>
      </c>
      <c r="M1666" s="310">
        <v>0.17570000000000002</v>
      </c>
      <c r="N1666" s="310"/>
      <c r="O1666" s="310">
        <f t="shared" si="25"/>
        <v>9.8780250105150831</v>
      </c>
      <c r="P1666" s="310">
        <v>9.8780250105150671</v>
      </c>
      <c r="Q1666" s="309" t="s">
        <v>15063</v>
      </c>
      <c r="R1666" s="311"/>
    </row>
    <row r="1667" spans="1:18" s="312" customFormat="1" x14ac:dyDescent="0.3">
      <c r="A1667" s="307">
        <v>1664</v>
      </c>
      <c r="B1667" s="308" t="s">
        <v>5271</v>
      </c>
      <c r="C1667" s="308" t="s">
        <v>2396</v>
      </c>
      <c r="D1667" s="308" t="s">
        <v>1377</v>
      </c>
      <c r="E1667" s="308" t="s">
        <v>14802</v>
      </c>
      <c r="F1667" s="309" t="s">
        <v>6602</v>
      </c>
      <c r="G1667" s="309" t="s">
        <v>6625</v>
      </c>
      <c r="H1667" s="309" t="s">
        <v>6626</v>
      </c>
      <c r="I1667" s="309" t="s">
        <v>5701</v>
      </c>
      <c r="J1667" s="309" t="s">
        <v>15063</v>
      </c>
      <c r="K1667" s="310">
        <v>0.302869</v>
      </c>
      <c r="L1667" s="310">
        <v>0.302869</v>
      </c>
      <c r="M1667" s="310">
        <v>0.27268049999999999</v>
      </c>
      <c r="N1667" s="310"/>
      <c r="O1667" s="310">
        <f t="shared" si="25"/>
        <v>9.9675107059487793</v>
      </c>
      <c r="P1667" s="310">
        <v>9.96751070594879</v>
      </c>
      <c r="Q1667" s="309" t="s">
        <v>15063</v>
      </c>
      <c r="R1667" s="311"/>
    </row>
    <row r="1668" spans="1:18" s="312" customFormat="1" x14ac:dyDescent="0.3">
      <c r="A1668" s="307">
        <v>1665</v>
      </c>
      <c r="B1668" s="308" t="s">
        <v>5271</v>
      </c>
      <c r="C1668" s="308" t="s">
        <v>2396</v>
      </c>
      <c r="D1668" s="308" t="s">
        <v>1377</v>
      </c>
      <c r="E1668" s="308" t="s">
        <v>14802</v>
      </c>
      <c r="F1668" s="309" t="s">
        <v>6627</v>
      </c>
      <c r="G1668" s="309" t="s">
        <v>6628</v>
      </c>
      <c r="H1668" s="309" t="s">
        <v>6629</v>
      </c>
      <c r="I1668" s="309" t="s">
        <v>5701</v>
      </c>
      <c r="J1668" s="309" t="s">
        <v>15063</v>
      </c>
      <c r="K1668" s="310">
        <v>0.89141300000000001</v>
      </c>
      <c r="L1668" s="310">
        <v>0.89141300000000001</v>
      </c>
      <c r="M1668" s="310">
        <v>0.80360199999999993</v>
      </c>
      <c r="N1668" s="310"/>
      <c r="O1668" s="310">
        <f t="shared" ref="O1668:O1731" si="26">(L1668-M1668)/L1668*100</f>
        <v>9.8507650213761835</v>
      </c>
      <c r="P1668" s="310">
        <v>9.8507650213761959</v>
      </c>
      <c r="Q1668" s="309" t="s">
        <v>15063</v>
      </c>
      <c r="R1668" s="311"/>
    </row>
    <row r="1669" spans="1:18" s="312" customFormat="1" x14ac:dyDescent="0.3">
      <c r="A1669" s="307">
        <v>1666</v>
      </c>
      <c r="B1669" s="308" t="s">
        <v>5271</v>
      </c>
      <c r="C1669" s="308" t="s">
        <v>2396</v>
      </c>
      <c r="D1669" s="308" t="s">
        <v>1377</v>
      </c>
      <c r="E1669" s="308" t="s">
        <v>14802</v>
      </c>
      <c r="F1669" s="309" t="s">
        <v>6627</v>
      </c>
      <c r="G1669" s="309" t="s">
        <v>6630</v>
      </c>
      <c r="H1669" s="309" t="s">
        <v>6631</v>
      </c>
      <c r="I1669" s="309" t="s">
        <v>5701</v>
      </c>
      <c r="J1669" s="309" t="s">
        <v>15063</v>
      </c>
      <c r="K1669" s="310">
        <v>0.52402199999999999</v>
      </c>
      <c r="L1669" s="310">
        <v>0.52402199999999999</v>
      </c>
      <c r="M1669" s="310">
        <v>0.47211000000000003</v>
      </c>
      <c r="N1669" s="310"/>
      <c r="O1669" s="310">
        <f t="shared" si="26"/>
        <v>9.9064543091702184</v>
      </c>
      <c r="P1669" s="310">
        <v>9.9064543091702202</v>
      </c>
      <c r="Q1669" s="309" t="s">
        <v>15063</v>
      </c>
      <c r="R1669" s="311"/>
    </row>
    <row r="1670" spans="1:18" s="312" customFormat="1" x14ac:dyDescent="0.3">
      <c r="A1670" s="307">
        <v>1667</v>
      </c>
      <c r="B1670" s="308" t="s">
        <v>5271</v>
      </c>
      <c r="C1670" s="308" t="s">
        <v>2396</v>
      </c>
      <c r="D1670" s="308" t="s">
        <v>1377</v>
      </c>
      <c r="E1670" s="308" t="s">
        <v>14802</v>
      </c>
      <c r="F1670" s="309" t="s">
        <v>6627</v>
      </c>
      <c r="G1670" s="309" t="s">
        <v>6632</v>
      </c>
      <c r="H1670" s="309" t="s">
        <v>6633</v>
      </c>
      <c r="I1670" s="309" t="s">
        <v>5701</v>
      </c>
      <c r="J1670" s="309" t="s">
        <v>15063</v>
      </c>
      <c r="K1670" s="310">
        <v>0.80156300000000003</v>
      </c>
      <c r="L1670" s="310">
        <v>0.80156300000000003</v>
      </c>
      <c r="M1670" s="310">
        <v>0.72005999999999992</v>
      </c>
      <c r="N1670" s="310"/>
      <c r="O1670" s="310">
        <f t="shared" si="26"/>
        <v>10.168009251924067</v>
      </c>
      <c r="P1670" s="310">
        <v>10.168009251924071</v>
      </c>
      <c r="Q1670" s="309" t="s">
        <v>15063</v>
      </c>
      <c r="R1670" s="311"/>
    </row>
    <row r="1671" spans="1:18" s="312" customFormat="1" x14ac:dyDescent="0.3">
      <c r="A1671" s="307">
        <v>1668</v>
      </c>
      <c r="B1671" s="308" t="s">
        <v>5271</v>
      </c>
      <c r="C1671" s="308" t="s">
        <v>2396</v>
      </c>
      <c r="D1671" s="308" t="s">
        <v>1377</v>
      </c>
      <c r="E1671" s="308" t="s">
        <v>14802</v>
      </c>
      <c r="F1671" s="309" t="s">
        <v>6627</v>
      </c>
      <c r="G1671" s="309" t="s">
        <v>6634</v>
      </c>
      <c r="H1671" s="309" t="s">
        <v>6635</v>
      </c>
      <c r="I1671" s="309" t="s">
        <v>5706</v>
      </c>
      <c r="J1671" s="309" t="s">
        <v>15063</v>
      </c>
      <c r="K1671" s="310">
        <v>0.42524400000000001</v>
      </c>
      <c r="L1671" s="310">
        <v>0.42524400000000001</v>
      </c>
      <c r="M1671" s="310">
        <v>0.36438900000000002</v>
      </c>
      <c r="N1671" s="310"/>
      <c r="O1671" s="310">
        <f t="shared" si="26"/>
        <v>14.310607557073112</v>
      </c>
      <c r="P1671" s="310">
        <v>31.745725492457876</v>
      </c>
      <c r="Q1671" s="309" t="s">
        <v>15063</v>
      </c>
      <c r="R1671" s="311"/>
    </row>
    <row r="1672" spans="1:18" s="312" customFormat="1" x14ac:dyDescent="0.3">
      <c r="A1672" s="307">
        <v>1669</v>
      </c>
      <c r="B1672" s="308" t="s">
        <v>5271</v>
      </c>
      <c r="C1672" s="308" t="s">
        <v>2396</v>
      </c>
      <c r="D1672" s="308" t="s">
        <v>1377</v>
      </c>
      <c r="E1672" s="308" t="s">
        <v>14802</v>
      </c>
      <c r="F1672" s="309" t="s">
        <v>6627</v>
      </c>
      <c r="G1672" s="309" t="s">
        <v>6636</v>
      </c>
      <c r="H1672" s="309" t="s">
        <v>6637</v>
      </c>
      <c r="I1672" s="309" t="s">
        <v>5701</v>
      </c>
      <c r="J1672" s="309" t="s">
        <v>15063</v>
      </c>
      <c r="K1672" s="310">
        <v>0.24392000000000003</v>
      </c>
      <c r="L1672" s="310">
        <v>0.24392000000000003</v>
      </c>
      <c r="M1672" s="310">
        <v>0.21903</v>
      </c>
      <c r="N1672" s="310"/>
      <c r="O1672" s="310">
        <f t="shared" si="26"/>
        <v>10.204165300098401</v>
      </c>
      <c r="P1672" s="310">
        <v>10.204165300098389</v>
      </c>
      <c r="Q1672" s="309" t="s">
        <v>15063</v>
      </c>
      <c r="R1672" s="311"/>
    </row>
    <row r="1673" spans="1:18" s="312" customFormat="1" x14ac:dyDescent="0.3">
      <c r="A1673" s="307">
        <v>1670</v>
      </c>
      <c r="B1673" s="308" t="s">
        <v>5271</v>
      </c>
      <c r="C1673" s="308" t="s">
        <v>2396</v>
      </c>
      <c r="D1673" s="308" t="s">
        <v>1377</v>
      </c>
      <c r="E1673" s="308" t="s">
        <v>14802</v>
      </c>
      <c r="F1673" s="309" t="s">
        <v>6627</v>
      </c>
      <c r="G1673" s="309" t="s">
        <v>6638</v>
      </c>
      <c r="H1673" s="309" t="s">
        <v>6639</v>
      </c>
      <c r="I1673" s="309" t="s">
        <v>5701</v>
      </c>
      <c r="J1673" s="309" t="s">
        <v>15063</v>
      </c>
      <c r="K1673" s="310">
        <v>0.76608600000000004</v>
      </c>
      <c r="L1673" s="310">
        <v>0.76608600000000004</v>
      </c>
      <c r="M1673" s="310">
        <v>0.68781750000000008</v>
      </c>
      <c r="N1673" s="310"/>
      <c r="O1673" s="310">
        <f t="shared" si="26"/>
        <v>10.216672801748102</v>
      </c>
      <c r="P1673" s="310">
        <v>10.216672801748095</v>
      </c>
      <c r="Q1673" s="309" t="s">
        <v>15063</v>
      </c>
      <c r="R1673" s="311"/>
    </row>
    <row r="1674" spans="1:18" s="312" customFormat="1" x14ac:dyDescent="0.3">
      <c r="A1674" s="307">
        <v>1671</v>
      </c>
      <c r="B1674" s="308" t="s">
        <v>5271</v>
      </c>
      <c r="C1674" s="308" t="s">
        <v>2396</v>
      </c>
      <c r="D1674" s="308" t="s">
        <v>1377</v>
      </c>
      <c r="E1674" s="308" t="s">
        <v>14802</v>
      </c>
      <c r="F1674" s="309" t="s">
        <v>6627</v>
      </c>
      <c r="G1674" s="309" t="s">
        <v>6640</v>
      </c>
      <c r="H1674" s="309" t="s">
        <v>6641</v>
      </c>
      <c r="I1674" s="309" t="s">
        <v>5701</v>
      </c>
      <c r="J1674" s="309" t="s">
        <v>15063</v>
      </c>
      <c r="K1674" s="310">
        <v>0.96616000000000002</v>
      </c>
      <c r="L1674" s="310">
        <v>0.96616000000000002</v>
      </c>
      <c r="M1674" s="310">
        <v>0.86881049999999993</v>
      </c>
      <c r="N1674" s="310"/>
      <c r="O1674" s="310">
        <f t="shared" si="26"/>
        <v>10.075919102426107</v>
      </c>
      <c r="P1674" s="310">
        <v>10.826577126604874</v>
      </c>
      <c r="Q1674" s="309" t="s">
        <v>15063</v>
      </c>
      <c r="R1674" s="311"/>
    </row>
    <row r="1675" spans="1:18" s="312" customFormat="1" x14ac:dyDescent="0.3">
      <c r="A1675" s="307">
        <v>1672</v>
      </c>
      <c r="B1675" s="308" t="s">
        <v>5271</v>
      </c>
      <c r="C1675" s="308" t="s">
        <v>2396</v>
      </c>
      <c r="D1675" s="308" t="s">
        <v>1377</v>
      </c>
      <c r="E1675" s="308" t="s">
        <v>14802</v>
      </c>
      <c r="F1675" s="309" t="s">
        <v>6627</v>
      </c>
      <c r="G1675" s="309" t="s">
        <v>6642</v>
      </c>
      <c r="H1675" s="309" t="s">
        <v>6643</v>
      </c>
      <c r="I1675" s="309" t="s">
        <v>5706</v>
      </c>
      <c r="J1675" s="309" t="s">
        <v>15063</v>
      </c>
      <c r="K1675" s="310">
        <v>0.92156800000000005</v>
      </c>
      <c r="L1675" s="310">
        <v>0.92156800000000005</v>
      </c>
      <c r="M1675" s="310">
        <v>0.79205429999999999</v>
      </c>
      <c r="N1675" s="310"/>
      <c r="O1675" s="310">
        <f t="shared" si="26"/>
        <v>14.053623823743886</v>
      </c>
      <c r="P1675" s="310">
        <v>41.078181587698623</v>
      </c>
      <c r="Q1675" s="309" t="s">
        <v>15063</v>
      </c>
      <c r="R1675" s="311"/>
    </row>
    <row r="1676" spans="1:18" s="312" customFormat="1" x14ac:dyDescent="0.3">
      <c r="A1676" s="307">
        <v>1673</v>
      </c>
      <c r="B1676" s="308" t="s">
        <v>5271</v>
      </c>
      <c r="C1676" s="308" t="s">
        <v>2396</v>
      </c>
      <c r="D1676" s="308" t="s">
        <v>1377</v>
      </c>
      <c r="E1676" s="308" t="s">
        <v>14802</v>
      </c>
      <c r="F1676" s="309" t="s">
        <v>6644</v>
      </c>
      <c r="G1676" s="309" t="s">
        <v>6645</v>
      </c>
      <c r="H1676" s="309" t="s">
        <v>6646</v>
      </c>
      <c r="I1676" s="309" t="s">
        <v>5701</v>
      </c>
      <c r="J1676" s="309" t="s">
        <v>15063</v>
      </c>
      <c r="K1676" s="310">
        <v>0.374112</v>
      </c>
      <c r="L1676" s="310">
        <v>0.374112</v>
      </c>
      <c r="M1676" s="310">
        <v>0.33694000000000002</v>
      </c>
      <c r="N1676" s="310"/>
      <c r="O1676" s="310">
        <f t="shared" si="26"/>
        <v>9.9360619279787823</v>
      </c>
      <c r="P1676" s="310">
        <v>9.9360619279787894</v>
      </c>
      <c r="Q1676" s="309" t="s">
        <v>15063</v>
      </c>
      <c r="R1676" s="311"/>
    </row>
    <row r="1677" spans="1:18" s="312" customFormat="1" x14ac:dyDescent="0.3">
      <c r="A1677" s="307">
        <v>1674</v>
      </c>
      <c r="B1677" s="308" t="s">
        <v>5271</v>
      </c>
      <c r="C1677" s="308" t="s">
        <v>2396</v>
      </c>
      <c r="D1677" s="308" t="s">
        <v>1377</v>
      </c>
      <c r="E1677" s="308" t="s">
        <v>14802</v>
      </c>
      <c r="F1677" s="309" t="s">
        <v>6644</v>
      </c>
      <c r="G1677" s="309" t="s">
        <v>6647</v>
      </c>
      <c r="H1677" s="309" t="s">
        <v>6648</v>
      </c>
      <c r="I1677" s="309" t="s">
        <v>5701</v>
      </c>
      <c r="J1677" s="309" t="s">
        <v>15063</v>
      </c>
      <c r="K1677" s="310">
        <v>0.25697199999999998</v>
      </c>
      <c r="L1677" s="310">
        <v>0.25697199999999998</v>
      </c>
      <c r="M1677" s="310">
        <v>0.22865368559999999</v>
      </c>
      <c r="N1677" s="310"/>
      <c r="O1677" s="310">
        <f t="shared" si="26"/>
        <v>11.019999999999996</v>
      </c>
      <c r="P1677" s="310">
        <v>11.019999999999996</v>
      </c>
      <c r="Q1677" s="309" t="s">
        <v>15063</v>
      </c>
      <c r="R1677" s="311"/>
    </row>
    <row r="1678" spans="1:18" s="312" customFormat="1" x14ac:dyDescent="0.3">
      <c r="A1678" s="307">
        <v>1675</v>
      </c>
      <c r="B1678" s="308" t="s">
        <v>5271</v>
      </c>
      <c r="C1678" s="308" t="s">
        <v>2396</v>
      </c>
      <c r="D1678" s="308" t="s">
        <v>1377</v>
      </c>
      <c r="E1678" s="308" t="s">
        <v>14802</v>
      </c>
      <c r="F1678" s="309" t="s">
        <v>6644</v>
      </c>
      <c r="G1678" s="309" t="s">
        <v>6649</v>
      </c>
      <c r="H1678" s="309" t="s">
        <v>6650</v>
      </c>
      <c r="I1678" s="309" t="s">
        <v>5701</v>
      </c>
      <c r="J1678" s="309" t="s">
        <v>15063</v>
      </c>
      <c r="K1678" s="310">
        <v>0.26673600000000003</v>
      </c>
      <c r="L1678" s="310">
        <v>0.26673600000000003</v>
      </c>
      <c r="M1678" s="310">
        <v>0.24084</v>
      </c>
      <c r="N1678" s="310"/>
      <c r="O1678" s="310">
        <f t="shared" si="26"/>
        <v>9.7084757962929746</v>
      </c>
      <c r="P1678" s="310">
        <v>9.7084757962929693</v>
      </c>
      <c r="Q1678" s="309" t="s">
        <v>15063</v>
      </c>
      <c r="R1678" s="311"/>
    </row>
    <row r="1679" spans="1:18" s="312" customFormat="1" x14ac:dyDescent="0.3">
      <c r="A1679" s="307">
        <v>1676</v>
      </c>
      <c r="B1679" s="308" t="s">
        <v>5271</v>
      </c>
      <c r="C1679" s="308" t="s">
        <v>2396</v>
      </c>
      <c r="D1679" s="308" t="s">
        <v>1377</v>
      </c>
      <c r="E1679" s="308" t="s">
        <v>14802</v>
      </c>
      <c r="F1679" s="309" t="s">
        <v>6644</v>
      </c>
      <c r="G1679" s="309" t="s">
        <v>6651</v>
      </c>
      <c r="H1679" s="309" t="s">
        <v>6652</v>
      </c>
      <c r="I1679" s="309" t="s">
        <v>5706</v>
      </c>
      <c r="J1679" s="309" t="s">
        <v>15063</v>
      </c>
      <c r="K1679" s="310">
        <v>0.15392</v>
      </c>
      <c r="L1679" s="310">
        <v>0.15392</v>
      </c>
      <c r="M1679" s="310">
        <v>0.13307749999999999</v>
      </c>
      <c r="N1679" s="310"/>
      <c r="O1679" s="310">
        <f t="shared" si="26"/>
        <v>13.541125259875269</v>
      </c>
      <c r="P1679" s="310">
        <v>48.085059330257131</v>
      </c>
      <c r="Q1679" s="309" t="s">
        <v>15063</v>
      </c>
      <c r="R1679" s="311"/>
    </row>
    <row r="1680" spans="1:18" s="312" customFormat="1" x14ac:dyDescent="0.3">
      <c r="A1680" s="307">
        <v>1677</v>
      </c>
      <c r="B1680" s="308" t="s">
        <v>5271</v>
      </c>
      <c r="C1680" s="308" t="s">
        <v>2396</v>
      </c>
      <c r="D1680" s="308" t="s">
        <v>1377</v>
      </c>
      <c r="E1680" s="308" t="s">
        <v>14802</v>
      </c>
      <c r="F1680" s="309" t="s">
        <v>6644</v>
      </c>
      <c r="G1680" s="309" t="s">
        <v>6653</v>
      </c>
      <c r="H1680" s="309" t="s">
        <v>6654</v>
      </c>
      <c r="I1680" s="309" t="s">
        <v>5701</v>
      </c>
      <c r="J1680" s="309" t="s">
        <v>15063</v>
      </c>
      <c r="K1680" s="310">
        <v>9.4600000000000004E-2</v>
      </c>
      <c r="L1680" s="310">
        <v>9.4600000000000004E-2</v>
      </c>
      <c r="M1680" s="310">
        <v>8.5086999999999996E-2</v>
      </c>
      <c r="N1680" s="310"/>
      <c r="O1680" s="310">
        <f t="shared" si="26"/>
        <v>10.056025369978865</v>
      </c>
      <c r="P1680" s="310">
        <v>10.056025369978849</v>
      </c>
      <c r="Q1680" s="309" t="s">
        <v>15063</v>
      </c>
      <c r="R1680" s="311"/>
    </row>
    <row r="1681" spans="1:18" s="312" customFormat="1" x14ac:dyDescent="0.3">
      <c r="A1681" s="307">
        <v>1678</v>
      </c>
      <c r="B1681" s="308" t="s">
        <v>5271</v>
      </c>
      <c r="C1681" s="308" t="s">
        <v>2396</v>
      </c>
      <c r="D1681" s="308" t="s">
        <v>1377</v>
      </c>
      <c r="E1681" s="308" t="s">
        <v>14802</v>
      </c>
      <c r="F1681" s="309" t="s">
        <v>6644</v>
      </c>
      <c r="G1681" s="309" t="s">
        <v>6655</v>
      </c>
      <c r="H1681" s="309" t="s">
        <v>6656</v>
      </c>
      <c r="I1681" s="309" t="s">
        <v>5701</v>
      </c>
      <c r="J1681" s="309" t="s">
        <v>15063</v>
      </c>
      <c r="K1681" s="310">
        <v>0.34826099999999999</v>
      </c>
      <c r="L1681" s="310">
        <v>0.34826099999999999</v>
      </c>
      <c r="M1681" s="310">
        <v>0.31498550000000003</v>
      </c>
      <c r="N1681" s="310"/>
      <c r="O1681" s="310">
        <f t="shared" si="26"/>
        <v>9.554759217942852</v>
      </c>
      <c r="P1681" s="310">
        <v>9.5547592179428662</v>
      </c>
      <c r="Q1681" s="309" t="s">
        <v>15063</v>
      </c>
      <c r="R1681" s="311"/>
    </row>
    <row r="1682" spans="1:18" s="312" customFormat="1" x14ac:dyDescent="0.3">
      <c r="A1682" s="307">
        <v>1679</v>
      </c>
      <c r="B1682" s="308" t="s">
        <v>5271</v>
      </c>
      <c r="C1682" s="308" t="s">
        <v>2396</v>
      </c>
      <c r="D1682" s="308" t="s">
        <v>1377</v>
      </c>
      <c r="E1682" s="308" t="s">
        <v>14803</v>
      </c>
      <c r="F1682" s="309" t="s">
        <v>5324</v>
      </c>
      <c r="G1682" s="309" t="s">
        <v>6657</v>
      </c>
      <c r="H1682" s="309" t="s">
        <v>6658</v>
      </c>
      <c r="I1682" s="309" t="s">
        <v>5706</v>
      </c>
      <c r="J1682" s="309" t="s">
        <v>15063</v>
      </c>
      <c r="K1682" s="310">
        <v>1.0634190000000001</v>
      </c>
      <c r="L1682" s="310">
        <v>1.0634190000000001</v>
      </c>
      <c r="M1682" s="310">
        <v>0.98876698620000003</v>
      </c>
      <c r="N1682" s="310"/>
      <c r="O1682" s="310">
        <f t="shared" si="26"/>
        <v>7.0200000000000067</v>
      </c>
      <c r="P1682" s="310">
        <v>7.0200000000000156</v>
      </c>
      <c r="Q1682" s="309" t="s">
        <v>15063</v>
      </c>
      <c r="R1682" s="311"/>
    </row>
    <row r="1683" spans="1:18" s="312" customFormat="1" x14ac:dyDescent="0.3">
      <c r="A1683" s="307">
        <v>1680</v>
      </c>
      <c r="B1683" s="308" t="s">
        <v>5271</v>
      </c>
      <c r="C1683" s="308" t="s">
        <v>2396</v>
      </c>
      <c r="D1683" s="308" t="s">
        <v>1377</v>
      </c>
      <c r="E1683" s="308" t="s">
        <v>14803</v>
      </c>
      <c r="F1683" s="309" t="s">
        <v>5324</v>
      </c>
      <c r="G1683" s="309" t="s">
        <v>6659</v>
      </c>
      <c r="H1683" s="309" t="s">
        <v>6660</v>
      </c>
      <c r="I1683" s="309" t="s">
        <v>5701</v>
      </c>
      <c r="J1683" s="309" t="s">
        <v>15063</v>
      </c>
      <c r="K1683" s="310">
        <v>0.88275999999999999</v>
      </c>
      <c r="L1683" s="310">
        <v>0.88275999999999999</v>
      </c>
      <c r="M1683" s="310">
        <v>0.79296250000000001</v>
      </c>
      <c r="N1683" s="310"/>
      <c r="O1683" s="310">
        <f t="shared" si="26"/>
        <v>10.172357152566946</v>
      </c>
      <c r="P1683" s="310">
        <v>10.172357152566946</v>
      </c>
      <c r="Q1683" s="309" t="s">
        <v>15063</v>
      </c>
      <c r="R1683" s="311"/>
    </row>
    <row r="1684" spans="1:18" s="312" customFormat="1" x14ac:dyDescent="0.3">
      <c r="A1684" s="307">
        <v>1681</v>
      </c>
      <c r="B1684" s="308" t="s">
        <v>5271</v>
      </c>
      <c r="C1684" s="308" t="s">
        <v>2396</v>
      </c>
      <c r="D1684" s="308" t="s">
        <v>1377</v>
      </c>
      <c r="E1684" s="308" t="s">
        <v>14803</v>
      </c>
      <c r="F1684" s="309" t="s">
        <v>5324</v>
      </c>
      <c r="G1684" s="309" t="s">
        <v>6661</v>
      </c>
      <c r="H1684" s="309" t="s">
        <v>6662</v>
      </c>
      <c r="I1684" s="309" t="s">
        <v>5701</v>
      </c>
      <c r="J1684" s="309" t="s">
        <v>15063</v>
      </c>
      <c r="K1684" s="310">
        <v>0.90080000000000005</v>
      </c>
      <c r="L1684" s="310">
        <v>0.90080000000000005</v>
      </c>
      <c r="M1684" s="310">
        <v>0.80964000000000014</v>
      </c>
      <c r="N1684" s="310"/>
      <c r="O1684" s="310">
        <f t="shared" si="26"/>
        <v>10.119893428063932</v>
      </c>
      <c r="P1684" s="310">
        <v>10.11989342806393</v>
      </c>
      <c r="Q1684" s="309" t="s">
        <v>15063</v>
      </c>
      <c r="R1684" s="311"/>
    </row>
    <row r="1685" spans="1:18" s="312" customFormat="1" x14ac:dyDescent="0.3">
      <c r="A1685" s="307">
        <v>1682</v>
      </c>
      <c r="B1685" s="308" t="s">
        <v>5271</v>
      </c>
      <c r="C1685" s="308" t="s">
        <v>2396</v>
      </c>
      <c r="D1685" s="308" t="s">
        <v>1377</v>
      </c>
      <c r="E1685" s="308" t="s">
        <v>14803</v>
      </c>
      <c r="F1685" s="309" t="s">
        <v>5324</v>
      </c>
      <c r="G1685" s="309" t="s">
        <v>6663</v>
      </c>
      <c r="H1685" s="309" t="s">
        <v>6664</v>
      </c>
      <c r="I1685" s="309" t="s">
        <v>5701</v>
      </c>
      <c r="J1685" s="309" t="s">
        <v>15063</v>
      </c>
      <c r="K1685" s="310">
        <v>0.92999999999999994</v>
      </c>
      <c r="L1685" s="310">
        <v>0.92999999999999994</v>
      </c>
      <c r="M1685" s="310">
        <v>0.83509549999999999</v>
      </c>
      <c r="N1685" s="310"/>
      <c r="O1685" s="310">
        <f t="shared" si="26"/>
        <v>10.204784946236554</v>
      </c>
      <c r="P1685" s="310">
        <v>10.204784946236556</v>
      </c>
      <c r="Q1685" s="309" t="s">
        <v>15063</v>
      </c>
      <c r="R1685" s="311"/>
    </row>
    <row r="1686" spans="1:18" s="312" customFormat="1" x14ac:dyDescent="0.3">
      <c r="A1686" s="307">
        <v>1683</v>
      </c>
      <c r="B1686" s="308" t="s">
        <v>5271</v>
      </c>
      <c r="C1686" s="308" t="s">
        <v>2396</v>
      </c>
      <c r="D1686" s="308" t="s">
        <v>1377</v>
      </c>
      <c r="E1686" s="308" t="s">
        <v>14803</v>
      </c>
      <c r="F1686" s="309" t="s">
        <v>5324</v>
      </c>
      <c r="G1686" s="309" t="s">
        <v>6665</v>
      </c>
      <c r="H1686" s="309" t="s">
        <v>6666</v>
      </c>
      <c r="I1686" s="309" t="s">
        <v>5701</v>
      </c>
      <c r="J1686" s="309" t="s">
        <v>15063</v>
      </c>
      <c r="K1686" s="310">
        <v>1.1021999999999998</v>
      </c>
      <c r="L1686" s="310">
        <v>1.1021999999999998</v>
      </c>
      <c r="M1686" s="310">
        <v>0.98912050000000007</v>
      </c>
      <c r="N1686" s="310"/>
      <c r="O1686" s="310">
        <f t="shared" si="26"/>
        <v>10.259435674106314</v>
      </c>
      <c r="P1686" s="310">
        <v>10.259435674106321</v>
      </c>
      <c r="Q1686" s="309" t="s">
        <v>15063</v>
      </c>
      <c r="R1686" s="311"/>
    </row>
    <row r="1687" spans="1:18" s="312" customFormat="1" x14ac:dyDescent="0.3">
      <c r="A1687" s="307">
        <v>1684</v>
      </c>
      <c r="B1687" s="308" t="s">
        <v>5271</v>
      </c>
      <c r="C1687" s="308" t="s">
        <v>2396</v>
      </c>
      <c r="D1687" s="308" t="s">
        <v>1377</v>
      </c>
      <c r="E1687" s="308" t="s">
        <v>14803</v>
      </c>
      <c r="F1687" s="309" t="s">
        <v>5324</v>
      </c>
      <c r="G1687" s="309" t="s">
        <v>6667</v>
      </c>
      <c r="H1687" s="309" t="s">
        <v>6668</v>
      </c>
      <c r="I1687" s="309" t="s">
        <v>5701</v>
      </c>
      <c r="J1687" s="309" t="s">
        <v>15063</v>
      </c>
      <c r="K1687" s="310">
        <v>0.88166000000000011</v>
      </c>
      <c r="L1687" s="310">
        <v>0.88166000000000011</v>
      </c>
      <c r="M1687" s="310">
        <v>0.79450749999999992</v>
      </c>
      <c r="N1687" s="310"/>
      <c r="O1687" s="310">
        <f t="shared" si="26"/>
        <v>9.8850463897647813</v>
      </c>
      <c r="P1687" s="310">
        <v>9.8850463897647742</v>
      </c>
      <c r="Q1687" s="309" t="s">
        <v>15063</v>
      </c>
      <c r="R1687" s="311"/>
    </row>
    <row r="1688" spans="1:18" s="312" customFormat="1" x14ac:dyDescent="0.3">
      <c r="A1688" s="307">
        <v>1685</v>
      </c>
      <c r="B1688" s="308" t="s">
        <v>5271</v>
      </c>
      <c r="C1688" s="308" t="s">
        <v>2396</v>
      </c>
      <c r="D1688" s="308" t="s">
        <v>1377</v>
      </c>
      <c r="E1688" s="308" t="s">
        <v>14803</v>
      </c>
      <c r="F1688" s="309" t="s">
        <v>5324</v>
      </c>
      <c r="G1688" s="309" t="s">
        <v>6669</v>
      </c>
      <c r="H1688" s="309" t="s">
        <v>6670</v>
      </c>
      <c r="I1688" s="309" t="s">
        <v>5701</v>
      </c>
      <c r="J1688" s="309" t="s">
        <v>15063</v>
      </c>
      <c r="K1688" s="310">
        <v>0.94257999999999997</v>
      </c>
      <c r="L1688" s="310">
        <v>0.94257999999999997</v>
      </c>
      <c r="M1688" s="310">
        <v>0.84789599999999998</v>
      </c>
      <c r="N1688" s="310"/>
      <c r="O1688" s="310">
        <f t="shared" si="26"/>
        <v>10.045195102802944</v>
      </c>
      <c r="P1688" s="310">
        <v>10.045195102802939</v>
      </c>
      <c r="Q1688" s="309" t="s">
        <v>15063</v>
      </c>
      <c r="R1688" s="311"/>
    </row>
    <row r="1689" spans="1:18" s="312" customFormat="1" x14ac:dyDescent="0.3">
      <c r="A1689" s="307">
        <v>1686</v>
      </c>
      <c r="B1689" s="308" t="s">
        <v>5271</v>
      </c>
      <c r="C1689" s="308" t="s">
        <v>2396</v>
      </c>
      <c r="D1689" s="308" t="s">
        <v>1377</v>
      </c>
      <c r="E1689" s="308" t="s">
        <v>14803</v>
      </c>
      <c r="F1689" s="309" t="s">
        <v>5324</v>
      </c>
      <c r="G1689" s="309" t="s">
        <v>6671</v>
      </c>
      <c r="H1689" s="309" t="s">
        <v>6672</v>
      </c>
      <c r="I1689" s="309" t="s">
        <v>5701</v>
      </c>
      <c r="J1689" s="309" t="s">
        <v>15063</v>
      </c>
      <c r="K1689" s="310">
        <v>0.97073999999999994</v>
      </c>
      <c r="L1689" s="310">
        <v>0.97073999999999994</v>
      </c>
      <c r="M1689" s="310">
        <v>0.87507749999999995</v>
      </c>
      <c r="N1689" s="310"/>
      <c r="O1689" s="310">
        <f t="shared" si="26"/>
        <v>9.8545954632548352</v>
      </c>
      <c r="P1689" s="310">
        <v>9.8545954632548458</v>
      </c>
      <c r="Q1689" s="309" t="s">
        <v>15063</v>
      </c>
      <c r="R1689" s="311"/>
    </row>
    <row r="1690" spans="1:18" s="312" customFormat="1" x14ac:dyDescent="0.3">
      <c r="A1690" s="307">
        <v>1687</v>
      </c>
      <c r="B1690" s="308" t="s">
        <v>5271</v>
      </c>
      <c r="C1690" s="308" t="s">
        <v>2396</v>
      </c>
      <c r="D1690" s="308" t="s">
        <v>1377</v>
      </c>
      <c r="E1690" s="308" t="s">
        <v>14803</v>
      </c>
      <c r="F1690" s="309" t="s">
        <v>5331</v>
      </c>
      <c r="G1690" s="309" t="s">
        <v>6673</v>
      </c>
      <c r="H1690" s="309" t="s">
        <v>6674</v>
      </c>
      <c r="I1690" s="309" t="s">
        <v>2432</v>
      </c>
      <c r="J1690" s="309" t="s">
        <v>15063</v>
      </c>
      <c r="K1690" s="310">
        <v>1.707271</v>
      </c>
      <c r="L1690" s="310">
        <v>1.707271</v>
      </c>
      <c r="M1690" s="310">
        <v>1.5931917</v>
      </c>
      <c r="N1690" s="310"/>
      <c r="O1690" s="310">
        <f t="shared" si="26"/>
        <v>6.6819678891048921</v>
      </c>
      <c r="P1690" s="310">
        <v>8.1335578027383999</v>
      </c>
      <c r="Q1690" s="309" t="s">
        <v>15063</v>
      </c>
      <c r="R1690" s="311"/>
    </row>
    <row r="1691" spans="1:18" s="312" customFormat="1" x14ac:dyDescent="0.3">
      <c r="A1691" s="307">
        <v>1688</v>
      </c>
      <c r="B1691" s="308" t="s">
        <v>5271</v>
      </c>
      <c r="C1691" s="308" t="s">
        <v>2396</v>
      </c>
      <c r="D1691" s="308" t="s">
        <v>1377</v>
      </c>
      <c r="E1691" s="308" t="s">
        <v>14803</v>
      </c>
      <c r="F1691" s="309" t="s">
        <v>5331</v>
      </c>
      <c r="G1691" s="309" t="s">
        <v>6675</v>
      </c>
      <c r="H1691" s="309" t="s">
        <v>6676</v>
      </c>
      <c r="I1691" s="309" t="s">
        <v>5701</v>
      </c>
      <c r="J1691" s="309" t="s">
        <v>15063</v>
      </c>
      <c r="K1691" s="310">
        <v>1.2270999999999999</v>
      </c>
      <c r="L1691" s="310">
        <v>1.2270999999999999</v>
      </c>
      <c r="M1691" s="310">
        <v>1.1021684999999999</v>
      </c>
      <c r="N1691" s="310"/>
      <c r="O1691" s="310">
        <f t="shared" si="26"/>
        <v>10.181036590334935</v>
      </c>
      <c r="P1691" s="310">
        <v>10.181036590334935</v>
      </c>
      <c r="Q1691" s="309" t="s">
        <v>15063</v>
      </c>
      <c r="R1691" s="311"/>
    </row>
    <row r="1692" spans="1:18" s="312" customFormat="1" x14ac:dyDescent="0.3">
      <c r="A1692" s="307">
        <v>1689</v>
      </c>
      <c r="B1692" s="308" t="s">
        <v>5271</v>
      </c>
      <c r="C1692" s="308" t="s">
        <v>2396</v>
      </c>
      <c r="D1692" s="308" t="s">
        <v>1377</v>
      </c>
      <c r="E1692" s="308" t="s">
        <v>14803</v>
      </c>
      <c r="F1692" s="309" t="s">
        <v>5331</v>
      </c>
      <c r="G1692" s="309" t="s">
        <v>6677</v>
      </c>
      <c r="H1692" s="309" t="s">
        <v>6678</v>
      </c>
      <c r="I1692" s="309" t="s">
        <v>5701</v>
      </c>
      <c r="J1692" s="309" t="s">
        <v>15063</v>
      </c>
      <c r="K1692" s="310">
        <v>0.73455999999999999</v>
      </c>
      <c r="L1692" s="310">
        <v>0.73455999999999999</v>
      </c>
      <c r="M1692" s="310">
        <v>0.66131649999999997</v>
      </c>
      <c r="N1692" s="310"/>
      <c r="O1692" s="310">
        <f t="shared" si="26"/>
        <v>9.9710711174036177</v>
      </c>
      <c r="P1692" s="310">
        <v>9.9710711174036284</v>
      </c>
      <c r="Q1692" s="309" t="s">
        <v>15063</v>
      </c>
      <c r="R1692" s="311"/>
    </row>
    <row r="1693" spans="1:18" s="312" customFormat="1" x14ac:dyDescent="0.3">
      <c r="A1693" s="307">
        <v>1690</v>
      </c>
      <c r="B1693" s="308" t="s">
        <v>5271</v>
      </c>
      <c r="C1693" s="308" t="s">
        <v>2396</v>
      </c>
      <c r="D1693" s="308" t="s">
        <v>1377</v>
      </c>
      <c r="E1693" s="308" t="s">
        <v>14803</v>
      </c>
      <c r="F1693" s="309" t="s">
        <v>5331</v>
      </c>
      <c r="G1693" s="309" t="s">
        <v>6679</v>
      </c>
      <c r="H1693" s="309" t="s">
        <v>6680</v>
      </c>
      <c r="I1693" s="309" t="s">
        <v>5701</v>
      </c>
      <c r="J1693" s="309" t="s">
        <v>15063</v>
      </c>
      <c r="K1693" s="310">
        <v>0.49275999999999998</v>
      </c>
      <c r="L1693" s="310">
        <v>0.49275999999999998</v>
      </c>
      <c r="M1693" s="310">
        <v>0.42613884799999996</v>
      </c>
      <c r="N1693" s="310"/>
      <c r="O1693" s="310">
        <f t="shared" si="26"/>
        <v>13.520000000000005</v>
      </c>
      <c r="P1693" s="310">
        <v>13.52</v>
      </c>
      <c r="Q1693" s="309" t="s">
        <v>15063</v>
      </c>
      <c r="R1693" s="311"/>
    </row>
    <row r="1694" spans="1:18" s="312" customFormat="1" x14ac:dyDescent="0.3">
      <c r="A1694" s="307">
        <v>1691</v>
      </c>
      <c r="B1694" s="308" t="s">
        <v>5271</v>
      </c>
      <c r="C1694" s="308" t="s">
        <v>2396</v>
      </c>
      <c r="D1694" s="308" t="s">
        <v>1377</v>
      </c>
      <c r="E1694" s="308" t="s">
        <v>14803</v>
      </c>
      <c r="F1694" s="309" t="s">
        <v>5331</v>
      </c>
      <c r="G1694" s="309" t="s">
        <v>6681</v>
      </c>
      <c r="H1694" s="309" t="s">
        <v>6682</v>
      </c>
      <c r="I1694" s="309" t="s">
        <v>2432</v>
      </c>
      <c r="J1694" s="309" t="s">
        <v>15063</v>
      </c>
      <c r="K1694" s="310">
        <v>2.2182398000000001</v>
      </c>
      <c r="L1694" s="310">
        <v>2.2182398000000001</v>
      </c>
      <c r="M1694" s="310">
        <v>1.9192210749600001</v>
      </c>
      <c r="N1694" s="310"/>
      <c r="O1694" s="310">
        <f t="shared" si="26"/>
        <v>13.48</v>
      </c>
      <c r="P1694" s="310">
        <v>13.480000000000004</v>
      </c>
      <c r="Q1694" s="309" t="s">
        <v>15063</v>
      </c>
      <c r="R1694" s="311"/>
    </row>
    <row r="1695" spans="1:18" s="312" customFormat="1" x14ac:dyDescent="0.3">
      <c r="A1695" s="307">
        <v>1692</v>
      </c>
      <c r="B1695" s="308" t="s">
        <v>5271</v>
      </c>
      <c r="C1695" s="308" t="s">
        <v>2396</v>
      </c>
      <c r="D1695" s="308" t="s">
        <v>1377</v>
      </c>
      <c r="E1695" s="308" t="s">
        <v>14803</v>
      </c>
      <c r="F1695" s="309" t="s">
        <v>5331</v>
      </c>
      <c r="G1695" s="309" t="s">
        <v>6683</v>
      </c>
      <c r="H1695" s="309" t="s">
        <v>6684</v>
      </c>
      <c r="I1695" s="309" t="s">
        <v>5701</v>
      </c>
      <c r="J1695" s="309" t="s">
        <v>15063</v>
      </c>
      <c r="K1695" s="310">
        <v>1.1183999999999998</v>
      </c>
      <c r="L1695" s="310">
        <v>1.1183999999999998</v>
      </c>
      <c r="M1695" s="310">
        <v>1.0232241599999998</v>
      </c>
      <c r="N1695" s="310"/>
      <c r="O1695" s="310">
        <f t="shared" si="26"/>
        <v>8.5100000000000016</v>
      </c>
      <c r="P1695" s="310">
        <v>8.5099999999999945</v>
      </c>
      <c r="Q1695" s="309" t="s">
        <v>15063</v>
      </c>
      <c r="R1695" s="311"/>
    </row>
    <row r="1696" spans="1:18" s="312" customFormat="1" x14ac:dyDescent="0.3">
      <c r="A1696" s="307">
        <v>1693</v>
      </c>
      <c r="B1696" s="308" t="s">
        <v>5271</v>
      </c>
      <c r="C1696" s="308" t="s">
        <v>2396</v>
      </c>
      <c r="D1696" s="308" t="s">
        <v>1377</v>
      </c>
      <c r="E1696" s="308" t="s">
        <v>14803</v>
      </c>
      <c r="F1696" s="309" t="s">
        <v>5331</v>
      </c>
      <c r="G1696" s="309" t="s">
        <v>6685</v>
      </c>
      <c r="H1696" s="309" t="s">
        <v>6686</v>
      </c>
      <c r="I1696" s="309" t="s">
        <v>5701</v>
      </c>
      <c r="J1696" s="309" t="s">
        <v>15063</v>
      </c>
      <c r="K1696" s="310">
        <v>0.76262000000000008</v>
      </c>
      <c r="L1696" s="310">
        <v>0.76262000000000008</v>
      </c>
      <c r="M1696" s="310">
        <v>0.68520549999999991</v>
      </c>
      <c r="N1696" s="310"/>
      <c r="O1696" s="310">
        <f t="shared" si="26"/>
        <v>10.1511237575726</v>
      </c>
      <c r="P1696" s="310">
        <v>10.1511237575726</v>
      </c>
      <c r="Q1696" s="309" t="s">
        <v>15063</v>
      </c>
      <c r="R1696" s="311"/>
    </row>
    <row r="1697" spans="1:18" s="312" customFormat="1" x14ac:dyDescent="0.3">
      <c r="A1697" s="307">
        <v>1694</v>
      </c>
      <c r="B1697" s="308" t="s">
        <v>5271</v>
      </c>
      <c r="C1697" s="308" t="s">
        <v>2396</v>
      </c>
      <c r="D1697" s="308" t="s">
        <v>1377</v>
      </c>
      <c r="E1697" s="308" t="s">
        <v>14803</v>
      </c>
      <c r="F1697" s="309" t="s">
        <v>5331</v>
      </c>
      <c r="G1697" s="309" t="s">
        <v>6687</v>
      </c>
      <c r="H1697" s="309" t="s">
        <v>6688</v>
      </c>
      <c r="I1697" s="309" t="s">
        <v>5706</v>
      </c>
      <c r="J1697" s="309" t="s">
        <v>15063</v>
      </c>
      <c r="K1697" s="310">
        <v>1.3354975</v>
      </c>
      <c r="L1697" s="310">
        <v>1.3354975</v>
      </c>
      <c r="M1697" s="310">
        <v>1.1644202702499999</v>
      </c>
      <c r="N1697" s="310"/>
      <c r="O1697" s="310">
        <f t="shared" si="26"/>
        <v>12.810000000000004</v>
      </c>
      <c r="P1697" s="310">
        <v>12.809999999999999</v>
      </c>
      <c r="Q1697" s="309" t="s">
        <v>15063</v>
      </c>
      <c r="R1697" s="311"/>
    </row>
    <row r="1698" spans="1:18" s="312" customFormat="1" x14ac:dyDescent="0.3">
      <c r="A1698" s="307">
        <v>1695</v>
      </c>
      <c r="B1698" s="308" t="s">
        <v>5271</v>
      </c>
      <c r="C1698" s="308" t="s">
        <v>2396</v>
      </c>
      <c r="D1698" s="308" t="s">
        <v>1377</v>
      </c>
      <c r="E1698" s="308" t="s">
        <v>14803</v>
      </c>
      <c r="F1698" s="309" t="s">
        <v>5331</v>
      </c>
      <c r="G1698" s="309" t="s">
        <v>6689</v>
      </c>
      <c r="H1698" s="309" t="s">
        <v>6690</v>
      </c>
      <c r="I1698" s="309" t="s">
        <v>3759</v>
      </c>
      <c r="J1698" s="309" t="s">
        <v>15063</v>
      </c>
      <c r="K1698" s="310">
        <v>6.8320000000000006E-2</v>
      </c>
      <c r="L1698" s="310">
        <v>6.8320000000000006E-2</v>
      </c>
      <c r="M1698" s="310">
        <v>5.9575040000000003E-2</v>
      </c>
      <c r="N1698" s="310"/>
      <c r="O1698" s="310">
        <f t="shared" si="26"/>
        <v>12.800000000000002</v>
      </c>
      <c r="P1698" s="310">
        <v>57.811442541543379</v>
      </c>
      <c r="Q1698" s="309" t="s">
        <v>15063</v>
      </c>
      <c r="R1698" s="311"/>
    </row>
    <row r="1699" spans="1:18" s="312" customFormat="1" x14ac:dyDescent="0.3">
      <c r="A1699" s="307">
        <v>1696</v>
      </c>
      <c r="B1699" s="308" t="s">
        <v>5271</v>
      </c>
      <c r="C1699" s="308" t="s">
        <v>2396</v>
      </c>
      <c r="D1699" s="308" t="s">
        <v>1377</v>
      </c>
      <c r="E1699" s="308" t="s">
        <v>14803</v>
      </c>
      <c r="F1699" s="309" t="s">
        <v>5331</v>
      </c>
      <c r="G1699" s="309" t="s">
        <v>6691</v>
      </c>
      <c r="H1699" s="309" t="s">
        <v>6692</v>
      </c>
      <c r="I1699" s="309" t="s">
        <v>5706</v>
      </c>
      <c r="J1699" s="309" t="s">
        <v>15063</v>
      </c>
      <c r="K1699" s="310">
        <v>2.015625</v>
      </c>
      <c r="L1699" s="310">
        <v>2.015625</v>
      </c>
      <c r="M1699" s="310">
        <v>1.7974269</v>
      </c>
      <c r="N1699" s="310"/>
      <c r="O1699" s="310">
        <f t="shared" si="26"/>
        <v>10.825332093023253</v>
      </c>
      <c r="P1699" s="310">
        <v>11.305679056930718</v>
      </c>
      <c r="Q1699" s="309" t="s">
        <v>15063</v>
      </c>
      <c r="R1699" s="311"/>
    </row>
    <row r="1700" spans="1:18" s="312" customFormat="1" x14ac:dyDescent="0.3">
      <c r="A1700" s="307">
        <v>1697</v>
      </c>
      <c r="B1700" s="308" t="s">
        <v>5271</v>
      </c>
      <c r="C1700" s="308" t="s">
        <v>2396</v>
      </c>
      <c r="D1700" s="308" t="s">
        <v>1377</v>
      </c>
      <c r="E1700" s="308" t="s">
        <v>14803</v>
      </c>
      <c r="F1700" s="309" t="s">
        <v>6693</v>
      </c>
      <c r="G1700" s="309" t="s">
        <v>6694</v>
      </c>
      <c r="H1700" s="309" t="s">
        <v>6695</v>
      </c>
      <c r="I1700" s="309" t="s">
        <v>5706</v>
      </c>
      <c r="J1700" s="309" t="s">
        <v>15063</v>
      </c>
      <c r="K1700" s="310">
        <v>0.898594</v>
      </c>
      <c r="L1700" s="310">
        <v>0.898594</v>
      </c>
      <c r="M1700" s="310">
        <v>0.81740200000000007</v>
      </c>
      <c r="N1700" s="310"/>
      <c r="O1700" s="310">
        <f t="shared" si="26"/>
        <v>9.0354487120991163</v>
      </c>
      <c r="P1700" s="310">
        <v>15.147990338836392</v>
      </c>
      <c r="Q1700" s="309" t="s">
        <v>15063</v>
      </c>
      <c r="R1700" s="311"/>
    </row>
    <row r="1701" spans="1:18" s="312" customFormat="1" x14ac:dyDescent="0.3">
      <c r="A1701" s="307">
        <v>1698</v>
      </c>
      <c r="B1701" s="308" t="s">
        <v>5271</v>
      </c>
      <c r="C1701" s="308" t="s">
        <v>2396</v>
      </c>
      <c r="D1701" s="308" t="s">
        <v>1377</v>
      </c>
      <c r="E1701" s="308" t="s">
        <v>14803</v>
      </c>
      <c r="F1701" s="309" t="s">
        <v>6693</v>
      </c>
      <c r="G1701" s="309" t="s">
        <v>6696</v>
      </c>
      <c r="H1701" s="309" t="s">
        <v>6697</v>
      </c>
      <c r="I1701" s="309" t="s">
        <v>5701</v>
      </c>
      <c r="J1701" s="309" t="s">
        <v>15063</v>
      </c>
      <c r="K1701" s="310">
        <v>0.40332000000000001</v>
      </c>
      <c r="L1701" s="310">
        <v>0.40332000000000001</v>
      </c>
      <c r="M1701" s="310">
        <v>0.35983850000000001</v>
      </c>
      <c r="N1701" s="310"/>
      <c r="O1701" s="310">
        <f t="shared" si="26"/>
        <v>10.780893583258951</v>
      </c>
      <c r="P1701" s="310">
        <v>10.944540709317351</v>
      </c>
      <c r="Q1701" s="309" t="s">
        <v>15063</v>
      </c>
      <c r="R1701" s="311"/>
    </row>
    <row r="1702" spans="1:18" s="312" customFormat="1" x14ac:dyDescent="0.3">
      <c r="A1702" s="307">
        <v>1699</v>
      </c>
      <c r="B1702" s="308" t="s">
        <v>5271</v>
      </c>
      <c r="C1702" s="308" t="s">
        <v>2396</v>
      </c>
      <c r="D1702" s="308" t="s">
        <v>1377</v>
      </c>
      <c r="E1702" s="308" t="s">
        <v>14803</v>
      </c>
      <c r="F1702" s="309" t="s">
        <v>6693</v>
      </c>
      <c r="G1702" s="309" t="s">
        <v>6698</v>
      </c>
      <c r="H1702" s="309" t="s">
        <v>6699</v>
      </c>
      <c r="I1702" s="309" t="s">
        <v>5701</v>
      </c>
      <c r="J1702" s="309" t="s">
        <v>15063</v>
      </c>
      <c r="K1702" s="310">
        <v>0.64311999999999991</v>
      </c>
      <c r="L1702" s="310">
        <v>0.64311999999999991</v>
      </c>
      <c r="M1702" s="310">
        <v>0.57747199999999999</v>
      </c>
      <c r="N1702" s="310"/>
      <c r="O1702" s="310">
        <f t="shared" si="26"/>
        <v>10.207737280756303</v>
      </c>
      <c r="P1702" s="310">
        <v>10.207737280756302</v>
      </c>
      <c r="Q1702" s="309" t="s">
        <v>15063</v>
      </c>
      <c r="R1702" s="311"/>
    </row>
    <row r="1703" spans="1:18" s="312" customFormat="1" x14ac:dyDescent="0.3">
      <c r="A1703" s="307">
        <v>1700</v>
      </c>
      <c r="B1703" s="308" t="s">
        <v>5271</v>
      </c>
      <c r="C1703" s="308" t="s">
        <v>2396</v>
      </c>
      <c r="D1703" s="308" t="s">
        <v>1377</v>
      </c>
      <c r="E1703" s="308" t="s">
        <v>14803</v>
      </c>
      <c r="F1703" s="309" t="s">
        <v>6693</v>
      </c>
      <c r="G1703" s="309" t="s">
        <v>6700</v>
      </c>
      <c r="H1703" s="309" t="s">
        <v>6701</v>
      </c>
      <c r="I1703" s="309" t="s">
        <v>5706</v>
      </c>
      <c r="J1703" s="309" t="s">
        <v>15063</v>
      </c>
      <c r="K1703" s="310">
        <v>0.56764400000000004</v>
      </c>
      <c r="L1703" s="310">
        <v>0.56764400000000004</v>
      </c>
      <c r="M1703" s="310">
        <v>0.49069499999999999</v>
      </c>
      <c r="N1703" s="310"/>
      <c r="O1703" s="310">
        <f t="shared" si="26"/>
        <v>13.555855430516317</v>
      </c>
      <c r="P1703" s="310">
        <v>33.694038862360479</v>
      </c>
      <c r="Q1703" s="309" t="s">
        <v>15063</v>
      </c>
      <c r="R1703" s="311"/>
    </row>
    <row r="1704" spans="1:18" s="312" customFormat="1" x14ac:dyDescent="0.3">
      <c r="A1704" s="307">
        <v>1701</v>
      </c>
      <c r="B1704" s="308" t="s">
        <v>5271</v>
      </c>
      <c r="C1704" s="308" t="s">
        <v>2396</v>
      </c>
      <c r="D1704" s="308" t="s">
        <v>1377</v>
      </c>
      <c r="E1704" s="308" t="s">
        <v>14803</v>
      </c>
      <c r="F1704" s="309" t="s">
        <v>6693</v>
      </c>
      <c r="G1704" s="309" t="s">
        <v>6702</v>
      </c>
      <c r="H1704" s="309" t="s">
        <v>6703</v>
      </c>
      <c r="I1704" s="309" t="s">
        <v>5701</v>
      </c>
      <c r="J1704" s="309" t="s">
        <v>15063</v>
      </c>
      <c r="K1704" s="310">
        <v>0.77563500000000007</v>
      </c>
      <c r="L1704" s="310">
        <v>0.77563500000000007</v>
      </c>
      <c r="M1704" s="310">
        <v>0.68860875300000013</v>
      </c>
      <c r="N1704" s="310"/>
      <c r="O1704" s="310">
        <f t="shared" si="26"/>
        <v>11.219999999999992</v>
      </c>
      <c r="P1704" s="310">
        <v>11.219999999999997</v>
      </c>
      <c r="Q1704" s="309" t="s">
        <v>15063</v>
      </c>
      <c r="R1704" s="311"/>
    </row>
    <row r="1705" spans="1:18" s="312" customFormat="1" x14ac:dyDescent="0.3">
      <c r="A1705" s="307">
        <v>1702</v>
      </c>
      <c r="B1705" s="308" t="s">
        <v>5271</v>
      </c>
      <c r="C1705" s="308" t="s">
        <v>2396</v>
      </c>
      <c r="D1705" s="308" t="s">
        <v>1377</v>
      </c>
      <c r="E1705" s="308" t="s">
        <v>14803</v>
      </c>
      <c r="F1705" s="309" t="s">
        <v>6693</v>
      </c>
      <c r="G1705" s="309" t="s">
        <v>6704</v>
      </c>
      <c r="H1705" s="309" t="s">
        <v>6705</v>
      </c>
      <c r="I1705" s="309" t="s">
        <v>5701</v>
      </c>
      <c r="J1705" s="309" t="s">
        <v>15063</v>
      </c>
      <c r="K1705" s="310">
        <v>1.0687549999999999</v>
      </c>
      <c r="L1705" s="310">
        <v>1.0687549999999999</v>
      </c>
      <c r="M1705" s="310">
        <v>0.96534059999999999</v>
      </c>
      <c r="N1705" s="310"/>
      <c r="O1705" s="310">
        <f t="shared" si="26"/>
        <v>9.6761559010250178</v>
      </c>
      <c r="P1705" s="310">
        <v>9.6761559010250071</v>
      </c>
      <c r="Q1705" s="309" t="s">
        <v>15063</v>
      </c>
      <c r="R1705" s="311"/>
    </row>
    <row r="1706" spans="1:18" s="312" customFormat="1" x14ac:dyDescent="0.3">
      <c r="A1706" s="307">
        <v>1703</v>
      </c>
      <c r="B1706" s="308" t="s">
        <v>5271</v>
      </c>
      <c r="C1706" s="308" t="s">
        <v>2396</v>
      </c>
      <c r="D1706" s="308" t="s">
        <v>1377</v>
      </c>
      <c r="E1706" s="308" t="s">
        <v>14803</v>
      </c>
      <c r="F1706" s="309" t="s">
        <v>6693</v>
      </c>
      <c r="G1706" s="309" t="s">
        <v>6706</v>
      </c>
      <c r="H1706" s="309" t="s">
        <v>6707</v>
      </c>
      <c r="I1706" s="309" t="s">
        <v>5701</v>
      </c>
      <c r="J1706" s="309" t="s">
        <v>15063</v>
      </c>
      <c r="K1706" s="310">
        <v>0.589395</v>
      </c>
      <c r="L1706" s="310">
        <v>0.589395</v>
      </c>
      <c r="M1706" s="310">
        <v>0.52928649999999999</v>
      </c>
      <c r="N1706" s="310"/>
      <c r="O1706" s="310">
        <f t="shared" si="26"/>
        <v>10.198338974711358</v>
      </c>
      <c r="P1706" s="310">
        <v>10.198338974711374</v>
      </c>
      <c r="Q1706" s="309" t="s">
        <v>15063</v>
      </c>
      <c r="R1706" s="311"/>
    </row>
    <row r="1707" spans="1:18" s="312" customFormat="1" x14ac:dyDescent="0.3">
      <c r="A1707" s="307">
        <v>1704</v>
      </c>
      <c r="B1707" s="308" t="s">
        <v>5271</v>
      </c>
      <c r="C1707" s="308" t="s">
        <v>2396</v>
      </c>
      <c r="D1707" s="308" t="s">
        <v>1377</v>
      </c>
      <c r="E1707" s="308" t="s">
        <v>14803</v>
      </c>
      <c r="F1707" s="309" t="s">
        <v>6693</v>
      </c>
      <c r="G1707" s="309" t="s">
        <v>6708</v>
      </c>
      <c r="H1707" s="309" t="s">
        <v>6709</v>
      </c>
      <c r="I1707" s="309" t="s">
        <v>5701</v>
      </c>
      <c r="J1707" s="309" t="s">
        <v>15063</v>
      </c>
      <c r="K1707" s="310">
        <v>0.76141999999999999</v>
      </c>
      <c r="L1707" s="310">
        <v>0.76141999999999999</v>
      </c>
      <c r="M1707" s="310">
        <v>0.68624799999999997</v>
      </c>
      <c r="N1707" s="310"/>
      <c r="O1707" s="310">
        <f t="shared" si="26"/>
        <v>9.8726064458511757</v>
      </c>
      <c r="P1707" s="310">
        <v>9.8726064458511846</v>
      </c>
      <c r="Q1707" s="309" t="s">
        <v>15063</v>
      </c>
      <c r="R1707" s="311"/>
    </row>
    <row r="1708" spans="1:18" s="312" customFormat="1" x14ac:dyDescent="0.3">
      <c r="A1708" s="307">
        <v>1705</v>
      </c>
      <c r="B1708" s="308" t="s">
        <v>5271</v>
      </c>
      <c r="C1708" s="308" t="s">
        <v>2396</v>
      </c>
      <c r="D1708" s="308" t="s">
        <v>1377</v>
      </c>
      <c r="E1708" s="308" t="s">
        <v>1718</v>
      </c>
      <c r="F1708" s="309" t="s">
        <v>6710</v>
      </c>
      <c r="G1708" s="309" t="s">
        <v>6711</v>
      </c>
      <c r="H1708" s="309" t="s">
        <v>6712</v>
      </c>
      <c r="I1708" s="309" t="s">
        <v>5701</v>
      </c>
      <c r="J1708" s="309" t="s">
        <v>15063</v>
      </c>
      <c r="K1708" s="310">
        <v>2.7320000000000001E-2</v>
      </c>
      <c r="L1708" s="310">
        <v>2.7320000000000001E-2</v>
      </c>
      <c r="M1708" s="310">
        <v>2.5154999999999997E-2</v>
      </c>
      <c r="N1708" s="310"/>
      <c r="O1708" s="310">
        <f t="shared" si="26"/>
        <v>7.9245973645680952</v>
      </c>
      <c r="P1708" s="310">
        <v>7.9245973645681094</v>
      </c>
      <c r="Q1708" s="309" t="s">
        <v>15063</v>
      </c>
      <c r="R1708" s="311"/>
    </row>
    <row r="1709" spans="1:18" s="312" customFormat="1" x14ac:dyDescent="0.3">
      <c r="A1709" s="307">
        <v>1706</v>
      </c>
      <c r="B1709" s="308" t="s">
        <v>5271</v>
      </c>
      <c r="C1709" s="308" t="s">
        <v>2396</v>
      </c>
      <c r="D1709" s="308" t="s">
        <v>1377</v>
      </c>
      <c r="E1709" s="308" t="s">
        <v>1718</v>
      </c>
      <c r="F1709" s="309" t="s">
        <v>6710</v>
      </c>
      <c r="G1709" s="309" t="s">
        <v>6713</v>
      </c>
      <c r="H1709" s="309" t="s">
        <v>6714</v>
      </c>
      <c r="I1709" s="309" t="s">
        <v>5701</v>
      </c>
      <c r="J1709" s="309" t="s">
        <v>15063</v>
      </c>
      <c r="K1709" s="310">
        <v>4.5560000000000003E-2</v>
      </c>
      <c r="L1709" s="310">
        <v>4.5560000000000003E-2</v>
      </c>
      <c r="M1709" s="310">
        <v>4.0062999999999994E-2</v>
      </c>
      <c r="N1709" s="310"/>
      <c r="O1709" s="310">
        <f t="shared" si="26"/>
        <v>12.065408252853398</v>
      </c>
      <c r="P1709" s="310">
        <v>12.065408252853393</v>
      </c>
      <c r="Q1709" s="309" t="s">
        <v>15063</v>
      </c>
      <c r="R1709" s="311"/>
    </row>
    <row r="1710" spans="1:18" s="312" customFormat="1" x14ac:dyDescent="0.3">
      <c r="A1710" s="307">
        <v>1707</v>
      </c>
      <c r="B1710" s="308" t="s">
        <v>5271</v>
      </c>
      <c r="C1710" s="308" t="s">
        <v>2396</v>
      </c>
      <c r="D1710" s="308" t="s">
        <v>1377</v>
      </c>
      <c r="E1710" s="308" t="s">
        <v>1718</v>
      </c>
      <c r="F1710" s="309" t="s">
        <v>6710</v>
      </c>
      <c r="G1710" s="309" t="s">
        <v>6715</v>
      </c>
      <c r="H1710" s="309" t="s">
        <v>6716</v>
      </c>
      <c r="I1710" s="309" t="s">
        <v>5701</v>
      </c>
      <c r="J1710" s="309" t="s">
        <v>15063</v>
      </c>
      <c r="K1710" s="310">
        <v>5.0180000000000002E-2</v>
      </c>
      <c r="L1710" s="310">
        <v>5.0180000000000002E-2</v>
      </c>
      <c r="M1710" s="310">
        <v>4.5623099999999993E-2</v>
      </c>
      <c r="N1710" s="310"/>
      <c r="O1710" s="310">
        <f t="shared" si="26"/>
        <v>9.0811080111598432</v>
      </c>
      <c r="P1710" s="310">
        <v>9.081108011159845</v>
      </c>
      <c r="Q1710" s="309" t="s">
        <v>15063</v>
      </c>
      <c r="R1710" s="311"/>
    </row>
    <row r="1711" spans="1:18" s="312" customFormat="1" x14ac:dyDescent="0.3">
      <c r="A1711" s="307">
        <v>1708</v>
      </c>
      <c r="B1711" s="308" t="s">
        <v>5271</v>
      </c>
      <c r="C1711" s="308" t="s">
        <v>2396</v>
      </c>
      <c r="D1711" s="308" t="s">
        <v>1377</v>
      </c>
      <c r="E1711" s="308" t="s">
        <v>1718</v>
      </c>
      <c r="F1711" s="309" t="s">
        <v>6710</v>
      </c>
      <c r="G1711" s="309" t="s">
        <v>6717</v>
      </c>
      <c r="H1711" s="309" t="s">
        <v>6718</v>
      </c>
      <c r="I1711" s="309" t="s">
        <v>5701</v>
      </c>
      <c r="J1711" s="309" t="s">
        <v>15063</v>
      </c>
      <c r="K1711" s="310">
        <v>3.04E-2</v>
      </c>
      <c r="L1711" s="310">
        <v>3.04E-2</v>
      </c>
      <c r="M1711" s="310">
        <v>2.7843E-2</v>
      </c>
      <c r="N1711" s="310"/>
      <c r="O1711" s="310">
        <f t="shared" si="26"/>
        <v>8.4111842105263168</v>
      </c>
      <c r="P1711" s="310">
        <v>8.4111842105263115</v>
      </c>
      <c r="Q1711" s="309" t="s">
        <v>15063</v>
      </c>
      <c r="R1711" s="311"/>
    </row>
    <row r="1712" spans="1:18" s="312" customFormat="1" x14ac:dyDescent="0.3">
      <c r="A1712" s="307">
        <v>1709</v>
      </c>
      <c r="B1712" s="308" t="s">
        <v>5271</v>
      </c>
      <c r="C1712" s="308" t="s">
        <v>2396</v>
      </c>
      <c r="D1712" s="308" t="s">
        <v>1377</v>
      </c>
      <c r="E1712" s="308" t="s">
        <v>1718</v>
      </c>
      <c r="F1712" s="309" t="s">
        <v>6710</v>
      </c>
      <c r="G1712" s="309" t="s">
        <v>6719</v>
      </c>
      <c r="H1712" s="309" t="s">
        <v>6720</v>
      </c>
      <c r="I1712" s="309" t="s">
        <v>5701</v>
      </c>
      <c r="J1712" s="309" t="s">
        <v>15063</v>
      </c>
      <c r="K1712" s="310">
        <v>7.8899999999999998E-2</v>
      </c>
      <c r="L1712" s="310">
        <v>7.8899999999999998E-2</v>
      </c>
      <c r="M1712" s="310">
        <v>7.0905999999999997E-2</v>
      </c>
      <c r="N1712" s="310"/>
      <c r="O1712" s="310">
        <f t="shared" si="26"/>
        <v>10.131812420785806</v>
      </c>
      <c r="P1712" s="310">
        <v>10.131812420785813</v>
      </c>
      <c r="Q1712" s="309" t="s">
        <v>15063</v>
      </c>
      <c r="R1712" s="311"/>
    </row>
    <row r="1713" spans="1:18" s="312" customFormat="1" x14ac:dyDescent="0.3">
      <c r="A1713" s="307">
        <v>1710</v>
      </c>
      <c r="B1713" s="308" t="s">
        <v>5271</v>
      </c>
      <c r="C1713" s="308" t="s">
        <v>2396</v>
      </c>
      <c r="D1713" s="308" t="s">
        <v>1377</v>
      </c>
      <c r="E1713" s="308" t="s">
        <v>1718</v>
      </c>
      <c r="F1713" s="309" t="s">
        <v>6710</v>
      </c>
      <c r="G1713" s="309" t="s">
        <v>6721</v>
      </c>
      <c r="H1713" s="309" t="s">
        <v>6722</v>
      </c>
      <c r="I1713" s="309" t="s">
        <v>5701</v>
      </c>
      <c r="J1713" s="309" t="s">
        <v>15063</v>
      </c>
      <c r="K1713" s="310">
        <v>0.14923999999999998</v>
      </c>
      <c r="L1713" s="310">
        <v>0.14923999999999998</v>
      </c>
      <c r="M1713" s="310">
        <v>0.13417100000000001</v>
      </c>
      <c r="N1713" s="310"/>
      <c r="O1713" s="310">
        <f t="shared" si="26"/>
        <v>10.097158938622334</v>
      </c>
      <c r="P1713" s="310">
        <v>10.09715893862232</v>
      </c>
      <c r="Q1713" s="309" t="s">
        <v>15063</v>
      </c>
      <c r="R1713" s="311"/>
    </row>
    <row r="1714" spans="1:18" s="312" customFormat="1" x14ac:dyDescent="0.3">
      <c r="A1714" s="307">
        <v>1711</v>
      </c>
      <c r="B1714" s="308" t="s">
        <v>5271</v>
      </c>
      <c r="C1714" s="308" t="s">
        <v>2396</v>
      </c>
      <c r="D1714" s="308" t="s">
        <v>1377</v>
      </c>
      <c r="E1714" s="308" t="s">
        <v>1718</v>
      </c>
      <c r="F1714" s="309" t="s">
        <v>6710</v>
      </c>
      <c r="G1714" s="309" t="s">
        <v>6723</v>
      </c>
      <c r="H1714" s="309" t="s">
        <v>6724</v>
      </c>
      <c r="I1714" s="309" t="s">
        <v>5701</v>
      </c>
      <c r="J1714" s="309" t="s">
        <v>15063</v>
      </c>
      <c r="K1714" s="310">
        <v>0.53337849999999998</v>
      </c>
      <c r="L1714" s="310">
        <v>0.53337849999999998</v>
      </c>
      <c r="M1714" s="310">
        <v>0.47999950000000002</v>
      </c>
      <c r="N1714" s="310"/>
      <c r="O1714" s="310">
        <f t="shared" si="26"/>
        <v>10.007714971638332</v>
      </c>
      <c r="P1714" s="310">
        <v>14.391936224118085</v>
      </c>
      <c r="Q1714" s="309" t="s">
        <v>15063</v>
      </c>
      <c r="R1714" s="311"/>
    </row>
    <row r="1715" spans="1:18" s="312" customFormat="1" x14ac:dyDescent="0.3">
      <c r="A1715" s="307">
        <v>1712</v>
      </c>
      <c r="B1715" s="308" t="s">
        <v>5271</v>
      </c>
      <c r="C1715" s="308" t="s">
        <v>2396</v>
      </c>
      <c r="D1715" s="308" t="s">
        <v>1377</v>
      </c>
      <c r="E1715" s="308" t="s">
        <v>1718</v>
      </c>
      <c r="F1715" s="309" t="s">
        <v>6710</v>
      </c>
      <c r="G1715" s="309" t="s">
        <v>6725</v>
      </c>
      <c r="H1715" s="309" t="s">
        <v>6726</v>
      </c>
      <c r="I1715" s="309" t="s">
        <v>2405</v>
      </c>
      <c r="J1715" s="309" t="s">
        <v>15063</v>
      </c>
      <c r="K1715" s="310">
        <v>0.7178715</v>
      </c>
      <c r="L1715" s="310">
        <v>0.7178715</v>
      </c>
      <c r="M1715" s="310">
        <v>0.66692200000000001</v>
      </c>
      <c r="N1715" s="310"/>
      <c r="O1715" s="310">
        <f t="shared" si="26"/>
        <v>7.0973008400528474</v>
      </c>
      <c r="P1715" s="310">
        <v>21.28976085459653</v>
      </c>
      <c r="Q1715" s="309" t="s">
        <v>15063</v>
      </c>
      <c r="R1715" s="311"/>
    </row>
    <row r="1716" spans="1:18" s="312" customFormat="1" x14ac:dyDescent="0.3">
      <c r="A1716" s="307">
        <v>1713</v>
      </c>
      <c r="B1716" s="308" t="s">
        <v>5271</v>
      </c>
      <c r="C1716" s="308" t="s">
        <v>2396</v>
      </c>
      <c r="D1716" s="308" t="s">
        <v>1377</v>
      </c>
      <c r="E1716" s="308" t="s">
        <v>1718</v>
      </c>
      <c r="F1716" s="309" t="s">
        <v>6710</v>
      </c>
      <c r="G1716" s="309" t="s">
        <v>6727</v>
      </c>
      <c r="H1716" s="309" t="s">
        <v>6728</v>
      </c>
      <c r="I1716" s="309" t="s">
        <v>3759</v>
      </c>
      <c r="J1716" s="309" t="s">
        <v>15063</v>
      </c>
      <c r="K1716" s="310">
        <v>0.67444000000000004</v>
      </c>
      <c r="L1716" s="310">
        <v>0.67444000000000004</v>
      </c>
      <c r="M1716" s="310">
        <v>0.64968110000000001</v>
      </c>
      <c r="N1716" s="310"/>
      <c r="O1716" s="310">
        <f t="shared" si="26"/>
        <v>3.6710307810924658</v>
      </c>
      <c r="P1716" s="310">
        <v>48.798979022181456</v>
      </c>
      <c r="Q1716" s="309" t="s">
        <v>15063</v>
      </c>
      <c r="R1716" s="311"/>
    </row>
    <row r="1717" spans="1:18" s="312" customFormat="1" x14ac:dyDescent="0.3">
      <c r="A1717" s="307">
        <v>1714</v>
      </c>
      <c r="B1717" s="308" t="s">
        <v>5271</v>
      </c>
      <c r="C1717" s="308" t="s">
        <v>2396</v>
      </c>
      <c r="D1717" s="308" t="s">
        <v>1377</v>
      </c>
      <c r="E1717" s="308" t="s">
        <v>1718</v>
      </c>
      <c r="F1717" s="309" t="s">
        <v>6710</v>
      </c>
      <c r="G1717" s="309" t="s">
        <v>6729</v>
      </c>
      <c r="H1717" s="309" t="s">
        <v>6730</v>
      </c>
      <c r="I1717" s="309" t="s">
        <v>5706</v>
      </c>
      <c r="J1717" s="309" t="s">
        <v>15063</v>
      </c>
      <c r="K1717" s="310">
        <v>0.6552</v>
      </c>
      <c r="L1717" s="310">
        <v>0.6552</v>
      </c>
      <c r="M1717" s="310">
        <v>0.59616000000000002</v>
      </c>
      <c r="N1717" s="310"/>
      <c r="O1717" s="310">
        <f t="shared" si="26"/>
        <v>9.0109890109890074</v>
      </c>
      <c r="P1717" s="310">
        <v>45.041417043528632</v>
      </c>
      <c r="Q1717" s="309" t="s">
        <v>15063</v>
      </c>
      <c r="R1717" s="311"/>
    </row>
    <row r="1718" spans="1:18" s="312" customFormat="1" x14ac:dyDescent="0.3">
      <c r="A1718" s="307">
        <v>1715</v>
      </c>
      <c r="B1718" s="308" t="s">
        <v>5271</v>
      </c>
      <c r="C1718" s="308" t="s">
        <v>2396</v>
      </c>
      <c r="D1718" s="308" t="s">
        <v>1377</v>
      </c>
      <c r="E1718" s="308" t="s">
        <v>1718</v>
      </c>
      <c r="F1718" s="309" t="s">
        <v>6710</v>
      </c>
      <c r="G1718" s="309" t="s">
        <v>6731</v>
      </c>
      <c r="H1718" s="309" t="s">
        <v>6732</v>
      </c>
      <c r="I1718" s="309" t="s">
        <v>5701</v>
      </c>
      <c r="J1718" s="309" t="s">
        <v>15063</v>
      </c>
      <c r="K1718" s="310">
        <v>2.64E-2</v>
      </c>
      <c r="L1718" s="310">
        <v>2.64E-2</v>
      </c>
      <c r="M1718" s="310">
        <v>2.4012499999999999E-2</v>
      </c>
      <c r="N1718" s="310"/>
      <c r="O1718" s="310">
        <f t="shared" si="26"/>
        <v>9.0435606060606091</v>
      </c>
      <c r="P1718" s="310">
        <v>9.0435606060605966</v>
      </c>
      <c r="Q1718" s="309" t="s">
        <v>15063</v>
      </c>
      <c r="R1718" s="311"/>
    </row>
    <row r="1719" spans="1:18" s="312" customFormat="1" x14ac:dyDescent="0.3">
      <c r="A1719" s="307">
        <v>1716</v>
      </c>
      <c r="B1719" s="308" t="s">
        <v>5271</v>
      </c>
      <c r="C1719" s="308" t="s">
        <v>2396</v>
      </c>
      <c r="D1719" s="308" t="s">
        <v>1377</v>
      </c>
      <c r="E1719" s="308" t="s">
        <v>1718</v>
      </c>
      <c r="F1719" s="309" t="s">
        <v>6733</v>
      </c>
      <c r="G1719" s="309" t="s">
        <v>6734</v>
      </c>
      <c r="H1719" s="309" t="s">
        <v>6735</v>
      </c>
      <c r="I1719" s="309" t="s">
        <v>5701</v>
      </c>
      <c r="J1719" s="309" t="s">
        <v>15063</v>
      </c>
      <c r="K1719" s="310">
        <v>0.11979999999999999</v>
      </c>
      <c r="L1719" s="310">
        <v>0.11979999999999999</v>
      </c>
      <c r="M1719" s="310">
        <v>0.107751</v>
      </c>
      <c r="N1719" s="310"/>
      <c r="O1719" s="310">
        <f t="shared" si="26"/>
        <v>10.057595993322197</v>
      </c>
      <c r="P1719" s="310">
        <v>10.057595993322188</v>
      </c>
      <c r="Q1719" s="309" t="s">
        <v>15063</v>
      </c>
      <c r="R1719" s="311"/>
    </row>
    <row r="1720" spans="1:18" s="312" customFormat="1" x14ac:dyDescent="0.3">
      <c r="A1720" s="307">
        <v>1717</v>
      </c>
      <c r="B1720" s="308" t="s">
        <v>5271</v>
      </c>
      <c r="C1720" s="308" t="s">
        <v>2396</v>
      </c>
      <c r="D1720" s="308" t="s">
        <v>1377</v>
      </c>
      <c r="E1720" s="308" t="s">
        <v>1718</v>
      </c>
      <c r="F1720" s="309" t="s">
        <v>6733</v>
      </c>
      <c r="G1720" s="309" t="s">
        <v>6736</v>
      </c>
      <c r="H1720" s="309" t="s">
        <v>6737</v>
      </c>
      <c r="I1720" s="309" t="s">
        <v>5701</v>
      </c>
      <c r="J1720" s="309" t="s">
        <v>15063</v>
      </c>
      <c r="K1720" s="310">
        <v>0</v>
      </c>
      <c r="L1720" s="310">
        <v>0</v>
      </c>
      <c r="M1720" s="310">
        <v>0</v>
      </c>
      <c r="N1720" s="310"/>
      <c r="O1720" s="310" t="e">
        <f t="shared" si="26"/>
        <v>#DIV/0!</v>
      </c>
      <c r="P1720" s="310" t="e">
        <v>#DIV/0!</v>
      </c>
      <c r="Q1720" s="309" t="s">
        <v>15063</v>
      </c>
      <c r="R1720" s="311"/>
    </row>
    <row r="1721" spans="1:18" s="312" customFormat="1" x14ac:dyDescent="0.3">
      <c r="A1721" s="307">
        <v>1718</v>
      </c>
      <c r="B1721" s="308" t="s">
        <v>5271</v>
      </c>
      <c r="C1721" s="308" t="s">
        <v>2396</v>
      </c>
      <c r="D1721" s="308" t="s">
        <v>1377</v>
      </c>
      <c r="E1721" s="308" t="s">
        <v>1718</v>
      </c>
      <c r="F1721" s="309" t="s">
        <v>6733</v>
      </c>
      <c r="G1721" s="309" t="s">
        <v>6738</v>
      </c>
      <c r="H1721" s="309" t="s">
        <v>6739</v>
      </c>
      <c r="I1721" s="309" t="s">
        <v>5701</v>
      </c>
      <c r="J1721" s="309" t="s">
        <v>15063</v>
      </c>
      <c r="K1721" s="310">
        <v>0.23049800000000001</v>
      </c>
      <c r="L1721" s="310">
        <v>0.23049800000000001</v>
      </c>
      <c r="M1721" s="310">
        <v>0.20812749999999999</v>
      </c>
      <c r="N1721" s="310"/>
      <c r="O1721" s="310">
        <f t="shared" si="26"/>
        <v>9.7052902845144065</v>
      </c>
      <c r="P1721" s="310">
        <v>9.7052902845144118</v>
      </c>
      <c r="Q1721" s="309" t="s">
        <v>15063</v>
      </c>
      <c r="R1721" s="311"/>
    </row>
    <row r="1722" spans="1:18" s="312" customFormat="1" x14ac:dyDescent="0.3">
      <c r="A1722" s="307">
        <v>1719</v>
      </c>
      <c r="B1722" s="308" t="s">
        <v>5271</v>
      </c>
      <c r="C1722" s="308" t="s">
        <v>2396</v>
      </c>
      <c r="D1722" s="308" t="s">
        <v>1377</v>
      </c>
      <c r="E1722" s="308" t="s">
        <v>1718</v>
      </c>
      <c r="F1722" s="309" t="s">
        <v>6733</v>
      </c>
      <c r="G1722" s="309" t="s">
        <v>6740</v>
      </c>
      <c r="H1722" s="309" t="s">
        <v>6741</v>
      </c>
      <c r="I1722" s="309" t="s">
        <v>5701</v>
      </c>
      <c r="J1722" s="309" t="s">
        <v>15063</v>
      </c>
      <c r="K1722" s="310">
        <v>0.45450000000000002</v>
      </c>
      <c r="L1722" s="310">
        <v>0.45450000000000002</v>
      </c>
      <c r="M1722" s="310">
        <v>0.40977350000000001</v>
      </c>
      <c r="N1722" s="310"/>
      <c r="O1722" s="310">
        <f t="shared" si="26"/>
        <v>9.8408140814081406</v>
      </c>
      <c r="P1722" s="310">
        <v>21.539461095697622</v>
      </c>
      <c r="Q1722" s="309" t="s">
        <v>15063</v>
      </c>
      <c r="R1722" s="311"/>
    </row>
    <row r="1723" spans="1:18" s="312" customFormat="1" x14ac:dyDescent="0.3">
      <c r="A1723" s="307">
        <v>1720</v>
      </c>
      <c r="B1723" s="308" t="s">
        <v>5271</v>
      </c>
      <c r="C1723" s="308" t="s">
        <v>2396</v>
      </c>
      <c r="D1723" s="308" t="s">
        <v>1377</v>
      </c>
      <c r="E1723" s="308" t="s">
        <v>1718</v>
      </c>
      <c r="F1723" s="309" t="s">
        <v>6733</v>
      </c>
      <c r="G1723" s="309" t="s">
        <v>6742</v>
      </c>
      <c r="H1723" s="309" t="s">
        <v>6743</v>
      </c>
      <c r="I1723" s="309" t="s">
        <v>5706</v>
      </c>
      <c r="J1723" s="309" t="s">
        <v>15063</v>
      </c>
      <c r="K1723" s="310">
        <v>0.55689999999999995</v>
      </c>
      <c r="L1723" s="310">
        <v>0.55689999999999995</v>
      </c>
      <c r="M1723" s="310">
        <v>0.48801146999999995</v>
      </c>
      <c r="N1723" s="310"/>
      <c r="O1723" s="310">
        <f t="shared" si="26"/>
        <v>12.370000000000001</v>
      </c>
      <c r="P1723" s="310">
        <v>39.648317316697934</v>
      </c>
      <c r="Q1723" s="309" t="s">
        <v>15063</v>
      </c>
      <c r="R1723" s="311"/>
    </row>
    <row r="1724" spans="1:18" s="312" customFormat="1" x14ac:dyDescent="0.3">
      <c r="A1724" s="307">
        <v>1721</v>
      </c>
      <c r="B1724" s="308" t="s">
        <v>5271</v>
      </c>
      <c r="C1724" s="308" t="s">
        <v>2396</v>
      </c>
      <c r="D1724" s="308" t="s">
        <v>1377</v>
      </c>
      <c r="E1724" s="308" t="s">
        <v>1718</v>
      </c>
      <c r="F1724" s="309" t="s">
        <v>6733</v>
      </c>
      <c r="G1724" s="309" t="s">
        <v>6744</v>
      </c>
      <c r="H1724" s="309" t="s">
        <v>6745</v>
      </c>
      <c r="I1724" s="309" t="s">
        <v>5706</v>
      </c>
      <c r="J1724" s="309" t="s">
        <v>15063</v>
      </c>
      <c r="K1724" s="310">
        <v>0.59489999999999998</v>
      </c>
      <c r="L1724" s="310">
        <v>0.59489999999999998</v>
      </c>
      <c r="M1724" s="310">
        <v>0.51577830000000002</v>
      </c>
      <c r="N1724" s="310"/>
      <c r="O1724" s="310">
        <f t="shared" si="26"/>
        <v>13.299999999999995</v>
      </c>
      <c r="P1724" s="310">
        <v>36.950123560778877</v>
      </c>
      <c r="Q1724" s="309" t="s">
        <v>15063</v>
      </c>
      <c r="R1724" s="311"/>
    </row>
    <row r="1725" spans="1:18" s="312" customFormat="1" x14ac:dyDescent="0.3">
      <c r="A1725" s="307">
        <v>1722</v>
      </c>
      <c r="B1725" s="308" t="s">
        <v>5271</v>
      </c>
      <c r="C1725" s="308" t="s">
        <v>2396</v>
      </c>
      <c r="D1725" s="308" t="s">
        <v>1377</v>
      </c>
      <c r="E1725" s="308" t="s">
        <v>1718</v>
      </c>
      <c r="F1725" s="309" t="s">
        <v>6733</v>
      </c>
      <c r="G1725" s="309" t="s">
        <v>6746</v>
      </c>
      <c r="H1725" s="309" t="s">
        <v>6747</v>
      </c>
      <c r="I1725" s="309" t="s">
        <v>5701</v>
      </c>
      <c r="J1725" s="309" t="s">
        <v>15063</v>
      </c>
      <c r="K1725" s="310">
        <v>7.5999999999999998E-2</v>
      </c>
      <c r="L1725" s="310">
        <v>7.5999999999999998E-2</v>
      </c>
      <c r="M1725" s="310">
        <v>6.8883E-2</v>
      </c>
      <c r="N1725" s="310"/>
      <c r="O1725" s="310">
        <f t="shared" si="26"/>
        <v>9.3644736842105232</v>
      </c>
      <c r="P1725" s="310">
        <v>9.3644736842105161</v>
      </c>
      <c r="Q1725" s="309" t="s">
        <v>15063</v>
      </c>
      <c r="R1725" s="311"/>
    </row>
    <row r="1726" spans="1:18" s="312" customFormat="1" x14ac:dyDescent="0.3">
      <c r="A1726" s="307">
        <v>1723</v>
      </c>
      <c r="B1726" s="308" t="s">
        <v>5271</v>
      </c>
      <c r="C1726" s="308" t="s">
        <v>2396</v>
      </c>
      <c r="D1726" s="308" t="s">
        <v>1377</v>
      </c>
      <c r="E1726" s="308" t="s">
        <v>1718</v>
      </c>
      <c r="F1726" s="309" t="s">
        <v>6733</v>
      </c>
      <c r="G1726" s="309" t="s">
        <v>6748</v>
      </c>
      <c r="H1726" s="309" t="s">
        <v>6749</v>
      </c>
      <c r="I1726" s="309" t="s">
        <v>5701</v>
      </c>
      <c r="J1726" s="309" t="s">
        <v>15063</v>
      </c>
      <c r="K1726" s="310">
        <v>0.1852</v>
      </c>
      <c r="L1726" s="310">
        <v>0.1852</v>
      </c>
      <c r="M1726" s="310">
        <v>0.16616599999999998</v>
      </c>
      <c r="N1726" s="310"/>
      <c r="O1726" s="310">
        <f t="shared" si="26"/>
        <v>10.277537796976253</v>
      </c>
      <c r="P1726" s="310">
        <v>10.277537796976265</v>
      </c>
      <c r="Q1726" s="309" t="s">
        <v>15063</v>
      </c>
      <c r="R1726" s="311"/>
    </row>
    <row r="1727" spans="1:18" s="312" customFormat="1" x14ac:dyDescent="0.3">
      <c r="A1727" s="307">
        <v>1724</v>
      </c>
      <c r="B1727" s="308" t="s">
        <v>5271</v>
      </c>
      <c r="C1727" s="308" t="s">
        <v>2396</v>
      </c>
      <c r="D1727" s="308" t="s">
        <v>1377</v>
      </c>
      <c r="E1727" s="308" t="s">
        <v>1718</v>
      </c>
      <c r="F1727" s="309" t="s">
        <v>6733</v>
      </c>
      <c r="G1727" s="309" t="s">
        <v>6750</v>
      </c>
      <c r="H1727" s="309" t="s">
        <v>6751</v>
      </c>
      <c r="I1727" s="309" t="s">
        <v>5706</v>
      </c>
      <c r="J1727" s="309" t="s">
        <v>15063</v>
      </c>
      <c r="K1727" s="310">
        <v>0.5383</v>
      </c>
      <c r="L1727" s="310">
        <v>0.5383</v>
      </c>
      <c r="M1727" s="310">
        <v>0.49983999999999995</v>
      </c>
      <c r="N1727" s="310"/>
      <c r="O1727" s="310">
        <f t="shared" si="26"/>
        <v>7.144714843024345</v>
      </c>
      <c r="P1727" s="310">
        <v>38.228643118666959</v>
      </c>
      <c r="Q1727" s="309" t="s">
        <v>15063</v>
      </c>
      <c r="R1727" s="311"/>
    </row>
    <row r="1728" spans="1:18" s="312" customFormat="1" x14ac:dyDescent="0.3">
      <c r="A1728" s="307">
        <v>1725</v>
      </c>
      <c r="B1728" s="308" t="s">
        <v>5271</v>
      </c>
      <c r="C1728" s="308" t="s">
        <v>2396</v>
      </c>
      <c r="D1728" s="308" t="s">
        <v>1377</v>
      </c>
      <c r="E1728" s="308" t="s">
        <v>1718</v>
      </c>
      <c r="F1728" s="309" t="s">
        <v>6752</v>
      </c>
      <c r="G1728" s="309" t="s">
        <v>6753</v>
      </c>
      <c r="H1728" s="309" t="s">
        <v>6754</v>
      </c>
      <c r="I1728" s="309" t="s">
        <v>5701</v>
      </c>
      <c r="J1728" s="309" t="s">
        <v>15063</v>
      </c>
      <c r="K1728" s="310">
        <v>2.3140000000000001E-2</v>
      </c>
      <c r="L1728" s="310">
        <v>2.3140000000000001E-2</v>
      </c>
      <c r="M1728" s="310">
        <v>2.1079000000000001E-2</v>
      </c>
      <c r="N1728" s="310"/>
      <c r="O1728" s="310">
        <f t="shared" si="26"/>
        <v>8.9066551426101999</v>
      </c>
      <c r="P1728" s="310">
        <v>8.9066551426101981</v>
      </c>
      <c r="Q1728" s="309" t="s">
        <v>15063</v>
      </c>
      <c r="R1728" s="311"/>
    </row>
    <row r="1729" spans="1:18" s="312" customFormat="1" x14ac:dyDescent="0.3">
      <c r="A1729" s="307">
        <v>1726</v>
      </c>
      <c r="B1729" s="308" t="s">
        <v>5271</v>
      </c>
      <c r="C1729" s="308" t="s">
        <v>2396</v>
      </c>
      <c r="D1729" s="308" t="s">
        <v>1377</v>
      </c>
      <c r="E1729" s="308" t="s">
        <v>1718</v>
      </c>
      <c r="F1729" s="309" t="s">
        <v>6752</v>
      </c>
      <c r="G1729" s="309" t="s">
        <v>6755</v>
      </c>
      <c r="H1729" s="309" t="s">
        <v>6756</v>
      </c>
      <c r="I1729" s="309" t="s">
        <v>5701</v>
      </c>
      <c r="J1729" s="309" t="s">
        <v>15063</v>
      </c>
      <c r="K1729" s="310">
        <v>0.70050000000000001</v>
      </c>
      <c r="L1729" s="310">
        <v>0.70050000000000001</v>
      </c>
      <c r="M1729" s="310">
        <v>0.63048300000000002</v>
      </c>
      <c r="N1729" s="310"/>
      <c r="O1729" s="310">
        <f t="shared" si="26"/>
        <v>9.9952890792291207</v>
      </c>
      <c r="P1729" s="310">
        <v>9.9952890792291313</v>
      </c>
      <c r="Q1729" s="309" t="s">
        <v>15063</v>
      </c>
      <c r="R1729" s="311"/>
    </row>
    <row r="1730" spans="1:18" s="312" customFormat="1" x14ac:dyDescent="0.3">
      <c r="A1730" s="307">
        <v>1727</v>
      </c>
      <c r="B1730" s="308" t="s">
        <v>5271</v>
      </c>
      <c r="C1730" s="308" t="s">
        <v>2396</v>
      </c>
      <c r="D1730" s="308" t="s">
        <v>1377</v>
      </c>
      <c r="E1730" s="308" t="s">
        <v>1718</v>
      </c>
      <c r="F1730" s="309" t="s">
        <v>6752</v>
      </c>
      <c r="G1730" s="309" t="s">
        <v>6757</v>
      </c>
      <c r="H1730" s="309" t="s">
        <v>6758</v>
      </c>
      <c r="I1730" s="309" t="s">
        <v>5701</v>
      </c>
      <c r="J1730" s="309" t="s">
        <v>15063</v>
      </c>
      <c r="K1730" s="310">
        <v>0.65590000000000004</v>
      </c>
      <c r="L1730" s="310">
        <v>0.65590000000000004</v>
      </c>
      <c r="M1730" s="310">
        <v>0.59100550000000007</v>
      </c>
      <c r="N1730" s="310"/>
      <c r="O1730" s="310">
        <f t="shared" si="26"/>
        <v>9.8939624942826594</v>
      </c>
      <c r="P1730" s="310">
        <v>9.8939624942826594</v>
      </c>
      <c r="Q1730" s="309" t="s">
        <v>15063</v>
      </c>
      <c r="R1730" s="311"/>
    </row>
    <row r="1731" spans="1:18" s="312" customFormat="1" x14ac:dyDescent="0.3">
      <c r="A1731" s="307">
        <v>1728</v>
      </c>
      <c r="B1731" s="308" t="s">
        <v>5271</v>
      </c>
      <c r="C1731" s="308" t="s">
        <v>2396</v>
      </c>
      <c r="D1731" s="308" t="s">
        <v>1377</v>
      </c>
      <c r="E1731" s="308" t="s">
        <v>1718</v>
      </c>
      <c r="F1731" s="309" t="s">
        <v>6752</v>
      </c>
      <c r="G1731" s="309" t="s">
        <v>6761</v>
      </c>
      <c r="H1731" s="309" t="s">
        <v>6762</v>
      </c>
      <c r="I1731" s="309" t="s">
        <v>5701</v>
      </c>
      <c r="J1731" s="309" t="s">
        <v>15063</v>
      </c>
      <c r="K1731" s="310">
        <v>0.17810999999999999</v>
      </c>
      <c r="L1731" s="310">
        <v>0.17810999999999999</v>
      </c>
      <c r="M1731" s="310">
        <v>0.16008700000000001</v>
      </c>
      <c r="N1731" s="310"/>
      <c r="O1731" s="310">
        <f t="shared" si="26"/>
        <v>10.119027567233724</v>
      </c>
      <c r="P1731" s="310">
        <v>10.119027567233719</v>
      </c>
      <c r="Q1731" s="309" t="s">
        <v>15063</v>
      </c>
      <c r="R1731" s="311"/>
    </row>
    <row r="1732" spans="1:18" s="312" customFormat="1" x14ac:dyDescent="0.3">
      <c r="A1732" s="307">
        <v>1729</v>
      </c>
      <c r="B1732" s="308" t="s">
        <v>5271</v>
      </c>
      <c r="C1732" s="308" t="s">
        <v>2396</v>
      </c>
      <c r="D1732" s="308" t="s">
        <v>1377</v>
      </c>
      <c r="E1732" s="308" t="s">
        <v>1718</v>
      </c>
      <c r="F1732" s="309" t="s">
        <v>6752</v>
      </c>
      <c r="G1732" s="309" t="s">
        <v>6763</v>
      </c>
      <c r="H1732" s="309" t="s">
        <v>6764</v>
      </c>
      <c r="I1732" s="309" t="s">
        <v>5701</v>
      </c>
      <c r="J1732" s="309" t="s">
        <v>15063</v>
      </c>
      <c r="K1732" s="310">
        <v>9.2760000000000009E-2</v>
      </c>
      <c r="L1732" s="310">
        <v>9.2760000000000009E-2</v>
      </c>
      <c r="M1732" s="310">
        <v>8.1773999999999999E-2</v>
      </c>
      <c r="N1732" s="310"/>
      <c r="O1732" s="310">
        <f t="shared" ref="O1732:O1795" si="27">(L1732-M1732)/L1732*100</f>
        <v>11.843467011642959</v>
      </c>
      <c r="P1732" s="310">
        <v>11.84346701164295</v>
      </c>
      <c r="Q1732" s="309" t="s">
        <v>15063</v>
      </c>
      <c r="R1732" s="311"/>
    </row>
    <row r="1733" spans="1:18" s="312" customFormat="1" x14ac:dyDescent="0.3">
      <c r="A1733" s="307">
        <v>1730</v>
      </c>
      <c r="B1733" s="308" t="s">
        <v>5271</v>
      </c>
      <c r="C1733" s="308" t="s">
        <v>2396</v>
      </c>
      <c r="D1733" s="308" t="s">
        <v>1377</v>
      </c>
      <c r="E1733" s="308" t="s">
        <v>1718</v>
      </c>
      <c r="F1733" s="309" t="s">
        <v>6752</v>
      </c>
      <c r="G1733" s="309" t="s">
        <v>6765</v>
      </c>
      <c r="H1733" s="309" t="s">
        <v>6766</v>
      </c>
      <c r="I1733" s="309" t="s">
        <v>5701</v>
      </c>
      <c r="J1733" s="309" t="s">
        <v>15063</v>
      </c>
      <c r="K1733" s="310">
        <v>0.54108000000000001</v>
      </c>
      <c r="L1733" s="310">
        <v>0.54108000000000001</v>
      </c>
      <c r="M1733" s="310">
        <v>0.48647750000000001</v>
      </c>
      <c r="N1733" s="310"/>
      <c r="O1733" s="310">
        <f t="shared" si="27"/>
        <v>10.091391291491092</v>
      </c>
      <c r="P1733" s="310">
        <v>10.091391291491092</v>
      </c>
      <c r="Q1733" s="309" t="s">
        <v>15063</v>
      </c>
      <c r="R1733" s="311"/>
    </row>
    <row r="1734" spans="1:18" s="312" customFormat="1" x14ac:dyDescent="0.3">
      <c r="A1734" s="307">
        <v>1731</v>
      </c>
      <c r="B1734" s="308" t="s">
        <v>5271</v>
      </c>
      <c r="C1734" s="308" t="s">
        <v>2396</v>
      </c>
      <c r="D1734" s="308" t="s">
        <v>1377</v>
      </c>
      <c r="E1734" s="308" t="s">
        <v>1718</v>
      </c>
      <c r="F1734" s="309" t="s">
        <v>6752</v>
      </c>
      <c r="G1734" s="309" t="s">
        <v>6767</v>
      </c>
      <c r="H1734" s="309" t="s">
        <v>6768</v>
      </c>
      <c r="I1734" s="309" t="s">
        <v>5701</v>
      </c>
      <c r="J1734" s="309" t="s">
        <v>15063</v>
      </c>
      <c r="K1734" s="310">
        <v>0.32291999999999998</v>
      </c>
      <c r="L1734" s="310">
        <v>0.32291999999999998</v>
      </c>
      <c r="M1734" s="310">
        <v>0.2891995</v>
      </c>
      <c r="N1734" s="310"/>
      <c r="O1734" s="310">
        <f t="shared" si="27"/>
        <v>10.442369627152233</v>
      </c>
      <c r="P1734" s="310">
        <v>10.442369627152237</v>
      </c>
      <c r="Q1734" s="309" t="s">
        <v>15063</v>
      </c>
      <c r="R1734" s="311"/>
    </row>
    <row r="1735" spans="1:18" s="312" customFormat="1" x14ac:dyDescent="0.3">
      <c r="A1735" s="307">
        <v>1732</v>
      </c>
      <c r="B1735" s="308" t="s">
        <v>5271</v>
      </c>
      <c r="C1735" s="308" t="s">
        <v>2396</v>
      </c>
      <c r="D1735" s="308" t="s">
        <v>1377</v>
      </c>
      <c r="E1735" s="308" t="s">
        <v>1718</v>
      </c>
      <c r="F1735" s="309" t="s">
        <v>6752</v>
      </c>
      <c r="G1735" s="309" t="s">
        <v>6769</v>
      </c>
      <c r="H1735" s="309" t="s">
        <v>6770</v>
      </c>
      <c r="I1735" s="309" t="s">
        <v>5701</v>
      </c>
      <c r="J1735" s="309" t="s">
        <v>15063</v>
      </c>
      <c r="K1735" s="310">
        <v>1.2461199999999999</v>
      </c>
      <c r="L1735" s="310">
        <v>1.2461199999999999</v>
      </c>
      <c r="M1735" s="310">
        <v>1.1207129999999998</v>
      </c>
      <c r="N1735" s="310"/>
      <c r="O1735" s="310">
        <f t="shared" si="27"/>
        <v>10.063798029082276</v>
      </c>
      <c r="P1735" s="310">
        <v>10.063798029082282</v>
      </c>
      <c r="Q1735" s="309" t="s">
        <v>15063</v>
      </c>
      <c r="R1735" s="311"/>
    </row>
    <row r="1736" spans="1:18" s="312" customFormat="1" x14ac:dyDescent="0.3">
      <c r="A1736" s="307">
        <v>1733</v>
      </c>
      <c r="B1736" s="308" t="s">
        <v>5271</v>
      </c>
      <c r="C1736" s="308" t="s">
        <v>2396</v>
      </c>
      <c r="D1736" s="308" t="s">
        <v>1377</v>
      </c>
      <c r="E1736" s="308" t="s">
        <v>1718</v>
      </c>
      <c r="F1736" s="309" t="s">
        <v>6752</v>
      </c>
      <c r="G1736" s="309" t="s">
        <v>6771</v>
      </c>
      <c r="H1736" s="309" t="s">
        <v>6772</v>
      </c>
      <c r="I1736" s="309" t="s">
        <v>5706</v>
      </c>
      <c r="J1736" s="309" t="s">
        <v>15063</v>
      </c>
      <c r="K1736" s="310">
        <v>0.60366200000000003</v>
      </c>
      <c r="L1736" s="310">
        <v>0.60366200000000003</v>
      </c>
      <c r="M1736" s="310">
        <v>0.51738200000000001</v>
      </c>
      <c r="N1736" s="310"/>
      <c r="O1736" s="310">
        <f t="shared" si="27"/>
        <v>14.292766481905439</v>
      </c>
      <c r="P1736" s="310">
        <v>51.43962787536325</v>
      </c>
      <c r="Q1736" s="309" t="s">
        <v>15063</v>
      </c>
      <c r="R1736" s="311"/>
    </row>
    <row r="1737" spans="1:18" s="312" customFormat="1" x14ac:dyDescent="0.3">
      <c r="A1737" s="307">
        <v>1734</v>
      </c>
      <c r="B1737" s="308" t="s">
        <v>5271</v>
      </c>
      <c r="C1737" s="308" t="s">
        <v>2396</v>
      </c>
      <c r="D1737" s="308" t="s">
        <v>1377</v>
      </c>
      <c r="E1737" s="308" t="s">
        <v>1718</v>
      </c>
      <c r="F1737" s="309" t="s">
        <v>6752</v>
      </c>
      <c r="G1737" s="309" t="s">
        <v>6773</v>
      </c>
      <c r="H1737" s="309" t="s">
        <v>6774</v>
      </c>
      <c r="I1737" s="309" t="s">
        <v>5706</v>
      </c>
      <c r="J1737" s="309" t="s">
        <v>15063</v>
      </c>
      <c r="K1737" s="310">
        <v>1.0607599999999999</v>
      </c>
      <c r="L1737" s="310">
        <v>1.0607599999999999</v>
      </c>
      <c r="M1737" s="310">
        <v>0.90910599999999997</v>
      </c>
      <c r="N1737" s="310"/>
      <c r="O1737" s="310">
        <f t="shared" si="27"/>
        <v>14.296730645951955</v>
      </c>
      <c r="P1737" s="310">
        <v>57.903530276065297</v>
      </c>
      <c r="Q1737" s="309" t="s">
        <v>15063</v>
      </c>
      <c r="R1737" s="311"/>
    </row>
    <row r="1738" spans="1:18" s="312" customFormat="1" x14ac:dyDescent="0.3">
      <c r="A1738" s="307">
        <v>1735</v>
      </c>
      <c r="B1738" s="308" t="s">
        <v>5271</v>
      </c>
      <c r="C1738" s="308" t="s">
        <v>2396</v>
      </c>
      <c r="D1738" s="308" t="s">
        <v>1377</v>
      </c>
      <c r="E1738" s="308" t="s">
        <v>1718</v>
      </c>
      <c r="F1738" s="309" t="s">
        <v>6775</v>
      </c>
      <c r="G1738" s="309" t="s">
        <v>6776</v>
      </c>
      <c r="H1738" s="309" t="s">
        <v>6777</v>
      </c>
      <c r="I1738" s="309" t="s">
        <v>5701</v>
      </c>
      <c r="J1738" s="309" t="s">
        <v>15063</v>
      </c>
      <c r="K1738" s="310">
        <v>5.6279999999999997E-2</v>
      </c>
      <c r="L1738" s="310">
        <v>5.6279999999999997E-2</v>
      </c>
      <c r="M1738" s="310">
        <v>4.9270500000000009E-2</v>
      </c>
      <c r="N1738" s="310"/>
      <c r="O1738" s="310">
        <f t="shared" si="27"/>
        <v>12.454690831556482</v>
      </c>
      <c r="P1738" s="310">
        <v>12.454690831556469</v>
      </c>
      <c r="Q1738" s="309" t="s">
        <v>15063</v>
      </c>
      <c r="R1738" s="311"/>
    </row>
    <row r="1739" spans="1:18" s="312" customFormat="1" x14ac:dyDescent="0.3">
      <c r="A1739" s="307">
        <v>1736</v>
      </c>
      <c r="B1739" s="308" t="s">
        <v>5271</v>
      </c>
      <c r="C1739" s="308" t="s">
        <v>2396</v>
      </c>
      <c r="D1739" s="308" t="s">
        <v>1377</v>
      </c>
      <c r="E1739" s="308" t="s">
        <v>1718</v>
      </c>
      <c r="F1739" s="309" t="s">
        <v>6775</v>
      </c>
      <c r="G1739" s="309" t="s">
        <v>6778</v>
      </c>
      <c r="H1739" s="309" t="s">
        <v>6779</v>
      </c>
      <c r="I1739" s="309" t="s">
        <v>5701</v>
      </c>
      <c r="J1739" s="309" t="s">
        <v>15063</v>
      </c>
      <c r="K1739" s="310">
        <v>0.17399999999999999</v>
      </c>
      <c r="L1739" s="310">
        <v>0.17399999999999999</v>
      </c>
      <c r="M1739" s="310">
        <v>0.15482300000000002</v>
      </c>
      <c r="N1739" s="310"/>
      <c r="O1739" s="310">
        <f t="shared" si="27"/>
        <v>11.021264367816077</v>
      </c>
      <c r="P1739" s="310">
        <v>11.021264367816075</v>
      </c>
      <c r="Q1739" s="309" t="s">
        <v>15063</v>
      </c>
      <c r="R1739" s="311"/>
    </row>
    <row r="1740" spans="1:18" s="312" customFormat="1" x14ac:dyDescent="0.3">
      <c r="A1740" s="307">
        <v>1737</v>
      </c>
      <c r="B1740" s="308" t="s">
        <v>5271</v>
      </c>
      <c r="C1740" s="308" t="s">
        <v>2396</v>
      </c>
      <c r="D1740" s="308" t="s">
        <v>1377</v>
      </c>
      <c r="E1740" s="308" t="s">
        <v>1718</v>
      </c>
      <c r="F1740" s="309" t="s">
        <v>6775</v>
      </c>
      <c r="G1740" s="309" t="s">
        <v>6780</v>
      </c>
      <c r="H1740" s="309" t="s">
        <v>6781</v>
      </c>
      <c r="I1740" s="309" t="s">
        <v>5701</v>
      </c>
      <c r="J1740" s="309" t="s">
        <v>15063</v>
      </c>
      <c r="K1740" s="310">
        <v>0.12096000000000001</v>
      </c>
      <c r="L1740" s="310">
        <v>0.12096000000000001</v>
      </c>
      <c r="M1740" s="310">
        <v>0.10978599999999999</v>
      </c>
      <c r="N1740" s="310"/>
      <c r="O1740" s="310">
        <f t="shared" si="27"/>
        <v>9.2377645502645649</v>
      </c>
      <c r="P1740" s="310">
        <v>9.2377645502645596</v>
      </c>
      <c r="Q1740" s="309" t="s">
        <v>15063</v>
      </c>
      <c r="R1740" s="311"/>
    </row>
    <row r="1741" spans="1:18" s="312" customFormat="1" x14ac:dyDescent="0.3">
      <c r="A1741" s="307">
        <v>1738</v>
      </c>
      <c r="B1741" s="308" t="s">
        <v>5271</v>
      </c>
      <c r="C1741" s="308" t="s">
        <v>2396</v>
      </c>
      <c r="D1741" s="308" t="s">
        <v>1377</v>
      </c>
      <c r="E1741" s="308" t="s">
        <v>1718</v>
      </c>
      <c r="F1741" s="309" t="s">
        <v>6775</v>
      </c>
      <c r="G1741" s="309" t="s">
        <v>6782</v>
      </c>
      <c r="H1741" s="309" t="s">
        <v>6783</v>
      </c>
      <c r="I1741" s="309" t="s">
        <v>5701</v>
      </c>
      <c r="J1741" s="309" t="s">
        <v>15063</v>
      </c>
      <c r="K1741" s="310">
        <v>7.6160000000000005E-2</v>
      </c>
      <c r="L1741" s="310">
        <v>7.6160000000000005E-2</v>
      </c>
      <c r="M1741" s="310">
        <v>6.8519999999999998E-2</v>
      </c>
      <c r="N1741" s="310"/>
      <c r="O1741" s="310">
        <f t="shared" si="27"/>
        <v>10.031512605042026</v>
      </c>
      <c r="P1741" s="310">
        <v>10.031512605042025</v>
      </c>
      <c r="Q1741" s="309" t="s">
        <v>15063</v>
      </c>
      <c r="R1741" s="311"/>
    </row>
    <row r="1742" spans="1:18" s="312" customFormat="1" x14ac:dyDescent="0.3">
      <c r="A1742" s="307">
        <v>1739</v>
      </c>
      <c r="B1742" s="308" t="s">
        <v>5271</v>
      </c>
      <c r="C1742" s="308" t="s">
        <v>2396</v>
      </c>
      <c r="D1742" s="308" t="s">
        <v>1377</v>
      </c>
      <c r="E1742" s="308" t="s">
        <v>1718</v>
      </c>
      <c r="F1742" s="309" t="s">
        <v>6775</v>
      </c>
      <c r="G1742" s="309" t="s">
        <v>6784</v>
      </c>
      <c r="H1742" s="309" t="s">
        <v>6785</v>
      </c>
      <c r="I1742" s="309" t="s">
        <v>2405</v>
      </c>
      <c r="J1742" s="309" t="s">
        <v>15063</v>
      </c>
      <c r="K1742" s="310">
        <v>1.44296</v>
      </c>
      <c r="L1742" s="310">
        <v>1.44296</v>
      </c>
      <c r="M1742" s="310">
        <v>1.3804813500000002</v>
      </c>
      <c r="N1742" s="310"/>
      <c r="O1742" s="310">
        <f t="shared" si="27"/>
        <v>4.3298947995786339</v>
      </c>
      <c r="P1742" s="310">
        <v>13.821952523173408</v>
      </c>
      <c r="Q1742" s="309" t="s">
        <v>15063</v>
      </c>
      <c r="R1742" s="311"/>
    </row>
    <row r="1743" spans="1:18" s="312" customFormat="1" x14ac:dyDescent="0.3">
      <c r="A1743" s="307">
        <v>1740</v>
      </c>
      <c r="B1743" s="308" t="s">
        <v>5271</v>
      </c>
      <c r="C1743" s="308" t="s">
        <v>2396</v>
      </c>
      <c r="D1743" s="308" t="s">
        <v>1377</v>
      </c>
      <c r="E1743" s="308" t="s">
        <v>1718</v>
      </c>
      <c r="F1743" s="309" t="s">
        <v>6775</v>
      </c>
      <c r="G1743" s="309" t="s">
        <v>6786</v>
      </c>
      <c r="H1743" s="309" t="s">
        <v>6787</v>
      </c>
      <c r="I1743" s="309" t="s">
        <v>5701</v>
      </c>
      <c r="J1743" s="309" t="s">
        <v>15063</v>
      </c>
      <c r="K1743" s="310">
        <v>0.21736</v>
      </c>
      <c r="L1743" s="310">
        <v>0.21736</v>
      </c>
      <c r="M1743" s="310">
        <v>0.1962305</v>
      </c>
      <c r="N1743" s="310"/>
      <c r="O1743" s="310">
        <f t="shared" si="27"/>
        <v>9.7209698196540284</v>
      </c>
      <c r="P1743" s="310">
        <v>9.7209698196540355</v>
      </c>
      <c r="Q1743" s="309" t="s">
        <v>15063</v>
      </c>
      <c r="R1743" s="311"/>
    </row>
    <row r="1744" spans="1:18" s="312" customFormat="1" x14ac:dyDescent="0.3">
      <c r="A1744" s="307">
        <v>1741</v>
      </c>
      <c r="B1744" s="308" t="s">
        <v>5271</v>
      </c>
      <c r="C1744" s="308" t="s">
        <v>2396</v>
      </c>
      <c r="D1744" s="308" t="s">
        <v>1377</v>
      </c>
      <c r="E1744" s="308" t="s">
        <v>1718</v>
      </c>
      <c r="F1744" s="309" t="s">
        <v>6775</v>
      </c>
      <c r="G1744" s="309" t="s">
        <v>6788</v>
      </c>
      <c r="H1744" s="309" t="s">
        <v>6789</v>
      </c>
      <c r="I1744" s="309" t="s">
        <v>5701</v>
      </c>
      <c r="J1744" s="309" t="s">
        <v>15063</v>
      </c>
      <c r="K1744" s="310">
        <v>0.58148</v>
      </c>
      <c r="L1744" s="310">
        <v>0.58148</v>
      </c>
      <c r="M1744" s="310">
        <v>0.51954750000000005</v>
      </c>
      <c r="N1744" s="310"/>
      <c r="O1744" s="310">
        <f t="shared" si="27"/>
        <v>10.650839237806967</v>
      </c>
      <c r="P1744" s="310">
        <v>10.650839237806963</v>
      </c>
      <c r="Q1744" s="309" t="s">
        <v>15063</v>
      </c>
      <c r="R1744" s="311"/>
    </row>
    <row r="1745" spans="1:18" s="312" customFormat="1" x14ac:dyDescent="0.3">
      <c r="A1745" s="307">
        <v>1742</v>
      </c>
      <c r="B1745" s="308" t="s">
        <v>5271</v>
      </c>
      <c r="C1745" s="308" t="s">
        <v>2396</v>
      </c>
      <c r="D1745" s="308" t="s">
        <v>1377</v>
      </c>
      <c r="E1745" s="308" t="s">
        <v>1718</v>
      </c>
      <c r="F1745" s="309" t="s">
        <v>6775</v>
      </c>
      <c r="G1745" s="309" t="s">
        <v>6790</v>
      </c>
      <c r="H1745" s="309" t="s">
        <v>6791</v>
      </c>
      <c r="I1745" s="309" t="s">
        <v>5701</v>
      </c>
      <c r="J1745" s="309" t="s">
        <v>15063</v>
      </c>
      <c r="K1745" s="310">
        <v>0.11130000000000001</v>
      </c>
      <c r="L1745" s="310">
        <v>0.11130000000000001</v>
      </c>
      <c r="M1745" s="310">
        <v>0.10022399999999999</v>
      </c>
      <c r="N1745" s="310"/>
      <c r="O1745" s="310">
        <f t="shared" si="27"/>
        <v>9.9514824797843815</v>
      </c>
      <c r="P1745" s="310">
        <v>9.9514824797843673</v>
      </c>
      <c r="Q1745" s="309" t="s">
        <v>15063</v>
      </c>
      <c r="R1745" s="311"/>
    </row>
    <row r="1746" spans="1:18" s="312" customFormat="1" x14ac:dyDescent="0.3">
      <c r="A1746" s="307">
        <v>1743</v>
      </c>
      <c r="B1746" s="308" t="s">
        <v>5271</v>
      </c>
      <c r="C1746" s="308" t="s">
        <v>2396</v>
      </c>
      <c r="D1746" s="308" t="s">
        <v>1377</v>
      </c>
      <c r="E1746" s="308" t="s">
        <v>1718</v>
      </c>
      <c r="F1746" s="309" t="s">
        <v>6775</v>
      </c>
      <c r="G1746" s="309" t="s">
        <v>6792</v>
      </c>
      <c r="H1746" s="309" t="s">
        <v>6793</v>
      </c>
      <c r="I1746" s="309" t="s">
        <v>5701</v>
      </c>
      <c r="J1746" s="309" t="s">
        <v>15063</v>
      </c>
      <c r="K1746" s="310">
        <v>0.24524000000000001</v>
      </c>
      <c r="L1746" s="310">
        <v>0.24524000000000001</v>
      </c>
      <c r="M1746" s="310">
        <v>0.21690300000000001</v>
      </c>
      <c r="N1746" s="310"/>
      <c r="O1746" s="310">
        <f t="shared" si="27"/>
        <v>11.55480345783722</v>
      </c>
      <c r="P1746" s="310">
        <v>11.554803457837204</v>
      </c>
      <c r="Q1746" s="309" t="s">
        <v>15063</v>
      </c>
      <c r="R1746" s="311"/>
    </row>
    <row r="1747" spans="1:18" s="312" customFormat="1" x14ac:dyDescent="0.3">
      <c r="A1747" s="307">
        <v>1744</v>
      </c>
      <c r="B1747" s="308" t="s">
        <v>5271</v>
      </c>
      <c r="C1747" s="308" t="s">
        <v>2396</v>
      </c>
      <c r="D1747" s="308" t="s">
        <v>1377</v>
      </c>
      <c r="E1747" s="308" t="s">
        <v>1718</v>
      </c>
      <c r="F1747" s="309" t="s">
        <v>6775</v>
      </c>
      <c r="G1747" s="309" t="s">
        <v>6794</v>
      </c>
      <c r="H1747" s="309" t="s">
        <v>6795</v>
      </c>
      <c r="I1747" s="309" t="s">
        <v>5701</v>
      </c>
      <c r="J1747" s="309" t="s">
        <v>15063</v>
      </c>
      <c r="K1747" s="310">
        <v>0.12051000000000001</v>
      </c>
      <c r="L1747" s="310">
        <v>0.12051000000000001</v>
      </c>
      <c r="M1747" s="310">
        <v>0.10440918</v>
      </c>
      <c r="N1747" s="310"/>
      <c r="O1747" s="310">
        <f t="shared" si="27"/>
        <v>13.360567587752053</v>
      </c>
      <c r="P1747" s="310">
        <v>13.360567587752071</v>
      </c>
      <c r="Q1747" s="309" t="s">
        <v>15063</v>
      </c>
      <c r="R1747" s="311"/>
    </row>
    <row r="1748" spans="1:18" s="312" customFormat="1" x14ac:dyDescent="0.3">
      <c r="A1748" s="307">
        <v>1745</v>
      </c>
      <c r="B1748" s="308" t="s">
        <v>5271</v>
      </c>
      <c r="C1748" s="308" t="s">
        <v>2396</v>
      </c>
      <c r="D1748" s="308" t="s">
        <v>1377</v>
      </c>
      <c r="E1748" s="308" t="s">
        <v>1718</v>
      </c>
      <c r="F1748" s="309" t="s">
        <v>6775</v>
      </c>
      <c r="G1748" s="309" t="s">
        <v>6796</v>
      </c>
      <c r="H1748" s="309" t="s">
        <v>6797</v>
      </c>
      <c r="I1748" s="309" t="s">
        <v>5701</v>
      </c>
      <c r="J1748" s="309" t="s">
        <v>15063</v>
      </c>
      <c r="K1748" s="310">
        <v>0.22120000000000001</v>
      </c>
      <c r="L1748" s="310">
        <v>0.22120000000000001</v>
      </c>
      <c r="M1748" s="310">
        <v>0.200019</v>
      </c>
      <c r="N1748" s="310"/>
      <c r="O1748" s="310">
        <f t="shared" si="27"/>
        <v>9.575497287522607</v>
      </c>
      <c r="P1748" s="310">
        <v>9.5754972875226159</v>
      </c>
      <c r="Q1748" s="309" t="s">
        <v>15063</v>
      </c>
      <c r="R1748" s="311"/>
    </row>
    <row r="1749" spans="1:18" s="312" customFormat="1" x14ac:dyDescent="0.3">
      <c r="A1749" s="307">
        <v>1746</v>
      </c>
      <c r="B1749" s="308" t="s">
        <v>5271</v>
      </c>
      <c r="C1749" s="308" t="s">
        <v>2396</v>
      </c>
      <c r="D1749" s="308" t="s">
        <v>1377</v>
      </c>
      <c r="E1749" s="308" t="s">
        <v>1718</v>
      </c>
      <c r="F1749" s="309" t="s">
        <v>6775</v>
      </c>
      <c r="G1749" s="309" t="s">
        <v>6798</v>
      </c>
      <c r="H1749" s="309" t="s">
        <v>6799</v>
      </c>
      <c r="I1749" s="309" t="s">
        <v>5701</v>
      </c>
      <c r="J1749" s="309" t="s">
        <v>15063</v>
      </c>
      <c r="K1749" s="310">
        <v>0.36068999999999996</v>
      </c>
      <c r="L1749" s="310">
        <v>0.36068999999999996</v>
      </c>
      <c r="M1749" s="310">
        <v>0.32488499999999998</v>
      </c>
      <c r="N1749" s="310"/>
      <c r="O1749" s="310">
        <f t="shared" si="27"/>
        <v>9.9268069533394279</v>
      </c>
      <c r="P1749" s="310">
        <v>9.9268069533394172</v>
      </c>
      <c r="Q1749" s="309" t="s">
        <v>15063</v>
      </c>
      <c r="R1749" s="311"/>
    </row>
    <row r="1750" spans="1:18" s="312" customFormat="1" x14ac:dyDescent="0.3">
      <c r="A1750" s="307">
        <v>1747</v>
      </c>
      <c r="B1750" s="308" t="s">
        <v>5271</v>
      </c>
      <c r="C1750" s="308" t="s">
        <v>2396</v>
      </c>
      <c r="D1750" s="308" t="s">
        <v>1377</v>
      </c>
      <c r="E1750" s="308" t="s">
        <v>1718</v>
      </c>
      <c r="F1750" s="309" t="s">
        <v>6775</v>
      </c>
      <c r="G1750" s="309" t="s">
        <v>6800</v>
      </c>
      <c r="H1750" s="309" t="s">
        <v>6801</v>
      </c>
      <c r="I1750" s="309" t="s">
        <v>5706</v>
      </c>
      <c r="J1750" s="309" t="s">
        <v>15063</v>
      </c>
      <c r="K1750" s="310">
        <v>0.80909999999999993</v>
      </c>
      <c r="L1750" s="310">
        <v>0.80909999999999993</v>
      </c>
      <c r="M1750" s="310">
        <v>0.70848899999999992</v>
      </c>
      <c r="N1750" s="310"/>
      <c r="O1750" s="310">
        <f t="shared" si="27"/>
        <v>12.434927697441605</v>
      </c>
      <c r="P1750" s="310">
        <v>57.920415779093538</v>
      </c>
      <c r="Q1750" s="309" t="s">
        <v>15063</v>
      </c>
      <c r="R1750" s="311"/>
    </row>
    <row r="1751" spans="1:18" s="312" customFormat="1" x14ac:dyDescent="0.3">
      <c r="A1751" s="307">
        <v>1748</v>
      </c>
      <c r="B1751" s="308" t="s">
        <v>5271</v>
      </c>
      <c r="C1751" s="308" t="s">
        <v>2396</v>
      </c>
      <c r="D1751" s="308" t="s">
        <v>1377</v>
      </c>
      <c r="E1751" s="308" t="s">
        <v>1718</v>
      </c>
      <c r="F1751" s="309" t="s">
        <v>6775</v>
      </c>
      <c r="G1751" s="309" t="s">
        <v>6802</v>
      </c>
      <c r="H1751" s="309" t="s">
        <v>6803</v>
      </c>
      <c r="I1751" s="309" t="s">
        <v>5701</v>
      </c>
      <c r="J1751" s="309" t="s">
        <v>15063</v>
      </c>
      <c r="K1751" s="310">
        <v>2.102E-2</v>
      </c>
      <c r="L1751" s="310">
        <v>2.102E-2</v>
      </c>
      <c r="M1751" s="310">
        <v>1.8890500000000001E-2</v>
      </c>
      <c r="N1751" s="310"/>
      <c r="O1751" s="310">
        <f t="shared" si="27"/>
        <v>10.130827783063747</v>
      </c>
      <c r="P1751" s="310">
        <v>10.130827783063756</v>
      </c>
      <c r="Q1751" s="309" t="s">
        <v>15063</v>
      </c>
      <c r="R1751" s="311"/>
    </row>
    <row r="1752" spans="1:18" s="312" customFormat="1" x14ac:dyDescent="0.3">
      <c r="A1752" s="307">
        <v>1749</v>
      </c>
      <c r="B1752" s="308" t="s">
        <v>5271</v>
      </c>
      <c r="C1752" s="308" t="s">
        <v>2396</v>
      </c>
      <c r="D1752" s="308" t="s">
        <v>1377</v>
      </c>
      <c r="E1752" s="308" t="s">
        <v>1718</v>
      </c>
      <c r="F1752" s="309" t="s">
        <v>6775</v>
      </c>
      <c r="G1752" s="309" t="s">
        <v>6804</v>
      </c>
      <c r="H1752" s="309" t="s">
        <v>6805</v>
      </c>
      <c r="I1752" s="309" t="s">
        <v>5706</v>
      </c>
      <c r="J1752" s="309" t="s">
        <v>15063</v>
      </c>
      <c r="K1752" s="310">
        <v>0.40354000000000001</v>
      </c>
      <c r="L1752" s="310">
        <v>0.40354000000000001</v>
      </c>
      <c r="M1752" s="310">
        <v>0.35660829799999999</v>
      </c>
      <c r="N1752" s="310"/>
      <c r="O1752" s="310">
        <f t="shared" si="27"/>
        <v>11.630000000000004</v>
      </c>
      <c r="P1752" s="310">
        <v>46.598838394612585</v>
      </c>
      <c r="Q1752" s="309" t="s">
        <v>15063</v>
      </c>
      <c r="R1752" s="311"/>
    </row>
    <row r="1753" spans="1:18" s="312" customFormat="1" x14ac:dyDescent="0.3">
      <c r="A1753" s="307">
        <v>1750</v>
      </c>
      <c r="B1753" s="308" t="s">
        <v>5271</v>
      </c>
      <c r="C1753" s="308" t="s">
        <v>2396</v>
      </c>
      <c r="D1753" s="308" t="s">
        <v>1377</v>
      </c>
      <c r="E1753" s="308" t="s">
        <v>1718</v>
      </c>
      <c r="F1753" s="309" t="s">
        <v>6775</v>
      </c>
      <c r="G1753" s="309" t="s">
        <v>6806</v>
      </c>
      <c r="H1753" s="309" t="s">
        <v>6807</v>
      </c>
      <c r="I1753" s="309" t="s">
        <v>5706</v>
      </c>
      <c r="J1753" s="309" t="s">
        <v>15063</v>
      </c>
      <c r="K1753" s="310">
        <v>0.60630000000000006</v>
      </c>
      <c r="L1753" s="310">
        <v>0.60630000000000006</v>
      </c>
      <c r="M1753" s="310">
        <v>0.551508</v>
      </c>
      <c r="N1753" s="310"/>
      <c r="O1753" s="310">
        <f t="shared" si="27"/>
        <v>9.0371103414151506</v>
      </c>
      <c r="P1753" s="310">
        <v>51.959521324735135</v>
      </c>
      <c r="Q1753" s="309" t="s">
        <v>15063</v>
      </c>
      <c r="R1753" s="311"/>
    </row>
    <row r="1754" spans="1:18" s="312" customFormat="1" x14ac:dyDescent="0.3">
      <c r="A1754" s="307">
        <v>1751</v>
      </c>
      <c r="B1754" s="308" t="s">
        <v>5271</v>
      </c>
      <c r="C1754" s="308" t="s">
        <v>2396</v>
      </c>
      <c r="D1754" s="308" t="s">
        <v>1377</v>
      </c>
      <c r="E1754" s="308" t="s">
        <v>1718</v>
      </c>
      <c r="F1754" s="309" t="s">
        <v>6775</v>
      </c>
      <c r="G1754" s="309" t="s">
        <v>6808</v>
      </c>
      <c r="H1754" s="309" t="s">
        <v>6809</v>
      </c>
      <c r="I1754" s="309" t="s">
        <v>5701</v>
      </c>
      <c r="J1754" s="309" t="s">
        <v>15063</v>
      </c>
      <c r="K1754" s="310">
        <v>0.18301999999999999</v>
      </c>
      <c r="L1754" s="310">
        <v>0.18301999999999999</v>
      </c>
      <c r="M1754" s="310">
        <v>0.16513</v>
      </c>
      <c r="N1754" s="310"/>
      <c r="O1754" s="310">
        <f t="shared" si="27"/>
        <v>9.7748879903835597</v>
      </c>
      <c r="P1754" s="310">
        <v>9.7748879903835633</v>
      </c>
      <c r="Q1754" s="309" t="s">
        <v>15063</v>
      </c>
      <c r="R1754" s="311"/>
    </row>
    <row r="1755" spans="1:18" s="312" customFormat="1" x14ac:dyDescent="0.3">
      <c r="A1755" s="307">
        <v>1752</v>
      </c>
      <c r="B1755" s="308" t="s">
        <v>5271</v>
      </c>
      <c r="C1755" s="308" t="s">
        <v>2396</v>
      </c>
      <c r="D1755" s="308" t="s">
        <v>1377</v>
      </c>
      <c r="E1755" s="308" t="s">
        <v>1718</v>
      </c>
      <c r="F1755" s="309" t="s">
        <v>6810</v>
      </c>
      <c r="G1755" s="309" t="s">
        <v>6811</v>
      </c>
      <c r="H1755" s="309" t="s">
        <v>6812</v>
      </c>
      <c r="I1755" s="309" t="s">
        <v>5706</v>
      </c>
      <c r="J1755" s="309" t="s">
        <v>15063</v>
      </c>
      <c r="K1755" s="310">
        <v>0.58894000000000002</v>
      </c>
      <c r="L1755" s="310">
        <v>0.58894000000000002</v>
      </c>
      <c r="M1755" s="310">
        <v>0.51190664799999996</v>
      </c>
      <c r="N1755" s="310"/>
      <c r="O1755" s="310">
        <f t="shared" si="27"/>
        <v>13.080000000000009</v>
      </c>
      <c r="P1755" s="310">
        <v>29.023771142737477</v>
      </c>
      <c r="Q1755" s="309" t="s">
        <v>15063</v>
      </c>
      <c r="R1755" s="311"/>
    </row>
    <row r="1756" spans="1:18" s="312" customFormat="1" x14ac:dyDescent="0.3">
      <c r="A1756" s="307">
        <v>1753</v>
      </c>
      <c r="B1756" s="308" t="s">
        <v>5271</v>
      </c>
      <c r="C1756" s="308" t="s">
        <v>2396</v>
      </c>
      <c r="D1756" s="308" t="s">
        <v>1377</v>
      </c>
      <c r="E1756" s="308" t="s">
        <v>1718</v>
      </c>
      <c r="F1756" s="309" t="s">
        <v>6813</v>
      </c>
      <c r="G1756" s="309" t="s">
        <v>6814</v>
      </c>
      <c r="H1756" s="309" t="s">
        <v>14804</v>
      </c>
      <c r="I1756" s="309" t="s">
        <v>5701</v>
      </c>
      <c r="J1756" s="309" t="s">
        <v>15063</v>
      </c>
      <c r="K1756" s="310">
        <v>0.44799999999999995</v>
      </c>
      <c r="L1756" s="310">
        <v>0.44799999999999995</v>
      </c>
      <c r="M1756" s="310">
        <v>0.40407899999999997</v>
      </c>
      <c r="N1756" s="310"/>
      <c r="O1756" s="310">
        <f t="shared" si="27"/>
        <v>9.8037946428571416</v>
      </c>
      <c r="P1756" s="310">
        <v>9.8037946428571328</v>
      </c>
      <c r="Q1756" s="309" t="s">
        <v>15063</v>
      </c>
      <c r="R1756" s="311"/>
    </row>
    <row r="1757" spans="1:18" s="312" customFormat="1" x14ac:dyDescent="0.3">
      <c r="A1757" s="307">
        <v>1754</v>
      </c>
      <c r="B1757" s="308" t="s">
        <v>5271</v>
      </c>
      <c r="C1757" s="308" t="s">
        <v>2396</v>
      </c>
      <c r="D1757" s="308" t="s">
        <v>1377</v>
      </c>
      <c r="E1757" s="308" t="s">
        <v>1718</v>
      </c>
      <c r="F1757" s="309" t="s">
        <v>6813</v>
      </c>
      <c r="G1757" s="309" t="s">
        <v>6815</v>
      </c>
      <c r="H1757" s="309" t="s">
        <v>6816</v>
      </c>
      <c r="I1757" s="309" t="s">
        <v>5701</v>
      </c>
      <c r="J1757" s="309" t="s">
        <v>15063</v>
      </c>
      <c r="K1757" s="310">
        <v>0.35580000000000001</v>
      </c>
      <c r="L1757" s="310">
        <v>0.35580000000000001</v>
      </c>
      <c r="M1757" s="310">
        <v>0.32067849999999998</v>
      </c>
      <c r="N1757" s="310"/>
      <c r="O1757" s="310">
        <f t="shared" si="27"/>
        <v>9.8711354693648197</v>
      </c>
      <c r="P1757" s="310">
        <v>9.8711354693648232</v>
      </c>
      <c r="Q1757" s="309" t="s">
        <v>15063</v>
      </c>
      <c r="R1757" s="311"/>
    </row>
    <row r="1758" spans="1:18" s="312" customFormat="1" x14ac:dyDescent="0.3">
      <c r="A1758" s="307">
        <v>1755</v>
      </c>
      <c r="B1758" s="308" t="s">
        <v>5271</v>
      </c>
      <c r="C1758" s="308" t="s">
        <v>2396</v>
      </c>
      <c r="D1758" s="308" t="s">
        <v>1377</v>
      </c>
      <c r="E1758" s="308" t="s">
        <v>1718</v>
      </c>
      <c r="F1758" s="309" t="s">
        <v>6813</v>
      </c>
      <c r="G1758" s="309" t="s">
        <v>6817</v>
      </c>
      <c r="H1758" s="309" t="s">
        <v>6818</v>
      </c>
      <c r="I1758" s="309" t="s">
        <v>5701</v>
      </c>
      <c r="J1758" s="309" t="s">
        <v>15063</v>
      </c>
      <c r="K1758" s="310">
        <v>0.48187999999999998</v>
      </c>
      <c r="L1758" s="310">
        <v>0.48187999999999998</v>
      </c>
      <c r="M1758" s="310">
        <v>0.434388</v>
      </c>
      <c r="N1758" s="310"/>
      <c r="O1758" s="310">
        <f t="shared" si="27"/>
        <v>9.8555657010043962</v>
      </c>
      <c r="P1758" s="310">
        <v>9.855565701004398</v>
      </c>
      <c r="Q1758" s="309" t="s">
        <v>15063</v>
      </c>
      <c r="R1758" s="311"/>
    </row>
    <row r="1759" spans="1:18" s="312" customFormat="1" x14ac:dyDescent="0.3">
      <c r="A1759" s="307">
        <v>1756</v>
      </c>
      <c r="B1759" s="308" t="s">
        <v>5271</v>
      </c>
      <c r="C1759" s="308" t="s">
        <v>2396</v>
      </c>
      <c r="D1759" s="308" t="s">
        <v>1377</v>
      </c>
      <c r="E1759" s="308" t="s">
        <v>1718</v>
      </c>
      <c r="F1759" s="309" t="s">
        <v>6813</v>
      </c>
      <c r="G1759" s="309" t="s">
        <v>6819</v>
      </c>
      <c r="H1759" s="309" t="s">
        <v>6820</v>
      </c>
      <c r="I1759" s="309" t="s">
        <v>5701</v>
      </c>
      <c r="J1759" s="309" t="s">
        <v>15063</v>
      </c>
      <c r="K1759" s="310">
        <v>0.39304</v>
      </c>
      <c r="L1759" s="310">
        <v>0.39304</v>
      </c>
      <c r="M1759" s="310">
        <v>0.34596000000000005</v>
      </c>
      <c r="N1759" s="310"/>
      <c r="O1759" s="310">
        <f t="shared" si="27"/>
        <v>11.978424587828201</v>
      </c>
      <c r="P1759" s="310">
        <v>11.978424587828195</v>
      </c>
      <c r="Q1759" s="309" t="s">
        <v>15063</v>
      </c>
      <c r="R1759" s="311"/>
    </row>
    <row r="1760" spans="1:18" s="312" customFormat="1" x14ac:dyDescent="0.3">
      <c r="A1760" s="307">
        <v>1757</v>
      </c>
      <c r="B1760" s="308" t="s">
        <v>5271</v>
      </c>
      <c r="C1760" s="308" t="s">
        <v>2396</v>
      </c>
      <c r="D1760" s="308" t="s">
        <v>1377</v>
      </c>
      <c r="E1760" s="308" t="s">
        <v>1718</v>
      </c>
      <c r="F1760" s="309" t="s">
        <v>6813</v>
      </c>
      <c r="G1760" s="309" t="s">
        <v>6821</v>
      </c>
      <c r="H1760" s="309" t="s">
        <v>6822</v>
      </c>
      <c r="I1760" s="309" t="s">
        <v>5701</v>
      </c>
      <c r="J1760" s="309" t="s">
        <v>15063</v>
      </c>
      <c r="K1760" s="310">
        <v>0.21306</v>
      </c>
      <c r="L1760" s="310">
        <v>0.21306</v>
      </c>
      <c r="M1760" s="310">
        <v>0.19291549999999999</v>
      </c>
      <c r="N1760" s="310"/>
      <c r="O1760" s="310">
        <f t="shared" si="27"/>
        <v>9.4548483995118797</v>
      </c>
      <c r="P1760" s="310">
        <v>9.4548483995118833</v>
      </c>
      <c r="Q1760" s="309" t="s">
        <v>15063</v>
      </c>
      <c r="R1760" s="311"/>
    </row>
    <row r="1761" spans="1:18" s="312" customFormat="1" x14ac:dyDescent="0.3">
      <c r="A1761" s="307">
        <v>1758</v>
      </c>
      <c r="B1761" s="308" t="s">
        <v>5271</v>
      </c>
      <c r="C1761" s="308" t="s">
        <v>2396</v>
      </c>
      <c r="D1761" s="308" t="s">
        <v>1377</v>
      </c>
      <c r="E1761" s="308" t="s">
        <v>1718</v>
      </c>
      <c r="F1761" s="309" t="s">
        <v>6813</v>
      </c>
      <c r="G1761" s="309" t="s">
        <v>6823</v>
      </c>
      <c r="H1761" s="309" t="s">
        <v>6824</v>
      </c>
      <c r="I1761" s="309" t="s">
        <v>5701</v>
      </c>
      <c r="J1761" s="309" t="s">
        <v>15063</v>
      </c>
      <c r="K1761" s="310">
        <v>0.44257999999999997</v>
      </c>
      <c r="L1761" s="310">
        <v>0.44257999999999997</v>
      </c>
      <c r="M1761" s="310">
        <v>0.3972715</v>
      </c>
      <c r="N1761" s="310"/>
      <c r="O1761" s="310">
        <f t="shared" si="27"/>
        <v>10.237358217723344</v>
      </c>
      <c r="P1761" s="310">
        <v>10.237358217723337</v>
      </c>
      <c r="Q1761" s="309" t="s">
        <v>15063</v>
      </c>
      <c r="R1761" s="311"/>
    </row>
    <row r="1762" spans="1:18" s="312" customFormat="1" x14ac:dyDescent="0.3">
      <c r="A1762" s="307">
        <v>1759</v>
      </c>
      <c r="B1762" s="308" t="s">
        <v>5271</v>
      </c>
      <c r="C1762" s="308" t="s">
        <v>2396</v>
      </c>
      <c r="D1762" s="308" t="s">
        <v>1377</v>
      </c>
      <c r="E1762" s="308" t="s">
        <v>1718</v>
      </c>
      <c r="F1762" s="309" t="s">
        <v>6813</v>
      </c>
      <c r="G1762" s="309" t="s">
        <v>6825</v>
      </c>
      <c r="H1762" s="309" t="s">
        <v>6826</v>
      </c>
      <c r="I1762" s="309" t="s">
        <v>5701</v>
      </c>
      <c r="J1762" s="309" t="s">
        <v>15063</v>
      </c>
      <c r="K1762" s="310">
        <v>0.48797999999999997</v>
      </c>
      <c r="L1762" s="310">
        <v>0.48797999999999997</v>
      </c>
      <c r="M1762" s="310">
        <v>0.439494</v>
      </c>
      <c r="N1762" s="310"/>
      <c r="O1762" s="310">
        <f t="shared" si="27"/>
        <v>9.9360629533997233</v>
      </c>
      <c r="P1762" s="310">
        <v>9.9360629533997269</v>
      </c>
      <c r="Q1762" s="309" t="s">
        <v>15063</v>
      </c>
      <c r="R1762" s="311"/>
    </row>
    <row r="1763" spans="1:18" s="312" customFormat="1" x14ac:dyDescent="0.3">
      <c r="A1763" s="307">
        <v>1760</v>
      </c>
      <c r="B1763" s="308" t="s">
        <v>5271</v>
      </c>
      <c r="C1763" s="308" t="s">
        <v>2396</v>
      </c>
      <c r="D1763" s="308" t="s">
        <v>1377</v>
      </c>
      <c r="E1763" s="308" t="s">
        <v>1718</v>
      </c>
      <c r="F1763" s="309" t="s">
        <v>6813</v>
      </c>
      <c r="G1763" s="309" t="s">
        <v>6827</v>
      </c>
      <c r="H1763" s="309" t="s">
        <v>6828</v>
      </c>
      <c r="I1763" s="309" t="s">
        <v>5701</v>
      </c>
      <c r="J1763" s="309" t="s">
        <v>15063</v>
      </c>
      <c r="K1763" s="310">
        <v>0.12647999999999998</v>
      </c>
      <c r="L1763" s="310">
        <v>0.12647999999999998</v>
      </c>
      <c r="M1763" s="310">
        <v>0.113081</v>
      </c>
      <c r="N1763" s="310"/>
      <c r="O1763" s="310">
        <f t="shared" si="27"/>
        <v>10.59376976597089</v>
      </c>
      <c r="P1763" s="310">
        <v>10.593769765970883</v>
      </c>
      <c r="Q1763" s="309" t="s">
        <v>15063</v>
      </c>
      <c r="R1763" s="311"/>
    </row>
    <row r="1764" spans="1:18" s="312" customFormat="1" x14ac:dyDescent="0.3">
      <c r="A1764" s="307">
        <v>1761</v>
      </c>
      <c r="B1764" s="308" t="s">
        <v>5271</v>
      </c>
      <c r="C1764" s="308" t="s">
        <v>2396</v>
      </c>
      <c r="D1764" s="308" t="s">
        <v>1377</v>
      </c>
      <c r="E1764" s="308" t="s">
        <v>1718</v>
      </c>
      <c r="F1764" s="309" t="s">
        <v>6813</v>
      </c>
      <c r="G1764" s="309" t="s">
        <v>6829</v>
      </c>
      <c r="H1764" s="309" t="s">
        <v>6830</v>
      </c>
      <c r="I1764" s="309" t="s">
        <v>5706</v>
      </c>
      <c r="J1764" s="309" t="s">
        <v>15063</v>
      </c>
      <c r="K1764" s="310">
        <v>0.41198000000000007</v>
      </c>
      <c r="L1764" s="310">
        <v>0.41198000000000007</v>
      </c>
      <c r="M1764" s="310">
        <v>0.39382700000000004</v>
      </c>
      <c r="N1764" s="310"/>
      <c r="O1764" s="310">
        <f t="shared" si="27"/>
        <v>4.406281858342644</v>
      </c>
      <c r="P1764" s="310">
        <v>54.658397008857108</v>
      </c>
      <c r="Q1764" s="309" t="s">
        <v>15063</v>
      </c>
      <c r="R1764" s="311"/>
    </row>
    <row r="1765" spans="1:18" s="312" customFormat="1" x14ac:dyDescent="0.3">
      <c r="A1765" s="307">
        <v>1762</v>
      </c>
      <c r="B1765" s="308" t="s">
        <v>5271</v>
      </c>
      <c r="C1765" s="308" t="s">
        <v>2396</v>
      </c>
      <c r="D1765" s="308" t="s">
        <v>1377</v>
      </c>
      <c r="E1765" s="308" t="s">
        <v>1718</v>
      </c>
      <c r="F1765" s="309" t="s">
        <v>6813</v>
      </c>
      <c r="G1765" s="309" t="s">
        <v>6831</v>
      </c>
      <c r="H1765" s="309" t="s">
        <v>6832</v>
      </c>
      <c r="I1765" s="309" t="s">
        <v>5706</v>
      </c>
      <c r="J1765" s="309" t="s">
        <v>15063</v>
      </c>
      <c r="K1765" s="310">
        <v>1.0019400000000001</v>
      </c>
      <c r="L1765" s="310">
        <v>1.0019400000000001</v>
      </c>
      <c r="M1765" s="310">
        <v>0.85582000000000003</v>
      </c>
      <c r="N1765" s="310"/>
      <c r="O1765" s="310">
        <f t="shared" si="27"/>
        <v>14.583707607241953</v>
      </c>
      <c r="P1765" s="310">
        <v>54.87804131737186</v>
      </c>
      <c r="Q1765" s="309" t="s">
        <v>15063</v>
      </c>
      <c r="R1765" s="311"/>
    </row>
    <row r="1766" spans="1:18" s="312" customFormat="1" x14ac:dyDescent="0.3">
      <c r="A1766" s="307">
        <v>1763</v>
      </c>
      <c r="B1766" s="308" t="s">
        <v>5271</v>
      </c>
      <c r="C1766" s="308" t="s">
        <v>2396</v>
      </c>
      <c r="D1766" s="308" t="s">
        <v>1377</v>
      </c>
      <c r="E1766" s="308" t="s">
        <v>1718</v>
      </c>
      <c r="F1766" s="309" t="s">
        <v>6813</v>
      </c>
      <c r="G1766" s="309" t="s">
        <v>6833</v>
      </c>
      <c r="H1766" s="309" t="s">
        <v>6834</v>
      </c>
      <c r="I1766" s="309" t="s">
        <v>5706</v>
      </c>
      <c r="J1766" s="309" t="s">
        <v>15063</v>
      </c>
      <c r="K1766" s="310">
        <v>0.66071999999999997</v>
      </c>
      <c r="L1766" s="310">
        <v>0.66071999999999997</v>
      </c>
      <c r="M1766" s="310">
        <v>0.62099499999999996</v>
      </c>
      <c r="N1766" s="310"/>
      <c r="O1766" s="310">
        <f t="shared" si="27"/>
        <v>6.0123804334665225</v>
      </c>
      <c r="P1766" s="310">
        <v>44.526527463919038</v>
      </c>
      <c r="Q1766" s="309" t="s">
        <v>15063</v>
      </c>
      <c r="R1766" s="311"/>
    </row>
    <row r="1767" spans="1:18" s="312" customFormat="1" x14ac:dyDescent="0.3">
      <c r="A1767" s="307">
        <v>1764</v>
      </c>
      <c r="B1767" s="308" t="s">
        <v>5271</v>
      </c>
      <c r="C1767" s="308" t="s">
        <v>2396</v>
      </c>
      <c r="D1767" s="308" t="s">
        <v>1377</v>
      </c>
      <c r="E1767" s="308" t="s">
        <v>1718</v>
      </c>
      <c r="F1767" s="309" t="s">
        <v>6813</v>
      </c>
      <c r="G1767" s="309" t="s">
        <v>6835</v>
      </c>
      <c r="H1767" s="309" t="s">
        <v>6836</v>
      </c>
      <c r="I1767" s="309" t="s">
        <v>5706</v>
      </c>
      <c r="J1767" s="309" t="s">
        <v>15063</v>
      </c>
      <c r="K1767" s="310">
        <v>0.57640000000000002</v>
      </c>
      <c r="L1767" s="310">
        <v>0.57640000000000002</v>
      </c>
      <c r="M1767" s="310">
        <v>0.53723140000000003</v>
      </c>
      <c r="N1767" s="310"/>
      <c r="O1767" s="310">
        <f t="shared" si="27"/>
        <v>6.7953851492019419</v>
      </c>
      <c r="P1767" s="310">
        <v>40.361605207423459</v>
      </c>
      <c r="Q1767" s="309" t="s">
        <v>15063</v>
      </c>
      <c r="R1767" s="311"/>
    </row>
    <row r="1768" spans="1:18" s="312" customFormat="1" x14ac:dyDescent="0.3">
      <c r="A1768" s="307">
        <v>1765</v>
      </c>
      <c r="B1768" s="308" t="s">
        <v>5271</v>
      </c>
      <c r="C1768" s="308" t="s">
        <v>2396</v>
      </c>
      <c r="D1768" s="308" t="s">
        <v>1377</v>
      </c>
      <c r="E1768" s="308" t="s">
        <v>1718</v>
      </c>
      <c r="F1768" s="309" t="s">
        <v>6837</v>
      </c>
      <c r="G1768" s="309" t="s">
        <v>6840</v>
      </c>
      <c r="H1768" s="309" t="s">
        <v>6841</v>
      </c>
      <c r="I1768" s="309" t="s">
        <v>5701</v>
      </c>
      <c r="J1768" s="309" t="s">
        <v>15063</v>
      </c>
      <c r="K1768" s="310">
        <v>2.794E-2</v>
      </c>
      <c r="L1768" s="310">
        <v>2.794E-2</v>
      </c>
      <c r="M1768" s="310">
        <v>2.4785000000000001E-2</v>
      </c>
      <c r="N1768" s="310"/>
      <c r="O1768" s="310">
        <f t="shared" si="27"/>
        <v>11.292054402290615</v>
      </c>
      <c r="P1768" s="310">
        <v>11.292054402290619</v>
      </c>
      <c r="Q1768" s="309" t="s">
        <v>15063</v>
      </c>
      <c r="R1768" s="311"/>
    </row>
    <row r="1769" spans="1:18" s="312" customFormat="1" x14ac:dyDescent="0.3">
      <c r="A1769" s="307">
        <v>1766</v>
      </c>
      <c r="B1769" s="308" t="s">
        <v>5271</v>
      </c>
      <c r="C1769" s="308" t="s">
        <v>2396</v>
      </c>
      <c r="D1769" s="308" t="s">
        <v>1377</v>
      </c>
      <c r="E1769" s="308" t="s">
        <v>1718</v>
      </c>
      <c r="F1769" s="309" t="s">
        <v>6837</v>
      </c>
      <c r="G1769" s="309" t="s">
        <v>6842</v>
      </c>
      <c r="H1769" s="309" t="s">
        <v>6843</v>
      </c>
      <c r="I1769" s="309" t="s">
        <v>5701</v>
      </c>
      <c r="J1769" s="309" t="s">
        <v>15063</v>
      </c>
      <c r="K1769" s="310">
        <v>0.19192000000000001</v>
      </c>
      <c r="L1769" s="310">
        <v>0.19192000000000001</v>
      </c>
      <c r="M1769" s="310">
        <v>0.17285600000000001</v>
      </c>
      <c r="N1769" s="310"/>
      <c r="O1769" s="310">
        <f t="shared" si="27"/>
        <v>9.9333055439766564</v>
      </c>
      <c r="P1769" s="310">
        <v>9.9333055439766564</v>
      </c>
      <c r="Q1769" s="309" t="s">
        <v>15063</v>
      </c>
      <c r="R1769" s="311"/>
    </row>
    <row r="1770" spans="1:18" s="312" customFormat="1" x14ac:dyDescent="0.3">
      <c r="A1770" s="307">
        <v>1767</v>
      </c>
      <c r="B1770" s="308" t="s">
        <v>5271</v>
      </c>
      <c r="C1770" s="308" t="s">
        <v>2396</v>
      </c>
      <c r="D1770" s="308" t="s">
        <v>1377</v>
      </c>
      <c r="E1770" s="308" t="s">
        <v>1718</v>
      </c>
      <c r="F1770" s="309" t="s">
        <v>6837</v>
      </c>
      <c r="G1770" s="309" t="s">
        <v>6844</v>
      </c>
      <c r="H1770" s="309" t="s">
        <v>6845</v>
      </c>
      <c r="I1770" s="309" t="s">
        <v>5701</v>
      </c>
      <c r="J1770" s="309" t="s">
        <v>15063</v>
      </c>
      <c r="K1770" s="310">
        <v>0.32084000000000001</v>
      </c>
      <c r="L1770" s="310">
        <v>0.32084000000000001</v>
      </c>
      <c r="M1770" s="310">
        <v>0.28925099999999998</v>
      </c>
      <c r="N1770" s="310"/>
      <c r="O1770" s="310">
        <f t="shared" si="27"/>
        <v>9.8457174915846011</v>
      </c>
      <c r="P1770" s="310">
        <v>9.8457174915846046</v>
      </c>
      <c r="Q1770" s="309" t="s">
        <v>15063</v>
      </c>
      <c r="R1770" s="311"/>
    </row>
    <row r="1771" spans="1:18" s="312" customFormat="1" x14ac:dyDescent="0.3">
      <c r="A1771" s="307">
        <v>1768</v>
      </c>
      <c r="B1771" s="308" t="s">
        <v>5271</v>
      </c>
      <c r="C1771" s="308" t="s">
        <v>2396</v>
      </c>
      <c r="D1771" s="308" t="s">
        <v>1377</v>
      </c>
      <c r="E1771" s="308" t="s">
        <v>1718</v>
      </c>
      <c r="F1771" s="309" t="s">
        <v>6837</v>
      </c>
      <c r="G1771" s="309" t="s">
        <v>6846</v>
      </c>
      <c r="H1771" s="309" t="s">
        <v>6847</v>
      </c>
      <c r="I1771" s="309" t="s">
        <v>5701</v>
      </c>
      <c r="J1771" s="309" t="s">
        <v>15063</v>
      </c>
      <c r="K1771" s="310">
        <v>0.11744</v>
      </c>
      <c r="L1771" s="310">
        <v>0.11744</v>
      </c>
      <c r="M1771" s="310">
        <v>0.10531192</v>
      </c>
      <c r="N1771" s="310"/>
      <c r="O1771" s="310">
        <f t="shared" si="27"/>
        <v>10.327043596730244</v>
      </c>
      <c r="P1771" s="310">
        <v>10.327043596730256</v>
      </c>
      <c r="Q1771" s="309" t="s">
        <v>15063</v>
      </c>
      <c r="R1771" s="311"/>
    </row>
    <row r="1772" spans="1:18" s="312" customFormat="1" x14ac:dyDescent="0.3">
      <c r="A1772" s="307">
        <v>1769</v>
      </c>
      <c r="B1772" s="308" t="s">
        <v>5271</v>
      </c>
      <c r="C1772" s="308" t="s">
        <v>2396</v>
      </c>
      <c r="D1772" s="308" t="s">
        <v>1377</v>
      </c>
      <c r="E1772" s="308" t="s">
        <v>1718</v>
      </c>
      <c r="F1772" s="309" t="s">
        <v>6837</v>
      </c>
      <c r="G1772" s="309" t="s">
        <v>6848</v>
      </c>
      <c r="H1772" s="309" t="s">
        <v>6849</v>
      </c>
      <c r="I1772" s="309" t="s">
        <v>2414</v>
      </c>
      <c r="J1772" s="309" t="s">
        <v>15063</v>
      </c>
      <c r="K1772" s="310">
        <v>2.0600000000000002E-3</v>
      </c>
      <c r="L1772" s="310">
        <v>2.0600000000000002E-3</v>
      </c>
      <c r="M1772" s="310">
        <v>1.7938480000000007E-3</v>
      </c>
      <c r="N1772" s="310"/>
      <c r="O1772" s="310">
        <f t="shared" si="27"/>
        <v>12.919999999999977</v>
      </c>
      <c r="P1772" s="310">
        <v>12.919999999999987</v>
      </c>
      <c r="Q1772" s="309" t="s">
        <v>15063</v>
      </c>
      <c r="R1772" s="311"/>
    </row>
    <row r="1773" spans="1:18" s="312" customFormat="1" x14ac:dyDescent="0.3">
      <c r="A1773" s="307">
        <v>1770</v>
      </c>
      <c r="B1773" s="308" t="s">
        <v>5271</v>
      </c>
      <c r="C1773" s="308" t="s">
        <v>2396</v>
      </c>
      <c r="D1773" s="308" t="s">
        <v>1377</v>
      </c>
      <c r="E1773" s="308" t="s">
        <v>1718</v>
      </c>
      <c r="F1773" s="309" t="s">
        <v>6837</v>
      </c>
      <c r="G1773" s="309" t="s">
        <v>6850</v>
      </c>
      <c r="H1773" s="309" t="s">
        <v>6851</v>
      </c>
      <c r="I1773" s="309" t="s">
        <v>5701</v>
      </c>
      <c r="J1773" s="309" t="s">
        <v>15063</v>
      </c>
      <c r="K1773" s="310">
        <v>0.39358000000000004</v>
      </c>
      <c r="L1773" s="310">
        <v>0.39358000000000004</v>
      </c>
      <c r="M1773" s="310">
        <v>0.35278600000000004</v>
      </c>
      <c r="N1773" s="310"/>
      <c r="O1773" s="310">
        <f t="shared" si="27"/>
        <v>10.364855937801716</v>
      </c>
      <c r="P1773" s="310">
        <v>10.364855937801709</v>
      </c>
      <c r="Q1773" s="309" t="s">
        <v>15063</v>
      </c>
      <c r="R1773" s="311"/>
    </row>
    <row r="1774" spans="1:18" s="312" customFormat="1" x14ac:dyDescent="0.3">
      <c r="A1774" s="307">
        <v>1771</v>
      </c>
      <c r="B1774" s="308" t="s">
        <v>5271</v>
      </c>
      <c r="C1774" s="308" t="s">
        <v>2396</v>
      </c>
      <c r="D1774" s="308" t="s">
        <v>1377</v>
      </c>
      <c r="E1774" s="308" t="s">
        <v>1718</v>
      </c>
      <c r="F1774" s="309" t="s">
        <v>6837</v>
      </c>
      <c r="G1774" s="309" t="s">
        <v>6852</v>
      </c>
      <c r="H1774" s="309" t="s">
        <v>6853</v>
      </c>
      <c r="I1774" s="309" t="s">
        <v>5701</v>
      </c>
      <c r="J1774" s="309" t="s">
        <v>15063</v>
      </c>
      <c r="K1774" s="310">
        <v>0.41371999999999998</v>
      </c>
      <c r="L1774" s="310">
        <v>0.41371999999999998</v>
      </c>
      <c r="M1774" s="310">
        <v>0.37079128</v>
      </c>
      <c r="N1774" s="310"/>
      <c r="O1774" s="310">
        <f t="shared" si="27"/>
        <v>10.376273808372808</v>
      </c>
      <c r="P1774" s="310">
        <v>10.376273808372805</v>
      </c>
      <c r="Q1774" s="309" t="s">
        <v>15063</v>
      </c>
      <c r="R1774" s="311"/>
    </row>
    <row r="1775" spans="1:18" s="312" customFormat="1" x14ac:dyDescent="0.3">
      <c r="A1775" s="307">
        <v>1772</v>
      </c>
      <c r="B1775" s="308" t="s">
        <v>5271</v>
      </c>
      <c r="C1775" s="308" t="s">
        <v>2396</v>
      </c>
      <c r="D1775" s="308" t="s">
        <v>1377</v>
      </c>
      <c r="E1775" s="308" t="s">
        <v>1718</v>
      </c>
      <c r="F1775" s="309" t="s">
        <v>6837</v>
      </c>
      <c r="G1775" s="309" t="s">
        <v>6854</v>
      </c>
      <c r="H1775" s="309" t="s">
        <v>6855</v>
      </c>
      <c r="I1775" s="309" t="s">
        <v>5706</v>
      </c>
      <c r="J1775" s="309" t="s">
        <v>15063</v>
      </c>
      <c r="K1775" s="310">
        <v>0.95063000000000009</v>
      </c>
      <c r="L1775" s="310">
        <v>0.95063000000000009</v>
      </c>
      <c r="M1775" s="310">
        <v>0.87108249999999998</v>
      </c>
      <c r="N1775" s="310"/>
      <c r="O1775" s="310">
        <f t="shared" si="27"/>
        <v>8.3678718323638108</v>
      </c>
      <c r="P1775" s="310">
        <v>65.616291742607132</v>
      </c>
      <c r="Q1775" s="309" t="s">
        <v>15063</v>
      </c>
      <c r="R1775" s="311"/>
    </row>
    <row r="1776" spans="1:18" s="312" customFormat="1" x14ac:dyDescent="0.3">
      <c r="A1776" s="307">
        <v>1773</v>
      </c>
      <c r="B1776" s="308" t="s">
        <v>5271</v>
      </c>
      <c r="C1776" s="308" t="s">
        <v>2396</v>
      </c>
      <c r="D1776" s="308" t="s">
        <v>1377</v>
      </c>
      <c r="E1776" s="308" t="s">
        <v>1718</v>
      </c>
      <c r="F1776" s="309" t="s">
        <v>6837</v>
      </c>
      <c r="G1776" s="309" t="s">
        <v>6856</v>
      </c>
      <c r="H1776" s="309" t="s">
        <v>6857</v>
      </c>
      <c r="I1776" s="309" t="s">
        <v>5706</v>
      </c>
      <c r="J1776" s="309" t="s">
        <v>15063</v>
      </c>
      <c r="K1776" s="310">
        <v>0.56308000000000002</v>
      </c>
      <c r="L1776" s="310">
        <v>0.56308000000000002</v>
      </c>
      <c r="M1776" s="310">
        <v>0.50158820000000004</v>
      </c>
      <c r="N1776" s="310"/>
      <c r="O1776" s="310">
        <f t="shared" si="27"/>
        <v>10.920615187895146</v>
      </c>
      <c r="P1776" s="310">
        <v>48.324869412314442</v>
      </c>
      <c r="Q1776" s="309" t="s">
        <v>15063</v>
      </c>
      <c r="R1776" s="311"/>
    </row>
    <row r="1777" spans="1:18" s="312" customFormat="1" x14ac:dyDescent="0.3">
      <c r="A1777" s="307">
        <v>1774</v>
      </c>
      <c r="B1777" s="308" t="s">
        <v>5271</v>
      </c>
      <c r="C1777" s="308" t="s">
        <v>2396</v>
      </c>
      <c r="D1777" s="308" t="s">
        <v>1377</v>
      </c>
      <c r="E1777" s="308" t="s">
        <v>1718</v>
      </c>
      <c r="F1777" s="309" t="s">
        <v>6837</v>
      </c>
      <c r="G1777" s="309" t="s">
        <v>6858</v>
      </c>
      <c r="H1777" s="309" t="s">
        <v>6859</v>
      </c>
      <c r="I1777" s="309" t="s">
        <v>3759</v>
      </c>
      <c r="J1777" s="309" t="s">
        <v>15063</v>
      </c>
      <c r="K1777" s="310">
        <v>0.35098000000000001</v>
      </c>
      <c r="L1777" s="310">
        <v>0.35098000000000001</v>
      </c>
      <c r="M1777" s="310">
        <v>0.35</v>
      </c>
      <c r="N1777" s="310"/>
      <c r="O1777" s="310">
        <f t="shared" si="27"/>
        <v>0.27921818907061269</v>
      </c>
      <c r="P1777" s="310">
        <v>0.27921818907061802</v>
      </c>
      <c r="Q1777" s="309" t="s">
        <v>15063</v>
      </c>
      <c r="R1777" s="311"/>
    </row>
    <row r="1778" spans="1:18" s="312" customFormat="1" x14ac:dyDescent="0.3">
      <c r="A1778" s="307">
        <v>1775</v>
      </c>
      <c r="B1778" s="308" t="s">
        <v>5271</v>
      </c>
      <c r="C1778" s="308" t="s">
        <v>2396</v>
      </c>
      <c r="D1778" s="308" t="s">
        <v>1377</v>
      </c>
      <c r="E1778" s="308" t="s">
        <v>1721</v>
      </c>
      <c r="F1778" s="309" t="s">
        <v>6860</v>
      </c>
      <c r="G1778" s="309" t="s">
        <v>6861</v>
      </c>
      <c r="H1778" s="309" t="s">
        <v>6862</v>
      </c>
      <c r="I1778" s="309" t="s">
        <v>5706</v>
      </c>
      <c r="J1778" s="309" t="s">
        <v>15063</v>
      </c>
      <c r="K1778" s="310">
        <v>0.62419999999999998</v>
      </c>
      <c r="L1778" s="310">
        <v>0.62419999999999998</v>
      </c>
      <c r="M1778" s="310">
        <v>0.54729855999999999</v>
      </c>
      <c r="N1778" s="310"/>
      <c r="O1778" s="310">
        <f t="shared" si="27"/>
        <v>12.319999999999999</v>
      </c>
      <c r="P1778" s="310">
        <v>41.797516364385125</v>
      </c>
      <c r="Q1778" s="309" t="s">
        <v>15063</v>
      </c>
      <c r="R1778" s="311"/>
    </row>
    <row r="1779" spans="1:18" s="312" customFormat="1" x14ac:dyDescent="0.3">
      <c r="A1779" s="307">
        <v>1776</v>
      </c>
      <c r="B1779" s="308" t="s">
        <v>5271</v>
      </c>
      <c r="C1779" s="308" t="s">
        <v>2396</v>
      </c>
      <c r="D1779" s="308" t="s">
        <v>1377</v>
      </c>
      <c r="E1779" s="308" t="s">
        <v>1721</v>
      </c>
      <c r="F1779" s="309" t="s">
        <v>6860</v>
      </c>
      <c r="G1779" s="309" t="s">
        <v>6863</v>
      </c>
      <c r="H1779" s="309" t="s">
        <v>6864</v>
      </c>
      <c r="I1779" s="309" t="s">
        <v>5701</v>
      </c>
      <c r="J1779" s="309" t="s">
        <v>15063</v>
      </c>
      <c r="K1779" s="310">
        <v>0.17219999999999999</v>
      </c>
      <c r="L1779" s="310">
        <v>0.17219999999999999</v>
      </c>
      <c r="M1779" s="310">
        <v>0.15507550000000001</v>
      </c>
      <c r="N1779" s="310"/>
      <c r="O1779" s="310">
        <f t="shared" si="27"/>
        <v>9.9445412311265891</v>
      </c>
      <c r="P1779" s="310">
        <v>9.9445412311265908</v>
      </c>
      <c r="Q1779" s="309" t="s">
        <v>15063</v>
      </c>
      <c r="R1779" s="311"/>
    </row>
    <row r="1780" spans="1:18" s="312" customFormat="1" x14ac:dyDescent="0.3">
      <c r="A1780" s="307">
        <v>1777</v>
      </c>
      <c r="B1780" s="308" t="s">
        <v>5271</v>
      </c>
      <c r="C1780" s="308" t="s">
        <v>2396</v>
      </c>
      <c r="D1780" s="308" t="s">
        <v>1377</v>
      </c>
      <c r="E1780" s="308" t="s">
        <v>1721</v>
      </c>
      <c r="F1780" s="309" t="s">
        <v>6860</v>
      </c>
      <c r="G1780" s="309" t="s">
        <v>6865</v>
      </c>
      <c r="H1780" s="309" t="s">
        <v>6866</v>
      </c>
      <c r="I1780" s="309" t="s">
        <v>5706</v>
      </c>
      <c r="J1780" s="309" t="s">
        <v>15063</v>
      </c>
      <c r="K1780" s="310">
        <v>0.61559999999999993</v>
      </c>
      <c r="L1780" s="310">
        <v>0.61559999999999993</v>
      </c>
      <c r="M1780" s="310">
        <v>0.53551043999999992</v>
      </c>
      <c r="N1780" s="310"/>
      <c r="O1780" s="310">
        <f t="shared" si="27"/>
        <v>13.010000000000002</v>
      </c>
      <c r="P1780" s="310">
        <v>40.742257272144123</v>
      </c>
      <c r="Q1780" s="309" t="s">
        <v>15063</v>
      </c>
      <c r="R1780" s="311"/>
    </row>
    <row r="1781" spans="1:18" s="312" customFormat="1" x14ac:dyDescent="0.3">
      <c r="A1781" s="307">
        <v>1778</v>
      </c>
      <c r="B1781" s="308" t="s">
        <v>5271</v>
      </c>
      <c r="C1781" s="308" t="s">
        <v>2396</v>
      </c>
      <c r="D1781" s="308" t="s">
        <v>1377</v>
      </c>
      <c r="E1781" s="308" t="s">
        <v>1721</v>
      </c>
      <c r="F1781" s="309" t="s">
        <v>6860</v>
      </c>
      <c r="G1781" s="309" t="s">
        <v>6867</v>
      </c>
      <c r="H1781" s="309" t="s">
        <v>6868</v>
      </c>
      <c r="I1781" s="309" t="s">
        <v>5701</v>
      </c>
      <c r="J1781" s="309" t="s">
        <v>15063</v>
      </c>
      <c r="K1781" s="310">
        <v>0.56118000000000001</v>
      </c>
      <c r="L1781" s="310">
        <v>0.56118000000000001</v>
      </c>
      <c r="M1781" s="310">
        <v>0.49665799999999999</v>
      </c>
      <c r="N1781" s="310"/>
      <c r="O1781" s="310">
        <f t="shared" si="27"/>
        <v>11.497558715563638</v>
      </c>
      <c r="P1781" s="310">
        <v>11.497558715563649</v>
      </c>
      <c r="Q1781" s="309" t="s">
        <v>15063</v>
      </c>
      <c r="R1781" s="311"/>
    </row>
    <row r="1782" spans="1:18" s="312" customFormat="1" x14ac:dyDescent="0.3">
      <c r="A1782" s="307">
        <v>1779</v>
      </c>
      <c r="B1782" s="308" t="s">
        <v>5271</v>
      </c>
      <c r="C1782" s="308" t="s">
        <v>2396</v>
      </c>
      <c r="D1782" s="308" t="s">
        <v>1377</v>
      </c>
      <c r="E1782" s="308" t="s">
        <v>1721</v>
      </c>
      <c r="F1782" s="309" t="s">
        <v>6860</v>
      </c>
      <c r="G1782" s="309" t="s">
        <v>6869</v>
      </c>
      <c r="H1782" s="309" t="s">
        <v>6870</v>
      </c>
      <c r="I1782" s="309" t="s">
        <v>5701</v>
      </c>
      <c r="J1782" s="309" t="s">
        <v>15063</v>
      </c>
      <c r="K1782" s="310">
        <v>0.26666000000000001</v>
      </c>
      <c r="L1782" s="310">
        <v>0.26666000000000001</v>
      </c>
      <c r="M1782" s="310">
        <v>0.23757400000000001</v>
      </c>
      <c r="N1782" s="310"/>
      <c r="O1782" s="310">
        <f t="shared" si="27"/>
        <v>10.907522688067202</v>
      </c>
      <c r="P1782" s="310">
        <v>10.907522688067207</v>
      </c>
      <c r="Q1782" s="309" t="s">
        <v>15063</v>
      </c>
      <c r="R1782" s="311"/>
    </row>
    <row r="1783" spans="1:18" s="312" customFormat="1" x14ac:dyDescent="0.3">
      <c r="A1783" s="307">
        <v>1780</v>
      </c>
      <c r="B1783" s="308" t="s">
        <v>5271</v>
      </c>
      <c r="C1783" s="308" t="s">
        <v>2396</v>
      </c>
      <c r="D1783" s="308" t="s">
        <v>1377</v>
      </c>
      <c r="E1783" s="308" t="s">
        <v>1721</v>
      </c>
      <c r="F1783" s="309" t="s">
        <v>6860</v>
      </c>
      <c r="G1783" s="309" t="s">
        <v>6871</v>
      </c>
      <c r="H1783" s="309" t="s">
        <v>6872</v>
      </c>
      <c r="I1783" s="309" t="s">
        <v>5701</v>
      </c>
      <c r="J1783" s="309" t="s">
        <v>15063</v>
      </c>
      <c r="K1783" s="310">
        <v>0.47197999999999996</v>
      </c>
      <c r="L1783" s="310">
        <v>0.47197999999999996</v>
      </c>
      <c r="M1783" s="310">
        <v>0.420352</v>
      </c>
      <c r="N1783" s="310"/>
      <c r="O1783" s="310">
        <f t="shared" si="27"/>
        <v>10.938599093181905</v>
      </c>
      <c r="P1783" s="310">
        <v>10.93859909318191</v>
      </c>
      <c r="Q1783" s="309" t="s">
        <v>15063</v>
      </c>
      <c r="R1783" s="311"/>
    </row>
    <row r="1784" spans="1:18" s="312" customFormat="1" x14ac:dyDescent="0.3">
      <c r="A1784" s="307">
        <v>1781</v>
      </c>
      <c r="B1784" s="308" t="s">
        <v>5271</v>
      </c>
      <c r="C1784" s="308" t="s">
        <v>2396</v>
      </c>
      <c r="D1784" s="308" t="s">
        <v>1377</v>
      </c>
      <c r="E1784" s="308" t="s">
        <v>1721</v>
      </c>
      <c r="F1784" s="309" t="s">
        <v>6860</v>
      </c>
      <c r="G1784" s="309" t="s">
        <v>6873</v>
      </c>
      <c r="H1784" s="309" t="s">
        <v>6874</v>
      </c>
      <c r="I1784" s="309" t="s">
        <v>5701</v>
      </c>
      <c r="J1784" s="309" t="s">
        <v>15063</v>
      </c>
      <c r="K1784" s="310">
        <v>0.49628</v>
      </c>
      <c r="L1784" s="310">
        <v>0.49628</v>
      </c>
      <c r="M1784" s="310">
        <v>0.446768</v>
      </c>
      <c r="N1784" s="310"/>
      <c r="O1784" s="310">
        <f t="shared" si="27"/>
        <v>9.9766260981703887</v>
      </c>
      <c r="P1784" s="310">
        <v>9.9766260981703816</v>
      </c>
      <c r="Q1784" s="309" t="s">
        <v>15063</v>
      </c>
      <c r="R1784" s="311"/>
    </row>
    <row r="1785" spans="1:18" s="312" customFormat="1" x14ac:dyDescent="0.3">
      <c r="A1785" s="307">
        <v>1782</v>
      </c>
      <c r="B1785" s="308" t="s">
        <v>5271</v>
      </c>
      <c r="C1785" s="308" t="s">
        <v>2396</v>
      </c>
      <c r="D1785" s="308" t="s">
        <v>1377</v>
      </c>
      <c r="E1785" s="308" t="s">
        <v>1721</v>
      </c>
      <c r="F1785" s="309" t="s">
        <v>6860</v>
      </c>
      <c r="G1785" s="309" t="s">
        <v>6875</v>
      </c>
      <c r="H1785" s="309" t="s">
        <v>6876</v>
      </c>
      <c r="I1785" s="309" t="s">
        <v>5701</v>
      </c>
      <c r="J1785" s="309" t="s">
        <v>15063</v>
      </c>
      <c r="K1785" s="310">
        <v>0.44425999999999999</v>
      </c>
      <c r="L1785" s="310">
        <v>0.44425999999999999</v>
      </c>
      <c r="M1785" s="310">
        <v>0.39921200000000001</v>
      </c>
      <c r="N1785" s="310"/>
      <c r="O1785" s="310">
        <f t="shared" si="27"/>
        <v>10.140008103362891</v>
      </c>
      <c r="P1785" s="310">
        <v>10.140008103362884</v>
      </c>
      <c r="Q1785" s="309" t="s">
        <v>15063</v>
      </c>
      <c r="R1785" s="311"/>
    </row>
    <row r="1786" spans="1:18" s="312" customFormat="1" x14ac:dyDescent="0.3">
      <c r="A1786" s="307">
        <v>1783</v>
      </c>
      <c r="B1786" s="308" t="s">
        <v>5271</v>
      </c>
      <c r="C1786" s="308" t="s">
        <v>2396</v>
      </c>
      <c r="D1786" s="308" t="s">
        <v>1377</v>
      </c>
      <c r="E1786" s="308" t="s">
        <v>1721</v>
      </c>
      <c r="F1786" s="309" t="s">
        <v>6877</v>
      </c>
      <c r="G1786" s="309" t="s">
        <v>6878</v>
      </c>
      <c r="H1786" s="309" t="s">
        <v>6879</v>
      </c>
      <c r="I1786" s="309" t="s">
        <v>5701</v>
      </c>
      <c r="J1786" s="309" t="s">
        <v>15063</v>
      </c>
      <c r="K1786" s="310">
        <v>0.28774</v>
      </c>
      <c r="L1786" s="310">
        <v>0.28774</v>
      </c>
      <c r="M1786" s="310">
        <v>0.25792999999999999</v>
      </c>
      <c r="N1786" s="310"/>
      <c r="O1786" s="310">
        <f t="shared" si="27"/>
        <v>10.360047264891918</v>
      </c>
      <c r="P1786" s="310">
        <v>10.360047264891914</v>
      </c>
      <c r="Q1786" s="309" t="s">
        <v>15063</v>
      </c>
      <c r="R1786" s="311"/>
    </row>
    <row r="1787" spans="1:18" s="312" customFormat="1" x14ac:dyDescent="0.3">
      <c r="A1787" s="307">
        <v>1784</v>
      </c>
      <c r="B1787" s="308" t="s">
        <v>5271</v>
      </c>
      <c r="C1787" s="308" t="s">
        <v>2396</v>
      </c>
      <c r="D1787" s="308" t="s">
        <v>1377</v>
      </c>
      <c r="E1787" s="308" t="s">
        <v>1721</v>
      </c>
      <c r="F1787" s="309" t="s">
        <v>6877</v>
      </c>
      <c r="G1787" s="309" t="s">
        <v>6880</v>
      </c>
      <c r="H1787" s="309" t="s">
        <v>6881</v>
      </c>
      <c r="I1787" s="309" t="s">
        <v>5701</v>
      </c>
      <c r="J1787" s="309" t="s">
        <v>15063</v>
      </c>
      <c r="K1787" s="310">
        <v>0.22560000000000002</v>
      </c>
      <c r="L1787" s="310">
        <v>0.22560000000000002</v>
      </c>
      <c r="M1787" s="310">
        <v>0.20253199999999999</v>
      </c>
      <c r="N1787" s="310"/>
      <c r="O1787" s="310">
        <f t="shared" si="27"/>
        <v>10.225177304964554</v>
      </c>
      <c r="P1787" s="310">
        <v>10.22517730496455</v>
      </c>
      <c r="Q1787" s="309" t="s">
        <v>15063</v>
      </c>
      <c r="R1787" s="311"/>
    </row>
    <row r="1788" spans="1:18" s="312" customFormat="1" x14ac:dyDescent="0.3">
      <c r="A1788" s="307">
        <v>1785</v>
      </c>
      <c r="B1788" s="308" t="s">
        <v>5271</v>
      </c>
      <c r="C1788" s="308" t="s">
        <v>2396</v>
      </c>
      <c r="D1788" s="308" t="s">
        <v>1377</v>
      </c>
      <c r="E1788" s="308" t="s">
        <v>1721</v>
      </c>
      <c r="F1788" s="309" t="s">
        <v>6877</v>
      </c>
      <c r="G1788" s="309" t="s">
        <v>6882</v>
      </c>
      <c r="H1788" s="309" t="s">
        <v>6883</v>
      </c>
      <c r="I1788" s="309" t="s">
        <v>5701</v>
      </c>
      <c r="J1788" s="309" t="s">
        <v>15063</v>
      </c>
      <c r="K1788" s="310">
        <v>0.37377000000000005</v>
      </c>
      <c r="L1788" s="310">
        <v>0.37377000000000005</v>
      </c>
      <c r="M1788" s="310">
        <v>0.3390205</v>
      </c>
      <c r="N1788" s="310"/>
      <c r="O1788" s="310">
        <f t="shared" si="27"/>
        <v>9.2970275838082337</v>
      </c>
      <c r="P1788" s="310">
        <v>9.2970275838082479</v>
      </c>
      <c r="Q1788" s="309" t="s">
        <v>15063</v>
      </c>
      <c r="R1788" s="311"/>
    </row>
    <row r="1789" spans="1:18" s="312" customFormat="1" x14ac:dyDescent="0.3">
      <c r="A1789" s="307">
        <v>1786</v>
      </c>
      <c r="B1789" s="308" t="s">
        <v>5271</v>
      </c>
      <c r="C1789" s="308" t="s">
        <v>2396</v>
      </c>
      <c r="D1789" s="308" t="s">
        <v>1377</v>
      </c>
      <c r="E1789" s="308" t="s">
        <v>1721</v>
      </c>
      <c r="F1789" s="309" t="s">
        <v>6877</v>
      </c>
      <c r="G1789" s="309" t="s">
        <v>6884</v>
      </c>
      <c r="H1789" s="309" t="s">
        <v>6885</v>
      </c>
      <c r="I1789" s="309" t="s">
        <v>5701</v>
      </c>
      <c r="J1789" s="309" t="s">
        <v>15063</v>
      </c>
      <c r="K1789" s="310">
        <v>0.25922000000000001</v>
      </c>
      <c r="L1789" s="310">
        <v>0.25922000000000001</v>
      </c>
      <c r="M1789" s="310">
        <v>0.23346450000000002</v>
      </c>
      <c r="N1789" s="310"/>
      <c r="O1789" s="310">
        <f t="shared" si="27"/>
        <v>9.9357688449965238</v>
      </c>
      <c r="P1789" s="310">
        <v>9.935768844996506</v>
      </c>
      <c r="Q1789" s="309" t="s">
        <v>15063</v>
      </c>
      <c r="R1789" s="311"/>
    </row>
    <row r="1790" spans="1:18" s="312" customFormat="1" x14ac:dyDescent="0.3">
      <c r="A1790" s="307">
        <v>1787</v>
      </c>
      <c r="B1790" s="308" t="s">
        <v>5271</v>
      </c>
      <c r="C1790" s="308" t="s">
        <v>2396</v>
      </c>
      <c r="D1790" s="308" t="s">
        <v>1377</v>
      </c>
      <c r="E1790" s="308" t="s">
        <v>1721</v>
      </c>
      <c r="F1790" s="309" t="s">
        <v>6877</v>
      </c>
      <c r="G1790" s="309" t="s">
        <v>6886</v>
      </c>
      <c r="H1790" s="309" t="s">
        <v>6887</v>
      </c>
      <c r="I1790" s="309" t="s">
        <v>5701</v>
      </c>
      <c r="J1790" s="309" t="s">
        <v>15063</v>
      </c>
      <c r="K1790" s="310">
        <v>0.26757999999999998</v>
      </c>
      <c r="L1790" s="310">
        <v>0.26757999999999998</v>
      </c>
      <c r="M1790" s="310">
        <v>0.24053249999999998</v>
      </c>
      <c r="N1790" s="310"/>
      <c r="O1790" s="310">
        <f t="shared" si="27"/>
        <v>10.108191942596607</v>
      </c>
      <c r="P1790" s="310">
        <v>10.108191942596601</v>
      </c>
      <c r="Q1790" s="309" t="s">
        <v>15063</v>
      </c>
      <c r="R1790" s="311"/>
    </row>
    <row r="1791" spans="1:18" s="312" customFormat="1" x14ac:dyDescent="0.3">
      <c r="A1791" s="307">
        <v>1788</v>
      </c>
      <c r="B1791" s="308" t="s">
        <v>5271</v>
      </c>
      <c r="C1791" s="308" t="s">
        <v>2396</v>
      </c>
      <c r="D1791" s="308" t="s">
        <v>1377</v>
      </c>
      <c r="E1791" s="308" t="s">
        <v>1721</v>
      </c>
      <c r="F1791" s="309" t="s">
        <v>6877</v>
      </c>
      <c r="G1791" s="309" t="s">
        <v>6888</v>
      </c>
      <c r="H1791" s="309" t="s">
        <v>6889</v>
      </c>
      <c r="I1791" s="309" t="s">
        <v>5701</v>
      </c>
      <c r="J1791" s="309" t="s">
        <v>15063</v>
      </c>
      <c r="K1791" s="310">
        <v>0.16689999999999999</v>
      </c>
      <c r="L1791" s="310">
        <v>0.16689999999999999</v>
      </c>
      <c r="M1791" s="310">
        <v>0.15045799999999998</v>
      </c>
      <c r="N1791" s="310"/>
      <c r="O1791" s="310">
        <f t="shared" si="27"/>
        <v>9.8514080287597441</v>
      </c>
      <c r="P1791" s="310">
        <v>9.8514080287597459</v>
      </c>
      <c r="Q1791" s="309" t="s">
        <v>15063</v>
      </c>
      <c r="R1791" s="311"/>
    </row>
    <row r="1792" spans="1:18" s="312" customFormat="1" x14ac:dyDescent="0.3">
      <c r="A1792" s="307">
        <v>1789</v>
      </c>
      <c r="B1792" s="308" t="s">
        <v>5271</v>
      </c>
      <c r="C1792" s="308" t="s">
        <v>2396</v>
      </c>
      <c r="D1792" s="308" t="s">
        <v>1377</v>
      </c>
      <c r="E1792" s="308" t="s">
        <v>1721</v>
      </c>
      <c r="F1792" s="309" t="s">
        <v>6877</v>
      </c>
      <c r="G1792" s="309" t="s">
        <v>6890</v>
      </c>
      <c r="H1792" s="309" t="s">
        <v>6891</v>
      </c>
      <c r="I1792" s="309" t="s">
        <v>5701</v>
      </c>
      <c r="J1792" s="309" t="s">
        <v>15063</v>
      </c>
      <c r="K1792" s="310">
        <v>0.32028000000000001</v>
      </c>
      <c r="L1792" s="310">
        <v>0.32028000000000001</v>
      </c>
      <c r="M1792" s="310">
        <v>0.27867562800000001</v>
      </c>
      <c r="N1792" s="310"/>
      <c r="O1792" s="310">
        <f t="shared" si="27"/>
        <v>12.989999999999998</v>
      </c>
      <c r="P1792" s="310">
        <v>12.990000000000002</v>
      </c>
      <c r="Q1792" s="309" t="s">
        <v>15063</v>
      </c>
      <c r="R1792" s="311"/>
    </row>
    <row r="1793" spans="1:18" s="312" customFormat="1" x14ac:dyDescent="0.3">
      <c r="A1793" s="307">
        <v>1790</v>
      </c>
      <c r="B1793" s="308" t="s">
        <v>5271</v>
      </c>
      <c r="C1793" s="308" t="s">
        <v>2396</v>
      </c>
      <c r="D1793" s="308" t="s">
        <v>1377</v>
      </c>
      <c r="E1793" s="308" t="s">
        <v>1721</v>
      </c>
      <c r="F1793" s="309" t="s">
        <v>6877</v>
      </c>
      <c r="G1793" s="309" t="s">
        <v>6892</v>
      </c>
      <c r="H1793" s="309" t="s">
        <v>6893</v>
      </c>
      <c r="I1793" s="309" t="s">
        <v>5706</v>
      </c>
      <c r="J1793" s="309" t="s">
        <v>15063</v>
      </c>
      <c r="K1793" s="310">
        <v>0.45474999999999999</v>
      </c>
      <c r="L1793" s="310">
        <v>0.45474999999999999</v>
      </c>
      <c r="M1793" s="310">
        <v>0.39185807499999997</v>
      </c>
      <c r="N1793" s="310"/>
      <c r="O1793" s="310">
        <f t="shared" si="27"/>
        <v>13.830000000000004</v>
      </c>
      <c r="P1793" s="310">
        <v>26.800872968355893</v>
      </c>
      <c r="Q1793" s="309" t="s">
        <v>15063</v>
      </c>
      <c r="R1793" s="311"/>
    </row>
    <row r="1794" spans="1:18" s="312" customFormat="1" x14ac:dyDescent="0.3">
      <c r="A1794" s="307">
        <v>1791</v>
      </c>
      <c r="B1794" s="308" t="s">
        <v>5271</v>
      </c>
      <c r="C1794" s="308" t="s">
        <v>2396</v>
      </c>
      <c r="D1794" s="308" t="s">
        <v>1377</v>
      </c>
      <c r="E1794" s="308" t="s">
        <v>1721</v>
      </c>
      <c r="F1794" s="309" t="s">
        <v>6877</v>
      </c>
      <c r="G1794" s="309" t="s">
        <v>6894</v>
      </c>
      <c r="H1794" s="309" t="s">
        <v>6895</v>
      </c>
      <c r="I1794" s="309" t="s">
        <v>5706</v>
      </c>
      <c r="J1794" s="309" t="s">
        <v>15063</v>
      </c>
      <c r="K1794" s="310">
        <v>0.29093000000000002</v>
      </c>
      <c r="L1794" s="310">
        <v>0.29093000000000002</v>
      </c>
      <c r="M1794" s="310">
        <v>0.24931300000000001</v>
      </c>
      <c r="N1794" s="310"/>
      <c r="O1794" s="310">
        <f t="shared" si="27"/>
        <v>14.304815591379375</v>
      </c>
      <c r="P1794" s="310">
        <v>14.304815591379372</v>
      </c>
      <c r="Q1794" s="309" t="s">
        <v>15063</v>
      </c>
      <c r="R1794" s="311"/>
    </row>
    <row r="1795" spans="1:18" s="312" customFormat="1" x14ac:dyDescent="0.3">
      <c r="A1795" s="307">
        <v>1792</v>
      </c>
      <c r="B1795" s="308" t="s">
        <v>5271</v>
      </c>
      <c r="C1795" s="308" t="s">
        <v>2396</v>
      </c>
      <c r="D1795" s="308" t="s">
        <v>1377</v>
      </c>
      <c r="E1795" s="308" t="s">
        <v>1721</v>
      </c>
      <c r="F1795" s="309" t="s">
        <v>6877</v>
      </c>
      <c r="G1795" s="309" t="s">
        <v>6896</v>
      </c>
      <c r="H1795" s="309" t="s">
        <v>6897</v>
      </c>
      <c r="I1795" s="309" t="s">
        <v>5706</v>
      </c>
      <c r="J1795" s="309" t="s">
        <v>15063</v>
      </c>
      <c r="K1795" s="310">
        <v>0.14304</v>
      </c>
      <c r="L1795" s="310">
        <v>0.14304</v>
      </c>
      <c r="M1795" s="310">
        <v>0.13293340000000001</v>
      </c>
      <c r="N1795" s="310"/>
      <c r="O1795" s="310">
        <f t="shared" si="27"/>
        <v>7.065576062639817</v>
      </c>
      <c r="P1795" s="310">
        <v>34.32851961739776</v>
      </c>
      <c r="Q1795" s="309" t="s">
        <v>15063</v>
      </c>
      <c r="R1795" s="311"/>
    </row>
    <row r="1796" spans="1:18" s="312" customFormat="1" x14ac:dyDescent="0.3">
      <c r="A1796" s="307">
        <v>1793</v>
      </c>
      <c r="B1796" s="308" t="s">
        <v>5271</v>
      </c>
      <c r="C1796" s="308" t="s">
        <v>2396</v>
      </c>
      <c r="D1796" s="308" t="s">
        <v>1377</v>
      </c>
      <c r="E1796" s="308" t="s">
        <v>1721</v>
      </c>
      <c r="F1796" s="309" t="s">
        <v>6877</v>
      </c>
      <c r="G1796" s="309" t="s">
        <v>6898</v>
      </c>
      <c r="H1796" s="309" t="s">
        <v>6899</v>
      </c>
      <c r="I1796" s="309" t="s">
        <v>5701</v>
      </c>
      <c r="J1796" s="309" t="s">
        <v>15063</v>
      </c>
      <c r="K1796" s="310">
        <v>0.14754</v>
      </c>
      <c r="L1796" s="310">
        <v>0.14754</v>
      </c>
      <c r="M1796" s="310">
        <v>0.13255749999999999</v>
      </c>
      <c r="N1796" s="310"/>
      <c r="O1796" s="310">
        <f t="shared" ref="O1796:O1859" si="28">(L1796-M1796)/L1796*100</f>
        <v>10.154873254710592</v>
      </c>
      <c r="P1796" s="310">
        <v>10.154873254710605</v>
      </c>
      <c r="Q1796" s="309" t="s">
        <v>15063</v>
      </c>
      <c r="R1796" s="311"/>
    </row>
    <row r="1797" spans="1:18" s="312" customFormat="1" x14ac:dyDescent="0.3">
      <c r="A1797" s="307">
        <v>1794</v>
      </c>
      <c r="B1797" s="308" t="s">
        <v>5271</v>
      </c>
      <c r="C1797" s="308" t="s">
        <v>2396</v>
      </c>
      <c r="D1797" s="308" t="s">
        <v>1377</v>
      </c>
      <c r="E1797" s="308" t="s">
        <v>1721</v>
      </c>
      <c r="F1797" s="309" t="s">
        <v>6877</v>
      </c>
      <c r="G1797" s="309" t="s">
        <v>6900</v>
      </c>
      <c r="H1797" s="309" t="s">
        <v>6901</v>
      </c>
      <c r="I1797" s="309" t="s">
        <v>5706</v>
      </c>
      <c r="J1797" s="309" t="s">
        <v>15063</v>
      </c>
      <c r="K1797" s="310">
        <v>0.69372999999999996</v>
      </c>
      <c r="L1797" s="310">
        <v>0.69372999999999996</v>
      </c>
      <c r="M1797" s="310">
        <v>0.60905600000000004</v>
      </c>
      <c r="N1797" s="310"/>
      <c r="O1797" s="310">
        <f t="shared" si="28"/>
        <v>12.205613134793063</v>
      </c>
      <c r="P1797" s="310">
        <v>44.755940430162156</v>
      </c>
      <c r="Q1797" s="309" t="s">
        <v>15063</v>
      </c>
      <c r="R1797" s="311"/>
    </row>
    <row r="1798" spans="1:18" s="312" customFormat="1" x14ac:dyDescent="0.3">
      <c r="A1798" s="307">
        <v>1795</v>
      </c>
      <c r="B1798" s="308" t="s">
        <v>5271</v>
      </c>
      <c r="C1798" s="308" t="s">
        <v>2396</v>
      </c>
      <c r="D1798" s="308" t="s">
        <v>1377</v>
      </c>
      <c r="E1798" s="308" t="s">
        <v>1721</v>
      </c>
      <c r="F1798" s="309" t="s">
        <v>6902</v>
      </c>
      <c r="G1798" s="309" t="s">
        <v>6903</v>
      </c>
      <c r="H1798" s="309" t="s">
        <v>6904</v>
      </c>
      <c r="I1798" s="309" t="s">
        <v>3759</v>
      </c>
      <c r="J1798" s="309" t="s">
        <v>15063</v>
      </c>
      <c r="K1798" s="310">
        <v>0.19048099999999996</v>
      </c>
      <c r="L1798" s="310">
        <v>0.19048099999999996</v>
      </c>
      <c r="M1798" s="310">
        <v>0.18453349999999999</v>
      </c>
      <c r="N1798" s="310"/>
      <c r="O1798" s="310">
        <f t="shared" si="28"/>
        <v>3.1223586604438069</v>
      </c>
      <c r="P1798" s="310">
        <v>3.1223586604438025</v>
      </c>
      <c r="Q1798" s="309" t="s">
        <v>15063</v>
      </c>
      <c r="R1798" s="311"/>
    </row>
    <row r="1799" spans="1:18" s="312" customFormat="1" x14ac:dyDescent="0.3">
      <c r="A1799" s="307">
        <v>1796</v>
      </c>
      <c r="B1799" s="308" t="s">
        <v>5271</v>
      </c>
      <c r="C1799" s="308" t="s">
        <v>2396</v>
      </c>
      <c r="D1799" s="308" t="s">
        <v>1377</v>
      </c>
      <c r="E1799" s="308" t="s">
        <v>1721</v>
      </c>
      <c r="F1799" s="309" t="s">
        <v>6902</v>
      </c>
      <c r="G1799" s="309" t="s">
        <v>6905</v>
      </c>
      <c r="H1799" s="309" t="s">
        <v>6906</v>
      </c>
      <c r="I1799" s="309" t="s">
        <v>5701</v>
      </c>
      <c r="J1799" s="309" t="s">
        <v>15063</v>
      </c>
      <c r="K1799" s="310">
        <v>0.33908000000000005</v>
      </c>
      <c r="L1799" s="310">
        <v>0.33908000000000005</v>
      </c>
      <c r="M1799" s="310">
        <v>0.30640800000000001</v>
      </c>
      <c r="N1799" s="310"/>
      <c r="O1799" s="310">
        <f t="shared" si="28"/>
        <v>9.6354842515040779</v>
      </c>
      <c r="P1799" s="310">
        <v>9.6354842515040779</v>
      </c>
      <c r="Q1799" s="309" t="s">
        <v>15063</v>
      </c>
      <c r="R1799" s="311"/>
    </row>
    <row r="1800" spans="1:18" s="312" customFormat="1" x14ac:dyDescent="0.3">
      <c r="A1800" s="307">
        <v>1797</v>
      </c>
      <c r="B1800" s="308" t="s">
        <v>5271</v>
      </c>
      <c r="C1800" s="308" t="s">
        <v>2396</v>
      </c>
      <c r="D1800" s="308" t="s">
        <v>1377</v>
      </c>
      <c r="E1800" s="308" t="s">
        <v>1721</v>
      </c>
      <c r="F1800" s="309" t="s">
        <v>6902</v>
      </c>
      <c r="G1800" s="309" t="s">
        <v>6907</v>
      </c>
      <c r="H1800" s="309" t="s">
        <v>6908</v>
      </c>
      <c r="I1800" s="309" t="s">
        <v>5701</v>
      </c>
      <c r="J1800" s="309" t="s">
        <v>15063</v>
      </c>
      <c r="K1800" s="310">
        <v>0.40104000000000001</v>
      </c>
      <c r="L1800" s="310">
        <v>0.40104000000000001</v>
      </c>
      <c r="M1800" s="310">
        <v>0.36343999999999999</v>
      </c>
      <c r="N1800" s="310"/>
      <c r="O1800" s="310">
        <f t="shared" si="28"/>
        <v>9.3756233792140478</v>
      </c>
      <c r="P1800" s="310">
        <v>9.3756233792140478</v>
      </c>
      <c r="Q1800" s="309" t="s">
        <v>15063</v>
      </c>
      <c r="R1800" s="311"/>
    </row>
    <row r="1801" spans="1:18" s="312" customFormat="1" x14ac:dyDescent="0.3">
      <c r="A1801" s="307">
        <v>1798</v>
      </c>
      <c r="B1801" s="308" t="s">
        <v>5271</v>
      </c>
      <c r="C1801" s="308" t="s">
        <v>2396</v>
      </c>
      <c r="D1801" s="308" t="s">
        <v>1377</v>
      </c>
      <c r="E1801" s="308" t="s">
        <v>1721</v>
      </c>
      <c r="F1801" s="309" t="s">
        <v>6902</v>
      </c>
      <c r="G1801" s="309" t="s">
        <v>6909</v>
      </c>
      <c r="H1801" s="309" t="s">
        <v>6910</v>
      </c>
      <c r="I1801" s="309" t="s">
        <v>5701</v>
      </c>
      <c r="J1801" s="309" t="s">
        <v>15063</v>
      </c>
      <c r="K1801" s="310">
        <v>0.53932000000000002</v>
      </c>
      <c r="L1801" s="310">
        <v>0.53932000000000002</v>
      </c>
      <c r="M1801" s="310">
        <v>0.48529</v>
      </c>
      <c r="N1801" s="310"/>
      <c r="O1801" s="310">
        <f t="shared" si="28"/>
        <v>10.018171030186164</v>
      </c>
      <c r="P1801" s="310">
        <v>10.018171030186164</v>
      </c>
      <c r="Q1801" s="309" t="s">
        <v>15063</v>
      </c>
      <c r="R1801" s="311"/>
    </row>
    <row r="1802" spans="1:18" s="312" customFormat="1" x14ac:dyDescent="0.3">
      <c r="A1802" s="307">
        <v>1799</v>
      </c>
      <c r="B1802" s="308" t="s">
        <v>5271</v>
      </c>
      <c r="C1802" s="308" t="s">
        <v>2396</v>
      </c>
      <c r="D1802" s="308" t="s">
        <v>1377</v>
      </c>
      <c r="E1802" s="308" t="s">
        <v>1721</v>
      </c>
      <c r="F1802" s="309" t="s">
        <v>6902</v>
      </c>
      <c r="G1802" s="309" t="s">
        <v>6911</v>
      </c>
      <c r="H1802" s="309" t="s">
        <v>6912</v>
      </c>
      <c r="I1802" s="309" t="s">
        <v>2432</v>
      </c>
      <c r="J1802" s="309" t="s">
        <v>15063</v>
      </c>
      <c r="K1802" s="310">
        <v>0.57827999999999991</v>
      </c>
      <c r="L1802" s="310">
        <v>0.57827999999999991</v>
      </c>
      <c r="M1802" s="310">
        <v>0.49707750000000006</v>
      </c>
      <c r="N1802" s="310"/>
      <c r="O1802" s="310">
        <f t="shared" si="28"/>
        <v>14.042073044200018</v>
      </c>
      <c r="P1802" s="310">
        <v>14.04207304420002</v>
      </c>
      <c r="Q1802" s="309" t="s">
        <v>15063</v>
      </c>
      <c r="R1802" s="311"/>
    </row>
    <row r="1803" spans="1:18" s="312" customFormat="1" x14ac:dyDescent="0.3">
      <c r="A1803" s="307">
        <v>1800</v>
      </c>
      <c r="B1803" s="308" t="s">
        <v>5271</v>
      </c>
      <c r="C1803" s="308" t="s">
        <v>2396</v>
      </c>
      <c r="D1803" s="308" t="s">
        <v>1377</v>
      </c>
      <c r="E1803" s="308" t="s">
        <v>1721</v>
      </c>
      <c r="F1803" s="309" t="s">
        <v>6902</v>
      </c>
      <c r="G1803" s="309" t="s">
        <v>6913</v>
      </c>
      <c r="H1803" s="309" t="s">
        <v>6914</v>
      </c>
      <c r="I1803" s="309" t="s">
        <v>5706</v>
      </c>
      <c r="J1803" s="309" t="s">
        <v>15063</v>
      </c>
      <c r="K1803" s="310">
        <v>0.56337999999999999</v>
      </c>
      <c r="L1803" s="310">
        <v>0.56337999999999999</v>
      </c>
      <c r="M1803" s="310">
        <v>0.48922100000000002</v>
      </c>
      <c r="N1803" s="310"/>
      <c r="O1803" s="310">
        <f t="shared" si="28"/>
        <v>13.163229081614535</v>
      </c>
      <c r="P1803" s="310">
        <v>36.068539869752456</v>
      </c>
      <c r="Q1803" s="309" t="s">
        <v>15063</v>
      </c>
      <c r="R1803" s="311"/>
    </row>
    <row r="1804" spans="1:18" s="312" customFormat="1" x14ac:dyDescent="0.3">
      <c r="A1804" s="307">
        <v>1801</v>
      </c>
      <c r="B1804" s="308" t="s">
        <v>5271</v>
      </c>
      <c r="C1804" s="308" t="s">
        <v>2396</v>
      </c>
      <c r="D1804" s="308" t="s">
        <v>1377</v>
      </c>
      <c r="E1804" s="308" t="s">
        <v>1721</v>
      </c>
      <c r="F1804" s="309" t="s">
        <v>6902</v>
      </c>
      <c r="G1804" s="309" t="s">
        <v>6915</v>
      </c>
      <c r="H1804" s="309" t="s">
        <v>6916</v>
      </c>
      <c r="I1804" s="309" t="s">
        <v>5701</v>
      </c>
      <c r="J1804" s="309" t="s">
        <v>15063</v>
      </c>
      <c r="K1804" s="310">
        <v>0.77935100000000002</v>
      </c>
      <c r="L1804" s="310">
        <v>0.77935100000000002</v>
      </c>
      <c r="M1804" s="310">
        <v>0.70406199999999997</v>
      </c>
      <c r="N1804" s="310"/>
      <c r="O1804" s="310">
        <f t="shared" si="28"/>
        <v>9.6604739071355574</v>
      </c>
      <c r="P1804" s="310">
        <v>9.6604739071355468</v>
      </c>
      <c r="Q1804" s="309" t="s">
        <v>15063</v>
      </c>
      <c r="R1804" s="311"/>
    </row>
    <row r="1805" spans="1:18" s="312" customFormat="1" x14ac:dyDescent="0.3">
      <c r="A1805" s="307">
        <v>1802</v>
      </c>
      <c r="B1805" s="308" t="s">
        <v>5271</v>
      </c>
      <c r="C1805" s="308" t="s">
        <v>2396</v>
      </c>
      <c r="D1805" s="308" t="s">
        <v>1377</v>
      </c>
      <c r="E1805" s="308" t="s">
        <v>1721</v>
      </c>
      <c r="F1805" s="309" t="s">
        <v>6902</v>
      </c>
      <c r="G1805" s="309" t="s">
        <v>6917</v>
      </c>
      <c r="H1805" s="309" t="s">
        <v>6918</v>
      </c>
      <c r="I1805" s="309" t="s">
        <v>5701</v>
      </c>
      <c r="J1805" s="309" t="s">
        <v>15063</v>
      </c>
      <c r="K1805" s="310">
        <v>0.30731999999999998</v>
      </c>
      <c r="L1805" s="310">
        <v>0.30731999999999998</v>
      </c>
      <c r="M1805" s="310">
        <v>0.27512199999999998</v>
      </c>
      <c r="N1805" s="310"/>
      <c r="O1805" s="310">
        <f t="shared" si="28"/>
        <v>10.477027202915529</v>
      </c>
      <c r="P1805" s="310">
        <v>10.477027202915545</v>
      </c>
      <c r="Q1805" s="309" t="s">
        <v>15063</v>
      </c>
      <c r="R1805" s="311"/>
    </row>
    <row r="1806" spans="1:18" s="312" customFormat="1" x14ac:dyDescent="0.3">
      <c r="A1806" s="307">
        <v>1803</v>
      </c>
      <c r="B1806" s="308" t="s">
        <v>5271</v>
      </c>
      <c r="C1806" s="308" t="s">
        <v>2396</v>
      </c>
      <c r="D1806" s="308" t="s">
        <v>1377</v>
      </c>
      <c r="E1806" s="308" t="s">
        <v>1721</v>
      </c>
      <c r="F1806" s="309" t="s">
        <v>6902</v>
      </c>
      <c r="G1806" s="309" t="s">
        <v>6919</v>
      </c>
      <c r="H1806" s="309" t="s">
        <v>6920</v>
      </c>
      <c r="I1806" s="309" t="s">
        <v>5701</v>
      </c>
      <c r="J1806" s="309" t="s">
        <v>15063</v>
      </c>
      <c r="K1806" s="310">
        <v>1.16028</v>
      </c>
      <c r="L1806" s="310">
        <v>1.16028</v>
      </c>
      <c r="M1806" s="310">
        <v>1.046017</v>
      </c>
      <c r="N1806" s="310"/>
      <c r="O1806" s="310">
        <f t="shared" si="28"/>
        <v>9.847881545833765</v>
      </c>
      <c r="P1806" s="310">
        <v>9.8478815458337703</v>
      </c>
      <c r="Q1806" s="309" t="s">
        <v>15063</v>
      </c>
      <c r="R1806" s="311"/>
    </row>
    <row r="1807" spans="1:18" s="312" customFormat="1" x14ac:dyDescent="0.3">
      <c r="A1807" s="307">
        <v>1804</v>
      </c>
      <c r="B1807" s="308" t="s">
        <v>5271</v>
      </c>
      <c r="C1807" s="308" t="s">
        <v>2396</v>
      </c>
      <c r="D1807" s="308" t="s">
        <v>1377</v>
      </c>
      <c r="E1807" s="308" t="s">
        <v>1721</v>
      </c>
      <c r="F1807" s="309" t="s">
        <v>6902</v>
      </c>
      <c r="G1807" s="309" t="s">
        <v>6921</v>
      </c>
      <c r="H1807" s="309" t="s">
        <v>6922</v>
      </c>
      <c r="I1807" s="309" t="s">
        <v>5701</v>
      </c>
      <c r="J1807" s="309" t="s">
        <v>15063</v>
      </c>
      <c r="K1807" s="310">
        <v>0.30112</v>
      </c>
      <c r="L1807" s="310">
        <v>0.30112</v>
      </c>
      <c r="M1807" s="310">
        <v>0.27327999999999997</v>
      </c>
      <c r="N1807" s="310"/>
      <c r="O1807" s="310">
        <f t="shared" si="28"/>
        <v>9.2454835281615413</v>
      </c>
      <c r="P1807" s="310">
        <v>9.245483528161536</v>
      </c>
      <c r="Q1807" s="309" t="s">
        <v>15063</v>
      </c>
      <c r="R1807" s="311"/>
    </row>
    <row r="1808" spans="1:18" s="312" customFormat="1" x14ac:dyDescent="0.3">
      <c r="A1808" s="307">
        <v>1805</v>
      </c>
      <c r="B1808" s="308" t="s">
        <v>5271</v>
      </c>
      <c r="C1808" s="308" t="s">
        <v>2396</v>
      </c>
      <c r="D1808" s="308" t="s">
        <v>1377</v>
      </c>
      <c r="E1808" s="308" t="s">
        <v>1721</v>
      </c>
      <c r="F1808" s="309" t="s">
        <v>6902</v>
      </c>
      <c r="G1808" s="309" t="s">
        <v>6923</v>
      </c>
      <c r="H1808" s="309" t="s">
        <v>6924</v>
      </c>
      <c r="I1808" s="309" t="s">
        <v>2432</v>
      </c>
      <c r="J1808" s="309" t="s">
        <v>15063</v>
      </c>
      <c r="K1808" s="310">
        <v>2.7122999999999999</v>
      </c>
      <c r="L1808" s="310">
        <v>2.7122999999999999</v>
      </c>
      <c r="M1808" s="310">
        <v>2.46672235</v>
      </c>
      <c r="N1808" s="310"/>
      <c r="O1808" s="310">
        <f t="shared" si="28"/>
        <v>9.0542215094200493</v>
      </c>
      <c r="P1808" s="310">
        <v>9.0542215094200351</v>
      </c>
      <c r="Q1808" s="309" t="s">
        <v>15063</v>
      </c>
      <c r="R1808" s="311"/>
    </row>
    <row r="1809" spans="1:18" s="312" customFormat="1" x14ac:dyDescent="0.3">
      <c r="A1809" s="307">
        <v>1806</v>
      </c>
      <c r="B1809" s="308" t="s">
        <v>5271</v>
      </c>
      <c r="C1809" s="308" t="s">
        <v>2396</v>
      </c>
      <c r="D1809" s="308" t="s">
        <v>1377</v>
      </c>
      <c r="E1809" s="308" t="s">
        <v>1721</v>
      </c>
      <c r="F1809" s="309" t="s">
        <v>6902</v>
      </c>
      <c r="G1809" s="309" t="s">
        <v>6925</v>
      </c>
      <c r="H1809" s="309" t="s">
        <v>6926</v>
      </c>
      <c r="I1809" s="309" t="s">
        <v>5706</v>
      </c>
      <c r="J1809" s="309" t="s">
        <v>15063</v>
      </c>
      <c r="K1809" s="310">
        <v>0.46167049999999998</v>
      </c>
      <c r="L1809" s="310">
        <v>0.46167049999999998</v>
      </c>
      <c r="M1809" s="310">
        <v>0.40299217944999999</v>
      </c>
      <c r="N1809" s="310"/>
      <c r="O1809" s="310">
        <f t="shared" si="28"/>
        <v>12.709999999999999</v>
      </c>
      <c r="P1809" s="310">
        <v>37.137258653309466</v>
      </c>
      <c r="Q1809" s="309" t="s">
        <v>15063</v>
      </c>
      <c r="R1809" s="311"/>
    </row>
    <row r="1810" spans="1:18" s="312" customFormat="1" x14ac:dyDescent="0.3">
      <c r="A1810" s="307">
        <v>1807</v>
      </c>
      <c r="B1810" s="308" t="s">
        <v>5271</v>
      </c>
      <c r="C1810" s="308" t="s">
        <v>2396</v>
      </c>
      <c r="D1810" s="308" t="s">
        <v>1377</v>
      </c>
      <c r="E1810" s="308" t="s">
        <v>1721</v>
      </c>
      <c r="F1810" s="309" t="s">
        <v>6902</v>
      </c>
      <c r="G1810" s="309" t="s">
        <v>6927</v>
      </c>
      <c r="H1810" s="309" t="s">
        <v>6928</v>
      </c>
      <c r="I1810" s="309" t="s">
        <v>5706</v>
      </c>
      <c r="J1810" s="309" t="s">
        <v>15063</v>
      </c>
      <c r="K1810" s="310">
        <v>0.38312950000000001</v>
      </c>
      <c r="L1810" s="310">
        <v>0.38312950000000001</v>
      </c>
      <c r="M1810" s="310">
        <v>0.33007379999999997</v>
      </c>
      <c r="N1810" s="310"/>
      <c r="O1810" s="310">
        <f t="shared" si="28"/>
        <v>13.847980904628862</v>
      </c>
      <c r="P1810" s="310">
        <v>36.806873605981416</v>
      </c>
      <c r="Q1810" s="309" t="s">
        <v>15063</v>
      </c>
      <c r="R1810" s="311"/>
    </row>
    <row r="1811" spans="1:18" s="312" customFormat="1" x14ac:dyDescent="0.3">
      <c r="A1811" s="307">
        <v>1808</v>
      </c>
      <c r="B1811" s="308" t="s">
        <v>5271</v>
      </c>
      <c r="C1811" s="308" t="s">
        <v>2396</v>
      </c>
      <c r="D1811" s="308" t="s">
        <v>1377</v>
      </c>
      <c r="E1811" s="308" t="s">
        <v>1721</v>
      </c>
      <c r="F1811" s="309" t="s">
        <v>6902</v>
      </c>
      <c r="G1811" s="309" t="s">
        <v>6929</v>
      </c>
      <c r="H1811" s="309" t="s">
        <v>6930</v>
      </c>
      <c r="I1811" s="309" t="s">
        <v>5706</v>
      </c>
      <c r="J1811" s="309" t="s">
        <v>15063</v>
      </c>
      <c r="K1811" s="310">
        <v>0.41194799999999998</v>
      </c>
      <c r="L1811" s="310">
        <v>0.41194799999999998</v>
      </c>
      <c r="M1811" s="310">
        <v>0.35695663999999999</v>
      </c>
      <c r="N1811" s="310"/>
      <c r="O1811" s="310">
        <f t="shared" si="28"/>
        <v>13.349102313884275</v>
      </c>
      <c r="P1811" s="310">
        <v>13.349102313884265</v>
      </c>
      <c r="Q1811" s="309" t="s">
        <v>15063</v>
      </c>
      <c r="R1811" s="311"/>
    </row>
    <row r="1812" spans="1:18" s="312" customFormat="1" x14ac:dyDescent="0.3">
      <c r="A1812" s="307">
        <v>1809</v>
      </c>
      <c r="B1812" s="308" t="s">
        <v>5271</v>
      </c>
      <c r="C1812" s="308" t="s">
        <v>2396</v>
      </c>
      <c r="D1812" s="308" t="s">
        <v>1377</v>
      </c>
      <c r="E1812" s="308" t="s">
        <v>1721</v>
      </c>
      <c r="F1812" s="309" t="s">
        <v>6931</v>
      </c>
      <c r="G1812" s="309" t="s">
        <v>6932</v>
      </c>
      <c r="H1812" s="309" t="s">
        <v>6933</v>
      </c>
      <c r="I1812" s="309" t="s">
        <v>5701</v>
      </c>
      <c r="J1812" s="309" t="s">
        <v>15063</v>
      </c>
      <c r="K1812" s="310">
        <v>0.31940000000000002</v>
      </c>
      <c r="L1812" s="310">
        <v>0.31940000000000002</v>
      </c>
      <c r="M1812" s="310">
        <v>0.28701299999999996</v>
      </c>
      <c r="N1812" s="310"/>
      <c r="O1812" s="310">
        <f t="shared" si="28"/>
        <v>10.139949906073905</v>
      </c>
      <c r="P1812" s="310">
        <v>10.139949906073909</v>
      </c>
      <c r="Q1812" s="309" t="s">
        <v>15063</v>
      </c>
      <c r="R1812" s="311"/>
    </row>
    <row r="1813" spans="1:18" s="312" customFormat="1" x14ac:dyDescent="0.3">
      <c r="A1813" s="307">
        <v>1810</v>
      </c>
      <c r="B1813" s="308" t="s">
        <v>5271</v>
      </c>
      <c r="C1813" s="308" t="s">
        <v>2396</v>
      </c>
      <c r="D1813" s="308" t="s">
        <v>1377</v>
      </c>
      <c r="E1813" s="308" t="s">
        <v>1721</v>
      </c>
      <c r="F1813" s="309" t="s">
        <v>6931</v>
      </c>
      <c r="G1813" s="309" t="s">
        <v>6934</v>
      </c>
      <c r="H1813" s="309" t="s">
        <v>6935</v>
      </c>
      <c r="I1813" s="309" t="s">
        <v>5706</v>
      </c>
      <c r="J1813" s="309" t="s">
        <v>15063</v>
      </c>
      <c r="K1813" s="310">
        <v>0.32900000000000001</v>
      </c>
      <c r="L1813" s="310">
        <v>0.32900000000000001</v>
      </c>
      <c r="M1813" s="310">
        <v>0.28536899999999998</v>
      </c>
      <c r="N1813" s="310"/>
      <c r="O1813" s="310">
        <f t="shared" si="28"/>
        <v>13.261702127659584</v>
      </c>
      <c r="P1813" s="310">
        <v>47.013728465161954</v>
      </c>
      <c r="Q1813" s="309" t="s">
        <v>15063</v>
      </c>
      <c r="R1813" s="311"/>
    </row>
    <row r="1814" spans="1:18" s="312" customFormat="1" x14ac:dyDescent="0.3">
      <c r="A1814" s="307">
        <v>1811</v>
      </c>
      <c r="B1814" s="308" t="s">
        <v>5271</v>
      </c>
      <c r="C1814" s="308" t="s">
        <v>2396</v>
      </c>
      <c r="D1814" s="308" t="s">
        <v>1377</v>
      </c>
      <c r="E1814" s="308" t="s">
        <v>1721</v>
      </c>
      <c r="F1814" s="309" t="s">
        <v>6931</v>
      </c>
      <c r="G1814" s="309" t="s">
        <v>6936</v>
      </c>
      <c r="H1814" s="309" t="s">
        <v>6937</v>
      </c>
      <c r="I1814" s="309" t="s">
        <v>5701</v>
      </c>
      <c r="J1814" s="309" t="s">
        <v>15063</v>
      </c>
      <c r="K1814" s="310">
        <v>0.57299999999999995</v>
      </c>
      <c r="L1814" s="310">
        <v>0.57299999999999995</v>
      </c>
      <c r="M1814" s="310">
        <v>0.51696699999999995</v>
      </c>
      <c r="N1814" s="310"/>
      <c r="O1814" s="310">
        <f t="shared" si="28"/>
        <v>9.7788830715532296</v>
      </c>
      <c r="P1814" s="310">
        <v>9.7788830715532242</v>
      </c>
      <c r="Q1814" s="309" t="s">
        <v>15063</v>
      </c>
      <c r="R1814" s="311"/>
    </row>
    <row r="1815" spans="1:18" s="312" customFormat="1" x14ac:dyDescent="0.3">
      <c r="A1815" s="307">
        <v>1812</v>
      </c>
      <c r="B1815" s="308" t="s">
        <v>5271</v>
      </c>
      <c r="C1815" s="308" t="s">
        <v>2396</v>
      </c>
      <c r="D1815" s="308" t="s">
        <v>1377</v>
      </c>
      <c r="E1815" s="308" t="s">
        <v>1721</v>
      </c>
      <c r="F1815" s="309" t="s">
        <v>6931</v>
      </c>
      <c r="G1815" s="309" t="s">
        <v>6938</v>
      </c>
      <c r="H1815" s="309" t="s">
        <v>6939</v>
      </c>
      <c r="I1815" s="309" t="s">
        <v>5701</v>
      </c>
      <c r="J1815" s="309" t="s">
        <v>15063</v>
      </c>
      <c r="K1815" s="310">
        <v>0.44540000000000002</v>
      </c>
      <c r="L1815" s="310">
        <v>0.44540000000000002</v>
      </c>
      <c r="M1815" s="310">
        <v>0.40320100000000003</v>
      </c>
      <c r="N1815" s="310"/>
      <c r="O1815" s="310">
        <f t="shared" si="28"/>
        <v>9.4744050291872437</v>
      </c>
      <c r="P1815" s="310">
        <v>9.4744050291872597</v>
      </c>
      <c r="Q1815" s="309" t="s">
        <v>15063</v>
      </c>
      <c r="R1815" s="311"/>
    </row>
    <row r="1816" spans="1:18" s="312" customFormat="1" x14ac:dyDescent="0.3">
      <c r="A1816" s="307">
        <v>1813</v>
      </c>
      <c r="B1816" s="308" t="s">
        <v>5271</v>
      </c>
      <c r="C1816" s="308" t="s">
        <v>2396</v>
      </c>
      <c r="D1816" s="308" t="s">
        <v>1377</v>
      </c>
      <c r="E1816" s="308" t="s">
        <v>1721</v>
      </c>
      <c r="F1816" s="309" t="s">
        <v>6931</v>
      </c>
      <c r="G1816" s="309" t="s">
        <v>6940</v>
      </c>
      <c r="H1816" s="309" t="s">
        <v>6941</v>
      </c>
      <c r="I1816" s="309" t="s">
        <v>5701</v>
      </c>
      <c r="J1816" s="309" t="s">
        <v>15063</v>
      </c>
      <c r="K1816" s="310">
        <v>0.60699999999999998</v>
      </c>
      <c r="L1816" s="310">
        <v>0.60699999999999998</v>
      </c>
      <c r="M1816" s="310">
        <v>0.53415999999999997</v>
      </c>
      <c r="N1816" s="310"/>
      <c r="O1816" s="310">
        <f t="shared" si="28"/>
        <v>12.000000000000002</v>
      </c>
      <c r="P1816" s="310">
        <v>12</v>
      </c>
      <c r="Q1816" s="309" t="s">
        <v>15063</v>
      </c>
      <c r="R1816" s="311"/>
    </row>
    <row r="1817" spans="1:18" s="312" customFormat="1" x14ac:dyDescent="0.3">
      <c r="A1817" s="307">
        <v>1814</v>
      </c>
      <c r="B1817" s="308" t="s">
        <v>5271</v>
      </c>
      <c r="C1817" s="308" t="s">
        <v>2396</v>
      </c>
      <c r="D1817" s="308" t="s">
        <v>1377</v>
      </c>
      <c r="E1817" s="308" t="s">
        <v>1721</v>
      </c>
      <c r="F1817" s="309" t="s">
        <v>6931</v>
      </c>
      <c r="G1817" s="309" t="s">
        <v>6942</v>
      </c>
      <c r="H1817" s="309" t="s">
        <v>6943</v>
      </c>
      <c r="I1817" s="309" t="s">
        <v>5701</v>
      </c>
      <c r="J1817" s="309" t="s">
        <v>15063</v>
      </c>
      <c r="K1817" s="310">
        <v>0.2094</v>
      </c>
      <c r="L1817" s="310">
        <v>0.2094</v>
      </c>
      <c r="M1817" s="310">
        <v>0.18117288000000001</v>
      </c>
      <c r="N1817" s="310"/>
      <c r="O1817" s="310">
        <f t="shared" si="28"/>
        <v>13.479999999999997</v>
      </c>
      <c r="P1817" s="310">
        <v>13.479999999999981</v>
      </c>
      <c r="Q1817" s="309" t="s">
        <v>15063</v>
      </c>
      <c r="R1817" s="311"/>
    </row>
    <row r="1818" spans="1:18" s="312" customFormat="1" x14ac:dyDescent="0.3">
      <c r="A1818" s="307">
        <v>1815</v>
      </c>
      <c r="B1818" s="308" t="s">
        <v>5271</v>
      </c>
      <c r="C1818" s="308" t="s">
        <v>2396</v>
      </c>
      <c r="D1818" s="308" t="s">
        <v>1377</v>
      </c>
      <c r="E1818" s="308" t="s">
        <v>1721</v>
      </c>
      <c r="F1818" s="309" t="s">
        <v>6931</v>
      </c>
      <c r="G1818" s="309" t="s">
        <v>6944</v>
      </c>
      <c r="H1818" s="309" t="s">
        <v>6945</v>
      </c>
      <c r="I1818" s="309" t="s">
        <v>5706</v>
      </c>
      <c r="J1818" s="309" t="s">
        <v>15063</v>
      </c>
      <c r="K1818" s="310">
        <v>0.53639999999999999</v>
      </c>
      <c r="L1818" s="310">
        <v>0.53639999999999999</v>
      </c>
      <c r="M1818" s="310">
        <v>0.46811628</v>
      </c>
      <c r="N1818" s="310"/>
      <c r="O1818" s="310">
        <f t="shared" si="28"/>
        <v>12.73</v>
      </c>
      <c r="P1818" s="310">
        <v>53.868775627451349</v>
      </c>
      <c r="Q1818" s="309" t="s">
        <v>15063</v>
      </c>
      <c r="R1818" s="311"/>
    </row>
    <row r="1819" spans="1:18" s="312" customFormat="1" x14ac:dyDescent="0.3">
      <c r="A1819" s="307">
        <v>1816</v>
      </c>
      <c r="B1819" s="308" t="s">
        <v>5271</v>
      </c>
      <c r="C1819" s="308" t="s">
        <v>2396</v>
      </c>
      <c r="D1819" s="308" t="s">
        <v>1377</v>
      </c>
      <c r="E1819" s="308" t="s">
        <v>1721</v>
      </c>
      <c r="F1819" s="309" t="s">
        <v>6946</v>
      </c>
      <c r="G1819" s="309" t="s">
        <v>6947</v>
      </c>
      <c r="H1819" s="309" t="s">
        <v>6948</v>
      </c>
      <c r="I1819" s="309" t="s">
        <v>5706</v>
      </c>
      <c r="J1819" s="309" t="s">
        <v>15063</v>
      </c>
      <c r="K1819" s="310">
        <v>0.42430000000000001</v>
      </c>
      <c r="L1819" s="310">
        <v>0.42430000000000001</v>
      </c>
      <c r="M1819" s="310">
        <v>0.37109278000000001</v>
      </c>
      <c r="N1819" s="310"/>
      <c r="O1819" s="310">
        <f t="shared" si="28"/>
        <v>12.54</v>
      </c>
      <c r="P1819" s="310">
        <v>42.349275625500724</v>
      </c>
      <c r="Q1819" s="309" t="s">
        <v>15063</v>
      </c>
      <c r="R1819" s="311"/>
    </row>
    <row r="1820" spans="1:18" s="312" customFormat="1" x14ac:dyDescent="0.3">
      <c r="A1820" s="307">
        <v>1817</v>
      </c>
      <c r="B1820" s="308" t="s">
        <v>5271</v>
      </c>
      <c r="C1820" s="308" t="s">
        <v>2396</v>
      </c>
      <c r="D1820" s="308" t="s">
        <v>1377</v>
      </c>
      <c r="E1820" s="308" t="s">
        <v>1721</v>
      </c>
      <c r="F1820" s="309" t="s">
        <v>6946</v>
      </c>
      <c r="G1820" s="309" t="s">
        <v>6949</v>
      </c>
      <c r="H1820" s="309" t="s">
        <v>6950</v>
      </c>
      <c r="I1820" s="309" t="s">
        <v>5701</v>
      </c>
      <c r="J1820" s="309" t="s">
        <v>15063</v>
      </c>
      <c r="K1820" s="310">
        <v>0.3332</v>
      </c>
      <c r="L1820" s="310">
        <v>0.3332</v>
      </c>
      <c r="M1820" s="310">
        <v>0.30104149999999996</v>
      </c>
      <c r="N1820" s="310"/>
      <c r="O1820" s="310">
        <f t="shared" si="28"/>
        <v>9.6514105642256993</v>
      </c>
      <c r="P1820" s="310">
        <v>11.328044617109045</v>
      </c>
      <c r="Q1820" s="309" t="s">
        <v>15063</v>
      </c>
      <c r="R1820" s="311"/>
    </row>
    <row r="1821" spans="1:18" s="312" customFormat="1" x14ac:dyDescent="0.3">
      <c r="A1821" s="307">
        <v>1818</v>
      </c>
      <c r="B1821" s="308" t="s">
        <v>5271</v>
      </c>
      <c r="C1821" s="308" t="s">
        <v>2396</v>
      </c>
      <c r="D1821" s="308" t="s">
        <v>1377</v>
      </c>
      <c r="E1821" s="308" t="s">
        <v>1721</v>
      </c>
      <c r="F1821" s="309" t="s">
        <v>6946</v>
      </c>
      <c r="G1821" s="309" t="s">
        <v>6951</v>
      </c>
      <c r="H1821" s="309" t="s">
        <v>6952</v>
      </c>
      <c r="I1821" s="309" t="s">
        <v>5701</v>
      </c>
      <c r="J1821" s="309" t="s">
        <v>15063</v>
      </c>
      <c r="K1821" s="310">
        <v>0.21759999999999999</v>
      </c>
      <c r="L1821" s="310">
        <v>0.21759999999999999</v>
      </c>
      <c r="M1821" s="310">
        <v>0.1956965</v>
      </c>
      <c r="N1821" s="310"/>
      <c r="O1821" s="310">
        <f t="shared" si="28"/>
        <v>10.065946691176467</v>
      </c>
      <c r="P1821" s="310">
        <v>10.065946691176464</v>
      </c>
      <c r="Q1821" s="309" t="s">
        <v>15063</v>
      </c>
      <c r="R1821" s="311"/>
    </row>
    <row r="1822" spans="1:18" s="312" customFormat="1" x14ac:dyDescent="0.3">
      <c r="A1822" s="307">
        <v>1819</v>
      </c>
      <c r="B1822" s="308" t="s">
        <v>5271</v>
      </c>
      <c r="C1822" s="308" t="s">
        <v>2396</v>
      </c>
      <c r="D1822" s="308" t="s">
        <v>1377</v>
      </c>
      <c r="E1822" s="308" t="s">
        <v>1721</v>
      </c>
      <c r="F1822" s="309" t="s">
        <v>6946</v>
      </c>
      <c r="G1822" s="309" t="s">
        <v>6953</v>
      </c>
      <c r="H1822" s="309" t="s">
        <v>6954</v>
      </c>
      <c r="I1822" s="309" t="s">
        <v>5701</v>
      </c>
      <c r="J1822" s="309" t="s">
        <v>15063</v>
      </c>
      <c r="K1822" s="310">
        <v>0.60160000000000002</v>
      </c>
      <c r="L1822" s="310">
        <v>0.60160000000000002</v>
      </c>
      <c r="M1822" s="310">
        <v>0.53417249999999994</v>
      </c>
      <c r="N1822" s="310"/>
      <c r="O1822" s="310">
        <f t="shared" si="28"/>
        <v>11.208028590425545</v>
      </c>
      <c r="P1822" s="310">
        <v>11.208028590425545</v>
      </c>
      <c r="Q1822" s="309" t="s">
        <v>15063</v>
      </c>
      <c r="R1822" s="311"/>
    </row>
    <row r="1823" spans="1:18" s="312" customFormat="1" x14ac:dyDescent="0.3">
      <c r="A1823" s="307">
        <v>1820</v>
      </c>
      <c r="B1823" s="308" t="s">
        <v>5271</v>
      </c>
      <c r="C1823" s="308" t="s">
        <v>2396</v>
      </c>
      <c r="D1823" s="308" t="s">
        <v>1377</v>
      </c>
      <c r="E1823" s="308" t="s">
        <v>14805</v>
      </c>
      <c r="F1823" s="309" t="s">
        <v>6955</v>
      </c>
      <c r="G1823" s="309" t="s">
        <v>6956</v>
      </c>
      <c r="H1823" s="309" t="s">
        <v>6957</v>
      </c>
      <c r="I1823" s="309" t="s">
        <v>5701</v>
      </c>
      <c r="J1823" s="309" t="s">
        <v>15063</v>
      </c>
      <c r="K1823" s="310">
        <v>0.19914000000000001</v>
      </c>
      <c r="L1823" s="310">
        <v>0.19914000000000001</v>
      </c>
      <c r="M1823" s="310">
        <v>0.178978</v>
      </c>
      <c r="N1823" s="310"/>
      <c r="O1823" s="310">
        <f t="shared" si="28"/>
        <v>10.12453550266145</v>
      </c>
      <c r="P1823" s="310">
        <v>10.124535502661436</v>
      </c>
      <c r="Q1823" s="309" t="s">
        <v>15063</v>
      </c>
      <c r="R1823" s="311"/>
    </row>
    <row r="1824" spans="1:18" s="312" customFormat="1" x14ac:dyDescent="0.3">
      <c r="A1824" s="307">
        <v>1821</v>
      </c>
      <c r="B1824" s="308" t="s">
        <v>5271</v>
      </c>
      <c r="C1824" s="308" t="s">
        <v>2396</v>
      </c>
      <c r="D1824" s="308" t="s">
        <v>1377</v>
      </c>
      <c r="E1824" s="308" t="s">
        <v>14805</v>
      </c>
      <c r="F1824" s="309" t="s">
        <v>6955</v>
      </c>
      <c r="G1824" s="309" t="s">
        <v>6958</v>
      </c>
      <c r="H1824" s="309" t="s">
        <v>6959</v>
      </c>
      <c r="I1824" s="309" t="s">
        <v>5706</v>
      </c>
      <c r="J1824" s="309" t="s">
        <v>15063</v>
      </c>
      <c r="K1824" s="310">
        <v>0.55074000000000001</v>
      </c>
      <c r="L1824" s="310">
        <v>0.55074000000000001</v>
      </c>
      <c r="M1824" s="310">
        <v>0.49463925000000003</v>
      </c>
      <c r="N1824" s="310"/>
      <c r="O1824" s="310">
        <f t="shared" si="28"/>
        <v>10.18643098376729</v>
      </c>
      <c r="P1824" s="310">
        <v>33.498825720702527</v>
      </c>
      <c r="Q1824" s="309" t="s">
        <v>15063</v>
      </c>
      <c r="R1824" s="311"/>
    </row>
    <row r="1825" spans="1:18" s="312" customFormat="1" x14ac:dyDescent="0.3">
      <c r="A1825" s="307">
        <v>1822</v>
      </c>
      <c r="B1825" s="308" t="s">
        <v>5271</v>
      </c>
      <c r="C1825" s="308" t="s">
        <v>2396</v>
      </c>
      <c r="D1825" s="308" t="s">
        <v>1377</v>
      </c>
      <c r="E1825" s="308" t="s">
        <v>14805</v>
      </c>
      <c r="F1825" s="309" t="s">
        <v>6955</v>
      </c>
      <c r="G1825" s="309" t="s">
        <v>6960</v>
      </c>
      <c r="H1825" s="309" t="s">
        <v>6961</v>
      </c>
      <c r="I1825" s="309" t="s">
        <v>5701</v>
      </c>
      <c r="J1825" s="309" t="s">
        <v>15063</v>
      </c>
      <c r="K1825" s="310">
        <v>0.36524000000000001</v>
      </c>
      <c r="L1825" s="310">
        <v>0.36524000000000001</v>
      </c>
      <c r="M1825" s="310">
        <v>0.32974999999999999</v>
      </c>
      <c r="N1825" s="310"/>
      <c r="O1825" s="310">
        <f t="shared" si="28"/>
        <v>9.7168984777132899</v>
      </c>
      <c r="P1825" s="310">
        <v>9.7168984777132987</v>
      </c>
      <c r="Q1825" s="309" t="s">
        <v>15063</v>
      </c>
      <c r="R1825" s="311"/>
    </row>
    <row r="1826" spans="1:18" s="312" customFormat="1" x14ac:dyDescent="0.3">
      <c r="A1826" s="307">
        <v>1823</v>
      </c>
      <c r="B1826" s="308" t="s">
        <v>5271</v>
      </c>
      <c r="C1826" s="308" t="s">
        <v>2396</v>
      </c>
      <c r="D1826" s="308" t="s">
        <v>1377</v>
      </c>
      <c r="E1826" s="308" t="s">
        <v>14805</v>
      </c>
      <c r="F1826" s="309" t="s">
        <v>6955</v>
      </c>
      <c r="G1826" s="309" t="s">
        <v>6962</v>
      </c>
      <c r="H1826" s="309" t="s">
        <v>6963</v>
      </c>
      <c r="I1826" s="309" t="s">
        <v>5701</v>
      </c>
      <c r="J1826" s="309" t="s">
        <v>15063</v>
      </c>
      <c r="K1826" s="310">
        <v>0.3483</v>
      </c>
      <c r="L1826" s="310">
        <v>0.3483</v>
      </c>
      <c r="M1826" s="310">
        <v>0.31209500000000001</v>
      </c>
      <c r="N1826" s="310"/>
      <c r="O1826" s="310">
        <f t="shared" si="28"/>
        <v>10.394774619580817</v>
      </c>
      <c r="P1826" s="310">
        <v>10.394774619580826</v>
      </c>
      <c r="Q1826" s="309" t="s">
        <v>15063</v>
      </c>
      <c r="R1826" s="311"/>
    </row>
    <row r="1827" spans="1:18" s="312" customFormat="1" x14ac:dyDescent="0.3">
      <c r="A1827" s="307">
        <v>1824</v>
      </c>
      <c r="B1827" s="308" t="s">
        <v>5271</v>
      </c>
      <c r="C1827" s="308" t="s">
        <v>2396</v>
      </c>
      <c r="D1827" s="308" t="s">
        <v>1377</v>
      </c>
      <c r="E1827" s="308" t="s">
        <v>14805</v>
      </c>
      <c r="F1827" s="309" t="s">
        <v>6955</v>
      </c>
      <c r="G1827" s="309" t="s">
        <v>6964</v>
      </c>
      <c r="H1827" s="309" t="s">
        <v>6965</v>
      </c>
      <c r="I1827" s="309" t="s">
        <v>5706</v>
      </c>
      <c r="J1827" s="309" t="s">
        <v>15063</v>
      </c>
      <c r="K1827" s="310">
        <v>0.50358000000000003</v>
      </c>
      <c r="L1827" s="310">
        <v>0.50358000000000003</v>
      </c>
      <c r="M1827" s="310">
        <v>0.44393860000000002</v>
      </c>
      <c r="N1827" s="310"/>
      <c r="O1827" s="310">
        <f t="shared" si="28"/>
        <v>11.843480678343067</v>
      </c>
      <c r="P1827" s="310">
        <v>20.14702742551583</v>
      </c>
      <c r="Q1827" s="309" t="s">
        <v>15063</v>
      </c>
      <c r="R1827" s="311"/>
    </row>
    <row r="1828" spans="1:18" s="312" customFormat="1" x14ac:dyDescent="0.3">
      <c r="A1828" s="307">
        <v>1825</v>
      </c>
      <c r="B1828" s="308" t="s">
        <v>5271</v>
      </c>
      <c r="C1828" s="308" t="s">
        <v>2396</v>
      </c>
      <c r="D1828" s="308" t="s">
        <v>1377</v>
      </c>
      <c r="E1828" s="308" t="s">
        <v>14805</v>
      </c>
      <c r="F1828" s="309" t="s">
        <v>6955</v>
      </c>
      <c r="G1828" s="309" t="s">
        <v>6966</v>
      </c>
      <c r="H1828" s="309" t="s">
        <v>6967</v>
      </c>
      <c r="I1828" s="309" t="s">
        <v>5701</v>
      </c>
      <c r="J1828" s="309" t="s">
        <v>15063</v>
      </c>
      <c r="K1828" s="310">
        <v>0.35037099999999999</v>
      </c>
      <c r="L1828" s="310">
        <v>0.35037099999999999</v>
      </c>
      <c r="M1828" s="310">
        <v>0.31442499999999995</v>
      </c>
      <c r="N1828" s="310"/>
      <c r="O1828" s="310">
        <f t="shared" si="28"/>
        <v>10.259410738902487</v>
      </c>
      <c r="P1828" s="310">
        <v>10.259410738902474</v>
      </c>
      <c r="Q1828" s="309" t="s">
        <v>15063</v>
      </c>
      <c r="R1828" s="311"/>
    </row>
    <row r="1829" spans="1:18" s="312" customFormat="1" x14ac:dyDescent="0.3">
      <c r="A1829" s="307">
        <v>1826</v>
      </c>
      <c r="B1829" s="308" t="s">
        <v>5271</v>
      </c>
      <c r="C1829" s="308" t="s">
        <v>2396</v>
      </c>
      <c r="D1829" s="308" t="s">
        <v>1377</v>
      </c>
      <c r="E1829" s="308" t="s">
        <v>14805</v>
      </c>
      <c r="F1829" s="309" t="s">
        <v>6955</v>
      </c>
      <c r="G1829" s="309" t="s">
        <v>6968</v>
      </c>
      <c r="H1829" s="309" t="s">
        <v>6969</v>
      </c>
      <c r="I1829" s="309" t="s">
        <v>5706</v>
      </c>
      <c r="J1829" s="309" t="s">
        <v>15063</v>
      </c>
      <c r="K1829" s="310">
        <v>0.90225999999999995</v>
      </c>
      <c r="L1829" s="310">
        <v>0.90225999999999995</v>
      </c>
      <c r="M1829" s="310">
        <v>0.80387933</v>
      </c>
      <c r="N1829" s="310"/>
      <c r="O1829" s="310">
        <f t="shared" si="28"/>
        <v>10.903804889943027</v>
      </c>
      <c r="P1829" s="310">
        <v>26.642255294076477</v>
      </c>
      <c r="Q1829" s="309" t="s">
        <v>15063</v>
      </c>
      <c r="R1829" s="311"/>
    </row>
    <row r="1830" spans="1:18" s="312" customFormat="1" x14ac:dyDescent="0.3">
      <c r="A1830" s="307">
        <v>1827</v>
      </c>
      <c r="B1830" s="308" t="s">
        <v>5271</v>
      </c>
      <c r="C1830" s="308" t="s">
        <v>2396</v>
      </c>
      <c r="D1830" s="308" t="s">
        <v>1377</v>
      </c>
      <c r="E1830" s="308" t="s">
        <v>14805</v>
      </c>
      <c r="F1830" s="309" t="s">
        <v>6955</v>
      </c>
      <c r="G1830" s="309" t="s">
        <v>6970</v>
      </c>
      <c r="H1830" s="309" t="s">
        <v>6971</v>
      </c>
      <c r="I1830" s="309" t="s">
        <v>5701</v>
      </c>
      <c r="J1830" s="309" t="s">
        <v>15063</v>
      </c>
      <c r="K1830" s="310">
        <v>0.28602</v>
      </c>
      <c r="L1830" s="310">
        <v>0.28602</v>
      </c>
      <c r="M1830" s="310">
        <v>0.25950899999999999</v>
      </c>
      <c r="N1830" s="310"/>
      <c r="O1830" s="310">
        <f t="shared" si="28"/>
        <v>9.2689322425005276</v>
      </c>
      <c r="P1830" s="310">
        <v>9.2689322425005276</v>
      </c>
      <c r="Q1830" s="309" t="s">
        <v>15063</v>
      </c>
      <c r="R1830" s="311"/>
    </row>
    <row r="1831" spans="1:18" s="312" customFormat="1" x14ac:dyDescent="0.3">
      <c r="A1831" s="307">
        <v>1828</v>
      </c>
      <c r="B1831" s="308" t="s">
        <v>5271</v>
      </c>
      <c r="C1831" s="308" t="s">
        <v>2396</v>
      </c>
      <c r="D1831" s="308" t="s">
        <v>1377</v>
      </c>
      <c r="E1831" s="308" t="s">
        <v>14805</v>
      </c>
      <c r="F1831" s="309" t="s">
        <v>6955</v>
      </c>
      <c r="G1831" s="309" t="s">
        <v>6972</v>
      </c>
      <c r="H1831" s="309" t="s">
        <v>6973</v>
      </c>
      <c r="I1831" s="309" t="s">
        <v>5701</v>
      </c>
      <c r="J1831" s="309" t="s">
        <v>15063</v>
      </c>
      <c r="K1831" s="310">
        <v>0.434</v>
      </c>
      <c r="L1831" s="310">
        <v>0.434</v>
      </c>
      <c r="M1831" s="310">
        <v>0.38889499999999999</v>
      </c>
      <c r="N1831" s="310"/>
      <c r="O1831" s="310">
        <f t="shared" si="28"/>
        <v>10.392857142857144</v>
      </c>
      <c r="P1831" s="310">
        <v>10.39285714285716</v>
      </c>
      <c r="Q1831" s="309" t="s">
        <v>15063</v>
      </c>
      <c r="R1831" s="311"/>
    </row>
    <row r="1832" spans="1:18" s="312" customFormat="1" x14ac:dyDescent="0.3">
      <c r="A1832" s="307">
        <v>1829</v>
      </c>
      <c r="B1832" s="308" t="s">
        <v>5271</v>
      </c>
      <c r="C1832" s="308" t="s">
        <v>2396</v>
      </c>
      <c r="D1832" s="308" t="s">
        <v>1377</v>
      </c>
      <c r="E1832" s="308" t="s">
        <v>14805</v>
      </c>
      <c r="F1832" s="309" t="s">
        <v>6955</v>
      </c>
      <c r="G1832" s="309" t="s">
        <v>6974</v>
      </c>
      <c r="H1832" s="309" t="s">
        <v>6975</v>
      </c>
      <c r="I1832" s="309" t="s">
        <v>5701</v>
      </c>
      <c r="J1832" s="309" t="s">
        <v>15063</v>
      </c>
      <c r="K1832" s="310">
        <v>0.17514000000000002</v>
      </c>
      <c r="L1832" s="310">
        <v>0.17514000000000002</v>
      </c>
      <c r="M1832" s="310">
        <v>0.15726000000000001</v>
      </c>
      <c r="N1832" s="310"/>
      <c r="O1832" s="310">
        <f t="shared" si="28"/>
        <v>10.208975676601579</v>
      </c>
      <c r="P1832" s="310">
        <v>10.208975676601584</v>
      </c>
      <c r="Q1832" s="309" t="s">
        <v>15063</v>
      </c>
      <c r="R1832" s="311"/>
    </row>
    <row r="1833" spans="1:18" s="312" customFormat="1" x14ac:dyDescent="0.3">
      <c r="A1833" s="307">
        <v>1830</v>
      </c>
      <c r="B1833" s="308" t="s">
        <v>5271</v>
      </c>
      <c r="C1833" s="308" t="s">
        <v>2396</v>
      </c>
      <c r="D1833" s="308" t="s">
        <v>1377</v>
      </c>
      <c r="E1833" s="308" t="s">
        <v>14805</v>
      </c>
      <c r="F1833" s="309" t="s">
        <v>6955</v>
      </c>
      <c r="G1833" s="309" t="s">
        <v>6976</v>
      </c>
      <c r="H1833" s="309" t="s">
        <v>6977</v>
      </c>
      <c r="I1833" s="309" t="s">
        <v>5706</v>
      </c>
      <c r="J1833" s="309" t="s">
        <v>15063</v>
      </c>
      <c r="K1833" s="310">
        <v>0.68593999999999999</v>
      </c>
      <c r="L1833" s="310">
        <v>0.68593999999999999</v>
      </c>
      <c r="M1833" s="310">
        <v>0.63652629999999999</v>
      </c>
      <c r="N1833" s="310"/>
      <c r="O1833" s="310">
        <f t="shared" si="28"/>
        <v>7.203793334693998</v>
      </c>
      <c r="P1833" s="310">
        <v>23.248697073870449</v>
      </c>
      <c r="Q1833" s="309" t="s">
        <v>15063</v>
      </c>
      <c r="R1833" s="311"/>
    </row>
    <row r="1834" spans="1:18" s="312" customFormat="1" x14ac:dyDescent="0.3">
      <c r="A1834" s="307">
        <v>1831</v>
      </c>
      <c r="B1834" s="308" t="s">
        <v>5271</v>
      </c>
      <c r="C1834" s="308" t="s">
        <v>2396</v>
      </c>
      <c r="D1834" s="308" t="s">
        <v>1377</v>
      </c>
      <c r="E1834" s="308" t="s">
        <v>14805</v>
      </c>
      <c r="F1834" s="309" t="s">
        <v>6978</v>
      </c>
      <c r="G1834" s="309" t="s">
        <v>6979</v>
      </c>
      <c r="H1834" s="309" t="s">
        <v>6980</v>
      </c>
      <c r="I1834" s="309" t="s">
        <v>5701</v>
      </c>
      <c r="J1834" s="309" t="s">
        <v>15063</v>
      </c>
      <c r="K1834" s="310">
        <v>0.12162000000000001</v>
      </c>
      <c r="L1834" s="310">
        <v>0.12162000000000001</v>
      </c>
      <c r="M1834" s="310">
        <v>0.10990599999999999</v>
      </c>
      <c r="N1834" s="310"/>
      <c r="O1834" s="310">
        <f t="shared" si="28"/>
        <v>9.6316395329715636</v>
      </c>
      <c r="P1834" s="310">
        <v>9.6316395329715689</v>
      </c>
      <c r="Q1834" s="309" t="s">
        <v>15063</v>
      </c>
      <c r="R1834" s="311"/>
    </row>
    <row r="1835" spans="1:18" s="312" customFormat="1" x14ac:dyDescent="0.3">
      <c r="A1835" s="307">
        <v>1832</v>
      </c>
      <c r="B1835" s="308" t="s">
        <v>5271</v>
      </c>
      <c r="C1835" s="308" t="s">
        <v>2396</v>
      </c>
      <c r="D1835" s="308" t="s">
        <v>1377</v>
      </c>
      <c r="E1835" s="308" t="s">
        <v>14805</v>
      </c>
      <c r="F1835" s="309" t="s">
        <v>6978</v>
      </c>
      <c r="G1835" s="309" t="s">
        <v>6981</v>
      </c>
      <c r="H1835" s="309" t="s">
        <v>6982</v>
      </c>
      <c r="I1835" s="309" t="s">
        <v>5701</v>
      </c>
      <c r="J1835" s="309" t="s">
        <v>15063</v>
      </c>
      <c r="K1835" s="310">
        <v>0.40083999999999997</v>
      </c>
      <c r="L1835" s="310">
        <v>0.40083999999999997</v>
      </c>
      <c r="M1835" s="310">
        <v>0.3595235</v>
      </c>
      <c r="N1835" s="310"/>
      <c r="O1835" s="310">
        <f t="shared" si="28"/>
        <v>10.307479293483679</v>
      </c>
      <c r="P1835" s="310">
        <v>10.307479293483679</v>
      </c>
      <c r="Q1835" s="309" t="s">
        <v>15063</v>
      </c>
      <c r="R1835" s="311"/>
    </row>
    <row r="1836" spans="1:18" s="312" customFormat="1" x14ac:dyDescent="0.3">
      <c r="A1836" s="307">
        <v>1833</v>
      </c>
      <c r="B1836" s="308" t="s">
        <v>5271</v>
      </c>
      <c r="C1836" s="308" t="s">
        <v>2396</v>
      </c>
      <c r="D1836" s="308" t="s">
        <v>1377</v>
      </c>
      <c r="E1836" s="308" t="s">
        <v>14805</v>
      </c>
      <c r="F1836" s="309" t="s">
        <v>6978</v>
      </c>
      <c r="G1836" s="309" t="s">
        <v>6983</v>
      </c>
      <c r="H1836" s="309" t="s">
        <v>6984</v>
      </c>
      <c r="I1836" s="309" t="s">
        <v>5701</v>
      </c>
      <c r="J1836" s="309" t="s">
        <v>15063</v>
      </c>
      <c r="K1836" s="310">
        <v>0.23330000000000001</v>
      </c>
      <c r="L1836" s="310">
        <v>0.23330000000000001</v>
      </c>
      <c r="M1836" s="310">
        <v>0.21048829999999999</v>
      </c>
      <c r="N1836" s="310"/>
      <c r="O1836" s="310">
        <f t="shared" si="28"/>
        <v>9.7778396913844912</v>
      </c>
      <c r="P1836" s="310">
        <v>9.7778396913845036</v>
      </c>
      <c r="Q1836" s="309" t="s">
        <v>15063</v>
      </c>
      <c r="R1836" s="311"/>
    </row>
    <row r="1837" spans="1:18" s="312" customFormat="1" x14ac:dyDescent="0.3">
      <c r="A1837" s="307">
        <v>1834</v>
      </c>
      <c r="B1837" s="308" t="s">
        <v>5271</v>
      </c>
      <c r="C1837" s="308" t="s">
        <v>2396</v>
      </c>
      <c r="D1837" s="308" t="s">
        <v>1377</v>
      </c>
      <c r="E1837" s="308" t="s">
        <v>14805</v>
      </c>
      <c r="F1837" s="309" t="s">
        <v>6978</v>
      </c>
      <c r="G1837" s="309" t="s">
        <v>6985</v>
      </c>
      <c r="H1837" s="309" t="s">
        <v>6986</v>
      </c>
      <c r="I1837" s="309" t="s">
        <v>5701</v>
      </c>
      <c r="J1837" s="309" t="s">
        <v>15063</v>
      </c>
      <c r="K1837" s="310">
        <v>0.31479999999999997</v>
      </c>
      <c r="L1837" s="310">
        <v>0.31479999999999997</v>
      </c>
      <c r="M1837" s="310">
        <v>0.28314400000000001</v>
      </c>
      <c r="N1837" s="310"/>
      <c r="O1837" s="310">
        <f t="shared" si="28"/>
        <v>10.055908513341794</v>
      </c>
      <c r="P1837" s="310">
        <v>10.055908513341782</v>
      </c>
      <c r="Q1837" s="309" t="s">
        <v>15063</v>
      </c>
      <c r="R1837" s="311"/>
    </row>
    <row r="1838" spans="1:18" s="312" customFormat="1" x14ac:dyDescent="0.3">
      <c r="A1838" s="307">
        <v>1835</v>
      </c>
      <c r="B1838" s="308" t="s">
        <v>5271</v>
      </c>
      <c r="C1838" s="308" t="s">
        <v>2396</v>
      </c>
      <c r="D1838" s="308" t="s">
        <v>1377</v>
      </c>
      <c r="E1838" s="308" t="s">
        <v>14805</v>
      </c>
      <c r="F1838" s="309" t="s">
        <v>6978</v>
      </c>
      <c r="G1838" s="309" t="s">
        <v>6987</v>
      </c>
      <c r="H1838" s="309" t="s">
        <v>6988</v>
      </c>
      <c r="I1838" s="309" t="s">
        <v>5706</v>
      </c>
      <c r="J1838" s="309" t="s">
        <v>15063</v>
      </c>
      <c r="K1838" s="310">
        <v>0.27839999999999998</v>
      </c>
      <c r="L1838" s="310">
        <v>0.27839999999999998</v>
      </c>
      <c r="M1838" s="310">
        <v>0.24786400000000003</v>
      </c>
      <c r="N1838" s="310"/>
      <c r="O1838" s="310">
        <f t="shared" si="28"/>
        <v>10.968390804597684</v>
      </c>
      <c r="P1838" s="310">
        <v>30.369686517887896</v>
      </c>
      <c r="Q1838" s="309" t="s">
        <v>15063</v>
      </c>
      <c r="R1838" s="311"/>
    </row>
    <row r="1839" spans="1:18" s="312" customFormat="1" x14ac:dyDescent="0.3">
      <c r="A1839" s="307">
        <v>1836</v>
      </c>
      <c r="B1839" s="308" t="s">
        <v>5271</v>
      </c>
      <c r="C1839" s="308" t="s">
        <v>2396</v>
      </c>
      <c r="D1839" s="308" t="s">
        <v>1377</v>
      </c>
      <c r="E1839" s="308" t="s">
        <v>14805</v>
      </c>
      <c r="F1839" s="309" t="s">
        <v>6978</v>
      </c>
      <c r="G1839" s="309" t="s">
        <v>6989</v>
      </c>
      <c r="H1839" s="309" t="s">
        <v>6990</v>
      </c>
      <c r="I1839" s="309" t="s">
        <v>5706</v>
      </c>
      <c r="J1839" s="309" t="s">
        <v>15063</v>
      </c>
      <c r="K1839" s="310">
        <v>0.16549999999999998</v>
      </c>
      <c r="L1839" s="310">
        <v>0.16549999999999998</v>
      </c>
      <c r="M1839" s="310">
        <v>0.14712419999999998</v>
      </c>
      <c r="N1839" s="310"/>
      <c r="O1839" s="310">
        <f t="shared" si="28"/>
        <v>11.103202416918428</v>
      </c>
      <c r="P1839" s="310">
        <v>11.103202416918434</v>
      </c>
      <c r="Q1839" s="309" t="s">
        <v>15063</v>
      </c>
      <c r="R1839" s="311"/>
    </row>
    <row r="1840" spans="1:18" s="312" customFormat="1" x14ac:dyDescent="0.3">
      <c r="A1840" s="307">
        <v>1837</v>
      </c>
      <c r="B1840" s="308" t="s">
        <v>5271</v>
      </c>
      <c r="C1840" s="308" t="s">
        <v>2396</v>
      </c>
      <c r="D1840" s="308" t="s">
        <v>1377</v>
      </c>
      <c r="E1840" s="308" t="s">
        <v>14805</v>
      </c>
      <c r="F1840" s="309" t="s">
        <v>6978</v>
      </c>
      <c r="G1840" s="309" t="s">
        <v>6991</v>
      </c>
      <c r="H1840" s="309" t="s">
        <v>6992</v>
      </c>
      <c r="I1840" s="309" t="s">
        <v>5706</v>
      </c>
      <c r="J1840" s="309" t="s">
        <v>15063</v>
      </c>
      <c r="K1840" s="310">
        <v>0.1951</v>
      </c>
      <c r="L1840" s="310">
        <v>0.1951</v>
      </c>
      <c r="M1840" s="310">
        <v>0.173815</v>
      </c>
      <c r="N1840" s="310"/>
      <c r="O1840" s="310">
        <f t="shared" si="28"/>
        <v>10.909789851358278</v>
      </c>
      <c r="P1840" s="310">
        <v>10.909789851358276</v>
      </c>
      <c r="Q1840" s="309" t="s">
        <v>15063</v>
      </c>
      <c r="R1840" s="311"/>
    </row>
    <row r="1841" spans="1:18" s="312" customFormat="1" x14ac:dyDescent="0.3">
      <c r="A1841" s="307">
        <v>1838</v>
      </c>
      <c r="B1841" s="308" t="s">
        <v>5271</v>
      </c>
      <c r="C1841" s="308" t="s">
        <v>2396</v>
      </c>
      <c r="D1841" s="308" t="s">
        <v>1377</v>
      </c>
      <c r="E1841" s="308" t="s">
        <v>14805</v>
      </c>
      <c r="F1841" s="309" t="s">
        <v>6978</v>
      </c>
      <c r="G1841" s="309" t="s">
        <v>6993</v>
      </c>
      <c r="H1841" s="309" t="s">
        <v>6994</v>
      </c>
      <c r="I1841" s="309" t="s">
        <v>5706</v>
      </c>
      <c r="J1841" s="309" t="s">
        <v>15063</v>
      </c>
      <c r="K1841" s="310">
        <v>0.2082</v>
      </c>
      <c r="L1841" s="310">
        <v>0.2082</v>
      </c>
      <c r="M1841" s="310">
        <v>0.18795600000000001</v>
      </c>
      <c r="N1841" s="310"/>
      <c r="O1841" s="310">
        <f t="shared" si="28"/>
        <v>9.7233429394812614</v>
      </c>
      <c r="P1841" s="310">
        <v>30.563601080137381</v>
      </c>
      <c r="Q1841" s="309" t="s">
        <v>15063</v>
      </c>
      <c r="R1841" s="311"/>
    </row>
    <row r="1842" spans="1:18" s="312" customFormat="1" x14ac:dyDescent="0.3">
      <c r="A1842" s="307">
        <v>1839</v>
      </c>
      <c r="B1842" s="308" t="s">
        <v>5271</v>
      </c>
      <c r="C1842" s="308" t="s">
        <v>2396</v>
      </c>
      <c r="D1842" s="308" t="s">
        <v>1377</v>
      </c>
      <c r="E1842" s="308" t="s">
        <v>14805</v>
      </c>
      <c r="F1842" s="309" t="s">
        <v>6978</v>
      </c>
      <c r="G1842" s="309" t="s">
        <v>6995</v>
      </c>
      <c r="H1842" s="309" t="s">
        <v>6996</v>
      </c>
      <c r="I1842" s="309" t="s">
        <v>5701</v>
      </c>
      <c r="J1842" s="309" t="s">
        <v>15063</v>
      </c>
      <c r="K1842" s="310">
        <v>0.43140000000000001</v>
      </c>
      <c r="L1842" s="310">
        <v>0.43140000000000001</v>
      </c>
      <c r="M1842" s="310">
        <v>0.387129</v>
      </c>
      <c r="N1842" s="310"/>
      <c r="O1842" s="310">
        <f t="shared" si="28"/>
        <v>10.262169680111267</v>
      </c>
      <c r="P1842" s="310">
        <v>10.262169680111278</v>
      </c>
      <c r="Q1842" s="309" t="s">
        <v>15063</v>
      </c>
      <c r="R1842" s="311"/>
    </row>
    <row r="1843" spans="1:18" s="312" customFormat="1" x14ac:dyDescent="0.3">
      <c r="A1843" s="307">
        <v>1840</v>
      </c>
      <c r="B1843" s="308" t="s">
        <v>5271</v>
      </c>
      <c r="C1843" s="308" t="s">
        <v>2396</v>
      </c>
      <c r="D1843" s="308" t="s">
        <v>1377</v>
      </c>
      <c r="E1843" s="308" t="s">
        <v>14805</v>
      </c>
      <c r="F1843" s="309" t="s">
        <v>6978</v>
      </c>
      <c r="G1843" s="309" t="s">
        <v>6997</v>
      </c>
      <c r="H1843" s="309" t="s">
        <v>6998</v>
      </c>
      <c r="I1843" s="309" t="s">
        <v>5701</v>
      </c>
      <c r="J1843" s="309" t="s">
        <v>15063</v>
      </c>
      <c r="K1843" s="310">
        <v>0.27479999999999999</v>
      </c>
      <c r="L1843" s="310">
        <v>0.27479999999999999</v>
      </c>
      <c r="M1843" s="310">
        <v>0.24793099999999998</v>
      </c>
      <c r="N1843" s="310"/>
      <c r="O1843" s="310">
        <f t="shared" si="28"/>
        <v>9.7776564774381391</v>
      </c>
      <c r="P1843" s="310">
        <v>9.7776564774381232</v>
      </c>
      <c r="Q1843" s="309" t="s">
        <v>15063</v>
      </c>
      <c r="R1843" s="311"/>
    </row>
    <row r="1844" spans="1:18" s="312" customFormat="1" x14ac:dyDescent="0.3">
      <c r="A1844" s="307">
        <v>1841</v>
      </c>
      <c r="B1844" s="308" t="s">
        <v>5271</v>
      </c>
      <c r="C1844" s="308" t="s">
        <v>2396</v>
      </c>
      <c r="D1844" s="308" t="s">
        <v>1377</v>
      </c>
      <c r="E1844" s="308" t="s">
        <v>14805</v>
      </c>
      <c r="F1844" s="309" t="s">
        <v>6999</v>
      </c>
      <c r="G1844" s="309" t="e">
        <v>#N/A</v>
      </c>
      <c r="H1844" s="309" t="s">
        <v>7000</v>
      </c>
      <c r="I1844" s="309" t="e">
        <v>#N/A</v>
      </c>
      <c r="J1844" s="309" t="s">
        <v>15063</v>
      </c>
      <c r="K1844" s="310">
        <v>2.232E-2</v>
      </c>
      <c r="L1844" s="310">
        <v>2.232E-2</v>
      </c>
      <c r="M1844" s="310">
        <v>2.232E-2</v>
      </c>
      <c r="N1844" s="310"/>
      <c r="O1844" s="310">
        <f t="shared" si="28"/>
        <v>0</v>
      </c>
      <c r="P1844" s="310">
        <v>0</v>
      </c>
      <c r="Q1844" s="309" t="s">
        <v>15063</v>
      </c>
      <c r="R1844" s="311"/>
    </row>
    <row r="1845" spans="1:18" s="312" customFormat="1" x14ac:dyDescent="0.3">
      <c r="A1845" s="307">
        <v>1842</v>
      </c>
      <c r="B1845" s="308" t="s">
        <v>5271</v>
      </c>
      <c r="C1845" s="308" t="s">
        <v>2396</v>
      </c>
      <c r="D1845" s="308" t="s">
        <v>1377</v>
      </c>
      <c r="E1845" s="308" t="s">
        <v>14805</v>
      </c>
      <c r="F1845" s="309" t="s">
        <v>6999</v>
      </c>
      <c r="G1845" s="309" t="s">
        <v>7001</v>
      </c>
      <c r="H1845" s="309" t="s">
        <v>7002</v>
      </c>
      <c r="I1845" s="309" t="s">
        <v>5701</v>
      </c>
      <c r="J1845" s="309" t="s">
        <v>15063</v>
      </c>
      <c r="K1845" s="310">
        <v>0.40866000000000002</v>
      </c>
      <c r="L1845" s="310">
        <v>0.40866000000000002</v>
      </c>
      <c r="M1845" s="310">
        <v>0.369508</v>
      </c>
      <c r="N1845" s="310"/>
      <c r="O1845" s="310">
        <f t="shared" si="28"/>
        <v>9.5805804336122993</v>
      </c>
      <c r="P1845" s="310">
        <v>9.5805804336123064</v>
      </c>
      <c r="Q1845" s="309" t="s">
        <v>15063</v>
      </c>
      <c r="R1845" s="311"/>
    </row>
    <row r="1846" spans="1:18" s="312" customFormat="1" x14ac:dyDescent="0.3">
      <c r="A1846" s="307">
        <v>1843</v>
      </c>
      <c r="B1846" s="308" t="s">
        <v>5271</v>
      </c>
      <c r="C1846" s="308" t="s">
        <v>2396</v>
      </c>
      <c r="D1846" s="308" t="s">
        <v>1377</v>
      </c>
      <c r="E1846" s="308" t="s">
        <v>14805</v>
      </c>
      <c r="F1846" s="309" t="s">
        <v>6999</v>
      </c>
      <c r="G1846" s="309" t="s">
        <v>7003</v>
      </c>
      <c r="H1846" s="309" t="s">
        <v>7004</v>
      </c>
      <c r="I1846" s="309" t="s">
        <v>5701</v>
      </c>
      <c r="J1846" s="309" t="s">
        <v>15063</v>
      </c>
      <c r="K1846" s="310">
        <v>0.81559999999999999</v>
      </c>
      <c r="L1846" s="310">
        <v>0.81559999999999999</v>
      </c>
      <c r="M1846" s="310">
        <v>0.73553700000000011</v>
      </c>
      <c r="N1846" s="310"/>
      <c r="O1846" s="310">
        <f t="shared" si="28"/>
        <v>9.8164541441883131</v>
      </c>
      <c r="P1846" s="310">
        <v>9.8164541441883237</v>
      </c>
      <c r="Q1846" s="309" t="s">
        <v>15063</v>
      </c>
      <c r="R1846" s="311"/>
    </row>
    <row r="1847" spans="1:18" s="312" customFormat="1" x14ac:dyDescent="0.3">
      <c r="A1847" s="307">
        <v>1844</v>
      </c>
      <c r="B1847" s="308" t="s">
        <v>5271</v>
      </c>
      <c r="C1847" s="308" t="s">
        <v>2396</v>
      </c>
      <c r="D1847" s="308" t="s">
        <v>1377</v>
      </c>
      <c r="E1847" s="308" t="s">
        <v>14805</v>
      </c>
      <c r="F1847" s="309" t="s">
        <v>6999</v>
      </c>
      <c r="G1847" s="309" t="s">
        <v>7005</v>
      </c>
      <c r="H1847" s="309" t="s">
        <v>7006</v>
      </c>
      <c r="I1847" s="309" t="s">
        <v>5701</v>
      </c>
      <c r="J1847" s="309" t="s">
        <v>15063</v>
      </c>
      <c r="K1847" s="310">
        <v>0.62972000000000006</v>
      </c>
      <c r="L1847" s="310">
        <v>0.62972000000000006</v>
      </c>
      <c r="M1847" s="310">
        <v>0.58531</v>
      </c>
      <c r="N1847" s="310"/>
      <c r="O1847" s="310">
        <f t="shared" si="28"/>
        <v>7.0523407228609631</v>
      </c>
      <c r="P1847" s="310">
        <v>11.631893736927045</v>
      </c>
      <c r="Q1847" s="309" t="s">
        <v>15063</v>
      </c>
      <c r="R1847" s="311"/>
    </row>
    <row r="1848" spans="1:18" s="312" customFormat="1" x14ac:dyDescent="0.3">
      <c r="A1848" s="307">
        <v>1845</v>
      </c>
      <c r="B1848" s="308" t="s">
        <v>5271</v>
      </c>
      <c r="C1848" s="308" t="s">
        <v>2396</v>
      </c>
      <c r="D1848" s="308" t="s">
        <v>1377</v>
      </c>
      <c r="E1848" s="308" t="s">
        <v>14805</v>
      </c>
      <c r="F1848" s="309" t="s">
        <v>6999</v>
      </c>
      <c r="G1848" s="309" t="s">
        <v>7007</v>
      </c>
      <c r="H1848" s="309" t="s">
        <v>7008</v>
      </c>
      <c r="I1848" s="309" t="s">
        <v>5701</v>
      </c>
      <c r="J1848" s="309" t="s">
        <v>15063</v>
      </c>
      <c r="K1848" s="310">
        <v>0.46252000000000004</v>
      </c>
      <c r="L1848" s="310">
        <v>0.46252000000000004</v>
      </c>
      <c r="M1848" s="310">
        <v>0.41561399999999998</v>
      </c>
      <c r="N1848" s="310"/>
      <c r="O1848" s="310">
        <f t="shared" si="28"/>
        <v>10.141399290841489</v>
      </c>
      <c r="P1848" s="310">
        <v>10.141399290841491</v>
      </c>
      <c r="Q1848" s="309" t="s">
        <v>15063</v>
      </c>
      <c r="R1848" s="311"/>
    </row>
    <row r="1849" spans="1:18" s="312" customFormat="1" x14ac:dyDescent="0.3">
      <c r="A1849" s="307">
        <v>1846</v>
      </c>
      <c r="B1849" s="308" t="s">
        <v>5271</v>
      </c>
      <c r="C1849" s="308" t="s">
        <v>2396</v>
      </c>
      <c r="D1849" s="308" t="s">
        <v>1377</v>
      </c>
      <c r="E1849" s="308" t="s">
        <v>14805</v>
      </c>
      <c r="F1849" s="309" t="s">
        <v>6999</v>
      </c>
      <c r="G1849" s="309" t="s">
        <v>7009</v>
      </c>
      <c r="H1849" s="309" t="s">
        <v>7010</v>
      </c>
      <c r="I1849" s="309" t="s">
        <v>5701</v>
      </c>
      <c r="J1849" s="309" t="s">
        <v>15063</v>
      </c>
      <c r="K1849" s="310">
        <v>0.59702000000000011</v>
      </c>
      <c r="L1849" s="310">
        <v>0.59702000000000011</v>
      </c>
      <c r="M1849" s="310">
        <v>0.53808400000000001</v>
      </c>
      <c r="N1849" s="310"/>
      <c r="O1849" s="310">
        <f t="shared" si="28"/>
        <v>9.871696090583244</v>
      </c>
      <c r="P1849" s="310">
        <v>9.8716960905832494</v>
      </c>
      <c r="Q1849" s="309" t="s">
        <v>15063</v>
      </c>
      <c r="R1849" s="311"/>
    </row>
    <row r="1850" spans="1:18" s="312" customFormat="1" x14ac:dyDescent="0.3">
      <c r="A1850" s="307">
        <v>1847</v>
      </c>
      <c r="B1850" s="308" t="s">
        <v>5271</v>
      </c>
      <c r="C1850" s="308" t="s">
        <v>2396</v>
      </c>
      <c r="D1850" s="308" t="s">
        <v>1377</v>
      </c>
      <c r="E1850" s="308" t="s">
        <v>14805</v>
      </c>
      <c r="F1850" s="309" t="s">
        <v>6999</v>
      </c>
      <c r="G1850" s="309" t="s">
        <v>7011</v>
      </c>
      <c r="H1850" s="309" t="s">
        <v>7012</v>
      </c>
      <c r="I1850" s="309" t="s">
        <v>5706</v>
      </c>
      <c r="J1850" s="309" t="s">
        <v>15063</v>
      </c>
      <c r="K1850" s="310">
        <v>0.56147999999999998</v>
      </c>
      <c r="L1850" s="310">
        <v>0.56147999999999998</v>
      </c>
      <c r="M1850" s="310">
        <v>0.51211499999999999</v>
      </c>
      <c r="N1850" s="310"/>
      <c r="O1850" s="310">
        <f t="shared" si="28"/>
        <v>8.7919427228040163</v>
      </c>
      <c r="P1850" s="310">
        <v>46.059590613461019</v>
      </c>
      <c r="Q1850" s="309" t="s">
        <v>15063</v>
      </c>
      <c r="R1850" s="311"/>
    </row>
    <row r="1851" spans="1:18" s="312" customFormat="1" x14ac:dyDescent="0.3">
      <c r="A1851" s="307">
        <v>1848</v>
      </c>
      <c r="B1851" s="308" t="s">
        <v>5271</v>
      </c>
      <c r="C1851" s="308" t="s">
        <v>2396</v>
      </c>
      <c r="D1851" s="308" t="s">
        <v>1377</v>
      </c>
      <c r="E1851" s="308" t="s">
        <v>14805</v>
      </c>
      <c r="F1851" s="309" t="s">
        <v>6999</v>
      </c>
      <c r="G1851" s="309" t="s">
        <v>7013</v>
      </c>
      <c r="H1851" s="309" t="s">
        <v>7014</v>
      </c>
      <c r="I1851" s="309" t="s">
        <v>5706</v>
      </c>
      <c r="J1851" s="309" t="s">
        <v>15063</v>
      </c>
      <c r="K1851" s="310">
        <v>0.45942</v>
      </c>
      <c r="L1851" s="310">
        <v>0.45942</v>
      </c>
      <c r="M1851" s="310">
        <v>0.40302859999999996</v>
      </c>
      <c r="N1851" s="310"/>
      <c r="O1851" s="310">
        <f t="shared" si="28"/>
        <v>12.274476513865316</v>
      </c>
      <c r="P1851" s="310">
        <v>50.560851274501417</v>
      </c>
      <c r="Q1851" s="309" t="s">
        <v>15063</v>
      </c>
      <c r="R1851" s="311"/>
    </row>
    <row r="1852" spans="1:18" s="312" customFormat="1" x14ac:dyDescent="0.3">
      <c r="A1852" s="307">
        <v>1849</v>
      </c>
      <c r="B1852" s="308" t="s">
        <v>5271</v>
      </c>
      <c r="C1852" s="308" t="s">
        <v>2396</v>
      </c>
      <c r="D1852" s="308" t="s">
        <v>1377</v>
      </c>
      <c r="E1852" s="308" t="s">
        <v>14805</v>
      </c>
      <c r="F1852" s="309" t="s">
        <v>6999</v>
      </c>
      <c r="G1852" s="309" t="s">
        <v>7015</v>
      </c>
      <c r="H1852" s="309" t="s">
        <v>7016</v>
      </c>
      <c r="I1852" s="309" t="s">
        <v>5706</v>
      </c>
      <c r="J1852" s="309" t="s">
        <v>15063</v>
      </c>
      <c r="K1852" s="310">
        <v>0.36639999999999995</v>
      </c>
      <c r="L1852" s="310">
        <v>0.36639999999999995</v>
      </c>
      <c r="M1852" s="310">
        <v>0.32260299999999997</v>
      </c>
      <c r="N1852" s="310"/>
      <c r="O1852" s="310">
        <f t="shared" si="28"/>
        <v>11.95332969432314</v>
      </c>
      <c r="P1852" s="310">
        <v>27.212586429672779</v>
      </c>
      <c r="Q1852" s="309" t="s">
        <v>15063</v>
      </c>
      <c r="R1852" s="311"/>
    </row>
    <row r="1853" spans="1:18" s="312" customFormat="1" x14ac:dyDescent="0.3">
      <c r="A1853" s="307">
        <v>1850</v>
      </c>
      <c r="B1853" s="308" t="s">
        <v>5271</v>
      </c>
      <c r="C1853" s="308" t="s">
        <v>2396</v>
      </c>
      <c r="D1853" s="308" t="s">
        <v>2396</v>
      </c>
      <c r="E1853" s="308" t="s">
        <v>1679</v>
      </c>
      <c r="F1853" s="309" t="s">
        <v>7017</v>
      </c>
      <c r="G1853" s="309" t="s">
        <v>7018</v>
      </c>
      <c r="H1853" s="309" t="s">
        <v>7019</v>
      </c>
      <c r="I1853" s="309" t="s">
        <v>5701</v>
      </c>
      <c r="J1853" s="309" t="s">
        <v>15063</v>
      </c>
      <c r="K1853" s="310">
        <v>0.33662000000000003</v>
      </c>
      <c r="L1853" s="310">
        <v>0.33662000000000003</v>
      </c>
      <c r="M1853" s="310">
        <v>0.30352750000000001</v>
      </c>
      <c r="N1853" s="310"/>
      <c r="O1853" s="310">
        <f t="shared" si="28"/>
        <v>9.8308181332065896</v>
      </c>
      <c r="P1853" s="310">
        <v>9.8308181332065985</v>
      </c>
      <c r="Q1853" s="309" t="s">
        <v>15063</v>
      </c>
      <c r="R1853" s="311"/>
    </row>
    <row r="1854" spans="1:18" s="312" customFormat="1" x14ac:dyDescent="0.3">
      <c r="A1854" s="307">
        <v>1851</v>
      </c>
      <c r="B1854" s="308" t="s">
        <v>5271</v>
      </c>
      <c r="C1854" s="308" t="s">
        <v>2396</v>
      </c>
      <c r="D1854" s="308" t="s">
        <v>2396</v>
      </c>
      <c r="E1854" s="308" t="s">
        <v>1679</v>
      </c>
      <c r="F1854" s="309" t="s">
        <v>7017</v>
      </c>
      <c r="G1854" s="309" t="s">
        <v>7020</v>
      </c>
      <c r="H1854" s="309" t="s">
        <v>7021</v>
      </c>
      <c r="I1854" s="309" t="s">
        <v>2414</v>
      </c>
      <c r="J1854" s="309" t="s">
        <v>15063</v>
      </c>
      <c r="K1854" s="310">
        <v>3.3933599999999999</v>
      </c>
      <c r="L1854" s="310">
        <v>3.3933599999999999</v>
      </c>
      <c r="M1854" s="310">
        <v>3.2841200000000002</v>
      </c>
      <c r="N1854" s="310"/>
      <c r="O1854" s="310">
        <f t="shared" si="28"/>
        <v>3.2192281396609781</v>
      </c>
      <c r="P1854" s="310">
        <v>3.2192281396609901</v>
      </c>
      <c r="Q1854" s="309" t="s">
        <v>15063</v>
      </c>
      <c r="R1854" s="311"/>
    </row>
    <row r="1855" spans="1:18" s="312" customFormat="1" x14ac:dyDescent="0.3">
      <c r="A1855" s="307">
        <v>1852</v>
      </c>
      <c r="B1855" s="308" t="s">
        <v>5271</v>
      </c>
      <c r="C1855" s="308" t="s">
        <v>2396</v>
      </c>
      <c r="D1855" s="308" t="s">
        <v>2396</v>
      </c>
      <c r="E1855" s="308" t="s">
        <v>1679</v>
      </c>
      <c r="F1855" s="309" t="s">
        <v>7017</v>
      </c>
      <c r="G1855" s="309" t="s">
        <v>7022</v>
      </c>
      <c r="H1855" s="309" t="s">
        <v>7023</v>
      </c>
      <c r="I1855" s="309" t="s">
        <v>5701</v>
      </c>
      <c r="J1855" s="309" t="s">
        <v>15063</v>
      </c>
      <c r="K1855" s="310">
        <v>0.62834000000000001</v>
      </c>
      <c r="L1855" s="310">
        <v>0.62834000000000001</v>
      </c>
      <c r="M1855" s="310">
        <v>0.55883550000000004</v>
      </c>
      <c r="N1855" s="310"/>
      <c r="O1855" s="310">
        <f t="shared" si="28"/>
        <v>11.061606773402929</v>
      </c>
      <c r="P1855" s="310">
        <v>11.061606773402932</v>
      </c>
      <c r="Q1855" s="309" t="s">
        <v>15063</v>
      </c>
      <c r="R1855" s="311"/>
    </row>
    <row r="1856" spans="1:18" s="312" customFormat="1" x14ac:dyDescent="0.3">
      <c r="A1856" s="307">
        <v>1853</v>
      </c>
      <c r="B1856" s="308" t="s">
        <v>5271</v>
      </c>
      <c r="C1856" s="308" t="s">
        <v>2396</v>
      </c>
      <c r="D1856" s="308" t="s">
        <v>2396</v>
      </c>
      <c r="E1856" s="308" t="s">
        <v>1679</v>
      </c>
      <c r="F1856" s="309" t="s">
        <v>7017</v>
      </c>
      <c r="G1856" s="309" t="s">
        <v>7026</v>
      </c>
      <c r="H1856" s="309" t="s">
        <v>7027</v>
      </c>
      <c r="I1856" s="309" t="s">
        <v>5701</v>
      </c>
      <c r="J1856" s="309" t="s">
        <v>15063</v>
      </c>
      <c r="K1856" s="310">
        <v>0.37012</v>
      </c>
      <c r="L1856" s="310">
        <v>0.37012</v>
      </c>
      <c r="M1856" s="310">
        <v>0.33340599999999998</v>
      </c>
      <c r="N1856" s="310"/>
      <c r="O1856" s="310">
        <f t="shared" si="28"/>
        <v>9.9194855722468454</v>
      </c>
      <c r="P1856" s="310">
        <v>9.9194855722468454</v>
      </c>
      <c r="Q1856" s="309" t="s">
        <v>15063</v>
      </c>
      <c r="R1856" s="311"/>
    </row>
    <row r="1857" spans="1:18" s="312" customFormat="1" x14ac:dyDescent="0.3">
      <c r="A1857" s="307">
        <v>1854</v>
      </c>
      <c r="B1857" s="308" t="s">
        <v>5271</v>
      </c>
      <c r="C1857" s="308" t="s">
        <v>2396</v>
      </c>
      <c r="D1857" s="308" t="s">
        <v>2396</v>
      </c>
      <c r="E1857" s="308" t="s">
        <v>1679</v>
      </c>
      <c r="F1857" s="309" t="s">
        <v>7017</v>
      </c>
      <c r="G1857" s="309" t="s">
        <v>7028</v>
      </c>
      <c r="H1857" s="309" t="s">
        <v>7029</v>
      </c>
      <c r="I1857" s="309" t="s">
        <v>5701</v>
      </c>
      <c r="J1857" s="309" t="s">
        <v>15063</v>
      </c>
      <c r="K1857" s="310">
        <v>0.22077999999999998</v>
      </c>
      <c r="L1857" s="310">
        <v>0.22077999999999998</v>
      </c>
      <c r="M1857" s="310">
        <v>0.19572450000000002</v>
      </c>
      <c r="N1857" s="310"/>
      <c r="O1857" s="310">
        <f t="shared" si="28"/>
        <v>11.348627593079064</v>
      </c>
      <c r="P1857" s="310">
        <v>11.348627593079053</v>
      </c>
      <c r="Q1857" s="309" t="s">
        <v>15063</v>
      </c>
      <c r="R1857" s="311"/>
    </row>
    <row r="1858" spans="1:18" s="312" customFormat="1" x14ac:dyDescent="0.3">
      <c r="A1858" s="307">
        <v>1855</v>
      </c>
      <c r="B1858" s="308" t="s">
        <v>5271</v>
      </c>
      <c r="C1858" s="308" t="s">
        <v>2396</v>
      </c>
      <c r="D1858" s="308" t="s">
        <v>2396</v>
      </c>
      <c r="E1858" s="308" t="s">
        <v>1679</v>
      </c>
      <c r="F1858" s="309" t="s">
        <v>7017</v>
      </c>
      <c r="G1858" s="309" t="s">
        <v>7030</v>
      </c>
      <c r="H1858" s="309" t="s">
        <v>7031</v>
      </c>
      <c r="I1858" s="309" t="s">
        <v>5701</v>
      </c>
      <c r="J1858" s="309" t="s">
        <v>15063</v>
      </c>
      <c r="K1858" s="310">
        <v>0.28076000000000001</v>
      </c>
      <c r="L1858" s="310">
        <v>0.28076000000000001</v>
      </c>
      <c r="M1858" s="310">
        <v>0.25288100000000002</v>
      </c>
      <c r="N1858" s="310"/>
      <c r="O1858" s="310">
        <f t="shared" si="28"/>
        <v>9.9298333095882558</v>
      </c>
      <c r="P1858" s="310">
        <v>9.9298333095882434</v>
      </c>
      <c r="Q1858" s="309" t="s">
        <v>15063</v>
      </c>
      <c r="R1858" s="311"/>
    </row>
    <row r="1859" spans="1:18" s="312" customFormat="1" x14ac:dyDescent="0.3">
      <c r="A1859" s="307">
        <v>1856</v>
      </c>
      <c r="B1859" s="308" t="s">
        <v>5271</v>
      </c>
      <c r="C1859" s="308" t="s">
        <v>2396</v>
      </c>
      <c r="D1859" s="308" t="s">
        <v>2396</v>
      </c>
      <c r="E1859" s="308" t="s">
        <v>1679</v>
      </c>
      <c r="F1859" s="309" t="s">
        <v>7017</v>
      </c>
      <c r="G1859" s="309" t="s">
        <v>7032</v>
      </c>
      <c r="H1859" s="309" t="s">
        <v>7033</v>
      </c>
      <c r="I1859" s="309" t="s">
        <v>5701</v>
      </c>
      <c r="J1859" s="309" t="s">
        <v>15063</v>
      </c>
      <c r="K1859" s="310">
        <v>0.35718</v>
      </c>
      <c r="L1859" s="310">
        <v>0.35718</v>
      </c>
      <c r="M1859" s="310">
        <v>0.31984500000000005</v>
      </c>
      <c r="N1859" s="310"/>
      <c r="O1859" s="310">
        <f t="shared" si="28"/>
        <v>10.45271291785653</v>
      </c>
      <c r="P1859" s="310">
        <v>10.452712917856532</v>
      </c>
      <c r="Q1859" s="309" t="s">
        <v>15063</v>
      </c>
      <c r="R1859" s="311"/>
    </row>
    <row r="1860" spans="1:18" s="312" customFormat="1" x14ac:dyDescent="0.3">
      <c r="A1860" s="307">
        <v>1857</v>
      </c>
      <c r="B1860" s="308" t="s">
        <v>5271</v>
      </c>
      <c r="C1860" s="308" t="s">
        <v>2396</v>
      </c>
      <c r="D1860" s="308" t="s">
        <v>2396</v>
      </c>
      <c r="E1860" s="308" t="s">
        <v>1679</v>
      </c>
      <c r="F1860" s="309" t="s">
        <v>7017</v>
      </c>
      <c r="G1860" s="309" t="s">
        <v>7034</v>
      </c>
      <c r="H1860" s="309" t="s">
        <v>7035</v>
      </c>
      <c r="I1860" s="309" t="s">
        <v>3759</v>
      </c>
      <c r="J1860" s="309" t="s">
        <v>15063</v>
      </c>
      <c r="K1860" s="310">
        <v>0.40616000000000002</v>
      </c>
      <c r="L1860" s="310">
        <v>0.40616000000000002</v>
      </c>
      <c r="M1860" s="310">
        <v>0.38979999999999998</v>
      </c>
      <c r="N1860" s="310"/>
      <c r="O1860" s="310">
        <f t="shared" ref="O1860:O1923" si="29">(L1860-M1860)/L1860*100</f>
        <v>4.0279692731928405</v>
      </c>
      <c r="P1860" s="310">
        <v>77.295402952105022</v>
      </c>
      <c r="Q1860" s="309" t="s">
        <v>15063</v>
      </c>
      <c r="R1860" s="311"/>
    </row>
    <row r="1861" spans="1:18" s="312" customFormat="1" x14ac:dyDescent="0.3">
      <c r="A1861" s="307">
        <v>1858</v>
      </c>
      <c r="B1861" s="308" t="s">
        <v>5271</v>
      </c>
      <c r="C1861" s="308" t="s">
        <v>2396</v>
      </c>
      <c r="D1861" s="308" t="s">
        <v>2396</v>
      </c>
      <c r="E1861" s="308" t="s">
        <v>1679</v>
      </c>
      <c r="F1861" s="309" t="s">
        <v>7017</v>
      </c>
      <c r="G1861" s="309" t="s">
        <v>7036</v>
      </c>
      <c r="H1861" s="309" t="s">
        <v>7037</v>
      </c>
      <c r="I1861" s="309" t="s">
        <v>5706</v>
      </c>
      <c r="J1861" s="309" t="s">
        <v>15063</v>
      </c>
      <c r="K1861" s="310">
        <v>1.9863</v>
      </c>
      <c r="L1861" s="310">
        <v>1.9863</v>
      </c>
      <c r="M1861" s="310">
        <v>1.7769528000000001</v>
      </c>
      <c r="N1861" s="310"/>
      <c r="O1861" s="310">
        <f t="shared" si="29"/>
        <v>10.539555958314446</v>
      </c>
      <c r="P1861" s="310">
        <v>14.180202332039659</v>
      </c>
      <c r="Q1861" s="309" t="s">
        <v>15063</v>
      </c>
      <c r="R1861" s="311"/>
    </row>
    <row r="1862" spans="1:18" s="312" customFormat="1" x14ac:dyDescent="0.3">
      <c r="A1862" s="307">
        <v>1859</v>
      </c>
      <c r="B1862" s="308" t="s">
        <v>5271</v>
      </c>
      <c r="C1862" s="308" t="s">
        <v>2396</v>
      </c>
      <c r="D1862" s="308" t="s">
        <v>2396</v>
      </c>
      <c r="E1862" s="308" t="s">
        <v>1679</v>
      </c>
      <c r="F1862" s="309" t="s">
        <v>7017</v>
      </c>
      <c r="G1862" s="309" t="s">
        <v>7038</v>
      </c>
      <c r="H1862" s="309" t="s">
        <v>7039</v>
      </c>
      <c r="I1862" s="309" t="s">
        <v>5706</v>
      </c>
      <c r="J1862" s="309" t="s">
        <v>15063</v>
      </c>
      <c r="K1862" s="310">
        <v>0.89959999999999996</v>
      </c>
      <c r="L1862" s="310">
        <v>0.89959999999999996</v>
      </c>
      <c r="M1862" s="310">
        <v>0.77913790000000005</v>
      </c>
      <c r="N1862" s="310"/>
      <c r="O1862" s="310">
        <f t="shared" si="29"/>
        <v>13.390629168519332</v>
      </c>
      <c r="P1862" s="310">
        <v>13.390629168519318</v>
      </c>
      <c r="Q1862" s="309" t="s">
        <v>15063</v>
      </c>
      <c r="R1862" s="311"/>
    </row>
    <row r="1863" spans="1:18" s="312" customFormat="1" x14ac:dyDescent="0.3">
      <c r="A1863" s="307">
        <v>1860</v>
      </c>
      <c r="B1863" s="308" t="s">
        <v>5271</v>
      </c>
      <c r="C1863" s="308" t="s">
        <v>2396</v>
      </c>
      <c r="D1863" s="308" t="s">
        <v>2396</v>
      </c>
      <c r="E1863" s="308" t="s">
        <v>1679</v>
      </c>
      <c r="F1863" s="309" t="s">
        <v>7040</v>
      </c>
      <c r="G1863" s="309" t="s">
        <v>7041</v>
      </c>
      <c r="H1863" s="309" t="s">
        <v>7042</v>
      </c>
      <c r="I1863" s="309" t="s">
        <v>5701</v>
      </c>
      <c r="J1863" s="309" t="s">
        <v>15063</v>
      </c>
      <c r="K1863" s="310">
        <v>0.21057999999999999</v>
      </c>
      <c r="L1863" s="310">
        <v>0.21057999999999999</v>
      </c>
      <c r="M1863" s="310">
        <v>0.188946</v>
      </c>
      <c r="N1863" s="310"/>
      <c r="O1863" s="310">
        <f t="shared" si="29"/>
        <v>10.273530249786299</v>
      </c>
      <c r="P1863" s="310">
        <v>10.273530249786312</v>
      </c>
      <c r="Q1863" s="309" t="s">
        <v>15063</v>
      </c>
      <c r="R1863" s="311"/>
    </row>
    <row r="1864" spans="1:18" s="312" customFormat="1" x14ac:dyDescent="0.3">
      <c r="A1864" s="307">
        <v>1861</v>
      </c>
      <c r="B1864" s="308" t="s">
        <v>5271</v>
      </c>
      <c r="C1864" s="308" t="s">
        <v>2396</v>
      </c>
      <c r="D1864" s="308" t="s">
        <v>2396</v>
      </c>
      <c r="E1864" s="308" t="s">
        <v>1679</v>
      </c>
      <c r="F1864" s="309" t="s">
        <v>7040</v>
      </c>
      <c r="G1864" s="309" t="s">
        <v>7043</v>
      </c>
      <c r="H1864" s="309" t="s">
        <v>7044</v>
      </c>
      <c r="I1864" s="309" t="s">
        <v>5701</v>
      </c>
      <c r="J1864" s="309" t="s">
        <v>15063</v>
      </c>
      <c r="K1864" s="310">
        <v>0.24062</v>
      </c>
      <c r="L1864" s="310">
        <v>0.24062</v>
      </c>
      <c r="M1864" s="310">
        <v>0.213945</v>
      </c>
      <c r="N1864" s="310"/>
      <c r="O1864" s="310">
        <f t="shared" si="29"/>
        <v>11.085944643005572</v>
      </c>
      <c r="P1864" s="310">
        <v>11.085944643005574</v>
      </c>
      <c r="Q1864" s="309" t="s">
        <v>15063</v>
      </c>
      <c r="R1864" s="311"/>
    </row>
    <row r="1865" spans="1:18" s="312" customFormat="1" x14ac:dyDescent="0.3">
      <c r="A1865" s="307">
        <v>1862</v>
      </c>
      <c r="B1865" s="308" t="s">
        <v>5271</v>
      </c>
      <c r="C1865" s="308" t="s">
        <v>2396</v>
      </c>
      <c r="D1865" s="308" t="s">
        <v>2396</v>
      </c>
      <c r="E1865" s="308" t="s">
        <v>1679</v>
      </c>
      <c r="F1865" s="309" t="s">
        <v>7040</v>
      </c>
      <c r="G1865" s="309" t="s">
        <v>7045</v>
      </c>
      <c r="H1865" s="309" t="s">
        <v>7046</v>
      </c>
      <c r="I1865" s="309" t="s">
        <v>3759</v>
      </c>
      <c r="J1865" s="309" t="s">
        <v>15063</v>
      </c>
      <c r="K1865" s="310">
        <v>3.32E-2</v>
      </c>
      <c r="L1865" s="310">
        <v>3.32E-2</v>
      </c>
      <c r="M1865" s="310">
        <v>3.1911000000000002E-2</v>
      </c>
      <c r="N1865" s="310"/>
      <c r="O1865" s="310">
        <f t="shared" si="29"/>
        <v>3.8825301204819231</v>
      </c>
      <c r="P1865" s="310">
        <v>50.189492094804663</v>
      </c>
      <c r="Q1865" s="309" t="s">
        <v>15063</v>
      </c>
      <c r="R1865" s="311"/>
    </row>
    <row r="1866" spans="1:18" s="312" customFormat="1" x14ac:dyDescent="0.3">
      <c r="A1866" s="307">
        <v>1863</v>
      </c>
      <c r="B1866" s="308" t="s">
        <v>5271</v>
      </c>
      <c r="C1866" s="308" t="s">
        <v>2396</v>
      </c>
      <c r="D1866" s="308" t="s">
        <v>2396</v>
      </c>
      <c r="E1866" s="308" t="s">
        <v>1679</v>
      </c>
      <c r="F1866" s="309" t="s">
        <v>7040</v>
      </c>
      <c r="G1866" s="309" t="s">
        <v>7047</v>
      </c>
      <c r="H1866" s="309" t="s">
        <v>7048</v>
      </c>
      <c r="I1866" s="309" t="s">
        <v>5701</v>
      </c>
      <c r="J1866" s="309" t="s">
        <v>15063</v>
      </c>
      <c r="K1866" s="310">
        <v>0.23380000000000001</v>
      </c>
      <c r="L1866" s="310">
        <v>0.23380000000000001</v>
      </c>
      <c r="M1866" s="310">
        <v>0.21136480000000002</v>
      </c>
      <c r="N1866" s="310"/>
      <c r="O1866" s="310">
        <f t="shared" si="29"/>
        <v>9.5958939264328436</v>
      </c>
      <c r="P1866" s="310">
        <v>9.5958939264328418</v>
      </c>
      <c r="Q1866" s="309" t="s">
        <v>15063</v>
      </c>
      <c r="R1866" s="311"/>
    </row>
    <row r="1867" spans="1:18" s="312" customFormat="1" x14ac:dyDescent="0.3">
      <c r="A1867" s="307">
        <v>1864</v>
      </c>
      <c r="B1867" s="308" t="s">
        <v>5271</v>
      </c>
      <c r="C1867" s="308" t="s">
        <v>2396</v>
      </c>
      <c r="D1867" s="308" t="s">
        <v>2396</v>
      </c>
      <c r="E1867" s="308" t="s">
        <v>1679</v>
      </c>
      <c r="F1867" s="309" t="s">
        <v>7040</v>
      </c>
      <c r="G1867" s="309" t="s">
        <v>7049</v>
      </c>
      <c r="H1867" s="309" t="s">
        <v>7050</v>
      </c>
      <c r="I1867" s="309" t="s">
        <v>5701</v>
      </c>
      <c r="J1867" s="309" t="s">
        <v>15063</v>
      </c>
      <c r="K1867" s="310">
        <v>0.22011999999999998</v>
      </c>
      <c r="L1867" s="310">
        <v>0.22011999999999998</v>
      </c>
      <c r="M1867" s="310">
        <v>0.20024</v>
      </c>
      <c r="N1867" s="310"/>
      <c r="O1867" s="310">
        <f t="shared" si="29"/>
        <v>9.0314373977830193</v>
      </c>
      <c r="P1867" s="310">
        <v>9.0314373977830158</v>
      </c>
      <c r="Q1867" s="309" t="s">
        <v>15063</v>
      </c>
      <c r="R1867" s="311"/>
    </row>
    <row r="1868" spans="1:18" s="312" customFormat="1" x14ac:dyDescent="0.3">
      <c r="A1868" s="307">
        <v>1865</v>
      </c>
      <c r="B1868" s="308" t="s">
        <v>5271</v>
      </c>
      <c r="C1868" s="308" t="s">
        <v>2396</v>
      </c>
      <c r="D1868" s="308" t="s">
        <v>2396</v>
      </c>
      <c r="E1868" s="308" t="s">
        <v>1679</v>
      </c>
      <c r="F1868" s="309" t="s">
        <v>7040</v>
      </c>
      <c r="G1868" s="309" t="s">
        <v>7051</v>
      </c>
      <c r="H1868" s="309" t="s">
        <v>7052</v>
      </c>
      <c r="I1868" s="309" t="s">
        <v>5706</v>
      </c>
      <c r="J1868" s="309" t="s">
        <v>15063</v>
      </c>
      <c r="K1868" s="310">
        <v>0.69779999999999998</v>
      </c>
      <c r="L1868" s="310">
        <v>0.69779999999999998</v>
      </c>
      <c r="M1868" s="310">
        <v>0.60460400000000003</v>
      </c>
      <c r="N1868" s="310"/>
      <c r="O1868" s="310">
        <f t="shared" si="29"/>
        <v>13.355689309257659</v>
      </c>
      <c r="P1868" s="310">
        <v>13.355689309257645</v>
      </c>
      <c r="Q1868" s="309" t="s">
        <v>15063</v>
      </c>
      <c r="R1868" s="311"/>
    </row>
    <row r="1869" spans="1:18" s="312" customFormat="1" x14ac:dyDescent="0.3">
      <c r="A1869" s="307">
        <v>1866</v>
      </c>
      <c r="B1869" s="308" t="s">
        <v>5271</v>
      </c>
      <c r="C1869" s="308" t="s">
        <v>2396</v>
      </c>
      <c r="D1869" s="308" t="s">
        <v>2396</v>
      </c>
      <c r="E1869" s="308" t="s">
        <v>1679</v>
      </c>
      <c r="F1869" s="309" t="s">
        <v>7040</v>
      </c>
      <c r="G1869" s="309" t="s">
        <v>7053</v>
      </c>
      <c r="H1869" s="309" t="s">
        <v>7054</v>
      </c>
      <c r="I1869" s="309" t="s">
        <v>5701</v>
      </c>
      <c r="J1869" s="309" t="s">
        <v>15063</v>
      </c>
      <c r="K1869" s="310">
        <v>0.12151999999999999</v>
      </c>
      <c r="L1869" s="310">
        <v>0.12151999999999999</v>
      </c>
      <c r="M1869" s="310">
        <v>0.1111192</v>
      </c>
      <c r="N1869" s="310"/>
      <c r="O1869" s="310">
        <f t="shared" si="29"/>
        <v>8.5589203423304721</v>
      </c>
      <c r="P1869" s="310">
        <v>8.5589203423304774</v>
      </c>
      <c r="Q1869" s="309" t="s">
        <v>15063</v>
      </c>
      <c r="R1869" s="311"/>
    </row>
    <row r="1870" spans="1:18" s="312" customFormat="1" x14ac:dyDescent="0.3">
      <c r="A1870" s="307">
        <v>1867</v>
      </c>
      <c r="B1870" s="308" t="s">
        <v>5271</v>
      </c>
      <c r="C1870" s="308" t="s">
        <v>2396</v>
      </c>
      <c r="D1870" s="308" t="s">
        <v>2396</v>
      </c>
      <c r="E1870" s="308" t="s">
        <v>1679</v>
      </c>
      <c r="F1870" s="309" t="s">
        <v>7040</v>
      </c>
      <c r="G1870" s="309" t="s">
        <v>7055</v>
      </c>
      <c r="H1870" s="309" t="s">
        <v>7056</v>
      </c>
      <c r="I1870" s="309" t="s">
        <v>5701</v>
      </c>
      <c r="J1870" s="309" t="s">
        <v>15063</v>
      </c>
      <c r="K1870" s="310">
        <v>0.13708000000000001</v>
      </c>
      <c r="L1870" s="310">
        <v>0.13708000000000001</v>
      </c>
      <c r="M1870" s="310">
        <v>0.12194000000000001</v>
      </c>
      <c r="N1870" s="310"/>
      <c r="O1870" s="310">
        <f t="shared" si="29"/>
        <v>11.044645462503649</v>
      </c>
      <c r="P1870" s="310">
        <v>11.044645462503633</v>
      </c>
      <c r="Q1870" s="309" t="s">
        <v>15063</v>
      </c>
      <c r="R1870" s="311"/>
    </row>
    <row r="1871" spans="1:18" s="312" customFormat="1" x14ac:dyDescent="0.3">
      <c r="A1871" s="307">
        <v>1868</v>
      </c>
      <c r="B1871" s="308" t="s">
        <v>5271</v>
      </c>
      <c r="C1871" s="308" t="s">
        <v>2396</v>
      </c>
      <c r="D1871" s="308" t="s">
        <v>2396</v>
      </c>
      <c r="E1871" s="308" t="s">
        <v>1679</v>
      </c>
      <c r="F1871" s="309" t="s">
        <v>7040</v>
      </c>
      <c r="G1871" s="309" t="s">
        <v>7057</v>
      </c>
      <c r="H1871" s="309" t="s">
        <v>7058</v>
      </c>
      <c r="I1871" s="309" t="s">
        <v>5701</v>
      </c>
      <c r="J1871" s="309" t="s">
        <v>15063</v>
      </c>
      <c r="K1871" s="310">
        <v>0.11844</v>
      </c>
      <c r="L1871" s="310">
        <v>0.11844</v>
      </c>
      <c r="M1871" s="310">
        <v>0.1056725</v>
      </c>
      <c r="N1871" s="310"/>
      <c r="O1871" s="310">
        <f t="shared" si="29"/>
        <v>10.779719689294158</v>
      </c>
      <c r="P1871" s="310">
        <v>10.973046647394536</v>
      </c>
      <c r="Q1871" s="309" t="s">
        <v>15063</v>
      </c>
      <c r="R1871" s="311"/>
    </row>
    <row r="1872" spans="1:18" s="312" customFormat="1" x14ac:dyDescent="0.3">
      <c r="A1872" s="307">
        <v>1869</v>
      </c>
      <c r="B1872" s="308" t="s">
        <v>5271</v>
      </c>
      <c r="C1872" s="308" t="s">
        <v>2396</v>
      </c>
      <c r="D1872" s="308" t="s">
        <v>2396</v>
      </c>
      <c r="E1872" s="308" t="s">
        <v>1679</v>
      </c>
      <c r="F1872" s="309" t="s">
        <v>7040</v>
      </c>
      <c r="G1872" s="309" t="s">
        <v>7059</v>
      </c>
      <c r="H1872" s="309" t="s">
        <v>7060</v>
      </c>
      <c r="I1872" s="309" t="s">
        <v>5706</v>
      </c>
      <c r="J1872" s="309" t="s">
        <v>15063</v>
      </c>
      <c r="K1872" s="310">
        <v>0.86877999999999989</v>
      </c>
      <c r="L1872" s="310">
        <v>0.86877999999999989</v>
      </c>
      <c r="M1872" s="310">
        <v>0.75325955</v>
      </c>
      <c r="N1872" s="310"/>
      <c r="O1872" s="310">
        <f t="shared" si="29"/>
        <v>13.296858813508585</v>
      </c>
      <c r="P1872" s="310">
        <v>25.682971777491826</v>
      </c>
      <c r="Q1872" s="309" t="s">
        <v>15063</v>
      </c>
      <c r="R1872" s="311"/>
    </row>
    <row r="1873" spans="1:18" s="312" customFormat="1" x14ac:dyDescent="0.3">
      <c r="A1873" s="307">
        <v>1870</v>
      </c>
      <c r="B1873" s="308" t="s">
        <v>5271</v>
      </c>
      <c r="C1873" s="308" t="s">
        <v>2396</v>
      </c>
      <c r="D1873" s="308" t="s">
        <v>2396</v>
      </c>
      <c r="E1873" s="308" t="s">
        <v>1679</v>
      </c>
      <c r="F1873" s="309" t="s">
        <v>7040</v>
      </c>
      <c r="G1873" s="309" t="s">
        <v>7061</v>
      </c>
      <c r="H1873" s="309" t="s">
        <v>7062</v>
      </c>
      <c r="I1873" s="309" t="s">
        <v>5706</v>
      </c>
      <c r="J1873" s="309" t="s">
        <v>15063</v>
      </c>
      <c r="K1873" s="310">
        <v>0.42632000000000003</v>
      </c>
      <c r="L1873" s="310">
        <v>0.42632000000000003</v>
      </c>
      <c r="M1873" s="310">
        <v>0.37076902999999994</v>
      </c>
      <c r="N1873" s="310"/>
      <c r="O1873" s="310">
        <f t="shared" si="29"/>
        <v>13.030345749671628</v>
      </c>
      <c r="P1873" s="310">
        <v>39.736821042882632</v>
      </c>
      <c r="Q1873" s="309" t="s">
        <v>15063</v>
      </c>
      <c r="R1873" s="311"/>
    </row>
    <row r="1874" spans="1:18" s="312" customFormat="1" x14ac:dyDescent="0.3">
      <c r="A1874" s="307">
        <v>1871</v>
      </c>
      <c r="B1874" s="308" t="s">
        <v>5271</v>
      </c>
      <c r="C1874" s="308" t="s">
        <v>2396</v>
      </c>
      <c r="D1874" s="308" t="s">
        <v>2396</v>
      </c>
      <c r="E1874" s="308" t="s">
        <v>1679</v>
      </c>
      <c r="F1874" s="309" t="s">
        <v>7040</v>
      </c>
      <c r="G1874" s="309" t="s">
        <v>7063</v>
      </c>
      <c r="H1874" s="309" t="s">
        <v>7064</v>
      </c>
      <c r="I1874" s="309" t="s">
        <v>5701</v>
      </c>
      <c r="J1874" s="309" t="s">
        <v>15063</v>
      </c>
      <c r="K1874" s="310">
        <v>0.17305999999999999</v>
      </c>
      <c r="L1874" s="310">
        <v>0.17305999999999999</v>
      </c>
      <c r="M1874" s="310">
        <v>0.15497</v>
      </c>
      <c r="N1874" s="310"/>
      <c r="O1874" s="310">
        <f t="shared" si="29"/>
        <v>10.453022073269384</v>
      </c>
      <c r="P1874" s="310">
        <v>10.453022073269381</v>
      </c>
      <c r="Q1874" s="309" t="s">
        <v>15063</v>
      </c>
      <c r="R1874" s="311"/>
    </row>
    <row r="1875" spans="1:18" s="312" customFormat="1" x14ac:dyDescent="0.3">
      <c r="A1875" s="307">
        <v>1872</v>
      </c>
      <c r="B1875" s="308" t="s">
        <v>5271</v>
      </c>
      <c r="C1875" s="308" t="s">
        <v>2396</v>
      </c>
      <c r="D1875" s="308" t="s">
        <v>2396</v>
      </c>
      <c r="E1875" s="308" t="s">
        <v>1679</v>
      </c>
      <c r="F1875" s="309" t="s">
        <v>7065</v>
      </c>
      <c r="G1875" s="309" t="s">
        <v>7066</v>
      </c>
      <c r="H1875" s="309" t="s">
        <v>7067</v>
      </c>
      <c r="I1875" s="309" t="s">
        <v>5701</v>
      </c>
      <c r="J1875" s="309" t="s">
        <v>15063</v>
      </c>
      <c r="K1875" s="310">
        <v>0.31922</v>
      </c>
      <c r="L1875" s="310">
        <v>0.31922</v>
      </c>
      <c r="M1875" s="310">
        <v>0.28287600000000002</v>
      </c>
      <c r="N1875" s="310"/>
      <c r="O1875" s="310">
        <f t="shared" si="29"/>
        <v>11.385251550654717</v>
      </c>
      <c r="P1875" s="310">
        <v>11.385251550654718</v>
      </c>
      <c r="Q1875" s="309" t="s">
        <v>15063</v>
      </c>
      <c r="R1875" s="311"/>
    </row>
    <row r="1876" spans="1:18" s="312" customFormat="1" x14ac:dyDescent="0.3">
      <c r="A1876" s="307">
        <v>1873</v>
      </c>
      <c r="B1876" s="308" t="s">
        <v>5271</v>
      </c>
      <c r="C1876" s="308" t="s">
        <v>2396</v>
      </c>
      <c r="D1876" s="308" t="s">
        <v>2396</v>
      </c>
      <c r="E1876" s="308" t="s">
        <v>1679</v>
      </c>
      <c r="F1876" s="309" t="s">
        <v>7065</v>
      </c>
      <c r="G1876" s="309" t="s">
        <v>7068</v>
      </c>
      <c r="H1876" s="309" t="s">
        <v>7069</v>
      </c>
      <c r="I1876" s="309" t="s">
        <v>5701</v>
      </c>
      <c r="J1876" s="309" t="s">
        <v>15063</v>
      </c>
      <c r="K1876" s="310">
        <v>0.28744000000000003</v>
      </c>
      <c r="L1876" s="310">
        <v>0.28744000000000003</v>
      </c>
      <c r="M1876" s="310">
        <v>0.258274</v>
      </c>
      <c r="N1876" s="310"/>
      <c r="O1876" s="310">
        <f t="shared" si="29"/>
        <v>10.146813247982195</v>
      </c>
      <c r="P1876" s="310">
        <v>10.146813247982189</v>
      </c>
      <c r="Q1876" s="309" t="s">
        <v>15063</v>
      </c>
      <c r="R1876" s="311"/>
    </row>
    <row r="1877" spans="1:18" s="312" customFormat="1" x14ac:dyDescent="0.3">
      <c r="A1877" s="307">
        <v>1874</v>
      </c>
      <c r="B1877" s="308" t="s">
        <v>5271</v>
      </c>
      <c r="C1877" s="308" t="s">
        <v>2396</v>
      </c>
      <c r="D1877" s="308" t="s">
        <v>2396</v>
      </c>
      <c r="E1877" s="308" t="s">
        <v>1679</v>
      </c>
      <c r="F1877" s="309" t="s">
        <v>7065</v>
      </c>
      <c r="G1877" s="309" t="s">
        <v>7070</v>
      </c>
      <c r="H1877" s="309" t="s">
        <v>7071</v>
      </c>
      <c r="I1877" s="309" t="s">
        <v>5701</v>
      </c>
      <c r="J1877" s="309" t="s">
        <v>15063</v>
      </c>
      <c r="K1877" s="310">
        <v>0.26466000000000001</v>
      </c>
      <c r="L1877" s="310">
        <v>0.26466000000000001</v>
      </c>
      <c r="M1877" s="310">
        <v>0.2386315</v>
      </c>
      <c r="N1877" s="310"/>
      <c r="O1877" s="310">
        <f t="shared" si="29"/>
        <v>9.8346935691075377</v>
      </c>
      <c r="P1877" s="310">
        <v>9.8346935691075323</v>
      </c>
      <c r="Q1877" s="309" t="s">
        <v>15063</v>
      </c>
      <c r="R1877" s="311"/>
    </row>
    <row r="1878" spans="1:18" s="312" customFormat="1" x14ac:dyDescent="0.3">
      <c r="A1878" s="307">
        <v>1875</v>
      </c>
      <c r="B1878" s="308" t="s">
        <v>5271</v>
      </c>
      <c r="C1878" s="308" t="s">
        <v>2396</v>
      </c>
      <c r="D1878" s="308" t="s">
        <v>2396</v>
      </c>
      <c r="E1878" s="308" t="s">
        <v>1679</v>
      </c>
      <c r="F1878" s="309" t="s">
        <v>7065</v>
      </c>
      <c r="G1878" s="309" t="s">
        <v>7072</v>
      </c>
      <c r="H1878" s="309" t="s">
        <v>7073</v>
      </c>
      <c r="I1878" s="309" t="s">
        <v>5706</v>
      </c>
      <c r="J1878" s="309" t="s">
        <v>15063</v>
      </c>
      <c r="K1878" s="310">
        <v>0.39012000000000002</v>
      </c>
      <c r="L1878" s="310">
        <v>0.39012000000000002</v>
      </c>
      <c r="M1878" s="310">
        <v>0.33659</v>
      </c>
      <c r="N1878" s="310"/>
      <c r="O1878" s="310">
        <f t="shared" si="29"/>
        <v>13.721419050548553</v>
      </c>
      <c r="P1878" s="310">
        <v>26.715235904159684</v>
      </c>
      <c r="Q1878" s="309" t="s">
        <v>15063</v>
      </c>
      <c r="R1878" s="311"/>
    </row>
    <row r="1879" spans="1:18" s="312" customFormat="1" x14ac:dyDescent="0.3">
      <c r="A1879" s="307">
        <v>1876</v>
      </c>
      <c r="B1879" s="308" t="s">
        <v>5271</v>
      </c>
      <c r="C1879" s="308" t="s">
        <v>2396</v>
      </c>
      <c r="D1879" s="308" t="s">
        <v>2396</v>
      </c>
      <c r="E1879" s="308" t="s">
        <v>1679</v>
      </c>
      <c r="F1879" s="309" t="s">
        <v>7065</v>
      </c>
      <c r="G1879" s="309" t="s">
        <v>7074</v>
      </c>
      <c r="H1879" s="309" t="s">
        <v>7075</v>
      </c>
      <c r="I1879" s="309" t="s">
        <v>5701</v>
      </c>
      <c r="J1879" s="309" t="s">
        <v>15063</v>
      </c>
      <c r="K1879" s="310">
        <v>0.32056000000000001</v>
      </c>
      <c r="L1879" s="310">
        <v>0.32056000000000001</v>
      </c>
      <c r="M1879" s="310">
        <v>0.28805649999999999</v>
      </c>
      <c r="N1879" s="310"/>
      <c r="O1879" s="310">
        <f t="shared" si="29"/>
        <v>10.139599450960823</v>
      </c>
      <c r="P1879" s="310">
        <v>10.139599450960834</v>
      </c>
      <c r="Q1879" s="309" t="s">
        <v>15063</v>
      </c>
      <c r="R1879" s="311"/>
    </row>
    <row r="1880" spans="1:18" s="312" customFormat="1" x14ac:dyDescent="0.3">
      <c r="A1880" s="307">
        <v>1877</v>
      </c>
      <c r="B1880" s="308" t="s">
        <v>5271</v>
      </c>
      <c r="C1880" s="308" t="s">
        <v>2396</v>
      </c>
      <c r="D1880" s="308" t="s">
        <v>2396</v>
      </c>
      <c r="E1880" s="308" t="s">
        <v>1679</v>
      </c>
      <c r="F1880" s="309" t="s">
        <v>7065</v>
      </c>
      <c r="G1880" s="309" t="s">
        <v>7076</v>
      </c>
      <c r="H1880" s="309" t="s">
        <v>7077</v>
      </c>
      <c r="I1880" s="309" t="s">
        <v>5701</v>
      </c>
      <c r="J1880" s="309" t="s">
        <v>15063</v>
      </c>
      <c r="K1880" s="310">
        <v>0.13969999999999999</v>
      </c>
      <c r="L1880" s="310">
        <v>0.13969999999999999</v>
      </c>
      <c r="M1880" s="310">
        <v>0.126057</v>
      </c>
      <c r="N1880" s="310"/>
      <c r="O1880" s="310">
        <f t="shared" si="29"/>
        <v>9.7659269863994211</v>
      </c>
      <c r="P1880" s="310">
        <v>9.7659269863994318</v>
      </c>
      <c r="Q1880" s="309" t="s">
        <v>15063</v>
      </c>
      <c r="R1880" s="311"/>
    </row>
    <row r="1881" spans="1:18" s="312" customFormat="1" x14ac:dyDescent="0.3">
      <c r="A1881" s="307">
        <v>1878</v>
      </c>
      <c r="B1881" s="308" t="s">
        <v>5271</v>
      </c>
      <c r="C1881" s="308" t="s">
        <v>2396</v>
      </c>
      <c r="D1881" s="308" t="s">
        <v>2396</v>
      </c>
      <c r="E1881" s="308" t="s">
        <v>1679</v>
      </c>
      <c r="F1881" s="309" t="s">
        <v>7065</v>
      </c>
      <c r="G1881" s="309" t="s">
        <v>7078</v>
      </c>
      <c r="H1881" s="309" t="s">
        <v>7079</v>
      </c>
      <c r="I1881" s="309" t="s">
        <v>5701</v>
      </c>
      <c r="J1881" s="309" t="s">
        <v>15063</v>
      </c>
      <c r="K1881" s="310">
        <v>0.32174000000000003</v>
      </c>
      <c r="L1881" s="310">
        <v>0.32174000000000003</v>
      </c>
      <c r="M1881" s="310">
        <v>0.29145500000000002</v>
      </c>
      <c r="N1881" s="310"/>
      <c r="O1881" s="310">
        <f t="shared" si="29"/>
        <v>9.4128799651892852</v>
      </c>
      <c r="P1881" s="310">
        <v>9.4128799651892798</v>
      </c>
      <c r="Q1881" s="309" t="s">
        <v>15063</v>
      </c>
      <c r="R1881" s="311"/>
    </row>
    <row r="1882" spans="1:18" s="312" customFormat="1" x14ac:dyDescent="0.3">
      <c r="A1882" s="307">
        <v>1879</v>
      </c>
      <c r="B1882" s="308" t="s">
        <v>5271</v>
      </c>
      <c r="C1882" s="308" t="s">
        <v>2396</v>
      </c>
      <c r="D1882" s="308" t="s">
        <v>2396</v>
      </c>
      <c r="E1882" s="308" t="s">
        <v>1679</v>
      </c>
      <c r="F1882" s="309" t="s">
        <v>7065</v>
      </c>
      <c r="G1882" s="309" t="s">
        <v>7080</v>
      </c>
      <c r="H1882" s="309" t="s">
        <v>7081</v>
      </c>
      <c r="I1882" s="309" t="s">
        <v>5701</v>
      </c>
      <c r="J1882" s="309" t="s">
        <v>15063</v>
      </c>
      <c r="K1882" s="310">
        <v>0.3296</v>
      </c>
      <c r="L1882" s="310">
        <v>0.3296</v>
      </c>
      <c r="M1882" s="310">
        <v>0.29494049999999999</v>
      </c>
      <c r="N1882" s="310"/>
      <c r="O1882" s="310">
        <f t="shared" si="29"/>
        <v>10.515625000000004</v>
      </c>
      <c r="P1882" s="310">
        <v>10.515624999999995</v>
      </c>
      <c r="Q1882" s="309" t="s">
        <v>15063</v>
      </c>
      <c r="R1882" s="311"/>
    </row>
    <row r="1883" spans="1:18" s="312" customFormat="1" x14ac:dyDescent="0.3">
      <c r="A1883" s="307">
        <v>1880</v>
      </c>
      <c r="B1883" s="308" t="s">
        <v>5271</v>
      </c>
      <c r="C1883" s="308" t="s">
        <v>2396</v>
      </c>
      <c r="D1883" s="308" t="s">
        <v>2396</v>
      </c>
      <c r="E1883" s="308" t="s">
        <v>1679</v>
      </c>
      <c r="F1883" s="309" t="s">
        <v>7065</v>
      </c>
      <c r="G1883" s="309" t="s">
        <v>7082</v>
      </c>
      <c r="H1883" s="309" t="s">
        <v>7083</v>
      </c>
      <c r="I1883" s="309" t="s">
        <v>5701</v>
      </c>
      <c r="J1883" s="309" t="s">
        <v>15063</v>
      </c>
      <c r="K1883" s="310">
        <v>0.18486</v>
      </c>
      <c r="L1883" s="310">
        <v>0.18486</v>
      </c>
      <c r="M1883" s="310">
        <v>0.16434300000000002</v>
      </c>
      <c r="N1883" s="310"/>
      <c r="O1883" s="310">
        <f t="shared" si="29"/>
        <v>11.098669263226215</v>
      </c>
      <c r="P1883" s="310">
        <v>11.098669263226224</v>
      </c>
      <c r="Q1883" s="309" t="s">
        <v>15063</v>
      </c>
      <c r="R1883" s="311"/>
    </row>
    <row r="1884" spans="1:18" s="312" customFormat="1" x14ac:dyDescent="0.3">
      <c r="A1884" s="307">
        <v>1881</v>
      </c>
      <c r="B1884" s="308" t="s">
        <v>5271</v>
      </c>
      <c r="C1884" s="308" t="s">
        <v>2396</v>
      </c>
      <c r="D1884" s="308" t="s">
        <v>2396</v>
      </c>
      <c r="E1884" s="308" t="s">
        <v>1679</v>
      </c>
      <c r="F1884" s="309" t="s">
        <v>7065</v>
      </c>
      <c r="G1884" s="309" t="s">
        <v>7086</v>
      </c>
      <c r="H1884" s="309" t="s">
        <v>7087</v>
      </c>
      <c r="I1884" s="309" t="s">
        <v>5706</v>
      </c>
      <c r="J1884" s="309" t="s">
        <v>15063</v>
      </c>
      <c r="K1884" s="310">
        <v>0.51478000000000002</v>
      </c>
      <c r="L1884" s="310">
        <v>0.51478000000000002</v>
      </c>
      <c r="M1884" s="310">
        <v>0.45119120000000001</v>
      </c>
      <c r="N1884" s="310"/>
      <c r="O1884" s="310">
        <f t="shared" si="29"/>
        <v>12.352616651773573</v>
      </c>
      <c r="P1884" s="310">
        <v>35.325198182505957</v>
      </c>
      <c r="Q1884" s="309" t="s">
        <v>15063</v>
      </c>
      <c r="R1884" s="311"/>
    </row>
    <row r="1885" spans="1:18" s="312" customFormat="1" x14ac:dyDescent="0.3">
      <c r="A1885" s="307">
        <v>1882</v>
      </c>
      <c r="B1885" s="308" t="s">
        <v>5271</v>
      </c>
      <c r="C1885" s="308" t="s">
        <v>2396</v>
      </c>
      <c r="D1885" s="308" t="s">
        <v>2396</v>
      </c>
      <c r="E1885" s="308" t="s">
        <v>1679</v>
      </c>
      <c r="F1885" s="309" t="s">
        <v>7065</v>
      </c>
      <c r="G1885" s="309" t="s">
        <v>7088</v>
      </c>
      <c r="H1885" s="309" t="s">
        <v>7089</v>
      </c>
      <c r="I1885" s="309" t="s">
        <v>5706</v>
      </c>
      <c r="J1885" s="309" t="s">
        <v>15063</v>
      </c>
      <c r="K1885" s="310">
        <v>0.19419999999999998</v>
      </c>
      <c r="L1885" s="310">
        <v>0.19419999999999998</v>
      </c>
      <c r="M1885" s="310">
        <v>0.17424699999999999</v>
      </c>
      <c r="N1885" s="310"/>
      <c r="O1885" s="310">
        <f t="shared" si="29"/>
        <v>10.274459320288361</v>
      </c>
      <c r="P1885" s="310">
        <v>27.8984483823848</v>
      </c>
      <c r="Q1885" s="309" t="s">
        <v>15063</v>
      </c>
      <c r="R1885" s="311"/>
    </row>
    <row r="1886" spans="1:18" s="312" customFormat="1" x14ac:dyDescent="0.3">
      <c r="A1886" s="307">
        <v>1883</v>
      </c>
      <c r="B1886" s="308" t="s">
        <v>5271</v>
      </c>
      <c r="C1886" s="308" t="s">
        <v>2396</v>
      </c>
      <c r="D1886" s="308" t="s">
        <v>2396</v>
      </c>
      <c r="E1886" s="308" t="s">
        <v>1679</v>
      </c>
      <c r="F1886" s="309" t="s">
        <v>7065</v>
      </c>
      <c r="G1886" s="309" t="s">
        <v>7090</v>
      </c>
      <c r="H1886" s="309" t="s">
        <v>7091</v>
      </c>
      <c r="I1886" s="309" t="s">
        <v>5701</v>
      </c>
      <c r="J1886" s="309" t="s">
        <v>15063</v>
      </c>
      <c r="K1886" s="310">
        <v>5.04E-2</v>
      </c>
      <c r="L1886" s="310">
        <v>5.04E-2</v>
      </c>
      <c r="M1886" s="310">
        <v>4.4291999999999998E-2</v>
      </c>
      <c r="N1886" s="310"/>
      <c r="O1886" s="310">
        <f t="shared" si="29"/>
        <v>12.119047619047624</v>
      </c>
      <c r="P1886" s="310">
        <v>12.119047619047619</v>
      </c>
      <c r="Q1886" s="309" t="s">
        <v>15063</v>
      </c>
      <c r="R1886" s="311"/>
    </row>
    <row r="1887" spans="1:18" s="312" customFormat="1" x14ac:dyDescent="0.3">
      <c r="A1887" s="307">
        <v>1884</v>
      </c>
      <c r="B1887" s="308" t="s">
        <v>5271</v>
      </c>
      <c r="C1887" s="308" t="s">
        <v>2396</v>
      </c>
      <c r="D1887" s="308" t="s">
        <v>2396</v>
      </c>
      <c r="E1887" s="308" t="s">
        <v>1679</v>
      </c>
      <c r="F1887" s="309" t="s">
        <v>7092</v>
      </c>
      <c r="G1887" s="309" t="s">
        <v>7093</v>
      </c>
      <c r="H1887" s="309" t="s">
        <v>7094</v>
      </c>
      <c r="I1887" s="309" t="s">
        <v>5701</v>
      </c>
      <c r="J1887" s="309" t="s">
        <v>15063</v>
      </c>
      <c r="K1887" s="310">
        <v>0.39856000000000003</v>
      </c>
      <c r="L1887" s="310">
        <v>0.39856000000000003</v>
      </c>
      <c r="M1887" s="310">
        <v>0.35891000000000001</v>
      </c>
      <c r="N1887" s="310"/>
      <c r="O1887" s="310">
        <f t="shared" si="29"/>
        <v>9.9483139301485384</v>
      </c>
      <c r="P1887" s="310">
        <v>9.9483139301485224</v>
      </c>
      <c r="Q1887" s="309" t="s">
        <v>15063</v>
      </c>
      <c r="R1887" s="311"/>
    </row>
    <row r="1888" spans="1:18" s="312" customFormat="1" x14ac:dyDescent="0.3">
      <c r="A1888" s="307">
        <v>1885</v>
      </c>
      <c r="B1888" s="308" t="s">
        <v>5271</v>
      </c>
      <c r="C1888" s="308" t="s">
        <v>2396</v>
      </c>
      <c r="D1888" s="308" t="s">
        <v>2396</v>
      </c>
      <c r="E1888" s="308" t="s">
        <v>1679</v>
      </c>
      <c r="F1888" s="309" t="s">
        <v>7092</v>
      </c>
      <c r="G1888" s="309" t="s">
        <v>7095</v>
      </c>
      <c r="H1888" s="309" t="s">
        <v>7096</v>
      </c>
      <c r="I1888" s="309" t="s">
        <v>5701</v>
      </c>
      <c r="J1888" s="309" t="s">
        <v>15063</v>
      </c>
      <c r="K1888" s="310">
        <v>0.45247999999999999</v>
      </c>
      <c r="L1888" s="310">
        <v>0.45247999999999999</v>
      </c>
      <c r="M1888" s="310">
        <v>0.40589600000000003</v>
      </c>
      <c r="N1888" s="310"/>
      <c r="O1888" s="310">
        <f t="shared" si="29"/>
        <v>10.295261669024036</v>
      </c>
      <c r="P1888" s="310">
        <v>10.295261669024026</v>
      </c>
      <c r="Q1888" s="309" t="s">
        <v>15063</v>
      </c>
      <c r="R1888" s="311"/>
    </row>
    <row r="1889" spans="1:18" s="312" customFormat="1" x14ac:dyDescent="0.3">
      <c r="A1889" s="307">
        <v>1886</v>
      </c>
      <c r="B1889" s="308" t="s">
        <v>5271</v>
      </c>
      <c r="C1889" s="308" t="s">
        <v>2396</v>
      </c>
      <c r="D1889" s="308" t="s">
        <v>2396</v>
      </c>
      <c r="E1889" s="308" t="s">
        <v>1679</v>
      </c>
      <c r="F1889" s="309" t="s">
        <v>7092</v>
      </c>
      <c r="G1889" s="309" t="s">
        <v>7097</v>
      </c>
      <c r="H1889" s="309" t="s">
        <v>7098</v>
      </c>
      <c r="I1889" s="309" t="s">
        <v>5701</v>
      </c>
      <c r="J1889" s="309" t="s">
        <v>15063</v>
      </c>
      <c r="K1889" s="310">
        <v>0.43440000000000001</v>
      </c>
      <c r="L1889" s="310">
        <v>0.43440000000000001</v>
      </c>
      <c r="M1889" s="310">
        <v>0.38995350000000001</v>
      </c>
      <c r="N1889" s="310"/>
      <c r="O1889" s="310">
        <f t="shared" si="29"/>
        <v>10.231698895027625</v>
      </c>
      <c r="P1889" s="310">
        <v>10.23169889502762</v>
      </c>
      <c r="Q1889" s="309" t="s">
        <v>15063</v>
      </c>
      <c r="R1889" s="311"/>
    </row>
    <row r="1890" spans="1:18" s="312" customFormat="1" x14ac:dyDescent="0.3">
      <c r="A1890" s="307">
        <v>1887</v>
      </c>
      <c r="B1890" s="308" t="s">
        <v>5271</v>
      </c>
      <c r="C1890" s="308" t="s">
        <v>2396</v>
      </c>
      <c r="D1890" s="308" t="s">
        <v>2396</v>
      </c>
      <c r="E1890" s="308" t="s">
        <v>1679</v>
      </c>
      <c r="F1890" s="309" t="s">
        <v>7092</v>
      </c>
      <c r="G1890" s="309" t="s">
        <v>7099</v>
      </c>
      <c r="H1890" s="309" t="s">
        <v>7100</v>
      </c>
      <c r="I1890" s="309" t="s">
        <v>5701</v>
      </c>
      <c r="J1890" s="309" t="s">
        <v>15063</v>
      </c>
      <c r="K1890" s="310">
        <v>0.62122999999999995</v>
      </c>
      <c r="L1890" s="310">
        <v>0.62122999999999995</v>
      </c>
      <c r="M1890" s="310">
        <v>0.55975350000000001</v>
      </c>
      <c r="N1890" s="310"/>
      <c r="O1890" s="310">
        <f t="shared" si="29"/>
        <v>9.895932263412897</v>
      </c>
      <c r="P1890" s="310">
        <v>9.8959322634129094</v>
      </c>
      <c r="Q1890" s="309" t="s">
        <v>15063</v>
      </c>
      <c r="R1890" s="311"/>
    </row>
    <row r="1891" spans="1:18" s="312" customFormat="1" x14ac:dyDescent="0.3">
      <c r="A1891" s="307">
        <v>1888</v>
      </c>
      <c r="B1891" s="308" t="s">
        <v>5271</v>
      </c>
      <c r="C1891" s="308" t="s">
        <v>2396</v>
      </c>
      <c r="D1891" s="308" t="s">
        <v>2396</v>
      </c>
      <c r="E1891" s="308" t="s">
        <v>1679</v>
      </c>
      <c r="F1891" s="309" t="s">
        <v>7092</v>
      </c>
      <c r="G1891" s="309" t="s">
        <v>7101</v>
      </c>
      <c r="H1891" s="309" t="s">
        <v>7102</v>
      </c>
      <c r="I1891" s="309" t="s">
        <v>5701</v>
      </c>
      <c r="J1891" s="309" t="s">
        <v>15063</v>
      </c>
      <c r="K1891" s="310">
        <v>0.69821999999999995</v>
      </c>
      <c r="L1891" s="310">
        <v>0.69821999999999995</v>
      </c>
      <c r="M1891" s="310">
        <v>0.6307879999999999</v>
      </c>
      <c r="N1891" s="310"/>
      <c r="O1891" s="310">
        <f t="shared" si="29"/>
        <v>9.6577010111426276</v>
      </c>
      <c r="P1891" s="310">
        <v>9.6577010111426169</v>
      </c>
      <c r="Q1891" s="309" t="s">
        <v>15063</v>
      </c>
      <c r="R1891" s="311"/>
    </row>
    <row r="1892" spans="1:18" s="312" customFormat="1" x14ac:dyDescent="0.3">
      <c r="A1892" s="307">
        <v>1889</v>
      </c>
      <c r="B1892" s="308" t="s">
        <v>5271</v>
      </c>
      <c r="C1892" s="308" t="s">
        <v>2396</v>
      </c>
      <c r="D1892" s="308" t="s">
        <v>2396</v>
      </c>
      <c r="E1892" s="308" t="s">
        <v>1679</v>
      </c>
      <c r="F1892" s="309" t="s">
        <v>7092</v>
      </c>
      <c r="G1892" s="309" t="s">
        <v>7103</v>
      </c>
      <c r="H1892" s="309" t="s">
        <v>7104</v>
      </c>
      <c r="I1892" s="309" t="s">
        <v>5701</v>
      </c>
      <c r="J1892" s="309" t="s">
        <v>15063</v>
      </c>
      <c r="K1892" s="310">
        <v>0.48432000000000003</v>
      </c>
      <c r="L1892" s="310">
        <v>0.48432000000000003</v>
      </c>
      <c r="M1892" s="310">
        <v>0.43491999999999997</v>
      </c>
      <c r="N1892" s="310"/>
      <c r="O1892" s="310">
        <f t="shared" si="29"/>
        <v>10.19986785596301</v>
      </c>
      <c r="P1892" s="310">
        <v>10.199867855963006</v>
      </c>
      <c r="Q1892" s="309" t="s">
        <v>15063</v>
      </c>
      <c r="R1892" s="311"/>
    </row>
    <row r="1893" spans="1:18" s="312" customFormat="1" x14ac:dyDescent="0.3">
      <c r="A1893" s="307">
        <v>1890</v>
      </c>
      <c r="B1893" s="308" t="s">
        <v>5271</v>
      </c>
      <c r="C1893" s="308" t="s">
        <v>2396</v>
      </c>
      <c r="D1893" s="308" t="s">
        <v>2396</v>
      </c>
      <c r="E1893" s="308" t="s">
        <v>1679</v>
      </c>
      <c r="F1893" s="309" t="s">
        <v>7092</v>
      </c>
      <c r="G1893" s="309" t="s">
        <v>7105</v>
      </c>
      <c r="H1893" s="309" t="s">
        <v>7106</v>
      </c>
      <c r="I1893" s="309" t="s">
        <v>5706</v>
      </c>
      <c r="J1893" s="309" t="s">
        <v>15063</v>
      </c>
      <c r="K1893" s="310">
        <v>0.6512</v>
      </c>
      <c r="L1893" s="310">
        <v>0.6512</v>
      </c>
      <c r="M1893" s="310">
        <v>0.57242285000000004</v>
      </c>
      <c r="N1893" s="310"/>
      <c r="O1893" s="310">
        <f t="shared" si="29"/>
        <v>12.097228194103188</v>
      </c>
      <c r="P1893" s="310">
        <v>19.468526901966531</v>
      </c>
      <c r="Q1893" s="309" t="s">
        <v>15063</v>
      </c>
      <c r="R1893" s="311"/>
    </row>
    <row r="1894" spans="1:18" s="312" customFormat="1" x14ac:dyDescent="0.3">
      <c r="A1894" s="307">
        <v>1891</v>
      </c>
      <c r="B1894" s="308" t="s">
        <v>5271</v>
      </c>
      <c r="C1894" s="308" t="s">
        <v>2396</v>
      </c>
      <c r="D1894" s="308" t="s">
        <v>2396</v>
      </c>
      <c r="E1894" s="308" t="s">
        <v>1679</v>
      </c>
      <c r="F1894" s="309" t="s">
        <v>7092</v>
      </c>
      <c r="G1894" s="309" t="s">
        <v>7107</v>
      </c>
      <c r="H1894" s="309" t="s">
        <v>7108</v>
      </c>
      <c r="I1894" s="309" t="s">
        <v>5706</v>
      </c>
      <c r="J1894" s="309" t="s">
        <v>15063</v>
      </c>
      <c r="K1894" s="310">
        <v>0.64624000000000004</v>
      </c>
      <c r="L1894" s="310">
        <v>0.64624000000000004</v>
      </c>
      <c r="M1894" s="310">
        <v>0.56063799999999997</v>
      </c>
      <c r="N1894" s="310"/>
      <c r="O1894" s="310">
        <f t="shared" si="29"/>
        <v>13.246162416439722</v>
      </c>
      <c r="P1894" s="310">
        <v>21.324045412048186</v>
      </c>
      <c r="Q1894" s="309" t="s">
        <v>15063</v>
      </c>
      <c r="R1894" s="311"/>
    </row>
    <row r="1895" spans="1:18" s="312" customFormat="1" x14ac:dyDescent="0.3">
      <c r="A1895" s="307">
        <v>1892</v>
      </c>
      <c r="B1895" s="308" t="s">
        <v>5271</v>
      </c>
      <c r="C1895" s="308" t="s">
        <v>2396</v>
      </c>
      <c r="D1895" s="308" t="s">
        <v>2396</v>
      </c>
      <c r="E1895" s="308" t="s">
        <v>1679</v>
      </c>
      <c r="F1895" s="309" t="s">
        <v>7092</v>
      </c>
      <c r="G1895" s="309" t="s">
        <v>7109</v>
      </c>
      <c r="H1895" s="309" t="s">
        <v>7110</v>
      </c>
      <c r="I1895" s="309" t="s">
        <v>5706</v>
      </c>
      <c r="J1895" s="309" t="s">
        <v>15063</v>
      </c>
      <c r="K1895" s="310">
        <v>0.84670000000000001</v>
      </c>
      <c r="L1895" s="310">
        <v>0.84670000000000001</v>
      </c>
      <c r="M1895" s="310">
        <v>0.73105233000000003</v>
      </c>
      <c r="N1895" s="310"/>
      <c r="O1895" s="310">
        <f t="shared" si="29"/>
        <v>13.658635880477144</v>
      </c>
      <c r="P1895" s="310">
        <v>13.658635880477144</v>
      </c>
      <c r="Q1895" s="309" t="s">
        <v>15063</v>
      </c>
      <c r="R1895" s="311"/>
    </row>
    <row r="1896" spans="1:18" s="312" customFormat="1" x14ac:dyDescent="0.3">
      <c r="A1896" s="307">
        <v>1893</v>
      </c>
      <c r="B1896" s="308" t="s">
        <v>5271</v>
      </c>
      <c r="C1896" s="308" t="s">
        <v>2396</v>
      </c>
      <c r="D1896" s="308" t="s">
        <v>2396</v>
      </c>
      <c r="E1896" s="308" t="s">
        <v>1693</v>
      </c>
      <c r="F1896" s="309" t="s">
        <v>7111</v>
      </c>
      <c r="G1896" s="309" t="s">
        <v>7112</v>
      </c>
      <c r="H1896" s="309" t="s">
        <v>7113</v>
      </c>
      <c r="I1896" s="309" t="s">
        <v>5701</v>
      </c>
      <c r="J1896" s="309" t="s">
        <v>15063</v>
      </c>
      <c r="K1896" s="310">
        <v>0.37480000000000002</v>
      </c>
      <c r="L1896" s="310">
        <v>0.37480000000000002</v>
      </c>
      <c r="M1896" s="310">
        <v>0.33866550000000001</v>
      </c>
      <c r="N1896" s="310"/>
      <c r="O1896" s="310">
        <f t="shared" si="29"/>
        <v>9.6410085378868757</v>
      </c>
      <c r="P1896" s="310">
        <v>9.6410085378868864</v>
      </c>
      <c r="Q1896" s="309" t="s">
        <v>15063</v>
      </c>
      <c r="R1896" s="311"/>
    </row>
    <row r="1897" spans="1:18" s="312" customFormat="1" x14ac:dyDescent="0.3">
      <c r="A1897" s="307">
        <v>1894</v>
      </c>
      <c r="B1897" s="308" t="s">
        <v>5271</v>
      </c>
      <c r="C1897" s="308" t="s">
        <v>2396</v>
      </c>
      <c r="D1897" s="308" t="s">
        <v>2396</v>
      </c>
      <c r="E1897" s="308" t="s">
        <v>1693</v>
      </c>
      <c r="F1897" s="309" t="s">
        <v>7111</v>
      </c>
      <c r="G1897" s="309" t="s">
        <v>7114</v>
      </c>
      <c r="H1897" s="309" t="s">
        <v>7115</v>
      </c>
      <c r="I1897" s="309" t="s">
        <v>5701</v>
      </c>
      <c r="J1897" s="309" t="s">
        <v>15063</v>
      </c>
      <c r="K1897" s="310">
        <v>0.28310000000000002</v>
      </c>
      <c r="L1897" s="310">
        <v>0.28310000000000002</v>
      </c>
      <c r="M1897" s="310">
        <v>0.25213649999999999</v>
      </c>
      <c r="N1897" s="310"/>
      <c r="O1897" s="310">
        <f t="shared" si="29"/>
        <v>10.937301306958682</v>
      </c>
      <c r="P1897" s="310">
        <v>10.93730130695867</v>
      </c>
      <c r="Q1897" s="309" t="s">
        <v>15063</v>
      </c>
      <c r="R1897" s="311"/>
    </row>
    <row r="1898" spans="1:18" s="312" customFormat="1" x14ac:dyDescent="0.3">
      <c r="A1898" s="307">
        <v>1895</v>
      </c>
      <c r="B1898" s="308" t="s">
        <v>5271</v>
      </c>
      <c r="C1898" s="308" t="s">
        <v>2396</v>
      </c>
      <c r="D1898" s="308" t="s">
        <v>2396</v>
      </c>
      <c r="E1898" s="308" t="s">
        <v>1693</v>
      </c>
      <c r="F1898" s="309" t="s">
        <v>7111</v>
      </c>
      <c r="G1898" s="309" t="s">
        <v>7116</v>
      </c>
      <c r="H1898" s="309" t="s">
        <v>7117</v>
      </c>
      <c r="I1898" s="309" t="s">
        <v>5701</v>
      </c>
      <c r="J1898" s="309" t="s">
        <v>15063</v>
      </c>
      <c r="K1898" s="310">
        <v>0.27510000000000001</v>
      </c>
      <c r="L1898" s="310">
        <v>0.27510000000000001</v>
      </c>
      <c r="M1898" s="310">
        <v>0.24541950000000001</v>
      </c>
      <c r="N1898" s="310"/>
      <c r="O1898" s="310">
        <f t="shared" si="29"/>
        <v>10.788985823336967</v>
      </c>
      <c r="P1898" s="310">
        <v>10.788985823336972</v>
      </c>
      <c r="Q1898" s="309" t="s">
        <v>15063</v>
      </c>
      <c r="R1898" s="311"/>
    </row>
    <row r="1899" spans="1:18" s="312" customFormat="1" x14ac:dyDescent="0.3">
      <c r="A1899" s="307">
        <v>1896</v>
      </c>
      <c r="B1899" s="308" t="s">
        <v>5271</v>
      </c>
      <c r="C1899" s="308" t="s">
        <v>2396</v>
      </c>
      <c r="D1899" s="308" t="s">
        <v>2396</v>
      </c>
      <c r="E1899" s="308" t="s">
        <v>1693</v>
      </c>
      <c r="F1899" s="309" t="s">
        <v>7111</v>
      </c>
      <c r="G1899" s="309" t="s">
        <v>7118</v>
      </c>
      <c r="H1899" s="309" t="s">
        <v>7119</v>
      </c>
      <c r="I1899" s="309" t="s">
        <v>5701</v>
      </c>
      <c r="J1899" s="309" t="s">
        <v>15063</v>
      </c>
      <c r="K1899" s="310">
        <v>0.18871900000000003</v>
      </c>
      <c r="L1899" s="310">
        <v>0.18871900000000003</v>
      </c>
      <c r="M1899" s="310">
        <v>0.170068</v>
      </c>
      <c r="N1899" s="310"/>
      <c r="O1899" s="310">
        <f t="shared" si="29"/>
        <v>9.8829476629274353</v>
      </c>
      <c r="P1899" s="310">
        <v>9.8829476629274318</v>
      </c>
      <c r="Q1899" s="309" t="s">
        <v>15063</v>
      </c>
      <c r="R1899" s="311"/>
    </row>
    <row r="1900" spans="1:18" s="312" customFormat="1" x14ac:dyDescent="0.3">
      <c r="A1900" s="307">
        <v>1897</v>
      </c>
      <c r="B1900" s="308" t="s">
        <v>5271</v>
      </c>
      <c r="C1900" s="308" t="s">
        <v>2396</v>
      </c>
      <c r="D1900" s="308" t="s">
        <v>2396</v>
      </c>
      <c r="E1900" s="308" t="s">
        <v>1693</v>
      </c>
      <c r="F1900" s="309" t="s">
        <v>7111</v>
      </c>
      <c r="G1900" s="309" t="s">
        <v>7120</v>
      </c>
      <c r="H1900" s="309" t="s">
        <v>7121</v>
      </c>
      <c r="I1900" s="309" t="s">
        <v>5706</v>
      </c>
      <c r="J1900" s="309" t="s">
        <v>15063</v>
      </c>
      <c r="K1900" s="310">
        <v>0.11650000000000001</v>
      </c>
      <c r="L1900" s="310">
        <v>0.11650000000000001</v>
      </c>
      <c r="M1900" s="310">
        <v>0.1011975</v>
      </c>
      <c r="N1900" s="310"/>
      <c r="O1900" s="310">
        <f t="shared" si="29"/>
        <v>13.135193133047219</v>
      </c>
      <c r="P1900" s="310">
        <v>13.135193133047229</v>
      </c>
      <c r="Q1900" s="309" t="s">
        <v>15063</v>
      </c>
      <c r="R1900" s="311"/>
    </row>
    <row r="1901" spans="1:18" s="312" customFormat="1" x14ac:dyDescent="0.3">
      <c r="A1901" s="307">
        <v>1898</v>
      </c>
      <c r="B1901" s="308" t="s">
        <v>5271</v>
      </c>
      <c r="C1901" s="308" t="s">
        <v>2396</v>
      </c>
      <c r="D1901" s="308" t="s">
        <v>2396</v>
      </c>
      <c r="E1901" s="308" t="s">
        <v>1693</v>
      </c>
      <c r="F1901" s="309" t="s">
        <v>7111</v>
      </c>
      <c r="G1901" s="309" t="s">
        <v>7122</v>
      </c>
      <c r="H1901" s="309" t="s">
        <v>7123</v>
      </c>
      <c r="I1901" s="309" t="s">
        <v>5701</v>
      </c>
      <c r="J1901" s="309" t="s">
        <v>15063</v>
      </c>
      <c r="K1901" s="310">
        <v>0.17599999999999999</v>
      </c>
      <c r="L1901" s="310">
        <v>0.17599999999999999</v>
      </c>
      <c r="M1901" s="310">
        <v>0.158336</v>
      </c>
      <c r="N1901" s="310"/>
      <c r="O1901" s="310">
        <f t="shared" si="29"/>
        <v>10.036363636363628</v>
      </c>
      <c r="P1901" s="310">
        <v>10.036363636363642</v>
      </c>
      <c r="Q1901" s="309" t="s">
        <v>15063</v>
      </c>
      <c r="R1901" s="311"/>
    </row>
    <row r="1902" spans="1:18" s="312" customFormat="1" x14ac:dyDescent="0.3">
      <c r="A1902" s="307">
        <v>1899</v>
      </c>
      <c r="B1902" s="308" t="s">
        <v>5271</v>
      </c>
      <c r="C1902" s="308" t="s">
        <v>2396</v>
      </c>
      <c r="D1902" s="308" t="s">
        <v>2396</v>
      </c>
      <c r="E1902" s="308" t="s">
        <v>1693</v>
      </c>
      <c r="F1902" s="309" t="s">
        <v>7111</v>
      </c>
      <c r="G1902" s="309" t="s">
        <v>7124</v>
      </c>
      <c r="H1902" s="309" t="s">
        <v>7125</v>
      </c>
      <c r="I1902" s="309" t="s">
        <v>5701</v>
      </c>
      <c r="J1902" s="309" t="s">
        <v>15063</v>
      </c>
      <c r="K1902" s="310">
        <v>0.33660000000000001</v>
      </c>
      <c r="L1902" s="310">
        <v>0.33660000000000001</v>
      </c>
      <c r="M1902" s="310">
        <v>0.30143450000000005</v>
      </c>
      <c r="N1902" s="310"/>
      <c r="O1902" s="310">
        <f t="shared" si="29"/>
        <v>10.447266785502068</v>
      </c>
      <c r="P1902" s="310">
        <v>10.447266785502073</v>
      </c>
      <c r="Q1902" s="309" t="s">
        <v>15063</v>
      </c>
      <c r="R1902" s="311"/>
    </row>
    <row r="1903" spans="1:18" s="312" customFormat="1" x14ac:dyDescent="0.3">
      <c r="A1903" s="307">
        <v>1900</v>
      </c>
      <c r="B1903" s="308" t="s">
        <v>5271</v>
      </c>
      <c r="C1903" s="308" t="s">
        <v>2396</v>
      </c>
      <c r="D1903" s="308" t="s">
        <v>2396</v>
      </c>
      <c r="E1903" s="308" t="s">
        <v>1693</v>
      </c>
      <c r="F1903" s="309" t="s">
        <v>7111</v>
      </c>
      <c r="G1903" s="309" t="s">
        <v>7126</v>
      </c>
      <c r="H1903" s="309" t="s">
        <v>7127</v>
      </c>
      <c r="I1903" s="309" t="s">
        <v>5701</v>
      </c>
      <c r="J1903" s="309" t="s">
        <v>15063</v>
      </c>
      <c r="K1903" s="310">
        <v>0.29630000000000001</v>
      </c>
      <c r="L1903" s="310">
        <v>0.29630000000000001</v>
      </c>
      <c r="M1903" s="310">
        <v>0.26710299999999998</v>
      </c>
      <c r="N1903" s="310"/>
      <c r="O1903" s="310">
        <f t="shared" si="29"/>
        <v>9.8538643266959252</v>
      </c>
      <c r="P1903" s="310">
        <v>9.8538643266959269</v>
      </c>
      <c r="Q1903" s="309" t="s">
        <v>15063</v>
      </c>
      <c r="R1903" s="311"/>
    </row>
    <row r="1904" spans="1:18" s="312" customFormat="1" x14ac:dyDescent="0.3">
      <c r="A1904" s="307">
        <v>1901</v>
      </c>
      <c r="B1904" s="308" t="s">
        <v>5271</v>
      </c>
      <c r="C1904" s="308" t="s">
        <v>2396</v>
      </c>
      <c r="D1904" s="308" t="s">
        <v>2396</v>
      </c>
      <c r="E1904" s="308" t="s">
        <v>1693</v>
      </c>
      <c r="F1904" s="309" t="s">
        <v>7111</v>
      </c>
      <c r="G1904" s="309" t="s">
        <v>7128</v>
      </c>
      <c r="H1904" s="309" t="s">
        <v>7129</v>
      </c>
      <c r="I1904" s="309" t="s">
        <v>5706</v>
      </c>
      <c r="J1904" s="309" t="s">
        <v>15063</v>
      </c>
      <c r="K1904" s="310">
        <v>0.3261</v>
      </c>
      <c r="L1904" s="310">
        <v>0.3261</v>
      </c>
      <c r="M1904" s="310">
        <v>0.279893</v>
      </c>
      <c r="N1904" s="310"/>
      <c r="O1904" s="310">
        <f t="shared" si="29"/>
        <v>14.169579883471329</v>
      </c>
      <c r="P1904" s="310">
        <v>18.928487483148395</v>
      </c>
      <c r="Q1904" s="309" t="s">
        <v>15063</v>
      </c>
      <c r="R1904" s="311"/>
    </row>
    <row r="1905" spans="1:18" s="312" customFormat="1" x14ac:dyDescent="0.3">
      <c r="A1905" s="307">
        <v>1902</v>
      </c>
      <c r="B1905" s="308" t="s">
        <v>5271</v>
      </c>
      <c r="C1905" s="308" t="s">
        <v>2396</v>
      </c>
      <c r="D1905" s="308" t="s">
        <v>2396</v>
      </c>
      <c r="E1905" s="308" t="s">
        <v>1693</v>
      </c>
      <c r="F1905" s="309" t="s">
        <v>7111</v>
      </c>
      <c r="G1905" s="309" t="s">
        <v>7130</v>
      </c>
      <c r="H1905" s="309" t="s">
        <v>7131</v>
      </c>
      <c r="I1905" s="309" t="s">
        <v>5701</v>
      </c>
      <c r="J1905" s="309" t="s">
        <v>15063</v>
      </c>
      <c r="K1905" s="310">
        <v>0.2482</v>
      </c>
      <c r="L1905" s="310">
        <v>0.2482</v>
      </c>
      <c r="M1905" s="310">
        <v>0.22365750000000001</v>
      </c>
      <c r="N1905" s="310"/>
      <c r="O1905" s="310">
        <f t="shared" si="29"/>
        <v>9.8881950040290079</v>
      </c>
      <c r="P1905" s="310">
        <v>9.8881950040290221</v>
      </c>
      <c r="Q1905" s="309" t="s">
        <v>15063</v>
      </c>
      <c r="R1905" s="311"/>
    </row>
    <row r="1906" spans="1:18" s="312" customFormat="1" x14ac:dyDescent="0.3">
      <c r="A1906" s="307">
        <v>1903</v>
      </c>
      <c r="B1906" s="308" t="s">
        <v>5271</v>
      </c>
      <c r="C1906" s="308" t="s">
        <v>2396</v>
      </c>
      <c r="D1906" s="308" t="s">
        <v>2396</v>
      </c>
      <c r="E1906" s="308" t="s">
        <v>1693</v>
      </c>
      <c r="F1906" s="309" t="s">
        <v>7132</v>
      </c>
      <c r="G1906" s="309" t="s">
        <v>7133</v>
      </c>
      <c r="H1906" s="309" t="s">
        <v>7134</v>
      </c>
      <c r="I1906" s="309" t="s">
        <v>5701</v>
      </c>
      <c r="J1906" s="309" t="s">
        <v>15063</v>
      </c>
      <c r="K1906" s="310">
        <v>0.1966</v>
      </c>
      <c r="L1906" s="310">
        <v>0.1966</v>
      </c>
      <c r="M1906" s="310">
        <v>0.17505599999999999</v>
      </c>
      <c r="N1906" s="310"/>
      <c r="O1906" s="310">
        <f t="shared" si="29"/>
        <v>10.958290946083423</v>
      </c>
      <c r="P1906" s="310">
        <v>10.958290946083416</v>
      </c>
      <c r="Q1906" s="309" t="s">
        <v>15063</v>
      </c>
      <c r="R1906" s="311"/>
    </row>
    <row r="1907" spans="1:18" s="312" customFormat="1" x14ac:dyDescent="0.3">
      <c r="A1907" s="307">
        <v>1904</v>
      </c>
      <c r="B1907" s="308" t="s">
        <v>5271</v>
      </c>
      <c r="C1907" s="308" t="s">
        <v>2396</v>
      </c>
      <c r="D1907" s="308" t="s">
        <v>2396</v>
      </c>
      <c r="E1907" s="308" t="s">
        <v>1693</v>
      </c>
      <c r="F1907" s="309" t="s">
        <v>7132</v>
      </c>
      <c r="G1907" s="309" t="s">
        <v>7135</v>
      </c>
      <c r="H1907" s="309" t="s">
        <v>7136</v>
      </c>
      <c r="I1907" s="309" t="s">
        <v>5701</v>
      </c>
      <c r="J1907" s="309" t="s">
        <v>15063</v>
      </c>
      <c r="K1907" s="310">
        <v>0.56899999999999995</v>
      </c>
      <c r="L1907" s="310">
        <v>0.56899999999999995</v>
      </c>
      <c r="M1907" s="310">
        <v>0.51087850000000001</v>
      </c>
      <c r="N1907" s="310"/>
      <c r="O1907" s="310">
        <f t="shared" si="29"/>
        <v>10.214674868189796</v>
      </c>
      <c r="P1907" s="310">
        <v>10.2146748681898</v>
      </c>
      <c r="Q1907" s="309" t="s">
        <v>15063</v>
      </c>
      <c r="R1907" s="311"/>
    </row>
    <row r="1908" spans="1:18" s="312" customFormat="1" x14ac:dyDescent="0.3">
      <c r="A1908" s="307">
        <v>1905</v>
      </c>
      <c r="B1908" s="308" t="s">
        <v>5271</v>
      </c>
      <c r="C1908" s="308" t="s">
        <v>2396</v>
      </c>
      <c r="D1908" s="308" t="s">
        <v>2396</v>
      </c>
      <c r="E1908" s="308" t="s">
        <v>1693</v>
      </c>
      <c r="F1908" s="309" t="s">
        <v>7132</v>
      </c>
      <c r="G1908" s="309" t="s">
        <v>7137</v>
      </c>
      <c r="H1908" s="309" t="s">
        <v>7138</v>
      </c>
      <c r="I1908" s="309" t="s">
        <v>5706</v>
      </c>
      <c r="J1908" s="309" t="s">
        <v>15063</v>
      </c>
      <c r="K1908" s="310">
        <v>0.68819999999999992</v>
      </c>
      <c r="L1908" s="310">
        <v>0.68819999999999992</v>
      </c>
      <c r="M1908" s="310">
        <v>0.5870801000000001</v>
      </c>
      <c r="N1908" s="310"/>
      <c r="O1908" s="310">
        <f t="shared" si="29"/>
        <v>14.693388549840138</v>
      </c>
      <c r="P1908" s="310">
        <v>43.102642609988315</v>
      </c>
      <c r="Q1908" s="309" t="s">
        <v>15063</v>
      </c>
      <c r="R1908" s="311"/>
    </row>
    <row r="1909" spans="1:18" s="312" customFormat="1" x14ac:dyDescent="0.3">
      <c r="A1909" s="307">
        <v>1906</v>
      </c>
      <c r="B1909" s="308" t="s">
        <v>5271</v>
      </c>
      <c r="C1909" s="308" t="s">
        <v>2396</v>
      </c>
      <c r="D1909" s="308" t="s">
        <v>2396</v>
      </c>
      <c r="E1909" s="308" t="s">
        <v>1693</v>
      </c>
      <c r="F1909" s="309" t="s">
        <v>7132</v>
      </c>
      <c r="G1909" s="309" t="s">
        <v>7139</v>
      </c>
      <c r="H1909" s="309" t="s">
        <v>7140</v>
      </c>
      <c r="I1909" s="309" t="s">
        <v>5701</v>
      </c>
      <c r="J1909" s="309" t="s">
        <v>15063</v>
      </c>
      <c r="K1909" s="310">
        <v>0.51760000000000006</v>
      </c>
      <c r="L1909" s="310">
        <v>0.51760000000000006</v>
      </c>
      <c r="M1909" s="310">
        <v>0.46109699999999998</v>
      </c>
      <c r="N1909" s="310"/>
      <c r="O1909" s="310">
        <f t="shared" si="29"/>
        <v>10.916344667697079</v>
      </c>
      <c r="P1909" s="310">
        <v>10.916344667697064</v>
      </c>
      <c r="Q1909" s="309" t="s">
        <v>15063</v>
      </c>
      <c r="R1909" s="311"/>
    </row>
    <row r="1910" spans="1:18" s="312" customFormat="1" x14ac:dyDescent="0.3">
      <c r="A1910" s="307">
        <v>1907</v>
      </c>
      <c r="B1910" s="308" t="s">
        <v>5271</v>
      </c>
      <c r="C1910" s="308" t="s">
        <v>2396</v>
      </c>
      <c r="D1910" s="308" t="s">
        <v>2396</v>
      </c>
      <c r="E1910" s="308" t="s">
        <v>1693</v>
      </c>
      <c r="F1910" s="309" t="s">
        <v>7132</v>
      </c>
      <c r="G1910" s="309" t="s">
        <v>7141</v>
      </c>
      <c r="H1910" s="309" t="s">
        <v>7142</v>
      </c>
      <c r="I1910" s="309" t="s">
        <v>5701</v>
      </c>
      <c r="J1910" s="309" t="s">
        <v>15063</v>
      </c>
      <c r="K1910" s="310">
        <v>0.23064999999999999</v>
      </c>
      <c r="L1910" s="310">
        <v>0.23064999999999999</v>
      </c>
      <c r="M1910" s="310">
        <v>0.20737149999999999</v>
      </c>
      <c r="N1910" s="310"/>
      <c r="O1910" s="310">
        <f t="shared" si="29"/>
        <v>10.092564491654024</v>
      </c>
      <c r="P1910" s="310">
        <v>10.092564491654009</v>
      </c>
      <c r="Q1910" s="309" t="s">
        <v>15063</v>
      </c>
      <c r="R1910" s="311"/>
    </row>
    <row r="1911" spans="1:18" s="312" customFormat="1" x14ac:dyDescent="0.3">
      <c r="A1911" s="307">
        <v>1908</v>
      </c>
      <c r="B1911" s="308" t="s">
        <v>5271</v>
      </c>
      <c r="C1911" s="308" t="s">
        <v>2396</v>
      </c>
      <c r="D1911" s="308" t="s">
        <v>2396</v>
      </c>
      <c r="E1911" s="308" t="s">
        <v>1693</v>
      </c>
      <c r="F1911" s="309" t="s">
        <v>7132</v>
      </c>
      <c r="G1911" s="309" t="s">
        <v>7143</v>
      </c>
      <c r="H1911" s="309" t="s">
        <v>7144</v>
      </c>
      <c r="I1911" s="309" t="s">
        <v>2405</v>
      </c>
      <c r="J1911" s="309" t="s">
        <v>15063</v>
      </c>
      <c r="K1911" s="310">
        <v>2.0333999999999999</v>
      </c>
      <c r="L1911" s="310">
        <v>2.0333999999999999</v>
      </c>
      <c r="M1911" s="310">
        <v>1.8583252499999998</v>
      </c>
      <c r="N1911" s="310"/>
      <c r="O1911" s="310">
        <f t="shared" si="29"/>
        <v>8.609951313071706</v>
      </c>
      <c r="P1911" s="310">
        <v>8.609951313071706</v>
      </c>
      <c r="Q1911" s="309" t="s">
        <v>15063</v>
      </c>
      <c r="R1911" s="311"/>
    </row>
    <row r="1912" spans="1:18" s="312" customFormat="1" x14ac:dyDescent="0.3">
      <c r="A1912" s="307">
        <v>1909</v>
      </c>
      <c r="B1912" s="308" t="s">
        <v>5271</v>
      </c>
      <c r="C1912" s="308" t="s">
        <v>2396</v>
      </c>
      <c r="D1912" s="308" t="s">
        <v>2396</v>
      </c>
      <c r="E1912" s="308" t="s">
        <v>1693</v>
      </c>
      <c r="F1912" s="309" t="s">
        <v>7132</v>
      </c>
      <c r="G1912" s="309" t="s">
        <v>7145</v>
      </c>
      <c r="H1912" s="309" t="s">
        <v>7146</v>
      </c>
      <c r="I1912" s="309" t="s">
        <v>5701</v>
      </c>
      <c r="J1912" s="309" t="s">
        <v>15063</v>
      </c>
      <c r="K1912" s="310">
        <v>0.46230000000000004</v>
      </c>
      <c r="L1912" s="310">
        <v>0.46230000000000004</v>
      </c>
      <c r="M1912" s="310">
        <v>0.41753099999999999</v>
      </c>
      <c r="N1912" s="310"/>
      <c r="O1912" s="310">
        <f t="shared" si="29"/>
        <v>9.6839714471122758</v>
      </c>
      <c r="P1912" s="310">
        <v>9.6839714471122722</v>
      </c>
      <c r="Q1912" s="309" t="s">
        <v>15063</v>
      </c>
      <c r="R1912" s="311"/>
    </row>
    <row r="1913" spans="1:18" s="312" customFormat="1" x14ac:dyDescent="0.3">
      <c r="A1913" s="307">
        <v>1910</v>
      </c>
      <c r="B1913" s="308" t="s">
        <v>5271</v>
      </c>
      <c r="C1913" s="308" t="s">
        <v>2396</v>
      </c>
      <c r="D1913" s="308" t="s">
        <v>2396</v>
      </c>
      <c r="E1913" s="308" t="s">
        <v>1693</v>
      </c>
      <c r="F1913" s="309" t="s">
        <v>7132</v>
      </c>
      <c r="G1913" s="309" t="s">
        <v>7147</v>
      </c>
      <c r="H1913" s="309" t="s">
        <v>7148</v>
      </c>
      <c r="I1913" s="309" t="s">
        <v>5701</v>
      </c>
      <c r="J1913" s="309" t="s">
        <v>15063</v>
      </c>
      <c r="K1913" s="310">
        <v>0.22874999999999998</v>
      </c>
      <c r="L1913" s="310">
        <v>0.22874999999999998</v>
      </c>
      <c r="M1913" s="310">
        <v>0.20709250000000001</v>
      </c>
      <c r="N1913" s="310"/>
      <c r="O1913" s="310">
        <f t="shared" si="29"/>
        <v>9.4677595628415165</v>
      </c>
      <c r="P1913" s="310">
        <v>9.4677595628415272</v>
      </c>
      <c r="Q1913" s="309" t="s">
        <v>15063</v>
      </c>
      <c r="R1913" s="311"/>
    </row>
    <row r="1914" spans="1:18" s="312" customFormat="1" x14ac:dyDescent="0.3">
      <c r="A1914" s="307">
        <v>1911</v>
      </c>
      <c r="B1914" s="308" t="s">
        <v>5271</v>
      </c>
      <c r="C1914" s="308" t="s">
        <v>2396</v>
      </c>
      <c r="D1914" s="308" t="s">
        <v>2396</v>
      </c>
      <c r="E1914" s="308" t="s">
        <v>1693</v>
      </c>
      <c r="F1914" s="309" t="s">
        <v>7132</v>
      </c>
      <c r="G1914" s="309" t="s">
        <v>7149</v>
      </c>
      <c r="H1914" s="309" t="s">
        <v>7150</v>
      </c>
      <c r="I1914" s="309" t="s">
        <v>5706</v>
      </c>
      <c r="J1914" s="309" t="s">
        <v>15063</v>
      </c>
      <c r="K1914" s="310">
        <v>0.38119999999999998</v>
      </c>
      <c r="L1914" s="310">
        <v>0.38119999999999998</v>
      </c>
      <c r="M1914" s="310">
        <v>0.334476</v>
      </c>
      <c r="N1914" s="310"/>
      <c r="O1914" s="310">
        <f t="shared" si="29"/>
        <v>12.257082896117522</v>
      </c>
      <c r="P1914" s="310">
        <v>23.202251495077132</v>
      </c>
      <c r="Q1914" s="309" t="s">
        <v>15063</v>
      </c>
      <c r="R1914" s="311"/>
    </row>
    <row r="1915" spans="1:18" s="312" customFormat="1" x14ac:dyDescent="0.3">
      <c r="A1915" s="307">
        <v>1912</v>
      </c>
      <c r="B1915" s="308" t="s">
        <v>5271</v>
      </c>
      <c r="C1915" s="308" t="s">
        <v>2396</v>
      </c>
      <c r="D1915" s="308" t="s">
        <v>2396</v>
      </c>
      <c r="E1915" s="308" t="s">
        <v>1693</v>
      </c>
      <c r="F1915" s="309" t="s">
        <v>7132</v>
      </c>
      <c r="G1915" s="309" t="s">
        <v>7151</v>
      </c>
      <c r="H1915" s="309" t="s">
        <v>7152</v>
      </c>
      <c r="I1915" s="309" t="s">
        <v>5701</v>
      </c>
      <c r="J1915" s="309" t="s">
        <v>15063</v>
      </c>
      <c r="K1915" s="310">
        <v>0.196076</v>
      </c>
      <c r="L1915" s="310">
        <v>0.196076</v>
      </c>
      <c r="M1915" s="310">
        <v>0.17595549999999999</v>
      </c>
      <c r="N1915" s="310"/>
      <c r="O1915" s="310">
        <f t="shared" si="29"/>
        <v>10.261582243619829</v>
      </c>
      <c r="P1915" s="310">
        <v>10.261582243619838</v>
      </c>
      <c r="Q1915" s="309" t="s">
        <v>15063</v>
      </c>
      <c r="R1915" s="311"/>
    </row>
    <row r="1916" spans="1:18" s="312" customFormat="1" x14ac:dyDescent="0.3">
      <c r="A1916" s="307">
        <v>1913</v>
      </c>
      <c r="B1916" s="308" t="s">
        <v>5271</v>
      </c>
      <c r="C1916" s="308" t="s">
        <v>2396</v>
      </c>
      <c r="D1916" s="308" t="s">
        <v>2396</v>
      </c>
      <c r="E1916" s="308" t="s">
        <v>1693</v>
      </c>
      <c r="F1916" s="309" t="s">
        <v>7132</v>
      </c>
      <c r="G1916" s="309" t="s">
        <v>7153</v>
      </c>
      <c r="H1916" s="309" t="s">
        <v>7154</v>
      </c>
      <c r="I1916" s="309" t="s">
        <v>5701</v>
      </c>
      <c r="J1916" s="309" t="s">
        <v>15063</v>
      </c>
      <c r="K1916" s="310">
        <v>0.20095000000000002</v>
      </c>
      <c r="L1916" s="310">
        <v>0.20095000000000002</v>
      </c>
      <c r="M1916" s="310">
        <v>0.18084500000000001</v>
      </c>
      <c r="N1916" s="310"/>
      <c r="O1916" s="310">
        <f t="shared" si="29"/>
        <v>10.004976362279178</v>
      </c>
      <c r="P1916" s="310">
        <v>10.004976362279173</v>
      </c>
      <c r="Q1916" s="309" t="s">
        <v>15063</v>
      </c>
      <c r="R1916" s="311"/>
    </row>
    <row r="1917" spans="1:18" s="312" customFormat="1" x14ac:dyDescent="0.3">
      <c r="A1917" s="307">
        <v>1914</v>
      </c>
      <c r="B1917" s="308" t="s">
        <v>5271</v>
      </c>
      <c r="C1917" s="308" t="s">
        <v>2396</v>
      </c>
      <c r="D1917" s="308" t="s">
        <v>2396</v>
      </c>
      <c r="E1917" s="308" t="s">
        <v>1693</v>
      </c>
      <c r="F1917" s="309" t="s">
        <v>7132</v>
      </c>
      <c r="G1917" s="309" t="s">
        <v>7155</v>
      </c>
      <c r="H1917" s="309" t="s">
        <v>7156</v>
      </c>
      <c r="I1917" s="309" t="s">
        <v>5701</v>
      </c>
      <c r="J1917" s="309" t="s">
        <v>15063</v>
      </c>
      <c r="K1917" s="310">
        <v>0.48809999999999998</v>
      </c>
      <c r="L1917" s="310">
        <v>0.48809999999999998</v>
      </c>
      <c r="M1917" s="310">
        <v>0.43801800000000002</v>
      </c>
      <c r="N1917" s="310"/>
      <c r="O1917" s="310">
        <f t="shared" si="29"/>
        <v>10.260602335586961</v>
      </c>
      <c r="P1917" s="310">
        <v>10.260602335586977</v>
      </c>
      <c r="Q1917" s="309" t="s">
        <v>15063</v>
      </c>
      <c r="R1917" s="311"/>
    </row>
    <row r="1918" spans="1:18" s="312" customFormat="1" x14ac:dyDescent="0.3">
      <c r="A1918" s="307">
        <v>1915</v>
      </c>
      <c r="B1918" s="308" t="s">
        <v>5271</v>
      </c>
      <c r="C1918" s="308" t="s">
        <v>2396</v>
      </c>
      <c r="D1918" s="308" t="s">
        <v>2396</v>
      </c>
      <c r="E1918" s="308" t="s">
        <v>1693</v>
      </c>
      <c r="F1918" s="309" t="s">
        <v>7132</v>
      </c>
      <c r="G1918" s="309" t="s">
        <v>7157</v>
      </c>
      <c r="H1918" s="309" t="s">
        <v>7158</v>
      </c>
      <c r="I1918" s="309" t="s">
        <v>5701</v>
      </c>
      <c r="J1918" s="309" t="s">
        <v>15063</v>
      </c>
      <c r="K1918" s="310">
        <v>0.22289</v>
      </c>
      <c r="L1918" s="310">
        <v>0.22289</v>
      </c>
      <c r="M1918" s="310">
        <v>0.1985835</v>
      </c>
      <c r="N1918" s="310"/>
      <c r="O1918" s="310">
        <f t="shared" si="29"/>
        <v>10.905155009197367</v>
      </c>
      <c r="P1918" s="310">
        <v>10.905155009197355</v>
      </c>
      <c r="Q1918" s="309" t="s">
        <v>15063</v>
      </c>
      <c r="R1918" s="311"/>
    </row>
    <row r="1919" spans="1:18" s="312" customFormat="1" x14ac:dyDescent="0.3">
      <c r="A1919" s="307">
        <v>1916</v>
      </c>
      <c r="B1919" s="308" t="s">
        <v>5271</v>
      </c>
      <c r="C1919" s="308" t="s">
        <v>2396</v>
      </c>
      <c r="D1919" s="308" t="s">
        <v>2396</v>
      </c>
      <c r="E1919" s="308" t="s">
        <v>1693</v>
      </c>
      <c r="F1919" s="309" t="s">
        <v>7132</v>
      </c>
      <c r="G1919" s="309" t="s">
        <v>7159</v>
      </c>
      <c r="H1919" s="309" t="s">
        <v>7160</v>
      </c>
      <c r="I1919" s="309" t="s">
        <v>5706</v>
      </c>
      <c r="J1919" s="309" t="s">
        <v>15063</v>
      </c>
      <c r="K1919" s="310">
        <v>0.46642</v>
      </c>
      <c r="L1919" s="310">
        <v>0.46642</v>
      </c>
      <c r="M1919" s="310">
        <v>0.41085414000000003</v>
      </c>
      <c r="N1919" s="310"/>
      <c r="O1919" s="310">
        <f t="shared" si="29"/>
        <v>11.913267012563775</v>
      </c>
      <c r="P1919" s="310">
        <v>21.953017658206587</v>
      </c>
      <c r="Q1919" s="309" t="s">
        <v>15063</v>
      </c>
      <c r="R1919" s="311"/>
    </row>
    <row r="1920" spans="1:18" s="312" customFormat="1" x14ac:dyDescent="0.3">
      <c r="A1920" s="307">
        <v>1917</v>
      </c>
      <c r="B1920" s="308" t="s">
        <v>5271</v>
      </c>
      <c r="C1920" s="308" t="s">
        <v>2396</v>
      </c>
      <c r="D1920" s="308" t="s">
        <v>2396</v>
      </c>
      <c r="E1920" s="308" t="s">
        <v>1693</v>
      </c>
      <c r="F1920" s="309" t="s">
        <v>7132</v>
      </c>
      <c r="G1920" s="309" t="s">
        <v>7161</v>
      </c>
      <c r="H1920" s="309" t="s">
        <v>7162</v>
      </c>
      <c r="I1920" s="309" t="s">
        <v>5701</v>
      </c>
      <c r="J1920" s="309" t="s">
        <v>15063</v>
      </c>
      <c r="K1920" s="310">
        <v>0.14093</v>
      </c>
      <c r="L1920" s="310">
        <v>0.14093</v>
      </c>
      <c r="M1920" s="310">
        <v>0.1211285</v>
      </c>
      <c r="N1920" s="310"/>
      <c r="O1920" s="310">
        <f t="shared" si="29"/>
        <v>14.050592492726885</v>
      </c>
      <c r="P1920" s="310">
        <v>14.050592492726899</v>
      </c>
      <c r="Q1920" s="309" t="s">
        <v>15063</v>
      </c>
      <c r="R1920" s="311"/>
    </row>
    <row r="1921" spans="1:18" s="312" customFormat="1" x14ac:dyDescent="0.3">
      <c r="A1921" s="307">
        <v>1918</v>
      </c>
      <c r="B1921" s="308" t="s">
        <v>5271</v>
      </c>
      <c r="C1921" s="308" t="s">
        <v>2396</v>
      </c>
      <c r="D1921" s="308" t="s">
        <v>2396</v>
      </c>
      <c r="E1921" s="308" t="s">
        <v>1693</v>
      </c>
      <c r="F1921" s="309" t="s">
        <v>7132</v>
      </c>
      <c r="G1921" s="309" t="s">
        <v>7163</v>
      </c>
      <c r="H1921" s="309" t="s">
        <v>7164</v>
      </c>
      <c r="I1921" s="309" t="s">
        <v>5706</v>
      </c>
      <c r="J1921" s="309" t="s">
        <v>15063</v>
      </c>
      <c r="K1921" s="310">
        <v>0.17299999999999999</v>
      </c>
      <c r="L1921" s="310">
        <v>0.17299999999999999</v>
      </c>
      <c r="M1921" s="310">
        <v>0.1507406</v>
      </c>
      <c r="N1921" s="310"/>
      <c r="O1921" s="310">
        <f t="shared" si="29"/>
        <v>12.866705202312131</v>
      </c>
      <c r="P1921" s="310">
        <v>46.959576318548066</v>
      </c>
      <c r="Q1921" s="309" t="s">
        <v>15063</v>
      </c>
      <c r="R1921" s="311"/>
    </row>
    <row r="1922" spans="1:18" s="312" customFormat="1" x14ac:dyDescent="0.3">
      <c r="A1922" s="307">
        <v>1919</v>
      </c>
      <c r="B1922" s="308" t="s">
        <v>5271</v>
      </c>
      <c r="C1922" s="308" t="s">
        <v>2396</v>
      </c>
      <c r="D1922" s="308" t="s">
        <v>2396</v>
      </c>
      <c r="E1922" s="308" t="s">
        <v>1693</v>
      </c>
      <c r="F1922" s="309" t="s">
        <v>7132</v>
      </c>
      <c r="G1922" s="309" t="s">
        <v>7165</v>
      </c>
      <c r="H1922" s="309" t="s">
        <v>7166</v>
      </c>
      <c r="I1922" s="309" t="s">
        <v>5706</v>
      </c>
      <c r="J1922" s="309" t="s">
        <v>15063</v>
      </c>
      <c r="K1922" s="310">
        <v>0.18880000000000002</v>
      </c>
      <c r="L1922" s="310">
        <v>0.18880000000000002</v>
      </c>
      <c r="M1922" s="310">
        <v>0.17171239999999999</v>
      </c>
      <c r="N1922" s="310"/>
      <c r="O1922" s="310">
        <f t="shared" si="29"/>
        <v>9.0506355932203579</v>
      </c>
      <c r="P1922" s="310">
        <v>10.896904698639553</v>
      </c>
      <c r="Q1922" s="309" t="s">
        <v>15063</v>
      </c>
      <c r="R1922" s="311"/>
    </row>
    <row r="1923" spans="1:18" s="312" customFormat="1" x14ac:dyDescent="0.3">
      <c r="A1923" s="307">
        <v>1920</v>
      </c>
      <c r="B1923" s="308" t="s">
        <v>5271</v>
      </c>
      <c r="C1923" s="308" t="s">
        <v>2396</v>
      </c>
      <c r="D1923" s="308" t="s">
        <v>2396</v>
      </c>
      <c r="E1923" s="308" t="s">
        <v>1693</v>
      </c>
      <c r="F1923" s="309" t="s">
        <v>7167</v>
      </c>
      <c r="G1923" s="309" t="s">
        <v>7168</v>
      </c>
      <c r="H1923" s="309" t="s">
        <v>7169</v>
      </c>
      <c r="I1923" s="309" t="s">
        <v>5701</v>
      </c>
      <c r="J1923" s="309" t="s">
        <v>15063</v>
      </c>
      <c r="K1923" s="310">
        <v>0.29235</v>
      </c>
      <c r="L1923" s="310">
        <v>0.29235</v>
      </c>
      <c r="M1923" s="310">
        <v>0.26415379999999999</v>
      </c>
      <c r="N1923" s="310"/>
      <c r="O1923" s="310">
        <f t="shared" si="29"/>
        <v>9.6446724816145046</v>
      </c>
      <c r="P1923" s="310">
        <v>9.6446724816145029</v>
      </c>
      <c r="Q1923" s="309" t="s">
        <v>15063</v>
      </c>
      <c r="R1923" s="311"/>
    </row>
    <row r="1924" spans="1:18" s="312" customFormat="1" x14ac:dyDescent="0.3">
      <c r="A1924" s="307">
        <v>1921</v>
      </c>
      <c r="B1924" s="308" t="s">
        <v>5271</v>
      </c>
      <c r="C1924" s="308" t="s">
        <v>2396</v>
      </c>
      <c r="D1924" s="308" t="s">
        <v>2396</v>
      </c>
      <c r="E1924" s="308" t="s">
        <v>1693</v>
      </c>
      <c r="F1924" s="309" t="s">
        <v>7167</v>
      </c>
      <c r="G1924" s="309" t="s">
        <v>7170</v>
      </c>
      <c r="H1924" s="309" t="s">
        <v>7171</v>
      </c>
      <c r="I1924" s="309" t="s">
        <v>5701</v>
      </c>
      <c r="J1924" s="309" t="s">
        <v>15063</v>
      </c>
      <c r="K1924" s="310">
        <v>0.42727000000000004</v>
      </c>
      <c r="L1924" s="310">
        <v>0.42727000000000004</v>
      </c>
      <c r="M1924" s="310">
        <v>0.38429000000000002</v>
      </c>
      <c r="N1924" s="310"/>
      <c r="O1924" s="310">
        <f t="shared" ref="O1924:O1987" si="30">(L1924-M1924)/L1924*100</f>
        <v>10.059213143913688</v>
      </c>
      <c r="P1924" s="310">
        <v>10.059213143913691</v>
      </c>
      <c r="Q1924" s="309" t="s">
        <v>15063</v>
      </c>
      <c r="R1924" s="311"/>
    </row>
    <row r="1925" spans="1:18" s="312" customFormat="1" x14ac:dyDescent="0.3">
      <c r="A1925" s="307">
        <v>1922</v>
      </c>
      <c r="B1925" s="308" t="s">
        <v>5271</v>
      </c>
      <c r="C1925" s="308" t="s">
        <v>2396</v>
      </c>
      <c r="D1925" s="308" t="s">
        <v>2396</v>
      </c>
      <c r="E1925" s="308" t="s">
        <v>1693</v>
      </c>
      <c r="F1925" s="309" t="s">
        <v>7167</v>
      </c>
      <c r="G1925" s="309" t="s">
        <v>7172</v>
      </c>
      <c r="H1925" s="309" t="s">
        <v>7173</v>
      </c>
      <c r="I1925" s="309" t="s">
        <v>5706</v>
      </c>
      <c r="J1925" s="309" t="s">
        <v>15063</v>
      </c>
      <c r="K1925" s="310">
        <v>0.59918000000000005</v>
      </c>
      <c r="L1925" s="310">
        <v>0.59918000000000005</v>
      </c>
      <c r="M1925" s="310">
        <v>0.52026085</v>
      </c>
      <c r="N1925" s="310"/>
      <c r="O1925" s="310">
        <f t="shared" si="30"/>
        <v>13.171192296138063</v>
      </c>
      <c r="P1925" s="310">
        <v>34.119313060166249</v>
      </c>
      <c r="Q1925" s="309" t="s">
        <v>15063</v>
      </c>
      <c r="R1925" s="311"/>
    </row>
    <row r="1926" spans="1:18" s="312" customFormat="1" x14ac:dyDescent="0.3">
      <c r="A1926" s="307">
        <v>1923</v>
      </c>
      <c r="B1926" s="308" t="s">
        <v>5271</v>
      </c>
      <c r="C1926" s="308" t="s">
        <v>2396</v>
      </c>
      <c r="D1926" s="308" t="s">
        <v>2396</v>
      </c>
      <c r="E1926" s="308" t="s">
        <v>1693</v>
      </c>
      <c r="F1926" s="309" t="s">
        <v>7167</v>
      </c>
      <c r="G1926" s="309" t="s">
        <v>7174</v>
      </c>
      <c r="H1926" s="309" t="s">
        <v>7175</v>
      </c>
      <c r="I1926" s="309" t="s">
        <v>5701</v>
      </c>
      <c r="J1926" s="309" t="s">
        <v>15063</v>
      </c>
      <c r="K1926" s="310">
        <v>0.41832000000000003</v>
      </c>
      <c r="L1926" s="310">
        <v>0.41832000000000003</v>
      </c>
      <c r="M1926" s="310">
        <v>0.37597000000000003</v>
      </c>
      <c r="N1926" s="310"/>
      <c r="O1926" s="310">
        <f t="shared" si="30"/>
        <v>10.123828647925032</v>
      </c>
      <c r="P1926" s="310">
        <v>10.123828647925038</v>
      </c>
      <c r="Q1926" s="309" t="s">
        <v>15063</v>
      </c>
      <c r="R1926" s="311"/>
    </row>
    <row r="1927" spans="1:18" s="312" customFormat="1" x14ac:dyDescent="0.3">
      <c r="A1927" s="307">
        <v>1924</v>
      </c>
      <c r="B1927" s="308" t="s">
        <v>5271</v>
      </c>
      <c r="C1927" s="308" t="s">
        <v>2396</v>
      </c>
      <c r="D1927" s="308" t="s">
        <v>2396</v>
      </c>
      <c r="E1927" s="308" t="s">
        <v>1693</v>
      </c>
      <c r="F1927" s="309" t="s">
        <v>7167</v>
      </c>
      <c r="G1927" s="309" t="s">
        <v>7176</v>
      </c>
      <c r="H1927" s="309" t="s">
        <v>7177</v>
      </c>
      <c r="I1927" s="309" t="s">
        <v>5701</v>
      </c>
      <c r="J1927" s="309" t="s">
        <v>15063</v>
      </c>
      <c r="K1927" s="310">
        <v>0.75534999999999997</v>
      </c>
      <c r="L1927" s="310">
        <v>0.75534999999999997</v>
      </c>
      <c r="M1927" s="310">
        <v>0.67689599999999994</v>
      </c>
      <c r="N1927" s="310"/>
      <c r="O1927" s="310">
        <f t="shared" si="30"/>
        <v>10.386443370622894</v>
      </c>
      <c r="P1927" s="310">
        <v>10.386443370622889</v>
      </c>
      <c r="Q1927" s="309" t="s">
        <v>15063</v>
      </c>
      <c r="R1927" s="311"/>
    </row>
    <row r="1928" spans="1:18" s="312" customFormat="1" x14ac:dyDescent="0.3">
      <c r="A1928" s="307">
        <v>1925</v>
      </c>
      <c r="B1928" s="308" t="s">
        <v>5271</v>
      </c>
      <c r="C1928" s="308" t="s">
        <v>2396</v>
      </c>
      <c r="D1928" s="308" t="s">
        <v>2396</v>
      </c>
      <c r="E1928" s="308" t="s">
        <v>1693</v>
      </c>
      <c r="F1928" s="309" t="s">
        <v>7167</v>
      </c>
      <c r="G1928" s="309" t="s">
        <v>7178</v>
      </c>
      <c r="H1928" s="309" t="s">
        <v>7179</v>
      </c>
      <c r="I1928" s="309" t="s">
        <v>5701</v>
      </c>
      <c r="J1928" s="309" t="s">
        <v>15063</v>
      </c>
      <c r="K1928" s="310">
        <v>0.24113000000000001</v>
      </c>
      <c r="L1928" s="310">
        <v>0.24113000000000001</v>
      </c>
      <c r="M1928" s="310">
        <v>0.216923</v>
      </c>
      <c r="N1928" s="310"/>
      <c r="O1928" s="310">
        <f t="shared" si="30"/>
        <v>10.038983121137978</v>
      </c>
      <c r="P1928" s="310">
        <v>10.038983121137967</v>
      </c>
      <c r="Q1928" s="309" t="s">
        <v>15063</v>
      </c>
      <c r="R1928" s="311"/>
    </row>
    <row r="1929" spans="1:18" s="312" customFormat="1" x14ac:dyDescent="0.3">
      <c r="A1929" s="307">
        <v>1926</v>
      </c>
      <c r="B1929" s="308" t="s">
        <v>5271</v>
      </c>
      <c r="C1929" s="308" t="s">
        <v>2396</v>
      </c>
      <c r="D1929" s="308" t="s">
        <v>2396</v>
      </c>
      <c r="E1929" s="308" t="s">
        <v>1693</v>
      </c>
      <c r="F1929" s="309" t="s">
        <v>7167</v>
      </c>
      <c r="G1929" s="309" t="s">
        <v>7180</v>
      </c>
      <c r="H1929" s="309" t="s">
        <v>7181</v>
      </c>
      <c r="I1929" s="309" t="s">
        <v>5701</v>
      </c>
      <c r="J1929" s="309" t="s">
        <v>15063</v>
      </c>
      <c r="K1929" s="310">
        <v>0.46738999999999997</v>
      </c>
      <c r="L1929" s="310">
        <v>0.46738999999999997</v>
      </c>
      <c r="M1929" s="310">
        <v>0.41999900000000001</v>
      </c>
      <c r="N1929" s="310"/>
      <c r="O1929" s="310">
        <f t="shared" si="30"/>
        <v>10.139498063715518</v>
      </c>
      <c r="P1929" s="310">
        <v>10.139498063715525</v>
      </c>
      <c r="Q1929" s="309" t="s">
        <v>15063</v>
      </c>
      <c r="R1929" s="311"/>
    </row>
    <row r="1930" spans="1:18" s="312" customFormat="1" x14ac:dyDescent="0.3">
      <c r="A1930" s="307">
        <v>1927</v>
      </c>
      <c r="B1930" s="308" t="s">
        <v>5271</v>
      </c>
      <c r="C1930" s="308" t="s">
        <v>2396</v>
      </c>
      <c r="D1930" s="308" t="s">
        <v>2396</v>
      </c>
      <c r="E1930" s="308" t="s">
        <v>1693</v>
      </c>
      <c r="F1930" s="309" t="s">
        <v>7167</v>
      </c>
      <c r="G1930" s="309" t="s">
        <v>7182</v>
      </c>
      <c r="H1930" s="309" t="s">
        <v>7183</v>
      </c>
      <c r="I1930" s="309" t="s">
        <v>5706</v>
      </c>
      <c r="J1930" s="309" t="s">
        <v>15063</v>
      </c>
      <c r="K1930" s="310">
        <v>0.10733999999999999</v>
      </c>
      <c r="L1930" s="310">
        <v>0.10733999999999999</v>
      </c>
      <c r="M1930" s="310">
        <v>9.1343000000000008E-2</v>
      </c>
      <c r="N1930" s="310"/>
      <c r="O1930" s="310">
        <f t="shared" si="30"/>
        <v>14.903111607974646</v>
      </c>
      <c r="P1930" s="310">
        <v>48.756535299799708</v>
      </c>
      <c r="Q1930" s="309" t="s">
        <v>15063</v>
      </c>
      <c r="R1930" s="311"/>
    </row>
    <row r="1931" spans="1:18" s="312" customFormat="1" x14ac:dyDescent="0.3">
      <c r="A1931" s="307">
        <v>1928</v>
      </c>
      <c r="B1931" s="308" t="s">
        <v>5271</v>
      </c>
      <c r="C1931" s="308" t="s">
        <v>2396</v>
      </c>
      <c r="D1931" s="308" t="s">
        <v>2396</v>
      </c>
      <c r="E1931" s="308" t="s">
        <v>1693</v>
      </c>
      <c r="F1931" s="309" t="s">
        <v>7167</v>
      </c>
      <c r="G1931" s="309" t="s">
        <v>7184</v>
      </c>
      <c r="H1931" s="309" t="s">
        <v>7185</v>
      </c>
      <c r="I1931" s="309" t="s">
        <v>5706</v>
      </c>
      <c r="J1931" s="309" t="s">
        <v>15063</v>
      </c>
      <c r="K1931" s="310">
        <v>0.44984000000000002</v>
      </c>
      <c r="L1931" s="310">
        <v>0.44984000000000002</v>
      </c>
      <c r="M1931" s="310">
        <v>0.38767600000000002</v>
      </c>
      <c r="N1931" s="310"/>
      <c r="O1931" s="310">
        <f t="shared" si="30"/>
        <v>13.819135692690734</v>
      </c>
      <c r="P1931" s="310">
        <v>22.070741461952725</v>
      </c>
      <c r="Q1931" s="309" t="s">
        <v>15063</v>
      </c>
      <c r="R1931" s="311"/>
    </row>
    <row r="1932" spans="1:18" s="312" customFormat="1" x14ac:dyDescent="0.3">
      <c r="A1932" s="307">
        <v>1929</v>
      </c>
      <c r="B1932" s="308" t="s">
        <v>5271</v>
      </c>
      <c r="C1932" s="308" t="s">
        <v>2396</v>
      </c>
      <c r="D1932" s="308" t="s">
        <v>2396</v>
      </c>
      <c r="E1932" s="308" t="s">
        <v>1693</v>
      </c>
      <c r="F1932" s="309" t="s">
        <v>7167</v>
      </c>
      <c r="G1932" s="309" t="s">
        <v>7186</v>
      </c>
      <c r="H1932" s="309" t="s">
        <v>7187</v>
      </c>
      <c r="I1932" s="309" t="s">
        <v>5701</v>
      </c>
      <c r="J1932" s="309" t="s">
        <v>15063</v>
      </c>
      <c r="K1932" s="310">
        <v>0.18559999999999999</v>
      </c>
      <c r="L1932" s="310">
        <v>0.18559999999999999</v>
      </c>
      <c r="M1932" s="310">
        <v>0.16616</v>
      </c>
      <c r="N1932" s="310"/>
      <c r="O1932" s="310">
        <f t="shared" si="30"/>
        <v>10.474137931034475</v>
      </c>
      <c r="P1932" s="310">
        <v>10.474137931034477</v>
      </c>
      <c r="Q1932" s="309" t="s">
        <v>15063</v>
      </c>
      <c r="R1932" s="311"/>
    </row>
    <row r="1933" spans="1:18" s="312" customFormat="1" x14ac:dyDescent="0.3">
      <c r="A1933" s="307">
        <v>1930</v>
      </c>
      <c r="B1933" s="308" t="s">
        <v>5271</v>
      </c>
      <c r="C1933" s="308" t="s">
        <v>2396</v>
      </c>
      <c r="D1933" s="308" t="s">
        <v>2396</v>
      </c>
      <c r="E1933" s="308" t="s">
        <v>1693</v>
      </c>
      <c r="F1933" s="309" t="s">
        <v>7167</v>
      </c>
      <c r="G1933" s="309" t="s">
        <v>7188</v>
      </c>
      <c r="H1933" s="309" t="s">
        <v>7189</v>
      </c>
      <c r="I1933" s="309" t="s">
        <v>5701</v>
      </c>
      <c r="J1933" s="309" t="s">
        <v>15063</v>
      </c>
      <c r="K1933" s="310">
        <v>0.13498000000000002</v>
      </c>
      <c r="L1933" s="310">
        <v>0.13498000000000002</v>
      </c>
      <c r="M1933" s="310">
        <v>0.12179100000000001</v>
      </c>
      <c r="N1933" s="310"/>
      <c r="O1933" s="310">
        <f t="shared" si="30"/>
        <v>9.7710771966217251</v>
      </c>
      <c r="P1933" s="310">
        <v>9.7710771966217145</v>
      </c>
      <c r="Q1933" s="309" t="s">
        <v>15063</v>
      </c>
      <c r="R1933" s="311"/>
    </row>
    <row r="1934" spans="1:18" s="312" customFormat="1" x14ac:dyDescent="0.3">
      <c r="A1934" s="307">
        <v>1931</v>
      </c>
      <c r="B1934" s="308" t="s">
        <v>5271</v>
      </c>
      <c r="C1934" s="308" t="s">
        <v>2396</v>
      </c>
      <c r="D1934" s="308" t="s">
        <v>2396</v>
      </c>
      <c r="E1934" s="308" t="s">
        <v>1693</v>
      </c>
      <c r="F1934" s="309" t="s">
        <v>7167</v>
      </c>
      <c r="G1934" s="309" t="s">
        <v>7190</v>
      </c>
      <c r="H1934" s="309" t="s">
        <v>7191</v>
      </c>
      <c r="I1934" s="309" t="s">
        <v>5701</v>
      </c>
      <c r="J1934" s="309" t="s">
        <v>15063</v>
      </c>
      <c r="K1934" s="310">
        <v>0.32040000000000002</v>
      </c>
      <c r="L1934" s="310">
        <v>0.32040000000000002</v>
      </c>
      <c r="M1934" s="310">
        <v>0.28307500000000002</v>
      </c>
      <c r="N1934" s="310"/>
      <c r="O1934" s="310">
        <f t="shared" si="30"/>
        <v>11.649500624219723</v>
      </c>
      <c r="P1934" s="310">
        <v>11.667239610491576</v>
      </c>
      <c r="Q1934" s="309" t="s">
        <v>15063</v>
      </c>
      <c r="R1934" s="311"/>
    </row>
    <row r="1935" spans="1:18" s="312" customFormat="1" x14ac:dyDescent="0.3">
      <c r="A1935" s="307">
        <v>1932</v>
      </c>
      <c r="B1935" s="308" t="s">
        <v>5271</v>
      </c>
      <c r="C1935" s="308" t="s">
        <v>2396</v>
      </c>
      <c r="D1935" s="308" t="s">
        <v>2396</v>
      </c>
      <c r="E1935" s="308" t="s">
        <v>1693</v>
      </c>
      <c r="F1935" s="309" t="s">
        <v>14806</v>
      </c>
      <c r="G1935" s="309" t="s">
        <v>7192</v>
      </c>
      <c r="H1935" s="309" t="s">
        <v>7193</v>
      </c>
      <c r="I1935" s="309" t="s">
        <v>5701</v>
      </c>
      <c r="J1935" s="309" t="s">
        <v>15063</v>
      </c>
      <c r="K1935" s="310">
        <v>0.17965</v>
      </c>
      <c r="L1935" s="310">
        <v>0.17965</v>
      </c>
      <c r="M1935" s="310">
        <v>0.16512499999999999</v>
      </c>
      <c r="N1935" s="310"/>
      <c r="O1935" s="310">
        <f t="shared" si="30"/>
        <v>8.0851655997773495</v>
      </c>
      <c r="P1935" s="310">
        <v>8.0851655997773548</v>
      </c>
      <c r="Q1935" s="309" t="s">
        <v>15063</v>
      </c>
      <c r="R1935" s="311"/>
    </row>
    <row r="1936" spans="1:18" s="312" customFormat="1" x14ac:dyDescent="0.3">
      <c r="A1936" s="307">
        <v>1933</v>
      </c>
      <c r="B1936" s="308" t="s">
        <v>5271</v>
      </c>
      <c r="C1936" s="308" t="s">
        <v>2396</v>
      </c>
      <c r="D1936" s="308" t="s">
        <v>2396</v>
      </c>
      <c r="E1936" s="308" t="s">
        <v>1693</v>
      </c>
      <c r="F1936" s="309" t="s">
        <v>14806</v>
      </c>
      <c r="G1936" s="309" t="s">
        <v>7194</v>
      </c>
      <c r="H1936" s="309" t="s">
        <v>7195</v>
      </c>
      <c r="I1936" s="309" t="s">
        <v>5701</v>
      </c>
      <c r="J1936" s="309" t="s">
        <v>15063</v>
      </c>
      <c r="K1936" s="310">
        <v>0.12820000000000001</v>
      </c>
      <c r="L1936" s="310">
        <v>0.12820000000000001</v>
      </c>
      <c r="M1936" s="310">
        <v>0.1150255</v>
      </c>
      <c r="N1936" s="310"/>
      <c r="O1936" s="310">
        <f t="shared" si="30"/>
        <v>10.276521060842438</v>
      </c>
      <c r="P1936" s="310">
        <v>10.276521060842448</v>
      </c>
      <c r="Q1936" s="309" t="s">
        <v>15063</v>
      </c>
      <c r="R1936" s="311"/>
    </row>
    <row r="1937" spans="1:18" s="312" customFormat="1" x14ac:dyDescent="0.3">
      <c r="A1937" s="307">
        <v>1934</v>
      </c>
      <c r="B1937" s="308" t="s">
        <v>5271</v>
      </c>
      <c r="C1937" s="308" t="s">
        <v>2396</v>
      </c>
      <c r="D1937" s="308" t="s">
        <v>2396</v>
      </c>
      <c r="E1937" s="308" t="s">
        <v>1693</v>
      </c>
      <c r="F1937" s="309" t="s">
        <v>14806</v>
      </c>
      <c r="G1937" s="309" t="s">
        <v>7196</v>
      </c>
      <c r="H1937" s="309" t="s">
        <v>7197</v>
      </c>
      <c r="I1937" s="309" t="s">
        <v>5701</v>
      </c>
      <c r="J1937" s="309" t="s">
        <v>15063</v>
      </c>
      <c r="K1937" s="310">
        <v>0.14860000000000001</v>
      </c>
      <c r="L1937" s="310">
        <v>0.14860000000000001</v>
      </c>
      <c r="M1937" s="310">
        <v>0.13234299999999999</v>
      </c>
      <c r="N1937" s="310"/>
      <c r="O1937" s="310">
        <f t="shared" si="30"/>
        <v>10.940107671601629</v>
      </c>
      <c r="P1937" s="310">
        <v>10.940107671601618</v>
      </c>
      <c r="Q1937" s="309" t="s">
        <v>15063</v>
      </c>
      <c r="R1937" s="311"/>
    </row>
    <row r="1938" spans="1:18" s="312" customFormat="1" x14ac:dyDescent="0.3">
      <c r="A1938" s="307">
        <v>1935</v>
      </c>
      <c r="B1938" s="308" t="s">
        <v>5271</v>
      </c>
      <c r="C1938" s="308" t="s">
        <v>2396</v>
      </c>
      <c r="D1938" s="308" t="s">
        <v>2396</v>
      </c>
      <c r="E1938" s="308" t="s">
        <v>1693</v>
      </c>
      <c r="F1938" s="309" t="s">
        <v>14806</v>
      </c>
      <c r="G1938" s="309" t="s">
        <v>7198</v>
      </c>
      <c r="H1938" s="309" t="s">
        <v>7199</v>
      </c>
      <c r="I1938" s="309" t="s">
        <v>3759</v>
      </c>
      <c r="J1938" s="309" t="s">
        <v>15063</v>
      </c>
      <c r="K1938" s="310">
        <v>0.1384</v>
      </c>
      <c r="L1938" s="310">
        <v>0.1384</v>
      </c>
      <c r="M1938" s="310">
        <v>0.12242752999999999</v>
      </c>
      <c r="N1938" s="310"/>
      <c r="O1938" s="310">
        <f t="shared" si="30"/>
        <v>11.54080202312139</v>
      </c>
      <c r="P1938" s="310">
        <v>68.899762469189341</v>
      </c>
      <c r="Q1938" s="309" t="s">
        <v>15063</v>
      </c>
      <c r="R1938" s="311"/>
    </row>
    <row r="1939" spans="1:18" s="312" customFormat="1" x14ac:dyDescent="0.3">
      <c r="A1939" s="307">
        <v>1936</v>
      </c>
      <c r="B1939" s="308" t="s">
        <v>5271</v>
      </c>
      <c r="C1939" s="308" t="s">
        <v>2396</v>
      </c>
      <c r="D1939" s="308" t="s">
        <v>2396</v>
      </c>
      <c r="E1939" s="308" t="s">
        <v>1693</v>
      </c>
      <c r="F1939" s="309" t="s">
        <v>14806</v>
      </c>
      <c r="G1939" s="309" t="s">
        <v>7200</v>
      </c>
      <c r="H1939" s="309" t="s">
        <v>7201</v>
      </c>
      <c r="I1939" s="309" t="s">
        <v>5701</v>
      </c>
      <c r="J1939" s="309" t="s">
        <v>15063</v>
      </c>
      <c r="K1939" s="310">
        <v>0.25319999999999998</v>
      </c>
      <c r="L1939" s="310">
        <v>0.25319999999999998</v>
      </c>
      <c r="M1939" s="310">
        <v>0.22854200000000002</v>
      </c>
      <c r="N1939" s="310"/>
      <c r="O1939" s="310">
        <f t="shared" si="30"/>
        <v>9.7385466034754984</v>
      </c>
      <c r="P1939" s="310">
        <v>10.125395599759269</v>
      </c>
      <c r="Q1939" s="309" t="s">
        <v>15063</v>
      </c>
      <c r="R1939" s="311"/>
    </row>
    <row r="1940" spans="1:18" s="312" customFormat="1" x14ac:dyDescent="0.3">
      <c r="A1940" s="307">
        <v>1937</v>
      </c>
      <c r="B1940" s="308" t="s">
        <v>5271</v>
      </c>
      <c r="C1940" s="308" t="s">
        <v>2396</v>
      </c>
      <c r="D1940" s="308" t="s">
        <v>2396</v>
      </c>
      <c r="E1940" s="308" t="s">
        <v>1693</v>
      </c>
      <c r="F1940" s="309" t="s">
        <v>14806</v>
      </c>
      <c r="G1940" s="309" t="s">
        <v>7202</v>
      </c>
      <c r="H1940" s="309" t="s">
        <v>7203</v>
      </c>
      <c r="I1940" s="309" t="s">
        <v>5701</v>
      </c>
      <c r="J1940" s="309" t="s">
        <v>15063</v>
      </c>
      <c r="K1940" s="310">
        <v>0.30210000000000004</v>
      </c>
      <c r="L1940" s="310">
        <v>0.30210000000000004</v>
      </c>
      <c r="M1940" s="310">
        <v>0.27256000000000002</v>
      </c>
      <c r="N1940" s="310"/>
      <c r="O1940" s="310">
        <f t="shared" si="30"/>
        <v>9.7782191327375063</v>
      </c>
      <c r="P1940" s="310">
        <v>9.7782191327375081</v>
      </c>
      <c r="Q1940" s="309" t="s">
        <v>15063</v>
      </c>
      <c r="R1940" s="311"/>
    </row>
    <row r="1941" spans="1:18" s="312" customFormat="1" x14ac:dyDescent="0.3">
      <c r="A1941" s="307">
        <v>1938</v>
      </c>
      <c r="B1941" s="308" t="s">
        <v>5271</v>
      </c>
      <c r="C1941" s="308" t="s">
        <v>2396</v>
      </c>
      <c r="D1941" s="308" t="s">
        <v>2396</v>
      </c>
      <c r="E1941" s="308" t="s">
        <v>1693</v>
      </c>
      <c r="F1941" s="309" t="s">
        <v>14806</v>
      </c>
      <c r="G1941" s="309" t="s">
        <v>7204</v>
      </c>
      <c r="H1941" s="309" t="s">
        <v>7205</v>
      </c>
      <c r="I1941" s="309" t="s">
        <v>2405</v>
      </c>
      <c r="J1941" s="309" t="s">
        <v>15063</v>
      </c>
      <c r="K1941" s="310">
        <v>0.96619999999999995</v>
      </c>
      <c r="L1941" s="310">
        <v>0.96619999999999995</v>
      </c>
      <c r="M1941" s="310">
        <v>0.84555409999999998</v>
      </c>
      <c r="N1941" s="310"/>
      <c r="O1941" s="310">
        <f t="shared" si="30"/>
        <v>12.486638377147587</v>
      </c>
      <c r="P1941" s="310">
        <v>30.245184675358129</v>
      </c>
      <c r="Q1941" s="309" t="s">
        <v>15063</v>
      </c>
      <c r="R1941" s="311"/>
    </row>
    <row r="1942" spans="1:18" s="312" customFormat="1" x14ac:dyDescent="0.3">
      <c r="A1942" s="307">
        <v>1939</v>
      </c>
      <c r="B1942" s="308" t="s">
        <v>5271</v>
      </c>
      <c r="C1942" s="308" t="s">
        <v>2396</v>
      </c>
      <c r="D1942" s="308" t="s">
        <v>2396</v>
      </c>
      <c r="E1942" s="308" t="s">
        <v>1693</v>
      </c>
      <c r="F1942" s="309" t="s">
        <v>14806</v>
      </c>
      <c r="G1942" s="309" t="s">
        <v>7206</v>
      </c>
      <c r="H1942" s="309" t="s">
        <v>7207</v>
      </c>
      <c r="I1942" s="309" t="s">
        <v>5701</v>
      </c>
      <c r="J1942" s="309" t="s">
        <v>15063</v>
      </c>
      <c r="K1942" s="310">
        <v>0.21910000000000002</v>
      </c>
      <c r="L1942" s="310">
        <v>0.21910000000000002</v>
      </c>
      <c r="M1942" s="310">
        <v>0.18987500000000002</v>
      </c>
      <c r="N1942" s="310"/>
      <c r="O1942" s="310">
        <f t="shared" si="30"/>
        <v>13.338658146964855</v>
      </c>
      <c r="P1942" s="310">
        <v>13.338658146964866</v>
      </c>
      <c r="Q1942" s="309" t="s">
        <v>15063</v>
      </c>
      <c r="R1942" s="311"/>
    </row>
    <row r="1943" spans="1:18" s="312" customFormat="1" x14ac:dyDescent="0.3">
      <c r="A1943" s="307">
        <v>1940</v>
      </c>
      <c r="B1943" s="308" t="s">
        <v>5271</v>
      </c>
      <c r="C1943" s="308" t="s">
        <v>2396</v>
      </c>
      <c r="D1943" s="308" t="s">
        <v>2396</v>
      </c>
      <c r="E1943" s="308" t="s">
        <v>1693</v>
      </c>
      <c r="F1943" s="309" t="s">
        <v>14806</v>
      </c>
      <c r="G1943" s="309" t="s">
        <v>7208</v>
      </c>
      <c r="H1943" s="309" t="s">
        <v>7209</v>
      </c>
      <c r="I1943" s="309" t="s">
        <v>5706</v>
      </c>
      <c r="J1943" s="309" t="s">
        <v>15063</v>
      </c>
      <c r="K1943" s="310">
        <v>0.36060000000000003</v>
      </c>
      <c r="L1943" s="310">
        <v>0.36060000000000003</v>
      </c>
      <c r="M1943" s="310">
        <v>0.30671739999999997</v>
      </c>
      <c r="N1943" s="310"/>
      <c r="O1943" s="310">
        <f t="shared" si="30"/>
        <v>14.942484747642832</v>
      </c>
      <c r="P1943" s="310">
        <v>63.344632411936239</v>
      </c>
      <c r="Q1943" s="309" t="s">
        <v>15063</v>
      </c>
      <c r="R1943" s="311"/>
    </row>
    <row r="1944" spans="1:18" s="312" customFormat="1" x14ac:dyDescent="0.3">
      <c r="A1944" s="307">
        <v>1941</v>
      </c>
      <c r="B1944" s="308" t="s">
        <v>5271</v>
      </c>
      <c r="C1944" s="308" t="s">
        <v>2396</v>
      </c>
      <c r="D1944" s="308" t="s">
        <v>2396</v>
      </c>
      <c r="E1944" s="308" t="s">
        <v>1693</v>
      </c>
      <c r="F1944" s="309" t="s">
        <v>14806</v>
      </c>
      <c r="G1944" s="309" t="s">
        <v>7210</v>
      </c>
      <c r="H1944" s="309" t="s">
        <v>7211</v>
      </c>
      <c r="I1944" s="309" t="s">
        <v>5706</v>
      </c>
      <c r="J1944" s="309" t="s">
        <v>15063</v>
      </c>
      <c r="K1944" s="310">
        <v>0.44719999999999999</v>
      </c>
      <c r="L1944" s="310">
        <v>0.44719999999999999</v>
      </c>
      <c r="M1944" s="310">
        <v>0.39788850000000003</v>
      </c>
      <c r="N1944" s="310"/>
      <c r="O1944" s="310">
        <f t="shared" si="30"/>
        <v>11.026721824686931</v>
      </c>
      <c r="P1944" s="310">
        <v>52.254026957154487</v>
      </c>
      <c r="Q1944" s="309" t="s">
        <v>15063</v>
      </c>
      <c r="R1944" s="311"/>
    </row>
    <row r="1945" spans="1:18" s="312" customFormat="1" x14ac:dyDescent="0.3">
      <c r="A1945" s="307">
        <v>1942</v>
      </c>
      <c r="B1945" s="308" t="s">
        <v>5271</v>
      </c>
      <c r="C1945" s="308" t="s">
        <v>2396</v>
      </c>
      <c r="D1945" s="308" t="s">
        <v>2396</v>
      </c>
      <c r="E1945" s="308" t="s">
        <v>1693</v>
      </c>
      <c r="F1945" s="309" t="s">
        <v>14806</v>
      </c>
      <c r="G1945" s="309" t="s">
        <v>7212</v>
      </c>
      <c r="H1945" s="309" t="s">
        <v>7213</v>
      </c>
      <c r="I1945" s="309" t="s">
        <v>3759</v>
      </c>
      <c r="J1945" s="309" t="s">
        <v>15063</v>
      </c>
      <c r="K1945" s="310">
        <v>1.0518000000000001</v>
      </c>
      <c r="L1945" s="310">
        <v>1.0518000000000001</v>
      </c>
      <c r="M1945" s="310">
        <v>0.99948000000000004</v>
      </c>
      <c r="N1945" s="310"/>
      <c r="O1945" s="310">
        <f t="shared" si="30"/>
        <v>4.9743297204791812</v>
      </c>
      <c r="P1945" s="310">
        <v>4.9743297204791865</v>
      </c>
      <c r="Q1945" s="309" t="s">
        <v>15063</v>
      </c>
      <c r="R1945" s="311"/>
    </row>
    <row r="1946" spans="1:18" s="312" customFormat="1" x14ac:dyDescent="0.3">
      <c r="A1946" s="307">
        <v>1943</v>
      </c>
      <c r="B1946" s="308" t="s">
        <v>5271</v>
      </c>
      <c r="C1946" s="308" t="s">
        <v>2396</v>
      </c>
      <c r="D1946" s="308" t="s">
        <v>2396</v>
      </c>
      <c r="E1946" s="308" t="s">
        <v>1693</v>
      </c>
      <c r="F1946" s="309" t="s">
        <v>14806</v>
      </c>
      <c r="G1946" s="309" t="s">
        <v>7214</v>
      </c>
      <c r="H1946" s="309" t="s">
        <v>7215</v>
      </c>
      <c r="I1946" s="309" t="s">
        <v>5706</v>
      </c>
      <c r="J1946" s="309" t="s">
        <v>15063</v>
      </c>
      <c r="K1946" s="310">
        <v>0.1472</v>
      </c>
      <c r="L1946" s="310">
        <v>0.1472</v>
      </c>
      <c r="M1946" s="310">
        <v>0.13646659999999999</v>
      </c>
      <c r="N1946" s="310"/>
      <c r="O1946" s="310">
        <f t="shared" si="30"/>
        <v>7.2917119565217421</v>
      </c>
      <c r="P1946" s="310">
        <v>39.673372630508453</v>
      </c>
      <c r="Q1946" s="309" t="s">
        <v>15063</v>
      </c>
      <c r="R1946" s="311"/>
    </row>
    <row r="1947" spans="1:18" s="312" customFormat="1" x14ac:dyDescent="0.3">
      <c r="A1947" s="307">
        <v>1944</v>
      </c>
      <c r="B1947" s="308" t="s">
        <v>5271</v>
      </c>
      <c r="C1947" s="308" t="s">
        <v>2396</v>
      </c>
      <c r="D1947" s="308" t="s">
        <v>2396</v>
      </c>
      <c r="E1947" s="308" t="s">
        <v>1693</v>
      </c>
      <c r="F1947" s="309" t="s">
        <v>7216</v>
      </c>
      <c r="G1947" s="309" t="s">
        <v>7217</v>
      </c>
      <c r="H1947" s="309" t="s">
        <v>7218</v>
      </c>
      <c r="I1947" s="309" t="s">
        <v>5706</v>
      </c>
      <c r="J1947" s="309" t="s">
        <v>15063</v>
      </c>
      <c r="K1947" s="310">
        <v>0.54909999999999992</v>
      </c>
      <c r="L1947" s="310">
        <v>0.54909999999999992</v>
      </c>
      <c r="M1947" s="310">
        <v>0.47645234000000003</v>
      </c>
      <c r="N1947" s="310"/>
      <c r="O1947" s="310">
        <f t="shared" si="30"/>
        <v>13.230315061008907</v>
      </c>
      <c r="P1947" s="310">
        <v>45.793899926915216</v>
      </c>
      <c r="Q1947" s="309" t="s">
        <v>15063</v>
      </c>
      <c r="R1947" s="311"/>
    </row>
    <row r="1948" spans="1:18" s="312" customFormat="1" x14ac:dyDescent="0.3">
      <c r="A1948" s="307">
        <v>1945</v>
      </c>
      <c r="B1948" s="308" t="s">
        <v>5271</v>
      </c>
      <c r="C1948" s="308" t="s">
        <v>2396</v>
      </c>
      <c r="D1948" s="308" t="s">
        <v>2396</v>
      </c>
      <c r="E1948" s="308" t="s">
        <v>1693</v>
      </c>
      <c r="F1948" s="309" t="s">
        <v>7216</v>
      </c>
      <c r="G1948" s="309" t="s">
        <v>7219</v>
      </c>
      <c r="H1948" s="309" t="s">
        <v>7220</v>
      </c>
      <c r="I1948" s="309" t="s">
        <v>5701</v>
      </c>
      <c r="J1948" s="309" t="s">
        <v>15063</v>
      </c>
      <c r="K1948" s="310">
        <v>0.12845000000000001</v>
      </c>
      <c r="L1948" s="310">
        <v>0.12845000000000001</v>
      </c>
      <c r="M1948" s="310">
        <v>0.115781</v>
      </c>
      <c r="N1948" s="310"/>
      <c r="O1948" s="310">
        <f t="shared" si="30"/>
        <v>9.862981704943568</v>
      </c>
      <c r="P1948" s="310">
        <v>9.8629817049435626</v>
      </c>
      <c r="Q1948" s="309" t="s">
        <v>15063</v>
      </c>
      <c r="R1948" s="311"/>
    </row>
    <row r="1949" spans="1:18" s="312" customFormat="1" x14ac:dyDescent="0.3">
      <c r="A1949" s="307">
        <v>1946</v>
      </c>
      <c r="B1949" s="308" t="s">
        <v>5271</v>
      </c>
      <c r="C1949" s="308" t="s">
        <v>2396</v>
      </c>
      <c r="D1949" s="308" t="s">
        <v>2396</v>
      </c>
      <c r="E1949" s="308" t="s">
        <v>1693</v>
      </c>
      <c r="F1949" s="309" t="s">
        <v>7216</v>
      </c>
      <c r="G1949" s="309" t="s">
        <v>7221</v>
      </c>
      <c r="H1949" s="309" t="s">
        <v>7222</v>
      </c>
      <c r="I1949" s="309" t="s">
        <v>5701</v>
      </c>
      <c r="J1949" s="309" t="s">
        <v>15063</v>
      </c>
      <c r="K1949" s="310">
        <v>0.27079999999999999</v>
      </c>
      <c r="L1949" s="310">
        <v>0.27079999999999999</v>
      </c>
      <c r="M1949" s="310">
        <v>0.24148799999999998</v>
      </c>
      <c r="N1949" s="310"/>
      <c r="O1949" s="310">
        <f t="shared" si="30"/>
        <v>10.824224519940918</v>
      </c>
      <c r="P1949" s="310">
        <v>10.824224519940906</v>
      </c>
      <c r="Q1949" s="309" t="s">
        <v>15063</v>
      </c>
      <c r="R1949" s="311"/>
    </row>
    <row r="1950" spans="1:18" s="312" customFormat="1" x14ac:dyDescent="0.3">
      <c r="A1950" s="307">
        <v>1947</v>
      </c>
      <c r="B1950" s="308" t="s">
        <v>5271</v>
      </c>
      <c r="C1950" s="308" t="s">
        <v>2396</v>
      </c>
      <c r="D1950" s="308" t="s">
        <v>2396</v>
      </c>
      <c r="E1950" s="308" t="s">
        <v>1693</v>
      </c>
      <c r="F1950" s="309" t="s">
        <v>7216</v>
      </c>
      <c r="G1950" s="309" t="s">
        <v>7223</v>
      </c>
      <c r="H1950" s="309" t="s">
        <v>7224</v>
      </c>
      <c r="I1950" s="309" t="s">
        <v>5701</v>
      </c>
      <c r="J1950" s="309" t="s">
        <v>15063</v>
      </c>
      <c r="K1950" s="310">
        <v>9.4460000000000002E-2</v>
      </c>
      <c r="L1950" s="310">
        <v>9.4460000000000002E-2</v>
      </c>
      <c r="M1950" s="310">
        <v>8.5052500000000003E-2</v>
      </c>
      <c r="N1950" s="310"/>
      <c r="O1950" s="310">
        <f t="shared" si="30"/>
        <v>9.9592420071988137</v>
      </c>
      <c r="P1950" s="310">
        <v>9.9592420071988101</v>
      </c>
      <c r="Q1950" s="309" t="s">
        <v>15063</v>
      </c>
      <c r="R1950" s="311"/>
    </row>
    <row r="1951" spans="1:18" s="312" customFormat="1" x14ac:dyDescent="0.3">
      <c r="A1951" s="307">
        <v>1948</v>
      </c>
      <c r="B1951" s="308" t="s">
        <v>5271</v>
      </c>
      <c r="C1951" s="308" t="s">
        <v>2396</v>
      </c>
      <c r="D1951" s="308" t="s">
        <v>2396</v>
      </c>
      <c r="E1951" s="308" t="s">
        <v>1693</v>
      </c>
      <c r="F1951" s="309" t="s">
        <v>7216</v>
      </c>
      <c r="G1951" s="309" t="s">
        <v>7225</v>
      </c>
      <c r="H1951" s="309" t="s">
        <v>7226</v>
      </c>
      <c r="I1951" s="309" t="s">
        <v>5701</v>
      </c>
      <c r="J1951" s="309" t="s">
        <v>15063</v>
      </c>
      <c r="K1951" s="310">
        <v>7.3499999999999989E-3</v>
      </c>
      <c r="L1951" s="310">
        <v>7.3499999999999989E-3</v>
      </c>
      <c r="M1951" s="310">
        <v>6.5100000000000002E-3</v>
      </c>
      <c r="N1951" s="310"/>
      <c r="O1951" s="310">
        <f t="shared" si="30"/>
        <v>11.428571428571413</v>
      </c>
      <c r="P1951" s="310">
        <v>11.428571428571409</v>
      </c>
      <c r="Q1951" s="309" t="s">
        <v>15063</v>
      </c>
      <c r="R1951" s="311"/>
    </row>
    <row r="1952" spans="1:18" s="312" customFormat="1" x14ac:dyDescent="0.3">
      <c r="A1952" s="307">
        <v>1949</v>
      </c>
      <c r="B1952" s="308" t="s">
        <v>5271</v>
      </c>
      <c r="C1952" s="308" t="s">
        <v>2396</v>
      </c>
      <c r="D1952" s="308" t="s">
        <v>2396</v>
      </c>
      <c r="E1952" s="308" t="s">
        <v>1693</v>
      </c>
      <c r="F1952" s="309" t="s">
        <v>7216</v>
      </c>
      <c r="G1952" s="309" t="s">
        <v>7227</v>
      </c>
      <c r="H1952" s="309" t="s">
        <v>7228</v>
      </c>
      <c r="I1952" s="309" t="s">
        <v>5706</v>
      </c>
      <c r="J1952" s="309" t="s">
        <v>15063</v>
      </c>
      <c r="K1952" s="310">
        <v>0.15110000000000001</v>
      </c>
      <c r="L1952" s="310">
        <v>0.15110000000000001</v>
      </c>
      <c r="M1952" s="310">
        <v>0.13025900000000001</v>
      </c>
      <c r="N1952" s="310"/>
      <c r="O1952" s="310">
        <f t="shared" si="30"/>
        <v>13.792852415618793</v>
      </c>
      <c r="P1952" s="310">
        <v>68.190416675578817</v>
      </c>
      <c r="Q1952" s="309" t="s">
        <v>15063</v>
      </c>
      <c r="R1952" s="311"/>
    </row>
    <row r="1953" spans="1:18" s="312" customFormat="1" x14ac:dyDescent="0.3">
      <c r="A1953" s="307">
        <v>1950</v>
      </c>
      <c r="B1953" s="308" t="s">
        <v>5271</v>
      </c>
      <c r="C1953" s="308" t="s">
        <v>2396</v>
      </c>
      <c r="D1953" s="308" t="s">
        <v>2396</v>
      </c>
      <c r="E1953" s="308" t="s">
        <v>1693</v>
      </c>
      <c r="F1953" s="309" t="s">
        <v>7216</v>
      </c>
      <c r="G1953" s="309" t="s">
        <v>7229</v>
      </c>
      <c r="H1953" s="309" t="s">
        <v>7230</v>
      </c>
      <c r="I1953" s="309" t="s">
        <v>5701</v>
      </c>
      <c r="J1953" s="309" t="s">
        <v>15063</v>
      </c>
      <c r="K1953" s="310">
        <v>0.1542</v>
      </c>
      <c r="L1953" s="310">
        <v>0.1542</v>
      </c>
      <c r="M1953" s="310">
        <v>0.13980199999999998</v>
      </c>
      <c r="N1953" s="310"/>
      <c r="O1953" s="310">
        <f t="shared" si="30"/>
        <v>9.3372243839170039</v>
      </c>
      <c r="P1953" s="310">
        <v>9.3372243839169968</v>
      </c>
      <c r="Q1953" s="309" t="s">
        <v>15063</v>
      </c>
      <c r="R1953" s="311"/>
    </row>
    <row r="1954" spans="1:18" s="312" customFormat="1" x14ac:dyDescent="0.3">
      <c r="A1954" s="307">
        <v>1951</v>
      </c>
      <c r="B1954" s="308" t="s">
        <v>5271</v>
      </c>
      <c r="C1954" s="308" t="s">
        <v>2396</v>
      </c>
      <c r="D1954" s="308" t="s">
        <v>2396</v>
      </c>
      <c r="E1954" s="308" t="s">
        <v>1693</v>
      </c>
      <c r="F1954" s="309" t="s">
        <v>7216</v>
      </c>
      <c r="G1954" s="309" t="s">
        <v>7231</v>
      </c>
      <c r="H1954" s="309" t="s">
        <v>7232</v>
      </c>
      <c r="I1954" s="309" t="s">
        <v>5701</v>
      </c>
      <c r="J1954" s="309" t="s">
        <v>15063</v>
      </c>
      <c r="K1954" s="310">
        <v>0.17460000000000001</v>
      </c>
      <c r="L1954" s="310">
        <v>0.17460000000000001</v>
      </c>
      <c r="M1954" s="310">
        <v>0.158806</v>
      </c>
      <c r="N1954" s="310"/>
      <c r="O1954" s="310">
        <f t="shared" si="30"/>
        <v>9.0458190148911815</v>
      </c>
      <c r="P1954" s="310">
        <v>9.0458190148911868</v>
      </c>
      <c r="Q1954" s="309" t="s">
        <v>15063</v>
      </c>
      <c r="R1954" s="311"/>
    </row>
    <row r="1955" spans="1:18" s="312" customFormat="1" x14ac:dyDescent="0.3">
      <c r="A1955" s="307">
        <v>1952</v>
      </c>
      <c r="B1955" s="308" t="s">
        <v>5271</v>
      </c>
      <c r="C1955" s="308" t="s">
        <v>2396</v>
      </c>
      <c r="D1955" s="308" t="s">
        <v>2396</v>
      </c>
      <c r="E1955" s="308" t="s">
        <v>1693</v>
      </c>
      <c r="F1955" s="309" t="s">
        <v>7216</v>
      </c>
      <c r="G1955" s="309" t="s">
        <v>7233</v>
      </c>
      <c r="H1955" s="309" t="s">
        <v>7234</v>
      </c>
      <c r="I1955" s="309" t="s">
        <v>3759</v>
      </c>
      <c r="J1955" s="309" t="s">
        <v>15063</v>
      </c>
      <c r="K1955" s="310">
        <v>8.6300000000000002E-2</v>
      </c>
      <c r="L1955" s="310">
        <v>8.6300000000000002E-2</v>
      </c>
      <c r="M1955" s="310">
        <v>8.1180000000000002E-2</v>
      </c>
      <c r="N1955" s="310"/>
      <c r="O1955" s="310">
        <f t="shared" si="30"/>
        <v>5.9327925840092695</v>
      </c>
      <c r="P1955" s="310">
        <v>5.9327925840092721</v>
      </c>
      <c r="Q1955" s="309" t="s">
        <v>15063</v>
      </c>
      <c r="R1955" s="311"/>
    </row>
    <row r="1956" spans="1:18" s="312" customFormat="1" x14ac:dyDescent="0.3">
      <c r="A1956" s="307">
        <v>1953</v>
      </c>
      <c r="B1956" s="308" t="s">
        <v>5271</v>
      </c>
      <c r="C1956" s="308" t="s">
        <v>2396</v>
      </c>
      <c r="D1956" s="308" t="s">
        <v>2396</v>
      </c>
      <c r="E1956" s="308" t="s">
        <v>1693</v>
      </c>
      <c r="F1956" s="309" t="s">
        <v>7235</v>
      </c>
      <c r="G1956" s="309" t="s">
        <v>7236</v>
      </c>
      <c r="H1956" s="309" t="s">
        <v>7237</v>
      </c>
      <c r="I1956" s="309" t="s">
        <v>5701</v>
      </c>
      <c r="J1956" s="309" t="s">
        <v>15063</v>
      </c>
      <c r="K1956" s="310">
        <v>5.7459999999999997E-2</v>
      </c>
      <c r="L1956" s="310">
        <v>5.7459999999999997E-2</v>
      </c>
      <c r="M1956" s="310">
        <v>5.1326000000000004E-2</v>
      </c>
      <c r="N1956" s="310"/>
      <c r="O1956" s="310">
        <f t="shared" si="30"/>
        <v>10.675252349460482</v>
      </c>
      <c r="P1956" s="310">
        <v>10.675252349460484</v>
      </c>
      <c r="Q1956" s="309" t="s">
        <v>15063</v>
      </c>
      <c r="R1956" s="311"/>
    </row>
    <row r="1957" spans="1:18" s="312" customFormat="1" x14ac:dyDescent="0.3">
      <c r="A1957" s="307">
        <v>1954</v>
      </c>
      <c r="B1957" s="308" t="s">
        <v>5271</v>
      </c>
      <c r="C1957" s="308" t="s">
        <v>2396</v>
      </c>
      <c r="D1957" s="308" t="s">
        <v>2396</v>
      </c>
      <c r="E1957" s="308" t="s">
        <v>1693</v>
      </c>
      <c r="F1957" s="309" t="s">
        <v>7235</v>
      </c>
      <c r="G1957" s="309" t="s">
        <v>7238</v>
      </c>
      <c r="H1957" s="309" t="s">
        <v>7239</v>
      </c>
      <c r="I1957" s="309" t="s">
        <v>5701</v>
      </c>
      <c r="J1957" s="309" t="s">
        <v>15063</v>
      </c>
      <c r="K1957" s="310">
        <v>0.14380000000000001</v>
      </c>
      <c r="L1957" s="310">
        <v>0.14380000000000001</v>
      </c>
      <c r="M1957" s="310">
        <v>0.12870599999999999</v>
      </c>
      <c r="N1957" s="310"/>
      <c r="O1957" s="310">
        <f t="shared" si="30"/>
        <v>10.496522948539655</v>
      </c>
      <c r="P1957" s="310">
        <v>10.496522948539644</v>
      </c>
      <c r="Q1957" s="309" t="s">
        <v>15063</v>
      </c>
      <c r="R1957" s="311"/>
    </row>
    <row r="1958" spans="1:18" s="312" customFormat="1" x14ac:dyDescent="0.3">
      <c r="A1958" s="307">
        <v>1955</v>
      </c>
      <c r="B1958" s="308" t="s">
        <v>5271</v>
      </c>
      <c r="C1958" s="308" t="s">
        <v>2396</v>
      </c>
      <c r="D1958" s="308" t="s">
        <v>2396</v>
      </c>
      <c r="E1958" s="308" t="s">
        <v>1693</v>
      </c>
      <c r="F1958" s="309" t="s">
        <v>7235</v>
      </c>
      <c r="G1958" s="309" t="s">
        <v>7240</v>
      </c>
      <c r="H1958" s="309" t="s">
        <v>7241</v>
      </c>
      <c r="I1958" s="309" t="s">
        <v>5706</v>
      </c>
      <c r="J1958" s="309" t="s">
        <v>15063</v>
      </c>
      <c r="K1958" s="310">
        <v>0.36030000000000001</v>
      </c>
      <c r="L1958" s="310">
        <v>0.36030000000000001</v>
      </c>
      <c r="M1958" s="310">
        <v>0.30847199999999997</v>
      </c>
      <c r="N1958" s="310"/>
      <c r="O1958" s="310">
        <f t="shared" si="30"/>
        <v>14.384679433805173</v>
      </c>
      <c r="P1958" s="310">
        <v>51.748904999130339</v>
      </c>
      <c r="Q1958" s="309" t="s">
        <v>15063</v>
      </c>
      <c r="R1958" s="311"/>
    </row>
    <row r="1959" spans="1:18" s="312" customFormat="1" x14ac:dyDescent="0.3">
      <c r="A1959" s="307">
        <v>1956</v>
      </c>
      <c r="B1959" s="308" t="s">
        <v>5271</v>
      </c>
      <c r="C1959" s="308" t="s">
        <v>2396</v>
      </c>
      <c r="D1959" s="308" t="s">
        <v>2396</v>
      </c>
      <c r="E1959" s="308" t="s">
        <v>1693</v>
      </c>
      <c r="F1959" s="309" t="s">
        <v>7235</v>
      </c>
      <c r="G1959" s="309" t="s">
        <v>7242</v>
      </c>
      <c r="H1959" s="309" t="s">
        <v>7243</v>
      </c>
      <c r="I1959" s="309" t="s">
        <v>5701</v>
      </c>
      <c r="J1959" s="309" t="s">
        <v>15063</v>
      </c>
      <c r="K1959" s="310">
        <v>0.2646</v>
      </c>
      <c r="L1959" s="310">
        <v>0.2646</v>
      </c>
      <c r="M1959" s="310">
        <v>0.2387225</v>
      </c>
      <c r="N1959" s="310"/>
      <c r="O1959" s="310">
        <f t="shared" si="30"/>
        <v>9.7798563869992439</v>
      </c>
      <c r="P1959" s="310">
        <v>9.7798563869992314</v>
      </c>
      <c r="Q1959" s="309" t="s">
        <v>15063</v>
      </c>
      <c r="R1959" s="311"/>
    </row>
    <row r="1960" spans="1:18" s="312" customFormat="1" x14ac:dyDescent="0.3">
      <c r="A1960" s="307">
        <v>1957</v>
      </c>
      <c r="B1960" s="308" t="s">
        <v>5271</v>
      </c>
      <c r="C1960" s="308" t="s">
        <v>2396</v>
      </c>
      <c r="D1960" s="308" t="s">
        <v>2396</v>
      </c>
      <c r="E1960" s="308" t="s">
        <v>1693</v>
      </c>
      <c r="F1960" s="309" t="s">
        <v>7244</v>
      </c>
      <c r="G1960" s="309" t="s">
        <v>7245</v>
      </c>
      <c r="H1960" s="309" t="s">
        <v>7246</v>
      </c>
      <c r="I1960" s="309" t="s">
        <v>5701</v>
      </c>
      <c r="J1960" s="309" t="s">
        <v>15063</v>
      </c>
      <c r="K1960" s="310">
        <v>0</v>
      </c>
      <c r="L1960" s="310">
        <v>0</v>
      </c>
      <c r="M1960" s="310">
        <v>1.7368999999999999E-2</v>
      </c>
      <c r="N1960" s="310"/>
      <c r="O1960" s="310" t="e">
        <f t="shared" si="30"/>
        <v>#DIV/0!</v>
      </c>
      <c r="P1960" s="310" t="e">
        <v>#DIV/0!</v>
      </c>
      <c r="Q1960" s="309" t="s">
        <v>15063</v>
      </c>
      <c r="R1960" s="311"/>
    </row>
    <row r="1961" spans="1:18" s="312" customFormat="1" x14ac:dyDescent="0.3">
      <c r="A1961" s="307">
        <v>1958</v>
      </c>
      <c r="B1961" s="308" t="s">
        <v>5271</v>
      </c>
      <c r="C1961" s="308" t="s">
        <v>2396</v>
      </c>
      <c r="D1961" s="308" t="s">
        <v>2396</v>
      </c>
      <c r="E1961" s="308" t="s">
        <v>1693</v>
      </c>
      <c r="F1961" s="309" t="s">
        <v>7247</v>
      </c>
      <c r="G1961" s="309" t="s">
        <v>7248</v>
      </c>
      <c r="H1961" s="309" t="s">
        <v>7249</v>
      </c>
      <c r="I1961" s="309" t="s">
        <v>5706</v>
      </c>
      <c r="J1961" s="309" t="s">
        <v>15063</v>
      </c>
      <c r="K1961" s="310">
        <v>0.27979999999999999</v>
      </c>
      <c r="L1961" s="310">
        <v>0.27979999999999999</v>
      </c>
      <c r="M1961" s="310">
        <v>0.24197199999999999</v>
      </c>
      <c r="N1961" s="310"/>
      <c r="O1961" s="310">
        <f t="shared" si="30"/>
        <v>13.519656897784133</v>
      </c>
      <c r="P1961" s="310">
        <v>13.519656897784138</v>
      </c>
      <c r="Q1961" s="309" t="s">
        <v>15063</v>
      </c>
      <c r="R1961" s="311"/>
    </row>
    <row r="1962" spans="1:18" s="312" customFormat="1" x14ac:dyDescent="0.3">
      <c r="A1962" s="307">
        <v>1959</v>
      </c>
      <c r="B1962" s="308" t="s">
        <v>5271</v>
      </c>
      <c r="C1962" s="308" t="s">
        <v>2396</v>
      </c>
      <c r="D1962" s="308" t="s">
        <v>2396</v>
      </c>
      <c r="E1962" s="308" t="s">
        <v>1693</v>
      </c>
      <c r="F1962" s="309" t="s">
        <v>7247</v>
      </c>
      <c r="G1962" s="309" t="s">
        <v>7250</v>
      </c>
      <c r="H1962" s="309" t="s">
        <v>7251</v>
      </c>
      <c r="I1962" s="309" t="s">
        <v>5701</v>
      </c>
      <c r="J1962" s="309" t="s">
        <v>15063</v>
      </c>
      <c r="K1962" s="310">
        <v>7.0199999999999999E-2</v>
      </c>
      <c r="L1962" s="310">
        <v>7.0199999999999999E-2</v>
      </c>
      <c r="M1962" s="310">
        <v>6.1751E-2</v>
      </c>
      <c r="N1962" s="310"/>
      <c r="O1962" s="310">
        <f t="shared" si="30"/>
        <v>12.035612535612533</v>
      </c>
      <c r="P1962" s="310">
        <v>12.03561253561255</v>
      </c>
      <c r="Q1962" s="309" t="s">
        <v>15063</v>
      </c>
      <c r="R1962" s="311"/>
    </row>
    <row r="1963" spans="1:18" s="312" customFormat="1" x14ac:dyDescent="0.3">
      <c r="A1963" s="307">
        <v>1960</v>
      </c>
      <c r="B1963" s="308" t="s">
        <v>5271</v>
      </c>
      <c r="C1963" s="308" t="s">
        <v>2396</v>
      </c>
      <c r="D1963" s="308" t="s">
        <v>2396</v>
      </c>
      <c r="E1963" s="308" t="s">
        <v>1693</v>
      </c>
      <c r="F1963" s="309" t="s">
        <v>7247</v>
      </c>
      <c r="G1963" s="309" t="s">
        <v>7252</v>
      </c>
      <c r="H1963" s="309" t="s">
        <v>7253</v>
      </c>
      <c r="I1963" s="309" t="s">
        <v>5701</v>
      </c>
      <c r="J1963" s="309" t="s">
        <v>15063</v>
      </c>
      <c r="K1963" s="310">
        <v>1.5810000000000001E-2</v>
      </c>
      <c r="L1963" s="310">
        <v>1.5810000000000001E-2</v>
      </c>
      <c r="M1963" s="310">
        <v>1.3683000000000001E-2</v>
      </c>
      <c r="N1963" s="310"/>
      <c r="O1963" s="310">
        <f t="shared" si="30"/>
        <v>13.453510436432639</v>
      </c>
      <c r="P1963" s="310">
        <v>13.453510436432648</v>
      </c>
      <c r="Q1963" s="309" t="s">
        <v>15063</v>
      </c>
      <c r="R1963" s="311"/>
    </row>
    <row r="1964" spans="1:18" s="312" customFormat="1" x14ac:dyDescent="0.3">
      <c r="A1964" s="307">
        <v>1961</v>
      </c>
      <c r="B1964" s="308" t="s">
        <v>5271</v>
      </c>
      <c r="C1964" s="308" t="s">
        <v>2396</v>
      </c>
      <c r="D1964" s="308" t="s">
        <v>2396</v>
      </c>
      <c r="E1964" s="308" t="s">
        <v>1693</v>
      </c>
      <c r="F1964" s="309" t="s">
        <v>7247</v>
      </c>
      <c r="G1964" s="309" t="s">
        <v>7254</v>
      </c>
      <c r="H1964" s="309" t="s">
        <v>7255</v>
      </c>
      <c r="I1964" s="309" t="s">
        <v>5701</v>
      </c>
      <c r="J1964" s="309" t="s">
        <v>15063</v>
      </c>
      <c r="K1964" s="310">
        <v>0.12530000000000002</v>
      </c>
      <c r="L1964" s="310">
        <v>0.12530000000000002</v>
      </c>
      <c r="M1964" s="310">
        <v>0.11615549999999999</v>
      </c>
      <c r="N1964" s="310"/>
      <c r="O1964" s="310">
        <f t="shared" si="30"/>
        <v>7.2980845969672998</v>
      </c>
      <c r="P1964" s="310">
        <v>7.2980845969672909</v>
      </c>
      <c r="Q1964" s="309" t="s">
        <v>15063</v>
      </c>
      <c r="R1964" s="311"/>
    </row>
    <row r="1965" spans="1:18" s="312" customFormat="1" x14ac:dyDescent="0.3">
      <c r="A1965" s="307">
        <v>1962</v>
      </c>
      <c r="B1965" s="308" t="s">
        <v>5271</v>
      </c>
      <c r="C1965" s="308" t="s">
        <v>2396</v>
      </c>
      <c r="D1965" s="308" t="s">
        <v>2396</v>
      </c>
      <c r="E1965" s="308" t="s">
        <v>1693</v>
      </c>
      <c r="F1965" s="309" t="s">
        <v>7247</v>
      </c>
      <c r="G1965" s="309" t="s">
        <v>7256</v>
      </c>
      <c r="H1965" s="309" t="s">
        <v>7257</v>
      </c>
      <c r="I1965" s="309" t="s">
        <v>5706</v>
      </c>
      <c r="J1965" s="309" t="s">
        <v>15063</v>
      </c>
      <c r="K1965" s="310">
        <v>0.2341</v>
      </c>
      <c r="L1965" s="310">
        <v>0.2341</v>
      </c>
      <c r="M1965" s="310">
        <v>0.203041</v>
      </c>
      <c r="N1965" s="310"/>
      <c r="O1965" s="310">
        <f t="shared" si="30"/>
        <v>13.26740709098676</v>
      </c>
      <c r="P1965" s="310">
        <v>28.52085973544931</v>
      </c>
      <c r="Q1965" s="309" t="s">
        <v>15063</v>
      </c>
      <c r="R1965" s="311"/>
    </row>
    <row r="1966" spans="1:18" s="312" customFormat="1" x14ac:dyDescent="0.3">
      <c r="A1966" s="307">
        <v>1963</v>
      </c>
      <c r="B1966" s="308" t="s">
        <v>5271</v>
      </c>
      <c r="C1966" s="308" t="s">
        <v>2396</v>
      </c>
      <c r="D1966" s="308" t="s">
        <v>2396</v>
      </c>
      <c r="E1966" s="308" t="s">
        <v>1693</v>
      </c>
      <c r="F1966" s="309" t="s">
        <v>7247</v>
      </c>
      <c r="G1966" s="309" t="s">
        <v>7258</v>
      </c>
      <c r="H1966" s="309" t="s">
        <v>7259</v>
      </c>
      <c r="I1966" s="309" t="s">
        <v>5701</v>
      </c>
      <c r="J1966" s="309" t="s">
        <v>15063</v>
      </c>
      <c r="K1966" s="310">
        <v>0.1137</v>
      </c>
      <c r="L1966" s="310">
        <v>0.1137</v>
      </c>
      <c r="M1966" s="310">
        <v>0.101439</v>
      </c>
      <c r="N1966" s="310"/>
      <c r="O1966" s="310">
        <f t="shared" si="30"/>
        <v>10.783641160949864</v>
      </c>
      <c r="P1966" s="310">
        <v>10.783641160949864</v>
      </c>
      <c r="Q1966" s="309" t="s">
        <v>15063</v>
      </c>
      <c r="R1966" s="311"/>
    </row>
    <row r="1967" spans="1:18" s="312" customFormat="1" x14ac:dyDescent="0.3">
      <c r="A1967" s="307">
        <v>1964</v>
      </c>
      <c r="B1967" s="308" t="s">
        <v>5271</v>
      </c>
      <c r="C1967" s="308" t="s">
        <v>2396</v>
      </c>
      <c r="D1967" s="308" t="s">
        <v>2396</v>
      </c>
      <c r="E1967" s="308" t="s">
        <v>1693</v>
      </c>
      <c r="F1967" s="309" t="s">
        <v>7247</v>
      </c>
      <c r="G1967" s="309" t="s">
        <v>7260</v>
      </c>
      <c r="H1967" s="309" t="s">
        <v>7261</v>
      </c>
      <c r="I1967" s="309" t="s">
        <v>5701</v>
      </c>
      <c r="J1967" s="309" t="s">
        <v>15063</v>
      </c>
      <c r="K1967" s="310">
        <v>0.15059999999999998</v>
      </c>
      <c r="L1967" s="310">
        <v>0.15059999999999998</v>
      </c>
      <c r="M1967" s="310">
        <v>0.135268</v>
      </c>
      <c r="N1967" s="310"/>
      <c r="O1967" s="310">
        <f t="shared" si="30"/>
        <v>10.180610889774227</v>
      </c>
      <c r="P1967" s="310">
        <v>10.180610889774211</v>
      </c>
      <c r="Q1967" s="309" t="s">
        <v>15063</v>
      </c>
      <c r="R1967" s="311"/>
    </row>
    <row r="1968" spans="1:18" s="312" customFormat="1" x14ac:dyDescent="0.3">
      <c r="A1968" s="307">
        <v>1965</v>
      </c>
      <c r="B1968" s="308" t="s">
        <v>5271</v>
      </c>
      <c r="C1968" s="308" t="s">
        <v>2396</v>
      </c>
      <c r="D1968" s="308" t="s">
        <v>2396</v>
      </c>
      <c r="E1968" s="308" t="s">
        <v>1693</v>
      </c>
      <c r="F1968" s="309" t="s">
        <v>7247</v>
      </c>
      <c r="G1968" s="309" t="s">
        <v>7262</v>
      </c>
      <c r="H1968" s="309" t="s">
        <v>7263</v>
      </c>
      <c r="I1968" s="309" t="s">
        <v>5706</v>
      </c>
      <c r="J1968" s="309" t="s">
        <v>15063</v>
      </c>
      <c r="K1968" s="310">
        <v>8.2500000000000004E-2</v>
      </c>
      <c r="L1968" s="310">
        <v>8.2500000000000004E-2</v>
      </c>
      <c r="M1968" s="310">
        <v>7.2688000000000003E-2</v>
      </c>
      <c r="N1968" s="310"/>
      <c r="O1968" s="310">
        <f t="shared" si="30"/>
        <v>11.893333333333334</v>
      </c>
      <c r="P1968" s="310">
        <v>11.893333333333345</v>
      </c>
      <c r="Q1968" s="309" t="s">
        <v>15063</v>
      </c>
      <c r="R1968" s="311"/>
    </row>
    <row r="1969" spans="1:18" s="312" customFormat="1" x14ac:dyDescent="0.3">
      <c r="A1969" s="307">
        <v>1966</v>
      </c>
      <c r="B1969" s="308" t="s">
        <v>5271</v>
      </c>
      <c r="C1969" s="308" t="s">
        <v>2396</v>
      </c>
      <c r="D1969" s="308" t="s">
        <v>2396</v>
      </c>
      <c r="E1969" s="308" t="s">
        <v>14807</v>
      </c>
      <c r="F1969" s="309" t="s">
        <v>5392</v>
      </c>
      <c r="G1969" s="309" t="s">
        <v>7264</v>
      </c>
      <c r="H1969" s="309" t="s">
        <v>7265</v>
      </c>
      <c r="I1969" s="309" t="s">
        <v>5701</v>
      </c>
      <c r="J1969" s="309" t="s">
        <v>15063</v>
      </c>
      <c r="K1969" s="310">
        <v>0.55840000000000001</v>
      </c>
      <c r="L1969" s="310">
        <v>0.55840000000000001</v>
      </c>
      <c r="M1969" s="310">
        <v>0.50190500000000005</v>
      </c>
      <c r="N1969" s="310"/>
      <c r="O1969" s="310">
        <f t="shared" si="30"/>
        <v>10.117299426934089</v>
      </c>
      <c r="P1969" s="310">
        <v>10.117299426934101</v>
      </c>
      <c r="Q1969" s="309" t="s">
        <v>15063</v>
      </c>
      <c r="R1969" s="311"/>
    </row>
    <row r="1970" spans="1:18" s="312" customFormat="1" x14ac:dyDescent="0.3">
      <c r="A1970" s="307">
        <v>1967</v>
      </c>
      <c r="B1970" s="308" t="s">
        <v>5271</v>
      </c>
      <c r="C1970" s="308" t="s">
        <v>2396</v>
      </c>
      <c r="D1970" s="308" t="s">
        <v>2396</v>
      </c>
      <c r="E1970" s="308" t="s">
        <v>14807</v>
      </c>
      <c r="F1970" s="309" t="s">
        <v>5392</v>
      </c>
      <c r="G1970" s="309" t="s">
        <v>7266</v>
      </c>
      <c r="H1970" s="309" t="s">
        <v>7267</v>
      </c>
      <c r="I1970" s="309" t="s">
        <v>5701</v>
      </c>
      <c r="J1970" s="309" t="s">
        <v>15063</v>
      </c>
      <c r="K1970" s="310">
        <v>0</v>
      </c>
      <c r="L1970" s="310">
        <v>0</v>
      </c>
      <c r="M1970" s="310">
        <v>0</v>
      </c>
      <c r="N1970" s="310"/>
      <c r="O1970" s="310" t="e">
        <f t="shared" si="30"/>
        <v>#DIV/0!</v>
      </c>
      <c r="P1970" s="310" t="e">
        <v>#DIV/0!</v>
      </c>
      <c r="Q1970" s="309" t="s">
        <v>15063</v>
      </c>
      <c r="R1970" s="311"/>
    </row>
    <row r="1971" spans="1:18" s="312" customFormat="1" x14ac:dyDescent="0.3">
      <c r="A1971" s="307">
        <v>1968</v>
      </c>
      <c r="B1971" s="308" t="s">
        <v>5271</v>
      </c>
      <c r="C1971" s="308" t="s">
        <v>2396</v>
      </c>
      <c r="D1971" s="308" t="s">
        <v>2396</v>
      </c>
      <c r="E1971" s="308" t="s">
        <v>14807</v>
      </c>
      <c r="F1971" s="309" t="s">
        <v>5392</v>
      </c>
      <c r="G1971" s="309" t="s">
        <v>7268</v>
      </c>
      <c r="H1971" s="309" t="s">
        <v>6391</v>
      </c>
      <c r="I1971" s="309" t="s">
        <v>2414</v>
      </c>
      <c r="J1971" s="309" t="s">
        <v>15063</v>
      </c>
      <c r="K1971" s="310">
        <v>1.8853199999999999</v>
      </c>
      <c r="L1971" s="310">
        <v>1.8853199999999999</v>
      </c>
      <c r="M1971" s="310">
        <v>1.8524175000000001</v>
      </c>
      <c r="N1971" s="310"/>
      <c r="O1971" s="310">
        <f t="shared" si="30"/>
        <v>1.7451944497485752</v>
      </c>
      <c r="P1971" s="310">
        <v>9.6115607514613455</v>
      </c>
      <c r="Q1971" s="309" t="s">
        <v>15063</v>
      </c>
      <c r="R1971" s="311"/>
    </row>
    <row r="1972" spans="1:18" s="312" customFormat="1" x14ac:dyDescent="0.3">
      <c r="A1972" s="307">
        <v>1969</v>
      </c>
      <c r="B1972" s="308" t="s">
        <v>5271</v>
      </c>
      <c r="C1972" s="308" t="s">
        <v>2396</v>
      </c>
      <c r="D1972" s="308" t="s">
        <v>2396</v>
      </c>
      <c r="E1972" s="308" t="s">
        <v>14807</v>
      </c>
      <c r="F1972" s="309" t="s">
        <v>5392</v>
      </c>
      <c r="G1972" s="309" t="s">
        <v>7269</v>
      </c>
      <c r="H1972" s="309" t="s">
        <v>7270</v>
      </c>
      <c r="I1972" s="309" t="s">
        <v>5701</v>
      </c>
      <c r="J1972" s="309" t="s">
        <v>15063</v>
      </c>
      <c r="K1972" s="310">
        <v>0.36160400000000004</v>
      </c>
      <c r="L1972" s="310">
        <v>0.36160400000000004</v>
      </c>
      <c r="M1972" s="310">
        <v>0.32577349999999999</v>
      </c>
      <c r="N1972" s="310"/>
      <c r="O1972" s="310">
        <f t="shared" si="30"/>
        <v>9.9087676021283055</v>
      </c>
      <c r="P1972" s="310">
        <v>9.9087676021282984</v>
      </c>
      <c r="Q1972" s="309" t="s">
        <v>15063</v>
      </c>
      <c r="R1972" s="311"/>
    </row>
    <row r="1973" spans="1:18" s="312" customFormat="1" x14ac:dyDescent="0.3">
      <c r="A1973" s="307">
        <v>1970</v>
      </c>
      <c r="B1973" s="308" t="s">
        <v>5271</v>
      </c>
      <c r="C1973" s="308" t="s">
        <v>2396</v>
      </c>
      <c r="D1973" s="308" t="s">
        <v>2396</v>
      </c>
      <c r="E1973" s="308" t="s">
        <v>14807</v>
      </c>
      <c r="F1973" s="309" t="s">
        <v>5392</v>
      </c>
      <c r="G1973" s="309" t="s">
        <v>7271</v>
      </c>
      <c r="H1973" s="309" t="s">
        <v>7272</v>
      </c>
      <c r="I1973" s="309" t="s">
        <v>2432</v>
      </c>
      <c r="J1973" s="309" t="s">
        <v>15063</v>
      </c>
      <c r="K1973" s="310">
        <v>0.33999999999999997</v>
      </c>
      <c r="L1973" s="310">
        <v>0.33999999999999997</v>
      </c>
      <c r="M1973" s="310">
        <v>0.29256683</v>
      </c>
      <c r="N1973" s="310"/>
      <c r="O1973" s="310">
        <f t="shared" si="30"/>
        <v>13.95093235294117</v>
      </c>
      <c r="P1973" s="310">
        <v>26.251094879553516</v>
      </c>
      <c r="Q1973" s="309" t="s">
        <v>15063</v>
      </c>
      <c r="R1973" s="311"/>
    </row>
    <row r="1974" spans="1:18" s="312" customFormat="1" x14ac:dyDescent="0.3">
      <c r="A1974" s="307">
        <v>1971</v>
      </c>
      <c r="B1974" s="308" t="s">
        <v>5271</v>
      </c>
      <c r="C1974" s="308" t="s">
        <v>2396</v>
      </c>
      <c r="D1974" s="308" t="s">
        <v>2396</v>
      </c>
      <c r="E1974" s="308" t="s">
        <v>14807</v>
      </c>
      <c r="F1974" s="309" t="s">
        <v>5392</v>
      </c>
      <c r="G1974" s="309" t="s">
        <v>7273</v>
      </c>
      <c r="H1974" s="309" t="s">
        <v>7274</v>
      </c>
      <c r="I1974" s="309" t="s">
        <v>2405</v>
      </c>
      <c r="J1974" s="309" t="s">
        <v>15063</v>
      </c>
      <c r="K1974" s="310">
        <v>0.79930000000000012</v>
      </c>
      <c r="L1974" s="310">
        <v>0.79930000000000012</v>
      </c>
      <c r="M1974" s="310">
        <v>0.70184800000000003</v>
      </c>
      <c r="N1974" s="310"/>
      <c r="O1974" s="310">
        <f t="shared" si="30"/>
        <v>12.192168147128747</v>
      </c>
      <c r="P1974" s="310">
        <v>12.192168147128745</v>
      </c>
      <c r="Q1974" s="309" t="s">
        <v>15063</v>
      </c>
      <c r="R1974" s="311"/>
    </row>
    <row r="1975" spans="1:18" s="312" customFormat="1" x14ac:dyDescent="0.3">
      <c r="A1975" s="307">
        <v>1972</v>
      </c>
      <c r="B1975" s="308" t="s">
        <v>5271</v>
      </c>
      <c r="C1975" s="308" t="s">
        <v>2396</v>
      </c>
      <c r="D1975" s="308" t="s">
        <v>2396</v>
      </c>
      <c r="E1975" s="308" t="s">
        <v>14807</v>
      </c>
      <c r="F1975" s="309" t="s">
        <v>5392</v>
      </c>
      <c r="G1975" s="309" t="s">
        <v>7275</v>
      </c>
      <c r="H1975" s="309" t="s">
        <v>7276</v>
      </c>
      <c r="I1975" s="309" t="s">
        <v>2414</v>
      </c>
      <c r="J1975" s="309" t="s">
        <v>15063</v>
      </c>
      <c r="K1975" s="310">
        <v>0.83349999999999991</v>
      </c>
      <c r="L1975" s="310">
        <v>0.83349999999999991</v>
      </c>
      <c r="M1975" s="310">
        <v>0.72806224999999991</v>
      </c>
      <c r="N1975" s="310"/>
      <c r="O1975" s="310">
        <f t="shared" si="30"/>
        <v>12.65</v>
      </c>
      <c r="P1975" s="310">
        <v>24.134579081197781</v>
      </c>
      <c r="Q1975" s="309" t="s">
        <v>15063</v>
      </c>
      <c r="R1975" s="311"/>
    </row>
    <row r="1976" spans="1:18" s="312" customFormat="1" x14ac:dyDescent="0.3">
      <c r="A1976" s="307">
        <v>1973</v>
      </c>
      <c r="B1976" s="308" t="s">
        <v>5271</v>
      </c>
      <c r="C1976" s="308" t="s">
        <v>2396</v>
      </c>
      <c r="D1976" s="308" t="s">
        <v>2396</v>
      </c>
      <c r="E1976" s="308" t="s">
        <v>14807</v>
      </c>
      <c r="F1976" s="309" t="s">
        <v>5392</v>
      </c>
      <c r="G1976" s="309" t="s">
        <v>7277</v>
      </c>
      <c r="H1976" s="309" t="s">
        <v>7278</v>
      </c>
      <c r="I1976" s="309" t="s">
        <v>5701</v>
      </c>
      <c r="J1976" s="309" t="s">
        <v>15063</v>
      </c>
      <c r="K1976" s="310">
        <v>0.27280000000000004</v>
      </c>
      <c r="L1976" s="310">
        <v>0.27280000000000004</v>
      </c>
      <c r="M1976" s="310">
        <v>0.24720300000000001</v>
      </c>
      <c r="N1976" s="310"/>
      <c r="O1976" s="310">
        <f t="shared" si="30"/>
        <v>9.3830645161290445</v>
      </c>
      <c r="P1976" s="310">
        <v>9.3830645161290462</v>
      </c>
      <c r="Q1976" s="309" t="s">
        <v>15063</v>
      </c>
      <c r="R1976" s="311"/>
    </row>
    <row r="1977" spans="1:18" s="312" customFormat="1" x14ac:dyDescent="0.3">
      <c r="A1977" s="307">
        <v>1974</v>
      </c>
      <c r="B1977" s="308" t="s">
        <v>5271</v>
      </c>
      <c r="C1977" s="308" t="s">
        <v>2396</v>
      </c>
      <c r="D1977" s="308" t="s">
        <v>2396</v>
      </c>
      <c r="E1977" s="308" t="s">
        <v>14807</v>
      </c>
      <c r="F1977" s="309" t="s">
        <v>5392</v>
      </c>
      <c r="G1977" s="309" t="s">
        <v>7279</v>
      </c>
      <c r="H1977" s="309" t="s">
        <v>7280</v>
      </c>
      <c r="I1977" s="309" t="s">
        <v>5701</v>
      </c>
      <c r="J1977" s="309" t="s">
        <v>15063</v>
      </c>
      <c r="K1977" s="310">
        <v>0.42020000000000002</v>
      </c>
      <c r="L1977" s="310">
        <v>0.42020000000000002</v>
      </c>
      <c r="M1977" s="310">
        <v>0.37695600000000001</v>
      </c>
      <c r="N1977" s="310"/>
      <c r="O1977" s="310">
        <f t="shared" si="30"/>
        <v>10.291289861970492</v>
      </c>
      <c r="P1977" s="310">
        <v>10.291289861970487</v>
      </c>
      <c r="Q1977" s="309" t="s">
        <v>15063</v>
      </c>
      <c r="R1977" s="311"/>
    </row>
    <row r="1978" spans="1:18" s="312" customFormat="1" x14ac:dyDescent="0.3">
      <c r="A1978" s="307">
        <v>1975</v>
      </c>
      <c r="B1978" s="308" t="s">
        <v>5271</v>
      </c>
      <c r="C1978" s="308" t="s">
        <v>2396</v>
      </c>
      <c r="D1978" s="308" t="s">
        <v>2396</v>
      </c>
      <c r="E1978" s="308" t="s">
        <v>14807</v>
      </c>
      <c r="F1978" s="309" t="s">
        <v>5392</v>
      </c>
      <c r="G1978" s="309" t="s">
        <v>7281</v>
      </c>
      <c r="H1978" s="309" t="s">
        <v>7282</v>
      </c>
      <c r="I1978" s="309" t="s">
        <v>5701</v>
      </c>
      <c r="J1978" s="309" t="s">
        <v>15063</v>
      </c>
      <c r="K1978" s="310">
        <v>0.34360000000000002</v>
      </c>
      <c r="L1978" s="310">
        <v>0.34360000000000002</v>
      </c>
      <c r="M1978" s="310">
        <v>0.30987500000000001</v>
      </c>
      <c r="N1978" s="310"/>
      <c r="O1978" s="310">
        <f t="shared" si="30"/>
        <v>9.8151920838183937</v>
      </c>
      <c r="P1978" s="310">
        <v>9.8151920838183813</v>
      </c>
      <c r="Q1978" s="309" t="s">
        <v>15063</v>
      </c>
      <c r="R1978" s="311"/>
    </row>
    <row r="1979" spans="1:18" s="312" customFormat="1" x14ac:dyDescent="0.3">
      <c r="A1979" s="307">
        <v>1976</v>
      </c>
      <c r="B1979" s="308" t="s">
        <v>5271</v>
      </c>
      <c r="C1979" s="308" t="s">
        <v>2396</v>
      </c>
      <c r="D1979" s="308" t="s">
        <v>2396</v>
      </c>
      <c r="E1979" s="308" t="s">
        <v>14807</v>
      </c>
      <c r="F1979" s="309" t="s">
        <v>5392</v>
      </c>
      <c r="G1979" s="309" t="s">
        <v>7285</v>
      </c>
      <c r="H1979" s="309" t="s">
        <v>7286</v>
      </c>
      <c r="I1979" s="309" t="s">
        <v>5706</v>
      </c>
      <c r="J1979" s="309" t="s">
        <v>15063</v>
      </c>
      <c r="K1979" s="310">
        <v>1.0453999999999999</v>
      </c>
      <c r="L1979" s="310">
        <v>1.0453999999999999</v>
      </c>
      <c r="M1979" s="310">
        <v>1.0044705</v>
      </c>
      <c r="N1979" s="310"/>
      <c r="O1979" s="310">
        <f t="shared" si="30"/>
        <v>3.9151999234742538</v>
      </c>
      <c r="P1979" s="310">
        <v>3.9151999234742663</v>
      </c>
      <c r="Q1979" s="309" t="s">
        <v>15063</v>
      </c>
      <c r="R1979" s="311"/>
    </row>
    <row r="1980" spans="1:18" s="312" customFormat="1" x14ac:dyDescent="0.3">
      <c r="A1980" s="307">
        <v>1977</v>
      </c>
      <c r="B1980" s="308" t="s">
        <v>5271</v>
      </c>
      <c r="C1980" s="308" t="s">
        <v>2396</v>
      </c>
      <c r="D1980" s="308" t="s">
        <v>2396</v>
      </c>
      <c r="E1980" s="308" t="s">
        <v>14807</v>
      </c>
      <c r="F1980" s="309" t="s">
        <v>5392</v>
      </c>
      <c r="G1980" s="309" t="s">
        <v>7287</v>
      </c>
      <c r="H1980" s="309" t="s">
        <v>7288</v>
      </c>
      <c r="I1980" s="309" t="s">
        <v>5706</v>
      </c>
      <c r="J1980" s="309" t="s">
        <v>15063</v>
      </c>
      <c r="K1980" s="310">
        <v>0.35648000000000002</v>
      </c>
      <c r="L1980" s="310">
        <v>0.35648000000000002</v>
      </c>
      <c r="M1980" s="310">
        <v>0.30407600000000001</v>
      </c>
      <c r="N1980" s="310"/>
      <c r="O1980" s="310">
        <f t="shared" si="30"/>
        <v>14.700403949730701</v>
      </c>
      <c r="P1980" s="310">
        <v>39.159705098389452</v>
      </c>
      <c r="Q1980" s="309" t="s">
        <v>15063</v>
      </c>
      <c r="R1980" s="311"/>
    </row>
    <row r="1981" spans="1:18" s="312" customFormat="1" x14ac:dyDescent="0.3">
      <c r="A1981" s="307">
        <v>1978</v>
      </c>
      <c r="B1981" s="308" t="s">
        <v>5271</v>
      </c>
      <c r="C1981" s="308" t="s">
        <v>2396</v>
      </c>
      <c r="D1981" s="308" t="s">
        <v>2396</v>
      </c>
      <c r="E1981" s="308" t="s">
        <v>14807</v>
      </c>
      <c r="F1981" s="309" t="s">
        <v>5392</v>
      </c>
      <c r="G1981" s="309" t="s">
        <v>7289</v>
      </c>
      <c r="H1981" s="309" t="s">
        <v>7290</v>
      </c>
      <c r="I1981" s="309" t="s">
        <v>2414</v>
      </c>
      <c r="J1981" s="309" t="s">
        <v>15063</v>
      </c>
      <c r="K1981" s="310">
        <v>8.6999999999999994E-2</v>
      </c>
      <c r="L1981" s="310">
        <v>8.6999999999999994E-2</v>
      </c>
      <c r="M1981" s="310">
        <v>8.4559999999999996E-2</v>
      </c>
      <c r="N1981" s="310"/>
      <c r="O1981" s="310">
        <f t="shared" si="30"/>
        <v>2.8045977011494228</v>
      </c>
      <c r="P1981" s="310">
        <v>32.767236147076453</v>
      </c>
      <c r="Q1981" s="309" t="s">
        <v>15063</v>
      </c>
      <c r="R1981" s="311"/>
    </row>
    <row r="1982" spans="1:18" s="312" customFormat="1" x14ac:dyDescent="0.3">
      <c r="A1982" s="307">
        <v>1979</v>
      </c>
      <c r="B1982" s="308" t="s">
        <v>5271</v>
      </c>
      <c r="C1982" s="308" t="s">
        <v>2396</v>
      </c>
      <c r="D1982" s="308" t="s">
        <v>2396</v>
      </c>
      <c r="E1982" s="308" t="s">
        <v>14807</v>
      </c>
      <c r="F1982" s="309" t="s">
        <v>7291</v>
      </c>
      <c r="G1982" s="309" t="s">
        <v>7292</v>
      </c>
      <c r="H1982" s="309" t="s">
        <v>7293</v>
      </c>
      <c r="I1982" s="309" t="s">
        <v>5701</v>
      </c>
      <c r="J1982" s="309" t="s">
        <v>15063</v>
      </c>
      <c r="K1982" s="310">
        <v>7.1000000000000008E-2</v>
      </c>
      <c r="L1982" s="310">
        <v>7.1000000000000008E-2</v>
      </c>
      <c r="M1982" s="310">
        <v>6.3868999999999995E-2</v>
      </c>
      <c r="N1982" s="310"/>
      <c r="O1982" s="310">
        <f t="shared" si="30"/>
        <v>10.043661971831003</v>
      </c>
      <c r="P1982" s="310">
        <v>10.043661971831009</v>
      </c>
      <c r="Q1982" s="309" t="s">
        <v>15063</v>
      </c>
      <c r="R1982" s="311"/>
    </row>
    <row r="1983" spans="1:18" s="312" customFormat="1" x14ac:dyDescent="0.3">
      <c r="A1983" s="307">
        <v>1980</v>
      </c>
      <c r="B1983" s="308" t="s">
        <v>5271</v>
      </c>
      <c r="C1983" s="308" t="s">
        <v>2396</v>
      </c>
      <c r="D1983" s="308" t="s">
        <v>2396</v>
      </c>
      <c r="E1983" s="308" t="s">
        <v>14807</v>
      </c>
      <c r="F1983" s="309" t="s">
        <v>7291</v>
      </c>
      <c r="G1983" s="309" t="s">
        <v>7294</v>
      </c>
      <c r="H1983" s="309" t="s">
        <v>7295</v>
      </c>
      <c r="I1983" s="309" t="s">
        <v>5701</v>
      </c>
      <c r="J1983" s="309" t="s">
        <v>15063</v>
      </c>
      <c r="K1983" s="310">
        <v>0.33579999999999999</v>
      </c>
      <c r="L1983" s="310">
        <v>0.33579999999999999</v>
      </c>
      <c r="M1983" s="310">
        <v>0.30252800000000002</v>
      </c>
      <c r="N1983" s="310"/>
      <c r="O1983" s="310">
        <f t="shared" si="30"/>
        <v>9.9082787373436485</v>
      </c>
      <c r="P1983" s="310">
        <v>9.9082787373436449</v>
      </c>
      <c r="Q1983" s="309" t="s">
        <v>15063</v>
      </c>
      <c r="R1983" s="311"/>
    </row>
    <row r="1984" spans="1:18" s="312" customFormat="1" x14ac:dyDescent="0.3">
      <c r="A1984" s="307">
        <v>1981</v>
      </c>
      <c r="B1984" s="308" t="s">
        <v>5271</v>
      </c>
      <c r="C1984" s="308" t="s">
        <v>2396</v>
      </c>
      <c r="D1984" s="308" t="s">
        <v>2396</v>
      </c>
      <c r="E1984" s="308" t="s">
        <v>14807</v>
      </c>
      <c r="F1984" s="309" t="s">
        <v>7291</v>
      </c>
      <c r="G1984" s="309" t="s">
        <v>7296</v>
      </c>
      <c r="H1984" s="309" t="s">
        <v>7297</v>
      </c>
      <c r="I1984" s="309" t="s">
        <v>5701</v>
      </c>
      <c r="J1984" s="309" t="s">
        <v>15063</v>
      </c>
      <c r="K1984" s="310">
        <v>0.50459999999999994</v>
      </c>
      <c r="L1984" s="310">
        <v>0.50459999999999994</v>
      </c>
      <c r="M1984" s="310">
        <v>0.45448849999999996</v>
      </c>
      <c r="N1984" s="310"/>
      <c r="O1984" s="310">
        <f t="shared" si="30"/>
        <v>9.930935394371776</v>
      </c>
      <c r="P1984" s="310">
        <v>9.930935394371776</v>
      </c>
      <c r="Q1984" s="309" t="s">
        <v>15063</v>
      </c>
      <c r="R1984" s="311"/>
    </row>
    <row r="1985" spans="1:18" s="312" customFormat="1" x14ac:dyDescent="0.3">
      <c r="A1985" s="307">
        <v>1982</v>
      </c>
      <c r="B1985" s="308" t="s">
        <v>5271</v>
      </c>
      <c r="C1985" s="308" t="s">
        <v>2396</v>
      </c>
      <c r="D1985" s="308" t="s">
        <v>2396</v>
      </c>
      <c r="E1985" s="308" t="s">
        <v>14807</v>
      </c>
      <c r="F1985" s="309" t="s">
        <v>7291</v>
      </c>
      <c r="G1985" s="309" t="s">
        <v>7298</v>
      </c>
      <c r="H1985" s="309" t="s">
        <v>7299</v>
      </c>
      <c r="I1985" s="309" t="s">
        <v>5706</v>
      </c>
      <c r="J1985" s="309" t="s">
        <v>15063</v>
      </c>
      <c r="K1985" s="310">
        <v>0.97700000000000009</v>
      </c>
      <c r="L1985" s="310">
        <v>0.97700000000000009</v>
      </c>
      <c r="M1985" s="310">
        <v>0.83831184999999997</v>
      </c>
      <c r="N1985" s="310"/>
      <c r="O1985" s="310">
        <f t="shared" si="30"/>
        <v>14.195307062436038</v>
      </c>
      <c r="P1985" s="310">
        <v>14.195307062436024</v>
      </c>
      <c r="Q1985" s="309" t="s">
        <v>15063</v>
      </c>
      <c r="R1985" s="311"/>
    </row>
    <row r="1986" spans="1:18" s="312" customFormat="1" x14ac:dyDescent="0.3">
      <c r="A1986" s="307">
        <v>1983</v>
      </c>
      <c r="B1986" s="308" t="s">
        <v>5271</v>
      </c>
      <c r="C1986" s="308" t="s">
        <v>2396</v>
      </c>
      <c r="D1986" s="308" t="s">
        <v>2396</v>
      </c>
      <c r="E1986" s="308" t="s">
        <v>14807</v>
      </c>
      <c r="F1986" s="309" t="s">
        <v>7291</v>
      </c>
      <c r="G1986" s="309" t="s">
        <v>7300</v>
      </c>
      <c r="H1986" s="309" t="s">
        <v>7301</v>
      </c>
      <c r="I1986" s="309" t="s">
        <v>5701</v>
      </c>
      <c r="J1986" s="309" t="s">
        <v>15063</v>
      </c>
      <c r="K1986" s="310">
        <v>0.59820000000000007</v>
      </c>
      <c r="L1986" s="310">
        <v>0.59820000000000007</v>
      </c>
      <c r="M1986" s="310">
        <v>0.53666150000000001</v>
      </c>
      <c r="N1986" s="310"/>
      <c r="O1986" s="310">
        <f t="shared" si="30"/>
        <v>10.287278502173194</v>
      </c>
      <c r="P1986" s="310">
        <v>10.287278502173191</v>
      </c>
      <c r="Q1986" s="309" t="s">
        <v>15063</v>
      </c>
      <c r="R1986" s="311"/>
    </row>
    <row r="1987" spans="1:18" s="312" customFormat="1" x14ac:dyDescent="0.3">
      <c r="A1987" s="307">
        <v>1984</v>
      </c>
      <c r="B1987" s="308" t="s">
        <v>5271</v>
      </c>
      <c r="C1987" s="308" t="s">
        <v>2396</v>
      </c>
      <c r="D1987" s="308" t="s">
        <v>2396</v>
      </c>
      <c r="E1987" s="308" t="s">
        <v>14807</v>
      </c>
      <c r="F1987" s="309" t="s">
        <v>7291</v>
      </c>
      <c r="G1987" s="309" t="s">
        <v>7302</v>
      </c>
      <c r="H1987" s="309" t="s">
        <v>7303</v>
      </c>
      <c r="I1987" s="309" t="s">
        <v>5701</v>
      </c>
      <c r="J1987" s="309" t="s">
        <v>15063</v>
      </c>
      <c r="K1987" s="310">
        <v>0.25700000000000001</v>
      </c>
      <c r="L1987" s="310">
        <v>0.25700000000000001</v>
      </c>
      <c r="M1987" s="310">
        <v>0.23181599999999999</v>
      </c>
      <c r="N1987" s="310"/>
      <c r="O1987" s="310">
        <f t="shared" si="30"/>
        <v>9.7992217898832727</v>
      </c>
      <c r="P1987" s="310">
        <v>9.7992217898832727</v>
      </c>
      <c r="Q1987" s="309" t="s">
        <v>15063</v>
      </c>
      <c r="R1987" s="311"/>
    </row>
    <row r="1988" spans="1:18" s="312" customFormat="1" x14ac:dyDescent="0.3">
      <c r="A1988" s="307">
        <v>1985</v>
      </c>
      <c r="B1988" s="308" t="s">
        <v>5271</v>
      </c>
      <c r="C1988" s="308" t="s">
        <v>2396</v>
      </c>
      <c r="D1988" s="308" t="s">
        <v>2396</v>
      </c>
      <c r="E1988" s="308" t="s">
        <v>14807</v>
      </c>
      <c r="F1988" s="309" t="s">
        <v>7291</v>
      </c>
      <c r="G1988" s="309" t="s">
        <v>7304</v>
      </c>
      <c r="H1988" s="309" t="s">
        <v>7305</v>
      </c>
      <c r="I1988" s="309" t="s">
        <v>5701</v>
      </c>
      <c r="J1988" s="309" t="s">
        <v>15063</v>
      </c>
      <c r="K1988" s="310">
        <v>0.375</v>
      </c>
      <c r="L1988" s="310">
        <v>0.375</v>
      </c>
      <c r="M1988" s="310">
        <v>0.33803150000000004</v>
      </c>
      <c r="N1988" s="310"/>
      <c r="O1988" s="310">
        <f t="shared" ref="O1988:O2051" si="31">(L1988-M1988)/L1988*100</f>
        <v>9.8582666666666547</v>
      </c>
      <c r="P1988" s="310">
        <v>9.8582666666666601</v>
      </c>
      <c r="Q1988" s="309" t="s">
        <v>15063</v>
      </c>
      <c r="R1988" s="311"/>
    </row>
    <row r="1989" spans="1:18" s="312" customFormat="1" x14ac:dyDescent="0.3">
      <c r="A1989" s="307">
        <v>1986</v>
      </c>
      <c r="B1989" s="308" t="s">
        <v>5271</v>
      </c>
      <c r="C1989" s="308" t="s">
        <v>2396</v>
      </c>
      <c r="D1989" s="308" t="s">
        <v>2396</v>
      </c>
      <c r="E1989" s="308" t="s">
        <v>14807</v>
      </c>
      <c r="F1989" s="309" t="s">
        <v>7291</v>
      </c>
      <c r="G1989" s="309" t="s">
        <v>7306</v>
      </c>
      <c r="H1989" s="309" t="s">
        <v>7307</v>
      </c>
      <c r="I1989" s="309" t="s">
        <v>5701</v>
      </c>
      <c r="J1989" s="309" t="s">
        <v>15063</v>
      </c>
      <c r="K1989" s="310">
        <v>0.375025</v>
      </c>
      <c r="L1989" s="310">
        <v>0.375025</v>
      </c>
      <c r="M1989" s="310">
        <v>0.338889</v>
      </c>
      <c r="N1989" s="310"/>
      <c r="O1989" s="310">
        <f t="shared" si="31"/>
        <v>9.6356242917138868</v>
      </c>
      <c r="P1989" s="310">
        <v>9.635624291713885</v>
      </c>
      <c r="Q1989" s="309" t="s">
        <v>15063</v>
      </c>
      <c r="R1989" s="311"/>
    </row>
    <row r="1990" spans="1:18" s="312" customFormat="1" x14ac:dyDescent="0.3">
      <c r="A1990" s="307">
        <v>1987</v>
      </c>
      <c r="B1990" s="308" t="s">
        <v>5271</v>
      </c>
      <c r="C1990" s="308" t="s">
        <v>2396</v>
      </c>
      <c r="D1990" s="308" t="s">
        <v>2396</v>
      </c>
      <c r="E1990" s="308" t="s">
        <v>14807</v>
      </c>
      <c r="F1990" s="309" t="s">
        <v>7308</v>
      </c>
      <c r="G1990" s="309" t="s">
        <v>7309</v>
      </c>
      <c r="H1990" s="309" t="s">
        <v>7310</v>
      </c>
      <c r="I1990" s="309" t="s">
        <v>5701</v>
      </c>
      <c r="J1990" s="309" t="s">
        <v>15063</v>
      </c>
      <c r="K1990" s="310">
        <v>0.20400000000000001</v>
      </c>
      <c r="L1990" s="310">
        <v>0.20400000000000001</v>
      </c>
      <c r="M1990" s="310">
        <v>0.18346000000000001</v>
      </c>
      <c r="N1990" s="310"/>
      <c r="O1990" s="310">
        <f t="shared" si="31"/>
        <v>10.068627450980392</v>
      </c>
      <c r="P1990" s="310">
        <v>10.068627450980404</v>
      </c>
      <c r="Q1990" s="309" t="s">
        <v>15063</v>
      </c>
      <c r="R1990" s="311"/>
    </row>
    <row r="1991" spans="1:18" s="312" customFormat="1" x14ac:dyDescent="0.3">
      <c r="A1991" s="307">
        <v>1988</v>
      </c>
      <c r="B1991" s="308" t="s">
        <v>5271</v>
      </c>
      <c r="C1991" s="308" t="s">
        <v>2396</v>
      </c>
      <c r="D1991" s="308" t="s">
        <v>2396</v>
      </c>
      <c r="E1991" s="308" t="s">
        <v>14807</v>
      </c>
      <c r="F1991" s="309" t="s">
        <v>7308</v>
      </c>
      <c r="G1991" s="309" t="s">
        <v>7311</v>
      </c>
      <c r="H1991" s="309" t="s">
        <v>7312</v>
      </c>
      <c r="I1991" s="309" t="s">
        <v>5701</v>
      </c>
      <c r="J1991" s="309" t="s">
        <v>15063</v>
      </c>
      <c r="K1991" s="310">
        <v>0.33589999999999998</v>
      </c>
      <c r="L1991" s="310">
        <v>0.33589999999999998</v>
      </c>
      <c r="M1991" s="310">
        <v>0.30340550000000005</v>
      </c>
      <c r="N1991" s="310"/>
      <c r="O1991" s="310">
        <f t="shared" si="31"/>
        <v>9.6738612682345728</v>
      </c>
      <c r="P1991" s="310">
        <v>9.6738612682345746</v>
      </c>
      <c r="Q1991" s="309" t="s">
        <v>15063</v>
      </c>
      <c r="R1991" s="311"/>
    </row>
    <row r="1992" spans="1:18" s="312" customFormat="1" x14ac:dyDescent="0.3">
      <c r="A1992" s="307">
        <v>1989</v>
      </c>
      <c r="B1992" s="308" t="s">
        <v>5271</v>
      </c>
      <c r="C1992" s="308" t="s">
        <v>2396</v>
      </c>
      <c r="D1992" s="308" t="s">
        <v>2396</v>
      </c>
      <c r="E1992" s="308" t="s">
        <v>14807</v>
      </c>
      <c r="F1992" s="309" t="s">
        <v>7308</v>
      </c>
      <c r="G1992" s="309" t="s">
        <v>7313</v>
      </c>
      <c r="H1992" s="309" t="s">
        <v>7314</v>
      </c>
      <c r="I1992" s="309" t="s">
        <v>5701</v>
      </c>
      <c r="J1992" s="309" t="s">
        <v>15063</v>
      </c>
      <c r="K1992" s="310">
        <v>0.27860000000000001</v>
      </c>
      <c r="L1992" s="310">
        <v>0.27860000000000001</v>
      </c>
      <c r="M1992" s="310">
        <v>0.25010500000000002</v>
      </c>
      <c r="N1992" s="310"/>
      <c r="O1992" s="310">
        <f t="shared" si="31"/>
        <v>10.227925340990666</v>
      </c>
      <c r="P1992" s="310">
        <v>10.227925340990662</v>
      </c>
      <c r="Q1992" s="309" t="s">
        <v>15063</v>
      </c>
      <c r="R1992" s="311"/>
    </row>
    <row r="1993" spans="1:18" s="312" customFormat="1" x14ac:dyDescent="0.3">
      <c r="A1993" s="307">
        <v>1990</v>
      </c>
      <c r="B1993" s="308" t="s">
        <v>5271</v>
      </c>
      <c r="C1993" s="308" t="s">
        <v>2396</v>
      </c>
      <c r="D1993" s="308" t="s">
        <v>2396</v>
      </c>
      <c r="E1993" s="308" t="s">
        <v>14807</v>
      </c>
      <c r="F1993" s="309" t="s">
        <v>7308</v>
      </c>
      <c r="G1993" s="309" t="s">
        <v>7315</v>
      </c>
      <c r="H1993" s="309" t="s">
        <v>7316</v>
      </c>
      <c r="I1993" s="309" t="s">
        <v>5701</v>
      </c>
      <c r="J1993" s="309" t="s">
        <v>15063</v>
      </c>
      <c r="K1993" s="310">
        <v>0.31900000000000001</v>
      </c>
      <c r="L1993" s="310">
        <v>0.31900000000000001</v>
      </c>
      <c r="M1993" s="310">
        <v>0.28637763999999999</v>
      </c>
      <c r="N1993" s="310"/>
      <c r="O1993" s="310">
        <f t="shared" si="31"/>
        <v>10.226445141065836</v>
      </c>
      <c r="P1993" s="310">
        <v>10.226445141065831</v>
      </c>
      <c r="Q1993" s="309" t="s">
        <v>15063</v>
      </c>
      <c r="R1993" s="311"/>
    </row>
    <row r="1994" spans="1:18" s="312" customFormat="1" x14ac:dyDescent="0.3">
      <c r="A1994" s="307">
        <v>1991</v>
      </c>
      <c r="B1994" s="308" t="s">
        <v>5271</v>
      </c>
      <c r="C1994" s="308" t="s">
        <v>2396</v>
      </c>
      <c r="D1994" s="308" t="s">
        <v>2396</v>
      </c>
      <c r="E1994" s="308" t="s">
        <v>14807</v>
      </c>
      <c r="F1994" s="309" t="s">
        <v>7308</v>
      </c>
      <c r="G1994" s="309" t="s">
        <v>7317</v>
      </c>
      <c r="H1994" s="309" t="s">
        <v>7318</v>
      </c>
      <c r="I1994" s="309" t="s">
        <v>5706</v>
      </c>
      <c r="J1994" s="309" t="s">
        <v>15063</v>
      </c>
      <c r="K1994" s="310">
        <v>0.43050000000000005</v>
      </c>
      <c r="L1994" s="310">
        <v>0.43050000000000005</v>
      </c>
      <c r="M1994" s="310">
        <v>0.36996322000000004</v>
      </c>
      <c r="N1994" s="310"/>
      <c r="O1994" s="310">
        <f t="shared" si="31"/>
        <v>14.061969802555168</v>
      </c>
      <c r="P1994" s="310">
        <v>27.10935093413369</v>
      </c>
      <c r="Q1994" s="309" t="s">
        <v>15063</v>
      </c>
      <c r="R1994" s="311"/>
    </row>
    <row r="1995" spans="1:18" s="312" customFormat="1" x14ac:dyDescent="0.3">
      <c r="A1995" s="307">
        <v>1992</v>
      </c>
      <c r="B1995" s="308" t="s">
        <v>5271</v>
      </c>
      <c r="C1995" s="308" t="s">
        <v>2396</v>
      </c>
      <c r="D1995" s="308" t="s">
        <v>2396</v>
      </c>
      <c r="E1995" s="308" t="s">
        <v>14807</v>
      </c>
      <c r="F1995" s="309" t="s">
        <v>7308</v>
      </c>
      <c r="G1995" s="309" t="s">
        <v>7319</v>
      </c>
      <c r="H1995" s="309" t="s">
        <v>7320</v>
      </c>
      <c r="I1995" s="309" t="s">
        <v>5701</v>
      </c>
      <c r="J1995" s="309" t="s">
        <v>15063</v>
      </c>
      <c r="K1995" s="310">
        <v>0.31</v>
      </c>
      <c r="L1995" s="310">
        <v>0.31</v>
      </c>
      <c r="M1995" s="310">
        <v>0.27800049999999998</v>
      </c>
      <c r="N1995" s="310"/>
      <c r="O1995" s="310">
        <f t="shared" si="31"/>
        <v>10.322419354838715</v>
      </c>
      <c r="P1995" s="310">
        <v>10.322419354838708</v>
      </c>
      <c r="Q1995" s="309" t="s">
        <v>15063</v>
      </c>
      <c r="R1995" s="311"/>
    </row>
    <row r="1996" spans="1:18" s="312" customFormat="1" x14ac:dyDescent="0.3">
      <c r="A1996" s="307">
        <v>1993</v>
      </c>
      <c r="B1996" s="308" t="s">
        <v>5271</v>
      </c>
      <c r="C1996" s="308" t="s">
        <v>2396</v>
      </c>
      <c r="D1996" s="308" t="s">
        <v>2396</v>
      </c>
      <c r="E1996" s="308" t="s">
        <v>14807</v>
      </c>
      <c r="F1996" s="309" t="s">
        <v>7308</v>
      </c>
      <c r="G1996" s="309" t="s">
        <v>7321</v>
      </c>
      <c r="H1996" s="309" t="s">
        <v>7322</v>
      </c>
      <c r="I1996" s="309" t="s">
        <v>5701</v>
      </c>
      <c r="J1996" s="309" t="s">
        <v>15063</v>
      </c>
      <c r="K1996" s="310">
        <v>0.28510000000000002</v>
      </c>
      <c r="L1996" s="310">
        <v>0.28510000000000002</v>
      </c>
      <c r="M1996" s="310">
        <v>0.25231000000000003</v>
      </c>
      <c r="N1996" s="310"/>
      <c r="O1996" s="310">
        <f t="shared" si="31"/>
        <v>11.501227639424757</v>
      </c>
      <c r="P1996" s="310">
        <v>11.50122763942476</v>
      </c>
      <c r="Q1996" s="309" t="s">
        <v>15063</v>
      </c>
      <c r="R1996" s="311"/>
    </row>
    <row r="1997" spans="1:18" s="312" customFormat="1" x14ac:dyDescent="0.3">
      <c r="A1997" s="307">
        <v>1994</v>
      </c>
      <c r="B1997" s="308" t="s">
        <v>5271</v>
      </c>
      <c r="C1997" s="308" t="s">
        <v>2396</v>
      </c>
      <c r="D1997" s="308" t="s">
        <v>2396</v>
      </c>
      <c r="E1997" s="308" t="s">
        <v>14807</v>
      </c>
      <c r="F1997" s="309" t="s">
        <v>7308</v>
      </c>
      <c r="G1997" s="309" t="s">
        <v>7323</v>
      </c>
      <c r="H1997" s="309" t="s">
        <v>7324</v>
      </c>
      <c r="I1997" s="309" t="s">
        <v>5701</v>
      </c>
      <c r="J1997" s="309" t="s">
        <v>15063</v>
      </c>
      <c r="K1997" s="310">
        <v>0.45310000000000006</v>
      </c>
      <c r="L1997" s="310">
        <v>0.45310000000000006</v>
      </c>
      <c r="M1997" s="310">
        <v>0.41031899999999999</v>
      </c>
      <c r="N1997" s="310"/>
      <c r="O1997" s="310">
        <f t="shared" si="31"/>
        <v>9.4418450673140732</v>
      </c>
      <c r="P1997" s="310">
        <v>9.441845067314059</v>
      </c>
      <c r="Q1997" s="309" t="s">
        <v>15063</v>
      </c>
      <c r="R1997" s="311"/>
    </row>
    <row r="1998" spans="1:18" s="312" customFormat="1" x14ac:dyDescent="0.3">
      <c r="A1998" s="307">
        <v>1995</v>
      </c>
      <c r="B1998" s="308" t="s">
        <v>5271</v>
      </c>
      <c r="C1998" s="308" t="s">
        <v>2396</v>
      </c>
      <c r="D1998" s="308" t="s">
        <v>2396</v>
      </c>
      <c r="E1998" s="308" t="s">
        <v>14807</v>
      </c>
      <c r="F1998" s="309" t="s">
        <v>7308</v>
      </c>
      <c r="G1998" s="309" t="s">
        <v>7325</v>
      </c>
      <c r="H1998" s="309" t="s">
        <v>7326</v>
      </c>
      <c r="I1998" s="309" t="s">
        <v>5701</v>
      </c>
      <c r="J1998" s="309" t="s">
        <v>15063</v>
      </c>
      <c r="K1998" s="310">
        <v>0.43099999999999999</v>
      </c>
      <c r="L1998" s="310">
        <v>0.43099999999999999</v>
      </c>
      <c r="M1998" s="310">
        <v>0.38622900000000004</v>
      </c>
      <c r="N1998" s="310"/>
      <c r="O1998" s="310">
        <f t="shared" si="31"/>
        <v>10.387703016241288</v>
      </c>
      <c r="P1998" s="310">
        <v>10.387703016241289</v>
      </c>
      <c r="Q1998" s="309" t="s">
        <v>15063</v>
      </c>
      <c r="R1998" s="311"/>
    </row>
    <row r="1999" spans="1:18" s="312" customFormat="1" x14ac:dyDescent="0.3">
      <c r="A1999" s="307">
        <v>1996</v>
      </c>
      <c r="B1999" s="308" t="s">
        <v>5271</v>
      </c>
      <c r="C1999" s="308" t="s">
        <v>2396</v>
      </c>
      <c r="D1999" s="308" t="s">
        <v>2396</v>
      </c>
      <c r="E1999" s="308" t="s">
        <v>14807</v>
      </c>
      <c r="F1999" s="309" t="s">
        <v>7308</v>
      </c>
      <c r="G1999" s="309" t="s">
        <v>7327</v>
      </c>
      <c r="H1999" s="309" t="s">
        <v>7328</v>
      </c>
      <c r="I1999" s="309" t="s">
        <v>5701</v>
      </c>
      <c r="J1999" s="309" t="s">
        <v>15063</v>
      </c>
      <c r="K1999" s="310">
        <v>0.434</v>
      </c>
      <c r="L1999" s="310">
        <v>0.434</v>
      </c>
      <c r="M1999" s="310">
        <v>0.39007750000000002</v>
      </c>
      <c r="N1999" s="310"/>
      <c r="O1999" s="310">
        <f t="shared" si="31"/>
        <v>10.120391705069119</v>
      </c>
      <c r="P1999" s="310">
        <v>10.120391705069121</v>
      </c>
      <c r="Q1999" s="309" t="s">
        <v>15063</v>
      </c>
      <c r="R1999" s="311"/>
    </row>
    <row r="2000" spans="1:18" s="312" customFormat="1" x14ac:dyDescent="0.3">
      <c r="A2000" s="307">
        <v>1997</v>
      </c>
      <c r="B2000" s="308" t="s">
        <v>5271</v>
      </c>
      <c r="C2000" s="308" t="s">
        <v>2396</v>
      </c>
      <c r="D2000" s="308" t="s">
        <v>2396</v>
      </c>
      <c r="E2000" s="308" t="s">
        <v>14807</v>
      </c>
      <c r="F2000" s="309" t="s">
        <v>7308</v>
      </c>
      <c r="G2000" s="309" t="s">
        <v>7329</v>
      </c>
      <c r="H2000" s="309" t="s">
        <v>7330</v>
      </c>
      <c r="I2000" s="309" t="s">
        <v>5706</v>
      </c>
      <c r="J2000" s="309" t="s">
        <v>15063</v>
      </c>
      <c r="K2000" s="310">
        <v>0.43459999999999999</v>
      </c>
      <c r="L2000" s="310">
        <v>0.43459999999999999</v>
      </c>
      <c r="M2000" s="310">
        <v>0.37371076999999997</v>
      </c>
      <c r="N2000" s="310"/>
      <c r="O2000" s="310">
        <f t="shared" si="31"/>
        <v>14.010407271053845</v>
      </c>
      <c r="P2000" s="310">
        <v>29.994547455782737</v>
      </c>
      <c r="Q2000" s="309" t="s">
        <v>15063</v>
      </c>
      <c r="R2000" s="311"/>
    </row>
    <row r="2001" spans="1:18" s="312" customFormat="1" x14ac:dyDescent="0.3">
      <c r="A2001" s="307">
        <v>1998</v>
      </c>
      <c r="B2001" s="308" t="s">
        <v>5271</v>
      </c>
      <c r="C2001" s="308" t="s">
        <v>2396</v>
      </c>
      <c r="D2001" s="308" t="s">
        <v>2396</v>
      </c>
      <c r="E2001" s="308" t="s">
        <v>14807</v>
      </c>
      <c r="F2001" s="309" t="s">
        <v>7308</v>
      </c>
      <c r="G2001" s="309" t="s">
        <v>7331</v>
      </c>
      <c r="H2001" s="309" t="s">
        <v>7332</v>
      </c>
      <c r="I2001" s="309" t="s">
        <v>5706</v>
      </c>
      <c r="J2001" s="309" t="s">
        <v>15063</v>
      </c>
      <c r="K2001" s="310">
        <v>0.48969999999999997</v>
      </c>
      <c r="L2001" s="310">
        <v>0.48969999999999997</v>
      </c>
      <c r="M2001" s="310">
        <v>0.42059147000000002</v>
      </c>
      <c r="N2001" s="310"/>
      <c r="O2001" s="310">
        <f t="shared" si="31"/>
        <v>14.112421890953636</v>
      </c>
      <c r="P2001" s="310">
        <v>40.955638991265921</v>
      </c>
      <c r="Q2001" s="309" t="s">
        <v>15063</v>
      </c>
      <c r="R2001" s="311"/>
    </row>
    <row r="2002" spans="1:18" s="312" customFormat="1" x14ac:dyDescent="0.3">
      <c r="A2002" s="307">
        <v>1999</v>
      </c>
      <c r="B2002" s="308" t="s">
        <v>5271</v>
      </c>
      <c r="C2002" s="308" t="s">
        <v>2396</v>
      </c>
      <c r="D2002" s="308" t="s">
        <v>2396</v>
      </c>
      <c r="E2002" s="308" t="s">
        <v>14807</v>
      </c>
      <c r="F2002" s="309" t="s">
        <v>7308</v>
      </c>
      <c r="G2002" s="309" t="s">
        <v>7333</v>
      </c>
      <c r="H2002" s="309" t="s">
        <v>7334</v>
      </c>
      <c r="I2002" s="309" t="s">
        <v>5706</v>
      </c>
      <c r="J2002" s="309" t="s">
        <v>15063</v>
      </c>
      <c r="K2002" s="310">
        <v>0.47660000000000002</v>
      </c>
      <c r="L2002" s="310">
        <v>0.47660000000000002</v>
      </c>
      <c r="M2002" s="310">
        <v>0.41496549999999999</v>
      </c>
      <c r="N2002" s="310"/>
      <c r="O2002" s="310">
        <f t="shared" si="31"/>
        <v>12.932123373898454</v>
      </c>
      <c r="P2002" s="310">
        <v>39.304933637441664</v>
      </c>
      <c r="Q2002" s="309" t="s">
        <v>15063</v>
      </c>
      <c r="R2002" s="311"/>
    </row>
    <row r="2003" spans="1:18" s="312" customFormat="1" x14ac:dyDescent="0.3">
      <c r="A2003" s="307">
        <v>2000</v>
      </c>
      <c r="B2003" s="308" t="s">
        <v>5271</v>
      </c>
      <c r="C2003" s="308" t="s">
        <v>2396</v>
      </c>
      <c r="D2003" s="308" t="s">
        <v>2396</v>
      </c>
      <c r="E2003" s="308" t="s">
        <v>14807</v>
      </c>
      <c r="F2003" s="309" t="s">
        <v>7335</v>
      </c>
      <c r="G2003" s="309" t="s">
        <v>7336</v>
      </c>
      <c r="H2003" s="309" t="s">
        <v>7337</v>
      </c>
      <c r="I2003" s="309" t="s">
        <v>5701</v>
      </c>
      <c r="J2003" s="309" t="s">
        <v>15063</v>
      </c>
      <c r="K2003" s="310">
        <v>0.52656700000000001</v>
      </c>
      <c r="L2003" s="310">
        <v>0.52656700000000001</v>
      </c>
      <c r="M2003" s="310">
        <v>0.47171000000000002</v>
      </c>
      <c r="N2003" s="310"/>
      <c r="O2003" s="310">
        <f t="shared" si="31"/>
        <v>10.417857556588238</v>
      </c>
      <c r="P2003" s="310">
        <v>10.417857556588238</v>
      </c>
      <c r="Q2003" s="309" t="s">
        <v>15063</v>
      </c>
      <c r="R2003" s="311"/>
    </row>
    <row r="2004" spans="1:18" s="312" customFormat="1" x14ac:dyDescent="0.3">
      <c r="A2004" s="307">
        <v>2001</v>
      </c>
      <c r="B2004" s="308" t="s">
        <v>5271</v>
      </c>
      <c r="C2004" s="308" t="s">
        <v>2396</v>
      </c>
      <c r="D2004" s="308" t="s">
        <v>2396</v>
      </c>
      <c r="E2004" s="308" t="s">
        <v>14807</v>
      </c>
      <c r="F2004" s="309" t="s">
        <v>7335</v>
      </c>
      <c r="G2004" s="309" t="s">
        <v>7338</v>
      </c>
      <c r="H2004" s="309" t="s">
        <v>7339</v>
      </c>
      <c r="I2004" s="309" t="s">
        <v>5701</v>
      </c>
      <c r="J2004" s="309" t="s">
        <v>15063</v>
      </c>
      <c r="K2004" s="310">
        <v>0.35580000000000006</v>
      </c>
      <c r="L2004" s="310">
        <v>0.35580000000000006</v>
      </c>
      <c r="M2004" s="310">
        <v>0.32045850000000003</v>
      </c>
      <c r="N2004" s="310"/>
      <c r="O2004" s="310">
        <f t="shared" si="31"/>
        <v>9.9329679595278311</v>
      </c>
      <c r="P2004" s="310">
        <v>9.9329679595278275</v>
      </c>
      <c r="Q2004" s="309" t="s">
        <v>15063</v>
      </c>
      <c r="R2004" s="311"/>
    </row>
    <row r="2005" spans="1:18" s="312" customFormat="1" x14ac:dyDescent="0.3">
      <c r="A2005" s="307">
        <v>2002</v>
      </c>
      <c r="B2005" s="308" t="s">
        <v>5271</v>
      </c>
      <c r="C2005" s="308" t="s">
        <v>2396</v>
      </c>
      <c r="D2005" s="308" t="s">
        <v>2396</v>
      </c>
      <c r="E2005" s="308" t="s">
        <v>14807</v>
      </c>
      <c r="F2005" s="309" t="s">
        <v>7335</v>
      </c>
      <c r="G2005" s="309" t="s">
        <v>7340</v>
      </c>
      <c r="H2005" s="309" t="s">
        <v>7341</v>
      </c>
      <c r="I2005" s="309" t="s">
        <v>5701</v>
      </c>
      <c r="J2005" s="309" t="s">
        <v>15063</v>
      </c>
      <c r="K2005" s="310">
        <v>0.39259999999999995</v>
      </c>
      <c r="L2005" s="310">
        <v>0.39259999999999995</v>
      </c>
      <c r="M2005" s="310">
        <v>0.35397600000000001</v>
      </c>
      <c r="N2005" s="310"/>
      <c r="O2005" s="310">
        <f t="shared" si="31"/>
        <v>9.8380030565460874</v>
      </c>
      <c r="P2005" s="310">
        <v>9.838003056546075</v>
      </c>
      <c r="Q2005" s="309" t="s">
        <v>15063</v>
      </c>
      <c r="R2005" s="311"/>
    </row>
    <row r="2006" spans="1:18" s="312" customFormat="1" x14ac:dyDescent="0.3">
      <c r="A2006" s="307">
        <v>2003</v>
      </c>
      <c r="B2006" s="308" t="s">
        <v>5271</v>
      </c>
      <c r="C2006" s="308" t="s">
        <v>2396</v>
      </c>
      <c r="D2006" s="308" t="s">
        <v>2396</v>
      </c>
      <c r="E2006" s="308" t="s">
        <v>14807</v>
      </c>
      <c r="F2006" s="309" t="s">
        <v>7335</v>
      </c>
      <c r="G2006" s="309" t="s">
        <v>7342</v>
      </c>
      <c r="H2006" s="309" t="s">
        <v>7343</v>
      </c>
      <c r="I2006" s="309" t="s">
        <v>5701</v>
      </c>
      <c r="J2006" s="309" t="s">
        <v>15063</v>
      </c>
      <c r="K2006" s="310">
        <v>0.37299999999999994</v>
      </c>
      <c r="L2006" s="310">
        <v>0.37299999999999994</v>
      </c>
      <c r="M2006" s="310">
        <v>0.33642299999999997</v>
      </c>
      <c r="N2006" s="310"/>
      <c r="O2006" s="310">
        <f t="shared" si="31"/>
        <v>9.8061662198391346</v>
      </c>
      <c r="P2006" s="310">
        <v>9.8061662198391417</v>
      </c>
      <c r="Q2006" s="309" t="s">
        <v>15063</v>
      </c>
      <c r="R2006" s="311"/>
    </row>
    <row r="2007" spans="1:18" s="312" customFormat="1" x14ac:dyDescent="0.3">
      <c r="A2007" s="307">
        <v>2004</v>
      </c>
      <c r="B2007" s="308" t="s">
        <v>5271</v>
      </c>
      <c r="C2007" s="308" t="s">
        <v>2396</v>
      </c>
      <c r="D2007" s="308" t="s">
        <v>2396</v>
      </c>
      <c r="E2007" s="308" t="s">
        <v>14807</v>
      </c>
      <c r="F2007" s="309" t="s">
        <v>7335</v>
      </c>
      <c r="G2007" s="309" t="s">
        <v>7344</v>
      </c>
      <c r="H2007" s="309" t="s">
        <v>7345</v>
      </c>
      <c r="I2007" s="309" t="s">
        <v>5706</v>
      </c>
      <c r="J2007" s="309" t="s">
        <v>15063</v>
      </c>
      <c r="K2007" s="310">
        <v>0.56359999999999999</v>
      </c>
      <c r="L2007" s="310">
        <v>0.56359999999999999</v>
      </c>
      <c r="M2007" s="310">
        <v>0.48370616</v>
      </c>
      <c r="N2007" s="310"/>
      <c r="O2007" s="310">
        <f t="shared" si="31"/>
        <v>14.175628105039035</v>
      </c>
      <c r="P2007" s="310">
        <v>27.578750678703123</v>
      </c>
      <c r="Q2007" s="309" t="s">
        <v>15063</v>
      </c>
      <c r="R2007" s="311"/>
    </row>
    <row r="2008" spans="1:18" s="312" customFormat="1" x14ac:dyDescent="0.3">
      <c r="A2008" s="307">
        <v>2005</v>
      </c>
      <c r="B2008" s="308" t="s">
        <v>5271</v>
      </c>
      <c r="C2008" s="308" t="s">
        <v>2396</v>
      </c>
      <c r="D2008" s="308" t="s">
        <v>2396</v>
      </c>
      <c r="E2008" s="308" t="s">
        <v>14807</v>
      </c>
      <c r="F2008" s="309" t="s">
        <v>7346</v>
      </c>
      <c r="G2008" s="309" t="s">
        <v>7347</v>
      </c>
      <c r="H2008" s="309" t="s">
        <v>7348</v>
      </c>
      <c r="I2008" s="309" t="s">
        <v>5701</v>
      </c>
      <c r="J2008" s="309" t="s">
        <v>15063</v>
      </c>
      <c r="K2008" s="310">
        <v>0.24560000000000001</v>
      </c>
      <c r="L2008" s="310">
        <v>0.24560000000000001</v>
      </c>
      <c r="M2008" s="310">
        <v>0.221885</v>
      </c>
      <c r="N2008" s="310"/>
      <c r="O2008" s="310">
        <f t="shared" si="31"/>
        <v>9.6559446254071712</v>
      </c>
      <c r="P2008" s="310">
        <v>9.6559446254071766</v>
      </c>
      <c r="Q2008" s="309" t="s">
        <v>15063</v>
      </c>
      <c r="R2008" s="311"/>
    </row>
    <row r="2009" spans="1:18" s="312" customFormat="1" x14ac:dyDescent="0.3">
      <c r="A2009" s="307">
        <v>2006</v>
      </c>
      <c r="B2009" s="308" t="s">
        <v>5271</v>
      </c>
      <c r="C2009" s="308" t="s">
        <v>2396</v>
      </c>
      <c r="D2009" s="308" t="s">
        <v>2396</v>
      </c>
      <c r="E2009" s="308" t="s">
        <v>14807</v>
      </c>
      <c r="F2009" s="309" t="s">
        <v>7346</v>
      </c>
      <c r="G2009" s="309" t="s">
        <v>7351</v>
      </c>
      <c r="H2009" s="309" t="s">
        <v>7352</v>
      </c>
      <c r="I2009" s="309" t="s">
        <v>5701</v>
      </c>
      <c r="J2009" s="309" t="s">
        <v>15063</v>
      </c>
      <c r="K2009" s="310">
        <v>0.2303</v>
      </c>
      <c r="L2009" s="310">
        <v>0.2303</v>
      </c>
      <c r="M2009" s="310">
        <v>0.2072475</v>
      </c>
      <c r="N2009" s="310"/>
      <c r="O2009" s="310">
        <f t="shared" si="31"/>
        <v>10.009769865392967</v>
      </c>
      <c r="P2009" s="310">
        <v>10.00976986539297</v>
      </c>
      <c r="Q2009" s="309" t="s">
        <v>15063</v>
      </c>
      <c r="R2009" s="311"/>
    </row>
    <row r="2010" spans="1:18" s="312" customFormat="1" x14ac:dyDescent="0.3">
      <c r="A2010" s="307">
        <v>2007</v>
      </c>
      <c r="B2010" s="308" t="s">
        <v>5271</v>
      </c>
      <c r="C2010" s="308" t="s">
        <v>2396</v>
      </c>
      <c r="D2010" s="308" t="s">
        <v>2396</v>
      </c>
      <c r="E2010" s="308" t="s">
        <v>14807</v>
      </c>
      <c r="F2010" s="309" t="s">
        <v>7346</v>
      </c>
      <c r="G2010" s="309" t="s">
        <v>7353</v>
      </c>
      <c r="H2010" s="309" t="s">
        <v>7354</v>
      </c>
      <c r="I2010" s="309" t="s">
        <v>5706</v>
      </c>
      <c r="J2010" s="309" t="s">
        <v>15063</v>
      </c>
      <c r="K2010" s="310">
        <v>0.72329999999999994</v>
      </c>
      <c r="L2010" s="310">
        <v>0.72329999999999994</v>
      </c>
      <c r="M2010" s="310">
        <v>0.62347415000000006</v>
      </c>
      <c r="N2010" s="310"/>
      <c r="O2010" s="310">
        <f t="shared" si="31"/>
        <v>13.801444767039941</v>
      </c>
      <c r="P2010" s="310">
        <v>38.022587014048504</v>
      </c>
      <c r="Q2010" s="309" t="s">
        <v>15063</v>
      </c>
      <c r="R2010" s="311"/>
    </row>
    <row r="2011" spans="1:18" s="312" customFormat="1" x14ac:dyDescent="0.3">
      <c r="A2011" s="307">
        <v>2008</v>
      </c>
      <c r="B2011" s="308" t="s">
        <v>5271</v>
      </c>
      <c r="C2011" s="308" t="s">
        <v>2396</v>
      </c>
      <c r="D2011" s="308" t="s">
        <v>2396</v>
      </c>
      <c r="E2011" s="308" t="s">
        <v>14807</v>
      </c>
      <c r="F2011" s="309" t="s">
        <v>5387</v>
      </c>
      <c r="G2011" s="309" t="s">
        <v>7355</v>
      </c>
      <c r="H2011" s="309" t="s">
        <v>7356</v>
      </c>
      <c r="I2011" s="309" t="s">
        <v>5701</v>
      </c>
      <c r="J2011" s="309" t="s">
        <v>15063</v>
      </c>
      <c r="K2011" s="310">
        <v>0.29670000000000002</v>
      </c>
      <c r="L2011" s="310">
        <v>0.29670000000000002</v>
      </c>
      <c r="M2011" s="310">
        <v>0.26632500000000003</v>
      </c>
      <c r="N2011" s="310"/>
      <c r="O2011" s="310">
        <f t="shared" si="31"/>
        <v>10.237613751263899</v>
      </c>
      <c r="P2011" s="310">
        <v>10.237613751263886</v>
      </c>
      <c r="Q2011" s="309" t="s">
        <v>15063</v>
      </c>
      <c r="R2011" s="311"/>
    </row>
    <row r="2012" spans="1:18" s="312" customFormat="1" x14ac:dyDescent="0.3">
      <c r="A2012" s="307">
        <v>2009</v>
      </c>
      <c r="B2012" s="308" t="s">
        <v>5271</v>
      </c>
      <c r="C2012" s="308" t="s">
        <v>2396</v>
      </c>
      <c r="D2012" s="308" t="s">
        <v>2396</v>
      </c>
      <c r="E2012" s="308" t="s">
        <v>14807</v>
      </c>
      <c r="F2012" s="309" t="s">
        <v>5387</v>
      </c>
      <c r="G2012" s="309" t="s">
        <v>7357</v>
      </c>
      <c r="H2012" s="309" t="s">
        <v>7358</v>
      </c>
      <c r="I2012" s="309" t="s">
        <v>5701</v>
      </c>
      <c r="J2012" s="309" t="s">
        <v>15063</v>
      </c>
      <c r="K2012" s="310">
        <v>0.25519999999999998</v>
      </c>
      <c r="L2012" s="310">
        <v>0.25519999999999998</v>
      </c>
      <c r="M2012" s="310">
        <v>0.22865750000000001</v>
      </c>
      <c r="N2012" s="310"/>
      <c r="O2012" s="310">
        <f t="shared" si="31"/>
        <v>10.400666144200615</v>
      </c>
      <c r="P2012" s="310">
        <v>10.400666144200621</v>
      </c>
      <c r="Q2012" s="309" t="s">
        <v>15063</v>
      </c>
      <c r="R2012" s="311"/>
    </row>
    <row r="2013" spans="1:18" s="312" customFormat="1" x14ac:dyDescent="0.3">
      <c r="A2013" s="307">
        <v>2010</v>
      </c>
      <c r="B2013" s="308" t="s">
        <v>5271</v>
      </c>
      <c r="C2013" s="308" t="s">
        <v>2396</v>
      </c>
      <c r="D2013" s="308" t="s">
        <v>2396</v>
      </c>
      <c r="E2013" s="308" t="s">
        <v>14807</v>
      </c>
      <c r="F2013" s="309" t="s">
        <v>5387</v>
      </c>
      <c r="G2013" s="309" t="s">
        <v>7359</v>
      </c>
      <c r="H2013" s="309" t="s">
        <v>7360</v>
      </c>
      <c r="I2013" s="309" t="s">
        <v>5701</v>
      </c>
      <c r="J2013" s="309" t="s">
        <v>15063</v>
      </c>
      <c r="K2013" s="310">
        <v>0.28859999999999997</v>
      </c>
      <c r="L2013" s="310">
        <v>0.28859999999999997</v>
      </c>
      <c r="M2013" s="310">
        <v>0.25933899999999999</v>
      </c>
      <c r="N2013" s="310"/>
      <c r="O2013" s="310">
        <f t="shared" si="31"/>
        <v>10.138946638946633</v>
      </c>
      <c r="P2013" s="310">
        <v>10.138946638946633</v>
      </c>
      <c r="Q2013" s="309" t="s">
        <v>15063</v>
      </c>
      <c r="R2013" s="311"/>
    </row>
    <row r="2014" spans="1:18" s="312" customFormat="1" x14ac:dyDescent="0.3">
      <c r="A2014" s="307">
        <v>2011</v>
      </c>
      <c r="B2014" s="308" t="s">
        <v>5271</v>
      </c>
      <c r="C2014" s="308" t="s">
        <v>2396</v>
      </c>
      <c r="D2014" s="308" t="s">
        <v>2396</v>
      </c>
      <c r="E2014" s="308" t="s">
        <v>14807</v>
      </c>
      <c r="F2014" s="309" t="s">
        <v>5387</v>
      </c>
      <c r="G2014" s="309" t="s">
        <v>7361</v>
      </c>
      <c r="H2014" s="309" t="s">
        <v>7362</v>
      </c>
      <c r="I2014" s="309" t="s">
        <v>5701</v>
      </c>
      <c r="J2014" s="309" t="s">
        <v>15063</v>
      </c>
      <c r="K2014" s="310">
        <v>0.29549700000000001</v>
      </c>
      <c r="L2014" s="310">
        <v>0.29549700000000001</v>
      </c>
      <c r="M2014" s="310">
        <v>0.265204</v>
      </c>
      <c r="N2014" s="310"/>
      <c r="O2014" s="310">
        <f t="shared" si="31"/>
        <v>10.251542316842476</v>
      </c>
      <c r="P2014" s="310">
        <v>10.251542316842476</v>
      </c>
      <c r="Q2014" s="309" t="s">
        <v>15063</v>
      </c>
      <c r="R2014" s="311"/>
    </row>
    <row r="2015" spans="1:18" s="312" customFormat="1" x14ac:dyDescent="0.3">
      <c r="A2015" s="307">
        <v>2012</v>
      </c>
      <c r="B2015" s="308" t="s">
        <v>5271</v>
      </c>
      <c r="C2015" s="308" t="s">
        <v>2396</v>
      </c>
      <c r="D2015" s="308" t="s">
        <v>2396</v>
      </c>
      <c r="E2015" s="308" t="s">
        <v>14807</v>
      </c>
      <c r="F2015" s="309" t="s">
        <v>5387</v>
      </c>
      <c r="G2015" s="309" t="s">
        <v>7363</v>
      </c>
      <c r="H2015" s="309" t="s">
        <v>7364</v>
      </c>
      <c r="I2015" s="309" t="s">
        <v>5701</v>
      </c>
      <c r="J2015" s="309" t="s">
        <v>15063</v>
      </c>
      <c r="K2015" s="310">
        <v>0.17207</v>
      </c>
      <c r="L2015" s="310">
        <v>0.17207</v>
      </c>
      <c r="M2015" s="310">
        <v>0.15546699999999999</v>
      </c>
      <c r="N2015" s="310"/>
      <c r="O2015" s="310">
        <f t="shared" si="31"/>
        <v>9.6489800662521112</v>
      </c>
      <c r="P2015" s="310">
        <v>9.6489800662521112</v>
      </c>
      <c r="Q2015" s="309" t="s">
        <v>15063</v>
      </c>
      <c r="R2015" s="311"/>
    </row>
    <row r="2016" spans="1:18" s="312" customFormat="1" x14ac:dyDescent="0.3">
      <c r="A2016" s="307">
        <v>2013</v>
      </c>
      <c r="B2016" s="308" t="s">
        <v>5271</v>
      </c>
      <c r="C2016" s="308" t="s">
        <v>2396</v>
      </c>
      <c r="D2016" s="308" t="s">
        <v>2396</v>
      </c>
      <c r="E2016" s="308" t="s">
        <v>14807</v>
      </c>
      <c r="F2016" s="309" t="s">
        <v>5387</v>
      </c>
      <c r="G2016" s="309" t="s">
        <v>7365</v>
      </c>
      <c r="H2016" s="309" t="s">
        <v>7366</v>
      </c>
      <c r="I2016" s="309" t="s">
        <v>5701</v>
      </c>
      <c r="J2016" s="309" t="s">
        <v>15063</v>
      </c>
      <c r="K2016" s="310">
        <v>0.18750700000000001</v>
      </c>
      <c r="L2016" s="310">
        <v>0.18750700000000001</v>
      </c>
      <c r="M2016" s="310">
        <v>0.16893352</v>
      </c>
      <c r="N2016" s="310"/>
      <c r="O2016" s="310">
        <f t="shared" si="31"/>
        <v>9.9054861951820481</v>
      </c>
      <c r="P2016" s="310">
        <v>9.905486195182057</v>
      </c>
      <c r="Q2016" s="309" t="s">
        <v>15063</v>
      </c>
      <c r="R2016" s="311"/>
    </row>
    <row r="2017" spans="1:18" s="312" customFormat="1" x14ac:dyDescent="0.3">
      <c r="A2017" s="307">
        <v>2014</v>
      </c>
      <c r="B2017" s="308" t="s">
        <v>5271</v>
      </c>
      <c r="C2017" s="308" t="s">
        <v>2396</v>
      </c>
      <c r="D2017" s="308" t="s">
        <v>2396</v>
      </c>
      <c r="E2017" s="308" t="s">
        <v>14807</v>
      </c>
      <c r="F2017" s="309" t="s">
        <v>5387</v>
      </c>
      <c r="G2017" s="309" t="s">
        <v>7367</v>
      </c>
      <c r="H2017" s="309" t="s">
        <v>7368</v>
      </c>
      <c r="I2017" s="309" t="s">
        <v>2432</v>
      </c>
      <c r="J2017" s="309" t="s">
        <v>15063</v>
      </c>
      <c r="K2017" s="310">
        <v>0.62419999999999998</v>
      </c>
      <c r="L2017" s="310">
        <v>0.62419999999999998</v>
      </c>
      <c r="M2017" s="310">
        <v>0.53994900000000001</v>
      </c>
      <c r="N2017" s="310"/>
      <c r="O2017" s="310">
        <f t="shared" si="31"/>
        <v>13.497436719000316</v>
      </c>
      <c r="P2017" s="310">
        <v>13.49743671900031</v>
      </c>
      <c r="Q2017" s="309" t="s">
        <v>15063</v>
      </c>
      <c r="R2017" s="311"/>
    </row>
    <row r="2018" spans="1:18" s="312" customFormat="1" x14ac:dyDescent="0.3">
      <c r="A2018" s="307">
        <v>2015</v>
      </c>
      <c r="B2018" s="308" t="s">
        <v>5271</v>
      </c>
      <c r="C2018" s="308" t="s">
        <v>2396</v>
      </c>
      <c r="D2018" s="308" t="s">
        <v>2396</v>
      </c>
      <c r="E2018" s="308" t="s">
        <v>14807</v>
      </c>
      <c r="F2018" s="309" t="s">
        <v>5387</v>
      </c>
      <c r="G2018" s="309" t="s">
        <v>7369</v>
      </c>
      <c r="H2018" s="309" t="s">
        <v>7370</v>
      </c>
      <c r="I2018" s="309" t="s">
        <v>5706</v>
      </c>
      <c r="J2018" s="309" t="s">
        <v>15063</v>
      </c>
      <c r="K2018" s="310">
        <v>0.85259999999999991</v>
      </c>
      <c r="L2018" s="310">
        <v>0.85259999999999991</v>
      </c>
      <c r="M2018" s="310">
        <v>0.74572099999999997</v>
      </c>
      <c r="N2018" s="310"/>
      <c r="O2018" s="310">
        <f t="shared" si="31"/>
        <v>12.535655641566967</v>
      </c>
      <c r="P2018" s="310">
        <v>12.535655641566956</v>
      </c>
      <c r="Q2018" s="309" t="s">
        <v>15063</v>
      </c>
      <c r="R2018" s="311"/>
    </row>
    <row r="2019" spans="1:18" s="312" customFormat="1" x14ac:dyDescent="0.3">
      <c r="A2019" s="307">
        <v>2016</v>
      </c>
      <c r="B2019" s="308" t="s">
        <v>5271</v>
      </c>
      <c r="C2019" s="308" t="s">
        <v>2396</v>
      </c>
      <c r="D2019" s="308" t="s">
        <v>2396</v>
      </c>
      <c r="E2019" s="308" t="s">
        <v>14807</v>
      </c>
      <c r="F2019" s="309" t="s">
        <v>5387</v>
      </c>
      <c r="G2019" s="309" t="s">
        <v>7371</v>
      </c>
      <c r="H2019" s="309" t="s">
        <v>7372</v>
      </c>
      <c r="I2019" s="309" t="s">
        <v>5706</v>
      </c>
      <c r="J2019" s="309" t="s">
        <v>15063</v>
      </c>
      <c r="K2019" s="310">
        <v>1.339739</v>
      </c>
      <c r="L2019" s="310">
        <v>1.339739</v>
      </c>
      <c r="M2019" s="310">
        <v>1.1610400000000001</v>
      </c>
      <c r="N2019" s="310"/>
      <c r="O2019" s="310">
        <f t="shared" si="31"/>
        <v>13.338344259590857</v>
      </c>
      <c r="P2019" s="310">
        <v>19.704659775894275</v>
      </c>
      <c r="Q2019" s="309" t="s">
        <v>15063</v>
      </c>
      <c r="R2019" s="311"/>
    </row>
    <row r="2020" spans="1:18" s="312" customFormat="1" x14ac:dyDescent="0.3">
      <c r="A2020" s="307">
        <v>2017</v>
      </c>
      <c r="B2020" s="308" t="s">
        <v>5271</v>
      </c>
      <c r="C2020" s="308" t="s">
        <v>2396</v>
      </c>
      <c r="D2020" s="308" t="s">
        <v>2396</v>
      </c>
      <c r="E2020" s="308" t="s">
        <v>14807</v>
      </c>
      <c r="F2020" s="309" t="s">
        <v>5387</v>
      </c>
      <c r="G2020" s="309" t="s">
        <v>7373</v>
      </c>
      <c r="H2020" s="309" t="s">
        <v>7374</v>
      </c>
      <c r="I2020" s="309" t="s">
        <v>5706</v>
      </c>
      <c r="J2020" s="309" t="s">
        <v>15063</v>
      </c>
      <c r="K2020" s="310">
        <v>0.52239999999999998</v>
      </c>
      <c r="L2020" s="310">
        <v>0.52239999999999998</v>
      </c>
      <c r="M2020" s="310">
        <v>0.44892500000000002</v>
      </c>
      <c r="N2020" s="310"/>
      <c r="O2020" s="310">
        <f t="shared" si="31"/>
        <v>14.06489280245022</v>
      </c>
      <c r="P2020" s="310">
        <v>29.579976038334355</v>
      </c>
      <c r="Q2020" s="309" t="s">
        <v>15063</v>
      </c>
      <c r="R2020" s="311"/>
    </row>
    <row r="2021" spans="1:18" s="312" customFormat="1" x14ac:dyDescent="0.3">
      <c r="A2021" s="307">
        <v>2018</v>
      </c>
      <c r="B2021" s="308" t="s">
        <v>5271</v>
      </c>
      <c r="C2021" s="308" t="s">
        <v>2396</v>
      </c>
      <c r="D2021" s="308" t="s">
        <v>2396</v>
      </c>
      <c r="E2021" s="308" t="s">
        <v>14808</v>
      </c>
      <c r="F2021" s="309" t="s">
        <v>7375</v>
      </c>
      <c r="G2021" s="309" t="s">
        <v>7376</v>
      </c>
      <c r="H2021" s="309" t="s">
        <v>7377</v>
      </c>
      <c r="I2021" s="309" t="s">
        <v>5701</v>
      </c>
      <c r="J2021" s="309" t="s">
        <v>15063</v>
      </c>
      <c r="K2021" s="310">
        <v>0.44569999999999999</v>
      </c>
      <c r="L2021" s="310">
        <v>0.44569999999999999</v>
      </c>
      <c r="M2021" s="310">
        <v>0.40138699999999999</v>
      </c>
      <c r="N2021" s="310"/>
      <c r="O2021" s="310">
        <f t="shared" si="31"/>
        <v>9.9423378954453643</v>
      </c>
      <c r="P2021" s="310">
        <v>9.9423378954453625</v>
      </c>
      <c r="Q2021" s="309" t="s">
        <v>15063</v>
      </c>
      <c r="R2021" s="311"/>
    </row>
    <row r="2022" spans="1:18" s="312" customFormat="1" x14ac:dyDescent="0.3">
      <c r="A2022" s="307">
        <v>2019</v>
      </c>
      <c r="B2022" s="308" t="s">
        <v>5271</v>
      </c>
      <c r="C2022" s="308" t="s">
        <v>2396</v>
      </c>
      <c r="D2022" s="308" t="s">
        <v>2396</v>
      </c>
      <c r="E2022" s="308" t="s">
        <v>14808</v>
      </c>
      <c r="F2022" s="309" t="s">
        <v>7375</v>
      </c>
      <c r="G2022" s="309" t="s">
        <v>7378</v>
      </c>
      <c r="H2022" s="309" t="s">
        <v>7379</v>
      </c>
      <c r="I2022" s="309" t="s">
        <v>5701</v>
      </c>
      <c r="J2022" s="309" t="s">
        <v>15063</v>
      </c>
      <c r="K2022" s="310">
        <v>2.86E-2</v>
      </c>
      <c r="L2022" s="310">
        <v>2.86E-2</v>
      </c>
      <c r="M2022" s="310">
        <v>2.5897499999999997E-2</v>
      </c>
      <c r="N2022" s="310"/>
      <c r="O2022" s="310">
        <f t="shared" si="31"/>
        <v>9.4493006993007107</v>
      </c>
      <c r="P2022" s="310">
        <v>9.4493006993007107</v>
      </c>
      <c r="Q2022" s="309" t="s">
        <v>15063</v>
      </c>
      <c r="R2022" s="311"/>
    </row>
    <row r="2023" spans="1:18" s="312" customFormat="1" x14ac:dyDescent="0.3">
      <c r="A2023" s="307">
        <v>2020</v>
      </c>
      <c r="B2023" s="308" t="s">
        <v>5271</v>
      </c>
      <c r="C2023" s="308" t="s">
        <v>2396</v>
      </c>
      <c r="D2023" s="308" t="s">
        <v>2396</v>
      </c>
      <c r="E2023" s="308" t="s">
        <v>14808</v>
      </c>
      <c r="F2023" s="309" t="s">
        <v>7375</v>
      </c>
      <c r="G2023" s="309" t="s">
        <v>7380</v>
      </c>
      <c r="H2023" s="309" t="s">
        <v>7381</v>
      </c>
      <c r="I2023" s="309" t="s">
        <v>5701</v>
      </c>
      <c r="J2023" s="309" t="s">
        <v>15063</v>
      </c>
      <c r="K2023" s="310">
        <v>0.69510000000000005</v>
      </c>
      <c r="L2023" s="310">
        <v>0.69510000000000005</v>
      </c>
      <c r="M2023" s="310">
        <v>0.62454600000000005</v>
      </c>
      <c r="N2023" s="310"/>
      <c r="O2023" s="310">
        <f t="shared" si="31"/>
        <v>10.150194216659473</v>
      </c>
      <c r="P2023" s="310">
        <v>10.15019421665947</v>
      </c>
      <c r="Q2023" s="309" t="s">
        <v>15063</v>
      </c>
      <c r="R2023" s="311"/>
    </row>
    <row r="2024" spans="1:18" s="312" customFormat="1" x14ac:dyDescent="0.3">
      <c r="A2024" s="307">
        <v>2021</v>
      </c>
      <c r="B2024" s="308" t="s">
        <v>5271</v>
      </c>
      <c r="C2024" s="308" t="s">
        <v>2396</v>
      </c>
      <c r="D2024" s="308" t="s">
        <v>2396</v>
      </c>
      <c r="E2024" s="308" t="s">
        <v>14808</v>
      </c>
      <c r="F2024" s="309" t="s">
        <v>7375</v>
      </c>
      <c r="G2024" s="309" t="s">
        <v>7382</v>
      </c>
      <c r="H2024" s="309" t="s">
        <v>7383</v>
      </c>
      <c r="I2024" s="309" t="s">
        <v>5701</v>
      </c>
      <c r="J2024" s="309" t="s">
        <v>15063</v>
      </c>
      <c r="K2024" s="310">
        <v>0.152</v>
      </c>
      <c r="L2024" s="310">
        <v>0.152</v>
      </c>
      <c r="M2024" s="310">
        <v>0.13649749999999999</v>
      </c>
      <c r="N2024" s="310"/>
      <c r="O2024" s="310">
        <f t="shared" si="31"/>
        <v>10.199013157894738</v>
      </c>
      <c r="P2024" s="310">
        <v>10.199013157894733</v>
      </c>
      <c r="Q2024" s="309" t="s">
        <v>15063</v>
      </c>
      <c r="R2024" s="311"/>
    </row>
    <row r="2025" spans="1:18" s="312" customFormat="1" x14ac:dyDescent="0.3">
      <c r="A2025" s="307">
        <v>2022</v>
      </c>
      <c r="B2025" s="308" t="s">
        <v>5271</v>
      </c>
      <c r="C2025" s="308" t="s">
        <v>2396</v>
      </c>
      <c r="D2025" s="308" t="s">
        <v>2396</v>
      </c>
      <c r="E2025" s="308" t="s">
        <v>14808</v>
      </c>
      <c r="F2025" s="309" t="s">
        <v>7375</v>
      </c>
      <c r="G2025" s="309" t="s">
        <v>7384</v>
      </c>
      <c r="H2025" s="309" t="s">
        <v>7385</v>
      </c>
      <c r="I2025" s="309" t="s">
        <v>2405</v>
      </c>
      <c r="J2025" s="309" t="s">
        <v>15063</v>
      </c>
      <c r="K2025" s="310">
        <v>1.4374</v>
      </c>
      <c r="L2025" s="310">
        <v>1.4374</v>
      </c>
      <c r="M2025" s="310">
        <v>1.2452942499999999</v>
      </c>
      <c r="N2025" s="310"/>
      <c r="O2025" s="310">
        <f t="shared" si="31"/>
        <v>13.364807986642555</v>
      </c>
      <c r="P2025" s="310">
        <v>15.352099237279692</v>
      </c>
      <c r="Q2025" s="309" t="s">
        <v>15063</v>
      </c>
      <c r="R2025" s="311"/>
    </row>
    <row r="2026" spans="1:18" s="312" customFormat="1" x14ac:dyDescent="0.3">
      <c r="A2026" s="307">
        <v>2023</v>
      </c>
      <c r="B2026" s="308" t="s">
        <v>5271</v>
      </c>
      <c r="C2026" s="308" t="s">
        <v>2396</v>
      </c>
      <c r="D2026" s="308" t="s">
        <v>2396</v>
      </c>
      <c r="E2026" s="308" t="s">
        <v>14808</v>
      </c>
      <c r="F2026" s="309" t="s">
        <v>7375</v>
      </c>
      <c r="G2026" s="309" t="s">
        <v>7388</v>
      </c>
      <c r="H2026" s="309" t="s">
        <v>7389</v>
      </c>
      <c r="I2026" s="309" t="s">
        <v>5701</v>
      </c>
      <c r="J2026" s="309" t="s">
        <v>15063</v>
      </c>
      <c r="K2026" s="310">
        <v>7.8E-2</v>
      </c>
      <c r="L2026" s="310">
        <v>7.8E-2</v>
      </c>
      <c r="M2026" s="310">
        <v>6.8432999999999994E-2</v>
      </c>
      <c r="N2026" s="310"/>
      <c r="O2026" s="310">
        <f t="shared" si="31"/>
        <v>12.265384615384624</v>
      </c>
      <c r="P2026" s="310">
        <v>12.265384615384612</v>
      </c>
      <c r="Q2026" s="309" t="s">
        <v>15063</v>
      </c>
      <c r="R2026" s="311"/>
    </row>
    <row r="2027" spans="1:18" s="312" customFormat="1" x14ac:dyDescent="0.3">
      <c r="A2027" s="307">
        <v>2024</v>
      </c>
      <c r="B2027" s="308" t="s">
        <v>5271</v>
      </c>
      <c r="C2027" s="308" t="s">
        <v>2396</v>
      </c>
      <c r="D2027" s="308" t="s">
        <v>2396</v>
      </c>
      <c r="E2027" s="308" t="s">
        <v>14808</v>
      </c>
      <c r="F2027" s="309" t="s">
        <v>7375</v>
      </c>
      <c r="G2027" s="309" t="s">
        <v>7390</v>
      </c>
      <c r="H2027" s="309" t="s">
        <v>7391</v>
      </c>
      <c r="I2027" s="309" t="s">
        <v>5701</v>
      </c>
      <c r="J2027" s="309" t="s">
        <v>15063</v>
      </c>
      <c r="K2027" s="310">
        <v>0.51739999999999997</v>
      </c>
      <c r="L2027" s="310">
        <v>0.51739999999999997</v>
      </c>
      <c r="M2027" s="310">
        <v>0.46737892000000003</v>
      </c>
      <c r="N2027" s="310"/>
      <c r="O2027" s="310">
        <f t="shared" si="31"/>
        <v>9.6677773482798504</v>
      </c>
      <c r="P2027" s="310">
        <v>9.6677773482798486</v>
      </c>
      <c r="Q2027" s="309" t="s">
        <v>15063</v>
      </c>
      <c r="R2027" s="311"/>
    </row>
    <row r="2028" spans="1:18" s="312" customFormat="1" x14ac:dyDescent="0.3">
      <c r="A2028" s="307">
        <v>2025</v>
      </c>
      <c r="B2028" s="308" t="s">
        <v>5271</v>
      </c>
      <c r="C2028" s="308" t="s">
        <v>2396</v>
      </c>
      <c r="D2028" s="308" t="s">
        <v>2396</v>
      </c>
      <c r="E2028" s="308" t="s">
        <v>14808</v>
      </c>
      <c r="F2028" s="309" t="s">
        <v>7375</v>
      </c>
      <c r="G2028" s="309" t="s">
        <v>7392</v>
      </c>
      <c r="H2028" s="309" t="s">
        <v>7393</v>
      </c>
      <c r="I2028" s="309" t="s">
        <v>2405</v>
      </c>
      <c r="J2028" s="309" t="s">
        <v>15063</v>
      </c>
      <c r="K2028" s="310">
        <v>0.99879999999999991</v>
      </c>
      <c r="L2028" s="310">
        <v>0.99879999999999991</v>
      </c>
      <c r="M2028" s="310">
        <v>0.87864436000000001</v>
      </c>
      <c r="N2028" s="310"/>
      <c r="O2028" s="310">
        <f t="shared" si="31"/>
        <v>12.02999999999999</v>
      </c>
      <c r="P2028" s="310">
        <v>12.029999999999996</v>
      </c>
      <c r="Q2028" s="309" t="s">
        <v>15063</v>
      </c>
      <c r="R2028" s="311"/>
    </row>
    <row r="2029" spans="1:18" s="312" customFormat="1" x14ac:dyDescent="0.3">
      <c r="A2029" s="307">
        <v>2026</v>
      </c>
      <c r="B2029" s="308" t="s">
        <v>5271</v>
      </c>
      <c r="C2029" s="308" t="s">
        <v>2396</v>
      </c>
      <c r="D2029" s="308" t="s">
        <v>2396</v>
      </c>
      <c r="E2029" s="308" t="s">
        <v>14808</v>
      </c>
      <c r="F2029" s="309" t="s">
        <v>7375</v>
      </c>
      <c r="G2029" s="309" t="s">
        <v>7394</v>
      </c>
      <c r="H2029" s="309" t="s">
        <v>7395</v>
      </c>
      <c r="I2029" s="309" t="s">
        <v>2432</v>
      </c>
      <c r="J2029" s="309" t="s">
        <v>15063</v>
      </c>
      <c r="K2029" s="310">
        <v>9.6899999999999986E-2</v>
      </c>
      <c r="L2029" s="310">
        <v>9.6899999999999986E-2</v>
      </c>
      <c r="M2029" s="310">
        <v>8.3887000000000003E-2</v>
      </c>
      <c r="N2029" s="310"/>
      <c r="O2029" s="310">
        <f t="shared" si="31"/>
        <v>13.429308565531459</v>
      </c>
      <c r="P2029" s="310">
        <v>35.505071816708167</v>
      </c>
      <c r="Q2029" s="309" t="s">
        <v>15063</v>
      </c>
      <c r="R2029" s="311"/>
    </row>
    <row r="2030" spans="1:18" s="312" customFormat="1" x14ac:dyDescent="0.3">
      <c r="A2030" s="307">
        <v>2027</v>
      </c>
      <c r="B2030" s="308" t="s">
        <v>5271</v>
      </c>
      <c r="C2030" s="308" t="s">
        <v>2396</v>
      </c>
      <c r="D2030" s="308" t="s">
        <v>2396</v>
      </c>
      <c r="E2030" s="308" t="s">
        <v>14808</v>
      </c>
      <c r="F2030" s="309" t="s">
        <v>7375</v>
      </c>
      <c r="G2030" s="309" t="s">
        <v>7396</v>
      </c>
      <c r="H2030" s="309" t="s">
        <v>7397</v>
      </c>
      <c r="I2030" s="309" t="s">
        <v>2432</v>
      </c>
      <c r="J2030" s="309" t="s">
        <v>15063</v>
      </c>
      <c r="K2030" s="310">
        <v>0.31410000000000005</v>
      </c>
      <c r="L2030" s="310">
        <v>0.31410000000000005</v>
      </c>
      <c r="M2030" s="310">
        <v>0.270592</v>
      </c>
      <c r="N2030" s="310"/>
      <c r="O2030" s="310">
        <f t="shared" si="31"/>
        <v>13.85163960522128</v>
      </c>
      <c r="P2030" s="310">
        <v>41.917829413973621</v>
      </c>
      <c r="Q2030" s="309" t="s">
        <v>15063</v>
      </c>
      <c r="R2030" s="311"/>
    </row>
    <row r="2031" spans="1:18" s="312" customFormat="1" x14ac:dyDescent="0.3">
      <c r="A2031" s="307">
        <v>2028</v>
      </c>
      <c r="B2031" s="308" t="s">
        <v>5271</v>
      </c>
      <c r="C2031" s="308" t="s">
        <v>2396</v>
      </c>
      <c r="D2031" s="308" t="s">
        <v>2396</v>
      </c>
      <c r="E2031" s="308" t="s">
        <v>14808</v>
      </c>
      <c r="F2031" s="309" t="s">
        <v>7375</v>
      </c>
      <c r="G2031" s="309" t="s">
        <v>7398</v>
      </c>
      <c r="H2031" s="309" t="s">
        <v>7399</v>
      </c>
      <c r="I2031" s="309" t="s">
        <v>2405</v>
      </c>
      <c r="J2031" s="309" t="s">
        <v>15063</v>
      </c>
      <c r="K2031" s="310">
        <v>0.7</v>
      </c>
      <c r="L2031" s="310">
        <v>0.7</v>
      </c>
      <c r="M2031" s="310">
        <v>0.6085855</v>
      </c>
      <c r="N2031" s="310"/>
      <c r="O2031" s="310">
        <f t="shared" si="31"/>
        <v>13.05921428571428</v>
      </c>
      <c r="P2031" s="310">
        <v>13.059214285714283</v>
      </c>
      <c r="Q2031" s="309" t="s">
        <v>15063</v>
      </c>
      <c r="R2031" s="311"/>
    </row>
    <row r="2032" spans="1:18" s="312" customFormat="1" x14ac:dyDescent="0.3">
      <c r="A2032" s="307">
        <v>2029</v>
      </c>
      <c r="B2032" s="308" t="s">
        <v>5271</v>
      </c>
      <c r="C2032" s="308" t="s">
        <v>2396</v>
      </c>
      <c r="D2032" s="308" t="s">
        <v>2396</v>
      </c>
      <c r="E2032" s="308" t="s">
        <v>14808</v>
      </c>
      <c r="F2032" s="309" t="s">
        <v>7375</v>
      </c>
      <c r="G2032" s="309" t="s">
        <v>7400</v>
      </c>
      <c r="H2032" s="309" t="s">
        <v>7401</v>
      </c>
      <c r="I2032" s="309" t="s">
        <v>5706</v>
      </c>
      <c r="J2032" s="309" t="s">
        <v>15063</v>
      </c>
      <c r="K2032" s="310">
        <v>1.1353</v>
      </c>
      <c r="L2032" s="310">
        <v>1.1353</v>
      </c>
      <c r="M2032" s="310">
        <v>0.98784729999999987</v>
      </c>
      <c r="N2032" s="310"/>
      <c r="O2032" s="310">
        <f t="shared" si="31"/>
        <v>12.987994362723517</v>
      </c>
      <c r="P2032" s="310">
        <v>12.987994362723532</v>
      </c>
      <c r="Q2032" s="309" t="s">
        <v>15063</v>
      </c>
      <c r="R2032" s="311"/>
    </row>
    <row r="2033" spans="1:18" s="312" customFormat="1" x14ac:dyDescent="0.3">
      <c r="A2033" s="307">
        <v>2030</v>
      </c>
      <c r="B2033" s="308" t="s">
        <v>5271</v>
      </c>
      <c r="C2033" s="308" t="s">
        <v>2396</v>
      </c>
      <c r="D2033" s="308" t="s">
        <v>2396</v>
      </c>
      <c r="E2033" s="308" t="s">
        <v>14809</v>
      </c>
      <c r="F2033" s="309" t="s">
        <v>7402</v>
      </c>
      <c r="G2033" s="309" t="s">
        <v>7403</v>
      </c>
      <c r="H2033" s="309" t="s">
        <v>7404</v>
      </c>
      <c r="I2033" s="309" t="s">
        <v>5706</v>
      </c>
      <c r="J2033" s="309" t="s">
        <v>15063</v>
      </c>
      <c r="K2033" s="310">
        <v>0.25885000000000002</v>
      </c>
      <c r="L2033" s="310">
        <v>0.25885000000000002</v>
      </c>
      <c r="M2033" s="310">
        <v>0.22362493</v>
      </c>
      <c r="N2033" s="310"/>
      <c r="O2033" s="310">
        <f t="shared" si="31"/>
        <v>13.608294378983976</v>
      </c>
      <c r="P2033" s="310">
        <v>30.938718167199053</v>
      </c>
      <c r="Q2033" s="309" t="s">
        <v>15063</v>
      </c>
      <c r="R2033" s="311"/>
    </row>
    <row r="2034" spans="1:18" s="312" customFormat="1" x14ac:dyDescent="0.3">
      <c r="A2034" s="307">
        <v>2031</v>
      </c>
      <c r="B2034" s="308" t="s">
        <v>5271</v>
      </c>
      <c r="C2034" s="308" t="s">
        <v>2396</v>
      </c>
      <c r="D2034" s="308" t="s">
        <v>2396</v>
      </c>
      <c r="E2034" s="308" t="s">
        <v>14809</v>
      </c>
      <c r="F2034" s="309" t="s">
        <v>7402</v>
      </c>
      <c r="G2034" s="309" t="s">
        <v>7405</v>
      </c>
      <c r="H2034" s="309" t="s">
        <v>7406</v>
      </c>
      <c r="I2034" s="309" t="s">
        <v>5701</v>
      </c>
      <c r="J2034" s="309" t="s">
        <v>15063</v>
      </c>
      <c r="K2034" s="310">
        <v>0.90677999999999992</v>
      </c>
      <c r="L2034" s="310">
        <v>0.90677999999999992</v>
      </c>
      <c r="M2034" s="310">
        <v>0.81466450000000001</v>
      </c>
      <c r="N2034" s="310"/>
      <c r="O2034" s="310">
        <f t="shared" si="31"/>
        <v>10.158527978120373</v>
      </c>
      <c r="P2034" s="310">
        <v>10.158527978120379</v>
      </c>
      <c r="Q2034" s="309" t="s">
        <v>15063</v>
      </c>
      <c r="R2034" s="311"/>
    </row>
    <row r="2035" spans="1:18" s="312" customFormat="1" x14ac:dyDescent="0.3">
      <c r="A2035" s="307">
        <v>2032</v>
      </c>
      <c r="B2035" s="308" t="s">
        <v>5271</v>
      </c>
      <c r="C2035" s="308" t="s">
        <v>2396</v>
      </c>
      <c r="D2035" s="308" t="s">
        <v>2396</v>
      </c>
      <c r="E2035" s="308" t="s">
        <v>14809</v>
      </c>
      <c r="F2035" s="309" t="s">
        <v>7402</v>
      </c>
      <c r="G2035" s="309" t="s">
        <v>7407</v>
      </c>
      <c r="H2035" s="309" t="s">
        <v>7408</v>
      </c>
      <c r="I2035" s="309" t="s">
        <v>5701</v>
      </c>
      <c r="J2035" s="309" t="s">
        <v>15063</v>
      </c>
      <c r="K2035" s="310">
        <v>0.72726400000000002</v>
      </c>
      <c r="L2035" s="310">
        <v>0.72726400000000002</v>
      </c>
      <c r="M2035" s="310">
        <v>0.65545000000000009</v>
      </c>
      <c r="N2035" s="310"/>
      <c r="O2035" s="310">
        <f t="shared" si="31"/>
        <v>9.8745434945219248</v>
      </c>
      <c r="P2035" s="310">
        <v>9.8745434945219372</v>
      </c>
      <c r="Q2035" s="309" t="s">
        <v>15063</v>
      </c>
      <c r="R2035" s="311"/>
    </row>
    <row r="2036" spans="1:18" s="312" customFormat="1" x14ac:dyDescent="0.3">
      <c r="A2036" s="307">
        <v>2033</v>
      </c>
      <c r="B2036" s="308" t="s">
        <v>5271</v>
      </c>
      <c r="C2036" s="308" t="s">
        <v>2396</v>
      </c>
      <c r="D2036" s="308" t="s">
        <v>2396</v>
      </c>
      <c r="E2036" s="308" t="s">
        <v>14809</v>
      </c>
      <c r="F2036" s="309" t="s">
        <v>7402</v>
      </c>
      <c r="G2036" s="309" t="s">
        <v>7409</v>
      </c>
      <c r="H2036" s="309" t="s">
        <v>7410</v>
      </c>
      <c r="I2036" s="309" t="s">
        <v>5706</v>
      </c>
      <c r="J2036" s="309" t="s">
        <v>15063</v>
      </c>
      <c r="K2036" s="310">
        <v>0.63385000000000002</v>
      </c>
      <c r="L2036" s="310">
        <v>0.63385000000000002</v>
      </c>
      <c r="M2036" s="310">
        <v>0.54576200000000008</v>
      </c>
      <c r="N2036" s="310"/>
      <c r="O2036" s="310">
        <f t="shared" si="31"/>
        <v>13.897294312534502</v>
      </c>
      <c r="P2036" s="310">
        <v>36.379051000173568</v>
      </c>
      <c r="Q2036" s="309" t="s">
        <v>15063</v>
      </c>
      <c r="R2036" s="311"/>
    </row>
    <row r="2037" spans="1:18" s="312" customFormat="1" x14ac:dyDescent="0.3">
      <c r="A2037" s="307">
        <v>2034</v>
      </c>
      <c r="B2037" s="308" t="s">
        <v>5271</v>
      </c>
      <c r="C2037" s="308" t="s">
        <v>2396</v>
      </c>
      <c r="D2037" s="308" t="s">
        <v>2396</v>
      </c>
      <c r="E2037" s="308" t="s">
        <v>14809</v>
      </c>
      <c r="F2037" s="309" t="s">
        <v>7411</v>
      </c>
      <c r="G2037" s="309" t="s">
        <v>7412</v>
      </c>
      <c r="H2037" s="309" t="s">
        <v>7413</v>
      </c>
      <c r="I2037" s="309" t="s">
        <v>5701</v>
      </c>
      <c r="J2037" s="309" t="s">
        <v>15063</v>
      </c>
      <c r="K2037" s="310">
        <v>0.59196000000000004</v>
      </c>
      <c r="L2037" s="310">
        <v>0.59196000000000004</v>
      </c>
      <c r="M2037" s="310">
        <v>0.53894850000000005</v>
      </c>
      <c r="N2037" s="310"/>
      <c r="O2037" s="310">
        <f t="shared" si="31"/>
        <v>8.9552503547536961</v>
      </c>
      <c r="P2037" s="310">
        <v>11.208984699597002</v>
      </c>
      <c r="Q2037" s="309" t="s">
        <v>15063</v>
      </c>
      <c r="R2037" s="311"/>
    </row>
    <row r="2038" spans="1:18" s="312" customFormat="1" x14ac:dyDescent="0.3">
      <c r="A2038" s="307">
        <v>2035</v>
      </c>
      <c r="B2038" s="308" t="s">
        <v>5271</v>
      </c>
      <c r="C2038" s="308" t="s">
        <v>2396</v>
      </c>
      <c r="D2038" s="308" t="s">
        <v>2396</v>
      </c>
      <c r="E2038" s="308" t="s">
        <v>14809</v>
      </c>
      <c r="F2038" s="309" t="s">
        <v>7411</v>
      </c>
      <c r="G2038" s="309" t="s">
        <v>7414</v>
      </c>
      <c r="H2038" s="309" t="s">
        <v>7415</v>
      </c>
      <c r="I2038" s="309" t="s">
        <v>5701</v>
      </c>
      <c r="J2038" s="309" t="s">
        <v>15063</v>
      </c>
      <c r="K2038" s="310">
        <v>0.60488000000000008</v>
      </c>
      <c r="L2038" s="310">
        <v>0.60488000000000008</v>
      </c>
      <c r="M2038" s="310">
        <v>0.544964</v>
      </c>
      <c r="N2038" s="310"/>
      <c r="O2038" s="310">
        <f t="shared" si="31"/>
        <v>9.9054357889168223</v>
      </c>
      <c r="P2038" s="310">
        <v>9.905435788916817</v>
      </c>
      <c r="Q2038" s="309" t="s">
        <v>15063</v>
      </c>
      <c r="R2038" s="311"/>
    </row>
    <row r="2039" spans="1:18" s="312" customFormat="1" x14ac:dyDescent="0.3">
      <c r="A2039" s="307">
        <v>2036</v>
      </c>
      <c r="B2039" s="308" t="s">
        <v>5271</v>
      </c>
      <c r="C2039" s="308" t="s">
        <v>2396</v>
      </c>
      <c r="D2039" s="308" t="s">
        <v>2396</v>
      </c>
      <c r="E2039" s="308" t="s">
        <v>14809</v>
      </c>
      <c r="F2039" s="309" t="s">
        <v>7411</v>
      </c>
      <c r="G2039" s="309" t="s">
        <v>7416</v>
      </c>
      <c r="H2039" s="309" t="s">
        <v>7417</v>
      </c>
      <c r="I2039" s="309" t="s">
        <v>5706</v>
      </c>
      <c r="J2039" s="309" t="s">
        <v>15063</v>
      </c>
      <c r="K2039" s="310">
        <v>0.50170000000000003</v>
      </c>
      <c r="L2039" s="310">
        <v>0.50170000000000003</v>
      </c>
      <c r="M2039" s="310">
        <v>0.43152299999999999</v>
      </c>
      <c r="N2039" s="310"/>
      <c r="O2039" s="310">
        <f t="shared" si="31"/>
        <v>13.987841339445891</v>
      </c>
      <c r="P2039" s="310">
        <v>43.524506639077522</v>
      </c>
      <c r="Q2039" s="309" t="s">
        <v>15063</v>
      </c>
      <c r="R2039" s="311"/>
    </row>
    <row r="2040" spans="1:18" s="312" customFormat="1" x14ac:dyDescent="0.3">
      <c r="A2040" s="307">
        <v>2037</v>
      </c>
      <c r="B2040" s="308" t="s">
        <v>5271</v>
      </c>
      <c r="C2040" s="308" t="s">
        <v>2396</v>
      </c>
      <c r="D2040" s="308" t="s">
        <v>2396</v>
      </c>
      <c r="E2040" s="308" t="s">
        <v>14809</v>
      </c>
      <c r="F2040" s="309" t="s">
        <v>7411</v>
      </c>
      <c r="G2040" s="309" t="s">
        <v>7418</v>
      </c>
      <c r="H2040" s="309" t="s">
        <v>7419</v>
      </c>
      <c r="I2040" s="309" t="s">
        <v>5701</v>
      </c>
      <c r="J2040" s="309" t="s">
        <v>15063</v>
      </c>
      <c r="K2040" s="310">
        <v>0.41615999999999997</v>
      </c>
      <c r="L2040" s="310">
        <v>0.41615999999999997</v>
      </c>
      <c r="M2040" s="310">
        <v>0.37431099999999995</v>
      </c>
      <c r="N2040" s="310"/>
      <c r="O2040" s="310">
        <f t="shared" si="31"/>
        <v>10.05598808150712</v>
      </c>
      <c r="P2040" s="310">
        <v>10.055988081507117</v>
      </c>
      <c r="Q2040" s="309" t="s">
        <v>15063</v>
      </c>
      <c r="R2040" s="311"/>
    </row>
    <row r="2041" spans="1:18" s="312" customFormat="1" x14ac:dyDescent="0.3">
      <c r="A2041" s="307">
        <v>2038</v>
      </c>
      <c r="B2041" s="308" t="s">
        <v>5271</v>
      </c>
      <c r="C2041" s="308" t="s">
        <v>2396</v>
      </c>
      <c r="D2041" s="308" t="s">
        <v>2396</v>
      </c>
      <c r="E2041" s="308" t="s">
        <v>14809</v>
      </c>
      <c r="F2041" s="309" t="s">
        <v>7411</v>
      </c>
      <c r="G2041" s="309" t="s">
        <v>7420</v>
      </c>
      <c r="H2041" s="309" t="s">
        <v>7421</v>
      </c>
      <c r="I2041" s="309" t="s">
        <v>5701</v>
      </c>
      <c r="J2041" s="309" t="s">
        <v>15063</v>
      </c>
      <c r="K2041" s="310">
        <v>0.57967999999999997</v>
      </c>
      <c r="L2041" s="310">
        <v>0.57967999999999997</v>
      </c>
      <c r="M2041" s="310">
        <v>0.53061599999999998</v>
      </c>
      <c r="N2041" s="310"/>
      <c r="O2041" s="310">
        <f t="shared" si="31"/>
        <v>8.463980126966602</v>
      </c>
      <c r="P2041" s="310">
        <v>11.641961785141453</v>
      </c>
      <c r="Q2041" s="309" t="s">
        <v>15063</v>
      </c>
      <c r="R2041" s="311"/>
    </row>
    <row r="2042" spans="1:18" s="312" customFormat="1" x14ac:dyDescent="0.3">
      <c r="A2042" s="307">
        <v>2039</v>
      </c>
      <c r="B2042" s="308" t="s">
        <v>5271</v>
      </c>
      <c r="C2042" s="308" t="s">
        <v>2396</v>
      </c>
      <c r="D2042" s="308" t="s">
        <v>2396</v>
      </c>
      <c r="E2042" s="308" t="s">
        <v>14809</v>
      </c>
      <c r="F2042" s="309" t="s">
        <v>7411</v>
      </c>
      <c r="G2042" s="309" t="s">
        <v>7422</v>
      </c>
      <c r="H2042" s="309" t="s">
        <v>7423</v>
      </c>
      <c r="I2042" s="309" t="s">
        <v>5701</v>
      </c>
      <c r="J2042" s="309" t="s">
        <v>15063</v>
      </c>
      <c r="K2042" s="310">
        <v>0.37053999999999998</v>
      </c>
      <c r="L2042" s="310">
        <v>0.37053999999999998</v>
      </c>
      <c r="M2042" s="310">
        <v>0.334374</v>
      </c>
      <c r="N2042" s="310"/>
      <c r="O2042" s="310">
        <f t="shared" si="31"/>
        <v>9.7603497598100013</v>
      </c>
      <c r="P2042" s="310">
        <v>10.48252918250151</v>
      </c>
      <c r="Q2042" s="309" t="s">
        <v>15063</v>
      </c>
      <c r="R2042" s="311"/>
    </row>
    <row r="2043" spans="1:18" s="312" customFormat="1" x14ac:dyDescent="0.3">
      <c r="A2043" s="307">
        <v>2040</v>
      </c>
      <c r="B2043" s="308" t="s">
        <v>5271</v>
      </c>
      <c r="C2043" s="308" t="s">
        <v>2396</v>
      </c>
      <c r="D2043" s="308" t="s">
        <v>2396</v>
      </c>
      <c r="E2043" s="308" t="s">
        <v>14809</v>
      </c>
      <c r="F2043" s="309" t="s">
        <v>7411</v>
      </c>
      <c r="G2043" s="309" t="s">
        <v>7424</v>
      </c>
      <c r="H2043" s="309" t="s">
        <v>7425</v>
      </c>
      <c r="I2043" s="309" t="s">
        <v>5701</v>
      </c>
      <c r="J2043" s="309" t="s">
        <v>15063</v>
      </c>
      <c r="K2043" s="310">
        <v>0.45279999999999998</v>
      </c>
      <c r="L2043" s="310">
        <v>0.45279999999999998</v>
      </c>
      <c r="M2043" s="310">
        <v>0.406945</v>
      </c>
      <c r="N2043" s="310"/>
      <c r="O2043" s="310">
        <f t="shared" si="31"/>
        <v>10.126987632508829</v>
      </c>
      <c r="P2043" s="310">
        <v>10.126987632508822</v>
      </c>
      <c r="Q2043" s="309" t="s">
        <v>15063</v>
      </c>
      <c r="R2043" s="311"/>
    </row>
    <row r="2044" spans="1:18" s="312" customFormat="1" x14ac:dyDescent="0.3">
      <c r="A2044" s="307">
        <v>2041</v>
      </c>
      <c r="B2044" s="308" t="s">
        <v>5271</v>
      </c>
      <c r="C2044" s="308" t="s">
        <v>2396</v>
      </c>
      <c r="D2044" s="308" t="s">
        <v>2396</v>
      </c>
      <c r="E2044" s="308" t="s">
        <v>14809</v>
      </c>
      <c r="F2044" s="309" t="s">
        <v>7411</v>
      </c>
      <c r="G2044" s="309" t="s">
        <v>7426</v>
      </c>
      <c r="H2044" s="309" t="s">
        <v>7427</v>
      </c>
      <c r="I2044" s="309" t="s">
        <v>5706</v>
      </c>
      <c r="J2044" s="309" t="s">
        <v>15063</v>
      </c>
      <c r="K2044" s="310">
        <v>0.46872000000000003</v>
      </c>
      <c r="L2044" s="310">
        <v>0.46872000000000003</v>
      </c>
      <c r="M2044" s="310">
        <v>0.40331399999999995</v>
      </c>
      <c r="N2044" s="310"/>
      <c r="O2044" s="310">
        <f t="shared" si="31"/>
        <v>13.954173067076308</v>
      </c>
      <c r="P2044" s="310">
        <v>38.571945326909876</v>
      </c>
      <c r="Q2044" s="309" t="s">
        <v>15063</v>
      </c>
      <c r="R2044" s="311"/>
    </row>
    <row r="2045" spans="1:18" s="312" customFormat="1" x14ac:dyDescent="0.3">
      <c r="A2045" s="307">
        <v>2042</v>
      </c>
      <c r="B2045" s="308" t="s">
        <v>5271</v>
      </c>
      <c r="C2045" s="308" t="s">
        <v>2396</v>
      </c>
      <c r="D2045" s="308" t="s">
        <v>2396</v>
      </c>
      <c r="E2045" s="308" t="s">
        <v>14809</v>
      </c>
      <c r="F2045" s="309" t="s">
        <v>7428</v>
      </c>
      <c r="G2045" s="309" t="s">
        <v>7429</v>
      </c>
      <c r="H2045" s="309" t="s">
        <v>7430</v>
      </c>
      <c r="I2045" s="309" t="s">
        <v>5701</v>
      </c>
      <c r="J2045" s="309" t="s">
        <v>15063</v>
      </c>
      <c r="K2045" s="310">
        <v>0.26667999999999997</v>
      </c>
      <c r="L2045" s="310">
        <v>0.26667999999999997</v>
      </c>
      <c r="M2045" s="310">
        <v>0.24111700000000003</v>
      </c>
      <c r="N2045" s="310"/>
      <c r="O2045" s="310">
        <f t="shared" si="31"/>
        <v>9.5856457177140939</v>
      </c>
      <c r="P2045" s="310">
        <v>9.5856457177141081</v>
      </c>
      <c r="Q2045" s="309" t="s">
        <v>15063</v>
      </c>
      <c r="R2045" s="311"/>
    </row>
    <row r="2046" spans="1:18" s="312" customFormat="1" x14ac:dyDescent="0.3">
      <c r="A2046" s="307">
        <v>2043</v>
      </c>
      <c r="B2046" s="308" t="s">
        <v>5271</v>
      </c>
      <c r="C2046" s="308" t="s">
        <v>2396</v>
      </c>
      <c r="D2046" s="308" t="s">
        <v>2396</v>
      </c>
      <c r="E2046" s="308" t="s">
        <v>14809</v>
      </c>
      <c r="F2046" s="309" t="s">
        <v>7428</v>
      </c>
      <c r="G2046" s="309" t="s">
        <v>7431</v>
      </c>
      <c r="H2046" s="309" t="s">
        <v>7432</v>
      </c>
      <c r="I2046" s="309" t="s">
        <v>5701</v>
      </c>
      <c r="J2046" s="309" t="s">
        <v>15063</v>
      </c>
      <c r="K2046" s="310">
        <v>0.58994000000000002</v>
      </c>
      <c r="L2046" s="310">
        <v>0.58994000000000002</v>
      </c>
      <c r="M2046" s="310">
        <v>0.53115299999999999</v>
      </c>
      <c r="N2046" s="310"/>
      <c r="O2046" s="310">
        <f t="shared" si="31"/>
        <v>9.9649116859341671</v>
      </c>
      <c r="P2046" s="310">
        <v>9.9649116859341635</v>
      </c>
      <c r="Q2046" s="309" t="s">
        <v>15063</v>
      </c>
      <c r="R2046" s="311"/>
    </row>
    <row r="2047" spans="1:18" s="312" customFormat="1" x14ac:dyDescent="0.3">
      <c r="A2047" s="307">
        <v>2044</v>
      </c>
      <c r="B2047" s="308" t="s">
        <v>5271</v>
      </c>
      <c r="C2047" s="308" t="s">
        <v>2396</v>
      </c>
      <c r="D2047" s="308" t="s">
        <v>2396</v>
      </c>
      <c r="E2047" s="308" t="s">
        <v>14809</v>
      </c>
      <c r="F2047" s="309" t="s">
        <v>7428</v>
      </c>
      <c r="G2047" s="309" t="s">
        <v>7433</v>
      </c>
      <c r="H2047" s="309" t="s">
        <v>7434</v>
      </c>
      <c r="I2047" s="309" t="s">
        <v>5701</v>
      </c>
      <c r="J2047" s="309" t="s">
        <v>15063</v>
      </c>
      <c r="K2047" s="310">
        <v>0.64888000000000001</v>
      </c>
      <c r="L2047" s="310">
        <v>0.64888000000000001</v>
      </c>
      <c r="M2047" s="310">
        <v>0.58217849999999993</v>
      </c>
      <c r="N2047" s="310"/>
      <c r="O2047" s="310">
        <f t="shared" si="31"/>
        <v>10.279481568240673</v>
      </c>
      <c r="P2047" s="310">
        <v>10.279481568240678</v>
      </c>
      <c r="Q2047" s="309" t="s">
        <v>15063</v>
      </c>
      <c r="R2047" s="311"/>
    </row>
    <row r="2048" spans="1:18" s="312" customFormat="1" x14ac:dyDescent="0.3">
      <c r="A2048" s="307">
        <v>2045</v>
      </c>
      <c r="B2048" s="308" t="s">
        <v>5271</v>
      </c>
      <c r="C2048" s="308" t="s">
        <v>2396</v>
      </c>
      <c r="D2048" s="308" t="s">
        <v>2396</v>
      </c>
      <c r="E2048" s="308" t="s">
        <v>14809</v>
      </c>
      <c r="F2048" s="309" t="s">
        <v>7428</v>
      </c>
      <c r="G2048" s="309" t="s">
        <v>7435</v>
      </c>
      <c r="H2048" s="309" t="s">
        <v>7436</v>
      </c>
      <c r="I2048" s="309" t="s">
        <v>5701</v>
      </c>
      <c r="J2048" s="309" t="s">
        <v>15063</v>
      </c>
      <c r="K2048" s="310">
        <v>0.47001999999999999</v>
      </c>
      <c r="L2048" s="310">
        <v>0.47001999999999999</v>
      </c>
      <c r="M2048" s="310">
        <v>0.42341099999999998</v>
      </c>
      <c r="N2048" s="310"/>
      <c r="O2048" s="310">
        <f t="shared" si="31"/>
        <v>9.9163865367431203</v>
      </c>
      <c r="P2048" s="310">
        <v>9.916386536743115</v>
      </c>
      <c r="Q2048" s="309" t="s">
        <v>15063</v>
      </c>
      <c r="R2048" s="311"/>
    </row>
    <row r="2049" spans="1:18" s="312" customFormat="1" x14ac:dyDescent="0.3">
      <c r="A2049" s="307">
        <v>2046</v>
      </c>
      <c r="B2049" s="308" t="s">
        <v>5271</v>
      </c>
      <c r="C2049" s="308" t="s">
        <v>2396</v>
      </c>
      <c r="D2049" s="308" t="s">
        <v>2396</v>
      </c>
      <c r="E2049" s="308" t="s">
        <v>14809</v>
      </c>
      <c r="F2049" s="309" t="s">
        <v>7428</v>
      </c>
      <c r="G2049" s="309" t="s">
        <v>7437</v>
      </c>
      <c r="H2049" s="309" t="s">
        <v>7438</v>
      </c>
      <c r="I2049" s="309" t="s">
        <v>5701</v>
      </c>
      <c r="J2049" s="309" t="s">
        <v>15063</v>
      </c>
      <c r="K2049" s="310">
        <v>0.76848000000000005</v>
      </c>
      <c r="L2049" s="310">
        <v>0.76848000000000005</v>
      </c>
      <c r="M2049" s="310">
        <v>0.69132749999999998</v>
      </c>
      <c r="N2049" s="310"/>
      <c r="O2049" s="310">
        <f t="shared" si="31"/>
        <v>10.039623672704568</v>
      </c>
      <c r="P2049" s="310">
        <v>10.039623672704568</v>
      </c>
      <c r="Q2049" s="309" t="s">
        <v>15063</v>
      </c>
      <c r="R2049" s="311"/>
    </row>
    <row r="2050" spans="1:18" s="312" customFormat="1" x14ac:dyDescent="0.3">
      <c r="A2050" s="307">
        <v>2047</v>
      </c>
      <c r="B2050" s="308" t="s">
        <v>5271</v>
      </c>
      <c r="C2050" s="308" t="s">
        <v>2396</v>
      </c>
      <c r="D2050" s="308" t="s">
        <v>2396</v>
      </c>
      <c r="E2050" s="308" t="s">
        <v>14809</v>
      </c>
      <c r="F2050" s="309" t="s">
        <v>7428</v>
      </c>
      <c r="G2050" s="309" t="s">
        <v>7439</v>
      </c>
      <c r="H2050" s="309" t="s">
        <v>7440</v>
      </c>
      <c r="I2050" s="309" t="s">
        <v>5701</v>
      </c>
      <c r="J2050" s="309" t="s">
        <v>15063</v>
      </c>
      <c r="K2050" s="310">
        <v>0.74876000000000009</v>
      </c>
      <c r="L2050" s="310">
        <v>0.74876000000000009</v>
      </c>
      <c r="M2050" s="310">
        <v>0.67368699999999992</v>
      </c>
      <c r="N2050" s="310"/>
      <c r="O2050" s="310">
        <f t="shared" si="31"/>
        <v>10.026310166141375</v>
      </c>
      <c r="P2050" s="310">
        <v>10.026310166141371</v>
      </c>
      <c r="Q2050" s="309" t="s">
        <v>15063</v>
      </c>
      <c r="R2050" s="311"/>
    </row>
    <row r="2051" spans="1:18" s="312" customFormat="1" x14ac:dyDescent="0.3">
      <c r="A2051" s="307">
        <v>2048</v>
      </c>
      <c r="B2051" s="308" t="s">
        <v>5271</v>
      </c>
      <c r="C2051" s="308" t="s">
        <v>2396</v>
      </c>
      <c r="D2051" s="308" t="s">
        <v>2396</v>
      </c>
      <c r="E2051" s="308" t="s">
        <v>14809</v>
      </c>
      <c r="F2051" s="309" t="s">
        <v>7428</v>
      </c>
      <c r="G2051" s="309" t="s">
        <v>7441</v>
      </c>
      <c r="H2051" s="309" t="s">
        <v>7442</v>
      </c>
      <c r="I2051" s="309" t="s">
        <v>5701</v>
      </c>
      <c r="J2051" s="309" t="s">
        <v>15063</v>
      </c>
      <c r="K2051" s="310">
        <v>0.90588000000000002</v>
      </c>
      <c r="L2051" s="310">
        <v>0.90588000000000002</v>
      </c>
      <c r="M2051" s="310">
        <v>0.81658349999999991</v>
      </c>
      <c r="N2051" s="310"/>
      <c r="O2051" s="310">
        <f t="shared" si="31"/>
        <v>9.8574314478739034</v>
      </c>
      <c r="P2051" s="310">
        <v>9.8574314478738998</v>
      </c>
      <c r="Q2051" s="309" t="s">
        <v>15063</v>
      </c>
      <c r="R2051" s="311"/>
    </row>
    <row r="2052" spans="1:18" s="312" customFormat="1" x14ac:dyDescent="0.3">
      <c r="A2052" s="307">
        <v>2049</v>
      </c>
      <c r="B2052" s="308" t="s">
        <v>5271</v>
      </c>
      <c r="C2052" s="308" t="s">
        <v>2396</v>
      </c>
      <c r="D2052" s="308" t="s">
        <v>2396</v>
      </c>
      <c r="E2052" s="308" t="s">
        <v>14809</v>
      </c>
      <c r="F2052" s="309" t="s">
        <v>7428</v>
      </c>
      <c r="G2052" s="309" t="s">
        <v>7443</v>
      </c>
      <c r="H2052" s="309" t="s">
        <v>7444</v>
      </c>
      <c r="I2052" s="309" t="s">
        <v>5701</v>
      </c>
      <c r="J2052" s="309" t="s">
        <v>15063</v>
      </c>
      <c r="K2052" s="310">
        <v>0.43015999999999999</v>
      </c>
      <c r="L2052" s="310">
        <v>0.43015999999999999</v>
      </c>
      <c r="M2052" s="310">
        <v>0.38766449999999997</v>
      </c>
      <c r="N2052" s="310"/>
      <c r="O2052" s="310">
        <f t="shared" ref="O2052:O2115" si="32">(L2052-M2052)/L2052*100</f>
        <v>9.8789985121815178</v>
      </c>
      <c r="P2052" s="310">
        <v>9.8789985121815143</v>
      </c>
      <c r="Q2052" s="309" t="s">
        <v>15063</v>
      </c>
      <c r="R2052" s="311"/>
    </row>
    <row r="2053" spans="1:18" s="312" customFormat="1" x14ac:dyDescent="0.3">
      <c r="A2053" s="307">
        <v>2050</v>
      </c>
      <c r="B2053" s="308" t="s">
        <v>5271</v>
      </c>
      <c r="C2053" s="308" t="s">
        <v>2396</v>
      </c>
      <c r="D2053" s="308" t="s">
        <v>2396</v>
      </c>
      <c r="E2053" s="308" t="s">
        <v>14809</v>
      </c>
      <c r="F2053" s="309" t="s">
        <v>7428</v>
      </c>
      <c r="G2053" s="309" t="s">
        <v>7445</v>
      </c>
      <c r="H2053" s="309" t="s">
        <v>7446</v>
      </c>
      <c r="I2053" s="309" t="s">
        <v>5706</v>
      </c>
      <c r="J2053" s="309" t="s">
        <v>15063</v>
      </c>
      <c r="K2053" s="310">
        <v>0.24979999999999999</v>
      </c>
      <c r="L2053" s="310">
        <v>0.24979999999999999</v>
      </c>
      <c r="M2053" s="310">
        <v>0.21484799999999998</v>
      </c>
      <c r="N2053" s="310"/>
      <c r="O2053" s="310">
        <f t="shared" si="32"/>
        <v>13.991993594875908</v>
      </c>
      <c r="P2053" s="310">
        <v>47.150472436588672</v>
      </c>
      <c r="Q2053" s="309" t="s">
        <v>15063</v>
      </c>
      <c r="R2053" s="311"/>
    </row>
    <row r="2054" spans="1:18" s="312" customFormat="1" x14ac:dyDescent="0.3">
      <c r="A2054" s="307">
        <v>2051</v>
      </c>
      <c r="B2054" s="308" t="s">
        <v>5271</v>
      </c>
      <c r="C2054" s="308" t="s">
        <v>2396</v>
      </c>
      <c r="D2054" s="308" t="s">
        <v>2396</v>
      </c>
      <c r="E2054" s="308" t="s">
        <v>14809</v>
      </c>
      <c r="F2054" s="309" t="s">
        <v>7428</v>
      </c>
      <c r="G2054" s="309" t="s">
        <v>7447</v>
      </c>
      <c r="H2054" s="309" t="s">
        <v>7448</v>
      </c>
      <c r="I2054" s="309" t="s">
        <v>5706</v>
      </c>
      <c r="J2054" s="309" t="s">
        <v>15063</v>
      </c>
      <c r="K2054" s="310">
        <v>0.42860000000000004</v>
      </c>
      <c r="L2054" s="310">
        <v>0.42860000000000004</v>
      </c>
      <c r="M2054" s="310">
        <v>0.37003960000000002</v>
      </c>
      <c r="N2054" s="310"/>
      <c r="O2054" s="310">
        <f t="shared" si="32"/>
        <v>13.663182454503033</v>
      </c>
      <c r="P2054" s="310">
        <v>28.717186848628206</v>
      </c>
      <c r="Q2054" s="309" t="s">
        <v>15063</v>
      </c>
      <c r="R2054" s="311"/>
    </row>
    <row r="2055" spans="1:18" s="312" customFormat="1" x14ac:dyDescent="0.3">
      <c r="A2055" s="307">
        <v>2052</v>
      </c>
      <c r="B2055" s="308" t="s">
        <v>5271</v>
      </c>
      <c r="C2055" s="308" t="s">
        <v>2396</v>
      </c>
      <c r="D2055" s="308" t="s">
        <v>2396</v>
      </c>
      <c r="E2055" s="308" t="s">
        <v>14809</v>
      </c>
      <c r="F2055" s="309" t="s">
        <v>7428</v>
      </c>
      <c r="G2055" s="309" t="s">
        <v>7449</v>
      </c>
      <c r="H2055" s="309" t="s">
        <v>7450</v>
      </c>
      <c r="I2055" s="309" t="s">
        <v>5706</v>
      </c>
      <c r="J2055" s="309" t="s">
        <v>15063</v>
      </c>
      <c r="K2055" s="310">
        <v>0.70679999999999998</v>
      </c>
      <c r="L2055" s="310">
        <v>0.70679999999999998</v>
      </c>
      <c r="M2055" s="310">
        <v>0.60684199999999999</v>
      </c>
      <c r="N2055" s="310"/>
      <c r="O2055" s="310">
        <f t="shared" si="32"/>
        <v>14.142331635540465</v>
      </c>
      <c r="P2055" s="310">
        <v>32.020653588789685</v>
      </c>
      <c r="Q2055" s="309" t="s">
        <v>15063</v>
      </c>
      <c r="R2055" s="311"/>
    </row>
    <row r="2056" spans="1:18" s="312" customFormat="1" x14ac:dyDescent="0.3">
      <c r="A2056" s="307">
        <v>2053</v>
      </c>
      <c r="B2056" s="308" t="s">
        <v>5271</v>
      </c>
      <c r="C2056" s="308" t="s">
        <v>2396</v>
      </c>
      <c r="D2056" s="308" t="s">
        <v>2396</v>
      </c>
      <c r="E2056" s="308" t="s">
        <v>14809</v>
      </c>
      <c r="F2056" s="309" t="s">
        <v>7451</v>
      </c>
      <c r="G2056" s="309" t="s">
        <v>7452</v>
      </c>
      <c r="H2056" s="309" t="s">
        <v>7453</v>
      </c>
      <c r="I2056" s="309" t="s">
        <v>5701</v>
      </c>
      <c r="J2056" s="309" t="s">
        <v>15063</v>
      </c>
      <c r="K2056" s="310">
        <v>0.51234000000000002</v>
      </c>
      <c r="L2056" s="310">
        <v>0.51234000000000002</v>
      </c>
      <c r="M2056" s="310">
        <v>0.46338499999999999</v>
      </c>
      <c r="N2056" s="310"/>
      <c r="O2056" s="310">
        <f t="shared" si="32"/>
        <v>9.5551782019752558</v>
      </c>
      <c r="P2056" s="310">
        <v>9.6953341798326047</v>
      </c>
      <c r="Q2056" s="309" t="s">
        <v>15063</v>
      </c>
      <c r="R2056" s="311"/>
    </row>
    <row r="2057" spans="1:18" s="312" customFormat="1" x14ac:dyDescent="0.3">
      <c r="A2057" s="307">
        <v>2054</v>
      </c>
      <c r="B2057" s="308" t="s">
        <v>5271</v>
      </c>
      <c r="C2057" s="308" t="s">
        <v>2396</v>
      </c>
      <c r="D2057" s="308" t="s">
        <v>2396</v>
      </c>
      <c r="E2057" s="308" t="s">
        <v>14809</v>
      </c>
      <c r="F2057" s="309" t="s">
        <v>7451</v>
      </c>
      <c r="G2057" s="309" t="s">
        <v>7454</v>
      </c>
      <c r="H2057" s="309" t="s">
        <v>7455</v>
      </c>
      <c r="I2057" s="309" t="s">
        <v>5701</v>
      </c>
      <c r="J2057" s="309" t="s">
        <v>15063</v>
      </c>
      <c r="K2057" s="310">
        <v>0.45919999999999994</v>
      </c>
      <c r="L2057" s="310">
        <v>0.45919999999999994</v>
      </c>
      <c r="M2057" s="310">
        <v>0.41333200000000003</v>
      </c>
      <c r="N2057" s="310"/>
      <c r="O2057" s="310">
        <f t="shared" si="32"/>
        <v>9.9886759581881357</v>
      </c>
      <c r="P2057" s="310">
        <v>9.9886759581881197</v>
      </c>
      <c r="Q2057" s="309" t="s">
        <v>15063</v>
      </c>
      <c r="R2057" s="311"/>
    </row>
    <row r="2058" spans="1:18" s="312" customFormat="1" x14ac:dyDescent="0.3">
      <c r="A2058" s="307">
        <v>2055</v>
      </c>
      <c r="B2058" s="308" t="s">
        <v>5271</v>
      </c>
      <c r="C2058" s="308" t="s">
        <v>2396</v>
      </c>
      <c r="D2058" s="308" t="s">
        <v>2396</v>
      </c>
      <c r="E2058" s="308" t="s">
        <v>14809</v>
      </c>
      <c r="F2058" s="309" t="s">
        <v>7451</v>
      </c>
      <c r="G2058" s="309" t="s">
        <v>7456</v>
      </c>
      <c r="H2058" s="309" t="s">
        <v>7457</v>
      </c>
      <c r="I2058" s="309" t="s">
        <v>2432</v>
      </c>
      <c r="J2058" s="309" t="s">
        <v>15063</v>
      </c>
      <c r="K2058" s="310">
        <v>1.78546</v>
      </c>
      <c r="L2058" s="310">
        <v>1.78546</v>
      </c>
      <c r="M2058" s="310">
        <v>1.5490754099999999</v>
      </c>
      <c r="N2058" s="310"/>
      <c r="O2058" s="310">
        <f t="shared" si="32"/>
        <v>13.239422333740331</v>
      </c>
      <c r="P2058" s="310">
        <v>13.239422333740336</v>
      </c>
      <c r="Q2058" s="309" t="s">
        <v>15063</v>
      </c>
      <c r="R2058" s="311"/>
    </row>
    <row r="2059" spans="1:18" s="312" customFormat="1" x14ac:dyDescent="0.3">
      <c r="A2059" s="307">
        <v>2056</v>
      </c>
      <c r="B2059" s="308" t="s">
        <v>5271</v>
      </c>
      <c r="C2059" s="308" t="s">
        <v>2396</v>
      </c>
      <c r="D2059" s="308" t="s">
        <v>2396</v>
      </c>
      <c r="E2059" s="308" t="s">
        <v>14809</v>
      </c>
      <c r="F2059" s="309" t="s">
        <v>7451</v>
      </c>
      <c r="G2059" s="309" t="s">
        <v>7458</v>
      </c>
      <c r="H2059" s="309" t="s">
        <v>7459</v>
      </c>
      <c r="I2059" s="309" t="s">
        <v>5701</v>
      </c>
      <c r="J2059" s="309" t="s">
        <v>15063</v>
      </c>
      <c r="K2059" s="310">
        <v>0.9759199999999999</v>
      </c>
      <c r="L2059" s="310">
        <v>0.9759199999999999</v>
      </c>
      <c r="M2059" s="310">
        <v>0.87835649999999998</v>
      </c>
      <c r="N2059" s="310"/>
      <c r="O2059" s="310">
        <f t="shared" si="32"/>
        <v>9.9970796786621783</v>
      </c>
      <c r="P2059" s="310">
        <v>9.9970796786621801</v>
      </c>
      <c r="Q2059" s="309" t="s">
        <v>15063</v>
      </c>
      <c r="R2059" s="311"/>
    </row>
    <row r="2060" spans="1:18" s="312" customFormat="1" x14ac:dyDescent="0.3">
      <c r="A2060" s="307">
        <v>2057</v>
      </c>
      <c r="B2060" s="308" t="s">
        <v>5271</v>
      </c>
      <c r="C2060" s="308" t="s">
        <v>2396</v>
      </c>
      <c r="D2060" s="308" t="s">
        <v>2396</v>
      </c>
      <c r="E2060" s="308" t="s">
        <v>14809</v>
      </c>
      <c r="F2060" s="309" t="s">
        <v>7451</v>
      </c>
      <c r="G2060" s="309" t="s">
        <v>7460</v>
      </c>
      <c r="H2060" s="309" t="s">
        <v>7461</v>
      </c>
      <c r="I2060" s="309" t="s">
        <v>5701</v>
      </c>
      <c r="J2060" s="309" t="s">
        <v>15063</v>
      </c>
      <c r="K2060" s="310">
        <v>0.95596000000000003</v>
      </c>
      <c r="L2060" s="310">
        <v>0.95596000000000003</v>
      </c>
      <c r="M2060" s="310">
        <v>0.86032100000000011</v>
      </c>
      <c r="N2060" s="310"/>
      <c r="O2060" s="310">
        <f t="shared" si="32"/>
        <v>10.004498096154641</v>
      </c>
      <c r="P2060" s="310">
        <v>10.004498096154657</v>
      </c>
      <c r="Q2060" s="309" t="s">
        <v>15063</v>
      </c>
      <c r="R2060" s="311"/>
    </row>
    <row r="2061" spans="1:18" s="312" customFormat="1" x14ac:dyDescent="0.3">
      <c r="A2061" s="307">
        <v>2058</v>
      </c>
      <c r="B2061" s="308" t="s">
        <v>5271</v>
      </c>
      <c r="C2061" s="308" t="s">
        <v>2396</v>
      </c>
      <c r="D2061" s="308" t="s">
        <v>2396</v>
      </c>
      <c r="E2061" s="308" t="s">
        <v>14809</v>
      </c>
      <c r="F2061" s="309" t="s">
        <v>7451</v>
      </c>
      <c r="G2061" s="309" t="s">
        <v>7462</v>
      </c>
      <c r="H2061" s="309" t="s">
        <v>7463</v>
      </c>
      <c r="I2061" s="309" t="s">
        <v>5701</v>
      </c>
      <c r="J2061" s="309" t="s">
        <v>15063</v>
      </c>
      <c r="K2061" s="310">
        <v>0.65206000000000008</v>
      </c>
      <c r="L2061" s="310">
        <v>0.65206000000000008</v>
      </c>
      <c r="M2061" s="310">
        <v>0.58847000000000005</v>
      </c>
      <c r="N2061" s="310"/>
      <c r="O2061" s="310">
        <f t="shared" si="32"/>
        <v>9.7521700457013196</v>
      </c>
      <c r="P2061" s="310">
        <v>9.7521700457013143</v>
      </c>
      <c r="Q2061" s="309" t="s">
        <v>15063</v>
      </c>
      <c r="R2061" s="311"/>
    </row>
    <row r="2062" spans="1:18" s="312" customFormat="1" x14ac:dyDescent="0.3">
      <c r="A2062" s="307">
        <v>2059</v>
      </c>
      <c r="B2062" s="308" t="s">
        <v>5271</v>
      </c>
      <c r="C2062" s="308" t="s">
        <v>2396</v>
      </c>
      <c r="D2062" s="308" t="s">
        <v>2396</v>
      </c>
      <c r="E2062" s="308" t="s">
        <v>14809</v>
      </c>
      <c r="F2062" s="309" t="s">
        <v>7451</v>
      </c>
      <c r="G2062" s="309" t="s">
        <v>7464</v>
      </c>
      <c r="H2062" s="309" t="s">
        <v>7465</v>
      </c>
      <c r="I2062" s="309" t="s">
        <v>5701</v>
      </c>
      <c r="J2062" s="309" t="s">
        <v>15063</v>
      </c>
      <c r="K2062" s="310">
        <v>0.72361999999999993</v>
      </c>
      <c r="L2062" s="310">
        <v>0.72361999999999993</v>
      </c>
      <c r="M2062" s="310">
        <v>0.65212499999999995</v>
      </c>
      <c r="N2062" s="310"/>
      <c r="O2062" s="310">
        <f t="shared" si="32"/>
        <v>9.8801857328432021</v>
      </c>
      <c r="P2062" s="310">
        <v>9.8801857328432057</v>
      </c>
      <c r="Q2062" s="309" t="s">
        <v>15063</v>
      </c>
      <c r="R2062" s="311"/>
    </row>
    <row r="2063" spans="1:18" s="312" customFormat="1" x14ac:dyDescent="0.3">
      <c r="A2063" s="307">
        <v>2060</v>
      </c>
      <c r="B2063" s="308" t="s">
        <v>5271</v>
      </c>
      <c r="C2063" s="308" t="s">
        <v>2396</v>
      </c>
      <c r="D2063" s="308" t="s">
        <v>2396</v>
      </c>
      <c r="E2063" s="308" t="s">
        <v>14809</v>
      </c>
      <c r="F2063" s="309" t="s">
        <v>7451</v>
      </c>
      <c r="G2063" s="309" t="s">
        <v>7466</v>
      </c>
      <c r="H2063" s="309" t="s">
        <v>7467</v>
      </c>
      <c r="I2063" s="309" t="s">
        <v>5701</v>
      </c>
      <c r="J2063" s="309" t="s">
        <v>15063</v>
      </c>
      <c r="K2063" s="310">
        <v>0.49104000000000003</v>
      </c>
      <c r="L2063" s="310">
        <v>0.49104000000000003</v>
      </c>
      <c r="M2063" s="310">
        <v>0.44250200000000001</v>
      </c>
      <c r="N2063" s="310"/>
      <c r="O2063" s="310">
        <f t="shared" si="32"/>
        <v>9.8847344411860583</v>
      </c>
      <c r="P2063" s="310">
        <v>9.8847344411860494</v>
      </c>
      <c r="Q2063" s="309" t="s">
        <v>15063</v>
      </c>
      <c r="R2063" s="311"/>
    </row>
    <row r="2064" spans="1:18" s="312" customFormat="1" x14ac:dyDescent="0.3">
      <c r="A2064" s="307">
        <v>2061</v>
      </c>
      <c r="B2064" s="308" t="s">
        <v>5271</v>
      </c>
      <c r="C2064" s="308" t="s">
        <v>2396</v>
      </c>
      <c r="D2064" s="308" t="s">
        <v>2396</v>
      </c>
      <c r="E2064" s="308" t="s">
        <v>14809</v>
      </c>
      <c r="F2064" s="309" t="s">
        <v>7451</v>
      </c>
      <c r="G2064" s="309" t="s">
        <v>7468</v>
      </c>
      <c r="H2064" s="309" t="s">
        <v>7469</v>
      </c>
      <c r="I2064" s="309" t="s">
        <v>5701</v>
      </c>
      <c r="J2064" s="309" t="s">
        <v>15063</v>
      </c>
      <c r="K2064" s="310">
        <v>1.0745</v>
      </c>
      <c r="L2064" s="310">
        <v>1.0745</v>
      </c>
      <c r="M2064" s="310">
        <v>0.96923749999999997</v>
      </c>
      <c r="N2064" s="310"/>
      <c r="O2064" s="310">
        <f t="shared" si="32"/>
        <v>9.7964169381107524</v>
      </c>
      <c r="P2064" s="310">
        <v>9.7964169381107631</v>
      </c>
      <c r="Q2064" s="309" t="s">
        <v>15063</v>
      </c>
      <c r="R2064" s="311"/>
    </row>
    <row r="2065" spans="1:18" s="312" customFormat="1" x14ac:dyDescent="0.3">
      <c r="A2065" s="307">
        <v>2062</v>
      </c>
      <c r="B2065" s="308" t="s">
        <v>5271</v>
      </c>
      <c r="C2065" s="308" t="s">
        <v>2396</v>
      </c>
      <c r="D2065" s="308" t="s">
        <v>2396</v>
      </c>
      <c r="E2065" s="308" t="s">
        <v>14809</v>
      </c>
      <c r="F2065" s="309" t="s">
        <v>7451</v>
      </c>
      <c r="G2065" s="309" t="s">
        <v>7470</v>
      </c>
      <c r="H2065" s="309" t="s">
        <v>7471</v>
      </c>
      <c r="I2065" s="309" t="s">
        <v>5701</v>
      </c>
      <c r="J2065" s="309" t="s">
        <v>15063</v>
      </c>
      <c r="K2065" s="310">
        <v>0.75218000000000007</v>
      </c>
      <c r="L2065" s="310">
        <v>0.75218000000000007</v>
      </c>
      <c r="M2065" s="310">
        <v>0.67861799999999994</v>
      </c>
      <c r="N2065" s="310"/>
      <c r="O2065" s="310">
        <f t="shared" si="32"/>
        <v>9.7798399319312033</v>
      </c>
      <c r="P2065" s="310">
        <v>9.7798399319311997</v>
      </c>
      <c r="Q2065" s="309" t="s">
        <v>15063</v>
      </c>
      <c r="R2065" s="311"/>
    </row>
    <row r="2066" spans="1:18" s="312" customFormat="1" x14ac:dyDescent="0.3">
      <c r="A2066" s="307">
        <v>2063</v>
      </c>
      <c r="B2066" s="308" t="s">
        <v>5271</v>
      </c>
      <c r="C2066" s="308" t="s">
        <v>2396</v>
      </c>
      <c r="D2066" s="308" t="s">
        <v>2396</v>
      </c>
      <c r="E2066" s="308" t="s">
        <v>14809</v>
      </c>
      <c r="F2066" s="309" t="s">
        <v>7451</v>
      </c>
      <c r="G2066" s="309" t="s">
        <v>7472</v>
      </c>
      <c r="H2066" s="309" t="s">
        <v>7473</v>
      </c>
      <c r="I2066" s="309" t="s">
        <v>5706</v>
      </c>
      <c r="J2066" s="309" t="s">
        <v>15063</v>
      </c>
      <c r="K2066" s="310">
        <v>0.56847999999999999</v>
      </c>
      <c r="L2066" s="310">
        <v>0.56847999999999999</v>
      </c>
      <c r="M2066" s="310">
        <v>0.48804400000000003</v>
      </c>
      <c r="N2066" s="310"/>
      <c r="O2066" s="310">
        <f t="shared" si="32"/>
        <v>14.149310441880091</v>
      </c>
      <c r="P2066" s="310">
        <v>46.028868593505855</v>
      </c>
      <c r="Q2066" s="309" t="s">
        <v>15063</v>
      </c>
      <c r="R2066" s="311"/>
    </row>
    <row r="2067" spans="1:18" s="312" customFormat="1" x14ac:dyDescent="0.3">
      <c r="A2067" s="307">
        <v>2064</v>
      </c>
      <c r="B2067" s="308" t="s">
        <v>5271</v>
      </c>
      <c r="C2067" s="308" t="s">
        <v>2396</v>
      </c>
      <c r="D2067" s="308" t="s">
        <v>2396</v>
      </c>
      <c r="E2067" s="308" t="s">
        <v>14809</v>
      </c>
      <c r="F2067" s="309" t="s">
        <v>7451</v>
      </c>
      <c r="G2067" s="309" t="s">
        <v>7474</v>
      </c>
      <c r="H2067" s="309" t="s">
        <v>7475</v>
      </c>
      <c r="I2067" s="309" t="s">
        <v>5706</v>
      </c>
      <c r="J2067" s="309" t="s">
        <v>15063</v>
      </c>
      <c r="K2067" s="310">
        <v>0.37646000000000002</v>
      </c>
      <c r="L2067" s="310">
        <v>0.37646000000000002</v>
      </c>
      <c r="M2067" s="310">
        <v>0.325077</v>
      </c>
      <c r="N2067" s="310"/>
      <c r="O2067" s="310">
        <f t="shared" si="32"/>
        <v>13.64899325293524</v>
      </c>
      <c r="P2067" s="310">
        <v>40.349983490280039</v>
      </c>
      <c r="Q2067" s="309" t="s">
        <v>15063</v>
      </c>
      <c r="R2067" s="311"/>
    </row>
    <row r="2068" spans="1:18" s="312" customFormat="1" x14ac:dyDescent="0.3">
      <c r="A2068" s="307">
        <v>2065</v>
      </c>
      <c r="B2068" s="308" t="s">
        <v>5271</v>
      </c>
      <c r="C2068" s="308" t="s">
        <v>2396</v>
      </c>
      <c r="D2068" s="308" t="s">
        <v>2396</v>
      </c>
      <c r="E2068" s="308" t="s">
        <v>14809</v>
      </c>
      <c r="F2068" s="309" t="s">
        <v>7451</v>
      </c>
      <c r="G2068" s="309" t="s">
        <v>7476</v>
      </c>
      <c r="H2068" s="309" t="s">
        <v>7477</v>
      </c>
      <c r="I2068" s="309" t="s">
        <v>5706</v>
      </c>
      <c r="J2068" s="309" t="s">
        <v>15063</v>
      </c>
      <c r="K2068" s="310">
        <v>0.29111999999999999</v>
      </c>
      <c r="L2068" s="310">
        <v>0.29111999999999999</v>
      </c>
      <c r="M2068" s="310">
        <v>0.251058</v>
      </c>
      <c r="N2068" s="310"/>
      <c r="O2068" s="310">
        <f t="shared" si="32"/>
        <v>13.761335531739485</v>
      </c>
      <c r="P2068" s="310">
        <v>32.71233710171073</v>
      </c>
      <c r="Q2068" s="309" t="s">
        <v>15063</v>
      </c>
      <c r="R2068" s="311"/>
    </row>
    <row r="2069" spans="1:18" s="312" customFormat="1" x14ac:dyDescent="0.3">
      <c r="A2069" s="307">
        <v>2066</v>
      </c>
      <c r="B2069" s="308" t="s">
        <v>5271</v>
      </c>
      <c r="C2069" s="308" t="s">
        <v>2396</v>
      </c>
      <c r="D2069" s="308" t="s">
        <v>2396</v>
      </c>
      <c r="E2069" s="308" t="s">
        <v>14809</v>
      </c>
      <c r="F2069" s="309" t="s">
        <v>7451</v>
      </c>
      <c r="G2069" s="309" t="s">
        <v>7478</v>
      </c>
      <c r="H2069" s="309" t="s">
        <v>7479</v>
      </c>
      <c r="I2069" s="309" t="s">
        <v>5706</v>
      </c>
      <c r="J2069" s="309" t="s">
        <v>15063</v>
      </c>
      <c r="K2069" s="310">
        <v>0.32430000000000003</v>
      </c>
      <c r="L2069" s="310">
        <v>0.32430000000000003</v>
      </c>
      <c r="M2069" s="310">
        <v>0.27897100000000002</v>
      </c>
      <c r="N2069" s="310"/>
      <c r="O2069" s="310">
        <f t="shared" si="32"/>
        <v>13.977489978415051</v>
      </c>
      <c r="P2069" s="310">
        <v>44.06800912609512</v>
      </c>
      <c r="Q2069" s="309" t="s">
        <v>15063</v>
      </c>
      <c r="R2069" s="311"/>
    </row>
    <row r="2070" spans="1:18" s="312" customFormat="1" x14ac:dyDescent="0.3">
      <c r="A2070" s="307">
        <v>2067</v>
      </c>
      <c r="B2070" s="308" t="s">
        <v>5271</v>
      </c>
      <c r="C2070" s="308" t="s">
        <v>2396</v>
      </c>
      <c r="D2070" s="308" t="s">
        <v>2396</v>
      </c>
      <c r="E2070" s="308" t="s">
        <v>14809</v>
      </c>
      <c r="F2070" s="309" t="s">
        <v>7451</v>
      </c>
      <c r="G2070" s="309" t="s">
        <v>7480</v>
      </c>
      <c r="H2070" s="309" t="s">
        <v>7481</v>
      </c>
      <c r="I2070" s="309" t="s">
        <v>5706</v>
      </c>
      <c r="J2070" s="309" t="s">
        <v>15063</v>
      </c>
      <c r="K2070" s="310">
        <v>0.49104000000000003</v>
      </c>
      <c r="L2070" s="310">
        <v>0.49104000000000003</v>
      </c>
      <c r="M2070" s="310">
        <v>0.42024923000000003</v>
      </c>
      <c r="N2070" s="310"/>
      <c r="O2070" s="310">
        <f t="shared" si="32"/>
        <v>14.416497637666993</v>
      </c>
      <c r="P2070" s="310">
        <v>40.761389278024851</v>
      </c>
      <c r="Q2070" s="309" t="s">
        <v>15063</v>
      </c>
      <c r="R2070" s="311"/>
    </row>
    <row r="2071" spans="1:18" s="312" customFormat="1" x14ac:dyDescent="0.3">
      <c r="A2071" s="307">
        <v>2068</v>
      </c>
      <c r="B2071" s="308" t="s">
        <v>5271</v>
      </c>
      <c r="C2071" s="308" t="s">
        <v>2396</v>
      </c>
      <c r="D2071" s="308" t="s">
        <v>2396</v>
      </c>
      <c r="E2071" s="308" t="s">
        <v>14809</v>
      </c>
      <c r="F2071" s="309" t="s">
        <v>7482</v>
      </c>
      <c r="G2071" s="309" t="s">
        <v>7483</v>
      </c>
      <c r="H2071" s="309" t="s">
        <v>7484</v>
      </c>
      <c r="I2071" s="309" t="s">
        <v>5701</v>
      </c>
      <c r="J2071" s="309" t="s">
        <v>15063</v>
      </c>
      <c r="K2071" s="310">
        <v>0.40105999999999997</v>
      </c>
      <c r="L2071" s="310">
        <v>0.40105999999999997</v>
      </c>
      <c r="M2071" s="310">
        <v>0.361456</v>
      </c>
      <c r="N2071" s="310"/>
      <c r="O2071" s="310">
        <f t="shared" si="32"/>
        <v>9.8748316960055789</v>
      </c>
      <c r="P2071" s="310">
        <v>9.8748316960055824</v>
      </c>
      <c r="Q2071" s="309" t="s">
        <v>15063</v>
      </c>
      <c r="R2071" s="311"/>
    </row>
    <row r="2072" spans="1:18" s="312" customFormat="1" x14ac:dyDescent="0.3">
      <c r="A2072" s="307">
        <v>2069</v>
      </c>
      <c r="B2072" s="308" t="s">
        <v>5271</v>
      </c>
      <c r="C2072" s="308" t="s">
        <v>2396</v>
      </c>
      <c r="D2072" s="308" t="s">
        <v>2396</v>
      </c>
      <c r="E2072" s="308" t="s">
        <v>14809</v>
      </c>
      <c r="F2072" s="309" t="s">
        <v>7482</v>
      </c>
      <c r="G2072" s="309" t="s">
        <v>7485</v>
      </c>
      <c r="H2072" s="309" t="s">
        <v>7486</v>
      </c>
      <c r="I2072" s="309" t="s">
        <v>5701</v>
      </c>
      <c r="J2072" s="309" t="s">
        <v>15063</v>
      </c>
      <c r="K2072" s="310">
        <v>0.43776000000000004</v>
      </c>
      <c r="L2072" s="310">
        <v>0.43776000000000004</v>
      </c>
      <c r="M2072" s="310">
        <v>0.39689199999999997</v>
      </c>
      <c r="N2072" s="310"/>
      <c r="O2072" s="310">
        <f t="shared" si="32"/>
        <v>9.3357090643275011</v>
      </c>
      <c r="P2072" s="310">
        <v>10.723159328841669</v>
      </c>
      <c r="Q2072" s="309" t="s">
        <v>15063</v>
      </c>
      <c r="R2072" s="311"/>
    </row>
    <row r="2073" spans="1:18" s="312" customFormat="1" x14ac:dyDescent="0.3">
      <c r="A2073" s="307">
        <v>2070</v>
      </c>
      <c r="B2073" s="308" t="s">
        <v>5271</v>
      </c>
      <c r="C2073" s="308" t="s">
        <v>2396</v>
      </c>
      <c r="D2073" s="308" t="s">
        <v>2396</v>
      </c>
      <c r="E2073" s="308" t="s">
        <v>14809</v>
      </c>
      <c r="F2073" s="309" t="s">
        <v>7482</v>
      </c>
      <c r="G2073" s="309" t="s">
        <v>7487</v>
      </c>
      <c r="H2073" s="309" t="s">
        <v>7488</v>
      </c>
      <c r="I2073" s="309" t="s">
        <v>5701</v>
      </c>
      <c r="J2073" s="309" t="s">
        <v>15063</v>
      </c>
      <c r="K2073" s="310">
        <v>0.53271999999999997</v>
      </c>
      <c r="L2073" s="310">
        <v>0.53271999999999997</v>
      </c>
      <c r="M2073" s="310">
        <v>0.48025010000000001</v>
      </c>
      <c r="N2073" s="310"/>
      <c r="O2073" s="310">
        <f t="shared" si="32"/>
        <v>9.8494330980627645</v>
      </c>
      <c r="P2073" s="310">
        <v>9.8916141673706441</v>
      </c>
      <c r="Q2073" s="309" t="s">
        <v>15063</v>
      </c>
      <c r="R2073" s="311"/>
    </row>
    <row r="2074" spans="1:18" s="312" customFormat="1" x14ac:dyDescent="0.3">
      <c r="A2074" s="307">
        <v>2071</v>
      </c>
      <c r="B2074" s="308" t="s">
        <v>5271</v>
      </c>
      <c r="C2074" s="308" t="s">
        <v>2396</v>
      </c>
      <c r="D2074" s="308" t="s">
        <v>2396</v>
      </c>
      <c r="E2074" s="308" t="s">
        <v>14809</v>
      </c>
      <c r="F2074" s="309" t="s">
        <v>7482</v>
      </c>
      <c r="G2074" s="309" t="s">
        <v>7489</v>
      </c>
      <c r="H2074" s="309" t="s">
        <v>7490</v>
      </c>
      <c r="I2074" s="309" t="s">
        <v>5701</v>
      </c>
      <c r="J2074" s="309" t="s">
        <v>15063</v>
      </c>
      <c r="K2074" s="310">
        <v>0.59536</v>
      </c>
      <c r="L2074" s="310">
        <v>0.59536</v>
      </c>
      <c r="M2074" s="310">
        <v>0.53531299999999993</v>
      </c>
      <c r="N2074" s="310"/>
      <c r="O2074" s="310">
        <f t="shared" si="32"/>
        <v>10.0858304219296</v>
      </c>
      <c r="P2074" s="310">
        <v>10.905007296883419</v>
      </c>
      <c r="Q2074" s="309" t="s">
        <v>15063</v>
      </c>
      <c r="R2074" s="311"/>
    </row>
    <row r="2075" spans="1:18" s="312" customFormat="1" x14ac:dyDescent="0.3">
      <c r="A2075" s="307">
        <v>2072</v>
      </c>
      <c r="B2075" s="308" t="s">
        <v>5271</v>
      </c>
      <c r="C2075" s="308" t="s">
        <v>2396</v>
      </c>
      <c r="D2075" s="308" t="s">
        <v>2396</v>
      </c>
      <c r="E2075" s="308" t="s">
        <v>14809</v>
      </c>
      <c r="F2075" s="309" t="s">
        <v>7482</v>
      </c>
      <c r="G2075" s="309" t="s">
        <v>7491</v>
      </c>
      <c r="H2075" s="309" t="s">
        <v>7492</v>
      </c>
      <c r="I2075" s="309" t="s">
        <v>5701</v>
      </c>
      <c r="J2075" s="309" t="s">
        <v>15063</v>
      </c>
      <c r="K2075" s="310">
        <v>0.33212000000000003</v>
      </c>
      <c r="L2075" s="310">
        <v>0.33212000000000003</v>
      </c>
      <c r="M2075" s="310">
        <v>0.29871199999999998</v>
      </c>
      <c r="N2075" s="310"/>
      <c r="O2075" s="310">
        <f t="shared" si="32"/>
        <v>10.059014813922692</v>
      </c>
      <c r="P2075" s="310">
        <v>10.059014813922696</v>
      </c>
      <c r="Q2075" s="309" t="s">
        <v>15063</v>
      </c>
      <c r="R2075" s="311"/>
    </row>
    <row r="2076" spans="1:18" s="312" customFormat="1" x14ac:dyDescent="0.3">
      <c r="A2076" s="307">
        <v>2073</v>
      </c>
      <c r="B2076" s="308" t="s">
        <v>5271</v>
      </c>
      <c r="C2076" s="308" t="s">
        <v>2396</v>
      </c>
      <c r="D2076" s="308" t="s">
        <v>2396</v>
      </c>
      <c r="E2076" s="308" t="s">
        <v>14809</v>
      </c>
      <c r="F2076" s="309" t="s">
        <v>7482</v>
      </c>
      <c r="G2076" s="309" t="s">
        <v>7493</v>
      </c>
      <c r="H2076" s="309" t="s">
        <v>7494</v>
      </c>
      <c r="I2076" s="309" t="s">
        <v>5701</v>
      </c>
      <c r="J2076" s="309" t="s">
        <v>15063</v>
      </c>
      <c r="K2076" s="310">
        <v>0.86577999999999999</v>
      </c>
      <c r="L2076" s="310">
        <v>0.86577999999999999</v>
      </c>
      <c r="M2076" s="310">
        <v>0.77922219999999998</v>
      </c>
      <c r="N2076" s="310"/>
      <c r="O2076" s="310">
        <f t="shared" si="32"/>
        <v>9.9976668437709382</v>
      </c>
      <c r="P2076" s="310">
        <v>9.9976668437709364</v>
      </c>
      <c r="Q2076" s="309" t="s">
        <v>15063</v>
      </c>
      <c r="R2076" s="311"/>
    </row>
    <row r="2077" spans="1:18" s="312" customFormat="1" x14ac:dyDescent="0.3">
      <c r="A2077" s="307">
        <v>2074</v>
      </c>
      <c r="B2077" s="308" t="s">
        <v>5271</v>
      </c>
      <c r="C2077" s="308" t="s">
        <v>2396</v>
      </c>
      <c r="D2077" s="308" t="s">
        <v>2396</v>
      </c>
      <c r="E2077" s="308" t="s">
        <v>14809</v>
      </c>
      <c r="F2077" s="309" t="s">
        <v>7482</v>
      </c>
      <c r="G2077" s="309" t="s">
        <v>7495</v>
      </c>
      <c r="H2077" s="309" t="s">
        <v>7496</v>
      </c>
      <c r="I2077" s="309" t="s">
        <v>5701</v>
      </c>
      <c r="J2077" s="309" t="s">
        <v>15063</v>
      </c>
      <c r="K2077" s="310">
        <v>0.78845999999999994</v>
      </c>
      <c r="L2077" s="310">
        <v>0.78845999999999994</v>
      </c>
      <c r="M2077" s="310">
        <v>0.70935599999999999</v>
      </c>
      <c r="N2077" s="310"/>
      <c r="O2077" s="310">
        <f t="shared" si="32"/>
        <v>10.032722015067341</v>
      </c>
      <c r="P2077" s="310">
        <v>10.032722015067341</v>
      </c>
      <c r="Q2077" s="309" t="s">
        <v>15063</v>
      </c>
      <c r="R2077" s="311"/>
    </row>
    <row r="2078" spans="1:18" s="312" customFormat="1" x14ac:dyDescent="0.3">
      <c r="A2078" s="307">
        <v>2075</v>
      </c>
      <c r="B2078" s="308" t="s">
        <v>5271</v>
      </c>
      <c r="C2078" s="308" t="s">
        <v>2396</v>
      </c>
      <c r="D2078" s="308" t="s">
        <v>2396</v>
      </c>
      <c r="E2078" s="308" t="s">
        <v>14809</v>
      </c>
      <c r="F2078" s="309" t="s">
        <v>7482</v>
      </c>
      <c r="G2078" s="309" t="s">
        <v>7497</v>
      </c>
      <c r="H2078" s="309" t="s">
        <v>7498</v>
      </c>
      <c r="I2078" s="309" t="s">
        <v>5706</v>
      </c>
      <c r="J2078" s="309" t="s">
        <v>15063</v>
      </c>
      <c r="K2078" s="310">
        <v>0.53322999999999998</v>
      </c>
      <c r="L2078" s="310">
        <v>0.53322999999999998</v>
      </c>
      <c r="M2078" s="310">
        <v>0.45872199999999996</v>
      </c>
      <c r="N2078" s="310"/>
      <c r="O2078" s="310">
        <f t="shared" si="32"/>
        <v>13.97295726046922</v>
      </c>
      <c r="P2078" s="310">
        <v>45.063723953015042</v>
      </c>
      <c r="Q2078" s="309" t="s">
        <v>15063</v>
      </c>
      <c r="R2078" s="311"/>
    </row>
    <row r="2079" spans="1:18" s="312" customFormat="1" x14ac:dyDescent="0.3">
      <c r="A2079" s="307">
        <v>2076</v>
      </c>
      <c r="B2079" s="308" t="s">
        <v>5271</v>
      </c>
      <c r="C2079" s="308" t="s">
        <v>2396</v>
      </c>
      <c r="D2079" s="308" t="s">
        <v>2396</v>
      </c>
      <c r="E2079" s="308" t="s">
        <v>14809</v>
      </c>
      <c r="F2079" s="309" t="s">
        <v>7482</v>
      </c>
      <c r="G2079" s="309" t="s">
        <v>7499</v>
      </c>
      <c r="H2079" s="309" t="s">
        <v>7500</v>
      </c>
      <c r="I2079" s="309" t="s">
        <v>5706</v>
      </c>
      <c r="J2079" s="309" t="s">
        <v>15063</v>
      </c>
      <c r="K2079" s="310">
        <v>0.42659999999999998</v>
      </c>
      <c r="L2079" s="310">
        <v>0.42659999999999998</v>
      </c>
      <c r="M2079" s="310">
        <v>0.36738300000000002</v>
      </c>
      <c r="N2079" s="310"/>
      <c r="O2079" s="310">
        <f t="shared" si="32"/>
        <v>13.881153305203931</v>
      </c>
      <c r="P2079" s="310">
        <v>48.036833142306179</v>
      </c>
      <c r="Q2079" s="309" t="s">
        <v>15063</v>
      </c>
      <c r="R2079" s="311"/>
    </row>
    <row r="2080" spans="1:18" s="312" customFormat="1" x14ac:dyDescent="0.3">
      <c r="A2080" s="307">
        <v>2077</v>
      </c>
      <c r="B2080" s="308" t="s">
        <v>5271</v>
      </c>
      <c r="C2080" s="308" t="s">
        <v>2396</v>
      </c>
      <c r="D2080" s="308" t="s">
        <v>2396</v>
      </c>
      <c r="E2080" s="308" t="s">
        <v>14809</v>
      </c>
      <c r="F2080" s="309" t="s">
        <v>7482</v>
      </c>
      <c r="G2080" s="309" t="s">
        <v>7501</v>
      </c>
      <c r="H2080" s="309" t="s">
        <v>7502</v>
      </c>
      <c r="I2080" s="309" t="s">
        <v>5706</v>
      </c>
      <c r="J2080" s="309" t="s">
        <v>15063</v>
      </c>
      <c r="K2080" s="310">
        <v>0.27437999999999996</v>
      </c>
      <c r="L2080" s="310">
        <v>0.27437999999999996</v>
      </c>
      <c r="M2080" s="310">
        <v>0.23631472999999997</v>
      </c>
      <c r="N2080" s="310"/>
      <c r="O2080" s="310">
        <f t="shared" si="32"/>
        <v>13.873194110357895</v>
      </c>
      <c r="P2080" s="310">
        <v>39.381406982331704</v>
      </c>
      <c r="Q2080" s="309" t="s">
        <v>15063</v>
      </c>
      <c r="R2080" s="311"/>
    </row>
    <row r="2081" spans="1:18" s="312" customFormat="1" x14ac:dyDescent="0.3">
      <c r="A2081" s="307">
        <v>2078</v>
      </c>
      <c r="B2081" s="308" t="s">
        <v>5271</v>
      </c>
      <c r="C2081" s="308" t="s">
        <v>2396</v>
      </c>
      <c r="D2081" s="308" t="s">
        <v>2396</v>
      </c>
      <c r="E2081" s="308" t="s">
        <v>14809</v>
      </c>
      <c r="F2081" s="309" t="s">
        <v>7482</v>
      </c>
      <c r="G2081" s="309" t="s">
        <v>7503</v>
      </c>
      <c r="H2081" s="309" t="s">
        <v>7504</v>
      </c>
      <c r="I2081" s="309" t="s">
        <v>5701</v>
      </c>
      <c r="J2081" s="309" t="s">
        <v>15063</v>
      </c>
      <c r="K2081" s="310">
        <v>0.51285999999999998</v>
      </c>
      <c r="L2081" s="310">
        <v>0.51285999999999998</v>
      </c>
      <c r="M2081" s="310">
        <v>0.46237099999999998</v>
      </c>
      <c r="N2081" s="310"/>
      <c r="O2081" s="310">
        <f t="shared" si="32"/>
        <v>9.8445969660336168</v>
      </c>
      <c r="P2081" s="310">
        <v>9.8445969660336257</v>
      </c>
      <c r="Q2081" s="309" t="s">
        <v>15063</v>
      </c>
      <c r="R2081" s="311"/>
    </row>
    <row r="2082" spans="1:18" s="312" customFormat="1" x14ac:dyDescent="0.3">
      <c r="A2082" s="307">
        <v>2079</v>
      </c>
      <c r="B2082" s="308" t="s">
        <v>5271</v>
      </c>
      <c r="C2082" s="308" t="s">
        <v>2396</v>
      </c>
      <c r="D2082" s="308" t="s">
        <v>2396</v>
      </c>
      <c r="E2082" s="308" t="s">
        <v>14809</v>
      </c>
      <c r="F2082" s="309" t="s">
        <v>7505</v>
      </c>
      <c r="G2082" s="309" t="s">
        <v>7506</v>
      </c>
      <c r="H2082" s="309" t="s">
        <v>7507</v>
      </c>
      <c r="I2082" s="309" t="s">
        <v>5701</v>
      </c>
      <c r="J2082" s="309" t="s">
        <v>15063</v>
      </c>
      <c r="K2082" s="310">
        <v>1.2583200000000001</v>
      </c>
      <c r="L2082" s="310">
        <v>1.2583200000000001</v>
      </c>
      <c r="M2082" s="310">
        <v>1.1317270000000001</v>
      </c>
      <c r="N2082" s="310"/>
      <c r="O2082" s="310">
        <f t="shared" si="32"/>
        <v>10.060477462012839</v>
      </c>
      <c r="P2082" s="310">
        <v>10.060477462012841</v>
      </c>
      <c r="Q2082" s="309" t="s">
        <v>15063</v>
      </c>
      <c r="R2082" s="311"/>
    </row>
    <row r="2083" spans="1:18" s="312" customFormat="1" x14ac:dyDescent="0.3">
      <c r="A2083" s="307">
        <v>2080</v>
      </c>
      <c r="B2083" s="308" t="s">
        <v>5271</v>
      </c>
      <c r="C2083" s="308" t="s">
        <v>2396</v>
      </c>
      <c r="D2083" s="308" t="s">
        <v>2396</v>
      </c>
      <c r="E2083" s="308" t="s">
        <v>14809</v>
      </c>
      <c r="F2083" s="309" t="s">
        <v>7505</v>
      </c>
      <c r="G2083" s="309" t="s">
        <v>7508</v>
      </c>
      <c r="H2083" s="309" t="s">
        <v>7509</v>
      </c>
      <c r="I2083" s="309" t="s">
        <v>5706</v>
      </c>
      <c r="J2083" s="309" t="s">
        <v>15063</v>
      </c>
      <c r="K2083" s="310">
        <v>0.56587999999999994</v>
      </c>
      <c r="L2083" s="310">
        <v>0.56587999999999994</v>
      </c>
      <c r="M2083" s="310">
        <v>0.48545700000000003</v>
      </c>
      <c r="N2083" s="310"/>
      <c r="O2083" s="310">
        <f t="shared" si="32"/>
        <v>14.21202375061849</v>
      </c>
      <c r="P2083" s="310">
        <v>39.98625705418246</v>
      </c>
      <c r="Q2083" s="309" t="s">
        <v>15063</v>
      </c>
      <c r="R2083" s="311"/>
    </row>
    <row r="2084" spans="1:18" s="312" customFormat="1" x14ac:dyDescent="0.3">
      <c r="A2084" s="307">
        <v>2081</v>
      </c>
      <c r="B2084" s="308" t="s">
        <v>5271</v>
      </c>
      <c r="C2084" s="308" t="s">
        <v>2396</v>
      </c>
      <c r="D2084" s="308" t="s">
        <v>2396</v>
      </c>
      <c r="E2084" s="308" t="s">
        <v>14809</v>
      </c>
      <c r="F2084" s="309" t="s">
        <v>7505</v>
      </c>
      <c r="G2084" s="309" t="s">
        <v>7510</v>
      </c>
      <c r="H2084" s="309" t="s">
        <v>7511</v>
      </c>
      <c r="I2084" s="309" t="s">
        <v>5701</v>
      </c>
      <c r="J2084" s="309" t="s">
        <v>15063</v>
      </c>
      <c r="K2084" s="310">
        <v>1.5373600000000001</v>
      </c>
      <c r="L2084" s="310">
        <v>1.5373600000000001</v>
      </c>
      <c r="M2084" s="310">
        <v>1.327817832</v>
      </c>
      <c r="N2084" s="310"/>
      <c r="O2084" s="310">
        <f t="shared" si="32"/>
        <v>13.63</v>
      </c>
      <c r="P2084" s="310">
        <v>13.629999999999997</v>
      </c>
      <c r="Q2084" s="309" t="s">
        <v>15063</v>
      </c>
      <c r="R2084" s="311"/>
    </row>
    <row r="2085" spans="1:18" s="312" customFormat="1" x14ac:dyDescent="0.3">
      <c r="A2085" s="307">
        <v>2082</v>
      </c>
      <c r="B2085" s="308" t="s">
        <v>5271</v>
      </c>
      <c r="C2085" s="308" t="s">
        <v>2396</v>
      </c>
      <c r="D2085" s="308" t="s">
        <v>2396</v>
      </c>
      <c r="E2085" s="308" t="s">
        <v>14809</v>
      </c>
      <c r="F2085" s="309" t="s">
        <v>7505</v>
      </c>
      <c r="G2085" s="309" t="s">
        <v>7512</v>
      </c>
      <c r="H2085" s="309" t="s">
        <v>7513</v>
      </c>
      <c r="I2085" s="309" t="s">
        <v>5701</v>
      </c>
      <c r="J2085" s="309" t="s">
        <v>15063</v>
      </c>
      <c r="K2085" s="310">
        <v>0.84870000000000001</v>
      </c>
      <c r="L2085" s="310">
        <v>0.84870000000000001</v>
      </c>
      <c r="M2085" s="310">
        <v>0.76511099999999999</v>
      </c>
      <c r="N2085" s="310"/>
      <c r="O2085" s="310">
        <f t="shared" si="32"/>
        <v>9.8490632732414305</v>
      </c>
      <c r="P2085" s="310">
        <v>9.8490632732414323</v>
      </c>
      <c r="Q2085" s="309" t="s">
        <v>15063</v>
      </c>
      <c r="R2085" s="311"/>
    </row>
    <row r="2086" spans="1:18" s="312" customFormat="1" x14ac:dyDescent="0.3">
      <c r="A2086" s="307">
        <v>2083</v>
      </c>
      <c r="B2086" s="308" t="s">
        <v>5271</v>
      </c>
      <c r="C2086" s="308" t="s">
        <v>2396</v>
      </c>
      <c r="D2086" s="308" t="s">
        <v>2396</v>
      </c>
      <c r="E2086" s="308" t="s">
        <v>14809</v>
      </c>
      <c r="F2086" s="309" t="s">
        <v>7505</v>
      </c>
      <c r="G2086" s="309" t="s">
        <v>7514</v>
      </c>
      <c r="H2086" s="309" t="s">
        <v>7515</v>
      </c>
      <c r="I2086" s="309" t="s">
        <v>5706</v>
      </c>
      <c r="J2086" s="309" t="s">
        <v>15063</v>
      </c>
      <c r="K2086" s="310">
        <v>0.55637999999999999</v>
      </c>
      <c r="L2086" s="310">
        <v>0.55637999999999999</v>
      </c>
      <c r="M2086" s="310">
        <v>0.48410500000000001</v>
      </c>
      <c r="N2086" s="310"/>
      <c r="O2086" s="310">
        <f t="shared" si="32"/>
        <v>12.99022250979546</v>
      </c>
      <c r="P2086" s="310">
        <v>44.538450836537592</v>
      </c>
      <c r="Q2086" s="309" t="s">
        <v>15063</v>
      </c>
      <c r="R2086" s="311"/>
    </row>
    <row r="2087" spans="1:18" s="312" customFormat="1" x14ac:dyDescent="0.3">
      <c r="A2087" s="307">
        <v>2084</v>
      </c>
      <c r="B2087" s="308" t="s">
        <v>5271</v>
      </c>
      <c r="C2087" s="308" t="s">
        <v>2396</v>
      </c>
      <c r="D2087" s="308" t="s">
        <v>2396</v>
      </c>
      <c r="E2087" s="308" t="s">
        <v>14809</v>
      </c>
      <c r="F2087" s="309" t="s">
        <v>7505</v>
      </c>
      <c r="G2087" s="309" t="s">
        <v>7516</v>
      </c>
      <c r="H2087" s="309" t="s">
        <v>7517</v>
      </c>
      <c r="I2087" s="309" t="s">
        <v>5701</v>
      </c>
      <c r="J2087" s="309" t="s">
        <v>15063</v>
      </c>
      <c r="K2087" s="310">
        <v>1.3338000000000001</v>
      </c>
      <c r="L2087" s="310">
        <v>1.3338000000000001</v>
      </c>
      <c r="M2087" s="310">
        <v>1.1656078200000002</v>
      </c>
      <c r="N2087" s="310"/>
      <c r="O2087" s="310">
        <f t="shared" si="32"/>
        <v>12.609999999999994</v>
      </c>
      <c r="P2087" s="310">
        <v>12.609999999999976</v>
      </c>
      <c r="Q2087" s="309" t="s">
        <v>15063</v>
      </c>
      <c r="R2087" s="311"/>
    </row>
    <row r="2088" spans="1:18" s="312" customFormat="1" x14ac:dyDescent="0.3">
      <c r="A2088" s="307">
        <v>2085</v>
      </c>
      <c r="B2088" s="308" t="s">
        <v>5271</v>
      </c>
      <c r="C2088" s="308" t="s">
        <v>2396</v>
      </c>
      <c r="D2088" s="308" t="s">
        <v>2396</v>
      </c>
      <c r="E2088" s="308" t="s">
        <v>14810</v>
      </c>
      <c r="F2088" s="309" t="s">
        <v>7518</v>
      </c>
      <c r="G2088" s="309" t="s">
        <v>7519</v>
      </c>
      <c r="H2088" s="309" t="s">
        <v>7520</v>
      </c>
      <c r="I2088" s="309" t="s">
        <v>5706</v>
      </c>
      <c r="J2088" s="309" t="s">
        <v>15063</v>
      </c>
      <c r="K2088" s="310">
        <v>0.37740000000000001</v>
      </c>
      <c r="L2088" s="310">
        <v>0.37740000000000001</v>
      </c>
      <c r="M2088" s="310">
        <v>0.32438070000000002</v>
      </c>
      <c r="N2088" s="310"/>
      <c r="O2088" s="310">
        <f t="shared" si="32"/>
        <v>14.048569157392684</v>
      </c>
      <c r="P2088" s="310">
        <v>45.230854855308664</v>
      </c>
      <c r="Q2088" s="309" t="s">
        <v>15063</v>
      </c>
      <c r="R2088" s="311"/>
    </row>
    <row r="2089" spans="1:18" s="312" customFormat="1" x14ac:dyDescent="0.3">
      <c r="A2089" s="307">
        <v>2086</v>
      </c>
      <c r="B2089" s="308" t="s">
        <v>5271</v>
      </c>
      <c r="C2089" s="308" t="s">
        <v>2396</v>
      </c>
      <c r="D2089" s="308" t="s">
        <v>2396</v>
      </c>
      <c r="E2089" s="308" t="s">
        <v>14810</v>
      </c>
      <c r="F2089" s="309" t="s">
        <v>7518</v>
      </c>
      <c r="G2089" s="309" t="s">
        <v>7523</v>
      </c>
      <c r="H2089" s="309" t="s">
        <v>7524</v>
      </c>
      <c r="I2089" s="309" t="s">
        <v>5701</v>
      </c>
      <c r="J2089" s="309" t="s">
        <v>15063</v>
      </c>
      <c r="K2089" s="310">
        <v>0.21139999999999998</v>
      </c>
      <c r="L2089" s="310">
        <v>0.21139999999999998</v>
      </c>
      <c r="M2089" s="310">
        <v>0.18983250000000002</v>
      </c>
      <c r="N2089" s="310"/>
      <c r="O2089" s="310">
        <f t="shared" si="32"/>
        <v>10.202223273415308</v>
      </c>
      <c r="P2089" s="310">
        <v>10.202223273415312</v>
      </c>
      <c r="Q2089" s="309" t="s">
        <v>15063</v>
      </c>
      <c r="R2089" s="311"/>
    </row>
    <row r="2090" spans="1:18" s="312" customFormat="1" x14ac:dyDescent="0.3">
      <c r="A2090" s="307">
        <v>2087</v>
      </c>
      <c r="B2090" s="308" t="s">
        <v>5271</v>
      </c>
      <c r="C2090" s="308" t="s">
        <v>2396</v>
      </c>
      <c r="D2090" s="308" t="s">
        <v>2396</v>
      </c>
      <c r="E2090" s="308" t="s">
        <v>14810</v>
      </c>
      <c r="F2090" s="309" t="s">
        <v>7518</v>
      </c>
      <c r="G2090" s="309" t="s">
        <v>7525</v>
      </c>
      <c r="H2090" s="309" t="s">
        <v>7526</v>
      </c>
      <c r="I2090" s="309" t="s">
        <v>5701</v>
      </c>
      <c r="J2090" s="309" t="s">
        <v>15063</v>
      </c>
      <c r="K2090" s="310">
        <v>0.21</v>
      </c>
      <c r="L2090" s="310">
        <v>0.21</v>
      </c>
      <c r="M2090" s="310">
        <v>0.1890135</v>
      </c>
      <c r="N2090" s="310"/>
      <c r="O2090" s="310">
        <f t="shared" si="32"/>
        <v>9.9935714285714248</v>
      </c>
      <c r="P2090" s="310">
        <v>9.9935714285714354</v>
      </c>
      <c r="Q2090" s="309" t="s">
        <v>15063</v>
      </c>
      <c r="R2090" s="311"/>
    </row>
    <row r="2091" spans="1:18" s="312" customFormat="1" x14ac:dyDescent="0.3">
      <c r="A2091" s="307">
        <v>2088</v>
      </c>
      <c r="B2091" s="308" t="s">
        <v>5271</v>
      </c>
      <c r="C2091" s="308" t="s">
        <v>2396</v>
      </c>
      <c r="D2091" s="308" t="s">
        <v>2396</v>
      </c>
      <c r="E2091" s="308" t="s">
        <v>14810</v>
      </c>
      <c r="F2091" s="309" t="s">
        <v>7518</v>
      </c>
      <c r="G2091" s="309" t="s">
        <v>7527</v>
      </c>
      <c r="H2091" s="309" t="s">
        <v>7528</v>
      </c>
      <c r="I2091" s="309" t="s">
        <v>5701</v>
      </c>
      <c r="J2091" s="309" t="s">
        <v>15063</v>
      </c>
      <c r="K2091" s="310">
        <v>0.19319999999999998</v>
      </c>
      <c r="L2091" s="310">
        <v>0.19319999999999998</v>
      </c>
      <c r="M2091" s="310">
        <v>0.17389199999999999</v>
      </c>
      <c r="N2091" s="310"/>
      <c r="O2091" s="310">
        <f t="shared" si="32"/>
        <v>9.9937888198757729</v>
      </c>
      <c r="P2091" s="310">
        <v>9.9937888198757712</v>
      </c>
      <c r="Q2091" s="309" t="s">
        <v>15063</v>
      </c>
      <c r="R2091" s="311"/>
    </row>
    <row r="2092" spans="1:18" s="312" customFormat="1" x14ac:dyDescent="0.3">
      <c r="A2092" s="307">
        <v>2089</v>
      </c>
      <c r="B2092" s="308" t="s">
        <v>5271</v>
      </c>
      <c r="C2092" s="308" t="s">
        <v>2396</v>
      </c>
      <c r="D2092" s="308" t="s">
        <v>2396</v>
      </c>
      <c r="E2092" s="308" t="s">
        <v>14810</v>
      </c>
      <c r="F2092" s="309" t="s">
        <v>7518</v>
      </c>
      <c r="G2092" s="309" t="s">
        <v>7529</v>
      </c>
      <c r="H2092" s="309" t="s">
        <v>7530</v>
      </c>
      <c r="I2092" s="309" t="s">
        <v>5701</v>
      </c>
      <c r="J2092" s="309" t="s">
        <v>15063</v>
      </c>
      <c r="K2092" s="310">
        <v>0.13919999999999999</v>
      </c>
      <c r="L2092" s="310">
        <v>0.13919999999999999</v>
      </c>
      <c r="M2092" s="310">
        <v>0.12327160000000001</v>
      </c>
      <c r="N2092" s="310"/>
      <c r="O2092" s="310">
        <f t="shared" si="32"/>
        <v>11.442816091954009</v>
      </c>
      <c r="P2092" s="310">
        <v>11.442816091954011</v>
      </c>
      <c r="Q2092" s="309" t="s">
        <v>15063</v>
      </c>
      <c r="R2092" s="311"/>
    </row>
    <row r="2093" spans="1:18" s="312" customFormat="1" x14ac:dyDescent="0.3">
      <c r="A2093" s="307">
        <v>2090</v>
      </c>
      <c r="B2093" s="308" t="s">
        <v>5271</v>
      </c>
      <c r="C2093" s="308" t="s">
        <v>2396</v>
      </c>
      <c r="D2093" s="308" t="s">
        <v>2396</v>
      </c>
      <c r="E2093" s="308" t="s">
        <v>14810</v>
      </c>
      <c r="F2093" s="309" t="s">
        <v>7518</v>
      </c>
      <c r="G2093" s="309" t="s">
        <v>7531</v>
      </c>
      <c r="H2093" s="309" t="s">
        <v>7532</v>
      </c>
      <c r="I2093" s="309" t="s">
        <v>5706</v>
      </c>
      <c r="J2093" s="309" t="s">
        <v>15063</v>
      </c>
      <c r="K2093" s="310">
        <v>0.66300000000000003</v>
      </c>
      <c r="L2093" s="310">
        <v>0.66300000000000003</v>
      </c>
      <c r="M2093" s="310">
        <v>0.59084349999999997</v>
      </c>
      <c r="N2093" s="310"/>
      <c r="O2093" s="310">
        <f t="shared" si="32"/>
        <v>10.883333333333344</v>
      </c>
      <c r="P2093" s="310">
        <v>12.805212888120954</v>
      </c>
      <c r="Q2093" s="309" t="s">
        <v>15063</v>
      </c>
      <c r="R2093" s="311"/>
    </row>
    <row r="2094" spans="1:18" s="312" customFormat="1" x14ac:dyDescent="0.3">
      <c r="A2094" s="307">
        <v>2091</v>
      </c>
      <c r="B2094" s="308" t="s">
        <v>5271</v>
      </c>
      <c r="C2094" s="308" t="s">
        <v>2396</v>
      </c>
      <c r="D2094" s="308" t="s">
        <v>2396</v>
      </c>
      <c r="E2094" s="308" t="s">
        <v>14810</v>
      </c>
      <c r="F2094" s="309" t="s">
        <v>7518</v>
      </c>
      <c r="G2094" s="309" t="s">
        <v>7533</v>
      </c>
      <c r="H2094" s="309" t="s">
        <v>7534</v>
      </c>
      <c r="I2094" s="309" t="s">
        <v>5706</v>
      </c>
      <c r="J2094" s="309" t="s">
        <v>15063</v>
      </c>
      <c r="K2094" s="310">
        <v>0.63111200000000001</v>
      </c>
      <c r="L2094" s="310">
        <v>0.63111200000000001</v>
      </c>
      <c r="M2094" s="310">
        <v>0.54736308999999994</v>
      </c>
      <c r="N2094" s="310"/>
      <c r="O2094" s="310">
        <f t="shared" si="32"/>
        <v>13.270055077387225</v>
      </c>
      <c r="P2094" s="310">
        <v>13.270055077387221</v>
      </c>
      <c r="Q2094" s="309" t="s">
        <v>15063</v>
      </c>
      <c r="R2094" s="311"/>
    </row>
    <row r="2095" spans="1:18" s="312" customFormat="1" x14ac:dyDescent="0.3">
      <c r="A2095" s="307">
        <v>2092</v>
      </c>
      <c r="B2095" s="308" t="s">
        <v>5271</v>
      </c>
      <c r="C2095" s="308" t="s">
        <v>2396</v>
      </c>
      <c r="D2095" s="308" t="s">
        <v>2396</v>
      </c>
      <c r="E2095" s="308" t="s">
        <v>14810</v>
      </c>
      <c r="F2095" s="309" t="s">
        <v>7518</v>
      </c>
      <c r="G2095" s="309" t="s">
        <v>7535</v>
      </c>
      <c r="H2095" s="309" t="s">
        <v>7536</v>
      </c>
      <c r="I2095" s="309" t="s">
        <v>5701</v>
      </c>
      <c r="J2095" s="309" t="s">
        <v>15063</v>
      </c>
      <c r="K2095" s="310">
        <v>1.2199999999999999E-2</v>
      </c>
      <c r="L2095" s="310">
        <v>1.2199999999999999E-2</v>
      </c>
      <c r="M2095" s="310">
        <v>1.064816E-2</v>
      </c>
      <c r="N2095" s="310"/>
      <c r="O2095" s="310">
        <f t="shared" si="32"/>
        <v>12.71999999999999</v>
      </c>
      <c r="P2095" s="310">
        <v>12.719999999999986</v>
      </c>
      <c r="Q2095" s="309" t="s">
        <v>15063</v>
      </c>
      <c r="R2095" s="311"/>
    </row>
    <row r="2096" spans="1:18" s="312" customFormat="1" x14ac:dyDescent="0.3">
      <c r="A2096" s="307">
        <v>2093</v>
      </c>
      <c r="B2096" s="308" t="s">
        <v>5271</v>
      </c>
      <c r="C2096" s="308" t="s">
        <v>2396</v>
      </c>
      <c r="D2096" s="308" t="s">
        <v>2396</v>
      </c>
      <c r="E2096" s="308" t="s">
        <v>14810</v>
      </c>
      <c r="F2096" s="309" t="s">
        <v>7518</v>
      </c>
      <c r="G2096" s="309" t="s">
        <v>7537</v>
      </c>
      <c r="H2096" s="309" t="s">
        <v>7538</v>
      </c>
      <c r="I2096" s="309" t="s">
        <v>5701</v>
      </c>
      <c r="J2096" s="309" t="s">
        <v>15063</v>
      </c>
      <c r="K2096" s="310">
        <v>0</v>
      </c>
      <c r="L2096" s="310">
        <v>0</v>
      </c>
      <c r="M2096" s="310">
        <v>4.0000000000000003E-5</v>
      </c>
      <c r="N2096" s="310"/>
      <c r="O2096" s="310" t="e">
        <f t="shared" si="32"/>
        <v>#DIV/0!</v>
      </c>
      <c r="P2096" s="310" t="e">
        <v>#DIV/0!</v>
      </c>
      <c r="Q2096" s="309" t="s">
        <v>15063</v>
      </c>
      <c r="R2096" s="311"/>
    </row>
    <row r="2097" spans="1:18" s="312" customFormat="1" x14ac:dyDescent="0.3">
      <c r="A2097" s="307">
        <v>2094</v>
      </c>
      <c r="B2097" s="308" t="s">
        <v>5271</v>
      </c>
      <c r="C2097" s="308" t="s">
        <v>2396</v>
      </c>
      <c r="D2097" s="308" t="s">
        <v>2396</v>
      </c>
      <c r="E2097" s="308" t="s">
        <v>14810</v>
      </c>
      <c r="F2097" s="309" t="s">
        <v>7518</v>
      </c>
      <c r="G2097" s="309" t="s">
        <v>7539</v>
      </c>
      <c r="H2097" s="309" t="s">
        <v>7540</v>
      </c>
      <c r="I2097" s="309" t="s">
        <v>5701</v>
      </c>
      <c r="J2097" s="309" t="s">
        <v>15063</v>
      </c>
      <c r="K2097" s="310">
        <v>0.27150000000000002</v>
      </c>
      <c r="L2097" s="310">
        <v>0.27150000000000002</v>
      </c>
      <c r="M2097" s="310">
        <v>0.24334800000000001</v>
      </c>
      <c r="N2097" s="310"/>
      <c r="O2097" s="310">
        <f t="shared" si="32"/>
        <v>10.369060773480667</v>
      </c>
      <c r="P2097" s="310">
        <v>10.369060773480665</v>
      </c>
      <c r="Q2097" s="309" t="s">
        <v>15063</v>
      </c>
      <c r="R2097" s="311"/>
    </row>
    <row r="2098" spans="1:18" s="312" customFormat="1" x14ac:dyDescent="0.3">
      <c r="A2098" s="307">
        <v>2095</v>
      </c>
      <c r="B2098" s="308" t="s">
        <v>5271</v>
      </c>
      <c r="C2098" s="308" t="s">
        <v>2396</v>
      </c>
      <c r="D2098" s="308" t="s">
        <v>2396</v>
      </c>
      <c r="E2098" s="308" t="s">
        <v>14810</v>
      </c>
      <c r="F2098" s="309" t="s">
        <v>7518</v>
      </c>
      <c r="G2098" s="309" t="s">
        <v>7541</v>
      </c>
      <c r="H2098" s="309" t="s">
        <v>7542</v>
      </c>
      <c r="I2098" s="309" t="s">
        <v>5701</v>
      </c>
      <c r="J2098" s="309" t="s">
        <v>15063</v>
      </c>
      <c r="K2098" s="310">
        <v>0.26769999999999999</v>
      </c>
      <c r="L2098" s="310">
        <v>0.26769999999999999</v>
      </c>
      <c r="M2098" s="310">
        <v>0.240865</v>
      </c>
      <c r="N2098" s="310"/>
      <c r="O2098" s="310">
        <f t="shared" si="32"/>
        <v>10.024280911468059</v>
      </c>
      <c r="P2098" s="310">
        <v>10.024280911468065</v>
      </c>
      <c r="Q2098" s="309" t="s">
        <v>15063</v>
      </c>
      <c r="R2098" s="311"/>
    </row>
    <row r="2099" spans="1:18" s="312" customFormat="1" x14ac:dyDescent="0.3">
      <c r="A2099" s="307">
        <v>2096</v>
      </c>
      <c r="B2099" s="308" t="s">
        <v>5271</v>
      </c>
      <c r="C2099" s="308" t="s">
        <v>2396</v>
      </c>
      <c r="D2099" s="308" t="s">
        <v>2396</v>
      </c>
      <c r="E2099" s="308" t="s">
        <v>14810</v>
      </c>
      <c r="F2099" s="309" t="s">
        <v>7518</v>
      </c>
      <c r="G2099" s="309" t="s">
        <v>7543</v>
      </c>
      <c r="H2099" s="309" t="s">
        <v>7544</v>
      </c>
      <c r="I2099" s="309" t="s">
        <v>5706</v>
      </c>
      <c r="J2099" s="309" t="s">
        <v>15063</v>
      </c>
      <c r="K2099" s="310">
        <v>0.57289999999999996</v>
      </c>
      <c r="L2099" s="310">
        <v>0.57289999999999996</v>
      </c>
      <c r="M2099" s="310">
        <v>0.49456699999999998</v>
      </c>
      <c r="N2099" s="310"/>
      <c r="O2099" s="310">
        <f t="shared" si="32"/>
        <v>13.6730668528539</v>
      </c>
      <c r="P2099" s="310">
        <v>23.607135817585345</v>
      </c>
      <c r="Q2099" s="309" t="s">
        <v>15063</v>
      </c>
      <c r="R2099" s="311"/>
    </row>
    <row r="2100" spans="1:18" s="312" customFormat="1" x14ac:dyDescent="0.3">
      <c r="A2100" s="307">
        <v>2097</v>
      </c>
      <c r="B2100" s="308" t="s">
        <v>5271</v>
      </c>
      <c r="C2100" s="308" t="s">
        <v>2396</v>
      </c>
      <c r="D2100" s="308" t="s">
        <v>2396</v>
      </c>
      <c r="E2100" s="308" t="s">
        <v>14810</v>
      </c>
      <c r="F2100" s="309" t="s">
        <v>7545</v>
      </c>
      <c r="G2100" s="309" t="s">
        <v>7546</v>
      </c>
      <c r="H2100" s="309" t="s">
        <v>7547</v>
      </c>
      <c r="I2100" s="309" t="s">
        <v>5701</v>
      </c>
      <c r="J2100" s="309" t="s">
        <v>15063</v>
      </c>
      <c r="K2100" s="310">
        <v>0.39751000000000003</v>
      </c>
      <c r="L2100" s="310">
        <v>0.39751000000000003</v>
      </c>
      <c r="M2100" s="310">
        <v>0.35656999999999994</v>
      </c>
      <c r="N2100" s="310"/>
      <c r="O2100" s="310">
        <f t="shared" si="32"/>
        <v>10.299111972025882</v>
      </c>
      <c r="P2100" s="310">
        <v>10.299111972025877</v>
      </c>
      <c r="Q2100" s="309" t="s">
        <v>15063</v>
      </c>
      <c r="R2100" s="311"/>
    </row>
    <row r="2101" spans="1:18" s="312" customFormat="1" x14ac:dyDescent="0.3">
      <c r="A2101" s="307">
        <v>2098</v>
      </c>
      <c r="B2101" s="308" t="s">
        <v>5271</v>
      </c>
      <c r="C2101" s="308" t="s">
        <v>2396</v>
      </c>
      <c r="D2101" s="308" t="s">
        <v>2396</v>
      </c>
      <c r="E2101" s="308" t="s">
        <v>14810</v>
      </c>
      <c r="F2101" s="309" t="s">
        <v>7545</v>
      </c>
      <c r="G2101" s="309" t="s">
        <v>7548</v>
      </c>
      <c r="H2101" s="309" t="s">
        <v>7549</v>
      </c>
      <c r="I2101" s="309" t="s">
        <v>5706</v>
      </c>
      <c r="J2101" s="309" t="s">
        <v>15063</v>
      </c>
      <c r="K2101" s="310">
        <v>0.224</v>
      </c>
      <c r="L2101" s="310">
        <v>0.224</v>
      </c>
      <c r="M2101" s="310">
        <v>0.193969</v>
      </c>
      <c r="N2101" s="310"/>
      <c r="O2101" s="310">
        <f t="shared" si="32"/>
        <v>13.406696428571429</v>
      </c>
      <c r="P2101" s="310">
        <v>14.409334687231423</v>
      </c>
      <c r="Q2101" s="309" t="s">
        <v>15063</v>
      </c>
      <c r="R2101" s="311"/>
    </row>
    <row r="2102" spans="1:18" s="312" customFormat="1" x14ac:dyDescent="0.3">
      <c r="A2102" s="307">
        <v>2099</v>
      </c>
      <c r="B2102" s="308" t="s">
        <v>5271</v>
      </c>
      <c r="C2102" s="308" t="s">
        <v>2396</v>
      </c>
      <c r="D2102" s="308" t="s">
        <v>2396</v>
      </c>
      <c r="E2102" s="308" t="s">
        <v>14810</v>
      </c>
      <c r="F2102" s="309" t="s">
        <v>7545</v>
      </c>
      <c r="G2102" s="309" t="s">
        <v>7550</v>
      </c>
      <c r="H2102" s="309" t="s">
        <v>7551</v>
      </c>
      <c r="I2102" s="309" t="s">
        <v>5701</v>
      </c>
      <c r="J2102" s="309" t="s">
        <v>15063</v>
      </c>
      <c r="K2102" s="310">
        <v>0.45212000000000002</v>
      </c>
      <c r="L2102" s="310">
        <v>0.45212000000000002</v>
      </c>
      <c r="M2102" s="310">
        <v>0.40835299999999997</v>
      </c>
      <c r="N2102" s="310"/>
      <c r="O2102" s="310">
        <f t="shared" si="32"/>
        <v>9.6803945855082834</v>
      </c>
      <c r="P2102" s="310">
        <v>9.6803945855082887</v>
      </c>
      <c r="Q2102" s="309" t="s">
        <v>15063</v>
      </c>
      <c r="R2102" s="311"/>
    </row>
    <row r="2103" spans="1:18" s="312" customFormat="1" x14ac:dyDescent="0.3">
      <c r="A2103" s="307">
        <v>2100</v>
      </c>
      <c r="B2103" s="308" t="s">
        <v>5271</v>
      </c>
      <c r="C2103" s="308" t="s">
        <v>2396</v>
      </c>
      <c r="D2103" s="308" t="s">
        <v>2396</v>
      </c>
      <c r="E2103" s="308" t="s">
        <v>14810</v>
      </c>
      <c r="F2103" s="309" t="s">
        <v>7545</v>
      </c>
      <c r="G2103" s="309" t="s">
        <v>7552</v>
      </c>
      <c r="H2103" s="309" t="s">
        <v>7553</v>
      </c>
      <c r="I2103" s="309" t="s">
        <v>5701</v>
      </c>
      <c r="J2103" s="309" t="s">
        <v>15063</v>
      </c>
      <c r="K2103" s="310">
        <v>0.25216</v>
      </c>
      <c r="L2103" s="310">
        <v>0.25216</v>
      </c>
      <c r="M2103" s="310">
        <v>0.2272825</v>
      </c>
      <c r="N2103" s="310"/>
      <c r="O2103" s="310">
        <f t="shared" si="32"/>
        <v>9.8657598350253792</v>
      </c>
      <c r="P2103" s="310">
        <v>9.8657598350253668</v>
      </c>
      <c r="Q2103" s="309" t="s">
        <v>15063</v>
      </c>
      <c r="R2103" s="311"/>
    </row>
    <row r="2104" spans="1:18" s="312" customFormat="1" x14ac:dyDescent="0.3">
      <c r="A2104" s="307">
        <v>2101</v>
      </c>
      <c r="B2104" s="308" t="s">
        <v>5271</v>
      </c>
      <c r="C2104" s="308" t="s">
        <v>2396</v>
      </c>
      <c r="D2104" s="308" t="s">
        <v>2396</v>
      </c>
      <c r="E2104" s="308" t="s">
        <v>14810</v>
      </c>
      <c r="F2104" s="309" t="s">
        <v>7545</v>
      </c>
      <c r="G2104" s="309" t="s">
        <v>7554</v>
      </c>
      <c r="H2104" s="309" t="s">
        <v>7555</v>
      </c>
      <c r="I2104" s="309" t="s">
        <v>5706</v>
      </c>
      <c r="J2104" s="309" t="s">
        <v>15063</v>
      </c>
      <c r="K2104" s="310">
        <v>1.553E-2</v>
      </c>
      <c r="L2104" s="310">
        <v>1.553E-2</v>
      </c>
      <c r="M2104" s="310">
        <v>1.5212E-2</v>
      </c>
      <c r="N2104" s="310"/>
      <c r="O2104" s="310">
        <f t="shared" si="32"/>
        <v>2.047649710238252</v>
      </c>
      <c r="P2104" s="310">
        <v>2.0476497102382418</v>
      </c>
      <c r="Q2104" s="309" t="s">
        <v>15063</v>
      </c>
      <c r="R2104" s="311"/>
    </row>
    <row r="2105" spans="1:18" s="312" customFormat="1" x14ac:dyDescent="0.3">
      <c r="A2105" s="307">
        <v>2102</v>
      </c>
      <c r="B2105" s="308" t="s">
        <v>5271</v>
      </c>
      <c r="C2105" s="308" t="s">
        <v>2396</v>
      </c>
      <c r="D2105" s="308" t="s">
        <v>2396</v>
      </c>
      <c r="E2105" s="308" t="s">
        <v>14810</v>
      </c>
      <c r="F2105" s="309" t="s">
        <v>7545</v>
      </c>
      <c r="G2105" s="309" t="s">
        <v>7556</v>
      </c>
      <c r="H2105" s="309" t="s">
        <v>7557</v>
      </c>
      <c r="I2105" s="309" t="s">
        <v>5701</v>
      </c>
      <c r="J2105" s="309" t="s">
        <v>15063</v>
      </c>
      <c r="K2105" s="310">
        <v>0.41603999999999997</v>
      </c>
      <c r="L2105" s="310">
        <v>0.41603999999999997</v>
      </c>
      <c r="M2105" s="310">
        <v>0.37177349999999998</v>
      </c>
      <c r="N2105" s="310"/>
      <c r="O2105" s="310">
        <f t="shared" si="32"/>
        <v>10.639962503605419</v>
      </c>
      <c r="P2105" s="310">
        <v>10.639962503605416</v>
      </c>
      <c r="Q2105" s="309" t="s">
        <v>15063</v>
      </c>
      <c r="R2105" s="311"/>
    </row>
    <row r="2106" spans="1:18" s="312" customFormat="1" x14ac:dyDescent="0.3">
      <c r="A2106" s="307">
        <v>2103</v>
      </c>
      <c r="B2106" s="308" t="s">
        <v>5271</v>
      </c>
      <c r="C2106" s="308" t="s">
        <v>2396</v>
      </c>
      <c r="D2106" s="308" t="s">
        <v>2396</v>
      </c>
      <c r="E2106" s="308" t="s">
        <v>14810</v>
      </c>
      <c r="F2106" s="309" t="s">
        <v>7545</v>
      </c>
      <c r="G2106" s="309" t="s">
        <v>7558</v>
      </c>
      <c r="H2106" s="309" t="s">
        <v>7559</v>
      </c>
      <c r="I2106" s="309" t="s">
        <v>5701</v>
      </c>
      <c r="J2106" s="309" t="s">
        <v>15063</v>
      </c>
      <c r="K2106" s="310">
        <v>0.21773999999999999</v>
      </c>
      <c r="L2106" s="310">
        <v>0.21773999999999999</v>
      </c>
      <c r="M2106" s="310">
        <v>0.19540800000000003</v>
      </c>
      <c r="N2106" s="310"/>
      <c r="O2106" s="310">
        <f t="shared" si="32"/>
        <v>10.256268944612824</v>
      </c>
      <c r="P2106" s="310">
        <v>10.256268944612824</v>
      </c>
      <c r="Q2106" s="309" t="s">
        <v>15063</v>
      </c>
      <c r="R2106" s="311"/>
    </row>
    <row r="2107" spans="1:18" s="312" customFormat="1" x14ac:dyDescent="0.3">
      <c r="A2107" s="307">
        <v>2104</v>
      </c>
      <c r="B2107" s="308" t="s">
        <v>5271</v>
      </c>
      <c r="C2107" s="308" t="s">
        <v>2396</v>
      </c>
      <c r="D2107" s="308" t="s">
        <v>2396</v>
      </c>
      <c r="E2107" s="308" t="s">
        <v>14810</v>
      </c>
      <c r="F2107" s="309" t="s">
        <v>7545</v>
      </c>
      <c r="G2107" s="309" t="s">
        <v>7560</v>
      </c>
      <c r="H2107" s="309" t="s">
        <v>7561</v>
      </c>
      <c r="I2107" s="309" t="s">
        <v>5701</v>
      </c>
      <c r="J2107" s="309" t="s">
        <v>15063</v>
      </c>
      <c r="K2107" s="310">
        <v>0.27772999999999998</v>
      </c>
      <c r="L2107" s="310">
        <v>0.27772999999999998</v>
      </c>
      <c r="M2107" s="310">
        <v>0.24953049999999999</v>
      </c>
      <c r="N2107" s="310"/>
      <c r="O2107" s="310">
        <f t="shared" si="32"/>
        <v>10.153566413423105</v>
      </c>
      <c r="P2107" s="310">
        <v>10.153566413423111</v>
      </c>
      <c r="Q2107" s="309" t="s">
        <v>15063</v>
      </c>
      <c r="R2107" s="311"/>
    </row>
    <row r="2108" spans="1:18" s="312" customFormat="1" x14ac:dyDescent="0.3">
      <c r="A2108" s="307">
        <v>2105</v>
      </c>
      <c r="B2108" s="308" t="s">
        <v>5271</v>
      </c>
      <c r="C2108" s="308" t="s">
        <v>2396</v>
      </c>
      <c r="D2108" s="308" t="s">
        <v>2396</v>
      </c>
      <c r="E2108" s="308" t="s">
        <v>14810</v>
      </c>
      <c r="F2108" s="309" t="s">
        <v>7545</v>
      </c>
      <c r="G2108" s="309" t="s">
        <v>7562</v>
      </c>
      <c r="H2108" s="309" t="s">
        <v>7563</v>
      </c>
      <c r="I2108" s="309" t="s">
        <v>5701</v>
      </c>
      <c r="J2108" s="309" t="s">
        <v>15063</v>
      </c>
      <c r="K2108" s="310">
        <v>0.22845000000000001</v>
      </c>
      <c r="L2108" s="310">
        <v>0.22845000000000001</v>
      </c>
      <c r="M2108" s="310">
        <v>0.2054125</v>
      </c>
      <c r="N2108" s="310"/>
      <c r="O2108" s="310">
        <f t="shared" si="32"/>
        <v>10.084263514992346</v>
      </c>
      <c r="P2108" s="310">
        <v>10.084263514992342</v>
      </c>
      <c r="Q2108" s="309" t="s">
        <v>15063</v>
      </c>
      <c r="R2108" s="311"/>
    </row>
    <row r="2109" spans="1:18" s="312" customFormat="1" x14ac:dyDescent="0.3">
      <c r="A2109" s="307">
        <v>2106</v>
      </c>
      <c r="B2109" s="308" t="s">
        <v>5271</v>
      </c>
      <c r="C2109" s="308" t="s">
        <v>2396</v>
      </c>
      <c r="D2109" s="308" t="s">
        <v>2396</v>
      </c>
      <c r="E2109" s="308" t="s">
        <v>14810</v>
      </c>
      <c r="F2109" s="309" t="s">
        <v>7545</v>
      </c>
      <c r="G2109" s="309" t="s">
        <v>7564</v>
      </c>
      <c r="H2109" s="309" t="s">
        <v>7565</v>
      </c>
      <c r="I2109" s="309" t="s">
        <v>5706</v>
      </c>
      <c r="J2109" s="309" t="s">
        <v>15063</v>
      </c>
      <c r="K2109" s="310">
        <v>0.35892000000000002</v>
      </c>
      <c r="L2109" s="310">
        <v>0.35892000000000002</v>
      </c>
      <c r="M2109" s="310">
        <v>0.311025</v>
      </c>
      <c r="N2109" s="310"/>
      <c r="O2109" s="310">
        <f t="shared" si="32"/>
        <v>13.344199264460052</v>
      </c>
      <c r="P2109" s="310">
        <v>18.5214651406149</v>
      </c>
      <c r="Q2109" s="309" t="s">
        <v>15063</v>
      </c>
      <c r="R2109" s="311"/>
    </row>
    <row r="2110" spans="1:18" s="312" customFormat="1" x14ac:dyDescent="0.3">
      <c r="A2110" s="307">
        <v>2107</v>
      </c>
      <c r="B2110" s="308" t="s">
        <v>5271</v>
      </c>
      <c r="C2110" s="308" t="s">
        <v>2396</v>
      </c>
      <c r="D2110" s="308" t="s">
        <v>2396</v>
      </c>
      <c r="E2110" s="308" t="s">
        <v>14810</v>
      </c>
      <c r="F2110" s="309" t="s">
        <v>7545</v>
      </c>
      <c r="G2110" s="309" t="s">
        <v>7566</v>
      </c>
      <c r="H2110" s="309" t="s">
        <v>7567</v>
      </c>
      <c r="I2110" s="309" t="s">
        <v>5706</v>
      </c>
      <c r="J2110" s="309" t="s">
        <v>15063</v>
      </c>
      <c r="K2110" s="310">
        <v>0.1198</v>
      </c>
      <c r="L2110" s="310">
        <v>0.1198</v>
      </c>
      <c r="M2110" s="310">
        <v>0.10326199999999999</v>
      </c>
      <c r="N2110" s="310"/>
      <c r="O2110" s="310">
        <f t="shared" si="32"/>
        <v>13.804674457429055</v>
      </c>
      <c r="P2110" s="310">
        <v>26.590755567108971</v>
      </c>
      <c r="Q2110" s="309" t="s">
        <v>15063</v>
      </c>
      <c r="R2110" s="311"/>
    </row>
    <row r="2111" spans="1:18" s="312" customFormat="1" x14ac:dyDescent="0.3">
      <c r="A2111" s="307">
        <v>2108</v>
      </c>
      <c r="B2111" s="308" t="s">
        <v>5271</v>
      </c>
      <c r="C2111" s="308" t="s">
        <v>2396</v>
      </c>
      <c r="D2111" s="308" t="s">
        <v>2396</v>
      </c>
      <c r="E2111" s="308" t="s">
        <v>14810</v>
      </c>
      <c r="F2111" s="309" t="s">
        <v>7568</v>
      </c>
      <c r="G2111" s="309" t="s">
        <v>7569</v>
      </c>
      <c r="H2111" s="309" t="s">
        <v>7570</v>
      </c>
      <c r="I2111" s="309" t="s">
        <v>5706</v>
      </c>
      <c r="J2111" s="309" t="s">
        <v>15063</v>
      </c>
      <c r="K2111" s="310">
        <v>0.76671999999999996</v>
      </c>
      <c r="L2111" s="310">
        <v>0.76671999999999996</v>
      </c>
      <c r="M2111" s="310">
        <v>0.67978500000000008</v>
      </c>
      <c r="N2111" s="310"/>
      <c r="O2111" s="310">
        <f t="shared" si="32"/>
        <v>11.338559056761254</v>
      </c>
      <c r="P2111" s="310">
        <v>24.197774538209327</v>
      </c>
      <c r="Q2111" s="309" t="s">
        <v>15063</v>
      </c>
      <c r="R2111" s="311"/>
    </row>
    <row r="2112" spans="1:18" s="312" customFormat="1" x14ac:dyDescent="0.3">
      <c r="A2112" s="307">
        <v>2109</v>
      </c>
      <c r="B2112" s="308" t="s">
        <v>5271</v>
      </c>
      <c r="C2112" s="308" t="s">
        <v>2396</v>
      </c>
      <c r="D2112" s="308" t="s">
        <v>2396</v>
      </c>
      <c r="E2112" s="308" t="s">
        <v>14810</v>
      </c>
      <c r="F2112" s="309" t="s">
        <v>7568</v>
      </c>
      <c r="G2112" s="309" t="s">
        <v>7571</v>
      </c>
      <c r="H2112" s="309" t="s">
        <v>7572</v>
      </c>
      <c r="I2112" s="309" t="s">
        <v>3759</v>
      </c>
      <c r="J2112" s="309" t="s">
        <v>15063</v>
      </c>
      <c r="K2112" s="310">
        <v>0.40317999999999998</v>
      </c>
      <c r="L2112" s="310">
        <v>0.40317999999999998</v>
      </c>
      <c r="M2112" s="310">
        <v>0.35129073399999999</v>
      </c>
      <c r="N2112" s="310"/>
      <c r="O2112" s="310">
        <f t="shared" si="32"/>
        <v>12.869999999999997</v>
      </c>
      <c r="P2112" s="310">
        <v>12.869999999999981</v>
      </c>
      <c r="Q2112" s="309" t="s">
        <v>15063</v>
      </c>
      <c r="R2112" s="311"/>
    </row>
    <row r="2113" spans="1:18" s="312" customFormat="1" x14ac:dyDescent="0.3">
      <c r="A2113" s="307">
        <v>2110</v>
      </c>
      <c r="B2113" s="308" t="s">
        <v>5271</v>
      </c>
      <c r="C2113" s="308" t="s">
        <v>2396</v>
      </c>
      <c r="D2113" s="308" t="s">
        <v>2396</v>
      </c>
      <c r="E2113" s="308" t="s">
        <v>14810</v>
      </c>
      <c r="F2113" s="309" t="s">
        <v>7568</v>
      </c>
      <c r="G2113" s="309" t="s">
        <v>7573</v>
      </c>
      <c r="H2113" s="309" t="s">
        <v>7574</v>
      </c>
      <c r="I2113" s="309" t="s">
        <v>5701</v>
      </c>
      <c r="J2113" s="309" t="s">
        <v>15063</v>
      </c>
      <c r="K2113" s="310">
        <v>0.27736</v>
      </c>
      <c r="L2113" s="310">
        <v>0.27736</v>
      </c>
      <c r="M2113" s="310">
        <v>0.24919000000000002</v>
      </c>
      <c r="N2113" s="310"/>
      <c r="O2113" s="310">
        <f t="shared" si="32"/>
        <v>10.156475338909711</v>
      </c>
      <c r="P2113" s="310">
        <v>10.15647533890971</v>
      </c>
      <c r="Q2113" s="309" t="s">
        <v>15063</v>
      </c>
      <c r="R2113" s="311"/>
    </row>
    <row r="2114" spans="1:18" s="312" customFormat="1" x14ac:dyDescent="0.3">
      <c r="A2114" s="307">
        <v>2111</v>
      </c>
      <c r="B2114" s="308" t="s">
        <v>5271</v>
      </c>
      <c r="C2114" s="308" t="s">
        <v>2396</v>
      </c>
      <c r="D2114" s="308" t="s">
        <v>2396</v>
      </c>
      <c r="E2114" s="308" t="s">
        <v>14810</v>
      </c>
      <c r="F2114" s="309" t="s">
        <v>7568</v>
      </c>
      <c r="G2114" s="309" t="s">
        <v>7575</v>
      </c>
      <c r="H2114" s="309" t="s">
        <v>7576</v>
      </c>
      <c r="I2114" s="309" t="s">
        <v>5706</v>
      </c>
      <c r="J2114" s="309" t="s">
        <v>15063</v>
      </c>
      <c r="K2114" s="310">
        <v>0.15801999999999999</v>
      </c>
      <c r="L2114" s="310">
        <v>0.15801999999999999</v>
      </c>
      <c r="M2114" s="310">
        <v>0.1363608</v>
      </c>
      <c r="N2114" s="310"/>
      <c r="O2114" s="310">
        <f t="shared" si="32"/>
        <v>13.706619415263885</v>
      </c>
      <c r="P2114" s="310">
        <v>13.706619415263887</v>
      </c>
      <c r="Q2114" s="309" t="s">
        <v>15063</v>
      </c>
      <c r="R2114" s="311"/>
    </row>
    <row r="2115" spans="1:18" s="312" customFormat="1" x14ac:dyDescent="0.3">
      <c r="A2115" s="307">
        <v>2112</v>
      </c>
      <c r="B2115" s="308" t="s">
        <v>5271</v>
      </c>
      <c r="C2115" s="308" t="s">
        <v>2396</v>
      </c>
      <c r="D2115" s="308" t="s">
        <v>2396</v>
      </c>
      <c r="E2115" s="308" t="s">
        <v>14810</v>
      </c>
      <c r="F2115" s="309" t="s">
        <v>7568</v>
      </c>
      <c r="G2115" s="309" t="s">
        <v>7577</v>
      </c>
      <c r="H2115" s="309" t="s">
        <v>7578</v>
      </c>
      <c r="I2115" s="309" t="s">
        <v>5701</v>
      </c>
      <c r="J2115" s="309" t="s">
        <v>15063</v>
      </c>
      <c r="K2115" s="310">
        <v>0.2969</v>
      </c>
      <c r="L2115" s="310">
        <v>0.2969</v>
      </c>
      <c r="M2115" s="310">
        <v>0.26779649999999999</v>
      </c>
      <c r="N2115" s="310"/>
      <c r="O2115" s="310">
        <f t="shared" si="32"/>
        <v>9.8024587403166059</v>
      </c>
      <c r="P2115" s="310">
        <v>9.8024587403166112</v>
      </c>
      <c r="Q2115" s="309" t="s">
        <v>15063</v>
      </c>
      <c r="R2115" s="311"/>
    </row>
    <row r="2116" spans="1:18" s="312" customFormat="1" x14ac:dyDescent="0.3">
      <c r="A2116" s="307">
        <v>2113</v>
      </c>
      <c r="B2116" s="308" t="s">
        <v>5271</v>
      </c>
      <c r="C2116" s="308" t="s">
        <v>2396</v>
      </c>
      <c r="D2116" s="308" t="s">
        <v>2396</v>
      </c>
      <c r="E2116" s="308" t="s">
        <v>14810</v>
      </c>
      <c r="F2116" s="309" t="s">
        <v>7568</v>
      </c>
      <c r="G2116" s="309" t="s">
        <v>7579</v>
      </c>
      <c r="H2116" s="309" t="s">
        <v>7580</v>
      </c>
      <c r="I2116" s="309" t="s">
        <v>5701</v>
      </c>
      <c r="J2116" s="309" t="s">
        <v>15063</v>
      </c>
      <c r="K2116" s="310">
        <v>0.30590000000000001</v>
      </c>
      <c r="L2116" s="310">
        <v>0.30590000000000001</v>
      </c>
      <c r="M2116" s="310">
        <v>0.27572150000000001</v>
      </c>
      <c r="N2116" s="310"/>
      <c r="O2116" s="310">
        <f t="shared" ref="O2116:O2179" si="33">(L2116-M2116)/L2116*100</f>
        <v>9.8654789146779986</v>
      </c>
      <c r="P2116" s="310">
        <v>9.8654789146779827</v>
      </c>
      <c r="Q2116" s="309" t="s">
        <v>15063</v>
      </c>
      <c r="R2116" s="311"/>
    </row>
    <row r="2117" spans="1:18" s="312" customFormat="1" x14ac:dyDescent="0.3">
      <c r="A2117" s="307">
        <v>2114</v>
      </c>
      <c r="B2117" s="308" t="s">
        <v>5271</v>
      </c>
      <c r="C2117" s="308" t="s">
        <v>2396</v>
      </c>
      <c r="D2117" s="308" t="s">
        <v>2396</v>
      </c>
      <c r="E2117" s="308" t="s">
        <v>14810</v>
      </c>
      <c r="F2117" s="309" t="s">
        <v>7568</v>
      </c>
      <c r="G2117" s="309" t="s">
        <v>7581</v>
      </c>
      <c r="H2117" s="309" t="s">
        <v>7582</v>
      </c>
      <c r="I2117" s="309" t="s">
        <v>5706</v>
      </c>
      <c r="J2117" s="309" t="s">
        <v>15063</v>
      </c>
      <c r="K2117" s="310">
        <v>0.30659999999999998</v>
      </c>
      <c r="L2117" s="310">
        <v>0.30659999999999998</v>
      </c>
      <c r="M2117" s="310">
        <v>0.26186300000000001</v>
      </c>
      <c r="N2117" s="310"/>
      <c r="O2117" s="310">
        <f t="shared" si="33"/>
        <v>14.591324200913233</v>
      </c>
      <c r="P2117" s="310">
        <v>14.591324200913236</v>
      </c>
      <c r="Q2117" s="309" t="s">
        <v>15063</v>
      </c>
      <c r="R2117" s="311"/>
    </row>
    <row r="2118" spans="1:18" s="312" customFormat="1" x14ac:dyDescent="0.3">
      <c r="A2118" s="307">
        <v>2115</v>
      </c>
      <c r="B2118" s="308" t="s">
        <v>5271</v>
      </c>
      <c r="C2118" s="308" t="s">
        <v>2396</v>
      </c>
      <c r="D2118" s="308" t="s">
        <v>2396</v>
      </c>
      <c r="E2118" s="308" t="s">
        <v>14810</v>
      </c>
      <c r="F2118" s="309" t="s">
        <v>7568</v>
      </c>
      <c r="G2118" s="309" t="s">
        <v>7583</v>
      </c>
      <c r="H2118" s="309" t="s">
        <v>7584</v>
      </c>
      <c r="I2118" s="309" t="s">
        <v>5701</v>
      </c>
      <c r="J2118" s="309" t="s">
        <v>15063</v>
      </c>
      <c r="K2118" s="310">
        <v>0.26092000000000004</v>
      </c>
      <c r="L2118" s="310">
        <v>0.26092000000000004</v>
      </c>
      <c r="M2118" s="310">
        <v>0.23353000000000002</v>
      </c>
      <c r="N2118" s="310"/>
      <c r="O2118" s="310">
        <f t="shared" si="33"/>
        <v>10.497470489038795</v>
      </c>
      <c r="P2118" s="310">
        <v>10.497470489038784</v>
      </c>
      <c r="Q2118" s="309" t="s">
        <v>15063</v>
      </c>
      <c r="R2118" s="311"/>
    </row>
    <row r="2119" spans="1:18" s="312" customFormat="1" x14ac:dyDescent="0.3">
      <c r="A2119" s="307">
        <v>2116</v>
      </c>
      <c r="B2119" s="308" t="s">
        <v>5271</v>
      </c>
      <c r="C2119" s="308" t="s">
        <v>2396</v>
      </c>
      <c r="D2119" s="308" t="s">
        <v>2396</v>
      </c>
      <c r="E2119" s="308" t="s">
        <v>14810</v>
      </c>
      <c r="F2119" s="309" t="s">
        <v>7585</v>
      </c>
      <c r="G2119" s="309" t="s">
        <v>7586</v>
      </c>
      <c r="H2119" s="309" t="s">
        <v>7587</v>
      </c>
      <c r="I2119" s="309" t="s">
        <v>5701</v>
      </c>
      <c r="J2119" s="309" t="s">
        <v>15063</v>
      </c>
      <c r="K2119" s="310">
        <v>0.26638000000000001</v>
      </c>
      <c r="L2119" s="310">
        <v>0.26638000000000001</v>
      </c>
      <c r="M2119" s="310">
        <v>0.23950500000000002</v>
      </c>
      <c r="N2119" s="310"/>
      <c r="O2119" s="310">
        <f t="shared" si="33"/>
        <v>10.088970643441693</v>
      </c>
      <c r="P2119" s="310">
        <v>10.088970643441698</v>
      </c>
      <c r="Q2119" s="309" t="s">
        <v>15063</v>
      </c>
      <c r="R2119" s="311"/>
    </row>
    <row r="2120" spans="1:18" s="312" customFormat="1" x14ac:dyDescent="0.3">
      <c r="A2120" s="307">
        <v>2117</v>
      </c>
      <c r="B2120" s="308" t="s">
        <v>5271</v>
      </c>
      <c r="C2120" s="308" t="s">
        <v>2396</v>
      </c>
      <c r="D2120" s="308" t="s">
        <v>2396</v>
      </c>
      <c r="E2120" s="308" t="s">
        <v>14810</v>
      </c>
      <c r="F2120" s="309" t="s">
        <v>7585</v>
      </c>
      <c r="G2120" s="309" t="s">
        <v>7588</v>
      </c>
      <c r="H2120" s="309" t="s">
        <v>7589</v>
      </c>
      <c r="I2120" s="309" t="s">
        <v>5701</v>
      </c>
      <c r="J2120" s="309" t="s">
        <v>15063</v>
      </c>
      <c r="K2120" s="310">
        <v>0.57042000000000004</v>
      </c>
      <c r="L2120" s="310">
        <v>0.57042000000000004</v>
      </c>
      <c r="M2120" s="310">
        <v>0.50749149999999998</v>
      </c>
      <c r="N2120" s="310"/>
      <c r="O2120" s="310">
        <f t="shared" si="33"/>
        <v>11.031958907471697</v>
      </c>
      <c r="P2120" s="310">
        <v>11.031958907471695</v>
      </c>
      <c r="Q2120" s="309" t="s">
        <v>15063</v>
      </c>
      <c r="R2120" s="311"/>
    </row>
    <row r="2121" spans="1:18" s="312" customFormat="1" x14ac:dyDescent="0.3">
      <c r="A2121" s="307">
        <v>2118</v>
      </c>
      <c r="B2121" s="308" t="s">
        <v>5271</v>
      </c>
      <c r="C2121" s="308" t="s">
        <v>2396</v>
      </c>
      <c r="D2121" s="308" t="s">
        <v>2396</v>
      </c>
      <c r="E2121" s="308" t="s">
        <v>14810</v>
      </c>
      <c r="F2121" s="309" t="s">
        <v>7585</v>
      </c>
      <c r="G2121" s="309" t="s">
        <v>7590</v>
      </c>
      <c r="H2121" s="309" t="s">
        <v>7591</v>
      </c>
      <c r="I2121" s="309" t="s">
        <v>5701</v>
      </c>
      <c r="J2121" s="309" t="s">
        <v>15063</v>
      </c>
      <c r="K2121" s="310">
        <v>0.33091999999999999</v>
      </c>
      <c r="L2121" s="310">
        <v>0.33091999999999999</v>
      </c>
      <c r="M2121" s="310">
        <v>0.29719726000000002</v>
      </c>
      <c r="N2121" s="310"/>
      <c r="O2121" s="310">
        <f t="shared" si="33"/>
        <v>10.190601958177195</v>
      </c>
      <c r="P2121" s="310">
        <v>10.190601958177192</v>
      </c>
      <c r="Q2121" s="309" t="s">
        <v>15063</v>
      </c>
      <c r="R2121" s="311"/>
    </row>
    <row r="2122" spans="1:18" s="312" customFormat="1" x14ac:dyDescent="0.3">
      <c r="A2122" s="307">
        <v>2119</v>
      </c>
      <c r="B2122" s="308" t="s">
        <v>5271</v>
      </c>
      <c r="C2122" s="308" t="s">
        <v>2396</v>
      </c>
      <c r="D2122" s="308" t="s">
        <v>2396</v>
      </c>
      <c r="E2122" s="308" t="s">
        <v>14810</v>
      </c>
      <c r="F2122" s="309" t="s">
        <v>7585</v>
      </c>
      <c r="G2122" s="309" t="s">
        <v>7592</v>
      </c>
      <c r="H2122" s="309" t="s">
        <v>7593</v>
      </c>
      <c r="I2122" s="309" t="s">
        <v>5706</v>
      </c>
      <c r="J2122" s="309" t="s">
        <v>15063</v>
      </c>
      <c r="K2122" s="310">
        <v>0.63319999999999999</v>
      </c>
      <c r="L2122" s="310">
        <v>0.63319999999999999</v>
      </c>
      <c r="M2122" s="310">
        <v>0.54630160000000005</v>
      </c>
      <c r="N2122" s="310"/>
      <c r="O2122" s="310">
        <f t="shared" si="33"/>
        <v>13.723689197725827</v>
      </c>
      <c r="P2122" s="310">
        <v>13.723689197725831</v>
      </c>
      <c r="Q2122" s="309" t="s">
        <v>15063</v>
      </c>
      <c r="R2122" s="311"/>
    </row>
    <row r="2123" spans="1:18" s="312" customFormat="1" x14ac:dyDescent="0.3">
      <c r="A2123" s="307">
        <v>2120</v>
      </c>
      <c r="B2123" s="308" t="s">
        <v>5271</v>
      </c>
      <c r="C2123" s="308" t="s">
        <v>2396</v>
      </c>
      <c r="D2123" s="308" t="s">
        <v>2396</v>
      </c>
      <c r="E2123" s="308" t="s">
        <v>14810</v>
      </c>
      <c r="F2123" s="309" t="s">
        <v>7585</v>
      </c>
      <c r="G2123" s="309" t="s">
        <v>7594</v>
      </c>
      <c r="H2123" s="309" t="s">
        <v>7595</v>
      </c>
      <c r="I2123" s="309" t="s">
        <v>5701</v>
      </c>
      <c r="J2123" s="309" t="s">
        <v>15063</v>
      </c>
      <c r="K2123" s="310">
        <v>0.38922000000000001</v>
      </c>
      <c r="L2123" s="310">
        <v>0.38922000000000001</v>
      </c>
      <c r="M2123" s="310">
        <v>0.34962800000000005</v>
      </c>
      <c r="N2123" s="310"/>
      <c r="O2123" s="310">
        <f t="shared" si="33"/>
        <v>10.172139150095051</v>
      </c>
      <c r="P2123" s="310">
        <v>10.172139150095049</v>
      </c>
      <c r="Q2123" s="309" t="s">
        <v>15063</v>
      </c>
      <c r="R2123" s="311"/>
    </row>
    <row r="2124" spans="1:18" s="312" customFormat="1" x14ac:dyDescent="0.3">
      <c r="A2124" s="307">
        <v>2121</v>
      </c>
      <c r="B2124" s="308" t="s">
        <v>5271</v>
      </c>
      <c r="C2124" s="308" t="s">
        <v>2396</v>
      </c>
      <c r="D2124" s="308" t="s">
        <v>2396</v>
      </c>
      <c r="E2124" s="308" t="s">
        <v>14810</v>
      </c>
      <c r="F2124" s="309" t="s">
        <v>7585</v>
      </c>
      <c r="G2124" s="309" t="s">
        <v>7596</v>
      </c>
      <c r="H2124" s="309" t="s">
        <v>7597</v>
      </c>
      <c r="I2124" s="309" t="s">
        <v>5701</v>
      </c>
      <c r="J2124" s="309" t="s">
        <v>15063</v>
      </c>
      <c r="K2124" s="310">
        <v>0.41073999999999999</v>
      </c>
      <c r="L2124" s="310">
        <v>0.41073999999999999</v>
      </c>
      <c r="M2124" s="310">
        <v>0.37023200000000001</v>
      </c>
      <c r="N2124" s="310"/>
      <c r="O2124" s="310">
        <f t="shared" si="33"/>
        <v>9.8621999318303519</v>
      </c>
      <c r="P2124" s="310">
        <v>9.8621999318303502</v>
      </c>
      <c r="Q2124" s="309" t="s">
        <v>15063</v>
      </c>
      <c r="R2124" s="311"/>
    </row>
    <row r="2125" spans="1:18" s="312" customFormat="1" x14ac:dyDescent="0.3">
      <c r="A2125" s="307">
        <v>2122</v>
      </c>
      <c r="B2125" s="308" t="s">
        <v>5271</v>
      </c>
      <c r="C2125" s="308" t="s">
        <v>2396</v>
      </c>
      <c r="D2125" s="308" t="s">
        <v>2396</v>
      </c>
      <c r="E2125" s="308" t="s">
        <v>14810</v>
      </c>
      <c r="F2125" s="309" t="s">
        <v>7585</v>
      </c>
      <c r="G2125" s="309" t="s">
        <v>7598</v>
      </c>
      <c r="H2125" s="309" t="s">
        <v>7599</v>
      </c>
      <c r="I2125" s="309" t="s">
        <v>5701</v>
      </c>
      <c r="J2125" s="309" t="s">
        <v>15063</v>
      </c>
      <c r="K2125" s="310">
        <v>0.40339999999999998</v>
      </c>
      <c r="L2125" s="310">
        <v>0.40339999999999998</v>
      </c>
      <c r="M2125" s="310">
        <v>0.3604695</v>
      </c>
      <c r="N2125" s="310"/>
      <c r="O2125" s="310">
        <f t="shared" si="33"/>
        <v>10.642166584035692</v>
      </c>
      <c r="P2125" s="310">
        <v>10.642166584035696</v>
      </c>
      <c r="Q2125" s="309" t="s">
        <v>15063</v>
      </c>
      <c r="R2125" s="311"/>
    </row>
    <row r="2126" spans="1:18" s="312" customFormat="1" x14ac:dyDescent="0.3">
      <c r="A2126" s="307">
        <v>2123</v>
      </c>
      <c r="B2126" s="308" t="s">
        <v>5271</v>
      </c>
      <c r="C2126" s="308" t="s">
        <v>2396</v>
      </c>
      <c r="D2126" s="308" t="s">
        <v>2396</v>
      </c>
      <c r="E2126" s="308" t="s">
        <v>14810</v>
      </c>
      <c r="F2126" s="309" t="s">
        <v>7585</v>
      </c>
      <c r="G2126" s="309" t="s">
        <v>7600</v>
      </c>
      <c r="H2126" s="309" t="s">
        <v>7601</v>
      </c>
      <c r="I2126" s="309" t="s">
        <v>5701</v>
      </c>
      <c r="J2126" s="309" t="s">
        <v>15063</v>
      </c>
      <c r="K2126" s="310">
        <v>0.60171999999999992</v>
      </c>
      <c r="L2126" s="310">
        <v>0.60171999999999992</v>
      </c>
      <c r="M2126" s="310">
        <v>0.53896899999999992</v>
      </c>
      <c r="N2126" s="310"/>
      <c r="O2126" s="310">
        <f t="shared" si="33"/>
        <v>10.428604666622352</v>
      </c>
      <c r="P2126" s="310">
        <v>10.428604666622343</v>
      </c>
      <c r="Q2126" s="309" t="s">
        <v>15063</v>
      </c>
      <c r="R2126" s="311"/>
    </row>
    <row r="2127" spans="1:18" s="312" customFormat="1" x14ac:dyDescent="0.3">
      <c r="A2127" s="307">
        <v>2124</v>
      </c>
      <c r="B2127" s="308" t="s">
        <v>5271</v>
      </c>
      <c r="C2127" s="308" t="s">
        <v>2396</v>
      </c>
      <c r="D2127" s="308" t="s">
        <v>2396</v>
      </c>
      <c r="E2127" s="308" t="s">
        <v>14810</v>
      </c>
      <c r="F2127" s="309" t="s">
        <v>7585</v>
      </c>
      <c r="G2127" s="309" t="s">
        <v>7602</v>
      </c>
      <c r="H2127" s="309" t="s">
        <v>7603</v>
      </c>
      <c r="I2127" s="309" t="s">
        <v>5706</v>
      </c>
      <c r="J2127" s="309" t="s">
        <v>15063</v>
      </c>
      <c r="K2127" s="310">
        <v>0.37243999999999999</v>
      </c>
      <c r="L2127" s="310">
        <v>0.37243999999999999</v>
      </c>
      <c r="M2127" s="310">
        <v>0.32224335999999998</v>
      </c>
      <c r="N2127" s="310"/>
      <c r="O2127" s="310">
        <f t="shared" si="33"/>
        <v>13.477778971109444</v>
      </c>
      <c r="P2127" s="310">
        <v>13.477778971109434</v>
      </c>
      <c r="Q2127" s="309" t="s">
        <v>15063</v>
      </c>
      <c r="R2127" s="311"/>
    </row>
    <row r="2128" spans="1:18" s="312" customFormat="1" x14ac:dyDescent="0.3">
      <c r="A2128" s="307">
        <v>2125</v>
      </c>
      <c r="B2128" s="308" t="s">
        <v>5271</v>
      </c>
      <c r="C2128" s="308" t="s">
        <v>2396</v>
      </c>
      <c r="D2128" s="308" t="s">
        <v>2396</v>
      </c>
      <c r="E2128" s="308" t="s">
        <v>14810</v>
      </c>
      <c r="F2128" s="309" t="s">
        <v>7585</v>
      </c>
      <c r="G2128" s="309" t="s">
        <v>7604</v>
      </c>
      <c r="H2128" s="309" t="s">
        <v>7605</v>
      </c>
      <c r="I2128" s="309" t="s">
        <v>5706</v>
      </c>
      <c r="J2128" s="309" t="s">
        <v>15063</v>
      </c>
      <c r="K2128" s="310">
        <v>1.0184599999999999</v>
      </c>
      <c r="L2128" s="310">
        <v>1.0184599999999999</v>
      </c>
      <c r="M2128" s="310">
        <v>0.88046749999999996</v>
      </c>
      <c r="N2128" s="310"/>
      <c r="O2128" s="310">
        <f t="shared" si="33"/>
        <v>13.549133004732633</v>
      </c>
      <c r="P2128" s="310">
        <v>23.042727212143888</v>
      </c>
      <c r="Q2128" s="309" t="s">
        <v>15063</v>
      </c>
      <c r="R2128" s="311"/>
    </row>
    <row r="2129" spans="1:18" s="312" customFormat="1" x14ac:dyDescent="0.3">
      <c r="A2129" s="307">
        <v>2126</v>
      </c>
      <c r="B2129" s="308" t="s">
        <v>5271</v>
      </c>
      <c r="C2129" s="308" t="s">
        <v>2396</v>
      </c>
      <c r="D2129" s="308" t="s">
        <v>2396</v>
      </c>
      <c r="E2129" s="308" t="s">
        <v>14810</v>
      </c>
      <c r="F2129" s="309" t="s">
        <v>7585</v>
      </c>
      <c r="G2129" s="309" t="s">
        <v>7606</v>
      </c>
      <c r="H2129" s="309" t="s">
        <v>7607</v>
      </c>
      <c r="I2129" s="309" t="s">
        <v>5706</v>
      </c>
      <c r="J2129" s="309" t="s">
        <v>15063</v>
      </c>
      <c r="K2129" s="310">
        <v>0.52916000000000007</v>
      </c>
      <c r="L2129" s="310">
        <v>0.52916000000000007</v>
      </c>
      <c r="M2129" s="310">
        <v>0.45520699999999997</v>
      </c>
      <c r="N2129" s="310"/>
      <c r="O2129" s="310">
        <f t="shared" si="33"/>
        <v>13.975546148612914</v>
      </c>
      <c r="P2129" s="310">
        <v>13.975546148612917</v>
      </c>
      <c r="Q2129" s="309" t="s">
        <v>15063</v>
      </c>
      <c r="R2129" s="311"/>
    </row>
    <row r="2130" spans="1:18" s="312" customFormat="1" x14ac:dyDescent="0.3">
      <c r="A2130" s="307">
        <v>2127</v>
      </c>
      <c r="B2130" s="308" t="s">
        <v>5271</v>
      </c>
      <c r="C2130" s="308" t="s">
        <v>2396</v>
      </c>
      <c r="D2130" s="308" t="s">
        <v>2396</v>
      </c>
      <c r="E2130" s="308" t="s">
        <v>14810</v>
      </c>
      <c r="F2130" s="309" t="s">
        <v>7585</v>
      </c>
      <c r="G2130" s="309" t="s">
        <v>7608</v>
      </c>
      <c r="H2130" s="309" t="s">
        <v>7609</v>
      </c>
      <c r="I2130" s="309" t="s">
        <v>5701</v>
      </c>
      <c r="J2130" s="309" t="s">
        <v>15063</v>
      </c>
      <c r="K2130" s="310">
        <v>0.13500000000000001</v>
      </c>
      <c r="L2130" s="310">
        <v>0.13500000000000001</v>
      </c>
      <c r="M2130" s="310">
        <v>0.12239000000000001</v>
      </c>
      <c r="N2130" s="310"/>
      <c r="O2130" s="310">
        <f t="shared" si="33"/>
        <v>9.3407407407407366</v>
      </c>
      <c r="P2130" s="310">
        <v>9.340740740740749</v>
      </c>
      <c r="Q2130" s="309" t="s">
        <v>15063</v>
      </c>
      <c r="R2130" s="311"/>
    </row>
    <row r="2131" spans="1:18" s="312" customFormat="1" x14ac:dyDescent="0.3">
      <c r="A2131" s="307">
        <v>2128</v>
      </c>
      <c r="B2131" s="308" t="s">
        <v>5271</v>
      </c>
      <c r="C2131" s="308" t="s">
        <v>2396</v>
      </c>
      <c r="D2131" s="308" t="s">
        <v>2396</v>
      </c>
      <c r="E2131" s="308" t="s">
        <v>14810</v>
      </c>
      <c r="F2131" s="309" t="s">
        <v>7610</v>
      </c>
      <c r="G2131" s="309" t="e">
        <v>#N/A</v>
      </c>
      <c r="H2131" s="309" t="s">
        <v>7611</v>
      </c>
      <c r="I2131" s="309" t="e">
        <v>#N/A</v>
      </c>
      <c r="J2131" s="309" t="s">
        <v>15063</v>
      </c>
      <c r="K2131" s="310">
        <v>1.1697600000000001</v>
      </c>
      <c r="L2131" s="310">
        <v>1.1697600000000001</v>
      </c>
      <c r="M2131" s="310">
        <v>1.1697600000000001</v>
      </c>
      <c r="N2131" s="310"/>
      <c r="O2131" s="310">
        <f t="shared" si="33"/>
        <v>0</v>
      </c>
      <c r="P2131" s="310">
        <v>100</v>
      </c>
      <c r="Q2131" s="309" t="s">
        <v>15063</v>
      </c>
      <c r="R2131" s="311"/>
    </row>
    <row r="2132" spans="1:18" s="312" customFormat="1" x14ac:dyDescent="0.3">
      <c r="A2132" s="307">
        <v>2129</v>
      </c>
      <c r="B2132" s="308" t="s">
        <v>5271</v>
      </c>
      <c r="C2132" s="308" t="s">
        <v>2396</v>
      </c>
      <c r="D2132" s="308" t="s">
        <v>2396</v>
      </c>
      <c r="E2132" s="308" t="s">
        <v>14810</v>
      </c>
      <c r="F2132" s="309" t="s">
        <v>7612</v>
      </c>
      <c r="G2132" s="309" t="s">
        <v>7613</v>
      </c>
      <c r="H2132" s="309" t="s">
        <v>7614</v>
      </c>
      <c r="I2132" s="309" t="s">
        <v>5701</v>
      </c>
      <c r="J2132" s="309" t="s">
        <v>15063</v>
      </c>
      <c r="K2132" s="310">
        <v>0.41870000000000002</v>
      </c>
      <c r="L2132" s="310">
        <v>0.41870000000000002</v>
      </c>
      <c r="M2132" s="310">
        <v>0.375226</v>
      </c>
      <c r="N2132" s="310"/>
      <c r="O2132" s="310">
        <f t="shared" si="33"/>
        <v>10.383090518270841</v>
      </c>
      <c r="P2132" s="310">
        <v>10.383090518270855</v>
      </c>
      <c r="Q2132" s="309" t="s">
        <v>15063</v>
      </c>
      <c r="R2132" s="311"/>
    </row>
    <row r="2133" spans="1:18" s="312" customFormat="1" x14ac:dyDescent="0.3">
      <c r="A2133" s="307">
        <v>2130</v>
      </c>
      <c r="B2133" s="308" t="s">
        <v>5271</v>
      </c>
      <c r="C2133" s="308" t="s">
        <v>2396</v>
      </c>
      <c r="D2133" s="308" t="s">
        <v>2396</v>
      </c>
      <c r="E2133" s="308" t="s">
        <v>14810</v>
      </c>
      <c r="F2133" s="309" t="s">
        <v>7612</v>
      </c>
      <c r="G2133" s="309" t="s">
        <v>7615</v>
      </c>
      <c r="H2133" s="309" t="s">
        <v>7616</v>
      </c>
      <c r="I2133" s="309" t="s">
        <v>5701</v>
      </c>
      <c r="J2133" s="309" t="s">
        <v>15063</v>
      </c>
      <c r="K2133" s="310">
        <v>0.40739999999999998</v>
      </c>
      <c r="L2133" s="310">
        <v>0.40739999999999998</v>
      </c>
      <c r="M2133" s="310">
        <v>0.36882499999999996</v>
      </c>
      <c r="N2133" s="310"/>
      <c r="O2133" s="310">
        <f t="shared" si="33"/>
        <v>9.4685812469317696</v>
      </c>
      <c r="P2133" s="310">
        <v>9.4685812469317732</v>
      </c>
      <c r="Q2133" s="309" t="s">
        <v>15063</v>
      </c>
      <c r="R2133" s="311"/>
    </row>
    <row r="2134" spans="1:18" s="312" customFormat="1" x14ac:dyDescent="0.3">
      <c r="A2134" s="307">
        <v>2131</v>
      </c>
      <c r="B2134" s="308" t="s">
        <v>5271</v>
      </c>
      <c r="C2134" s="308" t="s">
        <v>2396</v>
      </c>
      <c r="D2134" s="308" t="s">
        <v>2396</v>
      </c>
      <c r="E2134" s="308" t="s">
        <v>14810</v>
      </c>
      <c r="F2134" s="309" t="s">
        <v>7612</v>
      </c>
      <c r="G2134" s="309" t="s">
        <v>7617</v>
      </c>
      <c r="H2134" s="309" t="s">
        <v>7618</v>
      </c>
      <c r="I2134" s="309" t="s">
        <v>5701</v>
      </c>
      <c r="J2134" s="309" t="s">
        <v>15063</v>
      </c>
      <c r="K2134" s="310">
        <v>0.36020000000000002</v>
      </c>
      <c r="L2134" s="310">
        <v>0.36020000000000002</v>
      </c>
      <c r="M2134" s="310">
        <v>0.32338349999999999</v>
      </c>
      <c r="N2134" s="310"/>
      <c r="O2134" s="310">
        <f t="shared" si="33"/>
        <v>10.221127151582463</v>
      </c>
      <c r="P2134" s="310">
        <v>10.221127151582454</v>
      </c>
      <c r="Q2134" s="309" t="s">
        <v>15063</v>
      </c>
      <c r="R2134" s="311"/>
    </row>
    <row r="2135" spans="1:18" s="312" customFormat="1" x14ac:dyDescent="0.3">
      <c r="A2135" s="307">
        <v>2132</v>
      </c>
      <c r="B2135" s="308" t="s">
        <v>5271</v>
      </c>
      <c r="C2135" s="308" t="s">
        <v>2396</v>
      </c>
      <c r="D2135" s="308" t="s">
        <v>2396</v>
      </c>
      <c r="E2135" s="308" t="s">
        <v>14810</v>
      </c>
      <c r="F2135" s="309" t="s">
        <v>7612</v>
      </c>
      <c r="G2135" s="309" t="s">
        <v>7619</v>
      </c>
      <c r="H2135" s="309" t="s">
        <v>7620</v>
      </c>
      <c r="I2135" s="309" t="s">
        <v>5701</v>
      </c>
      <c r="J2135" s="309" t="s">
        <v>15063</v>
      </c>
      <c r="K2135" s="310">
        <v>0.67060000000000008</v>
      </c>
      <c r="L2135" s="310">
        <v>0.67060000000000008</v>
      </c>
      <c r="M2135" s="310">
        <v>0.60332999999999992</v>
      </c>
      <c r="N2135" s="310"/>
      <c r="O2135" s="310">
        <f t="shared" si="33"/>
        <v>10.031315240083529</v>
      </c>
      <c r="P2135" s="310">
        <v>10.031315240083527</v>
      </c>
      <c r="Q2135" s="309" t="s">
        <v>15063</v>
      </c>
      <c r="R2135" s="311"/>
    </row>
    <row r="2136" spans="1:18" s="312" customFormat="1" x14ac:dyDescent="0.3">
      <c r="A2136" s="307">
        <v>2133</v>
      </c>
      <c r="B2136" s="308" t="s">
        <v>5271</v>
      </c>
      <c r="C2136" s="308" t="s">
        <v>2396</v>
      </c>
      <c r="D2136" s="308" t="s">
        <v>2396</v>
      </c>
      <c r="E2136" s="308" t="s">
        <v>14810</v>
      </c>
      <c r="F2136" s="309" t="s">
        <v>7612</v>
      </c>
      <c r="G2136" s="309" t="s">
        <v>7621</v>
      </c>
      <c r="H2136" s="309" t="s">
        <v>7622</v>
      </c>
      <c r="I2136" s="309" t="s">
        <v>5701</v>
      </c>
      <c r="J2136" s="309" t="s">
        <v>15063</v>
      </c>
      <c r="K2136" s="310">
        <v>0.37500000000000006</v>
      </c>
      <c r="L2136" s="310">
        <v>0.37500000000000006</v>
      </c>
      <c r="M2136" s="310">
        <v>0.33781799999999995</v>
      </c>
      <c r="N2136" s="310"/>
      <c r="O2136" s="310">
        <f t="shared" si="33"/>
        <v>9.9152000000000271</v>
      </c>
      <c r="P2136" s="310">
        <v>9.9152000000000236</v>
      </c>
      <c r="Q2136" s="309" t="s">
        <v>15063</v>
      </c>
      <c r="R2136" s="311"/>
    </row>
    <row r="2137" spans="1:18" s="312" customFormat="1" x14ac:dyDescent="0.3">
      <c r="A2137" s="307">
        <v>2134</v>
      </c>
      <c r="B2137" s="308" t="s">
        <v>5271</v>
      </c>
      <c r="C2137" s="308" t="s">
        <v>2396</v>
      </c>
      <c r="D2137" s="308" t="s">
        <v>2396</v>
      </c>
      <c r="E2137" s="308" t="s">
        <v>14810</v>
      </c>
      <c r="F2137" s="309" t="s">
        <v>7612</v>
      </c>
      <c r="G2137" s="309" t="s">
        <v>7623</v>
      </c>
      <c r="H2137" s="309" t="s">
        <v>7624</v>
      </c>
      <c r="I2137" s="309" t="s">
        <v>5706</v>
      </c>
      <c r="J2137" s="309" t="s">
        <v>15063</v>
      </c>
      <c r="K2137" s="310">
        <v>0.3695</v>
      </c>
      <c r="L2137" s="310">
        <v>0.3695</v>
      </c>
      <c r="M2137" s="310">
        <v>0.317689</v>
      </c>
      <c r="N2137" s="310"/>
      <c r="O2137" s="310">
        <f t="shared" si="33"/>
        <v>14.021921515561569</v>
      </c>
      <c r="P2137" s="310">
        <v>18.522371697512753</v>
      </c>
      <c r="Q2137" s="309" t="s">
        <v>15063</v>
      </c>
      <c r="R2137" s="311"/>
    </row>
    <row r="2138" spans="1:18" s="312" customFormat="1" x14ac:dyDescent="0.3">
      <c r="A2138" s="307">
        <v>2135</v>
      </c>
      <c r="B2138" s="308" t="s">
        <v>5271</v>
      </c>
      <c r="C2138" s="308" t="s">
        <v>2396</v>
      </c>
      <c r="D2138" s="308" t="s">
        <v>2396</v>
      </c>
      <c r="E2138" s="308" t="s">
        <v>14810</v>
      </c>
      <c r="F2138" s="309" t="s">
        <v>7612</v>
      </c>
      <c r="G2138" s="309" t="s">
        <v>7625</v>
      </c>
      <c r="H2138" s="309" t="s">
        <v>7626</v>
      </c>
      <c r="I2138" s="309" t="s">
        <v>5706</v>
      </c>
      <c r="J2138" s="309" t="s">
        <v>15063</v>
      </c>
      <c r="K2138" s="310">
        <v>0.57579999999999998</v>
      </c>
      <c r="L2138" s="310">
        <v>0.57579999999999998</v>
      </c>
      <c r="M2138" s="310">
        <v>0.49269624999999995</v>
      </c>
      <c r="N2138" s="310"/>
      <c r="O2138" s="310">
        <f t="shared" si="33"/>
        <v>14.43274574505037</v>
      </c>
      <c r="P2138" s="310">
        <v>18.792213093654308</v>
      </c>
      <c r="Q2138" s="309" t="s">
        <v>15063</v>
      </c>
      <c r="R2138" s="311"/>
    </row>
    <row r="2139" spans="1:18" s="312" customFormat="1" x14ac:dyDescent="0.3">
      <c r="A2139" s="307">
        <v>2136</v>
      </c>
      <c r="B2139" s="308" t="s">
        <v>5271</v>
      </c>
      <c r="C2139" s="308" t="s">
        <v>2396</v>
      </c>
      <c r="D2139" s="308" t="s">
        <v>2396</v>
      </c>
      <c r="E2139" s="308" t="s">
        <v>14810</v>
      </c>
      <c r="F2139" s="309" t="s">
        <v>7612</v>
      </c>
      <c r="G2139" s="309" t="s">
        <v>7627</v>
      </c>
      <c r="H2139" s="309" t="s">
        <v>7628</v>
      </c>
      <c r="I2139" s="309" t="s">
        <v>5706</v>
      </c>
      <c r="J2139" s="309" t="s">
        <v>15063</v>
      </c>
      <c r="K2139" s="310">
        <v>0.68799999999999994</v>
      </c>
      <c r="L2139" s="310">
        <v>0.68799999999999994</v>
      </c>
      <c r="M2139" s="310">
        <v>0.58503640000000001</v>
      </c>
      <c r="N2139" s="310"/>
      <c r="O2139" s="310">
        <f t="shared" si="33"/>
        <v>14.965639534883712</v>
      </c>
      <c r="P2139" s="310">
        <v>20.896229068958995</v>
      </c>
      <c r="Q2139" s="309" t="s">
        <v>15063</v>
      </c>
      <c r="R2139" s="311"/>
    </row>
    <row r="2140" spans="1:18" s="312" customFormat="1" x14ac:dyDescent="0.3">
      <c r="A2140" s="307">
        <v>2137</v>
      </c>
      <c r="B2140" s="308" t="s">
        <v>5271</v>
      </c>
      <c r="C2140" s="308" t="s">
        <v>2396</v>
      </c>
      <c r="D2140" s="308" t="s">
        <v>2396</v>
      </c>
      <c r="E2140" s="308" t="s">
        <v>14810</v>
      </c>
      <c r="F2140" s="309" t="s">
        <v>7612</v>
      </c>
      <c r="G2140" s="309" t="s">
        <v>7629</v>
      </c>
      <c r="H2140" s="309" t="s">
        <v>7630</v>
      </c>
      <c r="I2140" s="309" t="s">
        <v>5706</v>
      </c>
      <c r="J2140" s="309" t="s">
        <v>15063</v>
      </c>
      <c r="K2140" s="310">
        <v>0.65010000000000001</v>
      </c>
      <c r="L2140" s="310">
        <v>0.65010000000000001</v>
      </c>
      <c r="M2140" s="310">
        <v>0.55806960000000005</v>
      </c>
      <c r="N2140" s="310"/>
      <c r="O2140" s="310">
        <f t="shared" si="33"/>
        <v>14.156345177664967</v>
      </c>
      <c r="P2140" s="310">
        <v>14.156345177664953</v>
      </c>
      <c r="Q2140" s="309" t="s">
        <v>15063</v>
      </c>
      <c r="R2140" s="311"/>
    </row>
    <row r="2141" spans="1:18" s="312" customFormat="1" x14ac:dyDescent="0.3">
      <c r="A2141" s="307">
        <v>2138</v>
      </c>
      <c r="B2141" s="308" t="s">
        <v>5271</v>
      </c>
      <c r="C2141" s="308" t="s">
        <v>2396</v>
      </c>
      <c r="D2141" s="308" t="s">
        <v>1378</v>
      </c>
      <c r="E2141" s="308" t="s">
        <v>14811</v>
      </c>
      <c r="F2141" s="309" t="s">
        <v>7631</v>
      </c>
      <c r="G2141" s="309" t="s">
        <v>7632</v>
      </c>
      <c r="H2141" s="309" t="s">
        <v>7633</v>
      </c>
      <c r="I2141" s="309" t="s">
        <v>5701</v>
      </c>
      <c r="J2141" s="309" t="s">
        <v>15063</v>
      </c>
      <c r="K2141" s="310">
        <v>0.371</v>
      </c>
      <c r="L2141" s="310">
        <v>0.371</v>
      </c>
      <c r="M2141" s="310">
        <v>0.333596</v>
      </c>
      <c r="N2141" s="310"/>
      <c r="O2141" s="310">
        <f t="shared" si="33"/>
        <v>10.081940700808625</v>
      </c>
      <c r="P2141" s="310">
        <v>10.081940700808612</v>
      </c>
      <c r="Q2141" s="309" t="s">
        <v>15063</v>
      </c>
      <c r="R2141" s="311"/>
    </row>
    <row r="2142" spans="1:18" s="312" customFormat="1" x14ac:dyDescent="0.3">
      <c r="A2142" s="307">
        <v>2139</v>
      </c>
      <c r="B2142" s="308" t="s">
        <v>5271</v>
      </c>
      <c r="C2142" s="308" t="s">
        <v>2396</v>
      </c>
      <c r="D2142" s="308" t="s">
        <v>1378</v>
      </c>
      <c r="E2142" s="308" t="s">
        <v>14811</v>
      </c>
      <c r="F2142" s="309" t="s">
        <v>7631</v>
      </c>
      <c r="G2142" s="309" t="s">
        <v>7634</v>
      </c>
      <c r="H2142" s="309" t="s">
        <v>7635</v>
      </c>
      <c r="I2142" s="309" t="s">
        <v>5701</v>
      </c>
      <c r="J2142" s="309" t="s">
        <v>15063</v>
      </c>
      <c r="K2142" s="310">
        <v>0.72560000000000002</v>
      </c>
      <c r="L2142" s="310">
        <v>0.72560000000000002</v>
      </c>
      <c r="M2142" s="310">
        <v>0.65257000000000009</v>
      </c>
      <c r="N2142" s="310"/>
      <c r="O2142" s="310">
        <f t="shared" si="33"/>
        <v>10.064773980154344</v>
      </c>
      <c r="P2142" s="310">
        <v>10.064773980154351</v>
      </c>
      <c r="Q2142" s="309" t="s">
        <v>15063</v>
      </c>
      <c r="R2142" s="311"/>
    </row>
    <row r="2143" spans="1:18" s="312" customFormat="1" x14ac:dyDescent="0.3">
      <c r="A2143" s="307">
        <v>2140</v>
      </c>
      <c r="B2143" s="308" t="s">
        <v>5271</v>
      </c>
      <c r="C2143" s="308" t="s">
        <v>2396</v>
      </c>
      <c r="D2143" s="308" t="s">
        <v>1378</v>
      </c>
      <c r="E2143" s="308" t="s">
        <v>14811</v>
      </c>
      <c r="F2143" s="309" t="s">
        <v>7631</v>
      </c>
      <c r="G2143" s="309" t="s">
        <v>7636</v>
      </c>
      <c r="H2143" s="309" t="s">
        <v>7637</v>
      </c>
      <c r="I2143" s="309" t="s">
        <v>5706</v>
      </c>
      <c r="J2143" s="309" t="s">
        <v>15063</v>
      </c>
      <c r="K2143" s="310">
        <v>0.55937999999999999</v>
      </c>
      <c r="L2143" s="310">
        <v>0.55937999999999999</v>
      </c>
      <c r="M2143" s="310">
        <v>0.53209112999999997</v>
      </c>
      <c r="N2143" s="310"/>
      <c r="O2143" s="310">
        <f t="shared" si="33"/>
        <v>4.878413600772288</v>
      </c>
      <c r="P2143" s="310">
        <v>30.839781196789684</v>
      </c>
      <c r="Q2143" s="309" t="s">
        <v>15063</v>
      </c>
      <c r="R2143" s="311"/>
    </row>
    <row r="2144" spans="1:18" s="312" customFormat="1" x14ac:dyDescent="0.3">
      <c r="A2144" s="307">
        <v>2141</v>
      </c>
      <c r="B2144" s="308" t="s">
        <v>5271</v>
      </c>
      <c r="C2144" s="308" t="s">
        <v>2396</v>
      </c>
      <c r="D2144" s="308" t="s">
        <v>1378</v>
      </c>
      <c r="E2144" s="308" t="s">
        <v>14811</v>
      </c>
      <c r="F2144" s="309" t="s">
        <v>7631</v>
      </c>
      <c r="G2144" s="309" t="s">
        <v>7638</v>
      </c>
      <c r="H2144" s="309" t="s">
        <v>7639</v>
      </c>
      <c r="I2144" s="309" t="s">
        <v>5701</v>
      </c>
      <c r="J2144" s="309" t="s">
        <v>15063</v>
      </c>
      <c r="K2144" s="310">
        <v>0.80699999999999994</v>
      </c>
      <c r="L2144" s="310">
        <v>0.80699999999999994</v>
      </c>
      <c r="M2144" s="310">
        <v>0.72435399999999994</v>
      </c>
      <c r="N2144" s="310"/>
      <c r="O2144" s="310">
        <f t="shared" si="33"/>
        <v>10.241140024783148</v>
      </c>
      <c r="P2144" s="310">
        <v>10.241140024783146</v>
      </c>
      <c r="Q2144" s="309" t="s">
        <v>15063</v>
      </c>
      <c r="R2144" s="311"/>
    </row>
    <row r="2145" spans="1:18" s="312" customFormat="1" x14ac:dyDescent="0.3">
      <c r="A2145" s="307">
        <v>2142</v>
      </c>
      <c r="B2145" s="308" t="s">
        <v>5271</v>
      </c>
      <c r="C2145" s="308" t="s">
        <v>2396</v>
      </c>
      <c r="D2145" s="308" t="s">
        <v>1378</v>
      </c>
      <c r="E2145" s="308" t="s">
        <v>14811</v>
      </c>
      <c r="F2145" s="309" t="s">
        <v>7631</v>
      </c>
      <c r="G2145" s="309" t="s">
        <v>7640</v>
      </c>
      <c r="H2145" s="309" t="s">
        <v>7641</v>
      </c>
      <c r="I2145" s="309" t="s">
        <v>5701</v>
      </c>
      <c r="J2145" s="309" t="s">
        <v>15063</v>
      </c>
      <c r="K2145" s="310">
        <v>0.8214999999999999</v>
      </c>
      <c r="L2145" s="310">
        <v>0.8214999999999999</v>
      </c>
      <c r="M2145" s="310">
        <v>0.7404695</v>
      </c>
      <c r="N2145" s="310"/>
      <c r="O2145" s="310">
        <f t="shared" si="33"/>
        <v>9.863724893487511</v>
      </c>
      <c r="P2145" s="310">
        <v>9.8637248934875021</v>
      </c>
      <c r="Q2145" s="309" t="s">
        <v>15063</v>
      </c>
      <c r="R2145" s="311"/>
    </row>
    <row r="2146" spans="1:18" s="312" customFormat="1" x14ac:dyDescent="0.3">
      <c r="A2146" s="307">
        <v>2143</v>
      </c>
      <c r="B2146" s="308" t="s">
        <v>5271</v>
      </c>
      <c r="C2146" s="308" t="s">
        <v>2396</v>
      </c>
      <c r="D2146" s="308" t="s">
        <v>1378</v>
      </c>
      <c r="E2146" s="308" t="s">
        <v>14811</v>
      </c>
      <c r="F2146" s="309" t="s">
        <v>7631</v>
      </c>
      <c r="G2146" s="309" t="s">
        <v>7642</v>
      </c>
      <c r="H2146" s="309" t="s">
        <v>7643</v>
      </c>
      <c r="I2146" s="309" t="s">
        <v>5701</v>
      </c>
      <c r="J2146" s="309" t="s">
        <v>15063</v>
      </c>
      <c r="K2146" s="310">
        <v>0.6454200000000001</v>
      </c>
      <c r="L2146" s="310">
        <v>0.6454200000000001</v>
      </c>
      <c r="M2146" s="310">
        <v>0.58251500000000001</v>
      </c>
      <c r="N2146" s="310"/>
      <c r="O2146" s="310">
        <f t="shared" si="33"/>
        <v>9.7463667069505266</v>
      </c>
      <c r="P2146" s="310">
        <v>9.746366706950516</v>
      </c>
      <c r="Q2146" s="309" t="s">
        <v>15063</v>
      </c>
      <c r="R2146" s="311"/>
    </row>
    <row r="2147" spans="1:18" s="312" customFormat="1" x14ac:dyDescent="0.3">
      <c r="A2147" s="307">
        <v>2144</v>
      </c>
      <c r="B2147" s="308" t="s">
        <v>5271</v>
      </c>
      <c r="C2147" s="308" t="s">
        <v>2396</v>
      </c>
      <c r="D2147" s="308" t="s">
        <v>1378</v>
      </c>
      <c r="E2147" s="308" t="s">
        <v>14811</v>
      </c>
      <c r="F2147" s="309" t="s">
        <v>7631</v>
      </c>
      <c r="G2147" s="309" t="s">
        <v>7644</v>
      </c>
      <c r="H2147" s="309" t="s">
        <v>7645</v>
      </c>
      <c r="I2147" s="309" t="s">
        <v>5706</v>
      </c>
      <c r="J2147" s="309" t="s">
        <v>15063</v>
      </c>
      <c r="K2147" s="310">
        <v>0.61394000000000004</v>
      </c>
      <c r="L2147" s="310">
        <v>0.61394000000000004</v>
      </c>
      <c r="M2147" s="310">
        <v>0.53437337600000001</v>
      </c>
      <c r="N2147" s="310"/>
      <c r="O2147" s="310">
        <f t="shared" si="33"/>
        <v>12.960000000000004</v>
      </c>
      <c r="P2147" s="310">
        <v>42.066110502593659</v>
      </c>
      <c r="Q2147" s="309" t="s">
        <v>15063</v>
      </c>
      <c r="R2147" s="311"/>
    </row>
    <row r="2148" spans="1:18" s="312" customFormat="1" x14ac:dyDescent="0.3">
      <c r="A2148" s="307">
        <v>2145</v>
      </c>
      <c r="B2148" s="308" t="s">
        <v>5271</v>
      </c>
      <c r="C2148" s="308" t="s">
        <v>2396</v>
      </c>
      <c r="D2148" s="308" t="s">
        <v>1378</v>
      </c>
      <c r="E2148" s="308" t="s">
        <v>14811</v>
      </c>
      <c r="F2148" s="309" t="s">
        <v>7631</v>
      </c>
      <c r="G2148" s="309" t="s">
        <v>7646</v>
      </c>
      <c r="H2148" s="309" t="s">
        <v>7647</v>
      </c>
      <c r="I2148" s="309" t="s">
        <v>5706</v>
      </c>
      <c r="J2148" s="309" t="s">
        <v>15063</v>
      </c>
      <c r="K2148" s="310">
        <v>0.36514000000000002</v>
      </c>
      <c r="L2148" s="310">
        <v>0.36514000000000002</v>
      </c>
      <c r="M2148" s="310">
        <v>0.32004521000000002</v>
      </c>
      <c r="N2148" s="310"/>
      <c r="O2148" s="310">
        <f t="shared" si="33"/>
        <v>12.349999999999998</v>
      </c>
      <c r="P2148" s="310">
        <v>48.531987581189505</v>
      </c>
      <c r="Q2148" s="309" t="s">
        <v>15063</v>
      </c>
      <c r="R2148" s="311"/>
    </row>
    <row r="2149" spans="1:18" s="312" customFormat="1" x14ac:dyDescent="0.3">
      <c r="A2149" s="307">
        <v>2146</v>
      </c>
      <c r="B2149" s="308" t="s">
        <v>5271</v>
      </c>
      <c r="C2149" s="308" t="s">
        <v>2396</v>
      </c>
      <c r="D2149" s="308" t="s">
        <v>1378</v>
      </c>
      <c r="E2149" s="308" t="s">
        <v>14811</v>
      </c>
      <c r="F2149" s="309" t="s">
        <v>7631</v>
      </c>
      <c r="G2149" s="309" t="s">
        <v>7648</v>
      </c>
      <c r="H2149" s="309" t="s">
        <v>7649</v>
      </c>
      <c r="I2149" s="309" t="s">
        <v>5701</v>
      </c>
      <c r="J2149" s="309" t="s">
        <v>15063</v>
      </c>
      <c r="K2149" s="310">
        <v>0.75867999999999991</v>
      </c>
      <c r="L2149" s="310">
        <v>0.75867999999999991</v>
      </c>
      <c r="M2149" s="310">
        <v>0.68301199999999995</v>
      </c>
      <c r="N2149" s="310"/>
      <c r="O2149" s="310">
        <f t="shared" si="33"/>
        <v>9.9736384246322523</v>
      </c>
      <c r="P2149" s="310">
        <v>9.9736384246322469</v>
      </c>
      <c r="Q2149" s="309" t="s">
        <v>15063</v>
      </c>
      <c r="R2149" s="311"/>
    </row>
    <row r="2150" spans="1:18" s="312" customFormat="1" x14ac:dyDescent="0.3">
      <c r="A2150" s="307">
        <v>2147</v>
      </c>
      <c r="B2150" s="308" t="s">
        <v>5271</v>
      </c>
      <c r="C2150" s="308" t="s">
        <v>2396</v>
      </c>
      <c r="D2150" s="308" t="s">
        <v>1378</v>
      </c>
      <c r="E2150" s="308" t="s">
        <v>14811</v>
      </c>
      <c r="F2150" s="309" t="s">
        <v>7631</v>
      </c>
      <c r="G2150" s="309" t="s">
        <v>7650</v>
      </c>
      <c r="H2150" s="309" t="s">
        <v>7651</v>
      </c>
      <c r="I2150" s="309" t="s">
        <v>5701</v>
      </c>
      <c r="J2150" s="309" t="s">
        <v>15063</v>
      </c>
      <c r="K2150" s="310">
        <v>0.63007999999999997</v>
      </c>
      <c r="L2150" s="310">
        <v>0.63007999999999997</v>
      </c>
      <c r="M2150" s="310">
        <v>0.56877200000000006</v>
      </c>
      <c r="N2150" s="310"/>
      <c r="O2150" s="310">
        <f t="shared" si="33"/>
        <v>9.7301929913661631</v>
      </c>
      <c r="P2150" s="310">
        <v>9.7301929913661702</v>
      </c>
      <c r="Q2150" s="309" t="s">
        <v>15063</v>
      </c>
      <c r="R2150" s="311"/>
    </row>
    <row r="2151" spans="1:18" s="312" customFormat="1" x14ac:dyDescent="0.3">
      <c r="A2151" s="307">
        <v>2148</v>
      </c>
      <c r="B2151" s="308" t="s">
        <v>5271</v>
      </c>
      <c r="C2151" s="308" t="s">
        <v>2396</v>
      </c>
      <c r="D2151" s="308" t="s">
        <v>1378</v>
      </c>
      <c r="E2151" s="308" t="s">
        <v>14811</v>
      </c>
      <c r="F2151" s="309" t="s">
        <v>7631</v>
      </c>
      <c r="G2151" s="309" t="s">
        <v>7652</v>
      </c>
      <c r="H2151" s="309" t="s">
        <v>7653</v>
      </c>
      <c r="I2151" s="309" t="s">
        <v>5701</v>
      </c>
      <c r="J2151" s="309" t="s">
        <v>15063</v>
      </c>
      <c r="K2151" s="310">
        <v>0.43700000000000006</v>
      </c>
      <c r="L2151" s="310">
        <v>0.43700000000000006</v>
      </c>
      <c r="M2151" s="310">
        <v>0.39339299999999999</v>
      </c>
      <c r="N2151" s="310"/>
      <c r="O2151" s="310">
        <f t="shared" si="33"/>
        <v>9.9787185354691204</v>
      </c>
      <c r="P2151" s="310">
        <v>9.9787185354691221</v>
      </c>
      <c r="Q2151" s="309" t="s">
        <v>15063</v>
      </c>
      <c r="R2151" s="311"/>
    </row>
    <row r="2152" spans="1:18" s="312" customFormat="1" x14ac:dyDescent="0.3">
      <c r="A2152" s="307">
        <v>2149</v>
      </c>
      <c r="B2152" s="308" t="s">
        <v>5271</v>
      </c>
      <c r="C2152" s="308" t="s">
        <v>2396</v>
      </c>
      <c r="D2152" s="308" t="s">
        <v>1378</v>
      </c>
      <c r="E2152" s="308" t="s">
        <v>14811</v>
      </c>
      <c r="F2152" s="309" t="s">
        <v>5434</v>
      </c>
      <c r="G2152" s="309" t="s">
        <v>7654</v>
      </c>
      <c r="H2152" s="309" t="s">
        <v>7655</v>
      </c>
      <c r="I2152" s="309" t="s">
        <v>5701</v>
      </c>
      <c r="J2152" s="309" t="s">
        <v>15063</v>
      </c>
      <c r="K2152" s="310">
        <v>0.38930000000000003</v>
      </c>
      <c r="L2152" s="310">
        <v>0.38930000000000003</v>
      </c>
      <c r="M2152" s="310">
        <v>0.34865200000000002</v>
      </c>
      <c r="N2152" s="310"/>
      <c r="O2152" s="310">
        <f t="shared" si="33"/>
        <v>10.441304906241976</v>
      </c>
      <c r="P2152" s="310">
        <v>10.441304906241989</v>
      </c>
      <c r="Q2152" s="309" t="s">
        <v>15063</v>
      </c>
      <c r="R2152" s="311"/>
    </row>
    <row r="2153" spans="1:18" s="312" customFormat="1" x14ac:dyDescent="0.3">
      <c r="A2153" s="307">
        <v>2150</v>
      </c>
      <c r="B2153" s="308" t="s">
        <v>5271</v>
      </c>
      <c r="C2153" s="308" t="s">
        <v>2396</v>
      </c>
      <c r="D2153" s="308" t="s">
        <v>1378</v>
      </c>
      <c r="E2153" s="308" t="s">
        <v>14811</v>
      </c>
      <c r="F2153" s="309" t="s">
        <v>5434</v>
      </c>
      <c r="G2153" s="309" t="s">
        <v>7656</v>
      </c>
      <c r="H2153" s="309" t="s">
        <v>7657</v>
      </c>
      <c r="I2153" s="309" t="s">
        <v>5701</v>
      </c>
      <c r="J2153" s="309" t="s">
        <v>15063</v>
      </c>
      <c r="K2153" s="310">
        <v>0.67600000000000005</v>
      </c>
      <c r="L2153" s="310">
        <v>0.67600000000000005</v>
      </c>
      <c r="M2153" s="310">
        <v>0.61006899999999997</v>
      </c>
      <c r="N2153" s="310"/>
      <c r="O2153" s="310">
        <f t="shared" si="33"/>
        <v>9.7531065088757494</v>
      </c>
      <c r="P2153" s="310">
        <v>9.7531065088757529</v>
      </c>
      <c r="Q2153" s="309" t="s">
        <v>15063</v>
      </c>
      <c r="R2153" s="311"/>
    </row>
    <row r="2154" spans="1:18" s="312" customFormat="1" x14ac:dyDescent="0.3">
      <c r="A2154" s="307">
        <v>2151</v>
      </c>
      <c r="B2154" s="308" t="s">
        <v>5271</v>
      </c>
      <c r="C2154" s="308" t="s">
        <v>2396</v>
      </c>
      <c r="D2154" s="308" t="s">
        <v>1378</v>
      </c>
      <c r="E2154" s="308" t="s">
        <v>14811</v>
      </c>
      <c r="F2154" s="309" t="s">
        <v>5434</v>
      </c>
      <c r="G2154" s="309" t="s">
        <v>7658</v>
      </c>
      <c r="H2154" s="309" t="s">
        <v>7659</v>
      </c>
      <c r="I2154" s="309" t="s">
        <v>5701</v>
      </c>
      <c r="J2154" s="309" t="s">
        <v>15063</v>
      </c>
      <c r="K2154" s="310">
        <v>0.44619999999999999</v>
      </c>
      <c r="L2154" s="310">
        <v>0.44619999999999999</v>
      </c>
      <c r="M2154" s="310">
        <v>0.40185850000000001</v>
      </c>
      <c r="N2154" s="310"/>
      <c r="O2154" s="310">
        <f t="shared" si="33"/>
        <v>9.9375840430300268</v>
      </c>
      <c r="P2154" s="310">
        <v>9.937584043030034</v>
      </c>
      <c r="Q2154" s="309" t="s">
        <v>15063</v>
      </c>
      <c r="R2154" s="311"/>
    </row>
    <row r="2155" spans="1:18" s="312" customFormat="1" x14ac:dyDescent="0.3">
      <c r="A2155" s="307">
        <v>2152</v>
      </c>
      <c r="B2155" s="308" t="s">
        <v>5271</v>
      </c>
      <c r="C2155" s="308" t="s">
        <v>2396</v>
      </c>
      <c r="D2155" s="308" t="s">
        <v>1378</v>
      </c>
      <c r="E2155" s="308" t="s">
        <v>14811</v>
      </c>
      <c r="F2155" s="309" t="s">
        <v>5434</v>
      </c>
      <c r="G2155" s="309" t="s">
        <v>7660</v>
      </c>
      <c r="H2155" s="309" t="s">
        <v>7661</v>
      </c>
      <c r="I2155" s="309" t="s">
        <v>3759</v>
      </c>
      <c r="J2155" s="309" t="s">
        <v>15063</v>
      </c>
      <c r="K2155" s="310">
        <v>0.46664999999999995</v>
      </c>
      <c r="L2155" s="310">
        <v>0.46664999999999995</v>
      </c>
      <c r="M2155" s="310">
        <v>0.43965999999999994</v>
      </c>
      <c r="N2155" s="310"/>
      <c r="O2155" s="310">
        <f t="shared" si="33"/>
        <v>5.7837779920711494</v>
      </c>
      <c r="P2155" s="310">
        <v>100</v>
      </c>
      <c r="Q2155" s="309" t="s">
        <v>15063</v>
      </c>
      <c r="R2155" s="311"/>
    </row>
    <row r="2156" spans="1:18" s="312" customFormat="1" x14ac:dyDescent="0.3">
      <c r="A2156" s="307">
        <v>2153</v>
      </c>
      <c r="B2156" s="308" t="s">
        <v>5271</v>
      </c>
      <c r="C2156" s="308" t="s">
        <v>2396</v>
      </c>
      <c r="D2156" s="308" t="s">
        <v>1378</v>
      </c>
      <c r="E2156" s="308" t="s">
        <v>14811</v>
      </c>
      <c r="F2156" s="309" t="s">
        <v>5434</v>
      </c>
      <c r="G2156" s="309" t="s">
        <v>7662</v>
      </c>
      <c r="H2156" s="309" t="s">
        <v>7663</v>
      </c>
      <c r="I2156" s="309" t="s">
        <v>5706</v>
      </c>
      <c r="J2156" s="309" t="s">
        <v>15063</v>
      </c>
      <c r="K2156" s="310">
        <v>0.38466</v>
      </c>
      <c r="L2156" s="310">
        <v>0.38466</v>
      </c>
      <c r="M2156" s="310">
        <v>0.33541300000000002</v>
      </c>
      <c r="N2156" s="310"/>
      <c r="O2156" s="310">
        <f t="shared" si="33"/>
        <v>12.802734882753597</v>
      </c>
      <c r="P2156" s="310">
        <v>42.629049994908499</v>
      </c>
      <c r="Q2156" s="309" t="s">
        <v>15063</v>
      </c>
      <c r="R2156" s="311"/>
    </row>
    <row r="2157" spans="1:18" s="312" customFormat="1" x14ac:dyDescent="0.3">
      <c r="A2157" s="307">
        <v>2154</v>
      </c>
      <c r="B2157" s="308" t="s">
        <v>5271</v>
      </c>
      <c r="C2157" s="308" t="s">
        <v>2396</v>
      </c>
      <c r="D2157" s="308" t="s">
        <v>1378</v>
      </c>
      <c r="E2157" s="308" t="s">
        <v>14811</v>
      </c>
      <c r="F2157" s="309" t="s">
        <v>5434</v>
      </c>
      <c r="G2157" s="309" t="s">
        <v>7664</v>
      </c>
      <c r="H2157" s="309" t="s">
        <v>7665</v>
      </c>
      <c r="I2157" s="309" t="s">
        <v>5701</v>
      </c>
      <c r="J2157" s="309" t="s">
        <v>15063</v>
      </c>
      <c r="K2157" s="310">
        <v>0.68830000000000002</v>
      </c>
      <c r="L2157" s="310">
        <v>0.68830000000000002</v>
      </c>
      <c r="M2157" s="310">
        <v>0.62136449999999999</v>
      </c>
      <c r="N2157" s="310"/>
      <c r="O2157" s="310">
        <f t="shared" si="33"/>
        <v>9.7247566468109898</v>
      </c>
      <c r="P2157" s="310">
        <v>9.7247566468109845</v>
      </c>
      <c r="Q2157" s="309" t="s">
        <v>15063</v>
      </c>
      <c r="R2157" s="311"/>
    </row>
    <row r="2158" spans="1:18" s="312" customFormat="1" x14ac:dyDescent="0.3">
      <c r="A2158" s="307">
        <v>2155</v>
      </c>
      <c r="B2158" s="308" t="s">
        <v>5271</v>
      </c>
      <c r="C2158" s="308" t="s">
        <v>2396</v>
      </c>
      <c r="D2158" s="308" t="s">
        <v>1378</v>
      </c>
      <c r="E2158" s="308" t="s">
        <v>14811</v>
      </c>
      <c r="F2158" s="309" t="s">
        <v>5434</v>
      </c>
      <c r="G2158" s="309" t="s">
        <v>7666</v>
      </c>
      <c r="H2158" s="309" t="s">
        <v>7667</v>
      </c>
      <c r="I2158" s="309" t="s">
        <v>5701</v>
      </c>
      <c r="J2158" s="309" t="s">
        <v>15063</v>
      </c>
      <c r="K2158" s="310">
        <v>0.69720000000000004</v>
      </c>
      <c r="L2158" s="310">
        <v>0.69720000000000004</v>
      </c>
      <c r="M2158" s="310">
        <v>0.62641750000000007</v>
      </c>
      <c r="N2158" s="310"/>
      <c r="O2158" s="310">
        <f t="shared" si="33"/>
        <v>10.15239529546758</v>
      </c>
      <c r="P2158" s="310">
        <v>10.152395295467576</v>
      </c>
      <c r="Q2158" s="309" t="s">
        <v>15063</v>
      </c>
      <c r="R2158" s="311"/>
    </row>
    <row r="2159" spans="1:18" s="312" customFormat="1" x14ac:dyDescent="0.3">
      <c r="A2159" s="307">
        <v>2156</v>
      </c>
      <c r="B2159" s="308" t="s">
        <v>5271</v>
      </c>
      <c r="C2159" s="308" t="s">
        <v>2396</v>
      </c>
      <c r="D2159" s="308" t="s">
        <v>1378</v>
      </c>
      <c r="E2159" s="308" t="s">
        <v>14811</v>
      </c>
      <c r="F2159" s="309" t="s">
        <v>5434</v>
      </c>
      <c r="G2159" s="309" t="s">
        <v>7668</v>
      </c>
      <c r="H2159" s="309" t="s">
        <v>7669</v>
      </c>
      <c r="I2159" s="309" t="s">
        <v>5706</v>
      </c>
      <c r="J2159" s="309" t="s">
        <v>15063</v>
      </c>
      <c r="K2159" s="310">
        <v>0.7609999999999999</v>
      </c>
      <c r="L2159" s="310">
        <v>0.7609999999999999</v>
      </c>
      <c r="M2159" s="310">
        <v>0.65141599999999988</v>
      </c>
      <c r="N2159" s="310"/>
      <c r="O2159" s="310">
        <f t="shared" si="33"/>
        <v>14.400000000000004</v>
      </c>
      <c r="P2159" s="310">
        <v>34.947739065581644</v>
      </c>
      <c r="Q2159" s="309" t="s">
        <v>15063</v>
      </c>
      <c r="R2159" s="311"/>
    </row>
    <row r="2160" spans="1:18" s="312" customFormat="1" x14ac:dyDescent="0.3">
      <c r="A2160" s="307">
        <v>2157</v>
      </c>
      <c r="B2160" s="308" t="s">
        <v>5271</v>
      </c>
      <c r="C2160" s="308" t="s">
        <v>2396</v>
      </c>
      <c r="D2160" s="308" t="s">
        <v>1378</v>
      </c>
      <c r="E2160" s="308" t="s">
        <v>14811</v>
      </c>
      <c r="F2160" s="309" t="s">
        <v>5434</v>
      </c>
      <c r="G2160" s="309" t="s">
        <v>7670</v>
      </c>
      <c r="H2160" s="309" t="s">
        <v>7671</v>
      </c>
      <c r="I2160" s="309" t="s">
        <v>5701</v>
      </c>
      <c r="J2160" s="309" t="s">
        <v>15063</v>
      </c>
      <c r="K2160" s="310">
        <v>0.43167499999999998</v>
      </c>
      <c r="L2160" s="310">
        <v>0.43167499999999998</v>
      </c>
      <c r="M2160" s="310">
        <v>0.38938249999999996</v>
      </c>
      <c r="N2160" s="310"/>
      <c r="O2160" s="310">
        <f t="shared" si="33"/>
        <v>9.797301210401347</v>
      </c>
      <c r="P2160" s="310">
        <v>9.7973012104013435</v>
      </c>
      <c r="Q2160" s="309" t="s">
        <v>15063</v>
      </c>
      <c r="R2160" s="311"/>
    </row>
    <row r="2161" spans="1:18" s="312" customFormat="1" x14ac:dyDescent="0.3">
      <c r="A2161" s="307">
        <v>2158</v>
      </c>
      <c r="B2161" s="308" t="s">
        <v>5271</v>
      </c>
      <c r="C2161" s="308" t="s">
        <v>2396</v>
      </c>
      <c r="D2161" s="308" t="s">
        <v>1378</v>
      </c>
      <c r="E2161" s="308" t="s">
        <v>14811</v>
      </c>
      <c r="F2161" s="309" t="s">
        <v>5434</v>
      </c>
      <c r="G2161" s="309" t="s">
        <v>7672</v>
      </c>
      <c r="H2161" s="309" t="s">
        <v>7673</v>
      </c>
      <c r="I2161" s="309" t="s">
        <v>5701</v>
      </c>
      <c r="J2161" s="309" t="s">
        <v>15063</v>
      </c>
      <c r="K2161" s="310">
        <v>0.72262000000000004</v>
      </c>
      <c r="L2161" s="310">
        <v>0.72262000000000004</v>
      </c>
      <c r="M2161" s="310">
        <v>0.65021899999999999</v>
      </c>
      <c r="N2161" s="310"/>
      <c r="O2161" s="310">
        <f t="shared" si="33"/>
        <v>10.019235559491856</v>
      </c>
      <c r="P2161" s="310">
        <v>10.019235559491868</v>
      </c>
      <c r="Q2161" s="309" t="s">
        <v>15063</v>
      </c>
      <c r="R2161" s="311"/>
    </row>
    <row r="2162" spans="1:18" s="312" customFormat="1" x14ac:dyDescent="0.3">
      <c r="A2162" s="307">
        <v>2159</v>
      </c>
      <c r="B2162" s="308" t="s">
        <v>5271</v>
      </c>
      <c r="C2162" s="308" t="s">
        <v>2396</v>
      </c>
      <c r="D2162" s="308" t="s">
        <v>1378</v>
      </c>
      <c r="E2162" s="308" t="s">
        <v>14811</v>
      </c>
      <c r="F2162" s="309" t="s">
        <v>5434</v>
      </c>
      <c r="G2162" s="309" t="s">
        <v>7674</v>
      </c>
      <c r="H2162" s="309" t="s">
        <v>7675</v>
      </c>
      <c r="I2162" s="309" t="s">
        <v>5706</v>
      </c>
      <c r="J2162" s="309" t="s">
        <v>15063</v>
      </c>
      <c r="K2162" s="310">
        <v>0.41870000000000002</v>
      </c>
      <c r="L2162" s="310">
        <v>0.41870000000000002</v>
      </c>
      <c r="M2162" s="310">
        <v>0.36502266</v>
      </c>
      <c r="N2162" s="310"/>
      <c r="O2162" s="310">
        <f t="shared" si="33"/>
        <v>12.820000000000004</v>
      </c>
      <c r="P2162" s="310">
        <v>55.472982839480302</v>
      </c>
      <c r="Q2162" s="309" t="s">
        <v>15063</v>
      </c>
      <c r="R2162" s="311"/>
    </row>
    <row r="2163" spans="1:18" s="312" customFormat="1" x14ac:dyDescent="0.3">
      <c r="A2163" s="307">
        <v>2160</v>
      </c>
      <c r="B2163" s="308" t="s">
        <v>5271</v>
      </c>
      <c r="C2163" s="308" t="s">
        <v>2396</v>
      </c>
      <c r="D2163" s="308" t="s">
        <v>1378</v>
      </c>
      <c r="E2163" s="308" t="s">
        <v>14811</v>
      </c>
      <c r="F2163" s="309" t="s">
        <v>5434</v>
      </c>
      <c r="G2163" s="309" t="s">
        <v>7676</v>
      </c>
      <c r="H2163" s="309" t="s">
        <v>7677</v>
      </c>
      <c r="I2163" s="309" t="s">
        <v>5706</v>
      </c>
      <c r="J2163" s="309" t="s">
        <v>15063</v>
      </c>
      <c r="K2163" s="310">
        <v>0.81359999999999999</v>
      </c>
      <c r="L2163" s="310">
        <v>0.81359999999999999</v>
      </c>
      <c r="M2163" s="310">
        <v>0.72255815999999995</v>
      </c>
      <c r="N2163" s="310"/>
      <c r="O2163" s="310">
        <f t="shared" si="33"/>
        <v>11.190000000000005</v>
      </c>
      <c r="P2163" s="310">
        <v>51.638545860550977</v>
      </c>
      <c r="Q2163" s="309" t="s">
        <v>15063</v>
      </c>
      <c r="R2163" s="311"/>
    </row>
    <row r="2164" spans="1:18" s="312" customFormat="1" x14ac:dyDescent="0.3">
      <c r="A2164" s="307">
        <v>2161</v>
      </c>
      <c r="B2164" s="308" t="s">
        <v>5271</v>
      </c>
      <c r="C2164" s="308" t="s">
        <v>2396</v>
      </c>
      <c r="D2164" s="308" t="s">
        <v>1378</v>
      </c>
      <c r="E2164" s="308" t="s">
        <v>14811</v>
      </c>
      <c r="F2164" s="309" t="s">
        <v>7678</v>
      </c>
      <c r="G2164" s="309" t="s">
        <v>7679</v>
      </c>
      <c r="H2164" s="309" t="s">
        <v>7680</v>
      </c>
      <c r="I2164" s="309" t="s">
        <v>5701</v>
      </c>
      <c r="J2164" s="309" t="s">
        <v>15063</v>
      </c>
      <c r="K2164" s="310">
        <v>0.96319999999999995</v>
      </c>
      <c r="L2164" s="310">
        <v>0.96319999999999995</v>
      </c>
      <c r="M2164" s="310">
        <v>0.87038399999999994</v>
      </c>
      <c r="N2164" s="310"/>
      <c r="O2164" s="310">
        <f t="shared" si="33"/>
        <v>9.6362126245847204</v>
      </c>
      <c r="P2164" s="310">
        <v>9.6362126245847168</v>
      </c>
      <c r="Q2164" s="309" t="s">
        <v>15063</v>
      </c>
      <c r="R2164" s="311"/>
    </row>
    <row r="2165" spans="1:18" s="312" customFormat="1" x14ac:dyDescent="0.3">
      <c r="A2165" s="307">
        <v>2162</v>
      </c>
      <c r="B2165" s="308" t="s">
        <v>5271</v>
      </c>
      <c r="C2165" s="308" t="s">
        <v>2396</v>
      </c>
      <c r="D2165" s="308" t="s">
        <v>1378</v>
      </c>
      <c r="E2165" s="308" t="s">
        <v>1378</v>
      </c>
      <c r="F2165" s="309" t="s">
        <v>7681</v>
      </c>
      <c r="G2165" s="309" t="s">
        <v>7682</v>
      </c>
      <c r="H2165" s="309" t="s">
        <v>7683</v>
      </c>
      <c r="I2165" s="309" t="s">
        <v>5701</v>
      </c>
      <c r="J2165" s="309" t="s">
        <v>15063</v>
      </c>
      <c r="K2165" s="310">
        <v>0.41420000000000001</v>
      </c>
      <c r="L2165" s="310">
        <v>0.41420000000000001</v>
      </c>
      <c r="M2165" s="310">
        <v>0.37001400000000001</v>
      </c>
      <c r="N2165" s="310"/>
      <c r="O2165" s="310">
        <f t="shared" si="33"/>
        <v>10.667793336552391</v>
      </c>
      <c r="P2165" s="310">
        <v>11.981529313513217</v>
      </c>
      <c r="Q2165" s="309" t="s">
        <v>15063</v>
      </c>
      <c r="R2165" s="311"/>
    </row>
    <row r="2166" spans="1:18" s="312" customFormat="1" x14ac:dyDescent="0.3">
      <c r="A2166" s="307">
        <v>2163</v>
      </c>
      <c r="B2166" s="308" t="s">
        <v>5271</v>
      </c>
      <c r="C2166" s="308" t="s">
        <v>2396</v>
      </c>
      <c r="D2166" s="308" t="s">
        <v>1378</v>
      </c>
      <c r="E2166" s="308" t="s">
        <v>1378</v>
      </c>
      <c r="F2166" s="309" t="s">
        <v>7681</v>
      </c>
      <c r="G2166" s="309" t="s">
        <v>7684</v>
      </c>
      <c r="H2166" s="309" t="s">
        <v>7685</v>
      </c>
      <c r="I2166" s="309" t="s">
        <v>5701</v>
      </c>
      <c r="J2166" s="309" t="s">
        <v>15063</v>
      </c>
      <c r="K2166" s="310">
        <v>0.25580000000000003</v>
      </c>
      <c r="L2166" s="310">
        <v>0.25580000000000003</v>
      </c>
      <c r="M2166" s="310">
        <v>0.23001249999999998</v>
      </c>
      <c r="N2166" s="310"/>
      <c r="O2166" s="310">
        <f t="shared" si="33"/>
        <v>10.081118060985162</v>
      </c>
      <c r="P2166" s="310">
        <v>10.081118060985151</v>
      </c>
      <c r="Q2166" s="309" t="s">
        <v>15063</v>
      </c>
      <c r="R2166" s="311"/>
    </row>
    <row r="2167" spans="1:18" s="312" customFormat="1" x14ac:dyDescent="0.3">
      <c r="A2167" s="307">
        <v>2164</v>
      </c>
      <c r="B2167" s="308" t="s">
        <v>5271</v>
      </c>
      <c r="C2167" s="308" t="s">
        <v>2396</v>
      </c>
      <c r="D2167" s="308" t="s">
        <v>1378</v>
      </c>
      <c r="E2167" s="308" t="s">
        <v>1378</v>
      </c>
      <c r="F2167" s="309" t="s">
        <v>7681</v>
      </c>
      <c r="G2167" s="309" t="s">
        <v>7686</v>
      </c>
      <c r="H2167" s="309" t="s">
        <v>7687</v>
      </c>
      <c r="I2167" s="309" t="s">
        <v>5701</v>
      </c>
      <c r="J2167" s="309" t="s">
        <v>15063</v>
      </c>
      <c r="K2167" s="310">
        <v>0.21619999999999998</v>
      </c>
      <c r="L2167" s="310">
        <v>0.21619999999999998</v>
      </c>
      <c r="M2167" s="310">
        <v>0.19167999999999999</v>
      </c>
      <c r="N2167" s="310"/>
      <c r="O2167" s="310">
        <f t="shared" si="33"/>
        <v>11.341350601295092</v>
      </c>
      <c r="P2167" s="310">
        <v>11.341350601295087</v>
      </c>
      <c r="Q2167" s="309" t="s">
        <v>15063</v>
      </c>
      <c r="R2167" s="311"/>
    </row>
    <row r="2168" spans="1:18" s="312" customFormat="1" x14ac:dyDescent="0.3">
      <c r="A2168" s="307">
        <v>2165</v>
      </c>
      <c r="B2168" s="308" t="s">
        <v>5271</v>
      </c>
      <c r="C2168" s="308" t="s">
        <v>2396</v>
      </c>
      <c r="D2168" s="308" t="s">
        <v>1378</v>
      </c>
      <c r="E2168" s="308" t="s">
        <v>1378</v>
      </c>
      <c r="F2168" s="309" t="s">
        <v>7681</v>
      </c>
      <c r="G2168" s="309" t="s">
        <v>7688</v>
      </c>
      <c r="H2168" s="309" t="s">
        <v>7689</v>
      </c>
      <c r="I2168" s="309" t="s">
        <v>5701</v>
      </c>
      <c r="J2168" s="309" t="s">
        <v>15063</v>
      </c>
      <c r="K2168" s="310">
        <v>0.37239999999999995</v>
      </c>
      <c r="L2168" s="310">
        <v>0.37239999999999995</v>
      </c>
      <c r="M2168" s="310">
        <v>0.33473849999999999</v>
      </c>
      <c r="N2168" s="310"/>
      <c r="O2168" s="310">
        <f t="shared" si="33"/>
        <v>10.113184747583235</v>
      </c>
      <c r="P2168" s="310">
        <v>10.113184747583237</v>
      </c>
      <c r="Q2168" s="309" t="s">
        <v>15063</v>
      </c>
      <c r="R2168" s="311"/>
    </row>
    <row r="2169" spans="1:18" s="312" customFormat="1" x14ac:dyDescent="0.3">
      <c r="A2169" s="307">
        <v>2166</v>
      </c>
      <c r="B2169" s="308" t="s">
        <v>5271</v>
      </c>
      <c r="C2169" s="308" t="s">
        <v>2396</v>
      </c>
      <c r="D2169" s="308" t="s">
        <v>1378</v>
      </c>
      <c r="E2169" s="308" t="s">
        <v>1378</v>
      </c>
      <c r="F2169" s="309" t="s">
        <v>7681</v>
      </c>
      <c r="G2169" s="309" t="s">
        <v>7690</v>
      </c>
      <c r="H2169" s="309" t="s">
        <v>7691</v>
      </c>
      <c r="I2169" s="309" t="s">
        <v>5706</v>
      </c>
      <c r="J2169" s="309" t="s">
        <v>15063</v>
      </c>
      <c r="K2169" s="310">
        <v>0.93745000000000012</v>
      </c>
      <c r="L2169" s="310">
        <v>0.93745000000000012</v>
      </c>
      <c r="M2169" s="310">
        <v>0.82735099999999995</v>
      </c>
      <c r="N2169" s="310"/>
      <c r="O2169" s="310">
        <f t="shared" si="33"/>
        <v>11.744519707717762</v>
      </c>
      <c r="P2169" s="310">
        <v>28.697775664379634</v>
      </c>
      <c r="Q2169" s="309" t="s">
        <v>15063</v>
      </c>
      <c r="R2169" s="311"/>
    </row>
    <row r="2170" spans="1:18" s="312" customFormat="1" x14ac:dyDescent="0.3">
      <c r="A2170" s="307">
        <v>2167</v>
      </c>
      <c r="B2170" s="308" t="s">
        <v>5271</v>
      </c>
      <c r="C2170" s="308" t="s">
        <v>2396</v>
      </c>
      <c r="D2170" s="308" t="s">
        <v>1378</v>
      </c>
      <c r="E2170" s="308" t="s">
        <v>1378</v>
      </c>
      <c r="F2170" s="309" t="s">
        <v>7681</v>
      </c>
      <c r="G2170" s="309" t="s">
        <v>7692</v>
      </c>
      <c r="H2170" s="309" t="s">
        <v>7693</v>
      </c>
      <c r="I2170" s="309" t="s">
        <v>5706</v>
      </c>
      <c r="J2170" s="309" t="s">
        <v>15063</v>
      </c>
      <c r="K2170" s="310">
        <v>0.61104999999999998</v>
      </c>
      <c r="L2170" s="310">
        <v>0.61104999999999998</v>
      </c>
      <c r="M2170" s="310">
        <v>0.53098500000000004</v>
      </c>
      <c r="N2170" s="310"/>
      <c r="O2170" s="310">
        <f t="shared" si="33"/>
        <v>13.102855740119457</v>
      </c>
      <c r="P2170" s="310">
        <v>24.126674544996696</v>
      </c>
      <c r="Q2170" s="309" t="s">
        <v>15063</v>
      </c>
      <c r="R2170" s="311"/>
    </row>
    <row r="2171" spans="1:18" s="312" customFormat="1" x14ac:dyDescent="0.3">
      <c r="A2171" s="307">
        <v>2168</v>
      </c>
      <c r="B2171" s="308" t="s">
        <v>5271</v>
      </c>
      <c r="C2171" s="308" t="s">
        <v>2396</v>
      </c>
      <c r="D2171" s="308" t="s">
        <v>1378</v>
      </c>
      <c r="E2171" s="308" t="s">
        <v>1378</v>
      </c>
      <c r="F2171" s="309" t="s">
        <v>7681</v>
      </c>
      <c r="G2171" s="309" t="s">
        <v>7694</v>
      </c>
      <c r="H2171" s="309" t="s">
        <v>7695</v>
      </c>
      <c r="I2171" s="309" t="s">
        <v>3759</v>
      </c>
      <c r="J2171" s="309" t="s">
        <v>15063</v>
      </c>
      <c r="K2171" s="310">
        <v>0.30620000000000003</v>
      </c>
      <c r="L2171" s="310">
        <v>0.30620000000000003</v>
      </c>
      <c r="M2171" s="310">
        <v>0.27464099999999997</v>
      </c>
      <c r="N2171" s="310"/>
      <c r="O2171" s="310">
        <f t="shared" si="33"/>
        <v>10.306662312214257</v>
      </c>
      <c r="P2171" s="310">
        <v>10.306662312214243</v>
      </c>
      <c r="Q2171" s="309" t="s">
        <v>15063</v>
      </c>
      <c r="R2171" s="311"/>
    </row>
    <row r="2172" spans="1:18" s="312" customFormat="1" x14ac:dyDescent="0.3">
      <c r="A2172" s="307">
        <v>2169</v>
      </c>
      <c r="B2172" s="308" t="s">
        <v>5271</v>
      </c>
      <c r="C2172" s="308" t="s">
        <v>2396</v>
      </c>
      <c r="D2172" s="308" t="s">
        <v>1378</v>
      </c>
      <c r="E2172" s="308" t="s">
        <v>1378</v>
      </c>
      <c r="F2172" s="309" t="s">
        <v>7681</v>
      </c>
      <c r="G2172" s="309" t="s">
        <v>7696</v>
      </c>
      <c r="H2172" s="309" t="s">
        <v>7697</v>
      </c>
      <c r="I2172" s="309" t="s">
        <v>5701</v>
      </c>
      <c r="J2172" s="309" t="s">
        <v>15063</v>
      </c>
      <c r="K2172" s="310">
        <v>0.48139999999999999</v>
      </c>
      <c r="L2172" s="310">
        <v>0.48139999999999999</v>
      </c>
      <c r="M2172" s="310">
        <v>0.43553350000000002</v>
      </c>
      <c r="N2172" s="310"/>
      <c r="O2172" s="310">
        <f t="shared" si="33"/>
        <v>9.5277316161196453</v>
      </c>
      <c r="P2172" s="310">
        <v>9.5277316161196506</v>
      </c>
      <c r="Q2172" s="309" t="s">
        <v>15063</v>
      </c>
      <c r="R2172" s="311"/>
    </row>
    <row r="2173" spans="1:18" s="312" customFormat="1" x14ac:dyDescent="0.3">
      <c r="A2173" s="307">
        <v>2170</v>
      </c>
      <c r="B2173" s="308" t="s">
        <v>5271</v>
      </c>
      <c r="C2173" s="308" t="s">
        <v>2396</v>
      </c>
      <c r="D2173" s="308" t="s">
        <v>1378</v>
      </c>
      <c r="E2173" s="308" t="s">
        <v>1378</v>
      </c>
      <c r="F2173" s="309" t="s">
        <v>7681</v>
      </c>
      <c r="G2173" s="309" t="s">
        <v>7698</v>
      </c>
      <c r="H2173" s="309" t="s">
        <v>7699</v>
      </c>
      <c r="I2173" s="309" t="s">
        <v>5701</v>
      </c>
      <c r="J2173" s="309" t="s">
        <v>15063</v>
      </c>
      <c r="K2173" s="310">
        <v>0.28139999999999998</v>
      </c>
      <c r="L2173" s="310">
        <v>0.28139999999999998</v>
      </c>
      <c r="M2173" s="310">
        <v>0.267123</v>
      </c>
      <c r="N2173" s="310"/>
      <c r="O2173" s="310">
        <f t="shared" si="33"/>
        <v>5.0735607675906129</v>
      </c>
      <c r="P2173" s="310">
        <v>8.3371150936760614</v>
      </c>
      <c r="Q2173" s="309" t="s">
        <v>15063</v>
      </c>
      <c r="R2173" s="311"/>
    </row>
    <row r="2174" spans="1:18" s="312" customFormat="1" x14ac:dyDescent="0.3">
      <c r="A2174" s="307">
        <v>2171</v>
      </c>
      <c r="B2174" s="308" t="s">
        <v>5271</v>
      </c>
      <c r="C2174" s="308" t="s">
        <v>2396</v>
      </c>
      <c r="D2174" s="308" t="s">
        <v>1378</v>
      </c>
      <c r="E2174" s="308" t="s">
        <v>1378</v>
      </c>
      <c r="F2174" s="309" t="s">
        <v>7681</v>
      </c>
      <c r="G2174" s="309" t="s">
        <v>7700</v>
      </c>
      <c r="H2174" s="309" t="s">
        <v>7701</v>
      </c>
      <c r="I2174" s="309" t="s">
        <v>5706</v>
      </c>
      <c r="J2174" s="309" t="s">
        <v>15063</v>
      </c>
      <c r="K2174" s="310">
        <v>0.94520000000000004</v>
      </c>
      <c r="L2174" s="310">
        <v>0.94520000000000004</v>
      </c>
      <c r="M2174" s="310">
        <v>0.82090620000000003</v>
      </c>
      <c r="N2174" s="310"/>
      <c r="O2174" s="310">
        <f t="shared" si="33"/>
        <v>13.15</v>
      </c>
      <c r="P2174" s="310">
        <v>32.560542720987442</v>
      </c>
      <c r="Q2174" s="309" t="s">
        <v>15063</v>
      </c>
      <c r="R2174" s="311"/>
    </row>
    <row r="2175" spans="1:18" s="312" customFormat="1" x14ac:dyDescent="0.3">
      <c r="A2175" s="307">
        <v>2172</v>
      </c>
      <c r="B2175" s="308" t="s">
        <v>5271</v>
      </c>
      <c r="C2175" s="308" t="s">
        <v>2396</v>
      </c>
      <c r="D2175" s="308" t="s">
        <v>1378</v>
      </c>
      <c r="E2175" s="308" t="s">
        <v>1378</v>
      </c>
      <c r="F2175" s="309" t="s">
        <v>7702</v>
      </c>
      <c r="G2175" s="309" t="s">
        <v>7703</v>
      </c>
      <c r="H2175" s="309" t="s">
        <v>7704</v>
      </c>
      <c r="I2175" s="309" t="s">
        <v>5706</v>
      </c>
      <c r="J2175" s="309" t="s">
        <v>15063</v>
      </c>
      <c r="K2175" s="310">
        <v>0.247</v>
      </c>
      <c r="L2175" s="310">
        <v>0.247</v>
      </c>
      <c r="M2175" s="310">
        <v>0.21912299999999998</v>
      </c>
      <c r="N2175" s="310"/>
      <c r="O2175" s="310">
        <f t="shared" si="33"/>
        <v>11.286234817813771</v>
      </c>
      <c r="P2175" s="310">
        <v>50.283385741328935</v>
      </c>
      <c r="Q2175" s="309" t="s">
        <v>15063</v>
      </c>
      <c r="R2175" s="311"/>
    </row>
    <row r="2176" spans="1:18" s="312" customFormat="1" x14ac:dyDescent="0.3">
      <c r="A2176" s="307">
        <v>2173</v>
      </c>
      <c r="B2176" s="308" t="s">
        <v>5271</v>
      </c>
      <c r="C2176" s="308" t="s">
        <v>2396</v>
      </c>
      <c r="D2176" s="308" t="s">
        <v>1378</v>
      </c>
      <c r="E2176" s="308" t="s">
        <v>1378</v>
      </c>
      <c r="F2176" s="309" t="s">
        <v>7702</v>
      </c>
      <c r="G2176" s="309" t="s">
        <v>7705</v>
      </c>
      <c r="H2176" s="309" t="s">
        <v>7706</v>
      </c>
      <c r="I2176" s="309" t="s">
        <v>5701</v>
      </c>
      <c r="J2176" s="309" t="s">
        <v>15063</v>
      </c>
      <c r="K2176" s="310">
        <v>0.28220000000000001</v>
      </c>
      <c r="L2176" s="310">
        <v>0.28220000000000001</v>
      </c>
      <c r="M2176" s="310">
        <v>0.25411700000000004</v>
      </c>
      <c r="N2176" s="310"/>
      <c r="O2176" s="310">
        <f t="shared" si="33"/>
        <v>9.9514528703047382</v>
      </c>
      <c r="P2176" s="310">
        <v>9.9514528703047329</v>
      </c>
      <c r="Q2176" s="309" t="s">
        <v>15063</v>
      </c>
      <c r="R2176" s="311"/>
    </row>
    <row r="2177" spans="1:18" s="312" customFormat="1" x14ac:dyDescent="0.3">
      <c r="A2177" s="307">
        <v>2174</v>
      </c>
      <c r="B2177" s="308" t="s">
        <v>5271</v>
      </c>
      <c r="C2177" s="308" t="s">
        <v>2396</v>
      </c>
      <c r="D2177" s="308" t="s">
        <v>1378</v>
      </c>
      <c r="E2177" s="308" t="s">
        <v>1378</v>
      </c>
      <c r="F2177" s="309" t="s">
        <v>7702</v>
      </c>
      <c r="G2177" s="309" t="s">
        <v>7707</v>
      </c>
      <c r="H2177" s="309" t="s">
        <v>7708</v>
      </c>
      <c r="I2177" s="309" t="s">
        <v>5706</v>
      </c>
      <c r="J2177" s="309" t="s">
        <v>15063</v>
      </c>
      <c r="K2177" s="310">
        <v>0.11700000000000002</v>
      </c>
      <c r="L2177" s="310">
        <v>0.11700000000000002</v>
      </c>
      <c r="M2177" s="310">
        <v>0.103822</v>
      </c>
      <c r="N2177" s="310"/>
      <c r="O2177" s="310">
        <f t="shared" si="33"/>
        <v>11.263247863247882</v>
      </c>
      <c r="P2177" s="310">
        <v>46.214444070052622</v>
      </c>
      <c r="Q2177" s="309" t="s">
        <v>15063</v>
      </c>
      <c r="R2177" s="311"/>
    </row>
    <row r="2178" spans="1:18" s="312" customFormat="1" x14ac:dyDescent="0.3">
      <c r="A2178" s="307">
        <v>2175</v>
      </c>
      <c r="B2178" s="308" t="s">
        <v>5271</v>
      </c>
      <c r="C2178" s="308" t="s">
        <v>2396</v>
      </c>
      <c r="D2178" s="308" t="s">
        <v>1378</v>
      </c>
      <c r="E2178" s="308" t="s">
        <v>1378</v>
      </c>
      <c r="F2178" s="309" t="s">
        <v>7702</v>
      </c>
      <c r="G2178" s="309" t="s">
        <v>7709</v>
      </c>
      <c r="H2178" s="309" t="s">
        <v>7710</v>
      </c>
      <c r="I2178" s="309" t="s">
        <v>5701</v>
      </c>
      <c r="J2178" s="309" t="s">
        <v>15063</v>
      </c>
      <c r="K2178" s="310">
        <v>0.28139999999999998</v>
      </c>
      <c r="L2178" s="310">
        <v>0.28139999999999998</v>
      </c>
      <c r="M2178" s="310">
        <v>0.25329099999999999</v>
      </c>
      <c r="N2178" s="310"/>
      <c r="O2178" s="310">
        <f t="shared" si="33"/>
        <v>9.9889836531627569</v>
      </c>
      <c r="P2178" s="310">
        <v>9.9889836531627409</v>
      </c>
      <c r="Q2178" s="309" t="s">
        <v>15063</v>
      </c>
      <c r="R2178" s="311"/>
    </row>
    <row r="2179" spans="1:18" s="312" customFormat="1" x14ac:dyDescent="0.3">
      <c r="A2179" s="307">
        <v>2176</v>
      </c>
      <c r="B2179" s="308" t="s">
        <v>5271</v>
      </c>
      <c r="C2179" s="308" t="s">
        <v>2396</v>
      </c>
      <c r="D2179" s="308" t="s">
        <v>1378</v>
      </c>
      <c r="E2179" s="308" t="s">
        <v>1378</v>
      </c>
      <c r="F2179" s="309" t="s">
        <v>7702</v>
      </c>
      <c r="G2179" s="309" t="s">
        <v>7711</v>
      </c>
      <c r="H2179" s="309" t="s">
        <v>7712</v>
      </c>
      <c r="I2179" s="309" t="s">
        <v>2414</v>
      </c>
      <c r="J2179" s="309" t="s">
        <v>15063</v>
      </c>
      <c r="K2179" s="310">
        <v>0.58518000000000003</v>
      </c>
      <c r="L2179" s="310">
        <v>0.58518000000000003</v>
      </c>
      <c r="M2179" s="310">
        <v>0.5330085</v>
      </c>
      <c r="N2179" s="310"/>
      <c r="O2179" s="310">
        <f t="shared" si="33"/>
        <v>8.9154619091561624</v>
      </c>
      <c r="P2179" s="310">
        <v>10.590425127637026</v>
      </c>
      <c r="Q2179" s="309" t="s">
        <v>15063</v>
      </c>
      <c r="R2179" s="311"/>
    </row>
    <row r="2180" spans="1:18" s="312" customFormat="1" x14ac:dyDescent="0.3">
      <c r="A2180" s="307">
        <v>2177</v>
      </c>
      <c r="B2180" s="308" t="s">
        <v>5271</v>
      </c>
      <c r="C2180" s="308" t="s">
        <v>2396</v>
      </c>
      <c r="D2180" s="308" t="s">
        <v>1378</v>
      </c>
      <c r="E2180" s="308" t="s">
        <v>1378</v>
      </c>
      <c r="F2180" s="309" t="s">
        <v>7702</v>
      </c>
      <c r="G2180" s="309" t="s">
        <v>7713</v>
      </c>
      <c r="H2180" s="309" t="s">
        <v>7714</v>
      </c>
      <c r="I2180" s="309" t="s">
        <v>5701</v>
      </c>
      <c r="J2180" s="309" t="s">
        <v>15063</v>
      </c>
      <c r="K2180" s="310">
        <v>0.21299999999999999</v>
      </c>
      <c r="L2180" s="310">
        <v>0.21299999999999999</v>
      </c>
      <c r="M2180" s="310">
        <v>0.19144249999999999</v>
      </c>
      <c r="N2180" s="310"/>
      <c r="O2180" s="310">
        <f t="shared" ref="O2180:O2243" si="34">(L2180-M2180)/L2180*100</f>
        <v>10.120892018779347</v>
      </c>
      <c r="P2180" s="310">
        <v>10.120892018779337</v>
      </c>
      <c r="Q2180" s="309" t="s">
        <v>15063</v>
      </c>
      <c r="R2180" s="311"/>
    </row>
    <row r="2181" spans="1:18" s="312" customFormat="1" x14ac:dyDescent="0.3">
      <c r="A2181" s="307">
        <v>2178</v>
      </c>
      <c r="B2181" s="308" t="s">
        <v>5271</v>
      </c>
      <c r="C2181" s="308" t="s">
        <v>2396</v>
      </c>
      <c r="D2181" s="308" t="s">
        <v>1378</v>
      </c>
      <c r="E2181" s="308" t="s">
        <v>1378</v>
      </c>
      <c r="F2181" s="309" t="s">
        <v>7702</v>
      </c>
      <c r="G2181" s="309" t="s">
        <v>7715</v>
      </c>
      <c r="H2181" s="309" t="s">
        <v>7716</v>
      </c>
      <c r="I2181" s="309" t="s">
        <v>5701</v>
      </c>
      <c r="J2181" s="309" t="s">
        <v>15063</v>
      </c>
      <c r="K2181" s="310">
        <v>0.12490000000000001</v>
      </c>
      <c r="L2181" s="310">
        <v>0.12490000000000001</v>
      </c>
      <c r="M2181" s="310">
        <v>0.11356350000000001</v>
      </c>
      <c r="N2181" s="310"/>
      <c r="O2181" s="310">
        <f t="shared" si="34"/>
        <v>9.0764611689351469</v>
      </c>
      <c r="P2181" s="310">
        <v>9.0764611689351469</v>
      </c>
      <c r="Q2181" s="309" t="s">
        <v>15063</v>
      </c>
      <c r="R2181" s="311"/>
    </row>
    <row r="2182" spans="1:18" s="312" customFormat="1" x14ac:dyDescent="0.3">
      <c r="A2182" s="307">
        <v>2179</v>
      </c>
      <c r="B2182" s="308" t="s">
        <v>5271</v>
      </c>
      <c r="C2182" s="308" t="s">
        <v>2396</v>
      </c>
      <c r="D2182" s="308" t="s">
        <v>1378</v>
      </c>
      <c r="E2182" s="308" t="s">
        <v>1378</v>
      </c>
      <c r="F2182" s="309" t="s">
        <v>5443</v>
      </c>
      <c r="G2182" s="309" t="s">
        <v>7717</v>
      </c>
      <c r="H2182" s="309" t="s">
        <v>7718</v>
      </c>
      <c r="I2182" s="309" t="s">
        <v>5701</v>
      </c>
      <c r="J2182" s="309" t="s">
        <v>15063</v>
      </c>
      <c r="K2182" s="310">
        <v>0.15559999999999999</v>
      </c>
      <c r="L2182" s="310">
        <v>0.15559999999999999</v>
      </c>
      <c r="M2182" s="310">
        <v>0.139709</v>
      </c>
      <c r="N2182" s="310"/>
      <c r="O2182" s="310">
        <f t="shared" si="34"/>
        <v>10.212724935732641</v>
      </c>
      <c r="P2182" s="310">
        <v>11.327607633370784</v>
      </c>
      <c r="Q2182" s="309" t="s">
        <v>15063</v>
      </c>
      <c r="R2182" s="311"/>
    </row>
    <row r="2183" spans="1:18" s="312" customFormat="1" x14ac:dyDescent="0.3">
      <c r="A2183" s="307">
        <v>2180</v>
      </c>
      <c r="B2183" s="308" t="s">
        <v>5271</v>
      </c>
      <c r="C2183" s="308" t="s">
        <v>2396</v>
      </c>
      <c r="D2183" s="308" t="s">
        <v>1378</v>
      </c>
      <c r="E2183" s="308" t="s">
        <v>1378</v>
      </c>
      <c r="F2183" s="309" t="s">
        <v>5443</v>
      </c>
      <c r="G2183" s="309" t="s">
        <v>7719</v>
      </c>
      <c r="H2183" s="309" t="s">
        <v>7720</v>
      </c>
      <c r="I2183" s="309" t="s">
        <v>5701</v>
      </c>
      <c r="J2183" s="309" t="s">
        <v>15063</v>
      </c>
      <c r="K2183" s="310">
        <v>0.3422</v>
      </c>
      <c r="L2183" s="310">
        <v>0.3422</v>
      </c>
      <c r="M2183" s="310">
        <v>0.30644449999999995</v>
      </c>
      <c r="N2183" s="310"/>
      <c r="O2183" s="310">
        <f t="shared" si="34"/>
        <v>10.448714202220938</v>
      </c>
      <c r="P2183" s="310">
        <v>10.448714202220943</v>
      </c>
      <c r="Q2183" s="309" t="s">
        <v>15063</v>
      </c>
      <c r="R2183" s="311"/>
    </row>
    <row r="2184" spans="1:18" s="312" customFormat="1" x14ac:dyDescent="0.3">
      <c r="A2184" s="307">
        <v>2181</v>
      </c>
      <c r="B2184" s="308" t="s">
        <v>5271</v>
      </c>
      <c r="C2184" s="308" t="s">
        <v>2396</v>
      </c>
      <c r="D2184" s="308" t="s">
        <v>1378</v>
      </c>
      <c r="E2184" s="308" t="s">
        <v>1378</v>
      </c>
      <c r="F2184" s="309" t="s">
        <v>5443</v>
      </c>
      <c r="G2184" s="309" t="s">
        <v>7721</v>
      </c>
      <c r="H2184" s="309" t="s">
        <v>7722</v>
      </c>
      <c r="I2184" s="309" t="s">
        <v>5701</v>
      </c>
      <c r="J2184" s="309" t="s">
        <v>15063</v>
      </c>
      <c r="K2184" s="310">
        <v>0.49679999999999996</v>
      </c>
      <c r="L2184" s="310">
        <v>0.49679999999999996</v>
      </c>
      <c r="M2184" s="310">
        <v>0.44390600000000002</v>
      </c>
      <c r="N2184" s="310"/>
      <c r="O2184" s="310">
        <f t="shared" si="34"/>
        <v>10.646940418679538</v>
      </c>
      <c r="P2184" s="310">
        <v>10.646940418679529</v>
      </c>
      <c r="Q2184" s="309" t="s">
        <v>15063</v>
      </c>
      <c r="R2184" s="311"/>
    </row>
    <row r="2185" spans="1:18" s="312" customFormat="1" x14ac:dyDescent="0.3">
      <c r="A2185" s="307">
        <v>2182</v>
      </c>
      <c r="B2185" s="308" t="s">
        <v>5271</v>
      </c>
      <c r="C2185" s="308" t="s">
        <v>2396</v>
      </c>
      <c r="D2185" s="308" t="s">
        <v>1378</v>
      </c>
      <c r="E2185" s="308" t="s">
        <v>1378</v>
      </c>
      <c r="F2185" s="309" t="s">
        <v>5443</v>
      </c>
      <c r="G2185" s="309" t="s">
        <v>7723</v>
      </c>
      <c r="H2185" s="309" t="s">
        <v>7724</v>
      </c>
      <c r="I2185" s="309" t="s">
        <v>5706</v>
      </c>
      <c r="J2185" s="309" t="s">
        <v>15063</v>
      </c>
      <c r="K2185" s="310">
        <v>0.37919999999999998</v>
      </c>
      <c r="L2185" s="310">
        <v>0.37919999999999998</v>
      </c>
      <c r="M2185" s="310">
        <v>0.33229000000000003</v>
      </c>
      <c r="N2185" s="310"/>
      <c r="O2185" s="310">
        <f t="shared" si="34"/>
        <v>12.370780590717287</v>
      </c>
      <c r="P2185" s="310">
        <v>31.824289233007409</v>
      </c>
      <c r="Q2185" s="309" t="s">
        <v>15063</v>
      </c>
      <c r="R2185" s="311"/>
    </row>
    <row r="2186" spans="1:18" s="312" customFormat="1" x14ac:dyDescent="0.3">
      <c r="A2186" s="307">
        <v>2183</v>
      </c>
      <c r="B2186" s="308" t="s">
        <v>5271</v>
      </c>
      <c r="C2186" s="308" t="s">
        <v>2396</v>
      </c>
      <c r="D2186" s="308" t="s">
        <v>1378</v>
      </c>
      <c r="E2186" s="308" t="s">
        <v>1378</v>
      </c>
      <c r="F2186" s="309" t="s">
        <v>5443</v>
      </c>
      <c r="G2186" s="309" t="s">
        <v>7725</v>
      </c>
      <c r="H2186" s="309" t="s">
        <v>7726</v>
      </c>
      <c r="I2186" s="309" t="s">
        <v>5701</v>
      </c>
      <c r="J2186" s="309" t="s">
        <v>15063</v>
      </c>
      <c r="K2186" s="310">
        <v>0.3538</v>
      </c>
      <c r="L2186" s="310">
        <v>0.3538</v>
      </c>
      <c r="M2186" s="310">
        <v>0.31748399999999999</v>
      </c>
      <c r="N2186" s="310"/>
      <c r="O2186" s="310">
        <f t="shared" si="34"/>
        <v>10.264556246466935</v>
      </c>
      <c r="P2186" s="310">
        <v>10.264556246466949</v>
      </c>
      <c r="Q2186" s="309" t="s">
        <v>15063</v>
      </c>
      <c r="R2186" s="311"/>
    </row>
    <row r="2187" spans="1:18" s="312" customFormat="1" x14ac:dyDescent="0.3">
      <c r="A2187" s="307">
        <v>2184</v>
      </c>
      <c r="B2187" s="308" t="s">
        <v>5271</v>
      </c>
      <c r="C2187" s="308" t="s">
        <v>2396</v>
      </c>
      <c r="D2187" s="308" t="s">
        <v>1378</v>
      </c>
      <c r="E2187" s="308" t="s">
        <v>1378</v>
      </c>
      <c r="F2187" s="309" t="s">
        <v>7727</v>
      </c>
      <c r="G2187" s="309" t="s">
        <v>7728</v>
      </c>
      <c r="H2187" s="309" t="s">
        <v>7729</v>
      </c>
      <c r="I2187" s="309" t="s">
        <v>5701</v>
      </c>
      <c r="J2187" s="309" t="s">
        <v>15063</v>
      </c>
      <c r="K2187" s="310">
        <v>0.3226</v>
      </c>
      <c r="L2187" s="310">
        <v>0.3226</v>
      </c>
      <c r="M2187" s="310">
        <v>0.28703500000000004</v>
      </c>
      <c r="N2187" s="310"/>
      <c r="O2187" s="310">
        <f t="shared" si="34"/>
        <v>11.024488530688146</v>
      </c>
      <c r="P2187" s="310">
        <v>11.024488530688137</v>
      </c>
      <c r="Q2187" s="309" t="s">
        <v>15063</v>
      </c>
      <c r="R2187" s="311"/>
    </row>
    <row r="2188" spans="1:18" s="312" customFormat="1" x14ac:dyDescent="0.3">
      <c r="A2188" s="307">
        <v>2185</v>
      </c>
      <c r="B2188" s="308" t="s">
        <v>5271</v>
      </c>
      <c r="C2188" s="308" t="s">
        <v>2396</v>
      </c>
      <c r="D2188" s="308" t="s">
        <v>1378</v>
      </c>
      <c r="E2188" s="308" t="s">
        <v>1378</v>
      </c>
      <c r="F2188" s="309" t="s">
        <v>7727</v>
      </c>
      <c r="G2188" s="309" t="s">
        <v>7730</v>
      </c>
      <c r="H2188" s="309" t="s">
        <v>7731</v>
      </c>
      <c r="I2188" s="309" t="s">
        <v>3759</v>
      </c>
      <c r="J2188" s="309" t="s">
        <v>15063</v>
      </c>
      <c r="K2188" s="310">
        <v>2.3346</v>
      </c>
      <c r="L2188" s="310">
        <v>2.3346</v>
      </c>
      <c r="M2188" s="310">
        <v>2.173422</v>
      </c>
      <c r="N2188" s="310"/>
      <c r="O2188" s="310">
        <f t="shared" si="34"/>
        <v>6.9038807504497575</v>
      </c>
      <c r="P2188" s="310">
        <v>15.605203162750225</v>
      </c>
      <c r="Q2188" s="309" t="s">
        <v>15063</v>
      </c>
      <c r="R2188" s="311"/>
    </row>
    <row r="2189" spans="1:18" s="312" customFormat="1" x14ac:dyDescent="0.3">
      <c r="A2189" s="307">
        <v>2186</v>
      </c>
      <c r="B2189" s="308" t="s">
        <v>5271</v>
      </c>
      <c r="C2189" s="308" t="s">
        <v>2396</v>
      </c>
      <c r="D2189" s="308" t="s">
        <v>1378</v>
      </c>
      <c r="E2189" s="308" t="s">
        <v>1378</v>
      </c>
      <c r="F2189" s="309" t="s">
        <v>7727</v>
      </c>
      <c r="G2189" s="309" t="s">
        <v>7732</v>
      </c>
      <c r="H2189" s="309" t="s">
        <v>7733</v>
      </c>
      <c r="I2189" s="309" t="s">
        <v>5701</v>
      </c>
      <c r="J2189" s="309" t="s">
        <v>15063</v>
      </c>
      <c r="K2189" s="310">
        <v>0.41460000000000002</v>
      </c>
      <c r="L2189" s="310">
        <v>0.41460000000000002</v>
      </c>
      <c r="M2189" s="310">
        <v>0.37542149999999996</v>
      </c>
      <c r="N2189" s="310"/>
      <c r="O2189" s="310">
        <f t="shared" si="34"/>
        <v>9.4497105643994352</v>
      </c>
      <c r="P2189" s="310">
        <v>9.4497105643994495</v>
      </c>
      <c r="Q2189" s="309" t="s">
        <v>15063</v>
      </c>
      <c r="R2189" s="311"/>
    </row>
    <row r="2190" spans="1:18" s="312" customFormat="1" x14ac:dyDescent="0.3">
      <c r="A2190" s="307">
        <v>2187</v>
      </c>
      <c r="B2190" s="308" t="s">
        <v>5271</v>
      </c>
      <c r="C2190" s="308" t="s">
        <v>2396</v>
      </c>
      <c r="D2190" s="308" t="s">
        <v>1378</v>
      </c>
      <c r="E2190" s="308" t="s">
        <v>1378</v>
      </c>
      <c r="F2190" s="309" t="s">
        <v>7727</v>
      </c>
      <c r="G2190" s="309" t="s">
        <v>7734</v>
      </c>
      <c r="H2190" s="309" t="s">
        <v>7735</v>
      </c>
      <c r="I2190" s="309" t="s">
        <v>5701</v>
      </c>
      <c r="J2190" s="309" t="s">
        <v>15063</v>
      </c>
      <c r="K2190" s="310">
        <v>0.38419999999999999</v>
      </c>
      <c r="L2190" s="310">
        <v>0.38419999999999999</v>
      </c>
      <c r="M2190" s="310">
        <v>0.34512149999999997</v>
      </c>
      <c r="N2190" s="310"/>
      <c r="O2190" s="310">
        <f t="shared" si="34"/>
        <v>10.171395106715257</v>
      </c>
      <c r="P2190" s="310">
        <v>10.171395106715241</v>
      </c>
      <c r="Q2190" s="309" t="s">
        <v>15063</v>
      </c>
      <c r="R2190" s="311"/>
    </row>
    <row r="2191" spans="1:18" s="312" customFormat="1" x14ac:dyDescent="0.3">
      <c r="A2191" s="307">
        <v>2188</v>
      </c>
      <c r="B2191" s="308" t="s">
        <v>5271</v>
      </c>
      <c r="C2191" s="308" t="s">
        <v>2396</v>
      </c>
      <c r="D2191" s="308" t="s">
        <v>1378</v>
      </c>
      <c r="E2191" s="308" t="s">
        <v>1378</v>
      </c>
      <c r="F2191" s="309" t="s">
        <v>7727</v>
      </c>
      <c r="G2191" s="309" t="s">
        <v>7736</v>
      </c>
      <c r="H2191" s="309" t="s">
        <v>7737</v>
      </c>
      <c r="I2191" s="309" t="s">
        <v>5706</v>
      </c>
      <c r="J2191" s="309" t="s">
        <v>15063</v>
      </c>
      <c r="K2191" s="310">
        <v>0.39784999999999998</v>
      </c>
      <c r="L2191" s="310">
        <v>0.39784999999999998</v>
      </c>
      <c r="M2191" s="310">
        <v>0.34126400000000001</v>
      </c>
      <c r="N2191" s="310"/>
      <c r="O2191" s="310">
        <f t="shared" si="34"/>
        <v>14.222948347367092</v>
      </c>
      <c r="P2191" s="310">
        <v>53.089319755011111</v>
      </c>
      <c r="Q2191" s="309" t="s">
        <v>15063</v>
      </c>
      <c r="R2191" s="311"/>
    </row>
    <row r="2192" spans="1:18" s="312" customFormat="1" x14ac:dyDescent="0.3">
      <c r="A2192" s="307">
        <v>2189</v>
      </c>
      <c r="B2192" s="308" t="s">
        <v>5271</v>
      </c>
      <c r="C2192" s="308" t="s">
        <v>2396</v>
      </c>
      <c r="D2192" s="308" t="s">
        <v>1378</v>
      </c>
      <c r="E2192" s="308" t="s">
        <v>1378</v>
      </c>
      <c r="F2192" s="309" t="s">
        <v>5440</v>
      </c>
      <c r="G2192" s="309" t="s">
        <v>7738</v>
      </c>
      <c r="H2192" s="309" t="s">
        <v>7739</v>
      </c>
      <c r="I2192" s="309" t="s">
        <v>5701</v>
      </c>
      <c r="J2192" s="309" t="s">
        <v>15063</v>
      </c>
      <c r="K2192" s="310">
        <v>0.38419999999999999</v>
      </c>
      <c r="L2192" s="310">
        <v>0.38419999999999999</v>
      </c>
      <c r="M2192" s="310">
        <v>0.34534100000000001</v>
      </c>
      <c r="N2192" s="310"/>
      <c r="O2192" s="310">
        <f t="shared" si="34"/>
        <v>10.11426340447683</v>
      </c>
      <c r="P2192" s="310">
        <v>10.114263404476819</v>
      </c>
      <c r="Q2192" s="309" t="s">
        <v>15063</v>
      </c>
      <c r="R2192" s="311"/>
    </row>
    <row r="2193" spans="1:18" s="312" customFormat="1" x14ac:dyDescent="0.3">
      <c r="A2193" s="307">
        <v>2190</v>
      </c>
      <c r="B2193" s="308" t="s">
        <v>5271</v>
      </c>
      <c r="C2193" s="308" t="s">
        <v>2396</v>
      </c>
      <c r="D2193" s="308" t="s">
        <v>1378</v>
      </c>
      <c r="E2193" s="308" t="s">
        <v>1378</v>
      </c>
      <c r="F2193" s="309" t="s">
        <v>5440</v>
      </c>
      <c r="G2193" s="309" t="e">
        <v>#N/A</v>
      </c>
      <c r="H2193" s="309" t="s">
        <v>7740</v>
      </c>
      <c r="I2193" s="309" t="e">
        <v>#N/A</v>
      </c>
      <c r="J2193" s="309" t="s">
        <v>15063</v>
      </c>
      <c r="K2193" s="310">
        <v>12.931799999999999</v>
      </c>
      <c r="L2193" s="310">
        <v>12.931799999999999</v>
      </c>
      <c r="M2193" s="310">
        <v>12.931799999999999</v>
      </c>
      <c r="N2193" s="310"/>
      <c r="O2193" s="310">
        <f t="shared" si="34"/>
        <v>0</v>
      </c>
      <c r="P2193" s="310">
        <v>0</v>
      </c>
      <c r="Q2193" s="309" t="s">
        <v>15063</v>
      </c>
      <c r="R2193" s="311"/>
    </row>
    <row r="2194" spans="1:18" s="312" customFormat="1" x14ac:dyDescent="0.3">
      <c r="A2194" s="307">
        <v>2191</v>
      </c>
      <c r="B2194" s="308" t="s">
        <v>5271</v>
      </c>
      <c r="C2194" s="308" t="s">
        <v>2396</v>
      </c>
      <c r="D2194" s="308" t="s">
        <v>1378</v>
      </c>
      <c r="E2194" s="308" t="s">
        <v>1378</v>
      </c>
      <c r="F2194" s="309" t="s">
        <v>5440</v>
      </c>
      <c r="G2194" s="309" t="s">
        <v>7741</v>
      </c>
      <c r="H2194" s="309" t="s">
        <v>7742</v>
      </c>
      <c r="I2194" s="309" t="s">
        <v>5701</v>
      </c>
      <c r="J2194" s="309" t="s">
        <v>15063</v>
      </c>
      <c r="K2194" s="310">
        <v>0.33640000000000003</v>
      </c>
      <c r="L2194" s="310">
        <v>0.33640000000000003</v>
      </c>
      <c r="M2194" s="310">
        <v>0.2992765</v>
      </c>
      <c r="N2194" s="310"/>
      <c r="O2194" s="310">
        <f t="shared" si="34"/>
        <v>11.035523186682529</v>
      </c>
      <c r="P2194" s="310">
        <v>11.035523186682529</v>
      </c>
      <c r="Q2194" s="309" t="s">
        <v>15063</v>
      </c>
      <c r="R2194" s="311"/>
    </row>
    <row r="2195" spans="1:18" s="312" customFormat="1" x14ac:dyDescent="0.3">
      <c r="A2195" s="307">
        <v>2192</v>
      </c>
      <c r="B2195" s="308" t="s">
        <v>5271</v>
      </c>
      <c r="C2195" s="308" t="s">
        <v>2396</v>
      </c>
      <c r="D2195" s="308" t="s">
        <v>1378</v>
      </c>
      <c r="E2195" s="308" t="s">
        <v>1378</v>
      </c>
      <c r="F2195" s="309" t="s">
        <v>5440</v>
      </c>
      <c r="G2195" s="309" t="s">
        <v>7743</v>
      </c>
      <c r="H2195" s="309" t="s">
        <v>7744</v>
      </c>
      <c r="I2195" s="309" t="s">
        <v>2414</v>
      </c>
      <c r="J2195" s="309" t="s">
        <v>15063</v>
      </c>
      <c r="K2195" s="310">
        <v>0.56960000000000011</v>
      </c>
      <c r="L2195" s="310">
        <v>0.56960000000000011</v>
      </c>
      <c r="M2195" s="310">
        <v>0.50801849999999993</v>
      </c>
      <c r="N2195" s="310"/>
      <c r="O2195" s="310">
        <f t="shared" si="34"/>
        <v>10.811358848314635</v>
      </c>
      <c r="P2195" s="310">
        <v>10.811358848314645</v>
      </c>
      <c r="Q2195" s="309" t="s">
        <v>15063</v>
      </c>
      <c r="R2195" s="311"/>
    </row>
    <row r="2196" spans="1:18" s="312" customFormat="1" x14ac:dyDescent="0.3">
      <c r="A2196" s="307">
        <v>2193</v>
      </c>
      <c r="B2196" s="308" t="s">
        <v>5271</v>
      </c>
      <c r="C2196" s="308" t="s">
        <v>2396</v>
      </c>
      <c r="D2196" s="308" t="s">
        <v>1378</v>
      </c>
      <c r="E2196" s="308" t="s">
        <v>1378</v>
      </c>
      <c r="F2196" s="309" t="s">
        <v>5440</v>
      </c>
      <c r="G2196" s="309" t="s">
        <v>7745</v>
      </c>
      <c r="H2196" s="309" t="s">
        <v>7746</v>
      </c>
      <c r="I2196" s="309" t="s">
        <v>7747</v>
      </c>
      <c r="J2196" s="309" t="s">
        <v>15063</v>
      </c>
      <c r="K2196" s="310">
        <v>1.1503000000000001</v>
      </c>
      <c r="L2196" s="310">
        <v>1.1503000000000001</v>
      </c>
      <c r="M2196" s="310">
        <v>1.1130260000000001</v>
      </c>
      <c r="N2196" s="310"/>
      <c r="O2196" s="310">
        <f t="shared" si="34"/>
        <v>3.2403720768495194</v>
      </c>
      <c r="P2196" s="310">
        <v>99.993773902905957</v>
      </c>
      <c r="Q2196" s="309" t="s">
        <v>15063</v>
      </c>
      <c r="R2196" s="311"/>
    </row>
    <row r="2197" spans="1:18" s="312" customFormat="1" x14ac:dyDescent="0.3">
      <c r="A2197" s="307">
        <v>2194</v>
      </c>
      <c r="B2197" s="308" t="s">
        <v>5271</v>
      </c>
      <c r="C2197" s="308" t="s">
        <v>2396</v>
      </c>
      <c r="D2197" s="308" t="s">
        <v>1378</v>
      </c>
      <c r="E2197" s="308" t="s">
        <v>1378</v>
      </c>
      <c r="F2197" s="309" t="s">
        <v>7748</v>
      </c>
      <c r="G2197" s="309" t="s">
        <v>7749</v>
      </c>
      <c r="H2197" s="309" t="s">
        <v>7750</v>
      </c>
      <c r="I2197" s="309" t="s">
        <v>5701</v>
      </c>
      <c r="J2197" s="309" t="s">
        <v>15063</v>
      </c>
      <c r="K2197" s="310">
        <v>0.37380000000000002</v>
      </c>
      <c r="L2197" s="310">
        <v>0.37380000000000002</v>
      </c>
      <c r="M2197" s="310">
        <v>0.33659359999999999</v>
      </c>
      <c r="N2197" s="310"/>
      <c r="O2197" s="310">
        <f t="shared" si="34"/>
        <v>9.9535580524344631</v>
      </c>
      <c r="P2197" s="310">
        <v>9.9535580524344525</v>
      </c>
      <c r="Q2197" s="309" t="s">
        <v>15063</v>
      </c>
      <c r="R2197" s="311"/>
    </row>
    <row r="2198" spans="1:18" s="312" customFormat="1" x14ac:dyDescent="0.3">
      <c r="A2198" s="307">
        <v>2195</v>
      </c>
      <c r="B2198" s="308" t="s">
        <v>5271</v>
      </c>
      <c r="C2198" s="308" t="s">
        <v>2396</v>
      </c>
      <c r="D2198" s="308" t="s">
        <v>1378</v>
      </c>
      <c r="E2198" s="308" t="s">
        <v>1378</v>
      </c>
      <c r="F2198" s="309" t="s">
        <v>7748</v>
      </c>
      <c r="G2198" s="309" t="s">
        <v>7751</v>
      </c>
      <c r="H2198" s="309" t="s">
        <v>7752</v>
      </c>
      <c r="I2198" s="309" t="s">
        <v>5701</v>
      </c>
      <c r="J2198" s="309" t="s">
        <v>15063</v>
      </c>
      <c r="K2198" s="310">
        <v>0.1668</v>
      </c>
      <c r="L2198" s="310">
        <v>0.1668</v>
      </c>
      <c r="M2198" s="310">
        <v>0.14941450000000001</v>
      </c>
      <c r="N2198" s="310"/>
      <c r="O2198" s="310">
        <f t="shared" si="34"/>
        <v>10.422961630695442</v>
      </c>
      <c r="P2198" s="310">
        <v>10.422961630695449</v>
      </c>
      <c r="Q2198" s="309" t="s">
        <v>15063</v>
      </c>
      <c r="R2198" s="311"/>
    </row>
    <row r="2199" spans="1:18" s="312" customFormat="1" x14ac:dyDescent="0.3">
      <c r="A2199" s="307">
        <v>2196</v>
      </c>
      <c r="B2199" s="308" t="s">
        <v>5271</v>
      </c>
      <c r="C2199" s="308" t="s">
        <v>2396</v>
      </c>
      <c r="D2199" s="308" t="s">
        <v>1378</v>
      </c>
      <c r="E2199" s="308" t="s">
        <v>1378</v>
      </c>
      <c r="F2199" s="309" t="s">
        <v>7748</v>
      </c>
      <c r="G2199" s="309" t="s">
        <v>7753</v>
      </c>
      <c r="H2199" s="309" t="s">
        <v>7754</v>
      </c>
      <c r="I2199" s="309" t="s">
        <v>5701</v>
      </c>
      <c r="J2199" s="309" t="s">
        <v>15063</v>
      </c>
      <c r="K2199" s="310">
        <v>0.56679999999999997</v>
      </c>
      <c r="L2199" s="310">
        <v>0.56679999999999997</v>
      </c>
      <c r="M2199" s="310">
        <v>0.51101600000000003</v>
      </c>
      <c r="N2199" s="310"/>
      <c r="O2199" s="310">
        <f t="shared" si="34"/>
        <v>9.8419195483415578</v>
      </c>
      <c r="P2199" s="310">
        <v>9.8419195483415596</v>
      </c>
      <c r="Q2199" s="309" t="s">
        <v>15063</v>
      </c>
      <c r="R2199" s="311"/>
    </row>
    <row r="2200" spans="1:18" s="312" customFormat="1" x14ac:dyDescent="0.3">
      <c r="A2200" s="307">
        <v>2197</v>
      </c>
      <c r="B2200" s="308" t="s">
        <v>5271</v>
      </c>
      <c r="C2200" s="308" t="s">
        <v>2396</v>
      </c>
      <c r="D2200" s="308" t="s">
        <v>1378</v>
      </c>
      <c r="E2200" s="308" t="s">
        <v>1378</v>
      </c>
      <c r="F2200" s="309" t="s">
        <v>7748</v>
      </c>
      <c r="G2200" s="309" t="s">
        <v>7755</v>
      </c>
      <c r="H2200" s="309" t="s">
        <v>7756</v>
      </c>
      <c r="I2200" s="309" t="s">
        <v>5701</v>
      </c>
      <c r="J2200" s="309" t="s">
        <v>15063</v>
      </c>
      <c r="K2200" s="310">
        <v>0.3982</v>
      </c>
      <c r="L2200" s="310">
        <v>0.3982</v>
      </c>
      <c r="M2200" s="310">
        <v>0.35861899999999997</v>
      </c>
      <c r="N2200" s="310"/>
      <c r="O2200" s="310">
        <f t="shared" si="34"/>
        <v>9.9399799095931769</v>
      </c>
      <c r="P2200" s="310">
        <v>9.9399799095931876</v>
      </c>
      <c r="Q2200" s="309" t="s">
        <v>15063</v>
      </c>
      <c r="R2200" s="311"/>
    </row>
    <row r="2201" spans="1:18" s="312" customFormat="1" x14ac:dyDescent="0.3">
      <c r="A2201" s="307">
        <v>2198</v>
      </c>
      <c r="B2201" s="308" t="s">
        <v>5271</v>
      </c>
      <c r="C2201" s="308" t="s">
        <v>2396</v>
      </c>
      <c r="D2201" s="308" t="s">
        <v>1378</v>
      </c>
      <c r="E2201" s="308" t="s">
        <v>1378</v>
      </c>
      <c r="F2201" s="309" t="s">
        <v>7748</v>
      </c>
      <c r="G2201" s="309" t="s">
        <v>7757</v>
      </c>
      <c r="H2201" s="309" t="s">
        <v>7758</v>
      </c>
      <c r="I2201" s="309" t="s">
        <v>5701</v>
      </c>
      <c r="J2201" s="309" t="s">
        <v>15063</v>
      </c>
      <c r="K2201" s="310">
        <v>0.499</v>
      </c>
      <c r="L2201" s="310">
        <v>0.499</v>
      </c>
      <c r="M2201" s="310">
        <v>0.44989800000000002</v>
      </c>
      <c r="N2201" s="310"/>
      <c r="O2201" s="310">
        <f t="shared" si="34"/>
        <v>9.8400801603206371</v>
      </c>
      <c r="P2201" s="310">
        <v>9.84008016032063</v>
      </c>
      <c r="Q2201" s="309" t="s">
        <v>15063</v>
      </c>
      <c r="R2201" s="311"/>
    </row>
    <row r="2202" spans="1:18" s="312" customFormat="1" x14ac:dyDescent="0.3">
      <c r="A2202" s="307">
        <v>2199</v>
      </c>
      <c r="B2202" s="308" t="s">
        <v>5271</v>
      </c>
      <c r="C2202" s="308" t="s">
        <v>2396</v>
      </c>
      <c r="D2202" s="308" t="s">
        <v>1378</v>
      </c>
      <c r="E2202" s="308" t="s">
        <v>1378</v>
      </c>
      <c r="F2202" s="309" t="s">
        <v>7748</v>
      </c>
      <c r="G2202" s="309" t="s">
        <v>7759</v>
      </c>
      <c r="H2202" s="309" t="s">
        <v>7760</v>
      </c>
      <c r="I2202" s="309" t="s">
        <v>5701</v>
      </c>
      <c r="J2202" s="309" t="s">
        <v>15063</v>
      </c>
      <c r="K2202" s="310">
        <v>0.48300000000000004</v>
      </c>
      <c r="L2202" s="310">
        <v>0.48300000000000004</v>
      </c>
      <c r="M2202" s="310">
        <v>0.43489100000000003</v>
      </c>
      <c r="N2202" s="310"/>
      <c r="O2202" s="310">
        <f t="shared" si="34"/>
        <v>9.9604554865424451</v>
      </c>
      <c r="P2202" s="310">
        <v>10.456039994752375</v>
      </c>
      <c r="Q2202" s="309" t="s">
        <v>15063</v>
      </c>
      <c r="R2202" s="311"/>
    </row>
    <row r="2203" spans="1:18" s="312" customFormat="1" x14ac:dyDescent="0.3">
      <c r="A2203" s="307">
        <v>2200</v>
      </c>
      <c r="B2203" s="308" t="s">
        <v>5271</v>
      </c>
      <c r="C2203" s="308" t="s">
        <v>2396</v>
      </c>
      <c r="D2203" s="308" t="s">
        <v>1378</v>
      </c>
      <c r="E2203" s="308" t="s">
        <v>1378</v>
      </c>
      <c r="F2203" s="309" t="s">
        <v>7748</v>
      </c>
      <c r="G2203" s="309" t="s">
        <v>7761</v>
      </c>
      <c r="H2203" s="309" t="s">
        <v>7762</v>
      </c>
      <c r="I2203" s="309" t="s">
        <v>5701</v>
      </c>
      <c r="J2203" s="309" t="s">
        <v>15063</v>
      </c>
      <c r="K2203" s="310">
        <v>0.48560000000000003</v>
      </c>
      <c r="L2203" s="310">
        <v>0.48560000000000003</v>
      </c>
      <c r="M2203" s="310">
        <v>0.43893100000000002</v>
      </c>
      <c r="N2203" s="310"/>
      <c r="O2203" s="310">
        <f t="shared" si="34"/>
        <v>9.6105848434925889</v>
      </c>
      <c r="P2203" s="310">
        <v>9.6105848434925978</v>
      </c>
      <c r="Q2203" s="309" t="s">
        <v>15063</v>
      </c>
      <c r="R2203" s="311"/>
    </row>
    <row r="2204" spans="1:18" s="312" customFormat="1" x14ac:dyDescent="0.3">
      <c r="A2204" s="307">
        <v>2201</v>
      </c>
      <c r="B2204" s="308" t="s">
        <v>5271</v>
      </c>
      <c r="C2204" s="308" t="s">
        <v>2396</v>
      </c>
      <c r="D2204" s="308" t="s">
        <v>1378</v>
      </c>
      <c r="E2204" s="308" t="s">
        <v>1378</v>
      </c>
      <c r="F2204" s="309" t="s">
        <v>7748</v>
      </c>
      <c r="G2204" s="309" t="s">
        <v>7763</v>
      </c>
      <c r="H2204" s="309" t="s">
        <v>7764</v>
      </c>
      <c r="I2204" s="309" t="s">
        <v>5706</v>
      </c>
      <c r="J2204" s="309" t="s">
        <v>15063</v>
      </c>
      <c r="K2204" s="310">
        <v>0.4914</v>
      </c>
      <c r="L2204" s="310">
        <v>0.4914</v>
      </c>
      <c r="M2204" s="310">
        <v>0.43025000000000002</v>
      </c>
      <c r="N2204" s="310"/>
      <c r="O2204" s="310">
        <f t="shared" si="34"/>
        <v>12.444037444037441</v>
      </c>
      <c r="P2204" s="310">
        <v>20.426144687517713</v>
      </c>
      <c r="Q2204" s="309" t="s">
        <v>15063</v>
      </c>
      <c r="R2204" s="311"/>
    </row>
    <row r="2205" spans="1:18" s="312" customFormat="1" x14ac:dyDescent="0.3">
      <c r="A2205" s="307">
        <v>2202</v>
      </c>
      <c r="B2205" s="308" t="s">
        <v>5271</v>
      </c>
      <c r="C2205" s="308" t="s">
        <v>2396</v>
      </c>
      <c r="D2205" s="308" t="s">
        <v>1378</v>
      </c>
      <c r="E2205" s="308" t="s">
        <v>1378</v>
      </c>
      <c r="F2205" s="309" t="s">
        <v>7748</v>
      </c>
      <c r="G2205" s="309" t="s">
        <v>7765</v>
      </c>
      <c r="H2205" s="309" t="s">
        <v>7766</v>
      </c>
      <c r="I2205" s="309" t="s">
        <v>5706</v>
      </c>
      <c r="J2205" s="309" t="s">
        <v>15063</v>
      </c>
      <c r="K2205" s="310">
        <v>0.38144999999999996</v>
      </c>
      <c r="L2205" s="310">
        <v>0.38144999999999996</v>
      </c>
      <c r="M2205" s="310">
        <v>0.33353150000000004</v>
      </c>
      <c r="N2205" s="310"/>
      <c r="O2205" s="310">
        <f t="shared" si="34"/>
        <v>12.562196880325056</v>
      </c>
      <c r="P2205" s="310">
        <v>46.167355635064801</v>
      </c>
      <c r="Q2205" s="309" t="s">
        <v>15063</v>
      </c>
      <c r="R2205" s="311"/>
    </row>
    <row r="2206" spans="1:18" s="312" customFormat="1" x14ac:dyDescent="0.3">
      <c r="A2206" s="307">
        <v>2203</v>
      </c>
      <c r="B2206" s="308" t="s">
        <v>5271</v>
      </c>
      <c r="C2206" s="308" t="s">
        <v>2396</v>
      </c>
      <c r="D2206" s="308" t="s">
        <v>1378</v>
      </c>
      <c r="E2206" s="308" t="s">
        <v>1378</v>
      </c>
      <c r="F2206" s="309" t="s">
        <v>7748</v>
      </c>
      <c r="G2206" s="309" t="s">
        <v>7767</v>
      </c>
      <c r="H2206" s="309" t="s">
        <v>7768</v>
      </c>
      <c r="I2206" s="309" t="s">
        <v>5706</v>
      </c>
      <c r="J2206" s="309" t="s">
        <v>15063</v>
      </c>
      <c r="K2206" s="310">
        <v>0.2283</v>
      </c>
      <c r="L2206" s="310">
        <v>0.2283</v>
      </c>
      <c r="M2206" s="310">
        <v>0.21118000000000003</v>
      </c>
      <c r="N2206" s="310"/>
      <c r="O2206" s="310">
        <f t="shared" si="34"/>
        <v>7.4989049496276685</v>
      </c>
      <c r="P2206" s="310">
        <v>49.467920920978429</v>
      </c>
      <c r="Q2206" s="309" t="s">
        <v>15063</v>
      </c>
      <c r="R2206" s="311"/>
    </row>
    <row r="2207" spans="1:18" s="312" customFormat="1" x14ac:dyDescent="0.3">
      <c r="A2207" s="307">
        <v>2204</v>
      </c>
      <c r="B2207" s="308" t="s">
        <v>5271</v>
      </c>
      <c r="C2207" s="308" t="s">
        <v>2396</v>
      </c>
      <c r="D2207" s="308" t="s">
        <v>1378</v>
      </c>
      <c r="E2207" s="308" t="s">
        <v>1378</v>
      </c>
      <c r="F2207" s="309" t="s">
        <v>7769</v>
      </c>
      <c r="G2207" s="309" t="s">
        <v>7770</v>
      </c>
      <c r="H2207" s="309" t="s">
        <v>7771</v>
      </c>
      <c r="I2207" s="309" t="s">
        <v>5701</v>
      </c>
      <c r="J2207" s="309" t="s">
        <v>15063</v>
      </c>
      <c r="K2207" s="310">
        <v>0.4798</v>
      </c>
      <c r="L2207" s="310">
        <v>0.4798</v>
      </c>
      <c r="M2207" s="310">
        <v>0.45088259999999997</v>
      </c>
      <c r="N2207" s="310"/>
      <c r="O2207" s="310">
        <f t="shared" si="34"/>
        <v>6.0269695706544475</v>
      </c>
      <c r="P2207" s="310">
        <v>6.0269695706544386</v>
      </c>
      <c r="Q2207" s="309" t="s">
        <v>15063</v>
      </c>
      <c r="R2207" s="311"/>
    </row>
    <row r="2208" spans="1:18" s="312" customFormat="1" x14ac:dyDescent="0.3">
      <c r="A2208" s="307">
        <v>2205</v>
      </c>
      <c r="B2208" s="308" t="s">
        <v>5271</v>
      </c>
      <c r="C2208" s="308" t="s">
        <v>2396</v>
      </c>
      <c r="D2208" s="308" t="s">
        <v>1378</v>
      </c>
      <c r="E2208" s="308" t="s">
        <v>1378</v>
      </c>
      <c r="F2208" s="309" t="s">
        <v>7769</v>
      </c>
      <c r="G2208" s="309" t="s">
        <v>7772</v>
      </c>
      <c r="H2208" s="309" t="s">
        <v>7773</v>
      </c>
      <c r="I2208" s="309" t="s">
        <v>5706</v>
      </c>
      <c r="J2208" s="309" t="s">
        <v>15063</v>
      </c>
      <c r="K2208" s="310">
        <v>3.1095999999999999</v>
      </c>
      <c r="L2208" s="310">
        <v>3.1095999999999999</v>
      </c>
      <c r="M2208" s="310">
        <v>2.7844822699999998</v>
      </c>
      <c r="N2208" s="310"/>
      <c r="O2208" s="310">
        <f t="shared" si="34"/>
        <v>10.455291034216623</v>
      </c>
      <c r="P2208" s="310">
        <v>14.164503917710613</v>
      </c>
      <c r="Q2208" s="309" t="s">
        <v>15063</v>
      </c>
      <c r="R2208" s="311"/>
    </row>
    <row r="2209" spans="1:18" s="312" customFormat="1" x14ac:dyDescent="0.3">
      <c r="A2209" s="307">
        <v>2206</v>
      </c>
      <c r="B2209" s="308" t="s">
        <v>5271</v>
      </c>
      <c r="C2209" s="308" t="s">
        <v>2396</v>
      </c>
      <c r="D2209" s="308" t="s">
        <v>1378</v>
      </c>
      <c r="E2209" s="308" t="s">
        <v>1378</v>
      </c>
      <c r="F2209" s="309" t="s">
        <v>7769</v>
      </c>
      <c r="G2209" s="309" t="s">
        <v>7774</v>
      </c>
      <c r="H2209" s="309" t="s">
        <v>7775</v>
      </c>
      <c r="I2209" s="309" t="s">
        <v>5701</v>
      </c>
      <c r="J2209" s="309" t="s">
        <v>15063</v>
      </c>
      <c r="K2209" s="310">
        <v>0.56240000000000001</v>
      </c>
      <c r="L2209" s="310">
        <v>0.56240000000000001</v>
      </c>
      <c r="M2209" s="310">
        <v>0.52782680000000004</v>
      </c>
      <c r="N2209" s="310"/>
      <c r="O2209" s="310">
        <f t="shared" si="34"/>
        <v>6.14743954480796</v>
      </c>
      <c r="P2209" s="310">
        <v>6.1474395448079644</v>
      </c>
      <c r="Q2209" s="309" t="s">
        <v>15063</v>
      </c>
      <c r="R2209" s="311"/>
    </row>
    <row r="2210" spans="1:18" s="312" customFormat="1" x14ac:dyDescent="0.3">
      <c r="A2210" s="307">
        <v>2207</v>
      </c>
      <c r="B2210" s="308" t="s">
        <v>5271</v>
      </c>
      <c r="C2210" s="308" t="s">
        <v>2396</v>
      </c>
      <c r="D2210" s="308" t="s">
        <v>1378</v>
      </c>
      <c r="E2210" s="308" t="s">
        <v>1378</v>
      </c>
      <c r="F2210" s="309" t="s">
        <v>7769</v>
      </c>
      <c r="G2210" s="309" t="s">
        <v>7776</v>
      </c>
      <c r="H2210" s="309" t="s">
        <v>7777</v>
      </c>
      <c r="I2210" s="309" t="s">
        <v>5701</v>
      </c>
      <c r="J2210" s="309" t="s">
        <v>15063</v>
      </c>
      <c r="K2210" s="310">
        <v>0.56879999999999997</v>
      </c>
      <c r="L2210" s="310">
        <v>0.56879999999999997</v>
      </c>
      <c r="M2210" s="310">
        <v>0.51009499999999997</v>
      </c>
      <c r="N2210" s="310"/>
      <c r="O2210" s="310">
        <f t="shared" si="34"/>
        <v>10.320850914205346</v>
      </c>
      <c r="P2210" s="310">
        <v>10.320850914205348</v>
      </c>
      <c r="Q2210" s="309" t="s">
        <v>15063</v>
      </c>
      <c r="R2210" s="311"/>
    </row>
    <row r="2211" spans="1:18" s="312" customFormat="1" x14ac:dyDescent="0.3">
      <c r="A2211" s="307">
        <v>2208</v>
      </c>
      <c r="B2211" s="308" t="s">
        <v>5271</v>
      </c>
      <c r="C2211" s="308" t="s">
        <v>2396</v>
      </c>
      <c r="D2211" s="308" t="s">
        <v>1378</v>
      </c>
      <c r="E2211" s="308" t="s">
        <v>1378</v>
      </c>
      <c r="F2211" s="309" t="s">
        <v>7769</v>
      </c>
      <c r="G2211" s="309" t="s">
        <v>7778</v>
      </c>
      <c r="H2211" s="309" t="s">
        <v>7779</v>
      </c>
      <c r="I2211" s="309" t="s">
        <v>5701</v>
      </c>
      <c r="J2211" s="309" t="s">
        <v>15063</v>
      </c>
      <c r="K2211" s="310">
        <v>0.65620000000000001</v>
      </c>
      <c r="L2211" s="310">
        <v>0.65620000000000001</v>
      </c>
      <c r="M2211" s="310">
        <v>0.62840341999999993</v>
      </c>
      <c r="N2211" s="310"/>
      <c r="O2211" s="310">
        <f t="shared" si="34"/>
        <v>4.2359920755867222</v>
      </c>
      <c r="P2211" s="310">
        <v>4.2359920755867257</v>
      </c>
      <c r="Q2211" s="309" t="s">
        <v>15063</v>
      </c>
      <c r="R2211" s="311"/>
    </row>
    <row r="2212" spans="1:18" s="312" customFormat="1" x14ac:dyDescent="0.3">
      <c r="A2212" s="307">
        <v>2209</v>
      </c>
      <c r="B2212" s="308" t="s">
        <v>5271</v>
      </c>
      <c r="C2212" s="308" t="s">
        <v>2396</v>
      </c>
      <c r="D2212" s="308" t="s">
        <v>1378</v>
      </c>
      <c r="E2212" s="308" t="s">
        <v>1378</v>
      </c>
      <c r="F2212" s="309" t="s">
        <v>7769</v>
      </c>
      <c r="G2212" s="309" t="s">
        <v>7780</v>
      </c>
      <c r="H2212" s="309" t="s">
        <v>7781</v>
      </c>
      <c r="I2212" s="309" t="s">
        <v>5701</v>
      </c>
      <c r="J2212" s="309" t="s">
        <v>15063</v>
      </c>
      <c r="K2212" s="310">
        <v>0.46040000000000003</v>
      </c>
      <c r="L2212" s="310">
        <v>0.46040000000000003</v>
      </c>
      <c r="M2212" s="310">
        <v>0.41622207999999999</v>
      </c>
      <c r="N2212" s="310"/>
      <c r="O2212" s="310">
        <f t="shared" si="34"/>
        <v>9.5955516941789814</v>
      </c>
      <c r="P2212" s="310">
        <v>9.5955516941789725</v>
      </c>
      <c r="Q2212" s="309" t="s">
        <v>15063</v>
      </c>
      <c r="R2212" s="311"/>
    </row>
    <row r="2213" spans="1:18" s="312" customFormat="1" x14ac:dyDescent="0.3">
      <c r="A2213" s="307">
        <v>2210</v>
      </c>
      <c r="B2213" s="308" t="s">
        <v>5271</v>
      </c>
      <c r="C2213" s="308" t="s">
        <v>2396</v>
      </c>
      <c r="D2213" s="308" t="s">
        <v>1378</v>
      </c>
      <c r="E2213" s="308" t="s">
        <v>1378</v>
      </c>
      <c r="F2213" s="309" t="s">
        <v>7769</v>
      </c>
      <c r="G2213" s="309" t="s">
        <v>7784</v>
      </c>
      <c r="H2213" s="309" t="s">
        <v>7785</v>
      </c>
      <c r="I2213" s="309" t="s">
        <v>5701</v>
      </c>
      <c r="J2213" s="309" t="s">
        <v>15063</v>
      </c>
      <c r="K2213" s="310">
        <v>0.34519999999999995</v>
      </c>
      <c r="L2213" s="310">
        <v>0.34519999999999995</v>
      </c>
      <c r="M2213" s="310">
        <v>0.31355506</v>
      </c>
      <c r="N2213" s="310"/>
      <c r="O2213" s="310">
        <f t="shared" si="34"/>
        <v>9.167132097334866</v>
      </c>
      <c r="P2213" s="310">
        <v>9.1671320973348518</v>
      </c>
      <c r="Q2213" s="309" t="s">
        <v>15063</v>
      </c>
      <c r="R2213" s="311"/>
    </row>
    <row r="2214" spans="1:18" s="312" customFormat="1" x14ac:dyDescent="0.3">
      <c r="A2214" s="307">
        <v>2211</v>
      </c>
      <c r="B2214" s="308" t="s">
        <v>5271</v>
      </c>
      <c r="C2214" s="308" t="s">
        <v>2396</v>
      </c>
      <c r="D2214" s="308" t="s">
        <v>1378</v>
      </c>
      <c r="E2214" s="308" t="s">
        <v>1378</v>
      </c>
      <c r="F2214" s="309" t="s">
        <v>7769</v>
      </c>
      <c r="G2214" s="309" t="s">
        <v>7786</v>
      </c>
      <c r="H2214" s="309" t="s">
        <v>7787</v>
      </c>
      <c r="I2214" s="309" t="s">
        <v>5706</v>
      </c>
      <c r="J2214" s="309" t="s">
        <v>15063</v>
      </c>
      <c r="K2214" s="310">
        <v>0.41764999999999997</v>
      </c>
      <c r="L2214" s="310">
        <v>0.41764999999999997</v>
      </c>
      <c r="M2214" s="310">
        <v>0.36590316499999997</v>
      </c>
      <c r="N2214" s="310"/>
      <c r="O2214" s="310">
        <f t="shared" si="34"/>
        <v>12.389999999999999</v>
      </c>
      <c r="P2214" s="310">
        <v>48.388019974450536</v>
      </c>
      <c r="Q2214" s="309" t="s">
        <v>15063</v>
      </c>
      <c r="R2214" s="311"/>
    </row>
    <row r="2215" spans="1:18" s="312" customFormat="1" x14ac:dyDescent="0.3">
      <c r="A2215" s="307">
        <v>2212</v>
      </c>
      <c r="B2215" s="308" t="s">
        <v>5271</v>
      </c>
      <c r="C2215" s="308" t="s">
        <v>2396</v>
      </c>
      <c r="D2215" s="308" t="s">
        <v>1378</v>
      </c>
      <c r="E2215" s="308" t="s">
        <v>1378</v>
      </c>
      <c r="F2215" s="309" t="s">
        <v>7769</v>
      </c>
      <c r="G2215" s="309" t="s">
        <v>7788</v>
      </c>
      <c r="H2215" s="309" t="s">
        <v>7789</v>
      </c>
      <c r="I2215" s="309" t="s">
        <v>5706</v>
      </c>
      <c r="J2215" s="309" t="s">
        <v>15063</v>
      </c>
      <c r="K2215" s="310">
        <v>0.51754999999999995</v>
      </c>
      <c r="L2215" s="310">
        <v>0.51754999999999995</v>
      </c>
      <c r="M2215" s="310">
        <v>0.44224799999999997</v>
      </c>
      <c r="N2215" s="310"/>
      <c r="O2215" s="310">
        <f t="shared" si="34"/>
        <v>14.549705342478985</v>
      </c>
      <c r="P2215" s="310">
        <v>44.253514612241894</v>
      </c>
      <c r="Q2215" s="309" t="s">
        <v>15063</v>
      </c>
      <c r="R2215" s="311"/>
    </row>
    <row r="2216" spans="1:18" s="312" customFormat="1" x14ac:dyDescent="0.3">
      <c r="A2216" s="307">
        <v>2213</v>
      </c>
      <c r="B2216" s="308" t="s">
        <v>5271</v>
      </c>
      <c r="C2216" s="308" t="s">
        <v>2396</v>
      </c>
      <c r="D2216" s="308" t="s">
        <v>1378</v>
      </c>
      <c r="E2216" s="308" t="s">
        <v>1378</v>
      </c>
      <c r="F2216" s="309" t="s">
        <v>7769</v>
      </c>
      <c r="G2216" s="309" t="s">
        <v>7790</v>
      </c>
      <c r="H2216" s="309" t="s">
        <v>7791</v>
      </c>
      <c r="I2216" s="309" t="s">
        <v>5706</v>
      </c>
      <c r="J2216" s="309" t="s">
        <v>15063</v>
      </c>
      <c r="K2216" s="310">
        <v>0.63205</v>
      </c>
      <c r="L2216" s="310">
        <v>0.63205</v>
      </c>
      <c r="M2216" s="310">
        <v>0.5525428</v>
      </c>
      <c r="N2216" s="310"/>
      <c r="O2216" s="310">
        <f t="shared" si="34"/>
        <v>12.579257970097302</v>
      </c>
      <c r="P2216" s="310">
        <v>32.653762871295491</v>
      </c>
      <c r="Q2216" s="309" t="s">
        <v>15063</v>
      </c>
      <c r="R2216" s="311"/>
    </row>
    <row r="2217" spans="1:18" s="312" customFormat="1" x14ac:dyDescent="0.3">
      <c r="A2217" s="307">
        <v>2214</v>
      </c>
      <c r="B2217" s="308" t="s">
        <v>5271</v>
      </c>
      <c r="C2217" s="308" t="s">
        <v>2396</v>
      </c>
      <c r="D2217" s="308" t="s">
        <v>1378</v>
      </c>
      <c r="E2217" s="308" t="s">
        <v>1378</v>
      </c>
      <c r="F2217" s="309" t="s">
        <v>7769</v>
      </c>
      <c r="G2217" s="309" t="s">
        <v>7792</v>
      </c>
      <c r="H2217" s="309" t="s">
        <v>7793</v>
      </c>
      <c r="I2217" s="309" t="s">
        <v>5706</v>
      </c>
      <c r="J2217" s="309" t="s">
        <v>15063</v>
      </c>
      <c r="K2217" s="310">
        <v>0.63145000000000007</v>
      </c>
      <c r="L2217" s="310">
        <v>0.63145000000000007</v>
      </c>
      <c r="M2217" s="310">
        <v>0.56095008000000002</v>
      </c>
      <c r="N2217" s="310"/>
      <c r="O2217" s="310">
        <f t="shared" si="34"/>
        <v>11.164766806556345</v>
      </c>
      <c r="P2217" s="310">
        <v>36.473429718980114</v>
      </c>
      <c r="Q2217" s="309" t="s">
        <v>15063</v>
      </c>
      <c r="R2217" s="311"/>
    </row>
    <row r="2218" spans="1:18" s="312" customFormat="1" x14ac:dyDescent="0.3">
      <c r="A2218" s="307">
        <v>2215</v>
      </c>
      <c r="B2218" s="308" t="s">
        <v>5271</v>
      </c>
      <c r="C2218" s="308" t="s">
        <v>2396</v>
      </c>
      <c r="D2218" s="308" t="s">
        <v>1378</v>
      </c>
      <c r="E2218" s="308" t="s">
        <v>1378</v>
      </c>
      <c r="F2218" s="309" t="s">
        <v>5986</v>
      </c>
      <c r="G2218" s="309" t="s">
        <v>7794</v>
      </c>
      <c r="H2218" s="309" t="s">
        <v>7795</v>
      </c>
      <c r="I2218" s="309" t="s">
        <v>5701</v>
      </c>
      <c r="J2218" s="309" t="s">
        <v>15063</v>
      </c>
      <c r="K2218" s="310">
        <v>0.59600000000000009</v>
      </c>
      <c r="L2218" s="310">
        <v>0.59600000000000009</v>
      </c>
      <c r="M2218" s="310">
        <v>0.53500950000000003</v>
      </c>
      <c r="N2218" s="310"/>
      <c r="O2218" s="310">
        <f t="shared" si="34"/>
        <v>10.233305369127525</v>
      </c>
      <c r="P2218" s="310">
        <v>10.233305369127521</v>
      </c>
      <c r="Q2218" s="309" t="s">
        <v>15063</v>
      </c>
      <c r="R2218" s="311"/>
    </row>
    <row r="2219" spans="1:18" s="312" customFormat="1" x14ac:dyDescent="0.3">
      <c r="A2219" s="307">
        <v>2216</v>
      </c>
      <c r="B2219" s="308" t="s">
        <v>5271</v>
      </c>
      <c r="C2219" s="308" t="s">
        <v>2396</v>
      </c>
      <c r="D2219" s="308" t="s">
        <v>1378</v>
      </c>
      <c r="E2219" s="308" t="s">
        <v>1378</v>
      </c>
      <c r="F2219" s="309" t="s">
        <v>5986</v>
      </c>
      <c r="G2219" s="309" t="s">
        <v>7796</v>
      </c>
      <c r="H2219" s="309" t="s">
        <v>7797</v>
      </c>
      <c r="I2219" s="309" t="s">
        <v>5701</v>
      </c>
      <c r="J2219" s="309" t="s">
        <v>15063</v>
      </c>
      <c r="K2219" s="310">
        <v>0.32499999999999996</v>
      </c>
      <c r="L2219" s="310">
        <v>0.32499999999999996</v>
      </c>
      <c r="M2219" s="310">
        <v>0.29258299999999998</v>
      </c>
      <c r="N2219" s="310"/>
      <c r="O2219" s="310">
        <f t="shared" si="34"/>
        <v>9.9744615384615329</v>
      </c>
      <c r="P2219" s="310">
        <v>9.9744615384615329</v>
      </c>
      <c r="Q2219" s="309" t="s">
        <v>15063</v>
      </c>
      <c r="R2219" s="311"/>
    </row>
    <row r="2220" spans="1:18" s="312" customFormat="1" x14ac:dyDescent="0.3">
      <c r="A2220" s="307">
        <v>2217</v>
      </c>
      <c r="B2220" s="308" t="s">
        <v>5271</v>
      </c>
      <c r="C2220" s="308" t="s">
        <v>2396</v>
      </c>
      <c r="D2220" s="308" t="s">
        <v>1378</v>
      </c>
      <c r="E2220" s="308" t="s">
        <v>1378</v>
      </c>
      <c r="F2220" s="309" t="s">
        <v>5986</v>
      </c>
      <c r="G2220" s="309" t="s">
        <v>7798</v>
      </c>
      <c r="H2220" s="309" t="s">
        <v>7799</v>
      </c>
      <c r="I2220" s="309" t="s">
        <v>5701</v>
      </c>
      <c r="J2220" s="309" t="s">
        <v>15063</v>
      </c>
      <c r="K2220" s="310">
        <v>0.30319999999999997</v>
      </c>
      <c r="L2220" s="310">
        <v>0.30319999999999997</v>
      </c>
      <c r="M2220" s="310">
        <v>0.27092267999999997</v>
      </c>
      <c r="N2220" s="310"/>
      <c r="O2220" s="310">
        <f t="shared" si="34"/>
        <v>10.645554089709764</v>
      </c>
      <c r="P2220" s="310">
        <v>10.951648737108322</v>
      </c>
      <c r="Q2220" s="309" t="s">
        <v>15063</v>
      </c>
      <c r="R2220" s="311"/>
    </row>
    <row r="2221" spans="1:18" s="312" customFormat="1" x14ac:dyDescent="0.3">
      <c r="A2221" s="307">
        <v>2218</v>
      </c>
      <c r="B2221" s="308" t="s">
        <v>5271</v>
      </c>
      <c r="C2221" s="308" t="s">
        <v>2396</v>
      </c>
      <c r="D2221" s="308" t="s">
        <v>1378</v>
      </c>
      <c r="E2221" s="308" t="s">
        <v>1378</v>
      </c>
      <c r="F2221" s="309" t="s">
        <v>7800</v>
      </c>
      <c r="G2221" s="309" t="s">
        <v>7801</v>
      </c>
      <c r="H2221" s="309" t="s">
        <v>7802</v>
      </c>
      <c r="I2221" s="309" t="s">
        <v>2414</v>
      </c>
      <c r="J2221" s="309" t="s">
        <v>15063</v>
      </c>
      <c r="K2221" s="310">
        <v>0.37080000000000002</v>
      </c>
      <c r="L2221" s="310">
        <v>0.37080000000000002</v>
      </c>
      <c r="M2221" s="310">
        <v>0.32095699999999999</v>
      </c>
      <c r="N2221" s="310"/>
      <c r="O2221" s="310">
        <f t="shared" si="34"/>
        <v>13.442017259978432</v>
      </c>
      <c r="P2221" s="310">
        <v>36.649799844828401</v>
      </c>
      <c r="Q2221" s="309" t="s">
        <v>15063</v>
      </c>
      <c r="R2221" s="311"/>
    </row>
    <row r="2222" spans="1:18" s="312" customFormat="1" x14ac:dyDescent="0.3">
      <c r="A2222" s="307">
        <v>2219</v>
      </c>
      <c r="B2222" s="308" t="s">
        <v>5271</v>
      </c>
      <c r="C2222" s="308" t="s">
        <v>2396</v>
      </c>
      <c r="D2222" s="308" t="s">
        <v>1378</v>
      </c>
      <c r="E2222" s="308" t="s">
        <v>1378</v>
      </c>
      <c r="F2222" s="309" t="s">
        <v>7800</v>
      </c>
      <c r="G2222" s="309" t="s">
        <v>7803</v>
      </c>
      <c r="H2222" s="309" t="s">
        <v>7804</v>
      </c>
      <c r="I2222" s="309" t="s">
        <v>5701</v>
      </c>
      <c r="J2222" s="309" t="s">
        <v>15063</v>
      </c>
      <c r="K2222" s="310">
        <v>0.46079999999999999</v>
      </c>
      <c r="L2222" s="310">
        <v>0.46079999999999999</v>
      </c>
      <c r="M2222" s="310">
        <v>0.41373540000000003</v>
      </c>
      <c r="N2222" s="310"/>
      <c r="O2222" s="310">
        <f t="shared" si="34"/>
        <v>10.21367187499999</v>
      </c>
      <c r="P2222" s="310">
        <v>10.213671874999985</v>
      </c>
      <c r="Q2222" s="309" t="s">
        <v>15063</v>
      </c>
      <c r="R2222" s="311"/>
    </row>
    <row r="2223" spans="1:18" s="312" customFormat="1" x14ac:dyDescent="0.3">
      <c r="A2223" s="307">
        <v>2220</v>
      </c>
      <c r="B2223" s="308" t="s">
        <v>5271</v>
      </c>
      <c r="C2223" s="308" t="s">
        <v>2396</v>
      </c>
      <c r="D2223" s="308" t="s">
        <v>1378</v>
      </c>
      <c r="E2223" s="308" t="s">
        <v>1378</v>
      </c>
      <c r="F2223" s="309" t="s">
        <v>7800</v>
      </c>
      <c r="G2223" s="309" t="s">
        <v>7805</v>
      </c>
      <c r="H2223" s="309" t="s">
        <v>7806</v>
      </c>
      <c r="I2223" s="309" t="s">
        <v>5701</v>
      </c>
      <c r="J2223" s="309" t="s">
        <v>15063</v>
      </c>
      <c r="K2223" s="310">
        <v>0.40239999999999998</v>
      </c>
      <c r="L2223" s="310">
        <v>0.40239999999999998</v>
      </c>
      <c r="M2223" s="310">
        <v>0.36269250000000003</v>
      </c>
      <c r="N2223" s="310"/>
      <c r="O2223" s="310">
        <f t="shared" si="34"/>
        <v>9.867668986083487</v>
      </c>
      <c r="P2223" s="310">
        <v>9.8676689860834781</v>
      </c>
      <c r="Q2223" s="309" t="s">
        <v>15063</v>
      </c>
      <c r="R2223" s="311"/>
    </row>
    <row r="2224" spans="1:18" s="312" customFormat="1" x14ac:dyDescent="0.3">
      <c r="A2224" s="307">
        <v>2221</v>
      </c>
      <c r="B2224" s="308" t="s">
        <v>5271</v>
      </c>
      <c r="C2224" s="308" t="s">
        <v>2396</v>
      </c>
      <c r="D2224" s="308" t="s">
        <v>1378</v>
      </c>
      <c r="E2224" s="308" t="s">
        <v>1378</v>
      </c>
      <c r="F2224" s="309" t="s">
        <v>7800</v>
      </c>
      <c r="G2224" s="309" t="s">
        <v>7807</v>
      </c>
      <c r="H2224" s="309" t="s">
        <v>7808</v>
      </c>
      <c r="I2224" s="309" t="s">
        <v>5701</v>
      </c>
      <c r="J2224" s="309" t="s">
        <v>15063</v>
      </c>
      <c r="K2224" s="310">
        <v>0.29899999999999999</v>
      </c>
      <c r="L2224" s="310">
        <v>0.29899999999999999</v>
      </c>
      <c r="M2224" s="310">
        <v>0.26874200000000004</v>
      </c>
      <c r="N2224" s="310"/>
      <c r="O2224" s="310">
        <f t="shared" si="34"/>
        <v>10.119732441471555</v>
      </c>
      <c r="P2224" s="310">
        <v>10.119732441471552</v>
      </c>
      <c r="Q2224" s="309" t="s">
        <v>15063</v>
      </c>
      <c r="R2224" s="311"/>
    </row>
    <row r="2225" spans="1:18" s="312" customFormat="1" x14ac:dyDescent="0.3">
      <c r="A2225" s="307">
        <v>2222</v>
      </c>
      <c r="B2225" s="308" t="s">
        <v>5271</v>
      </c>
      <c r="C2225" s="308" t="s">
        <v>2396</v>
      </c>
      <c r="D2225" s="308" t="s">
        <v>1378</v>
      </c>
      <c r="E2225" s="308" t="s">
        <v>1378</v>
      </c>
      <c r="F2225" s="309" t="s">
        <v>7800</v>
      </c>
      <c r="G2225" s="309" t="s">
        <v>7809</v>
      </c>
      <c r="H2225" s="309" t="s">
        <v>7810</v>
      </c>
      <c r="I2225" s="309" t="s">
        <v>5701</v>
      </c>
      <c r="J2225" s="309" t="s">
        <v>15063</v>
      </c>
      <c r="K2225" s="310">
        <v>0.43179999999999996</v>
      </c>
      <c r="L2225" s="310">
        <v>0.43179999999999996</v>
      </c>
      <c r="M2225" s="310">
        <v>0.38770850000000001</v>
      </c>
      <c r="N2225" s="310"/>
      <c r="O2225" s="310">
        <f t="shared" si="34"/>
        <v>10.211093098656775</v>
      </c>
      <c r="P2225" s="310">
        <v>10.211093098656788</v>
      </c>
      <c r="Q2225" s="309" t="s">
        <v>15063</v>
      </c>
      <c r="R2225" s="311"/>
    </row>
    <row r="2226" spans="1:18" s="312" customFormat="1" x14ac:dyDescent="0.3">
      <c r="A2226" s="307">
        <v>2223</v>
      </c>
      <c r="B2226" s="308" t="s">
        <v>5271</v>
      </c>
      <c r="C2226" s="308" t="s">
        <v>2396</v>
      </c>
      <c r="D2226" s="308" t="s">
        <v>1378</v>
      </c>
      <c r="E2226" s="308" t="s">
        <v>1378</v>
      </c>
      <c r="F2226" s="309" t="s">
        <v>7800</v>
      </c>
      <c r="G2226" s="309" t="s">
        <v>7811</v>
      </c>
      <c r="H2226" s="309" t="s">
        <v>5840</v>
      </c>
      <c r="I2226" s="309" t="s">
        <v>3759</v>
      </c>
      <c r="J2226" s="309" t="s">
        <v>15063</v>
      </c>
      <c r="K2226" s="310">
        <v>0.22248999999999999</v>
      </c>
      <c r="L2226" s="310">
        <v>0.22248999999999999</v>
      </c>
      <c r="M2226" s="310">
        <v>0.19495299999999999</v>
      </c>
      <c r="N2226" s="310"/>
      <c r="O2226" s="310">
        <f t="shared" si="34"/>
        <v>12.376736033080142</v>
      </c>
      <c r="P2226" s="310">
        <v>42.057934473840987</v>
      </c>
      <c r="Q2226" s="309" t="s">
        <v>15063</v>
      </c>
      <c r="R2226" s="311"/>
    </row>
    <row r="2227" spans="1:18" s="312" customFormat="1" x14ac:dyDescent="0.3">
      <c r="A2227" s="307">
        <v>2224</v>
      </c>
      <c r="B2227" s="308" t="s">
        <v>5271</v>
      </c>
      <c r="C2227" s="308" t="s">
        <v>2396</v>
      </c>
      <c r="D2227" s="308" t="s">
        <v>1378</v>
      </c>
      <c r="E2227" s="308" t="s">
        <v>1378</v>
      </c>
      <c r="F2227" s="309" t="s">
        <v>7800</v>
      </c>
      <c r="G2227" s="309" t="s">
        <v>7812</v>
      </c>
      <c r="H2227" s="309" t="s">
        <v>7813</v>
      </c>
      <c r="I2227" s="309" t="s">
        <v>5706</v>
      </c>
      <c r="J2227" s="309" t="s">
        <v>15063</v>
      </c>
      <c r="K2227" s="310">
        <v>0.66585000000000005</v>
      </c>
      <c r="L2227" s="310">
        <v>0.66585000000000005</v>
      </c>
      <c r="M2227" s="310">
        <v>0.57915633000000011</v>
      </c>
      <c r="N2227" s="310"/>
      <c r="O2227" s="310">
        <f t="shared" si="34"/>
        <v>13.019999999999991</v>
      </c>
      <c r="P2227" s="310">
        <v>13.019999999999987</v>
      </c>
      <c r="Q2227" s="309" t="s">
        <v>15063</v>
      </c>
      <c r="R2227" s="311"/>
    </row>
    <row r="2228" spans="1:18" s="312" customFormat="1" x14ac:dyDescent="0.3">
      <c r="A2228" s="307">
        <v>2225</v>
      </c>
      <c r="B2228" s="308" t="s">
        <v>5271</v>
      </c>
      <c r="C2228" s="308" t="s">
        <v>2396</v>
      </c>
      <c r="D2228" s="308" t="s">
        <v>1378</v>
      </c>
      <c r="E2228" s="308" t="s">
        <v>1378</v>
      </c>
      <c r="F2228" s="309" t="s">
        <v>7800</v>
      </c>
      <c r="G2228" s="309" t="s">
        <v>7814</v>
      </c>
      <c r="H2228" s="309" t="s">
        <v>7815</v>
      </c>
      <c r="I2228" s="309" t="s">
        <v>5706</v>
      </c>
      <c r="J2228" s="309" t="s">
        <v>15063</v>
      </c>
      <c r="K2228" s="310">
        <v>0.16375000000000001</v>
      </c>
      <c r="L2228" s="310">
        <v>0.16375000000000001</v>
      </c>
      <c r="M2228" s="310">
        <v>0.14890500000000001</v>
      </c>
      <c r="N2228" s="310"/>
      <c r="O2228" s="310">
        <f t="shared" si="34"/>
        <v>9.0656488549618306</v>
      </c>
      <c r="P2228" s="310">
        <v>31.63848199184498</v>
      </c>
      <c r="Q2228" s="309" t="s">
        <v>15063</v>
      </c>
      <c r="R2228" s="311"/>
    </row>
    <row r="2229" spans="1:18" s="312" customFormat="1" x14ac:dyDescent="0.3">
      <c r="A2229" s="307">
        <v>2226</v>
      </c>
      <c r="B2229" s="308" t="s">
        <v>5271</v>
      </c>
      <c r="C2229" s="308" t="s">
        <v>2396</v>
      </c>
      <c r="D2229" s="308" t="s">
        <v>1378</v>
      </c>
      <c r="E2229" s="308" t="s">
        <v>1378</v>
      </c>
      <c r="F2229" s="309" t="s">
        <v>7816</v>
      </c>
      <c r="G2229" s="309" t="s">
        <v>7817</v>
      </c>
      <c r="H2229" s="309" t="s">
        <v>7818</v>
      </c>
      <c r="I2229" s="309" t="s">
        <v>5701</v>
      </c>
      <c r="J2229" s="309" t="s">
        <v>15063</v>
      </c>
      <c r="K2229" s="310">
        <v>0.50546000000000002</v>
      </c>
      <c r="L2229" s="310">
        <v>0.50546000000000002</v>
      </c>
      <c r="M2229" s="310">
        <v>0.45497399999999999</v>
      </c>
      <c r="N2229" s="310"/>
      <c r="O2229" s="310">
        <f t="shared" si="34"/>
        <v>9.9881296245004609</v>
      </c>
      <c r="P2229" s="310">
        <v>16.715491090729707</v>
      </c>
      <c r="Q2229" s="309" t="s">
        <v>15063</v>
      </c>
      <c r="R2229" s="311"/>
    </row>
    <row r="2230" spans="1:18" s="312" customFormat="1" x14ac:dyDescent="0.3">
      <c r="A2230" s="307">
        <v>2227</v>
      </c>
      <c r="B2230" s="308" t="s">
        <v>5271</v>
      </c>
      <c r="C2230" s="308" t="s">
        <v>2396</v>
      </c>
      <c r="D2230" s="308" t="s">
        <v>1378</v>
      </c>
      <c r="E2230" s="308" t="s">
        <v>14812</v>
      </c>
      <c r="F2230" s="309" t="s">
        <v>7819</v>
      </c>
      <c r="G2230" s="309" t="s">
        <v>7820</v>
      </c>
      <c r="H2230" s="309" t="s">
        <v>7821</v>
      </c>
      <c r="I2230" s="309" t="s">
        <v>5701</v>
      </c>
      <c r="J2230" s="309" t="s">
        <v>15063</v>
      </c>
      <c r="K2230" s="310">
        <v>0.63574200000000003</v>
      </c>
      <c r="L2230" s="310">
        <v>0.63574200000000003</v>
      </c>
      <c r="M2230" s="310">
        <v>0.5727549999999999</v>
      </c>
      <c r="N2230" s="310"/>
      <c r="O2230" s="310">
        <f t="shared" si="34"/>
        <v>9.9076354873518078</v>
      </c>
      <c r="P2230" s="310">
        <v>9.9076354873518184</v>
      </c>
      <c r="Q2230" s="309" t="s">
        <v>15063</v>
      </c>
      <c r="R2230" s="311"/>
    </row>
    <row r="2231" spans="1:18" s="312" customFormat="1" x14ac:dyDescent="0.3">
      <c r="A2231" s="307">
        <v>2228</v>
      </c>
      <c r="B2231" s="308" t="s">
        <v>5271</v>
      </c>
      <c r="C2231" s="308" t="s">
        <v>2396</v>
      </c>
      <c r="D2231" s="308" t="s">
        <v>1378</v>
      </c>
      <c r="E2231" s="308" t="s">
        <v>14812</v>
      </c>
      <c r="F2231" s="309" t="s">
        <v>7819</v>
      </c>
      <c r="G2231" s="309" t="s">
        <v>7822</v>
      </c>
      <c r="H2231" s="309" t="s">
        <v>7823</v>
      </c>
      <c r="I2231" s="309" t="s">
        <v>5701</v>
      </c>
      <c r="J2231" s="309" t="s">
        <v>15063</v>
      </c>
      <c r="K2231" s="310">
        <v>0.88485199999999997</v>
      </c>
      <c r="L2231" s="310">
        <v>0.88485199999999997</v>
      </c>
      <c r="M2231" s="310">
        <v>0.79451901999999996</v>
      </c>
      <c r="N2231" s="310"/>
      <c r="O2231" s="310">
        <f t="shared" si="34"/>
        <v>10.208823622481502</v>
      </c>
      <c r="P2231" s="310">
        <v>10.2088236224815</v>
      </c>
      <c r="Q2231" s="309" t="s">
        <v>15063</v>
      </c>
      <c r="R2231" s="311"/>
    </row>
    <row r="2232" spans="1:18" s="312" customFormat="1" x14ac:dyDescent="0.3">
      <c r="A2232" s="307">
        <v>2229</v>
      </c>
      <c r="B2232" s="308" t="s">
        <v>5271</v>
      </c>
      <c r="C2232" s="308" t="s">
        <v>2396</v>
      </c>
      <c r="D2232" s="308" t="s">
        <v>1378</v>
      </c>
      <c r="E2232" s="308" t="s">
        <v>14812</v>
      </c>
      <c r="F2232" s="309" t="s">
        <v>7819</v>
      </c>
      <c r="G2232" s="309" t="s">
        <v>7824</v>
      </c>
      <c r="H2232" s="309" t="s">
        <v>7825</v>
      </c>
      <c r="I2232" s="309" t="s">
        <v>2432</v>
      </c>
      <c r="J2232" s="309" t="s">
        <v>15063</v>
      </c>
      <c r="K2232" s="310">
        <v>1.89564</v>
      </c>
      <c r="L2232" s="310">
        <v>1.89564</v>
      </c>
      <c r="M2232" s="310">
        <v>1.74107083</v>
      </c>
      <c r="N2232" s="310"/>
      <c r="O2232" s="310">
        <f t="shared" si="34"/>
        <v>8.1539305986368742</v>
      </c>
      <c r="P2232" s="310">
        <v>8.1539305986368724</v>
      </c>
      <c r="Q2232" s="309" t="s">
        <v>15063</v>
      </c>
      <c r="R2232" s="311"/>
    </row>
    <row r="2233" spans="1:18" s="312" customFormat="1" x14ac:dyDescent="0.3">
      <c r="A2233" s="307">
        <v>2230</v>
      </c>
      <c r="B2233" s="308" t="s">
        <v>5271</v>
      </c>
      <c r="C2233" s="308" t="s">
        <v>2396</v>
      </c>
      <c r="D2233" s="308" t="s">
        <v>1378</v>
      </c>
      <c r="E2233" s="308" t="s">
        <v>14812</v>
      </c>
      <c r="F2233" s="309" t="s">
        <v>7819</v>
      </c>
      <c r="G2233" s="309" t="s">
        <v>7826</v>
      </c>
      <c r="H2233" s="309" t="s">
        <v>7827</v>
      </c>
      <c r="I2233" s="309" t="s">
        <v>5701</v>
      </c>
      <c r="J2233" s="309" t="s">
        <v>15063</v>
      </c>
      <c r="K2233" s="310">
        <v>0.47128000000000003</v>
      </c>
      <c r="L2233" s="310">
        <v>0.47128000000000003</v>
      </c>
      <c r="M2233" s="310">
        <v>0.42397399999999996</v>
      </c>
      <c r="N2233" s="310"/>
      <c r="O2233" s="310">
        <f t="shared" si="34"/>
        <v>10.03776947886608</v>
      </c>
      <c r="P2233" s="310">
        <v>10.037769478866087</v>
      </c>
      <c r="Q2233" s="309" t="s">
        <v>15063</v>
      </c>
      <c r="R2233" s="311"/>
    </row>
    <row r="2234" spans="1:18" s="312" customFormat="1" x14ac:dyDescent="0.3">
      <c r="A2234" s="307">
        <v>2231</v>
      </c>
      <c r="B2234" s="308" t="s">
        <v>5271</v>
      </c>
      <c r="C2234" s="308" t="s">
        <v>2396</v>
      </c>
      <c r="D2234" s="308" t="s">
        <v>1378</v>
      </c>
      <c r="E2234" s="308" t="s">
        <v>14812</v>
      </c>
      <c r="F2234" s="309" t="s">
        <v>7819</v>
      </c>
      <c r="G2234" s="309" t="s">
        <v>7830</v>
      </c>
      <c r="H2234" s="309" t="s">
        <v>7831</v>
      </c>
      <c r="I2234" s="309" t="s">
        <v>2432</v>
      </c>
      <c r="J2234" s="309" t="s">
        <v>15063</v>
      </c>
      <c r="K2234" s="310">
        <v>0.71809999999999996</v>
      </c>
      <c r="L2234" s="310">
        <v>0.71809999999999996</v>
      </c>
      <c r="M2234" s="310">
        <v>0.62828564049966273</v>
      </c>
      <c r="N2234" s="310"/>
      <c r="O2234" s="310">
        <f t="shared" si="34"/>
        <v>12.507221765817745</v>
      </c>
      <c r="P2234" s="310">
        <v>14.273554442075643</v>
      </c>
      <c r="Q2234" s="309" t="s">
        <v>15063</v>
      </c>
      <c r="R2234" s="311"/>
    </row>
    <row r="2235" spans="1:18" s="312" customFormat="1" x14ac:dyDescent="0.3">
      <c r="A2235" s="307">
        <v>2232</v>
      </c>
      <c r="B2235" s="308" t="s">
        <v>5271</v>
      </c>
      <c r="C2235" s="308" t="s">
        <v>2396</v>
      </c>
      <c r="D2235" s="308" t="s">
        <v>1378</v>
      </c>
      <c r="E2235" s="308" t="s">
        <v>14812</v>
      </c>
      <c r="F2235" s="309" t="s">
        <v>7819</v>
      </c>
      <c r="G2235" s="309" t="s">
        <v>7832</v>
      </c>
      <c r="H2235" s="309" t="s">
        <v>7833</v>
      </c>
      <c r="I2235" s="309" t="s">
        <v>5701</v>
      </c>
      <c r="J2235" s="309" t="s">
        <v>15063</v>
      </c>
      <c r="K2235" s="310">
        <v>0.36068</v>
      </c>
      <c r="L2235" s="310">
        <v>0.36068</v>
      </c>
      <c r="M2235" s="310">
        <v>0.31345411564160791</v>
      </c>
      <c r="N2235" s="310"/>
      <c r="O2235" s="310">
        <f t="shared" si="34"/>
        <v>13.093568913827239</v>
      </c>
      <c r="P2235" s="310">
        <v>13.093568913827236</v>
      </c>
      <c r="Q2235" s="309" t="s">
        <v>15063</v>
      </c>
      <c r="R2235" s="311"/>
    </row>
    <row r="2236" spans="1:18" s="312" customFormat="1" x14ac:dyDescent="0.3">
      <c r="A2236" s="307">
        <v>2233</v>
      </c>
      <c r="B2236" s="308" t="s">
        <v>5271</v>
      </c>
      <c r="C2236" s="308" t="s">
        <v>2396</v>
      </c>
      <c r="D2236" s="308" t="s">
        <v>1378</v>
      </c>
      <c r="E2236" s="308" t="s">
        <v>14812</v>
      </c>
      <c r="F2236" s="309" t="s">
        <v>7819</v>
      </c>
      <c r="G2236" s="309" t="s">
        <v>7834</v>
      </c>
      <c r="H2236" s="309" t="s">
        <v>7835</v>
      </c>
      <c r="I2236" s="309" t="s">
        <v>5701</v>
      </c>
      <c r="J2236" s="309" t="s">
        <v>15063</v>
      </c>
      <c r="K2236" s="310">
        <v>0.46718799999999999</v>
      </c>
      <c r="L2236" s="310">
        <v>0.46718799999999999</v>
      </c>
      <c r="M2236" s="310">
        <v>0.40283008083654281</v>
      </c>
      <c r="N2236" s="310"/>
      <c r="O2236" s="310">
        <f t="shared" si="34"/>
        <v>13.775593372145083</v>
      </c>
      <c r="P2236" s="310">
        <v>13.775593372145101</v>
      </c>
      <c r="Q2236" s="309" t="s">
        <v>15063</v>
      </c>
      <c r="R2236" s="311"/>
    </row>
    <row r="2237" spans="1:18" s="312" customFormat="1" x14ac:dyDescent="0.3">
      <c r="A2237" s="307">
        <v>2234</v>
      </c>
      <c r="B2237" s="308" t="s">
        <v>5271</v>
      </c>
      <c r="C2237" s="308" t="s">
        <v>2396</v>
      </c>
      <c r="D2237" s="308" t="s">
        <v>1378</v>
      </c>
      <c r="E2237" s="308" t="s">
        <v>14812</v>
      </c>
      <c r="F2237" s="309" t="s">
        <v>7819</v>
      </c>
      <c r="G2237" s="309" t="s">
        <v>7836</v>
      </c>
      <c r="H2237" s="309" t="s">
        <v>7837</v>
      </c>
      <c r="I2237" s="309" t="s">
        <v>5701</v>
      </c>
      <c r="J2237" s="309" t="s">
        <v>15063</v>
      </c>
      <c r="K2237" s="310">
        <v>0.41145999999999999</v>
      </c>
      <c r="L2237" s="310">
        <v>0.41145999999999999</v>
      </c>
      <c r="M2237" s="310">
        <v>0.35467622670382376</v>
      </c>
      <c r="N2237" s="310"/>
      <c r="O2237" s="310">
        <f t="shared" si="34"/>
        <v>13.800557355800377</v>
      </c>
      <c r="P2237" s="310">
        <v>13.800557355800368</v>
      </c>
      <c r="Q2237" s="309" t="s">
        <v>15063</v>
      </c>
      <c r="R2237" s="311"/>
    </row>
    <row r="2238" spans="1:18" s="312" customFormat="1" x14ac:dyDescent="0.3">
      <c r="A2238" s="307">
        <v>2235</v>
      </c>
      <c r="B2238" s="308" t="s">
        <v>5271</v>
      </c>
      <c r="C2238" s="308" t="s">
        <v>2396</v>
      </c>
      <c r="D2238" s="308" t="s">
        <v>1378</v>
      </c>
      <c r="E2238" s="308" t="s">
        <v>14812</v>
      </c>
      <c r="F2238" s="309" t="s">
        <v>7819</v>
      </c>
      <c r="G2238" s="309" t="s">
        <v>7838</v>
      </c>
      <c r="H2238" s="309" t="s">
        <v>7839</v>
      </c>
      <c r="I2238" s="309" t="s">
        <v>5706</v>
      </c>
      <c r="J2238" s="309" t="s">
        <v>15063</v>
      </c>
      <c r="K2238" s="310">
        <v>0.84067000000000003</v>
      </c>
      <c r="L2238" s="310">
        <v>0.84067000000000003</v>
      </c>
      <c r="M2238" s="310">
        <v>0.7326180839564318</v>
      </c>
      <c r="N2238" s="310"/>
      <c r="O2238" s="310">
        <f t="shared" si="34"/>
        <v>12.853071483884071</v>
      </c>
      <c r="P2238" s="310">
        <v>12.853071483884071</v>
      </c>
      <c r="Q2238" s="309" t="s">
        <v>15063</v>
      </c>
      <c r="R2238" s="311"/>
    </row>
    <row r="2239" spans="1:18" s="312" customFormat="1" x14ac:dyDescent="0.3">
      <c r="A2239" s="307">
        <v>2236</v>
      </c>
      <c r="B2239" s="308" t="s">
        <v>5271</v>
      </c>
      <c r="C2239" s="308" t="s">
        <v>2396</v>
      </c>
      <c r="D2239" s="308" t="s">
        <v>1378</v>
      </c>
      <c r="E2239" s="308" t="s">
        <v>14812</v>
      </c>
      <c r="F2239" s="309" t="s">
        <v>7819</v>
      </c>
      <c r="G2239" s="309" t="s">
        <v>7840</v>
      </c>
      <c r="H2239" s="309" t="s">
        <v>7841</v>
      </c>
      <c r="I2239" s="309" t="s">
        <v>2414</v>
      </c>
      <c r="J2239" s="309" t="s">
        <v>15063</v>
      </c>
      <c r="K2239" s="310">
        <v>0</v>
      </c>
      <c r="L2239" s="310">
        <v>0</v>
      </c>
      <c r="M2239" s="310">
        <v>0</v>
      </c>
      <c r="N2239" s="310"/>
      <c r="O2239" s="310" t="e">
        <f t="shared" si="34"/>
        <v>#DIV/0!</v>
      </c>
      <c r="P2239" s="310" t="e">
        <v>#DIV/0!</v>
      </c>
      <c r="Q2239" s="309" t="s">
        <v>15063</v>
      </c>
      <c r="R2239" s="311"/>
    </row>
    <row r="2240" spans="1:18" s="312" customFormat="1" x14ac:dyDescent="0.3">
      <c r="A2240" s="307">
        <v>2237</v>
      </c>
      <c r="B2240" s="308" t="s">
        <v>5271</v>
      </c>
      <c r="C2240" s="308" t="s">
        <v>2396</v>
      </c>
      <c r="D2240" s="308" t="s">
        <v>1378</v>
      </c>
      <c r="E2240" s="308" t="s">
        <v>14812</v>
      </c>
      <c r="F2240" s="309" t="s">
        <v>7842</v>
      </c>
      <c r="G2240" s="309" t="s">
        <v>7843</v>
      </c>
      <c r="H2240" s="309" t="s">
        <v>7844</v>
      </c>
      <c r="I2240" s="309" t="s">
        <v>5701</v>
      </c>
      <c r="J2240" s="309" t="s">
        <v>15063</v>
      </c>
      <c r="K2240" s="310">
        <v>0.16689999999999999</v>
      </c>
      <c r="L2240" s="310">
        <v>0.16689999999999999</v>
      </c>
      <c r="M2240" s="310">
        <v>0.14374262753903633</v>
      </c>
      <c r="N2240" s="310"/>
      <c r="O2240" s="310">
        <f t="shared" si="34"/>
        <v>13.874998478708008</v>
      </c>
      <c r="P2240" s="310">
        <v>13.874998478708001</v>
      </c>
      <c r="Q2240" s="309" t="s">
        <v>15063</v>
      </c>
      <c r="R2240" s="311"/>
    </row>
    <row r="2241" spans="1:18" s="312" customFormat="1" x14ac:dyDescent="0.3">
      <c r="A2241" s="307">
        <v>2238</v>
      </c>
      <c r="B2241" s="308" t="s">
        <v>5271</v>
      </c>
      <c r="C2241" s="308" t="s">
        <v>2396</v>
      </c>
      <c r="D2241" s="308" t="s">
        <v>1378</v>
      </c>
      <c r="E2241" s="308" t="s">
        <v>14812</v>
      </c>
      <c r="F2241" s="309" t="s">
        <v>7842</v>
      </c>
      <c r="G2241" s="309" t="s">
        <v>7845</v>
      </c>
      <c r="H2241" s="309" t="s">
        <v>7846</v>
      </c>
      <c r="I2241" s="309" t="s">
        <v>5701</v>
      </c>
      <c r="J2241" s="309" t="s">
        <v>15063</v>
      </c>
      <c r="K2241" s="310">
        <v>0.37650600000000001</v>
      </c>
      <c r="L2241" s="310">
        <v>0.37650600000000001</v>
      </c>
      <c r="M2241" s="310">
        <v>0.33815000000000001</v>
      </c>
      <c r="N2241" s="310"/>
      <c r="O2241" s="310">
        <f t="shared" si="34"/>
        <v>10.187354251990673</v>
      </c>
      <c r="P2241" s="310">
        <v>10.187354251990687</v>
      </c>
      <c r="Q2241" s="309" t="s">
        <v>15063</v>
      </c>
      <c r="R2241" s="311"/>
    </row>
    <row r="2242" spans="1:18" s="312" customFormat="1" x14ac:dyDescent="0.3">
      <c r="A2242" s="307">
        <v>2239</v>
      </c>
      <c r="B2242" s="308" t="s">
        <v>5271</v>
      </c>
      <c r="C2242" s="308" t="s">
        <v>2396</v>
      </c>
      <c r="D2242" s="308" t="s">
        <v>1378</v>
      </c>
      <c r="E2242" s="308" t="s">
        <v>14812</v>
      </c>
      <c r="F2242" s="309" t="s">
        <v>7842</v>
      </c>
      <c r="G2242" s="309" t="s">
        <v>7847</v>
      </c>
      <c r="H2242" s="309" t="s">
        <v>7848</v>
      </c>
      <c r="I2242" s="309" t="s">
        <v>5701</v>
      </c>
      <c r="J2242" s="309" t="s">
        <v>15063</v>
      </c>
      <c r="K2242" s="310">
        <v>0.33873599999999998</v>
      </c>
      <c r="L2242" s="310">
        <v>0.33873599999999998</v>
      </c>
      <c r="M2242" s="310">
        <v>0.30418699999999999</v>
      </c>
      <c r="N2242" s="310"/>
      <c r="O2242" s="310">
        <f t="shared" si="34"/>
        <v>10.199388314203391</v>
      </c>
      <c r="P2242" s="310">
        <v>10.199388314203384</v>
      </c>
      <c r="Q2242" s="309" t="s">
        <v>15063</v>
      </c>
      <c r="R2242" s="311"/>
    </row>
    <row r="2243" spans="1:18" s="312" customFormat="1" x14ac:dyDescent="0.3">
      <c r="A2243" s="307">
        <v>2240</v>
      </c>
      <c r="B2243" s="308" t="s">
        <v>5271</v>
      </c>
      <c r="C2243" s="308" t="s">
        <v>2396</v>
      </c>
      <c r="D2243" s="308" t="s">
        <v>1378</v>
      </c>
      <c r="E2243" s="308" t="s">
        <v>14812</v>
      </c>
      <c r="F2243" s="309" t="s">
        <v>7842</v>
      </c>
      <c r="G2243" s="309" t="s">
        <v>7849</v>
      </c>
      <c r="H2243" s="309" t="s">
        <v>7850</v>
      </c>
      <c r="I2243" s="309" t="s">
        <v>5706</v>
      </c>
      <c r="J2243" s="309" t="s">
        <v>15063</v>
      </c>
      <c r="K2243" s="310">
        <v>0.59888399999999997</v>
      </c>
      <c r="L2243" s="310">
        <v>0.59888399999999997</v>
      </c>
      <c r="M2243" s="310">
        <v>0.52398025000000004</v>
      </c>
      <c r="N2243" s="310"/>
      <c r="O2243" s="310">
        <f t="shared" si="34"/>
        <v>12.507221765817745</v>
      </c>
      <c r="P2243" s="310">
        <v>24.075544067376221</v>
      </c>
      <c r="Q2243" s="309" t="s">
        <v>15063</v>
      </c>
      <c r="R2243" s="311"/>
    </row>
    <row r="2244" spans="1:18" s="312" customFormat="1" x14ac:dyDescent="0.3">
      <c r="A2244" s="307">
        <v>2241</v>
      </c>
      <c r="B2244" s="308" t="s">
        <v>5271</v>
      </c>
      <c r="C2244" s="308" t="s">
        <v>2396</v>
      </c>
      <c r="D2244" s="308" t="s">
        <v>1378</v>
      </c>
      <c r="E2244" s="308" t="s">
        <v>14812</v>
      </c>
      <c r="F2244" s="309" t="s">
        <v>7842</v>
      </c>
      <c r="G2244" s="309" t="s">
        <v>7851</v>
      </c>
      <c r="H2244" s="309" t="s">
        <v>7852</v>
      </c>
      <c r="I2244" s="309" t="s">
        <v>5701</v>
      </c>
      <c r="J2244" s="309" t="s">
        <v>15063</v>
      </c>
      <c r="K2244" s="310">
        <v>0.16883999999999999</v>
      </c>
      <c r="L2244" s="310">
        <v>0.16883999999999999</v>
      </c>
      <c r="M2244" s="310">
        <v>0.15209999999999999</v>
      </c>
      <c r="N2244" s="310"/>
      <c r="O2244" s="310">
        <f t="shared" ref="O2244:O2307" si="35">(L2244-M2244)/L2244*100</f>
        <v>9.914712153518126</v>
      </c>
      <c r="P2244" s="310">
        <v>9.9147121535181242</v>
      </c>
      <c r="Q2244" s="309" t="s">
        <v>15063</v>
      </c>
      <c r="R2244" s="311"/>
    </row>
    <row r="2245" spans="1:18" s="312" customFormat="1" x14ac:dyDescent="0.3">
      <c r="A2245" s="307">
        <v>2242</v>
      </c>
      <c r="B2245" s="308" t="s">
        <v>5271</v>
      </c>
      <c r="C2245" s="308" t="s">
        <v>2396</v>
      </c>
      <c r="D2245" s="308" t="s">
        <v>1378</v>
      </c>
      <c r="E2245" s="308" t="s">
        <v>14812</v>
      </c>
      <c r="F2245" s="309" t="s">
        <v>7842</v>
      </c>
      <c r="G2245" s="309" t="s">
        <v>7853</v>
      </c>
      <c r="H2245" s="309" t="s">
        <v>7854</v>
      </c>
      <c r="I2245" s="309" t="s">
        <v>5701</v>
      </c>
      <c r="J2245" s="309" t="s">
        <v>15063</v>
      </c>
      <c r="K2245" s="310">
        <v>0.37444</v>
      </c>
      <c r="L2245" s="310">
        <v>0.37444</v>
      </c>
      <c r="M2245" s="310">
        <v>0.33867800000000003</v>
      </c>
      <c r="N2245" s="310"/>
      <c r="O2245" s="310">
        <f t="shared" si="35"/>
        <v>9.5507958551436705</v>
      </c>
      <c r="P2245" s="310">
        <v>9.5507958551436563</v>
      </c>
      <c r="Q2245" s="309" t="s">
        <v>15063</v>
      </c>
      <c r="R2245" s="311"/>
    </row>
    <row r="2246" spans="1:18" s="312" customFormat="1" x14ac:dyDescent="0.3">
      <c r="A2246" s="307">
        <v>2243</v>
      </c>
      <c r="B2246" s="308" t="s">
        <v>5271</v>
      </c>
      <c r="C2246" s="308" t="s">
        <v>2396</v>
      </c>
      <c r="D2246" s="308" t="s">
        <v>1378</v>
      </c>
      <c r="E2246" s="308" t="s">
        <v>14812</v>
      </c>
      <c r="F2246" s="309" t="s">
        <v>7842</v>
      </c>
      <c r="G2246" s="309" t="s">
        <v>7855</v>
      </c>
      <c r="H2246" s="309" t="s">
        <v>7856</v>
      </c>
      <c r="I2246" s="309" t="s">
        <v>5701</v>
      </c>
      <c r="J2246" s="309" t="s">
        <v>15063</v>
      </c>
      <c r="K2246" s="310">
        <v>0.30864000000000003</v>
      </c>
      <c r="L2246" s="310">
        <v>0.30864000000000003</v>
      </c>
      <c r="M2246" s="310">
        <v>0.27809594999999998</v>
      </c>
      <c r="N2246" s="310"/>
      <c r="O2246" s="310">
        <f t="shared" si="35"/>
        <v>9.896335536547447</v>
      </c>
      <c r="P2246" s="310">
        <v>9.8963355365474506</v>
      </c>
      <c r="Q2246" s="309" t="s">
        <v>15063</v>
      </c>
      <c r="R2246" s="311"/>
    </row>
    <row r="2247" spans="1:18" s="312" customFormat="1" x14ac:dyDescent="0.3">
      <c r="A2247" s="307">
        <v>2244</v>
      </c>
      <c r="B2247" s="308" t="s">
        <v>5271</v>
      </c>
      <c r="C2247" s="308" t="s">
        <v>2396</v>
      </c>
      <c r="D2247" s="308" t="s">
        <v>1378</v>
      </c>
      <c r="E2247" s="308" t="s">
        <v>14812</v>
      </c>
      <c r="F2247" s="309" t="s">
        <v>7842</v>
      </c>
      <c r="G2247" s="309" t="s">
        <v>7857</v>
      </c>
      <c r="H2247" s="309" t="s">
        <v>7858</v>
      </c>
      <c r="I2247" s="309" t="s">
        <v>5701</v>
      </c>
      <c r="J2247" s="309" t="s">
        <v>15063</v>
      </c>
      <c r="K2247" s="310">
        <v>0.23627999999999999</v>
      </c>
      <c r="L2247" s="310">
        <v>0.23627999999999999</v>
      </c>
      <c r="M2247" s="310">
        <v>0.212806</v>
      </c>
      <c r="N2247" s="310"/>
      <c r="O2247" s="310">
        <f t="shared" si="35"/>
        <v>9.9348230912476705</v>
      </c>
      <c r="P2247" s="310">
        <v>9.9348230912476687</v>
      </c>
      <c r="Q2247" s="309" t="s">
        <v>15063</v>
      </c>
      <c r="R2247" s="311"/>
    </row>
    <row r="2248" spans="1:18" s="312" customFormat="1" x14ac:dyDescent="0.3">
      <c r="A2248" s="307">
        <v>2245</v>
      </c>
      <c r="B2248" s="308" t="s">
        <v>5271</v>
      </c>
      <c r="C2248" s="308" t="s">
        <v>2396</v>
      </c>
      <c r="D2248" s="308" t="s">
        <v>1378</v>
      </c>
      <c r="E2248" s="308" t="s">
        <v>14812</v>
      </c>
      <c r="F2248" s="309" t="s">
        <v>7842</v>
      </c>
      <c r="G2248" s="309" t="s">
        <v>7859</v>
      </c>
      <c r="H2248" s="309" t="s">
        <v>7860</v>
      </c>
      <c r="I2248" s="309" t="s">
        <v>5706</v>
      </c>
      <c r="J2248" s="309" t="s">
        <v>15063</v>
      </c>
      <c r="K2248" s="310">
        <v>0.56637399999999993</v>
      </c>
      <c r="L2248" s="310">
        <v>0.56637399999999993</v>
      </c>
      <c r="M2248" s="310">
        <v>0.49223564339999992</v>
      </c>
      <c r="N2248" s="310"/>
      <c r="O2248" s="310">
        <f t="shared" si="35"/>
        <v>13.090000000000005</v>
      </c>
      <c r="P2248" s="310">
        <v>26.398999012478932</v>
      </c>
      <c r="Q2248" s="309" t="s">
        <v>15063</v>
      </c>
      <c r="R2248" s="311"/>
    </row>
    <row r="2249" spans="1:18" s="312" customFormat="1" x14ac:dyDescent="0.3">
      <c r="A2249" s="307">
        <v>2246</v>
      </c>
      <c r="B2249" s="308" t="s">
        <v>5271</v>
      </c>
      <c r="C2249" s="308" t="s">
        <v>2396</v>
      </c>
      <c r="D2249" s="308" t="s">
        <v>1378</v>
      </c>
      <c r="E2249" s="308" t="s">
        <v>14812</v>
      </c>
      <c r="F2249" s="309" t="s">
        <v>7861</v>
      </c>
      <c r="G2249" s="309" t="s">
        <v>7862</v>
      </c>
      <c r="H2249" s="309" t="s">
        <v>7863</v>
      </c>
      <c r="I2249" s="309" t="s">
        <v>5706</v>
      </c>
      <c r="J2249" s="309" t="s">
        <v>15063</v>
      </c>
      <c r="K2249" s="310">
        <v>0.4466</v>
      </c>
      <c r="L2249" s="310">
        <v>0.4466</v>
      </c>
      <c r="M2249" s="310">
        <v>0.38505851999999996</v>
      </c>
      <c r="N2249" s="310"/>
      <c r="O2249" s="310">
        <f t="shared" si="35"/>
        <v>13.780000000000008</v>
      </c>
      <c r="P2249" s="310">
        <v>13.780000000000003</v>
      </c>
      <c r="Q2249" s="309" t="s">
        <v>15063</v>
      </c>
      <c r="R2249" s="311"/>
    </row>
    <row r="2250" spans="1:18" s="312" customFormat="1" x14ac:dyDescent="0.3">
      <c r="A2250" s="307">
        <v>2247</v>
      </c>
      <c r="B2250" s="308" t="s">
        <v>5271</v>
      </c>
      <c r="C2250" s="308" t="s">
        <v>2396</v>
      </c>
      <c r="D2250" s="308" t="s">
        <v>1378</v>
      </c>
      <c r="E2250" s="308" t="s">
        <v>14812</v>
      </c>
      <c r="F2250" s="309" t="s">
        <v>7861</v>
      </c>
      <c r="G2250" s="309" t="s">
        <v>7864</v>
      </c>
      <c r="H2250" s="309" t="s">
        <v>7865</v>
      </c>
      <c r="I2250" s="309" t="s">
        <v>5706</v>
      </c>
      <c r="J2250" s="309" t="s">
        <v>15063</v>
      </c>
      <c r="K2250" s="310">
        <v>0.17180000000000001</v>
      </c>
      <c r="L2250" s="310">
        <v>0.17180000000000001</v>
      </c>
      <c r="M2250" s="310">
        <v>0.15846350000000001</v>
      </c>
      <c r="N2250" s="310"/>
      <c r="O2250" s="310">
        <f t="shared" si="35"/>
        <v>7.762805587892899</v>
      </c>
      <c r="P2250" s="310">
        <v>20.960960428769969</v>
      </c>
      <c r="Q2250" s="309" t="s">
        <v>15063</v>
      </c>
      <c r="R2250" s="311"/>
    </row>
    <row r="2251" spans="1:18" s="312" customFormat="1" x14ac:dyDescent="0.3">
      <c r="A2251" s="307">
        <v>2248</v>
      </c>
      <c r="B2251" s="308" t="s">
        <v>5271</v>
      </c>
      <c r="C2251" s="308" t="s">
        <v>2396</v>
      </c>
      <c r="D2251" s="308" t="s">
        <v>1378</v>
      </c>
      <c r="E2251" s="308" t="s">
        <v>14812</v>
      </c>
      <c r="F2251" s="309" t="s">
        <v>7866</v>
      </c>
      <c r="G2251" s="309" t="s">
        <v>7867</v>
      </c>
      <c r="H2251" s="309" t="s">
        <v>7868</v>
      </c>
      <c r="I2251" s="309" t="s">
        <v>5701</v>
      </c>
      <c r="J2251" s="309" t="s">
        <v>15063</v>
      </c>
      <c r="K2251" s="310">
        <v>0.19225999999999999</v>
      </c>
      <c r="L2251" s="310">
        <v>0.19225999999999999</v>
      </c>
      <c r="M2251" s="310">
        <v>0.17331079999999999</v>
      </c>
      <c r="N2251" s="310"/>
      <c r="O2251" s="310">
        <f t="shared" si="35"/>
        <v>9.8560282950171647</v>
      </c>
      <c r="P2251" s="310">
        <v>9.8560282950171505</v>
      </c>
      <c r="Q2251" s="309" t="s">
        <v>15063</v>
      </c>
      <c r="R2251" s="311"/>
    </row>
    <row r="2252" spans="1:18" s="312" customFormat="1" x14ac:dyDescent="0.3">
      <c r="A2252" s="307">
        <v>2249</v>
      </c>
      <c r="B2252" s="308" t="s">
        <v>5271</v>
      </c>
      <c r="C2252" s="308" t="s">
        <v>2396</v>
      </c>
      <c r="D2252" s="308" t="s">
        <v>1378</v>
      </c>
      <c r="E2252" s="308" t="s">
        <v>14812</v>
      </c>
      <c r="F2252" s="309" t="s">
        <v>7866</v>
      </c>
      <c r="G2252" s="309" t="s">
        <v>7869</v>
      </c>
      <c r="H2252" s="309" t="s">
        <v>7870</v>
      </c>
      <c r="I2252" s="309" t="s">
        <v>5706</v>
      </c>
      <c r="J2252" s="309" t="s">
        <v>15063</v>
      </c>
      <c r="K2252" s="310">
        <v>1.1617999999999999</v>
      </c>
      <c r="L2252" s="310">
        <v>1.1617999999999999</v>
      </c>
      <c r="M2252" s="310">
        <v>1.0158280799999999</v>
      </c>
      <c r="N2252" s="310"/>
      <c r="O2252" s="310">
        <f t="shared" si="35"/>
        <v>12.564289894990536</v>
      </c>
      <c r="P2252" s="310">
        <v>19.312939501035341</v>
      </c>
      <c r="Q2252" s="309" t="s">
        <v>15063</v>
      </c>
      <c r="R2252" s="311"/>
    </row>
    <row r="2253" spans="1:18" s="312" customFormat="1" x14ac:dyDescent="0.3">
      <c r="A2253" s="307">
        <v>2250</v>
      </c>
      <c r="B2253" s="308" t="s">
        <v>5271</v>
      </c>
      <c r="C2253" s="308" t="s">
        <v>2396</v>
      </c>
      <c r="D2253" s="308" t="s">
        <v>1378</v>
      </c>
      <c r="E2253" s="308" t="s">
        <v>14812</v>
      </c>
      <c r="F2253" s="309" t="s">
        <v>7866</v>
      </c>
      <c r="G2253" s="309" t="s">
        <v>7871</v>
      </c>
      <c r="H2253" s="309" t="s">
        <v>7872</v>
      </c>
      <c r="I2253" s="309" t="s">
        <v>5701</v>
      </c>
      <c r="J2253" s="309" t="s">
        <v>15063</v>
      </c>
      <c r="K2253" s="310">
        <v>0.14617999999999998</v>
      </c>
      <c r="L2253" s="310">
        <v>0.14617999999999998</v>
      </c>
      <c r="M2253" s="310">
        <v>0.13127</v>
      </c>
      <c r="N2253" s="310"/>
      <c r="O2253" s="310">
        <f t="shared" si="35"/>
        <v>10.199753728280189</v>
      </c>
      <c r="P2253" s="310">
        <v>10.199753728280193</v>
      </c>
      <c r="Q2253" s="309" t="s">
        <v>15063</v>
      </c>
      <c r="R2253" s="311"/>
    </row>
    <row r="2254" spans="1:18" s="312" customFormat="1" x14ac:dyDescent="0.3">
      <c r="A2254" s="307">
        <v>2251</v>
      </c>
      <c r="B2254" s="308" t="s">
        <v>5271</v>
      </c>
      <c r="C2254" s="308" t="s">
        <v>2396</v>
      </c>
      <c r="D2254" s="308" t="s">
        <v>1378</v>
      </c>
      <c r="E2254" s="308" t="s">
        <v>14812</v>
      </c>
      <c r="F2254" s="309" t="s">
        <v>7866</v>
      </c>
      <c r="G2254" s="309" t="s">
        <v>7873</v>
      </c>
      <c r="H2254" s="309" t="s">
        <v>7874</v>
      </c>
      <c r="I2254" s="309" t="s">
        <v>5701</v>
      </c>
      <c r="J2254" s="309" t="s">
        <v>15063</v>
      </c>
      <c r="K2254" s="310">
        <v>0.19002000000000002</v>
      </c>
      <c r="L2254" s="310">
        <v>0.19002000000000002</v>
      </c>
      <c r="M2254" s="310">
        <v>0.17077999999999999</v>
      </c>
      <c r="N2254" s="310"/>
      <c r="O2254" s="310">
        <f t="shared" si="35"/>
        <v>10.125249973686998</v>
      </c>
      <c r="P2254" s="310">
        <v>10.125249973687001</v>
      </c>
      <c r="Q2254" s="309" t="s">
        <v>15063</v>
      </c>
      <c r="R2254" s="311"/>
    </row>
    <row r="2255" spans="1:18" s="312" customFormat="1" x14ac:dyDescent="0.3">
      <c r="A2255" s="307">
        <v>2252</v>
      </c>
      <c r="B2255" s="308" t="s">
        <v>5271</v>
      </c>
      <c r="C2255" s="308" t="s">
        <v>2396</v>
      </c>
      <c r="D2255" s="308" t="s">
        <v>1378</v>
      </c>
      <c r="E2255" s="308" t="s">
        <v>14812</v>
      </c>
      <c r="F2255" s="309" t="s">
        <v>7866</v>
      </c>
      <c r="G2255" s="309" t="s">
        <v>7875</v>
      </c>
      <c r="H2255" s="309" t="s">
        <v>7876</v>
      </c>
      <c r="I2255" s="309" t="s">
        <v>3759</v>
      </c>
      <c r="J2255" s="309" t="s">
        <v>15063</v>
      </c>
      <c r="K2255" s="310">
        <v>8.5000000000000006E-3</v>
      </c>
      <c r="L2255" s="310">
        <v>8.5000000000000006E-3</v>
      </c>
      <c r="M2255" s="310">
        <v>7.9370000000000013E-3</v>
      </c>
      <c r="N2255" s="310"/>
      <c r="O2255" s="310">
        <f t="shared" si="35"/>
        <v>6.6235294117646966</v>
      </c>
      <c r="P2255" s="310">
        <v>97.262421218830667</v>
      </c>
      <c r="Q2255" s="309" t="s">
        <v>15063</v>
      </c>
      <c r="R2255" s="311"/>
    </row>
    <row r="2256" spans="1:18" s="312" customFormat="1" x14ac:dyDescent="0.3">
      <c r="A2256" s="307">
        <v>2253</v>
      </c>
      <c r="B2256" s="308" t="s">
        <v>5271</v>
      </c>
      <c r="C2256" s="308" t="s">
        <v>2396</v>
      </c>
      <c r="D2256" s="308" t="s">
        <v>1378</v>
      </c>
      <c r="E2256" s="308" t="s">
        <v>14812</v>
      </c>
      <c r="F2256" s="309" t="s">
        <v>7866</v>
      </c>
      <c r="G2256" s="309" t="s">
        <v>7877</v>
      </c>
      <c r="H2256" s="309" t="s">
        <v>7878</v>
      </c>
      <c r="I2256" s="309" t="s">
        <v>5701</v>
      </c>
      <c r="J2256" s="309" t="s">
        <v>15063</v>
      </c>
      <c r="K2256" s="310">
        <v>7.7799999999999994E-2</v>
      </c>
      <c r="L2256" s="310">
        <v>7.7799999999999994E-2</v>
      </c>
      <c r="M2256" s="310">
        <v>7.0464700000000005E-2</v>
      </c>
      <c r="N2256" s="310"/>
      <c r="O2256" s="310">
        <f t="shared" si="35"/>
        <v>9.4284061696657968</v>
      </c>
      <c r="P2256" s="310">
        <v>9.4284061696657933</v>
      </c>
      <c r="Q2256" s="309" t="s">
        <v>15063</v>
      </c>
      <c r="R2256" s="311"/>
    </row>
    <row r="2257" spans="1:18" s="312" customFormat="1" x14ac:dyDescent="0.3">
      <c r="A2257" s="307">
        <v>2254</v>
      </c>
      <c r="B2257" s="308" t="s">
        <v>5271</v>
      </c>
      <c r="C2257" s="308" t="s">
        <v>2396</v>
      </c>
      <c r="D2257" s="308" t="s">
        <v>1378</v>
      </c>
      <c r="E2257" s="308" t="s">
        <v>14812</v>
      </c>
      <c r="F2257" s="309" t="s">
        <v>7866</v>
      </c>
      <c r="G2257" s="309" t="s">
        <v>7879</v>
      </c>
      <c r="H2257" s="309" t="s">
        <v>7880</v>
      </c>
      <c r="I2257" s="309" t="s">
        <v>5706</v>
      </c>
      <c r="J2257" s="309" t="s">
        <v>15063</v>
      </c>
      <c r="K2257" s="310">
        <v>1.2343999999999999</v>
      </c>
      <c r="L2257" s="310">
        <v>1.2343999999999999</v>
      </c>
      <c r="M2257" s="310">
        <v>1.0640528</v>
      </c>
      <c r="N2257" s="310"/>
      <c r="O2257" s="310">
        <f t="shared" si="35"/>
        <v>13.799999999999995</v>
      </c>
      <c r="P2257" s="310">
        <v>25.352996712344876</v>
      </c>
      <c r="Q2257" s="309" t="s">
        <v>15063</v>
      </c>
      <c r="R2257" s="311"/>
    </row>
    <row r="2258" spans="1:18" s="312" customFormat="1" x14ac:dyDescent="0.3">
      <c r="A2258" s="307">
        <v>2255</v>
      </c>
      <c r="B2258" s="308" t="s">
        <v>5271</v>
      </c>
      <c r="C2258" s="308" t="s">
        <v>2396</v>
      </c>
      <c r="D2258" s="308" t="s">
        <v>1378</v>
      </c>
      <c r="E2258" s="308" t="s">
        <v>14812</v>
      </c>
      <c r="F2258" s="309" t="s">
        <v>7866</v>
      </c>
      <c r="G2258" s="309" t="s">
        <v>7881</v>
      </c>
      <c r="H2258" s="309" t="s">
        <v>7882</v>
      </c>
      <c r="I2258" s="309" t="s">
        <v>5701</v>
      </c>
      <c r="J2258" s="309" t="s">
        <v>15063</v>
      </c>
      <c r="K2258" s="310">
        <v>0.1154</v>
      </c>
      <c r="L2258" s="310">
        <v>0.1154</v>
      </c>
      <c r="M2258" s="310">
        <v>0.10371548000000001</v>
      </c>
      <c r="N2258" s="310"/>
      <c r="O2258" s="310">
        <f t="shared" si="35"/>
        <v>10.125233968804151</v>
      </c>
      <c r="P2258" s="310">
        <v>10.125233968804148</v>
      </c>
      <c r="Q2258" s="309" t="s">
        <v>15063</v>
      </c>
      <c r="R2258" s="311"/>
    </row>
    <row r="2259" spans="1:18" s="312" customFormat="1" x14ac:dyDescent="0.3">
      <c r="A2259" s="307">
        <v>2256</v>
      </c>
      <c r="B2259" s="308" t="s">
        <v>5271</v>
      </c>
      <c r="C2259" s="308" t="s">
        <v>2396</v>
      </c>
      <c r="D2259" s="308" t="s">
        <v>1378</v>
      </c>
      <c r="E2259" s="308" t="s">
        <v>14812</v>
      </c>
      <c r="F2259" s="309" t="s">
        <v>7866</v>
      </c>
      <c r="G2259" s="309" t="s">
        <v>7883</v>
      </c>
      <c r="H2259" s="309" t="s">
        <v>7884</v>
      </c>
      <c r="I2259" s="309" t="s">
        <v>5701</v>
      </c>
      <c r="J2259" s="309" t="s">
        <v>15063</v>
      </c>
      <c r="K2259" s="310">
        <v>8.5199999999999998E-2</v>
      </c>
      <c r="L2259" s="310">
        <v>8.5199999999999998E-2</v>
      </c>
      <c r="M2259" s="310">
        <v>7.7645699999999998E-2</v>
      </c>
      <c r="N2259" s="310"/>
      <c r="O2259" s="310">
        <f t="shared" si="35"/>
        <v>8.8665492957746483</v>
      </c>
      <c r="P2259" s="310">
        <v>8.8665492957746395</v>
      </c>
      <c r="Q2259" s="309" t="s">
        <v>15063</v>
      </c>
      <c r="R2259" s="311"/>
    </row>
    <row r="2260" spans="1:18" s="312" customFormat="1" x14ac:dyDescent="0.3">
      <c r="A2260" s="307">
        <v>2257</v>
      </c>
      <c r="B2260" s="308" t="s">
        <v>5271</v>
      </c>
      <c r="C2260" s="308" t="s">
        <v>2396</v>
      </c>
      <c r="D2260" s="308" t="s">
        <v>1378</v>
      </c>
      <c r="E2260" s="308" t="s">
        <v>14812</v>
      </c>
      <c r="F2260" s="309" t="s">
        <v>7866</v>
      </c>
      <c r="G2260" s="309" t="s">
        <v>7885</v>
      </c>
      <c r="H2260" s="309" t="s">
        <v>7886</v>
      </c>
      <c r="I2260" s="309" t="s">
        <v>5701</v>
      </c>
      <c r="J2260" s="309" t="s">
        <v>15063</v>
      </c>
      <c r="K2260" s="310">
        <v>0.32199999999999995</v>
      </c>
      <c r="L2260" s="310">
        <v>0.32199999999999995</v>
      </c>
      <c r="M2260" s="310">
        <v>0.28844399999999998</v>
      </c>
      <c r="N2260" s="310"/>
      <c r="O2260" s="310">
        <f t="shared" si="35"/>
        <v>10.421118012422353</v>
      </c>
      <c r="P2260" s="310">
        <v>10.421118012422358</v>
      </c>
      <c r="Q2260" s="309" t="s">
        <v>15063</v>
      </c>
      <c r="R2260" s="311"/>
    </row>
    <row r="2261" spans="1:18" s="312" customFormat="1" x14ac:dyDescent="0.3">
      <c r="A2261" s="307">
        <v>2258</v>
      </c>
      <c r="B2261" s="308" t="s">
        <v>5271</v>
      </c>
      <c r="C2261" s="308" t="s">
        <v>2396</v>
      </c>
      <c r="D2261" s="308" t="s">
        <v>1378</v>
      </c>
      <c r="E2261" s="308" t="s">
        <v>14812</v>
      </c>
      <c r="F2261" s="309" t="s">
        <v>7866</v>
      </c>
      <c r="G2261" s="309" t="s">
        <v>7887</v>
      </c>
      <c r="H2261" s="309" t="s">
        <v>7888</v>
      </c>
      <c r="I2261" s="309" t="s">
        <v>5701</v>
      </c>
      <c r="J2261" s="309" t="s">
        <v>15063</v>
      </c>
      <c r="K2261" s="310">
        <v>0.222</v>
      </c>
      <c r="L2261" s="310">
        <v>0.222</v>
      </c>
      <c r="M2261" s="310">
        <v>0.19923551999999997</v>
      </c>
      <c r="N2261" s="310"/>
      <c r="O2261" s="310">
        <f t="shared" si="35"/>
        <v>10.254270270270284</v>
      </c>
      <c r="P2261" s="310">
        <v>10.254270270270283</v>
      </c>
      <c r="Q2261" s="309" t="s">
        <v>15063</v>
      </c>
      <c r="R2261" s="311"/>
    </row>
    <row r="2262" spans="1:18" s="312" customFormat="1" x14ac:dyDescent="0.3">
      <c r="A2262" s="307">
        <v>2259</v>
      </c>
      <c r="B2262" s="308" t="s">
        <v>5271</v>
      </c>
      <c r="C2262" s="308" t="s">
        <v>2396</v>
      </c>
      <c r="D2262" s="308" t="s">
        <v>1378</v>
      </c>
      <c r="E2262" s="308" t="s">
        <v>14812</v>
      </c>
      <c r="F2262" s="309" t="s">
        <v>7889</v>
      </c>
      <c r="G2262" s="309" t="s">
        <v>7890</v>
      </c>
      <c r="H2262" s="309" t="s">
        <v>7891</v>
      </c>
      <c r="I2262" s="309" t="s">
        <v>5701</v>
      </c>
      <c r="J2262" s="309" t="s">
        <v>15063</v>
      </c>
      <c r="K2262" s="310">
        <v>0.31828800000000002</v>
      </c>
      <c r="L2262" s="310">
        <v>0.31828800000000002</v>
      </c>
      <c r="M2262" s="310">
        <v>0.28823840000000001</v>
      </c>
      <c r="N2262" s="310"/>
      <c r="O2262" s="310">
        <f t="shared" si="35"/>
        <v>9.4410094002915628</v>
      </c>
      <c r="P2262" s="310">
        <v>9.4410094002915663</v>
      </c>
      <c r="Q2262" s="309" t="s">
        <v>15063</v>
      </c>
      <c r="R2262" s="311"/>
    </row>
    <row r="2263" spans="1:18" s="312" customFormat="1" x14ac:dyDescent="0.3">
      <c r="A2263" s="307">
        <v>2260</v>
      </c>
      <c r="B2263" s="308" t="s">
        <v>5271</v>
      </c>
      <c r="C2263" s="308" t="s">
        <v>2396</v>
      </c>
      <c r="D2263" s="308" t="s">
        <v>1378</v>
      </c>
      <c r="E2263" s="308" t="s">
        <v>14812</v>
      </c>
      <c r="F2263" s="309" t="s">
        <v>7889</v>
      </c>
      <c r="G2263" s="309" t="s">
        <v>7892</v>
      </c>
      <c r="H2263" s="309" t="s">
        <v>7893</v>
      </c>
      <c r="I2263" s="309" t="s">
        <v>5701</v>
      </c>
      <c r="J2263" s="309" t="s">
        <v>15063</v>
      </c>
      <c r="K2263" s="310">
        <v>0.55905700000000003</v>
      </c>
      <c r="L2263" s="310">
        <v>0.55905700000000003</v>
      </c>
      <c r="M2263" s="310">
        <v>0.50230021999999996</v>
      </c>
      <c r="N2263" s="310"/>
      <c r="O2263" s="310">
        <f t="shared" si="35"/>
        <v>10.152234924166956</v>
      </c>
      <c r="P2263" s="310">
        <v>10.152234924166969</v>
      </c>
      <c r="Q2263" s="309" t="s">
        <v>15063</v>
      </c>
      <c r="R2263" s="311"/>
    </row>
    <row r="2264" spans="1:18" s="312" customFormat="1" x14ac:dyDescent="0.3">
      <c r="A2264" s="307">
        <v>2261</v>
      </c>
      <c r="B2264" s="308" t="s">
        <v>5271</v>
      </c>
      <c r="C2264" s="308" t="s">
        <v>2396</v>
      </c>
      <c r="D2264" s="308" t="s">
        <v>1378</v>
      </c>
      <c r="E2264" s="308" t="s">
        <v>14812</v>
      </c>
      <c r="F2264" s="309" t="s">
        <v>7889</v>
      </c>
      <c r="G2264" s="309" t="s">
        <v>7894</v>
      </c>
      <c r="H2264" s="309" t="s">
        <v>7895</v>
      </c>
      <c r="I2264" s="309" t="s">
        <v>5701</v>
      </c>
      <c r="J2264" s="309" t="s">
        <v>15063</v>
      </c>
      <c r="K2264" s="310">
        <v>0.30737599999999998</v>
      </c>
      <c r="L2264" s="310">
        <v>0.30737599999999998</v>
      </c>
      <c r="M2264" s="310">
        <v>0.27546009999999999</v>
      </c>
      <c r="N2264" s="310"/>
      <c r="O2264" s="310">
        <f t="shared" si="35"/>
        <v>10.383341575139243</v>
      </c>
      <c r="P2264" s="310">
        <v>10.383341575139237</v>
      </c>
      <c r="Q2264" s="309" t="s">
        <v>15063</v>
      </c>
      <c r="R2264" s="311"/>
    </row>
    <row r="2265" spans="1:18" s="312" customFormat="1" x14ac:dyDescent="0.3">
      <c r="A2265" s="307">
        <v>2262</v>
      </c>
      <c r="B2265" s="308" t="s">
        <v>5271</v>
      </c>
      <c r="C2265" s="308" t="s">
        <v>2396</v>
      </c>
      <c r="D2265" s="308" t="s">
        <v>1378</v>
      </c>
      <c r="E2265" s="308" t="s">
        <v>14812</v>
      </c>
      <c r="F2265" s="309" t="s">
        <v>7889</v>
      </c>
      <c r="G2265" s="309" t="s">
        <v>7896</v>
      </c>
      <c r="H2265" s="309" t="s">
        <v>7897</v>
      </c>
      <c r="I2265" s="309" t="s">
        <v>5701</v>
      </c>
      <c r="J2265" s="309" t="s">
        <v>15063</v>
      </c>
      <c r="K2265" s="310">
        <v>0.17188000000000001</v>
      </c>
      <c r="L2265" s="310">
        <v>0.17188000000000001</v>
      </c>
      <c r="M2265" s="310">
        <v>0.153615</v>
      </c>
      <c r="N2265" s="310"/>
      <c r="O2265" s="310">
        <f t="shared" si="35"/>
        <v>10.626599953455901</v>
      </c>
      <c r="P2265" s="310">
        <v>10.626599953455917</v>
      </c>
      <c r="Q2265" s="309" t="s">
        <v>15063</v>
      </c>
      <c r="R2265" s="311"/>
    </row>
    <row r="2266" spans="1:18" s="312" customFormat="1" x14ac:dyDescent="0.3">
      <c r="A2266" s="307">
        <v>2263</v>
      </c>
      <c r="B2266" s="308" t="s">
        <v>5271</v>
      </c>
      <c r="C2266" s="308" t="s">
        <v>2396</v>
      </c>
      <c r="D2266" s="308" t="s">
        <v>1378</v>
      </c>
      <c r="E2266" s="308" t="s">
        <v>14812</v>
      </c>
      <c r="F2266" s="309" t="s">
        <v>7889</v>
      </c>
      <c r="G2266" s="309" t="s">
        <v>7898</v>
      </c>
      <c r="H2266" s="309" t="s">
        <v>7899</v>
      </c>
      <c r="I2266" s="309" t="s">
        <v>5706</v>
      </c>
      <c r="J2266" s="309" t="s">
        <v>15063</v>
      </c>
      <c r="K2266" s="310">
        <v>0.61409200000000008</v>
      </c>
      <c r="L2266" s="310">
        <v>0.61409200000000008</v>
      </c>
      <c r="M2266" s="310">
        <v>0.55819799999999997</v>
      </c>
      <c r="N2266" s="310"/>
      <c r="O2266" s="310">
        <f t="shared" si="35"/>
        <v>9.1018935273542247</v>
      </c>
      <c r="P2266" s="310">
        <v>9.1018935273542212</v>
      </c>
      <c r="Q2266" s="309" t="s">
        <v>15063</v>
      </c>
      <c r="R2266" s="311"/>
    </row>
    <row r="2267" spans="1:18" s="312" customFormat="1" x14ac:dyDescent="0.3">
      <c r="A2267" s="307">
        <v>2264</v>
      </c>
      <c r="B2267" s="308" t="s">
        <v>5271</v>
      </c>
      <c r="C2267" s="308" t="s">
        <v>2396</v>
      </c>
      <c r="D2267" s="308" t="s">
        <v>1378</v>
      </c>
      <c r="E2267" s="308" t="s">
        <v>14812</v>
      </c>
      <c r="F2267" s="309" t="s">
        <v>7889</v>
      </c>
      <c r="G2267" s="309" t="s">
        <v>7900</v>
      </c>
      <c r="H2267" s="309" t="s">
        <v>7901</v>
      </c>
      <c r="I2267" s="309" t="s">
        <v>5701</v>
      </c>
      <c r="J2267" s="309" t="s">
        <v>15063</v>
      </c>
      <c r="K2267" s="310">
        <v>0.20792099999999999</v>
      </c>
      <c r="L2267" s="310">
        <v>0.20792099999999999</v>
      </c>
      <c r="M2267" s="310">
        <v>0.18724380000000002</v>
      </c>
      <c r="N2267" s="310"/>
      <c r="O2267" s="310">
        <f t="shared" si="35"/>
        <v>9.9447386266899347</v>
      </c>
      <c r="P2267" s="310">
        <v>9.9447386266899187</v>
      </c>
      <c r="Q2267" s="309" t="s">
        <v>15063</v>
      </c>
      <c r="R2267" s="311"/>
    </row>
    <row r="2268" spans="1:18" s="312" customFormat="1" x14ac:dyDescent="0.3">
      <c r="A2268" s="307">
        <v>2265</v>
      </c>
      <c r="B2268" s="308" t="s">
        <v>5271</v>
      </c>
      <c r="C2268" s="308" t="s">
        <v>2396</v>
      </c>
      <c r="D2268" s="308" t="s">
        <v>1378</v>
      </c>
      <c r="E2268" s="308" t="s">
        <v>14812</v>
      </c>
      <c r="F2268" s="309" t="s">
        <v>7889</v>
      </c>
      <c r="G2268" s="309" t="s">
        <v>7902</v>
      </c>
      <c r="H2268" s="309" t="s">
        <v>7903</v>
      </c>
      <c r="I2268" s="309" t="s">
        <v>5701</v>
      </c>
      <c r="J2268" s="309" t="s">
        <v>15063</v>
      </c>
      <c r="K2268" s="310">
        <v>0.29691999999999996</v>
      </c>
      <c r="L2268" s="310">
        <v>0.29691999999999996</v>
      </c>
      <c r="M2268" s="310">
        <v>0.26745950000000002</v>
      </c>
      <c r="N2268" s="310"/>
      <c r="O2268" s="310">
        <f t="shared" si="35"/>
        <v>9.9220328708069339</v>
      </c>
      <c r="P2268" s="310">
        <v>9.9220328708069303</v>
      </c>
      <c r="Q2268" s="309" t="s">
        <v>15063</v>
      </c>
      <c r="R2268" s="311"/>
    </row>
    <row r="2269" spans="1:18" s="312" customFormat="1" x14ac:dyDescent="0.3">
      <c r="A2269" s="307">
        <v>2266</v>
      </c>
      <c r="B2269" s="308" t="s">
        <v>5271</v>
      </c>
      <c r="C2269" s="308" t="s">
        <v>2396</v>
      </c>
      <c r="D2269" s="308" t="s">
        <v>1378</v>
      </c>
      <c r="E2269" s="308" t="s">
        <v>14812</v>
      </c>
      <c r="F2269" s="309" t="s">
        <v>7889</v>
      </c>
      <c r="G2269" s="309" t="s">
        <v>7904</v>
      </c>
      <c r="H2269" s="309" t="s">
        <v>7905</v>
      </c>
      <c r="I2269" s="309" t="s">
        <v>5706</v>
      </c>
      <c r="J2269" s="309" t="s">
        <v>15063</v>
      </c>
      <c r="K2269" s="310">
        <v>0.63018400000000008</v>
      </c>
      <c r="L2269" s="310">
        <v>0.63018400000000008</v>
      </c>
      <c r="M2269" s="310">
        <v>0.54920535599999998</v>
      </c>
      <c r="N2269" s="310"/>
      <c r="O2269" s="310">
        <f t="shared" si="35"/>
        <v>12.850000000000014</v>
      </c>
      <c r="P2269" s="310">
        <v>12.850000000000017</v>
      </c>
      <c r="Q2269" s="309" t="s">
        <v>15063</v>
      </c>
      <c r="R2269" s="311"/>
    </row>
    <row r="2270" spans="1:18" s="312" customFormat="1" x14ac:dyDescent="0.3">
      <c r="A2270" s="307">
        <v>2267</v>
      </c>
      <c r="B2270" s="308" t="s">
        <v>5271</v>
      </c>
      <c r="C2270" s="308" t="s">
        <v>2396</v>
      </c>
      <c r="D2270" s="308" t="s">
        <v>1378</v>
      </c>
      <c r="E2270" s="308" t="s">
        <v>14812</v>
      </c>
      <c r="F2270" s="309" t="s">
        <v>7889</v>
      </c>
      <c r="G2270" s="309" t="s">
        <v>7906</v>
      </c>
      <c r="H2270" s="309" t="s">
        <v>7907</v>
      </c>
      <c r="I2270" s="309" t="s">
        <v>5706</v>
      </c>
      <c r="J2270" s="309" t="s">
        <v>15063</v>
      </c>
      <c r="K2270" s="310">
        <v>0.49687599999999998</v>
      </c>
      <c r="L2270" s="310">
        <v>0.49687599999999998</v>
      </c>
      <c r="M2270" s="310">
        <v>0.42771086079999998</v>
      </c>
      <c r="N2270" s="310"/>
      <c r="O2270" s="310">
        <f t="shared" si="35"/>
        <v>13.920000000000002</v>
      </c>
      <c r="P2270" s="310">
        <v>38.637930593091561</v>
      </c>
      <c r="Q2270" s="309" t="s">
        <v>15063</v>
      </c>
      <c r="R2270" s="311"/>
    </row>
    <row r="2271" spans="1:18" s="312" customFormat="1" x14ac:dyDescent="0.3">
      <c r="A2271" s="307">
        <v>2268</v>
      </c>
      <c r="B2271" s="308" t="s">
        <v>5271</v>
      </c>
      <c r="C2271" s="308" t="s">
        <v>2396</v>
      </c>
      <c r="D2271" s="308" t="s">
        <v>1378</v>
      </c>
      <c r="E2271" s="308" t="s">
        <v>14812</v>
      </c>
      <c r="F2271" s="309" t="s">
        <v>7889</v>
      </c>
      <c r="G2271" s="309" t="s">
        <v>7908</v>
      </c>
      <c r="H2271" s="309" t="s">
        <v>7909</v>
      </c>
      <c r="I2271" s="309" t="s">
        <v>5706</v>
      </c>
      <c r="J2271" s="309" t="s">
        <v>15063</v>
      </c>
      <c r="K2271" s="310">
        <v>0.73950300000000002</v>
      </c>
      <c r="L2271" s="310">
        <v>0.73950300000000002</v>
      </c>
      <c r="M2271" s="310">
        <v>0.63693393389999997</v>
      </c>
      <c r="N2271" s="310"/>
      <c r="O2271" s="310">
        <f t="shared" si="35"/>
        <v>13.870000000000008</v>
      </c>
      <c r="P2271" s="310">
        <v>13.870000000000005</v>
      </c>
      <c r="Q2271" s="309" t="s">
        <v>15063</v>
      </c>
      <c r="R2271" s="311"/>
    </row>
    <row r="2272" spans="1:18" s="312" customFormat="1" x14ac:dyDescent="0.3">
      <c r="A2272" s="307">
        <v>2269</v>
      </c>
      <c r="B2272" s="308" t="s">
        <v>5271</v>
      </c>
      <c r="C2272" s="308" t="s">
        <v>2396</v>
      </c>
      <c r="D2272" s="308" t="s">
        <v>1378</v>
      </c>
      <c r="E2272" s="308" t="s">
        <v>14812</v>
      </c>
      <c r="F2272" s="309" t="s">
        <v>7889</v>
      </c>
      <c r="G2272" s="309" t="s">
        <v>7910</v>
      </c>
      <c r="H2272" s="309" t="s">
        <v>7911</v>
      </c>
      <c r="I2272" s="309" t="s">
        <v>5701</v>
      </c>
      <c r="J2272" s="309" t="s">
        <v>15063</v>
      </c>
      <c r="K2272" s="310">
        <v>0.24280000000000002</v>
      </c>
      <c r="L2272" s="310">
        <v>0.24280000000000002</v>
      </c>
      <c r="M2272" s="310">
        <v>0.21930272000000001</v>
      </c>
      <c r="N2272" s="310"/>
      <c r="O2272" s="310">
        <f t="shared" si="35"/>
        <v>9.6776276771004976</v>
      </c>
      <c r="P2272" s="310">
        <v>9.6776276771004976</v>
      </c>
      <c r="Q2272" s="309" t="s">
        <v>15063</v>
      </c>
      <c r="R2272" s="311"/>
    </row>
    <row r="2273" spans="1:18" s="312" customFormat="1" x14ac:dyDescent="0.3">
      <c r="A2273" s="307">
        <v>2270</v>
      </c>
      <c r="B2273" s="308" t="s">
        <v>5271</v>
      </c>
      <c r="C2273" s="308" t="s">
        <v>2396</v>
      </c>
      <c r="D2273" s="308" t="s">
        <v>1378</v>
      </c>
      <c r="E2273" s="308" t="s">
        <v>14812</v>
      </c>
      <c r="F2273" s="309" t="s">
        <v>7889</v>
      </c>
      <c r="G2273" s="309" t="s">
        <v>7912</v>
      </c>
      <c r="H2273" s="309" t="s">
        <v>7913</v>
      </c>
      <c r="I2273" s="309" t="s">
        <v>5701</v>
      </c>
      <c r="J2273" s="309" t="s">
        <v>15063</v>
      </c>
      <c r="K2273" s="310">
        <v>0.25991999999999998</v>
      </c>
      <c r="L2273" s="310">
        <v>0.25991999999999998</v>
      </c>
      <c r="M2273" s="310">
        <v>0.23331535</v>
      </c>
      <c r="N2273" s="310"/>
      <c r="O2273" s="310">
        <f t="shared" si="35"/>
        <v>10.235707140658656</v>
      </c>
      <c r="P2273" s="310">
        <v>10.235707140658668</v>
      </c>
      <c r="Q2273" s="309" t="s">
        <v>15063</v>
      </c>
      <c r="R2273" s="311"/>
    </row>
    <row r="2274" spans="1:18" s="312" customFormat="1" x14ac:dyDescent="0.3">
      <c r="A2274" s="307">
        <v>2271</v>
      </c>
      <c r="B2274" s="308" t="s">
        <v>5271</v>
      </c>
      <c r="C2274" s="308" t="s">
        <v>2396</v>
      </c>
      <c r="D2274" s="308" t="s">
        <v>1378</v>
      </c>
      <c r="E2274" s="308" t="s">
        <v>14812</v>
      </c>
      <c r="F2274" s="309" t="s">
        <v>7889</v>
      </c>
      <c r="G2274" s="309" t="s">
        <v>7914</v>
      </c>
      <c r="H2274" s="309" t="s">
        <v>7915</v>
      </c>
      <c r="I2274" s="309" t="s">
        <v>5701</v>
      </c>
      <c r="J2274" s="309" t="s">
        <v>15063</v>
      </c>
      <c r="K2274" s="310">
        <v>0.31856300000000004</v>
      </c>
      <c r="L2274" s="310">
        <v>0.31856300000000004</v>
      </c>
      <c r="M2274" s="310">
        <v>0.28614759999999995</v>
      </c>
      <c r="N2274" s="310"/>
      <c r="O2274" s="310">
        <f t="shared" si="35"/>
        <v>10.175506885608213</v>
      </c>
      <c r="P2274" s="310">
        <v>10.175506885608209</v>
      </c>
      <c r="Q2274" s="309" t="s">
        <v>15063</v>
      </c>
      <c r="R2274" s="311"/>
    </row>
    <row r="2275" spans="1:18" s="312" customFormat="1" x14ac:dyDescent="0.3">
      <c r="A2275" s="307">
        <v>2272</v>
      </c>
      <c r="B2275" s="308" t="s">
        <v>5271</v>
      </c>
      <c r="C2275" s="308" t="s">
        <v>2396</v>
      </c>
      <c r="D2275" s="308" t="s">
        <v>1378</v>
      </c>
      <c r="E2275" s="308" t="s">
        <v>14813</v>
      </c>
      <c r="F2275" s="309" t="s">
        <v>7916</v>
      </c>
      <c r="G2275" s="309" t="s">
        <v>7917</v>
      </c>
      <c r="H2275" s="309" t="s">
        <v>7918</v>
      </c>
      <c r="I2275" s="309" t="s">
        <v>5701</v>
      </c>
      <c r="J2275" s="309" t="s">
        <v>15063</v>
      </c>
      <c r="K2275" s="310">
        <v>0.504525</v>
      </c>
      <c r="L2275" s="310">
        <v>0.504525</v>
      </c>
      <c r="M2275" s="310">
        <v>0.45573699999999995</v>
      </c>
      <c r="N2275" s="310"/>
      <c r="O2275" s="310">
        <f t="shared" si="35"/>
        <v>9.6700857241960367</v>
      </c>
      <c r="P2275" s="310">
        <v>9.6700857241960314</v>
      </c>
      <c r="Q2275" s="309" t="s">
        <v>15063</v>
      </c>
      <c r="R2275" s="311"/>
    </row>
    <row r="2276" spans="1:18" s="312" customFormat="1" x14ac:dyDescent="0.3">
      <c r="A2276" s="307">
        <v>2273</v>
      </c>
      <c r="B2276" s="308" t="s">
        <v>5271</v>
      </c>
      <c r="C2276" s="308" t="s">
        <v>2396</v>
      </c>
      <c r="D2276" s="308" t="s">
        <v>1378</v>
      </c>
      <c r="E2276" s="308" t="s">
        <v>14813</v>
      </c>
      <c r="F2276" s="309" t="s">
        <v>7916</v>
      </c>
      <c r="G2276" s="309" t="s">
        <v>7919</v>
      </c>
      <c r="H2276" s="309" t="s">
        <v>7920</v>
      </c>
      <c r="I2276" s="309" t="s">
        <v>5706</v>
      </c>
      <c r="J2276" s="309" t="s">
        <v>15063</v>
      </c>
      <c r="K2276" s="310">
        <v>0.67093000000000003</v>
      </c>
      <c r="L2276" s="310">
        <v>0.67093000000000003</v>
      </c>
      <c r="M2276" s="310">
        <v>0.57773782299999998</v>
      </c>
      <c r="N2276" s="310"/>
      <c r="O2276" s="310">
        <f t="shared" si="35"/>
        <v>13.890000000000006</v>
      </c>
      <c r="P2276" s="310">
        <v>27.793603913929331</v>
      </c>
      <c r="Q2276" s="309" t="s">
        <v>15063</v>
      </c>
      <c r="R2276" s="311"/>
    </row>
    <row r="2277" spans="1:18" s="312" customFormat="1" x14ac:dyDescent="0.3">
      <c r="A2277" s="307">
        <v>2274</v>
      </c>
      <c r="B2277" s="308" t="s">
        <v>5271</v>
      </c>
      <c r="C2277" s="308" t="s">
        <v>2396</v>
      </c>
      <c r="D2277" s="308" t="s">
        <v>1378</v>
      </c>
      <c r="E2277" s="308" t="s">
        <v>14813</v>
      </c>
      <c r="F2277" s="309" t="s">
        <v>7916</v>
      </c>
      <c r="G2277" s="309" t="s">
        <v>7921</v>
      </c>
      <c r="H2277" s="309" t="s">
        <v>7922</v>
      </c>
      <c r="I2277" s="309" t="s">
        <v>5701</v>
      </c>
      <c r="J2277" s="309" t="s">
        <v>15063</v>
      </c>
      <c r="K2277" s="310">
        <v>0.40140500000000001</v>
      </c>
      <c r="L2277" s="310">
        <v>0.40140500000000001</v>
      </c>
      <c r="M2277" s="310">
        <v>0.36109550000000001</v>
      </c>
      <c r="N2277" s="310"/>
      <c r="O2277" s="310">
        <f t="shared" si="35"/>
        <v>10.042102116316439</v>
      </c>
      <c r="P2277" s="310">
        <v>10.042102116316432</v>
      </c>
      <c r="Q2277" s="309" t="s">
        <v>15063</v>
      </c>
      <c r="R2277" s="311"/>
    </row>
    <row r="2278" spans="1:18" s="312" customFormat="1" x14ac:dyDescent="0.3">
      <c r="A2278" s="307">
        <v>2275</v>
      </c>
      <c r="B2278" s="308" t="s">
        <v>5271</v>
      </c>
      <c r="C2278" s="308" t="s">
        <v>2396</v>
      </c>
      <c r="D2278" s="308" t="s">
        <v>1378</v>
      </c>
      <c r="E2278" s="308" t="s">
        <v>14813</v>
      </c>
      <c r="F2278" s="309" t="s">
        <v>7916</v>
      </c>
      <c r="G2278" s="309" t="s">
        <v>7923</v>
      </c>
      <c r="H2278" s="309" t="s">
        <v>7924</v>
      </c>
      <c r="I2278" s="309" t="s">
        <v>5706</v>
      </c>
      <c r="J2278" s="309" t="s">
        <v>15063</v>
      </c>
      <c r="K2278" s="310">
        <v>0.53225199999999995</v>
      </c>
      <c r="L2278" s="310">
        <v>0.53225199999999995</v>
      </c>
      <c r="M2278" s="310">
        <v>0.46593340079999995</v>
      </c>
      <c r="N2278" s="310"/>
      <c r="O2278" s="310">
        <f t="shared" si="35"/>
        <v>12.46</v>
      </c>
      <c r="P2278" s="310">
        <v>28.729667045697894</v>
      </c>
      <c r="Q2278" s="309" t="s">
        <v>15063</v>
      </c>
      <c r="R2278" s="311"/>
    </row>
    <row r="2279" spans="1:18" s="312" customFormat="1" x14ac:dyDescent="0.3">
      <c r="A2279" s="307">
        <v>2276</v>
      </c>
      <c r="B2279" s="308" t="s">
        <v>5271</v>
      </c>
      <c r="C2279" s="308" t="s">
        <v>2396</v>
      </c>
      <c r="D2279" s="308" t="s">
        <v>1378</v>
      </c>
      <c r="E2279" s="308" t="s">
        <v>14813</v>
      </c>
      <c r="F2279" s="309" t="s">
        <v>7916</v>
      </c>
      <c r="G2279" s="309" t="s">
        <v>7925</v>
      </c>
      <c r="H2279" s="309" t="s">
        <v>7926</v>
      </c>
      <c r="I2279" s="309" t="s">
        <v>5701</v>
      </c>
      <c r="J2279" s="309" t="s">
        <v>15063</v>
      </c>
      <c r="K2279" s="310">
        <v>0.52173999999999998</v>
      </c>
      <c r="L2279" s="310">
        <v>0.52173999999999998</v>
      </c>
      <c r="M2279" s="310">
        <v>0.470472</v>
      </c>
      <c r="N2279" s="310"/>
      <c r="O2279" s="310">
        <f t="shared" si="35"/>
        <v>9.8263502894161796</v>
      </c>
      <c r="P2279" s="310">
        <v>9.8263502894161867</v>
      </c>
      <c r="Q2279" s="309" t="s">
        <v>15063</v>
      </c>
      <c r="R2279" s="311"/>
    </row>
    <row r="2280" spans="1:18" s="312" customFormat="1" x14ac:dyDescent="0.3">
      <c r="A2280" s="307">
        <v>2277</v>
      </c>
      <c r="B2280" s="308" t="s">
        <v>5271</v>
      </c>
      <c r="C2280" s="308" t="s">
        <v>2396</v>
      </c>
      <c r="D2280" s="308" t="s">
        <v>1378</v>
      </c>
      <c r="E2280" s="308" t="s">
        <v>14813</v>
      </c>
      <c r="F2280" s="309" t="s">
        <v>7916</v>
      </c>
      <c r="G2280" s="309" t="s">
        <v>7927</v>
      </c>
      <c r="H2280" s="309" t="s">
        <v>7928</v>
      </c>
      <c r="I2280" s="309" t="s">
        <v>5701</v>
      </c>
      <c r="J2280" s="309" t="s">
        <v>15063</v>
      </c>
      <c r="K2280" s="310">
        <v>0.24093300000000001</v>
      </c>
      <c r="L2280" s="310">
        <v>0.24093300000000001</v>
      </c>
      <c r="M2280" s="310">
        <v>0.21582999999999999</v>
      </c>
      <c r="N2280" s="310"/>
      <c r="O2280" s="310">
        <f t="shared" si="35"/>
        <v>10.419079163086838</v>
      </c>
      <c r="P2280" s="310">
        <v>10.419079163086842</v>
      </c>
      <c r="Q2280" s="309" t="s">
        <v>15063</v>
      </c>
      <c r="R2280" s="311"/>
    </row>
    <row r="2281" spans="1:18" s="312" customFormat="1" x14ac:dyDescent="0.3">
      <c r="A2281" s="307">
        <v>2278</v>
      </c>
      <c r="B2281" s="308" t="s">
        <v>5271</v>
      </c>
      <c r="C2281" s="308" t="s">
        <v>2396</v>
      </c>
      <c r="D2281" s="308" t="s">
        <v>1378</v>
      </c>
      <c r="E2281" s="308" t="s">
        <v>14813</v>
      </c>
      <c r="F2281" s="309" t="s">
        <v>7916</v>
      </c>
      <c r="G2281" s="309" t="s">
        <v>7929</v>
      </c>
      <c r="H2281" s="309" t="s">
        <v>7930</v>
      </c>
      <c r="I2281" s="309" t="s">
        <v>5701</v>
      </c>
      <c r="J2281" s="309" t="s">
        <v>15063</v>
      </c>
      <c r="K2281" s="310">
        <v>0.40765499999999999</v>
      </c>
      <c r="L2281" s="310">
        <v>0.40765499999999999</v>
      </c>
      <c r="M2281" s="310">
        <v>0.36796049999999997</v>
      </c>
      <c r="N2281" s="310"/>
      <c r="O2281" s="310">
        <f t="shared" si="35"/>
        <v>9.7372778452367879</v>
      </c>
      <c r="P2281" s="310">
        <v>9.7372778452367807</v>
      </c>
      <c r="Q2281" s="309" t="s">
        <v>15063</v>
      </c>
      <c r="R2281" s="311"/>
    </row>
    <row r="2282" spans="1:18" s="312" customFormat="1" x14ac:dyDescent="0.3">
      <c r="A2282" s="307">
        <v>2279</v>
      </c>
      <c r="B2282" s="308" t="s">
        <v>5271</v>
      </c>
      <c r="C2282" s="308" t="s">
        <v>2396</v>
      </c>
      <c r="D2282" s="308" t="s">
        <v>1378</v>
      </c>
      <c r="E2282" s="308" t="s">
        <v>14813</v>
      </c>
      <c r="F2282" s="309" t="s">
        <v>7916</v>
      </c>
      <c r="G2282" s="309" t="s">
        <v>7931</v>
      </c>
      <c r="H2282" s="309" t="s">
        <v>7932</v>
      </c>
      <c r="I2282" s="309" t="s">
        <v>5701</v>
      </c>
      <c r="J2282" s="309" t="s">
        <v>15063</v>
      </c>
      <c r="K2282" s="310">
        <v>0.45696000000000003</v>
      </c>
      <c r="L2282" s="310">
        <v>0.45696000000000003</v>
      </c>
      <c r="M2282" s="310">
        <v>0.41122399999999998</v>
      </c>
      <c r="N2282" s="310"/>
      <c r="O2282" s="310">
        <f t="shared" si="35"/>
        <v>10.008753501400571</v>
      </c>
      <c r="P2282" s="310">
        <v>10.00875350140057</v>
      </c>
      <c r="Q2282" s="309" t="s">
        <v>15063</v>
      </c>
      <c r="R2282" s="311"/>
    </row>
    <row r="2283" spans="1:18" s="312" customFormat="1" x14ac:dyDescent="0.3">
      <c r="A2283" s="307">
        <v>2280</v>
      </c>
      <c r="B2283" s="308" t="s">
        <v>5271</v>
      </c>
      <c r="C2283" s="308" t="s">
        <v>2396</v>
      </c>
      <c r="D2283" s="308" t="s">
        <v>1378</v>
      </c>
      <c r="E2283" s="308" t="s">
        <v>14813</v>
      </c>
      <c r="F2283" s="309" t="s">
        <v>7916</v>
      </c>
      <c r="G2283" s="309" t="s">
        <v>7933</v>
      </c>
      <c r="H2283" s="309" t="s">
        <v>7934</v>
      </c>
      <c r="I2283" s="309" t="s">
        <v>5701</v>
      </c>
      <c r="J2283" s="309" t="s">
        <v>15063</v>
      </c>
      <c r="K2283" s="310">
        <v>0.37375999999999998</v>
      </c>
      <c r="L2283" s="310">
        <v>0.37375999999999998</v>
      </c>
      <c r="M2283" s="310">
        <v>0.32442367999999999</v>
      </c>
      <c r="N2283" s="310"/>
      <c r="O2283" s="310">
        <f t="shared" si="35"/>
        <v>13.199999999999998</v>
      </c>
      <c r="P2283" s="310">
        <v>13.200000000000001</v>
      </c>
      <c r="Q2283" s="309" t="s">
        <v>15063</v>
      </c>
      <c r="R2283" s="311"/>
    </row>
    <row r="2284" spans="1:18" s="312" customFormat="1" x14ac:dyDescent="0.3">
      <c r="A2284" s="307">
        <v>2281</v>
      </c>
      <c r="B2284" s="308" t="s">
        <v>5271</v>
      </c>
      <c r="C2284" s="308" t="s">
        <v>2396</v>
      </c>
      <c r="D2284" s="308" t="s">
        <v>1378</v>
      </c>
      <c r="E2284" s="308" t="s">
        <v>14813</v>
      </c>
      <c r="F2284" s="309" t="s">
        <v>7861</v>
      </c>
      <c r="G2284" s="309" t="s">
        <v>7935</v>
      </c>
      <c r="H2284" s="309" t="s">
        <v>14814</v>
      </c>
      <c r="I2284" s="309" t="s">
        <v>5701</v>
      </c>
      <c r="J2284" s="309" t="s">
        <v>15063</v>
      </c>
      <c r="K2284" s="310">
        <v>0.14300000000000002</v>
      </c>
      <c r="L2284" s="310">
        <v>0.14300000000000002</v>
      </c>
      <c r="M2284" s="310">
        <v>0.12854700000000002</v>
      </c>
      <c r="N2284" s="310"/>
      <c r="O2284" s="310">
        <f t="shared" si="35"/>
        <v>10.106993006993001</v>
      </c>
      <c r="P2284" s="310">
        <v>10.106993006993015</v>
      </c>
      <c r="Q2284" s="309" t="s">
        <v>15063</v>
      </c>
      <c r="R2284" s="311"/>
    </row>
    <row r="2285" spans="1:18" s="312" customFormat="1" x14ac:dyDescent="0.3">
      <c r="A2285" s="307">
        <v>2282</v>
      </c>
      <c r="B2285" s="308" t="s">
        <v>5271</v>
      </c>
      <c r="C2285" s="308" t="s">
        <v>2396</v>
      </c>
      <c r="D2285" s="308" t="s">
        <v>1378</v>
      </c>
      <c r="E2285" s="308" t="s">
        <v>14813</v>
      </c>
      <c r="F2285" s="309" t="s">
        <v>7861</v>
      </c>
      <c r="G2285" s="309" t="s">
        <v>7936</v>
      </c>
      <c r="H2285" s="309" t="s">
        <v>7937</v>
      </c>
      <c r="I2285" s="309" t="s">
        <v>5701</v>
      </c>
      <c r="J2285" s="309" t="s">
        <v>15063</v>
      </c>
      <c r="K2285" s="310">
        <v>0.34160000000000001</v>
      </c>
      <c r="L2285" s="310">
        <v>0.34160000000000001</v>
      </c>
      <c r="M2285" s="310">
        <v>0.30608250000000004</v>
      </c>
      <c r="N2285" s="310"/>
      <c r="O2285" s="310">
        <f t="shared" si="35"/>
        <v>10.397394613583131</v>
      </c>
      <c r="P2285" s="310">
        <v>10.397394613583133</v>
      </c>
      <c r="Q2285" s="309" t="s">
        <v>15063</v>
      </c>
      <c r="R2285" s="311"/>
    </row>
    <row r="2286" spans="1:18" s="312" customFormat="1" x14ac:dyDescent="0.3">
      <c r="A2286" s="307">
        <v>2283</v>
      </c>
      <c r="B2286" s="308" t="s">
        <v>5271</v>
      </c>
      <c r="C2286" s="308" t="s">
        <v>2396</v>
      </c>
      <c r="D2286" s="308" t="s">
        <v>1378</v>
      </c>
      <c r="E2286" s="308" t="s">
        <v>14813</v>
      </c>
      <c r="F2286" s="309" t="s">
        <v>7861</v>
      </c>
      <c r="G2286" s="309" t="s">
        <v>7938</v>
      </c>
      <c r="H2286" s="309" t="s">
        <v>7939</v>
      </c>
      <c r="I2286" s="309" t="s">
        <v>5701</v>
      </c>
      <c r="J2286" s="309" t="s">
        <v>15063</v>
      </c>
      <c r="K2286" s="310">
        <v>0.54808000000000001</v>
      </c>
      <c r="L2286" s="310">
        <v>0.54808000000000001</v>
      </c>
      <c r="M2286" s="310">
        <v>0.49397250000000004</v>
      </c>
      <c r="N2286" s="310"/>
      <c r="O2286" s="310">
        <f t="shared" si="35"/>
        <v>9.8721901912129564</v>
      </c>
      <c r="P2286" s="310">
        <v>9.8721901912129599</v>
      </c>
      <c r="Q2286" s="309" t="s">
        <v>15063</v>
      </c>
      <c r="R2286" s="311"/>
    </row>
    <row r="2287" spans="1:18" s="312" customFormat="1" x14ac:dyDescent="0.3">
      <c r="A2287" s="307">
        <v>2284</v>
      </c>
      <c r="B2287" s="308" t="s">
        <v>5271</v>
      </c>
      <c r="C2287" s="308" t="s">
        <v>2396</v>
      </c>
      <c r="D2287" s="308" t="s">
        <v>1378</v>
      </c>
      <c r="E2287" s="308" t="s">
        <v>14813</v>
      </c>
      <c r="F2287" s="309" t="s">
        <v>7861</v>
      </c>
      <c r="G2287" s="309" t="s">
        <v>7940</v>
      </c>
      <c r="H2287" s="309" t="s">
        <v>7941</v>
      </c>
      <c r="I2287" s="309" t="s">
        <v>5701</v>
      </c>
      <c r="J2287" s="309" t="s">
        <v>15063</v>
      </c>
      <c r="K2287" s="310">
        <v>0.58576000000000006</v>
      </c>
      <c r="L2287" s="310">
        <v>0.58576000000000006</v>
      </c>
      <c r="M2287" s="310">
        <v>0.52631300000000003</v>
      </c>
      <c r="N2287" s="310"/>
      <c r="O2287" s="310">
        <f t="shared" si="35"/>
        <v>10.148695711554225</v>
      </c>
      <c r="P2287" s="310">
        <v>10.148695711554224</v>
      </c>
      <c r="Q2287" s="309" t="s">
        <v>15063</v>
      </c>
      <c r="R2287" s="311"/>
    </row>
    <row r="2288" spans="1:18" s="312" customFormat="1" x14ac:dyDescent="0.3">
      <c r="A2288" s="307">
        <v>2285</v>
      </c>
      <c r="B2288" s="308" t="s">
        <v>5271</v>
      </c>
      <c r="C2288" s="308" t="s">
        <v>2396</v>
      </c>
      <c r="D2288" s="308" t="s">
        <v>1378</v>
      </c>
      <c r="E2288" s="308" t="s">
        <v>14813</v>
      </c>
      <c r="F2288" s="309" t="s">
        <v>7861</v>
      </c>
      <c r="G2288" s="309" t="s">
        <v>7942</v>
      </c>
      <c r="H2288" s="309" t="s">
        <v>7943</v>
      </c>
      <c r="I2288" s="309" t="s">
        <v>5706</v>
      </c>
      <c r="J2288" s="309" t="s">
        <v>15063</v>
      </c>
      <c r="K2288" s="310">
        <v>0.61555000000000004</v>
      </c>
      <c r="L2288" s="310">
        <v>0.61555000000000004</v>
      </c>
      <c r="M2288" s="310">
        <v>0.53736359999999994</v>
      </c>
      <c r="N2288" s="310"/>
      <c r="O2288" s="310">
        <f t="shared" si="35"/>
        <v>12.701876370725381</v>
      </c>
      <c r="P2288" s="310">
        <v>22.633956793911846</v>
      </c>
      <c r="Q2288" s="309" t="s">
        <v>15063</v>
      </c>
      <c r="R2288" s="311"/>
    </row>
    <row r="2289" spans="1:18" s="312" customFormat="1" x14ac:dyDescent="0.3">
      <c r="A2289" s="307">
        <v>2286</v>
      </c>
      <c r="B2289" s="308" t="s">
        <v>5271</v>
      </c>
      <c r="C2289" s="308" t="s">
        <v>2396</v>
      </c>
      <c r="D2289" s="308" t="s">
        <v>1378</v>
      </c>
      <c r="E2289" s="308" t="s">
        <v>14813</v>
      </c>
      <c r="F2289" s="309" t="s">
        <v>7861</v>
      </c>
      <c r="G2289" s="309" t="s">
        <v>7944</v>
      </c>
      <c r="H2289" s="309" t="s">
        <v>7945</v>
      </c>
      <c r="I2289" s="309" t="s">
        <v>5706</v>
      </c>
      <c r="J2289" s="309" t="s">
        <v>15063</v>
      </c>
      <c r="K2289" s="310">
        <v>0.38129999999999997</v>
      </c>
      <c r="L2289" s="310">
        <v>0.38129999999999997</v>
      </c>
      <c r="M2289" s="310">
        <v>0.33131157</v>
      </c>
      <c r="N2289" s="310"/>
      <c r="O2289" s="310">
        <f t="shared" si="35"/>
        <v>13.109999999999994</v>
      </c>
      <c r="P2289" s="310">
        <v>16.422843275662004</v>
      </c>
      <c r="Q2289" s="309" t="s">
        <v>15063</v>
      </c>
      <c r="R2289" s="311"/>
    </row>
    <row r="2290" spans="1:18" s="312" customFormat="1" x14ac:dyDescent="0.3">
      <c r="A2290" s="307">
        <v>2287</v>
      </c>
      <c r="B2290" s="308" t="s">
        <v>5271</v>
      </c>
      <c r="C2290" s="308" t="s">
        <v>2396</v>
      </c>
      <c r="D2290" s="308" t="s">
        <v>1378</v>
      </c>
      <c r="E2290" s="308" t="s">
        <v>14813</v>
      </c>
      <c r="F2290" s="309" t="s">
        <v>7861</v>
      </c>
      <c r="G2290" s="309" t="s">
        <v>7946</v>
      </c>
      <c r="H2290" s="309" t="s">
        <v>7947</v>
      </c>
      <c r="I2290" s="309" t="s">
        <v>5701</v>
      </c>
      <c r="J2290" s="309" t="s">
        <v>15063</v>
      </c>
      <c r="K2290" s="310">
        <v>0.24660000000000001</v>
      </c>
      <c r="L2290" s="310">
        <v>0.24660000000000001</v>
      </c>
      <c r="M2290" s="310">
        <v>0.21101562000000001</v>
      </c>
      <c r="N2290" s="310"/>
      <c r="O2290" s="310">
        <f t="shared" si="35"/>
        <v>14.429999999999998</v>
      </c>
      <c r="P2290" s="310">
        <v>14.429999999999998</v>
      </c>
      <c r="Q2290" s="309" t="s">
        <v>15063</v>
      </c>
      <c r="R2290" s="311"/>
    </row>
    <row r="2291" spans="1:18" s="312" customFormat="1" x14ac:dyDescent="0.3">
      <c r="A2291" s="307">
        <v>2288</v>
      </c>
      <c r="B2291" s="308" t="s">
        <v>5271</v>
      </c>
      <c r="C2291" s="308" t="s">
        <v>2396</v>
      </c>
      <c r="D2291" s="308" t="s">
        <v>1378</v>
      </c>
      <c r="E2291" s="308" t="s">
        <v>14813</v>
      </c>
      <c r="F2291" s="309" t="s">
        <v>7948</v>
      </c>
      <c r="G2291" s="309" t="s">
        <v>7949</v>
      </c>
      <c r="H2291" s="309" t="s">
        <v>7950</v>
      </c>
      <c r="I2291" s="309" t="s">
        <v>5701</v>
      </c>
      <c r="J2291" s="309" t="s">
        <v>15063</v>
      </c>
      <c r="K2291" s="310">
        <v>0.29214000000000001</v>
      </c>
      <c r="L2291" s="310">
        <v>0.29214000000000001</v>
      </c>
      <c r="M2291" s="310">
        <v>0.26458400000000004</v>
      </c>
      <c r="N2291" s="310"/>
      <c r="O2291" s="310">
        <f t="shared" si="35"/>
        <v>9.4324638871773701</v>
      </c>
      <c r="P2291" s="310">
        <v>9.4324638871773665</v>
      </c>
      <c r="Q2291" s="309" t="s">
        <v>15063</v>
      </c>
      <c r="R2291" s="311"/>
    </row>
    <row r="2292" spans="1:18" s="312" customFormat="1" x14ac:dyDescent="0.3">
      <c r="A2292" s="307">
        <v>2289</v>
      </c>
      <c r="B2292" s="308" t="s">
        <v>5271</v>
      </c>
      <c r="C2292" s="308" t="s">
        <v>2396</v>
      </c>
      <c r="D2292" s="308" t="s">
        <v>1378</v>
      </c>
      <c r="E2292" s="308" t="s">
        <v>14813</v>
      </c>
      <c r="F2292" s="309" t="s">
        <v>7948</v>
      </c>
      <c r="G2292" s="309" t="s">
        <v>7951</v>
      </c>
      <c r="H2292" s="309" t="s">
        <v>7952</v>
      </c>
      <c r="I2292" s="309" t="s">
        <v>5706</v>
      </c>
      <c r="J2292" s="309" t="s">
        <v>15063</v>
      </c>
      <c r="K2292" s="310">
        <v>0.39101999999999998</v>
      </c>
      <c r="L2292" s="310">
        <v>0.39101999999999998</v>
      </c>
      <c r="M2292" s="310">
        <v>0.33580797600000001</v>
      </c>
      <c r="N2292" s="310"/>
      <c r="O2292" s="310">
        <f t="shared" si="35"/>
        <v>14.119999999999994</v>
      </c>
      <c r="P2292" s="310">
        <v>37.705862723110762</v>
      </c>
      <c r="Q2292" s="309" t="s">
        <v>15063</v>
      </c>
      <c r="R2292" s="311"/>
    </row>
    <row r="2293" spans="1:18" s="312" customFormat="1" x14ac:dyDescent="0.3">
      <c r="A2293" s="307">
        <v>2290</v>
      </c>
      <c r="B2293" s="308" t="s">
        <v>5271</v>
      </c>
      <c r="C2293" s="308" t="s">
        <v>2396</v>
      </c>
      <c r="D2293" s="308" t="s">
        <v>1378</v>
      </c>
      <c r="E2293" s="308" t="s">
        <v>14813</v>
      </c>
      <c r="F2293" s="309" t="s">
        <v>7948</v>
      </c>
      <c r="G2293" s="309" t="s">
        <v>7953</v>
      </c>
      <c r="H2293" s="309" t="s">
        <v>7954</v>
      </c>
      <c r="I2293" s="309" t="s">
        <v>5701</v>
      </c>
      <c r="J2293" s="309" t="s">
        <v>15063</v>
      </c>
      <c r="K2293" s="310">
        <v>0.41517999999999999</v>
      </c>
      <c r="L2293" s="310">
        <v>0.41517999999999999</v>
      </c>
      <c r="M2293" s="310">
        <v>0.373087</v>
      </c>
      <c r="N2293" s="310"/>
      <c r="O2293" s="310">
        <f t="shared" si="35"/>
        <v>10.13849414711691</v>
      </c>
      <c r="P2293" s="310">
        <v>10.138494147116905</v>
      </c>
      <c r="Q2293" s="309" t="s">
        <v>15063</v>
      </c>
      <c r="R2293" s="311"/>
    </row>
    <row r="2294" spans="1:18" s="312" customFormat="1" x14ac:dyDescent="0.3">
      <c r="A2294" s="307">
        <v>2291</v>
      </c>
      <c r="B2294" s="308" t="s">
        <v>5271</v>
      </c>
      <c r="C2294" s="308" t="s">
        <v>2396</v>
      </c>
      <c r="D2294" s="308" t="s">
        <v>1378</v>
      </c>
      <c r="E2294" s="308" t="s">
        <v>14813</v>
      </c>
      <c r="F2294" s="309" t="s">
        <v>7948</v>
      </c>
      <c r="G2294" s="309" t="s">
        <v>7955</v>
      </c>
      <c r="H2294" s="309" t="s">
        <v>7956</v>
      </c>
      <c r="I2294" s="309" t="s">
        <v>5701</v>
      </c>
      <c r="J2294" s="309" t="s">
        <v>15063</v>
      </c>
      <c r="K2294" s="310">
        <v>0.26550000000000001</v>
      </c>
      <c r="L2294" s="310">
        <v>0.26550000000000001</v>
      </c>
      <c r="M2294" s="310">
        <v>0.23944499999999999</v>
      </c>
      <c r="N2294" s="310"/>
      <c r="O2294" s="310">
        <f t="shared" si="35"/>
        <v>9.8135593220339068</v>
      </c>
      <c r="P2294" s="310">
        <v>9.813559322033905</v>
      </c>
      <c r="Q2294" s="309" t="s">
        <v>15063</v>
      </c>
      <c r="R2294" s="311"/>
    </row>
    <row r="2295" spans="1:18" s="312" customFormat="1" x14ac:dyDescent="0.3">
      <c r="A2295" s="307">
        <v>2292</v>
      </c>
      <c r="B2295" s="308" t="s">
        <v>5271</v>
      </c>
      <c r="C2295" s="308" t="s">
        <v>2396</v>
      </c>
      <c r="D2295" s="308" t="s">
        <v>1378</v>
      </c>
      <c r="E2295" s="308" t="s">
        <v>14813</v>
      </c>
      <c r="F2295" s="309" t="s">
        <v>7948</v>
      </c>
      <c r="G2295" s="309" t="s">
        <v>7957</v>
      </c>
      <c r="H2295" s="309" t="s">
        <v>7958</v>
      </c>
      <c r="I2295" s="309" t="s">
        <v>5701</v>
      </c>
      <c r="J2295" s="309" t="s">
        <v>15063</v>
      </c>
      <c r="K2295" s="310">
        <v>0</v>
      </c>
      <c r="L2295" s="310">
        <v>0</v>
      </c>
      <c r="M2295" s="310">
        <v>0</v>
      </c>
      <c r="N2295" s="310"/>
      <c r="O2295" s="310" t="e">
        <f t="shared" si="35"/>
        <v>#DIV/0!</v>
      </c>
      <c r="P2295" s="310" t="e">
        <v>#DIV/0!</v>
      </c>
      <c r="Q2295" s="309" t="s">
        <v>15063</v>
      </c>
      <c r="R2295" s="311"/>
    </row>
    <row r="2296" spans="1:18" s="312" customFormat="1" x14ac:dyDescent="0.3">
      <c r="A2296" s="307">
        <v>2293</v>
      </c>
      <c r="B2296" s="308" t="s">
        <v>5271</v>
      </c>
      <c r="C2296" s="308" t="s">
        <v>2396</v>
      </c>
      <c r="D2296" s="308" t="s">
        <v>1378</v>
      </c>
      <c r="E2296" s="308" t="s">
        <v>14813</v>
      </c>
      <c r="F2296" s="309" t="s">
        <v>7948</v>
      </c>
      <c r="G2296" s="309" t="s">
        <v>7959</v>
      </c>
      <c r="H2296" s="309" t="s">
        <v>7960</v>
      </c>
      <c r="I2296" s="309" t="s">
        <v>5701</v>
      </c>
      <c r="J2296" s="309" t="s">
        <v>15063</v>
      </c>
      <c r="K2296" s="310">
        <v>0.27866000000000002</v>
      </c>
      <c r="L2296" s="310">
        <v>0.27866000000000002</v>
      </c>
      <c r="M2296" s="310">
        <v>0.24874000000000002</v>
      </c>
      <c r="N2296" s="310"/>
      <c r="O2296" s="310">
        <f t="shared" si="35"/>
        <v>10.737098973659657</v>
      </c>
      <c r="P2296" s="310">
        <v>10.737098973659654</v>
      </c>
      <c r="Q2296" s="309" t="s">
        <v>15063</v>
      </c>
      <c r="R2296" s="311"/>
    </row>
    <row r="2297" spans="1:18" s="312" customFormat="1" x14ac:dyDescent="0.3">
      <c r="A2297" s="307">
        <v>2294</v>
      </c>
      <c r="B2297" s="308" t="s">
        <v>5271</v>
      </c>
      <c r="C2297" s="308" t="s">
        <v>2396</v>
      </c>
      <c r="D2297" s="308" t="s">
        <v>1378</v>
      </c>
      <c r="E2297" s="308" t="s">
        <v>14813</v>
      </c>
      <c r="F2297" s="309" t="s">
        <v>7948</v>
      </c>
      <c r="G2297" s="309" t="s">
        <v>7961</v>
      </c>
      <c r="H2297" s="309" t="s">
        <v>7962</v>
      </c>
      <c r="I2297" s="309" t="s">
        <v>5701</v>
      </c>
      <c r="J2297" s="309" t="s">
        <v>15063</v>
      </c>
      <c r="K2297" s="310">
        <v>0.48787999999999998</v>
      </c>
      <c r="L2297" s="310">
        <v>0.48787999999999998</v>
      </c>
      <c r="M2297" s="310">
        <v>0.43972999999999995</v>
      </c>
      <c r="N2297" s="310"/>
      <c r="O2297" s="310">
        <f t="shared" si="35"/>
        <v>9.8692301385586685</v>
      </c>
      <c r="P2297" s="310">
        <v>9.8692301385586703</v>
      </c>
      <c r="Q2297" s="309" t="s">
        <v>15063</v>
      </c>
      <c r="R2297" s="311"/>
    </row>
    <row r="2298" spans="1:18" s="312" customFormat="1" x14ac:dyDescent="0.3">
      <c r="A2298" s="307">
        <v>2295</v>
      </c>
      <c r="B2298" s="308" t="s">
        <v>5271</v>
      </c>
      <c r="C2298" s="308" t="s">
        <v>2396</v>
      </c>
      <c r="D2298" s="308" t="s">
        <v>1378</v>
      </c>
      <c r="E2298" s="308" t="s">
        <v>14813</v>
      </c>
      <c r="F2298" s="309" t="s">
        <v>7948</v>
      </c>
      <c r="G2298" s="309" t="s">
        <v>7963</v>
      </c>
      <c r="H2298" s="309" t="s">
        <v>7964</v>
      </c>
      <c r="I2298" s="309" t="s">
        <v>5701</v>
      </c>
      <c r="J2298" s="309" t="s">
        <v>15063</v>
      </c>
      <c r="K2298" s="310">
        <v>0.34208000000000005</v>
      </c>
      <c r="L2298" s="310">
        <v>0.34208000000000005</v>
      </c>
      <c r="M2298" s="310">
        <v>0.30163000000000001</v>
      </c>
      <c r="N2298" s="310"/>
      <c r="O2298" s="310">
        <f t="shared" si="35"/>
        <v>11.824719363891498</v>
      </c>
      <c r="P2298" s="310">
        <v>11.824719363891511</v>
      </c>
      <c r="Q2298" s="309" t="s">
        <v>15063</v>
      </c>
      <c r="R2298" s="311"/>
    </row>
    <row r="2299" spans="1:18" s="312" customFormat="1" x14ac:dyDescent="0.3">
      <c r="A2299" s="307">
        <v>2296</v>
      </c>
      <c r="B2299" s="308" t="s">
        <v>5271</v>
      </c>
      <c r="C2299" s="308" t="s">
        <v>2396</v>
      </c>
      <c r="D2299" s="308" t="s">
        <v>1378</v>
      </c>
      <c r="E2299" s="308" t="s">
        <v>14813</v>
      </c>
      <c r="F2299" s="309" t="s">
        <v>7948</v>
      </c>
      <c r="G2299" s="309" t="s">
        <v>7965</v>
      </c>
      <c r="H2299" s="309" t="s">
        <v>7966</v>
      </c>
      <c r="I2299" s="309" t="s">
        <v>5706</v>
      </c>
      <c r="J2299" s="309" t="s">
        <v>15063</v>
      </c>
      <c r="K2299" s="310">
        <v>0.15947</v>
      </c>
      <c r="L2299" s="310">
        <v>0.15947</v>
      </c>
      <c r="M2299" s="310">
        <v>0.136904995</v>
      </c>
      <c r="N2299" s="310"/>
      <c r="O2299" s="310">
        <f t="shared" si="35"/>
        <v>14.149999999999999</v>
      </c>
      <c r="P2299" s="310">
        <v>14.149999999999995</v>
      </c>
      <c r="Q2299" s="309" t="s">
        <v>15063</v>
      </c>
      <c r="R2299" s="311"/>
    </row>
    <row r="2300" spans="1:18" s="312" customFormat="1" x14ac:dyDescent="0.3">
      <c r="A2300" s="307">
        <v>2297</v>
      </c>
      <c r="B2300" s="308" t="s">
        <v>5271</v>
      </c>
      <c r="C2300" s="308" t="s">
        <v>2396</v>
      </c>
      <c r="D2300" s="308" t="s">
        <v>1378</v>
      </c>
      <c r="E2300" s="308" t="s">
        <v>14813</v>
      </c>
      <c r="F2300" s="309" t="s">
        <v>7948</v>
      </c>
      <c r="G2300" s="309" t="s">
        <v>7967</v>
      </c>
      <c r="H2300" s="309" t="s">
        <v>7968</v>
      </c>
      <c r="I2300" s="309" t="s">
        <v>5706</v>
      </c>
      <c r="J2300" s="309" t="s">
        <v>15063</v>
      </c>
      <c r="K2300" s="310">
        <v>0.35205999999999998</v>
      </c>
      <c r="L2300" s="310">
        <v>0.35205999999999998</v>
      </c>
      <c r="M2300" s="310">
        <v>0.31730900000000001</v>
      </c>
      <c r="N2300" s="310"/>
      <c r="O2300" s="310">
        <f t="shared" si="35"/>
        <v>9.8707606657955971</v>
      </c>
      <c r="P2300" s="310">
        <v>35.184225015689186</v>
      </c>
      <c r="Q2300" s="309" t="s">
        <v>15063</v>
      </c>
      <c r="R2300" s="311"/>
    </row>
    <row r="2301" spans="1:18" s="312" customFormat="1" x14ac:dyDescent="0.3">
      <c r="A2301" s="307">
        <v>2298</v>
      </c>
      <c r="B2301" s="308" t="s">
        <v>5271</v>
      </c>
      <c r="C2301" s="308" t="s">
        <v>2396</v>
      </c>
      <c r="D2301" s="308" t="s">
        <v>1378</v>
      </c>
      <c r="E2301" s="308" t="s">
        <v>14813</v>
      </c>
      <c r="F2301" s="309" t="s">
        <v>7948</v>
      </c>
      <c r="G2301" s="309" t="s">
        <v>7969</v>
      </c>
      <c r="H2301" s="309" t="s">
        <v>7970</v>
      </c>
      <c r="I2301" s="309" t="s">
        <v>5706</v>
      </c>
      <c r="J2301" s="309" t="s">
        <v>15063</v>
      </c>
      <c r="K2301" s="310">
        <v>0.91288000000000002</v>
      </c>
      <c r="L2301" s="310">
        <v>0.91288000000000002</v>
      </c>
      <c r="M2301" s="310">
        <v>0.79812174999999996</v>
      </c>
      <c r="N2301" s="310"/>
      <c r="O2301" s="310">
        <f t="shared" si="35"/>
        <v>12.571011523968107</v>
      </c>
      <c r="P2301" s="310">
        <v>12.571011523968123</v>
      </c>
      <c r="Q2301" s="309" t="s">
        <v>15063</v>
      </c>
      <c r="R2301" s="311"/>
    </row>
    <row r="2302" spans="1:18" s="312" customFormat="1" x14ac:dyDescent="0.3">
      <c r="A2302" s="307">
        <v>2299</v>
      </c>
      <c r="B2302" s="308" t="s">
        <v>5271</v>
      </c>
      <c r="C2302" s="308" t="s">
        <v>2396</v>
      </c>
      <c r="D2302" s="308" t="s">
        <v>1378</v>
      </c>
      <c r="E2302" s="308" t="s">
        <v>14813</v>
      </c>
      <c r="F2302" s="309" t="s">
        <v>7971</v>
      </c>
      <c r="G2302" s="309" t="s">
        <v>7972</v>
      </c>
      <c r="H2302" s="309" t="s">
        <v>7973</v>
      </c>
      <c r="I2302" s="309" t="s">
        <v>5706</v>
      </c>
      <c r="J2302" s="309" t="s">
        <v>15063</v>
      </c>
      <c r="K2302" s="310">
        <v>0.70318000000000003</v>
      </c>
      <c r="L2302" s="310">
        <v>0.70318000000000003</v>
      </c>
      <c r="M2302" s="310">
        <v>0.61625302999999998</v>
      </c>
      <c r="N2302" s="310"/>
      <c r="O2302" s="310">
        <f t="shared" si="35"/>
        <v>12.361979862908507</v>
      </c>
      <c r="P2302" s="310">
        <v>43.614397033171336</v>
      </c>
      <c r="Q2302" s="309" t="s">
        <v>15063</v>
      </c>
      <c r="R2302" s="311"/>
    </row>
    <row r="2303" spans="1:18" s="312" customFormat="1" x14ac:dyDescent="0.3">
      <c r="A2303" s="307">
        <v>2300</v>
      </c>
      <c r="B2303" s="308" t="s">
        <v>5271</v>
      </c>
      <c r="C2303" s="308" t="s">
        <v>2396</v>
      </c>
      <c r="D2303" s="308" t="s">
        <v>1378</v>
      </c>
      <c r="E2303" s="308" t="s">
        <v>14813</v>
      </c>
      <c r="F2303" s="309" t="s">
        <v>7971</v>
      </c>
      <c r="G2303" s="309" t="s">
        <v>7974</v>
      </c>
      <c r="H2303" s="309" t="s">
        <v>7975</v>
      </c>
      <c r="I2303" s="309" t="s">
        <v>5701</v>
      </c>
      <c r="J2303" s="309" t="s">
        <v>15063</v>
      </c>
      <c r="K2303" s="310">
        <v>0.13386000000000001</v>
      </c>
      <c r="L2303" s="310">
        <v>0.13386000000000001</v>
      </c>
      <c r="M2303" s="310">
        <v>0.11984291999999999</v>
      </c>
      <c r="N2303" s="310"/>
      <c r="O2303" s="310">
        <f t="shared" si="35"/>
        <v>10.471447781264018</v>
      </c>
      <c r="P2303" s="310">
        <v>10.471447781264009</v>
      </c>
      <c r="Q2303" s="309" t="s">
        <v>15063</v>
      </c>
      <c r="R2303" s="311"/>
    </row>
    <row r="2304" spans="1:18" s="312" customFormat="1" x14ac:dyDescent="0.3">
      <c r="A2304" s="307">
        <v>2301</v>
      </c>
      <c r="B2304" s="308" t="s">
        <v>5271</v>
      </c>
      <c r="C2304" s="308" t="s">
        <v>2396</v>
      </c>
      <c r="D2304" s="308" t="s">
        <v>1378</v>
      </c>
      <c r="E2304" s="308" t="s">
        <v>14813</v>
      </c>
      <c r="F2304" s="309" t="s">
        <v>7971</v>
      </c>
      <c r="G2304" s="309" t="s">
        <v>7976</v>
      </c>
      <c r="H2304" s="309" t="s">
        <v>7977</v>
      </c>
      <c r="I2304" s="309" t="s">
        <v>5701</v>
      </c>
      <c r="J2304" s="309" t="s">
        <v>15063</v>
      </c>
      <c r="K2304" s="310">
        <v>0.27366000000000001</v>
      </c>
      <c r="L2304" s="310">
        <v>0.27366000000000001</v>
      </c>
      <c r="M2304" s="310">
        <v>0.24676500000000001</v>
      </c>
      <c r="N2304" s="310"/>
      <c r="O2304" s="310">
        <f t="shared" si="35"/>
        <v>9.8278886209164646</v>
      </c>
      <c r="P2304" s="310">
        <v>9.82788862091647</v>
      </c>
      <c r="Q2304" s="309" t="s">
        <v>15063</v>
      </c>
      <c r="R2304" s="311"/>
    </row>
    <row r="2305" spans="1:18" s="312" customFormat="1" x14ac:dyDescent="0.3">
      <c r="A2305" s="307">
        <v>2302</v>
      </c>
      <c r="B2305" s="308" t="s">
        <v>5271</v>
      </c>
      <c r="C2305" s="308" t="s">
        <v>2396</v>
      </c>
      <c r="D2305" s="308" t="s">
        <v>1378</v>
      </c>
      <c r="E2305" s="308" t="s">
        <v>14813</v>
      </c>
      <c r="F2305" s="309" t="s">
        <v>7971</v>
      </c>
      <c r="G2305" s="309" t="s">
        <v>7978</v>
      </c>
      <c r="H2305" s="309" t="s">
        <v>7979</v>
      </c>
      <c r="I2305" s="309" t="s">
        <v>5701</v>
      </c>
      <c r="J2305" s="309" t="s">
        <v>15063</v>
      </c>
      <c r="K2305" s="310">
        <v>0.27614</v>
      </c>
      <c r="L2305" s="310">
        <v>0.27614</v>
      </c>
      <c r="M2305" s="310">
        <v>0.24941450000000001</v>
      </c>
      <c r="N2305" s="310"/>
      <c r="O2305" s="310">
        <f t="shared" si="35"/>
        <v>9.6782429202578353</v>
      </c>
      <c r="P2305" s="310">
        <v>9.6782429202578406</v>
      </c>
      <c r="Q2305" s="309" t="s">
        <v>15063</v>
      </c>
      <c r="R2305" s="311"/>
    </row>
    <row r="2306" spans="1:18" s="312" customFormat="1" x14ac:dyDescent="0.3">
      <c r="A2306" s="307">
        <v>2303</v>
      </c>
      <c r="B2306" s="308" t="s">
        <v>5271</v>
      </c>
      <c r="C2306" s="308" t="s">
        <v>2396</v>
      </c>
      <c r="D2306" s="308" t="s">
        <v>1378</v>
      </c>
      <c r="E2306" s="308" t="s">
        <v>14813</v>
      </c>
      <c r="F2306" s="309" t="s">
        <v>7971</v>
      </c>
      <c r="G2306" s="309" t="s">
        <v>7980</v>
      </c>
      <c r="H2306" s="309" t="s">
        <v>7981</v>
      </c>
      <c r="I2306" s="309" t="s">
        <v>5706</v>
      </c>
      <c r="J2306" s="309" t="s">
        <v>15063</v>
      </c>
      <c r="K2306" s="310">
        <v>0.57320000000000004</v>
      </c>
      <c r="L2306" s="310">
        <v>0.57320000000000004</v>
      </c>
      <c r="M2306" s="310">
        <v>0.48970669999999999</v>
      </c>
      <c r="N2306" s="310"/>
      <c r="O2306" s="310">
        <f t="shared" si="35"/>
        <v>14.566172365666441</v>
      </c>
      <c r="P2306" s="310">
        <v>56.858057729694302</v>
      </c>
      <c r="Q2306" s="309" t="s">
        <v>15063</v>
      </c>
      <c r="R2306" s="311"/>
    </row>
    <row r="2307" spans="1:18" s="312" customFormat="1" x14ac:dyDescent="0.3">
      <c r="A2307" s="307">
        <v>2304</v>
      </c>
      <c r="B2307" s="308" t="s">
        <v>5271</v>
      </c>
      <c r="C2307" s="308" t="s">
        <v>2396</v>
      </c>
      <c r="D2307" s="308" t="s">
        <v>1378</v>
      </c>
      <c r="E2307" s="308" t="s">
        <v>14813</v>
      </c>
      <c r="F2307" s="309" t="s">
        <v>7971</v>
      </c>
      <c r="G2307" s="309" t="s">
        <v>7982</v>
      </c>
      <c r="H2307" s="309" t="s">
        <v>7983</v>
      </c>
      <c r="I2307" s="309" t="s">
        <v>5701</v>
      </c>
      <c r="J2307" s="309" t="s">
        <v>15063</v>
      </c>
      <c r="K2307" s="310">
        <v>0.20200000000000001</v>
      </c>
      <c r="L2307" s="310">
        <v>0.20200000000000001</v>
      </c>
      <c r="M2307" s="310">
        <v>0.18215400000000001</v>
      </c>
      <c r="N2307" s="310"/>
      <c r="O2307" s="310">
        <f t="shared" si="35"/>
        <v>9.824752475247525</v>
      </c>
      <c r="P2307" s="310">
        <v>9.8247524752475108</v>
      </c>
      <c r="Q2307" s="309" t="s">
        <v>15063</v>
      </c>
      <c r="R2307" s="311"/>
    </row>
    <row r="2308" spans="1:18" s="312" customFormat="1" x14ac:dyDescent="0.3">
      <c r="A2308" s="307">
        <v>2305</v>
      </c>
      <c r="B2308" s="308" t="s">
        <v>5271</v>
      </c>
      <c r="C2308" s="308" t="s">
        <v>2396</v>
      </c>
      <c r="D2308" s="308" t="s">
        <v>1378</v>
      </c>
      <c r="E2308" s="308" t="s">
        <v>14813</v>
      </c>
      <c r="F2308" s="309" t="s">
        <v>7971</v>
      </c>
      <c r="G2308" s="309" t="s">
        <v>7984</v>
      </c>
      <c r="H2308" s="309" t="s">
        <v>7985</v>
      </c>
      <c r="I2308" s="309" t="s">
        <v>5701</v>
      </c>
      <c r="J2308" s="309" t="s">
        <v>15063</v>
      </c>
      <c r="K2308" s="310">
        <v>0.33379999999999999</v>
      </c>
      <c r="L2308" s="310">
        <v>0.33379999999999999</v>
      </c>
      <c r="M2308" s="310">
        <v>0.30093800000000004</v>
      </c>
      <c r="N2308" s="310"/>
      <c r="O2308" s="310">
        <f t="shared" ref="O2308:O2371" si="36">(L2308-M2308)/L2308*100</f>
        <v>9.8448172558418054</v>
      </c>
      <c r="P2308" s="310">
        <v>9.844817255841809</v>
      </c>
      <c r="Q2308" s="309" t="s">
        <v>15063</v>
      </c>
      <c r="R2308" s="311"/>
    </row>
    <row r="2309" spans="1:18" s="312" customFormat="1" x14ac:dyDescent="0.3">
      <c r="A2309" s="307">
        <v>2306</v>
      </c>
      <c r="B2309" s="308" t="s">
        <v>5271</v>
      </c>
      <c r="C2309" s="308" t="s">
        <v>2396</v>
      </c>
      <c r="D2309" s="308" t="s">
        <v>1378</v>
      </c>
      <c r="E2309" s="308" t="s">
        <v>14813</v>
      </c>
      <c r="F2309" s="309" t="s">
        <v>7971</v>
      </c>
      <c r="G2309" s="309" t="s">
        <v>7986</v>
      </c>
      <c r="H2309" s="309" t="s">
        <v>7987</v>
      </c>
      <c r="I2309" s="309" t="s">
        <v>5701</v>
      </c>
      <c r="J2309" s="309" t="s">
        <v>15063</v>
      </c>
      <c r="K2309" s="310">
        <v>0.2114</v>
      </c>
      <c r="L2309" s="310">
        <v>0.2114</v>
      </c>
      <c r="M2309" s="310">
        <v>0.18995899999999999</v>
      </c>
      <c r="N2309" s="310"/>
      <c r="O2309" s="310">
        <f t="shared" si="36"/>
        <v>10.142384105960273</v>
      </c>
      <c r="P2309" s="310">
        <v>10.142384105960268</v>
      </c>
      <c r="Q2309" s="309" t="s">
        <v>15063</v>
      </c>
      <c r="R2309" s="311"/>
    </row>
    <row r="2310" spans="1:18" s="312" customFormat="1" x14ac:dyDescent="0.3">
      <c r="A2310" s="307">
        <v>2307</v>
      </c>
      <c r="B2310" s="308" t="s">
        <v>5271</v>
      </c>
      <c r="C2310" s="308" t="s">
        <v>2396</v>
      </c>
      <c r="D2310" s="308" t="s">
        <v>1378</v>
      </c>
      <c r="E2310" s="308" t="s">
        <v>14813</v>
      </c>
      <c r="F2310" s="309" t="s">
        <v>7971</v>
      </c>
      <c r="G2310" s="309" t="s">
        <v>7988</v>
      </c>
      <c r="H2310" s="309" t="s">
        <v>7989</v>
      </c>
      <c r="I2310" s="309" t="s">
        <v>5701</v>
      </c>
      <c r="J2310" s="309" t="s">
        <v>15063</v>
      </c>
      <c r="K2310" s="310">
        <v>0.28300000000000003</v>
      </c>
      <c r="L2310" s="310">
        <v>0.28300000000000003</v>
      </c>
      <c r="M2310" s="310">
        <v>0.25456999999999996</v>
      </c>
      <c r="N2310" s="310"/>
      <c r="O2310" s="310">
        <f t="shared" si="36"/>
        <v>10.045936395759741</v>
      </c>
      <c r="P2310" s="310">
        <v>10.943941148988889</v>
      </c>
      <c r="Q2310" s="309" t="s">
        <v>15063</v>
      </c>
      <c r="R2310" s="311"/>
    </row>
    <row r="2311" spans="1:18" s="312" customFormat="1" x14ac:dyDescent="0.3">
      <c r="A2311" s="307">
        <v>2308</v>
      </c>
      <c r="B2311" s="308" t="s">
        <v>5271</v>
      </c>
      <c r="C2311" s="308" t="s">
        <v>2396</v>
      </c>
      <c r="D2311" s="308" t="s">
        <v>1378</v>
      </c>
      <c r="E2311" s="308" t="s">
        <v>14815</v>
      </c>
      <c r="F2311" s="309" t="s">
        <v>7990</v>
      </c>
      <c r="G2311" s="309" t="s">
        <v>7991</v>
      </c>
      <c r="H2311" s="309" t="s">
        <v>7992</v>
      </c>
      <c r="I2311" s="309" t="s">
        <v>3759</v>
      </c>
      <c r="J2311" s="309" t="s">
        <v>15063</v>
      </c>
      <c r="K2311" s="310">
        <v>0.63484000000000007</v>
      </c>
      <c r="L2311" s="310">
        <v>0.63484000000000007</v>
      </c>
      <c r="M2311" s="310">
        <v>0.609622</v>
      </c>
      <c r="N2311" s="310"/>
      <c r="O2311" s="310">
        <f t="shared" si="36"/>
        <v>3.9723394871148745</v>
      </c>
      <c r="P2311" s="310">
        <v>92.25729019727693</v>
      </c>
      <c r="Q2311" s="309" t="s">
        <v>15063</v>
      </c>
      <c r="R2311" s="311"/>
    </row>
    <row r="2312" spans="1:18" s="312" customFormat="1" x14ac:dyDescent="0.3">
      <c r="A2312" s="307">
        <v>2309</v>
      </c>
      <c r="B2312" s="308" t="s">
        <v>5271</v>
      </c>
      <c r="C2312" s="308" t="s">
        <v>2396</v>
      </c>
      <c r="D2312" s="308" t="s">
        <v>1378</v>
      </c>
      <c r="E2312" s="308" t="s">
        <v>14815</v>
      </c>
      <c r="F2312" s="309" t="s">
        <v>7990</v>
      </c>
      <c r="G2312" s="309" t="s">
        <v>7993</v>
      </c>
      <c r="H2312" s="309" t="s">
        <v>7994</v>
      </c>
      <c r="I2312" s="309" t="s">
        <v>5701</v>
      </c>
      <c r="J2312" s="309" t="s">
        <v>15063</v>
      </c>
      <c r="K2312" s="310">
        <v>0.57835000000000003</v>
      </c>
      <c r="L2312" s="310">
        <v>0.57835000000000003</v>
      </c>
      <c r="M2312" s="310">
        <v>0.52033499999999999</v>
      </c>
      <c r="N2312" s="310"/>
      <c r="O2312" s="310">
        <f t="shared" si="36"/>
        <v>10.031123022391291</v>
      </c>
      <c r="P2312" s="310">
        <v>10.031123022391297</v>
      </c>
      <c r="Q2312" s="309" t="s">
        <v>15063</v>
      </c>
      <c r="R2312" s="311"/>
    </row>
    <row r="2313" spans="1:18" s="312" customFormat="1" x14ac:dyDescent="0.3">
      <c r="A2313" s="307">
        <v>2310</v>
      </c>
      <c r="B2313" s="308" t="s">
        <v>5271</v>
      </c>
      <c r="C2313" s="308" t="s">
        <v>2396</v>
      </c>
      <c r="D2313" s="308" t="s">
        <v>1378</v>
      </c>
      <c r="E2313" s="308" t="s">
        <v>14815</v>
      </c>
      <c r="F2313" s="309" t="s">
        <v>7990</v>
      </c>
      <c r="G2313" s="309" t="s">
        <v>7995</v>
      </c>
      <c r="H2313" s="309" t="s">
        <v>7996</v>
      </c>
      <c r="I2313" s="309" t="s">
        <v>5701</v>
      </c>
      <c r="J2313" s="309" t="s">
        <v>15063</v>
      </c>
      <c r="K2313" s="310">
        <v>0.70439999999999992</v>
      </c>
      <c r="L2313" s="310">
        <v>0.70439999999999992</v>
      </c>
      <c r="M2313" s="310">
        <v>0.63250499999999998</v>
      </c>
      <c r="N2313" s="310"/>
      <c r="O2313" s="310">
        <f t="shared" si="36"/>
        <v>10.206558773424183</v>
      </c>
      <c r="P2313" s="310">
        <v>12.033758200108934</v>
      </c>
      <c r="Q2313" s="309" t="s">
        <v>15063</v>
      </c>
      <c r="R2313" s="311"/>
    </row>
    <row r="2314" spans="1:18" s="312" customFormat="1" x14ac:dyDescent="0.3">
      <c r="A2314" s="307">
        <v>2311</v>
      </c>
      <c r="B2314" s="308" t="s">
        <v>5271</v>
      </c>
      <c r="C2314" s="308" t="s">
        <v>2396</v>
      </c>
      <c r="D2314" s="308" t="s">
        <v>1378</v>
      </c>
      <c r="E2314" s="308" t="s">
        <v>14815</v>
      </c>
      <c r="F2314" s="309" t="s">
        <v>7990</v>
      </c>
      <c r="G2314" s="309" t="s">
        <v>7997</v>
      </c>
      <c r="H2314" s="309" t="s">
        <v>7998</v>
      </c>
      <c r="I2314" s="309" t="s">
        <v>5701</v>
      </c>
      <c r="J2314" s="309" t="s">
        <v>15063</v>
      </c>
      <c r="K2314" s="310">
        <v>0.29040000000000005</v>
      </c>
      <c r="L2314" s="310">
        <v>0.29040000000000005</v>
      </c>
      <c r="M2314" s="310">
        <v>0.26180999999999999</v>
      </c>
      <c r="N2314" s="310"/>
      <c r="O2314" s="310">
        <f t="shared" si="36"/>
        <v>9.8450413223140689</v>
      </c>
      <c r="P2314" s="310">
        <v>9.8450413223140636</v>
      </c>
      <c r="Q2314" s="309" t="s">
        <v>15063</v>
      </c>
      <c r="R2314" s="311"/>
    </row>
    <row r="2315" spans="1:18" s="312" customFormat="1" x14ac:dyDescent="0.3">
      <c r="A2315" s="307">
        <v>2312</v>
      </c>
      <c r="B2315" s="308" t="s">
        <v>5271</v>
      </c>
      <c r="C2315" s="308" t="s">
        <v>2396</v>
      </c>
      <c r="D2315" s="308" t="s">
        <v>1378</v>
      </c>
      <c r="E2315" s="308" t="s">
        <v>14815</v>
      </c>
      <c r="F2315" s="309" t="s">
        <v>7990</v>
      </c>
      <c r="G2315" s="309" t="s">
        <v>7999</v>
      </c>
      <c r="H2315" s="309" t="s">
        <v>8000</v>
      </c>
      <c r="I2315" s="309" t="s">
        <v>5701</v>
      </c>
      <c r="J2315" s="309" t="s">
        <v>15063</v>
      </c>
      <c r="K2315" s="310">
        <v>0.51419999999999999</v>
      </c>
      <c r="L2315" s="310">
        <v>0.51419999999999999</v>
      </c>
      <c r="M2315" s="310">
        <v>0.46362100000000006</v>
      </c>
      <c r="N2315" s="310"/>
      <c r="O2315" s="310">
        <f t="shared" si="36"/>
        <v>9.8364449630493827</v>
      </c>
      <c r="P2315" s="310">
        <v>9.8364449630493844</v>
      </c>
      <c r="Q2315" s="309" t="s">
        <v>15063</v>
      </c>
      <c r="R2315" s="311"/>
    </row>
    <row r="2316" spans="1:18" s="312" customFormat="1" x14ac:dyDescent="0.3">
      <c r="A2316" s="307">
        <v>2313</v>
      </c>
      <c r="B2316" s="308" t="s">
        <v>5271</v>
      </c>
      <c r="C2316" s="308" t="s">
        <v>2396</v>
      </c>
      <c r="D2316" s="308" t="s">
        <v>1378</v>
      </c>
      <c r="E2316" s="308" t="s">
        <v>14815</v>
      </c>
      <c r="F2316" s="309" t="s">
        <v>7990</v>
      </c>
      <c r="G2316" s="309" t="s">
        <v>8001</v>
      </c>
      <c r="H2316" s="309" t="s">
        <v>8002</v>
      </c>
      <c r="I2316" s="309" t="s">
        <v>5706</v>
      </c>
      <c r="J2316" s="309" t="s">
        <v>15063</v>
      </c>
      <c r="K2316" s="310">
        <v>0.4758</v>
      </c>
      <c r="L2316" s="310">
        <v>0.4758</v>
      </c>
      <c r="M2316" s="310">
        <v>0.45186270000000006</v>
      </c>
      <c r="N2316" s="310"/>
      <c r="O2316" s="310">
        <f t="shared" si="36"/>
        <v>5.0309583858764055</v>
      </c>
      <c r="P2316" s="310">
        <v>46.217973685262713</v>
      </c>
      <c r="Q2316" s="309" t="s">
        <v>15063</v>
      </c>
      <c r="R2316" s="311"/>
    </row>
    <row r="2317" spans="1:18" s="312" customFormat="1" x14ac:dyDescent="0.3">
      <c r="A2317" s="307">
        <v>2314</v>
      </c>
      <c r="B2317" s="308" t="s">
        <v>5271</v>
      </c>
      <c r="C2317" s="308" t="s">
        <v>2396</v>
      </c>
      <c r="D2317" s="308" t="s">
        <v>1378</v>
      </c>
      <c r="E2317" s="308" t="s">
        <v>14815</v>
      </c>
      <c r="F2317" s="309" t="s">
        <v>7990</v>
      </c>
      <c r="G2317" s="309" t="s">
        <v>8003</v>
      </c>
      <c r="H2317" s="309" t="s">
        <v>8004</v>
      </c>
      <c r="I2317" s="309" t="s">
        <v>5701</v>
      </c>
      <c r="J2317" s="309" t="s">
        <v>15063</v>
      </c>
      <c r="K2317" s="310">
        <v>0.33639999999999998</v>
      </c>
      <c r="L2317" s="310">
        <v>0.33639999999999998</v>
      </c>
      <c r="M2317" s="310">
        <v>0.30320000000000003</v>
      </c>
      <c r="N2317" s="310"/>
      <c r="O2317" s="310">
        <f t="shared" si="36"/>
        <v>9.8692033293697836</v>
      </c>
      <c r="P2317" s="310">
        <v>9.8692033293697801</v>
      </c>
      <c r="Q2317" s="309" t="s">
        <v>15063</v>
      </c>
      <c r="R2317" s="311"/>
    </row>
    <row r="2318" spans="1:18" s="312" customFormat="1" x14ac:dyDescent="0.3">
      <c r="A2318" s="307">
        <v>2315</v>
      </c>
      <c r="B2318" s="308" t="s">
        <v>5271</v>
      </c>
      <c r="C2318" s="308" t="s">
        <v>2396</v>
      </c>
      <c r="D2318" s="308" t="s">
        <v>1378</v>
      </c>
      <c r="E2318" s="308" t="s">
        <v>14815</v>
      </c>
      <c r="F2318" s="309" t="s">
        <v>7990</v>
      </c>
      <c r="G2318" s="309" t="s">
        <v>8005</v>
      </c>
      <c r="H2318" s="309" t="s">
        <v>8006</v>
      </c>
      <c r="I2318" s="309" t="s">
        <v>5701</v>
      </c>
      <c r="J2318" s="309" t="s">
        <v>15063</v>
      </c>
      <c r="K2318" s="310">
        <v>0.47659999999999997</v>
      </c>
      <c r="L2318" s="310">
        <v>0.47659999999999997</v>
      </c>
      <c r="M2318" s="310">
        <v>0.42822900000000003</v>
      </c>
      <c r="N2318" s="310"/>
      <c r="O2318" s="310">
        <f t="shared" si="36"/>
        <v>10.149181703734776</v>
      </c>
      <c r="P2318" s="310">
        <v>10.149181703734778</v>
      </c>
      <c r="Q2318" s="309" t="s">
        <v>15063</v>
      </c>
      <c r="R2318" s="311"/>
    </row>
    <row r="2319" spans="1:18" s="312" customFormat="1" x14ac:dyDescent="0.3">
      <c r="A2319" s="307">
        <v>2316</v>
      </c>
      <c r="B2319" s="308" t="s">
        <v>5271</v>
      </c>
      <c r="C2319" s="308" t="s">
        <v>2396</v>
      </c>
      <c r="D2319" s="308" t="s">
        <v>1378</v>
      </c>
      <c r="E2319" s="308" t="s">
        <v>14815</v>
      </c>
      <c r="F2319" s="309" t="s">
        <v>7990</v>
      </c>
      <c r="G2319" s="309" t="s">
        <v>8007</v>
      </c>
      <c r="H2319" s="309" t="s">
        <v>8008</v>
      </c>
      <c r="I2319" s="309" t="s">
        <v>5701</v>
      </c>
      <c r="J2319" s="309" t="s">
        <v>15063</v>
      </c>
      <c r="K2319" s="310">
        <v>0.54479999999999995</v>
      </c>
      <c r="L2319" s="310">
        <v>0.54479999999999995</v>
      </c>
      <c r="M2319" s="310">
        <v>0.49115999999999999</v>
      </c>
      <c r="N2319" s="310"/>
      <c r="O2319" s="310">
        <f t="shared" si="36"/>
        <v>9.8458149779735624</v>
      </c>
      <c r="P2319" s="310">
        <v>9.845814977973566</v>
      </c>
      <c r="Q2319" s="309" t="s">
        <v>15063</v>
      </c>
      <c r="R2319" s="311"/>
    </row>
    <row r="2320" spans="1:18" s="312" customFormat="1" x14ac:dyDescent="0.3">
      <c r="A2320" s="307">
        <v>2317</v>
      </c>
      <c r="B2320" s="308" t="s">
        <v>5271</v>
      </c>
      <c r="C2320" s="308" t="s">
        <v>2396</v>
      </c>
      <c r="D2320" s="308" t="s">
        <v>1378</v>
      </c>
      <c r="E2320" s="308" t="s">
        <v>14815</v>
      </c>
      <c r="F2320" s="309" t="s">
        <v>7990</v>
      </c>
      <c r="G2320" s="309" t="s">
        <v>8009</v>
      </c>
      <c r="H2320" s="309" t="s">
        <v>8010</v>
      </c>
      <c r="I2320" s="309" t="s">
        <v>5701</v>
      </c>
      <c r="J2320" s="309" t="s">
        <v>15063</v>
      </c>
      <c r="K2320" s="310">
        <v>0.28639999999999999</v>
      </c>
      <c r="L2320" s="310">
        <v>0.28639999999999999</v>
      </c>
      <c r="M2320" s="310">
        <v>0.2575925</v>
      </c>
      <c r="N2320" s="310"/>
      <c r="O2320" s="310">
        <f t="shared" si="36"/>
        <v>10.058484636871503</v>
      </c>
      <c r="P2320" s="310">
        <v>14.908649409159425</v>
      </c>
      <c r="Q2320" s="309" t="s">
        <v>15063</v>
      </c>
      <c r="R2320" s="311"/>
    </row>
    <row r="2321" spans="1:18" s="312" customFormat="1" x14ac:dyDescent="0.3">
      <c r="A2321" s="307">
        <v>2318</v>
      </c>
      <c r="B2321" s="308" t="s">
        <v>5271</v>
      </c>
      <c r="C2321" s="308" t="s">
        <v>2396</v>
      </c>
      <c r="D2321" s="308" t="s">
        <v>1378</v>
      </c>
      <c r="E2321" s="308" t="s">
        <v>14815</v>
      </c>
      <c r="F2321" s="309" t="s">
        <v>7990</v>
      </c>
      <c r="G2321" s="309" t="s">
        <v>8011</v>
      </c>
      <c r="H2321" s="309" t="s">
        <v>8012</v>
      </c>
      <c r="I2321" s="309" t="s">
        <v>5706</v>
      </c>
      <c r="J2321" s="309" t="s">
        <v>15063</v>
      </c>
      <c r="K2321" s="310">
        <v>0.25469000000000003</v>
      </c>
      <c r="L2321" s="310">
        <v>0.25469000000000003</v>
      </c>
      <c r="M2321" s="310">
        <v>0.22219155600000004</v>
      </c>
      <c r="N2321" s="310"/>
      <c r="O2321" s="310">
        <f t="shared" si="36"/>
        <v>12.759999999999994</v>
      </c>
      <c r="P2321" s="310">
        <v>48.426617410619563</v>
      </c>
      <c r="Q2321" s="309" t="s">
        <v>15063</v>
      </c>
      <c r="R2321" s="311"/>
    </row>
    <row r="2322" spans="1:18" s="312" customFormat="1" x14ac:dyDescent="0.3">
      <c r="A2322" s="307">
        <v>2319</v>
      </c>
      <c r="B2322" s="308" t="s">
        <v>5271</v>
      </c>
      <c r="C2322" s="308" t="s">
        <v>2396</v>
      </c>
      <c r="D2322" s="308" t="s">
        <v>1378</v>
      </c>
      <c r="E2322" s="308" t="s">
        <v>14815</v>
      </c>
      <c r="F2322" s="309" t="s">
        <v>7990</v>
      </c>
      <c r="G2322" s="309" t="s">
        <v>8013</v>
      </c>
      <c r="H2322" s="309" t="s">
        <v>8014</v>
      </c>
      <c r="I2322" s="309" t="s">
        <v>5701</v>
      </c>
      <c r="J2322" s="309" t="s">
        <v>15063</v>
      </c>
      <c r="K2322" s="310">
        <v>0.61899999999999999</v>
      </c>
      <c r="L2322" s="310">
        <v>0.61899999999999999</v>
      </c>
      <c r="M2322" s="310">
        <v>0.55640299999999998</v>
      </c>
      <c r="N2322" s="310"/>
      <c r="O2322" s="310">
        <f t="shared" si="36"/>
        <v>10.112600969305333</v>
      </c>
      <c r="P2322" s="310">
        <v>12.16551564087437</v>
      </c>
      <c r="Q2322" s="309" t="s">
        <v>15063</v>
      </c>
      <c r="R2322" s="311"/>
    </row>
    <row r="2323" spans="1:18" s="312" customFormat="1" x14ac:dyDescent="0.3">
      <c r="A2323" s="307">
        <v>2320</v>
      </c>
      <c r="B2323" s="308" t="s">
        <v>5271</v>
      </c>
      <c r="C2323" s="308" t="s">
        <v>2396</v>
      </c>
      <c r="D2323" s="308" t="s">
        <v>1378</v>
      </c>
      <c r="E2323" s="308" t="s">
        <v>14815</v>
      </c>
      <c r="F2323" s="309" t="s">
        <v>7990</v>
      </c>
      <c r="G2323" s="309" t="s">
        <v>8015</v>
      </c>
      <c r="H2323" s="309" t="s">
        <v>8016</v>
      </c>
      <c r="I2323" s="309" t="s">
        <v>5706</v>
      </c>
      <c r="J2323" s="309" t="s">
        <v>15063</v>
      </c>
      <c r="K2323" s="310">
        <v>0.64200000000000002</v>
      </c>
      <c r="L2323" s="310">
        <v>0.64200000000000002</v>
      </c>
      <c r="M2323" s="310">
        <v>0.55610039999999994</v>
      </c>
      <c r="N2323" s="310"/>
      <c r="O2323" s="310">
        <f t="shared" si="36"/>
        <v>13.380000000000011</v>
      </c>
      <c r="P2323" s="310">
        <v>76.345229062533519</v>
      </c>
      <c r="Q2323" s="309" t="s">
        <v>15063</v>
      </c>
      <c r="R2323" s="311"/>
    </row>
    <row r="2324" spans="1:18" s="312" customFormat="1" x14ac:dyDescent="0.3">
      <c r="A2324" s="307">
        <v>2321</v>
      </c>
      <c r="B2324" s="308" t="s">
        <v>5271</v>
      </c>
      <c r="C2324" s="308" t="s">
        <v>2396</v>
      </c>
      <c r="D2324" s="308" t="s">
        <v>1378</v>
      </c>
      <c r="E2324" s="308" t="s">
        <v>14815</v>
      </c>
      <c r="F2324" s="309" t="s">
        <v>7990</v>
      </c>
      <c r="G2324" s="309" t="s">
        <v>8017</v>
      </c>
      <c r="H2324" s="309" t="s">
        <v>8018</v>
      </c>
      <c r="I2324" s="309" t="s">
        <v>5701</v>
      </c>
      <c r="J2324" s="309" t="s">
        <v>15063</v>
      </c>
      <c r="K2324" s="310">
        <v>0.54559999999999997</v>
      </c>
      <c r="L2324" s="310">
        <v>0.54559999999999997</v>
      </c>
      <c r="M2324" s="310">
        <v>0.49200900000000003</v>
      </c>
      <c r="N2324" s="310"/>
      <c r="O2324" s="310">
        <f t="shared" si="36"/>
        <v>9.8223973607038015</v>
      </c>
      <c r="P2324" s="310">
        <v>9.8223973607037944</v>
      </c>
      <c r="Q2324" s="309" t="s">
        <v>15063</v>
      </c>
      <c r="R2324" s="311"/>
    </row>
    <row r="2325" spans="1:18" s="312" customFormat="1" x14ac:dyDescent="0.3">
      <c r="A2325" s="307">
        <v>2322</v>
      </c>
      <c r="B2325" s="308" t="s">
        <v>5271</v>
      </c>
      <c r="C2325" s="308" t="s">
        <v>2396</v>
      </c>
      <c r="D2325" s="308" t="s">
        <v>1378</v>
      </c>
      <c r="E2325" s="308" t="s">
        <v>14815</v>
      </c>
      <c r="F2325" s="309" t="s">
        <v>8019</v>
      </c>
      <c r="G2325" s="309" t="s">
        <v>8022</v>
      </c>
      <c r="H2325" s="309" t="s">
        <v>8023</v>
      </c>
      <c r="I2325" s="309" t="s">
        <v>5706</v>
      </c>
      <c r="J2325" s="309" t="s">
        <v>15063</v>
      </c>
      <c r="K2325" s="310">
        <v>0.61150000000000004</v>
      </c>
      <c r="L2325" s="310">
        <v>0.61150000000000004</v>
      </c>
      <c r="M2325" s="310">
        <v>0.52828299999999995</v>
      </c>
      <c r="N2325" s="310"/>
      <c r="O2325" s="310">
        <f t="shared" si="36"/>
        <v>13.608667211774339</v>
      </c>
      <c r="P2325" s="310">
        <v>50.963476663489828</v>
      </c>
      <c r="Q2325" s="309" t="s">
        <v>15063</v>
      </c>
      <c r="R2325" s="311"/>
    </row>
    <row r="2326" spans="1:18" s="312" customFormat="1" x14ac:dyDescent="0.3">
      <c r="A2326" s="307">
        <v>2323</v>
      </c>
      <c r="B2326" s="308" t="s">
        <v>5271</v>
      </c>
      <c r="C2326" s="308" t="s">
        <v>2396</v>
      </c>
      <c r="D2326" s="308" t="s">
        <v>1378</v>
      </c>
      <c r="E2326" s="308" t="s">
        <v>14815</v>
      </c>
      <c r="F2326" s="309" t="s">
        <v>8019</v>
      </c>
      <c r="G2326" s="309" t="s">
        <v>8024</v>
      </c>
      <c r="H2326" s="309" t="s">
        <v>8025</v>
      </c>
      <c r="I2326" s="309" t="s">
        <v>5706</v>
      </c>
      <c r="J2326" s="309" t="s">
        <v>15063</v>
      </c>
      <c r="K2326" s="310">
        <v>0.30449999999999999</v>
      </c>
      <c r="L2326" s="310">
        <v>0.30449999999999999</v>
      </c>
      <c r="M2326" s="310">
        <v>0.2684472</v>
      </c>
      <c r="N2326" s="310"/>
      <c r="O2326" s="310">
        <f t="shared" si="36"/>
        <v>11.84</v>
      </c>
      <c r="P2326" s="310">
        <v>70.942115840016157</v>
      </c>
      <c r="Q2326" s="309" t="s">
        <v>15063</v>
      </c>
      <c r="R2326" s="311"/>
    </row>
    <row r="2327" spans="1:18" s="312" customFormat="1" x14ac:dyDescent="0.3">
      <c r="A2327" s="307">
        <v>2324</v>
      </c>
      <c r="B2327" s="308" t="s">
        <v>5271</v>
      </c>
      <c r="C2327" s="308" t="s">
        <v>2396</v>
      </c>
      <c r="D2327" s="308" t="s">
        <v>1378</v>
      </c>
      <c r="E2327" s="308" t="s">
        <v>14815</v>
      </c>
      <c r="F2327" s="309" t="s">
        <v>8019</v>
      </c>
      <c r="G2327" s="309" t="s">
        <v>8026</v>
      </c>
      <c r="H2327" s="309" t="s">
        <v>8027</v>
      </c>
      <c r="I2327" s="309" t="s">
        <v>5701</v>
      </c>
      <c r="J2327" s="309" t="s">
        <v>15063</v>
      </c>
      <c r="K2327" s="310">
        <v>0.67169999999999996</v>
      </c>
      <c r="L2327" s="310">
        <v>0.67169999999999996</v>
      </c>
      <c r="M2327" s="310">
        <v>0.60567258000000002</v>
      </c>
      <c r="N2327" s="310"/>
      <c r="O2327" s="310">
        <f t="shared" si="36"/>
        <v>9.8298972755694436</v>
      </c>
      <c r="P2327" s="310">
        <v>9.8298972755694329</v>
      </c>
      <c r="Q2327" s="309" t="s">
        <v>15063</v>
      </c>
      <c r="R2327" s="311"/>
    </row>
    <row r="2328" spans="1:18" s="312" customFormat="1" x14ac:dyDescent="0.3">
      <c r="A2328" s="307">
        <v>2325</v>
      </c>
      <c r="B2328" s="308" t="s">
        <v>5271</v>
      </c>
      <c r="C2328" s="308" t="s">
        <v>2396</v>
      </c>
      <c r="D2328" s="308" t="s">
        <v>1378</v>
      </c>
      <c r="E2328" s="308" t="s">
        <v>14815</v>
      </c>
      <c r="F2328" s="309" t="s">
        <v>8028</v>
      </c>
      <c r="G2328" s="309" t="s">
        <v>8029</v>
      </c>
      <c r="H2328" s="309" t="s">
        <v>8030</v>
      </c>
      <c r="I2328" s="309" t="s">
        <v>5701</v>
      </c>
      <c r="J2328" s="309" t="s">
        <v>15063</v>
      </c>
      <c r="K2328" s="310">
        <v>0.49492000000000003</v>
      </c>
      <c r="L2328" s="310">
        <v>0.49492000000000003</v>
      </c>
      <c r="M2328" s="310">
        <v>0.44824849999999999</v>
      </c>
      <c r="N2328" s="310"/>
      <c r="O2328" s="310">
        <f t="shared" si="36"/>
        <v>9.4301099167542279</v>
      </c>
      <c r="P2328" s="310">
        <v>9.4301099167542262</v>
      </c>
      <c r="Q2328" s="309" t="s">
        <v>15063</v>
      </c>
      <c r="R2328" s="311"/>
    </row>
    <row r="2329" spans="1:18" s="312" customFormat="1" x14ac:dyDescent="0.3">
      <c r="A2329" s="307">
        <v>2326</v>
      </c>
      <c r="B2329" s="308" t="s">
        <v>5271</v>
      </c>
      <c r="C2329" s="308" t="s">
        <v>2396</v>
      </c>
      <c r="D2329" s="308" t="s">
        <v>1378</v>
      </c>
      <c r="E2329" s="308" t="s">
        <v>14815</v>
      </c>
      <c r="F2329" s="309" t="s">
        <v>8028</v>
      </c>
      <c r="G2329" s="309" t="s">
        <v>8031</v>
      </c>
      <c r="H2329" s="309" t="s">
        <v>8032</v>
      </c>
      <c r="I2329" s="309" t="s">
        <v>5701</v>
      </c>
      <c r="J2329" s="309" t="s">
        <v>15063</v>
      </c>
      <c r="K2329" s="310">
        <v>0.63534000000000002</v>
      </c>
      <c r="L2329" s="310">
        <v>0.63534000000000002</v>
      </c>
      <c r="M2329" s="310">
        <v>0.57223650000000004</v>
      </c>
      <c r="N2329" s="310"/>
      <c r="O2329" s="310">
        <f t="shared" si="36"/>
        <v>9.9322410048163157</v>
      </c>
      <c r="P2329" s="310">
        <v>9.9322410048162997</v>
      </c>
      <c r="Q2329" s="309" t="s">
        <v>15063</v>
      </c>
      <c r="R2329" s="311"/>
    </row>
    <row r="2330" spans="1:18" s="312" customFormat="1" x14ac:dyDescent="0.3">
      <c r="A2330" s="307">
        <v>2327</v>
      </c>
      <c r="B2330" s="308" t="s">
        <v>5271</v>
      </c>
      <c r="C2330" s="308" t="s">
        <v>2396</v>
      </c>
      <c r="D2330" s="308" t="s">
        <v>1378</v>
      </c>
      <c r="E2330" s="308" t="s">
        <v>14815</v>
      </c>
      <c r="F2330" s="309" t="s">
        <v>8028</v>
      </c>
      <c r="G2330" s="309" t="s">
        <v>8033</v>
      </c>
      <c r="H2330" s="309" t="s">
        <v>8034</v>
      </c>
      <c r="I2330" s="309" t="s">
        <v>5701</v>
      </c>
      <c r="J2330" s="309" t="s">
        <v>15063</v>
      </c>
      <c r="K2330" s="310">
        <v>0.44286000000000003</v>
      </c>
      <c r="L2330" s="310">
        <v>0.44286000000000003</v>
      </c>
      <c r="M2330" s="310">
        <v>0.39880300000000002</v>
      </c>
      <c r="N2330" s="310"/>
      <c r="O2330" s="310">
        <f t="shared" si="36"/>
        <v>9.9482906561893163</v>
      </c>
      <c r="P2330" s="310">
        <v>9.9482906561893074</v>
      </c>
      <c r="Q2330" s="309" t="s">
        <v>15063</v>
      </c>
      <c r="R2330" s="311"/>
    </row>
    <row r="2331" spans="1:18" s="312" customFormat="1" x14ac:dyDescent="0.3">
      <c r="A2331" s="307">
        <v>2328</v>
      </c>
      <c r="B2331" s="308" t="s">
        <v>5271</v>
      </c>
      <c r="C2331" s="308" t="s">
        <v>2396</v>
      </c>
      <c r="D2331" s="308" t="s">
        <v>1378</v>
      </c>
      <c r="E2331" s="308" t="s">
        <v>14815</v>
      </c>
      <c r="F2331" s="309" t="s">
        <v>8028</v>
      </c>
      <c r="G2331" s="309" t="s">
        <v>8035</v>
      </c>
      <c r="H2331" s="309" t="s">
        <v>8036</v>
      </c>
      <c r="I2331" s="309" t="s">
        <v>5706</v>
      </c>
      <c r="J2331" s="309" t="s">
        <v>15063</v>
      </c>
      <c r="K2331" s="310">
        <v>1.67652</v>
      </c>
      <c r="L2331" s="310">
        <v>1.67652</v>
      </c>
      <c r="M2331" s="310">
        <v>1.4838878520000001</v>
      </c>
      <c r="N2331" s="310"/>
      <c r="O2331" s="310">
        <f t="shared" si="36"/>
        <v>11.489999999999997</v>
      </c>
      <c r="P2331" s="310">
        <v>31.103969404251796</v>
      </c>
      <c r="Q2331" s="309" t="s">
        <v>15063</v>
      </c>
      <c r="R2331" s="311"/>
    </row>
    <row r="2332" spans="1:18" s="312" customFormat="1" x14ac:dyDescent="0.3">
      <c r="A2332" s="307">
        <v>2329</v>
      </c>
      <c r="B2332" s="308" t="s">
        <v>5271</v>
      </c>
      <c r="C2332" s="308" t="s">
        <v>2396</v>
      </c>
      <c r="D2332" s="308" t="s">
        <v>1378</v>
      </c>
      <c r="E2332" s="308" t="s">
        <v>14815</v>
      </c>
      <c r="F2332" s="309" t="s">
        <v>8028</v>
      </c>
      <c r="G2332" s="309" t="s">
        <v>8037</v>
      </c>
      <c r="H2332" s="309" t="s">
        <v>8038</v>
      </c>
      <c r="I2332" s="309" t="s">
        <v>5701</v>
      </c>
      <c r="J2332" s="309" t="s">
        <v>15063</v>
      </c>
      <c r="K2332" s="310">
        <v>0.64240000000000008</v>
      </c>
      <c r="L2332" s="310">
        <v>0.64240000000000008</v>
      </c>
      <c r="M2332" s="310">
        <v>0.57642499999999997</v>
      </c>
      <c r="N2332" s="310"/>
      <c r="O2332" s="310">
        <f t="shared" si="36"/>
        <v>10.270080946450827</v>
      </c>
      <c r="P2332" s="310">
        <v>10.270080946450822</v>
      </c>
      <c r="Q2332" s="309" t="s">
        <v>15063</v>
      </c>
      <c r="R2332" s="311"/>
    </row>
    <row r="2333" spans="1:18" s="312" customFormat="1" x14ac:dyDescent="0.3">
      <c r="A2333" s="307">
        <v>2330</v>
      </c>
      <c r="B2333" s="308" t="s">
        <v>5271</v>
      </c>
      <c r="C2333" s="308" t="s">
        <v>2396</v>
      </c>
      <c r="D2333" s="308" t="s">
        <v>1378</v>
      </c>
      <c r="E2333" s="308" t="s">
        <v>14815</v>
      </c>
      <c r="F2333" s="309" t="s">
        <v>8028</v>
      </c>
      <c r="G2333" s="309" t="s">
        <v>8039</v>
      </c>
      <c r="H2333" s="309" t="s">
        <v>8040</v>
      </c>
      <c r="I2333" s="309" t="s">
        <v>5701</v>
      </c>
      <c r="J2333" s="309" t="s">
        <v>15063</v>
      </c>
      <c r="K2333" s="310">
        <v>0.50781999999999994</v>
      </c>
      <c r="L2333" s="310">
        <v>0.50781999999999994</v>
      </c>
      <c r="M2333" s="310">
        <v>0.45432099999999997</v>
      </c>
      <c r="N2333" s="310"/>
      <c r="O2333" s="310">
        <f t="shared" si="36"/>
        <v>10.53503209798747</v>
      </c>
      <c r="P2333" s="310">
        <v>10.535032097987463</v>
      </c>
      <c r="Q2333" s="309" t="s">
        <v>15063</v>
      </c>
      <c r="R2333" s="311"/>
    </row>
    <row r="2334" spans="1:18" s="312" customFormat="1" x14ac:dyDescent="0.3">
      <c r="A2334" s="307">
        <v>2331</v>
      </c>
      <c r="B2334" s="308" t="s">
        <v>5271</v>
      </c>
      <c r="C2334" s="308" t="s">
        <v>2396</v>
      </c>
      <c r="D2334" s="308" t="s">
        <v>1378</v>
      </c>
      <c r="E2334" s="308" t="s">
        <v>14815</v>
      </c>
      <c r="F2334" s="309" t="s">
        <v>8028</v>
      </c>
      <c r="G2334" s="309" t="s">
        <v>8041</v>
      </c>
      <c r="H2334" s="309" t="s">
        <v>8042</v>
      </c>
      <c r="I2334" s="309" t="s">
        <v>5701</v>
      </c>
      <c r="J2334" s="309" t="s">
        <v>15063</v>
      </c>
      <c r="K2334" s="310">
        <v>0.55376000000000003</v>
      </c>
      <c r="L2334" s="310">
        <v>0.55376000000000003</v>
      </c>
      <c r="M2334" s="310">
        <v>0.49838499999999997</v>
      </c>
      <c r="N2334" s="310"/>
      <c r="O2334" s="310">
        <f t="shared" si="36"/>
        <v>9.9998194163536649</v>
      </c>
      <c r="P2334" s="310">
        <v>9.9998194163536613</v>
      </c>
      <c r="Q2334" s="309" t="s">
        <v>15063</v>
      </c>
      <c r="R2334" s="311"/>
    </row>
    <row r="2335" spans="1:18" s="312" customFormat="1" x14ac:dyDescent="0.3">
      <c r="A2335" s="307">
        <v>2332</v>
      </c>
      <c r="B2335" s="308" t="s">
        <v>5271</v>
      </c>
      <c r="C2335" s="308" t="s">
        <v>2396</v>
      </c>
      <c r="D2335" s="308" t="s">
        <v>1378</v>
      </c>
      <c r="E2335" s="308" t="s">
        <v>14815</v>
      </c>
      <c r="F2335" s="309" t="s">
        <v>8028</v>
      </c>
      <c r="G2335" s="309" t="s">
        <v>8043</v>
      </c>
      <c r="H2335" s="309" t="s">
        <v>8044</v>
      </c>
      <c r="I2335" s="309" t="s">
        <v>5706</v>
      </c>
      <c r="J2335" s="309" t="s">
        <v>15063</v>
      </c>
      <c r="K2335" s="310">
        <v>0.97244000000000008</v>
      </c>
      <c r="L2335" s="310">
        <v>0.97244000000000008</v>
      </c>
      <c r="M2335" s="310">
        <v>0.85419129599999999</v>
      </c>
      <c r="N2335" s="310"/>
      <c r="O2335" s="310">
        <f t="shared" si="36"/>
        <v>12.160000000000009</v>
      </c>
      <c r="P2335" s="310">
        <v>49.958286668497109</v>
      </c>
      <c r="Q2335" s="309" t="s">
        <v>15063</v>
      </c>
      <c r="R2335" s="311"/>
    </row>
    <row r="2336" spans="1:18" s="312" customFormat="1" x14ac:dyDescent="0.3">
      <c r="A2336" s="307">
        <v>2333</v>
      </c>
      <c r="B2336" s="308" t="s">
        <v>5271</v>
      </c>
      <c r="C2336" s="308" t="s">
        <v>2396</v>
      </c>
      <c r="D2336" s="308" t="s">
        <v>1378</v>
      </c>
      <c r="E2336" s="308" t="s">
        <v>14815</v>
      </c>
      <c r="F2336" s="309" t="s">
        <v>8028</v>
      </c>
      <c r="G2336" s="309" t="s">
        <v>8045</v>
      </c>
      <c r="H2336" s="309" t="s">
        <v>8046</v>
      </c>
      <c r="I2336" s="309" t="s">
        <v>5701</v>
      </c>
      <c r="J2336" s="309" t="s">
        <v>15063</v>
      </c>
      <c r="K2336" s="310">
        <v>0.53261999999999998</v>
      </c>
      <c r="L2336" s="310">
        <v>0.53261999999999998</v>
      </c>
      <c r="M2336" s="310">
        <v>0.48106199999999999</v>
      </c>
      <c r="N2336" s="310"/>
      <c r="O2336" s="310">
        <f t="shared" si="36"/>
        <v>9.6800720964289724</v>
      </c>
      <c r="P2336" s="310">
        <v>9.6800720964289706</v>
      </c>
      <c r="Q2336" s="309" t="s">
        <v>15063</v>
      </c>
      <c r="R2336" s="311"/>
    </row>
    <row r="2337" spans="1:18" s="312" customFormat="1" x14ac:dyDescent="0.3">
      <c r="A2337" s="307">
        <v>2334</v>
      </c>
      <c r="B2337" s="308" t="s">
        <v>5271</v>
      </c>
      <c r="C2337" s="308" t="s">
        <v>2396</v>
      </c>
      <c r="D2337" s="308" t="s">
        <v>1378</v>
      </c>
      <c r="E2337" s="308" t="s">
        <v>14815</v>
      </c>
      <c r="F2337" s="309" t="s">
        <v>8028</v>
      </c>
      <c r="G2337" s="309" t="s">
        <v>8047</v>
      </c>
      <c r="H2337" s="309" t="s">
        <v>8048</v>
      </c>
      <c r="I2337" s="309" t="s">
        <v>5701</v>
      </c>
      <c r="J2337" s="309" t="s">
        <v>15063</v>
      </c>
      <c r="K2337" s="310">
        <v>0.31354000000000004</v>
      </c>
      <c r="L2337" s="310">
        <v>0.31354000000000004</v>
      </c>
      <c r="M2337" s="310">
        <v>0.28307500000000002</v>
      </c>
      <c r="N2337" s="310"/>
      <c r="O2337" s="310">
        <f t="shared" si="36"/>
        <v>9.7164636091088905</v>
      </c>
      <c r="P2337" s="310">
        <v>9.7164636091089047</v>
      </c>
      <c r="Q2337" s="309" t="s">
        <v>15063</v>
      </c>
      <c r="R2337" s="311"/>
    </row>
    <row r="2338" spans="1:18" s="312" customFormat="1" x14ac:dyDescent="0.3">
      <c r="A2338" s="307">
        <v>2335</v>
      </c>
      <c r="B2338" s="308" t="s">
        <v>5271</v>
      </c>
      <c r="C2338" s="308" t="s">
        <v>2396</v>
      </c>
      <c r="D2338" s="308" t="s">
        <v>1378</v>
      </c>
      <c r="E2338" s="308" t="s">
        <v>14815</v>
      </c>
      <c r="F2338" s="309" t="s">
        <v>8028</v>
      </c>
      <c r="G2338" s="309" t="s">
        <v>8049</v>
      </c>
      <c r="H2338" s="309" t="s">
        <v>8050</v>
      </c>
      <c r="I2338" s="309" t="s">
        <v>5706</v>
      </c>
      <c r="J2338" s="309" t="s">
        <v>15063</v>
      </c>
      <c r="K2338" s="310">
        <v>0.59279999999999999</v>
      </c>
      <c r="L2338" s="310">
        <v>0.59279999999999999</v>
      </c>
      <c r="M2338" s="310">
        <v>0.51105287999999993</v>
      </c>
      <c r="N2338" s="310"/>
      <c r="O2338" s="310">
        <f t="shared" si="36"/>
        <v>13.79000000000001</v>
      </c>
      <c r="P2338" s="310">
        <v>52.838674958428925</v>
      </c>
      <c r="Q2338" s="309" t="s">
        <v>15063</v>
      </c>
      <c r="R2338" s="311"/>
    </row>
    <row r="2339" spans="1:18" s="312" customFormat="1" x14ac:dyDescent="0.3">
      <c r="A2339" s="307">
        <v>2336</v>
      </c>
      <c r="B2339" s="308" t="s">
        <v>5271</v>
      </c>
      <c r="C2339" s="308" t="s">
        <v>2396</v>
      </c>
      <c r="D2339" s="308" t="s">
        <v>1378</v>
      </c>
      <c r="E2339" s="308" t="s">
        <v>14815</v>
      </c>
      <c r="F2339" s="309" t="s">
        <v>8051</v>
      </c>
      <c r="G2339" s="309" t="s">
        <v>8052</v>
      </c>
      <c r="H2339" s="309" t="s">
        <v>8053</v>
      </c>
      <c r="I2339" s="309" t="s">
        <v>5701</v>
      </c>
      <c r="J2339" s="309" t="s">
        <v>15063</v>
      </c>
      <c r="K2339" s="310">
        <v>0.62450000000000006</v>
      </c>
      <c r="L2339" s="310">
        <v>0.62450000000000006</v>
      </c>
      <c r="M2339" s="310">
        <v>0.55812349999999999</v>
      </c>
      <c r="N2339" s="310"/>
      <c r="O2339" s="310">
        <f t="shared" si="36"/>
        <v>10.628742994395525</v>
      </c>
      <c r="P2339" s="310">
        <v>10.628742994395523</v>
      </c>
      <c r="Q2339" s="309" t="s">
        <v>15063</v>
      </c>
      <c r="R2339" s="311"/>
    </row>
    <row r="2340" spans="1:18" s="312" customFormat="1" x14ac:dyDescent="0.3">
      <c r="A2340" s="307">
        <v>2337</v>
      </c>
      <c r="B2340" s="308" t="s">
        <v>5271</v>
      </c>
      <c r="C2340" s="308" t="s">
        <v>2396</v>
      </c>
      <c r="D2340" s="308" t="s">
        <v>1378</v>
      </c>
      <c r="E2340" s="308" t="s">
        <v>14815</v>
      </c>
      <c r="F2340" s="309" t="s">
        <v>8051</v>
      </c>
      <c r="G2340" s="309" t="s">
        <v>8054</v>
      </c>
      <c r="H2340" s="309" t="s">
        <v>8055</v>
      </c>
      <c r="I2340" s="309" t="s">
        <v>5706</v>
      </c>
      <c r="J2340" s="309" t="s">
        <v>15063</v>
      </c>
      <c r="K2340" s="310">
        <v>0.6784</v>
      </c>
      <c r="L2340" s="310">
        <v>0.6784</v>
      </c>
      <c r="M2340" s="310">
        <v>0.640266</v>
      </c>
      <c r="N2340" s="310"/>
      <c r="O2340" s="310">
        <f t="shared" si="36"/>
        <v>5.6211674528301891</v>
      </c>
      <c r="P2340" s="310">
        <v>13.203709841909983</v>
      </c>
      <c r="Q2340" s="309" t="s">
        <v>15063</v>
      </c>
      <c r="R2340" s="311"/>
    </row>
    <row r="2341" spans="1:18" s="312" customFormat="1" x14ac:dyDescent="0.3">
      <c r="A2341" s="307">
        <v>2338</v>
      </c>
      <c r="B2341" s="308" t="s">
        <v>5271</v>
      </c>
      <c r="C2341" s="308" t="s">
        <v>2396</v>
      </c>
      <c r="D2341" s="308" t="s">
        <v>1378</v>
      </c>
      <c r="E2341" s="308" t="s">
        <v>14815</v>
      </c>
      <c r="F2341" s="309" t="s">
        <v>8051</v>
      </c>
      <c r="G2341" s="309" t="s">
        <v>8056</v>
      </c>
      <c r="H2341" s="309" t="s">
        <v>8057</v>
      </c>
      <c r="I2341" s="309" t="s">
        <v>5701</v>
      </c>
      <c r="J2341" s="309" t="s">
        <v>15063</v>
      </c>
      <c r="K2341" s="310">
        <v>0.23849999999999999</v>
      </c>
      <c r="L2341" s="310">
        <v>0.23849999999999999</v>
      </c>
      <c r="M2341" s="310">
        <v>0.213474</v>
      </c>
      <c r="N2341" s="310"/>
      <c r="O2341" s="310">
        <f t="shared" si="36"/>
        <v>10.493081761006287</v>
      </c>
      <c r="P2341" s="310">
        <v>10.493081761006284</v>
      </c>
      <c r="Q2341" s="309" t="s">
        <v>15063</v>
      </c>
      <c r="R2341" s="311"/>
    </row>
    <row r="2342" spans="1:18" s="312" customFormat="1" x14ac:dyDescent="0.3">
      <c r="A2342" s="307">
        <v>2339</v>
      </c>
      <c r="B2342" s="308" t="s">
        <v>5271</v>
      </c>
      <c r="C2342" s="308" t="s">
        <v>2396</v>
      </c>
      <c r="D2342" s="308" t="s">
        <v>1378</v>
      </c>
      <c r="E2342" s="308" t="s">
        <v>14815</v>
      </c>
      <c r="F2342" s="309" t="s">
        <v>8051</v>
      </c>
      <c r="G2342" s="309" t="s">
        <v>8058</v>
      </c>
      <c r="H2342" s="309" t="s">
        <v>8059</v>
      </c>
      <c r="I2342" s="309" t="s">
        <v>5701</v>
      </c>
      <c r="J2342" s="309" t="s">
        <v>15063</v>
      </c>
      <c r="K2342" s="310">
        <v>0.81030000000000002</v>
      </c>
      <c r="L2342" s="310">
        <v>0.81030000000000002</v>
      </c>
      <c r="M2342" s="310">
        <v>0.72925899999999999</v>
      </c>
      <c r="N2342" s="310"/>
      <c r="O2342" s="310">
        <f t="shared" si="36"/>
        <v>10.00135752190547</v>
      </c>
      <c r="P2342" s="310">
        <v>10.001357521905485</v>
      </c>
      <c r="Q2342" s="309" t="s">
        <v>15063</v>
      </c>
      <c r="R2342" s="311"/>
    </row>
    <row r="2343" spans="1:18" s="312" customFormat="1" x14ac:dyDescent="0.3">
      <c r="A2343" s="307">
        <v>2340</v>
      </c>
      <c r="B2343" s="308" t="s">
        <v>5271</v>
      </c>
      <c r="C2343" s="308" t="s">
        <v>2396</v>
      </c>
      <c r="D2343" s="308" t="s">
        <v>1378</v>
      </c>
      <c r="E2343" s="308" t="s">
        <v>14815</v>
      </c>
      <c r="F2343" s="309" t="s">
        <v>8051</v>
      </c>
      <c r="G2343" s="309" t="s">
        <v>8060</v>
      </c>
      <c r="H2343" s="309" t="s">
        <v>8061</v>
      </c>
      <c r="I2343" s="309" t="s">
        <v>5701</v>
      </c>
      <c r="J2343" s="309" t="s">
        <v>15063</v>
      </c>
      <c r="K2343" s="310">
        <v>0.39019999999999999</v>
      </c>
      <c r="L2343" s="310">
        <v>0.39019999999999999</v>
      </c>
      <c r="M2343" s="310">
        <v>0.35158299999999998</v>
      </c>
      <c r="N2343" s="310"/>
      <c r="O2343" s="310">
        <f t="shared" si="36"/>
        <v>9.8967196309584864</v>
      </c>
      <c r="P2343" s="310">
        <v>9.8967196309584828</v>
      </c>
      <c r="Q2343" s="309" t="s">
        <v>15063</v>
      </c>
      <c r="R2343" s="311"/>
    </row>
    <row r="2344" spans="1:18" s="312" customFormat="1" x14ac:dyDescent="0.3">
      <c r="A2344" s="307">
        <v>2341</v>
      </c>
      <c r="B2344" s="308" t="s">
        <v>5271</v>
      </c>
      <c r="C2344" s="308" t="s">
        <v>2396</v>
      </c>
      <c r="D2344" s="308" t="s">
        <v>1378</v>
      </c>
      <c r="E2344" s="308" t="s">
        <v>14815</v>
      </c>
      <c r="F2344" s="309" t="s">
        <v>8051</v>
      </c>
      <c r="G2344" s="309" t="s">
        <v>8062</v>
      </c>
      <c r="H2344" s="309" t="s">
        <v>8063</v>
      </c>
      <c r="I2344" s="309" t="s">
        <v>5701</v>
      </c>
      <c r="J2344" s="309" t="s">
        <v>15063</v>
      </c>
      <c r="K2344" s="310">
        <v>0.44739999999999996</v>
      </c>
      <c r="L2344" s="310">
        <v>0.44739999999999996</v>
      </c>
      <c r="M2344" s="310">
        <v>0.40095399999999998</v>
      </c>
      <c r="N2344" s="310"/>
      <c r="O2344" s="310">
        <f t="shared" si="36"/>
        <v>10.381314260169869</v>
      </c>
      <c r="P2344" s="310">
        <v>10.381314260169871</v>
      </c>
      <c r="Q2344" s="309" t="s">
        <v>15063</v>
      </c>
      <c r="R2344" s="311"/>
    </row>
    <row r="2345" spans="1:18" s="312" customFormat="1" x14ac:dyDescent="0.3">
      <c r="A2345" s="307">
        <v>2342</v>
      </c>
      <c r="B2345" s="308" t="s">
        <v>5271</v>
      </c>
      <c r="C2345" s="308" t="s">
        <v>2396</v>
      </c>
      <c r="D2345" s="308" t="s">
        <v>1378</v>
      </c>
      <c r="E2345" s="308" t="s">
        <v>14815</v>
      </c>
      <c r="F2345" s="309" t="s">
        <v>8051</v>
      </c>
      <c r="G2345" s="309" t="s">
        <v>8064</v>
      </c>
      <c r="H2345" s="309" t="s">
        <v>8065</v>
      </c>
      <c r="I2345" s="309" t="s">
        <v>5701</v>
      </c>
      <c r="J2345" s="309" t="s">
        <v>15063</v>
      </c>
      <c r="K2345" s="310">
        <v>0.81240000000000001</v>
      </c>
      <c r="L2345" s="310">
        <v>0.81240000000000001</v>
      </c>
      <c r="M2345" s="310">
        <v>0.73153800000000002</v>
      </c>
      <c r="N2345" s="310"/>
      <c r="O2345" s="310">
        <f t="shared" si="36"/>
        <v>9.9534711964549469</v>
      </c>
      <c r="P2345" s="310">
        <v>9.9534711964549434</v>
      </c>
      <c r="Q2345" s="309" t="s">
        <v>15063</v>
      </c>
      <c r="R2345" s="311"/>
    </row>
    <row r="2346" spans="1:18" s="312" customFormat="1" x14ac:dyDescent="0.3">
      <c r="A2346" s="307">
        <v>2343</v>
      </c>
      <c r="B2346" s="308" t="s">
        <v>5271</v>
      </c>
      <c r="C2346" s="308" t="s">
        <v>2396</v>
      </c>
      <c r="D2346" s="308" t="s">
        <v>1378</v>
      </c>
      <c r="E2346" s="308" t="s">
        <v>14815</v>
      </c>
      <c r="F2346" s="309" t="s">
        <v>8051</v>
      </c>
      <c r="G2346" s="309" t="s">
        <v>8066</v>
      </c>
      <c r="H2346" s="309" t="s">
        <v>8067</v>
      </c>
      <c r="I2346" s="309" t="s">
        <v>5701</v>
      </c>
      <c r="J2346" s="309" t="s">
        <v>15063</v>
      </c>
      <c r="K2346" s="310">
        <v>0.55864999999999998</v>
      </c>
      <c r="L2346" s="310">
        <v>0.55864999999999998</v>
      </c>
      <c r="M2346" s="310">
        <v>0.502135</v>
      </c>
      <c r="N2346" s="310"/>
      <c r="O2346" s="310">
        <f t="shared" si="36"/>
        <v>10.116351919806673</v>
      </c>
      <c r="P2346" s="310">
        <v>10.116351919806677</v>
      </c>
      <c r="Q2346" s="309" t="s">
        <v>15063</v>
      </c>
      <c r="R2346" s="311"/>
    </row>
    <row r="2347" spans="1:18" s="312" customFormat="1" x14ac:dyDescent="0.3">
      <c r="A2347" s="307">
        <v>2344</v>
      </c>
      <c r="B2347" s="308" t="s">
        <v>5271</v>
      </c>
      <c r="C2347" s="308" t="s">
        <v>2396</v>
      </c>
      <c r="D2347" s="308" t="s">
        <v>1378</v>
      </c>
      <c r="E2347" s="308" t="s">
        <v>14815</v>
      </c>
      <c r="F2347" s="309" t="s">
        <v>8051</v>
      </c>
      <c r="G2347" s="309" t="s">
        <v>8068</v>
      </c>
      <c r="H2347" s="309" t="s">
        <v>8069</v>
      </c>
      <c r="I2347" s="309" t="s">
        <v>5701</v>
      </c>
      <c r="J2347" s="309" t="s">
        <v>15063</v>
      </c>
      <c r="K2347" s="310">
        <v>0.38395000000000001</v>
      </c>
      <c r="L2347" s="310">
        <v>0.38395000000000001</v>
      </c>
      <c r="M2347" s="310">
        <v>0.34694999999999998</v>
      </c>
      <c r="N2347" s="310"/>
      <c r="O2347" s="310">
        <f t="shared" si="36"/>
        <v>9.6366714415939665</v>
      </c>
      <c r="P2347" s="310">
        <v>9.6366714415939683</v>
      </c>
      <c r="Q2347" s="309" t="s">
        <v>15063</v>
      </c>
      <c r="R2347" s="311"/>
    </row>
    <row r="2348" spans="1:18" s="312" customFormat="1" x14ac:dyDescent="0.3">
      <c r="A2348" s="307">
        <v>2345</v>
      </c>
      <c r="B2348" s="308" t="s">
        <v>5271</v>
      </c>
      <c r="C2348" s="308" t="s">
        <v>2396</v>
      </c>
      <c r="D2348" s="308" t="s">
        <v>1378</v>
      </c>
      <c r="E2348" s="308" t="s">
        <v>14815</v>
      </c>
      <c r="F2348" s="309" t="s">
        <v>8051</v>
      </c>
      <c r="G2348" s="309" t="s">
        <v>8070</v>
      </c>
      <c r="H2348" s="309" t="s">
        <v>8071</v>
      </c>
      <c r="I2348" s="309" t="s">
        <v>5701</v>
      </c>
      <c r="J2348" s="309" t="s">
        <v>15063</v>
      </c>
      <c r="K2348" s="310">
        <v>1.0089999999999999</v>
      </c>
      <c r="L2348" s="310">
        <v>1.0089999999999999</v>
      </c>
      <c r="M2348" s="310">
        <v>0.90659400000000001</v>
      </c>
      <c r="N2348" s="310"/>
      <c r="O2348" s="310">
        <f t="shared" si="36"/>
        <v>10.149256689791864</v>
      </c>
      <c r="P2348" s="310">
        <v>10.149256689791875</v>
      </c>
      <c r="Q2348" s="309" t="s">
        <v>15063</v>
      </c>
      <c r="R2348" s="311"/>
    </row>
    <row r="2349" spans="1:18" s="312" customFormat="1" x14ac:dyDescent="0.3">
      <c r="A2349" s="307">
        <v>2346</v>
      </c>
      <c r="B2349" s="308" t="s">
        <v>5271</v>
      </c>
      <c r="C2349" s="308" t="s">
        <v>2396</v>
      </c>
      <c r="D2349" s="308" t="s">
        <v>1378</v>
      </c>
      <c r="E2349" s="308" t="s">
        <v>14815</v>
      </c>
      <c r="F2349" s="309" t="s">
        <v>8051</v>
      </c>
      <c r="G2349" s="309" t="s">
        <v>8072</v>
      </c>
      <c r="H2349" s="309" t="s">
        <v>8073</v>
      </c>
      <c r="I2349" s="309" t="s">
        <v>5706</v>
      </c>
      <c r="J2349" s="309" t="s">
        <v>15063</v>
      </c>
      <c r="K2349" s="310">
        <v>0.44667000000000001</v>
      </c>
      <c r="L2349" s="310">
        <v>0.44667000000000001</v>
      </c>
      <c r="M2349" s="310">
        <v>0.39391827300000004</v>
      </c>
      <c r="N2349" s="310"/>
      <c r="O2349" s="310">
        <f t="shared" si="36"/>
        <v>11.809999999999993</v>
      </c>
      <c r="P2349" s="310">
        <v>55.439091904269745</v>
      </c>
      <c r="Q2349" s="309" t="s">
        <v>15063</v>
      </c>
      <c r="R2349" s="311"/>
    </row>
    <row r="2350" spans="1:18" s="312" customFormat="1" x14ac:dyDescent="0.3">
      <c r="A2350" s="307">
        <v>2347</v>
      </c>
      <c r="B2350" s="308" t="s">
        <v>5271</v>
      </c>
      <c r="C2350" s="308" t="s">
        <v>2396</v>
      </c>
      <c r="D2350" s="308" t="s">
        <v>1378</v>
      </c>
      <c r="E2350" s="308" t="s">
        <v>14815</v>
      </c>
      <c r="F2350" s="309" t="s">
        <v>8051</v>
      </c>
      <c r="G2350" s="309" t="s">
        <v>8074</v>
      </c>
      <c r="H2350" s="309" t="s">
        <v>8075</v>
      </c>
      <c r="I2350" s="309" t="s">
        <v>5701</v>
      </c>
      <c r="J2350" s="309" t="s">
        <v>15063</v>
      </c>
      <c r="K2350" s="310">
        <v>0.33794999999999997</v>
      </c>
      <c r="L2350" s="310">
        <v>0.33794999999999997</v>
      </c>
      <c r="M2350" s="310">
        <v>0.30364550000000001</v>
      </c>
      <c r="N2350" s="310"/>
      <c r="O2350" s="310">
        <f t="shared" si="36"/>
        <v>10.150761947033574</v>
      </c>
      <c r="P2350" s="310">
        <v>10.150761947033571</v>
      </c>
      <c r="Q2350" s="309" t="s">
        <v>15063</v>
      </c>
      <c r="R2350" s="311"/>
    </row>
    <row r="2351" spans="1:18" s="312" customFormat="1" x14ac:dyDescent="0.3">
      <c r="A2351" s="307">
        <v>2348</v>
      </c>
      <c r="B2351" s="308" t="s">
        <v>5271</v>
      </c>
      <c r="C2351" s="308" t="s">
        <v>2396</v>
      </c>
      <c r="D2351" s="308" t="s">
        <v>1378</v>
      </c>
      <c r="E2351" s="308" t="s">
        <v>14815</v>
      </c>
      <c r="F2351" s="309" t="s">
        <v>8051</v>
      </c>
      <c r="G2351" s="309" t="s">
        <v>8076</v>
      </c>
      <c r="H2351" s="309" t="s">
        <v>8077</v>
      </c>
      <c r="I2351" s="309" t="s">
        <v>5701</v>
      </c>
      <c r="J2351" s="309" t="s">
        <v>15063</v>
      </c>
      <c r="K2351" s="310">
        <v>0.44980000000000003</v>
      </c>
      <c r="L2351" s="310">
        <v>0.44980000000000003</v>
      </c>
      <c r="M2351" s="310">
        <v>0.40678350000000002</v>
      </c>
      <c r="N2351" s="310"/>
      <c r="O2351" s="310">
        <f t="shared" si="36"/>
        <v>9.5634726545131201</v>
      </c>
      <c r="P2351" s="310">
        <v>9.5634726545131166</v>
      </c>
      <c r="Q2351" s="309" t="s">
        <v>15063</v>
      </c>
      <c r="R2351" s="311"/>
    </row>
    <row r="2352" spans="1:18" s="312" customFormat="1" x14ac:dyDescent="0.3">
      <c r="A2352" s="307">
        <v>2349</v>
      </c>
      <c r="B2352" s="308" t="s">
        <v>5271</v>
      </c>
      <c r="C2352" s="308" t="s">
        <v>2396</v>
      </c>
      <c r="D2352" s="308" t="s">
        <v>1378</v>
      </c>
      <c r="E2352" s="308" t="s">
        <v>14815</v>
      </c>
      <c r="F2352" s="309" t="s">
        <v>8051</v>
      </c>
      <c r="G2352" s="309" t="s">
        <v>8078</v>
      </c>
      <c r="H2352" s="309" t="s">
        <v>8079</v>
      </c>
      <c r="I2352" s="309" t="s">
        <v>5706</v>
      </c>
      <c r="J2352" s="309" t="s">
        <v>15063</v>
      </c>
      <c r="K2352" s="310">
        <v>0.58320000000000005</v>
      </c>
      <c r="L2352" s="310">
        <v>0.58320000000000005</v>
      </c>
      <c r="M2352" s="310">
        <v>0.51172633000000001</v>
      </c>
      <c r="N2352" s="310"/>
      <c r="O2352" s="310">
        <f t="shared" si="36"/>
        <v>12.255430384087799</v>
      </c>
      <c r="P2352" s="310">
        <v>59.140332027919754</v>
      </c>
      <c r="Q2352" s="309" t="s">
        <v>15063</v>
      </c>
      <c r="R2352" s="311"/>
    </row>
    <row r="2353" spans="1:18" s="312" customFormat="1" x14ac:dyDescent="0.3">
      <c r="A2353" s="307">
        <v>2350</v>
      </c>
      <c r="B2353" s="308" t="s">
        <v>5271</v>
      </c>
      <c r="C2353" s="308" t="s">
        <v>2396</v>
      </c>
      <c r="D2353" s="308" t="s">
        <v>1378</v>
      </c>
      <c r="E2353" s="308" t="s">
        <v>14815</v>
      </c>
      <c r="F2353" s="309" t="s">
        <v>8051</v>
      </c>
      <c r="G2353" s="309" t="s">
        <v>8080</v>
      </c>
      <c r="H2353" s="309" t="s">
        <v>8081</v>
      </c>
      <c r="I2353" s="309" t="s">
        <v>5701</v>
      </c>
      <c r="J2353" s="309" t="s">
        <v>15063</v>
      </c>
      <c r="K2353" s="310">
        <v>0.76639999999999997</v>
      </c>
      <c r="L2353" s="310">
        <v>0.76639999999999997</v>
      </c>
      <c r="M2353" s="310">
        <v>0.68967000000000001</v>
      </c>
      <c r="N2353" s="310"/>
      <c r="O2353" s="310">
        <f t="shared" si="36"/>
        <v>10.011743215031311</v>
      </c>
      <c r="P2353" s="310">
        <v>10.011743215031309</v>
      </c>
      <c r="Q2353" s="309" t="s">
        <v>15063</v>
      </c>
      <c r="R2353" s="311"/>
    </row>
    <row r="2354" spans="1:18" s="312" customFormat="1" x14ac:dyDescent="0.3">
      <c r="A2354" s="307">
        <v>2351</v>
      </c>
      <c r="B2354" s="308" t="s">
        <v>5271</v>
      </c>
      <c r="C2354" s="308" t="s">
        <v>2396</v>
      </c>
      <c r="D2354" s="308" t="s">
        <v>1378</v>
      </c>
      <c r="E2354" s="308" t="s">
        <v>14815</v>
      </c>
      <c r="F2354" s="309" t="s">
        <v>8051</v>
      </c>
      <c r="G2354" s="309" t="s">
        <v>8082</v>
      </c>
      <c r="H2354" s="309" t="s">
        <v>8083</v>
      </c>
      <c r="I2354" s="309" t="s">
        <v>5706</v>
      </c>
      <c r="J2354" s="309" t="s">
        <v>15063</v>
      </c>
      <c r="K2354" s="310">
        <v>0.62419999999999998</v>
      </c>
      <c r="L2354" s="310">
        <v>0.62419999999999998</v>
      </c>
      <c r="M2354" s="310">
        <v>0.53912154000000001</v>
      </c>
      <c r="N2354" s="310"/>
      <c r="O2354" s="310">
        <f t="shared" si="36"/>
        <v>13.629999999999995</v>
      </c>
      <c r="P2354" s="310">
        <v>74.438140886768338</v>
      </c>
      <c r="Q2354" s="309" t="s">
        <v>15063</v>
      </c>
      <c r="R2354" s="311"/>
    </row>
    <row r="2355" spans="1:18" s="312" customFormat="1" x14ac:dyDescent="0.3">
      <c r="A2355" s="307">
        <v>2352</v>
      </c>
      <c r="B2355" s="308" t="s">
        <v>5271</v>
      </c>
      <c r="C2355" s="308" t="s">
        <v>2396</v>
      </c>
      <c r="D2355" s="308" t="s">
        <v>1378</v>
      </c>
      <c r="E2355" s="308" t="s">
        <v>14815</v>
      </c>
      <c r="F2355" s="309" t="s">
        <v>8051</v>
      </c>
      <c r="G2355" s="309" t="s">
        <v>8084</v>
      </c>
      <c r="H2355" s="309" t="s">
        <v>8085</v>
      </c>
      <c r="I2355" s="309" t="s">
        <v>5706</v>
      </c>
      <c r="J2355" s="309" t="s">
        <v>15063</v>
      </c>
      <c r="K2355" s="310">
        <v>0.59709999999999996</v>
      </c>
      <c r="L2355" s="310">
        <v>0.59709999999999996</v>
      </c>
      <c r="M2355" s="310">
        <v>0.52387479999999997</v>
      </c>
      <c r="N2355" s="310"/>
      <c r="O2355" s="310">
        <f t="shared" si="36"/>
        <v>12.263473455032656</v>
      </c>
      <c r="P2355" s="310">
        <v>43.818374987507895</v>
      </c>
      <c r="Q2355" s="309" t="s">
        <v>15063</v>
      </c>
      <c r="R2355" s="311"/>
    </row>
    <row r="2356" spans="1:18" s="312" customFormat="1" x14ac:dyDescent="0.3">
      <c r="A2356" s="307">
        <v>2353</v>
      </c>
      <c r="B2356" s="308" t="s">
        <v>5271</v>
      </c>
      <c r="C2356" s="308" t="s">
        <v>2396</v>
      </c>
      <c r="D2356" s="308" t="s">
        <v>1378</v>
      </c>
      <c r="E2356" s="308" t="s">
        <v>14815</v>
      </c>
      <c r="F2356" s="309" t="s">
        <v>8051</v>
      </c>
      <c r="G2356" s="309" t="s">
        <v>8086</v>
      </c>
      <c r="H2356" s="309" t="s">
        <v>8087</v>
      </c>
      <c r="I2356" s="309" t="s">
        <v>5706</v>
      </c>
      <c r="J2356" s="309" t="s">
        <v>15063</v>
      </c>
      <c r="K2356" s="310">
        <v>0.3105</v>
      </c>
      <c r="L2356" s="310">
        <v>0.3105</v>
      </c>
      <c r="M2356" s="310">
        <v>0.27504090000000003</v>
      </c>
      <c r="N2356" s="310"/>
      <c r="O2356" s="310">
        <f t="shared" si="36"/>
        <v>11.419999999999989</v>
      </c>
      <c r="P2356" s="310">
        <v>84.610880871396034</v>
      </c>
      <c r="Q2356" s="309" t="s">
        <v>15063</v>
      </c>
      <c r="R2356" s="311"/>
    </row>
    <row r="2357" spans="1:18" s="312" customFormat="1" x14ac:dyDescent="0.3">
      <c r="A2357" s="307">
        <v>2354</v>
      </c>
      <c r="B2357" s="308" t="s">
        <v>5271</v>
      </c>
      <c r="C2357" s="308" t="s">
        <v>2396</v>
      </c>
      <c r="D2357" s="308" t="s">
        <v>1378</v>
      </c>
      <c r="E2357" s="308" t="s">
        <v>14815</v>
      </c>
      <c r="F2357" s="309" t="s">
        <v>8088</v>
      </c>
      <c r="G2357" s="309" t="s">
        <v>8089</v>
      </c>
      <c r="H2357" s="309" t="s">
        <v>8090</v>
      </c>
      <c r="I2357" s="309" t="s">
        <v>5701</v>
      </c>
      <c r="J2357" s="309" t="s">
        <v>15063</v>
      </c>
      <c r="K2357" s="310">
        <v>0.55203999999999998</v>
      </c>
      <c r="L2357" s="310">
        <v>0.55203999999999998</v>
      </c>
      <c r="M2357" s="310">
        <v>0.49714799999999998</v>
      </c>
      <c r="N2357" s="310"/>
      <c r="O2357" s="310">
        <f t="shared" si="36"/>
        <v>9.9434823563509891</v>
      </c>
      <c r="P2357" s="310">
        <v>9.9434823563509749</v>
      </c>
      <c r="Q2357" s="309" t="s">
        <v>15063</v>
      </c>
      <c r="R2357" s="311"/>
    </row>
    <row r="2358" spans="1:18" s="312" customFormat="1" x14ac:dyDescent="0.3">
      <c r="A2358" s="307">
        <v>2355</v>
      </c>
      <c r="B2358" s="308" t="s">
        <v>5271</v>
      </c>
      <c r="C2358" s="308" t="s">
        <v>2396</v>
      </c>
      <c r="D2358" s="308" t="s">
        <v>1378</v>
      </c>
      <c r="E2358" s="308" t="s">
        <v>14815</v>
      </c>
      <c r="F2358" s="309" t="s">
        <v>8088</v>
      </c>
      <c r="G2358" s="309" t="s">
        <v>8091</v>
      </c>
      <c r="H2358" s="309" t="s">
        <v>8092</v>
      </c>
      <c r="I2358" s="309" t="s">
        <v>5706</v>
      </c>
      <c r="J2358" s="309" t="s">
        <v>15063</v>
      </c>
      <c r="K2358" s="310">
        <v>0.49487999999999999</v>
      </c>
      <c r="L2358" s="310">
        <v>0.49487999999999999</v>
      </c>
      <c r="M2358" s="310">
        <v>0.43772135999999995</v>
      </c>
      <c r="N2358" s="310"/>
      <c r="O2358" s="310">
        <f t="shared" si="36"/>
        <v>11.550000000000008</v>
      </c>
      <c r="P2358" s="310">
        <v>33.186773080954644</v>
      </c>
      <c r="Q2358" s="309" t="s">
        <v>15063</v>
      </c>
      <c r="R2358" s="311"/>
    </row>
    <row r="2359" spans="1:18" s="312" customFormat="1" x14ac:dyDescent="0.3">
      <c r="A2359" s="307">
        <v>2356</v>
      </c>
      <c r="B2359" s="308" t="s">
        <v>5271</v>
      </c>
      <c r="C2359" s="308" t="s">
        <v>2396</v>
      </c>
      <c r="D2359" s="308" t="s">
        <v>1378</v>
      </c>
      <c r="E2359" s="308" t="s">
        <v>14815</v>
      </c>
      <c r="F2359" s="309" t="s">
        <v>8088</v>
      </c>
      <c r="G2359" s="309" t="s">
        <v>8093</v>
      </c>
      <c r="H2359" s="309" t="s">
        <v>8094</v>
      </c>
      <c r="I2359" s="309" t="s">
        <v>2414</v>
      </c>
      <c r="J2359" s="309" t="s">
        <v>15063</v>
      </c>
      <c r="K2359" s="310">
        <v>0.57403999999999999</v>
      </c>
      <c r="L2359" s="310">
        <v>0.57403999999999999</v>
      </c>
      <c r="M2359" s="310">
        <v>0.56513999999999998</v>
      </c>
      <c r="N2359" s="310"/>
      <c r="O2359" s="310">
        <f t="shared" si="36"/>
        <v>1.5504146052539924</v>
      </c>
      <c r="P2359" s="310">
        <v>1.5504146052539913</v>
      </c>
      <c r="Q2359" s="309" t="s">
        <v>15063</v>
      </c>
      <c r="R2359" s="311"/>
    </row>
    <row r="2360" spans="1:18" s="312" customFormat="1" x14ac:dyDescent="0.3">
      <c r="A2360" s="307">
        <v>2357</v>
      </c>
      <c r="B2360" s="308" t="s">
        <v>5271</v>
      </c>
      <c r="C2360" s="308" t="s">
        <v>2396</v>
      </c>
      <c r="D2360" s="308" t="s">
        <v>1378</v>
      </c>
      <c r="E2360" s="308" t="s">
        <v>14815</v>
      </c>
      <c r="F2360" s="309" t="s">
        <v>8088</v>
      </c>
      <c r="G2360" s="309" t="s">
        <v>8095</v>
      </c>
      <c r="H2360" s="309" t="s">
        <v>8096</v>
      </c>
      <c r="I2360" s="309" t="s">
        <v>5706</v>
      </c>
      <c r="J2360" s="309" t="s">
        <v>15063</v>
      </c>
      <c r="K2360" s="310">
        <v>0.32278000000000001</v>
      </c>
      <c r="L2360" s="310">
        <v>0.32278000000000001</v>
      </c>
      <c r="M2360" s="310">
        <v>0.283852732</v>
      </c>
      <c r="N2360" s="310"/>
      <c r="O2360" s="310">
        <f t="shared" si="36"/>
        <v>12.060000000000004</v>
      </c>
      <c r="P2360" s="310">
        <v>32.388065105137755</v>
      </c>
      <c r="Q2360" s="309" t="s">
        <v>15063</v>
      </c>
      <c r="R2360" s="311"/>
    </row>
    <row r="2361" spans="1:18" s="312" customFormat="1" x14ac:dyDescent="0.3">
      <c r="A2361" s="307">
        <v>2358</v>
      </c>
      <c r="B2361" s="308" t="s">
        <v>5271</v>
      </c>
      <c r="C2361" s="308" t="s">
        <v>2396</v>
      </c>
      <c r="D2361" s="308" t="s">
        <v>1378</v>
      </c>
      <c r="E2361" s="308" t="s">
        <v>14815</v>
      </c>
      <c r="F2361" s="309" t="s">
        <v>8088</v>
      </c>
      <c r="G2361" s="309" t="s">
        <v>8097</v>
      </c>
      <c r="H2361" s="309" t="s">
        <v>8098</v>
      </c>
      <c r="I2361" s="309" t="s">
        <v>5706</v>
      </c>
      <c r="J2361" s="309" t="s">
        <v>15063</v>
      </c>
      <c r="K2361" s="310">
        <v>0.81119999999999992</v>
      </c>
      <c r="L2361" s="310">
        <v>0.81119999999999992</v>
      </c>
      <c r="M2361" s="310">
        <v>0.70120127999999993</v>
      </c>
      <c r="N2361" s="310"/>
      <c r="O2361" s="310">
        <f t="shared" si="36"/>
        <v>13.56</v>
      </c>
      <c r="P2361" s="310">
        <v>13.560000000000006</v>
      </c>
      <c r="Q2361" s="309" t="s">
        <v>15063</v>
      </c>
      <c r="R2361" s="311"/>
    </row>
    <row r="2362" spans="1:18" s="312" customFormat="1" x14ac:dyDescent="0.3">
      <c r="A2362" s="307">
        <v>2359</v>
      </c>
      <c r="B2362" s="308" t="s">
        <v>5271</v>
      </c>
      <c r="C2362" s="308" t="s">
        <v>2396</v>
      </c>
      <c r="D2362" s="308" t="s">
        <v>1378</v>
      </c>
      <c r="E2362" s="308" t="s">
        <v>14815</v>
      </c>
      <c r="F2362" s="309" t="s">
        <v>8088</v>
      </c>
      <c r="G2362" s="309" t="s">
        <v>8099</v>
      </c>
      <c r="H2362" s="309" t="s">
        <v>8100</v>
      </c>
      <c r="I2362" s="309" t="s">
        <v>2414</v>
      </c>
      <c r="J2362" s="309" t="s">
        <v>15063</v>
      </c>
      <c r="K2362" s="310">
        <v>0.90420000000000011</v>
      </c>
      <c r="L2362" s="310">
        <v>0.90420000000000011</v>
      </c>
      <c r="M2362" s="310">
        <v>0.78231384000000004</v>
      </c>
      <c r="N2362" s="310"/>
      <c r="O2362" s="310">
        <f t="shared" si="36"/>
        <v>13.480000000000006</v>
      </c>
      <c r="P2362" s="310">
        <v>13.480000000000004</v>
      </c>
      <c r="Q2362" s="309" t="s">
        <v>15063</v>
      </c>
      <c r="R2362" s="311"/>
    </row>
    <row r="2363" spans="1:18" s="312" customFormat="1" x14ac:dyDescent="0.3">
      <c r="A2363" s="307">
        <v>2360</v>
      </c>
      <c r="B2363" s="308" t="s">
        <v>5271</v>
      </c>
      <c r="C2363" s="308" t="s">
        <v>2396</v>
      </c>
      <c r="D2363" s="308" t="s">
        <v>1378</v>
      </c>
      <c r="E2363" s="308" t="s">
        <v>14815</v>
      </c>
      <c r="F2363" s="309" t="s">
        <v>8088</v>
      </c>
      <c r="G2363" s="309" t="s">
        <v>8101</v>
      </c>
      <c r="H2363" s="309" t="s">
        <v>8102</v>
      </c>
      <c r="I2363" s="309" t="s">
        <v>5701</v>
      </c>
      <c r="J2363" s="309" t="s">
        <v>15063</v>
      </c>
      <c r="K2363" s="310">
        <v>0.46260000000000001</v>
      </c>
      <c r="L2363" s="310">
        <v>0.46260000000000001</v>
      </c>
      <c r="M2363" s="310">
        <v>0.41586299999999998</v>
      </c>
      <c r="N2363" s="310"/>
      <c r="O2363" s="310">
        <f t="shared" si="36"/>
        <v>10.103112840466933</v>
      </c>
      <c r="P2363" s="310">
        <v>10.103112840466933</v>
      </c>
      <c r="Q2363" s="309" t="s">
        <v>15063</v>
      </c>
      <c r="R2363" s="311"/>
    </row>
    <row r="2364" spans="1:18" s="312" customFormat="1" x14ac:dyDescent="0.3">
      <c r="A2364" s="307">
        <v>2361</v>
      </c>
      <c r="B2364" s="308" t="s">
        <v>5271</v>
      </c>
      <c r="C2364" s="308" t="s">
        <v>2396</v>
      </c>
      <c r="D2364" s="308" t="s">
        <v>1378</v>
      </c>
      <c r="E2364" s="308" t="s">
        <v>14815</v>
      </c>
      <c r="F2364" s="309" t="s">
        <v>8088</v>
      </c>
      <c r="G2364" s="309" t="s">
        <v>8103</v>
      </c>
      <c r="H2364" s="309" t="s">
        <v>8104</v>
      </c>
      <c r="I2364" s="309" t="s">
        <v>5701</v>
      </c>
      <c r="J2364" s="309" t="s">
        <v>15063</v>
      </c>
      <c r="K2364" s="310">
        <v>0.51070000000000004</v>
      </c>
      <c r="L2364" s="310">
        <v>0.51070000000000004</v>
      </c>
      <c r="M2364" s="310">
        <v>0.45956999999999998</v>
      </c>
      <c r="N2364" s="310"/>
      <c r="O2364" s="310">
        <f t="shared" si="36"/>
        <v>10.011748580379882</v>
      </c>
      <c r="P2364" s="310">
        <v>10.011748580379876</v>
      </c>
      <c r="Q2364" s="309" t="s">
        <v>15063</v>
      </c>
      <c r="R2364" s="311"/>
    </row>
    <row r="2365" spans="1:18" s="312" customFormat="1" x14ac:dyDescent="0.3">
      <c r="A2365" s="307">
        <v>2362</v>
      </c>
      <c r="B2365" s="308" t="s">
        <v>5271</v>
      </c>
      <c r="C2365" s="308" t="s">
        <v>2396</v>
      </c>
      <c r="D2365" s="308" t="s">
        <v>1378</v>
      </c>
      <c r="E2365" s="308" t="s">
        <v>14815</v>
      </c>
      <c r="F2365" s="309" t="s">
        <v>8088</v>
      </c>
      <c r="G2365" s="309" t="s">
        <v>8105</v>
      </c>
      <c r="H2365" s="309" t="s">
        <v>8106</v>
      </c>
      <c r="I2365" s="309" t="s">
        <v>5706</v>
      </c>
      <c r="J2365" s="309" t="s">
        <v>15063</v>
      </c>
      <c r="K2365" s="310">
        <v>0.35411999999999999</v>
      </c>
      <c r="L2365" s="310">
        <v>0.35411999999999999</v>
      </c>
      <c r="M2365" s="310">
        <v>0.31251090000000004</v>
      </c>
      <c r="N2365" s="310"/>
      <c r="O2365" s="310">
        <f t="shared" si="36"/>
        <v>11.749999999999988</v>
      </c>
      <c r="P2365" s="310">
        <v>41.482564287075661</v>
      </c>
      <c r="Q2365" s="309" t="s">
        <v>15063</v>
      </c>
      <c r="R2365" s="311"/>
    </row>
    <row r="2366" spans="1:18" s="312" customFormat="1" x14ac:dyDescent="0.3">
      <c r="A2366" s="307">
        <v>2363</v>
      </c>
      <c r="B2366" s="308" t="s">
        <v>5271</v>
      </c>
      <c r="C2366" s="308" t="s">
        <v>2396</v>
      </c>
      <c r="D2366" s="308" t="s">
        <v>1378</v>
      </c>
      <c r="E2366" s="308" t="s">
        <v>14815</v>
      </c>
      <c r="F2366" s="309" t="s">
        <v>8088</v>
      </c>
      <c r="G2366" s="309" t="s">
        <v>8107</v>
      </c>
      <c r="H2366" s="309" t="s">
        <v>8108</v>
      </c>
      <c r="I2366" s="309" t="s">
        <v>5701</v>
      </c>
      <c r="J2366" s="309" t="s">
        <v>15063</v>
      </c>
      <c r="K2366" s="310">
        <v>0.39693999999999996</v>
      </c>
      <c r="L2366" s="310">
        <v>0.39693999999999996</v>
      </c>
      <c r="M2366" s="310">
        <v>0.35844900000000002</v>
      </c>
      <c r="N2366" s="310"/>
      <c r="O2366" s="310">
        <f t="shared" si="36"/>
        <v>9.6969315261752271</v>
      </c>
      <c r="P2366" s="310">
        <v>9.6969315261752129</v>
      </c>
      <c r="Q2366" s="309" t="s">
        <v>15063</v>
      </c>
      <c r="R2366" s="311"/>
    </row>
    <row r="2367" spans="1:18" s="312" customFormat="1" x14ac:dyDescent="0.3">
      <c r="A2367" s="307">
        <v>2364</v>
      </c>
      <c r="B2367" s="308" t="s">
        <v>5271</v>
      </c>
      <c r="C2367" s="308" t="s">
        <v>2396</v>
      </c>
      <c r="D2367" s="308" t="s">
        <v>1378</v>
      </c>
      <c r="E2367" s="308" t="s">
        <v>14815</v>
      </c>
      <c r="F2367" s="309" t="s">
        <v>8088</v>
      </c>
      <c r="G2367" s="309" t="s">
        <v>8109</v>
      </c>
      <c r="H2367" s="309" t="s">
        <v>8110</v>
      </c>
      <c r="I2367" s="309" t="s">
        <v>5701</v>
      </c>
      <c r="J2367" s="309" t="s">
        <v>15063</v>
      </c>
      <c r="K2367" s="310">
        <v>0.62141999999999997</v>
      </c>
      <c r="L2367" s="310">
        <v>0.62141999999999997</v>
      </c>
      <c r="M2367" s="310">
        <v>0.56001000000000001</v>
      </c>
      <c r="N2367" s="310"/>
      <c r="O2367" s="310">
        <f t="shared" si="36"/>
        <v>9.8822052717968472</v>
      </c>
      <c r="P2367" s="310">
        <v>9.8822052717968507</v>
      </c>
      <c r="Q2367" s="309" t="s">
        <v>15063</v>
      </c>
      <c r="R2367" s="311"/>
    </row>
    <row r="2368" spans="1:18" s="312" customFormat="1" x14ac:dyDescent="0.3">
      <c r="A2368" s="307">
        <v>2365</v>
      </c>
      <c r="B2368" s="308" t="s">
        <v>5271</v>
      </c>
      <c r="C2368" s="308" t="s">
        <v>2396</v>
      </c>
      <c r="D2368" s="308" t="s">
        <v>1379</v>
      </c>
      <c r="E2368" s="308" t="s">
        <v>1692</v>
      </c>
      <c r="F2368" s="309" t="s">
        <v>8111</v>
      </c>
      <c r="G2368" s="309" t="s">
        <v>8112</v>
      </c>
      <c r="H2368" s="309" t="s">
        <v>8113</v>
      </c>
      <c r="I2368" s="309" t="s">
        <v>5706</v>
      </c>
      <c r="J2368" s="309" t="s">
        <v>15063</v>
      </c>
      <c r="K2368" s="310">
        <v>0.25173800000000002</v>
      </c>
      <c r="L2368" s="310">
        <v>0.25173800000000002</v>
      </c>
      <c r="M2368" s="310">
        <v>0.220001</v>
      </c>
      <c r="N2368" s="310"/>
      <c r="O2368" s="310">
        <f t="shared" si="36"/>
        <v>12.607155058036534</v>
      </c>
      <c r="P2368" s="310">
        <v>30.922357007877068</v>
      </c>
      <c r="Q2368" s="309" t="s">
        <v>15063</v>
      </c>
      <c r="R2368" s="311"/>
    </row>
    <row r="2369" spans="1:18" s="312" customFormat="1" x14ac:dyDescent="0.3">
      <c r="A2369" s="307">
        <v>2366</v>
      </c>
      <c r="B2369" s="308" t="s">
        <v>5271</v>
      </c>
      <c r="C2369" s="308" t="s">
        <v>2396</v>
      </c>
      <c r="D2369" s="308" t="s">
        <v>1379</v>
      </c>
      <c r="E2369" s="308" t="s">
        <v>1692</v>
      </c>
      <c r="F2369" s="309" t="s">
        <v>8111</v>
      </c>
      <c r="G2369" s="309" t="s">
        <v>8114</v>
      </c>
      <c r="H2369" s="309" t="s">
        <v>8115</v>
      </c>
      <c r="I2369" s="309" t="s">
        <v>5701</v>
      </c>
      <c r="J2369" s="309" t="s">
        <v>15063</v>
      </c>
      <c r="K2369" s="310">
        <v>0.74147999999999992</v>
      </c>
      <c r="L2369" s="310">
        <v>0.74147999999999992</v>
      </c>
      <c r="M2369" s="310">
        <v>0.64026797999999985</v>
      </c>
      <c r="N2369" s="310"/>
      <c r="O2369" s="310">
        <f t="shared" si="36"/>
        <v>13.650000000000013</v>
      </c>
      <c r="P2369" s="310">
        <v>13.649999999999995</v>
      </c>
      <c r="Q2369" s="309" t="s">
        <v>15063</v>
      </c>
      <c r="R2369" s="311"/>
    </row>
    <row r="2370" spans="1:18" s="312" customFormat="1" x14ac:dyDescent="0.3">
      <c r="A2370" s="307">
        <v>2367</v>
      </c>
      <c r="B2370" s="308" t="s">
        <v>5271</v>
      </c>
      <c r="C2370" s="308" t="s">
        <v>2396</v>
      </c>
      <c r="D2370" s="308" t="s">
        <v>1379</v>
      </c>
      <c r="E2370" s="308" t="s">
        <v>1692</v>
      </c>
      <c r="F2370" s="309" t="s">
        <v>8111</v>
      </c>
      <c r="G2370" s="309" t="s">
        <v>8116</v>
      </c>
      <c r="H2370" s="309" t="s">
        <v>8117</v>
      </c>
      <c r="I2370" s="309" t="s">
        <v>5701</v>
      </c>
      <c r="J2370" s="309" t="s">
        <v>15063</v>
      </c>
      <c r="K2370" s="310">
        <v>0.58221999999999996</v>
      </c>
      <c r="L2370" s="310">
        <v>0.58221999999999996</v>
      </c>
      <c r="M2370" s="310">
        <v>0.52340399999999998</v>
      </c>
      <c r="N2370" s="310"/>
      <c r="O2370" s="310">
        <f t="shared" si="36"/>
        <v>10.102023290165226</v>
      </c>
      <c r="P2370" s="310">
        <v>10.10202329016523</v>
      </c>
      <c r="Q2370" s="309" t="s">
        <v>15063</v>
      </c>
      <c r="R2370" s="311"/>
    </row>
    <row r="2371" spans="1:18" s="312" customFormat="1" x14ac:dyDescent="0.3">
      <c r="A2371" s="307">
        <v>2368</v>
      </c>
      <c r="B2371" s="308" t="s">
        <v>5271</v>
      </c>
      <c r="C2371" s="308" t="s">
        <v>2396</v>
      </c>
      <c r="D2371" s="308" t="s">
        <v>1379</v>
      </c>
      <c r="E2371" s="308" t="s">
        <v>1692</v>
      </c>
      <c r="F2371" s="309" t="s">
        <v>8111</v>
      </c>
      <c r="G2371" s="309" t="s">
        <v>8118</v>
      </c>
      <c r="H2371" s="309" t="s">
        <v>8119</v>
      </c>
      <c r="I2371" s="309" t="s">
        <v>5701</v>
      </c>
      <c r="J2371" s="309" t="s">
        <v>15063</v>
      </c>
      <c r="K2371" s="310">
        <v>0.69496000000000002</v>
      </c>
      <c r="L2371" s="310">
        <v>0.69496000000000002</v>
      </c>
      <c r="M2371" s="310">
        <v>0.62434050000000008</v>
      </c>
      <c r="N2371" s="310"/>
      <c r="O2371" s="310">
        <f t="shared" si="36"/>
        <v>10.16166398066075</v>
      </c>
      <c r="P2371" s="310">
        <v>12.987777315281468</v>
      </c>
      <c r="Q2371" s="309" t="s">
        <v>15063</v>
      </c>
      <c r="R2371" s="311"/>
    </row>
    <row r="2372" spans="1:18" s="312" customFormat="1" x14ac:dyDescent="0.3">
      <c r="A2372" s="307">
        <v>2369</v>
      </c>
      <c r="B2372" s="308" t="s">
        <v>5271</v>
      </c>
      <c r="C2372" s="308" t="s">
        <v>2396</v>
      </c>
      <c r="D2372" s="308" t="s">
        <v>1379</v>
      </c>
      <c r="E2372" s="308" t="s">
        <v>1692</v>
      </c>
      <c r="F2372" s="309" t="s">
        <v>8111</v>
      </c>
      <c r="G2372" s="309" t="s">
        <v>8120</v>
      </c>
      <c r="H2372" s="309" t="s">
        <v>8121</v>
      </c>
      <c r="I2372" s="309" t="s">
        <v>5701</v>
      </c>
      <c r="J2372" s="309" t="s">
        <v>15063</v>
      </c>
      <c r="K2372" s="310">
        <v>0.84593999999999991</v>
      </c>
      <c r="L2372" s="310">
        <v>0.84593999999999991</v>
      </c>
      <c r="M2372" s="310">
        <v>0.73030000199999989</v>
      </c>
      <c r="N2372" s="310"/>
      <c r="O2372" s="310">
        <f t="shared" ref="O2372:O2435" si="37">(L2372-M2372)/L2372*100</f>
        <v>13.670000000000005</v>
      </c>
      <c r="P2372" s="310">
        <v>14.574773288100772</v>
      </c>
      <c r="Q2372" s="309" t="s">
        <v>15063</v>
      </c>
      <c r="R2372" s="311"/>
    </row>
    <row r="2373" spans="1:18" s="312" customFormat="1" x14ac:dyDescent="0.3">
      <c r="A2373" s="307">
        <v>2370</v>
      </c>
      <c r="B2373" s="308" t="s">
        <v>5271</v>
      </c>
      <c r="C2373" s="308" t="s">
        <v>2396</v>
      </c>
      <c r="D2373" s="308" t="s">
        <v>1379</v>
      </c>
      <c r="E2373" s="308" t="s">
        <v>1692</v>
      </c>
      <c r="F2373" s="309" t="s">
        <v>8111</v>
      </c>
      <c r="G2373" s="309" t="s">
        <v>8122</v>
      </c>
      <c r="H2373" s="309" t="s">
        <v>8123</v>
      </c>
      <c r="I2373" s="309" t="s">
        <v>5701</v>
      </c>
      <c r="J2373" s="309" t="s">
        <v>15063</v>
      </c>
      <c r="K2373" s="310">
        <v>0.69279999999999997</v>
      </c>
      <c r="L2373" s="310">
        <v>0.69279999999999997</v>
      </c>
      <c r="M2373" s="310">
        <v>0.60654639999999993</v>
      </c>
      <c r="N2373" s="310"/>
      <c r="O2373" s="310">
        <f t="shared" si="37"/>
        <v>12.450000000000006</v>
      </c>
      <c r="P2373" s="310">
        <v>12.989849276902298</v>
      </c>
      <c r="Q2373" s="309" t="s">
        <v>15063</v>
      </c>
      <c r="R2373" s="311"/>
    </row>
    <row r="2374" spans="1:18" s="312" customFormat="1" x14ac:dyDescent="0.3">
      <c r="A2374" s="307">
        <v>2371</v>
      </c>
      <c r="B2374" s="308" t="s">
        <v>5271</v>
      </c>
      <c r="C2374" s="308" t="s">
        <v>2396</v>
      </c>
      <c r="D2374" s="308" t="s">
        <v>1379</v>
      </c>
      <c r="E2374" s="308" t="s">
        <v>1692</v>
      </c>
      <c r="F2374" s="309" t="s">
        <v>8111</v>
      </c>
      <c r="G2374" s="309" t="s">
        <v>8124</v>
      </c>
      <c r="H2374" s="309" t="s">
        <v>8125</v>
      </c>
      <c r="I2374" s="309" t="s">
        <v>5701</v>
      </c>
      <c r="J2374" s="309" t="s">
        <v>15063</v>
      </c>
      <c r="K2374" s="310">
        <v>1.0192600000000001</v>
      </c>
      <c r="L2374" s="310">
        <v>1.0192600000000001</v>
      </c>
      <c r="M2374" s="310">
        <v>0.90825859999999992</v>
      </c>
      <c r="N2374" s="310"/>
      <c r="O2374" s="310">
        <f t="shared" si="37"/>
        <v>10.890391068029761</v>
      </c>
      <c r="P2374" s="310">
        <v>10.890391068029748</v>
      </c>
      <c r="Q2374" s="309" t="s">
        <v>15063</v>
      </c>
      <c r="R2374" s="311"/>
    </row>
    <row r="2375" spans="1:18" s="312" customFormat="1" x14ac:dyDescent="0.3">
      <c r="A2375" s="307">
        <v>2372</v>
      </c>
      <c r="B2375" s="308" t="s">
        <v>5271</v>
      </c>
      <c r="C2375" s="308" t="s">
        <v>2396</v>
      </c>
      <c r="D2375" s="308" t="s">
        <v>1379</v>
      </c>
      <c r="E2375" s="308" t="s">
        <v>1692</v>
      </c>
      <c r="F2375" s="309" t="s">
        <v>8111</v>
      </c>
      <c r="G2375" s="309" t="s">
        <v>8126</v>
      </c>
      <c r="H2375" s="309" t="s">
        <v>8127</v>
      </c>
      <c r="I2375" s="309" t="s">
        <v>5706</v>
      </c>
      <c r="J2375" s="309" t="s">
        <v>15063</v>
      </c>
      <c r="K2375" s="310">
        <v>0.43406</v>
      </c>
      <c r="L2375" s="310">
        <v>0.43406</v>
      </c>
      <c r="M2375" s="310">
        <v>0.39754509999999998</v>
      </c>
      <c r="N2375" s="310"/>
      <c r="O2375" s="310">
        <f t="shared" si="37"/>
        <v>8.4124084227986948</v>
      </c>
      <c r="P2375" s="310">
        <v>59.74297769585035</v>
      </c>
      <c r="Q2375" s="309" t="s">
        <v>15063</v>
      </c>
      <c r="R2375" s="311"/>
    </row>
    <row r="2376" spans="1:18" s="312" customFormat="1" x14ac:dyDescent="0.3">
      <c r="A2376" s="307">
        <v>2373</v>
      </c>
      <c r="B2376" s="308" t="s">
        <v>5271</v>
      </c>
      <c r="C2376" s="308" t="s">
        <v>2396</v>
      </c>
      <c r="D2376" s="308" t="s">
        <v>1379</v>
      </c>
      <c r="E2376" s="308" t="s">
        <v>1692</v>
      </c>
      <c r="F2376" s="309" t="s">
        <v>5272</v>
      </c>
      <c r="G2376" s="309" t="s">
        <v>8128</v>
      </c>
      <c r="H2376" s="309" t="s">
        <v>8129</v>
      </c>
      <c r="I2376" s="309" t="s">
        <v>5701</v>
      </c>
      <c r="J2376" s="309" t="s">
        <v>15063</v>
      </c>
      <c r="K2376" s="310">
        <v>0.83460000000000001</v>
      </c>
      <c r="L2376" s="310">
        <v>0.83460000000000001</v>
      </c>
      <c r="M2376" s="310">
        <v>0.72710352</v>
      </c>
      <c r="N2376" s="310"/>
      <c r="O2376" s="310">
        <f t="shared" si="37"/>
        <v>12.879999999999999</v>
      </c>
      <c r="P2376" s="310">
        <v>12.880000000000003</v>
      </c>
      <c r="Q2376" s="309" t="s">
        <v>15063</v>
      </c>
      <c r="R2376" s="311"/>
    </row>
    <row r="2377" spans="1:18" s="312" customFormat="1" x14ac:dyDescent="0.3">
      <c r="A2377" s="307">
        <v>2374</v>
      </c>
      <c r="B2377" s="308" t="s">
        <v>5271</v>
      </c>
      <c r="C2377" s="308" t="s">
        <v>2396</v>
      </c>
      <c r="D2377" s="308" t="s">
        <v>1379</v>
      </c>
      <c r="E2377" s="308" t="s">
        <v>1692</v>
      </c>
      <c r="F2377" s="309" t="s">
        <v>5272</v>
      </c>
      <c r="G2377" s="309" t="s">
        <v>8130</v>
      </c>
      <c r="H2377" s="309" t="s">
        <v>8131</v>
      </c>
      <c r="I2377" s="309" t="s">
        <v>5701</v>
      </c>
      <c r="J2377" s="309" t="s">
        <v>15063</v>
      </c>
      <c r="K2377" s="310">
        <v>0.72852000000000006</v>
      </c>
      <c r="L2377" s="310">
        <v>0.72852000000000006</v>
      </c>
      <c r="M2377" s="310">
        <v>0.64031309999999997</v>
      </c>
      <c r="N2377" s="310"/>
      <c r="O2377" s="310">
        <f t="shared" si="37"/>
        <v>12.107684071816845</v>
      </c>
      <c r="P2377" s="310">
        <v>12.272881634399512</v>
      </c>
      <c r="Q2377" s="309" t="s">
        <v>15063</v>
      </c>
      <c r="R2377" s="311"/>
    </row>
    <row r="2378" spans="1:18" s="312" customFormat="1" x14ac:dyDescent="0.3">
      <c r="A2378" s="307">
        <v>2375</v>
      </c>
      <c r="B2378" s="308" t="s">
        <v>5271</v>
      </c>
      <c r="C2378" s="308" t="s">
        <v>2396</v>
      </c>
      <c r="D2378" s="308" t="s">
        <v>1379</v>
      </c>
      <c r="E2378" s="308" t="s">
        <v>1692</v>
      </c>
      <c r="F2378" s="309" t="s">
        <v>5272</v>
      </c>
      <c r="G2378" s="309" t="s">
        <v>8132</v>
      </c>
      <c r="H2378" s="309" t="s">
        <v>8133</v>
      </c>
      <c r="I2378" s="309" t="s">
        <v>5701</v>
      </c>
      <c r="J2378" s="309" t="s">
        <v>15063</v>
      </c>
      <c r="K2378" s="310">
        <v>1.09988</v>
      </c>
      <c r="L2378" s="310">
        <v>1.09988</v>
      </c>
      <c r="M2378" s="310">
        <v>0.98855199999999999</v>
      </c>
      <c r="N2378" s="310"/>
      <c r="O2378" s="310">
        <f t="shared" si="37"/>
        <v>10.121831472524274</v>
      </c>
      <c r="P2378" s="310">
        <v>13.646309920000766</v>
      </c>
      <c r="Q2378" s="309" t="s">
        <v>15063</v>
      </c>
      <c r="R2378" s="311"/>
    </row>
    <row r="2379" spans="1:18" s="312" customFormat="1" x14ac:dyDescent="0.3">
      <c r="A2379" s="307">
        <v>2376</v>
      </c>
      <c r="B2379" s="308" t="s">
        <v>5271</v>
      </c>
      <c r="C2379" s="308" t="s">
        <v>2396</v>
      </c>
      <c r="D2379" s="308" t="s">
        <v>1379</v>
      </c>
      <c r="E2379" s="308" t="s">
        <v>1692</v>
      </c>
      <c r="F2379" s="309" t="s">
        <v>5272</v>
      </c>
      <c r="G2379" s="309" t="s">
        <v>8134</v>
      </c>
      <c r="H2379" s="309" t="s">
        <v>8135</v>
      </c>
      <c r="I2379" s="309" t="s">
        <v>5701</v>
      </c>
      <c r="J2379" s="309" t="s">
        <v>15063</v>
      </c>
      <c r="K2379" s="310">
        <v>1.2766999999999999</v>
      </c>
      <c r="L2379" s="310">
        <v>1.2766999999999999</v>
      </c>
      <c r="M2379" s="310">
        <v>1.1500590700000002</v>
      </c>
      <c r="N2379" s="310"/>
      <c r="O2379" s="310">
        <f t="shared" si="37"/>
        <v>9.9193960993185382</v>
      </c>
      <c r="P2379" s="310">
        <v>11.89574065721054</v>
      </c>
      <c r="Q2379" s="309" t="s">
        <v>15063</v>
      </c>
      <c r="R2379" s="311"/>
    </row>
    <row r="2380" spans="1:18" s="312" customFormat="1" x14ac:dyDescent="0.3">
      <c r="A2380" s="307">
        <v>2377</v>
      </c>
      <c r="B2380" s="308" t="s">
        <v>5271</v>
      </c>
      <c r="C2380" s="308" t="s">
        <v>2396</v>
      </c>
      <c r="D2380" s="308" t="s">
        <v>1379</v>
      </c>
      <c r="E2380" s="308" t="s">
        <v>1692</v>
      </c>
      <c r="F2380" s="309" t="s">
        <v>5272</v>
      </c>
      <c r="G2380" s="309" t="s">
        <v>14816</v>
      </c>
      <c r="H2380" s="309" t="s">
        <v>8136</v>
      </c>
      <c r="I2380" s="309" t="s">
        <v>14242</v>
      </c>
      <c r="J2380" s="309" t="s">
        <v>15063</v>
      </c>
      <c r="K2380" s="310">
        <v>6.0099999999999997E-3</v>
      </c>
      <c r="L2380" s="310">
        <v>6.0099999999999997E-3</v>
      </c>
      <c r="M2380" s="310">
        <v>5.2244929999999993E-3</v>
      </c>
      <c r="N2380" s="310"/>
      <c r="O2380" s="310">
        <f t="shared" si="37"/>
        <v>13.070000000000007</v>
      </c>
      <c r="P2380" s="310">
        <v>13.070000000000004</v>
      </c>
      <c r="Q2380" s="309" t="s">
        <v>15063</v>
      </c>
      <c r="R2380" s="311"/>
    </row>
    <row r="2381" spans="1:18" s="312" customFormat="1" x14ac:dyDescent="0.3">
      <c r="A2381" s="307">
        <v>2378</v>
      </c>
      <c r="B2381" s="308" t="s">
        <v>5271</v>
      </c>
      <c r="C2381" s="308" t="s">
        <v>2396</v>
      </c>
      <c r="D2381" s="308" t="s">
        <v>1379</v>
      </c>
      <c r="E2381" s="308" t="s">
        <v>1692</v>
      </c>
      <c r="F2381" s="309" t="s">
        <v>5272</v>
      </c>
      <c r="G2381" s="309" t="s">
        <v>8137</v>
      </c>
      <c r="H2381" s="309" t="s">
        <v>8138</v>
      </c>
      <c r="I2381" s="309" t="s">
        <v>5706</v>
      </c>
      <c r="J2381" s="309" t="s">
        <v>15063</v>
      </c>
      <c r="K2381" s="310">
        <v>0.70893000000000006</v>
      </c>
      <c r="L2381" s="310">
        <v>0.70893000000000006</v>
      </c>
      <c r="M2381" s="310">
        <v>0.60681499999999999</v>
      </c>
      <c r="N2381" s="310"/>
      <c r="O2381" s="310">
        <f t="shared" si="37"/>
        <v>14.404101956469617</v>
      </c>
      <c r="P2381" s="310">
        <v>41.126434649480949</v>
      </c>
      <c r="Q2381" s="309" t="s">
        <v>15063</v>
      </c>
      <c r="R2381" s="311"/>
    </row>
    <row r="2382" spans="1:18" s="312" customFormat="1" x14ac:dyDescent="0.3">
      <c r="A2382" s="307">
        <v>2379</v>
      </c>
      <c r="B2382" s="308" t="s">
        <v>5271</v>
      </c>
      <c r="C2382" s="308" t="s">
        <v>2396</v>
      </c>
      <c r="D2382" s="308" t="s">
        <v>1379</v>
      </c>
      <c r="E2382" s="308" t="s">
        <v>1692</v>
      </c>
      <c r="F2382" s="309" t="s">
        <v>5272</v>
      </c>
      <c r="G2382" s="309" t="s">
        <v>8139</v>
      </c>
      <c r="H2382" s="309" t="s">
        <v>8140</v>
      </c>
      <c r="I2382" s="309" t="s">
        <v>3759</v>
      </c>
      <c r="J2382" s="309" t="s">
        <v>15063</v>
      </c>
      <c r="K2382" s="310">
        <v>0.138678</v>
      </c>
      <c r="L2382" s="310">
        <v>0.138678</v>
      </c>
      <c r="M2382" s="310">
        <v>0.121551267</v>
      </c>
      <c r="N2382" s="310"/>
      <c r="O2382" s="310">
        <f t="shared" si="37"/>
        <v>12.349999999999994</v>
      </c>
      <c r="P2382" s="310" t="e">
        <v>#DIV/0!</v>
      </c>
      <c r="Q2382" s="309" t="s">
        <v>15063</v>
      </c>
      <c r="R2382" s="311"/>
    </row>
    <row r="2383" spans="1:18" s="312" customFormat="1" x14ac:dyDescent="0.3">
      <c r="A2383" s="307">
        <v>2380</v>
      </c>
      <c r="B2383" s="308" t="s">
        <v>5271</v>
      </c>
      <c r="C2383" s="308" t="s">
        <v>2396</v>
      </c>
      <c r="D2383" s="308" t="s">
        <v>1379</v>
      </c>
      <c r="E2383" s="308" t="s">
        <v>1692</v>
      </c>
      <c r="F2383" s="309" t="s">
        <v>5272</v>
      </c>
      <c r="G2383" s="309" t="s">
        <v>8141</v>
      </c>
      <c r="H2383" s="309" t="s">
        <v>8142</v>
      </c>
      <c r="I2383" s="309" t="s">
        <v>2405</v>
      </c>
      <c r="J2383" s="309" t="s">
        <v>15063</v>
      </c>
      <c r="K2383" s="310">
        <v>0</v>
      </c>
      <c r="L2383" s="310">
        <v>0</v>
      </c>
      <c r="M2383" s="310">
        <v>0</v>
      </c>
      <c r="N2383" s="310"/>
      <c r="O2383" s="310" t="e">
        <f t="shared" si="37"/>
        <v>#DIV/0!</v>
      </c>
      <c r="P2383" s="310" t="e">
        <v>#DIV/0!</v>
      </c>
      <c r="Q2383" s="309" t="s">
        <v>15063</v>
      </c>
      <c r="R2383" s="311"/>
    </row>
    <row r="2384" spans="1:18" s="312" customFormat="1" x14ac:dyDescent="0.3">
      <c r="A2384" s="307">
        <v>2381</v>
      </c>
      <c r="B2384" s="308" t="s">
        <v>5271</v>
      </c>
      <c r="C2384" s="308" t="s">
        <v>2396</v>
      </c>
      <c r="D2384" s="308" t="s">
        <v>1379</v>
      </c>
      <c r="E2384" s="308" t="s">
        <v>1692</v>
      </c>
      <c r="F2384" s="309" t="s">
        <v>5272</v>
      </c>
      <c r="G2384" s="309" t="s">
        <v>8143</v>
      </c>
      <c r="H2384" s="309" t="s">
        <v>8144</v>
      </c>
      <c r="I2384" s="309" t="s">
        <v>2405</v>
      </c>
      <c r="J2384" s="309" t="s">
        <v>15063</v>
      </c>
      <c r="K2384" s="310">
        <v>0</v>
      </c>
      <c r="L2384" s="310">
        <v>0</v>
      </c>
      <c r="M2384" s="310">
        <v>0</v>
      </c>
      <c r="N2384" s="310"/>
      <c r="O2384" s="310" t="e">
        <f t="shared" si="37"/>
        <v>#DIV/0!</v>
      </c>
      <c r="P2384" s="310" t="e">
        <v>#DIV/0!</v>
      </c>
      <c r="Q2384" s="309" t="s">
        <v>15063</v>
      </c>
      <c r="R2384" s="311"/>
    </row>
    <row r="2385" spans="1:18" s="312" customFormat="1" x14ac:dyDescent="0.3">
      <c r="A2385" s="307">
        <v>2382</v>
      </c>
      <c r="B2385" s="308" t="s">
        <v>5271</v>
      </c>
      <c r="C2385" s="308" t="s">
        <v>2396</v>
      </c>
      <c r="D2385" s="308" t="s">
        <v>1379</v>
      </c>
      <c r="E2385" s="308" t="s">
        <v>1692</v>
      </c>
      <c r="F2385" s="309" t="s">
        <v>8145</v>
      </c>
      <c r="G2385" s="309" t="s">
        <v>8146</v>
      </c>
      <c r="H2385" s="309" t="s">
        <v>8147</v>
      </c>
      <c r="I2385" s="309" t="s">
        <v>5701</v>
      </c>
      <c r="J2385" s="309" t="s">
        <v>15063</v>
      </c>
      <c r="K2385" s="310">
        <v>0.63719999999999999</v>
      </c>
      <c r="L2385" s="310">
        <v>0.63719999999999999</v>
      </c>
      <c r="M2385" s="310">
        <v>0.55379051999999995</v>
      </c>
      <c r="N2385" s="310"/>
      <c r="O2385" s="310">
        <f t="shared" si="37"/>
        <v>13.090000000000007</v>
      </c>
      <c r="P2385" s="310">
        <v>13.090000000000002</v>
      </c>
      <c r="Q2385" s="309" t="s">
        <v>15063</v>
      </c>
      <c r="R2385" s="311"/>
    </row>
    <row r="2386" spans="1:18" s="312" customFormat="1" x14ac:dyDescent="0.3">
      <c r="A2386" s="307">
        <v>2383</v>
      </c>
      <c r="B2386" s="308" t="s">
        <v>5271</v>
      </c>
      <c r="C2386" s="308" t="s">
        <v>2396</v>
      </c>
      <c r="D2386" s="308" t="s">
        <v>1379</v>
      </c>
      <c r="E2386" s="308" t="s">
        <v>1692</v>
      </c>
      <c r="F2386" s="309" t="s">
        <v>8145</v>
      </c>
      <c r="G2386" s="309" t="s">
        <v>8150</v>
      </c>
      <c r="H2386" s="309" t="s">
        <v>8151</v>
      </c>
      <c r="I2386" s="309" t="s">
        <v>5701</v>
      </c>
      <c r="J2386" s="309" t="s">
        <v>15063</v>
      </c>
      <c r="K2386" s="310">
        <v>0.44569999999999999</v>
      </c>
      <c r="L2386" s="310">
        <v>0.44569999999999999</v>
      </c>
      <c r="M2386" s="310">
        <v>0.399308</v>
      </c>
      <c r="N2386" s="310"/>
      <c r="O2386" s="310">
        <f t="shared" si="37"/>
        <v>10.408795153690821</v>
      </c>
      <c r="P2386" s="310">
        <v>10.466865697010908</v>
      </c>
      <c r="Q2386" s="309" t="s">
        <v>15063</v>
      </c>
      <c r="R2386" s="311"/>
    </row>
    <row r="2387" spans="1:18" s="312" customFormat="1" x14ac:dyDescent="0.3">
      <c r="A2387" s="307">
        <v>2384</v>
      </c>
      <c r="B2387" s="308" t="s">
        <v>5271</v>
      </c>
      <c r="C2387" s="308" t="s">
        <v>2396</v>
      </c>
      <c r="D2387" s="308" t="s">
        <v>1379</v>
      </c>
      <c r="E2387" s="308" t="s">
        <v>1692</v>
      </c>
      <c r="F2387" s="309" t="s">
        <v>8145</v>
      </c>
      <c r="G2387" s="309" t="s">
        <v>8152</v>
      </c>
      <c r="H2387" s="309" t="s">
        <v>8153</v>
      </c>
      <c r="I2387" s="309" t="s">
        <v>5701</v>
      </c>
      <c r="J2387" s="309" t="s">
        <v>15063</v>
      </c>
      <c r="K2387" s="310">
        <v>0.42299999999999999</v>
      </c>
      <c r="L2387" s="310">
        <v>0.42299999999999999</v>
      </c>
      <c r="M2387" s="310">
        <v>0.38151559999999995</v>
      </c>
      <c r="N2387" s="310"/>
      <c r="O2387" s="310">
        <f t="shared" si="37"/>
        <v>9.8071867612293229</v>
      </c>
      <c r="P2387" s="310">
        <v>9.8071867612293353</v>
      </c>
      <c r="Q2387" s="309" t="s">
        <v>15063</v>
      </c>
      <c r="R2387" s="311"/>
    </row>
    <row r="2388" spans="1:18" s="312" customFormat="1" x14ac:dyDescent="0.3">
      <c r="A2388" s="307">
        <v>2385</v>
      </c>
      <c r="B2388" s="308" t="s">
        <v>5271</v>
      </c>
      <c r="C2388" s="308" t="s">
        <v>2396</v>
      </c>
      <c r="D2388" s="308" t="s">
        <v>1379</v>
      </c>
      <c r="E2388" s="308" t="s">
        <v>1692</v>
      </c>
      <c r="F2388" s="309" t="s">
        <v>8145</v>
      </c>
      <c r="G2388" s="309" t="s">
        <v>8154</v>
      </c>
      <c r="H2388" s="309" t="s">
        <v>8155</v>
      </c>
      <c r="I2388" s="309" t="s">
        <v>5706</v>
      </c>
      <c r="J2388" s="309" t="s">
        <v>15063</v>
      </c>
      <c r="K2388" s="310">
        <v>0.30874000000000001</v>
      </c>
      <c r="L2388" s="310">
        <v>0.30874000000000001</v>
      </c>
      <c r="M2388" s="310">
        <v>0.26456400000000002</v>
      </c>
      <c r="N2388" s="310"/>
      <c r="O2388" s="310">
        <f t="shared" si="37"/>
        <v>14.308479626870502</v>
      </c>
      <c r="P2388" s="310">
        <v>51.208729806431251</v>
      </c>
      <c r="Q2388" s="309" t="s">
        <v>15063</v>
      </c>
      <c r="R2388" s="311"/>
    </row>
    <row r="2389" spans="1:18" s="312" customFormat="1" x14ac:dyDescent="0.3">
      <c r="A2389" s="307">
        <v>2386</v>
      </c>
      <c r="B2389" s="308" t="s">
        <v>5271</v>
      </c>
      <c r="C2389" s="308" t="s">
        <v>2396</v>
      </c>
      <c r="D2389" s="308" t="s">
        <v>1379</v>
      </c>
      <c r="E2389" s="308" t="s">
        <v>1692</v>
      </c>
      <c r="F2389" s="309" t="s">
        <v>8145</v>
      </c>
      <c r="G2389" s="309" t="s">
        <v>8156</v>
      </c>
      <c r="H2389" s="309" t="s">
        <v>8157</v>
      </c>
      <c r="I2389" s="309" t="s">
        <v>5706</v>
      </c>
      <c r="J2389" s="309" t="s">
        <v>15063</v>
      </c>
      <c r="K2389" s="310">
        <v>0.63275999999999999</v>
      </c>
      <c r="L2389" s="310">
        <v>0.63275999999999999</v>
      </c>
      <c r="M2389" s="310">
        <v>0.54601149999999998</v>
      </c>
      <c r="N2389" s="310"/>
      <c r="O2389" s="310">
        <f t="shared" si="37"/>
        <v>13.70954232252355</v>
      </c>
      <c r="P2389" s="310">
        <v>58.106354138647511</v>
      </c>
      <c r="Q2389" s="309" t="s">
        <v>15063</v>
      </c>
      <c r="R2389" s="311"/>
    </row>
    <row r="2390" spans="1:18" s="312" customFormat="1" x14ac:dyDescent="0.3">
      <c r="A2390" s="307">
        <v>2387</v>
      </c>
      <c r="B2390" s="308" t="s">
        <v>5271</v>
      </c>
      <c r="C2390" s="308" t="s">
        <v>2396</v>
      </c>
      <c r="D2390" s="308" t="s">
        <v>1379</v>
      </c>
      <c r="E2390" s="308" t="s">
        <v>1692</v>
      </c>
      <c r="F2390" s="309" t="s">
        <v>8145</v>
      </c>
      <c r="G2390" s="309" t="s">
        <v>8158</v>
      </c>
      <c r="H2390" s="309" t="s">
        <v>8159</v>
      </c>
      <c r="I2390" s="309" t="s">
        <v>5706</v>
      </c>
      <c r="J2390" s="309" t="s">
        <v>15063</v>
      </c>
      <c r="K2390" s="310">
        <v>0.53910000000000002</v>
      </c>
      <c r="L2390" s="310">
        <v>0.53910000000000002</v>
      </c>
      <c r="M2390" s="310">
        <v>0.4650434</v>
      </c>
      <c r="N2390" s="310"/>
      <c r="O2390" s="310">
        <f t="shared" si="37"/>
        <v>13.737080319050273</v>
      </c>
      <c r="P2390" s="310">
        <v>55.854446493291945</v>
      </c>
      <c r="Q2390" s="309" t="s">
        <v>15063</v>
      </c>
      <c r="R2390" s="311"/>
    </row>
    <row r="2391" spans="1:18" s="312" customFormat="1" x14ac:dyDescent="0.3">
      <c r="A2391" s="307">
        <v>2388</v>
      </c>
      <c r="B2391" s="308" t="s">
        <v>5271</v>
      </c>
      <c r="C2391" s="308" t="s">
        <v>2396</v>
      </c>
      <c r="D2391" s="308" t="s">
        <v>1379</v>
      </c>
      <c r="E2391" s="308" t="s">
        <v>1692</v>
      </c>
      <c r="F2391" s="309" t="s">
        <v>8145</v>
      </c>
      <c r="G2391" s="309" t="s">
        <v>8160</v>
      </c>
      <c r="H2391" s="309" t="s">
        <v>8161</v>
      </c>
      <c r="I2391" s="309" t="s">
        <v>5706</v>
      </c>
      <c r="J2391" s="309" t="s">
        <v>15063</v>
      </c>
      <c r="K2391" s="310">
        <v>0.187</v>
      </c>
      <c r="L2391" s="310">
        <v>0.187</v>
      </c>
      <c r="M2391" s="310">
        <v>0.161326</v>
      </c>
      <c r="N2391" s="310"/>
      <c r="O2391" s="310">
        <f t="shared" si="37"/>
        <v>13.729411764705885</v>
      </c>
      <c r="P2391" s="310">
        <v>54.234588967256911</v>
      </c>
      <c r="Q2391" s="309" t="s">
        <v>15063</v>
      </c>
      <c r="R2391" s="311"/>
    </row>
    <row r="2392" spans="1:18" s="312" customFormat="1" x14ac:dyDescent="0.3">
      <c r="A2392" s="307">
        <v>2389</v>
      </c>
      <c r="B2392" s="308" t="s">
        <v>5271</v>
      </c>
      <c r="C2392" s="308" t="s">
        <v>2396</v>
      </c>
      <c r="D2392" s="308" t="s">
        <v>1379</v>
      </c>
      <c r="E2392" s="308" t="s">
        <v>1692</v>
      </c>
      <c r="F2392" s="309" t="s">
        <v>8145</v>
      </c>
      <c r="G2392" s="309" t="s">
        <v>8162</v>
      </c>
      <c r="H2392" s="309" t="s">
        <v>8163</v>
      </c>
      <c r="I2392" s="309" t="s">
        <v>5701</v>
      </c>
      <c r="J2392" s="309" t="s">
        <v>15063</v>
      </c>
      <c r="K2392" s="310">
        <v>0.79980000000000007</v>
      </c>
      <c r="L2392" s="310">
        <v>0.79980000000000007</v>
      </c>
      <c r="M2392" s="310">
        <v>0.71924750000000004</v>
      </c>
      <c r="N2392" s="310"/>
      <c r="O2392" s="310">
        <f t="shared" si="37"/>
        <v>10.071580395098776</v>
      </c>
      <c r="P2392" s="310">
        <v>12.462100761086969</v>
      </c>
      <c r="Q2392" s="309" t="s">
        <v>15063</v>
      </c>
      <c r="R2392" s="311"/>
    </row>
    <row r="2393" spans="1:18" s="312" customFormat="1" x14ac:dyDescent="0.3">
      <c r="A2393" s="307">
        <v>2390</v>
      </c>
      <c r="B2393" s="308" t="s">
        <v>5271</v>
      </c>
      <c r="C2393" s="308" t="s">
        <v>2396</v>
      </c>
      <c r="D2393" s="308" t="s">
        <v>1379</v>
      </c>
      <c r="E2393" s="308" t="s">
        <v>1692</v>
      </c>
      <c r="F2393" s="309" t="s">
        <v>8145</v>
      </c>
      <c r="G2393" s="309" t="s">
        <v>8164</v>
      </c>
      <c r="H2393" s="309" t="s">
        <v>8165</v>
      </c>
      <c r="I2393" s="309" t="s">
        <v>5701</v>
      </c>
      <c r="J2393" s="309" t="s">
        <v>15063</v>
      </c>
      <c r="K2393" s="310">
        <v>0.68079999999999996</v>
      </c>
      <c r="L2393" s="310">
        <v>0.68079999999999996</v>
      </c>
      <c r="M2393" s="310">
        <v>0.58936855999999993</v>
      </c>
      <c r="N2393" s="310"/>
      <c r="O2393" s="310">
        <f t="shared" si="37"/>
        <v>13.430000000000005</v>
      </c>
      <c r="P2393" s="310">
        <v>13.429999999999998</v>
      </c>
      <c r="Q2393" s="309" t="s">
        <v>15063</v>
      </c>
      <c r="R2393" s="311"/>
    </row>
    <row r="2394" spans="1:18" s="312" customFormat="1" x14ac:dyDescent="0.3">
      <c r="A2394" s="307">
        <v>2391</v>
      </c>
      <c r="B2394" s="308" t="s">
        <v>5271</v>
      </c>
      <c r="C2394" s="308" t="s">
        <v>2396</v>
      </c>
      <c r="D2394" s="308" t="s">
        <v>1379</v>
      </c>
      <c r="E2394" s="308" t="s">
        <v>1692</v>
      </c>
      <c r="F2394" s="309" t="s">
        <v>8145</v>
      </c>
      <c r="G2394" s="309" t="s">
        <v>8166</v>
      </c>
      <c r="H2394" s="309" t="s">
        <v>8167</v>
      </c>
      <c r="I2394" s="309" t="s">
        <v>5701</v>
      </c>
      <c r="J2394" s="309" t="s">
        <v>15063</v>
      </c>
      <c r="K2394" s="310">
        <v>0.55679999999999996</v>
      </c>
      <c r="L2394" s="310">
        <v>0.55679999999999996</v>
      </c>
      <c r="M2394" s="310">
        <v>0.49209983999999996</v>
      </c>
      <c r="N2394" s="310"/>
      <c r="O2394" s="310">
        <f t="shared" si="37"/>
        <v>11.620000000000003</v>
      </c>
      <c r="P2394" s="310" t="e">
        <v>#DIV/0!</v>
      </c>
      <c r="Q2394" s="309" t="s">
        <v>15063</v>
      </c>
      <c r="R2394" s="311"/>
    </row>
    <row r="2395" spans="1:18" s="312" customFormat="1" x14ac:dyDescent="0.3">
      <c r="A2395" s="307">
        <v>2392</v>
      </c>
      <c r="B2395" s="308" t="s">
        <v>5271</v>
      </c>
      <c r="C2395" s="308" t="s">
        <v>2396</v>
      </c>
      <c r="D2395" s="308" t="s">
        <v>1379</v>
      </c>
      <c r="E2395" s="308" t="s">
        <v>1692</v>
      </c>
      <c r="F2395" s="309" t="s">
        <v>8145</v>
      </c>
      <c r="G2395" s="309" t="s">
        <v>8168</v>
      </c>
      <c r="H2395" s="309" t="s">
        <v>8169</v>
      </c>
      <c r="I2395" s="309" t="s">
        <v>5701</v>
      </c>
      <c r="J2395" s="309" t="s">
        <v>15063</v>
      </c>
      <c r="K2395" s="310">
        <v>0.31659999999999999</v>
      </c>
      <c r="L2395" s="310">
        <v>0.31659999999999999</v>
      </c>
      <c r="M2395" s="310">
        <v>0.28533399999999998</v>
      </c>
      <c r="N2395" s="310"/>
      <c r="O2395" s="310">
        <f t="shared" si="37"/>
        <v>9.8755527479469425</v>
      </c>
      <c r="P2395" s="310">
        <v>9.8755527479469478</v>
      </c>
      <c r="Q2395" s="309" t="s">
        <v>15063</v>
      </c>
      <c r="R2395" s="311"/>
    </row>
    <row r="2396" spans="1:18" s="312" customFormat="1" x14ac:dyDescent="0.3">
      <c r="A2396" s="307">
        <v>2393</v>
      </c>
      <c r="B2396" s="308" t="s">
        <v>5271</v>
      </c>
      <c r="C2396" s="308" t="s">
        <v>2396</v>
      </c>
      <c r="D2396" s="308" t="s">
        <v>1379</v>
      </c>
      <c r="E2396" s="308" t="s">
        <v>1692</v>
      </c>
      <c r="F2396" s="309" t="s">
        <v>8170</v>
      </c>
      <c r="G2396" s="309" t="s">
        <v>8171</v>
      </c>
      <c r="H2396" s="309" t="s">
        <v>8172</v>
      </c>
      <c r="I2396" s="309" t="s">
        <v>5701</v>
      </c>
      <c r="J2396" s="309" t="s">
        <v>15063</v>
      </c>
      <c r="K2396" s="310">
        <v>1.0068000000000001</v>
      </c>
      <c r="L2396" s="310">
        <v>1.0068000000000001</v>
      </c>
      <c r="M2396" s="310">
        <v>0.90709849999999992</v>
      </c>
      <c r="N2396" s="310"/>
      <c r="O2396" s="310">
        <f t="shared" si="37"/>
        <v>9.9028108859753878</v>
      </c>
      <c r="P2396" s="310">
        <v>9.9028108859753772</v>
      </c>
      <c r="Q2396" s="309" t="s">
        <v>15063</v>
      </c>
      <c r="R2396" s="311"/>
    </row>
    <row r="2397" spans="1:18" s="312" customFormat="1" x14ac:dyDescent="0.3">
      <c r="A2397" s="307">
        <v>2394</v>
      </c>
      <c r="B2397" s="308" t="s">
        <v>5271</v>
      </c>
      <c r="C2397" s="308" t="s">
        <v>2396</v>
      </c>
      <c r="D2397" s="308" t="s">
        <v>1379</v>
      </c>
      <c r="E2397" s="308" t="s">
        <v>1692</v>
      </c>
      <c r="F2397" s="309" t="s">
        <v>8170</v>
      </c>
      <c r="G2397" s="309" t="s">
        <v>8173</v>
      </c>
      <c r="H2397" s="309" t="s">
        <v>8174</v>
      </c>
      <c r="I2397" s="309" t="s">
        <v>5701</v>
      </c>
      <c r="J2397" s="309" t="s">
        <v>15063</v>
      </c>
      <c r="K2397" s="310">
        <v>0.75</v>
      </c>
      <c r="L2397" s="310">
        <v>0.75</v>
      </c>
      <c r="M2397" s="310">
        <v>0.65954999999999997</v>
      </c>
      <c r="N2397" s="310"/>
      <c r="O2397" s="310">
        <f t="shared" si="37"/>
        <v>12.060000000000004</v>
      </c>
      <c r="P2397" s="310">
        <v>12.060000000000004</v>
      </c>
      <c r="Q2397" s="309" t="s">
        <v>15063</v>
      </c>
      <c r="R2397" s="311"/>
    </row>
    <row r="2398" spans="1:18" s="312" customFormat="1" x14ac:dyDescent="0.3">
      <c r="A2398" s="307">
        <v>2395</v>
      </c>
      <c r="B2398" s="308" t="s">
        <v>5271</v>
      </c>
      <c r="C2398" s="308" t="s">
        <v>2396</v>
      </c>
      <c r="D2398" s="308" t="s">
        <v>1379</v>
      </c>
      <c r="E2398" s="308" t="s">
        <v>1692</v>
      </c>
      <c r="F2398" s="309" t="s">
        <v>8170</v>
      </c>
      <c r="G2398" s="309" t="s">
        <v>8175</v>
      </c>
      <c r="H2398" s="309" t="s">
        <v>8176</v>
      </c>
      <c r="I2398" s="309" t="s">
        <v>5701</v>
      </c>
      <c r="J2398" s="309" t="s">
        <v>15063</v>
      </c>
      <c r="K2398" s="310">
        <v>0.7722</v>
      </c>
      <c r="L2398" s="310">
        <v>0.7722</v>
      </c>
      <c r="M2398" s="310">
        <v>0.69104178000000005</v>
      </c>
      <c r="N2398" s="310"/>
      <c r="O2398" s="310">
        <f t="shared" si="37"/>
        <v>10.509999999999993</v>
      </c>
      <c r="P2398" s="310">
        <v>10.509999999999998</v>
      </c>
      <c r="Q2398" s="309" t="s">
        <v>15063</v>
      </c>
      <c r="R2398" s="311"/>
    </row>
    <row r="2399" spans="1:18" s="312" customFormat="1" x14ac:dyDescent="0.3">
      <c r="A2399" s="307">
        <v>2396</v>
      </c>
      <c r="B2399" s="308" t="s">
        <v>5271</v>
      </c>
      <c r="C2399" s="308" t="s">
        <v>2396</v>
      </c>
      <c r="D2399" s="308" t="s">
        <v>1379</v>
      </c>
      <c r="E2399" s="308" t="s">
        <v>1692</v>
      </c>
      <c r="F2399" s="309" t="s">
        <v>8170</v>
      </c>
      <c r="G2399" s="309" t="s">
        <v>8177</v>
      </c>
      <c r="H2399" s="309" t="s">
        <v>8178</v>
      </c>
      <c r="I2399" s="309" t="s">
        <v>5701</v>
      </c>
      <c r="J2399" s="309" t="s">
        <v>15063</v>
      </c>
      <c r="K2399" s="310">
        <v>0.90748000000000006</v>
      </c>
      <c r="L2399" s="310">
        <v>0.90748000000000006</v>
      </c>
      <c r="M2399" s="310">
        <v>0.81447449999999999</v>
      </c>
      <c r="N2399" s="310"/>
      <c r="O2399" s="310">
        <f t="shared" si="37"/>
        <v>10.248765813020681</v>
      </c>
      <c r="P2399" s="310">
        <v>10.248765813020688</v>
      </c>
      <c r="Q2399" s="309" t="s">
        <v>15063</v>
      </c>
      <c r="R2399" s="311"/>
    </row>
    <row r="2400" spans="1:18" s="312" customFormat="1" x14ac:dyDescent="0.3">
      <c r="A2400" s="307">
        <v>2397</v>
      </c>
      <c r="B2400" s="308" t="s">
        <v>5271</v>
      </c>
      <c r="C2400" s="308" t="s">
        <v>2396</v>
      </c>
      <c r="D2400" s="308" t="s">
        <v>1379</v>
      </c>
      <c r="E2400" s="308" t="s">
        <v>1692</v>
      </c>
      <c r="F2400" s="309" t="s">
        <v>8170</v>
      </c>
      <c r="G2400" s="309" t="s">
        <v>8179</v>
      </c>
      <c r="H2400" s="309" t="s">
        <v>8180</v>
      </c>
      <c r="I2400" s="309" t="s">
        <v>5706</v>
      </c>
      <c r="J2400" s="309" t="s">
        <v>15063</v>
      </c>
      <c r="K2400" s="310">
        <v>0.29930000000000001</v>
      </c>
      <c r="L2400" s="310">
        <v>0.29930000000000001</v>
      </c>
      <c r="M2400" s="310">
        <v>0.2565191</v>
      </c>
      <c r="N2400" s="310"/>
      <c r="O2400" s="310">
        <f t="shared" si="37"/>
        <v>14.293651854326766</v>
      </c>
      <c r="P2400" s="310">
        <v>64.485992949527159</v>
      </c>
      <c r="Q2400" s="309" t="s">
        <v>15063</v>
      </c>
      <c r="R2400" s="311"/>
    </row>
    <row r="2401" spans="1:18" s="312" customFormat="1" x14ac:dyDescent="0.3">
      <c r="A2401" s="307">
        <v>2398</v>
      </c>
      <c r="B2401" s="308" t="s">
        <v>5271</v>
      </c>
      <c r="C2401" s="308" t="s">
        <v>2396</v>
      </c>
      <c r="D2401" s="308" t="s">
        <v>1379</v>
      </c>
      <c r="E2401" s="308" t="s">
        <v>1692</v>
      </c>
      <c r="F2401" s="309" t="s">
        <v>8181</v>
      </c>
      <c r="G2401" s="309" t="s">
        <v>8182</v>
      </c>
      <c r="H2401" s="309" t="s">
        <v>8183</v>
      </c>
      <c r="I2401" s="309" t="s">
        <v>5701</v>
      </c>
      <c r="J2401" s="309" t="s">
        <v>15063</v>
      </c>
      <c r="K2401" s="310">
        <v>0.97323999999999999</v>
      </c>
      <c r="L2401" s="310">
        <v>0.97323999999999999</v>
      </c>
      <c r="M2401" s="310">
        <v>0.87588500000000002</v>
      </c>
      <c r="N2401" s="310"/>
      <c r="O2401" s="310">
        <f t="shared" si="37"/>
        <v>10.003185236940526</v>
      </c>
      <c r="P2401" s="310">
        <v>10.003185236940515</v>
      </c>
      <c r="Q2401" s="309" t="s">
        <v>15063</v>
      </c>
      <c r="R2401" s="311"/>
    </row>
    <row r="2402" spans="1:18" s="312" customFormat="1" x14ac:dyDescent="0.3">
      <c r="A2402" s="307">
        <v>2399</v>
      </c>
      <c r="B2402" s="308" t="s">
        <v>5271</v>
      </c>
      <c r="C2402" s="308" t="s">
        <v>2396</v>
      </c>
      <c r="D2402" s="308" t="s">
        <v>1379</v>
      </c>
      <c r="E2402" s="308" t="s">
        <v>1692</v>
      </c>
      <c r="F2402" s="309" t="s">
        <v>8181</v>
      </c>
      <c r="G2402" s="309" t="s">
        <v>8184</v>
      </c>
      <c r="H2402" s="309" t="s">
        <v>8185</v>
      </c>
      <c r="I2402" s="309" t="s">
        <v>5701</v>
      </c>
      <c r="J2402" s="309" t="s">
        <v>15063</v>
      </c>
      <c r="K2402" s="310">
        <v>0.54308000000000001</v>
      </c>
      <c r="L2402" s="310">
        <v>0.54308000000000001</v>
      </c>
      <c r="M2402" s="310">
        <v>0.49017949999999999</v>
      </c>
      <c r="N2402" s="310"/>
      <c r="O2402" s="310">
        <f t="shared" si="37"/>
        <v>9.7408300802828354</v>
      </c>
      <c r="P2402" s="310">
        <v>9.7408300802828371</v>
      </c>
      <c r="Q2402" s="309" t="s">
        <v>15063</v>
      </c>
      <c r="R2402" s="311"/>
    </row>
    <row r="2403" spans="1:18" s="312" customFormat="1" x14ac:dyDescent="0.3">
      <c r="A2403" s="307">
        <v>2400</v>
      </c>
      <c r="B2403" s="308" t="s">
        <v>5271</v>
      </c>
      <c r="C2403" s="308" t="s">
        <v>2396</v>
      </c>
      <c r="D2403" s="308" t="s">
        <v>1379</v>
      </c>
      <c r="E2403" s="308" t="s">
        <v>1692</v>
      </c>
      <c r="F2403" s="309" t="s">
        <v>8181</v>
      </c>
      <c r="G2403" s="309" t="s">
        <v>8186</v>
      </c>
      <c r="H2403" s="309" t="s">
        <v>8187</v>
      </c>
      <c r="I2403" s="309" t="s">
        <v>5701</v>
      </c>
      <c r="J2403" s="309" t="s">
        <v>15063</v>
      </c>
      <c r="K2403" s="310">
        <v>0.95463999999999993</v>
      </c>
      <c r="L2403" s="310">
        <v>0.95463999999999993</v>
      </c>
      <c r="M2403" s="310">
        <v>0.86038199999999998</v>
      </c>
      <c r="N2403" s="310"/>
      <c r="O2403" s="310">
        <f t="shared" si="37"/>
        <v>9.8736696555769665</v>
      </c>
      <c r="P2403" s="310">
        <v>9.8736696555769559</v>
      </c>
      <c r="Q2403" s="309" t="s">
        <v>15063</v>
      </c>
      <c r="R2403" s="311"/>
    </row>
    <row r="2404" spans="1:18" s="312" customFormat="1" x14ac:dyDescent="0.3">
      <c r="A2404" s="307">
        <v>2401</v>
      </c>
      <c r="B2404" s="308" t="s">
        <v>5271</v>
      </c>
      <c r="C2404" s="308" t="s">
        <v>2396</v>
      </c>
      <c r="D2404" s="308" t="s">
        <v>1379</v>
      </c>
      <c r="E2404" s="308" t="s">
        <v>1692</v>
      </c>
      <c r="F2404" s="309" t="s">
        <v>8181</v>
      </c>
      <c r="G2404" s="309" t="s">
        <v>8188</v>
      </c>
      <c r="H2404" s="309" t="s">
        <v>8189</v>
      </c>
      <c r="I2404" s="309" t="s">
        <v>5701</v>
      </c>
      <c r="J2404" s="309" t="s">
        <v>15063</v>
      </c>
      <c r="K2404" s="310">
        <v>0.73770000000000002</v>
      </c>
      <c r="L2404" s="310">
        <v>0.73770000000000002</v>
      </c>
      <c r="M2404" s="310">
        <v>0.65968929999999992</v>
      </c>
      <c r="N2404" s="310"/>
      <c r="O2404" s="310">
        <f t="shared" si="37"/>
        <v>10.574854276806303</v>
      </c>
      <c r="P2404" s="310">
        <v>10.574854276806311</v>
      </c>
      <c r="Q2404" s="309" t="s">
        <v>15063</v>
      </c>
      <c r="R2404" s="311"/>
    </row>
    <row r="2405" spans="1:18" s="312" customFormat="1" x14ac:dyDescent="0.3">
      <c r="A2405" s="307">
        <v>2402</v>
      </c>
      <c r="B2405" s="308" t="s">
        <v>5271</v>
      </c>
      <c r="C2405" s="308" t="s">
        <v>2396</v>
      </c>
      <c r="D2405" s="308" t="s">
        <v>1379</v>
      </c>
      <c r="E2405" s="308" t="s">
        <v>1692</v>
      </c>
      <c r="F2405" s="309" t="s">
        <v>8181</v>
      </c>
      <c r="G2405" s="309" t="s">
        <v>8190</v>
      </c>
      <c r="H2405" s="309" t="s">
        <v>8191</v>
      </c>
      <c r="I2405" s="309" t="s">
        <v>5622</v>
      </c>
      <c r="J2405" s="309" t="s">
        <v>15063</v>
      </c>
      <c r="K2405" s="310">
        <v>0.62251999999999996</v>
      </c>
      <c r="L2405" s="310">
        <v>0.62251999999999996</v>
      </c>
      <c r="M2405" s="310">
        <v>0.56875913999999994</v>
      </c>
      <c r="N2405" s="310"/>
      <c r="O2405" s="310">
        <f t="shared" si="37"/>
        <v>8.6360052689070272</v>
      </c>
      <c r="P2405" s="310">
        <v>23.867869724344438</v>
      </c>
      <c r="Q2405" s="309" t="s">
        <v>15063</v>
      </c>
      <c r="R2405" s="311"/>
    </row>
    <row r="2406" spans="1:18" s="312" customFormat="1" x14ac:dyDescent="0.3">
      <c r="A2406" s="307">
        <v>2403</v>
      </c>
      <c r="B2406" s="308" t="s">
        <v>5271</v>
      </c>
      <c r="C2406" s="308" t="s">
        <v>2396</v>
      </c>
      <c r="D2406" s="308" t="s">
        <v>1379</v>
      </c>
      <c r="E2406" s="308" t="s">
        <v>1692</v>
      </c>
      <c r="F2406" s="309" t="s">
        <v>8181</v>
      </c>
      <c r="G2406" s="309" t="s">
        <v>8192</v>
      </c>
      <c r="H2406" s="309" t="s">
        <v>8193</v>
      </c>
      <c r="I2406" s="309" t="s">
        <v>5701</v>
      </c>
      <c r="J2406" s="309" t="s">
        <v>15063</v>
      </c>
      <c r="K2406" s="310">
        <v>0.64158000000000004</v>
      </c>
      <c r="L2406" s="310">
        <v>0.64158000000000004</v>
      </c>
      <c r="M2406" s="310">
        <v>0.57930300000000001</v>
      </c>
      <c r="N2406" s="310"/>
      <c r="O2406" s="310">
        <f t="shared" si="37"/>
        <v>9.7068175441877909</v>
      </c>
      <c r="P2406" s="310">
        <v>9.7068175441877855</v>
      </c>
      <c r="Q2406" s="309" t="s">
        <v>15063</v>
      </c>
      <c r="R2406" s="311"/>
    </row>
    <row r="2407" spans="1:18" s="312" customFormat="1" x14ac:dyDescent="0.3">
      <c r="A2407" s="307">
        <v>2404</v>
      </c>
      <c r="B2407" s="308" t="s">
        <v>5271</v>
      </c>
      <c r="C2407" s="308" t="s">
        <v>2396</v>
      </c>
      <c r="D2407" s="308" t="s">
        <v>1379</v>
      </c>
      <c r="E2407" s="308" t="s">
        <v>1692</v>
      </c>
      <c r="F2407" s="309" t="s">
        <v>8181</v>
      </c>
      <c r="G2407" s="309" t="s">
        <v>8194</v>
      </c>
      <c r="H2407" s="309" t="s">
        <v>8195</v>
      </c>
      <c r="I2407" s="309" t="s">
        <v>5701</v>
      </c>
      <c r="J2407" s="309" t="s">
        <v>15063</v>
      </c>
      <c r="K2407" s="310">
        <v>0.66636000000000006</v>
      </c>
      <c r="L2407" s="310">
        <v>0.66636000000000006</v>
      </c>
      <c r="M2407" s="310">
        <v>0.59602299999999997</v>
      </c>
      <c r="N2407" s="310"/>
      <c r="O2407" s="310">
        <f t="shared" si="37"/>
        <v>10.555405486523814</v>
      </c>
      <c r="P2407" s="310">
        <v>10.555405486523817</v>
      </c>
      <c r="Q2407" s="309" t="s">
        <v>15063</v>
      </c>
      <c r="R2407" s="311"/>
    </row>
    <row r="2408" spans="1:18" s="312" customFormat="1" x14ac:dyDescent="0.3">
      <c r="A2408" s="307">
        <v>2405</v>
      </c>
      <c r="B2408" s="308" t="s">
        <v>5271</v>
      </c>
      <c r="C2408" s="308" t="s">
        <v>2396</v>
      </c>
      <c r="D2408" s="308" t="s">
        <v>1379</v>
      </c>
      <c r="E2408" s="308" t="s">
        <v>1692</v>
      </c>
      <c r="F2408" s="309" t="s">
        <v>8181</v>
      </c>
      <c r="G2408" s="309" t="s">
        <v>8196</v>
      </c>
      <c r="H2408" s="309" t="s">
        <v>8197</v>
      </c>
      <c r="I2408" s="309" t="s">
        <v>5701</v>
      </c>
      <c r="J2408" s="309" t="s">
        <v>15063</v>
      </c>
      <c r="K2408" s="310">
        <v>0.69179999999999997</v>
      </c>
      <c r="L2408" s="310">
        <v>0.69179999999999997</v>
      </c>
      <c r="M2408" s="310">
        <v>0.62293550000000009</v>
      </c>
      <c r="N2408" s="310"/>
      <c r="O2408" s="310">
        <f t="shared" si="37"/>
        <v>9.9543943336224174</v>
      </c>
      <c r="P2408" s="310">
        <v>11.990537285871106</v>
      </c>
      <c r="Q2408" s="309" t="s">
        <v>15063</v>
      </c>
      <c r="R2408" s="311"/>
    </row>
    <row r="2409" spans="1:18" s="312" customFormat="1" x14ac:dyDescent="0.3">
      <c r="A2409" s="307">
        <v>2406</v>
      </c>
      <c r="B2409" s="308" t="s">
        <v>5271</v>
      </c>
      <c r="C2409" s="308" t="s">
        <v>2396</v>
      </c>
      <c r="D2409" s="308" t="s">
        <v>1379</v>
      </c>
      <c r="E2409" s="308" t="s">
        <v>1692</v>
      </c>
      <c r="F2409" s="309" t="s">
        <v>8181</v>
      </c>
      <c r="G2409" s="309" t="s">
        <v>8198</v>
      </c>
      <c r="H2409" s="309" t="s">
        <v>8199</v>
      </c>
      <c r="I2409" s="309" t="s">
        <v>5706</v>
      </c>
      <c r="J2409" s="309" t="s">
        <v>15063</v>
      </c>
      <c r="K2409" s="310">
        <v>0.59919999999999995</v>
      </c>
      <c r="L2409" s="310">
        <v>0.59919999999999995</v>
      </c>
      <c r="M2409" s="310">
        <v>0.54131722000000004</v>
      </c>
      <c r="N2409" s="310"/>
      <c r="O2409" s="310">
        <f t="shared" si="37"/>
        <v>9.6600100133511209</v>
      </c>
      <c r="P2409" s="310">
        <v>50.716231238778754</v>
      </c>
      <c r="Q2409" s="309" t="s">
        <v>15063</v>
      </c>
      <c r="R2409" s="311"/>
    </row>
    <row r="2410" spans="1:18" s="312" customFormat="1" x14ac:dyDescent="0.3">
      <c r="A2410" s="307">
        <v>2407</v>
      </c>
      <c r="B2410" s="308" t="s">
        <v>5271</v>
      </c>
      <c r="C2410" s="308" t="s">
        <v>2396</v>
      </c>
      <c r="D2410" s="308" t="s">
        <v>1379</v>
      </c>
      <c r="E2410" s="308" t="s">
        <v>1692</v>
      </c>
      <c r="F2410" s="309" t="s">
        <v>8181</v>
      </c>
      <c r="G2410" s="309" t="s">
        <v>8200</v>
      </c>
      <c r="H2410" s="309" t="s">
        <v>8201</v>
      </c>
      <c r="I2410" s="309" t="s">
        <v>5706</v>
      </c>
      <c r="J2410" s="309" t="s">
        <v>15063</v>
      </c>
      <c r="K2410" s="310">
        <v>0.64430999999999994</v>
      </c>
      <c r="L2410" s="310">
        <v>0.64430999999999994</v>
      </c>
      <c r="M2410" s="310">
        <v>0.56402897399999996</v>
      </c>
      <c r="N2410" s="310"/>
      <c r="O2410" s="310">
        <f t="shared" si="37"/>
        <v>12.459999999999997</v>
      </c>
      <c r="P2410" s="310">
        <v>63.143682571497393</v>
      </c>
      <c r="Q2410" s="309" t="s">
        <v>15063</v>
      </c>
      <c r="R2410" s="311"/>
    </row>
    <row r="2411" spans="1:18" s="312" customFormat="1" x14ac:dyDescent="0.3">
      <c r="A2411" s="307">
        <v>2408</v>
      </c>
      <c r="B2411" s="308" t="s">
        <v>5271</v>
      </c>
      <c r="C2411" s="308" t="s">
        <v>2396</v>
      </c>
      <c r="D2411" s="308" t="s">
        <v>1379</v>
      </c>
      <c r="E2411" s="308" t="s">
        <v>1692</v>
      </c>
      <c r="F2411" s="309" t="s">
        <v>8181</v>
      </c>
      <c r="G2411" s="309" t="s">
        <v>8202</v>
      </c>
      <c r="H2411" s="309" t="s">
        <v>8203</v>
      </c>
      <c r="I2411" s="309" t="s">
        <v>5701</v>
      </c>
      <c r="J2411" s="309" t="s">
        <v>15063</v>
      </c>
      <c r="K2411" s="310">
        <v>0.73019999999999996</v>
      </c>
      <c r="L2411" s="310">
        <v>0.73019999999999996</v>
      </c>
      <c r="M2411" s="310">
        <v>0.64162673999999997</v>
      </c>
      <c r="N2411" s="310"/>
      <c r="O2411" s="310">
        <f t="shared" si="37"/>
        <v>12.129999999999999</v>
      </c>
      <c r="P2411" s="310">
        <v>12.129999999999995</v>
      </c>
      <c r="Q2411" s="309" t="s">
        <v>15063</v>
      </c>
      <c r="R2411" s="311"/>
    </row>
    <row r="2412" spans="1:18" s="312" customFormat="1" x14ac:dyDescent="0.3">
      <c r="A2412" s="307">
        <v>2409</v>
      </c>
      <c r="B2412" s="308" t="s">
        <v>5271</v>
      </c>
      <c r="C2412" s="308" t="s">
        <v>2396</v>
      </c>
      <c r="D2412" s="308" t="s">
        <v>1379</v>
      </c>
      <c r="E2412" s="308" t="s">
        <v>1692</v>
      </c>
      <c r="F2412" s="309" t="s">
        <v>8181</v>
      </c>
      <c r="G2412" s="309" t="s">
        <v>8204</v>
      </c>
      <c r="H2412" s="309" t="s">
        <v>8205</v>
      </c>
      <c r="I2412" s="309" t="s">
        <v>5701</v>
      </c>
      <c r="J2412" s="309" t="s">
        <v>15063</v>
      </c>
      <c r="K2412" s="310">
        <v>0.55799999999999994</v>
      </c>
      <c r="L2412" s="310">
        <v>0.55799999999999994</v>
      </c>
      <c r="M2412" s="310">
        <v>0.48250259999999995</v>
      </c>
      <c r="N2412" s="310"/>
      <c r="O2412" s="310">
        <f t="shared" si="37"/>
        <v>13.530000000000001</v>
      </c>
      <c r="P2412" s="310">
        <v>13.529999999999998</v>
      </c>
      <c r="Q2412" s="309" t="s">
        <v>15063</v>
      </c>
      <c r="R2412" s="311"/>
    </row>
    <row r="2413" spans="1:18" s="312" customFormat="1" x14ac:dyDescent="0.3">
      <c r="A2413" s="307">
        <v>2410</v>
      </c>
      <c r="B2413" s="308" t="s">
        <v>5271</v>
      </c>
      <c r="C2413" s="308" t="s">
        <v>2396</v>
      </c>
      <c r="D2413" s="308" t="s">
        <v>1379</v>
      </c>
      <c r="E2413" s="308" t="s">
        <v>1692</v>
      </c>
      <c r="F2413" s="309" t="s">
        <v>8181</v>
      </c>
      <c r="G2413" s="309" t="s">
        <v>8206</v>
      </c>
      <c r="H2413" s="309" t="s">
        <v>8207</v>
      </c>
      <c r="I2413" s="309" t="s">
        <v>5701</v>
      </c>
      <c r="J2413" s="309" t="s">
        <v>15063</v>
      </c>
      <c r="K2413" s="310">
        <v>0.54500000000000004</v>
      </c>
      <c r="L2413" s="310">
        <v>0.54500000000000004</v>
      </c>
      <c r="M2413" s="310">
        <v>0.47436800000000001</v>
      </c>
      <c r="N2413" s="310"/>
      <c r="O2413" s="310">
        <f t="shared" si="37"/>
        <v>12.960000000000004</v>
      </c>
      <c r="P2413" s="310">
        <v>16.83286826414313</v>
      </c>
      <c r="Q2413" s="309" t="s">
        <v>15063</v>
      </c>
      <c r="R2413" s="311"/>
    </row>
    <row r="2414" spans="1:18" s="312" customFormat="1" x14ac:dyDescent="0.3">
      <c r="A2414" s="307">
        <v>2411</v>
      </c>
      <c r="B2414" s="308" t="s">
        <v>5271</v>
      </c>
      <c r="C2414" s="308" t="s">
        <v>2396</v>
      </c>
      <c r="D2414" s="308" t="s">
        <v>1379</v>
      </c>
      <c r="E2414" s="308" t="s">
        <v>1692</v>
      </c>
      <c r="F2414" s="309" t="s">
        <v>8181</v>
      </c>
      <c r="G2414" s="309" t="s">
        <v>8208</v>
      </c>
      <c r="H2414" s="309" t="s">
        <v>8209</v>
      </c>
      <c r="I2414" s="309" t="s">
        <v>5706</v>
      </c>
      <c r="J2414" s="309" t="s">
        <v>15063</v>
      </c>
      <c r="K2414" s="310">
        <v>0.68889999999999996</v>
      </c>
      <c r="L2414" s="310">
        <v>0.68889999999999996</v>
      </c>
      <c r="M2414" s="310">
        <v>0.60025400000000007</v>
      </c>
      <c r="N2414" s="310"/>
      <c r="O2414" s="310">
        <f t="shared" si="37"/>
        <v>12.867760197416157</v>
      </c>
      <c r="P2414" s="310">
        <v>53.214928003493377</v>
      </c>
      <c r="Q2414" s="309" t="s">
        <v>15063</v>
      </c>
      <c r="R2414" s="311"/>
    </row>
    <row r="2415" spans="1:18" s="312" customFormat="1" x14ac:dyDescent="0.3">
      <c r="A2415" s="307">
        <v>2412</v>
      </c>
      <c r="B2415" s="308" t="s">
        <v>5271</v>
      </c>
      <c r="C2415" s="308" t="s">
        <v>2396</v>
      </c>
      <c r="D2415" s="308" t="s">
        <v>1379</v>
      </c>
      <c r="E2415" s="308" t="s">
        <v>1692</v>
      </c>
      <c r="F2415" s="309" t="s">
        <v>8181</v>
      </c>
      <c r="G2415" s="309" t="s">
        <v>8210</v>
      </c>
      <c r="H2415" s="309" t="s">
        <v>8211</v>
      </c>
      <c r="I2415" s="309" t="s">
        <v>5701</v>
      </c>
      <c r="J2415" s="309" t="s">
        <v>15063</v>
      </c>
      <c r="K2415" s="310">
        <v>0.40079999999999999</v>
      </c>
      <c r="L2415" s="310">
        <v>0.40079999999999999</v>
      </c>
      <c r="M2415" s="310">
        <v>0.35727312</v>
      </c>
      <c r="N2415" s="310"/>
      <c r="O2415" s="310">
        <f t="shared" si="37"/>
        <v>10.859999999999998</v>
      </c>
      <c r="P2415" s="310">
        <v>19.509555369342969</v>
      </c>
      <c r="Q2415" s="309" t="s">
        <v>15063</v>
      </c>
      <c r="R2415" s="311"/>
    </row>
    <row r="2416" spans="1:18" s="312" customFormat="1" x14ac:dyDescent="0.3">
      <c r="A2416" s="307">
        <v>2413</v>
      </c>
      <c r="B2416" s="308" t="s">
        <v>5271</v>
      </c>
      <c r="C2416" s="308" t="s">
        <v>2396</v>
      </c>
      <c r="D2416" s="308" t="s">
        <v>1379</v>
      </c>
      <c r="E2416" s="308" t="s">
        <v>1692</v>
      </c>
      <c r="F2416" s="309" t="s">
        <v>8212</v>
      </c>
      <c r="G2416" s="309" t="s">
        <v>8213</v>
      </c>
      <c r="H2416" s="309" t="s">
        <v>8214</v>
      </c>
      <c r="I2416" s="309" t="s">
        <v>5701</v>
      </c>
      <c r="J2416" s="309" t="s">
        <v>15063</v>
      </c>
      <c r="K2416" s="310">
        <v>1.05572</v>
      </c>
      <c r="L2416" s="310">
        <v>1.05572</v>
      </c>
      <c r="M2416" s="310">
        <v>0.94965650000000001</v>
      </c>
      <c r="N2416" s="310"/>
      <c r="O2416" s="310">
        <f t="shared" si="37"/>
        <v>10.046555904974802</v>
      </c>
      <c r="P2416" s="310">
        <v>10.046555904974797</v>
      </c>
      <c r="Q2416" s="309" t="s">
        <v>15063</v>
      </c>
      <c r="R2416" s="311"/>
    </row>
    <row r="2417" spans="1:18" s="312" customFormat="1" x14ac:dyDescent="0.3">
      <c r="A2417" s="307">
        <v>2414</v>
      </c>
      <c r="B2417" s="308" t="s">
        <v>5271</v>
      </c>
      <c r="C2417" s="308" t="s">
        <v>2396</v>
      </c>
      <c r="D2417" s="308" t="s">
        <v>1379</v>
      </c>
      <c r="E2417" s="308" t="s">
        <v>1692</v>
      </c>
      <c r="F2417" s="309" t="s">
        <v>8212</v>
      </c>
      <c r="G2417" s="309" t="s">
        <v>8215</v>
      </c>
      <c r="H2417" s="309" t="s">
        <v>8216</v>
      </c>
      <c r="I2417" s="309" t="s">
        <v>5701</v>
      </c>
      <c r="J2417" s="309" t="s">
        <v>15063</v>
      </c>
      <c r="K2417" s="310">
        <v>0.78598000000000012</v>
      </c>
      <c r="L2417" s="310">
        <v>0.78598000000000012</v>
      </c>
      <c r="M2417" s="310">
        <v>0.67444943800000012</v>
      </c>
      <c r="N2417" s="310"/>
      <c r="O2417" s="310">
        <f t="shared" si="37"/>
        <v>14.189999999999998</v>
      </c>
      <c r="P2417" s="310">
        <v>14.190000000000003</v>
      </c>
      <c r="Q2417" s="309" t="s">
        <v>15063</v>
      </c>
      <c r="R2417" s="311"/>
    </row>
    <row r="2418" spans="1:18" s="312" customFormat="1" x14ac:dyDescent="0.3">
      <c r="A2418" s="307">
        <v>2415</v>
      </c>
      <c r="B2418" s="308" t="s">
        <v>5271</v>
      </c>
      <c r="C2418" s="308" t="s">
        <v>2396</v>
      </c>
      <c r="D2418" s="308" t="s">
        <v>1379</v>
      </c>
      <c r="E2418" s="308" t="s">
        <v>1692</v>
      </c>
      <c r="F2418" s="309" t="s">
        <v>8212</v>
      </c>
      <c r="G2418" s="309" t="s">
        <v>8217</v>
      </c>
      <c r="H2418" s="309" t="s">
        <v>8218</v>
      </c>
      <c r="I2418" s="309" t="s">
        <v>5701</v>
      </c>
      <c r="J2418" s="309" t="s">
        <v>15063</v>
      </c>
      <c r="K2418" s="310">
        <v>0.88260000000000005</v>
      </c>
      <c r="L2418" s="310">
        <v>0.88260000000000005</v>
      </c>
      <c r="M2418" s="310">
        <v>0.802983</v>
      </c>
      <c r="N2418" s="310"/>
      <c r="O2418" s="310">
        <f t="shared" si="37"/>
        <v>9.0207341944255663</v>
      </c>
      <c r="P2418" s="310">
        <v>9.0207341944255504</v>
      </c>
      <c r="Q2418" s="309" t="s">
        <v>15063</v>
      </c>
      <c r="R2418" s="311"/>
    </row>
    <row r="2419" spans="1:18" s="312" customFormat="1" x14ac:dyDescent="0.3">
      <c r="A2419" s="307">
        <v>2416</v>
      </c>
      <c r="B2419" s="308" t="s">
        <v>5271</v>
      </c>
      <c r="C2419" s="308" t="s">
        <v>2396</v>
      </c>
      <c r="D2419" s="308" t="s">
        <v>1379</v>
      </c>
      <c r="E2419" s="308" t="s">
        <v>1692</v>
      </c>
      <c r="F2419" s="309" t="s">
        <v>8212</v>
      </c>
      <c r="G2419" s="309" t="s">
        <v>8219</v>
      </c>
      <c r="H2419" s="309" t="s">
        <v>8220</v>
      </c>
      <c r="I2419" s="309" t="s">
        <v>5701</v>
      </c>
      <c r="J2419" s="309" t="s">
        <v>15063</v>
      </c>
      <c r="K2419" s="310">
        <v>0.96622000000000008</v>
      </c>
      <c r="L2419" s="310">
        <v>0.96622000000000008</v>
      </c>
      <c r="M2419" s="310">
        <v>0.8721835</v>
      </c>
      <c r="N2419" s="310"/>
      <c r="O2419" s="310">
        <f t="shared" si="37"/>
        <v>9.7324108381114112</v>
      </c>
      <c r="P2419" s="310">
        <v>9.7324108381114272</v>
      </c>
      <c r="Q2419" s="309" t="s">
        <v>15063</v>
      </c>
      <c r="R2419" s="311"/>
    </row>
    <row r="2420" spans="1:18" s="312" customFormat="1" x14ac:dyDescent="0.3">
      <c r="A2420" s="307">
        <v>2417</v>
      </c>
      <c r="B2420" s="308" t="s">
        <v>5271</v>
      </c>
      <c r="C2420" s="308" t="s">
        <v>2396</v>
      </c>
      <c r="D2420" s="308" t="s">
        <v>1379</v>
      </c>
      <c r="E2420" s="308" t="s">
        <v>1692</v>
      </c>
      <c r="F2420" s="309" t="s">
        <v>8212</v>
      </c>
      <c r="G2420" s="309" t="s">
        <v>8221</v>
      </c>
      <c r="H2420" s="309" t="s">
        <v>8222</v>
      </c>
      <c r="I2420" s="309" t="s">
        <v>5701</v>
      </c>
      <c r="J2420" s="309" t="s">
        <v>15063</v>
      </c>
      <c r="K2420" s="310">
        <v>0.15107999999999999</v>
      </c>
      <c r="L2420" s="310">
        <v>0.15107999999999999</v>
      </c>
      <c r="M2420" s="310">
        <v>0</v>
      </c>
      <c r="N2420" s="310"/>
      <c r="O2420" s="310">
        <f t="shared" si="37"/>
        <v>100</v>
      </c>
      <c r="P2420" s="310" t="e">
        <v>#DIV/0!</v>
      </c>
      <c r="Q2420" s="309" t="s">
        <v>15063</v>
      </c>
      <c r="R2420" s="311"/>
    </row>
    <row r="2421" spans="1:18" s="312" customFormat="1" x14ac:dyDescent="0.3">
      <c r="A2421" s="307">
        <v>2418</v>
      </c>
      <c r="B2421" s="308" t="s">
        <v>5271</v>
      </c>
      <c r="C2421" s="308" t="s">
        <v>2396</v>
      </c>
      <c r="D2421" s="308" t="s">
        <v>1379</v>
      </c>
      <c r="E2421" s="308" t="s">
        <v>1692</v>
      </c>
      <c r="F2421" s="309" t="s">
        <v>8212</v>
      </c>
      <c r="G2421" s="309" t="s">
        <v>8223</v>
      </c>
      <c r="H2421" s="309" t="s">
        <v>8224</v>
      </c>
      <c r="I2421" s="309" t="s">
        <v>5701</v>
      </c>
      <c r="J2421" s="309" t="s">
        <v>15063</v>
      </c>
      <c r="K2421" s="310">
        <v>0.61684000000000005</v>
      </c>
      <c r="L2421" s="310">
        <v>0.61684000000000005</v>
      </c>
      <c r="M2421" s="310">
        <v>0.55460449999999994</v>
      </c>
      <c r="N2421" s="310"/>
      <c r="O2421" s="310">
        <f t="shared" si="37"/>
        <v>10.089407301731422</v>
      </c>
      <c r="P2421" s="310">
        <v>10.089407301731423</v>
      </c>
      <c r="Q2421" s="309" t="s">
        <v>15063</v>
      </c>
      <c r="R2421" s="311"/>
    </row>
    <row r="2422" spans="1:18" s="312" customFormat="1" x14ac:dyDescent="0.3">
      <c r="A2422" s="307">
        <v>2419</v>
      </c>
      <c r="B2422" s="308" t="s">
        <v>5271</v>
      </c>
      <c r="C2422" s="308" t="s">
        <v>2396</v>
      </c>
      <c r="D2422" s="308" t="s">
        <v>1379</v>
      </c>
      <c r="E2422" s="308" t="s">
        <v>1692</v>
      </c>
      <c r="F2422" s="309" t="s">
        <v>8212</v>
      </c>
      <c r="G2422" s="309" t="s">
        <v>8225</v>
      </c>
      <c r="H2422" s="309" t="s">
        <v>8226</v>
      </c>
      <c r="I2422" s="309" t="s">
        <v>5701</v>
      </c>
      <c r="J2422" s="309" t="s">
        <v>15063</v>
      </c>
      <c r="K2422" s="310">
        <v>0.47206000000000004</v>
      </c>
      <c r="L2422" s="310">
        <v>0.47206000000000004</v>
      </c>
      <c r="M2422" s="310">
        <v>0.42465299999999995</v>
      </c>
      <c r="N2422" s="310"/>
      <c r="O2422" s="310">
        <f t="shared" si="37"/>
        <v>10.042579333135636</v>
      </c>
      <c r="P2422" s="310">
        <v>10.042579333135638</v>
      </c>
      <c r="Q2422" s="309" t="s">
        <v>15063</v>
      </c>
      <c r="R2422" s="311"/>
    </row>
    <row r="2423" spans="1:18" s="312" customFormat="1" x14ac:dyDescent="0.3">
      <c r="A2423" s="307">
        <v>2420</v>
      </c>
      <c r="B2423" s="308" t="s">
        <v>5271</v>
      </c>
      <c r="C2423" s="308" t="s">
        <v>2396</v>
      </c>
      <c r="D2423" s="308" t="s">
        <v>1379</v>
      </c>
      <c r="E2423" s="308" t="s">
        <v>1692</v>
      </c>
      <c r="F2423" s="309" t="s">
        <v>8212</v>
      </c>
      <c r="G2423" s="309" t="s">
        <v>8227</v>
      </c>
      <c r="H2423" s="309" t="s">
        <v>8228</v>
      </c>
      <c r="I2423" s="309" t="s">
        <v>3324</v>
      </c>
      <c r="J2423" s="309" t="s">
        <v>15063</v>
      </c>
      <c r="K2423" s="310">
        <v>0</v>
      </c>
      <c r="L2423" s="310">
        <v>0</v>
      </c>
      <c r="M2423" s="310">
        <v>11.176439999999999</v>
      </c>
      <c r="N2423" s="310"/>
      <c r="O2423" s="310" t="e">
        <f t="shared" si="37"/>
        <v>#DIV/0!</v>
      </c>
      <c r="P2423" s="310" t="e">
        <v>#DIV/0!</v>
      </c>
      <c r="Q2423" s="309" t="s">
        <v>15063</v>
      </c>
      <c r="R2423" s="311"/>
    </row>
    <row r="2424" spans="1:18" s="312" customFormat="1" x14ac:dyDescent="0.3">
      <c r="A2424" s="307">
        <v>2421</v>
      </c>
      <c r="B2424" s="308" t="s">
        <v>5271</v>
      </c>
      <c r="C2424" s="308" t="s">
        <v>2396</v>
      </c>
      <c r="D2424" s="308" t="s">
        <v>1379</v>
      </c>
      <c r="E2424" s="308" t="s">
        <v>1692</v>
      </c>
      <c r="F2424" s="309" t="s">
        <v>8212</v>
      </c>
      <c r="G2424" s="309" t="s">
        <v>8229</v>
      </c>
      <c r="H2424" s="309" t="s">
        <v>8230</v>
      </c>
      <c r="I2424" s="309" t="s">
        <v>5706</v>
      </c>
      <c r="J2424" s="309" t="s">
        <v>15063</v>
      </c>
      <c r="K2424" s="310">
        <v>0.60328999999999999</v>
      </c>
      <c r="L2424" s="310">
        <v>0.60328999999999999</v>
      </c>
      <c r="M2424" s="310">
        <v>0.51918299999999995</v>
      </c>
      <c r="N2424" s="310"/>
      <c r="O2424" s="310">
        <f t="shared" si="37"/>
        <v>13.941388055495707</v>
      </c>
      <c r="P2424" s="310">
        <v>72.36804290298906</v>
      </c>
      <c r="Q2424" s="309" t="s">
        <v>15063</v>
      </c>
      <c r="R2424" s="311"/>
    </row>
    <row r="2425" spans="1:18" s="312" customFormat="1" x14ac:dyDescent="0.3">
      <c r="A2425" s="307">
        <v>2422</v>
      </c>
      <c r="B2425" s="308" t="s">
        <v>5271</v>
      </c>
      <c r="C2425" s="308" t="s">
        <v>2396</v>
      </c>
      <c r="D2425" s="308" t="s">
        <v>1379</v>
      </c>
      <c r="E2425" s="308" t="s">
        <v>1692</v>
      </c>
      <c r="F2425" s="309" t="s">
        <v>8212</v>
      </c>
      <c r="G2425" s="309" t="s">
        <v>8231</v>
      </c>
      <c r="H2425" s="309" t="s">
        <v>8232</v>
      </c>
      <c r="I2425" s="309" t="s">
        <v>5706</v>
      </c>
      <c r="J2425" s="309" t="s">
        <v>15063</v>
      </c>
      <c r="K2425" s="310">
        <v>0.1406</v>
      </c>
      <c r="L2425" s="310">
        <v>0.1406</v>
      </c>
      <c r="M2425" s="310">
        <v>0.1211972</v>
      </c>
      <c r="N2425" s="310"/>
      <c r="O2425" s="310">
        <f t="shared" si="37"/>
        <v>13.799999999999999</v>
      </c>
      <c r="P2425" s="310">
        <v>77.383711000152516</v>
      </c>
      <c r="Q2425" s="309" t="s">
        <v>15063</v>
      </c>
      <c r="R2425" s="311"/>
    </row>
    <row r="2426" spans="1:18" s="312" customFormat="1" x14ac:dyDescent="0.3">
      <c r="A2426" s="307">
        <v>2423</v>
      </c>
      <c r="B2426" s="308" t="s">
        <v>5271</v>
      </c>
      <c r="C2426" s="308" t="s">
        <v>2396</v>
      </c>
      <c r="D2426" s="308" t="s">
        <v>1379</v>
      </c>
      <c r="E2426" s="308" t="s">
        <v>1692</v>
      </c>
      <c r="F2426" s="309" t="s">
        <v>8212</v>
      </c>
      <c r="G2426" s="309" t="s">
        <v>8233</v>
      </c>
      <c r="H2426" s="309" t="s">
        <v>8234</v>
      </c>
      <c r="I2426" s="309" t="s">
        <v>5706</v>
      </c>
      <c r="J2426" s="309" t="s">
        <v>15063</v>
      </c>
      <c r="K2426" s="310">
        <v>0.70032000000000005</v>
      </c>
      <c r="L2426" s="310">
        <v>0.70032000000000005</v>
      </c>
      <c r="M2426" s="310">
        <v>0.6134409999999999</v>
      </c>
      <c r="N2426" s="310"/>
      <c r="O2426" s="310">
        <f t="shared" si="37"/>
        <v>12.405614576193761</v>
      </c>
      <c r="P2426" s="310">
        <v>52.719313661709542</v>
      </c>
      <c r="Q2426" s="309" t="s">
        <v>15063</v>
      </c>
      <c r="R2426" s="311"/>
    </row>
    <row r="2427" spans="1:18" s="312" customFormat="1" x14ac:dyDescent="0.3">
      <c r="A2427" s="307">
        <v>2424</v>
      </c>
      <c r="B2427" s="308" t="s">
        <v>5271</v>
      </c>
      <c r="C2427" s="308" t="s">
        <v>2396</v>
      </c>
      <c r="D2427" s="308" t="s">
        <v>1379</v>
      </c>
      <c r="E2427" s="308" t="s">
        <v>1692</v>
      </c>
      <c r="F2427" s="309" t="s">
        <v>8235</v>
      </c>
      <c r="G2427" s="309" t="s">
        <v>8236</v>
      </c>
      <c r="H2427" s="309" t="s">
        <v>8237</v>
      </c>
      <c r="I2427" s="309" t="s">
        <v>5701</v>
      </c>
      <c r="J2427" s="309" t="s">
        <v>15063</v>
      </c>
      <c r="K2427" s="310">
        <v>0.68740000000000001</v>
      </c>
      <c r="L2427" s="310">
        <v>0.68740000000000001</v>
      </c>
      <c r="M2427" s="310">
        <v>0.61102986000000004</v>
      </c>
      <c r="N2427" s="310"/>
      <c r="O2427" s="310">
        <f t="shared" si="37"/>
        <v>11.109999999999996</v>
      </c>
      <c r="P2427" s="310">
        <v>11.109999999999998</v>
      </c>
      <c r="Q2427" s="309" t="s">
        <v>15063</v>
      </c>
      <c r="R2427" s="311"/>
    </row>
    <row r="2428" spans="1:18" s="312" customFormat="1" x14ac:dyDescent="0.3">
      <c r="A2428" s="307">
        <v>2425</v>
      </c>
      <c r="B2428" s="308" t="s">
        <v>5271</v>
      </c>
      <c r="C2428" s="308" t="s">
        <v>2396</v>
      </c>
      <c r="D2428" s="308" t="s">
        <v>1379</v>
      </c>
      <c r="E2428" s="308" t="s">
        <v>1692</v>
      </c>
      <c r="F2428" s="309" t="s">
        <v>8235</v>
      </c>
      <c r="G2428" s="309" t="s">
        <v>8238</v>
      </c>
      <c r="H2428" s="309" t="s">
        <v>8239</v>
      </c>
      <c r="I2428" s="309" t="s">
        <v>5706</v>
      </c>
      <c r="J2428" s="309" t="s">
        <v>15063</v>
      </c>
      <c r="K2428" s="310">
        <v>0.29120000000000001</v>
      </c>
      <c r="L2428" s="310">
        <v>0.29120000000000001</v>
      </c>
      <c r="M2428" s="310">
        <v>0.25709900000000002</v>
      </c>
      <c r="N2428" s="310"/>
      <c r="O2428" s="310">
        <f t="shared" si="37"/>
        <v>11.710508241758239</v>
      </c>
      <c r="P2428" s="310">
        <v>55.618029261413447</v>
      </c>
      <c r="Q2428" s="309" t="s">
        <v>15063</v>
      </c>
      <c r="R2428" s="311"/>
    </row>
    <row r="2429" spans="1:18" s="312" customFormat="1" x14ac:dyDescent="0.3">
      <c r="A2429" s="307">
        <v>2426</v>
      </c>
      <c r="B2429" s="308" t="s">
        <v>5271</v>
      </c>
      <c r="C2429" s="308" t="s">
        <v>2396</v>
      </c>
      <c r="D2429" s="308" t="s">
        <v>1379</v>
      </c>
      <c r="E2429" s="308" t="s">
        <v>1692</v>
      </c>
      <c r="F2429" s="309" t="s">
        <v>8235</v>
      </c>
      <c r="G2429" s="309" t="s">
        <v>8240</v>
      </c>
      <c r="H2429" s="309" t="s">
        <v>8241</v>
      </c>
      <c r="I2429" s="309" t="s">
        <v>5701</v>
      </c>
      <c r="J2429" s="309" t="s">
        <v>15063</v>
      </c>
      <c r="K2429" s="310">
        <v>0.2152</v>
      </c>
      <c r="L2429" s="310">
        <v>0.2152</v>
      </c>
      <c r="M2429" s="310">
        <v>0</v>
      </c>
      <c r="N2429" s="310"/>
      <c r="O2429" s="310">
        <f t="shared" si="37"/>
        <v>100</v>
      </c>
      <c r="P2429" s="310" t="e">
        <v>#DIV/0!</v>
      </c>
      <c r="Q2429" s="309" t="s">
        <v>15063</v>
      </c>
      <c r="R2429" s="311"/>
    </row>
    <row r="2430" spans="1:18" s="312" customFormat="1" x14ac:dyDescent="0.3">
      <c r="A2430" s="307">
        <v>2427</v>
      </c>
      <c r="B2430" s="308" t="s">
        <v>5271</v>
      </c>
      <c r="C2430" s="308" t="s">
        <v>2396</v>
      </c>
      <c r="D2430" s="308" t="s">
        <v>1379</v>
      </c>
      <c r="E2430" s="308" t="s">
        <v>14753</v>
      </c>
      <c r="F2430" s="309" t="s">
        <v>8242</v>
      </c>
      <c r="G2430" s="309" t="s">
        <v>8243</v>
      </c>
      <c r="H2430" s="309" t="s">
        <v>8244</v>
      </c>
      <c r="I2430" s="309" t="s">
        <v>5701</v>
      </c>
      <c r="J2430" s="309" t="s">
        <v>15063</v>
      </c>
      <c r="K2430" s="310">
        <v>0.67378000000000005</v>
      </c>
      <c r="L2430" s="310">
        <v>0.67378000000000005</v>
      </c>
      <c r="M2430" s="310">
        <v>0.60721899999999995</v>
      </c>
      <c r="N2430" s="310"/>
      <c r="O2430" s="310">
        <f t="shared" si="37"/>
        <v>9.8787438036154356</v>
      </c>
      <c r="P2430" s="310">
        <v>9.8787438036154303</v>
      </c>
      <c r="Q2430" s="309" t="s">
        <v>15063</v>
      </c>
      <c r="R2430" s="311"/>
    </row>
    <row r="2431" spans="1:18" s="312" customFormat="1" x14ac:dyDescent="0.3">
      <c r="A2431" s="307">
        <v>2428</v>
      </c>
      <c r="B2431" s="308" t="s">
        <v>5271</v>
      </c>
      <c r="C2431" s="308" t="s">
        <v>2396</v>
      </c>
      <c r="D2431" s="308" t="s">
        <v>1379</v>
      </c>
      <c r="E2431" s="308" t="s">
        <v>14753</v>
      </c>
      <c r="F2431" s="309" t="s">
        <v>8242</v>
      </c>
      <c r="G2431" s="309" t="s">
        <v>8245</v>
      </c>
      <c r="H2431" s="309" t="s">
        <v>8246</v>
      </c>
      <c r="I2431" s="309" t="s">
        <v>5701</v>
      </c>
      <c r="J2431" s="309" t="s">
        <v>15063</v>
      </c>
      <c r="K2431" s="310">
        <v>1.2646200000000001</v>
      </c>
      <c r="L2431" s="310">
        <v>1.2646200000000001</v>
      </c>
      <c r="M2431" s="310">
        <v>1.115141916</v>
      </c>
      <c r="N2431" s="310"/>
      <c r="O2431" s="310">
        <f t="shared" si="37"/>
        <v>11.820000000000004</v>
      </c>
      <c r="P2431" s="310">
        <v>11.819999999999997</v>
      </c>
      <c r="Q2431" s="309" t="s">
        <v>15063</v>
      </c>
      <c r="R2431" s="311"/>
    </row>
    <row r="2432" spans="1:18" s="312" customFormat="1" x14ac:dyDescent="0.3">
      <c r="A2432" s="307">
        <v>2429</v>
      </c>
      <c r="B2432" s="308" t="s">
        <v>5271</v>
      </c>
      <c r="C2432" s="308" t="s">
        <v>2396</v>
      </c>
      <c r="D2432" s="308" t="s">
        <v>1379</v>
      </c>
      <c r="E2432" s="308" t="s">
        <v>14753</v>
      </c>
      <c r="F2432" s="309" t="s">
        <v>8242</v>
      </c>
      <c r="G2432" s="309" t="s">
        <v>8247</v>
      </c>
      <c r="H2432" s="309" t="s">
        <v>8248</v>
      </c>
      <c r="I2432" s="309" t="s">
        <v>5706</v>
      </c>
      <c r="J2432" s="309" t="s">
        <v>15063</v>
      </c>
      <c r="K2432" s="310">
        <v>0.38583999999999996</v>
      </c>
      <c r="L2432" s="310">
        <v>0.38583999999999996</v>
      </c>
      <c r="M2432" s="310">
        <v>0.33600200000000002</v>
      </c>
      <c r="N2432" s="310"/>
      <c r="O2432" s="310">
        <f t="shared" si="37"/>
        <v>12.916753058262479</v>
      </c>
      <c r="P2432" s="310">
        <v>33.058962658054</v>
      </c>
      <c r="Q2432" s="309" t="s">
        <v>15063</v>
      </c>
      <c r="R2432" s="311"/>
    </row>
    <row r="2433" spans="1:18" s="312" customFormat="1" x14ac:dyDescent="0.3">
      <c r="A2433" s="307">
        <v>2430</v>
      </c>
      <c r="B2433" s="308" t="s">
        <v>5271</v>
      </c>
      <c r="C2433" s="308" t="s">
        <v>2396</v>
      </c>
      <c r="D2433" s="308" t="s">
        <v>1379</v>
      </c>
      <c r="E2433" s="308" t="s">
        <v>14753</v>
      </c>
      <c r="F2433" s="309" t="s">
        <v>8242</v>
      </c>
      <c r="G2433" s="309" t="s">
        <v>8249</v>
      </c>
      <c r="H2433" s="309" t="s">
        <v>8250</v>
      </c>
      <c r="I2433" s="309" t="s">
        <v>5701</v>
      </c>
      <c r="J2433" s="309" t="s">
        <v>15063</v>
      </c>
      <c r="K2433" s="310">
        <v>0.82298000000000004</v>
      </c>
      <c r="L2433" s="310">
        <v>0.82298000000000004</v>
      </c>
      <c r="M2433" s="310">
        <v>0.71253608400000001</v>
      </c>
      <c r="N2433" s="310"/>
      <c r="O2433" s="310">
        <f t="shared" si="37"/>
        <v>13.420000000000003</v>
      </c>
      <c r="P2433" s="310">
        <v>13.419999999999998</v>
      </c>
      <c r="Q2433" s="309" t="s">
        <v>15063</v>
      </c>
      <c r="R2433" s="311"/>
    </row>
    <row r="2434" spans="1:18" s="312" customFormat="1" x14ac:dyDescent="0.3">
      <c r="A2434" s="307">
        <v>2431</v>
      </c>
      <c r="B2434" s="308" t="s">
        <v>5271</v>
      </c>
      <c r="C2434" s="308" t="s">
        <v>2396</v>
      </c>
      <c r="D2434" s="308" t="s">
        <v>1379</v>
      </c>
      <c r="E2434" s="308" t="s">
        <v>14753</v>
      </c>
      <c r="F2434" s="309" t="s">
        <v>8242</v>
      </c>
      <c r="G2434" s="309" t="s">
        <v>8251</v>
      </c>
      <c r="H2434" s="309" t="s">
        <v>8252</v>
      </c>
      <c r="I2434" s="309" t="s">
        <v>5701</v>
      </c>
      <c r="J2434" s="309" t="s">
        <v>15063</v>
      </c>
      <c r="K2434" s="310">
        <v>0.73046</v>
      </c>
      <c r="L2434" s="310">
        <v>0.73046</v>
      </c>
      <c r="M2434" s="310">
        <v>0.65903699999999998</v>
      </c>
      <c r="N2434" s="310"/>
      <c r="O2434" s="310">
        <f t="shared" si="37"/>
        <v>9.7778112422309249</v>
      </c>
      <c r="P2434" s="310">
        <v>9.7778112422309267</v>
      </c>
      <c r="Q2434" s="309" t="s">
        <v>15063</v>
      </c>
      <c r="R2434" s="311"/>
    </row>
    <row r="2435" spans="1:18" s="312" customFormat="1" x14ac:dyDescent="0.3">
      <c r="A2435" s="307">
        <v>2432</v>
      </c>
      <c r="B2435" s="308" t="s">
        <v>5271</v>
      </c>
      <c r="C2435" s="308" t="s">
        <v>2396</v>
      </c>
      <c r="D2435" s="308" t="s">
        <v>1379</v>
      </c>
      <c r="E2435" s="308" t="s">
        <v>14753</v>
      </c>
      <c r="F2435" s="309" t="s">
        <v>8242</v>
      </c>
      <c r="G2435" s="309" t="s">
        <v>8253</v>
      </c>
      <c r="H2435" s="309" t="s">
        <v>8254</v>
      </c>
      <c r="I2435" s="309" t="s">
        <v>5701</v>
      </c>
      <c r="J2435" s="309" t="s">
        <v>15063</v>
      </c>
      <c r="K2435" s="310">
        <v>0.78431999999999991</v>
      </c>
      <c r="L2435" s="310">
        <v>0.78431999999999991</v>
      </c>
      <c r="M2435" s="310">
        <v>0.67851523199999986</v>
      </c>
      <c r="N2435" s="310"/>
      <c r="O2435" s="310">
        <f t="shared" si="37"/>
        <v>13.490000000000007</v>
      </c>
      <c r="P2435" s="310">
        <v>13.490000000000002</v>
      </c>
      <c r="Q2435" s="309" t="s">
        <v>15063</v>
      </c>
      <c r="R2435" s="311"/>
    </row>
    <row r="2436" spans="1:18" s="312" customFormat="1" x14ac:dyDescent="0.3">
      <c r="A2436" s="307">
        <v>2433</v>
      </c>
      <c r="B2436" s="308" t="s">
        <v>5271</v>
      </c>
      <c r="C2436" s="308" t="s">
        <v>2396</v>
      </c>
      <c r="D2436" s="308" t="s">
        <v>1379</v>
      </c>
      <c r="E2436" s="308" t="s">
        <v>14753</v>
      </c>
      <c r="F2436" s="309" t="s">
        <v>8242</v>
      </c>
      <c r="G2436" s="309" t="s">
        <v>8255</v>
      </c>
      <c r="H2436" s="309" t="s">
        <v>8256</v>
      </c>
      <c r="I2436" s="309" t="s">
        <v>5701</v>
      </c>
      <c r="J2436" s="309" t="s">
        <v>15063</v>
      </c>
      <c r="K2436" s="310">
        <v>0.61953999999999998</v>
      </c>
      <c r="L2436" s="310">
        <v>0.61953999999999998</v>
      </c>
      <c r="M2436" s="310">
        <v>0.55809599999999993</v>
      </c>
      <c r="N2436" s="310"/>
      <c r="O2436" s="310">
        <f t="shared" ref="O2436:O2499" si="38">(L2436-M2436)/L2436*100</f>
        <v>9.9176808599929078</v>
      </c>
      <c r="P2436" s="310">
        <v>9.9176808599929061</v>
      </c>
      <c r="Q2436" s="309" t="s">
        <v>15063</v>
      </c>
      <c r="R2436" s="311"/>
    </row>
    <row r="2437" spans="1:18" s="312" customFormat="1" x14ac:dyDescent="0.3">
      <c r="A2437" s="307">
        <v>2434</v>
      </c>
      <c r="B2437" s="308" t="s">
        <v>5271</v>
      </c>
      <c r="C2437" s="308" t="s">
        <v>2396</v>
      </c>
      <c r="D2437" s="308" t="s">
        <v>1379</v>
      </c>
      <c r="E2437" s="308" t="s">
        <v>14753</v>
      </c>
      <c r="F2437" s="309" t="s">
        <v>8242</v>
      </c>
      <c r="G2437" s="309" t="s">
        <v>8257</v>
      </c>
      <c r="H2437" s="309" t="s">
        <v>8258</v>
      </c>
      <c r="I2437" s="309" t="s">
        <v>5706</v>
      </c>
      <c r="J2437" s="309" t="s">
        <v>15063</v>
      </c>
      <c r="K2437" s="310">
        <v>0.20660000000000001</v>
      </c>
      <c r="L2437" s="310">
        <v>0.20660000000000001</v>
      </c>
      <c r="M2437" s="310">
        <v>0.17748330000000001</v>
      </c>
      <c r="N2437" s="310"/>
      <c r="O2437" s="310">
        <f t="shared" si="38"/>
        <v>14.0932720232333</v>
      </c>
      <c r="P2437" s="310">
        <v>43.79170871112894</v>
      </c>
      <c r="Q2437" s="309" t="s">
        <v>15063</v>
      </c>
      <c r="R2437" s="311"/>
    </row>
    <row r="2438" spans="1:18" s="312" customFormat="1" x14ac:dyDescent="0.3">
      <c r="A2438" s="307">
        <v>2435</v>
      </c>
      <c r="B2438" s="308" t="s">
        <v>5271</v>
      </c>
      <c r="C2438" s="308" t="s">
        <v>2396</v>
      </c>
      <c r="D2438" s="308" t="s">
        <v>1379</v>
      </c>
      <c r="E2438" s="308" t="s">
        <v>14753</v>
      </c>
      <c r="F2438" s="309" t="s">
        <v>8242</v>
      </c>
      <c r="G2438" s="309" t="s">
        <v>8259</v>
      </c>
      <c r="H2438" s="309" t="s">
        <v>8260</v>
      </c>
      <c r="I2438" s="309" t="s">
        <v>3759</v>
      </c>
      <c r="J2438" s="309" t="s">
        <v>15063</v>
      </c>
      <c r="K2438" s="310">
        <v>0.62508000000000008</v>
      </c>
      <c r="L2438" s="310">
        <v>0.62508000000000008</v>
      </c>
      <c r="M2438" s="310">
        <v>0.62219999999999998</v>
      </c>
      <c r="N2438" s="310"/>
      <c r="O2438" s="310">
        <f t="shared" si="38"/>
        <v>0.46074102514879767</v>
      </c>
      <c r="P2438" s="310">
        <v>0.46074102514880311</v>
      </c>
      <c r="Q2438" s="309" t="s">
        <v>15063</v>
      </c>
      <c r="R2438" s="311"/>
    </row>
    <row r="2439" spans="1:18" s="312" customFormat="1" x14ac:dyDescent="0.3">
      <c r="A2439" s="307">
        <v>2436</v>
      </c>
      <c r="B2439" s="308" t="s">
        <v>5271</v>
      </c>
      <c r="C2439" s="308" t="s">
        <v>2396</v>
      </c>
      <c r="D2439" s="308" t="s">
        <v>1379</v>
      </c>
      <c r="E2439" s="308" t="s">
        <v>14753</v>
      </c>
      <c r="F2439" s="309" t="s">
        <v>8242</v>
      </c>
      <c r="G2439" s="309" t="s">
        <v>8261</v>
      </c>
      <c r="H2439" s="309" t="s">
        <v>8262</v>
      </c>
      <c r="I2439" s="309" t="s">
        <v>3759</v>
      </c>
      <c r="J2439" s="309" t="s">
        <v>15063</v>
      </c>
      <c r="K2439" s="310">
        <v>6.6494999999999999E-2</v>
      </c>
      <c r="L2439" s="310">
        <v>6.6494999999999999E-2</v>
      </c>
      <c r="M2439" s="310">
        <v>6.5879999999999994E-2</v>
      </c>
      <c r="N2439" s="310"/>
      <c r="O2439" s="310">
        <f t="shared" si="38"/>
        <v>0.92488157004286708</v>
      </c>
      <c r="P2439" s="310">
        <v>100</v>
      </c>
      <c r="Q2439" s="309" t="s">
        <v>15063</v>
      </c>
      <c r="R2439" s="311"/>
    </row>
    <row r="2440" spans="1:18" s="312" customFormat="1" x14ac:dyDescent="0.3">
      <c r="A2440" s="307">
        <v>2437</v>
      </c>
      <c r="B2440" s="308" t="s">
        <v>5271</v>
      </c>
      <c r="C2440" s="308" t="s">
        <v>2396</v>
      </c>
      <c r="D2440" s="308" t="s">
        <v>1379</v>
      </c>
      <c r="E2440" s="308" t="s">
        <v>14753</v>
      </c>
      <c r="F2440" s="309" t="s">
        <v>8242</v>
      </c>
      <c r="G2440" s="309" t="s">
        <v>8263</v>
      </c>
      <c r="H2440" s="309" t="s">
        <v>8264</v>
      </c>
      <c r="I2440" s="309" t="s">
        <v>5701</v>
      </c>
      <c r="J2440" s="309" t="s">
        <v>15063</v>
      </c>
      <c r="K2440" s="310">
        <v>0.63700000000000001</v>
      </c>
      <c r="L2440" s="310">
        <v>0.63700000000000001</v>
      </c>
      <c r="M2440" s="310">
        <v>0.57305200000000001</v>
      </c>
      <c r="N2440" s="310"/>
      <c r="O2440" s="310">
        <f t="shared" si="38"/>
        <v>10.038932496075354</v>
      </c>
      <c r="P2440" s="310">
        <v>10.038932496075359</v>
      </c>
      <c r="Q2440" s="309" t="s">
        <v>15063</v>
      </c>
      <c r="R2440" s="311"/>
    </row>
    <row r="2441" spans="1:18" s="312" customFormat="1" x14ac:dyDescent="0.3">
      <c r="A2441" s="307">
        <v>2438</v>
      </c>
      <c r="B2441" s="308" t="s">
        <v>5271</v>
      </c>
      <c r="C2441" s="308" t="s">
        <v>2396</v>
      </c>
      <c r="D2441" s="308" t="s">
        <v>1379</v>
      </c>
      <c r="E2441" s="308" t="s">
        <v>14753</v>
      </c>
      <c r="F2441" s="309" t="s">
        <v>8265</v>
      </c>
      <c r="G2441" s="309" t="s">
        <v>8266</v>
      </c>
      <c r="H2441" s="309" t="s">
        <v>8267</v>
      </c>
      <c r="I2441" s="309" t="s">
        <v>5701</v>
      </c>
      <c r="J2441" s="309" t="s">
        <v>15063</v>
      </c>
      <c r="K2441" s="310">
        <v>1.1227800000000001</v>
      </c>
      <c r="L2441" s="310">
        <v>1.1227800000000001</v>
      </c>
      <c r="M2441" s="310">
        <v>0.97715543400000004</v>
      </c>
      <c r="N2441" s="310"/>
      <c r="O2441" s="310">
        <f t="shared" si="38"/>
        <v>12.970000000000004</v>
      </c>
      <c r="P2441" s="310">
        <v>12.970000000000004</v>
      </c>
      <c r="Q2441" s="309" t="s">
        <v>15063</v>
      </c>
      <c r="R2441" s="311"/>
    </row>
    <row r="2442" spans="1:18" s="312" customFormat="1" x14ac:dyDescent="0.3">
      <c r="A2442" s="307">
        <v>2439</v>
      </c>
      <c r="B2442" s="308" t="s">
        <v>5271</v>
      </c>
      <c r="C2442" s="308" t="s">
        <v>2396</v>
      </c>
      <c r="D2442" s="308" t="s">
        <v>1379</v>
      </c>
      <c r="E2442" s="308" t="s">
        <v>14753</v>
      </c>
      <c r="F2442" s="309" t="s">
        <v>8265</v>
      </c>
      <c r="G2442" s="309" t="s">
        <v>8268</v>
      </c>
      <c r="H2442" s="309" t="s">
        <v>8269</v>
      </c>
      <c r="I2442" s="309" t="s">
        <v>5701</v>
      </c>
      <c r="J2442" s="309" t="s">
        <v>15063</v>
      </c>
      <c r="K2442" s="310">
        <v>1.2102600000000001</v>
      </c>
      <c r="L2442" s="310">
        <v>1.2102600000000001</v>
      </c>
      <c r="M2442" s="310">
        <v>1.0873675</v>
      </c>
      <c r="N2442" s="310"/>
      <c r="O2442" s="310">
        <f t="shared" si="38"/>
        <v>10.15422305950788</v>
      </c>
      <c r="P2442" s="310">
        <v>11.927595469518714</v>
      </c>
      <c r="Q2442" s="309" t="s">
        <v>15063</v>
      </c>
      <c r="R2442" s="311"/>
    </row>
    <row r="2443" spans="1:18" s="312" customFormat="1" x14ac:dyDescent="0.3">
      <c r="A2443" s="307">
        <v>2440</v>
      </c>
      <c r="B2443" s="308" t="s">
        <v>5271</v>
      </c>
      <c r="C2443" s="308" t="s">
        <v>2396</v>
      </c>
      <c r="D2443" s="308" t="s">
        <v>1379</v>
      </c>
      <c r="E2443" s="308" t="s">
        <v>14753</v>
      </c>
      <c r="F2443" s="309" t="s">
        <v>8265</v>
      </c>
      <c r="G2443" s="309" t="s">
        <v>8270</v>
      </c>
      <c r="H2443" s="309" t="s">
        <v>8271</v>
      </c>
      <c r="I2443" s="309" t="s">
        <v>5701</v>
      </c>
      <c r="J2443" s="309" t="s">
        <v>15063</v>
      </c>
      <c r="K2443" s="310">
        <v>0.91732000000000002</v>
      </c>
      <c r="L2443" s="310">
        <v>0.91732000000000002</v>
      </c>
      <c r="M2443" s="310">
        <v>0.82490700000000006</v>
      </c>
      <c r="N2443" s="310"/>
      <c r="O2443" s="310">
        <f t="shared" si="38"/>
        <v>10.07423799764531</v>
      </c>
      <c r="P2443" s="310">
        <v>10.534039855784272</v>
      </c>
      <c r="Q2443" s="309" t="s">
        <v>15063</v>
      </c>
      <c r="R2443" s="311"/>
    </row>
    <row r="2444" spans="1:18" s="312" customFormat="1" x14ac:dyDescent="0.3">
      <c r="A2444" s="307">
        <v>2441</v>
      </c>
      <c r="B2444" s="308" t="s">
        <v>5271</v>
      </c>
      <c r="C2444" s="308" t="s">
        <v>2396</v>
      </c>
      <c r="D2444" s="308" t="s">
        <v>1379</v>
      </c>
      <c r="E2444" s="308" t="s">
        <v>14753</v>
      </c>
      <c r="F2444" s="309" t="s">
        <v>8265</v>
      </c>
      <c r="G2444" s="309" t="s">
        <v>8274</v>
      </c>
      <c r="H2444" s="309" t="s">
        <v>8275</v>
      </c>
      <c r="I2444" s="309" t="s">
        <v>5701</v>
      </c>
      <c r="J2444" s="309" t="s">
        <v>15063</v>
      </c>
      <c r="K2444" s="310">
        <v>1.0556399999999999</v>
      </c>
      <c r="L2444" s="310">
        <v>1.0556399999999999</v>
      </c>
      <c r="M2444" s="310">
        <v>0.90890603999999986</v>
      </c>
      <c r="N2444" s="310"/>
      <c r="O2444" s="310">
        <f t="shared" si="38"/>
        <v>13.900000000000007</v>
      </c>
      <c r="P2444" s="310">
        <v>13.900000000000002</v>
      </c>
      <c r="Q2444" s="309" t="s">
        <v>15063</v>
      </c>
      <c r="R2444" s="311"/>
    </row>
    <row r="2445" spans="1:18" s="312" customFormat="1" x14ac:dyDescent="0.3">
      <c r="A2445" s="307">
        <v>2442</v>
      </c>
      <c r="B2445" s="308" t="s">
        <v>5271</v>
      </c>
      <c r="C2445" s="308" t="s">
        <v>2396</v>
      </c>
      <c r="D2445" s="308" t="s">
        <v>1379</v>
      </c>
      <c r="E2445" s="308" t="s">
        <v>14753</v>
      </c>
      <c r="F2445" s="309" t="s">
        <v>8265</v>
      </c>
      <c r="G2445" s="309" t="s">
        <v>8276</v>
      </c>
      <c r="H2445" s="309" t="s">
        <v>8277</v>
      </c>
      <c r="I2445" s="309" t="s">
        <v>5701</v>
      </c>
      <c r="J2445" s="309" t="s">
        <v>15063</v>
      </c>
      <c r="K2445" s="310">
        <v>1.25732</v>
      </c>
      <c r="L2445" s="310">
        <v>1.25732</v>
      </c>
      <c r="M2445" s="310">
        <v>1.0786548279999999</v>
      </c>
      <c r="N2445" s="310"/>
      <c r="O2445" s="310">
        <f t="shared" si="38"/>
        <v>14.210000000000008</v>
      </c>
      <c r="P2445" s="310">
        <v>14.21</v>
      </c>
      <c r="Q2445" s="309" t="s">
        <v>15063</v>
      </c>
      <c r="R2445" s="311"/>
    </row>
    <row r="2446" spans="1:18" s="312" customFormat="1" x14ac:dyDescent="0.3">
      <c r="A2446" s="307">
        <v>2443</v>
      </c>
      <c r="B2446" s="308" t="s">
        <v>5271</v>
      </c>
      <c r="C2446" s="308" t="s">
        <v>2396</v>
      </c>
      <c r="D2446" s="308" t="s">
        <v>1379</v>
      </c>
      <c r="E2446" s="308" t="s">
        <v>14753</v>
      </c>
      <c r="F2446" s="309" t="s">
        <v>8265</v>
      </c>
      <c r="G2446" s="309" t="s">
        <v>8278</v>
      </c>
      <c r="H2446" s="309" t="s">
        <v>8279</v>
      </c>
      <c r="I2446" s="309" t="s">
        <v>5706</v>
      </c>
      <c r="J2446" s="309" t="s">
        <v>15063</v>
      </c>
      <c r="K2446" s="310">
        <v>0.73648000000000002</v>
      </c>
      <c r="L2446" s="310">
        <v>0.73648000000000002</v>
      </c>
      <c r="M2446" s="310">
        <v>0.64142309999999991</v>
      </c>
      <c r="N2446" s="310"/>
      <c r="O2446" s="310">
        <f t="shared" si="38"/>
        <v>12.906922116011312</v>
      </c>
      <c r="P2446" s="310">
        <v>44.745670303491011</v>
      </c>
      <c r="Q2446" s="309" t="s">
        <v>15063</v>
      </c>
      <c r="R2446" s="311"/>
    </row>
    <row r="2447" spans="1:18" s="312" customFormat="1" x14ac:dyDescent="0.3">
      <c r="A2447" s="307">
        <v>2444</v>
      </c>
      <c r="B2447" s="308" t="s">
        <v>5271</v>
      </c>
      <c r="C2447" s="308" t="s">
        <v>2396</v>
      </c>
      <c r="D2447" s="308" t="s">
        <v>1379</v>
      </c>
      <c r="E2447" s="308" t="s">
        <v>14753</v>
      </c>
      <c r="F2447" s="309" t="s">
        <v>8265</v>
      </c>
      <c r="G2447" s="309" t="s">
        <v>8280</v>
      </c>
      <c r="H2447" s="309" t="s">
        <v>8281</v>
      </c>
      <c r="I2447" s="309" t="s">
        <v>5701</v>
      </c>
      <c r="J2447" s="309" t="s">
        <v>15063</v>
      </c>
      <c r="K2447" s="310">
        <v>1.11852</v>
      </c>
      <c r="L2447" s="310">
        <v>1.11852</v>
      </c>
      <c r="M2447" s="310">
        <v>1.0068845</v>
      </c>
      <c r="N2447" s="310"/>
      <c r="O2447" s="310">
        <f t="shared" si="38"/>
        <v>9.9806440653720987</v>
      </c>
      <c r="P2447" s="310">
        <v>9.9806440653721129</v>
      </c>
      <c r="Q2447" s="309" t="s">
        <v>15063</v>
      </c>
      <c r="R2447" s="311"/>
    </row>
    <row r="2448" spans="1:18" s="312" customFormat="1" x14ac:dyDescent="0.3">
      <c r="A2448" s="307">
        <v>2445</v>
      </c>
      <c r="B2448" s="308" t="s">
        <v>5271</v>
      </c>
      <c r="C2448" s="308" t="s">
        <v>2396</v>
      </c>
      <c r="D2448" s="308" t="s">
        <v>1379</v>
      </c>
      <c r="E2448" s="308" t="s">
        <v>14753</v>
      </c>
      <c r="F2448" s="309" t="s">
        <v>8265</v>
      </c>
      <c r="G2448" s="309" t="s">
        <v>8282</v>
      </c>
      <c r="H2448" s="309" t="s">
        <v>8283</v>
      </c>
      <c r="I2448" s="309" t="s">
        <v>5706</v>
      </c>
      <c r="J2448" s="309" t="s">
        <v>15063</v>
      </c>
      <c r="K2448" s="310">
        <v>0.76075000000000004</v>
      </c>
      <c r="L2448" s="310">
        <v>0.76075000000000004</v>
      </c>
      <c r="M2448" s="310">
        <v>0.67408350000000006</v>
      </c>
      <c r="N2448" s="310"/>
      <c r="O2448" s="310">
        <f t="shared" si="38"/>
        <v>11.392244495563586</v>
      </c>
      <c r="P2448" s="310">
        <v>52.237710776970815</v>
      </c>
      <c r="Q2448" s="309" t="s">
        <v>15063</v>
      </c>
      <c r="R2448" s="311"/>
    </row>
    <row r="2449" spans="1:18" s="312" customFormat="1" x14ac:dyDescent="0.3">
      <c r="A2449" s="307">
        <v>2446</v>
      </c>
      <c r="B2449" s="308" t="s">
        <v>5271</v>
      </c>
      <c r="C2449" s="308" t="s">
        <v>2396</v>
      </c>
      <c r="D2449" s="308" t="s">
        <v>1379</v>
      </c>
      <c r="E2449" s="308" t="s">
        <v>14753</v>
      </c>
      <c r="F2449" s="309" t="s">
        <v>8265</v>
      </c>
      <c r="G2449" s="309" t="s">
        <v>8284</v>
      </c>
      <c r="H2449" s="309" t="s">
        <v>8285</v>
      </c>
      <c r="I2449" s="309" t="s">
        <v>5706</v>
      </c>
      <c r="J2449" s="309" t="s">
        <v>15063</v>
      </c>
      <c r="K2449" s="310">
        <v>0.46544000000000002</v>
      </c>
      <c r="L2449" s="310">
        <v>0.46544000000000002</v>
      </c>
      <c r="M2449" s="310">
        <v>0.41572149999999997</v>
      </c>
      <c r="N2449" s="310"/>
      <c r="O2449" s="310">
        <f t="shared" si="38"/>
        <v>10.682042798212455</v>
      </c>
      <c r="P2449" s="310">
        <v>67.358122056064019</v>
      </c>
      <c r="Q2449" s="309" t="s">
        <v>15063</v>
      </c>
      <c r="R2449" s="311"/>
    </row>
    <row r="2450" spans="1:18" s="312" customFormat="1" x14ac:dyDescent="0.3">
      <c r="A2450" s="307">
        <v>2447</v>
      </c>
      <c r="B2450" s="308" t="s">
        <v>5271</v>
      </c>
      <c r="C2450" s="308" t="s">
        <v>2396</v>
      </c>
      <c r="D2450" s="308" t="s">
        <v>1379</v>
      </c>
      <c r="E2450" s="308" t="s">
        <v>14753</v>
      </c>
      <c r="F2450" s="309" t="s">
        <v>8265</v>
      </c>
      <c r="G2450" s="309" t="s">
        <v>8286</v>
      </c>
      <c r="H2450" s="309" t="s">
        <v>8287</v>
      </c>
      <c r="I2450" s="309" t="s">
        <v>5706</v>
      </c>
      <c r="J2450" s="309" t="s">
        <v>15063</v>
      </c>
      <c r="K2450" s="310">
        <v>0.33043</v>
      </c>
      <c r="L2450" s="310">
        <v>0.33043</v>
      </c>
      <c r="M2450" s="310">
        <v>0.29138149999999996</v>
      </c>
      <c r="N2450" s="310"/>
      <c r="O2450" s="310">
        <f t="shared" si="38"/>
        <v>11.817480253003675</v>
      </c>
      <c r="P2450" s="310">
        <v>72.306458375080695</v>
      </c>
      <c r="Q2450" s="309" t="s">
        <v>15063</v>
      </c>
      <c r="R2450" s="311"/>
    </row>
    <row r="2451" spans="1:18" s="312" customFormat="1" x14ac:dyDescent="0.3">
      <c r="A2451" s="307">
        <v>2448</v>
      </c>
      <c r="B2451" s="308" t="s">
        <v>5271</v>
      </c>
      <c r="C2451" s="308" t="s">
        <v>2396</v>
      </c>
      <c r="D2451" s="308" t="s">
        <v>1379</v>
      </c>
      <c r="E2451" s="308" t="s">
        <v>14753</v>
      </c>
      <c r="F2451" s="309" t="s">
        <v>8288</v>
      </c>
      <c r="G2451" s="309" t="s">
        <v>8289</v>
      </c>
      <c r="H2451" s="309" t="s">
        <v>8290</v>
      </c>
      <c r="I2451" s="309" t="s">
        <v>5701</v>
      </c>
      <c r="J2451" s="309" t="s">
        <v>15063</v>
      </c>
      <c r="K2451" s="310">
        <v>0.80674000000000001</v>
      </c>
      <c r="L2451" s="310">
        <v>0.80674000000000001</v>
      </c>
      <c r="M2451" s="310">
        <v>0.725912</v>
      </c>
      <c r="N2451" s="310"/>
      <c r="O2451" s="310">
        <f t="shared" si="38"/>
        <v>10.019089173711482</v>
      </c>
      <c r="P2451" s="310">
        <v>12.521542093630178</v>
      </c>
      <c r="Q2451" s="309" t="s">
        <v>15063</v>
      </c>
      <c r="R2451" s="311"/>
    </row>
    <row r="2452" spans="1:18" s="312" customFormat="1" x14ac:dyDescent="0.3">
      <c r="A2452" s="307">
        <v>2449</v>
      </c>
      <c r="B2452" s="308" t="s">
        <v>5271</v>
      </c>
      <c r="C2452" s="308" t="s">
        <v>2396</v>
      </c>
      <c r="D2452" s="308" t="s">
        <v>1379</v>
      </c>
      <c r="E2452" s="308" t="s">
        <v>14753</v>
      </c>
      <c r="F2452" s="309" t="s">
        <v>8288</v>
      </c>
      <c r="G2452" s="309" t="s">
        <v>8291</v>
      </c>
      <c r="H2452" s="309" t="s">
        <v>8292</v>
      </c>
      <c r="I2452" s="309" t="s">
        <v>5701</v>
      </c>
      <c r="J2452" s="309" t="s">
        <v>15063</v>
      </c>
      <c r="K2452" s="310">
        <v>0.86504000000000003</v>
      </c>
      <c r="L2452" s="310">
        <v>0.86504000000000003</v>
      </c>
      <c r="M2452" s="310">
        <v>0.77876100000000004</v>
      </c>
      <c r="N2452" s="310"/>
      <c r="O2452" s="310">
        <f t="shared" si="38"/>
        <v>9.9739896420974752</v>
      </c>
      <c r="P2452" s="310">
        <v>9.9739896420974574</v>
      </c>
      <c r="Q2452" s="309" t="s">
        <v>15063</v>
      </c>
      <c r="R2452" s="311"/>
    </row>
    <row r="2453" spans="1:18" s="312" customFormat="1" x14ac:dyDescent="0.3">
      <c r="A2453" s="307">
        <v>2450</v>
      </c>
      <c r="B2453" s="308" t="s">
        <v>5271</v>
      </c>
      <c r="C2453" s="308" t="s">
        <v>2396</v>
      </c>
      <c r="D2453" s="308" t="s">
        <v>1379</v>
      </c>
      <c r="E2453" s="308" t="s">
        <v>14753</v>
      </c>
      <c r="F2453" s="309" t="s">
        <v>8288</v>
      </c>
      <c r="G2453" s="309" t="s">
        <v>8295</v>
      </c>
      <c r="H2453" s="309" t="s">
        <v>8296</v>
      </c>
      <c r="I2453" s="309" t="s">
        <v>5701</v>
      </c>
      <c r="J2453" s="309" t="s">
        <v>15063</v>
      </c>
      <c r="K2453" s="310">
        <v>0.91008</v>
      </c>
      <c r="L2453" s="310">
        <v>0.91008</v>
      </c>
      <c r="M2453" s="310">
        <v>0.81845800000000002</v>
      </c>
      <c r="N2453" s="310"/>
      <c r="O2453" s="310">
        <f t="shared" si="38"/>
        <v>10.067466596343175</v>
      </c>
      <c r="P2453" s="310">
        <v>10.114664957983276</v>
      </c>
      <c r="Q2453" s="309" t="s">
        <v>15063</v>
      </c>
      <c r="R2453" s="311"/>
    </row>
    <row r="2454" spans="1:18" s="312" customFormat="1" x14ac:dyDescent="0.3">
      <c r="A2454" s="307">
        <v>2451</v>
      </c>
      <c r="B2454" s="308" t="s">
        <v>5271</v>
      </c>
      <c r="C2454" s="308" t="s">
        <v>2396</v>
      </c>
      <c r="D2454" s="308" t="s">
        <v>1379</v>
      </c>
      <c r="E2454" s="308" t="s">
        <v>14753</v>
      </c>
      <c r="F2454" s="309" t="s">
        <v>8288</v>
      </c>
      <c r="G2454" s="309" t="s">
        <v>8297</v>
      </c>
      <c r="H2454" s="309" t="s">
        <v>8298</v>
      </c>
      <c r="I2454" s="309" t="s">
        <v>5701</v>
      </c>
      <c r="J2454" s="309" t="s">
        <v>15063</v>
      </c>
      <c r="K2454" s="310">
        <v>1.1306400000000001</v>
      </c>
      <c r="L2454" s="310">
        <v>1.1306400000000001</v>
      </c>
      <c r="M2454" s="310">
        <v>0.98682259200000011</v>
      </c>
      <c r="N2454" s="310"/>
      <c r="O2454" s="310">
        <f t="shared" si="38"/>
        <v>12.719999999999999</v>
      </c>
      <c r="P2454" s="310">
        <v>14.839845528593564</v>
      </c>
      <c r="Q2454" s="309" t="s">
        <v>15063</v>
      </c>
      <c r="R2454" s="311"/>
    </row>
    <row r="2455" spans="1:18" s="312" customFormat="1" x14ac:dyDescent="0.3">
      <c r="A2455" s="307">
        <v>2452</v>
      </c>
      <c r="B2455" s="308" t="s">
        <v>5271</v>
      </c>
      <c r="C2455" s="308" t="s">
        <v>2396</v>
      </c>
      <c r="D2455" s="308" t="s">
        <v>1379</v>
      </c>
      <c r="E2455" s="308" t="s">
        <v>14753</v>
      </c>
      <c r="F2455" s="309" t="s">
        <v>8288</v>
      </c>
      <c r="G2455" s="309" t="s">
        <v>8299</v>
      </c>
      <c r="H2455" s="309" t="s">
        <v>8300</v>
      </c>
      <c r="I2455" s="309" t="s">
        <v>5701</v>
      </c>
      <c r="J2455" s="309" t="s">
        <v>15063</v>
      </c>
      <c r="K2455" s="310">
        <v>0.68246000000000007</v>
      </c>
      <c r="L2455" s="310">
        <v>0.68246000000000007</v>
      </c>
      <c r="M2455" s="310">
        <v>0.61421949999999992</v>
      </c>
      <c r="N2455" s="310"/>
      <c r="O2455" s="310">
        <f t="shared" si="38"/>
        <v>9.9991940919614546</v>
      </c>
      <c r="P2455" s="310">
        <v>9.9991940919614493</v>
      </c>
      <c r="Q2455" s="309" t="s">
        <v>15063</v>
      </c>
      <c r="R2455" s="311"/>
    </row>
    <row r="2456" spans="1:18" s="312" customFormat="1" x14ac:dyDescent="0.3">
      <c r="A2456" s="307">
        <v>2453</v>
      </c>
      <c r="B2456" s="308" t="s">
        <v>5271</v>
      </c>
      <c r="C2456" s="308" t="s">
        <v>2396</v>
      </c>
      <c r="D2456" s="308" t="s">
        <v>1379</v>
      </c>
      <c r="E2456" s="308" t="s">
        <v>14753</v>
      </c>
      <c r="F2456" s="309" t="s">
        <v>8288</v>
      </c>
      <c r="G2456" s="309" t="s">
        <v>8301</v>
      </c>
      <c r="H2456" s="309" t="s">
        <v>8302</v>
      </c>
      <c r="I2456" s="309" t="s">
        <v>2414</v>
      </c>
      <c r="J2456" s="309" t="s">
        <v>15063</v>
      </c>
      <c r="K2456" s="310">
        <v>0.96148000000000011</v>
      </c>
      <c r="L2456" s="310">
        <v>0.96148000000000011</v>
      </c>
      <c r="M2456" s="310">
        <v>0.96621500000000005</v>
      </c>
      <c r="N2456" s="310"/>
      <c r="O2456" s="310">
        <f t="shared" si="38"/>
        <v>-0.49246994217247719</v>
      </c>
      <c r="P2456" s="310">
        <v>-0.49246994217244655</v>
      </c>
      <c r="Q2456" s="309" t="s">
        <v>15063</v>
      </c>
      <c r="R2456" s="311"/>
    </row>
    <row r="2457" spans="1:18" s="312" customFormat="1" x14ac:dyDescent="0.3">
      <c r="A2457" s="307">
        <v>2454</v>
      </c>
      <c r="B2457" s="308" t="s">
        <v>5271</v>
      </c>
      <c r="C2457" s="308" t="s">
        <v>2396</v>
      </c>
      <c r="D2457" s="308" t="s">
        <v>1379</v>
      </c>
      <c r="E2457" s="308" t="s">
        <v>14753</v>
      </c>
      <c r="F2457" s="309" t="s">
        <v>8288</v>
      </c>
      <c r="G2457" s="309" t="s">
        <v>8303</v>
      </c>
      <c r="H2457" s="309" t="s">
        <v>8304</v>
      </c>
      <c r="I2457" s="309" t="s">
        <v>5701</v>
      </c>
      <c r="J2457" s="309" t="s">
        <v>15063</v>
      </c>
      <c r="K2457" s="310">
        <v>0.61236000000000002</v>
      </c>
      <c r="L2457" s="310">
        <v>0.61236000000000002</v>
      </c>
      <c r="M2457" s="310">
        <v>0.55048350000000001</v>
      </c>
      <c r="N2457" s="310"/>
      <c r="O2457" s="310">
        <f t="shared" si="38"/>
        <v>10.104595336076818</v>
      </c>
      <c r="P2457" s="310">
        <v>10.104595336076816</v>
      </c>
      <c r="Q2457" s="309" t="s">
        <v>15063</v>
      </c>
      <c r="R2457" s="311"/>
    </row>
    <row r="2458" spans="1:18" s="312" customFormat="1" x14ac:dyDescent="0.3">
      <c r="A2458" s="307">
        <v>2455</v>
      </c>
      <c r="B2458" s="308" t="s">
        <v>5271</v>
      </c>
      <c r="C2458" s="308" t="s">
        <v>2396</v>
      </c>
      <c r="D2458" s="308" t="s">
        <v>1379</v>
      </c>
      <c r="E2458" s="308" t="s">
        <v>14753</v>
      </c>
      <c r="F2458" s="309" t="s">
        <v>8288</v>
      </c>
      <c r="G2458" s="309" t="s">
        <v>8305</v>
      </c>
      <c r="H2458" s="309" t="s">
        <v>8306</v>
      </c>
      <c r="I2458" s="309" t="s">
        <v>5706</v>
      </c>
      <c r="J2458" s="309" t="s">
        <v>15063</v>
      </c>
      <c r="K2458" s="310">
        <v>0.34204000000000001</v>
      </c>
      <c r="L2458" s="310">
        <v>0.34204000000000001</v>
      </c>
      <c r="M2458" s="310">
        <v>0.29814845000000001</v>
      </c>
      <c r="N2458" s="310"/>
      <c r="O2458" s="310">
        <f t="shared" si="38"/>
        <v>12.832285697579229</v>
      </c>
      <c r="P2458" s="310">
        <v>35.837941657232719</v>
      </c>
      <c r="Q2458" s="309" t="s">
        <v>15063</v>
      </c>
      <c r="R2458" s="311"/>
    </row>
    <row r="2459" spans="1:18" s="312" customFormat="1" x14ac:dyDescent="0.3">
      <c r="A2459" s="307">
        <v>2456</v>
      </c>
      <c r="B2459" s="308" t="s">
        <v>5271</v>
      </c>
      <c r="C2459" s="308" t="s">
        <v>2396</v>
      </c>
      <c r="D2459" s="308" t="s">
        <v>1379</v>
      </c>
      <c r="E2459" s="308" t="s">
        <v>14753</v>
      </c>
      <c r="F2459" s="309" t="s">
        <v>8288</v>
      </c>
      <c r="G2459" s="309" t="s">
        <v>8307</v>
      </c>
      <c r="H2459" s="309" t="s">
        <v>8308</v>
      </c>
      <c r="I2459" s="309" t="s">
        <v>5701</v>
      </c>
      <c r="J2459" s="309" t="s">
        <v>15063</v>
      </c>
      <c r="K2459" s="310">
        <v>0.58094000000000001</v>
      </c>
      <c r="L2459" s="310">
        <v>0.58094000000000001</v>
      </c>
      <c r="M2459" s="310">
        <v>0.52426600000000001</v>
      </c>
      <c r="N2459" s="310"/>
      <c r="O2459" s="310">
        <f t="shared" si="38"/>
        <v>9.7555685612972081</v>
      </c>
      <c r="P2459" s="310">
        <v>9.755568561297201</v>
      </c>
      <c r="Q2459" s="309" t="s">
        <v>15063</v>
      </c>
      <c r="R2459" s="311"/>
    </row>
    <row r="2460" spans="1:18" s="312" customFormat="1" x14ac:dyDescent="0.3">
      <c r="A2460" s="307">
        <v>2457</v>
      </c>
      <c r="B2460" s="308" t="s">
        <v>5271</v>
      </c>
      <c r="C2460" s="308" t="s">
        <v>2396</v>
      </c>
      <c r="D2460" s="308" t="s">
        <v>1379</v>
      </c>
      <c r="E2460" s="308" t="s">
        <v>14753</v>
      </c>
      <c r="F2460" s="309" t="s">
        <v>8288</v>
      </c>
      <c r="G2460" s="309" t="s">
        <v>8309</v>
      </c>
      <c r="H2460" s="309" t="s">
        <v>8310</v>
      </c>
      <c r="I2460" s="309" t="s">
        <v>5706</v>
      </c>
      <c r="J2460" s="309" t="s">
        <v>15063</v>
      </c>
      <c r="K2460" s="310">
        <v>0.535663</v>
      </c>
      <c r="L2460" s="310">
        <v>0.535663</v>
      </c>
      <c r="M2460" s="310">
        <v>0.47035000000000005</v>
      </c>
      <c r="N2460" s="310"/>
      <c r="O2460" s="310">
        <f t="shared" si="38"/>
        <v>12.192927269570598</v>
      </c>
      <c r="P2460" s="310">
        <v>59.990823021502351</v>
      </c>
      <c r="Q2460" s="309" t="s">
        <v>15063</v>
      </c>
      <c r="R2460" s="311"/>
    </row>
    <row r="2461" spans="1:18" s="312" customFormat="1" x14ac:dyDescent="0.3">
      <c r="A2461" s="307">
        <v>2458</v>
      </c>
      <c r="B2461" s="308" t="s">
        <v>5271</v>
      </c>
      <c r="C2461" s="308" t="s">
        <v>2396</v>
      </c>
      <c r="D2461" s="308" t="s">
        <v>1379</v>
      </c>
      <c r="E2461" s="308" t="s">
        <v>14753</v>
      </c>
      <c r="F2461" s="309" t="s">
        <v>8288</v>
      </c>
      <c r="G2461" s="309" t="s">
        <v>8311</v>
      </c>
      <c r="H2461" s="309" t="s">
        <v>8312</v>
      </c>
      <c r="I2461" s="309" t="s">
        <v>5706</v>
      </c>
      <c r="J2461" s="309" t="s">
        <v>15063</v>
      </c>
      <c r="K2461" s="310">
        <v>0.22014</v>
      </c>
      <c r="L2461" s="310">
        <v>0.22014</v>
      </c>
      <c r="M2461" s="310">
        <v>0.19041350000000001</v>
      </c>
      <c r="N2461" s="310"/>
      <c r="O2461" s="310">
        <f t="shared" si="38"/>
        <v>13.50345234850549</v>
      </c>
      <c r="P2461" s="310">
        <v>41.91879221299677</v>
      </c>
      <c r="Q2461" s="309" t="s">
        <v>15063</v>
      </c>
      <c r="R2461" s="311"/>
    </row>
    <row r="2462" spans="1:18" s="312" customFormat="1" x14ac:dyDescent="0.3">
      <c r="A2462" s="307">
        <v>2459</v>
      </c>
      <c r="B2462" s="308" t="s">
        <v>5271</v>
      </c>
      <c r="C2462" s="308" t="s">
        <v>2396</v>
      </c>
      <c r="D2462" s="308" t="s">
        <v>1379</v>
      </c>
      <c r="E2462" s="308" t="s">
        <v>14753</v>
      </c>
      <c r="F2462" s="309" t="s">
        <v>8288</v>
      </c>
      <c r="G2462" s="309" t="s">
        <v>8313</v>
      </c>
      <c r="H2462" s="309" t="s">
        <v>8314</v>
      </c>
      <c r="I2462" s="309" t="s">
        <v>5701</v>
      </c>
      <c r="J2462" s="309" t="s">
        <v>15063</v>
      </c>
      <c r="K2462" s="310">
        <v>0.75445999999999991</v>
      </c>
      <c r="L2462" s="310">
        <v>0.75445999999999991</v>
      </c>
      <c r="M2462" s="310">
        <v>0.68221549999999997</v>
      </c>
      <c r="N2462" s="310"/>
      <c r="O2462" s="310">
        <f t="shared" si="38"/>
        <v>9.5756567611271564</v>
      </c>
      <c r="P2462" s="310">
        <v>13.05603379041731</v>
      </c>
      <c r="Q2462" s="309" t="s">
        <v>15063</v>
      </c>
      <c r="R2462" s="311"/>
    </row>
    <row r="2463" spans="1:18" s="312" customFormat="1" x14ac:dyDescent="0.3">
      <c r="A2463" s="307">
        <v>2460</v>
      </c>
      <c r="B2463" s="308" t="s">
        <v>5271</v>
      </c>
      <c r="C2463" s="308" t="s">
        <v>2396</v>
      </c>
      <c r="D2463" s="308" t="s">
        <v>1379</v>
      </c>
      <c r="E2463" s="308" t="s">
        <v>14753</v>
      </c>
      <c r="F2463" s="309" t="s">
        <v>8288</v>
      </c>
      <c r="G2463" s="309" t="s">
        <v>8315</v>
      </c>
      <c r="H2463" s="309" t="s">
        <v>8316</v>
      </c>
      <c r="I2463" s="309" t="s">
        <v>5701</v>
      </c>
      <c r="J2463" s="309" t="s">
        <v>15063</v>
      </c>
      <c r="K2463" s="310">
        <v>1.2951199999999998</v>
      </c>
      <c r="L2463" s="310">
        <v>1.2951199999999998</v>
      </c>
      <c r="M2463" s="310">
        <v>1.1368563359999999</v>
      </c>
      <c r="N2463" s="310"/>
      <c r="O2463" s="310">
        <f t="shared" si="38"/>
        <v>12.219999999999995</v>
      </c>
      <c r="P2463" s="310">
        <v>12.609808513273057</v>
      </c>
      <c r="Q2463" s="309" t="s">
        <v>15063</v>
      </c>
      <c r="R2463" s="311"/>
    </row>
    <row r="2464" spans="1:18" s="312" customFormat="1" x14ac:dyDescent="0.3">
      <c r="A2464" s="307">
        <v>2461</v>
      </c>
      <c r="B2464" s="308" t="s">
        <v>5271</v>
      </c>
      <c r="C2464" s="308" t="s">
        <v>2396</v>
      </c>
      <c r="D2464" s="308" t="s">
        <v>1379</v>
      </c>
      <c r="E2464" s="308" t="s">
        <v>14753</v>
      </c>
      <c r="F2464" s="309" t="s">
        <v>8317</v>
      </c>
      <c r="G2464" s="309" t="s">
        <v>8318</v>
      </c>
      <c r="H2464" s="309" t="s">
        <v>8319</v>
      </c>
      <c r="I2464" s="309" t="s">
        <v>5701</v>
      </c>
      <c r="J2464" s="309" t="s">
        <v>15063</v>
      </c>
      <c r="K2464" s="310">
        <v>0.8286</v>
      </c>
      <c r="L2464" s="310">
        <v>0.8286</v>
      </c>
      <c r="M2464" s="310">
        <v>0.7449595</v>
      </c>
      <c r="N2464" s="310"/>
      <c r="O2464" s="310">
        <f t="shared" si="38"/>
        <v>10.094195027757664</v>
      </c>
      <c r="P2464" s="310">
        <v>10.094195027757669</v>
      </c>
      <c r="Q2464" s="309" t="s">
        <v>15063</v>
      </c>
      <c r="R2464" s="311"/>
    </row>
    <row r="2465" spans="1:18" s="312" customFormat="1" x14ac:dyDescent="0.3">
      <c r="A2465" s="307">
        <v>2462</v>
      </c>
      <c r="B2465" s="308" t="s">
        <v>5271</v>
      </c>
      <c r="C2465" s="308" t="s">
        <v>2396</v>
      </c>
      <c r="D2465" s="308" t="s">
        <v>1379</v>
      </c>
      <c r="E2465" s="308" t="s">
        <v>14753</v>
      </c>
      <c r="F2465" s="309" t="s">
        <v>8317</v>
      </c>
      <c r="G2465" s="309" t="s">
        <v>8320</v>
      </c>
      <c r="H2465" s="309" t="s">
        <v>8321</v>
      </c>
      <c r="I2465" s="309" t="s">
        <v>5701</v>
      </c>
      <c r="J2465" s="309" t="s">
        <v>15063</v>
      </c>
      <c r="K2465" s="310">
        <v>0.71320000000000006</v>
      </c>
      <c r="L2465" s="310">
        <v>0.71320000000000006</v>
      </c>
      <c r="M2465" s="310">
        <v>0.64272949999999995</v>
      </c>
      <c r="N2465" s="310"/>
      <c r="O2465" s="310">
        <f t="shared" si="38"/>
        <v>9.8808889512058471</v>
      </c>
      <c r="P2465" s="310">
        <v>9.8808889512058578</v>
      </c>
      <c r="Q2465" s="309" t="s">
        <v>15063</v>
      </c>
      <c r="R2465" s="311"/>
    </row>
    <row r="2466" spans="1:18" s="312" customFormat="1" x14ac:dyDescent="0.3">
      <c r="A2466" s="307">
        <v>2463</v>
      </c>
      <c r="B2466" s="308" t="s">
        <v>5271</v>
      </c>
      <c r="C2466" s="308" t="s">
        <v>2396</v>
      </c>
      <c r="D2466" s="308" t="s">
        <v>1379</v>
      </c>
      <c r="E2466" s="308" t="s">
        <v>14753</v>
      </c>
      <c r="F2466" s="309" t="s">
        <v>8317</v>
      </c>
      <c r="G2466" s="309" t="s">
        <v>8322</v>
      </c>
      <c r="H2466" s="309" t="s">
        <v>8323</v>
      </c>
      <c r="I2466" s="309" t="s">
        <v>5701</v>
      </c>
      <c r="J2466" s="309" t="s">
        <v>15063</v>
      </c>
      <c r="K2466" s="310">
        <v>0.81115999999999999</v>
      </c>
      <c r="L2466" s="310">
        <v>0.81115999999999999</v>
      </c>
      <c r="M2466" s="310">
        <v>0.73048599999999997</v>
      </c>
      <c r="N2466" s="310"/>
      <c r="O2466" s="310">
        <f t="shared" si="38"/>
        <v>9.9455101336357838</v>
      </c>
      <c r="P2466" s="310">
        <v>9.9455101336357821</v>
      </c>
      <c r="Q2466" s="309" t="s">
        <v>15063</v>
      </c>
      <c r="R2466" s="311"/>
    </row>
    <row r="2467" spans="1:18" s="312" customFormat="1" x14ac:dyDescent="0.3">
      <c r="A2467" s="307">
        <v>2464</v>
      </c>
      <c r="B2467" s="308" t="s">
        <v>5271</v>
      </c>
      <c r="C2467" s="308" t="s">
        <v>2396</v>
      </c>
      <c r="D2467" s="308" t="s">
        <v>1379</v>
      </c>
      <c r="E2467" s="308" t="s">
        <v>14753</v>
      </c>
      <c r="F2467" s="309" t="s">
        <v>8317</v>
      </c>
      <c r="G2467" s="309" t="s">
        <v>8324</v>
      </c>
      <c r="H2467" s="309" t="s">
        <v>8325</v>
      </c>
      <c r="I2467" s="309" t="s">
        <v>5701</v>
      </c>
      <c r="J2467" s="309" t="s">
        <v>15063</v>
      </c>
      <c r="K2467" s="310">
        <v>0.23699999999999999</v>
      </c>
      <c r="L2467" s="310">
        <v>0.23699999999999999</v>
      </c>
      <c r="M2467" s="310">
        <v>0.21393800000000002</v>
      </c>
      <c r="N2467" s="310"/>
      <c r="O2467" s="310">
        <f t="shared" si="38"/>
        <v>9.7308016877637016</v>
      </c>
      <c r="P2467" s="310">
        <v>9.7308016877637016</v>
      </c>
      <c r="Q2467" s="309" t="s">
        <v>15063</v>
      </c>
      <c r="R2467" s="311"/>
    </row>
    <row r="2468" spans="1:18" s="312" customFormat="1" x14ac:dyDescent="0.3">
      <c r="A2468" s="307">
        <v>2465</v>
      </c>
      <c r="B2468" s="308" t="s">
        <v>5271</v>
      </c>
      <c r="C2468" s="308" t="s">
        <v>2396</v>
      </c>
      <c r="D2468" s="308" t="s">
        <v>1379</v>
      </c>
      <c r="E2468" s="308" t="s">
        <v>14753</v>
      </c>
      <c r="F2468" s="309" t="s">
        <v>8317</v>
      </c>
      <c r="G2468" s="309" t="s">
        <v>8326</v>
      </c>
      <c r="H2468" s="309" t="s">
        <v>8327</v>
      </c>
      <c r="I2468" s="309" t="s">
        <v>5701</v>
      </c>
      <c r="J2468" s="309" t="s">
        <v>15063</v>
      </c>
      <c r="K2468" s="310">
        <v>0.51758000000000004</v>
      </c>
      <c r="L2468" s="310">
        <v>0.51758000000000004</v>
      </c>
      <c r="M2468" s="310">
        <v>0.46393649999999997</v>
      </c>
      <c r="N2468" s="310"/>
      <c r="O2468" s="310">
        <f t="shared" si="38"/>
        <v>10.364291510491144</v>
      </c>
      <c r="P2468" s="310">
        <v>10.364291510491153</v>
      </c>
      <c r="Q2468" s="309" t="s">
        <v>15063</v>
      </c>
      <c r="R2468" s="311"/>
    </row>
    <row r="2469" spans="1:18" s="312" customFormat="1" x14ac:dyDescent="0.3">
      <c r="A2469" s="307">
        <v>2466</v>
      </c>
      <c r="B2469" s="308" t="s">
        <v>5271</v>
      </c>
      <c r="C2469" s="308" t="s">
        <v>2396</v>
      </c>
      <c r="D2469" s="308" t="s">
        <v>1379</v>
      </c>
      <c r="E2469" s="308" t="s">
        <v>14753</v>
      </c>
      <c r="F2469" s="309" t="s">
        <v>8317</v>
      </c>
      <c r="G2469" s="309" t="s">
        <v>8328</v>
      </c>
      <c r="H2469" s="309" t="s">
        <v>8329</v>
      </c>
      <c r="I2469" s="309" t="s">
        <v>5701</v>
      </c>
      <c r="J2469" s="309" t="s">
        <v>15063</v>
      </c>
      <c r="K2469" s="310">
        <v>0.56353999999999993</v>
      </c>
      <c r="L2469" s="310">
        <v>0.56353999999999993</v>
      </c>
      <c r="M2469" s="310">
        <v>0.51012649999999993</v>
      </c>
      <c r="N2469" s="310"/>
      <c r="O2469" s="310">
        <f t="shared" si="38"/>
        <v>9.4782091776981243</v>
      </c>
      <c r="P2469" s="310">
        <v>9.4782091776981385</v>
      </c>
      <c r="Q2469" s="309" t="s">
        <v>15063</v>
      </c>
      <c r="R2469" s="311"/>
    </row>
    <row r="2470" spans="1:18" s="312" customFormat="1" x14ac:dyDescent="0.3">
      <c r="A2470" s="307">
        <v>2467</v>
      </c>
      <c r="B2470" s="308" t="s">
        <v>5271</v>
      </c>
      <c r="C2470" s="308" t="s">
        <v>2396</v>
      </c>
      <c r="D2470" s="308" t="s">
        <v>1379</v>
      </c>
      <c r="E2470" s="308" t="s">
        <v>14753</v>
      </c>
      <c r="F2470" s="309" t="s">
        <v>8317</v>
      </c>
      <c r="G2470" s="309" t="s">
        <v>8330</v>
      </c>
      <c r="H2470" s="309" t="s">
        <v>8331</v>
      </c>
      <c r="I2470" s="309" t="s">
        <v>5701</v>
      </c>
      <c r="J2470" s="309" t="s">
        <v>15063</v>
      </c>
      <c r="K2470" s="310">
        <v>1.022E-2</v>
      </c>
      <c r="L2470" s="310">
        <v>1.022E-2</v>
      </c>
      <c r="M2470" s="310">
        <v>8.8719820000000005E-3</v>
      </c>
      <c r="N2470" s="310"/>
      <c r="O2470" s="310">
        <f t="shared" si="38"/>
        <v>13.189999999999994</v>
      </c>
      <c r="P2470" s="310">
        <v>13.190000000000001</v>
      </c>
      <c r="Q2470" s="309" t="s">
        <v>15063</v>
      </c>
      <c r="R2470" s="311"/>
    </row>
    <row r="2471" spans="1:18" s="312" customFormat="1" x14ac:dyDescent="0.3">
      <c r="A2471" s="307">
        <v>2468</v>
      </c>
      <c r="B2471" s="308" t="s">
        <v>5271</v>
      </c>
      <c r="C2471" s="308" t="s">
        <v>2396</v>
      </c>
      <c r="D2471" s="308" t="s">
        <v>1379</v>
      </c>
      <c r="E2471" s="308" t="s">
        <v>14753</v>
      </c>
      <c r="F2471" s="309" t="s">
        <v>8317</v>
      </c>
      <c r="G2471" s="309" t="s">
        <v>8332</v>
      </c>
      <c r="H2471" s="309" t="s">
        <v>8333</v>
      </c>
      <c r="I2471" s="309" t="s">
        <v>5706</v>
      </c>
      <c r="J2471" s="309" t="s">
        <v>15063</v>
      </c>
      <c r="K2471" s="310">
        <v>0.57274000000000003</v>
      </c>
      <c r="L2471" s="310">
        <v>0.57274000000000003</v>
      </c>
      <c r="M2471" s="310">
        <v>0.49017299999999997</v>
      </c>
      <c r="N2471" s="310"/>
      <c r="O2471" s="310">
        <f t="shared" si="38"/>
        <v>14.416139958794577</v>
      </c>
      <c r="P2471" s="310">
        <v>42.732512272536084</v>
      </c>
      <c r="Q2471" s="309" t="s">
        <v>15063</v>
      </c>
      <c r="R2471" s="311"/>
    </row>
    <row r="2472" spans="1:18" s="312" customFormat="1" x14ac:dyDescent="0.3">
      <c r="A2472" s="307">
        <v>2469</v>
      </c>
      <c r="B2472" s="308" t="s">
        <v>5271</v>
      </c>
      <c r="C2472" s="308" t="s">
        <v>2396</v>
      </c>
      <c r="D2472" s="308" t="s">
        <v>1379</v>
      </c>
      <c r="E2472" s="308" t="s">
        <v>14753</v>
      </c>
      <c r="F2472" s="309" t="s">
        <v>8317</v>
      </c>
      <c r="G2472" s="309" t="s">
        <v>8334</v>
      </c>
      <c r="H2472" s="309" t="s">
        <v>8335</v>
      </c>
      <c r="I2472" s="309" t="s">
        <v>5706</v>
      </c>
      <c r="J2472" s="309" t="s">
        <v>15063</v>
      </c>
      <c r="K2472" s="310">
        <v>9.4969999999999999E-2</v>
      </c>
      <c r="L2472" s="310">
        <v>9.4969999999999999E-2</v>
      </c>
      <c r="M2472" s="310">
        <v>8.2839549999999998E-2</v>
      </c>
      <c r="N2472" s="310"/>
      <c r="O2472" s="310">
        <f t="shared" si="38"/>
        <v>12.772928293145206</v>
      </c>
      <c r="P2472" s="310">
        <v>29.30092138591851</v>
      </c>
      <c r="Q2472" s="309" t="s">
        <v>15063</v>
      </c>
      <c r="R2472" s="311"/>
    </row>
    <row r="2473" spans="1:18" s="312" customFormat="1" x14ac:dyDescent="0.3">
      <c r="A2473" s="307">
        <v>2470</v>
      </c>
      <c r="B2473" s="308" t="s">
        <v>5271</v>
      </c>
      <c r="C2473" s="308" t="s">
        <v>2396</v>
      </c>
      <c r="D2473" s="308" t="s">
        <v>1379</v>
      </c>
      <c r="E2473" s="308" t="s">
        <v>14753</v>
      </c>
      <c r="F2473" s="309" t="s">
        <v>8317</v>
      </c>
      <c r="G2473" s="309" t="s">
        <v>8336</v>
      </c>
      <c r="H2473" s="309" t="s">
        <v>8337</v>
      </c>
      <c r="I2473" s="309" t="s">
        <v>5706</v>
      </c>
      <c r="J2473" s="309" t="s">
        <v>15063</v>
      </c>
      <c r="K2473" s="310">
        <v>0.38412000000000002</v>
      </c>
      <c r="L2473" s="310">
        <v>0.38412000000000002</v>
      </c>
      <c r="M2473" s="310">
        <v>0.33673030000000004</v>
      </c>
      <c r="N2473" s="310"/>
      <c r="O2473" s="310">
        <f t="shared" si="38"/>
        <v>12.337212329480366</v>
      </c>
      <c r="P2473" s="310">
        <v>35.335934000375843</v>
      </c>
      <c r="Q2473" s="309" t="s">
        <v>15063</v>
      </c>
      <c r="R2473" s="311"/>
    </row>
    <row r="2474" spans="1:18" s="312" customFormat="1" x14ac:dyDescent="0.3">
      <c r="A2474" s="307">
        <v>2471</v>
      </c>
      <c r="B2474" s="308" t="s">
        <v>5271</v>
      </c>
      <c r="C2474" s="308" t="s">
        <v>2396</v>
      </c>
      <c r="D2474" s="308" t="s">
        <v>1379</v>
      </c>
      <c r="E2474" s="308" t="s">
        <v>14753</v>
      </c>
      <c r="F2474" s="309" t="s">
        <v>8317</v>
      </c>
      <c r="G2474" s="309" t="s">
        <v>8338</v>
      </c>
      <c r="H2474" s="309" t="s">
        <v>8339</v>
      </c>
      <c r="I2474" s="309" t="s">
        <v>5706</v>
      </c>
      <c r="J2474" s="309" t="s">
        <v>15063</v>
      </c>
      <c r="K2474" s="310">
        <v>1.0190300000000001</v>
      </c>
      <c r="L2474" s="310">
        <v>1.0190300000000001</v>
      </c>
      <c r="M2474" s="310">
        <v>0.91393855000000002</v>
      </c>
      <c r="N2474" s="310"/>
      <c r="O2474" s="310">
        <f t="shared" si="38"/>
        <v>10.312890690166146</v>
      </c>
      <c r="P2474" s="310">
        <v>30.262432775458425</v>
      </c>
      <c r="Q2474" s="309" t="s">
        <v>15063</v>
      </c>
      <c r="R2474" s="311"/>
    </row>
    <row r="2475" spans="1:18" s="312" customFormat="1" x14ac:dyDescent="0.3">
      <c r="A2475" s="307">
        <v>2472</v>
      </c>
      <c r="B2475" s="308" t="s">
        <v>5271</v>
      </c>
      <c r="C2475" s="308" t="s">
        <v>2396</v>
      </c>
      <c r="D2475" s="308" t="s">
        <v>1379</v>
      </c>
      <c r="E2475" s="308" t="s">
        <v>14753</v>
      </c>
      <c r="F2475" s="309" t="s">
        <v>5458</v>
      </c>
      <c r="G2475" s="309" t="e">
        <v>#N/A</v>
      </c>
      <c r="H2475" s="309" t="s">
        <v>8341</v>
      </c>
      <c r="I2475" s="309" t="e">
        <v>#N/A</v>
      </c>
      <c r="J2475" s="309" t="s">
        <v>15063</v>
      </c>
      <c r="K2475" s="310">
        <v>0</v>
      </c>
      <c r="L2475" s="310">
        <v>0</v>
      </c>
      <c r="M2475" s="310">
        <v>0</v>
      </c>
      <c r="N2475" s="310"/>
      <c r="O2475" s="310" t="e">
        <f t="shared" si="38"/>
        <v>#DIV/0!</v>
      </c>
      <c r="P2475" s="310" t="e">
        <v>#DIV/0!</v>
      </c>
      <c r="Q2475" s="309" t="s">
        <v>15063</v>
      </c>
      <c r="R2475" s="311"/>
    </row>
    <row r="2476" spans="1:18" s="312" customFormat="1" x14ac:dyDescent="0.3">
      <c r="A2476" s="307">
        <v>2473</v>
      </c>
      <c r="B2476" s="308" t="s">
        <v>5271</v>
      </c>
      <c r="C2476" s="308" t="s">
        <v>2396</v>
      </c>
      <c r="D2476" s="308" t="s">
        <v>1379</v>
      </c>
      <c r="E2476" s="308" t="s">
        <v>14753</v>
      </c>
      <c r="F2476" s="309" t="s">
        <v>5458</v>
      </c>
      <c r="G2476" s="309" t="s">
        <v>8342</v>
      </c>
      <c r="H2476" s="309" t="s">
        <v>8343</v>
      </c>
      <c r="I2476" s="309" t="s">
        <v>5706</v>
      </c>
      <c r="J2476" s="309" t="s">
        <v>15063</v>
      </c>
      <c r="K2476" s="310">
        <v>0.12096</v>
      </c>
      <c r="L2476" s="310">
        <v>0.12096</v>
      </c>
      <c r="M2476" s="310">
        <v>0.10475509999999999</v>
      </c>
      <c r="N2476" s="310"/>
      <c r="O2476" s="310">
        <f t="shared" si="38"/>
        <v>13.396908068783075</v>
      </c>
      <c r="P2476" s="310">
        <v>31.226711878451962</v>
      </c>
      <c r="Q2476" s="309" t="s">
        <v>15063</v>
      </c>
      <c r="R2476" s="311"/>
    </row>
    <row r="2477" spans="1:18" s="312" customFormat="1" x14ac:dyDescent="0.3">
      <c r="A2477" s="307">
        <v>2474</v>
      </c>
      <c r="B2477" s="308" t="s">
        <v>5271</v>
      </c>
      <c r="C2477" s="308" t="s">
        <v>2396</v>
      </c>
      <c r="D2477" s="308" t="s">
        <v>1379</v>
      </c>
      <c r="E2477" s="308" t="s">
        <v>14753</v>
      </c>
      <c r="F2477" s="309" t="s">
        <v>5458</v>
      </c>
      <c r="G2477" s="309" t="s">
        <v>8344</v>
      </c>
      <c r="H2477" s="309" t="s">
        <v>8345</v>
      </c>
      <c r="I2477" s="309" t="s">
        <v>5701</v>
      </c>
      <c r="J2477" s="309" t="s">
        <v>15063</v>
      </c>
      <c r="K2477" s="310">
        <v>0.76804000000000006</v>
      </c>
      <c r="L2477" s="310">
        <v>0.76804000000000006</v>
      </c>
      <c r="M2477" s="310">
        <v>0.69039912000000003</v>
      </c>
      <c r="N2477" s="310"/>
      <c r="O2477" s="310">
        <f t="shared" si="38"/>
        <v>10.108963074839854</v>
      </c>
      <c r="P2477" s="310">
        <v>17.391959886658793</v>
      </c>
      <c r="Q2477" s="309" t="s">
        <v>15063</v>
      </c>
      <c r="R2477" s="311"/>
    </row>
    <row r="2478" spans="1:18" s="312" customFormat="1" x14ac:dyDescent="0.3">
      <c r="A2478" s="307">
        <v>2475</v>
      </c>
      <c r="B2478" s="308" t="s">
        <v>5271</v>
      </c>
      <c r="C2478" s="308" t="s">
        <v>2396</v>
      </c>
      <c r="D2478" s="308" t="s">
        <v>1379</v>
      </c>
      <c r="E2478" s="308" t="s">
        <v>14753</v>
      </c>
      <c r="F2478" s="309" t="s">
        <v>5458</v>
      </c>
      <c r="G2478" s="309" t="s">
        <v>8346</v>
      </c>
      <c r="H2478" s="309" t="s">
        <v>8347</v>
      </c>
      <c r="I2478" s="309" t="s">
        <v>5701</v>
      </c>
      <c r="J2478" s="309" t="s">
        <v>15063</v>
      </c>
      <c r="K2478" s="310">
        <v>0.81662000000000001</v>
      </c>
      <c r="L2478" s="310">
        <v>0.81662000000000001</v>
      </c>
      <c r="M2478" s="310">
        <v>0.735788</v>
      </c>
      <c r="N2478" s="310"/>
      <c r="O2478" s="310">
        <f t="shared" si="38"/>
        <v>9.8983615390267214</v>
      </c>
      <c r="P2478" s="310">
        <v>9.8983615390267232</v>
      </c>
      <c r="Q2478" s="309" t="s">
        <v>15063</v>
      </c>
      <c r="R2478" s="311"/>
    </row>
    <row r="2479" spans="1:18" s="312" customFormat="1" x14ac:dyDescent="0.3">
      <c r="A2479" s="307">
        <v>2476</v>
      </c>
      <c r="B2479" s="308" t="s">
        <v>5271</v>
      </c>
      <c r="C2479" s="308" t="s">
        <v>2396</v>
      </c>
      <c r="D2479" s="308" t="s">
        <v>1379</v>
      </c>
      <c r="E2479" s="308" t="s">
        <v>14753</v>
      </c>
      <c r="F2479" s="309" t="s">
        <v>5458</v>
      </c>
      <c r="G2479" s="309" t="s">
        <v>8348</v>
      </c>
      <c r="H2479" s="309" t="s">
        <v>8349</v>
      </c>
      <c r="I2479" s="309" t="s">
        <v>2414</v>
      </c>
      <c r="J2479" s="309" t="s">
        <v>15063</v>
      </c>
      <c r="K2479" s="310">
        <v>1.71312</v>
      </c>
      <c r="L2479" s="310">
        <v>1.71312</v>
      </c>
      <c r="M2479" s="310">
        <v>1.65453765</v>
      </c>
      <c r="N2479" s="310"/>
      <c r="O2479" s="310">
        <f t="shared" si="38"/>
        <v>3.4196290977864954</v>
      </c>
      <c r="P2479" s="310">
        <v>3.4196290977864918</v>
      </c>
      <c r="Q2479" s="309" t="s">
        <v>15063</v>
      </c>
      <c r="R2479" s="311"/>
    </row>
    <row r="2480" spans="1:18" s="312" customFormat="1" x14ac:dyDescent="0.3">
      <c r="A2480" s="307">
        <v>2477</v>
      </c>
      <c r="B2480" s="308" t="s">
        <v>5271</v>
      </c>
      <c r="C2480" s="308" t="s">
        <v>2396</v>
      </c>
      <c r="D2480" s="308" t="s">
        <v>1379</v>
      </c>
      <c r="E2480" s="308" t="s">
        <v>14753</v>
      </c>
      <c r="F2480" s="309" t="s">
        <v>5458</v>
      </c>
      <c r="G2480" s="309" t="s">
        <v>8350</v>
      </c>
      <c r="H2480" s="309" t="s">
        <v>8351</v>
      </c>
      <c r="I2480" s="309" t="s">
        <v>3556</v>
      </c>
      <c r="J2480" s="309" t="s">
        <v>15063</v>
      </c>
      <c r="K2480" s="310">
        <v>0.23693999999999998</v>
      </c>
      <c r="L2480" s="310">
        <v>0.23693999999999998</v>
      </c>
      <c r="M2480" s="310">
        <v>0.20568761399999999</v>
      </c>
      <c r="N2480" s="310"/>
      <c r="O2480" s="310">
        <f t="shared" si="38"/>
        <v>13.19</v>
      </c>
      <c r="P2480" s="310">
        <v>13.190000000000001</v>
      </c>
      <c r="Q2480" s="309" t="s">
        <v>15063</v>
      </c>
      <c r="R2480" s="311"/>
    </row>
    <row r="2481" spans="1:18" s="312" customFormat="1" x14ac:dyDescent="0.3">
      <c r="A2481" s="307">
        <v>2478</v>
      </c>
      <c r="B2481" s="308" t="s">
        <v>5271</v>
      </c>
      <c r="C2481" s="308" t="s">
        <v>2396</v>
      </c>
      <c r="D2481" s="308" t="s">
        <v>1379</v>
      </c>
      <c r="E2481" s="308" t="s">
        <v>14753</v>
      </c>
      <c r="F2481" s="309" t="s">
        <v>8353</v>
      </c>
      <c r="G2481" s="309" t="s">
        <v>8354</v>
      </c>
      <c r="H2481" s="309" t="s">
        <v>8355</v>
      </c>
      <c r="I2481" s="309" t="s">
        <v>5701</v>
      </c>
      <c r="J2481" s="309" t="s">
        <v>15063</v>
      </c>
      <c r="K2481" s="310">
        <v>0.51524000000000003</v>
      </c>
      <c r="L2481" s="310">
        <v>0.51524000000000003</v>
      </c>
      <c r="M2481" s="310">
        <v>0.45088652400000001</v>
      </c>
      <c r="N2481" s="310"/>
      <c r="O2481" s="310">
        <f t="shared" si="38"/>
        <v>12.490000000000004</v>
      </c>
      <c r="P2481" s="310">
        <v>12.490000000000002</v>
      </c>
      <c r="Q2481" s="309" t="s">
        <v>15063</v>
      </c>
      <c r="R2481" s="311"/>
    </row>
    <row r="2482" spans="1:18" s="312" customFormat="1" x14ac:dyDescent="0.3">
      <c r="A2482" s="307">
        <v>2479</v>
      </c>
      <c r="B2482" s="308" t="s">
        <v>5271</v>
      </c>
      <c r="C2482" s="308" t="s">
        <v>2396</v>
      </c>
      <c r="D2482" s="308" t="s">
        <v>1379</v>
      </c>
      <c r="E2482" s="308" t="s">
        <v>14753</v>
      </c>
      <c r="F2482" s="309" t="s">
        <v>8353</v>
      </c>
      <c r="G2482" s="309" t="s">
        <v>8356</v>
      </c>
      <c r="H2482" s="309" t="s">
        <v>8357</v>
      </c>
      <c r="I2482" s="309" t="s">
        <v>5701</v>
      </c>
      <c r="J2482" s="309" t="s">
        <v>15063</v>
      </c>
      <c r="K2482" s="310">
        <v>0.71931999999999996</v>
      </c>
      <c r="L2482" s="310">
        <v>0.71931999999999996</v>
      </c>
      <c r="M2482" s="310">
        <v>0.6165291719999999</v>
      </c>
      <c r="N2482" s="310"/>
      <c r="O2482" s="310">
        <f t="shared" si="38"/>
        <v>14.290000000000008</v>
      </c>
      <c r="P2482" s="310">
        <v>17.733464317278269</v>
      </c>
      <c r="Q2482" s="309" t="s">
        <v>15063</v>
      </c>
      <c r="R2482" s="311"/>
    </row>
    <row r="2483" spans="1:18" s="312" customFormat="1" x14ac:dyDescent="0.3">
      <c r="A2483" s="307">
        <v>2480</v>
      </c>
      <c r="B2483" s="308" t="s">
        <v>5271</v>
      </c>
      <c r="C2483" s="308" t="s">
        <v>2396</v>
      </c>
      <c r="D2483" s="308" t="s">
        <v>1379</v>
      </c>
      <c r="E2483" s="308" t="s">
        <v>14753</v>
      </c>
      <c r="F2483" s="309" t="s">
        <v>8353</v>
      </c>
      <c r="G2483" s="309" t="s">
        <v>8358</v>
      </c>
      <c r="H2483" s="309" t="s">
        <v>8359</v>
      </c>
      <c r="I2483" s="309" t="s">
        <v>5701</v>
      </c>
      <c r="J2483" s="309" t="s">
        <v>15063</v>
      </c>
      <c r="K2483" s="310">
        <v>0.84265999999999996</v>
      </c>
      <c r="L2483" s="310">
        <v>0.84265999999999996</v>
      </c>
      <c r="M2483" s="310">
        <v>0.75356850000000009</v>
      </c>
      <c r="N2483" s="310"/>
      <c r="O2483" s="310">
        <f t="shared" si="38"/>
        <v>10.572650891225392</v>
      </c>
      <c r="P2483" s="310">
        <v>10.572650891225388</v>
      </c>
      <c r="Q2483" s="309" t="s">
        <v>15063</v>
      </c>
      <c r="R2483" s="311"/>
    </row>
    <row r="2484" spans="1:18" s="312" customFormat="1" x14ac:dyDescent="0.3">
      <c r="A2484" s="307">
        <v>2481</v>
      </c>
      <c r="B2484" s="308" t="s">
        <v>5271</v>
      </c>
      <c r="C2484" s="308" t="s">
        <v>2396</v>
      </c>
      <c r="D2484" s="308" t="s">
        <v>1379</v>
      </c>
      <c r="E2484" s="308" t="s">
        <v>14753</v>
      </c>
      <c r="F2484" s="309" t="s">
        <v>8353</v>
      </c>
      <c r="G2484" s="309" t="s">
        <v>8360</v>
      </c>
      <c r="H2484" s="309" t="s">
        <v>8361</v>
      </c>
      <c r="I2484" s="309" t="s">
        <v>5701</v>
      </c>
      <c r="J2484" s="309" t="s">
        <v>15063</v>
      </c>
      <c r="K2484" s="310">
        <v>0.69321999999999995</v>
      </c>
      <c r="L2484" s="310">
        <v>0.69321999999999995</v>
      </c>
      <c r="M2484" s="310">
        <v>0.62278900000000004</v>
      </c>
      <c r="N2484" s="310"/>
      <c r="O2484" s="310">
        <f t="shared" si="38"/>
        <v>10.159978073338898</v>
      </c>
      <c r="P2484" s="310">
        <v>10.159978073338893</v>
      </c>
      <c r="Q2484" s="309" t="s">
        <v>15063</v>
      </c>
      <c r="R2484" s="311"/>
    </row>
    <row r="2485" spans="1:18" s="312" customFormat="1" x14ac:dyDescent="0.3">
      <c r="A2485" s="307">
        <v>2482</v>
      </c>
      <c r="B2485" s="308" t="s">
        <v>5271</v>
      </c>
      <c r="C2485" s="308" t="s">
        <v>2396</v>
      </c>
      <c r="D2485" s="308" t="s">
        <v>1379</v>
      </c>
      <c r="E2485" s="308" t="s">
        <v>14753</v>
      </c>
      <c r="F2485" s="309" t="s">
        <v>8353</v>
      </c>
      <c r="G2485" s="309" t="s">
        <v>8362</v>
      </c>
      <c r="H2485" s="309" t="s">
        <v>8363</v>
      </c>
      <c r="I2485" s="309" t="s">
        <v>5701</v>
      </c>
      <c r="J2485" s="309" t="s">
        <v>15063</v>
      </c>
      <c r="K2485" s="310">
        <v>1.33779</v>
      </c>
      <c r="L2485" s="310">
        <v>1.33779</v>
      </c>
      <c r="M2485" s="310">
        <v>1.1458171350000002</v>
      </c>
      <c r="N2485" s="310"/>
      <c r="O2485" s="310">
        <f t="shared" si="38"/>
        <v>14.349999999999991</v>
      </c>
      <c r="P2485" s="310">
        <v>14.349999999999996</v>
      </c>
      <c r="Q2485" s="309" t="s">
        <v>15063</v>
      </c>
      <c r="R2485" s="311"/>
    </row>
    <row r="2486" spans="1:18" s="312" customFormat="1" x14ac:dyDescent="0.3">
      <c r="A2486" s="307">
        <v>2483</v>
      </c>
      <c r="B2486" s="308" t="s">
        <v>5271</v>
      </c>
      <c r="C2486" s="308" t="s">
        <v>2396</v>
      </c>
      <c r="D2486" s="308" t="s">
        <v>1379</v>
      </c>
      <c r="E2486" s="308" t="s">
        <v>14753</v>
      </c>
      <c r="F2486" s="309" t="s">
        <v>8353</v>
      </c>
      <c r="G2486" s="309" t="s">
        <v>8364</v>
      </c>
      <c r="H2486" s="309" t="s">
        <v>8365</v>
      </c>
      <c r="I2486" s="309" t="s">
        <v>5701</v>
      </c>
      <c r="J2486" s="309" t="s">
        <v>15063</v>
      </c>
      <c r="K2486" s="310">
        <v>1.8054600000000001</v>
      </c>
      <c r="L2486" s="310">
        <v>1.8054600000000001</v>
      </c>
      <c r="M2486" s="310">
        <v>1.5407795639999999</v>
      </c>
      <c r="N2486" s="310"/>
      <c r="O2486" s="310">
        <f t="shared" si="38"/>
        <v>14.660000000000007</v>
      </c>
      <c r="P2486" s="310">
        <v>14.660000000000018</v>
      </c>
      <c r="Q2486" s="309" t="s">
        <v>15063</v>
      </c>
      <c r="R2486" s="311"/>
    </row>
    <row r="2487" spans="1:18" s="312" customFormat="1" x14ac:dyDescent="0.3">
      <c r="A2487" s="307">
        <v>2484</v>
      </c>
      <c r="B2487" s="308" t="s">
        <v>5271</v>
      </c>
      <c r="C2487" s="308" t="s">
        <v>2396</v>
      </c>
      <c r="D2487" s="308" t="s">
        <v>1379</v>
      </c>
      <c r="E2487" s="308" t="s">
        <v>14753</v>
      </c>
      <c r="F2487" s="309" t="s">
        <v>8353</v>
      </c>
      <c r="G2487" s="309" t="s">
        <v>8366</v>
      </c>
      <c r="H2487" s="309" t="s">
        <v>8367</v>
      </c>
      <c r="I2487" s="309" t="s">
        <v>3759</v>
      </c>
      <c r="J2487" s="309" t="s">
        <v>15063</v>
      </c>
      <c r="K2487" s="310">
        <v>1.0928439999999999</v>
      </c>
      <c r="L2487" s="310">
        <v>1.0928439999999999</v>
      </c>
      <c r="M2487" s="310">
        <v>0.94445000000000001</v>
      </c>
      <c r="N2487" s="310"/>
      <c r="O2487" s="310">
        <f t="shared" si="38"/>
        <v>13.578699247102049</v>
      </c>
      <c r="P2487" s="310">
        <v>41.968124977666697</v>
      </c>
      <c r="Q2487" s="309" t="s">
        <v>15063</v>
      </c>
      <c r="R2487" s="311"/>
    </row>
    <row r="2488" spans="1:18" s="312" customFormat="1" x14ac:dyDescent="0.3">
      <c r="A2488" s="307">
        <v>2485</v>
      </c>
      <c r="B2488" s="308" t="s">
        <v>5271</v>
      </c>
      <c r="C2488" s="308" t="s">
        <v>2396</v>
      </c>
      <c r="D2488" s="308" t="s">
        <v>1379</v>
      </c>
      <c r="E2488" s="308" t="s">
        <v>14753</v>
      </c>
      <c r="F2488" s="309" t="s">
        <v>8353</v>
      </c>
      <c r="G2488" s="309" t="s">
        <v>8368</v>
      </c>
      <c r="H2488" s="309" t="s">
        <v>8369</v>
      </c>
      <c r="I2488" s="309" t="s">
        <v>5701</v>
      </c>
      <c r="J2488" s="309" t="s">
        <v>15063</v>
      </c>
      <c r="K2488" s="310">
        <v>0.64376</v>
      </c>
      <c r="L2488" s="310">
        <v>0.64376</v>
      </c>
      <c r="M2488" s="310">
        <v>0.57275900000000002</v>
      </c>
      <c r="N2488" s="310"/>
      <c r="O2488" s="310">
        <f t="shared" si="38"/>
        <v>11.029110227413941</v>
      </c>
      <c r="P2488" s="310">
        <v>11.671083428417884</v>
      </c>
      <c r="Q2488" s="309" t="s">
        <v>15063</v>
      </c>
      <c r="R2488" s="311"/>
    </row>
    <row r="2489" spans="1:18" s="312" customFormat="1" x14ac:dyDescent="0.3">
      <c r="A2489" s="307">
        <v>2486</v>
      </c>
      <c r="B2489" s="308" t="s">
        <v>5271</v>
      </c>
      <c r="C2489" s="308" t="s">
        <v>2396</v>
      </c>
      <c r="D2489" s="308" t="s">
        <v>1379</v>
      </c>
      <c r="E2489" s="308" t="s">
        <v>14753</v>
      </c>
      <c r="F2489" s="309" t="s">
        <v>8353</v>
      </c>
      <c r="G2489" s="309" t="s">
        <v>8370</v>
      </c>
      <c r="H2489" s="309" t="s">
        <v>8371</v>
      </c>
      <c r="I2489" s="309" t="s">
        <v>5701</v>
      </c>
      <c r="J2489" s="309" t="s">
        <v>15063</v>
      </c>
      <c r="K2489" s="310">
        <v>0.36841999999999997</v>
      </c>
      <c r="L2489" s="310">
        <v>0.36841999999999997</v>
      </c>
      <c r="M2489" s="310">
        <v>0.32681729999999998</v>
      </c>
      <c r="N2489" s="310"/>
      <c r="O2489" s="310">
        <f t="shared" si="38"/>
        <v>11.292193691981977</v>
      </c>
      <c r="P2489" s="310">
        <v>11.292193691981979</v>
      </c>
      <c r="Q2489" s="309" t="s">
        <v>15063</v>
      </c>
      <c r="R2489" s="311"/>
    </row>
    <row r="2490" spans="1:18" s="312" customFormat="1" x14ac:dyDescent="0.3">
      <c r="A2490" s="307">
        <v>2487</v>
      </c>
      <c r="B2490" s="308" t="s">
        <v>5271</v>
      </c>
      <c r="C2490" s="308" t="s">
        <v>2396</v>
      </c>
      <c r="D2490" s="308" t="s">
        <v>1379</v>
      </c>
      <c r="E2490" s="308" t="s">
        <v>14753</v>
      </c>
      <c r="F2490" s="309" t="s">
        <v>8353</v>
      </c>
      <c r="G2490" s="309" t="s">
        <v>8372</v>
      </c>
      <c r="H2490" s="309" t="s">
        <v>8373</v>
      </c>
      <c r="I2490" s="309" t="s">
        <v>5701</v>
      </c>
      <c r="J2490" s="309" t="s">
        <v>15063</v>
      </c>
      <c r="K2490" s="310">
        <v>0.77777999999999992</v>
      </c>
      <c r="L2490" s="310">
        <v>0.77777999999999992</v>
      </c>
      <c r="M2490" s="310">
        <v>0.69462749999999995</v>
      </c>
      <c r="N2490" s="310"/>
      <c r="O2490" s="310">
        <f t="shared" si="38"/>
        <v>10.691005168556659</v>
      </c>
      <c r="P2490" s="310">
        <v>10.691005168556655</v>
      </c>
      <c r="Q2490" s="309" t="s">
        <v>15063</v>
      </c>
      <c r="R2490" s="311"/>
    </row>
    <row r="2491" spans="1:18" s="312" customFormat="1" x14ac:dyDescent="0.3">
      <c r="A2491" s="307">
        <v>2488</v>
      </c>
      <c r="B2491" s="308" t="s">
        <v>5271</v>
      </c>
      <c r="C2491" s="308" t="s">
        <v>2396</v>
      </c>
      <c r="D2491" s="308" t="s">
        <v>1379</v>
      </c>
      <c r="E2491" s="308" t="s">
        <v>14753</v>
      </c>
      <c r="F2491" s="309" t="s">
        <v>8353</v>
      </c>
      <c r="G2491" s="309" t="s">
        <v>8374</v>
      </c>
      <c r="H2491" s="309" t="s">
        <v>8375</v>
      </c>
      <c r="I2491" s="309" t="s">
        <v>2414</v>
      </c>
      <c r="J2491" s="309" t="s">
        <v>15063</v>
      </c>
      <c r="K2491" s="310">
        <v>0.54382000000000008</v>
      </c>
      <c r="L2491" s="310">
        <v>0.54382000000000008</v>
      </c>
      <c r="M2491" s="310">
        <v>0.5403</v>
      </c>
      <c r="N2491" s="310"/>
      <c r="O2491" s="310">
        <f t="shared" si="38"/>
        <v>0.64727299474092126</v>
      </c>
      <c r="P2491" s="310">
        <v>42.012321450456703</v>
      </c>
      <c r="Q2491" s="309" t="s">
        <v>15063</v>
      </c>
      <c r="R2491" s="311"/>
    </row>
    <row r="2492" spans="1:18" s="312" customFormat="1" x14ac:dyDescent="0.3">
      <c r="A2492" s="307">
        <v>2489</v>
      </c>
      <c r="B2492" s="308" t="s">
        <v>5271</v>
      </c>
      <c r="C2492" s="308" t="s">
        <v>2396</v>
      </c>
      <c r="D2492" s="308" t="s">
        <v>1379</v>
      </c>
      <c r="E2492" s="308" t="s">
        <v>14753</v>
      </c>
      <c r="F2492" s="309" t="s">
        <v>8353</v>
      </c>
      <c r="G2492" s="309" t="s">
        <v>8376</v>
      </c>
      <c r="H2492" s="309" t="s">
        <v>8377</v>
      </c>
      <c r="I2492" s="309" t="s">
        <v>5701</v>
      </c>
      <c r="J2492" s="309" t="s">
        <v>15063</v>
      </c>
      <c r="K2492" s="310">
        <v>0.80323999999999995</v>
      </c>
      <c r="L2492" s="310">
        <v>0.80323999999999995</v>
      </c>
      <c r="M2492" s="310">
        <v>0.71914999999999996</v>
      </c>
      <c r="N2492" s="310"/>
      <c r="O2492" s="310">
        <f t="shared" si="38"/>
        <v>10.468851152831036</v>
      </c>
      <c r="P2492" s="310">
        <v>10.468851152831027</v>
      </c>
      <c r="Q2492" s="309" t="s">
        <v>15063</v>
      </c>
      <c r="R2492" s="311"/>
    </row>
    <row r="2493" spans="1:18" s="312" customFormat="1" x14ac:dyDescent="0.3">
      <c r="A2493" s="307">
        <v>2490</v>
      </c>
      <c r="B2493" s="308" t="s">
        <v>5271</v>
      </c>
      <c r="C2493" s="308" t="s">
        <v>2396</v>
      </c>
      <c r="D2493" s="308" t="s">
        <v>1379</v>
      </c>
      <c r="E2493" s="308" t="s">
        <v>14753</v>
      </c>
      <c r="F2493" s="309" t="s">
        <v>8353</v>
      </c>
      <c r="G2493" s="309" t="s">
        <v>8378</v>
      </c>
      <c r="H2493" s="309" t="s">
        <v>8379</v>
      </c>
      <c r="I2493" s="309" t="s">
        <v>5701</v>
      </c>
      <c r="J2493" s="309" t="s">
        <v>15063</v>
      </c>
      <c r="K2493" s="310">
        <v>0.79058000000000006</v>
      </c>
      <c r="L2493" s="310">
        <v>0.79058000000000006</v>
      </c>
      <c r="M2493" s="310">
        <v>0.70916500000000005</v>
      </c>
      <c r="N2493" s="310"/>
      <c r="O2493" s="310">
        <f t="shared" si="38"/>
        <v>10.298135546054796</v>
      </c>
      <c r="P2493" s="310">
        <v>10.298135546054798</v>
      </c>
      <c r="Q2493" s="309" t="s">
        <v>15063</v>
      </c>
      <c r="R2493" s="311"/>
    </row>
    <row r="2494" spans="1:18" s="312" customFormat="1" x14ac:dyDescent="0.3">
      <c r="A2494" s="307">
        <v>2491</v>
      </c>
      <c r="B2494" s="308" t="s">
        <v>5271</v>
      </c>
      <c r="C2494" s="308" t="s">
        <v>2396</v>
      </c>
      <c r="D2494" s="308" t="s">
        <v>1379</v>
      </c>
      <c r="E2494" s="308" t="s">
        <v>14753</v>
      </c>
      <c r="F2494" s="309" t="s">
        <v>8353</v>
      </c>
      <c r="G2494" s="309" t="s">
        <v>8380</v>
      </c>
      <c r="H2494" s="309" t="s">
        <v>8381</v>
      </c>
      <c r="I2494" s="309" t="s">
        <v>5706</v>
      </c>
      <c r="J2494" s="309" t="s">
        <v>15063</v>
      </c>
      <c r="K2494" s="310">
        <v>0.92849999999999999</v>
      </c>
      <c r="L2494" s="310">
        <v>0.92849999999999999</v>
      </c>
      <c r="M2494" s="310">
        <v>0.83269000000000004</v>
      </c>
      <c r="N2494" s="310"/>
      <c r="O2494" s="310">
        <f t="shared" si="38"/>
        <v>10.318793753365638</v>
      </c>
      <c r="P2494" s="310">
        <v>59.963621341231999</v>
      </c>
      <c r="Q2494" s="309" t="s">
        <v>15063</v>
      </c>
      <c r="R2494" s="311"/>
    </row>
    <row r="2495" spans="1:18" s="312" customFormat="1" x14ac:dyDescent="0.3">
      <c r="A2495" s="307">
        <v>2492</v>
      </c>
      <c r="B2495" s="308" t="s">
        <v>5271</v>
      </c>
      <c r="C2495" s="308" t="s">
        <v>2396</v>
      </c>
      <c r="D2495" s="308" t="s">
        <v>1379</v>
      </c>
      <c r="E2495" s="308" t="s">
        <v>14753</v>
      </c>
      <c r="F2495" s="309" t="s">
        <v>8353</v>
      </c>
      <c r="G2495" s="309" t="s">
        <v>8382</v>
      </c>
      <c r="H2495" s="309" t="s">
        <v>8383</v>
      </c>
      <c r="I2495" s="309" t="s">
        <v>5706</v>
      </c>
      <c r="J2495" s="309" t="s">
        <v>15063</v>
      </c>
      <c r="K2495" s="310">
        <v>7.5256000000000003E-2</v>
      </c>
      <c r="L2495" s="310">
        <v>7.5256000000000003E-2</v>
      </c>
      <c r="M2495" s="310">
        <v>6.6383317600000005E-2</v>
      </c>
      <c r="N2495" s="310"/>
      <c r="O2495" s="310">
        <f t="shared" si="38"/>
        <v>11.789999999999997</v>
      </c>
      <c r="P2495" s="310">
        <v>81.385627271423246</v>
      </c>
      <c r="Q2495" s="309" t="s">
        <v>15063</v>
      </c>
      <c r="R2495" s="311"/>
    </row>
    <row r="2496" spans="1:18" s="312" customFormat="1" x14ac:dyDescent="0.3">
      <c r="A2496" s="307">
        <v>2493</v>
      </c>
      <c r="B2496" s="308" t="s">
        <v>5271</v>
      </c>
      <c r="C2496" s="308" t="s">
        <v>2396</v>
      </c>
      <c r="D2496" s="308" t="s">
        <v>1379</v>
      </c>
      <c r="E2496" s="308" t="s">
        <v>14753</v>
      </c>
      <c r="F2496" s="309" t="s">
        <v>8353</v>
      </c>
      <c r="G2496" s="309" t="s">
        <v>8384</v>
      </c>
      <c r="H2496" s="309" t="s">
        <v>8385</v>
      </c>
      <c r="I2496" s="309" t="s">
        <v>5706</v>
      </c>
      <c r="J2496" s="309" t="s">
        <v>15063</v>
      </c>
      <c r="K2496" s="310">
        <v>0.4395</v>
      </c>
      <c r="L2496" s="310">
        <v>0.4395</v>
      </c>
      <c r="M2496" s="310">
        <v>0.38227800000000001</v>
      </c>
      <c r="N2496" s="310"/>
      <c r="O2496" s="310">
        <f t="shared" si="38"/>
        <v>13.019795221843003</v>
      </c>
      <c r="P2496" s="310">
        <v>51.833318587188373</v>
      </c>
      <c r="Q2496" s="309" t="s">
        <v>15063</v>
      </c>
      <c r="R2496" s="311"/>
    </row>
    <row r="2497" spans="1:18" s="312" customFormat="1" x14ac:dyDescent="0.3">
      <c r="A2497" s="307">
        <v>2494</v>
      </c>
      <c r="B2497" s="308" t="s">
        <v>5271</v>
      </c>
      <c r="C2497" s="308" t="s">
        <v>2396</v>
      </c>
      <c r="D2497" s="308" t="s">
        <v>1379</v>
      </c>
      <c r="E2497" s="308" t="s">
        <v>14753</v>
      </c>
      <c r="F2497" s="309" t="s">
        <v>8353</v>
      </c>
      <c r="G2497" s="309" t="s">
        <v>8386</v>
      </c>
      <c r="H2497" s="309" t="s">
        <v>8387</v>
      </c>
      <c r="I2497" s="309" t="s">
        <v>5701</v>
      </c>
      <c r="J2497" s="309" t="s">
        <v>15063</v>
      </c>
      <c r="K2497" s="310">
        <v>0.63534000000000002</v>
      </c>
      <c r="L2497" s="310">
        <v>0.63534000000000002</v>
      </c>
      <c r="M2497" s="310">
        <v>0.5423325</v>
      </c>
      <c r="N2497" s="310"/>
      <c r="O2497" s="310">
        <f t="shared" si="38"/>
        <v>14.639012182453492</v>
      </c>
      <c r="P2497" s="310">
        <v>14.639012182453504</v>
      </c>
      <c r="Q2497" s="309" t="s">
        <v>15063</v>
      </c>
      <c r="R2497" s="311"/>
    </row>
    <row r="2498" spans="1:18" s="312" customFormat="1" x14ac:dyDescent="0.3">
      <c r="A2498" s="307">
        <v>2495</v>
      </c>
      <c r="B2498" s="308" t="s">
        <v>5271</v>
      </c>
      <c r="C2498" s="308" t="s">
        <v>2396</v>
      </c>
      <c r="D2498" s="308" t="s">
        <v>1379</v>
      </c>
      <c r="E2498" s="308" t="s">
        <v>14753</v>
      </c>
      <c r="F2498" s="309" t="s">
        <v>8388</v>
      </c>
      <c r="G2498" s="309" t="s">
        <v>8389</v>
      </c>
      <c r="H2498" s="309" t="s">
        <v>8390</v>
      </c>
      <c r="I2498" s="309" t="s">
        <v>5701</v>
      </c>
      <c r="J2498" s="309" t="s">
        <v>15063</v>
      </c>
      <c r="K2498" s="310">
        <v>0.87246000000000001</v>
      </c>
      <c r="L2498" s="310">
        <v>0.87246000000000001</v>
      </c>
      <c r="M2498" s="310">
        <v>0.78289799999999998</v>
      </c>
      <c r="N2498" s="310"/>
      <c r="O2498" s="310">
        <f t="shared" si="38"/>
        <v>10.265456295990651</v>
      </c>
      <c r="P2498" s="310">
        <v>10.265456295990639</v>
      </c>
      <c r="Q2498" s="309" t="s">
        <v>15063</v>
      </c>
      <c r="R2498" s="311"/>
    </row>
    <row r="2499" spans="1:18" s="312" customFormat="1" x14ac:dyDescent="0.3">
      <c r="A2499" s="307">
        <v>2496</v>
      </c>
      <c r="B2499" s="308" t="s">
        <v>5271</v>
      </c>
      <c r="C2499" s="308" t="s">
        <v>2396</v>
      </c>
      <c r="D2499" s="308" t="s">
        <v>1379</v>
      </c>
      <c r="E2499" s="308" t="s">
        <v>14753</v>
      </c>
      <c r="F2499" s="309" t="s">
        <v>8388</v>
      </c>
      <c r="G2499" s="309" t="s">
        <v>8391</v>
      </c>
      <c r="H2499" s="309" t="s">
        <v>8392</v>
      </c>
      <c r="I2499" s="309" t="s">
        <v>5706</v>
      </c>
      <c r="J2499" s="309" t="s">
        <v>15063</v>
      </c>
      <c r="K2499" s="310">
        <v>0.89789999999999992</v>
      </c>
      <c r="L2499" s="310">
        <v>0.89789999999999992</v>
      </c>
      <c r="M2499" s="310">
        <v>0.81126860000000001</v>
      </c>
      <c r="N2499" s="310"/>
      <c r="O2499" s="310">
        <f t="shared" si="38"/>
        <v>9.6482236329212512</v>
      </c>
      <c r="P2499" s="310">
        <v>30.710746471884288</v>
      </c>
      <c r="Q2499" s="309" t="s">
        <v>15063</v>
      </c>
      <c r="R2499" s="311"/>
    </row>
    <row r="2500" spans="1:18" s="312" customFormat="1" x14ac:dyDescent="0.3">
      <c r="A2500" s="307">
        <v>2497</v>
      </c>
      <c r="B2500" s="308" t="s">
        <v>5271</v>
      </c>
      <c r="C2500" s="308" t="s">
        <v>2396</v>
      </c>
      <c r="D2500" s="308" t="s">
        <v>1379</v>
      </c>
      <c r="E2500" s="308" t="s">
        <v>14753</v>
      </c>
      <c r="F2500" s="309" t="s">
        <v>8388</v>
      </c>
      <c r="G2500" s="309" t="s">
        <v>8393</v>
      </c>
      <c r="H2500" s="309" t="s">
        <v>8394</v>
      </c>
      <c r="I2500" s="309" t="s">
        <v>5701</v>
      </c>
      <c r="J2500" s="309" t="s">
        <v>15063</v>
      </c>
      <c r="K2500" s="310">
        <v>1.6167599999999998</v>
      </c>
      <c r="L2500" s="310">
        <v>1.6167599999999998</v>
      </c>
      <c r="M2500" s="310">
        <v>1.4031860039999997</v>
      </c>
      <c r="N2500" s="310"/>
      <c r="O2500" s="310">
        <f t="shared" ref="O2500:O2563" si="39">(L2500-M2500)/L2500*100</f>
        <v>13.210000000000004</v>
      </c>
      <c r="P2500" s="310">
        <v>13.209999999999999</v>
      </c>
      <c r="Q2500" s="309" t="s">
        <v>15063</v>
      </c>
      <c r="R2500" s="311"/>
    </row>
    <row r="2501" spans="1:18" s="312" customFormat="1" x14ac:dyDescent="0.3">
      <c r="A2501" s="307">
        <v>2498</v>
      </c>
      <c r="B2501" s="308" t="s">
        <v>5271</v>
      </c>
      <c r="C2501" s="308" t="s">
        <v>2396</v>
      </c>
      <c r="D2501" s="308" t="s">
        <v>1379</v>
      </c>
      <c r="E2501" s="308" t="s">
        <v>14753</v>
      </c>
      <c r="F2501" s="309" t="s">
        <v>8388</v>
      </c>
      <c r="G2501" s="309" t="s">
        <v>8395</v>
      </c>
      <c r="H2501" s="309" t="s">
        <v>8396</v>
      </c>
      <c r="I2501" s="309" t="s">
        <v>5701</v>
      </c>
      <c r="J2501" s="309" t="s">
        <v>15063</v>
      </c>
      <c r="K2501" s="310">
        <v>1.2787599999999999</v>
      </c>
      <c r="L2501" s="310">
        <v>1.2787599999999999</v>
      </c>
      <c r="M2501" s="310">
        <v>1.1517650000000001</v>
      </c>
      <c r="N2501" s="310"/>
      <c r="O2501" s="310">
        <f t="shared" si="39"/>
        <v>9.9311051330976685</v>
      </c>
      <c r="P2501" s="310">
        <v>10.34925808581596</v>
      </c>
      <c r="Q2501" s="309" t="s">
        <v>15063</v>
      </c>
      <c r="R2501" s="311"/>
    </row>
    <row r="2502" spans="1:18" s="312" customFormat="1" x14ac:dyDescent="0.3">
      <c r="A2502" s="307">
        <v>2499</v>
      </c>
      <c r="B2502" s="308" t="s">
        <v>5271</v>
      </c>
      <c r="C2502" s="308" t="s">
        <v>2396</v>
      </c>
      <c r="D2502" s="308" t="s">
        <v>1379</v>
      </c>
      <c r="E2502" s="308" t="s">
        <v>14753</v>
      </c>
      <c r="F2502" s="309" t="s">
        <v>8388</v>
      </c>
      <c r="G2502" s="309" t="s">
        <v>8397</v>
      </c>
      <c r="H2502" s="309" t="s">
        <v>8398</v>
      </c>
      <c r="I2502" s="309" t="s">
        <v>5701</v>
      </c>
      <c r="J2502" s="309" t="s">
        <v>15063</v>
      </c>
      <c r="K2502" s="310">
        <v>1.05904</v>
      </c>
      <c r="L2502" s="310">
        <v>1.05904</v>
      </c>
      <c r="M2502" s="310">
        <v>0.95405000000000006</v>
      </c>
      <c r="N2502" s="310"/>
      <c r="O2502" s="310">
        <f t="shared" si="39"/>
        <v>9.9136954222692175</v>
      </c>
      <c r="P2502" s="310">
        <v>9.9136954222692086</v>
      </c>
      <c r="Q2502" s="309" t="s">
        <v>15063</v>
      </c>
      <c r="R2502" s="311"/>
    </row>
    <row r="2503" spans="1:18" s="312" customFormat="1" x14ac:dyDescent="0.3">
      <c r="A2503" s="307">
        <v>2500</v>
      </c>
      <c r="B2503" s="308" t="s">
        <v>5271</v>
      </c>
      <c r="C2503" s="308" t="s">
        <v>2396</v>
      </c>
      <c r="D2503" s="308" t="s">
        <v>1379</v>
      </c>
      <c r="E2503" s="308" t="s">
        <v>14753</v>
      </c>
      <c r="F2503" s="309" t="s">
        <v>8388</v>
      </c>
      <c r="G2503" s="309" t="s">
        <v>8399</v>
      </c>
      <c r="H2503" s="309" t="s">
        <v>8400</v>
      </c>
      <c r="I2503" s="309" t="s">
        <v>5706</v>
      </c>
      <c r="J2503" s="309" t="s">
        <v>15063</v>
      </c>
      <c r="K2503" s="310">
        <v>0.27986</v>
      </c>
      <c r="L2503" s="310">
        <v>0.27986</v>
      </c>
      <c r="M2503" s="310">
        <v>0.24214599999999997</v>
      </c>
      <c r="N2503" s="310"/>
      <c r="O2503" s="310">
        <f t="shared" si="39"/>
        <v>13.476023726148798</v>
      </c>
      <c r="P2503" s="310">
        <v>62.812357138251059</v>
      </c>
      <c r="Q2503" s="309" t="s">
        <v>15063</v>
      </c>
      <c r="R2503" s="311"/>
    </row>
    <row r="2504" spans="1:18" s="312" customFormat="1" x14ac:dyDescent="0.3">
      <c r="A2504" s="307">
        <v>2501</v>
      </c>
      <c r="B2504" s="308" t="s">
        <v>5271</v>
      </c>
      <c r="C2504" s="308" t="s">
        <v>2396</v>
      </c>
      <c r="D2504" s="308" t="s">
        <v>1379</v>
      </c>
      <c r="E2504" s="308" t="s">
        <v>14753</v>
      </c>
      <c r="F2504" s="309" t="s">
        <v>8388</v>
      </c>
      <c r="G2504" s="309" t="s">
        <v>8401</v>
      </c>
      <c r="H2504" s="309" t="s">
        <v>8402</v>
      </c>
      <c r="I2504" s="309" t="s">
        <v>2414</v>
      </c>
      <c r="J2504" s="309" t="s">
        <v>15063</v>
      </c>
      <c r="K2504" s="310">
        <v>0.89585999999999999</v>
      </c>
      <c r="L2504" s="310">
        <v>0.89585999999999999</v>
      </c>
      <c r="M2504" s="310">
        <v>0.86923700000000004</v>
      </c>
      <c r="N2504" s="310"/>
      <c r="O2504" s="310">
        <f t="shared" si="39"/>
        <v>2.9717813051146331</v>
      </c>
      <c r="P2504" s="310">
        <v>2.9717813051146402</v>
      </c>
      <c r="Q2504" s="309" t="s">
        <v>15063</v>
      </c>
      <c r="R2504" s="311"/>
    </row>
    <row r="2505" spans="1:18" s="312" customFormat="1" x14ac:dyDescent="0.3">
      <c r="A2505" s="307">
        <v>2502</v>
      </c>
      <c r="B2505" s="308" t="s">
        <v>5271</v>
      </c>
      <c r="C2505" s="308" t="s">
        <v>2396</v>
      </c>
      <c r="D2505" s="308" t="s">
        <v>1379</v>
      </c>
      <c r="E2505" s="308" t="s">
        <v>14753</v>
      </c>
      <c r="F2505" s="309" t="s">
        <v>8388</v>
      </c>
      <c r="G2505" s="309" t="s">
        <v>8403</v>
      </c>
      <c r="H2505" s="309" t="s">
        <v>8404</v>
      </c>
      <c r="I2505" s="309" t="s">
        <v>5701</v>
      </c>
      <c r="J2505" s="309" t="s">
        <v>15063</v>
      </c>
      <c r="K2505" s="310">
        <v>0.74327999999999994</v>
      </c>
      <c r="L2505" s="310">
        <v>0.74327999999999994</v>
      </c>
      <c r="M2505" s="310">
        <v>0.66621699999999995</v>
      </c>
      <c r="N2505" s="310"/>
      <c r="O2505" s="310">
        <f t="shared" si="39"/>
        <v>10.367963620708212</v>
      </c>
      <c r="P2505" s="310">
        <v>10.36796362070822</v>
      </c>
      <c r="Q2505" s="309" t="s">
        <v>15063</v>
      </c>
      <c r="R2505" s="311"/>
    </row>
    <row r="2506" spans="1:18" s="312" customFormat="1" x14ac:dyDescent="0.3">
      <c r="A2506" s="307">
        <v>2503</v>
      </c>
      <c r="B2506" s="308" t="s">
        <v>5271</v>
      </c>
      <c r="C2506" s="308" t="s">
        <v>2396</v>
      </c>
      <c r="D2506" s="308" t="s">
        <v>1379</v>
      </c>
      <c r="E2506" s="308" t="s">
        <v>14753</v>
      </c>
      <c r="F2506" s="309" t="s">
        <v>8388</v>
      </c>
      <c r="G2506" s="309" t="s">
        <v>8405</v>
      </c>
      <c r="H2506" s="309" t="s">
        <v>8406</v>
      </c>
      <c r="I2506" s="309" t="s">
        <v>5701</v>
      </c>
      <c r="J2506" s="309" t="s">
        <v>15063</v>
      </c>
      <c r="K2506" s="310">
        <v>1.06612</v>
      </c>
      <c r="L2506" s="310">
        <v>1.06612</v>
      </c>
      <c r="M2506" s="310">
        <v>0.93498724</v>
      </c>
      <c r="N2506" s="310"/>
      <c r="O2506" s="310">
        <f t="shared" si="39"/>
        <v>12.299999999999997</v>
      </c>
      <c r="P2506" s="310">
        <v>15.060542214655214</v>
      </c>
      <c r="Q2506" s="309" t="s">
        <v>15063</v>
      </c>
      <c r="R2506" s="311"/>
    </row>
    <row r="2507" spans="1:18" s="312" customFormat="1" x14ac:dyDescent="0.3">
      <c r="A2507" s="307">
        <v>2504</v>
      </c>
      <c r="B2507" s="308" t="s">
        <v>5271</v>
      </c>
      <c r="C2507" s="308" t="s">
        <v>2396</v>
      </c>
      <c r="D2507" s="308" t="s">
        <v>1379</v>
      </c>
      <c r="E2507" s="308" t="s">
        <v>14753</v>
      </c>
      <c r="F2507" s="309" t="s">
        <v>8407</v>
      </c>
      <c r="G2507" s="309" t="s">
        <v>8408</v>
      </c>
      <c r="H2507" s="309" t="s">
        <v>8409</v>
      </c>
      <c r="I2507" s="309" t="s">
        <v>5701</v>
      </c>
      <c r="J2507" s="309" t="s">
        <v>15063</v>
      </c>
      <c r="K2507" s="310">
        <v>0.71920000000000006</v>
      </c>
      <c r="L2507" s="310">
        <v>0.71920000000000006</v>
      </c>
      <c r="M2507" s="310">
        <v>0.64648899999999998</v>
      </c>
      <c r="N2507" s="310"/>
      <c r="O2507" s="310">
        <f t="shared" si="39"/>
        <v>10.109983314794226</v>
      </c>
      <c r="P2507" s="310">
        <v>10.109983314794224</v>
      </c>
      <c r="Q2507" s="309" t="s">
        <v>15063</v>
      </c>
      <c r="R2507" s="311"/>
    </row>
    <row r="2508" spans="1:18" s="312" customFormat="1" x14ac:dyDescent="0.3">
      <c r="A2508" s="307">
        <v>2505</v>
      </c>
      <c r="B2508" s="308" t="s">
        <v>5271</v>
      </c>
      <c r="C2508" s="308" t="s">
        <v>2396</v>
      </c>
      <c r="D2508" s="308" t="s">
        <v>1379</v>
      </c>
      <c r="E2508" s="308" t="s">
        <v>14753</v>
      </c>
      <c r="F2508" s="309" t="s">
        <v>8407</v>
      </c>
      <c r="G2508" s="309" t="s">
        <v>8410</v>
      </c>
      <c r="H2508" s="309" t="s">
        <v>8411</v>
      </c>
      <c r="I2508" s="309" t="s">
        <v>5701</v>
      </c>
      <c r="J2508" s="309" t="s">
        <v>15063</v>
      </c>
      <c r="K2508" s="310">
        <v>0.83219999999999994</v>
      </c>
      <c r="L2508" s="310">
        <v>0.83219999999999994</v>
      </c>
      <c r="M2508" s="310">
        <v>0.77125500000000002</v>
      </c>
      <c r="N2508" s="310"/>
      <c r="O2508" s="310">
        <f t="shared" si="39"/>
        <v>7.3233597692862196</v>
      </c>
      <c r="P2508" s="310">
        <v>67.144007328265488</v>
      </c>
      <c r="Q2508" s="309" t="s">
        <v>15063</v>
      </c>
      <c r="R2508" s="311"/>
    </row>
    <row r="2509" spans="1:18" s="312" customFormat="1" x14ac:dyDescent="0.3">
      <c r="A2509" s="307">
        <v>2506</v>
      </c>
      <c r="B2509" s="308" t="s">
        <v>5271</v>
      </c>
      <c r="C2509" s="308" t="s">
        <v>2396</v>
      </c>
      <c r="D2509" s="308" t="s">
        <v>1379</v>
      </c>
      <c r="E2509" s="308" t="s">
        <v>14753</v>
      </c>
      <c r="F2509" s="309" t="s">
        <v>8407</v>
      </c>
      <c r="G2509" s="309" t="s">
        <v>8412</v>
      </c>
      <c r="H2509" s="309" t="s">
        <v>8413</v>
      </c>
      <c r="I2509" s="309" t="s">
        <v>5706</v>
      </c>
      <c r="J2509" s="309" t="s">
        <v>15063</v>
      </c>
      <c r="K2509" s="310">
        <v>0.58279999999999998</v>
      </c>
      <c r="L2509" s="310">
        <v>0.58279999999999998</v>
      </c>
      <c r="M2509" s="310">
        <v>0.51366069999999997</v>
      </c>
      <c r="N2509" s="310"/>
      <c r="O2509" s="310">
        <f t="shared" si="39"/>
        <v>11.863297872340429</v>
      </c>
      <c r="P2509" s="310">
        <v>35.161562989840114</v>
      </c>
      <c r="Q2509" s="309" t="s">
        <v>15063</v>
      </c>
      <c r="R2509" s="311"/>
    </row>
    <row r="2510" spans="1:18" s="312" customFormat="1" x14ac:dyDescent="0.3">
      <c r="A2510" s="307">
        <v>2507</v>
      </c>
      <c r="B2510" s="308" t="s">
        <v>5271</v>
      </c>
      <c r="C2510" s="308" t="s">
        <v>2396</v>
      </c>
      <c r="D2510" s="308" t="s">
        <v>1379</v>
      </c>
      <c r="E2510" s="308" t="s">
        <v>14753</v>
      </c>
      <c r="F2510" s="309" t="s">
        <v>8407</v>
      </c>
      <c r="G2510" s="309" t="s">
        <v>8414</v>
      </c>
      <c r="H2510" s="309" t="s">
        <v>8415</v>
      </c>
      <c r="I2510" s="309" t="s">
        <v>2414</v>
      </c>
      <c r="J2510" s="309" t="s">
        <v>15063</v>
      </c>
      <c r="K2510" s="310">
        <v>3.7400000000000003E-2</v>
      </c>
      <c r="L2510" s="310">
        <v>3.7400000000000003E-2</v>
      </c>
      <c r="M2510" s="310">
        <v>3.7161499999999993E-2</v>
      </c>
      <c r="N2510" s="310"/>
      <c r="O2510" s="310">
        <f t="shared" si="39"/>
        <v>0.63770053475938371</v>
      </c>
      <c r="P2510" s="310">
        <v>4.2339045067630092</v>
      </c>
      <c r="Q2510" s="309" t="s">
        <v>15063</v>
      </c>
      <c r="R2510" s="311"/>
    </row>
    <row r="2511" spans="1:18" s="312" customFormat="1" x14ac:dyDescent="0.3">
      <c r="A2511" s="307">
        <v>2508</v>
      </c>
      <c r="B2511" s="308" t="s">
        <v>5271</v>
      </c>
      <c r="C2511" s="308" t="s">
        <v>2396</v>
      </c>
      <c r="D2511" s="308" t="s">
        <v>1379</v>
      </c>
      <c r="E2511" s="308" t="s">
        <v>14753</v>
      </c>
      <c r="F2511" s="309" t="s">
        <v>8407</v>
      </c>
      <c r="G2511" s="309" t="s">
        <v>8416</v>
      </c>
      <c r="H2511" s="309" t="s">
        <v>8417</v>
      </c>
      <c r="I2511" s="309" t="s">
        <v>5706</v>
      </c>
      <c r="J2511" s="309" t="s">
        <v>15063</v>
      </c>
      <c r="K2511" s="310">
        <v>0.64500000000000002</v>
      </c>
      <c r="L2511" s="310">
        <v>0.64500000000000002</v>
      </c>
      <c r="M2511" s="310">
        <v>0.57026080000000001</v>
      </c>
      <c r="N2511" s="310"/>
      <c r="O2511" s="310">
        <f t="shared" si="39"/>
        <v>11.587472868217056</v>
      </c>
      <c r="P2511" s="310">
        <v>58.908068006358192</v>
      </c>
      <c r="Q2511" s="309" t="s">
        <v>15063</v>
      </c>
      <c r="R2511" s="311"/>
    </row>
    <row r="2512" spans="1:18" s="312" customFormat="1" x14ac:dyDescent="0.3">
      <c r="A2512" s="307">
        <v>2509</v>
      </c>
      <c r="B2512" s="308" t="s">
        <v>5271</v>
      </c>
      <c r="C2512" s="308" t="s">
        <v>2396</v>
      </c>
      <c r="D2512" s="308" t="s">
        <v>1379</v>
      </c>
      <c r="E2512" s="308" t="s">
        <v>14753</v>
      </c>
      <c r="F2512" s="309" t="s">
        <v>8407</v>
      </c>
      <c r="G2512" s="309" t="s">
        <v>8418</v>
      </c>
      <c r="H2512" s="309" t="s">
        <v>8419</v>
      </c>
      <c r="I2512" s="309" t="s">
        <v>5701</v>
      </c>
      <c r="J2512" s="309" t="s">
        <v>15063</v>
      </c>
      <c r="K2512" s="310">
        <v>0.67959999999999998</v>
      </c>
      <c r="L2512" s="310">
        <v>0.67959999999999998</v>
      </c>
      <c r="M2512" s="310">
        <v>0.61250000000000004</v>
      </c>
      <c r="N2512" s="310"/>
      <c r="O2512" s="310">
        <f t="shared" si="39"/>
        <v>9.8734549735138231</v>
      </c>
      <c r="P2512" s="310">
        <v>9.8734549735138177</v>
      </c>
      <c r="Q2512" s="309" t="s">
        <v>15063</v>
      </c>
      <c r="R2512" s="311"/>
    </row>
    <row r="2513" spans="1:18" s="312" customFormat="1" x14ac:dyDescent="0.3">
      <c r="A2513" s="307">
        <v>2510</v>
      </c>
      <c r="B2513" s="308" t="s">
        <v>5271</v>
      </c>
      <c r="C2513" s="308" t="s">
        <v>2396</v>
      </c>
      <c r="D2513" s="308" t="s">
        <v>1379</v>
      </c>
      <c r="E2513" s="308" t="s">
        <v>14753</v>
      </c>
      <c r="F2513" s="309" t="s">
        <v>8420</v>
      </c>
      <c r="G2513" s="309" t="s">
        <v>8421</v>
      </c>
      <c r="H2513" s="309" t="s">
        <v>8422</v>
      </c>
      <c r="I2513" s="309" t="s">
        <v>5701</v>
      </c>
      <c r="J2513" s="309" t="s">
        <v>15063</v>
      </c>
      <c r="K2513" s="310">
        <v>0.43953999999999999</v>
      </c>
      <c r="L2513" s="310">
        <v>0.43953999999999999</v>
      </c>
      <c r="M2513" s="310">
        <v>0.39655499999999999</v>
      </c>
      <c r="N2513" s="310"/>
      <c r="O2513" s="310">
        <f t="shared" si="39"/>
        <v>9.7795422487145647</v>
      </c>
      <c r="P2513" s="310">
        <v>9.7795422487145682</v>
      </c>
      <c r="Q2513" s="309" t="s">
        <v>15063</v>
      </c>
      <c r="R2513" s="311"/>
    </row>
    <row r="2514" spans="1:18" s="312" customFormat="1" x14ac:dyDescent="0.3">
      <c r="A2514" s="307">
        <v>2511</v>
      </c>
      <c r="B2514" s="308" t="s">
        <v>5271</v>
      </c>
      <c r="C2514" s="308" t="s">
        <v>2396</v>
      </c>
      <c r="D2514" s="308" t="s">
        <v>1379</v>
      </c>
      <c r="E2514" s="308" t="s">
        <v>14753</v>
      </c>
      <c r="F2514" s="309" t="s">
        <v>8420</v>
      </c>
      <c r="G2514" s="309" t="s">
        <v>8423</v>
      </c>
      <c r="H2514" s="309" t="s">
        <v>8424</v>
      </c>
      <c r="I2514" s="309" t="s">
        <v>5701</v>
      </c>
      <c r="J2514" s="309" t="s">
        <v>15063</v>
      </c>
      <c r="K2514" s="310">
        <v>0.78766000000000003</v>
      </c>
      <c r="L2514" s="310">
        <v>0.78766000000000003</v>
      </c>
      <c r="M2514" s="310">
        <v>0.70866000000000007</v>
      </c>
      <c r="N2514" s="310"/>
      <c r="O2514" s="310">
        <f t="shared" si="39"/>
        <v>10.029708249752426</v>
      </c>
      <c r="P2514" s="310">
        <v>10.029708249752423</v>
      </c>
      <c r="Q2514" s="309" t="s">
        <v>15063</v>
      </c>
      <c r="R2514" s="311"/>
    </row>
    <row r="2515" spans="1:18" s="312" customFormat="1" x14ac:dyDescent="0.3">
      <c r="A2515" s="307">
        <v>2512</v>
      </c>
      <c r="B2515" s="308" t="s">
        <v>5271</v>
      </c>
      <c r="C2515" s="308" t="s">
        <v>2396</v>
      </c>
      <c r="D2515" s="308" t="s">
        <v>1379</v>
      </c>
      <c r="E2515" s="308" t="s">
        <v>14753</v>
      </c>
      <c r="F2515" s="309" t="s">
        <v>8420</v>
      </c>
      <c r="G2515" s="309" t="s">
        <v>8425</v>
      </c>
      <c r="H2515" s="309" t="s">
        <v>8426</v>
      </c>
      <c r="I2515" s="309" t="s">
        <v>5701</v>
      </c>
      <c r="J2515" s="309" t="s">
        <v>15063</v>
      </c>
      <c r="K2515" s="310">
        <v>0.83757999999999999</v>
      </c>
      <c r="L2515" s="310">
        <v>0.83757999999999999</v>
      </c>
      <c r="M2515" s="310">
        <v>0.75319150000000001</v>
      </c>
      <c r="N2515" s="310"/>
      <c r="O2515" s="310">
        <f t="shared" si="39"/>
        <v>10.075276391508869</v>
      </c>
      <c r="P2515" s="310">
        <v>10.075276391508869</v>
      </c>
      <c r="Q2515" s="309" t="s">
        <v>15063</v>
      </c>
      <c r="R2515" s="311"/>
    </row>
    <row r="2516" spans="1:18" s="312" customFormat="1" x14ac:dyDescent="0.3">
      <c r="A2516" s="307">
        <v>2513</v>
      </c>
      <c r="B2516" s="308" t="s">
        <v>5271</v>
      </c>
      <c r="C2516" s="308" t="s">
        <v>2396</v>
      </c>
      <c r="D2516" s="308" t="s">
        <v>1379</v>
      </c>
      <c r="E2516" s="308" t="s">
        <v>14753</v>
      </c>
      <c r="F2516" s="309" t="s">
        <v>8420</v>
      </c>
      <c r="G2516" s="309" t="s">
        <v>8427</v>
      </c>
      <c r="H2516" s="309" t="s">
        <v>8428</v>
      </c>
      <c r="I2516" s="309" t="s">
        <v>5701</v>
      </c>
      <c r="J2516" s="309" t="s">
        <v>15063</v>
      </c>
      <c r="K2516" s="310">
        <v>1.0589200000000001</v>
      </c>
      <c r="L2516" s="310">
        <v>1.0589200000000001</v>
      </c>
      <c r="M2516" s="310">
        <v>0.95252099999999995</v>
      </c>
      <c r="N2516" s="310"/>
      <c r="O2516" s="310">
        <f t="shared" si="39"/>
        <v>10.047878971027096</v>
      </c>
      <c r="P2516" s="310">
        <v>10.047878971027091</v>
      </c>
      <c r="Q2516" s="309" t="s">
        <v>15063</v>
      </c>
      <c r="R2516" s="311"/>
    </row>
    <row r="2517" spans="1:18" s="312" customFormat="1" x14ac:dyDescent="0.3">
      <c r="A2517" s="307">
        <v>2514</v>
      </c>
      <c r="B2517" s="308" t="s">
        <v>5271</v>
      </c>
      <c r="C2517" s="308" t="s">
        <v>2396</v>
      </c>
      <c r="D2517" s="308" t="s">
        <v>1379</v>
      </c>
      <c r="E2517" s="308" t="s">
        <v>14753</v>
      </c>
      <c r="F2517" s="309" t="s">
        <v>8420</v>
      </c>
      <c r="G2517" s="309" t="s">
        <v>8429</v>
      </c>
      <c r="H2517" s="309" t="s">
        <v>8430</v>
      </c>
      <c r="I2517" s="309" t="s">
        <v>5706</v>
      </c>
      <c r="J2517" s="309" t="s">
        <v>15063</v>
      </c>
      <c r="K2517" s="310">
        <v>0.49569999999999997</v>
      </c>
      <c r="L2517" s="310">
        <v>0.49569999999999997</v>
      </c>
      <c r="M2517" s="310">
        <v>0.44222299999999998</v>
      </c>
      <c r="N2517" s="310"/>
      <c r="O2517" s="310">
        <f t="shared" si="39"/>
        <v>10.788178333669558</v>
      </c>
      <c r="P2517" s="310">
        <v>65.984470942092656</v>
      </c>
      <c r="Q2517" s="309" t="s">
        <v>15063</v>
      </c>
      <c r="R2517" s="311"/>
    </row>
    <row r="2518" spans="1:18" s="312" customFormat="1" x14ac:dyDescent="0.3">
      <c r="A2518" s="307">
        <v>2515</v>
      </c>
      <c r="B2518" s="308" t="s">
        <v>5271</v>
      </c>
      <c r="C2518" s="308" t="s">
        <v>2396</v>
      </c>
      <c r="D2518" s="308" t="s">
        <v>1379</v>
      </c>
      <c r="E2518" s="308" t="s">
        <v>14753</v>
      </c>
      <c r="F2518" s="309" t="s">
        <v>8420</v>
      </c>
      <c r="G2518" s="309" t="s">
        <v>8431</v>
      </c>
      <c r="H2518" s="309" t="s">
        <v>8432</v>
      </c>
      <c r="I2518" s="309" t="s">
        <v>5701</v>
      </c>
      <c r="J2518" s="309" t="s">
        <v>15063</v>
      </c>
      <c r="K2518" s="310">
        <v>0.58899999999999997</v>
      </c>
      <c r="L2518" s="310">
        <v>0.58899999999999997</v>
      </c>
      <c r="M2518" s="310">
        <v>0.53346549999999993</v>
      </c>
      <c r="N2518" s="310"/>
      <c r="O2518" s="310">
        <f t="shared" si="39"/>
        <v>9.4286078098472057</v>
      </c>
      <c r="P2518" s="310">
        <v>9.4286078098472004</v>
      </c>
      <c r="Q2518" s="309" t="s">
        <v>15063</v>
      </c>
      <c r="R2518" s="311"/>
    </row>
    <row r="2519" spans="1:18" s="312" customFormat="1" x14ac:dyDescent="0.3">
      <c r="A2519" s="307">
        <v>2516</v>
      </c>
      <c r="B2519" s="308" t="s">
        <v>5271</v>
      </c>
      <c r="C2519" s="308" t="s">
        <v>2396</v>
      </c>
      <c r="D2519" s="308" t="s">
        <v>1379</v>
      </c>
      <c r="E2519" s="308" t="s">
        <v>14753</v>
      </c>
      <c r="F2519" s="309" t="s">
        <v>8433</v>
      </c>
      <c r="G2519" s="309" t="s">
        <v>8434</v>
      </c>
      <c r="H2519" s="309" t="s">
        <v>8435</v>
      </c>
      <c r="I2519" s="309" t="s">
        <v>5701</v>
      </c>
      <c r="J2519" s="309" t="s">
        <v>15063</v>
      </c>
      <c r="K2519" s="310">
        <v>0.73653999999999997</v>
      </c>
      <c r="L2519" s="310">
        <v>0.73653999999999997</v>
      </c>
      <c r="M2519" s="310">
        <v>0.66429699999999992</v>
      </c>
      <c r="N2519" s="310"/>
      <c r="O2519" s="310">
        <f t="shared" si="39"/>
        <v>9.8084285985825694</v>
      </c>
      <c r="P2519" s="310">
        <v>9.8084285985825748</v>
      </c>
      <c r="Q2519" s="309" t="s">
        <v>15063</v>
      </c>
      <c r="R2519" s="311"/>
    </row>
    <row r="2520" spans="1:18" s="312" customFormat="1" x14ac:dyDescent="0.3">
      <c r="A2520" s="307">
        <v>2517</v>
      </c>
      <c r="B2520" s="308" t="s">
        <v>5271</v>
      </c>
      <c r="C2520" s="308" t="s">
        <v>2396</v>
      </c>
      <c r="D2520" s="308" t="s">
        <v>1379</v>
      </c>
      <c r="E2520" s="308" t="s">
        <v>14753</v>
      </c>
      <c r="F2520" s="309" t="s">
        <v>8433</v>
      </c>
      <c r="G2520" s="309" t="s">
        <v>8436</v>
      </c>
      <c r="H2520" s="309" t="s">
        <v>8437</v>
      </c>
      <c r="I2520" s="309" t="s">
        <v>5701</v>
      </c>
      <c r="J2520" s="309" t="s">
        <v>15063</v>
      </c>
      <c r="K2520" s="310">
        <v>0.50002000000000002</v>
      </c>
      <c r="L2520" s="310">
        <v>0.50002000000000002</v>
      </c>
      <c r="M2520" s="310">
        <v>0.451233</v>
      </c>
      <c r="N2520" s="310"/>
      <c r="O2520" s="310">
        <f t="shared" si="39"/>
        <v>9.7570097196112204</v>
      </c>
      <c r="P2520" s="310">
        <v>9.7570097196112098</v>
      </c>
      <c r="Q2520" s="309" t="s">
        <v>15063</v>
      </c>
      <c r="R2520" s="311"/>
    </row>
    <row r="2521" spans="1:18" s="312" customFormat="1" x14ac:dyDescent="0.3">
      <c r="A2521" s="307">
        <v>2518</v>
      </c>
      <c r="B2521" s="308" t="s">
        <v>5271</v>
      </c>
      <c r="C2521" s="308" t="s">
        <v>2396</v>
      </c>
      <c r="D2521" s="308" t="s">
        <v>1379</v>
      </c>
      <c r="E2521" s="308" t="s">
        <v>14753</v>
      </c>
      <c r="F2521" s="309" t="s">
        <v>8433</v>
      </c>
      <c r="G2521" s="309" t="s">
        <v>8438</v>
      </c>
      <c r="H2521" s="309" t="s">
        <v>8439</v>
      </c>
      <c r="I2521" s="309" t="s">
        <v>5701</v>
      </c>
      <c r="J2521" s="309" t="s">
        <v>15063</v>
      </c>
      <c r="K2521" s="310">
        <v>0.79103999999999997</v>
      </c>
      <c r="L2521" s="310">
        <v>0.79103999999999997</v>
      </c>
      <c r="M2521" s="310">
        <v>0.71522609999999998</v>
      </c>
      <c r="N2521" s="310"/>
      <c r="O2521" s="310">
        <f t="shared" si="39"/>
        <v>9.584079186893204</v>
      </c>
      <c r="P2521" s="310">
        <v>9.5840791868932129</v>
      </c>
      <c r="Q2521" s="309" t="s">
        <v>15063</v>
      </c>
      <c r="R2521" s="311"/>
    </row>
    <row r="2522" spans="1:18" s="312" customFormat="1" x14ac:dyDescent="0.3">
      <c r="A2522" s="307">
        <v>2519</v>
      </c>
      <c r="B2522" s="308" t="s">
        <v>5271</v>
      </c>
      <c r="C2522" s="308" t="s">
        <v>2396</v>
      </c>
      <c r="D2522" s="308" t="s">
        <v>1379</v>
      </c>
      <c r="E2522" s="308" t="s">
        <v>14753</v>
      </c>
      <c r="F2522" s="309" t="s">
        <v>8433</v>
      </c>
      <c r="G2522" s="309" t="s">
        <v>8440</v>
      </c>
      <c r="H2522" s="309" t="s">
        <v>8441</v>
      </c>
      <c r="I2522" s="309" t="s">
        <v>5701</v>
      </c>
      <c r="J2522" s="309" t="s">
        <v>15063</v>
      </c>
      <c r="K2522" s="310">
        <v>0.71272000000000002</v>
      </c>
      <c r="L2522" s="310">
        <v>0.71272000000000002</v>
      </c>
      <c r="M2522" s="310">
        <v>0.64434100000000005</v>
      </c>
      <c r="N2522" s="310"/>
      <c r="O2522" s="310">
        <f t="shared" si="39"/>
        <v>9.5940902458188297</v>
      </c>
      <c r="P2522" s="310">
        <v>9.6649352034764</v>
      </c>
      <c r="Q2522" s="309" t="s">
        <v>15063</v>
      </c>
      <c r="R2522" s="311"/>
    </row>
    <row r="2523" spans="1:18" s="312" customFormat="1" x14ac:dyDescent="0.3">
      <c r="A2523" s="307">
        <v>2520</v>
      </c>
      <c r="B2523" s="308" t="s">
        <v>5271</v>
      </c>
      <c r="C2523" s="308" t="s">
        <v>2396</v>
      </c>
      <c r="D2523" s="308" t="s">
        <v>1379</v>
      </c>
      <c r="E2523" s="308" t="s">
        <v>14753</v>
      </c>
      <c r="F2523" s="309" t="s">
        <v>8433</v>
      </c>
      <c r="G2523" s="309" t="s">
        <v>8442</v>
      </c>
      <c r="H2523" s="309" t="s">
        <v>8443</v>
      </c>
      <c r="I2523" s="309" t="s">
        <v>5706</v>
      </c>
      <c r="J2523" s="309" t="s">
        <v>15063</v>
      </c>
      <c r="K2523" s="310">
        <v>0.73388000000000009</v>
      </c>
      <c r="L2523" s="310">
        <v>0.73388000000000009</v>
      </c>
      <c r="M2523" s="310">
        <v>0.64097079200000007</v>
      </c>
      <c r="N2523" s="310"/>
      <c r="O2523" s="310">
        <f t="shared" si="39"/>
        <v>12.660000000000002</v>
      </c>
      <c r="P2523" s="310">
        <v>49.056670524612365</v>
      </c>
      <c r="Q2523" s="309" t="s">
        <v>15063</v>
      </c>
      <c r="R2523" s="311"/>
    </row>
    <row r="2524" spans="1:18" s="312" customFormat="1" x14ac:dyDescent="0.3">
      <c r="A2524" s="307">
        <v>2521</v>
      </c>
      <c r="B2524" s="308" t="s">
        <v>5271</v>
      </c>
      <c r="C2524" s="308" t="s">
        <v>2396</v>
      </c>
      <c r="D2524" s="308" t="s">
        <v>1379</v>
      </c>
      <c r="E2524" s="308" t="s">
        <v>14753</v>
      </c>
      <c r="F2524" s="309" t="s">
        <v>8433</v>
      </c>
      <c r="G2524" s="309" t="s">
        <v>8444</v>
      </c>
      <c r="H2524" s="309" t="s">
        <v>8445</v>
      </c>
      <c r="I2524" s="309" t="s">
        <v>5706</v>
      </c>
      <c r="J2524" s="309" t="s">
        <v>15063</v>
      </c>
      <c r="K2524" s="310">
        <v>0.53980000000000006</v>
      </c>
      <c r="L2524" s="310">
        <v>0.53980000000000006</v>
      </c>
      <c r="M2524" s="310">
        <v>0.47456199999999998</v>
      </c>
      <c r="N2524" s="310"/>
      <c r="O2524" s="310">
        <f t="shared" si="39"/>
        <v>12.08558725453873</v>
      </c>
      <c r="P2524" s="310">
        <v>66.418397670333519</v>
      </c>
      <c r="Q2524" s="309" t="s">
        <v>15063</v>
      </c>
      <c r="R2524" s="311"/>
    </row>
    <row r="2525" spans="1:18" s="312" customFormat="1" x14ac:dyDescent="0.3">
      <c r="A2525" s="307">
        <v>2522</v>
      </c>
      <c r="B2525" s="308" t="s">
        <v>5271</v>
      </c>
      <c r="C2525" s="308" t="s">
        <v>2396</v>
      </c>
      <c r="D2525" s="308" t="s">
        <v>1379</v>
      </c>
      <c r="E2525" s="308" t="s">
        <v>14753</v>
      </c>
      <c r="F2525" s="309" t="s">
        <v>8446</v>
      </c>
      <c r="G2525" s="309" t="s">
        <v>8447</v>
      </c>
      <c r="H2525" s="309" t="s">
        <v>8448</v>
      </c>
      <c r="I2525" s="309" t="s">
        <v>5701</v>
      </c>
      <c r="J2525" s="309" t="s">
        <v>15063</v>
      </c>
      <c r="K2525" s="310">
        <v>0.63560000000000005</v>
      </c>
      <c r="L2525" s="310">
        <v>0.63560000000000005</v>
      </c>
      <c r="M2525" s="310">
        <v>0.57227227999999997</v>
      </c>
      <c r="N2525" s="310"/>
      <c r="O2525" s="310">
        <f t="shared" si="39"/>
        <v>9.9634550031466453</v>
      </c>
      <c r="P2525" s="310">
        <v>9.9634550031466489</v>
      </c>
      <c r="Q2525" s="309" t="s">
        <v>15063</v>
      </c>
      <c r="R2525" s="311"/>
    </row>
    <row r="2526" spans="1:18" s="312" customFormat="1" x14ac:dyDescent="0.3">
      <c r="A2526" s="307">
        <v>2523</v>
      </c>
      <c r="B2526" s="308" t="s">
        <v>5271</v>
      </c>
      <c r="C2526" s="308" t="s">
        <v>2396</v>
      </c>
      <c r="D2526" s="308" t="s">
        <v>1379</v>
      </c>
      <c r="E2526" s="308" t="s">
        <v>14753</v>
      </c>
      <c r="F2526" s="309" t="s">
        <v>8446</v>
      </c>
      <c r="G2526" s="309" t="s">
        <v>8449</v>
      </c>
      <c r="H2526" s="309" t="s">
        <v>8450</v>
      </c>
      <c r="I2526" s="309" t="s">
        <v>5701</v>
      </c>
      <c r="J2526" s="309" t="s">
        <v>15063</v>
      </c>
      <c r="K2526" s="310">
        <v>0.24059999999999998</v>
      </c>
      <c r="L2526" s="310">
        <v>0.24059999999999998</v>
      </c>
      <c r="M2526" s="310">
        <v>0.21793499999999999</v>
      </c>
      <c r="N2526" s="310"/>
      <c r="O2526" s="310">
        <f t="shared" si="39"/>
        <v>9.4201995012468807</v>
      </c>
      <c r="P2526" s="310">
        <v>9.4201995012468842</v>
      </c>
      <c r="Q2526" s="309" t="s">
        <v>15063</v>
      </c>
      <c r="R2526" s="311"/>
    </row>
    <row r="2527" spans="1:18" s="312" customFormat="1" x14ac:dyDescent="0.3">
      <c r="A2527" s="307">
        <v>2524</v>
      </c>
      <c r="B2527" s="308" t="s">
        <v>5271</v>
      </c>
      <c r="C2527" s="308" t="s">
        <v>2396</v>
      </c>
      <c r="D2527" s="308" t="s">
        <v>1379</v>
      </c>
      <c r="E2527" s="308" t="s">
        <v>14753</v>
      </c>
      <c r="F2527" s="309" t="s">
        <v>8446</v>
      </c>
      <c r="G2527" s="309" t="s">
        <v>8451</v>
      </c>
      <c r="H2527" s="309" t="s">
        <v>8452</v>
      </c>
      <c r="I2527" s="309" t="s">
        <v>5701</v>
      </c>
      <c r="J2527" s="309" t="s">
        <v>15063</v>
      </c>
      <c r="K2527" s="310">
        <v>0.55099999999999993</v>
      </c>
      <c r="L2527" s="310">
        <v>0.55099999999999993</v>
      </c>
      <c r="M2527" s="310">
        <v>0.49627250000000001</v>
      </c>
      <c r="N2527" s="310"/>
      <c r="O2527" s="310">
        <f t="shared" si="39"/>
        <v>9.9323956442831101</v>
      </c>
      <c r="P2527" s="310">
        <v>9.9323956442830976</v>
      </c>
      <c r="Q2527" s="309" t="s">
        <v>15063</v>
      </c>
      <c r="R2527" s="311"/>
    </row>
    <row r="2528" spans="1:18" s="312" customFormat="1" x14ac:dyDescent="0.3">
      <c r="A2528" s="307">
        <v>2525</v>
      </c>
      <c r="B2528" s="308" t="s">
        <v>5271</v>
      </c>
      <c r="C2528" s="308" t="s">
        <v>2396</v>
      </c>
      <c r="D2528" s="308" t="s">
        <v>1379</v>
      </c>
      <c r="E2528" s="308" t="s">
        <v>14753</v>
      </c>
      <c r="F2528" s="309" t="s">
        <v>8446</v>
      </c>
      <c r="G2528" s="309" t="s">
        <v>8453</v>
      </c>
      <c r="H2528" s="309" t="s">
        <v>8454</v>
      </c>
      <c r="I2528" s="309" t="s">
        <v>5701</v>
      </c>
      <c r="J2528" s="309" t="s">
        <v>15063</v>
      </c>
      <c r="K2528" s="310">
        <v>0.56519999999999992</v>
      </c>
      <c r="L2528" s="310">
        <v>0.56519999999999992</v>
      </c>
      <c r="M2528" s="310">
        <v>0.50548850000000001</v>
      </c>
      <c r="N2528" s="310"/>
      <c r="O2528" s="310">
        <f t="shared" si="39"/>
        <v>10.564667374380738</v>
      </c>
      <c r="P2528" s="310">
        <v>15.131024208235599</v>
      </c>
      <c r="Q2528" s="309" t="s">
        <v>15063</v>
      </c>
      <c r="R2528" s="311"/>
    </row>
    <row r="2529" spans="1:18" s="312" customFormat="1" x14ac:dyDescent="0.3">
      <c r="A2529" s="307">
        <v>2526</v>
      </c>
      <c r="B2529" s="308" t="s">
        <v>5271</v>
      </c>
      <c r="C2529" s="308" t="s">
        <v>2396</v>
      </c>
      <c r="D2529" s="308" t="s">
        <v>1379</v>
      </c>
      <c r="E2529" s="308" t="s">
        <v>14753</v>
      </c>
      <c r="F2529" s="309" t="s">
        <v>8446</v>
      </c>
      <c r="G2529" s="309" t="s">
        <v>8455</v>
      </c>
      <c r="H2529" s="309" t="s">
        <v>8456</v>
      </c>
      <c r="I2529" s="309" t="s">
        <v>5706</v>
      </c>
      <c r="J2529" s="309" t="s">
        <v>15063</v>
      </c>
      <c r="K2529" s="310">
        <v>0.29864000000000002</v>
      </c>
      <c r="L2529" s="310">
        <v>0.29864000000000002</v>
      </c>
      <c r="M2529" s="310">
        <v>0.26885800000000004</v>
      </c>
      <c r="N2529" s="310"/>
      <c r="O2529" s="310">
        <f t="shared" si="39"/>
        <v>9.9725421912670686</v>
      </c>
      <c r="P2529" s="310">
        <v>67.873426911269092</v>
      </c>
      <c r="Q2529" s="309" t="s">
        <v>15063</v>
      </c>
      <c r="R2529" s="311"/>
    </row>
    <row r="2530" spans="1:18" s="312" customFormat="1" x14ac:dyDescent="0.3">
      <c r="A2530" s="307">
        <v>2527</v>
      </c>
      <c r="B2530" s="308" t="s">
        <v>5271</v>
      </c>
      <c r="C2530" s="308" t="s">
        <v>2396</v>
      </c>
      <c r="D2530" s="308" t="s">
        <v>1379</v>
      </c>
      <c r="E2530" s="308" t="s">
        <v>14753</v>
      </c>
      <c r="F2530" s="309" t="s">
        <v>8446</v>
      </c>
      <c r="G2530" s="309" t="s">
        <v>8457</v>
      </c>
      <c r="H2530" s="309" t="s">
        <v>8458</v>
      </c>
      <c r="I2530" s="309" t="s">
        <v>5701</v>
      </c>
      <c r="J2530" s="309" t="s">
        <v>15063</v>
      </c>
      <c r="K2530" s="310">
        <v>0.8600000000000001</v>
      </c>
      <c r="L2530" s="310">
        <v>0.8600000000000001</v>
      </c>
      <c r="M2530" s="310">
        <v>0.74200800000000011</v>
      </c>
      <c r="N2530" s="310"/>
      <c r="O2530" s="310">
        <f t="shared" si="39"/>
        <v>13.719999999999995</v>
      </c>
      <c r="P2530" s="310">
        <v>17.329171391433228</v>
      </c>
      <c r="Q2530" s="309" t="s">
        <v>15063</v>
      </c>
      <c r="R2530" s="311"/>
    </row>
    <row r="2531" spans="1:18" s="312" customFormat="1" x14ac:dyDescent="0.3">
      <c r="A2531" s="307">
        <v>2528</v>
      </c>
      <c r="B2531" s="308" t="s">
        <v>5271</v>
      </c>
      <c r="C2531" s="308" t="s">
        <v>2396</v>
      </c>
      <c r="D2531" s="308" t="s">
        <v>1379</v>
      </c>
      <c r="E2531" s="308" t="s">
        <v>14753</v>
      </c>
      <c r="F2531" s="309" t="s">
        <v>8446</v>
      </c>
      <c r="G2531" s="309" t="s">
        <v>8459</v>
      </c>
      <c r="H2531" s="309" t="s">
        <v>8460</v>
      </c>
      <c r="I2531" s="309" t="s">
        <v>5706</v>
      </c>
      <c r="J2531" s="309" t="s">
        <v>15063</v>
      </c>
      <c r="K2531" s="310">
        <v>0.38140000000000002</v>
      </c>
      <c r="L2531" s="310">
        <v>0.38140000000000002</v>
      </c>
      <c r="M2531" s="310">
        <v>0.3421015</v>
      </c>
      <c r="N2531" s="310"/>
      <c r="O2531" s="310">
        <f t="shared" si="39"/>
        <v>10.303749344520192</v>
      </c>
      <c r="P2531" s="310">
        <v>60.203934080309175</v>
      </c>
      <c r="Q2531" s="309" t="s">
        <v>15063</v>
      </c>
      <c r="R2531" s="311"/>
    </row>
    <row r="2532" spans="1:18" s="312" customFormat="1" x14ac:dyDescent="0.3">
      <c r="A2532" s="307">
        <v>2529</v>
      </c>
      <c r="B2532" s="308" t="s">
        <v>5271</v>
      </c>
      <c r="C2532" s="308" t="s">
        <v>2396</v>
      </c>
      <c r="D2532" s="308" t="s">
        <v>1379</v>
      </c>
      <c r="E2532" s="308" t="s">
        <v>14753</v>
      </c>
      <c r="F2532" s="309" t="s">
        <v>8446</v>
      </c>
      <c r="G2532" s="309" t="s">
        <v>8461</v>
      </c>
      <c r="H2532" s="309" t="s">
        <v>8462</v>
      </c>
      <c r="I2532" s="309" t="s">
        <v>5701</v>
      </c>
      <c r="J2532" s="309" t="s">
        <v>15063</v>
      </c>
      <c r="K2532" s="310">
        <v>0.30320000000000003</v>
      </c>
      <c r="L2532" s="310">
        <v>0.30320000000000003</v>
      </c>
      <c r="M2532" s="310">
        <v>0.27196999999999999</v>
      </c>
      <c r="N2532" s="310"/>
      <c r="O2532" s="310">
        <f t="shared" si="39"/>
        <v>10.300131926121383</v>
      </c>
      <c r="P2532" s="310">
        <v>10.300131926121381</v>
      </c>
      <c r="Q2532" s="309" t="s">
        <v>15063</v>
      </c>
      <c r="R2532" s="311"/>
    </row>
    <row r="2533" spans="1:18" s="312" customFormat="1" x14ac:dyDescent="0.3">
      <c r="A2533" s="307">
        <v>2530</v>
      </c>
      <c r="B2533" s="308" t="s">
        <v>5271</v>
      </c>
      <c r="C2533" s="308" t="s">
        <v>2396</v>
      </c>
      <c r="D2533" s="308" t="s">
        <v>1379</v>
      </c>
      <c r="E2533" s="308" t="s">
        <v>14817</v>
      </c>
      <c r="F2533" s="309" t="s">
        <v>8463</v>
      </c>
      <c r="G2533" s="309" t="s">
        <v>8464</v>
      </c>
      <c r="H2533" s="309" t="s">
        <v>8465</v>
      </c>
      <c r="I2533" s="309" t="s">
        <v>5701</v>
      </c>
      <c r="J2533" s="309" t="s">
        <v>15063</v>
      </c>
      <c r="K2533" s="310">
        <v>0.66324000000000005</v>
      </c>
      <c r="L2533" s="310">
        <v>0.66324000000000005</v>
      </c>
      <c r="M2533" s="310">
        <v>0.59578100000000001</v>
      </c>
      <c r="N2533" s="310"/>
      <c r="O2533" s="310">
        <f t="shared" si="39"/>
        <v>10.17112960617575</v>
      </c>
      <c r="P2533" s="310">
        <v>10.171129606175743</v>
      </c>
      <c r="Q2533" s="309" t="s">
        <v>15063</v>
      </c>
      <c r="R2533" s="311"/>
    </row>
    <row r="2534" spans="1:18" s="312" customFormat="1" x14ac:dyDescent="0.3">
      <c r="A2534" s="307">
        <v>2531</v>
      </c>
      <c r="B2534" s="308" t="s">
        <v>5271</v>
      </c>
      <c r="C2534" s="308" t="s">
        <v>2396</v>
      </c>
      <c r="D2534" s="308" t="s">
        <v>1379</v>
      </c>
      <c r="E2534" s="308" t="s">
        <v>14817</v>
      </c>
      <c r="F2534" s="309" t="s">
        <v>8463</v>
      </c>
      <c r="G2534" s="309" t="s">
        <v>8466</v>
      </c>
      <c r="H2534" s="309" t="s">
        <v>8467</v>
      </c>
      <c r="I2534" s="309" t="s">
        <v>5701</v>
      </c>
      <c r="J2534" s="309" t="s">
        <v>15063</v>
      </c>
      <c r="K2534" s="310">
        <v>0.91337999999999997</v>
      </c>
      <c r="L2534" s="310">
        <v>0.91337999999999997</v>
      </c>
      <c r="M2534" s="310">
        <v>0.81770399999999999</v>
      </c>
      <c r="N2534" s="310"/>
      <c r="O2534" s="310">
        <f t="shared" si="39"/>
        <v>10.474939236681335</v>
      </c>
      <c r="P2534" s="310">
        <v>10.474939236681335</v>
      </c>
      <c r="Q2534" s="309" t="s">
        <v>15063</v>
      </c>
      <c r="R2534" s="311"/>
    </row>
    <row r="2535" spans="1:18" s="312" customFormat="1" x14ac:dyDescent="0.3">
      <c r="A2535" s="307">
        <v>2532</v>
      </c>
      <c r="B2535" s="308" t="s">
        <v>5271</v>
      </c>
      <c r="C2535" s="308" t="s">
        <v>2396</v>
      </c>
      <c r="D2535" s="308" t="s">
        <v>1379</v>
      </c>
      <c r="E2535" s="308" t="s">
        <v>14817</v>
      </c>
      <c r="F2535" s="309" t="s">
        <v>8463</v>
      </c>
      <c r="G2535" s="309" t="s">
        <v>8468</v>
      </c>
      <c r="H2535" s="309" t="s">
        <v>8469</v>
      </c>
      <c r="I2535" s="309" t="s">
        <v>5701</v>
      </c>
      <c r="J2535" s="309" t="s">
        <v>15063</v>
      </c>
      <c r="K2535" s="310">
        <v>1.00424</v>
      </c>
      <c r="L2535" s="310">
        <v>1.00424</v>
      </c>
      <c r="M2535" s="310">
        <v>0.90521649999999987</v>
      </c>
      <c r="N2535" s="310"/>
      <c r="O2535" s="310">
        <f t="shared" si="39"/>
        <v>9.8605413048673771</v>
      </c>
      <c r="P2535" s="310">
        <v>9.8605413048673878</v>
      </c>
      <c r="Q2535" s="309" t="s">
        <v>15063</v>
      </c>
      <c r="R2535" s="311"/>
    </row>
    <row r="2536" spans="1:18" s="312" customFormat="1" x14ac:dyDescent="0.3">
      <c r="A2536" s="307">
        <v>2533</v>
      </c>
      <c r="B2536" s="308" t="s">
        <v>5271</v>
      </c>
      <c r="C2536" s="308" t="s">
        <v>2396</v>
      </c>
      <c r="D2536" s="308" t="s">
        <v>1379</v>
      </c>
      <c r="E2536" s="308" t="s">
        <v>14817</v>
      </c>
      <c r="F2536" s="309" t="s">
        <v>8463</v>
      </c>
      <c r="G2536" s="309" t="s">
        <v>8470</v>
      </c>
      <c r="H2536" s="309" t="s">
        <v>8471</v>
      </c>
      <c r="I2536" s="309" t="s">
        <v>5701</v>
      </c>
      <c r="J2536" s="309" t="s">
        <v>15063</v>
      </c>
      <c r="K2536" s="310">
        <v>0.98724000000000001</v>
      </c>
      <c r="L2536" s="310">
        <v>0.98724000000000001</v>
      </c>
      <c r="M2536" s="310">
        <v>0.88680599999999998</v>
      </c>
      <c r="N2536" s="310"/>
      <c r="O2536" s="310">
        <f t="shared" si="39"/>
        <v>10.173210161662819</v>
      </c>
      <c r="P2536" s="310">
        <v>10.173210161662805</v>
      </c>
      <c r="Q2536" s="309" t="s">
        <v>15063</v>
      </c>
      <c r="R2536" s="311"/>
    </row>
    <row r="2537" spans="1:18" s="312" customFormat="1" x14ac:dyDescent="0.3">
      <c r="A2537" s="307">
        <v>2534</v>
      </c>
      <c r="B2537" s="308" t="s">
        <v>5271</v>
      </c>
      <c r="C2537" s="308" t="s">
        <v>2396</v>
      </c>
      <c r="D2537" s="308" t="s">
        <v>1379</v>
      </c>
      <c r="E2537" s="308" t="s">
        <v>14817</v>
      </c>
      <c r="F2537" s="309" t="s">
        <v>8463</v>
      </c>
      <c r="G2537" s="309" t="s">
        <v>8472</v>
      </c>
      <c r="H2537" s="309" t="s">
        <v>8473</v>
      </c>
      <c r="I2537" s="309" t="s">
        <v>5706</v>
      </c>
      <c r="J2537" s="309" t="s">
        <v>15063</v>
      </c>
      <c r="K2537" s="310">
        <v>0.53378199999999998</v>
      </c>
      <c r="L2537" s="310">
        <v>0.53378199999999998</v>
      </c>
      <c r="M2537" s="310">
        <v>0.46523599999999998</v>
      </c>
      <c r="N2537" s="310"/>
      <c r="O2537" s="310">
        <f t="shared" si="39"/>
        <v>12.841572027531839</v>
      </c>
      <c r="P2537" s="310">
        <v>66.423291650353789</v>
      </c>
      <c r="Q2537" s="309" t="s">
        <v>15063</v>
      </c>
      <c r="R2537" s="311"/>
    </row>
    <row r="2538" spans="1:18" s="312" customFormat="1" x14ac:dyDescent="0.3">
      <c r="A2538" s="307">
        <v>2535</v>
      </c>
      <c r="B2538" s="308" t="s">
        <v>5271</v>
      </c>
      <c r="C2538" s="308" t="s">
        <v>2396</v>
      </c>
      <c r="D2538" s="308" t="s">
        <v>1379</v>
      </c>
      <c r="E2538" s="308" t="s">
        <v>14817</v>
      </c>
      <c r="F2538" s="309" t="s">
        <v>8463</v>
      </c>
      <c r="G2538" s="309" t="s">
        <v>8474</v>
      </c>
      <c r="H2538" s="309" t="s">
        <v>8475</v>
      </c>
      <c r="I2538" s="309" t="s">
        <v>5706</v>
      </c>
      <c r="J2538" s="309" t="s">
        <v>15063</v>
      </c>
      <c r="K2538" s="310">
        <v>0.70206999999999997</v>
      </c>
      <c r="L2538" s="310">
        <v>0.70206999999999997</v>
      </c>
      <c r="M2538" s="310">
        <v>0.60579453000000005</v>
      </c>
      <c r="N2538" s="310"/>
      <c r="O2538" s="310">
        <f t="shared" si="39"/>
        <v>13.713087014115391</v>
      </c>
      <c r="P2538" s="310">
        <v>40.257526551006073</v>
      </c>
      <c r="Q2538" s="309" t="s">
        <v>15063</v>
      </c>
      <c r="R2538" s="311"/>
    </row>
    <row r="2539" spans="1:18" s="312" customFormat="1" x14ac:dyDescent="0.3">
      <c r="A2539" s="307">
        <v>2536</v>
      </c>
      <c r="B2539" s="308" t="s">
        <v>5271</v>
      </c>
      <c r="C2539" s="308" t="s">
        <v>2396</v>
      </c>
      <c r="D2539" s="308" t="s">
        <v>1379</v>
      </c>
      <c r="E2539" s="308" t="s">
        <v>14817</v>
      </c>
      <c r="F2539" s="309" t="s">
        <v>8463</v>
      </c>
      <c r="G2539" s="309" t="s">
        <v>8476</v>
      </c>
      <c r="H2539" s="309" t="s">
        <v>8477</v>
      </c>
      <c r="I2539" s="309" t="s">
        <v>5706</v>
      </c>
      <c r="J2539" s="309" t="s">
        <v>15063</v>
      </c>
      <c r="K2539" s="310">
        <v>0.63526199999999999</v>
      </c>
      <c r="L2539" s="310">
        <v>0.63526199999999999</v>
      </c>
      <c r="M2539" s="310">
        <v>0.54325299999999999</v>
      </c>
      <c r="N2539" s="310"/>
      <c r="O2539" s="310">
        <f t="shared" si="39"/>
        <v>14.483630376128275</v>
      </c>
      <c r="P2539" s="310">
        <v>51.528944272954611</v>
      </c>
      <c r="Q2539" s="309" t="s">
        <v>15063</v>
      </c>
      <c r="R2539" s="311"/>
    </row>
    <row r="2540" spans="1:18" s="312" customFormat="1" x14ac:dyDescent="0.3">
      <c r="A2540" s="307">
        <v>2537</v>
      </c>
      <c r="B2540" s="308" t="s">
        <v>5271</v>
      </c>
      <c r="C2540" s="308" t="s">
        <v>2396</v>
      </c>
      <c r="D2540" s="308" t="s">
        <v>1379</v>
      </c>
      <c r="E2540" s="308" t="s">
        <v>14817</v>
      </c>
      <c r="F2540" s="309" t="s">
        <v>8478</v>
      </c>
      <c r="G2540" s="309" t="s">
        <v>8479</v>
      </c>
      <c r="H2540" s="309" t="s">
        <v>8480</v>
      </c>
      <c r="I2540" s="309" t="s">
        <v>2405</v>
      </c>
      <c r="J2540" s="309" t="s">
        <v>15063</v>
      </c>
      <c r="K2540" s="310">
        <v>1.5958800000000002</v>
      </c>
      <c r="L2540" s="310">
        <v>1.5958800000000002</v>
      </c>
      <c r="M2540" s="310">
        <v>1.5045135199999999</v>
      </c>
      <c r="N2540" s="310"/>
      <c r="O2540" s="310">
        <f t="shared" si="39"/>
        <v>5.725147254179527</v>
      </c>
      <c r="P2540" s="310">
        <v>5.7251472541795412</v>
      </c>
      <c r="Q2540" s="309" t="s">
        <v>15063</v>
      </c>
      <c r="R2540" s="311"/>
    </row>
    <row r="2541" spans="1:18" s="312" customFormat="1" x14ac:dyDescent="0.3">
      <c r="A2541" s="307">
        <v>2538</v>
      </c>
      <c r="B2541" s="308" t="s">
        <v>5271</v>
      </c>
      <c r="C2541" s="308" t="s">
        <v>2396</v>
      </c>
      <c r="D2541" s="308" t="s">
        <v>1379</v>
      </c>
      <c r="E2541" s="308" t="s">
        <v>14817</v>
      </c>
      <c r="F2541" s="309" t="s">
        <v>8478</v>
      </c>
      <c r="G2541" s="309" t="s">
        <v>8481</v>
      </c>
      <c r="H2541" s="309" t="s">
        <v>8482</v>
      </c>
      <c r="I2541" s="309" t="s">
        <v>5701</v>
      </c>
      <c r="J2541" s="309" t="s">
        <v>15063</v>
      </c>
      <c r="K2541" s="310">
        <v>0.26766000000000001</v>
      </c>
      <c r="L2541" s="310">
        <v>0.26766000000000001</v>
      </c>
      <c r="M2541" s="310">
        <v>0.24058550000000001</v>
      </c>
      <c r="N2541" s="310"/>
      <c r="O2541" s="310">
        <f t="shared" si="39"/>
        <v>10.115258163341553</v>
      </c>
      <c r="P2541" s="310">
        <v>15.823769926447273</v>
      </c>
      <c r="Q2541" s="309" t="s">
        <v>15063</v>
      </c>
      <c r="R2541" s="311"/>
    </row>
    <row r="2542" spans="1:18" s="312" customFormat="1" x14ac:dyDescent="0.3">
      <c r="A2542" s="307">
        <v>2539</v>
      </c>
      <c r="B2542" s="308" t="s">
        <v>5271</v>
      </c>
      <c r="C2542" s="308" t="s">
        <v>2396</v>
      </c>
      <c r="D2542" s="308" t="s">
        <v>1379</v>
      </c>
      <c r="E2542" s="308" t="s">
        <v>14817</v>
      </c>
      <c r="F2542" s="309" t="s">
        <v>8478</v>
      </c>
      <c r="G2542" s="309" t="s">
        <v>8483</v>
      </c>
      <c r="H2542" s="309" t="s">
        <v>8484</v>
      </c>
      <c r="I2542" s="309" t="s">
        <v>5701</v>
      </c>
      <c r="J2542" s="309" t="s">
        <v>15063</v>
      </c>
      <c r="K2542" s="310">
        <v>0.65185999999999999</v>
      </c>
      <c r="L2542" s="310">
        <v>0.65185999999999999</v>
      </c>
      <c r="M2542" s="310">
        <v>0.58616999999999997</v>
      </c>
      <c r="N2542" s="310"/>
      <c r="O2542" s="310">
        <f t="shared" si="39"/>
        <v>10.077317215352995</v>
      </c>
      <c r="P2542" s="310">
        <v>10.077317215353009</v>
      </c>
      <c r="Q2542" s="309" t="s">
        <v>15063</v>
      </c>
      <c r="R2542" s="311"/>
    </row>
    <row r="2543" spans="1:18" s="312" customFormat="1" x14ac:dyDescent="0.3">
      <c r="A2543" s="307">
        <v>2540</v>
      </c>
      <c r="B2543" s="308" t="s">
        <v>5271</v>
      </c>
      <c r="C2543" s="308" t="s">
        <v>2396</v>
      </c>
      <c r="D2543" s="308" t="s">
        <v>1379</v>
      </c>
      <c r="E2543" s="308" t="s">
        <v>14817</v>
      </c>
      <c r="F2543" s="309" t="s">
        <v>8478</v>
      </c>
      <c r="G2543" s="309" t="s">
        <v>8485</v>
      </c>
      <c r="H2543" s="309" t="s">
        <v>8486</v>
      </c>
      <c r="I2543" s="309" t="s">
        <v>5701</v>
      </c>
      <c r="J2543" s="309" t="s">
        <v>15063</v>
      </c>
      <c r="K2543" s="310">
        <v>1.1267640000000001</v>
      </c>
      <c r="L2543" s="310">
        <v>1.1267640000000001</v>
      </c>
      <c r="M2543" s="310">
        <v>1.0148060000000001</v>
      </c>
      <c r="N2543" s="310"/>
      <c r="O2543" s="310">
        <f t="shared" si="39"/>
        <v>9.9362421944613057</v>
      </c>
      <c r="P2543" s="310">
        <v>9.93624219446132</v>
      </c>
      <c r="Q2543" s="309" t="s">
        <v>15063</v>
      </c>
      <c r="R2543" s="311"/>
    </row>
    <row r="2544" spans="1:18" s="312" customFormat="1" x14ac:dyDescent="0.3">
      <c r="A2544" s="307">
        <v>2541</v>
      </c>
      <c r="B2544" s="308" t="s">
        <v>5271</v>
      </c>
      <c r="C2544" s="308" t="s">
        <v>2396</v>
      </c>
      <c r="D2544" s="308" t="s">
        <v>1379</v>
      </c>
      <c r="E2544" s="308" t="s">
        <v>14817</v>
      </c>
      <c r="F2544" s="309" t="s">
        <v>8478</v>
      </c>
      <c r="G2544" s="309" t="s">
        <v>8487</v>
      </c>
      <c r="H2544" s="309" t="s">
        <v>8488</v>
      </c>
      <c r="I2544" s="309" t="s">
        <v>5701</v>
      </c>
      <c r="J2544" s="309" t="s">
        <v>15063</v>
      </c>
      <c r="K2544" s="310">
        <v>0.64822899999999994</v>
      </c>
      <c r="L2544" s="310">
        <v>0.64822899999999994</v>
      </c>
      <c r="M2544" s="310">
        <v>0.58071600000000001</v>
      </c>
      <c r="N2544" s="310"/>
      <c r="O2544" s="310">
        <f t="shared" si="39"/>
        <v>10.414992232683193</v>
      </c>
      <c r="P2544" s="310">
        <v>10.414992232683195</v>
      </c>
      <c r="Q2544" s="309" t="s">
        <v>15063</v>
      </c>
      <c r="R2544" s="311"/>
    </row>
    <row r="2545" spans="1:18" s="312" customFormat="1" x14ac:dyDescent="0.3">
      <c r="A2545" s="307">
        <v>2542</v>
      </c>
      <c r="B2545" s="308" t="s">
        <v>5271</v>
      </c>
      <c r="C2545" s="308" t="s">
        <v>2396</v>
      </c>
      <c r="D2545" s="308" t="s">
        <v>1379</v>
      </c>
      <c r="E2545" s="308" t="s">
        <v>14817</v>
      </c>
      <c r="F2545" s="309" t="s">
        <v>8478</v>
      </c>
      <c r="G2545" s="309" t="s">
        <v>8489</v>
      </c>
      <c r="H2545" s="309" t="s">
        <v>8490</v>
      </c>
      <c r="I2545" s="309" t="s">
        <v>5701</v>
      </c>
      <c r="J2545" s="309" t="s">
        <v>15063</v>
      </c>
      <c r="K2545" s="310">
        <v>0.48931999999999998</v>
      </c>
      <c r="L2545" s="310">
        <v>0.48931999999999998</v>
      </c>
      <c r="M2545" s="310">
        <v>0.43918750000000001</v>
      </c>
      <c r="N2545" s="310"/>
      <c r="O2545" s="310">
        <f t="shared" si="39"/>
        <v>10.245340472492433</v>
      </c>
      <c r="P2545" s="310">
        <v>10.245340472492448</v>
      </c>
      <c r="Q2545" s="309" t="s">
        <v>15063</v>
      </c>
      <c r="R2545" s="311"/>
    </row>
    <row r="2546" spans="1:18" s="312" customFormat="1" x14ac:dyDescent="0.3">
      <c r="A2546" s="307">
        <v>2543</v>
      </c>
      <c r="B2546" s="308" t="s">
        <v>5271</v>
      </c>
      <c r="C2546" s="308" t="s">
        <v>2396</v>
      </c>
      <c r="D2546" s="308" t="s">
        <v>1379</v>
      </c>
      <c r="E2546" s="308" t="s">
        <v>14817</v>
      </c>
      <c r="F2546" s="309" t="s">
        <v>8478</v>
      </c>
      <c r="G2546" s="309" t="s">
        <v>8491</v>
      </c>
      <c r="H2546" s="309" t="s">
        <v>8492</v>
      </c>
      <c r="I2546" s="309" t="s">
        <v>3759</v>
      </c>
      <c r="J2546" s="309" t="s">
        <v>15063</v>
      </c>
      <c r="K2546" s="310">
        <v>6.7019999999999996E-2</v>
      </c>
      <c r="L2546" s="310">
        <v>6.7019999999999996E-2</v>
      </c>
      <c r="M2546" s="310">
        <v>5.7109500000000001E-2</v>
      </c>
      <c r="N2546" s="310"/>
      <c r="O2546" s="310">
        <f t="shared" si="39"/>
        <v>14.787376902417183</v>
      </c>
      <c r="P2546" s="310">
        <v>70.403787650853488</v>
      </c>
      <c r="Q2546" s="309" t="s">
        <v>15063</v>
      </c>
      <c r="R2546" s="311"/>
    </row>
    <row r="2547" spans="1:18" s="312" customFormat="1" x14ac:dyDescent="0.3">
      <c r="A2547" s="307">
        <v>2544</v>
      </c>
      <c r="B2547" s="308" t="s">
        <v>5271</v>
      </c>
      <c r="C2547" s="308" t="s">
        <v>2396</v>
      </c>
      <c r="D2547" s="308" t="s">
        <v>1379</v>
      </c>
      <c r="E2547" s="308" t="s">
        <v>14817</v>
      </c>
      <c r="F2547" s="309" t="s">
        <v>8478</v>
      </c>
      <c r="G2547" s="309" t="s">
        <v>8493</v>
      </c>
      <c r="H2547" s="309" t="s">
        <v>8494</v>
      </c>
      <c r="I2547" s="309" t="s">
        <v>5706</v>
      </c>
      <c r="J2547" s="309" t="s">
        <v>15063</v>
      </c>
      <c r="K2547" s="310">
        <v>0.79932399999999992</v>
      </c>
      <c r="L2547" s="310">
        <v>0.79932399999999992</v>
      </c>
      <c r="M2547" s="310">
        <v>0.67990499439999996</v>
      </c>
      <c r="N2547" s="310"/>
      <c r="O2547" s="310">
        <f t="shared" si="39"/>
        <v>14.939999999999998</v>
      </c>
      <c r="P2547" s="310">
        <v>57.765589284230515</v>
      </c>
      <c r="Q2547" s="309" t="s">
        <v>15063</v>
      </c>
      <c r="R2547" s="311"/>
    </row>
    <row r="2548" spans="1:18" s="312" customFormat="1" x14ac:dyDescent="0.3">
      <c r="A2548" s="307">
        <v>2545</v>
      </c>
      <c r="B2548" s="308" t="s">
        <v>5271</v>
      </c>
      <c r="C2548" s="308" t="s">
        <v>2396</v>
      </c>
      <c r="D2548" s="308" t="s">
        <v>1379</v>
      </c>
      <c r="E2548" s="308" t="s">
        <v>14817</v>
      </c>
      <c r="F2548" s="309" t="s">
        <v>8478</v>
      </c>
      <c r="G2548" s="309" t="s">
        <v>8495</v>
      </c>
      <c r="H2548" s="309" t="s">
        <v>8496</v>
      </c>
      <c r="I2548" s="309" t="s">
        <v>5706</v>
      </c>
      <c r="J2548" s="309" t="s">
        <v>15063</v>
      </c>
      <c r="K2548" s="310">
        <v>1.539002</v>
      </c>
      <c r="L2548" s="310">
        <v>1.539002</v>
      </c>
      <c r="M2548" s="310">
        <v>1.3219271500000001</v>
      </c>
      <c r="N2548" s="310"/>
      <c r="O2548" s="310">
        <f t="shared" si="39"/>
        <v>14.104910195048475</v>
      </c>
      <c r="P2548" s="310">
        <v>60.213696972737196</v>
      </c>
      <c r="Q2548" s="309" t="s">
        <v>15063</v>
      </c>
      <c r="R2548" s="311"/>
    </row>
    <row r="2549" spans="1:18" s="312" customFormat="1" x14ac:dyDescent="0.3">
      <c r="A2549" s="307">
        <v>2546</v>
      </c>
      <c r="B2549" s="308" t="s">
        <v>5271</v>
      </c>
      <c r="C2549" s="308" t="s">
        <v>2396</v>
      </c>
      <c r="D2549" s="308" t="s">
        <v>1379</v>
      </c>
      <c r="E2549" s="308" t="s">
        <v>14817</v>
      </c>
      <c r="F2549" s="309" t="s">
        <v>8497</v>
      </c>
      <c r="G2549" s="309" t="s">
        <v>8498</v>
      </c>
      <c r="H2549" s="309" t="s">
        <v>8499</v>
      </c>
      <c r="I2549" s="309" t="s">
        <v>5701</v>
      </c>
      <c r="J2549" s="309" t="s">
        <v>15063</v>
      </c>
      <c r="K2549" s="310">
        <v>0.83017999999999992</v>
      </c>
      <c r="L2549" s="310">
        <v>0.83017999999999992</v>
      </c>
      <c r="M2549" s="310">
        <v>0.74908350000000001</v>
      </c>
      <c r="N2549" s="310"/>
      <c r="O2549" s="310">
        <f t="shared" si="39"/>
        <v>9.7685441711435956</v>
      </c>
      <c r="P2549" s="310">
        <v>9.768544171143601</v>
      </c>
      <c r="Q2549" s="309" t="s">
        <v>15063</v>
      </c>
      <c r="R2549" s="311"/>
    </row>
    <row r="2550" spans="1:18" s="312" customFormat="1" x14ac:dyDescent="0.3">
      <c r="A2550" s="307">
        <v>2547</v>
      </c>
      <c r="B2550" s="308" t="s">
        <v>5271</v>
      </c>
      <c r="C2550" s="308" t="s">
        <v>2396</v>
      </c>
      <c r="D2550" s="308" t="s">
        <v>1379</v>
      </c>
      <c r="E2550" s="308" t="s">
        <v>14817</v>
      </c>
      <c r="F2550" s="309" t="s">
        <v>8497</v>
      </c>
      <c r="G2550" s="309" t="s">
        <v>8500</v>
      </c>
      <c r="H2550" s="309" t="s">
        <v>8501</v>
      </c>
      <c r="I2550" s="309" t="s">
        <v>5701</v>
      </c>
      <c r="J2550" s="309" t="s">
        <v>15063</v>
      </c>
      <c r="K2550" s="310">
        <v>0.185776</v>
      </c>
      <c r="L2550" s="310">
        <v>0.185776</v>
      </c>
      <c r="M2550" s="310">
        <v>0.168184</v>
      </c>
      <c r="N2550" s="310"/>
      <c r="O2550" s="310">
        <f t="shared" si="39"/>
        <v>9.4694686073550933</v>
      </c>
      <c r="P2550" s="310">
        <v>9.4694686073551022</v>
      </c>
      <c r="Q2550" s="309" t="s">
        <v>15063</v>
      </c>
      <c r="R2550" s="311"/>
    </row>
    <row r="2551" spans="1:18" s="312" customFormat="1" x14ac:dyDescent="0.3">
      <c r="A2551" s="307">
        <v>2548</v>
      </c>
      <c r="B2551" s="308" t="s">
        <v>5271</v>
      </c>
      <c r="C2551" s="308" t="s">
        <v>2396</v>
      </c>
      <c r="D2551" s="308" t="s">
        <v>1379</v>
      </c>
      <c r="E2551" s="308" t="s">
        <v>14817</v>
      </c>
      <c r="F2551" s="309" t="s">
        <v>8497</v>
      </c>
      <c r="G2551" s="309" t="s">
        <v>8502</v>
      </c>
      <c r="H2551" s="309" t="s">
        <v>8503</v>
      </c>
      <c r="I2551" s="309" t="s">
        <v>5701</v>
      </c>
      <c r="J2551" s="309" t="s">
        <v>15063</v>
      </c>
      <c r="K2551" s="310">
        <v>0.65772000000000008</v>
      </c>
      <c r="L2551" s="310">
        <v>0.65772000000000008</v>
      </c>
      <c r="M2551" s="310">
        <v>0.59356399999999998</v>
      </c>
      <c r="N2551" s="310"/>
      <c r="O2551" s="310">
        <f t="shared" si="39"/>
        <v>9.7543027428085036</v>
      </c>
      <c r="P2551" s="310">
        <v>9.7543027428085072</v>
      </c>
      <c r="Q2551" s="309" t="s">
        <v>15063</v>
      </c>
      <c r="R2551" s="311"/>
    </row>
    <row r="2552" spans="1:18" s="312" customFormat="1" x14ac:dyDescent="0.3">
      <c r="A2552" s="307">
        <v>2549</v>
      </c>
      <c r="B2552" s="308" t="s">
        <v>5271</v>
      </c>
      <c r="C2552" s="308" t="s">
        <v>2396</v>
      </c>
      <c r="D2552" s="308" t="s">
        <v>1379</v>
      </c>
      <c r="E2552" s="308" t="s">
        <v>14817</v>
      </c>
      <c r="F2552" s="309" t="s">
        <v>8497</v>
      </c>
      <c r="G2552" s="309" t="s">
        <v>8504</v>
      </c>
      <c r="H2552" s="309" t="s">
        <v>8505</v>
      </c>
      <c r="I2552" s="309" t="s">
        <v>5701</v>
      </c>
      <c r="J2552" s="309" t="s">
        <v>15063</v>
      </c>
      <c r="K2552" s="310">
        <v>0.51449999999999996</v>
      </c>
      <c r="L2552" s="310">
        <v>0.51449999999999996</v>
      </c>
      <c r="M2552" s="310">
        <v>0.46109349999999999</v>
      </c>
      <c r="N2552" s="310"/>
      <c r="O2552" s="310">
        <f t="shared" si="39"/>
        <v>10.380272108843531</v>
      </c>
      <c r="P2552" s="310">
        <v>10.380272108843547</v>
      </c>
      <c r="Q2552" s="309" t="s">
        <v>15063</v>
      </c>
      <c r="R2552" s="311"/>
    </row>
    <row r="2553" spans="1:18" s="312" customFormat="1" x14ac:dyDescent="0.3">
      <c r="A2553" s="307">
        <v>2550</v>
      </c>
      <c r="B2553" s="308" t="s">
        <v>5271</v>
      </c>
      <c r="C2553" s="308" t="s">
        <v>2396</v>
      </c>
      <c r="D2553" s="308" t="s">
        <v>1379</v>
      </c>
      <c r="E2553" s="308" t="s">
        <v>14817</v>
      </c>
      <c r="F2553" s="309" t="s">
        <v>8497</v>
      </c>
      <c r="G2553" s="309" t="s">
        <v>8506</v>
      </c>
      <c r="H2553" s="309" t="s">
        <v>8507</v>
      </c>
      <c r="I2553" s="309" t="s">
        <v>5706</v>
      </c>
      <c r="J2553" s="309" t="s">
        <v>15063</v>
      </c>
      <c r="K2553" s="310">
        <v>1.660514</v>
      </c>
      <c r="L2553" s="310">
        <v>1.660514</v>
      </c>
      <c r="M2553" s="310">
        <v>1.464181</v>
      </c>
      <c r="N2553" s="310"/>
      <c r="O2553" s="310">
        <f t="shared" si="39"/>
        <v>11.823628105514322</v>
      </c>
      <c r="P2553" s="310">
        <v>52.614264346358794</v>
      </c>
      <c r="Q2553" s="309" t="s">
        <v>15063</v>
      </c>
      <c r="R2553" s="311"/>
    </row>
    <row r="2554" spans="1:18" s="312" customFormat="1" x14ac:dyDescent="0.3">
      <c r="A2554" s="307">
        <v>2551</v>
      </c>
      <c r="B2554" s="308" t="s">
        <v>5271</v>
      </c>
      <c r="C2554" s="308" t="s">
        <v>2396</v>
      </c>
      <c r="D2554" s="308" t="s">
        <v>1379</v>
      </c>
      <c r="E2554" s="308" t="s">
        <v>14817</v>
      </c>
      <c r="F2554" s="309" t="s">
        <v>8508</v>
      </c>
      <c r="G2554" s="309" t="s">
        <v>8509</v>
      </c>
      <c r="H2554" s="309" t="s">
        <v>8510</v>
      </c>
      <c r="I2554" s="309" t="s">
        <v>5701</v>
      </c>
      <c r="J2554" s="309" t="s">
        <v>15063</v>
      </c>
      <c r="K2554" s="310">
        <v>0.94930000000000003</v>
      </c>
      <c r="L2554" s="310">
        <v>0.94930000000000003</v>
      </c>
      <c r="M2554" s="310">
        <v>0.85221799999999992</v>
      </c>
      <c r="N2554" s="310"/>
      <c r="O2554" s="310">
        <f t="shared" si="39"/>
        <v>10.226693352996957</v>
      </c>
      <c r="P2554" s="310">
        <v>10.226693352996952</v>
      </c>
      <c r="Q2554" s="309" t="s">
        <v>15063</v>
      </c>
      <c r="R2554" s="311"/>
    </row>
    <row r="2555" spans="1:18" s="312" customFormat="1" x14ac:dyDescent="0.3">
      <c r="A2555" s="307">
        <v>2552</v>
      </c>
      <c r="B2555" s="308" t="s">
        <v>5271</v>
      </c>
      <c r="C2555" s="308" t="s">
        <v>2396</v>
      </c>
      <c r="D2555" s="308" t="s">
        <v>1379</v>
      </c>
      <c r="E2555" s="308" t="s">
        <v>14817</v>
      </c>
      <c r="F2555" s="309" t="s">
        <v>8508</v>
      </c>
      <c r="G2555" s="309" t="s">
        <v>8511</v>
      </c>
      <c r="H2555" s="309" t="s">
        <v>8512</v>
      </c>
      <c r="I2555" s="309" t="s">
        <v>5701</v>
      </c>
      <c r="J2555" s="309" t="s">
        <v>15063</v>
      </c>
      <c r="K2555" s="310">
        <v>0.50275999999999998</v>
      </c>
      <c r="L2555" s="310">
        <v>0.50275999999999998</v>
      </c>
      <c r="M2555" s="310">
        <v>0.45246600000000003</v>
      </c>
      <c r="N2555" s="310"/>
      <c r="O2555" s="310">
        <f t="shared" si="39"/>
        <v>10.003580237091246</v>
      </c>
      <c r="P2555" s="310">
        <v>10.003580237091247</v>
      </c>
      <c r="Q2555" s="309" t="s">
        <v>15063</v>
      </c>
      <c r="R2555" s="311"/>
    </row>
    <row r="2556" spans="1:18" s="312" customFormat="1" x14ac:dyDescent="0.3">
      <c r="A2556" s="307">
        <v>2553</v>
      </c>
      <c r="B2556" s="308" t="s">
        <v>5271</v>
      </c>
      <c r="C2556" s="308" t="s">
        <v>2396</v>
      </c>
      <c r="D2556" s="308" t="s">
        <v>1379</v>
      </c>
      <c r="E2556" s="308" t="s">
        <v>14817</v>
      </c>
      <c r="F2556" s="309" t="s">
        <v>8508</v>
      </c>
      <c r="G2556" s="309" t="s">
        <v>8513</v>
      </c>
      <c r="H2556" s="309" t="s">
        <v>8514</v>
      </c>
      <c r="I2556" s="309" t="s">
        <v>5706</v>
      </c>
      <c r="J2556" s="309" t="s">
        <v>15063</v>
      </c>
      <c r="K2556" s="310">
        <v>0.58167999999999997</v>
      </c>
      <c r="L2556" s="310">
        <v>0.58167999999999997</v>
      </c>
      <c r="M2556" s="310">
        <v>0.52851599999999999</v>
      </c>
      <c r="N2556" s="310"/>
      <c r="O2556" s="310">
        <f t="shared" si="39"/>
        <v>9.1397331866318243</v>
      </c>
      <c r="P2556" s="310">
        <v>72.675066555455814</v>
      </c>
      <c r="Q2556" s="309" t="s">
        <v>15063</v>
      </c>
      <c r="R2556" s="311"/>
    </row>
    <row r="2557" spans="1:18" s="312" customFormat="1" x14ac:dyDescent="0.3">
      <c r="A2557" s="307">
        <v>2554</v>
      </c>
      <c r="B2557" s="308" t="s">
        <v>5271</v>
      </c>
      <c r="C2557" s="308" t="s">
        <v>2396</v>
      </c>
      <c r="D2557" s="308" t="s">
        <v>1379</v>
      </c>
      <c r="E2557" s="308" t="s">
        <v>14817</v>
      </c>
      <c r="F2557" s="309" t="s">
        <v>8508</v>
      </c>
      <c r="G2557" s="309" t="s">
        <v>8515</v>
      </c>
      <c r="H2557" s="309" t="s">
        <v>8516</v>
      </c>
      <c r="I2557" s="309" t="s">
        <v>5701</v>
      </c>
      <c r="J2557" s="309" t="s">
        <v>15063</v>
      </c>
      <c r="K2557" s="310">
        <v>1.0340849999999999</v>
      </c>
      <c r="L2557" s="310">
        <v>1.0340849999999999</v>
      </c>
      <c r="M2557" s="310">
        <v>0.93031799999999998</v>
      </c>
      <c r="N2557" s="310"/>
      <c r="O2557" s="310">
        <f t="shared" si="39"/>
        <v>10.034668329972869</v>
      </c>
      <c r="P2557" s="310">
        <v>10.034668329972884</v>
      </c>
      <c r="Q2557" s="309" t="s">
        <v>15063</v>
      </c>
      <c r="R2557" s="311"/>
    </row>
    <row r="2558" spans="1:18" s="312" customFormat="1" x14ac:dyDescent="0.3">
      <c r="A2558" s="307">
        <v>2555</v>
      </c>
      <c r="B2558" s="308" t="s">
        <v>5271</v>
      </c>
      <c r="C2558" s="308" t="s">
        <v>2396</v>
      </c>
      <c r="D2558" s="308" t="s">
        <v>1379</v>
      </c>
      <c r="E2558" s="308" t="s">
        <v>14817</v>
      </c>
      <c r="F2558" s="309" t="s">
        <v>8508</v>
      </c>
      <c r="G2558" s="309" t="s">
        <v>8517</v>
      </c>
      <c r="H2558" s="309" t="s">
        <v>8518</v>
      </c>
      <c r="I2558" s="309" t="s">
        <v>5701</v>
      </c>
      <c r="J2558" s="309" t="s">
        <v>15063</v>
      </c>
      <c r="K2558" s="310">
        <v>1.0465059999999999</v>
      </c>
      <c r="L2558" s="310">
        <v>1.0465059999999999</v>
      </c>
      <c r="M2558" s="310">
        <v>0.93033999999999994</v>
      </c>
      <c r="N2558" s="310"/>
      <c r="O2558" s="310">
        <f t="shared" si="39"/>
        <v>11.100366361970213</v>
      </c>
      <c r="P2558" s="310">
        <v>11.100366361970204</v>
      </c>
      <c r="Q2558" s="309" t="s">
        <v>15063</v>
      </c>
      <c r="R2558" s="311"/>
    </row>
    <row r="2559" spans="1:18" s="312" customFormat="1" x14ac:dyDescent="0.3">
      <c r="A2559" s="307">
        <v>2556</v>
      </c>
      <c r="B2559" s="308" t="s">
        <v>5271</v>
      </c>
      <c r="C2559" s="308" t="s">
        <v>2396</v>
      </c>
      <c r="D2559" s="308" t="s">
        <v>1379</v>
      </c>
      <c r="E2559" s="308" t="s">
        <v>14817</v>
      </c>
      <c r="F2559" s="309" t="s">
        <v>8508</v>
      </c>
      <c r="G2559" s="309" t="s">
        <v>8519</v>
      </c>
      <c r="H2559" s="309" t="s">
        <v>8520</v>
      </c>
      <c r="I2559" s="309" t="s">
        <v>5622</v>
      </c>
      <c r="J2559" s="309" t="s">
        <v>15063</v>
      </c>
      <c r="K2559" s="310">
        <v>1.5179149999999999</v>
      </c>
      <c r="L2559" s="310">
        <v>1.5179149999999999</v>
      </c>
      <c r="M2559" s="310">
        <v>1.2979691164999998</v>
      </c>
      <c r="N2559" s="310"/>
      <c r="O2559" s="310">
        <f t="shared" si="39"/>
        <v>14.490000000000009</v>
      </c>
      <c r="P2559" s="310">
        <v>28.30125661720675</v>
      </c>
      <c r="Q2559" s="309" t="s">
        <v>15063</v>
      </c>
      <c r="R2559" s="311"/>
    </row>
    <row r="2560" spans="1:18" s="312" customFormat="1" x14ac:dyDescent="0.3">
      <c r="A2560" s="307">
        <v>2557</v>
      </c>
      <c r="B2560" s="308" t="s">
        <v>5271</v>
      </c>
      <c r="C2560" s="308" t="s">
        <v>2396</v>
      </c>
      <c r="D2560" s="308" t="s">
        <v>1379</v>
      </c>
      <c r="E2560" s="308" t="s">
        <v>14817</v>
      </c>
      <c r="F2560" s="309" t="s">
        <v>8508</v>
      </c>
      <c r="G2560" s="309" t="s">
        <v>8521</v>
      </c>
      <c r="H2560" s="309" t="s">
        <v>8522</v>
      </c>
      <c r="I2560" s="309" t="s">
        <v>5701</v>
      </c>
      <c r="J2560" s="309" t="s">
        <v>15063</v>
      </c>
      <c r="K2560" s="310">
        <v>1.069401</v>
      </c>
      <c r="L2560" s="310">
        <v>1.069401</v>
      </c>
      <c r="M2560" s="310">
        <v>0.95759550000000004</v>
      </c>
      <c r="N2560" s="310"/>
      <c r="O2560" s="310">
        <f t="shared" si="39"/>
        <v>10.454964975720053</v>
      </c>
      <c r="P2560" s="310">
        <v>10.454964975720049</v>
      </c>
      <c r="Q2560" s="309" t="s">
        <v>15063</v>
      </c>
      <c r="R2560" s="311"/>
    </row>
    <row r="2561" spans="1:18" s="312" customFormat="1" x14ac:dyDescent="0.3">
      <c r="A2561" s="307">
        <v>2558</v>
      </c>
      <c r="B2561" s="308" t="s">
        <v>5271</v>
      </c>
      <c r="C2561" s="308" t="s">
        <v>2396</v>
      </c>
      <c r="D2561" s="308" t="s">
        <v>1379</v>
      </c>
      <c r="E2561" s="308" t="s">
        <v>14817</v>
      </c>
      <c r="F2561" s="309" t="s">
        <v>8508</v>
      </c>
      <c r="G2561" s="309" t="s">
        <v>8523</v>
      </c>
      <c r="H2561" s="309" t="s">
        <v>8524</v>
      </c>
      <c r="I2561" s="309" t="s">
        <v>2414</v>
      </c>
      <c r="J2561" s="309" t="s">
        <v>15063</v>
      </c>
      <c r="K2561" s="310">
        <v>0.77280000000000004</v>
      </c>
      <c r="L2561" s="310">
        <v>0.77280000000000004</v>
      </c>
      <c r="M2561" s="310">
        <v>0.77380800000000005</v>
      </c>
      <c r="N2561" s="310"/>
      <c r="O2561" s="310">
        <f t="shared" si="39"/>
        <v>-0.13043478260869679</v>
      </c>
      <c r="P2561" s="310">
        <v>-0.13043478260870156</v>
      </c>
      <c r="Q2561" s="309" t="s">
        <v>15063</v>
      </c>
      <c r="R2561" s="311"/>
    </row>
    <row r="2562" spans="1:18" s="312" customFormat="1" x14ac:dyDescent="0.3">
      <c r="A2562" s="307">
        <v>2559</v>
      </c>
      <c r="B2562" s="308" t="s">
        <v>5271</v>
      </c>
      <c r="C2562" s="308" t="s">
        <v>2396</v>
      </c>
      <c r="D2562" s="308" t="s">
        <v>1379</v>
      </c>
      <c r="E2562" s="308" t="s">
        <v>14817</v>
      </c>
      <c r="F2562" s="309" t="s">
        <v>8508</v>
      </c>
      <c r="G2562" s="309" t="s">
        <v>8525</v>
      </c>
      <c r="H2562" s="309" t="s">
        <v>8526</v>
      </c>
      <c r="I2562" s="309" t="s">
        <v>5706</v>
      </c>
      <c r="J2562" s="309" t="s">
        <v>15063</v>
      </c>
      <c r="K2562" s="310">
        <v>1.7016119999999999</v>
      </c>
      <c r="L2562" s="310">
        <v>1.7016119999999999</v>
      </c>
      <c r="M2562" s="310">
        <v>1.4665210000000002</v>
      </c>
      <c r="N2562" s="310"/>
      <c r="O2562" s="310">
        <f t="shared" si="39"/>
        <v>13.815781741078444</v>
      </c>
      <c r="P2562" s="310">
        <v>25.635496333206643</v>
      </c>
      <c r="Q2562" s="309" t="s">
        <v>15063</v>
      </c>
      <c r="R2562" s="311"/>
    </row>
    <row r="2563" spans="1:18" s="312" customFormat="1" x14ac:dyDescent="0.3">
      <c r="A2563" s="307">
        <v>2560</v>
      </c>
      <c r="B2563" s="308" t="s">
        <v>5271</v>
      </c>
      <c r="C2563" s="308" t="s">
        <v>2396</v>
      </c>
      <c r="D2563" s="308" t="s">
        <v>1379</v>
      </c>
      <c r="E2563" s="308" t="s">
        <v>14817</v>
      </c>
      <c r="F2563" s="309" t="s">
        <v>8508</v>
      </c>
      <c r="G2563" s="309" t="s">
        <v>8527</v>
      </c>
      <c r="H2563" s="309" t="s">
        <v>8528</v>
      </c>
      <c r="I2563" s="309" t="s">
        <v>5706</v>
      </c>
      <c r="J2563" s="309" t="s">
        <v>15063</v>
      </c>
      <c r="K2563" s="310">
        <v>0.67853399999999997</v>
      </c>
      <c r="L2563" s="310">
        <v>0.67853399999999997</v>
      </c>
      <c r="M2563" s="310">
        <v>0.58700100000000011</v>
      </c>
      <c r="N2563" s="310"/>
      <c r="O2563" s="310">
        <f t="shared" si="39"/>
        <v>13.48981775415821</v>
      </c>
      <c r="P2563" s="310">
        <v>65.47870319428462</v>
      </c>
      <c r="Q2563" s="309" t="s">
        <v>15063</v>
      </c>
      <c r="R2563" s="311"/>
    </row>
    <row r="2564" spans="1:18" s="312" customFormat="1" x14ac:dyDescent="0.3">
      <c r="A2564" s="307">
        <v>2561</v>
      </c>
      <c r="B2564" s="308" t="s">
        <v>5271</v>
      </c>
      <c r="C2564" s="308" t="s">
        <v>2396</v>
      </c>
      <c r="D2564" s="308" t="s">
        <v>1379</v>
      </c>
      <c r="E2564" s="308" t="s">
        <v>14817</v>
      </c>
      <c r="F2564" s="309" t="s">
        <v>8508</v>
      </c>
      <c r="G2564" s="309" t="s">
        <v>8529</v>
      </c>
      <c r="H2564" s="309" t="s">
        <v>8530</v>
      </c>
      <c r="I2564" s="309" t="s">
        <v>5706</v>
      </c>
      <c r="J2564" s="309" t="s">
        <v>15063</v>
      </c>
      <c r="K2564" s="310">
        <v>0.78303400000000001</v>
      </c>
      <c r="L2564" s="310">
        <v>0.78303400000000001</v>
      </c>
      <c r="M2564" s="310">
        <v>0.68865149999999997</v>
      </c>
      <c r="N2564" s="310"/>
      <c r="O2564" s="310">
        <f t="shared" ref="O2564:O2627" si="40">(L2564-M2564)/L2564*100</f>
        <v>12.053435738422602</v>
      </c>
      <c r="P2564" s="310">
        <v>67.04319113953801</v>
      </c>
      <c r="Q2564" s="309" t="s">
        <v>15063</v>
      </c>
      <c r="R2564" s="311"/>
    </row>
    <row r="2565" spans="1:18" s="312" customFormat="1" x14ac:dyDescent="0.3">
      <c r="A2565" s="307">
        <v>2562</v>
      </c>
      <c r="B2565" s="308" t="s">
        <v>5271</v>
      </c>
      <c r="C2565" s="308" t="s">
        <v>2396</v>
      </c>
      <c r="D2565" s="308" t="s">
        <v>1379</v>
      </c>
      <c r="E2565" s="308" t="s">
        <v>14817</v>
      </c>
      <c r="F2565" s="309" t="s">
        <v>8508</v>
      </c>
      <c r="G2565" s="309" t="s">
        <v>8531</v>
      </c>
      <c r="H2565" s="309" t="s">
        <v>14818</v>
      </c>
      <c r="I2565" s="309" t="s">
        <v>5701</v>
      </c>
      <c r="J2565" s="309" t="s">
        <v>15063</v>
      </c>
      <c r="K2565" s="310">
        <v>0.28466000000000002</v>
      </c>
      <c r="L2565" s="310">
        <v>0.28466000000000002</v>
      </c>
      <c r="M2565" s="310">
        <v>0.25607400000000002</v>
      </c>
      <c r="N2565" s="310"/>
      <c r="O2565" s="310">
        <f t="shared" si="40"/>
        <v>10.042155553994238</v>
      </c>
      <c r="P2565" s="310">
        <v>10.042155553994236</v>
      </c>
      <c r="Q2565" s="309" t="s">
        <v>15063</v>
      </c>
      <c r="R2565" s="311"/>
    </row>
    <row r="2566" spans="1:18" s="312" customFormat="1" x14ac:dyDescent="0.3">
      <c r="A2566" s="307">
        <v>2563</v>
      </c>
      <c r="B2566" s="308" t="s">
        <v>5271</v>
      </c>
      <c r="C2566" s="308" t="s">
        <v>2396</v>
      </c>
      <c r="D2566" s="308" t="s">
        <v>1379</v>
      </c>
      <c r="E2566" s="308" t="s">
        <v>14819</v>
      </c>
      <c r="F2566" s="309" t="s">
        <v>8532</v>
      </c>
      <c r="G2566" s="309" t="s">
        <v>8533</v>
      </c>
      <c r="H2566" s="309" t="s">
        <v>8534</v>
      </c>
      <c r="I2566" s="309" t="s">
        <v>5701</v>
      </c>
      <c r="J2566" s="309" t="s">
        <v>15063</v>
      </c>
      <c r="K2566" s="310">
        <v>0.70120000000000005</v>
      </c>
      <c r="L2566" s="310">
        <v>0.70120000000000005</v>
      </c>
      <c r="M2566" s="310">
        <v>0.64172300000000004</v>
      </c>
      <c r="N2566" s="310"/>
      <c r="O2566" s="310">
        <f t="shared" si="40"/>
        <v>8.4821734169994301</v>
      </c>
      <c r="P2566" s="310">
        <v>11.40023441348581</v>
      </c>
      <c r="Q2566" s="309" t="s">
        <v>15063</v>
      </c>
      <c r="R2566" s="311"/>
    </row>
    <row r="2567" spans="1:18" s="312" customFormat="1" x14ac:dyDescent="0.3">
      <c r="A2567" s="307">
        <v>2564</v>
      </c>
      <c r="B2567" s="308" t="s">
        <v>5271</v>
      </c>
      <c r="C2567" s="308" t="s">
        <v>2396</v>
      </c>
      <c r="D2567" s="308" t="s">
        <v>1379</v>
      </c>
      <c r="E2567" s="308" t="s">
        <v>14819</v>
      </c>
      <c r="F2567" s="309" t="s">
        <v>8532</v>
      </c>
      <c r="G2567" s="309" t="s">
        <v>8535</v>
      </c>
      <c r="H2567" s="309" t="s">
        <v>8536</v>
      </c>
      <c r="I2567" s="309" t="s">
        <v>5701</v>
      </c>
      <c r="J2567" s="309" t="s">
        <v>15063</v>
      </c>
      <c r="K2567" s="310">
        <v>0.89880000000000004</v>
      </c>
      <c r="L2567" s="310">
        <v>0.89880000000000004</v>
      </c>
      <c r="M2567" s="310">
        <v>0.80873949999999994</v>
      </c>
      <c r="N2567" s="310"/>
      <c r="O2567" s="310">
        <f t="shared" si="40"/>
        <v>10.02008233199823</v>
      </c>
      <c r="P2567" s="310">
        <v>10.378111737917283</v>
      </c>
      <c r="Q2567" s="309" t="s">
        <v>15063</v>
      </c>
      <c r="R2567" s="311"/>
    </row>
    <row r="2568" spans="1:18" s="312" customFormat="1" x14ac:dyDescent="0.3">
      <c r="A2568" s="307">
        <v>2565</v>
      </c>
      <c r="B2568" s="308" t="s">
        <v>5271</v>
      </c>
      <c r="C2568" s="308" t="s">
        <v>2396</v>
      </c>
      <c r="D2568" s="308" t="s">
        <v>1379</v>
      </c>
      <c r="E2568" s="308" t="s">
        <v>14819</v>
      </c>
      <c r="F2568" s="309" t="s">
        <v>8532</v>
      </c>
      <c r="G2568" s="309" t="s">
        <v>8537</v>
      </c>
      <c r="H2568" s="309" t="s">
        <v>8538</v>
      </c>
      <c r="I2568" s="309" t="s">
        <v>5701</v>
      </c>
      <c r="J2568" s="309" t="s">
        <v>15063</v>
      </c>
      <c r="K2568" s="310">
        <v>0.93320000000000003</v>
      </c>
      <c r="L2568" s="310">
        <v>0.93320000000000003</v>
      </c>
      <c r="M2568" s="310">
        <v>0.83981349999999999</v>
      </c>
      <c r="N2568" s="310"/>
      <c r="O2568" s="310">
        <f t="shared" si="40"/>
        <v>10.007126018002575</v>
      </c>
      <c r="P2568" s="310">
        <v>15.636953940009302</v>
      </c>
      <c r="Q2568" s="309" t="s">
        <v>15063</v>
      </c>
      <c r="R2568" s="311"/>
    </row>
    <row r="2569" spans="1:18" s="312" customFormat="1" x14ac:dyDescent="0.3">
      <c r="A2569" s="307">
        <v>2566</v>
      </c>
      <c r="B2569" s="308" t="s">
        <v>5271</v>
      </c>
      <c r="C2569" s="308" t="s">
        <v>2396</v>
      </c>
      <c r="D2569" s="308" t="s">
        <v>1379</v>
      </c>
      <c r="E2569" s="308" t="s">
        <v>14819</v>
      </c>
      <c r="F2569" s="309" t="s">
        <v>8532</v>
      </c>
      <c r="G2569" s="309" t="s">
        <v>8539</v>
      </c>
      <c r="H2569" s="309" t="s">
        <v>8540</v>
      </c>
      <c r="I2569" s="309" t="s">
        <v>5701</v>
      </c>
      <c r="J2569" s="309" t="s">
        <v>15063</v>
      </c>
      <c r="K2569" s="310">
        <v>0.3926</v>
      </c>
      <c r="L2569" s="310">
        <v>0.3926</v>
      </c>
      <c r="M2569" s="310">
        <v>0.35339549999999997</v>
      </c>
      <c r="N2569" s="310"/>
      <c r="O2569" s="310">
        <f t="shared" si="40"/>
        <v>9.9858634742740779</v>
      </c>
      <c r="P2569" s="310">
        <v>9.9858634742740815</v>
      </c>
      <c r="Q2569" s="309" t="s">
        <v>15063</v>
      </c>
      <c r="R2569" s="311"/>
    </row>
    <row r="2570" spans="1:18" s="312" customFormat="1" x14ac:dyDescent="0.3">
      <c r="A2570" s="307">
        <v>2567</v>
      </c>
      <c r="B2570" s="308" t="s">
        <v>5271</v>
      </c>
      <c r="C2570" s="308" t="s">
        <v>2396</v>
      </c>
      <c r="D2570" s="308" t="s">
        <v>1379</v>
      </c>
      <c r="E2570" s="308" t="s">
        <v>14819</v>
      </c>
      <c r="F2570" s="309" t="s">
        <v>8532</v>
      </c>
      <c r="G2570" s="309" t="s">
        <v>8541</v>
      </c>
      <c r="H2570" s="309" t="s">
        <v>8542</v>
      </c>
      <c r="I2570" s="309" t="s">
        <v>5701</v>
      </c>
      <c r="J2570" s="309" t="s">
        <v>15063</v>
      </c>
      <c r="K2570" s="310">
        <v>0.99239999999999995</v>
      </c>
      <c r="L2570" s="310">
        <v>0.99239999999999995</v>
      </c>
      <c r="M2570" s="310">
        <v>0.86328875999999999</v>
      </c>
      <c r="N2570" s="310"/>
      <c r="O2570" s="310">
        <f t="shared" si="40"/>
        <v>13.009999999999996</v>
      </c>
      <c r="P2570" s="310">
        <v>13.01</v>
      </c>
      <c r="Q2570" s="309" t="s">
        <v>15063</v>
      </c>
      <c r="R2570" s="311"/>
    </row>
    <row r="2571" spans="1:18" s="312" customFormat="1" x14ac:dyDescent="0.3">
      <c r="A2571" s="307">
        <v>2568</v>
      </c>
      <c r="B2571" s="308" t="s">
        <v>5271</v>
      </c>
      <c r="C2571" s="308" t="s">
        <v>2396</v>
      </c>
      <c r="D2571" s="308" t="s">
        <v>1379</v>
      </c>
      <c r="E2571" s="308" t="s">
        <v>14819</v>
      </c>
      <c r="F2571" s="309" t="s">
        <v>8532</v>
      </c>
      <c r="G2571" s="309" t="s">
        <v>8543</v>
      </c>
      <c r="H2571" s="309" t="s">
        <v>8544</v>
      </c>
      <c r="I2571" s="309" t="s">
        <v>5706</v>
      </c>
      <c r="J2571" s="309" t="s">
        <v>15063</v>
      </c>
      <c r="K2571" s="310">
        <v>0.38017000000000001</v>
      </c>
      <c r="L2571" s="310">
        <v>0.38017000000000001</v>
      </c>
      <c r="M2571" s="310">
        <v>0.34200093199999998</v>
      </c>
      <c r="N2571" s="310"/>
      <c r="O2571" s="310">
        <f t="shared" si="40"/>
        <v>10.040000000000008</v>
      </c>
      <c r="P2571" s="310">
        <v>44.042579750982568</v>
      </c>
      <c r="Q2571" s="309" t="s">
        <v>15063</v>
      </c>
      <c r="R2571" s="311"/>
    </row>
    <row r="2572" spans="1:18" s="312" customFormat="1" x14ac:dyDescent="0.3">
      <c r="A2572" s="307">
        <v>2569</v>
      </c>
      <c r="B2572" s="308" t="s">
        <v>5271</v>
      </c>
      <c r="C2572" s="308" t="s">
        <v>2396</v>
      </c>
      <c r="D2572" s="308" t="s">
        <v>1379</v>
      </c>
      <c r="E2572" s="308" t="s">
        <v>14819</v>
      </c>
      <c r="F2572" s="309" t="s">
        <v>8532</v>
      </c>
      <c r="G2572" s="309" t="s">
        <v>8545</v>
      </c>
      <c r="H2572" s="309" t="s">
        <v>14820</v>
      </c>
      <c r="I2572" s="309" t="s">
        <v>5706</v>
      </c>
      <c r="J2572" s="309" t="s">
        <v>15063</v>
      </c>
      <c r="K2572" s="310">
        <v>0.40570000000000006</v>
      </c>
      <c r="L2572" s="310">
        <v>0.40570000000000006</v>
      </c>
      <c r="M2572" s="310">
        <v>0.35450066000000008</v>
      </c>
      <c r="N2572" s="310"/>
      <c r="O2572" s="310">
        <f t="shared" si="40"/>
        <v>12.619999999999992</v>
      </c>
      <c r="P2572" s="310">
        <v>64.178650850558512</v>
      </c>
      <c r="Q2572" s="309" t="s">
        <v>15063</v>
      </c>
      <c r="R2572" s="311"/>
    </row>
    <row r="2573" spans="1:18" s="312" customFormat="1" x14ac:dyDescent="0.3">
      <c r="A2573" s="307">
        <v>2570</v>
      </c>
      <c r="B2573" s="308" t="s">
        <v>5271</v>
      </c>
      <c r="C2573" s="308" t="s">
        <v>2396</v>
      </c>
      <c r="D2573" s="308" t="s">
        <v>1379</v>
      </c>
      <c r="E2573" s="308" t="s">
        <v>14819</v>
      </c>
      <c r="F2573" s="309" t="s">
        <v>8546</v>
      </c>
      <c r="G2573" s="309" t="s">
        <v>8547</v>
      </c>
      <c r="H2573" s="309" t="s">
        <v>8548</v>
      </c>
      <c r="I2573" s="309" t="s">
        <v>5701</v>
      </c>
      <c r="J2573" s="309" t="s">
        <v>15063</v>
      </c>
      <c r="K2573" s="310">
        <v>1.1127</v>
      </c>
      <c r="L2573" s="310">
        <v>1.1127</v>
      </c>
      <c r="M2573" s="310">
        <v>1.0009265000000001</v>
      </c>
      <c r="N2573" s="310"/>
      <c r="O2573" s="310">
        <f t="shared" si="40"/>
        <v>10.045250292082319</v>
      </c>
      <c r="P2573" s="310">
        <v>10.975290631287338</v>
      </c>
      <c r="Q2573" s="309" t="s">
        <v>15063</v>
      </c>
      <c r="R2573" s="311"/>
    </row>
    <row r="2574" spans="1:18" s="312" customFormat="1" x14ac:dyDescent="0.3">
      <c r="A2574" s="307">
        <v>2571</v>
      </c>
      <c r="B2574" s="308" t="s">
        <v>5271</v>
      </c>
      <c r="C2574" s="308" t="s">
        <v>2396</v>
      </c>
      <c r="D2574" s="308" t="s">
        <v>1379</v>
      </c>
      <c r="E2574" s="308" t="s">
        <v>14819</v>
      </c>
      <c r="F2574" s="309" t="s">
        <v>8546</v>
      </c>
      <c r="G2574" s="309" t="s">
        <v>8549</v>
      </c>
      <c r="H2574" s="309" t="s">
        <v>8550</v>
      </c>
      <c r="I2574" s="309" t="s">
        <v>5701</v>
      </c>
      <c r="J2574" s="309" t="s">
        <v>15063</v>
      </c>
      <c r="K2574" s="310">
        <v>0.67687999999999993</v>
      </c>
      <c r="L2574" s="310">
        <v>0.67687999999999993</v>
      </c>
      <c r="M2574" s="310">
        <v>0.60685149999999999</v>
      </c>
      <c r="N2574" s="310"/>
      <c r="O2574" s="310">
        <f t="shared" si="40"/>
        <v>10.345777685852728</v>
      </c>
      <c r="P2574" s="310">
        <v>10.34577768585272</v>
      </c>
      <c r="Q2574" s="309" t="s">
        <v>15063</v>
      </c>
      <c r="R2574" s="311"/>
    </row>
    <row r="2575" spans="1:18" s="312" customFormat="1" x14ac:dyDescent="0.3">
      <c r="A2575" s="307">
        <v>2572</v>
      </c>
      <c r="B2575" s="308" t="s">
        <v>5271</v>
      </c>
      <c r="C2575" s="308" t="s">
        <v>2396</v>
      </c>
      <c r="D2575" s="308" t="s">
        <v>1379</v>
      </c>
      <c r="E2575" s="308" t="s">
        <v>14819</v>
      </c>
      <c r="F2575" s="309" t="s">
        <v>8546</v>
      </c>
      <c r="G2575" s="309" t="s">
        <v>8551</v>
      </c>
      <c r="H2575" s="309" t="s">
        <v>8552</v>
      </c>
      <c r="I2575" s="309" t="s">
        <v>5701</v>
      </c>
      <c r="J2575" s="309" t="s">
        <v>15063</v>
      </c>
      <c r="K2575" s="310">
        <v>0.74225999999999992</v>
      </c>
      <c r="L2575" s="310">
        <v>0.74225999999999992</v>
      </c>
      <c r="M2575" s="310">
        <v>0.66805597999999999</v>
      </c>
      <c r="N2575" s="310"/>
      <c r="O2575" s="310">
        <f t="shared" si="40"/>
        <v>9.9970387734755928</v>
      </c>
      <c r="P2575" s="310">
        <v>9.9970387734755981</v>
      </c>
      <c r="Q2575" s="309" t="s">
        <v>15063</v>
      </c>
      <c r="R2575" s="311"/>
    </row>
    <row r="2576" spans="1:18" s="312" customFormat="1" x14ac:dyDescent="0.3">
      <c r="A2576" s="307">
        <v>2573</v>
      </c>
      <c r="B2576" s="308" t="s">
        <v>5271</v>
      </c>
      <c r="C2576" s="308" t="s">
        <v>2396</v>
      </c>
      <c r="D2576" s="308" t="s">
        <v>1379</v>
      </c>
      <c r="E2576" s="308" t="s">
        <v>14819</v>
      </c>
      <c r="F2576" s="309" t="s">
        <v>8546</v>
      </c>
      <c r="G2576" s="309" t="s">
        <v>8553</v>
      </c>
      <c r="H2576" s="309" t="s">
        <v>8554</v>
      </c>
      <c r="I2576" s="309" t="s">
        <v>5701</v>
      </c>
      <c r="J2576" s="309" t="s">
        <v>15063</v>
      </c>
      <c r="K2576" s="310">
        <v>5.1999999999999998E-3</v>
      </c>
      <c r="L2576" s="310">
        <v>5.1999999999999998E-3</v>
      </c>
      <c r="M2576" s="310">
        <v>4.6602399999999961E-3</v>
      </c>
      <c r="N2576" s="310"/>
      <c r="O2576" s="310">
        <f t="shared" si="40"/>
        <v>10.380000000000072</v>
      </c>
      <c r="P2576" s="310">
        <v>10.796206146332787</v>
      </c>
      <c r="Q2576" s="309" t="s">
        <v>15063</v>
      </c>
      <c r="R2576" s="311"/>
    </row>
    <row r="2577" spans="1:18" s="312" customFormat="1" x14ac:dyDescent="0.3">
      <c r="A2577" s="307">
        <v>2574</v>
      </c>
      <c r="B2577" s="308" t="s">
        <v>5271</v>
      </c>
      <c r="C2577" s="308" t="s">
        <v>2396</v>
      </c>
      <c r="D2577" s="308" t="s">
        <v>1379</v>
      </c>
      <c r="E2577" s="308" t="s">
        <v>14819</v>
      </c>
      <c r="F2577" s="309" t="s">
        <v>8546</v>
      </c>
      <c r="G2577" s="309" t="s">
        <v>8555</v>
      </c>
      <c r="H2577" s="309" t="s">
        <v>8556</v>
      </c>
      <c r="I2577" s="309" t="s">
        <v>5701</v>
      </c>
      <c r="J2577" s="309" t="s">
        <v>15063</v>
      </c>
      <c r="K2577" s="310">
        <v>1.4439199999999999</v>
      </c>
      <c r="L2577" s="310">
        <v>1.4439199999999999</v>
      </c>
      <c r="M2577" s="310">
        <v>1.29792592</v>
      </c>
      <c r="N2577" s="310"/>
      <c r="O2577" s="310">
        <f t="shared" si="40"/>
        <v>10.110953515430213</v>
      </c>
      <c r="P2577" s="310">
        <v>10.110953515430211</v>
      </c>
      <c r="Q2577" s="309" t="s">
        <v>15063</v>
      </c>
      <c r="R2577" s="311"/>
    </row>
    <row r="2578" spans="1:18" s="312" customFormat="1" x14ac:dyDescent="0.3">
      <c r="A2578" s="307">
        <v>2575</v>
      </c>
      <c r="B2578" s="308" t="s">
        <v>5271</v>
      </c>
      <c r="C2578" s="308" t="s">
        <v>2396</v>
      </c>
      <c r="D2578" s="308" t="s">
        <v>1379</v>
      </c>
      <c r="E2578" s="308" t="s">
        <v>14819</v>
      </c>
      <c r="F2578" s="309" t="s">
        <v>8546</v>
      </c>
      <c r="G2578" s="309" t="s">
        <v>8557</v>
      </c>
      <c r="H2578" s="309" t="s">
        <v>8558</v>
      </c>
      <c r="I2578" s="309" t="s">
        <v>5701</v>
      </c>
      <c r="J2578" s="309" t="s">
        <v>15063</v>
      </c>
      <c r="K2578" s="310">
        <v>1.1795800000000001</v>
      </c>
      <c r="L2578" s="310">
        <v>1.1795800000000001</v>
      </c>
      <c r="M2578" s="310">
        <v>1.0602414999999998</v>
      </c>
      <c r="N2578" s="310"/>
      <c r="O2578" s="310">
        <f t="shared" si="40"/>
        <v>10.117033181301839</v>
      </c>
      <c r="P2578" s="310">
        <v>12.041632720857976</v>
      </c>
      <c r="Q2578" s="309" t="s">
        <v>15063</v>
      </c>
      <c r="R2578" s="311"/>
    </row>
    <row r="2579" spans="1:18" s="312" customFormat="1" x14ac:dyDescent="0.3">
      <c r="A2579" s="307">
        <v>2576</v>
      </c>
      <c r="B2579" s="308" t="s">
        <v>5271</v>
      </c>
      <c r="C2579" s="308" t="s">
        <v>2396</v>
      </c>
      <c r="D2579" s="308" t="s">
        <v>1379</v>
      </c>
      <c r="E2579" s="308" t="s">
        <v>14819</v>
      </c>
      <c r="F2579" s="309" t="s">
        <v>8546</v>
      </c>
      <c r="G2579" s="309" t="s">
        <v>8559</v>
      </c>
      <c r="H2579" s="309" t="s">
        <v>8560</v>
      </c>
      <c r="I2579" s="309" t="s">
        <v>5701</v>
      </c>
      <c r="J2579" s="309" t="s">
        <v>15063</v>
      </c>
      <c r="K2579" s="310">
        <v>0.37352000000000002</v>
      </c>
      <c r="L2579" s="310">
        <v>0.37352000000000002</v>
      </c>
      <c r="M2579" s="310">
        <v>0.336256</v>
      </c>
      <c r="N2579" s="310"/>
      <c r="O2579" s="310">
        <f t="shared" si="40"/>
        <v>9.9764403512529487</v>
      </c>
      <c r="P2579" s="310">
        <v>9.9764403512529469</v>
      </c>
      <c r="Q2579" s="309" t="s">
        <v>15063</v>
      </c>
      <c r="R2579" s="311"/>
    </row>
    <row r="2580" spans="1:18" s="312" customFormat="1" x14ac:dyDescent="0.3">
      <c r="A2580" s="307">
        <v>2577</v>
      </c>
      <c r="B2580" s="308" t="s">
        <v>5271</v>
      </c>
      <c r="C2580" s="308" t="s">
        <v>2396</v>
      </c>
      <c r="D2580" s="308" t="s">
        <v>1379</v>
      </c>
      <c r="E2580" s="308" t="s">
        <v>14819</v>
      </c>
      <c r="F2580" s="309" t="s">
        <v>8546</v>
      </c>
      <c r="G2580" s="309" t="s">
        <v>8561</v>
      </c>
      <c r="H2580" s="309" t="s">
        <v>8562</v>
      </c>
      <c r="I2580" s="309" t="s">
        <v>5701</v>
      </c>
      <c r="J2580" s="309" t="s">
        <v>15063</v>
      </c>
      <c r="K2580" s="310">
        <v>0.78351999999999999</v>
      </c>
      <c r="L2580" s="310">
        <v>0.78351999999999999</v>
      </c>
      <c r="M2580" s="310">
        <v>0.70753949999999999</v>
      </c>
      <c r="N2580" s="310"/>
      <c r="O2580" s="310">
        <f t="shared" si="40"/>
        <v>9.6973274453747198</v>
      </c>
      <c r="P2580" s="310">
        <v>9.6973274453747038</v>
      </c>
      <c r="Q2580" s="309" t="s">
        <v>15063</v>
      </c>
      <c r="R2580" s="311"/>
    </row>
    <row r="2581" spans="1:18" s="312" customFormat="1" x14ac:dyDescent="0.3">
      <c r="A2581" s="307">
        <v>2578</v>
      </c>
      <c r="B2581" s="308" t="s">
        <v>5271</v>
      </c>
      <c r="C2581" s="308" t="s">
        <v>2396</v>
      </c>
      <c r="D2581" s="308" t="s">
        <v>1379</v>
      </c>
      <c r="E2581" s="308" t="s">
        <v>14819</v>
      </c>
      <c r="F2581" s="309" t="s">
        <v>8546</v>
      </c>
      <c r="G2581" s="309" t="s">
        <v>8563</v>
      </c>
      <c r="H2581" s="309" t="s">
        <v>8564</v>
      </c>
      <c r="I2581" s="309" t="s">
        <v>5706</v>
      </c>
      <c r="J2581" s="309" t="s">
        <v>15063</v>
      </c>
      <c r="K2581" s="310">
        <v>0.46378999999999998</v>
      </c>
      <c r="L2581" s="310">
        <v>0.46378999999999998</v>
      </c>
      <c r="M2581" s="310">
        <v>0.41332964799999999</v>
      </c>
      <c r="N2581" s="310"/>
      <c r="O2581" s="310">
        <f t="shared" si="40"/>
        <v>10.879999999999997</v>
      </c>
      <c r="P2581" s="310">
        <v>52.893858577292832</v>
      </c>
      <c r="Q2581" s="309" t="s">
        <v>15063</v>
      </c>
      <c r="R2581" s="311"/>
    </row>
    <row r="2582" spans="1:18" s="312" customFormat="1" x14ac:dyDescent="0.3">
      <c r="A2582" s="307">
        <v>2579</v>
      </c>
      <c r="B2582" s="308" t="s">
        <v>5271</v>
      </c>
      <c r="C2582" s="308" t="s">
        <v>2396</v>
      </c>
      <c r="D2582" s="308" t="s">
        <v>1379</v>
      </c>
      <c r="E2582" s="308" t="s">
        <v>14819</v>
      </c>
      <c r="F2582" s="309" t="s">
        <v>8546</v>
      </c>
      <c r="G2582" s="309" t="s">
        <v>8565</v>
      </c>
      <c r="H2582" s="309" t="s">
        <v>8566</v>
      </c>
      <c r="I2582" s="309" t="s">
        <v>5706</v>
      </c>
      <c r="J2582" s="309" t="s">
        <v>15063</v>
      </c>
      <c r="K2582" s="310">
        <v>0.82777999999999996</v>
      </c>
      <c r="L2582" s="310">
        <v>0.82777999999999996</v>
      </c>
      <c r="M2582" s="310">
        <v>0.71081468599999997</v>
      </c>
      <c r="N2582" s="310"/>
      <c r="O2582" s="310">
        <f t="shared" si="40"/>
        <v>14.129999999999999</v>
      </c>
      <c r="P2582" s="310">
        <v>24.670754100121339</v>
      </c>
      <c r="Q2582" s="309" t="s">
        <v>15063</v>
      </c>
      <c r="R2582" s="311"/>
    </row>
    <row r="2583" spans="1:18" s="312" customFormat="1" x14ac:dyDescent="0.3">
      <c r="A2583" s="307">
        <v>2580</v>
      </c>
      <c r="B2583" s="308" t="s">
        <v>5271</v>
      </c>
      <c r="C2583" s="308" t="s">
        <v>2396</v>
      </c>
      <c r="D2583" s="308" t="s">
        <v>1379</v>
      </c>
      <c r="E2583" s="308" t="s">
        <v>14819</v>
      </c>
      <c r="F2583" s="309" t="s">
        <v>8546</v>
      </c>
      <c r="G2583" s="309" t="s">
        <v>8567</v>
      </c>
      <c r="H2583" s="309" t="s">
        <v>8568</v>
      </c>
      <c r="I2583" s="309" t="s">
        <v>5706</v>
      </c>
      <c r="J2583" s="309" t="s">
        <v>15063</v>
      </c>
      <c r="K2583" s="310">
        <v>0.50040000000000007</v>
      </c>
      <c r="L2583" s="310">
        <v>0.50040000000000007</v>
      </c>
      <c r="M2583" s="310">
        <v>0.44475437000000001</v>
      </c>
      <c r="N2583" s="310"/>
      <c r="O2583" s="310">
        <f t="shared" si="40"/>
        <v>11.120229816147093</v>
      </c>
      <c r="P2583" s="310">
        <v>45.90612031711099</v>
      </c>
      <c r="Q2583" s="309" t="s">
        <v>15063</v>
      </c>
      <c r="R2583" s="311"/>
    </row>
    <row r="2584" spans="1:18" s="312" customFormat="1" x14ac:dyDescent="0.3">
      <c r="A2584" s="307">
        <v>2581</v>
      </c>
      <c r="B2584" s="308" t="s">
        <v>5271</v>
      </c>
      <c r="C2584" s="308" t="s">
        <v>2396</v>
      </c>
      <c r="D2584" s="308" t="s">
        <v>1379</v>
      </c>
      <c r="E2584" s="308" t="s">
        <v>14819</v>
      </c>
      <c r="F2584" s="309" t="s">
        <v>8569</v>
      </c>
      <c r="G2584" s="309" t="s">
        <v>8570</v>
      </c>
      <c r="H2584" s="309" t="s">
        <v>8571</v>
      </c>
      <c r="I2584" s="309" t="s">
        <v>2655</v>
      </c>
      <c r="J2584" s="309" t="s">
        <v>15063</v>
      </c>
      <c r="K2584" s="310">
        <v>0.41148000000000001</v>
      </c>
      <c r="L2584" s="310">
        <v>0.41148000000000001</v>
      </c>
      <c r="M2584" s="310">
        <v>0.36259617599999999</v>
      </c>
      <c r="N2584" s="310"/>
      <c r="O2584" s="310">
        <f t="shared" si="40"/>
        <v>11.880000000000004</v>
      </c>
      <c r="P2584" s="310">
        <v>11.880000000000003</v>
      </c>
      <c r="Q2584" s="309" t="s">
        <v>15063</v>
      </c>
      <c r="R2584" s="311"/>
    </row>
    <row r="2585" spans="1:18" s="312" customFormat="1" x14ac:dyDescent="0.3">
      <c r="A2585" s="307">
        <v>2582</v>
      </c>
      <c r="B2585" s="308" t="s">
        <v>5271</v>
      </c>
      <c r="C2585" s="308" t="s">
        <v>2396</v>
      </c>
      <c r="D2585" s="308" t="s">
        <v>1379</v>
      </c>
      <c r="E2585" s="308" t="s">
        <v>14819</v>
      </c>
      <c r="F2585" s="309" t="s">
        <v>8569</v>
      </c>
      <c r="G2585" s="309" t="s">
        <v>8572</v>
      </c>
      <c r="H2585" s="309" t="s">
        <v>8573</v>
      </c>
      <c r="I2585" s="309" t="s">
        <v>5701</v>
      </c>
      <c r="J2585" s="309" t="s">
        <v>15063</v>
      </c>
      <c r="K2585" s="310">
        <v>1.0798000000000001</v>
      </c>
      <c r="L2585" s="310">
        <v>1.0798000000000001</v>
      </c>
      <c r="M2585" s="310">
        <v>0.9704060000000001</v>
      </c>
      <c r="N2585" s="310"/>
      <c r="O2585" s="310">
        <f t="shared" si="40"/>
        <v>10.130950175958509</v>
      </c>
      <c r="P2585" s="310">
        <v>10.130950175958498</v>
      </c>
      <c r="Q2585" s="309" t="s">
        <v>15063</v>
      </c>
      <c r="R2585" s="311"/>
    </row>
    <row r="2586" spans="1:18" s="312" customFormat="1" x14ac:dyDescent="0.3">
      <c r="A2586" s="307">
        <v>2583</v>
      </c>
      <c r="B2586" s="308" t="s">
        <v>5271</v>
      </c>
      <c r="C2586" s="308" t="s">
        <v>2396</v>
      </c>
      <c r="D2586" s="308" t="s">
        <v>1379</v>
      </c>
      <c r="E2586" s="308" t="s">
        <v>14819</v>
      </c>
      <c r="F2586" s="309" t="s">
        <v>8569</v>
      </c>
      <c r="G2586" s="309" t="s">
        <v>8574</v>
      </c>
      <c r="H2586" s="309" t="s">
        <v>8575</v>
      </c>
      <c r="I2586" s="309" t="s">
        <v>5701</v>
      </c>
      <c r="J2586" s="309" t="s">
        <v>15063</v>
      </c>
      <c r="K2586" s="310">
        <v>0.15926999999999999</v>
      </c>
      <c r="L2586" s="310">
        <v>0.15926999999999999</v>
      </c>
      <c r="M2586" s="310">
        <v>0.14636250000000001</v>
      </c>
      <c r="N2586" s="310"/>
      <c r="O2586" s="310">
        <f t="shared" si="40"/>
        <v>8.1041627425127079</v>
      </c>
      <c r="P2586" s="310">
        <v>8.1041627425127096</v>
      </c>
      <c r="Q2586" s="309" t="s">
        <v>15063</v>
      </c>
      <c r="R2586" s="311"/>
    </row>
    <row r="2587" spans="1:18" s="312" customFormat="1" x14ac:dyDescent="0.3">
      <c r="A2587" s="307">
        <v>2584</v>
      </c>
      <c r="B2587" s="308" t="s">
        <v>5271</v>
      </c>
      <c r="C2587" s="308" t="s">
        <v>2396</v>
      </c>
      <c r="D2587" s="308" t="s">
        <v>1379</v>
      </c>
      <c r="E2587" s="308" t="s">
        <v>14819</v>
      </c>
      <c r="F2587" s="309" t="s">
        <v>8569</v>
      </c>
      <c r="G2587" s="309" t="s">
        <v>8576</v>
      </c>
      <c r="H2587" s="309" t="s">
        <v>8577</v>
      </c>
      <c r="I2587" s="309" t="s">
        <v>5701</v>
      </c>
      <c r="J2587" s="309" t="s">
        <v>15063</v>
      </c>
      <c r="K2587" s="310">
        <v>0.79397999999999991</v>
      </c>
      <c r="L2587" s="310">
        <v>0.79397999999999991</v>
      </c>
      <c r="M2587" s="310">
        <v>0.71700043999999996</v>
      </c>
      <c r="N2587" s="310"/>
      <c r="O2587" s="310">
        <f t="shared" si="40"/>
        <v>9.6954029068742233</v>
      </c>
      <c r="P2587" s="310">
        <v>9.6954029068742287</v>
      </c>
      <c r="Q2587" s="309" t="s">
        <v>15063</v>
      </c>
      <c r="R2587" s="311"/>
    </row>
    <row r="2588" spans="1:18" s="312" customFormat="1" x14ac:dyDescent="0.3">
      <c r="A2588" s="307">
        <v>2585</v>
      </c>
      <c r="B2588" s="308" t="s">
        <v>5271</v>
      </c>
      <c r="C2588" s="308" t="s">
        <v>2396</v>
      </c>
      <c r="D2588" s="308" t="s">
        <v>1379</v>
      </c>
      <c r="E2588" s="308" t="s">
        <v>14819</v>
      </c>
      <c r="F2588" s="309" t="s">
        <v>8569</v>
      </c>
      <c r="G2588" s="309" t="s">
        <v>8578</v>
      </c>
      <c r="H2588" s="309" t="s">
        <v>8579</v>
      </c>
      <c r="I2588" s="309" t="s">
        <v>5701</v>
      </c>
      <c r="J2588" s="309" t="s">
        <v>15063</v>
      </c>
      <c r="K2588" s="310">
        <v>0.94843999999999995</v>
      </c>
      <c r="L2588" s="310">
        <v>0.94843999999999995</v>
      </c>
      <c r="M2588" s="310">
        <v>0.85562150000000003</v>
      </c>
      <c r="N2588" s="310"/>
      <c r="O2588" s="310">
        <f t="shared" si="40"/>
        <v>9.7864387836868882</v>
      </c>
      <c r="P2588" s="310">
        <v>10.127364823313512</v>
      </c>
      <c r="Q2588" s="309" t="s">
        <v>15063</v>
      </c>
      <c r="R2588" s="311"/>
    </row>
    <row r="2589" spans="1:18" s="312" customFormat="1" x14ac:dyDescent="0.3">
      <c r="A2589" s="307">
        <v>2586</v>
      </c>
      <c r="B2589" s="308" t="s">
        <v>5271</v>
      </c>
      <c r="C2589" s="308" t="s">
        <v>2396</v>
      </c>
      <c r="D2589" s="308" t="s">
        <v>1379</v>
      </c>
      <c r="E2589" s="308" t="s">
        <v>14819</v>
      </c>
      <c r="F2589" s="309" t="s">
        <v>8569</v>
      </c>
      <c r="G2589" s="309" t="s">
        <v>8580</v>
      </c>
      <c r="H2589" s="309" t="s">
        <v>8581</v>
      </c>
      <c r="I2589" s="309" t="s">
        <v>5706</v>
      </c>
      <c r="J2589" s="309" t="s">
        <v>15063</v>
      </c>
      <c r="K2589" s="310">
        <v>0.72826000000000002</v>
      </c>
      <c r="L2589" s="310">
        <v>0.72826000000000002</v>
      </c>
      <c r="M2589" s="310">
        <v>0.64210684200000001</v>
      </c>
      <c r="N2589" s="310"/>
      <c r="O2589" s="310">
        <f t="shared" si="40"/>
        <v>11.83</v>
      </c>
      <c r="P2589" s="310">
        <v>45.365081438280285</v>
      </c>
      <c r="Q2589" s="309" t="s">
        <v>15063</v>
      </c>
      <c r="R2589" s="311"/>
    </row>
    <row r="2590" spans="1:18" s="312" customFormat="1" x14ac:dyDescent="0.3">
      <c r="A2590" s="307">
        <v>2587</v>
      </c>
      <c r="B2590" s="308" t="s">
        <v>5271</v>
      </c>
      <c r="C2590" s="308" t="s">
        <v>2396</v>
      </c>
      <c r="D2590" s="308" t="s">
        <v>1379</v>
      </c>
      <c r="E2590" s="308" t="s">
        <v>14819</v>
      </c>
      <c r="F2590" s="309" t="s">
        <v>8569</v>
      </c>
      <c r="G2590" s="309" t="s">
        <v>8582</v>
      </c>
      <c r="H2590" s="309" t="s">
        <v>8583</v>
      </c>
      <c r="I2590" s="309" t="s">
        <v>2432</v>
      </c>
      <c r="J2590" s="309" t="s">
        <v>15063</v>
      </c>
      <c r="K2590" s="310">
        <v>0.8415999999999999</v>
      </c>
      <c r="L2590" s="310">
        <v>0.8415999999999999</v>
      </c>
      <c r="M2590" s="310">
        <v>0.72966719999999996</v>
      </c>
      <c r="N2590" s="310"/>
      <c r="O2590" s="310">
        <f t="shared" si="40"/>
        <v>13.299999999999995</v>
      </c>
      <c r="P2590" s="310">
        <v>13.299999999999979</v>
      </c>
      <c r="Q2590" s="309" t="s">
        <v>15063</v>
      </c>
      <c r="R2590" s="311"/>
    </row>
    <row r="2591" spans="1:18" s="312" customFormat="1" x14ac:dyDescent="0.3">
      <c r="A2591" s="307">
        <v>2588</v>
      </c>
      <c r="B2591" s="308" t="s">
        <v>5271</v>
      </c>
      <c r="C2591" s="308" t="s">
        <v>2396</v>
      </c>
      <c r="D2591" s="308" t="s">
        <v>1379</v>
      </c>
      <c r="E2591" s="308" t="s">
        <v>14819</v>
      </c>
      <c r="F2591" s="309" t="s">
        <v>8569</v>
      </c>
      <c r="G2591" s="309" t="s">
        <v>8584</v>
      </c>
      <c r="H2591" s="309" t="s">
        <v>8585</v>
      </c>
      <c r="I2591" s="309" t="s">
        <v>5706</v>
      </c>
      <c r="J2591" s="309" t="s">
        <v>15063</v>
      </c>
      <c r="K2591" s="310">
        <v>0.48751</v>
      </c>
      <c r="L2591" s="310">
        <v>0.48751</v>
      </c>
      <c r="M2591" s="310">
        <v>0.45575100000000002</v>
      </c>
      <c r="N2591" s="310"/>
      <c r="O2591" s="310">
        <f t="shared" si="40"/>
        <v>6.5145330352197872</v>
      </c>
      <c r="P2591" s="310">
        <v>34.457681442613676</v>
      </c>
      <c r="Q2591" s="309" t="s">
        <v>15063</v>
      </c>
      <c r="R2591" s="311"/>
    </row>
    <row r="2592" spans="1:18" s="312" customFormat="1" x14ac:dyDescent="0.3">
      <c r="A2592" s="307">
        <v>2589</v>
      </c>
      <c r="B2592" s="308" t="s">
        <v>5271</v>
      </c>
      <c r="C2592" s="308" t="s">
        <v>2396</v>
      </c>
      <c r="D2592" s="308" t="s">
        <v>1379</v>
      </c>
      <c r="E2592" s="308" t="s">
        <v>14819</v>
      </c>
      <c r="F2592" s="309" t="s">
        <v>8569</v>
      </c>
      <c r="G2592" s="309" t="s">
        <v>8586</v>
      </c>
      <c r="H2592" s="309" t="s">
        <v>8587</v>
      </c>
      <c r="I2592" s="309" t="s">
        <v>5701</v>
      </c>
      <c r="J2592" s="309" t="s">
        <v>15063</v>
      </c>
      <c r="K2592" s="310">
        <v>0.87017999999999995</v>
      </c>
      <c r="L2592" s="310">
        <v>0.87017999999999995</v>
      </c>
      <c r="M2592" s="310">
        <v>0.78193799999999991</v>
      </c>
      <c r="N2592" s="310"/>
      <c r="O2592" s="310">
        <f t="shared" si="40"/>
        <v>10.140660552989042</v>
      </c>
      <c r="P2592" s="310">
        <v>10.140660552989045</v>
      </c>
      <c r="Q2592" s="309" t="s">
        <v>15063</v>
      </c>
      <c r="R2592" s="311"/>
    </row>
    <row r="2593" spans="1:18" s="312" customFormat="1" x14ac:dyDescent="0.3">
      <c r="A2593" s="307">
        <v>2590</v>
      </c>
      <c r="B2593" s="308" t="s">
        <v>5271</v>
      </c>
      <c r="C2593" s="308" t="s">
        <v>2396</v>
      </c>
      <c r="D2593" s="308" t="s">
        <v>1379</v>
      </c>
      <c r="E2593" s="308" t="s">
        <v>14819</v>
      </c>
      <c r="F2593" s="309" t="s">
        <v>8569</v>
      </c>
      <c r="G2593" s="309" t="s">
        <v>8588</v>
      </c>
      <c r="H2593" s="309" t="s">
        <v>8589</v>
      </c>
      <c r="I2593" s="309" t="s">
        <v>5701</v>
      </c>
      <c r="J2593" s="309" t="s">
        <v>15063</v>
      </c>
      <c r="K2593" s="310">
        <v>1.23075</v>
      </c>
      <c r="L2593" s="310">
        <v>1.23075</v>
      </c>
      <c r="M2593" s="310">
        <v>1.1088054999999999</v>
      </c>
      <c r="N2593" s="310"/>
      <c r="O2593" s="310">
        <f t="shared" si="40"/>
        <v>9.9081454397725057</v>
      </c>
      <c r="P2593" s="310">
        <v>9.9081454397725093</v>
      </c>
      <c r="Q2593" s="309" t="s">
        <v>15063</v>
      </c>
      <c r="R2593" s="311"/>
    </row>
    <row r="2594" spans="1:18" s="312" customFormat="1" x14ac:dyDescent="0.3">
      <c r="A2594" s="307">
        <v>2591</v>
      </c>
      <c r="B2594" s="308" t="s">
        <v>5271</v>
      </c>
      <c r="C2594" s="308" t="s">
        <v>2396</v>
      </c>
      <c r="D2594" s="308" t="s">
        <v>1379</v>
      </c>
      <c r="E2594" s="308" t="s">
        <v>14819</v>
      </c>
      <c r="F2594" s="309" t="s">
        <v>8569</v>
      </c>
      <c r="G2594" s="309" t="s">
        <v>8590</v>
      </c>
      <c r="H2594" s="309" t="s">
        <v>8591</v>
      </c>
      <c r="I2594" s="309" t="s">
        <v>5701</v>
      </c>
      <c r="J2594" s="309" t="s">
        <v>15063</v>
      </c>
      <c r="K2594" s="310">
        <v>0.82110000000000005</v>
      </c>
      <c r="L2594" s="310">
        <v>0.82110000000000005</v>
      </c>
      <c r="M2594" s="310">
        <v>0.74058199999999996</v>
      </c>
      <c r="N2594" s="310"/>
      <c r="O2594" s="310">
        <f t="shared" si="40"/>
        <v>9.8061137498477748</v>
      </c>
      <c r="P2594" s="310">
        <v>9.8061137498477891</v>
      </c>
      <c r="Q2594" s="309" t="s">
        <v>15063</v>
      </c>
      <c r="R2594" s="311"/>
    </row>
    <row r="2595" spans="1:18" s="312" customFormat="1" x14ac:dyDescent="0.3">
      <c r="A2595" s="307">
        <v>2592</v>
      </c>
      <c r="B2595" s="308" t="s">
        <v>5271</v>
      </c>
      <c r="C2595" s="308" t="s">
        <v>2396</v>
      </c>
      <c r="D2595" s="308" t="s">
        <v>1379</v>
      </c>
      <c r="E2595" s="308" t="s">
        <v>14819</v>
      </c>
      <c r="F2595" s="309" t="s">
        <v>8569</v>
      </c>
      <c r="G2595" s="309" t="s">
        <v>8592</v>
      </c>
      <c r="H2595" s="309" t="s">
        <v>8593</v>
      </c>
      <c r="I2595" s="309" t="s">
        <v>5701</v>
      </c>
      <c r="J2595" s="309" t="s">
        <v>15063</v>
      </c>
      <c r="K2595" s="310">
        <v>0.74924000000000002</v>
      </c>
      <c r="L2595" s="310">
        <v>0.74924000000000002</v>
      </c>
      <c r="M2595" s="310">
        <v>0.67338950000000009</v>
      </c>
      <c r="N2595" s="310"/>
      <c r="O2595" s="310">
        <f t="shared" si="40"/>
        <v>10.123658640755957</v>
      </c>
      <c r="P2595" s="310">
        <v>10.123658640755961</v>
      </c>
      <c r="Q2595" s="309" t="s">
        <v>15063</v>
      </c>
      <c r="R2595" s="311"/>
    </row>
    <row r="2596" spans="1:18" s="312" customFormat="1" x14ac:dyDescent="0.3">
      <c r="A2596" s="307">
        <v>2593</v>
      </c>
      <c r="B2596" s="308" t="s">
        <v>5271</v>
      </c>
      <c r="C2596" s="308" t="s">
        <v>2396</v>
      </c>
      <c r="D2596" s="308" t="s">
        <v>1379</v>
      </c>
      <c r="E2596" s="308" t="s">
        <v>14819</v>
      </c>
      <c r="F2596" s="309" t="s">
        <v>8569</v>
      </c>
      <c r="G2596" s="309" t="s">
        <v>8594</v>
      </c>
      <c r="H2596" s="309" t="s">
        <v>8595</v>
      </c>
      <c r="I2596" s="309" t="s">
        <v>5706</v>
      </c>
      <c r="J2596" s="309" t="s">
        <v>15063</v>
      </c>
      <c r="K2596" s="310">
        <v>0.61163999999999996</v>
      </c>
      <c r="L2596" s="310">
        <v>0.61163999999999996</v>
      </c>
      <c r="M2596" s="310">
        <v>0.52064899999999992</v>
      </c>
      <c r="N2596" s="310"/>
      <c r="O2596" s="310">
        <f t="shared" si="40"/>
        <v>14.876561375972802</v>
      </c>
      <c r="P2596" s="310">
        <v>50.002802701160022</v>
      </c>
      <c r="Q2596" s="309" t="s">
        <v>15063</v>
      </c>
      <c r="R2596" s="311"/>
    </row>
    <row r="2597" spans="1:18" s="312" customFormat="1" x14ac:dyDescent="0.3">
      <c r="A2597" s="307">
        <v>2594</v>
      </c>
      <c r="B2597" s="308" t="s">
        <v>5271</v>
      </c>
      <c r="C2597" s="308" t="s">
        <v>2396</v>
      </c>
      <c r="D2597" s="308" t="s">
        <v>1379</v>
      </c>
      <c r="E2597" s="308" t="s">
        <v>14819</v>
      </c>
      <c r="F2597" s="309" t="s">
        <v>8569</v>
      </c>
      <c r="G2597" s="309" t="s">
        <v>8596</v>
      </c>
      <c r="H2597" s="309" t="s">
        <v>8597</v>
      </c>
      <c r="I2597" s="309" t="s">
        <v>5706</v>
      </c>
      <c r="J2597" s="309" t="s">
        <v>15063</v>
      </c>
      <c r="K2597" s="310">
        <v>0.31825999999999999</v>
      </c>
      <c r="L2597" s="310">
        <v>0.31825999999999999</v>
      </c>
      <c r="M2597" s="310">
        <v>0.27328986199999999</v>
      </c>
      <c r="N2597" s="310"/>
      <c r="O2597" s="310">
        <f t="shared" si="40"/>
        <v>14.129999999999999</v>
      </c>
      <c r="P2597" s="310">
        <v>64.783341167100488</v>
      </c>
      <c r="Q2597" s="309" t="s">
        <v>15063</v>
      </c>
      <c r="R2597" s="311"/>
    </row>
    <row r="2598" spans="1:18" s="312" customFormat="1" x14ac:dyDescent="0.3">
      <c r="A2598" s="307">
        <v>2595</v>
      </c>
      <c r="B2598" s="308" t="s">
        <v>5271</v>
      </c>
      <c r="C2598" s="308" t="s">
        <v>2396</v>
      </c>
      <c r="D2598" s="308" t="s">
        <v>1379</v>
      </c>
      <c r="E2598" s="308" t="s">
        <v>14819</v>
      </c>
      <c r="F2598" s="309" t="s">
        <v>8598</v>
      </c>
      <c r="G2598" s="309" t="s">
        <v>8599</v>
      </c>
      <c r="H2598" s="309" t="s">
        <v>8600</v>
      </c>
      <c r="I2598" s="309" t="s">
        <v>5701</v>
      </c>
      <c r="J2598" s="309" t="s">
        <v>15063</v>
      </c>
      <c r="K2598" s="310">
        <v>0.83047999999999988</v>
      </c>
      <c r="L2598" s="310">
        <v>0.83047999999999988</v>
      </c>
      <c r="M2598" s="310">
        <v>0.74356549999999999</v>
      </c>
      <c r="N2598" s="310"/>
      <c r="O2598" s="310">
        <f t="shared" si="40"/>
        <v>10.46557412580675</v>
      </c>
      <c r="P2598" s="310">
        <v>10.465574125806764</v>
      </c>
      <c r="Q2598" s="309" t="s">
        <v>15063</v>
      </c>
      <c r="R2598" s="311"/>
    </row>
    <row r="2599" spans="1:18" s="312" customFormat="1" x14ac:dyDescent="0.3">
      <c r="A2599" s="307">
        <v>2596</v>
      </c>
      <c r="B2599" s="308" t="s">
        <v>5271</v>
      </c>
      <c r="C2599" s="308" t="s">
        <v>2396</v>
      </c>
      <c r="D2599" s="308" t="s">
        <v>1379</v>
      </c>
      <c r="E2599" s="308" t="s">
        <v>14819</v>
      </c>
      <c r="F2599" s="309" t="s">
        <v>8598</v>
      </c>
      <c r="G2599" s="309" t="s">
        <v>8601</v>
      </c>
      <c r="H2599" s="309" t="s">
        <v>8602</v>
      </c>
      <c r="I2599" s="309" t="s">
        <v>5701</v>
      </c>
      <c r="J2599" s="309" t="s">
        <v>15063</v>
      </c>
      <c r="K2599" s="310">
        <v>0.58641999999999994</v>
      </c>
      <c r="L2599" s="310">
        <v>0.58641999999999994</v>
      </c>
      <c r="M2599" s="310">
        <v>0.52715699999999999</v>
      </c>
      <c r="N2599" s="310"/>
      <c r="O2599" s="310">
        <f t="shared" si="40"/>
        <v>10.105896797517131</v>
      </c>
      <c r="P2599" s="310">
        <v>10.105896797517122</v>
      </c>
      <c r="Q2599" s="309" t="s">
        <v>15063</v>
      </c>
      <c r="R2599" s="311"/>
    </row>
    <row r="2600" spans="1:18" s="312" customFormat="1" x14ac:dyDescent="0.3">
      <c r="A2600" s="307">
        <v>2597</v>
      </c>
      <c r="B2600" s="308" t="s">
        <v>5271</v>
      </c>
      <c r="C2600" s="308" t="s">
        <v>2396</v>
      </c>
      <c r="D2600" s="308" t="s">
        <v>1379</v>
      </c>
      <c r="E2600" s="308" t="s">
        <v>14819</v>
      </c>
      <c r="F2600" s="309" t="s">
        <v>8598</v>
      </c>
      <c r="G2600" s="309" t="s">
        <v>8603</v>
      </c>
      <c r="H2600" s="309" t="s">
        <v>8604</v>
      </c>
      <c r="I2600" s="309" t="s">
        <v>5701</v>
      </c>
      <c r="J2600" s="309" t="s">
        <v>15063</v>
      </c>
      <c r="K2600" s="310">
        <v>0.98856000000000011</v>
      </c>
      <c r="L2600" s="310">
        <v>0.98856000000000011</v>
      </c>
      <c r="M2600" s="310">
        <v>0.89141150000000002</v>
      </c>
      <c r="N2600" s="310"/>
      <c r="O2600" s="310">
        <f t="shared" si="40"/>
        <v>9.827274014728502</v>
      </c>
      <c r="P2600" s="310">
        <v>9.8272740147285038</v>
      </c>
      <c r="Q2600" s="309" t="s">
        <v>15063</v>
      </c>
      <c r="R2600" s="311"/>
    </row>
    <row r="2601" spans="1:18" s="312" customFormat="1" x14ac:dyDescent="0.3">
      <c r="A2601" s="307">
        <v>2598</v>
      </c>
      <c r="B2601" s="308" t="s">
        <v>5271</v>
      </c>
      <c r="C2601" s="308" t="s">
        <v>2396</v>
      </c>
      <c r="D2601" s="308" t="s">
        <v>1379</v>
      </c>
      <c r="E2601" s="308" t="s">
        <v>14819</v>
      </c>
      <c r="F2601" s="309" t="s">
        <v>8598</v>
      </c>
      <c r="G2601" s="309" t="s">
        <v>8605</v>
      </c>
      <c r="H2601" s="309" t="s">
        <v>8606</v>
      </c>
      <c r="I2601" s="309" t="s">
        <v>5701</v>
      </c>
      <c r="J2601" s="309" t="s">
        <v>15063</v>
      </c>
      <c r="K2601" s="310">
        <v>0.95296000000000003</v>
      </c>
      <c r="L2601" s="310">
        <v>0.95296000000000003</v>
      </c>
      <c r="M2601" s="310">
        <v>0.85746349999999993</v>
      </c>
      <c r="N2601" s="310"/>
      <c r="O2601" s="310">
        <f t="shared" si="40"/>
        <v>10.021039707857632</v>
      </c>
      <c r="P2601" s="310">
        <v>11.735251985063766</v>
      </c>
      <c r="Q2601" s="309" t="s">
        <v>15063</v>
      </c>
      <c r="R2601" s="311"/>
    </row>
    <row r="2602" spans="1:18" s="312" customFormat="1" x14ac:dyDescent="0.3">
      <c r="A2602" s="307">
        <v>2599</v>
      </c>
      <c r="B2602" s="308" t="s">
        <v>5271</v>
      </c>
      <c r="C2602" s="308" t="s">
        <v>2396</v>
      </c>
      <c r="D2602" s="308" t="s">
        <v>1379</v>
      </c>
      <c r="E2602" s="308" t="s">
        <v>14819</v>
      </c>
      <c r="F2602" s="309" t="s">
        <v>8598</v>
      </c>
      <c r="G2602" s="309" t="s">
        <v>8607</v>
      </c>
      <c r="H2602" s="309" t="s">
        <v>8608</v>
      </c>
      <c r="I2602" s="309" t="s">
        <v>5701</v>
      </c>
      <c r="J2602" s="309" t="s">
        <v>15063</v>
      </c>
      <c r="K2602" s="310">
        <v>0.91498000000000002</v>
      </c>
      <c r="L2602" s="310">
        <v>0.91498000000000002</v>
      </c>
      <c r="M2602" s="310">
        <v>0.78505283999999997</v>
      </c>
      <c r="N2602" s="310"/>
      <c r="O2602" s="310">
        <f t="shared" si="40"/>
        <v>14.200000000000005</v>
      </c>
      <c r="P2602" s="310">
        <v>14.200000000000001</v>
      </c>
      <c r="Q2602" s="309" t="s">
        <v>15063</v>
      </c>
      <c r="R2602" s="311"/>
    </row>
    <row r="2603" spans="1:18" s="312" customFormat="1" x14ac:dyDescent="0.3">
      <c r="A2603" s="307">
        <v>2600</v>
      </c>
      <c r="B2603" s="308" t="s">
        <v>5271</v>
      </c>
      <c r="C2603" s="308" t="s">
        <v>2396</v>
      </c>
      <c r="D2603" s="308" t="s">
        <v>1379</v>
      </c>
      <c r="E2603" s="308" t="s">
        <v>14819</v>
      </c>
      <c r="F2603" s="309" t="s">
        <v>8598</v>
      </c>
      <c r="G2603" s="309" t="s">
        <v>8609</v>
      </c>
      <c r="H2603" s="309" t="s">
        <v>8610</v>
      </c>
      <c r="I2603" s="309" t="s">
        <v>5701</v>
      </c>
      <c r="J2603" s="309" t="s">
        <v>15063</v>
      </c>
      <c r="K2603" s="310">
        <v>0.99690000000000012</v>
      </c>
      <c r="L2603" s="310">
        <v>0.99690000000000012</v>
      </c>
      <c r="M2603" s="310">
        <v>0.89692499999999997</v>
      </c>
      <c r="N2603" s="310"/>
      <c r="O2603" s="310">
        <f t="shared" si="40"/>
        <v>10.028588624736697</v>
      </c>
      <c r="P2603" s="310">
        <v>11.444183711681289</v>
      </c>
      <c r="Q2603" s="309" t="s">
        <v>15063</v>
      </c>
      <c r="R2603" s="311"/>
    </row>
    <row r="2604" spans="1:18" s="312" customFormat="1" x14ac:dyDescent="0.3">
      <c r="A2604" s="307">
        <v>2601</v>
      </c>
      <c r="B2604" s="308" t="s">
        <v>5271</v>
      </c>
      <c r="C2604" s="308" t="s">
        <v>2396</v>
      </c>
      <c r="D2604" s="308" t="s">
        <v>1379</v>
      </c>
      <c r="E2604" s="308" t="s">
        <v>14819</v>
      </c>
      <c r="F2604" s="309" t="s">
        <v>8598</v>
      </c>
      <c r="G2604" s="309" t="s">
        <v>8611</v>
      </c>
      <c r="H2604" s="309" t="s">
        <v>8612</v>
      </c>
      <c r="I2604" s="309" t="s">
        <v>5706</v>
      </c>
      <c r="J2604" s="309" t="s">
        <v>15063</v>
      </c>
      <c r="K2604" s="310">
        <v>0.47273999999999999</v>
      </c>
      <c r="L2604" s="310">
        <v>0.47273999999999999</v>
      </c>
      <c r="M2604" s="310">
        <v>0.41974584599999998</v>
      </c>
      <c r="N2604" s="310"/>
      <c r="O2604" s="310">
        <f t="shared" si="40"/>
        <v>11.210000000000003</v>
      </c>
      <c r="P2604" s="310">
        <v>40.603849050516708</v>
      </c>
      <c r="Q2604" s="309" t="s">
        <v>15063</v>
      </c>
      <c r="R2604" s="311"/>
    </row>
    <row r="2605" spans="1:18" s="312" customFormat="1" x14ac:dyDescent="0.3">
      <c r="A2605" s="307">
        <v>2602</v>
      </c>
      <c r="B2605" s="308" t="s">
        <v>5271</v>
      </c>
      <c r="C2605" s="308" t="s">
        <v>2396</v>
      </c>
      <c r="D2605" s="308" t="s">
        <v>1379</v>
      </c>
      <c r="E2605" s="308" t="s">
        <v>14819</v>
      </c>
      <c r="F2605" s="309" t="s">
        <v>8598</v>
      </c>
      <c r="G2605" s="309" t="s">
        <v>8613</v>
      </c>
      <c r="H2605" s="309" t="s">
        <v>8614</v>
      </c>
      <c r="I2605" s="309" t="s">
        <v>5701</v>
      </c>
      <c r="J2605" s="309" t="s">
        <v>15063</v>
      </c>
      <c r="K2605" s="310">
        <v>1.1512199999999999</v>
      </c>
      <c r="L2605" s="310">
        <v>1.1512199999999999</v>
      </c>
      <c r="M2605" s="310">
        <v>1.0229740919999999</v>
      </c>
      <c r="N2605" s="310"/>
      <c r="O2605" s="310">
        <f t="shared" si="40"/>
        <v>11.140000000000002</v>
      </c>
      <c r="P2605" s="310">
        <v>11.140000000000006</v>
      </c>
      <c r="Q2605" s="309" t="s">
        <v>15063</v>
      </c>
      <c r="R2605" s="311"/>
    </row>
    <row r="2606" spans="1:18" s="312" customFormat="1" x14ac:dyDescent="0.3">
      <c r="A2606" s="307">
        <v>2603</v>
      </c>
      <c r="B2606" s="308" t="s">
        <v>5271</v>
      </c>
      <c r="C2606" s="308" t="s">
        <v>2396</v>
      </c>
      <c r="D2606" s="308" t="s">
        <v>1379</v>
      </c>
      <c r="E2606" s="308" t="s">
        <v>14819</v>
      </c>
      <c r="F2606" s="309" t="s">
        <v>8598</v>
      </c>
      <c r="G2606" s="309" t="s">
        <v>8615</v>
      </c>
      <c r="H2606" s="309" t="s">
        <v>8616</v>
      </c>
      <c r="I2606" s="309" t="s">
        <v>5706</v>
      </c>
      <c r="J2606" s="309" t="s">
        <v>15063</v>
      </c>
      <c r="K2606" s="310">
        <v>1.188458</v>
      </c>
      <c r="L2606" s="310">
        <v>1.188458</v>
      </c>
      <c r="M2606" s="310">
        <v>1.0181206</v>
      </c>
      <c r="N2606" s="310"/>
      <c r="O2606" s="310">
        <f t="shared" si="40"/>
        <v>14.332639436984728</v>
      </c>
      <c r="P2606" s="310">
        <v>50.310736283869439</v>
      </c>
      <c r="Q2606" s="309" t="s">
        <v>15063</v>
      </c>
      <c r="R2606" s="311"/>
    </row>
    <row r="2607" spans="1:18" s="312" customFormat="1" x14ac:dyDescent="0.3">
      <c r="A2607" s="307">
        <v>2604</v>
      </c>
      <c r="B2607" s="308" t="s">
        <v>5271</v>
      </c>
      <c r="C2607" s="308" t="s">
        <v>2396</v>
      </c>
      <c r="D2607" s="308" t="s">
        <v>1379</v>
      </c>
      <c r="E2607" s="308" t="s">
        <v>14819</v>
      </c>
      <c r="F2607" s="309" t="s">
        <v>8598</v>
      </c>
      <c r="G2607" s="309" t="s">
        <v>8617</v>
      </c>
      <c r="H2607" s="309" t="s">
        <v>8618</v>
      </c>
      <c r="I2607" s="309" t="s">
        <v>5706</v>
      </c>
      <c r="J2607" s="309" t="s">
        <v>15063</v>
      </c>
      <c r="K2607" s="310">
        <v>0.41483000000000003</v>
      </c>
      <c r="L2607" s="310">
        <v>0.41483000000000003</v>
      </c>
      <c r="M2607" s="310">
        <v>0.36401630000000001</v>
      </c>
      <c r="N2607" s="310"/>
      <c r="O2607" s="310">
        <f t="shared" si="40"/>
        <v>12.249282838753226</v>
      </c>
      <c r="P2607" s="310">
        <v>54.089816378189639</v>
      </c>
      <c r="Q2607" s="309" t="s">
        <v>15063</v>
      </c>
      <c r="R2607" s="311"/>
    </row>
    <row r="2608" spans="1:18" s="312" customFormat="1" x14ac:dyDescent="0.3">
      <c r="A2608" s="307">
        <v>2605</v>
      </c>
      <c r="B2608" s="308" t="s">
        <v>5271</v>
      </c>
      <c r="C2608" s="308" t="s">
        <v>1380</v>
      </c>
      <c r="D2608" s="308" t="s">
        <v>1383</v>
      </c>
      <c r="E2608" s="308" t="s">
        <v>13930</v>
      </c>
      <c r="F2608" s="309" t="s">
        <v>11714</v>
      </c>
      <c r="G2608" s="309" t="s">
        <v>11715</v>
      </c>
      <c r="H2608" s="309" t="s">
        <v>11716</v>
      </c>
      <c r="I2608" s="309" t="s">
        <v>5701</v>
      </c>
      <c r="J2608" s="309" t="s">
        <v>15063</v>
      </c>
      <c r="K2608" s="310">
        <v>0.19746</v>
      </c>
      <c r="L2608" s="310">
        <v>0.19746</v>
      </c>
      <c r="M2608" s="310">
        <v>0.17754349999999999</v>
      </c>
      <c r="N2608" s="310"/>
      <c r="O2608" s="310">
        <f t="shared" si="40"/>
        <v>10.086346601843413</v>
      </c>
      <c r="P2608" s="310">
        <v>10.08634660184341</v>
      </c>
      <c r="Q2608" s="309" t="s">
        <v>15063</v>
      </c>
      <c r="R2608" s="311"/>
    </row>
    <row r="2609" spans="1:18" s="312" customFormat="1" x14ac:dyDescent="0.3">
      <c r="A2609" s="307">
        <v>2606</v>
      </c>
      <c r="B2609" s="308" t="s">
        <v>5271</v>
      </c>
      <c r="C2609" s="308" t="s">
        <v>1380</v>
      </c>
      <c r="D2609" s="308" t="s">
        <v>1383</v>
      </c>
      <c r="E2609" s="308" t="s">
        <v>13930</v>
      </c>
      <c r="F2609" s="309" t="s">
        <v>11714</v>
      </c>
      <c r="G2609" s="309" t="s">
        <v>11717</v>
      </c>
      <c r="H2609" s="309" t="s">
        <v>11718</v>
      </c>
      <c r="I2609" s="309" t="s">
        <v>5701</v>
      </c>
      <c r="J2609" s="309" t="s">
        <v>15063</v>
      </c>
      <c r="K2609" s="310">
        <v>0.22586000000000001</v>
      </c>
      <c r="L2609" s="310">
        <v>0.22586000000000001</v>
      </c>
      <c r="M2609" s="310">
        <v>0.200576</v>
      </c>
      <c r="N2609" s="310"/>
      <c r="O2609" s="310">
        <f t="shared" si="40"/>
        <v>11.194545293544673</v>
      </c>
      <c r="P2609" s="310">
        <v>11.194545293544667</v>
      </c>
      <c r="Q2609" s="309" t="s">
        <v>15063</v>
      </c>
      <c r="R2609" s="311"/>
    </row>
    <row r="2610" spans="1:18" s="312" customFormat="1" x14ac:dyDescent="0.3">
      <c r="A2610" s="307">
        <v>2607</v>
      </c>
      <c r="B2610" s="308" t="s">
        <v>5271</v>
      </c>
      <c r="C2610" s="308" t="s">
        <v>1380</v>
      </c>
      <c r="D2610" s="308" t="s">
        <v>1383</v>
      </c>
      <c r="E2610" s="308" t="s">
        <v>13930</v>
      </c>
      <c r="F2610" s="309" t="s">
        <v>11714</v>
      </c>
      <c r="G2610" s="309" t="s">
        <v>11719</v>
      </c>
      <c r="H2610" s="309" t="s">
        <v>11720</v>
      </c>
      <c r="I2610" s="309" t="s">
        <v>5701</v>
      </c>
      <c r="J2610" s="309" t="s">
        <v>15063</v>
      </c>
      <c r="K2610" s="310">
        <v>0.20716000000000001</v>
      </c>
      <c r="L2610" s="310">
        <v>0.20716000000000001</v>
      </c>
      <c r="M2610" s="310">
        <v>0.18690000000000001</v>
      </c>
      <c r="N2610" s="310"/>
      <c r="O2610" s="310">
        <f t="shared" si="40"/>
        <v>9.7798802857694529</v>
      </c>
      <c r="P2610" s="310">
        <v>9.7798802857694493</v>
      </c>
      <c r="Q2610" s="309" t="s">
        <v>15063</v>
      </c>
      <c r="R2610" s="311"/>
    </row>
    <row r="2611" spans="1:18" s="312" customFormat="1" x14ac:dyDescent="0.3">
      <c r="A2611" s="307">
        <v>2608</v>
      </c>
      <c r="B2611" s="308" t="s">
        <v>5271</v>
      </c>
      <c r="C2611" s="308" t="s">
        <v>1380</v>
      </c>
      <c r="D2611" s="308" t="s">
        <v>1383</v>
      </c>
      <c r="E2611" s="308" t="s">
        <v>13930</v>
      </c>
      <c r="F2611" s="309" t="s">
        <v>11714</v>
      </c>
      <c r="G2611" s="309" t="s">
        <v>11721</v>
      </c>
      <c r="H2611" s="309" t="s">
        <v>11722</v>
      </c>
      <c r="I2611" s="309" t="s">
        <v>5701</v>
      </c>
      <c r="J2611" s="309" t="s">
        <v>15063</v>
      </c>
      <c r="K2611" s="310">
        <v>0.22600000000000001</v>
      </c>
      <c r="L2611" s="310">
        <v>0.22600000000000001</v>
      </c>
      <c r="M2611" s="310">
        <v>0.20322250000000003</v>
      </c>
      <c r="N2611" s="310"/>
      <c r="O2611" s="310">
        <f t="shared" si="40"/>
        <v>10.078539823008839</v>
      </c>
      <c r="P2611" s="310">
        <v>10.078539823008835</v>
      </c>
      <c r="Q2611" s="309" t="s">
        <v>15063</v>
      </c>
      <c r="R2611" s="311"/>
    </row>
    <row r="2612" spans="1:18" s="312" customFormat="1" x14ac:dyDescent="0.3">
      <c r="A2612" s="307">
        <v>2609</v>
      </c>
      <c r="B2612" s="308" t="s">
        <v>5271</v>
      </c>
      <c r="C2612" s="308" t="s">
        <v>1380</v>
      </c>
      <c r="D2612" s="308" t="s">
        <v>1383</v>
      </c>
      <c r="E2612" s="308" t="s">
        <v>13930</v>
      </c>
      <c r="F2612" s="309" t="s">
        <v>11714</v>
      </c>
      <c r="G2612" s="309" t="s">
        <v>11723</v>
      </c>
      <c r="H2612" s="309" t="s">
        <v>11724</v>
      </c>
      <c r="I2612" s="309" t="s">
        <v>3324</v>
      </c>
      <c r="J2612" s="309" t="s">
        <v>15063</v>
      </c>
      <c r="K2612" s="310">
        <v>0</v>
      </c>
      <c r="L2612" s="310">
        <v>0</v>
      </c>
      <c r="M2612" s="310">
        <v>0</v>
      </c>
      <c r="N2612" s="310"/>
      <c r="O2612" s="310" t="e">
        <f t="shared" si="40"/>
        <v>#DIV/0!</v>
      </c>
      <c r="P2612" s="310" t="e">
        <v>#DIV/0!</v>
      </c>
      <c r="Q2612" s="309" t="s">
        <v>15063</v>
      </c>
      <c r="R2612" s="311"/>
    </row>
    <row r="2613" spans="1:18" s="312" customFormat="1" x14ac:dyDescent="0.3">
      <c r="A2613" s="307">
        <v>2610</v>
      </c>
      <c r="B2613" s="308" t="s">
        <v>5271</v>
      </c>
      <c r="C2613" s="308" t="s">
        <v>1380</v>
      </c>
      <c r="D2613" s="308" t="s">
        <v>1383</v>
      </c>
      <c r="E2613" s="308" t="s">
        <v>13930</v>
      </c>
      <c r="F2613" s="309" t="s">
        <v>11714</v>
      </c>
      <c r="G2613" s="309" t="s">
        <v>11725</v>
      </c>
      <c r="H2613" s="309" t="s">
        <v>11726</v>
      </c>
      <c r="I2613" s="309" t="s">
        <v>5701</v>
      </c>
      <c r="J2613" s="309" t="s">
        <v>15063</v>
      </c>
      <c r="K2613" s="310">
        <v>0.20630000000000001</v>
      </c>
      <c r="L2613" s="310">
        <v>0.20630000000000001</v>
      </c>
      <c r="M2613" s="310">
        <v>0.18338112000000001</v>
      </c>
      <c r="N2613" s="310"/>
      <c r="O2613" s="310">
        <f t="shared" si="40"/>
        <v>11.109491032476976</v>
      </c>
      <c r="P2613" s="310">
        <v>11.109491032476981</v>
      </c>
      <c r="Q2613" s="309" t="s">
        <v>15063</v>
      </c>
      <c r="R2613" s="311"/>
    </row>
    <row r="2614" spans="1:18" s="312" customFormat="1" x14ac:dyDescent="0.3">
      <c r="A2614" s="307">
        <v>2611</v>
      </c>
      <c r="B2614" s="308" t="s">
        <v>5271</v>
      </c>
      <c r="C2614" s="308" t="s">
        <v>1380</v>
      </c>
      <c r="D2614" s="308" t="s">
        <v>1383</v>
      </c>
      <c r="E2614" s="308" t="s">
        <v>13930</v>
      </c>
      <c r="F2614" s="309" t="s">
        <v>11714</v>
      </c>
      <c r="G2614" s="309" t="s">
        <v>11727</v>
      </c>
      <c r="H2614" s="309" t="s">
        <v>11728</v>
      </c>
      <c r="I2614" s="309" t="s">
        <v>5706</v>
      </c>
      <c r="J2614" s="309" t="s">
        <v>15063</v>
      </c>
      <c r="K2614" s="310">
        <v>0.93147999999999997</v>
      </c>
      <c r="L2614" s="310">
        <v>0.93147999999999997</v>
      </c>
      <c r="M2614" s="310">
        <v>0.85555705000000004</v>
      </c>
      <c r="N2614" s="310"/>
      <c r="O2614" s="310">
        <f t="shared" si="40"/>
        <v>8.1507869197406215</v>
      </c>
      <c r="P2614" s="310">
        <v>46.564246053555081</v>
      </c>
      <c r="Q2614" s="309" t="s">
        <v>15063</v>
      </c>
      <c r="R2614" s="311"/>
    </row>
    <row r="2615" spans="1:18" s="312" customFormat="1" x14ac:dyDescent="0.3">
      <c r="A2615" s="307">
        <v>2612</v>
      </c>
      <c r="B2615" s="308" t="s">
        <v>5271</v>
      </c>
      <c r="C2615" s="308" t="s">
        <v>1380</v>
      </c>
      <c r="D2615" s="308" t="s">
        <v>1383</v>
      </c>
      <c r="E2615" s="308" t="s">
        <v>13930</v>
      </c>
      <c r="F2615" s="309" t="s">
        <v>11729</v>
      </c>
      <c r="G2615" s="309" t="s">
        <v>11730</v>
      </c>
      <c r="H2615" s="309" t="s">
        <v>11731</v>
      </c>
      <c r="I2615" s="309" t="s">
        <v>5701</v>
      </c>
      <c r="J2615" s="309" t="s">
        <v>15063</v>
      </c>
      <c r="K2615" s="310">
        <v>0.28142</v>
      </c>
      <c r="L2615" s="310">
        <v>0.28142</v>
      </c>
      <c r="M2615" s="310">
        <v>0.25276999999999999</v>
      </c>
      <c r="N2615" s="310"/>
      <c r="O2615" s="310">
        <f t="shared" si="40"/>
        <v>10.180513112074483</v>
      </c>
      <c r="P2615" s="310">
        <v>10.180513112074474</v>
      </c>
      <c r="Q2615" s="309" t="s">
        <v>15063</v>
      </c>
      <c r="R2615" s="311"/>
    </row>
    <row r="2616" spans="1:18" s="312" customFormat="1" x14ac:dyDescent="0.3">
      <c r="A2616" s="307">
        <v>2613</v>
      </c>
      <c r="B2616" s="308" t="s">
        <v>5271</v>
      </c>
      <c r="C2616" s="308" t="s">
        <v>1380</v>
      </c>
      <c r="D2616" s="308" t="s">
        <v>1383</v>
      </c>
      <c r="E2616" s="308" t="s">
        <v>13930</v>
      </c>
      <c r="F2616" s="309" t="s">
        <v>11729</v>
      </c>
      <c r="G2616" s="309" t="s">
        <v>11732</v>
      </c>
      <c r="H2616" s="309" t="s">
        <v>11733</v>
      </c>
      <c r="I2616" s="309" t="s">
        <v>5701</v>
      </c>
      <c r="J2616" s="309" t="s">
        <v>15063</v>
      </c>
      <c r="K2616" s="310">
        <v>0.41786000000000001</v>
      </c>
      <c r="L2616" s="310">
        <v>0.41786000000000001</v>
      </c>
      <c r="M2616" s="310">
        <v>0.37502400000000002</v>
      </c>
      <c r="N2616" s="310"/>
      <c r="O2616" s="310">
        <f t="shared" si="40"/>
        <v>10.251280333125925</v>
      </c>
      <c r="P2616" s="310">
        <v>10.251280333125923</v>
      </c>
      <c r="Q2616" s="309" t="s">
        <v>15063</v>
      </c>
      <c r="R2616" s="311"/>
    </row>
    <row r="2617" spans="1:18" s="312" customFormat="1" x14ac:dyDescent="0.3">
      <c r="A2617" s="307">
        <v>2614</v>
      </c>
      <c r="B2617" s="308" t="s">
        <v>5271</v>
      </c>
      <c r="C2617" s="308" t="s">
        <v>1380</v>
      </c>
      <c r="D2617" s="308" t="s">
        <v>1383</v>
      </c>
      <c r="E2617" s="308" t="s">
        <v>13930</v>
      </c>
      <c r="F2617" s="309" t="s">
        <v>11729</v>
      </c>
      <c r="G2617" s="309" t="s">
        <v>11734</v>
      </c>
      <c r="H2617" s="309" t="s">
        <v>11735</v>
      </c>
      <c r="I2617" s="309" t="s">
        <v>2405</v>
      </c>
      <c r="J2617" s="309" t="s">
        <v>15063</v>
      </c>
      <c r="K2617" s="310">
        <v>1.3371599999999999</v>
      </c>
      <c r="L2617" s="310">
        <v>1.3371599999999999</v>
      </c>
      <c r="M2617" s="310">
        <v>1.1782577999999999</v>
      </c>
      <c r="N2617" s="310"/>
      <c r="O2617" s="310">
        <f t="shared" si="40"/>
        <v>11.883559185138653</v>
      </c>
      <c r="P2617" s="310">
        <v>11.883559185138658</v>
      </c>
      <c r="Q2617" s="309" t="s">
        <v>15063</v>
      </c>
      <c r="R2617" s="311"/>
    </row>
    <row r="2618" spans="1:18" s="312" customFormat="1" x14ac:dyDescent="0.3">
      <c r="A2618" s="307">
        <v>2615</v>
      </c>
      <c r="B2618" s="308" t="s">
        <v>5271</v>
      </c>
      <c r="C2618" s="308" t="s">
        <v>1380</v>
      </c>
      <c r="D2618" s="308" t="s">
        <v>1383</v>
      </c>
      <c r="E2618" s="308" t="s">
        <v>13930</v>
      </c>
      <c r="F2618" s="309" t="s">
        <v>11729</v>
      </c>
      <c r="G2618" s="309" t="s">
        <v>11736</v>
      </c>
      <c r="H2618" s="309" t="s">
        <v>11737</v>
      </c>
      <c r="I2618" s="309" t="s">
        <v>5701</v>
      </c>
      <c r="J2618" s="309" t="s">
        <v>15063</v>
      </c>
      <c r="K2618" s="310">
        <v>0.30962000000000001</v>
      </c>
      <c r="L2618" s="310">
        <v>0.30962000000000001</v>
      </c>
      <c r="M2618" s="310">
        <v>0.28016039999999998</v>
      </c>
      <c r="N2618" s="310"/>
      <c r="O2618" s="310">
        <f t="shared" si="40"/>
        <v>9.5147600284219465</v>
      </c>
      <c r="P2618" s="310">
        <v>9.5147600284219536</v>
      </c>
      <c r="Q2618" s="309" t="s">
        <v>15063</v>
      </c>
      <c r="R2618" s="311"/>
    </row>
    <row r="2619" spans="1:18" s="312" customFormat="1" x14ac:dyDescent="0.3">
      <c r="A2619" s="307">
        <v>2616</v>
      </c>
      <c r="B2619" s="308" t="s">
        <v>5271</v>
      </c>
      <c r="C2619" s="308" t="s">
        <v>1380</v>
      </c>
      <c r="D2619" s="308" t="s">
        <v>1383</v>
      </c>
      <c r="E2619" s="308" t="s">
        <v>13930</v>
      </c>
      <c r="F2619" s="309" t="s">
        <v>11729</v>
      </c>
      <c r="G2619" s="309" t="s">
        <v>11738</v>
      </c>
      <c r="H2619" s="309" t="s">
        <v>11739</v>
      </c>
      <c r="I2619" s="309" t="s">
        <v>5701</v>
      </c>
      <c r="J2619" s="309" t="s">
        <v>15063</v>
      </c>
      <c r="K2619" s="310">
        <v>0</v>
      </c>
      <c r="L2619" s="310">
        <v>0</v>
      </c>
      <c r="M2619" s="310">
        <v>0</v>
      </c>
      <c r="N2619" s="310"/>
      <c r="O2619" s="310" t="e">
        <f t="shared" si="40"/>
        <v>#DIV/0!</v>
      </c>
      <c r="P2619" s="310" t="e">
        <v>#DIV/0!</v>
      </c>
      <c r="Q2619" s="309" t="s">
        <v>15063</v>
      </c>
      <c r="R2619" s="311"/>
    </row>
    <row r="2620" spans="1:18" s="312" customFormat="1" x14ac:dyDescent="0.3">
      <c r="A2620" s="307">
        <v>2617</v>
      </c>
      <c r="B2620" s="308" t="s">
        <v>5271</v>
      </c>
      <c r="C2620" s="308" t="s">
        <v>1380</v>
      </c>
      <c r="D2620" s="308" t="s">
        <v>1383</v>
      </c>
      <c r="E2620" s="308" t="s">
        <v>13930</v>
      </c>
      <c r="F2620" s="309" t="s">
        <v>11729</v>
      </c>
      <c r="G2620" s="309" t="s">
        <v>11740</v>
      </c>
      <c r="H2620" s="309" t="s">
        <v>11741</v>
      </c>
      <c r="I2620" s="309" t="s">
        <v>5701</v>
      </c>
      <c r="J2620" s="309" t="s">
        <v>15063</v>
      </c>
      <c r="K2620" s="310">
        <v>0.34552000000000005</v>
      </c>
      <c r="L2620" s="310">
        <v>0.34552000000000005</v>
      </c>
      <c r="M2620" s="310">
        <v>0.31214649999999999</v>
      </c>
      <c r="N2620" s="310"/>
      <c r="O2620" s="310">
        <f t="shared" si="40"/>
        <v>9.6589198888631778</v>
      </c>
      <c r="P2620" s="310">
        <v>9.6589198888631813</v>
      </c>
      <c r="Q2620" s="309" t="s">
        <v>15063</v>
      </c>
      <c r="R2620" s="311"/>
    </row>
    <row r="2621" spans="1:18" s="312" customFormat="1" x14ac:dyDescent="0.3">
      <c r="A2621" s="307">
        <v>2618</v>
      </c>
      <c r="B2621" s="308" t="s">
        <v>5271</v>
      </c>
      <c r="C2621" s="308" t="s">
        <v>1380</v>
      </c>
      <c r="D2621" s="308" t="s">
        <v>1383</v>
      </c>
      <c r="E2621" s="308" t="s">
        <v>13930</v>
      </c>
      <c r="F2621" s="309" t="s">
        <v>11729</v>
      </c>
      <c r="G2621" s="309" t="s">
        <v>11742</v>
      </c>
      <c r="H2621" s="309" t="s">
        <v>11743</v>
      </c>
      <c r="I2621" s="309" t="s">
        <v>5701</v>
      </c>
      <c r="J2621" s="309" t="s">
        <v>15063</v>
      </c>
      <c r="K2621" s="310">
        <v>0.67313999999999996</v>
      </c>
      <c r="L2621" s="310">
        <v>0.67313999999999996</v>
      </c>
      <c r="M2621" s="310">
        <v>0.60412600000000005</v>
      </c>
      <c r="N2621" s="310"/>
      <c r="O2621" s="310">
        <f t="shared" si="40"/>
        <v>10.252547761238361</v>
      </c>
      <c r="P2621" s="310">
        <v>10.252547761238361</v>
      </c>
      <c r="Q2621" s="309" t="s">
        <v>15063</v>
      </c>
      <c r="R2621" s="311"/>
    </row>
    <row r="2622" spans="1:18" s="312" customFormat="1" x14ac:dyDescent="0.3">
      <c r="A2622" s="307">
        <v>2619</v>
      </c>
      <c r="B2622" s="308" t="s">
        <v>5271</v>
      </c>
      <c r="C2622" s="308" t="s">
        <v>1380</v>
      </c>
      <c r="D2622" s="308" t="s">
        <v>1383</v>
      </c>
      <c r="E2622" s="308" t="s">
        <v>13930</v>
      </c>
      <c r="F2622" s="309" t="s">
        <v>11729</v>
      </c>
      <c r="G2622" s="309" t="s">
        <v>11744</v>
      </c>
      <c r="H2622" s="309" t="s">
        <v>11745</v>
      </c>
      <c r="I2622" s="309" t="s">
        <v>5701</v>
      </c>
      <c r="J2622" s="309" t="s">
        <v>15063</v>
      </c>
      <c r="K2622" s="310">
        <v>0.32852000000000003</v>
      </c>
      <c r="L2622" s="310">
        <v>0.32852000000000003</v>
      </c>
      <c r="M2622" s="310">
        <v>0.29356700000000002</v>
      </c>
      <c r="N2622" s="310"/>
      <c r="O2622" s="310">
        <f t="shared" si="40"/>
        <v>10.639534883720932</v>
      </c>
      <c r="P2622" s="310">
        <v>10.639534883720936</v>
      </c>
      <c r="Q2622" s="309" t="s">
        <v>15063</v>
      </c>
      <c r="R2622" s="311"/>
    </row>
    <row r="2623" spans="1:18" s="312" customFormat="1" x14ac:dyDescent="0.3">
      <c r="A2623" s="307">
        <v>2620</v>
      </c>
      <c r="B2623" s="308" t="s">
        <v>5271</v>
      </c>
      <c r="C2623" s="308" t="s">
        <v>1380</v>
      </c>
      <c r="D2623" s="308" t="s">
        <v>1383</v>
      </c>
      <c r="E2623" s="308" t="s">
        <v>13930</v>
      </c>
      <c r="F2623" s="309" t="s">
        <v>11729</v>
      </c>
      <c r="G2623" s="309" t="s">
        <v>11746</v>
      </c>
      <c r="H2623" s="309" t="s">
        <v>11747</v>
      </c>
      <c r="I2623" s="309" t="s">
        <v>5706</v>
      </c>
      <c r="J2623" s="309" t="s">
        <v>15063</v>
      </c>
      <c r="K2623" s="310">
        <v>0.95704999999999996</v>
      </c>
      <c r="L2623" s="310">
        <v>0.95704999999999996</v>
      </c>
      <c r="M2623" s="310">
        <v>0.8701542000000001</v>
      </c>
      <c r="N2623" s="310"/>
      <c r="O2623" s="310">
        <f t="shared" si="40"/>
        <v>9.0795465231701442</v>
      </c>
      <c r="P2623" s="310">
        <v>9.0795465231701566</v>
      </c>
      <c r="Q2623" s="309" t="s">
        <v>15063</v>
      </c>
      <c r="R2623" s="311"/>
    </row>
    <row r="2624" spans="1:18" s="312" customFormat="1" x14ac:dyDescent="0.3">
      <c r="A2624" s="307">
        <v>2621</v>
      </c>
      <c r="B2624" s="308" t="s">
        <v>5271</v>
      </c>
      <c r="C2624" s="308" t="s">
        <v>1380</v>
      </c>
      <c r="D2624" s="308" t="s">
        <v>1383</v>
      </c>
      <c r="E2624" s="308" t="s">
        <v>13930</v>
      </c>
      <c r="F2624" s="309" t="s">
        <v>11729</v>
      </c>
      <c r="G2624" s="309" t="s">
        <v>11748</v>
      </c>
      <c r="H2624" s="309" t="s">
        <v>11749</v>
      </c>
      <c r="I2624" s="309" t="s">
        <v>5706</v>
      </c>
      <c r="J2624" s="309" t="s">
        <v>15063</v>
      </c>
      <c r="K2624" s="310">
        <v>0.40488999999999997</v>
      </c>
      <c r="L2624" s="310">
        <v>0.40488999999999997</v>
      </c>
      <c r="M2624" s="310">
        <v>0.37544</v>
      </c>
      <c r="N2624" s="310"/>
      <c r="O2624" s="310">
        <f t="shared" si="40"/>
        <v>7.2735804786485172</v>
      </c>
      <c r="P2624" s="310">
        <v>7.2735804786485119</v>
      </c>
      <c r="Q2624" s="309" t="s">
        <v>15063</v>
      </c>
      <c r="R2624" s="311"/>
    </row>
    <row r="2625" spans="1:18" s="312" customFormat="1" x14ac:dyDescent="0.3">
      <c r="A2625" s="307">
        <v>2622</v>
      </c>
      <c r="B2625" s="308" t="s">
        <v>5271</v>
      </c>
      <c r="C2625" s="308" t="s">
        <v>1380</v>
      </c>
      <c r="D2625" s="308" t="s">
        <v>1383</v>
      </c>
      <c r="E2625" s="308" t="s">
        <v>13930</v>
      </c>
      <c r="F2625" s="309" t="s">
        <v>11729</v>
      </c>
      <c r="G2625" s="309" t="s">
        <v>11750</v>
      </c>
      <c r="H2625" s="309" t="s">
        <v>11751</v>
      </c>
      <c r="I2625" s="309" t="s">
        <v>5706</v>
      </c>
      <c r="J2625" s="309" t="s">
        <v>15063</v>
      </c>
      <c r="K2625" s="310">
        <v>0.62481999999999993</v>
      </c>
      <c r="L2625" s="310">
        <v>0.62481999999999993</v>
      </c>
      <c r="M2625" s="310">
        <v>0.56252749999999996</v>
      </c>
      <c r="N2625" s="310"/>
      <c r="O2625" s="310">
        <f t="shared" si="40"/>
        <v>9.9696712653244113</v>
      </c>
      <c r="P2625" s="310">
        <v>56.565896535138613</v>
      </c>
      <c r="Q2625" s="309" t="s">
        <v>15063</v>
      </c>
      <c r="R2625" s="311"/>
    </row>
    <row r="2626" spans="1:18" s="312" customFormat="1" x14ac:dyDescent="0.3">
      <c r="A2626" s="307">
        <v>2623</v>
      </c>
      <c r="B2626" s="308" t="s">
        <v>5271</v>
      </c>
      <c r="C2626" s="308" t="s">
        <v>1380</v>
      </c>
      <c r="D2626" s="308" t="s">
        <v>1383</v>
      </c>
      <c r="E2626" s="308" t="s">
        <v>13930</v>
      </c>
      <c r="F2626" s="309" t="s">
        <v>11752</v>
      </c>
      <c r="G2626" s="309" t="s">
        <v>11753</v>
      </c>
      <c r="H2626" s="309" t="s">
        <v>11754</v>
      </c>
      <c r="I2626" s="309" t="s">
        <v>5701</v>
      </c>
      <c r="J2626" s="309" t="s">
        <v>15063</v>
      </c>
      <c r="K2626" s="310">
        <v>0.33146000000000003</v>
      </c>
      <c r="L2626" s="310">
        <v>0.33146000000000003</v>
      </c>
      <c r="M2626" s="310">
        <v>0.29750500000000002</v>
      </c>
      <c r="N2626" s="310"/>
      <c r="O2626" s="310">
        <f t="shared" si="40"/>
        <v>10.244071682857662</v>
      </c>
      <c r="P2626" s="310">
        <v>10.244071682857648</v>
      </c>
      <c r="Q2626" s="309" t="s">
        <v>15063</v>
      </c>
      <c r="R2626" s="311"/>
    </row>
    <row r="2627" spans="1:18" s="312" customFormat="1" x14ac:dyDescent="0.3">
      <c r="A2627" s="307">
        <v>2624</v>
      </c>
      <c r="B2627" s="308" t="s">
        <v>5271</v>
      </c>
      <c r="C2627" s="308" t="s">
        <v>1380</v>
      </c>
      <c r="D2627" s="308" t="s">
        <v>1383</v>
      </c>
      <c r="E2627" s="308" t="s">
        <v>13930</v>
      </c>
      <c r="F2627" s="309" t="s">
        <v>11752</v>
      </c>
      <c r="G2627" s="309" t="s">
        <v>11755</v>
      </c>
      <c r="H2627" s="309" t="s">
        <v>11756</v>
      </c>
      <c r="I2627" s="309" t="s">
        <v>5706</v>
      </c>
      <c r="J2627" s="309" t="s">
        <v>15063</v>
      </c>
      <c r="K2627" s="310">
        <v>0.61158000000000001</v>
      </c>
      <c r="L2627" s="310">
        <v>0.61158000000000001</v>
      </c>
      <c r="M2627" s="310">
        <v>0.54794300000000007</v>
      </c>
      <c r="N2627" s="310"/>
      <c r="O2627" s="310">
        <f t="shared" si="40"/>
        <v>10.40534353641387</v>
      </c>
      <c r="P2627" s="310">
        <v>48.24969391968029</v>
      </c>
      <c r="Q2627" s="309" t="s">
        <v>15063</v>
      </c>
      <c r="R2627" s="311"/>
    </row>
    <row r="2628" spans="1:18" s="312" customFormat="1" x14ac:dyDescent="0.3">
      <c r="A2628" s="307">
        <v>2625</v>
      </c>
      <c r="B2628" s="308" t="s">
        <v>5271</v>
      </c>
      <c r="C2628" s="308" t="s">
        <v>1380</v>
      </c>
      <c r="D2628" s="308" t="s">
        <v>1383</v>
      </c>
      <c r="E2628" s="308" t="s">
        <v>13930</v>
      </c>
      <c r="F2628" s="309" t="s">
        <v>11752</v>
      </c>
      <c r="G2628" s="309" t="s">
        <v>11757</v>
      </c>
      <c r="H2628" s="309" t="s">
        <v>11758</v>
      </c>
      <c r="I2628" s="309" t="s">
        <v>5701</v>
      </c>
      <c r="J2628" s="309" t="s">
        <v>15063</v>
      </c>
      <c r="K2628" s="310">
        <v>0.19074000000000002</v>
      </c>
      <c r="L2628" s="310">
        <v>0.19074000000000002</v>
      </c>
      <c r="M2628" s="310">
        <v>0.1712765</v>
      </c>
      <c r="N2628" s="310"/>
      <c r="O2628" s="310">
        <f t="shared" ref="O2628:O2691" si="41">(L2628-M2628)/L2628*100</f>
        <v>10.204204676523027</v>
      </c>
      <c r="P2628" s="310">
        <v>10.204204676523021</v>
      </c>
      <c r="Q2628" s="309" t="s">
        <v>15063</v>
      </c>
      <c r="R2628" s="311"/>
    </row>
    <row r="2629" spans="1:18" s="312" customFormat="1" x14ac:dyDescent="0.3">
      <c r="A2629" s="307">
        <v>2626</v>
      </c>
      <c r="B2629" s="308" t="s">
        <v>5271</v>
      </c>
      <c r="C2629" s="308" t="s">
        <v>1380</v>
      </c>
      <c r="D2629" s="308" t="s">
        <v>1383</v>
      </c>
      <c r="E2629" s="308" t="s">
        <v>13930</v>
      </c>
      <c r="F2629" s="309" t="s">
        <v>11752</v>
      </c>
      <c r="G2629" s="309" t="s">
        <v>11759</v>
      </c>
      <c r="H2629" s="309" t="s">
        <v>11760</v>
      </c>
      <c r="I2629" s="309" t="s">
        <v>5701</v>
      </c>
      <c r="J2629" s="309" t="s">
        <v>15063</v>
      </c>
      <c r="K2629" s="310">
        <v>0.26761999999999997</v>
      </c>
      <c r="L2629" s="310">
        <v>0.26761999999999997</v>
      </c>
      <c r="M2629" s="310">
        <v>0.24131</v>
      </c>
      <c r="N2629" s="310"/>
      <c r="O2629" s="310">
        <f t="shared" si="41"/>
        <v>9.8311038039010459</v>
      </c>
      <c r="P2629" s="310">
        <v>9.8311038039010423</v>
      </c>
      <c r="Q2629" s="309" t="s">
        <v>15063</v>
      </c>
      <c r="R2629" s="311"/>
    </row>
    <row r="2630" spans="1:18" s="312" customFormat="1" x14ac:dyDescent="0.3">
      <c r="A2630" s="307">
        <v>2627</v>
      </c>
      <c r="B2630" s="308" t="s">
        <v>5271</v>
      </c>
      <c r="C2630" s="308" t="s">
        <v>1380</v>
      </c>
      <c r="D2630" s="308" t="s">
        <v>1383</v>
      </c>
      <c r="E2630" s="308" t="s">
        <v>13930</v>
      </c>
      <c r="F2630" s="309" t="s">
        <v>11761</v>
      </c>
      <c r="G2630" s="309" t="s">
        <v>11762</v>
      </c>
      <c r="H2630" s="309" t="s">
        <v>11763</v>
      </c>
      <c r="I2630" s="309" t="s">
        <v>5701</v>
      </c>
      <c r="J2630" s="309" t="s">
        <v>15063</v>
      </c>
      <c r="K2630" s="310">
        <v>0.27688000000000001</v>
      </c>
      <c r="L2630" s="310">
        <v>0.27688000000000001</v>
      </c>
      <c r="M2630" s="310">
        <v>0.24837999999999999</v>
      </c>
      <c r="N2630" s="310"/>
      <c r="O2630" s="310">
        <f t="shared" si="41"/>
        <v>10.293267841664267</v>
      </c>
      <c r="P2630" s="310">
        <v>10.293267841664255</v>
      </c>
      <c r="Q2630" s="309" t="s">
        <v>15063</v>
      </c>
      <c r="R2630" s="311"/>
    </row>
    <row r="2631" spans="1:18" s="312" customFormat="1" x14ac:dyDescent="0.3">
      <c r="A2631" s="307">
        <v>2628</v>
      </c>
      <c r="B2631" s="308" t="s">
        <v>5271</v>
      </c>
      <c r="C2631" s="308" t="s">
        <v>1380</v>
      </c>
      <c r="D2631" s="308" t="s">
        <v>1383</v>
      </c>
      <c r="E2631" s="308" t="s">
        <v>13930</v>
      </c>
      <c r="F2631" s="309" t="s">
        <v>11761</v>
      </c>
      <c r="G2631" s="309" t="s">
        <v>11764</v>
      </c>
      <c r="H2631" s="309" t="s">
        <v>11765</v>
      </c>
      <c r="I2631" s="309" t="s">
        <v>5701</v>
      </c>
      <c r="J2631" s="309" t="s">
        <v>15063</v>
      </c>
      <c r="K2631" s="310">
        <v>0.35770000000000002</v>
      </c>
      <c r="L2631" s="310">
        <v>0.35770000000000002</v>
      </c>
      <c r="M2631" s="310">
        <v>0.3197065</v>
      </c>
      <c r="N2631" s="310"/>
      <c r="O2631" s="310">
        <f t="shared" si="41"/>
        <v>10.6216102879508</v>
      </c>
      <c r="P2631" s="310">
        <v>10.621610287950812</v>
      </c>
      <c r="Q2631" s="309" t="s">
        <v>15063</v>
      </c>
      <c r="R2631" s="311"/>
    </row>
    <row r="2632" spans="1:18" s="312" customFormat="1" x14ac:dyDescent="0.3">
      <c r="A2632" s="307">
        <v>2629</v>
      </c>
      <c r="B2632" s="308" t="s">
        <v>5271</v>
      </c>
      <c r="C2632" s="308" t="s">
        <v>1380</v>
      </c>
      <c r="D2632" s="308" t="s">
        <v>1383</v>
      </c>
      <c r="E2632" s="308" t="s">
        <v>13930</v>
      </c>
      <c r="F2632" s="309" t="s">
        <v>11761</v>
      </c>
      <c r="G2632" s="309" t="s">
        <v>11766</v>
      </c>
      <c r="H2632" s="309" t="s">
        <v>11767</v>
      </c>
      <c r="I2632" s="309" t="s">
        <v>5701</v>
      </c>
      <c r="J2632" s="309" t="s">
        <v>15063</v>
      </c>
      <c r="K2632" s="310">
        <v>0.28708</v>
      </c>
      <c r="L2632" s="310">
        <v>0.28708</v>
      </c>
      <c r="M2632" s="310">
        <v>0.25588619999999995</v>
      </c>
      <c r="N2632" s="310"/>
      <c r="O2632" s="310">
        <f t="shared" si="41"/>
        <v>10.865891040824874</v>
      </c>
      <c r="P2632" s="310">
        <v>10.865891040824883</v>
      </c>
      <c r="Q2632" s="309" t="s">
        <v>15063</v>
      </c>
      <c r="R2632" s="311"/>
    </row>
    <row r="2633" spans="1:18" s="312" customFormat="1" x14ac:dyDescent="0.3">
      <c r="A2633" s="307">
        <v>2630</v>
      </c>
      <c r="B2633" s="308" t="s">
        <v>5271</v>
      </c>
      <c r="C2633" s="308" t="s">
        <v>1380</v>
      </c>
      <c r="D2633" s="308" t="s">
        <v>1383</v>
      </c>
      <c r="E2633" s="308" t="s">
        <v>13930</v>
      </c>
      <c r="F2633" s="309" t="s">
        <v>11761</v>
      </c>
      <c r="G2633" s="309" t="s">
        <v>11768</v>
      </c>
      <c r="H2633" s="309" t="s">
        <v>11769</v>
      </c>
      <c r="I2633" s="309" t="s">
        <v>5701</v>
      </c>
      <c r="J2633" s="309" t="s">
        <v>15063</v>
      </c>
      <c r="K2633" s="310">
        <v>0.4592</v>
      </c>
      <c r="L2633" s="310">
        <v>0.4592</v>
      </c>
      <c r="M2633" s="310">
        <v>0.41190899999999997</v>
      </c>
      <c r="N2633" s="310"/>
      <c r="O2633" s="310">
        <f t="shared" si="41"/>
        <v>10.298562717770041</v>
      </c>
      <c r="P2633" s="310">
        <v>10.298562717770032</v>
      </c>
      <c r="Q2633" s="309" t="s">
        <v>15063</v>
      </c>
      <c r="R2633" s="311"/>
    </row>
    <row r="2634" spans="1:18" s="312" customFormat="1" x14ac:dyDescent="0.3">
      <c r="A2634" s="307">
        <v>2631</v>
      </c>
      <c r="B2634" s="308" t="s">
        <v>5271</v>
      </c>
      <c r="C2634" s="308" t="s">
        <v>1380</v>
      </c>
      <c r="D2634" s="308" t="s">
        <v>1383</v>
      </c>
      <c r="E2634" s="308" t="s">
        <v>13930</v>
      </c>
      <c r="F2634" s="309" t="s">
        <v>11761</v>
      </c>
      <c r="G2634" s="309" t="s">
        <v>11770</v>
      </c>
      <c r="H2634" s="309" t="s">
        <v>11771</v>
      </c>
      <c r="I2634" s="309" t="s">
        <v>5701</v>
      </c>
      <c r="J2634" s="309" t="s">
        <v>15063</v>
      </c>
      <c r="K2634" s="310">
        <v>0.35243999999999998</v>
      </c>
      <c r="L2634" s="310">
        <v>0.35243999999999998</v>
      </c>
      <c r="M2634" s="310">
        <v>0.31722291999999996</v>
      </c>
      <c r="N2634" s="310"/>
      <c r="O2634" s="310">
        <f t="shared" si="41"/>
        <v>9.9923618204517126</v>
      </c>
      <c r="P2634" s="310">
        <v>9.9923618204517002</v>
      </c>
      <c r="Q2634" s="309" t="s">
        <v>15063</v>
      </c>
      <c r="R2634" s="311"/>
    </row>
    <row r="2635" spans="1:18" s="312" customFormat="1" x14ac:dyDescent="0.3">
      <c r="A2635" s="307">
        <v>2632</v>
      </c>
      <c r="B2635" s="308" t="s">
        <v>5271</v>
      </c>
      <c r="C2635" s="308" t="s">
        <v>1380</v>
      </c>
      <c r="D2635" s="308" t="s">
        <v>1383</v>
      </c>
      <c r="E2635" s="308" t="s">
        <v>13930</v>
      </c>
      <c r="F2635" s="309" t="s">
        <v>11761</v>
      </c>
      <c r="G2635" s="309" t="s">
        <v>11772</v>
      </c>
      <c r="H2635" s="309" t="s">
        <v>11773</v>
      </c>
      <c r="I2635" s="309" t="s">
        <v>5701</v>
      </c>
      <c r="J2635" s="309" t="s">
        <v>15063</v>
      </c>
      <c r="K2635" s="310">
        <v>0.51259999999999994</v>
      </c>
      <c r="L2635" s="310">
        <v>0.51259999999999994</v>
      </c>
      <c r="M2635" s="310">
        <v>0.46248900000000004</v>
      </c>
      <c r="N2635" s="310"/>
      <c r="O2635" s="310">
        <f t="shared" si="41"/>
        <v>9.7758486149043922</v>
      </c>
      <c r="P2635" s="310">
        <v>9.7758486149043922</v>
      </c>
      <c r="Q2635" s="309" t="s">
        <v>15063</v>
      </c>
      <c r="R2635" s="311"/>
    </row>
    <row r="2636" spans="1:18" s="312" customFormat="1" x14ac:dyDescent="0.3">
      <c r="A2636" s="307">
        <v>2633</v>
      </c>
      <c r="B2636" s="308" t="s">
        <v>5271</v>
      </c>
      <c r="C2636" s="308" t="s">
        <v>1380</v>
      </c>
      <c r="D2636" s="308" t="s">
        <v>1383</v>
      </c>
      <c r="E2636" s="308" t="s">
        <v>13930</v>
      </c>
      <c r="F2636" s="309" t="s">
        <v>11761</v>
      </c>
      <c r="G2636" s="309" t="s">
        <v>11774</v>
      </c>
      <c r="H2636" s="309" t="s">
        <v>11775</v>
      </c>
      <c r="I2636" s="309" t="s">
        <v>5701</v>
      </c>
      <c r="J2636" s="309" t="s">
        <v>15063</v>
      </c>
      <c r="K2636" s="310">
        <v>0.44964000000000004</v>
      </c>
      <c r="L2636" s="310">
        <v>0.44964000000000004</v>
      </c>
      <c r="M2636" s="310">
        <v>0.40354400000000001</v>
      </c>
      <c r="N2636" s="310"/>
      <c r="O2636" s="310">
        <f t="shared" si="41"/>
        <v>10.25175696112446</v>
      </c>
      <c r="P2636" s="310">
        <v>10.251756961124469</v>
      </c>
      <c r="Q2636" s="309" t="s">
        <v>15063</v>
      </c>
      <c r="R2636" s="311"/>
    </row>
    <row r="2637" spans="1:18" s="312" customFormat="1" x14ac:dyDescent="0.3">
      <c r="A2637" s="307">
        <v>2634</v>
      </c>
      <c r="B2637" s="308" t="s">
        <v>5271</v>
      </c>
      <c r="C2637" s="308" t="s">
        <v>1380</v>
      </c>
      <c r="D2637" s="308" t="s">
        <v>1383</v>
      </c>
      <c r="E2637" s="308" t="s">
        <v>13930</v>
      </c>
      <c r="F2637" s="309" t="s">
        <v>11761</v>
      </c>
      <c r="G2637" s="309" t="s">
        <v>11776</v>
      </c>
      <c r="H2637" s="309" t="s">
        <v>11777</v>
      </c>
      <c r="I2637" s="309" t="s">
        <v>5706</v>
      </c>
      <c r="J2637" s="309" t="s">
        <v>15063</v>
      </c>
      <c r="K2637" s="310">
        <v>1.3036399999999999</v>
      </c>
      <c r="L2637" s="310">
        <v>1.3036399999999999</v>
      </c>
      <c r="M2637" s="310">
        <v>1.188008</v>
      </c>
      <c r="N2637" s="310"/>
      <c r="O2637" s="310">
        <f t="shared" si="41"/>
        <v>8.8699334172010644</v>
      </c>
      <c r="P2637" s="310">
        <v>26.020524708457859</v>
      </c>
      <c r="Q2637" s="309" t="s">
        <v>15063</v>
      </c>
      <c r="R2637" s="311"/>
    </row>
    <row r="2638" spans="1:18" s="312" customFormat="1" x14ac:dyDescent="0.3">
      <c r="A2638" s="307">
        <v>2635</v>
      </c>
      <c r="B2638" s="308" t="s">
        <v>5271</v>
      </c>
      <c r="C2638" s="308" t="s">
        <v>1380</v>
      </c>
      <c r="D2638" s="308" t="s">
        <v>1383</v>
      </c>
      <c r="E2638" s="308" t="s">
        <v>13930</v>
      </c>
      <c r="F2638" s="309" t="s">
        <v>11761</v>
      </c>
      <c r="G2638" s="309" t="s">
        <v>11778</v>
      </c>
      <c r="H2638" s="309" t="s">
        <v>11779</v>
      </c>
      <c r="I2638" s="309" t="s">
        <v>5706</v>
      </c>
      <c r="J2638" s="309" t="s">
        <v>15063</v>
      </c>
      <c r="K2638" s="310">
        <v>1.7166200000000003</v>
      </c>
      <c r="L2638" s="310">
        <v>1.7166200000000003</v>
      </c>
      <c r="M2638" s="310">
        <v>1.5114488000000001</v>
      </c>
      <c r="N2638" s="310"/>
      <c r="O2638" s="310">
        <f t="shared" si="41"/>
        <v>11.952045298318794</v>
      </c>
      <c r="P2638" s="310">
        <v>13.758990561501616</v>
      </c>
      <c r="Q2638" s="309" t="s">
        <v>15063</v>
      </c>
      <c r="R2638" s="311"/>
    </row>
    <row r="2639" spans="1:18" s="312" customFormat="1" x14ac:dyDescent="0.3">
      <c r="A2639" s="307">
        <v>2636</v>
      </c>
      <c r="B2639" s="308" t="s">
        <v>5271</v>
      </c>
      <c r="C2639" s="308" t="s">
        <v>1380</v>
      </c>
      <c r="D2639" s="308" t="s">
        <v>1383</v>
      </c>
      <c r="E2639" s="308" t="s">
        <v>13930</v>
      </c>
      <c r="F2639" s="309" t="s">
        <v>11761</v>
      </c>
      <c r="G2639" s="309" t="s">
        <v>14821</v>
      </c>
      <c r="H2639" s="309" t="s">
        <v>14822</v>
      </c>
      <c r="I2639" s="309" t="s">
        <v>5701</v>
      </c>
      <c r="J2639" s="309" t="s">
        <v>15063</v>
      </c>
      <c r="K2639" s="310">
        <v>0.28000000000000003</v>
      </c>
      <c r="L2639" s="310">
        <v>0.28000000000000003</v>
      </c>
      <c r="M2639" s="310">
        <v>0.25190099999999999</v>
      </c>
      <c r="N2639" s="310"/>
      <c r="O2639" s="310">
        <f t="shared" si="41"/>
        <v>10.035357142857157</v>
      </c>
      <c r="P2639" s="310">
        <v>10.035357142857171</v>
      </c>
      <c r="Q2639" s="309" t="s">
        <v>15063</v>
      </c>
      <c r="R2639" s="311"/>
    </row>
    <row r="2640" spans="1:18" s="312" customFormat="1" x14ac:dyDescent="0.3">
      <c r="A2640" s="307">
        <v>2637</v>
      </c>
      <c r="B2640" s="308" t="s">
        <v>5271</v>
      </c>
      <c r="C2640" s="308" t="s">
        <v>1380</v>
      </c>
      <c r="D2640" s="308" t="s">
        <v>1383</v>
      </c>
      <c r="E2640" s="308" t="s">
        <v>13930</v>
      </c>
      <c r="F2640" s="309" t="s">
        <v>11780</v>
      </c>
      <c r="G2640" s="309" t="s">
        <v>11781</v>
      </c>
      <c r="H2640" s="309" t="s">
        <v>11782</v>
      </c>
      <c r="I2640" s="309" t="s">
        <v>5706</v>
      </c>
      <c r="J2640" s="309" t="s">
        <v>15063</v>
      </c>
      <c r="K2640" s="310">
        <v>0.63582000000000005</v>
      </c>
      <c r="L2640" s="310">
        <v>0.63582000000000005</v>
      </c>
      <c r="M2640" s="310">
        <v>0.56117879999999998</v>
      </c>
      <c r="N2640" s="310"/>
      <c r="O2640" s="310">
        <f t="shared" si="41"/>
        <v>11.739360196281977</v>
      </c>
      <c r="P2640" s="310">
        <v>42.094093340078317</v>
      </c>
      <c r="Q2640" s="309" t="s">
        <v>15063</v>
      </c>
      <c r="R2640" s="311"/>
    </row>
    <row r="2641" spans="1:18" s="312" customFormat="1" x14ac:dyDescent="0.3">
      <c r="A2641" s="307">
        <v>2638</v>
      </c>
      <c r="B2641" s="308" t="s">
        <v>5271</v>
      </c>
      <c r="C2641" s="308" t="s">
        <v>1380</v>
      </c>
      <c r="D2641" s="308" t="s">
        <v>1383</v>
      </c>
      <c r="E2641" s="308" t="s">
        <v>13930</v>
      </c>
      <c r="F2641" s="309" t="s">
        <v>11780</v>
      </c>
      <c r="G2641" s="309" t="s">
        <v>11785</v>
      </c>
      <c r="H2641" s="309" t="s">
        <v>11786</v>
      </c>
      <c r="I2641" s="309" t="s">
        <v>5701</v>
      </c>
      <c r="J2641" s="309" t="s">
        <v>15063</v>
      </c>
      <c r="K2641" s="310">
        <v>0.38278000000000001</v>
      </c>
      <c r="L2641" s="310">
        <v>0.38278000000000001</v>
      </c>
      <c r="M2641" s="310">
        <v>0.344028</v>
      </c>
      <c r="N2641" s="310"/>
      <c r="O2641" s="310">
        <f t="shared" si="41"/>
        <v>10.123830921155758</v>
      </c>
      <c r="P2641" s="310">
        <v>10.123830921155752</v>
      </c>
      <c r="Q2641" s="309" t="s">
        <v>15063</v>
      </c>
      <c r="R2641" s="311"/>
    </row>
    <row r="2642" spans="1:18" s="312" customFormat="1" x14ac:dyDescent="0.3">
      <c r="A2642" s="307">
        <v>2639</v>
      </c>
      <c r="B2642" s="308" t="s">
        <v>5271</v>
      </c>
      <c r="C2642" s="308" t="s">
        <v>1380</v>
      </c>
      <c r="D2642" s="308" t="s">
        <v>1383</v>
      </c>
      <c r="E2642" s="308" t="s">
        <v>13930</v>
      </c>
      <c r="F2642" s="309" t="s">
        <v>11780</v>
      </c>
      <c r="G2642" s="309" t="s">
        <v>11787</v>
      </c>
      <c r="H2642" s="309" t="s">
        <v>11788</v>
      </c>
      <c r="I2642" s="309" t="s">
        <v>5701</v>
      </c>
      <c r="J2642" s="309" t="s">
        <v>15063</v>
      </c>
      <c r="K2642" s="310">
        <v>0.35260000000000002</v>
      </c>
      <c r="L2642" s="310">
        <v>0.35260000000000002</v>
      </c>
      <c r="M2642" s="310">
        <v>0.31698739999999997</v>
      </c>
      <c r="N2642" s="310"/>
      <c r="O2642" s="310">
        <f t="shared" si="41"/>
        <v>10.100000000000014</v>
      </c>
      <c r="P2642" s="310">
        <v>10.099999999999998</v>
      </c>
      <c r="Q2642" s="309" t="s">
        <v>15063</v>
      </c>
      <c r="R2642" s="311"/>
    </row>
    <row r="2643" spans="1:18" s="312" customFormat="1" x14ac:dyDescent="0.3">
      <c r="A2643" s="307">
        <v>2640</v>
      </c>
      <c r="B2643" s="308" t="s">
        <v>5271</v>
      </c>
      <c r="C2643" s="308" t="s">
        <v>1380</v>
      </c>
      <c r="D2643" s="308" t="s">
        <v>1383</v>
      </c>
      <c r="E2643" s="308" t="s">
        <v>13930</v>
      </c>
      <c r="F2643" s="309" t="s">
        <v>11780</v>
      </c>
      <c r="G2643" s="309" t="s">
        <v>11789</v>
      </c>
      <c r="H2643" s="309" t="s">
        <v>11790</v>
      </c>
      <c r="I2643" s="309" t="s">
        <v>5701</v>
      </c>
      <c r="J2643" s="309" t="s">
        <v>15063</v>
      </c>
      <c r="K2643" s="310">
        <v>0.46879999999999999</v>
      </c>
      <c r="L2643" s="310">
        <v>0.46879999999999999</v>
      </c>
      <c r="M2643" s="310">
        <v>0.42218</v>
      </c>
      <c r="N2643" s="310"/>
      <c r="O2643" s="310">
        <f t="shared" si="41"/>
        <v>9.9445392491467572</v>
      </c>
      <c r="P2643" s="310">
        <v>9.9445392491467661</v>
      </c>
      <c r="Q2643" s="309" t="s">
        <v>15063</v>
      </c>
      <c r="R2643" s="311"/>
    </row>
    <row r="2644" spans="1:18" s="312" customFormat="1" x14ac:dyDescent="0.3">
      <c r="A2644" s="307">
        <v>2641</v>
      </c>
      <c r="B2644" s="308" t="s">
        <v>5271</v>
      </c>
      <c r="C2644" s="308" t="s">
        <v>1380</v>
      </c>
      <c r="D2644" s="308" t="s">
        <v>1383</v>
      </c>
      <c r="E2644" s="308" t="s">
        <v>13930</v>
      </c>
      <c r="F2644" s="309" t="s">
        <v>11780</v>
      </c>
      <c r="G2644" s="309" t="s">
        <v>11791</v>
      </c>
      <c r="H2644" s="309" t="s">
        <v>11792</v>
      </c>
      <c r="I2644" s="309" t="s">
        <v>5701</v>
      </c>
      <c r="J2644" s="309" t="s">
        <v>15063</v>
      </c>
      <c r="K2644" s="310">
        <v>0.60820000000000007</v>
      </c>
      <c r="L2644" s="310">
        <v>0.60820000000000007</v>
      </c>
      <c r="M2644" s="310">
        <v>0.54742899999999994</v>
      </c>
      <c r="N2644" s="310"/>
      <c r="O2644" s="310">
        <f t="shared" si="41"/>
        <v>9.9919434396580264</v>
      </c>
      <c r="P2644" s="310">
        <v>9.9919434396580247</v>
      </c>
      <c r="Q2644" s="309" t="s">
        <v>15063</v>
      </c>
      <c r="R2644" s="311"/>
    </row>
    <row r="2645" spans="1:18" s="312" customFormat="1" x14ac:dyDescent="0.3">
      <c r="A2645" s="307">
        <v>2642</v>
      </c>
      <c r="B2645" s="308" t="s">
        <v>5271</v>
      </c>
      <c r="C2645" s="308" t="s">
        <v>1380</v>
      </c>
      <c r="D2645" s="308" t="s">
        <v>1383</v>
      </c>
      <c r="E2645" s="308" t="s">
        <v>13930</v>
      </c>
      <c r="F2645" s="309" t="s">
        <v>11780</v>
      </c>
      <c r="G2645" s="309" t="s">
        <v>11793</v>
      </c>
      <c r="H2645" s="309" t="s">
        <v>11794</v>
      </c>
      <c r="I2645" s="309" t="s">
        <v>5701</v>
      </c>
      <c r="J2645" s="309" t="s">
        <v>15063</v>
      </c>
      <c r="K2645" s="310">
        <v>0.48744200000000004</v>
      </c>
      <c r="L2645" s="310">
        <v>0.48744200000000004</v>
      </c>
      <c r="M2645" s="310">
        <v>0.440946</v>
      </c>
      <c r="N2645" s="310"/>
      <c r="O2645" s="310">
        <f t="shared" si="41"/>
        <v>9.5387758953885857</v>
      </c>
      <c r="P2645" s="310">
        <v>9.5387758953885857</v>
      </c>
      <c r="Q2645" s="309" t="s">
        <v>15063</v>
      </c>
      <c r="R2645" s="311"/>
    </row>
    <row r="2646" spans="1:18" s="312" customFormat="1" x14ac:dyDescent="0.3">
      <c r="A2646" s="307">
        <v>2643</v>
      </c>
      <c r="B2646" s="308" t="s">
        <v>5271</v>
      </c>
      <c r="C2646" s="308" t="s">
        <v>1380</v>
      </c>
      <c r="D2646" s="308" t="s">
        <v>1383</v>
      </c>
      <c r="E2646" s="308" t="s">
        <v>1383</v>
      </c>
      <c r="F2646" s="309" t="s">
        <v>11795</v>
      </c>
      <c r="G2646" s="309" t="e">
        <v>#N/A</v>
      </c>
      <c r="H2646" s="309" t="s">
        <v>11796</v>
      </c>
      <c r="I2646" s="309" t="e">
        <v>#N/A</v>
      </c>
      <c r="J2646" s="309" t="s">
        <v>15063</v>
      </c>
      <c r="K2646" s="310">
        <v>0.86309999999999998</v>
      </c>
      <c r="L2646" s="310">
        <v>0.86309999999999998</v>
      </c>
      <c r="M2646" s="310">
        <v>0.86309999999999998</v>
      </c>
      <c r="N2646" s="310"/>
      <c r="O2646" s="310">
        <f t="shared" si="41"/>
        <v>0</v>
      </c>
      <c r="P2646" s="310">
        <v>0</v>
      </c>
      <c r="Q2646" s="309" t="s">
        <v>15063</v>
      </c>
      <c r="R2646" s="311"/>
    </row>
    <row r="2647" spans="1:18" s="312" customFormat="1" x14ac:dyDescent="0.3">
      <c r="A2647" s="307">
        <v>2644</v>
      </c>
      <c r="B2647" s="308" t="s">
        <v>5271</v>
      </c>
      <c r="C2647" s="308" t="s">
        <v>1380</v>
      </c>
      <c r="D2647" s="308" t="s">
        <v>1383</v>
      </c>
      <c r="E2647" s="308" t="s">
        <v>1383</v>
      </c>
      <c r="F2647" s="309" t="s">
        <v>11797</v>
      </c>
      <c r="G2647" s="309" t="s">
        <v>11798</v>
      </c>
      <c r="H2647" s="309" t="s">
        <v>11799</v>
      </c>
      <c r="I2647" s="309" t="s">
        <v>5701</v>
      </c>
      <c r="J2647" s="309" t="s">
        <v>15063</v>
      </c>
      <c r="K2647" s="310">
        <v>0.55593999999999999</v>
      </c>
      <c r="L2647" s="310">
        <v>0.55593999999999999</v>
      </c>
      <c r="M2647" s="310">
        <v>0.50028279999999992</v>
      </c>
      <c r="N2647" s="310"/>
      <c r="O2647" s="310">
        <f t="shared" si="41"/>
        <v>10.011368133251803</v>
      </c>
      <c r="P2647" s="310">
        <v>10.011368133251796</v>
      </c>
      <c r="Q2647" s="309" t="s">
        <v>15063</v>
      </c>
      <c r="R2647" s="311"/>
    </row>
    <row r="2648" spans="1:18" s="312" customFormat="1" x14ac:dyDescent="0.3">
      <c r="A2648" s="307">
        <v>2645</v>
      </c>
      <c r="B2648" s="308" t="s">
        <v>5271</v>
      </c>
      <c r="C2648" s="308" t="s">
        <v>1380</v>
      </c>
      <c r="D2648" s="308" t="s">
        <v>1383</v>
      </c>
      <c r="E2648" s="308" t="s">
        <v>1383</v>
      </c>
      <c r="F2648" s="309" t="s">
        <v>11797</v>
      </c>
      <c r="G2648" s="309" t="s">
        <v>11800</v>
      </c>
      <c r="H2648" s="309" t="s">
        <v>11801</v>
      </c>
      <c r="I2648" s="309" t="s">
        <v>5701</v>
      </c>
      <c r="J2648" s="309" t="s">
        <v>15063</v>
      </c>
      <c r="K2648" s="310">
        <v>0.57728000000000002</v>
      </c>
      <c r="L2648" s="310">
        <v>0.57728000000000002</v>
      </c>
      <c r="M2648" s="310">
        <v>0.51945839999999999</v>
      </c>
      <c r="N2648" s="310"/>
      <c r="O2648" s="310">
        <f t="shared" si="41"/>
        <v>10.016213968957876</v>
      </c>
      <c r="P2648" s="310">
        <v>10.016213968957876</v>
      </c>
      <c r="Q2648" s="309" t="s">
        <v>15063</v>
      </c>
      <c r="R2648" s="311"/>
    </row>
    <row r="2649" spans="1:18" s="312" customFormat="1" x14ac:dyDescent="0.3">
      <c r="A2649" s="307">
        <v>2646</v>
      </c>
      <c r="B2649" s="308" t="s">
        <v>5271</v>
      </c>
      <c r="C2649" s="308" t="s">
        <v>1380</v>
      </c>
      <c r="D2649" s="308" t="s">
        <v>1383</v>
      </c>
      <c r="E2649" s="308" t="s">
        <v>1383</v>
      </c>
      <c r="F2649" s="309" t="s">
        <v>11797</v>
      </c>
      <c r="G2649" s="309" t="s">
        <v>11802</v>
      </c>
      <c r="H2649" s="309" t="s">
        <v>11803</v>
      </c>
      <c r="I2649" s="309" t="s">
        <v>5701</v>
      </c>
      <c r="J2649" s="309" t="s">
        <v>15063</v>
      </c>
      <c r="K2649" s="310">
        <v>0.65817000000000003</v>
      </c>
      <c r="L2649" s="310">
        <v>0.65817000000000003</v>
      </c>
      <c r="M2649" s="310">
        <v>0.59234549999999997</v>
      </c>
      <c r="N2649" s="310"/>
      <c r="O2649" s="310">
        <f t="shared" si="41"/>
        <v>10.001139523223493</v>
      </c>
      <c r="P2649" s="310">
        <v>10.001139523223479</v>
      </c>
      <c r="Q2649" s="309" t="s">
        <v>15063</v>
      </c>
      <c r="R2649" s="311"/>
    </row>
    <row r="2650" spans="1:18" s="312" customFormat="1" x14ac:dyDescent="0.3">
      <c r="A2650" s="307">
        <v>2647</v>
      </c>
      <c r="B2650" s="308" t="s">
        <v>5271</v>
      </c>
      <c r="C2650" s="308" t="s">
        <v>1380</v>
      </c>
      <c r="D2650" s="308" t="s">
        <v>1383</v>
      </c>
      <c r="E2650" s="308" t="s">
        <v>1383</v>
      </c>
      <c r="F2650" s="309" t="s">
        <v>11797</v>
      </c>
      <c r="G2650" s="309" t="s">
        <v>11804</v>
      </c>
      <c r="H2650" s="309" t="s">
        <v>11805</v>
      </c>
      <c r="I2650" s="309" t="s">
        <v>5701</v>
      </c>
      <c r="J2650" s="309" t="s">
        <v>15063</v>
      </c>
      <c r="K2650" s="310">
        <v>0.46604000000000001</v>
      </c>
      <c r="L2650" s="310">
        <v>0.46604000000000001</v>
      </c>
      <c r="M2650" s="310">
        <v>0.41898342</v>
      </c>
      <c r="N2650" s="310"/>
      <c r="O2650" s="310">
        <f t="shared" si="41"/>
        <v>10.097111835893918</v>
      </c>
      <c r="P2650" s="310">
        <v>10.097111835893923</v>
      </c>
      <c r="Q2650" s="309" t="s">
        <v>15063</v>
      </c>
      <c r="R2650" s="311"/>
    </row>
    <row r="2651" spans="1:18" s="312" customFormat="1" x14ac:dyDescent="0.3">
      <c r="A2651" s="307">
        <v>2648</v>
      </c>
      <c r="B2651" s="308" t="s">
        <v>5271</v>
      </c>
      <c r="C2651" s="308" t="s">
        <v>1380</v>
      </c>
      <c r="D2651" s="308" t="s">
        <v>1383</v>
      </c>
      <c r="E2651" s="308" t="s">
        <v>1383</v>
      </c>
      <c r="F2651" s="309" t="s">
        <v>11797</v>
      </c>
      <c r="G2651" s="309" t="s">
        <v>11806</v>
      </c>
      <c r="H2651" s="309" t="s">
        <v>11807</v>
      </c>
      <c r="I2651" s="309" t="s">
        <v>5701</v>
      </c>
      <c r="J2651" s="309" t="s">
        <v>15063</v>
      </c>
      <c r="K2651" s="310">
        <v>0.158862</v>
      </c>
      <c r="L2651" s="310">
        <v>0.158862</v>
      </c>
      <c r="M2651" s="310">
        <v>0.14459250000000001</v>
      </c>
      <c r="N2651" s="310"/>
      <c r="O2651" s="310">
        <f t="shared" si="41"/>
        <v>8.9823242814518203</v>
      </c>
      <c r="P2651" s="310">
        <v>8.9823242814518025</v>
      </c>
      <c r="Q2651" s="309" t="s">
        <v>15063</v>
      </c>
      <c r="R2651" s="311"/>
    </row>
    <row r="2652" spans="1:18" s="312" customFormat="1" x14ac:dyDescent="0.3">
      <c r="A2652" s="307">
        <v>2649</v>
      </c>
      <c r="B2652" s="308" t="s">
        <v>5271</v>
      </c>
      <c r="C2652" s="308" t="s">
        <v>1380</v>
      </c>
      <c r="D2652" s="308" t="s">
        <v>1383</v>
      </c>
      <c r="E2652" s="308" t="s">
        <v>1383</v>
      </c>
      <c r="F2652" s="309" t="s">
        <v>11797</v>
      </c>
      <c r="G2652" s="309" t="s">
        <v>11808</v>
      </c>
      <c r="H2652" s="309" t="s">
        <v>11809</v>
      </c>
      <c r="I2652" s="309" t="s">
        <v>2414</v>
      </c>
      <c r="J2652" s="309" t="s">
        <v>15063</v>
      </c>
      <c r="K2652" s="310">
        <v>2.3942999999999999</v>
      </c>
      <c r="L2652" s="310">
        <v>2.3942999999999999</v>
      </c>
      <c r="M2652" s="310">
        <v>2.2395866</v>
      </c>
      <c r="N2652" s="310"/>
      <c r="O2652" s="310">
        <f t="shared" si="41"/>
        <v>6.4617382951175664</v>
      </c>
      <c r="P2652" s="310">
        <v>10.239569974309671</v>
      </c>
      <c r="Q2652" s="309" t="s">
        <v>15063</v>
      </c>
      <c r="R2652" s="311"/>
    </row>
    <row r="2653" spans="1:18" s="312" customFormat="1" x14ac:dyDescent="0.3">
      <c r="A2653" s="307">
        <v>2650</v>
      </c>
      <c r="B2653" s="308" t="s">
        <v>5271</v>
      </c>
      <c r="C2653" s="308" t="s">
        <v>1380</v>
      </c>
      <c r="D2653" s="308" t="s">
        <v>1383</v>
      </c>
      <c r="E2653" s="308" t="s">
        <v>1383</v>
      </c>
      <c r="F2653" s="309" t="s">
        <v>11797</v>
      </c>
      <c r="G2653" s="309" t="s">
        <v>11810</v>
      </c>
      <c r="H2653" s="309" t="s">
        <v>11811</v>
      </c>
      <c r="I2653" s="309" t="s">
        <v>5701</v>
      </c>
      <c r="J2653" s="309" t="s">
        <v>15063</v>
      </c>
      <c r="K2653" s="310">
        <v>0.82600000000000007</v>
      </c>
      <c r="L2653" s="310">
        <v>0.82600000000000007</v>
      </c>
      <c r="M2653" s="310">
        <v>0.74298149999999996</v>
      </c>
      <c r="N2653" s="310"/>
      <c r="O2653" s="310">
        <f t="shared" si="41"/>
        <v>10.050665859564177</v>
      </c>
      <c r="P2653" s="310">
        <v>10.050665859564178</v>
      </c>
      <c r="Q2653" s="309" t="s">
        <v>15063</v>
      </c>
      <c r="R2653" s="311"/>
    </row>
    <row r="2654" spans="1:18" s="312" customFormat="1" x14ac:dyDescent="0.3">
      <c r="A2654" s="307">
        <v>2651</v>
      </c>
      <c r="B2654" s="308" t="s">
        <v>5271</v>
      </c>
      <c r="C2654" s="308" t="s">
        <v>1380</v>
      </c>
      <c r="D2654" s="308" t="s">
        <v>1383</v>
      </c>
      <c r="E2654" s="308" t="s">
        <v>1383</v>
      </c>
      <c r="F2654" s="309" t="s">
        <v>11797</v>
      </c>
      <c r="G2654" s="309" t="s">
        <v>11812</v>
      </c>
      <c r="H2654" s="309" t="s">
        <v>11813</v>
      </c>
      <c r="I2654" s="309" t="s">
        <v>5701</v>
      </c>
      <c r="J2654" s="309" t="s">
        <v>15063</v>
      </c>
      <c r="K2654" s="310">
        <v>0.70971000000000006</v>
      </c>
      <c r="L2654" s="310">
        <v>0.70971000000000006</v>
      </c>
      <c r="M2654" s="310">
        <v>0.63539367999999996</v>
      </c>
      <c r="N2654" s="310"/>
      <c r="O2654" s="310">
        <f t="shared" si="41"/>
        <v>10.471364360090755</v>
      </c>
      <c r="P2654" s="310">
        <v>10.471364360090741</v>
      </c>
      <c r="Q2654" s="309" t="s">
        <v>15063</v>
      </c>
      <c r="R2654" s="311"/>
    </row>
    <row r="2655" spans="1:18" s="312" customFormat="1" x14ac:dyDescent="0.3">
      <c r="A2655" s="307">
        <v>2652</v>
      </c>
      <c r="B2655" s="308" t="s">
        <v>5271</v>
      </c>
      <c r="C2655" s="308" t="s">
        <v>1380</v>
      </c>
      <c r="D2655" s="308" t="s">
        <v>1383</v>
      </c>
      <c r="E2655" s="308" t="s">
        <v>1383</v>
      </c>
      <c r="F2655" s="309" t="s">
        <v>11797</v>
      </c>
      <c r="G2655" s="309" t="s">
        <v>11814</v>
      </c>
      <c r="H2655" s="309" t="s">
        <v>11815</v>
      </c>
      <c r="I2655" s="309" t="s">
        <v>5701</v>
      </c>
      <c r="J2655" s="309" t="s">
        <v>15063</v>
      </c>
      <c r="K2655" s="310">
        <v>1.2292040000000001E-2</v>
      </c>
      <c r="L2655" s="310">
        <v>1.2292040000000001E-2</v>
      </c>
      <c r="M2655" s="310">
        <v>1.1001E-2</v>
      </c>
      <c r="N2655" s="310"/>
      <c r="O2655" s="310">
        <f t="shared" si="41"/>
        <v>10.503057263074316</v>
      </c>
      <c r="P2655" s="310">
        <v>68.710848657817664</v>
      </c>
      <c r="Q2655" s="309" t="s">
        <v>15063</v>
      </c>
      <c r="R2655" s="311"/>
    </row>
    <row r="2656" spans="1:18" s="312" customFormat="1" x14ac:dyDescent="0.3">
      <c r="A2656" s="307">
        <v>2653</v>
      </c>
      <c r="B2656" s="308" t="s">
        <v>5271</v>
      </c>
      <c r="C2656" s="308" t="s">
        <v>1380</v>
      </c>
      <c r="D2656" s="308" t="s">
        <v>1383</v>
      </c>
      <c r="E2656" s="308" t="s">
        <v>1383</v>
      </c>
      <c r="F2656" s="309" t="s">
        <v>11797</v>
      </c>
      <c r="G2656" s="309" t="s">
        <v>11816</v>
      </c>
      <c r="H2656" s="309" t="s">
        <v>11817</v>
      </c>
      <c r="I2656" s="309" t="s">
        <v>5706</v>
      </c>
      <c r="J2656" s="309" t="s">
        <v>15063</v>
      </c>
      <c r="K2656" s="310">
        <v>0.35240000000000005</v>
      </c>
      <c r="L2656" s="310">
        <v>0.35240000000000005</v>
      </c>
      <c r="M2656" s="310">
        <v>0.31594939999999999</v>
      </c>
      <c r="N2656" s="310"/>
      <c r="O2656" s="310">
        <f t="shared" si="41"/>
        <v>10.34353007945518</v>
      </c>
      <c r="P2656" s="310">
        <v>10.343530079455176</v>
      </c>
      <c r="Q2656" s="309" t="s">
        <v>15063</v>
      </c>
      <c r="R2656" s="311"/>
    </row>
    <row r="2657" spans="1:18" s="312" customFormat="1" x14ac:dyDescent="0.3">
      <c r="A2657" s="307">
        <v>2654</v>
      </c>
      <c r="B2657" s="308" t="s">
        <v>5271</v>
      </c>
      <c r="C2657" s="308" t="s">
        <v>1380</v>
      </c>
      <c r="D2657" s="308" t="s">
        <v>1383</v>
      </c>
      <c r="E2657" s="308" t="s">
        <v>1383</v>
      </c>
      <c r="F2657" s="309" t="s">
        <v>11797</v>
      </c>
      <c r="G2657" s="309" t="s">
        <v>11818</v>
      </c>
      <c r="H2657" s="309" t="s">
        <v>11819</v>
      </c>
      <c r="I2657" s="309" t="s">
        <v>5706</v>
      </c>
      <c r="J2657" s="309" t="s">
        <v>15063</v>
      </c>
      <c r="K2657" s="310">
        <v>0.36360000000000003</v>
      </c>
      <c r="L2657" s="310">
        <v>0.36360000000000003</v>
      </c>
      <c r="M2657" s="310">
        <v>0.32069899999999996</v>
      </c>
      <c r="N2657" s="310"/>
      <c r="O2657" s="310">
        <f t="shared" si="41"/>
        <v>11.798954895489569</v>
      </c>
      <c r="P2657" s="310">
        <v>53.111590865467683</v>
      </c>
      <c r="Q2657" s="309" t="s">
        <v>15063</v>
      </c>
      <c r="R2657" s="311"/>
    </row>
    <row r="2658" spans="1:18" s="312" customFormat="1" x14ac:dyDescent="0.3">
      <c r="A2658" s="307">
        <v>2655</v>
      </c>
      <c r="B2658" s="308" t="s">
        <v>5271</v>
      </c>
      <c r="C2658" s="308" t="s">
        <v>1380</v>
      </c>
      <c r="D2658" s="308" t="s">
        <v>1383</v>
      </c>
      <c r="E2658" s="308" t="s">
        <v>1383</v>
      </c>
      <c r="F2658" s="309" t="s">
        <v>11797</v>
      </c>
      <c r="G2658" s="309" t="s">
        <v>11820</v>
      </c>
      <c r="H2658" s="309" t="s">
        <v>11821</v>
      </c>
      <c r="I2658" s="309" t="s">
        <v>2414</v>
      </c>
      <c r="J2658" s="309" t="s">
        <v>15063</v>
      </c>
      <c r="K2658" s="310">
        <v>0.56296999999999997</v>
      </c>
      <c r="L2658" s="310">
        <v>0.56296999999999997</v>
      </c>
      <c r="M2658" s="310">
        <v>0.57028499999999993</v>
      </c>
      <c r="N2658" s="310"/>
      <c r="O2658" s="310">
        <f t="shared" si="41"/>
        <v>-1.2993587580155179</v>
      </c>
      <c r="P2658" s="310">
        <v>2.1757563890878018</v>
      </c>
      <c r="Q2658" s="309" t="s">
        <v>15063</v>
      </c>
      <c r="R2658" s="311"/>
    </row>
    <row r="2659" spans="1:18" s="312" customFormat="1" x14ac:dyDescent="0.3">
      <c r="A2659" s="307">
        <v>2656</v>
      </c>
      <c r="B2659" s="308" t="s">
        <v>5271</v>
      </c>
      <c r="C2659" s="308" t="s">
        <v>1380</v>
      </c>
      <c r="D2659" s="308" t="s">
        <v>1383</v>
      </c>
      <c r="E2659" s="308" t="s">
        <v>1383</v>
      </c>
      <c r="F2659" s="309" t="s">
        <v>11797</v>
      </c>
      <c r="G2659" s="309" t="s">
        <v>11822</v>
      </c>
      <c r="H2659" s="309" t="s">
        <v>11823</v>
      </c>
      <c r="I2659" s="309" t="s">
        <v>2414</v>
      </c>
      <c r="J2659" s="309" t="s">
        <v>15063</v>
      </c>
      <c r="K2659" s="310">
        <v>3.9356</v>
      </c>
      <c r="L2659" s="310">
        <v>3.9356</v>
      </c>
      <c r="M2659" s="310">
        <v>3.9355000000000002</v>
      </c>
      <c r="N2659" s="310"/>
      <c r="O2659" s="310">
        <f t="shared" si="41"/>
        <v>2.5409086289197818E-3</v>
      </c>
      <c r="P2659" s="310">
        <v>10.995372533771409</v>
      </c>
      <c r="Q2659" s="309" t="s">
        <v>15063</v>
      </c>
      <c r="R2659" s="311"/>
    </row>
    <row r="2660" spans="1:18" s="312" customFormat="1" x14ac:dyDescent="0.3">
      <c r="A2660" s="307">
        <v>2657</v>
      </c>
      <c r="B2660" s="308" t="s">
        <v>5271</v>
      </c>
      <c r="C2660" s="308" t="s">
        <v>1380</v>
      </c>
      <c r="D2660" s="308" t="s">
        <v>1383</v>
      </c>
      <c r="E2660" s="308" t="s">
        <v>1383</v>
      </c>
      <c r="F2660" s="309" t="s">
        <v>11797</v>
      </c>
      <c r="G2660" s="309" t="s">
        <v>11824</v>
      </c>
      <c r="H2660" s="309" t="s">
        <v>11825</v>
      </c>
      <c r="I2660" s="309" t="s">
        <v>2414</v>
      </c>
      <c r="J2660" s="309" t="s">
        <v>15063</v>
      </c>
      <c r="K2660" s="310">
        <v>0.88267999999999991</v>
      </c>
      <c r="L2660" s="310">
        <v>0.88267999999999991</v>
      </c>
      <c r="M2660" s="310">
        <v>0.88349999999999995</v>
      </c>
      <c r="N2660" s="310"/>
      <c r="O2660" s="310">
        <f t="shared" si="41"/>
        <v>-9.2898898808179975E-2</v>
      </c>
      <c r="P2660" s="310">
        <v>2.9071264261340879</v>
      </c>
      <c r="Q2660" s="309" t="s">
        <v>15063</v>
      </c>
      <c r="R2660" s="311"/>
    </row>
    <row r="2661" spans="1:18" s="312" customFormat="1" x14ac:dyDescent="0.3">
      <c r="A2661" s="307">
        <v>2658</v>
      </c>
      <c r="B2661" s="308" t="s">
        <v>5271</v>
      </c>
      <c r="C2661" s="308" t="s">
        <v>1380</v>
      </c>
      <c r="D2661" s="308" t="s">
        <v>1383</v>
      </c>
      <c r="E2661" s="308" t="s">
        <v>1383</v>
      </c>
      <c r="F2661" s="309" t="s">
        <v>11797</v>
      </c>
      <c r="G2661" s="309" t="s">
        <v>11826</v>
      </c>
      <c r="H2661" s="309" t="s">
        <v>11827</v>
      </c>
      <c r="I2661" s="309" t="s">
        <v>2414</v>
      </c>
      <c r="J2661" s="309" t="s">
        <v>15063</v>
      </c>
      <c r="K2661" s="310">
        <v>2.3152200000000001</v>
      </c>
      <c r="L2661" s="310">
        <v>2.3152200000000001</v>
      </c>
      <c r="M2661" s="310">
        <v>2.311375</v>
      </c>
      <c r="N2661" s="310"/>
      <c r="O2661" s="310">
        <f t="shared" si="41"/>
        <v>0.1660749302442143</v>
      </c>
      <c r="P2661" s="310">
        <v>0.16607493024420883</v>
      </c>
      <c r="Q2661" s="309" t="s">
        <v>15063</v>
      </c>
      <c r="R2661" s="311"/>
    </row>
    <row r="2662" spans="1:18" s="312" customFormat="1" x14ac:dyDescent="0.3">
      <c r="A2662" s="307">
        <v>2659</v>
      </c>
      <c r="B2662" s="308" t="s">
        <v>5271</v>
      </c>
      <c r="C2662" s="308" t="s">
        <v>1380</v>
      </c>
      <c r="D2662" s="308" t="s">
        <v>1383</v>
      </c>
      <c r="E2662" s="308" t="s">
        <v>1383</v>
      </c>
      <c r="F2662" s="309" t="s">
        <v>11797</v>
      </c>
      <c r="G2662" s="309" t="s">
        <v>11828</v>
      </c>
      <c r="H2662" s="309" t="s">
        <v>11829</v>
      </c>
      <c r="I2662" s="309" t="s">
        <v>2414</v>
      </c>
      <c r="J2662" s="309" t="s">
        <v>15063</v>
      </c>
      <c r="K2662" s="310">
        <v>0.61240000000000006</v>
      </c>
      <c r="L2662" s="310">
        <v>0.61240000000000006</v>
      </c>
      <c r="M2662" s="310">
        <v>0.61483500000000002</v>
      </c>
      <c r="N2662" s="310"/>
      <c r="O2662" s="310">
        <f t="shared" si="41"/>
        <v>-0.3976159372958793</v>
      </c>
      <c r="P2662" s="310">
        <v>-0.39761593729588096</v>
      </c>
      <c r="Q2662" s="309" t="s">
        <v>15063</v>
      </c>
      <c r="R2662" s="311"/>
    </row>
    <row r="2663" spans="1:18" s="312" customFormat="1" x14ac:dyDescent="0.3">
      <c r="A2663" s="307">
        <v>2660</v>
      </c>
      <c r="B2663" s="308" t="s">
        <v>5271</v>
      </c>
      <c r="C2663" s="308" t="s">
        <v>1380</v>
      </c>
      <c r="D2663" s="308" t="s">
        <v>1383</v>
      </c>
      <c r="E2663" s="308" t="s">
        <v>1383</v>
      </c>
      <c r="F2663" s="309" t="s">
        <v>11797</v>
      </c>
      <c r="G2663" s="309" t="s">
        <v>11830</v>
      </c>
      <c r="H2663" s="309" t="s">
        <v>11831</v>
      </c>
      <c r="I2663" s="309" t="s">
        <v>2414</v>
      </c>
      <c r="J2663" s="309" t="s">
        <v>15063</v>
      </c>
      <c r="K2663" s="310">
        <v>1.1267999999999998</v>
      </c>
      <c r="L2663" s="310">
        <v>1.1267999999999998</v>
      </c>
      <c r="M2663" s="310">
        <v>1.10477</v>
      </c>
      <c r="N2663" s="310"/>
      <c r="O2663" s="310">
        <f t="shared" si="41"/>
        <v>1.9550940717074705</v>
      </c>
      <c r="P2663" s="310">
        <v>1.9550940717074861</v>
      </c>
      <c r="Q2663" s="309" t="s">
        <v>15063</v>
      </c>
      <c r="R2663" s="311"/>
    </row>
    <row r="2664" spans="1:18" s="312" customFormat="1" x14ac:dyDescent="0.3">
      <c r="A2664" s="307">
        <v>2661</v>
      </c>
      <c r="B2664" s="308" t="s">
        <v>5271</v>
      </c>
      <c r="C2664" s="308" t="s">
        <v>1380</v>
      </c>
      <c r="D2664" s="308" t="s">
        <v>1383</v>
      </c>
      <c r="E2664" s="308" t="s">
        <v>1383</v>
      </c>
      <c r="F2664" s="309" t="s">
        <v>11832</v>
      </c>
      <c r="G2664" s="309" t="s">
        <v>11833</v>
      </c>
      <c r="H2664" s="309" t="s">
        <v>11834</v>
      </c>
      <c r="I2664" s="309" t="s">
        <v>5701</v>
      </c>
      <c r="J2664" s="309" t="s">
        <v>15063</v>
      </c>
      <c r="K2664" s="310">
        <v>0.29259999999999997</v>
      </c>
      <c r="L2664" s="310">
        <v>0.29259999999999997</v>
      </c>
      <c r="M2664" s="310">
        <v>0.26286349999999997</v>
      </c>
      <c r="N2664" s="310"/>
      <c r="O2664" s="310">
        <f t="shared" si="41"/>
        <v>10.162850307587149</v>
      </c>
      <c r="P2664" s="310">
        <v>16.363494292481249</v>
      </c>
      <c r="Q2664" s="309" t="s">
        <v>15063</v>
      </c>
      <c r="R2664" s="311"/>
    </row>
    <row r="2665" spans="1:18" s="312" customFormat="1" x14ac:dyDescent="0.3">
      <c r="A2665" s="307">
        <v>2662</v>
      </c>
      <c r="B2665" s="308" t="s">
        <v>5271</v>
      </c>
      <c r="C2665" s="308" t="s">
        <v>1380</v>
      </c>
      <c r="D2665" s="308" t="s">
        <v>1383</v>
      </c>
      <c r="E2665" s="308" t="s">
        <v>1383</v>
      </c>
      <c r="F2665" s="309" t="s">
        <v>11832</v>
      </c>
      <c r="G2665" s="309" t="s">
        <v>11835</v>
      </c>
      <c r="H2665" s="309" t="s">
        <v>11836</v>
      </c>
      <c r="I2665" s="309" t="s">
        <v>5701</v>
      </c>
      <c r="J2665" s="309" t="s">
        <v>15063</v>
      </c>
      <c r="K2665" s="310">
        <v>0.82018000000000002</v>
      </c>
      <c r="L2665" s="310">
        <v>0.82018000000000002</v>
      </c>
      <c r="M2665" s="310">
        <v>0.73606050000000001</v>
      </c>
      <c r="N2665" s="310"/>
      <c r="O2665" s="310">
        <f t="shared" si="41"/>
        <v>10.256224243458755</v>
      </c>
      <c r="P2665" s="310">
        <v>10.256224243458767</v>
      </c>
      <c r="Q2665" s="309" t="s">
        <v>15063</v>
      </c>
      <c r="R2665" s="311"/>
    </row>
    <row r="2666" spans="1:18" s="312" customFormat="1" x14ac:dyDescent="0.3">
      <c r="A2666" s="307">
        <v>2663</v>
      </c>
      <c r="B2666" s="308" t="s">
        <v>5271</v>
      </c>
      <c r="C2666" s="308" t="s">
        <v>1380</v>
      </c>
      <c r="D2666" s="308" t="s">
        <v>1383</v>
      </c>
      <c r="E2666" s="308" t="s">
        <v>1383</v>
      </c>
      <c r="F2666" s="309" t="s">
        <v>11832</v>
      </c>
      <c r="G2666" s="309" t="s">
        <v>11837</v>
      </c>
      <c r="H2666" s="309" t="s">
        <v>11838</v>
      </c>
      <c r="I2666" s="309" t="s">
        <v>5701</v>
      </c>
      <c r="J2666" s="309" t="s">
        <v>15063</v>
      </c>
      <c r="K2666" s="310">
        <v>0.97136</v>
      </c>
      <c r="L2666" s="310">
        <v>0.97136</v>
      </c>
      <c r="M2666" s="310">
        <v>0.87360950000000015</v>
      </c>
      <c r="N2666" s="310"/>
      <c r="O2666" s="310">
        <f t="shared" si="41"/>
        <v>10.063261818481289</v>
      </c>
      <c r="P2666" s="310">
        <v>10.063261818481273</v>
      </c>
      <c r="Q2666" s="309" t="s">
        <v>15063</v>
      </c>
      <c r="R2666" s="311"/>
    </row>
    <row r="2667" spans="1:18" s="312" customFormat="1" x14ac:dyDescent="0.3">
      <c r="A2667" s="307">
        <v>2664</v>
      </c>
      <c r="B2667" s="308" t="s">
        <v>5271</v>
      </c>
      <c r="C2667" s="308" t="s">
        <v>1380</v>
      </c>
      <c r="D2667" s="308" t="s">
        <v>1383</v>
      </c>
      <c r="E2667" s="308" t="s">
        <v>1383</v>
      </c>
      <c r="F2667" s="309" t="s">
        <v>11832</v>
      </c>
      <c r="G2667" s="309" t="s">
        <v>11839</v>
      </c>
      <c r="H2667" s="309" t="s">
        <v>11840</v>
      </c>
      <c r="I2667" s="309" t="s">
        <v>5701</v>
      </c>
      <c r="J2667" s="309" t="s">
        <v>15063</v>
      </c>
      <c r="K2667" s="310">
        <v>0.69599999999999995</v>
      </c>
      <c r="L2667" s="310">
        <v>0.69599999999999995</v>
      </c>
      <c r="M2667" s="310">
        <v>0.62596849999999993</v>
      </c>
      <c r="N2667" s="310"/>
      <c r="O2667" s="310">
        <f t="shared" si="41"/>
        <v>10.061997126436786</v>
      </c>
      <c r="P2667" s="310">
        <v>10.061997126436783</v>
      </c>
      <c r="Q2667" s="309" t="s">
        <v>15063</v>
      </c>
      <c r="R2667" s="311"/>
    </row>
    <row r="2668" spans="1:18" s="312" customFormat="1" x14ac:dyDescent="0.3">
      <c r="A2668" s="307">
        <v>2665</v>
      </c>
      <c r="B2668" s="308" t="s">
        <v>5271</v>
      </c>
      <c r="C2668" s="308" t="s">
        <v>1380</v>
      </c>
      <c r="D2668" s="308" t="s">
        <v>1383</v>
      </c>
      <c r="E2668" s="308" t="s">
        <v>1383</v>
      </c>
      <c r="F2668" s="309" t="s">
        <v>11832</v>
      </c>
      <c r="G2668" s="309" t="s">
        <v>11841</v>
      </c>
      <c r="H2668" s="309" t="s">
        <v>11842</v>
      </c>
      <c r="I2668" s="309" t="s">
        <v>5706</v>
      </c>
      <c r="J2668" s="309" t="s">
        <v>15063</v>
      </c>
      <c r="K2668" s="310">
        <v>0.454399</v>
      </c>
      <c r="L2668" s="310">
        <v>0.454399</v>
      </c>
      <c r="M2668" s="310">
        <v>0.40706295000000003</v>
      </c>
      <c r="N2668" s="310"/>
      <c r="O2668" s="310">
        <f t="shared" si="41"/>
        <v>10.417287450016387</v>
      </c>
      <c r="P2668" s="310">
        <v>40.044054584550757</v>
      </c>
      <c r="Q2668" s="309" t="s">
        <v>15063</v>
      </c>
      <c r="R2668" s="311"/>
    </row>
    <row r="2669" spans="1:18" s="312" customFormat="1" x14ac:dyDescent="0.3">
      <c r="A2669" s="307">
        <v>2666</v>
      </c>
      <c r="B2669" s="308" t="s">
        <v>5271</v>
      </c>
      <c r="C2669" s="308" t="s">
        <v>1380</v>
      </c>
      <c r="D2669" s="308" t="s">
        <v>1383</v>
      </c>
      <c r="E2669" s="308" t="s">
        <v>1383</v>
      </c>
      <c r="F2669" s="309" t="s">
        <v>11832</v>
      </c>
      <c r="G2669" s="309" t="s">
        <v>11843</v>
      </c>
      <c r="H2669" s="309" t="s">
        <v>11844</v>
      </c>
      <c r="I2669" s="309" t="s">
        <v>5706</v>
      </c>
      <c r="J2669" s="309" t="s">
        <v>15063</v>
      </c>
      <c r="K2669" s="310">
        <v>0.78089000000000008</v>
      </c>
      <c r="L2669" s="310">
        <v>0.78089000000000008</v>
      </c>
      <c r="M2669" s="310">
        <v>0.67140310000000003</v>
      </c>
      <c r="N2669" s="310"/>
      <c r="O2669" s="310">
        <f t="shared" si="41"/>
        <v>14.020783977256727</v>
      </c>
      <c r="P2669" s="310">
        <v>49.471449240910879</v>
      </c>
      <c r="Q2669" s="309" t="s">
        <v>15063</v>
      </c>
      <c r="R2669" s="311"/>
    </row>
    <row r="2670" spans="1:18" s="312" customFormat="1" x14ac:dyDescent="0.3">
      <c r="A2670" s="307">
        <v>2667</v>
      </c>
      <c r="B2670" s="308" t="s">
        <v>5271</v>
      </c>
      <c r="C2670" s="308" t="s">
        <v>1380</v>
      </c>
      <c r="D2670" s="308" t="s">
        <v>1383</v>
      </c>
      <c r="E2670" s="308" t="s">
        <v>1383</v>
      </c>
      <c r="F2670" s="309" t="s">
        <v>11832</v>
      </c>
      <c r="G2670" s="309" t="s">
        <v>11845</v>
      </c>
      <c r="H2670" s="309" t="s">
        <v>11846</v>
      </c>
      <c r="I2670" s="309" t="s">
        <v>5701</v>
      </c>
      <c r="J2670" s="309" t="s">
        <v>15063</v>
      </c>
      <c r="K2670" s="310">
        <v>0.56791999999999998</v>
      </c>
      <c r="L2670" s="310">
        <v>0.56791999999999998</v>
      </c>
      <c r="M2670" s="310">
        <v>0.51149900000000004</v>
      </c>
      <c r="N2670" s="310"/>
      <c r="O2670" s="310">
        <f t="shared" si="41"/>
        <v>9.9346738977320665</v>
      </c>
      <c r="P2670" s="310">
        <v>9.9346738977320488</v>
      </c>
      <c r="Q2670" s="309" t="s">
        <v>15063</v>
      </c>
      <c r="R2670" s="311"/>
    </row>
    <row r="2671" spans="1:18" s="312" customFormat="1" x14ac:dyDescent="0.3">
      <c r="A2671" s="307">
        <v>2668</v>
      </c>
      <c r="B2671" s="308" t="s">
        <v>5271</v>
      </c>
      <c r="C2671" s="308" t="s">
        <v>1380</v>
      </c>
      <c r="D2671" s="308" t="s">
        <v>1383</v>
      </c>
      <c r="E2671" s="308" t="s">
        <v>1383</v>
      </c>
      <c r="F2671" s="309" t="s">
        <v>11832</v>
      </c>
      <c r="G2671" s="309" t="s">
        <v>11847</v>
      </c>
      <c r="H2671" s="309" t="s">
        <v>11848</v>
      </c>
      <c r="I2671" s="309" t="s">
        <v>5701</v>
      </c>
      <c r="J2671" s="309" t="s">
        <v>15063</v>
      </c>
      <c r="K2671" s="310">
        <v>0.41221999999999998</v>
      </c>
      <c r="L2671" s="310">
        <v>0.41221999999999998</v>
      </c>
      <c r="M2671" s="310">
        <v>0.36955899999999997</v>
      </c>
      <c r="N2671" s="310"/>
      <c r="O2671" s="310">
        <f t="shared" si="41"/>
        <v>10.349085439813694</v>
      </c>
      <c r="P2671" s="310">
        <v>10.349085439813699</v>
      </c>
      <c r="Q2671" s="309" t="s">
        <v>15063</v>
      </c>
      <c r="R2671" s="311"/>
    </row>
    <row r="2672" spans="1:18" s="312" customFormat="1" x14ac:dyDescent="0.3">
      <c r="A2672" s="307">
        <v>2669</v>
      </c>
      <c r="B2672" s="308" t="s">
        <v>5271</v>
      </c>
      <c r="C2672" s="308" t="s">
        <v>1380</v>
      </c>
      <c r="D2672" s="308" t="s">
        <v>1383</v>
      </c>
      <c r="E2672" s="308" t="s">
        <v>1383</v>
      </c>
      <c r="F2672" s="309" t="s">
        <v>11832</v>
      </c>
      <c r="G2672" s="309" t="s">
        <v>11849</v>
      </c>
      <c r="H2672" s="309" t="s">
        <v>11850</v>
      </c>
      <c r="I2672" s="309" t="s">
        <v>5701</v>
      </c>
      <c r="J2672" s="309" t="s">
        <v>15063</v>
      </c>
      <c r="K2672" s="310">
        <v>0.56659999999999999</v>
      </c>
      <c r="L2672" s="310">
        <v>0.56659999999999999</v>
      </c>
      <c r="M2672" s="310">
        <v>0.50934999999999997</v>
      </c>
      <c r="N2672" s="310"/>
      <c r="O2672" s="310">
        <f t="shared" si="41"/>
        <v>10.104129897635019</v>
      </c>
      <c r="P2672" s="310">
        <v>10.104129897635017</v>
      </c>
      <c r="Q2672" s="309" t="s">
        <v>15063</v>
      </c>
      <c r="R2672" s="311"/>
    </row>
    <row r="2673" spans="1:18" s="312" customFormat="1" x14ac:dyDescent="0.3">
      <c r="A2673" s="307">
        <v>2670</v>
      </c>
      <c r="B2673" s="308" t="s">
        <v>5271</v>
      </c>
      <c r="C2673" s="308" t="s">
        <v>1380</v>
      </c>
      <c r="D2673" s="308" t="s">
        <v>1383</v>
      </c>
      <c r="E2673" s="308" t="s">
        <v>1383</v>
      </c>
      <c r="F2673" s="309" t="s">
        <v>11832</v>
      </c>
      <c r="G2673" s="309" t="s">
        <v>11851</v>
      </c>
      <c r="H2673" s="309" t="s">
        <v>11852</v>
      </c>
      <c r="I2673" s="309" t="s">
        <v>5701</v>
      </c>
      <c r="J2673" s="309" t="s">
        <v>15063</v>
      </c>
      <c r="K2673" s="310">
        <v>0.42296</v>
      </c>
      <c r="L2673" s="310">
        <v>0.42296</v>
      </c>
      <c r="M2673" s="310">
        <v>0.37856100000000004</v>
      </c>
      <c r="N2673" s="310"/>
      <c r="O2673" s="310">
        <f t="shared" si="41"/>
        <v>10.497210138074514</v>
      </c>
      <c r="P2673" s="310">
        <v>10.49721013807452</v>
      </c>
      <c r="Q2673" s="309" t="s">
        <v>15063</v>
      </c>
      <c r="R2673" s="311"/>
    </row>
    <row r="2674" spans="1:18" s="312" customFormat="1" x14ac:dyDescent="0.3">
      <c r="A2674" s="307">
        <v>2671</v>
      </c>
      <c r="B2674" s="308" t="s">
        <v>5271</v>
      </c>
      <c r="C2674" s="308" t="s">
        <v>1380</v>
      </c>
      <c r="D2674" s="308" t="s">
        <v>1383</v>
      </c>
      <c r="E2674" s="308" t="s">
        <v>1383</v>
      </c>
      <c r="F2674" s="309" t="s">
        <v>11832</v>
      </c>
      <c r="G2674" s="309" t="s">
        <v>11853</v>
      </c>
      <c r="H2674" s="309" t="s">
        <v>11854</v>
      </c>
      <c r="I2674" s="309" t="s">
        <v>5706</v>
      </c>
      <c r="J2674" s="309" t="s">
        <v>15063</v>
      </c>
      <c r="K2674" s="310">
        <v>0.49874800000000002</v>
      </c>
      <c r="L2674" s="310">
        <v>0.49874800000000002</v>
      </c>
      <c r="M2674" s="310">
        <v>0.44440950000000001</v>
      </c>
      <c r="N2674" s="310"/>
      <c r="O2674" s="310">
        <f t="shared" si="41"/>
        <v>10.894981032505395</v>
      </c>
      <c r="P2674" s="310">
        <v>39.320977400835879</v>
      </c>
      <c r="Q2674" s="309" t="s">
        <v>15063</v>
      </c>
      <c r="R2674" s="311"/>
    </row>
    <row r="2675" spans="1:18" s="312" customFormat="1" x14ac:dyDescent="0.3">
      <c r="A2675" s="307">
        <v>2672</v>
      </c>
      <c r="B2675" s="308" t="s">
        <v>5271</v>
      </c>
      <c r="C2675" s="308" t="s">
        <v>1380</v>
      </c>
      <c r="D2675" s="308" t="s">
        <v>1383</v>
      </c>
      <c r="E2675" s="308" t="s">
        <v>1383</v>
      </c>
      <c r="F2675" s="309" t="s">
        <v>11855</v>
      </c>
      <c r="G2675" s="309" t="s">
        <v>11856</v>
      </c>
      <c r="H2675" s="309" t="s">
        <v>11857</v>
      </c>
      <c r="I2675" s="309" t="s">
        <v>5701</v>
      </c>
      <c r="J2675" s="309" t="s">
        <v>15063</v>
      </c>
      <c r="K2675" s="310">
        <v>0.54774</v>
      </c>
      <c r="L2675" s="310">
        <v>0.54774</v>
      </c>
      <c r="M2675" s="310">
        <v>0.49017339999999998</v>
      </c>
      <c r="N2675" s="310"/>
      <c r="O2675" s="310">
        <f t="shared" si="41"/>
        <v>10.509840435243003</v>
      </c>
      <c r="P2675" s="310">
        <v>10.509840435243001</v>
      </c>
      <c r="Q2675" s="309" t="s">
        <v>15063</v>
      </c>
      <c r="R2675" s="311"/>
    </row>
    <row r="2676" spans="1:18" s="312" customFormat="1" x14ac:dyDescent="0.3">
      <c r="A2676" s="307">
        <v>2673</v>
      </c>
      <c r="B2676" s="308" t="s">
        <v>5271</v>
      </c>
      <c r="C2676" s="308" t="s">
        <v>1380</v>
      </c>
      <c r="D2676" s="308" t="s">
        <v>1383</v>
      </c>
      <c r="E2676" s="308" t="s">
        <v>1383</v>
      </c>
      <c r="F2676" s="309" t="s">
        <v>11855</v>
      </c>
      <c r="G2676" s="309" t="s">
        <v>11858</v>
      </c>
      <c r="H2676" s="309" t="s">
        <v>11859</v>
      </c>
      <c r="I2676" s="309" t="s">
        <v>5701</v>
      </c>
      <c r="J2676" s="309" t="s">
        <v>15063</v>
      </c>
      <c r="K2676" s="310">
        <v>0.39949999999999997</v>
      </c>
      <c r="L2676" s="310">
        <v>0.39949999999999997</v>
      </c>
      <c r="M2676" s="310">
        <v>0.35849749999999997</v>
      </c>
      <c r="N2676" s="310"/>
      <c r="O2676" s="310">
        <f t="shared" si="41"/>
        <v>10.263454317897372</v>
      </c>
      <c r="P2676" s="310">
        <v>10.263454317897381</v>
      </c>
      <c r="Q2676" s="309" t="s">
        <v>15063</v>
      </c>
      <c r="R2676" s="311"/>
    </row>
    <row r="2677" spans="1:18" s="312" customFormat="1" x14ac:dyDescent="0.3">
      <c r="A2677" s="307">
        <v>2674</v>
      </c>
      <c r="B2677" s="308" t="s">
        <v>5271</v>
      </c>
      <c r="C2677" s="308" t="s">
        <v>1380</v>
      </c>
      <c r="D2677" s="308" t="s">
        <v>1383</v>
      </c>
      <c r="E2677" s="308" t="s">
        <v>1383</v>
      </c>
      <c r="F2677" s="309" t="s">
        <v>11855</v>
      </c>
      <c r="G2677" s="309" t="s">
        <v>11860</v>
      </c>
      <c r="H2677" s="309" t="s">
        <v>11861</v>
      </c>
      <c r="I2677" s="309" t="s">
        <v>5701</v>
      </c>
      <c r="J2677" s="309" t="s">
        <v>15063</v>
      </c>
      <c r="K2677" s="310">
        <v>0.49092000000000002</v>
      </c>
      <c r="L2677" s="310">
        <v>0.49092000000000002</v>
      </c>
      <c r="M2677" s="310">
        <v>0.43980449999999999</v>
      </c>
      <c r="N2677" s="310"/>
      <c r="O2677" s="310">
        <f t="shared" si="41"/>
        <v>10.412185284771457</v>
      </c>
      <c r="P2677" s="310">
        <v>10.412185284771457</v>
      </c>
      <c r="Q2677" s="309" t="s">
        <v>15063</v>
      </c>
      <c r="R2677" s="311"/>
    </row>
    <row r="2678" spans="1:18" s="312" customFormat="1" x14ac:dyDescent="0.3">
      <c r="A2678" s="307">
        <v>2675</v>
      </c>
      <c r="B2678" s="308" t="s">
        <v>5271</v>
      </c>
      <c r="C2678" s="308" t="s">
        <v>1380</v>
      </c>
      <c r="D2678" s="308" t="s">
        <v>1383</v>
      </c>
      <c r="E2678" s="308" t="s">
        <v>1383</v>
      </c>
      <c r="F2678" s="309" t="s">
        <v>11855</v>
      </c>
      <c r="G2678" s="309" t="s">
        <v>11862</v>
      </c>
      <c r="H2678" s="309" t="s">
        <v>11863</v>
      </c>
      <c r="I2678" s="309" t="s">
        <v>5701</v>
      </c>
      <c r="J2678" s="309" t="s">
        <v>15063</v>
      </c>
      <c r="K2678" s="310">
        <v>0.49162</v>
      </c>
      <c r="L2678" s="310">
        <v>0.49162</v>
      </c>
      <c r="M2678" s="310">
        <v>0.44203999999999999</v>
      </c>
      <c r="N2678" s="310"/>
      <c r="O2678" s="310">
        <f t="shared" si="41"/>
        <v>10.08502501932387</v>
      </c>
      <c r="P2678" s="310">
        <v>10.085025019323856</v>
      </c>
      <c r="Q2678" s="309" t="s">
        <v>15063</v>
      </c>
      <c r="R2678" s="311"/>
    </row>
    <row r="2679" spans="1:18" s="312" customFormat="1" x14ac:dyDescent="0.3">
      <c r="A2679" s="307">
        <v>2676</v>
      </c>
      <c r="B2679" s="308" t="s">
        <v>5271</v>
      </c>
      <c r="C2679" s="308" t="s">
        <v>1380</v>
      </c>
      <c r="D2679" s="308" t="s">
        <v>1383</v>
      </c>
      <c r="E2679" s="308" t="s">
        <v>1383</v>
      </c>
      <c r="F2679" s="309" t="s">
        <v>11855</v>
      </c>
      <c r="G2679" s="309" t="s">
        <v>11864</v>
      </c>
      <c r="H2679" s="309" t="s">
        <v>11865</v>
      </c>
      <c r="I2679" s="309" t="s">
        <v>5706</v>
      </c>
      <c r="J2679" s="309" t="s">
        <v>15063</v>
      </c>
      <c r="K2679" s="310">
        <v>0.24340000000000001</v>
      </c>
      <c r="L2679" s="310">
        <v>0.24340000000000001</v>
      </c>
      <c r="M2679" s="310">
        <v>0.21518799999999999</v>
      </c>
      <c r="N2679" s="310"/>
      <c r="O2679" s="310">
        <f t="shared" si="41"/>
        <v>11.590797041906333</v>
      </c>
      <c r="P2679" s="310">
        <v>50.897359148743412</v>
      </c>
      <c r="Q2679" s="309" t="s">
        <v>15063</v>
      </c>
      <c r="R2679" s="311"/>
    </row>
    <row r="2680" spans="1:18" s="312" customFormat="1" x14ac:dyDescent="0.3">
      <c r="A2680" s="307">
        <v>2677</v>
      </c>
      <c r="B2680" s="308" t="s">
        <v>5271</v>
      </c>
      <c r="C2680" s="308" t="s">
        <v>1380</v>
      </c>
      <c r="D2680" s="308" t="s">
        <v>1383</v>
      </c>
      <c r="E2680" s="308" t="s">
        <v>1383</v>
      </c>
      <c r="F2680" s="309" t="s">
        <v>11855</v>
      </c>
      <c r="G2680" s="309" t="s">
        <v>11866</v>
      </c>
      <c r="H2680" s="309" t="s">
        <v>11867</v>
      </c>
      <c r="I2680" s="309" t="s">
        <v>5706</v>
      </c>
      <c r="J2680" s="309" t="s">
        <v>15063</v>
      </c>
      <c r="K2680" s="310">
        <v>1.279827</v>
      </c>
      <c r="L2680" s="310">
        <v>1.279827</v>
      </c>
      <c r="M2680" s="310">
        <v>1.1501479999999999</v>
      </c>
      <c r="N2680" s="310"/>
      <c r="O2680" s="310">
        <f t="shared" si="41"/>
        <v>10.132541351292017</v>
      </c>
      <c r="P2680" s="310">
        <v>73.368903836805146</v>
      </c>
      <c r="Q2680" s="309" t="s">
        <v>15063</v>
      </c>
      <c r="R2680" s="311"/>
    </row>
    <row r="2681" spans="1:18" s="312" customFormat="1" x14ac:dyDescent="0.3">
      <c r="A2681" s="307">
        <v>2678</v>
      </c>
      <c r="B2681" s="308" t="s">
        <v>5271</v>
      </c>
      <c r="C2681" s="308" t="s">
        <v>1380</v>
      </c>
      <c r="D2681" s="308" t="s">
        <v>1383</v>
      </c>
      <c r="E2681" s="308" t="s">
        <v>1383</v>
      </c>
      <c r="F2681" s="309" t="s">
        <v>11855</v>
      </c>
      <c r="G2681" s="309" t="s">
        <v>11868</v>
      </c>
      <c r="H2681" s="309" t="s">
        <v>11869</v>
      </c>
      <c r="I2681" s="309" t="s">
        <v>5701</v>
      </c>
      <c r="J2681" s="309" t="s">
        <v>15063</v>
      </c>
      <c r="K2681" s="310">
        <v>0.36721999999999999</v>
      </c>
      <c r="L2681" s="310">
        <v>0.36721999999999999</v>
      </c>
      <c r="M2681" s="310">
        <v>0.32926</v>
      </c>
      <c r="N2681" s="310"/>
      <c r="O2681" s="310">
        <f t="shared" si="41"/>
        <v>10.337127607428789</v>
      </c>
      <c r="P2681" s="310">
        <v>10.337127607428776</v>
      </c>
      <c r="Q2681" s="309" t="s">
        <v>15063</v>
      </c>
      <c r="R2681" s="311"/>
    </row>
    <row r="2682" spans="1:18" s="312" customFormat="1" x14ac:dyDescent="0.3">
      <c r="A2682" s="307">
        <v>2679</v>
      </c>
      <c r="B2682" s="308" t="s">
        <v>5271</v>
      </c>
      <c r="C2682" s="308" t="s">
        <v>1380</v>
      </c>
      <c r="D2682" s="308" t="s">
        <v>1383</v>
      </c>
      <c r="E2682" s="308" t="s">
        <v>1383</v>
      </c>
      <c r="F2682" s="309" t="s">
        <v>11855</v>
      </c>
      <c r="G2682" s="309" t="s">
        <v>11870</v>
      </c>
      <c r="H2682" s="309" t="s">
        <v>11871</v>
      </c>
      <c r="I2682" s="309" t="s">
        <v>5701</v>
      </c>
      <c r="J2682" s="309" t="s">
        <v>15063</v>
      </c>
      <c r="K2682" s="310">
        <v>0.34553999999999996</v>
      </c>
      <c r="L2682" s="310">
        <v>0.34553999999999996</v>
      </c>
      <c r="M2682" s="310">
        <v>0.31071733000000001</v>
      </c>
      <c r="N2682" s="310"/>
      <c r="O2682" s="310">
        <f t="shared" si="41"/>
        <v>10.077753660936491</v>
      </c>
      <c r="P2682" s="310">
        <v>10.077753660936484</v>
      </c>
      <c r="Q2682" s="309" t="s">
        <v>15063</v>
      </c>
      <c r="R2682" s="311"/>
    </row>
    <row r="2683" spans="1:18" s="312" customFormat="1" x14ac:dyDescent="0.3">
      <c r="A2683" s="307">
        <v>2680</v>
      </c>
      <c r="B2683" s="308" t="s">
        <v>5271</v>
      </c>
      <c r="C2683" s="308" t="s">
        <v>1380</v>
      </c>
      <c r="D2683" s="308" t="s">
        <v>1383</v>
      </c>
      <c r="E2683" s="308" t="s">
        <v>1383</v>
      </c>
      <c r="F2683" s="309" t="s">
        <v>11855</v>
      </c>
      <c r="G2683" s="309" t="s">
        <v>11872</v>
      </c>
      <c r="H2683" s="309" t="s">
        <v>11873</v>
      </c>
      <c r="I2683" s="309" t="s">
        <v>5706</v>
      </c>
      <c r="J2683" s="309" t="s">
        <v>15063</v>
      </c>
      <c r="K2683" s="310">
        <v>0.18392999999999998</v>
      </c>
      <c r="L2683" s="310">
        <v>0.18392999999999998</v>
      </c>
      <c r="M2683" s="310">
        <v>0.16598199999999999</v>
      </c>
      <c r="N2683" s="310"/>
      <c r="O2683" s="310">
        <f t="shared" si="41"/>
        <v>9.7580601315717903</v>
      </c>
      <c r="P2683" s="310">
        <v>50.116596038064401</v>
      </c>
      <c r="Q2683" s="309" t="s">
        <v>15063</v>
      </c>
      <c r="R2683" s="311"/>
    </row>
    <row r="2684" spans="1:18" s="312" customFormat="1" x14ac:dyDescent="0.3">
      <c r="A2684" s="307">
        <v>2681</v>
      </c>
      <c r="B2684" s="308" t="s">
        <v>5271</v>
      </c>
      <c r="C2684" s="308" t="s">
        <v>1380</v>
      </c>
      <c r="D2684" s="308" t="s">
        <v>1383</v>
      </c>
      <c r="E2684" s="308" t="s">
        <v>1383</v>
      </c>
      <c r="F2684" s="309" t="s">
        <v>11855</v>
      </c>
      <c r="G2684" s="309" t="s">
        <v>11874</v>
      </c>
      <c r="H2684" s="309" t="s">
        <v>11875</v>
      </c>
      <c r="I2684" s="309" t="s">
        <v>2414</v>
      </c>
      <c r="J2684" s="309" t="s">
        <v>15063</v>
      </c>
      <c r="K2684" s="310">
        <v>8.2299999999999998E-2</v>
      </c>
      <c r="L2684" s="310">
        <v>8.2299999999999998E-2</v>
      </c>
      <c r="M2684" s="310">
        <v>9.8025000000000001E-2</v>
      </c>
      <c r="N2684" s="310"/>
      <c r="O2684" s="310">
        <f t="shared" si="41"/>
        <v>-19.106925880923455</v>
      </c>
      <c r="P2684" s="310">
        <v>-19.10692588092342</v>
      </c>
      <c r="Q2684" s="309" t="s">
        <v>15063</v>
      </c>
      <c r="R2684" s="311"/>
    </row>
    <row r="2685" spans="1:18" s="312" customFormat="1" x14ac:dyDescent="0.3">
      <c r="A2685" s="307">
        <v>2682</v>
      </c>
      <c r="B2685" s="308" t="s">
        <v>5271</v>
      </c>
      <c r="C2685" s="308" t="s">
        <v>1380</v>
      </c>
      <c r="D2685" s="308" t="s">
        <v>1383</v>
      </c>
      <c r="E2685" s="308" t="s">
        <v>1383</v>
      </c>
      <c r="F2685" s="309" t="s">
        <v>5517</v>
      </c>
      <c r="G2685" s="309" t="s">
        <v>11876</v>
      </c>
      <c r="H2685" s="309" t="s">
        <v>11877</v>
      </c>
      <c r="I2685" s="309" t="s">
        <v>5701</v>
      </c>
      <c r="J2685" s="309" t="s">
        <v>15063</v>
      </c>
      <c r="K2685" s="310">
        <v>1.0434399999999999</v>
      </c>
      <c r="L2685" s="310">
        <v>1.0434399999999999</v>
      </c>
      <c r="M2685" s="310">
        <v>0.93751249999999997</v>
      </c>
      <c r="N2685" s="310"/>
      <c r="O2685" s="310">
        <f t="shared" si="41"/>
        <v>10.151757647780414</v>
      </c>
      <c r="P2685" s="310">
        <v>10.151757647780412</v>
      </c>
      <c r="Q2685" s="309" t="s">
        <v>15063</v>
      </c>
      <c r="R2685" s="311"/>
    </row>
    <row r="2686" spans="1:18" s="312" customFormat="1" x14ac:dyDescent="0.3">
      <c r="A2686" s="307">
        <v>2683</v>
      </c>
      <c r="B2686" s="308" t="s">
        <v>5271</v>
      </c>
      <c r="C2686" s="308" t="s">
        <v>1380</v>
      </c>
      <c r="D2686" s="308" t="s">
        <v>1383</v>
      </c>
      <c r="E2686" s="308" t="s">
        <v>1383</v>
      </c>
      <c r="F2686" s="309" t="s">
        <v>5517</v>
      </c>
      <c r="G2686" s="309" t="s">
        <v>11878</v>
      </c>
      <c r="H2686" s="309" t="s">
        <v>11879</v>
      </c>
      <c r="I2686" s="309" t="s">
        <v>5701</v>
      </c>
      <c r="J2686" s="309" t="s">
        <v>15063</v>
      </c>
      <c r="K2686" s="310">
        <v>1.0756399999999999</v>
      </c>
      <c r="L2686" s="310">
        <v>1.0756399999999999</v>
      </c>
      <c r="M2686" s="310">
        <v>0.96260100000000004</v>
      </c>
      <c r="N2686" s="310"/>
      <c r="O2686" s="310">
        <f t="shared" si="41"/>
        <v>10.508999293443894</v>
      </c>
      <c r="P2686" s="310">
        <v>12.616347870288481</v>
      </c>
      <c r="Q2686" s="309" t="s">
        <v>15063</v>
      </c>
      <c r="R2686" s="311"/>
    </row>
    <row r="2687" spans="1:18" s="312" customFormat="1" x14ac:dyDescent="0.3">
      <c r="A2687" s="307">
        <v>2684</v>
      </c>
      <c r="B2687" s="308" t="s">
        <v>5271</v>
      </c>
      <c r="C2687" s="308" t="s">
        <v>1380</v>
      </c>
      <c r="D2687" s="308" t="s">
        <v>1383</v>
      </c>
      <c r="E2687" s="308" t="s">
        <v>1383</v>
      </c>
      <c r="F2687" s="309" t="s">
        <v>5517</v>
      </c>
      <c r="G2687" s="309" t="s">
        <v>11880</v>
      </c>
      <c r="H2687" s="309" t="s">
        <v>11881</v>
      </c>
      <c r="I2687" s="309" t="s">
        <v>5701</v>
      </c>
      <c r="J2687" s="309" t="s">
        <v>15063</v>
      </c>
      <c r="K2687" s="310">
        <v>0.51024000000000003</v>
      </c>
      <c r="L2687" s="310">
        <v>0.51024000000000003</v>
      </c>
      <c r="M2687" s="310">
        <v>0.45881345000000001</v>
      </c>
      <c r="N2687" s="310"/>
      <c r="O2687" s="310">
        <f t="shared" si="41"/>
        <v>10.078894245845095</v>
      </c>
      <c r="P2687" s="310">
        <v>10.078894245845094</v>
      </c>
      <c r="Q2687" s="309" t="s">
        <v>15063</v>
      </c>
      <c r="R2687" s="311"/>
    </row>
    <row r="2688" spans="1:18" s="312" customFormat="1" x14ac:dyDescent="0.3">
      <c r="A2688" s="307">
        <v>2685</v>
      </c>
      <c r="B2688" s="308" t="s">
        <v>5271</v>
      </c>
      <c r="C2688" s="308" t="s">
        <v>1380</v>
      </c>
      <c r="D2688" s="308" t="s">
        <v>1383</v>
      </c>
      <c r="E2688" s="308" t="s">
        <v>1383</v>
      </c>
      <c r="F2688" s="309" t="s">
        <v>5517</v>
      </c>
      <c r="G2688" s="309" t="s">
        <v>5518</v>
      </c>
      <c r="H2688" s="309" t="s">
        <v>11882</v>
      </c>
      <c r="I2688" s="309" t="s">
        <v>5701</v>
      </c>
      <c r="J2688" s="309" t="s">
        <v>15063</v>
      </c>
      <c r="K2688" s="310">
        <v>0.61997999999999998</v>
      </c>
      <c r="L2688" s="310">
        <v>0.61997999999999998</v>
      </c>
      <c r="M2688" s="310">
        <v>0.56122649999999996</v>
      </c>
      <c r="N2688" s="310"/>
      <c r="O2688" s="310">
        <f t="shared" si="41"/>
        <v>9.4766766669892597</v>
      </c>
      <c r="P2688" s="310">
        <v>9.4766766669892597</v>
      </c>
      <c r="Q2688" s="309" t="s">
        <v>15063</v>
      </c>
      <c r="R2688" s="311"/>
    </row>
    <row r="2689" spans="1:18" s="312" customFormat="1" x14ac:dyDescent="0.3">
      <c r="A2689" s="307">
        <v>2686</v>
      </c>
      <c r="B2689" s="308" t="s">
        <v>5271</v>
      </c>
      <c r="C2689" s="308" t="s">
        <v>1380</v>
      </c>
      <c r="D2689" s="308" t="s">
        <v>1383</v>
      </c>
      <c r="E2689" s="308" t="s">
        <v>1383</v>
      </c>
      <c r="F2689" s="309" t="s">
        <v>5517</v>
      </c>
      <c r="G2689" s="309" t="s">
        <v>11883</v>
      </c>
      <c r="H2689" s="309" t="s">
        <v>11884</v>
      </c>
      <c r="I2689" s="309" t="s">
        <v>5701</v>
      </c>
      <c r="J2689" s="309" t="s">
        <v>15063</v>
      </c>
      <c r="K2689" s="310">
        <v>1.10676</v>
      </c>
      <c r="L2689" s="310">
        <v>1.10676</v>
      </c>
      <c r="M2689" s="310">
        <v>0.99541188000000003</v>
      </c>
      <c r="N2689" s="310"/>
      <c r="O2689" s="310">
        <f t="shared" si="41"/>
        <v>10.060728613249479</v>
      </c>
      <c r="P2689" s="310">
        <v>10.060728613249481</v>
      </c>
      <c r="Q2689" s="309" t="s">
        <v>15063</v>
      </c>
      <c r="R2689" s="311"/>
    </row>
    <row r="2690" spans="1:18" s="312" customFormat="1" x14ac:dyDescent="0.3">
      <c r="A2690" s="307">
        <v>2687</v>
      </c>
      <c r="B2690" s="308" t="s">
        <v>5271</v>
      </c>
      <c r="C2690" s="308" t="s">
        <v>1380</v>
      </c>
      <c r="D2690" s="308" t="s">
        <v>1383</v>
      </c>
      <c r="E2690" s="308" t="s">
        <v>1383</v>
      </c>
      <c r="F2690" s="309" t="s">
        <v>5517</v>
      </c>
      <c r="G2690" s="309" t="s">
        <v>11885</v>
      </c>
      <c r="H2690" s="309" t="s">
        <v>11886</v>
      </c>
      <c r="I2690" s="309" t="s">
        <v>5701</v>
      </c>
      <c r="J2690" s="309" t="s">
        <v>15063</v>
      </c>
      <c r="K2690" s="310">
        <v>1.0256799999999999</v>
      </c>
      <c r="L2690" s="310">
        <v>1.0256799999999999</v>
      </c>
      <c r="M2690" s="310">
        <v>0.91536700000000004</v>
      </c>
      <c r="N2690" s="310"/>
      <c r="O2690" s="310">
        <f t="shared" si="41"/>
        <v>10.755108805865367</v>
      </c>
      <c r="P2690" s="310">
        <v>10.755108805865365</v>
      </c>
      <c r="Q2690" s="309" t="s">
        <v>15063</v>
      </c>
      <c r="R2690" s="311"/>
    </row>
    <row r="2691" spans="1:18" s="312" customFormat="1" x14ac:dyDescent="0.3">
      <c r="A2691" s="307">
        <v>2688</v>
      </c>
      <c r="B2691" s="308" t="s">
        <v>5271</v>
      </c>
      <c r="C2691" s="308" t="s">
        <v>1380</v>
      </c>
      <c r="D2691" s="308" t="s">
        <v>1383</v>
      </c>
      <c r="E2691" s="308" t="s">
        <v>1383</v>
      </c>
      <c r="F2691" s="309" t="s">
        <v>5517</v>
      </c>
      <c r="G2691" s="309" t="s">
        <v>11887</v>
      </c>
      <c r="H2691" s="309" t="s">
        <v>11888</v>
      </c>
      <c r="I2691" s="309" t="s">
        <v>2405</v>
      </c>
      <c r="J2691" s="309" t="s">
        <v>15063</v>
      </c>
      <c r="K2691" s="310">
        <v>0.77255999999999991</v>
      </c>
      <c r="L2691" s="310">
        <v>0.77255999999999991</v>
      </c>
      <c r="M2691" s="310">
        <v>0.68309755199999989</v>
      </c>
      <c r="N2691" s="310"/>
      <c r="O2691" s="310">
        <f t="shared" si="41"/>
        <v>11.580000000000005</v>
      </c>
      <c r="P2691" s="310">
        <v>11.580000000000002</v>
      </c>
      <c r="Q2691" s="309" t="s">
        <v>15063</v>
      </c>
      <c r="R2691" s="311"/>
    </row>
    <row r="2692" spans="1:18" s="312" customFormat="1" x14ac:dyDescent="0.3">
      <c r="A2692" s="307">
        <v>2689</v>
      </c>
      <c r="B2692" s="308" t="s">
        <v>5271</v>
      </c>
      <c r="C2692" s="308" t="s">
        <v>1380</v>
      </c>
      <c r="D2692" s="308" t="s">
        <v>1383</v>
      </c>
      <c r="E2692" s="308" t="s">
        <v>1383</v>
      </c>
      <c r="F2692" s="309" t="s">
        <v>5517</v>
      </c>
      <c r="G2692" s="309" t="s">
        <v>11889</v>
      </c>
      <c r="H2692" s="309" t="s">
        <v>11890</v>
      </c>
      <c r="I2692" s="309" t="s">
        <v>5706</v>
      </c>
      <c r="J2692" s="309" t="s">
        <v>15063</v>
      </c>
      <c r="K2692" s="310">
        <v>0.19614399999999999</v>
      </c>
      <c r="L2692" s="310">
        <v>0.19614399999999999</v>
      </c>
      <c r="M2692" s="310">
        <v>0.17167949999999998</v>
      </c>
      <c r="N2692" s="310"/>
      <c r="O2692" s="310">
        <f t="shared" ref="O2692:O2755" si="42">(L2692-M2692)/L2692*100</f>
        <v>12.47272412105392</v>
      </c>
      <c r="P2692" s="310">
        <v>28.385864182375229</v>
      </c>
      <c r="Q2692" s="309" t="s">
        <v>15063</v>
      </c>
      <c r="R2692" s="311"/>
    </row>
    <row r="2693" spans="1:18" s="312" customFormat="1" x14ac:dyDescent="0.3">
      <c r="A2693" s="307">
        <v>2690</v>
      </c>
      <c r="B2693" s="308" t="s">
        <v>5271</v>
      </c>
      <c r="C2693" s="308" t="s">
        <v>1380</v>
      </c>
      <c r="D2693" s="308" t="s">
        <v>1383</v>
      </c>
      <c r="E2693" s="308" t="s">
        <v>13985</v>
      </c>
      <c r="F2693" s="309" t="s">
        <v>11891</v>
      </c>
      <c r="G2693" s="309" t="s">
        <v>11892</v>
      </c>
      <c r="H2693" s="309" t="s">
        <v>11893</v>
      </c>
      <c r="I2693" s="309" t="s">
        <v>5701</v>
      </c>
      <c r="J2693" s="309" t="s">
        <v>15063</v>
      </c>
      <c r="K2693" s="310">
        <v>0.45803000000000005</v>
      </c>
      <c r="L2693" s="310">
        <v>0.45803000000000005</v>
      </c>
      <c r="M2693" s="310">
        <v>0.40270499999999998</v>
      </c>
      <c r="N2693" s="310"/>
      <c r="O2693" s="310">
        <f t="shared" si="42"/>
        <v>12.078903128616043</v>
      </c>
      <c r="P2693" s="310">
        <v>12.078903128616037</v>
      </c>
      <c r="Q2693" s="309" t="s">
        <v>15063</v>
      </c>
      <c r="R2693" s="311"/>
    </row>
    <row r="2694" spans="1:18" s="312" customFormat="1" x14ac:dyDescent="0.3">
      <c r="A2694" s="307">
        <v>2691</v>
      </c>
      <c r="B2694" s="308" t="s">
        <v>5271</v>
      </c>
      <c r="C2694" s="308" t="s">
        <v>1380</v>
      </c>
      <c r="D2694" s="308" t="s">
        <v>1383</v>
      </c>
      <c r="E2694" s="308" t="s">
        <v>13985</v>
      </c>
      <c r="F2694" s="309" t="s">
        <v>11891</v>
      </c>
      <c r="G2694" s="309" t="s">
        <v>11894</v>
      </c>
      <c r="H2694" s="309" t="s">
        <v>11895</v>
      </c>
      <c r="I2694" s="309" t="s">
        <v>5622</v>
      </c>
      <c r="J2694" s="309" t="s">
        <v>15063</v>
      </c>
      <c r="K2694" s="310">
        <v>0.77679999999999993</v>
      </c>
      <c r="L2694" s="310">
        <v>0.77679999999999993</v>
      </c>
      <c r="M2694" s="310">
        <v>0.69407547000000003</v>
      </c>
      <c r="N2694" s="310"/>
      <c r="O2694" s="310">
        <f t="shared" si="42"/>
        <v>10.649398815653955</v>
      </c>
      <c r="P2694" s="310">
        <v>13.961977361356769</v>
      </c>
      <c r="Q2694" s="309" t="s">
        <v>15063</v>
      </c>
      <c r="R2694" s="311"/>
    </row>
    <row r="2695" spans="1:18" s="312" customFormat="1" x14ac:dyDescent="0.3">
      <c r="A2695" s="307">
        <v>2692</v>
      </c>
      <c r="B2695" s="308" t="s">
        <v>5271</v>
      </c>
      <c r="C2695" s="308" t="s">
        <v>1380</v>
      </c>
      <c r="D2695" s="308" t="s">
        <v>1383</v>
      </c>
      <c r="E2695" s="308" t="s">
        <v>13985</v>
      </c>
      <c r="F2695" s="309" t="s">
        <v>11891</v>
      </c>
      <c r="G2695" s="309" t="s">
        <v>11896</v>
      </c>
      <c r="H2695" s="309" t="s">
        <v>11897</v>
      </c>
      <c r="I2695" s="309" t="s">
        <v>5701</v>
      </c>
      <c r="J2695" s="309" t="s">
        <v>15063</v>
      </c>
      <c r="K2695" s="310">
        <v>0.19208</v>
      </c>
      <c r="L2695" s="310">
        <v>0.19208</v>
      </c>
      <c r="M2695" s="310">
        <v>0.1739665</v>
      </c>
      <c r="N2695" s="310"/>
      <c r="O2695" s="310">
        <f t="shared" si="42"/>
        <v>9.430185339441902</v>
      </c>
      <c r="P2695" s="310">
        <v>9.4301853394419091</v>
      </c>
      <c r="Q2695" s="309" t="s">
        <v>15063</v>
      </c>
      <c r="R2695" s="311"/>
    </row>
    <row r="2696" spans="1:18" s="312" customFormat="1" x14ac:dyDescent="0.3">
      <c r="A2696" s="307">
        <v>2693</v>
      </c>
      <c r="B2696" s="308" t="s">
        <v>5271</v>
      </c>
      <c r="C2696" s="308" t="s">
        <v>1380</v>
      </c>
      <c r="D2696" s="308" t="s">
        <v>1383</v>
      </c>
      <c r="E2696" s="308" t="s">
        <v>13985</v>
      </c>
      <c r="F2696" s="309" t="s">
        <v>11891</v>
      </c>
      <c r="G2696" s="309" t="s">
        <v>11898</v>
      </c>
      <c r="H2696" s="309" t="s">
        <v>11899</v>
      </c>
      <c r="I2696" s="309" t="s">
        <v>5706</v>
      </c>
      <c r="J2696" s="309" t="s">
        <v>15063</v>
      </c>
      <c r="K2696" s="310">
        <v>0.18060099999999998</v>
      </c>
      <c r="L2696" s="310">
        <v>0.18060099999999998</v>
      </c>
      <c r="M2696" s="310">
        <v>0.16528166999999999</v>
      </c>
      <c r="N2696" s="310"/>
      <c r="O2696" s="310">
        <f t="shared" si="42"/>
        <v>8.4824170408801685</v>
      </c>
      <c r="P2696" s="310">
        <v>57.294186506217628</v>
      </c>
      <c r="Q2696" s="309" t="s">
        <v>15063</v>
      </c>
      <c r="R2696" s="311"/>
    </row>
    <row r="2697" spans="1:18" s="312" customFormat="1" x14ac:dyDescent="0.3">
      <c r="A2697" s="307">
        <v>2694</v>
      </c>
      <c r="B2697" s="308" t="s">
        <v>5271</v>
      </c>
      <c r="C2697" s="308" t="s">
        <v>1380</v>
      </c>
      <c r="D2697" s="308" t="s">
        <v>1383</v>
      </c>
      <c r="E2697" s="308" t="s">
        <v>13985</v>
      </c>
      <c r="F2697" s="309" t="s">
        <v>11891</v>
      </c>
      <c r="G2697" s="309" t="s">
        <v>11900</v>
      </c>
      <c r="H2697" s="309" t="s">
        <v>11901</v>
      </c>
      <c r="I2697" s="309" t="s">
        <v>5701</v>
      </c>
      <c r="J2697" s="309" t="s">
        <v>15063</v>
      </c>
      <c r="K2697" s="310">
        <v>0.38147999999999999</v>
      </c>
      <c r="L2697" s="310">
        <v>0.38147999999999999</v>
      </c>
      <c r="M2697" s="310">
        <v>0.34225800000000001</v>
      </c>
      <c r="N2697" s="310"/>
      <c r="O2697" s="310">
        <f t="shared" si="42"/>
        <v>10.281535073922612</v>
      </c>
      <c r="P2697" s="310">
        <v>10.28153507392261</v>
      </c>
      <c r="Q2697" s="309" t="s">
        <v>15063</v>
      </c>
      <c r="R2697" s="311"/>
    </row>
    <row r="2698" spans="1:18" s="312" customFormat="1" x14ac:dyDescent="0.3">
      <c r="A2698" s="307">
        <v>2695</v>
      </c>
      <c r="B2698" s="308" t="s">
        <v>5271</v>
      </c>
      <c r="C2698" s="308" t="s">
        <v>1380</v>
      </c>
      <c r="D2698" s="308" t="s">
        <v>1383</v>
      </c>
      <c r="E2698" s="308" t="s">
        <v>13985</v>
      </c>
      <c r="F2698" s="309" t="s">
        <v>11891</v>
      </c>
      <c r="G2698" s="309" t="s">
        <v>11902</v>
      </c>
      <c r="H2698" s="309" t="s">
        <v>11903</v>
      </c>
      <c r="I2698" s="309" t="s">
        <v>5706</v>
      </c>
      <c r="J2698" s="309" t="s">
        <v>15063</v>
      </c>
      <c r="K2698" s="310">
        <v>0.456127</v>
      </c>
      <c r="L2698" s="310">
        <v>0.456127</v>
      </c>
      <c r="M2698" s="310">
        <v>0.41374699999999998</v>
      </c>
      <c r="N2698" s="310"/>
      <c r="O2698" s="310">
        <f t="shared" si="42"/>
        <v>9.2912719483828035</v>
      </c>
      <c r="P2698" s="310">
        <v>20.480415703953735</v>
      </c>
      <c r="Q2698" s="309" t="s">
        <v>15063</v>
      </c>
      <c r="R2698" s="311"/>
    </row>
    <row r="2699" spans="1:18" s="312" customFormat="1" x14ac:dyDescent="0.3">
      <c r="A2699" s="307">
        <v>2696</v>
      </c>
      <c r="B2699" s="308" t="s">
        <v>5271</v>
      </c>
      <c r="C2699" s="308" t="s">
        <v>1380</v>
      </c>
      <c r="D2699" s="308" t="s">
        <v>1383</v>
      </c>
      <c r="E2699" s="308" t="s">
        <v>13985</v>
      </c>
      <c r="F2699" s="309" t="s">
        <v>11891</v>
      </c>
      <c r="G2699" s="309" t="s">
        <v>11904</v>
      </c>
      <c r="H2699" s="309" t="s">
        <v>11905</v>
      </c>
      <c r="I2699" s="309" t="s">
        <v>5701</v>
      </c>
      <c r="J2699" s="309" t="s">
        <v>15063</v>
      </c>
      <c r="K2699" s="310">
        <v>0.34361999999999998</v>
      </c>
      <c r="L2699" s="310">
        <v>0.34361999999999998</v>
      </c>
      <c r="M2699" s="310">
        <v>0.30967719999999999</v>
      </c>
      <c r="N2699" s="310"/>
      <c r="O2699" s="310">
        <f t="shared" si="42"/>
        <v>9.8780047727140445</v>
      </c>
      <c r="P2699" s="310">
        <v>9.8780047727140445</v>
      </c>
      <c r="Q2699" s="309" t="s">
        <v>15063</v>
      </c>
      <c r="R2699" s="311"/>
    </row>
    <row r="2700" spans="1:18" s="312" customFormat="1" x14ac:dyDescent="0.3">
      <c r="A2700" s="307">
        <v>2697</v>
      </c>
      <c r="B2700" s="308" t="s">
        <v>5271</v>
      </c>
      <c r="C2700" s="308" t="s">
        <v>1380</v>
      </c>
      <c r="D2700" s="308" t="s">
        <v>1383</v>
      </c>
      <c r="E2700" s="308" t="s">
        <v>13985</v>
      </c>
      <c r="F2700" s="309" t="s">
        <v>11891</v>
      </c>
      <c r="G2700" s="309" t="s">
        <v>11908</v>
      </c>
      <c r="H2700" s="309" t="s">
        <v>11909</v>
      </c>
      <c r="I2700" s="309" t="s">
        <v>5701</v>
      </c>
      <c r="J2700" s="309" t="s">
        <v>15063</v>
      </c>
      <c r="K2700" s="310">
        <v>1.4368799999999999</v>
      </c>
      <c r="L2700" s="310">
        <v>1.4368799999999999</v>
      </c>
      <c r="M2700" s="310">
        <v>1.296964</v>
      </c>
      <c r="N2700" s="310"/>
      <c r="O2700" s="310">
        <f t="shared" si="42"/>
        <v>9.7374867769055129</v>
      </c>
      <c r="P2700" s="310">
        <v>9.7374867769055129</v>
      </c>
      <c r="Q2700" s="309" t="s">
        <v>15063</v>
      </c>
      <c r="R2700" s="311"/>
    </row>
    <row r="2701" spans="1:18" s="312" customFormat="1" x14ac:dyDescent="0.3">
      <c r="A2701" s="307">
        <v>2698</v>
      </c>
      <c r="B2701" s="308" t="s">
        <v>5271</v>
      </c>
      <c r="C2701" s="308" t="s">
        <v>1380</v>
      </c>
      <c r="D2701" s="308" t="s">
        <v>1383</v>
      </c>
      <c r="E2701" s="308" t="s">
        <v>13985</v>
      </c>
      <c r="F2701" s="309" t="s">
        <v>11891</v>
      </c>
      <c r="G2701" s="309" t="s">
        <v>11910</v>
      </c>
      <c r="H2701" s="309" t="s">
        <v>11911</v>
      </c>
      <c r="I2701" s="309" t="s">
        <v>5706</v>
      </c>
      <c r="J2701" s="309" t="s">
        <v>15063</v>
      </c>
      <c r="K2701" s="310">
        <v>0.71147199999999999</v>
      </c>
      <c r="L2701" s="310">
        <v>0.71147199999999999</v>
      </c>
      <c r="M2701" s="310">
        <v>0.62837350000000003</v>
      </c>
      <c r="N2701" s="310"/>
      <c r="O2701" s="310">
        <f t="shared" si="42"/>
        <v>11.679799064474775</v>
      </c>
      <c r="P2701" s="310">
        <v>30.198574472962314</v>
      </c>
      <c r="Q2701" s="309" t="s">
        <v>15063</v>
      </c>
      <c r="R2701" s="311"/>
    </row>
    <row r="2702" spans="1:18" s="312" customFormat="1" x14ac:dyDescent="0.3">
      <c r="A2702" s="307">
        <v>2699</v>
      </c>
      <c r="B2702" s="308" t="s">
        <v>5271</v>
      </c>
      <c r="C2702" s="308" t="s">
        <v>1380</v>
      </c>
      <c r="D2702" s="308" t="s">
        <v>1383</v>
      </c>
      <c r="E2702" s="308" t="s">
        <v>13985</v>
      </c>
      <c r="F2702" s="309" t="s">
        <v>11912</v>
      </c>
      <c r="G2702" s="309" t="s">
        <v>11913</v>
      </c>
      <c r="H2702" s="309" t="s">
        <v>11914</v>
      </c>
      <c r="I2702" s="309" t="s">
        <v>5701</v>
      </c>
      <c r="J2702" s="309" t="s">
        <v>15063</v>
      </c>
      <c r="K2702" s="310">
        <v>0.95816000000000001</v>
      </c>
      <c r="L2702" s="310">
        <v>0.95816000000000001</v>
      </c>
      <c r="M2702" s="310">
        <v>0.8613885</v>
      </c>
      <c r="N2702" s="310"/>
      <c r="O2702" s="310">
        <f t="shared" si="42"/>
        <v>10.099722384570429</v>
      </c>
      <c r="P2702" s="310">
        <v>10.09972238457043</v>
      </c>
      <c r="Q2702" s="309" t="s">
        <v>15063</v>
      </c>
      <c r="R2702" s="311"/>
    </row>
    <row r="2703" spans="1:18" s="312" customFormat="1" x14ac:dyDescent="0.3">
      <c r="A2703" s="307">
        <v>2700</v>
      </c>
      <c r="B2703" s="308" t="s">
        <v>5271</v>
      </c>
      <c r="C2703" s="308" t="s">
        <v>1380</v>
      </c>
      <c r="D2703" s="308" t="s">
        <v>1383</v>
      </c>
      <c r="E2703" s="308" t="s">
        <v>13985</v>
      </c>
      <c r="F2703" s="309" t="s">
        <v>11912</v>
      </c>
      <c r="G2703" s="309" t="s">
        <v>11915</v>
      </c>
      <c r="H2703" s="309" t="s">
        <v>11916</v>
      </c>
      <c r="I2703" s="309" t="s">
        <v>5701</v>
      </c>
      <c r="J2703" s="309" t="s">
        <v>15063</v>
      </c>
      <c r="K2703" s="310">
        <v>0.48599999999999999</v>
      </c>
      <c r="L2703" s="310">
        <v>0.48599999999999999</v>
      </c>
      <c r="M2703" s="310">
        <v>0.43777659999999996</v>
      </c>
      <c r="N2703" s="310"/>
      <c r="O2703" s="310">
        <f t="shared" si="42"/>
        <v>9.9225102880658493</v>
      </c>
      <c r="P2703" s="310">
        <v>9.9225102880658547</v>
      </c>
      <c r="Q2703" s="309" t="s">
        <v>15063</v>
      </c>
      <c r="R2703" s="311"/>
    </row>
    <row r="2704" spans="1:18" s="312" customFormat="1" x14ac:dyDescent="0.3">
      <c r="A2704" s="307">
        <v>2701</v>
      </c>
      <c r="B2704" s="308" t="s">
        <v>5271</v>
      </c>
      <c r="C2704" s="308" t="s">
        <v>1380</v>
      </c>
      <c r="D2704" s="308" t="s">
        <v>1383</v>
      </c>
      <c r="E2704" s="308" t="s">
        <v>13985</v>
      </c>
      <c r="F2704" s="309" t="s">
        <v>11912</v>
      </c>
      <c r="G2704" s="309" t="s">
        <v>11917</v>
      </c>
      <c r="H2704" s="309" t="s">
        <v>11918</v>
      </c>
      <c r="I2704" s="309" t="s">
        <v>5701</v>
      </c>
      <c r="J2704" s="309" t="s">
        <v>15063</v>
      </c>
      <c r="K2704" s="310">
        <v>0.61830000000000007</v>
      </c>
      <c r="L2704" s="310">
        <v>0.61830000000000007</v>
      </c>
      <c r="M2704" s="310">
        <v>0.55723299999999998</v>
      </c>
      <c r="N2704" s="310"/>
      <c r="O2704" s="310">
        <f t="shared" si="42"/>
        <v>9.8765971211386194</v>
      </c>
      <c r="P2704" s="310">
        <v>9.8765971211386194</v>
      </c>
      <c r="Q2704" s="309" t="s">
        <v>15063</v>
      </c>
      <c r="R2704" s="311"/>
    </row>
    <row r="2705" spans="1:18" s="312" customFormat="1" x14ac:dyDescent="0.3">
      <c r="A2705" s="307">
        <v>2702</v>
      </c>
      <c r="B2705" s="308" t="s">
        <v>5271</v>
      </c>
      <c r="C2705" s="308" t="s">
        <v>1380</v>
      </c>
      <c r="D2705" s="308" t="s">
        <v>1383</v>
      </c>
      <c r="E2705" s="308" t="s">
        <v>13985</v>
      </c>
      <c r="F2705" s="309" t="s">
        <v>11912</v>
      </c>
      <c r="G2705" s="309" t="s">
        <v>11919</v>
      </c>
      <c r="H2705" s="309" t="s">
        <v>11920</v>
      </c>
      <c r="I2705" s="309" t="s">
        <v>5701</v>
      </c>
      <c r="J2705" s="309" t="s">
        <v>15063</v>
      </c>
      <c r="K2705" s="310">
        <v>0.42599999999999999</v>
      </c>
      <c r="L2705" s="310">
        <v>0.42599999999999999</v>
      </c>
      <c r="M2705" s="310">
        <v>0.38359700000000002</v>
      </c>
      <c r="N2705" s="310"/>
      <c r="O2705" s="310">
        <f t="shared" si="42"/>
        <v>9.9537558685445937</v>
      </c>
      <c r="P2705" s="310">
        <v>9.9537558685445902</v>
      </c>
      <c r="Q2705" s="309" t="s">
        <v>15063</v>
      </c>
      <c r="R2705" s="311"/>
    </row>
    <row r="2706" spans="1:18" s="312" customFormat="1" x14ac:dyDescent="0.3">
      <c r="A2706" s="307">
        <v>2703</v>
      </c>
      <c r="B2706" s="308" t="s">
        <v>5271</v>
      </c>
      <c r="C2706" s="308" t="s">
        <v>1380</v>
      </c>
      <c r="D2706" s="308" t="s">
        <v>1383</v>
      </c>
      <c r="E2706" s="308" t="s">
        <v>13985</v>
      </c>
      <c r="F2706" s="309" t="s">
        <v>11912</v>
      </c>
      <c r="G2706" s="309" t="s">
        <v>11921</v>
      </c>
      <c r="H2706" s="309" t="s">
        <v>11922</v>
      </c>
      <c r="I2706" s="309" t="s">
        <v>5706</v>
      </c>
      <c r="J2706" s="309" t="s">
        <v>15063</v>
      </c>
      <c r="K2706" s="310">
        <v>0.40695199999999998</v>
      </c>
      <c r="L2706" s="310">
        <v>0.40695199999999998</v>
      </c>
      <c r="M2706" s="310">
        <v>0.36815779999999998</v>
      </c>
      <c r="N2706" s="310"/>
      <c r="O2706" s="310">
        <f t="shared" si="42"/>
        <v>9.532868741276614</v>
      </c>
      <c r="P2706" s="310">
        <v>39.506718632287985</v>
      </c>
      <c r="Q2706" s="309" t="s">
        <v>15063</v>
      </c>
      <c r="R2706" s="311"/>
    </row>
    <row r="2707" spans="1:18" s="312" customFormat="1" x14ac:dyDescent="0.3">
      <c r="A2707" s="307">
        <v>2704</v>
      </c>
      <c r="B2707" s="308" t="s">
        <v>5271</v>
      </c>
      <c r="C2707" s="308" t="s">
        <v>1380</v>
      </c>
      <c r="D2707" s="308" t="s">
        <v>1383</v>
      </c>
      <c r="E2707" s="308" t="s">
        <v>13985</v>
      </c>
      <c r="F2707" s="309" t="s">
        <v>11923</v>
      </c>
      <c r="G2707" s="309" t="s">
        <v>11924</v>
      </c>
      <c r="H2707" s="309" t="s">
        <v>11925</v>
      </c>
      <c r="I2707" s="309" t="s">
        <v>5701</v>
      </c>
      <c r="J2707" s="309" t="s">
        <v>15063</v>
      </c>
      <c r="K2707" s="310">
        <v>0.45879999999999999</v>
      </c>
      <c r="L2707" s="310">
        <v>0.45879999999999999</v>
      </c>
      <c r="M2707" s="310">
        <v>0.40975794000000004</v>
      </c>
      <c r="N2707" s="310"/>
      <c r="O2707" s="310">
        <f t="shared" si="42"/>
        <v>10.6892022667829</v>
      </c>
      <c r="P2707" s="310">
        <v>10.689202266782905</v>
      </c>
      <c r="Q2707" s="309" t="s">
        <v>15063</v>
      </c>
      <c r="R2707" s="311"/>
    </row>
    <row r="2708" spans="1:18" s="312" customFormat="1" x14ac:dyDescent="0.3">
      <c r="A2708" s="307">
        <v>2705</v>
      </c>
      <c r="B2708" s="308" t="s">
        <v>5271</v>
      </c>
      <c r="C2708" s="308" t="s">
        <v>1380</v>
      </c>
      <c r="D2708" s="308" t="s">
        <v>1383</v>
      </c>
      <c r="E2708" s="308" t="s">
        <v>13985</v>
      </c>
      <c r="F2708" s="309" t="s">
        <v>11923</v>
      </c>
      <c r="G2708" s="309" t="s">
        <v>11926</v>
      </c>
      <c r="H2708" s="309" t="s">
        <v>11927</v>
      </c>
      <c r="I2708" s="309" t="s">
        <v>5622</v>
      </c>
      <c r="J2708" s="309" t="s">
        <v>15063</v>
      </c>
      <c r="K2708" s="310">
        <v>0.91379999999999995</v>
      </c>
      <c r="L2708" s="310">
        <v>0.91379999999999995</v>
      </c>
      <c r="M2708" s="310">
        <v>0.86267121999999996</v>
      </c>
      <c r="N2708" s="310"/>
      <c r="O2708" s="310">
        <f t="shared" si="42"/>
        <v>5.5951827533377099</v>
      </c>
      <c r="P2708" s="310">
        <v>9.8175529024230315</v>
      </c>
      <c r="Q2708" s="309" t="s">
        <v>15063</v>
      </c>
      <c r="R2708" s="311"/>
    </row>
    <row r="2709" spans="1:18" s="312" customFormat="1" x14ac:dyDescent="0.3">
      <c r="A2709" s="307">
        <v>2706</v>
      </c>
      <c r="B2709" s="308" t="s">
        <v>5271</v>
      </c>
      <c r="C2709" s="308" t="s">
        <v>1380</v>
      </c>
      <c r="D2709" s="308" t="s">
        <v>1383</v>
      </c>
      <c r="E2709" s="308" t="s">
        <v>13985</v>
      </c>
      <c r="F2709" s="309" t="s">
        <v>11923</v>
      </c>
      <c r="G2709" s="309" t="s">
        <v>11928</v>
      </c>
      <c r="H2709" s="309" t="s">
        <v>11929</v>
      </c>
      <c r="I2709" s="309" t="s">
        <v>5701</v>
      </c>
      <c r="J2709" s="309" t="s">
        <v>15063</v>
      </c>
      <c r="K2709" s="310">
        <v>0.23580000000000001</v>
      </c>
      <c r="L2709" s="310">
        <v>0.23580000000000001</v>
      </c>
      <c r="M2709" s="310">
        <v>0.21170649999999999</v>
      </c>
      <c r="N2709" s="310"/>
      <c r="O2709" s="310">
        <f t="shared" si="42"/>
        <v>10.217769296013577</v>
      </c>
      <c r="P2709" s="310">
        <v>10.217769296013589</v>
      </c>
      <c r="Q2709" s="309" t="s">
        <v>15063</v>
      </c>
      <c r="R2709" s="311"/>
    </row>
    <row r="2710" spans="1:18" s="312" customFormat="1" x14ac:dyDescent="0.3">
      <c r="A2710" s="307">
        <v>2707</v>
      </c>
      <c r="B2710" s="308" t="s">
        <v>5271</v>
      </c>
      <c r="C2710" s="308" t="s">
        <v>1380</v>
      </c>
      <c r="D2710" s="308" t="s">
        <v>1383</v>
      </c>
      <c r="E2710" s="308" t="s">
        <v>13985</v>
      </c>
      <c r="F2710" s="309" t="s">
        <v>11930</v>
      </c>
      <c r="G2710" s="309" t="s">
        <v>11931</v>
      </c>
      <c r="H2710" s="309" t="s">
        <v>11932</v>
      </c>
      <c r="I2710" s="309" t="s">
        <v>2405</v>
      </c>
      <c r="J2710" s="309" t="s">
        <v>15063</v>
      </c>
      <c r="K2710" s="310">
        <v>1.3186</v>
      </c>
      <c r="L2710" s="310">
        <v>1.3186</v>
      </c>
      <c r="M2710" s="310">
        <v>1.1702694</v>
      </c>
      <c r="N2710" s="310"/>
      <c r="O2710" s="310">
        <f t="shared" si="42"/>
        <v>11.249097527680872</v>
      </c>
      <c r="P2710" s="310">
        <v>11.249097527680874</v>
      </c>
      <c r="Q2710" s="309" t="s">
        <v>15063</v>
      </c>
      <c r="R2710" s="311"/>
    </row>
    <row r="2711" spans="1:18" s="312" customFormat="1" x14ac:dyDescent="0.3">
      <c r="A2711" s="307">
        <v>2708</v>
      </c>
      <c r="B2711" s="308" t="s">
        <v>5271</v>
      </c>
      <c r="C2711" s="308" t="s">
        <v>1380</v>
      </c>
      <c r="D2711" s="308" t="s">
        <v>1383</v>
      </c>
      <c r="E2711" s="308" t="s">
        <v>13985</v>
      </c>
      <c r="F2711" s="309" t="s">
        <v>11930</v>
      </c>
      <c r="G2711" s="309" t="s">
        <v>11933</v>
      </c>
      <c r="H2711" s="309" t="s">
        <v>11934</v>
      </c>
      <c r="I2711" s="309" t="s">
        <v>5701</v>
      </c>
      <c r="J2711" s="309" t="s">
        <v>15063</v>
      </c>
      <c r="K2711" s="310">
        <v>0.46260000000000001</v>
      </c>
      <c r="L2711" s="310">
        <v>0.46260000000000001</v>
      </c>
      <c r="M2711" s="310">
        <v>0.41736399999999996</v>
      </c>
      <c r="N2711" s="310"/>
      <c r="O2711" s="310">
        <f t="shared" si="42"/>
        <v>9.7786424556852687</v>
      </c>
      <c r="P2711" s="310">
        <v>9.7786424556852722</v>
      </c>
      <c r="Q2711" s="309" t="s">
        <v>15063</v>
      </c>
      <c r="R2711" s="311"/>
    </row>
    <row r="2712" spans="1:18" s="312" customFormat="1" x14ac:dyDescent="0.3">
      <c r="A2712" s="307">
        <v>2709</v>
      </c>
      <c r="B2712" s="308" t="s">
        <v>5271</v>
      </c>
      <c r="C2712" s="308" t="s">
        <v>1380</v>
      </c>
      <c r="D2712" s="308" t="s">
        <v>1383</v>
      </c>
      <c r="E2712" s="308" t="s">
        <v>13985</v>
      </c>
      <c r="F2712" s="309" t="s">
        <v>11930</v>
      </c>
      <c r="G2712" s="309" t="s">
        <v>11935</v>
      </c>
      <c r="H2712" s="309" t="s">
        <v>11936</v>
      </c>
      <c r="I2712" s="309" t="s">
        <v>5701</v>
      </c>
      <c r="J2712" s="309" t="s">
        <v>15063</v>
      </c>
      <c r="K2712" s="310">
        <v>0.30496000000000001</v>
      </c>
      <c r="L2712" s="310">
        <v>0.30496000000000001</v>
      </c>
      <c r="M2712" s="310">
        <v>0.27558199999999999</v>
      </c>
      <c r="N2712" s="310"/>
      <c r="O2712" s="310">
        <f t="shared" si="42"/>
        <v>9.6333945435467001</v>
      </c>
      <c r="P2712" s="310">
        <v>9.6333945435466912</v>
      </c>
      <c r="Q2712" s="309" t="s">
        <v>15063</v>
      </c>
      <c r="R2712" s="311"/>
    </row>
    <row r="2713" spans="1:18" s="312" customFormat="1" x14ac:dyDescent="0.3">
      <c r="A2713" s="307">
        <v>2710</v>
      </c>
      <c r="B2713" s="308" t="s">
        <v>5271</v>
      </c>
      <c r="C2713" s="308" t="s">
        <v>1380</v>
      </c>
      <c r="D2713" s="308" t="s">
        <v>1383</v>
      </c>
      <c r="E2713" s="308" t="s">
        <v>13985</v>
      </c>
      <c r="F2713" s="309" t="s">
        <v>11930</v>
      </c>
      <c r="G2713" s="309" t="s">
        <v>11937</v>
      </c>
      <c r="H2713" s="309" t="s">
        <v>11938</v>
      </c>
      <c r="I2713" s="309" t="s">
        <v>5701</v>
      </c>
      <c r="J2713" s="309" t="s">
        <v>15063</v>
      </c>
      <c r="K2713" s="310">
        <v>0.26639999999999997</v>
      </c>
      <c r="L2713" s="310">
        <v>0.26639999999999997</v>
      </c>
      <c r="M2713" s="310">
        <v>0.24554700000000002</v>
      </c>
      <c r="N2713" s="310"/>
      <c r="O2713" s="310">
        <f t="shared" si="42"/>
        <v>7.8277027027026866</v>
      </c>
      <c r="P2713" s="310">
        <v>7.8277027027026991</v>
      </c>
      <c r="Q2713" s="309" t="s">
        <v>15063</v>
      </c>
      <c r="R2713" s="311"/>
    </row>
    <row r="2714" spans="1:18" s="312" customFormat="1" x14ac:dyDescent="0.3">
      <c r="A2714" s="307">
        <v>2711</v>
      </c>
      <c r="B2714" s="308" t="s">
        <v>5271</v>
      </c>
      <c r="C2714" s="308" t="s">
        <v>1380</v>
      </c>
      <c r="D2714" s="308" t="s">
        <v>1383</v>
      </c>
      <c r="E2714" s="308" t="s">
        <v>13985</v>
      </c>
      <c r="F2714" s="309" t="s">
        <v>11930</v>
      </c>
      <c r="G2714" s="309" t="s">
        <v>11939</v>
      </c>
      <c r="H2714" s="309" t="s">
        <v>11940</v>
      </c>
      <c r="I2714" s="309" t="s">
        <v>5701</v>
      </c>
      <c r="J2714" s="309" t="s">
        <v>15063</v>
      </c>
      <c r="K2714" s="310">
        <v>0.42499999999999999</v>
      </c>
      <c r="L2714" s="310">
        <v>0.42499999999999999</v>
      </c>
      <c r="M2714" s="310">
        <v>0.38339899999999999</v>
      </c>
      <c r="N2714" s="310"/>
      <c r="O2714" s="310">
        <f t="shared" si="42"/>
        <v>9.7884705882352936</v>
      </c>
      <c r="P2714" s="310">
        <v>9.7884705882353096</v>
      </c>
      <c r="Q2714" s="309" t="s">
        <v>15063</v>
      </c>
      <c r="R2714" s="311"/>
    </row>
    <row r="2715" spans="1:18" s="312" customFormat="1" x14ac:dyDescent="0.3">
      <c r="A2715" s="307">
        <v>2712</v>
      </c>
      <c r="B2715" s="308" t="s">
        <v>5271</v>
      </c>
      <c r="C2715" s="308" t="s">
        <v>1380</v>
      </c>
      <c r="D2715" s="308" t="s">
        <v>1383</v>
      </c>
      <c r="E2715" s="308" t="s">
        <v>13985</v>
      </c>
      <c r="F2715" s="309" t="s">
        <v>11930</v>
      </c>
      <c r="G2715" s="309" t="s">
        <v>11941</v>
      </c>
      <c r="H2715" s="309" t="s">
        <v>11942</v>
      </c>
      <c r="I2715" s="309" t="s">
        <v>5701</v>
      </c>
      <c r="J2715" s="309" t="s">
        <v>15063</v>
      </c>
      <c r="K2715" s="310">
        <v>0.18687999999999999</v>
      </c>
      <c r="L2715" s="310">
        <v>0.18687999999999999</v>
      </c>
      <c r="M2715" s="310">
        <v>0.16664200000000001</v>
      </c>
      <c r="N2715" s="310"/>
      <c r="O2715" s="310">
        <f t="shared" si="42"/>
        <v>10.829409246575333</v>
      </c>
      <c r="P2715" s="310">
        <v>10.829409246575327</v>
      </c>
      <c r="Q2715" s="309" t="s">
        <v>15063</v>
      </c>
      <c r="R2715" s="311"/>
    </row>
    <row r="2716" spans="1:18" s="312" customFormat="1" x14ac:dyDescent="0.3">
      <c r="A2716" s="307">
        <v>2713</v>
      </c>
      <c r="B2716" s="308" t="s">
        <v>5271</v>
      </c>
      <c r="C2716" s="308" t="s">
        <v>1380</v>
      </c>
      <c r="D2716" s="308" t="s">
        <v>1383</v>
      </c>
      <c r="E2716" s="308" t="s">
        <v>13985</v>
      </c>
      <c r="F2716" s="309" t="s">
        <v>11930</v>
      </c>
      <c r="G2716" s="309" t="s">
        <v>11943</v>
      </c>
      <c r="H2716" s="309" t="s">
        <v>11944</v>
      </c>
      <c r="I2716" s="309" t="s">
        <v>5701</v>
      </c>
      <c r="J2716" s="309" t="s">
        <v>15063</v>
      </c>
      <c r="K2716" s="310">
        <v>0.12858</v>
      </c>
      <c r="L2716" s="310">
        <v>0.12858</v>
      </c>
      <c r="M2716" s="310">
        <v>0.11524999999999999</v>
      </c>
      <c r="N2716" s="310"/>
      <c r="O2716" s="310">
        <f t="shared" si="42"/>
        <v>10.367086638668539</v>
      </c>
      <c r="P2716" s="310">
        <v>10.367086638668532</v>
      </c>
      <c r="Q2716" s="309" t="s">
        <v>15063</v>
      </c>
      <c r="R2716" s="311"/>
    </row>
    <row r="2717" spans="1:18" s="312" customFormat="1" x14ac:dyDescent="0.3">
      <c r="A2717" s="307">
        <v>2714</v>
      </c>
      <c r="B2717" s="308" t="s">
        <v>5271</v>
      </c>
      <c r="C2717" s="308" t="s">
        <v>1380</v>
      </c>
      <c r="D2717" s="308" t="s">
        <v>1383</v>
      </c>
      <c r="E2717" s="308" t="s">
        <v>13985</v>
      </c>
      <c r="F2717" s="309" t="s">
        <v>11930</v>
      </c>
      <c r="G2717" s="309" t="s">
        <v>11945</v>
      </c>
      <c r="H2717" s="309" t="s">
        <v>11946</v>
      </c>
      <c r="I2717" s="309" t="s">
        <v>5706</v>
      </c>
      <c r="J2717" s="309" t="s">
        <v>15063</v>
      </c>
      <c r="K2717" s="310">
        <v>1.15066</v>
      </c>
      <c r="L2717" s="310">
        <v>1.15066</v>
      </c>
      <c r="M2717" s="310">
        <v>1.0699999999999998</v>
      </c>
      <c r="N2717" s="310"/>
      <c r="O2717" s="310">
        <f t="shared" si="42"/>
        <v>7.0098899761875941</v>
      </c>
      <c r="P2717" s="310">
        <v>19.728939771197663</v>
      </c>
      <c r="Q2717" s="309" t="s">
        <v>15063</v>
      </c>
      <c r="R2717" s="311"/>
    </row>
    <row r="2718" spans="1:18" s="312" customFormat="1" x14ac:dyDescent="0.3">
      <c r="A2718" s="307">
        <v>2715</v>
      </c>
      <c r="B2718" s="308" t="s">
        <v>5271</v>
      </c>
      <c r="C2718" s="308" t="s">
        <v>1380</v>
      </c>
      <c r="D2718" s="308" t="s">
        <v>1383</v>
      </c>
      <c r="E2718" s="308" t="s">
        <v>13985</v>
      </c>
      <c r="F2718" s="309" t="s">
        <v>11930</v>
      </c>
      <c r="G2718" s="309" t="s">
        <v>11947</v>
      </c>
      <c r="H2718" s="309" t="s">
        <v>11948</v>
      </c>
      <c r="I2718" s="309" t="s">
        <v>5706</v>
      </c>
      <c r="J2718" s="309" t="s">
        <v>15063</v>
      </c>
      <c r="K2718" s="310">
        <v>0.24778</v>
      </c>
      <c r="L2718" s="310">
        <v>0.24778</v>
      </c>
      <c r="M2718" s="310">
        <v>0.22492655</v>
      </c>
      <c r="N2718" s="310"/>
      <c r="O2718" s="310">
        <f t="shared" si="42"/>
        <v>9.2232827508273463</v>
      </c>
      <c r="P2718" s="310">
        <v>34.44138583924088</v>
      </c>
      <c r="Q2718" s="309" t="s">
        <v>15063</v>
      </c>
      <c r="R2718" s="311"/>
    </row>
    <row r="2719" spans="1:18" s="312" customFormat="1" x14ac:dyDescent="0.3">
      <c r="A2719" s="307">
        <v>2716</v>
      </c>
      <c r="B2719" s="308" t="s">
        <v>5271</v>
      </c>
      <c r="C2719" s="308" t="s">
        <v>1380</v>
      </c>
      <c r="D2719" s="308" t="s">
        <v>1382</v>
      </c>
      <c r="E2719" s="308" t="s">
        <v>13944</v>
      </c>
      <c r="F2719" s="309" t="s">
        <v>11949</v>
      </c>
      <c r="G2719" s="309" t="s">
        <v>11950</v>
      </c>
      <c r="H2719" s="309" t="s">
        <v>11951</v>
      </c>
      <c r="I2719" s="309" t="s">
        <v>5701</v>
      </c>
      <c r="J2719" s="309" t="s">
        <v>15063</v>
      </c>
      <c r="K2719" s="310">
        <v>0.30066000000000004</v>
      </c>
      <c r="L2719" s="310">
        <v>0.30066000000000004</v>
      </c>
      <c r="M2719" s="310">
        <v>0.27249600000000002</v>
      </c>
      <c r="N2719" s="310"/>
      <c r="O2719" s="310">
        <f t="shared" si="42"/>
        <v>9.3673917381760194</v>
      </c>
      <c r="P2719" s="310">
        <v>9.3673917381760337</v>
      </c>
      <c r="Q2719" s="309" t="s">
        <v>15063</v>
      </c>
      <c r="R2719" s="311"/>
    </row>
    <row r="2720" spans="1:18" s="312" customFormat="1" x14ac:dyDescent="0.3">
      <c r="A2720" s="307">
        <v>2717</v>
      </c>
      <c r="B2720" s="308" t="s">
        <v>5271</v>
      </c>
      <c r="C2720" s="308" t="s">
        <v>1380</v>
      </c>
      <c r="D2720" s="308" t="s">
        <v>1382</v>
      </c>
      <c r="E2720" s="308" t="s">
        <v>13944</v>
      </c>
      <c r="F2720" s="309" t="s">
        <v>11949</v>
      </c>
      <c r="G2720" s="309" t="s">
        <v>11952</v>
      </c>
      <c r="H2720" s="309" t="s">
        <v>11953</v>
      </c>
      <c r="I2720" s="309" t="s">
        <v>5701</v>
      </c>
      <c r="J2720" s="309" t="s">
        <v>15063</v>
      </c>
      <c r="K2720" s="310">
        <v>0.49324000000000001</v>
      </c>
      <c r="L2720" s="310">
        <v>0.49324000000000001</v>
      </c>
      <c r="M2720" s="310">
        <v>0.44217499999999998</v>
      </c>
      <c r="N2720" s="310"/>
      <c r="O2720" s="310">
        <f t="shared" si="42"/>
        <v>10.352972183926694</v>
      </c>
      <c r="P2720" s="310">
        <v>10.352972183926701</v>
      </c>
      <c r="Q2720" s="309" t="s">
        <v>15063</v>
      </c>
      <c r="R2720" s="311"/>
    </row>
    <row r="2721" spans="1:18" s="312" customFormat="1" x14ac:dyDescent="0.3">
      <c r="A2721" s="307">
        <v>2718</v>
      </c>
      <c r="B2721" s="308" t="s">
        <v>5271</v>
      </c>
      <c r="C2721" s="308" t="s">
        <v>1380</v>
      </c>
      <c r="D2721" s="308" t="s">
        <v>1382</v>
      </c>
      <c r="E2721" s="308" t="s">
        <v>13944</v>
      </c>
      <c r="F2721" s="309" t="s">
        <v>11949</v>
      </c>
      <c r="G2721" s="309" t="s">
        <v>11954</v>
      </c>
      <c r="H2721" s="309" t="s">
        <v>11955</v>
      </c>
      <c r="I2721" s="309" t="s">
        <v>2405</v>
      </c>
      <c r="J2721" s="309" t="s">
        <v>15063</v>
      </c>
      <c r="K2721" s="310">
        <v>0.54552</v>
      </c>
      <c r="L2721" s="310">
        <v>0.54552</v>
      </c>
      <c r="M2721" s="310">
        <v>0.50087100000000007</v>
      </c>
      <c r="N2721" s="310"/>
      <c r="O2721" s="310">
        <f t="shared" si="42"/>
        <v>8.1846678398592054</v>
      </c>
      <c r="P2721" s="310">
        <v>32.750675800914323</v>
      </c>
      <c r="Q2721" s="309" t="s">
        <v>15063</v>
      </c>
      <c r="R2721" s="311"/>
    </row>
    <row r="2722" spans="1:18" s="312" customFormat="1" x14ac:dyDescent="0.3">
      <c r="A2722" s="307">
        <v>2719</v>
      </c>
      <c r="B2722" s="308" t="s">
        <v>5271</v>
      </c>
      <c r="C2722" s="308" t="s">
        <v>1380</v>
      </c>
      <c r="D2722" s="308" t="s">
        <v>1382</v>
      </c>
      <c r="E2722" s="308" t="s">
        <v>13944</v>
      </c>
      <c r="F2722" s="309" t="s">
        <v>11949</v>
      </c>
      <c r="G2722" s="309" t="s">
        <v>11956</v>
      </c>
      <c r="H2722" s="309" t="s">
        <v>11957</v>
      </c>
      <c r="I2722" s="309" t="s">
        <v>5701</v>
      </c>
      <c r="J2722" s="309" t="s">
        <v>15063</v>
      </c>
      <c r="K2722" s="310">
        <v>0.26627999999999996</v>
      </c>
      <c r="L2722" s="310">
        <v>0.26627999999999996</v>
      </c>
      <c r="M2722" s="310">
        <v>0.23916400000000002</v>
      </c>
      <c r="N2722" s="310"/>
      <c r="O2722" s="310">
        <f t="shared" si="42"/>
        <v>10.183265735316189</v>
      </c>
      <c r="P2722" s="310">
        <v>10.183265735316205</v>
      </c>
      <c r="Q2722" s="309" t="s">
        <v>15063</v>
      </c>
      <c r="R2722" s="311"/>
    </row>
    <row r="2723" spans="1:18" s="312" customFormat="1" x14ac:dyDescent="0.3">
      <c r="A2723" s="307">
        <v>2720</v>
      </c>
      <c r="B2723" s="308" t="s">
        <v>5271</v>
      </c>
      <c r="C2723" s="308" t="s">
        <v>1380</v>
      </c>
      <c r="D2723" s="308" t="s">
        <v>1382</v>
      </c>
      <c r="E2723" s="308" t="s">
        <v>13944</v>
      </c>
      <c r="F2723" s="309" t="s">
        <v>11949</v>
      </c>
      <c r="G2723" s="309" t="s">
        <v>11958</v>
      </c>
      <c r="H2723" s="309" t="s">
        <v>11959</v>
      </c>
      <c r="I2723" s="309" t="s">
        <v>5701</v>
      </c>
      <c r="J2723" s="309" t="s">
        <v>15063</v>
      </c>
      <c r="K2723" s="310">
        <v>0.81657999999999997</v>
      </c>
      <c r="L2723" s="310">
        <v>0.81657999999999997</v>
      </c>
      <c r="M2723" s="310">
        <v>0.73698600000000003</v>
      </c>
      <c r="N2723" s="310"/>
      <c r="O2723" s="310">
        <f t="shared" si="42"/>
        <v>9.7472384824511931</v>
      </c>
      <c r="P2723" s="310">
        <v>9.7472384824511931</v>
      </c>
      <c r="Q2723" s="309" t="s">
        <v>15063</v>
      </c>
      <c r="R2723" s="311"/>
    </row>
    <row r="2724" spans="1:18" s="312" customFormat="1" x14ac:dyDescent="0.3">
      <c r="A2724" s="307">
        <v>2721</v>
      </c>
      <c r="B2724" s="308" t="s">
        <v>5271</v>
      </c>
      <c r="C2724" s="308" t="s">
        <v>1380</v>
      </c>
      <c r="D2724" s="308" t="s">
        <v>1382</v>
      </c>
      <c r="E2724" s="308" t="s">
        <v>13944</v>
      </c>
      <c r="F2724" s="309" t="s">
        <v>11949</v>
      </c>
      <c r="G2724" s="309" t="s">
        <v>11960</v>
      </c>
      <c r="H2724" s="309" t="s">
        <v>11961</v>
      </c>
      <c r="I2724" s="309" t="s">
        <v>5701</v>
      </c>
      <c r="J2724" s="309" t="s">
        <v>15063</v>
      </c>
      <c r="K2724" s="310">
        <v>0.47593299999999999</v>
      </c>
      <c r="L2724" s="310">
        <v>0.47593299999999999</v>
      </c>
      <c r="M2724" s="310">
        <v>0.42821699999999996</v>
      </c>
      <c r="N2724" s="310"/>
      <c r="O2724" s="310">
        <f t="shared" si="42"/>
        <v>10.025780939754132</v>
      </c>
      <c r="P2724" s="310">
        <v>10.025780939754148</v>
      </c>
      <c r="Q2724" s="309" t="s">
        <v>15063</v>
      </c>
      <c r="R2724" s="311"/>
    </row>
    <row r="2725" spans="1:18" s="312" customFormat="1" x14ac:dyDescent="0.3">
      <c r="A2725" s="307">
        <v>2722</v>
      </c>
      <c r="B2725" s="308" t="s">
        <v>5271</v>
      </c>
      <c r="C2725" s="308" t="s">
        <v>1380</v>
      </c>
      <c r="D2725" s="308" t="s">
        <v>1382</v>
      </c>
      <c r="E2725" s="308" t="s">
        <v>13944</v>
      </c>
      <c r="F2725" s="309" t="s">
        <v>11949</v>
      </c>
      <c r="G2725" s="309" t="s">
        <v>11962</v>
      </c>
      <c r="H2725" s="309" t="s">
        <v>11963</v>
      </c>
      <c r="I2725" s="309" t="s">
        <v>5701</v>
      </c>
      <c r="J2725" s="309" t="s">
        <v>15063</v>
      </c>
      <c r="K2725" s="310">
        <v>0.31306699999999998</v>
      </c>
      <c r="L2725" s="310">
        <v>0.31306699999999998</v>
      </c>
      <c r="M2725" s="310">
        <v>0.28415000000000001</v>
      </c>
      <c r="N2725" s="310"/>
      <c r="O2725" s="310">
        <f t="shared" si="42"/>
        <v>9.2366809660551805</v>
      </c>
      <c r="P2725" s="310">
        <v>9.236680966055177</v>
      </c>
      <c r="Q2725" s="309" t="s">
        <v>15063</v>
      </c>
      <c r="R2725" s="311"/>
    </row>
    <row r="2726" spans="1:18" s="312" customFormat="1" x14ac:dyDescent="0.3">
      <c r="A2726" s="307">
        <v>2723</v>
      </c>
      <c r="B2726" s="308" t="s">
        <v>5271</v>
      </c>
      <c r="C2726" s="308" t="s">
        <v>1380</v>
      </c>
      <c r="D2726" s="308" t="s">
        <v>1382</v>
      </c>
      <c r="E2726" s="308" t="s">
        <v>13944</v>
      </c>
      <c r="F2726" s="309" t="s">
        <v>11949</v>
      </c>
      <c r="G2726" s="309" t="s">
        <v>11964</v>
      </c>
      <c r="H2726" s="309" t="s">
        <v>11965</v>
      </c>
      <c r="I2726" s="309" t="s">
        <v>5701</v>
      </c>
      <c r="J2726" s="309" t="s">
        <v>15063</v>
      </c>
      <c r="K2726" s="310">
        <v>0.43256000000000006</v>
      </c>
      <c r="L2726" s="310">
        <v>0.43256000000000006</v>
      </c>
      <c r="M2726" s="310">
        <v>0.38900000000000001</v>
      </c>
      <c r="N2726" s="310"/>
      <c r="O2726" s="310">
        <f t="shared" si="42"/>
        <v>10.070279267616062</v>
      </c>
      <c r="P2726" s="310">
        <v>10.070279267616078</v>
      </c>
      <c r="Q2726" s="309" t="s">
        <v>15063</v>
      </c>
      <c r="R2726" s="311"/>
    </row>
    <row r="2727" spans="1:18" s="312" customFormat="1" x14ac:dyDescent="0.3">
      <c r="A2727" s="307">
        <v>2724</v>
      </c>
      <c r="B2727" s="308" t="s">
        <v>5271</v>
      </c>
      <c r="C2727" s="308" t="s">
        <v>1380</v>
      </c>
      <c r="D2727" s="308" t="s">
        <v>1382</v>
      </c>
      <c r="E2727" s="308" t="s">
        <v>13944</v>
      </c>
      <c r="F2727" s="309" t="s">
        <v>11949</v>
      </c>
      <c r="G2727" s="309" t="s">
        <v>11966</v>
      </c>
      <c r="H2727" s="309" t="s">
        <v>11967</v>
      </c>
      <c r="I2727" s="309" t="s">
        <v>5701</v>
      </c>
      <c r="J2727" s="309" t="s">
        <v>15063</v>
      </c>
      <c r="K2727" s="310">
        <v>0.18729999999999999</v>
      </c>
      <c r="L2727" s="310">
        <v>0.18729999999999999</v>
      </c>
      <c r="M2727" s="310">
        <v>0.16642200000000001</v>
      </c>
      <c r="N2727" s="310"/>
      <c r="O2727" s="310">
        <f t="shared" si="42"/>
        <v>11.146823278163364</v>
      </c>
      <c r="P2727" s="310">
        <v>11.146823278163376</v>
      </c>
      <c r="Q2727" s="309" t="s">
        <v>15063</v>
      </c>
      <c r="R2727" s="311"/>
    </row>
    <row r="2728" spans="1:18" s="312" customFormat="1" x14ac:dyDescent="0.3">
      <c r="A2728" s="307">
        <v>2725</v>
      </c>
      <c r="B2728" s="308" t="s">
        <v>5271</v>
      </c>
      <c r="C2728" s="308" t="s">
        <v>1380</v>
      </c>
      <c r="D2728" s="308" t="s">
        <v>1382</v>
      </c>
      <c r="E2728" s="308" t="s">
        <v>13944</v>
      </c>
      <c r="F2728" s="309" t="s">
        <v>11949</v>
      </c>
      <c r="G2728" s="309" t="s">
        <v>11968</v>
      </c>
      <c r="H2728" s="309" t="s">
        <v>11969</v>
      </c>
      <c r="I2728" s="309" t="s">
        <v>5701</v>
      </c>
      <c r="J2728" s="309" t="s">
        <v>15063</v>
      </c>
      <c r="K2728" s="310">
        <v>0.30928</v>
      </c>
      <c r="L2728" s="310">
        <v>0.30928</v>
      </c>
      <c r="M2728" s="310">
        <v>0.27857199999999999</v>
      </c>
      <c r="N2728" s="310"/>
      <c r="O2728" s="310">
        <f t="shared" si="42"/>
        <v>9.9288670460424253</v>
      </c>
      <c r="P2728" s="310">
        <v>9.9288670460424342</v>
      </c>
      <c r="Q2728" s="309" t="s">
        <v>15063</v>
      </c>
      <c r="R2728" s="311"/>
    </row>
    <row r="2729" spans="1:18" s="312" customFormat="1" x14ac:dyDescent="0.3">
      <c r="A2729" s="307">
        <v>2726</v>
      </c>
      <c r="B2729" s="308" t="s">
        <v>5271</v>
      </c>
      <c r="C2729" s="308" t="s">
        <v>1380</v>
      </c>
      <c r="D2729" s="308" t="s">
        <v>1382</v>
      </c>
      <c r="E2729" s="308" t="s">
        <v>13944</v>
      </c>
      <c r="F2729" s="309" t="s">
        <v>11949</v>
      </c>
      <c r="G2729" s="309" t="s">
        <v>11970</v>
      </c>
      <c r="H2729" s="309" t="s">
        <v>11971</v>
      </c>
      <c r="I2729" s="309" t="s">
        <v>5706</v>
      </c>
      <c r="J2729" s="309" t="s">
        <v>15063</v>
      </c>
      <c r="K2729" s="310">
        <v>0.40696000000000004</v>
      </c>
      <c r="L2729" s="310">
        <v>0.40696000000000004</v>
      </c>
      <c r="M2729" s="310">
        <v>0.35461239999999999</v>
      </c>
      <c r="N2729" s="310"/>
      <c r="O2729" s="310">
        <f t="shared" si="42"/>
        <v>12.863082366817387</v>
      </c>
      <c r="P2729" s="310">
        <v>40.975315800509051</v>
      </c>
      <c r="Q2729" s="309" t="s">
        <v>15063</v>
      </c>
      <c r="R2729" s="311"/>
    </row>
    <row r="2730" spans="1:18" s="312" customFormat="1" x14ac:dyDescent="0.3">
      <c r="A2730" s="307">
        <v>2727</v>
      </c>
      <c r="B2730" s="308" t="s">
        <v>5271</v>
      </c>
      <c r="C2730" s="308" t="s">
        <v>1380</v>
      </c>
      <c r="D2730" s="308" t="s">
        <v>1382</v>
      </c>
      <c r="E2730" s="308" t="s">
        <v>13944</v>
      </c>
      <c r="F2730" s="309" t="s">
        <v>11949</v>
      </c>
      <c r="G2730" s="309" t="s">
        <v>11972</v>
      </c>
      <c r="H2730" s="309" t="s">
        <v>11973</v>
      </c>
      <c r="I2730" s="309" t="s">
        <v>5706</v>
      </c>
      <c r="J2730" s="309" t="s">
        <v>15063</v>
      </c>
      <c r="K2730" s="310">
        <v>0.26529999999999998</v>
      </c>
      <c r="L2730" s="310">
        <v>0.26529999999999998</v>
      </c>
      <c r="M2730" s="310">
        <v>0.231265</v>
      </c>
      <c r="N2730" s="310"/>
      <c r="O2730" s="310">
        <f t="shared" si="42"/>
        <v>12.8288729739917</v>
      </c>
      <c r="P2730" s="310">
        <v>52.980274796781323</v>
      </c>
      <c r="Q2730" s="309" t="s">
        <v>15063</v>
      </c>
      <c r="R2730" s="311"/>
    </row>
    <row r="2731" spans="1:18" s="312" customFormat="1" x14ac:dyDescent="0.3">
      <c r="A2731" s="307">
        <v>2728</v>
      </c>
      <c r="B2731" s="308" t="s">
        <v>5271</v>
      </c>
      <c r="C2731" s="308" t="s">
        <v>1380</v>
      </c>
      <c r="D2731" s="308" t="s">
        <v>1382</v>
      </c>
      <c r="E2731" s="308" t="s">
        <v>13944</v>
      </c>
      <c r="F2731" s="309" t="s">
        <v>11949</v>
      </c>
      <c r="G2731" s="309" t="s">
        <v>11974</v>
      </c>
      <c r="H2731" s="309" t="s">
        <v>11975</v>
      </c>
      <c r="I2731" s="309" t="s">
        <v>5706</v>
      </c>
      <c r="J2731" s="309" t="s">
        <v>15063</v>
      </c>
      <c r="K2731" s="310">
        <v>0.34233999999999998</v>
      </c>
      <c r="L2731" s="310">
        <v>0.34233999999999998</v>
      </c>
      <c r="M2731" s="310">
        <v>0.30030099999999998</v>
      </c>
      <c r="N2731" s="310"/>
      <c r="O2731" s="310">
        <f t="shared" si="42"/>
        <v>12.27989717824385</v>
      </c>
      <c r="P2731" s="310">
        <v>45.884979477705521</v>
      </c>
      <c r="Q2731" s="309" t="s">
        <v>15063</v>
      </c>
      <c r="R2731" s="311"/>
    </row>
    <row r="2732" spans="1:18" s="312" customFormat="1" x14ac:dyDescent="0.3">
      <c r="A2732" s="307">
        <v>2729</v>
      </c>
      <c r="B2732" s="308" t="s">
        <v>5271</v>
      </c>
      <c r="C2732" s="308" t="s">
        <v>1380</v>
      </c>
      <c r="D2732" s="308" t="s">
        <v>1382</v>
      </c>
      <c r="E2732" s="308" t="s">
        <v>13944</v>
      </c>
      <c r="F2732" s="309" t="s">
        <v>11949</v>
      </c>
      <c r="G2732" s="309" t="s">
        <v>11976</v>
      </c>
      <c r="H2732" s="309" t="s">
        <v>11977</v>
      </c>
      <c r="I2732" s="309" t="s">
        <v>5706</v>
      </c>
      <c r="J2732" s="309" t="s">
        <v>15063</v>
      </c>
      <c r="K2732" s="310">
        <v>0.60694000000000004</v>
      </c>
      <c r="L2732" s="310">
        <v>0.60694000000000004</v>
      </c>
      <c r="M2732" s="310">
        <v>0.53090700000000002</v>
      </c>
      <c r="N2732" s="310"/>
      <c r="O2732" s="310">
        <f t="shared" si="42"/>
        <v>12.527267934227437</v>
      </c>
      <c r="P2732" s="310">
        <v>40.025256059470124</v>
      </c>
      <c r="Q2732" s="309" t="s">
        <v>15063</v>
      </c>
      <c r="R2732" s="311"/>
    </row>
    <row r="2733" spans="1:18" s="312" customFormat="1" x14ac:dyDescent="0.3">
      <c r="A2733" s="307">
        <v>2730</v>
      </c>
      <c r="B2733" s="308" t="s">
        <v>5271</v>
      </c>
      <c r="C2733" s="308" t="s">
        <v>1380</v>
      </c>
      <c r="D2733" s="308" t="s">
        <v>1382</v>
      </c>
      <c r="E2733" s="308" t="s">
        <v>13944</v>
      </c>
      <c r="F2733" s="309" t="s">
        <v>11949</v>
      </c>
      <c r="G2733" s="309" t="s">
        <v>11978</v>
      </c>
      <c r="H2733" s="309" t="s">
        <v>11979</v>
      </c>
      <c r="I2733" s="309" t="s">
        <v>2414</v>
      </c>
      <c r="J2733" s="309" t="s">
        <v>15063</v>
      </c>
      <c r="K2733" s="310">
        <v>0.21718999999999999</v>
      </c>
      <c r="L2733" s="310">
        <v>0.21718999999999999</v>
      </c>
      <c r="M2733" s="310">
        <v>0.21667500000000001</v>
      </c>
      <c r="N2733" s="310"/>
      <c r="O2733" s="310">
        <f t="shared" si="42"/>
        <v>0.23711957272433709</v>
      </c>
      <c r="P2733" s="310">
        <v>0.23711957272433137</v>
      </c>
      <c r="Q2733" s="309" t="s">
        <v>15063</v>
      </c>
      <c r="R2733" s="311"/>
    </row>
    <row r="2734" spans="1:18" s="312" customFormat="1" x14ac:dyDescent="0.3">
      <c r="A2734" s="307">
        <v>2731</v>
      </c>
      <c r="B2734" s="308" t="s">
        <v>5271</v>
      </c>
      <c r="C2734" s="308" t="s">
        <v>1380</v>
      </c>
      <c r="D2734" s="308" t="s">
        <v>1382</v>
      </c>
      <c r="E2734" s="308" t="s">
        <v>13944</v>
      </c>
      <c r="F2734" s="309" t="s">
        <v>11949</v>
      </c>
      <c r="G2734" s="309" t="s">
        <v>11980</v>
      </c>
      <c r="H2734" s="309" t="s">
        <v>11981</v>
      </c>
      <c r="I2734" s="309" t="s">
        <v>5706</v>
      </c>
      <c r="J2734" s="309" t="s">
        <v>15063</v>
      </c>
      <c r="K2734" s="310">
        <v>0.76180000000000003</v>
      </c>
      <c r="L2734" s="310">
        <v>0.76180000000000003</v>
      </c>
      <c r="M2734" s="310">
        <v>0.66275700000000004</v>
      </c>
      <c r="N2734" s="310"/>
      <c r="O2734" s="310">
        <f t="shared" si="42"/>
        <v>13.001181412444209</v>
      </c>
      <c r="P2734" s="310">
        <v>51.292426228778169</v>
      </c>
      <c r="Q2734" s="309" t="s">
        <v>15063</v>
      </c>
      <c r="R2734" s="311"/>
    </row>
    <row r="2735" spans="1:18" s="312" customFormat="1" x14ac:dyDescent="0.3">
      <c r="A2735" s="307">
        <v>2732</v>
      </c>
      <c r="B2735" s="308" t="s">
        <v>5271</v>
      </c>
      <c r="C2735" s="308" t="s">
        <v>1380</v>
      </c>
      <c r="D2735" s="308" t="s">
        <v>1382</v>
      </c>
      <c r="E2735" s="308" t="s">
        <v>13944</v>
      </c>
      <c r="F2735" s="309" t="s">
        <v>11949</v>
      </c>
      <c r="G2735" s="309" t="s">
        <v>11982</v>
      </c>
      <c r="H2735" s="309" t="s">
        <v>11983</v>
      </c>
      <c r="I2735" s="309" t="s">
        <v>5706</v>
      </c>
      <c r="J2735" s="309" t="s">
        <v>15063</v>
      </c>
      <c r="K2735" s="310">
        <v>0.66459999999999997</v>
      </c>
      <c r="L2735" s="310">
        <v>0.66459999999999997</v>
      </c>
      <c r="M2735" s="310">
        <v>0.58752382999999997</v>
      </c>
      <c r="N2735" s="310"/>
      <c r="O2735" s="310">
        <f t="shared" si="42"/>
        <v>11.597377369846525</v>
      </c>
      <c r="P2735" s="310">
        <v>49.824847649469241</v>
      </c>
      <c r="Q2735" s="309" t="s">
        <v>15063</v>
      </c>
      <c r="R2735" s="311"/>
    </row>
    <row r="2736" spans="1:18" s="312" customFormat="1" x14ac:dyDescent="0.3">
      <c r="A2736" s="307">
        <v>2733</v>
      </c>
      <c r="B2736" s="308" t="s">
        <v>5271</v>
      </c>
      <c r="C2736" s="308" t="s">
        <v>1380</v>
      </c>
      <c r="D2736" s="308" t="s">
        <v>1382</v>
      </c>
      <c r="E2736" s="308" t="s">
        <v>13944</v>
      </c>
      <c r="F2736" s="309" t="s">
        <v>11984</v>
      </c>
      <c r="G2736" s="309" t="s">
        <v>11985</v>
      </c>
      <c r="H2736" s="309" t="s">
        <v>11986</v>
      </c>
      <c r="I2736" s="309" t="s">
        <v>5701</v>
      </c>
      <c r="J2736" s="309" t="s">
        <v>15063</v>
      </c>
      <c r="K2736" s="310">
        <v>0.46472000000000002</v>
      </c>
      <c r="L2736" s="310">
        <v>0.46472000000000002</v>
      </c>
      <c r="M2736" s="310">
        <v>0.41543600000000003</v>
      </c>
      <c r="N2736" s="310"/>
      <c r="O2736" s="310">
        <f t="shared" si="42"/>
        <v>10.605095541401271</v>
      </c>
      <c r="P2736" s="310">
        <v>10.605095541401276</v>
      </c>
      <c r="Q2736" s="309" t="s">
        <v>15063</v>
      </c>
      <c r="R2736" s="311"/>
    </row>
    <row r="2737" spans="1:18" s="312" customFormat="1" x14ac:dyDescent="0.3">
      <c r="A2737" s="307">
        <v>2734</v>
      </c>
      <c r="B2737" s="308" t="s">
        <v>5271</v>
      </c>
      <c r="C2737" s="308" t="s">
        <v>1380</v>
      </c>
      <c r="D2737" s="308" t="s">
        <v>1382</v>
      </c>
      <c r="E2737" s="308" t="s">
        <v>13944</v>
      </c>
      <c r="F2737" s="309" t="s">
        <v>11984</v>
      </c>
      <c r="G2737" s="309" t="s">
        <v>11987</v>
      </c>
      <c r="H2737" s="309" t="s">
        <v>11988</v>
      </c>
      <c r="I2737" s="309" t="s">
        <v>5701</v>
      </c>
      <c r="J2737" s="309" t="s">
        <v>15063</v>
      </c>
      <c r="K2737" s="310">
        <v>1.0085</v>
      </c>
      <c r="L2737" s="310">
        <v>1.0085</v>
      </c>
      <c r="M2737" s="310">
        <v>0.90220900000000004</v>
      </c>
      <c r="N2737" s="310"/>
      <c r="O2737" s="310">
        <f t="shared" si="42"/>
        <v>10.539514129895878</v>
      </c>
      <c r="P2737" s="310">
        <v>11.027198014270434</v>
      </c>
      <c r="Q2737" s="309" t="s">
        <v>15063</v>
      </c>
      <c r="R2737" s="311"/>
    </row>
    <row r="2738" spans="1:18" s="312" customFormat="1" x14ac:dyDescent="0.3">
      <c r="A2738" s="307">
        <v>2735</v>
      </c>
      <c r="B2738" s="308" t="s">
        <v>5271</v>
      </c>
      <c r="C2738" s="308" t="s">
        <v>1380</v>
      </c>
      <c r="D2738" s="308" t="s">
        <v>1382</v>
      </c>
      <c r="E2738" s="308" t="s">
        <v>13944</v>
      </c>
      <c r="F2738" s="309" t="s">
        <v>11984</v>
      </c>
      <c r="G2738" s="309" t="s">
        <v>11989</v>
      </c>
      <c r="H2738" s="309" t="s">
        <v>11990</v>
      </c>
      <c r="I2738" s="309" t="s">
        <v>5701</v>
      </c>
      <c r="J2738" s="309" t="s">
        <v>15063</v>
      </c>
      <c r="K2738" s="310">
        <v>0.50046000000000002</v>
      </c>
      <c r="L2738" s="310">
        <v>0.50046000000000002</v>
      </c>
      <c r="M2738" s="310">
        <v>0.45069599999999999</v>
      </c>
      <c r="N2738" s="310"/>
      <c r="O2738" s="310">
        <f t="shared" si="42"/>
        <v>9.9436518403069236</v>
      </c>
      <c r="P2738" s="310">
        <v>9.9436518403069218</v>
      </c>
      <c r="Q2738" s="309" t="s">
        <v>15063</v>
      </c>
      <c r="R2738" s="311"/>
    </row>
    <row r="2739" spans="1:18" s="312" customFormat="1" x14ac:dyDescent="0.3">
      <c r="A2739" s="307">
        <v>2736</v>
      </c>
      <c r="B2739" s="308" t="s">
        <v>5271</v>
      </c>
      <c r="C2739" s="308" t="s">
        <v>1380</v>
      </c>
      <c r="D2739" s="308" t="s">
        <v>1382</v>
      </c>
      <c r="E2739" s="308" t="s">
        <v>13944</v>
      </c>
      <c r="F2739" s="309" t="s">
        <v>11984</v>
      </c>
      <c r="G2739" s="309" t="s">
        <v>11991</v>
      </c>
      <c r="H2739" s="309" t="s">
        <v>11992</v>
      </c>
      <c r="I2739" s="309" t="s">
        <v>5701</v>
      </c>
      <c r="J2739" s="309" t="s">
        <v>15063</v>
      </c>
      <c r="K2739" s="310">
        <v>1.06132</v>
      </c>
      <c r="L2739" s="310">
        <v>1.06132</v>
      </c>
      <c r="M2739" s="310">
        <v>0.95371549999999994</v>
      </c>
      <c r="N2739" s="310"/>
      <c r="O2739" s="310">
        <f t="shared" si="42"/>
        <v>10.138742320883438</v>
      </c>
      <c r="P2739" s="310">
        <v>10.138742320883431</v>
      </c>
      <c r="Q2739" s="309" t="s">
        <v>15063</v>
      </c>
      <c r="R2739" s="311"/>
    </row>
    <row r="2740" spans="1:18" s="312" customFormat="1" x14ac:dyDescent="0.3">
      <c r="A2740" s="307">
        <v>2737</v>
      </c>
      <c r="B2740" s="308" t="s">
        <v>5271</v>
      </c>
      <c r="C2740" s="308" t="s">
        <v>1380</v>
      </c>
      <c r="D2740" s="308" t="s">
        <v>1382</v>
      </c>
      <c r="E2740" s="308" t="s">
        <v>13944</v>
      </c>
      <c r="F2740" s="309" t="s">
        <v>11984</v>
      </c>
      <c r="G2740" s="309" t="s">
        <v>11993</v>
      </c>
      <c r="H2740" s="309" t="s">
        <v>11994</v>
      </c>
      <c r="I2740" s="309" t="s">
        <v>5701</v>
      </c>
      <c r="J2740" s="309" t="s">
        <v>15063</v>
      </c>
      <c r="K2740" s="310">
        <v>0.37891999999999998</v>
      </c>
      <c r="L2740" s="310">
        <v>0.37891999999999998</v>
      </c>
      <c r="M2740" s="310">
        <v>0.34478200000000003</v>
      </c>
      <c r="N2740" s="310"/>
      <c r="O2740" s="310">
        <f t="shared" si="42"/>
        <v>9.0092895598015268</v>
      </c>
      <c r="P2740" s="310">
        <v>9.009289559801525</v>
      </c>
      <c r="Q2740" s="309" t="s">
        <v>15063</v>
      </c>
      <c r="R2740" s="311"/>
    </row>
    <row r="2741" spans="1:18" s="312" customFormat="1" x14ac:dyDescent="0.3">
      <c r="A2741" s="307">
        <v>2738</v>
      </c>
      <c r="B2741" s="308" t="s">
        <v>5271</v>
      </c>
      <c r="C2741" s="308" t="s">
        <v>1380</v>
      </c>
      <c r="D2741" s="308" t="s">
        <v>1382</v>
      </c>
      <c r="E2741" s="308" t="s">
        <v>13944</v>
      </c>
      <c r="F2741" s="309" t="s">
        <v>11984</v>
      </c>
      <c r="G2741" s="309" t="s">
        <v>11995</v>
      </c>
      <c r="H2741" s="309" t="s">
        <v>11996</v>
      </c>
      <c r="I2741" s="309" t="s">
        <v>5706</v>
      </c>
      <c r="J2741" s="309" t="s">
        <v>15063</v>
      </c>
      <c r="K2741" s="310">
        <v>0.82484000000000002</v>
      </c>
      <c r="L2741" s="310">
        <v>0.82484000000000002</v>
      </c>
      <c r="M2741" s="310">
        <v>0.74141527000000007</v>
      </c>
      <c r="N2741" s="310"/>
      <c r="O2741" s="310">
        <f t="shared" si="42"/>
        <v>10.114049997575281</v>
      </c>
      <c r="P2741" s="310">
        <v>40.878404485525955</v>
      </c>
      <c r="Q2741" s="309" t="s">
        <v>15063</v>
      </c>
      <c r="R2741" s="311"/>
    </row>
    <row r="2742" spans="1:18" s="312" customFormat="1" x14ac:dyDescent="0.3">
      <c r="A2742" s="307">
        <v>2739</v>
      </c>
      <c r="B2742" s="308" t="s">
        <v>5271</v>
      </c>
      <c r="C2742" s="308" t="s">
        <v>1380</v>
      </c>
      <c r="D2742" s="308" t="s">
        <v>1382</v>
      </c>
      <c r="E2742" s="308" t="s">
        <v>13944</v>
      </c>
      <c r="F2742" s="309" t="s">
        <v>11984</v>
      </c>
      <c r="G2742" s="309" t="s">
        <v>11997</v>
      </c>
      <c r="H2742" s="309" t="s">
        <v>11998</v>
      </c>
      <c r="I2742" s="309" t="s">
        <v>5701</v>
      </c>
      <c r="J2742" s="309" t="s">
        <v>15063</v>
      </c>
      <c r="K2742" s="310">
        <v>0.20582</v>
      </c>
      <c r="L2742" s="310">
        <v>0.20582</v>
      </c>
      <c r="M2742" s="310">
        <v>0.1840985</v>
      </c>
      <c r="N2742" s="310"/>
      <c r="O2742" s="310">
        <f t="shared" si="42"/>
        <v>10.553639102128075</v>
      </c>
      <c r="P2742" s="310">
        <v>10.553639102128077</v>
      </c>
      <c r="Q2742" s="309" t="s">
        <v>15063</v>
      </c>
      <c r="R2742" s="311"/>
    </row>
    <row r="2743" spans="1:18" s="312" customFormat="1" x14ac:dyDescent="0.3">
      <c r="A2743" s="307">
        <v>2740</v>
      </c>
      <c r="B2743" s="308" t="s">
        <v>5271</v>
      </c>
      <c r="C2743" s="308" t="s">
        <v>1380</v>
      </c>
      <c r="D2743" s="308" t="s">
        <v>1382</v>
      </c>
      <c r="E2743" s="308" t="s">
        <v>13944</v>
      </c>
      <c r="F2743" s="309" t="s">
        <v>11984</v>
      </c>
      <c r="G2743" s="309" t="s">
        <v>11999</v>
      </c>
      <c r="H2743" s="309" t="s">
        <v>12000</v>
      </c>
      <c r="I2743" s="309" t="s">
        <v>5701</v>
      </c>
      <c r="J2743" s="309" t="s">
        <v>15063</v>
      </c>
      <c r="K2743" s="310">
        <v>0.72480000000000011</v>
      </c>
      <c r="L2743" s="310">
        <v>0.72480000000000011</v>
      </c>
      <c r="M2743" s="310">
        <v>0.65488636</v>
      </c>
      <c r="N2743" s="310"/>
      <c r="O2743" s="310">
        <f t="shared" si="42"/>
        <v>9.6459216335540976</v>
      </c>
      <c r="P2743" s="310">
        <v>9.6459216335540994</v>
      </c>
      <c r="Q2743" s="309" t="s">
        <v>15063</v>
      </c>
      <c r="R2743" s="311"/>
    </row>
    <row r="2744" spans="1:18" s="312" customFormat="1" x14ac:dyDescent="0.3">
      <c r="A2744" s="307">
        <v>2741</v>
      </c>
      <c r="B2744" s="308" t="s">
        <v>5271</v>
      </c>
      <c r="C2744" s="308" t="s">
        <v>1380</v>
      </c>
      <c r="D2744" s="308" t="s">
        <v>1382</v>
      </c>
      <c r="E2744" s="308" t="s">
        <v>13944</v>
      </c>
      <c r="F2744" s="309" t="s">
        <v>11984</v>
      </c>
      <c r="G2744" s="309" t="s">
        <v>12001</v>
      </c>
      <c r="H2744" s="309" t="s">
        <v>12002</v>
      </c>
      <c r="I2744" s="309" t="s">
        <v>5706</v>
      </c>
      <c r="J2744" s="309" t="s">
        <v>15063</v>
      </c>
      <c r="K2744" s="310">
        <v>0.59904999999999997</v>
      </c>
      <c r="L2744" s="310">
        <v>0.59904999999999997</v>
      </c>
      <c r="M2744" s="310">
        <v>0.51944900000000005</v>
      </c>
      <c r="N2744" s="310"/>
      <c r="O2744" s="310">
        <f t="shared" si="42"/>
        <v>13.28787246473582</v>
      </c>
      <c r="P2744" s="310">
        <v>53.816369889752337</v>
      </c>
      <c r="Q2744" s="309" t="s">
        <v>15063</v>
      </c>
      <c r="R2744" s="311"/>
    </row>
    <row r="2745" spans="1:18" s="312" customFormat="1" x14ac:dyDescent="0.3">
      <c r="A2745" s="307">
        <v>2742</v>
      </c>
      <c r="B2745" s="308" t="s">
        <v>5271</v>
      </c>
      <c r="C2745" s="308" t="s">
        <v>1380</v>
      </c>
      <c r="D2745" s="308" t="s">
        <v>1382</v>
      </c>
      <c r="E2745" s="308" t="s">
        <v>13944</v>
      </c>
      <c r="F2745" s="309" t="s">
        <v>11984</v>
      </c>
      <c r="G2745" s="309" t="s">
        <v>12003</v>
      </c>
      <c r="H2745" s="309" t="s">
        <v>12004</v>
      </c>
      <c r="I2745" s="309" t="s">
        <v>5706</v>
      </c>
      <c r="J2745" s="309" t="s">
        <v>15063</v>
      </c>
      <c r="K2745" s="310">
        <v>0.28178999999999998</v>
      </c>
      <c r="L2745" s="310">
        <v>0.28178999999999998</v>
      </c>
      <c r="M2745" s="310">
        <v>0.24732399999999999</v>
      </c>
      <c r="N2745" s="310"/>
      <c r="O2745" s="310">
        <f t="shared" si="42"/>
        <v>12.231094077149649</v>
      </c>
      <c r="P2745" s="310">
        <v>33.126953630345824</v>
      </c>
      <c r="Q2745" s="309" t="s">
        <v>15063</v>
      </c>
      <c r="R2745" s="311"/>
    </row>
    <row r="2746" spans="1:18" s="312" customFormat="1" x14ac:dyDescent="0.3">
      <c r="A2746" s="307">
        <v>2743</v>
      </c>
      <c r="B2746" s="308" t="s">
        <v>5271</v>
      </c>
      <c r="C2746" s="308" t="s">
        <v>1380</v>
      </c>
      <c r="D2746" s="308" t="s">
        <v>1382</v>
      </c>
      <c r="E2746" s="308" t="s">
        <v>13944</v>
      </c>
      <c r="F2746" s="309" t="s">
        <v>11984</v>
      </c>
      <c r="G2746" s="309" t="s">
        <v>12005</v>
      </c>
      <c r="H2746" s="309" t="s">
        <v>12006</v>
      </c>
      <c r="I2746" s="309" t="s">
        <v>5706</v>
      </c>
      <c r="J2746" s="309" t="s">
        <v>15063</v>
      </c>
      <c r="K2746" s="310">
        <v>0.2586</v>
      </c>
      <c r="L2746" s="310">
        <v>0.2586</v>
      </c>
      <c r="M2746" s="310">
        <v>0.22693999999999998</v>
      </c>
      <c r="N2746" s="310"/>
      <c r="O2746" s="310">
        <f t="shared" si="42"/>
        <v>12.242846094354224</v>
      </c>
      <c r="P2746" s="310">
        <v>46.6081747221725</v>
      </c>
      <c r="Q2746" s="309" t="s">
        <v>15063</v>
      </c>
      <c r="R2746" s="311"/>
    </row>
    <row r="2747" spans="1:18" s="312" customFormat="1" x14ac:dyDescent="0.3">
      <c r="A2747" s="307">
        <v>2744</v>
      </c>
      <c r="B2747" s="308" t="s">
        <v>5271</v>
      </c>
      <c r="C2747" s="308" t="s">
        <v>1380</v>
      </c>
      <c r="D2747" s="308" t="s">
        <v>1382</v>
      </c>
      <c r="E2747" s="308" t="s">
        <v>13944</v>
      </c>
      <c r="F2747" s="309" t="s">
        <v>12007</v>
      </c>
      <c r="G2747" s="309" t="s">
        <v>12008</v>
      </c>
      <c r="H2747" s="309" t="s">
        <v>12009</v>
      </c>
      <c r="I2747" s="309" t="s">
        <v>5701</v>
      </c>
      <c r="J2747" s="309" t="s">
        <v>15063</v>
      </c>
      <c r="K2747" s="310">
        <v>0.44879999999999998</v>
      </c>
      <c r="L2747" s="310">
        <v>0.44879999999999998</v>
      </c>
      <c r="M2747" s="310">
        <v>0.40478799999999998</v>
      </c>
      <c r="N2747" s="310"/>
      <c r="O2747" s="310">
        <f t="shared" si="42"/>
        <v>9.8065953654188949</v>
      </c>
      <c r="P2747" s="310">
        <v>9.8065953654188913</v>
      </c>
      <c r="Q2747" s="309" t="s">
        <v>15063</v>
      </c>
      <c r="R2747" s="311"/>
    </row>
    <row r="2748" spans="1:18" s="312" customFormat="1" x14ac:dyDescent="0.3">
      <c r="A2748" s="307">
        <v>2745</v>
      </c>
      <c r="B2748" s="308" t="s">
        <v>5271</v>
      </c>
      <c r="C2748" s="308" t="s">
        <v>1380</v>
      </c>
      <c r="D2748" s="308" t="s">
        <v>1382</v>
      </c>
      <c r="E2748" s="308" t="s">
        <v>13944</v>
      </c>
      <c r="F2748" s="309" t="s">
        <v>12007</v>
      </c>
      <c r="G2748" s="309" t="s">
        <v>12010</v>
      </c>
      <c r="H2748" s="309" t="s">
        <v>12011</v>
      </c>
      <c r="I2748" s="309" t="s">
        <v>5701</v>
      </c>
      <c r="J2748" s="309" t="s">
        <v>15063</v>
      </c>
      <c r="K2748" s="310">
        <v>0.33139999999999997</v>
      </c>
      <c r="L2748" s="310">
        <v>0.33139999999999997</v>
      </c>
      <c r="M2748" s="310">
        <v>0.29827799999999999</v>
      </c>
      <c r="N2748" s="310"/>
      <c r="O2748" s="310">
        <f t="shared" si="42"/>
        <v>9.994568497284245</v>
      </c>
      <c r="P2748" s="310">
        <v>9.9945684972842397</v>
      </c>
      <c r="Q2748" s="309" t="s">
        <v>15063</v>
      </c>
      <c r="R2748" s="311"/>
    </row>
    <row r="2749" spans="1:18" s="312" customFormat="1" x14ac:dyDescent="0.3">
      <c r="A2749" s="307">
        <v>2746</v>
      </c>
      <c r="B2749" s="308" t="s">
        <v>5271</v>
      </c>
      <c r="C2749" s="308" t="s">
        <v>1380</v>
      </c>
      <c r="D2749" s="308" t="s">
        <v>1382</v>
      </c>
      <c r="E2749" s="308" t="s">
        <v>13944</v>
      </c>
      <c r="F2749" s="309" t="s">
        <v>12007</v>
      </c>
      <c r="G2749" s="309" t="s">
        <v>12012</v>
      </c>
      <c r="H2749" s="309" t="s">
        <v>12013</v>
      </c>
      <c r="I2749" s="309" t="s">
        <v>5701</v>
      </c>
      <c r="J2749" s="309" t="s">
        <v>15063</v>
      </c>
      <c r="K2749" s="310">
        <v>0.42599999999999993</v>
      </c>
      <c r="L2749" s="310">
        <v>0.42599999999999993</v>
      </c>
      <c r="M2749" s="310">
        <v>0.38279600000000003</v>
      </c>
      <c r="N2749" s="310"/>
      <c r="O2749" s="310">
        <f t="shared" si="42"/>
        <v>10.141784037558665</v>
      </c>
      <c r="P2749" s="310">
        <v>10.141784037558665</v>
      </c>
      <c r="Q2749" s="309" t="s">
        <v>15063</v>
      </c>
      <c r="R2749" s="311"/>
    </row>
    <row r="2750" spans="1:18" s="312" customFormat="1" x14ac:dyDescent="0.3">
      <c r="A2750" s="307">
        <v>2747</v>
      </c>
      <c r="B2750" s="308" t="s">
        <v>5271</v>
      </c>
      <c r="C2750" s="308" t="s">
        <v>1380</v>
      </c>
      <c r="D2750" s="308" t="s">
        <v>1382</v>
      </c>
      <c r="E2750" s="308" t="s">
        <v>13944</v>
      </c>
      <c r="F2750" s="309" t="s">
        <v>12007</v>
      </c>
      <c r="G2750" s="309" t="s">
        <v>12014</v>
      </c>
      <c r="H2750" s="309" t="s">
        <v>12015</v>
      </c>
      <c r="I2750" s="309" t="s">
        <v>5701</v>
      </c>
      <c r="J2750" s="309" t="s">
        <v>15063</v>
      </c>
      <c r="K2750" s="310">
        <v>0.52400000000000002</v>
      </c>
      <c r="L2750" s="310">
        <v>0.52400000000000002</v>
      </c>
      <c r="M2750" s="310">
        <v>0.4705395</v>
      </c>
      <c r="N2750" s="310"/>
      <c r="O2750" s="310">
        <f t="shared" si="42"/>
        <v>10.20238549618321</v>
      </c>
      <c r="P2750" s="310">
        <v>10.202385496183219</v>
      </c>
      <c r="Q2750" s="309" t="s">
        <v>15063</v>
      </c>
      <c r="R2750" s="311"/>
    </row>
    <row r="2751" spans="1:18" s="312" customFormat="1" x14ac:dyDescent="0.3">
      <c r="A2751" s="307">
        <v>2748</v>
      </c>
      <c r="B2751" s="308" t="s">
        <v>5271</v>
      </c>
      <c r="C2751" s="308" t="s">
        <v>1380</v>
      </c>
      <c r="D2751" s="308" t="s">
        <v>1382</v>
      </c>
      <c r="E2751" s="308" t="s">
        <v>13944</v>
      </c>
      <c r="F2751" s="309" t="s">
        <v>12016</v>
      </c>
      <c r="G2751" s="309" t="s">
        <v>12017</v>
      </c>
      <c r="H2751" s="309" t="s">
        <v>12018</v>
      </c>
      <c r="I2751" s="309" t="s">
        <v>5701</v>
      </c>
      <c r="J2751" s="309" t="s">
        <v>15063</v>
      </c>
      <c r="K2751" s="310">
        <v>0.33140000000000003</v>
      </c>
      <c r="L2751" s="310">
        <v>0.33140000000000003</v>
      </c>
      <c r="M2751" s="310">
        <v>0.30004449999999999</v>
      </c>
      <c r="N2751" s="310"/>
      <c r="O2751" s="310">
        <f t="shared" si="42"/>
        <v>9.461526855763438</v>
      </c>
      <c r="P2751" s="310">
        <v>9.4615268557634362</v>
      </c>
      <c r="Q2751" s="309" t="s">
        <v>15063</v>
      </c>
      <c r="R2751" s="311"/>
    </row>
    <row r="2752" spans="1:18" s="312" customFormat="1" x14ac:dyDescent="0.3">
      <c r="A2752" s="307">
        <v>2749</v>
      </c>
      <c r="B2752" s="308" t="s">
        <v>5271</v>
      </c>
      <c r="C2752" s="308" t="s">
        <v>1380</v>
      </c>
      <c r="D2752" s="308" t="s">
        <v>1382</v>
      </c>
      <c r="E2752" s="308" t="s">
        <v>13944</v>
      </c>
      <c r="F2752" s="309" t="s">
        <v>12016</v>
      </c>
      <c r="G2752" s="309" t="s">
        <v>12019</v>
      </c>
      <c r="H2752" s="309" t="s">
        <v>12020</v>
      </c>
      <c r="I2752" s="309" t="s">
        <v>5701</v>
      </c>
      <c r="J2752" s="309" t="s">
        <v>15063</v>
      </c>
      <c r="K2752" s="310">
        <v>0.31640000000000001</v>
      </c>
      <c r="L2752" s="310">
        <v>0.31640000000000001</v>
      </c>
      <c r="M2752" s="310">
        <v>0.28370800000000002</v>
      </c>
      <c r="N2752" s="310"/>
      <c r="O2752" s="310">
        <f t="shared" si="42"/>
        <v>10.332490518331225</v>
      </c>
      <c r="P2752" s="310">
        <v>10.332490518331227</v>
      </c>
      <c r="Q2752" s="309" t="s">
        <v>15063</v>
      </c>
      <c r="R2752" s="311"/>
    </row>
    <row r="2753" spans="1:18" s="312" customFormat="1" x14ac:dyDescent="0.3">
      <c r="A2753" s="307">
        <v>2750</v>
      </c>
      <c r="B2753" s="308" t="s">
        <v>5271</v>
      </c>
      <c r="C2753" s="308" t="s">
        <v>1380</v>
      </c>
      <c r="D2753" s="308" t="s">
        <v>1382</v>
      </c>
      <c r="E2753" s="308" t="s">
        <v>13944</v>
      </c>
      <c r="F2753" s="309" t="s">
        <v>12016</v>
      </c>
      <c r="G2753" s="309" t="s">
        <v>12021</v>
      </c>
      <c r="H2753" s="309" t="s">
        <v>12022</v>
      </c>
      <c r="I2753" s="309" t="s">
        <v>5701</v>
      </c>
      <c r="J2753" s="309" t="s">
        <v>15063</v>
      </c>
      <c r="K2753" s="310">
        <v>0.28400000000000003</v>
      </c>
      <c r="L2753" s="310">
        <v>0.28400000000000003</v>
      </c>
      <c r="M2753" s="310">
        <v>0.25588300000000003</v>
      </c>
      <c r="N2753" s="310"/>
      <c r="O2753" s="310">
        <f t="shared" si="42"/>
        <v>9.900352112676055</v>
      </c>
      <c r="P2753" s="310">
        <v>10.753951775927339</v>
      </c>
      <c r="Q2753" s="309" t="s">
        <v>15063</v>
      </c>
      <c r="R2753" s="311"/>
    </row>
    <row r="2754" spans="1:18" s="312" customFormat="1" x14ac:dyDescent="0.3">
      <c r="A2754" s="307">
        <v>2751</v>
      </c>
      <c r="B2754" s="308" t="s">
        <v>5271</v>
      </c>
      <c r="C2754" s="308" t="s">
        <v>1380</v>
      </c>
      <c r="D2754" s="308" t="s">
        <v>1382</v>
      </c>
      <c r="E2754" s="308" t="s">
        <v>13944</v>
      </c>
      <c r="F2754" s="309" t="s">
        <v>12016</v>
      </c>
      <c r="G2754" s="309" t="s">
        <v>12023</v>
      </c>
      <c r="H2754" s="309" t="s">
        <v>12024</v>
      </c>
      <c r="I2754" s="309" t="s">
        <v>5701</v>
      </c>
      <c r="J2754" s="309" t="s">
        <v>15063</v>
      </c>
      <c r="K2754" s="310">
        <v>0.53120000000000001</v>
      </c>
      <c r="L2754" s="310">
        <v>0.53120000000000001</v>
      </c>
      <c r="M2754" s="310">
        <v>0.4765585</v>
      </c>
      <c r="N2754" s="310"/>
      <c r="O2754" s="310">
        <f t="shared" si="42"/>
        <v>10.286426957831326</v>
      </c>
      <c r="P2754" s="310">
        <v>10.286426957831319</v>
      </c>
      <c r="Q2754" s="309" t="s">
        <v>15063</v>
      </c>
      <c r="R2754" s="311"/>
    </row>
    <row r="2755" spans="1:18" s="312" customFormat="1" x14ac:dyDescent="0.3">
      <c r="A2755" s="307">
        <v>2752</v>
      </c>
      <c r="B2755" s="308" t="s">
        <v>5271</v>
      </c>
      <c r="C2755" s="308" t="s">
        <v>1380</v>
      </c>
      <c r="D2755" s="308" t="s">
        <v>1382</v>
      </c>
      <c r="E2755" s="308" t="s">
        <v>13947</v>
      </c>
      <c r="F2755" s="309" t="s">
        <v>12025</v>
      </c>
      <c r="G2755" s="309" t="s">
        <v>12026</v>
      </c>
      <c r="H2755" s="309" t="s">
        <v>12027</v>
      </c>
      <c r="I2755" s="309" t="s">
        <v>5701</v>
      </c>
      <c r="J2755" s="309" t="s">
        <v>15063</v>
      </c>
      <c r="K2755" s="310">
        <v>0.61329999999999996</v>
      </c>
      <c r="L2755" s="310">
        <v>0.61329999999999996</v>
      </c>
      <c r="M2755" s="310">
        <v>0.55052450000000008</v>
      </c>
      <c r="N2755" s="310"/>
      <c r="O2755" s="310">
        <f t="shared" si="42"/>
        <v>10.235692157182436</v>
      </c>
      <c r="P2755" s="310">
        <v>10.833577833979213</v>
      </c>
      <c r="Q2755" s="309" t="s">
        <v>15063</v>
      </c>
      <c r="R2755" s="311"/>
    </row>
    <row r="2756" spans="1:18" s="312" customFormat="1" x14ac:dyDescent="0.3">
      <c r="A2756" s="307">
        <v>2753</v>
      </c>
      <c r="B2756" s="308" t="s">
        <v>5271</v>
      </c>
      <c r="C2756" s="308" t="s">
        <v>1380</v>
      </c>
      <c r="D2756" s="308" t="s">
        <v>1382</v>
      </c>
      <c r="E2756" s="308" t="s">
        <v>13947</v>
      </c>
      <c r="F2756" s="309" t="s">
        <v>12025</v>
      </c>
      <c r="G2756" s="309" t="s">
        <v>12028</v>
      </c>
      <c r="H2756" s="309" t="s">
        <v>12029</v>
      </c>
      <c r="I2756" s="309" t="s">
        <v>2405</v>
      </c>
      <c r="J2756" s="309" t="s">
        <v>15063</v>
      </c>
      <c r="K2756" s="310">
        <v>0.61624000000000001</v>
      </c>
      <c r="L2756" s="310">
        <v>0.61624000000000001</v>
      </c>
      <c r="M2756" s="310">
        <v>0.57339969999999996</v>
      </c>
      <c r="N2756" s="310"/>
      <c r="O2756" s="310">
        <f t="shared" ref="O2756:O2819" si="43">(L2756-M2756)/L2756*100</f>
        <v>6.9518856289757318</v>
      </c>
      <c r="P2756" s="310">
        <v>35.693139329634818</v>
      </c>
      <c r="Q2756" s="309" t="s">
        <v>15063</v>
      </c>
      <c r="R2756" s="311"/>
    </row>
    <row r="2757" spans="1:18" s="312" customFormat="1" x14ac:dyDescent="0.3">
      <c r="A2757" s="307">
        <v>2754</v>
      </c>
      <c r="B2757" s="308" t="s">
        <v>5271</v>
      </c>
      <c r="C2757" s="308" t="s">
        <v>1380</v>
      </c>
      <c r="D2757" s="308" t="s">
        <v>1382</v>
      </c>
      <c r="E2757" s="308" t="s">
        <v>13947</v>
      </c>
      <c r="F2757" s="309" t="s">
        <v>12025</v>
      </c>
      <c r="G2757" s="309" t="s">
        <v>12030</v>
      </c>
      <c r="H2757" s="309" t="s">
        <v>12031</v>
      </c>
      <c r="I2757" s="309" t="s">
        <v>5701</v>
      </c>
      <c r="J2757" s="309" t="s">
        <v>15063</v>
      </c>
      <c r="K2757" s="310">
        <v>0.59343999999999997</v>
      </c>
      <c r="L2757" s="310">
        <v>0.59343999999999997</v>
      </c>
      <c r="M2757" s="310">
        <v>0.53837550000000001</v>
      </c>
      <c r="N2757" s="310"/>
      <c r="O2757" s="310">
        <f t="shared" si="43"/>
        <v>9.2788655971960043</v>
      </c>
      <c r="P2757" s="310">
        <v>9.2788655971959955</v>
      </c>
      <c r="Q2757" s="309" t="s">
        <v>15063</v>
      </c>
      <c r="R2757" s="311"/>
    </row>
    <row r="2758" spans="1:18" s="312" customFormat="1" x14ac:dyDescent="0.3">
      <c r="A2758" s="307">
        <v>2755</v>
      </c>
      <c r="B2758" s="308" t="s">
        <v>5271</v>
      </c>
      <c r="C2758" s="308" t="s">
        <v>1380</v>
      </c>
      <c r="D2758" s="308" t="s">
        <v>1382</v>
      </c>
      <c r="E2758" s="308" t="s">
        <v>13947</v>
      </c>
      <c r="F2758" s="309" t="s">
        <v>12025</v>
      </c>
      <c r="G2758" s="309" t="s">
        <v>12032</v>
      </c>
      <c r="H2758" s="309" t="s">
        <v>6168</v>
      </c>
      <c r="I2758" s="309" t="s">
        <v>5701</v>
      </c>
      <c r="J2758" s="309" t="s">
        <v>15063</v>
      </c>
      <c r="K2758" s="310">
        <v>0.94998000000000005</v>
      </c>
      <c r="L2758" s="310">
        <v>0.94998000000000005</v>
      </c>
      <c r="M2758" s="310">
        <v>0.85939389999999993</v>
      </c>
      <c r="N2758" s="310"/>
      <c r="O2758" s="310">
        <f t="shared" si="43"/>
        <v>9.535579696414672</v>
      </c>
      <c r="P2758" s="310">
        <v>10.202305319710437</v>
      </c>
      <c r="Q2758" s="309" t="s">
        <v>15063</v>
      </c>
      <c r="R2758" s="311"/>
    </row>
    <row r="2759" spans="1:18" s="312" customFormat="1" x14ac:dyDescent="0.3">
      <c r="A2759" s="307">
        <v>2756</v>
      </c>
      <c r="B2759" s="308" t="s">
        <v>5271</v>
      </c>
      <c r="C2759" s="308" t="s">
        <v>1380</v>
      </c>
      <c r="D2759" s="308" t="s">
        <v>1382</v>
      </c>
      <c r="E2759" s="308" t="s">
        <v>13947</v>
      </c>
      <c r="F2759" s="309" t="s">
        <v>12025</v>
      </c>
      <c r="G2759" s="309" t="s">
        <v>12033</v>
      </c>
      <c r="H2759" s="309" t="s">
        <v>12034</v>
      </c>
      <c r="I2759" s="309" t="s">
        <v>5701</v>
      </c>
      <c r="J2759" s="309" t="s">
        <v>15063</v>
      </c>
      <c r="K2759" s="310">
        <v>0.72762000000000004</v>
      </c>
      <c r="L2759" s="310">
        <v>0.72762000000000004</v>
      </c>
      <c r="M2759" s="310">
        <v>0.65336599999999989</v>
      </c>
      <c r="N2759" s="310"/>
      <c r="O2759" s="310">
        <f t="shared" si="43"/>
        <v>10.205052087628177</v>
      </c>
      <c r="P2759" s="310">
        <v>16.457232927562405</v>
      </c>
      <c r="Q2759" s="309" t="s">
        <v>15063</v>
      </c>
      <c r="R2759" s="311"/>
    </row>
    <row r="2760" spans="1:18" s="312" customFormat="1" x14ac:dyDescent="0.3">
      <c r="A2760" s="307">
        <v>2757</v>
      </c>
      <c r="B2760" s="308" t="s">
        <v>5271</v>
      </c>
      <c r="C2760" s="308" t="s">
        <v>1380</v>
      </c>
      <c r="D2760" s="308" t="s">
        <v>1382</v>
      </c>
      <c r="E2760" s="308" t="s">
        <v>13947</v>
      </c>
      <c r="F2760" s="309" t="s">
        <v>12025</v>
      </c>
      <c r="G2760" s="309" t="s">
        <v>12035</v>
      </c>
      <c r="H2760" s="309" t="s">
        <v>12036</v>
      </c>
      <c r="I2760" s="309" t="s">
        <v>5701</v>
      </c>
      <c r="J2760" s="309" t="s">
        <v>15063</v>
      </c>
      <c r="K2760" s="310">
        <v>0.80659999999999998</v>
      </c>
      <c r="L2760" s="310">
        <v>0.80659999999999998</v>
      </c>
      <c r="M2760" s="310">
        <v>0.72508899999999998</v>
      </c>
      <c r="N2760" s="310"/>
      <c r="O2760" s="310">
        <f t="shared" si="43"/>
        <v>10.105504587155965</v>
      </c>
      <c r="P2760" s="310">
        <v>11.506917568890273</v>
      </c>
      <c r="Q2760" s="309" t="s">
        <v>15063</v>
      </c>
      <c r="R2760" s="311"/>
    </row>
    <row r="2761" spans="1:18" s="312" customFormat="1" x14ac:dyDescent="0.3">
      <c r="A2761" s="307">
        <v>2758</v>
      </c>
      <c r="B2761" s="308" t="s">
        <v>5271</v>
      </c>
      <c r="C2761" s="308" t="s">
        <v>1380</v>
      </c>
      <c r="D2761" s="308" t="s">
        <v>1382</v>
      </c>
      <c r="E2761" s="308" t="s">
        <v>13947</v>
      </c>
      <c r="F2761" s="309" t="s">
        <v>12025</v>
      </c>
      <c r="G2761" s="309" t="s">
        <v>12037</v>
      </c>
      <c r="H2761" s="309" t="s">
        <v>12038</v>
      </c>
      <c r="I2761" s="309" t="s">
        <v>5701</v>
      </c>
      <c r="J2761" s="309" t="s">
        <v>15063</v>
      </c>
      <c r="K2761" s="310">
        <v>0.70194000000000001</v>
      </c>
      <c r="L2761" s="310">
        <v>0.70194000000000001</v>
      </c>
      <c r="M2761" s="310">
        <v>0.63114999999999999</v>
      </c>
      <c r="N2761" s="310"/>
      <c r="O2761" s="310">
        <f t="shared" si="43"/>
        <v>10.084907541955156</v>
      </c>
      <c r="P2761" s="310">
        <v>14.491294049295188</v>
      </c>
      <c r="Q2761" s="309" t="s">
        <v>15063</v>
      </c>
      <c r="R2761" s="311"/>
    </row>
    <row r="2762" spans="1:18" s="312" customFormat="1" x14ac:dyDescent="0.3">
      <c r="A2762" s="307">
        <v>2759</v>
      </c>
      <c r="B2762" s="308" t="s">
        <v>5271</v>
      </c>
      <c r="C2762" s="308" t="s">
        <v>1380</v>
      </c>
      <c r="D2762" s="308" t="s">
        <v>1382</v>
      </c>
      <c r="E2762" s="308" t="s">
        <v>13947</v>
      </c>
      <c r="F2762" s="309" t="s">
        <v>12025</v>
      </c>
      <c r="G2762" s="309" t="s">
        <v>12039</v>
      </c>
      <c r="H2762" s="309" t="s">
        <v>12040</v>
      </c>
      <c r="I2762" s="309" t="s">
        <v>5701</v>
      </c>
      <c r="J2762" s="309" t="s">
        <v>15063</v>
      </c>
      <c r="K2762" s="310">
        <v>0.51244000000000001</v>
      </c>
      <c r="L2762" s="310">
        <v>0.51244000000000001</v>
      </c>
      <c r="M2762" s="310">
        <v>0.46068500000000001</v>
      </c>
      <c r="N2762" s="310"/>
      <c r="O2762" s="310">
        <f t="shared" si="43"/>
        <v>10.099718991491685</v>
      </c>
      <c r="P2762" s="310">
        <v>18.557160203108523</v>
      </c>
      <c r="Q2762" s="309" t="s">
        <v>15063</v>
      </c>
      <c r="R2762" s="311"/>
    </row>
    <row r="2763" spans="1:18" s="312" customFormat="1" x14ac:dyDescent="0.3">
      <c r="A2763" s="307">
        <v>2760</v>
      </c>
      <c r="B2763" s="308" t="s">
        <v>5271</v>
      </c>
      <c r="C2763" s="308" t="s">
        <v>1380</v>
      </c>
      <c r="D2763" s="308" t="s">
        <v>1382</v>
      </c>
      <c r="E2763" s="308" t="s">
        <v>13947</v>
      </c>
      <c r="F2763" s="309" t="s">
        <v>12025</v>
      </c>
      <c r="G2763" s="309" t="s">
        <v>12041</v>
      </c>
      <c r="H2763" s="309" t="s">
        <v>12042</v>
      </c>
      <c r="I2763" s="309" t="s">
        <v>5706</v>
      </c>
      <c r="J2763" s="309" t="s">
        <v>15063</v>
      </c>
      <c r="K2763" s="310">
        <v>0.23758000000000001</v>
      </c>
      <c r="L2763" s="310">
        <v>0.23758000000000001</v>
      </c>
      <c r="M2763" s="310">
        <v>0.21288200000000002</v>
      </c>
      <c r="N2763" s="310"/>
      <c r="O2763" s="310">
        <f t="shared" si="43"/>
        <v>10.395656200016836</v>
      </c>
      <c r="P2763" s="310">
        <v>40.746319354694819</v>
      </c>
      <c r="Q2763" s="309" t="s">
        <v>15063</v>
      </c>
      <c r="R2763" s="311"/>
    </row>
    <row r="2764" spans="1:18" s="312" customFormat="1" x14ac:dyDescent="0.3">
      <c r="A2764" s="307">
        <v>2761</v>
      </c>
      <c r="B2764" s="308" t="s">
        <v>5271</v>
      </c>
      <c r="C2764" s="308" t="s">
        <v>1380</v>
      </c>
      <c r="D2764" s="308" t="s">
        <v>1382</v>
      </c>
      <c r="E2764" s="308" t="s">
        <v>13947</v>
      </c>
      <c r="F2764" s="309" t="s">
        <v>12025</v>
      </c>
      <c r="G2764" s="309" t="s">
        <v>12043</v>
      </c>
      <c r="H2764" s="309" t="s">
        <v>12044</v>
      </c>
      <c r="I2764" s="309" t="s">
        <v>5706</v>
      </c>
      <c r="J2764" s="309" t="s">
        <v>15063</v>
      </c>
      <c r="K2764" s="310">
        <v>0.28418000000000004</v>
      </c>
      <c r="L2764" s="310">
        <v>0.28418000000000004</v>
      </c>
      <c r="M2764" s="310">
        <v>0.26225909999999997</v>
      </c>
      <c r="N2764" s="310"/>
      <c r="O2764" s="310">
        <f t="shared" si="43"/>
        <v>7.7137377718347775</v>
      </c>
      <c r="P2764" s="310">
        <v>51.845544512564764</v>
      </c>
      <c r="Q2764" s="309" t="s">
        <v>15063</v>
      </c>
      <c r="R2764" s="311"/>
    </row>
    <row r="2765" spans="1:18" s="312" customFormat="1" x14ac:dyDescent="0.3">
      <c r="A2765" s="307">
        <v>2762</v>
      </c>
      <c r="B2765" s="308" t="s">
        <v>5271</v>
      </c>
      <c r="C2765" s="308" t="s">
        <v>1380</v>
      </c>
      <c r="D2765" s="308" t="s">
        <v>1382</v>
      </c>
      <c r="E2765" s="308" t="s">
        <v>13947</v>
      </c>
      <c r="F2765" s="309" t="s">
        <v>12025</v>
      </c>
      <c r="G2765" s="309" t="s">
        <v>12045</v>
      </c>
      <c r="H2765" s="309" t="s">
        <v>12046</v>
      </c>
      <c r="I2765" s="309" t="s">
        <v>5706</v>
      </c>
      <c r="J2765" s="309" t="s">
        <v>15063</v>
      </c>
      <c r="K2765" s="310">
        <v>0.43569999999999998</v>
      </c>
      <c r="L2765" s="310">
        <v>0.43569999999999998</v>
      </c>
      <c r="M2765" s="310">
        <v>0.39262830000000004</v>
      </c>
      <c r="N2765" s="310"/>
      <c r="O2765" s="310">
        <f t="shared" si="43"/>
        <v>9.8856323158136199</v>
      </c>
      <c r="P2765" s="310">
        <v>52.004984737236605</v>
      </c>
      <c r="Q2765" s="309" t="s">
        <v>15063</v>
      </c>
      <c r="R2765" s="311"/>
    </row>
    <row r="2766" spans="1:18" s="312" customFormat="1" x14ac:dyDescent="0.3">
      <c r="A2766" s="307">
        <v>2763</v>
      </c>
      <c r="B2766" s="308" t="s">
        <v>5271</v>
      </c>
      <c r="C2766" s="308" t="s">
        <v>1380</v>
      </c>
      <c r="D2766" s="308" t="s">
        <v>1382</v>
      </c>
      <c r="E2766" s="308" t="s">
        <v>13947</v>
      </c>
      <c r="F2766" s="309" t="s">
        <v>12025</v>
      </c>
      <c r="G2766" s="309" t="s">
        <v>12047</v>
      </c>
      <c r="H2766" s="309" t="s">
        <v>12048</v>
      </c>
      <c r="I2766" s="309" t="s">
        <v>5706</v>
      </c>
      <c r="J2766" s="309" t="s">
        <v>15063</v>
      </c>
      <c r="K2766" s="310">
        <v>0.40560000000000002</v>
      </c>
      <c r="L2766" s="310">
        <v>0.40560000000000002</v>
      </c>
      <c r="M2766" s="310">
        <v>0.36605700000000002</v>
      </c>
      <c r="N2766" s="310"/>
      <c r="O2766" s="310">
        <f t="shared" si="43"/>
        <v>9.749260355029584</v>
      </c>
      <c r="P2766" s="310">
        <v>62.776002419997198</v>
      </c>
      <c r="Q2766" s="309" t="s">
        <v>15063</v>
      </c>
      <c r="R2766" s="311"/>
    </row>
    <row r="2767" spans="1:18" s="312" customFormat="1" x14ac:dyDescent="0.3">
      <c r="A2767" s="307">
        <v>2764</v>
      </c>
      <c r="B2767" s="308" t="s">
        <v>5271</v>
      </c>
      <c r="C2767" s="308" t="s">
        <v>1380</v>
      </c>
      <c r="D2767" s="308" t="s">
        <v>1382</v>
      </c>
      <c r="E2767" s="308" t="s">
        <v>13947</v>
      </c>
      <c r="F2767" s="309" t="s">
        <v>12049</v>
      </c>
      <c r="G2767" s="309" t="s">
        <v>12050</v>
      </c>
      <c r="H2767" s="309" t="s">
        <v>12051</v>
      </c>
      <c r="I2767" s="309" t="s">
        <v>2405</v>
      </c>
      <c r="J2767" s="309" t="s">
        <v>15063</v>
      </c>
      <c r="K2767" s="310">
        <v>0.24213999999999999</v>
      </c>
      <c r="L2767" s="310">
        <v>0.24213999999999999</v>
      </c>
      <c r="M2767" s="310">
        <v>0.22410774</v>
      </c>
      <c r="N2767" s="310"/>
      <c r="O2767" s="310">
        <f t="shared" si="43"/>
        <v>7.4470389031138993</v>
      </c>
      <c r="P2767" s="310">
        <v>7.447038903113901</v>
      </c>
      <c r="Q2767" s="309" t="s">
        <v>15063</v>
      </c>
      <c r="R2767" s="311"/>
    </row>
    <row r="2768" spans="1:18" s="312" customFormat="1" x14ac:dyDescent="0.3">
      <c r="A2768" s="307">
        <v>2765</v>
      </c>
      <c r="B2768" s="308" t="s">
        <v>5271</v>
      </c>
      <c r="C2768" s="308" t="s">
        <v>1380</v>
      </c>
      <c r="D2768" s="308" t="s">
        <v>1382</v>
      </c>
      <c r="E2768" s="308" t="s">
        <v>13947</v>
      </c>
      <c r="F2768" s="309" t="s">
        <v>12049</v>
      </c>
      <c r="G2768" s="309" t="s">
        <v>12052</v>
      </c>
      <c r="H2768" s="309" t="s">
        <v>12053</v>
      </c>
      <c r="I2768" s="309" t="s">
        <v>5701</v>
      </c>
      <c r="J2768" s="309" t="s">
        <v>15063</v>
      </c>
      <c r="K2768" s="310">
        <v>0.79508000000000001</v>
      </c>
      <c r="L2768" s="310">
        <v>0.79508000000000001</v>
      </c>
      <c r="M2768" s="310">
        <v>0.71598000000000006</v>
      </c>
      <c r="N2768" s="310"/>
      <c r="O2768" s="310">
        <f t="shared" si="43"/>
        <v>9.9486844091160567</v>
      </c>
      <c r="P2768" s="310">
        <v>9.9486844091160478</v>
      </c>
      <c r="Q2768" s="309" t="s">
        <v>15063</v>
      </c>
      <c r="R2768" s="311"/>
    </row>
    <row r="2769" spans="1:18" s="312" customFormat="1" x14ac:dyDescent="0.3">
      <c r="A2769" s="307">
        <v>2766</v>
      </c>
      <c r="B2769" s="308" t="s">
        <v>5271</v>
      </c>
      <c r="C2769" s="308" t="s">
        <v>1380</v>
      </c>
      <c r="D2769" s="308" t="s">
        <v>1382</v>
      </c>
      <c r="E2769" s="308" t="s">
        <v>13947</v>
      </c>
      <c r="F2769" s="309" t="s">
        <v>12049</v>
      </c>
      <c r="G2769" s="309" t="s">
        <v>12054</v>
      </c>
      <c r="H2769" s="309" t="s">
        <v>12055</v>
      </c>
      <c r="I2769" s="309" t="s">
        <v>5701</v>
      </c>
      <c r="J2769" s="309" t="s">
        <v>15063</v>
      </c>
      <c r="K2769" s="310">
        <v>0.82357999999999998</v>
      </c>
      <c r="L2769" s="310">
        <v>0.82357999999999998</v>
      </c>
      <c r="M2769" s="310">
        <v>0.73922500000000002</v>
      </c>
      <c r="N2769" s="310"/>
      <c r="O2769" s="310">
        <f t="shared" si="43"/>
        <v>10.242477962068039</v>
      </c>
      <c r="P2769" s="310">
        <v>10.242477962068042</v>
      </c>
      <c r="Q2769" s="309" t="s">
        <v>15063</v>
      </c>
      <c r="R2769" s="311"/>
    </row>
    <row r="2770" spans="1:18" s="312" customFormat="1" x14ac:dyDescent="0.3">
      <c r="A2770" s="307">
        <v>2767</v>
      </c>
      <c r="B2770" s="308" t="s">
        <v>5271</v>
      </c>
      <c r="C2770" s="308" t="s">
        <v>1380</v>
      </c>
      <c r="D2770" s="308" t="s">
        <v>1382</v>
      </c>
      <c r="E2770" s="308" t="s">
        <v>13947</v>
      </c>
      <c r="F2770" s="309" t="s">
        <v>12049</v>
      </c>
      <c r="G2770" s="309" t="s">
        <v>12056</v>
      </c>
      <c r="H2770" s="309" t="s">
        <v>12057</v>
      </c>
      <c r="I2770" s="309" t="s">
        <v>5701</v>
      </c>
      <c r="J2770" s="309" t="s">
        <v>15063</v>
      </c>
      <c r="K2770" s="310">
        <v>0.69877999999999996</v>
      </c>
      <c r="L2770" s="310">
        <v>0.69877999999999996</v>
      </c>
      <c r="M2770" s="310">
        <v>0.62937299999999996</v>
      </c>
      <c r="N2770" s="310"/>
      <c r="O2770" s="310">
        <f t="shared" si="43"/>
        <v>9.932596811585908</v>
      </c>
      <c r="P2770" s="310">
        <v>9.9325968115859133</v>
      </c>
      <c r="Q2770" s="309" t="s">
        <v>15063</v>
      </c>
      <c r="R2770" s="311"/>
    </row>
    <row r="2771" spans="1:18" s="312" customFormat="1" x14ac:dyDescent="0.3">
      <c r="A2771" s="307">
        <v>2768</v>
      </c>
      <c r="B2771" s="308" t="s">
        <v>5271</v>
      </c>
      <c r="C2771" s="308" t="s">
        <v>1380</v>
      </c>
      <c r="D2771" s="308" t="s">
        <v>1382</v>
      </c>
      <c r="E2771" s="308" t="s">
        <v>13947</v>
      </c>
      <c r="F2771" s="309" t="s">
        <v>12049</v>
      </c>
      <c r="G2771" s="309" t="s">
        <v>12058</v>
      </c>
      <c r="H2771" s="309" t="s">
        <v>12059</v>
      </c>
      <c r="I2771" s="309" t="s">
        <v>5701</v>
      </c>
      <c r="J2771" s="309" t="s">
        <v>15063</v>
      </c>
      <c r="K2771" s="310">
        <v>1.3735200000000001</v>
      </c>
      <c r="L2771" s="310">
        <v>1.3735200000000001</v>
      </c>
      <c r="M2771" s="310">
        <v>1.2329045000000001</v>
      </c>
      <c r="N2771" s="310"/>
      <c r="O2771" s="310">
        <f t="shared" si="43"/>
        <v>10.237601199836915</v>
      </c>
      <c r="P2771" s="310">
        <v>12.728999718965483</v>
      </c>
      <c r="Q2771" s="309" t="s">
        <v>15063</v>
      </c>
      <c r="R2771" s="311"/>
    </row>
    <row r="2772" spans="1:18" s="312" customFormat="1" x14ac:dyDescent="0.3">
      <c r="A2772" s="307">
        <v>2769</v>
      </c>
      <c r="B2772" s="308" t="s">
        <v>5271</v>
      </c>
      <c r="C2772" s="308" t="s">
        <v>1380</v>
      </c>
      <c r="D2772" s="308" t="s">
        <v>1382</v>
      </c>
      <c r="E2772" s="308" t="s">
        <v>13947</v>
      </c>
      <c r="F2772" s="309" t="s">
        <v>12049</v>
      </c>
      <c r="G2772" s="309" t="s">
        <v>12060</v>
      </c>
      <c r="H2772" s="309" t="s">
        <v>12061</v>
      </c>
      <c r="I2772" s="309" t="s">
        <v>5701</v>
      </c>
      <c r="J2772" s="309" t="s">
        <v>15063</v>
      </c>
      <c r="K2772" s="310">
        <v>0.82250000000000001</v>
      </c>
      <c r="L2772" s="310">
        <v>0.82250000000000001</v>
      </c>
      <c r="M2772" s="310">
        <v>0.73974049999999991</v>
      </c>
      <c r="N2772" s="310"/>
      <c r="O2772" s="310">
        <f t="shared" si="43"/>
        <v>10.061945288753812</v>
      </c>
      <c r="P2772" s="310">
        <v>10.061945288753815</v>
      </c>
      <c r="Q2772" s="309" t="s">
        <v>15063</v>
      </c>
      <c r="R2772" s="311"/>
    </row>
    <row r="2773" spans="1:18" s="312" customFormat="1" x14ac:dyDescent="0.3">
      <c r="A2773" s="307">
        <v>2770</v>
      </c>
      <c r="B2773" s="308" t="s">
        <v>5271</v>
      </c>
      <c r="C2773" s="308" t="s">
        <v>1380</v>
      </c>
      <c r="D2773" s="308" t="s">
        <v>1382</v>
      </c>
      <c r="E2773" s="308" t="s">
        <v>13947</v>
      </c>
      <c r="F2773" s="309" t="s">
        <v>12049</v>
      </c>
      <c r="G2773" s="309" t="s">
        <v>12062</v>
      </c>
      <c r="H2773" s="309" t="s">
        <v>12063</v>
      </c>
      <c r="I2773" s="309" t="s">
        <v>5701</v>
      </c>
      <c r="J2773" s="309" t="s">
        <v>15063</v>
      </c>
      <c r="K2773" s="310">
        <v>0.75635999999999992</v>
      </c>
      <c r="L2773" s="310">
        <v>0.75635999999999992</v>
      </c>
      <c r="M2773" s="310">
        <v>0.67919050000000003</v>
      </c>
      <c r="N2773" s="310"/>
      <c r="O2773" s="310">
        <f t="shared" si="43"/>
        <v>10.202747368977722</v>
      </c>
      <c r="P2773" s="310">
        <v>10.202747368977727</v>
      </c>
      <c r="Q2773" s="309" t="s">
        <v>15063</v>
      </c>
      <c r="R2773" s="311"/>
    </row>
    <row r="2774" spans="1:18" s="312" customFormat="1" x14ac:dyDescent="0.3">
      <c r="A2774" s="307">
        <v>2771</v>
      </c>
      <c r="B2774" s="308" t="s">
        <v>5271</v>
      </c>
      <c r="C2774" s="308" t="s">
        <v>1380</v>
      </c>
      <c r="D2774" s="308" t="s">
        <v>1382</v>
      </c>
      <c r="E2774" s="308" t="s">
        <v>13947</v>
      </c>
      <c r="F2774" s="309" t="s">
        <v>12049</v>
      </c>
      <c r="G2774" s="309" t="s">
        <v>12064</v>
      </c>
      <c r="H2774" s="309" t="s">
        <v>12065</v>
      </c>
      <c r="I2774" s="309" t="s">
        <v>5701</v>
      </c>
      <c r="J2774" s="309" t="s">
        <v>15063</v>
      </c>
      <c r="K2774" s="310">
        <v>0.85960000000000003</v>
      </c>
      <c r="L2774" s="310">
        <v>0.85960000000000003</v>
      </c>
      <c r="M2774" s="310">
        <v>0.77637599999999996</v>
      </c>
      <c r="N2774" s="310"/>
      <c r="O2774" s="310">
        <f t="shared" si="43"/>
        <v>9.6817124243834431</v>
      </c>
      <c r="P2774" s="310">
        <v>9.6817124243834378</v>
      </c>
      <c r="Q2774" s="309" t="s">
        <v>15063</v>
      </c>
      <c r="R2774" s="311"/>
    </row>
    <row r="2775" spans="1:18" s="312" customFormat="1" x14ac:dyDescent="0.3">
      <c r="A2775" s="307">
        <v>2772</v>
      </c>
      <c r="B2775" s="308" t="s">
        <v>5271</v>
      </c>
      <c r="C2775" s="308" t="s">
        <v>1380</v>
      </c>
      <c r="D2775" s="308" t="s">
        <v>1382</v>
      </c>
      <c r="E2775" s="308" t="s">
        <v>13947</v>
      </c>
      <c r="F2775" s="309" t="s">
        <v>12049</v>
      </c>
      <c r="G2775" s="309" t="s">
        <v>12066</v>
      </c>
      <c r="H2775" s="309" t="s">
        <v>12067</v>
      </c>
      <c r="I2775" s="309" t="s">
        <v>5706</v>
      </c>
      <c r="J2775" s="309" t="s">
        <v>15063</v>
      </c>
      <c r="K2775" s="310">
        <v>0.31953999999999999</v>
      </c>
      <c r="L2775" s="310">
        <v>0.31953999999999999</v>
      </c>
      <c r="M2775" s="310">
        <v>0.29650670000000001</v>
      </c>
      <c r="N2775" s="310"/>
      <c r="O2775" s="310">
        <f t="shared" si="43"/>
        <v>7.2082681354446958</v>
      </c>
      <c r="P2775" s="310">
        <v>65.477835717562243</v>
      </c>
      <c r="Q2775" s="309" t="s">
        <v>15063</v>
      </c>
      <c r="R2775" s="311"/>
    </row>
    <row r="2776" spans="1:18" s="312" customFormat="1" x14ac:dyDescent="0.3">
      <c r="A2776" s="307">
        <v>2773</v>
      </c>
      <c r="B2776" s="308" t="s">
        <v>5271</v>
      </c>
      <c r="C2776" s="308" t="s">
        <v>1380</v>
      </c>
      <c r="D2776" s="308" t="s">
        <v>1382</v>
      </c>
      <c r="E2776" s="308" t="s">
        <v>13947</v>
      </c>
      <c r="F2776" s="309" t="s">
        <v>12049</v>
      </c>
      <c r="G2776" s="309" t="s">
        <v>12068</v>
      </c>
      <c r="H2776" s="309" t="s">
        <v>12069</v>
      </c>
      <c r="I2776" s="309" t="s">
        <v>5706</v>
      </c>
      <c r="J2776" s="309" t="s">
        <v>15063</v>
      </c>
      <c r="K2776" s="310">
        <v>0.22202000000000002</v>
      </c>
      <c r="L2776" s="310">
        <v>0.22202000000000002</v>
      </c>
      <c r="M2776" s="310">
        <v>0.20532049999999999</v>
      </c>
      <c r="N2776" s="310"/>
      <c r="O2776" s="310">
        <f t="shared" si="43"/>
        <v>7.5216196739032668</v>
      </c>
      <c r="P2776" s="310">
        <v>56.625195576344247</v>
      </c>
      <c r="Q2776" s="309" t="s">
        <v>15063</v>
      </c>
      <c r="R2776" s="311"/>
    </row>
    <row r="2777" spans="1:18" s="312" customFormat="1" x14ac:dyDescent="0.3">
      <c r="A2777" s="307">
        <v>2774</v>
      </c>
      <c r="B2777" s="308" t="s">
        <v>5271</v>
      </c>
      <c r="C2777" s="308" t="s">
        <v>1380</v>
      </c>
      <c r="D2777" s="308" t="s">
        <v>1382</v>
      </c>
      <c r="E2777" s="308" t="s">
        <v>13947</v>
      </c>
      <c r="F2777" s="309" t="s">
        <v>12049</v>
      </c>
      <c r="G2777" s="309" t="s">
        <v>12070</v>
      </c>
      <c r="H2777" s="309" t="s">
        <v>12071</v>
      </c>
      <c r="I2777" s="309" t="s">
        <v>5706</v>
      </c>
      <c r="J2777" s="309" t="s">
        <v>15063</v>
      </c>
      <c r="K2777" s="310">
        <v>0.27476</v>
      </c>
      <c r="L2777" s="310">
        <v>0.27476</v>
      </c>
      <c r="M2777" s="310">
        <v>0.24335299999999999</v>
      </c>
      <c r="N2777" s="310"/>
      <c r="O2777" s="310">
        <f t="shared" si="43"/>
        <v>11.430703159120693</v>
      </c>
      <c r="P2777" s="310">
        <v>48.029126629539597</v>
      </c>
      <c r="Q2777" s="309" t="s">
        <v>15063</v>
      </c>
      <c r="R2777" s="311"/>
    </row>
    <row r="2778" spans="1:18" s="312" customFormat="1" x14ac:dyDescent="0.3">
      <c r="A2778" s="307">
        <v>2775</v>
      </c>
      <c r="B2778" s="308" t="s">
        <v>5271</v>
      </c>
      <c r="C2778" s="308" t="s">
        <v>1380</v>
      </c>
      <c r="D2778" s="308" t="s">
        <v>1382</v>
      </c>
      <c r="E2778" s="308" t="s">
        <v>13947</v>
      </c>
      <c r="F2778" s="309" t="s">
        <v>12049</v>
      </c>
      <c r="G2778" s="309" t="s">
        <v>12072</v>
      </c>
      <c r="H2778" s="309" t="s">
        <v>12073</v>
      </c>
      <c r="I2778" s="309" t="s">
        <v>5706</v>
      </c>
      <c r="J2778" s="309" t="s">
        <v>15063</v>
      </c>
      <c r="K2778" s="310">
        <v>0.42117000000000004</v>
      </c>
      <c r="L2778" s="310">
        <v>0.42117000000000004</v>
      </c>
      <c r="M2778" s="310">
        <v>0.37811850000000002</v>
      </c>
      <c r="N2778" s="310"/>
      <c r="O2778" s="310">
        <f t="shared" si="43"/>
        <v>10.221881900420261</v>
      </c>
      <c r="P2778" s="310">
        <v>53.630828612440617</v>
      </c>
      <c r="Q2778" s="309" t="s">
        <v>15063</v>
      </c>
      <c r="R2778" s="311"/>
    </row>
    <row r="2779" spans="1:18" s="312" customFormat="1" x14ac:dyDescent="0.3">
      <c r="A2779" s="307">
        <v>2776</v>
      </c>
      <c r="B2779" s="308" t="s">
        <v>5271</v>
      </c>
      <c r="C2779" s="308" t="s">
        <v>1380</v>
      </c>
      <c r="D2779" s="308" t="s">
        <v>1382</v>
      </c>
      <c r="E2779" s="308" t="s">
        <v>13947</v>
      </c>
      <c r="F2779" s="309" t="s">
        <v>12049</v>
      </c>
      <c r="G2779" s="309" t="s">
        <v>12074</v>
      </c>
      <c r="H2779" s="309" t="s">
        <v>12075</v>
      </c>
      <c r="I2779" s="309" t="s">
        <v>5706</v>
      </c>
      <c r="J2779" s="309" t="s">
        <v>15063</v>
      </c>
      <c r="K2779" s="310">
        <v>0.21810000000000002</v>
      </c>
      <c r="L2779" s="310">
        <v>0.21810000000000002</v>
      </c>
      <c r="M2779" s="310">
        <v>0.19228200000000001</v>
      </c>
      <c r="N2779" s="310"/>
      <c r="O2779" s="310">
        <f t="shared" si="43"/>
        <v>11.837689133425037</v>
      </c>
      <c r="P2779" s="310">
        <v>65.928271703363976</v>
      </c>
      <c r="Q2779" s="309" t="s">
        <v>15063</v>
      </c>
      <c r="R2779" s="311"/>
    </row>
    <row r="2780" spans="1:18" s="312" customFormat="1" x14ac:dyDescent="0.3">
      <c r="A2780" s="307">
        <v>2777</v>
      </c>
      <c r="B2780" s="308" t="s">
        <v>5271</v>
      </c>
      <c r="C2780" s="308" t="s">
        <v>1380</v>
      </c>
      <c r="D2780" s="308" t="s">
        <v>1382</v>
      </c>
      <c r="E2780" s="308" t="s">
        <v>13947</v>
      </c>
      <c r="F2780" s="309" t="s">
        <v>12076</v>
      </c>
      <c r="G2780" s="309" t="s">
        <v>12077</v>
      </c>
      <c r="H2780" s="309" t="s">
        <v>12078</v>
      </c>
      <c r="I2780" s="309" t="s">
        <v>5701</v>
      </c>
      <c r="J2780" s="309" t="s">
        <v>15063</v>
      </c>
      <c r="K2780" s="310">
        <v>1.06609</v>
      </c>
      <c r="L2780" s="310">
        <v>1.06609</v>
      </c>
      <c r="M2780" s="310">
        <v>0.95805000000000007</v>
      </c>
      <c r="N2780" s="310"/>
      <c r="O2780" s="310">
        <f t="shared" si="43"/>
        <v>10.134228817454428</v>
      </c>
      <c r="P2780" s="310">
        <v>10.134228817454428</v>
      </c>
      <c r="Q2780" s="309" t="s">
        <v>15063</v>
      </c>
      <c r="R2780" s="311"/>
    </row>
    <row r="2781" spans="1:18" s="312" customFormat="1" x14ac:dyDescent="0.3">
      <c r="A2781" s="307">
        <v>2778</v>
      </c>
      <c r="B2781" s="308" t="s">
        <v>5271</v>
      </c>
      <c r="C2781" s="308" t="s">
        <v>1380</v>
      </c>
      <c r="D2781" s="308" t="s">
        <v>1382</v>
      </c>
      <c r="E2781" s="308" t="s">
        <v>13947</v>
      </c>
      <c r="F2781" s="309" t="s">
        <v>12076</v>
      </c>
      <c r="G2781" s="309" t="s">
        <v>12079</v>
      </c>
      <c r="H2781" s="309" t="s">
        <v>12080</v>
      </c>
      <c r="I2781" s="309" t="s">
        <v>5701</v>
      </c>
      <c r="J2781" s="309" t="s">
        <v>15063</v>
      </c>
      <c r="K2781" s="310">
        <v>1.1355299999999999</v>
      </c>
      <c r="L2781" s="310">
        <v>1.1355299999999999</v>
      </c>
      <c r="M2781" s="310">
        <v>1.02108</v>
      </c>
      <c r="N2781" s="310"/>
      <c r="O2781" s="310">
        <f t="shared" si="43"/>
        <v>10.078993949961687</v>
      </c>
      <c r="P2781" s="310">
        <v>10.078993949961678</v>
      </c>
      <c r="Q2781" s="309" t="s">
        <v>15063</v>
      </c>
      <c r="R2781" s="311"/>
    </row>
    <row r="2782" spans="1:18" s="312" customFormat="1" x14ac:dyDescent="0.3">
      <c r="A2782" s="307">
        <v>2779</v>
      </c>
      <c r="B2782" s="308" t="s">
        <v>5271</v>
      </c>
      <c r="C2782" s="308" t="s">
        <v>1380</v>
      </c>
      <c r="D2782" s="308" t="s">
        <v>1382</v>
      </c>
      <c r="E2782" s="308" t="s">
        <v>13947</v>
      </c>
      <c r="F2782" s="309" t="s">
        <v>12076</v>
      </c>
      <c r="G2782" s="309" t="s">
        <v>12081</v>
      </c>
      <c r="H2782" s="309" t="s">
        <v>12082</v>
      </c>
      <c r="I2782" s="309" t="s">
        <v>5701</v>
      </c>
      <c r="J2782" s="309" t="s">
        <v>15063</v>
      </c>
      <c r="K2782" s="310">
        <v>1.1152299999999999</v>
      </c>
      <c r="L2782" s="310">
        <v>1.1152299999999999</v>
      </c>
      <c r="M2782" s="310">
        <v>1.0016194999999999</v>
      </c>
      <c r="N2782" s="310"/>
      <c r="O2782" s="310">
        <f t="shared" si="43"/>
        <v>10.187181119589688</v>
      </c>
      <c r="P2782" s="310">
        <v>10.187181119589672</v>
      </c>
      <c r="Q2782" s="309" t="s">
        <v>15063</v>
      </c>
      <c r="R2782" s="311"/>
    </row>
    <row r="2783" spans="1:18" s="312" customFormat="1" x14ac:dyDescent="0.3">
      <c r="A2783" s="307">
        <v>2780</v>
      </c>
      <c r="B2783" s="308" t="s">
        <v>5271</v>
      </c>
      <c r="C2783" s="308" t="s">
        <v>1380</v>
      </c>
      <c r="D2783" s="308" t="s">
        <v>1382</v>
      </c>
      <c r="E2783" s="308" t="s">
        <v>13947</v>
      </c>
      <c r="F2783" s="309" t="s">
        <v>12076</v>
      </c>
      <c r="G2783" s="309" t="s">
        <v>12083</v>
      </c>
      <c r="H2783" s="309" t="s">
        <v>12084</v>
      </c>
      <c r="I2783" s="309" t="s">
        <v>5701</v>
      </c>
      <c r="J2783" s="309" t="s">
        <v>15063</v>
      </c>
      <c r="K2783" s="310">
        <v>1.3639000000000001</v>
      </c>
      <c r="L2783" s="310">
        <v>1.3639000000000001</v>
      </c>
      <c r="M2783" s="310">
        <v>1.2280310000000001</v>
      </c>
      <c r="N2783" s="310"/>
      <c r="O2783" s="310">
        <f t="shared" si="43"/>
        <v>9.9618007185277531</v>
      </c>
      <c r="P2783" s="310">
        <v>10.594908117044799</v>
      </c>
      <c r="Q2783" s="309" t="s">
        <v>15063</v>
      </c>
      <c r="R2783" s="311"/>
    </row>
    <row r="2784" spans="1:18" s="312" customFormat="1" x14ac:dyDescent="0.3">
      <c r="A2784" s="307">
        <v>2781</v>
      </c>
      <c r="B2784" s="308" t="s">
        <v>5271</v>
      </c>
      <c r="C2784" s="308" t="s">
        <v>1380</v>
      </c>
      <c r="D2784" s="308" t="s">
        <v>1382</v>
      </c>
      <c r="E2784" s="308" t="s">
        <v>13947</v>
      </c>
      <c r="F2784" s="309" t="s">
        <v>12076</v>
      </c>
      <c r="G2784" s="309" t="s">
        <v>12085</v>
      </c>
      <c r="H2784" s="309" t="s">
        <v>12086</v>
      </c>
      <c r="I2784" s="309" t="s">
        <v>2405</v>
      </c>
      <c r="J2784" s="309" t="s">
        <v>15063</v>
      </c>
      <c r="K2784" s="310">
        <v>1.49088</v>
      </c>
      <c r="L2784" s="310">
        <v>1.49088</v>
      </c>
      <c r="M2784" s="310">
        <v>1.4129629699999999</v>
      </c>
      <c r="N2784" s="310"/>
      <c r="O2784" s="310">
        <f t="shared" si="43"/>
        <v>5.2262442315947659</v>
      </c>
      <c r="P2784" s="310">
        <v>16.955667196983448</v>
      </c>
      <c r="Q2784" s="309" t="s">
        <v>15063</v>
      </c>
      <c r="R2784" s="311"/>
    </row>
    <row r="2785" spans="1:18" s="312" customFormat="1" x14ac:dyDescent="0.3">
      <c r="A2785" s="307">
        <v>2782</v>
      </c>
      <c r="B2785" s="308" t="s">
        <v>5271</v>
      </c>
      <c r="C2785" s="308" t="s">
        <v>1380</v>
      </c>
      <c r="D2785" s="308" t="s">
        <v>1382</v>
      </c>
      <c r="E2785" s="308" t="s">
        <v>13947</v>
      </c>
      <c r="F2785" s="309" t="s">
        <v>12076</v>
      </c>
      <c r="G2785" s="309" t="s">
        <v>12087</v>
      </c>
      <c r="H2785" s="309" t="s">
        <v>12088</v>
      </c>
      <c r="I2785" s="309" t="s">
        <v>5701</v>
      </c>
      <c r="J2785" s="309" t="s">
        <v>15063</v>
      </c>
      <c r="K2785" s="310">
        <v>1.3733299999999999</v>
      </c>
      <c r="L2785" s="310">
        <v>1.3733299999999999</v>
      </c>
      <c r="M2785" s="310">
        <v>1.2414849999999999</v>
      </c>
      <c r="N2785" s="310"/>
      <c r="O2785" s="310">
        <f t="shared" si="43"/>
        <v>9.6003873795810186</v>
      </c>
      <c r="P2785" s="310">
        <v>10.619151737951526</v>
      </c>
      <c r="Q2785" s="309" t="s">
        <v>15063</v>
      </c>
      <c r="R2785" s="311"/>
    </row>
    <row r="2786" spans="1:18" s="312" customFormat="1" x14ac:dyDescent="0.3">
      <c r="A2786" s="307">
        <v>2783</v>
      </c>
      <c r="B2786" s="308" t="s">
        <v>5271</v>
      </c>
      <c r="C2786" s="308" t="s">
        <v>1380</v>
      </c>
      <c r="D2786" s="308" t="s">
        <v>1382</v>
      </c>
      <c r="E2786" s="308" t="s">
        <v>13947</v>
      </c>
      <c r="F2786" s="309" t="s">
        <v>12076</v>
      </c>
      <c r="G2786" s="309" t="s">
        <v>12089</v>
      </c>
      <c r="H2786" s="309" t="s">
        <v>12090</v>
      </c>
      <c r="I2786" s="309" t="s">
        <v>5701</v>
      </c>
      <c r="J2786" s="309" t="s">
        <v>15063</v>
      </c>
      <c r="K2786" s="310">
        <v>1.0400400000000001</v>
      </c>
      <c r="L2786" s="310">
        <v>1.0400400000000001</v>
      </c>
      <c r="M2786" s="310">
        <v>0.93635500000000005</v>
      </c>
      <c r="N2786" s="310"/>
      <c r="O2786" s="310">
        <f t="shared" si="43"/>
        <v>9.9693281027652798</v>
      </c>
      <c r="P2786" s="310">
        <v>12.875161961922855</v>
      </c>
      <c r="Q2786" s="309" t="s">
        <v>15063</v>
      </c>
      <c r="R2786" s="311"/>
    </row>
    <row r="2787" spans="1:18" s="312" customFormat="1" x14ac:dyDescent="0.3">
      <c r="A2787" s="307">
        <v>2784</v>
      </c>
      <c r="B2787" s="308" t="s">
        <v>5271</v>
      </c>
      <c r="C2787" s="308" t="s">
        <v>1380</v>
      </c>
      <c r="D2787" s="308" t="s">
        <v>1382</v>
      </c>
      <c r="E2787" s="308" t="s">
        <v>13947</v>
      </c>
      <c r="F2787" s="309" t="s">
        <v>12076</v>
      </c>
      <c r="G2787" s="309" t="s">
        <v>12091</v>
      </c>
      <c r="H2787" s="309" t="s">
        <v>12092</v>
      </c>
      <c r="I2787" s="309" t="s">
        <v>5701</v>
      </c>
      <c r="J2787" s="309" t="s">
        <v>15063</v>
      </c>
      <c r="K2787" s="310">
        <v>1.5549999999999999</v>
      </c>
      <c r="L2787" s="310">
        <v>1.5549999999999999</v>
      </c>
      <c r="M2787" s="310">
        <v>1.398298</v>
      </c>
      <c r="N2787" s="310"/>
      <c r="O2787" s="310">
        <f t="shared" si="43"/>
        <v>10.077299035369769</v>
      </c>
      <c r="P2787" s="310">
        <v>11.348729243090471</v>
      </c>
      <c r="Q2787" s="309" t="s">
        <v>15063</v>
      </c>
      <c r="R2787" s="311"/>
    </row>
    <row r="2788" spans="1:18" s="312" customFormat="1" x14ac:dyDescent="0.3">
      <c r="A2788" s="307">
        <v>2785</v>
      </c>
      <c r="B2788" s="308" t="s">
        <v>5271</v>
      </c>
      <c r="C2788" s="308" t="s">
        <v>1380</v>
      </c>
      <c r="D2788" s="308" t="s">
        <v>1382</v>
      </c>
      <c r="E2788" s="308" t="s">
        <v>13947</v>
      </c>
      <c r="F2788" s="309" t="s">
        <v>12076</v>
      </c>
      <c r="G2788" s="309" t="s">
        <v>12093</v>
      </c>
      <c r="H2788" s="309" t="s">
        <v>12094</v>
      </c>
      <c r="I2788" s="309" t="s">
        <v>5701</v>
      </c>
      <c r="J2788" s="309" t="s">
        <v>15063</v>
      </c>
      <c r="K2788" s="310">
        <v>0.99233000000000005</v>
      </c>
      <c r="L2788" s="310">
        <v>0.99233000000000005</v>
      </c>
      <c r="M2788" s="310">
        <v>0.8906115</v>
      </c>
      <c r="N2788" s="310"/>
      <c r="O2788" s="310">
        <f t="shared" si="43"/>
        <v>10.250471113440089</v>
      </c>
      <c r="P2788" s="310">
        <v>10.250471113440085</v>
      </c>
      <c r="Q2788" s="309" t="s">
        <v>15063</v>
      </c>
      <c r="R2788" s="311"/>
    </row>
    <row r="2789" spans="1:18" s="312" customFormat="1" x14ac:dyDescent="0.3">
      <c r="A2789" s="307">
        <v>2786</v>
      </c>
      <c r="B2789" s="308" t="s">
        <v>5271</v>
      </c>
      <c r="C2789" s="308" t="s">
        <v>1380</v>
      </c>
      <c r="D2789" s="308" t="s">
        <v>1382</v>
      </c>
      <c r="E2789" s="308" t="s">
        <v>13947</v>
      </c>
      <c r="F2789" s="309" t="s">
        <v>12076</v>
      </c>
      <c r="G2789" s="309" t="s">
        <v>12095</v>
      </c>
      <c r="H2789" s="309" t="s">
        <v>12096</v>
      </c>
      <c r="I2789" s="309" t="s">
        <v>2414</v>
      </c>
      <c r="J2789" s="309" t="s">
        <v>15063</v>
      </c>
      <c r="K2789" s="310">
        <v>9.6000000000000002E-4</v>
      </c>
      <c r="L2789" s="310">
        <v>9.6000000000000002E-4</v>
      </c>
      <c r="M2789" s="310">
        <v>0</v>
      </c>
      <c r="N2789" s="310"/>
      <c r="O2789" s="310">
        <f t="shared" si="43"/>
        <v>100</v>
      </c>
      <c r="P2789" s="310" t="e">
        <v>#DIV/0!</v>
      </c>
      <c r="Q2789" s="309" t="s">
        <v>15063</v>
      </c>
      <c r="R2789" s="311"/>
    </row>
    <row r="2790" spans="1:18" s="312" customFormat="1" x14ac:dyDescent="0.3">
      <c r="A2790" s="307">
        <v>2787</v>
      </c>
      <c r="B2790" s="308" t="s">
        <v>5271</v>
      </c>
      <c r="C2790" s="308" t="s">
        <v>1380</v>
      </c>
      <c r="D2790" s="308" t="s">
        <v>1382</v>
      </c>
      <c r="E2790" s="308" t="s">
        <v>13947</v>
      </c>
      <c r="F2790" s="309" t="s">
        <v>12076</v>
      </c>
      <c r="G2790" s="309" t="s">
        <v>12097</v>
      </c>
      <c r="H2790" s="309" t="s">
        <v>12098</v>
      </c>
      <c r="I2790" s="309" t="s">
        <v>5706</v>
      </c>
      <c r="J2790" s="309" t="s">
        <v>15063</v>
      </c>
      <c r="K2790" s="310">
        <v>0.312</v>
      </c>
      <c r="L2790" s="310">
        <v>0.312</v>
      </c>
      <c r="M2790" s="310">
        <v>0.27826200000000001</v>
      </c>
      <c r="N2790" s="310"/>
      <c r="O2790" s="310">
        <f t="shared" si="43"/>
        <v>10.813461538461535</v>
      </c>
      <c r="P2790" s="310">
        <v>43.941374503299357</v>
      </c>
      <c r="Q2790" s="309" t="s">
        <v>15063</v>
      </c>
      <c r="R2790" s="311"/>
    </row>
    <row r="2791" spans="1:18" s="312" customFormat="1" x14ac:dyDescent="0.3">
      <c r="A2791" s="307">
        <v>2788</v>
      </c>
      <c r="B2791" s="308" t="s">
        <v>5271</v>
      </c>
      <c r="C2791" s="308" t="s">
        <v>1380</v>
      </c>
      <c r="D2791" s="308" t="s">
        <v>1382</v>
      </c>
      <c r="E2791" s="308" t="s">
        <v>13947</v>
      </c>
      <c r="F2791" s="309" t="s">
        <v>12076</v>
      </c>
      <c r="G2791" s="309" t="s">
        <v>12099</v>
      </c>
      <c r="H2791" s="309" t="s">
        <v>12100</v>
      </c>
      <c r="I2791" s="309" t="s">
        <v>5706</v>
      </c>
      <c r="J2791" s="309" t="s">
        <v>15063</v>
      </c>
      <c r="K2791" s="310">
        <v>0.54820000000000002</v>
      </c>
      <c r="L2791" s="310">
        <v>0.54820000000000002</v>
      </c>
      <c r="M2791" s="310">
        <v>0.47968500000000003</v>
      </c>
      <c r="N2791" s="310"/>
      <c r="O2791" s="310">
        <f t="shared" si="43"/>
        <v>12.49817584823057</v>
      </c>
      <c r="P2791" s="310">
        <v>44.282260566827539</v>
      </c>
      <c r="Q2791" s="309" t="s">
        <v>15063</v>
      </c>
      <c r="R2791" s="311"/>
    </row>
    <row r="2792" spans="1:18" s="312" customFormat="1" x14ac:dyDescent="0.3">
      <c r="A2792" s="307">
        <v>2789</v>
      </c>
      <c r="B2792" s="308" t="s">
        <v>5271</v>
      </c>
      <c r="C2792" s="308" t="s">
        <v>1380</v>
      </c>
      <c r="D2792" s="308" t="s">
        <v>1382</v>
      </c>
      <c r="E2792" s="308" t="s">
        <v>13947</v>
      </c>
      <c r="F2792" s="309" t="s">
        <v>12076</v>
      </c>
      <c r="G2792" s="309" t="s">
        <v>12101</v>
      </c>
      <c r="H2792" s="309" t="s">
        <v>12102</v>
      </c>
      <c r="I2792" s="309" t="s">
        <v>5706</v>
      </c>
      <c r="J2792" s="309" t="s">
        <v>15063</v>
      </c>
      <c r="K2792" s="310">
        <v>0.72214</v>
      </c>
      <c r="L2792" s="310">
        <v>0.72214</v>
      </c>
      <c r="M2792" s="310">
        <v>0.63910400000000001</v>
      </c>
      <c r="N2792" s="310"/>
      <c r="O2792" s="310">
        <f t="shared" si="43"/>
        <v>11.498601379233943</v>
      </c>
      <c r="P2792" s="310">
        <v>35.544883933422952</v>
      </c>
      <c r="Q2792" s="309" t="s">
        <v>15063</v>
      </c>
      <c r="R2792" s="311"/>
    </row>
    <row r="2793" spans="1:18" s="312" customFormat="1" x14ac:dyDescent="0.3">
      <c r="A2793" s="307">
        <v>2790</v>
      </c>
      <c r="B2793" s="308" t="s">
        <v>5271</v>
      </c>
      <c r="C2793" s="308" t="s">
        <v>1380</v>
      </c>
      <c r="D2793" s="308" t="s">
        <v>1382</v>
      </c>
      <c r="E2793" s="308" t="s">
        <v>13947</v>
      </c>
      <c r="F2793" s="309" t="s">
        <v>12076</v>
      </c>
      <c r="G2793" s="309" t="s">
        <v>12103</v>
      </c>
      <c r="H2793" s="309" t="s">
        <v>12104</v>
      </c>
      <c r="I2793" s="309" t="s">
        <v>5706</v>
      </c>
      <c r="J2793" s="309" t="s">
        <v>15063</v>
      </c>
      <c r="K2793" s="310">
        <v>0.30790000000000001</v>
      </c>
      <c r="L2793" s="310">
        <v>0.30790000000000001</v>
      </c>
      <c r="M2793" s="310">
        <v>0.27589904999999998</v>
      </c>
      <c r="N2793" s="310"/>
      <c r="O2793" s="310">
        <f t="shared" si="43"/>
        <v>10.393293277038008</v>
      </c>
      <c r="P2793" s="310">
        <v>51.434162291931898</v>
      </c>
      <c r="Q2793" s="309" t="s">
        <v>15063</v>
      </c>
      <c r="R2793" s="311"/>
    </row>
    <row r="2794" spans="1:18" s="312" customFormat="1" x14ac:dyDescent="0.3">
      <c r="A2794" s="307">
        <v>2791</v>
      </c>
      <c r="B2794" s="308" t="s">
        <v>5271</v>
      </c>
      <c r="C2794" s="308" t="s">
        <v>1380</v>
      </c>
      <c r="D2794" s="308" t="s">
        <v>1382</v>
      </c>
      <c r="E2794" s="308" t="s">
        <v>13947</v>
      </c>
      <c r="F2794" s="309" t="s">
        <v>12076</v>
      </c>
      <c r="G2794" s="309" t="s">
        <v>12105</v>
      </c>
      <c r="H2794" s="309" t="s">
        <v>12106</v>
      </c>
      <c r="I2794" s="309" t="s">
        <v>5706</v>
      </c>
      <c r="J2794" s="309" t="s">
        <v>15063</v>
      </c>
      <c r="K2794" s="310">
        <v>0.33260000000000001</v>
      </c>
      <c r="L2794" s="310">
        <v>0.33260000000000001</v>
      </c>
      <c r="M2794" s="310">
        <v>0.29610579999999997</v>
      </c>
      <c r="N2794" s="310"/>
      <c r="O2794" s="310">
        <f t="shared" si="43"/>
        <v>10.972399278412517</v>
      </c>
      <c r="P2794" s="310">
        <v>30.603189710814426</v>
      </c>
      <c r="Q2794" s="309" t="s">
        <v>15063</v>
      </c>
      <c r="R2794" s="311"/>
    </row>
    <row r="2795" spans="1:18" s="312" customFormat="1" x14ac:dyDescent="0.3">
      <c r="A2795" s="307">
        <v>2792</v>
      </c>
      <c r="B2795" s="308" t="s">
        <v>5271</v>
      </c>
      <c r="C2795" s="308" t="s">
        <v>1380</v>
      </c>
      <c r="D2795" s="308" t="s">
        <v>1382</v>
      </c>
      <c r="E2795" s="308" t="s">
        <v>13947</v>
      </c>
      <c r="F2795" s="309" t="s">
        <v>12076</v>
      </c>
      <c r="G2795" s="309" t="s">
        <v>12107</v>
      </c>
      <c r="H2795" s="309" t="s">
        <v>12108</v>
      </c>
      <c r="I2795" s="309" t="s">
        <v>5706</v>
      </c>
      <c r="J2795" s="309" t="s">
        <v>15063</v>
      </c>
      <c r="K2795" s="310">
        <v>0.81530000000000002</v>
      </c>
      <c r="L2795" s="310">
        <v>0.81530000000000002</v>
      </c>
      <c r="M2795" s="310">
        <v>0.72851700000000008</v>
      </c>
      <c r="N2795" s="310"/>
      <c r="O2795" s="310">
        <f t="shared" si="43"/>
        <v>10.644302710658646</v>
      </c>
      <c r="P2795" s="310">
        <v>50.543887711730463</v>
      </c>
      <c r="Q2795" s="309" t="s">
        <v>15063</v>
      </c>
      <c r="R2795" s="311"/>
    </row>
    <row r="2796" spans="1:18" s="312" customFormat="1" x14ac:dyDescent="0.3">
      <c r="A2796" s="307">
        <v>2793</v>
      </c>
      <c r="B2796" s="308" t="s">
        <v>5271</v>
      </c>
      <c r="C2796" s="308" t="s">
        <v>1380</v>
      </c>
      <c r="D2796" s="308" t="s">
        <v>1382</v>
      </c>
      <c r="E2796" s="308" t="s">
        <v>13947</v>
      </c>
      <c r="F2796" s="309" t="s">
        <v>12076</v>
      </c>
      <c r="G2796" s="309" t="s">
        <v>12109</v>
      </c>
      <c r="H2796" s="309" t="s">
        <v>12110</v>
      </c>
      <c r="I2796" s="309" t="s">
        <v>5706</v>
      </c>
      <c r="J2796" s="309" t="s">
        <v>15063</v>
      </c>
      <c r="K2796" s="310">
        <v>0.44079999999999997</v>
      </c>
      <c r="L2796" s="310">
        <v>0.44079999999999997</v>
      </c>
      <c r="M2796" s="310">
        <v>0.39401785</v>
      </c>
      <c r="N2796" s="310"/>
      <c r="O2796" s="310">
        <f t="shared" si="43"/>
        <v>10.613010435571681</v>
      </c>
      <c r="P2796" s="310">
        <v>28.833952044818524</v>
      </c>
      <c r="Q2796" s="309" t="s">
        <v>15063</v>
      </c>
      <c r="R2796" s="311"/>
    </row>
    <row r="2797" spans="1:18" s="312" customFormat="1" x14ac:dyDescent="0.3">
      <c r="A2797" s="307">
        <v>2794</v>
      </c>
      <c r="B2797" s="308" t="s">
        <v>5271</v>
      </c>
      <c r="C2797" s="308" t="s">
        <v>1380</v>
      </c>
      <c r="D2797" s="308" t="s">
        <v>1382</v>
      </c>
      <c r="E2797" s="308" t="s">
        <v>13947</v>
      </c>
      <c r="F2797" s="309" t="s">
        <v>12076</v>
      </c>
      <c r="G2797" s="309" t="s">
        <v>12111</v>
      </c>
      <c r="H2797" s="309" t="s">
        <v>12112</v>
      </c>
      <c r="I2797" s="309" t="s">
        <v>2405</v>
      </c>
      <c r="J2797" s="309" t="s">
        <v>15063</v>
      </c>
      <c r="K2797" s="310">
        <v>0.36709999999999998</v>
      </c>
      <c r="L2797" s="310">
        <v>0.36709999999999998</v>
      </c>
      <c r="M2797" s="310">
        <v>0.35490299999999997</v>
      </c>
      <c r="N2797" s="310"/>
      <c r="O2797" s="310">
        <f t="shared" si="43"/>
        <v>3.3225279215472665</v>
      </c>
      <c r="P2797" s="310">
        <v>14.061347426480841</v>
      </c>
      <c r="Q2797" s="309" t="s">
        <v>15063</v>
      </c>
      <c r="R2797" s="311"/>
    </row>
    <row r="2798" spans="1:18" s="312" customFormat="1" x14ac:dyDescent="0.3">
      <c r="A2798" s="307">
        <v>2795</v>
      </c>
      <c r="B2798" s="308" t="s">
        <v>5271</v>
      </c>
      <c r="C2798" s="308" t="s">
        <v>1380</v>
      </c>
      <c r="D2798" s="308" t="s">
        <v>1382</v>
      </c>
      <c r="E2798" s="308" t="s">
        <v>13947</v>
      </c>
      <c r="F2798" s="309" t="s">
        <v>12076</v>
      </c>
      <c r="G2798" s="309" t="s">
        <v>12113</v>
      </c>
      <c r="H2798" s="309" t="s">
        <v>12114</v>
      </c>
      <c r="I2798" s="309" t="s">
        <v>5701</v>
      </c>
      <c r="J2798" s="309" t="s">
        <v>15063</v>
      </c>
      <c r="K2798" s="310">
        <v>0.97160000000000002</v>
      </c>
      <c r="L2798" s="310">
        <v>0.97160000000000002</v>
      </c>
      <c r="M2798" s="310">
        <v>0.87499300000000002</v>
      </c>
      <c r="N2798" s="310"/>
      <c r="O2798" s="310">
        <f t="shared" si="43"/>
        <v>9.9430835734870318</v>
      </c>
      <c r="P2798" s="310">
        <v>9.9430835734870335</v>
      </c>
      <c r="Q2798" s="309" t="s">
        <v>15063</v>
      </c>
      <c r="R2798" s="311"/>
    </row>
    <row r="2799" spans="1:18" s="312" customFormat="1" x14ac:dyDescent="0.3">
      <c r="A2799" s="307">
        <v>2796</v>
      </c>
      <c r="B2799" s="308" t="s">
        <v>5271</v>
      </c>
      <c r="C2799" s="308" t="s">
        <v>1380</v>
      </c>
      <c r="D2799" s="308" t="s">
        <v>1382</v>
      </c>
      <c r="E2799" s="308" t="s">
        <v>13947</v>
      </c>
      <c r="F2799" s="309" t="s">
        <v>12076</v>
      </c>
      <c r="G2799" s="309" t="s">
        <v>12115</v>
      </c>
      <c r="H2799" s="309" t="s">
        <v>12116</v>
      </c>
      <c r="I2799" s="309" t="s">
        <v>5701</v>
      </c>
      <c r="J2799" s="309" t="s">
        <v>15063</v>
      </c>
      <c r="K2799" s="310">
        <v>0.93609999999999993</v>
      </c>
      <c r="L2799" s="310">
        <v>0.93609999999999993</v>
      </c>
      <c r="M2799" s="310">
        <v>0.83722300000000005</v>
      </c>
      <c r="N2799" s="310"/>
      <c r="O2799" s="310">
        <f t="shared" si="43"/>
        <v>10.562653562653551</v>
      </c>
      <c r="P2799" s="310">
        <v>14.226970109675952</v>
      </c>
      <c r="Q2799" s="309" t="s">
        <v>15063</v>
      </c>
      <c r="R2799" s="311"/>
    </row>
    <row r="2800" spans="1:18" s="312" customFormat="1" x14ac:dyDescent="0.3">
      <c r="A2800" s="307">
        <v>2797</v>
      </c>
      <c r="B2800" s="308" t="s">
        <v>5271</v>
      </c>
      <c r="C2800" s="308" t="s">
        <v>1380</v>
      </c>
      <c r="D2800" s="308" t="s">
        <v>1382</v>
      </c>
      <c r="E2800" s="308" t="s">
        <v>13947</v>
      </c>
      <c r="F2800" s="309" t="s">
        <v>12117</v>
      </c>
      <c r="G2800" s="309" t="s">
        <v>12118</v>
      </c>
      <c r="H2800" s="309" t="s">
        <v>12119</v>
      </c>
      <c r="I2800" s="309" t="s">
        <v>5701</v>
      </c>
      <c r="J2800" s="309" t="s">
        <v>15063</v>
      </c>
      <c r="K2800" s="310">
        <v>0.73175999999999997</v>
      </c>
      <c r="L2800" s="310">
        <v>0.73175999999999997</v>
      </c>
      <c r="M2800" s="310">
        <v>0.65726200000000001</v>
      </c>
      <c r="N2800" s="310"/>
      <c r="O2800" s="310">
        <f t="shared" si="43"/>
        <v>10.180660325789871</v>
      </c>
      <c r="P2800" s="310">
        <v>10.683586889139606</v>
      </c>
      <c r="Q2800" s="309" t="s">
        <v>15063</v>
      </c>
      <c r="R2800" s="311"/>
    </row>
    <row r="2801" spans="1:18" s="312" customFormat="1" x14ac:dyDescent="0.3">
      <c r="A2801" s="307">
        <v>2798</v>
      </c>
      <c r="B2801" s="308" t="s">
        <v>5271</v>
      </c>
      <c r="C2801" s="308" t="s">
        <v>1380</v>
      </c>
      <c r="D2801" s="308" t="s">
        <v>1382</v>
      </c>
      <c r="E2801" s="308" t="s">
        <v>13947</v>
      </c>
      <c r="F2801" s="309" t="s">
        <v>12117</v>
      </c>
      <c r="G2801" s="309" t="s">
        <v>12120</v>
      </c>
      <c r="H2801" s="309" t="s">
        <v>12121</v>
      </c>
      <c r="I2801" s="309" t="s">
        <v>5706</v>
      </c>
      <c r="J2801" s="309" t="s">
        <v>15063</v>
      </c>
      <c r="K2801" s="310">
        <v>0.64060000000000006</v>
      </c>
      <c r="L2801" s="310">
        <v>0.64060000000000006</v>
      </c>
      <c r="M2801" s="310">
        <v>0.56439209000000001</v>
      </c>
      <c r="N2801" s="310"/>
      <c r="O2801" s="310">
        <f t="shared" si="43"/>
        <v>11.896333125195135</v>
      </c>
      <c r="P2801" s="310">
        <v>15.231617051186186</v>
      </c>
      <c r="Q2801" s="309" t="s">
        <v>15063</v>
      </c>
      <c r="R2801" s="311"/>
    </row>
    <row r="2802" spans="1:18" s="312" customFormat="1" x14ac:dyDescent="0.3">
      <c r="A2802" s="307">
        <v>2799</v>
      </c>
      <c r="B2802" s="308" t="s">
        <v>5271</v>
      </c>
      <c r="C2802" s="308" t="s">
        <v>1380</v>
      </c>
      <c r="D2802" s="308" t="s">
        <v>1382</v>
      </c>
      <c r="E2802" s="308" t="s">
        <v>13947</v>
      </c>
      <c r="F2802" s="309" t="s">
        <v>12117</v>
      </c>
      <c r="G2802" s="309" t="s">
        <v>12123</v>
      </c>
      <c r="H2802" s="309" t="s">
        <v>12124</v>
      </c>
      <c r="I2802" s="309" t="s">
        <v>5701</v>
      </c>
      <c r="J2802" s="309" t="s">
        <v>15063</v>
      </c>
      <c r="K2802" s="310">
        <v>1.12338</v>
      </c>
      <c r="L2802" s="310">
        <v>1.12338</v>
      </c>
      <c r="M2802" s="310">
        <v>1.0092285000000001</v>
      </c>
      <c r="N2802" s="310"/>
      <c r="O2802" s="310">
        <f t="shared" si="43"/>
        <v>10.161432462746351</v>
      </c>
      <c r="P2802" s="310">
        <v>10.457950945987838</v>
      </c>
      <c r="Q2802" s="309" t="s">
        <v>15063</v>
      </c>
      <c r="R2802" s="311"/>
    </row>
    <row r="2803" spans="1:18" s="312" customFormat="1" x14ac:dyDescent="0.3">
      <c r="A2803" s="307">
        <v>2800</v>
      </c>
      <c r="B2803" s="308" t="s">
        <v>5271</v>
      </c>
      <c r="C2803" s="308" t="s">
        <v>1380</v>
      </c>
      <c r="D2803" s="308" t="s">
        <v>1382</v>
      </c>
      <c r="E2803" s="308" t="s">
        <v>13947</v>
      </c>
      <c r="F2803" s="309" t="s">
        <v>12117</v>
      </c>
      <c r="G2803" s="309" t="s">
        <v>12125</v>
      </c>
      <c r="H2803" s="309" t="s">
        <v>12126</v>
      </c>
      <c r="I2803" s="309" t="s">
        <v>2405</v>
      </c>
      <c r="J2803" s="309" t="s">
        <v>15063</v>
      </c>
      <c r="K2803" s="310">
        <v>0.34858</v>
      </c>
      <c r="L2803" s="310">
        <v>0.34858</v>
      </c>
      <c r="M2803" s="310">
        <v>0.32905439999999997</v>
      </c>
      <c r="N2803" s="310"/>
      <c r="O2803" s="310">
        <f t="shared" si="43"/>
        <v>5.6014688163405904</v>
      </c>
      <c r="P2803" s="310">
        <v>5.6014688163406046</v>
      </c>
      <c r="Q2803" s="309" t="s">
        <v>15063</v>
      </c>
      <c r="R2803" s="311"/>
    </row>
    <row r="2804" spans="1:18" s="312" customFormat="1" x14ac:dyDescent="0.3">
      <c r="A2804" s="307">
        <v>2801</v>
      </c>
      <c r="B2804" s="308" t="s">
        <v>5271</v>
      </c>
      <c r="C2804" s="308" t="s">
        <v>1380</v>
      </c>
      <c r="D2804" s="308" t="s">
        <v>1382</v>
      </c>
      <c r="E2804" s="308" t="s">
        <v>13947</v>
      </c>
      <c r="F2804" s="309" t="s">
        <v>12117</v>
      </c>
      <c r="G2804" s="309" t="s">
        <v>12127</v>
      </c>
      <c r="H2804" s="309" t="s">
        <v>12128</v>
      </c>
      <c r="I2804" s="309" t="s">
        <v>5701</v>
      </c>
      <c r="J2804" s="309" t="s">
        <v>15063</v>
      </c>
      <c r="K2804" s="310">
        <v>0.62868000000000002</v>
      </c>
      <c r="L2804" s="310">
        <v>0.62868000000000002</v>
      </c>
      <c r="M2804" s="310">
        <v>0.56583800000000006</v>
      </c>
      <c r="N2804" s="310"/>
      <c r="O2804" s="310">
        <f t="shared" si="43"/>
        <v>9.9958643507030533</v>
      </c>
      <c r="P2804" s="310">
        <v>9.9958643507030551</v>
      </c>
      <c r="Q2804" s="309" t="s">
        <v>15063</v>
      </c>
      <c r="R2804" s="311"/>
    </row>
    <row r="2805" spans="1:18" s="312" customFormat="1" x14ac:dyDescent="0.3">
      <c r="A2805" s="307">
        <v>2802</v>
      </c>
      <c r="B2805" s="308" t="s">
        <v>5271</v>
      </c>
      <c r="C2805" s="308" t="s">
        <v>1380</v>
      </c>
      <c r="D2805" s="308" t="s">
        <v>1382</v>
      </c>
      <c r="E2805" s="308" t="s">
        <v>13947</v>
      </c>
      <c r="F2805" s="309" t="s">
        <v>12117</v>
      </c>
      <c r="G2805" s="309" t="s">
        <v>12129</v>
      </c>
      <c r="H2805" s="309" t="s">
        <v>12130</v>
      </c>
      <c r="I2805" s="309" t="s">
        <v>5701</v>
      </c>
      <c r="J2805" s="309" t="s">
        <v>15063</v>
      </c>
      <c r="K2805" s="310">
        <v>0.65515999999999996</v>
      </c>
      <c r="L2805" s="310">
        <v>0.65515999999999996</v>
      </c>
      <c r="M2805" s="310">
        <v>0.58890100000000001</v>
      </c>
      <c r="N2805" s="310"/>
      <c r="O2805" s="310">
        <f t="shared" si="43"/>
        <v>10.113407411929904</v>
      </c>
      <c r="P2805" s="310">
        <v>10.113407411929909</v>
      </c>
      <c r="Q2805" s="309" t="s">
        <v>15063</v>
      </c>
      <c r="R2805" s="311"/>
    </row>
    <row r="2806" spans="1:18" s="312" customFormat="1" x14ac:dyDescent="0.3">
      <c r="A2806" s="307">
        <v>2803</v>
      </c>
      <c r="B2806" s="308" t="s">
        <v>5271</v>
      </c>
      <c r="C2806" s="308" t="s">
        <v>1380</v>
      </c>
      <c r="D2806" s="308" t="s">
        <v>1382</v>
      </c>
      <c r="E2806" s="308" t="s">
        <v>13947</v>
      </c>
      <c r="F2806" s="309" t="s">
        <v>12117</v>
      </c>
      <c r="G2806" s="309" t="s">
        <v>12131</v>
      </c>
      <c r="H2806" s="309" t="s">
        <v>12132</v>
      </c>
      <c r="I2806" s="309" t="s">
        <v>5701</v>
      </c>
      <c r="J2806" s="309" t="s">
        <v>15063</v>
      </c>
      <c r="K2806" s="310">
        <v>0.98384000000000005</v>
      </c>
      <c r="L2806" s="310">
        <v>0.98384000000000005</v>
      </c>
      <c r="M2806" s="310">
        <v>0.88369120000000012</v>
      </c>
      <c r="N2806" s="310"/>
      <c r="O2806" s="310">
        <f t="shared" si="43"/>
        <v>10.179378760774101</v>
      </c>
      <c r="P2806" s="310">
        <v>10.179378760774105</v>
      </c>
      <c r="Q2806" s="309" t="s">
        <v>15063</v>
      </c>
      <c r="R2806" s="311"/>
    </row>
    <row r="2807" spans="1:18" s="312" customFormat="1" x14ac:dyDescent="0.3">
      <c r="A2807" s="307">
        <v>2804</v>
      </c>
      <c r="B2807" s="308" t="s">
        <v>5271</v>
      </c>
      <c r="C2807" s="308" t="s">
        <v>1380</v>
      </c>
      <c r="D2807" s="308" t="s">
        <v>1382</v>
      </c>
      <c r="E2807" s="308" t="s">
        <v>13947</v>
      </c>
      <c r="F2807" s="309" t="s">
        <v>12117</v>
      </c>
      <c r="G2807" s="309" t="s">
        <v>12133</v>
      </c>
      <c r="H2807" s="309" t="s">
        <v>14823</v>
      </c>
      <c r="I2807" s="309" t="s">
        <v>5701</v>
      </c>
      <c r="J2807" s="309" t="s">
        <v>15063</v>
      </c>
      <c r="K2807" s="310">
        <v>0.66778000000000004</v>
      </c>
      <c r="L2807" s="310">
        <v>0.66778000000000004</v>
      </c>
      <c r="M2807" s="310">
        <v>0.60231000000000001</v>
      </c>
      <c r="N2807" s="310"/>
      <c r="O2807" s="310">
        <f t="shared" si="43"/>
        <v>9.8041271077300944</v>
      </c>
      <c r="P2807" s="310">
        <v>9.8041271077300873</v>
      </c>
      <c r="Q2807" s="309" t="s">
        <v>15063</v>
      </c>
      <c r="R2807" s="311"/>
    </row>
    <row r="2808" spans="1:18" s="312" customFormat="1" x14ac:dyDescent="0.3">
      <c r="A2808" s="307">
        <v>2805</v>
      </c>
      <c r="B2808" s="308" t="s">
        <v>5271</v>
      </c>
      <c r="C2808" s="308" t="s">
        <v>1380</v>
      </c>
      <c r="D2808" s="308" t="s">
        <v>1382</v>
      </c>
      <c r="E2808" s="308" t="s">
        <v>13947</v>
      </c>
      <c r="F2808" s="309" t="s">
        <v>12117</v>
      </c>
      <c r="G2808" s="309" t="s">
        <v>12134</v>
      </c>
      <c r="H2808" s="309" t="s">
        <v>12135</v>
      </c>
      <c r="I2808" s="309" t="s">
        <v>5701</v>
      </c>
      <c r="J2808" s="309" t="s">
        <v>15063</v>
      </c>
      <c r="K2808" s="310">
        <v>0.90888000000000002</v>
      </c>
      <c r="L2808" s="310">
        <v>0.90888000000000002</v>
      </c>
      <c r="M2808" s="310">
        <v>0.81751399999999996</v>
      </c>
      <c r="N2808" s="310"/>
      <c r="O2808" s="310">
        <f t="shared" si="43"/>
        <v>10.052592201390729</v>
      </c>
      <c r="P2808" s="310">
        <v>10.052592201390741</v>
      </c>
      <c r="Q2808" s="309" t="s">
        <v>15063</v>
      </c>
      <c r="R2808" s="311"/>
    </row>
    <row r="2809" spans="1:18" s="312" customFormat="1" x14ac:dyDescent="0.3">
      <c r="A2809" s="307">
        <v>2806</v>
      </c>
      <c r="B2809" s="308" t="s">
        <v>5271</v>
      </c>
      <c r="C2809" s="308" t="s">
        <v>1380</v>
      </c>
      <c r="D2809" s="308" t="s">
        <v>1382</v>
      </c>
      <c r="E2809" s="308" t="s">
        <v>13947</v>
      </c>
      <c r="F2809" s="309" t="s">
        <v>12117</v>
      </c>
      <c r="G2809" s="309" t="s">
        <v>12136</v>
      </c>
      <c r="H2809" s="309" t="s">
        <v>12137</v>
      </c>
      <c r="I2809" s="309" t="s">
        <v>5706</v>
      </c>
      <c r="J2809" s="309" t="s">
        <v>15063</v>
      </c>
      <c r="K2809" s="310">
        <v>0.27445999999999998</v>
      </c>
      <c r="L2809" s="310">
        <v>0.27445999999999998</v>
      </c>
      <c r="M2809" s="310">
        <v>0.25601200000000002</v>
      </c>
      <c r="N2809" s="310"/>
      <c r="O2809" s="310">
        <f t="shared" si="43"/>
        <v>6.7215623405960674</v>
      </c>
      <c r="P2809" s="310">
        <v>57.329916506976211</v>
      </c>
      <c r="Q2809" s="309" t="s">
        <v>15063</v>
      </c>
      <c r="R2809" s="311"/>
    </row>
    <row r="2810" spans="1:18" s="312" customFormat="1" x14ac:dyDescent="0.3">
      <c r="A2810" s="307">
        <v>2807</v>
      </c>
      <c r="B2810" s="308" t="s">
        <v>5271</v>
      </c>
      <c r="C2810" s="308" t="s">
        <v>1380</v>
      </c>
      <c r="D2810" s="308" t="s">
        <v>1382</v>
      </c>
      <c r="E2810" s="308" t="s">
        <v>13947</v>
      </c>
      <c r="F2810" s="309" t="s">
        <v>12117</v>
      </c>
      <c r="G2810" s="309" t="s">
        <v>12138</v>
      </c>
      <c r="H2810" s="309" t="s">
        <v>12139</v>
      </c>
      <c r="I2810" s="309" t="s">
        <v>5706</v>
      </c>
      <c r="J2810" s="309" t="s">
        <v>15063</v>
      </c>
      <c r="K2810" s="310">
        <v>0.11100000000000002</v>
      </c>
      <c r="L2810" s="310">
        <v>0.11100000000000002</v>
      </c>
      <c r="M2810" s="310">
        <v>0.100356</v>
      </c>
      <c r="N2810" s="310"/>
      <c r="O2810" s="310">
        <f t="shared" si="43"/>
        <v>9.5891891891892005</v>
      </c>
      <c r="P2810" s="310">
        <v>58.524680485321781</v>
      </c>
      <c r="Q2810" s="309" t="s">
        <v>15063</v>
      </c>
      <c r="R2810" s="311"/>
    </row>
    <row r="2811" spans="1:18" s="312" customFormat="1" x14ac:dyDescent="0.3">
      <c r="A2811" s="307">
        <v>2808</v>
      </c>
      <c r="B2811" s="308" t="s">
        <v>5271</v>
      </c>
      <c r="C2811" s="308" t="s">
        <v>1380</v>
      </c>
      <c r="D2811" s="308" t="s">
        <v>1382</v>
      </c>
      <c r="E2811" s="308" t="s">
        <v>13947</v>
      </c>
      <c r="F2811" s="309" t="s">
        <v>12117</v>
      </c>
      <c r="G2811" s="309" t="s">
        <v>12140</v>
      </c>
      <c r="H2811" s="309" t="s">
        <v>12141</v>
      </c>
      <c r="I2811" s="309" t="s">
        <v>5706</v>
      </c>
      <c r="J2811" s="309" t="s">
        <v>15063</v>
      </c>
      <c r="K2811" s="310">
        <v>1.3109999999999999</v>
      </c>
      <c r="L2811" s="310">
        <v>1.3109999999999999</v>
      </c>
      <c r="M2811" s="310">
        <v>1.1681760000000001</v>
      </c>
      <c r="N2811" s="310"/>
      <c r="O2811" s="310">
        <f t="shared" si="43"/>
        <v>10.894279176201362</v>
      </c>
      <c r="P2811" s="310">
        <v>15.473598057072591</v>
      </c>
      <c r="Q2811" s="309" t="s">
        <v>15063</v>
      </c>
      <c r="R2811" s="311"/>
    </row>
    <row r="2812" spans="1:18" s="312" customFormat="1" x14ac:dyDescent="0.3">
      <c r="A2812" s="307">
        <v>2809</v>
      </c>
      <c r="B2812" s="308" t="s">
        <v>5271</v>
      </c>
      <c r="C2812" s="308" t="s">
        <v>1380</v>
      </c>
      <c r="D2812" s="308" t="s">
        <v>1382</v>
      </c>
      <c r="E2812" s="308" t="s">
        <v>1382</v>
      </c>
      <c r="F2812" s="309" t="s">
        <v>12142</v>
      </c>
      <c r="G2812" s="309" t="s">
        <v>12145</v>
      </c>
      <c r="H2812" s="309" t="s">
        <v>12146</v>
      </c>
      <c r="I2812" s="309" t="s">
        <v>5701</v>
      </c>
      <c r="J2812" s="309" t="s">
        <v>15063</v>
      </c>
      <c r="K2812" s="310">
        <v>1.13784</v>
      </c>
      <c r="L2812" s="310">
        <v>1.13784</v>
      </c>
      <c r="M2812" s="310">
        <v>1.0204394999999999</v>
      </c>
      <c r="N2812" s="310"/>
      <c r="O2812" s="310">
        <f t="shared" si="43"/>
        <v>10.317839063488718</v>
      </c>
      <c r="P2812" s="310">
        <v>10.317839063488721</v>
      </c>
      <c r="Q2812" s="309" t="s">
        <v>15063</v>
      </c>
      <c r="R2812" s="311"/>
    </row>
    <row r="2813" spans="1:18" s="312" customFormat="1" x14ac:dyDescent="0.3">
      <c r="A2813" s="307">
        <v>2810</v>
      </c>
      <c r="B2813" s="308" t="s">
        <v>5271</v>
      </c>
      <c r="C2813" s="308" t="s">
        <v>1380</v>
      </c>
      <c r="D2813" s="308" t="s">
        <v>1382</v>
      </c>
      <c r="E2813" s="308" t="s">
        <v>1382</v>
      </c>
      <c r="F2813" s="309" t="s">
        <v>12142</v>
      </c>
      <c r="G2813" s="309" t="s">
        <v>12147</v>
      </c>
      <c r="H2813" s="309" t="s">
        <v>12148</v>
      </c>
      <c r="I2813" s="309" t="s">
        <v>5701</v>
      </c>
      <c r="J2813" s="309" t="s">
        <v>15063</v>
      </c>
      <c r="K2813" s="310">
        <v>1.0357000000000001</v>
      </c>
      <c r="L2813" s="310">
        <v>1.0357000000000001</v>
      </c>
      <c r="M2813" s="310">
        <v>0.93270549999999997</v>
      </c>
      <c r="N2813" s="310"/>
      <c r="O2813" s="310">
        <f t="shared" si="43"/>
        <v>9.944433716327131</v>
      </c>
      <c r="P2813" s="310">
        <v>9.9444337163271275</v>
      </c>
      <c r="Q2813" s="309" t="s">
        <v>15063</v>
      </c>
      <c r="R2813" s="311"/>
    </row>
    <row r="2814" spans="1:18" s="312" customFormat="1" x14ac:dyDescent="0.3">
      <c r="A2814" s="307">
        <v>2811</v>
      </c>
      <c r="B2814" s="308" t="s">
        <v>5271</v>
      </c>
      <c r="C2814" s="308" t="s">
        <v>1380</v>
      </c>
      <c r="D2814" s="308" t="s">
        <v>1382</v>
      </c>
      <c r="E2814" s="308" t="s">
        <v>1382</v>
      </c>
      <c r="F2814" s="309" t="s">
        <v>12142</v>
      </c>
      <c r="G2814" s="309" t="s">
        <v>12149</v>
      </c>
      <c r="H2814" s="309" t="s">
        <v>12150</v>
      </c>
      <c r="I2814" s="309" t="s">
        <v>5701</v>
      </c>
      <c r="J2814" s="309" t="s">
        <v>15063</v>
      </c>
      <c r="K2814" s="310">
        <v>0.82835999999999999</v>
      </c>
      <c r="L2814" s="310">
        <v>0.82835999999999999</v>
      </c>
      <c r="M2814" s="310">
        <v>0.74532799999999999</v>
      </c>
      <c r="N2814" s="310"/>
      <c r="O2814" s="310">
        <f t="shared" si="43"/>
        <v>10.023661210101888</v>
      </c>
      <c r="P2814" s="310">
        <v>10.023661210101887</v>
      </c>
      <c r="Q2814" s="309" t="s">
        <v>15063</v>
      </c>
      <c r="R2814" s="311"/>
    </row>
    <row r="2815" spans="1:18" s="312" customFormat="1" x14ac:dyDescent="0.3">
      <c r="A2815" s="307">
        <v>2812</v>
      </c>
      <c r="B2815" s="308" t="s">
        <v>5271</v>
      </c>
      <c r="C2815" s="308" t="s">
        <v>1380</v>
      </c>
      <c r="D2815" s="308" t="s">
        <v>1382</v>
      </c>
      <c r="E2815" s="308" t="s">
        <v>1382</v>
      </c>
      <c r="F2815" s="309" t="s">
        <v>12142</v>
      </c>
      <c r="G2815" s="309" t="s">
        <v>12151</v>
      </c>
      <c r="H2815" s="309" t="s">
        <v>12152</v>
      </c>
      <c r="I2815" s="309" t="s">
        <v>5701</v>
      </c>
      <c r="J2815" s="309" t="s">
        <v>15063</v>
      </c>
      <c r="K2815" s="310">
        <v>0.94209999999999994</v>
      </c>
      <c r="L2815" s="310">
        <v>0.94209999999999994</v>
      </c>
      <c r="M2815" s="310">
        <v>0.84595237000000001</v>
      </c>
      <c r="N2815" s="310"/>
      <c r="O2815" s="310">
        <f t="shared" si="43"/>
        <v>10.20567137246576</v>
      </c>
      <c r="P2815" s="310">
        <v>10.335783623885531</v>
      </c>
      <c r="Q2815" s="309" t="s">
        <v>15063</v>
      </c>
      <c r="R2815" s="311"/>
    </row>
    <row r="2816" spans="1:18" s="312" customFormat="1" x14ac:dyDescent="0.3">
      <c r="A2816" s="307">
        <v>2813</v>
      </c>
      <c r="B2816" s="308" t="s">
        <v>5271</v>
      </c>
      <c r="C2816" s="308" t="s">
        <v>1380</v>
      </c>
      <c r="D2816" s="308" t="s">
        <v>1382</v>
      </c>
      <c r="E2816" s="308" t="s">
        <v>1382</v>
      </c>
      <c r="F2816" s="309" t="s">
        <v>12142</v>
      </c>
      <c r="G2816" s="309" t="s">
        <v>12153</v>
      </c>
      <c r="H2816" s="309" t="s">
        <v>12154</v>
      </c>
      <c r="I2816" s="309" t="s">
        <v>5622</v>
      </c>
      <c r="J2816" s="309" t="s">
        <v>15063</v>
      </c>
      <c r="K2816" s="310">
        <v>1.1609799999999999</v>
      </c>
      <c r="L2816" s="310">
        <v>1.1609799999999999</v>
      </c>
      <c r="M2816" s="310">
        <v>0.99414749999999996</v>
      </c>
      <c r="N2816" s="310"/>
      <c r="O2816" s="310">
        <f t="shared" si="43"/>
        <v>14.369971920274246</v>
      </c>
      <c r="P2816" s="310">
        <v>14.36997192027426</v>
      </c>
      <c r="Q2816" s="309" t="s">
        <v>15063</v>
      </c>
      <c r="R2816" s="311"/>
    </row>
    <row r="2817" spans="1:18" s="312" customFormat="1" x14ac:dyDescent="0.3">
      <c r="A2817" s="307">
        <v>2814</v>
      </c>
      <c r="B2817" s="308" t="s">
        <v>5271</v>
      </c>
      <c r="C2817" s="308" t="s">
        <v>1380</v>
      </c>
      <c r="D2817" s="308" t="s">
        <v>1382</v>
      </c>
      <c r="E2817" s="308" t="s">
        <v>1382</v>
      </c>
      <c r="F2817" s="309" t="s">
        <v>12142</v>
      </c>
      <c r="G2817" s="309" t="s">
        <v>12155</v>
      </c>
      <c r="H2817" s="309" t="s">
        <v>12156</v>
      </c>
      <c r="I2817" s="309" t="s">
        <v>5701</v>
      </c>
      <c r="J2817" s="309" t="s">
        <v>15063</v>
      </c>
      <c r="K2817" s="310">
        <v>1.0361799999999999</v>
      </c>
      <c r="L2817" s="310">
        <v>1.0361799999999999</v>
      </c>
      <c r="M2817" s="310">
        <v>0.93181199999999997</v>
      </c>
      <c r="N2817" s="310"/>
      <c r="O2817" s="310">
        <f t="shared" si="43"/>
        <v>10.072381246501564</v>
      </c>
      <c r="P2817" s="310">
        <v>10.072381246501571</v>
      </c>
      <c r="Q2817" s="309" t="s">
        <v>15063</v>
      </c>
      <c r="R2817" s="311"/>
    </row>
    <row r="2818" spans="1:18" s="312" customFormat="1" x14ac:dyDescent="0.3">
      <c r="A2818" s="307">
        <v>2815</v>
      </c>
      <c r="B2818" s="308" t="s">
        <v>5271</v>
      </c>
      <c r="C2818" s="308" t="s">
        <v>1380</v>
      </c>
      <c r="D2818" s="308" t="s">
        <v>1382</v>
      </c>
      <c r="E2818" s="308" t="s">
        <v>1382</v>
      </c>
      <c r="F2818" s="309" t="s">
        <v>12142</v>
      </c>
      <c r="G2818" s="309" t="s">
        <v>12157</v>
      </c>
      <c r="H2818" s="309" t="s">
        <v>12158</v>
      </c>
      <c r="I2818" s="309" t="s">
        <v>5701</v>
      </c>
      <c r="J2818" s="309" t="s">
        <v>15063</v>
      </c>
      <c r="K2818" s="310">
        <v>1.28224</v>
      </c>
      <c r="L2818" s="310">
        <v>1.28224</v>
      </c>
      <c r="M2818" s="310">
        <v>1.1528065000000001</v>
      </c>
      <c r="N2818" s="310"/>
      <c r="O2818" s="310">
        <f t="shared" si="43"/>
        <v>10.094327115048662</v>
      </c>
      <c r="P2818" s="310">
        <v>10.642511345458583</v>
      </c>
      <c r="Q2818" s="309" t="s">
        <v>15063</v>
      </c>
      <c r="R2818" s="311"/>
    </row>
    <row r="2819" spans="1:18" s="312" customFormat="1" x14ac:dyDescent="0.3">
      <c r="A2819" s="307">
        <v>2816</v>
      </c>
      <c r="B2819" s="308" t="s">
        <v>5271</v>
      </c>
      <c r="C2819" s="308" t="s">
        <v>1380</v>
      </c>
      <c r="D2819" s="308" t="s">
        <v>1382</v>
      </c>
      <c r="E2819" s="308" t="s">
        <v>1382</v>
      </c>
      <c r="F2819" s="309" t="s">
        <v>12142</v>
      </c>
      <c r="G2819" s="309" t="s">
        <v>12159</v>
      </c>
      <c r="H2819" s="309" t="s">
        <v>12160</v>
      </c>
      <c r="I2819" s="309" t="s">
        <v>5706</v>
      </c>
      <c r="J2819" s="309" t="s">
        <v>15063</v>
      </c>
      <c r="K2819" s="310">
        <v>0.665381</v>
      </c>
      <c r="L2819" s="310">
        <v>0.665381</v>
      </c>
      <c r="M2819" s="310">
        <v>0.57272100000000004</v>
      </c>
      <c r="N2819" s="310"/>
      <c r="O2819" s="310">
        <f t="shared" si="43"/>
        <v>13.925856013321686</v>
      </c>
      <c r="P2819" s="310">
        <v>81.629785025939256</v>
      </c>
      <c r="Q2819" s="309" t="s">
        <v>15063</v>
      </c>
      <c r="R2819" s="311"/>
    </row>
    <row r="2820" spans="1:18" s="312" customFormat="1" x14ac:dyDescent="0.3">
      <c r="A2820" s="307">
        <v>2817</v>
      </c>
      <c r="B2820" s="308" t="s">
        <v>5271</v>
      </c>
      <c r="C2820" s="308" t="s">
        <v>1380</v>
      </c>
      <c r="D2820" s="308" t="s">
        <v>1382</v>
      </c>
      <c r="E2820" s="308" t="s">
        <v>1382</v>
      </c>
      <c r="F2820" s="309" t="s">
        <v>12142</v>
      </c>
      <c r="G2820" s="309" t="s">
        <v>12161</v>
      </c>
      <c r="H2820" s="309" t="s">
        <v>12162</v>
      </c>
      <c r="I2820" s="309" t="s">
        <v>5706</v>
      </c>
      <c r="J2820" s="309" t="s">
        <v>15063</v>
      </c>
      <c r="K2820" s="310">
        <v>0.346279</v>
      </c>
      <c r="L2820" s="310">
        <v>0.346279</v>
      </c>
      <c r="M2820" s="310">
        <v>0.29900400000000005</v>
      </c>
      <c r="N2820" s="310"/>
      <c r="O2820" s="310">
        <f t="shared" ref="O2820:O2883" si="44">(L2820-M2820)/L2820*100</f>
        <v>13.652286162314189</v>
      </c>
      <c r="P2820" s="310">
        <v>65.119258068664493</v>
      </c>
      <c r="Q2820" s="309" t="s">
        <v>15063</v>
      </c>
      <c r="R2820" s="311"/>
    </row>
    <row r="2821" spans="1:18" s="312" customFormat="1" x14ac:dyDescent="0.3">
      <c r="A2821" s="307">
        <v>2818</v>
      </c>
      <c r="B2821" s="308" t="s">
        <v>5271</v>
      </c>
      <c r="C2821" s="308" t="s">
        <v>1380</v>
      </c>
      <c r="D2821" s="308" t="s">
        <v>1382</v>
      </c>
      <c r="E2821" s="308" t="s">
        <v>1382</v>
      </c>
      <c r="F2821" s="309" t="s">
        <v>12142</v>
      </c>
      <c r="G2821" s="309" t="s">
        <v>12163</v>
      </c>
      <c r="H2821" s="309" t="s">
        <v>12164</v>
      </c>
      <c r="I2821" s="309" t="s">
        <v>5706</v>
      </c>
      <c r="J2821" s="309" t="s">
        <v>15063</v>
      </c>
      <c r="K2821" s="310">
        <v>0.83230999999999999</v>
      </c>
      <c r="L2821" s="310">
        <v>0.83230999999999999</v>
      </c>
      <c r="M2821" s="310">
        <v>0.71599756999999997</v>
      </c>
      <c r="N2821" s="310"/>
      <c r="O2821" s="310">
        <f t="shared" si="44"/>
        <v>13.974652473237137</v>
      </c>
      <c r="P2821" s="310">
        <v>43.506707735708204</v>
      </c>
      <c r="Q2821" s="309" t="s">
        <v>15063</v>
      </c>
      <c r="R2821" s="311"/>
    </row>
    <row r="2822" spans="1:18" s="312" customFormat="1" x14ac:dyDescent="0.3">
      <c r="A2822" s="307">
        <v>2819</v>
      </c>
      <c r="B2822" s="308" t="s">
        <v>5271</v>
      </c>
      <c r="C2822" s="308" t="s">
        <v>1380</v>
      </c>
      <c r="D2822" s="308" t="s">
        <v>1382</v>
      </c>
      <c r="E2822" s="308" t="s">
        <v>1382</v>
      </c>
      <c r="F2822" s="309" t="s">
        <v>12165</v>
      </c>
      <c r="G2822" s="309" t="s">
        <v>12166</v>
      </c>
      <c r="H2822" s="309" t="s">
        <v>12167</v>
      </c>
      <c r="I2822" s="309" t="s">
        <v>5701</v>
      </c>
      <c r="J2822" s="309" t="s">
        <v>15063</v>
      </c>
      <c r="K2822" s="310">
        <v>0.98825999999999992</v>
      </c>
      <c r="L2822" s="310">
        <v>0.98825999999999992</v>
      </c>
      <c r="M2822" s="310">
        <v>0.89028940000000012</v>
      </c>
      <c r="N2822" s="310"/>
      <c r="O2822" s="310">
        <f t="shared" si="44"/>
        <v>9.9134438305708823</v>
      </c>
      <c r="P2822" s="310">
        <v>9.9134438305708894</v>
      </c>
      <c r="Q2822" s="309" t="s">
        <v>15063</v>
      </c>
      <c r="R2822" s="311"/>
    </row>
    <row r="2823" spans="1:18" s="312" customFormat="1" x14ac:dyDescent="0.3">
      <c r="A2823" s="307">
        <v>2820</v>
      </c>
      <c r="B2823" s="308" t="s">
        <v>5271</v>
      </c>
      <c r="C2823" s="308" t="s">
        <v>1380</v>
      </c>
      <c r="D2823" s="308" t="s">
        <v>1382</v>
      </c>
      <c r="E2823" s="308" t="s">
        <v>1382</v>
      </c>
      <c r="F2823" s="309" t="s">
        <v>12165</v>
      </c>
      <c r="G2823" s="309" t="s">
        <v>12168</v>
      </c>
      <c r="H2823" s="309" t="s">
        <v>12169</v>
      </c>
      <c r="I2823" s="309" t="s">
        <v>5701</v>
      </c>
      <c r="J2823" s="309" t="s">
        <v>15063</v>
      </c>
      <c r="K2823" s="310">
        <v>0.43306</v>
      </c>
      <c r="L2823" s="310">
        <v>0.43306</v>
      </c>
      <c r="M2823" s="310">
        <v>0.39015</v>
      </c>
      <c r="N2823" s="310"/>
      <c r="O2823" s="310">
        <f t="shared" si="44"/>
        <v>9.9085577056297058</v>
      </c>
      <c r="P2823" s="310">
        <v>9.9085577056297058</v>
      </c>
      <c r="Q2823" s="309" t="s">
        <v>15063</v>
      </c>
      <c r="R2823" s="311"/>
    </row>
    <row r="2824" spans="1:18" s="312" customFormat="1" x14ac:dyDescent="0.3">
      <c r="A2824" s="307">
        <v>2821</v>
      </c>
      <c r="B2824" s="308" t="s">
        <v>5271</v>
      </c>
      <c r="C2824" s="308" t="s">
        <v>1380</v>
      </c>
      <c r="D2824" s="308" t="s">
        <v>1382</v>
      </c>
      <c r="E2824" s="308" t="s">
        <v>1382</v>
      </c>
      <c r="F2824" s="309" t="s">
        <v>12165</v>
      </c>
      <c r="G2824" s="309" t="s">
        <v>12170</v>
      </c>
      <c r="H2824" s="309" t="s">
        <v>12171</v>
      </c>
      <c r="I2824" s="309" t="s">
        <v>5701</v>
      </c>
      <c r="J2824" s="309" t="s">
        <v>15063</v>
      </c>
      <c r="K2824" s="310">
        <v>0.45662000000000003</v>
      </c>
      <c r="L2824" s="310">
        <v>0.45662000000000003</v>
      </c>
      <c r="M2824" s="310">
        <v>0.41058620000000001</v>
      </c>
      <c r="N2824" s="310"/>
      <c r="O2824" s="310">
        <f t="shared" si="44"/>
        <v>10.081424379133637</v>
      </c>
      <c r="P2824" s="310">
        <v>10.08142437913364</v>
      </c>
      <c r="Q2824" s="309" t="s">
        <v>15063</v>
      </c>
      <c r="R2824" s="311"/>
    </row>
    <row r="2825" spans="1:18" s="312" customFormat="1" x14ac:dyDescent="0.3">
      <c r="A2825" s="307">
        <v>2822</v>
      </c>
      <c r="B2825" s="308" t="s">
        <v>5271</v>
      </c>
      <c r="C2825" s="308" t="s">
        <v>1380</v>
      </c>
      <c r="D2825" s="308" t="s">
        <v>1382</v>
      </c>
      <c r="E2825" s="308" t="s">
        <v>1382</v>
      </c>
      <c r="F2825" s="309" t="s">
        <v>12165</v>
      </c>
      <c r="G2825" s="309" t="s">
        <v>12172</v>
      </c>
      <c r="H2825" s="309" t="s">
        <v>12173</v>
      </c>
      <c r="I2825" s="309" t="s">
        <v>2432</v>
      </c>
      <c r="J2825" s="309" t="s">
        <v>15063</v>
      </c>
      <c r="K2825" s="310">
        <v>0.24937999999999999</v>
      </c>
      <c r="L2825" s="310">
        <v>0.24937999999999999</v>
      </c>
      <c r="M2825" s="310">
        <v>0.22147866999999999</v>
      </c>
      <c r="N2825" s="310"/>
      <c r="O2825" s="310">
        <f t="shared" si="44"/>
        <v>11.188278931750743</v>
      </c>
      <c r="P2825" s="310">
        <v>29.628306369076306</v>
      </c>
      <c r="Q2825" s="309" t="s">
        <v>15063</v>
      </c>
      <c r="R2825" s="311"/>
    </row>
    <row r="2826" spans="1:18" s="312" customFormat="1" x14ac:dyDescent="0.3">
      <c r="A2826" s="307">
        <v>2823</v>
      </c>
      <c r="B2826" s="308" t="s">
        <v>5271</v>
      </c>
      <c r="C2826" s="308" t="s">
        <v>1380</v>
      </c>
      <c r="D2826" s="308" t="s">
        <v>1382</v>
      </c>
      <c r="E2826" s="308" t="s">
        <v>1382</v>
      </c>
      <c r="F2826" s="309" t="s">
        <v>12165</v>
      </c>
      <c r="G2826" s="309" t="s">
        <v>12174</v>
      </c>
      <c r="H2826" s="309" t="s">
        <v>12175</v>
      </c>
      <c r="I2826" s="309" t="s">
        <v>5701</v>
      </c>
      <c r="J2826" s="309" t="s">
        <v>15063</v>
      </c>
      <c r="K2826" s="310">
        <v>0.77100000000000002</v>
      </c>
      <c r="L2826" s="310">
        <v>0.77100000000000002</v>
      </c>
      <c r="M2826" s="310">
        <v>0.69456899999999999</v>
      </c>
      <c r="N2826" s="310"/>
      <c r="O2826" s="310">
        <f t="shared" si="44"/>
        <v>9.9132295719844379</v>
      </c>
      <c r="P2826" s="310">
        <v>9.9132295719844503</v>
      </c>
      <c r="Q2826" s="309" t="s">
        <v>15063</v>
      </c>
      <c r="R2826" s="311"/>
    </row>
    <row r="2827" spans="1:18" s="312" customFormat="1" x14ac:dyDescent="0.3">
      <c r="A2827" s="307">
        <v>2824</v>
      </c>
      <c r="B2827" s="308" t="s">
        <v>5271</v>
      </c>
      <c r="C2827" s="308" t="s">
        <v>1380</v>
      </c>
      <c r="D2827" s="308" t="s">
        <v>1382</v>
      </c>
      <c r="E2827" s="308" t="s">
        <v>1382</v>
      </c>
      <c r="F2827" s="309" t="s">
        <v>12165</v>
      </c>
      <c r="G2827" s="309" t="s">
        <v>12176</v>
      </c>
      <c r="H2827" s="309" t="s">
        <v>12177</v>
      </c>
      <c r="I2827" s="309" t="s">
        <v>5701</v>
      </c>
      <c r="J2827" s="309" t="s">
        <v>15063</v>
      </c>
      <c r="K2827" s="310">
        <v>1.03718</v>
      </c>
      <c r="L2827" s="310">
        <v>1.03718</v>
      </c>
      <c r="M2827" s="310">
        <v>0.93324042000000007</v>
      </c>
      <c r="N2827" s="310"/>
      <c r="O2827" s="310">
        <f t="shared" si="44"/>
        <v>10.021363697718808</v>
      </c>
      <c r="P2827" s="310">
        <v>10.045025621073023</v>
      </c>
      <c r="Q2827" s="309" t="s">
        <v>15063</v>
      </c>
      <c r="R2827" s="311"/>
    </row>
    <row r="2828" spans="1:18" s="312" customFormat="1" x14ac:dyDescent="0.3">
      <c r="A2828" s="307">
        <v>2825</v>
      </c>
      <c r="B2828" s="308" t="s">
        <v>5271</v>
      </c>
      <c r="C2828" s="308" t="s">
        <v>1380</v>
      </c>
      <c r="D2828" s="308" t="s">
        <v>1382</v>
      </c>
      <c r="E2828" s="308" t="s">
        <v>1382</v>
      </c>
      <c r="F2828" s="309" t="s">
        <v>12165</v>
      </c>
      <c r="G2828" s="309" t="s">
        <v>12178</v>
      </c>
      <c r="H2828" s="309" t="s">
        <v>12179</v>
      </c>
      <c r="I2828" s="309" t="s">
        <v>5706</v>
      </c>
      <c r="J2828" s="309" t="s">
        <v>15063</v>
      </c>
      <c r="K2828" s="310">
        <v>0.38670000000000004</v>
      </c>
      <c r="L2828" s="310">
        <v>0.38670000000000004</v>
      </c>
      <c r="M2828" s="310">
        <v>0.33291400000000004</v>
      </c>
      <c r="N2828" s="310"/>
      <c r="O2828" s="310">
        <f t="shared" si="44"/>
        <v>13.90897336436514</v>
      </c>
      <c r="P2828" s="310">
        <v>55.947542745885038</v>
      </c>
      <c r="Q2828" s="309" t="s">
        <v>15063</v>
      </c>
      <c r="R2828" s="311"/>
    </row>
    <row r="2829" spans="1:18" s="312" customFormat="1" x14ac:dyDescent="0.3">
      <c r="A2829" s="307">
        <v>2826</v>
      </c>
      <c r="B2829" s="308" t="s">
        <v>5271</v>
      </c>
      <c r="C2829" s="308" t="s">
        <v>1380</v>
      </c>
      <c r="D2829" s="308" t="s">
        <v>1382</v>
      </c>
      <c r="E2829" s="308" t="s">
        <v>1382</v>
      </c>
      <c r="F2829" s="309" t="s">
        <v>12165</v>
      </c>
      <c r="G2829" s="309" t="s">
        <v>12180</v>
      </c>
      <c r="H2829" s="309" t="s">
        <v>12181</v>
      </c>
      <c r="I2829" s="309" t="s">
        <v>5701</v>
      </c>
      <c r="J2829" s="309" t="s">
        <v>15063</v>
      </c>
      <c r="K2829" s="310">
        <v>1.03172</v>
      </c>
      <c r="L2829" s="310">
        <v>1.03172</v>
      </c>
      <c r="M2829" s="310">
        <v>0.92558325999999991</v>
      </c>
      <c r="N2829" s="310"/>
      <c r="O2829" s="310">
        <f t="shared" si="44"/>
        <v>10.287358973364872</v>
      </c>
      <c r="P2829" s="310">
        <v>10.28735897336488</v>
      </c>
      <c r="Q2829" s="309" t="s">
        <v>15063</v>
      </c>
      <c r="R2829" s="311"/>
    </row>
    <row r="2830" spans="1:18" s="312" customFormat="1" x14ac:dyDescent="0.3">
      <c r="A2830" s="307">
        <v>2827</v>
      </c>
      <c r="B2830" s="308" t="s">
        <v>5271</v>
      </c>
      <c r="C2830" s="308" t="s">
        <v>1380</v>
      </c>
      <c r="D2830" s="308" t="s">
        <v>1382</v>
      </c>
      <c r="E2830" s="308" t="s">
        <v>1382</v>
      </c>
      <c r="F2830" s="309" t="s">
        <v>12165</v>
      </c>
      <c r="G2830" s="309" t="s">
        <v>12182</v>
      </c>
      <c r="H2830" s="309" t="s">
        <v>12183</v>
      </c>
      <c r="I2830" s="309" t="s">
        <v>5706</v>
      </c>
      <c r="J2830" s="309" t="s">
        <v>15063</v>
      </c>
      <c r="K2830" s="310">
        <v>0.35910000000000003</v>
      </c>
      <c r="L2830" s="310">
        <v>0.35910000000000003</v>
      </c>
      <c r="M2830" s="310">
        <v>0.31523626999999999</v>
      </c>
      <c r="N2830" s="310"/>
      <c r="O2830" s="310">
        <f t="shared" si="44"/>
        <v>12.214906711222511</v>
      </c>
      <c r="P2830" s="310">
        <v>68.798662209417301</v>
      </c>
      <c r="Q2830" s="309" t="s">
        <v>15063</v>
      </c>
      <c r="R2830" s="311"/>
    </row>
    <row r="2831" spans="1:18" s="312" customFormat="1" x14ac:dyDescent="0.3">
      <c r="A2831" s="307">
        <v>2828</v>
      </c>
      <c r="B2831" s="308" t="s">
        <v>5271</v>
      </c>
      <c r="C2831" s="308" t="s">
        <v>1380</v>
      </c>
      <c r="D2831" s="308" t="s">
        <v>1382</v>
      </c>
      <c r="E2831" s="308" t="s">
        <v>1382</v>
      </c>
      <c r="F2831" s="309" t="s">
        <v>12165</v>
      </c>
      <c r="G2831" s="309" t="s">
        <v>12184</v>
      </c>
      <c r="H2831" s="309" t="s">
        <v>12185</v>
      </c>
      <c r="I2831" s="309" t="s">
        <v>5706</v>
      </c>
      <c r="J2831" s="309" t="s">
        <v>15063</v>
      </c>
      <c r="K2831" s="310">
        <v>0.19280000000000003</v>
      </c>
      <c r="L2831" s="310">
        <v>0.19280000000000003</v>
      </c>
      <c r="M2831" s="310">
        <v>0.16671</v>
      </c>
      <c r="N2831" s="310"/>
      <c r="O2831" s="310">
        <f t="shared" si="44"/>
        <v>13.532157676348561</v>
      </c>
      <c r="P2831" s="310">
        <v>73.082717289742092</v>
      </c>
      <c r="Q2831" s="309" t="s">
        <v>15063</v>
      </c>
      <c r="R2831" s="311"/>
    </row>
    <row r="2832" spans="1:18" s="312" customFormat="1" x14ac:dyDescent="0.3">
      <c r="A2832" s="307">
        <v>2829</v>
      </c>
      <c r="B2832" s="308" t="s">
        <v>5271</v>
      </c>
      <c r="C2832" s="308" t="s">
        <v>1380</v>
      </c>
      <c r="D2832" s="308" t="s">
        <v>1382</v>
      </c>
      <c r="E2832" s="308" t="s">
        <v>1382</v>
      </c>
      <c r="F2832" s="309" t="s">
        <v>12165</v>
      </c>
      <c r="G2832" s="309" t="s">
        <v>12186</v>
      </c>
      <c r="H2832" s="309" t="s">
        <v>12187</v>
      </c>
      <c r="I2832" s="309" t="s">
        <v>5701</v>
      </c>
      <c r="J2832" s="309" t="s">
        <v>15063</v>
      </c>
      <c r="K2832" s="310">
        <v>0.79895999999999989</v>
      </c>
      <c r="L2832" s="310">
        <v>0.79895999999999989</v>
      </c>
      <c r="M2832" s="310">
        <v>0.71817949999999997</v>
      </c>
      <c r="N2832" s="310"/>
      <c r="O2832" s="310">
        <f t="shared" si="44"/>
        <v>10.110706418343838</v>
      </c>
      <c r="P2832" s="310">
        <v>10.110706418343829</v>
      </c>
      <c r="Q2832" s="309" t="s">
        <v>15063</v>
      </c>
      <c r="R2832" s="311"/>
    </row>
    <row r="2833" spans="1:18" s="312" customFormat="1" x14ac:dyDescent="0.3">
      <c r="A2833" s="307">
        <v>2830</v>
      </c>
      <c r="B2833" s="308" t="s">
        <v>5271</v>
      </c>
      <c r="C2833" s="308" t="s">
        <v>1380</v>
      </c>
      <c r="D2833" s="308" t="s">
        <v>1382</v>
      </c>
      <c r="E2833" s="308" t="s">
        <v>1382</v>
      </c>
      <c r="F2833" s="309" t="s">
        <v>12188</v>
      </c>
      <c r="G2833" s="309" t="s">
        <v>12189</v>
      </c>
      <c r="H2833" s="309" t="s">
        <v>12190</v>
      </c>
      <c r="I2833" s="309" t="s">
        <v>5701</v>
      </c>
      <c r="J2833" s="309" t="s">
        <v>15063</v>
      </c>
      <c r="K2833" s="310">
        <v>0.77994000000000008</v>
      </c>
      <c r="L2833" s="310">
        <v>0.77994000000000008</v>
      </c>
      <c r="M2833" s="310">
        <v>0.70040800000000003</v>
      </c>
      <c r="N2833" s="310"/>
      <c r="O2833" s="310">
        <f t="shared" si="44"/>
        <v>10.197194655999184</v>
      </c>
      <c r="P2833" s="310">
        <v>10.197194655999187</v>
      </c>
      <c r="Q2833" s="309" t="s">
        <v>15063</v>
      </c>
      <c r="R2833" s="311"/>
    </row>
    <row r="2834" spans="1:18" s="312" customFormat="1" x14ac:dyDescent="0.3">
      <c r="A2834" s="307">
        <v>2831</v>
      </c>
      <c r="B2834" s="308" t="s">
        <v>5271</v>
      </c>
      <c r="C2834" s="308" t="s">
        <v>1380</v>
      </c>
      <c r="D2834" s="308" t="s">
        <v>1382</v>
      </c>
      <c r="E2834" s="308" t="s">
        <v>1382</v>
      </c>
      <c r="F2834" s="309" t="s">
        <v>12188</v>
      </c>
      <c r="G2834" s="309" t="s">
        <v>12191</v>
      </c>
      <c r="H2834" s="309" t="s">
        <v>12192</v>
      </c>
      <c r="I2834" s="309" t="s">
        <v>5701</v>
      </c>
      <c r="J2834" s="309" t="s">
        <v>15063</v>
      </c>
      <c r="K2834" s="310">
        <v>0.91203999999999996</v>
      </c>
      <c r="L2834" s="310">
        <v>0.91203999999999996</v>
      </c>
      <c r="M2834" s="310">
        <v>0.81727235999999981</v>
      </c>
      <c r="N2834" s="310"/>
      <c r="O2834" s="310">
        <f t="shared" si="44"/>
        <v>10.390732862593763</v>
      </c>
      <c r="P2834" s="310">
        <v>16.321042170236467</v>
      </c>
      <c r="Q2834" s="309" t="s">
        <v>15063</v>
      </c>
      <c r="R2834" s="311"/>
    </row>
    <row r="2835" spans="1:18" s="312" customFormat="1" x14ac:dyDescent="0.3">
      <c r="A2835" s="307">
        <v>2832</v>
      </c>
      <c r="B2835" s="308" t="s">
        <v>5271</v>
      </c>
      <c r="C2835" s="308" t="s">
        <v>1380</v>
      </c>
      <c r="D2835" s="308" t="s">
        <v>1382</v>
      </c>
      <c r="E2835" s="308" t="s">
        <v>1382</v>
      </c>
      <c r="F2835" s="309" t="s">
        <v>12188</v>
      </c>
      <c r="G2835" s="309" t="s">
        <v>12193</v>
      </c>
      <c r="H2835" s="309" t="s">
        <v>12194</v>
      </c>
      <c r="I2835" s="309" t="s">
        <v>5701</v>
      </c>
      <c r="J2835" s="309" t="s">
        <v>15063</v>
      </c>
      <c r="K2835" s="310">
        <v>0.83466000000000007</v>
      </c>
      <c r="L2835" s="310">
        <v>0.83466000000000007</v>
      </c>
      <c r="M2835" s="310">
        <v>0.75055950000000005</v>
      </c>
      <c r="N2835" s="310"/>
      <c r="O2835" s="310">
        <f t="shared" si="44"/>
        <v>10.076018977787363</v>
      </c>
      <c r="P2835" s="310">
        <v>10.422040498984043</v>
      </c>
      <c r="Q2835" s="309" t="s">
        <v>15063</v>
      </c>
      <c r="R2835" s="311"/>
    </row>
    <row r="2836" spans="1:18" s="312" customFormat="1" x14ac:dyDescent="0.3">
      <c r="A2836" s="307">
        <v>2833</v>
      </c>
      <c r="B2836" s="308" t="s">
        <v>5271</v>
      </c>
      <c r="C2836" s="308" t="s">
        <v>1380</v>
      </c>
      <c r="D2836" s="308" t="s">
        <v>1382</v>
      </c>
      <c r="E2836" s="308" t="s">
        <v>1382</v>
      </c>
      <c r="F2836" s="309" t="s">
        <v>12188</v>
      </c>
      <c r="G2836" s="309" t="s">
        <v>12195</v>
      </c>
      <c r="H2836" s="309" t="s">
        <v>12196</v>
      </c>
      <c r="I2836" s="309" t="s">
        <v>5701</v>
      </c>
      <c r="J2836" s="309" t="s">
        <v>15063</v>
      </c>
      <c r="K2836" s="310">
        <v>0.90004000000000006</v>
      </c>
      <c r="L2836" s="310">
        <v>0.90004000000000006</v>
      </c>
      <c r="M2836" s="310">
        <v>0.80855286000000004</v>
      </c>
      <c r="N2836" s="310"/>
      <c r="O2836" s="310">
        <f t="shared" si="44"/>
        <v>10.16478600951069</v>
      </c>
      <c r="P2836" s="310">
        <v>10.164786009510696</v>
      </c>
      <c r="Q2836" s="309" t="s">
        <v>15063</v>
      </c>
      <c r="R2836" s="311"/>
    </row>
    <row r="2837" spans="1:18" s="312" customFormat="1" x14ac:dyDescent="0.3">
      <c r="A2837" s="307">
        <v>2834</v>
      </c>
      <c r="B2837" s="308" t="s">
        <v>5271</v>
      </c>
      <c r="C2837" s="308" t="s">
        <v>1380</v>
      </c>
      <c r="D2837" s="308" t="s">
        <v>1382</v>
      </c>
      <c r="E2837" s="308" t="s">
        <v>1382</v>
      </c>
      <c r="F2837" s="309" t="s">
        <v>12188</v>
      </c>
      <c r="G2837" s="309" t="s">
        <v>12197</v>
      </c>
      <c r="H2837" s="309" t="s">
        <v>12198</v>
      </c>
      <c r="I2837" s="309" t="s">
        <v>5701</v>
      </c>
      <c r="J2837" s="309" t="s">
        <v>15063</v>
      </c>
      <c r="K2837" s="310">
        <v>0.74991999999999992</v>
      </c>
      <c r="L2837" s="310">
        <v>0.74991999999999992</v>
      </c>
      <c r="M2837" s="310">
        <v>0.67402950000000006</v>
      </c>
      <c r="N2837" s="310"/>
      <c r="O2837" s="310">
        <f t="shared" si="44"/>
        <v>10.119812780029852</v>
      </c>
      <c r="P2837" s="310">
        <v>10.973126568966297</v>
      </c>
      <c r="Q2837" s="309" t="s">
        <v>15063</v>
      </c>
      <c r="R2837" s="311"/>
    </row>
    <row r="2838" spans="1:18" s="312" customFormat="1" x14ac:dyDescent="0.3">
      <c r="A2838" s="307">
        <v>2835</v>
      </c>
      <c r="B2838" s="308" t="s">
        <v>5271</v>
      </c>
      <c r="C2838" s="308" t="s">
        <v>1380</v>
      </c>
      <c r="D2838" s="308" t="s">
        <v>1382</v>
      </c>
      <c r="E2838" s="308" t="s">
        <v>1382</v>
      </c>
      <c r="F2838" s="309" t="s">
        <v>12188</v>
      </c>
      <c r="G2838" s="309" t="s">
        <v>12199</v>
      </c>
      <c r="H2838" s="309" t="s">
        <v>12200</v>
      </c>
      <c r="I2838" s="309" t="s">
        <v>5701</v>
      </c>
      <c r="J2838" s="309" t="s">
        <v>15063</v>
      </c>
      <c r="K2838" s="310">
        <v>0.63203999999999994</v>
      </c>
      <c r="L2838" s="310">
        <v>0.63203999999999994</v>
      </c>
      <c r="M2838" s="310">
        <v>0.56708449999999999</v>
      </c>
      <c r="N2838" s="310"/>
      <c r="O2838" s="310">
        <f t="shared" si="44"/>
        <v>10.27711853680146</v>
      </c>
      <c r="P2838" s="310">
        <v>10.918527178814619</v>
      </c>
      <c r="Q2838" s="309" t="s">
        <v>15063</v>
      </c>
      <c r="R2838" s="311"/>
    </row>
    <row r="2839" spans="1:18" s="312" customFormat="1" x14ac:dyDescent="0.3">
      <c r="A2839" s="307">
        <v>2836</v>
      </c>
      <c r="B2839" s="308" t="s">
        <v>5271</v>
      </c>
      <c r="C2839" s="308" t="s">
        <v>1380</v>
      </c>
      <c r="D2839" s="308" t="s">
        <v>1382</v>
      </c>
      <c r="E2839" s="308" t="s">
        <v>1382</v>
      </c>
      <c r="F2839" s="309" t="s">
        <v>12188</v>
      </c>
      <c r="G2839" s="309" t="s">
        <v>12201</v>
      </c>
      <c r="H2839" s="309" t="s">
        <v>12202</v>
      </c>
      <c r="I2839" s="309" t="s">
        <v>5701</v>
      </c>
      <c r="J2839" s="309" t="s">
        <v>15063</v>
      </c>
      <c r="K2839" s="310">
        <v>0.53617999999999999</v>
      </c>
      <c r="L2839" s="310">
        <v>0.53617999999999999</v>
      </c>
      <c r="M2839" s="310">
        <v>0.48289250000000006</v>
      </c>
      <c r="N2839" s="310"/>
      <c r="O2839" s="310">
        <f t="shared" si="44"/>
        <v>9.9383602521541139</v>
      </c>
      <c r="P2839" s="310">
        <v>9.9383602521541103</v>
      </c>
      <c r="Q2839" s="309" t="s">
        <v>15063</v>
      </c>
      <c r="R2839" s="311"/>
    </row>
    <row r="2840" spans="1:18" s="312" customFormat="1" x14ac:dyDescent="0.3">
      <c r="A2840" s="307">
        <v>2837</v>
      </c>
      <c r="B2840" s="308" t="s">
        <v>5271</v>
      </c>
      <c r="C2840" s="308" t="s">
        <v>1380</v>
      </c>
      <c r="D2840" s="308" t="s">
        <v>1382</v>
      </c>
      <c r="E2840" s="308" t="s">
        <v>1382</v>
      </c>
      <c r="F2840" s="309" t="s">
        <v>12188</v>
      </c>
      <c r="G2840" s="309" t="s">
        <v>12203</v>
      </c>
      <c r="H2840" s="309" t="s">
        <v>12204</v>
      </c>
      <c r="I2840" s="309" t="s">
        <v>5706</v>
      </c>
      <c r="J2840" s="309" t="s">
        <v>15063</v>
      </c>
      <c r="K2840" s="310">
        <v>0.60426000000000002</v>
      </c>
      <c r="L2840" s="310">
        <v>0.60426000000000002</v>
      </c>
      <c r="M2840" s="310">
        <v>0.52219499999999996</v>
      </c>
      <c r="N2840" s="310"/>
      <c r="O2840" s="310">
        <f t="shared" si="44"/>
        <v>13.581074371959097</v>
      </c>
      <c r="P2840" s="310">
        <v>48.780610410228732</v>
      </c>
      <c r="Q2840" s="309" t="s">
        <v>15063</v>
      </c>
      <c r="R2840" s="311"/>
    </row>
    <row r="2841" spans="1:18" s="312" customFormat="1" x14ac:dyDescent="0.3">
      <c r="A2841" s="307">
        <v>2838</v>
      </c>
      <c r="B2841" s="308" t="s">
        <v>5271</v>
      </c>
      <c r="C2841" s="308" t="s">
        <v>1380</v>
      </c>
      <c r="D2841" s="308" t="s">
        <v>1382</v>
      </c>
      <c r="E2841" s="308" t="s">
        <v>1382</v>
      </c>
      <c r="F2841" s="309" t="s">
        <v>12188</v>
      </c>
      <c r="G2841" s="309" t="s">
        <v>12205</v>
      </c>
      <c r="H2841" s="309" t="s">
        <v>12206</v>
      </c>
      <c r="I2841" s="309" t="s">
        <v>5706</v>
      </c>
      <c r="J2841" s="309" t="s">
        <v>15063</v>
      </c>
      <c r="K2841" s="310">
        <v>0.73621999999999999</v>
      </c>
      <c r="L2841" s="310">
        <v>0.73621999999999999</v>
      </c>
      <c r="M2841" s="310">
        <v>0.63999874999999995</v>
      </c>
      <c r="N2841" s="310"/>
      <c r="O2841" s="310">
        <f t="shared" si="44"/>
        <v>13.069632718480895</v>
      </c>
      <c r="P2841" s="310">
        <v>65.223397529095536</v>
      </c>
      <c r="Q2841" s="309" t="s">
        <v>15063</v>
      </c>
      <c r="R2841" s="311"/>
    </row>
    <row r="2842" spans="1:18" s="312" customFormat="1" x14ac:dyDescent="0.3">
      <c r="A2842" s="307">
        <v>2839</v>
      </c>
      <c r="B2842" s="308" t="s">
        <v>5271</v>
      </c>
      <c r="C2842" s="308" t="s">
        <v>1380</v>
      </c>
      <c r="D2842" s="308" t="s">
        <v>1382</v>
      </c>
      <c r="E2842" s="308" t="s">
        <v>1382</v>
      </c>
      <c r="F2842" s="309" t="s">
        <v>12207</v>
      </c>
      <c r="G2842" s="309" t="s">
        <v>12208</v>
      </c>
      <c r="H2842" s="309" t="s">
        <v>12209</v>
      </c>
      <c r="I2842" s="309" t="s">
        <v>5706</v>
      </c>
      <c r="J2842" s="309" t="s">
        <v>15063</v>
      </c>
      <c r="K2842" s="310">
        <v>0.61776000000000009</v>
      </c>
      <c r="L2842" s="310">
        <v>0.61776000000000009</v>
      </c>
      <c r="M2842" s="310">
        <v>0.53442900000000004</v>
      </c>
      <c r="N2842" s="310"/>
      <c r="O2842" s="310">
        <f t="shared" si="44"/>
        <v>13.48921911421912</v>
      </c>
      <c r="P2842" s="310">
        <v>75.999442113752636</v>
      </c>
      <c r="Q2842" s="309" t="s">
        <v>15063</v>
      </c>
      <c r="R2842" s="311"/>
    </row>
    <row r="2843" spans="1:18" s="312" customFormat="1" x14ac:dyDescent="0.3">
      <c r="A2843" s="307">
        <v>2840</v>
      </c>
      <c r="B2843" s="308" t="s">
        <v>5271</v>
      </c>
      <c r="C2843" s="308" t="s">
        <v>1380</v>
      </c>
      <c r="D2843" s="308" t="s">
        <v>1382</v>
      </c>
      <c r="E2843" s="308" t="s">
        <v>1382</v>
      </c>
      <c r="F2843" s="309" t="s">
        <v>12207</v>
      </c>
      <c r="G2843" s="309" t="s">
        <v>12210</v>
      </c>
      <c r="H2843" s="309" t="s">
        <v>12211</v>
      </c>
      <c r="I2843" s="309" t="s">
        <v>5701</v>
      </c>
      <c r="J2843" s="309" t="s">
        <v>15063</v>
      </c>
      <c r="K2843" s="310">
        <v>0.64348000000000005</v>
      </c>
      <c r="L2843" s="310">
        <v>0.64348000000000005</v>
      </c>
      <c r="M2843" s="310">
        <v>0.57887749999999993</v>
      </c>
      <c r="N2843" s="310"/>
      <c r="O2843" s="310">
        <f t="shared" si="44"/>
        <v>10.039550568782264</v>
      </c>
      <c r="P2843" s="310">
        <v>13.815876778306823</v>
      </c>
      <c r="Q2843" s="309" t="s">
        <v>15063</v>
      </c>
      <c r="R2843" s="311"/>
    </row>
    <row r="2844" spans="1:18" s="312" customFormat="1" x14ac:dyDescent="0.3">
      <c r="A2844" s="307">
        <v>2841</v>
      </c>
      <c r="B2844" s="308" t="s">
        <v>5271</v>
      </c>
      <c r="C2844" s="308" t="s">
        <v>1380</v>
      </c>
      <c r="D2844" s="308" t="s">
        <v>1382</v>
      </c>
      <c r="E2844" s="308" t="s">
        <v>1382</v>
      </c>
      <c r="F2844" s="309" t="s">
        <v>12207</v>
      </c>
      <c r="G2844" s="309" t="s">
        <v>12212</v>
      </c>
      <c r="H2844" s="309" t="s">
        <v>12213</v>
      </c>
      <c r="I2844" s="309" t="s">
        <v>5701</v>
      </c>
      <c r="J2844" s="309" t="s">
        <v>15063</v>
      </c>
      <c r="K2844" s="310">
        <v>0.66746000000000005</v>
      </c>
      <c r="L2844" s="310">
        <v>0.66746000000000005</v>
      </c>
      <c r="M2844" s="310">
        <v>0.57908829600000011</v>
      </c>
      <c r="N2844" s="310"/>
      <c r="O2844" s="310">
        <f t="shared" si="44"/>
        <v>13.239999999999991</v>
      </c>
      <c r="P2844" s="310">
        <v>13.239999999999984</v>
      </c>
      <c r="Q2844" s="309" t="s">
        <v>15063</v>
      </c>
      <c r="R2844" s="311"/>
    </row>
    <row r="2845" spans="1:18" s="312" customFormat="1" x14ac:dyDescent="0.3">
      <c r="A2845" s="307">
        <v>2842</v>
      </c>
      <c r="B2845" s="308" t="s">
        <v>5271</v>
      </c>
      <c r="C2845" s="308" t="s">
        <v>1380</v>
      </c>
      <c r="D2845" s="308" t="s">
        <v>1382</v>
      </c>
      <c r="E2845" s="308" t="s">
        <v>1382</v>
      </c>
      <c r="F2845" s="309" t="s">
        <v>12207</v>
      </c>
      <c r="G2845" s="309" t="s">
        <v>12214</v>
      </c>
      <c r="H2845" s="309" t="s">
        <v>12215</v>
      </c>
      <c r="I2845" s="309" t="s">
        <v>5701</v>
      </c>
      <c r="J2845" s="309" t="s">
        <v>15063</v>
      </c>
      <c r="K2845" s="310">
        <v>0.73683999999999994</v>
      </c>
      <c r="L2845" s="310">
        <v>0.73683999999999994</v>
      </c>
      <c r="M2845" s="310">
        <v>0.66247244000000005</v>
      </c>
      <c r="N2845" s="310"/>
      <c r="O2845" s="310">
        <f t="shared" si="44"/>
        <v>10.092769122197478</v>
      </c>
      <c r="P2845" s="310">
        <v>10.701406436848416</v>
      </c>
      <c r="Q2845" s="309" t="s">
        <v>15063</v>
      </c>
      <c r="R2845" s="311"/>
    </row>
    <row r="2846" spans="1:18" s="312" customFormat="1" x14ac:dyDescent="0.3">
      <c r="A2846" s="307">
        <v>2843</v>
      </c>
      <c r="B2846" s="308" t="s">
        <v>5271</v>
      </c>
      <c r="C2846" s="308" t="s">
        <v>1380</v>
      </c>
      <c r="D2846" s="308" t="s">
        <v>1382</v>
      </c>
      <c r="E2846" s="308" t="s">
        <v>1382</v>
      </c>
      <c r="F2846" s="309" t="s">
        <v>12207</v>
      </c>
      <c r="G2846" s="309" t="s">
        <v>12216</v>
      </c>
      <c r="H2846" s="309" t="s">
        <v>12217</v>
      </c>
      <c r="I2846" s="309" t="s">
        <v>5701</v>
      </c>
      <c r="J2846" s="309" t="s">
        <v>15063</v>
      </c>
      <c r="K2846" s="310">
        <v>0.47799999999999998</v>
      </c>
      <c r="L2846" s="310">
        <v>0.47799999999999998</v>
      </c>
      <c r="M2846" s="310">
        <v>0.42972749999999998</v>
      </c>
      <c r="N2846" s="310"/>
      <c r="O2846" s="310">
        <f t="shared" si="44"/>
        <v>10.098849372384937</v>
      </c>
      <c r="P2846" s="310">
        <v>10.098849372384944</v>
      </c>
      <c r="Q2846" s="309" t="s">
        <v>15063</v>
      </c>
      <c r="R2846" s="311"/>
    </row>
    <row r="2847" spans="1:18" s="312" customFormat="1" x14ac:dyDescent="0.3">
      <c r="A2847" s="307">
        <v>2844</v>
      </c>
      <c r="B2847" s="308" t="s">
        <v>5271</v>
      </c>
      <c r="C2847" s="308" t="s">
        <v>1380</v>
      </c>
      <c r="D2847" s="308" t="s">
        <v>1382</v>
      </c>
      <c r="E2847" s="308" t="s">
        <v>1382</v>
      </c>
      <c r="F2847" s="309" t="s">
        <v>12207</v>
      </c>
      <c r="G2847" s="309" t="s">
        <v>12218</v>
      </c>
      <c r="H2847" s="309" t="s">
        <v>12219</v>
      </c>
      <c r="I2847" s="309" t="s">
        <v>5701</v>
      </c>
      <c r="J2847" s="309" t="s">
        <v>15063</v>
      </c>
      <c r="K2847" s="310">
        <v>0.5534</v>
      </c>
      <c r="L2847" s="310">
        <v>0.5534</v>
      </c>
      <c r="M2847" s="310">
        <v>0.49832149999999997</v>
      </c>
      <c r="N2847" s="310"/>
      <c r="O2847" s="310">
        <f t="shared" si="44"/>
        <v>9.9527466570292802</v>
      </c>
      <c r="P2847" s="310">
        <v>14.561537738999286</v>
      </c>
      <c r="Q2847" s="309" t="s">
        <v>15063</v>
      </c>
      <c r="R2847" s="311"/>
    </row>
    <row r="2848" spans="1:18" s="312" customFormat="1" x14ac:dyDescent="0.3">
      <c r="A2848" s="307">
        <v>2845</v>
      </c>
      <c r="B2848" s="308" t="s">
        <v>5271</v>
      </c>
      <c r="C2848" s="308" t="s">
        <v>1380</v>
      </c>
      <c r="D2848" s="308" t="s">
        <v>1382</v>
      </c>
      <c r="E2848" s="308" t="s">
        <v>1382</v>
      </c>
      <c r="F2848" s="309" t="s">
        <v>12207</v>
      </c>
      <c r="G2848" s="309" t="s">
        <v>12220</v>
      </c>
      <c r="H2848" s="309" t="s">
        <v>12221</v>
      </c>
      <c r="I2848" s="309" t="s">
        <v>5706</v>
      </c>
      <c r="J2848" s="309" t="s">
        <v>15063</v>
      </c>
      <c r="K2848" s="310">
        <v>0.40999999999999992</v>
      </c>
      <c r="L2848" s="310">
        <v>0.40999999999999992</v>
      </c>
      <c r="M2848" s="310">
        <v>0.35357800000000006</v>
      </c>
      <c r="N2848" s="310"/>
      <c r="O2848" s="310">
        <f t="shared" si="44"/>
        <v>13.761463414634115</v>
      </c>
      <c r="P2848" s="310">
        <v>51.154207133847976</v>
      </c>
      <c r="Q2848" s="309" t="s">
        <v>15063</v>
      </c>
      <c r="R2848" s="311"/>
    </row>
    <row r="2849" spans="1:18" s="312" customFormat="1" x14ac:dyDescent="0.3">
      <c r="A2849" s="307">
        <v>2846</v>
      </c>
      <c r="B2849" s="308" t="s">
        <v>5271</v>
      </c>
      <c r="C2849" s="308" t="s">
        <v>1380</v>
      </c>
      <c r="D2849" s="308" t="s">
        <v>1382</v>
      </c>
      <c r="E2849" s="308" t="s">
        <v>1382</v>
      </c>
      <c r="F2849" s="309" t="s">
        <v>12207</v>
      </c>
      <c r="G2849" s="309" t="s">
        <v>12222</v>
      </c>
      <c r="H2849" s="309" t="s">
        <v>12223</v>
      </c>
      <c r="I2849" s="309" t="s">
        <v>5706</v>
      </c>
      <c r="J2849" s="309" t="s">
        <v>15063</v>
      </c>
      <c r="K2849" s="310">
        <v>0.59495999999999993</v>
      </c>
      <c r="L2849" s="310">
        <v>0.59495999999999993</v>
      </c>
      <c r="M2849" s="310">
        <v>0.51399600000000001</v>
      </c>
      <c r="N2849" s="310"/>
      <c r="O2849" s="310">
        <f t="shared" si="44"/>
        <v>13.60830980233964</v>
      </c>
      <c r="P2849" s="310">
        <v>66.188987231735027</v>
      </c>
      <c r="Q2849" s="309" t="s">
        <v>15063</v>
      </c>
      <c r="R2849" s="311"/>
    </row>
    <row r="2850" spans="1:18" s="312" customFormat="1" x14ac:dyDescent="0.3">
      <c r="A2850" s="307">
        <v>2847</v>
      </c>
      <c r="B2850" s="308" t="s">
        <v>5271</v>
      </c>
      <c r="C2850" s="308" t="s">
        <v>1380</v>
      </c>
      <c r="D2850" s="308" t="s">
        <v>1382</v>
      </c>
      <c r="E2850" s="308" t="s">
        <v>1382</v>
      </c>
      <c r="F2850" s="309" t="s">
        <v>12224</v>
      </c>
      <c r="G2850" s="309" t="s">
        <v>12225</v>
      </c>
      <c r="H2850" s="309" t="s">
        <v>12226</v>
      </c>
      <c r="I2850" s="309" t="s">
        <v>5701</v>
      </c>
      <c r="J2850" s="309" t="s">
        <v>15063</v>
      </c>
      <c r="K2850" s="310">
        <v>0.66983999999999999</v>
      </c>
      <c r="L2850" s="310">
        <v>0.66983999999999999</v>
      </c>
      <c r="M2850" s="310">
        <v>0.60070449999999997</v>
      </c>
      <c r="N2850" s="310"/>
      <c r="O2850" s="310">
        <f t="shared" si="44"/>
        <v>10.321196106532907</v>
      </c>
      <c r="P2850" s="310">
        <v>10.321196106532915</v>
      </c>
      <c r="Q2850" s="309" t="s">
        <v>15063</v>
      </c>
      <c r="R2850" s="311"/>
    </row>
    <row r="2851" spans="1:18" s="312" customFormat="1" x14ac:dyDescent="0.3">
      <c r="A2851" s="307">
        <v>2848</v>
      </c>
      <c r="B2851" s="308" t="s">
        <v>5271</v>
      </c>
      <c r="C2851" s="308" t="s">
        <v>1380</v>
      </c>
      <c r="D2851" s="308" t="s">
        <v>1382</v>
      </c>
      <c r="E2851" s="308" t="s">
        <v>1382</v>
      </c>
      <c r="F2851" s="309" t="s">
        <v>12224</v>
      </c>
      <c r="G2851" s="309" t="s">
        <v>12227</v>
      </c>
      <c r="H2851" s="309" t="s">
        <v>12228</v>
      </c>
      <c r="I2851" s="309" t="s">
        <v>2432</v>
      </c>
      <c r="J2851" s="309" t="s">
        <v>15063</v>
      </c>
      <c r="K2851" s="310">
        <v>2.9314</v>
      </c>
      <c r="L2851" s="310">
        <v>2.9314</v>
      </c>
      <c r="M2851" s="310">
        <v>2.6628615299999998</v>
      </c>
      <c r="N2851" s="310"/>
      <c r="O2851" s="310">
        <f t="shared" si="44"/>
        <v>9.1607583407245752</v>
      </c>
      <c r="P2851" s="310">
        <v>18.145401785085568</v>
      </c>
      <c r="Q2851" s="309" t="s">
        <v>15063</v>
      </c>
      <c r="R2851" s="311"/>
    </row>
    <row r="2852" spans="1:18" s="312" customFormat="1" x14ac:dyDescent="0.3">
      <c r="A2852" s="307">
        <v>2849</v>
      </c>
      <c r="B2852" s="308" t="s">
        <v>5271</v>
      </c>
      <c r="C2852" s="308" t="s">
        <v>1380</v>
      </c>
      <c r="D2852" s="308" t="s">
        <v>1382</v>
      </c>
      <c r="E2852" s="308" t="s">
        <v>1382</v>
      </c>
      <c r="F2852" s="309" t="s">
        <v>12224</v>
      </c>
      <c r="G2852" s="309" t="s">
        <v>12229</v>
      </c>
      <c r="H2852" s="309" t="s">
        <v>12230</v>
      </c>
      <c r="I2852" s="309" t="s">
        <v>5701</v>
      </c>
      <c r="J2852" s="309" t="s">
        <v>15063</v>
      </c>
      <c r="K2852" s="310">
        <v>0.51644000000000001</v>
      </c>
      <c r="L2852" s="310">
        <v>0.51644000000000001</v>
      </c>
      <c r="M2852" s="310">
        <v>0.46047236000000002</v>
      </c>
      <c r="N2852" s="310"/>
      <c r="O2852" s="310">
        <f t="shared" si="44"/>
        <v>10.837200836496008</v>
      </c>
      <c r="P2852" s="310">
        <v>19.536563659219873</v>
      </c>
      <c r="Q2852" s="309" t="s">
        <v>15063</v>
      </c>
      <c r="R2852" s="311"/>
    </row>
    <row r="2853" spans="1:18" s="312" customFormat="1" x14ac:dyDescent="0.3">
      <c r="A2853" s="307">
        <v>2850</v>
      </c>
      <c r="B2853" s="308" t="s">
        <v>5271</v>
      </c>
      <c r="C2853" s="308" t="s">
        <v>1380</v>
      </c>
      <c r="D2853" s="308" t="s">
        <v>1382</v>
      </c>
      <c r="E2853" s="308" t="s">
        <v>1382</v>
      </c>
      <c r="F2853" s="309" t="s">
        <v>12224</v>
      </c>
      <c r="G2853" s="309" t="s">
        <v>12231</v>
      </c>
      <c r="H2853" s="309" t="s">
        <v>12232</v>
      </c>
      <c r="I2853" s="309" t="s">
        <v>5701</v>
      </c>
      <c r="J2853" s="309" t="s">
        <v>15063</v>
      </c>
      <c r="K2853" s="310">
        <v>1.10768</v>
      </c>
      <c r="L2853" s="310">
        <v>1.10768</v>
      </c>
      <c r="M2853" s="310">
        <v>0.98885734000000003</v>
      </c>
      <c r="N2853" s="310"/>
      <c r="O2853" s="310">
        <f t="shared" si="44"/>
        <v>10.727164885165388</v>
      </c>
      <c r="P2853" s="310">
        <v>11.669857634570313</v>
      </c>
      <c r="Q2853" s="309" t="s">
        <v>15063</v>
      </c>
      <c r="R2853" s="311"/>
    </row>
    <row r="2854" spans="1:18" s="312" customFormat="1" x14ac:dyDescent="0.3">
      <c r="A2854" s="307">
        <v>2851</v>
      </c>
      <c r="B2854" s="308" t="s">
        <v>5271</v>
      </c>
      <c r="C2854" s="308" t="s">
        <v>1380</v>
      </c>
      <c r="D2854" s="308" t="s">
        <v>1382</v>
      </c>
      <c r="E2854" s="308" t="s">
        <v>1382</v>
      </c>
      <c r="F2854" s="309" t="s">
        <v>12224</v>
      </c>
      <c r="G2854" s="309" t="s">
        <v>12233</v>
      </c>
      <c r="H2854" s="309" t="s">
        <v>14824</v>
      </c>
      <c r="I2854" s="309" t="s">
        <v>5706</v>
      </c>
      <c r="J2854" s="309" t="s">
        <v>15063</v>
      </c>
      <c r="K2854" s="310">
        <v>0.43555999999999995</v>
      </c>
      <c r="L2854" s="310">
        <v>0.43555999999999995</v>
      </c>
      <c r="M2854" s="310">
        <v>0.37506400000000001</v>
      </c>
      <c r="N2854" s="310"/>
      <c r="O2854" s="310">
        <f t="shared" si="44"/>
        <v>13.889246028101743</v>
      </c>
      <c r="P2854" s="310">
        <v>73.104126831865798</v>
      </c>
      <c r="Q2854" s="309" t="s">
        <v>15063</v>
      </c>
      <c r="R2854" s="311"/>
    </row>
    <row r="2855" spans="1:18" s="312" customFormat="1" x14ac:dyDescent="0.3">
      <c r="A2855" s="307">
        <v>2852</v>
      </c>
      <c r="B2855" s="308" t="s">
        <v>5271</v>
      </c>
      <c r="C2855" s="308" t="s">
        <v>1380</v>
      </c>
      <c r="D2855" s="308" t="s">
        <v>1382</v>
      </c>
      <c r="E2855" s="308" t="s">
        <v>1382</v>
      </c>
      <c r="F2855" s="309" t="s">
        <v>12224</v>
      </c>
      <c r="G2855" s="309" t="s">
        <v>12234</v>
      </c>
      <c r="H2855" s="309" t="s">
        <v>12235</v>
      </c>
      <c r="I2855" s="309" t="s">
        <v>5701</v>
      </c>
      <c r="J2855" s="309" t="s">
        <v>15063</v>
      </c>
      <c r="K2855" s="310">
        <v>0.99019999999999997</v>
      </c>
      <c r="L2855" s="310">
        <v>0.99019999999999997</v>
      </c>
      <c r="M2855" s="310">
        <v>0.8880692</v>
      </c>
      <c r="N2855" s="310"/>
      <c r="O2855" s="310">
        <f t="shared" si="44"/>
        <v>10.314158755806904</v>
      </c>
      <c r="P2855" s="310">
        <v>10.770709398951784</v>
      </c>
      <c r="Q2855" s="309" t="s">
        <v>15063</v>
      </c>
      <c r="R2855" s="311"/>
    </row>
    <row r="2856" spans="1:18" s="312" customFormat="1" x14ac:dyDescent="0.3">
      <c r="A2856" s="307">
        <v>2853</v>
      </c>
      <c r="B2856" s="308" t="s">
        <v>5271</v>
      </c>
      <c r="C2856" s="308" t="s">
        <v>1380</v>
      </c>
      <c r="D2856" s="308" t="s">
        <v>1382</v>
      </c>
      <c r="E2856" s="308" t="s">
        <v>1382</v>
      </c>
      <c r="F2856" s="309" t="s">
        <v>12224</v>
      </c>
      <c r="G2856" s="309" t="s">
        <v>12236</v>
      </c>
      <c r="H2856" s="309" t="s">
        <v>12237</v>
      </c>
      <c r="I2856" s="309" t="s">
        <v>5701</v>
      </c>
      <c r="J2856" s="309" t="s">
        <v>15063</v>
      </c>
      <c r="K2856" s="310">
        <v>0.24980000000000002</v>
      </c>
      <c r="L2856" s="310">
        <v>0.24980000000000002</v>
      </c>
      <c r="M2856" s="310">
        <v>0.22465550000000001</v>
      </c>
      <c r="N2856" s="310"/>
      <c r="O2856" s="310">
        <f t="shared" si="44"/>
        <v>10.065852682145723</v>
      </c>
      <c r="P2856" s="310">
        <v>10.065852682145726</v>
      </c>
      <c r="Q2856" s="309" t="s">
        <v>15063</v>
      </c>
      <c r="R2856" s="311"/>
    </row>
    <row r="2857" spans="1:18" s="312" customFormat="1" x14ac:dyDescent="0.3">
      <c r="A2857" s="307">
        <v>2854</v>
      </c>
      <c r="B2857" s="308" t="s">
        <v>5271</v>
      </c>
      <c r="C2857" s="308" t="s">
        <v>1380</v>
      </c>
      <c r="D2857" s="308" t="s">
        <v>1382</v>
      </c>
      <c r="E2857" s="308" t="s">
        <v>1382</v>
      </c>
      <c r="F2857" s="309" t="s">
        <v>12224</v>
      </c>
      <c r="G2857" s="309" t="s">
        <v>12238</v>
      </c>
      <c r="H2857" s="309" t="s">
        <v>12239</v>
      </c>
      <c r="I2857" s="309" t="s">
        <v>5701</v>
      </c>
      <c r="J2857" s="309" t="s">
        <v>15063</v>
      </c>
      <c r="K2857" s="310">
        <v>1.0287600000000001</v>
      </c>
      <c r="L2857" s="310">
        <v>1.0287600000000001</v>
      </c>
      <c r="M2857" s="310">
        <v>0.91560752000000001</v>
      </c>
      <c r="N2857" s="310"/>
      <c r="O2857" s="310">
        <f t="shared" si="44"/>
        <v>10.998919087056272</v>
      </c>
      <c r="P2857" s="310">
        <v>10.998919087056269</v>
      </c>
      <c r="Q2857" s="309" t="s">
        <v>15063</v>
      </c>
      <c r="R2857" s="311"/>
    </row>
    <row r="2858" spans="1:18" s="312" customFormat="1" x14ac:dyDescent="0.3">
      <c r="A2858" s="307">
        <v>2855</v>
      </c>
      <c r="B2858" s="308" t="s">
        <v>5271</v>
      </c>
      <c r="C2858" s="308" t="s">
        <v>1380</v>
      </c>
      <c r="D2858" s="308" t="s">
        <v>1382</v>
      </c>
      <c r="E2858" s="308" t="s">
        <v>1382</v>
      </c>
      <c r="F2858" s="309" t="s">
        <v>12224</v>
      </c>
      <c r="G2858" s="309" t="s">
        <v>12240</v>
      </c>
      <c r="H2858" s="309" t="s">
        <v>12241</v>
      </c>
      <c r="I2858" s="309" t="s">
        <v>5701</v>
      </c>
      <c r="J2858" s="309" t="s">
        <v>15063</v>
      </c>
      <c r="K2858" s="310">
        <v>1.2985199999999999</v>
      </c>
      <c r="L2858" s="310">
        <v>1.2985199999999999</v>
      </c>
      <c r="M2858" s="310">
        <v>1.1137587</v>
      </c>
      <c r="N2858" s="310"/>
      <c r="O2858" s="310">
        <f t="shared" si="44"/>
        <v>14.228606413455314</v>
      </c>
      <c r="P2858" s="310">
        <v>16.588773724020133</v>
      </c>
      <c r="Q2858" s="309" t="s">
        <v>15063</v>
      </c>
      <c r="R2858" s="311"/>
    </row>
    <row r="2859" spans="1:18" s="312" customFormat="1" x14ac:dyDescent="0.3">
      <c r="A2859" s="307">
        <v>2856</v>
      </c>
      <c r="B2859" s="308" t="s">
        <v>5271</v>
      </c>
      <c r="C2859" s="308" t="s">
        <v>1380</v>
      </c>
      <c r="D2859" s="308" t="s">
        <v>1382</v>
      </c>
      <c r="E2859" s="308" t="s">
        <v>1382</v>
      </c>
      <c r="F2859" s="309" t="s">
        <v>12224</v>
      </c>
      <c r="G2859" s="309" t="s">
        <v>12242</v>
      </c>
      <c r="H2859" s="309" t="s">
        <v>12243</v>
      </c>
      <c r="I2859" s="309" t="s">
        <v>5706</v>
      </c>
      <c r="J2859" s="309" t="s">
        <v>15063</v>
      </c>
      <c r="K2859" s="310">
        <v>0.33489999999999998</v>
      </c>
      <c r="L2859" s="310">
        <v>0.33489999999999998</v>
      </c>
      <c r="M2859" s="310">
        <v>0.28908200000000001</v>
      </c>
      <c r="N2859" s="310"/>
      <c r="O2859" s="310">
        <f t="shared" si="44"/>
        <v>13.681098835473268</v>
      </c>
      <c r="P2859" s="310">
        <v>39.845620403298689</v>
      </c>
      <c r="Q2859" s="309" t="s">
        <v>15063</v>
      </c>
      <c r="R2859" s="311"/>
    </row>
    <row r="2860" spans="1:18" s="312" customFormat="1" x14ac:dyDescent="0.3">
      <c r="A2860" s="307">
        <v>2857</v>
      </c>
      <c r="B2860" s="308" t="s">
        <v>5271</v>
      </c>
      <c r="C2860" s="308" t="s">
        <v>1380</v>
      </c>
      <c r="D2860" s="308" t="s">
        <v>1382</v>
      </c>
      <c r="E2860" s="308" t="s">
        <v>1382</v>
      </c>
      <c r="F2860" s="309" t="s">
        <v>12224</v>
      </c>
      <c r="G2860" s="309" t="s">
        <v>12244</v>
      </c>
      <c r="H2860" s="309" t="s">
        <v>12245</v>
      </c>
      <c r="I2860" s="309" t="s">
        <v>5706</v>
      </c>
      <c r="J2860" s="309" t="s">
        <v>15063</v>
      </c>
      <c r="K2860" s="310">
        <v>0.80780000000000007</v>
      </c>
      <c r="L2860" s="310">
        <v>0.80780000000000007</v>
      </c>
      <c r="M2860" s="310">
        <v>0.71292</v>
      </c>
      <c r="N2860" s="310"/>
      <c r="O2860" s="310">
        <f t="shared" si="44"/>
        <v>11.745481554840314</v>
      </c>
      <c r="P2860" s="310">
        <v>55.251482090678174</v>
      </c>
      <c r="Q2860" s="309" t="s">
        <v>15063</v>
      </c>
      <c r="R2860" s="311"/>
    </row>
    <row r="2861" spans="1:18" s="312" customFormat="1" x14ac:dyDescent="0.3">
      <c r="A2861" s="307">
        <v>2858</v>
      </c>
      <c r="B2861" s="308" t="s">
        <v>5271</v>
      </c>
      <c r="C2861" s="308" t="s">
        <v>1380</v>
      </c>
      <c r="D2861" s="308" t="s">
        <v>1382</v>
      </c>
      <c r="E2861" s="308" t="s">
        <v>1382</v>
      </c>
      <c r="F2861" s="309" t="s">
        <v>12246</v>
      </c>
      <c r="G2861" s="309" t="s">
        <v>12247</v>
      </c>
      <c r="H2861" s="309" t="s">
        <v>12248</v>
      </c>
      <c r="I2861" s="309" t="s">
        <v>5701</v>
      </c>
      <c r="J2861" s="309" t="s">
        <v>15063</v>
      </c>
      <c r="K2861" s="310">
        <v>0.74192999999999998</v>
      </c>
      <c r="L2861" s="310">
        <v>0.74192999999999998</v>
      </c>
      <c r="M2861" s="310">
        <v>0.67020999999999997</v>
      </c>
      <c r="N2861" s="310"/>
      <c r="O2861" s="310">
        <f t="shared" si="44"/>
        <v>9.6666801450271596</v>
      </c>
      <c r="P2861" s="310">
        <v>10.780630960848214</v>
      </c>
      <c r="Q2861" s="309" t="s">
        <v>15063</v>
      </c>
      <c r="R2861" s="311"/>
    </row>
    <row r="2862" spans="1:18" s="312" customFormat="1" x14ac:dyDescent="0.3">
      <c r="A2862" s="307">
        <v>2859</v>
      </c>
      <c r="B2862" s="308" t="s">
        <v>5271</v>
      </c>
      <c r="C2862" s="308" t="s">
        <v>1380</v>
      </c>
      <c r="D2862" s="308" t="s">
        <v>1382</v>
      </c>
      <c r="E2862" s="308" t="s">
        <v>1382</v>
      </c>
      <c r="F2862" s="309" t="s">
        <v>12246</v>
      </c>
      <c r="G2862" s="309" t="s">
        <v>12249</v>
      </c>
      <c r="H2862" s="309" t="s">
        <v>12250</v>
      </c>
      <c r="I2862" s="309" t="s">
        <v>5701</v>
      </c>
      <c r="J2862" s="309" t="s">
        <v>15063</v>
      </c>
      <c r="K2862" s="310">
        <v>0.89529000000000003</v>
      </c>
      <c r="L2862" s="310">
        <v>0.89529000000000003</v>
      </c>
      <c r="M2862" s="310">
        <v>0.80614121999999999</v>
      </c>
      <c r="N2862" s="310"/>
      <c r="O2862" s="310">
        <f t="shared" si="44"/>
        <v>9.9575310793150873</v>
      </c>
      <c r="P2862" s="310">
        <v>9.9575310793150855</v>
      </c>
      <c r="Q2862" s="309" t="s">
        <v>15063</v>
      </c>
      <c r="R2862" s="311"/>
    </row>
    <row r="2863" spans="1:18" s="312" customFormat="1" x14ac:dyDescent="0.3">
      <c r="A2863" s="307">
        <v>2860</v>
      </c>
      <c r="B2863" s="308" t="s">
        <v>5271</v>
      </c>
      <c r="C2863" s="308" t="s">
        <v>1380</v>
      </c>
      <c r="D2863" s="308" t="s">
        <v>1382</v>
      </c>
      <c r="E2863" s="308" t="s">
        <v>1382</v>
      </c>
      <c r="F2863" s="309" t="s">
        <v>12246</v>
      </c>
      <c r="G2863" s="309" t="s">
        <v>12251</v>
      </c>
      <c r="H2863" s="309" t="s">
        <v>12252</v>
      </c>
      <c r="I2863" s="309" t="s">
        <v>2432</v>
      </c>
      <c r="J2863" s="309" t="s">
        <v>15063</v>
      </c>
      <c r="K2863" s="310">
        <v>0.1406</v>
      </c>
      <c r="L2863" s="310">
        <v>0.1406</v>
      </c>
      <c r="M2863" s="310">
        <v>0.12342978</v>
      </c>
      <c r="N2863" s="310"/>
      <c r="O2863" s="310">
        <f t="shared" si="44"/>
        <v>12.212105263157895</v>
      </c>
      <c r="P2863" s="310">
        <v>13.256799267421371</v>
      </c>
      <c r="Q2863" s="309" t="s">
        <v>15063</v>
      </c>
      <c r="R2863" s="311"/>
    </row>
    <row r="2864" spans="1:18" s="312" customFormat="1" x14ac:dyDescent="0.3">
      <c r="A2864" s="307">
        <v>2861</v>
      </c>
      <c r="B2864" s="308" t="s">
        <v>5271</v>
      </c>
      <c r="C2864" s="308" t="s">
        <v>1380</v>
      </c>
      <c r="D2864" s="308" t="s">
        <v>1382</v>
      </c>
      <c r="E2864" s="308" t="s">
        <v>1382</v>
      </c>
      <c r="F2864" s="309" t="s">
        <v>12246</v>
      </c>
      <c r="G2864" s="309" t="s">
        <v>12253</v>
      </c>
      <c r="H2864" s="309" t="s">
        <v>12254</v>
      </c>
      <c r="I2864" s="309" t="s">
        <v>5701</v>
      </c>
      <c r="J2864" s="309" t="s">
        <v>15063</v>
      </c>
      <c r="K2864" s="310">
        <v>0.69729999999999992</v>
      </c>
      <c r="L2864" s="310">
        <v>0.69729999999999992</v>
      </c>
      <c r="M2864" s="310">
        <v>0.62817000000000001</v>
      </c>
      <c r="N2864" s="310"/>
      <c r="O2864" s="310">
        <f t="shared" si="44"/>
        <v>9.9139538218843999</v>
      </c>
      <c r="P2864" s="310">
        <v>9.9139538218844017</v>
      </c>
      <c r="Q2864" s="309" t="s">
        <v>15063</v>
      </c>
      <c r="R2864" s="311"/>
    </row>
    <row r="2865" spans="1:18" s="312" customFormat="1" x14ac:dyDescent="0.3">
      <c r="A2865" s="307">
        <v>2862</v>
      </c>
      <c r="B2865" s="308" t="s">
        <v>5271</v>
      </c>
      <c r="C2865" s="308" t="s">
        <v>1380</v>
      </c>
      <c r="D2865" s="308" t="s">
        <v>1382</v>
      </c>
      <c r="E2865" s="308" t="s">
        <v>1382</v>
      </c>
      <c r="F2865" s="309" t="s">
        <v>12246</v>
      </c>
      <c r="G2865" s="309" t="s">
        <v>12255</v>
      </c>
      <c r="H2865" s="309" t="s">
        <v>12256</v>
      </c>
      <c r="I2865" s="309" t="s">
        <v>5706</v>
      </c>
      <c r="J2865" s="309" t="s">
        <v>15063</v>
      </c>
      <c r="K2865" s="310">
        <v>0.99317999999999995</v>
      </c>
      <c r="L2865" s="310">
        <v>0.99317999999999995</v>
      </c>
      <c r="M2865" s="310">
        <v>0.85671249999999999</v>
      </c>
      <c r="N2865" s="310"/>
      <c r="O2865" s="310">
        <f t="shared" si="44"/>
        <v>13.74045993676876</v>
      </c>
      <c r="P2865" s="310">
        <v>41.804141878975408</v>
      </c>
      <c r="Q2865" s="309" t="s">
        <v>15063</v>
      </c>
      <c r="R2865" s="311"/>
    </row>
    <row r="2866" spans="1:18" s="312" customFormat="1" x14ac:dyDescent="0.3">
      <c r="A2866" s="307">
        <v>2863</v>
      </c>
      <c r="B2866" s="308" t="s">
        <v>5271</v>
      </c>
      <c r="C2866" s="308" t="s">
        <v>1380</v>
      </c>
      <c r="D2866" s="308" t="s">
        <v>1382</v>
      </c>
      <c r="E2866" s="308" t="s">
        <v>1382</v>
      </c>
      <c r="F2866" s="309" t="s">
        <v>12246</v>
      </c>
      <c r="G2866" s="309" t="s">
        <v>12257</v>
      </c>
      <c r="H2866" s="309" t="s">
        <v>12258</v>
      </c>
      <c r="I2866" s="309" t="s">
        <v>5706</v>
      </c>
      <c r="J2866" s="309" t="s">
        <v>15063</v>
      </c>
      <c r="K2866" s="310">
        <v>0.37458000000000002</v>
      </c>
      <c r="L2866" s="310">
        <v>0.37458000000000002</v>
      </c>
      <c r="M2866" s="310">
        <v>0.32520009999999999</v>
      </c>
      <c r="N2866" s="310"/>
      <c r="O2866" s="310">
        <f t="shared" si="44"/>
        <v>13.18273799989322</v>
      </c>
      <c r="P2866" s="310">
        <v>50.436231990949395</v>
      </c>
      <c r="Q2866" s="309" t="s">
        <v>15063</v>
      </c>
      <c r="R2866" s="311"/>
    </row>
    <row r="2867" spans="1:18" s="312" customFormat="1" x14ac:dyDescent="0.3">
      <c r="A2867" s="307">
        <v>2864</v>
      </c>
      <c r="B2867" s="308" t="s">
        <v>5271</v>
      </c>
      <c r="C2867" s="308" t="s">
        <v>1380</v>
      </c>
      <c r="D2867" s="308" t="s">
        <v>1382</v>
      </c>
      <c r="E2867" s="308" t="s">
        <v>1382</v>
      </c>
      <c r="F2867" s="309" t="s">
        <v>12259</v>
      </c>
      <c r="G2867" s="309" t="s">
        <v>12260</v>
      </c>
      <c r="H2867" s="309" t="s">
        <v>12261</v>
      </c>
      <c r="I2867" s="309" t="s">
        <v>5701</v>
      </c>
      <c r="J2867" s="309" t="s">
        <v>15063</v>
      </c>
      <c r="K2867" s="310">
        <v>0.67467999999999995</v>
      </c>
      <c r="L2867" s="310">
        <v>0.67467999999999995</v>
      </c>
      <c r="M2867" s="310">
        <v>0.60690043999999999</v>
      </c>
      <c r="N2867" s="310"/>
      <c r="O2867" s="310">
        <f t="shared" si="44"/>
        <v>10.046178929270168</v>
      </c>
      <c r="P2867" s="310">
        <v>10.046178929270177</v>
      </c>
      <c r="Q2867" s="309" t="s">
        <v>15063</v>
      </c>
      <c r="R2867" s="311"/>
    </row>
    <row r="2868" spans="1:18" s="312" customFormat="1" x14ac:dyDescent="0.3">
      <c r="A2868" s="307">
        <v>2865</v>
      </c>
      <c r="B2868" s="308" t="s">
        <v>5271</v>
      </c>
      <c r="C2868" s="308" t="s">
        <v>1380</v>
      </c>
      <c r="D2868" s="308" t="s">
        <v>1382</v>
      </c>
      <c r="E2868" s="308" t="s">
        <v>1382</v>
      </c>
      <c r="F2868" s="309" t="s">
        <v>12259</v>
      </c>
      <c r="G2868" s="309" t="s">
        <v>12262</v>
      </c>
      <c r="H2868" s="309" t="s">
        <v>12263</v>
      </c>
      <c r="I2868" s="309" t="s">
        <v>5701</v>
      </c>
      <c r="J2868" s="309" t="s">
        <v>15063</v>
      </c>
      <c r="K2868" s="310">
        <v>0.44234000000000001</v>
      </c>
      <c r="L2868" s="310">
        <v>0.44234000000000001</v>
      </c>
      <c r="M2868" s="310">
        <v>0.39893935999999997</v>
      </c>
      <c r="N2868" s="310"/>
      <c r="O2868" s="310">
        <f t="shared" si="44"/>
        <v>9.8116019351630079</v>
      </c>
      <c r="P2868" s="310">
        <v>9.8116019351630168</v>
      </c>
      <c r="Q2868" s="309" t="s">
        <v>15063</v>
      </c>
      <c r="R2868" s="311"/>
    </row>
    <row r="2869" spans="1:18" s="312" customFormat="1" x14ac:dyDescent="0.3">
      <c r="A2869" s="307">
        <v>2866</v>
      </c>
      <c r="B2869" s="308" t="s">
        <v>5271</v>
      </c>
      <c r="C2869" s="308" t="s">
        <v>1380</v>
      </c>
      <c r="D2869" s="308" t="s">
        <v>1382</v>
      </c>
      <c r="E2869" s="308" t="s">
        <v>1382</v>
      </c>
      <c r="F2869" s="309" t="s">
        <v>12259</v>
      </c>
      <c r="G2869" s="309" t="s">
        <v>12264</v>
      </c>
      <c r="H2869" s="309" t="s">
        <v>12265</v>
      </c>
      <c r="I2869" s="309" t="s">
        <v>5701</v>
      </c>
      <c r="J2869" s="309" t="s">
        <v>15063</v>
      </c>
      <c r="K2869" s="310">
        <v>1.1810799999999999</v>
      </c>
      <c r="L2869" s="310">
        <v>1.1810799999999999</v>
      </c>
      <c r="M2869" s="310">
        <v>1.0187435</v>
      </c>
      <c r="N2869" s="310"/>
      <c r="O2869" s="310">
        <f t="shared" si="44"/>
        <v>13.744750567277396</v>
      </c>
      <c r="P2869" s="310">
        <v>13.809647365435683</v>
      </c>
      <c r="Q2869" s="309" t="s">
        <v>15063</v>
      </c>
      <c r="R2869" s="311"/>
    </row>
    <row r="2870" spans="1:18" s="312" customFormat="1" x14ac:dyDescent="0.3">
      <c r="A2870" s="307">
        <v>2867</v>
      </c>
      <c r="B2870" s="308" t="s">
        <v>5271</v>
      </c>
      <c r="C2870" s="308" t="s">
        <v>1380</v>
      </c>
      <c r="D2870" s="308" t="s">
        <v>1382</v>
      </c>
      <c r="E2870" s="308" t="s">
        <v>1382</v>
      </c>
      <c r="F2870" s="309" t="s">
        <v>12259</v>
      </c>
      <c r="G2870" s="309" t="s">
        <v>12266</v>
      </c>
      <c r="H2870" s="309" t="s">
        <v>12267</v>
      </c>
      <c r="I2870" s="309" t="s">
        <v>5706</v>
      </c>
      <c r="J2870" s="309" t="s">
        <v>15063</v>
      </c>
      <c r="K2870" s="310">
        <v>0.40625999999999995</v>
      </c>
      <c r="L2870" s="310">
        <v>0.40625999999999995</v>
      </c>
      <c r="M2870" s="310">
        <v>0.34915299999999999</v>
      </c>
      <c r="N2870" s="310"/>
      <c r="O2870" s="310">
        <f t="shared" si="44"/>
        <v>14.056761679712492</v>
      </c>
      <c r="P2870" s="310">
        <v>41.605376315670128</v>
      </c>
      <c r="Q2870" s="309" t="s">
        <v>15063</v>
      </c>
      <c r="R2870" s="311"/>
    </row>
    <row r="2871" spans="1:18" s="312" customFormat="1" x14ac:dyDescent="0.3">
      <c r="A2871" s="307">
        <v>2868</v>
      </c>
      <c r="B2871" s="308" t="s">
        <v>5271</v>
      </c>
      <c r="C2871" s="308" t="s">
        <v>1380</v>
      </c>
      <c r="D2871" s="308" t="s">
        <v>1382</v>
      </c>
      <c r="E2871" s="308" t="s">
        <v>1382</v>
      </c>
      <c r="F2871" s="309" t="s">
        <v>12259</v>
      </c>
      <c r="G2871" s="309" t="s">
        <v>12268</v>
      </c>
      <c r="H2871" s="309" t="s">
        <v>12269</v>
      </c>
      <c r="I2871" s="309" t="s">
        <v>5701</v>
      </c>
      <c r="J2871" s="309" t="s">
        <v>15063</v>
      </c>
      <c r="K2871" s="310">
        <v>0.60145999999999999</v>
      </c>
      <c r="L2871" s="310">
        <v>0.60145999999999999</v>
      </c>
      <c r="M2871" s="310">
        <v>0.54134850000000001</v>
      </c>
      <c r="N2871" s="310"/>
      <c r="O2871" s="310">
        <f t="shared" si="44"/>
        <v>9.9942639577029198</v>
      </c>
      <c r="P2871" s="310">
        <v>10.182424485320695</v>
      </c>
      <c r="Q2871" s="309" t="s">
        <v>15063</v>
      </c>
      <c r="R2871" s="311"/>
    </row>
    <row r="2872" spans="1:18" s="312" customFormat="1" x14ac:dyDescent="0.3">
      <c r="A2872" s="307">
        <v>2869</v>
      </c>
      <c r="B2872" s="308" t="s">
        <v>5271</v>
      </c>
      <c r="C2872" s="308" t="s">
        <v>1380</v>
      </c>
      <c r="D2872" s="308" t="s">
        <v>1382</v>
      </c>
      <c r="E2872" s="308" t="s">
        <v>1382</v>
      </c>
      <c r="F2872" s="309" t="s">
        <v>12259</v>
      </c>
      <c r="G2872" s="309" t="s">
        <v>12270</v>
      </c>
      <c r="H2872" s="309" t="s">
        <v>12271</v>
      </c>
      <c r="I2872" s="309" t="s">
        <v>5701</v>
      </c>
      <c r="J2872" s="309" t="s">
        <v>15063</v>
      </c>
      <c r="K2872" s="310">
        <v>0.39878000000000002</v>
      </c>
      <c r="L2872" s="310">
        <v>0.39878000000000002</v>
      </c>
      <c r="M2872" s="310">
        <v>0.35840949999999999</v>
      </c>
      <c r="N2872" s="310"/>
      <c r="O2872" s="310">
        <f t="shared" si="44"/>
        <v>10.123501680124386</v>
      </c>
      <c r="P2872" s="310">
        <v>10.312284442899911</v>
      </c>
      <c r="Q2872" s="309" t="s">
        <v>15063</v>
      </c>
      <c r="R2872" s="311"/>
    </row>
    <row r="2873" spans="1:18" s="312" customFormat="1" x14ac:dyDescent="0.3">
      <c r="A2873" s="307">
        <v>2870</v>
      </c>
      <c r="B2873" s="308" t="s">
        <v>5271</v>
      </c>
      <c r="C2873" s="308" t="s">
        <v>1380</v>
      </c>
      <c r="D2873" s="308" t="s">
        <v>1382</v>
      </c>
      <c r="E2873" s="308" t="s">
        <v>1382</v>
      </c>
      <c r="F2873" s="309" t="s">
        <v>12259</v>
      </c>
      <c r="G2873" s="309" t="s">
        <v>12272</v>
      </c>
      <c r="H2873" s="309" t="s">
        <v>12273</v>
      </c>
      <c r="I2873" s="309" t="s">
        <v>5701</v>
      </c>
      <c r="J2873" s="309" t="s">
        <v>15063</v>
      </c>
      <c r="K2873" s="310">
        <v>0.55959999999999999</v>
      </c>
      <c r="L2873" s="310">
        <v>0.55959999999999999</v>
      </c>
      <c r="M2873" s="310">
        <v>0.50244354000000002</v>
      </c>
      <c r="N2873" s="310"/>
      <c r="O2873" s="310">
        <f t="shared" si="44"/>
        <v>10.213806290207286</v>
      </c>
      <c r="P2873" s="310">
        <v>10.213806290207284</v>
      </c>
      <c r="Q2873" s="309" t="s">
        <v>15063</v>
      </c>
      <c r="R2873" s="311"/>
    </row>
    <row r="2874" spans="1:18" s="312" customFormat="1" x14ac:dyDescent="0.3">
      <c r="A2874" s="307">
        <v>2871</v>
      </c>
      <c r="B2874" s="308" t="s">
        <v>5271</v>
      </c>
      <c r="C2874" s="308" t="s">
        <v>1380</v>
      </c>
      <c r="D2874" s="308" t="s">
        <v>1382</v>
      </c>
      <c r="E2874" s="308" t="s">
        <v>1382</v>
      </c>
      <c r="F2874" s="309" t="s">
        <v>12259</v>
      </c>
      <c r="G2874" s="309" t="s">
        <v>12274</v>
      </c>
      <c r="H2874" s="309" t="s">
        <v>12275</v>
      </c>
      <c r="I2874" s="309" t="s">
        <v>5701</v>
      </c>
      <c r="J2874" s="309" t="s">
        <v>15063</v>
      </c>
      <c r="K2874" s="310">
        <v>0.54267999999999994</v>
      </c>
      <c r="L2874" s="310">
        <v>0.54267999999999994</v>
      </c>
      <c r="M2874" s="310">
        <v>0.48827349999999997</v>
      </c>
      <c r="N2874" s="310"/>
      <c r="O2874" s="310">
        <f t="shared" si="44"/>
        <v>10.025521485958572</v>
      </c>
      <c r="P2874" s="310">
        <v>10.025521485958567</v>
      </c>
      <c r="Q2874" s="309" t="s">
        <v>15063</v>
      </c>
      <c r="R2874" s="311"/>
    </row>
    <row r="2875" spans="1:18" s="312" customFormat="1" x14ac:dyDescent="0.3">
      <c r="A2875" s="307">
        <v>2872</v>
      </c>
      <c r="B2875" s="308" t="s">
        <v>5271</v>
      </c>
      <c r="C2875" s="308" t="s">
        <v>1380</v>
      </c>
      <c r="D2875" s="308" t="s">
        <v>1382</v>
      </c>
      <c r="E2875" s="308" t="s">
        <v>1382</v>
      </c>
      <c r="F2875" s="309" t="s">
        <v>12259</v>
      </c>
      <c r="G2875" s="309" t="s">
        <v>12276</v>
      </c>
      <c r="H2875" s="309" t="s">
        <v>12277</v>
      </c>
      <c r="I2875" s="309" t="s">
        <v>5706</v>
      </c>
      <c r="J2875" s="309" t="s">
        <v>15063</v>
      </c>
      <c r="K2875" s="310">
        <v>0.38629999999999998</v>
      </c>
      <c r="L2875" s="310">
        <v>0.38629999999999998</v>
      </c>
      <c r="M2875" s="310">
        <v>0.33640095999999997</v>
      </c>
      <c r="N2875" s="310"/>
      <c r="O2875" s="310">
        <f t="shared" si="44"/>
        <v>12.917173181465186</v>
      </c>
      <c r="P2875" s="310">
        <v>47.295934536232842</v>
      </c>
      <c r="Q2875" s="309" t="s">
        <v>15063</v>
      </c>
      <c r="R2875" s="311"/>
    </row>
    <row r="2876" spans="1:18" s="312" customFormat="1" x14ac:dyDescent="0.3">
      <c r="A2876" s="307">
        <v>2873</v>
      </c>
      <c r="B2876" s="308" t="s">
        <v>5271</v>
      </c>
      <c r="C2876" s="308" t="s">
        <v>1380</v>
      </c>
      <c r="D2876" s="308" t="s">
        <v>1382</v>
      </c>
      <c r="E2876" s="308" t="s">
        <v>13963</v>
      </c>
      <c r="F2876" s="309" t="s">
        <v>12278</v>
      </c>
      <c r="G2876" s="309" t="s">
        <v>12279</v>
      </c>
      <c r="H2876" s="309" t="s">
        <v>12280</v>
      </c>
      <c r="I2876" s="309" t="s">
        <v>5701</v>
      </c>
      <c r="J2876" s="309" t="s">
        <v>15063</v>
      </c>
      <c r="K2876" s="310">
        <v>0.74287999999999998</v>
      </c>
      <c r="L2876" s="310">
        <v>0.74287999999999998</v>
      </c>
      <c r="M2876" s="310">
        <v>0.66908999999999996</v>
      </c>
      <c r="N2876" s="310"/>
      <c r="O2876" s="310">
        <f t="shared" si="44"/>
        <v>9.9329636011199689</v>
      </c>
      <c r="P2876" s="310">
        <v>9.9329636011199707</v>
      </c>
      <c r="Q2876" s="309" t="s">
        <v>15063</v>
      </c>
      <c r="R2876" s="311"/>
    </row>
    <row r="2877" spans="1:18" s="312" customFormat="1" x14ac:dyDescent="0.3">
      <c r="A2877" s="307">
        <v>2874</v>
      </c>
      <c r="B2877" s="308" t="s">
        <v>5271</v>
      </c>
      <c r="C2877" s="308" t="s">
        <v>1380</v>
      </c>
      <c r="D2877" s="308" t="s">
        <v>1382</v>
      </c>
      <c r="E2877" s="308" t="s">
        <v>13963</v>
      </c>
      <c r="F2877" s="309" t="s">
        <v>12278</v>
      </c>
      <c r="G2877" s="309" t="s">
        <v>12281</v>
      </c>
      <c r="H2877" s="309" t="s">
        <v>14825</v>
      </c>
      <c r="I2877" s="309" t="s">
        <v>5701</v>
      </c>
      <c r="J2877" s="309" t="s">
        <v>15063</v>
      </c>
      <c r="K2877" s="310">
        <v>0.79542000000000002</v>
      </c>
      <c r="L2877" s="310">
        <v>0.79542000000000002</v>
      </c>
      <c r="M2877" s="310">
        <v>0.71701400000000004</v>
      </c>
      <c r="N2877" s="310"/>
      <c r="O2877" s="310">
        <f t="shared" si="44"/>
        <v>9.8571823690628815</v>
      </c>
      <c r="P2877" s="310">
        <v>9.8571823690628886</v>
      </c>
      <c r="Q2877" s="309" t="s">
        <v>15063</v>
      </c>
      <c r="R2877" s="311"/>
    </row>
    <row r="2878" spans="1:18" s="312" customFormat="1" x14ac:dyDescent="0.3">
      <c r="A2878" s="307">
        <v>2875</v>
      </c>
      <c r="B2878" s="308" t="s">
        <v>5271</v>
      </c>
      <c r="C2878" s="308" t="s">
        <v>1380</v>
      </c>
      <c r="D2878" s="308" t="s">
        <v>1382</v>
      </c>
      <c r="E2878" s="308" t="s">
        <v>13963</v>
      </c>
      <c r="F2878" s="309" t="s">
        <v>12278</v>
      </c>
      <c r="G2878" s="309" t="s">
        <v>12282</v>
      </c>
      <c r="H2878" s="309" t="s">
        <v>12283</v>
      </c>
      <c r="I2878" s="309" t="s">
        <v>5701</v>
      </c>
      <c r="J2878" s="309" t="s">
        <v>15063</v>
      </c>
      <c r="K2878" s="310">
        <v>0.43473999999999996</v>
      </c>
      <c r="L2878" s="310">
        <v>0.43473999999999996</v>
      </c>
      <c r="M2878" s="310">
        <v>0.39138400000000007</v>
      </c>
      <c r="N2878" s="310"/>
      <c r="O2878" s="310">
        <f t="shared" si="44"/>
        <v>9.9728573400192992</v>
      </c>
      <c r="P2878" s="310">
        <v>9.9728573400193135</v>
      </c>
      <c r="Q2878" s="309" t="s">
        <v>15063</v>
      </c>
      <c r="R2878" s="311"/>
    </row>
    <row r="2879" spans="1:18" s="312" customFormat="1" x14ac:dyDescent="0.3">
      <c r="A2879" s="307">
        <v>2876</v>
      </c>
      <c r="B2879" s="308" t="s">
        <v>5271</v>
      </c>
      <c r="C2879" s="308" t="s">
        <v>1380</v>
      </c>
      <c r="D2879" s="308" t="s">
        <v>1382</v>
      </c>
      <c r="E2879" s="308" t="s">
        <v>13963</v>
      </c>
      <c r="F2879" s="309" t="s">
        <v>12278</v>
      </c>
      <c r="G2879" s="309" t="s">
        <v>12284</v>
      </c>
      <c r="H2879" s="309" t="s">
        <v>12285</v>
      </c>
      <c r="I2879" s="309" t="s">
        <v>5701</v>
      </c>
      <c r="J2879" s="309" t="s">
        <v>15063</v>
      </c>
      <c r="K2879" s="310">
        <v>0.27948000000000001</v>
      </c>
      <c r="L2879" s="310">
        <v>0.27948000000000001</v>
      </c>
      <c r="M2879" s="310">
        <v>0.25103900000000001</v>
      </c>
      <c r="N2879" s="310"/>
      <c r="O2879" s="310">
        <f t="shared" si="44"/>
        <v>10.176399026763988</v>
      </c>
      <c r="P2879" s="310">
        <v>10.176399026763994</v>
      </c>
      <c r="Q2879" s="309" t="s">
        <v>15063</v>
      </c>
      <c r="R2879" s="311"/>
    </row>
    <row r="2880" spans="1:18" s="312" customFormat="1" x14ac:dyDescent="0.3">
      <c r="A2880" s="307">
        <v>2877</v>
      </c>
      <c r="B2880" s="308" t="s">
        <v>5271</v>
      </c>
      <c r="C2880" s="308" t="s">
        <v>1380</v>
      </c>
      <c r="D2880" s="308" t="s">
        <v>1382</v>
      </c>
      <c r="E2880" s="308" t="s">
        <v>13963</v>
      </c>
      <c r="F2880" s="309" t="s">
        <v>12278</v>
      </c>
      <c r="G2880" s="309" t="s">
        <v>12286</v>
      </c>
      <c r="H2880" s="309" t="s">
        <v>12287</v>
      </c>
      <c r="I2880" s="309" t="s">
        <v>5701</v>
      </c>
      <c r="J2880" s="309" t="s">
        <v>15063</v>
      </c>
      <c r="K2880" s="310">
        <v>0.68304000000000009</v>
      </c>
      <c r="L2880" s="310">
        <v>0.68304000000000009</v>
      </c>
      <c r="M2880" s="310">
        <v>0.61323749999999999</v>
      </c>
      <c r="N2880" s="310"/>
      <c r="O2880" s="310">
        <f t="shared" si="44"/>
        <v>10.219386858749136</v>
      </c>
      <c r="P2880" s="310">
        <v>10.219386858749136</v>
      </c>
      <c r="Q2880" s="309" t="s">
        <v>15063</v>
      </c>
      <c r="R2880" s="311"/>
    </row>
    <row r="2881" spans="1:18" s="312" customFormat="1" x14ac:dyDescent="0.3">
      <c r="A2881" s="307">
        <v>2878</v>
      </c>
      <c r="B2881" s="308" t="s">
        <v>5271</v>
      </c>
      <c r="C2881" s="308" t="s">
        <v>1380</v>
      </c>
      <c r="D2881" s="308" t="s">
        <v>1382</v>
      </c>
      <c r="E2881" s="308" t="s">
        <v>13963</v>
      </c>
      <c r="F2881" s="309" t="s">
        <v>12278</v>
      </c>
      <c r="G2881" s="309" t="s">
        <v>12288</v>
      </c>
      <c r="H2881" s="309" t="s">
        <v>12289</v>
      </c>
      <c r="I2881" s="309" t="s">
        <v>5701</v>
      </c>
      <c r="J2881" s="309" t="s">
        <v>15063</v>
      </c>
      <c r="K2881" s="310">
        <v>0.75819999999999999</v>
      </c>
      <c r="L2881" s="310">
        <v>0.75819999999999999</v>
      </c>
      <c r="M2881" s="310">
        <v>0.68099949999999998</v>
      </c>
      <c r="N2881" s="310"/>
      <c r="O2881" s="310">
        <f t="shared" si="44"/>
        <v>10.182075969401213</v>
      </c>
      <c r="P2881" s="310">
        <v>10.182075969401216</v>
      </c>
      <c r="Q2881" s="309" t="s">
        <v>15063</v>
      </c>
      <c r="R2881" s="311"/>
    </row>
    <row r="2882" spans="1:18" s="312" customFormat="1" x14ac:dyDescent="0.3">
      <c r="A2882" s="307">
        <v>2879</v>
      </c>
      <c r="B2882" s="308" t="s">
        <v>5271</v>
      </c>
      <c r="C2882" s="308" t="s">
        <v>1380</v>
      </c>
      <c r="D2882" s="308" t="s">
        <v>1382</v>
      </c>
      <c r="E2882" s="308" t="s">
        <v>13963</v>
      </c>
      <c r="F2882" s="309" t="s">
        <v>12278</v>
      </c>
      <c r="G2882" s="309" t="s">
        <v>12290</v>
      </c>
      <c r="H2882" s="309" t="s">
        <v>12291</v>
      </c>
      <c r="I2882" s="309" t="s">
        <v>5701</v>
      </c>
      <c r="J2882" s="309" t="s">
        <v>15063</v>
      </c>
      <c r="K2882" s="310">
        <v>0.48965999999999998</v>
      </c>
      <c r="L2882" s="310">
        <v>0.48965999999999998</v>
      </c>
      <c r="M2882" s="310">
        <v>0.44069950000000002</v>
      </c>
      <c r="N2882" s="310"/>
      <c r="O2882" s="310">
        <f t="shared" si="44"/>
        <v>9.9988767716374554</v>
      </c>
      <c r="P2882" s="310">
        <v>10.194613755233073</v>
      </c>
      <c r="Q2882" s="309" t="s">
        <v>15063</v>
      </c>
      <c r="R2882" s="311"/>
    </row>
    <row r="2883" spans="1:18" s="312" customFormat="1" x14ac:dyDescent="0.3">
      <c r="A2883" s="307">
        <v>2880</v>
      </c>
      <c r="B2883" s="308" t="s">
        <v>5271</v>
      </c>
      <c r="C2883" s="308" t="s">
        <v>1380</v>
      </c>
      <c r="D2883" s="308" t="s">
        <v>1382</v>
      </c>
      <c r="E2883" s="308" t="s">
        <v>13963</v>
      </c>
      <c r="F2883" s="309" t="s">
        <v>12278</v>
      </c>
      <c r="G2883" s="309" t="s">
        <v>12292</v>
      </c>
      <c r="H2883" s="309" t="s">
        <v>12293</v>
      </c>
      <c r="I2883" s="309" t="s">
        <v>5706</v>
      </c>
      <c r="J2883" s="309" t="s">
        <v>15063</v>
      </c>
      <c r="K2883" s="310">
        <v>4.4409999999999998E-2</v>
      </c>
      <c r="L2883" s="310">
        <v>4.4409999999999998E-2</v>
      </c>
      <c r="M2883" s="310">
        <v>3.8952010999999995E-2</v>
      </c>
      <c r="N2883" s="310"/>
      <c r="O2883" s="310">
        <f t="shared" si="44"/>
        <v>12.290000000000008</v>
      </c>
      <c r="P2883" s="310">
        <v>66.143666643855269</v>
      </c>
      <c r="Q2883" s="309" t="s">
        <v>15063</v>
      </c>
      <c r="R2883" s="311"/>
    </row>
    <row r="2884" spans="1:18" s="312" customFormat="1" x14ac:dyDescent="0.3">
      <c r="A2884" s="307">
        <v>2881</v>
      </c>
      <c r="B2884" s="308" t="s">
        <v>5271</v>
      </c>
      <c r="C2884" s="308" t="s">
        <v>1380</v>
      </c>
      <c r="D2884" s="308" t="s">
        <v>1382</v>
      </c>
      <c r="E2884" s="308" t="s">
        <v>13963</v>
      </c>
      <c r="F2884" s="309" t="s">
        <v>12278</v>
      </c>
      <c r="G2884" s="309" t="s">
        <v>12294</v>
      </c>
      <c r="H2884" s="309" t="s">
        <v>12295</v>
      </c>
      <c r="I2884" s="309" t="s">
        <v>5706</v>
      </c>
      <c r="J2884" s="309" t="s">
        <v>15063</v>
      </c>
      <c r="K2884" s="310">
        <v>0.57485300000000006</v>
      </c>
      <c r="L2884" s="310">
        <v>0.57485300000000006</v>
      </c>
      <c r="M2884" s="310">
        <v>0.49788018330000006</v>
      </c>
      <c r="N2884" s="310"/>
      <c r="O2884" s="310">
        <f t="shared" ref="O2884:O2947" si="45">(L2884-M2884)/L2884*100</f>
        <v>13.389999999999999</v>
      </c>
      <c r="P2884" s="310">
        <v>53.21139279153256</v>
      </c>
      <c r="Q2884" s="309" t="s">
        <v>15063</v>
      </c>
      <c r="R2884" s="311"/>
    </row>
    <row r="2885" spans="1:18" s="312" customFormat="1" x14ac:dyDescent="0.3">
      <c r="A2885" s="307">
        <v>2882</v>
      </c>
      <c r="B2885" s="308" t="s">
        <v>5271</v>
      </c>
      <c r="C2885" s="308" t="s">
        <v>1380</v>
      </c>
      <c r="D2885" s="308" t="s">
        <v>1382</v>
      </c>
      <c r="E2885" s="308" t="s">
        <v>13963</v>
      </c>
      <c r="F2885" s="309" t="s">
        <v>12278</v>
      </c>
      <c r="G2885" s="309" t="s">
        <v>12296</v>
      </c>
      <c r="H2885" s="309" t="s">
        <v>12297</v>
      </c>
      <c r="I2885" s="309" t="s">
        <v>5706</v>
      </c>
      <c r="J2885" s="309" t="s">
        <v>15063</v>
      </c>
      <c r="K2885" s="310">
        <v>0.59179700000000002</v>
      </c>
      <c r="L2885" s="310">
        <v>0.59179700000000002</v>
      </c>
      <c r="M2885" s="310">
        <v>0.51041133000000005</v>
      </c>
      <c r="N2885" s="310"/>
      <c r="O2885" s="310">
        <f t="shared" si="45"/>
        <v>13.752295128228084</v>
      </c>
      <c r="P2885" s="310">
        <v>59.407453186797632</v>
      </c>
      <c r="Q2885" s="309" t="s">
        <v>15063</v>
      </c>
      <c r="R2885" s="311"/>
    </row>
    <row r="2886" spans="1:18" s="312" customFormat="1" x14ac:dyDescent="0.3">
      <c r="A2886" s="307">
        <v>2883</v>
      </c>
      <c r="B2886" s="308" t="s">
        <v>5271</v>
      </c>
      <c r="C2886" s="308" t="s">
        <v>1380</v>
      </c>
      <c r="D2886" s="308" t="s">
        <v>1382</v>
      </c>
      <c r="E2886" s="308" t="s">
        <v>13963</v>
      </c>
      <c r="F2886" s="309" t="s">
        <v>12298</v>
      </c>
      <c r="G2886" s="309" t="s">
        <v>12299</v>
      </c>
      <c r="H2886" s="309" t="s">
        <v>12300</v>
      </c>
      <c r="I2886" s="309" t="s">
        <v>5701</v>
      </c>
      <c r="J2886" s="309" t="s">
        <v>15063</v>
      </c>
      <c r="K2886" s="310">
        <v>1.18773</v>
      </c>
      <c r="L2886" s="310">
        <v>1.18773</v>
      </c>
      <c r="M2886" s="310">
        <v>1.0736019999999999</v>
      </c>
      <c r="N2886" s="310"/>
      <c r="O2886" s="310">
        <f t="shared" si="45"/>
        <v>9.6089178517003031</v>
      </c>
      <c r="P2886" s="310">
        <v>10.195741015224758</v>
      </c>
      <c r="Q2886" s="309" t="s">
        <v>15063</v>
      </c>
      <c r="R2886" s="311"/>
    </row>
    <row r="2887" spans="1:18" s="312" customFormat="1" x14ac:dyDescent="0.3">
      <c r="A2887" s="307">
        <v>2884</v>
      </c>
      <c r="B2887" s="308" t="s">
        <v>5271</v>
      </c>
      <c r="C2887" s="308" t="s">
        <v>1380</v>
      </c>
      <c r="D2887" s="308" t="s">
        <v>1382</v>
      </c>
      <c r="E2887" s="308" t="s">
        <v>13963</v>
      </c>
      <c r="F2887" s="309" t="s">
        <v>12298</v>
      </c>
      <c r="G2887" s="309" t="s">
        <v>12301</v>
      </c>
      <c r="H2887" s="309" t="s">
        <v>12302</v>
      </c>
      <c r="I2887" s="309" t="s">
        <v>5701</v>
      </c>
      <c r="J2887" s="309" t="s">
        <v>15063</v>
      </c>
      <c r="K2887" s="310">
        <v>1.10961</v>
      </c>
      <c r="L2887" s="310">
        <v>1.10961</v>
      </c>
      <c r="M2887" s="310">
        <v>0.99861299999999997</v>
      </c>
      <c r="N2887" s="310"/>
      <c r="O2887" s="310">
        <f t="shared" si="45"/>
        <v>10.003244383161652</v>
      </c>
      <c r="P2887" s="310">
        <v>10.003244383161658</v>
      </c>
      <c r="Q2887" s="309" t="s">
        <v>15063</v>
      </c>
      <c r="R2887" s="311"/>
    </row>
    <row r="2888" spans="1:18" s="312" customFormat="1" x14ac:dyDescent="0.3">
      <c r="A2888" s="307">
        <v>2885</v>
      </c>
      <c r="B2888" s="308" t="s">
        <v>5271</v>
      </c>
      <c r="C2888" s="308" t="s">
        <v>1380</v>
      </c>
      <c r="D2888" s="308" t="s">
        <v>1382</v>
      </c>
      <c r="E2888" s="308" t="s">
        <v>13963</v>
      </c>
      <c r="F2888" s="309" t="s">
        <v>12298</v>
      </c>
      <c r="G2888" s="309" t="s">
        <v>12303</v>
      </c>
      <c r="H2888" s="309" t="s">
        <v>12304</v>
      </c>
      <c r="I2888" s="309" t="s">
        <v>5701</v>
      </c>
      <c r="J2888" s="309" t="s">
        <v>15063</v>
      </c>
      <c r="K2888" s="310">
        <v>1.0073599999999998</v>
      </c>
      <c r="L2888" s="310">
        <v>1.0073599999999998</v>
      </c>
      <c r="M2888" s="310">
        <v>0.90684549999999997</v>
      </c>
      <c r="N2888" s="310"/>
      <c r="O2888" s="310">
        <f t="shared" si="45"/>
        <v>9.97801183290977</v>
      </c>
      <c r="P2888" s="310">
        <v>9.9780118329097824</v>
      </c>
      <c r="Q2888" s="309" t="s">
        <v>15063</v>
      </c>
      <c r="R2888" s="311"/>
    </row>
    <row r="2889" spans="1:18" s="312" customFormat="1" x14ac:dyDescent="0.3">
      <c r="A2889" s="307">
        <v>2886</v>
      </c>
      <c r="B2889" s="308" t="s">
        <v>5271</v>
      </c>
      <c r="C2889" s="308" t="s">
        <v>1380</v>
      </c>
      <c r="D2889" s="308" t="s">
        <v>1382</v>
      </c>
      <c r="E2889" s="308" t="s">
        <v>13963</v>
      </c>
      <c r="F2889" s="309" t="s">
        <v>12298</v>
      </c>
      <c r="G2889" s="309" t="s">
        <v>12305</v>
      </c>
      <c r="H2889" s="309" t="s">
        <v>12306</v>
      </c>
      <c r="I2889" s="309" t="s">
        <v>5701</v>
      </c>
      <c r="J2889" s="309" t="s">
        <v>15063</v>
      </c>
      <c r="K2889" s="310">
        <v>1.55332</v>
      </c>
      <c r="L2889" s="310">
        <v>1.55332</v>
      </c>
      <c r="M2889" s="310">
        <v>1.3911533919999999</v>
      </c>
      <c r="N2889" s="310"/>
      <c r="O2889" s="310">
        <f t="shared" si="45"/>
        <v>10.44000000000001</v>
      </c>
      <c r="P2889" s="310">
        <v>10.751447273005999</v>
      </c>
      <c r="Q2889" s="309" t="s">
        <v>15063</v>
      </c>
      <c r="R2889" s="311"/>
    </row>
    <row r="2890" spans="1:18" s="312" customFormat="1" x14ac:dyDescent="0.3">
      <c r="A2890" s="307">
        <v>2887</v>
      </c>
      <c r="B2890" s="308" t="s">
        <v>5271</v>
      </c>
      <c r="C2890" s="308" t="s">
        <v>1380</v>
      </c>
      <c r="D2890" s="308" t="s">
        <v>1382</v>
      </c>
      <c r="E2890" s="308" t="s">
        <v>13963</v>
      </c>
      <c r="F2890" s="309" t="s">
        <v>12298</v>
      </c>
      <c r="G2890" s="309" t="s">
        <v>12307</v>
      </c>
      <c r="H2890" s="309" t="s">
        <v>12308</v>
      </c>
      <c r="I2890" s="309" t="s">
        <v>5701</v>
      </c>
      <c r="J2890" s="309" t="s">
        <v>15063</v>
      </c>
      <c r="K2890" s="310">
        <v>1.1434200000000001</v>
      </c>
      <c r="L2890" s="310">
        <v>1.1434200000000001</v>
      </c>
      <c r="M2890" s="310">
        <v>1.024046952</v>
      </c>
      <c r="N2890" s="310"/>
      <c r="O2890" s="310">
        <f t="shared" si="45"/>
        <v>10.440000000000012</v>
      </c>
      <c r="P2890" s="310">
        <v>10.440000000000015</v>
      </c>
      <c r="Q2890" s="309" t="s">
        <v>15063</v>
      </c>
      <c r="R2890" s="311"/>
    </row>
    <row r="2891" spans="1:18" s="312" customFormat="1" x14ac:dyDescent="0.3">
      <c r="A2891" s="307">
        <v>2888</v>
      </c>
      <c r="B2891" s="308" t="s">
        <v>5271</v>
      </c>
      <c r="C2891" s="308" t="s">
        <v>1380</v>
      </c>
      <c r="D2891" s="308" t="s">
        <v>1382</v>
      </c>
      <c r="E2891" s="308" t="s">
        <v>13963</v>
      </c>
      <c r="F2891" s="309" t="s">
        <v>12298</v>
      </c>
      <c r="G2891" s="309" t="s">
        <v>12309</v>
      </c>
      <c r="H2891" s="309" t="s">
        <v>12310</v>
      </c>
      <c r="I2891" s="309" t="s">
        <v>5701</v>
      </c>
      <c r="J2891" s="309" t="s">
        <v>15063</v>
      </c>
      <c r="K2891" s="310">
        <v>0.91852</v>
      </c>
      <c r="L2891" s="310">
        <v>0.91852</v>
      </c>
      <c r="M2891" s="310">
        <v>0.82749499999999998</v>
      </c>
      <c r="N2891" s="310"/>
      <c r="O2891" s="310">
        <f t="shared" si="45"/>
        <v>9.9099638548970113</v>
      </c>
      <c r="P2891" s="310">
        <v>10.098395885595146</v>
      </c>
      <c r="Q2891" s="309" t="s">
        <v>15063</v>
      </c>
      <c r="R2891" s="311"/>
    </row>
    <row r="2892" spans="1:18" s="312" customFormat="1" x14ac:dyDescent="0.3">
      <c r="A2892" s="307">
        <v>2889</v>
      </c>
      <c r="B2892" s="308" t="s">
        <v>5271</v>
      </c>
      <c r="C2892" s="308" t="s">
        <v>1380</v>
      </c>
      <c r="D2892" s="308" t="s">
        <v>1382</v>
      </c>
      <c r="E2892" s="308" t="s">
        <v>13963</v>
      </c>
      <c r="F2892" s="309" t="s">
        <v>12298</v>
      </c>
      <c r="G2892" s="309" t="s">
        <v>12311</v>
      </c>
      <c r="H2892" s="309" t="s">
        <v>12312</v>
      </c>
      <c r="I2892" s="309" t="s">
        <v>5706</v>
      </c>
      <c r="J2892" s="309" t="s">
        <v>15063</v>
      </c>
      <c r="K2892" s="310">
        <v>0.79064400000000012</v>
      </c>
      <c r="L2892" s="310">
        <v>0.79064400000000012</v>
      </c>
      <c r="M2892" s="310">
        <v>0.67291710840000007</v>
      </c>
      <c r="N2892" s="310"/>
      <c r="O2892" s="310">
        <f t="shared" si="45"/>
        <v>14.890000000000004</v>
      </c>
      <c r="P2892" s="310">
        <v>58.305599537021443</v>
      </c>
      <c r="Q2892" s="309" t="s">
        <v>15063</v>
      </c>
      <c r="R2892" s="311"/>
    </row>
    <row r="2893" spans="1:18" s="312" customFormat="1" x14ac:dyDescent="0.3">
      <c r="A2893" s="307">
        <v>2890</v>
      </c>
      <c r="B2893" s="308" t="s">
        <v>5271</v>
      </c>
      <c r="C2893" s="308" t="s">
        <v>1380</v>
      </c>
      <c r="D2893" s="308" t="s">
        <v>1382</v>
      </c>
      <c r="E2893" s="308" t="s">
        <v>13963</v>
      </c>
      <c r="F2893" s="309" t="s">
        <v>12298</v>
      </c>
      <c r="G2893" s="309" t="s">
        <v>12313</v>
      </c>
      <c r="H2893" s="309" t="s">
        <v>12314</v>
      </c>
      <c r="I2893" s="309" t="s">
        <v>5706</v>
      </c>
      <c r="J2893" s="309" t="s">
        <v>15063</v>
      </c>
      <c r="K2893" s="310">
        <v>0.25716399999999995</v>
      </c>
      <c r="L2893" s="310">
        <v>0.25716399999999995</v>
      </c>
      <c r="M2893" s="310">
        <v>0.21927600000000003</v>
      </c>
      <c r="N2893" s="310"/>
      <c r="O2893" s="310">
        <f t="shared" si="45"/>
        <v>14.733010841330795</v>
      </c>
      <c r="P2893" s="310">
        <v>54.973892847817062</v>
      </c>
      <c r="Q2893" s="309" t="s">
        <v>15063</v>
      </c>
      <c r="R2893" s="311"/>
    </row>
    <row r="2894" spans="1:18" s="312" customFormat="1" x14ac:dyDescent="0.3">
      <c r="A2894" s="307">
        <v>2891</v>
      </c>
      <c r="B2894" s="308" t="s">
        <v>5271</v>
      </c>
      <c r="C2894" s="308" t="s">
        <v>1380</v>
      </c>
      <c r="D2894" s="308" t="s">
        <v>1382</v>
      </c>
      <c r="E2894" s="308" t="s">
        <v>13963</v>
      </c>
      <c r="F2894" s="309" t="s">
        <v>12298</v>
      </c>
      <c r="G2894" s="309" t="s">
        <v>12315</v>
      </c>
      <c r="H2894" s="309" t="s">
        <v>12316</v>
      </c>
      <c r="I2894" s="309" t="s">
        <v>5706</v>
      </c>
      <c r="J2894" s="309" t="s">
        <v>15063</v>
      </c>
      <c r="K2894" s="310">
        <v>0.40833199999999997</v>
      </c>
      <c r="L2894" s="310">
        <v>0.40833199999999997</v>
      </c>
      <c r="M2894" s="310">
        <v>0.35030802279999995</v>
      </c>
      <c r="N2894" s="310"/>
      <c r="O2894" s="310">
        <f t="shared" si="45"/>
        <v>14.210000000000006</v>
      </c>
      <c r="P2894" s="310">
        <v>46.587662393364141</v>
      </c>
      <c r="Q2894" s="309" t="s">
        <v>15063</v>
      </c>
      <c r="R2894" s="311"/>
    </row>
    <row r="2895" spans="1:18" s="312" customFormat="1" x14ac:dyDescent="0.3">
      <c r="A2895" s="307">
        <v>2892</v>
      </c>
      <c r="B2895" s="308" t="s">
        <v>5271</v>
      </c>
      <c r="C2895" s="308" t="s">
        <v>1380</v>
      </c>
      <c r="D2895" s="308" t="s">
        <v>1382</v>
      </c>
      <c r="E2895" s="308" t="s">
        <v>13963</v>
      </c>
      <c r="F2895" s="309" t="s">
        <v>12317</v>
      </c>
      <c r="G2895" s="309" t="s">
        <v>12318</v>
      </c>
      <c r="H2895" s="309" t="s">
        <v>12319</v>
      </c>
      <c r="I2895" s="309" t="s">
        <v>5701</v>
      </c>
      <c r="J2895" s="309" t="s">
        <v>15063</v>
      </c>
      <c r="K2895" s="310">
        <v>0.66901999999999995</v>
      </c>
      <c r="L2895" s="310">
        <v>0.66901999999999995</v>
      </c>
      <c r="M2895" s="310">
        <v>0.60099999999999998</v>
      </c>
      <c r="N2895" s="310"/>
      <c r="O2895" s="310">
        <f t="shared" si="45"/>
        <v>10.167110101342258</v>
      </c>
      <c r="P2895" s="310">
        <v>10.167110101342258</v>
      </c>
      <c r="Q2895" s="309" t="s">
        <v>15063</v>
      </c>
      <c r="R2895" s="311"/>
    </row>
    <row r="2896" spans="1:18" s="312" customFormat="1" x14ac:dyDescent="0.3">
      <c r="A2896" s="307">
        <v>2893</v>
      </c>
      <c r="B2896" s="308" t="s">
        <v>5271</v>
      </c>
      <c r="C2896" s="308" t="s">
        <v>1380</v>
      </c>
      <c r="D2896" s="308" t="s">
        <v>1382</v>
      </c>
      <c r="E2896" s="308" t="s">
        <v>13963</v>
      </c>
      <c r="F2896" s="309" t="s">
        <v>12317</v>
      </c>
      <c r="G2896" s="309" t="s">
        <v>12320</v>
      </c>
      <c r="H2896" s="309" t="s">
        <v>12321</v>
      </c>
      <c r="I2896" s="309" t="s">
        <v>5701</v>
      </c>
      <c r="J2896" s="309" t="s">
        <v>15063</v>
      </c>
      <c r="K2896" s="310">
        <v>0.65314000000000005</v>
      </c>
      <c r="L2896" s="310">
        <v>0.65314000000000005</v>
      </c>
      <c r="M2896" s="310">
        <v>0.58729770000000003</v>
      </c>
      <c r="N2896" s="310"/>
      <c r="O2896" s="310">
        <f t="shared" si="45"/>
        <v>10.080886180604468</v>
      </c>
      <c r="P2896" s="310">
        <v>10.080886180604464</v>
      </c>
      <c r="Q2896" s="309" t="s">
        <v>15063</v>
      </c>
      <c r="R2896" s="311"/>
    </row>
    <row r="2897" spans="1:18" s="312" customFormat="1" x14ac:dyDescent="0.3">
      <c r="A2897" s="307">
        <v>2894</v>
      </c>
      <c r="B2897" s="308" t="s">
        <v>5271</v>
      </c>
      <c r="C2897" s="308" t="s">
        <v>1380</v>
      </c>
      <c r="D2897" s="308" t="s">
        <v>1382</v>
      </c>
      <c r="E2897" s="308" t="s">
        <v>13963</v>
      </c>
      <c r="F2897" s="309" t="s">
        <v>12317</v>
      </c>
      <c r="G2897" s="309" t="s">
        <v>12322</v>
      </c>
      <c r="H2897" s="309" t="s">
        <v>12323</v>
      </c>
      <c r="I2897" s="309" t="s">
        <v>3759</v>
      </c>
      <c r="J2897" s="309" t="s">
        <v>15063</v>
      </c>
      <c r="K2897" s="310">
        <v>0.18686</v>
      </c>
      <c r="L2897" s="310">
        <v>0.18686</v>
      </c>
      <c r="M2897" s="310">
        <v>0.167744222</v>
      </c>
      <c r="N2897" s="310"/>
      <c r="O2897" s="310">
        <f t="shared" si="45"/>
        <v>10.23</v>
      </c>
      <c r="P2897" s="310">
        <v>60.405988659311063</v>
      </c>
      <c r="Q2897" s="309" t="s">
        <v>15063</v>
      </c>
      <c r="R2897" s="311"/>
    </row>
    <row r="2898" spans="1:18" s="312" customFormat="1" x14ac:dyDescent="0.3">
      <c r="A2898" s="307">
        <v>2895</v>
      </c>
      <c r="B2898" s="308" t="s">
        <v>5271</v>
      </c>
      <c r="C2898" s="308" t="s">
        <v>1380</v>
      </c>
      <c r="D2898" s="308" t="s">
        <v>1382</v>
      </c>
      <c r="E2898" s="308" t="s">
        <v>13963</v>
      </c>
      <c r="F2898" s="309" t="s">
        <v>12317</v>
      </c>
      <c r="G2898" s="309" t="s">
        <v>12324</v>
      </c>
      <c r="H2898" s="309" t="s">
        <v>12325</v>
      </c>
      <c r="I2898" s="309" t="s">
        <v>5701</v>
      </c>
      <c r="J2898" s="309" t="s">
        <v>15063</v>
      </c>
      <c r="K2898" s="310">
        <v>0.9161999999999999</v>
      </c>
      <c r="L2898" s="310">
        <v>0.9161999999999999</v>
      </c>
      <c r="M2898" s="310">
        <v>0.8261400000000001</v>
      </c>
      <c r="N2898" s="310"/>
      <c r="O2898" s="310">
        <f t="shared" si="45"/>
        <v>9.8297314996725405</v>
      </c>
      <c r="P2898" s="310">
        <v>10.453287504835174</v>
      </c>
      <c r="Q2898" s="309" t="s">
        <v>15063</v>
      </c>
      <c r="R2898" s="311"/>
    </row>
    <row r="2899" spans="1:18" s="312" customFormat="1" x14ac:dyDescent="0.3">
      <c r="A2899" s="307">
        <v>2896</v>
      </c>
      <c r="B2899" s="308" t="s">
        <v>5271</v>
      </c>
      <c r="C2899" s="308" t="s">
        <v>1380</v>
      </c>
      <c r="D2899" s="308" t="s">
        <v>1382</v>
      </c>
      <c r="E2899" s="308" t="s">
        <v>13963</v>
      </c>
      <c r="F2899" s="309" t="s">
        <v>12317</v>
      </c>
      <c r="G2899" s="309" t="s">
        <v>12326</v>
      </c>
      <c r="H2899" s="309" t="s">
        <v>10327</v>
      </c>
      <c r="I2899" s="309" t="s">
        <v>5701</v>
      </c>
      <c r="J2899" s="309" t="s">
        <v>15063</v>
      </c>
      <c r="K2899" s="310">
        <v>0.61690000000000011</v>
      </c>
      <c r="L2899" s="310">
        <v>0.61690000000000011</v>
      </c>
      <c r="M2899" s="310">
        <v>0.55592050000000004</v>
      </c>
      <c r="N2899" s="310"/>
      <c r="O2899" s="310">
        <f t="shared" si="45"/>
        <v>9.8848273626195589</v>
      </c>
      <c r="P2899" s="310">
        <v>9.8848273626195642</v>
      </c>
      <c r="Q2899" s="309" t="s">
        <v>15063</v>
      </c>
      <c r="R2899" s="311"/>
    </row>
    <row r="2900" spans="1:18" s="312" customFormat="1" x14ac:dyDescent="0.3">
      <c r="A2900" s="307">
        <v>2897</v>
      </c>
      <c r="B2900" s="308" t="s">
        <v>5271</v>
      </c>
      <c r="C2900" s="308" t="s">
        <v>1380</v>
      </c>
      <c r="D2900" s="308" t="s">
        <v>1382</v>
      </c>
      <c r="E2900" s="308" t="s">
        <v>13963</v>
      </c>
      <c r="F2900" s="309" t="s">
        <v>12317</v>
      </c>
      <c r="G2900" s="309" t="s">
        <v>12327</v>
      </c>
      <c r="H2900" s="309" t="s">
        <v>12328</v>
      </c>
      <c r="I2900" s="309" t="s">
        <v>5701</v>
      </c>
      <c r="J2900" s="309" t="s">
        <v>15063</v>
      </c>
      <c r="K2900" s="310">
        <v>0.84889999999999999</v>
      </c>
      <c r="L2900" s="310">
        <v>0.84889999999999999</v>
      </c>
      <c r="M2900" s="310">
        <v>0.76586999999999994</v>
      </c>
      <c r="N2900" s="310"/>
      <c r="O2900" s="310">
        <f t="shared" si="45"/>
        <v>9.780892920249741</v>
      </c>
      <c r="P2900" s="310">
        <v>9.7808929202497392</v>
      </c>
      <c r="Q2900" s="309" t="s">
        <v>15063</v>
      </c>
      <c r="R2900" s="311"/>
    </row>
    <row r="2901" spans="1:18" s="312" customFormat="1" x14ac:dyDescent="0.3">
      <c r="A2901" s="307">
        <v>2898</v>
      </c>
      <c r="B2901" s="308" t="s">
        <v>5271</v>
      </c>
      <c r="C2901" s="308" t="s">
        <v>1380</v>
      </c>
      <c r="D2901" s="308" t="s">
        <v>1382</v>
      </c>
      <c r="E2901" s="308" t="s">
        <v>13963</v>
      </c>
      <c r="F2901" s="309" t="s">
        <v>12317</v>
      </c>
      <c r="G2901" s="309" t="s">
        <v>12329</v>
      </c>
      <c r="H2901" s="309" t="s">
        <v>12330</v>
      </c>
      <c r="I2901" s="309" t="s">
        <v>5701</v>
      </c>
      <c r="J2901" s="309" t="s">
        <v>15063</v>
      </c>
      <c r="K2901" s="310">
        <v>0.68809999999999993</v>
      </c>
      <c r="L2901" s="310">
        <v>0.68809999999999993</v>
      </c>
      <c r="M2901" s="310">
        <v>0.61926900000000007</v>
      </c>
      <c r="N2901" s="310"/>
      <c r="O2901" s="310">
        <f t="shared" si="45"/>
        <v>10.003051881993876</v>
      </c>
      <c r="P2901" s="310">
        <v>10.250968456896425</v>
      </c>
      <c r="Q2901" s="309" t="s">
        <v>15063</v>
      </c>
      <c r="R2901" s="311"/>
    </row>
    <row r="2902" spans="1:18" s="312" customFormat="1" x14ac:dyDescent="0.3">
      <c r="A2902" s="307">
        <v>2899</v>
      </c>
      <c r="B2902" s="308" t="s">
        <v>5271</v>
      </c>
      <c r="C2902" s="308" t="s">
        <v>1380</v>
      </c>
      <c r="D2902" s="308" t="s">
        <v>1382</v>
      </c>
      <c r="E2902" s="308" t="s">
        <v>13963</v>
      </c>
      <c r="F2902" s="309" t="s">
        <v>12317</v>
      </c>
      <c r="G2902" s="309" t="s">
        <v>12331</v>
      </c>
      <c r="H2902" s="309" t="s">
        <v>12332</v>
      </c>
      <c r="I2902" s="309" t="s">
        <v>5706</v>
      </c>
      <c r="J2902" s="309" t="s">
        <v>15063</v>
      </c>
      <c r="K2902" s="310">
        <v>0.63963800000000004</v>
      </c>
      <c r="L2902" s="310">
        <v>0.63963800000000004</v>
      </c>
      <c r="M2902" s="310">
        <v>0.55198999999999998</v>
      </c>
      <c r="N2902" s="310"/>
      <c r="O2902" s="310">
        <f t="shared" si="45"/>
        <v>13.702750618318497</v>
      </c>
      <c r="P2902" s="310">
        <v>77.765724294121497</v>
      </c>
      <c r="Q2902" s="309" t="s">
        <v>15063</v>
      </c>
      <c r="R2902" s="311"/>
    </row>
    <row r="2903" spans="1:18" s="312" customFormat="1" x14ac:dyDescent="0.3">
      <c r="A2903" s="307">
        <v>2900</v>
      </c>
      <c r="B2903" s="308" t="s">
        <v>5271</v>
      </c>
      <c r="C2903" s="308" t="s">
        <v>1380</v>
      </c>
      <c r="D2903" s="308" t="s">
        <v>1382</v>
      </c>
      <c r="E2903" s="308" t="s">
        <v>13963</v>
      </c>
      <c r="F2903" s="309" t="s">
        <v>12317</v>
      </c>
      <c r="G2903" s="309" t="s">
        <v>12333</v>
      </c>
      <c r="H2903" s="309" t="s">
        <v>12334</v>
      </c>
      <c r="I2903" s="309" t="s">
        <v>5706</v>
      </c>
      <c r="J2903" s="309" t="s">
        <v>15063</v>
      </c>
      <c r="K2903" s="310">
        <v>1.0262</v>
      </c>
      <c r="L2903" s="310">
        <v>1.0262</v>
      </c>
      <c r="M2903" s="310">
        <v>0.99028300000000002</v>
      </c>
      <c r="N2903" s="310"/>
      <c r="O2903" s="310">
        <f t="shared" si="45"/>
        <v>3.4999999999999973</v>
      </c>
      <c r="P2903" s="310">
        <v>32.121808826621091</v>
      </c>
      <c r="Q2903" s="309" t="s">
        <v>15063</v>
      </c>
      <c r="R2903" s="311"/>
    </row>
    <row r="2904" spans="1:18" s="312" customFormat="1" x14ac:dyDescent="0.3">
      <c r="A2904" s="307">
        <v>2901</v>
      </c>
      <c r="B2904" s="308" t="s">
        <v>5271</v>
      </c>
      <c r="C2904" s="308" t="s">
        <v>1380</v>
      </c>
      <c r="D2904" s="308" t="s">
        <v>1382</v>
      </c>
      <c r="E2904" s="308" t="s">
        <v>13963</v>
      </c>
      <c r="F2904" s="309" t="s">
        <v>12317</v>
      </c>
      <c r="G2904" s="309" t="s">
        <v>12335</v>
      </c>
      <c r="H2904" s="309" t="s">
        <v>12336</v>
      </c>
      <c r="I2904" s="309" t="s">
        <v>5706</v>
      </c>
      <c r="J2904" s="309" t="s">
        <v>15063</v>
      </c>
      <c r="K2904" s="310">
        <v>0.49046999999999996</v>
      </c>
      <c r="L2904" s="310">
        <v>0.49046999999999996</v>
      </c>
      <c r="M2904" s="310">
        <v>0.42299699999999996</v>
      </c>
      <c r="N2904" s="310"/>
      <c r="O2904" s="310">
        <f t="shared" si="45"/>
        <v>13.756804697535019</v>
      </c>
      <c r="P2904" s="310">
        <v>91.682623275899161</v>
      </c>
      <c r="Q2904" s="309" t="s">
        <v>15063</v>
      </c>
      <c r="R2904" s="311"/>
    </row>
    <row r="2905" spans="1:18" s="312" customFormat="1" x14ac:dyDescent="0.3">
      <c r="A2905" s="307">
        <v>2902</v>
      </c>
      <c r="B2905" s="308" t="s">
        <v>5271</v>
      </c>
      <c r="C2905" s="308" t="s">
        <v>1380</v>
      </c>
      <c r="D2905" s="308" t="s">
        <v>1382</v>
      </c>
      <c r="E2905" s="308" t="s">
        <v>13963</v>
      </c>
      <c r="F2905" s="309" t="s">
        <v>12317</v>
      </c>
      <c r="G2905" s="309" t="s">
        <v>12337</v>
      </c>
      <c r="H2905" s="309" t="s">
        <v>12338</v>
      </c>
      <c r="I2905" s="309" t="s">
        <v>5706</v>
      </c>
      <c r="J2905" s="309" t="s">
        <v>15063</v>
      </c>
      <c r="K2905" s="310">
        <v>0.54896999999999996</v>
      </c>
      <c r="L2905" s="310">
        <v>0.54896999999999996</v>
      </c>
      <c r="M2905" s="310">
        <v>0.47371199999999997</v>
      </c>
      <c r="N2905" s="310"/>
      <c r="O2905" s="310">
        <f t="shared" si="45"/>
        <v>13.708945844035192</v>
      </c>
      <c r="P2905" s="310">
        <v>75.536753097103144</v>
      </c>
      <c r="Q2905" s="309" t="s">
        <v>15063</v>
      </c>
      <c r="R2905" s="311"/>
    </row>
    <row r="2906" spans="1:18" s="312" customFormat="1" x14ac:dyDescent="0.3">
      <c r="A2906" s="307">
        <v>2903</v>
      </c>
      <c r="B2906" s="308" t="s">
        <v>5271</v>
      </c>
      <c r="C2906" s="308" t="s">
        <v>1380</v>
      </c>
      <c r="D2906" s="308" t="s">
        <v>1382</v>
      </c>
      <c r="E2906" s="308" t="s">
        <v>13963</v>
      </c>
      <c r="F2906" s="309" t="s">
        <v>12339</v>
      </c>
      <c r="G2906" s="309" t="s">
        <v>12340</v>
      </c>
      <c r="H2906" s="309" t="s">
        <v>12341</v>
      </c>
      <c r="I2906" s="309" t="s">
        <v>5701</v>
      </c>
      <c r="J2906" s="309" t="s">
        <v>15063</v>
      </c>
      <c r="K2906" s="310">
        <v>0.33140000000000003</v>
      </c>
      <c r="L2906" s="310">
        <v>0.33140000000000003</v>
      </c>
      <c r="M2906" s="310">
        <v>0.29720891999999999</v>
      </c>
      <c r="N2906" s="310"/>
      <c r="O2906" s="310">
        <f t="shared" si="45"/>
        <v>10.317163548581785</v>
      </c>
      <c r="P2906" s="310">
        <v>10.317163548581798</v>
      </c>
      <c r="Q2906" s="309" t="s">
        <v>15063</v>
      </c>
      <c r="R2906" s="311"/>
    </row>
    <row r="2907" spans="1:18" s="312" customFormat="1" x14ac:dyDescent="0.3">
      <c r="A2907" s="307">
        <v>2904</v>
      </c>
      <c r="B2907" s="308" t="s">
        <v>5271</v>
      </c>
      <c r="C2907" s="308" t="s">
        <v>1380</v>
      </c>
      <c r="D2907" s="308" t="s">
        <v>1382</v>
      </c>
      <c r="E2907" s="308" t="s">
        <v>13963</v>
      </c>
      <c r="F2907" s="309" t="s">
        <v>12339</v>
      </c>
      <c r="G2907" s="309" t="s">
        <v>12342</v>
      </c>
      <c r="H2907" s="309" t="s">
        <v>12343</v>
      </c>
      <c r="I2907" s="309" t="s">
        <v>5701</v>
      </c>
      <c r="J2907" s="309" t="s">
        <v>15063</v>
      </c>
      <c r="K2907" s="310">
        <v>0.39200000000000002</v>
      </c>
      <c r="L2907" s="310">
        <v>0.39200000000000002</v>
      </c>
      <c r="M2907" s="310">
        <v>0.35256700000000002</v>
      </c>
      <c r="N2907" s="310"/>
      <c r="O2907" s="310">
        <f t="shared" si="45"/>
        <v>10.059438775510204</v>
      </c>
      <c r="P2907" s="310">
        <v>10.059438775510209</v>
      </c>
      <c r="Q2907" s="309" t="s">
        <v>15063</v>
      </c>
      <c r="R2907" s="311"/>
    </row>
    <row r="2908" spans="1:18" s="312" customFormat="1" x14ac:dyDescent="0.3">
      <c r="A2908" s="307">
        <v>2905</v>
      </c>
      <c r="B2908" s="308" t="s">
        <v>5271</v>
      </c>
      <c r="C2908" s="308" t="s">
        <v>1380</v>
      </c>
      <c r="D2908" s="308" t="s">
        <v>1382</v>
      </c>
      <c r="E2908" s="308" t="s">
        <v>13963</v>
      </c>
      <c r="F2908" s="309" t="s">
        <v>12339</v>
      </c>
      <c r="G2908" s="309" t="s">
        <v>12344</v>
      </c>
      <c r="H2908" s="309" t="s">
        <v>12345</v>
      </c>
      <c r="I2908" s="309" t="s">
        <v>5706</v>
      </c>
      <c r="J2908" s="309" t="s">
        <v>15063</v>
      </c>
      <c r="K2908" s="310">
        <v>0.257328</v>
      </c>
      <c r="L2908" s="310">
        <v>0.257328</v>
      </c>
      <c r="M2908" s="310">
        <v>0.22596099999999997</v>
      </c>
      <c r="N2908" s="310"/>
      <c r="O2908" s="310">
        <f t="shared" si="45"/>
        <v>12.189501336815283</v>
      </c>
      <c r="P2908" s="310">
        <v>12.189501336815278</v>
      </c>
      <c r="Q2908" s="309" t="s">
        <v>15063</v>
      </c>
      <c r="R2908" s="311"/>
    </row>
    <row r="2909" spans="1:18" s="312" customFormat="1" x14ac:dyDescent="0.3">
      <c r="A2909" s="307">
        <v>2906</v>
      </c>
      <c r="B2909" s="308" t="s">
        <v>5271</v>
      </c>
      <c r="C2909" s="308" t="s">
        <v>1380</v>
      </c>
      <c r="D2909" s="308" t="s">
        <v>1382</v>
      </c>
      <c r="E2909" s="308" t="s">
        <v>13963</v>
      </c>
      <c r="F2909" s="309" t="s">
        <v>12339</v>
      </c>
      <c r="G2909" s="309" t="s">
        <v>12346</v>
      </c>
      <c r="H2909" s="309" t="s">
        <v>12347</v>
      </c>
      <c r="I2909" s="309" t="s">
        <v>5701</v>
      </c>
      <c r="J2909" s="309" t="s">
        <v>15063</v>
      </c>
      <c r="K2909" s="310">
        <v>0.1726</v>
      </c>
      <c r="L2909" s="310">
        <v>0.1726</v>
      </c>
      <c r="M2909" s="310">
        <v>0.154755</v>
      </c>
      <c r="N2909" s="310"/>
      <c r="O2909" s="310">
        <f t="shared" si="45"/>
        <v>10.33893395133256</v>
      </c>
      <c r="P2909" s="310">
        <v>10.338933951332564</v>
      </c>
      <c r="Q2909" s="309" t="s">
        <v>15063</v>
      </c>
      <c r="R2909" s="311"/>
    </row>
    <row r="2910" spans="1:18" s="312" customFormat="1" x14ac:dyDescent="0.3">
      <c r="A2910" s="307">
        <v>2907</v>
      </c>
      <c r="B2910" s="308" t="s">
        <v>5271</v>
      </c>
      <c r="C2910" s="308" t="s">
        <v>1380</v>
      </c>
      <c r="D2910" s="308" t="s">
        <v>1382</v>
      </c>
      <c r="E2910" s="308" t="s">
        <v>13963</v>
      </c>
      <c r="F2910" s="309" t="s">
        <v>12348</v>
      </c>
      <c r="G2910" s="309" t="s">
        <v>12349</v>
      </c>
      <c r="H2910" s="309" t="s">
        <v>12350</v>
      </c>
      <c r="I2910" s="309" t="s">
        <v>2405</v>
      </c>
      <c r="J2910" s="309" t="s">
        <v>15063</v>
      </c>
      <c r="K2910" s="310">
        <v>3.6771199999999999</v>
      </c>
      <c r="L2910" s="310">
        <v>3.6771199999999999</v>
      </c>
      <c r="M2910" s="310">
        <v>3.4260885000000001</v>
      </c>
      <c r="N2910" s="310"/>
      <c r="O2910" s="310">
        <f t="shared" si="45"/>
        <v>6.8268509050561272</v>
      </c>
      <c r="P2910" s="310">
        <v>6.8268509050561255</v>
      </c>
      <c r="Q2910" s="309" t="s">
        <v>15063</v>
      </c>
      <c r="R2910" s="311"/>
    </row>
    <row r="2911" spans="1:18" s="312" customFormat="1" x14ac:dyDescent="0.3">
      <c r="A2911" s="307">
        <v>2908</v>
      </c>
      <c r="B2911" s="308" t="s">
        <v>5271</v>
      </c>
      <c r="C2911" s="308" t="s">
        <v>1380</v>
      </c>
      <c r="D2911" s="308" t="s">
        <v>1382</v>
      </c>
      <c r="E2911" s="308" t="s">
        <v>13963</v>
      </c>
      <c r="F2911" s="309" t="s">
        <v>12348</v>
      </c>
      <c r="G2911" s="309" t="s">
        <v>12351</v>
      </c>
      <c r="H2911" s="309" t="s">
        <v>12352</v>
      </c>
      <c r="I2911" s="309" t="s">
        <v>5701</v>
      </c>
      <c r="J2911" s="309" t="s">
        <v>15063</v>
      </c>
      <c r="K2911" s="310">
        <v>1.1252800000000001</v>
      </c>
      <c r="L2911" s="310">
        <v>1.1252800000000001</v>
      </c>
      <c r="M2911" s="310">
        <v>1.0144040000000001</v>
      </c>
      <c r="N2911" s="310"/>
      <c r="O2911" s="310">
        <f t="shared" si="45"/>
        <v>9.8531920944120532</v>
      </c>
      <c r="P2911" s="310">
        <v>9.8531920944120444</v>
      </c>
      <c r="Q2911" s="309" t="s">
        <v>15063</v>
      </c>
      <c r="R2911" s="311"/>
    </row>
    <row r="2912" spans="1:18" s="312" customFormat="1" x14ac:dyDescent="0.3">
      <c r="A2912" s="307">
        <v>2909</v>
      </c>
      <c r="B2912" s="308" t="s">
        <v>5271</v>
      </c>
      <c r="C2912" s="308" t="s">
        <v>1380</v>
      </c>
      <c r="D2912" s="308" t="s">
        <v>1382</v>
      </c>
      <c r="E2912" s="308" t="s">
        <v>13963</v>
      </c>
      <c r="F2912" s="309" t="s">
        <v>12348</v>
      </c>
      <c r="G2912" s="309" t="s">
        <v>12353</v>
      </c>
      <c r="H2912" s="309" t="s">
        <v>12354</v>
      </c>
      <c r="I2912" s="309" t="s">
        <v>5701</v>
      </c>
      <c r="J2912" s="309" t="s">
        <v>15063</v>
      </c>
      <c r="K2912" s="310">
        <v>6.0000000000000002E-5</v>
      </c>
      <c r="L2912" s="310">
        <v>6.0000000000000002E-5</v>
      </c>
      <c r="M2912" s="310">
        <v>5.6003999999998388E-5</v>
      </c>
      <c r="N2912" s="310"/>
      <c r="O2912" s="310">
        <f t="shared" si="45"/>
        <v>6.6600000000026887</v>
      </c>
      <c r="P2912" s="310">
        <v>16.927487693095465</v>
      </c>
      <c r="Q2912" s="309" t="s">
        <v>15063</v>
      </c>
      <c r="R2912" s="311"/>
    </row>
    <row r="2913" spans="1:18" s="312" customFormat="1" x14ac:dyDescent="0.3">
      <c r="A2913" s="307">
        <v>2910</v>
      </c>
      <c r="B2913" s="308" t="s">
        <v>5271</v>
      </c>
      <c r="C2913" s="308" t="s">
        <v>1380</v>
      </c>
      <c r="D2913" s="308" t="s">
        <v>1382</v>
      </c>
      <c r="E2913" s="308" t="s">
        <v>13963</v>
      </c>
      <c r="F2913" s="309" t="s">
        <v>12348</v>
      </c>
      <c r="G2913" s="309" t="s">
        <v>12355</v>
      </c>
      <c r="H2913" s="309" t="s">
        <v>12356</v>
      </c>
      <c r="I2913" s="309" t="s">
        <v>5701</v>
      </c>
      <c r="J2913" s="309" t="s">
        <v>15063</v>
      </c>
      <c r="K2913" s="310">
        <v>1.1086800000000001</v>
      </c>
      <c r="L2913" s="310">
        <v>1.1086800000000001</v>
      </c>
      <c r="M2913" s="310">
        <v>0.99648158400000009</v>
      </c>
      <c r="N2913" s="310"/>
      <c r="O2913" s="310">
        <f t="shared" si="45"/>
        <v>10.120000000000001</v>
      </c>
      <c r="P2913" s="310">
        <v>14.325155647455434</v>
      </c>
      <c r="Q2913" s="309" t="s">
        <v>15063</v>
      </c>
      <c r="R2913" s="311"/>
    </row>
    <row r="2914" spans="1:18" s="312" customFormat="1" x14ac:dyDescent="0.3">
      <c r="A2914" s="307">
        <v>2911</v>
      </c>
      <c r="B2914" s="308" t="s">
        <v>5271</v>
      </c>
      <c r="C2914" s="308" t="s">
        <v>1380</v>
      </c>
      <c r="D2914" s="308" t="s">
        <v>1382</v>
      </c>
      <c r="E2914" s="308" t="s">
        <v>13963</v>
      </c>
      <c r="F2914" s="309" t="s">
        <v>12348</v>
      </c>
      <c r="G2914" s="309" t="s">
        <v>12357</v>
      </c>
      <c r="H2914" s="309" t="s">
        <v>12358</v>
      </c>
      <c r="I2914" s="309" t="s">
        <v>5701</v>
      </c>
      <c r="J2914" s="309" t="s">
        <v>15063</v>
      </c>
      <c r="K2914" s="310">
        <v>0.42492000000000002</v>
      </c>
      <c r="L2914" s="310">
        <v>0.42492000000000002</v>
      </c>
      <c r="M2914" s="310">
        <v>0.38985349999999996</v>
      </c>
      <c r="N2914" s="310"/>
      <c r="O2914" s="310">
        <f t="shared" si="45"/>
        <v>8.2524945872164306</v>
      </c>
      <c r="P2914" s="310">
        <v>8.2524945872164182</v>
      </c>
      <c r="Q2914" s="309" t="s">
        <v>15063</v>
      </c>
      <c r="R2914" s="311"/>
    </row>
    <row r="2915" spans="1:18" s="312" customFormat="1" x14ac:dyDescent="0.3">
      <c r="A2915" s="307">
        <v>2912</v>
      </c>
      <c r="B2915" s="308" t="s">
        <v>5271</v>
      </c>
      <c r="C2915" s="308" t="s">
        <v>1380</v>
      </c>
      <c r="D2915" s="308" t="s">
        <v>1382</v>
      </c>
      <c r="E2915" s="308" t="s">
        <v>13963</v>
      </c>
      <c r="F2915" s="309" t="s">
        <v>12348</v>
      </c>
      <c r="G2915" s="309" t="s">
        <v>12359</v>
      </c>
      <c r="H2915" s="309" t="s">
        <v>12360</v>
      </c>
      <c r="I2915" s="309" t="s">
        <v>5701</v>
      </c>
      <c r="J2915" s="309" t="s">
        <v>15063</v>
      </c>
      <c r="K2915" s="310">
        <v>0.86618000000000006</v>
      </c>
      <c r="L2915" s="310">
        <v>0.86618000000000006</v>
      </c>
      <c r="M2915" s="310">
        <v>0.77999750000000012</v>
      </c>
      <c r="N2915" s="310"/>
      <c r="O2915" s="310">
        <f t="shared" si="45"/>
        <v>9.9497217668382945</v>
      </c>
      <c r="P2915" s="310">
        <v>9.9497217668383051</v>
      </c>
      <c r="Q2915" s="309" t="s">
        <v>15063</v>
      </c>
      <c r="R2915" s="311"/>
    </row>
    <row r="2916" spans="1:18" s="312" customFormat="1" x14ac:dyDescent="0.3">
      <c r="A2916" s="307">
        <v>2913</v>
      </c>
      <c r="B2916" s="308" t="s">
        <v>5271</v>
      </c>
      <c r="C2916" s="308" t="s">
        <v>1380</v>
      </c>
      <c r="D2916" s="308" t="s">
        <v>1382</v>
      </c>
      <c r="E2916" s="308" t="s">
        <v>13963</v>
      </c>
      <c r="F2916" s="309" t="s">
        <v>12348</v>
      </c>
      <c r="G2916" s="309" t="s">
        <v>12361</v>
      </c>
      <c r="H2916" s="309" t="s">
        <v>12362</v>
      </c>
      <c r="I2916" s="309" t="s">
        <v>5701</v>
      </c>
      <c r="J2916" s="309" t="s">
        <v>15063</v>
      </c>
      <c r="K2916" s="310">
        <v>1.1337199999999998</v>
      </c>
      <c r="L2916" s="310">
        <v>1.1337199999999998</v>
      </c>
      <c r="M2916" s="310">
        <v>1.0157259999999999</v>
      </c>
      <c r="N2916" s="310"/>
      <c r="O2916" s="310">
        <f t="shared" si="45"/>
        <v>10.407684437074405</v>
      </c>
      <c r="P2916" s="310">
        <v>10.407684437074405</v>
      </c>
      <c r="Q2916" s="309" t="s">
        <v>15063</v>
      </c>
      <c r="R2916" s="311"/>
    </row>
    <row r="2917" spans="1:18" s="312" customFormat="1" x14ac:dyDescent="0.3">
      <c r="A2917" s="307">
        <v>2914</v>
      </c>
      <c r="B2917" s="308" t="s">
        <v>5271</v>
      </c>
      <c r="C2917" s="308" t="s">
        <v>1380</v>
      </c>
      <c r="D2917" s="308" t="s">
        <v>1382</v>
      </c>
      <c r="E2917" s="308" t="s">
        <v>13963</v>
      </c>
      <c r="F2917" s="309" t="s">
        <v>12348</v>
      </c>
      <c r="G2917" s="309" t="s">
        <v>12363</v>
      </c>
      <c r="H2917" s="309" t="s">
        <v>12364</v>
      </c>
      <c r="I2917" s="309" t="s">
        <v>5701</v>
      </c>
      <c r="J2917" s="309" t="s">
        <v>15063</v>
      </c>
      <c r="K2917" s="310">
        <v>0.90261999999999998</v>
      </c>
      <c r="L2917" s="310">
        <v>0.90261999999999998</v>
      </c>
      <c r="M2917" s="310">
        <v>0.81532649999999995</v>
      </c>
      <c r="N2917" s="310"/>
      <c r="O2917" s="310">
        <f t="shared" si="45"/>
        <v>9.671124061066676</v>
      </c>
      <c r="P2917" s="310">
        <v>10.874909461979353</v>
      </c>
      <c r="Q2917" s="309" t="s">
        <v>15063</v>
      </c>
      <c r="R2917" s="311"/>
    </row>
    <row r="2918" spans="1:18" s="312" customFormat="1" x14ac:dyDescent="0.3">
      <c r="A2918" s="307">
        <v>2915</v>
      </c>
      <c r="B2918" s="308" t="s">
        <v>5271</v>
      </c>
      <c r="C2918" s="308" t="s">
        <v>1380</v>
      </c>
      <c r="D2918" s="308" t="s">
        <v>1382</v>
      </c>
      <c r="E2918" s="308" t="s">
        <v>13963</v>
      </c>
      <c r="F2918" s="309" t="s">
        <v>12348</v>
      </c>
      <c r="G2918" s="309" t="s">
        <v>12365</v>
      </c>
      <c r="H2918" s="309" t="s">
        <v>12366</v>
      </c>
      <c r="I2918" s="309" t="s">
        <v>5706</v>
      </c>
      <c r="J2918" s="309" t="s">
        <v>15063</v>
      </c>
      <c r="K2918" s="310">
        <v>0.43787099999999995</v>
      </c>
      <c r="L2918" s="310">
        <v>0.43787099999999995</v>
      </c>
      <c r="M2918" s="310">
        <v>0.37792700000000001</v>
      </c>
      <c r="N2918" s="310"/>
      <c r="O2918" s="310">
        <f t="shared" si="45"/>
        <v>13.689876698845083</v>
      </c>
      <c r="P2918" s="310">
        <v>49.69924221687063</v>
      </c>
      <c r="Q2918" s="309" t="s">
        <v>15063</v>
      </c>
      <c r="R2918" s="311"/>
    </row>
    <row r="2919" spans="1:18" s="312" customFormat="1" x14ac:dyDescent="0.3">
      <c r="A2919" s="307">
        <v>2916</v>
      </c>
      <c r="B2919" s="308" t="s">
        <v>5271</v>
      </c>
      <c r="C2919" s="308" t="s">
        <v>1380</v>
      </c>
      <c r="D2919" s="308" t="s">
        <v>1382</v>
      </c>
      <c r="E2919" s="308" t="s">
        <v>13963</v>
      </c>
      <c r="F2919" s="309" t="s">
        <v>12348</v>
      </c>
      <c r="G2919" s="309" t="s">
        <v>12367</v>
      </c>
      <c r="H2919" s="309" t="s">
        <v>12368</v>
      </c>
      <c r="I2919" s="309" t="s">
        <v>5706</v>
      </c>
      <c r="J2919" s="309" t="s">
        <v>15063</v>
      </c>
      <c r="K2919" s="310">
        <v>3.8400000000000004E-2</v>
      </c>
      <c r="L2919" s="310">
        <v>3.8400000000000004E-2</v>
      </c>
      <c r="M2919" s="310">
        <v>3.2855040000000002E-2</v>
      </c>
      <c r="N2919" s="310"/>
      <c r="O2919" s="310">
        <f t="shared" si="45"/>
        <v>14.440000000000003</v>
      </c>
      <c r="P2919" s="310">
        <v>53.672748275312856</v>
      </c>
      <c r="Q2919" s="309" t="s">
        <v>15063</v>
      </c>
      <c r="R2919" s="311"/>
    </row>
    <row r="2920" spans="1:18" s="312" customFormat="1" x14ac:dyDescent="0.3">
      <c r="A2920" s="307">
        <v>2917</v>
      </c>
      <c r="B2920" s="308" t="s">
        <v>5271</v>
      </c>
      <c r="C2920" s="308" t="s">
        <v>1380</v>
      </c>
      <c r="D2920" s="308" t="s">
        <v>1382</v>
      </c>
      <c r="E2920" s="308" t="s">
        <v>13963</v>
      </c>
      <c r="F2920" s="309" t="s">
        <v>12348</v>
      </c>
      <c r="G2920" s="309" t="s">
        <v>12369</v>
      </c>
      <c r="H2920" s="309" t="s">
        <v>12370</v>
      </c>
      <c r="I2920" s="309" t="s">
        <v>5706</v>
      </c>
      <c r="J2920" s="309" t="s">
        <v>15063</v>
      </c>
      <c r="K2920" s="310">
        <v>0.97908899999999988</v>
      </c>
      <c r="L2920" s="310">
        <v>0.97908899999999988</v>
      </c>
      <c r="M2920" s="310">
        <v>0.84005836199999984</v>
      </c>
      <c r="N2920" s="310"/>
      <c r="O2920" s="310">
        <f t="shared" si="45"/>
        <v>14.200000000000006</v>
      </c>
      <c r="P2920" s="310">
        <v>59.458027518754555</v>
      </c>
      <c r="Q2920" s="309" t="s">
        <v>15063</v>
      </c>
      <c r="R2920" s="311"/>
    </row>
    <row r="2921" spans="1:18" s="312" customFormat="1" x14ac:dyDescent="0.3">
      <c r="A2921" s="307">
        <v>2918</v>
      </c>
      <c r="B2921" s="308" t="s">
        <v>5271</v>
      </c>
      <c r="C2921" s="308" t="s">
        <v>1380</v>
      </c>
      <c r="D2921" s="308" t="s">
        <v>1382</v>
      </c>
      <c r="E2921" s="308" t="s">
        <v>13963</v>
      </c>
      <c r="F2921" s="309" t="s">
        <v>12348</v>
      </c>
      <c r="G2921" s="309" t="s">
        <v>12371</v>
      </c>
      <c r="H2921" s="309" t="s">
        <v>12372</v>
      </c>
      <c r="I2921" s="309" t="s">
        <v>2432</v>
      </c>
      <c r="J2921" s="309" t="s">
        <v>15063</v>
      </c>
      <c r="K2921" s="310">
        <v>0.1042</v>
      </c>
      <c r="L2921" s="310">
        <v>0.1042</v>
      </c>
      <c r="M2921" s="310">
        <v>8.9445280000000002E-2</v>
      </c>
      <c r="N2921" s="310"/>
      <c r="O2921" s="310">
        <f t="shared" si="45"/>
        <v>14.159999999999998</v>
      </c>
      <c r="P2921" s="310">
        <v>14.159999999999995</v>
      </c>
      <c r="Q2921" s="309" t="s">
        <v>15063</v>
      </c>
      <c r="R2921" s="311"/>
    </row>
    <row r="2922" spans="1:18" s="312" customFormat="1" x14ac:dyDescent="0.3">
      <c r="A2922" s="307">
        <v>2919</v>
      </c>
      <c r="B2922" s="308" t="s">
        <v>5271</v>
      </c>
      <c r="C2922" s="308" t="s">
        <v>1380</v>
      </c>
      <c r="D2922" s="308" t="s">
        <v>1382</v>
      </c>
      <c r="E2922" s="308" t="s">
        <v>13963</v>
      </c>
      <c r="F2922" s="309" t="s">
        <v>12373</v>
      </c>
      <c r="G2922" s="309" t="s">
        <v>12374</v>
      </c>
      <c r="H2922" s="309" t="s">
        <v>12375</v>
      </c>
      <c r="I2922" s="309" t="s">
        <v>5701</v>
      </c>
      <c r="J2922" s="309" t="s">
        <v>15063</v>
      </c>
      <c r="K2922" s="310">
        <v>0.132297</v>
      </c>
      <c r="L2922" s="310">
        <v>0.132297</v>
      </c>
      <c r="M2922" s="310">
        <v>0.11781749999999999</v>
      </c>
      <c r="N2922" s="310"/>
      <c r="O2922" s="310">
        <f t="shared" si="45"/>
        <v>10.944692623415502</v>
      </c>
      <c r="P2922" s="310">
        <v>16.768372673424349</v>
      </c>
      <c r="Q2922" s="309" t="s">
        <v>15063</v>
      </c>
      <c r="R2922" s="311"/>
    </row>
    <row r="2923" spans="1:18" s="312" customFormat="1" x14ac:dyDescent="0.3">
      <c r="A2923" s="307">
        <v>2920</v>
      </c>
      <c r="B2923" s="308" t="s">
        <v>5271</v>
      </c>
      <c r="C2923" s="308" t="s">
        <v>1380</v>
      </c>
      <c r="D2923" s="308" t="s">
        <v>1382</v>
      </c>
      <c r="E2923" s="308" t="s">
        <v>13963</v>
      </c>
      <c r="F2923" s="309" t="s">
        <v>12373</v>
      </c>
      <c r="G2923" s="309" t="s">
        <v>12376</v>
      </c>
      <c r="H2923" s="309" t="s">
        <v>12377</v>
      </c>
      <c r="I2923" s="309" t="s">
        <v>5701</v>
      </c>
      <c r="J2923" s="309" t="s">
        <v>15063</v>
      </c>
      <c r="K2923" s="310">
        <v>0.124866</v>
      </c>
      <c r="L2923" s="310">
        <v>0.124866</v>
      </c>
      <c r="M2923" s="310">
        <v>0.11307200000000001</v>
      </c>
      <c r="N2923" s="310"/>
      <c r="O2923" s="310">
        <f t="shared" si="45"/>
        <v>9.4453253888168103</v>
      </c>
      <c r="P2923" s="310">
        <v>9.4453253888168156</v>
      </c>
      <c r="Q2923" s="309" t="s">
        <v>15063</v>
      </c>
      <c r="R2923" s="311"/>
    </row>
    <row r="2924" spans="1:18" s="312" customFormat="1" x14ac:dyDescent="0.3">
      <c r="A2924" s="307">
        <v>2921</v>
      </c>
      <c r="B2924" s="308" t="s">
        <v>5271</v>
      </c>
      <c r="C2924" s="308" t="s">
        <v>1380</v>
      </c>
      <c r="D2924" s="308" t="s">
        <v>1382</v>
      </c>
      <c r="E2924" s="308" t="s">
        <v>13963</v>
      </c>
      <c r="F2924" s="309" t="s">
        <v>12373</v>
      </c>
      <c r="G2924" s="309" t="s">
        <v>12378</v>
      </c>
      <c r="H2924" s="309" t="s">
        <v>12379</v>
      </c>
      <c r="I2924" s="309" t="s">
        <v>5701</v>
      </c>
      <c r="J2924" s="309" t="s">
        <v>15063</v>
      </c>
      <c r="K2924" s="310">
        <v>0.117009</v>
      </c>
      <c r="L2924" s="310">
        <v>0.117009</v>
      </c>
      <c r="M2924" s="310">
        <v>0.105111</v>
      </c>
      <c r="N2924" s="310"/>
      <c r="O2924" s="310">
        <f t="shared" si="45"/>
        <v>10.168448580878399</v>
      </c>
      <c r="P2924" s="310">
        <v>12.83227659552858</v>
      </c>
      <c r="Q2924" s="309" t="s">
        <v>15063</v>
      </c>
      <c r="R2924" s="311"/>
    </row>
    <row r="2925" spans="1:18" s="312" customFormat="1" x14ac:dyDescent="0.3">
      <c r="A2925" s="307">
        <v>2922</v>
      </c>
      <c r="B2925" s="308" t="s">
        <v>5271</v>
      </c>
      <c r="C2925" s="308" t="s">
        <v>1380</v>
      </c>
      <c r="D2925" s="308" t="s">
        <v>1382</v>
      </c>
      <c r="E2925" s="308" t="s">
        <v>13963</v>
      </c>
      <c r="F2925" s="309" t="s">
        <v>12373</v>
      </c>
      <c r="G2925" s="309" t="s">
        <v>12380</v>
      </c>
      <c r="H2925" s="309" t="s">
        <v>12381</v>
      </c>
      <c r="I2925" s="309" t="s">
        <v>5701</v>
      </c>
      <c r="J2925" s="309" t="s">
        <v>15063</v>
      </c>
      <c r="K2925" s="310">
        <v>4.3432999999999999E-2</v>
      </c>
      <c r="L2925" s="310">
        <v>4.3432999999999999E-2</v>
      </c>
      <c r="M2925" s="310">
        <v>4.0437000000000001E-2</v>
      </c>
      <c r="N2925" s="310"/>
      <c r="O2925" s="310">
        <f t="shared" si="45"/>
        <v>6.8979807980107264</v>
      </c>
      <c r="P2925" s="310">
        <v>6.8979807980107166</v>
      </c>
      <c r="Q2925" s="309" t="s">
        <v>15063</v>
      </c>
      <c r="R2925" s="311"/>
    </row>
    <row r="2926" spans="1:18" s="312" customFormat="1" x14ac:dyDescent="0.3">
      <c r="A2926" s="307">
        <v>2923</v>
      </c>
      <c r="B2926" s="308" t="s">
        <v>5271</v>
      </c>
      <c r="C2926" s="308" t="s">
        <v>1380</v>
      </c>
      <c r="D2926" s="308" t="s">
        <v>1382</v>
      </c>
      <c r="E2926" s="308" t="s">
        <v>13963</v>
      </c>
      <c r="F2926" s="309" t="s">
        <v>12373</v>
      </c>
      <c r="G2926" s="309" t="s">
        <v>12382</v>
      </c>
      <c r="H2926" s="309" t="s">
        <v>12383</v>
      </c>
      <c r="I2926" s="309" t="s">
        <v>5701</v>
      </c>
      <c r="J2926" s="309" t="s">
        <v>15063</v>
      </c>
      <c r="K2926" s="310">
        <v>1.1728499999999999</v>
      </c>
      <c r="L2926" s="310">
        <v>1.1728499999999999</v>
      </c>
      <c r="M2926" s="310">
        <v>1.0532193000000001</v>
      </c>
      <c r="N2926" s="310"/>
      <c r="O2926" s="310">
        <f t="shared" si="45"/>
        <v>10.19999999999999</v>
      </c>
      <c r="P2926" s="310">
        <v>10.199999999999987</v>
      </c>
      <c r="Q2926" s="309" t="s">
        <v>15063</v>
      </c>
      <c r="R2926" s="311"/>
    </row>
    <row r="2927" spans="1:18" s="312" customFormat="1" x14ac:dyDescent="0.3">
      <c r="A2927" s="307">
        <v>2924</v>
      </c>
      <c r="B2927" s="308" t="s">
        <v>5271</v>
      </c>
      <c r="C2927" s="308" t="s">
        <v>1380</v>
      </c>
      <c r="D2927" s="308" t="s">
        <v>1382</v>
      </c>
      <c r="E2927" s="308" t="s">
        <v>13963</v>
      </c>
      <c r="F2927" s="309" t="s">
        <v>12373</v>
      </c>
      <c r="G2927" s="309" t="s">
        <v>12384</v>
      </c>
      <c r="H2927" s="309" t="s">
        <v>12385</v>
      </c>
      <c r="I2927" s="309" t="s">
        <v>5701</v>
      </c>
      <c r="J2927" s="309" t="s">
        <v>15063</v>
      </c>
      <c r="K2927" s="310">
        <v>1.0589999999999999</v>
      </c>
      <c r="L2927" s="310">
        <v>1.0589999999999999</v>
      </c>
      <c r="M2927" s="310">
        <v>0.95335600000000009</v>
      </c>
      <c r="N2927" s="310"/>
      <c r="O2927" s="310">
        <f t="shared" si="45"/>
        <v>9.9758262511803455</v>
      </c>
      <c r="P2927" s="310">
        <v>10.17537751945139</v>
      </c>
      <c r="Q2927" s="309" t="s">
        <v>15063</v>
      </c>
      <c r="R2927" s="311"/>
    </row>
    <row r="2928" spans="1:18" s="312" customFormat="1" x14ac:dyDescent="0.3">
      <c r="A2928" s="307">
        <v>2925</v>
      </c>
      <c r="B2928" s="308" t="s">
        <v>5271</v>
      </c>
      <c r="C2928" s="308" t="s">
        <v>1380</v>
      </c>
      <c r="D2928" s="308" t="s">
        <v>1382</v>
      </c>
      <c r="E2928" s="308" t="s">
        <v>13963</v>
      </c>
      <c r="F2928" s="309" t="s">
        <v>12373</v>
      </c>
      <c r="G2928" s="309" t="s">
        <v>12386</v>
      </c>
      <c r="H2928" s="309" t="s">
        <v>12387</v>
      </c>
      <c r="I2928" s="309" t="s">
        <v>5701</v>
      </c>
      <c r="J2928" s="309" t="s">
        <v>15063</v>
      </c>
      <c r="K2928" s="310">
        <v>0.76983000000000001</v>
      </c>
      <c r="L2928" s="310">
        <v>0.76983000000000001</v>
      </c>
      <c r="M2928" s="310">
        <v>0.69176923800000001</v>
      </c>
      <c r="N2928" s="310"/>
      <c r="O2928" s="310">
        <f t="shared" si="45"/>
        <v>10.14</v>
      </c>
      <c r="P2928" s="310">
        <v>10.274505172725334</v>
      </c>
      <c r="Q2928" s="309" t="s">
        <v>15063</v>
      </c>
      <c r="R2928" s="311"/>
    </row>
    <row r="2929" spans="1:18" s="312" customFormat="1" x14ac:dyDescent="0.3">
      <c r="A2929" s="307">
        <v>2926</v>
      </c>
      <c r="B2929" s="308" t="s">
        <v>5271</v>
      </c>
      <c r="C2929" s="308" t="s">
        <v>1380</v>
      </c>
      <c r="D2929" s="308" t="s">
        <v>1382</v>
      </c>
      <c r="E2929" s="308" t="s">
        <v>13963</v>
      </c>
      <c r="F2929" s="309" t="s">
        <v>12373</v>
      </c>
      <c r="G2929" s="309" t="s">
        <v>12388</v>
      </c>
      <c r="H2929" s="309" t="s">
        <v>12389</v>
      </c>
      <c r="I2929" s="309" t="s">
        <v>5706</v>
      </c>
      <c r="J2929" s="309" t="s">
        <v>15063</v>
      </c>
      <c r="K2929" s="310">
        <v>0.42046299999999998</v>
      </c>
      <c r="L2929" s="310">
        <v>0.42046299999999998</v>
      </c>
      <c r="M2929" s="310">
        <v>0.36105157809999999</v>
      </c>
      <c r="N2929" s="310"/>
      <c r="O2929" s="310">
        <f t="shared" si="45"/>
        <v>14.129999999999999</v>
      </c>
      <c r="P2929" s="310">
        <v>77.109387974862329</v>
      </c>
      <c r="Q2929" s="309" t="s">
        <v>15063</v>
      </c>
      <c r="R2929" s="311"/>
    </row>
    <row r="2930" spans="1:18" s="312" customFormat="1" x14ac:dyDescent="0.3">
      <c r="A2930" s="307">
        <v>2927</v>
      </c>
      <c r="B2930" s="308" t="s">
        <v>5271</v>
      </c>
      <c r="C2930" s="308" t="s">
        <v>1380</v>
      </c>
      <c r="D2930" s="308" t="s">
        <v>1382</v>
      </c>
      <c r="E2930" s="308" t="s">
        <v>13963</v>
      </c>
      <c r="F2930" s="309" t="s">
        <v>12373</v>
      </c>
      <c r="G2930" s="309" t="s">
        <v>12390</v>
      </c>
      <c r="H2930" s="309" t="s">
        <v>12391</v>
      </c>
      <c r="I2930" s="309" t="s">
        <v>5706</v>
      </c>
      <c r="J2930" s="309" t="s">
        <v>15063</v>
      </c>
      <c r="K2930" s="310">
        <v>0</v>
      </c>
      <c r="L2930" s="310">
        <v>0</v>
      </c>
      <c r="M2930" s="310">
        <v>0.195218</v>
      </c>
      <c r="N2930" s="310"/>
      <c r="O2930" s="310" t="e">
        <f t="shared" si="45"/>
        <v>#DIV/0!</v>
      </c>
      <c r="P2930" s="310" t="e">
        <v>#DIV/0!</v>
      </c>
      <c r="Q2930" s="309" t="s">
        <v>15063</v>
      </c>
      <c r="R2930" s="311"/>
    </row>
    <row r="2931" spans="1:18" s="312" customFormat="1" x14ac:dyDescent="0.3">
      <c r="A2931" s="307">
        <v>2928</v>
      </c>
      <c r="B2931" s="308" t="s">
        <v>5271</v>
      </c>
      <c r="C2931" s="308" t="s">
        <v>1380</v>
      </c>
      <c r="D2931" s="308" t="s">
        <v>1382</v>
      </c>
      <c r="E2931" s="308" t="s">
        <v>13963</v>
      </c>
      <c r="F2931" s="309" t="s">
        <v>12373</v>
      </c>
      <c r="G2931" s="309" t="s">
        <v>12392</v>
      </c>
      <c r="H2931" s="309" t="s">
        <v>12393</v>
      </c>
      <c r="I2931" s="309" t="s">
        <v>5706</v>
      </c>
      <c r="J2931" s="309" t="s">
        <v>15063</v>
      </c>
      <c r="K2931" s="310">
        <v>0.31209999999999999</v>
      </c>
      <c r="L2931" s="310">
        <v>0.31209999999999999</v>
      </c>
      <c r="M2931" s="310">
        <v>0.2707</v>
      </c>
      <c r="N2931" s="310"/>
      <c r="O2931" s="310">
        <f t="shared" si="45"/>
        <v>13.264979173341876</v>
      </c>
      <c r="P2931" s="310">
        <v>32.642891733138477</v>
      </c>
      <c r="Q2931" s="309" t="s">
        <v>15063</v>
      </c>
      <c r="R2931" s="311"/>
    </row>
    <row r="2932" spans="1:18" s="312" customFormat="1" x14ac:dyDescent="0.3">
      <c r="A2932" s="307">
        <v>2929</v>
      </c>
      <c r="B2932" s="308" t="s">
        <v>5271</v>
      </c>
      <c r="C2932" s="308" t="s">
        <v>1380</v>
      </c>
      <c r="D2932" s="308" t="s">
        <v>1382</v>
      </c>
      <c r="E2932" s="308" t="s">
        <v>13963</v>
      </c>
      <c r="F2932" s="309" t="s">
        <v>12373</v>
      </c>
      <c r="G2932" s="309" t="s">
        <v>12394</v>
      </c>
      <c r="H2932" s="309" t="s">
        <v>12395</v>
      </c>
      <c r="I2932" s="309" t="s">
        <v>5706</v>
      </c>
      <c r="J2932" s="309" t="s">
        <v>15063</v>
      </c>
      <c r="K2932" s="310">
        <v>0.80221500000000012</v>
      </c>
      <c r="L2932" s="310">
        <v>0.80221500000000012</v>
      </c>
      <c r="M2932" s="310">
        <v>0.6846102810000001</v>
      </c>
      <c r="N2932" s="310"/>
      <c r="O2932" s="310">
        <f t="shared" si="45"/>
        <v>14.66</v>
      </c>
      <c r="P2932" s="310">
        <v>48.811882595085507</v>
      </c>
      <c r="Q2932" s="309" t="s">
        <v>15063</v>
      </c>
      <c r="R2932" s="311"/>
    </row>
    <row r="2933" spans="1:18" s="312" customFormat="1" x14ac:dyDescent="0.3">
      <c r="A2933" s="307">
        <v>2930</v>
      </c>
      <c r="B2933" s="308" t="s">
        <v>5271</v>
      </c>
      <c r="C2933" s="308" t="s">
        <v>1380</v>
      </c>
      <c r="D2933" s="308" t="s">
        <v>1382</v>
      </c>
      <c r="E2933" s="308" t="s">
        <v>13963</v>
      </c>
      <c r="F2933" s="309" t="s">
        <v>12396</v>
      </c>
      <c r="G2933" s="309" t="s">
        <v>14826</v>
      </c>
      <c r="H2933" s="309" t="s">
        <v>12397</v>
      </c>
      <c r="I2933" s="309" t="s">
        <v>5706</v>
      </c>
      <c r="J2933" s="309" t="s">
        <v>15063</v>
      </c>
      <c r="K2933" s="310">
        <v>0.42332400000000003</v>
      </c>
      <c r="L2933" s="310">
        <v>0.42332400000000003</v>
      </c>
      <c r="M2933" s="310">
        <v>0.36382599999999998</v>
      </c>
      <c r="N2933" s="310"/>
      <c r="O2933" s="310">
        <f t="shared" si="45"/>
        <v>14.054955542326928</v>
      </c>
      <c r="P2933" s="310">
        <v>64.836575635204269</v>
      </c>
      <c r="Q2933" s="309" t="s">
        <v>15063</v>
      </c>
      <c r="R2933" s="311"/>
    </row>
    <row r="2934" spans="1:18" s="312" customFormat="1" x14ac:dyDescent="0.3">
      <c r="A2934" s="307">
        <v>2931</v>
      </c>
      <c r="B2934" s="308" t="s">
        <v>5271</v>
      </c>
      <c r="C2934" s="308" t="s">
        <v>1380</v>
      </c>
      <c r="D2934" s="308" t="s">
        <v>1382</v>
      </c>
      <c r="E2934" s="308" t="s">
        <v>13963</v>
      </c>
      <c r="F2934" s="309" t="s">
        <v>12396</v>
      </c>
      <c r="G2934" s="309" t="s">
        <v>12398</v>
      </c>
      <c r="H2934" s="309" t="s">
        <v>12399</v>
      </c>
      <c r="I2934" s="309" t="s">
        <v>5701</v>
      </c>
      <c r="J2934" s="309" t="s">
        <v>15063</v>
      </c>
      <c r="K2934" s="310">
        <v>0.68433999999999995</v>
      </c>
      <c r="L2934" s="310">
        <v>0.68433999999999995</v>
      </c>
      <c r="M2934" s="310">
        <v>0.61227899799999996</v>
      </c>
      <c r="N2934" s="310"/>
      <c r="O2934" s="310">
        <f t="shared" si="45"/>
        <v>10.53</v>
      </c>
      <c r="P2934" s="310">
        <v>10.529999999999994</v>
      </c>
      <c r="Q2934" s="309" t="s">
        <v>15063</v>
      </c>
      <c r="R2934" s="311"/>
    </row>
    <row r="2935" spans="1:18" s="312" customFormat="1" x14ac:dyDescent="0.3">
      <c r="A2935" s="307">
        <v>2932</v>
      </c>
      <c r="B2935" s="308" t="s">
        <v>5271</v>
      </c>
      <c r="C2935" s="308" t="s">
        <v>1380</v>
      </c>
      <c r="D2935" s="308" t="s">
        <v>1382</v>
      </c>
      <c r="E2935" s="308" t="s">
        <v>13963</v>
      </c>
      <c r="F2935" s="309" t="s">
        <v>12396</v>
      </c>
      <c r="G2935" s="309" t="s">
        <v>12400</v>
      </c>
      <c r="H2935" s="309" t="s">
        <v>12401</v>
      </c>
      <c r="I2935" s="309" t="s">
        <v>5701</v>
      </c>
      <c r="J2935" s="309" t="s">
        <v>15063</v>
      </c>
      <c r="K2935" s="310">
        <v>0.62837999999999994</v>
      </c>
      <c r="L2935" s="310">
        <v>0.62837999999999994</v>
      </c>
      <c r="M2935" s="310">
        <v>0.56579335199999992</v>
      </c>
      <c r="N2935" s="310"/>
      <c r="O2935" s="310">
        <f t="shared" si="45"/>
        <v>9.9600000000000044</v>
      </c>
      <c r="P2935" s="310">
        <v>9.9600000000000026</v>
      </c>
      <c r="Q2935" s="309" t="s">
        <v>15063</v>
      </c>
      <c r="R2935" s="311"/>
    </row>
    <row r="2936" spans="1:18" s="312" customFormat="1" x14ac:dyDescent="0.3">
      <c r="A2936" s="307">
        <v>2933</v>
      </c>
      <c r="B2936" s="308" t="s">
        <v>5271</v>
      </c>
      <c r="C2936" s="308" t="s">
        <v>1380</v>
      </c>
      <c r="D2936" s="308" t="s">
        <v>1382</v>
      </c>
      <c r="E2936" s="308" t="s">
        <v>13963</v>
      </c>
      <c r="F2936" s="309" t="s">
        <v>12396</v>
      </c>
      <c r="G2936" s="309" t="s">
        <v>12402</v>
      </c>
      <c r="H2936" s="309" t="s">
        <v>12403</v>
      </c>
      <c r="I2936" s="309" t="s">
        <v>5701</v>
      </c>
      <c r="J2936" s="309" t="s">
        <v>15063</v>
      </c>
      <c r="K2936" s="310">
        <v>0.45923999999999998</v>
      </c>
      <c r="L2936" s="310">
        <v>0.45923999999999998</v>
      </c>
      <c r="M2936" s="310">
        <v>0.41156399999999999</v>
      </c>
      <c r="N2936" s="310"/>
      <c r="O2936" s="310">
        <f t="shared" si="45"/>
        <v>10.381499869349359</v>
      </c>
      <c r="P2936" s="310">
        <v>10.381499869349376</v>
      </c>
      <c r="Q2936" s="309" t="s">
        <v>15063</v>
      </c>
      <c r="R2936" s="311"/>
    </row>
    <row r="2937" spans="1:18" s="312" customFormat="1" x14ac:dyDescent="0.3">
      <c r="A2937" s="307">
        <v>2934</v>
      </c>
      <c r="B2937" s="308" t="s">
        <v>5271</v>
      </c>
      <c r="C2937" s="308" t="s">
        <v>1380</v>
      </c>
      <c r="D2937" s="308" t="s">
        <v>1382</v>
      </c>
      <c r="E2937" s="308" t="s">
        <v>13963</v>
      </c>
      <c r="F2937" s="309" t="s">
        <v>12396</v>
      </c>
      <c r="G2937" s="309" t="s">
        <v>14827</v>
      </c>
      <c r="H2937" s="309" t="s">
        <v>14828</v>
      </c>
      <c r="I2937" s="309" t="s">
        <v>5701</v>
      </c>
      <c r="J2937" s="309" t="s">
        <v>15063</v>
      </c>
      <c r="K2937" s="310">
        <v>0.53947999999999996</v>
      </c>
      <c r="L2937" s="310">
        <v>0.53947999999999996</v>
      </c>
      <c r="M2937" s="310">
        <v>0.48272599999999999</v>
      </c>
      <c r="N2937" s="310"/>
      <c r="O2937" s="310">
        <f t="shared" si="45"/>
        <v>10.520130496033213</v>
      </c>
      <c r="P2937" s="310">
        <v>10.520130496033197</v>
      </c>
      <c r="Q2937" s="309" t="s">
        <v>15063</v>
      </c>
      <c r="R2937" s="311"/>
    </row>
    <row r="2938" spans="1:18" s="312" customFormat="1" x14ac:dyDescent="0.3">
      <c r="A2938" s="307">
        <v>2935</v>
      </c>
      <c r="B2938" s="308" t="s">
        <v>5271</v>
      </c>
      <c r="C2938" s="308" t="s">
        <v>1380</v>
      </c>
      <c r="D2938" s="308" t="s">
        <v>1382</v>
      </c>
      <c r="E2938" s="308" t="s">
        <v>13963</v>
      </c>
      <c r="F2938" s="309" t="s">
        <v>12396</v>
      </c>
      <c r="G2938" s="309" t="s">
        <v>12404</v>
      </c>
      <c r="H2938" s="309" t="s">
        <v>12405</v>
      </c>
      <c r="I2938" s="309" t="s">
        <v>5701</v>
      </c>
      <c r="J2938" s="309" t="s">
        <v>15063</v>
      </c>
      <c r="K2938" s="310">
        <v>0.29849999999999999</v>
      </c>
      <c r="L2938" s="310">
        <v>0.29849999999999999</v>
      </c>
      <c r="M2938" s="310">
        <v>0.26791700000000002</v>
      </c>
      <c r="N2938" s="310"/>
      <c r="O2938" s="310">
        <f t="shared" si="45"/>
        <v>10.245561139028467</v>
      </c>
      <c r="P2938" s="310">
        <v>10.245561139028469</v>
      </c>
      <c r="Q2938" s="309" t="s">
        <v>15063</v>
      </c>
      <c r="R2938" s="311"/>
    </row>
    <row r="2939" spans="1:18" s="312" customFormat="1" x14ac:dyDescent="0.3">
      <c r="A2939" s="307">
        <v>2936</v>
      </c>
      <c r="B2939" s="308" t="s">
        <v>5271</v>
      </c>
      <c r="C2939" s="308" t="s">
        <v>1380</v>
      </c>
      <c r="D2939" s="308" t="s">
        <v>1382</v>
      </c>
      <c r="E2939" s="308" t="s">
        <v>13963</v>
      </c>
      <c r="F2939" s="309" t="s">
        <v>12396</v>
      </c>
      <c r="G2939" s="309" t="s">
        <v>12406</v>
      </c>
      <c r="H2939" s="309" t="s">
        <v>12407</v>
      </c>
      <c r="I2939" s="309" t="s">
        <v>5701</v>
      </c>
      <c r="J2939" s="309" t="s">
        <v>15063</v>
      </c>
      <c r="K2939" s="310">
        <v>1.8E-5</v>
      </c>
      <c r="L2939" s="310">
        <v>1.8E-5</v>
      </c>
      <c r="M2939" s="310">
        <v>0</v>
      </c>
      <c r="N2939" s="310"/>
      <c r="O2939" s="310">
        <f t="shared" si="45"/>
        <v>100</v>
      </c>
      <c r="P2939" s="310" t="e">
        <v>#DIV/0!</v>
      </c>
      <c r="Q2939" s="309" t="s">
        <v>15063</v>
      </c>
      <c r="R2939" s="311"/>
    </row>
    <row r="2940" spans="1:18" s="312" customFormat="1" x14ac:dyDescent="0.3">
      <c r="A2940" s="307">
        <v>2937</v>
      </c>
      <c r="B2940" s="308" t="s">
        <v>5271</v>
      </c>
      <c r="C2940" s="308" t="s">
        <v>1380</v>
      </c>
      <c r="D2940" s="308" t="s">
        <v>1382</v>
      </c>
      <c r="E2940" s="308" t="s">
        <v>13963</v>
      </c>
      <c r="F2940" s="309" t="s">
        <v>12396</v>
      </c>
      <c r="G2940" s="309" t="s">
        <v>12408</v>
      </c>
      <c r="H2940" s="309" t="s">
        <v>12409</v>
      </c>
      <c r="I2940" s="309" t="s">
        <v>5701</v>
      </c>
      <c r="J2940" s="309" t="s">
        <v>15063</v>
      </c>
      <c r="K2940" s="310">
        <v>0.44801999999999997</v>
      </c>
      <c r="L2940" s="310">
        <v>0.44801999999999997</v>
      </c>
      <c r="M2940" s="310">
        <v>0.40382299999999999</v>
      </c>
      <c r="N2940" s="310"/>
      <c r="O2940" s="310">
        <f t="shared" si="45"/>
        <v>9.864961385652423</v>
      </c>
      <c r="P2940" s="310">
        <v>16.690370395035401</v>
      </c>
      <c r="Q2940" s="309" t="s">
        <v>15063</v>
      </c>
      <c r="R2940" s="311"/>
    </row>
    <row r="2941" spans="1:18" s="312" customFormat="1" x14ac:dyDescent="0.3">
      <c r="A2941" s="307">
        <v>2938</v>
      </c>
      <c r="B2941" s="308" t="s">
        <v>5271</v>
      </c>
      <c r="C2941" s="308" t="s">
        <v>1380</v>
      </c>
      <c r="D2941" s="308" t="s">
        <v>1382</v>
      </c>
      <c r="E2941" s="308" t="s">
        <v>13963</v>
      </c>
      <c r="F2941" s="309" t="s">
        <v>12396</v>
      </c>
      <c r="G2941" s="309" t="s">
        <v>12410</v>
      </c>
      <c r="H2941" s="309" t="s">
        <v>12411</v>
      </c>
      <c r="I2941" s="309" t="s">
        <v>5706</v>
      </c>
      <c r="J2941" s="309" t="s">
        <v>15063</v>
      </c>
      <c r="K2941" s="310">
        <v>1.0508</v>
      </c>
      <c r="L2941" s="310">
        <v>1.0508</v>
      </c>
      <c r="M2941" s="310">
        <v>0.91238174999999999</v>
      </c>
      <c r="N2941" s="310"/>
      <c r="O2941" s="310">
        <f t="shared" si="45"/>
        <v>13.172654168252757</v>
      </c>
      <c r="P2941" s="310">
        <v>52.238202138664832</v>
      </c>
      <c r="Q2941" s="309" t="s">
        <v>15063</v>
      </c>
      <c r="R2941" s="311"/>
    </row>
    <row r="2942" spans="1:18" s="312" customFormat="1" x14ac:dyDescent="0.3">
      <c r="A2942" s="307">
        <v>2939</v>
      </c>
      <c r="B2942" s="308" t="s">
        <v>5271</v>
      </c>
      <c r="C2942" s="308" t="s">
        <v>1380</v>
      </c>
      <c r="D2942" s="308" t="s">
        <v>1382</v>
      </c>
      <c r="E2942" s="308" t="s">
        <v>13963</v>
      </c>
      <c r="F2942" s="309" t="s">
        <v>12412</v>
      </c>
      <c r="G2942" s="309" t="s">
        <v>12413</v>
      </c>
      <c r="H2942" s="309" t="s">
        <v>12414</v>
      </c>
      <c r="I2942" s="309" t="s">
        <v>5701</v>
      </c>
      <c r="J2942" s="309" t="s">
        <v>15063</v>
      </c>
      <c r="K2942" s="310">
        <v>0.8822000000000001</v>
      </c>
      <c r="L2942" s="310">
        <v>0.8822000000000001</v>
      </c>
      <c r="M2942" s="310">
        <v>0.79446900000000009</v>
      </c>
      <c r="N2942" s="310"/>
      <c r="O2942" s="310">
        <f t="shared" si="45"/>
        <v>9.9445703922013138</v>
      </c>
      <c r="P2942" s="310">
        <v>10.331063288585796</v>
      </c>
      <c r="Q2942" s="309" t="s">
        <v>15063</v>
      </c>
      <c r="R2942" s="311"/>
    </row>
    <row r="2943" spans="1:18" s="312" customFormat="1" x14ac:dyDescent="0.3">
      <c r="A2943" s="307">
        <v>2940</v>
      </c>
      <c r="B2943" s="308" t="s">
        <v>5271</v>
      </c>
      <c r="C2943" s="308" t="s">
        <v>1380</v>
      </c>
      <c r="D2943" s="308" t="s">
        <v>1382</v>
      </c>
      <c r="E2943" s="308" t="s">
        <v>13963</v>
      </c>
      <c r="F2943" s="309" t="s">
        <v>12412</v>
      </c>
      <c r="G2943" s="309" t="s">
        <v>12415</v>
      </c>
      <c r="H2943" s="309" t="s">
        <v>12416</v>
      </c>
      <c r="I2943" s="309" t="s">
        <v>2405</v>
      </c>
      <c r="J2943" s="309" t="s">
        <v>15063</v>
      </c>
      <c r="K2943" s="310">
        <v>1.1873199999999999</v>
      </c>
      <c r="L2943" s="310">
        <v>1.1873199999999999</v>
      </c>
      <c r="M2943" s="310">
        <v>1.0343931839999998</v>
      </c>
      <c r="N2943" s="310"/>
      <c r="O2943" s="310">
        <f t="shared" si="45"/>
        <v>12.880000000000011</v>
      </c>
      <c r="P2943" s="310">
        <v>12.880000000000013</v>
      </c>
      <c r="Q2943" s="309" t="s">
        <v>15063</v>
      </c>
      <c r="R2943" s="311"/>
    </row>
    <row r="2944" spans="1:18" s="312" customFormat="1" x14ac:dyDescent="0.3">
      <c r="A2944" s="307">
        <v>2941</v>
      </c>
      <c r="B2944" s="308" t="s">
        <v>5271</v>
      </c>
      <c r="C2944" s="308" t="s">
        <v>1380</v>
      </c>
      <c r="D2944" s="308" t="s">
        <v>1382</v>
      </c>
      <c r="E2944" s="308" t="s">
        <v>13963</v>
      </c>
      <c r="F2944" s="309" t="s">
        <v>12412</v>
      </c>
      <c r="G2944" s="309" t="s">
        <v>12417</v>
      </c>
      <c r="H2944" s="309" t="s">
        <v>12418</v>
      </c>
      <c r="I2944" s="309" t="s">
        <v>5701</v>
      </c>
      <c r="J2944" s="309" t="s">
        <v>15063</v>
      </c>
      <c r="K2944" s="310">
        <v>0.42424000000000006</v>
      </c>
      <c r="L2944" s="310">
        <v>0.42424000000000006</v>
      </c>
      <c r="M2944" s="310">
        <v>0.38313114400000003</v>
      </c>
      <c r="N2944" s="310"/>
      <c r="O2944" s="310">
        <f t="shared" si="45"/>
        <v>9.6900000000000048</v>
      </c>
      <c r="P2944" s="310">
        <v>9.6900000000000208</v>
      </c>
      <c r="Q2944" s="309" t="s">
        <v>15063</v>
      </c>
      <c r="R2944" s="311"/>
    </row>
    <row r="2945" spans="1:18" s="312" customFormat="1" x14ac:dyDescent="0.3">
      <c r="A2945" s="307">
        <v>2942</v>
      </c>
      <c r="B2945" s="308" t="s">
        <v>5271</v>
      </c>
      <c r="C2945" s="308" t="s">
        <v>1380</v>
      </c>
      <c r="D2945" s="308" t="s">
        <v>1382</v>
      </c>
      <c r="E2945" s="308" t="s">
        <v>13963</v>
      </c>
      <c r="F2945" s="309" t="s">
        <v>12412</v>
      </c>
      <c r="G2945" s="309" t="s">
        <v>12419</v>
      </c>
      <c r="H2945" s="309" t="s">
        <v>12420</v>
      </c>
      <c r="I2945" s="309" t="s">
        <v>5701</v>
      </c>
      <c r="J2945" s="309" t="s">
        <v>15063</v>
      </c>
      <c r="K2945" s="310">
        <v>0.77759999999999996</v>
      </c>
      <c r="L2945" s="310">
        <v>0.77759999999999996</v>
      </c>
      <c r="M2945" s="310">
        <v>0.70004540000000004</v>
      </c>
      <c r="N2945" s="310"/>
      <c r="O2945" s="310">
        <f t="shared" si="45"/>
        <v>9.9735853909464911</v>
      </c>
      <c r="P2945" s="310">
        <v>9.9735853909465035</v>
      </c>
      <c r="Q2945" s="309" t="s">
        <v>15063</v>
      </c>
      <c r="R2945" s="311"/>
    </row>
    <row r="2946" spans="1:18" s="312" customFormat="1" x14ac:dyDescent="0.3">
      <c r="A2946" s="307">
        <v>2943</v>
      </c>
      <c r="B2946" s="308" t="s">
        <v>5271</v>
      </c>
      <c r="C2946" s="308" t="s">
        <v>1380</v>
      </c>
      <c r="D2946" s="308" t="s">
        <v>1382</v>
      </c>
      <c r="E2946" s="308" t="s">
        <v>13963</v>
      </c>
      <c r="F2946" s="309" t="s">
        <v>12412</v>
      </c>
      <c r="G2946" s="309" t="s">
        <v>14829</v>
      </c>
      <c r="H2946" s="309" t="s">
        <v>14830</v>
      </c>
      <c r="I2946" s="309" t="s">
        <v>5701</v>
      </c>
      <c r="J2946" s="309" t="s">
        <v>15063</v>
      </c>
      <c r="K2946" s="310">
        <v>0.96408000000000005</v>
      </c>
      <c r="L2946" s="310">
        <v>0.96408000000000005</v>
      </c>
      <c r="M2946" s="310">
        <v>0.86771999999999994</v>
      </c>
      <c r="N2946" s="310"/>
      <c r="O2946" s="310">
        <f t="shared" si="45"/>
        <v>9.9950211600697152</v>
      </c>
      <c r="P2946" s="310">
        <v>9.995021160069717</v>
      </c>
      <c r="Q2946" s="309" t="s">
        <v>15063</v>
      </c>
      <c r="R2946" s="311"/>
    </row>
    <row r="2947" spans="1:18" s="312" customFormat="1" x14ac:dyDescent="0.3">
      <c r="A2947" s="307">
        <v>2944</v>
      </c>
      <c r="B2947" s="308" t="s">
        <v>5271</v>
      </c>
      <c r="C2947" s="308" t="s">
        <v>1380</v>
      </c>
      <c r="D2947" s="308" t="s">
        <v>1382</v>
      </c>
      <c r="E2947" s="308" t="s">
        <v>13963</v>
      </c>
      <c r="F2947" s="309" t="s">
        <v>12412</v>
      </c>
      <c r="G2947" s="309" t="s">
        <v>12421</v>
      </c>
      <c r="H2947" s="309" t="s">
        <v>12422</v>
      </c>
      <c r="I2947" s="309" t="s">
        <v>5701</v>
      </c>
      <c r="J2947" s="309" t="s">
        <v>15063</v>
      </c>
      <c r="K2947" s="310">
        <v>1.1442000000000001</v>
      </c>
      <c r="L2947" s="310">
        <v>1.1442000000000001</v>
      </c>
      <c r="M2947" s="310">
        <v>1.0214273400000002</v>
      </c>
      <c r="N2947" s="310"/>
      <c r="O2947" s="310">
        <f t="shared" si="45"/>
        <v>10.729999999999986</v>
      </c>
      <c r="P2947" s="310">
        <v>10.729999999999984</v>
      </c>
      <c r="Q2947" s="309" t="s">
        <v>15063</v>
      </c>
      <c r="R2947" s="311"/>
    </row>
    <row r="2948" spans="1:18" s="312" customFormat="1" x14ac:dyDescent="0.3">
      <c r="A2948" s="307">
        <v>2945</v>
      </c>
      <c r="B2948" s="308" t="s">
        <v>5271</v>
      </c>
      <c r="C2948" s="308" t="s">
        <v>1380</v>
      </c>
      <c r="D2948" s="308" t="s">
        <v>1382</v>
      </c>
      <c r="E2948" s="308" t="s">
        <v>13963</v>
      </c>
      <c r="F2948" s="309" t="s">
        <v>12412</v>
      </c>
      <c r="G2948" s="309" t="s">
        <v>12423</v>
      </c>
      <c r="H2948" s="309" t="s">
        <v>12424</v>
      </c>
      <c r="I2948" s="309" t="s">
        <v>5701</v>
      </c>
      <c r="J2948" s="309" t="s">
        <v>15063</v>
      </c>
      <c r="K2948" s="310">
        <v>0</v>
      </c>
      <c r="L2948" s="310">
        <v>0</v>
      </c>
      <c r="M2948" s="310">
        <v>0.1745515</v>
      </c>
      <c r="N2948" s="310"/>
      <c r="O2948" s="310" t="e">
        <f t="shared" ref="O2948:O3011" si="46">(L2948-M2948)/L2948*100</f>
        <v>#DIV/0!</v>
      </c>
      <c r="P2948" s="310" t="e">
        <v>#DIV/0!</v>
      </c>
      <c r="Q2948" s="309" t="s">
        <v>15063</v>
      </c>
      <c r="R2948" s="311"/>
    </row>
    <row r="2949" spans="1:18" s="312" customFormat="1" x14ac:dyDescent="0.3">
      <c r="A2949" s="307">
        <v>2946</v>
      </c>
      <c r="B2949" s="308" t="s">
        <v>5271</v>
      </c>
      <c r="C2949" s="308" t="s">
        <v>1380</v>
      </c>
      <c r="D2949" s="308" t="s">
        <v>1382</v>
      </c>
      <c r="E2949" s="308" t="s">
        <v>13963</v>
      </c>
      <c r="F2949" s="309" t="s">
        <v>12412</v>
      </c>
      <c r="G2949" s="309" t="s">
        <v>12425</v>
      </c>
      <c r="H2949" s="309" t="s">
        <v>12426</v>
      </c>
      <c r="I2949" s="309" t="s">
        <v>5701</v>
      </c>
      <c r="J2949" s="309" t="s">
        <v>15063</v>
      </c>
      <c r="K2949" s="310">
        <v>1.0775600000000001</v>
      </c>
      <c r="L2949" s="310">
        <v>1.0775600000000001</v>
      </c>
      <c r="M2949" s="310">
        <v>0.97831672399999992</v>
      </c>
      <c r="N2949" s="310"/>
      <c r="O2949" s="310">
        <f t="shared" si="46"/>
        <v>9.2100000000000133</v>
      </c>
      <c r="P2949" s="310">
        <v>12.224989395425689</v>
      </c>
      <c r="Q2949" s="309" t="s">
        <v>15063</v>
      </c>
      <c r="R2949" s="311"/>
    </row>
    <row r="2950" spans="1:18" s="312" customFormat="1" x14ac:dyDescent="0.3">
      <c r="A2950" s="307">
        <v>2947</v>
      </c>
      <c r="B2950" s="308" t="s">
        <v>5271</v>
      </c>
      <c r="C2950" s="308" t="s">
        <v>1380</v>
      </c>
      <c r="D2950" s="308" t="s">
        <v>1382</v>
      </c>
      <c r="E2950" s="308" t="s">
        <v>13963</v>
      </c>
      <c r="F2950" s="309" t="s">
        <v>12412</v>
      </c>
      <c r="G2950" s="309" t="s">
        <v>12427</v>
      </c>
      <c r="H2950" s="309" t="s">
        <v>12428</v>
      </c>
      <c r="I2950" s="309" t="s">
        <v>5701</v>
      </c>
      <c r="J2950" s="309" t="s">
        <v>15063</v>
      </c>
      <c r="K2950" s="310">
        <v>1.0264199999999999</v>
      </c>
      <c r="L2950" s="310">
        <v>1.0264199999999999</v>
      </c>
      <c r="M2950" s="310">
        <v>0.92347100000000015</v>
      </c>
      <c r="N2950" s="310"/>
      <c r="O2950" s="310">
        <f t="shared" si="46"/>
        <v>10.029909783519392</v>
      </c>
      <c r="P2950" s="310">
        <v>10.513730474665339</v>
      </c>
      <c r="Q2950" s="309" t="s">
        <v>15063</v>
      </c>
      <c r="R2950" s="311"/>
    </row>
    <row r="2951" spans="1:18" s="312" customFormat="1" x14ac:dyDescent="0.3">
      <c r="A2951" s="307">
        <v>2948</v>
      </c>
      <c r="B2951" s="308" t="s">
        <v>5271</v>
      </c>
      <c r="C2951" s="308" t="s">
        <v>1380</v>
      </c>
      <c r="D2951" s="308" t="s">
        <v>1382</v>
      </c>
      <c r="E2951" s="308" t="s">
        <v>13963</v>
      </c>
      <c r="F2951" s="309" t="s">
        <v>12412</v>
      </c>
      <c r="G2951" s="309" t="s">
        <v>12429</v>
      </c>
      <c r="H2951" s="309" t="s">
        <v>12430</v>
      </c>
      <c r="I2951" s="309" t="s">
        <v>5706</v>
      </c>
      <c r="J2951" s="309" t="s">
        <v>15063</v>
      </c>
      <c r="K2951" s="310">
        <v>0.66914499999999999</v>
      </c>
      <c r="L2951" s="310">
        <v>0.66914499999999999</v>
      </c>
      <c r="M2951" s="310">
        <v>0.5755657500000001</v>
      </c>
      <c r="N2951" s="310"/>
      <c r="O2951" s="310">
        <f t="shared" si="46"/>
        <v>13.984898639308355</v>
      </c>
      <c r="P2951" s="310">
        <v>69.771203689688249</v>
      </c>
      <c r="Q2951" s="309" t="s">
        <v>15063</v>
      </c>
      <c r="R2951" s="311"/>
    </row>
    <row r="2952" spans="1:18" s="312" customFormat="1" x14ac:dyDescent="0.3">
      <c r="A2952" s="307">
        <v>2949</v>
      </c>
      <c r="B2952" s="308" t="s">
        <v>5271</v>
      </c>
      <c r="C2952" s="308" t="s">
        <v>1380</v>
      </c>
      <c r="D2952" s="308" t="s">
        <v>1382</v>
      </c>
      <c r="E2952" s="308" t="s">
        <v>13963</v>
      </c>
      <c r="F2952" s="309" t="s">
        <v>12412</v>
      </c>
      <c r="G2952" s="309" t="s">
        <v>12431</v>
      </c>
      <c r="H2952" s="309" t="s">
        <v>12432</v>
      </c>
      <c r="I2952" s="309" t="s">
        <v>5706</v>
      </c>
      <c r="J2952" s="309" t="s">
        <v>15063</v>
      </c>
      <c r="K2952" s="310">
        <v>0.54409099999999999</v>
      </c>
      <c r="L2952" s="310">
        <v>0.54409099999999999</v>
      </c>
      <c r="M2952" s="310">
        <v>0.46829799999999999</v>
      </c>
      <c r="N2952" s="310"/>
      <c r="O2952" s="310">
        <f t="shared" si="46"/>
        <v>13.930206527952127</v>
      </c>
      <c r="P2952" s="310">
        <v>61.439554016025319</v>
      </c>
      <c r="Q2952" s="309" t="s">
        <v>15063</v>
      </c>
      <c r="R2952" s="311"/>
    </row>
    <row r="2953" spans="1:18" s="312" customFormat="1" x14ac:dyDescent="0.3">
      <c r="A2953" s="307">
        <v>2950</v>
      </c>
      <c r="B2953" s="308" t="s">
        <v>5271</v>
      </c>
      <c r="C2953" s="308" t="s">
        <v>1380</v>
      </c>
      <c r="D2953" s="308" t="s">
        <v>1382</v>
      </c>
      <c r="E2953" s="308" t="s">
        <v>13963</v>
      </c>
      <c r="F2953" s="309" t="s">
        <v>12412</v>
      </c>
      <c r="G2953" s="309" t="s">
        <v>12433</v>
      </c>
      <c r="H2953" s="309" t="s">
        <v>12434</v>
      </c>
      <c r="I2953" s="309" t="s">
        <v>2414</v>
      </c>
      <c r="J2953" s="309" t="s">
        <v>15063</v>
      </c>
      <c r="K2953" s="310">
        <v>4.5439999999999996</v>
      </c>
      <c r="L2953" s="310">
        <v>4.5439999999999996</v>
      </c>
      <c r="M2953" s="310">
        <v>4.0368895999999994</v>
      </c>
      <c r="N2953" s="310"/>
      <c r="O2953" s="310">
        <f t="shared" si="46"/>
        <v>11.160000000000005</v>
      </c>
      <c r="P2953" s="310">
        <v>100</v>
      </c>
      <c r="Q2953" s="309" t="s">
        <v>15063</v>
      </c>
      <c r="R2953" s="311"/>
    </row>
    <row r="2954" spans="1:18" s="312" customFormat="1" x14ac:dyDescent="0.3">
      <c r="A2954" s="307">
        <v>2951</v>
      </c>
      <c r="B2954" s="308" t="s">
        <v>5271</v>
      </c>
      <c r="C2954" s="308" t="s">
        <v>1380</v>
      </c>
      <c r="D2954" s="308" t="s">
        <v>1382</v>
      </c>
      <c r="E2954" s="308" t="s">
        <v>14831</v>
      </c>
      <c r="F2954" s="309" t="s">
        <v>12435</v>
      </c>
      <c r="G2954" s="309" t="s">
        <v>12436</v>
      </c>
      <c r="H2954" s="309" t="s">
        <v>12437</v>
      </c>
      <c r="I2954" s="309" t="s">
        <v>5701</v>
      </c>
      <c r="J2954" s="309" t="s">
        <v>15063</v>
      </c>
      <c r="K2954" s="310">
        <v>0.82742000000000004</v>
      </c>
      <c r="L2954" s="310">
        <v>0.82742000000000004</v>
      </c>
      <c r="M2954" s="310">
        <v>0.73190155000000001</v>
      </c>
      <c r="N2954" s="310"/>
      <c r="O2954" s="310">
        <f t="shared" si="46"/>
        <v>11.544131154673568</v>
      </c>
      <c r="P2954" s="310">
        <v>11.544131154673565</v>
      </c>
      <c r="Q2954" s="309" t="s">
        <v>15063</v>
      </c>
      <c r="R2954" s="311"/>
    </row>
    <row r="2955" spans="1:18" s="312" customFormat="1" x14ac:dyDescent="0.3">
      <c r="A2955" s="307">
        <v>2952</v>
      </c>
      <c r="B2955" s="308" t="s">
        <v>5271</v>
      </c>
      <c r="C2955" s="308" t="s">
        <v>1380</v>
      </c>
      <c r="D2955" s="308" t="s">
        <v>1382</v>
      </c>
      <c r="E2955" s="308" t="s">
        <v>14831</v>
      </c>
      <c r="F2955" s="309" t="s">
        <v>12435</v>
      </c>
      <c r="G2955" s="309" t="s">
        <v>12438</v>
      </c>
      <c r="H2955" s="309" t="s">
        <v>12439</v>
      </c>
      <c r="I2955" s="309" t="s">
        <v>5701</v>
      </c>
      <c r="J2955" s="309" t="s">
        <v>15063</v>
      </c>
      <c r="K2955" s="310">
        <v>0.57457999999999998</v>
      </c>
      <c r="L2955" s="310">
        <v>0.57457999999999998</v>
      </c>
      <c r="M2955" s="310">
        <v>0.51591999999999993</v>
      </c>
      <c r="N2955" s="310"/>
      <c r="O2955" s="310">
        <f t="shared" si="46"/>
        <v>10.20919628250201</v>
      </c>
      <c r="P2955" s="310">
        <v>10.209196282501997</v>
      </c>
      <c r="Q2955" s="309" t="s">
        <v>15063</v>
      </c>
      <c r="R2955" s="311"/>
    </row>
    <row r="2956" spans="1:18" s="312" customFormat="1" x14ac:dyDescent="0.3">
      <c r="A2956" s="307">
        <v>2953</v>
      </c>
      <c r="B2956" s="308" t="s">
        <v>5271</v>
      </c>
      <c r="C2956" s="308" t="s">
        <v>1380</v>
      </c>
      <c r="D2956" s="308" t="s">
        <v>1382</v>
      </c>
      <c r="E2956" s="308" t="s">
        <v>14831</v>
      </c>
      <c r="F2956" s="309" t="s">
        <v>12435</v>
      </c>
      <c r="G2956" s="309" t="s">
        <v>12440</v>
      </c>
      <c r="H2956" s="309" t="s">
        <v>12441</v>
      </c>
      <c r="I2956" s="309" t="s">
        <v>5701</v>
      </c>
      <c r="J2956" s="309" t="s">
        <v>15063</v>
      </c>
      <c r="K2956" s="310">
        <v>0.54855999999999994</v>
      </c>
      <c r="L2956" s="310">
        <v>0.54855999999999994</v>
      </c>
      <c r="M2956" s="310">
        <v>0.48518169999999999</v>
      </c>
      <c r="N2956" s="310"/>
      <c r="O2956" s="310">
        <f t="shared" si="46"/>
        <v>11.553576637013261</v>
      </c>
      <c r="P2956" s="310">
        <v>11.553576637013263</v>
      </c>
      <c r="Q2956" s="309" t="s">
        <v>15063</v>
      </c>
      <c r="R2956" s="311"/>
    </row>
    <row r="2957" spans="1:18" s="312" customFormat="1" x14ac:dyDescent="0.3">
      <c r="A2957" s="307">
        <v>2954</v>
      </c>
      <c r="B2957" s="308" t="s">
        <v>5271</v>
      </c>
      <c r="C2957" s="308" t="s">
        <v>1380</v>
      </c>
      <c r="D2957" s="308" t="s">
        <v>1382</v>
      </c>
      <c r="E2957" s="308" t="s">
        <v>14831</v>
      </c>
      <c r="F2957" s="309" t="s">
        <v>12435</v>
      </c>
      <c r="G2957" s="309" t="s">
        <v>12442</v>
      </c>
      <c r="H2957" s="309" t="s">
        <v>12443</v>
      </c>
      <c r="I2957" s="309" t="s">
        <v>5701</v>
      </c>
      <c r="J2957" s="309" t="s">
        <v>15063</v>
      </c>
      <c r="K2957" s="310">
        <v>0.50248000000000004</v>
      </c>
      <c r="L2957" s="310">
        <v>0.50248000000000004</v>
      </c>
      <c r="M2957" s="310">
        <v>0.44373375000000004</v>
      </c>
      <c r="N2957" s="310"/>
      <c r="O2957" s="310">
        <f t="shared" si="46"/>
        <v>11.691261343735073</v>
      </c>
      <c r="P2957" s="310">
        <v>11.691261343735061</v>
      </c>
      <c r="Q2957" s="309" t="s">
        <v>15063</v>
      </c>
      <c r="R2957" s="311"/>
    </row>
    <row r="2958" spans="1:18" s="312" customFormat="1" x14ac:dyDescent="0.3">
      <c r="A2958" s="307">
        <v>2955</v>
      </c>
      <c r="B2958" s="308" t="s">
        <v>5271</v>
      </c>
      <c r="C2958" s="308" t="s">
        <v>1380</v>
      </c>
      <c r="D2958" s="308" t="s">
        <v>1382</v>
      </c>
      <c r="E2958" s="308" t="s">
        <v>14831</v>
      </c>
      <c r="F2958" s="309" t="s">
        <v>12435</v>
      </c>
      <c r="G2958" s="309" t="s">
        <v>12444</v>
      </c>
      <c r="H2958" s="309" t="s">
        <v>12445</v>
      </c>
      <c r="I2958" s="309" t="s">
        <v>5701</v>
      </c>
      <c r="J2958" s="309" t="s">
        <v>15063</v>
      </c>
      <c r="K2958" s="310">
        <v>0.45091999999999999</v>
      </c>
      <c r="L2958" s="310">
        <v>0.45091999999999999</v>
      </c>
      <c r="M2958" s="310">
        <v>0.404806</v>
      </c>
      <c r="N2958" s="310"/>
      <c r="O2958" s="310">
        <f t="shared" si="46"/>
        <v>10.226647742393327</v>
      </c>
      <c r="P2958" s="310">
        <v>10.226647742393325</v>
      </c>
      <c r="Q2958" s="309" t="s">
        <v>15063</v>
      </c>
      <c r="R2958" s="311"/>
    </row>
    <row r="2959" spans="1:18" s="312" customFormat="1" x14ac:dyDescent="0.3">
      <c r="A2959" s="307">
        <v>2956</v>
      </c>
      <c r="B2959" s="308" t="s">
        <v>5271</v>
      </c>
      <c r="C2959" s="308" t="s">
        <v>1380</v>
      </c>
      <c r="D2959" s="308" t="s">
        <v>1382</v>
      </c>
      <c r="E2959" s="308" t="s">
        <v>14831</v>
      </c>
      <c r="F2959" s="309" t="s">
        <v>12435</v>
      </c>
      <c r="G2959" s="309" t="s">
        <v>12446</v>
      </c>
      <c r="H2959" s="309" t="s">
        <v>12447</v>
      </c>
      <c r="I2959" s="309" t="s">
        <v>5701</v>
      </c>
      <c r="J2959" s="309" t="s">
        <v>15063</v>
      </c>
      <c r="K2959" s="310">
        <v>0.66120000000000001</v>
      </c>
      <c r="L2959" s="310">
        <v>0.66120000000000001</v>
      </c>
      <c r="M2959" s="310">
        <v>0.58533088</v>
      </c>
      <c r="N2959" s="310"/>
      <c r="O2959" s="310">
        <f t="shared" si="46"/>
        <v>11.474458560193588</v>
      </c>
      <c r="P2959" s="310">
        <v>11.4744585601936</v>
      </c>
      <c r="Q2959" s="309" t="s">
        <v>15063</v>
      </c>
      <c r="R2959" s="311"/>
    </row>
    <row r="2960" spans="1:18" s="312" customFormat="1" x14ac:dyDescent="0.3">
      <c r="A2960" s="307">
        <v>2957</v>
      </c>
      <c r="B2960" s="308" t="s">
        <v>5271</v>
      </c>
      <c r="C2960" s="308" t="s">
        <v>1380</v>
      </c>
      <c r="D2960" s="308" t="s">
        <v>1382</v>
      </c>
      <c r="E2960" s="308" t="s">
        <v>14831</v>
      </c>
      <c r="F2960" s="309" t="s">
        <v>12435</v>
      </c>
      <c r="G2960" s="309" t="s">
        <v>12448</v>
      </c>
      <c r="H2960" s="309" t="s">
        <v>12449</v>
      </c>
      <c r="I2960" s="309" t="s">
        <v>5701</v>
      </c>
      <c r="J2960" s="309" t="s">
        <v>15063</v>
      </c>
      <c r="K2960" s="310">
        <v>1.0563400000000001</v>
      </c>
      <c r="L2960" s="310">
        <v>1.0563400000000001</v>
      </c>
      <c r="M2960" s="310">
        <v>0.91531861000000014</v>
      </c>
      <c r="N2960" s="310"/>
      <c r="O2960" s="310">
        <f t="shared" si="46"/>
        <v>13.349999999999993</v>
      </c>
      <c r="P2960" s="310">
        <v>13.349999999999994</v>
      </c>
      <c r="Q2960" s="309" t="s">
        <v>15063</v>
      </c>
      <c r="R2960" s="311"/>
    </row>
    <row r="2961" spans="1:18" s="312" customFormat="1" x14ac:dyDescent="0.3">
      <c r="A2961" s="307">
        <v>2958</v>
      </c>
      <c r="B2961" s="308" t="s">
        <v>5271</v>
      </c>
      <c r="C2961" s="308" t="s">
        <v>1380</v>
      </c>
      <c r="D2961" s="308" t="s">
        <v>1382</v>
      </c>
      <c r="E2961" s="308" t="s">
        <v>14831</v>
      </c>
      <c r="F2961" s="309" t="s">
        <v>12435</v>
      </c>
      <c r="G2961" s="309" t="s">
        <v>12450</v>
      </c>
      <c r="H2961" s="309" t="s">
        <v>12451</v>
      </c>
      <c r="I2961" s="309" t="s">
        <v>5701</v>
      </c>
      <c r="J2961" s="309" t="s">
        <v>15063</v>
      </c>
      <c r="K2961" s="310">
        <v>0.55200000000000005</v>
      </c>
      <c r="L2961" s="310">
        <v>0.55200000000000005</v>
      </c>
      <c r="M2961" s="310">
        <v>0.4848768</v>
      </c>
      <c r="N2961" s="310"/>
      <c r="O2961" s="310">
        <f t="shared" si="46"/>
        <v>12.160000000000009</v>
      </c>
      <c r="P2961" s="310">
        <v>12.160000000000014</v>
      </c>
      <c r="Q2961" s="309" t="s">
        <v>15063</v>
      </c>
      <c r="R2961" s="311"/>
    </row>
    <row r="2962" spans="1:18" s="312" customFormat="1" x14ac:dyDescent="0.3">
      <c r="A2962" s="307">
        <v>2959</v>
      </c>
      <c r="B2962" s="308" t="s">
        <v>5271</v>
      </c>
      <c r="C2962" s="308" t="s">
        <v>1380</v>
      </c>
      <c r="D2962" s="308" t="s">
        <v>1382</v>
      </c>
      <c r="E2962" s="308" t="s">
        <v>14831</v>
      </c>
      <c r="F2962" s="309" t="s">
        <v>12435</v>
      </c>
      <c r="G2962" s="309" t="s">
        <v>12452</v>
      </c>
      <c r="H2962" s="309" t="s">
        <v>12453</v>
      </c>
      <c r="I2962" s="309" t="s">
        <v>5706</v>
      </c>
      <c r="J2962" s="309" t="s">
        <v>15063</v>
      </c>
      <c r="K2962" s="310">
        <v>0.96028000000000002</v>
      </c>
      <c r="L2962" s="310">
        <v>0.96028000000000002</v>
      </c>
      <c r="M2962" s="310">
        <v>0.81825458799999995</v>
      </c>
      <c r="N2962" s="310"/>
      <c r="O2962" s="310">
        <f t="shared" si="46"/>
        <v>14.790000000000006</v>
      </c>
      <c r="P2962" s="310">
        <v>42.705460337629873</v>
      </c>
      <c r="Q2962" s="309" t="s">
        <v>15063</v>
      </c>
      <c r="R2962" s="311"/>
    </row>
    <row r="2963" spans="1:18" s="312" customFormat="1" x14ac:dyDescent="0.3">
      <c r="A2963" s="307">
        <v>2960</v>
      </c>
      <c r="B2963" s="308" t="s">
        <v>5271</v>
      </c>
      <c r="C2963" s="308" t="s">
        <v>1380</v>
      </c>
      <c r="D2963" s="308" t="s">
        <v>1382</v>
      </c>
      <c r="E2963" s="308" t="s">
        <v>14831</v>
      </c>
      <c r="F2963" s="309" t="s">
        <v>12435</v>
      </c>
      <c r="G2963" s="309" t="s">
        <v>12454</v>
      </c>
      <c r="H2963" s="309" t="s">
        <v>12455</v>
      </c>
      <c r="I2963" s="309" t="s">
        <v>5706</v>
      </c>
      <c r="J2963" s="309" t="s">
        <v>15063</v>
      </c>
      <c r="K2963" s="310">
        <v>0.76949000000000001</v>
      </c>
      <c r="L2963" s="310">
        <v>0.76949000000000001</v>
      </c>
      <c r="M2963" s="310">
        <v>0.65929903200000006</v>
      </c>
      <c r="N2963" s="310"/>
      <c r="O2963" s="310">
        <f t="shared" si="46"/>
        <v>14.319999999999993</v>
      </c>
      <c r="P2963" s="310">
        <v>36.691910089417412</v>
      </c>
      <c r="Q2963" s="309" t="s">
        <v>15063</v>
      </c>
      <c r="R2963" s="311"/>
    </row>
    <row r="2964" spans="1:18" s="312" customFormat="1" x14ac:dyDescent="0.3">
      <c r="A2964" s="307">
        <v>2961</v>
      </c>
      <c r="B2964" s="308" t="s">
        <v>5271</v>
      </c>
      <c r="C2964" s="308" t="s">
        <v>1380</v>
      </c>
      <c r="D2964" s="308" t="s">
        <v>1382</v>
      </c>
      <c r="E2964" s="308" t="s">
        <v>14831</v>
      </c>
      <c r="F2964" s="309" t="s">
        <v>12435</v>
      </c>
      <c r="G2964" s="309" t="s">
        <v>12456</v>
      </c>
      <c r="H2964" s="309" t="s">
        <v>12457</v>
      </c>
      <c r="I2964" s="309" t="s">
        <v>5701</v>
      </c>
      <c r="J2964" s="309" t="s">
        <v>15063</v>
      </c>
      <c r="K2964" s="310">
        <v>0.31419999999999998</v>
      </c>
      <c r="L2964" s="310">
        <v>0.31419999999999998</v>
      </c>
      <c r="M2964" s="310">
        <v>0</v>
      </c>
      <c r="N2964" s="310"/>
      <c r="O2964" s="310">
        <f t="shared" si="46"/>
        <v>100</v>
      </c>
      <c r="P2964" s="310" t="e">
        <v>#DIV/0!</v>
      </c>
      <c r="Q2964" s="309" t="s">
        <v>15063</v>
      </c>
      <c r="R2964" s="311"/>
    </row>
    <row r="2965" spans="1:18" s="312" customFormat="1" x14ac:dyDescent="0.3">
      <c r="A2965" s="307">
        <v>2962</v>
      </c>
      <c r="B2965" s="308" t="s">
        <v>5271</v>
      </c>
      <c r="C2965" s="308" t="s">
        <v>1380</v>
      </c>
      <c r="D2965" s="308" t="s">
        <v>1382</v>
      </c>
      <c r="E2965" s="308" t="s">
        <v>14831</v>
      </c>
      <c r="F2965" s="309" t="s">
        <v>12435</v>
      </c>
      <c r="G2965" s="309" t="s">
        <v>12458</v>
      </c>
      <c r="H2965" s="309" t="s">
        <v>12459</v>
      </c>
      <c r="I2965" s="309" t="s">
        <v>5701</v>
      </c>
      <c r="J2965" s="309" t="s">
        <v>15063</v>
      </c>
      <c r="K2965" s="310">
        <v>0.28539999999999999</v>
      </c>
      <c r="L2965" s="310">
        <v>0.28539999999999999</v>
      </c>
      <c r="M2965" s="310">
        <v>0</v>
      </c>
      <c r="N2965" s="310"/>
      <c r="O2965" s="310">
        <f t="shared" si="46"/>
        <v>100</v>
      </c>
      <c r="P2965" s="310" t="e">
        <v>#DIV/0!</v>
      </c>
      <c r="Q2965" s="309" t="s">
        <v>15063</v>
      </c>
      <c r="R2965" s="311"/>
    </row>
    <row r="2966" spans="1:18" s="312" customFormat="1" x14ac:dyDescent="0.3">
      <c r="A2966" s="307">
        <v>2963</v>
      </c>
      <c r="B2966" s="308" t="s">
        <v>5271</v>
      </c>
      <c r="C2966" s="308" t="s">
        <v>1380</v>
      </c>
      <c r="D2966" s="308" t="s">
        <v>1382</v>
      </c>
      <c r="E2966" s="308" t="s">
        <v>14831</v>
      </c>
      <c r="F2966" s="309" t="s">
        <v>12435</v>
      </c>
      <c r="G2966" s="309" t="s">
        <v>12460</v>
      </c>
      <c r="H2966" s="309" t="s">
        <v>12461</v>
      </c>
      <c r="I2966" s="309" t="s">
        <v>5701</v>
      </c>
      <c r="J2966" s="309" t="s">
        <v>15063</v>
      </c>
      <c r="K2966" s="310">
        <v>0.5444</v>
      </c>
      <c r="L2966" s="310">
        <v>0.5444</v>
      </c>
      <c r="M2966" s="310">
        <v>0</v>
      </c>
      <c r="N2966" s="310"/>
      <c r="O2966" s="310">
        <f t="shared" si="46"/>
        <v>100</v>
      </c>
      <c r="P2966" s="310" t="e">
        <v>#DIV/0!</v>
      </c>
      <c r="Q2966" s="309" t="s">
        <v>15063</v>
      </c>
      <c r="R2966" s="311"/>
    </row>
    <row r="2967" spans="1:18" s="312" customFormat="1" x14ac:dyDescent="0.3">
      <c r="A2967" s="307">
        <v>2964</v>
      </c>
      <c r="B2967" s="308" t="s">
        <v>5271</v>
      </c>
      <c r="C2967" s="308" t="s">
        <v>1380</v>
      </c>
      <c r="D2967" s="308" t="s">
        <v>1382</v>
      </c>
      <c r="E2967" s="308" t="s">
        <v>14831</v>
      </c>
      <c r="F2967" s="309" t="s">
        <v>12435</v>
      </c>
      <c r="G2967" s="309" t="s">
        <v>12462</v>
      </c>
      <c r="H2967" s="309" t="s">
        <v>12463</v>
      </c>
      <c r="I2967" s="309" t="s">
        <v>5701</v>
      </c>
      <c r="J2967" s="309" t="s">
        <v>15063</v>
      </c>
      <c r="K2967" s="310">
        <v>0.1348</v>
      </c>
      <c r="L2967" s="310">
        <v>0.1348</v>
      </c>
      <c r="M2967" s="310">
        <v>0</v>
      </c>
      <c r="N2967" s="310"/>
      <c r="O2967" s="310">
        <f t="shared" si="46"/>
        <v>100</v>
      </c>
      <c r="P2967" s="310" t="e">
        <v>#DIV/0!</v>
      </c>
      <c r="Q2967" s="309" t="s">
        <v>15063</v>
      </c>
      <c r="R2967" s="311"/>
    </row>
    <row r="2968" spans="1:18" s="312" customFormat="1" x14ac:dyDescent="0.3">
      <c r="A2968" s="307">
        <v>2965</v>
      </c>
      <c r="B2968" s="308" t="s">
        <v>5271</v>
      </c>
      <c r="C2968" s="308" t="s">
        <v>1380</v>
      </c>
      <c r="D2968" s="308" t="s">
        <v>1382</v>
      </c>
      <c r="E2968" s="308" t="s">
        <v>14831</v>
      </c>
      <c r="F2968" s="309" t="s">
        <v>12464</v>
      </c>
      <c r="G2968" s="309" t="s">
        <v>12465</v>
      </c>
      <c r="H2968" s="309" t="s">
        <v>12466</v>
      </c>
      <c r="I2968" s="309" t="s">
        <v>5701</v>
      </c>
      <c r="J2968" s="309" t="s">
        <v>15063</v>
      </c>
      <c r="K2968" s="310">
        <v>1.39568</v>
      </c>
      <c r="L2968" s="310">
        <v>1.39568</v>
      </c>
      <c r="M2968" s="310">
        <v>1.194981216</v>
      </c>
      <c r="N2968" s="310"/>
      <c r="O2968" s="310">
        <f t="shared" si="46"/>
        <v>14.380000000000004</v>
      </c>
      <c r="P2968" s="310">
        <v>14.380000000000015</v>
      </c>
      <c r="Q2968" s="309" t="s">
        <v>15063</v>
      </c>
      <c r="R2968" s="311"/>
    </row>
    <row r="2969" spans="1:18" s="312" customFormat="1" x14ac:dyDescent="0.3">
      <c r="A2969" s="307">
        <v>2966</v>
      </c>
      <c r="B2969" s="308" t="s">
        <v>5271</v>
      </c>
      <c r="C2969" s="308" t="s">
        <v>1380</v>
      </c>
      <c r="D2969" s="308" t="s">
        <v>1382</v>
      </c>
      <c r="E2969" s="308" t="s">
        <v>14831</v>
      </c>
      <c r="F2969" s="309" t="s">
        <v>12464</v>
      </c>
      <c r="G2969" s="309" t="s">
        <v>12467</v>
      </c>
      <c r="H2969" s="309" t="s">
        <v>12468</v>
      </c>
      <c r="I2969" s="309" t="s">
        <v>5701</v>
      </c>
      <c r="J2969" s="309" t="s">
        <v>15063</v>
      </c>
      <c r="K2969" s="310">
        <v>5.8400000000000001E-2</v>
      </c>
      <c r="L2969" s="310">
        <v>5.8400000000000001E-2</v>
      </c>
      <c r="M2969" s="310">
        <v>5.0124720000000011E-2</v>
      </c>
      <c r="N2969" s="310"/>
      <c r="O2969" s="310">
        <f t="shared" si="46"/>
        <v>14.16999999999998</v>
      </c>
      <c r="P2969" s="310">
        <v>14.169999999999982</v>
      </c>
      <c r="Q2969" s="309" t="s">
        <v>15063</v>
      </c>
      <c r="R2969" s="311"/>
    </row>
    <row r="2970" spans="1:18" s="312" customFormat="1" x14ac:dyDescent="0.3">
      <c r="A2970" s="307">
        <v>2967</v>
      </c>
      <c r="B2970" s="308" t="s">
        <v>5271</v>
      </c>
      <c r="C2970" s="308" t="s">
        <v>1380</v>
      </c>
      <c r="D2970" s="308" t="s">
        <v>1382</v>
      </c>
      <c r="E2970" s="308" t="s">
        <v>14831</v>
      </c>
      <c r="F2970" s="309" t="s">
        <v>12464</v>
      </c>
      <c r="G2970" s="309" t="s">
        <v>12469</v>
      </c>
      <c r="H2970" s="309" t="s">
        <v>12470</v>
      </c>
      <c r="I2970" s="309" t="s">
        <v>5701</v>
      </c>
      <c r="J2970" s="309" t="s">
        <v>15063</v>
      </c>
      <c r="K2970" s="310">
        <v>0.93830000000000002</v>
      </c>
      <c r="L2970" s="310">
        <v>0.93830000000000002</v>
      </c>
      <c r="M2970" s="310">
        <v>0.84348900000000016</v>
      </c>
      <c r="N2970" s="310"/>
      <c r="O2970" s="310">
        <f t="shared" si="46"/>
        <v>10.104550783331542</v>
      </c>
      <c r="P2970" s="310">
        <v>10.104550783331545</v>
      </c>
      <c r="Q2970" s="309" t="s">
        <v>15063</v>
      </c>
      <c r="R2970" s="311"/>
    </row>
    <row r="2971" spans="1:18" s="312" customFormat="1" x14ac:dyDescent="0.3">
      <c r="A2971" s="307">
        <v>2968</v>
      </c>
      <c r="B2971" s="308" t="s">
        <v>5271</v>
      </c>
      <c r="C2971" s="308" t="s">
        <v>1380</v>
      </c>
      <c r="D2971" s="308" t="s">
        <v>1382</v>
      </c>
      <c r="E2971" s="308" t="s">
        <v>14831</v>
      </c>
      <c r="F2971" s="309" t="s">
        <v>12464</v>
      </c>
      <c r="G2971" s="309" t="s">
        <v>12471</v>
      </c>
      <c r="H2971" s="309" t="s">
        <v>12472</v>
      </c>
      <c r="I2971" s="309" t="s">
        <v>5701</v>
      </c>
      <c r="J2971" s="309" t="s">
        <v>15063</v>
      </c>
      <c r="K2971" s="310">
        <v>0.89203999999999994</v>
      </c>
      <c r="L2971" s="310">
        <v>0.89203999999999994</v>
      </c>
      <c r="M2971" s="310">
        <v>0.80147552</v>
      </c>
      <c r="N2971" s="310"/>
      <c r="O2971" s="310">
        <f t="shared" si="46"/>
        <v>10.152513340208955</v>
      </c>
      <c r="P2971" s="310">
        <v>10.152513340208957</v>
      </c>
      <c r="Q2971" s="309" t="s">
        <v>15063</v>
      </c>
      <c r="R2971" s="311"/>
    </row>
    <row r="2972" spans="1:18" s="312" customFormat="1" x14ac:dyDescent="0.3">
      <c r="A2972" s="307">
        <v>2969</v>
      </c>
      <c r="B2972" s="308" t="s">
        <v>5271</v>
      </c>
      <c r="C2972" s="308" t="s">
        <v>1380</v>
      </c>
      <c r="D2972" s="308" t="s">
        <v>1382</v>
      </c>
      <c r="E2972" s="308" t="s">
        <v>14831</v>
      </c>
      <c r="F2972" s="309" t="s">
        <v>12464</v>
      </c>
      <c r="G2972" s="309" t="s">
        <v>12473</v>
      </c>
      <c r="H2972" s="309" t="s">
        <v>12474</v>
      </c>
      <c r="I2972" s="309" t="s">
        <v>5701</v>
      </c>
      <c r="J2972" s="309" t="s">
        <v>15063</v>
      </c>
      <c r="K2972" s="310">
        <v>0.76123999999999992</v>
      </c>
      <c r="L2972" s="310">
        <v>0.76123999999999992</v>
      </c>
      <c r="M2972" s="310">
        <v>0.6843459999999999</v>
      </c>
      <c r="N2972" s="310"/>
      <c r="O2972" s="310">
        <f t="shared" si="46"/>
        <v>10.101150754032897</v>
      </c>
      <c r="P2972" s="310">
        <v>10.101150754032895</v>
      </c>
      <c r="Q2972" s="309" t="s">
        <v>15063</v>
      </c>
      <c r="R2972" s="311"/>
    </row>
    <row r="2973" spans="1:18" s="312" customFormat="1" x14ac:dyDescent="0.3">
      <c r="A2973" s="307">
        <v>2970</v>
      </c>
      <c r="B2973" s="308" t="s">
        <v>5271</v>
      </c>
      <c r="C2973" s="308" t="s">
        <v>1380</v>
      </c>
      <c r="D2973" s="308" t="s">
        <v>1382</v>
      </c>
      <c r="E2973" s="308" t="s">
        <v>14831</v>
      </c>
      <c r="F2973" s="309" t="s">
        <v>12464</v>
      </c>
      <c r="G2973" s="309" t="s">
        <v>12475</v>
      </c>
      <c r="H2973" s="309" t="s">
        <v>12476</v>
      </c>
      <c r="I2973" s="309" t="s">
        <v>5701</v>
      </c>
      <c r="J2973" s="309" t="s">
        <v>15063</v>
      </c>
      <c r="K2973" s="310">
        <v>0.85093999999999992</v>
      </c>
      <c r="L2973" s="310">
        <v>0.85093999999999992</v>
      </c>
      <c r="M2973" s="310">
        <v>0.76344080000000003</v>
      </c>
      <c r="N2973" s="310"/>
      <c r="O2973" s="310">
        <f t="shared" si="46"/>
        <v>10.282652125884303</v>
      </c>
      <c r="P2973" s="310">
        <v>10.282652125884306</v>
      </c>
      <c r="Q2973" s="309" t="s">
        <v>15063</v>
      </c>
      <c r="R2973" s="311"/>
    </row>
    <row r="2974" spans="1:18" s="312" customFormat="1" x14ac:dyDescent="0.3">
      <c r="A2974" s="307">
        <v>2971</v>
      </c>
      <c r="B2974" s="308" t="s">
        <v>5271</v>
      </c>
      <c r="C2974" s="308" t="s">
        <v>1380</v>
      </c>
      <c r="D2974" s="308" t="s">
        <v>1382</v>
      </c>
      <c r="E2974" s="308" t="s">
        <v>14831</v>
      </c>
      <c r="F2974" s="309" t="s">
        <v>12464</v>
      </c>
      <c r="G2974" s="309" t="s">
        <v>12477</v>
      </c>
      <c r="H2974" s="309" t="s">
        <v>12478</v>
      </c>
      <c r="I2974" s="309" t="s">
        <v>5701</v>
      </c>
      <c r="J2974" s="309" t="s">
        <v>15063</v>
      </c>
      <c r="K2974" s="310">
        <v>0.76950000000000007</v>
      </c>
      <c r="L2974" s="310">
        <v>0.76950000000000007</v>
      </c>
      <c r="M2974" s="310">
        <v>0.69284031999999995</v>
      </c>
      <c r="N2974" s="310"/>
      <c r="O2974" s="310">
        <f t="shared" si="46"/>
        <v>9.9622716049382856</v>
      </c>
      <c r="P2974" s="310">
        <v>9.9622716049382891</v>
      </c>
      <c r="Q2974" s="309" t="s">
        <v>15063</v>
      </c>
      <c r="R2974" s="311"/>
    </row>
    <row r="2975" spans="1:18" s="312" customFormat="1" x14ac:dyDescent="0.3">
      <c r="A2975" s="307">
        <v>2972</v>
      </c>
      <c r="B2975" s="308" t="s">
        <v>5271</v>
      </c>
      <c r="C2975" s="308" t="s">
        <v>1380</v>
      </c>
      <c r="D2975" s="308" t="s">
        <v>1382</v>
      </c>
      <c r="E2975" s="308" t="s">
        <v>14831</v>
      </c>
      <c r="F2975" s="309" t="s">
        <v>12464</v>
      </c>
      <c r="G2975" s="309" t="s">
        <v>12479</v>
      </c>
      <c r="H2975" s="309" t="s">
        <v>12480</v>
      </c>
      <c r="I2975" s="309" t="s">
        <v>5701</v>
      </c>
      <c r="J2975" s="309" t="s">
        <v>15063</v>
      </c>
      <c r="K2975" s="310">
        <v>0.81132000000000004</v>
      </c>
      <c r="L2975" s="310">
        <v>0.81132000000000004</v>
      </c>
      <c r="M2975" s="310">
        <v>0.72965340000000012</v>
      </c>
      <c r="N2975" s="310"/>
      <c r="O2975" s="310">
        <f t="shared" si="46"/>
        <v>10.065892619434985</v>
      </c>
      <c r="P2975" s="310">
        <v>10.06589261943498</v>
      </c>
      <c r="Q2975" s="309" t="s">
        <v>15063</v>
      </c>
      <c r="R2975" s="311"/>
    </row>
    <row r="2976" spans="1:18" s="312" customFormat="1" x14ac:dyDescent="0.3">
      <c r="A2976" s="307">
        <v>2973</v>
      </c>
      <c r="B2976" s="308" t="s">
        <v>5271</v>
      </c>
      <c r="C2976" s="308" t="s">
        <v>1380</v>
      </c>
      <c r="D2976" s="308" t="s">
        <v>1382</v>
      </c>
      <c r="E2976" s="308" t="s">
        <v>14831</v>
      </c>
      <c r="F2976" s="309" t="s">
        <v>12464</v>
      </c>
      <c r="G2976" s="309" t="s">
        <v>12481</v>
      </c>
      <c r="H2976" s="309" t="s">
        <v>12482</v>
      </c>
      <c r="I2976" s="309" t="s">
        <v>5706</v>
      </c>
      <c r="J2976" s="309" t="s">
        <v>15063</v>
      </c>
      <c r="K2976" s="310">
        <v>0.56867999999999996</v>
      </c>
      <c r="L2976" s="310">
        <v>0.56867999999999996</v>
      </c>
      <c r="M2976" s="310">
        <v>0.51890639999999999</v>
      </c>
      <c r="N2976" s="310"/>
      <c r="O2976" s="310">
        <f t="shared" si="46"/>
        <v>8.752479426039244</v>
      </c>
      <c r="P2976" s="310">
        <v>54.594064002615504</v>
      </c>
      <c r="Q2976" s="309" t="s">
        <v>15063</v>
      </c>
      <c r="R2976" s="311"/>
    </row>
    <row r="2977" spans="1:18" s="312" customFormat="1" x14ac:dyDescent="0.3">
      <c r="A2977" s="307">
        <v>2974</v>
      </c>
      <c r="B2977" s="308" t="s">
        <v>5271</v>
      </c>
      <c r="C2977" s="308" t="s">
        <v>1380</v>
      </c>
      <c r="D2977" s="308" t="s">
        <v>1382</v>
      </c>
      <c r="E2977" s="308" t="s">
        <v>14831</v>
      </c>
      <c r="F2977" s="309" t="s">
        <v>12464</v>
      </c>
      <c r="G2977" s="309" t="s">
        <v>12483</v>
      </c>
      <c r="H2977" s="309" t="s">
        <v>12484</v>
      </c>
      <c r="I2977" s="309" t="s">
        <v>5706</v>
      </c>
      <c r="J2977" s="309" t="s">
        <v>15063</v>
      </c>
      <c r="K2977" s="310">
        <v>0.50846999999999998</v>
      </c>
      <c r="L2977" s="310">
        <v>0.50846999999999998</v>
      </c>
      <c r="M2977" s="310">
        <v>0.45607550000000002</v>
      </c>
      <c r="N2977" s="310"/>
      <c r="O2977" s="310">
        <f t="shared" si="46"/>
        <v>10.304344405766312</v>
      </c>
      <c r="P2977" s="310">
        <v>22.686437371973923</v>
      </c>
      <c r="Q2977" s="309" t="s">
        <v>15063</v>
      </c>
      <c r="R2977" s="311"/>
    </row>
    <row r="2978" spans="1:18" s="312" customFormat="1" x14ac:dyDescent="0.3">
      <c r="A2978" s="307">
        <v>2975</v>
      </c>
      <c r="B2978" s="308" t="s">
        <v>5271</v>
      </c>
      <c r="C2978" s="308" t="s">
        <v>1380</v>
      </c>
      <c r="D2978" s="308" t="s">
        <v>1382</v>
      </c>
      <c r="E2978" s="308" t="s">
        <v>14831</v>
      </c>
      <c r="F2978" s="309" t="s">
        <v>12464</v>
      </c>
      <c r="G2978" s="309" t="s">
        <v>12485</v>
      </c>
      <c r="H2978" s="309" t="s">
        <v>12486</v>
      </c>
      <c r="I2978" s="309" t="s">
        <v>5706</v>
      </c>
      <c r="J2978" s="309" t="s">
        <v>15063</v>
      </c>
      <c r="K2978" s="310">
        <v>0.37716</v>
      </c>
      <c r="L2978" s="310">
        <v>0.37716</v>
      </c>
      <c r="M2978" s="310">
        <v>0.33164899999999997</v>
      </c>
      <c r="N2978" s="310"/>
      <c r="O2978" s="310">
        <f t="shared" si="46"/>
        <v>12.066762116873482</v>
      </c>
      <c r="P2978" s="310">
        <v>16.877759818311478</v>
      </c>
      <c r="Q2978" s="309" t="s">
        <v>15063</v>
      </c>
      <c r="R2978" s="311"/>
    </row>
    <row r="2979" spans="1:18" s="312" customFormat="1" x14ac:dyDescent="0.3">
      <c r="A2979" s="307">
        <v>2976</v>
      </c>
      <c r="B2979" s="308" t="s">
        <v>5271</v>
      </c>
      <c r="C2979" s="308" t="s">
        <v>1380</v>
      </c>
      <c r="D2979" s="308" t="s">
        <v>1382</v>
      </c>
      <c r="E2979" s="308" t="s">
        <v>14831</v>
      </c>
      <c r="F2979" s="309" t="s">
        <v>12464</v>
      </c>
      <c r="G2979" s="309" t="s">
        <v>12487</v>
      </c>
      <c r="H2979" s="309" t="s">
        <v>12488</v>
      </c>
      <c r="I2979" s="309" t="s">
        <v>5706</v>
      </c>
      <c r="J2979" s="309" t="s">
        <v>15063</v>
      </c>
      <c r="K2979" s="310">
        <v>0.39788000000000001</v>
      </c>
      <c r="L2979" s="310">
        <v>0.39788000000000001</v>
      </c>
      <c r="M2979" s="310">
        <v>0.33998846000000005</v>
      </c>
      <c r="N2979" s="310"/>
      <c r="O2979" s="310">
        <f t="shared" si="46"/>
        <v>14.54999999999999</v>
      </c>
      <c r="P2979" s="310">
        <v>34.959981506853246</v>
      </c>
      <c r="Q2979" s="309" t="s">
        <v>15063</v>
      </c>
      <c r="R2979" s="311"/>
    </row>
    <row r="2980" spans="1:18" s="312" customFormat="1" x14ac:dyDescent="0.3">
      <c r="A2980" s="307">
        <v>2977</v>
      </c>
      <c r="B2980" s="308" t="s">
        <v>5271</v>
      </c>
      <c r="C2980" s="308" t="s">
        <v>1380</v>
      </c>
      <c r="D2980" s="308" t="s">
        <v>1382</v>
      </c>
      <c r="E2980" s="308" t="s">
        <v>14831</v>
      </c>
      <c r="F2980" s="309" t="s">
        <v>12464</v>
      </c>
      <c r="G2980" s="309" t="s">
        <v>12489</v>
      </c>
      <c r="H2980" s="309" t="s">
        <v>12490</v>
      </c>
      <c r="I2980" s="309" t="s">
        <v>2414</v>
      </c>
      <c r="J2980" s="309" t="s">
        <v>15063</v>
      </c>
      <c r="K2980" s="310">
        <v>1.45842</v>
      </c>
      <c r="L2980" s="310">
        <v>1.45842</v>
      </c>
      <c r="M2980" s="310">
        <v>1.4528000000000001</v>
      </c>
      <c r="N2980" s="310"/>
      <c r="O2980" s="310">
        <f t="shared" si="46"/>
        <v>0.38534852785891294</v>
      </c>
      <c r="P2980" s="310">
        <v>10.083540300630833</v>
      </c>
      <c r="Q2980" s="309" t="s">
        <v>15063</v>
      </c>
      <c r="R2980" s="311"/>
    </row>
    <row r="2981" spans="1:18" s="312" customFormat="1" x14ac:dyDescent="0.3">
      <c r="A2981" s="307">
        <v>2978</v>
      </c>
      <c r="B2981" s="308" t="s">
        <v>5271</v>
      </c>
      <c r="C2981" s="308" t="s">
        <v>1380</v>
      </c>
      <c r="D2981" s="308" t="s">
        <v>1382</v>
      </c>
      <c r="E2981" s="308" t="s">
        <v>14831</v>
      </c>
      <c r="F2981" s="309" t="s">
        <v>12464</v>
      </c>
      <c r="G2981" s="309" t="s">
        <v>12491</v>
      </c>
      <c r="H2981" s="309" t="s">
        <v>12492</v>
      </c>
      <c r="I2981" s="309" t="s">
        <v>5701</v>
      </c>
      <c r="J2981" s="309" t="s">
        <v>15063</v>
      </c>
      <c r="K2981" s="310">
        <v>1.127</v>
      </c>
      <c r="L2981" s="310">
        <v>1.127</v>
      </c>
      <c r="M2981" s="310">
        <v>0</v>
      </c>
      <c r="N2981" s="310"/>
      <c r="O2981" s="310">
        <f t="shared" si="46"/>
        <v>100</v>
      </c>
      <c r="P2981" s="310" t="e">
        <v>#DIV/0!</v>
      </c>
      <c r="Q2981" s="309" t="s">
        <v>15063</v>
      </c>
      <c r="R2981" s="311"/>
    </row>
    <row r="2982" spans="1:18" s="312" customFormat="1" x14ac:dyDescent="0.3">
      <c r="A2982" s="307">
        <v>2979</v>
      </c>
      <c r="B2982" s="308" t="s">
        <v>5271</v>
      </c>
      <c r="C2982" s="308" t="s">
        <v>1380</v>
      </c>
      <c r="D2982" s="308" t="s">
        <v>1382</v>
      </c>
      <c r="E2982" s="308" t="s">
        <v>14831</v>
      </c>
      <c r="F2982" s="309" t="s">
        <v>12464</v>
      </c>
      <c r="G2982" s="309" t="s">
        <v>12493</v>
      </c>
      <c r="H2982" s="309" t="s">
        <v>12494</v>
      </c>
      <c r="I2982" s="309" t="s">
        <v>5701</v>
      </c>
      <c r="J2982" s="309" t="s">
        <v>15063</v>
      </c>
      <c r="K2982" s="310">
        <v>0.6</v>
      </c>
      <c r="L2982" s="310">
        <v>0.6</v>
      </c>
      <c r="M2982" s="310">
        <v>0</v>
      </c>
      <c r="N2982" s="310"/>
      <c r="O2982" s="310">
        <f t="shared" si="46"/>
        <v>100</v>
      </c>
      <c r="P2982" s="310" t="e">
        <v>#DIV/0!</v>
      </c>
      <c r="Q2982" s="309" t="s">
        <v>15063</v>
      </c>
      <c r="R2982" s="311"/>
    </row>
    <row r="2983" spans="1:18" s="312" customFormat="1" x14ac:dyDescent="0.3">
      <c r="A2983" s="307">
        <v>2980</v>
      </c>
      <c r="B2983" s="308" t="s">
        <v>5271</v>
      </c>
      <c r="C2983" s="308" t="s">
        <v>1380</v>
      </c>
      <c r="D2983" s="308" t="s">
        <v>1382</v>
      </c>
      <c r="E2983" s="308" t="s">
        <v>14831</v>
      </c>
      <c r="F2983" s="309" t="s">
        <v>12495</v>
      </c>
      <c r="G2983" s="309" t="s">
        <v>12496</v>
      </c>
      <c r="H2983" s="309" t="s">
        <v>12497</v>
      </c>
      <c r="I2983" s="309" t="s">
        <v>5701</v>
      </c>
      <c r="J2983" s="309" t="s">
        <v>15063</v>
      </c>
      <c r="K2983" s="310">
        <v>1.7547200000000001</v>
      </c>
      <c r="L2983" s="310">
        <v>1.7547200000000001</v>
      </c>
      <c r="M2983" s="310">
        <v>1.5826503999999999</v>
      </c>
      <c r="N2983" s="310"/>
      <c r="O2983" s="310">
        <f t="shared" si="46"/>
        <v>9.8061001185374383</v>
      </c>
      <c r="P2983" s="310">
        <v>9.8061001185374526</v>
      </c>
      <c r="Q2983" s="309" t="s">
        <v>15063</v>
      </c>
      <c r="R2983" s="311"/>
    </row>
    <row r="2984" spans="1:18" s="312" customFormat="1" x14ac:dyDescent="0.3">
      <c r="A2984" s="307">
        <v>2981</v>
      </c>
      <c r="B2984" s="308" t="s">
        <v>5271</v>
      </c>
      <c r="C2984" s="308" t="s">
        <v>1380</v>
      </c>
      <c r="D2984" s="308" t="s">
        <v>1382</v>
      </c>
      <c r="E2984" s="308" t="s">
        <v>14831</v>
      </c>
      <c r="F2984" s="309" t="s">
        <v>12495</v>
      </c>
      <c r="G2984" s="309" t="s">
        <v>12498</v>
      </c>
      <c r="H2984" s="309" t="s">
        <v>12499</v>
      </c>
      <c r="I2984" s="309" t="s">
        <v>5701</v>
      </c>
      <c r="J2984" s="309" t="s">
        <v>15063</v>
      </c>
      <c r="K2984" s="310">
        <v>1.4688400000000001</v>
      </c>
      <c r="L2984" s="310">
        <v>1.4688400000000001</v>
      </c>
      <c r="M2984" s="310">
        <v>1.3211116399999998</v>
      </c>
      <c r="N2984" s="310"/>
      <c r="O2984" s="310">
        <f t="shared" si="46"/>
        <v>10.057484817951602</v>
      </c>
      <c r="P2984" s="310">
        <v>10.057484817951611</v>
      </c>
      <c r="Q2984" s="309" t="s">
        <v>15063</v>
      </c>
      <c r="R2984" s="311"/>
    </row>
    <row r="2985" spans="1:18" s="312" customFormat="1" x14ac:dyDescent="0.3">
      <c r="A2985" s="307">
        <v>2982</v>
      </c>
      <c r="B2985" s="308" t="s">
        <v>5271</v>
      </c>
      <c r="C2985" s="308" t="s">
        <v>1380</v>
      </c>
      <c r="D2985" s="308" t="s">
        <v>1382</v>
      </c>
      <c r="E2985" s="308" t="s">
        <v>14831</v>
      </c>
      <c r="F2985" s="309" t="s">
        <v>12495</v>
      </c>
      <c r="G2985" s="309" t="s">
        <v>12500</v>
      </c>
      <c r="H2985" s="309" t="s">
        <v>12501</v>
      </c>
      <c r="I2985" s="309" t="s">
        <v>5701</v>
      </c>
      <c r="J2985" s="309" t="s">
        <v>15063</v>
      </c>
      <c r="K2985" s="310">
        <v>1.3942400000000001</v>
      </c>
      <c r="L2985" s="310">
        <v>1.3942400000000001</v>
      </c>
      <c r="M2985" s="310">
        <v>1.186358816</v>
      </c>
      <c r="N2985" s="310"/>
      <c r="O2985" s="310">
        <f t="shared" si="46"/>
        <v>14.910000000000007</v>
      </c>
      <c r="P2985" s="310">
        <v>14.91</v>
      </c>
      <c r="Q2985" s="309" t="s">
        <v>15063</v>
      </c>
      <c r="R2985" s="311"/>
    </row>
    <row r="2986" spans="1:18" s="312" customFormat="1" x14ac:dyDescent="0.3">
      <c r="A2986" s="307">
        <v>2983</v>
      </c>
      <c r="B2986" s="308" t="s">
        <v>5271</v>
      </c>
      <c r="C2986" s="308" t="s">
        <v>1380</v>
      </c>
      <c r="D2986" s="308" t="s">
        <v>1382</v>
      </c>
      <c r="E2986" s="308" t="s">
        <v>14831</v>
      </c>
      <c r="F2986" s="309" t="s">
        <v>12495</v>
      </c>
      <c r="G2986" s="309" t="s">
        <v>12502</v>
      </c>
      <c r="H2986" s="309" t="s">
        <v>12503</v>
      </c>
      <c r="I2986" s="309" t="s">
        <v>5701</v>
      </c>
      <c r="J2986" s="309" t="s">
        <v>15063</v>
      </c>
      <c r="K2986" s="310">
        <v>0.8835599999999999</v>
      </c>
      <c r="L2986" s="310">
        <v>0.8835599999999999</v>
      </c>
      <c r="M2986" s="310">
        <v>0.79338357000000004</v>
      </c>
      <c r="N2986" s="310"/>
      <c r="O2986" s="310">
        <f t="shared" si="46"/>
        <v>10.206033546108909</v>
      </c>
      <c r="P2986" s="310">
        <v>10.206033546108916</v>
      </c>
      <c r="Q2986" s="309" t="s">
        <v>15063</v>
      </c>
      <c r="R2986" s="311"/>
    </row>
    <row r="2987" spans="1:18" s="312" customFormat="1" x14ac:dyDescent="0.3">
      <c r="A2987" s="307">
        <v>2984</v>
      </c>
      <c r="B2987" s="308" t="s">
        <v>5271</v>
      </c>
      <c r="C2987" s="308" t="s">
        <v>1380</v>
      </c>
      <c r="D2987" s="308" t="s">
        <v>1382</v>
      </c>
      <c r="E2987" s="308" t="s">
        <v>14831</v>
      </c>
      <c r="F2987" s="309" t="s">
        <v>12495</v>
      </c>
      <c r="G2987" s="309" t="s">
        <v>12504</v>
      </c>
      <c r="H2987" s="309" t="s">
        <v>12505</v>
      </c>
      <c r="I2987" s="309" t="s">
        <v>5701</v>
      </c>
      <c r="J2987" s="309" t="s">
        <v>15063</v>
      </c>
      <c r="K2987" s="310">
        <v>1.0784400000000001</v>
      </c>
      <c r="L2987" s="310">
        <v>1.0784400000000001</v>
      </c>
      <c r="M2987" s="310">
        <v>0.97075444</v>
      </c>
      <c r="N2987" s="310"/>
      <c r="O2987" s="310">
        <f t="shared" si="46"/>
        <v>9.9853084084418278</v>
      </c>
      <c r="P2987" s="310">
        <v>9.9853084084418171</v>
      </c>
      <c r="Q2987" s="309" t="s">
        <v>15063</v>
      </c>
      <c r="R2987" s="311"/>
    </row>
    <row r="2988" spans="1:18" s="312" customFormat="1" x14ac:dyDescent="0.3">
      <c r="A2988" s="307">
        <v>2985</v>
      </c>
      <c r="B2988" s="308" t="s">
        <v>5271</v>
      </c>
      <c r="C2988" s="308" t="s">
        <v>1380</v>
      </c>
      <c r="D2988" s="308" t="s">
        <v>1382</v>
      </c>
      <c r="E2988" s="308" t="s">
        <v>14831</v>
      </c>
      <c r="F2988" s="309" t="s">
        <v>12495</v>
      </c>
      <c r="G2988" s="309" t="s">
        <v>12506</v>
      </c>
      <c r="H2988" s="309" t="s">
        <v>12507</v>
      </c>
      <c r="I2988" s="309" t="s">
        <v>5701</v>
      </c>
      <c r="J2988" s="309" t="s">
        <v>15063</v>
      </c>
      <c r="K2988" s="310">
        <v>2.41804</v>
      </c>
      <c r="L2988" s="310">
        <v>2.41804</v>
      </c>
      <c r="M2988" s="310">
        <v>2.1261825719999998</v>
      </c>
      <c r="N2988" s="310"/>
      <c r="O2988" s="310">
        <f t="shared" si="46"/>
        <v>12.070000000000006</v>
      </c>
      <c r="P2988" s="310">
        <v>12.070000000000004</v>
      </c>
      <c r="Q2988" s="309" t="s">
        <v>15063</v>
      </c>
      <c r="R2988" s="311"/>
    </row>
    <row r="2989" spans="1:18" s="312" customFormat="1" x14ac:dyDescent="0.3">
      <c r="A2989" s="307">
        <v>2986</v>
      </c>
      <c r="B2989" s="308" t="s">
        <v>5271</v>
      </c>
      <c r="C2989" s="308" t="s">
        <v>1380</v>
      </c>
      <c r="D2989" s="308" t="s">
        <v>1382</v>
      </c>
      <c r="E2989" s="308" t="s">
        <v>14831</v>
      </c>
      <c r="F2989" s="309" t="s">
        <v>12495</v>
      </c>
      <c r="G2989" s="309" t="s">
        <v>12508</v>
      </c>
      <c r="H2989" s="309" t="s">
        <v>12509</v>
      </c>
      <c r="I2989" s="309" t="s">
        <v>5701</v>
      </c>
      <c r="J2989" s="309" t="s">
        <v>15063</v>
      </c>
      <c r="K2989" s="310">
        <v>1.4472800000000001</v>
      </c>
      <c r="L2989" s="310">
        <v>1.4472800000000001</v>
      </c>
      <c r="M2989" s="310">
        <v>1.2423451520000002</v>
      </c>
      <c r="N2989" s="310"/>
      <c r="O2989" s="310">
        <f t="shared" si="46"/>
        <v>14.159999999999995</v>
      </c>
      <c r="P2989" s="310">
        <v>14.159999999999995</v>
      </c>
      <c r="Q2989" s="309" t="s">
        <v>15063</v>
      </c>
      <c r="R2989" s="311"/>
    </row>
    <row r="2990" spans="1:18" s="312" customFormat="1" x14ac:dyDescent="0.3">
      <c r="A2990" s="307">
        <v>2987</v>
      </c>
      <c r="B2990" s="308" t="s">
        <v>5271</v>
      </c>
      <c r="C2990" s="308" t="s">
        <v>1380</v>
      </c>
      <c r="D2990" s="308" t="s">
        <v>1382</v>
      </c>
      <c r="E2990" s="308" t="s">
        <v>14831</v>
      </c>
      <c r="F2990" s="309" t="s">
        <v>12495</v>
      </c>
      <c r="G2990" s="309" t="s">
        <v>12510</v>
      </c>
      <c r="H2990" s="309" t="s">
        <v>12511</v>
      </c>
      <c r="I2990" s="309" t="s">
        <v>5701</v>
      </c>
      <c r="J2990" s="309" t="s">
        <v>15063</v>
      </c>
      <c r="K2990" s="310">
        <v>2.5554800000000002</v>
      </c>
      <c r="L2990" s="310">
        <v>2.5554800000000002</v>
      </c>
      <c r="M2990" s="310">
        <v>2.1752245760000002</v>
      </c>
      <c r="N2990" s="310"/>
      <c r="O2990" s="310">
        <f t="shared" si="46"/>
        <v>14.879999999999999</v>
      </c>
      <c r="P2990" s="310">
        <v>14.880000000000015</v>
      </c>
      <c r="Q2990" s="309" t="s">
        <v>15063</v>
      </c>
      <c r="R2990" s="311"/>
    </row>
    <row r="2991" spans="1:18" s="312" customFormat="1" x14ac:dyDescent="0.3">
      <c r="A2991" s="307">
        <v>2988</v>
      </c>
      <c r="B2991" s="308" t="s">
        <v>5271</v>
      </c>
      <c r="C2991" s="308" t="s">
        <v>1380</v>
      </c>
      <c r="D2991" s="308" t="s">
        <v>1382</v>
      </c>
      <c r="E2991" s="308" t="s">
        <v>14831</v>
      </c>
      <c r="F2991" s="309" t="s">
        <v>12495</v>
      </c>
      <c r="G2991" s="309" t="s">
        <v>12512</v>
      </c>
      <c r="H2991" s="309" t="s">
        <v>12513</v>
      </c>
      <c r="I2991" s="309" t="s">
        <v>5701</v>
      </c>
      <c r="J2991" s="309" t="s">
        <v>15063</v>
      </c>
      <c r="K2991" s="310">
        <v>1.2627600000000001</v>
      </c>
      <c r="L2991" s="310">
        <v>1.2627600000000001</v>
      </c>
      <c r="M2991" s="310">
        <v>1.109208384</v>
      </c>
      <c r="N2991" s="310"/>
      <c r="O2991" s="310">
        <f t="shared" si="46"/>
        <v>12.160000000000009</v>
      </c>
      <c r="P2991" s="310">
        <v>12.160000000000014</v>
      </c>
      <c r="Q2991" s="309" t="s">
        <v>15063</v>
      </c>
      <c r="R2991" s="311"/>
    </row>
    <row r="2992" spans="1:18" s="312" customFormat="1" x14ac:dyDescent="0.3">
      <c r="A2992" s="307">
        <v>2989</v>
      </c>
      <c r="B2992" s="308" t="s">
        <v>5271</v>
      </c>
      <c r="C2992" s="308" t="s">
        <v>1380</v>
      </c>
      <c r="D2992" s="308" t="s">
        <v>1382</v>
      </c>
      <c r="E2992" s="308" t="s">
        <v>14831</v>
      </c>
      <c r="F2992" s="309" t="s">
        <v>12495</v>
      </c>
      <c r="G2992" s="309" t="s">
        <v>12514</v>
      </c>
      <c r="H2992" s="309" t="s">
        <v>12515</v>
      </c>
      <c r="I2992" s="309" t="s">
        <v>5701</v>
      </c>
      <c r="J2992" s="309" t="s">
        <v>15063</v>
      </c>
      <c r="K2992" s="310">
        <v>1.20248</v>
      </c>
      <c r="L2992" s="310">
        <v>1.20248</v>
      </c>
      <c r="M2992" s="310">
        <v>1.0267976720000001</v>
      </c>
      <c r="N2992" s="310"/>
      <c r="O2992" s="310">
        <f t="shared" si="46"/>
        <v>14.609999999999996</v>
      </c>
      <c r="P2992" s="310">
        <v>14.610000000000001</v>
      </c>
      <c r="Q2992" s="309" t="s">
        <v>15063</v>
      </c>
      <c r="R2992" s="311"/>
    </row>
    <row r="2993" spans="1:18" s="312" customFormat="1" x14ac:dyDescent="0.3">
      <c r="A2993" s="307">
        <v>2990</v>
      </c>
      <c r="B2993" s="308" t="s">
        <v>5271</v>
      </c>
      <c r="C2993" s="308" t="s">
        <v>1380</v>
      </c>
      <c r="D2993" s="308" t="s">
        <v>1382</v>
      </c>
      <c r="E2993" s="308" t="s">
        <v>14831</v>
      </c>
      <c r="F2993" s="309" t="s">
        <v>12495</v>
      </c>
      <c r="G2993" s="309" t="s">
        <v>12516</v>
      </c>
      <c r="H2993" s="309" t="s">
        <v>12517</v>
      </c>
      <c r="I2993" s="309" t="s">
        <v>5706</v>
      </c>
      <c r="J2993" s="309" t="s">
        <v>15063</v>
      </c>
      <c r="K2993" s="310">
        <v>0.39971000000000001</v>
      </c>
      <c r="L2993" s="310">
        <v>0.39971000000000001</v>
      </c>
      <c r="M2993" s="310">
        <v>0.36251690000000003</v>
      </c>
      <c r="N2993" s="310"/>
      <c r="O2993" s="310">
        <f t="shared" si="46"/>
        <v>9.3050211403267316</v>
      </c>
      <c r="P2993" s="310">
        <v>33.018415404023749</v>
      </c>
      <c r="Q2993" s="309" t="s">
        <v>15063</v>
      </c>
      <c r="R2993" s="311"/>
    </row>
    <row r="2994" spans="1:18" s="312" customFormat="1" x14ac:dyDescent="0.3">
      <c r="A2994" s="307">
        <v>2991</v>
      </c>
      <c r="B2994" s="308" t="s">
        <v>5271</v>
      </c>
      <c r="C2994" s="308" t="s">
        <v>1380</v>
      </c>
      <c r="D2994" s="308" t="s">
        <v>1382</v>
      </c>
      <c r="E2994" s="308" t="s">
        <v>14831</v>
      </c>
      <c r="F2994" s="309" t="s">
        <v>12495</v>
      </c>
      <c r="G2994" s="309" t="s">
        <v>12518</v>
      </c>
      <c r="H2994" s="309" t="s">
        <v>12519</v>
      </c>
      <c r="I2994" s="309" t="s">
        <v>3759</v>
      </c>
      <c r="J2994" s="309" t="s">
        <v>15063</v>
      </c>
      <c r="K2994" s="310">
        <v>0.53742999999999996</v>
      </c>
      <c r="L2994" s="310">
        <v>0.53742999999999996</v>
      </c>
      <c r="M2994" s="310">
        <v>0.49731449999999999</v>
      </c>
      <c r="N2994" s="310"/>
      <c r="O2994" s="310">
        <f t="shared" si="46"/>
        <v>7.4643209348194128</v>
      </c>
      <c r="P2994" s="310">
        <v>20.717038879307616</v>
      </c>
      <c r="Q2994" s="309" t="s">
        <v>15063</v>
      </c>
      <c r="R2994" s="311"/>
    </row>
    <row r="2995" spans="1:18" s="312" customFormat="1" x14ac:dyDescent="0.3">
      <c r="A2995" s="307">
        <v>2992</v>
      </c>
      <c r="B2995" s="308" t="s">
        <v>5271</v>
      </c>
      <c r="C2995" s="308" t="s">
        <v>1380</v>
      </c>
      <c r="D2995" s="308" t="s">
        <v>1382</v>
      </c>
      <c r="E2995" s="308" t="s">
        <v>14831</v>
      </c>
      <c r="F2995" s="309" t="s">
        <v>12520</v>
      </c>
      <c r="G2995" s="309" t="s">
        <v>12521</v>
      </c>
      <c r="H2995" s="309" t="s">
        <v>12522</v>
      </c>
      <c r="I2995" s="309" t="s">
        <v>5701</v>
      </c>
      <c r="J2995" s="309" t="s">
        <v>15063</v>
      </c>
      <c r="K2995" s="310">
        <v>1.4599799999999998</v>
      </c>
      <c r="L2995" s="310">
        <v>1.4599799999999998</v>
      </c>
      <c r="M2995" s="310">
        <v>1.2894543359999999</v>
      </c>
      <c r="N2995" s="310"/>
      <c r="O2995" s="310">
        <f t="shared" si="46"/>
        <v>11.679999999999994</v>
      </c>
      <c r="P2995" s="310">
        <v>11.680000000000001</v>
      </c>
      <c r="Q2995" s="309" t="s">
        <v>15063</v>
      </c>
      <c r="R2995" s="311"/>
    </row>
    <row r="2996" spans="1:18" s="312" customFormat="1" x14ac:dyDescent="0.3">
      <c r="A2996" s="307">
        <v>2993</v>
      </c>
      <c r="B2996" s="308" t="s">
        <v>5271</v>
      </c>
      <c r="C2996" s="308" t="s">
        <v>1380</v>
      </c>
      <c r="D2996" s="308" t="s">
        <v>1382</v>
      </c>
      <c r="E2996" s="308" t="s">
        <v>14831</v>
      </c>
      <c r="F2996" s="309" t="s">
        <v>12520</v>
      </c>
      <c r="G2996" s="309" t="s">
        <v>12523</v>
      </c>
      <c r="H2996" s="309" t="s">
        <v>12524</v>
      </c>
      <c r="I2996" s="309" t="s">
        <v>5701</v>
      </c>
      <c r="J2996" s="309" t="s">
        <v>15063</v>
      </c>
      <c r="K2996" s="310">
        <v>0.81413999999999997</v>
      </c>
      <c r="L2996" s="310">
        <v>0.81413999999999997</v>
      </c>
      <c r="M2996" s="310">
        <v>0.73181589999999996</v>
      </c>
      <c r="N2996" s="310"/>
      <c r="O2996" s="310">
        <f t="shared" si="46"/>
        <v>10.111786670597196</v>
      </c>
      <c r="P2996" s="310">
        <v>10.111786670597189</v>
      </c>
      <c r="Q2996" s="309" t="s">
        <v>15063</v>
      </c>
      <c r="R2996" s="311"/>
    </row>
    <row r="2997" spans="1:18" s="312" customFormat="1" x14ac:dyDescent="0.3">
      <c r="A2997" s="307">
        <v>2994</v>
      </c>
      <c r="B2997" s="308" t="s">
        <v>5271</v>
      </c>
      <c r="C2997" s="308" t="s">
        <v>1380</v>
      </c>
      <c r="D2997" s="308" t="s">
        <v>1382</v>
      </c>
      <c r="E2997" s="308" t="s">
        <v>14831</v>
      </c>
      <c r="F2997" s="309" t="s">
        <v>12520</v>
      </c>
      <c r="G2997" s="309" t="s">
        <v>12525</v>
      </c>
      <c r="H2997" s="309" t="s">
        <v>12526</v>
      </c>
      <c r="I2997" s="309" t="s">
        <v>5701</v>
      </c>
      <c r="J2997" s="309" t="s">
        <v>15063</v>
      </c>
      <c r="K2997" s="310">
        <v>0.78688000000000002</v>
      </c>
      <c r="L2997" s="310">
        <v>0.78688000000000002</v>
      </c>
      <c r="M2997" s="310">
        <v>0.70726905000000007</v>
      </c>
      <c r="N2997" s="310"/>
      <c r="O2997" s="310">
        <f t="shared" si="46"/>
        <v>10.117292344448957</v>
      </c>
      <c r="P2997" s="310">
        <v>10.117292344448959</v>
      </c>
      <c r="Q2997" s="309" t="s">
        <v>15063</v>
      </c>
      <c r="R2997" s="311"/>
    </row>
    <row r="2998" spans="1:18" s="312" customFormat="1" x14ac:dyDescent="0.3">
      <c r="A2998" s="307">
        <v>2995</v>
      </c>
      <c r="B2998" s="308" t="s">
        <v>5271</v>
      </c>
      <c r="C2998" s="308" t="s">
        <v>1380</v>
      </c>
      <c r="D2998" s="308" t="s">
        <v>1382</v>
      </c>
      <c r="E2998" s="308" t="s">
        <v>14831</v>
      </c>
      <c r="F2998" s="309" t="s">
        <v>12520</v>
      </c>
      <c r="G2998" s="309" t="s">
        <v>12527</v>
      </c>
      <c r="H2998" s="309" t="s">
        <v>12528</v>
      </c>
      <c r="I2998" s="309" t="s">
        <v>5701</v>
      </c>
      <c r="J2998" s="309" t="s">
        <v>15063</v>
      </c>
      <c r="K2998" s="310">
        <v>0.88044</v>
      </c>
      <c r="L2998" s="310">
        <v>0.88044</v>
      </c>
      <c r="M2998" s="310">
        <v>0.79131014999999993</v>
      </c>
      <c r="N2998" s="310"/>
      <c r="O2998" s="310">
        <f t="shared" si="46"/>
        <v>10.123330380264422</v>
      </c>
      <c r="P2998" s="310">
        <v>10.123330380264417</v>
      </c>
      <c r="Q2998" s="309" t="s">
        <v>15063</v>
      </c>
      <c r="R2998" s="311"/>
    </row>
    <row r="2999" spans="1:18" s="312" customFormat="1" x14ac:dyDescent="0.3">
      <c r="A2999" s="307">
        <v>2996</v>
      </c>
      <c r="B2999" s="308" t="s">
        <v>5271</v>
      </c>
      <c r="C2999" s="308" t="s">
        <v>1380</v>
      </c>
      <c r="D2999" s="308" t="s">
        <v>1382</v>
      </c>
      <c r="E2999" s="308" t="s">
        <v>14831</v>
      </c>
      <c r="F2999" s="309" t="s">
        <v>12520</v>
      </c>
      <c r="G2999" s="309" t="s">
        <v>12529</v>
      </c>
      <c r="H2999" s="309" t="s">
        <v>12530</v>
      </c>
      <c r="I2999" s="309" t="s">
        <v>5701</v>
      </c>
      <c r="J2999" s="309" t="s">
        <v>15063</v>
      </c>
      <c r="K2999" s="310">
        <v>1.0139</v>
      </c>
      <c r="L2999" s="310">
        <v>1.0139</v>
      </c>
      <c r="M2999" s="310">
        <v>0.91149400000000003</v>
      </c>
      <c r="N2999" s="310"/>
      <c r="O2999" s="310">
        <f t="shared" si="46"/>
        <v>10.100207121017851</v>
      </c>
      <c r="P2999" s="310">
        <v>10.100207121017867</v>
      </c>
      <c r="Q2999" s="309" t="s">
        <v>15063</v>
      </c>
      <c r="R2999" s="311"/>
    </row>
    <row r="3000" spans="1:18" s="312" customFormat="1" x14ac:dyDescent="0.3">
      <c r="A3000" s="307">
        <v>2997</v>
      </c>
      <c r="B3000" s="308" t="s">
        <v>5271</v>
      </c>
      <c r="C3000" s="308" t="s">
        <v>1380</v>
      </c>
      <c r="D3000" s="308" t="s">
        <v>1382</v>
      </c>
      <c r="E3000" s="308" t="s">
        <v>14831</v>
      </c>
      <c r="F3000" s="309" t="s">
        <v>12520</v>
      </c>
      <c r="G3000" s="309" t="s">
        <v>12531</v>
      </c>
      <c r="H3000" s="309" t="s">
        <v>12532</v>
      </c>
      <c r="I3000" s="309" t="s">
        <v>5706</v>
      </c>
      <c r="J3000" s="309" t="s">
        <v>15063</v>
      </c>
      <c r="K3000" s="310">
        <v>0.34451999999999999</v>
      </c>
      <c r="L3000" s="310">
        <v>0.34451999999999999</v>
      </c>
      <c r="M3000" s="310">
        <v>0.29691644</v>
      </c>
      <c r="N3000" s="310"/>
      <c r="O3000" s="310">
        <f t="shared" si="46"/>
        <v>13.817357482874721</v>
      </c>
      <c r="P3000" s="310">
        <v>40.461778107758072</v>
      </c>
      <c r="Q3000" s="309" t="s">
        <v>15063</v>
      </c>
      <c r="R3000" s="311"/>
    </row>
    <row r="3001" spans="1:18" s="312" customFormat="1" x14ac:dyDescent="0.3">
      <c r="A3001" s="307">
        <v>2998</v>
      </c>
      <c r="B3001" s="308" t="s">
        <v>5271</v>
      </c>
      <c r="C3001" s="308" t="s">
        <v>1380</v>
      </c>
      <c r="D3001" s="308" t="s">
        <v>1382</v>
      </c>
      <c r="E3001" s="308" t="s">
        <v>14831</v>
      </c>
      <c r="F3001" s="309" t="s">
        <v>12520</v>
      </c>
      <c r="G3001" s="309" t="s">
        <v>12533</v>
      </c>
      <c r="H3001" s="309" t="s">
        <v>12534</v>
      </c>
      <c r="I3001" s="309" t="s">
        <v>5701</v>
      </c>
      <c r="J3001" s="309" t="s">
        <v>15063</v>
      </c>
      <c r="K3001" s="310">
        <v>0.74341999999999997</v>
      </c>
      <c r="L3001" s="310">
        <v>0.74341999999999997</v>
      </c>
      <c r="M3001" s="310">
        <v>0.65406091600000005</v>
      </c>
      <c r="N3001" s="310"/>
      <c r="O3001" s="310">
        <f t="shared" si="46"/>
        <v>12.019999999999991</v>
      </c>
      <c r="P3001" s="310">
        <v>12.019999999999985</v>
      </c>
      <c r="Q3001" s="309" t="s">
        <v>15063</v>
      </c>
      <c r="R3001" s="311"/>
    </row>
    <row r="3002" spans="1:18" s="312" customFormat="1" x14ac:dyDescent="0.3">
      <c r="A3002" s="307">
        <v>2999</v>
      </c>
      <c r="B3002" s="308" t="s">
        <v>5271</v>
      </c>
      <c r="C3002" s="308" t="s">
        <v>1380</v>
      </c>
      <c r="D3002" s="308" t="s">
        <v>1382</v>
      </c>
      <c r="E3002" s="308" t="s">
        <v>14831</v>
      </c>
      <c r="F3002" s="309" t="s">
        <v>12520</v>
      </c>
      <c r="G3002" s="309" t="s">
        <v>12535</v>
      </c>
      <c r="H3002" s="309" t="s">
        <v>12536</v>
      </c>
      <c r="I3002" s="309" t="s">
        <v>5701</v>
      </c>
      <c r="J3002" s="309" t="s">
        <v>15063</v>
      </c>
      <c r="K3002" s="310">
        <v>0.96784000000000003</v>
      </c>
      <c r="L3002" s="310">
        <v>0.96784000000000003</v>
      </c>
      <c r="M3002" s="310">
        <v>0.87087720000000013</v>
      </c>
      <c r="N3002" s="310"/>
      <c r="O3002" s="310">
        <f t="shared" si="46"/>
        <v>10.018474127955024</v>
      </c>
      <c r="P3002" s="310">
        <v>10.018474127955013</v>
      </c>
      <c r="Q3002" s="309" t="s">
        <v>15063</v>
      </c>
      <c r="R3002" s="311"/>
    </row>
    <row r="3003" spans="1:18" s="312" customFormat="1" x14ac:dyDescent="0.3">
      <c r="A3003" s="307">
        <v>3000</v>
      </c>
      <c r="B3003" s="308" t="s">
        <v>5271</v>
      </c>
      <c r="C3003" s="308" t="s">
        <v>1380</v>
      </c>
      <c r="D3003" s="308" t="s">
        <v>1382</v>
      </c>
      <c r="E3003" s="308" t="s">
        <v>14831</v>
      </c>
      <c r="F3003" s="309" t="s">
        <v>12520</v>
      </c>
      <c r="G3003" s="309" t="s">
        <v>12537</v>
      </c>
      <c r="H3003" s="309" t="s">
        <v>5282</v>
      </c>
      <c r="I3003" s="309" t="s">
        <v>5706</v>
      </c>
      <c r="J3003" s="309" t="s">
        <v>15063</v>
      </c>
      <c r="K3003" s="310">
        <v>0.2772</v>
      </c>
      <c r="L3003" s="310">
        <v>0.2772</v>
      </c>
      <c r="M3003" s="310">
        <v>0.23908599999999997</v>
      </c>
      <c r="N3003" s="310"/>
      <c r="O3003" s="310">
        <f t="shared" si="46"/>
        <v>13.749639249639262</v>
      </c>
      <c r="P3003" s="310">
        <v>38.645639377397991</v>
      </c>
      <c r="Q3003" s="309" t="s">
        <v>15063</v>
      </c>
      <c r="R3003" s="311"/>
    </row>
    <row r="3004" spans="1:18" s="312" customFormat="1" x14ac:dyDescent="0.3">
      <c r="A3004" s="307">
        <v>3001</v>
      </c>
      <c r="B3004" s="308" t="s">
        <v>5271</v>
      </c>
      <c r="C3004" s="308" t="s">
        <v>1380</v>
      </c>
      <c r="D3004" s="308" t="s">
        <v>1382</v>
      </c>
      <c r="E3004" s="308" t="s">
        <v>14831</v>
      </c>
      <c r="F3004" s="309" t="s">
        <v>12520</v>
      </c>
      <c r="G3004" s="309" t="s">
        <v>12538</v>
      </c>
      <c r="H3004" s="309" t="s">
        <v>12539</v>
      </c>
      <c r="I3004" s="309" t="s">
        <v>5706</v>
      </c>
      <c r="J3004" s="309" t="s">
        <v>15063</v>
      </c>
      <c r="K3004" s="310">
        <v>0.29449999999999998</v>
      </c>
      <c r="L3004" s="310">
        <v>0.29449999999999998</v>
      </c>
      <c r="M3004" s="310">
        <v>0.2528859</v>
      </c>
      <c r="N3004" s="310"/>
      <c r="O3004" s="310">
        <f t="shared" si="46"/>
        <v>14.130424448217314</v>
      </c>
      <c r="P3004" s="310">
        <v>46.103808460672091</v>
      </c>
      <c r="Q3004" s="309" t="s">
        <v>15063</v>
      </c>
      <c r="R3004" s="311"/>
    </row>
    <row r="3005" spans="1:18" s="312" customFormat="1" x14ac:dyDescent="0.3">
      <c r="A3005" s="307">
        <v>3002</v>
      </c>
      <c r="B3005" s="308" t="s">
        <v>5271</v>
      </c>
      <c r="C3005" s="308" t="s">
        <v>1380</v>
      </c>
      <c r="D3005" s="308" t="s">
        <v>1382</v>
      </c>
      <c r="E3005" s="308" t="s">
        <v>14832</v>
      </c>
      <c r="F3005" s="309" t="s">
        <v>12540</v>
      </c>
      <c r="G3005" s="309" t="s">
        <v>12541</v>
      </c>
      <c r="H3005" s="309" t="s">
        <v>12542</v>
      </c>
      <c r="I3005" s="309" t="s">
        <v>5701</v>
      </c>
      <c r="J3005" s="309" t="s">
        <v>15063</v>
      </c>
      <c r="K3005" s="310">
        <v>0.40600000000000003</v>
      </c>
      <c r="L3005" s="310">
        <v>0.40600000000000003</v>
      </c>
      <c r="M3005" s="310">
        <v>0.36561299999999997</v>
      </c>
      <c r="N3005" s="310"/>
      <c r="O3005" s="310">
        <f t="shared" si="46"/>
        <v>9.9475369458128231</v>
      </c>
      <c r="P3005" s="310">
        <v>9.9475369458128071</v>
      </c>
      <c r="Q3005" s="309" t="s">
        <v>15063</v>
      </c>
      <c r="R3005" s="311"/>
    </row>
    <row r="3006" spans="1:18" s="312" customFormat="1" x14ac:dyDescent="0.3">
      <c r="A3006" s="307">
        <v>3003</v>
      </c>
      <c r="B3006" s="308" t="s">
        <v>5271</v>
      </c>
      <c r="C3006" s="308" t="s">
        <v>1380</v>
      </c>
      <c r="D3006" s="308" t="s">
        <v>1382</v>
      </c>
      <c r="E3006" s="308" t="s">
        <v>14832</v>
      </c>
      <c r="F3006" s="309" t="s">
        <v>12540</v>
      </c>
      <c r="G3006" s="309" t="s">
        <v>12543</v>
      </c>
      <c r="H3006" s="309" t="s">
        <v>12544</v>
      </c>
      <c r="I3006" s="309" t="s">
        <v>5701</v>
      </c>
      <c r="J3006" s="309" t="s">
        <v>15063</v>
      </c>
      <c r="K3006" s="310">
        <v>0.64145000000000008</v>
      </c>
      <c r="L3006" s="310">
        <v>0.64145000000000008</v>
      </c>
      <c r="M3006" s="310">
        <v>0.57742500000000008</v>
      </c>
      <c r="N3006" s="310"/>
      <c r="O3006" s="310">
        <f t="shared" si="46"/>
        <v>9.9812923844414989</v>
      </c>
      <c r="P3006" s="310">
        <v>9.9812923844414989</v>
      </c>
      <c r="Q3006" s="309" t="s">
        <v>15063</v>
      </c>
      <c r="R3006" s="311"/>
    </row>
    <row r="3007" spans="1:18" s="312" customFormat="1" x14ac:dyDescent="0.3">
      <c r="A3007" s="307">
        <v>3004</v>
      </c>
      <c r="B3007" s="308" t="s">
        <v>5271</v>
      </c>
      <c r="C3007" s="308" t="s">
        <v>1380</v>
      </c>
      <c r="D3007" s="308" t="s">
        <v>1382</v>
      </c>
      <c r="E3007" s="308" t="s">
        <v>14832</v>
      </c>
      <c r="F3007" s="309" t="s">
        <v>12540</v>
      </c>
      <c r="G3007" s="309" t="s">
        <v>12545</v>
      </c>
      <c r="H3007" s="309" t="s">
        <v>12546</v>
      </c>
      <c r="I3007" s="309" t="s">
        <v>5701</v>
      </c>
      <c r="J3007" s="309" t="s">
        <v>15063</v>
      </c>
      <c r="K3007" s="310">
        <v>0.46216000000000002</v>
      </c>
      <c r="L3007" s="310">
        <v>0.46216000000000002</v>
      </c>
      <c r="M3007" s="310">
        <v>0.41595199999999999</v>
      </c>
      <c r="N3007" s="310"/>
      <c r="O3007" s="310">
        <f t="shared" si="46"/>
        <v>9.9982689977497028</v>
      </c>
      <c r="P3007" s="310">
        <v>9.9982689977497152</v>
      </c>
      <c r="Q3007" s="309" t="s">
        <v>15063</v>
      </c>
      <c r="R3007" s="311"/>
    </row>
    <row r="3008" spans="1:18" s="312" customFormat="1" x14ac:dyDescent="0.3">
      <c r="A3008" s="307">
        <v>3005</v>
      </c>
      <c r="B3008" s="308" t="s">
        <v>5271</v>
      </c>
      <c r="C3008" s="308" t="s">
        <v>1380</v>
      </c>
      <c r="D3008" s="308" t="s">
        <v>1382</v>
      </c>
      <c r="E3008" s="308" t="s">
        <v>14832</v>
      </c>
      <c r="F3008" s="309" t="s">
        <v>12540</v>
      </c>
      <c r="G3008" s="309" t="s">
        <v>12547</v>
      </c>
      <c r="H3008" s="309" t="s">
        <v>12548</v>
      </c>
      <c r="I3008" s="309" t="s">
        <v>5706</v>
      </c>
      <c r="J3008" s="309" t="s">
        <v>15063</v>
      </c>
      <c r="K3008" s="310">
        <v>0.63979999999999992</v>
      </c>
      <c r="L3008" s="310">
        <v>0.63979999999999992</v>
      </c>
      <c r="M3008" s="310">
        <v>0.54573050000000001</v>
      </c>
      <c r="N3008" s="310"/>
      <c r="O3008" s="310">
        <f t="shared" si="46"/>
        <v>14.702954048140032</v>
      </c>
      <c r="P3008" s="310">
        <v>34.398952665371453</v>
      </c>
      <c r="Q3008" s="309" t="s">
        <v>15063</v>
      </c>
      <c r="R3008" s="311"/>
    </row>
    <row r="3009" spans="1:18" s="312" customFormat="1" x14ac:dyDescent="0.3">
      <c r="A3009" s="307">
        <v>3006</v>
      </c>
      <c r="B3009" s="308" t="s">
        <v>5271</v>
      </c>
      <c r="C3009" s="308" t="s">
        <v>1380</v>
      </c>
      <c r="D3009" s="308" t="s">
        <v>1382</v>
      </c>
      <c r="E3009" s="308" t="s">
        <v>14832</v>
      </c>
      <c r="F3009" s="309" t="s">
        <v>12540</v>
      </c>
      <c r="G3009" s="309" t="s">
        <v>12549</v>
      </c>
      <c r="H3009" s="309" t="s">
        <v>12550</v>
      </c>
      <c r="I3009" s="309" t="s">
        <v>5701</v>
      </c>
      <c r="J3009" s="309" t="s">
        <v>15063</v>
      </c>
      <c r="K3009" s="310">
        <v>4.8816999999999999E-2</v>
      </c>
      <c r="L3009" s="310">
        <v>4.8816999999999999E-2</v>
      </c>
      <c r="M3009" s="310">
        <v>4.23048122E-2</v>
      </c>
      <c r="N3009" s="310"/>
      <c r="O3009" s="310">
        <f t="shared" si="46"/>
        <v>13.34</v>
      </c>
      <c r="P3009" s="310">
        <v>13.397728684956345</v>
      </c>
      <c r="Q3009" s="309" t="s">
        <v>15063</v>
      </c>
      <c r="R3009" s="311"/>
    </row>
    <row r="3010" spans="1:18" s="312" customFormat="1" x14ac:dyDescent="0.3">
      <c r="A3010" s="307">
        <v>3007</v>
      </c>
      <c r="B3010" s="308" t="s">
        <v>5271</v>
      </c>
      <c r="C3010" s="308" t="s">
        <v>1380</v>
      </c>
      <c r="D3010" s="308" t="s">
        <v>1382</v>
      </c>
      <c r="E3010" s="308" t="s">
        <v>14832</v>
      </c>
      <c r="F3010" s="309" t="s">
        <v>12540</v>
      </c>
      <c r="G3010" s="309" t="s">
        <v>12551</v>
      </c>
      <c r="H3010" s="309" t="s">
        <v>12552</v>
      </c>
      <c r="I3010" s="309" t="s">
        <v>5701</v>
      </c>
      <c r="J3010" s="309" t="s">
        <v>15063</v>
      </c>
      <c r="K3010" s="310">
        <v>0.65769999999999995</v>
      </c>
      <c r="L3010" s="310">
        <v>0.65769999999999995</v>
      </c>
      <c r="M3010" s="310">
        <v>0.59142844000000006</v>
      </c>
      <c r="N3010" s="310"/>
      <c r="O3010" s="310">
        <f t="shared" si="46"/>
        <v>10.076259692869074</v>
      </c>
      <c r="P3010" s="310">
        <v>10.076259692869083</v>
      </c>
      <c r="Q3010" s="309" t="s">
        <v>15063</v>
      </c>
      <c r="R3010" s="311"/>
    </row>
    <row r="3011" spans="1:18" s="312" customFormat="1" x14ac:dyDescent="0.3">
      <c r="A3011" s="307">
        <v>3008</v>
      </c>
      <c r="B3011" s="308" t="s">
        <v>5271</v>
      </c>
      <c r="C3011" s="308" t="s">
        <v>1380</v>
      </c>
      <c r="D3011" s="308" t="s">
        <v>1382</v>
      </c>
      <c r="E3011" s="308" t="s">
        <v>14832</v>
      </c>
      <c r="F3011" s="309" t="s">
        <v>12540</v>
      </c>
      <c r="G3011" s="309" t="s">
        <v>12553</v>
      </c>
      <c r="H3011" s="309" t="s">
        <v>12554</v>
      </c>
      <c r="I3011" s="309" t="s">
        <v>5701</v>
      </c>
      <c r="J3011" s="309" t="s">
        <v>15063</v>
      </c>
      <c r="K3011" s="310">
        <v>0.47877999999999998</v>
      </c>
      <c r="L3011" s="310">
        <v>0.47877999999999998</v>
      </c>
      <c r="M3011" s="310">
        <v>0.43026200000000003</v>
      </c>
      <c r="N3011" s="310"/>
      <c r="O3011" s="310">
        <f t="shared" si="46"/>
        <v>10.133673085759629</v>
      </c>
      <c r="P3011" s="310">
        <v>10.13367308575962</v>
      </c>
      <c r="Q3011" s="309" t="s">
        <v>15063</v>
      </c>
      <c r="R3011" s="311"/>
    </row>
    <row r="3012" spans="1:18" s="312" customFormat="1" x14ac:dyDescent="0.3">
      <c r="A3012" s="307">
        <v>3009</v>
      </c>
      <c r="B3012" s="308" t="s">
        <v>5271</v>
      </c>
      <c r="C3012" s="308" t="s">
        <v>1380</v>
      </c>
      <c r="D3012" s="308" t="s">
        <v>1382</v>
      </c>
      <c r="E3012" s="308" t="s">
        <v>14832</v>
      </c>
      <c r="F3012" s="309" t="s">
        <v>12540</v>
      </c>
      <c r="G3012" s="309" t="s">
        <v>12555</v>
      </c>
      <c r="H3012" s="309" t="s">
        <v>12556</v>
      </c>
      <c r="I3012" s="309" t="s">
        <v>5701</v>
      </c>
      <c r="J3012" s="309" t="s">
        <v>15063</v>
      </c>
      <c r="K3012" s="310">
        <v>0.95438000000000001</v>
      </c>
      <c r="L3012" s="310">
        <v>0.95438000000000001</v>
      </c>
      <c r="M3012" s="310">
        <v>0.85809332000000005</v>
      </c>
      <c r="N3012" s="310"/>
      <c r="O3012" s="310">
        <f t="shared" ref="O3012:O3075" si="47">(L3012-M3012)/L3012*100</f>
        <v>10.088924746956135</v>
      </c>
      <c r="P3012" s="310">
        <v>10.088924746956129</v>
      </c>
      <c r="Q3012" s="309" t="s">
        <v>15063</v>
      </c>
      <c r="R3012" s="311"/>
    </row>
    <row r="3013" spans="1:18" s="312" customFormat="1" x14ac:dyDescent="0.3">
      <c r="A3013" s="307">
        <v>3010</v>
      </c>
      <c r="B3013" s="308" t="s">
        <v>5271</v>
      </c>
      <c r="C3013" s="308" t="s">
        <v>1380</v>
      </c>
      <c r="D3013" s="308" t="s">
        <v>1382</v>
      </c>
      <c r="E3013" s="308" t="s">
        <v>14832</v>
      </c>
      <c r="F3013" s="309" t="s">
        <v>12540</v>
      </c>
      <c r="G3013" s="309" t="s">
        <v>12557</v>
      </c>
      <c r="H3013" s="309" t="s">
        <v>12558</v>
      </c>
      <c r="I3013" s="309" t="s">
        <v>5701</v>
      </c>
      <c r="J3013" s="309" t="s">
        <v>15063</v>
      </c>
      <c r="K3013" s="310">
        <v>0.57718274000000003</v>
      </c>
      <c r="L3013" s="310">
        <v>0.57718274000000003</v>
      </c>
      <c r="M3013" s="310">
        <v>0.51979149999999996</v>
      </c>
      <c r="N3013" s="310"/>
      <c r="O3013" s="310">
        <f t="shared" si="47"/>
        <v>9.9433396085267667</v>
      </c>
      <c r="P3013" s="310">
        <v>9.9433396085267685</v>
      </c>
      <c r="Q3013" s="309" t="s">
        <v>15063</v>
      </c>
      <c r="R3013" s="311"/>
    </row>
    <row r="3014" spans="1:18" s="312" customFormat="1" x14ac:dyDescent="0.3">
      <c r="A3014" s="307">
        <v>3011</v>
      </c>
      <c r="B3014" s="308" t="s">
        <v>5271</v>
      </c>
      <c r="C3014" s="308" t="s">
        <v>1380</v>
      </c>
      <c r="D3014" s="308" t="s">
        <v>1382</v>
      </c>
      <c r="E3014" s="308" t="s">
        <v>14832</v>
      </c>
      <c r="F3014" s="309" t="s">
        <v>12540</v>
      </c>
      <c r="G3014" s="309" t="s">
        <v>12559</v>
      </c>
      <c r="H3014" s="309" t="s">
        <v>12560</v>
      </c>
      <c r="I3014" s="309" t="s">
        <v>5706</v>
      </c>
      <c r="J3014" s="309" t="s">
        <v>15063</v>
      </c>
      <c r="K3014" s="310">
        <v>0.73865999999999998</v>
      </c>
      <c r="L3014" s="310">
        <v>0.73865999999999998</v>
      </c>
      <c r="M3014" s="310">
        <v>0.64368800000000004</v>
      </c>
      <c r="N3014" s="310"/>
      <c r="O3014" s="310">
        <f t="shared" si="47"/>
        <v>12.857336257547445</v>
      </c>
      <c r="P3014" s="310">
        <v>34.131231550750087</v>
      </c>
      <c r="Q3014" s="309" t="s">
        <v>15063</v>
      </c>
      <c r="R3014" s="311"/>
    </row>
    <row r="3015" spans="1:18" s="312" customFormat="1" x14ac:dyDescent="0.3">
      <c r="A3015" s="307">
        <v>3012</v>
      </c>
      <c r="B3015" s="308" t="s">
        <v>5271</v>
      </c>
      <c r="C3015" s="308" t="s">
        <v>1380</v>
      </c>
      <c r="D3015" s="308" t="s">
        <v>1382</v>
      </c>
      <c r="E3015" s="308" t="s">
        <v>14832</v>
      </c>
      <c r="F3015" s="309" t="s">
        <v>12540</v>
      </c>
      <c r="G3015" s="309" t="s">
        <v>12561</v>
      </c>
      <c r="H3015" s="309" t="s">
        <v>12562</v>
      </c>
      <c r="I3015" s="309" t="s">
        <v>5701</v>
      </c>
      <c r="J3015" s="309" t="s">
        <v>15063</v>
      </c>
      <c r="K3015" s="310">
        <v>0.52639999999999998</v>
      </c>
      <c r="L3015" s="310">
        <v>0.52639999999999998</v>
      </c>
      <c r="M3015" s="310">
        <v>0.47337300000000004</v>
      </c>
      <c r="N3015" s="310"/>
      <c r="O3015" s="310">
        <f t="shared" si="47"/>
        <v>10.073518237082055</v>
      </c>
      <c r="P3015" s="310">
        <v>10.073518237082057</v>
      </c>
      <c r="Q3015" s="309" t="s">
        <v>15063</v>
      </c>
      <c r="R3015" s="311"/>
    </row>
    <row r="3016" spans="1:18" s="312" customFormat="1" x14ac:dyDescent="0.3">
      <c r="A3016" s="307">
        <v>3013</v>
      </c>
      <c r="B3016" s="308" t="s">
        <v>5271</v>
      </c>
      <c r="C3016" s="308" t="s">
        <v>1380</v>
      </c>
      <c r="D3016" s="308" t="s">
        <v>1382</v>
      </c>
      <c r="E3016" s="308" t="s">
        <v>14832</v>
      </c>
      <c r="F3016" s="309" t="s">
        <v>12540</v>
      </c>
      <c r="G3016" s="309" t="s">
        <v>12563</v>
      </c>
      <c r="H3016" s="309" t="s">
        <v>12564</v>
      </c>
      <c r="I3016" s="309" t="s">
        <v>5706</v>
      </c>
      <c r="J3016" s="309" t="s">
        <v>15063</v>
      </c>
      <c r="K3016" s="310">
        <v>0.57430000000000003</v>
      </c>
      <c r="L3016" s="310">
        <v>0.57430000000000003</v>
      </c>
      <c r="M3016" s="310">
        <v>0.49896270000000004</v>
      </c>
      <c r="N3016" s="310"/>
      <c r="O3016" s="310">
        <f t="shared" si="47"/>
        <v>13.118109002263623</v>
      </c>
      <c r="P3016" s="310">
        <v>62.143495276476912</v>
      </c>
      <c r="Q3016" s="309" t="s">
        <v>15063</v>
      </c>
      <c r="R3016" s="311"/>
    </row>
    <row r="3017" spans="1:18" s="312" customFormat="1" x14ac:dyDescent="0.3">
      <c r="A3017" s="307">
        <v>3014</v>
      </c>
      <c r="B3017" s="308" t="s">
        <v>5271</v>
      </c>
      <c r="C3017" s="308" t="s">
        <v>1380</v>
      </c>
      <c r="D3017" s="308" t="s">
        <v>1382</v>
      </c>
      <c r="E3017" s="308" t="s">
        <v>14832</v>
      </c>
      <c r="F3017" s="309" t="s">
        <v>12565</v>
      </c>
      <c r="G3017" s="309" t="s">
        <v>12566</v>
      </c>
      <c r="H3017" s="309" t="s">
        <v>12567</v>
      </c>
      <c r="I3017" s="309" t="s">
        <v>5701</v>
      </c>
      <c r="J3017" s="309" t="s">
        <v>15063</v>
      </c>
      <c r="K3017" s="310">
        <v>0.37611</v>
      </c>
      <c r="L3017" s="310">
        <v>0.37611</v>
      </c>
      <c r="M3017" s="310">
        <v>0.319806333</v>
      </c>
      <c r="N3017" s="310"/>
      <c r="O3017" s="310">
        <f t="shared" si="47"/>
        <v>14.97</v>
      </c>
      <c r="P3017" s="310">
        <v>14.973107495208282</v>
      </c>
      <c r="Q3017" s="309" t="s">
        <v>15063</v>
      </c>
      <c r="R3017" s="311"/>
    </row>
    <row r="3018" spans="1:18" s="312" customFormat="1" x14ac:dyDescent="0.3">
      <c r="A3018" s="307">
        <v>3015</v>
      </c>
      <c r="B3018" s="308" t="s">
        <v>5271</v>
      </c>
      <c r="C3018" s="308" t="s">
        <v>1380</v>
      </c>
      <c r="D3018" s="308" t="s">
        <v>1382</v>
      </c>
      <c r="E3018" s="308" t="s">
        <v>14832</v>
      </c>
      <c r="F3018" s="309" t="s">
        <v>12565</v>
      </c>
      <c r="G3018" s="309" t="s">
        <v>12568</v>
      </c>
      <c r="H3018" s="309" t="s">
        <v>12569</v>
      </c>
      <c r="I3018" s="309" t="s">
        <v>5701</v>
      </c>
      <c r="J3018" s="309" t="s">
        <v>15063</v>
      </c>
      <c r="K3018" s="310">
        <v>0.61327719999999997</v>
      </c>
      <c r="L3018" s="310">
        <v>0.61327719999999997</v>
      </c>
      <c r="M3018" s="310">
        <v>0.55169899999999994</v>
      </c>
      <c r="N3018" s="310"/>
      <c r="O3018" s="310">
        <f t="shared" si="47"/>
        <v>10.040842868445139</v>
      </c>
      <c r="P3018" s="310">
        <v>10.040842868445143</v>
      </c>
      <c r="Q3018" s="309" t="s">
        <v>15063</v>
      </c>
      <c r="R3018" s="311"/>
    </row>
    <row r="3019" spans="1:18" s="312" customFormat="1" x14ac:dyDescent="0.3">
      <c r="A3019" s="307">
        <v>3016</v>
      </c>
      <c r="B3019" s="308" t="s">
        <v>5271</v>
      </c>
      <c r="C3019" s="308" t="s">
        <v>1380</v>
      </c>
      <c r="D3019" s="308" t="s">
        <v>1382</v>
      </c>
      <c r="E3019" s="308" t="s">
        <v>14832</v>
      </c>
      <c r="F3019" s="309" t="s">
        <v>12565</v>
      </c>
      <c r="G3019" s="309" t="s">
        <v>12570</v>
      </c>
      <c r="H3019" s="309" t="s">
        <v>12571</v>
      </c>
      <c r="I3019" s="309" t="s">
        <v>5701</v>
      </c>
      <c r="J3019" s="309" t="s">
        <v>15063</v>
      </c>
      <c r="K3019" s="310">
        <v>0.32518000000000002</v>
      </c>
      <c r="L3019" s="310">
        <v>0.32518000000000002</v>
      </c>
      <c r="M3019" s="310">
        <v>0.29238799999999998</v>
      </c>
      <c r="N3019" s="310"/>
      <c r="O3019" s="310">
        <f t="shared" si="47"/>
        <v>10.084261024663276</v>
      </c>
      <c r="P3019" s="310">
        <v>10.084261024663288</v>
      </c>
      <c r="Q3019" s="309" t="s">
        <v>15063</v>
      </c>
      <c r="R3019" s="311"/>
    </row>
    <row r="3020" spans="1:18" s="312" customFormat="1" x14ac:dyDescent="0.3">
      <c r="A3020" s="307">
        <v>3017</v>
      </c>
      <c r="B3020" s="308" t="s">
        <v>5271</v>
      </c>
      <c r="C3020" s="308" t="s">
        <v>1380</v>
      </c>
      <c r="D3020" s="308" t="s">
        <v>1382</v>
      </c>
      <c r="E3020" s="308" t="s">
        <v>14832</v>
      </c>
      <c r="F3020" s="309" t="s">
        <v>12565</v>
      </c>
      <c r="G3020" s="309" t="s">
        <v>12572</v>
      </c>
      <c r="H3020" s="309" t="s">
        <v>12573</v>
      </c>
      <c r="I3020" s="309" t="s">
        <v>5701</v>
      </c>
      <c r="J3020" s="309" t="s">
        <v>15063</v>
      </c>
      <c r="K3020" s="310">
        <v>0.33011710000000005</v>
      </c>
      <c r="L3020" s="310">
        <v>0.33011710000000005</v>
      </c>
      <c r="M3020" s="310">
        <v>0.28376865916000005</v>
      </c>
      <c r="N3020" s="310"/>
      <c r="O3020" s="310">
        <f t="shared" si="47"/>
        <v>14.04</v>
      </c>
      <c r="P3020" s="310">
        <v>14.039999999999997</v>
      </c>
      <c r="Q3020" s="309" t="s">
        <v>15063</v>
      </c>
      <c r="R3020" s="311"/>
    </row>
    <row r="3021" spans="1:18" s="312" customFormat="1" x14ac:dyDescent="0.3">
      <c r="A3021" s="307">
        <v>3018</v>
      </c>
      <c r="B3021" s="308" t="s">
        <v>5271</v>
      </c>
      <c r="C3021" s="308" t="s">
        <v>1380</v>
      </c>
      <c r="D3021" s="308" t="s">
        <v>1382</v>
      </c>
      <c r="E3021" s="308" t="s">
        <v>14832</v>
      </c>
      <c r="F3021" s="309" t="s">
        <v>12574</v>
      </c>
      <c r="G3021" s="309" t="s">
        <v>12575</v>
      </c>
      <c r="H3021" s="309" t="s">
        <v>12576</v>
      </c>
      <c r="I3021" s="309" t="s">
        <v>5701</v>
      </c>
      <c r="J3021" s="309" t="s">
        <v>15063</v>
      </c>
      <c r="K3021" s="310">
        <v>0.85002</v>
      </c>
      <c r="L3021" s="310">
        <v>0.85002</v>
      </c>
      <c r="M3021" s="310">
        <v>0.76537300000000008</v>
      </c>
      <c r="N3021" s="310"/>
      <c r="O3021" s="310">
        <f t="shared" si="47"/>
        <v>9.9582362767934782</v>
      </c>
      <c r="P3021" s="310">
        <v>9.958236276793464</v>
      </c>
      <c r="Q3021" s="309" t="s">
        <v>15063</v>
      </c>
      <c r="R3021" s="311"/>
    </row>
    <row r="3022" spans="1:18" s="312" customFormat="1" x14ac:dyDescent="0.3">
      <c r="A3022" s="307">
        <v>3019</v>
      </c>
      <c r="B3022" s="308" t="s">
        <v>5271</v>
      </c>
      <c r="C3022" s="308" t="s">
        <v>1380</v>
      </c>
      <c r="D3022" s="308" t="s">
        <v>1382</v>
      </c>
      <c r="E3022" s="308" t="s">
        <v>14832</v>
      </c>
      <c r="F3022" s="309" t="s">
        <v>12574</v>
      </c>
      <c r="G3022" s="309" t="s">
        <v>12577</v>
      </c>
      <c r="H3022" s="309" t="s">
        <v>12578</v>
      </c>
      <c r="I3022" s="309" t="s">
        <v>5701</v>
      </c>
      <c r="J3022" s="309" t="s">
        <v>15063</v>
      </c>
      <c r="K3022" s="310">
        <v>0.70679000000000003</v>
      </c>
      <c r="L3022" s="310">
        <v>0.70679000000000003</v>
      </c>
      <c r="M3022" s="310">
        <v>0.63496170000000007</v>
      </c>
      <c r="N3022" s="310"/>
      <c r="O3022" s="310">
        <f t="shared" si="47"/>
        <v>10.162608412682687</v>
      </c>
      <c r="P3022" s="310">
        <v>10.162608412682694</v>
      </c>
      <c r="Q3022" s="309" t="s">
        <v>15063</v>
      </c>
      <c r="R3022" s="311"/>
    </row>
    <row r="3023" spans="1:18" s="312" customFormat="1" x14ac:dyDescent="0.3">
      <c r="A3023" s="307">
        <v>3020</v>
      </c>
      <c r="B3023" s="308" t="s">
        <v>5271</v>
      </c>
      <c r="C3023" s="308" t="s">
        <v>1380</v>
      </c>
      <c r="D3023" s="308" t="s">
        <v>1382</v>
      </c>
      <c r="E3023" s="308" t="s">
        <v>14832</v>
      </c>
      <c r="F3023" s="309" t="s">
        <v>12574</v>
      </c>
      <c r="G3023" s="309" t="s">
        <v>12579</v>
      </c>
      <c r="H3023" s="309" t="s">
        <v>12580</v>
      </c>
      <c r="I3023" s="309" t="s">
        <v>5701</v>
      </c>
      <c r="J3023" s="309" t="s">
        <v>15063</v>
      </c>
      <c r="K3023" s="310">
        <v>1.0469000400000001</v>
      </c>
      <c r="L3023" s="310">
        <v>1.0469000400000001</v>
      </c>
      <c r="M3023" s="310">
        <v>0.94207849999999993</v>
      </c>
      <c r="N3023" s="310"/>
      <c r="O3023" s="310">
        <f t="shared" si="47"/>
        <v>10.012564332312014</v>
      </c>
      <c r="P3023" s="310">
        <v>10.012564332312014</v>
      </c>
      <c r="Q3023" s="309" t="s">
        <v>15063</v>
      </c>
      <c r="R3023" s="311"/>
    </row>
    <row r="3024" spans="1:18" s="312" customFormat="1" x14ac:dyDescent="0.3">
      <c r="A3024" s="307">
        <v>3021</v>
      </c>
      <c r="B3024" s="308" t="s">
        <v>5271</v>
      </c>
      <c r="C3024" s="308" t="s">
        <v>1380</v>
      </c>
      <c r="D3024" s="308" t="s">
        <v>1382</v>
      </c>
      <c r="E3024" s="308" t="s">
        <v>14832</v>
      </c>
      <c r="F3024" s="309" t="s">
        <v>12574</v>
      </c>
      <c r="G3024" s="309" t="s">
        <v>12581</v>
      </c>
      <c r="H3024" s="309" t="s">
        <v>12582</v>
      </c>
      <c r="I3024" s="309" t="s">
        <v>5701</v>
      </c>
      <c r="J3024" s="309" t="s">
        <v>15063</v>
      </c>
      <c r="K3024" s="310">
        <v>0.63194665999999999</v>
      </c>
      <c r="L3024" s="310">
        <v>0.63194665999999999</v>
      </c>
      <c r="M3024" s="310">
        <v>0.57041449999999994</v>
      </c>
      <c r="N3024" s="310"/>
      <c r="O3024" s="310">
        <f t="shared" si="47"/>
        <v>9.7369230498029786</v>
      </c>
      <c r="P3024" s="310">
        <v>9.7369230498029928</v>
      </c>
      <c r="Q3024" s="309" t="s">
        <v>15063</v>
      </c>
      <c r="R3024" s="311"/>
    </row>
    <row r="3025" spans="1:18" s="312" customFormat="1" x14ac:dyDescent="0.3">
      <c r="A3025" s="307">
        <v>3022</v>
      </c>
      <c r="B3025" s="308" t="s">
        <v>5271</v>
      </c>
      <c r="C3025" s="308" t="s">
        <v>1380</v>
      </c>
      <c r="D3025" s="308" t="s">
        <v>1382</v>
      </c>
      <c r="E3025" s="308" t="s">
        <v>14832</v>
      </c>
      <c r="F3025" s="309" t="s">
        <v>12574</v>
      </c>
      <c r="G3025" s="309" t="s">
        <v>12583</v>
      </c>
      <c r="H3025" s="309" t="s">
        <v>12584</v>
      </c>
      <c r="I3025" s="309" t="s">
        <v>5701</v>
      </c>
      <c r="J3025" s="309" t="s">
        <v>15063</v>
      </c>
      <c r="K3025" s="310">
        <v>0.57892865999999998</v>
      </c>
      <c r="L3025" s="310">
        <v>0.57892865999999998</v>
      </c>
      <c r="M3025" s="310">
        <v>0.5217425</v>
      </c>
      <c r="N3025" s="310"/>
      <c r="O3025" s="310">
        <f t="shared" si="47"/>
        <v>9.8779286553199821</v>
      </c>
      <c r="P3025" s="310">
        <v>9.8779286553199785</v>
      </c>
      <c r="Q3025" s="309" t="s">
        <v>15063</v>
      </c>
      <c r="R3025" s="311"/>
    </row>
    <row r="3026" spans="1:18" s="312" customFormat="1" x14ac:dyDescent="0.3">
      <c r="A3026" s="307">
        <v>3023</v>
      </c>
      <c r="B3026" s="308" t="s">
        <v>5271</v>
      </c>
      <c r="C3026" s="308" t="s">
        <v>1380</v>
      </c>
      <c r="D3026" s="308" t="s">
        <v>1382</v>
      </c>
      <c r="E3026" s="308" t="s">
        <v>14832</v>
      </c>
      <c r="F3026" s="309" t="s">
        <v>12574</v>
      </c>
      <c r="G3026" s="309" t="s">
        <v>12585</v>
      </c>
      <c r="H3026" s="309" t="s">
        <v>12586</v>
      </c>
      <c r="I3026" s="309" t="s">
        <v>5706</v>
      </c>
      <c r="J3026" s="309" t="s">
        <v>15063</v>
      </c>
      <c r="K3026" s="310">
        <v>0.23168</v>
      </c>
      <c r="L3026" s="310">
        <v>0.23168</v>
      </c>
      <c r="M3026" s="310">
        <v>0.204179584</v>
      </c>
      <c r="N3026" s="310"/>
      <c r="O3026" s="310">
        <f t="shared" si="47"/>
        <v>11.87</v>
      </c>
      <c r="P3026" s="310">
        <v>76.18678853518071</v>
      </c>
      <c r="Q3026" s="309" t="s">
        <v>15063</v>
      </c>
      <c r="R3026" s="311"/>
    </row>
    <row r="3027" spans="1:18" s="312" customFormat="1" x14ac:dyDescent="0.3">
      <c r="A3027" s="307">
        <v>3024</v>
      </c>
      <c r="B3027" s="308" t="s">
        <v>5271</v>
      </c>
      <c r="C3027" s="308" t="s">
        <v>1380</v>
      </c>
      <c r="D3027" s="308" t="s">
        <v>1382</v>
      </c>
      <c r="E3027" s="308" t="s">
        <v>14832</v>
      </c>
      <c r="F3027" s="309" t="s">
        <v>12574</v>
      </c>
      <c r="G3027" s="309" t="s">
        <v>12587</v>
      </c>
      <c r="H3027" s="309" t="s">
        <v>12588</v>
      </c>
      <c r="I3027" s="309" t="s">
        <v>5701</v>
      </c>
      <c r="J3027" s="309" t="s">
        <v>15063</v>
      </c>
      <c r="K3027" s="310">
        <v>0.50537999999999994</v>
      </c>
      <c r="L3027" s="310">
        <v>0.50537999999999994</v>
      </c>
      <c r="M3027" s="310">
        <v>0.45304349999999999</v>
      </c>
      <c r="N3027" s="310"/>
      <c r="O3027" s="310">
        <f t="shared" si="47"/>
        <v>10.355870829870584</v>
      </c>
      <c r="P3027" s="310">
        <v>10.355870829870584</v>
      </c>
      <c r="Q3027" s="309" t="s">
        <v>15063</v>
      </c>
      <c r="R3027" s="311"/>
    </row>
    <row r="3028" spans="1:18" s="312" customFormat="1" x14ac:dyDescent="0.3">
      <c r="A3028" s="307">
        <v>3025</v>
      </c>
      <c r="B3028" s="308" t="s">
        <v>5271</v>
      </c>
      <c r="C3028" s="308" t="s">
        <v>1380</v>
      </c>
      <c r="D3028" s="308" t="s">
        <v>1382</v>
      </c>
      <c r="E3028" s="308" t="s">
        <v>14832</v>
      </c>
      <c r="F3028" s="309" t="s">
        <v>12574</v>
      </c>
      <c r="G3028" s="309" t="s">
        <v>12589</v>
      </c>
      <c r="H3028" s="309" t="s">
        <v>12590</v>
      </c>
      <c r="I3028" s="309" t="s">
        <v>5701</v>
      </c>
      <c r="J3028" s="309" t="s">
        <v>15063</v>
      </c>
      <c r="K3028" s="310">
        <v>0.5932900000000001</v>
      </c>
      <c r="L3028" s="310">
        <v>0.5932900000000001</v>
      </c>
      <c r="M3028" s="310">
        <v>0.53384799999999999</v>
      </c>
      <c r="N3028" s="310"/>
      <c r="O3028" s="310">
        <f t="shared" si="47"/>
        <v>10.019046334844695</v>
      </c>
      <c r="P3028" s="310">
        <v>10.019046334844683</v>
      </c>
      <c r="Q3028" s="309" t="s">
        <v>15063</v>
      </c>
      <c r="R3028" s="311"/>
    </row>
    <row r="3029" spans="1:18" s="312" customFormat="1" x14ac:dyDescent="0.3">
      <c r="A3029" s="307">
        <v>3026</v>
      </c>
      <c r="B3029" s="308" t="s">
        <v>5271</v>
      </c>
      <c r="C3029" s="308" t="s">
        <v>1380</v>
      </c>
      <c r="D3029" s="308" t="s">
        <v>1382</v>
      </c>
      <c r="E3029" s="308" t="s">
        <v>14832</v>
      </c>
      <c r="F3029" s="309" t="s">
        <v>12574</v>
      </c>
      <c r="G3029" s="309" t="s">
        <v>12591</v>
      </c>
      <c r="H3029" s="309" t="s">
        <v>12592</v>
      </c>
      <c r="I3029" s="309" t="s">
        <v>5701</v>
      </c>
      <c r="J3029" s="309" t="s">
        <v>15063</v>
      </c>
      <c r="K3029" s="310">
        <v>0.93961341999999992</v>
      </c>
      <c r="L3029" s="310">
        <v>0.93961341999999992</v>
      </c>
      <c r="M3029" s="310">
        <v>0.84340850000000001</v>
      </c>
      <c r="N3029" s="310"/>
      <c r="O3029" s="310">
        <f t="shared" si="47"/>
        <v>10.238776708829885</v>
      </c>
      <c r="P3029" s="310">
        <v>10.238776708829878</v>
      </c>
      <c r="Q3029" s="309" t="s">
        <v>15063</v>
      </c>
      <c r="R3029" s="311"/>
    </row>
    <row r="3030" spans="1:18" s="312" customFormat="1" x14ac:dyDescent="0.3">
      <c r="A3030" s="307">
        <v>3027</v>
      </c>
      <c r="B3030" s="308" t="s">
        <v>5271</v>
      </c>
      <c r="C3030" s="308" t="s">
        <v>1380</v>
      </c>
      <c r="D3030" s="308" t="s">
        <v>1382</v>
      </c>
      <c r="E3030" s="308" t="s">
        <v>14832</v>
      </c>
      <c r="F3030" s="309" t="s">
        <v>12574</v>
      </c>
      <c r="G3030" s="309" t="s">
        <v>12593</v>
      </c>
      <c r="H3030" s="309" t="s">
        <v>12594</v>
      </c>
      <c r="I3030" s="309" t="s">
        <v>5706</v>
      </c>
      <c r="J3030" s="309" t="s">
        <v>15063</v>
      </c>
      <c r="K3030" s="310">
        <v>0.63205</v>
      </c>
      <c r="L3030" s="310">
        <v>0.63205</v>
      </c>
      <c r="M3030" s="310">
        <v>0.54773300000000003</v>
      </c>
      <c r="N3030" s="310"/>
      <c r="O3030" s="310">
        <f t="shared" si="47"/>
        <v>13.340242069456526</v>
      </c>
      <c r="P3030" s="310">
        <v>69.47037139533802</v>
      </c>
      <c r="Q3030" s="309" t="s">
        <v>15063</v>
      </c>
      <c r="R3030" s="311"/>
    </row>
    <row r="3031" spans="1:18" s="312" customFormat="1" x14ac:dyDescent="0.3">
      <c r="A3031" s="307">
        <v>3028</v>
      </c>
      <c r="B3031" s="308" t="s">
        <v>5271</v>
      </c>
      <c r="C3031" s="308" t="s">
        <v>1380</v>
      </c>
      <c r="D3031" s="308" t="s">
        <v>1382</v>
      </c>
      <c r="E3031" s="308" t="s">
        <v>14832</v>
      </c>
      <c r="F3031" s="309" t="s">
        <v>12574</v>
      </c>
      <c r="G3031" s="309" t="s">
        <v>12595</v>
      </c>
      <c r="H3031" s="309" t="s">
        <v>12596</v>
      </c>
      <c r="I3031" s="309" t="s">
        <v>5706</v>
      </c>
      <c r="J3031" s="309" t="s">
        <v>15063</v>
      </c>
      <c r="K3031" s="310">
        <v>0.36060000000000003</v>
      </c>
      <c r="L3031" s="310">
        <v>0.36060000000000003</v>
      </c>
      <c r="M3031" s="310">
        <v>0.35573699999999997</v>
      </c>
      <c r="N3031" s="310"/>
      <c r="O3031" s="310">
        <f t="shared" si="47"/>
        <v>1.348585690515824</v>
      </c>
      <c r="P3031" s="310">
        <v>49.022797597137533</v>
      </c>
      <c r="Q3031" s="309" t="s">
        <v>15063</v>
      </c>
      <c r="R3031" s="311"/>
    </row>
    <row r="3032" spans="1:18" s="312" customFormat="1" x14ac:dyDescent="0.3">
      <c r="A3032" s="307">
        <v>3029</v>
      </c>
      <c r="B3032" s="308" t="s">
        <v>5271</v>
      </c>
      <c r="C3032" s="308" t="s">
        <v>1380</v>
      </c>
      <c r="D3032" s="308" t="s">
        <v>1382</v>
      </c>
      <c r="E3032" s="308" t="s">
        <v>14832</v>
      </c>
      <c r="F3032" s="309" t="s">
        <v>12574</v>
      </c>
      <c r="G3032" s="309" t="s">
        <v>12597</v>
      </c>
      <c r="H3032" s="309" t="s">
        <v>12598</v>
      </c>
      <c r="I3032" s="309" t="s">
        <v>5706</v>
      </c>
      <c r="J3032" s="309" t="s">
        <v>15063</v>
      </c>
      <c r="K3032" s="310">
        <v>0.56800000000000006</v>
      </c>
      <c r="L3032" s="310">
        <v>0.56800000000000006</v>
      </c>
      <c r="M3032" s="310">
        <v>0.50049200000000005</v>
      </c>
      <c r="N3032" s="310"/>
      <c r="O3032" s="310">
        <f t="shared" si="47"/>
        <v>11.885211267605635</v>
      </c>
      <c r="P3032" s="310">
        <v>69.110833606925155</v>
      </c>
      <c r="Q3032" s="309" t="s">
        <v>15063</v>
      </c>
      <c r="R3032" s="311"/>
    </row>
    <row r="3033" spans="1:18" s="312" customFormat="1" x14ac:dyDescent="0.3">
      <c r="A3033" s="307">
        <v>3030</v>
      </c>
      <c r="B3033" s="308" t="s">
        <v>5271</v>
      </c>
      <c r="C3033" s="308" t="s">
        <v>1380</v>
      </c>
      <c r="D3033" s="308" t="s">
        <v>1382</v>
      </c>
      <c r="E3033" s="308" t="s">
        <v>14832</v>
      </c>
      <c r="F3033" s="309" t="s">
        <v>12574</v>
      </c>
      <c r="G3033" s="309" t="s">
        <v>12599</v>
      </c>
      <c r="H3033" s="309" t="s">
        <v>12600</v>
      </c>
      <c r="I3033" s="309" t="s">
        <v>5706</v>
      </c>
      <c r="J3033" s="309" t="s">
        <v>15063</v>
      </c>
      <c r="K3033" s="310">
        <v>0.52780000000000005</v>
      </c>
      <c r="L3033" s="310">
        <v>0.52780000000000005</v>
      </c>
      <c r="M3033" s="310">
        <v>0.45534379999999997</v>
      </c>
      <c r="N3033" s="310"/>
      <c r="O3033" s="310">
        <f t="shared" si="47"/>
        <v>13.72796513830998</v>
      </c>
      <c r="P3033" s="310">
        <v>49.756107930996599</v>
      </c>
      <c r="Q3033" s="309" t="s">
        <v>15063</v>
      </c>
      <c r="R3033" s="311"/>
    </row>
    <row r="3034" spans="1:18" s="312" customFormat="1" x14ac:dyDescent="0.3">
      <c r="A3034" s="307">
        <v>3031</v>
      </c>
      <c r="B3034" s="308" t="s">
        <v>5271</v>
      </c>
      <c r="C3034" s="308" t="s">
        <v>1380</v>
      </c>
      <c r="D3034" s="308" t="s">
        <v>1382</v>
      </c>
      <c r="E3034" s="308" t="s">
        <v>14832</v>
      </c>
      <c r="F3034" s="309" t="s">
        <v>12574</v>
      </c>
      <c r="G3034" s="309" t="s">
        <v>12601</v>
      </c>
      <c r="H3034" s="309" t="s">
        <v>12602</v>
      </c>
      <c r="I3034" s="309" t="s">
        <v>5706</v>
      </c>
      <c r="J3034" s="309" t="s">
        <v>15063</v>
      </c>
      <c r="K3034" s="310">
        <v>0.18564999999999998</v>
      </c>
      <c r="L3034" s="310">
        <v>0.18564999999999998</v>
      </c>
      <c r="M3034" s="310">
        <v>0.16218383999999997</v>
      </c>
      <c r="N3034" s="310"/>
      <c r="O3034" s="310">
        <f t="shared" si="47"/>
        <v>12.640000000000009</v>
      </c>
      <c r="P3034" s="310">
        <v>48.74211185992182</v>
      </c>
      <c r="Q3034" s="309" t="s">
        <v>15063</v>
      </c>
      <c r="R3034" s="311"/>
    </row>
    <row r="3035" spans="1:18" s="312" customFormat="1" x14ac:dyDescent="0.3">
      <c r="A3035" s="307">
        <v>3032</v>
      </c>
      <c r="B3035" s="308" t="s">
        <v>5271</v>
      </c>
      <c r="C3035" s="308" t="s">
        <v>1380</v>
      </c>
      <c r="D3035" s="308" t="s">
        <v>1382</v>
      </c>
      <c r="E3035" s="308" t="s">
        <v>14832</v>
      </c>
      <c r="F3035" s="309" t="s">
        <v>12574</v>
      </c>
      <c r="G3035" s="309" t="s">
        <v>12603</v>
      </c>
      <c r="H3035" s="309" t="s">
        <v>12604</v>
      </c>
      <c r="I3035" s="309" t="s">
        <v>5701</v>
      </c>
      <c r="J3035" s="309" t="s">
        <v>15063</v>
      </c>
      <c r="K3035" s="310">
        <v>0.39366909999999999</v>
      </c>
      <c r="L3035" s="310">
        <v>0.39366909999999999</v>
      </c>
      <c r="M3035" s="310">
        <v>0.34166541188999999</v>
      </c>
      <c r="N3035" s="310"/>
      <c r="O3035" s="310">
        <f t="shared" si="47"/>
        <v>13.209999999999999</v>
      </c>
      <c r="P3035" s="310">
        <v>13.209999999999999</v>
      </c>
      <c r="Q3035" s="309" t="s">
        <v>15063</v>
      </c>
      <c r="R3035" s="311"/>
    </row>
    <row r="3036" spans="1:18" s="312" customFormat="1" x14ac:dyDescent="0.3">
      <c r="A3036" s="307">
        <v>3033</v>
      </c>
      <c r="B3036" s="308" t="s">
        <v>5271</v>
      </c>
      <c r="C3036" s="308" t="s">
        <v>1380</v>
      </c>
      <c r="D3036" s="308" t="s">
        <v>1382</v>
      </c>
      <c r="E3036" s="308" t="s">
        <v>14832</v>
      </c>
      <c r="F3036" s="309" t="s">
        <v>12605</v>
      </c>
      <c r="G3036" s="309" t="s">
        <v>12606</v>
      </c>
      <c r="H3036" s="309" t="s">
        <v>12607</v>
      </c>
      <c r="I3036" s="309" t="s">
        <v>5701</v>
      </c>
      <c r="J3036" s="309" t="s">
        <v>15063</v>
      </c>
      <c r="K3036" s="310">
        <v>0.74204000000000003</v>
      </c>
      <c r="L3036" s="310">
        <v>0.74204000000000003</v>
      </c>
      <c r="M3036" s="310">
        <v>0.66883550000000003</v>
      </c>
      <c r="N3036" s="310"/>
      <c r="O3036" s="310">
        <f t="shared" si="47"/>
        <v>9.8653037572098548</v>
      </c>
      <c r="P3036" s="310">
        <v>9.865303757209853</v>
      </c>
      <c r="Q3036" s="309" t="s">
        <v>15063</v>
      </c>
      <c r="R3036" s="311"/>
    </row>
    <row r="3037" spans="1:18" s="312" customFormat="1" x14ac:dyDescent="0.3">
      <c r="A3037" s="307">
        <v>3034</v>
      </c>
      <c r="B3037" s="308" t="s">
        <v>5271</v>
      </c>
      <c r="C3037" s="308" t="s">
        <v>1380</v>
      </c>
      <c r="D3037" s="308" t="s">
        <v>1382</v>
      </c>
      <c r="E3037" s="308" t="s">
        <v>14832</v>
      </c>
      <c r="F3037" s="309" t="s">
        <v>12605</v>
      </c>
      <c r="G3037" s="309" t="s">
        <v>12608</v>
      </c>
      <c r="H3037" s="309" t="s">
        <v>12609</v>
      </c>
      <c r="I3037" s="309" t="s">
        <v>5701</v>
      </c>
      <c r="J3037" s="309" t="s">
        <v>15063</v>
      </c>
      <c r="K3037" s="310">
        <v>0.51964887999999998</v>
      </c>
      <c r="L3037" s="310">
        <v>0.51964887999999998</v>
      </c>
      <c r="M3037" s="310">
        <v>0.44741768567999995</v>
      </c>
      <c r="N3037" s="310"/>
      <c r="O3037" s="310">
        <f t="shared" si="47"/>
        <v>13.900000000000004</v>
      </c>
      <c r="P3037" s="310">
        <v>13.900000000000002</v>
      </c>
      <c r="Q3037" s="309" t="s">
        <v>15063</v>
      </c>
      <c r="R3037" s="311"/>
    </row>
    <row r="3038" spans="1:18" s="312" customFormat="1" x14ac:dyDescent="0.3">
      <c r="A3038" s="307">
        <v>3035</v>
      </c>
      <c r="B3038" s="308" t="s">
        <v>5271</v>
      </c>
      <c r="C3038" s="308" t="s">
        <v>1380</v>
      </c>
      <c r="D3038" s="308" t="s">
        <v>1382</v>
      </c>
      <c r="E3038" s="308" t="s">
        <v>14832</v>
      </c>
      <c r="F3038" s="309" t="s">
        <v>12605</v>
      </c>
      <c r="G3038" s="309" t="s">
        <v>12610</v>
      </c>
      <c r="H3038" s="309" t="s">
        <v>12611</v>
      </c>
      <c r="I3038" s="309" t="s">
        <v>5701</v>
      </c>
      <c r="J3038" s="309" t="s">
        <v>15063</v>
      </c>
      <c r="K3038" s="310">
        <v>0.68754000000000004</v>
      </c>
      <c r="L3038" s="310">
        <v>0.68754000000000004</v>
      </c>
      <c r="M3038" s="310">
        <v>0.61850452</v>
      </c>
      <c r="N3038" s="310"/>
      <c r="O3038" s="310">
        <f t="shared" si="47"/>
        <v>10.040940163481404</v>
      </c>
      <c r="P3038" s="310">
        <v>10.040940163481405</v>
      </c>
      <c r="Q3038" s="309" t="s">
        <v>15063</v>
      </c>
      <c r="R3038" s="311"/>
    </row>
    <row r="3039" spans="1:18" s="312" customFormat="1" x14ac:dyDescent="0.3">
      <c r="A3039" s="307">
        <v>3036</v>
      </c>
      <c r="B3039" s="308" t="s">
        <v>5271</v>
      </c>
      <c r="C3039" s="308" t="s">
        <v>1380</v>
      </c>
      <c r="D3039" s="308" t="s">
        <v>1382</v>
      </c>
      <c r="E3039" s="308" t="s">
        <v>14832</v>
      </c>
      <c r="F3039" s="309" t="s">
        <v>12605</v>
      </c>
      <c r="G3039" s="309" t="s">
        <v>12612</v>
      </c>
      <c r="H3039" s="309" t="s">
        <v>12613</v>
      </c>
      <c r="I3039" s="309" t="s">
        <v>5701</v>
      </c>
      <c r="J3039" s="309" t="s">
        <v>15063</v>
      </c>
      <c r="K3039" s="310">
        <v>0.46850000000000003</v>
      </c>
      <c r="L3039" s="310">
        <v>0.46850000000000003</v>
      </c>
      <c r="M3039" s="310">
        <v>0.42205428</v>
      </c>
      <c r="N3039" s="310"/>
      <c r="O3039" s="310">
        <f t="shared" si="47"/>
        <v>9.9137075773746037</v>
      </c>
      <c r="P3039" s="310">
        <v>9.9137075773746091</v>
      </c>
      <c r="Q3039" s="309" t="s">
        <v>15063</v>
      </c>
      <c r="R3039" s="311"/>
    </row>
    <row r="3040" spans="1:18" s="312" customFormat="1" x14ac:dyDescent="0.3">
      <c r="A3040" s="307">
        <v>3037</v>
      </c>
      <c r="B3040" s="308" t="s">
        <v>5271</v>
      </c>
      <c r="C3040" s="308" t="s">
        <v>1380</v>
      </c>
      <c r="D3040" s="308" t="s">
        <v>1382</v>
      </c>
      <c r="E3040" s="308" t="s">
        <v>14832</v>
      </c>
      <c r="F3040" s="309" t="s">
        <v>12605</v>
      </c>
      <c r="G3040" s="309" t="s">
        <v>12614</v>
      </c>
      <c r="H3040" s="309" t="s">
        <v>12615</v>
      </c>
      <c r="I3040" s="309" t="s">
        <v>5701</v>
      </c>
      <c r="J3040" s="309" t="s">
        <v>15063</v>
      </c>
      <c r="K3040" s="310">
        <v>0.79437999999999998</v>
      </c>
      <c r="L3040" s="310">
        <v>0.79437999999999998</v>
      </c>
      <c r="M3040" s="310">
        <v>0.71387699999999998</v>
      </c>
      <c r="N3040" s="310"/>
      <c r="O3040" s="310">
        <f t="shared" si="47"/>
        <v>10.134066819406328</v>
      </c>
      <c r="P3040" s="310">
        <v>10.134066819406328</v>
      </c>
      <c r="Q3040" s="309" t="s">
        <v>15063</v>
      </c>
      <c r="R3040" s="311"/>
    </row>
    <row r="3041" spans="1:18" s="312" customFormat="1" x14ac:dyDescent="0.3">
      <c r="A3041" s="307">
        <v>3038</v>
      </c>
      <c r="B3041" s="308" t="s">
        <v>5271</v>
      </c>
      <c r="C3041" s="308" t="s">
        <v>1380</v>
      </c>
      <c r="D3041" s="308" t="s">
        <v>1382</v>
      </c>
      <c r="E3041" s="308" t="s">
        <v>14832</v>
      </c>
      <c r="F3041" s="309" t="s">
        <v>12605</v>
      </c>
      <c r="G3041" s="309" t="s">
        <v>12616</v>
      </c>
      <c r="H3041" s="309" t="s">
        <v>12617</v>
      </c>
      <c r="I3041" s="309" t="s">
        <v>5701</v>
      </c>
      <c r="J3041" s="309" t="s">
        <v>15063</v>
      </c>
      <c r="K3041" s="310">
        <v>0.69466223999999999</v>
      </c>
      <c r="L3041" s="310">
        <v>0.69466223999999999</v>
      </c>
      <c r="M3041" s="310">
        <v>0.62508649999999999</v>
      </c>
      <c r="N3041" s="310"/>
      <c r="O3041" s="310">
        <f t="shared" si="47"/>
        <v>10.015765359579643</v>
      </c>
      <c r="P3041" s="310">
        <v>10.015765359579653</v>
      </c>
      <c r="Q3041" s="309" t="s">
        <v>15063</v>
      </c>
      <c r="R3041" s="311"/>
    </row>
    <row r="3042" spans="1:18" s="312" customFormat="1" x14ac:dyDescent="0.3">
      <c r="A3042" s="307">
        <v>3039</v>
      </c>
      <c r="B3042" s="308" t="s">
        <v>5271</v>
      </c>
      <c r="C3042" s="308" t="s">
        <v>1380</v>
      </c>
      <c r="D3042" s="308" t="s">
        <v>1382</v>
      </c>
      <c r="E3042" s="308" t="s">
        <v>14832</v>
      </c>
      <c r="F3042" s="309" t="s">
        <v>12605</v>
      </c>
      <c r="G3042" s="309" t="s">
        <v>12618</v>
      </c>
      <c r="H3042" s="309" t="s">
        <v>12619</v>
      </c>
      <c r="I3042" s="309" t="s">
        <v>5701</v>
      </c>
      <c r="J3042" s="309" t="s">
        <v>15063</v>
      </c>
      <c r="K3042" s="310">
        <v>0.74113999999999991</v>
      </c>
      <c r="L3042" s="310">
        <v>0.74113999999999991</v>
      </c>
      <c r="M3042" s="310">
        <v>0.66573499999999997</v>
      </c>
      <c r="N3042" s="310"/>
      <c r="O3042" s="310">
        <f t="shared" si="47"/>
        <v>10.174191110991169</v>
      </c>
      <c r="P3042" s="310">
        <v>10.174191110991181</v>
      </c>
      <c r="Q3042" s="309" t="s">
        <v>15063</v>
      </c>
      <c r="R3042" s="311"/>
    </row>
    <row r="3043" spans="1:18" s="312" customFormat="1" x14ac:dyDescent="0.3">
      <c r="A3043" s="307">
        <v>3040</v>
      </c>
      <c r="B3043" s="308" t="s">
        <v>5271</v>
      </c>
      <c r="C3043" s="308" t="s">
        <v>1380</v>
      </c>
      <c r="D3043" s="308" t="s">
        <v>1382</v>
      </c>
      <c r="E3043" s="308" t="s">
        <v>14832</v>
      </c>
      <c r="F3043" s="309" t="s">
        <v>12605</v>
      </c>
      <c r="G3043" s="309" t="s">
        <v>12620</v>
      </c>
      <c r="H3043" s="309" t="s">
        <v>12621</v>
      </c>
      <c r="I3043" s="309" t="s">
        <v>5701</v>
      </c>
      <c r="J3043" s="309" t="s">
        <v>15063</v>
      </c>
      <c r="K3043" s="310">
        <v>0.97792900000000005</v>
      </c>
      <c r="L3043" s="310">
        <v>0.97792900000000005</v>
      </c>
      <c r="M3043" s="310">
        <v>0.85138498740000013</v>
      </c>
      <c r="N3043" s="310"/>
      <c r="O3043" s="310">
        <f t="shared" si="47"/>
        <v>12.939999999999991</v>
      </c>
      <c r="P3043" s="310">
        <v>12.939999999999996</v>
      </c>
      <c r="Q3043" s="309" t="s">
        <v>15063</v>
      </c>
      <c r="R3043" s="311"/>
    </row>
    <row r="3044" spans="1:18" s="312" customFormat="1" x14ac:dyDescent="0.3">
      <c r="A3044" s="307">
        <v>3041</v>
      </c>
      <c r="B3044" s="308" t="s">
        <v>5271</v>
      </c>
      <c r="C3044" s="308" t="s">
        <v>1380</v>
      </c>
      <c r="D3044" s="308" t="s">
        <v>1382</v>
      </c>
      <c r="E3044" s="308" t="s">
        <v>14832</v>
      </c>
      <c r="F3044" s="309" t="s">
        <v>12605</v>
      </c>
      <c r="G3044" s="309" t="s">
        <v>12622</v>
      </c>
      <c r="H3044" s="309" t="s">
        <v>12623</v>
      </c>
      <c r="I3044" s="309" t="s">
        <v>5706</v>
      </c>
      <c r="J3044" s="309" t="s">
        <v>15063</v>
      </c>
      <c r="K3044" s="310">
        <v>0.44088700000000003</v>
      </c>
      <c r="L3044" s="310">
        <v>0.44088700000000003</v>
      </c>
      <c r="M3044" s="310">
        <v>0.38750200000000001</v>
      </c>
      <c r="N3044" s="310"/>
      <c r="O3044" s="310">
        <f t="shared" si="47"/>
        <v>12.108544819874483</v>
      </c>
      <c r="P3044" s="310">
        <v>38.057035415220774</v>
      </c>
      <c r="Q3044" s="309" t="s">
        <v>15063</v>
      </c>
      <c r="R3044" s="311"/>
    </row>
    <row r="3045" spans="1:18" s="312" customFormat="1" x14ac:dyDescent="0.3">
      <c r="A3045" s="307">
        <v>3042</v>
      </c>
      <c r="B3045" s="308" t="s">
        <v>5271</v>
      </c>
      <c r="C3045" s="308" t="s">
        <v>1380</v>
      </c>
      <c r="D3045" s="308" t="s">
        <v>1382</v>
      </c>
      <c r="E3045" s="308" t="s">
        <v>14832</v>
      </c>
      <c r="F3045" s="309" t="s">
        <v>12605</v>
      </c>
      <c r="G3045" s="309" t="s">
        <v>12624</v>
      </c>
      <c r="H3045" s="309" t="s">
        <v>12625</v>
      </c>
      <c r="I3045" s="309" t="s">
        <v>5706</v>
      </c>
      <c r="J3045" s="309" t="s">
        <v>15063</v>
      </c>
      <c r="K3045" s="310">
        <v>0.4304</v>
      </c>
      <c r="L3045" s="310">
        <v>0.4304</v>
      </c>
      <c r="M3045" s="310">
        <v>0.38064500000000001</v>
      </c>
      <c r="N3045" s="310"/>
      <c r="O3045" s="310">
        <f t="shared" si="47"/>
        <v>11.560176579925649</v>
      </c>
      <c r="P3045" s="310">
        <v>50.034192750769854</v>
      </c>
      <c r="Q3045" s="309" t="s">
        <v>15063</v>
      </c>
      <c r="R3045" s="311"/>
    </row>
    <row r="3046" spans="1:18" s="312" customFormat="1" x14ac:dyDescent="0.3">
      <c r="A3046" s="307">
        <v>3043</v>
      </c>
      <c r="B3046" s="308" t="s">
        <v>5271</v>
      </c>
      <c r="C3046" s="308" t="s">
        <v>1380</v>
      </c>
      <c r="D3046" s="308" t="s">
        <v>1382</v>
      </c>
      <c r="E3046" s="308" t="s">
        <v>14832</v>
      </c>
      <c r="F3046" s="309" t="s">
        <v>12605</v>
      </c>
      <c r="G3046" s="309" t="s">
        <v>12626</v>
      </c>
      <c r="H3046" s="309" t="s">
        <v>12627</v>
      </c>
      <c r="I3046" s="309" t="s">
        <v>5706</v>
      </c>
      <c r="J3046" s="309" t="s">
        <v>15063</v>
      </c>
      <c r="K3046" s="310">
        <v>0.26532299999999998</v>
      </c>
      <c r="L3046" s="310">
        <v>0.26532299999999998</v>
      </c>
      <c r="M3046" s="310">
        <v>0.23101099999999999</v>
      </c>
      <c r="N3046" s="310"/>
      <c r="O3046" s="310">
        <f t="shared" si="47"/>
        <v>12.932161930929464</v>
      </c>
      <c r="P3046" s="310">
        <v>42.734284842875404</v>
      </c>
      <c r="Q3046" s="309" t="s">
        <v>15063</v>
      </c>
      <c r="R3046" s="311"/>
    </row>
    <row r="3047" spans="1:18" s="312" customFormat="1" x14ac:dyDescent="0.3">
      <c r="A3047" s="307">
        <v>3044</v>
      </c>
      <c r="B3047" s="308" t="s">
        <v>5271</v>
      </c>
      <c r="C3047" s="308" t="s">
        <v>1380</v>
      </c>
      <c r="D3047" s="308" t="s">
        <v>1382</v>
      </c>
      <c r="E3047" s="308" t="s">
        <v>14832</v>
      </c>
      <c r="F3047" s="309" t="s">
        <v>12605</v>
      </c>
      <c r="G3047" s="309" t="s">
        <v>12628</v>
      </c>
      <c r="H3047" s="309" t="s">
        <v>12629</v>
      </c>
      <c r="I3047" s="309" t="s">
        <v>5701</v>
      </c>
      <c r="J3047" s="309" t="s">
        <v>15063</v>
      </c>
      <c r="K3047" s="310">
        <v>0.20779999999999998</v>
      </c>
      <c r="L3047" s="310">
        <v>0.20779999999999998</v>
      </c>
      <c r="M3047" s="310">
        <v>0.18388221999999999</v>
      </c>
      <c r="N3047" s="310"/>
      <c r="O3047" s="310">
        <f t="shared" si="47"/>
        <v>11.510000000000002</v>
      </c>
      <c r="P3047" s="310">
        <v>11.509999999999998</v>
      </c>
      <c r="Q3047" s="309" t="s">
        <v>15063</v>
      </c>
      <c r="R3047" s="311"/>
    </row>
    <row r="3048" spans="1:18" s="312" customFormat="1" x14ac:dyDescent="0.3">
      <c r="A3048" s="307">
        <v>3045</v>
      </c>
      <c r="B3048" s="308" t="s">
        <v>5271</v>
      </c>
      <c r="C3048" s="308" t="s">
        <v>1380</v>
      </c>
      <c r="D3048" s="308" t="s">
        <v>1382</v>
      </c>
      <c r="E3048" s="308" t="s">
        <v>14832</v>
      </c>
      <c r="F3048" s="309" t="s">
        <v>12630</v>
      </c>
      <c r="G3048" s="309" t="s">
        <v>12631</v>
      </c>
      <c r="H3048" s="309" t="s">
        <v>12632</v>
      </c>
      <c r="I3048" s="309" t="s">
        <v>5701</v>
      </c>
      <c r="J3048" s="309" t="s">
        <v>15063</v>
      </c>
      <c r="K3048" s="310">
        <v>0.68979999999999997</v>
      </c>
      <c r="L3048" s="310">
        <v>0.68979999999999997</v>
      </c>
      <c r="M3048" s="310">
        <v>0.61974600000000002</v>
      </c>
      <c r="N3048" s="310"/>
      <c r="O3048" s="310">
        <f t="shared" si="47"/>
        <v>10.155697303566244</v>
      </c>
      <c r="P3048" s="310">
        <v>10.155697303566246</v>
      </c>
      <c r="Q3048" s="309" t="s">
        <v>15063</v>
      </c>
      <c r="R3048" s="311"/>
    </row>
    <row r="3049" spans="1:18" s="312" customFormat="1" x14ac:dyDescent="0.3">
      <c r="A3049" s="307">
        <v>3046</v>
      </c>
      <c r="B3049" s="308" t="s">
        <v>5271</v>
      </c>
      <c r="C3049" s="308" t="s">
        <v>1380</v>
      </c>
      <c r="D3049" s="308" t="s">
        <v>1382</v>
      </c>
      <c r="E3049" s="308" t="s">
        <v>14832</v>
      </c>
      <c r="F3049" s="309" t="s">
        <v>12630</v>
      </c>
      <c r="G3049" s="309" t="s">
        <v>12633</v>
      </c>
      <c r="H3049" s="309" t="s">
        <v>12634</v>
      </c>
      <c r="I3049" s="309" t="s">
        <v>5701</v>
      </c>
      <c r="J3049" s="309" t="s">
        <v>15063</v>
      </c>
      <c r="K3049" s="310">
        <v>0.59440000000000004</v>
      </c>
      <c r="L3049" s="310">
        <v>0.59440000000000004</v>
      </c>
      <c r="M3049" s="310">
        <v>0.52984100000000001</v>
      </c>
      <c r="N3049" s="310"/>
      <c r="O3049" s="310">
        <f t="shared" si="47"/>
        <v>10.861204576043074</v>
      </c>
      <c r="P3049" s="310">
        <v>10.861204576043059</v>
      </c>
      <c r="Q3049" s="309" t="s">
        <v>15063</v>
      </c>
      <c r="R3049" s="311"/>
    </row>
    <row r="3050" spans="1:18" s="312" customFormat="1" x14ac:dyDescent="0.3">
      <c r="A3050" s="307">
        <v>3047</v>
      </c>
      <c r="B3050" s="308" t="s">
        <v>5271</v>
      </c>
      <c r="C3050" s="308" t="s">
        <v>1380</v>
      </c>
      <c r="D3050" s="308" t="s">
        <v>1382</v>
      </c>
      <c r="E3050" s="308" t="s">
        <v>14832</v>
      </c>
      <c r="F3050" s="309" t="s">
        <v>12630</v>
      </c>
      <c r="G3050" s="309" t="s">
        <v>12635</v>
      </c>
      <c r="H3050" s="309" t="s">
        <v>12636</v>
      </c>
      <c r="I3050" s="309" t="s">
        <v>5701</v>
      </c>
      <c r="J3050" s="309" t="s">
        <v>15063</v>
      </c>
      <c r="K3050" s="310">
        <v>0.36080699999999999</v>
      </c>
      <c r="L3050" s="310">
        <v>0.36080699999999999</v>
      </c>
      <c r="M3050" s="310">
        <v>0.323044</v>
      </c>
      <c r="N3050" s="310"/>
      <c r="O3050" s="310">
        <f t="shared" si="47"/>
        <v>10.46626035525918</v>
      </c>
      <c r="P3050" s="310">
        <v>10.466260355259182</v>
      </c>
      <c r="Q3050" s="309" t="s">
        <v>15063</v>
      </c>
      <c r="R3050" s="311"/>
    </row>
    <row r="3051" spans="1:18" s="312" customFormat="1" x14ac:dyDescent="0.3">
      <c r="A3051" s="307">
        <v>3048</v>
      </c>
      <c r="B3051" s="308" t="s">
        <v>5271</v>
      </c>
      <c r="C3051" s="308" t="s">
        <v>1380</v>
      </c>
      <c r="D3051" s="308" t="s">
        <v>1382</v>
      </c>
      <c r="E3051" s="308" t="s">
        <v>14832</v>
      </c>
      <c r="F3051" s="309" t="s">
        <v>12630</v>
      </c>
      <c r="G3051" s="309" t="s">
        <v>12637</v>
      </c>
      <c r="H3051" s="309" t="s">
        <v>12638</v>
      </c>
      <c r="I3051" s="309" t="s">
        <v>5701</v>
      </c>
      <c r="J3051" s="309" t="s">
        <v>15063</v>
      </c>
      <c r="K3051" s="310">
        <v>0.54233500000000001</v>
      </c>
      <c r="L3051" s="310">
        <v>0.54233500000000001</v>
      </c>
      <c r="M3051" s="310">
        <v>0.48919400000000002</v>
      </c>
      <c r="N3051" s="310"/>
      <c r="O3051" s="310">
        <f t="shared" si="47"/>
        <v>9.7985562429125892</v>
      </c>
      <c r="P3051" s="310">
        <v>10.067569750155435</v>
      </c>
      <c r="Q3051" s="309" t="s">
        <v>15063</v>
      </c>
      <c r="R3051" s="311"/>
    </row>
    <row r="3052" spans="1:18" s="312" customFormat="1" x14ac:dyDescent="0.3">
      <c r="A3052" s="307">
        <v>3049</v>
      </c>
      <c r="B3052" s="308" t="s">
        <v>5271</v>
      </c>
      <c r="C3052" s="308" t="s">
        <v>1380</v>
      </c>
      <c r="D3052" s="308" t="s">
        <v>1382</v>
      </c>
      <c r="E3052" s="308" t="s">
        <v>14832</v>
      </c>
      <c r="F3052" s="309" t="s">
        <v>12630</v>
      </c>
      <c r="G3052" s="309" t="s">
        <v>12639</v>
      </c>
      <c r="H3052" s="309" t="s">
        <v>12640</v>
      </c>
      <c r="I3052" s="309" t="s">
        <v>5701</v>
      </c>
      <c r="J3052" s="309" t="s">
        <v>15063</v>
      </c>
      <c r="K3052" s="310">
        <v>0.59929499999999991</v>
      </c>
      <c r="L3052" s="310">
        <v>0.59929499999999991</v>
      </c>
      <c r="M3052" s="310">
        <v>0.53897349999999999</v>
      </c>
      <c r="N3052" s="310"/>
      <c r="O3052" s="310">
        <f t="shared" si="47"/>
        <v>10.065410190306931</v>
      </c>
      <c r="P3052" s="310">
        <v>10.065410190306935</v>
      </c>
      <c r="Q3052" s="309" t="s">
        <v>15063</v>
      </c>
      <c r="R3052" s="311"/>
    </row>
    <row r="3053" spans="1:18" s="312" customFormat="1" x14ac:dyDescent="0.3">
      <c r="A3053" s="307">
        <v>3050</v>
      </c>
      <c r="B3053" s="308" t="s">
        <v>5271</v>
      </c>
      <c r="C3053" s="308" t="s">
        <v>1380</v>
      </c>
      <c r="D3053" s="308" t="s">
        <v>1382</v>
      </c>
      <c r="E3053" s="308" t="s">
        <v>14832</v>
      </c>
      <c r="F3053" s="309" t="s">
        <v>12630</v>
      </c>
      <c r="G3053" s="309" t="s">
        <v>12641</v>
      </c>
      <c r="H3053" s="309" t="s">
        <v>12642</v>
      </c>
      <c r="I3053" s="309" t="s">
        <v>5701</v>
      </c>
      <c r="J3053" s="309" t="s">
        <v>15063</v>
      </c>
      <c r="K3053" s="310">
        <v>0.57228299999999999</v>
      </c>
      <c r="L3053" s="310">
        <v>0.57228299999999999</v>
      </c>
      <c r="M3053" s="310">
        <v>0.514683</v>
      </c>
      <c r="N3053" s="310"/>
      <c r="O3053" s="310">
        <f t="shared" si="47"/>
        <v>10.064950382939907</v>
      </c>
      <c r="P3053" s="310">
        <v>10.064950382939919</v>
      </c>
      <c r="Q3053" s="309" t="s">
        <v>15063</v>
      </c>
      <c r="R3053" s="311"/>
    </row>
    <row r="3054" spans="1:18" s="312" customFormat="1" x14ac:dyDescent="0.3">
      <c r="A3054" s="307">
        <v>3051</v>
      </c>
      <c r="B3054" s="308" t="s">
        <v>5271</v>
      </c>
      <c r="C3054" s="308" t="s">
        <v>1380</v>
      </c>
      <c r="D3054" s="308" t="s">
        <v>1382</v>
      </c>
      <c r="E3054" s="308" t="s">
        <v>14832</v>
      </c>
      <c r="F3054" s="309" t="s">
        <v>12630</v>
      </c>
      <c r="G3054" s="309" t="s">
        <v>12643</v>
      </c>
      <c r="H3054" s="309" t="s">
        <v>12644</v>
      </c>
      <c r="I3054" s="309" t="s">
        <v>5701</v>
      </c>
      <c r="J3054" s="309" t="s">
        <v>15063</v>
      </c>
      <c r="K3054" s="310">
        <v>0.50226499999999996</v>
      </c>
      <c r="L3054" s="310">
        <v>0.50226499999999996</v>
      </c>
      <c r="M3054" s="310">
        <v>0.43546375499999995</v>
      </c>
      <c r="N3054" s="310"/>
      <c r="O3054" s="310">
        <f t="shared" si="47"/>
        <v>13.300000000000004</v>
      </c>
      <c r="P3054" s="310">
        <v>13.3</v>
      </c>
      <c r="Q3054" s="309" t="s">
        <v>15063</v>
      </c>
      <c r="R3054" s="311"/>
    </row>
    <row r="3055" spans="1:18" s="312" customFormat="1" x14ac:dyDescent="0.3">
      <c r="A3055" s="307">
        <v>3052</v>
      </c>
      <c r="B3055" s="308" t="s">
        <v>5271</v>
      </c>
      <c r="C3055" s="308" t="s">
        <v>1380</v>
      </c>
      <c r="D3055" s="308" t="s">
        <v>1382</v>
      </c>
      <c r="E3055" s="308" t="s">
        <v>14832</v>
      </c>
      <c r="F3055" s="309" t="s">
        <v>12630</v>
      </c>
      <c r="G3055" s="309" t="s">
        <v>12645</v>
      </c>
      <c r="H3055" s="309" t="s">
        <v>12646</v>
      </c>
      <c r="I3055" s="309" t="s">
        <v>5706</v>
      </c>
      <c r="J3055" s="309" t="s">
        <v>15063</v>
      </c>
      <c r="K3055" s="310">
        <v>0.54879999999999995</v>
      </c>
      <c r="L3055" s="310">
        <v>0.54879999999999995</v>
      </c>
      <c r="M3055" s="310">
        <v>0.47395509000000002</v>
      </c>
      <c r="N3055" s="310"/>
      <c r="O3055" s="310">
        <f t="shared" si="47"/>
        <v>13.637920918367335</v>
      </c>
      <c r="P3055" s="310">
        <v>46.86375257838781</v>
      </c>
      <c r="Q3055" s="309" t="s">
        <v>15063</v>
      </c>
      <c r="R3055" s="311"/>
    </row>
    <row r="3056" spans="1:18" s="312" customFormat="1" x14ac:dyDescent="0.3">
      <c r="A3056" s="307">
        <v>3053</v>
      </c>
      <c r="B3056" s="308" t="s">
        <v>5271</v>
      </c>
      <c r="C3056" s="308" t="s">
        <v>1380</v>
      </c>
      <c r="D3056" s="308" t="s">
        <v>1382</v>
      </c>
      <c r="E3056" s="308" t="s">
        <v>14832</v>
      </c>
      <c r="F3056" s="309" t="s">
        <v>12630</v>
      </c>
      <c r="G3056" s="309" t="s">
        <v>12647</v>
      </c>
      <c r="H3056" s="309" t="s">
        <v>12648</v>
      </c>
      <c r="I3056" s="309" t="s">
        <v>5706</v>
      </c>
      <c r="J3056" s="309" t="s">
        <v>15063</v>
      </c>
      <c r="K3056" s="310">
        <v>0.64129999999999998</v>
      </c>
      <c r="L3056" s="310">
        <v>0.64129999999999998</v>
      </c>
      <c r="M3056" s="310">
        <v>0.56306060000000002</v>
      </c>
      <c r="N3056" s="310"/>
      <c r="O3056" s="310">
        <f t="shared" si="47"/>
        <v>12.200124746608445</v>
      </c>
      <c r="P3056" s="310">
        <v>69.494631609741475</v>
      </c>
      <c r="Q3056" s="309" t="s">
        <v>15063</v>
      </c>
      <c r="R3056" s="311"/>
    </row>
    <row r="3057" spans="1:18" s="312" customFormat="1" x14ac:dyDescent="0.3">
      <c r="A3057" s="307">
        <v>3054</v>
      </c>
      <c r="B3057" s="308" t="s">
        <v>5271</v>
      </c>
      <c r="C3057" s="308" t="s">
        <v>1380</v>
      </c>
      <c r="D3057" s="308" t="s">
        <v>1382</v>
      </c>
      <c r="E3057" s="308" t="s">
        <v>14832</v>
      </c>
      <c r="F3057" s="309" t="s">
        <v>12630</v>
      </c>
      <c r="G3057" s="309" t="s">
        <v>12649</v>
      </c>
      <c r="H3057" s="309" t="s">
        <v>12650</v>
      </c>
      <c r="I3057" s="309" t="s">
        <v>5706</v>
      </c>
      <c r="J3057" s="309" t="s">
        <v>15063</v>
      </c>
      <c r="K3057" s="310">
        <v>0.53200000000000003</v>
      </c>
      <c r="L3057" s="310">
        <v>0.53200000000000003</v>
      </c>
      <c r="M3057" s="310">
        <v>0.47803249999999997</v>
      </c>
      <c r="N3057" s="310"/>
      <c r="O3057" s="310">
        <f t="shared" si="47"/>
        <v>10.144266917293244</v>
      </c>
      <c r="P3057" s="310">
        <v>48.039420693833236</v>
      </c>
      <c r="Q3057" s="309" t="s">
        <v>15063</v>
      </c>
      <c r="R3057" s="311"/>
    </row>
    <row r="3058" spans="1:18" s="312" customFormat="1" x14ac:dyDescent="0.3">
      <c r="A3058" s="307">
        <v>3055</v>
      </c>
      <c r="B3058" s="308" t="s">
        <v>5271</v>
      </c>
      <c r="C3058" s="308" t="s">
        <v>1380</v>
      </c>
      <c r="D3058" s="308" t="s">
        <v>1382</v>
      </c>
      <c r="E3058" s="308" t="s">
        <v>14832</v>
      </c>
      <c r="F3058" s="309" t="s">
        <v>5545</v>
      </c>
      <c r="G3058" s="309" t="s">
        <v>12651</v>
      </c>
      <c r="H3058" s="309" t="s">
        <v>12652</v>
      </c>
      <c r="I3058" s="309" t="s">
        <v>5706</v>
      </c>
      <c r="J3058" s="309" t="s">
        <v>15063</v>
      </c>
      <c r="K3058" s="310">
        <v>0.36507999999999996</v>
      </c>
      <c r="L3058" s="310">
        <v>0.36507999999999996</v>
      </c>
      <c r="M3058" s="310">
        <v>0.3240864</v>
      </c>
      <c r="N3058" s="310"/>
      <c r="O3058" s="310">
        <f t="shared" si="47"/>
        <v>11.228662211022232</v>
      </c>
      <c r="P3058" s="310">
        <v>11.228662211022232</v>
      </c>
      <c r="Q3058" s="309" t="s">
        <v>15063</v>
      </c>
      <c r="R3058" s="311"/>
    </row>
    <row r="3059" spans="1:18" s="312" customFormat="1" x14ac:dyDescent="0.3">
      <c r="A3059" s="307">
        <v>3056</v>
      </c>
      <c r="B3059" s="308" t="s">
        <v>5271</v>
      </c>
      <c r="C3059" s="308" t="s">
        <v>1380</v>
      </c>
      <c r="D3059" s="308" t="s">
        <v>1382</v>
      </c>
      <c r="E3059" s="308" t="s">
        <v>14832</v>
      </c>
      <c r="F3059" s="309" t="s">
        <v>5545</v>
      </c>
      <c r="G3059" s="309" t="s">
        <v>12653</v>
      </c>
      <c r="H3059" s="309" t="s">
        <v>12654</v>
      </c>
      <c r="I3059" s="309" t="s">
        <v>5701</v>
      </c>
      <c r="J3059" s="309" t="s">
        <v>15063</v>
      </c>
      <c r="K3059" s="310">
        <v>0.80822000000000005</v>
      </c>
      <c r="L3059" s="310">
        <v>0.80822000000000005</v>
      </c>
      <c r="M3059" s="310">
        <v>0.7263385</v>
      </c>
      <c r="N3059" s="310"/>
      <c r="O3059" s="310">
        <f t="shared" si="47"/>
        <v>10.13109054465369</v>
      </c>
      <c r="P3059" s="310">
        <v>10.131090544653688</v>
      </c>
      <c r="Q3059" s="309" t="s">
        <v>15063</v>
      </c>
      <c r="R3059" s="311"/>
    </row>
    <row r="3060" spans="1:18" s="312" customFormat="1" x14ac:dyDescent="0.3">
      <c r="A3060" s="307">
        <v>3057</v>
      </c>
      <c r="B3060" s="308" t="s">
        <v>5271</v>
      </c>
      <c r="C3060" s="308" t="s">
        <v>1380</v>
      </c>
      <c r="D3060" s="308" t="s">
        <v>1382</v>
      </c>
      <c r="E3060" s="308" t="s">
        <v>14832</v>
      </c>
      <c r="F3060" s="309" t="s">
        <v>5545</v>
      </c>
      <c r="G3060" s="309" t="s">
        <v>12655</v>
      </c>
      <c r="H3060" s="309" t="s">
        <v>12656</v>
      </c>
      <c r="I3060" s="309" t="s">
        <v>5701</v>
      </c>
      <c r="J3060" s="309" t="s">
        <v>15063</v>
      </c>
      <c r="K3060" s="310">
        <v>1.26644</v>
      </c>
      <c r="L3060" s="310">
        <v>1.26644</v>
      </c>
      <c r="M3060" s="310">
        <v>1.141068</v>
      </c>
      <c r="N3060" s="310"/>
      <c r="O3060" s="310">
        <f t="shared" si="47"/>
        <v>9.8995609740690469</v>
      </c>
      <c r="P3060" s="310">
        <v>9.8995609740690433</v>
      </c>
      <c r="Q3060" s="309" t="s">
        <v>15063</v>
      </c>
      <c r="R3060" s="311"/>
    </row>
    <row r="3061" spans="1:18" s="312" customFormat="1" x14ac:dyDescent="0.3">
      <c r="A3061" s="307">
        <v>3058</v>
      </c>
      <c r="B3061" s="308" t="s">
        <v>5271</v>
      </c>
      <c r="C3061" s="308" t="s">
        <v>1380</v>
      </c>
      <c r="D3061" s="308" t="s">
        <v>1382</v>
      </c>
      <c r="E3061" s="308" t="s">
        <v>14832</v>
      </c>
      <c r="F3061" s="309" t="s">
        <v>5545</v>
      </c>
      <c r="G3061" s="309" t="s">
        <v>12657</v>
      </c>
      <c r="H3061" s="309" t="s">
        <v>12658</v>
      </c>
      <c r="I3061" s="309" t="s">
        <v>5701</v>
      </c>
      <c r="J3061" s="309" t="s">
        <v>15063</v>
      </c>
      <c r="K3061" s="310">
        <v>0.39631999999999995</v>
      </c>
      <c r="L3061" s="310">
        <v>0.39631999999999995</v>
      </c>
      <c r="M3061" s="310">
        <v>0.35456115999999999</v>
      </c>
      <c r="N3061" s="310"/>
      <c r="O3061" s="310">
        <f t="shared" si="47"/>
        <v>10.536647153815091</v>
      </c>
      <c r="P3061" s="310">
        <v>10.536647153815103</v>
      </c>
      <c r="Q3061" s="309" t="s">
        <v>15063</v>
      </c>
      <c r="R3061" s="311"/>
    </row>
    <row r="3062" spans="1:18" s="312" customFormat="1" x14ac:dyDescent="0.3">
      <c r="A3062" s="307">
        <v>3059</v>
      </c>
      <c r="B3062" s="308" t="s">
        <v>5271</v>
      </c>
      <c r="C3062" s="308" t="s">
        <v>1380</v>
      </c>
      <c r="D3062" s="308" t="s">
        <v>1382</v>
      </c>
      <c r="E3062" s="308" t="s">
        <v>14832</v>
      </c>
      <c r="F3062" s="309" t="s">
        <v>5545</v>
      </c>
      <c r="G3062" s="309" t="s">
        <v>12659</v>
      </c>
      <c r="H3062" s="309" t="s">
        <v>12660</v>
      </c>
      <c r="I3062" s="309" t="s">
        <v>5701</v>
      </c>
      <c r="J3062" s="309" t="s">
        <v>15063</v>
      </c>
      <c r="K3062" s="310">
        <v>0.76902000000000004</v>
      </c>
      <c r="L3062" s="310">
        <v>0.76902000000000004</v>
      </c>
      <c r="M3062" s="310">
        <v>0.69061731999999998</v>
      </c>
      <c r="N3062" s="310"/>
      <c r="O3062" s="310">
        <f t="shared" si="47"/>
        <v>10.195141868872078</v>
      </c>
      <c r="P3062" s="310">
        <v>10.195141868872092</v>
      </c>
      <c r="Q3062" s="309" t="s">
        <v>15063</v>
      </c>
      <c r="R3062" s="311"/>
    </row>
    <row r="3063" spans="1:18" s="312" customFormat="1" x14ac:dyDescent="0.3">
      <c r="A3063" s="307">
        <v>3060</v>
      </c>
      <c r="B3063" s="308" t="s">
        <v>5271</v>
      </c>
      <c r="C3063" s="308" t="s">
        <v>1380</v>
      </c>
      <c r="D3063" s="308" t="s">
        <v>1382</v>
      </c>
      <c r="E3063" s="308" t="s">
        <v>14832</v>
      </c>
      <c r="F3063" s="309" t="s">
        <v>5545</v>
      </c>
      <c r="G3063" s="309" t="s">
        <v>12661</v>
      </c>
      <c r="H3063" s="309" t="s">
        <v>12662</v>
      </c>
      <c r="I3063" s="309" t="s">
        <v>5701</v>
      </c>
      <c r="J3063" s="309" t="s">
        <v>15063</v>
      </c>
      <c r="K3063" s="310">
        <v>0.78204000000000007</v>
      </c>
      <c r="L3063" s="310">
        <v>0.78204000000000007</v>
      </c>
      <c r="M3063" s="310">
        <v>0.70302400000000009</v>
      </c>
      <c r="N3063" s="310"/>
      <c r="O3063" s="310">
        <f t="shared" si="47"/>
        <v>10.103831006086642</v>
      </c>
      <c r="P3063" s="310">
        <v>10.103831006086638</v>
      </c>
      <c r="Q3063" s="309" t="s">
        <v>15063</v>
      </c>
      <c r="R3063" s="311"/>
    </row>
    <row r="3064" spans="1:18" s="312" customFormat="1" x14ac:dyDescent="0.3">
      <c r="A3064" s="307">
        <v>3061</v>
      </c>
      <c r="B3064" s="308" t="s">
        <v>5271</v>
      </c>
      <c r="C3064" s="308" t="s">
        <v>1380</v>
      </c>
      <c r="D3064" s="308" t="s">
        <v>1382</v>
      </c>
      <c r="E3064" s="308" t="s">
        <v>14832</v>
      </c>
      <c r="F3064" s="309" t="s">
        <v>5545</v>
      </c>
      <c r="G3064" s="309" t="s">
        <v>12664</v>
      </c>
      <c r="H3064" s="309" t="s">
        <v>12665</v>
      </c>
      <c r="I3064" s="309" t="s">
        <v>5701</v>
      </c>
      <c r="J3064" s="309" t="s">
        <v>15063</v>
      </c>
      <c r="K3064" s="310">
        <v>0.96862000000000004</v>
      </c>
      <c r="L3064" s="310">
        <v>0.96862000000000004</v>
      </c>
      <c r="M3064" s="310">
        <v>0.84802681000000002</v>
      </c>
      <c r="N3064" s="310"/>
      <c r="O3064" s="310">
        <f t="shared" si="47"/>
        <v>12.450000000000001</v>
      </c>
      <c r="P3064" s="310">
        <v>12.450000000000006</v>
      </c>
      <c r="Q3064" s="309" t="s">
        <v>15063</v>
      </c>
      <c r="R3064" s="311"/>
    </row>
    <row r="3065" spans="1:18" s="312" customFormat="1" x14ac:dyDescent="0.3">
      <c r="A3065" s="307">
        <v>3062</v>
      </c>
      <c r="B3065" s="308" t="s">
        <v>5271</v>
      </c>
      <c r="C3065" s="308" t="s">
        <v>1380</v>
      </c>
      <c r="D3065" s="308" t="s">
        <v>1382</v>
      </c>
      <c r="E3065" s="308" t="s">
        <v>14832</v>
      </c>
      <c r="F3065" s="309" t="s">
        <v>5545</v>
      </c>
      <c r="G3065" s="309" t="s">
        <v>12666</v>
      </c>
      <c r="H3065" s="309" t="s">
        <v>12667</v>
      </c>
      <c r="I3065" s="309" t="s">
        <v>5706</v>
      </c>
      <c r="J3065" s="309" t="s">
        <v>15063</v>
      </c>
      <c r="K3065" s="310">
        <v>0.51</v>
      </c>
      <c r="L3065" s="310">
        <v>0.51</v>
      </c>
      <c r="M3065" s="310">
        <v>0.45237264999999999</v>
      </c>
      <c r="N3065" s="310"/>
      <c r="O3065" s="310">
        <f t="shared" si="47"/>
        <v>11.299480392156868</v>
      </c>
      <c r="P3065" s="310">
        <v>26.514050753850039</v>
      </c>
      <c r="Q3065" s="309" t="s">
        <v>15063</v>
      </c>
      <c r="R3065" s="311"/>
    </row>
    <row r="3066" spans="1:18" s="312" customFormat="1" x14ac:dyDescent="0.3">
      <c r="A3066" s="307">
        <v>3063</v>
      </c>
      <c r="B3066" s="308" t="s">
        <v>5271</v>
      </c>
      <c r="C3066" s="308" t="s">
        <v>1380</v>
      </c>
      <c r="D3066" s="308" t="s">
        <v>1382</v>
      </c>
      <c r="E3066" s="308" t="s">
        <v>14832</v>
      </c>
      <c r="F3066" s="309" t="s">
        <v>5545</v>
      </c>
      <c r="G3066" s="309" t="s">
        <v>12668</v>
      </c>
      <c r="H3066" s="309" t="s">
        <v>12669</v>
      </c>
      <c r="I3066" s="309" t="s">
        <v>5701</v>
      </c>
      <c r="J3066" s="309" t="s">
        <v>15063</v>
      </c>
      <c r="K3066" s="310">
        <v>0.88280000000000003</v>
      </c>
      <c r="L3066" s="310">
        <v>0.88280000000000003</v>
      </c>
      <c r="M3066" s="310">
        <v>0.7939378800000001</v>
      </c>
      <c r="N3066" s="310"/>
      <c r="O3066" s="310">
        <f t="shared" si="47"/>
        <v>10.065940190303571</v>
      </c>
      <c r="P3066" s="310">
        <v>10.065940190303568</v>
      </c>
      <c r="Q3066" s="309" t="s">
        <v>15063</v>
      </c>
      <c r="R3066" s="311"/>
    </row>
    <row r="3067" spans="1:18" s="312" customFormat="1" x14ac:dyDescent="0.3">
      <c r="A3067" s="307">
        <v>3064</v>
      </c>
      <c r="B3067" s="308" t="s">
        <v>5271</v>
      </c>
      <c r="C3067" s="308" t="s">
        <v>1380</v>
      </c>
      <c r="D3067" s="308" t="s">
        <v>1382</v>
      </c>
      <c r="E3067" s="308" t="s">
        <v>14832</v>
      </c>
      <c r="F3067" s="309" t="s">
        <v>5545</v>
      </c>
      <c r="G3067" s="309" t="s">
        <v>12670</v>
      </c>
      <c r="H3067" s="309" t="s">
        <v>12671</v>
      </c>
      <c r="I3067" s="309" t="s">
        <v>5701</v>
      </c>
      <c r="J3067" s="309" t="s">
        <v>15063</v>
      </c>
      <c r="K3067" s="310">
        <v>0.87812000000000001</v>
      </c>
      <c r="L3067" s="310">
        <v>0.87812000000000001</v>
      </c>
      <c r="M3067" s="310">
        <v>0.78758649999999997</v>
      </c>
      <c r="N3067" s="310"/>
      <c r="O3067" s="310">
        <f t="shared" si="47"/>
        <v>10.309923472873873</v>
      </c>
      <c r="P3067" s="310">
        <v>10.309923472873873</v>
      </c>
      <c r="Q3067" s="309" t="s">
        <v>15063</v>
      </c>
      <c r="R3067" s="311"/>
    </row>
    <row r="3068" spans="1:18" s="312" customFormat="1" x14ac:dyDescent="0.3">
      <c r="A3068" s="307">
        <v>3065</v>
      </c>
      <c r="B3068" s="308" t="s">
        <v>5271</v>
      </c>
      <c r="C3068" s="308" t="s">
        <v>1380</v>
      </c>
      <c r="D3068" s="308" t="s">
        <v>1382</v>
      </c>
      <c r="E3068" s="308" t="s">
        <v>14832</v>
      </c>
      <c r="F3068" s="309" t="s">
        <v>5545</v>
      </c>
      <c r="G3068" s="309" t="s">
        <v>12672</v>
      </c>
      <c r="H3068" s="309" t="s">
        <v>12673</v>
      </c>
      <c r="I3068" s="309" t="s">
        <v>5701</v>
      </c>
      <c r="J3068" s="309" t="s">
        <v>15063</v>
      </c>
      <c r="K3068" s="310">
        <v>0.75341999999999998</v>
      </c>
      <c r="L3068" s="310">
        <v>0.75341999999999998</v>
      </c>
      <c r="M3068" s="310">
        <v>0.6781315</v>
      </c>
      <c r="N3068" s="310"/>
      <c r="O3068" s="310">
        <f t="shared" si="47"/>
        <v>9.9928990470122887</v>
      </c>
      <c r="P3068" s="310">
        <v>9.992899047012294</v>
      </c>
      <c r="Q3068" s="309" t="s">
        <v>15063</v>
      </c>
      <c r="R3068" s="311"/>
    </row>
    <row r="3069" spans="1:18" s="312" customFormat="1" x14ac:dyDescent="0.3">
      <c r="A3069" s="307">
        <v>3066</v>
      </c>
      <c r="B3069" s="308" t="s">
        <v>5271</v>
      </c>
      <c r="C3069" s="308" t="s">
        <v>1380</v>
      </c>
      <c r="D3069" s="308" t="s">
        <v>1382</v>
      </c>
      <c r="E3069" s="308" t="s">
        <v>14832</v>
      </c>
      <c r="F3069" s="309" t="s">
        <v>5545</v>
      </c>
      <c r="G3069" s="309" t="s">
        <v>12674</v>
      </c>
      <c r="H3069" s="309" t="s">
        <v>12675</v>
      </c>
      <c r="I3069" s="309" t="s">
        <v>5706</v>
      </c>
      <c r="J3069" s="309" t="s">
        <v>15063</v>
      </c>
      <c r="K3069" s="310">
        <v>0.83783799999999986</v>
      </c>
      <c r="L3069" s="310">
        <v>0.83783799999999986</v>
      </c>
      <c r="M3069" s="310">
        <v>0.72544839999999999</v>
      </c>
      <c r="N3069" s="310"/>
      <c r="O3069" s="310">
        <f t="shared" si="47"/>
        <v>13.414239984340634</v>
      </c>
      <c r="P3069" s="310">
        <v>51.100727462326148</v>
      </c>
      <c r="Q3069" s="309" t="s">
        <v>15063</v>
      </c>
      <c r="R3069" s="311"/>
    </row>
    <row r="3070" spans="1:18" s="312" customFormat="1" x14ac:dyDescent="0.3">
      <c r="A3070" s="307">
        <v>3067</v>
      </c>
      <c r="B3070" s="308" t="s">
        <v>5271</v>
      </c>
      <c r="C3070" s="308" t="s">
        <v>1380</v>
      </c>
      <c r="D3070" s="308" t="s">
        <v>1382</v>
      </c>
      <c r="E3070" s="308" t="s">
        <v>14832</v>
      </c>
      <c r="F3070" s="309" t="s">
        <v>5545</v>
      </c>
      <c r="G3070" s="309" t="s">
        <v>12676</v>
      </c>
      <c r="H3070" s="309" t="s">
        <v>12677</v>
      </c>
      <c r="I3070" s="309" t="s">
        <v>5706</v>
      </c>
      <c r="J3070" s="309" t="s">
        <v>15063</v>
      </c>
      <c r="K3070" s="310">
        <v>0.63069999999999993</v>
      </c>
      <c r="L3070" s="310">
        <v>0.63069999999999993</v>
      </c>
      <c r="M3070" s="310">
        <v>0.56378410000000001</v>
      </c>
      <c r="N3070" s="310"/>
      <c r="O3070" s="310">
        <f t="shared" si="47"/>
        <v>10.60978278103693</v>
      </c>
      <c r="P3070" s="310">
        <v>28.584703769563337</v>
      </c>
      <c r="Q3070" s="309" t="s">
        <v>15063</v>
      </c>
      <c r="R3070" s="311"/>
    </row>
    <row r="3071" spans="1:18" s="312" customFormat="1" x14ac:dyDescent="0.3">
      <c r="A3071" s="307">
        <v>3068</v>
      </c>
      <c r="B3071" s="308" t="s">
        <v>5271</v>
      </c>
      <c r="C3071" s="308" t="s">
        <v>1380</v>
      </c>
      <c r="D3071" s="308" t="s">
        <v>1381</v>
      </c>
      <c r="E3071" s="308" t="s">
        <v>14833</v>
      </c>
      <c r="F3071" s="309" t="s">
        <v>12678</v>
      </c>
      <c r="G3071" s="309" t="s">
        <v>12679</v>
      </c>
      <c r="H3071" s="309" t="s">
        <v>12680</v>
      </c>
      <c r="I3071" s="309" t="s">
        <v>2405</v>
      </c>
      <c r="J3071" s="309" t="s">
        <v>15063</v>
      </c>
      <c r="K3071" s="310">
        <v>1.7231000000000001</v>
      </c>
      <c r="L3071" s="310">
        <v>1.7231000000000001</v>
      </c>
      <c r="M3071" s="310">
        <v>1.4968569700000001</v>
      </c>
      <c r="N3071" s="310"/>
      <c r="O3071" s="310">
        <f t="shared" si="47"/>
        <v>13.13</v>
      </c>
      <c r="P3071" s="310">
        <v>13.129999999999997</v>
      </c>
      <c r="Q3071" s="309" t="s">
        <v>15063</v>
      </c>
      <c r="R3071" s="311"/>
    </row>
    <row r="3072" spans="1:18" s="312" customFormat="1" x14ac:dyDescent="0.3">
      <c r="A3072" s="307">
        <v>3069</v>
      </c>
      <c r="B3072" s="308" t="s">
        <v>5271</v>
      </c>
      <c r="C3072" s="308" t="s">
        <v>1380</v>
      </c>
      <c r="D3072" s="308" t="s">
        <v>1381</v>
      </c>
      <c r="E3072" s="308" t="s">
        <v>14833</v>
      </c>
      <c r="F3072" s="309" t="s">
        <v>12678</v>
      </c>
      <c r="G3072" s="309" t="s">
        <v>12681</v>
      </c>
      <c r="H3072" s="309" t="s">
        <v>12682</v>
      </c>
      <c r="I3072" s="309" t="s">
        <v>2405</v>
      </c>
      <c r="J3072" s="309" t="s">
        <v>15063</v>
      </c>
      <c r="K3072" s="310">
        <v>0.70887999999999995</v>
      </c>
      <c r="L3072" s="310">
        <v>0.70887999999999995</v>
      </c>
      <c r="M3072" s="310">
        <v>0.64192899999999997</v>
      </c>
      <c r="N3072" s="310"/>
      <c r="O3072" s="310">
        <f t="shared" si="47"/>
        <v>9.4446168603995027</v>
      </c>
      <c r="P3072" s="310">
        <v>9.4446168603995133</v>
      </c>
      <c r="Q3072" s="309" t="s">
        <v>15063</v>
      </c>
      <c r="R3072" s="311"/>
    </row>
    <row r="3073" spans="1:18" s="312" customFormat="1" x14ac:dyDescent="0.3">
      <c r="A3073" s="307">
        <v>3070</v>
      </c>
      <c r="B3073" s="308" t="s">
        <v>5271</v>
      </c>
      <c r="C3073" s="308" t="s">
        <v>1380</v>
      </c>
      <c r="D3073" s="308" t="s">
        <v>1381</v>
      </c>
      <c r="E3073" s="308" t="s">
        <v>14833</v>
      </c>
      <c r="F3073" s="309" t="s">
        <v>12678</v>
      </c>
      <c r="G3073" s="309" t="s">
        <v>12683</v>
      </c>
      <c r="H3073" s="309" t="s">
        <v>12684</v>
      </c>
      <c r="I3073" s="309" t="s">
        <v>5701</v>
      </c>
      <c r="J3073" s="309" t="s">
        <v>15063</v>
      </c>
      <c r="K3073" s="310">
        <v>0.52681999999999995</v>
      </c>
      <c r="L3073" s="310">
        <v>0.52681999999999995</v>
      </c>
      <c r="M3073" s="310">
        <v>0.47663339999999998</v>
      </c>
      <c r="N3073" s="310"/>
      <c r="O3073" s="310">
        <f t="shared" si="47"/>
        <v>9.5263277779886817</v>
      </c>
      <c r="P3073" s="310">
        <v>9.5263277779886852</v>
      </c>
      <c r="Q3073" s="309" t="s">
        <v>15063</v>
      </c>
      <c r="R3073" s="311"/>
    </row>
    <row r="3074" spans="1:18" s="312" customFormat="1" x14ac:dyDescent="0.3">
      <c r="A3074" s="307">
        <v>3071</v>
      </c>
      <c r="B3074" s="308" t="s">
        <v>5271</v>
      </c>
      <c r="C3074" s="308" t="s">
        <v>1380</v>
      </c>
      <c r="D3074" s="308" t="s">
        <v>1381</v>
      </c>
      <c r="E3074" s="308" t="s">
        <v>14833</v>
      </c>
      <c r="F3074" s="309" t="s">
        <v>12678</v>
      </c>
      <c r="G3074" s="309" t="s">
        <v>12685</v>
      </c>
      <c r="H3074" s="309" t="s">
        <v>12686</v>
      </c>
      <c r="I3074" s="309" t="s">
        <v>5701</v>
      </c>
      <c r="J3074" s="309" t="s">
        <v>15063</v>
      </c>
      <c r="K3074" s="310">
        <v>0.18534</v>
      </c>
      <c r="L3074" s="310">
        <v>0.18534</v>
      </c>
      <c r="M3074" s="310">
        <v>0.16622599999999998</v>
      </c>
      <c r="N3074" s="310"/>
      <c r="O3074" s="310">
        <f t="shared" si="47"/>
        <v>10.312938383511396</v>
      </c>
      <c r="P3074" s="310">
        <v>10.312938383511394</v>
      </c>
      <c r="Q3074" s="309" t="s">
        <v>15063</v>
      </c>
      <c r="R3074" s="311"/>
    </row>
    <row r="3075" spans="1:18" s="312" customFormat="1" x14ac:dyDescent="0.3">
      <c r="A3075" s="307">
        <v>3072</v>
      </c>
      <c r="B3075" s="308" t="s">
        <v>5271</v>
      </c>
      <c r="C3075" s="308" t="s">
        <v>1380</v>
      </c>
      <c r="D3075" s="308" t="s">
        <v>1381</v>
      </c>
      <c r="E3075" s="308" t="s">
        <v>14833</v>
      </c>
      <c r="F3075" s="309" t="s">
        <v>12678</v>
      </c>
      <c r="G3075" s="309" t="s">
        <v>12687</v>
      </c>
      <c r="H3075" s="309" t="s">
        <v>12688</v>
      </c>
      <c r="I3075" s="309" t="s">
        <v>5701</v>
      </c>
      <c r="J3075" s="309" t="s">
        <v>15063</v>
      </c>
      <c r="K3075" s="310">
        <v>0.48582000000000003</v>
      </c>
      <c r="L3075" s="310">
        <v>0.48582000000000003</v>
      </c>
      <c r="M3075" s="310">
        <v>0.43445650000000002</v>
      </c>
      <c r="N3075" s="310"/>
      <c r="O3075" s="310">
        <f t="shared" si="47"/>
        <v>10.572537153678317</v>
      </c>
      <c r="P3075" s="310">
        <v>10.572537153678329</v>
      </c>
      <c r="Q3075" s="309" t="s">
        <v>15063</v>
      </c>
      <c r="R3075" s="311"/>
    </row>
    <row r="3076" spans="1:18" s="312" customFormat="1" x14ac:dyDescent="0.3">
      <c r="A3076" s="307">
        <v>3073</v>
      </c>
      <c r="B3076" s="308" t="s">
        <v>5271</v>
      </c>
      <c r="C3076" s="308" t="s">
        <v>1380</v>
      </c>
      <c r="D3076" s="308" t="s">
        <v>1381</v>
      </c>
      <c r="E3076" s="308" t="s">
        <v>14833</v>
      </c>
      <c r="F3076" s="309" t="s">
        <v>12678</v>
      </c>
      <c r="G3076" s="309" t="s">
        <v>12689</v>
      </c>
      <c r="H3076" s="309" t="s">
        <v>12690</v>
      </c>
      <c r="I3076" s="309" t="s">
        <v>5701</v>
      </c>
      <c r="J3076" s="309" t="s">
        <v>15063</v>
      </c>
      <c r="K3076" s="310">
        <v>0.58198000000000005</v>
      </c>
      <c r="L3076" s="310">
        <v>0.58198000000000005</v>
      </c>
      <c r="M3076" s="310">
        <v>0.52554499999999993</v>
      </c>
      <c r="N3076" s="310"/>
      <c r="O3076" s="310">
        <f t="shared" ref="O3076:O3139" si="48">(L3076-M3076)/L3076*100</f>
        <v>9.6970686277879157</v>
      </c>
      <c r="P3076" s="310">
        <v>9.6970686277879192</v>
      </c>
      <c r="Q3076" s="309" t="s">
        <v>15063</v>
      </c>
      <c r="R3076" s="311"/>
    </row>
    <row r="3077" spans="1:18" s="312" customFormat="1" x14ac:dyDescent="0.3">
      <c r="A3077" s="307">
        <v>3074</v>
      </c>
      <c r="B3077" s="308" t="s">
        <v>5271</v>
      </c>
      <c r="C3077" s="308" t="s">
        <v>1380</v>
      </c>
      <c r="D3077" s="308" t="s">
        <v>1381</v>
      </c>
      <c r="E3077" s="308" t="s">
        <v>14833</v>
      </c>
      <c r="F3077" s="309" t="s">
        <v>12678</v>
      </c>
      <c r="G3077" s="309" t="s">
        <v>12691</v>
      </c>
      <c r="H3077" s="309" t="s">
        <v>12692</v>
      </c>
      <c r="I3077" s="309" t="s">
        <v>5701</v>
      </c>
      <c r="J3077" s="309" t="s">
        <v>15063</v>
      </c>
      <c r="K3077" s="310">
        <v>0.6355599999999999</v>
      </c>
      <c r="L3077" s="310">
        <v>0.6355599999999999</v>
      </c>
      <c r="M3077" s="310">
        <v>0.57038049999999996</v>
      </c>
      <c r="N3077" s="310"/>
      <c r="O3077" s="310">
        <f t="shared" si="48"/>
        <v>10.255444017873995</v>
      </c>
      <c r="P3077" s="310">
        <v>10.255444017873995</v>
      </c>
      <c r="Q3077" s="309" t="s">
        <v>15063</v>
      </c>
      <c r="R3077" s="311"/>
    </row>
    <row r="3078" spans="1:18" s="312" customFormat="1" x14ac:dyDescent="0.3">
      <c r="A3078" s="307">
        <v>3075</v>
      </c>
      <c r="B3078" s="308" t="s">
        <v>5271</v>
      </c>
      <c r="C3078" s="308" t="s">
        <v>1380</v>
      </c>
      <c r="D3078" s="308" t="s">
        <v>1381</v>
      </c>
      <c r="E3078" s="308" t="s">
        <v>14833</v>
      </c>
      <c r="F3078" s="309" t="s">
        <v>12678</v>
      </c>
      <c r="G3078" s="309" t="s">
        <v>12693</v>
      </c>
      <c r="H3078" s="309" t="s">
        <v>12694</v>
      </c>
      <c r="I3078" s="309" t="s">
        <v>5701</v>
      </c>
      <c r="J3078" s="309" t="s">
        <v>15063</v>
      </c>
      <c r="K3078" s="310">
        <v>0.52886</v>
      </c>
      <c r="L3078" s="310">
        <v>0.52886</v>
      </c>
      <c r="M3078" s="310">
        <v>0.47508450000000002</v>
      </c>
      <c r="N3078" s="310"/>
      <c r="O3078" s="310">
        <f t="shared" si="48"/>
        <v>10.168191960065041</v>
      </c>
      <c r="P3078" s="310">
        <v>10.168191960065053</v>
      </c>
      <c r="Q3078" s="309" t="s">
        <v>15063</v>
      </c>
      <c r="R3078" s="311"/>
    </row>
    <row r="3079" spans="1:18" s="312" customFormat="1" x14ac:dyDescent="0.3">
      <c r="A3079" s="307">
        <v>3076</v>
      </c>
      <c r="B3079" s="308" t="s">
        <v>5271</v>
      </c>
      <c r="C3079" s="308" t="s">
        <v>1380</v>
      </c>
      <c r="D3079" s="308" t="s">
        <v>1381</v>
      </c>
      <c r="E3079" s="308" t="s">
        <v>14833</v>
      </c>
      <c r="F3079" s="309" t="s">
        <v>12678</v>
      </c>
      <c r="G3079" s="309" t="s">
        <v>12695</v>
      </c>
      <c r="H3079" s="309" t="s">
        <v>12696</v>
      </c>
      <c r="I3079" s="309" t="s">
        <v>5701</v>
      </c>
      <c r="J3079" s="309" t="s">
        <v>15063</v>
      </c>
      <c r="K3079" s="310">
        <v>0.52400000000000002</v>
      </c>
      <c r="L3079" s="310">
        <v>0.52400000000000002</v>
      </c>
      <c r="M3079" s="310">
        <v>0.47098799999999996</v>
      </c>
      <c r="N3079" s="310"/>
      <c r="O3079" s="310">
        <f t="shared" si="48"/>
        <v>10.116793893129781</v>
      </c>
      <c r="P3079" s="310">
        <v>10.116793893129783</v>
      </c>
      <c r="Q3079" s="309" t="s">
        <v>15063</v>
      </c>
      <c r="R3079" s="311"/>
    </row>
    <row r="3080" spans="1:18" s="312" customFormat="1" x14ac:dyDescent="0.3">
      <c r="A3080" s="307">
        <v>3077</v>
      </c>
      <c r="B3080" s="308" t="s">
        <v>5271</v>
      </c>
      <c r="C3080" s="308" t="s">
        <v>1380</v>
      </c>
      <c r="D3080" s="308" t="s">
        <v>1381</v>
      </c>
      <c r="E3080" s="308" t="s">
        <v>14833</v>
      </c>
      <c r="F3080" s="309" t="s">
        <v>12678</v>
      </c>
      <c r="G3080" s="309" t="s">
        <v>12697</v>
      </c>
      <c r="H3080" s="309" t="s">
        <v>12698</v>
      </c>
      <c r="I3080" s="309" t="s">
        <v>5706</v>
      </c>
      <c r="J3080" s="309" t="s">
        <v>15063</v>
      </c>
      <c r="K3080" s="310">
        <v>0.58858999999999995</v>
      </c>
      <c r="L3080" s="310">
        <v>0.58858999999999995</v>
      </c>
      <c r="M3080" s="310">
        <v>0.52637900000000004</v>
      </c>
      <c r="N3080" s="310"/>
      <c r="O3080" s="310">
        <f t="shared" si="48"/>
        <v>10.569496593554071</v>
      </c>
      <c r="P3080" s="310">
        <v>29.676794141178309</v>
      </c>
      <c r="Q3080" s="309" t="s">
        <v>15063</v>
      </c>
      <c r="R3080" s="311"/>
    </row>
    <row r="3081" spans="1:18" s="312" customFormat="1" x14ac:dyDescent="0.3">
      <c r="A3081" s="307">
        <v>3078</v>
      </c>
      <c r="B3081" s="308" t="s">
        <v>5271</v>
      </c>
      <c r="C3081" s="308" t="s">
        <v>1380</v>
      </c>
      <c r="D3081" s="308" t="s">
        <v>1381</v>
      </c>
      <c r="E3081" s="308" t="s">
        <v>14833</v>
      </c>
      <c r="F3081" s="309" t="s">
        <v>12678</v>
      </c>
      <c r="G3081" s="309" t="s">
        <v>12699</v>
      </c>
      <c r="H3081" s="309" t="s">
        <v>12700</v>
      </c>
      <c r="I3081" s="309" t="s">
        <v>5706</v>
      </c>
      <c r="J3081" s="309" t="s">
        <v>15063</v>
      </c>
      <c r="K3081" s="310">
        <v>0.50578999999999996</v>
      </c>
      <c r="L3081" s="310">
        <v>0.50578999999999996</v>
      </c>
      <c r="M3081" s="310">
        <v>0.44690848000000005</v>
      </c>
      <c r="N3081" s="310"/>
      <c r="O3081" s="310">
        <f t="shared" si="48"/>
        <v>11.641495482314777</v>
      </c>
      <c r="P3081" s="310">
        <v>46.832252416525655</v>
      </c>
      <c r="Q3081" s="309" t="s">
        <v>15063</v>
      </c>
      <c r="R3081" s="311"/>
    </row>
    <row r="3082" spans="1:18" s="312" customFormat="1" x14ac:dyDescent="0.3">
      <c r="A3082" s="307">
        <v>3079</v>
      </c>
      <c r="B3082" s="308" t="s">
        <v>5271</v>
      </c>
      <c r="C3082" s="308" t="s">
        <v>1380</v>
      </c>
      <c r="D3082" s="308" t="s">
        <v>1381</v>
      </c>
      <c r="E3082" s="308" t="s">
        <v>14833</v>
      </c>
      <c r="F3082" s="309" t="s">
        <v>12678</v>
      </c>
      <c r="G3082" s="309" t="s">
        <v>12701</v>
      </c>
      <c r="H3082" s="309" t="s">
        <v>12702</v>
      </c>
      <c r="I3082" s="309" t="s">
        <v>5706</v>
      </c>
      <c r="J3082" s="309" t="s">
        <v>15063</v>
      </c>
      <c r="K3082" s="310">
        <v>0.14143</v>
      </c>
      <c r="L3082" s="310">
        <v>0.14143</v>
      </c>
      <c r="M3082" s="310">
        <v>0.127772</v>
      </c>
      <c r="N3082" s="310"/>
      <c r="O3082" s="310">
        <f t="shared" si="48"/>
        <v>9.6570741709679719</v>
      </c>
      <c r="P3082" s="310">
        <v>47.48063282178456</v>
      </c>
      <c r="Q3082" s="309" t="s">
        <v>15063</v>
      </c>
      <c r="R3082" s="311"/>
    </row>
    <row r="3083" spans="1:18" s="312" customFormat="1" x14ac:dyDescent="0.3">
      <c r="A3083" s="307">
        <v>3080</v>
      </c>
      <c r="B3083" s="308" t="s">
        <v>5271</v>
      </c>
      <c r="C3083" s="308" t="s">
        <v>1380</v>
      </c>
      <c r="D3083" s="308" t="s">
        <v>1381</v>
      </c>
      <c r="E3083" s="308" t="s">
        <v>14833</v>
      </c>
      <c r="F3083" s="309" t="s">
        <v>12678</v>
      </c>
      <c r="G3083" s="309" t="s">
        <v>12703</v>
      </c>
      <c r="H3083" s="309" t="s">
        <v>12704</v>
      </c>
      <c r="I3083" s="309" t="s">
        <v>5701</v>
      </c>
      <c r="J3083" s="309" t="s">
        <v>15063</v>
      </c>
      <c r="K3083" s="310">
        <v>0.54056000000000004</v>
      </c>
      <c r="L3083" s="310">
        <v>0.54056000000000004</v>
      </c>
      <c r="M3083" s="310">
        <v>0.48657899999999998</v>
      </c>
      <c r="N3083" s="310"/>
      <c r="O3083" s="310">
        <f t="shared" si="48"/>
        <v>9.9861254994820285</v>
      </c>
      <c r="P3083" s="310">
        <v>11.047974237126324</v>
      </c>
      <c r="Q3083" s="309" t="s">
        <v>15063</v>
      </c>
      <c r="R3083" s="311"/>
    </row>
    <row r="3084" spans="1:18" s="312" customFormat="1" x14ac:dyDescent="0.3">
      <c r="A3084" s="307">
        <v>3081</v>
      </c>
      <c r="B3084" s="308" t="s">
        <v>5271</v>
      </c>
      <c r="C3084" s="308" t="s">
        <v>1380</v>
      </c>
      <c r="D3084" s="308" t="s">
        <v>1381</v>
      </c>
      <c r="E3084" s="308" t="s">
        <v>14833</v>
      </c>
      <c r="F3084" s="309" t="s">
        <v>12678</v>
      </c>
      <c r="G3084" s="309" t="s">
        <v>12705</v>
      </c>
      <c r="H3084" s="309" t="s">
        <v>12706</v>
      </c>
      <c r="I3084" s="309" t="s">
        <v>5701</v>
      </c>
      <c r="J3084" s="309" t="s">
        <v>15063</v>
      </c>
      <c r="K3084" s="310">
        <v>0.41158000000000006</v>
      </c>
      <c r="L3084" s="310">
        <v>0.41158000000000006</v>
      </c>
      <c r="M3084" s="310">
        <v>0.3708535</v>
      </c>
      <c r="N3084" s="310"/>
      <c r="O3084" s="310">
        <f t="shared" si="48"/>
        <v>9.8951601146800261</v>
      </c>
      <c r="P3084" s="310">
        <v>9.8951601146800243</v>
      </c>
      <c r="Q3084" s="309" t="s">
        <v>15063</v>
      </c>
      <c r="R3084" s="311"/>
    </row>
    <row r="3085" spans="1:18" s="312" customFormat="1" x14ac:dyDescent="0.3">
      <c r="A3085" s="307">
        <v>3082</v>
      </c>
      <c r="B3085" s="308" t="s">
        <v>5271</v>
      </c>
      <c r="C3085" s="308" t="s">
        <v>1380</v>
      </c>
      <c r="D3085" s="308" t="s">
        <v>1381</v>
      </c>
      <c r="E3085" s="308" t="s">
        <v>14833</v>
      </c>
      <c r="F3085" s="309" t="s">
        <v>12678</v>
      </c>
      <c r="G3085" s="309" t="s">
        <v>12707</v>
      </c>
      <c r="H3085" s="309" t="s">
        <v>12708</v>
      </c>
      <c r="I3085" s="309" t="s">
        <v>5701</v>
      </c>
      <c r="J3085" s="309" t="s">
        <v>15063</v>
      </c>
      <c r="K3085" s="310">
        <v>0.38339999999999996</v>
      </c>
      <c r="L3085" s="310">
        <v>0.38339999999999996</v>
      </c>
      <c r="M3085" s="310">
        <v>0.34564050000000002</v>
      </c>
      <c r="N3085" s="310"/>
      <c r="O3085" s="310">
        <f t="shared" si="48"/>
        <v>9.8485915492957616</v>
      </c>
      <c r="P3085" s="310">
        <v>9.8485915492957599</v>
      </c>
      <c r="Q3085" s="309" t="s">
        <v>15063</v>
      </c>
      <c r="R3085" s="311"/>
    </row>
    <row r="3086" spans="1:18" s="312" customFormat="1" x14ac:dyDescent="0.3">
      <c r="A3086" s="307">
        <v>3083</v>
      </c>
      <c r="B3086" s="308" t="s">
        <v>5271</v>
      </c>
      <c r="C3086" s="308" t="s">
        <v>1380</v>
      </c>
      <c r="D3086" s="308" t="s">
        <v>1381</v>
      </c>
      <c r="E3086" s="308" t="s">
        <v>14833</v>
      </c>
      <c r="F3086" s="309" t="s">
        <v>12678</v>
      </c>
      <c r="G3086" s="309" t="s">
        <v>12709</v>
      </c>
      <c r="H3086" s="309" t="s">
        <v>12710</v>
      </c>
      <c r="I3086" s="309" t="s">
        <v>5701</v>
      </c>
      <c r="J3086" s="309" t="s">
        <v>15063</v>
      </c>
      <c r="K3086" s="310">
        <v>0.45779999999999998</v>
      </c>
      <c r="L3086" s="310">
        <v>0.45779999999999998</v>
      </c>
      <c r="M3086" s="310">
        <v>0.40869200000000006</v>
      </c>
      <c r="N3086" s="310"/>
      <c r="O3086" s="310">
        <f t="shared" si="48"/>
        <v>10.726955002184345</v>
      </c>
      <c r="P3086" s="310">
        <v>10.726955002184335</v>
      </c>
      <c r="Q3086" s="309" t="s">
        <v>15063</v>
      </c>
      <c r="R3086" s="311"/>
    </row>
    <row r="3087" spans="1:18" s="312" customFormat="1" x14ac:dyDescent="0.3">
      <c r="A3087" s="307">
        <v>3084</v>
      </c>
      <c r="B3087" s="308" t="s">
        <v>5271</v>
      </c>
      <c r="C3087" s="308" t="s">
        <v>1380</v>
      </c>
      <c r="D3087" s="308" t="s">
        <v>1381</v>
      </c>
      <c r="E3087" s="308" t="s">
        <v>14833</v>
      </c>
      <c r="F3087" s="309" t="s">
        <v>12711</v>
      </c>
      <c r="G3087" s="309" t="s">
        <v>12712</v>
      </c>
      <c r="H3087" s="309" t="s">
        <v>12713</v>
      </c>
      <c r="I3087" s="309" t="s">
        <v>5701</v>
      </c>
      <c r="J3087" s="309" t="s">
        <v>15063</v>
      </c>
      <c r="K3087" s="310">
        <v>0.62822</v>
      </c>
      <c r="L3087" s="310">
        <v>0.62822</v>
      </c>
      <c r="M3087" s="310">
        <v>0.56952700000000001</v>
      </c>
      <c r="N3087" s="310"/>
      <c r="O3087" s="310">
        <f t="shared" si="48"/>
        <v>9.3427461717232809</v>
      </c>
      <c r="P3087" s="310">
        <v>9.3427461717232809</v>
      </c>
      <c r="Q3087" s="309" t="s">
        <v>15063</v>
      </c>
      <c r="R3087" s="311"/>
    </row>
    <row r="3088" spans="1:18" s="312" customFormat="1" x14ac:dyDescent="0.3">
      <c r="A3088" s="307">
        <v>3085</v>
      </c>
      <c r="B3088" s="308" t="s">
        <v>5271</v>
      </c>
      <c r="C3088" s="308" t="s">
        <v>1380</v>
      </c>
      <c r="D3088" s="308" t="s">
        <v>1381</v>
      </c>
      <c r="E3088" s="308" t="s">
        <v>14833</v>
      </c>
      <c r="F3088" s="309" t="s">
        <v>12711</v>
      </c>
      <c r="G3088" s="309" t="s">
        <v>12714</v>
      </c>
      <c r="H3088" s="309" t="s">
        <v>12715</v>
      </c>
      <c r="I3088" s="309" t="s">
        <v>5701</v>
      </c>
      <c r="J3088" s="309" t="s">
        <v>15063</v>
      </c>
      <c r="K3088" s="310">
        <v>0.81695999999999991</v>
      </c>
      <c r="L3088" s="310">
        <v>0.81695999999999991</v>
      </c>
      <c r="M3088" s="310">
        <v>0.73302049999999996</v>
      </c>
      <c r="N3088" s="310"/>
      <c r="O3088" s="310">
        <f t="shared" si="48"/>
        <v>10.274615648256948</v>
      </c>
      <c r="P3088" s="310">
        <v>10.274615648256946</v>
      </c>
      <c r="Q3088" s="309" t="s">
        <v>15063</v>
      </c>
      <c r="R3088" s="311"/>
    </row>
    <row r="3089" spans="1:18" s="312" customFormat="1" x14ac:dyDescent="0.3">
      <c r="A3089" s="307">
        <v>3086</v>
      </c>
      <c r="B3089" s="308" t="s">
        <v>5271</v>
      </c>
      <c r="C3089" s="308" t="s">
        <v>1380</v>
      </c>
      <c r="D3089" s="308" t="s">
        <v>1381</v>
      </c>
      <c r="E3089" s="308" t="s">
        <v>14833</v>
      </c>
      <c r="F3089" s="309" t="s">
        <v>12711</v>
      </c>
      <c r="G3089" s="309" t="s">
        <v>12716</v>
      </c>
      <c r="H3089" s="309" t="s">
        <v>12717</v>
      </c>
      <c r="I3089" s="309" t="s">
        <v>5701</v>
      </c>
      <c r="J3089" s="309" t="s">
        <v>15063</v>
      </c>
      <c r="K3089" s="310">
        <v>0.48997999999999997</v>
      </c>
      <c r="L3089" s="310">
        <v>0.48997999999999997</v>
      </c>
      <c r="M3089" s="310">
        <v>0.44145100000000004</v>
      </c>
      <c r="N3089" s="310"/>
      <c r="O3089" s="310">
        <f t="shared" si="48"/>
        <v>9.9042818074206984</v>
      </c>
      <c r="P3089" s="310">
        <v>9.9042818074207002</v>
      </c>
      <c r="Q3089" s="309" t="s">
        <v>15063</v>
      </c>
      <c r="R3089" s="311"/>
    </row>
    <row r="3090" spans="1:18" s="312" customFormat="1" x14ac:dyDescent="0.3">
      <c r="A3090" s="307">
        <v>3087</v>
      </c>
      <c r="B3090" s="308" t="s">
        <v>5271</v>
      </c>
      <c r="C3090" s="308" t="s">
        <v>1380</v>
      </c>
      <c r="D3090" s="308" t="s">
        <v>1381</v>
      </c>
      <c r="E3090" s="308" t="s">
        <v>14833</v>
      </c>
      <c r="F3090" s="309" t="s">
        <v>12711</v>
      </c>
      <c r="G3090" s="309" t="s">
        <v>12718</v>
      </c>
      <c r="H3090" s="309" t="s">
        <v>12719</v>
      </c>
      <c r="I3090" s="309" t="s">
        <v>5701</v>
      </c>
      <c r="J3090" s="309" t="s">
        <v>15063</v>
      </c>
      <c r="K3090" s="310">
        <v>0.77398</v>
      </c>
      <c r="L3090" s="310">
        <v>0.77398</v>
      </c>
      <c r="M3090" s="310">
        <v>0.70184400000000002</v>
      </c>
      <c r="N3090" s="310"/>
      <c r="O3090" s="310">
        <f t="shared" si="48"/>
        <v>9.3201374712524849</v>
      </c>
      <c r="P3090" s="310">
        <v>9.3201374712524867</v>
      </c>
      <c r="Q3090" s="309" t="s">
        <v>15063</v>
      </c>
      <c r="R3090" s="311"/>
    </row>
    <row r="3091" spans="1:18" s="312" customFormat="1" x14ac:dyDescent="0.3">
      <c r="A3091" s="307">
        <v>3088</v>
      </c>
      <c r="B3091" s="308" t="s">
        <v>5271</v>
      </c>
      <c r="C3091" s="308" t="s">
        <v>1380</v>
      </c>
      <c r="D3091" s="308" t="s">
        <v>1381</v>
      </c>
      <c r="E3091" s="308" t="s">
        <v>14833</v>
      </c>
      <c r="F3091" s="309" t="s">
        <v>12711</v>
      </c>
      <c r="G3091" s="309" t="s">
        <v>12720</v>
      </c>
      <c r="H3091" s="309" t="s">
        <v>12721</v>
      </c>
      <c r="I3091" s="309" t="s">
        <v>5706</v>
      </c>
      <c r="J3091" s="309" t="s">
        <v>15063</v>
      </c>
      <c r="K3091" s="310">
        <v>0.63341999999999998</v>
      </c>
      <c r="L3091" s="310">
        <v>0.63341999999999998</v>
      </c>
      <c r="M3091" s="310">
        <v>0.54982600000000004</v>
      </c>
      <c r="N3091" s="310"/>
      <c r="O3091" s="310">
        <f t="shared" si="48"/>
        <v>13.197246692557851</v>
      </c>
      <c r="P3091" s="310">
        <v>55.723356295424978</v>
      </c>
      <c r="Q3091" s="309" t="s">
        <v>15063</v>
      </c>
      <c r="R3091" s="311"/>
    </row>
    <row r="3092" spans="1:18" s="312" customFormat="1" x14ac:dyDescent="0.3">
      <c r="A3092" s="307">
        <v>3089</v>
      </c>
      <c r="B3092" s="308" t="s">
        <v>5271</v>
      </c>
      <c r="C3092" s="308" t="s">
        <v>1380</v>
      </c>
      <c r="D3092" s="308" t="s">
        <v>1381</v>
      </c>
      <c r="E3092" s="308" t="s">
        <v>14833</v>
      </c>
      <c r="F3092" s="309" t="s">
        <v>12711</v>
      </c>
      <c r="G3092" s="309" t="s">
        <v>12722</v>
      </c>
      <c r="H3092" s="309" t="s">
        <v>12723</v>
      </c>
      <c r="I3092" s="309" t="s">
        <v>5706</v>
      </c>
      <c r="J3092" s="309" t="s">
        <v>15063</v>
      </c>
      <c r="K3092" s="310">
        <v>0.30927000000000004</v>
      </c>
      <c r="L3092" s="310">
        <v>0.30927000000000004</v>
      </c>
      <c r="M3092" s="310">
        <v>0.26661400000000002</v>
      </c>
      <c r="N3092" s="310"/>
      <c r="O3092" s="310">
        <f t="shared" si="48"/>
        <v>13.792479063601389</v>
      </c>
      <c r="P3092" s="310">
        <v>44.907494547974899</v>
      </c>
      <c r="Q3092" s="309" t="s">
        <v>15063</v>
      </c>
      <c r="R3092" s="311"/>
    </row>
    <row r="3093" spans="1:18" s="312" customFormat="1" x14ac:dyDescent="0.3">
      <c r="A3093" s="307">
        <v>3090</v>
      </c>
      <c r="B3093" s="308" t="s">
        <v>5271</v>
      </c>
      <c r="C3093" s="308" t="s">
        <v>1380</v>
      </c>
      <c r="D3093" s="308" t="s">
        <v>1381</v>
      </c>
      <c r="E3093" s="308" t="s">
        <v>14833</v>
      </c>
      <c r="F3093" s="309" t="s">
        <v>12711</v>
      </c>
      <c r="G3093" s="309" t="s">
        <v>12724</v>
      </c>
      <c r="H3093" s="309" t="s">
        <v>12725</v>
      </c>
      <c r="I3093" s="309" t="s">
        <v>5701</v>
      </c>
      <c r="J3093" s="309" t="s">
        <v>15063</v>
      </c>
      <c r="K3093" s="310">
        <v>0.21758000000000002</v>
      </c>
      <c r="L3093" s="310">
        <v>0.21758000000000002</v>
      </c>
      <c r="M3093" s="310">
        <v>0.20031650000000001</v>
      </c>
      <c r="N3093" s="310"/>
      <c r="O3093" s="310">
        <f t="shared" si="48"/>
        <v>7.9343230076293834</v>
      </c>
      <c r="P3093" s="310">
        <v>7.9343230076293958</v>
      </c>
      <c r="Q3093" s="309" t="s">
        <v>15063</v>
      </c>
      <c r="R3093" s="311"/>
    </row>
    <row r="3094" spans="1:18" s="312" customFormat="1" x14ac:dyDescent="0.3">
      <c r="A3094" s="307">
        <v>3091</v>
      </c>
      <c r="B3094" s="308" t="s">
        <v>5271</v>
      </c>
      <c r="C3094" s="308" t="s">
        <v>1380</v>
      </c>
      <c r="D3094" s="308" t="s">
        <v>1381</v>
      </c>
      <c r="E3094" s="308" t="s">
        <v>14833</v>
      </c>
      <c r="F3094" s="309" t="s">
        <v>12711</v>
      </c>
      <c r="G3094" s="309" t="s">
        <v>12726</v>
      </c>
      <c r="H3094" s="309" t="s">
        <v>12727</v>
      </c>
      <c r="I3094" s="309" t="s">
        <v>5701</v>
      </c>
      <c r="J3094" s="309" t="s">
        <v>15063</v>
      </c>
      <c r="K3094" s="310">
        <v>0.76454</v>
      </c>
      <c r="L3094" s="310">
        <v>0.76454</v>
      </c>
      <c r="M3094" s="310">
        <v>0.69598199999999999</v>
      </c>
      <c r="N3094" s="310"/>
      <c r="O3094" s="310">
        <f t="shared" si="48"/>
        <v>8.967222120490753</v>
      </c>
      <c r="P3094" s="310">
        <v>8.9672221204907707</v>
      </c>
      <c r="Q3094" s="309" t="s">
        <v>15063</v>
      </c>
      <c r="R3094" s="311"/>
    </row>
    <row r="3095" spans="1:18" s="312" customFormat="1" x14ac:dyDescent="0.3">
      <c r="A3095" s="307">
        <v>3092</v>
      </c>
      <c r="B3095" s="308" t="s">
        <v>5271</v>
      </c>
      <c r="C3095" s="308" t="s">
        <v>1380</v>
      </c>
      <c r="D3095" s="308" t="s">
        <v>1381</v>
      </c>
      <c r="E3095" s="308" t="s">
        <v>14833</v>
      </c>
      <c r="F3095" s="309" t="s">
        <v>12711</v>
      </c>
      <c r="G3095" s="309" t="s">
        <v>12728</v>
      </c>
      <c r="H3095" s="309" t="s">
        <v>12729</v>
      </c>
      <c r="I3095" s="309" t="s">
        <v>5701</v>
      </c>
      <c r="J3095" s="309" t="s">
        <v>15063</v>
      </c>
      <c r="K3095" s="310">
        <v>0.79811999999999994</v>
      </c>
      <c r="L3095" s="310">
        <v>0.79811999999999994</v>
      </c>
      <c r="M3095" s="310">
        <v>0.71937099999999998</v>
      </c>
      <c r="N3095" s="310"/>
      <c r="O3095" s="310">
        <f t="shared" si="48"/>
        <v>9.8668120082193109</v>
      </c>
      <c r="P3095" s="310">
        <v>9.8668120082193163</v>
      </c>
      <c r="Q3095" s="309" t="s">
        <v>15063</v>
      </c>
      <c r="R3095" s="311"/>
    </row>
    <row r="3096" spans="1:18" s="312" customFormat="1" x14ac:dyDescent="0.3">
      <c r="A3096" s="307">
        <v>3093</v>
      </c>
      <c r="B3096" s="308" t="s">
        <v>5271</v>
      </c>
      <c r="C3096" s="308" t="s">
        <v>1380</v>
      </c>
      <c r="D3096" s="308" t="s">
        <v>1381</v>
      </c>
      <c r="E3096" s="308" t="s">
        <v>14833</v>
      </c>
      <c r="F3096" s="309" t="s">
        <v>12711</v>
      </c>
      <c r="G3096" s="309" t="s">
        <v>12730</v>
      </c>
      <c r="H3096" s="309" t="s">
        <v>12731</v>
      </c>
      <c r="I3096" s="309" t="s">
        <v>5701</v>
      </c>
      <c r="J3096" s="309" t="s">
        <v>15063</v>
      </c>
      <c r="K3096" s="310">
        <v>0.50588</v>
      </c>
      <c r="L3096" s="310">
        <v>0.50588</v>
      </c>
      <c r="M3096" s="310">
        <v>0.45396799999999998</v>
      </c>
      <c r="N3096" s="310"/>
      <c r="O3096" s="310">
        <f t="shared" si="48"/>
        <v>10.261722147544875</v>
      </c>
      <c r="P3096" s="310">
        <v>10.261722147544884</v>
      </c>
      <c r="Q3096" s="309" t="s">
        <v>15063</v>
      </c>
      <c r="R3096" s="311"/>
    </row>
    <row r="3097" spans="1:18" s="312" customFormat="1" x14ac:dyDescent="0.3">
      <c r="A3097" s="307">
        <v>3094</v>
      </c>
      <c r="B3097" s="308" t="s">
        <v>5271</v>
      </c>
      <c r="C3097" s="308" t="s">
        <v>1380</v>
      </c>
      <c r="D3097" s="308" t="s">
        <v>1381</v>
      </c>
      <c r="E3097" s="308" t="s">
        <v>14833</v>
      </c>
      <c r="F3097" s="309" t="s">
        <v>12732</v>
      </c>
      <c r="G3097" s="309" t="s">
        <v>12733</v>
      </c>
      <c r="H3097" s="309" t="s">
        <v>12734</v>
      </c>
      <c r="I3097" s="309" t="s">
        <v>5701</v>
      </c>
      <c r="J3097" s="309" t="s">
        <v>15063</v>
      </c>
      <c r="K3097" s="310">
        <v>0.68734000000000006</v>
      </c>
      <c r="L3097" s="310">
        <v>0.68734000000000006</v>
      </c>
      <c r="M3097" s="310">
        <v>0.61921999999999999</v>
      </c>
      <c r="N3097" s="310"/>
      <c r="O3097" s="310">
        <f t="shared" si="48"/>
        <v>9.9106701195914777</v>
      </c>
      <c r="P3097" s="310">
        <v>9.9106701195914919</v>
      </c>
      <c r="Q3097" s="309" t="s">
        <v>15063</v>
      </c>
      <c r="R3097" s="311"/>
    </row>
    <row r="3098" spans="1:18" s="312" customFormat="1" x14ac:dyDescent="0.3">
      <c r="A3098" s="307">
        <v>3095</v>
      </c>
      <c r="B3098" s="308" t="s">
        <v>5271</v>
      </c>
      <c r="C3098" s="308" t="s">
        <v>1380</v>
      </c>
      <c r="D3098" s="308" t="s">
        <v>1381</v>
      </c>
      <c r="E3098" s="308" t="s">
        <v>14833</v>
      </c>
      <c r="F3098" s="309" t="s">
        <v>12732</v>
      </c>
      <c r="G3098" s="309" t="s">
        <v>12735</v>
      </c>
      <c r="H3098" s="309" t="s">
        <v>12736</v>
      </c>
      <c r="I3098" s="309" t="s">
        <v>5701</v>
      </c>
      <c r="J3098" s="309" t="s">
        <v>15063</v>
      </c>
      <c r="K3098" s="310">
        <v>0.35964000000000002</v>
      </c>
      <c r="L3098" s="310">
        <v>0.35964000000000002</v>
      </c>
      <c r="M3098" s="310">
        <v>0.32436500000000001</v>
      </c>
      <c r="N3098" s="310"/>
      <c r="O3098" s="310">
        <f t="shared" si="48"/>
        <v>9.8084195306417534</v>
      </c>
      <c r="P3098" s="310">
        <v>9.8084195306417534</v>
      </c>
      <c r="Q3098" s="309" t="s">
        <v>15063</v>
      </c>
      <c r="R3098" s="311"/>
    </row>
    <row r="3099" spans="1:18" s="312" customFormat="1" x14ac:dyDescent="0.3">
      <c r="A3099" s="307">
        <v>3096</v>
      </c>
      <c r="B3099" s="308" t="s">
        <v>5271</v>
      </c>
      <c r="C3099" s="308" t="s">
        <v>1380</v>
      </c>
      <c r="D3099" s="308" t="s">
        <v>1381</v>
      </c>
      <c r="E3099" s="308" t="s">
        <v>14833</v>
      </c>
      <c r="F3099" s="309" t="s">
        <v>12732</v>
      </c>
      <c r="G3099" s="309" t="s">
        <v>12737</v>
      </c>
      <c r="H3099" s="309" t="s">
        <v>12738</v>
      </c>
      <c r="I3099" s="309" t="s">
        <v>5701</v>
      </c>
      <c r="J3099" s="309" t="s">
        <v>15063</v>
      </c>
      <c r="K3099" s="310">
        <v>0.56218000000000001</v>
      </c>
      <c r="L3099" s="310">
        <v>0.56218000000000001</v>
      </c>
      <c r="M3099" s="310">
        <v>0.50514300000000001</v>
      </c>
      <c r="N3099" s="310"/>
      <c r="O3099" s="310">
        <f t="shared" si="48"/>
        <v>10.145682877370238</v>
      </c>
      <c r="P3099" s="310">
        <v>10.145682877370232</v>
      </c>
      <c r="Q3099" s="309" t="s">
        <v>15063</v>
      </c>
      <c r="R3099" s="311"/>
    </row>
    <row r="3100" spans="1:18" s="312" customFormat="1" x14ac:dyDescent="0.3">
      <c r="A3100" s="307">
        <v>3097</v>
      </c>
      <c r="B3100" s="308" t="s">
        <v>5271</v>
      </c>
      <c r="C3100" s="308" t="s">
        <v>1380</v>
      </c>
      <c r="D3100" s="308" t="s">
        <v>1381</v>
      </c>
      <c r="E3100" s="308" t="s">
        <v>14833</v>
      </c>
      <c r="F3100" s="309" t="s">
        <v>12732</v>
      </c>
      <c r="G3100" s="309" t="s">
        <v>12739</v>
      </c>
      <c r="H3100" s="309" t="s">
        <v>12740</v>
      </c>
      <c r="I3100" s="309" t="s">
        <v>5701</v>
      </c>
      <c r="J3100" s="309" t="s">
        <v>15063</v>
      </c>
      <c r="K3100" s="310">
        <v>0.38038</v>
      </c>
      <c r="L3100" s="310">
        <v>0.38038</v>
      </c>
      <c r="M3100" s="310">
        <v>0.34187800000000002</v>
      </c>
      <c r="N3100" s="310"/>
      <c r="O3100" s="310">
        <f t="shared" si="48"/>
        <v>10.121983279878012</v>
      </c>
      <c r="P3100" s="310">
        <v>10.121983279878</v>
      </c>
      <c r="Q3100" s="309" t="s">
        <v>15063</v>
      </c>
      <c r="R3100" s="311"/>
    </row>
    <row r="3101" spans="1:18" s="312" customFormat="1" x14ac:dyDescent="0.3">
      <c r="A3101" s="307">
        <v>3098</v>
      </c>
      <c r="B3101" s="308" t="s">
        <v>5271</v>
      </c>
      <c r="C3101" s="308" t="s">
        <v>1380</v>
      </c>
      <c r="D3101" s="308" t="s">
        <v>1381</v>
      </c>
      <c r="E3101" s="308" t="s">
        <v>14833</v>
      </c>
      <c r="F3101" s="309" t="s">
        <v>12732</v>
      </c>
      <c r="G3101" s="309" t="s">
        <v>12741</v>
      </c>
      <c r="H3101" s="309" t="s">
        <v>12742</v>
      </c>
      <c r="I3101" s="309" t="s">
        <v>5701</v>
      </c>
      <c r="J3101" s="309" t="s">
        <v>15063</v>
      </c>
      <c r="K3101" s="310">
        <v>0.62539999999999996</v>
      </c>
      <c r="L3101" s="310">
        <v>0.62539999999999996</v>
      </c>
      <c r="M3101" s="310">
        <v>0.56242550000000002</v>
      </c>
      <c r="N3101" s="310"/>
      <c r="O3101" s="310">
        <f t="shared" si="48"/>
        <v>10.069475535657171</v>
      </c>
      <c r="P3101" s="310">
        <v>10.069475535657169</v>
      </c>
      <c r="Q3101" s="309" t="s">
        <v>15063</v>
      </c>
      <c r="R3101" s="311"/>
    </row>
    <row r="3102" spans="1:18" s="312" customFormat="1" x14ac:dyDescent="0.3">
      <c r="A3102" s="307">
        <v>3099</v>
      </c>
      <c r="B3102" s="308" t="s">
        <v>5271</v>
      </c>
      <c r="C3102" s="308" t="s">
        <v>1380</v>
      </c>
      <c r="D3102" s="308" t="s">
        <v>1381</v>
      </c>
      <c r="E3102" s="308" t="s">
        <v>14833</v>
      </c>
      <c r="F3102" s="309" t="s">
        <v>12732</v>
      </c>
      <c r="G3102" s="309" t="s">
        <v>12743</v>
      </c>
      <c r="H3102" s="309" t="s">
        <v>12744</v>
      </c>
      <c r="I3102" s="309" t="s">
        <v>5701</v>
      </c>
      <c r="J3102" s="309" t="s">
        <v>15063</v>
      </c>
      <c r="K3102" s="310">
        <v>0.29320000000000002</v>
      </c>
      <c r="L3102" s="310">
        <v>0.29320000000000002</v>
      </c>
      <c r="M3102" s="310">
        <v>0.26480300000000001</v>
      </c>
      <c r="N3102" s="310"/>
      <c r="O3102" s="310">
        <f t="shared" si="48"/>
        <v>9.6851978171896338</v>
      </c>
      <c r="P3102" s="310">
        <v>9.6851978171896391</v>
      </c>
      <c r="Q3102" s="309" t="s">
        <v>15063</v>
      </c>
      <c r="R3102" s="311"/>
    </row>
    <row r="3103" spans="1:18" s="312" customFormat="1" x14ac:dyDescent="0.3">
      <c r="A3103" s="307">
        <v>3100</v>
      </c>
      <c r="B3103" s="308" t="s">
        <v>5271</v>
      </c>
      <c r="C3103" s="308" t="s">
        <v>1380</v>
      </c>
      <c r="D3103" s="308" t="s">
        <v>1381</v>
      </c>
      <c r="E3103" s="308" t="s">
        <v>14833</v>
      </c>
      <c r="F3103" s="309" t="s">
        <v>12732</v>
      </c>
      <c r="G3103" s="309" t="s">
        <v>12745</v>
      </c>
      <c r="H3103" s="309" t="s">
        <v>12746</v>
      </c>
      <c r="I3103" s="309" t="s">
        <v>5701</v>
      </c>
      <c r="J3103" s="309" t="s">
        <v>15063</v>
      </c>
      <c r="K3103" s="310">
        <v>0.41746</v>
      </c>
      <c r="L3103" s="310">
        <v>0.41746</v>
      </c>
      <c r="M3103" s="310">
        <v>0.37528600000000001</v>
      </c>
      <c r="N3103" s="310"/>
      <c r="O3103" s="310">
        <f t="shared" si="48"/>
        <v>10.102524792794517</v>
      </c>
      <c r="P3103" s="310">
        <v>10.102524792794521</v>
      </c>
      <c r="Q3103" s="309" t="s">
        <v>15063</v>
      </c>
      <c r="R3103" s="311"/>
    </row>
    <row r="3104" spans="1:18" s="312" customFormat="1" x14ac:dyDescent="0.3">
      <c r="A3104" s="307">
        <v>3101</v>
      </c>
      <c r="B3104" s="308" t="s">
        <v>5271</v>
      </c>
      <c r="C3104" s="308" t="s">
        <v>1380</v>
      </c>
      <c r="D3104" s="308" t="s">
        <v>1381</v>
      </c>
      <c r="E3104" s="308" t="s">
        <v>14833</v>
      </c>
      <c r="F3104" s="309" t="s">
        <v>12732</v>
      </c>
      <c r="G3104" s="309" t="s">
        <v>12747</v>
      </c>
      <c r="H3104" s="309" t="s">
        <v>12748</v>
      </c>
      <c r="I3104" s="309" t="s">
        <v>5701</v>
      </c>
      <c r="J3104" s="309" t="s">
        <v>15063</v>
      </c>
      <c r="K3104" s="310">
        <v>1.1172599999999999</v>
      </c>
      <c r="L3104" s="310">
        <v>1.1172599999999999</v>
      </c>
      <c r="M3104" s="310">
        <v>1.006548</v>
      </c>
      <c r="N3104" s="310"/>
      <c r="O3104" s="310">
        <f t="shared" si="48"/>
        <v>9.909242253369845</v>
      </c>
      <c r="P3104" s="310">
        <v>9.9092422533698432</v>
      </c>
      <c r="Q3104" s="309" t="s">
        <v>15063</v>
      </c>
      <c r="R3104" s="311"/>
    </row>
    <row r="3105" spans="1:18" s="312" customFormat="1" x14ac:dyDescent="0.3">
      <c r="A3105" s="307">
        <v>3102</v>
      </c>
      <c r="B3105" s="308" t="s">
        <v>5271</v>
      </c>
      <c r="C3105" s="308" t="s">
        <v>1380</v>
      </c>
      <c r="D3105" s="308" t="s">
        <v>1381</v>
      </c>
      <c r="E3105" s="308" t="s">
        <v>14833</v>
      </c>
      <c r="F3105" s="309" t="s">
        <v>12732</v>
      </c>
      <c r="G3105" s="309" t="s">
        <v>12749</v>
      </c>
      <c r="H3105" s="309" t="s">
        <v>12750</v>
      </c>
      <c r="I3105" s="309" t="s">
        <v>5706</v>
      </c>
      <c r="J3105" s="309" t="s">
        <v>15063</v>
      </c>
      <c r="K3105" s="310">
        <v>0.31228</v>
      </c>
      <c r="L3105" s="310">
        <v>0.31228</v>
      </c>
      <c r="M3105" s="310">
        <v>0.26941399999999999</v>
      </c>
      <c r="N3105" s="310"/>
      <c r="O3105" s="310">
        <f t="shared" si="48"/>
        <v>13.726783655693614</v>
      </c>
      <c r="P3105" s="310">
        <v>25.649581904839845</v>
      </c>
      <c r="Q3105" s="309" t="s">
        <v>15063</v>
      </c>
      <c r="R3105" s="311"/>
    </row>
    <row r="3106" spans="1:18" s="312" customFormat="1" x14ac:dyDescent="0.3">
      <c r="A3106" s="307">
        <v>3103</v>
      </c>
      <c r="B3106" s="308" t="s">
        <v>5271</v>
      </c>
      <c r="C3106" s="308" t="s">
        <v>1380</v>
      </c>
      <c r="D3106" s="308" t="s">
        <v>1381</v>
      </c>
      <c r="E3106" s="308" t="s">
        <v>14833</v>
      </c>
      <c r="F3106" s="309" t="s">
        <v>12732</v>
      </c>
      <c r="G3106" s="309" t="s">
        <v>12751</v>
      </c>
      <c r="H3106" s="309" t="s">
        <v>12752</v>
      </c>
      <c r="I3106" s="309" t="s">
        <v>5706</v>
      </c>
      <c r="J3106" s="309" t="s">
        <v>15063</v>
      </c>
      <c r="K3106" s="310">
        <v>0.39516000000000001</v>
      </c>
      <c r="L3106" s="310">
        <v>0.39516000000000001</v>
      </c>
      <c r="M3106" s="310">
        <v>0.34863193000000003</v>
      </c>
      <c r="N3106" s="310"/>
      <c r="O3106" s="310">
        <f t="shared" si="48"/>
        <v>11.774488814657348</v>
      </c>
      <c r="P3106" s="310">
        <v>34.747974850535634</v>
      </c>
      <c r="Q3106" s="309" t="s">
        <v>15063</v>
      </c>
      <c r="R3106" s="311"/>
    </row>
    <row r="3107" spans="1:18" s="312" customFormat="1" x14ac:dyDescent="0.3">
      <c r="A3107" s="307">
        <v>3104</v>
      </c>
      <c r="B3107" s="308" t="s">
        <v>5271</v>
      </c>
      <c r="C3107" s="308" t="s">
        <v>1380</v>
      </c>
      <c r="D3107" s="308" t="s">
        <v>1381</v>
      </c>
      <c r="E3107" s="308" t="s">
        <v>14833</v>
      </c>
      <c r="F3107" s="309" t="s">
        <v>12732</v>
      </c>
      <c r="G3107" s="309" t="s">
        <v>12753</v>
      </c>
      <c r="H3107" s="309" t="s">
        <v>12754</v>
      </c>
      <c r="I3107" s="309" t="s">
        <v>5701</v>
      </c>
      <c r="J3107" s="309" t="s">
        <v>15063</v>
      </c>
      <c r="K3107" s="310">
        <v>0.45504</v>
      </c>
      <c r="L3107" s="310">
        <v>0.45504</v>
      </c>
      <c r="M3107" s="310">
        <v>0.40860649999999998</v>
      </c>
      <c r="N3107" s="310"/>
      <c r="O3107" s="310">
        <f t="shared" si="48"/>
        <v>10.204267756680736</v>
      </c>
      <c r="P3107" s="310">
        <v>10.204267756680728</v>
      </c>
      <c r="Q3107" s="309" t="s">
        <v>15063</v>
      </c>
      <c r="R3107" s="311"/>
    </row>
    <row r="3108" spans="1:18" s="312" customFormat="1" x14ac:dyDescent="0.3">
      <c r="A3108" s="307">
        <v>3105</v>
      </c>
      <c r="B3108" s="308" t="s">
        <v>5271</v>
      </c>
      <c r="C3108" s="308" t="s">
        <v>1380</v>
      </c>
      <c r="D3108" s="308" t="s">
        <v>1381</v>
      </c>
      <c r="E3108" s="308" t="s">
        <v>14833</v>
      </c>
      <c r="F3108" s="309" t="s">
        <v>12732</v>
      </c>
      <c r="G3108" s="309" t="s">
        <v>12755</v>
      </c>
      <c r="H3108" s="309" t="s">
        <v>12756</v>
      </c>
      <c r="I3108" s="309" t="s">
        <v>5706</v>
      </c>
      <c r="J3108" s="309" t="s">
        <v>15063</v>
      </c>
      <c r="K3108" s="310">
        <v>0.27979999999999999</v>
      </c>
      <c r="L3108" s="310">
        <v>0.27979999999999999</v>
      </c>
      <c r="M3108" s="310">
        <v>0.24835499999999999</v>
      </c>
      <c r="N3108" s="310"/>
      <c r="O3108" s="310">
        <f t="shared" si="48"/>
        <v>11.238384560400286</v>
      </c>
      <c r="P3108" s="310">
        <v>33.815397925027838</v>
      </c>
      <c r="Q3108" s="309" t="s">
        <v>15063</v>
      </c>
      <c r="R3108" s="311"/>
    </row>
    <row r="3109" spans="1:18" s="312" customFormat="1" x14ac:dyDescent="0.3">
      <c r="A3109" s="307">
        <v>3106</v>
      </c>
      <c r="B3109" s="308" t="s">
        <v>5271</v>
      </c>
      <c r="C3109" s="308" t="s">
        <v>1380</v>
      </c>
      <c r="D3109" s="308" t="s">
        <v>1381</v>
      </c>
      <c r="E3109" s="308" t="s">
        <v>14833</v>
      </c>
      <c r="F3109" s="309" t="s">
        <v>12732</v>
      </c>
      <c r="G3109" s="309" t="s">
        <v>12757</v>
      </c>
      <c r="H3109" s="309" t="s">
        <v>12758</v>
      </c>
      <c r="I3109" s="309" t="s">
        <v>5706</v>
      </c>
      <c r="J3109" s="309" t="s">
        <v>15063</v>
      </c>
      <c r="K3109" s="310">
        <v>0.54730000000000001</v>
      </c>
      <c r="L3109" s="310">
        <v>0.54730000000000001</v>
      </c>
      <c r="M3109" s="310">
        <v>0.46773513</v>
      </c>
      <c r="N3109" s="310"/>
      <c r="O3109" s="310">
        <f t="shared" si="48"/>
        <v>14.537706924904075</v>
      </c>
      <c r="P3109" s="310">
        <v>41.214058604592751</v>
      </c>
      <c r="Q3109" s="309" t="s">
        <v>15063</v>
      </c>
      <c r="R3109" s="311"/>
    </row>
    <row r="3110" spans="1:18" s="312" customFormat="1" x14ac:dyDescent="0.3">
      <c r="A3110" s="307">
        <v>3107</v>
      </c>
      <c r="B3110" s="308" t="s">
        <v>5271</v>
      </c>
      <c r="C3110" s="308" t="s">
        <v>1380</v>
      </c>
      <c r="D3110" s="308" t="s">
        <v>1381</v>
      </c>
      <c r="E3110" s="308" t="s">
        <v>14833</v>
      </c>
      <c r="F3110" s="309" t="s">
        <v>12759</v>
      </c>
      <c r="G3110" s="309" t="s">
        <v>12760</v>
      </c>
      <c r="H3110" s="309" t="s">
        <v>12761</v>
      </c>
      <c r="I3110" s="309" t="s">
        <v>5701</v>
      </c>
      <c r="J3110" s="309" t="s">
        <v>15063</v>
      </c>
      <c r="K3110" s="310">
        <v>0.70179999999999998</v>
      </c>
      <c r="L3110" s="310">
        <v>0.70179999999999998</v>
      </c>
      <c r="M3110" s="310">
        <v>0.62939800000000001</v>
      </c>
      <c r="N3110" s="310"/>
      <c r="O3110" s="310">
        <f t="shared" si="48"/>
        <v>10.316614420062692</v>
      </c>
      <c r="P3110" s="310">
        <v>10.316614420062686</v>
      </c>
      <c r="Q3110" s="309" t="s">
        <v>15063</v>
      </c>
      <c r="R3110" s="311"/>
    </row>
    <row r="3111" spans="1:18" s="312" customFormat="1" x14ac:dyDescent="0.3">
      <c r="A3111" s="307">
        <v>3108</v>
      </c>
      <c r="B3111" s="308" t="s">
        <v>5271</v>
      </c>
      <c r="C3111" s="308" t="s">
        <v>1380</v>
      </c>
      <c r="D3111" s="308" t="s">
        <v>1381</v>
      </c>
      <c r="E3111" s="308" t="s">
        <v>14833</v>
      </c>
      <c r="F3111" s="309" t="s">
        <v>12759</v>
      </c>
      <c r="G3111" s="309" t="s">
        <v>12762</v>
      </c>
      <c r="H3111" s="309" t="s">
        <v>12763</v>
      </c>
      <c r="I3111" s="309" t="s">
        <v>2405</v>
      </c>
      <c r="J3111" s="309" t="s">
        <v>15063</v>
      </c>
      <c r="K3111" s="310">
        <v>1.2217</v>
      </c>
      <c r="L3111" s="310">
        <v>1.2217</v>
      </c>
      <c r="M3111" s="310">
        <v>1.0563217499999999</v>
      </c>
      <c r="N3111" s="310"/>
      <c r="O3111" s="310">
        <f t="shared" si="48"/>
        <v>13.536731603503318</v>
      </c>
      <c r="P3111" s="310">
        <v>13.536731603503327</v>
      </c>
      <c r="Q3111" s="309" t="s">
        <v>15063</v>
      </c>
      <c r="R3111" s="311"/>
    </row>
    <row r="3112" spans="1:18" s="312" customFormat="1" x14ac:dyDescent="0.3">
      <c r="A3112" s="307">
        <v>3109</v>
      </c>
      <c r="B3112" s="308" t="s">
        <v>5271</v>
      </c>
      <c r="C3112" s="308" t="s">
        <v>1380</v>
      </c>
      <c r="D3112" s="308" t="s">
        <v>1381</v>
      </c>
      <c r="E3112" s="308" t="s">
        <v>14833</v>
      </c>
      <c r="F3112" s="309" t="s">
        <v>12759</v>
      </c>
      <c r="G3112" s="309" t="s">
        <v>12764</v>
      </c>
      <c r="H3112" s="309" t="s">
        <v>12765</v>
      </c>
      <c r="I3112" s="309" t="s">
        <v>5701</v>
      </c>
      <c r="J3112" s="309" t="s">
        <v>15063</v>
      </c>
      <c r="K3112" s="310">
        <v>0.36882000000000004</v>
      </c>
      <c r="L3112" s="310">
        <v>0.36882000000000004</v>
      </c>
      <c r="M3112" s="310">
        <v>0.33021400000000001</v>
      </c>
      <c r="N3112" s="310"/>
      <c r="O3112" s="310">
        <f t="shared" si="48"/>
        <v>10.467436689984282</v>
      </c>
      <c r="P3112" s="310">
        <v>10.467436689984277</v>
      </c>
      <c r="Q3112" s="309" t="s">
        <v>15063</v>
      </c>
      <c r="R3112" s="311"/>
    </row>
    <row r="3113" spans="1:18" s="312" customFormat="1" x14ac:dyDescent="0.3">
      <c r="A3113" s="307">
        <v>3110</v>
      </c>
      <c r="B3113" s="308" t="s">
        <v>5271</v>
      </c>
      <c r="C3113" s="308" t="s">
        <v>1380</v>
      </c>
      <c r="D3113" s="308" t="s">
        <v>1381</v>
      </c>
      <c r="E3113" s="308" t="s">
        <v>14833</v>
      </c>
      <c r="F3113" s="309" t="s">
        <v>12759</v>
      </c>
      <c r="G3113" s="309" t="s">
        <v>12766</v>
      </c>
      <c r="H3113" s="309" t="s">
        <v>12767</v>
      </c>
      <c r="I3113" s="309" t="s">
        <v>5701</v>
      </c>
      <c r="J3113" s="309" t="s">
        <v>15063</v>
      </c>
      <c r="K3113" s="310">
        <v>0.73706000000000005</v>
      </c>
      <c r="L3113" s="310">
        <v>0.73706000000000005</v>
      </c>
      <c r="M3113" s="310">
        <v>0.66138699999999995</v>
      </c>
      <c r="N3113" s="310"/>
      <c r="O3113" s="310">
        <f t="shared" si="48"/>
        <v>10.2668710824085</v>
      </c>
      <c r="P3113" s="310">
        <v>10.266871082408501</v>
      </c>
      <c r="Q3113" s="309" t="s">
        <v>15063</v>
      </c>
      <c r="R3113" s="311"/>
    </row>
    <row r="3114" spans="1:18" s="312" customFormat="1" x14ac:dyDescent="0.3">
      <c r="A3114" s="307">
        <v>3111</v>
      </c>
      <c r="B3114" s="308" t="s">
        <v>5271</v>
      </c>
      <c r="C3114" s="308" t="s">
        <v>1380</v>
      </c>
      <c r="D3114" s="308" t="s">
        <v>1381</v>
      </c>
      <c r="E3114" s="308" t="s">
        <v>14833</v>
      </c>
      <c r="F3114" s="309" t="s">
        <v>12759</v>
      </c>
      <c r="G3114" s="309" t="s">
        <v>12768</v>
      </c>
      <c r="H3114" s="309" t="s">
        <v>12769</v>
      </c>
      <c r="I3114" s="309" t="s">
        <v>5701</v>
      </c>
      <c r="J3114" s="309" t="s">
        <v>15063</v>
      </c>
      <c r="K3114" s="310">
        <v>0.44592000000000004</v>
      </c>
      <c r="L3114" s="310">
        <v>0.44592000000000004</v>
      </c>
      <c r="M3114" s="310">
        <v>0.40046700000000002</v>
      </c>
      <c r="N3114" s="310"/>
      <c r="O3114" s="310">
        <f t="shared" si="48"/>
        <v>10.193083961248659</v>
      </c>
      <c r="P3114" s="310">
        <v>10.193083961248671</v>
      </c>
      <c r="Q3114" s="309" t="s">
        <v>15063</v>
      </c>
      <c r="R3114" s="311"/>
    </row>
    <row r="3115" spans="1:18" s="312" customFormat="1" x14ac:dyDescent="0.3">
      <c r="A3115" s="307">
        <v>3112</v>
      </c>
      <c r="B3115" s="308" t="s">
        <v>5271</v>
      </c>
      <c r="C3115" s="308" t="s">
        <v>1380</v>
      </c>
      <c r="D3115" s="308" t="s">
        <v>1381</v>
      </c>
      <c r="E3115" s="308" t="s">
        <v>14833</v>
      </c>
      <c r="F3115" s="309" t="s">
        <v>12759</v>
      </c>
      <c r="G3115" s="309" t="s">
        <v>12770</v>
      </c>
      <c r="H3115" s="309" t="s">
        <v>12771</v>
      </c>
      <c r="I3115" s="309" t="s">
        <v>5701</v>
      </c>
      <c r="J3115" s="309" t="s">
        <v>15063</v>
      </c>
      <c r="K3115" s="310">
        <v>0.43345999999999996</v>
      </c>
      <c r="L3115" s="310">
        <v>0.43345999999999996</v>
      </c>
      <c r="M3115" s="310">
        <v>0.38775150000000003</v>
      </c>
      <c r="N3115" s="310"/>
      <c r="O3115" s="310">
        <f t="shared" si="48"/>
        <v>10.545032990356649</v>
      </c>
      <c r="P3115" s="310">
        <v>10.545032990356651</v>
      </c>
      <c r="Q3115" s="309" t="s">
        <v>15063</v>
      </c>
      <c r="R3115" s="311"/>
    </row>
    <row r="3116" spans="1:18" s="312" customFormat="1" x14ac:dyDescent="0.3">
      <c r="A3116" s="307">
        <v>3113</v>
      </c>
      <c r="B3116" s="308" t="s">
        <v>5271</v>
      </c>
      <c r="C3116" s="308" t="s">
        <v>1380</v>
      </c>
      <c r="D3116" s="308" t="s">
        <v>1381</v>
      </c>
      <c r="E3116" s="308" t="s">
        <v>14833</v>
      </c>
      <c r="F3116" s="309" t="s">
        <v>12759</v>
      </c>
      <c r="G3116" s="309" t="s">
        <v>12772</v>
      </c>
      <c r="H3116" s="309" t="s">
        <v>12773</v>
      </c>
      <c r="I3116" s="309" t="s">
        <v>5701</v>
      </c>
      <c r="J3116" s="309" t="s">
        <v>15063</v>
      </c>
      <c r="K3116" s="310">
        <v>0.41536000000000006</v>
      </c>
      <c r="L3116" s="310">
        <v>0.41536000000000006</v>
      </c>
      <c r="M3116" s="310">
        <v>0.37325999999999998</v>
      </c>
      <c r="N3116" s="310"/>
      <c r="O3116" s="310">
        <f t="shared" si="48"/>
        <v>10.135785824345165</v>
      </c>
      <c r="P3116" s="310">
        <v>10.135785824345167</v>
      </c>
      <c r="Q3116" s="309" t="s">
        <v>15063</v>
      </c>
      <c r="R3116" s="311"/>
    </row>
    <row r="3117" spans="1:18" s="312" customFormat="1" x14ac:dyDescent="0.3">
      <c r="A3117" s="307">
        <v>3114</v>
      </c>
      <c r="B3117" s="308" t="s">
        <v>5271</v>
      </c>
      <c r="C3117" s="308" t="s">
        <v>1380</v>
      </c>
      <c r="D3117" s="308" t="s">
        <v>1381</v>
      </c>
      <c r="E3117" s="308" t="s">
        <v>14833</v>
      </c>
      <c r="F3117" s="309" t="s">
        <v>12759</v>
      </c>
      <c r="G3117" s="309" t="s">
        <v>12774</v>
      </c>
      <c r="H3117" s="309" t="s">
        <v>12775</v>
      </c>
      <c r="I3117" s="309" t="s">
        <v>5706</v>
      </c>
      <c r="J3117" s="309" t="s">
        <v>15063</v>
      </c>
      <c r="K3117" s="310">
        <v>0.33623000000000003</v>
      </c>
      <c r="L3117" s="310">
        <v>0.33623000000000003</v>
      </c>
      <c r="M3117" s="310">
        <v>0.29889349999999998</v>
      </c>
      <c r="N3117" s="310"/>
      <c r="O3117" s="310">
        <f t="shared" si="48"/>
        <v>11.104452309431059</v>
      </c>
      <c r="P3117" s="310">
        <v>11.104452309431057</v>
      </c>
      <c r="Q3117" s="309" t="s">
        <v>15063</v>
      </c>
      <c r="R3117" s="311"/>
    </row>
    <row r="3118" spans="1:18" s="312" customFormat="1" x14ac:dyDescent="0.3">
      <c r="A3118" s="307">
        <v>3115</v>
      </c>
      <c r="B3118" s="308" t="s">
        <v>5271</v>
      </c>
      <c r="C3118" s="308" t="s">
        <v>1380</v>
      </c>
      <c r="D3118" s="308" t="s">
        <v>1381</v>
      </c>
      <c r="E3118" s="308" t="s">
        <v>14833</v>
      </c>
      <c r="F3118" s="309" t="s">
        <v>12759</v>
      </c>
      <c r="G3118" s="309" t="s">
        <v>12776</v>
      </c>
      <c r="H3118" s="309" t="s">
        <v>12777</v>
      </c>
      <c r="I3118" s="309" t="s">
        <v>5701</v>
      </c>
      <c r="J3118" s="309" t="s">
        <v>15063</v>
      </c>
      <c r="K3118" s="310">
        <v>0.23348000000000002</v>
      </c>
      <c r="L3118" s="310">
        <v>0.23348000000000002</v>
      </c>
      <c r="M3118" s="310">
        <v>0.21268399999999998</v>
      </c>
      <c r="N3118" s="310"/>
      <c r="O3118" s="310">
        <f t="shared" si="48"/>
        <v>8.9069727599794568</v>
      </c>
      <c r="P3118" s="310">
        <v>8.9069727599794479</v>
      </c>
      <c r="Q3118" s="309" t="s">
        <v>15063</v>
      </c>
      <c r="R3118" s="311"/>
    </row>
    <row r="3119" spans="1:18" s="312" customFormat="1" x14ac:dyDescent="0.3">
      <c r="A3119" s="307">
        <v>3116</v>
      </c>
      <c r="B3119" s="308" t="s">
        <v>5271</v>
      </c>
      <c r="C3119" s="308" t="s">
        <v>1380</v>
      </c>
      <c r="D3119" s="308" t="s">
        <v>1381</v>
      </c>
      <c r="E3119" s="308" t="s">
        <v>14833</v>
      </c>
      <c r="F3119" s="309" t="s">
        <v>12759</v>
      </c>
      <c r="G3119" s="309" t="s">
        <v>12778</v>
      </c>
      <c r="H3119" s="309" t="s">
        <v>12779</v>
      </c>
      <c r="I3119" s="309" t="s">
        <v>5706</v>
      </c>
      <c r="J3119" s="309" t="s">
        <v>15063</v>
      </c>
      <c r="K3119" s="310">
        <v>0.50255000000000005</v>
      </c>
      <c r="L3119" s="310">
        <v>0.50255000000000005</v>
      </c>
      <c r="M3119" s="310">
        <v>0.44601299999999999</v>
      </c>
      <c r="N3119" s="310"/>
      <c r="O3119" s="310">
        <f t="shared" si="48"/>
        <v>11.250024873146963</v>
      </c>
      <c r="P3119" s="310">
        <v>47.181103901585416</v>
      </c>
      <c r="Q3119" s="309" t="s">
        <v>15063</v>
      </c>
      <c r="R3119" s="311"/>
    </row>
    <row r="3120" spans="1:18" s="312" customFormat="1" x14ac:dyDescent="0.3">
      <c r="A3120" s="307">
        <v>3117</v>
      </c>
      <c r="B3120" s="308" t="s">
        <v>5271</v>
      </c>
      <c r="C3120" s="308" t="s">
        <v>1380</v>
      </c>
      <c r="D3120" s="308" t="s">
        <v>1381</v>
      </c>
      <c r="E3120" s="308" t="s">
        <v>14833</v>
      </c>
      <c r="F3120" s="309" t="s">
        <v>12759</v>
      </c>
      <c r="G3120" s="309" t="s">
        <v>12780</v>
      </c>
      <c r="H3120" s="309" t="s">
        <v>12781</v>
      </c>
      <c r="I3120" s="309" t="s">
        <v>5706</v>
      </c>
      <c r="J3120" s="309" t="s">
        <v>15063</v>
      </c>
      <c r="K3120" s="310">
        <v>0.46035999999999999</v>
      </c>
      <c r="L3120" s="310">
        <v>0.46035999999999999</v>
      </c>
      <c r="M3120" s="310">
        <v>0.39406553</v>
      </c>
      <c r="N3120" s="310"/>
      <c r="O3120" s="310">
        <f t="shared" si="48"/>
        <v>14.400571292032321</v>
      </c>
      <c r="P3120" s="310">
        <v>43.646312191593481</v>
      </c>
      <c r="Q3120" s="309" t="s">
        <v>15063</v>
      </c>
      <c r="R3120" s="311"/>
    </row>
    <row r="3121" spans="1:18" s="312" customFormat="1" x14ac:dyDescent="0.3">
      <c r="A3121" s="307">
        <v>3118</v>
      </c>
      <c r="B3121" s="308" t="s">
        <v>5271</v>
      </c>
      <c r="C3121" s="308" t="s">
        <v>1380</v>
      </c>
      <c r="D3121" s="308" t="s">
        <v>1381</v>
      </c>
      <c r="E3121" s="308" t="s">
        <v>14833</v>
      </c>
      <c r="F3121" s="309" t="s">
        <v>12759</v>
      </c>
      <c r="G3121" s="309" t="s">
        <v>12782</v>
      </c>
      <c r="H3121" s="309" t="s">
        <v>12783</v>
      </c>
      <c r="I3121" s="309" t="s">
        <v>5706</v>
      </c>
      <c r="J3121" s="309" t="s">
        <v>15063</v>
      </c>
      <c r="K3121" s="310">
        <v>0.34289999999999998</v>
      </c>
      <c r="L3121" s="310">
        <v>0.34289999999999998</v>
      </c>
      <c r="M3121" s="310">
        <v>0.29603199999999996</v>
      </c>
      <c r="N3121" s="310"/>
      <c r="O3121" s="310">
        <f t="shared" si="48"/>
        <v>13.668124817731123</v>
      </c>
      <c r="P3121" s="310">
        <v>50.477463733840921</v>
      </c>
      <c r="Q3121" s="309" t="s">
        <v>15063</v>
      </c>
      <c r="R3121" s="311"/>
    </row>
    <row r="3122" spans="1:18" s="312" customFormat="1" x14ac:dyDescent="0.3">
      <c r="A3122" s="307">
        <v>3119</v>
      </c>
      <c r="B3122" s="308" t="s">
        <v>5271</v>
      </c>
      <c r="C3122" s="308" t="s">
        <v>1380</v>
      </c>
      <c r="D3122" s="308" t="s">
        <v>1381</v>
      </c>
      <c r="E3122" s="308" t="s">
        <v>14833</v>
      </c>
      <c r="F3122" s="309" t="s">
        <v>12759</v>
      </c>
      <c r="G3122" s="309" t="s">
        <v>12784</v>
      </c>
      <c r="H3122" s="309" t="s">
        <v>12785</v>
      </c>
      <c r="I3122" s="309" t="s">
        <v>5701</v>
      </c>
      <c r="J3122" s="309" t="s">
        <v>15063</v>
      </c>
      <c r="K3122" s="310">
        <v>0.317</v>
      </c>
      <c r="L3122" s="310">
        <v>0.317</v>
      </c>
      <c r="M3122" s="310">
        <v>0.285806</v>
      </c>
      <c r="N3122" s="310"/>
      <c r="O3122" s="310">
        <f t="shared" si="48"/>
        <v>9.8403785488958988</v>
      </c>
      <c r="P3122" s="310">
        <v>9.9107333068192531</v>
      </c>
      <c r="Q3122" s="309" t="s">
        <v>15063</v>
      </c>
      <c r="R3122" s="311"/>
    </row>
    <row r="3123" spans="1:18" s="312" customFormat="1" x14ac:dyDescent="0.3">
      <c r="A3123" s="307">
        <v>3120</v>
      </c>
      <c r="B3123" s="308" t="s">
        <v>5271</v>
      </c>
      <c r="C3123" s="308" t="s">
        <v>1380</v>
      </c>
      <c r="D3123" s="308" t="s">
        <v>1381</v>
      </c>
      <c r="E3123" s="308" t="s">
        <v>14833</v>
      </c>
      <c r="F3123" s="309" t="s">
        <v>12759</v>
      </c>
      <c r="G3123" s="309" t="s">
        <v>12786</v>
      </c>
      <c r="H3123" s="309" t="s">
        <v>12787</v>
      </c>
      <c r="I3123" s="309" t="s">
        <v>5701</v>
      </c>
      <c r="J3123" s="309" t="s">
        <v>15063</v>
      </c>
      <c r="K3123" s="310">
        <v>0.38300000000000001</v>
      </c>
      <c r="L3123" s="310">
        <v>0.38300000000000001</v>
      </c>
      <c r="M3123" s="310">
        <v>0.34119250000000001</v>
      </c>
      <c r="N3123" s="310"/>
      <c r="O3123" s="310">
        <f t="shared" si="48"/>
        <v>10.915796344647518</v>
      </c>
      <c r="P3123" s="310">
        <v>10.915796344647511</v>
      </c>
      <c r="Q3123" s="309" t="s">
        <v>15063</v>
      </c>
      <c r="R3123" s="311"/>
    </row>
    <row r="3124" spans="1:18" s="312" customFormat="1" x14ac:dyDescent="0.3">
      <c r="A3124" s="307">
        <v>3121</v>
      </c>
      <c r="B3124" s="308" t="s">
        <v>5271</v>
      </c>
      <c r="C3124" s="308" t="s">
        <v>1380</v>
      </c>
      <c r="D3124" s="308" t="s">
        <v>1381</v>
      </c>
      <c r="E3124" s="308" t="s">
        <v>14833</v>
      </c>
      <c r="F3124" s="309" t="s">
        <v>12759</v>
      </c>
      <c r="G3124" s="309" t="s">
        <v>12788</v>
      </c>
      <c r="H3124" s="309" t="s">
        <v>12789</v>
      </c>
      <c r="I3124" s="309" t="s">
        <v>5706</v>
      </c>
      <c r="J3124" s="309" t="s">
        <v>15063</v>
      </c>
      <c r="K3124" s="310">
        <v>0.30469999999999997</v>
      </c>
      <c r="L3124" s="310">
        <v>0.30469999999999997</v>
      </c>
      <c r="M3124" s="310">
        <v>0.26153399999999999</v>
      </c>
      <c r="N3124" s="310"/>
      <c r="O3124" s="310">
        <f t="shared" si="48"/>
        <v>14.166721365277319</v>
      </c>
      <c r="P3124" s="310">
        <v>41.819233487367903</v>
      </c>
      <c r="Q3124" s="309" t="s">
        <v>15063</v>
      </c>
      <c r="R3124" s="311"/>
    </row>
    <row r="3125" spans="1:18" s="312" customFormat="1" x14ac:dyDescent="0.3">
      <c r="A3125" s="307">
        <v>3122</v>
      </c>
      <c r="B3125" s="308" t="s">
        <v>5271</v>
      </c>
      <c r="C3125" s="308" t="s">
        <v>1380</v>
      </c>
      <c r="D3125" s="308" t="s">
        <v>1381</v>
      </c>
      <c r="E3125" s="308" t="s">
        <v>14833</v>
      </c>
      <c r="F3125" s="309" t="s">
        <v>12759</v>
      </c>
      <c r="G3125" s="309" t="s">
        <v>12790</v>
      </c>
      <c r="H3125" s="309" t="s">
        <v>12791</v>
      </c>
      <c r="I3125" s="309" t="s">
        <v>5701</v>
      </c>
      <c r="J3125" s="309" t="s">
        <v>15063</v>
      </c>
      <c r="K3125" s="310">
        <v>0.47060000000000002</v>
      </c>
      <c r="L3125" s="310">
        <v>0.47060000000000002</v>
      </c>
      <c r="M3125" s="310">
        <v>0.423647</v>
      </c>
      <c r="N3125" s="310"/>
      <c r="O3125" s="310">
        <f t="shared" si="48"/>
        <v>9.9772630684232944</v>
      </c>
      <c r="P3125" s="310">
        <v>9.9772630684232926</v>
      </c>
      <c r="Q3125" s="309" t="s">
        <v>15063</v>
      </c>
      <c r="R3125" s="311"/>
    </row>
    <row r="3126" spans="1:18" s="312" customFormat="1" x14ac:dyDescent="0.3">
      <c r="A3126" s="307">
        <v>3123</v>
      </c>
      <c r="B3126" s="308" t="s">
        <v>5271</v>
      </c>
      <c r="C3126" s="308" t="s">
        <v>1380</v>
      </c>
      <c r="D3126" s="308" t="s">
        <v>1381</v>
      </c>
      <c r="E3126" s="308" t="s">
        <v>14833</v>
      </c>
      <c r="F3126" s="309" t="s">
        <v>12759</v>
      </c>
      <c r="G3126" s="309" t="s">
        <v>12792</v>
      </c>
      <c r="H3126" s="309" t="s">
        <v>12793</v>
      </c>
      <c r="I3126" s="309" t="s">
        <v>5701</v>
      </c>
      <c r="J3126" s="309" t="s">
        <v>15063</v>
      </c>
      <c r="K3126" s="310">
        <v>0.51380000000000003</v>
      </c>
      <c r="L3126" s="310">
        <v>0.51380000000000003</v>
      </c>
      <c r="M3126" s="310">
        <v>0.46257000000000004</v>
      </c>
      <c r="N3126" s="310"/>
      <c r="O3126" s="310">
        <f t="shared" si="48"/>
        <v>9.9708057609964964</v>
      </c>
      <c r="P3126" s="310">
        <v>9.9708057609965035</v>
      </c>
      <c r="Q3126" s="309" t="s">
        <v>15063</v>
      </c>
      <c r="R3126" s="311"/>
    </row>
    <row r="3127" spans="1:18" s="312" customFormat="1" x14ac:dyDescent="0.3">
      <c r="A3127" s="307">
        <v>3124</v>
      </c>
      <c r="B3127" s="308" t="s">
        <v>5271</v>
      </c>
      <c r="C3127" s="308" t="s">
        <v>1380</v>
      </c>
      <c r="D3127" s="308" t="s">
        <v>1381</v>
      </c>
      <c r="E3127" s="308" t="s">
        <v>14833</v>
      </c>
      <c r="F3127" s="309" t="s">
        <v>12794</v>
      </c>
      <c r="G3127" s="309" t="s">
        <v>12795</v>
      </c>
      <c r="H3127" s="309" t="s">
        <v>12796</v>
      </c>
      <c r="I3127" s="309" t="s">
        <v>5701</v>
      </c>
      <c r="J3127" s="309" t="s">
        <v>15063</v>
      </c>
      <c r="K3127" s="310">
        <v>0.51283999999999996</v>
      </c>
      <c r="L3127" s="310">
        <v>0.51283999999999996</v>
      </c>
      <c r="M3127" s="310">
        <v>0.46168599999999993</v>
      </c>
      <c r="N3127" s="310"/>
      <c r="O3127" s="310">
        <f t="shared" si="48"/>
        <v>9.9746509632634019</v>
      </c>
      <c r="P3127" s="310">
        <v>10.052745402780417</v>
      </c>
      <c r="Q3127" s="309" t="s">
        <v>15063</v>
      </c>
      <c r="R3127" s="311"/>
    </row>
    <row r="3128" spans="1:18" s="312" customFormat="1" x14ac:dyDescent="0.3">
      <c r="A3128" s="307">
        <v>3125</v>
      </c>
      <c r="B3128" s="308" t="s">
        <v>5271</v>
      </c>
      <c r="C3128" s="308" t="s">
        <v>1380</v>
      </c>
      <c r="D3128" s="308" t="s">
        <v>1381</v>
      </c>
      <c r="E3128" s="308" t="s">
        <v>14833</v>
      </c>
      <c r="F3128" s="309" t="s">
        <v>12794</v>
      </c>
      <c r="G3128" s="309" t="s">
        <v>12797</v>
      </c>
      <c r="H3128" s="309" t="s">
        <v>12798</v>
      </c>
      <c r="I3128" s="309" t="s">
        <v>5701</v>
      </c>
      <c r="J3128" s="309" t="s">
        <v>15063</v>
      </c>
      <c r="K3128" s="310">
        <v>0.43364000000000003</v>
      </c>
      <c r="L3128" s="310">
        <v>0.43364000000000003</v>
      </c>
      <c r="M3128" s="310">
        <v>0.38978950000000001</v>
      </c>
      <c r="N3128" s="310"/>
      <c r="O3128" s="310">
        <f t="shared" si="48"/>
        <v>10.112189834886083</v>
      </c>
      <c r="P3128" s="310">
        <v>10.112189834886088</v>
      </c>
      <c r="Q3128" s="309" t="s">
        <v>15063</v>
      </c>
      <c r="R3128" s="311"/>
    </row>
    <row r="3129" spans="1:18" s="312" customFormat="1" x14ac:dyDescent="0.3">
      <c r="A3129" s="307">
        <v>3126</v>
      </c>
      <c r="B3129" s="308" t="s">
        <v>5271</v>
      </c>
      <c r="C3129" s="308" t="s">
        <v>1380</v>
      </c>
      <c r="D3129" s="308" t="s">
        <v>1381</v>
      </c>
      <c r="E3129" s="308" t="s">
        <v>14833</v>
      </c>
      <c r="F3129" s="309" t="s">
        <v>12794</v>
      </c>
      <c r="G3129" s="309" t="s">
        <v>12799</v>
      </c>
      <c r="H3129" s="309" t="s">
        <v>12800</v>
      </c>
      <c r="I3129" s="309" t="s">
        <v>5701</v>
      </c>
      <c r="J3129" s="309" t="s">
        <v>15063</v>
      </c>
      <c r="K3129" s="310">
        <v>0.51716000000000006</v>
      </c>
      <c r="L3129" s="310">
        <v>0.51716000000000006</v>
      </c>
      <c r="M3129" s="310">
        <v>0.46448800000000001</v>
      </c>
      <c r="N3129" s="310"/>
      <c r="O3129" s="310">
        <f t="shared" si="48"/>
        <v>10.184855750638109</v>
      </c>
      <c r="P3129" s="310">
        <v>10.184855750638111</v>
      </c>
      <c r="Q3129" s="309" t="s">
        <v>15063</v>
      </c>
      <c r="R3129" s="311"/>
    </row>
    <row r="3130" spans="1:18" s="312" customFormat="1" x14ac:dyDescent="0.3">
      <c r="A3130" s="307">
        <v>3127</v>
      </c>
      <c r="B3130" s="308" t="s">
        <v>5271</v>
      </c>
      <c r="C3130" s="308" t="s">
        <v>1380</v>
      </c>
      <c r="D3130" s="308" t="s">
        <v>1381</v>
      </c>
      <c r="E3130" s="308" t="s">
        <v>14833</v>
      </c>
      <c r="F3130" s="309" t="s">
        <v>12794</v>
      </c>
      <c r="G3130" s="309" t="s">
        <v>12801</v>
      </c>
      <c r="H3130" s="309" t="s">
        <v>12802</v>
      </c>
      <c r="I3130" s="309" t="s">
        <v>5701</v>
      </c>
      <c r="J3130" s="309" t="s">
        <v>15063</v>
      </c>
      <c r="K3130" s="310">
        <v>0.56347999999999998</v>
      </c>
      <c r="L3130" s="310">
        <v>0.56347999999999998</v>
      </c>
      <c r="M3130" s="310">
        <v>0.508687</v>
      </c>
      <c r="N3130" s="310"/>
      <c r="O3130" s="310">
        <f t="shared" si="48"/>
        <v>9.7240363455668319</v>
      </c>
      <c r="P3130" s="310">
        <v>9.7240363455668337</v>
      </c>
      <c r="Q3130" s="309" t="s">
        <v>15063</v>
      </c>
      <c r="R3130" s="311"/>
    </row>
    <row r="3131" spans="1:18" s="312" customFormat="1" x14ac:dyDescent="0.3">
      <c r="A3131" s="307">
        <v>3128</v>
      </c>
      <c r="B3131" s="308" t="s">
        <v>5271</v>
      </c>
      <c r="C3131" s="308" t="s">
        <v>1380</v>
      </c>
      <c r="D3131" s="308" t="s">
        <v>1381</v>
      </c>
      <c r="E3131" s="308" t="s">
        <v>14833</v>
      </c>
      <c r="F3131" s="309" t="s">
        <v>12794</v>
      </c>
      <c r="G3131" s="309" t="s">
        <v>12803</v>
      </c>
      <c r="H3131" s="309" t="s">
        <v>12804</v>
      </c>
      <c r="I3131" s="309" t="s">
        <v>5701</v>
      </c>
      <c r="J3131" s="309" t="s">
        <v>15063</v>
      </c>
      <c r="K3131" s="310">
        <v>0.7297800000000001</v>
      </c>
      <c r="L3131" s="310">
        <v>0.7297800000000001</v>
      </c>
      <c r="M3131" s="310">
        <v>0.65683400000000003</v>
      </c>
      <c r="N3131" s="310"/>
      <c r="O3131" s="310">
        <f t="shared" si="48"/>
        <v>9.9956151168845491</v>
      </c>
      <c r="P3131" s="310">
        <v>9.9956151168845491</v>
      </c>
      <c r="Q3131" s="309" t="s">
        <v>15063</v>
      </c>
      <c r="R3131" s="311"/>
    </row>
    <row r="3132" spans="1:18" s="312" customFormat="1" x14ac:dyDescent="0.3">
      <c r="A3132" s="307">
        <v>3129</v>
      </c>
      <c r="B3132" s="308" t="s">
        <v>5271</v>
      </c>
      <c r="C3132" s="308" t="s">
        <v>1380</v>
      </c>
      <c r="D3132" s="308" t="s">
        <v>1381</v>
      </c>
      <c r="E3132" s="308" t="s">
        <v>14833</v>
      </c>
      <c r="F3132" s="309" t="s">
        <v>12794</v>
      </c>
      <c r="G3132" s="309" t="s">
        <v>12805</v>
      </c>
      <c r="H3132" s="309" t="s">
        <v>12806</v>
      </c>
      <c r="I3132" s="309" t="s">
        <v>5706</v>
      </c>
      <c r="J3132" s="309" t="s">
        <v>15063</v>
      </c>
      <c r="K3132" s="310">
        <v>0.57010000000000005</v>
      </c>
      <c r="L3132" s="310">
        <v>0.57010000000000005</v>
      </c>
      <c r="M3132" s="310">
        <v>0.48921899999999996</v>
      </c>
      <c r="N3132" s="310"/>
      <c r="O3132" s="310">
        <f t="shared" si="48"/>
        <v>14.187160147342587</v>
      </c>
      <c r="P3132" s="310">
        <v>56.040592682283396</v>
      </c>
      <c r="Q3132" s="309" t="s">
        <v>15063</v>
      </c>
      <c r="R3132" s="311"/>
    </row>
    <row r="3133" spans="1:18" s="312" customFormat="1" x14ac:dyDescent="0.3">
      <c r="A3133" s="307">
        <v>3130</v>
      </c>
      <c r="B3133" s="308" t="s">
        <v>5271</v>
      </c>
      <c r="C3133" s="308" t="s">
        <v>1380</v>
      </c>
      <c r="D3133" s="308" t="s">
        <v>1381</v>
      </c>
      <c r="E3133" s="308" t="s">
        <v>14833</v>
      </c>
      <c r="F3133" s="309" t="s">
        <v>12807</v>
      </c>
      <c r="G3133" s="309" t="s">
        <v>12808</v>
      </c>
      <c r="H3133" s="309" t="s">
        <v>12809</v>
      </c>
      <c r="I3133" s="309" t="s">
        <v>5701</v>
      </c>
      <c r="J3133" s="309" t="s">
        <v>15063</v>
      </c>
      <c r="K3133" s="310">
        <v>0.48075999999999997</v>
      </c>
      <c r="L3133" s="310">
        <v>0.48075999999999997</v>
      </c>
      <c r="M3133" s="310">
        <v>0.43263550000000001</v>
      </c>
      <c r="N3133" s="310"/>
      <c r="O3133" s="310">
        <f t="shared" si="48"/>
        <v>10.010088193693312</v>
      </c>
      <c r="P3133" s="310">
        <v>10.010088193693301</v>
      </c>
      <c r="Q3133" s="309" t="s">
        <v>15063</v>
      </c>
      <c r="R3133" s="311"/>
    </row>
    <row r="3134" spans="1:18" s="312" customFormat="1" x14ac:dyDescent="0.3">
      <c r="A3134" s="307">
        <v>3131</v>
      </c>
      <c r="B3134" s="308" t="s">
        <v>5271</v>
      </c>
      <c r="C3134" s="308" t="s">
        <v>1380</v>
      </c>
      <c r="D3134" s="308" t="s">
        <v>1381</v>
      </c>
      <c r="E3134" s="308" t="s">
        <v>14833</v>
      </c>
      <c r="F3134" s="309" t="s">
        <v>12807</v>
      </c>
      <c r="G3134" s="309" t="s">
        <v>12810</v>
      </c>
      <c r="H3134" s="309" t="s">
        <v>12811</v>
      </c>
      <c r="I3134" s="309" t="s">
        <v>5701</v>
      </c>
      <c r="J3134" s="309" t="s">
        <v>15063</v>
      </c>
      <c r="K3134" s="310">
        <v>0.61173999999999995</v>
      </c>
      <c r="L3134" s="310">
        <v>0.61173999999999995</v>
      </c>
      <c r="M3134" s="310">
        <v>0.55096749999999994</v>
      </c>
      <c r="N3134" s="310"/>
      <c r="O3134" s="310">
        <f t="shared" si="48"/>
        <v>9.9343675417661128</v>
      </c>
      <c r="P3134" s="310">
        <v>9.9343675417661093</v>
      </c>
      <c r="Q3134" s="309" t="s">
        <v>15063</v>
      </c>
      <c r="R3134" s="311"/>
    </row>
    <row r="3135" spans="1:18" s="312" customFormat="1" x14ac:dyDescent="0.3">
      <c r="A3135" s="307">
        <v>3132</v>
      </c>
      <c r="B3135" s="308" t="s">
        <v>5271</v>
      </c>
      <c r="C3135" s="308" t="s">
        <v>1380</v>
      </c>
      <c r="D3135" s="308" t="s">
        <v>1381</v>
      </c>
      <c r="E3135" s="308" t="s">
        <v>14833</v>
      </c>
      <c r="F3135" s="309" t="s">
        <v>12807</v>
      </c>
      <c r="G3135" s="309" t="s">
        <v>12812</v>
      </c>
      <c r="H3135" s="309" t="s">
        <v>12813</v>
      </c>
      <c r="I3135" s="309" t="s">
        <v>5701</v>
      </c>
      <c r="J3135" s="309" t="s">
        <v>15063</v>
      </c>
      <c r="K3135" s="310">
        <v>0.41514000000000001</v>
      </c>
      <c r="L3135" s="310">
        <v>0.41514000000000001</v>
      </c>
      <c r="M3135" s="310">
        <v>0.3734635</v>
      </c>
      <c r="N3135" s="310"/>
      <c r="O3135" s="310">
        <f t="shared" si="48"/>
        <v>10.039143421496362</v>
      </c>
      <c r="P3135" s="310">
        <v>10.039143421496355</v>
      </c>
      <c r="Q3135" s="309" t="s">
        <v>15063</v>
      </c>
      <c r="R3135" s="311"/>
    </row>
    <row r="3136" spans="1:18" s="312" customFormat="1" x14ac:dyDescent="0.3">
      <c r="A3136" s="307">
        <v>3133</v>
      </c>
      <c r="B3136" s="308" t="s">
        <v>5271</v>
      </c>
      <c r="C3136" s="308" t="s">
        <v>1380</v>
      </c>
      <c r="D3136" s="308" t="s">
        <v>1381</v>
      </c>
      <c r="E3136" s="308" t="s">
        <v>14833</v>
      </c>
      <c r="F3136" s="309" t="s">
        <v>12807</v>
      </c>
      <c r="G3136" s="309" t="e">
        <v>#N/A</v>
      </c>
      <c r="H3136" s="309" t="s">
        <v>12814</v>
      </c>
      <c r="I3136" s="309" t="e">
        <v>#N/A</v>
      </c>
      <c r="J3136" s="309" t="s">
        <v>15063</v>
      </c>
      <c r="K3136" s="310">
        <v>0</v>
      </c>
      <c r="L3136" s="310">
        <v>0</v>
      </c>
      <c r="M3136" s="310">
        <v>0</v>
      </c>
      <c r="N3136" s="310"/>
      <c r="O3136" s="310" t="e">
        <f t="shared" si="48"/>
        <v>#DIV/0!</v>
      </c>
      <c r="P3136" s="310" t="e">
        <v>#DIV/0!</v>
      </c>
      <c r="Q3136" s="309" t="s">
        <v>15063</v>
      </c>
      <c r="R3136" s="311"/>
    </row>
    <row r="3137" spans="1:18" s="312" customFormat="1" x14ac:dyDescent="0.3">
      <c r="A3137" s="307">
        <v>3134</v>
      </c>
      <c r="B3137" s="308" t="s">
        <v>5271</v>
      </c>
      <c r="C3137" s="308" t="s">
        <v>1380</v>
      </c>
      <c r="D3137" s="308" t="s">
        <v>1381</v>
      </c>
      <c r="E3137" s="308" t="s">
        <v>14833</v>
      </c>
      <c r="F3137" s="309" t="s">
        <v>12807</v>
      </c>
      <c r="G3137" s="309" t="s">
        <v>12815</v>
      </c>
      <c r="H3137" s="309" t="s">
        <v>12816</v>
      </c>
      <c r="I3137" s="309" t="s">
        <v>5706</v>
      </c>
      <c r="J3137" s="309" t="s">
        <v>15063</v>
      </c>
      <c r="K3137" s="310">
        <v>0.40466999999999997</v>
      </c>
      <c r="L3137" s="310">
        <v>0.40466999999999997</v>
      </c>
      <c r="M3137" s="310">
        <v>0.34871099999999999</v>
      </c>
      <c r="N3137" s="310"/>
      <c r="O3137" s="310">
        <f t="shared" si="48"/>
        <v>13.828304544443618</v>
      </c>
      <c r="P3137" s="310">
        <v>52.213093935369301</v>
      </c>
      <c r="Q3137" s="309" t="s">
        <v>15063</v>
      </c>
      <c r="R3137" s="311"/>
    </row>
    <row r="3138" spans="1:18" s="312" customFormat="1" x14ac:dyDescent="0.3">
      <c r="A3138" s="307">
        <v>3135</v>
      </c>
      <c r="B3138" s="308" t="s">
        <v>5271</v>
      </c>
      <c r="C3138" s="308" t="s">
        <v>1380</v>
      </c>
      <c r="D3138" s="308" t="s">
        <v>1381</v>
      </c>
      <c r="E3138" s="308" t="s">
        <v>14833</v>
      </c>
      <c r="F3138" s="309" t="s">
        <v>12807</v>
      </c>
      <c r="G3138" s="309" t="s">
        <v>12817</v>
      </c>
      <c r="H3138" s="309" t="s">
        <v>12818</v>
      </c>
      <c r="I3138" s="309" t="s">
        <v>5706</v>
      </c>
      <c r="J3138" s="309" t="s">
        <v>15063</v>
      </c>
      <c r="K3138" s="310">
        <v>0.43008000000000002</v>
      </c>
      <c r="L3138" s="310">
        <v>0.43008000000000002</v>
      </c>
      <c r="M3138" s="310">
        <v>0.392347</v>
      </c>
      <c r="N3138" s="310"/>
      <c r="O3138" s="310">
        <f t="shared" si="48"/>
        <v>8.7734840029761934</v>
      </c>
      <c r="P3138" s="310">
        <v>8.7734840029761845</v>
      </c>
      <c r="Q3138" s="309" t="s">
        <v>15063</v>
      </c>
      <c r="R3138" s="311"/>
    </row>
    <row r="3139" spans="1:18" s="312" customFormat="1" x14ac:dyDescent="0.3">
      <c r="A3139" s="307">
        <v>3136</v>
      </c>
      <c r="B3139" s="308" t="s">
        <v>5271</v>
      </c>
      <c r="C3139" s="308" t="s">
        <v>1380</v>
      </c>
      <c r="D3139" s="308" t="s">
        <v>1381</v>
      </c>
      <c r="E3139" s="308" t="s">
        <v>14833</v>
      </c>
      <c r="F3139" s="309" t="s">
        <v>12807</v>
      </c>
      <c r="G3139" s="309" t="s">
        <v>12819</v>
      </c>
      <c r="H3139" s="309" t="s">
        <v>12820</v>
      </c>
      <c r="I3139" s="309" t="s">
        <v>5701</v>
      </c>
      <c r="J3139" s="309" t="s">
        <v>15063</v>
      </c>
      <c r="K3139" s="310">
        <v>0.49772000000000005</v>
      </c>
      <c r="L3139" s="310">
        <v>0.49772000000000005</v>
      </c>
      <c r="M3139" s="310">
        <v>0.4474245</v>
      </c>
      <c r="N3139" s="310"/>
      <c r="O3139" s="310">
        <f t="shared" si="48"/>
        <v>10.105179619062936</v>
      </c>
      <c r="P3139" s="310">
        <v>10.105179619062943</v>
      </c>
      <c r="Q3139" s="309" t="s">
        <v>15063</v>
      </c>
      <c r="R3139" s="311"/>
    </row>
    <row r="3140" spans="1:18" s="312" customFormat="1" x14ac:dyDescent="0.3">
      <c r="A3140" s="307">
        <v>3137</v>
      </c>
      <c r="B3140" s="308" t="s">
        <v>5271</v>
      </c>
      <c r="C3140" s="308" t="s">
        <v>1380</v>
      </c>
      <c r="D3140" s="308" t="s">
        <v>1381</v>
      </c>
      <c r="E3140" s="308" t="s">
        <v>14833</v>
      </c>
      <c r="F3140" s="309" t="s">
        <v>12807</v>
      </c>
      <c r="G3140" s="309" t="s">
        <v>12821</v>
      </c>
      <c r="H3140" s="309" t="s">
        <v>12822</v>
      </c>
      <c r="I3140" s="309" t="s">
        <v>5701</v>
      </c>
      <c r="J3140" s="309" t="s">
        <v>15063</v>
      </c>
      <c r="K3140" s="310">
        <v>0.60145999999999999</v>
      </c>
      <c r="L3140" s="310">
        <v>0.60145999999999999</v>
      </c>
      <c r="M3140" s="310">
        <v>0.53726999999999991</v>
      </c>
      <c r="N3140" s="310"/>
      <c r="O3140" s="310">
        <f t="shared" ref="O3140:O3203" si="49">(L3140-M3140)/L3140*100</f>
        <v>10.672363914474792</v>
      </c>
      <c r="P3140" s="310">
        <v>10.672363914474792</v>
      </c>
      <c r="Q3140" s="309" t="s">
        <v>15063</v>
      </c>
      <c r="R3140" s="311"/>
    </row>
    <row r="3141" spans="1:18" s="312" customFormat="1" x14ac:dyDescent="0.3">
      <c r="A3141" s="307">
        <v>3138</v>
      </c>
      <c r="B3141" s="308" t="s">
        <v>5271</v>
      </c>
      <c r="C3141" s="308" t="s">
        <v>1380</v>
      </c>
      <c r="D3141" s="308" t="s">
        <v>1381</v>
      </c>
      <c r="E3141" s="308" t="s">
        <v>14833</v>
      </c>
      <c r="F3141" s="309" t="s">
        <v>12807</v>
      </c>
      <c r="G3141" s="309" t="s">
        <v>12823</v>
      </c>
      <c r="H3141" s="309" t="s">
        <v>12824</v>
      </c>
      <c r="I3141" s="309" t="s">
        <v>5701</v>
      </c>
      <c r="J3141" s="309" t="s">
        <v>15063</v>
      </c>
      <c r="K3141" s="310">
        <v>0.59489999999999998</v>
      </c>
      <c r="L3141" s="310">
        <v>0.59489999999999998</v>
      </c>
      <c r="M3141" s="310">
        <v>0.53171800000000002</v>
      </c>
      <c r="N3141" s="310"/>
      <c r="O3141" s="310">
        <f t="shared" si="49"/>
        <v>10.620608505631193</v>
      </c>
      <c r="P3141" s="310">
        <v>10.620608505631191</v>
      </c>
      <c r="Q3141" s="309" t="s">
        <v>15063</v>
      </c>
      <c r="R3141" s="311"/>
    </row>
    <row r="3142" spans="1:18" s="312" customFormat="1" x14ac:dyDescent="0.3">
      <c r="A3142" s="307">
        <v>3139</v>
      </c>
      <c r="B3142" s="308" t="s">
        <v>5271</v>
      </c>
      <c r="C3142" s="308" t="s">
        <v>1380</v>
      </c>
      <c r="D3142" s="308" t="s">
        <v>1381</v>
      </c>
      <c r="E3142" s="308" t="s">
        <v>14833</v>
      </c>
      <c r="F3142" s="309" t="s">
        <v>12807</v>
      </c>
      <c r="G3142" s="309" t="s">
        <v>12825</v>
      </c>
      <c r="H3142" s="309" t="s">
        <v>12826</v>
      </c>
      <c r="I3142" s="309" t="s">
        <v>5701</v>
      </c>
      <c r="J3142" s="309" t="s">
        <v>15063</v>
      </c>
      <c r="K3142" s="310">
        <v>0.37129999999999996</v>
      </c>
      <c r="L3142" s="310">
        <v>0.37129999999999996</v>
      </c>
      <c r="M3142" s="310">
        <v>0.334144</v>
      </c>
      <c r="N3142" s="310"/>
      <c r="O3142" s="310">
        <f t="shared" si="49"/>
        <v>10.007002423915964</v>
      </c>
      <c r="P3142" s="310">
        <v>10.007002423915967</v>
      </c>
      <c r="Q3142" s="309" t="s">
        <v>15063</v>
      </c>
      <c r="R3142" s="311"/>
    </row>
    <row r="3143" spans="1:18" s="312" customFormat="1" x14ac:dyDescent="0.3">
      <c r="A3143" s="307">
        <v>3140</v>
      </c>
      <c r="B3143" s="308" t="s">
        <v>5271</v>
      </c>
      <c r="C3143" s="308" t="s">
        <v>1380</v>
      </c>
      <c r="D3143" s="308" t="s">
        <v>1381</v>
      </c>
      <c r="E3143" s="308" t="s">
        <v>14833</v>
      </c>
      <c r="F3143" s="309" t="s">
        <v>12807</v>
      </c>
      <c r="G3143" s="309" t="s">
        <v>12827</v>
      </c>
      <c r="H3143" s="309" t="s">
        <v>12828</v>
      </c>
      <c r="I3143" s="309" t="s">
        <v>5701</v>
      </c>
      <c r="J3143" s="309" t="s">
        <v>15063</v>
      </c>
      <c r="K3143" s="310">
        <v>0.41198000000000001</v>
      </c>
      <c r="L3143" s="310">
        <v>0.41198000000000001</v>
      </c>
      <c r="M3143" s="310">
        <v>0.37110650000000001</v>
      </c>
      <c r="N3143" s="310"/>
      <c r="O3143" s="310">
        <f t="shared" si="49"/>
        <v>9.9212340404874038</v>
      </c>
      <c r="P3143" s="310">
        <v>9.9212340404873913</v>
      </c>
      <c r="Q3143" s="309" t="s">
        <v>15063</v>
      </c>
      <c r="R3143" s="311"/>
    </row>
    <row r="3144" spans="1:18" s="312" customFormat="1" x14ac:dyDescent="0.3">
      <c r="A3144" s="307">
        <v>3141</v>
      </c>
      <c r="B3144" s="308" t="s">
        <v>5271</v>
      </c>
      <c r="C3144" s="308" t="s">
        <v>1380</v>
      </c>
      <c r="D3144" s="308" t="s">
        <v>1381</v>
      </c>
      <c r="E3144" s="308" t="s">
        <v>14833</v>
      </c>
      <c r="F3144" s="309" t="s">
        <v>12807</v>
      </c>
      <c r="G3144" s="309" t="s">
        <v>12829</v>
      </c>
      <c r="H3144" s="309" t="s">
        <v>12830</v>
      </c>
      <c r="I3144" s="309" t="s">
        <v>5706</v>
      </c>
      <c r="J3144" s="309" t="s">
        <v>15063</v>
      </c>
      <c r="K3144" s="310">
        <v>0.16719999999999999</v>
      </c>
      <c r="L3144" s="310">
        <v>0.16719999999999999</v>
      </c>
      <c r="M3144" s="310">
        <v>0.14982266999999999</v>
      </c>
      <c r="N3144" s="310"/>
      <c r="O3144" s="310">
        <f t="shared" si="49"/>
        <v>10.39313995215311</v>
      </c>
      <c r="P3144" s="310">
        <v>28.376661656473168</v>
      </c>
      <c r="Q3144" s="309" t="s">
        <v>15063</v>
      </c>
      <c r="R3144" s="311"/>
    </row>
    <row r="3145" spans="1:18" s="312" customFormat="1" x14ac:dyDescent="0.3">
      <c r="A3145" s="307">
        <v>3142</v>
      </c>
      <c r="B3145" s="308" t="s">
        <v>5271</v>
      </c>
      <c r="C3145" s="308" t="s">
        <v>1380</v>
      </c>
      <c r="D3145" s="308" t="s">
        <v>1381</v>
      </c>
      <c r="E3145" s="308" t="s">
        <v>14833</v>
      </c>
      <c r="F3145" s="309" t="s">
        <v>12807</v>
      </c>
      <c r="G3145" s="309" t="s">
        <v>12831</v>
      </c>
      <c r="H3145" s="309" t="s">
        <v>12832</v>
      </c>
      <c r="I3145" s="309" t="s">
        <v>5706</v>
      </c>
      <c r="J3145" s="309" t="s">
        <v>15063</v>
      </c>
      <c r="K3145" s="310">
        <v>0.36518</v>
      </c>
      <c r="L3145" s="310">
        <v>0.36518</v>
      </c>
      <c r="M3145" s="310">
        <v>0.31465549999999998</v>
      </c>
      <c r="N3145" s="310"/>
      <c r="O3145" s="310">
        <f t="shared" si="49"/>
        <v>13.835505777972514</v>
      </c>
      <c r="P3145" s="310">
        <v>17.5074807606874</v>
      </c>
      <c r="Q3145" s="309" t="s">
        <v>15063</v>
      </c>
      <c r="R3145" s="311"/>
    </row>
    <row r="3146" spans="1:18" s="312" customFormat="1" x14ac:dyDescent="0.3">
      <c r="A3146" s="307">
        <v>3143</v>
      </c>
      <c r="B3146" s="308" t="s">
        <v>5271</v>
      </c>
      <c r="C3146" s="308" t="s">
        <v>1380</v>
      </c>
      <c r="D3146" s="308" t="s">
        <v>1381</v>
      </c>
      <c r="E3146" s="308" t="s">
        <v>14833</v>
      </c>
      <c r="F3146" s="309" t="s">
        <v>12833</v>
      </c>
      <c r="G3146" s="309" t="s">
        <v>12834</v>
      </c>
      <c r="H3146" s="309" t="s">
        <v>11161</v>
      </c>
      <c r="I3146" s="309" t="s">
        <v>5701</v>
      </c>
      <c r="J3146" s="309" t="s">
        <v>15063</v>
      </c>
      <c r="K3146" s="310">
        <v>1.0598000000000001</v>
      </c>
      <c r="L3146" s="310">
        <v>1.0598000000000001</v>
      </c>
      <c r="M3146" s="310">
        <v>0.95392779999999999</v>
      </c>
      <c r="N3146" s="310"/>
      <c r="O3146" s="310">
        <f t="shared" si="49"/>
        <v>9.9898282694848159</v>
      </c>
      <c r="P3146" s="310">
        <v>9.9898282694848248</v>
      </c>
      <c r="Q3146" s="309" t="s">
        <v>15063</v>
      </c>
      <c r="R3146" s="311"/>
    </row>
    <row r="3147" spans="1:18" s="312" customFormat="1" x14ac:dyDescent="0.3">
      <c r="A3147" s="307">
        <v>3144</v>
      </c>
      <c r="B3147" s="308" t="s">
        <v>5271</v>
      </c>
      <c r="C3147" s="308" t="s">
        <v>1380</v>
      </c>
      <c r="D3147" s="308" t="s">
        <v>1381</v>
      </c>
      <c r="E3147" s="308" t="s">
        <v>14833</v>
      </c>
      <c r="F3147" s="309" t="s">
        <v>12833</v>
      </c>
      <c r="G3147" s="309" t="s">
        <v>12835</v>
      </c>
      <c r="H3147" s="309" t="s">
        <v>12836</v>
      </c>
      <c r="I3147" s="309" t="s">
        <v>5701</v>
      </c>
      <c r="J3147" s="309" t="s">
        <v>15063</v>
      </c>
      <c r="K3147" s="310">
        <v>0.85263999999999995</v>
      </c>
      <c r="L3147" s="310">
        <v>0.85263999999999995</v>
      </c>
      <c r="M3147" s="310">
        <v>0.76915900000000004</v>
      </c>
      <c r="N3147" s="310"/>
      <c r="O3147" s="310">
        <f t="shared" si="49"/>
        <v>9.7908847813848663</v>
      </c>
      <c r="P3147" s="310">
        <v>9.7908847813848681</v>
      </c>
      <c r="Q3147" s="309" t="s">
        <v>15063</v>
      </c>
      <c r="R3147" s="311"/>
    </row>
    <row r="3148" spans="1:18" s="312" customFormat="1" x14ac:dyDescent="0.3">
      <c r="A3148" s="307">
        <v>3145</v>
      </c>
      <c r="B3148" s="308" t="s">
        <v>5271</v>
      </c>
      <c r="C3148" s="308" t="s">
        <v>1380</v>
      </c>
      <c r="D3148" s="308" t="s">
        <v>1381</v>
      </c>
      <c r="E3148" s="308" t="s">
        <v>14833</v>
      </c>
      <c r="F3148" s="309" t="s">
        <v>12833</v>
      </c>
      <c r="G3148" s="309" t="s">
        <v>12837</v>
      </c>
      <c r="H3148" s="309" t="s">
        <v>12838</v>
      </c>
      <c r="I3148" s="309" t="s">
        <v>5701</v>
      </c>
      <c r="J3148" s="309" t="s">
        <v>15063</v>
      </c>
      <c r="K3148" s="310">
        <v>0.42971999999999999</v>
      </c>
      <c r="L3148" s="310">
        <v>0.42971999999999999</v>
      </c>
      <c r="M3148" s="310">
        <v>0.38650850000000003</v>
      </c>
      <c r="N3148" s="310"/>
      <c r="O3148" s="310">
        <f t="shared" si="49"/>
        <v>10.055733966303631</v>
      </c>
      <c r="P3148" s="310">
        <v>10.055733966303615</v>
      </c>
      <c r="Q3148" s="309" t="s">
        <v>15063</v>
      </c>
      <c r="R3148" s="311"/>
    </row>
    <row r="3149" spans="1:18" s="312" customFormat="1" x14ac:dyDescent="0.3">
      <c r="A3149" s="307">
        <v>3146</v>
      </c>
      <c r="B3149" s="308" t="s">
        <v>5271</v>
      </c>
      <c r="C3149" s="308" t="s">
        <v>1380</v>
      </c>
      <c r="D3149" s="308" t="s">
        <v>1381</v>
      </c>
      <c r="E3149" s="308" t="s">
        <v>14833</v>
      </c>
      <c r="F3149" s="309" t="s">
        <v>12833</v>
      </c>
      <c r="G3149" s="309" t="s">
        <v>12839</v>
      </c>
      <c r="H3149" s="309" t="s">
        <v>12840</v>
      </c>
      <c r="I3149" s="309" t="s">
        <v>5701</v>
      </c>
      <c r="J3149" s="309" t="s">
        <v>15063</v>
      </c>
      <c r="K3149" s="310">
        <v>0.47908000000000006</v>
      </c>
      <c r="L3149" s="310">
        <v>0.47908000000000006</v>
      </c>
      <c r="M3149" s="310">
        <v>0.43180799999999997</v>
      </c>
      <c r="N3149" s="310"/>
      <c r="O3149" s="310">
        <f t="shared" si="49"/>
        <v>9.867245553978476</v>
      </c>
      <c r="P3149" s="310">
        <v>9.8672455539784885</v>
      </c>
      <c r="Q3149" s="309" t="s">
        <v>15063</v>
      </c>
      <c r="R3149" s="311"/>
    </row>
    <row r="3150" spans="1:18" s="312" customFormat="1" x14ac:dyDescent="0.3">
      <c r="A3150" s="307">
        <v>3147</v>
      </c>
      <c r="B3150" s="308" t="s">
        <v>5271</v>
      </c>
      <c r="C3150" s="308" t="s">
        <v>1380</v>
      </c>
      <c r="D3150" s="308" t="s">
        <v>1381</v>
      </c>
      <c r="E3150" s="308" t="s">
        <v>14833</v>
      </c>
      <c r="F3150" s="309" t="s">
        <v>12833</v>
      </c>
      <c r="G3150" s="309" t="s">
        <v>12841</v>
      </c>
      <c r="H3150" s="309" t="s">
        <v>12842</v>
      </c>
      <c r="I3150" s="309" t="s">
        <v>5701</v>
      </c>
      <c r="J3150" s="309" t="s">
        <v>15063</v>
      </c>
      <c r="K3150" s="310">
        <v>1.3847</v>
      </c>
      <c r="L3150" s="310">
        <v>1.3847</v>
      </c>
      <c r="M3150" s="310">
        <v>1.2462624999999998</v>
      </c>
      <c r="N3150" s="310"/>
      <c r="O3150" s="310">
        <f t="shared" si="49"/>
        <v>9.9976529212103848</v>
      </c>
      <c r="P3150" s="310">
        <v>9.9976529212103866</v>
      </c>
      <c r="Q3150" s="309" t="s">
        <v>15063</v>
      </c>
      <c r="R3150" s="311"/>
    </row>
    <row r="3151" spans="1:18" s="312" customFormat="1" x14ac:dyDescent="0.3">
      <c r="A3151" s="307">
        <v>3148</v>
      </c>
      <c r="B3151" s="308" t="s">
        <v>5271</v>
      </c>
      <c r="C3151" s="308" t="s">
        <v>1380</v>
      </c>
      <c r="D3151" s="308" t="s">
        <v>1381</v>
      </c>
      <c r="E3151" s="308" t="s">
        <v>14833</v>
      </c>
      <c r="F3151" s="309" t="s">
        <v>12833</v>
      </c>
      <c r="G3151" s="309" t="s">
        <v>12843</v>
      </c>
      <c r="H3151" s="309" t="s">
        <v>12844</v>
      </c>
      <c r="I3151" s="309" t="s">
        <v>5701</v>
      </c>
      <c r="J3151" s="309" t="s">
        <v>15063</v>
      </c>
      <c r="K3151" s="310">
        <v>0.69472</v>
      </c>
      <c r="L3151" s="310">
        <v>0.69472</v>
      </c>
      <c r="M3151" s="310">
        <v>0.62461</v>
      </c>
      <c r="N3151" s="310"/>
      <c r="O3151" s="310">
        <f t="shared" si="49"/>
        <v>10.091835559649933</v>
      </c>
      <c r="P3151" s="310">
        <v>10.091835559649931</v>
      </c>
      <c r="Q3151" s="309" t="s">
        <v>15063</v>
      </c>
      <c r="R3151" s="311"/>
    </row>
    <row r="3152" spans="1:18" s="312" customFormat="1" x14ac:dyDescent="0.3">
      <c r="A3152" s="307">
        <v>3149</v>
      </c>
      <c r="B3152" s="308" t="s">
        <v>5271</v>
      </c>
      <c r="C3152" s="308" t="s">
        <v>1380</v>
      </c>
      <c r="D3152" s="308" t="s">
        <v>1381</v>
      </c>
      <c r="E3152" s="308" t="s">
        <v>14833</v>
      </c>
      <c r="F3152" s="309" t="s">
        <v>12833</v>
      </c>
      <c r="G3152" s="309" t="s">
        <v>12845</v>
      </c>
      <c r="H3152" s="309" t="s">
        <v>12846</v>
      </c>
      <c r="I3152" s="309" t="s">
        <v>5701</v>
      </c>
      <c r="J3152" s="309" t="s">
        <v>15063</v>
      </c>
      <c r="K3152" s="310">
        <v>0.68969999999999998</v>
      </c>
      <c r="L3152" s="310">
        <v>0.68969999999999998</v>
      </c>
      <c r="M3152" s="310">
        <v>0.62061949999999999</v>
      </c>
      <c r="N3152" s="310"/>
      <c r="O3152" s="310">
        <f t="shared" si="49"/>
        <v>10.01602145860519</v>
      </c>
      <c r="P3152" s="310">
        <v>10.016021458605174</v>
      </c>
      <c r="Q3152" s="309" t="s">
        <v>15063</v>
      </c>
      <c r="R3152" s="311"/>
    </row>
    <row r="3153" spans="1:18" s="312" customFormat="1" x14ac:dyDescent="0.3">
      <c r="A3153" s="307">
        <v>3150</v>
      </c>
      <c r="B3153" s="308" t="s">
        <v>5271</v>
      </c>
      <c r="C3153" s="308" t="s">
        <v>1380</v>
      </c>
      <c r="D3153" s="308" t="s">
        <v>1381</v>
      </c>
      <c r="E3153" s="308" t="s">
        <v>14833</v>
      </c>
      <c r="F3153" s="309" t="s">
        <v>12833</v>
      </c>
      <c r="G3153" s="309" t="s">
        <v>12847</v>
      </c>
      <c r="H3153" s="309" t="s">
        <v>5455</v>
      </c>
      <c r="I3153" s="309" t="s">
        <v>2414</v>
      </c>
      <c r="J3153" s="309" t="s">
        <v>15063</v>
      </c>
      <c r="K3153" s="310">
        <v>3.8599999999999995E-2</v>
      </c>
      <c r="L3153" s="310">
        <v>3.8599999999999995E-2</v>
      </c>
      <c r="M3153" s="310">
        <v>3.7502999999999995E-2</v>
      </c>
      <c r="N3153" s="310"/>
      <c r="O3153" s="310">
        <f t="shared" si="49"/>
        <v>2.841968911917101</v>
      </c>
      <c r="P3153" s="310">
        <v>2.8419689119171032</v>
      </c>
      <c r="Q3153" s="309" t="s">
        <v>15063</v>
      </c>
      <c r="R3153" s="311"/>
    </row>
    <row r="3154" spans="1:18" s="312" customFormat="1" x14ac:dyDescent="0.3">
      <c r="A3154" s="307">
        <v>3151</v>
      </c>
      <c r="B3154" s="308" t="s">
        <v>5271</v>
      </c>
      <c r="C3154" s="308" t="s">
        <v>1380</v>
      </c>
      <c r="D3154" s="308" t="s">
        <v>1381</v>
      </c>
      <c r="E3154" s="308" t="s">
        <v>14833</v>
      </c>
      <c r="F3154" s="309" t="s">
        <v>12833</v>
      </c>
      <c r="G3154" s="309" t="s">
        <v>12848</v>
      </c>
      <c r="H3154" s="309" t="s">
        <v>12849</v>
      </c>
      <c r="I3154" s="309" t="s">
        <v>5701</v>
      </c>
      <c r="J3154" s="309" t="s">
        <v>15063</v>
      </c>
      <c r="K3154" s="310">
        <v>0.46643999999999997</v>
      </c>
      <c r="L3154" s="310">
        <v>0.46643999999999997</v>
      </c>
      <c r="M3154" s="310">
        <v>0.42050100000000001</v>
      </c>
      <c r="N3154" s="310"/>
      <c r="O3154" s="310">
        <f t="shared" si="49"/>
        <v>9.8488551582196973</v>
      </c>
      <c r="P3154" s="310">
        <v>9.848855158219683</v>
      </c>
      <c r="Q3154" s="309" t="s">
        <v>15063</v>
      </c>
      <c r="R3154" s="311"/>
    </row>
    <row r="3155" spans="1:18" s="312" customFormat="1" x14ac:dyDescent="0.3">
      <c r="A3155" s="307">
        <v>3152</v>
      </c>
      <c r="B3155" s="308" t="s">
        <v>5271</v>
      </c>
      <c r="C3155" s="308" t="s">
        <v>1380</v>
      </c>
      <c r="D3155" s="308" t="s">
        <v>1381</v>
      </c>
      <c r="E3155" s="308" t="s">
        <v>14833</v>
      </c>
      <c r="F3155" s="309" t="s">
        <v>12833</v>
      </c>
      <c r="G3155" s="309" t="s">
        <v>12850</v>
      </c>
      <c r="H3155" s="309" t="s">
        <v>12851</v>
      </c>
      <c r="I3155" s="309" t="s">
        <v>5706</v>
      </c>
      <c r="J3155" s="309" t="s">
        <v>15063</v>
      </c>
      <c r="K3155" s="310">
        <v>0.45116000000000001</v>
      </c>
      <c r="L3155" s="310">
        <v>0.45116000000000001</v>
      </c>
      <c r="M3155" s="310">
        <v>0.38768599999999998</v>
      </c>
      <c r="N3155" s="310"/>
      <c r="O3155" s="310">
        <f t="shared" si="49"/>
        <v>14.069066406596336</v>
      </c>
      <c r="P3155" s="310">
        <v>64.663077472828206</v>
      </c>
      <c r="Q3155" s="309" t="s">
        <v>15063</v>
      </c>
      <c r="R3155" s="311"/>
    </row>
    <row r="3156" spans="1:18" s="312" customFormat="1" x14ac:dyDescent="0.3">
      <c r="A3156" s="307">
        <v>3153</v>
      </c>
      <c r="B3156" s="308" t="s">
        <v>5271</v>
      </c>
      <c r="C3156" s="308" t="s">
        <v>1380</v>
      </c>
      <c r="D3156" s="308" t="s">
        <v>1381</v>
      </c>
      <c r="E3156" s="308" t="s">
        <v>14833</v>
      </c>
      <c r="F3156" s="309" t="s">
        <v>12833</v>
      </c>
      <c r="G3156" s="309" t="s">
        <v>12852</v>
      </c>
      <c r="H3156" s="309" t="s">
        <v>12853</v>
      </c>
      <c r="I3156" s="309" t="s">
        <v>5706</v>
      </c>
      <c r="J3156" s="309" t="s">
        <v>15063</v>
      </c>
      <c r="K3156" s="310">
        <v>0.45565</v>
      </c>
      <c r="L3156" s="310">
        <v>0.45565</v>
      </c>
      <c r="M3156" s="310">
        <v>0.39024899999999996</v>
      </c>
      <c r="N3156" s="310"/>
      <c r="O3156" s="310">
        <f t="shared" si="49"/>
        <v>14.353341380445528</v>
      </c>
      <c r="P3156" s="310">
        <v>54.726354301407824</v>
      </c>
      <c r="Q3156" s="309" t="s">
        <v>15063</v>
      </c>
      <c r="R3156" s="311"/>
    </row>
    <row r="3157" spans="1:18" s="312" customFormat="1" x14ac:dyDescent="0.3">
      <c r="A3157" s="307">
        <v>3154</v>
      </c>
      <c r="B3157" s="308" t="s">
        <v>5271</v>
      </c>
      <c r="C3157" s="308" t="s">
        <v>1380</v>
      </c>
      <c r="D3157" s="308" t="s">
        <v>1381</v>
      </c>
      <c r="E3157" s="308" t="s">
        <v>14833</v>
      </c>
      <c r="F3157" s="309" t="s">
        <v>12833</v>
      </c>
      <c r="G3157" s="309" t="s">
        <v>12854</v>
      </c>
      <c r="H3157" s="309" t="s">
        <v>12855</v>
      </c>
      <c r="I3157" s="309" t="s">
        <v>5706</v>
      </c>
      <c r="J3157" s="309" t="s">
        <v>15063</v>
      </c>
      <c r="K3157" s="310">
        <v>0.27339999999999998</v>
      </c>
      <c r="L3157" s="310">
        <v>0.27339999999999998</v>
      </c>
      <c r="M3157" s="310">
        <v>0.23858400000000002</v>
      </c>
      <c r="N3157" s="310"/>
      <c r="O3157" s="310">
        <f t="shared" si="49"/>
        <v>12.734455010972919</v>
      </c>
      <c r="P3157" s="310">
        <v>31.353499100276526</v>
      </c>
      <c r="Q3157" s="309" t="s">
        <v>15063</v>
      </c>
      <c r="R3157" s="311"/>
    </row>
    <row r="3158" spans="1:18" s="312" customFormat="1" x14ac:dyDescent="0.3">
      <c r="A3158" s="307">
        <v>3155</v>
      </c>
      <c r="B3158" s="308" t="s">
        <v>5271</v>
      </c>
      <c r="C3158" s="308" t="s">
        <v>1380</v>
      </c>
      <c r="D3158" s="308" t="s">
        <v>1381</v>
      </c>
      <c r="E3158" s="308" t="s">
        <v>1381</v>
      </c>
      <c r="F3158" s="309" t="s">
        <v>5555</v>
      </c>
      <c r="G3158" s="309" t="s">
        <v>12857</v>
      </c>
      <c r="H3158" s="309" t="s">
        <v>12858</v>
      </c>
      <c r="I3158" s="309" t="s">
        <v>5701</v>
      </c>
      <c r="J3158" s="309" t="s">
        <v>15063</v>
      </c>
      <c r="K3158" s="310">
        <v>0.53701999999999994</v>
      </c>
      <c r="L3158" s="310">
        <v>0.53701999999999994</v>
      </c>
      <c r="M3158" s="310">
        <v>0.48299899999999996</v>
      </c>
      <c r="N3158" s="310"/>
      <c r="O3158" s="310">
        <f t="shared" si="49"/>
        <v>10.059401884473575</v>
      </c>
      <c r="P3158" s="310">
        <v>10.059401884473573</v>
      </c>
      <c r="Q3158" s="309" t="s">
        <v>15063</v>
      </c>
      <c r="R3158" s="311"/>
    </row>
    <row r="3159" spans="1:18" s="312" customFormat="1" x14ac:dyDescent="0.3">
      <c r="A3159" s="307">
        <v>3156</v>
      </c>
      <c r="B3159" s="308" t="s">
        <v>5271</v>
      </c>
      <c r="C3159" s="308" t="s">
        <v>1380</v>
      </c>
      <c r="D3159" s="308" t="s">
        <v>1381</v>
      </c>
      <c r="E3159" s="308" t="s">
        <v>1381</v>
      </c>
      <c r="F3159" s="309" t="s">
        <v>5555</v>
      </c>
      <c r="G3159" s="309" t="s">
        <v>12859</v>
      </c>
      <c r="H3159" s="309" t="s">
        <v>12860</v>
      </c>
      <c r="I3159" s="309" t="s">
        <v>5701</v>
      </c>
      <c r="J3159" s="309" t="s">
        <v>15063</v>
      </c>
      <c r="K3159" s="310">
        <v>0.6552</v>
      </c>
      <c r="L3159" s="310">
        <v>0.6552</v>
      </c>
      <c r="M3159" s="310">
        <v>0.58934019999999998</v>
      </c>
      <c r="N3159" s="310"/>
      <c r="O3159" s="310">
        <f t="shared" si="49"/>
        <v>10.051862026862031</v>
      </c>
      <c r="P3159" s="310">
        <v>10.051862026862036</v>
      </c>
      <c r="Q3159" s="309" t="s">
        <v>15063</v>
      </c>
      <c r="R3159" s="311"/>
    </row>
    <row r="3160" spans="1:18" s="312" customFormat="1" x14ac:dyDescent="0.3">
      <c r="A3160" s="307">
        <v>3157</v>
      </c>
      <c r="B3160" s="308" t="s">
        <v>5271</v>
      </c>
      <c r="C3160" s="308" t="s">
        <v>1380</v>
      </c>
      <c r="D3160" s="308" t="s">
        <v>1381</v>
      </c>
      <c r="E3160" s="308" t="s">
        <v>1381</v>
      </c>
      <c r="F3160" s="309" t="s">
        <v>5555</v>
      </c>
      <c r="G3160" s="309" t="s">
        <v>12861</v>
      </c>
      <c r="H3160" s="309" t="s">
        <v>12862</v>
      </c>
      <c r="I3160" s="309" t="s">
        <v>5701</v>
      </c>
      <c r="J3160" s="309" t="s">
        <v>15063</v>
      </c>
      <c r="K3160" s="310">
        <v>0.53137999999999996</v>
      </c>
      <c r="L3160" s="310">
        <v>0.53137999999999996</v>
      </c>
      <c r="M3160" s="310">
        <v>0.47886599999999996</v>
      </c>
      <c r="N3160" s="310"/>
      <c r="O3160" s="310">
        <f t="shared" si="49"/>
        <v>9.8825699123038131</v>
      </c>
      <c r="P3160" s="310">
        <v>9.8825699123038291</v>
      </c>
      <c r="Q3160" s="309" t="s">
        <v>15063</v>
      </c>
      <c r="R3160" s="311"/>
    </row>
    <row r="3161" spans="1:18" s="312" customFormat="1" x14ac:dyDescent="0.3">
      <c r="A3161" s="307">
        <v>3158</v>
      </c>
      <c r="B3161" s="308" t="s">
        <v>5271</v>
      </c>
      <c r="C3161" s="308" t="s">
        <v>1380</v>
      </c>
      <c r="D3161" s="308" t="s">
        <v>1381</v>
      </c>
      <c r="E3161" s="308" t="s">
        <v>1381</v>
      </c>
      <c r="F3161" s="309" t="s">
        <v>5555</v>
      </c>
      <c r="G3161" s="309" t="s">
        <v>12863</v>
      </c>
      <c r="H3161" s="309" t="s">
        <v>12864</v>
      </c>
      <c r="I3161" s="309" t="s">
        <v>5701</v>
      </c>
      <c r="J3161" s="309" t="s">
        <v>15063</v>
      </c>
      <c r="K3161" s="310">
        <v>0.2475</v>
      </c>
      <c r="L3161" s="310">
        <v>0.2475</v>
      </c>
      <c r="M3161" s="310">
        <v>0.2230414</v>
      </c>
      <c r="N3161" s="310"/>
      <c r="O3161" s="310">
        <f t="shared" si="49"/>
        <v>9.8822626262626247</v>
      </c>
      <c r="P3161" s="310">
        <v>9.882262626262639</v>
      </c>
      <c r="Q3161" s="309" t="s">
        <v>15063</v>
      </c>
      <c r="R3161" s="311"/>
    </row>
    <row r="3162" spans="1:18" s="312" customFormat="1" x14ac:dyDescent="0.3">
      <c r="A3162" s="307">
        <v>3159</v>
      </c>
      <c r="B3162" s="308" t="s">
        <v>5271</v>
      </c>
      <c r="C3162" s="308" t="s">
        <v>1380</v>
      </c>
      <c r="D3162" s="308" t="s">
        <v>1381</v>
      </c>
      <c r="E3162" s="308" t="s">
        <v>1381</v>
      </c>
      <c r="F3162" s="309" t="s">
        <v>5555</v>
      </c>
      <c r="G3162" s="309" t="s">
        <v>12865</v>
      </c>
      <c r="H3162" s="309" t="s">
        <v>12866</v>
      </c>
      <c r="I3162" s="309" t="s">
        <v>3759</v>
      </c>
      <c r="J3162" s="309" t="s">
        <v>15063</v>
      </c>
      <c r="K3162" s="310">
        <v>0.90839999999999999</v>
      </c>
      <c r="L3162" s="310">
        <v>0.90839999999999999</v>
      </c>
      <c r="M3162" s="310">
        <v>0.77409450000000002</v>
      </c>
      <c r="N3162" s="310"/>
      <c r="O3162" s="310">
        <f t="shared" si="49"/>
        <v>14.784841479524435</v>
      </c>
      <c r="P3162" s="310">
        <v>34.613797605197583</v>
      </c>
      <c r="Q3162" s="309" t="s">
        <v>15063</v>
      </c>
      <c r="R3162" s="311"/>
    </row>
    <row r="3163" spans="1:18" s="312" customFormat="1" x14ac:dyDescent="0.3">
      <c r="A3163" s="307">
        <v>3160</v>
      </c>
      <c r="B3163" s="308" t="s">
        <v>5271</v>
      </c>
      <c r="C3163" s="308" t="s">
        <v>1380</v>
      </c>
      <c r="D3163" s="308" t="s">
        <v>1381</v>
      </c>
      <c r="E3163" s="308" t="s">
        <v>1381</v>
      </c>
      <c r="F3163" s="309" t="s">
        <v>5555</v>
      </c>
      <c r="G3163" s="309" t="s">
        <v>5560</v>
      </c>
      <c r="H3163" s="309" t="s">
        <v>12867</v>
      </c>
      <c r="I3163" s="309" t="s">
        <v>5706</v>
      </c>
      <c r="J3163" s="309" t="s">
        <v>15063</v>
      </c>
      <c r="K3163" s="310">
        <v>0.54286000000000001</v>
      </c>
      <c r="L3163" s="310">
        <v>0.54286000000000001</v>
      </c>
      <c r="M3163" s="310">
        <v>0.46626482888114607</v>
      </c>
      <c r="N3163" s="310"/>
      <c r="O3163" s="310">
        <f t="shared" si="49"/>
        <v>14.109562524196651</v>
      </c>
      <c r="P3163" s="310">
        <v>35.432669876420228</v>
      </c>
      <c r="Q3163" s="309" t="s">
        <v>15063</v>
      </c>
      <c r="R3163" s="311"/>
    </row>
    <row r="3164" spans="1:18" s="312" customFormat="1" x14ac:dyDescent="0.3">
      <c r="A3164" s="307">
        <v>3161</v>
      </c>
      <c r="B3164" s="308" t="s">
        <v>5271</v>
      </c>
      <c r="C3164" s="308" t="s">
        <v>1380</v>
      </c>
      <c r="D3164" s="308" t="s">
        <v>1381</v>
      </c>
      <c r="E3164" s="308" t="s">
        <v>1381</v>
      </c>
      <c r="F3164" s="309" t="s">
        <v>5555</v>
      </c>
      <c r="G3164" s="309" t="s">
        <v>12868</v>
      </c>
      <c r="H3164" s="309" t="s">
        <v>12869</v>
      </c>
      <c r="I3164" s="309" t="s">
        <v>5706</v>
      </c>
      <c r="J3164" s="309" t="s">
        <v>15063</v>
      </c>
      <c r="K3164" s="310">
        <v>0.25829999999999997</v>
      </c>
      <c r="L3164" s="310">
        <v>0.25829999999999997</v>
      </c>
      <c r="M3164" s="310">
        <v>0.22185386999999998</v>
      </c>
      <c r="N3164" s="310"/>
      <c r="O3164" s="310">
        <f t="shared" si="49"/>
        <v>14.109999999999998</v>
      </c>
      <c r="P3164" s="310">
        <v>44.723113123369004</v>
      </c>
      <c r="Q3164" s="309" t="s">
        <v>15063</v>
      </c>
      <c r="R3164" s="311"/>
    </row>
    <row r="3165" spans="1:18" s="312" customFormat="1" x14ac:dyDescent="0.3">
      <c r="A3165" s="307">
        <v>3162</v>
      </c>
      <c r="B3165" s="308" t="s">
        <v>5271</v>
      </c>
      <c r="C3165" s="308" t="s">
        <v>1380</v>
      </c>
      <c r="D3165" s="308" t="s">
        <v>1381</v>
      </c>
      <c r="E3165" s="308" t="s">
        <v>1381</v>
      </c>
      <c r="F3165" s="309" t="s">
        <v>5555</v>
      </c>
      <c r="G3165" s="309" t="s">
        <v>12870</v>
      </c>
      <c r="H3165" s="309" t="s">
        <v>12871</v>
      </c>
      <c r="I3165" s="309" t="s">
        <v>5706</v>
      </c>
      <c r="J3165" s="309" t="s">
        <v>15063</v>
      </c>
      <c r="K3165" s="310">
        <v>0.21491000000000002</v>
      </c>
      <c r="L3165" s="310">
        <v>0.21491000000000002</v>
      </c>
      <c r="M3165" s="310">
        <v>0.1867138791907019</v>
      </c>
      <c r="N3165" s="310"/>
      <c r="O3165" s="310">
        <f t="shared" si="49"/>
        <v>13.119966874179012</v>
      </c>
      <c r="P3165" s="310">
        <v>38.469773031963797</v>
      </c>
      <c r="Q3165" s="309" t="s">
        <v>15063</v>
      </c>
      <c r="R3165" s="311"/>
    </row>
    <row r="3166" spans="1:18" s="312" customFormat="1" x14ac:dyDescent="0.3">
      <c r="A3166" s="307">
        <v>3163</v>
      </c>
      <c r="B3166" s="308" t="s">
        <v>5271</v>
      </c>
      <c r="C3166" s="308" t="s">
        <v>1380</v>
      </c>
      <c r="D3166" s="308" t="s">
        <v>1381</v>
      </c>
      <c r="E3166" s="308" t="s">
        <v>1381</v>
      </c>
      <c r="F3166" s="309" t="s">
        <v>13916</v>
      </c>
      <c r="G3166" s="309" t="s">
        <v>12873</v>
      </c>
      <c r="H3166" s="309" t="s">
        <v>12874</v>
      </c>
      <c r="I3166" s="309" t="s">
        <v>5701</v>
      </c>
      <c r="J3166" s="309" t="s">
        <v>15063</v>
      </c>
      <c r="K3166" s="310">
        <v>0.52960000000000007</v>
      </c>
      <c r="L3166" s="310">
        <v>0.52960000000000007</v>
      </c>
      <c r="M3166" s="310">
        <v>0.46617752257316725</v>
      </c>
      <c r="N3166" s="310"/>
      <c r="O3166" s="310">
        <f t="shared" si="49"/>
        <v>11.975543320776589</v>
      </c>
      <c r="P3166" s="310">
        <v>11.975543320776595</v>
      </c>
      <c r="Q3166" s="309" t="s">
        <v>15063</v>
      </c>
      <c r="R3166" s="311"/>
    </row>
    <row r="3167" spans="1:18" s="312" customFormat="1" x14ac:dyDescent="0.3">
      <c r="A3167" s="307">
        <v>3164</v>
      </c>
      <c r="B3167" s="308" t="s">
        <v>5271</v>
      </c>
      <c r="C3167" s="308" t="s">
        <v>1380</v>
      </c>
      <c r="D3167" s="308" t="s">
        <v>1381</v>
      </c>
      <c r="E3167" s="308" t="s">
        <v>1381</v>
      </c>
      <c r="F3167" s="309" t="s">
        <v>13916</v>
      </c>
      <c r="G3167" s="309" t="s">
        <v>12875</v>
      </c>
      <c r="H3167" s="309" t="s">
        <v>12876</v>
      </c>
      <c r="I3167" s="309" t="s">
        <v>5706</v>
      </c>
      <c r="J3167" s="309" t="s">
        <v>15063</v>
      </c>
      <c r="K3167" s="310">
        <v>0.24340000000000001</v>
      </c>
      <c r="L3167" s="310">
        <v>0.24340000000000001</v>
      </c>
      <c r="M3167" s="310">
        <v>0.20850352120236179</v>
      </c>
      <c r="N3167" s="310"/>
      <c r="O3167" s="310">
        <f t="shared" si="49"/>
        <v>14.337090713902306</v>
      </c>
      <c r="P3167" s="310">
        <v>14.337090713902311</v>
      </c>
      <c r="Q3167" s="309" t="s">
        <v>15063</v>
      </c>
      <c r="R3167" s="311"/>
    </row>
    <row r="3168" spans="1:18" s="312" customFormat="1" x14ac:dyDescent="0.3">
      <c r="A3168" s="307">
        <v>3165</v>
      </c>
      <c r="B3168" s="308" t="s">
        <v>5271</v>
      </c>
      <c r="C3168" s="308" t="s">
        <v>1380</v>
      </c>
      <c r="D3168" s="308" t="s">
        <v>1381</v>
      </c>
      <c r="E3168" s="308" t="s">
        <v>1381</v>
      </c>
      <c r="F3168" s="309" t="s">
        <v>13916</v>
      </c>
      <c r="G3168" s="309" t="s">
        <v>12877</v>
      </c>
      <c r="H3168" s="309" t="s">
        <v>12878</v>
      </c>
      <c r="I3168" s="309" t="s">
        <v>5701</v>
      </c>
      <c r="J3168" s="309" t="s">
        <v>15063</v>
      </c>
      <c r="K3168" s="310">
        <v>0.42559999999999998</v>
      </c>
      <c r="L3168" s="310">
        <v>0.42559999999999998</v>
      </c>
      <c r="M3168" s="310">
        <v>0.36995686227240654</v>
      </c>
      <c r="N3168" s="310"/>
      <c r="O3168" s="310">
        <f t="shared" si="49"/>
        <v>13.074045518701466</v>
      </c>
      <c r="P3168" s="310">
        <v>13.07404551870146</v>
      </c>
      <c r="Q3168" s="309" t="s">
        <v>15063</v>
      </c>
      <c r="R3168" s="311"/>
    </row>
    <row r="3169" spans="1:18" s="312" customFormat="1" x14ac:dyDescent="0.3">
      <c r="A3169" s="307">
        <v>3166</v>
      </c>
      <c r="B3169" s="308" t="s">
        <v>5271</v>
      </c>
      <c r="C3169" s="308" t="s">
        <v>1380</v>
      </c>
      <c r="D3169" s="308" t="s">
        <v>1381</v>
      </c>
      <c r="E3169" s="308" t="s">
        <v>1381</v>
      </c>
      <c r="F3169" s="309" t="s">
        <v>12872</v>
      </c>
      <c r="G3169" s="309" t="s">
        <v>12879</v>
      </c>
      <c r="H3169" s="309" t="s">
        <v>12880</v>
      </c>
      <c r="I3169" s="309" t="s">
        <v>5701</v>
      </c>
      <c r="J3169" s="309" t="s">
        <v>15063</v>
      </c>
      <c r="K3169" s="310">
        <v>0.45779999999999998</v>
      </c>
      <c r="L3169" s="310">
        <v>0.45779999999999998</v>
      </c>
      <c r="M3169" s="310">
        <v>0.39006238573906238</v>
      </c>
      <c r="N3169" s="310"/>
      <c r="O3169" s="310">
        <f t="shared" si="49"/>
        <v>14.796333390331501</v>
      </c>
      <c r="P3169" s="310">
        <v>14.796333390331496</v>
      </c>
      <c r="Q3169" s="309" t="s">
        <v>15063</v>
      </c>
      <c r="R3169" s="311"/>
    </row>
    <row r="3170" spans="1:18" s="312" customFormat="1" x14ac:dyDescent="0.3">
      <c r="A3170" s="307">
        <v>3167</v>
      </c>
      <c r="B3170" s="308" t="s">
        <v>5271</v>
      </c>
      <c r="C3170" s="308" t="s">
        <v>1380</v>
      </c>
      <c r="D3170" s="308" t="s">
        <v>1381</v>
      </c>
      <c r="E3170" s="308" t="s">
        <v>1381</v>
      </c>
      <c r="F3170" s="309" t="s">
        <v>12872</v>
      </c>
      <c r="G3170" s="309" t="s">
        <v>12881</v>
      </c>
      <c r="H3170" s="309" t="s">
        <v>12882</v>
      </c>
      <c r="I3170" s="309" t="s">
        <v>5701</v>
      </c>
      <c r="J3170" s="309" t="s">
        <v>15063</v>
      </c>
      <c r="K3170" s="310">
        <v>0.19220000000000001</v>
      </c>
      <c r="L3170" s="310">
        <v>0.19220000000000001</v>
      </c>
      <c r="M3170" s="310">
        <v>0.16398599999999999</v>
      </c>
      <c r="N3170" s="310"/>
      <c r="O3170" s="310">
        <f t="shared" si="49"/>
        <v>14.679500520291372</v>
      </c>
      <c r="P3170" s="310">
        <v>14.679500520291366</v>
      </c>
      <c r="Q3170" s="309" t="s">
        <v>15063</v>
      </c>
      <c r="R3170" s="311"/>
    </row>
    <row r="3171" spans="1:18" s="312" customFormat="1" x14ac:dyDescent="0.3">
      <c r="A3171" s="307">
        <v>3168</v>
      </c>
      <c r="B3171" s="308" t="s">
        <v>5271</v>
      </c>
      <c r="C3171" s="308" t="s">
        <v>1380</v>
      </c>
      <c r="D3171" s="308" t="s">
        <v>1381</v>
      </c>
      <c r="E3171" s="308" t="s">
        <v>1381</v>
      </c>
      <c r="F3171" s="309" t="s">
        <v>12883</v>
      </c>
      <c r="G3171" s="309" t="s">
        <v>12884</v>
      </c>
      <c r="H3171" s="309" t="s">
        <v>12885</v>
      </c>
      <c r="I3171" s="309" t="s">
        <v>5701</v>
      </c>
      <c r="J3171" s="309" t="s">
        <v>15063</v>
      </c>
      <c r="K3171" s="310">
        <v>9.7199999999999995E-3</v>
      </c>
      <c r="L3171" s="310">
        <v>9.7199999999999995E-3</v>
      </c>
      <c r="M3171" s="310">
        <v>8.4447392198297999E-3</v>
      </c>
      <c r="N3171" s="310"/>
      <c r="O3171" s="310">
        <f t="shared" si="49"/>
        <v>13.11996687417901</v>
      </c>
      <c r="P3171" s="310">
        <v>13.119966874179012</v>
      </c>
      <c r="Q3171" s="309" t="s">
        <v>15063</v>
      </c>
      <c r="R3171" s="311"/>
    </row>
    <row r="3172" spans="1:18" s="312" customFormat="1" x14ac:dyDescent="0.3">
      <c r="A3172" s="307">
        <v>3169</v>
      </c>
      <c r="B3172" s="308" t="s">
        <v>5271</v>
      </c>
      <c r="C3172" s="308" t="s">
        <v>1380</v>
      </c>
      <c r="D3172" s="308" t="s">
        <v>1381</v>
      </c>
      <c r="E3172" s="308" t="s">
        <v>1381</v>
      </c>
      <c r="F3172" s="309" t="s">
        <v>12883</v>
      </c>
      <c r="G3172" s="309" t="s">
        <v>12886</v>
      </c>
      <c r="H3172" s="309" t="s">
        <v>12887</v>
      </c>
      <c r="I3172" s="309" t="s">
        <v>5701</v>
      </c>
      <c r="J3172" s="309" t="s">
        <v>15063</v>
      </c>
      <c r="K3172" s="310">
        <v>0.27615999999999996</v>
      </c>
      <c r="L3172" s="310">
        <v>0.27615999999999996</v>
      </c>
      <c r="M3172" s="310">
        <v>0.24308833956534331</v>
      </c>
      <c r="N3172" s="310"/>
      <c r="O3172" s="310">
        <f t="shared" si="49"/>
        <v>11.975543320776598</v>
      </c>
      <c r="P3172" s="310">
        <v>13.474809170795766</v>
      </c>
      <c r="Q3172" s="309" t="s">
        <v>15063</v>
      </c>
      <c r="R3172" s="311"/>
    </row>
    <row r="3173" spans="1:18" s="312" customFormat="1" x14ac:dyDescent="0.3">
      <c r="A3173" s="307">
        <v>3170</v>
      </c>
      <c r="B3173" s="308" t="s">
        <v>5271</v>
      </c>
      <c r="C3173" s="308" t="s">
        <v>1380</v>
      </c>
      <c r="D3173" s="308" t="s">
        <v>1381</v>
      </c>
      <c r="E3173" s="308" t="s">
        <v>1381</v>
      </c>
      <c r="F3173" s="309" t="s">
        <v>12883</v>
      </c>
      <c r="G3173" s="309" t="s">
        <v>12888</v>
      </c>
      <c r="H3173" s="309" t="s">
        <v>12889</v>
      </c>
      <c r="I3173" s="309" t="s">
        <v>5701</v>
      </c>
      <c r="J3173" s="309" t="s">
        <v>15063</v>
      </c>
      <c r="K3173" s="310">
        <v>0.73751999999999995</v>
      </c>
      <c r="L3173" s="310">
        <v>0.73751999999999995</v>
      </c>
      <c r="M3173" s="310">
        <v>0.63178108856682758</v>
      </c>
      <c r="N3173" s="310"/>
      <c r="O3173" s="310">
        <f t="shared" si="49"/>
        <v>14.33709071390232</v>
      </c>
      <c r="P3173" s="310">
        <v>14.337090713902324</v>
      </c>
      <c r="Q3173" s="309" t="s">
        <v>15063</v>
      </c>
      <c r="R3173" s="311"/>
    </row>
    <row r="3174" spans="1:18" s="312" customFormat="1" x14ac:dyDescent="0.3">
      <c r="A3174" s="307">
        <v>3171</v>
      </c>
      <c r="B3174" s="308" t="s">
        <v>5271</v>
      </c>
      <c r="C3174" s="308" t="s">
        <v>1380</v>
      </c>
      <c r="D3174" s="308" t="s">
        <v>1381</v>
      </c>
      <c r="E3174" s="308" t="s">
        <v>1381</v>
      </c>
      <c r="F3174" s="309" t="s">
        <v>12883</v>
      </c>
      <c r="G3174" s="309" t="s">
        <v>12890</v>
      </c>
      <c r="H3174" s="309" t="s">
        <v>12891</v>
      </c>
      <c r="I3174" s="309" t="s">
        <v>5701</v>
      </c>
      <c r="J3174" s="309" t="s">
        <v>15063</v>
      </c>
      <c r="K3174" s="310">
        <v>0.35018000000000005</v>
      </c>
      <c r="L3174" s="310">
        <v>0.35018000000000005</v>
      </c>
      <c r="M3174" s="310">
        <v>0.30423638400000003</v>
      </c>
      <c r="N3174" s="310"/>
      <c r="O3174" s="310">
        <f t="shared" si="49"/>
        <v>13.120000000000005</v>
      </c>
      <c r="P3174" s="310">
        <v>14.436489555435383</v>
      </c>
      <c r="Q3174" s="309" t="s">
        <v>15063</v>
      </c>
      <c r="R3174" s="311"/>
    </row>
    <row r="3175" spans="1:18" s="312" customFormat="1" x14ac:dyDescent="0.3">
      <c r="A3175" s="307">
        <v>3172</v>
      </c>
      <c r="B3175" s="308" t="s">
        <v>5271</v>
      </c>
      <c r="C3175" s="308" t="s">
        <v>1380</v>
      </c>
      <c r="D3175" s="308" t="s">
        <v>1381</v>
      </c>
      <c r="E3175" s="308" t="s">
        <v>1381</v>
      </c>
      <c r="F3175" s="309" t="s">
        <v>12883</v>
      </c>
      <c r="G3175" s="309" t="s">
        <v>12892</v>
      </c>
      <c r="H3175" s="309" t="s">
        <v>12893</v>
      </c>
      <c r="I3175" s="309" t="s">
        <v>5706</v>
      </c>
      <c r="J3175" s="309" t="s">
        <v>15063</v>
      </c>
      <c r="K3175" s="310">
        <v>0.19769999999999999</v>
      </c>
      <c r="L3175" s="310">
        <v>0.19769999999999999</v>
      </c>
      <c r="M3175" s="310">
        <v>0.19769999999999999</v>
      </c>
      <c r="N3175" s="310"/>
      <c r="O3175" s="310">
        <f t="shared" si="49"/>
        <v>0</v>
      </c>
      <c r="P3175" s="310">
        <v>31.896114252181707</v>
      </c>
      <c r="Q3175" s="309" t="s">
        <v>15063</v>
      </c>
      <c r="R3175" s="311"/>
    </row>
    <row r="3176" spans="1:18" s="312" customFormat="1" x14ac:dyDescent="0.3">
      <c r="A3176" s="307">
        <v>3173</v>
      </c>
      <c r="B3176" s="308" t="s">
        <v>5271</v>
      </c>
      <c r="C3176" s="308" t="s">
        <v>1380</v>
      </c>
      <c r="D3176" s="308" t="s">
        <v>1381</v>
      </c>
      <c r="E3176" s="308" t="s">
        <v>1381</v>
      </c>
      <c r="F3176" s="309" t="s">
        <v>12883</v>
      </c>
      <c r="G3176" s="309" t="s">
        <v>12894</v>
      </c>
      <c r="H3176" s="309" t="s">
        <v>12895</v>
      </c>
      <c r="I3176" s="309" t="s">
        <v>5706</v>
      </c>
      <c r="J3176" s="309" t="s">
        <v>15063</v>
      </c>
      <c r="K3176" s="310">
        <v>1.6503999999999999</v>
      </c>
      <c r="L3176" s="310">
        <v>1.6503999999999999</v>
      </c>
      <c r="M3176" s="310">
        <v>1.4880120000000001</v>
      </c>
      <c r="N3176" s="310"/>
      <c r="O3176" s="310">
        <f t="shared" si="49"/>
        <v>9.8393116820164668</v>
      </c>
      <c r="P3176" s="310">
        <v>10.237143328411424</v>
      </c>
      <c r="Q3176" s="309" t="s">
        <v>15063</v>
      </c>
      <c r="R3176" s="311"/>
    </row>
    <row r="3177" spans="1:18" s="312" customFormat="1" x14ac:dyDescent="0.3">
      <c r="A3177" s="307">
        <v>3174</v>
      </c>
      <c r="B3177" s="308" t="s">
        <v>5271</v>
      </c>
      <c r="C3177" s="308" t="s">
        <v>1380</v>
      </c>
      <c r="D3177" s="308" t="s">
        <v>1381</v>
      </c>
      <c r="E3177" s="308" t="s">
        <v>1381</v>
      </c>
      <c r="F3177" s="309" t="s">
        <v>12883</v>
      </c>
      <c r="G3177" s="309" t="s">
        <v>12896</v>
      </c>
      <c r="H3177" s="309" t="s">
        <v>12897</v>
      </c>
      <c r="I3177" s="309" t="s">
        <v>5701</v>
      </c>
      <c r="J3177" s="309" t="s">
        <v>15063</v>
      </c>
      <c r="K3177" s="310">
        <v>0.63139999999999996</v>
      </c>
      <c r="L3177" s="310">
        <v>0.63139999999999996</v>
      </c>
      <c r="M3177" s="310">
        <v>0.63139999999999996</v>
      </c>
      <c r="N3177" s="310"/>
      <c r="O3177" s="310">
        <f t="shared" si="49"/>
        <v>0</v>
      </c>
      <c r="P3177" s="310">
        <v>4.4628128016188207</v>
      </c>
      <c r="Q3177" s="309" t="s">
        <v>15063</v>
      </c>
      <c r="R3177" s="311"/>
    </row>
    <row r="3178" spans="1:18" s="312" customFormat="1" x14ac:dyDescent="0.3">
      <c r="A3178" s="307">
        <v>3175</v>
      </c>
      <c r="B3178" s="308" t="s">
        <v>5271</v>
      </c>
      <c r="C3178" s="308" t="s">
        <v>1380</v>
      </c>
      <c r="D3178" s="308" t="s">
        <v>1381</v>
      </c>
      <c r="E3178" s="308" t="s">
        <v>1381</v>
      </c>
      <c r="F3178" s="309" t="s">
        <v>12898</v>
      </c>
      <c r="G3178" s="309" t="s">
        <v>12899</v>
      </c>
      <c r="H3178" s="309" t="s">
        <v>12900</v>
      </c>
      <c r="I3178" s="309" t="s">
        <v>5701</v>
      </c>
      <c r="J3178" s="309" t="s">
        <v>15063</v>
      </c>
      <c r="K3178" s="310">
        <v>1.1108799999999999</v>
      </c>
      <c r="L3178" s="310">
        <v>1.1108799999999999</v>
      </c>
      <c r="M3178" s="310">
        <v>1.1108799999999999</v>
      </c>
      <c r="N3178" s="310"/>
      <c r="O3178" s="310">
        <f t="shared" si="49"/>
        <v>0</v>
      </c>
      <c r="P3178" s="310">
        <v>0</v>
      </c>
      <c r="Q3178" s="309" t="s">
        <v>15063</v>
      </c>
      <c r="R3178" s="311"/>
    </row>
    <row r="3179" spans="1:18" s="312" customFormat="1" x14ac:dyDescent="0.3">
      <c r="A3179" s="307">
        <v>3176</v>
      </c>
      <c r="B3179" s="308" t="s">
        <v>5271</v>
      </c>
      <c r="C3179" s="308" t="s">
        <v>1380</v>
      </c>
      <c r="D3179" s="308" t="s">
        <v>1381</v>
      </c>
      <c r="E3179" s="308" t="s">
        <v>1381</v>
      </c>
      <c r="F3179" s="309" t="s">
        <v>12898</v>
      </c>
      <c r="G3179" s="309" t="s">
        <v>12901</v>
      </c>
      <c r="H3179" s="309" t="s">
        <v>12902</v>
      </c>
      <c r="I3179" s="309" t="s">
        <v>5701</v>
      </c>
      <c r="J3179" s="309" t="s">
        <v>15063</v>
      </c>
      <c r="K3179" s="310">
        <v>0.66866999999999999</v>
      </c>
      <c r="L3179" s="310">
        <v>0.66866999999999999</v>
      </c>
      <c r="M3179" s="310">
        <v>0.59967619999999999</v>
      </c>
      <c r="N3179" s="310"/>
      <c r="O3179" s="310">
        <f t="shared" si="49"/>
        <v>10.31806421702783</v>
      </c>
      <c r="P3179" s="310">
        <v>10.345986425460818</v>
      </c>
      <c r="Q3179" s="309" t="s">
        <v>15063</v>
      </c>
      <c r="R3179" s="311"/>
    </row>
    <row r="3180" spans="1:18" s="312" customFormat="1" x14ac:dyDescent="0.3">
      <c r="A3180" s="307">
        <v>3177</v>
      </c>
      <c r="B3180" s="308" t="s">
        <v>5271</v>
      </c>
      <c r="C3180" s="308" t="s">
        <v>1380</v>
      </c>
      <c r="D3180" s="308" t="s">
        <v>1381</v>
      </c>
      <c r="E3180" s="308" t="s">
        <v>1381</v>
      </c>
      <c r="F3180" s="309" t="s">
        <v>12898</v>
      </c>
      <c r="G3180" s="309" t="s">
        <v>12903</v>
      </c>
      <c r="H3180" s="309" t="s">
        <v>12904</v>
      </c>
      <c r="I3180" s="309" t="s">
        <v>5706</v>
      </c>
      <c r="J3180" s="309" t="s">
        <v>15063</v>
      </c>
      <c r="K3180" s="310">
        <v>0.62844</v>
      </c>
      <c r="L3180" s="310">
        <v>0.62844</v>
      </c>
      <c r="M3180" s="310">
        <v>0.54355880000000001</v>
      </c>
      <c r="N3180" s="310"/>
      <c r="O3180" s="310">
        <f t="shared" si="49"/>
        <v>13.506651390745336</v>
      </c>
      <c r="P3180" s="310">
        <v>38.362176272948453</v>
      </c>
      <c r="Q3180" s="309" t="s">
        <v>15063</v>
      </c>
      <c r="R3180" s="311"/>
    </row>
    <row r="3181" spans="1:18" s="312" customFormat="1" x14ac:dyDescent="0.3">
      <c r="A3181" s="307">
        <v>3178</v>
      </c>
      <c r="B3181" s="308" t="s">
        <v>5271</v>
      </c>
      <c r="C3181" s="308" t="s">
        <v>1380</v>
      </c>
      <c r="D3181" s="308" t="s">
        <v>1381</v>
      </c>
      <c r="E3181" s="308" t="s">
        <v>1381</v>
      </c>
      <c r="F3181" s="309" t="s">
        <v>12898</v>
      </c>
      <c r="G3181" s="309" t="s">
        <v>12905</v>
      </c>
      <c r="H3181" s="309" t="s">
        <v>12906</v>
      </c>
      <c r="I3181" s="309" t="s">
        <v>5701</v>
      </c>
      <c r="J3181" s="309" t="s">
        <v>15063</v>
      </c>
      <c r="K3181" s="310">
        <v>0.60197999999999996</v>
      </c>
      <c r="L3181" s="310">
        <v>0.60197999999999996</v>
      </c>
      <c r="M3181" s="310">
        <v>0.54121699999999995</v>
      </c>
      <c r="N3181" s="310"/>
      <c r="O3181" s="310">
        <f t="shared" si="49"/>
        <v>10.093856938768733</v>
      </c>
      <c r="P3181" s="310">
        <v>10.093856938768731</v>
      </c>
      <c r="Q3181" s="309" t="s">
        <v>15063</v>
      </c>
      <c r="R3181" s="311"/>
    </row>
    <row r="3182" spans="1:18" s="312" customFormat="1" x14ac:dyDescent="0.3">
      <c r="A3182" s="307">
        <v>3179</v>
      </c>
      <c r="B3182" s="308" t="s">
        <v>5271</v>
      </c>
      <c r="C3182" s="308" t="s">
        <v>1380</v>
      </c>
      <c r="D3182" s="308" t="s">
        <v>1381</v>
      </c>
      <c r="E3182" s="308" t="s">
        <v>1381</v>
      </c>
      <c r="F3182" s="309" t="s">
        <v>12898</v>
      </c>
      <c r="G3182" s="309" t="s">
        <v>12907</v>
      </c>
      <c r="H3182" s="309" t="s">
        <v>12908</v>
      </c>
      <c r="I3182" s="309" t="s">
        <v>5706</v>
      </c>
      <c r="J3182" s="309" t="s">
        <v>15063</v>
      </c>
      <c r="K3182" s="310">
        <v>0.57150000000000001</v>
      </c>
      <c r="L3182" s="310">
        <v>0.57150000000000001</v>
      </c>
      <c r="M3182" s="310">
        <v>0.49115350000000002</v>
      </c>
      <c r="N3182" s="310"/>
      <c r="O3182" s="310">
        <f t="shared" si="49"/>
        <v>14.058880139982499</v>
      </c>
      <c r="P3182" s="310">
        <v>23.651854145260554</v>
      </c>
      <c r="Q3182" s="309" t="s">
        <v>15063</v>
      </c>
      <c r="R3182" s="311"/>
    </row>
    <row r="3183" spans="1:18" s="312" customFormat="1" x14ac:dyDescent="0.3">
      <c r="A3183" s="307">
        <v>3180</v>
      </c>
      <c r="B3183" s="308" t="s">
        <v>5271</v>
      </c>
      <c r="C3183" s="308" t="s">
        <v>1380</v>
      </c>
      <c r="D3183" s="308" t="s">
        <v>1381</v>
      </c>
      <c r="E3183" s="308" t="s">
        <v>1381</v>
      </c>
      <c r="F3183" s="309" t="s">
        <v>12898</v>
      </c>
      <c r="G3183" s="309" t="s">
        <v>12909</v>
      </c>
      <c r="H3183" s="309" t="s">
        <v>12910</v>
      </c>
      <c r="I3183" s="309" t="s">
        <v>5701</v>
      </c>
      <c r="J3183" s="309" t="s">
        <v>15063</v>
      </c>
      <c r="K3183" s="310">
        <v>0.73845999999999989</v>
      </c>
      <c r="L3183" s="310">
        <v>0.73845999999999989</v>
      </c>
      <c r="M3183" s="310">
        <v>0.6641975</v>
      </c>
      <c r="N3183" s="310"/>
      <c r="O3183" s="310">
        <f t="shared" si="49"/>
        <v>10.056401159169068</v>
      </c>
      <c r="P3183" s="310">
        <v>10.05640115916907</v>
      </c>
      <c r="Q3183" s="309" t="s">
        <v>15063</v>
      </c>
      <c r="R3183" s="311"/>
    </row>
    <row r="3184" spans="1:18" s="312" customFormat="1" x14ac:dyDescent="0.3">
      <c r="A3184" s="307">
        <v>3181</v>
      </c>
      <c r="B3184" s="308" t="s">
        <v>5271</v>
      </c>
      <c r="C3184" s="308" t="s">
        <v>1380</v>
      </c>
      <c r="D3184" s="308" t="s">
        <v>1381</v>
      </c>
      <c r="E3184" s="308" t="s">
        <v>1381</v>
      </c>
      <c r="F3184" s="309" t="s">
        <v>12898</v>
      </c>
      <c r="G3184" s="309" t="s">
        <v>12911</v>
      </c>
      <c r="H3184" s="309" t="s">
        <v>12912</v>
      </c>
      <c r="I3184" s="309" t="s">
        <v>5706</v>
      </c>
      <c r="J3184" s="309" t="s">
        <v>15063</v>
      </c>
      <c r="K3184" s="310">
        <v>0.29004000000000002</v>
      </c>
      <c r="L3184" s="310">
        <v>0.29004000000000002</v>
      </c>
      <c r="M3184" s="310">
        <v>0.24898100000000001</v>
      </c>
      <c r="N3184" s="310"/>
      <c r="O3184" s="310">
        <f t="shared" si="49"/>
        <v>14.156323265756452</v>
      </c>
      <c r="P3184" s="310">
        <v>14.534469031330953</v>
      </c>
      <c r="Q3184" s="309" t="s">
        <v>15063</v>
      </c>
      <c r="R3184" s="311"/>
    </row>
    <row r="3185" spans="1:18" s="312" customFormat="1" x14ac:dyDescent="0.3">
      <c r="A3185" s="307">
        <v>3182</v>
      </c>
      <c r="B3185" s="308" t="s">
        <v>5271</v>
      </c>
      <c r="C3185" s="308" t="s">
        <v>1380</v>
      </c>
      <c r="D3185" s="308" t="s">
        <v>1381</v>
      </c>
      <c r="E3185" s="308" t="s">
        <v>1381</v>
      </c>
      <c r="F3185" s="309" t="s">
        <v>12898</v>
      </c>
      <c r="G3185" s="309" t="s">
        <v>12913</v>
      </c>
      <c r="H3185" s="309" t="s">
        <v>12914</v>
      </c>
      <c r="I3185" s="309" t="s">
        <v>5701</v>
      </c>
      <c r="J3185" s="309" t="s">
        <v>15063</v>
      </c>
      <c r="K3185" s="310">
        <v>0.47770000000000001</v>
      </c>
      <c r="L3185" s="310">
        <v>0.47770000000000001</v>
      </c>
      <c r="M3185" s="310">
        <v>0.42863499999999999</v>
      </c>
      <c r="N3185" s="310"/>
      <c r="O3185" s="310">
        <f t="shared" si="49"/>
        <v>10.271090642662765</v>
      </c>
      <c r="P3185" s="310">
        <v>10.271090642662751</v>
      </c>
      <c r="Q3185" s="309" t="s">
        <v>15063</v>
      </c>
      <c r="R3185" s="311"/>
    </row>
    <row r="3186" spans="1:18" s="312" customFormat="1" x14ac:dyDescent="0.3">
      <c r="A3186" s="307">
        <v>3183</v>
      </c>
      <c r="B3186" s="308" t="s">
        <v>5271</v>
      </c>
      <c r="C3186" s="308" t="s">
        <v>1380</v>
      </c>
      <c r="D3186" s="308" t="s">
        <v>1381</v>
      </c>
      <c r="E3186" s="308" t="s">
        <v>1381</v>
      </c>
      <c r="F3186" s="309" t="s">
        <v>12898</v>
      </c>
      <c r="G3186" s="309" t="s">
        <v>12915</v>
      </c>
      <c r="H3186" s="309" t="s">
        <v>12916</v>
      </c>
      <c r="I3186" s="309" t="s">
        <v>5701</v>
      </c>
      <c r="J3186" s="309" t="s">
        <v>15063</v>
      </c>
      <c r="K3186" s="310">
        <v>0.45304</v>
      </c>
      <c r="L3186" s="310">
        <v>0.45304</v>
      </c>
      <c r="M3186" s="310">
        <v>0.4076825</v>
      </c>
      <c r="N3186" s="310"/>
      <c r="O3186" s="310">
        <f t="shared" si="49"/>
        <v>10.011809111778208</v>
      </c>
      <c r="P3186" s="310">
        <v>11.939201348398587</v>
      </c>
      <c r="Q3186" s="309" t="s">
        <v>15063</v>
      </c>
      <c r="R3186" s="311"/>
    </row>
    <row r="3187" spans="1:18" s="312" customFormat="1" x14ac:dyDescent="0.3">
      <c r="A3187" s="307">
        <v>3184</v>
      </c>
      <c r="B3187" s="308" t="s">
        <v>5271</v>
      </c>
      <c r="C3187" s="308" t="s">
        <v>1380</v>
      </c>
      <c r="D3187" s="308" t="s">
        <v>1381</v>
      </c>
      <c r="E3187" s="308" t="s">
        <v>1381</v>
      </c>
      <c r="F3187" s="309" t="s">
        <v>12898</v>
      </c>
      <c r="G3187" s="309" t="s">
        <v>12917</v>
      </c>
      <c r="H3187" s="309" t="s">
        <v>12918</v>
      </c>
      <c r="I3187" s="309" t="s">
        <v>5701</v>
      </c>
      <c r="J3187" s="309" t="s">
        <v>15063</v>
      </c>
      <c r="K3187" s="310">
        <v>0.70640999999999998</v>
      </c>
      <c r="L3187" s="310">
        <v>0.70640999999999998</v>
      </c>
      <c r="M3187" s="310">
        <v>0.63575650000000006</v>
      </c>
      <c r="N3187" s="310"/>
      <c r="O3187" s="310">
        <f t="shared" si="49"/>
        <v>10.001769510624131</v>
      </c>
      <c r="P3187" s="310">
        <v>10.001769510624147</v>
      </c>
      <c r="Q3187" s="309" t="s">
        <v>15063</v>
      </c>
      <c r="R3187" s="311"/>
    </row>
    <row r="3188" spans="1:18" s="312" customFormat="1" x14ac:dyDescent="0.3">
      <c r="A3188" s="307">
        <v>3185</v>
      </c>
      <c r="B3188" s="308" t="s">
        <v>5271</v>
      </c>
      <c r="C3188" s="308" t="s">
        <v>1380</v>
      </c>
      <c r="D3188" s="308" t="s">
        <v>1381</v>
      </c>
      <c r="E3188" s="308" t="s">
        <v>1381</v>
      </c>
      <c r="F3188" s="309" t="s">
        <v>12898</v>
      </c>
      <c r="G3188" s="309" t="s">
        <v>12919</v>
      </c>
      <c r="H3188" s="309" t="s">
        <v>12920</v>
      </c>
      <c r="I3188" s="309" t="s">
        <v>5706</v>
      </c>
      <c r="J3188" s="309" t="s">
        <v>15063</v>
      </c>
      <c r="K3188" s="310">
        <v>0.24791000000000002</v>
      </c>
      <c r="L3188" s="310">
        <v>0.24791000000000002</v>
      </c>
      <c r="M3188" s="310">
        <v>0.21249849999999998</v>
      </c>
      <c r="N3188" s="310"/>
      <c r="O3188" s="310">
        <f t="shared" si="49"/>
        <v>14.284014360050032</v>
      </c>
      <c r="P3188" s="310">
        <v>30.586837717479742</v>
      </c>
      <c r="Q3188" s="309" t="s">
        <v>15063</v>
      </c>
      <c r="R3188" s="311"/>
    </row>
    <row r="3189" spans="1:18" s="312" customFormat="1" x14ac:dyDescent="0.3">
      <c r="A3189" s="307">
        <v>3186</v>
      </c>
      <c r="B3189" s="308" t="s">
        <v>5271</v>
      </c>
      <c r="C3189" s="308" t="s">
        <v>1380</v>
      </c>
      <c r="D3189" s="308" t="s">
        <v>1381</v>
      </c>
      <c r="E3189" s="308" t="s">
        <v>1381</v>
      </c>
      <c r="F3189" s="309" t="s">
        <v>12921</v>
      </c>
      <c r="G3189" s="309" t="s">
        <v>12922</v>
      </c>
      <c r="H3189" s="309" t="s">
        <v>12923</v>
      </c>
      <c r="I3189" s="309" t="s">
        <v>5701</v>
      </c>
      <c r="J3189" s="309" t="s">
        <v>15063</v>
      </c>
      <c r="K3189" s="310">
        <v>0.34379999999999999</v>
      </c>
      <c r="L3189" s="310">
        <v>0.34379999999999999</v>
      </c>
      <c r="M3189" s="310">
        <v>0.30847750000000002</v>
      </c>
      <c r="N3189" s="310"/>
      <c r="O3189" s="310">
        <f t="shared" si="49"/>
        <v>10.274141942990104</v>
      </c>
      <c r="P3189" s="310">
        <v>10.570315388547458</v>
      </c>
      <c r="Q3189" s="309" t="s">
        <v>15063</v>
      </c>
      <c r="R3189" s="311"/>
    </row>
    <row r="3190" spans="1:18" s="312" customFormat="1" x14ac:dyDescent="0.3">
      <c r="A3190" s="307">
        <v>3187</v>
      </c>
      <c r="B3190" s="308" t="s">
        <v>5271</v>
      </c>
      <c r="C3190" s="308" t="s">
        <v>1380</v>
      </c>
      <c r="D3190" s="308" t="s">
        <v>1381</v>
      </c>
      <c r="E3190" s="308" t="s">
        <v>1381</v>
      </c>
      <c r="F3190" s="309" t="s">
        <v>12921</v>
      </c>
      <c r="G3190" s="309" t="s">
        <v>12924</v>
      </c>
      <c r="H3190" s="309" t="s">
        <v>12925</v>
      </c>
      <c r="I3190" s="309" t="s">
        <v>5701</v>
      </c>
      <c r="J3190" s="309" t="s">
        <v>15063</v>
      </c>
      <c r="K3190" s="310">
        <v>0.375</v>
      </c>
      <c r="L3190" s="310">
        <v>0.375</v>
      </c>
      <c r="M3190" s="310">
        <v>0.33652500000000002</v>
      </c>
      <c r="N3190" s="310"/>
      <c r="O3190" s="310">
        <f t="shared" si="49"/>
        <v>10.259999999999996</v>
      </c>
      <c r="P3190" s="310">
        <v>10.260000000000002</v>
      </c>
      <c r="Q3190" s="309" t="s">
        <v>15063</v>
      </c>
      <c r="R3190" s="311"/>
    </row>
    <row r="3191" spans="1:18" s="312" customFormat="1" x14ac:dyDescent="0.3">
      <c r="A3191" s="307">
        <v>3188</v>
      </c>
      <c r="B3191" s="308" t="s">
        <v>5271</v>
      </c>
      <c r="C3191" s="308" t="s">
        <v>1380</v>
      </c>
      <c r="D3191" s="308" t="s">
        <v>1381</v>
      </c>
      <c r="E3191" s="308" t="s">
        <v>1381</v>
      </c>
      <c r="F3191" s="309" t="s">
        <v>12921</v>
      </c>
      <c r="G3191" s="309" t="s">
        <v>12926</v>
      </c>
      <c r="H3191" s="309" t="s">
        <v>12927</v>
      </c>
      <c r="I3191" s="309" t="s">
        <v>5701</v>
      </c>
      <c r="J3191" s="309" t="s">
        <v>15063</v>
      </c>
      <c r="K3191" s="310">
        <v>0.52580000000000005</v>
      </c>
      <c r="L3191" s="310">
        <v>0.52580000000000005</v>
      </c>
      <c r="M3191" s="310">
        <v>0.47373198</v>
      </c>
      <c r="N3191" s="310"/>
      <c r="O3191" s="310">
        <f t="shared" si="49"/>
        <v>9.9026283758083</v>
      </c>
      <c r="P3191" s="310">
        <v>9.9026283758082876</v>
      </c>
      <c r="Q3191" s="309" t="s">
        <v>15063</v>
      </c>
      <c r="R3191" s="311"/>
    </row>
    <row r="3192" spans="1:18" s="312" customFormat="1" x14ac:dyDescent="0.3">
      <c r="A3192" s="307">
        <v>3189</v>
      </c>
      <c r="B3192" s="308" t="s">
        <v>5271</v>
      </c>
      <c r="C3192" s="308" t="s">
        <v>1380</v>
      </c>
      <c r="D3192" s="308" t="s">
        <v>1381</v>
      </c>
      <c r="E3192" s="308" t="s">
        <v>1381</v>
      </c>
      <c r="F3192" s="309" t="s">
        <v>12921</v>
      </c>
      <c r="G3192" s="309" t="s">
        <v>12928</v>
      </c>
      <c r="H3192" s="309" t="s">
        <v>12929</v>
      </c>
      <c r="I3192" s="309" t="s">
        <v>5701</v>
      </c>
      <c r="J3192" s="309" t="s">
        <v>15063</v>
      </c>
      <c r="K3192" s="310">
        <v>0.57600000000000007</v>
      </c>
      <c r="L3192" s="310">
        <v>0.57600000000000007</v>
      </c>
      <c r="M3192" s="310">
        <v>0.51901459999999999</v>
      </c>
      <c r="N3192" s="310"/>
      <c r="O3192" s="310">
        <f t="shared" si="49"/>
        <v>9.8932986111111241</v>
      </c>
      <c r="P3192" s="310">
        <v>10.75044711100105</v>
      </c>
      <c r="Q3192" s="309" t="s">
        <v>15063</v>
      </c>
      <c r="R3192" s="311"/>
    </row>
    <row r="3193" spans="1:18" s="312" customFormat="1" x14ac:dyDescent="0.3">
      <c r="A3193" s="307">
        <v>3190</v>
      </c>
      <c r="B3193" s="308" t="s">
        <v>5271</v>
      </c>
      <c r="C3193" s="308" t="s">
        <v>1380</v>
      </c>
      <c r="D3193" s="308" t="s">
        <v>1381</v>
      </c>
      <c r="E3193" s="308" t="s">
        <v>1381</v>
      </c>
      <c r="F3193" s="309" t="s">
        <v>12921</v>
      </c>
      <c r="G3193" s="309" t="s">
        <v>12930</v>
      </c>
      <c r="H3193" s="309" t="s">
        <v>12931</v>
      </c>
      <c r="I3193" s="309" t="s">
        <v>5701</v>
      </c>
      <c r="J3193" s="309" t="s">
        <v>15063</v>
      </c>
      <c r="K3193" s="310">
        <v>0.69019999999999992</v>
      </c>
      <c r="L3193" s="310">
        <v>0.69019999999999992</v>
      </c>
      <c r="M3193" s="310">
        <v>0.60751403999999987</v>
      </c>
      <c r="N3193" s="310"/>
      <c r="O3193" s="310">
        <f t="shared" si="49"/>
        <v>11.980000000000009</v>
      </c>
      <c r="P3193" s="310">
        <v>11.980000000000013</v>
      </c>
      <c r="Q3193" s="309" t="s">
        <v>15063</v>
      </c>
      <c r="R3193" s="311"/>
    </row>
    <row r="3194" spans="1:18" s="312" customFormat="1" x14ac:dyDescent="0.3">
      <c r="A3194" s="307">
        <v>3191</v>
      </c>
      <c r="B3194" s="308" t="s">
        <v>5271</v>
      </c>
      <c r="C3194" s="308" t="s">
        <v>1380</v>
      </c>
      <c r="D3194" s="308" t="s">
        <v>1381</v>
      </c>
      <c r="E3194" s="308" t="s">
        <v>1381</v>
      </c>
      <c r="F3194" s="309" t="s">
        <v>12921</v>
      </c>
      <c r="G3194" s="309" t="s">
        <v>12932</v>
      </c>
      <c r="H3194" s="309" t="s">
        <v>12933</v>
      </c>
      <c r="I3194" s="309" t="s">
        <v>2425</v>
      </c>
      <c r="J3194" s="309" t="s">
        <v>15063</v>
      </c>
      <c r="K3194" s="310">
        <v>0.74520000000000008</v>
      </c>
      <c r="L3194" s="310">
        <v>0.74520000000000008</v>
      </c>
      <c r="M3194" s="310">
        <v>0.63833832000000013</v>
      </c>
      <c r="N3194" s="310"/>
      <c r="O3194" s="310">
        <f t="shared" si="49"/>
        <v>14.339999999999991</v>
      </c>
      <c r="P3194" s="310">
        <v>14.339999999999996</v>
      </c>
      <c r="Q3194" s="309" t="s">
        <v>15063</v>
      </c>
      <c r="R3194" s="311"/>
    </row>
    <row r="3195" spans="1:18" s="312" customFormat="1" x14ac:dyDescent="0.3">
      <c r="A3195" s="307">
        <v>3192</v>
      </c>
      <c r="B3195" s="308" t="s">
        <v>5271</v>
      </c>
      <c r="C3195" s="308" t="s">
        <v>1380</v>
      </c>
      <c r="D3195" s="308" t="s">
        <v>1381</v>
      </c>
      <c r="E3195" s="308" t="s">
        <v>1381</v>
      </c>
      <c r="F3195" s="309" t="s">
        <v>12921</v>
      </c>
      <c r="G3195" s="309" t="s">
        <v>12934</v>
      </c>
      <c r="H3195" s="309" t="s">
        <v>12935</v>
      </c>
      <c r="I3195" s="309" t="s">
        <v>5706</v>
      </c>
      <c r="J3195" s="309" t="s">
        <v>15063</v>
      </c>
      <c r="K3195" s="310">
        <v>0.19619999999999999</v>
      </c>
      <c r="L3195" s="310">
        <v>0.19619999999999999</v>
      </c>
      <c r="M3195" s="310">
        <v>0.16850100000000001</v>
      </c>
      <c r="N3195" s="310"/>
      <c r="O3195" s="310">
        <f t="shared" si="49"/>
        <v>14.117737003058092</v>
      </c>
      <c r="P3195" s="310">
        <v>26.610046023390645</v>
      </c>
      <c r="Q3195" s="309" t="s">
        <v>15063</v>
      </c>
      <c r="R3195" s="311"/>
    </row>
    <row r="3196" spans="1:18" s="312" customFormat="1" x14ac:dyDescent="0.3">
      <c r="A3196" s="307">
        <v>3193</v>
      </c>
      <c r="B3196" s="308" t="s">
        <v>5271</v>
      </c>
      <c r="C3196" s="308" t="s">
        <v>1380</v>
      </c>
      <c r="D3196" s="308" t="s">
        <v>1381</v>
      </c>
      <c r="E3196" s="308" t="s">
        <v>1381</v>
      </c>
      <c r="F3196" s="309" t="s">
        <v>12921</v>
      </c>
      <c r="G3196" s="309" t="s">
        <v>12936</v>
      </c>
      <c r="H3196" s="309" t="s">
        <v>12937</v>
      </c>
      <c r="I3196" s="309" t="s">
        <v>5706</v>
      </c>
      <c r="J3196" s="309" t="s">
        <v>15063</v>
      </c>
      <c r="K3196" s="310">
        <v>0.3755</v>
      </c>
      <c r="L3196" s="310">
        <v>0.3755</v>
      </c>
      <c r="M3196" s="310">
        <v>0.32865899999999998</v>
      </c>
      <c r="N3196" s="310"/>
      <c r="O3196" s="310">
        <f t="shared" si="49"/>
        <v>12.474300932090552</v>
      </c>
      <c r="P3196" s="310">
        <v>15.71952440117893</v>
      </c>
      <c r="Q3196" s="309" t="s">
        <v>15063</v>
      </c>
      <c r="R3196" s="311"/>
    </row>
    <row r="3197" spans="1:18" s="312" customFormat="1" x14ac:dyDescent="0.3">
      <c r="A3197" s="307">
        <v>3194</v>
      </c>
      <c r="B3197" s="308" t="s">
        <v>5271</v>
      </c>
      <c r="C3197" s="308" t="s">
        <v>1380</v>
      </c>
      <c r="D3197" s="308" t="s">
        <v>1381</v>
      </c>
      <c r="E3197" s="308" t="s">
        <v>1381</v>
      </c>
      <c r="F3197" s="309" t="s">
        <v>12921</v>
      </c>
      <c r="G3197" s="309" t="s">
        <v>12938</v>
      </c>
      <c r="H3197" s="309" t="s">
        <v>12939</v>
      </c>
      <c r="I3197" s="309" t="s">
        <v>5701</v>
      </c>
      <c r="J3197" s="309" t="s">
        <v>15063</v>
      </c>
      <c r="K3197" s="310">
        <v>0.39319999999999999</v>
      </c>
      <c r="L3197" s="310">
        <v>0.39319999999999999</v>
      </c>
      <c r="M3197" s="310">
        <v>0.35306349999999997</v>
      </c>
      <c r="N3197" s="310"/>
      <c r="O3197" s="310">
        <f t="shared" si="49"/>
        <v>10.207655137334696</v>
      </c>
      <c r="P3197" s="310">
        <v>10.207655137334692</v>
      </c>
      <c r="Q3197" s="309" t="s">
        <v>15063</v>
      </c>
      <c r="R3197" s="311"/>
    </row>
    <row r="3198" spans="1:18" s="312" customFormat="1" x14ac:dyDescent="0.3">
      <c r="A3198" s="307">
        <v>3195</v>
      </c>
      <c r="B3198" s="308" t="s">
        <v>5271</v>
      </c>
      <c r="C3198" s="308" t="s">
        <v>1380</v>
      </c>
      <c r="D3198" s="308" t="s">
        <v>1381</v>
      </c>
      <c r="E3198" s="308" t="s">
        <v>1381</v>
      </c>
      <c r="F3198" s="309" t="s">
        <v>12921</v>
      </c>
      <c r="G3198" s="309" t="s">
        <v>12940</v>
      </c>
      <c r="H3198" s="309" t="s">
        <v>12941</v>
      </c>
      <c r="I3198" s="309" t="s">
        <v>5701</v>
      </c>
      <c r="J3198" s="309" t="s">
        <v>15063</v>
      </c>
      <c r="K3198" s="310">
        <v>0.44219999999999998</v>
      </c>
      <c r="L3198" s="310">
        <v>0.44219999999999998</v>
      </c>
      <c r="M3198" s="310">
        <v>0.39843242999999995</v>
      </c>
      <c r="N3198" s="310"/>
      <c r="O3198" s="310">
        <f t="shared" si="49"/>
        <v>9.897686567164186</v>
      </c>
      <c r="P3198" s="310">
        <v>9.8976865671641878</v>
      </c>
      <c r="Q3198" s="309" t="s">
        <v>15063</v>
      </c>
      <c r="R3198" s="311"/>
    </row>
    <row r="3199" spans="1:18" s="312" customFormat="1" x14ac:dyDescent="0.3">
      <c r="A3199" s="307">
        <v>3196</v>
      </c>
      <c r="B3199" s="308" t="s">
        <v>5271</v>
      </c>
      <c r="C3199" s="308" t="s">
        <v>1380</v>
      </c>
      <c r="D3199" s="308" t="s">
        <v>1381</v>
      </c>
      <c r="E3199" s="308" t="s">
        <v>1381</v>
      </c>
      <c r="F3199" s="309" t="s">
        <v>12921</v>
      </c>
      <c r="G3199" s="309" t="s">
        <v>12942</v>
      </c>
      <c r="H3199" s="309" t="s">
        <v>12943</v>
      </c>
      <c r="I3199" s="309" t="s">
        <v>5701</v>
      </c>
      <c r="J3199" s="309" t="s">
        <v>15063</v>
      </c>
      <c r="K3199" s="310">
        <v>0.56679999999999997</v>
      </c>
      <c r="L3199" s="310">
        <v>0.56679999999999997</v>
      </c>
      <c r="M3199" s="310">
        <v>0.49271923999999995</v>
      </c>
      <c r="N3199" s="310"/>
      <c r="O3199" s="310">
        <f t="shared" si="49"/>
        <v>13.070000000000004</v>
      </c>
      <c r="P3199" s="310">
        <v>13.070000000000004</v>
      </c>
      <c r="Q3199" s="309" t="s">
        <v>15063</v>
      </c>
      <c r="R3199" s="311"/>
    </row>
    <row r="3200" spans="1:18" s="312" customFormat="1" x14ac:dyDescent="0.3">
      <c r="A3200" s="307">
        <v>3197</v>
      </c>
      <c r="B3200" s="308" t="s">
        <v>5271</v>
      </c>
      <c r="C3200" s="308" t="s">
        <v>1380</v>
      </c>
      <c r="D3200" s="308" t="s">
        <v>1381</v>
      </c>
      <c r="E3200" s="308" t="s">
        <v>1381</v>
      </c>
      <c r="F3200" s="309" t="s">
        <v>12921</v>
      </c>
      <c r="G3200" s="309" t="s">
        <v>12944</v>
      </c>
      <c r="H3200" s="309" t="s">
        <v>12945</v>
      </c>
      <c r="I3200" s="309" t="s">
        <v>5701</v>
      </c>
      <c r="J3200" s="309" t="s">
        <v>15063</v>
      </c>
      <c r="K3200" s="310">
        <v>0.27179999999999999</v>
      </c>
      <c r="L3200" s="310">
        <v>0.27179999999999999</v>
      </c>
      <c r="M3200" s="310">
        <v>0.24404600000000001</v>
      </c>
      <c r="N3200" s="310"/>
      <c r="O3200" s="310">
        <f t="shared" si="49"/>
        <v>10.211184694628393</v>
      </c>
      <c r="P3200" s="310">
        <v>10.211184694628395</v>
      </c>
      <c r="Q3200" s="309" t="s">
        <v>15063</v>
      </c>
      <c r="R3200" s="311"/>
    </row>
    <row r="3201" spans="1:18" s="312" customFormat="1" x14ac:dyDescent="0.3">
      <c r="A3201" s="307">
        <v>3198</v>
      </c>
      <c r="B3201" s="308" t="s">
        <v>5271</v>
      </c>
      <c r="C3201" s="308" t="s">
        <v>1380</v>
      </c>
      <c r="D3201" s="308" t="s">
        <v>1381</v>
      </c>
      <c r="E3201" s="308" t="s">
        <v>1381</v>
      </c>
      <c r="F3201" s="309" t="s">
        <v>12946</v>
      </c>
      <c r="G3201" s="309" t="s">
        <v>12947</v>
      </c>
      <c r="H3201" s="309" t="s">
        <v>12948</v>
      </c>
      <c r="I3201" s="309" t="s">
        <v>5706</v>
      </c>
      <c r="J3201" s="309" t="s">
        <v>15063</v>
      </c>
      <c r="K3201" s="310">
        <v>0.37519999999999998</v>
      </c>
      <c r="L3201" s="310">
        <v>0.37519999999999998</v>
      </c>
      <c r="M3201" s="310">
        <v>0.32293499999999997</v>
      </c>
      <c r="N3201" s="310"/>
      <c r="O3201" s="310">
        <f t="shared" si="49"/>
        <v>13.929904051172709</v>
      </c>
      <c r="P3201" s="310">
        <v>50.803916923468307</v>
      </c>
      <c r="Q3201" s="309" t="s">
        <v>15063</v>
      </c>
      <c r="R3201" s="311"/>
    </row>
    <row r="3202" spans="1:18" s="312" customFormat="1" x14ac:dyDescent="0.3">
      <c r="A3202" s="307">
        <v>3199</v>
      </c>
      <c r="B3202" s="308" t="s">
        <v>5271</v>
      </c>
      <c r="C3202" s="308" t="s">
        <v>1380</v>
      </c>
      <c r="D3202" s="308" t="s">
        <v>1381</v>
      </c>
      <c r="E3202" s="308" t="s">
        <v>1381</v>
      </c>
      <c r="F3202" s="309" t="s">
        <v>12946</v>
      </c>
      <c r="G3202" s="309" t="s">
        <v>12949</v>
      </c>
      <c r="H3202" s="309" t="s">
        <v>12950</v>
      </c>
      <c r="I3202" s="309" t="s">
        <v>5701</v>
      </c>
      <c r="J3202" s="309" t="s">
        <v>15063</v>
      </c>
      <c r="K3202" s="310">
        <v>0.39400000000000002</v>
      </c>
      <c r="L3202" s="310">
        <v>0.39400000000000002</v>
      </c>
      <c r="M3202" s="310">
        <v>0.35457904000000001</v>
      </c>
      <c r="N3202" s="310"/>
      <c r="O3202" s="310">
        <f t="shared" si="49"/>
        <v>10.005319796954314</v>
      </c>
      <c r="P3202" s="310">
        <v>10.005319796954314</v>
      </c>
      <c r="Q3202" s="309" t="s">
        <v>15063</v>
      </c>
      <c r="R3202" s="311"/>
    </row>
    <row r="3203" spans="1:18" s="312" customFormat="1" x14ac:dyDescent="0.3">
      <c r="A3203" s="307">
        <v>3200</v>
      </c>
      <c r="B3203" s="308" t="s">
        <v>5271</v>
      </c>
      <c r="C3203" s="308" t="s">
        <v>1380</v>
      </c>
      <c r="D3203" s="308" t="s">
        <v>1381</v>
      </c>
      <c r="E3203" s="308" t="s">
        <v>1381</v>
      </c>
      <c r="F3203" s="309" t="s">
        <v>12946</v>
      </c>
      <c r="G3203" s="309" t="s">
        <v>12951</v>
      </c>
      <c r="H3203" s="309" t="s">
        <v>12952</v>
      </c>
      <c r="I3203" s="309" t="s">
        <v>5701</v>
      </c>
      <c r="J3203" s="309" t="s">
        <v>15063</v>
      </c>
      <c r="K3203" s="310">
        <v>0.58960000000000001</v>
      </c>
      <c r="L3203" s="310">
        <v>0.58960000000000001</v>
      </c>
      <c r="M3203" s="310">
        <v>0.53098289999999992</v>
      </c>
      <c r="N3203" s="310"/>
      <c r="O3203" s="310">
        <f t="shared" si="49"/>
        <v>9.9418419267300013</v>
      </c>
      <c r="P3203" s="310">
        <v>9.9418419267300102</v>
      </c>
      <c r="Q3203" s="309" t="s">
        <v>15063</v>
      </c>
      <c r="R3203" s="311"/>
    </row>
    <row r="3204" spans="1:18" s="312" customFormat="1" x14ac:dyDescent="0.3">
      <c r="A3204" s="307">
        <v>3201</v>
      </c>
      <c r="B3204" s="308" t="s">
        <v>5271</v>
      </c>
      <c r="C3204" s="308" t="s">
        <v>1380</v>
      </c>
      <c r="D3204" s="308" t="s">
        <v>1381</v>
      </c>
      <c r="E3204" s="308" t="s">
        <v>1381</v>
      </c>
      <c r="F3204" s="309" t="s">
        <v>12946</v>
      </c>
      <c r="G3204" s="309" t="s">
        <v>12953</v>
      </c>
      <c r="H3204" s="309" t="s">
        <v>10074</v>
      </c>
      <c r="I3204" s="309" t="s">
        <v>5701</v>
      </c>
      <c r="J3204" s="309" t="s">
        <v>15063</v>
      </c>
      <c r="K3204" s="310">
        <v>0.873</v>
      </c>
      <c r="L3204" s="310">
        <v>0.873</v>
      </c>
      <c r="M3204" s="310">
        <v>0.78296600000000005</v>
      </c>
      <c r="N3204" s="310"/>
      <c r="O3204" s="310">
        <f t="shared" ref="O3204:O3267" si="50">(L3204-M3204)/L3204*100</f>
        <v>10.31317296678121</v>
      </c>
      <c r="P3204" s="310">
        <v>10.627684085404221</v>
      </c>
      <c r="Q3204" s="309" t="s">
        <v>15063</v>
      </c>
      <c r="R3204" s="311"/>
    </row>
    <row r="3205" spans="1:18" s="312" customFormat="1" x14ac:dyDescent="0.3">
      <c r="A3205" s="307">
        <v>3202</v>
      </c>
      <c r="B3205" s="308" t="s">
        <v>5271</v>
      </c>
      <c r="C3205" s="308" t="s">
        <v>1380</v>
      </c>
      <c r="D3205" s="308" t="s">
        <v>1381</v>
      </c>
      <c r="E3205" s="308" t="s">
        <v>1381</v>
      </c>
      <c r="F3205" s="309" t="s">
        <v>12954</v>
      </c>
      <c r="G3205" s="309" t="s">
        <v>12955</v>
      </c>
      <c r="H3205" s="309" t="s">
        <v>12956</v>
      </c>
      <c r="I3205" s="309" t="s">
        <v>5701</v>
      </c>
      <c r="J3205" s="309" t="s">
        <v>15063</v>
      </c>
      <c r="K3205" s="310">
        <v>0.25968000000000002</v>
      </c>
      <c r="L3205" s="310">
        <v>0.25968000000000002</v>
      </c>
      <c r="M3205" s="310">
        <v>0.233431</v>
      </c>
      <c r="N3205" s="310"/>
      <c r="O3205" s="310">
        <f t="shared" si="50"/>
        <v>10.108210104744309</v>
      </c>
      <c r="P3205" s="310">
        <v>10.108210104744309</v>
      </c>
      <c r="Q3205" s="309" t="s">
        <v>15063</v>
      </c>
      <c r="R3205" s="311"/>
    </row>
    <row r="3206" spans="1:18" s="312" customFormat="1" x14ac:dyDescent="0.3">
      <c r="A3206" s="307">
        <v>3203</v>
      </c>
      <c r="B3206" s="308" t="s">
        <v>5271</v>
      </c>
      <c r="C3206" s="308" t="s">
        <v>1380</v>
      </c>
      <c r="D3206" s="308" t="s">
        <v>1381</v>
      </c>
      <c r="E3206" s="308" t="s">
        <v>1381</v>
      </c>
      <c r="F3206" s="309" t="s">
        <v>12954</v>
      </c>
      <c r="G3206" s="309" t="s">
        <v>12957</v>
      </c>
      <c r="H3206" s="309" t="s">
        <v>12958</v>
      </c>
      <c r="I3206" s="309" t="s">
        <v>5701</v>
      </c>
      <c r="J3206" s="309" t="s">
        <v>15063</v>
      </c>
      <c r="K3206" s="310">
        <v>0.48584000000000005</v>
      </c>
      <c r="L3206" s="310">
        <v>0.48584000000000005</v>
      </c>
      <c r="M3206" s="310">
        <v>0.43367299999999998</v>
      </c>
      <c r="N3206" s="310"/>
      <c r="O3206" s="310">
        <f t="shared" si="50"/>
        <v>10.737485591964447</v>
      </c>
      <c r="P3206" s="310">
        <v>10.737485591964447</v>
      </c>
      <c r="Q3206" s="309" t="s">
        <v>15063</v>
      </c>
      <c r="R3206" s="311"/>
    </row>
    <row r="3207" spans="1:18" s="312" customFormat="1" x14ac:dyDescent="0.3">
      <c r="A3207" s="307">
        <v>3204</v>
      </c>
      <c r="B3207" s="308" t="s">
        <v>5271</v>
      </c>
      <c r="C3207" s="308" t="s">
        <v>1380</v>
      </c>
      <c r="D3207" s="308" t="s">
        <v>1381</v>
      </c>
      <c r="E3207" s="308" t="s">
        <v>1381</v>
      </c>
      <c r="F3207" s="309" t="s">
        <v>12954</v>
      </c>
      <c r="G3207" s="309" t="s">
        <v>12959</v>
      </c>
      <c r="H3207" s="309" t="s">
        <v>12960</v>
      </c>
      <c r="I3207" s="309" t="s">
        <v>5701</v>
      </c>
      <c r="J3207" s="309" t="s">
        <v>15063</v>
      </c>
      <c r="K3207" s="310">
        <v>0.35300000000000004</v>
      </c>
      <c r="L3207" s="310">
        <v>0.35300000000000004</v>
      </c>
      <c r="M3207" s="310">
        <v>0.31626799999999999</v>
      </c>
      <c r="N3207" s="310"/>
      <c r="O3207" s="310">
        <f t="shared" si="50"/>
        <v>10.405665722379615</v>
      </c>
      <c r="P3207" s="310">
        <v>10.40566572237962</v>
      </c>
      <c r="Q3207" s="309" t="s">
        <v>15063</v>
      </c>
      <c r="R3207" s="311"/>
    </row>
    <row r="3208" spans="1:18" s="312" customFormat="1" x14ac:dyDescent="0.3">
      <c r="A3208" s="307">
        <v>3205</v>
      </c>
      <c r="B3208" s="308" t="s">
        <v>5271</v>
      </c>
      <c r="C3208" s="308" t="s">
        <v>1380</v>
      </c>
      <c r="D3208" s="308" t="s">
        <v>1381</v>
      </c>
      <c r="E3208" s="308" t="s">
        <v>1381</v>
      </c>
      <c r="F3208" s="309" t="s">
        <v>12954</v>
      </c>
      <c r="G3208" s="309" t="s">
        <v>12961</v>
      </c>
      <c r="H3208" s="309" t="s">
        <v>5832</v>
      </c>
      <c r="I3208" s="309" t="s">
        <v>5622</v>
      </c>
      <c r="J3208" s="309" t="s">
        <v>15063</v>
      </c>
      <c r="K3208" s="310">
        <v>1.1697199999999999</v>
      </c>
      <c r="L3208" s="310">
        <v>1.1697199999999999</v>
      </c>
      <c r="M3208" s="310">
        <v>1.0221449</v>
      </c>
      <c r="N3208" s="310"/>
      <c r="O3208" s="310">
        <f t="shared" si="50"/>
        <v>12.616275689908685</v>
      </c>
      <c r="P3208" s="310">
        <v>12.616275689908685</v>
      </c>
      <c r="Q3208" s="309" t="s">
        <v>15063</v>
      </c>
      <c r="R3208" s="311"/>
    </row>
    <row r="3209" spans="1:18" s="312" customFormat="1" x14ac:dyDescent="0.3">
      <c r="A3209" s="307">
        <v>3206</v>
      </c>
      <c r="B3209" s="308" t="s">
        <v>5271</v>
      </c>
      <c r="C3209" s="308" t="s">
        <v>1380</v>
      </c>
      <c r="D3209" s="308" t="s">
        <v>1381</v>
      </c>
      <c r="E3209" s="308" t="s">
        <v>1381</v>
      </c>
      <c r="F3209" s="309" t="s">
        <v>12954</v>
      </c>
      <c r="G3209" s="309" t="s">
        <v>12962</v>
      </c>
      <c r="H3209" s="309" t="s">
        <v>12963</v>
      </c>
      <c r="I3209" s="309" t="s">
        <v>5701</v>
      </c>
      <c r="J3209" s="309" t="s">
        <v>15063</v>
      </c>
      <c r="K3209" s="310">
        <v>0.54435999999999996</v>
      </c>
      <c r="L3209" s="310">
        <v>0.54435999999999996</v>
      </c>
      <c r="M3209" s="310">
        <v>0.49070727000000003</v>
      </c>
      <c r="N3209" s="310"/>
      <c r="O3209" s="310">
        <f t="shared" si="50"/>
        <v>9.8561117642736296</v>
      </c>
      <c r="P3209" s="310">
        <v>9.8561117642736225</v>
      </c>
      <c r="Q3209" s="309" t="s">
        <v>15063</v>
      </c>
      <c r="R3209" s="311"/>
    </row>
    <row r="3210" spans="1:18" s="312" customFormat="1" x14ac:dyDescent="0.3">
      <c r="A3210" s="307">
        <v>3207</v>
      </c>
      <c r="B3210" s="308" t="s">
        <v>5271</v>
      </c>
      <c r="C3210" s="308" t="s">
        <v>1380</v>
      </c>
      <c r="D3210" s="308" t="s">
        <v>1381</v>
      </c>
      <c r="E3210" s="308" t="s">
        <v>1381</v>
      </c>
      <c r="F3210" s="309" t="s">
        <v>12954</v>
      </c>
      <c r="G3210" s="309" t="s">
        <v>12964</v>
      </c>
      <c r="H3210" s="309" t="s">
        <v>12965</v>
      </c>
      <c r="I3210" s="309" t="s">
        <v>5701</v>
      </c>
      <c r="J3210" s="309" t="s">
        <v>15063</v>
      </c>
      <c r="K3210" s="310">
        <v>0.31124000000000002</v>
      </c>
      <c r="L3210" s="310">
        <v>0.31124000000000002</v>
      </c>
      <c r="M3210" s="310">
        <v>0.28068750999999997</v>
      </c>
      <c r="N3210" s="310"/>
      <c r="O3210" s="310">
        <f t="shared" si="50"/>
        <v>9.8163764297648246</v>
      </c>
      <c r="P3210" s="310">
        <v>9.8163764297648282</v>
      </c>
      <c r="Q3210" s="309" t="s">
        <v>15063</v>
      </c>
      <c r="R3210" s="311"/>
    </row>
    <row r="3211" spans="1:18" s="312" customFormat="1" x14ac:dyDescent="0.3">
      <c r="A3211" s="307">
        <v>3208</v>
      </c>
      <c r="B3211" s="308" t="s">
        <v>5271</v>
      </c>
      <c r="C3211" s="308" t="s">
        <v>1380</v>
      </c>
      <c r="D3211" s="308" t="s">
        <v>1381</v>
      </c>
      <c r="E3211" s="308" t="s">
        <v>1381</v>
      </c>
      <c r="F3211" s="309" t="s">
        <v>12954</v>
      </c>
      <c r="G3211" s="309" t="s">
        <v>12966</v>
      </c>
      <c r="H3211" s="309" t="s">
        <v>12967</v>
      </c>
      <c r="I3211" s="309" t="s">
        <v>5701</v>
      </c>
      <c r="J3211" s="309" t="s">
        <v>15063</v>
      </c>
      <c r="K3211" s="310">
        <v>0.35546</v>
      </c>
      <c r="L3211" s="310">
        <v>0.35546</v>
      </c>
      <c r="M3211" s="310">
        <v>0.31915899999999997</v>
      </c>
      <c r="N3211" s="310"/>
      <c r="O3211" s="310">
        <f t="shared" si="50"/>
        <v>10.212400832723802</v>
      </c>
      <c r="P3211" s="310">
        <v>10.2124008327238</v>
      </c>
      <c r="Q3211" s="309" t="s">
        <v>15063</v>
      </c>
      <c r="R3211" s="311"/>
    </row>
    <row r="3212" spans="1:18" s="312" customFormat="1" x14ac:dyDescent="0.3">
      <c r="A3212" s="307">
        <v>3209</v>
      </c>
      <c r="B3212" s="308" t="s">
        <v>5271</v>
      </c>
      <c r="C3212" s="308" t="s">
        <v>1380</v>
      </c>
      <c r="D3212" s="308" t="s">
        <v>1381</v>
      </c>
      <c r="E3212" s="308" t="s">
        <v>1381</v>
      </c>
      <c r="F3212" s="309" t="s">
        <v>12954</v>
      </c>
      <c r="G3212" s="309" t="s">
        <v>12968</v>
      </c>
      <c r="H3212" s="309" t="s">
        <v>12969</v>
      </c>
      <c r="I3212" s="309" t="s">
        <v>5701</v>
      </c>
      <c r="J3212" s="309" t="s">
        <v>15063</v>
      </c>
      <c r="K3212" s="310">
        <v>0.33064000000000004</v>
      </c>
      <c r="L3212" s="310">
        <v>0.33064000000000004</v>
      </c>
      <c r="M3212" s="310">
        <v>0.297178</v>
      </c>
      <c r="N3212" s="310"/>
      <c r="O3212" s="310">
        <f t="shared" si="50"/>
        <v>10.120372610694425</v>
      </c>
      <c r="P3212" s="310">
        <v>18.5086742369839</v>
      </c>
      <c r="Q3212" s="309" t="s">
        <v>15063</v>
      </c>
      <c r="R3212" s="311"/>
    </row>
    <row r="3213" spans="1:18" s="312" customFormat="1" x14ac:dyDescent="0.3">
      <c r="A3213" s="307">
        <v>3210</v>
      </c>
      <c r="B3213" s="308" t="s">
        <v>5271</v>
      </c>
      <c r="C3213" s="308" t="s">
        <v>1380</v>
      </c>
      <c r="D3213" s="308" t="s">
        <v>1381</v>
      </c>
      <c r="E3213" s="308" t="s">
        <v>1381</v>
      </c>
      <c r="F3213" s="309" t="s">
        <v>12954</v>
      </c>
      <c r="G3213" s="309" t="s">
        <v>12970</v>
      </c>
      <c r="H3213" s="309" t="s">
        <v>12971</v>
      </c>
      <c r="I3213" s="309" t="s">
        <v>5701</v>
      </c>
      <c r="J3213" s="309" t="s">
        <v>15063</v>
      </c>
      <c r="K3213" s="310">
        <v>0.40279999999999999</v>
      </c>
      <c r="L3213" s="310">
        <v>0.40279999999999999</v>
      </c>
      <c r="M3213" s="310">
        <v>0.36549100000000001</v>
      </c>
      <c r="N3213" s="310"/>
      <c r="O3213" s="310">
        <f t="shared" si="50"/>
        <v>9.2624131082422991</v>
      </c>
      <c r="P3213" s="310">
        <v>9.2624131082422956</v>
      </c>
      <c r="Q3213" s="309" t="s">
        <v>15063</v>
      </c>
      <c r="R3213" s="311"/>
    </row>
    <row r="3214" spans="1:18" s="312" customFormat="1" x14ac:dyDescent="0.3">
      <c r="A3214" s="307">
        <v>3211</v>
      </c>
      <c r="B3214" s="308" t="s">
        <v>5271</v>
      </c>
      <c r="C3214" s="308" t="s">
        <v>1380</v>
      </c>
      <c r="D3214" s="308" t="s">
        <v>1381</v>
      </c>
      <c r="E3214" s="308" t="s">
        <v>1381</v>
      </c>
      <c r="F3214" s="309" t="s">
        <v>12954</v>
      </c>
      <c r="G3214" s="309" t="s">
        <v>12972</v>
      </c>
      <c r="H3214" s="309" t="s">
        <v>12973</v>
      </c>
      <c r="I3214" s="309" t="s">
        <v>5706</v>
      </c>
      <c r="J3214" s="309" t="s">
        <v>15063</v>
      </c>
      <c r="K3214" s="310">
        <v>0.46423999999999999</v>
      </c>
      <c r="L3214" s="310">
        <v>0.46423999999999999</v>
      </c>
      <c r="M3214" s="310">
        <v>0.40480400000000005</v>
      </c>
      <c r="N3214" s="310"/>
      <c r="O3214" s="310">
        <f t="shared" si="50"/>
        <v>12.802860589350324</v>
      </c>
      <c r="P3214" s="310">
        <v>48.995090999489101</v>
      </c>
      <c r="Q3214" s="309" t="s">
        <v>15063</v>
      </c>
      <c r="R3214" s="311"/>
    </row>
    <row r="3215" spans="1:18" s="312" customFormat="1" x14ac:dyDescent="0.3">
      <c r="A3215" s="307">
        <v>3212</v>
      </c>
      <c r="B3215" s="308" t="s">
        <v>5271</v>
      </c>
      <c r="C3215" s="308" t="s">
        <v>1380</v>
      </c>
      <c r="D3215" s="308" t="s">
        <v>1381</v>
      </c>
      <c r="E3215" s="308" t="s">
        <v>1381</v>
      </c>
      <c r="F3215" s="309" t="s">
        <v>12954</v>
      </c>
      <c r="G3215" s="309" t="s">
        <v>12974</v>
      </c>
      <c r="H3215" s="309" t="s">
        <v>12975</v>
      </c>
      <c r="I3215" s="309" t="s">
        <v>5701</v>
      </c>
      <c r="J3215" s="309" t="s">
        <v>15063</v>
      </c>
      <c r="K3215" s="310">
        <v>7.2000000000000005E-4</v>
      </c>
      <c r="L3215" s="310">
        <v>7.2000000000000005E-4</v>
      </c>
      <c r="M3215" s="310">
        <v>6.247440000000001E-4</v>
      </c>
      <c r="N3215" s="310"/>
      <c r="O3215" s="310">
        <f t="shared" si="50"/>
        <v>13.229999999999992</v>
      </c>
      <c r="P3215" s="310">
        <v>89.757768454924474</v>
      </c>
      <c r="Q3215" s="309" t="s">
        <v>15063</v>
      </c>
      <c r="R3215" s="311"/>
    </row>
    <row r="3216" spans="1:18" s="312" customFormat="1" x14ac:dyDescent="0.3">
      <c r="A3216" s="307">
        <v>3213</v>
      </c>
      <c r="B3216" s="308" t="s">
        <v>5271</v>
      </c>
      <c r="C3216" s="308" t="s">
        <v>1380</v>
      </c>
      <c r="D3216" s="308" t="s">
        <v>1381</v>
      </c>
      <c r="E3216" s="308" t="s">
        <v>1381</v>
      </c>
      <c r="F3216" s="309" t="s">
        <v>12954</v>
      </c>
      <c r="G3216" s="309" t="s">
        <v>12976</v>
      </c>
      <c r="H3216" s="309" t="s">
        <v>12977</v>
      </c>
      <c r="I3216" s="309" t="s">
        <v>5706</v>
      </c>
      <c r="J3216" s="309" t="s">
        <v>15063</v>
      </c>
      <c r="K3216" s="310">
        <v>0.60153999999999996</v>
      </c>
      <c r="L3216" s="310">
        <v>0.60153999999999996</v>
      </c>
      <c r="M3216" s="310">
        <v>0.52742250000000002</v>
      </c>
      <c r="N3216" s="310"/>
      <c r="O3216" s="310">
        <f t="shared" si="50"/>
        <v>12.321292017155958</v>
      </c>
      <c r="P3216" s="310">
        <v>12.32129201715596</v>
      </c>
      <c r="Q3216" s="309" t="s">
        <v>15063</v>
      </c>
      <c r="R3216" s="311"/>
    </row>
    <row r="3217" spans="1:18" s="312" customFormat="1" x14ac:dyDescent="0.3">
      <c r="A3217" s="307">
        <v>3214</v>
      </c>
      <c r="B3217" s="308" t="s">
        <v>5271</v>
      </c>
      <c r="C3217" s="308" t="s">
        <v>1380</v>
      </c>
      <c r="D3217" s="308" t="s">
        <v>1381</v>
      </c>
      <c r="E3217" s="308" t="s">
        <v>1381</v>
      </c>
      <c r="F3217" s="309" t="s">
        <v>12954</v>
      </c>
      <c r="G3217" s="309" t="s">
        <v>12978</v>
      </c>
      <c r="H3217" s="309" t="s">
        <v>12979</v>
      </c>
      <c r="I3217" s="309" t="s">
        <v>5706</v>
      </c>
      <c r="J3217" s="309" t="s">
        <v>15063</v>
      </c>
      <c r="K3217" s="310">
        <v>9.7200000000000009E-2</v>
      </c>
      <c r="L3217" s="310">
        <v>9.7200000000000009E-2</v>
      </c>
      <c r="M3217" s="310">
        <v>8.5489000000000009E-2</v>
      </c>
      <c r="N3217" s="310"/>
      <c r="O3217" s="310">
        <f t="shared" si="50"/>
        <v>12.048353909465019</v>
      </c>
      <c r="P3217" s="310">
        <v>53.510992409154369</v>
      </c>
      <c r="Q3217" s="309" t="s">
        <v>15063</v>
      </c>
      <c r="R3217" s="311"/>
    </row>
    <row r="3218" spans="1:18" s="312" customFormat="1" x14ac:dyDescent="0.3">
      <c r="A3218" s="307">
        <v>3215</v>
      </c>
      <c r="B3218" s="308" t="s">
        <v>5271</v>
      </c>
      <c r="C3218" s="308" t="s">
        <v>1380</v>
      </c>
      <c r="D3218" s="308" t="s">
        <v>1381</v>
      </c>
      <c r="E3218" s="308" t="s">
        <v>1381</v>
      </c>
      <c r="F3218" s="309" t="s">
        <v>12954</v>
      </c>
      <c r="G3218" s="309" t="s">
        <v>12980</v>
      </c>
      <c r="H3218" s="309" t="s">
        <v>12981</v>
      </c>
      <c r="I3218" s="309" t="s">
        <v>5701</v>
      </c>
      <c r="J3218" s="309" t="s">
        <v>15063</v>
      </c>
      <c r="K3218" s="310">
        <v>0.55579999999999996</v>
      </c>
      <c r="L3218" s="310">
        <v>0.55579999999999996</v>
      </c>
      <c r="M3218" s="310">
        <v>0.49991612000000007</v>
      </c>
      <c r="N3218" s="310"/>
      <c r="O3218" s="310">
        <f t="shared" si="50"/>
        <v>10.054674343288934</v>
      </c>
      <c r="P3218" s="310">
        <v>10.054674343288939</v>
      </c>
      <c r="Q3218" s="309" t="s">
        <v>15063</v>
      </c>
      <c r="R3218" s="311"/>
    </row>
    <row r="3219" spans="1:18" s="312" customFormat="1" x14ac:dyDescent="0.3">
      <c r="A3219" s="307">
        <v>3216</v>
      </c>
      <c r="B3219" s="308" t="s">
        <v>5271</v>
      </c>
      <c r="C3219" s="308" t="s">
        <v>1380</v>
      </c>
      <c r="D3219" s="308" t="s">
        <v>1381</v>
      </c>
      <c r="E3219" s="308" t="s">
        <v>1381</v>
      </c>
      <c r="F3219" s="309" t="s">
        <v>12954</v>
      </c>
      <c r="G3219" s="309" t="s">
        <v>12982</v>
      </c>
      <c r="H3219" s="309" t="s">
        <v>12983</v>
      </c>
      <c r="I3219" s="309" t="s">
        <v>5701</v>
      </c>
      <c r="J3219" s="309" t="s">
        <v>15063</v>
      </c>
      <c r="K3219" s="310">
        <v>0.39240000000000003</v>
      </c>
      <c r="L3219" s="310">
        <v>0.39240000000000003</v>
      </c>
      <c r="M3219" s="310">
        <v>0.35114949999999995</v>
      </c>
      <c r="N3219" s="310"/>
      <c r="O3219" s="310">
        <f t="shared" si="50"/>
        <v>10.51235983690114</v>
      </c>
      <c r="P3219" s="310">
        <v>10.512359836901142</v>
      </c>
      <c r="Q3219" s="309" t="s">
        <v>15063</v>
      </c>
      <c r="R3219" s="311"/>
    </row>
    <row r="3220" spans="1:18" s="312" customFormat="1" x14ac:dyDescent="0.3">
      <c r="A3220" s="307">
        <v>3217</v>
      </c>
      <c r="B3220" s="308" t="s">
        <v>5271</v>
      </c>
      <c r="C3220" s="308" t="s">
        <v>1380</v>
      </c>
      <c r="D3220" s="308" t="s">
        <v>1381</v>
      </c>
      <c r="E3220" s="308" t="s">
        <v>1381</v>
      </c>
      <c r="F3220" s="309" t="s">
        <v>12984</v>
      </c>
      <c r="G3220" s="309" t="s">
        <v>12985</v>
      </c>
      <c r="H3220" s="309" t="s">
        <v>12986</v>
      </c>
      <c r="I3220" s="309" t="s">
        <v>5701</v>
      </c>
      <c r="J3220" s="309" t="s">
        <v>15063</v>
      </c>
      <c r="K3220" s="310">
        <v>0.16958000000000001</v>
      </c>
      <c r="L3220" s="310">
        <v>0.16958000000000001</v>
      </c>
      <c r="M3220" s="310">
        <v>0.15255000000000002</v>
      </c>
      <c r="N3220" s="310"/>
      <c r="O3220" s="310">
        <f t="shared" si="50"/>
        <v>10.042457837009074</v>
      </c>
      <c r="P3220" s="310">
        <v>10.042457837009078</v>
      </c>
      <c r="Q3220" s="309" t="s">
        <v>15063</v>
      </c>
      <c r="R3220" s="311"/>
    </row>
    <row r="3221" spans="1:18" s="312" customFormat="1" x14ac:dyDescent="0.3">
      <c r="A3221" s="307">
        <v>3218</v>
      </c>
      <c r="B3221" s="308" t="s">
        <v>5271</v>
      </c>
      <c r="C3221" s="308" t="s">
        <v>1380</v>
      </c>
      <c r="D3221" s="308" t="s">
        <v>1381</v>
      </c>
      <c r="E3221" s="308" t="s">
        <v>1381</v>
      </c>
      <c r="F3221" s="309" t="s">
        <v>12984</v>
      </c>
      <c r="G3221" s="309" t="s">
        <v>12987</v>
      </c>
      <c r="H3221" s="309" t="s">
        <v>12988</v>
      </c>
      <c r="I3221" s="309" t="s">
        <v>5706</v>
      </c>
      <c r="J3221" s="309" t="s">
        <v>15063</v>
      </c>
      <c r="K3221" s="310">
        <v>0.21412500000000001</v>
      </c>
      <c r="L3221" s="310">
        <v>0.21412500000000001</v>
      </c>
      <c r="M3221" s="310">
        <v>0.18448799999999999</v>
      </c>
      <c r="N3221" s="310"/>
      <c r="O3221" s="310">
        <f t="shared" si="50"/>
        <v>13.840980735551675</v>
      </c>
      <c r="P3221" s="310">
        <v>35.877799292074528</v>
      </c>
      <c r="Q3221" s="309" t="s">
        <v>15063</v>
      </c>
      <c r="R3221" s="311"/>
    </row>
    <row r="3222" spans="1:18" s="312" customFormat="1" x14ac:dyDescent="0.3">
      <c r="A3222" s="307">
        <v>3219</v>
      </c>
      <c r="B3222" s="308" t="s">
        <v>5271</v>
      </c>
      <c r="C3222" s="308" t="s">
        <v>1380</v>
      </c>
      <c r="D3222" s="308" t="s">
        <v>1381</v>
      </c>
      <c r="E3222" s="308" t="s">
        <v>1381</v>
      </c>
      <c r="F3222" s="309" t="s">
        <v>12984</v>
      </c>
      <c r="G3222" s="309" t="s">
        <v>12989</v>
      </c>
      <c r="H3222" s="309" t="s">
        <v>12990</v>
      </c>
      <c r="I3222" s="309" t="s">
        <v>5701</v>
      </c>
      <c r="J3222" s="309" t="s">
        <v>15063</v>
      </c>
      <c r="K3222" s="310">
        <v>0.62992000000000004</v>
      </c>
      <c r="L3222" s="310">
        <v>0.62992000000000004</v>
      </c>
      <c r="M3222" s="310">
        <v>0.56724600000000003</v>
      </c>
      <c r="N3222" s="310"/>
      <c r="O3222" s="310">
        <f t="shared" si="50"/>
        <v>9.9495173990347983</v>
      </c>
      <c r="P3222" s="310">
        <v>9.9495173990348125</v>
      </c>
      <c r="Q3222" s="309" t="s">
        <v>15063</v>
      </c>
      <c r="R3222" s="311"/>
    </row>
    <row r="3223" spans="1:18" s="312" customFormat="1" x14ac:dyDescent="0.3">
      <c r="A3223" s="307">
        <v>3220</v>
      </c>
      <c r="B3223" s="308" t="s">
        <v>5271</v>
      </c>
      <c r="C3223" s="308" t="s">
        <v>1380</v>
      </c>
      <c r="D3223" s="308" t="s">
        <v>1381</v>
      </c>
      <c r="E3223" s="308" t="s">
        <v>1381</v>
      </c>
      <c r="F3223" s="309" t="s">
        <v>12984</v>
      </c>
      <c r="G3223" s="309" t="s">
        <v>12991</v>
      </c>
      <c r="H3223" s="309" t="s">
        <v>12992</v>
      </c>
      <c r="I3223" s="309" t="s">
        <v>5701</v>
      </c>
      <c r="J3223" s="309" t="s">
        <v>15063</v>
      </c>
      <c r="K3223" s="310">
        <v>0.37456</v>
      </c>
      <c r="L3223" s="310">
        <v>0.37456</v>
      </c>
      <c r="M3223" s="310">
        <v>0.337086</v>
      </c>
      <c r="N3223" s="310"/>
      <c r="O3223" s="310">
        <f t="shared" si="50"/>
        <v>10.004805638615979</v>
      </c>
      <c r="P3223" s="310">
        <v>10.004805638615977</v>
      </c>
      <c r="Q3223" s="309" t="s">
        <v>15063</v>
      </c>
      <c r="R3223" s="311"/>
    </row>
    <row r="3224" spans="1:18" s="312" customFormat="1" x14ac:dyDescent="0.3">
      <c r="A3224" s="307">
        <v>3221</v>
      </c>
      <c r="B3224" s="308" t="s">
        <v>5271</v>
      </c>
      <c r="C3224" s="308" t="s">
        <v>1380</v>
      </c>
      <c r="D3224" s="308" t="s">
        <v>1381</v>
      </c>
      <c r="E3224" s="308" t="s">
        <v>1381</v>
      </c>
      <c r="F3224" s="309" t="s">
        <v>12984</v>
      </c>
      <c r="G3224" s="309" t="s">
        <v>12993</v>
      </c>
      <c r="H3224" s="309" t="s">
        <v>12994</v>
      </c>
      <c r="I3224" s="309" t="s">
        <v>5706</v>
      </c>
      <c r="J3224" s="309" t="s">
        <v>15063</v>
      </c>
      <c r="K3224" s="310">
        <v>0.25619999999999998</v>
      </c>
      <c r="L3224" s="310">
        <v>0.25619999999999998</v>
      </c>
      <c r="M3224" s="310">
        <v>0.22276316999999998</v>
      </c>
      <c r="N3224" s="310"/>
      <c r="O3224" s="310">
        <f t="shared" si="50"/>
        <v>13.051065573770494</v>
      </c>
      <c r="P3224" s="310">
        <v>13.051065573770481</v>
      </c>
      <c r="Q3224" s="309" t="s">
        <v>15063</v>
      </c>
      <c r="R3224" s="311"/>
    </row>
    <row r="3225" spans="1:18" s="312" customFormat="1" x14ac:dyDescent="0.3">
      <c r="A3225" s="307">
        <v>3222</v>
      </c>
      <c r="B3225" s="308" t="s">
        <v>5271</v>
      </c>
      <c r="C3225" s="308" t="s">
        <v>1380</v>
      </c>
      <c r="D3225" s="308" t="s">
        <v>1381</v>
      </c>
      <c r="E3225" s="308" t="s">
        <v>1381</v>
      </c>
      <c r="F3225" s="309" t="s">
        <v>12984</v>
      </c>
      <c r="G3225" s="309" t="s">
        <v>12995</v>
      </c>
      <c r="H3225" s="309" t="s">
        <v>12996</v>
      </c>
      <c r="I3225" s="309" t="s">
        <v>5706</v>
      </c>
      <c r="J3225" s="309" t="s">
        <v>15063</v>
      </c>
      <c r="K3225" s="310">
        <v>0.29149999999999998</v>
      </c>
      <c r="L3225" s="310">
        <v>0.29149999999999998</v>
      </c>
      <c r="M3225" s="310">
        <v>0.25279799999999997</v>
      </c>
      <c r="N3225" s="310"/>
      <c r="O3225" s="310">
        <f t="shared" si="50"/>
        <v>13.27684391080618</v>
      </c>
      <c r="P3225" s="310">
        <v>13.27684391080618</v>
      </c>
      <c r="Q3225" s="309" t="s">
        <v>15063</v>
      </c>
      <c r="R3225" s="311"/>
    </row>
    <row r="3226" spans="1:18" s="312" customFormat="1" x14ac:dyDescent="0.3">
      <c r="A3226" s="307">
        <v>3223</v>
      </c>
      <c r="B3226" s="308" t="s">
        <v>5271</v>
      </c>
      <c r="C3226" s="308" t="s">
        <v>1380</v>
      </c>
      <c r="D3226" s="308" t="s">
        <v>1381</v>
      </c>
      <c r="E3226" s="308" t="s">
        <v>1381</v>
      </c>
      <c r="F3226" s="309" t="s">
        <v>12997</v>
      </c>
      <c r="G3226" s="309" t="s">
        <v>12998</v>
      </c>
      <c r="H3226" s="309" t="s">
        <v>12999</v>
      </c>
      <c r="I3226" s="309" t="s">
        <v>5622</v>
      </c>
      <c r="J3226" s="309" t="s">
        <v>15063</v>
      </c>
      <c r="K3226" s="310">
        <v>1.01762</v>
      </c>
      <c r="L3226" s="310">
        <v>1.01762</v>
      </c>
      <c r="M3226" s="310">
        <v>0.89693026799999998</v>
      </c>
      <c r="N3226" s="310"/>
      <c r="O3226" s="310">
        <f t="shared" si="50"/>
        <v>11.86</v>
      </c>
      <c r="P3226" s="310">
        <v>11.860000000000003</v>
      </c>
      <c r="Q3226" s="309" t="s">
        <v>15063</v>
      </c>
      <c r="R3226" s="311"/>
    </row>
    <row r="3227" spans="1:18" s="312" customFormat="1" x14ac:dyDescent="0.3">
      <c r="A3227" s="307">
        <v>3224</v>
      </c>
      <c r="B3227" s="308" t="s">
        <v>5271</v>
      </c>
      <c r="C3227" s="308" t="s">
        <v>1380</v>
      </c>
      <c r="D3227" s="308" t="s">
        <v>1381</v>
      </c>
      <c r="E3227" s="308" t="s">
        <v>1381</v>
      </c>
      <c r="F3227" s="309" t="s">
        <v>12997</v>
      </c>
      <c r="G3227" s="309" t="s">
        <v>13000</v>
      </c>
      <c r="H3227" s="309" t="s">
        <v>13001</v>
      </c>
      <c r="I3227" s="309" t="s">
        <v>5701</v>
      </c>
      <c r="J3227" s="309" t="s">
        <v>15063</v>
      </c>
      <c r="K3227" s="310">
        <v>0.60482000000000002</v>
      </c>
      <c r="L3227" s="310">
        <v>0.60482000000000002</v>
      </c>
      <c r="M3227" s="310">
        <v>0.54385899999999998</v>
      </c>
      <c r="N3227" s="310"/>
      <c r="O3227" s="310">
        <f t="shared" si="50"/>
        <v>10.079197116497477</v>
      </c>
      <c r="P3227" s="310">
        <v>10.079197116497474</v>
      </c>
      <c r="Q3227" s="309" t="s">
        <v>15063</v>
      </c>
      <c r="R3227" s="311"/>
    </row>
    <row r="3228" spans="1:18" s="312" customFormat="1" x14ac:dyDescent="0.3">
      <c r="A3228" s="307">
        <v>3225</v>
      </c>
      <c r="B3228" s="308" t="s">
        <v>5271</v>
      </c>
      <c r="C3228" s="308" t="s">
        <v>1380</v>
      </c>
      <c r="D3228" s="308" t="s">
        <v>1381</v>
      </c>
      <c r="E3228" s="308" t="s">
        <v>1381</v>
      </c>
      <c r="F3228" s="309" t="s">
        <v>12997</v>
      </c>
      <c r="G3228" s="309" t="s">
        <v>13002</v>
      </c>
      <c r="H3228" s="309" t="s">
        <v>13003</v>
      </c>
      <c r="I3228" s="309" t="s">
        <v>5701</v>
      </c>
      <c r="J3228" s="309" t="s">
        <v>15063</v>
      </c>
      <c r="K3228" s="310">
        <v>0.70179999999999998</v>
      </c>
      <c r="L3228" s="310">
        <v>0.70179999999999998</v>
      </c>
      <c r="M3228" s="310">
        <v>0.63245299999999993</v>
      </c>
      <c r="N3228" s="310"/>
      <c r="O3228" s="310">
        <f t="shared" si="50"/>
        <v>9.8813052151610226</v>
      </c>
      <c r="P3228" s="310">
        <v>9.8813052151610297</v>
      </c>
      <c r="Q3228" s="309" t="s">
        <v>15063</v>
      </c>
      <c r="R3228" s="311"/>
    </row>
    <row r="3229" spans="1:18" s="312" customFormat="1" x14ac:dyDescent="0.3">
      <c r="A3229" s="307">
        <v>3226</v>
      </c>
      <c r="B3229" s="308" t="s">
        <v>5271</v>
      </c>
      <c r="C3229" s="308" t="s">
        <v>1380</v>
      </c>
      <c r="D3229" s="308" t="s">
        <v>1381</v>
      </c>
      <c r="E3229" s="308" t="s">
        <v>1381</v>
      </c>
      <c r="F3229" s="309" t="s">
        <v>12997</v>
      </c>
      <c r="G3229" s="309" t="s">
        <v>13004</v>
      </c>
      <c r="H3229" s="309" t="s">
        <v>13005</v>
      </c>
      <c r="I3229" s="309" t="s">
        <v>5701</v>
      </c>
      <c r="J3229" s="309" t="s">
        <v>15063</v>
      </c>
      <c r="K3229" s="310">
        <v>0.32056000000000001</v>
      </c>
      <c r="L3229" s="310">
        <v>0.32056000000000001</v>
      </c>
      <c r="M3229" s="310">
        <v>0.28808</v>
      </c>
      <c r="N3229" s="310"/>
      <c r="O3229" s="310">
        <f t="shared" si="50"/>
        <v>10.132268530072377</v>
      </c>
      <c r="P3229" s="310">
        <v>10.132268530072375</v>
      </c>
      <c r="Q3229" s="309" t="s">
        <v>15063</v>
      </c>
      <c r="R3229" s="311"/>
    </row>
    <row r="3230" spans="1:18" s="312" customFormat="1" x14ac:dyDescent="0.3">
      <c r="A3230" s="307">
        <v>3227</v>
      </c>
      <c r="B3230" s="308" t="s">
        <v>5271</v>
      </c>
      <c r="C3230" s="308" t="s">
        <v>1380</v>
      </c>
      <c r="D3230" s="308" t="s">
        <v>1381</v>
      </c>
      <c r="E3230" s="308" t="s">
        <v>1381</v>
      </c>
      <c r="F3230" s="309" t="s">
        <v>12997</v>
      </c>
      <c r="G3230" s="309" t="s">
        <v>13006</v>
      </c>
      <c r="H3230" s="309" t="s">
        <v>13007</v>
      </c>
      <c r="I3230" s="309" t="s">
        <v>5701</v>
      </c>
      <c r="J3230" s="309" t="s">
        <v>15063</v>
      </c>
      <c r="K3230" s="310">
        <v>0.48088000000000003</v>
      </c>
      <c r="L3230" s="310">
        <v>0.48088000000000003</v>
      </c>
      <c r="M3230" s="310">
        <v>0.43337389999999998</v>
      </c>
      <c r="N3230" s="310"/>
      <c r="O3230" s="310">
        <f t="shared" si="50"/>
        <v>9.8789926800865189</v>
      </c>
      <c r="P3230" s="310">
        <v>9.8789926800865064</v>
      </c>
      <c r="Q3230" s="309" t="s">
        <v>15063</v>
      </c>
      <c r="R3230" s="311"/>
    </row>
    <row r="3231" spans="1:18" s="312" customFormat="1" x14ac:dyDescent="0.3">
      <c r="A3231" s="307">
        <v>3228</v>
      </c>
      <c r="B3231" s="308" t="s">
        <v>5271</v>
      </c>
      <c r="C3231" s="308" t="s">
        <v>1380</v>
      </c>
      <c r="D3231" s="308" t="s">
        <v>1381</v>
      </c>
      <c r="E3231" s="308" t="s">
        <v>1381</v>
      </c>
      <c r="F3231" s="309" t="s">
        <v>12997</v>
      </c>
      <c r="G3231" s="309" t="s">
        <v>13008</v>
      </c>
      <c r="H3231" s="309" t="s">
        <v>13009</v>
      </c>
      <c r="I3231" s="309" t="s">
        <v>5701</v>
      </c>
      <c r="J3231" s="309" t="s">
        <v>15063</v>
      </c>
      <c r="K3231" s="310">
        <v>0.67726000000000008</v>
      </c>
      <c r="L3231" s="310">
        <v>0.67726000000000008</v>
      </c>
      <c r="M3231" s="310">
        <v>0.61256472000000006</v>
      </c>
      <c r="N3231" s="310"/>
      <c r="O3231" s="310">
        <f t="shared" si="50"/>
        <v>9.5525027315949593</v>
      </c>
      <c r="P3231" s="310">
        <v>9.5525027315949593</v>
      </c>
      <c r="Q3231" s="309" t="s">
        <v>15063</v>
      </c>
      <c r="R3231" s="311"/>
    </row>
    <row r="3232" spans="1:18" s="312" customFormat="1" x14ac:dyDescent="0.3">
      <c r="A3232" s="307">
        <v>3229</v>
      </c>
      <c r="B3232" s="308" t="s">
        <v>5271</v>
      </c>
      <c r="C3232" s="308" t="s">
        <v>1380</v>
      </c>
      <c r="D3232" s="308" t="s">
        <v>1381</v>
      </c>
      <c r="E3232" s="308" t="s">
        <v>1381</v>
      </c>
      <c r="F3232" s="309" t="s">
        <v>12997</v>
      </c>
      <c r="G3232" s="309" t="s">
        <v>13010</v>
      </c>
      <c r="H3232" s="309" t="s">
        <v>13011</v>
      </c>
      <c r="I3232" s="309" t="s">
        <v>5622</v>
      </c>
      <c r="J3232" s="309" t="s">
        <v>15063</v>
      </c>
      <c r="K3232" s="310">
        <v>1.5668600000000001</v>
      </c>
      <c r="L3232" s="310">
        <v>1.5668600000000001</v>
      </c>
      <c r="M3232" s="310">
        <v>1.4440908000000001</v>
      </c>
      <c r="N3232" s="310"/>
      <c r="O3232" s="310">
        <f t="shared" si="50"/>
        <v>7.8353649975109461</v>
      </c>
      <c r="P3232" s="310">
        <v>7.8353649975109292</v>
      </c>
      <c r="Q3232" s="309" t="s">
        <v>15063</v>
      </c>
      <c r="R3232" s="311"/>
    </row>
    <row r="3233" spans="1:18" s="312" customFormat="1" x14ac:dyDescent="0.3">
      <c r="A3233" s="307">
        <v>3230</v>
      </c>
      <c r="B3233" s="308" t="s">
        <v>5271</v>
      </c>
      <c r="C3233" s="308" t="s">
        <v>1380</v>
      </c>
      <c r="D3233" s="308" t="s">
        <v>1381</v>
      </c>
      <c r="E3233" s="308" t="s">
        <v>1381</v>
      </c>
      <c r="F3233" s="309" t="s">
        <v>12997</v>
      </c>
      <c r="G3233" s="309" t="s">
        <v>13012</v>
      </c>
      <c r="H3233" s="309" t="s">
        <v>13013</v>
      </c>
      <c r="I3233" s="309" t="s">
        <v>5701</v>
      </c>
      <c r="J3233" s="309" t="s">
        <v>15063</v>
      </c>
      <c r="K3233" s="310">
        <v>0.50969999999999993</v>
      </c>
      <c r="L3233" s="310">
        <v>0.50969999999999993</v>
      </c>
      <c r="M3233" s="310">
        <v>0.45730599999999999</v>
      </c>
      <c r="N3233" s="310"/>
      <c r="O3233" s="310">
        <f t="shared" si="50"/>
        <v>10.279380027467127</v>
      </c>
      <c r="P3233" s="310">
        <v>10.913175728755121</v>
      </c>
      <c r="Q3233" s="309" t="s">
        <v>15063</v>
      </c>
      <c r="R3233" s="311"/>
    </row>
    <row r="3234" spans="1:18" s="312" customFormat="1" x14ac:dyDescent="0.3">
      <c r="A3234" s="307">
        <v>3231</v>
      </c>
      <c r="B3234" s="308" t="s">
        <v>5271</v>
      </c>
      <c r="C3234" s="308" t="s">
        <v>1380</v>
      </c>
      <c r="D3234" s="308" t="s">
        <v>1381</v>
      </c>
      <c r="E3234" s="308" t="s">
        <v>1381</v>
      </c>
      <c r="F3234" s="309" t="s">
        <v>12997</v>
      </c>
      <c r="G3234" s="309" t="s">
        <v>13014</v>
      </c>
      <c r="H3234" s="309" t="s">
        <v>13015</v>
      </c>
      <c r="I3234" s="309" t="s">
        <v>5706</v>
      </c>
      <c r="J3234" s="309" t="s">
        <v>15063</v>
      </c>
      <c r="K3234" s="310">
        <v>0.31309999999999999</v>
      </c>
      <c r="L3234" s="310">
        <v>0.31309999999999999</v>
      </c>
      <c r="M3234" s="310">
        <v>0.27587620000000002</v>
      </c>
      <c r="N3234" s="310"/>
      <c r="O3234" s="310">
        <f t="shared" si="50"/>
        <v>11.888789524113694</v>
      </c>
      <c r="P3234" s="310">
        <v>37.202439815589294</v>
      </c>
      <c r="Q3234" s="309" t="s">
        <v>15063</v>
      </c>
      <c r="R3234" s="311"/>
    </row>
    <row r="3235" spans="1:18" s="312" customFormat="1" x14ac:dyDescent="0.3">
      <c r="A3235" s="307">
        <v>3232</v>
      </c>
      <c r="B3235" s="308" t="s">
        <v>5271</v>
      </c>
      <c r="C3235" s="308" t="s">
        <v>1380</v>
      </c>
      <c r="D3235" s="308" t="s">
        <v>1381</v>
      </c>
      <c r="E3235" s="308" t="s">
        <v>1381</v>
      </c>
      <c r="F3235" s="309" t="s">
        <v>12997</v>
      </c>
      <c r="G3235" s="309" t="s">
        <v>13016</v>
      </c>
      <c r="H3235" s="309" t="s">
        <v>13017</v>
      </c>
      <c r="I3235" s="309" t="s">
        <v>5701</v>
      </c>
      <c r="J3235" s="309" t="s">
        <v>15063</v>
      </c>
      <c r="K3235" s="310">
        <v>0.65267999999999993</v>
      </c>
      <c r="L3235" s="310">
        <v>0.65267999999999993</v>
      </c>
      <c r="M3235" s="310">
        <v>0.58788299999999993</v>
      </c>
      <c r="N3235" s="310"/>
      <c r="O3235" s="310">
        <f t="shared" si="50"/>
        <v>9.9278359992645715</v>
      </c>
      <c r="P3235" s="310">
        <v>9.9278359992645662</v>
      </c>
      <c r="Q3235" s="309" t="s">
        <v>15063</v>
      </c>
      <c r="R3235" s="311"/>
    </row>
    <row r="3236" spans="1:18" s="312" customFormat="1" x14ac:dyDescent="0.3">
      <c r="A3236" s="307">
        <v>3233</v>
      </c>
      <c r="B3236" s="308" t="s">
        <v>5271</v>
      </c>
      <c r="C3236" s="308" t="s">
        <v>1380</v>
      </c>
      <c r="D3236" s="308" t="s">
        <v>1381</v>
      </c>
      <c r="E3236" s="308" t="s">
        <v>1381</v>
      </c>
      <c r="F3236" s="309" t="s">
        <v>12997</v>
      </c>
      <c r="G3236" s="309" t="s">
        <v>13018</v>
      </c>
      <c r="H3236" s="309" t="s">
        <v>13019</v>
      </c>
      <c r="I3236" s="309" t="s">
        <v>5706</v>
      </c>
      <c r="J3236" s="309" t="s">
        <v>15063</v>
      </c>
      <c r="K3236" s="310">
        <v>0.17391999999999999</v>
      </c>
      <c r="L3236" s="310">
        <v>0.17391999999999999</v>
      </c>
      <c r="M3236" s="310">
        <v>0.15081899999999998</v>
      </c>
      <c r="N3236" s="310"/>
      <c r="O3236" s="310">
        <f t="shared" si="50"/>
        <v>13.282543698252077</v>
      </c>
      <c r="P3236" s="310">
        <v>17.368732344128912</v>
      </c>
      <c r="Q3236" s="309" t="s">
        <v>15063</v>
      </c>
      <c r="R3236" s="311"/>
    </row>
    <row r="3237" spans="1:18" s="312" customFormat="1" x14ac:dyDescent="0.3">
      <c r="A3237" s="307">
        <v>3234</v>
      </c>
      <c r="B3237" s="308" t="s">
        <v>5271</v>
      </c>
      <c r="C3237" s="308" t="s">
        <v>1380</v>
      </c>
      <c r="D3237" s="308" t="s">
        <v>1381</v>
      </c>
      <c r="E3237" s="308" t="s">
        <v>1381</v>
      </c>
      <c r="F3237" s="309" t="s">
        <v>12997</v>
      </c>
      <c r="G3237" s="309" t="s">
        <v>13020</v>
      </c>
      <c r="H3237" s="309" t="s">
        <v>11027</v>
      </c>
      <c r="I3237" s="309" t="s">
        <v>5706</v>
      </c>
      <c r="J3237" s="309" t="s">
        <v>15063</v>
      </c>
      <c r="K3237" s="310">
        <v>1.1276000000000002</v>
      </c>
      <c r="L3237" s="310">
        <v>1.1276000000000002</v>
      </c>
      <c r="M3237" s="310">
        <v>1.01075816</v>
      </c>
      <c r="N3237" s="310"/>
      <c r="O3237" s="310">
        <f t="shared" si="50"/>
        <v>10.361993614757022</v>
      </c>
      <c r="P3237" s="310">
        <v>10.361993614757026</v>
      </c>
      <c r="Q3237" s="309" t="s">
        <v>15063</v>
      </c>
      <c r="R3237" s="311"/>
    </row>
    <row r="3238" spans="1:18" s="312" customFormat="1" x14ac:dyDescent="0.3">
      <c r="A3238" s="307">
        <v>3235</v>
      </c>
      <c r="B3238" s="308" t="s">
        <v>5271</v>
      </c>
      <c r="C3238" s="308" t="s">
        <v>1380</v>
      </c>
      <c r="D3238" s="308" t="s">
        <v>1381</v>
      </c>
      <c r="E3238" s="308" t="s">
        <v>1381</v>
      </c>
      <c r="F3238" s="309" t="s">
        <v>5564</v>
      </c>
      <c r="G3238" s="309" t="s">
        <v>13021</v>
      </c>
      <c r="H3238" s="309" t="s">
        <v>13022</v>
      </c>
      <c r="I3238" s="309" t="s">
        <v>5701</v>
      </c>
      <c r="J3238" s="309" t="s">
        <v>15063</v>
      </c>
      <c r="K3238" s="310">
        <v>0.66390000000000005</v>
      </c>
      <c r="L3238" s="310">
        <v>0.66390000000000005</v>
      </c>
      <c r="M3238" s="310">
        <v>0.59726000000000001</v>
      </c>
      <c r="N3238" s="310"/>
      <c r="O3238" s="310">
        <f t="shared" si="50"/>
        <v>10.037656273535175</v>
      </c>
      <c r="P3238" s="310">
        <v>10.195856463206109</v>
      </c>
      <c r="Q3238" s="309" t="s">
        <v>15063</v>
      </c>
      <c r="R3238" s="311"/>
    </row>
    <row r="3239" spans="1:18" s="312" customFormat="1" x14ac:dyDescent="0.3">
      <c r="A3239" s="307">
        <v>3236</v>
      </c>
      <c r="B3239" s="308" t="s">
        <v>5271</v>
      </c>
      <c r="C3239" s="308" t="s">
        <v>1380</v>
      </c>
      <c r="D3239" s="308" t="s">
        <v>1381</v>
      </c>
      <c r="E3239" s="308" t="s">
        <v>1381</v>
      </c>
      <c r="F3239" s="309" t="s">
        <v>5564</v>
      </c>
      <c r="G3239" s="309" t="s">
        <v>13023</v>
      </c>
      <c r="H3239" s="309" t="s">
        <v>13024</v>
      </c>
      <c r="I3239" s="309" t="s">
        <v>5622</v>
      </c>
      <c r="J3239" s="309" t="s">
        <v>15063</v>
      </c>
      <c r="K3239" s="310">
        <v>0.56972</v>
      </c>
      <c r="L3239" s="310">
        <v>0.56972</v>
      </c>
      <c r="M3239" s="310">
        <v>0.49189624799999998</v>
      </c>
      <c r="N3239" s="310"/>
      <c r="O3239" s="310">
        <f t="shared" si="50"/>
        <v>13.660000000000002</v>
      </c>
      <c r="P3239" s="310">
        <v>13.660000000000016</v>
      </c>
      <c r="Q3239" s="309" t="s">
        <v>15063</v>
      </c>
      <c r="R3239" s="311"/>
    </row>
    <row r="3240" spans="1:18" s="312" customFormat="1" x14ac:dyDescent="0.3">
      <c r="A3240" s="307">
        <v>3237</v>
      </c>
      <c r="B3240" s="308" t="s">
        <v>5271</v>
      </c>
      <c r="C3240" s="308" t="s">
        <v>1380</v>
      </c>
      <c r="D3240" s="308" t="s">
        <v>1381</v>
      </c>
      <c r="E3240" s="308" t="s">
        <v>1381</v>
      </c>
      <c r="F3240" s="309" t="s">
        <v>5564</v>
      </c>
      <c r="G3240" s="309" t="s">
        <v>13025</v>
      </c>
      <c r="H3240" s="309" t="s">
        <v>13026</v>
      </c>
      <c r="I3240" s="309" t="s">
        <v>5701</v>
      </c>
      <c r="J3240" s="309" t="s">
        <v>15063</v>
      </c>
      <c r="K3240" s="310">
        <v>0.62804000000000004</v>
      </c>
      <c r="L3240" s="310">
        <v>0.62804000000000004</v>
      </c>
      <c r="M3240" s="310">
        <v>0.56316235000000003</v>
      </c>
      <c r="N3240" s="310"/>
      <c r="O3240" s="310">
        <f t="shared" si="50"/>
        <v>10.330178014139227</v>
      </c>
      <c r="P3240" s="310">
        <v>10.330178014139225</v>
      </c>
      <c r="Q3240" s="309" t="s">
        <v>15063</v>
      </c>
      <c r="R3240" s="311"/>
    </row>
    <row r="3241" spans="1:18" s="312" customFormat="1" x14ac:dyDescent="0.3">
      <c r="A3241" s="307">
        <v>3238</v>
      </c>
      <c r="B3241" s="308" t="s">
        <v>5271</v>
      </c>
      <c r="C3241" s="308" t="s">
        <v>1380</v>
      </c>
      <c r="D3241" s="308" t="s">
        <v>1381</v>
      </c>
      <c r="E3241" s="308" t="s">
        <v>1381</v>
      </c>
      <c r="F3241" s="309" t="s">
        <v>5564</v>
      </c>
      <c r="G3241" s="309" t="s">
        <v>13027</v>
      </c>
      <c r="H3241" s="309" t="s">
        <v>13028</v>
      </c>
      <c r="I3241" s="309" t="s">
        <v>5701</v>
      </c>
      <c r="J3241" s="309" t="s">
        <v>15063</v>
      </c>
      <c r="K3241" s="310">
        <v>0.29937999999999998</v>
      </c>
      <c r="L3241" s="310">
        <v>0.29937999999999998</v>
      </c>
      <c r="M3241" s="310">
        <v>0.26878999999999997</v>
      </c>
      <c r="N3241" s="310"/>
      <c r="O3241" s="310">
        <f t="shared" si="50"/>
        <v>10.217783419066073</v>
      </c>
      <c r="P3241" s="310">
        <v>10.217783419066073</v>
      </c>
      <c r="Q3241" s="309" t="s">
        <v>15063</v>
      </c>
      <c r="R3241" s="311"/>
    </row>
    <row r="3242" spans="1:18" s="312" customFormat="1" x14ac:dyDescent="0.3">
      <c r="A3242" s="307">
        <v>3239</v>
      </c>
      <c r="B3242" s="308" t="s">
        <v>5271</v>
      </c>
      <c r="C3242" s="308" t="s">
        <v>1380</v>
      </c>
      <c r="D3242" s="308" t="s">
        <v>1381</v>
      </c>
      <c r="E3242" s="308" t="s">
        <v>1381</v>
      </c>
      <c r="F3242" s="309" t="s">
        <v>5564</v>
      </c>
      <c r="G3242" s="309" t="s">
        <v>13029</v>
      </c>
      <c r="H3242" s="309" t="s">
        <v>13030</v>
      </c>
      <c r="I3242" s="309" t="s">
        <v>5701</v>
      </c>
      <c r="J3242" s="309" t="s">
        <v>15063</v>
      </c>
      <c r="K3242" s="310">
        <v>1.2432099999999999</v>
      </c>
      <c r="L3242" s="310">
        <v>1.2432099999999999</v>
      </c>
      <c r="M3242" s="310">
        <v>1.070030847</v>
      </c>
      <c r="N3242" s="310"/>
      <c r="O3242" s="310">
        <f t="shared" si="50"/>
        <v>13.929999999999998</v>
      </c>
      <c r="P3242" s="310">
        <v>14.371314684388892</v>
      </c>
      <c r="Q3242" s="309" t="s">
        <v>15063</v>
      </c>
      <c r="R3242" s="311"/>
    </row>
    <row r="3243" spans="1:18" s="312" customFormat="1" x14ac:dyDescent="0.3">
      <c r="A3243" s="307">
        <v>3240</v>
      </c>
      <c r="B3243" s="308" t="s">
        <v>5271</v>
      </c>
      <c r="C3243" s="308" t="s">
        <v>1380</v>
      </c>
      <c r="D3243" s="308" t="s">
        <v>1381</v>
      </c>
      <c r="E3243" s="308" t="s">
        <v>1381</v>
      </c>
      <c r="F3243" s="309" t="s">
        <v>5564</v>
      </c>
      <c r="G3243" s="309" t="s">
        <v>13031</v>
      </c>
      <c r="H3243" s="309" t="s">
        <v>13032</v>
      </c>
      <c r="I3243" s="309" t="s">
        <v>5706</v>
      </c>
      <c r="J3243" s="309" t="s">
        <v>15063</v>
      </c>
      <c r="K3243" s="310">
        <v>7.0120000000000002E-2</v>
      </c>
      <c r="L3243" s="310">
        <v>7.0120000000000002E-2</v>
      </c>
      <c r="M3243" s="310">
        <v>6.2198500000000004E-2</v>
      </c>
      <c r="N3243" s="310"/>
      <c r="O3243" s="310">
        <f t="shared" si="50"/>
        <v>11.297062179121504</v>
      </c>
      <c r="P3243" s="310">
        <v>43.680439783429449</v>
      </c>
      <c r="Q3243" s="309" t="s">
        <v>15063</v>
      </c>
      <c r="R3243" s="311"/>
    </row>
    <row r="3244" spans="1:18" s="312" customFormat="1" x14ac:dyDescent="0.3">
      <c r="A3244" s="307">
        <v>3241</v>
      </c>
      <c r="B3244" s="308" t="s">
        <v>5271</v>
      </c>
      <c r="C3244" s="308" t="s">
        <v>1380</v>
      </c>
      <c r="D3244" s="308" t="s">
        <v>1381</v>
      </c>
      <c r="E3244" s="308" t="s">
        <v>1381</v>
      </c>
      <c r="F3244" s="309" t="s">
        <v>5564</v>
      </c>
      <c r="G3244" s="309" t="s">
        <v>13033</v>
      </c>
      <c r="H3244" s="309" t="s">
        <v>13034</v>
      </c>
      <c r="I3244" s="309" t="s">
        <v>5706</v>
      </c>
      <c r="J3244" s="309" t="s">
        <v>15063</v>
      </c>
      <c r="K3244" s="310">
        <v>0.4698</v>
      </c>
      <c r="L3244" s="310">
        <v>0.4698</v>
      </c>
      <c r="M3244" s="310">
        <v>0.40392599999999995</v>
      </c>
      <c r="N3244" s="310"/>
      <c r="O3244" s="310">
        <f t="shared" si="50"/>
        <v>14.021711366538961</v>
      </c>
      <c r="P3244" s="310">
        <v>14.021711366538947</v>
      </c>
      <c r="Q3244" s="309" t="s">
        <v>15063</v>
      </c>
      <c r="R3244" s="311"/>
    </row>
    <row r="3245" spans="1:18" s="312" customFormat="1" x14ac:dyDescent="0.3">
      <c r="A3245" s="307">
        <v>3242</v>
      </c>
      <c r="B3245" s="308" t="s">
        <v>5271</v>
      </c>
      <c r="C3245" s="308" t="s">
        <v>1380</v>
      </c>
      <c r="D3245" s="308" t="s">
        <v>1381</v>
      </c>
      <c r="E3245" s="308" t="s">
        <v>1381</v>
      </c>
      <c r="F3245" s="309" t="s">
        <v>5564</v>
      </c>
      <c r="G3245" s="309" t="s">
        <v>13035</v>
      </c>
      <c r="H3245" s="309" t="s">
        <v>13036</v>
      </c>
      <c r="I3245" s="309" t="s">
        <v>5706</v>
      </c>
      <c r="J3245" s="309" t="s">
        <v>15063</v>
      </c>
      <c r="K3245" s="310">
        <v>0.45340000000000003</v>
      </c>
      <c r="L3245" s="310">
        <v>0.45340000000000003</v>
      </c>
      <c r="M3245" s="310">
        <v>0.39254800000000001</v>
      </c>
      <c r="N3245" s="310"/>
      <c r="O3245" s="310">
        <f t="shared" si="50"/>
        <v>13.421261579179536</v>
      </c>
      <c r="P3245" s="310">
        <v>46.77686867728054</v>
      </c>
      <c r="Q3245" s="309" t="s">
        <v>15063</v>
      </c>
      <c r="R3245" s="311"/>
    </row>
    <row r="3246" spans="1:18" s="312" customFormat="1" x14ac:dyDescent="0.3">
      <c r="A3246" s="307">
        <v>3243</v>
      </c>
      <c r="B3246" s="308" t="s">
        <v>5271</v>
      </c>
      <c r="C3246" s="308" t="s">
        <v>1380</v>
      </c>
      <c r="D3246" s="308" t="s">
        <v>1381</v>
      </c>
      <c r="E3246" s="308" t="s">
        <v>13979</v>
      </c>
      <c r="F3246" s="309" t="s">
        <v>13037</v>
      </c>
      <c r="G3246" s="309" t="s">
        <v>13038</v>
      </c>
      <c r="H3246" s="309" t="s">
        <v>13039</v>
      </c>
      <c r="I3246" s="309" t="s">
        <v>5701</v>
      </c>
      <c r="J3246" s="309" t="s">
        <v>15063</v>
      </c>
      <c r="K3246" s="310">
        <v>0.45024000000000003</v>
      </c>
      <c r="L3246" s="310">
        <v>0.45024000000000003</v>
      </c>
      <c r="M3246" s="310">
        <v>0.4055105</v>
      </c>
      <c r="N3246" s="310"/>
      <c r="O3246" s="310">
        <f t="shared" si="50"/>
        <v>9.9345904406538796</v>
      </c>
      <c r="P3246" s="310">
        <v>9.9345904406538779</v>
      </c>
      <c r="Q3246" s="309" t="s">
        <v>15063</v>
      </c>
      <c r="R3246" s="311"/>
    </row>
    <row r="3247" spans="1:18" s="312" customFormat="1" x14ac:dyDescent="0.3">
      <c r="A3247" s="307">
        <v>3244</v>
      </c>
      <c r="B3247" s="308" t="s">
        <v>5271</v>
      </c>
      <c r="C3247" s="308" t="s">
        <v>1380</v>
      </c>
      <c r="D3247" s="308" t="s">
        <v>1381</v>
      </c>
      <c r="E3247" s="308" t="s">
        <v>13979</v>
      </c>
      <c r="F3247" s="309" t="s">
        <v>13037</v>
      </c>
      <c r="G3247" s="309" t="s">
        <v>13040</v>
      </c>
      <c r="H3247" s="309" t="s">
        <v>13041</v>
      </c>
      <c r="I3247" s="309" t="s">
        <v>5701</v>
      </c>
      <c r="J3247" s="309" t="s">
        <v>15063</v>
      </c>
      <c r="K3247" s="310">
        <v>0.71623999999999999</v>
      </c>
      <c r="L3247" s="310">
        <v>0.71623999999999999</v>
      </c>
      <c r="M3247" s="310">
        <v>0.64511600000000002</v>
      </c>
      <c r="N3247" s="310"/>
      <c r="O3247" s="310">
        <f t="shared" si="50"/>
        <v>9.9301909974310245</v>
      </c>
      <c r="P3247" s="310">
        <v>9.930190997431021</v>
      </c>
      <c r="Q3247" s="309" t="s">
        <v>15063</v>
      </c>
      <c r="R3247" s="311"/>
    </row>
    <row r="3248" spans="1:18" s="312" customFormat="1" x14ac:dyDescent="0.3">
      <c r="A3248" s="307">
        <v>3245</v>
      </c>
      <c r="B3248" s="308" t="s">
        <v>5271</v>
      </c>
      <c r="C3248" s="308" t="s">
        <v>1380</v>
      </c>
      <c r="D3248" s="308" t="s">
        <v>1381</v>
      </c>
      <c r="E3248" s="308" t="s">
        <v>13979</v>
      </c>
      <c r="F3248" s="309" t="s">
        <v>13037</v>
      </c>
      <c r="G3248" s="309" t="s">
        <v>13042</v>
      </c>
      <c r="H3248" s="309" t="s">
        <v>13043</v>
      </c>
      <c r="I3248" s="309" t="s">
        <v>5701</v>
      </c>
      <c r="J3248" s="309" t="s">
        <v>15063</v>
      </c>
      <c r="K3248" s="310">
        <v>0.61175999999999997</v>
      </c>
      <c r="L3248" s="310">
        <v>0.61175999999999997</v>
      </c>
      <c r="M3248" s="310">
        <v>0.5519115</v>
      </c>
      <c r="N3248" s="310"/>
      <c r="O3248" s="310">
        <f t="shared" si="50"/>
        <v>9.783003138485677</v>
      </c>
      <c r="P3248" s="310">
        <v>9.7830031384856682</v>
      </c>
      <c r="Q3248" s="309" t="s">
        <v>15063</v>
      </c>
      <c r="R3248" s="311"/>
    </row>
    <row r="3249" spans="1:18" s="312" customFormat="1" x14ac:dyDescent="0.3">
      <c r="A3249" s="307">
        <v>3246</v>
      </c>
      <c r="B3249" s="308" t="s">
        <v>5271</v>
      </c>
      <c r="C3249" s="308" t="s">
        <v>1380</v>
      </c>
      <c r="D3249" s="308" t="s">
        <v>1381</v>
      </c>
      <c r="E3249" s="308" t="s">
        <v>13979</v>
      </c>
      <c r="F3249" s="309" t="s">
        <v>13037</v>
      </c>
      <c r="G3249" s="309" t="s">
        <v>13044</v>
      </c>
      <c r="H3249" s="309" t="s">
        <v>13045</v>
      </c>
      <c r="I3249" s="309" t="s">
        <v>5701</v>
      </c>
      <c r="J3249" s="309" t="s">
        <v>15063</v>
      </c>
      <c r="K3249" s="310">
        <v>0</v>
      </c>
      <c r="L3249" s="310">
        <v>0</v>
      </c>
      <c r="M3249" s="310">
        <v>0.16020899999999999</v>
      </c>
      <c r="N3249" s="310"/>
      <c r="O3249" s="310" t="e">
        <f t="shared" si="50"/>
        <v>#DIV/0!</v>
      </c>
      <c r="P3249" s="310" t="e">
        <v>#DIV/0!</v>
      </c>
      <c r="Q3249" s="309" t="s">
        <v>15063</v>
      </c>
      <c r="R3249" s="311"/>
    </row>
    <row r="3250" spans="1:18" s="312" customFormat="1" x14ac:dyDescent="0.3">
      <c r="A3250" s="307">
        <v>3247</v>
      </c>
      <c r="B3250" s="308" t="s">
        <v>5271</v>
      </c>
      <c r="C3250" s="308" t="s">
        <v>1380</v>
      </c>
      <c r="D3250" s="308" t="s">
        <v>1381</v>
      </c>
      <c r="E3250" s="308" t="s">
        <v>13979</v>
      </c>
      <c r="F3250" s="309" t="s">
        <v>13037</v>
      </c>
      <c r="G3250" s="309" t="s">
        <v>13046</v>
      </c>
      <c r="H3250" s="309" t="s">
        <v>13047</v>
      </c>
      <c r="I3250" s="309" t="s">
        <v>5701</v>
      </c>
      <c r="J3250" s="309" t="s">
        <v>15063</v>
      </c>
      <c r="K3250" s="310">
        <v>1.3552</v>
      </c>
      <c r="L3250" s="310">
        <v>1.3552</v>
      </c>
      <c r="M3250" s="310">
        <v>1.220513</v>
      </c>
      <c r="N3250" s="310"/>
      <c r="O3250" s="310">
        <f t="shared" si="50"/>
        <v>9.9385330578512399</v>
      </c>
      <c r="P3250" s="310">
        <v>9.9385330578512399</v>
      </c>
      <c r="Q3250" s="309" t="s">
        <v>15063</v>
      </c>
      <c r="R3250" s="311"/>
    </row>
    <row r="3251" spans="1:18" s="312" customFormat="1" x14ac:dyDescent="0.3">
      <c r="A3251" s="307">
        <v>3248</v>
      </c>
      <c r="B3251" s="308" t="s">
        <v>5271</v>
      </c>
      <c r="C3251" s="308" t="s">
        <v>1380</v>
      </c>
      <c r="D3251" s="308" t="s">
        <v>1381</v>
      </c>
      <c r="E3251" s="308" t="s">
        <v>13979</v>
      </c>
      <c r="F3251" s="309" t="s">
        <v>13037</v>
      </c>
      <c r="G3251" s="309" t="s">
        <v>13048</v>
      </c>
      <c r="H3251" s="309" t="s">
        <v>13049</v>
      </c>
      <c r="I3251" s="309" t="s">
        <v>5701</v>
      </c>
      <c r="J3251" s="309" t="s">
        <v>15063</v>
      </c>
      <c r="K3251" s="310">
        <v>1.27556</v>
      </c>
      <c r="L3251" s="310">
        <v>1.27556</v>
      </c>
      <c r="M3251" s="310">
        <v>1.1497139999999999</v>
      </c>
      <c r="N3251" s="310"/>
      <c r="O3251" s="310">
        <f t="shared" si="50"/>
        <v>9.8659412336542474</v>
      </c>
      <c r="P3251" s="310">
        <v>9.8659412336542509</v>
      </c>
      <c r="Q3251" s="309" t="s">
        <v>15063</v>
      </c>
      <c r="R3251" s="311"/>
    </row>
    <row r="3252" spans="1:18" s="312" customFormat="1" x14ac:dyDescent="0.3">
      <c r="A3252" s="307">
        <v>3249</v>
      </c>
      <c r="B3252" s="308" t="s">
        <v>5271</v>
      </c>
      <c r="C3252" s="308" t="s">
        <v>1380</v>
      </c>
      <c r="D3252" s="308" t="s">
        <v>1381</v>
      </c>
      <c r="E3252" s="308" t="s">
        <v>13979</v>
      </c>
      <c r="F3252" s="309" t="s">
        <v>13037</v>
      </c>
      <c r="G3252" s="309" t="s">
        <v>13050</v>
      </c>
      <c r="H3252" s="309" t="s">
        <v>13051</v>
      </c>
      <c r="I3252" s="309" t="s">
        <v>5706</v>
      </c>
      <c r="J3252" s="309" t="s">
        <v>15063</v>
      </c>
      <c r="K3252" s="310">
        <v>4.6760000000000003E-2</v>
      </c>
      <c r="L3252" s="310">
        <v>4.6760000000000003E-2</v>
      </c>
      <c r="M3252" s="310">
        <v>4.1140999999999997E-2</v>
      </c>
      <c r="N3252" s="310"/>
      <c r="O3252" s="310">
        <f t="shared" si="50"/>
        <v>12.016680923866565</v>
      </c>
      <c r="P3252" s="310">
        <v>27.59861119834417</v>
      </c>
      <c r="Q3252" s="309" t="s">
        <v>15063</v>
      </c>
      <c r="R3252" s="311"/>
    </row>
    <row r="3253" spans="1:18" s="312" customFormat="1" x14ac:dyDescent="0.3">
      <c r="A3253" s="307">
        <v>3250</v>
      </c>
      <c r="B3253" s="308" t="s">
        <v>5271</v>
      </c>
      <c r="C3253" s="308" t="s">
        <v>1380</v>
      </c>
      <c r="D3253" s="308" t="s">
        <v>1381</v>
      </c>
      <c r="E3253" s="308" t="s">
        <v>13979</v>
      </c>
      <c r="F3253" s="309" t="s">
        <v>13037</v>
      </c>
      <c r="G3253" s="309" t="s">
        <v>13052</v>
      </c>
      <c r="H3253" s="309" t="s">
        <v>13053</v>
      </c>
      <c r="I3253" s="309" t="s">
        <v>5701</v>
      </c>
      <c r="J3253" s="309" t="s">
        <v>15063</v>
      </c>
      <c r="K3253" s="310">
        <v>0.71082000000000001</v>
      </c>
      <c r="L3253" s="310">
        <v>0.71082000000000001</v>
      </c>
      <c r="M3253" s="310">
        <v>0.63901849999999993</v>
      </c>
      <c r="N3253" s="310"/>
      <c r="O3253" s="310">
        <f t="shared" si="50"/>
        <v>10.101221124898016</v>
      </c>
      <c r="P3253" s="310">
        <v>10.101221124898018</v>
      </c>
      <c r="Q3253" s="309" t="s">
        <v>15063</v>
      </c>
      <c r="R3253" s="311"/>
    </row>
    <row r="3254" spans="1:18" s="312" customFormat="1" x14ac:dyDescent="0.3">
      <c r="A3254" s="307">
        <v>3251</v>
      </c>
      <c r="B3254" s="308" t="s">
        <v>5271</v>
      </c>
      <c r="C3254" s="308" t="s">
        <v>1380</v>
      </c>
      <c r="D3254" s="308" t="s">
        <v>1381</v>
      </c>
      <c r="E3254" s="308" t="s">
        <v>13979</v>
      </c>
      <c r="F3254" s="309" t="s">
        <v>13037</v>
      </c>
      <c r="G3254" s="309" t="s">
        <v>13054</v>
      </c>
      <c r="H3254" s="309" t="s">
        <v>13055</v>
      </c>
      <c r="I3254" s="309" t="s">
        <v>5701</v>
      </c>
      <c r="J3254" s="309" t="s">
        <v>15063</v>
      </c>
      <c r="K3254" s="310">
        <v>0.35131999999999997</v>
      </c>
      <c r="L3254" s="310">
        <v>0.35131999999999997</v>
      </c>
      <c r="M3254" s="310">
        <v>0.31632899999999997</v>
      </c>
      <c r="N3254" s="310"/>
      <c r="O3254" s="310">
        <f t="shared" si="50"/>
        <v>9.9598656495502667</v>
      </c>
      <c r="P3254" s="310">
        <v>9.9598656495502702</v>
      </c>
      <c r="Q3254" s="309" t="s">
        <v>15063</v>
      </c>
      <c r="R3254" s="311"/>
    </row>
    <row r="3255" spans="1:18" s="312" customFormat="1" x14ac:dyDescent="0.3">
      <c r="A3255" s="307">
        <v>3252</v>
      </c>
      <c r="B3255" s="308" t="s">
        <v>5271</v>
      </c>
      <c r="C3255" s="308" t="s">
        <v>1380</v>
      </c>
      <c r="D3255" s="308" t="s">
        <v>1381</v>
      </c>
      <c r="E3255" s="308" t="s">
        <v>13979</v>
      </c>
      <c r="F3255" s="309" t="s">
        <v>13037</v>
      </c>
      <c r="G3255" s="309" t="s">
        <v>13056</v>
      </c>
      <c r="H3255" s="309" t="s">
        <v>13057</v>
      </c>
      <c r="I3255" s="309" t="s">
        <v>5701</v>
      </c>
      <c r="J3255" s="309" t="s">
        <v>15063</v>
      </c>
      <c r="K3255" s="310">
        <v>0.27124000000000004</v>
      </c>
      <c r="L3255" s="310">
        <v>0.27124000000000004</v>
      </c>
      <c r="M3255" s="310">
        <v>0.244557</v>
      </c>
      <c r="N3255" s="310"/>
      <c r="O3255" s="310">
        <f t="shared" si="50"/>
        <v>9.8374133608612429</v>
      </c>
      <c r="P3255" s="310">
        <v>9.8374133608612464</v>
      </c>
      <c r="Q3255" s="309" t="s">
        <v>15063</v>
      </c>
      <c r="R3255" s="311"/>
    </row>
    <row r="3256" spans="1:18" s="312" customFormat="1" x14ac:dyDescent="0.3">
      <c r="A3256" s="307">
        <v>3253</v>
      </c>
      <c r="B3256" s="308" t="s">
        <v>5271</v>
      </c>
      <c r="C3256" s="308" t="s">
        <v>1380</v>
      </c>
      <c r="D3256" s="308" t="s">
        <v>1381</v>
      </c>
      <c r="E3256" s="308" t="s">
        <v>13979</v>
      </c>
      <c r="F3256" s="309" t="s">
        <v>13037</v>
      </c>
      <c r="G3256" s="309" t="s">
        <v>13058</v>
      </c>
      <c r="H3256" s="309" t="s">
        <v>13059</v>
      </c>
      <c r="I3256" s="309" t="s">
        <v>5701</v>
      </c>
      <c r="J3256" s="309" t="s">
        <v>15063</v>
      </c>
      <c r="K3256" s="310">
        <v>0.32072000000000001</v>
      </c>
      <c r="L3256" s="310">
        <v>0.32072000000000001</v>
      </c>
      <c r="M3256" s="310">
        <v>0.28673099999999996</v>
      </c>
      <c r="N3256" s="310"/>
      <c r="O3256" s="310">
        <f t="shared" si="50"/>
        <v>10.597717635320542</v>
      </c>
      <c r="P3256" s="310">
        <v>10.597717635320548</v>
      </c>
      <c r="Q3256" s="309" t="s">
        <v>15063</v>
      </c>
      <c r="R3256" s="311"/>
    </row>
    <row r="3257" spans="1:18" s="312" customFormat="1" x14ac:dyDescent="0.3">
      <c r="A3257" s="307">
        <v>3254</v>
      </c>
      <c r="B3257" s="308" t="s">
        <v>5271</v>
      </c>
      <c r="C3257" s="308" t="s">
        <v>1380</v>
      </c>
      <c r="D3257" s="308" t="s">
        <v>1381</v>
      </c>
      <c r="E3257" s="308" t="s">
        <v>13979</v>
      </c>
      <c r="F3257" s="309" t="s">
        <v>13037</v>
      </c>
      <c r="G3257" s="309" t="s">
        <v>13060</v>
      </c>
      <c r="H3257" s="309" t="s">
        <v>13061</v>
      </c>
      <c r="I3257" s="309" t="s">
        <v>5706</v>
      </c>
      <c r="J3257" s="309" t="s">
        <v>15063</v>
      </c>
      <c r="K3257" s="310">
        <v>0.48788999999999999</v>
      </c>
      <c r="L3257" s="310">
        <v>0.48788999999999999</v>
      </c>
      <c r="M3257" s="310">
        <v>0.42460349999999997</v>
      </c>
      <c r="N3257" s="310"/>
      <c r="O3257" s="310">
        <f t="shared" si="50"/>
        <v>12.971468978663228</v>
      </c>
      <c r="P3257" s="310">
        <v>13.9492217745667</v>
      </c>
      <c r="Q3257" s="309" t="s">
        <v>15063</v>
      </c>
      <c r="R3257" s="311"/>
    </row>
    <row r="3258" spans="1:18" s="312" customFormat="1" x14ac:dyDescent="0.3">
      <c r="A3258" s="307">
        <v>3255</v>
      </c>
      <c r="B3258" s="308" t="s">
        <v>5271</v>
      </c>
      <c r="C3258" s="308" t="s">
        <v>1380</v>
      </c>
      <c r="D3258" s="308" t="s">
        <v>1381</v>
      </c>
      <c r="E3258" s="308" t="s">
        <v>13979</v>
      </c>
      <c r="F3258" s="309" t="s">
        <v>13037</v>
      </c>
      <c r="G3258" s="309" t="s">
        <v>13062</v>
      </c>
      <c r="H3258" s="309" t="s">
        <v>13063</v>
      </c>
      <c r="I3258" s="309" t="s">
        <v>5706</v>
      </c>
      <c r="J3258" s="309" t="s">
        <v>15063</v>
      </c>
      <c r="K3258" s="310">
        <v>0.20512999999999998</v>
      </c>
      <c r="L3258" s="310">
        <v>0.20512999999999998</v>
      </c>
      <c r="M3258" s="310">
        <v>0.19085299999999999</v>
      </c>
      <c r="N3258" s="310"/>
      <c r="O3258" s="310">
        <f t="shared" si="50"/>
        <v>6.9599766002047412</v>
      </c>
      <c r="P3258" s="310">
        <v>13.856983792701815</v>
      </c>
      <c r="Q3258" s="309" t="s">
        <v>15063</v>
      </c>
      <c r="R3258" s="311"/>
    </row>
    <row r="3259" spans="1:18" s="312" customFormat="1" x14ac:dyDescent="0.3">
      <c r="A3259" s="307">
        <v>3256</v>
      </c>
      <c r="B3259" s="308" t="s">
        <v>5271</v>
      </c>
      <c r="C3259" s="308" t="s">
        <v>1380</v>
      </c>
      <c r="D3259" s="308" t="s">
        <v>1381</v>
      </c>
      <c r="E3259" s="308" t="s">
        <v>13979</v>
      </c>
      <c r="F3259" s="309" t="s">
        <v>13037</v>
      </c>
      <c r="G3259" s="309" t="s">
        <v>13064</v>
      </c>
      <c r="H3259" s="309" t="s">
        <v>13065</v>
      </c>
      <c r="I3259" s="309" t="s">
        <v>5706</v>
      </c>
      <c r="J3259" s="309" t="s">
        <v>15063</v>
      </c>
      <c r="K3259" s="310">
        <v>0.18508999999999998</v>
      </c>
      <c r="L3259" s="310">
        <v>0.18508999999999998</v>
      </c>
      <c r="M3259" s="310">
        <v>0.161361</v>
      </c>
      <c r="N3259" s="310"/>
      <c r="O3259" s="310">
        <f t="shared" si="50"/>
        <v>12.820249608298653</v>
      </c>
      <c r="P3259" s="310">
        <v>12.820249608298651</v>
      </c>
      <c r="Q3259" s="309" t="s">
        <v>15063</v>
      </c>
      <c r="R3259" s="311"/>
    </row>
    <row r="3260" spans="1:18" s="312" customFormat="1" x14ac:dyDescent="0.3">
      <c r="A3260" s="307">
        <v>3257</v>
      </c>
      <c r="B3260" s="308" t="s">
        <v>5271</v>
      </c>
      <c r="C3260" s="308" t="s">
        <v>1380</v>
      </c>
      <c r="D3260" s="308" t="s">
        <v>1381</v>
      </c>
      <c r="E3260" s="308" t="s">
        <v>13979</v>
      </c>
      <c r="F3260" s="309" t="s">
        <v>13037</v>
      </c>
      <c r="G3260" s="309" t="s">
        <v>13066</v>
      </c>
      <c r="H3260" s="309" t="s">
        <v>13067</v>
      </c>
      <c r="I3260" s="309" t="s">
        <v>5706</v>
      </c>
      <c r="J3260" s="309" t="s">
        <v>15063</v>
      </c>
      <c r="K3260" s="310">
        <v>0.41550000000000004</v>
      </c>
      <c r="L3260" s="310">
        <v>0.41550000000000004</v>
      </c>
      <c r="M3260" s="310">
        <v>0.36807649999999997</v>
      </c>
      <c r="N3260" s="310"/>
      <c r="O3260" s="310">
        <f t="shared" si="50"/>
        <v>11.413598074608919</v>
      </c>
      <c r="P3260" s="310">
        <v>11.413598074608922</v>
      </c>
      <c r="Q3260" s="309" t="s">
        <v>15063</v>
      </c>
      <c r="R3260" s="311"/>
    </row>
    <row r="3261" spans="1:18" s="312" customFormat="1" x14ac:dyDescent="0.3">
      <c r="A3261" s="307">
        <v>3258</v>
      </c>
      <c r="B3261" s="308" t="s">
        <v>5271</v>
      </c>
      <c r="C3261" s="308" t="s">
        <v>1380</v>
      </c>
      <c r="D3261" s="308" t="s">
        <v>1381</v>
      </c>
      <c r="E3261" s="308" t="s">
        <v>13979</v>
      </c>
      <c r="F3261" s="309" t="s">
        <v>13068</v>
      </c>
      <c r="G3261" s="309" t="s">
        <v>13069</v>
      </c>
      <c r="H3261" s="309" t="s">
        <v>13070</v>
      </c>
      <c r="I3261" s="309" t="s">
        <v>5701</v>
      </c>
      <c r="J3261" s="309" t="s">
        <v>15063</v>
      </c>
      <c r="K3261" s="310">
        <v>0.33835999999999999</v>
      </c>
      <c r="L3261" s="310">
        <v>0.33835999999999999</v>
      </c>
      <c r="M3261" s="310">
        <v>0.30323800000000001</v>
      </c>
      <c r="N3261" s="310"/>
      <c r="O3261" s="310">
        <f t="shared" si="50"/>
        <v>10.380068566024349</v>
      </c>
      <c r="P3261" s="310">
        <v>10.380068566024347</v>
      </c>
      <c r="Q3261" s="309" t="s">
        <v>15063</v>
      </c>
      <c r="R3261" s="311"/>
    </row>
    <row r="3262" spans="1:18" s="312" customFormat="1" x14ac:dyDescent="0.3">
      <c r="A3262" s="307">
        <v>3259</v>
      </c>
      <c r="B3262" s="308" t="s">
        <v>5271</v>
      </c>
      <c r="C3262" s="308" t="s">
        <v>1380</v>
      </c>
      <c r="D3262" s="308" t="s">
        <v>1381</v>
      </c>
      <c r="E3262" s="308" t="s">
        <v>13979</v>
      </c>
      <c r="F3262" s="309" t="s">
        <v>13068</v>
      </c>
      <c r="G3262" s="309" t="s">
        <v>13071</v>
      </c>
      <c r="H3262" s="309" t="s">
        <v>13072</v>
      </c>
      <c r="I3262" s="309" t="s">
        <v>5701</v>
      </c>
      <c r="J3262" s="309" t="s">
        <v>15063</v>
      </c>
      <c r="K3262" s="310">
        <v>1.01112</v>
      </c>
      <c r="L3262" s="310">
        <v>1.01112</v>
      </c>
      <c r="M3262" s="310">
        <v>0.91123999999999994</v>
      </c>
      <c r="N3262" s="310"/>
      <c r="O3262" s="310">
        <f t="shared" si="50"/>
        <v>9.8781549173194172</v>
      </c>
      <c r="P3262" s="310">
        <v>9.8781549173194261</v>
      </c>
      <c r="Q3262" s="309" t="s">
        <v>15063</v>
      </c>
      <c r="R3262" s="311"/>
    </row>
    <row r="3263" spans="1:18" s="312" customFormat="1" x14ac:dyDescent="0.3">
      <c r="A3263" s="307">
        <v>3260</v>
      </c>
      <c r="B3263" s="308" t="s">
        <v>5271</v>
      </c>
      <c r="C3263" s="308" t="s">
        <v>1380</v>
      </c>
      <c r="D3263" s="308" t="s">
        <v>1381</v>
      </c>
      <c r="E3263" s="308" t="s">
        <v>13979</v>
      </c>
      <c r="F3263" s="309" t="s">
        <v>13068</v>
      </c>
      <c r="G3263" s="309" t="s">
        <v>13073</v>
      </c>
      <c r="H3263" s="309" t="s">
        <v>13074</v>
      </c>
      <c r="I3263" s="309" t="s">
        <v>5701</v>
      </c>
      <c r="J3263" s="309" t="s">
        <v>15063</v>
      </c>
      <c r="K3263" s="310">
        <v>0.71701999999999999</v>
      </c>
      <c r="L3263" s="310">
        <v>0.71701999999999999</v>
      </c>
      <c r="M3263" s="310">
        <v>0.64637600000000006</v>
      </c>
      <c r="N3263" s="310"/>
      <c r="O3263" s="310">
        <f t="shared" si="50"/>
        <v>9.8524448411480758</v>
      </c>
      <c r="P3263" s="310">
        <v>9.8524448411480776</v>
      </c>
      <c r="Q3263" s="309" t="s">
        <v>15063</v>
      </c>
      <c r="R3263" s="311"/>
    </row>
    <row r="3264" spans="1:18" s="312" customFormat="1" x14ac:dyDescent="0.3">
      <c r="A3264" s="307">
        <v>3261</v>
      </c>
      <c r="B3264" s="308" t="s">
        <v>5271</v>
      </c>
      <c r="C3264" s="308" t="s">
        <v>1380</v>
      </c>
      <c r="D3264" s="308" t="s">
        <v>1381</v>
      </c>
      <c r="E3264" s="308" t="s">
        <v>13979</v>
      </c>
      <c r="F3264" s="309" t="s">
        <v>13068</v>
      </c>
      <c r="G3264" s="309" t="s">
        <v>13075</v>
      </c>
      <c r="H3264" s="309" t="s">
        <v>13076</v>
      </c>
      <c r="I3264" s="309" t="s">
        <v>5701</v>
      </c>
      <c r="J3264" s="309" t="s">
        <v>15063</v>
      </c>
      <c r="K3264" s="310">
        <v>0.16443999999999998</v>
      </c>
      <c r="L3264" s="310">
        <v>0.16443999999999998</v>
      </c>
      <c r="M3264" s="310">
        <v>0.148171</v>
      </c>
      <c r="N3264" s="310"/>
      <c r="O3264" s="310">
        <f t="shared" si="50"/>
        <v>9.8935782048163343</v>
      </c>
      <c r="P3264" s="310">
        <v>9.8935782048163325</v>
      </c>
      <c r="Q3264" s="309" t="s">
        <v>15063</v>
      </c>
      <c r="R3264" s="311"/>
    </row>
    <row r="3265" spans="1:18" s="312" customFormat="1" x14ac:dyDescent="0.3">
      <c r="A3265" s="307">
        <v>3262</v>
      </c>
      <c r="B3265" s="308" t="s">
        <v>5271</v>
      </c>
      <c r="C3265" s="308" t="s">
        <v>1380</v>
      </c>
      <c r="D3265" s="308" t="s">
        <v>1381</v>
      </c>
      <c r="E3265" s="308" t="s">
        <v>13979</v>
      </c>
      <c r="F3265" s="309" t="s">
        <v>13068</v>
      </c>
      <c r="G3265" s="309" t="s">
        <v>13077</v>
      </c>
      <c r="H3265" s="309" t="s">
        <v>13078</v>
      </c>
      <c r="I3265" s="309" t="s">
        <v>5701</v>
      </c>
      <c r="J3265" s="309" t="s">
        <v>15063</v>
      </c>
      <c r="K3265" s="310">
        <v>0.49487999999999999</v>
      </c>
      <c r="L3265" s="310">
        <v>0.49487999999999999</v>
      </c>
      <c r="M3265" s="310">
        <v>0.44655400000000001</v>
      </c>
      <c r="N3265" s="310"/>
      <c r="O3265" s="310">
        <f t="shared" si="50"/>
        <v>9.7651956029744547</v>
      </c>
      <c r="P3265" s="310">
        <v>9.7651956029744529</v>
      </c>
      <c r="Q3265" s="309" t="s">
        <v>15063</v>
      </c>
      <c r="R3265" s="311"/>
    </row>
    <row r="3266" spans="1:18" s="312" customFormat="1" x14ac:dyDescent="0.3">
      <c r="A3266" s="307">
        <v>3263</v>
      </c>
      <c r="B3266" s="308" t="s">
        <v>5271</v>
      </c>
      <c r="C3266" s="308" t="s">
        <v>1380</v>
      </c>
      <c r="D3266" s="308" t="s">
        <v>1381</v>
      </c>
      <c r="E3266" s="308" t="s">
        <v>13979</v>
      </c>
      <c r="F3266" s="309" t="s">
        <v>13068</v>
      </c>
      <c r="G3266" s="309" t="s">
        <v>13079</v>
      </c>
      <c r="H3266" s="309" t="s">
        <v>13080</v>
      </c>
      <c r="I3266" s="309" t="s">
        <v>5701</v>
      </c>
      <c r="J3266" s="309" t="s">
        <v>15063</v>
      </c>
      <c r="K3266" s="310">
        <v>1.0838399999999999</v>
      </c>
      <c r="L3266" s="310">
        <v>1.0838399999999999</v>
      </c>
      <c r="M3266" s="310">
        <v>0.97609250000000003</v>
      </c>
      <c r="N3266" s="310"/>
      <c r="O3266" s="310">
        <f t="shared" si="50"/>
        <v>9.9412736197224589</v>
      </c>
      <c r="P3266" s="310">
        <v>9.9412736197224465</v>
      </c>
      <c r="Q3266" s="309" t="s">
        <v>15063</v>
      </c>
      <c r="R3266" s="311"/>
    </row>
    <row r="3267" spans="1:18" s="312" customFormat="1" x14ac:dyDescent="0.3">
      <c r="A3267" s="307">
        <v>3264</v>
      </c>
      <c r="B3267" s="308" t="s">
        <v>5271</v>
      </c>
      <c r="C3267" s="308" t="s">
        <v>1380</v>
      </c>
      <c r="D3267" s="308" t="s">
        <v>1381</v>
      </c>
      <c r="E3267" s="308" t="s">
        <v>13979</v>
      </c>
      <c r="F3267" s="309" t="s">
        <v>13068</v>
      </c>
      <c r="G3267" s="309" t="s">
        <v>13081</v>
      </c>
      <c r="H3267" s="309" t="s">
        <v>13082</v>
      </c>
      <c r="I3267" s="309" t="s">
        <v>5701</v>
      </c>
      <c r="J3267" s="309" t="s">
        <v>15063</v>
      </c>
      <c r="K3267" s="310">
        <v>0.37074000000000001</v>
      </c>
      <c r="L3267" s="310">
        <v>0.37074000000000001</v>
      </c>
      <c r="M3267" s="310">
        <v>0.3323585</v>
      </c>
      <c r="N3267" s="310"/>
      <c r="O3267" s="310">
        <f t="shared" si="50"/>
        <v>10.352673032313755</v>
      </c>
      <c r="P3267" s="310">
        <v>10.352673032313763</v>
      </c>
      <c r="Q3267" s="309" t="s">
        <v>15063</v>
      </c>
      <c r="R3267" s="311"/>
    </row>
    <row r="3268" spans="1:18" s="312" customFormat="1" x14ac:dyDescent="0.3">
      <c r="A3268" s="307">
        <v>3265</v>
      </c>
      <c r="B3268" s="308" t="s">
        <v>5271</v>
      </c>
      <c r="C3268" s="308" t="s">
        <v>1380</v>
      </c>
      <c r="D3268" s="308" t="s">
        <v>1381</v>
      </c>
      <c r="E3268" s="308" t="s">
        <v>13979</v>
      </c>
      <c r="F3268" s="309" t="s">
        <v>13068</v>
      </c>
      <c r="G3268" s="309" t="s">
        <v>13083</v>
      </c>
      <c r="H3268" s="309" t="s">
        <v>13084</v>
      </c>
      <c r="I3268" s="309" t="s">
        <v>5701</v>
      </c>
      <c r="J3268" s="309" t="s">
        <v>15063</v>
      </c>
      <c r="K3268" s="310">
        <v>0.64603999999999995</v>
      </c>
      <c r="L3268" s="310">
        <v>0.64603999999999995</v>
      </c>
      <c r="M3268" s="310">
        <v>0.57957800000000004</v>
      </c>
      <c r="N3268" s="310"/>
      <c r="O3268" s="310">
        <f t="shared" ref="O3268:O3331" si="51">(L3268-M3268)/L3268*100</f>
        <v>10.287598291127471</v>
      </c>
      <c r="P3268" s="310">
        <v>10.287598291127487</v>
      </c>
      <c r="Q3268" s="309" t="s">
        <v>15063</v>
      </c>
      <c r="R3268" s="311"/>
    </row>
    <row r="3269" spans="1:18" s="312" customFormat="1" x14ac:dyDescent="0.3">
      <c r="A3269" s="307">
        <v>3266</v>
      </c>
      <c r="B3269" s="308" t="s">
        <v>5271</v>
      </c>
      <c r="C3269" s="308" t="s">
        <v>1380</v>
      </c>
      <c r="D3269" s="308" t="s">
        <v>1381</v>
      </c>
      <c r="E3269" s="308" t="s">
        <v>13979</v>
      </c>
      <c r="F3269" s="309" t="s">
        <v>13068</v>
      </c>
      <c r="G3269" s="309" t="s">
        <v>13085</v>
      </c>
      <c r="H3269" s="309" t="s">
        <v>13086</v>
      </c>
      <c r="I3269" s="309" t="s">
        <v>5706</v>
      </c>
      <c r="J3269" s="309" t="s">
        <v>15063</v>
      </c>
      <c r="K3269" s="310">
        <v>0.66536000000000006</v>
      </c>
      <c r="L3269" s="310">
        <v>0.66536000000000006</v>
      </c>
      <c r="M3269" s="310">
        <v>0.57118099999999994</v>
      </c>
      <c r="N3269" s="310"/>
      <c r="O3269" s="310">
        <f t="shared" si="51"/>
        <v>14.154593002284493</v>
      </c>
      <c r="P3269" s="310">
        <v>14.154593002284487</v>
      </c>
      <c r="Q3269" s="309" t="s">
        <v>15063</v>
      </c>
      <c r="R3269" s="311"/>
    </row>
    <row r="3270" spans="1:18" s="312" customFormat="1" x14ac:dyDescent="0.3">
      <c r="A3270" s="307">
        <v>3267</v>
      </c>
      <c r="B3270" s="308" t="s">
        <v>5271</v>
      </c>
      <c r="C3270" s="308" t="s">
        <v>1380</v>
      </c>
      <c r="D3270" s="308" t="s">
        <v>1381</v>
      </c>
      <c r="E3270" s="308" t="s">
        <v>13979</v>
      </c>
      <c r="F3270" s="309" t="s">
        <v>13068</v>
      </c>
      <c r="G3270" s="309" t="s">
        <v>13087</v>
      </c>
      <c r="H3270" s="309" t="s">
        <v>13088</v>
      </c>
      <c r="I3270" s="309" t="s">
        <v>5706</v>
      </c>
      <c r="J3270" s="309" t="s">
        <v>15063</v>
      </c>
      <c r="K3270" s="310">
        <v>0.43328</v>
      </c>
      <c r="L3270" s="310">
        <v>0.43328</v>
      </c>
      <c r="M3270" s="310">
        <v>0.37704550000000003</v>
      </c>
      <c r="N3270" s="310"/>
      <c r="O3270" s="310">
        <f t="shared" si="51"/>
        <v>12.978789697193493</v>
      </c>
      <c r="P3270" s="310">
        <v>53.457320813517704</v>
      </c>
      <c r="Q3270" s="309" t="s">
        <v>15063</v>
      </c>
      <c r="R3270" s="311"/>
    </row>
    <row r="3271" spans="1:18" s="312" customFormat="1" x14ac:dyDescent="0.3">
      <c r="A3271" s="307">
        <v>3268</v>
      </c>
      <c r="B3271" s="308" t="s">
        <v>5271</v>
      </c>
      <c r="C3271" s="308" t="s">
        <v>1380</v>
      </c>
      <c r="D3271" s="308" t="s">
        <v>1381</v>
      </c>
      <c r="E3271" s="308" t="s">
        <v>13979</v>
      </c>
      <c r="F3271" s="309" t="s">
        <v>13068</v>
      </c>
      <c r="G3271" s="309" t="s">
        <v>13089</v>
      </c>
      <c r="H3271" s="309" t="s">
        <v>13090</v>
      </c>
      <c r="I3271" s="309" t="s">
        <v>5706</v>
      </c>
      <c r="J3271" s="309" t="s">
        <v>15063</v>
      </c>
      <c r="K3271" s="310">
        <v>0.43676999999999999</v>
      </c>
      <c r="L3271" s="310">
        <v>0.43676999999999999</v>
      </c>
      <c r="M3271" s="310">
        <v>0.37589156999999995</v>
      </c>
      <c r="N3271" s="310"/>
      <c r="O3271" s="310">
        <f t="shared" si="51"/>
        <v>13.938326808159909</v>
      </c>
      <c r="P3271" s="310">
        <v>18.68219695405493</v>
      </c>
      <c r="Q3271" s="309" t="s">
        <v>15063</v>
      </c>
      <c r="R3271" s="311"/>
    </row>
    <row r="3272" spans="1:18" s="312" customFormat="1" x14ac:dyDescent="0.3">
      <c r="A3272" s="307">
        <v>3269</v>
      </c>
      <c r="B3272" s="308" t="s">
        <v>5271</v>
      </c>
      <c r="C3272" s="308" t="s">
        <v>1380</v>
      </c>
      <c r="D3272" s="308" t="s">
        <v>1381</v>
      </c>
      <c r="E3272" s="308" t="s">
        <v>13979</v>
      </c>
      <c r="F3272" s="309" t="s">
        <v>13091</v>
      </c>
      <c r="G3272" s="309" t="s">
        <v>13092</v>
      </c>
      <c r="H3272" s="309" t="s">
        <v>13093</v>
      </c>
      <c r="I3272" s="309" t="s">
        <v>5701</v>
      </c>
      <c r="J3272" s="309" t="s">
        <v>15063</v>
      </c>
      <c r="K3272" s="310">
        <v>0.42785999999999996</v>
      </c>
      <c r="L3272" s="310">
        <v>0.42785999999999996</v>
      </c>
      <c r="M3272" s="310">
        <v>0.38331999999999999</v>
      </c>
      <c r="N3272" s="310"/>
      <c r="O3272" s="310">
        <f t="shared" si="51"/>
        <v>10.409947178983774</v>
      </c>
      <c r="P3272" s="310">
        <v>10.409947178983769</v>
      </c>
      <c r="Q3272" s="309" t="s">
        <v>15063</v>
      </c>
      <c r="R3272" s="311"/>
    </row>
    <row r="3273" spans="1:18" s="312" customFormat="1" x14ac:dyDescent="0.3">
      <c r="A3273" s="307">
        <v>3270</v>
      </c>
      <c r="B3273" s="308" t="s">
        <v>5271</v>
      </c>
      <c r="C3273" s="308" t="s">
        <v>1380</v>
      </c>
      <c r="D3273" s="308" t="s">
        <v>1381</v>
      </c>
      <c r="E3273" s="308" t="s">
        <v>13979</v>
      </c>
      <c r="F3273" s="309" t="s">
        <v>13091</v>
      </c>
      <c r="G3273" s="309" t="s">
        <v>13094</v>
      </c>
      <c r="H3273" s="309" t="s">
        <v>13095</v>
      </c>
      <c r="I3273" s="309" t="s">
        <v>5701</v>
      </c>
      <c r="J3273" s="309" t="s">
        <v>15063</v>
      </c>
      <c r="K3273" s="310">
        <v>0.31028</v>
      </c>
      <c r="L3273" s="310">
        <v>0.31028</v>
      </c>
      <c r="M3273" s="310">
        <v>0.27658450000000001</v>
      </c>
      <c r="N3273" s="310"/>
      <c r="O3273" s="310">
        <f t="shared" si="51"/>
        <v>10.859707361093204</v>
      </c>
      <c r="P3273" s="310">
        <v>10.859707361093207</v>
      </c>
      <c r="Q3273" s="309" t="s">
        <v>15063</v>
      </c>
      <c r="R3273" s="311"/>
    </row>
    <row r="3274" spans="1:18" s="312" customFormat="1" x14ac:dyDescent="0.3">
      <c r="A3274" s="307">
        <v>3271</v>
      </c>
      <c r="B3274" s="308" t="s">
        <v>5271</v>
      </c>
      <c r="C3274" s="308" t="s">
        <v>1380</v>
      </c>
      <c r="D3274" s="308" t="s">
        <v>1381</v>
      </c>
      <c r="E3274" s="308" t="s">
        <v>13979</v>
      </c>
      <c r="F3274" s="309" t="s">
        <v>13091</v>
      </c>
      <c r="G3274" s="309" t="s">
        <v>13096</v>
      </c>
      <c r="H3274" s="309" t="s">
        <v>13097</v>
      </c>
      <c r="I3274" s="309" t="s">
        <v>5701</v>
      </c>
      <c r="J3274" s="309" t="s">
        <v>15063</v>
      </c>
      <c r="K3274" s="310">
        <v>0.26773999999999998</v>
      </c>
      <c r="L3274" s="310">
        <v>0.26773999999999998</v>
      </c>
      <c r="M3274" s="310">
        <v>0.24057200000000001</v>
      </c>
      <c r="N3274" s="310"/>
      <c r="O3274" s="310">
        <f t="shared" si="51"/>
        <v>10.147157690296545</v>
      </c>
      <c r="P3274" s="310">
        <v>10.147157690296549</v>
      </c>
      <c r="Q3274" s="309" t="s">
        <v>15063</v>
      </c>
      <c r="R3274" s="311"/>
    </row>
    <row r="3275" spans="1:18" s="312" customFormat="1" x14ac:dyDescent="0.3">
      <c r="A3275" s="307">
        <v>3272</v>
      </c>
      <c r="B3275" s="308" t="s">
        <v>5271</v>
      </c>
      <c r="C3275" s="308" t="s">
        <v>1380</v>
      </c>
      <c r="D3275" s="308" t="s">
        <v>1381</v>
      </c>
      <c r="E3275" s="308" t="s">
        <v>13979</v>
      </c>
      <c r="F3275" s="309" t="s">
        <v>13091</v>
      </c>
      <c r="G3275" s="309" t="s">
        <v>13098</v>
      </c>
      <c r="H3275" s="309" t="s">
        <v>13099</v>
      </c>
      <c r="I3275" s="309" t="s">
        <v>5701</v>
      </c>
      <c r="J3275" s="309" t="s">
        <v>15063</v>
      </c>
      <c r="K3275" s="310">
        <v>0.39156000000000002</v>
      </c>
      <c r="L3275" s="310">
        <v>0.39156000000000002</v>
      </c>
      <c r="M3275" s="310">
        <v>0.35139799999999999</v>
      </c>
      <c r="N3275" s="310"/>
      <c r="O3275" s="310">
        <f t="shared" si="51"/>
        <v>10.256921033813471</v>
      </c>
      <c r="P3275" s="310">
        <v>10.256921033813471</v>
      </c>
      <c r="Q3275" s="309" t="s">
        <v>15063</v>
      </c>
      <c r="R3275" s="311"/>
    </row>
    <row r="3276" spans="1:18" s="312" customFormat="1" x14ac:dyDescent="0.3">
      <c r="A3276" s="307">
        <v>3273</v>
      </c>
      <c r="B3276" s="308" t="s">
        <v>5271</v>
      </c>
      <c r="C3276" s="308" t="s">
        <v>1380</v>
      </c>
      <c r="D3276" s="308" t="s">
        <v>1381</v>
      </c>
      <c r="E3276" s="308" t="s">
        <v>13979</v>
      </c>
      <c r="F3276" s="309" t="s">
        <v>13091</v>
      </c>
      <c r="G3276" s="309" t="s">
        <v>13100</v>
      </c>
      <c r="H3276" s="309" t="s">
        <v>13101</v>
      </c>
      <c r="I3276" s="309" t="s">
        <v>5701</v>
      </c>
      <c r="J3276" s="309" t="s">
        <v>15063</v>
      </c>
      <c r="K3276" s="310">
        <v>0.43069999999999997</v>
      </c>
      <c r="L3276" s="310">
        <v>0.43069999999999997</v>
      </c>
      <c r="M3276" s="310">
        <v>0.38608900000000002</v>
      </c>
      <c r="N3276" s="310"/>
      <c r="O3276" s="310">
        <f t="shared" si="51"/>
        <v>10.357789644764328</v>
      </c>
      <c r="P3276" s="310">
        <v>10.357789644764326</v>
      </c>
      <c r="Q3276" s="309" t="s">
        <v>15063</v>
      </c>
      <c r="R3276" s="311"/>
    </row>
    <row r="3277" spans="1:18" s="312" customFormat="1" x14ac:dyDescent="0.3">
      <c r="A3277" s="307">
        <v>3274</v>
      </c>
      <c r="B3277" s="308" t="s">
        <v>5271</v>
      </c>
      <c r="C3277" s="308" t="s">
        <v>1380</v>
      </c>
      <c r="D3277" s="308" t="s">
        <v>1381</v>
      </c>
      <c r="E3277" s="308" t="s">
        <v>13979</v>
      </c>
      <c r="F3277" s="309" t="s">
        <v>13091</v>
      </c>
      <c r="G3277" s="309" t="s">
        <v>13102</v>
      </c>
      <c r="H3277" s="309" t="s">
        <v>13103</v>
      </c>
      <c r="I3277" s="309" t="s">
        <v>5701</v>
      </c>
      <c r="J3277" s="309" t="s">
        <v>15063</v>
      </c>
      <c r="K3277" s="310">
        <v>0.38225999999999999</v>
      </c>
      <c r="L3277" s="310">
        <v>0.38225999999999999</v>
      </c>
      <c r="M3277" s="310">
        <v>0.34168199999999999</v>
      </c>
      <c r="N3277" s="310"/>
      <c r="O3277" s="310">
        <f t="shared" si="51"/>
        <v>10.615288023858108</v>
      </c>
      <c r="P3277" s="310">
        <v>10.615288023858104</v>
      </c>
      <c r="Q3277" s="309" t="s">
        <v>15063</v>
      </c>
      <c r="R3277" s="311"/>
    </row>
    <row r="3278" spans="1:18" s="312" customFormat="1" x14ac:dyDescent="0.3">
      <c r="A3278" s="307">
        <v>3275</v>
      </c>
      <c r="B3278" s="308" t="s">
        <v>5271</v>
      </c>
      <c r="C3278" s="308" t="s">
        <v>1380</v>
      </c>
      <c r="D3278" s="308" t="s">
        <v>1381</v>
      </c>
      <c r="E3278" s="308" t="s">
        <v>13979</v>
      </c>
      <c r="F3278" s="309" t="s">
        <v>13091</v>
      </c>
      <c r="G3278" s="309" t="s">
        <v>13104</v>
      </c>
      <c r="H3278" s="309" t="s">
        <v>13105</v>
      </c>
      <c r="I3278" s="309" t="s">
        <v>5701</v>
      </c>
      <c r="J3278" s="309" t="s">
        <v>15063</v>
      </c>
      <c r="K3278" s="310">
        <v>0.48109999999999997</v>
      </c>
      <c r="L3278" s="310">
        <v>0.48109999999999997</v>
      </c>
      <c r="M3278" s="310">
        <v>0.43410799999999999</v>
      </c>
      <c r="N3278" s="310"/>
      <c r="O3278" s="310">
        <f t="shared" si="51"/>
        <v>9.7676158802743682</v>
      </c>
      <c r="P3278" s="310">
        <v>9.7676158802743718</v>
      </c>
      <c r="Q3278" s="309" t="s">
        <v>15063</v>
      </c>
      <c r="R3278" s="311"/>
    </row>
    <row r="3279" spans="1:18" s="312" customFormat="1" x14ac:dyDescent="0.3">
      <c r="A3279" s="307">
        <v>3276</v>
      </c>
      <c r="B3279" s="308" t="s">
        <v>5271</v>
      </c>
      <c r="C3279" s="308" t="s">
        <v>1380</v>
      </c>
      <c r="D3279" s="308" t="s">
        <v>1381</v>
      </c>
      <c r="E3279" s="308" t="s">
        <v>13979</v>
      </c>
      <c r="F3279" s="309" t="s">
        <v>13091</v>
      </c>
      <c r="G3279" s="309" t="s">
        <v>13106</v>
      </c>
      <c r="H3279" s="309" t="s">
        <v>13107</v>
      </c>
      <c r="I3279" s="309" t="s">
        <v>5701</v>
      </c>
      <c r="J3279" s="309" t="s">
        <v>15063</v>
      </c>
      <c r="K3279" s="310">
        <v>0.1978</v>
      </c>
      <c r="L3279" s="310">
        <v>0.1978</v>
      </c>
      <c r="M3279" s="310">
        <v>0.1781865</v>
      </c>
      <c r="N3279" s="310"/>
      <c r="O3279" s="310">
        <f t="shared" si="51"/>
        <v>9.915824064711833</v>
      </c>
      <c r="P3279" s="310">
        <v>9.9158240647118312</v>
      </c>
      <c r="Q3279" s="309" t="s">
        <v>15063</v>
      </c>
      <c r="R3279" s="311"/>
    </row>
    <row r="3280" spans="1:18" s="312" customFormat="1" x14ac:dyDescent="0.3">
      <c r="A3280" s="307">
        <v>3277</v>
      </c>
      <c r="B3280" s="308" t="s">
        <v>5271</v>
      </c>
      <c r="C3280" s="308" t="s">
        <v>1380</v>
      </c>
      <c r="D3280" s="308" t="s">
        <v>1381</v>
      </c>
      <c r="E3280" s="308" t="s">
        <v>13979</v>
      </c>
      <c r="F3280" s="309" t="s">
        <v>13091</v>
      </c>
      <c r="G3280" s="309" t="s">
        <v>13108</v>
      </c>
      <c r="H3280" s="309" t="s">
        <v>13109</v>
      </c>
      <c r="I3280" s="309" t="s">
        <v>5701</v>
      </c>
      <c r="J3280" s="309" t="s">
        <v>15063</v>
      </c>
      <c r="K3280" s="310">
        <v>0.76448000000000005</v>
      </c>
      <c r="L3280" s="310">
        <v>0.76448000000000005</v>
      </c>
      <c r="M3280" s="310">
        <v>0.68621149999999997</v>
      </c>
      <c r="N3280" s="310"/>
      <c r="O3280" s="310">
        <f t="shared" si="51"/>
        <v>10.2381357262453</v>
      </c>
      <c r="P3280" s="310">
        <v>10.238135726245313</v>
      </c>
      <c r="Q3280" s="309" t="s">
        <v>15063</v>
      </c>
      <c r="R3280" s="311"/>
    </row>
    <row r="3281" spans="1:18" s="312" customFormat="1" x14ac:dyDescent="0.3">
      <c r="A3281" s="307">
        <v>3278</v>
      </c>
      <c r="B3281" s="308" t="s">
        <v>5271</v>
      </c>
      <c r="C3281" s="308" t="s">
        <v>1380</v>
      </c>
      <c r="D3281" s="308" t="s">
        <v>1381</v>
      </c>
      <c r="E3281" s="308" t="s">
        <v>13979</v>
      </c>
      <c r="F3281" s="309" t="s">
        <v>13091</v>
      </c>
      <c r="G3281" s="309" t="s">
        <v>13110</v>
      </c>
      <c r="H3281" s="309" t="s">
        <v>13111</v>
      </c>
      <c r="I3281" s="309" t="s">
        <v>5706</v>
      </c>
      <c r="J3281" s="309" t="s">
        <v>15063</v>
      </c>
      <c r="K3281" s="310">
        <v>0.63968000000000003</v>
      </c>
      <c r="L3281" s="310">
        <v>0.63968000000000003</v>
      </c>
      <c r="M3281" s="310">
        <v>0.55010250000000005</v>
      </c>
      <c r="N3281" s="310"/>
      <c r="O3281" s="310">
        <f t="shared" si="51"/>
        <v>14.003486118059024</v>
      </c>
      <c r="P3281" s="310">
        <v>53.673428024285677</v>
      </c>
      <c r="Q3281" s="309" t="s">
        <v>15063</v>
      </c>
      <c r="R3281" s="311"/>
    </row>
    <row r="3282" spans="1:18" s="312" customFormat="1" x14ac:dyDescent="0.3">
      <c r="A3282" s="307">
        <v>3279</v>
      </c>
      <c r="B3282" s="308" t="s">
        <v>5271</v>
      </c>
      <c r="C3282" s="308" t="s">
        <v>1380</v>
      </c>
      <c r="D3282" s="308" t="s">
        <v>1381</v>
      </c>
      <c r="E3282" s="308" t="s">
        <v>13979</v>
      </c>
      <c r="F3282" s="309" t="s">
        <v>13091</v>
      </c>
      <c r="G3282" s="309" t="s">
        <v>13112</v>
      </c>
      <c r="H3282" s="309" t="s">
        <v>13113</v>
      </c>
      <c r="I3282" s="309" t="s">
        <v>5701</v>
      </c>
      <c r="J3282" s="309" t="s">
        <v>15063</v>
      </c>
      <c r="K3282" s="310">
        <v>1.1182000000000001</v>
      </c>
      <c r="L3282" s="310">
        <v>1.1182000000000001</v>
      </c>
      <c r="M3282" s="310">
        <v>1.004624</v>
      </c>
      <c r="N3282" s="310"/>
      <c r="O3282" s="310">
        <f t="shared" si="51"/>
        <v>10.157038096941523</v>
      </c>
      <c r="P3282" s="310">
        <v>10.157038096941539</v>
      </c>
      <c r="Q3282" s="309" t="s">
        <v>15063</v>
      </c>
      <c r="R3282" s="311"/>
    </row>
    <row r="3283" spans="1:18" s="312" customFormat="1" x14ac:dyDescent="0.3">
      <c r="A3283" s="307">
        <v>3280</v>
      </c>
      <c r="B3283" s="308" t="s">
        <v>5271</v>
      </c>
      <c r="C3283" s="308" t="s">
        <v>1380</v>
      </c>
      <c r="D3283" s="308" t="s">
        <v>1381</v>
      </c>
      <c r="E3283" s="308" t="s">
        <v>13979</v>
      </c>
      <c r="F3283" s="309" t="s">
        <v>13091</v>
      </c>
      <c r="G3283" s="309" t="s">
        <v>13114</v>
      </c>
      <c r="H3283" s="309" t="s">
        <v>13115</v>
      </c>
      <c r="I3283" s="309" t="s">
        <v>5701</v>
      </c>
      <c r="J3283" s="309" t="s">
        <v>15063</v>
      </c>
      <c r="K3283" s="310">
        <v>0.80825999999999998</v>
      </c>
      <c r="L3283" s="310">
        <v>0.80825999999999998</v>
      </c>
      <c r="M3283" s="310">
        <v>0.7285330000000001</v>
      </c>
      <c r="N3283" s="310"/>
      <c r="O3283" s="310">
        <f t="shared" si="51"/>
        <v>9.8640289015910589</v>
      </c>
      <c r="P3283" s="310">
        <v>9.8640289015910589</v>
      </c>
      <c r="Q3283" s="309" t="s">
        <v>15063</v>
      </c>
      <c r="R3283" s="311"/>
    </row>
    <row r="3284" spans="1:18" s="312" customFormat="1" x14ac:dyDescent="0.3">
      <c r="A3284" s="307">
        <v>3281</v>
      </c>
      <c r="B3284" s="308" t="s">
        <v>5271</v>
      </c>
      <c r="C3284" s="308" t="s">
        <v>1380</v>
      </c>
      <c r="D3284" s="308" t="s">
        <v>1381</v>
      </c>
      <c r="E3284" s="308" t="s">
        <v>13979</v>
      </c>
      <c r="F3284" s="309" t="s">
        <v>13091</v>
      </c>
      <c r="G3284" s="309" t="s">
        <v>13116</v>
      </c>
      <c r="H3284" s="309" t="s">
        <v>13117</v>
      </c>
      <c r="I3284" s="309" t="s">
        <v>5701</v>
      </c>
      <c r="J3284" s="309" t="s">
        <v>15063</v>
      </c>
      <c r="K3284" s="310">
        <v>1.06456</v>
      </c>
      <c r="L3284" s="310">
        <v>1.06456</v>
      </c>
      <c r="M3284" s="310">
        <v>0.93374349999999995</v>
      </c>
      <c r="N3284" s="310"/>
      <c r="O3284" s="310">
        <f t="shared" si="51"/>
        <v>12.288316299691893</v>
      </c>
      <c r="P3284" s="310">
        <v>14.439471690633177</v>
      </c>
      <c r="Q3284" s="309" t="s">
        <v>15063</v>
      </c>
      <c r="R3284" s="311"/>
    </row>
    <row r="3285" spans="1:18" s="312" customFormat="1" x14ac:dyDescent="0.3">
      <c r="A3285" s="307">
        <v>3282</v>
      </c>
      <c r="B3285" s="308" t="s">
        <v>5271</v>
      </c>
      <c r="C3285" s="308" t="s">
        <v>1380</v>
      </c>
      <c r="D3285" s="308" t="s">
        <v>1381</v>
      </c>
      <c r="E3285" s="308" t="s">
        <v>13979</v>
      </c>
      <c r="F3285" s="309" t="s">
        <v>13091</v>
      </c>
      <c r="G3285" s="309" t="s">
        <v>13118</v>
      </c>
      <c r="H3285" s="309" t="s">
        <v>13119</v>
      </c>
      <c r="I3285" s="309" t="s">
        <v>5701</v>
      </c>
      <c r="J3285" s="309" t="s">
        <v>15063</v>
      </c>
      <c r="K3285" s="310">
        <v>0.70955999999999997</v>
      </c>
      <c r="L3285" s="310">
        <v>0.70955999999999997</v>
      </c>
      <c r="M3285" s="310">
        <v>0.63927849999999997</v>
      </c>
      <c r="N3285" s="310"/>
      <c r="O3285" s="310">
        <f t="shared" si="51"/>
        <v>9.9049410902531143</v>
      </c>
      <c r="P3285" s="310">
        <v>9.9049410902531285</v>
      </c>
      <c r="Q3285" s="309" t="s">
        <v>15063</v>
      </c>
      <c r="R3285" s="311"/>
    </row>
    <row r="3286" spans="1:18" s="312" customFormat="1" x14ac:dyDescent="0.3">
      <c r="A3286" s="307">
        <v>3283</v>
      </c>
      <c r="B3286" s="308" t="s">
        <v>5271</v>
      </c>
      <c r="C3286" s="308" t="s">
        <v>1380</v>
      </c>
      <c r="D3286" s="308" t="s">
        <v>1381</v>
      </c>
      <c r="E3286" s="308" t="s">
        <v>13979</v>
      </c>
      <c r="F3286" s="309" t="s">
        <v>13091</v>
      </c>
      <c r="G3286" s="309" t="s">
        <v>13120</v>
      </c>
      <c r="H3286" s="309" t="s">
        <v>13121</v>
      </c>
      <c r="I3286" s="309" t="s">
        <v>5701</v>
      </c>
      <c r="J3286" s="309" t="s">
        <v>15063</v>
      </c>
      <c r="K3286" s="310">
        <v>0.29125999999999996</v>
      </c>
      <c r="L3286" s="310">
        <v>0.29125999999999996</v>
      </c>
      <c r="M3286" s="310">
        <v>0.26361649999999998</v>
      </c>
      <c r="N3286" s="310"/>
      <c r="O3286" s="310">
        <f t="shared" si="51"/>
        <v>9.4910046007004016</v>
      </c>
      <c r="P3286" s="310">
        <v>9.4910046007004034</v>
      </c>
      <c r="Q3286" s="309" t="s">
        <v>15063</v>
      </c>
      <c r="R3286" s="311"/>
    </row>
    <row r="3287" spans="1:18" s="312" customFormat="1" x14ac:dyDescent="0.3">
      <c r="A3287" s="307">
        <v>3284</v>
      </c>
      <c r="B3287" s="308" t="s">
        <v>5271</v>
      </c>
      <c r="C3287" s="308" t="s">
        <v>1380</v>
      </c>
      <c r="D3287" s="308" t="s">
        <v>1381</v>
      </c>
      <c r="E3287" s="308" t="s">
        <v>13979</v>
      </c>
      <c r="F3287" s="309" t="s">
        <v>13091</v>
      </c>
      <c r="G3287" s="309" t="s">
        <v>13122</v>
      </c>
      <c r="H3287" s="309" t="s">
        <v>13123</v>
      </c>
      <c r="I3287" s="309" t="s">
        <v>5706</v>
      </c>
      <c r="J3287" s="309" t="s">
        <v>15063</v>
      </c>
      <c r="K3287" s="310">
        <v>0.36059999999999998</v>
      </c>
      <c r="L3287" s="310">
        <v>0.36059999999999998</v>
      </c>
      <c r="M3287" s="310">
        <v>0.30907000000000001</v>
      </c>
      <c r="N3287" s="310"/>
      <c r="O3287" s="310">
        <f t="shared" si="51"/>
        <v>14.290072102052125</v>
      </c>
      <c r="P3287" s="310">
        <v>43.194575504615138</v>
      </c>
      <c r="Q3287" s="309" t="s">
        <v>15063</v>
      </c>
      <c r="R3287" s="311"/>
    </row>
    <row r="3288" spans="1:18" s="312" customFormat="1" x14ac:dyDescent="0.3">
      <c r="A3288" s="307">
        <v>3285</v>
      </c>
      <c r="B3288" s="308" t="s">
        <v>5271</v>
      </c>
      <c r="C3288" s="308" t="s">
        <v>1380</v>
      </c>
      <c r="D3288" s="308" t="s">
        <v>1381</v>
      </c>
      <c r="E3288" s="308" t="s">
        <v>13979</v>
      </c>
      <c r="F3288" s="309" t="s">
        <v>13091</v>
      </c>
      <c r="G3288" s="309" t="s">
        <v>13124</v>
      </c>
      <c r="H3288" s="309" t="s">
        <v>13125</v>
      </c>
      <c r="I3288" s="309" t="s">
        <v>5706</v>
      </c>
      <c r="J3288" s="309" t="s">
        <v>15063</v>
      </c>
      <c r="K3288" s="310">
        <v>0.30079999999999996</v>
      </c>
      <c r="L3288" s="310">
        <v>0.30079999999999996</v>
      </c>
      <c r="M3288" s="310">
        <v>0.26056800000000002</v>
      </c>
      <c r="N3288" s="310"/>
      <c r="O3288" s="310">
        <f t="shared" si="51"/>
        <v>13.374999999999982</v>
      </c>
      <c r="P3288" s="310">
        <v>45.06019850131343</v>
      </c>
      <c r="Q3288" s="309" t="s">
        <v>15063</v>
      </c>
      <c r="R3288" s="311"/>
    </row>
    <row r="3289" spans="1:18" s="312" customFormat="1" x14ac:dyDescent="0.3">
      <c r="A3289" s="307">
        <v>3286</v>
      </c>
      <c r="B3289" s="308" t="s">
        <v>5271</v>
      </c>
      <c r="C3289" s="308" t="s">
        <v>1380</v>
      </c>
      <c r="D3289" s="308" t="s">
        <v>1381</v>
      </c>
      <c r="E3289" s="308" t="s">
        <v>13979</v>
      </c>
      <c r="F3289" s="309" t="s">
        <v>13091</v>
      </c>
      <c r="G3289" s="309" t="s">
        <v>13126</v>
      </c>
      <c r="H3289" s="309" t="s">
        <v>13127</v>
      </c>
      <c r="I3289" s="309" t="s">
        <v>5706</v>
      </c>
      <c r="J3289" s="309" t="s">
        <v>15063</v>
      </c>
      <c r="K3289" s="310">
        <v>0.3518</v>
      </c>
      <c r="L3289" s="310">
        <v>0.3518</v>
      </c>
      <c r="M3289" s="310">
        <v>0.34184900000000001</v>
      </c>
      <c r="N3289" s="310"/>
      <c r="O3289" s="310">
        <f t="shared" si="51"/>
        <v>2.8285957930642378</v>
      </c>
      <c r="P3289" s="310">
        <v>2.8285957930642369</v>
      </c>
      <c r="Q3289" s="309" t="s">
        <v>15063</v>
      </c>
      <c r="R3289" s="311"/>
    </row>
    <row r="3290" spans="1:18" s="312" customFormat="1" x14ac:dyDescent="0.3">
      <c r="A3290" s="307">
        <v>3287</v>
      </c>
      <c r="B3290" s="308" t="s">
        <v>5271</v>
      </c>
      <c r="C3290" s="308" t="s">
        <v>1380</v>
      </c>
      <c r="D3290" s="308" t="s">
        <v>1381</v>
      </c>
      <c r="E3290" s="308" t="s">
        <v>13979</v>
      </c>
      <c r="F3290" s="309" t="s">
        <v>13091</v>
      </c>
      <c r="G3290" s="309" t="s">
        <v>13128</v>
      </c>
      <c r="H3290" s="309" t="s">
        <v>13129</v>
      </c>
      <c r="I3290" s="309" t="s">
        <v>5706</v>
      </c>
      <c r="J3290" s="309" t="s">
        <v>15063</v>
      </c>
      <c r="K3290" s="310">
        <v>0.5746</v>
      </c>
      <c r="L3290" s="310">
        <v>0.5746</v>
      </c>
      <c r="M3290" s="310">
        <v>0.525667</v>
      </c>
      <c r="N3290" s="310"/>
      <c r="O3290" s="310">
        <f t="shared" si="51"/>
        <v>8.5160111381830834</v>
      </c>
      <c r="P3290" s="310">
        <v>37.356049808099833</v>
      </c>
      <c r="Q3290" s="309" t="s">
        <v>15063</v>
      </c>
      <c r="R3290" s="311"/>
    </row>
    <row r="3291" spans="1:18" s="312" customFormat="1" x14ac:dyDescent="0.3">
      <c r="A3291" s="307">
        <v>3288</v>
      </c>
      <c r="B3291" s="308" t="s">
        <v>5271</v>
      </c>
      <c r="C3291" s="308" t="s">
        <v>1380</v>
      </c>
      <c r="D3291" s="308" t="s">
        <v>1381</v>
      </c>
      <c r="E3291" s="308" t="s">
        <v>13979</v>
      </c>
      <c r="F3291" s="309" t="s">
        <v>13130</v>
      </c>
      <c r="G3291" s="309" t="s">
        <v>13131</v>
      </c>
      <c r="H3291" s="309" t="s">
        <v>13132</v>
      </c>
      <c r="I3291" s="309" t="s">
        <v>5701</v>
      </c>
      <c r="J3291" s="309" t="s">
        <v>15063</v>
      </c>
      <c r="K3291" s="310">
        <v>0.86551999999999996</v>
      </c>
      <c r="L3291" s="310">
        <v>0.86551999999999996</v>
      </c>
      <c r="M3291" s="310">
        <v>0.7799585</v>
      </c>
      <c r="N3291" s="310"/>
      <c r="O3291" s="310">
        <f t="shared" si="51"/>
        <v>9.8855601257047745</v>
      </c>
      <c r="P3291" s="310">
        <v>9.8855601257047727</v>
      </c>
      <c r="Q3291" s="309" t="s">
        <v>15063</v>
      </c>
      <c r="R3291" s="311"/>
    </row>
    <row r="3292" spans="1:18" s="312" customFormat="1" x14ac:dyDescent="0.3">
      <c r="A3292" s="307">
        <v>3289</v>
      </c>
      <c r="B3292" s="308" t="s">
        <v>5271</v>
      </c>
      <c r="C3292" s="308" t="s">
        <v>1380</v>
      </c>
      <c r="D3292" s="308" t="s">
        <v>1381</v>
      </c>
      <c r="E3292" s="308" t="s">
        <v>13979</v>
      </c>
      <c r="F3292" s="309" t="s">
        <v>13130</v>
      </c>
      <c r="G3292" s="309" t="s">
        <v>13133</v>
      </c>
      <c r="H3292" s="309" t="s">
        <v>13134</v>
      </c>
      <c r="I3292" s="309" t="s">
        <v>5701</v>
      </c>
      <c r="J3292" s="309" t="s">
        <v>15063</v>
      </c>
      <c r="K3292" s="310">
        <v>0.82121999999999995</v>
      </c>
      <c r="L3292" s="310">
        <v>0.82121999999999995</v>
      </c>
      <c r="M3292" s="310">
        <v>0.73872950000000004</v>
      </c>
      <c r="N3292" s="310"/>
      <c r="O3292" s="310">
        <f t="shared" si="51"/>
        <v>10.044872263218128</v>
      </c>
      <c r="P3292" s="310">
        <v>10.04487226321813</v>
      </c>
      <c r="Q3292" s="309" t="s">
        <v>15063</v>
      </c>
      <c r="R3292" s="311"/>
    </row>
    <row r="3293" spans="1:18" s="312" customFormat="1" x14ac:dyDescent="0.3">
      <c r="A3293" s="307">
        <v>3290</v>
      </c>
      <c r="B3293" s="308" t="s">
        <v>5271</v>
      </c>
      <c r="C3293" s="308" t="s">
        <v>1380</v>
      </c>
      <c r="D3293" s="308" t="s">
        <v>1381</v>
      </c>
      <c r="E3293" s="308" t="s">
        <v>13979</v>
      </c>
      <c r="F3293" s="309" t="s">
        <v>13130</v>
      </c>
      <c r="G3293" s="309" t="s">
        <v>13135</v>
      </c>
      <c r="H3293" s="309" t="s">
        <v>13136</v>
      </c>
      <c r="I3293" s="309" t="s">
        <v>5701</v>
      </c>
      <c r="J3293" s="309" t="s">
        <v>15063</v>
      </c>
      <c r="K3293" s="310">
        <v>0.38812000000000002</v>
      </c>
      <c r="L3293" s="310">
        <v>0.38812000000000002</v>
      </c>
      <c r="M3293" s="310">
        <v>0.34885949999999999</v>
      </c>
      <c r="N3293" s="310"/>
      <c r="O3293" s="310">
        <f t="shared" si="51"/>
        <v>10.115557044213137</v>
      </c>
      <c r="P3293" s="310">
        <v>10.115557044213141</v>
      </c>
      <c r="Q3293" s="309" t="s">
        <v>15063</v>
      </c>
      <c r="R3293" s="311"/>
    </row>
    <row r="3294" spans="1:18" s="312" customFormat="1" x14ac:dyDescent="0.3">
      <c r="A3294" s="307">
        <v>3291</v>
      </c>
      <c r="B3294" s="308" t="s">
        <v>5271</v>
      </c>
      <c r="C3294" s="308" t="s">
        <v>1380</v>
      </c>
      <c r="D3294" s="308" t="s">
        <v>1381</v>
      </c>
      <c r="E3294" s="308" t="s">
        <v>13979</v>
      </c>
      <c r="F3294" s="309" t="s">
        <v>13130</v>
      </c>
      <c r="G3294" s="309" t="s">
        <v>13137</v>
      </c>
      <c r="H3294" s="309" t="s">
        <v>13138</v>
      </c>
      <c r="I3294" s="309" t="s">
        <v>5701</v>
      </c>
      <c r="J3294" s="309" t="s">
        <v>15063</v>
      </c>
      <c r="K3294" s="310">
        <v>0.32628000000000001</v>
      </c>
      <c r="L3294" s="310">
        <v>0.32628000000000001</v>
      </c>
      <c r="M3294" s="310">
        <v>0.29454449999999999</v>
      </c>
      <c r="N3294" s="310"/>
      <c r="O3294" s="310">
        <f t="shared" si="51"/>
        <v>9.7264619345347629</v>
      </c>
      <c r="P3294" s="310">
        <v>9.7264619345347469</v>
      </c>
      <c r="Q3294" s="309" t="s">
        <v>15063</v>
      </c>
      <c r="R3294" s="311"/>
    </row>
    <row r="3295" spans="1:18" s="312" customFormat="1" x14ac:dyDescent="0.3">
      <c r="A3295" s="307">
        <v>3292</v>
      </c>
      <c r="B3295" s="308" t="s">
        <v>5271</v>
      </c>
      <c r="C3295" s="308" t="s">
        <v>1380</v>
      </c>
      <c r="D3295" s="308" t="s">
        <v>1381</v>
      </c>
      <c r="E3295" s="308" t="s">
        <v>13979</v>
      </c>
      <c r="F3295" s="309" t="s">
        <v>13130</v>
      </c>
      <c r="G3295" s="309" t="s">
        <v>13139</v>
      </c>
      <c r="H3295" s="309" t="s">
        <v>13140</v>
      </c>
      <c r="I3295" s="309" t="s">
        <v>5701</v>
      </c>
      <c r="J3295" s="309" t="s">
        <v>15063</v>
      </c>
      <c r="K3295" s="310">
        <v>0.77773999999999999</v>
      </c>
      <c r="L3295" s="310">
        <v>0.77773999999999999</v>
      </c>
      <c r="M3295" s="310">
        <v>0.69906749999999995</v>
      </c>
      <c r="N3295" s="310"/>
      <c r="O3295" s="310">
        <f t="shared" si="51"/>
        <v>10.1155270398848</v>
      </c>
      <c r="P3295" s="310">
        <v>10.115527039884798</v>
      </c>
      <c r="Q3295" s="309" t="s">
        <v>15063</v>
      </c>
      <c r="R3295" s="311"/>
    </row>
    <row r="3296" spans="1:18" s="312" customFormat="1" x14ac:dyDescent="0.3">
      <c r="A3296" s="307">
        <v>3293</v>
      </c>
      <c r="B3296" s="308" t="s">
        <v>5271</v>
      </c>
      <c r="C3296" s="308" t="s">
        <v>1380</v>
      </c>
      <c r="D3296" s="308" t="s">
        <v>1381</v>
      </c>
      <c r="E3296" s="308" t="s">
        <v>13979</v>
      </c>
      <c r="F3296" s="309" t="s">
        <v>13130</v>
      </c>
      <c r="G3296" s="309" t="s">
        <v>13141</v>
      </c>
      <c r="H3296" s="309" t="s">
        <v>13142</v>
      </c>
      <c r="I3296" s="309" t="s">
        <v>5701</v>
      </c>
      <c r="J3296" s="309" t="s">
        <v>15063</v>
      </c>
      <c r="K3296" s="310">
        <v>0.80607999999999991</v>
      </c>
      <c r="L3296" s="310">
        <v>0.80607999999999991</v>
      </c>
      <c r="M3296" s="310">
        <v>0.72688299999999995</v>
      </c>
      <c r="N3296" s="310"/>
      <c r="O3296" s="310">
        <f t="shared" si="51"/>
        <v>9.8249553394204021</v>
      </c>
      <c r="P3296" s="310">
        <v>9.8249553394203932</v>
      </c>
      <c r="Q3296" s="309" t="s">
        <v>15063</v>
      </c>
      <c r="R3296" s="311"/>
    </row>
    <row r="3297" spans="1:18" s="312" customFormat="1" x14ac:dyDescent="0.3">
      <c r="A3297" s="307">
        <v>3294</v>
      </c>
      <c r="B3297" s="308" t="s">
        <v>5271</v>
      </c>
      <c r="C3297" s="308" t="s">
        <v>1380</v>
      </c>
      <c r="D3297" s="308" t="s">
        <v>1381</v>
      </c>
      <c r="E3297" s="308" t="s">
        <v>13979</v>
      </c>
      <c r="F3297" s="309" t="s">
        <v>13130</v>
      </c>
      <c r="G3297" s="309" t="s">
        <v>13143</v>
      </c>
      <c r="H3297" s="309" t="s">
        <v>13144</v>
      </c>
      <c r="I3297" s="309" t="s">
        <v>5701</v>
      </c>
      <c r="J3297" s="309" t="s">
        <v>15063</v>
      </c>
      <c r="K3297" s="310">
        <v>0.22714000000000001</v>
      </c>
      <c r="L3297" s="310">
        <v>0.22714000000000001</v>
      </c>
      <c r="M3297" s="310">
        <v>0.20604850000000002</v>
      </c>
      <c r="N3297" s="310"/>
      <c r="O3297" s="310">
        <f t="shared" si="51"/>
        <v>9.2856828387778396</v>
      </c>
      <c r="P3297" s="310">
        <v>9.2856828387778414</v>
      </c>
      <c r="Q3297" s="309" t="s">
        <v>15063</v>
      </c>
      <c r="R3297" s="311"/>
    </row>
    <row r="3298" spans="1:18" s="312" customFormat="1" x14ac:dyDescent="0.3">
      <c r="A3298" s="307">
        <v>3295</v>
      </c>
      <c r="B3298" s="308" t="s">
        <v>5271</v>
      </c>
      <c r="C3298" s="308" t="s">
        <v>1380</v>
      </c>
      <c r="D3298" s="308" t="s">
        <v>1381</v>
      </c>
      <c r="E3298" s="308" t="s">
        <v>13979</v>
      </c>
      <c r="F3298" s="309" t="s">
        <v>13130</v>
      </c>
      <c r="G3298" s="309" t="s">
        <v>13145</v>
      </c>
      <c r="H3298" s="309" t="s">
        <v>13146</v>
      </c>
      <c r="I3298" s="309" t="s">
        <v>5701</v>
      </c>
      <c r="J3298" s="309" t="s">
        <v>15063</v>
      </c>
      <c r="K3298" s="310">
        <v>0.25840000000000002</v>
      </c>
      <c r="L3298" s="310">
        <v>0.25840000000000002</v>
      </c>
      <c r="M3298" s="310">
        <v>0.23455999999999999</v>
      </c>
      <c r="N3298" s="310"/>
      <c r="O3298" s="310">
        <f t="shared" si="51"/>
        <v>9.2260061919504732</v>
      </c>
      <c r="P3298" s="310">
        <v>9.226006191950475</v>
      </c>
      <c r="Q3298" s="309" t="s">
        <v>15063</v>
      </c>
      <c r="R3298" s="311"/>
    </row>
    <row r="3299" spans="1:18" s="312" customFormat="1" x14ac:dyDescent="0.3">
      <c r="A3299" s="307">
        <v>3296</v>
      </c>
      <c r="B3299" s="308" t="s">
        <v>5271</v>
      </c>
      <c r="C3299" s="308" t="s">
        <v>1380</v>
      </c>
      <c r="D3299" s="308" t="s">
        <v>1381</v>
      </c>
      <c r="E3299" s="308" t="s">
        <v>13979</v>
      </c>
      <c r="F3299" s="309" t="s">
        <v>13130</v>
      </c>
      <c r="G3299" s="309" t="s">
        <v>13147</v>
      </c>
      <c r="H3299" s="309" t="s">
        <v>13148</v>
      </c>
      <c r="I3299" s="309" t="s">
        <v>5706</v>
      </c>
      <c r="J3299" s="309" t="s">
        <v>15063</v>
      </c>
      <c r="K3299" s="310">
        <v>6.2E-2</v>
      </c>
      <c r="L3299" s="310">
        <v>6.2E-2</v>
      </c>
      <c r="M3299" s="310">
        <v>5.4792000000000007E-2</v>
      </c>
      <c r="N3299" s="310"/>
      <c r="O3299" s="310">
        <f t="shared" si="51"/>
        <v>11.625806451612892</v>
      </c>
      <c r="P3299" s="310">
        <v>24.921940948898847</v>
      </c>
      <c r="Q3299" s="309" t="s">
        <v>15063</v>
      </c>
      <c r="R3299" s="311"/>
    </row>
    <row r="3300" spans="1:18" s="312" customFormat="1" x14ac:dyDescent="0.3">
      <c r="A3300" s="307">
        <v>3297</v>
      </c>
      <c r="B3300" s="308" t="s">
        <v>5271</v>
      </c>
      <c r="C3300" s="308" t="s">
        <v>1380</v>
      </c>
      <c r="D3300" s="308" t="s">
        <v>1381</v>
      </c>
      <c r="E3300" s="308" t="s">
        <v>13979</v>
      </c>
      <c r="F3300" s="309" t="s">
        <v>13130</v>
      </c>
      <c r="G3300" s="309" t="s">
        <v>13149</v>
      </c>
      <c r="H3300" s="309" t="s">
        <v>13150</v>
      </c>
      <c r="I3300" s="309" t="s">
        <v>5706</v>
      </c>
      <c r="J3300" s="309" t="s">
        <v>15063</v>
      </c>
      <c r="K3300" s="310">
        <v>0.31592999999999999</v>
      </c>
      <c r="L3300" s="310">
        <v>0.31592999999999999</v>
      </c>
      <c r="M3300" s="310">
        <v>0.27388600000000002</v>
      </c>
      <c r="N3300" s="310"/>
      <c r="O3300" s="310">
        <f t="shared" si="51"/>
        <v>13.308011268318923</v>
      </c>
      <c r="P3300" s="310">
        <v>33.605035030679851</v>
      </c>
      <c r="Q3300" s="309" t="s">
        <v>15063</v>
      </c>
      <c r="R3300" s="311"/>
    </row>
    <row r="3301" spans="1:18" s="312" customFormat="1" x14ac:dyDescent="0.3">
      <c r="A3301" s="307">
        <v>3298</v>
      </c>
      <c r="B3301" s="308" t="s">
        <v>5271</v>
      </c>
      <c r="C3301" s="308" t="s">
        <v>1380</v>
      </c>
      <c r="D3301" s="308" t="s">
        <v>1381</v>
      </c>
      <c r="E3301" s="308" t="s">
        <v>13979</v>
      </c>
      <c r="F3301" s="309" t="s">
        <v>13130</v>
      </c>
      <c r="G3301" s="309" t="s">
        <v>13151</v>
      </c>
      <c r="H3301" s="309" t="s">
        <v>13152</v>
      </c>
      <c r="I3301" s="309" t="s">
        <v>5706</v>
      </c>
      <c r="J3301" s="309" t="s">
        <v>15063</v>
      </c>
      <c r="K3301" s="310">
        <v>0.33008999999999999</v>
      </c>
      <c r="L3301" s="310">
        <v>0.33008999999999999</v>
      </c>
      <c r="M3301" s="310">
        <v>0.28606599999999999</v>
      </c>
      <c r="N3301" s="310"/>
      <c r="O3301" s="310">
        <f t="shared" si="51"/>
        <v>13.336968705504562</v>
      </c>
      <c r="P3301" s="310">
        <v>29.11646013141246</v>
      </c>
      <c r="Q3301" s="309" t="s">
        <v>15063</v>
      </c>
      <c r="R3301" s="311"/>
    </row>
    <row r="3302" spans="1:18" s="312" customFormat="1" x14ac:dyDescent="0.3">
      <c r="A3302" s="307">
        <v>3299</v>
      </c>
      <c r="B3302" s="308" t="s">
        <v>5271</v>
      </c>
      <c r="C3302" s="308" t="s">
        <v>1380</v>
      </c>
      <c r="D3302" s="308" t="s">
        <v>1381</v>
      </c>
      <c r="E3302" s="308" t="s">
        <v>13979</v>
      </c>
      <c r="F3302" s="309" t="s">
        <v>13130</v>
      </c>
      <c r="G3302" s="309" t="s">
        <v>13153</v>
      </c>
      <c r="H3302" s="309" t="s">
        <v>13154</v>
      </c>
      <c r="I3302" s="309" t="s">
        <v>5701</v>
      </c>
      <c r="J3302" s="309" t="s">
        <v>15063</v>
      </c>
      <c r="K3302" s="310">
        <v>0.63</v>
      </c>
      <c r="L3302" s="310">
        <v>0.63</v>
      </c>
      <c r="M3302" s="310">
        <v>0.56662900000000005</v>
      </c>
      <c r="N3302" s="310"/>
      <c r="O3302" s="310">
        <f t="shared" si="51"/>
        <v>10.05888888888888</v>
      </c>
      <c r="P3302" s="310">
        <v>10.058888888888884</v>
      </c>
      <c r="Q3302" s="309" t="s">
        <v>15063</v>
      </c>
      <c r="R3302" s="311"/>
    </row>
    <row r="3303" spans="1:18" s="312" customFormat="1" x14ac:dyDescent="0.3">
      <c r="A3303" s="307">
        <v>3300</v>
      </c>
      <c r="B3303" s="308" t="s">
        <v>5271</v>
      </c>
      <c r="C3303" s="308" t="s">
        <v>1380</v>
      </c>
      <c r="D3303" s="308" t="s">
        <v>1381</v>
      </c>
      <c r="E3303" s="308" t="s">
        <v>13979</v>
      </c>
      <c r="F3303" s="309" t="s">
        <v>13130</v>
      </c>
      <c r="G3303" s="309" t="s">
        <v>13155</v>
      </c>
      <c r="H3303" s="309" t="s">
        <v>13156</v>
      </c>
      <c r="I3303" s="309" t="s">
        <v>5701</v>
      </c>
      <c r="J3303" s="309" t="s">
        <v>15063</v>
      </c>
      <c r="K3303" s="310">
        <v>0.50839999999999996</v>
      </c>
      <c r="L3303" s="310">
        <v>0.50839999999999996</v>
      </c>
      <c r="M3303" s="310">
        <v>0.45741500000000002</v>
      </c>
      <c r="N3303" s="310"/>
      <c r="O3303" s="310">
        <f t="shared" si="51"/>
        <v>10.028520849724616</v>
      </c>
      <c r="P3303" s="310">
        <v>10.028520849724609</v>
      </c>
      <c r="Q3303" s="309" t="s">
        <v>15063</v>
      </c>
      <c r="R3303" s="311"/>
    </row>
    <row r="3304" spans="1:18" s="312" customFormat="1" x14ac:dyDescent="0.3">
      <c r="A3304" s="307">
        <v>3301</v>
      </c>
      <c r="B3304" s="308" t="s">
        <v>5271</v>
      </c>
      <c r="C3304" s="308" t="s">
        <v>1380</v>
      </c>
      <c r="D3304" s="308" t="s">
        <v>1381</v>
      </c>
      <c r="E3304" s="308" t="s">
        <v>13979</v>
      </c>
      <c r="F3304" s="309" t="s">
        <v>13130</v>
      </c>
      <c r="G3304" s="309" t="s">
        <v>13157</v>
      </c>
      <c r="H3304" s="309" t="s">
        <v>13158</v>
      </c>
      <c r="I3304" s="309" t="s">
        <v>5701</v>
      </c>
      <c r="J3304" s="309" t="s">
        <v>15063</v>
      </c>
      <c r="K3304" s="310">
        <v>0.26800000000000002</v>
      </c>
      <c r="L3304" s="310">
        <v>0.26800000000000002</v>
      </c>
      <c r="M3304" s="310">
        <v>0.24124400000000001</v>
      </c>
      <c r="N3304" s="310"/>
      <c r="O3304" s="310">
        <f t="shared" si="51"/>
        <v>9.9835820895522378</v>
      </c>
      <c r="P3304" s="310">
        <v>9.9835820895522343</v>
      </c>
      <c r="Q3304" s="309" t="s">
        <v>15063</v>
      </c>
      <c r="R3304" s="311"/>
    </row>
    <row r="3305" spans="1:18" s="312" customFormat="1" x14ac:dyDescent="0.3">
      <c r="A3305" s="307">
        <v>3302</v>
      </c>
      <c r="B3305" s="308" t="s">
        <v>5271</v>
      </c>
      <c r="C3305" s="308" t="s">
        <v>1380</v>
      </c>
      <c r="D3305" s="308" t="s">
        <v>1381</v>
      </c>
      <c r="E3305" s="308" t="s">
        <v>13979</v>
      </c>
      <c r="F3305" s="309" t="s">
        <v>13159</v>
      </c>
      <c r="G3305" s="309" t="s">
        <v>13160</v>
      </c>
      <c r="H3305" s="309" t="s">
        <v>13161</v>
      </c>
      <c r="I3305" s="309" t="s">
        <v>5701</v>
      </c>
      <c r="J3305" s="309" t="s">
        <v>15063</v>
      </c>
      <c r="K3305" s="310">
        <v>0.50165999999999999</v>
      </c>
      <c r="L3305" s="310">
        <v>0.50165999999999999</v>
      </c>
      <c r="M3305" s="310">
        <v>0.44863600000000003</v>
      </c>
      <c r="N3305" s="310"/>
      <c r="O3305" s="310">
        <f t="shared" si="51"/>
        <v>10.569708567555706</v>
      </c>
      <c r="P3305" s="310">
        <v>10.569708567555702</v>
      </c>
      <c r="Q3305" s="309" t="s">
        <v>15063</v>
      </c>
      <c r="R3305" s="311"/>
    </row>
    <row r="3306" spans="1:18" s="312" customFormat="1" x14ac:dyDescent="0.3">
      <c r="A3306" s="307">
        <v>3303</v>
      </c>
      <c r="B3306" s="308" t="s">
        <v>5271</v>
      </c>
      <c r="C3306" s="308" t="s">
        <v>1380</v>
      </c>
      <c r="D3306" s="308" t="s">
        <v>1381</v>
      </c>
      <c r="E3306" s="308" t="s">
        <v>13979</v>
      </c>
      <c r="F3306" s="309" t="s">
        <v>13159</v>
      </c>
      <c r="G3306" s="309" t="s">
        <v>13162</v>
      </c>
      <c r="H3306" s="309" t="s">
        <v>13163</v>
      </c>
      <c r="I3306" s="309" t="s">
        <v>5701</v>
      </c>
      <c r="J3306" s="309" t="s">
        <v>15063</v>
      </c>
      <c r="K3306" s="310">
        <v>0.38163999999999998</v>
      </c>
      <c r="L3306" s="310">
        <v>0.38163999999999998</v>
      </c>
      <c r="M3306" s="310">
        <v>0.3434045</v>
      </c>
      <c r="N3306" s="310"/>
      <c r="O3306" s="310">
        <f t="shared" si="51"/>
        <v>10.018734933445126</v>
      </c>
      <c r="P3306" s="310">
        <v>10.018734933445138</v>
      </c>
      <c r="Q3306" s="309" t="s">
        <v>15063</v>
      </c>
      <c r="R3306" s="311"/>
    </row>
    <row r="3307" spans="1:18" s="312" customFormat="1" x14ac:dyDescent="0.3">
      <c r="A3307" s="307">
        <v>3304</v>
      </c>
      <c r="B3307" s="308" t="s">
        <v>5271</v>
      </c>
      <c r="C3307" s="308" t="s">
        <v>1380</v>
      </c>
      <c r="D3307" s="308" t="s">
        <v>1381</v>
      </c>
      <c r="E3307" s="308" t="s">
        <v>13979</v>
      </c>
      <c r="F3307" s="309" t="s">
        <v>13159</v>
      </c>
      <c r="G3307" s="309" t="s">
        <v>13164</v>
      </c>
      <c r="H3307" s="309" t="s">
        <v>13165</v>
      </c>
      <c r="I3307" s="309" t="s">
        <v>5701</v>
      </c>
      <c r="J3307" s="309" t="s">
        <v>15063</v>
      </c>
      <c r="K3307" s="310">
        <v>0.70745999999999998</v>
      </c>
      <c r="L3307" s="310">
        <v>0.70745999999999998</v>
      </c>
      <c r="M3307" s="310">
        <v>0.63690199999999997</v>
      </c>
      <c r="N3307" s="310"/>
      <c r="O3307" s="310">
        <f t="shared" si="51"/>
        <v>9.973426059423856</v>
      </c>
      <c r="P3307" s="310">
        <v>9.9734260594238506</v>
      </c>
      <c r="Q3307" s="309" t="s">
        <v>15063</v>
      </c>
      <c r="R3307" s="311"/>
    </row>
    <row r="3308" spans="1:18" s="312" customFormat="1" x14ac:dyDescent="0.3">
      <c r="A3308" s="307">
        <v>3305</v>
      </c>
      <c r="B3308" s="308" t="s">
        <v>5271</v>
      </c>
      <c r="C3308" s="308" t="s">
        <v>1380</v>
      </c>
      <c r="D3308" s="308" t="s">
        <v>1381</v>
      </c>
      <c r="E3308" s="308" t="s">
        <v>13979</v>
      </c>
      <c r="F3308" s="309" t="s">
        <v>13159</v>
      </c>
      <c r="G3308" s="309" t="s">
        <v>13166</v>
      </c>
      <c r="H3308" s="309" t="s">
        <v>13167</v>
      </c>
      <c r="I3308" s="309" t="s">
        <v>5701</v>
      </c>
      <c r="J3308" s="309" t="s">
        <v>15063</v>
      </c>
      <c r="K3308" s="310">
        <v>0.43707999999999997</v>
      </c>
      <c r="L3308" s="310">
        <v>0.43707999999999997</v>
      </c>
      <c r="M3308" s="310">
        <v>0.392704</v>
      </c>
      <c r="N3308" s="310"/>
      <c r="O3308" s="310">
        <f t="shared" si="51"/>
        <v>10.152832433421793</v>
      </c>
      <c r="P3308" s="310">
        <v>10.152832433421787</v>
      </c>
      <c r="Q3308" s="309" t="s">
        <v>15063</v>
      </c>
      <c r="R3308" s="311"/>
    </row>
    <row r="3309" spans="1:18" s="312" customFormat="1" x14ac:dyDescent="0.3">
      <c r="A3309" s="307">
        <v>3306</v>
      </c>
      <c r="B3309" s="308" t="s">
        <v>5271</v>
      </c>
      <c r="C3309" s="308" t="s">
        <v>1380</v>
      </c>
      <c r="D3309" s="308" t="s">
        <v>1381</v>
      </c>
      <c r="E3309" s="308" t="s">
        <v>13979</v>
      </c>
      <c r="F3309" s="309" t="s">
        <v>13159</v>
      </c>
      <c r="G3309" s="309" t="s">
        <v>13168</v>
      </c>
      <c r="H3309" s="309" t="s">
        <v>13169</v>
      </c>
      <c r="I3309" s="309" t="s">
        <v>5701</v>
      </c>
      <c r="J3309" s="309" t="s">
        <v>15063</v>
      </c>
      <c r="K3309" s="310">
        <v>1.09796</v>
      </c>
      <c r="L3309" s="310">
        <v>1.09796</v>
      </c>
      <c r="M3309" s="310">
        <v>0.98943779999999992</v>
      </c>
      <c r="N3309" s="310"/>
      <c r="O3309" s="310">
        <f t="shared" si="51"/>
        <v>9.8839848446209437</v>
      </c>
      <c r="P3309" s="310">
        <v>9.8839848446209402</v>
      </c>
      <c r="Q3309" s="309" t="s">
        <v>15063</v>
      </c>
      <c r="R3309" s="311"/>
    </row>
    <row r="3310" spans="1:18" s="312" customFormat="1" x14ac:dyDescent="0.3">
      <c r="A3310" s="307">
        <v>3307</v>
      </c>
      <c r="B3310" s="308" t="s">
        <v>5271</v>
      </c>
      <c r="C3310" s="308" t="s">
        <v>1380</v>
      </c>
      <c r="D3310" s="308" t="s">
        <v>1381</v>
      </c>
      <c r="E3310" s="308" t="s">
        <v>13979</v>
      </c>
      <c r="F3310" s="309" t="s">
        <v>13159</v>
      </c>
      <c r="G3310" s="309" t="s">
        <v>13170</v>
      </c>
      <c r="H3310" s="309" t="s">
        <v>13171</v>
      </c>
      <c r="I3310" s="309" t="s">
        <v>5706</v>
      </c>
      <c r="J3310" s="309" t="s">
        <v>15063</v>
      </c>
      <c r="K3310" s="310">
        <v>0.37080000000000002</v>
      </c>
      <c r="L3310" s="310">
        <v>0.37080000000000002</v>
      </c>
      <c r="M3310" s="310">
        <v>0.32023800000000002</v>
      </c>
      <c r="N3310" s="310"/>
      <c r="O3310" s="310">
        <f t="shared" si="51"/>
        <v>13.635922330097086</v>
      </c>
      <c r="P3310" s="310">
        <v>40.637535337193285</v>
      </c>
      <c r="Q3310" s="309" t="s">
        <v>15063</v>
      </c>
      <c r="R3310" s="311"/>
    </row>
    <row r="3311" spans="1:18" s="312" customFormat="1" x14ac:dyDescent="0.3">
      <c r="A3311" s="307">
        <v>3308</v>
      </c>
      <c r="B3311" s="308" t="s">
        <v>5271</v>
      </c>
      <c r="C3311" s="308" t="s">
        <v>1380</v>
      </c>
      <c r="D3311" s="308" t="s">
        <v>1381</v>
      </c>
      <c r="E3311" s="308" t="s">
        <v>13979</v>
      </c>
      <c r="F3311" s="309" t="s">
        <v>13172</v>
      </c>
      <c r="G3311" s="309" t="s">
        <v>13173</v>
      </c>
      <c r="H3311" s="309" t="s">
        <v>13174</v>
      </c>
      <c r="I3311" s="309" t="s">
        <v>5701</v>
      </c>
      <c r="J3311" s="309" t="s">
        <v>15063</v>
      </c>
      <c r="K3311" s="310">
        <v>0.61421999999999999</v>
      </c>
      <c r="L3311" s="310">
        <v>0.61421999999999999</v>
      </c>
      <c r="M3311" s="310">
        <v>0.55277149999999997</v>
      </c>
      <c r="N3311" s="310"/>
      <c r="O3311" s="310">
        <f t="shared" si="51"/>
        <v>10.004314415030448</v>
      </c>
      <c r="P3311" s="310">
        <v>10.004314415030457</v>
      </c>
      <c r="Q3311" s="309" t="s">
        <v>15063</v>
      </c>
      <c r="R3311" s="311"/>
    </row>
    <row r="3312" spans="1:18" s="312" customFormat="1" x14ac:dyDescent="0.3">
      <c r="A3312" s="307">
        <v>3309</v>
      </c>
      <c r="B3312" s="308" t="s">
        <v>5271</v>
      </c>
      <c r="C3312" s="308" t="s">
        <v>1380</v>
      </c>
      <c r="D3312" s="308" t="s">
        <v>1381</v>
      </c>
      <c r="E3312" s="308" t="s">
        <v>13979</v>
      </c>
      <c r="F3312" s="309" t="s">
        <v>13172</v>
      </c>
      <c r="G3312" s="309" t="s">
        <v>13175</v>
      </c>
      <c r="H3312" s="309" t="s">
        <v>13176</v>
      </c>
      <c r="I3312" s="309" t="s">
        <v>5701</v>
      </c>
      <c r="J3312" s="309" t="s">
        <v>15063</v>
      </c>
      <c r="K3312" s="310">
        <v>0.66786000000000001</v>
      </c>
      <c r="L3312" s="310">
        <v>0.66786000000000001</v>
      </c>
      <c r="M3312" s="310">
        <v>0.60293850000000004</v>
      </c>
      <c r="N3312" s="310"/>
      <c r="O3312" s="310">
        <f t="shared" si="51"/>
        <v>9.7208247237444922</v>
      </c>
      <c r="P3312" s="310">
        <v>9.7208247237445029</v>
      </c>
      <c r="Q3312" s="309" t="s">
        <v>15063</v>
      </c>
      <c r="R3312" s="311"/>
    </row>
    <row r="3313" spans="1:18" s="312" customFormat="1" x14ac:dyDescent="0.3">
      <c r="A3313" s="307">
        <v>3310</v>
      </c>
      <c r="B3313" s="308" t="s">
        <v>5271</v>
      </c>
      <c r="C3313" s="308" t="s">
        <v>1380</v>
      </c>
      <c r="D3313" s="308" t="s">
        <v>1381</v>
      </c>
      <c r="E3313" s="308" t="s">
        <v>13979</v>
      </c>
      <c r="F3313" s="309" t="s">
        <v>13172</v>
      </c>
      <c r="G3313" s="309" t="s">
        <v>13177</v>
      </c>
      <c r="H3313" s="309" t="s">
        <v>13178</v>
      </c>
      <c r="I3313" s="309" t="s">
        <v>5701</v>
      </c>
      <c r="J3313" s="309" t="s">
        <v>15063</v>
      </c>
      <c r="K3313" s="310">
        <v>0.44996000000000003</v>
      </c>
      <c r="L3313" s="310">
        <v>0.44996000000000003</v>
      </c>
      <c r="M3313" s="310">
        <v>0.40254699999999999</v>
      </c>
      <c r="N3313" s="310"/>
      <c r="O3313" s="310">
        <f t="shared" si="51"/>
        <v>10.537158858565213</v>
      </c>
      <c r="P3313" s="310">
        <v>10.537158858565199</v>
      </c>
      <c r="Q3313" s="309" t="s">
        <v>15063</v>
      </c>
      <c r="R3313" s="311"/>
    </row>
    <row r="3314" spans="1:18" s="312" customFormat="1" x14ac:dyDescent="0.3">
      <c r="A3314" s="307">
        <v>3311</v>
      </c>
      <c r="B3314" s="308" t="s">
        <v>5271</v>
      </c>
      <c r="C3314" s="308" t="s">
        <v>1380</v>
      </c>
      <c r="D3314" s="308" t="s">
        <v>1381</v>
      </c>
      <c r="E3314" s="308" t="s">
        <v>13979</v>
      </c>
      <c r="F3314" s="309" t="s">
        <v>13172</v>
      </c>
      <c r="G3314" s="309" t="s">
        <v>13179</v>
      </c>
      <c r="H3314" s="309" t="s">
        <v>13180</v>
      </c>
      <c r="I3314" s="309" t="s">
        <v>5701</v>
      </c>
      <c r="J3314" s="309" t="s">
        <v>15063</v>
      </c>
      <c r="K3314" s="310">
        <v>0.40757999999999994</v>
      </c>
      <c r="L3314" s="310">
        <v>0.40757999999999994</v>
      </c>
      <c r="M3314" s="310">
        <v>0.36343249999999999</v>
      </c>
      <c r="N3314" s="310"/>
      <c r="O3314" s="310">
        <f t="shared" si="51"/>
        <v>10.831615879091212</v>
      </c>
      <c r="P3314" s="310">
        <v>10.831615879091206</v>
      </c>
      <c r="Q3314" s="309" t="s">
        <v>15063</v>
      </c>
      <c r="R3314" s="311"/>
    </row>
    <row r="3315" spans="1:18" s="312" customFormat="1" x14ac:dyDescent="0.3">
      <c r="A3315" s="307">
        <v>3312</v>
      </c>
      <c r="B3315" s="308" t="s">
        <v>5271</v>
      </c>
      <c r="C3315" s="308" t="s">
        <v>1380</v>
      </c>
      <c r="D3315" s="308" t="s">
        <v>1381</v>
      </c>
      <c r="E3315" s="308" t="s">
        <v>13979</v>
      </c>
      <c r="F3315" s="309" t="s">
        <v>13172</v>
      </c>
      <c r="G3315" s="309" t="s">
        <v>13181</v>
      </c>
      <c r="H3315" s="309" t="s">
        <v>13182</v>
      </c>
      <c r="I3315" s="309" t="s">
        <v>5701</v>
      </c>
      <c r="J3315" s="309" t="s">
        <v>15063</v>
      </c>
      <c r="K3315" s="310">
        <v>0.49282000000000004</v>
      </c>
      <c r="L3315" s="310">
        <v>0.49282000000000004</v>
      </c>
      <c r="M3315" s="310">
        <v>0.44167500000000004</v>
      </c>
      <c r="N3315" s="310"/>
      <c r="O3315" s="310">
        <f t="shared" si="51"/>
        <v>10.378028489103524</v>
      </c>
      <c r="P3315" s="310">
        <v>10.37802848910353</v>
      </c>
      <c r="Q3315" s="309" t="s">
        <v>15063</v>
      </c>
      <c r="R3315" s="311"/>
    </row>
    <row r="3316" spans="1:18" s="312" customFormat="1" x14ac:dyDescent="0.3">
      <c r="A3316" s="307">
        <v>3313</v>
      </c>
      <c r="B3316" s="308" t="s">
        <v>5271</v>
      </c>
      <c r="C3316" s="308" t="s">
        <v>1380</v>
      </c>
      <c r="D3316" s="308" t="s">
        <v>1381</v>
      </c>
      <c r="E3316" s="308" t="s">
        <v>13979</v>
      </c>
      <c r="F3316" s="309" t="s">
        <v>13172</v>
      </c>
      <c r="G3316" s="309" t="s">
        <v>13183</v>
      </c>
      <c r="H3316" s="309" t="s">
        <v>13184</v>
      </c>
      <c r="I3316" s="309" t="s">
        <v>5701</v>
      </c>
      <c r="J3316" s="309" t="s">
        <v>15063</v>
      </c>
      <c r="K3316" s="310">
        <v>0.46257999999999999</v>
      </c>
      <c r="L3316" s="310">
        <v>0.46257999999999999</v>
      </c>
      <c r="M3316" s="310">
        <v>0.41735699999999998</v>
      </c>
      <c r="N3316" s="310"/>
      <c r="O3316" s="310">
        <f t="shared" si="51"/>
        <v>9.7762549180682292</v>
      </c>
      <c r="P3316" s="310">
        <v>9.7762549180682274</v>
      </c>
      <c r="Q3316" s="309" t="s">
        <v>15063</v>
      </c>
      <c r="R3316" s="311"/>
    </row>
    <row r="3317" spans="1:18" s="312" customFormat="1" x14ac:dyDescent="0.3">
      <c r="A3317" s="307">
        <v>3314</v>
      </c>
      <c r="B3317" s="308" t="s">
        <v>5271</v>
      </c>
      <c r="C3317" s="308" t="s">
        <v>1380</v>
      </c>
      <c r="D3317" s="308" t="s">
        <v>1381</v>
      </c>
      <c r="E3317" s="308" t="s">
        <v>13979</v>
      </c>
      <c r="F3317" s="309" t="s">
        <v>13172</v>
      </c>
      <c r="G3317" s="309" t="s">
        <v>13185</v>
      </c>
      <c r="H3317" s="309" t="s">
        <v>13186</v>
      </c>
      <c r="I3317" s="309" t="s">
        <v>5706</v>
      </c>
      <c r="J3317" s="309" t="s">
        <v>15063</v>
      </c>
      <c r="K3317" s="310">
        <v>0.2707</v>
      </c>
      <c r="L3317" s="310">
        <v>0.2707</v>
      </c>
      <c r="M3317" s="310">
        <v>0.233933</v>
      </c>
      <c r="N3317" s="310"/>
      <c r="O3317" s="310">
        <f t="shared" si="51"/>
        <v>13.582194311045438</v>
      </c>
      <c r="P3317" s="310">
        <v>13.582194311045438</v>
      </c>
      <c r="Q3317" s="309" t="s">
        <v>15063</v>
      </c>
      <c r="R3317" s="311"/>
    </row>
    <row r="3318" spans="1:18" s="312" customFormat="1" x14ac:dyDescent="0.3">
      <c r="A3318" s="307">
        <v>3315</v>
      </c>
      <c r="B3318" s="308" t="s">
        <v>5271</v>
      </c>
      <c r="C3318" s="308" t="s">
        <v>1380</v>
      </c>
      <c r="D3318" s="308" t="s">
        <v>1381</v>
      </c>
      <c r="E3318" s="308" t="s">
        <v>13979</v>
      </c>
      <c r="F3318" s="309" t="s">
        <v>13172</v>
      </c>
      <c r="G3318" s="309" t="s">
        <v>13187</v>
      </c>
      <c r="H3318" s="309" t="s">
        <v>13188</v>
      </c>
      <c r="I3318" s="309" t="s">
        <v>5706</v>
      </c>
      <c r="J3318" s="309" t="s">
        <v>15063</v>
      </c>
      <c r="K3318" s="310">
        <v>0.15339999999999998</v>
      </c>
      <c r="L3318" s="310">
        <v>0.15339999999999998</v>
      </c>
      <c r="M3318" s="310">
        <v>0.13309949999999998</v>
      </c>
      <c r="N3318" s="310"/>
      <c r="O3318" s="310">
        <f t="shared" si="51"/>
        <v>13.233702737940028</v>
      </c>
      <c r="P3318" s="310">
        <v>15.578039205208661</v>
      </c>
      <c r="Q3318" s="309" t="s">
        <v>15063</v>
      </c>
      <c r="R3318" s="311"/>
    </row>
    <row r="3319" spans="1:18" s="312" customFormat="1" x14ac:dyDescent="0.3">
      <c r="A3319" s="307">
        <v>3316</v>
      </c>
      <c r="B3319" s="308" t="s">
        <v>5271</v>
      </c>
      <c r="C3319" s="308" t="s">
        <v>1380</v>
      </c>
      <c r="D3319" s="308" t="s">
        <v>1381</v>
      </c>
      <c r="E3319" s="308" t="s">
        <v>13979</v>
      </c>
      <c r="F3319" s="309" t="s">
        <v>13189</v>
      </c>
      <c r="G3319" s="309" t="s">
        <v>13190</v>
      </c>
      <c r="H3319" s="309" t="s">
        <v>13191</v>
      </c>
      <c r="I3319" s="309" t="s">
        <v>5706</v>
      </c>
      <c r="J3319" s="309" t="s">
        <v>15063</v>
      </c>
      <c r="K3319" s="310">
        <v>0.44030999999999998</v>
      </c>
      <c r="L3319" s="310">
        <v>0.44030999999999998</v>
      </c>
      <c r="M3319" s="310">
        <v>0.38525415000000002</v>
      </c>
      <c r="N3319" s="310"/>
      <c r="O3319" s="310">
        <f t="shared" si="51"/>
        <v>12.503883627444292</v>
      </c>
      <c r="P3319" s="310">
        <v>24.361621766787756</v>
      </c>
      <c r="Q3319" s="309" t="s">
        <v>15063</v>
      </c>
      <c r="R3319" s="311"/>
    </row>
    <row r="3320" spans="1:18" s="312" customFormat="1" x14ac:dyDescent="0.3">
      <c r="A3320" s="307">
        <v>3317</v>
      </c>
      <c r="B3320" s="308" t="s">
        <v>5271</v>
      </c>
      <c r="C3320" s="308" t="s">
        <v>1380</v>
      </c>
      <c r="D3320" s="308" t="s">
        <v>1381</v>
      </c>
      <c r="E3320" s="308" t="s">
        <v>13979</v>
      </c>
      <c r="F3320" s="309" t="s">
        <v>13189</v>
      </c>
      <c r="G3320" s="309" t="s">
        <v>13192</v>
      </c>
      <c r="H3320" s="309" t="s">
        <v>13193</v>
      </c>
      <c r="I3320" s="309" t="s">
        <v>5706</v>
      </c>
      <c r="J3320" s="309" t="s">
        <v>15063</v>
      </c>
      <c r="K3320" s="310">
        <v>0.46651000000000004</v>
      </c>
      <c r="L3320" s="310">
        <v>0.46651000000000004</v>
      </c>
      <c r="M3320" s="310">
        <v>0.41935800000000001</v>
      </c>
      <c r="N3320" s="310"/>
      <c r="O3320" s="310">
        <f t="shared" si="51"/>
        <v>10.10739319628733</v>
      </c>
      <c r="P3320" s="310">
        <v>25.546578173156586</v>
      </c>
      <c r="Q3320" s="309" t="s">
        <v>15063</v>
      </c>
      <c r="R3320" s="311"/>
    </row>
    <row r="3321" spans="1:18" s="312" customFormat="1" x14ac:dyDescent="0.3">
      <c r="A3321" s="307">
        <v>3318</v>
      </c>
      <c r="B3321" s="308" t="s">
        <v>5271</v>
      </c>
      <c r="C3321" s="308" t="s">
        <v>1380</v>
      </c>
      <c r="D3321" s="308" t="s">
        <v>1381</v>
      </c>
      <c r="E3321" s="308" t="s">
        <v>13979</v>
      </c>
      <c r="F3321" s="309" t="s">
        <v>13189</v>
      </c>
      <c r="G3321" s="309" t="s">
        <v>13194</v>
      </c>
      <c r="H3321" s="309" t="s">
        <v>13195</v>
      </c>
      <c r="I3321" s="309" t="s">
        <v>5701</v>
      </c>
      <c r="J3321" s="309" t="s">
        <v>15063</v>
      </c>
      <c r="K3321" s="310">
        <v>0.59720000000000006</v>
      </c>
      <c r="L3321" s="310">
        <v>0.59720000000000006</v>
      </c>
      <c r="M3321" s="310">
        <v>0.53834800000000005</v>
      </c>
      <c r="N3321" s="310"/>
      <c r="O3321" s="310">
        <f t="shared" si="51"/>
        <v>9.8546550569323532</v>
      </c>
      <c r="P3321" s="310">
        <v>9.8546550569323479</v>
      </c>
      <c r="Q3321" s="309" t="s">
        <v>15063</v>
      </c>
      <c r="R3321" s="311"/>
    </row>
    <row r="3322" spans="1:18" s="312" customFormat="1" x14ac:dyDescent="0.3">
      <c r="A3322" s="307">
        <v>3319</v>
      </c>
      <c r="B3322" s="308" t="s">
        <v>5271</v>
      </c>
      <c r="C3322" s="308" t="s">
        <v>1380</v>
      </c>
      <c r="D3322" s="308" t="s">
        <v>1381</v>
      </c>
      <c r="E3322" s="308" t="s">
        <v>13979</v>
      </c>
      <c r="F3322" s="309" t="s">
        <v>13189</v>
      </c>
      <c r="G3322" s="309" t="s">
        <v>13196</v>
      </c>
      <c r="H3322" s="309" t="s">
        <v>13197</v>
      </c>
      <c r="I3322" s="309" t="s">
        <v>5701</v>
      </c>
      <c r="J3322" s="309" t="s">
        <v>15063</v>
      </c>
      <c r="K3322" s="310">
        <v>0.42900000000000005</v>
      </c>
      <c r="L3322" s="310">
        <v>0.42900000000000005</v>
      </c>
      <c r="M3322" s="310">
        <v>0.38649500000000003</v>
      </c>
      <c r="N3322" s="310"/>
      <c r="O3322" s="310">
        <f t="shared" si="51"/>
        <v>9.9079254079254113</v>
      </c>
      <c r="P3322" s="310">
        <v>9.9079254079254007</v>
      </c>
      <c r="Q3322" s="309" t="s">
        <v>15063</v>
      </c>
      <c r="R3322" s="311"/>
    </row>
    <row r="3323" spans="1:18" s="312" customFormat="1" x14ac:dyDescent="0.3">
      <c r="A3323" s="307">
        <v>3320</v>
      </c>
      <c r="B3323" s="308" t="s">
        <v>5271</v>
      </c>
      <c r="C3323" s="308" t="s">
        <v>1380</v>
      </c>
      <c r="D3323" s="308" t="s">
        <v>1381</v>
      </c>
      <c r="E3323" s="308" t="s">
        <v>13979</v>
      </c>
      <c r="F3323" s="309" t="s">
        <v>13189</v>
      </c>
      <c r="G3323" s="309" t="s">
        <v>13198</v>
      </c>
      <c r="H3323" s="309" t="s">
        <v>13199</v>
      </c>
      <c r="I3323" s="309" t="s">
        <v>5701</v>
      </c>
      <c r="J3323" s="309" t="s">
        <v>15063</v>
      </c>
      <c r="K3323" s="310">
        <v>0.76060000000000005</v>
      </c>
      <c r="L3323" s="310">
        <v>0.76060000000000005</v>
      </c>
      <c r="M3323" s="310">
        <v>0.68645149999999999</v>
      </c>
      <c r="N3323" s="310"/>
      <c r="O3323" s="310">
        <f t="shared" si="51"/>
        <v>9.7486852484880426</v>
      </c>
      <c r="P3323" s="310">
        <v>9.748685248488032</v>
      </c>
      <c r="Q3323" s="309" t="s">
        <v>15063</v>
      </c>
      <c r="R3323" s="311"/>
    </row>
    <row r="3324" spans="1:18" s="312" customFormat="1" x14ac:dyDescent="0.3">
      <c r="A3324" s="307">
        <v>3321</v>
      </c>
      <c r="B3324" s="308" t="s">
        <v>5271</v>
      </c>
      <c r="C3324" s="308" t="s">
        <v>1380</v>
      </c>
      <c r="D3324" s="308" t="s">
        <v>1381</v>
      </c>
      <c r="E3324" s="308" t="s">
        <v>13979</v>
      </c>
      <c r="F3324" s="309" t="s">
        <v>13189</v>
      </c>
      <c r="G3324" s="309" t="s">
        <v>13200</v>
      </c>
      <c r="H3324" s="309" t="s">
        <v>13201</v>
      </c>
      <c r="I3324" s="309" t="s">
        <v>5701</v>
      </c>
      <c r="J3324" s="309" t="s">
        <v>15063</v>
      </c>
      <c r="K3324" s="310">
        <v>0.48894000000000004</v>
      </c>
      <c r="L3324" s="310">
        <v>0.48894000000000004</v>
      </c>
      <c r="M3324" s="310">
        <v>0.438467</v>
      </c>
      <c r="N3324" s="310"/>
      <c r="O3324" s="310">
        <f t="shared" si="51"/>
        <v>10.322943510451188</v>
      </c>
      <c r="P3324" s="310">
        <v>10.322943510451188</v>
      </c>
      <c r="Q3324" s="309" t="s">
        <v>15063</v>
      </c>
      <c r="R3324" s="311"/>
    </row>
    <row r="3325" spans="1:18" s="312" customFormat="1" x14ac:dyDescent="0.3">
      <c r="A3325" s="307">
        <v>3322</v>
      </c>
      <c r="B3325" s="308" t="s">
        <v>5271</v>
      </c>
      <c r="C3325" s="308" t="s">
        <v>1380</v>
      </c>
      <c r="D3325" s="308" t="s">
        <v>1381</v>
      </c>
      <c r="E3325" s="308" t="s">
        <v>13979</v>
      </c>
      <c r="F3325" s="309" t="s">
        <v>13189</v>
      </c>
      <c r="G3325" s="309" t="s">
        <v>13202</v>
      </c>
      <c r="H3325" s="309" t="s">
        <v>13203</v>
      </c>
      <c r="I3325" s="309" t="s">
        <v>5701</v>
      </c>
      <c r="J3325" s="309" t="s">
        <v>15063</v>
      </c>
      <c r="K3325" s="310">
        <v>0.36272000000000004</v>
      </c>
      <c r="L3325" s="310">
        <v>0.36272000000000004</v>
      </c>
      <c r="M3325" s="310">
        <v>0.32738200000000001</v>
      </c>
      <c r="N3325" s="310"/>
      <c r="O3325" s="310">
        <f t="shared" si="51"/>
        <v>9.7425011027790127</v>
      </c>
      <c r="P3325" s="310">
        <v>9.7425011027790216</v>
      </c>
      <c r="Q3325" s="309" t="s">
        <v>15063</v>
      </c>
      <c r="R3325" s="311"/>
    </row>
    <row r="3326" spans="1:18" s="312" customFormat="1" x14ac:dyDescent="0.3">
      <c r="A3326" s="307">
        <v>3323</v>
      </c>
      <c r="B3326" s="308" t="s">
        <v>5271</v>
      </c>
      <c r="C3326" s="308" t="s">
        <v>1380</v>
      </c>
      <c r="D3326" s="308" t="s">
        <v>1381</v>
      </c>
      <c r="E3326" s="308" t="s">
        <v>13979</v>
      </c>
      <c r="F3326" s="309" t="s">
        <v>13189</v>
      </c>
      <c r="G3326" s="309" t="s">
        <v>13204</v>
      </c>
      <c r="H3326" s="309" t="s">
        <v>13205</v>
      </c>
      <c r="I3326" s="309" t="s">
        <v>5701</v>
      </c>
      <c r="J3326" s="309" t="s">
        <v>15063</v>
      </c>
      <c r="K3326" s="310">
        <v>0.55431999999999992</v>
      </c>
      <c r="L3326" s="310">
        <v>0.55431999999999992</v>
      </c>
      <c r="M3326" s="310">
        <v>0.50025350000000002</v>
      </c>
      <c r="N3326" s="310"/>
      <c r="O3326" s="310">
        <f t="shared" si="51"/>
        <v>9.7536621446095957</v>
      </c>
      <c r="P3326" s="310">
        <v>9.7536621446095868</v>
      </c>
      <c r="Q3326" s="309" t="s">
        <v>15063</v>
      </c>
      <c r="R3326" s="311"/>
    </row>
    <row r="3327" spans="1:18" s="312" customFormat="1" x14ac:dyDescent="0.3">
      <c r="A3327" s="307">
        <v>3324</v>
      </c>
      <c r="B3327" s="308" t="s">
        <v>5271</v>
      </c>
      <c r="C3327" s="308" t="s">
        <v>1380</v>
      </c>
      <c r="D3327" s="308" t="s">
        <v>1381</v>
      </c>
      <c r="E3327" s="308" t="s">
        <v>13979</v>
      </c>
      <c r="F3327" s="309" t="s">
        <v>13189</v>
      </c>
      <c r="G3327" s="309" t="s">
        <v>13206</v>
      </c>
      <c r="H3327" s="309" t="s">
        <v>13207</v>
      </c>
      <c r="I3327" s="309" t="s">
        <v>5701</v>
      </c>
      <c r="J3327" s="309" t="s">
        <v>15063</v>
      </c>
      <c r="K3327" s="310">
        <v>0.75838000000000005</v>
      </c>
      <c r="L3327" s="310">
        <v>0.75838000000000005</v>
      </c>
      <c r="M3327" s="310">
        <v>0.68225500000000006</v>
      </c>
      <c r="N3327" s="310"/>
      <c r="O3327" s="310">
        <f t="shared" si="51"/>
        <v>10.037843824995383</v>
      </c>
      <c r="P3327" s="310">
        <v>10.037843824995395</v>
      </c>
      <c r="Q3327" s="309" t="s">
        <v>15063</v>
      </c>
      <c r="R3327" s="311"/>
    </row>
    <row r="3328" spans="1:18" s="312" customFormat="1" x14ac:dyDescent="0.3">
      <c r="A3328" s="307">
        <v>3325</v>
      </c>
      <c r="B3328" s="308" t="s">
        <v>5271</v>
      </c>
      <c r="C3328" s="308" t="s">
        <v>1380</v>
      </c>
      <c r="D3328" s="308" t="s">
        <v>1381</v>
      </c>
      <c r="E3328" s="308" t="s">
        <v>13979</v>
      </c>
      <c r="F3328" s="309" t="s">
        <v>13189</v>
      </c>
      <c r="G3328" s="309" t="s">
        <v>13208</v>
      </c>
      <c r="H3328" s="309" t="s">
        <v>13209</v>
      </c>
      <c r="I3328" s="309" t="s">
        <v>5701</v>
      </c>
      <c r="J3328" s="309" t="s">
        <v>15063</v>
      </c>
      <c r="K3328" s="310">
        <v>0.40207999999999999</v>
      </c>
      <c r="L3328" s="310">
        <v>0.40207999999999999</v>
      </c>
      <c r="M3328" s="310">
        <v>0.359624</v>
      </c>
      <c r="N3328" s="310"/>
      <c r="O3328" s="310">
        <f t="shared" si="51"/>
        <v>10.55909271786709</v>
      </c>
      <c r="P3328" s="310">
        <v>10.559092717867102</v>
      </c>
      <c r="Q3328" s="309" t="s">
        <v>15063</v>
      </c>
      <c r="R3328" s="311"/>
    </row>
    <row r="3329" spans="1:18" s="312" customFormat="1" x14ac:dyDescent="0.3">
      <c r="A3329" s="307">
        <v>3326</v>
      </c>
      <c r="B3329" s="308" t="s">
        <v>5271</v>
      </c>
      <c r="C3329" s="308" t="s">
        <v>1380</v>
      </c>
      <c r="D3329" s="308" t="s">
        <v>1381</v>
      </c>
      <c r="E3329" s="308" t="s">
        <v>13979</v>
      </c>
      <c r="F3329" s="309" t="s">
        <v>13189</v>
      </c>
      <c r="G3329" s="309" t="s">
        <v>13210</v>
      </c>
      <c r="H3329" s="309" t="s">
        <v>13211</v>
      </c>
      <c r="I3329" s="309" t="s">
        <v>5701</v>
      </c>
      <c r="J3329" s="309" t="s">
        <v>15063</v>
      </c>
      <c r="K3329" s="310">
        <v>3.952E-2</v>
      </c>
      <c r="L3329" s="310">
        <v>3.952E-2</v>
      </c>
      <c r="M3329" s="310">
        <v>3.6844500000000002E-2</v>
      </c>
      <c r="N3329" s="310"/>
      <c r="O3329" s="310">
        <f t="shared" si="51"/>
        <v>6.7699898785425034</v>
      </c>
      <c r="P3329" s="310">
        <v>6.769989878542515</v>
      </c>
      <c r="Q3329" s="309" t="s">
        <v>15063</v>
      </c>
      <c r="R3329" s="311"/>
    </row>
    <row r="3330" spans="1:18" s="312" customFormat="1" x14ac:dyDescent="0.3">
      <c r="A3330" s="307">
        <v>3327</v>
      </c>
      <c r="B3330" s="308" t="s">
        <v>5271</v>
      </c>
      <c r="C3330" s="308" t="s">
        <v>1380</v>
      </c>
      <c r="D3330" s="308" t="s">
        <v>1381</v>
      </c>
      <c r="E3330" s="308" t="s">
        <v>13979</v>
      </c>
      <c r="F3330" s="309" t="s">
        <v>13189</v>
      </c>
      <c r="G3330" s="309" t="s">
        <v>13212</v>
      </c>
      <c r="H3330" s="309" t="s">
        <v>13213</v>
      </c>
      <c r="I3330" s="309" t="s">
        <v>2405</v>
      </c>
      <c r="J3330" s="309" t="s">
        <v>15063</v>
      </c>
      <c r="K3330" s="310">
        <v>1.8726</v>
      </c>
      <c r="L3330" s="310">
        <v>1.8726</v>
      </c>
      <c r="M3330" s="310">
        <v>1.6233569400000001</v>
      </c>
      <c r="N3330" s="310"/>
      <c r="O3330" s="310">
        <f t="shared" si="51"/>
        <v>13.309999999999997</v>
      </c>
      <c r="P3330" s="310">
        <v>40.990784845546237</v>
      </c>
      <c r="Q3330" s="309" t="s">
        <v>15063</v>
      </c>
      <c r="R3330" s="311"/>
    </row>
    <row r="3331" spans="1:18" s="312" customFormat="1" x14ac:dyDescent="0.3">
      <c r="A3331" s="307">
        <v>3328</v>
      </c>
      <c r="B3331" s="308" t="s">
        <v>5271</v>
      </c>
      <c r="C3331" s="308" t="s">
        <v>1380</v>
      </c>
      <c r="D3331" s="308" t="s">
        <v>1381</v>
      </c>
      <c r="E3331" s="308" t="s">
        <v>13979</v>
      </c>
      <c r="F3331" s="309" t="s">
        <v>13189</v>
      </c>
      <c r="G3331" s="309" t="s">
        <v>13214</v>
      </c>
      <c r="H3331" s="309" t="s">
        <v>13215</v>
      </c>
      <c r="I3331" s="309" t="s">
        <v>5701</v>
      </c>
      <c r="J3331" s="309" t="s">
        <v>15063</v>
      </c>
      <c r="K3331" s="310">
        <v>0.46274000000000004</v>
      </c>
      <c r="L3331" s="310">
        <v>0.46274000000000004</v>
      </c>
      <c r="M3331" s="310">
        <v>0.41775000000000001</v>
      </c>
      <c r="N3331" s="310"/>
      <c r="O3331" s="310">
        <f t="shared" si="51"/>
        <v>9.7225223667718428</v>
      </c>
      <c r="P3331" s="310">
        <v>9.7225223667718463</v>
      </c>
      <c r="Q3331" s="309" t="s">
        <v>15063</v>
      </c>
      <c r="R3331" s="311"/>
    </row>
    <row r="3332" spans="1:18" s="312" customFormat="1" x14ac:dyDescent="0.3">
      <c r="A3332" s="307">
        <v>3329</v>
      </c>
      <c r="B3332" s="308" t="s">
        <v>5271</v>
      </c>
      <c r="C3332" s="308" t="s">
        <v>1380</v>
      </c>
      <c r="D3332" s="308" t="s">
        <v>1381</v>
      </c>
      <c r="E3332" s="308" t="s">
        <v>13979</v>
      </c>
      <c r="F3332" s="309" t="s">
        <v>13189</v>
      </c>
      <c r="G3332" s="309" t="s">
        <v>13216</v>
      </c>
      <c r="H3332" s="309" t="s">
        <v>13217</v>
      </c>
      <c r="I3332" s="309" t="s">
        <v>2405</v>
      </c>
      <c r="J3332" s="309" t="s">
        <v>15063</v>
      </c>
      <c r="K3332" s="310">
        <v>0.63231999999999999</v>
      </c>
      <c r="L3332" s="310">
        <v>0.63231999999999999</v>
      </c>
      <c r="M3332" s="310">
        <v>0.54480691199999998</v>
      </c>
      <c r="N3332" s="310"/>
      <c r="O3332" s="310">
        <f t="shared" ref="O3332:O3395" si="52">(L3332-M3332)/L3332*100</f>
        <v>13.840000000000002</v>
      </c>
      <c r="P3332" s="310">
        <v>52.774965635456269</v>
      </c>
      <c r="Q3332" s="309" t="s">
        <v>15063</v>
      </c>
      <c r="R3332" s="311"/>
    </row>
    <row r="3333" spans="1:18" s="312" customFormat="1" x14ac:dyDescent="0.3">
      <c r="A3333" s="307">
        <v>3330</v>
      </c>
      <c r="B3333" s="308" t="s">
        <v>5271</v>
      </c>
      <c r="C3333" s="308" t="s">
        <v>1380</v>
      </c>
      <c r="D3333" s="308" t="s">
        <v>1381</v>
      </c>
      <c r="E3333" s="308" t="s">
        <v>13979</v>
      </c>
      <c r="F3333" s="309" t="s">
        <v>13189</v>
      </c>
      <c r="G3333" s="309" t="s">
        <v>13218</v>
      </c>
      <c r="H3333" s="309" t="s">
        <v>13219</v>
      </c>
      <c r="I3333" s="309" t="s">
        <v>5706</v>
      </c>
      <c r="J3333" s="309" t="s">
        <v>15063</v>
      </c>
      <c r="K3333" s="310">
        <v>0.31674000000000002</v>
      </c>
      <c r="L3333" s="310">
        <v>0.31674000000000002</v>
      </c>
      <c r="M3333" s="310">
        <v>0.27334800000000004</v>
      </c>
      <c r="N3333" s="310"/>
      <c r="O3333" s="310">
        <f t="shared" si="52"/>
        <v>13.699564311422613</v>
      </c>
      <c r="P3333" s="310">
        <v>13.699564311422597</v>
      </c>
      <c r="Q3333" s="309" t="s">
        <v>15063</v>
      </c>
      <c r="R3333" s="311"/>
    </row>
    <row r="3334" spans="1:18" s="312" customFormat="1" x14ac:dyDescent="0.3">
      <c r="A3334" s="307">
        <v>3331</v>
      </c>
      <c r="B3334" s="308" t="s">
        <v>5271</v>
      </c>
      <c r="C3334" s="308" t="s">
        <v>1380</v>
      </c>
      <c r="D3334" s="308" t="s">
        <v>1381</v>
      </c>
      <c r="E3334" s="308" t="s">
        <v>13979</v>
      </c>
      <c r="F3334" s="309" t="s">
        <v>13189</v>
      </c>
      <c r="G3334" s="309" t="s">
        <v>13220</v>
      </c>
      <c r="H3334" s="309" t="s">
        <v>13221</v>
      </c>
      <c r="I3334" s="309" t="s">
        <v>5701</v>
      </c>
      <c r="J3334" s="309" t="s">
        <v>15063</v>
      </c>
      <c r="K3334" s="310">
        <v>0.74239999999999995</v>
      </c>
      <c r="L3334" s="310">
        <v>0.74239999999999995</v>
      </c>
      <c r="M3334" s="310">
        <v>0.66748099999999999</v>
      </c>
      <c r="N3334" s="310"/>
      <c r="O3334" s="310">
        <f t="shared" si="52"/>
        <v>10.09146012931034</v>
      </c>
      <c r="P3334" s="310">
        <v>10.091460129310326</v>
      </c>
      <c r="Q3334" s="309" t="s">
        <v>15063</v>
      </c>
      <c r="R3334" s="311"/>
    </row>
    <row r="3335" spans="1:18" s="312" customFormat="1" x14ac:dyDescent="0.3">
      <c r="A3335" s="307">
        <v>3332</v>
      </c>
      <c r="B3335" s="308" t="s">
        <v>5271</v>
      </c>
      <c r="C3335" s="308" t="s">
        <v>1380</v>
      </c>
      <c r="D3335" s="308" t="s">
        <v>1381</v>
      </c>
      <c r="E3335" s="308" t="s">
        <v>13979</v>
      </c>
      <c r="F3335" s="309" t="s">
        <v>13189</v>
      </c>
      <c r="G3335" s="309" t="s">
        <v>13222</v>
      </c>
      <c r="H3335" s="309" t="s">
        <v>13223</v>
      </c>
      <c r="I3335" s="309" t="s">
        <v>5706</v>
      </c>
      <c r="J3335" s="309" t="s">
        <v>15063</v>
      </c>
      <c r="K3335" s="310">
        <v>0.20729999999999998</v>
      </c>
      <c r="L3335" s="310">
        <v>0.20729999999999998</v>
      </c>
      <c r="M3335" s="310">
        <v>0.18270790000000001</v>
      </c>
      <c r="N3335" s="310"/>
      <c r="O3335" s="310">
        <f t="shared" si="52"/>
        <v>11.863048721659421</v>
      </c>
      <c r="P3335" s="310">
        <v>25.196840175992254</v>
      </c>
      <c r="Q3335" s="309" t="s">
        <v>15063</v>
      </c>
      <c r="R3335" s="311"/>
    </row>
    <row r="3336" spans="1:18" s="312" customFormat="1" x14ac:dyDescent="0.3">
      <c r="A3336" s="307">
        <v>3333</v>
      </c>
      <c r="B3336" s="308" t="s">
        <v>5271</v>
      </c>
      <c r="C3336" s="308" t="s">
        <v>1380</v>
      </c>
      <c r="D3336" s="308" t="s">
        <v>14834</v>
      </c>
      <c r="E3336" s="308" t="s">
        <v>13914</v>
      </c>
      <c r="F3336" s="309" t="s">
        <v>13224</v>
      </c>
      <c r="G3336" s="309" t="s">
        <v>13225</v>
      </c>
      <c r="H3336" s="309" t="s">
        <v>13226</v>
      </c>
      <c r="I3336" s="309" t="s">
        <v>5701</v>
      </c>
      <c r="J3336" s="309" t="s">
        <v>15063</v>
      </c>
      <c r="K3336" s="310">
        <v>0.72484000000000004</v>
      </c>
      <c r="L3336" s="310">
        <v>0.72484000000000004</v>
      </c>
      <c r="M3336" s="310">
        <v>0.6317705440000001</v>
      </c>
      <c r="N3336" s="310"/>
      <c r="O3336" s="310">
        <f t="shared" si="52"/>
        <v>12.839999999999991</v>
      </c>
      <c r="P3336" s="310">
        <v>12.839999999999986</v>
      </c>
      <c r="Q3336" s="309" t="s">
        <v>15063</v>
      </c>
      <c r="R3336" s="311"/>
    </row>
    <row r="3337" spans="1:18" s="312" customFormat="1" x14ac:dyDescent="0.3">
      <c r="A3337" s="307">
        <v>3334</v>
      </c>
      <c r="B3337" s="308" t="s">
        <v>5271</v>
      </c>
      <c r="C3337" s="308" t="s">
        <v>1380</v>
      </c>
      <c r="D3337" s="308" t="s">
        <v>14834</v>
      </c>
      <c r="E3337" s="308" t="s">
        <v>13914</v>
      </c>
      <c r="F3337" s="309" t="s">
        <v>13224</v>
      </c>
      <c r="G3337" s="309" t="s">
        <v>13227</v>
      </c>
      <c r="H3337" s="309" t="s">
        <v>13228</v>
      </c>
      <c r="I3337" s="309" t="s">
        <v>5701</v>
      </c>
      <c r="J3337" s="309" t="s">
        <v>15063</v>
      </c>
      <c r="K3337" s="310">
        <v>0.87281999999999993</v>
      </c>
      <c r="L3337" s="310">
        <v>0.87281999999999993</v>
      </c>
      <c r="M3337" s="310">
        <v>0.78703100000000004</v>
      </c>
      <c r="N3337" s="310"/>
      <c r="O3337" s="310">
        <f t="shared" si="52"/>
        <v>9.8289452578996706</v>
      </c>
      <c r="P3337" s="310">
        <v>9.8289452578996688</v>
      </c>
      <c r="Q3337" s="309" t="s">
        <v>15063</v>
      </c>
      <c r="R3337" s="311"/>
    </row>
    <row r="3338" spans="1:18" s="312" customFormat="1" x14ac:dyDescent="0.3">
      <c r="A3338" s="307">
        <v>3335</v>
      </c>
      <c r="B3338" s="308" t="s">
        <v>5271</v>
      </c>
      <c r="C3338" s="308" t="s">
        <v>1380</v>
      </c>
      <c r="D3338" s="308" t="s">
        <v>14834</v>
      </c>
      <c r="E3338" s="308" t="s">
        <v>13914</v>
      </c>
      <c r="F3338" s="309" t="s">
        <v>13224</v>
      </c>
      <c r="G3338" s="309" t="s">
        <v>13229</v>
      </c>
      <c r="H3338" s="309" t="s">
        <v>13230</v>
      </c>
      <c r="I3338" s="309" t="s">
        <v>5706</v>
      </c>
      <c r="J3338" s="309" t="s">
        <v>15063</v>
      </c>
      <c r="K3338" s="310">
        <v>0.27127200000000001</v>
      </c>
      <c r="L3338" s="310">
        <v>0.27127200000000001</v>
      </c>
      <c r="M3338" s="310">
        <v>0.24138290000000001</v>
      </c>
      <c r="N3338" s="310"/>
      <c r="O3338" s="310">
        <f t="shared" si="52"/>
        <v>11.018129405172667</v>
      </c>
      <c r="P3338" s="310">
        <v>11.018129405172672</v>
      </c>
      <c r="Q3338" s="309" t="s">
        <v>15063</v>
      </c>
      <c r="R3338" s="311"/>
    </row>
    <row r="3339" spans="1:18" s="312" customFormat="1" x14ac:dyDescent="0.3">
      <c r="A3339" s="307">
        <v>3336</v>
      </c>
      <c r="B3339" s="308" t="s">
        <v>5271</v>
      </c>
      <c r="C3339" s="308" t="s">
        <v>1380</v>
      </c>
      <c r="D3339" s="308" t="s">
        <v>14834</v>
      </c>
      <c r="E3339" s="308" t="s">
        <v>13914</v>
      </c>
      <c r="F3339" s="309" t="s">
        <v>13224</v>
      </c>
      <c r="G3339" s="309" t="s">
        <v>13231</v>
      </c>
      <c r="H3339" s="309" t="s">
        <v>13232</v>
      </c>
      <c r="I3339" s="309" t="s">
        <v>5701</v>
      </c>
      <c r="J3339" s="309" t="s">
        <v>15063</v>
      </c>
      <c r="K3339" s="310">
        <v>0</v>
      </c>
      <c r="L3339" s="310">
        <v>0</v>
      </c>
      <c r="M3339" s="310">
        <v>0</v>
      </c>
      <c r="N3339" s="310"/>
      <c r="O3339" s="310" t="e">
        <f t="shared" si="52"/>
        <v>#DIV/0!</v>
      </c>
      <c r="P3339" s="310" t="e">
        <v>#DIV/0!</v>
      </c>
      <c r="Q3339" s="309" t="s">
        <v>15063</v>
      </c>
      <c r="R3339" s="311"/>
    </row>
    <row r="3340" spans="1:18" s="312" customFormat="1" x14ac:dyDescent="0.3">
      <c r="A3340" s="307">
        <v>3337</v>
      </c>
      <c r="B3340" s="308" t="s">
        <v>5271</v>
      </c>
      <c r="C3340" s="308" t="s">
        <v>1380</v>
      </c>
      <c r="D3340" s="308" t="s">
        <v>14834</v>
      </c>
      <c r="E3340" s="308" t="s">
        <v>13914</v>
      </c>
      <c r="F3340" s="309" t="s">
        <v>13224</v>
      </c>
      <c r="G3340" s="309" t="s">
        <v>13233</v>
      </c>
      <c r="H3340" s="309" t="s">
        <v>13234</v>
      </c>
      <c r="I3340" s="309" t="s">
        <v>5701</v>
      </c>
      <c r="J3340" s="309" t="s">
        <v>15063</v>
      </c>
      <c r="K3340" s="310">
        <v>6.5978000000000009E-2</v>
      </c>
      <c r="L3340" s="310">
        <v>6.5978000000000009E-2</v>
      </c>
      <c r="M3340" s="310">
        <v>5.9182999999999999E-2</v>
      </c>
      <c r="N3340" s="310"/>
      <c r="O3340" s="310">
        <f t="shared" si="52"/>
        <v>10.298887507957211</v>
      </c>
      <c r="P3340" s="310">
        <v>10.298887507957211</v>
      </c>
      <c r="Q3340" s="309" t="s">
        <v>15063</v>
      </c>
      <c r="R3340" s="311"/>
    </row>
    <row r="3341" spans="1:18" s="312" customFormat="1" x14ac:dyDescent="0.3">
      <c r="A3341" s="307">
        <v>3338</v>
      </c>
      <c r="B3341" s="308" t="s">
        <v>5271</v>
      </c>
      <c r="C3341" s="308" t="s">
        <v>1380</v>
      </c>
      <c r="D3341" s="308" t="s">
        <v>14834</v>
      </c>
      <c r="E3341" s="308" t="s">
        <v>13914</v>
      </c>
      <c r="F3341" s="309" t="s">
        <v>13224</v>
      </c>
      <c r="G3341" s="309" t="s">
        <v>13235</v>
      </c>
      <c r="H3341" s="309" t="s">
        <v>13236</v>
      </c>
      <c r="I3341" s="309" t="s">
        <v>5701</v>
      </c>
      <c r="J3341" s="309" t="s">
        <v>15063</v>
      </c>
      <c r="K3341" s="310">
        <v>0.27156000000000002</v>
      </c>
      <c r="L3341" s="310">
        <v>0.27156000000000002</v>
      </c>
      <c r="M3341" s="310">
        <v>0.2445235</v>
      </c>
      <c r="N3341" s="310"/>
      <c r="O3341" s="310">
        <f t="shared" si="52"/>
        <v>9.9559949918986668</v>
      </c>
      <c r="P3341" s="310">
        <v>12.32024181273016</v>
      </c>
      <c r="Q3341" s="309" t="s">
        <v>15063</v>
      </c>
      <c r="R3341" s="311"/>
    </row>
    <row r="3342" spans="1:18" s="312" customFormat="1" x14ac:dyDescent="0.3">
      <c r="A3342" s="307">
        <v>3339</v>
      </c>
      <c r="B3342" s="308" t="s">
        <v>5271</v>
      </c>
      <c r="C3342" s="308" t="s">
        <v>1380</v>
      </c>
      <c r="D3342" s="308" t="s">
        <v>14834</v>
      </c>
      <c r="E3342" s="308" t="s">
        <v>13914</v>
      </c>
      <c r="F3342" s="309" t="s">
        <v>13224</v>
      </c>
      <c r="G3342" s="309" t="s">
        <v>13237</v>
      </c>
      <c r="H3342" s="309" t="s">
        <v>13238</v>
      </c>
      <c r="I3342" s="309" t="s">
        <v>5701</v>
      </c>
      <c r="J3342" s="309" t="s">
        <v>15063</v>
      </c>
      <c r="K3342" s="310">
        <v>0.61359999999999992</v>
      </c>
      <c r="L3342" s="310">
        <v>0.61359999999999992</v>
      </c>
      <c r="M3342" s="310">
        <v>0.52861639999999999</v>
      </c>
      <c r="N3342" s="310"/>
      <c r="O3342" s="310">
        <f t="shared" si="52"/>
        <v>13.849999999999991</v>
      </c>
      <c r="P3342" s="310">
        <v>14.126292895771931</v>
      </c>
      <c r="Q3342" s="309" t="s">
        <v>15063</v>
      </c>
      <c r="R3342" s="311"/>
    </row>
    <row r="3343" spans="1:18" s="312" customFormat="1" x14ac:dyDescent="0.3">
      <c r="A3343" s="307">
        <v>3340</v>
      </c>
      <c r="B3343" s="308" t="s">
        <v>5271</v>
      </c>
      <c r="C3343" s="308" t="s">
        <v>1380</v>
      </c>
      <c r="D3343" s="308" t="s">
        <v>14834</v>
      </c>
      <c r="E3343" s="308" t="s">
        <v>13914</v>
      </c>
      <c r="F3343" s="309" t="s">
        <v>13224</v>
      </c>
      <c r="G3343" s="309" t="s">
        <v>13239</v>
      </c>
      <c r="H3343" s="309" t="s">
        <v>13240</v>
      </c>
      <c r="I3343" s="309" t="s">
        <v>5701</v>
      </c>
      <c r="J3343" s="309" t="s">
        <v>15063</v>
      </c>
      <c r="K3343" s="310">
        <v>0.80780000000000007</v>
      </c>
      <c r="L3343" s="310">
        <v>0.80780000000000007</v>
      </c>
      <c r="M3343" s="310">
        <v>0.69688906000000006</v>
      </c>
      <c r="N3343" s="310"/>
      <c r="O3343" s="310">
        <f t="shared" si="52"/>
        <v>13.73</v>
      </c>
      <c r="P3343" s="310">
        <v>13.729999999999997</v>
      </c>
      <c r="Q3343" s="309" t="s">
        <v>15063</v>
      </c>
      <c r="R3343" s="311"/>
    </row>
    <row r="3344" spans="1:18" s="312" customFormat="1" x14ac:dyDescent="0.3">
      <c r="A3344" s="307">
        <v>3341</v>
      </c>
      <c r="B3344" s="308" t="s">
        <v>5271</v>
      </c>
      <c r="C3344" s="308" t="s">
        <v>1380</v>
      </c>
      <c r="D3344" s="308" t="s">
        <v>14834</v>
      </c>
      <c r="E3344" s="308" t="s">
        <v>13914</v>
      </c>
      <c r="F3344" s="309" t="s">
        <v>13224</v>
      </c>
      <c r="G3344" s="309" t="s">
        <v>13241</v>
      </c>
      <c r="H3344" s="309" t="s">
        <v>13242</v>
      </c>
      <c r="I3344" s="309" t="s">
        <v>5701</v>
      </c>
      <c r="J3344" s="309" t="s">
        <v>15063</v>
      </c>
      <c r="K3344" s="310">
        <v>0.69840000000000002</v>
      </c>
      <c r="L3344" s="310">
        <v>0.69840000000000002</v>
      </c>
      <c r="M3344" s="310">
        <v>0.60914447999999999</v>
      </c>
      <c r="N3344" s="310"/>
      <c r="O3344" s="310">
        <f t="shared" si="52"/>
        <v>12.780000000000005</v>
      </c>
      <c r="P3344" s="310">
        <v>12.780000000000003</v>
      </c>
      <c r="Q3344" s="309" t="s">
        <v>15063</v>
      </c>
      <c r="R3344" s="311"/>
    </row>
    <row r="3345" spans="1:18" s="312" customFormat="1" x14ac:dyDescent="0.3">
      <c r="A3345" s="307">
        <v>3342</v>
      </c>
      <c r="B3345" s="308" t="s">
        <v>5271</v>
      </c>
      <c r="C3345" s="308" t="s">
        <v>1380</v>
      </c>
      <c r="D3345" s="308" t="s">
        <v>14834</v>
      </c>
      <c r="E3345" s="308" t="s">
        <v>13914</v>
      </c>
      <c r="F3345" s="309" t="s">
        <v>13224</v>
      </c>
      <c r="G3345" s="309" t="s">
        <v>13243</v>
      </c>
      <c r="H3345" s="309" t="s">
        <v>13244</v>
      </c>
      <c r="I3345" s="309" t="s">
        <v>5701</v>
      </c>
      <c r="J3345" s="309" t="s">
        <v>15063</v>
      </c>
      <c r="K3345" s="310">
        <v>0.62839999999999996</v>
      </c>
      <c r="L3345" s="310">
        <v>0.62839999999999996</v>
      </c>
      <c r="M3345" s="310">
        <v>0</v>
      </c>
      <c r="N3345" s="310"/>
      <c r="O3345" s="310">
        <f t="shared" si="52"/>
        <v>100</v>
      </c>
      <c r="P3345" s="310" t="e">
        <v>#DIV/0!</v>
      </c>
      <c r="Q3345" s="309" t="s">
        <v>15063</v>
      </c>
      <c r="R3345" s="311"/>
    </row>
    <row r="3346" spans="1:18" s="312" customFormat="1" x14ac:dyDescent="0.3">
      <c r="A3346" s="307">
        <v>3343</v>
      </c>
      <c r="B3346" s="308" t="s">
        <v>5271</v>
      </c>
      <c r="C3346" s="308" t="s">
        <v>1380</v>
      </c>
      <c r="D3346" s="308" t="s">
        <v>14834</v>
      </c>
      <c r="E3346" s="308" t="s">
        <v>13914</v>
      </c>
      <c r="F3346" s="309" t="s">
        <v>13245</v>
      </c>
      <c r="G3346" s="309" t="s">
        <v>13246</v>
      </c>
      <c r="H3346" s="309" t="s">
        <v>13247</v>
      </c>
      <c r="I3346" s="309" t="s">
        <v>5701</v>
      </c>
      <c r="J3346" s="309" t="s">
        <v>15063</v>
      </c>
      <c r="K3346" s="310">
        <v>0.50760000000000005</v>
      </c>
      <c r="L3346" s="310">
        <v>0.50760000000000005</v>
      </c>
      <c r="M3346" s="310">
        <v>0.4464849600000001</v>
      </c>
      <c r="N3346" s="310"/>
      <c r="O3346" s="310">
        <f t="shared" si="52"/>
        <v>12.03999999999999</v>
      </c>
      <c r="P3346" s="310">
        <v>12.039999999999996</v>
      </c>
      <c r="Q3346" s="309" t="s">
        <v>15063</v>
      </c>
      <c r="R3346" s="311"/>
    </row>
    <row r="3347" spans="1:18" s="312" customFormat="1" x14ac:dyDescent="0.3">
      <c r="A3347" s="307">
        <v>3344</v>
      </c>
      <c r="B3347" s="308" t="s">
        <v>5271</v>
      </c>
      <c r="C3347" s="308" t="s">
        <v>1380</v>
      </c>
      <c r="D3347" s="308" t="s">
        <v>14834</v>
      </c>
      <c r="E3347" s="308" t="s">
        <v>13914</v>
      </c>
      <c r="F3347" s="309" t="s">
        <v>13245</v>
      </c>
      <c r="G3347" s="309" t="s">
        <v>13248</v>
      </c>
      <c r="H3347" s="309" t="s">
        <v>13249</v>
      </c>
      <c r="I3347" s="309" t="s">
        <v>5701</v>
      </c>
      <c r="J3347" s="309" t="s">
        <v>15063</v>
      </c>
      <c r="K3347" s="310">
        <v>0.73017500000000002</v>
      </c>
      <c r="L3347" s="310">
        <v>0.73017500000000002</v>
      </c>
      <c r="M3347" s="310">
        <v>0.62517583499999996</v>
      </c>
      <c r="N3347" s="310"/>
      <c r="O3347" s="310">
        <f t="shared" si="52"/>
        <v>14.380000000000006</v>
      </c>
      <c r="P3347" s="310">
        <v>14.380000000000015</v>
      </c>
      <c r="Q3347" s="309" t="s">
        <v>15063</v>
      </c>
      <c r="R3347" s="311"/>
    </row>
    <row r="3348" spans="1:18" s="312" customFormat="1" x14ac:dyDescent="0.3">
      <c r="A3348" s="307">
        <v>3345</v>
      </c>
      <c r="B3348" s="308" t="s">
        <v>5271</v>
      </c>
      <c r="C3348" s="308" t="s">
        <v>1380</v>
      </c>
      <c r="D3348" s="308" t="s">
        <v>14834</v>
      </c>
      <c r="E3348" s="308" t="s">
        <v>13914</v>
      </c>
      <c r="F3348" s="309" t="s">
        <v>13245</v>
      </c>
      <c r="G3348" s="309" t="s">
        <v>13250</v>
      </c>
      <c r="H3348" s="309" t="s">
        <v>13251</v>
      </c>
      <c r="I3348" s="309" t="s">
        <v>5701</v>
      </c>
      <c r="J3348" s="309" t="s">
        <v>15063</v>
      </c>
      <c r="K3348" s="310">
        <v>0.56477899999999992</v>
      </c>
      <c r="L3348" s="310">
        <v>0.56477899999999992</v>
      </c>
      <c r="M3348" s="310">
        <v>0.48994578249999987</v>
      </c>
      <c r="N3348" s="310"/>
      <c r="O3348" s="310">
        <f t="shared" si="52"/>
        <v>13.250000000000012</v>
      </c>
      <c r="P3348" s="310">
        <v>13.249999999999995</v>
      </c>
      <c r="Q3348" s="309" t="s">
        <v>15063</v>
      </c>
      <c r="R3348" s="311"/>
    </row>
    <row r="3349" spans="1:18" s="312" customFormat="1" x14ac:dyDescent="0.3">
      <c r="A3349" s="307">
        <v>3346</v>
      </c>
      <c r="B3349" s="308" t="s">
        <v>5271</v>
      </c>
      <c r="C3349" s="308" t="s">
        <v>1380</v>
      </c>
      <c r="D3349" s="308" t="s">
        <v>14834</v>
      </c>
      <c r="E3349" s="308" t="s">
        <v>13914</v>
      </c>
      <c r="F3349" s="309" t="s">
        <v>14835</v>
      </c>
      <c r="G3349" s="309" t="s">
        <v>13252</v>
      </c>
      <c r="H3349" s="309" t="s">
        <v>13253</v>
      </c>
      <c r="I3349" s="309" t="s">
        <v>5706</v>
      </c>
      <c r="J3349" s="309" t="s">
        <v>15063</v>
      </c>
      <c r="K3349" s="310">
        <v>0.37378399999999995</v>
      </c>
      <c r="L3349" s="310">
        <v>0.37378399999999995</v>
      </c>
      <c r="M3349" s="310">
        <v>0.32851875759999999</v>
      </c>
      <c r="N3349" s="310"/>
      <c r="O3349" s="310">
        <f t="shared" si="52"/>
        <v>12.109999999999992</v>
      </c>
      <c r="P3349" s="310">
        <v>16.838121493634262</v>
      </c>
      <c r="Q3349" s="309" t="s">
        <v>15063</v>
      </c>
      <c r="R3349" s="311"/>
    </row>
    <row r="3350" spans="1:18" s="312" customFormat="1" x14ac:dyDescent="0.3">
      <c r="A3350" s="307">
        <v>3347</v>
      </c>
      <c r="B3350" s="308" t="s">
        <v>5271</v>
      </c>
      <c r="C3350" s="308" t="s">
        <v>1380</v>
      </c>
      <c r="D3350" s="308" t="s">
        <v>14834</v>
      </c>
      <c r="E3350" s="308" t="s">
        <v>13914</v>
      </c>
      <c r="F3350" s="309" t="s">
        <v>14835</v>
      </c>
      <c r="G3350" s="309" t="s">
        <v>13254</v>
      </c>
      <c r="H3350" s="309" t="s">
        <v>13255</v>
      </c>
      <c r="I3350" s="309" t="s">
        <v>5701</v>
      </c>
      <c r="J3350" s="309" t="s">
        <v>15063</v>
      </c>
      <c r="K3350" s="310">
        <v>0.78639999999999999</v>
      </c>
      <c r="L3350" s="310">
        <v>0.78639999999999999</v>
      </c>
      <c r="M3350" s="310">
        <v>0.68259519999999996</v>
      </c>
      <c r="N3350" s="310"/>
      <c r="O3350" s="310">
        <f t="shared" si="52"/>
        <v>13.200000000000003</v>
      </c>
      <c r="P3350" s="310">
        <v>13.200000000000001</v>
      </c>
      <c r="Q3350" s="309" t="s">
        <v>15063</v>
      </c>
      <c r="R3350" s="311"/>
    </row>
    <row r="3351" spans="1:18" s="312" customFormat="1" x14ac:dyDescent="0.3">
      <c r="A3351" s="307">
        <v>3348</v>
      </c>
      <c r="B3351" s="308" t="s">
        <v>5271</v>
      </c>
      <c r="C3351" s="308" t="s">
        <v>1380</v>
      </c>
      <c r="D3351" s="308" t="s">
        <v>14834</v>
      </c>
      <c r="E3351" s="308" t="s">
        <v>13914</v>
      </c>
      <c r="F3351" s="309" t="s">
        <v>14835</v>
      </c>
      <c r="G3351" s="309" t="s">
        <v>13256</v>
      </c>
      <c r="H3351" s="309" t="s">
        <v>13257</v>
      </c>
      <c r="I3351" s="309" t="s">
        <v>5701</v>
      </c>
      <c r="J3351" s="309" t="s">
        <v>15063</v>
      </c>
      <c r="K3351" s="310">
        <v>0.79175400000000007</v>
      </c>
      <c r="L3351" s="310">
        <v>0.79175400000000007</v>
      </c>
      <c r="M3351" s="310">
        <v>0.69085287024000008</v>
      </c>
      <c r="N3351" s="310"/>
      <c r="O3351" s="310">
        <f t="shared" si="52"/>
        <v>12.743999999999996</v>
      </c>
      <c r="P3351" s="310">
        <v>12.744</v>
      </c>
      <c r="Q3351" s="309" t="s">
        <v>15063</v>
      </c>
      <c r="R3351" s="311"/>
    </row>
    <row r="3352" spans="1:18" s="312" customFormat="1" x14ac:dyDescent="0.3">
      <c r="A3352" s="307">
        <v>3349</v>
      </c>
      <c r="B3352" s="308" t="s">
        <v>5271</v>
      </c>
      <c r="C3352" s="308" t="s">
        <v>1380</v>
      </c>
      <c r="D3352" s="308" t="s">
        <v>14834</v>
      </c>
      <c r="E3352" s="308" t="s">
        <v>13914</v>
      </c>
      <c r="F3352" s="309" t="s">
        <v>14835</v>
      </c>
      <c r="G3352" s="309" t="s">
        <v>13258</v>
      </c>
      <c r="H3352" s="309" t="s">
        <v>13259</v>
      </c>
      <c r="I3352" s="309" t="s">
        <v>5701</v>
      </c>
      <c r="J3352" s="309" t="s">
        <v>15063</v>
      </c>
      <c r="K3352" s="310">
        <v>0.77086600000000005</v>
      </c>
      <c r="L3352" s="310">
        <v>0.77086600000000005</v>
      </c>
      <c r="M3352" s="310">
        <v>0.67913294600000007</v>
      </c>
      <c r="N3352" s="310"/>
      <c r="O3352" s="310">
        <f t="shared" si="52"/>
        <v>11.899999999999997</v>
      </c>
      <c r="P3352" s="310">
        <v>11.899999999999999</v>
      </c>
      <c r="Q3352" s="309" t="s">
        <v>15063</v>
      </c>
      <c r="R3352" s="311"/>
    </row>
    <row r="3353" spans="1:18" s="312" customFormat="1" x14ac:dyDescent="0.3">
      <c r="A3353" s="307">
        <v>3350</v>
      </c>
      <c r="B3353" s="308" t="s">
        <v>5271</v>
      </c>
      <c r="C3353" s="308" t="s">
        <v>1380</v>
      </c>
      <c r="D3353" s="308" t="s">
        <v>14834</v>
      </c>
      <c r="E3353" s="308" t="s">
        <v>13914</v>
      </c>
      <c r="F3353" s="309" t="s">
        <v>14835</v>
      </c>
      <c r="G3353" s="309" t="s">
        <v>13260</v>
      </c>
      <c r="H3353" s="309" t="s">
        <v>13261</v>
      </c>
      <c r="I3353" s="309" t="s">
        <v>5701</v>
      </c>
      <c r="J3353" s="309" t="s">
        <v>15063</v>
      </c>
      <c r="K3353" s="310">
        <v>0.67768000000000006</v>
      </c>
      <c r="L3353" s="310">
        <v>0.67768000000000006</v>
      </c>
      <c r="M3353" s="310">
        <v>0.60726849999999999</v>
      </c>
      <c r="N3353" s="310"/>
      <c r="O3353" s="310">
        <f t="shared" si="52"/>
        <v>10.39008086412467</v>
      </c>
      <c r="P3353" s="310">
        <v>10.390080864124663</v>
      </c>
      <c r="Q3353" s="309" t="s">
        <v>15063</v>
      </c>
      <c r="R3353" s="311"/>
    </row>
    <row r="3354" spans="1:18" s="312" customFormat="1" x14ac:dyDescent="0.3">
      <c r="A3354" s="307">
        <v>3351</v>
      </c>
      <c r="B3354" s="308" t="s">
        <v>5271</v>
      </c>
      <c r="C3354" s="308" t="s">
        <v>1380</v>
      </c>
      <c r="D3354" s="308" t="s">
        <v>14834</v>
      </c>
      <c r="E3354" s="308" t="s">
        <v>13914</v>
      </c>
      <c r="F3354" s="309" t="s">
        <v>14835</v>
      </c>
      <c r="G3354" s="309" t="s">
        <v>13262</v>
      </c>
      <c r="H3354" s="309" t="s">
        <v>13263</v>
      </c>
      <c r="I3354" s="309" t="s">
        <v>5701</v>
      </c>
      <c r="J3354" s="309" t="s">
        <v>15063</v>
      </c>
      <c r="K3354" s="310">
        <v>1.313304</v>
      </c>
      <c r="L3354" s="310">
        <v>1.313304</v>
      </c>
      <c r="M3354" s="310">
        <v>1.1289161184000001</v>
      </c>
      <c r="N3354" s="310"/>
      <c r="O3354" s="310">
        <f t="shared" si="52"/>
        <v>14.039999999999997</v>
      </c>
      <c r="P3354" s="310">
        <v>14.039999999999997</v>
      </c>
      <c r="Q3354" s="309" t="s">
        <v>15063</v>
      </c>
      <c r="R3354" s="311"/>
    </row>
    <row r="3355" spans="1:18" s="312" customFormat="1" x14ac:dyDescent="0.3">
      <c r="A3355" s="307">
        <v>3352</v>
      </c>
      <c r="B3355" s="308" t="s">
        <v>5271</v>
      </c>
      <c r="C3355" s="308" t="s">
        <v>1380</v>
      </c>
      <c r="D3355" s="308" t="s">
        <v>14834</v>
      </c>
      <c r="E3355" s="308" t="s">
        <v>13914</v>
      </c>
      <c r="F3355" s="309" t="s">
        <v>13264</v>
      </c>
      <c r="G3355" s="309" t="s">
        <v>13265</v>
      </c>
      <c r="H3355" s="309" t="s">
        <v>13266</v>
      </c>
      <c r="I3355" s="309" t="s">
        <v>5701</v>
      </c>
      <c r="J3355" s="309" t="s">
        <v>15063</v>
      </c>
      <c r="K3355" s="310">
        <v>2.0739000000000001</v>
      </c>
      <c r="L3355" s="310">
        <v>2.0739000000000001</v>
      </c>
      <c r="M3355" s="310">
        <v>1.8333276000000001</v>
      </c>
      <c r="N3355" s="310"/>
      <c r="O3355" s="310">
        <f t="shared" si="52"/>
        <v>11.600000000000001</v>
      </c>
      <c r="P3355" s="310">
        <v>11.6</v>
      </c>
      <c r="Q3355" s="309" t="s">
        <v>15063</v>
      </c>
      <c r="R3355" s="311"/>
    </row>
    <row r="3356" spans="1:18" s="312" customFormat="1" x14ac:dyDescent="0.3">
      <c r="A3356" s="307">
        <v>3353</v>
      </c>
      <c r="B3356" s="308" t="s">
        <v>5271</v>
      </c>
      <c r="C3356" s="308" t="s">
        <v>1380</v>
      </c>
      <c r="D3356" s="308" t="s">
        <v>14834</v>
      </c>
      <c r="E3356" s="308" t="s">
        <v>13914</v>
      </c>
      <c r="F3356" s="309" t="s">
        <v>13264</v>
      </c>
      <c r="G3356" s="309" t="s">
        <v>13267</v>
      </c>
      <c r="H3356" s="309" t="s">
        <v>13268</v>
      </c>
      <c r="I3356" s="309" t="s">
        <v>5701</v>
      </c>
      <c r="J3356" s="309" t="s">
        <v>15063</v>
      </c>
      <c r="K3356" s="310">
        <v>1.4518089999999999</v>
      </c>
      <c r="L3356" s="310">
        <v>1.4518089999999999</v>
      </c>
      <c r="M3356" s="310">
        <v>1.2536370714999998</v>
      </c>
      <c r="N3356" s="310"/>
      <c r="O3356" s="310">
        <f t="shared" si="52"/>
        <v>13.650000000000006</v>
      </c>
      <c r="P3356" s="310">
        <v>13.649999999999995</v>
      </c>
      <c r="Q3356" s="309" t="s">
        <v>15063</v>
      </c>
      <c r="R3356" s="311"/>
    </row>
    <row r="3357" spans="1:18" s="312" customFormat="1" x14ac:dyDescent="0.3">
      <c r="A3357" s="307">
        <v>3354</v>
      </c>
      <c r="B3357" s="308" t="s">
        <v>5271</v>
      </c>
      <c r="C3357" s="308" t="s">
        <v>1380</v>
      </c>
      <c r="D3357" s="308" t="s">
        <v>14834</v>
      </c>
      <c r="E3357" s="308" t="s">
        <v>13914</v>
      </c>
      <c r="F3357" s="309" t="s">
        <v>13264</v>
      </c>
      <c r="G3357" s="309" t="s">
        <v>13269</v>
      </c>
      <c r="H3357" s="309" t="s">
        <v>13270</v>
      </c>
      <c r="I3357" s="309" t="s">
        <v>5701</v>
      </c>
      <c r="J3357" s="309" t="s">
        <v>15063</v>
      </c>
      <c r="K3357" s="310">
        <v>0.30231999999999998</v>
      </c>
      <c r="L3357" s="310">
        <v>0.30231999999999998</v>
      </c>
      <c r="M3357" s="310">
        <v>0.27142499999999997</v>
      </c>
      <c r="N3357" s="310"/>
      <c r="O3357" s="310">
        <f t="shared" si="52"/>
        <v>10.219304048690132</v>
      </c>
      <c r="P3357" s="310">
        <v>10.219304048690137</v>
      </c>
      <c r="Q3357" s="309" t="s">
        <v>15063</v>
      </c>
      <c r="R3357" s="311"/>
    </row>
    <row r="3358" spans="1:18" s="312" customFormat="1" x14ac:dyDescent="0.3">
      <c r="A3358" s="307">
        <v>3355</v>
      </c>
      <c r="B3358" s="308" t="s">
        <v>5271</v>
      </c>
      <c r="C3358" s="308" t="s">
        <v>1380</v>
      </c>
      <c r="D3358" s="308" t="s">
        <v>14834</v>
      </c>
      <c r="E3358" s="308" t="s">
        <v>13914</v>
      </c>
      <c r="F3358" s="309" t="s">
        <v>13264</v>
      </c>
      <c r="G3358" s="309" t="s">
        <v>13271</v>
      </c>
      <c r="H3358" s="309" t="s">
        <v>13272</v>
      </c>
      <c r="I3358" s="309" t="s">
        <v>5701</v>
      </c>
      <c r="J3358" s="309" t="s">
        <v>15063</v>
      </c>
      <c r="K3358" s="310">
        <v>1.0994579999999998</v>
      </c>
      <c r="L3358" s="310">
        <v>1.0994579999999998</v>
      </c>
      <c r="M3358" s="310">
        <v>0.95949699659999987</v>
      </c>
      <c r="N3358" s="310"/>
      <c r="O3358" s="310">
        <f t="shared" si="52"/>
        <v>12.729999999999997</v>
      </c>
      <c r="P3358" s="310">
        <v>12.729999999999986</v>
      </c>
      <c r="Q3358" s="309" t="s">
        <v>15063</v>
      </c>
      <c r="R3358" s="311"/>
    </row>
    <row r="3359" spans="1:18" s="312" customFormat="1" x14ac:dyDescent="0.3">
      <c r="A3359" s="307">
        <v>3356</v>
      </c>
      <c r="B3359" s="308" t="s">
        <v>5271</v>
      </c>
      <c r="C3359" s="308" t="s">
        <v>1380</v>
      </c>
      <c r="D3359" s="308" t="s">
        <v>14834</v>
      </c>
      <c r="E3359" s="308" t="s">
        <v>13914</v>
      </c>
      <c r="F3359" s="309" t="s">
        <v>13264</v>
      </c>
      <c r="G3359" s="309" t="s">
        <v>13273</v>
      </c>
      <c r="H3359" s="309" t="s">
        <v>13274</v>
      </c>
      <c r="I3359" s="309" t="s">
        <v>2405</v>
      </c>
      <c r="J3359" s="309" t="s">
        <v>15063</v>
      </c>
      <c r="K3359" s="310">
        <v>0.49262</v>
      </c>
      <c r="L3359" s="310">
        <v>0.49262</v>
      </c>
      <c r="M3359" s="310">
        <v>0.43478641200000001</v>
      </c>
      <c r="N3359" s="310"/>
      <c r="O3359" s="310">
        <f t="shared" si="52"/>
        <v>11.739999999999998</v>
      </c>
      <c r="P3359" s="310">
        <v>11.739999999999995</v>
      </c>
      <c r="Q3359" s="309" t="s">
        <v>15063</v>
      </c>
      <c r="R3359" s="311"/>
    </row>
    <row r="3360" spans="1:18" s="312" customFormat="1" x14ac:dyDescent="0.3">
      <c r="A3360" s="307">
        <v>3357</v>
      </c>
      <c r="B3360" s="308" t="s">
        <v>5271</v>
      </c>
      <c r="C3360" s="308" t="s">
        <v>1380</v>
      </c>
      <c r="D3360" s="308" t="s">
        <v>14834</v>
      </c>
      <c r="E3360" s="308" t="s">
        <v>13914</v>
      </c>
      <c r="F3360" s="309" t="s">
        <v>13264</v>
      </c>
      <c r="G3360" s="309" t="s">
        <v>13275</v>
      </c>
      <c r="H3360" s="309" t="s">
        <v>13276</v>
      </c>
      <c r="I3360" s="309" t="s">
        <v>5701</v>
      </c>
      <c r="J3360" s="309" t="s">
        <v>15063</v>
      </c>
      <c r="K3360" s="310">
        <v>0.8375999999999999</v>
      </c>
      <c r="L3360" s="310">
        <v>0.8375999999999999</v>
      </c>
      <c r="M3360" s="310">
        <v>0.72201119999999985</v>
      </c>
      <c r="N3360" s="310"/>
      <c r="O3360" s="310">
        <f t="shared" si="52"/>
        <v>13.800000000000006</v>
      </c>
      <c r="P3360" s="310">
        <v>13.800000000000024</v>
      </c>
      <c r="Q3360" s="309" t="s">
        <v>15063</v>
      </c>
      <c r="R3360" s="311"/>
    </row>
    <row r="3361" spans="1:18" s="312" customFormat="1" x14ac:dyDescent="0.3">
      <c r="A3361" s="307">
        <v>3358</v>
      </c>
      <c r="B3361" s="308" t="s">
        <v>5271</v>
      </c>
      <c r="C3361" s="308" t="s">
        <v>1380</v>
      </c>
      <c r="D3361" s="308" t="s">
        <v>14834</v>
      </c>
      <c r="E3361" s="308" t="s">
        <v>13914</v>
      </c>
      <c r="F3361" s="309" t="s">
        <v>13264</v>
      </c>
      <c r="G3361" s="309" t="s">
        <v>13277</v>
      </c>
      <c r="H3361" s="309" t="s">
        <v>13278</v>
      </c>
      <c r="I3361" s="309" t="s">
        <v>5701</v>
      </c>
      <c r="J3361" s="309" t="s">
        <v>15063</v>
      </c>
      <c r="K3361" s="310">
        <v>1.0948150000000001</v>
      </c>
      <c r="L3361" s="310">
        <v>1.0948150000000001</v>
      </c>
      <c r="M3361" s="310">
        <v>0.97835099999999997</v>
      </c>
      <c r="N3361" s="310"/>
      <c r="O3361" s="310">
        <f t="shared" si="52"/>
        <v>10.637778985490709</v>
      </c>
      <c r="P3361" s="310">
        <v>10.637778985490709</v>
      </c>
      <c r="Q3361" s="309" t="s">
        <v>15063</v>
      </c>
      <c r="R3361" s="311"/>
    </row>
    <row r="3362" spans="1:18" s="312" customFormat="1" x14ac:dyDescent="0.3">
      <c r="A3362" s="307">
        <v>3359</v>
      </c>
      <c r="B3362" s="308" t="s">
        <v>5271</v>
      </c>
      <c r="C3362" s="308" t="s">
        <v>1380</v>
      </c>
      <c r="D3362" s="308" t="s">
        <v>14834</v>
      </c>
      <c r="E3362" s="308" t="s">
        <v>13914</v>
      </c>
      <c r="F3362" s="309" t="s">
        <v>13264</v>
      </c>
      <c r="G3362" s="309" t="s">
        <v>13279</v>
      </c>
      <c r="H3362" s="309" t="s">
        <v>13280</v>
      </c>
      <c r="I3362" s="309" t="s">
        <v>5701</v>
      </c>
      <c r="J3362" s="309" t="s">
        <v>15063</v>
      </c>
      <c r="K3362" s="310">
        <v>1.03949</v>
      </c>
      <c r="L3362" s="310">
        <v>1.03949</v>
      </c>
      <c r="M3362" s="310">
        <v>0.90685107600000003</v>
      </c>
      <c r="N3362" s="310"/>
      <c r="O3362" s="310">
        <f t="shared" si="52"/>
        <v>12.76</v>
      </c>
      <c r="P3362" s="310">
        <v>12.760000000000005</v>
      </c>
      <c r="Q3362" s="309" t="s">
        <v>15063</v>
      </c>
      <c r="R3362" s="311"/>
    </row>
    <row r="3363" spans="1:18" s="312" customFormat="1" x14ac:dyDescent="0.3">
      <c r="A3363" s="307">
        <v>3360</v>
      </c>
      <c r="B3363" s="308" t="s">
        <v>5271</v>
      </c>
      <c r="C3363" s="308" t="s">
        <v>1380</v>
      </c>
      <c r="D3363" s="308" t="s">
        <v>14834</v>
      </c>
      <c r="E3363" s="308" t="s">
        <v>13914</v>
      </c>
      <c r="F3363" s="309" t="s">
        <v>13264</v>
      </c>
      <c r="G3363" s="309" t="s">
        <v>13281</v>
      </c>
      <c r="H3363" s="309" t="s">
        <v>13282</v>
      </c>
      <c r="I3363" s="309" t="s">
        <v>5701</v>
      </c>
      <c r="J3363" s="309" t="s">
        <v>15063</v>
      </c>
      <c r="K3363" s="310">
        <v>2.0601439999999998</v>
      </c>
      <c r="L3363" s="310">
        <v>2.0601439999999998</v>
      </c>
      <c r="M3363" s="310">
        <v>1.852373</v>
      </c>
      <c r="N3363" s="310"/>
      <c r="O3363" s="310">
        <f t="shared" si="52"/>
        <v>10.085265884326519</v>
      </c>
      <c r="P3363" s="310">
        <v>10.08526588432651</v>
      </c>
      <c r="Q3363" s="309" t="s">
        <v>15063</v>
      </c>
      <c r="R3363" s="311"/>
    </row>
    <row r="3364" spans="1:18" s="312" customFormat="1" x14ac:dyDescent="0.3">
      <c r="A3364" s="307">
        <v>3361</v>
      </c>
      <c r="B3364" s="308" t="s">
        <v>5271</v>
      </c>
      <c r="C3364" s="308" t="s">
        <v>1380</v>
      </c>
      <c r="D3364" s="308" t="s">
        <v>14834</v>
      </c>
      <c r="E3364" s="308" t="s">
        <v>13914</v>
      </c>
      <c r="F3364" s="309" t="s">
        <v>13264</v>
      </c>
      <c r="G3364" s="309" t="s">
        <v>13283</v>
      </c>
      <c r="H3364" s="309" t="s">
        <v>13284</v>
      </c>
      <c r="I3364" s="309" t="s">
        <v>5701</v>
      </c>
      <c r="J3364" s="309" t="s">
        <v>15063</v>
      </c>
      <c r="K3364" s="310">
        <v>0.55712000000000006</v>
      </c>
      <c r="L3364" s="310">
        <v>0.55712000000000006</v>
      </c>
      <c r="M3364" s="310">
        <v>0.50309899999999996</v>
      </c>
      <c r="N3364" s="310"/>
      <c r="O3364" s="310">
        <f t="shared" si="52"/>
        <v>9.6964747271683116</v>
      </c>
      <c r="P3364" s="310">
        <v>9.6964747271683134</v>
      </c>
      <c r="Q3364" s="309" t="s">
        <v>15063</v>
      </c>
      <c r="R3364" s="311"/>
    </row>
    <row r="3365" spans="1:18" s="312" customFormat="1" x14ac:dyDescent="0.3">
      <c r="A3365" s="307">
        <v>3362</v>
      </c>
      <c r="B3365" s="308" t="s">
        <v>5271</v>
      </c>
      <c r="C3365" s="308" t="s">
        <v>1380</v>
      </c>
      <c r="D3365" s="308" t="s">
        <v>14834</v>
      </c>
      <c r="E3365" s="308" t="s">
        <v>13914</v>
      </c>
      <c r="F3365" s="309" t="s">
        <v>13264</v>
      </c>
      <c r="G3365" s="309" t="s">
        <v>13285</v>
      </c>
      <c r="H3365" s="309" t="s">
        <v>13286</v>
      </c>
      <c r="I3365" s="309" t="s">
        <v>5701</v>
      </c>
      <c r="J3365" s="309" t="s">
        <v>15063</v>
      </c>
      <c r="K3365" s="310">
        <v>0.80347999999999997</v>
      </c>
      <c r="L3365" s="310">
        <v>0.80347999999999997</v>
      </c>
      <c r="M3365" s="310">
        <v>0.72346050000000006</v>
      </c>
      <c r="N3365" s="310"/>
      <c r="O3365" s="310">
        <f t="shared" si="52"/>
        <v>9.9591153482351658</v>
      </c>
      <c r="P3365" s="310">
        <v>9.9591153482351693</v>
      </c>
      <c r="Q3365" s="309" t="s">
        <v>15063</v>
      </c>
      <c r="R3365" s="311"/>
    </row>
    <row r="3366" spans="1:18" s="312" customFormat="1" x14ac:dyDescent="0.3">
      <c r="A3366" s="307">
        <v>3363</v>
      </c>
      <c r="B3366" s="308" t="s">
        <v>5271</v>
      </c>
      <c r="C3366" s="308" t="s">
        <v>1380</v>
      </c>
      <c r="D3366" s="308" t="s">
        <v>14834</v>
      </c>
      <c r="E3366" s="308" t="s">
        <v>13914</v>
      </c>
      <c r="F3366" s="309" t="s">
        <v>13264</v>
      </c>
      <c r="G3366" s="309" t="s">
        <v>13287</v>
      </c>
      <c r="H3366" s="309" t="s">
        <v>13288</v>
      </c>
      <c r="I3366" s="309" t="s">
        <v>3759</v>
      </c>
      <c r="J3366" s="309" t="s">
        <v>15063</v>
      </c>
      <c r="K3366" s="310">
        <v>0.15661799999999998</v>
      </c>
      <c r="L3366" s="310">
        <v>0.15661799999999998</v>
      </c>
      <c r="M3366" s="310">
        <v>0.135083025</v>
      </c>
      <c r="N3366" s="310"/>
      <c r="O3366" s="310">
        <f t="shared" si="52"/>
        <v>13.749999999999993</v>
      </c>
      <c r="P3366" s="310">
        <v>88.464833093823074</v>
      </c>
      <c r="Q3366" s="309" t="s">
        <v>15063</v>
      </c>
      <c r="R3366" s="311"/>
    </row>
    <row r="3367" spans="1:18" s="312" customFormat="1" x14ac:dyDescent="0.3">
      <c r="A3367" s="307">
        <v>3364</v>
      </c>
      <c r="B3367" s="308" t="s">
        <v>5271</v>
      </c>
      <c r="C3367" s="308" t="s">
        <v>1380</v>
      </c>
      <c r="D3367" s="308" t="s">
        <v>14834</v>
      </c>
      <c r="E3367" s="308" t="s">
        <v>13914</v>
      </c>
      <c r="F3367" s="309" t="s">
        <v>13264</v>
      </c>
      <c r="G3367" s="309" t="s">
        <v>13289</v>
      </c>
      <c r="H3367" s="309" t="s">
        <v>13290</v>
      </c>
      <c r="I3367" s="309" t="s">
        <v>5706</v>
      </c>
      <c r="J3367" s="309" t="s">
        <v>15063</v>
      </c>
      <c r="K3367" s="310">
        <v>0.46794600000000003</v>
      </c>
      <c r="L3367" s="310">
        <v>0.46794600000000003</v>
      </c>
      <c r="M3367" s="310">
        <v>0.44489650000000003</v>
      </c>
      <c r="N3367" s="310"/>
      <c r="O3367" s="310">
        <f t="shared" si="52"/>
        <v>4.9256751847435387</v>
      </c>
      <c r="P3367" s="310">
        <v>32.059916096169296</v>
      </c>
      <c r="Q3367" s="309" t="s">
        <v>15063</v>
      </c>
      <c r="R3367" s="311"/>
    </row>
    <row r="3368" spans="1:18" s="312" customFormat="1" x14ac:dyDescent="0.3">
      <c r="A3368" s="307">
        <v>3365</v>
      </c>
      <c r="B3368" s="308" t="s">
        <v>5271</v>
      </c>
      <c r="C3368" s="308" t="s">
        <v>1380</v>
      </c>
      <c r="D3368" s="308" t="s">
        <v>14834</v>
      </c>
      <c r="E3368" s="308" t="s">
        <v>13914</v>
      </c>
      <c r="F3368" s="309" t="s">
        <v>13264</v>
      </c>
      <c r="G3368" s="309" t="s">
        <v>13291</v>
      </c>
      <c r="H3368" s="309" t="s">
        <v>13292</v>
      </c>
      <c r="I3368" s="309" t="s">
        <v>5706</v>
      </c>
      <c r="J3368" s="309" t="s">
        <v>15063</v>
      </c>
      <c r="K3368" s="310">
        <v>0.25604500000000002</v>
      </c>
      <c r="L3368" s="310">
        <v>0.25604500000000002</v>
      </c>
      <c r="M3368" s="310">
        <v>0.22344599999999998</v>
      </c>
      <c r="N3368" s="310"/>
      <c r="O3368" s="310">
        <f t="shared" si="52"/>
        <v>12.731746372707939</v>
      </c>
      <c r="P3368" s="310">
        <v>14.574599048357772</v>
      </c>
      <c r="Q3368" s="309" t="s">
        <v>15063</v>
      </c>
      <c r="R3368" s="311"/>
    </row>
    <row r="3369" spans="1:18" s="312" customFormat="1" x14ac:dyDescent="0.3">
      <c r="A3369" s="307">
        <v>3366</v>
      </c>
      <c r="B3369" s="308" t="s">
        <v>5271</v>
      </c>
      <c r="C3369" s="308" t="s">
        <v>1380</v>
      </c>
      <c r="D3369" s="308" t="s">
        <v>14834</v>
      </c>
      <c r="E3369" s="308" t="s">
        <v>13914</v>
      </c>
      <c r="F3369" s="309" t="s">
        <v>13264</v>
      </c>
      <c r="G3369" s="309" t="s">
        <v>13293</v>
      </c>
      <c r="H3369" s="309" t="s">
        <v>13294</v>
      </c>
      <c r="I3369" s="309" t="s">
        <v>5706</v>
      </c>
      <c r="J3369" s="309" t="s">
        <v>15063</v>
      </c>
      <c r="K3369" s="310">
        <v>0.17216799999999999</v>
      </c>
      <c r="L3369" s="310">
        <v>0.17216799999999999</v>
      </c>
      <c r="M3369" s="310">
        <v>0.15067800000000001</v>
      </c>
      <c r="N3369" s="310"/>
      <c r="O3369" s="310">
        <f t="shared" si="52"/>
        <v>12.481994331118432</v>
      </c>
      <c r="P3369" s="310">
        <v>30.07052362044994</v>
      </c>
      <c r="Q3369" s="309" t="s">
        <v>15063</v>
      </c>
      <c r="R3369" s="311"/>
    </row>
    <row r="3370" spans="1:18" s="312" customFormat="1" x14ac:dyDescent="0.3">
      <c r="A3370" s="307">
        <v>3367</v>
      </c>
      <c r="B3370" s="308" t="s">
        <v>5271</v>
      </c>
      <c r="C3370" s="308" t="s">
        <v>1380</v>
      </c>
      <c r="D3370" s="308" t="s">
        <v>14834</v>
      </c>
      <c r="E3370" s="308" t="s">
        <v>13914</v>
      </c>
      <c r="F3370" s="309" t="s">
        <v>13295</v>
      </c>
      <c r="G3370" s="309" t="s">
        <v>13296</v>
      </c>
      <c r="H3370" s="309" t="s">
        <v>13297</v>
      </c>
      <c r="I3370" s="309" t="s">
        <v>5701</v>
      </c>
      <c r="J3370" s="309" t="s">
        <v>15063</v>
      </c>
      <c r="K3370" s="310">
        <v>1.2947199999999999</v>
      </c>
      <c r="L3370" s="310">
        <v>1.2947199999999999</v>
      </c>
      <c r="M3370" s="310">
        <v>1.1599949999999999</v>
      </c>
      <c r="N3370" s="310"/>
      <c r="O3370" s="310">
        <f t="shared" si="52"/>
        <v>10.405724789915965</v>
      </c>
      <c r="P3370" s="310">
        <v>10.405724789915972</v>
      </c>
      <c r="Q3370" s="309" t="s">
        <v>15063</v>
      </c>
      <c r="R3370" s="311"/>
    </row>
    <row r="3371" spans="1:18" s="312" customFormat="1" x14ac:dyDescent="0.3">
      <c r="A3371" s="307">
        <v>3368</v>
      </c>
      <c r="B3371" s="308" t="s">
        <v>5271</v>
      </c>
      <c r="C3371" s="308" t="s">
        <v>1380</v>
      </c>
      <c r="D3371" s="308" t="s">
        <v>14834</v>
      </c>
      <c r="E3371" s="308" t="s">
        <v>13914</v>
      </c>
      <c r="F3371" s="309" t="s">
        <v>13295</v>
      </c>
      <c r="G3371" s="309" t="s">
        <v>13298</v>
      </c>
      <c r="H3371" s="309" t="s">
        <v>13299</v>
      </c>
      <c r="I3371" s="309" t="s">
        <v>5701</v>
      </c>
      <c r="J3371" s="309" t="s">
        <v>15063</v>
      </c>
      <c r="K3371" s="310">
        <v>1.1745999999999999</v>
      </c>
      <c r="L3371" s="310">
        <v>1.1745999999999999</v>
      </c>
      <c r="M3371" s="310">
        <v>1.0528139999999999</v>
      </c>
      <c r="N3371" s="310"/>
      <c r="O3371" s="310">
        <f t="shared" si="52"/>
        <v>10.368295589988078</v>
      </c>
      <c r="P3371" s="310">
        <v>10.368295589988087</v>
      </c>
      <c r="Q3371" s="309" t="s">
        <v>15063</v>
      </c>
      <c r="R3371" s="311"/>
    </row>
    <row r="3372" spans="1:18" s="312" customFormat="1" x14ac:dyDescent="0.3">
      <c r="A3372" s="307">
        <v>3369</v>
      </c>
      <c r="B3372" s="308" t="s">
        <v>5271</v>
      </c>
      <c r="C3372" s="308" t="s">
        <v>1380</v>
      </c>
      <c r="D3372" s="308" t="s">
        <v>14834</v>
      </c>
      <c r="E3372" s="308" t="s">
        <v>13914</v>
      </c>
      <c r="F3372" s="309" t="s">
        <v>13295</v>
      </c>
      <c r="G3372" s="309" t="s">
        <v>13300</v>
      </c>
      <c r="H3372" s="309" t="s">
        <v>13301</v>
      </c>
      <c r="I3372" s="309" t="s">
        <v>5706</v>
      </c>
      <c r="J3372" s="309" t="s">
        <v>15063</v>
      </c>
      <c r="K3372" s="310">
        <v>0.30882999999999999</v>
      </c>
      <c r="L3372" s="310">
        <v>0.30882999999999999</v>
      </c>
      <c r="M3372" s="310">
        <v>0.26933064299999998</v>
      </c>
      <c r="N3372" s="310"/>
      <c r="O3372" s="310">
        <f t="shared" si="52"/>
        <v>12.790000000000004</v>
      </c>
      <c r="P3372" s="310">
        <v>19.595326228284748</v>
      </c>
      <c r="Q3372" s="309" t="s">
        <v>15063</v>
      </c>
      <c r="R3372" s="311"/>
    </row>
    <row r="3373" spans="1:18" s="312" customFormat="1" x14ac:dyDescent="0.3">
      <c r="A3373" s="307">
        <v>3370</v>
      </c>
      <c r="B3373" s="308" t="s">
        <v>5271</v>
      </c>
      <c r="C3373" s="308" t="s">
        <v>1380</v>
      </c>
      <c r="D3373" s="308" t="s">
        <v>14834</v>
      </c>
      <c r="E3373" s="308" t="s">
        <v>13914</v>
      </c>
      <c r="F3373" s="309" t="s">
        <v>13295</v>
      </c>
      <c r="G3373" s="309" t="s">
        <v>13302</v>
      </c>
      <c r="H3373" s="309" t="s">
        <v>13303</v>
      </c>
      <c r="I3373" s="309" t="s">
        <v>5701</v>
      </c>
      <c r="J3373" s="309" t="s">
        <v>15063</v>
      </c>
      <c r="K3373" s="310">
        <v>0.21792</v>
      </c>
      <c r="L3373" s="310">
        <v>0.21792</v>
      </c>
      <c r="M3373" s="310">
        <v>0.19430649999999999</v>
      </c>
      <c r="N3373" s="310"/>
      <c r="O3373" s="310">
        <f t="shared" si="52"/>
        <v>10.835857195301033</v>
      </c>
      <c r="P3373" s="310">
        <v>10.835857195301035</v>
      </c>
      <c r="Q3373" s="309" t="s">
        <v>15063</v>
      </c>
      <c r="R3373" s="311"/>
    </row>
    <row r="3374" spans="1:18" s="312" customFormat="1" x14ac:dyDescent="0.3">
      <c r="A3374" s="307">
        <v>3371</v>
      </c>
      <c r="B3374" s="308" t="s">
        <v>5271</v>
      </c>
      <c r="C3374" s="308" t="s">
        <v>1380</v>
      </c>
      <c r="D3374" s="308" t="s">
        <v>14834</v>
      </c>
      <c r="E3374" s="308" t="s">
        <v>13914</v>
      </c>
      <c r="F3374" s="309" t="s">
        <v>13295</v>
      </c>
      <c r="G3374" s="309" t="s">
        <v>13304</v>
      </c>
      <c r="H3374" s="309" t="s">
        <v>13305</v>
      </c>
      <c r="I3374" s="309" t="s">
        <v>5701</v>
      </c>
      <c r="J3374" s="309" t="s">
        <v>15063</v>
      </c>
      <c r="K3374" s="310">
        <v>1.4477199999999999</v>
      </c>
      <c r="L3374" s="310">
        <v>1.4477199999999999</v>
      </c>
      <c r="M3374" s="310">
        <v>1.3032395000000001</v>
      </c>
      <c r="N3374" s="310"/>
      <c r="O3374" s="310">
        <f t="shared" si="52"/>
        <v>9.979864891001009</v>
      </c>
      <c r="P3374" s="310">
        <v>9.9798648910010108</v>
      </c>
      <c r="Q3374" s="309" t="s">
        <v>15063</v>
      </c>
      <c r="R3374" s="311"/>
    </row>
    <row r="3375" spans="1:18" s="312" customFormat="1" x14ac:dyDescent="0.3">
      <c r="A3375" s="307">
        <v>3372</v>
      </c>
      <c r="B3375" s="308" t="s">
        <v>5271</v>
      </c>
      <c r="C3375" s="308" t="s">
        <v>1380</v>
      </c>
      <c r="D3375" s="308" t="s">
        <v>14834</v>
      </c>
      <c r="E3375" s="308" t="s">
        <v>13914</v>
      </c>
      <c r="F3375" s="309" t="s">
        <v>13295</v>
      </c>
      <c r="G3375" s="309" t="s">
        <v>13306</v>
      </c>
      <c r="H3375" s="309" t="s">
        <v>13307</v>
      </c>
      <c r="I3375" s="309" t="s">
        <v>3324</v>
      </c>
      <c r="J3375" s="309" t="s">
        <v>15063</v>
      </c>
      <c r="K3375" s="310">
        <v>0</v>
      </c>
      <c r="L3375" s="310">
        <v>0</v>
      </c>
      <c r="M3375" s="310">
        <v>8.1999999999999998E-4</v>
      </c>
      <c r="N3375" s="310"/>
      <c r="O3375" s="310" t="e">
        <f t="shared" si="52"/>
        <v>#DIV/0!</v>
      </c>
      <c r="P3375" s="310" t="e">
        <v>#DIV/0!</v>
      </c>
      <c r="Q3375" s="309" t="s">
        <v>15063</v>
      </c>
      <c r="R3375" s="311"/>
    </row>
    <row r="3376" spans="1:18" s="312" customFormat="1" x14ac:dyDescent="0.3">
      <c r="A3376" s="307">
        <v>3373</v>
      </c>
      <c r="B3376" s="308" t="s">
        <v>5271</v>
      </c>
      <c r="C3376" s="308" t="s">
        <v>1380</v>
      </c>
      <c r="D3376" s="308" t="s">
        <v>14834</v>
      </c>
      <c r="E3376" s="308" t="s">
        <v>13914</v>
      </c>
      <c r="F3376" s="309" t="s">
        <v>13295</v>
      </c>
      <c r="G3376" s="309" t="s">
        <v>13308</v>
      </c>
      <c r="H3376" s="309" t="s">
        <v>13309</v>
      </c>
      <c r="I3376" s="309" t="s">
        <v>5701</v>
      </c>
      <c r="J3376" s="309" t="s">
        <v>15063</v>
      </c>
      <c r="K3376" s="310">
        <v>1.1029199999999999</v>
      </c>
      <c r="L3376" s="310">
        <v>1.1029199999999999</v>
      </c>
      <c r="M3376" s="310">
        <v>0.98674100000000009</v>
      </c>
      <c r="N3376" s="310"/>
      <c r="O3376" s="310">
        <f t="shared" si="52"/>
        <v>10.533764914953018</v>
      </c>
      <c r="P3376" s="310">
        <v>10.533764914953004</v>
      </c>
      <c r="Q3376" s="309" t="s">
        <v>15063</v>
      </c>
      <c r="R3376" s="311"/>
    </row>
    <row r="3377" spans="1:18" s="312" customFormat="1" x14ac:dyDescent="0.3">
      <c r="A3377" s="307">
        <v>3374</v>
      </c>
      <c r="B3377" s="308" t="s">
        <v>5271</v>
      </c>
      <c r="C3377" s="308" t="s">
        <v>1380</v>
      </c>
      <c r="D3377" s="308" t="s">
        <v>14834</v>
      </c>
      <c r="E3377" s="308" t="s">
        <v>13914</v>
      </c>
      <c r="F3377" s="309" t="s">
        <v>13295</v>
      </c>
      <c r="G3377" s="309" t="s">
        <v>13310</v>
      </c>
      <c r="H3377" s="309" t="s">
        <v>13311</v>
      </c>
      <c r="I3377" s="309" t="s">
        <v>5701</v>
      </c>
      <c r="J3377" s="309" t="s">
        <v>15063</v>
      </c>
      <c r="K3377" s="310">
        <v>0.87787999999999999</v>
      </c>
      <c r="L3377" s="310">
        <v>0.87787999999999999</v>
      </c>
      <c r="M3377" s="310">
        <v>0.78779100000000002</v>
      </c>
      <c r="N3377" s="310"/>
      <c r="O3377" s="310">
        <f t="shared" si="52"/>
        <v>10.262108716453271</v>
      </c>
      <c r="P3377" s="310">
        <v>10.262108716453277</v>
      </c>
      <c r="Q3377" s="309" t="s">
        <v>15063</v>
      </c>
      <c r="R3377" s="311"/>
    </row>
    <row r="3378" spans="1:18" s="312" customFormat="1" x14ac:dyDescent="0.3">
      <c r="A3378" s="307">
        <v>3375</v>
      </c>
      <c r="B3378" s="308" t="s">
        <v>5271</v>
      </c>
      <c r="C3378" s="308" t="s">
        <v>1380</v>
      </c>
      <c r="D3378" s="308" t="s">
        <v>14834</v>
      </c>
      <c r="E3378" s="308" t="s">
        <v>13914</v>
      </c>
      <c r="F3378" s="309" t="s">
        <v>13295</v>
      </c>
      <c r="G3378" s="309" t="s">
        <v>13312</v>
      </c>
      <c r="H3378" s="309" t="s">
        <v>13313</v>
      </c>
      <c r="I3378" s="309" t="s">
        <v>5701</v>
      </c>
      <c r="J3378" s="309" t="s">
        <v>15063</v>
      </c>
      <c r="K3378" s="310">
        <v>1.2061200000000001</v>
      </c>
      <c r="L3378" s="310">
        <v>1.2061200000000001</v>
      </c>
      <c r="M3378" s="310">
        <v>1.0763114999999999</v>
      </c>
      <c r="N3378" s="310"/>
      <c r="O3378" s="310">
        <f t="shared" si="52"/>
        <v>10.762486319769195</v>
      </c>
      <c r="P3378" s="310">
        <v>11.770395279770129</v>
      </c>
      <c r="Q3378" s="309" t="s">
        <v>15063</v>
      </c>
      <c r="R3378" s="311"/>
    </row>
    <row r="3379" spans="1:18" s="312" customFormat="1" x14ac:dyDescent="0.3">
      <c r="A3379" s="307">
        <v>3376</v>
      </c>
      <c r="B3379" s="308" t="s">
        <v>5271</v>
      </c>
      <c r="C3379" s="308" t="s">
        <v>1380</v>
      </c>
      <c r="D3379" s="308" t="s">
        <v>14834</v>
      </c>
      <c r="E3379" s="308" t="s">
        <v>13914</v>
      </c>
      <c r="F3379" s="309" t="s">
        <v>13295</v>
      </c>
      <c r="G3379" s="309" t="s">
        <v>13314</v>
      </c>
      <c r="H3379" s="309" t="s">
        <v>13315</v>
      </c>
      <c r="I3379" s="309" t="s">
        <v>5701</v>
      </c>
      <c r="J3379" s="309" t="s">
        <v>15063</v>
      </c>
      <c r="K3379" s="310">
        <v>0.55396000000000001</v>
      </c>
      <c r="L3379" s="310">
        <v>0.55396000000000001</v>
      </c>
      <c r="M3379" s="310">
        <v>0.49090900000000004</v>
      </c>
      <c r="N3379" s="310"/>
      <c r="O3379" s="310">
        <f t="shared" si="52"/>
        <v>11.381868726983893</v>
      </c>
      <c r="P3379" s="310">
        <v>11.381868726983901</v>
      </c>
      <c r="Q3379" s="309" t="s">
        <v>15063</v>
      </c>
      <c r="R3379" s="311"/>
    </row>
    <row r="3380" spans="1:18" s="312" customFormat="1" x14ac:dyDescent="0.3">
      <c r="A3380" s="307">
        <v>3377</v>
      </c>
      <c r="B3380" s="308" t="s">
        <v>5271</v>
      </c>
      <c r="C3380" s="308" t="s">
        <v>1380</v>
      </c>
      <c r="D3380" s="308" t="s">
        <v>14834</v>
      </c>
      <c r="E3380" s="308" t="s">
        <v>13914</v>
      </c>
      <c r="F3380" s="309" t="s">
        <v>13295</v>
      </c>
      <c r="G3380" s="309" t="s">
        <v>13316</v>
      </c>
      <c r="H3380" s="309" t="s">
        <v>13317</v>
      </c>
      <c r="I3380" s="309" t="s">
        <v>5701</v>
      </c>
      <c r="J3380" s="309" t="s">
        <v>15063</v>
      </c>
      <c r="K3380" s="310">
        <v>0.71701999999999999</v>
      </c>
      <c r="L3380" s="310">
        <v>0.71701999999999999</v>
      </c>
      <c r="M3380" s="310">
        <v>0.64366500000000004</v>
      </c>
      <c r="N3380" s="310"/>
      <c r="O3380" s="310">
        <f t="shared" si="52"/>
        <v>10.230537502440649</v>
      </c>
      <c r="P3380" s="310">
        <v>10.230537502440662</v>
      </c>
      <c r="Q3380" s="309" t="s">
        <v>15063</v>
      </c>
      <c r="R3380" s="311"/>
    </row>
    <row r="3381" spans="1:18" s="312" customFormat="1" x14ac:dyDescent="0.3">
      <c r="A3381" s="307">
        <v>3378</v>
      </c>
      <c r="B3381" s="308" t="s">
        <v>5271</v>
      </c>
      <c r="C3381" s="308" t="s">
        <v>1380</v>
      </c>
      <c r="D3381" s="308" t="s">
        <v>14834</v>
      </c>
      <c r="E3381" s="308" t="s">
        <v>13914</v>
      </c>
      <c r="F3381" s="309" t="s">
        <v>13295</v>
      </c>
      <c r="G3381" s="309" t="s">
        <v>13318</v>
      </c>
      <c r="H3381" s="309" t="s">
        <v>13319</v>
      </c>
      <c r="I3381" s="309" t="s">
        <v>5701</v>
      </c>
      <c r="J3381" s="309" t="s">
        <v>15063</v>
      </c>
      <c r="K3381" s="310">
        <v>0.59437999999999991</v>
      </c>
      <c r="L3381" s="310">
        <v>0.59437999999999991</v>
      </c>
      <c r="M3381" s="310">
        <v>0.53428818199999994</v>
      </c>
      <c r="N3381" s="310"/>
      <c r="O3381" s="310">
        <f t="shared" si="52"/>
        <v>10.109999999999996</v>
      </c>
      <c r="P3381" s="310">
        <v>10.109999999999996</v>
      </c>
      <c r="Q3381" s="309" t="s">
        <v>15063</v>
      </c>
      <c r="R3381" s="311"/>
    </row>
    <row r="3382" spans="1:18" s="312" customFormat="1" x14ac:dyDescent="0.3">
      <c r="A3382" s="307">
        <v>3379</v>
      </c>
      <c r="B3382" s="308" t="s">
        <v>5271</v>
      </c>
      <c r="C3382" s="308" t="s">
        <v>1380</v>
      </c>
      <c r="D3382" s="308" t="s">
        <v>14834</v>
      </c>
      <c r="E3382" s="308" t="s">
        <v>13914</v>
      </c>
      <c r="F3382" s="309" t="s">
        <v>13295</v>
      </c>
      <c r="G3382" s="309" t="s">
        <v>13320</v>
      </c>
      <c r="H3382" s="309" t="s">
        <v>13321</v>
      </c>
      <c r="I3382" s="309" t="s">
        <v>5701</v>
      </c>
      <c r="J3382" s="309" t="s">
        <v>15063</v>
      </c>
      <c r="K3382" s="310">
        <v>0.75134000000000012</v>
      </c>
      <c r="L3382" s="310">
        <v>0.75134000000000012</v>
      </c>
      <c r="M3382" s="310">
        <v>0.65546901600000018</v>
      </c>
      <c r="N3382" s="310"/>
      <c r="O3382" s="310">
        <f t="shared" si="52"/>
        <v>12.759999999999991</v>
      </c>
      <c r="P3382" s="310">
        <v>12.760000000000005</v>
      </c>
      <c r="Q3382" s="309" t="s">
        <v>15063</v>
      </c>
      <c r="R3382" s="311"/>
    </row>
    <row r="3383" spans="1:18" s="312" customFormat="1" x14ac:dyDescent="0.3">
      <c r="A3383" s="307">
        <v>3380</v>
      </c>
      <c r="B3383" s="308" t="s">
        <v>5271</v>
      </c>
      <c r="C3383" s="308" t="s">
        <v>1380</v>
      </c>
      <c r="D3383" s="308" t="s">
        <v>14834</v>
      </c>
      <c r="E3383" s="308" t="s">
        <v>13914</v>
      </c>
      <c r="F3383" s="309" t="s">
        <v>13295</v>
      </c>
      <c r="G3383" s="309" t="s">
        <v>13322</v>
      </c>
      <c r="H3383" s="309" t="s">
        <v>13323</v>
      </c>
      <c r="I3383" s="309" t="s">
        <v>5701</v>
      </c>
      <c r="J3383" s="309" t="s">
        <v>15063</v>
      </c>
      <c r="K3383" s="310">
        <v>1.0403199999999999</v>
      </c>
      <c r="L3383" s="310">
        <v>1.0403199999999999</v>
      </c>
      <c r="M3383" s="310">
        <v>0.93423299999999998</v>
      </c>
      <c r="N3383" s="310"/>
      <c r="O3383" s="310">
        <f t="shared" si="52"/>
        <v>10.197535373731153</v>
      </c>
      <c r="P3383" s="310">
        <v>10.618217373870653</v>
      </c>
      <c r="Q3383" s="309" t="s">
        <v>15063</v>
      </c>
      <c r="R3383" s="311"/>
    </row>
    <row r="3384" spans="1:18" s="312" customFormat="1" x14ac:dyDescent="0.3">
      <c r="A3384" s="307">
        <v>3381</v>
      </c>
      <c r="B3384" s="308" t="s">
        <v>5271</v>
      </c>
      <c r="C3384" s="308" t="s">
        <v>1380</v>
      </c>
      <c r="D3384" s="308" t="s">
        <v>14834</v>
      </c>
      <c r="E3384" s="308" t="s">
        <v>13914</v>
      </c>
      <c r="F3384" s="309" t="s">
        <v>13295</v>
      </c>
      <c r="G3384" s="309" t="s">
        <v>13324</v>
      </c>
      <c r="H3384" s="309" t="s">
        <v>13325</v>
      </c>
      <c r="I3384" s="309" t="s">
        <v>2405</v>
      </c>
      <c r="J3384" s="309" t="s">
        <v>15063</v>
      </c>
      <c r="K3384" s="310">
        <v>2.4796620000000003</v>
      </c>
      <c r="L3384" s="310">
        <v>2.4796620000000003</v>
      </c>
      <c r="M3384" s="310">
        <v>2.2002040926000004</v>
      </c>
      <c r="N3384" s="310"/>
      <c r="O3384" s="310">
        <f t="shared" si="52"/>
        <v>11.269999999999994</v>
      </c>
      <c r="P3384" s="310">
        <v>11.270000000000003</v>
      </c>
      <c r="Q3384" s="309" t="s">
        <v>15063</v>
      </c>
      <c r="R3384" s="311"/>
    </row>
    <row r="3385" spans="1:18" s="312" customFormat="1" x14ac:dyDescent="0.3">
      <c r="A3385" s="307">
        <v>3382</v>
      </c>
      <c r="B3385" s="308" t="s">
        <v>5271</v>
      </c>
      <c r="C3385" s="308" t="s">
        <v>1380</v>
      </c>
      <c r="D3385" s="308" t="s">
        <v>14834</v>
      </c>
      <c r="E3385" s="308" t="s">
        <v>13914</v>
      </c>
      <c r="F3385" s="309" t="s">
        <v>13295</v>
      </c>
      <c r="G3385" s="309" t="s">
        <v>13326</v>
      </c>
      <c r="H3385" s="309" t="s">
        <v>13327</v>
      </c>
      <c r="I3385" s="309" t="s">
        <v>2405</v>
      </c>
      <c r="J3385" s="309" t="s">
        <v>15063</v>
      </c>
      <c r="K3385" s="310">
        <v>0.95029199999999991</v>
      </c>
      <c r="L3385" s="310">
        <v>0.95029199999999991</v>
      </c>
      <c r="M3385" s="310">
        <v>0.90424649999999995</v>
      </c>
      <c r="N3385" s="310"/>
      <c r="O3385" s="310">
        <f t="shared" si="52"/>
        <v>4.8454054122311847</v>
      </c>
      <c r="P3385" s="310">
        <v>4.8454054122311963</v>
      </c>
      <c r="Q3385" s="309" t="s">
        <v>15063</v>
      </c>
      <c r="R3385" s="311"/>
    </row>
    <row r="3386" spans="1:18" s="312" customFormat="1" x14ac:dyDescent="0.3">
      <c r="A3386" s="307">
        <v>3383</v>
      </c>
      <c r="B3386" s="308" t="s">
        <v>5271</v>
      </c>
      <c r="C3386" s="308" t="s">
        <v>1380</v>
      </c>
      <c r="D3386" s="308" t="s">
        <v>14834</v>
      </c>
      <c r="E3386" s="308" t="s">
        <v>13914</v>
      </c>
      <c r="F3386" s="309" t="s">
        <v>13295</v>
      </c>
      <c r="G3386" s="309" t="s">
        <v>13328</v>
      </c>
      <c r="H3386" s="309" t="s">
        <v>13329</v>
      </c>
      <c r="I3386" s="309" t="s">
        <v>5706</v>
      </c>
      <c r="J3386" s="309" t="s">
        <v>15063</v>
      </c>
      <c r="K3386" s="310">
        <v>0.81299900000000003</v>
      </c>
      <c r="L3386" s="310">
        <v>0.81299900000000003</v>
      </c>
      <c r="M3386" s="310">
        <v>0.69608974379999999</v>
      </c>
      <c r="N3386" s="310"/>
      <c r="O3386" s="310">
        <f t="shared" si="52"/>
        <v>14.380000000000004</v>
      </c>
      <c r="P3386" s="310">
        <v>26.818995582136129</v>
      </c>
      <c r="Q3386" s="309" t="s">
        <v>15063</v>
      </c>
      <c r="R3386" s="311"/>
    </row>
    <row r="3387" spans="1:18" s="312" customFormat="1" x14ac:dyDescent="0.3">
      <c r="A3387" s="307">
        <v>3384</v>
      </c>
      <c r="B3387" s="308" t="s">
        <v>5271</v>
      </c>
      <c r="C3387" s="308" t="s">
        <v>1380</v>
      </c>
      <c r="D3387" s="308" t="s">
        <v>14834</v>
      </c>
      <c r="E3387" s="308" t="s">
        <v>13914</v>
      </c>
      <c r="F3387" s="309" t="s">
        <v>13295</v>
      </c>
      <c r="G3387" s="309" t="s">
        <v>13330</v>
      </c>
      <c r="H3387" s="309" t="s">
        <v>13331</v>
      </c>
      <c r="I3387" s="309" t="s">
        <v>5706</v>
      </c>
      <c r="J3387" s="309" t="s">
        <v>15063</v>
      </c>
      <c r="K3387" s="310">
        <v>0.73770000000000002</v>
      </c>
      <c r="L3387" s="310">
        <v>0.73770000000000002</v>
      </c>
      <c r="M3387" s="310">
        <v>0.64253670000000007</v>
      </c>
      <c r="N3387" s="310"/>
      <c r="O3387" s="310">
        <f t="shared" si="52"/>
        <v>12.899999999999991</v>
      </c>
      <c r="P3387" s="310">
        <v>22.404311733842331</v>
      </c>
      <c r="Q3387" s="309" t="s">
        <v>15063</v>
      </c>
      <c r="R3387" s="311"/>
    </row>
    <row r="3388" spans="1:18" s="312" customFormat="1" x14ac:dyDescent="0.3">
      <c r="A3388" s="307">
        <v>3385</v>
      </c>
      <c r="B3388" s="308" t="s">
        <v>5271</v>
      </c>
      <c r="C3388" s="308" t="s">
        <v>1380</v>
      </c>
      <c r="D3388" s="308" t="s">
        <v>14834</v>
      </c>
      <c r="E3388" s="308" t="s">
        <v>13914</v>
      </c>
      <c r="F3388" s="309" t="s">
        <v>13295</v>
      </c>
      <c r="G3388" s="309" t="s">
        <v>13332</v>
      </c>
      <c r="H3388" s="309" t="s">
        <v>13333</v>
      </c>
      <c r="I3388" s="309" t="s">
        <v>2405</v>
      </c>
      <c r="J3388" s="309" t="s">
        <v>15063</v>
      </c>
      <c r="K3388" s="310">
        <v>0.66312799999999994</v>
      </c>
      <c r="L3388" s="310">
        <v>0.66312799999999994</v>
      </c>
      <c r="M3388" s="310">
        <v>0.57161633599999995</v>
      </c>
      <c r="N3388" s="310"/>
      <c r="O3388" s="310">
        <f t="shared" si="52"/>
        <v>13.8</v>
      </c>
      <c r="P3388" s="310">
        <v>13.8</v>
      </c>
      <c r="Q3388" s="309" t="s">
        <v>15063</v>
      </c>
      <c r="R3388" s="311"/>
    </row>
    <row r="3389" spans="1:18" s="312" customFormat="1" x14ac:dyDescent="0.3">
      <c r="A3389" s="307">
        <v>3386</v>
      </c>
      <c r="B3389" s="308" t="s">
        <v>5271</v>
      </c>
      <c r="C3389" s="308" t="s">
        <v>1380</v>
      </c>
      <c r="D3389" s="308" t="s">
        <v>14834</v>
      </c>
      <c r="E3389" s="308" t="s">
        <v>13914</v>
      </c>
      <c r="F3389" s="309" t="s">
        <v>13295</v>
      </c>
      <c r="G3389" s="309" t="s">
        <v>13334</v>
      </c>
      <c r="H3389" s="309" t="s">
        <v>13335</v>
      </c>
      <c r="I3389" s="309" t="s">
        <v>5701</v>
      </c>
      <c r="J3389" s="309" t="s">
        <v>15063</v>
      </c>
      <c r="K3389" s="310">
        <v>0</v>
      </c>
      <c r="L3389" s="310">
        <v>0</v>
      </c>
      <c r="M3389" s="310">
        <v>0</v>
      </c>
      <c r="N3389" s="310"/>
      <c r="O3389" s="310" t="e">
        <f t="shared" si="52"/>
        <v>#DIV/0!</v>
      </c>
      <c r="P3389" s="310" t="e">
        <v>#DIV/0!</v>
      </c>
      <c r="Q3389" s="309" t="s">
        <v>15063</v>
      </c>
      <c r="R3389" s="311"/>
    </row>
    <row r="3390" spans="1:18" s="312" customFormat="1" x14ac:dyDescent="0.3">
      <c r="A3390" s="307">
        <v>3387</v>
      </c>
      <c r="B3390" s="308" t="s">
        <v>5271</v>
      </c>
      <c r="C3390" s="308" t="s">
        <v>1380</v>
      </c>
      <c r="D3390" s="308" t="s">
        <v>14834</v>
      </c>
      <c r="E3390" s="308" t="s">
        <v>13914</v>
      </c>
      <c r="F3390" s="309" t="s">
        <v>13295</v>
      </c>
      <c r="G3390" s="309" t="s">
        <v>13336</v>
      </c>
      <c r="H3390" s="309" t="s">
        <v>13337</v>
      </c>
      <c r="I3390" s="309" t="s">
        <v>5706</v>
      </c>
      <c r="J3390" s="309" t="s">
        <v>15063</v>
      </c>
      <c r="K3390" s="310">
        <v>0.71489999999999998</v>
      </c>
      <c r="L3390" s="310">
        <v>0.71489999999999998</v>
      </c>
      <c r="M3390" s="310">
        <v>0.62054900000000002</v>
      </c>
      <c r="N3390" s="310"/>
      <c r="O3390" s="310">
        <f t="shared" si="52"/>
        <v>13.197789900685406</v>
      </c>
      <c r="P3390" s="310">
        <v>23.757147782475162</v>
      </c>
      <c r="Q3390" s="309" t="s">
        <v>15063</v>
      </c>
      <c r="R3390" s="311"/>
    </row>
    <row r="3391" spans="1:18" s="312" customFormat="1" x14ac:dyDescent="0.3">
      <c r="A3391" s="307">
        <v>3388</v>
      </c>
      <c r="B3391" s="308" t="s">
        <v>5271</v>
      </c>
      <c r="C3391" s="308" t="s">
        <v>1380</v>
      </c>
      <c r="D3391" s="308" t="s">
        <v>14834</v>
      </c>
      <c r="E3391" s="308" t="s">
        <v>13914</v>
      </c>
      <c r="F3391" s="309" t="s">
        <v>13338</v>
      </c>
      <c r="G3391" s="309" t="s">
        <v>13339</v>
      </c>
      <c r="H3391" s="309" t="s">
        <v>13340</v>
      </c>
      <c r="I3391" s="309" t="s">
        <v>5701</v>
      </c>
      <c r="J3391" s="309" t="s">
        <v>15063</v>
      </c>
      <c r="K3391" s="310">
        <v>0.85596000000000005</v>
      </c>
      <c r="L3391" s="310">
        <v>0.85596000000000005</v>
      </c>
      <c r="M3391" s="310">
        <v>0.74151814800000015</v>
      </c>
      <c r="N3391" s="310"/>
      <c r="O3391" s="310">
        <f t="shared" si="52"/>
        <v>13.369999999999987</v>
      </c>
      <c r="P3391" s="310">
        <v>13.369999999999981</v>
      </c>
      <c r="Q3391" s="309" t="s">
        <v>15063</v>
      </c>
      <c r="R3391" s="311"/>
    </row>
    <row r="3392" spans="1:18" s="312" customFormat="1" x14ac:dyDescent="0.3">
      <c r="A3392" s="307">
        <v>3389</v>
      </c>
      <c r="B3392" s="308" t="s">
        <v>5271</v>
      </c>
      <c r="C3392" s="308" t="s">
        <v>1380</v>
      </c>
      <c r="D3392" s="308" t="s">
        <v>14834</v>
      </c>
      <c r="E3392" s="308" t="s">
        <v>13914</v>
      </c>
      <c r="F3392" s="309" t="s">
        <v>13338</v>
      </c>
      <c r="G3392" s="309" t="s">
        <v>13341</v>
      </c>
      <c r="H3392" s="309" t="s">
        <v>13342</v>
      </c>
      <c r="I3392" s="309" t="s">
        <v>5701</v>
      </c>
      <c r="J3392" s="309" t="s">
        <v>15063</v>
      </c>
      <c r="K3392" s="310">
        <v>1.1422000000000001</v>
      </c>
      <c r="L3392" s="310">
        <v>1.1422000000000001</v>
      </c>
      <c r="M3392" s="310">
        <v>0.98977599999999999</v>
      </c>
      <c r="N3392" s="310"/>
      <c r="O3392" s="310">
        <f t="shared" si="52"/>
        <v>13.344773244615663</v>
      </c>
      <c r="P3392" s="310">
        <v>13.344773244615659</v>
      </c>
      <c r="Q3392" s="309" t="s">
        <v>15063</v>
      </c>
      <c r="R3392" s="311"/>
    </row>
    <row r="3393" spans="1:18" s="312" customFormat="1" x14ac:dyDescent="0.3">
      <c r="A3393" s="307">
        <v>3390</v>
      </c>
      <c r="B3393" s="308" t="s">
        <v>5271</v>
      </c>
      <c r="C3393" s="308" t="s">
        <v>1380</v>
      </c>
      <c r="D3393" s="308" t="s">
        <v>14834</v>
      </c>
      <c r="E3393" s="308" t="s">
        <v>13914</v>
      </c>
      <c r="F3393" s="309" t="s">
        <v>13338</v>
      </c>
      <c r="G3393" s="309" t="s">
        <v>13343</v>
      </c>
      <c r="H3393" s="309" t="s">
        <v>13344</v>
      </c>
      <c r="I3393" s="309" t="s">
        <v>5701</v>
      </c>
      <c r="J3393" s="309" t="s">
        <v>15063</v>
      </c>
      <c r="K3393" s="310">
        <v>0.953762</v>
      </c>
      <c r="L3393" s="310">
        <v>0.953762</v>
      </c>
      <c r="M3393" s="310">
        <v>0.85705799999999988</v>
      </c>
      <c r="N3393" s="310"/>
      <c r="O3393" s="310">
        <f t="shared" si="52"/>
        <v>10.139217121252484</v>
      </c>
      <c r="P3393" s="310">
        <v>10.139217121252475</v>
      </c>
      <c r="Q3393" s="309" t="s">
        <v>15063</v>
      </c>
      <c r="R3393" s="311"/>
    </row>
    <row r="3394" spans="1:18" s="312" customFormat="1" x14ac:dyDescent="0.3">
      <c r="A3394" s="307">
        <v>3391</v>
      </c>
      <c r="B3394" s="308" t="s">
        <v>5271</v>
      </c>
      <c r="C3394" s="308" t="s">
        <v>1380</v>
      </c>
      <c r="D3394" s="308" t="s">
        <v>14834</v>
      </c>
      <c r="E3394" s="308" t="s">
        <v>13914</v>
      </c>
      <c r="F3394" s="309" t="s">
        <v>13338</v>
      </c>
      <c r="G3394" s="309" t="s">
        <v>13345</v>
      </c>
      <c r="H3394" s="309" t="s">
        <v>13346</v>
      </c>
      <c r="I3394" s="309" t="s">
        <v>5701</v>
      </c>
      <c r="J3394" s="309" t="s">
        <v>15063</v>
      </c>
      <c r="K3394" s="310">
        <v>0.70199999999999996</v>
      </c>
      <c r="L3394" s="310">
        <v>0.70199999999999996</v>
      </c>
      <c r="M3394" s="310">
        <v>0.63148099999999996</v>
      </c>
      <c r="N3394" s="310"/>
      <c r="O3394" s="310">
        <f t="shared" si="52"/>
        <v>10.045441595441595</v>
      </c>
      <c r="P3394" s="310">
        <v>10.045441595441606</v>
      </c>
      <c r="Q3394" s="309" t="s">
        <v>15063</v>
      </c>
      <c r="R3394" s="311"/>
    </row>
    <row r="3395" spans="1:18" s="312" customFormat="1" x14ac:dyDescent="0.3">
      <c r="A3395" s="307">
        <v>3392</v>
      </c>
      <c r="B3395" s="308" t="s">
        <v>5271</v>
      </c>
      <c r="C3395" s="308" t="s">
        <v>1380</v>
      </c>
      <c r="D3395" s="308" t="s">
        <v>14834</v>
      </c>
      <c r="E3395" s="308" t="s">
        <v>13914</v>
      </c>
      <c r="F3395" s="309" t="s">
        <v>13338</v>
      </c>
      <c r="G3395" s="309" t="s">
        <v>13347</v>
      </c>
      <c r="H3395" s="309" t="s">
        <v>13348</v>
      </c>
      <c r="I3395" s="309" t="s">
        <v>2405</v>
      </c>
      <c r="J3395" s="309" t="s">
        <v>15063</v>
      </c>
      <c r="K3395" s="310">
        <v>0.86352000000000007</v>
      </c>
      <c r="L3395" s="310">
        <v>0.86352000000000007</v>
      </c>
      <c r="M3395" s="310">
        <v>0.76317897600000006</v>
      </c>
      <c r="N3395" s="310"/>
      <c r="O3395" s="310">
        <f t="shared" si="52"/>
        <v>11.62</v>
      </c>
      <c r="P3395" s="310">
        <v>17.704832669361604</v>
      </c>
      <c r="Q3395" s="309" t="s">
        <v>15063</v>
      </c>
      <c r="R3395" s="311"/>
    </row>
    <row r="3396" spans="1:18" s="312" customFormat="1" x14ac:dyDescent="0.3">
      <c r="A3396" s="307">
        <v>3393</v>
      </c>
      <c r="B3396" s="308" t="s">
        <v>5271</v>
      </c>
      <c r="C3396" s="308" t="s">
        <v>1380</v>
      </c>
      <c r="D3396" s="308" t="s">
        <v>14834</v>
      </c>
      <c r="E3396" s="308" t="s">
        <v>13914</v>
      </c>
      <c r="F3396" s="309" t="s">
        <v>13338</v>
      </c>
      <c r="G3396" s="309" t="s">
        <v>13349</v>
      </c>
      <c r="H3396" s="309" t="s">
        <v>13350</v>
      </c>
      <c r="I3396" s="309" t="s">
        <v>5701</v>
      </c>
      <c r="J3396" s="309" t="s">
        <v>15063</v>
      </c>
      <c r="K3396" s="310">
        <v>0.48106000000000004</v>
      </c>
      <c r="L3396" s="310">
        <v>0.48106000000000004</v>
      </c>
      <c r="M3396" s="310">
        <v>0.42500250000000001</v>
      </c>
      <c r="N3396" s="310"/>
      <c r="O3396" s="310">
        <f t="shared" ref="O3396:O3459" si="53">(L3396-M3396)/L3396*100</f>
        <v>11.652912318629699</v>
      </c>
      <c r="P3396" s="310">
        <v>11.652912318629694</v>
      </c>
      <c r="Q3396" s="309" t="s">
        <v>15063</v>
      </c>
      <c r="R3396" s="311"/>
    </row>
    <row r="3397" spans="1:18" s="312" customFormat="1" x14ac:dyDescent="0.3">
      <c r="A3397" s="307">
        <v>3394</v>
      </c>
      <c r="B3397" s="308" t="s">
        <v>5271</v>
      </c>
      <c r="C3397" s="308" t="s">
        <v>1380</v>
      </c>
      <c r="D3397" s="308" t="s">
        <v>14834</v>
      </c>
      <c r="E3397" s="308" t="s">
        <v>13914</v>
      </c>
      <c r="F3397" s="309" t="s">
        <v>13338</v>
      </c>
      <c r="G3397" s="309" t="s">
        <v>13351</v>
      </c>
      <c r="H3397" s="309" t="s">
        <v>13352</v>
      </c>
      <c r="I3397" s="309" t="s">
        <v>5701</v>
      </c>
      <c r="J3397" s="309" t="s">
        <v>15063</v>
      </c>
      <c r="K3397" s="310">
        <v>1.0136100000000001</v>
      </c>
      <c r="L3397" s="310">
        <v>1.0136100000000001</v>
      </c>
      <c r="M3397" s="310">
        <v>0.90969300000000008</v>
      </c>
      <c r="N3397" s="310"/>
      <c r="O3397" s="310">
        <f t="shared" si="53"/>
        <v>10.252167993607012</v>
      </c>
      <c r="P3397" s="310">
        <v>10.252167993606998</v>
      </c>
      <c r="Q3397" s="309" t="s">
        <v>15063</v>
      </c>
      <c r="R3397" s="311"/>
    </row>
    <row r="3398" spans="1:18" s="312" customFormat="1" x14ac:dyDescent="0.3">
      <c r="A3398" s="307">
        <v>3395</v>
      </c>
      <c r="B3398" s="308" t="s">
        <v>5271</v>
      </c>
      <c r="C3398" s="308" t="s">
        <v>1380</v>
      </c>
      <c r="D3398" s="308" t="s">
        <v>14834</v>
      </c>
      <c r="E3398" s="308" t="s">
        <v>13914</v>
      </c>
      <c r="F3398" s="309" t="s">
        <v>13338</v>
      </c>
      <c r="G3398" s="309" t="s">
        <v>13353</v>
      </c>
      <c r="H3398" s="309" t="s">
        <v>13354</v>
      </c>
      <c r="I3398" s="309" t="s">
        <v>5701</v>
      </c>
      <c r="J3398" s="309" t="s">
        <v>15063</v>
      </c>
      <c r="K3398" s="310">
        <v>0.62609999999999999</v>
      </c>
      <c r="L3398" s="310">
        <v>0.62609999999999999</v>
      </c>
      <c r="M3398" s="310">
        <v>0.55240802999999994</v>
      </c>
      <c r="N3398" s="310"/>
      <c r="O3398" s="310">
        <f t="shared" si="53"/>
        <v>11.770000000000008</v>
      </c>
      <c r="P3398" s="310">
        <v>11.770000000000014</v>
      </c>
      <c r="Q3398" s="309" t="s">
        <v>15063</v>
      </c>
      <c r="R3398" s="311"/>
    </row>
    <row r="3399" spans="1:18" s="312" customFormat="1" x14ac:dyDescent="0.3">
      <c r="A3399" s="307">
        <v>3396</v>
      </c>
      <c r="B3399" s="308" t="s">
        <v>5271</v>
      </c>
      <c r="C3399" s="308" t="s">
        <v>1380</v>
      </c>
      <c r="D3399" s="308" t="s">
        <v>14834</v>
      </c>
      <c r="E3399" s="308" t="s">
        <v>13914</v>
      </c>
      <c r="F3399" s="309" t="s">
        <v>13338</v>
      </c>
      <c r="G3399" s="309" t="s">
        <v>13355</v>
      </c>
      <c r="H3399" s="309" t="s">
        <v>13356</v>
      </c>
      <c r="I3399" s="309" t="s">
        <v>5701</v>
      </c>
      <c r="J3399" s="309" t="s">
        <v>15063</v>
      </c>
      <c r="K3399" s="310">
        <v>1.23048</v>
      </c>
      <c r="L3399" s="310">
        <v>1.23048</v>
      </c>
      <c r="M3399" s="310">
        <v>1.0638730080000001</v>
      </c>
      <c r="N3399" s="310"/>
      <c r="O3399" s="310">
        <f t="shared" si="53"/>
        <v>13.539999999999996</v>
      </c>
      <c r="P3399" s="310">
        <v>13.539999999999996</v>
      </c>
      <c r="Q3399" s="309" t="s">
        <v>15063</v>
      </c>
      <c r="R3399" s="311"/>
    </row>
    <row r="3400" spans="1:18" s="312" customFormat="1" x14ac:dyDescent="0.3">
      <c r="A3400" s="307">
        <v>3397</v>
      </c>
      <c r="B3400" s="308" t="s">
        <v>5271</v>
      </c>
      <c r="C3400" s="308" t="s">
        <v>1380</v>
      </c>
      <c r="D3400" s="308" t="s">
        <v>14834</v>
      </c>
      <c r="E3400" s="308" t="s">
        <v>13914</v>
      </c>
      <c r="F3400" s="309" t="s">
        <v>13338</v>
      </c>
      <c r="G3400" s="309" t="s">
        <v>13357</v>
      </c>
      <c r="H3400" s="309" t="s">
        <v>13358</v>
      </c>
      <c r="I3400" s="309" t="s">
        <v>5701</v>
      </c>
      <c r="J3400" s="309" t="s">
        <v>15063</v>
      </c>
      <c r="K3400" s="310">
        <v>0.97870000000000001</v>
      </c>
      <c r="L3400" s="310">
        <v>0.97870000000000001</v>
      </c>
      <c r="M3400" s="310">
        <v>0.88129299999999988</v>
      </c>
      <c r="N3400" s="310"/>
      <c r="O3400" s="310">
        <f t="shared" si="53"/>
        <v>9.9526923469909203</v>
      </c>
      <c r="P3400" s="310">
        <v>9.9526923469909221</v>
      </c>
      <c r="Q3400" s="309" t="s">
        <v>15063</v>
      </c>
      <c r="R3400" s="311"/>
    </row>
    <row r="3401" spans="1:18" s="312" customFormat="1" x14ac:dyDescent="0.3">
      <c r="A3401" s="307">
        <v>3398</v>
      </c>
      <c r="B3401" s="308" t="s">
        <v>5271</v>
      </c>
      <c r="C3401" s="308" t="s">
        <v>1380</v>
      </c>
      <c r="D3401" s="308" t="s">
        <v>14834</v>
      </c>
      <c r="E3401" s="308" t="s">
        <v>13914</v>
      </c>
      <c r="F3401" s="309" t="s">
        <v>13338</v>
      </c>
      <c r="G3401" s="309" t="s">
        <v>13359</v>
      </c>
      <c r="H3401" s="309" t="s">
        <v>13360</v>
      </c>
      <c r="I3401" s="309" t="s">
        <v>5622</v>
      </c>
      <c r="J3401" s="309" t="s">
        <v>15063</v>
      </c>
      <c r="K3401" s="310">
        <v>0.87778599999999996</v>
      </c>
      <c r="L3401" s="310">
        <v>0.87778599999999996</v>
      </c>
      <c r="M3401" s="310">
        <v>0.75296483079999998</v>
      </c>
      <c r="N3401" s="310"/>
      <c r="O3401" s="310">
        <f t="shared" si="53"/>
        <v>14.219999999999997</v>
      </c>
      <c r="P3401" s="310">
        <v>26.907290513816871</v>
      </c>
      <c r="Q3401" s="309" t="s">
        <v>15063</v>
      </c>
      <c r="R3401" s="311"/>
    </row>
    <row r="3402" spans="1:18" s="312" customFormat="1" x14ac:dyDescent="0.3">
      <c r="A3402" s="307">
        <v>3399</v>
      </c>
      <c r="B3402" s="308" t="s">
        <v>5271</v>
      </c>
      <c r="C3402" s="308" t="s">
        <v>1380</v>
      </c>
      <c r="D3402" s="308" t="s">
        <v>14834</v>
      </c>
      <c r="E3402" s="308" t="s">
        <v>13914</v>
      </c>
      <c r="F3402" s="309" t="s">
        <v>13338</v>
      </c>
      <c r="G3402" s="309" t="s">
        <v>13361</v>
      </c>
      <c r="H3402" s="309" t="s">
        <v>13362</v>
      </c>
      <c r="I3402" s="309" t="s">
        <v>5706</v>
      </c>
      <c r="J3402" s="309" t="s">
        <v>15063</v>
      </c>
      <c r="K3402" s="310">
        <v>0.21937600000000002</v>
      </c>
      <c r="L3402" s="310">
        <v>0.21937600000000002</v>
      </c>
      <c r="M3402" s="310">
        <v>0.19328999999999999</v>
      </c>
      <c r="N3402" s="310"/>
      <c r="O3402" s="310">
        <f t="shared" si="53"/>
        <v>11.89099992706587</v>
      </c>
      <c r="P3402" s="310">
        <v>39.509672710133081</v>
      </c>
      <c r="Q3402" s="309" t="s">
        <v>15063</v>
      </c>
      <c r="R3402" s="311"/>
    </row>
    <row r="3403" spans="1:18" s="312" customFormat="1" x14ac:dyDescent="0.3">
      <c r="A3403" s="307">
        <v>3400</v>
      </c>
      <c r="B3403" s="308" t="s">
        <v>5271</v>
      </c>
      <c r="C3403" s="308" t="s">
        <v>1380</v>
      </c>
      <c r="D3403" s="308" t="s">
        <v>14834</v>
      </c>
      <c r="E3403" s="308" t="s">
        <v>13914</v>
      </c>
      <c r="F3403" s="309" t="s">
        <v>13338</v>
      </c>
      <c r="G3403" s="309" t="s">
        <v>13363</v>
      </c>
      <c r="H3403" s="309" t="s">
        <v>13364</v>
      </c>
      <c r="I3403" s="309" t="s">
        <v>5706</v>
      </c>
      <c r="J3403" s="309" t="s">
        <v>15063</v>
      </c>
      <c r="K3403" s="310">
        <v>0.54305799999999993</v>
      </c>
      <c r="L3403" s="310">
        <v>0.54305799999999993</v>
      </c>
      <c r="M3403" s="310">
        <v>0.48087785899999991</v>
      </c>
      <c r="N3403" s="310"/>
      <c r="O3403" s="310">
        <f t="shared" si="53"/>
        <v>11.450000000000006</v>
      </c>
      <c r="P3403" s="310">
        <v>36.900152945466743</v>
      </c>
      <c r="Q3403" s="309" t="s">
        <v>15063</v>
      </c>
      <c r="R3403" s="311"/>
    </row>
    <row r="3404" spans="1:18" s="312" customFormat="1" x14ac:dyDescent="0.3">
      <c r="A3404" s="307">
        <v>3401</v>
      </c>
      <c r="B3404" s="308" t="s">
        <v>5271</v>
      </c>
      <c r="C3404" s="308" t="s">
        <v>1380</v>
      </c>
      <c r="D3404" s="308" t="s">
        <v>14834</v>
      </c>
      <c r="E3404" s="308" t="s">
        <v>13914</v>
      </c>
      <c r="F3404" s="309" t="s">
        <v>13338</v>
      </c>
      <c r="G3404" s="309" t="s">
        <v>13365</v>
      </c>
      <c r="H3404" s="309" t="s">
        <v>13366</v>
      </c>
      <c r="I3404" s="309" t="s">
        <v>5706</v>
      </c>
      <c r="J3404" s="309" t="s">
        <v>15063</v>
      </c>
      <c r="K3404" s="310">
        <v>0.16777</v>
      </c>
      <c r="L3404" s="310">
        <v>0.16777</v>
      </c>
      <c r="M3404" s="310">
        <v>0.14472200000000002</v>
      </c>
      <c r="N3404" s="310"/>
      <c r="O3404" s="310">
        <f t="shared" si="53"/>
        <v>13.737855397270064</v>
      </c>
      <c r="P3404" s="310">
        <v>32.627431603659829</v>
      </c>
      <c r="Q3404" s="309" t="s">
        <v>15063</v>
      </c>
      <c r="R3404" s="311"/>
    </row>
    <row r="3405" spans="1:18" s="312" customFormat="1" x14ac:dyDescent="0.3">
      <c r="A3405" s="307">
        <v>3402</v>
      </c>
      <c r="B3405" s="308" t="s">
        <v>5271</v>
      </c>
      <c r="C3405" s="308" t="s">
        <v>1380</v>
      </c>
      <c r="D3405" s="308" t="s">
        <v>14834</v>
      </c>
      <c r="E3405" s="308" t="s">
        <v>13914</v>
      </c>
      <c r="F3405" s="309" t="s">
        <v>13338</v>
      </c>
      <c r="G3405" s="309" t="s">
        <v>13367</v>
      </c>
      <c r="H3405" s="309" t="s">
        <v>13368</v>
      </c>
      <c r="I3405" s="309" t="s">
        <v>5706</v>
      </c>
      <c r="J3405" s="309" t="s">
        <v>15063</v>
      </c>
      <c r="K3405" s="310">
        <v>0.36085600000000001</v>
      </c>
      <c r="L3405" s="310">
        <v>0.36085600000000001</v>
      </c>
      <c r="M3405" s="310">
        <v>0.31775133999999999</v>
      </c>
      <c r="N3405" s="310"/>
      <c r="O3405" s="310">
        <f t="shared" si="53"/>
        <v>11.945113840423884</v>
      </c>
      <c r="P3405" s="310">
        <v>53.720655808399023</v>
      </c>
      <c r="Q3405" s="309" t="s">
        <v>15063</v>
      </c>
      <c r="R3405" s="311"/>
    </row>
    <row r="3406" spans="1:18" s="312" customFormat="1" x14ac:dyDescent="0.3">
      <c r="A3406" s="307">
        <v>3403</v>
      </c>
      <c r="B3406" s="308" t="s">
        <v>5271</v>
      </c>
      <c r="C3406" s="308" t="s">
        <v>1380</v>
      </c>
      <c r="D3406" s="308" t="s">
        <v>14834</v>
      </c>
      <c r="E3406" s="308" t="s">
        <v>13914</v>
      </c>
      <c r="F3406" s="309" t="s">
        <v>13369</v>
      </c>
      <c r="G3406" s="309" t="s">
        <v>13370</v>
      </c>
      <c r="H3406" s="309" t="s">
        <v>13371</v>
      </c>
      <c r="I3406" s="309" t="s">
        <v>5701</v>
      </c>
      <c r="J3406" s="309" t="s">
        <v>15063</v>
      </c>
      <c r="K3406" s="310">
        <v>0.78909999999999991</v>
      </c>
      <c r="L3406" s="310">
        <v>0.78909999999999991</v>
      </c>
      <c r="M3406" s="310">
        <v>0.70886000000000005</v>
      </c>
      <c r="N3406" s="310"/>
      <c r="O3406" s="310">
        <f t="shared" si="53"/>
        <v>10.168546445317435</v>
      </c>
      <c r="P3406" s="310">
        <v>10.168546445317439</v>
      </c>
      <c r="Q3406" s="309" t="s">
        <v>15063</v>
      </c>
      <c r="R3406" s="311"/>
    </row>
    <row r="3407" spans="1:18" s="312" customFormat="1" x14ac:dyDescent="0.3">
      <c r="A3407" s="307">
        <v>3404</v>
      </c>
      <c r="B3407" s="308" t="s">
        <v>5271</v>
      </c>
      <c r="C3407" s="308" t="s">
        <v>1380</v>
      </c>
      <c r="D3407" s="308" t="s">
        <v>14834</v>
      </c>
      <c r="E3407" s="308" t="s">
        <v>13914</v>
      </c>
      <c r="F3407" s="309" t="s">
        <v>13369</v>
      </c>
      <c r="G3407" s="309" t="s">
        <v>13372</v>
      </c>
      <c r="H3407" s="309" t="s">
        <v>13373</v>
      </c>
      <c r="I3407" s="309" t="s">
        <v>5701</v>
      </c>
      <c r="J3407" s="309" t="s">
        <v>15063</v>
      </c>
      <c r="K3407" s="310">
        <v>0.62715999999999994</v>
      </c>
      <c r="L3407" s="310">
        <v>0.62715999999999994</v>
      </c>
      <c r="M3407" s="310">
        <v>0.56164400000000003</v>
      </c>
      <c r="N3407" s="310"/>
      <c r="O3407" s="310">
        <f t="shared" si="53"/>
        <v>10.446457044454352</v>
      </c>
      <c r="P3407" s="310">
        <v>11.25959468605544</v>
      </c>
      <c r="Q3407" s="309" t="s">
        <v>15063</v>
      </c>
      <c r="R3407" s="311"/>
    </row>
    <row r="3408" spans="1:18" s="312" customFormat="1" x14ac:dyDescent="0.3">
      <c r="A3408" s="307">
        <v>3405</v>
      </c>
      <c r="B3408" s="308" t="s">
        <v>5271</v>
      </c>
      <c r="C3408" s="308" t="s">
        <v>1380</v>
      </c>
      <c r="D3408" s="308" t="s">
        <v>14834</v>
      </c>
      <c r="E3408" s="308" t="s">
        <v>13914</v>
      </c>
      <c r="F3408" s="309" t="s">
        <v>13369</v>
      </c>
      <c r="G3408" s="309" t="s">
        <v>13374</v>
      </c>
      <c r="H3408" s="309" t="s">
        <v>13375</v>
      </c>
      <c r="I3408" s="309" t="s">
        <v>5701</v>
      </c>
      <c r="J3408" s="309" t="s">
        <v>15063</v>
      </c>
      <c r="K3408" s="310">
        <v>0.73160599999999998</v>
      </c>
      <c r="L3408" s="310">
        <v>0.73160599999999998</v>
      </c>
      <c r="M3408" s="310">
        <v>0.62501100580000002</v>
      </c>
      <c r="N3408" s="310"/>
      <c r="O3408" s="310">
        <f t="shared" si="53"/>
        <v>14.569999999999993</v>
      </c>
      <c r="P3408" s="310">
        <v>14.570000000000006</v>
      </c>
      <c r="Q3408" s="309" t="s">
        <v>15063</v>
      </c>
      <c r="R3408" s="311"/>
    </row>
    <row r="3409" spans="1:18" s="312" customFormat="1" x14ac:dyDescent="0.3">
      <c r="A3409" s="307">
        <v>3406</v>
      </c>
      <c r="B3409" s="308" t="s">
        <v>5271</v>
      </c>
      <c r="C3409" s="308" t="s">
        <v>1380</v>
      </c>
      <c r="D3409" s="308" t="s">
        <v>14834</v>
      </c>
      <c r="E3409" s="308" t="s">
        <v>13914</v>
      </c>
      <c r="F3409" s="309" t="s">
        <v>13369</v>
      </c>
      <c r="G3409" s="309" t="s">
        <v>13376</v>
      </c>
      <c r="H3409" s="309" t="s">
        <v>13377</v>
      </c>
      <c r="I3409" s="309" t="s">
        <v>5701</v>
      </c>
      <c r="J3409" s="309" t="s">
        <v>15063</v>
      </c>
      <c r="K3409" s="310">
        <v>0.89148000000000005</v>
      </c>
      <c r="L3409" s="310">
        <v>0.89148000000000005</v>
      </c>
      <c r="M3409" s="310">
        <v>0.79109935200000003</v>
      </c>
      <c r="N3409" s="310"/>
      <c r="O3409" s="310">
        <f t="shared" si="53"/>
        <v>11.26</v>
      </c>
      <c r="P3409" s="310">
        <v>11.260000000000003</v>
      </c>
      <c r="Q3409" s="309" t="s">
        <v>15063</v>
      </c>
      <c r="R3409" s="311"/>
    </row>
    <row r="3410" spans="1:18" s="312" customFormat="1" x14ac:dyDescent="0.3">
      <c r="A3410" s="307">
        <v>3407</v>
      </c>
      <c r="B3410" s="308" t="s">
        <v>5271</v>
      </c>
      <c r="C3410" s="308" t="s">
        <v>1380</v>
      </c>
      <c r="D3410" s="308" t="s">
        <v>14834</v>
      </c>
      <c r="E3410" s="308" t="s">
        <v>13914</v>
      </c>
      <c r="F3410" s="309" t="s">
        <v>13369</v>
      </c>
      <c r="G3410" s="309" t="s">
        <v>13378</v>
      </c>
      <c r="H3410" s="309" t="s">
        <v>13379</v>
      </c>
      <c r="I3410" s="309" t="s">
        <v>5706</v>
      </c>
      <c r="J3410" s="309" t="s">
        <v>15063</v>
      </c>
      <c r="K3410" s="310">
        <v>0.63560000000000005</v>
      </c>
      <c r="L3410" s="310">
        <v>0.63560000000000005</v>
      </c>
      <c r="M3410" s="310">
        <v>0.56830709999999995</v>
      </c>
      <c r="N3410" s="310"/>
      <c r="O3410" s="310">
        <f t="shared" si="53"/>
        <v>10.587303335431104</v>
      </c>
      <c r="P3410" s="310">
        <v>46.139323888768438</v>
      </c>
      <c r="Q3410" s="309" t="s">
        <v>15063</v>
      </c>
      <c r="R3410" s="311"/>
    </row>
    <row r="3411" spans="1:18" s="312" customFormat="1" x14ac:dyDescent="0.3">
      <c r="A3411" s="307">
        <v>3408</v>
      </c>
      <c r="B3411" s="308" t="s">
        <v>5271</v>
      </c>
      <c r="C3411" s="308" t="s">
        <v>1380</v>
      </c>
      <c r="D3411" s="308" t="s">
        <v>14834</v>
      </c>
      <c r="E3411" s="308" t="s">
        <v>13914</v>
      </c>
      <c r="F3411" s="309" t="s">
        <v>13369</v>
      </c>
      <c r="G3411" s="309" t="s">
        <v>13380</v>
      </c>
      <c r="H3411" s="309" t="s">
        <v>13381</v>
      </c>
      <c r="I3411" s="309" t="s">
        <v>5701</v>
      </c>
      <c r="J3411" s="309" t="s">
        <v>15063</v>
      </c>
      <c r="K3411" s="310">
        <v>0.38175999999999999</v>
      </c>
      <c r="L3411" s="310">
        <v>0.38175999999999999</v>
      </c>
      <c r="M3411" s="310">
        <v>0.3435745</v>
      </c>
      <c r="N3411" s="310"/>
      <c r="O3411" s="310">
        <f t="shared" si="53"/>
        <v>10.002488474434196</v>
      </c>
      <c r="P3411" s="310">
        <v>10.002488474434191</v>
      </c>
      <c r="Q3411" s="309" t="s">
        <v>15063</v>
      </c>
      <c r="R3411" s="311"/>
    </row>
    <row r="3412" spans="1:18" s="312" customFormat="1" x14ac:dyDescent="0.3">
      <c r="A3412" s="307">
        <v>3409</v>
      </c>
      <c r="B3412" s="308" t="s">
        <v>5271</v>
      </c>
      <c r="C3412" s="308" t="s">
        <v>1380</v>
      </c>
      <c r="D3412" s="308" t="s">
        <v>14834</v>
      </c>
      <c r="E3412" s="308" t="s">
        <v>13914</v>
      </c>
      <c r="F3412" s="309" t="s">
        <v>13369</v>
      </c>
      <c r="G3412" s="309" t="s">
        <v>13382</v>
      </c>
      <c r="H3412" s="309" t="s">
        <v>13383</v>
      </c>
      <c r="I3412" s="309" t="s">
        <v>5701</v>
      </c>
      <c r="J3412" s="309" t="s">
        <v>15063</v>
      </c>
      <c r="K3412" s="310">
        <v>0.67486000000000002</v>
      </c>
      <c r="L3412" s="310">
        <v>0.67486000000000002</v>
      </c>
      <c r="M3412" s="310">
        <v>0.60675299999999999</v>
      </c>
      <c r="N3412" s="310"/>
      <c r="O3412" s="310">
        <f t="shared" si="53"/>
        <v>10.092019085439947</v>
      </c>
      <c r="P3412" s="310">
        <v>10.092019085439951</v>
      </c>
      <c r="Q3412" s="309" t="s">
        <v>15063</v>
      </c>
      <c r="R3412" s="311"/>
    </row>
    <row r="3413" spans="1:18" s="312" customFormat="1" x14ac:dyDescent="0.3">
      <c r="A3413" s="307">
        <v>3410</v>
      </c>
      <c r="B3413" s="308" t="s">
        <v>5271</v>
      </c>
      <c r="C3413" s="308" t="s">
        <v>1380</v>
      </c>
      <c r="D3413" s="308" t="s">
        <v>14834</v>
      </c>
      <c r="E3413" s="308" t="s">
        <v>13914</v>
      </c>
      <c r="F3413" s="309" t="s">
        <v>13369</v>
      </c>
      <c r="G3413" s="309" t="s">
        <v>13384</v>
      </c>
      <c r="H3413" s="309" t="s">
        <v>13385</v>
      </c>
      <c r="I3413" s="309" t="s">
        <v>5701</v>
      </c>
      <c r="J3413" s="309" t="s">
        <v>15063</v>
      </c>
      <c r="K3413" s="310">
        <v>0.41676000000000002</v>
      </c>
      <c r="L3413" s="310">
        <v>0.41676000000000002</v>
      </c>
      <c r="M3413" s="310">
        <v>0.37526800000000005</v>
      </c>
      <c r="N3413" s="310"/>
      <c r="O3413" s="310">
        <f t="shared" si="53"/>
        <v>9.9558498896247176</v>
      </c>
      <c r="P3413" s="310">
        <v>9.9558498896247123</v>
      </c>
      <c r="Q3413" s="309" t="s">
        <v>15063</v>
      </c>
      <c r="R3413" s="311"/>
    </row>
    <row r="3414" spans="1:18" s="312" customFormat="1" x14ac:dyDescent="0.3">
      <c r="A3414" s="307">
        <v>3411</v>
      </c>
      <c r="B3414" s="308" t="s">
        <v>5271</v>
      </c>
      <c r="C3414" s="308" t="s">
        <v>1380</v>
      </c>
      <c r="D3414" s="308" t="s">
        <v>14834</v>
      </c>
      <c r="E3414" s="308" t="s">
        <v>13914</v>
      </c>
      <c r="F3414" s="309" t="s">
        <v>13369</v>
      </c>
      <c r="G3414" s="309" t="s">
        <v>13386</v>
      </c>
      <c r="H3414" s="309" t="s">
        <v>13387</v>
      </c>
      <c r="I3414" s="309" t="s">
        <v>5701</v>
      </c>
      <c r="J3414" s="309" t="s">
        <v>15063</v>
      </c>
      <c r="K3414" s="310">
        <v>0.73192000000000002</v>
      </c>
      <c r="L3414" s="310">
        <v>0.73192000000000002</v>
      </c>
      <c r="M3414" s="310">
        <v>0.65830599999999995</v>
      </c>
      <c r="N3414" s="310"/>
      <c r="O3414" s="310">
        <f t="shared" si="53"/>
        <v>10.057656574489023</v>
      </c>
      <c r="P3414" s="310">
        <v>10.057656574489027</v>
      </c>
      <c r="Q3414" s="309" t="s">
        <v>15063</v>
      </c>
      <c r="R3414" s="311"/>
    </row>
    <row r="3415" spans="1:18" s="312" customFormat="1" x14ac:dyDescent="0.3">
      <c r="A3415" s="307">
        <v>3412</v>
      </c>
      <c r="B3415" s="308" t="s">
        <v>5271</v>
      </c>
      <c r="C3415" s="308" t="s">
        <v>1380</v>
      </c>
      <c r="D3415" s="308" t="s">
        <v>14834</v>
      </c>
      <c r="E3415" s="308" t="s">
        <v>13914</v>
      </c>
      <c r="F3415" s="309" t="s">
        <v>13369</v>
      </c>
      <c r="G3415" s="309" t="s">
        <v>13388</v>
      </c>
      <c r="H3415" s="309" t="s">
        <v>13389</v>
      </c>
      <c r="I3415" s="309" t="s">
        <v>5706</v>
      </c>
      <c r="J3415" s="309" t="s">
        <v>15063</v>
      </c>
      <c r="K3415" s="310">
        <v>0.71313400000000005</v>
      </c>
      <c r="L3415" s="310">
        <v>0.71313400000000005</v>
      </c>
      <c r="M3415" s="310">
        <v>0.62920500000000001</v>
      </c>
      <c r="N3415" s="310"/>
      <c r="O3415" s="310">
        <f t="shared" si="53"/>
        <v>11.769036394282145</v>
      </c>
      <c r="P3415" s="310">
        <v>47.072929975767593</v>
      </c>
      <c r="Q3415" s="309" t="s">
        <v>15063</v>
      </c>
      <c r="R3415" s="311"/>
    </row>
    <row r="3416" spans="1:18" s="312" customFormat="1" x14ac:dyDescent="0.3">
      <c r="A3416" s="307">
        <v>3413</v>
      </c>
      <c r="B3416" s="308" t="s">
        <v>5271</v>
      </c>
      <c r="C3416" s="308" t="s">
        <v>1380</v>
      </c>
      <c r="D3416" s="308" t="s">
        <v>14834</v>
      </c>
      <c r="E3416" s="308" t="s">
        <v>13914</v>
      </c>
      <c r="F3416" s="309" t="s">
        <v>13390</v>
      </c>
      <c r="G3416" s="309" t="s">
        <v>13391</v>
      </c>
      <c r="H3416" s="309" t="s">
        <v>13392</v>
      </c>
      <c r="I3416" s="309" t="s">
        <v>5701</v>
      </c>
      <c r="J3416" s="309" t="s">
        <v>15063</v>
      </c>
      <c r="K3416" s="310">
        <v>0.50839999999999996</v>
      </c>
      <c r="L3416" s="310">
        <v>0.50839999999999996</v>
      </c>
      <c r="M3416" s="310">
        <v>0.44337563999999996</v>
      </c>
      <c r="N3416" s="310"/>
      <c r="O3416" s="310">
        <f t="shared" si="53"/>
        <v>12.790000000000001</v>
      </c>
      <c r="P3416" s="310">
        <v>12.790000000000001</v>
      </c>
      <c r="Q3416" s="309" t="s">
        <v>15063</v>
      </c>
      <c r="R3416" s="311"/>
    </row>
    <row r="3417" spans="1:18" s="312" customFormat="1" x14ac:dyDescent="0.3">
      <c r="A3417" s="307">
        <v>3414</v>
      </c>
      <c r="B3417" s="308" t="s">
        <v>5271</v>
      </c>
      <c r="C3417" s="308" t="s">
        <v>1380</v>
      </c>
      <c r="D3417" s="308" t="s">
        <v>14834</v>
      </c>
      <c r="E3417" s="308" t="s">
        <v>13914</v>
      </c>
      <c r="F3417" s="309" t="s">
        <v>13390</v>
      </c>
      <c r="G3417" s="309" t="s">
        <v>13393</v>
      </c>
      <c r="H3417" s="309" t="s">
        <v>13394</v>
      </c>
      <c r="I3417" s="309" t="s">
        <v>5701</v>
      </c>
      <c r="J3417" s="309" t="s">
        <v>15063</v>
      </c>
      <c r="K3417" s="310">
        <v>0.27134000000000003</v>
      </c>
      <c r="L3417" s="310">
        <v>0.27134000000000003</v>
      </c>
      <c r="M3417" s="310">
        <v>0.24027157000000002</v>
      </c>
      <c r="N3417" s="310"/>
      <c r="O3417" s="310">
        <f t="shared" si="53"/>
        <v>11.450000000000001</v>
      </c>
      <c r="P3417" s="310">
        <v>11.450000000000005</v>
      </c>
      <c r="Q3417" s="309" t="s">
        <v>15063</v>
      </c>
      <c r="R3417" s="311"/>
    </row>
    <row r="3418" spans="1:18" s="312" customFormat="1" x14ac:dyDescent="0.3">
      <c r="A3418" s="307">
        <v>3415</v>
      </c>
      <c r="B3418" s="308" t="s">
        <v>5271</v>
      </c>
      <c r="C3418" s="308" t="s">
        <v>1380</v>
      </c>
      <c r="D3418" s="308" t="s">
        <v>14834</v>
      </c>
      <c r="E3418" s="308" t="s">
        <v>13914</v>
      </c>
      <c r="F3418" s="309" t="s">
        <v>13390</v>
      </c>
      <c r="G3418" s="309" t="s">
        <v>13395</v>
      </c>
      <c r="H3418" s="309" t="s">
        <v>13396</v>
      </c>
      <c r="I3418" s="309" t="s">
        <v>5701</v>
      </c>
      <c r="J3418" s="309" t="s">
        <v>15063</v>
      </c>
      <c r="K3418" s="310">
        <v>0.55858999999999992</v>
      </c>
      <c r="L3418" s="310">
        <v>0.55858999999999992</v>
      </c>
      <c r="M3418" s="310">
        <v>0.47647726999999984</v>
      </c>
      <c r="N3418" s="310"/>
      <c r="O3418" s="310">
        <f t="shared" si="53"/>
        <v>14.700000000000015</v>
      </c>
      <c r="P3418" s="310">
        <v>14.700000000000014</v>
      </c>
      <c r="Q3418" s="309" t="s">
        <v>15063</v>
      </c>
      <c r="R3418" s="311"/>
    </row>
    <row r="3419" spans="1:18" s="312" customFormat="1" x14ac:dyDescent="0.3">
      <c r="A3419" s="307">
        <v>3416</v>
      </c>
      <c r="B3419" s="308" t="s">
        <v>5271</v>
      </c>
      <c r="C3419" s="308" t="s">
        <v>1380</v>
      </c>
      <c r="D3419" s="308" t="s">
        <v>14834</v>
      </c>
      <c r="E3419" s="308" t="s">
        <v>13914</v>
      </c>
      <c r="F3419" s="309" t="s">
        <v>13390</v>
      </c>
      <c r="G3419" s="309" t="s">
        <v>13397</v>
      </c>
      <c r="H3419" s="309" t="s">
        <v>13398</v>
      </c>
      <c r="I3419" s="309" t="s">
        <v>5701</v>
      </c>
      <c r="J3419" s="309" t="s">
        <v>15063</v>
      </c>
      <c r="K3419" s="310">
        <v>0.33135800000000004</v>
      </c>
      <c r="L3419" s="310">
        <v>0.33135800000000004</v>
      </c>
      <c r="M3419" s="310">
        <v>0.29129681780000005</v>
      </c>
      <c r="N3419" s="310"/>
      <c r="O3419" s="310">
        <f t="shared" si="53"/>
        <v>12.089999999999995</v>
      </c>
      <c r="P3419" s="310">
        <v>12.09</v>
      </c>
      <c r="Q3419" s="309" t="s">
        <v>15063</v>
      </c>
      <c r="R3419" s="311"/>
    </row>
    <row r="3420" spans="1:18" s="312" customFormat="1" x14ac:dyDescent="0.3">
      <c r="A3420" s="307">
        <v>3417</v>
      </c>
      <c r="B3420" s="308" t="s">
        <v>5271</v>
      </c>
      <c r="C3420" s="308" t="s">
        <v>1380</v>
      </c>
      <c r="D3420" s="308" t="s">
        <v>14834</v>
      </c>
      <c r="E3420" s="308" t="s">
        <v>13914</v>
      </c>
      <c r="F3420" s="309" t="s">
        <v>13399</v>
      </c>
      <c r="G3420" s="309" t="s">
        <v>13400</v>
      </c>
      <c r="H3420" s="309" t="s">
        <v>13401</v>
      </c>
      <c r="I3420" s="309" t="s">
        <v>5701</v>
      </c>
      <c r="J3420" s="309" t="s">
        <v>15063</v>
      </c>
      <c r="K3420" s="310">
        <v>0.61829999999999996</v>
      </c>
      <c r="L3420" s="310">
        <v>0.61829999999999996</v>
      </c>
      <c r="M3420" s="310">
        <v>0.556342</v>
      </c>
      <c r="N3420" s="310"/>
      <c r="O3420" s="310">
        <f t="shared" si="53"/>
        <v>10.02070192463205</v>
      </c>
      <c r="P3420" s="310">
        <v>10.020701924632046</v>
      </c>
      <c r="Q3420" s="309" t="s">
        <v>15063</v>
      </c>
      <c r="R3420" s="311"/>
    </row>
    <row r="3421" spans="1:18" s="312" customFormat="1" x14ac:dyDescent="0.3">
      <c r="A3421" s="307">
        <v>3418</v>
      </c>
      <c r="B3421" s="308" t="s">
        <v>5271</v>
      </c>
      <c r="C3421" s="308" t="s">
        <v>1380</v>
      </c>
      <c r="D3421" s="308" t="s">
        <v>14834</v>
      </c>
      <c r="E3421" s="308" t="s">
        <v>13914</v>
      </c>
      <c r="F3421" s="309" t="s">
        <v>13399</v>
      </c>
      <c r="G3421" s="309" t="s">
        <v>13402</v>
      </c>
      <c r="H3421" s="309" t="s">
        <v>13403</v>
      </c>
      <c r="I3421" s="309" t="s">
        <v>5701</v>
      </c>
      <c r="J3421" s="309" t="s">
        <v>15063</v>
      </c>
      <c r="K3421" s="310">
        <v>1.1941200000000001</v>
      </c>
      <c r="L3421" s="310">
        <v>1.1941200000000001</v>
      </c>
      <c r="M3421" s="310">
        <v>1.0277790840000001</v>
      </c>
      <c r="N3421" s="310"/>
      <c r="O3421" s="310">
        <f t="shared" si="53"/>
        <v>13.930000000000001</v>
      </c>
      <c r="P3421" s="310">
        <v>13.929999999999998</v>
      </c>
      <c r="Q3421" s="309" t="s">
        <v>15063</v>
      </c>
      <c r="R3421" s="311"/>
    </row>
    <row r="3422" spans="1:18" s="312" customFormat="1" x14ac:dyDescent="0.3">
      <c r="A3422" s="307">
        <v>3419</v>
      </c>
      <c r="B3422" s="308" t="s">
        <v>5271</v>
      </c>
      <c r="C3422" s="308" t="s">
        <v>1380</v>
      </c>
      <c r="D3422" s="308" t="s">
        <v>14834</v>
      </c>
      <c r="E3422" s="308" t="s">
        <v>13914</v>
      </c>
      <c r="F3422" s="309" t="s">
        <v>13399</v>
      </c>
      <c r="G3422" s="309" t="s">
        <v>13404</v>
      </c>
      <c r="H3422" s="309" t="s">
        <v>13405</v>
      </c>
      <c r="I3422" s="309" t="s">
        <v>5701</v>
      </c>
      <c r="J3422" s="309" t="s">
        <v>15063</v>
      </c>
      <c r="K3422" s="310">
        <v>0.69369999999999998</v>
      </c>
      <c r="L3422" s="310">
        <v>0.69369999999999998</v>
      </c>
      <c r="M3422" s="310">
        <v>0.62394900000000009</v>
      </c>
      <c r="N3422" s="310"/>
      <c r="O3422" s="310">
        <f t="shared" si="53"/>
        <v>10.054922877324477</v>
      </c>
      <c r="P3422" s="310">
        <v>10.054922877324479</v>
      </c>
      <c r="Q3422" s="309" t="s">
        <v>15063</v>
      </c>
      <c r="R3422" s="311"/>
    </row>
    <row r="3423" spans="1:18" s="312" customFormat="1" x14ac:dyDescent="0.3">
      <c r="A3423" s="307">
        <v>3420</v>
      </c>
      <c r="B3423" s="308" t="s">
        <v>5271</v>
      </c>
      <c r="C3423" s="308" t="s">
        <v>1380</v>
      </c>
      <c r="D3423" s="308" t="s">
        <v>14834</v>
      </c>
      <c r="E3423" s="308" t="s">
        <v>13914</v>
      </c>
      <c r="F3423" s="309" t="s">
        <v>13399</v>
      </c>
      <c r="G3423" s="309" t="s">
        <v>13406</v>
      </c>
      <c r="H3423" s="309" t="s">
        <v>13407</v>
      </c>
      <c r="I3423" s="309" t="s">
        <v>5701</v>
      </c>
      <c r="J3423" s="309" t="s">
        <v>15063</v>
      </c>
      <c r="K3423" s="310">
        <v>0.55469999999999997</v>
      </c>
      <c r="L3423" s="310">
        <v>0.55469999999999997</v>
      </c>
      <c r="M3423" s="310">
        <v>0.49697400000000003</v>
      </c>
      <c r="N3423" s="310"/>
      <c r="O3423" s="310">
        <f t="shared" si="53"/>
        <v>10.406706327744718</v>
      </c>
      <c r="P3423" s="310">
        <v>10.406706327744718</v>
      </c>
      <c r="Q3423" s="309" t="s">
        <v>15063</v>
      </c>
      <c r="R3423" s="311"/>
    </row>
    <row r="3424" spans="1:18" s="312" customFormat="1" x14ac:dyDescent="0.3">
      <c r="A3424" s="307">
        <v>3421</v>
      </c>
      <c r="B3424" s="308" t="s">
        <v>5271</v>
      </c>
      <c r="C3424" s="308" t="s">
        <v>1380</v>
      </c>
      <c r="D3424" s="308" t="s">
        <v>14834</v>
      </c>
      <c r="E3424" s="308" t="s">
        <v>13914</v>
      </c>
      <c r="F3424" s="309" t="s">
        <v>13399</v>
      </c>
      <c r="G3424" s="309" t="s">
        <v>13408</v>
      </c>
      <c r="H3424" s="309" t="s">
        <v>13409</v>
      </c>
      <c r="I3424" s="309" t="s">
        <v>5706</v>
      </c>
      <c r="J3424" s="309" t="s">
        <v>15063</v>
      </c>
      <c r="K3424" s="310">
        <v>1.08992</v>
      </c>
      <c r="L3424" s="310">
        <v>1.08992</v>
      </c>
      <c r="M3424" s="310">
        <v>0.93568490000000004</v>
      </c>
      <c r="N3424" s="310"/>
      <c r="O3424" s="310">
        <f t="shared" si="53"/>
        <v>14.151047783323541</v>
      </c>
      <c r="P3424" s="310">
        <v>50.723517069202792</v>
      </c>
      <c r="Q3424" s="309" t="s">
        <v>15063</v>
      </c>
      <c r="R3424" s="311"/>
    </row>
    <row r="3425" spans="1:18" s="312" customFormat="1" x14ac:dyDescent="0.3">
      <c r="A3425" s="307">
        <v>3422</v>
      </c>
      <c r="B3425" s="308" t="s">
        <v>5271</v>
      </c>
      <c r="C3425" s="308" t="s">
        <v>1380</v>
      </c>
      <c r="D3425" s="308" t="s">
        <v>14834</v>
      </c>
      <c r="E3425" s="308" t="s">
        <v>13914</v>
      </c>
      <c r="F3425" s="309" t="s">
        <v>13399</v>
      </c>
      <c r="G3425" s="309" t="s">
        <v>13410</v>
      </c>
      <c r="H3425" s="309" t="s">
        <v>13411</v>
      </c>
      <c r="I3425" s="309" t="s">
        <v>3759</v>
      </c>
      <c r="J3425" s="309" t="s">
        <v>15063</v>
      </c>
      <c r="K3425" s="310">
        <v>0.61506000000000005</v>
      </c>
      <c r="L3425" s="310">
        <v>0.61506000000000005</v>
      </c>
      <c r="M3425" s="310">
        <v>0.52815202200000011</v>
      </c>
      <c r="N3425" s="310"/>
      <c r="O3425" s="310">
        <f t="shared" si="53"/>
        <v>14.12999999999999</v>
      </c>
      <c r="P3425" s="310">
        <v>33.691149917576112</v>
      </c>
      <c r="Q3425" s="309" t="s">
        <v>15063</v>
      </c>
      <c r="R3425" s="311"/>
    </row>
    <row r="3426" spans="1:18" s="312" customFormat="1" x14ac:dyDescent="0.3">
      <c r="A3426" s="307">
        <v>3423</v>
      </c>
      <c r="B3426" s="308" t="s">
        <v>5271</v>
      </c>
      <c r="C3426" s="308" t="s">
        <v>1380</v>
      </c>
      <c r="D3426" s="308" t="s">
        <v>14834</v>
      </c>
      <c r="E3426" s="308" t="s">
        <v>13914</v>
      </c>
      <c r="F3426" s="309" t="s">
        <v>13399</v>
      </c>
      <c r="G3426" s="309" t="s">
        <v>13412</v>
      </c>
      <c r="H3426" s="309" t="s">
        <v>13413</v>
      </c>
      <c r="I3426" s="309" t="s">
        <v>5701</v>
      </c>
      <c r="J3426" s="309" t="s">
        <v>15063</v>
      </c>
      <c r="K3426" s="310">
        <v>0.75092000000000003</v>
      </c>
      <c r="L3426" s="310">
        <v>0.75092000000000003</v>
      </c>
      <c r="M3426" s="310">
        <v>0.646617212</v>
      </c>
      <c r="N3426" s="310"/>
      <c r="O3426" s="310">
        <f t="shared" si="53"/>
        <v>13.890000000000006</v>
      </c>
      <c r="P3426" s="310">
        <v>13.890000000000002</v>
      </c>
      <c r="Q3426" s="309" t="s">
        <v>15063</v>
      </c>
      <c r="R3426" s="311"/>
    </row>
    <row r="3427" spans="1:18" s="312" customFormat="1" x14ac:dyDescent="0.3">
      <c r="A3427" s="307">
        <v>3424</v>
      </c>
      <c r="B3427" s="308" t="s">
        <v>5271</v>
      </c>
      <c r="C3427" s="308" t="s">
        <v>1380</v>
      </c>
      <c r="D3427" s="308" t="s">
        <v>14834</v>
      </c>
      <c r="E3427" s="308" t="s">
        <v>13914</v>
      </c>
      <c r="F3427" s="309" t="s">
        <v>13399</v>
      </c>
      <c r="G3427" s="309" t="s">
        <v>13414</v>
      </c>
      <c r="H3427" s="309" t="s">
        <v>13415</v>
      </c>
      <c r="I3427" s="309" t="s">
        <v>5701</v>
      </c>
      <c r="J3427" s="309" t="s">
        <v>15063</v>
      </c>
      <c r="K3427" s="310">
        <v>0.53271999999999997</v>
      </c>
      <c r="L3427" s="310">
        <v>0.53271999999999997</v>
      </c>
      <c r="M3427" s="310">
        <v>0.47645499999999996</v>
      </c>
      <c r="N3427" s="310"/>
      <c r="O3427" s="310">
        <f t="shared" si="53"/>
        <v>10.56183360864995</v>
      </c>
      <c r="P3427" s="310">
        <v>10.561833608649939</v>
      </c>
      <c r="Q3427" s="309" t="s">
        <v>15063</v>
      </c>
      <c r="R3427" s="311"/>
    </row>
    <row r="3428" spans="1:18" s="312" customFormat="1" x14ac:dyDescent="0.3">
      <c r="A3428" s="307">
        <v>3425</v>
      </c>
      <c r="B3428" s="308" t="s">
        <v>5271</v>
      </c>
      <c r="C3428" s="308" t="s">
        <v>1380</v>
      </c>
      <c r="D3428" s="308" t="s">
        <v>14834</v>
      </c>
      <c r="E3428" s="308" t="s">
        <v>13914</v>
      </c>
      <c r="F3428" s="309" t="s">
        <v>13399</v>
      </c>
      <c r="G3428" s="309" t="s">
        <v>13416</v>
      </c>
      <c r="H3428" s="309" t="s">
        <v>13417</v>
      </c>
      <c r="I3428" s="309" t="s">
        <v>5701</v>
      </c>
      <c r="J3428" s="309" t="s">
        <v>15063</v>
      </c>
      <c r="K3428" s="310">
        <v>0.75744</v>
      </c>
      <c r="L3428" s="310">
        <v>0.75744</v>
      </c>
      <c r="M3428" s="310">
        <v>0.68273500000000009</v>
      </c>
      <c r="N3428" s="310"/>
      <c r="O3428" s="310">
        <f t="shared" si="53"/>
        <v>9.8628274186734153</v>
      </c>
      <c r="P3428" s="310">
        <v>9.8628274186734259</v>
      </c>
      <c r="Q3428" s="309" t="s">
        <v>15063</v>
      </c>
      <c r="R3428" s="311"/>
    </row>
    <row r="3429" spans="1:18" s="312" customFormat="1" x14ac:dyDescent="0.3">
      <c r="A3429" s="307">
        <v>3426</v>
      </c>
      <c r="B3429" s="308" t="s">
        <v>5271</v>
      </c>
      <c r="C3429" s="308" t="s">
        <v>1380</v>
      </c>
      <c r="D3429" s="308" t="s">
        <v>14834</v>
      </c>
      <c r="E3429" s="308" t="s">
        <v>13914</v>
      </c>
      <c r="F3429" s="309" t="s">
        <v>13399</v>
      </c>
      <c r="G3429" s="309" t="s">
        <v>13418</v>
      </c>
      <c r="H3429" s="309" t="s">
        <v>13419</v>
      </c>
      <c r="I3429" s="309" t="s">
        <v>5701</v>
      </c>
      <c r="J3429" s="309" t="s">
        <v>15063</v>
      </c>
      <c r="K3429" s="310">
        <v>0.79742000000000002</v>
      </c>
      <c r="L3429" s="310">
        <v>0.79742000000000002</v>
      </c>
      <c r="M3429" s="310">
        <v>0.70611541</v>
      </c>
      <c r="N3429" s="310"/>
      <c r="O3429" s="310">
        <f t="shared" si="53"/>
        <v>11.450000000000001</v>
      </c>
      <c r="P3429" s="310">
        <v>11.450000000000005</v>
      </c>
      <c r="Q3429" s="309" t="s">
        <v>15063</v>
      </c>
      <c r="R3429" s="311"/>
    </row>
    <row r="3430" spans="1:18" s="312" customFormat="1" x14ac:dyDescent="0.3">
      <c r="A3430" s="307">
        <v>3427</v>
      </c>
      <c r="B3430" s="308" t="s">
        <v>5271</v>
      </c>
      <c r="C3430" s="308" t="s">
        <v>1380</v>
      </c>
      <c r="D3430" s="308" t="s">
        <v>14834</v>
      </c>
      <c r="E3430" s="308" t="s">
        <v>14800</v>
      </c>
      <c r="F3430" s="309" t="s">
        <v>5610</v>
      </c>
      <c r="G3430" s="309" t="s">
        <v>13420</v>
      </c>
      <c r="H3430" s="309" t="s">
        <v>13421</v>
      </c>
      <c r="I3430" s="309" t="s">
        <v>5701</v>
      </c>
      <c r="J3430" s="309" t="s">
        <v>15063</v>
      </c>
      <c r="K3430" s="310">
        <v>0.64592000000000005</v>
      </c>
      <c r="L3430" s="310">
        <v>0.64592000000000005</v>
      </c>
      <c r="M3430" s="310">
        <v>0.58121</v>
      </c>
      <c r="N3430" s="310"/>
      <c r="O3430" s="310">
        <f t="shared" si="53"/>
        <v>10.018268516224927</v>
      </c>
      <c r="P3430" s="310">
        <v>10.018268516224927</v>
      </c>
      <c r="Q3430" s="309" t="s">
        <v>15063</v>
      </c>
      <c r="R3430" s="311"/>
    </row>
    <row r="3431" spans="1:18" s="312" customFormat="1" x14ac:dyDescent="0.3">
      <c r="A3431" s="307">
        <v>3428</v>
      </c>
      <c r="B3431" s="308" t="s">
        <v>5271</v>
      </c>
      <c r="C3431" s="308" t="s">
        <v>1380</v>
      </c>
      <c r="D3431" s="308" t="s">
        <v>14834</v>
      </c>
      <c r="E3431" s="308" t="s">
        <v>14800</v>
      </c>
      <c r="F3431" s="309" t="s">
        <v>5610</v>
      </c>
      <c r="G3431" s="309" t="s">
        <v>13422</v>
      </c>
      <c r="H3431" s="309" t="s">
        <v>13423</v>
      </c>
      <c r="I3431" s="309" t="s">
        <v>5706</v>
      </c>
      <c r="J3431" s="309" t="s">
        <v>15063</v>
      </c>
      <c r="K3431" s="310">
        <v>0.69169999999999998</v>
      </c>
      <c r="L3431" s="310">
        <v>0.69169999999999998</v>
      </c>
      <c r="M3431" s="310">
        <v>0.620919</v>
      </c>
      <c r="N3431" s="310"/>
      <c r="O3431" s="310">
        <f t="shared" si="53"/>
        <v>10.23290443834032</v>
      </c>
      <c r="P3431" s="310">
        <v>34.660913344944191</v>
      </c>
      <c r="Q3431" s="309" t="s">
        <v>15063</v>
      </c>
      <c r="R3431" s="311"/>
    </row>
    <row r="3432" spans="1:18" s="312" customFormat="1" x14ac:dyDescent="0.3">
      <c r="A3432" s="307">
        <v>3429</v>
      </c>
      <c r="B3432" s="308" t="s">
        <v>5271</v>
      </c>
      <c r="C3432" s="308" t="s">
        <v>1380</v>
      </c>
      <c r="D3432" s="308" t="s">
        <v>14834</v>
      </c>
      <c r="E3432" s="308" t="s">
        <v>14800</v>
      </c>
      <c r="F3432" s="309" t="s">
        <v>5610</v>
      </c>
      <c r="G3432" s="309" t="s">
        <v>13424</v>
      </c>
      <c r="H3432" s="309" t="s">
        <v>13425</v>
      </c>
      <c r="I3432" s="309" t="s">
        <v>5701</v>
      </c>
      <c r="J3432" s="309" t="s">
        <v>15063</v>
      </c>
      <c r="K3432" s="310">
        <v>0.20119999999999999</v>
      </c>
      <c r="L3432" s="310">
        <v>0.20119999999999999</v>
      </c>
      <c r="M3432" s="310">
        <v>0.18140200000000001</v>
      </c>
      <c r="N3432" s="310"/>
      <c r="O3432" s="310">
        <f t="shared" si="53"/>
        <v>9.8399602385685814</v>
      </c>
      <c r="P3432" s="310">
        <v>10.781810321785834</v>
      </c>
      <c r="Q3432" s="309" t="s">
        <v>15063</v>
      </c>
      <c r="R3432" s="311"/>
    </row>
    <row r="3433" spans="1:18" s="312" customFormat="1" x14ac:dyDescent="0.3">
      <c r="A3433" s="307">
        <v>3430</v>
      </c>
      <c r="B3433" s="308" t="s">
        <v>5271</v>
      </c>
      <c r="C3433" s="308" t="s">
        <v>1380</v>
      </c>
      <c r="D3433" s="308" t="s">
        <v>14834</v>
      </c>
      <c r="E3433" s="308" t="s">
        <v>14800</v>
      </c>
      <c r="F3433" s="309" t="s">
        <v>5610</v>
      </c>
      <c r="G3433" s="309" t="s">
        <v>13426</v>
      </c>
      <c r="H3433" s="309" t="s">
        <v>13427</v>
      </c>
      <c r="I3433" s="309" t="s">
        <v>5706</v>
      </c>
      <c r="J3433" s="309" t="s">
        <v>15063</v>
      </c>
      <c r="K3433" s="310">
        <v>2.0114800000000002</v>
      </c>
      <c r="L3433" s="310">
        <v>2.0114800000000002</v>
      </c>
      <c r="M3433" s="310">
        <v>1.8899982299999998</v>
      </c>
      <c r="N3433" s="310"/>
      <c r="O3433" s="310">
        <f t="shared" si="53"/>
        <v>6.0394222164774378</v>
      </c>
      <c r="P3433" s="310">
        <v>6.0394222164774529</v>
      </c>
      <c r="Q3433" s="309" t="s">
        <v>15063</v>
      </c>
      <c r="R3433" s="311"/>
    </row>
    <row r="3434" spans="1:18" s="312" customFormat="1" x14ac:dyDescent="0.3">
      <c r="A3434" s="307">
        <v>3431</v>
      </c>
      <c r="B3434" s="308" t="s">
        <v>5271</v>
      </c>
      <c r="C3434" s="308" t="s">
        <v>1380</v>
      </c>
      <c r="D3434" s="308" t="s">
        <v>14834</v>
      </c>
      <c r="E3434" s="308" t="s">
        <v>14800</v>
      </c>
      <c r="F3434" s="309" t="s">
        <v>5610</v>
      </c>
      <c r="G3434" s="309" t="s">
        <v>13428</v>
      </c>
      <c r="H3434" s="309" t="s">
        <v>13429</v>
      </c>
      <c r="I3434" s="309" t="s">
        <v>5701</v>
      </c>
      <c r="J3434" s="309" t="s">
        <v>15063</v>
      </c>
      <c r="K3434" s="310">
        <v>0.60365999999999997</v>
      </c>
      <c r="L3434" s="310">
        <v>0.60365999999999997</v>
      </c>
      <c r="M3434" s="310">
        <v>0.52192490000000002</v>
      </c>
      <c r="N3434" s="310"/>
      <c r="O3434" s="310">
        <f t="shared" si="53"/>
        <v>13.539923135539865</v>
      </c>
      <c r="P3434" s="310">
        <v>42.389908046898093</v>
      </c>
      <c r="Q3434" s="309" t="s">
        <v>15063</v>
      </c>
      <c r="R3434" s="311"/>
    </row>
    <row r="3435" spans="1:18" s="312" customFormat="1" x14ac:dyDescent="0.3">
      <c r="A3435" s="307">
        <v>3432</v>
      </c>
      <c r="B3435" s="308" t="s">
        <v>5271</v>
      </c>
      <c r="C3435" s="308" t="s">
        <v>1380</v>
      </c>
      <c r="D3435" s="308" t="s">
        <v>14834</v>
      </c>
      <c r="E3435" s="308" t="s">
        <v>14800</v>
      </c>
      <c r="F3435" s="309" t="s">
        <v>5610</v>
      </c>
      <c r="G3435" s="309" t="s">
        <v>13430</v>
      </c>
      <c r="H3435" s="309" t="s">
        <v>13431</v>
      </c>
      <c r="I3435" s="309" t="s">
        <v>5701</v>
      </c>
      <c r="J3435" s="309" t="s">
        <v>15063</v>
      </c>
      <c r="K3435" s="310">
        <v>0.76702000000000004</v>
      </c>
      <c r="L3435" s="310">
        <v>0.76702000000000004</v>
      </c>
      <c r="M3435" s="310">
        <v>0.67772399999999999</v>
      </c>
      <c r="N3435" s="310"/>
      <c r="O3435" s="310">
        <f t="shared" si="53"/>
        <v>11.641938932491987</v>
      </c>
      <c r="P3435" s="310">
        <v>11.641938932491991</v>
      </c>
      <c r="Q3435" s="309" t="s">
        <v>15063</v>
      </c>
      <c r="R3435" s="311"/>
    </row>
    <row r="3436" spans="1:18" s="312" customFormat="1" x14ac:dyDescent="0.3">
      <c r="A3436" s="307">
        <v>3433</v>
      </c>
      <c r="B3436" s="308" t="s">
        <v>5271</v>
      </c>
      <c r="C3436" s="308" t="s">
        <v>1380</v>
      </c>
      <c r="D3436" s="308" t="s">
        <v>14834</v>
      </c>
      <c r="E3436" s="308" t="s">
        <v>14800</v>
      </c>
      <c r="F3436" s="309" t="s">
        <v>5626</v>
      </c>
      <c r="G3436" s="309" t="s">
        <v>13432</v>
      </c>
      <c r="H3436" s="309" t="s">
        <v>13433</v>
      </c>
      <c r="I3436" s="309" t="s">
        <v>2414</v>
      </c>
      <c r="J3436" s="309" t="s">
        <v>15063</v>
      </c>
      <c r="K3436" s="310">
        <v>1.4050999999999998</v>
      </c>
      <c r="L3436" s="310">
        <v>1.4050999999999998</v>
      </c>
      <c r="M3436" s="310">
        <v>1.4090799999999999</v>
      </c>
      <c r="N3436" s="310"/>
      <c r="O3436" s="310">
        <f t="shared" si="53"/>
        <v>-0.28325386093517152</v>
      </c>
      <c r="P3436" s="310">
        <v>-0.28325386093517313</v>
      </c>
      <c r="Q3436" s="309" t="s">
        <v>15063</v>
      </c>
      <c r="R3436" s="311"/>
    </row>
    <row r="3437" spans="1:18" s="312" customFormat="1" x14ac:dyDescent="0.3">
      <c r="A3437" s="307">
        <v>3434</v>
      </c>
      <c r="B3437" s="308" t="s">
        <v>5271</v>
      </c>
      <c r="C3437" s="308" t="s">
        <v>1380</v>
      </c>
      <c r="D3437" s="308" t="s">
        <v>14834</v>
      </c>
      <c r="E3437" s="308" t="s">
        <v>14800</v>
      </c>
      <c r="F3437" s="309" t="s">
        <v>5626</v>
      </c>
      <c r="G3437" s="309" t="s">
        <v>13434</v>
      </c>
      <c r="H3437" s="309" t="s">
        <v>13435</v>
      </c>
      <c r="I3437" s="309" t="s">
        <v>5701</v>
      </c>
      <c r="J3437" s="309" t="s">
        <v>15063</v>
      </c>
      <c r="K3437" s="310">
        <v>0.65938000000000008</v>
      </c>
      <c r="L3437" s="310">
        <v>0.65938000000000008</v>
      </c>
      <c r="M3437" s="310">
        <v>0.59461999999999993</v>
      </c>
      <c r="N3437" s="310"/>
      <c r="O3437" s="310">
        <f t="shared" si="53"/>
        <v>9.8213473262762214</v>
      </c>
      <c r="P3437" s="310">
        <v>9.8213473262762303</v>
      </c>
      <c r="Q3437" s="309" t="s">
        <v>15063</v>
      </c>
      <c r="R3437" s="311"/>
    </row>
    <row r="3438" spans="1:18" s="312" customFormat="1" x14ac:dyDescent="0.3">
      <c r="A3438" s="307">
        <v>3435</v>
      </c>
      <c r="B3438" s="308" t="s">
        <v>5271</v>
      </c>
      <c r="C3438" s="308" t="s">
        <v>1380</v>
      </c>
      <c r="D3438" s="308" t="s">
        <v>14834</v>
      </c>
      <c r="E3438" s="308" t="s">
        <v>14800</v>
      </c>
      <c r="F3438" s="309" t="s">
        <v>5626</v>
      </c>
      <c r="G3438" s="309" t="s">
        <v>13436</v>
      </c>
      <c r="H3438" s="309" t="s">
        <v>13437</v>
      </c>
      <c r="I3438" s="309" t="s">
        <v>5701</v>
      </c>
      <c r="J3438" s="309" t="s">
        <v>15063</v>
      </c>
      <c r="K3438" s="310">
        <v>0.43257999999999996</v>
      </c>
      <c r="L3438" s="310">
        <v>0.43257999999999996</v>
      </c>
      <c r="M3438" s="310">
        <v>0.37426821599999993</v>
      </c>
      <c r="N3438" s="310"/>
      <c r="O3438" s="310">
        <f t="shared" si="53"/>
        <v>13.480000000000009</v>
      </c>
      <c r="P3438" s="310">
        <v>13.802412719162982</v>
      </c>
      <c r="Q3438" s="309" t="s">
        <v>15063</v>
      </c>
      <c r="R3438" s="311"/>
    </row>
    <row r="3439" spans="1:18" s="312" customFormat="1" x14ac:dyDescent="0.3">
      <c r="A3439" s="307">
        <v>3436</v>
      </c>
      <c r="B3439" s="308" t="s">
        <v>5271</v>
      </c>
      <c r="C3439" s="308" t="s">
        <v>1380</v>
      </c>
      <c r="D3439" s="308" t="s">
        <v>14834</v>
      </c>
      <c r="E3439" s="308" t="s">
        <v>14800</v>
      </c>
      <c r="F3439" s="309" t="s">
        <v>5626</v>
      </c>
      <c r="G3439" s="309" t="s">
        <v>13438</v>
      </c>
      <c r="H3439" s="309" t="s">
        <v>5958</v>
      </c>
      <c r="I3439" s="309" t="s">
        <v>2414</v>
      </c>
      <c r="J3439" s="309" t="s">
        <v>15063</v>
      </c>
      <c r="K3439" s="310">
        <v>2.0785199999999997</v>
      </c>
      <c r="L3439" s="310">
        <v>2.0785199999999997</v>
      </c>
      <c r="M3439" s="310">
        <v>1.7842015679999998</v>
      </c>
      <c r="N3439" s="310"/>
      <c r="O3439" s="310">
        <f t="shared" si="53"/>
        <v>14.159999999999995</v>
      </c>
      <c r="P3439" s="310">
        <v>20.168369438908517</v>
      </c>
      <c r="Q3439" s="309" t="s">
        <v>15063</v>
      </c>
      <c r="R3439" s="311"/>
    </row>
    <row r="3440" spans="1:18" s="312" customFormat="1" x14ac:dyDescent="0.3">
      <c r="A3440" s="307">
        <v>3437</v>
      </c>
      <c r="B3440" s="308" t="s">
        <v>5271</v>
      </c>
      <c r="C3440" s="308" t="s">
        <v>1380</v>
      </c>
      <c r="D3440" s="308" t="s">
        <v>14834</v>
      </c>
      <c r="E3440" s="308" t="s">
        <v>14800</v>
      </c>
      <c r="F3440" s="309" t="s">
        <v>5626</v>
      </c>
      <c r="G3440" s="309" t="s">
        <v>13439</v>
      </c>
      <c r="H3440" s="309" t="s">
        <v>13440</v>
      </c>
      <c r="I3440" s="309" t="s">
        <v>5701</v>
      </c>
      <c r="J3440" s="309" t="s">
        <v>15063</v>
      </c>
      <c r="K3440" s="310">
        <v>0.45101999999999998</v>
      </c>
      <c r="L3440" s="310">
        <v>0.45101999999999998</v>
      </c>
      <c r="M3440" s="310">
        <v>0.40643750000000001</v>
      </c>
      <c r="N3440" s="310"/>
      <c r="O3440" s="310">
        <f t="shared" si="53"/>
        <v>9.8848166378431053</v>
      </c>
      <c r="P3440" s="310">
        <v>9.8848166378431088</v>
      </c>
      <c r="Q3440" s="309" t="s">
        <v>15063</v>
      </c>
      <c r="R3440" s="311"/>
    </row>
    <row r="3441" spans="1:18" s="312" customFormat="1" x14ac:dyDescent="0.3">
      <c r="A3441" s="307">
        <v>3438</v>
      </c>
      <c r="B3441" s="308" t="s">
        <v>5271</v>
      </c>
      <c r="C3441" s="308" t="s">
        <v>1380</v>
      </c>
      <c r="D3441" s="308" t="s">
        <v>14834</v>
      </c>
      <c r="E3441" s="308" t="s">
        <v>14800</v>
      </c>
      <c r="F3441" s="309" t="s">
        <v>5626</v>
      </c>
      <c r="G3441" s="309" t="s">
        <v>13441</v>
      </c>
      <c r="H3441" s="309" t="s">
        <v>13442</v>
      </c>
      <c r="I3441" s="309" t="s">
        <v>2414</v>
      </c>
      <c r="J3441" s="309" t="s">
        <v>15063</v>
      </c>
      <c r="K3441" s="310">
        <v>5.7932500000000005</v>
      </c>
      <c r="L3441" s="310">
        <v>5.7932500000000005</v>
      </c>
      <c r="M3441" s="310">
        <v>5.0762320000000001</v>
      </c>
      <c r="N3441" s="310"/>
      <c r="O3441" s="310">
        <f t="shared" si="53"/>
        <v>12.376783325421831</v>
      </c>
      <c r="P3441" s="310">
        <v>41.053622228278371</v>
      </c>
      <c r="Q3441" s="309" t="s">
        <v>15063</v>
      </c>
      <c r="R3441" s="311"/>
    </row>
    <row r="3442" spans="1:18" s="312" customFormat="1" x14ac:dyDescent="0.3">
      <c r="A3442" s="307">
        <v>3439</v>
      </c>
      <c r="B3442" s="308" t="s">
        <v>5271</v>
      </c>
      <c r="C3442" s="308" t="s">
        <v>1380</v>
      </c>
      <c r="D3442" s="308" t="s">
        <v>14834</v>
      </c>
      <c r="E3442" s="308" t="s">
        <v>14800</v>
      </c>
      <c r="F3442" s="309" t="s">
        <v>5626</v>
      </c>
      <c r="G3442" s="309" t="s">
        <v>13443</v>
      </c>
      <c r="H3442" s="309" t="s">
        <v>13444</v>
      </c>
      <c r="I3442" s="309" t="s">
        <v>5701</v>
      </c>
      <c r="J3442" s="309" t="s">
        <v>15063</v>
      </c>
      <c r="K3442" s="310">
        <v>0.49181999999999998</v>
      </c>
      <c r="L3442" s="310">
        <v>0.49181999999999998</v>
      </c>
      <c r="M3442" s="310">
        <v>0.44252800000000003</v>
      </c>
      <c r="N3442" s="310"/>
      <c r="O3442" s="310">
        <f t="shared" si="53"/>
        <v>10.022365906225843</v>
      </c>
      <c r="P3442" s="310">
        <v>10.022365906225838</v>
      </c>
      <c r="Q3442" s="309" t="s">
        <v>15063</v>
      </c>
      <c r="R3442" s="311"/>
    </row>
    <row r="3443" spans="1:18" s="312" customFormat="1" x14ac:dyDescent="0.3">
      <c r="A3443" s="307">
        <v>3440</v>
      </c>
      <c r="B3443" s="308" t="s">
        <v>5271</v>
      </c>
      <c r="C3443" s="308" t="s">
        <v>1380</v>
      </c>
      <c r="D3443" s="308" t="s">
        <v>14834</v>
      </c>
      <c r="E3443" s="308" t="s">
        <v>14800</v>
      </c>
      <c r="F3443" s="309" t="s">
        <v>5626</v>
      </c>
      <c r="G3443" s="309" t="s">
        <v>13445</v>
      </c>
      <c r="H3443" s="309" t="s">
        <v>13446</v>
      </c>
      <c r="I3443" s="309" t="s">
        <v>2425</v>
      </c>
      <c r="J3443" s="309" t="s">
        <v>15063</v>
      </c>
      <c r="K3443" s="310">
        <v>0.21279999999999999</v>
      </c>
      <c r="L3443" s="310">
        <v>0.21279999999999999</v>
      </c>
      <c r="M3443" s="310">
        <v>0.18532752</v>
      </c>
      <c r="N3443" s="310"/>
      <c r="O3443" s="310">
        <f t="shared" si="53"/>
        <v>12.909999999999997</v>
      </c>
      <c r="P3443" s="310">
        <v>20.690419699127759</v>
      </c>
      <c r="Q3443" s="309" t="s">
        <v>15063</v>
      </c>
      <c r="R3443" s="311"/>
    </row>
    <row r="3444" spans="1:18" s="312" customFormat="1" x14ac:dyDescent="0.3">
      <c r="A3444" s="307">
        <v>3441</v>
      </c>
      <c r="B3444" s="308" t="s">
        <v>5271</v>
      </c>
      <c r="C3444" s="308" t="s">
        <v>1380</v>
      </c>
      <c r="D3444" s="308" t="s">
        <v>14834</v>
      </c>
      <c r="E3444" s="308" t="s">
        <v>14800</v>
      </c>
      <c r="F3444" s="309" t="s">
        <v>5626</v>
      </c>
      <c r="G3444" s="309" t="s">
        <v>13447</v>
      </c>
      <c r="H3444" s="309" t="s">
        <v>13448</v>
      </c>
      <c r="I3444" s="309" t="s">
        <v>5706</v>
      </c>
      <c r="J3444" s="309" t="s">
        <v>15063</v>
      </c>
      <c r="K3444" s="310">
        <v>1.22726</v>
      </c>
      <c r="L3444" s="310">
        <v>1.22726</v>
      </c>
      <c r="M3444" s="310">
        <v>1.1137101</v>
      </c>
      <c r="N3444" s="310"/>
      <c r="O3444" s="310">
        <f t="shared" si="53"/>
        <v>9.2523100239558023</v>
      </c>
      <c r="P3444" s="310">
        <v>9.2523100239558005</v>
      </c>
      <c r="Q3444" s="309" t="s">
        <v>15063</v>
      </c>
      <c r="R3444" s="311"/>
    </row>
    <row r="3445" spans="1:18" s="312" customFormat="1" x14ac:dyDescent="0.3">
      <c r="A3445" s="307">
        <v>3442</v>
      </c>
      <c r="B3445" s="308" t="s">
        <v>5271</v>
      </c>
      <c r="C3445" s="308" t="s">
        <v>1380</v>
      </c>
      <c r="D3445" s="308" t="s">
        <v>14834</v>
      </c>
      <c r="E3445" s="308" t="s">
        <v>14800</v>
      </c>
      <c r="F3445" s="309" t="s">
        <v>5626</v>
      </c>
      <c r="G3445" s="309" t="s">
        <v>13449</v>
      </c>
      <c r="H3445" s="309" t="s">
        <v>13450</v>
      </c>
      <c r="I3445" s="309" t="s">
        <v>5706</v>
      </c>
      <c r="J3445" s="309" t="s">
        <v>15063</v>
      </c>
      <c r="K3445" s="310">
        <v>2.1589049999999999</v>
      </c>
      <c r="L3445" s="310">
        <v>2.1589049999999999</v>
      </c>
      <c r="M3445" s="310">
        <v>1.893073</v>
      </c>
      <c r="N3445" s="310"/>
      <c r="O3445" s="310">
        <f t="shared" si="53"/>
        <v>12.31327918551302</v>
      </c>
      <c r="P3445" s="310">
        <v>15.489444157953381</v>
      </c>
      <c r="Q3445" s="309" t="s">
        <v>15063</v>
      </c>
      <c r="R3445" s="311"/>
    </row>
    <row r="3446" spans="1:18" s="312" customFormat="1" x14ac:dyDescent="0.3">
      <c r="A3446" s="307">
        <v>3443</v>
      </c>
      <c r="B3446" s="308" t="s">
        <v>5271</v>
      </c>
      <c r="C3446" s="308" t="s">
        <v>1380</v>
      </c>
      <c r="D3446" s="308" t="s">
        <v>14834</v>
      </c>
      <c r="E3446" s="308" t="s">
        <v>14800</v>
      </c>
      <c r="F3446" s="309" t="s">
        <v>5626</v>
      </c>
      <c r="G3446" s="309" t="s">
        <v>13451</v>
      </c>
      <c r="H3446" s="309" t="s">
        <v>13452</v>
      </c>
      <c r="I3446" s="309" t="s">
        <v>2414</v>
      </c>
      <c r="J3446" s="309" t="s">
        <v>15063</v>
      </c>
      <c r="K3446" s="310">
        <v>1.2318800000000001</v>
      </c>
      <c r="L3446" s="310">
        <v>1.2318800000000001</v>
      </c>
      <c r="M3446" s="310">
        <v>1.2381000000000002</v>
      </c>
      <c r="N3446" s="310"/>
      <c r="O3446" s="310">
        <f t="shared" si="53"/>
        <v>-0.5049193103224433</v>
      </c>
      <c r="P3446" s="310">
        <v>-0.43275364532353588</v>
      </c>
      <c r="Q3446" s="309" t="s">
        <v>15063</v>
      </c>
      <c r="R3446" s="311"/>
    </row>
    <row r="3447" spans="1:18" s="312" customFormat="1" x14ac:dyDescent="0.3">
      <c r="A3447" s="307">
        <v>3444</v>
      </c>
      <c r="B3447" s="308" t="s">
        <v>5271</v>
      </c>
      <c r="C3447" s="308" t="s">
        <v>1380</v>
      </c>
      <c r="D3447" s="308" t="s">
        <v>14834</v>
      </c>
      <c r="E3447" s="308" t="s">
        <v>14800</v>
      </c>
      <c r="F3447" s="309" t="s">
        <v>13453</v>
      </c>
      <c r="G3447" s="309" t="s">
        <v>13454</v>
      </c>
      <c r="H3447" s="309" t="s">
        <v>13455</v>
      </c>
      <c r="I3447" s="309" t="s">
        <v>5701</v>
      </c>
      <c r="J3447" s="309" t="s">
        <v>15063</v>
      </c>
      <c r="K3447" s="310">
        <v>0.60962000000000005</v>
      </c>
      <c r="L3447" s="310">
        <v>0.60962000000000005</v>
      </c>
      <c r="M3447" s="310">
        <v>0.54889999999999994</v>
      </c>
      <c r="N3447" s="310"/>
      <c r="O3447" s="310">
        <f t="shared" si="53"/>
        <v>9.9603031396607893</v>
      </c>
      <c r="P3447" s="310">
        <v>9.9603031396607751</v>
      </c>
      <c r="Q3447" s="309" t="s">
        <v>15063</v>
      </c>
      <c r="R3447" s="311"/>
    </row>
    <row r="3448" spans="1:18" s="312" customFormat="1" x14ac:dyDescent="0.3">
      <c r="A3448" s="307">
        <v>3445</v>
      </c>
      <c r="B3448" s="308" t="s">
        <v>5271</v>
      </c>
      <c r="C3448" s="308" t="s">
        <v>1380</v>
      </c>
      <c r="D3448" s="308" t="s">
        <v>14834</v>
      </c>
      <c r="E3448" s="308" t="s">
        <v>14800</v>
      </c>
      <c r="F3448" s="309" t="s">
        <v>13453</v>
      </c>
      <c r="G3448" s="309" t="s">
        <v>13456</v>
      </c>
      <c r="H3448" s="309" t="s">
        <v>13457</v>
      </c>
      <c r="I3448" s="309" t="s">
        <v>5701</v>
      </c>
      <c r="J3448" s="309" t="s">
        <v>15063</v>
      </c>
      <c r="K3448" s="310">
        <v>0.37456</v>
      </c>
      <c r="L3448" s="310">
        <v>0.37456</v>
      </c>
      <c r="M3448" s="310">
        <v>0.33872400000000003</v>
      </c>
      <c r="N3448" s="310"/>
      <c r="O3448" s="310">
        <f t="shared" si="53"/>
        <v>9.567492524562148</v>
      </c>
      <c r="P3448" s="310">
        <v>9.567492524562148</v>
      </c>
      <c r="Q3448" s="309" t="s">
        <v>15063</v>
      </c>
      <c r="R3448" s="311"/>
    </row>
    <row r="3449" spans="1:18" s="312" customFormat="1" x14ac:dyDescent="0.3">
      <c r="A3449" s="307">
        <v>3446</v>
      </c>
      <c r="B3449" s="308" t="s">
        <v>5271</v>
      </c>
      <c r="C3449" s="308" t="s">
        <v>1380</v>
      </c>
      <c r="D3449" s="308" t="s">
        <v>14834</v>
      </c>
      <c r="E3449" s="308" t="s">
        <v>14800</v>
      </c>
      <c r="F3449" s="309" t="s">
        <v>13453</v>
      </c>
      <c r="G3449" s="309" t="s">
        <v>13458</v>
      </c>
      <c r="H3449" s="309" t="s">
        <v>13459</v>
      </c>
      <c r="I3449" s="309" t="s">
        <v>5701</v>
      </c>
      <c r="J3449" s="309" t="s">
        <v>15063</v>
      </c>
      <c r="K3449" s="310">
        <v>0.51995999999999998</v>
      </c>
      <c r="L3449" s="310">
        <v>0.51995999999999998</v>
      </c>
      <c r="M3449" s="310">
        <v>0.46780500000000003</v>
      </c>
      <c r="N3449" s="310"/>
      <c r="O3449" s="310">
        <f t="shared" si="53"/>
        <v>10.030579275328863</v>
      </c>
      <c r="P3449" s="310">
        <v>10.030579275328854</v>
      </c>
      <c r="Q3449" s="309" t="s">
        <v>15063</v>
      </c>
      <c r="R3449" s="311"/>
    </row>
    <row r="3450" spans="1:18" s="312" customFormat="1" x14ac:dyDescent="0.3">
      <c r="A3450" s="307">
        <v>3447</v>
      </c>
      <c r="B3450" s="308" t="s">
        <v>5271</v>
      </c>
      <c r="C3450" s="308" t="s">
        <v>1380</v>
      </c>
      <c r="D3450" s="308" t="s">
        <v>14834</v>
      </c>
      <c r="E3450" s="308" t="s">
        <v>14800</v>
      </c>
      <c r="F3450" s="309" t="s">
        <v>13453</v>
      </c>
      <c r="G3450" s="309" t="s">
        <v>13460</v>
      </c>
      <c r="H3450" s="309" t="s">
        <v>13461</v>
      </c>
      <c r="I3450" s="309" t="s">
        <v>5701</v>
      </c>
      <c r="J3450" s="309" t="s">
        <v>15063</v>
      </c>
      <c r="K3450" s="310">
        <v>0.51344000000000001</v>
      </c>
      <c r="L3450" s="310">
        <v>0.51344000000000001</v>
      </c>
      <c r="M3450" s="310">
        <v>0.46234599999999998</v>
      </c>
      <c r="N3450" s="310"/>
      <c r="O3450" s="310">
        <f t="shared" si="53"/>
        <v>9.9513088189467176</v>
      </c>
      <c r="P3450" s="310">
        <v>9.951308818946714</v>
      </c>
      <c r="Q3450" s="309" t="s">
        <v>15063</v>
      </c>
      <c r="R3450" s="311"/>
    </row>
    <row r="3451" spans="1:18" s="312" customFormat="1" x14ac:dyDescent="0.3">
      <c r="A3451" s="307">
        <v>3448</v>
      </c>
      <c r="B3451" s="308" t="s">
        <v>5271</v>
      </c>
      <c r="C3451" s="308" t="s">
        <v>1380</v>
      </c>
      <c r="D3451" s="308" t="s">
        <v>14834</v>
      </c>
      <c r="E3451" s="308" t="s">
        <v>14800</v>
      </c>
      <c r="F3451" s="309" t="s">
        <v>13453</v>
      </c>
      <c r="G3451" s="309" t="s">
        <v>13462</v>
      </c>
      <c r="H3451" s="309" t="s">
        <v>13463</v>
      </c>
      <c r="I3451" s="309" t="s">
        <v>5701</v>
      </c>
      <c r="J3451" s="309" t="s">
        <v>15063</v>
      </c>
      <c r="K3451" s="310">
        <v>0.71198000000000006</v>
      </c>
      <c r="L3451" s="310">
        <v>0.71198000000000006</v>
      </c>
      <c r="M3451" s="310">
        <v>0.63820500000000002</v>
      </c>
      <c r="N3451" s="310"/>
      <c r="O3451" s="310">
        <f t="shared" si="53"/>
        <v>10.361948369336222</v>
      </c>
      <c r="P3451" s="310">
        <v>10.361948369336238</v>
      </c>
      <c r="Q3451" s="309" t="s">
        <v>15063</v>
      </c>
      <c r="R3451" s="311"/>
    </row>
    <row r="3452" spans="1:18" s="312" customFormat="1" x14ac:dyDescent="0.3">
      <c r="A3452" s="307">
        <v>3449</v>
      </c>
      <c r="B3452" s="308" t="s">
        <v>5271</v>
      </c>
      <c r="C3452" s="308" t="s">
        <v>1380</v>
      </c>
      <c r="D3452" s="308" t="s">
        <v>14834</v>
      </c>
      <c r="E3452" s="308" t="s">
        <v>14800</v>
      </c>
      <c r="F3452" s="309" t="s">
        <v>13453</v>
      </c>
      <c r="G3452" s="309" t="s">
        <v>13464</v>
      </c>
      <c r="H3452" s="309" t="s">
        <v>13465</v>
      </c>
      <c r="I3452" s="309" t="s">
        <v>5701</v>
      </c>
      <c r="J3452" s="309" t="s">
        <v>15063</v>
      </c>
      <c r="K3452" s="310">
        <v>0.49</v>
      </c>
      <c r="L3452" s="310">
        <v>0.49</v>
      </c>
      <c r="M3452" s="310">
        <v>0.43964200000000003</v>
      </c>
      <c r="N3452" s="310"/>
      <c r="O3452" s="310">
        <f t="shared" si="53"/>
        <v>10.277142857142849</v>
      </c>
      <c r="P3452" s="310">
        <v>16.048618791446589</v>
      </c>
      <c r="Q3452" s="309" t="s">
        <v>15063</v>
      </c>
      <c r="R3452" s="311"/>
    </row>
    <row r="3453" spans="1:18" s="312" customFormat="1" x14ac:dyDescent="0.3">
      <c r="A3453" s="307">
        <v>3450</v>
      </c>
      <c r="B3453" s="308" t="s">
        <v>5271</v>
      </c>
      <c r="C3453" s="308" t="s">
        <v>1380</v>
      </c>
      <c r="D3453" s="308" t="s">
        <v>14834</v>
      </c>
      <c r="E3453" s="308" t="s">
        <v>14800</v>
      </c>
      <c r="F3453" s="309" t="s">
        <v>13453</v>
      </c>
      <c r="G3453" s="309" t="s">
        <v>13466</v>
      </c>
      <c r="H3453" s="309" t="s">
        <v>13467</v>
      </c>
      <c r="I3453" s="309" t="s">
        <v>5701</v>
      </c>
      <c r="J3453" s="309" t="s">
        <v>15063</v>
      </c>
      <c r="K3453" s="310">
        <v>0.57021999999999995</v>
      </c>
      <c r="L3453" s="310">
        <v>0.57021999999999995</v>
      </c>
      <c r="M3453" s="310">
        <v>0.51396200000000003</v>
      </c>
      <c r="N3453" s="310"/>
      <c r="O3453" s="310">
        <f t="shared" si="53"/>
        <v>9.8660166251622048</v>
      </c>
      <c r="P3453" s="310">
        <v>9.8660166251622101</v>
      </c>
      <c r="Q3453" s="309" t="s">
        <v>15063</v>
      </c>
      <c r="R3453" s="311"/>
    </row>
    <row r="3454" spans="1:18" s="312" customFormat="1" x14ac:dyDescent="0.3">
      <c r="A3454" s="307">
        <v>3451</v>
      </c>
      <c r="B3454" s="308" t="s">
        <v>5271</v>
      </c>
      <c r="C3454" s="308" t="s">
        <v>1380</v>
      </c>
      <c r="D3454" s="308" t="s">
        <v>14834</v>
      </c>
      <c r="E3454" s="308" t="s">
        <v>14800</v>
      </c>
      <c r="F3454" s="309" t="s">
        <v>13453</v>
      </c>
      <c r="G3454" s="309" t="s">
        <v>13468</v>
      </c>
      <c r="H3454" s="309" t="s">
        <v>13469</v>
      </c>
      <c r="I3454" s="309" t="s">
        <v>5706</v>
      </c>
      <c r="J3454" s="309" t="s">
        <v>15063</v>
      </c>
      <c r="K3454" s="310">
        <v>0.80030199999999996</v>
      </c>
      <c r="L3454" s="310">
        <v>0.80030199999999996</v>
      </c>
      <c r="M3454" s="310">
        <v>0.72673399999999999</v>
      </c>
      <c r="N3454" s="310"/>
      <c r="O3454" s="310">
        <f t="shared" si="53"/>
        <v>9.1925298199929486</v>
      </c>
      <c r="P3454" s="310">
        <v>25.924864871738819</v>
      </c>
      <c r="Q3454" s="309" t="s">
        <v>15063</v>
      </c>
      <c r="R3454" s="311"/>
    </row>
    <row r="3455" spans="1:18" s="312" customFormat="1" x14ac:dyDescent="0.3">
      <c r="A3455" s="307">
        <v>3452</v>
      </c>
      <c r="B3455" s="308" t="s">
        <v>5271</v>
      </c>
      <c r="C3455" s="308" t="s">
        <v>1380</v>
      </c>
      <c r="D3455" s="308" t="s">
        <v>14834</v>
      </c>
      <c r="E3455" s="308" t="s">
        <v>14800</v>
      </c>
      <c r="F3455" s="309" t="s">
        <v>13453</v>
      </c>
      <c r="G3455" s="309" t="s">
        <v>13470</v>
      </c>
      <c r="H3455" s="309" t="s">
        <v>13471</v>
      </c>
      <c r="I3455" s="309" t="s">
        <v>3759</v>
      </c>
      <c r="J3455" s="309" t="s">
        <v>15063</v>
      </c>
      <c r="K3455" s="310">
        <v>0.22994999999999999</v>
      </c>
      <c r="L3455" s="310">
        <v>0.22994999999999999</v>
      </c>
      <c r="M3455" s="310">
        <v>0.20465549999999999</v>
      </c>
      <c r="N3455" s="310"/>
      <c r="O3455" s="310">
        <f t="shared" si="53"/>
        <v>11</v>
      </c>
      <c r="P3455" s="310">
        <v>10.999999999999998</v>
      </c>
      <c r="Q3455" s="309" t="s">
        <v>15063</v>
      </c>
      <c r="R3455" s="311"/>
    </row>
    <row r="3456" spans="1:18" s="312" customFormat="1" x14ac:dyDescent="0.3">
      <c r="A3456" s="307">
        <v>3453</v>
      </c>
      <c r="B3456" s="308" t="s">
        <v>5271</v>
      </c>
      <c r="C3456" s="308" t="s">
        <v>1380</v>
      </c>
      <c r="D3456" s="308" t="s">
        <v>14834</v>
      </c>
      <c r="E3456" s="308" t="s">
        <v>14800</v>
      </c>
      <c r="F3456" s="309" t="s">
        <v>13453</v>
      </c>
      <c r="G3456" s="309" t="s">
        <v>13472</v>
      </c>
      <c r="H3456" s="309" t="s">
        <v>13473</v>
      </c>
      <c r="I3456" s="309" t="s">
        <v>5706</v>
      </c>
      <c r="J3456" s="309" t="s">
        <v>15063</v>
      </c>
      <c r="K3456" s="310">
        <v>0.31248999999999999</v>
      </c>
      <c r="L3456" s="310">
        <v>0.31248999999999999</v>
      </c>
      <c r="M3456" s="310">
        <v>0.27604233</v>
      </c>
      <c r="N3456" s="310"/>
      <c r="O3456" s="310">
        <f t="shared" si="53"/>
        <v>11.66362763608435</v>
      </c>
      <c r="P3456" s="310">
        <v>51.214718905850852</v>
      </c>
      <c r="Q3456" s="309" t="s">
        <v>15063</v>
      </c>
      <c r="R3456" s="311"/>
    </row>
    <row r="3457" spans="1:18" s="312" customFormat="1" x14ac:dyDescent="0.3">
      <c r="A3457" s="307">
        <v>3454</v>
      </c>
      <c r="B3457" s="308" t="s">
        <v>5271</v>
      </c>
      <c r="C3457" s="308" t="s">
        <v>1380</v>
      </c>
      <c r="D3457" s="308" t="s">
        <v>14834</v>
      </c>
      <c r="E3457" s="308" t="s">
        <v>14800</v>
      </c>
      <c r="F3457" s="309" t="s">
        <v>13453</v>
      </c>
      <c r="G3457" s="309" t="s">
        <v>13474</v>
      </c>
      <c r="H3457" s="309" t="s">
        <v>13475</v>
      </c>
      <c r="I3457" s="309" t="s">
        <v>5706</v>
      </c>
      <c r="J3457" s="309" t="s">
        <v>15063</v>
      </c>
      <c r="K3457" s="310">
        <v>0.28833999999999999</v>
      </c>
      <c r="L3457" s="310">
        <v>0.28833999999999999</v>
      </c>
      <c r="M3457" s="310">
        <v>0.25248893</v>
      </c>
      <c r="N3457" s="310"/>
      <c r="O3457" s="310">
        <f t="shared" si="53"/>
        <v>12.433609627523058</v>
      </c>
      <c r="P3457" s="310">
        <v>12.433609627523056</v>
      </c>
      <c r="Q3457" s="309" t="s">
        <v>15063</v>
      </c>
      <c r="R3457" s="311"/>
    </row>
    <row r="3458" spans="1:18" s="312" customFormat="1" x14ac:dyDescent="0.3">
      <c r="A3458" s="307">
        <v>3455</v>
      </c>
      <c r="B3458" s="308" t="s">
        <v>5271</v>
      </c>
      <c r="C3458" s="308" t="s">
        <v>1380</v>
      </c>
      <c r="D3458" s="308" t="s">
        <v>14834</v>
      </c>
      <c r="E3458" s="308" t="s">
        <v>14800</v>
      </c>
      <c r="F3458" s="309" t="s">
        <v>13453</v>
      </c>
      <c r="G3458" s="309" t="s">
        <v>13476</v>
      </c>
      <c r="H3458" s="309" t="s">
        <v>13477</v>
      </c>
      <c r="I3458" s="309" t="s">
        <v>5706</v>
      </c>
      <c r="J3458" s="309" t="s">
        <v>15063</v>
      </c>
      <c r="K3458" s="310">
        <v>0.28024000000000004</v>
      </c>
      <c r="L3458" s="310">
        <v>0.28024000000000004</v>
      </c>
      <c r="M3458" s="310">
        <v>0.24598100000000001</v>
      </c>
      <c r="N3458" s="310"/>
      <c r="O3458" s="310">
        <f t="shared" si="53"/>
        <v>12.224878675421081</v>
      </c>
      <c r="P3458" s="310">
        <v>12.224878675421081</v>
      </c>
      <c r="Q3458" s="309" t="s">
        <v>15063</v>
      </c>
      <c r="R3458" s="311"/>
    </row>
    <row r="3459" spans="1:18" s="312" customFormat="1" x14ac:dyDescent="0.3">
      <c r="A3459" s="307">
        <v>3456</v>
      </c>
      <c r="B3459" s="308" t="s">
        <v>5271</v>
      </c>
      <c r="C3459" s="308" t="s">
        <v>1380</v>
      </c>
      <c r="D3459" s="308" t="s">
        <v>14834</v>
      </c>
      <c r="E3459" s="308" t="s">
        <v>14800</v>
      </c>
      <c r="F3459" s="309" t="s">
        <v>13453</v>
      </c>
      <c r="G3459" s="309" t="s">
        <v>13478</v>
      </c>
      <c r="H3459" s="309" t="s">
        <v>13479</v>
      </c>
      <c r="I3459" s="309" t="s">
        <v>2414</v>
      </c>
      <c r="J3459" s="309" t="s">
        <v>15063</v>
      </c>
      <c r="K3459" s="310">
        <v>2.3973</v>
      </c>
      <c r="L3459" s="310">
        <v>2.3973</v>
      </c>
      <c r="M3459" s="310">
        <v>2.4258000000000002</v>
      </c>
      <c r="N3459" s="310"/>
      <c r="O3459" s="310">
        <f t="shared" si="53"/>
        <v>-1.1888374421223957</v>
      </c>
      <c r="P3459" s="310">
        <v>-1.1888374421223924</v>
      </c>
      <c r="Q3459" s="309" t="s">
        <v>15063</v>
      </c>
      <c r="R3459" s="311"/>
    </row>
    <row r="3460" spans="1:18" s="312" customFormat="1" x14ac:dyDescent="0.3">
      <c r="A3460" s="307">
        <v>3457</v>
      </c>
      <c r="B3460" s="308" t="s">
        <v>5271</v>
      </c>
      <c r="C3460" s="308" t="s">
        <v>1380</v>
      </c>
      <c r="D3460" s="308" t="s">
        <v>14834</v>
      </c>
      <c r="E3460" s="308" t="s">
        <v>14800</v>
      </c>
      <c r="F3460" s="309" t="s">
        <v>13453</v>
      </c>
      <c r="G3460" s="309" t="s">
        <v>13480</v>
      </c>
      <c r="H3460" s="309" t="s">
        <v>13481</v>
      </c>
      <c r="I3460" s="309" t="s">
        <v>5701</v>
      </c>
      <c r="J3460" s="309" t="s">
        <v>15063</v>
      </c>
      <c r="K3460" s="310">
        <v>0.34620000000000001</v>
      </c>
      <c r="L3460" s="310">
        <v>0.34620000000000001</v>
      </c>
      <c r="M3460" s="310">
        <v>0.31114799999999998</v>
      </c>
      <c r="N3460" s="310"/>
      <c r="O3460" s="310">
        <f t="shared" ref="O3460:O3523" si="54">(L3460-M3460)/L3460*100</f>
        <v>10.124783362218379</v>
      </c>
      <c r="P3460" s="310">
        <v>10.12478336221838</v>
      </c>
      <c r="Q3460" s="309" t="s">
        <v>15063</v>
      </c>
      <c r="R3460" s="311"/>
    </row>
    <row r="3461" spans="1:18" s="312" customFormat="1" x14ac:dyDescent="0.3">
      <c r="A3461" s="307">
        <v>3458</v>
      </c>
      <c r="B3461" s="308" t="s">
        <v>5271</v>
      </c>
      <c r="C3461" s="308" t="s">
        <v>1380</v>
      </c>
      <c r="D3461" s="308" t="s">
        <v>14834</v>
      </c>
      <c r="E3461" s="308" t="s">
        <v>14800</v>
      </c>
      <c r="F3461" s="309" t="s">
        <v>13482</v>
      </c>
      <c r="G3461" s="309" t="s">
        <v>13483</v>
      </c>
      <c r="H3461" s="309" t="s">
        <v>13484</v>
      </c>
      <c r="I3461" s="309" t="s">
        <v>5706</v>
      </c>
      <c r="J3461" s="309" t="s">
        <v>15063</v>
      </c>
      <c r="K3461" s="310">
        <v>0.61136999999999997</v>
      </c>
      <c r="L3461" s="310">
        <v>0.61136999999999997</v>
      </c>
      <c r="M3461" s="310">
        <v>0.54654999999999998</v>
      </c>
      <c r="N3461" s="310"/>
      <c r="O3461" s="310">
        <f t="shared" si="54"/>
        <v>10.602417521304609</v>
      </c>
      <c r="P3461" s="310">
        <v>34.686401387734236</v>
      </c>
      <c r="Q3461" s="309" t="s">
        <v>15063</v>
      </c>
      <c r="R3461" s="311"/>
    </row>
    <row r="3462" spans="1:18" s="312" customFormat="1" x14ac:dyDescent="0.3">
      <c r="A3462" s="307">
        <v>3459</v>
      </c>
      <c r="B3462" s="308" t="s">
        <v>5271</v>
      </c>
      <c r="C3462" s="308" t="s">
        <v>1380</v>
      </c>
      <c r="D3462" s="308" t="s">
        <v>14834</v>
      </c>
      <c r="E3462" s="308" t="s">
        <v>14800</v>
      </c>
      <c r="F3462" s="309" t="s">
        <v>13482</v>
      </c>
      <c r="G3462" s="309" t="s">
        <v>13485</v>
      </c>
      <c r="H3462" s="309" t="s">
        <v>13486</v>
      </c>
      <c r="I3462" s="309" t="s">
        <v>5706</v>
      </c>
      <c r="J3462" s="309" t="s">
        <v>15063</v>
      </c>
      <c r="K3462" s="310">
        <v>0.59956999999999994</v>
      </c>
      <c r="L3462" s="310">
        <v>0.59956999999999994</v>
      </c>
      <c r="M3462" s="310">
        <v>0.54301200000000005</v>
      </c>
      <c r="N3462" s="310"/>
      <c r="O3462" s="310">
        <f t="shared" si="54"/>
        <v>9.4330937171639491</v>
      </c>
      <c r="P3462" s="310">
        <v>9.4330937171639544</v>
      </c>
      <c r="Q3462" s="309" t="s">
        <v>15063</v>
      </c>
      <c r="R3462" s="311"/>
    </row>
    <row r="3463" spans="1:18" s="312" customFormat="1" x14ac:dyDescent="0.3">
      <c r="A3463" s="307">
        <v>3460</v>
      </c>
      <c r="B3463" s="308" t="s">
        <v>5271</v>
      </c>
      <c r="C3463" s="308" t="s">
        <v>1380</v>
      </c>
      <c r="D3463" s="308" t="s">
        <v>14834</v>
      </c>
      <c r="E3463" s="308" t="s">
        <v>14800</v>
      </c>
      <c r="F3463" s="309" t="s">
        <v>13482</v>
      </c>
      <c r="G3463" s="309" t="s">
        <v>13487</v>
      </c>
      <c r="H3463" s="309" t="s">
        <v>13488</v>
      </c>
      <c r="I3463" s="309" t="s">
        <v>5701</v>
      </c>
      <c r="J3463" s="309" t="s">
        <v>15063</v>
      </c>
      <c r="K3463" s="310">
        <v>0.69403999999999999</v>
      </c>
      <c r="L3463" s="310">
        <v>0.69403999999999999</v>
      </c>
      <c r="M3463" s="310">
        <v>0.62508799999999998</v>
      </c>
      <c r="N3463" s="310"/>
      <c r="O3463" s="310">
        <f t="shared" si="54"/>
        <v>9.9348740706587542</v>
      </c>
      <c r="P3463" s="310">
        <v>9.9348740706587506</v>
      </c>
      <c r="Q3463" s="309" t="s">
        <v>15063</v>
      </c>
      <c r="R3463" s="311"/>
    </row>
    <row r="3464" spans="1:18" s="312" customFormat="1" x14ac:dyDescent="0.3">
      <c r="A3464" s="307">
        <v>3461</v>
      </c>
      <c r="B3464" s="308" t="s">
        <v>5271</v>
      </c>
      <c r="C3464" s="308" t="s">
        <v>1380</v>
      </c>
      <c r="D3464" s="308" t="s">
        <v>14834</v>
      </c>
      <c r="E3464" s="308" t="s">
        <v>14800</v>
      </c>
      <c r="F3464" s="309" t="s">
        <v>13482</v>
      </c>
      <c r="G3464" s="309" t="s">
        <v>13489</v>
      </c>
      <c r="H3464" s="309" t="s">
        <v>13490</v>
      </c>
      <c r="I3464" s="309" t="s">
        <v>5701</v>
      </c>
      <c r="J3464" s="309" t="s">
        <v>15063</v>
      </c>
      <c r="K3464" s="310">
        <v>0.42046000000000006</v>
      </c>
      <c r="L3464" s="310">
        <v>0.42046000000000006</v>
      </c>
      <c r="M3464" s="310">
        <v>0.37743599999999999</v>
      </c>
      <c r="N3464" s="310"/>
      <c r="O3464" s="310">
        <f t="shared" si="54"/>
        <v>10.232602387860927</v>
      </c>
      <c r="P3464" s="310">
        <v>10.232602387860911</v>
      </c>
      <c r="Q3464" s="309" t="s">
        <v>15063</v>
      </c>
      <c r="R3464" s="311"/>
    </row>
    <row r="3465" spans="1:18" s="312" customFormat="1" x14ac:dyDescent="0.3">
      <c r="A3465" s="307">
        <v>3462</v>
      </c>
      <c r="B3465" s="308" t="s">
        <v>5271</v>
      </c>
      <c r="C3465" s="308" t="s">
        <v>1380</v>
      </c>
      <c r="D3465" s="308" t="s">
        <v>14834</v>
      </c>
      <c r="E3465" s="308" t="s">
        <v>14800</v>
      </c>
      <c r="F3465" s="309" t="s">
        <v>13482</v>
      </c>
      <c r="G3465" s="309" t="s">
        <v>13491</v>
      </c>
      <c r="H3465" s="309" t="s">
        <v>13492</v>
      </c>
      <c r="I3465" s="309" t="s">
        <v>5701</v>
      </c>
      <c r="J3465" s="309" t="s">
        <v>15063</v>
      </c>
      <c r="K3465" s="310">
        <v>0.4924</v>
      </c>
      <c r="L3465" s="310">
        <v>0.4924</v>
      </c>
      <c r="M3465" s="310">
        <v>0.44235200000000002</v>
      </c>
      <c r="N3465" s="310"/>
      <c r="O3465" s="310">
        <f t="shared" si="54"/>
        <v>10.164094232331434</v>
      </c>
      <c r="P3465" s="310">
        <v>10.164094232331443</v>
      </c>
      <c r="Q3465" s="309" t="s">
        <v>15063</v>
      </c>
      <c r="R3465" s="311"/>
    </row>
    <row r="3466" spans="1:18" s="312" customFormat="1" x14ac:dyDescent="0.3">
      <c r="A3466" s="307">
        <v>3463</v>
      </c>
      <c r="B3466" s="308" t="s">
        <v>5271</v>
      </c>
      <c r="C3466" s="308" t="s">
        <v>1380</v>
      </c>
      <c r="D3466" s="308" t="s">
        <v>14834</v>
      </c>
      <c r="E3466" s="308" t="s">
        <v>14800</v>
      </c>
      <c r="F3466" s="309" t="s">
        <v>13482</v>
      </c>
      <c r="G3466" s="309" t="s">
        <v>13493</v>
      </c>
      <c r="H3466" s="309" t="s">
        <v>13494</v>
      </c>
      <c r="I3466" s="309" t="s">
        <v>5701</v>
      </c>
      <c r="J3466" s="309" t="s">
        <v>15063</v>
      </c>
      <c r="K3466" s="310">
        <v>0.38900000000000001</v>
      </c>
      <c r="L3466" s="310">
        <v>0.38900000000000001</v>
      </c>
      <c r="M3466" s="310">
        <v>0.34818000000000005</v>
      </c>
      <c r="N3466" s="310"/>
      <c r="O3466" s="310">
        <f t="shared" si="54"/>
        <v>10.493573264781482</v>
      </c>
      <c r="P3466" s="310">
        <v>10.493573264781475</v>
      </c>
      <c r="Q3466" s="309" t="s">
        <v>15063</v>
      </c>
      <c r="R3466" s="311"/>
    </row>
    <row r="3467" spans="1:18" s="312" customFormat="1" x14ac:dyDescent="0.3">
      <c r="A3467" s="307">
        <v>3464</v>
      </c>
      <c r="B3467" s="308" t="s">
        <v>5271</v>
      </c>
      <c r="C3467" s="308" t="s">
        <v>1380</v>
      </c>
      <c r="D3467" s="308" t="s">
        <v>14834</v>
      </c>
      <c r="E3467" s="308" t="s">
        <v>14800</v>
      </c>
      <c r="F3467" s="309" t="s">
        <v>13482</v>
      </c>
      <c r="G3467" s="309" t="s">
        <v>13495</v>
      </c>
      <c r="H3467" s="309" t="s">
        <v>13496</v>
      </c>
      <c r="I3467" s="309" t="s">
        <v>5706</v>
      </c>
      <c r="J3467" s="309" t="s">
        <v>15063</v>
      </c>
      <c r="K3467" s="310">
        <v>0.69930000000000003</v>
      </c>
      <c r="L3467" s="310">
        <v>0.69930000000000003</v>
      </c>
      <c r="M3467" s="310">
        <v>0.62752220000000003</v>
      </c>
      <c r="N3467" s="310"/>
      <c r="O3467" s="310">
        <f t="shared" si="54"/>
        <v>10.264235664235665</v>
      </c>
      <c r="P3467" s="310">
        <v>46.801885337524126</v>
      </c>
      <c r="Q3467" s="309" t="s">
        <v>15063</v>
      </c>
      <c r="R3467" s="311"/>
    </row>
    <row r="3468" spans="1:18" s="312" customFormat="1" x14ac:dyDescent="0.3">
      <c r="A3468" s="307">
        <v>3465</v>
      </c>
      <c r="B3468" s="308" t="s">
        <v>5271</v>
      </c>
      <c r="C3468" s="308" t="s">
        <v>1380</v>
      </c>
      <c r="D3468" s="308" t="s">
        <v>14834</v>
      </c>
      <c r="E3468" s="308" t="s">
        <v>14800</v>
      </c>
      <c r="F3468" s="309" t="s">
        <v>13482</v>
      </c>
      <c r="G3468" s="309" t="s">
        <v>13497</v>
      </c>
      <c r="H3468" s="309" t="s">
        <v>13498</v>
      </c>
      <c r="I3468" s="309" t="s">
        <v>5701</v>
      </c>
      <c r="J3468" s="309" t="s">
        <v>15063</v>
      </c>
      <c r="K3468" s="310">
        <v>0.79559999999999997</v>
      </c>
      <c r="L3468" s="310">
        <v>0.79559999999999997</v>
      </c>
      <c r="M3468" s="310">
        <v>0.71561800000000009</v>
      </c>
      <c r="N3468" s="310"/>
      <c r="O3468" s="310">
        <f t="shared" si="54"/>
        <v>10.053041729512303</v>
      </c>
      <c r="P3468" s="310">
        <v>10.053041729512302</v>
      </c>
      <c r="Q3468" s="309" t="s">
        <v>15063</v>
      </c>
      <c r="R3468" s="311"/>
    </row>
    <row r="3469" spans="1:18" s="312" customFormat="1" x14ac:dyDescent="0.3">
      <c r="A3469" s="307">
        <v>3466</v>
      </c>
      <c r="B3469" s="308" t="s">
        <v>5271</v>
      </c>
      <c r="C3469" s="308" t="s">
        <v>1380</v>
      </c>
      <c r="D3469" s="308" t="s">
        <v>14834</v>
      </c>
      <c r="E3469" s="308" t="s">
        <v>14836</v>
      </c>
      <c r="F3469" s="309" t="s">
        <v>13499</v>
      </c>
      <c r="G3469" s="309" t="s">
        <v>13500</v>
      </c>
      <c r="H3469" s="309" t="s">
        <v>13501</v>
      </c>
      <c r="I3469" s="309" t="s">
        <v>2414</v>
      </c>
      <c r="J3469" s="309" t="s">
        <v>15063</v>
      </c>
      <c r="K3469" s="310">
        <v>0.20698</v>
      </c>
      <c r="L3469" s="310">
        <v>0.20698</v>
      </c>
      <c r="M3469" s="310">
        <v>0.17994841199999997</v>
      </c>
      <c r="N3469" s="310"/>
      <c r="O3469" s="310">
        <f t="shared" si="54"/>
        <v>13.060000000000011</v>
      </c>
      <c r="P3469" s="310">
        <v>13.060000000000016</v>
      </c>
      <c r="Q3469" s="309" t="s">
        <v>15063</v>
      </c>
      <c r="R3469" s="311"/>
    </row>
    <row r="3470" spans="1:18" s="312" customFormat="1" x14ac:dyDescent="0.3">
      <c r="A3470" s="307">
        <v>3467</v>
      </c>
      <c r="B3470" s="308" t="s">
        <v>5271</v>
      </c>
      <c r="C3470" s="308" t="s">
        <v>1380</v>
      </c>
      <c r="D3470" s="308" t="s">
        <v>14834</v>
      </c>
      <c r="E3470" s="308" t="s">
        <v>14836</v>
      </c>
      <c r="F3470" s="309" t="s">
        <v>13499</v>
      </c>
      <c r="G3470" s="309" t="s">
        <v>13502</v>
      </c>
      <c r="H3470" s="309" t="s">
        <v>13503</v>
      </c>
      <c r="I3470" s="309" t="s">
        <v>5701</v>
      </c>
      <c r="J3470" s="309" t="s">
        <v>15063</v>
      </c>
      <c r="K3470" s="310">
        <v>0.52842</v>
      </c>
      <c r="L3470" s="310">
        <v>0.52842</v>
      </c>
      <c r="M3470" s="310">
        <v>0.47523700000000002</v>
      </c>
      <c r="N3470" s="310"/>
      <c r="O3470" s="310">
        <f t="shared" si="54"/>
        <v>10.064532001059758</v>
      </c>
      <c r="P3470" s="310">
        <v>10.064532001059757</v>
      </c>
      <c r="Q3470" s="309" t="s">
        <v>15063</v>
      </c>
      <c r="R3470" s="311"/>
    </row>
    <row r="3471" spans="1:18" s="312" customFormat="1" x14ac:dyDescent="0.3">
      <c r="A3471" s="307">
        <v>3468</v>
      </c>
      <c r="B3471" s="308" t="s">
        <v>5271</v>
      </c>
      <c r="C3471" s="308" t="s">
        <v>1380</v>
      </c>
      <c r="D3471" s="308" t="s">
        <v>14834</v>
      </c>
      <c r="E3471" s="308" t="s">
        <v>14836</v>
      </c>
      <c r="F3471" s="309" t="s">
        <v>13499</v>
      </c>
      <c r="G3471" s="309" t="s">
        <v>13504</v>
      </c>
      <c r="H3471" s="309" t="s">
        <v>13505</v>
      </c>
      <c r="I3471" s="309" t="s">
        <v>5701</v>
      </c>
      <c r="J3471" s="309" t="s">
        <v>15063</v>
      </c>
      <c r="K3471" s="310">
        <v>0.50757999999999992</v>
      </c>
      <c r="L3471" s="310">
        <v>0.50757999999999992</v>
      </c>
      <c r="M3471" s="310">
        <v>0.45642649999999996</v>
      </c>
      <c r="N3471" s="310"/>
      <c r="O3471" s="310">
        <f t="shared" si="54"/>
        <v>10.07791875172386</v>
      </c>
      <c r="P3471" s="310">
        <v>11.25622565668295</v>
      </c>
      <c r="Q3471" s="309" t="s">
        <v>15063</v>
      </c>
      <c r="R3471" s="311"/>
    </row>
    <row r="3472" spans="1:18" s="312" customFormat="1" x14ac:dyDescent="0.3">
      <c r="A3472" s="307">
        <v>3469</v>
      </c>
      <c r="B3472" s="308" t="s">
        <v>5271</v>
      </c>
      <c r="C3472" s="308" t="s">
        <v>1380</v>
      </c>
      <c r="D3472" s="308" t="s">
        <v>14834</v>
      </c>
      <c r="E3472" s="308" t="s">
        <v>14836</v>
      </c>
      <c r="F3472" s="309" t="s">
        <v>13499</v>
      </c>
      <c r="G3472" s="309" t="s">
        <v>13506</v>
      </c>
      <c r="H3472" s="309" t="s">
        <v>13507</v>
      </c>
      <c r="I3472" s="309" t="s">
        <v>3759</v>
      </c>
      <c r="J3472" s="309" t="s">
        <v>15063</v>
      </c>
      <c r="K3472" s="310">
        <v>0.14795999999999998</v>
      </c>
      <c r="L3472" s="310">
        <v>0.14795999999999998</v>
      </c>
      <c r="M3472" s="310">
        <v>0.13112215199999999</v>
      </c>
      <c r="N3472" s="310"/>
      <c r="O3472" s="310">
        <f t="shared" si="54"/>
        <v>11.379999999999994</v>
      </c>
      <c r="P3472" s="310">
        <v>11.38</v>
      </c>
      <c r="Q3472" s="309" t="s">
        <v>15063</v>
      </c>
      <c r="R3472" s="311"/>
    </row>
    <row r="3473" spans="1:18" s="312" customFormat="1" x14ac:dyDescent="0.3">
      <c r="A3473" s="307">
        <v>3470</v>
      </c>
      <c r="B3473" s="308" t="s">
        <v>5271</v>
      </c>
      <c r="C3473" s="308" t="s">
        <v>1380</v>
      </c>
      <c r="D3473" s="308" t="s">
        <v>14834</v>
      </c>
      <c r="E3473" s="308" t="s">
        <v>14836</v>
      </c>
      <c r="F3473" s="309" t="s">
        <v>13499</v>
      </c>
      <c r="G3473" s="309" t="s">
        <v>13508</v>
      </c>
      <c r="H3473" s="309" t="s">
        <v>13509</v>
      </c>
      <c r="I3473" s="309" t="s">
        <v>5701</v>
      </c>
      <c r="J3473" s="309" t="s">
        <v>15063</v>
      </c>
      <c r="K3473" s="310">
        <v>0.27438000000000001</v>
      </c>
      <c r="L3473" s="310">
        <v>0.27438000000000001</v>
      </c>
      <c r="M3473" s="310">
        <v>0.24947749999999999</v>
      </c>
      <c r="N3473" s="310"/>
      <c r="O3473" s="310">
        <f t="shared" si="54"/>
        <v>9.0759166119979664</v>
      </c>
      <c r="P3473" s="310">
        <v>9.0759166119979575</v>
      </c>
      <c r="Q3473" s="309" t="s">
        <v>15063</v>
      </c>
      <c r="R3473" s="311"/>
    </row>
    <row r="3474" spans="1:18" s="312" customFormat="1" x14ac:dyDescent="0.3">
      <c r="A3474" s="307">
        <v>3471</v>
      </c>
      <c r="B3474" s="308" t="s">
        <v>5271</v>
      </c>
      <c r="C3474" s="308" t="s">
        <v>1380</v>
      </c>
      <c r="D3474" s="308" t="s">
        <v>14834</v>
      </c>
      <c r="E3474" s="308" t="s">
        <v>14836</v>
      </c>
      <c r="F3474" s="309" t="s">
        <v>13499</v>
      </c>
      <c r="G3474" s="309" t="s">
        <v>13510</v>
      </c>
      <c r="H3474" s="309" t="s">
        <v>13511</v>
      </c>
      <c r="I3474" s="309" t="s">
        <v>5701</v>
      </c>
      <c r="J3474" s="309" t="s">
        <v>15063</v>
      </c>
      <c r="K3474" s="310">
        <v>0.43337999999999999</v>
      </c>
      <c r="L3474" s="310">
        <v>0.43337999999999999</v>
      </c>
      <c r="M3474" s="310">
        <v>0.38879999999999998</v>
      </c>
      <c r="N3474" s="310"/>
      <c r="O3474" s="310">
        <f t="shared" si="54"/>
        <v>10.286584521666899</v>
      </c>
      <c r="P3474" s="310">
        <v>11.031719012094621</v>
      </c>
      <c r="Q3474" s="309" t="s">
        <v>15063</v>
      </c>
      <c r="R3474" s="311"/>
    </row>
    <row r="3475" spans="1:18" s="312" customFormat="1" x14ac:dyDescent="0.3">
      <c r="A3475" s="307">
        <v>3472</v>
      </c>
      <c r="B3475" s="308" t="s">
        <v>5271</v>
      </c>
      <c r="C3475" s="308" t="s">
        <v>1380</v>
      </c>
      <c r="D3475" s="308" t="s">
        <v>14834</v>
      </c>
      <c r="E3475" s="308" t="s">
        <v>14836</v>
      </c>
      <c r="F3475" s="309" t="s">
        <v>13499</v>
      </c>
      <c r="G3475" s="309" t="s">
        <v>13512</v>
      </c>
      <c r="H3475" s="309" t="s">
        <v>13513</v>
      </c>
      <c r="I3475" s="309" t="s">
        <v>5706</v>
      </c>
      <c r="J3475" s="309" t="s">
        <v>15063</v>
      </c>
      <c r="K3475" s="310">
        <v>0.25568000000000002</v>
      </c>
      <c r="L3475" s="310">
        <v>0.25568000000000002</v>
      </c>
      <c r="M3475" s="310">
        <v>0.22511680000000001</v>
      </c>
      <c r="N3475" s="310"/>
      <c r="O3475" s="310">
        <f t="shared" si="54"/>
        <v>11.953692115143934</v>
      </c>
      <c r="P3475" s="310">
        <v>40.867563630194923</v>
      </c>
      <c r="Q3475" s="309" t="s">
        <v>15063</v>
      </c>
      <c r="R3475" s="311"/>
    </row>
    <row r="3476" spans="1:18" s="312" customFormat="1" x14ac:dyDescent="0.3">
      <c r="A3476" s="307">
        <v>3473</v>
      </c>
      <c r="B3476" s="308" t="s">
        <v>5271</v>
      </c>
      <c r="C3476" s="308" t="s">
        <v>1380</v>
      </c>
      <c r="D3476" s="308" t="s">
        <v>14834</v>
      </c>
      <c r="E3476" s="308" t="s">
        <v>14836</v>
      </c>
      <c r="F3476" s="309" t="s">
        <v>13499</v>
      </c>
      <c r="G3476" s="309" t="s">
        <v>13514</v>
      </c>
      <c r="H3476" s="309" t="s">
        <v>13515</v>
      </c>
      <c r="I3476" s="309" t="s">
        <v>5706</v>
      </c>
      <c r="J3476" s="309" t="s">
        <v>15063</v>
      </c>
      <c r="K3476" s="310">
        <v>0.21992999999999999</v>
      </c>
      <c r="L3476" s="310">
        <v>0.21992999999999999</v>
      </c>
      <c r="M3476" s="310">
        <v>0.1897723</v>
      </c>
      <c r="N3476" s="310"/>
      <c r="O3476" s="310">
        <f t="shared" si="54"/>
        <v>13.712408493611598</v>
      </c>
      <c r="P3476" s="310">
        <v>47.296575729597514</v>
      </c>
      <c r="Q3476" s="309" t="s">
        <v>15063</v>
      </c>
      <c r="R3476" s="311"/>
    </row>
    <row r="3477" spans="1:18" s="312" customFormat="1" x14ac:dyDescent="0.3">
      <c r="A3477" s="307">
        <v>3474</v>
      </c>
      <c r="B3477" s="308" t="s">
        <v>5271</v>
      </c>
      <c r="C3477" s="308" t="s">
        <v>1380</v>
      </c>
      <c r="D3477" s="308" t="s">
        <v>14834</v>
      </c>
      <c r="E3477" s="308" t="s">
        <v>14836</v>
      </c>
      <c r="F3477" s="309" t="s">
        <v>13499</v>
      </c>
      <c r="G3477" s="309" t="s">
        <v>13516</v>
      </c>
      <c r="H3477" s="309" t="s">
        <v>13517</v>
      </c>
      <c r="I3477" s="309" t="s">
        <v>5706</v>
      </c>
      <c r="J3477" s="309" t="s">
        <v>15063</v>
      </c>
      <c r="K3477" s="310">
        <v>0.48543000000000003</v>
      </c>
      <c r="L3477" s="310">
        <v>0.48543000000000003</v>
      </c>
      <c r="M3477" s="310">
        <v>0.43706564999999997</v>
      </c>
      <c r="N3477" s="310"/>
      <c r="O3477" s="310">
        <f t="shared" si="54"/>
        <v>9.9631975774056087</v>
      </c>
      <c r="P3477" s="310">
        <v>27.030875190902925</v>
      </c>
      <c r="Q3477" s="309" t="s">
        <v>15063</v>
      </c>
      <c r="R3477" s="311"/>
    </row>
    <row r="3478" spans="1:18" s="312" customFormat="1" x14ac:dyDescent="0.3">
      <c r="A3478" s="307">
        <v>3475</v>
      </c>
      <c r="B3478" s="308" t="s">
        <v>5271</v>
      </c>
      <c r="C3478" s="308" t="s">
        <v>1380</v>
      </c>
      <c r="D3478" s="308" t="s">
        <v>14834</v>
      </c>
      <c r="E3478" s="308" t="s">
        <v>14836</v>
      </c>
      <c r="F3478" s="309" t="s">
        <v>13499</v>
      </c>
      <c r="G3478" s="309" t="s">
        <v>13518</v>
      </c>
      <c r="H3478" s="309" t="s">
        <v>13519</v>
      </c>
      <c r="I3478" s="309" t="s">
        <v>5706</v>
      </c>
      <c r="J3478" s="309" t="s">
        <v>15063</v>
      </c>
      <c r="K3478" s="310">
        <v>4.5760000000000002E-2</v>
      </c>
      <c r="L3478" s="310">
        <v>4.5760000000000002E-2</v>
      </c>
      <c r="M3478" s="310">
        <v>4.1012300000000002E-2</v>
      </c>
      <c r="N3478" s="310"/>
      <c r="O3478" s="310">
        <f t="shared" si="54"/>
        <v>10.375218531468532</v>
      </c>
      <c r="P3478" s="310">
        <v>20.156604945408219</v>
      </c>
      <c r="Q3478" s="309" t="s">
        <v>15063</v>
      </c>
      <c r="R3478" s="311"/>
    </row>
    <row r="3479" spans="1:18" s="312" customFormat="1" x14ac:dyDescent="0.3">
      <c r="A3479" s="307">
        <v>3476</v>
      </c>
      <c r="B3479" s="308" t="s">
        <v>5271</v>
      </c>
      <c r="C3479" s="308" t="s">
        <v>1380</v>
      </c>
      <c r="D3479" s="308" t="s">
        <v>14834</v>
      </c>
      <c r="E3479" s="308" t="s">
        <v>14836</v>
      </c>
      <c r="F3479" s="309" t="s">
        <v>13520</v>
      </c>
      <c r="G3479" s="309" t="s">
        <v>13521</v>
      </c>
      <c r="H3479" s="309" t="s">
        <v>13522</v>
      </c>
      <c r="I3479" s="309" t="s">
        <v>5701</v>
      </c>
      <c r="J3479" s="309" t="s">
        <v>15063</v>
      </c>
      <c r="K3479" s="310">
        <v>0.91080000000000005</v>
      </c>
      <c r="L3479" s="310">
        <v>0.91080000000000005</v>
      </c>
      <c r="M3479" s="310">
        <v>0.81543924000000001</v>
      </c>
      <c r="N3479" s="310"/>
      <c r="O3479" s="310">
        <f t="shared" si="54"/>
        <v>10.470000000000004</v>
      </c>
      <c r="P3479" s="310">
        <v>10.470000000000002</v>
      </c>
      <c r="Q3479" s="309" t="s">
        <v>15063</v>
      </c>
      <c r="R3479" s="311"/>
    </row>
    <row r="3480" spans="1:18" s="312" customFormat="1" x14ac:dyDescent="0.3">
      <c r="A3480" s="307">
        <v>3477</v>
      </c>
      <c r="B3480" s="308" t="s">
        <v>5271</v>
      </c>
      <c r="C3480" s="308" t="s">
        <v>1380</v>
      </c>
      <c r="D3480" s="308" t="s">
        <v>14834</v>
      </c>
      <c r="E3480" s="308" t="s">
        <v>14836</v>
      </c>
      <c r="F3480" s="309" t="s">
        <v>13520</v>
      </c>
      <c r="G3480" s="309" t="s">
        <v>13523</v>
      </c>
      <c r="H3480" s="309" t="s">
        <v>13524</v>
      </c>
      <c r="I3480" s="309" t="s">
        <v>5701</v>
      </c>
      <c r="J3480" s="309" t="s">
        <v>15063</v>
      </c>
      <c r="K3480" s="310">
        <v>0.44440000000000002</v>
      </c>
      <c r="L3480" s="310">
        <v>0.44440000000000002</v>
      </c>
      <c r="M3480" s="310">
        <v>0.40032500000000004</v>
      </c>
      <c r="N3480" s="310"/>
      <c r="O3480" s="310">
        <f t="shared" si="54"/>
        <v>9.9178667866786618</v>
      </c>
      <c r="P3480" s="310">
        <v>9.9178667866786636</v>
      </c>
      <c r="Q3480" s="309" t="s">
        <v>15063</v>
      </c>
      <c r="R3480" s="311"/>
    </row>
    <row r="3481" spans="1:18" s="312" customFormat="1" x14ac:dyDescent="0.3">
      <c r="A3481" s="307">
        <v>3478</v>
      </c>
      <c r="B3481" s="308" t="s">
        <v>5271</v>
      </c>
      <c r="C3481" s="308" t="s">
        <v>1380</v>
      </c>
      <c r="D3481" s="308" t="s">
        <v>14834</v>
      </c>
      <c r="E3481" s="308" t="s">
        <v>14836</v>
      </c>
      <c r="F3481" s="309" t="s">
        <v>13520</v>
      </c>
      <c r="G3481" s="309" t="s">
        <v>13525</v>
      </c>
      <c r="H3481" s="309" t="s">
        <v>13526</v>
      </c>
      <c r="I3481" s="309" t="s">
        <v>5706</v>
      </c>
      <c r="J3481" s="309" t="s">
        <v>15063</v>
      </c>
      <c r="K3481" s="310">
        <v>0.69910000000000005</v>
      </c>
      <c r="L3481" s="310">
        <v>0.69910000000000005</v>
      </c>
      <c r="M3481" s="310">
        <v>0.61463499999999993</v>
      </c>
      <c r="N3481" s="310"/>
      <c r="O3481" s="310">
        <f t="shared" si="54"/>
        <v>12.081962523244187</v>
      </c>
      <c r="P3481" s="310">
        <v>50.596184209765084</v>
      </c>
      <c r="Q3481" s="309" t="s">
        <v>15063</v>
      </c>
      <c r="R3481" s="311"/>
    </row>
    <row r="3482" spans="1:18" s="312" customFormat="1" x14ac:dyDescent="0.3">
      <c r="A3482" s="307">
        <v>3479</v>
      </c>
      <c r="B3482" s="308" t="s">
        <v>5271</v>
      </c>
      <c r="C3482" s="308" t="s">
        <v>1380</v>
      </c>
      <c r="D3482" s="308" t="s">
        <v>14834</v>
      </c>
      <c r="E3482" s="308" t="s">
        <v>14836</v>
      </c>
      <c r="F3482" s="309" t="s">
        <v>13527</v>
      </c>
      <c r="G3482" s="309" t="s">
        <v>13528</v>
      </c>
      <c r="H3482" s="309" t="s">
        <v>13529</v>
      </c>
      <c r="I3482" s="309" t="s">
        <v>5701</v>
      </c>
      <c r="J3482" s="309" t="s">
        <v>15063</v>
      </c>
      <c r="K3482" s="310">
        <v>1.7021699999999997</v>
      </c>
      <c r="L3482" s="310">
        <v>1.7021699999999997</v>
      </c>
      <c r="M3482" s="310">
        <v>1.5305759999999999</v>
      </c>
      <c r="N3482" s="310"/>
      <c r="O3482" s="310">
        <f t="shared" si="54"/>
        <v>10.08089673769364</v>
      </c>
      <c r="P3482" s="310">
        <v>10.080896737693635</v>
      </c>
      <c r="Q3482" s="309" t="s">
        <v>15063</v>
      </c>
      <c r="R3482" s="311"/>
    </row>
    <row r="3483" spans="1:18" s="312" customFormat="1" x14ac:dyDescent="0.3">
      <c r="A3483" s="307">
        <v>3480</v>
      </c>
      <c r="B3483" s="308" t="s">
        <v>5271</v>
      </c>
      <c r="C3483" s="308" t="s">
        <v>1380</v>
      </c>
      <c r="D3483" s="308" t="s">
        <v>14834</v>
      </c>
      <c r="E3483" s="308" t="s">
        <v>14836</v>
      </c>
      <c r="F3483" s="309" t="s">
        <v>13527</v>
      </c>
      <c r="G3483" s="309" t="s">
        <v>13530</v>
      </c>
      <c r="H3483" s="309" t="s">
        <v>13531</v>
      </c>
      <c r="I3483" s="309" t="s">
        <v>5701</v>
      </c>
      <c r="J3483" s="309" t="s">
        <v>15063</v>
      </c>
      <c r="K3483" s="310">
        <v>1.6758600000000001</v>
      </c>
      <c r="L3483" s="310">
        <v>1.6758600000000001</v>
      </c>
      <c r="M3483" s="310">
        <v>1.5076149999999999</v>
      </c>
      <c r="N3483" s="310"/>
      <c r="O3483" s="310">
        <f t="shared" si="54"/>
        <v>10.039323093814529</v>
      </c>
      <c r="P3483" s="310">
        <v>10.039323093814524</v>
      </c>
      <c r="Q3483" s="309" t="s">
        <v>15063</v>
      </c>
      <c r="R3483" s="311"/>
    </row>
    <row r="3484" spans="1:18" s="312" customFormat="1" x14ac:dyDescent="0.3">
      <c r="A3484" s="307">
        <v>3481</v>
      </c>
      <c r="B3484" s="308" t="s">
        <v>5271</v>
      </c>
      <c r="C3484" s="308" t="s">
        <v>1380</v>
      </c>
      <c r="D3484" s="308" t="s">
        <v>14834</v>
      </c>
      <c r="E3484" s="308" t="s">
        <v>14836</v>
      </c>
      <c r="F3484" s="309" t="s">
        <v>13527</v>
      </c>
      <c r="G3484" s="309" t="s">
        <v>13532</v>
      </c>
      <c r="H3484" s="309" t="s">
        <v>13533</v>
      </c>
      <c r="I3484" s="309" t="s">
        <v>5701</v>
      </c>
      <c r="J3484" s="309" t="s">
        <v>15063</v>
      </c>
      <c r="K3484" s="310">
        <v>1.35951</v>
      </c>
      <c r="L3484" s="310">
        <v>1.35951</v>
      </c>
      <c r="M3484" s="310">
        <v>1.222286</v>
      </c>
      <c r="N3484" s="310"/>
      <c r="O3484" s="310">
        <f t="shared" si="54"/>
        <v>10.093636677920722</v>
      </c>
      <c r="P3484" s="310">
        <v>10.093636677920736</v>
      </c>
      <c r="Q3484" s="309" t="s">
        <v>15063</v>
      </c>
      <c r="R3484" s="311"/>
    </row>
    <row r="3485" spans="1:18" s="312" customFormat="1" x14ac:dyDescent="0.3">
      <c r="A3485" s="307">
        <v>3482</v>
      </c>
      <c r="B3485" s="308" t="s">
        <v>5271</v>
      </c>
      <c r="C3485" s="308" t="s">
        <v>1380</v>
      </c>
      <c r="D3485" s="308" t="s">
        <v>14834</v>
      </c>
      <c r="E3485" s="308" t="s">
        <v>14836</v>
      </c>
      <c r="F3485" s="309" t="s">
        <v>13527</v>
      </c>
      <c r="G3485" s="309" t="s">
        <v>13534</v>
      </c>
      <c r="H3485" s="309" t="s">
        <v>13535</v>
      </c>
      <c r="I3485" s="309" t="s">
        <v>5701</v>
      </c>
      <c r="J3485" s="309" t="s">
        <v>15063</v>
      </c>
      <c r="K3485" s="310">
        <v>0.81447000000000003</v>
      </c>
      <c r="L3485" s="310">
        <v>0.81447000000000003</v>
      </c>
      <c r="M3485" s="310">
        <v>0.73304499999999995</v>
      </c>
      <c r="N3485" s="310"/>
      <c r="O3485" s="310">
        <f t="shared" si="54"/>
        <v>9.9972988569253722</v>
      </c>
      <c r="P3485" s="310">
        <v>9.997298856925374</v>
      </c>
      <c r="Q3485" s="309" t="s">
        <v>15063</v>
      </c>
      <c r="R3485" s="311"/>
    </row>
    <row r="3486" spans="1:18" s="312" customFormat="1" x14ac:dyDescent="0.3">
      <c r="A3486" s="307">
        <v>3483</v>
      </c>
      <c r="B3486" s="308" t="s">
        <v>5271</v>
      </c>
      <c r="C3486" s="308" t="s">
        <v>1380</v>
      </c>
      <c r="D3486" s="308" t="s">
        <v>14834</v>
      </c>
      <c r="E3486" s="308" t="s">
        <v>14836</v>
      </c>
      <c r="F3486" s="309" t="s">
        <v>13527</v>
      </c>
      <c r="G3486" s="309" t="s">
        <v>13536</v>
      </c>
      <c r="H3486" s="309" t="s">
        <v>13537</v>
      </c>
      <c r="I3486" s="309" t="s">
        <v>5701</v>
      </c>
      <c r="J3486" s="309" t="s">
        <v>15063</v>
      </c>
      <c r="K3486" s="310">
        <v>0.46622000000000002</v>
      </c>
      <c r="L3486" s="310">
        <v>0.46622000000000002</v>
      </c>
      <c r="M3486" s="310">
        <v>0.42030999999999996</v>
      </c>
      <c r="N3486" s="310"/>
      <c r="O3486" s="310">
        <f t="shared" si="54"/>
        <v>9.8472823988675007</v>
      </c>
      <c r="P3486" s="310">
        <v>9.8472823988674953</v>
      </c>
      <c r="Q3486" s="309" t="s">
        <v>15063</v>
      </c>
      <c r="R3486" s="311"/>
    </row>
    <row r="3487" spans="1:18" s="312" customFormat="1" x14ac:dyDescent="0.3">
      <c r="A3487" s="307">
        <v>3484</v>
      </c>
      <c r="B3487" s="308" t="s">
        <v>5271</v>
      </c>
      <c r="C3487" s="308" t="s">
        <v>1380</v>
      </c>
      <c r="D3487" s="308" t="s">
        <v>14834</v>
      </c>
      <c r="E3487" s="308" t="s">
        <v>14836</v>
      </c>
      <c r="F3487" s="309" t="s">
        <v>13527</v>
      </c>
      <c r="G3487" s="309" t="s">
        <v>13538</v>
      </c>
      <c r="H3487" s="309" t="s">
        <v>13539</v>
      </c>
      <c r="I3487" s="309" t="s">
        <v>5701</v>
      </c>
      <c r="J3487" s="309" t="s">
        <v>15063</v>
      </c>
      <c r="K3487" s="310">
        <v>2.0586000000000002</v>
      </c>
      <c r="L3487" s="310">
        <v>2.0586000000000002</v>
      </c>
      <c r="M3487" s="310">
        <v>1.8454505000000001</v>
      </c>
      <c r="N3487" s="310"/>
      <c r="O3487" s="310">
        <f t="shared" si="54"/>
        <v>10.354099873700576</v>
      </c>
      <c r="P3487" s="310">
        <v>10.354099873700584</v>
      </c>
      <c r="Q3487" s="309" t="s">
        <v>15063</v>
      </c>
      <c r="R3487" s="311"/>
    </row>
    <row r="3488" spans="1:18" s="312" customFormat="1" x14ac:dyDescent="0.3">
      <c r="A3488" s="307">
        <v>3485</v>
      </c>
      <c r="B3488" s="308" t="s">
        <v>5271</v>
      </c>
      <c r="C3488" s="308" t="s">
        <v>1380</v>
      </c>
      <c r="D3488" s="308" t="s">
        <v>14834</v>
      </c>
      <c r="E3488" s="308" t="s">
        <v>14836</v>
      </c>
      <c r="F3488" s="309" t="s">
        <v>13527</v>
      </c>
      <c r="G3488" s="309" t="s">
        <v>13540</v>
      </c>
      <c r="H3488" s="309" t="s">
        <v>13541</v>
      </c>
      <c r="I3488" s="309" t="s">
        <v>5701</v>
      </c>
      <c r="J3488" s="309" t="s">
        <v>15063</v>
      </c>
      <c r="K3488" s="310">
        <v>0.86383999999999994</v>
      </c>
      <c r="L3488" s="310">
        <v>0.86383999999999994</v>
      </c>
      <c r="M3488" s="310">
        <v>0.77663750000000009</v>
      </c>
      <c r="N3488" s="310"/>
      <c r="O3488" s="310">
        <f t="shared" si="54"/>
        <v>10.094751342841251</v>
      </c>
      <c r="P3488" s="310">
        <v>10.094751342841246</v>
      </c>
      <c r="Q3488" s="309" t="s">
        <v>15063</v>
      </c>
      <c r="R3488" s="311"/>
    </row>
    <row r="3489" spans="1:18" s="312" customFormat="1" x14ac:dyDescent="0.3">
      <c r="A3489" s="307">
        <v>3486</v>
      </c>
      <c r="B3489" s="308" t="s">
        <v>5271</v>
      </c>
      <c r="C3489" s="308" t="s">
        <v>1380</v>
      </c>
      <c r="D3489" s="308" t="s">
        <v>14834</v>
      </c>
      <c r="E3489" s="308" t="s">
        <v>14836</v>
      </c>
      <c r="F3489" s="309" t="s">
        <v>13527</v>
      </c>
      <c r="G3489" s="309" t="s">
        <v>13542</v>
      </c>
      <c r="H3489" s="309" t="s">
        <v>13543</v>
      </c>
      <c r="I3489" s="309" t="s">
        <v>5706</v>
      </c>
      <c r="J3489" s="309" t="s">
        <v>15063</v>
      </c>
      <c r="K3489" s="310">
        <v>0.37070000000000003</v>
      </c>
      <c r="L3489" s="310">
        <v>0.37070000000000003</v>
      </c>
      <c r="M3489" s="310">
        <v>0.32483000000000001</v>
      </c>
      <c r="N3489" s="310"/>
      <c r="O3489" s="310">
        <f t="shared" si="54"/>
        <v>12.373887240356089</v>
      </c>
      <c r="P3489" s="310">
        <v>23.274587756960198</v>
      </c>
      <c r="Q3489" s="309" t="s">
        <v>15063</v>
      </c>
      <c r="R3489" s="311"/>
    </row>
    <row r="3490" spans="1:18" s="312" customFormat="1" x14ac:dyDescent="0.3">
      <c r="A3490" s="307">
        <v>3487</v>
      </c>
      <c r="B3490" s="308" t="s">
        <v>5271</v>
      </c>
      <c r="C3490" s="308" t="s">
        <v>1380</v>
      </c>
      <c r="D3490" s="308" t="s">
        <v>14834</v>
      </c>
      <c r="E3490" s="308" t="s">
        <v>14836</v>
      </c>
      <c r="F3490" s="309" t="s">
        <v>13527</v>
      </c>
      <c r="G3490" s="309" t="s">
        <v>13544</v>
      </c>
      <c r="H3490" s="309" t="s">
        <v>13545</v>
      </c>
      <c r="I3490" s="309" t="s">
        <v>5706</v>
      </c>
      <c r="J3490" s="309" t="s">
        <v>15063</v>
      </c>
      <c r="K3490" s="310">
        <v>0.54893999999999998</v>
      </c>
      <c r="L3490" s="310">
        <v>0.54893999999999998</v>
      </c>
      <c r="M3490" s="310">
        <v>0.47433905399999998</v>
      </c>
      <c r="N3490" s="310"/>
      <c r="O3490" s="310">
        <f t="shared" si="54"/>
        <v>13.59</v>
      </c>
      <c r="P3490" s="310">
        <v>29.017686701197441</v>
      </c>
      <c r="Q3490" s="309" t="s">
        <v>15063</v>
      </c>
      <c r="R3490" s="311"/>
    </row>
    <row r="3491" spans="1:18" s="312" customFormat="1" x14ac:dyDescent="0.3">
      <c r="A3491" s="307">
        <v>3488</v>
      </c>
      <c r="B3491" s="308" t="s">
        <v>5271</v>
      </c>
      <c r="C3491" s="308" t="s">
        <v>1380</v>
      </c>
      <c r="D3491" s="308" t="s">
        <v>14834</v>
      </c>
      <c r="E3491" s="308" t="s">
        <v>14836</v>
      </c>
      <c r="F3491" s="309" t="s">
        <v>13527</v>
      </c>
      <c r="G3491" s="309" t="s">
        <v>13546</v>
      </c>
      <c r="H3491" s="309" t="s">
        <v>13547</v>
      </c>
      <c r="I3491" s="309" t="s">
        <v>3324</v>
      </c>
      <c r="J3491" s="309" t="s">
        <v>15063</v>
      </c>
      <c r="K3491" s="310">
        <v>0.52363999999999999</v>
      </c>
      <c r="L3491" s="310">
        <v>0.52363999999999999</v>
      </c>
      <c r="M3491" s="310">
        <v>0.46357849200000001</v>
      </c>
      <c r="N3491" s="310"/>
      <c r="O3491" s="310">
        <f t="shared" si="54"/>
        <v>11.469999999999997</v>
      </c>
      <c r="P3491" s="310">
        <v>11.470000000000002</v>
      </c>
      <c r="Q3491" s="309" t="s">
        <v>15063</v>
      </c>
      <c r="R3491" s="311"/>
    </row>
    <row r="3492" spans="1:18" s="312" customFormat="1" x14ac:dyDescent="0.3">
      <c r="A3492" s="307">
        <v>3489</v>
      </c>
      <c r="B3492" s="308" t="s">
        <v>5271</v>
      </c>
      <c r="C3492" s="308" t="s">
        <v>1380</v>
      </c>
      <c r="D3492" s="308" t="s">
        <v>14834</v>
      </c>
      <c r="E3492" s="308" t="s">
        <v>14836</v>
      </c>
      <c r="F3492" s="309" t="s">
        <v>13527</v>
      </c>
      <c r="G3492" s="309" t="s">
        <v>13548</v>
      </c>
      <c r="H3492" s="309" t="s">
        <v>13549</v>
      </c>
      <c r="I3492" s="309" t="s">
        <v>5706</v>
      </c>
      <c r="J3492" s="309" t="s">
        <v>15063</v>
      </c>
      <c r="K3492" s="310">
        <v>0.59094999999999998</v>
      </c>
      <c r="L3492" s="310">
        <v>0.59094999999999998</v>
      </c>
      <c r="M3492" s="310">
        <v>0.51865620000000001</v>
      </c>
      <c r="N3492" s="310"/>
      <c r="O3492" s="310">
        <f t="shared" si="54"/>
        <v>12.233488450799554</v>
      </c>
      <c r="P3492" s="310">
        <v>46.126794270860202</v>
      </c>
      <c r="Q3492" s="309" t="s">
        <v>15063</v>
      </c>
      <c r="R3492" s="311"/>
    </row>
    <row r="3493" spans="1:18" s="312" customFormat="1" x14ac:dyDescent="0.3">
      <c r="A3493" s="307">
        <v>3490</v>
      </c>
      <c r="B3493" s="308" t="s">
        <v>5271</v>
      </c>
      <c r="C3493" s="308" t="s">
        <v>1380</v>
      </c>
      <c r="D3493" s="308" t="s">
        <v>14834</v>
      </c>
      <c r="E3493" s="308" t="s">
        <v>14836</v>
      </c>
      <c r="F3493" s="309" t="s">
        <v>13550</v>
      </c>
      <c r="G3493" s="309" t="s">
        <v>13551</v>
      </c>
      <c r="H3493" s="309" t="s">
        <v>13552</v>
      </c>
      <c r="I3493" s="309" t="s">
        <v>5701</v>
      </c>
      <c r="J3493" s="309" t="s">
        <v>15063</v>
      </c>
      <c r="K3493" s="310">
        <v>0.57567999999999997</v>
      </c>
      <c r="L3493" s="310">
        <v>0.57567999999999997</v>
      </c>
      <c r="M3493" s="310">
        <v>0.515324</v>
      </c>
      <c r="N3493" s="310"/>
      <c r="O3493" s="310">
        <f t="shared" si="54"/>
        <v>10.48429683157309</v>
      </c>
      <c r="P3493" s="310">
        <v>10.484296831573081</v>
      </c>
      <c r="Q3493" s="309" t="s">
        <v>15063</v>
      </c>
      <c r="R3493" s="311"/>
    </row>
    <row r="3494" spans="1:18" s="312" customFormat="1" x14ac:dyDescent="0.3">
      <c r="A3494" s="307">
        <v>3491</v>
      </c>
      <c r="B3494" s="308" t="s">
        <v>5271</v>
      </c>
      <c r="C3494" s="308" t="s">
        <v>1380</v>
      </c>
      <c r="D3494" s="308" t="s">
        <v>14834</v>
      </c>
      <c r="E3494" s="308" t="s">
        <v>14836</v>
      </c>
      <c r="F3494" s="309" t="s">
        <v>13550</v>
      </c>
      <c r="G3494" s="309" t="s">
        <v>13553</v>
      </c>
      <c r="H3494" s="309" t="s">
        <v>13554</v>
      </c>
      <c r="I3494" s="309" t="s">
        <v>5701</v>
      </c>
      <c r="J3494" s="309" t="s">
        <v>15063</v>
      </c>
      <c r="K3494" s="310">
        <v>0.38328000000000007</v>
      </c>
      <c r="L3494" s="310">
        <v>0.38328000000000007</v>
      </c>
      <c r="M3494" s="310">
        <v>0.342642</v>
      </c>
      <c r="N3494" s="310"/>
      <c r="O3494" s="310">
        <f t="shared" si="54"/>
        <v>10.602692548528506</v>
      </c>
      <c r="P3494" s="310">
        <v>10.602692548528502</v>
      </c>
      <c r="Q3494" s="309" t="s">
        <v>15063</v>
      </c>
      <c r="R3494" s="311"/>
    </row>
    <row r="3495" spans="1:18" s="312" customFormat="1" x14ac:dyDescent="0.3">
      <c r="A3495" s="307">
        <v>3492</v>
      </c>
      <c r="B3495" s="308" t="s">
        <v>5271</v>
      </c>
      <c r="C3495" s="308" t="s">
        <v>1380</v>
      </c>
      <c r="D3495" s="308" t="s">
        <v>14834</v>
      </c>
      <c r="E3495" s="308" t="s">
        <v>14836</v>
      </c>
      <c r="F3495" s="309" t="s">
        <v>13550</v>
      </c>
      <c r="G3495" s="309" t="s">
        <v>13555</v>
      </c>
      <c r="H3495" s="309" t="s">
        <v>13556</v>
      </c>
      <c r="I3495" s="309" t="s">
        <v>5701</v>
      </c>
      <c r="J3495" s="309" t="s">
        <v>15063</v>
      </c>
      <c r="K3495" s="310">
        <v>0.58828000000000003</v>
      </c>
      <c r="L3495" s="310">
        <v>0.58828000000000003</v>
      </c>
      <c r="M3495" s="310">
        <v>0.52776249999999991</v>
      </c>
      <c r="N3495" s="310"/>
      <c r="O3495" s="310">
        <f t="shared" si="54"/>
        <v>10.287193173318848</v>
      </c>
      <c r="P3495" s="310">
        <v>10.287193173318842</v>
      </c>
      <c r="Q3495" s="309" t="s">
        <v>15063</v>
      </c>
      <c r="R3495" s="311"/>
    </row>
    <row r="3496" spans="1:18" s="312" customFormat="1" x14ac:dyDescent="0.3">
      <c r="A3496" s="307">
        <v>3493</v>
      </c>
      <c r="B3496" s="308" t="s">
        <v>5271</v>
      </c>
      <c r="C3496" s="308" t="s">
        <v>1380</v>
      </c>
      <c r="D3496" s="308" t="s">
        <v>14834</v>
      </c>
      <c r="E3496" s="308" t="s">
        <v>14836</v>
      </c>
      <c r="F3496" s="309" t="s">
        <v>13550</v>
      </c>
      <c r="G3496" s="309" t="s">
        <v>13557</v>
      </c>
      <c r="H3496" s="309" t="s">
        <v>13558</v>
      </c>
      <c r="I3496" s="309" t="s">
        <v>5701</v>
      </c>
      <c r="J3496" s="309" t="s">
        <v>15063</v>
      </c>
      <c r="K3496" s="310">
        <v>1.05548</v>
      </c>
      <c r="L3496" s="310">
        <v>1.05548</v>
      </c>
      <c r="M3496" s="310">
        <v>0.94973900000000011</v>
      </c>
      <c r="N3496" s="310"/>
      <c r="O3496" s="310">
        <f t="shared" si="54"/>
        <v>10.018285519384532</v>
      </c>
      <c r="P3496" s="310">
        <v>10.018285519384539</v>
      </c>
      <c r="Q3496" s="309" t="s">
        <v>15063</v>
      </c>
      <c r="R3496" s="311"/>
    </row>
    <row r="3497" spans="1:18" s="312" customFormat="1" x14ac:dyDescent="0.3">
      <c r="A3497" s="307">
        <v>3494</v>
      </c>
      <c r="B3497" s="308" t="s">
        <v>5271</v>
      </c>
      <c r="C3497" s="308" t="s">
        <v>1380</v>
      </c>
      <c r="D3497" s="308" t="s">
        <v>14834</v>
      </c>
      <c r="E3497" s="308" t="s">
        <v>14836</v>
      </c>
      <c r="F3497" s="309" t="s">
        <v>13550</v>
      </c>
      <c r="G3497" s="309" t="s">
        <v>13559</v>
      </c>
      <c r="H3497" s="309" t="s">
        <v>9021</v>
      </c>
      <c r="I3497" s="309" t="s">
        <v>5701</v>
      </c>
      <c r="J3497" s="309" t="s">
        <v>15063</v>
      </c>
      <c r="K3497" s="310">
        <v>0.79564000000000012</v>
      </c>
      <c r="L3497" s="310">
        <v>0.79564000000000012</v>
      </c>
      <c r="M3497" s="310">
        <v>0.72400219999999993</v>
      </c>
      <c r="N3497" s="310"/>
      <c r="O3497" s="310">
        <f t="shared" si="54"/>
        <v>9.0037956864914026</v>
      </c>
      <c r="P3497" s="310">
        <v>52.72462749024087</v>
      </c>
      <c r="Q3497" s="309" t="s">
        <v>15063</v>
      </c>
      <c r="R3497" s="311"/>
    </row>
    <row r="3498" spans="1:18" s="312" customFormat="1" x14ac:dyDescent="0.3">
      <c r="A3498" s="307">
        <v>3495</v>
      </c>
      <c r="B3498" s="308" t="s">
        <v>5271</v>
      </c>
      <c r="C3498" s="308" t="s">
        <v>1380</v>
      </c>
      <c r="D3498" s="308" t="s">
        <v>14834</v>
      </c>
      <c r="E3498" s="308" t="s">
        <v>14836</v>
      </c>
      <c r="F3498" s="309" t="s">
        <v>13550</v>
      </c>
      <c r="G3498" s="309" t="s">
        <v>13560</v>
      </c>
      <c r="H3498" s="309" t="s">
        <v>13561</v>
      </c>
      <c r="I3498" s="309" t="s">
        <v>5701</v>
      </c>
      <c r="J3498" s="309" t="s">
        <v>15063</v>
      </c>
      <c r="K3498" s="310">
        <v>0.44367999999999996</v>
      </c>
      <c r="L3498" s="310">
        <v>0.44367999999999996</v>
      </c>
      <c r="M3498" s="310">
        <v>0.39571100000000003</v>
      </c>
      <c r="N3498" s="310"/>
      <c r="O3498" s="310">
        <f t="shared" si="54"/>
        <v>10.811620988099516</v>
      </c>
      <c r="P3498" s="310">
        <v>10.968563866776371</v>
      </c>
      <c r="Q3498" s="309" t="s">
        <v>15063</v>
      </c>
      <c r="R3498" s="311"/>
    </row>
    <row r="3499" spans="1:18" s="312" customFormat="1" x14ac:dyDescent="0.3">
      <c r="A3499" s="307">
        <v>3496</v>
      </c>
      <c r="B3499" s="308" t="s">
        <v>5271</v>
      </c>
      <c r="C3499" s="308" t="s">
        <v>1380</v>
      </c>
      <c r="D3499" s="308" t="s">
        <v>14834</v>
      </c>
      <c r="E3499" s="308" t="s">
        <v>14836</v>
      </c>
      <c r="F3499" s="309" t="s">
        <v>13550</v>
      </c>
      <c r="G3499" s="309" t="s">
        <v>13562</v>
      </c>
      <c r="H3499" s="309" t="s">
        <v>13563</v>
      </c>
      <c r="I3499" s="309" t="s">
        <v>5701</v>
      </c>
      <c r="J3499" s="309" t="s">
        <v>15063</v>
      </c>
      <c r="K3499" s="310">
        <v>0.90114000000000005</v>
      </c>
      <c r="L3499" s="310">
        <v>0.90114000000000005</v>
      </c>
      <c r="M3499" s="310">
        <v>0.809396</v>
      </c>
      <c r="N3499" s="310"/>
      <c r="O3499" s="310">
        <f t="shared" si="54"/>
        <v>10.180881993918819</v>
      </c>
      <c r="P3499" s="310">
        <v>10.180881993918812</v>
      </c>
      <c r="Q3499" s="309" t="s">
        <v>15063</v>
      </c>
      <c r="R3499" s="311"/>
    </row>
    <row r="3500" spans="1:18" s="312" customFormat="1" x14ac:dyDescent="0.3">
      <c r="A3500" s="307">
        <v>3497</v>
      </c>
      <c r="B3500" s="308" t="s">
        <v>5271</v>
      </c>
      <c r="C3500" s="308" t="s">
        <v>1380</v>
      </c>
      <c r="D3500" s="308" t="s">
        <v>14834</v>
      </c>
      <c r="E3500" s="308" t="s">
        <v>14836</v>
      </c>
      <c r="F3500" s="309" t="s">
        <v>13550</v>
      </c>
      <c r="G3500" s="309" t="s">
        <v>13564</v>
      </c>
      <c r="H3500" s="309" t="s">
        <v>13565</v>
      </c>
      <c r="I3500" s="309" t="s">
        <v>5706</v>
      </c>
      <c r="J3500" s="309" t="s">
        <v>15063</v>
      </c>
      <c r="K3500" s="310">
        <v>0.5490799999999999</v>
      </c>
      <c r="L3500" s="310">
        <v>0.5490799999999999</v>
      </c>
      <c r="M3500" s="310">
        <v>0.49126187599999993</v>
      </c>
      <c r="N3500" s="310"/>
      <c r="O3500" s="310">
        <f t="shared" si="54"/>
        <v>10.529999999999996</v>
      </c>
      <c r="P3500" s="310">
        <v>35.315033927042961</v>
      </c>
      <c r="Q3500" s="309" t="s">
        <v>15063</v>
      </c>
      <c r="R3500" s="311"/>
    </row>
    <row r="3501" spans="1:18" s="312" customFormat="1" x14ac:dyDescent="0.3">
      <c r="A3501" s="307">
        <v>3498</v>
      </c>
      <c r="B3501" s="308" t="s">
        <v>5271</v>
      </c>
      <c r="C3501" s="308" t="s">
        <v>1380</v>
      </c>
      <c r="D3501" s="308" t="s">
        <v>14834</v>
      </c>
      <c r="E3501" s="308" t="s">
        <v>14836</v>
      </c>
      <c r="F3501" s="309" t="s">
        <v>13550</v>
      </c>
      <c r="G3501" s="309" t="s">
        <v>13566</v>
      </c>
      <c r="H3501" s="309" t="s">
        <v>13567</v>
      </c>
      <c r="I3501" s="309" t="s">
        <v>5706</v>
      </c>
      <c r="J3501" s="309" t="s">
        <v>15063</v>
      </c>
      <c r="K3501" s="310">
        <v>0.58947000000000005</v>
      </c>
      <c r="L3501" s="310">
        <v>0.58947000000000005</v>
      </c>
      <c r="M3501" s="310">
        <v>0.57374245000000001</v>
      </c>
      <c r="N3501" s="310"/>
      <c r="O3501" s="310">
        <f t="shared" si="54"/>
        <v>2.668083193377107</v>
      </c>
      <c r="P3501" s="310">
        <v>12.648944402171713</v>
      </c>
      <c r="Q3501" s="309" t="s">
        <v>15063</v>
      </c>
      <c r="R3501" s="311"/>
    </row>
    <row r="3502" spans="1:18" s="312" customFormat="1" x14ac:dyDescent="0.3">
      <c r="A3502" s="307">
        <v>3499</v>
      </c>
      <c r="B3502" s="308" t="s">
        <v>5271</v>
      </c>
      <c r="C3502" s="308" t="s">
        <v>1380</v>
      </c>
      <c r="D3502" s="308" t="s">
        <v>14834</v>
      </c>
      <c r="E3502" s="308" t="s">
        <v>14836</v>
      </c>
      <c r="F3502" s="309" t="s">
        <v>13550</v>
      </c>
      <c r="G3502" s="309" t="s">
        <v>13568</v>
      </c>
      <c r="H3502" s="309" t="s">
        <v>13569</v>
      </c>
      <c r="I3502" s="309" t="s">
        <v>5706</v>
      </c>
      <c r="J3502" s="309" t="s">
        <v>15063</v>
      </c>
      <c r="K3502" s="310">
        <v>0.22634000000000001</v>
      </c>
      <c r="L3502" s="310">
        <v>0.22634000000000001</v>
      </c>
      <c r="M3502" s="310">
        <v>0.19976768400000003</v>
      </c>
      <c r="N3502" s="310"/>
      <c r="O3502" s="310">
        <f t="shared" si="54"/>
        <v>11.739999999999991</v>
      </c>
      <c r="P3502" s="310">
        <v>41.738226930149125</v>
      </c>
      <c r="Q3502" s="309" t="s">
        <v>15063</v>
      </c>
      <c r="R3502" s="311"/>
    </row>
    <row r="3503" spans="1:18" s="312" customFormat="1" x14ac:dyDescent="0.3">
      <c r="A3503" s="307">
        <v>3500</v>
      </c>
      <c r="B3503" s="308" t="s">
        <v>5271</v>
      </c>
      <c r="C3503" s="308" t="s">
        <v>1380</v>
      </c>
      <c r="D3503" s="308" t="s">
        <v>14834</v>
      </c>
      <c r="E3503" s="308" t="s">
        <v>14836</v>
      </c>
      <c r="F3503" s="309" t="s">
        <v>13570</v>
      </c>
      <c r="G3503" s="309" t="s">
        <v>13571</v>
      </c>
      <c r="H3503" s="309" t="s">
        <v>13572</v>
      </c>
      <c r="I3503" s="309" t="s">
        <v>5701</v>
      </c>
      <c r="J3503" s="309" t="s">
        <v>15063</v>
      </c>
      <c r="K3503" s="310">
        <v>0.62308000000000008</v>
      </c>
      <c r="L3503" s="310">
        <v>0.62308000000000008</v>
      </c>
      <c r="M3503" s="310">
        <v>0.55917899999999998</v>
      </c>
      <c r="N3503" s="310"/>
      <c r="O3503" s="310">
        <f t="shared" si="54"/>
        <v>10.255665404121475</v>
      </c>
      <c r="P3503" s="310">
        <v>10.255665404121462</v>
      </c>
      <c r="Q3503" s="309" t="s">
        <v>15063</v>
      </c>
      <c r="R3503" s="311"/>
    </row>
    <row r="3504" spans="1:18" s="312" customFormat="1" x14ac:dyDescent="0.3">
      <c r="A3504" s="307">
        <v>3501</v>
      </c>
      <c r="B3504" s="308" t="s">
        <v>5271</v>
      </c>
      <c r="C3504" s="308" t="s">
        <v>1380</v>
      </c>
      <c r="D3504" s="308" t="s">
        <v>14834</v>
      </c>
      <c r="E3504" s="308" t="s">
        <v>14836</v>
      </c>
      <c r="F3504" s="309" t="s">
        <v>13570</v>
      </c>
      <c r="G3504" s="309" t="s">
        <v>13573</v>
      </c>
      <c r="H3504" s="309" t="s">
        <v>13574</v>
      </c>
      <c r="I3504" s="309" t="s">
        <v>5701</v>
      </c>
      <c r="J3504" s="309" t="s">
        <v>15063</v>
      </c>
      <c r="K3504" s="310">
        <v>1.20208</v>
      </c>
      <c r="L3504" s="310">
        <v>1.20208</v>
      </c>
      <c r="M3504" s="310">
        <v>1.0826825</v>
      </c>
      <c r="N3504" s="310"/>
      <c r="O3504" s="310">
        <f t="shared" si="54"/>
        <v>9.9325752029815035</v>
      </c>
      <c r="P3504" s="310">
        <v>9.9325752029814964</v>
      </c>
      <c r="Q3504" s="309" t="s">
        <v>15063</v>
      </c>
      <c r="R3504" s="311"/>
    </row>
    <row r="3505" spans="1:18" s="312" customFormat="1" x14ac:dyDescent="0.3">
      <c r="A3505" s="307">
        <v>3502</v>
      </c>
      <c r="B3505" s="308" t="s">
        <v>5271</v>
      </c>
      <c r="C3505" s="308" t="s">
        <v>1380</v>
      </c>
      <c r="D3505" s="308" t="s">
        <v>14834</v>
      </c>
      <c r="E3505" s="308" t="s">
        <v>14836</v>
      </c>
      <c r="F3505" s="309" t="s">
        <v>13570</v>
      </c>
      <c r="G3505" s="309" t="s">
        <v>13575</v>
      </c>
      <c r="H3505" s="309" t="s">
        <v>13576</v>
      </c>
      <c r="I3505" s="309" t="s">
        <v>5701</v>
      </c>
      <c r="J3505" s="309" t="s">
        <v>15063</v>
      </c>
      <c r="K3505" s="310">
        <v>1.5081199999999999</v>
      </c>
      <c r="L3505" s="310">
        <v>1.5081199999999999</v>
      </c>
      <c r="M3505" s="310">
        <v>1.3587180000000001</v>
      </c>
      <c r="N3505" s="310"/>
      <c r="O3505" s="310">
        <f t="shared" si="54"/>
        <v>9.9065061135718526</v>
      </c>
      <c r="P3505" s="310">
        <v>9.9065061135718437</v>
      </c>
      <c r="Q3505" s="309" t="s">
        <v>15063</v>
      </c>
      <c r="R3505" s="311"/>
    </row>
    <row r="3506" spans="1:18" s="312" customFormat="1" x14ac:dyDescent="0.3">
      <c r="A3506" s="307">
        <v>3503</v>
      </c>
      <c r="B3506" s="308" t="s">
        <v>5271</v>
      </c>
      <c r="C3506" s="308" t="s">
        <v>1380</v>
      </c>
      <c r="D3506" s="308" t="s">
        <v>14834</v>
      </c>
      <c r="E3506" s="308" t="s">
        <v>14836</v>
      </c>
      <c r="F3506" s="309" t="s">
        <v>13570</v>
      </c>
      <c r="G3506" s="309" t="s">
        <v>13577</v>
      </c>
      <c r="H3506" s="309" t="s">
        <v>13578</v>
      </c>
      <c r="I3506" s="309" t="s">
        <v>5701</v>
      </c>
      <c r="J3506" s="309" t="s">
        <v>15063</v>
      </c>
      <c r="K3506" s="310">
        <v>1.8268800000000001</v>
      </c>
      <c r="L3506" s="310">
        <v>1.8268800000000001</v>
      </c>
      <c r="M3506" s="310">
        <v>1.6456710000000001</v>
      </c>
      <c r="N3506" s="310"/>
      <c r="O3506" s="310">
        <f t="shared" si="54"/>
        <v>9.9190423016290037</v>
      </c>
      <c r="P3506" s="310">
        <v>9.9190423016290001</v>
      </c>
      <c r="Q3506" s="309" t="s">
        <v>15063</v>
      </c>
      <c r="R3506" s="311"/>
    </row>
    <row r="3507" spans="1:18" s="312" customFormat="1" x14ac:dyDescent="0.3">
      <c r="A3507" s="307">
        <v>3504</v>
      </c>
      <c r="B3507" s="308" t="s">
        <v>5271</v>
      </c>
      <c r="C3507" s="308" t="s">
        <v>1380</v>
      </c>
      <c r="D3507" s="308" t="s">
        <v>14834</v>
      </c>
      <c r="E3507" s="308" t="s">
        <v>14836</v>
      </c>
      <c r="F3507" s="309" t="s">
        <v>13570</v>
      </c>
      <c r="G3507" s="309" t="s">
        <v>13579</v>
      </c>
      <c r="H3507" s="309" t="s">
        <v>13580</v>
      </c>
      <c r="I3507" s="309" t="s">
        <v>5701</v>
      </c>
      <c r="J3507" s="309" t="s">
        <v>15063</v>
      </c>
      <c r="K3507" s="310">
        <v>2.1794799999999999</v>
      </c>
      <c r="L3507" s="310">
        <v>2.1794799999999999</v>
      </c>
      <c r="M3507" s="310">
        <v>1.9070449999999999</v>
      </c>
      <c r="N3507" s="310"/>
      <c r="O3507" s="310">
        <f t="shared" si="54"/>
        <v>12.5</v>
      </c>
      <c r="P3507" s="310">
        <v>12.5</v>
      </c>
      <c r="Q3507" s="309" t="s">
        <v>15063</v>
      </c>
      <c r="R3507" s="311"/>
    </row>
    <row r="3508" spans="1:18" s="312" customFormat="1" x14ac:dyDescent="0.3">
      <c r="A3508" s="307">
        <v>3505</v>
      </c>
      <c r="B3508" s="308" t="s">
        <v>5271</v>
      </c>
      <c r="C3508" s="308" t="s">
        <v>1380</v>
      </c>
      <c r="D3508" s="308" t="s">
        <v>14834</v>
      </c>
      <c r="E3508" s="308" t="s">
        <v>14836</v>
      </c>
      <c r="F3508" s="309" t="s">
        <v>13570</v>
      </c>
      <c r="G3508" s="309" t="s">
        <v>13581</v>
      </c>
      <c r="H3508" s="309" t="s">
        <v>13582</v>
      </c>
      <c r="I3508" s="309" t="s">
        <v>5701</v>
      </c>
      <c r="J3508" s="309" t="s">
        <v>15063</v>
      </c>
      <c r="K3508" s="310">
        <v>2.1973599999999998</v>
      </c>
      <c r="L3508" s="310">
        <v>2.1973599999999998</v>
      </c>
      <c r="M3508" s="310">
        <v>1.8800612159999999</v>
      </c>
      <c r="N3508" s="310"/>
      <c r="O3508" s="310">
        <f t="shared" si="54"/>
        <v>14.439999999999998</v>
      </c>
      <c r="P3508" s="310">
        <v>14.439999999999998</v>
      </c>
      <c r="Q3508" s="309" t="s">
        <v>15063</v>
      </c>
      <c r="R3508" s="311"/>
    </row>
    <row r="3509" spans="1:18" s="312" customFormat="1" x14ac:dyDescent="0.3">
      <c r="A3509" s="307">
        <v>3506</v>
      </c>
      <c r="B3509" s="308" t="s">
        <v>5271</v>
      </c>
      <c r="C3509" s="308" t="s">
        <v>1380</v>
      </c>
      <c r="D3509" s="308" t="s">
        <v>14834</v>
      </c>
      <c r="E3509" s="308" t="s">
        <v>14836</v>
      </c>
      <c r="F3509" s="309" t="s">
        <v>13570</v>
      </c>
      <c r="G3509" s="309" t="s">
        <v>13583</v>
      </c>
      <c r="H3509" s="309" t="s">
        <v>13584</v>
      </c>
      <c r="I3509" s="309" t="s">
        <v>5701</v>
      </c>
      <c r="J3509" s="309" t="s">
        <v>15063</v>
      </c>
      <c r="K3509" s="310">
        <v>1.06836</v>
      </c>
      <c r="L3509" s="310">
        <v>1.06836</v>
      </c>
      <c r="M3509" s="310">
        <v>0.96188850000000004</v>
      </c>
      <c r="N3509" s="310"/>
      <c r="O3509" s="310">
        <f t="shared" si="54"/>
        <v>9.9658822868695882</v>
      </c>
      <c r="P3509" s="310">
        <v>9.9658822868695864</v>
      </c>
      <c r="Q3509" s="309" t="s">
        <v>15063</v>
      </c>
      <c r="R3509" s="311"/>
    </row>
    <row r="3510" spans="1:18" s="312" customFormat="1" x14ac:dyDescent="0.3">
      <c r="A3510" s="307">
        <v>3507</v>
      </c>
      <c r="B3510" s="308" t="s">
        <v>5271</v>
      </c>
      <c r="C3510" s="308" t="s">
        <v>1380</v>
      </c>
      <c r="D3510" s="308" t="s">
        <v>14834</v>
      </c>
      <c r="E3510" s="308" t="s">
        <v>14836</v>
      </c>
      <c r="F3510" s="309" t="s">
        <v>13570</v>
      </c>
      <c r="G3510" s="309" t="s">
        <v>13585</v>
      </c>
      <c r="H3510" s="309" t="s">
        <v>13586</v>
      </c>
      <c r="I3510" s="309" t="s">
        <v>5701</v>
      </c>
      <c r="J3510" s="309" t="s">
        <v>15063</v>
      </c>
      <c r="K3510" s="310">
        <v>0.77967999999999993</v>
      </c>
      <c r="L3510" s="310">
        <v>0.77967999999999993</v>
      </c>
      <c r="M3510" s="310">
        <v>0.70317099999999999</v>
      </c>
      <c r="N3510" s="310"/>
      <c r="O3510" s="310">
        <f t="shared" si="54"/>
        <v>9.8128719474656201</v>
      </c>
      <c r="P3510" s="310">
        <v>9.812871947465629</v>
      </c>
      <c r="Q3510" s="309" t="s">
        <v>15063</v>
      </c>
      <c r="R3510" s="311"/>
    </row>
    <row r="3511" spans="1:18" s="312" customFormat="1" x14ac:dyDescent="0.3">
      <c r="A3511" s="307">
        <v>3508</v>
      </c>
      <c r="B3511" s="308" t="s">
        <v>5271</v>
      </c>
      <c r="C3511" s="308" t="s">
        <v>1380</v>
      </c>
      <c r="D3511" s="308" t="s">
        <v>14834</v>
      </c>
      <c r="E3511" s="308" t="s">
        <v>14836</v>
      </c>
      <c r="F3511" s="309" t="s">
        <v>13570</v>
      </c>
      <c r="G3511" s="309" t="s">
        <v>13587</v>
      </c>
      <c r="H3511" s="309" t="s">
        <v>13588</v>
      </c>
      <c r="I3511" s="309" t="s">
        <v>5701</v>
      </c>
      <c r="J3511" s="309" t="s">
        <v>15063</v>
      </c>
      <c r="K3511" s="310">
        <v>0.92732000000000003</v>
      </c>
      <c r="L3511" s="310">
        <v>0.92732000000000003</v>
      </c>
      <c r="M3511" s="310">
        <v>0.83419449999999995</v>
      </c>
      <c r="N3511" s="310"/>
      <c r="O3511" s="310">
        <f t="shared" si="54"/>
        <v>10.042434111202182</v>
      </c>
      <c r="P3511" s="310">
        <v>10.04243411120218</v>
      </c>
      <c r="Q3511" s="309" t="s">
        <v>15063</v>
      </c>
      <c r="R3511" s="311"/>
    </row>
    <row r="3512" spans="1:18" s="312" customFormat="1" x14ac:dyDescent="0.3">
      <c r="A3512" s="307">
        <v>3509</v>
      </c>
      <c r="B3512" s="308" t="s">
        <v>5271</v>
      </c>
      <c r="C3512" s="308" t="s">
        <v>1380</v>
      </c>
      <c r="D3512" s="308" t="s">
        <v>14834</v>
      </c>
      <c r="E3512" s="308" t="s">
        <v>14836</v>
      </c>
      <c r="F3512" s="309" t="s">
        <v>13570</v>
      </c>
      <c r="G3512" s="309" t="s">
        <v>13589</v>
      </c>
      <c r="H3512" s="309" t="s">
        <v>13590</v>
      </c>
      <c r="I3512" s="309" t="s">
        <v>5701</v>
      </c>
      <c r="J3512" s="309" t="s">
        <v>15063</v>
      </c>
      <c r="K3512" s="310">
        <v>0.52615999999999996</v>
      </c>
      <c r="L3512" s="310">
        <v>0.52615999999999996</v>
      </c>
      <c r="M3512" s="310">
        <v>0.47259950000000001</v>
      </c>
      <c r="N3512" s="310"/>
      <c r="O3512" s="310">
        <f t="shared" si="54"/>
        <v>10.179508134407778</v>
      </c>
      <c r="P3512" s="310">
        <v>10.179508134407788</v>
      </c>
      <c r="Q3512" s="309" t="s">
        <v>15063</v>
      </c>
      <c r="R3512" s="311"/>
    </row>
    <row r="3513" spans="1:18" s="312" customFormat="1" x14ac:dyDescent="0.3">
      <c r="A3513" s="307">
        <v>3510</v>
      </c>
      <c r="B3513" s="308" t="s">
        <v>5271</v>
      </c>
      <c r="C3513" s="308" t="s">
        <v>1380</v>
      </c>
      <c r="D3513" s="308" t="s">
        <v>14834</v>
      </c>
      <c r="E3513" s="308" t="s">
        <v>14836</v>
      </c>
      <c r="F3513" s="309" t="s">
        <v>13570</v>
      </c>
      <c r="G3513" s="309" t="s">
        <v>13591</v>
      </c>
      <c r="H3513" s="309" t="s">
        <v>13592</v>
      </c>
      <c r="I3513" s="309" t="s">
        <v>5701</v>
      </c>
      <c r="J3513" s="309" t="s">
        <v>15063</v>
      </c>
      <c r="K3513" s="310">
        <v>0.7664200000000001</v>
      </c>
      <c r="L3513" s="310">
        <v>0.7664200000000001</v>
      </c>
      <c r="M3513" s="310">
        <v>0.68785950000000007</v>
      </c>
      <c r="N3513" s="310"/>
      <c r="O3513" s="310">
        <f t="shared" si="54"/>
        <v>10.250319668067121</v>
      </c>
      <c r="P3513" s="310">
        <v>10.25031966806711</v>
      </c>
      <c r="Q3513" s="309" t="s">
        <v>15063</v>
      </c>
      <c r="R3513" s="311"/>
    </row>
    <row r="3514" spans="1:18" s="312" customFormat="1" x14ac:dyDescent="0.3">
      <c r="A3514" s="307">
        <v>3511</v>
      </c>
      <c r="B3514" s="308" t="s">
        <v>5271</v>
      </c>
      <c r="C3514" s="308" t="s">
        <v>1380</v>
      </c>
      <c r="D3514" s="308" t="s">
        <v>14834</v>
      </c>
      <c r="E3514" s="308" t="s">
        <v>14836</v>
      </c>
      <c r="F3514" s="309" t="s">
        <v>13570</v>
      </c>
      <c r="G3514" s="309" t="s">
        <v>13593</v>
      </c>
      <c r="H3514" s="309" t="s">
        <v>13594</v>
      </c>
      <c r="I3514" s="309" t="s">
        <v>5701</v>
      </c>
      <c r="J3514" s="309" t="s">
        <v>15063</v>
      </c>
      <c r="K3514" s="310">
        <v>0.52356000000000003</v>
      </c>
      <c r="L3514" s="310">
        <v>0.52356000000000003</v>
      </c>
      <c r="M3514" s="310">
        <v>0.47055000000000002</v>
      </c>
      <c r="N3514" s="310"/>
      <c r="O3514" s="310">
        <f t="shared" si="54"/>
        <v>10.12491404996562</v>
      </c>
      <c r="P3514" s="310">
        <v>10.124914049965605</v>
      </c>
      <c r="Q3514" s="309" t="s">
        <v>15063</v>
      </c>
      <c r="R3514" s="311"/>
    </row>
    <row r="3515" spans="1:18" s="312" customFormat="1" x14ac:dyDescent="0.3">
      <c r="A3515" s="307">
        <v>3512</v>
      </c>
      <c r="B3515" s="308" t="s">
        <v>5271</v>
      </c>
      <c r="C3515" s="308" t="s">
        <v>1380</v>
      </c>
      <c r="D3515" s="308" t="s">
        <v>14834</v>
      </c>
      <c r="E3515" s="308" t="s">
        <v>14836</v>
      </c>
      <c r="F3515" s="309" t="s">
        <v>13570</v>
      </c>
      <c r="G3515" s="309" t="s">
        <v>13595</v>
      </c>
      <c r="H3515" s="309" t="s">
        <v>13596</v>
      </c>
      <c r="I3515" s="309" t="s">
        <v>2432</v>
      </c>
      <c r="J3515" s="309" t="s">
        <v>15063</v>
      </c>
      <c r="K3515" s="310">
        <v>0.81753999999999993</v>
      </c>
      <c r="L3515" s="310">
        <v>0.81753999999999993</v>
      </c>
      <c r="M3515" s="310">
        <v>0.70978822799999997</v>
      </c>
      <c r="N3515" s="310"/>
      <c r="O3515" s="310">
        <f t="shared" si="54"/>
        <v>13.179999999999998</v>
      </c>
      <c r="P3515" s="310">
        <v>13.180000000000003</v>
      </c>
      <c r="Q3515" s="309" t="s">
        <v>15063</v>
      </c>
      <c r="R3515" s="311"/>
    </row>
    <row r="3516" spans="1:18" s="312" customFormat="1" x14ac:dyDescent="0.3">
      <c r="A3516" s="307">
        <v>3513</v>
      </c>
      <c r="B3516" s="308" t="s">
        <v>5271</v>
      </c>
      <c r="C3516" s="308" t="s">
        <v>1380</v>
      </c>
      <c r="D3516" s="308" t="s">
        <v>14834</v>
      </c>
      <c r="E3516" s="308" t="s">
        <v>14836</v>
      </c>
      <c r="F3516" s="309" t="s">
        <v>13570</v>
      </c>
      <c r="G3516" s="309" t="s">
        <v>13597</v>
      </c>
      <c r="H3516" s="309" t="s">
        <v>13598</v>
      </c>
      <c r="I3516" s="309" t="s">
        <v>5706</v>
      </c>
      <c r="J3516" s="309" t="s">
        <v>15063</v>
      </c>
      <c r="K3516" s="310">
        <v>0.50256999999999996</v>
      </c>
      <c r="L3516" s="310">
        <v>0.50256999999999996</v>
      </c>
      <c r="M3516" s="310">
        <v>0.45025246299999999</v>
      </c>
      <c r="N3516" s="310"/>
      <c r="O3516" s="310">
        <f t="shared" si="54"/>
        <v>10.409999999999995</v>
      </c>
      <c r="P3516" s="310">
        <v>13.967954798669835</v>
      </c>
      <c r="Q3516" s="309" t="s">
        <v>15063</v>
      </c>
      <c r="R3516" s="311"/>
    </row>
    <row r="3517" spans="1:18" s="312" customFormat="1" x14ac:dyDescent="0.3">
      <c r="A3517" s="307">
        <v>3514</v>
      </c>
      <c r="B3517" s="308" t="s">
        <v>5271</v>
      </c>
      <c r="C3517" s="308" t="s">
        <v>1380</v>
      </c>
      <c r="D3517" s="308" t="s">
        <v>14834</v>
      </c>
      <c r="E3517" s="308" t="s">
        <v>14836</v>
      </c>
      <c r="F3517" s="309" t="s">
        <v>13570</v>
      </c>
      <c r="G3517" s="309" t="s">
        <v>13599</v>
      </c>
      <c r="H3517" s="309" t="s">
        <v>13600</v>
      </c>
      <c r="I3517" s="309" t="s">
        <v>7747</v>
      </c>
      <c r="J3517" s="309" t="s">
        <v>15063</v>
      </c>
      <c r="K3517" s="310">
        <v>0.2374</v>
      </c>
      <c r="L3517" s="310">
        <v>0.2374</v>
      </c>
      <c r="M3517" s="310">
        <v>0.21088241999999999</v>
      </c>
      <c r="N3517" s="310"/>
      <c r="O3517" s="310">
        <f t="shared" si="54"/>
        <v>11.170000000000005</v>
      </c>
      <c r="P3517" s="310">
        <v>11.170000000000002</v>
      </c>
      <c r="Q3517" s="309" t="s">
        <v>15063</v>
      </c>
      <c r="R3517" s="311"/>
    </row>
    <row r="3518" spans="1:18" s="312" customFormat="1" x14ac:dyDescent="0.3">
      <c r="A3518" s="307">
        <v>3515</v>
      </c>
      <c r="B3518" s="308" t="s">
        <v>5271</v>
      </c>
      <c r="C3518" s="308" t="s">
        <v>1380</v>
      </c>
      <c r="D3518" s="308" t="s">
        <v>14834</v>
      </c>
      <c r="E3518" s="308" t="s">
        <v>14836</v>
      </c>
      <c r="F3518" s="309" t="s">
        <v>13570</v>
      </c>
      <c r="G3518" s="309" t="s">
        <v>13601</v>
      </c>
      <c r="H3518" s="309" t="s">
        <v>13602</v>
      </c>
      <c r="I3518" s="309" t="s">
        <v>5706</v>
      </c>
      <c r="J3518" s="309" t="s">
        <v>15063</v>
      </c>
      <c r="K3518" s="310">
        <v>5.7610000000000001E-2</v>
      </c>
      <c r="L3518" s="310">
        <v>5.7610000000000001E-2</v>
      </c>
      <c r="M3518" s="310">
        <v>4.9573405000000001E-2</v>
      </c>
      <c r="N3518" s="310"/>
      <c r="O3518" s="310">
        <f t="shared" si="54"/>
        <v>13.950000000000001</v>
      </c>
      <c r="P3518" s="310">
        <v>13.949999999999985</v>
      </c>
      <c r="Q3518" s="309" t="s">
        <v>15063</v>
      </c>
      <c r="R3518" s="311"/>
    </row>
    <row r="3519" spans="1:18" s="312" customFormat="1" x14ac:dyDescent="0.3">
      <c r="A3519" s="307">
        <v>3516</v>
      </c>
      <c r="B3519" s="308" t="s">
        <v>5271</v>
      </c>
      <c r="C3519" s="308" t="s">
        <v>1380</v>
      </c>
      <c r="D3519" s="308" t="s">
        <v>14834</v>
      </c>
      <c r="E3519" s="308" t="s">
        <v>14836</v>
      </c>
      <c r="F3519" s="309" t="s">
        <v>13570</v>
      </c>
      <c r="G3519" s="309" t="s">
        <v>13603</v>
      </c>
      <c r="H3519" s="309" t="s">
        <v>13604</v>
      </c>
      <c r="I3519" s="309" t="s">
        <v>5706</v>
      </c>
      <c r="J3519" s="309" t="s">
        <v>15063</v>
      </c>
      <c r="K3519" s="310">
        <v>0.39269999999999999</v>
      </c>
      <c r="L3519" s="310">
        <v>0.39269999999999999</v>
      </c>
      <c r="M3519" s="310">
        <v>0.34055783000000001</v>
      </c>
      <c r="N3519" s="310"/>
      <c r="O3519" s="310">
        <f t="shared" si="54"/>
        <v>13.277863509039978</v>
      </c>
      <c r="P3519" s="310">
        <v>24.755887959302004</v>
      </c>
      <c r="Q3519" s="309" t="s">
        <v>15063</v>
      </c>
      <c r="R3519" s="311"/>
    </row>
    <row r="3520" spans="1:18" s="312" customFormat="1" x14ac:dyDescent="0.3">
      <c r="A3520" s="307">
        <v>3517</v>
      </c>
      <c r="B3520" s="308" t="s">
        <v>5271</v>
      </c>
      <c r="C3520" s="308" t="s">
        <v>1380</v>
      </c>
      <c r="D3520" s="308" t="s">
        <v>14834</v>
      </c>
      <c r="E3520" s="308" t="s">
        <v>14836</v>
      </c>
      <c r="F3520" s="309" t="s">
        <v>13605</v>
      </c>
      <c r="G3520" s="309" t="s">
        <v>13606</v>
      </c>
      <c r="H3520" s="309" t="s">
        <v>13607</v>
      </c>
      <c r="I3520" s="309" t="s">
        <v>5701</v>
      </c>
      <c r="J3520" s="309" t="s">
        <v>15063</v>
      </c>
      <c r="K3520" s="310">
        <v>0.53357999999999994</v>
      </c>
      <c r="L3520" s="310">
        <v>0.53357999999999994</v>
      </c>
      <c r="M3520" s="310">
        <v>0.46554855000000001</v>
      </c>
      <c r="N3520" s="310"/>
      <c r="O3520" s="310">
        <f t="shared" si="54"/>
        <v>12.749999999999989</v>
      </c>
      <c r="P3520" s="310">
        <v>12.819246978509014</v>
      </c>
      <c r="Q3520" s="309" t="s">
        <v>15063</v>
      </c>
      <c r="R3520" s="311"/>
    </row>
    <row r="3521" spans="1:18" s="312" customFormat="1" x14ac:dyDescent="0.3">
      <c r="A3521" s="307">
        <v>3518</v>
      </c>
      <c r="B3521" s="308" t="s">
        <v>5271</v>
      </c>
      <c r="C3521" s="308" t="s">
        <v>1380</v>
      </c>
      <c r="D3521" s="308" t="s">
        <v>14834</v>
      </c>
      <c r="E3521" s="308" t="s">
        <v>14836</v>
      </c>
      <c r="F3521" s="309" t="s">
        <v>13605</v>
      </c>
      <c r="G3521" s="309" t="s">
        <v>13608</v>
      </c>
      <c r="H3521" s="309" t="s">
        <v>13609</v>
      </c>
      <c r="I3521" s="309" t="s">
        <v>5701</v>
      </c>
      <c r="J3521" s="309" t="s">
        <v>15063</v>
      </c>
      <c r="K3521" s="310">
        <v>0.73814000000000002</v>
      </c>
      <c r="L3521" s="310">
        <v>0.73814000000000002</v>
      </c>
      <c r="M3521" s="310">
        <v>0.64535580199999998</v>
      </c>
      <c r="N3521" s="310"/>
      <c r="O3521" s="310">
        <f t="shared" si="54"/>
        <v>12.570000000000006</v>
      </c>
      <c r="P3521" s="310">
        <v>12.570000000000004</v>
      </c>
      <c r="Q3521" s="309" t="s">
        <v>15063</v>
      </c>
      <c r="R3521" s="311"/>
    </row>
    <row r="3522" spans="1:18" s="312" customFormat="1" x14ac:dyDescent="0.3">
      <c r="A3522" s="307">
        <v>3519</v>
      </c>
      <c r="B3522" s="308" t="s">
        <v>5271</v>
      </c>
      <c r="C3522" s="308" t="s">
        <v>1380</v>
      </c>
      <c r="D3522" s="308" t="s">
        <v>14834</v>
      </c>
      <c r="E3522" s="308" t="s">
        <v>14836</v>
      </c>
      <c r="F3522" s="309" t="s">
        <v>13605</v>
      </c>
      <c r="G3522" s="309" t="s">
        <v>13610</v>
      </c>
      <c r="H3522" s="309" t="s">
        <v>13611</v>
      </c>
      <c r="I3522" s="309" t="s">
        <v>5701</v>
      </c>
      <c r="J3522" s="309" t="s">
        <v>15063</v>
      </c>
      <c r="K3522" s="310">
        <v>0.59196000000000004</v>
      </c>
      <c r="L3522" s="310">
        <v>0.59196000000000004</v>
      </c>
      <c r="M3522" s="310">
        <v>0.53218500000000002</v>
      </c>
      <c r="N3522" s="310"/>
      <c r="O3522" s="310">
        <f t="shared" si="54"/>
        <v>10.097810662882631</v>
      </c>
      <c r="P3522" s="310">
        <v>10.097810662882633</v>
      </c>
      <c r="Q3522" s="309" t="s">
        <v>15063</v>
      </c>
      <c r="R3522" s="311"/>
    </row>
    <row r="3523" spans="1:18" s="312" customFormat="1" x14ac:dyDescent="0.3">
      <c r="A3523" s="307">
        <v>3520</v>
      </c>
      <c r="B3523" s="308" t="s">
        <v>5271</v>
      </c>
      <c r="C3523" s="308" t="s">
        <v>1380</v>
      </c>
      <c r="D3523" s="308" t="s">
        <v>14834</v>
      </c>
      <c r="E3523" s="308" t="s">
        <v>14836</v>
      </c>
      <c r="F3523" s="309" t="s">
        <v>13605</v>
      </c>
      <c r="G3523" s="309" t="s">
        <v>13612</v>
      </c>
      <c r="H3523" s="309" t="s">
        <v>11305</v>
      </c>
      <c r="I3523" s="309" t="s">
        <v>5701</v>
      </c>
      <c r="J3523" s="309" t="s">
        <v>15063</v>
      </c>
      <c r="K3523" s="310">
        <v>0.19631999999999999</v>
      </c>
      <c r="L3523" s="310">
        <v>0.19631999999999999</v>
      </c>
      <c r="M3523" s="310">
        <v>0.17164257599999999</v>
      </c>
      <c r="N3523" s="310"/>
      <c r="O3523" s="310">
        <f t="shared" si="54"/>
        <v>12.570000000000004</v>
      </c>
      <c r="P3523" s="310">
        <v>12.570000000000004</v>
      </c>
      <c r="Q3523" s="309" t="s">
        <v>15063</v>
      </c>
      <c r="R3523" s="311"/>
    </row>
    <row r="3524" spans="1:18" s="312" customFormat="1" x14ac:dyDescent="0.3">
      <c r="A3524" s="307">
        <v>3521</v>
      </c>
      <c r="B3524" s="308" t="s">
        <v>5271</v>
      </c>
      <c r="C3524" s="308" t="s">
        <v>1380</v>
      </c>
      <c r="D3524" s="308" t="s">
        <v>14834</v>
      </c>
      <c r="E3524" s="308" t="s">
        <v>14836</v>
      </c>
      <c r="F3524" s="309" t="s">
        <v>13605</v>
      </c>
      <c r="G3524" s="309" t="s">
        <v>13613</v>
      </c>
      <c r="H3524" s="309" t="s">
        <v>13614</v>
      </c>
      <c r="I3524" s="309" t="s">
        <v>5701</v>
      </c>
      <c r="J3524" s="309" t="s">
        <v>15063</v>
      </c>
      <c r="K3524" s="310">
        <v>0.87697999999999998</v>
      </c>
      <c r="L3524" s="310">
        <v>0.87697999999999998</v>
      </c>
      <c r="M3524" s="310">
        <v>0.75157185999999998</v>
      </c>
      <c r="N3524" s="310"/>
      <c r="O3524" s="310">
        <f t="shared" ref="O3524:O3587" si="55">(L3524-M3524)/L3524*100</f>
        <v>14.3</v>
      </c>
      <c r="P3524" s="310">
        <v>14.3</v>
      </c>
      <c r="Q3524" s="309" t="s">
        <v>15063</v>
      </c>
      <c r="R3524" s="311"/>
    </row>
    <row r="3525" spans="1:18" s="312" customFormat="1" x14ac:dyDescent="0.3">
      <c r="A3525" s="307">
        <v>3522</v>
      </c>
      <c r="B3525" s="308" t="s">
        <v>5271</v>
      </c>
      <c r="C3525" s="308" t="s">
        <v>1380</v>
      </c>
      <c r="D3525" s="308" t="s">
        <v>14834</v>
      </c>
      <c r="E3525" s="308" t="s">
        <v>14836</v>
      </c>
      <c r="F3525" s="309" t="s">
        <v>13605</v>
      </c>
      <c r="G3525" s="309" t="s">
        <v>13615</v>
      </c>
      <c r="H3525" s="309" t="s">
        <v>13616</v>
      </c>
      <c r="I3525" s="309" t="s">
        <v>5706</v>
      </c>
      <c r="J3525" s="309" t="s">
        <v>15063</v>
      </c>
      <c r="K3525" s="310">
        <v>0.18330000000000002</v>
      </c>
      <c r="L3525" s="310">
        <v>0.18330000000000002</v>
      </c>
      <c r="M3525" s="310">
        <v>0.165851</v>
      </c>
      <c r="N3525" s="310"/>
      <c r="O3525" s="310">
        <f t="shared" si="55"/>
        <v>9.5193671576650409</v>
      </c>
      <c r="P3525" s="310">
        <v>47.088659515486917</v>
      </c>
      <c r="Q3525" s="309" t="s">
        <v>15063</v>
      </c>
      <c r="R3525" s="311"/>
    </row>
    <row r="3526" spans="1:18" s="312" customFormat="1" x14ac:dyDescent="0.3">
      <c r="A3526" s="307">
        <v>3523</v>
      </c>
      <c r="B3526" s="308" t="s">
        <v>5271</v>
      </c>
      <c r="C3526" s="308" t="s">
        <v>1380</v>
      </c>
      <c r="D3526" s="308" t="s">
        <v>14834</v>
      </c>
      <c r="E3526" s="308" t="s">
        <v>14836</v>
      </c>
      <c r="F3526" s="309" t="s">
        <v>13605</v>
      </c>
      <c r="G3526" s="309" t="s">
        <v>13617</v>
      </c>
      <c r="H3526" s="309" t="s">
        <v>13618</v>
      </c>
      <c r="I3526" s="309" t="s">
        <v>5706</v>
      </c>
      <c r="J3526" s="309" t="s">
        <v>15063</v>
      </c>
      <c r="K3526" s="310">
        <v>0.29730000000000001</v>
      </c>
      <c r="L3526" s="310">
        <v>0.29730000000000001</v>
      </c>
      <c r="M3526" s="310">
        <v>0.26698379999999999</v>
      </c>
      <c r="N3526" s="310"/>
      <c r="O3526" s="310">
        <f t="shared" si="55"/>
        <v>10.197174571140268</v>
      </c>
      <c r="P3526" s="310">
        <v>21.387544452310181</v>
      </c>
      <c r="Q3526" s="309" t="s">
        <v>15063</v>
      </c>
      <c r="R3526" s="311"/>
    </row>
    <row r="3527" spans="1:18" s="312" customFormat="1" x14ac:dyDescent="0.3">
      <c r="A3527" s="307">
        <v>3524</v>
      </c>
      <c r="B3527" s="308" t="s">
        <v>5271</v>
      </c>
      <c r="C3527" s="308" t="s">
        <v>1380</v>
      </c>
      <c r="D3527" s="308" t="s">
        <v>14834</v>
      </c>
      <c r="E3527" s="308" t="s">
        <v>14836</v>
      </c>
      <c r="F3527" s="309" t="s">
        <v>13605</v>
      </c>
      <c r="G3527" s="309" t="s">
        <v>13619</v>
      </c>
      <c r="H3527" s="309" t="s">
        <v>13620</v>
      </c>
      <c r="I3527" s="309" t="s">
        <v>5706</v>
      </c>
      <c r="J3527" s="309" t="s">
        <v>15063</v>
      </c>
      <c r="K3527" s="310">
        <v>0.1583</v>
      </c>
      <c r="L3527" s="310">
        <v>0.1583</v>
      </c>
      <c r="M3527" s="310">
        <v>0.13648626</v>
      </c>
      <c r="N3527" s="310"/>
      <c r="O3527" s="310">
        <f t="shared" si="55"/>
        <v>13.779999999999998</v>
      </c>
      <c r="P3527" s="310">
        <v>28.212656326896212</v>
      </c>
      <c r="Q3527" s="309" t="s">
        <v>15063</v>
      </c>
      <c r="R3527" s="311"/>
    </row>
    <row r="3528" spans="1:18" s="312" customFormat="1" x14ac:dyDescent="0.3">
      <c r="A3528" s="307">
        <v>3525</v>
      </c>
      <c r="B3528" s="308" t="s">
        <v>5271</v>
      </c>
      <c r="C3528" s="308" t="s">
        <v>1380</v>
      </c>
      <c r="D3528" s="308" t="s">
        <v>14834</v>
      </c>
      <c r="E3528" s="308" t="s">
        <v>14837</v>
      </c>
      <c r="F3528" s="309" t="s">
        <v>13621</v>
      </c>
      <c r="G3528" s="309" t="s">
        <v>13622</v>
      </c>
      <c r="H3528" s="309" t="s">
        <v>13623</v>
      </c>
      <c r="I3528" s="309" t="s">
        <v>5701</v>
      </c>
      <c r="J3528" s="309" t="s">
        <v>15063</v>
      </c>
      <c r="K3528" s="310">
        <v>0.29543999999999998</v>
      </c>
      <c r="L3528" s="310">
        <v>0.29543999999999998</v>
      </c>
      <c r="M3528" s="310">
        <v>0.26397500000000002</v>
      </c>
      <c r="N3528" s="310"/>
      <c r="O3528" s="310">
        <f t="shared" si="55"/>
        <v>10.650216626049271</v>
      </c>
      <c r="P3528" s="310">
        <v>10.65021662604928</v>
      </c>
      <c r="Q3528" s="309" t="s">
        <v>15063</v>
      </c>
      <c r="R3528" s="311"/>
    </row>
    <row r="3529" spans="1:18" s="312" customFormat="1" x14ac:dyDescent="0.3">
      <c r="A3529" s="307">
        <v>3526</v>
      </c>
      <c r="B3529" s="308" t="s">
        <v>5271</v>
      </c>
      <c r="C3529" s="308" t="s">
        <v>1380</v>
      </c>
      <c r="D3529" s="308" t="s">
        <v>14834</v>
      </c>
      <c r="E3529" s="308" t="s">
        <v>14837</v>
      </c>
      <c r="F3529" s="309" t="s">
        <v>13621</v>
      </c>
      <c r="G3529" s="309" t="s">
        <v>13624</v>
      </c>
      <c r="H3529" s="309" t="s">
        <v>13625</v>
      </c>
      <c r="I3529" s="309" t="s">
        <v>5701</v>
      </c>
      <c r="J3529" s="309" t="s">
        <v>15063</v>
      </c>
      <c r="K3529" s="310">
        <v>0.79675999999999991</v>
      </c>
      <c r="L3529" s="310">
        <v>0.79675999999999991</v>
      </c>
      <c r="M3529" s="310">
        <v>0.71033849999999998</v>
      </c>
      <c r="N3529" s="310"/>
      <c r="O3529" s="310">
        <f t="shared" si="55"/>
        <v>10.846616295998787</v>
      </c>
      <c r="P3529" s="310">
        <v>10.846616295998789</v>
      </c>
      <c r="Q3529" s="309" t="s">
        <v>15063</v>
      </c>
      <c r="R3529" s="311"/>
    </row>
    <row r="3530" spans="1:18" s="312" customFormat="1" x14ac:dyDescent="0.3">
      <c r="A3530" s="307">
        <v>3527</v>
      </c>
      <c r="B3530" s="308" t="s">
        <v>5271</v>
      </c>
      <c r="C3530" s="308" t="s">
        <v>1380</v>
      </c>
      <c r="D3530" s="308" t="s">
        <v>14834</v>
      </c>
      <c r="E3530" s="308" t="s">
        <v>14837</v>
      </c>
      <c r="F3530" s="309" t="s">
        <v>13621</v>
      </c>
      <c r="G3530" s="309" t="s">
        <v>13626</v>
      </c>
      <c r="H3530" s="309" t="s">
        <v>13627</v>
      </c>
      <c r="I3530" s="309" t="s">
        <v>5706</v>
      </c>
      <c r="J3530" s="309" t="s">
        <v>15063</v>
      </c>
      <c r="K3530" s="310">
        <v>0.88553999999999999</v>
      </c>
      <c r="L3530" s="310">
        <v>0.88553999999999999</v>
      </c>
      <c r="M3530" s="310">
        <v>0.76941400000000004</v>
      </c>
      <c r="N3530" s="310"/>
      <c r="O3530" s="310">
        <f t="shared" si="55"/>
        <v>13.113580414210531</v>
      </c>
      <c r="P3530" s="310">
        <v>30.459939620221419</v>
      </c>
      <c r="Q3530" s="309" t="s">
        <v>15063</v>
      </c>
      <c r="R3530" s="311"/>
    </row>
    <row r="3531" spans="1:18" s="312" customFormat="1" x14ac:dyDescent="0.3">
      <c r="A3531" s="307">
        <v>3528</v>
      </c>
      <c r="B3531" s="308" t="s">
        <v>5271</v>
      </c>
      <c r="C3531" s="308" t="s">
        <v>1380</v>
      </c>
      <c r="D3531" s="308" t="s">
        <v>14834</v>
      </c>
      <c r="E3531" s="308" t="s">
        <v>14837</v>
      </c>
      <c r="F3531" s="309" t="s">
        <v>13621</v>
      </c>
      <c r="G3531" s="309" t="s">
        <v>13628</v>
      </c>
      <c r="H3531" s="309" t="s">
        <v>13629</v>
      </c>
      <c r="I3531" s="309" t="s">
        <v>5701</v>
      </c>
      <c r="J3531" s="309" t="s">
        <v>15063</v>
      </c>
      <c r="K3531" s="310">
        <v>0.72172000000000003</v>
      </c>
      <c r="L3531" s="310">
        <v>0.72172000000000003</v>
      </c>
      <c r="M3531" s="310">
        <v>0.64840600000000004</v>
      </c>
      <c r="N3531" s="310"/>
      <c r="O3531" s="310">
        <f t="shared" si="55"/>
        <v>10.158233109793271</v>
      </c>
      <c r="P3531" s="310">
        <v>10.158233109793269</v>
      </c>
      <c r="Q3531" s="309" t="s">
        <v>15063</v>
      </c>
      <c r="R3531" s="311"/>
    </row>
    <row r="3532" spans="1:18" s="312" customFormat="1" x14ac:dyDescent="0.3">
      <c r="A3532" s="307">
        <v>3529</v>
      </c>
      <c r="B3532" s="308" t="s">
        <v>5271</v>
      </c>
      <c r="C3532" s="308" t="s">
        <v>1380</v>
      </c>
      <c r="D3532" s="308" t="s">
        <v>14834</v>
      </c>
      <c r="E3532" s="308" t="s">
        <v>14837</v>
      </c>
      <c r="F3532" s="309" t="s">
        <v>13621</v>
      </c>
      <c r="G3532" s="309" t="s">
        <v>13630</v>
      </c>
      <c r="H3532" s="309" t="s">
        <v>13631</v>
      </c>
      <c r="I3532" s="309" t="s">
        <v>5701</v>
      </c>
      <c r="J3532" s="309" t="s">
        <v>15063</v>
      </c>
      <c r="K3532" s="310">
        <v>0.31712000000000001</v>
      </c>
      <c r="L3532" s="310">
        <v>0.31712000000000001</v>
      </c>
      <c r="M3532" s="310">
        <v>0.28534199999999998</v>
      </c>
      <c r="N3532" s="310"/>
      <c r="O3532" s="310">
        <f t="shared" si="55"/>
        <v>10.020812310797183</v>
      </c>
      <c r="P3532" s="310">
        <v>10.02081231079719</v>
      </c>
      <c r="Q3532" s="309" t="s">
        <v>15063</v>
      </c>
      <c r="R3532" s="311"/>
    </row>
    <row r="3533" spans="1:18" s="312" customFormat="1" x14ac:dyDescent="0.3">
      <c r="A3533" s="307">
        <v>3530</v>
      </c>
      <c r="B3533" s="308" t="s">
        <v>5271</v>
      </c>
      <c r="C3533" s="308" t="s">
        <v>1380</v>
      </c>
      <c r="D3533" s="308" t="s">
        <v>14834</v>
      </c>
      <c r="E3533" s="308" t="s">
        <v>14837</v>
      </c>
      <c r="F3533" s="309" t="s">
        <v>13632</v>
      </c>
      <c r="G3533" s="309" t="s">
        <v>13633</v>
      </c>
      <c r="H3533" s="309" t="s">
        <v>13634</v>
      </c>
      <c r="I3533" s="309" t="s">
        <v>5701</v>
      </c>
      <c r="J3533" s="309" t="s">
        <v>15063</v>
      </c>
      <c r="K3533" s="310">
        <v>0.34364</v>
      </c>
      <c r="L3533" s="310">
        <v>0.34364</v>
      </c>
      <c r="M3533" s="310">
        <v>0.30876749999999997</v>
      </c>
      <c r="N3533" s="310"/>
      <c r="O3533" s="310">
        <f t="shared" si="55"/>
        <v>10.147974624607155</v>
      </c>
      <c r="P3533" s="310">
        <v>11.769024843372078</v>
      </c>
      <c r="Q3533" s="309" t="s">
        <v>15063</v>
      </c>
      <c r="R3533" s="311"/>
    </row>
    <row r="3534" spans="1:18" s="312" customFormat="1" x14ac:dyDescent="0.3">
      <c r="A3534" s="307">
        <v>3531</v>
      </c>
      <c r="B3534" s="308" t="s">
        <v>5271</v>
      </c>
      <c r="C3534" s="308" t="s">
        <v>1380</v>
      </c>
      <c r="D3534" s="308" t="s">
        <v>14834</v>
      </c>
      <c r="E3534" s="308" t="s">
        <v>14837</v>
      </c>
      <c r="F3534" s="309" t="s">
        <v>13632</v>
      </c>
      <c r="G3534" s="309" t="s">
        <v>13635</v>
      </c>
      <c r="H3534" s="309" t="s">
        <v>13636</v>
      </c>
      <c r="I3534" s="309" t="s">
        <v>5701</v>
      </c>
      <c r="J3534" s="309" t="s">
        <v>15063</v>
      </c>
      <c r="K3534" s="310">
        <v>0.47889999999999999</v>
      </c>
      <c r="L3534" s="310">
        <v>0.47889999999999999</v>
      </c>
      <c r="M3534" s="310">
        <v>0.43109699999999995</v>
      </c>
      <c r="N3534" s="310"/>
      <c r="O3534" s="310">
        <f t="shared" si="55"/>
        <v>9.9818333681353195</v>
      </c>
      <c r="P3534" s="310">
        <v>9.9818333681353071</v>
      </c>
      <c r="Q3534" s="309" t="s">
        <v>15063</v>
      </c>
      <c r="R3534" s="311"/>
    </row>
    <row r="3535" spans="1:18" s="312" customFormat="1" x14ac:dyDescent="0.3">
      <c r="A3535" s="307">
        <v>3532</v>
      </c>
      <c r="B3535" s="308" t="s">
        <v>5271</v>
      </c>
      <c r="C3535" s="308" t="s">
        <v>1380</v>
      </c>
      <c r="D3535" s="308" t="s">
        <v>14834</v>
      </c>
      <c r="E3535" s="308" t="s">
        <v>14837</v>
      </c>
      <c r="F3535" s="309" t="s">
        <v>13632</v>
      </c>
      <c r="G3535" s="309" t="s">
        <v>13637</v>
      </c>
      <c r="H3535" s="309" t="s">
        <v>13638</v>
      </c>
      <c r="I3535" s="309" t="s">
        <v>5706</v>
      </c>
      <c r="J3535" s="309" t="s">
        <v>15063</v>
      </c>
      <c r="K3535" s="310">
        <v>0.56579999999999997</v>
      </c>
      <c r="L3535" s="310">
        <v>0.56579999999999997</v>
      </c>
      <c r="M3535" s="310">
        <v>0.51212330000000006</v>
      </c>
      <c r="N3535" s="310"/>
      <c r="O3535" s="310">
        <f t="shared" si="55"/>
        <v>9.486868151290194</v>
      </c>
      <c r="P3535" s="310">
        <v>9.4868681512901958</v>
      </c>
      <c r="Q3535" s="309" t="s">
        <v>15063</v>
      </c>
      <c r="R3535" s="311"/>
    </row>
    <row r="3536" spans="1:18" s="312" customFormat="1" x14ac:dyDescent="0.3">
      <c r="A3536" s="307">
        <v>3533</v>
      </c>
      <c r="B3536" s="308" t="s">
        <v>5271</v>
      </c>
      <c r="C3536" s="308" t="s">
        <v>1380</v>
      </c>
      <c r="D3536" s="308" t="s">
        <v>14834</v>
      </c>
      <c r="E3536" s="308" t="s">
        <v>14837</v>
      </c>
      <c r="F3536" s="309" t="s">
        <v>13632</v>
      </c>
      <c r="G3536" s="309" t="s">
        <v>13639</v>
      </c>
      <c r="H3536" s="309" t="s">
        <v>13640</v>
      </c>
      <c r="I3536" s="309" t="s">
        <v>5701</v>
      </c>
      <c r="J3536" s="309" t="s">
        <v>15063</v>
      </c>
      <c r="K3536" s="310">
        <v>0.49809999999999999</v>
      </c>
      <c r="L3536" s="310">
        <v>0.49809999999999999</v>
      </c>
      <c r="M3536" s="310">
        <v>0.44904650000000002</v>
      </c>
      <c r="N3536" s="310"/>
      <c r="O3536" s="310">
        <f t="shared" si="55"/>
        <v>9.848122866894192</v>
      </c>
      <c r="P3536" s="310">
        <v>9.8481228668941938</v>
      </c>
      <c r="Q3536" s="309" t="s">
        <v>15063</v>
      </c>
      <c r="R3536" s="311"/>
    </row>
    <row r="3537" spans="1:18" s="312" customFormat="1" x14ac:dyDescent="0.3">
      <c r="A3537" s="307">
        <v>3534</v>
      </c>
      <c r="B3537" s="308" t="s">
        <v>5271</v>
      </c>
      <c r="C3537" s="308" t="s">
        <v>1380</v>
      </c>
      <c r="D3537" s="308" t="s">
        <v>14834</v>
      </c>
      <c r="E3537" s="308" t="s">
        <v>14837</v>
      </c>
      <c r="F3537" s="309" t="s">
        <v>13632</v>
      </c>
      <c r="G3537" s="309" t="s">
        <v>13641</v>
      </c>
      <c r="H3537" s="309" t="s">
        <v>13642</v>
      </c>
      <c r="I3537" s="309" t="s">
        <v>5701</v>
      </c>
      <c r="J3537" s="309" t="s">
        <v>15063</v>
      </c>
      <c r="K3537" s="310">
        <v>0.65339999999999998</v>
      </c>
      <c r="L3537" s="310">
        <v>0.65339999999999998</v>
      </c>
      <c r="M3537" s="310">
        <v>0.58713071999999999</v>
      </c>
      <c r="N3537" s="310"/>
      <c r="O3537" s="310">
        <f t="shared" si="55"/>
        <v>10.142222222222221</v>
      </c>
      <c r="P3537" s="310">
        <v>10.142222222222209</v>
      </c>
      <c r="Q3537" s="309" t="s">
        <v>15063</v>
      </c>
      <c r="R3537" s="311"/>
    </row>
    <row r="3538" spans="1:18" s="312" customFormat="1" x14ac:dyDescent="0.3">
      <c r="A3538" s="307">
        <v>3535</v>
      </c>
      <c r="B3538" s="308" t="s">
        <v>5271</v>
      </c>
      <c r="C3538" s="308" t="s">
        <v>1380</v>
      </c>
      <c r="D3538" s="308" t="s">
        <v>14834</v>
      </c>
      <c r="E3538" s="308" t="s">
        <v>14837</v>
      </c>
      <c r="F3538" s="309" t="s">
        <v>13632</v>
      </c>
      <c r="G3538" s="309" t="s">
        <v>13643</v>
      </c>
      <c r="H3538" s="309" t="s">
        <v>13644</v>
      </c>
      <c r="I3538" s="309" t="s">
        <v>5701</v>
      </c>
      <c r="J3538" s="309" t="s">
        <v>15063</v>
      </c>
      <c r="K3538" s="310">
        <v>0.49221999999999999</v>
      </c>
      <c r="L3538" s="310">
        <v>0.49221999999999999</v>
      </c>
      <c r="M3538" s="310">
        <v>0.44068802000000001</v>
      </c>
      <c r="N3538" s="310"/>
      <c r="O3538" s="310">
        <f t="shared" si="55"/>
        <v>10.469298281256343</v>
      </c>
      <c r="P3538" s="310">
        <v>10.469298281256345</v>
      </c>
      <c r="Q3538" s="309" t="s">
        <v>15063</v>
      </c>
      <c r="R3538" s="311"/>
    </row>
    <row r="3539" spans="1:18" s="312" customFormat="1" x14ac:dyDescent="0.3">
      <c r="A3539" s="307">
        <v>3536</v>
      </c>
      <c r="B3539" s="308" t="s">
        <v>5271</v>
      </c>
      <c r="C3539" s="308" t="s">
        <v>1380</v>
      </c>
      <c r="D3539" s="308" t="s">
        <v>14834</v>
      </c>
      <c r="E3539" s="308" t="s">
        <v>14837</v>
      </c>
      <c r="F3539" s="309" t="s">
        <v>13632</v>
      </c>
      <c r="G3539" s="309" t="s">
        <v>13645</v>
      </c>
      <c r="H3539" s="309" t="s">
        <v>13646</v>
      </c>
      <c r="I3539" s="309" t="s">
        <v>2414</v>
      </c>
      <c r="J3539" s="309" t="s">
        <v>15063</v>
      </c>
      <c r="K3539" s="310">
        <v>0.752</v>
      </c>
      <c r="L3539" s="310">
        <v>0.752</v>
      </c>
      <c r="M3539" s="310">
        <v>0.67183627999999995</v>
      </c>
      <c r="N3539" s="310"/>
      <c r="O3539" s="310">
        <f t="shared" si="55"/>
        <v>10.660069148936177</v>
      </c>
      <c r="P3539" s="310">
        <v>11.961609964068721</v>
      </c>
      <c r="Q3539" s="309" t="s">
        <v>15063</v>
      </c>
      <c r="R3539" s="311"/>
    </row>
    <row r="3540" spans="1:18" s="312" customFormat="1" x14ac:dyDescent="0.3">
      <c r="A3540" s="307">
        <v>3537</v>
      </c>
      <c r="B3540" s="308" t="s">
        <v>5271</v>
      </c>
      <c r="C3540" s="308" t="s">
        <v>1380</v>
      </c>
      <c r="D3540" s="308" t="s">
        <v>14834</v>
      </c>
      <c r="E3540" s="308" t="s">
        <v>14837</v>
      </c>
      <c r="F3540" s="309" t="s">
        <v>13632</v>
      </c>
      <c r="G3540" s="309" t="s">
        <v>13647</v>
      </c>
      <c r="H3540" s="309" t="s">
        <v>13648</v>
      </c>
      <c r="I3540" s="309" t="s">
        <v>5706</v>
      </c>
      <c r="J3540" s="309" t="s">
        <v>15063</v>
      </c>
      <c r="K3540" s="310">
        <v>0.81186000000000003</v>
      </c>
      <c r="L3540" s="310">
        <v>0.81186000000000003</v>
      </c>
      <c r="M3540" s="310">
        <v>0.70981950000000005</v>
      </c>
      <c r="N3540" s="310"/>
      <c r="O3540" s="310">
        <f t="shared" si="55"/>
        <v>12.568731062005762</v>
      </c>
      <c r="P3540" s="310">
        <v>22.872396485043389</v>
      </c>
      <c r="Q3540" s="309" t="s">
        <v>15063</v>
      </c>
      <c r="R3540" s="311"/>
    </row>
    <row r="3541" spans="1:18" s="312" customFormat="1" x14ac:dyDescent="0.3">
      <c r="A3541" s="307">
        <v>3538</v>
      </c>
      <c r="B3541" s="308" t="s">
        <v>5271</v>
      </c>
      <c r="C3541" s="308" t="s">
        <v>1380</v>
      </c>
      <c r="D3541" s="308" t="s">
        <v>14834</v>
      </c>
      <c r="E3541" s="308" t="s">
        <v>14837</v>
      </c>
      <c r="F3541" s="309" t="s">
        <v>13632</v>
      </c>
      <c r="G3541" s="309" t="s">
        <v>13649</v>
      </c>
      <c r="H3541" s="309" t="s">
        <v>13650</v>
      </c>
      <c r="I3541" s="309" t="s">
        <v>5701</v>
      </c>
      <c r="J3541" s="309" t="s">
        <v>15063</v>
      </c>
      <c r="K3541" s="310">
        <v>0.41460000000000002</v>
      </c>
      <c r="L3541" s="310">
        <v>0.41460000000000002</v>
      </c>
      <c r="M3541" s="310">
        <v>0.37412020000000001</v>
      </c>
      <c r="N3541" s="310"/>
      <c r="O3541" s="310">
        <f t="shared" si="55"/>
        <v>9.763579353593828</v>
      </c>
      <c r="P3541" s="310">
        <v>9.7635793535938316</v>
      </c>
      <c r="Q3541" s="309" t="s">
        <v>15063</v>
      </c>
      <c r="R3541" s="311"/>
    </row>
    <row r="3542" spans="1:18" s="312" customFormat="1" x14ac:dyDescent="0.3">
      <c r="A3542" s="307">
        <v>3539</v>
      </c>
      <c r="B3542" s="308" t="s">
        <v>5271</v>
      </c>
      <c r="C3542" s="308" t="s">
        <v>1380</v>
      </c>
      <c r="D3542" s="308" t="s">
        <v>14834</v>
      </c>
      <c r="E3542" s="308" t="s">
        <v>14837</v>
      </c>
      <c r="F3542" s="309" t="s">
        <v>13632</v>
      </c>
      <c r="G3542" s="309" t="s">
        <v>13651</v>
      </c>
      <c r="H3542" s="309" t="s">
        <v>13652</v>
      </c>
      <c r="I3542" s="309" t="s">
        <v>5701</v>
      </c>
      <c r="J3542" s="309" t="s">
        <v>15063</v>
      </c>
      <c r="K3542" s="310">
        <v>0.52472000000000008</v>
      </c>
      <c r="L3542" s="310">
        <v>0.52472000000000008</v>
      </c>
      <c r="M3542" s="310">
        <v>0.47297515000000001</v>
      </c>
      <c r="N3542" s="310"/>
      <c r="O3542" s="310">
        <f t="shared" si="55"/>
        <v>9.8614213294709661</v>
      </c>
      <c r="P3542" s="310">
        <v>9.8614213294709767</v>
      </c>
      <c r="Q3542" s="309" t="s">
        <v>15063</v>
      </c>
      <c r="R3542" s="311"/>
    </row>
    <row r="3543" spans="1:18" s="312" customFormat="1" x14ac:dyDescent="0.3">
      <c r="A3543" s="307">
        <v>3540</v>
      </c>
      <c r="B3543" s="308" t="s">
        <v>5271</v>
      </c>
      <c r="C3543" s="308" t="s">
        <v>1380</v>
      </c>
      <c r="D3543" s="308" t="s">
        <v>14834</v>
      </c>
      <c r="E3543" s="308" t="s">
        <v>14837</v>
      </c>
      <c r="F3543" s="309" t="s">
        <v>13632</v>
      </c>
      <c r="G3543" s="309" t="s">
        <v>13653</v>
      </c>
      <c r="H3543" s="309" t="s">
        <v>13654</v>
      </c>
      <c r="I3543" s="309" t="s">
        <v>5701</v>
      </c>
      <c r="J3543" s="309" t="s">
        <v>15063</v>
      </c>
      <c r="K3543" s="310">
        <v>0.33248</v>
      </c>
      <c r="L3543" s="310">
        <v>0.33248</v>
      </c>
      <c r="M3543" s="310">
        <v>0.29888900000000002</v>
      </c>
      <c r="N3543" s="310"/>
      <c r="O3543" s="310">
        <f t="shared" si="55"/>
        <v>10.103164100096242</v>
      </c>
      <c r="P3543" s="310">
        <v>10.10316410009624</v>
      </c>
      <c r="Q3543" s="309" t="s">
        <v>15063</v>
      </c>
      <c r="R3543" s="311"/>
    </row>
    <row r="3544" spans="1:18" s="312" customFormat="1" x14ac:dyDescent="0.3">
      <c r="A3544" s="307">
        <v>3541</v>
      </c>
      <c r="B3544" s="308" t="s">
        <v>5271</v>
      </c>
      <c r="C3544" s="308" t="s">
        <v>1380</v>
      </c>
      <c r="D3544" s="308" t="s">
        <v>14834</v>
      </c>
      <c r="E3544" s="308" t="s">
        <v>14837</v>
      </c>
      <c r="F3544" s="309" t="s">
        <v>13632</v>
      </c>
      <c r="G3544" s="309" t="s">
        <v>13655</v>
      </c>
      <c r="H3544" s="309" t="s">
        <v>13656</v>
      </c>
      <c r="I3544" s="309" t="s">
        <v>5701</v>
      </c>
      <c r="J3544" s="309" t="s">
        <v>15063</v>
      </c>
      <c r="K3544" s="310">
        <v>0.54480000000000006</v>
      </c>
      <c r="L3544" s="310">
        <v>0.54480000000000006</v>
      </c>
      <c r="M3544" s="310">
        <v>0.49017425000000003</v>
      </c>
      <c r="N3544" s="310"/>
      <c r="O3544" s="310">
        <f t="shared" si="55"/>
        <v>10.026752936857566</v>
      </c>
      <c r="P3544" s="310">
        <v>10.026752936857552</v>
      </c>
      <c r="Q3544" s="309" t="s">
        <v>15063</v>
      </c>
      <c r="R3544" s="311"/>
    </row>
    <row r="3545" spans="1:18" s="312" customFormat="1" x14ac:dyDescent="0.3">
      <c r="A3545" s="307">
        <v>3542</v>
      </c>
      <c r="B3545" s="308" t="s">
        <v>5271</v>
      </c>
      <c r="C3545" s="308" t="s">
        <v>1380</v>
      </c>
      <c r="D3545" s="308" t="s">
        <v>14834</v>
      </c>
      <c r="E3545" s="308" t="s">
        <v>14837</v>
      </c>
      <c r="F3545" s="309" t="s">
        <v>13632</v>
      </c>
      <c r="G3545" s="309" t="s">
        <v>13657</v>
      </c>
      <c r="H3545" s="309" t="s">
        <v>13658</v>
      </c>
      <c r="I3545" s="309" t="s">
        <v>5701</v>
      </c>
      <c r="J3545" s="309" t="s">
        <v>15063</v>
      </c>
      <c r="K3545" s="310">
        <v>0.65359999999999996</v>
      </c>
      <c r="L3545" s="310">
        <v>0.65359999999999996</v>
      </c>
      <c r="M3545" s="310">
        <v>0.57837063999999994</v>
      </c>
      <c r="N3545" s="310"/>
      <c r="O3545" s="310">
        <f t="shared" si="55"/>
        <v>11.510000000000003</v>
      </c>
      <c r="P3545" s="310">
        <v>11.509999999999998</v>
      </c>
      <c r="Q3545" s="309" t="s">
        <v>15063</v>
      </c>
      <c r="R3545" s="311"/>
    </row>
    <row r="3546" spans="1:18" s="312" customFormat="1" x14ac:dyDescent="0.3">
      <c r="A3546" s="307">
        <v>3543</v>
      </c>
      <c r="B3546" s="308" t="s">
        <v>5271</v>
      </c>
      <c r="C3546" s="308" t="s">
        <v>1380</v>
      </c>
      <c r="D3546" s="308" t="s">
        <v>14834</v>
      </c>
      <c r="E3546" s="308" t="s">
        <v>14837</v>
      </c>
      <c r="F3546" s="309" t="s">
        <v>13632</v>
      </c>
      <c r="G3546" s="309" t="s">
        <v>13659</v>
      </c>
      <c r="H3546" s="309" t="s">
        <v>13660</v>
      </c>
      <c r="I3546" s="309" t="s">
        <v>5701</v>
      </c>
      <c r="J3546" s="309" t="s">
        <v>15063</v>
      </c>
      <c r="K3546" s="310">
        <v>0.46206000000000003</v>
      </c>
      <c r="L3546" s="310">
        <v>0.46206000000000003</v>
      </c>
      <c r="M3546" s="310">
        <v>0.415802</v>
      </c>
      <c r="N3546" s="310"/>
      <c r="O3546" s="310">
        <f t="shared" si="55"/>
        <v>10.011253949703505</v>
      </c>
      <c r="P3546" s="310">
        <v>10.011253949703491</v>
      </c>
      <c r="Q3546" s="309" t="s">
        <v>15063</v>
      </c>
      <c r="R3546" s="311"/>
    </row>
    <row r="3547" spans="1:18" s="312" customFormat="1" x14ac:dyDescent="0.3">
      <c r="A3547" s="307">
        <v>3544</v>
      </c>
      <c r="B3547" s="308" t="s">
        <v>5271</v>
      </c>
      <c r="C3547" s="308" t="s">
        <v>1380</v>
      </c>
      <c r="D3547" s="308" t="s">
        <v>14834</v>
      </c>
      <c r="E3547" s="308" t="s">
        <v>14837</v>
      </c>
      <c r="F3547" s="309" t="s">
        <v>13661</v>
      </c>
      <c r="G3547" s="309" t="s">
        <v>13662</v>
      </c>
      <c r="H3547" s="309" t="s">
        <v>13663</v>
      </c>
      <c r="I3547" s="309" t="s">
        <v>5701</v>
      </c>
      <c r="J3547" s="309" t="s">
        <v>15063</v>
      </c>
      <c r="K3547" s="310">
        <v>0.76873999999999998</v>
      </c>
      <c r="L3547" s="310">
        <v>0.76873999999999998</v>
      </c>
      <c r="M3547" s="310">
        <v>0.69189699999999998</v>
      </c>
      <c r="N3547" s="310"/>
      <c r="O3547" s="310">
        <f t="shared" si="55"/>
        <v>9.9959674272185648</v>
      </c>
      <c r="P3547" s="310">
        <v>9.9959674272185666</v>
      </c>
      <c r="Q3547" s="309" t="s">
        <v>15063</v>
      </c>
      <c r="R3547" s="311"/>
    </row>
    <row r="3548" spans="1:18" s="312" customFormat="1" x14ac:dyDescent="0.3">
      <c r="A3548" s="307">
        <v>3545</v>
      </c>
      <c r="B3548" s="308" t="s">
        <v>5271</v>
      </c>
      <c r="C3548" s="308" t="s">
        <v>1380</v>
      </c>
      <c r="D3548" s="308" t="s">
        <v>14834</v>
      </c>
      <c r="E3548" s="308" t="s">
        <v>14837</v>
      </c>
      <c r="F3548" s="309" t="s">
        <v>13661</v>
      </c>
      <c r="G3548" s="309" t="s">
        <v>13664</v>
      </c>
      <c r="H3548" s="309" t="s">
        <v>13665</v>
      </c>
      <c r="I3548" s="309" t="s">
        <v>5701</v>
      </c>
      <c r="J3548" s="309" t="s">
        <v>15063</v>
      </c>
      <c r="K3548" s="310">
        <v>0.41332000000000002</v>
      </c>
      <c r="L3548" s="310">
        <v>0.41332000000000002</v>
      </c>
      <c r="M3548" s="310">
        <v>0.37221404999999996</v>
      </c>
      <c r="N3548" s="310"/>
      <c r="O3548" s="310">
        <f t="shared" si="55"/>
        <v>9.9453087196361309</v>
      </c>
      <c r="P3548" s="310">
        <v>18.85467562220331</v>
      </c>
      <c r="Q3548" s="309" t="s">
        <v>15063</v>
      </c>
      <c r="R3548" s="311"/>
    </row>
    <row r="3549" spans="1:18" s="312" customFormat="1" x14ac:dyDescent="0.3">
      <c r="A3549" s="307">
        <v>3546</v>
      </c>
      <c r="B3549" s="308" t="s">
        <v>5271</v>
      </c>
      <c r="C3549" s="308" t="s">
        <v>1380</v>
      </c>
      <c r="D3549" s="308" t="s">
        <v>14834</v>
      </c>
      <c r="E3549" s="308" t="s">
        <v>14837</v>
      </c>
      <c r="F3549" s="309" t="s">
        <v>13661</v>
      </c>
      <c r="G3549" s="309" t="s">
        <v>13666</v>
      </c>
      <c r="H3549" s="309" t="s">
        <v>13667</v>
      </c>
      <c r="I3549" s="309" t="s">
        <v>5701</v>
      </c>
      <c r="J3549" s="309" t="s">
        <v>15063</v>
      </c>
      <c r="K3549" s="310">
        <v>0.89592000000000005</v>
      </c>
      <c r="L3549" s="310">
        <v>0.89592000000000005</v>
      </c>
      <c r="M3549" s="310">
        <v>0.80696999999999997</v>
      </c>
      <c r="N3549" s="310"/>
      <c r="O3549" s="310">
        <f t="shared" si="55"/>
        <v>9.9283418162336012</v>
      </c>
      <c r="P3549" s="310">
        <v>9.9283418162336101</v>
      </c>
      <c r="Q3549" s="309" t="s">
        <v>15063</v>
      </c>
      <c r="R3549" s="311"/>
    </row>
    <row r="3550" spans="1:18" s="312" customFormat="1" x14ac:dyDescent="0.3">
      <c r="A3550" s="307">
        <v>3547</v>
      </c>
      <c r="B3550" s="308" t="s">
        <v>5271</v>
      </c>
      <c r="C3550" s="308" t="s">
        <v>1380</v>
      </c>
      <c r="D3550" s="308" t="s">
        <v>14834</v>
      </c>
      <c r="E3550" s="308" t="s">
        <v>14837</v>
      </c>
      <c r="F3550" s="309" t="s">
        <v>13661</v>
      </c>
      <c r="G3550" s="309" t="s">
        <v>13668</v>
      </c>
      <c r="H3550" s="309" t="s">
        <v>13669</v>
      </c>
      <c r="I3550" s="309" t="s">
        <v>5701</v>
      </c>
      <c r="J3550" s="309" t="s">
        <v>15063</v>
      </c>
      <c r="K3550" s="310">
        <v>0.71219999999999994</v>
      </c>
      <c r="L3550" s="310">
        <v>0.71219999999999994</v>
      </c>
      <c r="M3550" s="310">
        <v>0.64102459999999994</v>
      </c>
      <c r="N3550" s="310"/>
      <c r="O3550" s="310">
        <f t="shared" si="55"/>
        <v>9.9937377141252455</v>
      </c>
      <c r="P3550" s="310">
        <v>9.9937377141252384</v>
      </c>
      <c r="Q3550" s="309" t="s">
        <v>15063</v>
      </c>
      <c r="R3550" s="311"/>
    </row>
    <row r="3551" spans="1:18" s="312" customFormat="1" x14ac:dyDescent="0.3">
      <c r="A3551" s="307">
        <v>3548</v>
      </c>
      <c r="B3551" s="308" t="s">
        <v>5271</v>
      </c>
      <c r="C3551" s="308" t="s">
        <v>1380</v>
      </c>
      <c r="D3551" s="308" t="s">
        <v>14834</v>
      </c>
      <c r="E3551" s="308" t="s">
        <v>14837</v>
      </c>
      <c r="F3551" s="309" t="s">
        <v>13661</v>
      </c>
      <c r="G3551" s="309" t="s">
        <v>13670</v>
      </c>
      <c r="H3551" s="309" t="s">
        <v>13671</v>
      </c>
      <c r="I3551" s="309" t="s">
        <v>5701</v>
      </c>
      <c r="J3551" s="309" t="s">
        <v>15063</v>
      </c>
      <c r="K3551" s="310">
        <v>0.90317999999999998</v>
      </c>
      <c r="L3551" s="310">
        <v>0.90317999999999998</v>
      </c>
      <c r="M3551" s="310">
        <v>0.81235999999999997</v>
      </c>
      <c r="N3551" s="310"/>
      <c r="O3551" s="310">
        <f t="shared" si="55"/>
        <v>10.055581390199075</v>
      </c>
      <c r="P3551" s="310">
        <v>10.055581390199075</v>
      </c>
      <c r="Q3551" s="309" t="s">
        <v>15063</v>
      </c>
      <c r="R3551" s="311"/>
    </row>
    <row r="3552" spans="1:18" s="312" customFormat="1" x14ac:dyDescent="0.3">
      <c r="A3552" s="307">
        <v>3549</v>
      </c>
      <c r="B3552" s="308" t="s">
        <v>5271</v>
      </c>
      <c r="C3552" s="308" t="s">
        <v>1380</v>
      </c>
      <c r="D3552" s="308" t="s">
        <v>14834</v>
      </c>
      <c r="E3552" s="308" t="s">
        <v>14837</v>
      </c>
      <c r="F3552" s="309" t="s">
        <v>13661</v>
      </c>
      <c r="G3552" s="309" t="s">
        <v>13672</v>
      </c>
      <c r="H3552" s="309" t="s">
        <v>13673</v>
      </c>
      <c r="I3552" s="309" t="s">
        <v>5701</v>
      </c>
      <c r="J3552" s="309" t="s">
        <v>15063</v>
      </c>
      <c r="K3552" s="310">
        <v>0.43411999999999995</v>
      </c>
      <c r="L3552" s="310">
        <v>0.43411999999999995</v>
      </c>
      <c r="M3552" s="310">
        <v>0.39093</v>
      </c>
      <c r="N3552" s="310"/>
      <c r="O3552" s="310">
        <f t="shared" si="55"/>
        <v>9.9488620657882514</v>
      </c>
      <c r="P3552" s="310">
        <v>9.9488620657882656</v>
      </c>
      <c r="Q3552" s="309" t="s">
        <v>15063</v>
      </c>
      <c r="R3552" s="311"/>
    </row>
    <row r="3553" spans="1:18" s="312" customFormat="1" x14ac:dyDescent="0.3">
      <c r="A3553" s="307">
        <v>3550</v>
      </c>
      <c r="B3553" s="308" t="s">
        <v>5271</v>
      </c>
      <c r="C3553" s="308" t="s">
        <v>1380</v>
      </c>
      <c r="D3553" s="308" t="s">
        <v>14834</v>
      </c>
      <c r="E3553" s="308" t="s">
        <v>14837</v>
      </c>
      <c r="F3553" s="309" t="s">
        <v>13661</v>
      </c>
      <c r="G3553" s="309" t="s">
        <v>13674</v>
      </c>
      <c r="H3553" s="309" t="s">
        <v>13675</v>
      </c>
      <c r="I3553" s="309" t="s">
        <v>5701</v>
      </c>
      <c r="J3553" s="309" t="s">
        <v>15063</v>
      </c>
      <c r="K3553" s="310">
        <v>0.40854000000000001</v>
      </c>
      <c r="L3553" s="310">
        <v>0.40854000000000001</v>
      </c>
      <c r="M3553" s="310">
        <v>0.36960749999999998</v>
      </c>
      <c r="N3553" s="310"/>
      <c r="O3553" s="310">
        <f t="shared" si="55"/>
        <v>9.5296666177118592</v>
      </c>
      <c r="P3553" s="310">
        <v>9.5296666177118627</v>
      </c>
      <c r="Q3553" s="309" t="s">
        <v>15063</v>
      </c>
      <c r="R3553" s="311"/>
    </row>
    <row r="3554" spans="1:18" s="312" customFormat="1" x14ac:dyDescent="0.3">
      <c r="A3554" s="307">
        <v>3551</v>
      </c>
      <c r="B3554" s="308" t="s">
        <v>5271</v>
      </c>
      <c r="C3554" s="308" t="s">
        <v>1380</v>
      </c>
      <c r="D3554" s="308" t="s">
        <v>14834</v>
      </c>
      <c r="E3554" s="308" t="s">
        <v>14837</v>
      </c>
      <c r="F3554" s="309" t="s">
        <v>13661</v>
      </c>
      <c r="G3554" s="309" t="s">
        <v>13676</v>
      </c>
      <c r="H3554" s="309" t="s">
        <v>13677</v>
      </c>
      <c r="I3554" s="309" t="s">
        <v>5706</v>
      </c>
      <c r="J3554" s="309" t="s">
        <v>15063</v>
      </c>
      <c r="K3554" s="310">
        <v>0.54093199999999997</v>
      </c>
      <c r="L3554" s="310">
        <v>0.54093199999999997</v>
      </c>
      <c r="M3554" s="310">
        <v>0.48781369999999996</v>
      </c>
      <c r="N3554" s="310"/>
      <c r="O3554" s="310">
        <f t="shared" si="55"/>
        <v>9.8197740196549663</v>
      </c>
      <c r="P3554" s="310">
        <v>32.544129169478062</v>
      </c>
      <c r="Q3554" s="309" t="s">
        <v>15063</v>
      </c>
      <c r="R3554" s="311"/>
    </row>
    <row r="3555" spans="1:18" s="312" customFormat="1" x14ac:dyDescent="0.3">
      <c r="A3555" s="307">
        <v>3552</v>
      </c>
      <c r="B3555" s="308" t="s">
        <v>5271</v>
      </c>
      <c r="C3555" s="308" t="s">
        <v>1380</v>
      </c>
      <c r="D3555" s="308" t="s">
        <v>14834</v>
      </c>
      <c r="E3555" s="308" t="s">
        <v>14837</v>
      </c>
      <c r="F3555" s="309" t="s">
        <v>13661</v>
      </c>
      <c r="G3555" s="309" t="s">
        <v>13678</v>
      </c>
      <c r="H3555" s="309" t="s">
        <v>13679</v>
      </c>
      <c r="I3555" s="309" t="s">
        <v>5706</v>
      </c>
      <c r="J3555" s="309" t="s">
        <v>15063</v>
      </c>
      <c r="K3555" s="310">
        <v>0.63237999999999994</v>
      </c>
      <c r="L3555" s="310">
        <v>0.63237999999999994</v>
      </c>
      <c r="M3555" s="310">
        <v>0.56833650000000002</v>
      </c>
      <c r="N3555" s="310"/>
      <c r="O3555" s="310">
        <f t="shared" si="55"/>
        <v>10.127375944843278</v>
      </c>
      <c r="P3555" s="310">
        <v>22.285764616348025</v>
      </c>
      <c r="Q3555" s="309" t="s">
        <v>15063</v>
      </c>
      <c r="R3555" s="311"/>
    </row>
    <row r="3556" spans="1:18" s="312" customFormat="1" x14ac:dyDescent="0.3">
      <c r="A3556" s="307">
        <v>3553</v>
      </c>
      <c r="B3556" s="308" t="s">
        <v>5271</v>
      </c>
      <c r="C3556" s="308" t="s">
        <v>1380</v>
      </c>
      <c r="D3556" s="308" t="s">
        <v>14834</v>
      </c>
      <c r="E3556" s="308" t="s">
        <v>14837</v>
      </c>
      <c r="F3556" s="309" t="s">
        <v>13680</v>
      </c>
      <c r="G3556" s="309" t="s">
        <v>13681</v>
      </c>
      <c r="H3556" s="309" t="s">
        <v>13682</v>
      </c>
      <c r="I3556" s="309" t="s">
        <v>2414</v>
      </c>
      <c r="J3556" s="309" t="s">
        <v>15063</v>
      </c>
      <c r="K3556" s="310">
        <v>0.84400000000000008</v>
      </c>
      <c r="L3556" s="310">
        <v>0.84400000000000008</v>
      </c>
      <c r="M3556" s="310">
        <v>0</v>
      </c>
      <c r="N3556" s="310"/>
      <c r="O3556" s="310">
        <f t="shared" si="55"/>
        <v>100</v>
      </c>
      <c r="P3556" s="310">
        <v>100</v>
      </c>
      <c r="Q3556" s="309" t="s">
        <v>15063</v>
      </c>
      <c r="R3556" s="311"/>
    </row>
    <row r="3557" spans="1:18" s="312" customFormat="1" x14ac:dyDescent="0.3">
      <c r="A3557" s="307">
        <v>3554</v>
      </c>
      <c r="B3557" s="308" t="s">
        <v>5271</v>
      </c>
      <c r="C3557" s="308" t="s">
        <v>1380</v>
      </c>
      <c r="D3557" s="308" t="s">
        <v>14834</v>
      </c>
      <c r="E3557" s="308" t="s">
        <v>14837</v>
      </c>
      <c r="F3557" s="309" t="s">
        <v>13680</v>
      </c>
      <c r="G3557" s="309" t="s">
        <v>13683</v>
      </c>
      <c r="H3557" s="309" t="s">
        <v>13684</v>
      </c>
      <c r="I3557" s="309" t="s">
        <v>2414</v>
      </c>
      <c r="J3557" s="309" t="s">
        <v>15063</v>
      </c>
      <c r="K3557" s="310">
        <v>5.6364000000000001</v>
      </c>
      <c r="L3557" s="310">
        <v>5.6364000000000001</v>
      </c>
      <c r="M3557" s="310">
        <v>5.2833974599999998</v>
      </c>
      <c r="N3557" s="310"/>
      <c r="O3557" s="310">
        <f t="shared" si="55"/>
        <v>6.2629078844652675</v>
      </c>
      <c r="P3557" s="310">
        <v>6.262907884465263</v>
      </c>
      <c r="Q3557" s="309" t="s">
        <v>15063</v>
      </c>
      <c r="R3557" s="311"/>
    </row>
    <row r="3558" spans="1:18" s="312" customFormat="1" x14ac:dyDescent="0.3">
      <c r="A3558" s="307">
        <v>3555</v>
      </c>
      <c r="B3558" s="308" t="s">
        <v>5271</v>
      </c>
      <c r="C3558" s="308" t="s">
        <v>1380</v>
      </c>
      <c r="D3558" s="308" t="s">
        <v>14834</v>
      </c>
      <c r="E3558" s="308" t="s">
        <v>14837</v>
      </c>
      <c r="F3558" s="309" t="s">
        <v>13680</v>
      </c>
      <c r="G3558" s="309" t="s">
        <v>13685</v>
      </c>
      <c r="H3558" s="309" t="s">
        <v>13686</v>
      </c>
      <c r="I3558" s="309" t="s">
        <v>2414</v>
      </c>
      <c r="J3558" s="309" t="s">
        <v>15063</v>
      </c>
      <c r="K3558" s="310">
        <v>2.7805999999999997</v>
      </c>
      <c r="L3558" s="310">
        <v>2.7805999999999997</v>
      </c>
      <c r="M3558" s="310">
        <v>2.5952430499999997</v>
      </c>
      <c r="N3558" s="310"/>
      <c r="O3558" s="310">
        <f t="shared" si="55"/>
        <v>6.6660774652952632</v>
      </c>
      <c r="P3558" s="310">
        <v>6.6660774652952615</v>
      </c>
      <c r="Q3558" s="309" t="s">
        <v>15063</v>
      </c>
      <c r="R3558" s="311"/>
    </row>
    <row r="3559" spans="1:18" s="312" customFormat="1" x14ac:dyDescent="0.3">
      <c r="A3559" s="307">
        <v>3556</v>
      </c>
      <c r="B3559" s="308" t="s">
        <v>5271</v>
      </c>
      <c r="C3559" s="308" t="s">
        <v>1380</v>
      </c>
      <c r="D3559" s="308" t="s">
        <v>14834</v>
      </c>
      <c r="E3559" s="308" t="s">
        <v>14837</v>
      </c>
      <c r="F3559" s="309" t="s">
        <v>13687</v>
      </c>
      <c r="G3559" s="309" t="s">
        <v>13688</v>
      </c>
      <c r="H3559" s="309" t="s">
        <v>13689</v>
      </c>
      <c r="I3559" s="309" t="s">
        <v>5701</v>
      </c>
      <c r="J3559" s="309" t="s">
        <v>15063</v>
      </c>
      <c r="K3559" s="310">
        <v>0.78492000000000006</v>
      </c>
      <c r="L3559" s="310">
        <v>0.78492000000000006</v>
      </c>
      <c r="M3559" s="310">
        <v>0.70708799999999994</v>
      </c>
      <c r="N3559" s="310"/>
      <c r="O3559" s="310">
        <f t="shared" si="55"/>
        <v>9.9159149977067873</v>
      </c>
      <c r="P3559" s="310">
        <v>9.9159149977067873</v>
      </c>
      <c r="Q3559" s="309" t="s">
        <v>15063</v>
      </c>
      <c r="R3559" s="311"/>
    </row>
    <row r="3560" spans="1:18" s="312" customFormat="1" x14ac:dyDescent="0.3">
      <c r="A3560" s="307">
        <v>3557</v>
      </c>
      <c r="B3560" s="308" t="s">
        <v>5271</v>
      </c>
      <c r="C3560" s="308" t="s">
        <v>1380</v>
      </c>
      <c r="D3560" s="308" t="s">
        <v>14834</v>
      </c>
      <c r="E3560" s="308" t="s">
        <v>14837</v>
      </c>
      <c r="F3560" s="309" t="s">
        <v>13687</v>
      </c>
      <c r="G3560" s="309" t="s">
        <v>13690</v>
      </c>
      <c r="H3560" s="309" t="s">
        <v>13691</v>
      </c>
      <c r="I3560" s="309" t="s">
        <v>5701</v>
      </c>
      <c r="J3560" s="309" t="s">
        <v>15063</v>
      </c>
      <c r="K3560" s="310">
        <v>0.59163999999999994</v>
      </c>
      <c r="L3560" s="310">
        <v>0.59163999999999994</v>
      </c>
      <c r="M3560" s="310">
        <v>0.53329199999999999</v>
      </c>
      <c r="N3560" s="310"/>
      <c r="O3560" s="310">
        <f t="shared" si="55"/>
        <v>9.8620782908525388</v>
      </c>
      <c r="P3560" s="310">
        <v>9.8620782908525264</v>
      </c>
      <c r="Q3560" s="309" t="s">
        <v>15063</v>
      </c>
      <c r="R3560" s="311"/>
    </row>
    <row r="3561" spans="1:18" s="312" customFormat="1" x14ac:dyDescent="0.3">
      <c r="A3561" s="307">
        <v>3558</v>
      </c>
      <c r="B3561" s="308" t="s">
        <v>5271</v>
      </c>
      <c r="C3561" s="308" t="s">
        <v>1380</v>
      </c>
      <c r="D3561" s="308" t="s">
        <v>14834</v>
      </c>
      <c r="E3561" s="308" t="s">
        <v>14837</v>
      </c>
      <c r="F3561" s="309" t="s">
        <v>13687</v>
      </c>
      <c r="G3561" s="309" t="s">
        <v>13692</v>
      </c>
      <c r="H3561" s="309" t="s">
        <v>13693</v>
      </c>
      <c r="I3561" s="309" t="s">
        <v>5706</v>
      </c>
      <c r="J3561" s="309" t="s">
        <v>15063</v>
      </c>
      <c r="K3561" s="310">
        <v>1.4275</v>
      </c>
      <c r="L3561" s="310">
        <v>1.4275</v>
      </c>
      <c r="M3561" s="310">
        <v>1.2730508300000001</v>
      </c>
      <c r="N3561" s="310"/>
      <c r="O3561" s="310">
        <f t="shared" si="55"/>
        <v>10.819556567425563</v>
      </c>
      <c r="P3561" s="310">
        <v>14.576785875942965</v>
      </c>
      <c r="Q3561" s="309" t="s">
        <v>15063</v>
      </c>
      <c r="R3561" s="311"/>
    </row>
    <row r="3562" spans="1:18" s="312" customFormat="1" x14ac:dyDescent="0.3">
      <c r="A3562" s="307">
        <v>3559</v>
      </c>
      <c r="B3562" s="308" t="s">
        <v>5271</v>
      </c>
      <c r="C3562" s="308" t="s">
        <v>1380</v>
      </c>
      <c r="D3562" s="308" t="s">
        <v>14834</v>
      </c>
      <c r="E3562" s="308" t="s">
        <v>14837</v>
      </c>
      <c r="F3562" s="309" t="s">
        <v>13687</v>
      </c>
      <c r="G3562" s="309" t="s">
        <v>13694</v>
      </c>
      <c r="H3562" s="309" t="s">
        <v>13695</v>
      </c>
      <c r="I3562" s="309" t="s">
        <v>5701</v>
      </c>
      <c r="J3562" s="309" t="s">
        <v>15063</v>
      </c>
      <c r="K3562" s="310">
        <v>0.70904</v>
      </c>
      <c r="L3562" s="310">
        <v>0.70904</v>
      </c>
      <c r="M3562" s="310">
        <v>0.63775689999999996</v>
      </c>
      <c r="N3562" s="310"/>
      <c r="O3562" s="310">
        <f t="shared" si="55"/>
        <v>10.053466659144766</v>
      </c>
      <c r="P3562" s="310">
        <v>10.05346665914476</v>
      </c>
      <c r="Q3562" s="309" t="s">
        <v>15063</v>
      </c>
      <c r="R3562" s="311"/>
    </row>
    <row r="3563" spans="1:18" s="312" customFormat="1" x14ac:dyDescent="0.3">
      <c r="A3563" s="307">
        <v>3560</v>
      </c>
      <c r="B3563" s="308" t="s">
        <v>5271</v>
      </c>
      <c r="C3563" s="308" t="s">
        <v>1380</v>
      </c>
      <c r="D3563" s="308" t="s">
        <v>14834</v>
      </c>
      <c r="E3563" s="308" t="s">
        <v>14837</v>
      </c>
      <c r="F3563" s="309" t="s">
        <v>13687</v>
      </c>
      <c r="G3563" s="309" t="s">
        <v>13696</v>
      </c>
      <c r="H3563" s="309" t="s">
        <v>13697</v>
      </c>
      <c r="I3563" s="309" t="s">
        <v>5701</v>
      </c>
      <c r="J3563" s="309" t="s">
        <v>15063</v>
      </c>
      <c r="K3563" s="310">
        <v>0.69706000000000001</v>
      </c>
      <c r="L3563" s="310">
        <v>0.69706000000000001</v>
      </c>
      <c r="M3563" s="310">
        <v>0.62738487999999992</v>
      </c>
      <c r="N3563" s="310"/>
      <c r="O3563" s="310">
        <f t="shared" si="55"/>
        <v>9.9955699652827725</v>
      </c>
      <c r="P3563" s="310">
        <v>9.9955699652827796</v>
      </c>
      <c r="Q3563" s="309" t="s">
        <v>15063</v>
      </c>
      <c r="R3563" s="311"/>
    </row>
    <row r="3564" spans="1:18" s="312" customFormat="1" x14ac:dyDescent="0.3">
      <c r="A3564" s="307">
        <v>3561</v>
      </c>
      <c r="B3564" s="308" t="s">
        <v>5271</v>
      </c>
      <c r="C3564" s="308" t="s">
        <v>1380</v>
      </c>
      <c r="D3564" s="308" t="s">
        <v>14834</v>
      </c>
      <c r="E3564" s="308" t="s">
        <v>14837</v>
      </c>
      <c r="F3564" s="309" t="s">
        <v>13687</v>
      </c>
      <c r="G3564" s="309" t="s">
        <v>13698</v>
      </c>
      <c r="H3564" s="309" t="s">
        <v>13699</v>
      </c>
      <c r="I3564" s="309" t="s">
        <v>5701</v>
      </c>
      <c r="J3564" s="309" t="s">
        <v>15063</v>
      </c>
      <c r="K3564" s="310">
        <v>0.65591999999999995</v>
      </c>
      <c r="L3564" s="310">
        <v>0.65591999999999995</v>
      </c>
      <c r="M3564" s="310">
        <v>0.59146505000000005</v>
      </c>
      <c r="N3564" s="310"/>
      <c r="O3564" s="310">
        <f t="shared" si="55"/>
        <v>9.8266480668374054</v>
      </c>
      <c r="P3564" s="310">
        <v>9.8266480668374072</v>
      </c>
      <c r="Q3564" s="309" t="s">
        <v>15063</v>
      </c>
      <c r="R3564" s="311"/>
    </row>
    <row r="3565" spans="1:18" s="312" customFormat="1" x14ac:dyDescent="0.3">
      <c r="A3565" s="307">
        <v>3562</v>
      </c>
      <c r="B3565" s="308" t="s">
        <v>5271</v>
      </c>
      <c r="C3565" s="308" t="s">
        <v>1380</v>
      </c>
      <c r="D3565" s="308" t="s">
        <v>14834</v>
      </c>
      <c r="E3565" s="308" t="s">
        <v>14837</v>
      </c>
      <c r="F3565" s="309" t="s">
        <v>13687</v>
      </c>
      <c r="G3565" s="309" t="s">
        <v>13700</v>
      </c>
      <c r="H3565" s="309" t="s">
        <v>13701</v>
      </c>
      <c r="I3565" s="309" t="s">
        <v>5706</v>
      </c>
      <c r="J3565" s="309" t="s">
        <v>15063</v>
      </c>
      <c r="K3565" s="310">
        <v>0.53235999999999994</v>
      </c>
      <c r="L3565" s="310">
        <v>0.53235999999999994</v>
      </c>
      <c r="M3565" s="310">
        <v>0.46639249999999999</v>
      </c>
      <c r="N3565" s="310"/>
      <c r="O3565" s="310">
        <f t="shared" si="55"/>
        <v>12.391520775415126</v>
      </c>
      <c r="P3565" s="310">
        <v>17.68518205585562</v>
      </c>
      <c r="Q3565" s="309" t="s">
        <v>15063</v>
      </c>
      <c r="R3565" s="311"/>
    </row>
    <row r="3566" spans="1:18" s="312" customFormat="1" x14ac:dyDescent="0.3">
      <c r="A3566" s="307">
        <v>3563</v>
      </c>
      <c r="B3566" s="308" t="s">
        <v>5271</v>
      </c>
      <c r="C3566" s="308" t="s">
        <v>1380</v>
      </c>
      <c r="D3566" s="308" t="s">
        <v>14834</v>
      </c>
      <c r="E3566" s="308" t="s">
        <v>14837</v>
      </c>
      <c r="F3566" s="309" t="s">
        <v>13687</v>
      </c>
      <c r="G3566" s="309" t="s">
        <v>13702</v>
      </c>
      <c r="H3566" s="309" t="s">
        <v>13703</v>
      </c>
      <c r="I3566" s="309" t="s">
        <v>5701</v>
      </c>
      <c r="J3566" s="309" t="s">
        <v>15063</v>
      </c>
      <c r="K3566" s="310">
        <v>0.66837999999999997</v>
      </c>
      <c r="L3566" s="310">
        <v>0.66837999999999997</v>
      </c>
      <c r="M3566" s="310">
        <v>0.59981899999999999</v>
      </c>
      <c r="N3566" s="310"/>
      <c r="O3566" s="310">
        <f t="shared" si="55"/>
        <v>10.257787486160565</v>
      </c>
      <c r="P3566" s="310">
        <v>10.257787486160563</v>
      </c>
      <c r="Q3566" s="309" t="s">
        <v>15063</v>
      </c>
      <c r="R3566" s="311"/>
    </row>
    <row r="3567" spans="1:18" s="312" customFormat="1" x14ac:dyDescent="0.3">
      <c r="A3567" s="307">
        <v>3564</v>
      </c>
      <c r="B3567" s="308" t="s">
        <v>5271</v>
      </c>
      <c r="C3567" s="308" t="s">
        <v>1380</v>
      </c>
      <c r="D3567" s="308" t="s">
        <v>14834</v>
      </c>
      <c r="E3567" s="308" t="s">
        <v>14837</v>
      </c>
      <c r="F3567" s="309" t="s">
        <v>13687</v>
      </c>
      <c r="G3567" s="309" t="s">
        <v>13704</v>
      </c>
      <c r="H3567" s="309" t="s">
        <v>13705</v>
      </c>
      <c r="I3567" s="309" t="s">
        <v>2414</v>
      </c>
      <c r="J3567" s="309" t="s">
        <v>15063</v>
      </c>
      <c r="K3567" s="310">
        <v>0.1104</v>
      </c>
      <c r="L3567" s="310">
        <v>0.1104</v>
      </c>
      <c r="M3567" s="310">
        <v>0.10769999999999999</v>
      </c>
      <c r="N3567" s="310"/>
      <c r="O3567" s="310">
        <f t="shared" si="55"/>
        <v>2.445652173913051</v>
      </c>
      <c r="P3567" s="310">
        <v>13.250470073432464</v>
      </c>
      <c r="Q3567" s="309" t="s">
        <v>15063</v>
      </c>
      <c r="R3567" s="311"/>
    </row>
    <row r="3568" spans="1:18" s="312" customFormat="1" x14ac:dyDescent="0.3">
      <c r="A3568" s="307">
        <v>3565</v>
      </c>
      <c r="B3568" s="308" t="s">
        <v>5271</v>
      </c>
      <c r="C3568" s="308" t="s">
        <v>1380</v>
      </c>
      <c r="D3568" s="308" t="s">
        <v>14834</v>
      </c>
      <c r="E3568" s="308" t="s">
        <v>14837</v>
      </c>
      <c r="F3568" s="309" t="s">
        <v>13687</v>
      </c>
      <c r="G3568" s="309" t="s">
        <v>13706</v>
      </c>
      <c r="H3568" s="309" t="s">
        <v>13707</v>
      </c>
      <c r="I3568" s="309" t="s">
        <v>2414</v>
      </c>
      <c r="J3568" s="309" t="s">
        <v>15063</v>
      </c>
      <c r="K3568" s="310">
        <v>4.57524</v>
      </c>
      <c r="L3568" s="310">
        <v>4.57524</v>
      </c>
      <c r="M3568" s="310">
        <v>4.3378335799999999</v>
      </c>
      <c r="N3568" s="310"/>
      <c r="O3568" s="310">
        <f t="shared" si="55"/>
        <v>5.1889391594757894</v>
      </c>
      <c r="P3568" s="310">
        <v>5.1889391594757921</v>
      </c>
      <c r="Q3568" s="309" t="s">
        <v>15063</v>
      </c>
      <c r="R3568" s="311"/>
    </row>
    <row r="3569" spans="1:18" s="312" customFormat="1" x14ac:dyDescent="0.3">
      <c r="A3569" s="307">
        <v>3566</v>
      </c>
      <c r="B3569" s="308" t="s">
        <v>5271</v>
      </c>
      <c r="C3569" s="308" t="s">
        <v>1380</v>
      </c>
      <c r="D3569" s="308" t="s">
        <v>14834</v>
      </c>
      <c r="E3569" s="308" t="s">
        <v>14837</v>
      </c>
      <c r="F3569" s="309" t="s">
        <v>13687</v>
      </c>
      <c r="G3569" s="309" t="s">
        <v>13708</v>
      </c>
      <c r="H3569" s="309" t="s">
        <v>13709</v>
      </c>
      <c r="I3569" s="309" t="s">
        <v>2414</v>
      </c>
      <c r="J3569" s="309" t="s">
        <v>15063</v>
      </c>
      <c r="K3569" s="310">
        <v>0</v>
      </c>
      <c r="L3569" s="310">
        <v>0</v>
      </c>
      <c r="M3569" s="310">
        <v>3.0000000000000001E-6</v>
      </c>
      <c r="N3569" s="310"/>
      <c r="O3569" s="310" t="e">
        <f t="shared" si="55"/>
        <v>#DIV/0!</v>
      </c>
      <c r="P3569" s="310" t="e">
        <v>#DIV/0!</v>
      </c>
      <c r="Q3569" s="309" t="s">
        <v>15063</v>
      </c>
      <c r="R3569" s="311"/>
    </row>
    <row r="3570" spans="1:18" s="312" customFormat="1" x14ac:dyDescent="0.3">
      <c r="A3570" s="307">
        <v>3567</v>
      </c>
      <c r="B3570" s="308" t="s">
        <v>5271</v>
      </c>
      <c r="C3570" s="308" t="s">
        <v>1380</v>
      </c>
      <c r="D3570" s="308" t="s">
        <v>14834</v>
      </c>
      <c r="E3570" s="308" t="s">
        <v>14837</v>
      </c>
      <c r="F3570" s="309" t="s">
        <v>13687</v>
      </c>
      <c r="G3570" s="309" t="s">
        <v>13710</v>
      </c>
      <c r="H3570" s="309" t="s">
        <v>13711</v>
      </c>
      <c r="I3570" s="309" t="s">
        <v>2414</v>
      </c>
      <c r="J3570" s="309" t="s">
        <v>15063</v>
      </c>
      <c r="K3570" s="310">
        <v>0</v>
      </c>
      <c r="L3570" s="310">
        <v>0</v>
      </c>
      <c r="M3570" s="310">
        <v>1.0349999999999999E-3</v>
      </c>
      <c r="N3570" s="310"/>
      <c r="O3570" s="310" t="e">
        <f t="shared" si="55"/>
        <v>#DIV/0!</v>
      </c>
      <c r="P3570" s="310" t="e">
        <v>#DIV/0!</v>
      </c>
      <c r="Q3570" s="309" t="s">
        <v>15063</v>
      </c>
      <c r="R3570" s="311"/>
    </row>
    <row r="3571" spans="1:18" s="312" customFormat="1" x14ac:dyDescent="0.3">
      <c r="A3571" s="307">
        <v>3568</v>
      </c>
      <c r="B3571" s="308" t="s">
        <v>5271</v>
      </c>
      <c r="C3571" s="308" t="s">
        <v>1380</v>
      </c>
      <c r="D3571" s="308" t="s">
        <v>14834</v>
      </c>
      <c r="E3571" s="308" t="s">
        <v>14837</v>
      </c>
      <c r="F3571" s="309" t="s">
        <v>13687</v>
      </c>
      <c r="G3571" s="309" t="s">
        <v>13712</v>
      </c>
      <c r="H3571" s="309" t="s">
        <v>13713</v>
      </c>
      <c r="I3571" s="309" t="s">
        <v>5701</v>
      </c>
      <c r="J3571" s="309" t="s">
        <v>15063</v>
      </c>
      <c r="K3571" s="310">
        <v>0.49387999999999999</v>
      </c>
      <c r="L3571" s="310">
        <v>0.49387999999999999</v>
      </c>
      <c r="M3571" s="310">
        <v>0.44305099999999997</v>
      </c>
      <c r="N3571" s="310"/>
      <c r="O3571" s="310">
        <f t="shared" si="55"/>
        <v>10.291771280472993</v>
      </c>
      <c r="P3571" s="310">
        <v>10.291771280473005</v>
      </c>
      <c r="Q3571" s="309" t="s">
        <v>15063</v>
      </c>
      <c r="R3571" s="311"/>
    </row>
    <row r="3572" spans="1:18" s="312" customFormat="1" x14ac:dyDescent="0.3">
      <c r="A3572" s="307">
        <v>3569</v>
      </c>
      <c r="B3572" s="308" t="s">
        <v>5271</v>
      </c>
      <c r="C3572" s="308" t="s">
        <v>1380</v>
      </c>
      <c r="D3572" s="308" t="s">
        <v>14834</v>
      </c>
      <c r="E3572" s="308" t="s">
        <v>14837</v>
      </c>
      <c r="F3572" s="309" t="s">
        <v>13687</v>
      </c>
      <c r="G3572" s="309" t="s">
        <v>13714</v>
      </c>
      <c r="H3572" s="309" t="s">
        <v>13715</v>
      </c>
      <c r="I3572" s="309" t="s">
        <v>2414</v>
      </c>
      <c r="J3572" s="309" t="s">
        <v>15063</v>
      </c>
      <c r="K3572" s="310">
        <v>0</v>
      </c>
      <c r="L3572" s="310">
        <v>0</v>
      </c>
      <c r="M3572" s="310">
        <v>0</v>
      </c>
      <c r="N3572" s="310"/>
      <c r="O3572" s="310" t="e">
        <f t="shared" si="55"/>
        <v>#DIV/0!</v>
      </c>
      <c r="P3572" s="310" t="e">
        <v>#DIV/0!</v>
      </c>
      <c r="Q3572" s="309" t="s">
        <v>15063</v>
      </c>
      <c r="R3572" s="311"/>
    </row>
    <row r="3573" spans="1:18" s="312" customFormat="1" x14ac:dyDescent="0.3">
      <c r="A3573" s="307">
        <v>3570</v>
      </c>
      <c r="B3573" s="308" t="s">
        <v>5271</v>
      </c>
      <c r="C3573" s="308" t="s">
        <v>1380</v>
      </c>
      <c r="D3573" s="308" t="s">
        <v>14834</v>
      </c>
      <c r="E3573" s="308" t="s">
        <v>14837</v>
      </c>
      <c r="F3573" s="309" t="s">
        <v>13687</v>
      </c>
      <c r="G3573" s="309" t="s">
        <v>13716</v>
      </c>
      <c r="H3573" s="309" t="s">
        <v>13717</v>
      </c>
      <c r="I3573" s="309" t="s">
        <v>2414</v>
      </c>
      <c r="J3573" s="309" t="s">
        <v>15063</v>
      </c>
      <c r="K3573" s="310">
        <v>1.3456000000000001</v>
      </c>
      <c r="L3573" s="310">
        <v>1.3456000000000001</v>
      </c>
      <c r="M3573" s="310">
        <v>1.2682379000000001</v>
      </c>
      <c r="N3573" s="310"/>
      <c r="O3573" s="310">
        <f t="shared" si="55"/>
        <v>5.7492642687277034</v>
      </c>
      <c r="P3573" s="310">
        <v>10.507217562676486</v>
      </c>
      <c r="Q3573" s="309" t="s">
        <v>15063</v>
      </c>
      <c r="R3573" s="311"/>
    </row>
    <row r="3574" spans="1:18" s="312" customFormat="1" x14ac:dyDescent="0.3">
      <c r="A3574" s="307">
        <v>3571</v>
      </c>
      <c r="B3574" s="308" t="s">
        <v>5271</v>
      </c>
      <c r="C3574" s="308" t="s">
        <v>1380</v>
      </c>
      <c r="D3574" s="308" t="s">
        <v>14834</v>
      </c>
      <c r="E3574" s="308" t="s">
        <v>14838</v>
      </c>
      <c r="F3574" s="309" t="s">
        <v>13718</v>
      </c>
      <c r="G3574" s="309" t="s">
        <v>13719</v>
      </c>
      <c r="H3574" s="309" t="s">
        <v>13720</v>
      </c>
      <c r="I3574" s="309" t="s">
        <v>5701</v>
      </c>
      <c r="J3574" s="309" t="s">
        <v>15063</v>
      </c>
      <c r="K3574" s="310">
        <v>0.51604000000000005</v>
      </c>
      <c r="L3574" s="310">
        <v>0.51604000000000005</v>
      </c>
      <c r="M3574" s="310">
        <v>0.466032</v>
      </c>
      <c r="N3574" s="310"/>
      <c r="O3574" s="310">
        <f t="shared" si="55"/>
        <v>9.6907216494845443</v>
      </c>
      <c r="P3574" s="310">
        <v>9.6907216494845461</v>
      </c>
      <c r="Q3574" s="309" t="s">
        <v>15063</v>
      </c>
      <c r="R3574" s="311"/>
    </row>
    <row r="3575" spans="1:18" s="312" customFormat="1" x14ac:dyDescent="0.3">
      <c r="A3575" s="307">
        <v>3572</v>
      </c>
      <c r="B3575" s="308" t="s">
        <v>5271</v>
      </c>
      <c r="C3575" s="308" t="s">
        <v>1380</v>
      </c>
      <c r="D3575" s="308" t="s">
        <v>14834</v>
      </c>
      <c r="E3575" s="308" t="s">
        <v>14838</v>
      </c>
      <c r="F3575" s="309" t="s">
        <v>13718</v>
      </c>
      <c r="G3575" s="309" t="s">
        <v>13721</v>
      </c>
      <c r="H3575" s="309" t="s">
        <v>13722</v>
      </c>
      <c r="I3575" s="309" t="s">
        <v>5701</v>
      </c>
      <c r="J3575" s="309" t="s">
        <v>15063</v>
      </c>
      <c r="K3575" s="310">
        <v>0.49232000000000004</v>
      </c>
      <c r="L3575" s="310">
        <v>0.49232000000000004</v>
      </c>
      <c r="M3575" s="310">
        <v>0.44308400000000003</v>
      </c>
      <c r="N3575" s="310"/>
      <c r="O3575" s="310">
        <f t="shared" si="55"/>
        <v>10.000812479688008</v>
      </c>
      <c r="P3575" s="310">
        <v>10.000812479688015</v>
      </c>
      <c r="Q3575" s="309" t="s">
        <v>15063</v>
      </c>
      <c r="R3575" s="311"/>
    </row>
    <row r="3576" spans="1:18" s="312" customFormat="1" x14ac:dyDescent="0.3">
      <c r="A3576" s="307">
        <v>3573</v>
      </c>
      <c r="B3576" s="308" t="s">
        <v>5271</v>
      </c>
      <c r="C3576" s="308" t="s">
        <v>1380</v>
      </c>
      <c r="D3576" s="308" t="s">
        <v>14834</v>
      </c>
      <c r="E3576" s="308" t="s">
        <v>14838</v>
      </c>
      <c r="F3576" s="309" t="s">
        <v>13718</v>
      </c>
      <c r="G3576" s="309" t="s">
        <v>13723</v>
      </c>
      <c r="H3576" s="309" t="s">
        <v>13724</v>
      </c>
      <c r="I3576" s="309" t="s">
        <v>5706</v>
      </c>
      <c r="J3576" s="309" t="s">
        <v>15063</v>
      </c>
      <c r="K3576" s="310">
        <v>0.90042500000000003</v>
      </c>
      <c r="L3576" s="310">
        <v>0.90042500000000003</v>
      </c>
      <c r="M3576" s="310">
        <v>0.77853263000000006</v>
      </c>
      <c r="N3576" s="310"/>
      <c r="O3576" s="310">
        <f t="shared" si="55"/>
        <v>13.537204098064798</v>
      </c>
      <c r="P3576" s="310">
        <v>39.784755427782429</v>
      </c>
      <c r="Q3576" s="309" t="s">
        <v>15063</v>
      </c>
      <c r="R3576" s="311"/>
    </row>
    <row r="3577" spans="1:18" s="312" customFormat="1" x14ac:dyDescent="0.3">
      <c r="A3577" s="307">
        <v>3574</v>
      </c>
      <c r="B3577" s="308" t="s">
        <v>5271</v>
      </c>
      <c r="C3577" s="308" t="s">
        <v>1380</v>
      </c>
      <c r="D3577" s="308" t="s">
        <v>14834</v>
      </c>
      <c r="E3577" s="308" t="s">
        <v>14838</v>
      </c>
      <c r="F3577" s="309" t="s">
        <v>13718</v>
      </c>
      <c r="G3577" s="309" t="s">
        <v>13725</v>
      </c>
      <c r="H3577" s="309" t="s">
        <v>13726</v>
      </c>
      <c r="I3577" s="309" t="s">
        <v>5701</v>
      </c>
      <c r="J3577" s="309" t="s">
        <v>15063</v>
      </c>
      <c r="K3577" s="310">
        <v>0.52412000000000003</v>
      </c>
      <c r="L3577" s="310">
        <v>0.52412000000000003</v>
      </c>
      <c r="M3577" s="310">
        <v>0.47253029999999996</v>
      </c>
      <c r="N3577" s="310"/>
      <c r="O3577" s="310">
        <f t="shared" si="55"/>
        <v>9.8431084484469338</v>
      </c>
      <c r="P3577" s="310">
        <v>9.8431084484469462</v>
      </c>
      <c r="Q3577" s="309" t="s">
        <v>15063</v>
      </c>
      <c r="R3577" s="311"/>
    </row>
    <row r="3578" spans="1:18" s="312" customFormat="1" x14ac:dyDescent="0.3">
      <c r="A3578" s="307">
        <v>3575</v>
      </c>
      <c r="B3578" s="308" t="s">
        <v>5271</v>
      </c>
      <c r="C3578" s="308" t="s">
        <v>1380</v>
      </c>
      <c r="D3578" s="308" t="s">
        <v>14834</v>
      </c>
      <c r="E3578" s="308" t="s">
        <v>14838</v>
      </c>
      <c r="F3578" s="309" t="s">
        <v>13718</v>
      </c>
      <c r="G3578" s="309" t="s">
        <v>13727</v>
      </c>
      <c r="H3578" s="309" t="s">
        <v>13728</v>
      </c>
      <c r="I3578" s="309" t="s">
        <v>2405</v>
      </c>
      <c r="J3578" s="309" t="s">
        <v>15063</v>
      </c>
      <c r="K3578" s="310">
        <v>0.46644799999999997</v>
      </c>
      <c r="L3578" s="310">
        <v>0.46644799999999997</v>
      </c>
      <c r="M3578" s="310">
        <v>0.42325699999999999</v>
      </c>
      <c r="N3578" s="310"/>
      <c r="O3578" s="310">
        <f t="shared" si="55"/>
        <v>9.2595530477137817</v>
      </c>
      <c r="P3578" s="310">
        <v>9.2595530477137764</v>
      </c>
      <c r="Q3578" s="309" t="s">
        <v>15063</v>
      </c>
      <c r="R3578" s="311"/>
    </row>
    <row r="3579" spans="1:18" s="312" customFormat="1" x14ac:dyDescent="0.3">
      <c r="A3579" s="307">
        <v>3576</v>
      </c>
      <c r="B3579" s="308" t="s">
        <v>5271</v>
      </c>
      <c r="C3579" s="308" t="s">
        <v>1380</v>
      </c>
      <c r="D3579" s="308" t="s">
        <v>14834</v>
      </c>
      <c r="E3579" s="308" t="s">
        <v>14838</v>
      </c>
      <c r="F3579" s="309" t="s">
        <v>13718</v>
      </c>
      <c r="G3579" s="309" t="s">
        <v>13729</v>
      </c>
      <c r="H3579" s="309" t="s">
        <v>13730</v>
      </c>
      <c r="I3579" s="309" t="s">
        <v>2405</v>
      </c>
      <c r="J3579" s="309" t="s">
        <v>15063</v>
      </c>
      <c r="K3579" s="310">
        <v>0</v>
      </c>
      <c r="L3579" s="310">
        <v>0</v>
      </c>
      <c r="M3579" s="310">
        <v>0</v>
      </c>
      <c r="N3579" s="310"/>
      <c r="O3579" s="310" t="e">
        <f t="shared" si="55"/>
        <v>#DIV/0!</v>
      </c>
      <c r="P3579" s="310" t="e">
        <v>#DIV/0!</v>
      </c>
      <c r="Q3579" s="309" t="s">
        <v>15063</v>
      </c>
      <c r="R3579" s="311"/>
    </row>
    <row r="3580" spans="1:18" s="312" customFormat="1" x14ac:dyDescent="0.3">
      <c r="A3580" s="307">
        <v>3577</v>
      </c>
      <c r="B3580" s="308" t="s">
        <v>5271</v>
      </c>
      <c r="C3580" s="308" t="s">
        <v>1380</v>
      </c>
      <c r="D3580" s="308" t="s">
        <v>14834</v>
      </c>
      <c r="E3580" s="308" t="s">
        <v>14838</v>
      </c>
      <c r="F3580" s="309" t="s">
        <v>13731</v>
      </c>
      <c r="G3580" s="309" t="s">
        <v>13732</v>
      </c>
      <c r="H3580" s="309" t="s">
        <v>13733</v>
      </c>
      <c r="I3580" s="309" t="s">
        <v>5701</v>
      </c>
      <c r="J3580" s="309" t="s">
        <v>15063</v>
      </c>
      <c r="K3580" s="310">
        <v>0.43603999999999998</v>
      </c>
      <c r="L3580" s="310">
        <v>0.43603999999999998</v>
      </c>
      <c r="M3580" s="310">
        <v>0.39684200000000003</v>
      </c>
      <c r="N3580" s="310"/>
      <c r="O3580" s="310">
        <f t="shared" si="55"/>
        <v>8.9895422438308312</v>
      </c>
      <c r="P3580" s="310">
        <v>8.989542243830817</v>
      </c>
      <c r="Q3580" s="309" t="s">
        <v>15063</v>
      </c>
      <c r="R3580" s="311"/>
    </row>
    <row r="3581" spans="1:18" s="312" customFormat="1" x14ac:dyDescent="0.3">
      <c r="A3581" s="307">
        <v>3578</v>
      </c>
      <c r="B3581" s="308" t="s">
        <v>5271</v>
      </c>
      <c r="C3581" s="308" t="s">
        <v>1380</v>
      </c>
      <c r="D3581" s="308" t="s">
        <v>14834</v>
      </c>
      <c r="E3581" s="308" t="s">
        <v>14838</v>
      </c>
      <c r="F3581" s="309" t="s">
        <v>13731</v>
      </c>
      <c r="G3581" s="309" t="s">
        <v>13734</v>
      </c>
      <c r="H3581" s="309" t="s">
        <v>13735</v>
      </c>
      <c r="I3581" s="309" t="s">
        <v>5701</v>
      </c>
      <c r="J3581" s="309" t="s">
        <v>15063</v>
      </c>
      <c r="K3581" s="310">
        <v>0.50051999999999996</v>
      </c>
      <c r="L3581" s="310">
        <v>0.50051999999999996</v>
      </c>
      <c r="M3581" s="310">
        <v>0.45039249999999997</v>
      </c>
      <c r="N3581" s="310"/>
      <c r="O3581" s="310">
        <f t="shared" si="55"/>
        <v>10.01508431231519</v>
      </c>
      <c r="P3581" s="310">
        <v>10.015084312315192</v>
      </c>
      <c r="Q3581" s="309" t="s">
        <v>15063</v>
      </c>
      <c r="R3581" s="311"/>
    </row>
    <row r="3582" spans="1:18" s="312" customFormat="1" x14ac:dyDescent="0.3">
      <c r="A3582" s="307">
        <v>3579</v>
      </c>
      <c r="B3582" s="308" t="s">
        <v>5271</v>
      </c>
      <c r="C3582" s="308" t="s">
        <v>1380</v>
      </c>
      <c r="D3582" s="308" t="s">
        <v>14834</v>
      </c>
      <c r="E3582" s="308" t="s">
        <v>14838</v>
      </c>
      <c r="F3582" s="309" t="s">
        <v>13731</v>
      </c>
      <c r="G3582" s="309" t="s">
        <v>13736</v>
      </c>
      <c r="H3582" s="309" t="s">
        <v>13737</v>
      </c>
      <c r="I3582" s="309" t="s">
        <v>5701</v>
      </c>
      <c r="J3582" s="309" t="s">
        <v>15063</v>
      </c>
      <c r="K3582" s="310">
        <v>0.54278000000000004</v>
      </c>
      <c r="L3582" s="310">
        <v>0.54278000000000004</v>
      </c>
      <c r="M3582" s="310">
        <v>0.49454999999999999</v>
      </c>
      <c r="N3582" s="310"/>
      <c r="O3582" s="310">
        <f t="shared" si="55"/>
        <v>8.8857363941191725</v>
      </c>
      <c r="P3582" s="310">
        <v>8.8857363941191601</v>
      </c>
      <c r="Q3582" s="309" t="s">
        <v>15063</v>
      </c>
      <c r="R3582" s="311"/>
    </row>
    <row r="3583" spans="1:18" s="312" customFormat="1" x14ac:dyDescent="0.3">
      <c r="A3583" s="307">
        <v>3580</v>
      </c>
      <c r="B3583" s="308" t="s">
        <v>5271</v>
      </c>
      <c r="C3583" s="308" t="s">
        <v>1380</v>
      </c>
      <c r="D3583" s="308" t="s">
        <v>14834</v>
      </c>
      <c r="E3583" s="308" t="s">
        <v>14838</v>
      </c>
      <c r="F3583" s="309" t="s">
        <v>13731</v>
      </c>
      <c r="G3583" s="309" t="s">
        <v>13738</v>
      </c>
      <c r="H3583" s="309" t="s">
        <v>13739</v>
      </c>
      <c r="I3583" s="309" t="s">
        <v>5706</v>
      </c>
      <c r="J3583" s="309" t="s">
        <v>15063</v>
      </c>
      <c r="K3583" s="310">
        <v>0.21115499999999998</v>
      </c>
      <c r="L3583" s="310">
        <v>0.21115499999999998</v>
      </c>
      <c r="M3583" s="310">
        <v>0.18204799999999999</v>
      </c>
      <c r="N3583" s="310"/>
      <c r="O3583" s="310">
        <f t="shared" si="55"/>
        <v>13.78466055741043</v>
      </c>
      <c r="P3583" s="310">
        <v>48.474049825805487</v>
      </c>
      <c r="Q3583" s="309" t="s">
        <v>15063</v>
      </c>
      <c r="R3583" s="311"/>
    </row>
    <row r="3584" spans="1:18" s="312" customFormat="1" x14ac:dyDescent="0.3">
      <c r="A3584" s="307">
        <v>3581</v>
      </c>
      <c r="B3584" s="308" t="s">
        <v>5271</v>
      </c>
      <c r="C3584" s="308" t="s">
        <v>1380</v>
      </c>
      <c r="D3584" s="308" t="s">
        <v>14834</v>
      </c>
      <c r="E3584" s="308" t="s">
        <v>14838</v>
      </c>
      <c r="F3584" s="309" t="s">
        <v>13731</v>
      </c>
      <c r="G3584" s="309" t="s">
        <v>13740</v>
      </c>
      <c r="H3584" s="309" t="s">
        <v>13741</v>
      </c>
      <c r="I3584" s="309" t="s">
        <v>5701</v>
      </c>
      <c r="J3584" s="309" t="s">
        <v>15063</v>
      </c>
      <c r="K3584" s="310">
        <v>0.95265</v>
      </c>
      <c r="L3584" s="310">
        <v>0.95265</v>
      </c>
      <c r="M3584" s="310">
        <v>0.86089450000000012</v>
      </c>
      <c r="N3584" s="310"/>
      <c r="O3584" s="310">
        <f t="shared" si="55"/>
        <v>9.6316065711436387</v>
      </c>
      <c r="P3584" s="310">
        <v>9.6316065711436352</v>
      </c>
      <c r="Q3584" s="309" t="s">
        <v>15063</v>
      </c>
      <c r="R3584" s="311"/>
    </row>
    <row r="3585" spans="1:18" s="312" customFormat="1" x14ac:dyDescent="0.3">
      <c r="A3585" s="307">
        <v>3582</v>
      </c>
      <c r="B3585" s="308" t="s">
        <v>5271</v>
      </c>
      <c r="C3585" s="308" t="s">
        <v>1380</v>
      </c>
      <c r="D3585" s="308" t="s">
        <v>14834</v>
      </c>
      <c r="E3585" s="308" t="s">
        <v>14838</v>
      </c>
      <c r="F3585" s="309" t="s">
        <v>13731</v>
      </c>
      <c r="G3585" s="309" t="s">
        <v>13742</v>
      </c>
      <c r="H3585" s="309" t="s">
        <v>13743</v>
      </c>
      <c r="I3585" s="309" t="s">
        <v>5701</v>
      </c>
      <c r="J3585" s="309" t="s">
        <v>15063</v>
      </c>
      <c r="K3585" s="310">
        <v>0.80876000000000003</v>
      </c>
      <c r="L3585" s="310">
        <v>0.80876000000000003</v>
      </c>
      <c r="M3585" s="310">
        <v>0.72915600000000003</v>
      </c>
      <c r="N3585" s="310"/>
      <c r="O3585" s="310">
        <f t="shared" si="55"/>
        <v>9.8427221919976269</v>
      </c>
      <c r="P3585" s="310">
        <v>9.8427221919976216</v>
      </c>
      <c r="Q3585" s="309" t="s">
        <v>15063</v>
      </c>
      <c r="R3585" s="311"/>
    </row>
    <row r="3586" spans="1:18" s="312" customFormat="1" x14ac:dyDescent="0.3">
      <c r="A3586" s="307">
        <v>3583</v>
      </c>
      <c r="B3586" s="308" t="s">
        <v>5271</v>
      </c>
      <c r="C3586" s="308" t="s">
        <v>1380</v>
      </c>
      <c r="D3586" s="308" t="s">
        <v>14834</v>
      </c>
      <c r="E3586" s="308" t="s">
        <v>14838</v>
      </c>
      <c r="F3586" s="309" t="s">
        <v>13731</v>
      </c>
      <c r="G3586" s="309" t="s">
        <v>13744</v>
      </c>
      <c r="H3586" s="309" t="s">
        <v>13745</v>
      </c>
      <c r="I3586" s="309" t="s">
        <v>5701</v>
      </c>
      <c r="J3586" s="309" t="s">
        <v>15063</v>
      </c>
      <c r="K3586" s="310">
        <v>0.50788</v>
      </c>
      <c r="L3586" s="310">
        <v>0.50788</v>
      </c>
      <c r="M3586" s="310">
        <v>0.459119</v>
      </c>
      <c r="N3586" s="310"/>
      <c r="O3586" s="310">
        <f t="shared" si="55"/>
        <v>9.6008899740096094</v>
      </c>
      <c r="P3586" s="310">
        <v>9.6008899740096076</v>
      </c>
      <c r="Q3586" s="309" t="s">
        <v>15063</v>
      </c>
      <c r="R3586" s="311"/>
    </row>
    <row r="3587" spans="1:18" s="312" customFormat="1" x14ac:dyDescent="0.3">
      <c r="A3587" s="307">
        <v>3584</v>
      </c>
      <c r="B3587" s="308" t="s">
        <v>5271</v>
      </c>
      <c r="C3587" s="308" t="s">
        <v>1380</v>
      </c>
      <c r="D3587" s="308" t="s">
        <v>14834</v>
      </c>
      <c r="E3587" s="308" t="s">
        <v>14838</v>
      </c>
      <c r="F3587" s="309" t="s">
        <v>13731</v>
      </c>
      <c r="G3587" s="309" t="s">
        <v>13746</v>
      </c>
      <c r="H3587" s="309" t="s">
        <v>13747</v>
      </c>
      <c r="I3587" s="309" t="s">
        <v>5701</v>
      </c>
      <c r="J3587" s="309" t="s">
        <v>15063</v>
      </c>
      <c r="K3587" s="310">
        <v>0.56574000000000002</v>
      </c>
      <c r="L3587" s="310">
        <v>0.56574000000000002</v>
      </c>
      <c r="M3587" s="310">
        <v>0.54101100000000002</v>
      </c>
      <c r="N3587" s="310"/>
      <c r="O3587" s="310">
        <f t="shared" si="55"/>
        <v>4.3710891929154734</v>
      </c>
      <c r="P3587" s="310">
        <v>4.3710891929154787</v>
      </c>
      <c r="Q3587" s="309" t="s">
        <v>15063</v>
      </c>
      <c r="R3587" s="311"/>
    </row>
    <row r="3588" spans="1:18" s="312" customFormat="1" x14ac:dyDescent="0.3">
      <c r="A3588" s="307">
        <v>3585</v>
      </c>
      <c r="B3588" s="308" t="s">
        <v>5271</v>
      </c>
      <c r="C3588" s="308" t="s">
        <v>1380</v>
      </c>
      <c r="D3588" s="308" t="s">
        <v>14834</v>
      </c>
      <c r="E3588" s="308" t="s">
        <v>14838</v>
      </c>
      <c r="F3588" s="309" t="s">
        <v>13731</v>
      </c>
      <c r="G3588" s="309" t="s">
        <v>13748</v>
      </c>
      <c r="H3588" s="309" t="s">
        <v>13749</v>
      </c>
      <c r="I3588" s="309" t="s">
        <v>5701</v>
      </c>
      <c r="J3588" s="309" t="s">
        <v>15063</v>
      </c>
      <c r="K3588" s="310">
        <v>0.63444</v>
      </c>
      <c r="L3588" s="310">
        <v>0.63444</v>
      </c>
      <c r="M3588" s="310">
        <v>0.57281250000000006</v>
      </c>
      <c r="N3588" s="310"/>
      <c r="O3588" s="310">
        <f t="shared" ref="O3588:O3651" si="56">(L3588-M3588)/L3588*100</f>
        <v>9.7136845091734347</v>
      </c>
      <c r="P3588" s="310">
        <v>9.7136845091734365</v>
      </c>
      <c r="Q3588" s="309" t="s">
        <v>15063</v>
      </c>
      <c r="R3588" s="311"/>
    </row>
    <row r="3589" spans="1:18" s="312" customFormat="1" x14ac:dyDescent="0.3">
      <c r="A3589" s="307">
        <v>3586</v>
      </c>
      <c r="B3589" s="308" t="s">
        <v>5271</v>
      </c>
      <c r="C3589" s="308" t="s">
        <v>1380</v>
      </c>
      <c r="D3589" s="308" t="s">
        <v>14834</v>
      </c>
      <c r="E3589" s="308" t="s">
        <v>14838</v>
      </c>
      <c r="F3589" s="309" t="s">
        <v>13731</v>
      </c>
      <c r="G3589" s="309" t="s">
        <v>13750</v>
      </c>
      <c r="H3589" s="309" t="s">
        <v>13751</v>
      </c>
      <c r="I3589" s="309" t="s">
        <v>5706</v>
      </c>
      <c r="J3589" s="309" t="s">
        <v>15063</v>
      </c>
      <c r="K3589" s="310">
        <v>0.66398000000000001</v>
      </c>
      <c r="L3589" s="310">
        <v>0.66398000000000001</v>
      </c>
      <c r="M3589" s="310">
        <v>0.57354592400000004</v>
      </c>
      <c r="N3589" s="310"/>
      <c r="O3589" s="310">
        <f t="shared" si="56"/>
        <v>13.619999999999996</v>
      </c>
      <c r="P3589" s="310">
        <v>38.379005172786329</v>
      </c>
      <c r="Q3589" s="309" t="s">
        <v>15063</v>
      </c>
      <c r="R3589" s="311"/>
    </row>
    <row r="3590" spans="1:18" s="312" customFormat="1" x14ac:dyDescent="0.3">
      <c r="A3590" s="307">
        <v>3587</v>
      </c>
      <c r="B3590" s="308" t="s">
        <v>5271</v>
      </c>
      <c r="C3590" s="308" t="s">
        <v>1380</v>
      </c>
      <c r="D3590" s="308" t="s">
        <v>14834</v>
      </c>
      <c r="E3590" s="308" t="s">
        <v>14838</v>
      </c>
      <c r="F3590" s="309" t="s">
        <v>13731</v>
      </c>
      <c r="G3590" s="309" t="s">
        <v>13752</v>
      </c>
      <c r="H3590" s="309" t="s">
        <v>13753</v>
      </c>
      <c r="I3590" s="309" t="s">
        <v>5701</v>
      </c>
      <c r="J3590" s="309" t="s">
        <v>15063</v>
      </c>
      <c r="K3590" s="310">
        <v>0.8427</v>
      </c>
      <c r="L3590" s="310">
        <v>0.8427</v>
      </c>
      <c r="M3590" s="310">
        <v>0.76466400000000001</v>
      </c>
      <c r="N3590" s="310"/>
      <c r="O3590" s="310">
        <f t="shared" si="56"/>
        <v>9.2602349590601616</v>
      </c>
      <c r="P3590" s="310">
        <v>9.2602349590601651</v>
      </c>
      <c r="Q3590" s="309" t="s">
        <v>15063</v>
      </c>
      <c r="R3590" s="311"/>
    </row>
    <row r="3591" spans="1:18" s="312" customFormat="1" x14ac:dyDescent="0.3">
      <c r="A3591" s="307">
        <v>3588</v>
      </c>
      <c r="B3591" s="308" t="s">
        <v>5271</v>
      </c>
      <c r="C3591" s="308" t="s">
        <v>1380</v>
      </c>
      <c r="D3591" s="308" t="s">
        <v>14834</v>
      </c>
      <c r="E3591" s="308" t="s">
        <v>14838</v>
      </c>
      <c r="F3591" s="309" t="s">
        <v>13731</v>
      </c>
      <c r="G3591" s="309" t="s">
        <v>13754</v>
      </c>
      <c r="H3591" s="309" t="s">
        <v>13755</v>
      </c>
      <c r="I3591" s="309" t="s">
        <v>5701</v>
      </c>
      <c r="J3591" s="309" t="s">
        <v>15063</v>
      </c>
      <c r="K3591" s="310">
        <v>0.15065999999999999</v>
      </c>
      <c r="L3591" s="310">
        <v>0.15065999999999999</v>
      </c>
      <c r="M3591" s="310">
        <v>0.136902</v>
      </c>
      <c r="N3591" s="310"/>
      <c r="O3591" s="310">
        <f t="shared" si="56"/>
        <v>9.1318199920350409</v>
      </c>
      <c r="P3591" s="310">
        <v>9.1318199920350391</v>
      </c>
      <c r="Q3591" s="309" t="s">
        <v>15063</v>
      </c>
      <c r="R3591" s="311"/>
    </row>
    <row r="3592" spans="1:18" s="312" customFormat="1" x14ac:dyDescent="0.3">
      <c r="A3592" s="307">
        <v>3589</v>
      </c>
      <c r="B3592" s="308" t="s">
        <v>5271</v>
      </c>
      <c r="C3592" s="308" t="s">
        <v>1380</v>
      </c>
      <c r="D3592" s="308" t="s">
        <v>14834</v>
      </c>
      <c r="E3592" s="308" t="s">
        <v>14838</v>
      </c>
      <c r="F3592" s="309" t="s">
        <v>13731</v>
      </c>
      <c r="G3592" s="309" t="s">
        <v>13756</v>
      </c>
      <c r="H3592" s="309" t="s">
        <v>13757</v>
      </c>
      <c r="I3592" s="309" t="s">
        <v>5706</v>
      </c>
      <c r="J3592" s="309" t="s">
        <v>15063</v>
      </c>
      <c r="K3592" s="310">
        <v>0.18653999999999998</v>
      </c>
      <c r="L3592" s="310">
        <v>0.18653999999999998</v>
      </c>
      <c r="M3592" s="310">
        <v>0.16251719999999997</v>
      </c>
      <c r="N3592" s="310"/>
      <c r="O3592" s="310">
        <f t="shared" si="56"/>
        <v>12.878095850755876</v>
      </c>
      <c r="P3592" s="310">
        <v>16.623120679242732</v>
      </c>
      <c r="Q3592" s="309" t="s">
        <v>15063</v>
      </c>
      <c r="R3592" s="311"/>
    </row>
    <row r="3593" spans="1:18" s="312" customFormat="1" x14ac:dyDescent="0.3">
      <c r="A3593" s="307">
        <v>3590</v>
      </c>
      <c r="B3593" s="308" t="s">
        <v>5271</v>
      </c>
      <c r="C3593" s="308" t="s">
        <v>1380</v>
      </c>
      <c r="D3593" s="308" t="s">
        <v>14834</v>
      </c>
      <c r="E3593" s="308" t="s">
        <v>14838</v>
      </c>
      <c r="F3593" s="309" t="s">
        <v>13731</v>
      </c>
      <c r="G3593" s="309" t="s">
        <v>13758</v>
      </c>
      <c r="H3593" s="309" t="s">
        <v>13759</v>
      </c>
      <c r="I3593" s="309" t="s">
        <v>5701</v>
      </c>
      <c r="J3593" s="309" t="s">
        <v>15063</v>
      </c>
      <c r="K3593" s="310">
        <v>0.30690000000000001</v>
      </c>
      <c r="L3593" s="310">
        <v>0.30690000000000001</v>
      </c>
      <c r="M3593" s="310">
        <v>0.27470549999999999</v>
      </c>
      <c r="N3593" s="310"/>
      <c r="O3593" s="310">
        <f t="shared" si="56"/>
        <v>10.49022482893451</v>
      </c>
      <c r="P3593" s="310">
        <v>10.490224828934513</v>
      </c>
      <c r="Q3593" s="309" t="s">
        <v>15063</v>
      </c>
      <c r="R3593" s="311"/>
    </row>
    <row r="3594" spans="1:18" s="312" customFormat="1" x14ac:dyDescent="0.3">
      <c r="A3594" s="307">
        <v>3591</v>
      </c>
      <c r="B3594" s="308" t="s">
        <v>5271</v>
      </c>
      <c r="C3594" s="308" t="s">
        <v>1380</v>
      </c>
      <c r="D3594" s="308" t="s">
        <v>14834</v>
      </c>
      <c r="E3594" s="308" t="s">
        <v>14838</v>
      </c>
      <c r="F3594" s="309" t="s">
        <v>13731</v>
      </c>
      <c r="G3594" s="309" t="s">
        <v>13760</v>
      </c>
      <c r="H3594" s="309" t="s">
        <v>13761</v>
      </c>
      <c r="I3594" s="309" t="s">
        <v>5706</v>
      </c>
      <c r="J3594" s="309" t="s">
        <v>15063</v>
      </c>
      <c r="K3594" s="310">
        <v>0.31718000000000002</v>
      </c>
      <c r="L3594" s="310">
        <v>0.31718000000000002</v>
      </c>
      <c r="M3594" s="310">
        <v>0.27429726400000004</v>
      </c>
      <c r="N3594" s="310"/>
      <c r="O3594" s="310">
        <f t="shared" si="56"/>
        <v>13.519999999999992</v>
      </c>
      <c r="P3594" s="310">
        <v>56.349694922611071</v>
      </c>
      <c r="Q3594" s="309" t="s">
        <v>15063</v>
      </c>
      <c r="R3594" s="311"/>
    </row>
    <row r="3595" spans="1:18" s="312" customFormat="1" x14ac:dyDescent="0.3">
      <c r="A3595" s="307">
        <v>3592</v>
      </c>
      <c r="B3595" s="308" t="s">
        <v>5271</v>
      </c>
      <c r="C3595" s="308" t="s">
        <v>1380</v>
      </c>
      <c r="D3595" s="308" t="s">
        <v>14834</v>
      </c>
      <c r="E3595" s="308" t="s">
        <v>14838</v>
      </c>
      <c r="F3595" s="309" t="s">
        <v>13731</v>
      </c>
      <c r="G3595" s="309" t="s">
        <v>13762</v>
      </c>
      <c r="H3595" s="309" t="s">
        <v>13763</v>
      </c>
      <c r="I3595" s="309" t="s">
        <v>5622</v>
      </c>
      <c r="J3595" s="309" t="s">
        <v>15063</v>
      </c>
      <c r="K3595" s="310">
        <v>1.1478200000000001</v>
      </c>
      <c r="L3595" s="310">
        <v>1.1478200000000001</v>
      </c>
      <c r="M3595" s="310">
        <v>0.98069740800000016</v>
      </c>
      <c r="N3595" s="310"/>
      <c r="O3595" s="310">
        <f t="shared" si="56"/>
        <v>14.55999999999999</v>
      </c>
      <c r="P3595" s="310">
        <v>23.327819231725112</v>
      </c>
      <c r="Q3595" s="309" t="s">
        <v>15063</v>
      </c>
      <c r="R3595" s="311"/>
    </row>
    <row r="3596" spans="1:18" s="312" customFormat="1" x14ac:dyDescent="0.3">
      <c r="A3596" s="307">
        <v>3593</v>
      </c>
      <c r="B3596" s="308" t="s">
        <v>5271</v>
      </c>
      <c r="C3596" s="308" t="s">
        <v>1380</v>
      </c>
      <c r="D3596" s="308" t="s">
        <v>14834</v>
      </c>
      <c r="E3596" s="308" t="s">
        <v>14838</v>
      </c>
      <c r="F3596" s="309" t="s">
        <v>13731</v>
      </c>
      <c r="G3596" s="309" t="s">
        <v>13764</v>
      </c>
      <c r="H3596" s="309" t="s">
        <v>13765</v>
      </c>
      <c r="I3596" s="309" t="s">
        <v>5701</v>
      </c>
      <c r="J3596" s="309" t="s">
        <v>15063</v>
      </c>
      <c r="K3596" s="310">
        <v>0.39939999999999998</v>
      </c>
      <c r="L3596" s="310">
        <v>0.39939999999999998</v>
      </c>
      <c r="M3596" s="310">
        <v>0.35966700000000001</v>
      </c>
      <c r="N3596" s="310"/>
      <c r="O3596" s="310">
        <f t="shared" si="56"/>
        <v>9.9481722583875722</v>
      </c>
      <c r="P3596" s="310">
        <v>9.9481722583875669</v>
      </c>
      <c r="Q3596" s="309" t="s">
        <v>15063</v>
      </c>
      <c r="R3596" s="311"/>
    </row>
    <row r="3597" spans="1:18" s="312" customFormat="1" x14ac:dyDescent="0.3">
      <c r="A3597" s="307">
        <v>3594</v>
      </c>
      <c r="B3597" s="308" t="s">
        <v>5271</v>
      </c>
      <c r="C3597" s="308" t="s">
        <v>1380</v>
      </c>
      <c r="D3597" s="308" t="s">
        <v>14834</v>
      </c>
      <c r="E3597" s="308" t="s">
        <v>14838</v>
      </c>
      <c r="F3597" s="309" t="s">
        <v>13766</v>
      </c>
      <c r="G3597" s="309" t="s">
        <v>13767</v>
      </c>
      <c r="H3597" s="309" t="s">
        <v>13768</v>
      </c>
      <c r="I3597" s="309" t="s">
        <v>5701</v>
      </c>
      <c r="J3597" s="309" t="s">
        <v>15063</v>
      </c>
      <c r="K3597" s="310">
        <v>0.15345999999999999</v>
      </c>
      <c r="L3597" s="310">
        <v>0.15345999999999999</v>
      </c>
      <c r="M3597" s="310">
        <v>0.13847799999999999</v>
      </c>
      <c r="N3597" s="310"/>
      <c r="O3597" s="310">
        <f t="shared" si="56"/>
        <v>9.762804639645509</v>
      </c>
      <c r="P3597" s="310">
        <v>9.7628046396455055</v>
      </c>
      <c r="Q3597" s="309" t="s">
        <v>15063</v>
      </c>
      <c r="R3597" s="311"/>
    </row>
    <row r="3598" spans="1:18" s="312" customFormat="1" x14ac:dyDescent="0.3">
      <c r="A3598" s="307">
        <v>3595</v>
      </c>
      <c r="B3598" s="308" t="s">
        <v>5271</v>
      </c>
      <c r="C3598" s="308" t="s">
        <v>1380</v>
      </c>
      <c r="D3598" s="308" t="s">
        <v>14834</v>
      </c>
      <c r="E3598" s="308" t="s">
        <v>14838</v>
      </c>
      <c r="F3598" s="309" t="s">
        <v>13766</v>
      </c>
      <c r="G3598" s="309" t="s">
        <v>13769</v>
      </c>
      <c r="H3598" s="309" t="s">
        <v>13770</v>
      </c>
      <c r="I3598" s="309" t="s">
        <v>5622</v>
      </c>
      <c r="J3598" s="309" t="s">
        <v>15063</v>
      </c>
      <c r="K3598" s="310">
        <v>1.6195400000000002</v>
      </c>
      <c r="L3598" s="310">
        <v>1.6195400000000002</v>
      </c>
      <c r="M3598" s="310">
        <v>1.3795241720000002</v>
      </c>
      <c r="N3598" s="310"/>
      <c r="O3598" s="310">
        <f t="shared" si="56"/>
        <v>14.819999999999997</v>
      </c>
      <c r="P3598" s="310">
        <v>19.764023008772323</v>
      </c>
      <c r="Q3598" s="309" t="s">
        <v>15063</v>
      </c>
      <c r="R3598" s="311"/>
    </row>
    <row r="3599" spans="1:18" s="312" customFormat="1" x14ac:dyDescent="0.3">
      <c r="A3599" s="307">
        <v>3596</v>
      </c>
      <c r="B3599" s="308" t="s">
        <v>5271</v>
      </c>
      <c r="C3599" s="308" t="s">
        <v>1380</v>
      </c>
      <c r="D3599" s="308" t="s">
        <v>14834</v>
      </c>
      <c r="E3599" s="308" t="s">
        <v>14838</v>
      </c>
      <c r="F3599" s="309" t="s">
        <v>13766</v>
      </c>
      <c r="G3599" s="309" t="s">
        <v>13771</v>
      </c>
      <c r="H3599" s="309" t="s">
        <v>13772</v>
      </c>
      <c r="I3599" s="309" t="s">
        <v>2553</v>
      </c>
      <c r="J3599" s="309" t="s">
        <v>15063</v>
      </c>
      <c r="K3599" s="310">
        <v>0.51742999999999995</v>
      </c>
      <c r="L3599" s="310">
        <v>0.51742999999999995</v>
      </c>
      <c r="M3599" s="310">
        <v>0.51133574999999998</v>
      </c>
      <c r="N3599" s="310"/>
      <c r="O3599" s="310">
        <f t="shared" si="56"/>
        <v>1.1777921651237788</v>
      </c>
      <c r="P3599" s="310">
        <v>1.1777921651237699</v>
      </c>
      <c r="Q3599" s="309" t="s">
        <v>15063</v>
      </c>
      <c r="R3599" s="311"/>
    </row>
    <row r="3600" spans="1:18" s="312" customFormat="1" x14ac:dyDescent="0.3">
      <c r="A3600" s="307">
        <v>3597</v>
      </c>
      <c r="B3600" s="308" t="s">
        <v>5271</v>
      </c>
      <c r="C3600" s="308" t="s">
        <v>1380</v>
      </c>
      <c r="D3600" s="308" t="s">
        <v>14834</v>
      </c>
      <c r="E3600" s="308" t="s">
        <v>14838</v>
      </c>
      <c r="F3600" s="309" t="s">
        <v>13766</v>
      </c>
      <c r="G3600" s="309" t="s">
        <v>13773</v>
      </c>
      <c r="H3600" s="309" t="s">
        <v>13774</v>
      </c>
      <c r="I3600" s="309" t="s">
        <v>5701</v>
      </c>
      <c r="J3600" s="309" t="s">
        <v>15063</v>
      </c>
      <c r="K3600" s="310">
        <v>0.29535</v>
      </c>
      <c r="L3600" s="310">
        <v>0.29535</v>
      </c>
      <c r="M3600" s="310">
        <v>0.26411099999999998</v>
      </c>
      <c r="N3600" s="310"/>
      <c r="O3600" s="310">
        <f t="shared" si="56"/>
        <v>10.576942610462169</v>
      </c>
      <c r="P3600" s="310">
        <v>10.57694261046217</v>
      </c>
      <c r="Q3600" s="309" t="s">
        <v>15063</v>
      </c>
      <c r="R3600" s="311"/>
    </row>
    <row r="3601" spans="1:18" s="312" customFormat="1" x14ac:dyDescent="0.3">
      <c r="A3601" s="307">
        <v>3598</v>
      </c>
      <c r="B3601" s="308" t="s">
        <v>5271</v>
      </c>
      <c r="C3601" s="308" t="s">
        <v>1380</v>
      </c>
      <c r="D3601" s="308" t="s">
        <v>14834</v>
      </c>
      <c r="E3601" s="308" t="s">
        <v>14838</v>
      </c>
      <c r="F3601" s="309" t="s">
        <v>13766</v>
      </c>
      <c r="G3601" s="309" t="s">
        <v>13775</v>
      </c>
      <c r="H3601" s="309" t="s">
        <v>13776</v>
      </c>
      <c r="I3601" s="309" t="s">
        <v>5701</v>
      </c>
      <c r="J3601" s="309" t="s">
        <v>15063</v>
      </c>
      <c r="K3601" s="310">
        <v>0.33129999999999998</v>
      </c>
      <c r="L3601" s="310">
        <v>0.33129999999999998</v>
      </c>
      <c r="M3601" s="310">
        <v>0.298848</v>
      </c>
      <c r="N3601" s="310"/>
      <c r="O3601" s="310">
        <f t="shared" si="56"/>
        <v>9.7953516450347067</v>
      </c>
      <c r="P3601" s="310">
        <v>9.7953516450347102</v>
      </c>
      <c r="Q3601" s="309" t="s">
        <v>15063</v>
      </c>
      <c r="R3601" s="311"/>
    </row>
    <row r="3602" spans="1:18" s="312" customFormat="1" x14ac:dyDescent="0.3">
      <c r="A3602" s="307">
        <v>3599</v>
      </c>
      <c r="B3602" s="308" t="s">
        <v>5271</v>
      </c>
      <c r="C3602" s="308" t="s">
        <v>1380</v>
      </c>
      <c r="D3602" s="308" t="s">
        <v>14834</v>
      </c>
      <c r="E3602" s="308" t="s">
        <v>14838</v>
      </c>
      <c r="F3602" s="309" t="s">
        <v>13766</v>
      </c>
      <c r="G3602" s="309" t="s">
        <v>13777</v>
      </c>
      <c r="H3602" s="309" t="s">
        <v>13778</v>
      </c>
      <c r="I3602" s="309" t="s">
        <v>2405</v>
      </c>
      <c r="J3602" s="309" t="s">
        <v>15063</v>
      </c>
      <c r="K3602" s="310">
        <v>1.2302379999999999</v>
      </c>
      <c r="L3602" s="310">
        <v>1.2302379999999999</v>
      </c>
      <c r="M3602" s="310">
        <v>1.0523455851999999</v>
      </c>
      <c r="N3602" s="310"/>
      <c r="O3602" s="310">
        <f t="shared" si="56"/>
        <v>14.460000000000006</v>
      </c>
      <c r="P3602" s="310">
        <v>16.407158547840794</v>
      </c>
      <c r="Q3602" s="309" t="s">
        <v>15063</v>
      </c>
      <c r="R3602" s="311"/>
    </row>
    <row r="3603" spans="1:18" s="312" customFormat="1" x14ac:dyDescent="0.3">
      <c r="A3603" s="307">
        <v>3600</v>
      </c>
      <c r="B3603" s="308" t="s">
        <v>5271</v>
      </c>
      <c r="C3603" s="308" t="s">
        <v>1380</v>
      </c>
      <c r="D3603" s="308" t="s">
        <v>14834</v>
      </c>
      <c r="E3603" s="308" t="s">
        <v>14838</v>
      </c>
      <c r="F3603" s="309" t="s">
        <v>13766</v>
      </c>
      <c r="G3603" s="309" t="s">
        <v>13779</v>
      </c>
      <c r="H3603" s="309" t="s">
        <v>13780</v>
      </c>
      <c r="I3603" s="309" t="s">
        <v>5701</v>
      </c>
      <c r="J3603" s="309" t="s">
        <v>15063</v>
      </c>
      <c r="K3603" s="310">
        <v>0.37809999999999999</v>
      </c>
      <c r="L3603" s="310">
        <v>0.37809999999999999</v>
      </c>
      <c r="M3603" s="310">
        <v>0.33801900000000001</v>
      </c>
      <c r="N3603" s="310"/>
      <c r="O3603" s="310">
        <f t="shared" si="56"/>
        <v>10.600634752710917</v>
      </c>
      <c r="P3603" s="310">
        <v>10.600634752710924</v>
      </c>
      <c r="Q3603" s="309" t="s">
        <v>15063</v>
      </c>
      <c r="R3603" s="311"/>
    </row>
    <row r="3604" spans="1:18" s="312" customFormat="1" x14ac:dyDescent="0.3">
      <c r="A3604" s="307">
        <v>3601</v>
      </c>
      <c r="B3604" s="308" t="s">
        <v>5271</v>
      </c>
      <c r="C3604" s="308" t="s">
        <v>1380</v>
      </c>
      <c r="D3604" s="308" t="s">
        <v>14834</v>
      </c>
      <c r="E3604" s="308" t="s">
        <v>14838</v>
      </c>
      <c r="F3604" s="309" t="s">
        <v>13781</v>
      </c>
      <c r="G3604" s="309" t="s">
        <v>13782</v>
      </c>
      <c r="H3604" s="309" t="s">
        <v>13783</v>
      </c>
      <c r="I3604" s="309" t="s">
        <v>5701</v>
      </c>
      <c r="J3604" s="309" t="s">
        <v>15063</v>
      </c>
      <c r="K3604" s="310">
        <v>0.43459999999999999</v>
      </c>
      <c r="L3604" s="310">
        <v>0.43459999999999999</v>
      </c>
      <c r="M3604" s="310">
        <v>0.39096449999999999</v>
      </c>
      <c r="N3604" s="310"/>
      <c r="O3604" s="310">
        <f t="shared" si="56"/>
        <v>10.040381960423376</v>
      </c>
      <c r="P3604" s="310">
        <v>10.040381960423383</v>
      </c>
      <c r="Q3604" s="309" t="s">
        <v>15063</v>
      </c>
      <c r="R3604" s="311"/>
    </row>
    <row r="3605" spans="1:18" s="312" customFormat="1" x14ac:dyDescent="0.3">
      <c r="A3605" s="307">
        <v>3602</v>
      </c>
      <c r="B3605" s="308" t="s">
        <v>5271</v>
      </c>
      <c r="C3605" s="308" t="s">
        <v>1380</v>
      </c>
      <c r="D3605" s="308" t="s">
        <v>14834</v>
      </c>
      <c r="E3605" s="308" t="s">
        <v>14838</v>
      </c>
      <c r="F3605" s="309" t="s">
        <v>13781</v>
      </c>
      <c r="G3605" s="309" t="s">
        <v>13784</v>
      </c>
      <c r="H3605" s="309" t="s">
        <v>13785</v>
      </c>
      <c r="I3605" s="309" t="s">
        <v>5701</v>
      </c>
      <c r="J3605" s="309" t="s">
        <v>15063</v>
      </c>
      <c r="K3605" s="310">
        <v>0.24100000000000002</v>
      </c>
      <c r="L3605" s="310">
        <v>0.24100000000000002</v>
      </c>
      <c r="M3605" s="310">
        <v>0.21714</v>
      </c>
      <c r="N3605" s="310"/>
      <c r="O3605" s="310">
        <f t="shared" si="56"/>
        <v>9.9004149377593436</v>
      </c>
      <c r="P3605" s="310">
        <v>9.9004149377593382</v>
      </c>
      <c r="Q3605" s="309" t="s">
        <v>15063</v>
      </c>
      <c r="R3605" s="311"/>
    </row>
    <row r="3606" spans="1:18" s="312" customFormat="1" x14ac:dyDescent="0.3">
      <c r="A3606" s="307">
        <v>3603</v>
      </c>
      <c r="B3606" s="308" t="s">
        <v>5271</v>
      </c>
      <c r="C3606" s="308" t="s">
        <v>1380</v>
      </c>
      <c r="D3606" s="308" t="s">
        <v>14834</v>
      </c>
      <c r="E3606" s="308" t="s">
        <v>14838</v>
      </c>
      <c r="F3606" s="309" t="s">
        <v>13781</v>
      </c>
      <c r="G3606" s="309" t="s">
        <v>13786</v>
      </c>
      <c r="H3606" s="309" t="s">
        <v>13787</v>
      </c>
      <c r="I3606" s="309" t="s">
        <v>5701</v>
      </c>
      <c r="J3606" s="309" t="s">
        <v>15063</v>
      </c>
      <c r="K3606" s="310">
        <v>0.35980000000000001</v>
      </c>
      <c r="L3606" s="310">
        <v>0.35980000000000001</v>
      </c>
      <c r="M3606" s="310">
        <v>0.31932250000000001</v>
      </c>
      <c r="N3606" s="310"/>
      <c r="O3606" s="310">
        <f t="shared" si="56"/>
        <v>11.25</v>
      </c>
      <c r="P3606" s="310">
        <v>23.608441147876924</v>
      </c>
      <c r="Q3606" s="309" t="s">
        <v>15063</v>
      </c>
      <c r="R3606" s="311"/>
    </row>
    <row r="3607" spans="1:18" s="312" customFormat="1" x14ac:dyDescent="0.3">
      <c r="A3607" s="307">
        <v>3604</v>
      </c>
      <c r="B3607" s="308" t="s">
        <v>5271</v>
      </c>
      <c r="C3607" s="308" t="s">
        <v>1380</v>
      </c>
      <c r="D3607" s="308" t="s">
        <v>14834</v>
      </c>
      <c r="E3607" s="308" t="s">
        <v>14838</v>
      </c>
      <c r="F3607" s="309" t="s">
        <v>13781</v>
      </c>
      <c r="G3607" s="309" t="s">
        <v>13788</v>
      </c>
      <c r="H3607" s="309" t="s">
        <v>13789</v>
      </c>
      <c r="I3607" s="309" t="s">
        <v>5701</v>
      </c>
      <c r="J3607" s="309" t="s">
        <v>15063</v>
      </c>
      <c r="K3607" s="310">
        <v>0.59339999999999993</v>
      </c>
      <c r="L3607" s="310">
        <v>0.59339999999999993</v>
      </c>
      <c r="M3607" s="310">
        <v>0.52492163999999997</v>
      </c>
      <c r="N3607" s="310"/>
      <c r="O3607" s="310">
        <f t="shared" si="56"/>
        <v>11.539999999999996</v>
      </c>
      <c r="P3607" s="310">
        <v>11.539999999999996</v>
      </c>
      <c r="Q3607" s="309" t="s">
        <v>15063</v>
      </c>
      <c r="R3607" s="311"/>
    </row>
    <row r="3608" spans="1:18" s="312" customFormat="1" x14ac:dyDescent="0.3">
      <c r="A3608" s="307">
        <v>3605</v>
      </c>
      <c r="B3608" s="308" t="s">
        <v>5271</v>
      </c>
      <c r="C3608" s="308" t="s">
        <v>1380</v>
      </c>
      <c r="D3608" s="308" t="s">
        <v>14834</v>
      </c>
      <c r="E3608" s="308" t="s">
        <v>14838</v>
      </c>
      <c r="F3608" s="309" t="s">
        <v>13790</v>
      </c>
      <c r="G3608" s="309" t="s">
        <v>13791</v>
      </c>
      <c r="H3608" s="309" t="s">
        <v>13792</v>
      </c>
      <c r="I3608" s="309" t="s">
        <v>5701</v>
      </c>
      <c r="J3608" s="309" t="s">
        <v>15063</v>
      </c>
      <c r="K3608" s="310">
        <v>0.69137999999999999</v>
      </c>
      <c r="L3608" s="310">
        <v>0.69137999999999999</v>
      </c>
      <c r="M3608" s="310">
        <v>0.62163000000000002</v>
      </c>
      <c r="N3608" s="310"/>
      <c r="O3608" s="310">
        <f t="shared" si="56"/>
        <v>10.088518614944023</v>
      </c>
      <c r="P3608" s="310">
        <v>10.08851861494402</v>
      </c>
      <c r="Q3608" s="309" t="s">
        <v>15063</v>
      </c>
      <c r="R3608" s="311"/>
    </row>
    <row r="3609" spans="1:18" s="312" customFormat="1" x14ac:dyDescent="0.3">
      <c r="A3609" s="307">
        <v>3606</v>
      </c>
      <c r="B3609" s="308" t="s">
        <v>5271</v>
      </c>
      <c r="C3609" s="308" t="s">
        <v>1380</v>
      </c>
      <c r="D3609" s="308" t="s">
        <v>14834</v>
      </c>
      <c r="E3609" s="308" t="s">
        <v>14838</v>
      </c>
      <c r="F3609" s="309" t="s">
        <v>13790</v>
      </c>
      <c r="G3609" s="309" t="s">
        <v>13793</v>
      </c>
      <c r="H3609" s="309" t="s">
        <v>13794</v>
      </c>
      <c r="I3609" s="309" t="s">
        <v>5701</v>
      </c>
      <c r="J3609" s="309" t="s">
        <v>15063</v>
      </c>
      <c r="K3609" s="310">
        <v>0.51916000000000007</v>
      </c>
      <c r="L3609" s="310">
        <v>0.51916000000000007</v>
      </c>
      <c r="M3609" s="310">
        <v>0.46748100000000004</v>
      </c>
      <c r="N3609" s="310"/>
      <c r="O3609" s="310">
        <f t="shared" si="56"/>
        <v>9.9543493335387971</v>
      </c>
      <c r="P3609" s="310">
        <v>9.9543493335387918</v>
      </c>
      <c r="Q3609" s="309" t="s">
        <v>15063</v>
      </c>
      <c r="R3609" s="311"/>
    </row>
    <row r="3610" spans="1:18" s="312" customFormat="1" x14ac:dyDescent="0.3">
      <c r="A3610" s="307">
        <v>3607</v>
      </c>
      <c r="B3610" s="308" t="s">
        <v>5271</v>
      </c>
      <c r="C3610" s="308" t="s">
        <v>1380</v>
      </c>
      <c r="D3610" s="308" t="s">
        <v>14834</v>
      </c>
      <c r="E3610" s="308" t="s">
        <v>14838</v>
      </c>
      <c r="F3610" s="309" t="s">
        <v>13790</v>
      </c>
      <c r="G3610" s="309" t="s">
        <v>13795</v>
      </c>
      <c r="H3610" s="309" t="s">
        <v>13796</v>
      </c>
      <c r="I3610" s="309" t="s">
        <v>5622</v>
      </c>
      <c r="J3610" s="309" t="s">
        <v>15063</v>
      </c>
      <c r="K3610" s="310">
        <v>1.38615</v>
      </c>
      <c r="L3610" s="310">
        <v>1.38615</v>
      </c>
      <c r="M3610" s="310">
        <v>1.181970105</v>
      </c>
      <c r="N3610" s="310"/>
      <c r="O3610" s="310">
        <f t="shared" si="56"/>
        <v>14.730000000000002</v>
      </c>
      <c r="P3610" s="310">
        <v>20.189941944972844</v>
      </c>
      <c r="Q3610" s="309" t="s">
        <v>15063</v>
      </c>
      <c r="R3610" s="311"/>
    </row>
    <row r="3611" spans="1:18" s="312" customFormat="1" x14ac:dyDescent="0.3">
      <c r="A3611" s="307">
        <v>3608</v>
      </c>
      <c r="B3611" s="308" t="s">
        <v>5271</v>
      </c>
      <c r="C3611" s="308" t="s">
        <v>1380</v>
      </c>
      <c r="D3611" s="308" t="s">
        <v>14834</v>
      </c>
      <c r="E3611" s="308" t="s">
        <v>14838</v>
      </c>
      <c r="F3611" s="309" t="s">
        <v>13790</v>
      </c>
      <c r="G3611" s="309" t="s">
        <v>13797</v>
      </c>
      <c r="H3611" s="309" t="s">
        <v>13798</v>
      </c>
      <c r="I3611" s="309" t="s">
        <v>5701</v>
      </c>
      <c r="J3611" s="309" t="s">
        <v>15063</v>
      </c>
      <c r="K3611" s="310">
        <v>0.43456</v>
      </c>
      <c r="L3611" s="310">
        <v>0.43456</v>
      </c>
      <c r="M3611" s="310">
        <v>0.39036599999999999</v>
      </c>
      <c r="N3611" s="310"/>
      <c r="O3611" s="310">
        <f t="shared" si="56"/>
        <v>10.16982695139912</v>
      </c>
      <c r="P3611" s="310">
        <v>10.16982695139912</v>
      </c>
      <c r="Q3611" s="309" t="s">
        <v>15063</v>
      </c>
      <c r="R3611" s="311"/>
    </row>
    <row r="3612" spans="1:18" s="312" customFormat="1" x14ac:dyDescent="0.3">
      <c r="A3612" s="307">
        <v>3609</v>
      </c>
      <c r="B3612" s="308" t="s">
        <v>5271</v>
      </c>
      <c r="C3612" s="308" t="s">
        <v>1380</v>
      </c>
      <c r="D3612" s="308" t="s">
        <v>14834</v>
      </c>
      <c r="E3612" s="308" t="s">
        <v>14838</v>
      </c>
      <c r="F3612" s="309" t="s">
        <v>13790</v>
      </c>
      <c r="G3612" s="309" t="s">
        <v>13799</v>
      </c>
      <c r="H3612" s="309" t="s">
        <v>13800</v>
      </c>
      <c r="I3612" s="309" t="s">
        <v>5701</v>
      </c>
      <c r="J3612" s="309" t="s">
        <v>15063</v>
      </c>
      <c r="K3612" s="310">
        <v>0.75922000000000001</v>
      </c>
      <c r="L3612" s="310">
        <v>0.75922000000000001</v>
      </c>
      <c r="M3612" s="310">
        <v>0.6815215</v>
      </c>
      <c r="N3612" s="310"/>
      <c r="O3612" s="310">
        <f t="shared" si="56"/>
        <v>10.233990147783253</v>
      </c>
      <c r="P3612" s="310">
        <v>10.233990147783256</v>
      </c>
      <c r="Q3612" s="309" t="s">
        <v>15063</v>
      </c>
      <c r="R3612" s="311"/>
    </row>
    <row r="3613" spans="1:18" s="312" customFormat="1" x14ac:dyDescent="0.3">
      <c r="A3613" s="307">
        <v>3610</v>
      </c>
      <c r="B3613" s="308" t="s">
        <v>5271</v>
      </c>
      <c r="C3613" s="308" t="s">
        <v>1380</v>
      </c>
      <c r="D3613" s="308" t="s">
        <v>14834</v>
      </c>
      <c r="E3613" s="308" t="s">
        <v>14838</v>
      </c>
      <c r="F3613" s="309" t="s">
        <v>13790</v>
      </c>
      <c r="G3613" s="309" t="s">
        <v>13801</v>
      </c>
      <c r="H3613" s="309" t="s">
        <v>13802</v>
      </c>
      <c r="I3613" s="309" t="s">
        <v>5706</v>
      </c>
      <c r="J3613" s="309" t="s">
        <v>15063</v>
      </c>
      <c r="K3613" s="310">
        <v>0.52966000000000002</v>
      </c>
      <c r="L3613" s="310">
        <v>0.52966000000000002</v>
      </c>
      <c r="M3613" s="310">
        <v>0.48084300000000002</v>
      </c>
      <c r="N3613" s="310"/>
      <c r="O3613" s="310">
        <f t="shared" si="56"/>
        <v>9.2166672960012068</v>
      </c>
      <c r="P3613" s="310">
        <v>51.683471766616449</v>
      </c>
      <c r="Q3613" s="309" t="s">
        <v>15063</v>
      </c>
      <c r="R3613" s="311"/>
    </row>
    <row r="3614" spans="1:18" s="312" customFormat="1" x14ac:dyDescent="0.3">
      <c r="A3614" s="307">
        <v>3611</v>
      </c>
      <c r="B3614" s="308" t="s">
        <v>5271</v>
      </c>
      <c r="C3614" s="308" t="s">
        <v>1380</v>
      </c>
      <c r="D3614" s="308" t="s">
        <v>14834</v>
      </c>
      <c r="E3614" s="308" t="s">
        <v>14838</v>
      </c>
      <c r="F3614" s="309" t="s">
        <v>13790</v>
      </c>
      <c r="G3614" s="309" t="s">
        <v>13803</v>
      </c>
      <c r="H3614" s="309" t="s">
        <v>13804</v>
      </c>
      <c r="I3614" s="309" t="s">
        <v>5701</v>
      </c>
      <c r="J3614" s="309" t="s">
        <v>15063</v>
      </c>
      <c r="K3614" s="310">
        <v>0.42202000000000001</v>
      </c>
      <c r="L3614" s="310">
        <v>0.42202000000000001</v>
      </c>
      <c r="M3614" s="310">
        <v>0.38002999999999998</v>
      </c>
      <c r="N3614" s="310"/>
      <c r="O3614" s="310">
        <f t="shared" si="56"/>
        <v>9.9497654139614298</v>
      </c>
      <c r="P3614" s="310">
        <v>9.9497654139614315</v>
      </c>
      <c r="Q3614" s="309" t="s">
        <v>15063</v>
      </c>
      <c r="R3614" s="311"/>
    </row>
    <row r="3615" spans="1:18" s="312" customFormat="1" x14ac:dyDescent="0.3">
      <c r="A3615" s="307">
        <v>3612</v>
      </c>
      <c r="B3615" s="308" t="s">
        <v>5271</v>
      </c>
      <c r="C3615" s="308" t="s">
        <v>1380</v>
      </c>
      <c r="D3615" s="308" t="s">
        <v>14834</v>
      </c>
      <c r="E3615" s="308" t="s">
        <v>14838</v>
      </c>
      <c r="F3615" s="309" t="s">
        <v>13790</v>
      </c>
      <c r="G3615" s="309" t="s">
        <v>13805</v>
      </c>
      <c r="H3615" s="309" t="s">
        <v>13806</v>
      </c>
      <c r="I3615" s="309" t="s">
        <v>5701</v>
      </c>
      <c r="J3615" s="309" t="s">
        <v>15063</v>
      </c>
      <c r="K3615" s="310">
        <v>0.69890000000000008</v>
      </c>
      <c r="L3615" s="310">
        <v>0.69890000000000008</v>
      </c>
      <c r="M3615" s="310">
        <v>0.62663374000000016</v>
      </c>
      <c r="N3615" s="310"/>
      <c r="O3615" s="310">
        <f t="shared" si="56"/>
        <v>10.339999999999987</v>
      </c>
      <c r="P3615" s="310">
        <v>10.339999999999982</v>
      </c>
      <c r="Q3615" s="309" t="s">
        <v>15063</v>
      </c>
      <c r="R3615" s="311"/>
    </row>
    <row r="3616" spans="1:18" s="312" customFormat="1" x14ac:dyDescent="0.3">
      <c r="A3616" s="307">
        <v>3613</v>
      </c>
      <c r="B3616" s="308" t="s">
        <v>5271</v>
      </c>
      <c r="C3616" s="308" t="s">
        <v>1380</v>
      </c>
      <c r="D3616" s="308" t="s">
        <v>14834</v>
      </c>
      <c r="E3616" s="308" t="s">
        <v>14838</v>
      </c>
      <c r="F3616" s="309" t="s">
        <v>13790</v>
      </c>
      <c r="G3616" s="309" t="s">
        <v>13807</v>
      </c>
      <c r="H3616" s="309" t="s">
        <v>13808</v>
      </c>
      <c r="I3616" s="309" t="s">
        <v>2414</v>
      </c>
      <c r="J3616" s="309" t="s">
        <v>15063</v>
      </c>
      <c r="K3616" s="310">
        <v>1.5596299999999998</v>
      </c>
      <c r="L3616" s="310">
        <v>1.5596299999999998</v>
      </c>
      <c r="M3616" s="310">
        <v>1.5752250000000001</v>
      </c>
      <c r="N3616" s="310"/>
      <c r="O3616" s="310">
        <f t="shared" si="56"/>
        <v>-0.99991664689703641</v>
      </c>
      <c r="P3616" s="310">
        <v>-0.9975878850120079</v>
      </c>
      <c r="Q3616" s="309" t="s">
        <v>15063</v>
      </c>
      <c r="R3616" s="311"/>
    </row>
    <row r="3617" spans="1:18" s="312" customFormat="1" x14ac:dyDescent="0.3">
      <c r="A3617" s="307">
        <v>3614</v>
      </c>
      <c r="B3617" s="308" t="s">
        <v>5271</v>
      </c>
      <c r="C3617" s="308" t="s">
        <v>1380</v>
      </c>
      <c r="D3617" s="308" t="s">
        <v>14834</v>
      </c>
      <c r="E3617" s="308" t="s">
        <v>14838</v>
      </c>
      <c r="F3617" s="309" t="s">
        <v>13790</v>
      </c>
      <c r="G3617" s="309" t="s">
        <v>13809</v>
      </c>
      <c r="H3617" s="309" t="s">
        <v>13810</v>
      </c>
      <c r="I3617" s="309" t="s">
        <v>5701</v>
      </c>
      <c r="J3617" s="309" t="s">
        <v>15063</v>
      </c>
      <c r="K3617" s="310">
        <v>0.45485999999999999</v>
      </c>
      <c r="L3617" s="310">
        <v>0.45485999999999999</v>
      </c>
      <c r="M3617" s="310">
        <v>0.40999030000000003</v>
      </c>
      <c r="N3617" s="310"/>
      <c r="O3617" s="310">
        <f t="shared" si="56"/>
        <v>9.8645077606296336</v>
      </c>
      <c r="P3617" s="310">
        <v>9.8645077606296372</v>
      </c>
      <c r="Q3617" s="309" t="s">
        <v>15063</v>
      </c>
      <c r="R3617" s="311"/>
    </row>
    <row r="3618" spans="1:18" s="312" customFormat="1" x14ac:dyDescent="0.3">
      <c r="A3618" s="307">
        <v>3615</v>
      </c>
      <c r="B3618" s="308" t="s">
        <v>5271</v>
      </c>
      <c r="C3618" s="308" t="s">
        <v>1380</v>
      </c>
      <c r="D3618" s="308" t="s">
        <v>14834</v>
      </c>
      <c r="E3618" s="308" t="s">
        <v>14838</v>
      </c>
      <c r="F3618" s="309" t="s">
        <v>13790</v>
      </c>
      <c r="G3618" s="309" t="s">
        <v>13811</v>
      </c>
      <c r="H3618" s="309" t="s">
        <v>13812</v>
      </c>
      <c r="I3618" s="309" t="s">
        <v>5701</v>
      </c>
      <c r="J3618" s="309" t="s">
        <v>15063</v>
      </c>
      <c r="K3618" s="310">
        <v>0.55488000000000004</v>
      </c>
      <c r="L3618" s="310">
        <v>0.55488000000000004</v>
      </c>
      <c r="M3618" s="310">
        <v>0.48718464000000006</v>
      </c>
      <c r="N3618" s="310"/>
      <c r="O3618" s="310">
        <f t="shared" si="56"/>
        <v>12.199999999999996</v>
      </c>
      <c r="P3618" s="310">
        <v>12.2</v>
      </c>
      <c r="Q3618" s="309" t="s">
        <v>15063</v>
      </c>
      <c r="R3618" s="311"/>
    </row>
    <row r="3619" spans="1:18" s="312" customFormat="1" x14ac:dyDescent="0.3">
      <c r="A3619" s="307">
        <v>3616</v>
      </c>
      <c r="B3619" s="308" t="s">
        <v>5271</v>
      </c>
      <c r="C3619" s="308" t="s">
        <v>1380</v>
      </c>
      <c r="D3619" s="308" t="s">
        <v>14834</v>
      </c>
      <c r="E3619" s="308" t="s">
        <v>14838</v>
      </c>
      <c r="F3619" s="309" t="s">
        <v>13790</v>
      </c>
      <c r="G3619" s="309" t="s">
        <v>13813</v>
      </c>
      <c r="H3619" s="309" t="s">
        <v>13814</v>
      </c>
      <c r="I3619" s="309" t="s">
        <v>5701</v>
      </c>
      <c r="J3619" s="309" t="s">
        <v>15063</v>
      </c>
      <c r="K3619" s="310">
        <v>0.60739999999999994</v>
      </c>
      <c r="L3619" s="310">
        <v>0.60739999999999994</v>
      </c>
      <c r="M3619" s="310">
        <v>0.54593976</v>
      </c>
      <c r="N3619" s="310"/>
      <c r="O3619" s="310">
        <f t="shared" si="56"/>
        <v>10.118577543628572</v>
      </c>
      <c r="P3619" s="310">
        <v>10.118577543628582</v>
      </c>
      <c r="Q3619" s="309" t="s">
        <v>15063</v>
      </c>
      <c r="R3619" s="311"/>
    </row>
    <row r="3620" spans="1:18" s="312" customFormat="1" x14ac:dyDescent="0.3">
      <c r="A3620" s="307">
        <v>3617</v>
      </c>
      <c r="B3620" s="308" t="s">
        <v>5271</v>
      </c>
      <c r="C3620" s="308" t="s">
        <v>1380</v>
      </c>
      <c r="D3620" s="308" t="s">
        <v>14834</v>
      </c>
      <c r="E3620" s="308" t="s">
        <v>14838</v>
      </c>
      <c r="F3620" s="309" t="s">
        <v>13790</v>
      </c>
      <c r="G3620" s="309" t="s">
        <v>13815</v>
      </c>
      <c r="H3620" s="309" t="s">
        <v>13816</v>
      </c>
      <c r="I3620" s="309" t="s">
        <v>5701</v>
      </c>
      <c r="J3620" s="309" t="s">
        <v>15063</v>
      </c>
      <c r="K3620" s="310">
        <v>0.34279999999999999</v>
      </c>
      <c r="L3620" s="310">
        <v>0.34279999999999999</v>
      </c>
      <c r="M3620" s="310">
        <v>0.30908400000000003</v>
      </c>
      <c r="N3620" s="310"/>
      <c r="O3620" s="310">
        <f t="shared" si="56"/>
        <v>9.8354725787631185</v>
      </c>
      <c r="P3620" s="310">
        <v>9.8354725787631168</v>
      </c>
      <c r="Q3620" s="309" t="s">
        <v>15063</v>
      </c>
      <c r="R3620" s="311"/>
    </row>
    <row r="3621" spans="1:18" s="312" customFormat="1" x14ac:dyDescent="0.3">
      <c r="A3621" s="307">
        <v>3618</v>
      </c>
      <c r="B3621" s="308" t="s">
        <v>5271</v>
      </c>
      <c r="C3621" s="308" t="s">
        <v>1380</v>
      </c>
      <c r="D3621" s="308" t="s">
        <v>14834</v>
      </c>
      <c r="E3621" s="308" t="s">
        <v>14838</v>
      </c>
      <c r="F3621" s="309" t="s">
        <v>13817</v>
      </c>
      <c r="G3621" s="309" t="s">
        <v>13818</v>
      </c>
      <c r="H3621" s="309" t="s">
        <v>13819</v>
      </c>
      <c r="I3621" s="309" t="s">
        <v>5701</v>
      </c>
      <c r="J3621" s="309" t="s">
        <v>15063</v>
      </c>
      <c r="K3621" s="310">
        <v>0.53256000000000003</v>
      </c>
      <c r="L3621" s="310">
        <v>0.53256000000000003</v>
      </c>
      <c r="M3621" s="310">
        <v>0.48059099999999999</v>
      </c>
      <c r="N3621" s="310"/>
      <c r="O3621" s="310">
        <f t="shared" si="56"/>
        <v>9.7583370887787364</v>
      </c>
      <c r="P3621" s="310">
        <v>9.7583370887787346</v>
      </c>
      <c r="Q3621" s="309" t="s">
        <v>15063</v>
      </c>
      <c r="R3621" s="311"/>
    </row>
    <row r="3622" spans="1:18" s="312" customFormat="1" x14ac:dyDescent="0.3">
      <c r="A3622" s="307">
        <v>3619</v>
      </c>
      <c r="B3622" s="308" t="s">
        <v>5271</v>
      </c>
      <c r="C3622" s="308" t="s">
        <v>1380</v>
      </c>
      <c r="D3622" s="308" t="s">
        <v>14834</v>
      </c>
      <c r="E3622" s="308" t="s">
        <v>14838</v>
      </c>
      <c r="F3622" s="309" t="s">
        <v>13817</v>
      </c>
      <c r="G3622" s="309" t="s">
        <v>13820</v>
      </c>
      <c r="H3622" s="309" t="s">
        <v>13821</v>
      </c>
      <c r="I3622" s="309" t="s">
        <v>5701</v>
      </c>
      <c r="J3622" s="309" t="s">
        <v>15063</v>
      </c>
      <c r="K3622" s="310">
        <v>0.49772</v>
      </c>
      <c r="L3622" s="310">
        <v>0.49772</v>
      </c>
      <c r="M3622" s="310">
        <v>0.44636900000000002</v>
      </c>
      <c r="N3622" s="310"/>
      <c r="O3622" s="310">
        <f t="shared" si="56"/>
        <v>10.317246644699827</v>
      </c>
      <c r="P3622" s="310">
        <v>10.317246644699839</v>
      </c>
      <c r="Q3622" s="309" t="s">
        <v>15063</v>
      </c>
      <c r="R3622" s="311"/>
    </row>
    <row r="3623" spans="1:18" s="312" customFormat="1" x14ac:dyDescent="0.3">
      <c r="A3623" s="307">
        <v>3620</v>
      </c>
      <c r="B3623" s="308" t="s">
        <v>5271</v>
      </c>
      <c r="C3623" s="308" t="s">
        <v>1380</v>
      </c>
      <c r="D3623" s="308" t="s">
        <v>14834</v>
      </c>
      <c r="E3623" s="308" t="s">
        <v>14838</v>
      </c>
      <c r="F3623" s="309" t="s">
        <v>13817</v>
      </c>
      <c r="G3623" s="309" t="s">
        <v>13822</v>
      </c>
      <c r="H3623" s="309" t="s">
        <v>13823</v>
      </c>
      <c r="I3623" s="309" t="s">
        <v>5701</v>
      </c>
      <c r="J3623" s="309" t="s">
        <v>15063</v>
      </c>
      <c r="K3623" s="310">
        <v>0.49971999999999994</v>
      </c>
      <c r="L3623" s="310">
        <v>0.49971999999999994</v>
      </c>
      <c r="M3623" s="310">
        <v>0.45192276000000003</v>
      </c>
      <c r="N3623" s="310"/>
      <c r="O3623" s="310">
        <f t="shared" si="56"/>
        <v>9.5648042904026074</v>
      </c>
      <c r="P3623" s="310">
        <v>9.5648042904026056</v>
      </c>
      <c r="Q3623" s="309" t="s">
        <v>15063</v>
      </c>
      <c r="R3623" s="311"/>
    </row>
    <row r="3624" spans="1:18" s="312" customFormat="1" x14ac:dyDescent="0.3">
      <c r="A3624" s="307">
        <v>3621</v>
      </c>
      <c r="B3624" s="308" t="s">
        <v>5271</v>
      </c>
      <c r="C3624" s="308" t="s">
        <v>1380</v>
      </c>
      <c r="D3624" s="308" t="s">
        <v>14834</v>
      </c>
      <c r="E3624" s="308" t="s">
        <v>14838</v>
      </c>
      <c r="F3624" s="309" t="s">
        <v>13817</v>
      </c>
      <c r="G3624" s="309" t="s">
        <v>13824</v>
      </c>
      <c r="H3624" s="309" t="s">
        <v>13825</v>
      </c>
      <c r="I3624" s="309" t="s">
        <v>5706</v>
      </c>
      <c r="J3624" s="309" t="s">
        <v>15063</v>
      </c>
      <c r="K3624" s="310">
        <v>0.31444</v>
      </c>
      <c r="L3624" s="310">
        <v>0.31444</v>
      </c>
      <c r="M3624" s="310">
        <v>0.27046997</v>
      </c>
      <c r="N3624" s="310"/>
      <c r="O3624" s="310">
        <f t="shared" si="56"/>
        <v>13.983599414832717</v>
      </c>
      <c r="P3624" s="310">
        <v>47.984386147523153</v>
      </c>
      <c r="Q3624" s="309" t="s">
        <v>15063</v>
      </c>
      <c r="R3624" s="311"/>
    </row>
    <row r="3625" spans="1:18" s="312" customFormat="1" x14ac:dyDescent="0.3">
      <c r="A3625" s="307">
        <v>3622</v>
      </c>
      <c r="B3625" s="308" t="s">
        <v>5271</v>
      </c>
      <c r="C3625" s="308" t="s">
        <v>1380</v>
      </c>
      <c r="D3625" s="308" t="s">
        <v>14834</v>
      </c>
      <c r="E3625" s="308" t="s">
        <v>14838</v>
      </c>
      <c r="F3625" s="309" t="s">
        <v>13817</v>
      </c>
      <c r="G3625" s="309" t="s">
        <v>13826</v>
      </c>
      <c r="H3625" s="309" t="s">
        <v>13827</v>
      </c>
      <c r="I3625" s="309" t="s">
        <v>5701</v>
      </c>
      <c r="J3625" s="309" t="s">
        <v>15063</v>
      </c>
      <c r="K3625" s="310">
        <v>0.46822599999999998</v>
      </c>
      <c r="L3625" s="310">
        <v>0.46822599999999998</v>
      </c>
      <c r="M3625" s="310">
        <v>0.41952</v>
      </c>
      <c r="N3625" s="310"/>
      <c r="O3625" s="310">
        <f t="shared" si="56"/>
        <v>10.402241652535309</v>
      </c>
      <c r="P3625" s="310">
        <v>10.402241652535304</v>
      </c>
      <c r="Q3625" s="309" t="s">
        <v>15063</v>
      </c>
      <c r="R3625" s="311"/>
    </row>
    <row r="3626" spans="1:18" s="312" customFormat="1" x14ac:dyDescent="0.3">
      <c r="A3626" s="307">
        <v>3623</v>
      </c>
      <c r="B3626" s="308" t="s">
        <v>5271</v>
      </c>
      <c r="C3626" s="308" t="s">
        <v>1380</v>
      </c>
      <c r="D3626" s="308" t="s">
        <v>14834</v>
      </c>
      <c r="E3626" s="308" t="s">
        <v>14838</v>
      </c>
      <c r="F3626" s="309" t="s">
        <v>13817</v>
      </c>
      <c r="G3626" s="309" t="s">
        <v>13828</v>
      </c>
      <c r="H3626" s="309" t="s">
        <v>13829</v>
      </c>
      <c r="I3626" s="309" t="s">
        <v>5701</v>
      </c>
      <c r="J3626" s="309" t="s">
        <v>15063</v>
      </c>
      <c r="K3626" s="310">
        <v>0.447546</v>
      </c>
      <c r="L3626" s="310">
        <v>0.447546</v>
      </c>
      <c r="M3626" s="310">
        <v>0.40639199999999998</v>
      </c>
      <c r="N3626" s="310"/>
      <c r="O3626" s="310">
        <f t="shared" si="56"/>
        <v>9.1954793473743539</v>
      </c>
      <c r="P3626" s="310">
        <v>9.1954793473743699</v>
      </c>
      <c r="Q3626" s="309" t="s">
        <v>15063</v>
      </c>
      <c r="R3626" s="311"/>
    </row>
    <row r="3627" spans="1:18" s="312" customFormat="1" x14ac:dyDescent="0.3">
      <c r="A3627" s="307">
        <v>3624</v>
      </c>
      <c r="B3627" s="308" t="s">
        <v>5271</v>
      </c>
      <c r="C3627" s="308" t="s">
        <v>1380</v>
      </c>
      <c r="D3627" s="308" t="s">
        <v>14834</v>
      </c>
      <c r="E3627" s="308" t="s">
        <v>14838</v>
      </c>
      <c r="F3627" s="309" t="s">
        <v>13817</v>
      </c>
      <c r="G3627" s="309" t="s">
        <v>13830</v>
      </c>
      <c r="H3627" s="309" t="s">
        <v>13831</v>
      </c>
      <c r="I3627" s="309" t="s">
        <v>5701</v>
      </c>
      <c r="J3627" s="309" t="s">
        <v>15063</v>
      </c>
      <c r="K3627" s="310">
        <v>0.40439999999999998</v>
      </c>
      <c r="L3627" s="310">
        <v>0.40439999999999998</v>
      </c>
      <c r="M3627" s="310">
        <v>0.37236200000000003</v>
      </c>
      <c r="N3627" s="310"/>
      <c r="O3627" s="310">
        <f t="shared" si="56"/>
        <v>7.9223541048466757</v>
      </c>
      <c r="P3627" s="310">
        <v>7.9223541048466739</v>
      </c>
      <c r="Q3627" s="309" t="s">
        <v>15063</v>
      </c>
      <c r="R3627" s="311"/>
    </row>
    <row r="3628" spans="1:18" s="312" customFormat="1" x14ac:dyDescent="0.3">
      <c r="A3628" s="307">
        <v>3625</v>
      </c>
      <c r="B3628" s="308" t="s">
        <v>5271</v>
      </c>
      <c r="C3628" s="308" t="s">
        <v>1380</v>
      </c>
      <c r="D3628" s="308" t="s">
        <v>14834</v>
      </c>
      <c r="E3628" s="308" t="s">
        <v>14838</v>
      </c>
      <c r="F3628" s="309" t="s">
        <v>13817</v>
      </c>
      <c r="G3628" s="309" t="s">
        <v>13832</v>
      </c>
      <c r="H3628" s="309" t="s">
        <v>13833</v>
      </c>
      <c r="I3628" s="309" t="s">
        <v>5622</v>
      </c>
      <c r="J3628" s="309" t="s">
        <v>15063</v>
      </c>
      <c r="K3628" s="310">
        <v>0.51854</v>
      </c>
      <c r="L3628" s="310">
        <v>0.51854</v>
      </c>
      <c r="M3628" s="310">
        <v>0.44200349600000005</v>
      </c>
      <c r="N3628" s="310"/>
      <c r="O3628" s="310">
        <f t="shared" si="56"/>
        <v>14.759999999999989</v>
      </c>
      <c r="P3628" s="310">
        <v>14.759999999999994</v>
      </c>
      <c r="Q3628" s="309" t="s">
        <v>15063</v>
      </c>
      <c r="R3628" s="311"/>
    </row>
    <row r="3629" spans="1:18" s="312" customFormat="1" x14ac:dyDescent="0.3">
      <c r="A3629" s="307">
        <v>3626</v>
      </c>
      <c r="B3629" s="308" t="s">
        <v>5271</v>
      </c>
      <c r="C3629" s="308" t="s">
        <v>1380</v>
      </c>
      <c r="D3629" s="308" t="s">
        <v>14834</v>
      </c>
      <c r="E3629" s="308" t="s">
        <v>14838</v>
      </c>
      <c r="F3629" s="309" t="s">
        <v>13817</v>
      </c>
      <c r="G3629" s="309" t="s">
        <v>13834</v>
      </c>
      <c r="H3629" s="309" t="s">
        <v>13835</v>
      </c>
      <c r="I3629" s="309" t="s">
        <v>5706</v>
      </c>
      <c r="J3629" s="309" t="s">
        <v>15063</v>
      </c>
      <c r="K3629" s="310">
        <v>0.38600000000000001</v>
      </c>
      <c r="L3629" s="310">
        <v>0.38600000000000001</v>
      </c>
      <c r="M3629" s="310">
        <v>0.33343800000000001</v>
      </c>
      <c r="N3629" s="310"/>
      <c r="O3629" s="310">
        <f t="shared" si="56"/>
        <v>13.617098445595854</v>
      </c>
      <c r="P3629" s="310">
        <v>34.767879530321778</v>
      </c>
      <c r="Q3629" s="309" t="s">
        <v>15063</v>
      </c>
      <c r="R3629" s="311"/>
    </row>
    <row r="3630" spans="1:18" s="312" customFormat="1" x14ac:dyDescent="0.3">
      <c r="A3630" s="307">
        <v>3627</v>
      </c>
      <c r="B3630" s="308" t="s">
        <v>5271</v>
      </c>
      <c r="C3630" s="308" t="s">
        <v>1380</v>
      </c>
      <c r="D3630" s="308" t="s">
        <v>14834</v>
      </c>
      <c r="E3630" s="308" t="s">
        <v>14838</v>
      </c>
      <c r="F3630" s="309" t="s">
        <v>13817</v>
      </c>
      <c r="G3630" s="309" t="s">
        <v>13836</v>
      </c>
      <c r="H3630" s="309" t="s">
        <v>13837</v>
      </c>
      <c r="I3630" s="309" t="s">
        <v>5706</v>
      </c>
      <c r="J3630" s="309" t="s">
        <v>15063</v>
      </c>
      <c r="K3630" s="310">
        <v>0.41770999999999997</v>
      </c>
      <c r="L3630" s="310">
        <v>0.41770999999999997</v>
      </c>
      <c r="M3630" s="310">
        <v>0.3593384</v>
      </c>
      <c r="N3630" s="310"/>
      <c r="O3630" s="310">
        <f t="shared" si="56"/>
        <v>13.974192621675318</v>
      </c>
      <c r="P3630" s="310">
        <v>32.931136312567411</v>
      </c>
      <c r="Q3630" s="309" t="s">
        <v>15063</v>
      </c>
      <c r="R3630" s="311"/>
    </row>
    <row r="3631" spans="1:18" s="312" customFormat="1" x14ac:dyDescent="0.3">
      <c r="A3631" s="307">
        <v>3628</v>
      </c>
      <c r="B3631" s="308" t="s">
        <v>5271</v>
      </c>
      <c r="C3631" s="308" t="s">
        <v>1380</v>
      </c>
      <c r="D3631" s="308" t="s">
        <v>14834</v>
      </c>
      <c r="E3631" s="308" t="s">
        <v>14838</v>
      </c>
      <c r="F3631" s="309" t="s">
        <v>13817</v>
      </c>
      <c r="G3631" s="309" t="s">
        <v>13838</v>
      </c>
      <c r="H3631" s="309" t="s">
        <v>13839</v>
      </c>
      <c r="I3631" s="309" t="s">
        <v>2414</v>
      </c>
      <c r="J3631" s="309" t="s">
        <v>15063</v>
      </c>
      <c r="K3631" s="310">
        <v>0.22344</v>
      </c>
      <c r="L3631" s="310">
        <v>0.22344</v>
      </c>
      <c r="M3631" s="310">
        <v>0.22175</v>
      </c>
      <c r="N3631" s="310"/>
      <c r="O3631" s="310">
        <f t="shared" si="56"/>
        <v>0.75635517364840543</v>
      </c>
      <c r="P3631" s="310">
        <v>0.7563551736483709</v>
      </c>
      <c r="Q3631" s="309" t="s">
        <v>15063</v>
      </c>
      <c r="R3631" s="311"/>
    </row>
    <row r="3632" spans="1:18" s="312" customFormat="1" x14ac:dyDescent="0.3">
      <c r="A3632" s="307">
        <v>3629</v>
      </c>
      <c r="B3632" s="308" t="s">
        <v>5271</v>
      </c>
      <c r="C3632" s="308" t="s">
        <v>1380</v>
      </c>
      <c r="D3632" s="308" t="s">
        <v>14834</v>
      </c>
      <c r="E3632" s="308" t="s">
        <v>14839</v>
      </c>
      <c r="F3632" s="309" t="s">
        <v>5572</v>
      </c>
      <c r="G3632" s="309" t="s">
        <v>13840</v>
      </c>
      <c r="H3632" s="309" t="s">
        <v>13841</v>
      </c>
      <c r="I3632" s="309" t="s">
        <v>5701</v>
      </c>
      <c r="J3632" s="309" t="s">
        <v>15063</v>
      </c>
      <c r="K3632" s="310">
        <v>0.67677999999999994</v>
      </c>
      <c r="L3632" s="310">
        <v>0.67677999999999994</v>
      </c>
      <c r="M3632" s="310">
        <v>0.60743100000000005</v>
      </c>
      <c r="N3632" s="310"/>
      <c r="O3632" s="310">
        <f t="shared" si="56"/>
        <v>10.246904459351619</v>
      </c>
      <c r="P3632" s="310">
        <v>10.246904459351624</v>
      </c>
      <c r="Q3632" s="309" t="s">
        <v>15063</v>
      </c>
      <c r="R3632" s="311"/>
    </row>
    <row r="3633" spans="1:18" s="312" customFormat="1" x14ac:dyDescent="0.3">
      <c r="A3633" s="307">
        <v>3630</v>
      </c>
      <c r="B3633" s="308" t="s">
        <v>5271</v>
      </c>
      <c r="C3633" s="308" t="s">
        <v>1380</v>
      </c>
      <c r="D3633" s="308" t="s">
        <v>14834</v>
      </c>
      <c r="E3633" s="308" t="s">
        <v>14839</v>
      </c>
      <c r="F3633" s="309" t="s">
        <v>5572</v>
      </c>
      <c r="G3633" s="309" t="s">
        <v>13842</v>
      </c>
      <c r="H3633" s="309" t="s">
        <v>13843</v>
      </c>
      <c r="I3633" s="309" t="s">
        <v>5701</v>
      </c>
      <c r="J3633" s="309" t="s">
        <v>15063</v>
      </c>
      <c r="K3633" s="310">
        <v>0.53042</v>
      </c>
      <c r="L3633" s="310">
        <v>0.53042</v>
      </c>
      <c r="M3633" s="310">
        <v>0.47587299999999999</v>
      </c>
      <c r="N3633" s="310"/>
      <c r="O3633" s="310">
        <f t="shared" si="56"/>
        <v>10.283737415632897</v>
      </c>
      <c r="P3633" s="310">
        <v>10.283737415632899</v>
      </c>
      <c r="Q3633" s="309" t="s">
        <v>15063</v>
      </c>
      <c r="R3633" s="311"/>
    </row>
    <row r="3634" spans="1:18" s="312" customFormat="1" x14ac:dyDescent="0.3">
      <c r="A3634" s="307">
        <v>3631</v>
      </c>
      <c r="B3634" s="308" t="s">
        <v>5271</v>
      </c>
      <c r="C3634" s="308" t="s">
        <v>1380</v>
      </c>
      <c r="D3634" s="308" t="s">
        <v>14834</v>
      </c>
      <c r="E3634" s="308" t="s">
        <v>14839</v>
      </c>
      <c r="F3634" s="309" t="s">
        <v>5572</v>
      </c>
      <c r="G3634" s="309" t="s">
        <v>13844</v>
      </c>
      <c r="H3634" s="309" t="s">
        <v>13845</v>
      </c>
      <c r="I3634" s="309" t="s">
        <v>5701</v>
      </c>
      <c r="J3634" s="309" t="s">
        <v>15063</v>
      </c>
      <c r="K3634" s="310">
        <v>0.60580000000000001</v>
      </c>
      <c r="L3634" s="310">
        <v>0.60580000000000001</v>
      </c>
      <c r="M3634" s="310">
        <v>0.54631249999999998</v>
      </c>
      <c r="N3634" s="310"/>
      <c r="O3634" s="310">
        <f t="shared" si="56"/>
        <v>9.8196599537801301</v>
      </c>
      <c r="P3634" s="310">
        <v>9.8196599537801248</v>
      </c>
      <c r="Q3634" s="309" t="s">
        <v>15063</v>
      </c>
      <c r="R3634" s="311"/>
    </row>
    <row r="3635" spans="1:18" s="312" customFormat="1" x14ac:dyDescent="0.3">
      <c r="A3635" s="307">
        <v>3632</v>
      </c>
      <c r="B3635" s="308" t="s">
        <v>5271</v>
      </c>
      <c r="C3635" s="308" t="s">
        <v>1380</v>
      </c>
      <c r="D3635" s="308" t="s">
        <v>14834</v>
      </c>
      <c r="E3635" s="308" t="s">
        <v>14839</v>
      </c>
      <c r="F3635" s="309" t="s">
        <v>5572</v>
      </c>
      <c r="G3635" s="309" t="s">
        <v>13846</v>
      </c>
      <c r="H3635" s="309" t="s">
        <v>13847</v>
      </c>
      <c r="I3635" s="309" t="s">
        <v>5701</v>
      </c>
      <c r="J3635" s="309" t="s">
        <v>15063</v>
      </c>
      <c r="K3635" s="310">
        <v>0.57796000000000003</v>
      </c>
      <c r="L3635" s="310">
        <v>0.57796000000000003</v>
      </c>
      <c r="M3635" s="310">
        <v>0.51843799999999995</v>
      </c>
      <c r="N3635" s="310"/>
      <c r="O3635" s="310">
        <f t="shared" si="56"/>
        <v>10.298636583846646</v>
      </c>
      <c r="P3635" s="310">
        <v>10.298636583846632</v>
      </c>
      <c r="Q3635" s="309" t="s">
        <v>15063</v>
      </c>
      <c r="R3635" s="311"/>
    </row>
    <row r="3636" spans="1:18" s="312" customFormat="1" x14ac:dyDescent="0.3">
      <c r="A3636" s="307">
        <v>3633</v>
      </c>
      <c r="B3636" s="308" t="s">
        <v>5271</v>
      </c>
      <c r="C3636" s="308" t="s">
        <v>1380</v>
      </c>
      <c r="D3636" s="308" t="s">
        <v>14834</v>
      </c>
      <c r="E3636" s="308" t="s">
        <v>14839</v>
      </c>
      <c r="F3636" s="309" t="s">
        <v>5572</v>
      </c>
      <c r="G3636" s="309" t="s">
        <v>5589</v>
      </c>
      <c r="H3636" s="309" t="s">
        <v>13848</v>
      </c>
      <c r="I3636" s="309" t="s">
        <v>3759</v>
      </c>
      <c r="J3636" s="309" t="s">
        <v>15063</v>
      </c>
      <c r="K3636" s="310">
        <v>0.97631999999999997</v>
      </c>
      <c r="L3636" s="310">
        <v>0.97631999999999997</v>
      </c>
      <c r="M3636" s="310">
        <v>0.84510259200000004</v>
      </c>
      <c r="N3636" s="310"/>
      <c r="O3636" s="310">
        <f t="shared" si="56"/>
        <v>13.439999999999994</v>
      </c>
      <c r="P3636" s="310">
        <v>51.905170264485264</v>
      </c>
      <c r="Q3636" s="309" t="s">
        <v>15063</v>
      </c>
      <c r="R3636" s="311"/>
    </row>
    <row r="3637" spans="1:18" s="312" customFormat="1" x14ac:dyDescent="0.3">
      <c r="A3637" s="307">
        <v>3634</v>
      </c>
      <c r="B3637" s="308" t="s">
        <v>5271</v>
      </c>
      <c r="C3637" s="308" t="s">
        <v>1380</v>
      </c>
      <c r="D3637" s="308" t="s">
        <v>14834</v>
      </c>
      <c r="E3637" s="308" t="s">
        <v>14839</v>
      </c>
      <c r="F3637" s="309" t="s">
        <v>5572</v>
      </c>
      <c r="G3637" s="309" t="s">
        <v>13849</v>
      </c>
      <c r="H3637" s="309" t="s">
        <v>13850</v>
      </c>
      <c r="I3637" s="309" t="s">
        <v>5701</v>
      </c>
      <c r="J3637" s="309" t="s">
        <v>15063</v>
      </c>
      <c r="K3637" s="310">
        <v>0.82347999999999999</v>
      </c>
      <c r="L3637" s="310">
        <v>0.82347999999999999</v>
      </c>
      <c r="M3637" s="310">
        <v>0.70442000000000005</v>
      </c>
      <c r="N3637" s="310"/>
      <c r="O3637" s="310">
        <f t="shared" si="56"/>
        <v>14.458153203477917</v>
      </c>
      <c r="P3637" s="310">
        <v>22.66015468305017</v>
      </c>
      <c r="Q3637" s="309" t="s">
        <v>15063</v>
      </c>
      <c r="R3637" s="311"/>
    </row>
    <row r="3638" spans="1:18" s="312" customFormat="1" x14ac:dyDescent="0.3">
      <c r="A3638" s="307">
        <v>3635</v>
      </c>
      <c r="B3638" s="308" t="s">
        <v>5271</v>
      </c>
      <c r="C3638" s="308" t="s">
        <v>1380</v>
      </c>
      <c r="D3638" s="308" t="s">
        <v>14834</v>
      </c>
      <c r="E3638" s="308" t="s">
        <v>14839</v>
      </c>
      <c r="F3638" s="309" t="s">
        <v>5572</v>
      </c>
      <c r="G3638" s="309" t="s">
        <v>13851</v>
      </c>
      <c r="H3638" s="309" t="s">
        <v>13852</v>
      </c>
      <c r="I3638" s="309" t="s">
        <v>5706</v>
      </c>
      <c r="J3638" s="309" t="s">
        <v>15063</v>
      </c>
      <c r="K3638" s="310">
        <v>0.25246000000000002</v>
      </c>
      <c r="L3638" s="310">
        <v>0.25246000000000002</v>
      </c>
      <c r="M3638" s="310">
        <v>0.228098</v>
      </c>
      <c r="N3638" s="310"/>
      <c r="O3638" s="310">
        <f t="shared" si="56"/>
        <v>9.6498455200823976</v>
      </c>
      <c r="P3638" s="310">
        <v>9.6498455200824012</v>
      </c>
      <c r="Q3638" s="309" t="s">
        <v>15063</v>
      </c>
      <c r="R3638" s="311"/>
    </row>
    <row r="3639" spans="1:18" s="312" customFormat="1" x14ac:dyDescent="0.3">
      <c r="A3639" s="307">
        <v>3636</v>
      </c>
      <c r="B3639" s="308" t="s">
        <v>5271</v>
      </c>
      <c r="C3639" s="308" t="s">
        <v>1380</v>
      </c>
      <c r="D3639" s="308" t="s">
        <v>14834</v>
      </c>
      <c r="E3639" s="308" t="s">
        <v>14839</v>
      </c>
      <c r="F3639" s="309" t="s">
        <v>5599</v>
      </c>
      <c r="G3639" s="309" t="s">
        <v>13853</v>
      </c>
      <c r="H3639" s="309" t="s">
        <v>13854</v>
      </c>
      <c r="I3639" s="309" t="s">
        <v>5701</v>
      </c>
      <c r="J3639" s="309" t="s">
        <v>15063</v>
      </c>
      <c r="K3639" s="310">
        <v>8.8599999999999998E-2</v>
      </c>
      <c r="L3639" s="310">
        <v>8.8599999999999998E-2</v>
      </c>
      <c r="M3639" s="310">
        <v>7.9664499999999999E-2</v>
      </c>
      <c r="N3639" s="310"/>
      <c r="O3639" s="310">
        <f t="shared" si="56"/>
        <v>10.085214446952595</v>
      </c>
      <c r="P3639" s="310">
        <v>10.366420275670951</v>
      </c>
      <c r="Q3639" s="309" t="s">
        <v>15063</v>
      </c>
      <c r="R3639" s="311"/>
    </row>
    <row r="3640" spans="1:18" s="312" customFormat="1" x14ac:dyDescent="0.3">
      <c r="A3640" s="307">
        <v>3637</v>
      </c>
      <c r="B3640" s="308" t="s">
        <v>5271</v>
      </c>
      <c r="C3640" s="308" t="s">
        <v>1380</v>
      </c>
      <c r="D3640" s="308" t="s">
        <v>14834</v>
      </c>
      <c r="E3640" s="308" t="s">
        <v>14839</v>
      </c>
      <c r="F3640" s="309" t="s">
        <v>5599</v>
      </c>
      <c r="G3640" s="309" t="s">
        <v>13855</v>
      </c>
      <c r="H3640" s="309" t="s">
        <v>13856</v>
      </c>
      <c r="I3640" s="309" t="s">
        <v>5701</v>
      </c>
      <c r="J3640" s="309" t="s">
        <v>15063</v>
      </c>
      <c r="K3640" s="310">
        <v>0.73480000000000001</v>
      </c>
      <c r="L3640" s="310">
        <v>0.73480000000000001</v>
      </c>
      <c r="M3640" s="310">
        <v>0.65258799999999995</v>
      </c>
      <c r="N3640" s="310"/>
      <c r="O3640" s="310">
        <f t="shared" si="56"/>
        <v>11.188350571584113</v>
      </c>
      <c r="P3640" s="310">
        <v>13.011165248575796</v>
      </c>
      <c r="Q3640" s="309" t="s">
        <v>15063</v>
      </c>
      <c r="R3640" s="311"/>
    </row>
    <row r="3641" spans="1:18" s="312" customFormat="1" x14ac:dyDescent="0.3">
      <c r="A3641" s="307">
        <v>3638</v>
      </c>
      <c r="B3641" s="308" t="s">
        <v>5271</v>
      </c>
      <c r="C3641" s="308" t="s">
        <v>1380</v>
      </c>
      <c r="D3641" s="308" t="s">
        <v>14834</v>
      </c>
      <c r="E3641" s="308" t="s">
        <v>14839</v>
      </c>
      <c r="F3641" s="309" t="s">
        <v>5599</v>
      </c>
      <c r="G3641" s="309" t="s">
        <v>13857</v>
      </c>
      <c r="H3641" s="309" t="s">
        <v>13858</v>
      </c>
      <c r="I3641" s="309" t="s">
        <v>5706</v>
      </c>
      <c r="J3641" s="309" t="s">
        <v>15063</v>
      </c>
      <c r="K3641" s="310">
        <v>1.1854200000000001</v>
      </c>
      <c r="L3641" s="310">
        <v>1.1854200000000001</v>
      </c>
      <c r="M3641" s="310">
        <v>1.0338720000000001</v>
      </c>
      <c r="N3641" s="310"/>
      <c r="O3641" s="310">
        <f t="shared" si="56"/>
        <v>12.784329604697071</v>
      </c>
      <c r="P3641" s="310">
        <v>15.062441243471058</v>
      </c>
      <c r="Q3641" s="309" t="s">
        <v>15063</v>
      </c>
      <c r="R3641" s="311"/>
    </row>
    <row r="3642" spans="1:18" s="312" customFormat="1" x14ac:dyDescent="0.3">
      <c r="A3642" s="307">
        <v>3639</v>
      </c>
      <c r="B3642" s="308" t="s">
        <v>5271</v>
      </c>
      <c r="C3642" s="308" t="s">
        <v>1380</v>
      </c>
      <c r="D3642" s="308" t="s">
        <v>14834</v>
      </c>
      <c r="E3642" s="308" t="s">
        <v>14840</v>
      </c>
      <c r="F3642" s="309" t="s">
        <v>5594</v>
      </c>
      <c r="G3642" s="309" t="s">
        <v>13859</v>
      </c>
      <c r="H3642" s="309" t="s">
        <v>13860</v>
      </c>
      <c r="I3642" s="309" t="s">
        <v>5701</v>
      </c>
      <c r="J3642" s="309" t="s">
        <v>15063</v>
      </c>
      <c r="K3642" s="310">
        <v>1.0236000000000001</v>
      </c>
      <c r="L3642" s="310">
        <v>1.0236000000000001</v>
      </c>
      <c r="M3642" s="310">
        <v>0.92007050000000001</v>
      </c>
      <c r="N3642" s="310"/>
      <c r="O3642" s="310">
        <f t="shared" si="56"/>
        <v>10.114253614693244</v>
      </c>
      <c r="P3642" s="310">
        <v>10.114253614693247</v>
      </c>
      <c r="Q3642" s="309" t="s">
        <v>15063</v>
      </c>
      <c r="R3642" s="311"/>
    </row>
    <row r="3643" spans="1:18" s="312" customFormat="1" x14ac:dyDescent="0.3">
      <c r="A3643" s="307">
        <v>3640</v>
      </c>
      <c r="B3643" s="308" t="s">
        <v>5271</v>
      </c>
      <c r="C3643" s="308" t="s">
        <v>1380</v>
      </c>
      <c r="D3643" s="308" t="s">
        <v>14834</v>
      </c>
      <c r="E3643" s="308" t="s">
        <v>14840</v>
      </c>
      <c r="F3643" s="309" t="s">
        <v>5594</v>
      </c>
      <c r="G3643" s="309" t="s">
        <v>13861</v>
      </c>
      <c r="H3643" s="309" t="s">
        <v>13862</v>
      </c>
      <c r="I3643" s="309" t="s">
        <v>5701</v>
      </c>
      <c r="J3643" s="309" t="s">
        <v>15063</v>
      </c>
      <c r="K3643" s="310">
        <v>0.53380000000000005</v>
      </c>
      <c r="L3643" s="310">
        <v>0.53380000000000005</v>
      </c>
      <c r="M3643" s="310">
        <v>0.48207099999999997</v>
      </c>
      <c r="N3643" s="310"/>
      <c r="O3643" s="310">
        <f t="shared" si="56"/>
        <v>9.6907081303859268</v>
      </c>
      <c r="P3643" s="310">
        <v>9.6907081303859393</v>
      </c>
      <c r="Q3643" s="309" t="s">
        <v>15063</v>
      </c>
      <c r="R3643" s="311"/>
    </row>
    <row r="3644" spans="1:18" s="312" customFormat="1" x14ac:dyDescent="0.3">
      <c r="A3644" s="307">
        <v>3641</v>
      </c>
      <c r="B3644" s="308" t="s">
        <v>5271</v>
      </c>
      <c r="C3644" s="308" t="s">
        <v>1380</v>
      </c>
      <c r="D3644" s="308" t="s">
        <v>14834</v>
      </c>
      <c r="E3644" s="308" t="s">
        <v>14840</v>
      </c>
      <c r="F3644" s="309" t="s">
        <v>5594</v>
      </c>
      <c r="G3644" s="309" t="s">
        <v>13863</v>
      </c>
      <c r="H3644" s="309" t="s">
        <v>13864</v>
      </c>
      <c r="I3644" s="309" t="s">
        <v>5701</v>
      </c>
      <c r="J3644" s="309" t="s">
        <v>15063</v>
      </c>
      <c r="K3644" s="310">
        <v>0.62880000000000003</v>
      </c>
      <c r="L3644" s="310">
        <v>0.62880000000000003</v>
      </c>
      <c r="M3644" s="310">
        <v>0.56550500000000004</v>
      </c>
      <c r="N3644" s="310"/>
      <c r="O3644" s="310">
        <f t="shared" si="56"/>
        <v>10.065998727735368</v>
      </c>
      <c r="P3644" s="310">
        <v>10.065998727735369</v>
      </c>
      <c r="Q3644" s="309" t="s">
        <v>15063</v>
      </c>
      <c r="R3644" s="311"/>
    </row>
    <row r="3645" spans="1:18" s="312" customFormat="1" x14ac:dyDescent="0.3">
      <c r="A3645" s="307">
        <v>3642</v>
      </c>
      <c r="B3645" s="308" t="s">
        <v>5271</v>
      </c>
      <c r="C3645" s="308" t="s">
        <v>1380</v>
      </c>
      <c r="D3645" s="308" t="s">
        <v>14834</v>
      </c>
      <c r="E3645" s="308" t="s">
        <v>14840</v>
      </c>
      <c r="F3645" s="309" t="s">
        <v>5594</v>
      </c>
      <c r="G3645" s="309" t="s">
        <v>13865</v>
      </c>
      <c r="H3645" s="309" t="s">
        <v>13866</v>
      </c>
      <c r="I3645" s="309" t="s">
        <v>5701</v>
      </c>
      <c r="J3645" s="309" t="s">
        <v>15063</v>
      </c>
      <c r="K3645" s="310">
        <v>0.75859999999999994</v>
      </c>
      <c r="L3645" s="310">
        <v>0.75859999999999994</v>
      </c>
      <c r="M3645" s="310">
        <v>0.68091550000000001</v>
      </c>
      <c r="N3645" s="310"/>
      <c r="O3645" s="310">
        <f t="shared" si="56"/>
        <v>10.240508832059048</v>
      </c>
      <c r="P3645" s="310">
        <v>10.240508832059058</v>
      </c>
      <c r="Q3645" s="309" t="s">
        <v>15063</v>
      </c>
      <c r="R3645" s="311"/>
    </row>
    <row r="3646" spans="1:18" s="312" customFormat="1" x14ac:dyDescent="0.3">
      <c r="A3646" s="307">
        <v>3643</v>
      </c>
      <c r="B3646" s="308" t="s">
        <v>5271</v>
      </c>
      <c r="C3646" s="308" t="s">
        <v>1380</v>
      </c>
      <c r="D3646" s="308" t="s">
        <v>14834</v>
      </c>
      <c r="E3646" s="308" t="s">
        <v>14840</v>
      </c>
      <c r="F3646" s="309" t="s">
        <v>5594</v>
      </c>
      <c r="G3646" s="309" t="s">
        <v>13867</v>
      </c>
      <c r="H3646" s="309" t="s">
        <v>13868</v>
      </c>
      <c r="I3646" s="309" t="s">
        <v>5701</v>
      </c>
      <c r="J3646" s="309" t="s">
        <v>15063</v>
      </c>
      <c r="K3646" s="310">
        <v>0.57479999999999998</v>
      </c>
      <c r="L3646" s="310">
        <v>0.57479999999999998</v>
      </c>
      <c r="M3646" s="310">
        <v>0.51682550000000005</v>
      </c>
      <c r="N3646" s="310"/>
      <c r="O3646" s="310">
        <f t="shared" si="56"/>
        <v>10.086029923451624</v>
      </c>
      <c r="P3646" s="310">
        <v>10.086029923451623</v>
      </c>
      <c r="Q3646" s="309" t="s">
        <v>15063</v>
      </c>
      <c r="R3646" s="311"/>
    </row>
    <row r="3647" spans="1:18" s="312" customFormat="1" x14ac:dyDescent="0.3">
      <c r="A3647" s="307">
        <v>3644</v>
      </c>
      <c r="B3647" s="308" t="s">
        <v>5271</v>
      </c>
      <c r="C3647" s="308" t="s">
        <v>1380</v>
      </c>
      <c r="D3647" s="308" t="s">
        <v>14834</v>
      </c>
      <c r="E3647" s="308" t="s">
        <v>14840</v>
      </c>
      <c r="F3647" s="309" t="s">
        <v>5594</v>
      </c>
      <c r="G3647" s="309" t="s">
        <v>13869</v>
      </c>
      <c r="H3647" s="309" t="s">
        <v>13870</v>
      </c>
      <c r="I3647" s="309" t="s">
        <v>5701</v>
      </c>
      <c r="J3647" s="309" t="s">
        <v>15063</v>
      </c>
      <c r="K3647" s="310">
        <v>0.74039999999999995</v>
      </c>
      <c r="L3647" s="310">
        <v>0.74039999999999995</v>
      </c>
      <c r="M3647" s="310">
        <v>0.66877399999999998</v>
      </c>
      <c r="N3647" s="310"/>
      <c r="O3647" s="310">
        <f t="shared" si="56"/>
        <v>9.6739600216099362</v>
      </c>
      <c r="P3647" s="310">
        <v>9.6739600216099504</v>
      </c>
      <c r="Q3647" s="309" t="s">
        <v>15063</v>
      </c>
      <c r="R3647" s="311"/>
    </row>
    <row r="3648" spans="1:18" s="312" customFormat="1" x14ac:dyDescent="0.3">
      <c r="A3648" s="307">
        <v>3645</v>
      </c>
      <c r="B3648" s="308" t="s">
        <v>5271</v>
      </c>
      <c r="C3648" s="308" t="s">
        <v>1380</v>
      </c>
      <c r="D3648" s="308" t="s">
        <v>14834</v>
      </c>
      <c r="E3648" s="308" t="s">
        <v>14840</v>
      </c>
      <c r="F3648" s="309" t="s">
        <v>5594</v>
      </c>
      <c r="G3648" s="309" t="s">
        <v>13871</v>
      </c>
      <c r="H3648" s="309" t="s">
        <v>13872</v>
      </c>
      <c r="I3648" s="309" t="s">
        <v>7747</v>
      </c>
      <c r="J3648" s="309" t="s">
        <v>15063</v>
      </c>
      <c r="K3648" s="310">
        <v>0.53822000000000003</v>
      </c>
      <c r="L3648" s="310">
        <v>0.53822000000000003</v>
      </c>
      <c r="M3648" s="310">
        <v>0.53388900000000006</v>
      </c>
      <c r="N3648" s="310"/>
      <c r="O3648" s="310">
        <f t="shared" si="56"/>
        <v>0.80468953216156469</v>
      </c>
      <c r="P3648" s="310">
        <v>37.474523312442976</v>
      </c>
      <c r="Q3648" s="309" t="s">
        <v>15063</v>
      </c>
      <c r="R3648" s="311"/>
    </row>
    <row r="3649" spans="1:18" s="312" customFormat="1" x14ac:dyDescent="0.3">
      <c r="A3649" s="307">
        <v>3646</v>
      </c>
      <c r="B3649" s="308" t="s">
        <v>5271</v>
      </c>
      <c r="C3649" s="308" t="s">
        <v>1380</v>
      </c>
      <c r="D3649" s="308" t="s">
        <v>14834</v>
      </c>
      <c r="E3649" s="308" t="s">
        <v>14840</v>
      </c>
      <c r="F3649" s="309" t="s">
        <v>5594</v>
      </c>
      <c r="G3649" s="309" t="s">
        <v>13873</v>
      </c>
      <c r="H3649" s="309" t="s">
        <v>13874</v>
      </c>
      <c r="I3649" s="309" t="s">
        <v>5706</v>
      </c>
      <c r="J3649" s="309" t="s">
        <v>15063</v>
      </c>
      <c r="K3649" s="310">
        <v>0.88784299999999994</v>
      </c>
      <c r="L3649" s="310">
        <v>0.88784299999999994</v>
      </c>
      <c r="M3649" s="310">
        <v>0.76524349999999997</v>
      </c>
      <c r="N3649" s="310"/>
      <c r="O3649" s="310">
        <f t="shared" si="56"/>
        <v>13.808691401520312</v>
      </c>
      <c r="P3649" s="310">
        <v>42.318409159952843</v>
      </c>
      <c r="Q3649" s="309" t="s">
        <v>15063</v>
      </c>
      <c r="R3649" s="311"/>
    </row>
    <row r="3650" spans="1:18" s="312" customFormat="1" x14ac:dyDescent="0.3">
      <c r="A3650" s="307">
        <v>3647</v>
      </c>
      <c r="B3650" s="308" t="s">
        <v>5252</v>
      </c>
      <c r="C3650" s="308" t="s">
        <v>14767</v>
      </c>
      <c r="D3650" s="308" t="s">
        <v>14775</v>
      </c>
      <c r="E3650" s="308" t="s">
        <v>14775</v>
      </c>
      <c r="F3650" s="309" t="s">
        <v>3456</v>
      </c>
      <c r="G3650" s="309" t="s">
        <v>5633</v>
      </c>
      <c r="H3650" s="309" t="s">
        <v>5634</v>
      </c>
      <c r="I3650" s="309" t="s">
        <v>2405</v>
      </c>
      <c r="J3650" s="309" t="s">
        <v>15063</v>
      </c>
      <c r="K3650" s="310">
        <v>3.349081</v>
      </c>
      <c r="L3650" s="310">
        <v>3.349081</v>
      </c>
      <c r="M3650" s="310">
        <v>3.2649217799999999</v>
      </c>
      <c r="N3650" s="310"/>
      <c r="O3650" s="310">
        <f t="shared" si="56"/>
        <v>2.5129048834590768</v>
      </c>
      <c r="P3650" s="310">
        <v>11.152754991082926</v>
      </c>
      <c r="Q3650" s="309" t="s">
        <v>15063</v>
      </c>
      <c r="R3650" s="311"/>
    </row>
    <row r="3651" spans="1:18" s="312" customFormat="1" x14ac:dyDescent="0.3">
      <c r="A3651" s="307">
        <v>3648</v>
      </c>
      <c r="B3651" s="308" t="s">
        <v>5252</v>
      </c>
      <c r="C3651" s="308" t="s">
        <v>14767</v>
      </c>
      <c r="D3651" s="308" t="s">
        <v>14775</v>
      </c>
      <c r="E3651" s="308" t="s">
        <v>14775</v>
      </c>
      <c r="F3651" s="309" t="s">
        <v>3456</v>
      </c>
      <c r="G3651" s="309" t="s">
        <v>5635</v>
      </c>
      <c r="H3651" s="309" t="s">
        <v>5636</v>
      </c>
      <c r="I3651" s="309" t="s">
        <v>2405</v>
      </c>
      <c r="J3651" s="309" t="s">
        <v>15063</v>
      </c>
      <c r="K3651" s="310">
        <v>1.5538000000000001</v>
      </c>
      <c r="L3651" s="310">
        <v>1.5538000000000001</v>
      </c>
      <c r="M3651" s="310">
        <v>1.34807688</v>
      </c>
      <c r="N3651" s="310"/>
      <c r="O3651" s="310">
        <f t="shared" si="56"/>
        <v>13.240000000000002</v>
      </c>
      <c r="P3651" s="310">
        <v>13.239999999999997</v>
      </c>
      <c r="Q3651" s="309" t="s">
        <v>15063</v>
      </c>
      <c r="R3651" s="311"/>
    </row>
    <row r="3652" spans="1:18" s="312" customFormat="1" x14ac:dyDescent="0.3">
      <c r="A3652" s="307">
        <v>3649</v>
      </c>
      <c r="B3652" s="308" t="s">
        <v>5252</v>
      </c>
      <c r="C3652" s="308" t="s">
        <v>14767</v>
      </c>
      <c r="D3652" s="308" t="s">
        <v>14775</v>
      </c>
      <c r="E3652" s="308" t="s">
        <v>14841</v>
      </c>
      <c r="F3652" s="309" t="s">
        <v>3198</v>
      </c>
      <c r="G3652" s="309" t="s">
        <v>5637</v>
      </c>
      <c r="H3652" s="309" t="s">
        <v>5638</v>
      </c>
      <c r="I3652" s="309" t="s">
        <v>2405</v>
      </c>
      <c r="J3652" s="309" t="s">
        <v>15063</v>
      </c>
      <c r="K3652" s="310">
        <v>1.1470800000000001</v>
      </c>
      <c r="L3652" s="310">
        <v>1.1470800000000001</v>
      </c>
      <c r="M3652" s="310">
        <v>1.1401666000000001</v>
      </c>
      <c r="N3652" s="310"/>
      <c r="O3652" s="310">
        <f t="shared" ref="O3652:O3715" si="57">(L3652-M3652)/L3652*100</f>
        <v>0.60269553997977099</v>
      </c>
      <c r="P3652" s="310">
        <v>0.60269553997975844</v>
      </c>
      <c r="Q3652" s="309" t="s">
        <v>15063</v>
      </c>
      <c r="R3652" s="311"/>
    </row>
    <row r="3653" spans="1:18" s="312" customFormat="1" x14ac:dyDescent="0.3">
      <c r="A3653" s="307">
        <v>3650</v>
      </c>
      <c r="B3653" s="308" t="s">
        <v>5252</v>
      </c>
      <c r="C3653" s="308" t="s">
        <v>14767</v>
      </c>
      <c r="D3653" s="308" t="s">
        <v>14775</v>
      </c>
      <c r="E3653" s="308" t="s">
        <v>14841</v>
      </c>
      <c r="F3653" s="309" t="s">
        <v>3724</v>
      </c>
      <c r="G3653" s="309" t="s">
        <v>5639</v>
      </c>
      <c r="H3653" s="309" t="s">
        <v>5640</v>
      </c>
      <c r="I3653" s="309" t="s">
        <v>2432</v>
      </c>
      <c r="J3653" s="309" t="s">
        <v>15063</v>
      </c>
      <c r="K3653" s="310">
        <v>4.1150000000000002</v>
      </c>
      <c r="L3653" s="310">
        <v>4.1150000000000002</v>
      </c>
      <c r="M3653" s="310">
        <v>3.7261325000000003</v>
      </c>
      <c r="N3653" s="310"/>
      <c r="O3653" s="310">
        <f t="shared" si="57"/>
        <v>9.4499999999999975</v>
      </c>
      <c r="P3653" s="310" t="e">
        <v>#DIV/0!</v>
      </c>
      <c r="Q3653" s="309" t="s">
        <v>15063</v>
      </c>
      <c r="R3653" s="311"/>
    </row>
    <row r="3654" spans="1:18" s="312" customFormat="1" x14ac:dyDescent="0.3">
      <c r="A3654" s="307">
        <v>3651</v>
      </c>
      <c r="B3654" s="308" t="s">
        <v>5252</v>
      </c>
      <c r="C3654" s="308" t="s">
        <v>14767</v>
      </c>
      <c r="D3654" s="308" t="s">
        <v>1368</v>
      </c>
      <c r="E3654" s="308" t="s">
        <v>1368</v>
      </c>
      <c r="F3654" s="309" t="s">
        <v>2834</v>
      </c>
      <c r="G3654" s="309" t="s">
        <v>5641</v>
      </c>
      <c r="H3654" s="309" t="s">
        <v>5642</v>
      </c>
      <c r="I3654" s="309" t="s">
        <v>2425</v>
      </c>
      <c r="J3654" s="309" t="s">
        <v>15063</v>
      </c>
      <c r="K3654" s="310">
        <v>0.93403999999999998</v>
      </c>
      <c r="L3654" s="310">
        <v>0.93403999999999998</v>
      </c>
      <c r="M3654" s="310">
        <v>0.83273599999999992</v>
      </c>
      <c r="N3654" s="310"/>
      <c r="O3654" s="310">
        <f t="shared" si="57"/>
        <v>10.845788188942665</v>
      </c>
      <c r="P3654" s="310">
        <v>10.845788188942663</v>
      </c>
      <c r="Q3654" s="309" t="s">
        <v>15063</v>
      </c>
      <c r="R3654" s="311"/>
    </row>
    <row r="3655" spans="1:18" s="312" customFormat="1" x14ac:dyDescent="0.3">
      <c r="A3655" s="307">
        <v>3652</v>
      </c>
      <c r="B3655" s="308" t="s">
        <v>5252</v>
      </c>
      <c r="C3655" s="308" t="s">
        <v>14767</v>
      </c>
      <c r="D3655" s="308" t="s">
        <v>1368</v>
      </c>
      <c r="E3655" s="308" t="s">
        <v>1368</v>
      </c>
      <c r="F3655" s="309" t="s">
        <v>2834</v>
      </c>
      <c r="G3655" s="309" t="s">
        <v>5643</v>
      </c>
      <c r="H3655" s="309" t="s">
        <v>5644</v>
      </c>
      <c r="I3655" s="309" t="s">
        <v>2405</v>
      </c>
      <c r="J3655" s="309" t="s">
        <v>15063</v>
      </c>
      <c r="K3655" s="310">
        <v>1.3242799999999999</v>
      </c>
      <c r="L3655" s="310">
        <v>1.3242799999999999</v>
      </c>
      <c r="M3655" s="310">
        <v>1.1853095</v>
      </c>
      <c r="N3655" s="310"/>
      <c r="O3655" s="310">
        <f t="shared" si="57"/>
        <v>10.494042045488863</v>
      </c>
      <c r="P3655" s="310">
        <v>10.494042045488861</v>
      </c>
      <c r="Q3655" s="309" t="s">
        <v>15063</v>
      </c>
      <c r="R3655" s="311"/>
    </row>
    <row r="3656" spans="1:18" s="312" customFormat="1" x14ac:dyDescent="0.3">
      <c r="A3656" s="307">
        <v>3653</v>
      </c>
      <c r="B3656" s="308" t="s">
        <v>5252</v>
      </c>
      <c r="C3656" s="308" t="s">
        <v>14767</v>
      </c>
      <c r="D3656" s="308" t="s">
        <v>1368</v>
      </c>
      <c r="E3656" s="308" t="s">
        <v>1368</v>
      </c>
      <c r="F3656" s="309" t="s">
        <v>2834</v>
      </c>
      <c r="G3656" s="309" t="s">
        <v>5646</v>
      </c>
      <c r="H3656" s="309" t="s">
        <v>5647</v>
      </c>
      <c r="I3656" s="309" t="s">
        <v>2414</v>
      </c>
      <c r="J3656" s="309" t="s">
        <v>15063</v>
      </c>
      <c r="K3656" s="310">
        <v>7.0857999999999999</v>
      </c>
      <c r="L3656" s="310">
        <v>7.0857999999999999</v>
      </c>
      <c r="M3656" s="310">
        <v>7.0196710000000007</v>
      </c>
      <c r="N3656" s="310"/>
      <c r="O3656" s="310">
        <f t="shared" si="57"/>
        <v>0.93326088797311835</v>
      </c>
      <c r="P3656" s="310">
        <v>0.93326088797311968</v>
      </c>
      <c r="Q3656" s="309" t="s">
        <v>15063</v>
      </c>
      <c r="R3656" s="311"/>
    </row>
    <row r="3657" spans="1:18" s="312" customFormat="1" x14ac:dyDescent="0.3">
      <c r="A3657" s="307">
        <v>3654</v>
      </c>
      <c r="B3657" s="308" t="s">
        <v>5252</v>
      </c>
      <c r="C3657" s="308" t="s">
        <v>14767</v>
      </c>
      <c r="D3657" s="308" t="s">
        <v>14775</v>
      </c>
      <c r="E3657" s="308" t="s">
        <v>14841</v>
      </c>
      <c r="F3657" s="309" t="s">
        <v>5648</v>
      </c>
      <c r="G3657" s="309" t="s">
        <v>5649</v>
      </c>
      <c r="H3657" s="309" t="s">
        <v>5650</v>
      </c>
      <c r="I3657" s="309" t="s">
        <v>2432</v>
      </c>
      <c r="J3657" s="309" t="s">
        <v>15063</v>
      </c>
      <c r="K3657" s="310">
        <v>0.16847999999999999</v>
      </c>
      <c r="L3657" s="310">
        <v>0.16847999999999999</v>
      </c>
      <c r="M3657" s="310">
        <v>0.15868099999999999</v>
      </c>
      <c r="N3657" s="310"/>
      <c r="O3657" s="310">
        <f t="shared" si="57"/>
        <v>5.8161206077872762</v>
      </c>
      <c r="P3657" s="310">
        <v>5.8161206077872896</v>
      </c>
      <c r="Q3657" s="309" t="s">
        <v>15063</v>
      </c>
      <c r="R3657" s="311"/>
    </row>
    <row r="3658" spans="1:18" s="312" customFormat="1" x14ac:dyDescent="0.3">
      <c r="A3658" s="307">
        <v>3655</v>
      </c>
      <c r="B3658" s="308" t="s">
        <v>5252</v>
      </c>
      <c r="C3658" s="308" t="s">
        <v>14767</v>
      </c>
      <c r="D3658" s="308" t="s">
        <v>14775</v>
      </c>
      <c r="E3658" s="308" t="s">
        <v>14841</v>
      </c>
      <c r="F3658" s="309" t="s">
        <v>5648</v>
      </c>
      <c r="G3658" s="309" t="s">
        <v>5651</v>
      </c>
      <c r="H3658" s="309" t="s">
        <v>5652</v>
      </c>
      <c r="I3658" s="309" t="s">
        <v>2405</v>
      </c>
      <c r="J3658" s="309" t="s">
        <v>15063</v>
      </c>
      <c r="K3658" s="310">
        <v>1.987617</v>
      </c>
      <c r="L3658" s="310">
        <v>1.987617</v>
      </c>
      <c r="M3658" s="310">
        <v>1.7938243425</v>
      </c>
      <c r="N3658" s="310"/>
      <c r="O3658" s="310">
        <f t="shared" si="57"/>
        <v>9.7499999999999982</v>
      </c>
      <c r="P3658" s="310">
        <v>26.147857129862572</v>
      </c>
      <c r="Q3658" s="309" t="s">
        <v>15063</v>
      </c>
      <c r="R3658" s="311"/>
    </row>
    <row r="3659" spans="1:18" s="312" customFormat="1" x14ac:dyDescent="0.3">
      <c r="A3659" s="307">
        <v>3656</v>
      </c>
      <c r="B3659" s="308" t="s">
        <v>5252</v>
      </c>
      <c r="C3659" s="308" t="s">
        <v>14767</v>
      </c>
      <c r="D3659" s="308" t="s">
        <v>14775</v>
      </c>
      <c r="E3659" s="308" t="s">
        <v>14841</v>
      </c>
      <c r="F3659" s="309" t="s">
        <v>5648</v>
      </c>
      <c r="G3659" s="309" t="s">
        <v>5653</v>
      </c>
      <c r="H3659" s="309" t="s">
        <v>5654</v>
      </c>
      <c r="I3659" s="309" t="s">
        <v>2432</v>
      </c>
      <c r="J3659" s="309" t="s">
        <v>15063</v>
      </c>
      <c r="K3659" s="310">
        <v>0.45599999999999996</v>
      </c>
      <c r="L3659" s="310">
        <v>0.45599999999999996</v>
      </c>
      <c r="M3659" s="310">
        <v>0.396038</v>
      </c>
      <c r="N3659" s="310"/>
      <c r="O3659" s="310">
        <f t="shared" si="57"/>
        <v>13.149561403508764</v>
      </c>
      <c r="P3659" s="310">
        <v>13.14956140350878</v>
      </c>
      <c r="Q3659" s="309" t="s">
        <v>15063</v>
      </c>
      <c r="R3659" s="311"/>
    </row>
    <row r="3660" spans="1:18" s="312" customFormat="1" x14ac:dyDescent="0.3">
      <c r="A3660" s="307">
        <v>3657</v>
      </c>
      <c r="B3660" s="308" t="s">
        <v>5252</v>
      </c>
      <c r="C3660" s="308" t="s">
        <v>14767</v>
      </c>
      <c r="D3660" s="308" t="s">
        <v>14775</v>
      </c>
      <c r="E3660" s="308" t="s">
        <v>14841</v>
      </c>
      <c r="F3660" s="309" t="s">
        <v>5648</v>
      </c>
      <c r="G3660" s="309" t="s">
        <v>5655</v>
      </c>
      <c r="H3660" s="309" t="s">
        <v>5656</v>
      </c>
      <c r="I3660" s="309" t="s">
        <v>2432</v>
      </c>
      <c r="J3660" s="309" t="s">
        <v>15063</v>
      </c>
      <c r="K3660" s="310">
        <v>0.33899999999999997</v>
      </c>
      <c r="L3660" s="310">
        <v>0.33899999999999997</v>
      </c>
      <c r="M3660" s="310">
        <v>0.31303259999999999</v>
      </c>
      <c r="N3660" s="310"/>
      <c r="O3660" s="310">
        <f t="shared" si="57"/>
        <v>7.659999999999993</v>
      </c>
      <c r="P3660" s="310">
        <v>7.6599999999999779</v>
      </c>
      <c r="Q3660" s="309" t="s">
        <v>15063</v>
      </c>
      <c r="R3660" s="311"/>
    </row>
    <row r="3661" spans="1:18" s="312" customFormat="1" x14ac:dyDescent="0.3">
      <c r="A3661" s="307">
        <v>3658</v>
      </c>
      <c r="B3661" s="308" t="s">
        <v>5252</v>
      </c>
      <c r="C3661" s="308" t="s">
        <v>14767</v>
      </c>
      <c r="D3661" s="308" t="s">
        <v>14775</v>
      </c>
      <c r="E3661" s="308" t="s">
        <v>14841</v>
      </c>
      <c r="F3661" s="309" t="s">
        <v>5648</v>
      </c>
      <c r="G3661" s="309" t="s">
        <v>5657</v>
      </c>
      <c r="H3661" s="309" t="s">
        <v>5658</v>
      </c>
      <c r="I3661" s="309" t="s">
        <v>2432</v>
      </c>
      <c r="J3661" s="309" t="s">
        <v>15063</v>
      </c>
      <c r="K3661" s="310">
        <v>0.28711999999999999</v>
      </c>
      <c r="L3661" s="310">
        <v>0.28711999999999999</v>
      </c>
      <c r="M3661" s="310">
        <v>0.27596599999999999</v>
      </c>
      <c r="N3661" s="310"/>
      <c r="O3661" s="310">
        <f t="shared" si="57"/>
        <v>3.884786848704374</v>
      </c>
      <c r="P3661" s="310">
        <v>3.8847868487043691</v>
      </c>
      <c r="Q3661" s="309" t="s">
        <v>15063</v>
      </c>
      <c r="R3661" s="311"/>
    </row>
    <row r="3662" spans="1:18" s="312" customFormat="1" x14ac:dyDescent="0.3">
      <c r="A3662" s="307">
        <v>3659</v>
      </c>
      <c r="B3662" s="308" t="s">
        <v>5252</v>
      </c>
      <c r="C3662" s="308" t="s">
        <v>14767</v>
      </c>
      <c r="D3662" s="308" t="s">
        <v>14775</v>
      </c>
      <c r="E3662" s="308" t="s">
        <v>14841</v>
      </c>
      <c r="F3662" s="309" t="s">
        <v>5648</v>
      </c>
      <c r="G3662" s="309" t="s">
        <v>5659</v>
      </c>
      <c r="H3662" s="309" t="s">
        <v>5660</v>
      </c>
      <c r="I3662" s="309" t="s">
        <v>2432</v>
      </c>
      <c r="J3662" s="309" t="s">
        <v>15063</v>
      </c>
      <c r="K3662" s="310">
        <v>0.20167199999999999</v>
      </c>
      <c r="L3662" s="310">
        <v>0.20167199999999999</v>
      </c>
      <c r="M3662" s="310">
        <v>0.17272599999999999</v>
      </c>
      <c r="N3662" s="310"/>
      <c r="O3662" s="310">
        <f t="shared" si="57"/>
        <v>14.353008846047047</v>
      </c>
      <c r="P3662" s="310">
        <v>25.840309977647536</v>
      </c>
      <c r="Q3662" s="309" t="s">
        <v>15063</v>
      </c>
      <c r="R3662" s="311"/>
    </row>
    <row r="3663" spans="1:18" s="312" customFormat="1" x14ac:dyDescent="0.3">
      <c r="A3663" s="307">
        <v>3660</v>
      </c>
      <c r="B3663" s="308" t="s">
        <v>5252</v>
      </c>
      <c r="C3663" s="308" t="s">
        <v>14767</v>
      </c>
      <c r="D3663" s="308" t="s">
        <v>14775</v>
      </c>
      <c r="E3663" s="308" t="s">
        <v>14841</v>
      </c>
      <c r="F3663" s="309" t="s">
        <v>5648</v>
      </c>
      <c r="G3663" s="309" t="s">
        <v>5661</v>
      </c>
      <c r="H3663" s="309" t="s">
        <v>5662</v>
      </c>
      <c r="I3663" s="309" t="s">
        <v>2432</v>
      </c>
      <c r="J3663" s="309" t="s">
        <v>15063</v>
      </c>
      <c r="K3663" s="310">
        <v>0.81760199999999994</v>
      </c>
      <c r="L3663" s="310">
        <v>0.81760199999999994</v>
      </c>
      <c r="M3663" s="310">
        <v>0.74810582999999997</v>
      </c>
      <c r="N3663" s="310"/>
      <c r="O3663" s="310">
        <f t="shared" si="57"/>
        <v>8.4999999999999964</v>
      </c>
      <c r="P3663" s="310">
        <v>15.82058659007204</v>
      </c>
      <c r="Q3663" s="309" t="s">
        <v>15063</v>
      </c>
      <c r="R3663" s="311"/>
    </row>
    <row r="3664" spans="1:18" s="312" customFormat="1" x14ac:dyDescent="0.3">
      <c r="A3664" s="307">
        <v>3661</v>
      </c>
      <c r="B3664" s="308" t="s">
        <v>5252</v>
      </c>
      <c r="C3664" s="308" t="s">
        <v>14767</v>
      </c>
      <c r="D3664" s="308" t="s">
        <v>14775</v>
      </c>
      <c r="E3664" s="308" t="s">
        <v>14841</v>
      </c>
      <c r="F3664" s="309" t="s">
        <v>5648</v>
      </c>
      <c r="G3664" s="309" t="s">
        <v>5663</v>
      </c>
      <c r="H3664" s="309" t="s">
        <v>5664</v>
      </c>
      <c r="I3664" s="309" t="s">
        <v>2432</v>
      </c>
      <c r="J3664" s="309" t="s">
        <v>15063</v>
      </c>
      <c r="K3664" s="310">
        <v>0.25392000000000003</v>
      </c>
      <c r="L3664" s="310">
        <v>0.25392000000000003</v>
      </c>
      <c r="M3664" s="310">
        <v>0.339584</v>
      </c>
      <c r="N3664" s="310"/>
      <c r="O3664" s="310">
        <f t="shared" si="57"/>
        <v>-33.736609955891602</v>
      </c>
      <c r="P3664" s="310">
        <v>-33.736609955891609</v>
      </c>
      <c r="Q3664" s="309" t="s">
        <v>15063</v>
      </c>
      <c r="R3664" s="311"/>
    </row>
    <row r="3665" spans="1:18" s="312" customFormat="1" x14ac:dyDescent="0.3">
      <c r="A3665" s="307">
        <v>3662</v>
      </c>
      <c r="B3665" s="308" t="s">
        <v>5252</v>
      </c>
      <c r="C3665" s="308" t="s">
        <v>14767</v>
      </c>
      <c r="D3665" s="308" t="s">
        <v>14775</v>
      </c>
      <c r="E3665" s="308" t="s">
        <v>14841</v>
      </c>
      <c r="F3665" s="309" t="s">
        <v>5648</v>
      </c>
      <c r="G3665" s="309" t="s">
        <v>5665</v>
      </c>
      <c r="H3665" s="309" t="s">
        <v>5666</v>
      </c>
      <c r="I3665" s="309" t="s">
        <v>2405</v>
      </c>
      <c r="J3665" s="309" t="s">
        <v>15063</v>
      </c>
      <c r="K3665" s="310">
        <v>0</v>
      </c>
      <c r="L3665" s="310">
        <v>0</v>
      </c>
      <c r="M3665" s="310">
        <v>0</v>
      </c>
      <c r="N3665" s="310"/>
      <c r="O3665" s="310" t="e">
        <f t="shared" si="57"/>
        <v>#DIV/0!</v>
      </c>
      <c r="P3665" s="310" t="e">
        <v>#DIV/0!</v>
      </c>
      <c r="Q3665" s="309" t="s">
        <v>15063</v>
      </c>
      <c r="R3665" s="311"/>
    </row>
    <row r="3666" spans="1:18" s="312" customFormat="1" x14ac:dyDescent="0.3">
      <c r="A3666" s="307">
        <v>3663</v>
      </c>
      <c r="B3666" s="308" t="s">
        <v>5252</v>
      </c>
      <c r="C3666" s="308" t="s">
        <v>14767</v>
      </c>
      <c r="D3666" s="308" t="s">
        <v>14775</v>
      </c>
      <c r="E3666" s="308" t="s">
        <v>14841</v>
      </c>
      <c r="F3666" s="309" t="s">
        <v>5648</v>
      </c>
      <c r="G3666" s="309" t="s">
        <v>5668</v>
      </c>
      <c r="H3666" s="309" t="s">
        <v>5669</v>
      </c>
      <c r="I3666" s="309" t="s">
        <v>2405</v>
      </c>
      <c r="J3666" s="309" t="s">
        <v>15063</v>
      </c>
      <c r="K3666" s="310">
        <v>2.6017000000000001</v>
      </c>
      <c r="L3666" s="310">
        <v>2.6017000000000001</v>
      </c>
      <c r="M3666" s="310">
        <v>2.3298223500000002</v>
      </c>
      <c r="N3666" s="310"/>
      <c r="O3666" s="310">
        <f t="shared" si="57"/>
        <v>10.449999999999998</v>
      </c>
      <c r="P3666" s="310">
        <v>10.450000000000003</v>
      </c>
      <c r="Q3666" s="309" t="s">
        <v>15063</v>
      </c>
      <c r="R3666" s="311"/>
    </row>
    <row r="3667" spans="1:18" s="312" customFormat="1" x14ac:dyDescent="0.3">
      <c r="A3667" s="307">
        <v>3664</v>
      </c>
      <c r="B3667" s="308" t="s">
        <v>5252</v>
      </c>
      <c r="C3667" s="308" t="s">
        <v>14767</v>
      </c>
      <c r="D3667" s="308" t="s">
        <v>14775</v>
      </c>
      <c r="E3667" s="308" t="s">
        <v>14841</v>
      </c>
      <c r="F3667" s="309" t="s">
        <v>5670</v>
      </c>
      <c r="G3667" s="309" t="s">
        <v>5673</v>
      </c>
      <c r="H3667" s="309" t="s">
        <v>5674</v>
      </c>
      <c r="I3667" s="309" t="s">
        <v>2432</v>
      </c>
      <c r="J3667" s="309" t="s">
        <v>15063</v>
      </c>
      <c r="K3667" s="310">
        <v>1.4786999999999999</v>
      </c>
      <c r="L3667" s="310">
        <v>1.4786999999999999</v>
      </c>
      <c r="M3667" s="310">
        <v>1.3513000000000002</v>
      </c>
      <c r="N3667" s="310"/>
      <c r="O3667" s="310">
        <f t="shared" si="57"/>
        <v>8.6156759315614888</v>
      </c>
      <c r="P3667" s="310">
        <v>8.7054336176034646</v>
      </c>
      <c r="Q3667" s="309" t="s">
        <v>15063</v>
      </c>
      <c r="R3667" s="311"/>
    </row>
    <row r="3668" spans="1:18" s="312" customFormat="1" x14ac:dyDescent="0.3">
      <c r="A3668" s="307">
        <v>3665</v>
      </c>
      <c r="B3668" s="308" t="s">
        <v>5252</v>
      </c>
      <c r="C3668" s="308" t="s">
        <v>14767</v>
      </c>
      <c r="D3668" s="308" t="s">
        <v>14775</v>
      </c>
      <c r="E3668" s="308" t="s">
        <v>14841</v>
      </c>
      <c r="F3668" s="309" t="s">
        <v>5670</v>
      </c>
      <c r="G3668" s="309" t="s">
        <v>5675</v>
      </c>
      <c r="H3668" s="309" t="s">
        <v>5676</v>
      </c>
      <c r="I3668" s="309" t="s">
        <v>2432</v>
      </c>
      <c r="J3668" s="309" t="s">
        <v>15063</v>
      </c>
      <c r="K3668" s="310">
        <v>0.40933999999999998</v>
      </c>
      <c r="L3668" s="310">
        <v>0.40933999999999998</v>
      </c>
      <c r="M3668" s="310">
        <v>0.38162300000000005</v>
      </c>
      <c r="N3668" s="310"/>
      <c r="O3668" s="310">
        <f t="shared" si="57"/>
        <v>6.7711437924463613</v>
      </c>
      <c r="P3668" s="310">
        <v>7.6250766506612333</v>
      </c>
      <c r="Q3668" s="309" t="s">
        <v>15063</v>
      </c>
      <c r="R3668" s="311"/>
    </row>
    <row r="3669" spans="1:18" s="312" customFormat="1" x14ac:dyDescent="0.3">
      <c r="A3669" s="307">
        <v>3666</v>
      </c>
      <c r="B3669" s="308" t="s">
        <v>5252</v>
      </c>
      <c r="C3669" s="308" t="s">
        <v>14767</v>
      </c>
      <c r="D3669" s="308" t="s">
        <v>14775</v>
      </c>
      <c r="E3669" s="308" t="s">
        <v>14841</v>
      </c>
      <c r="F3669" s="309" t="s">
        <v>5670</v>
      </c>
      <c r="G3669" s="309" t="s">
        <v>5677</v>
      </c>
      <c r="H3669" s="309" t="s">
        <v>5678</v>
      </c>
      <c r="I3669" s="309" t="s">
        <v>2425</v>
      </c>
      <c r="J3669" s="309" t="s">
        <v>15063</v>
      </c>
      <c r="K3669" s="310">
        <v>7.936259999999999</v>
      </c>
      <c r="L3669" s="310">
        <v>7.936259999999999</v>
      </c>
      <c r="M3669" s="310">
        <v>7.9565000000000001</v>
      </c>
      <c r="N3669" s="310"/>
      <c r="O3669" s="310">
        <f t="shared" si="57"/>
        <v>-0.25503196719866977</v>
      </c>
      <c r="P3669" s="310">
        <v>-0.25503196719869337</v>
      </c>
      <c r="Q3669" s="309" t="s">
        <v>15063</v>
      </c>
      <c r="R3669" s="311"/>
    </row>
    <row r="3670" spans="1:18" s="312" customFormat="1" x14ac:dyDescent="0.3">
      <c r="A3670" s="307">
        <v>3667</v>
      </c>
      <c r="B3670" s="308" t="s">
        <v>5252</v>
      </c>
      <c r="C3670" s="308" t="s">
        <v>14767</v>
      </c>
      <c r="D3670" s="308" t="s">
        <v>14775</v>
      </c>
      <c r="E3670" s="308" t="s">
        <v>14841</v>
      </c>
      <c r="F3670" s="309" t="s">
        <v>5670</v>
      </c>
      <c r="G3670" s="309" t="s">
        <v>5679</v>
      </c>
      <c r="H3670" s="309" t="s">
        <v>5680</v>
      </c>
      <c r="I3670" s="309" t="s">
        <v>2432</v>
      </c>
      <c r="J3670" s="309" t="s">
        <v>15063</v>
      </c>
      <c r="K3670" s="310">
        <v>4.1390380000000002</v>
      </c>
      <c r="L3670" s="310">
        <v>4.1390380000000002</v>
      </c>
      <c r="M3670" s="310">
        <v>4.1335104999999999</v>
      </c>
      <c r="N3670" s="310"/>
      <c r="O3670" s="310">
        <f t="shared" si="57"/>
        <v>0.13354552434648706</v>
      </c>
      <c r="P3670" s="310">
        <v>2.5128346126974233</v>
      </c>
      <c r="Q3670" s="309" t="s">
        <v>15063</v>
      </c>
      <c r="R3670" s="311"/>
    </row>
    <row r="3671" spans="1:18" s="312" customFormat="1" x14ac:dyDescent="0.3">
      <c r="A3671" s="307">
        <v>3668</v>
      </c>
      <c r="B3671" s="308" t="s">
        <v>5252</v>
      </c>
      <c r="C3671" s="308" t="s">
        <v>14767</v>
      </c>
      <c r="D3671" s="308" t="s">
        <v>14775</v>
      </c>
      <c r="E3671" s="308" t="s">
        <v>14841</v>
      </c>
      <c r="F3671" s="309" t="s">
        <v>5670</v>
      </c>
      <c r="G3671" s="309" t="s">
        <v>5681</v>
      </c>
      <c r="H3671" s="309" t="s">
        <v>5682</v>
      </c>
      <c r="I3671" s="309" t="s">
        <v>2432</v>
      </c>
      <c r="J3671" s="309" t="s">
        <v>15063</v>
      </c>
      <c r="K3671" s="310">
        <v>6.0777999999999999</v>
      </c>
      <c r="L3671" s="310">
        <v>6.0777999999999999</v>
      </c>
      <c r="M3671" s="310">
        <v>5.9589269700000003</v>
      </c>
      <c r="N3671" s="310"/>
      <c r="O3671" s="310">
        <f t="shared" si="57"/>
        <v>1.9558562308730068</v>
      </c>
      <c r="P3671" s="310">
        <v>7.5248632027588584</v>
      </c>
      <c r="Q3671" s="309" t="s">
        <v>15063</v>
      </c>
      <c r="R3671" s="311"/>
    </row>
    <row r="3672" spans="1:18" s="312" customFormat="1" x14ac:dyDescent="0.3">
      <c r="A3672" s="307">
        <v>3669</v>
      </c>
      <c r="B3672" s="308" t="s">
        <v>5252</v>
      </c>
      <c r="C3672" s="308" t="s">
        <v>14767</v>
      </c>
      <c r="D3672" s="308" t="s">
        <v>14775</v>
      </c>
      <c r="E3672" s="308" t="s">
        <v>14841</v>
      </c>
      <c r="F3672" s="309" t="s">
        <v>5670</v>
      </c>
      <c r="G3672" s="309" t="s">
        <v>5685</v>
      </c>
      <c r="H3672" s="309" t="s">
        <v>5686</v>
      </c>
      <c r="I3672" s="309" t="s">
        <v>2414</v>
      </c>
      <c r="J3672" s="309" t="s">
        <v>15063</v>
      </c>
      <c r="K3672" s="310">
        <v>1.5045000000000002</v>
      </c>
      <c r="L3672" s="310">
        <v>1.5045000000000002</v>
      </c>
      <c r="M3672" s="310">
        <v>1.5073430000000001</v>
      </c>
      <c r="N3672" s="310"/>
      <c r="O3672" s="310">
        <f t="shared" si="57"/>
        <v>-0.18896643403123486</v>
      </c>
      <c r="P3672" s="310">
        <v>-0.16105688075296332</v>
      </c>
      <c r="Q3672" s="309" t="s">
        <v>15063</v>
      </c>
      <c r="R3672" s="311"/>
    </row>
    <row r="3673" spans="1:18" s="312" customFormat="1" x14ac:dyDescent="0.3">
      <c r="A3673" s="307">
        <v>3670</v>
      </c>
      <c r="B3673" s="308" t="s">
        <v>5252</v>
      </c>
      <c r="C3673" s="308" t="s">
        <v>14767</v>
      </c>
      <c r="D3673" s="308" t="s">
        <v>14775</v>
      </c>
      <c r="E3673" s="308" t="s">
        <v>14841</v>
      </c>
      <c r="F3673" s="309" t="s">
        <v>5670</v>
      </c>
      <c r="G3673" s="309" t="s">
        <v>5687</v>
      </c>
      <c r="H3673" s="309" t="s">
        <v>5688</v>
      </c>
      <c r="I3673" s="309" t="s">
        <v>2425</v>
      </c>
      <c r="J3673" s="309" t="s">
        <v>15063</v>
      </c>
      <c r="K3673" s="310">
        <v>1.59026</v>
      </c>
      <c r="L3673" s="310">
        <v>1.59026</v>
      </c>
      <c r="M3673" s="310">
        <v>1.6002000000000001</v>
      </c>
      <c r="N3673" s="310"/>
      <c r="O3673" s="310">
        <f t="shared" si="57"/>
        <v>-0.625055022449163</v>
      </c>
      <c r="P3673" s="310">
        <v>-0.62505502244916133</v>
      </c>
      <c r="Q3673" s="309" t="s">
        <v>15063</v>
      </c>
      <c r="R3673" s="311"/>
    </row>
    <row r="3674" spans="1:18" s="312" customFormat="1" x14ac:dyDescent="0.3">
      <c r="A3674" s="307">
        <v>3671</v>
      </c>
      <c r="B3674" s="308" t="s">
        <v>5252</v>
      </c>
      <c r="C3674" s="308" t="s">
        <v>14767</v>
      </c>
      <c r="D3674" s="308" t="s">
        <v>14775</v>
      </c>
      <c r="E3674" s="308" t="s">
        <v>14841</v>
      </c>
      <c r="F3674" s="309" t="s">
        <v>5670</v>
      </c>
      <c r="G3674" s="309" t="s">
        <v>5689</v>
      </c>
      <c r="H3674" s="309" t="s">
        <v>5690</v>
      </c>
      <c r="I3674" s="309" t="s">
        <v>2432</v>
      </c>
      <c r="J3674" s="309" t="s">
        <v>15063</v>
      </c>
      <c r="K3674" s="310">
        <v>4.4097999999999997</v>
      </c>
      <c r="L3674" s="310">
        <v>4.4097999999999997</v>
      </c>
      <c r="M3674" s="310">
        <v>3.8583862400000002</v>
      </c>
      <c r="N3674" s="310"/>
      <c r="O3674" s="310">
        <f t="shared" si="57"/>
        <v>12.504280466234285</v>
      </c>
      <c r="P3674" s="310">
        <v>12.504280466234285</v>
      </c>
      <c r="Q3674" s="309" t="s">
        <v>15063</v>
      </c>
      <c r="R3674" s="311"/>
    </row>
    <row r="3675" spans="1:18" s="312" customFormat="1" x14ac:dyDescent="0.3">
      <c r="A3675" s="307">
        <v>3672</v>
      </c>
      <c r="B3675" s="308" t="s">
        <v>5252</v>
      </c>
      <c r="C3675" s="308" t="s">
        <v>14767</v>
      </c>
      <c r="D3675" s="308" t="s">
        <v>14775</v>
      </c>
      <c r="E3675" s="308" t="s">
        <v>14841</v>
      </c>
      <c r="F3675" s="309" t="s">
        <v>5670</v>
      </c>
      <c r="G3675" s="309" t="s">
        <v>5691</v>
      </c>
      <c r="H3675" s="309" t="s">
        <v>5692</v>
      </c>
      <c r="I3675" s="309" t="s">
        <v>2432</v>
      </c>
      <c r="J3675" s="309" t="s">
        <v>15063</v>
      </c>
      <c r="K3675" s="310">
        <v>3.8381400000000001</v>
      </c>
      <c r="L3675" s="310">
        <v>3.8381400000000001</v>
      </c>
      <c r="M3675" s="310">
        <v>3.5249477759999999</v>
      </c>
      <c r="N3675" s="310"/>
      <c r="O3675" s="310">
        <f t="shared" si="57"/>
        <v>8.1600000000000055</v>
      </c>
      <c r="P3675" s="310">
        <v>8.16</v>
      </c>
      <c r="Q3675" s="309" t="s">
        <v>15063</v>
      </c>
      <c r="R3675" s="311"/>
    </row>
    <row r="3676" spans="1:18" s="312" customFormat="1" x14ac:dyDescent="0.3">
      <c r="A3676" s="307">
        <v>3673</v>
      </c>
      <c r="B3676" s="308" t="s">
        <v>5252</v>
      </c>
      <c r="C3676" s="308" t="s">
        <v>14767</v>
      </c>
      <c r="D3676" s="308" t="s">
        <v>14775</v>
      </c>
      <c r="E3676" s="308" t="s">
        <v>14841</v>
      </c>
      <c r="F3676" s="309" t="s">
        <v>5670</v>
      </c>
      <c r="G3676" s="309" t="s">
        <v>5693</v>
      </c>
      <c r="H3676" s="309" t="s">
        <v>5694</v>
      </c>
      <c r="I3676" s="309" t="s">
        <v>2425</v>
      </c>
      <c r="J3676" s="309" t="s">
        <v>15063</v>
      </c>
      <c r="K3676" s="310">
        <v>3.9800000000000002E-4</v>
      </c>
      <c r="L3676" s="310">
        <v>3.9800000000000002E-4</v>
      </c>
      <c r="M3676" s="310">
        <v>3.6019000000000003E-4</v>
      </c>
      <c r="N3676" s="310"/>
      <c r="O3676" s="310">
        <f t="shared" si="57"/>
        <v>9.4999999999999964</v>
      </c>
      <c r="P3676" s="310">
        <v>10.899768095066609</v>
      </c>
      <c r="Q3676" s="309" t="s">
        <v>15063</v>
      </c>
      <c r="R3676" s="311"/>
    </row>
    <row r="3677" spans="1:18" s="312" customFormat="1" x14ac:dyDescent="0.3">
      <c r="A3677" s="307">
        <v>3674</v>
      </c>
      <c r="B3677" s="308" t="s">
        <v>5252</v>
      </c>
      <c r="C3677" s="308" t="s">
        <v>14767</v>
      </c>
      <c r="D3677" s="308" t="s">
        <v>14775</v>
      </c>
      <c r="E3677" s="308" t="s">
        <v>14841</v>
      </c>
      <c r="F3677" s="309" t="s">
        <v>5670</v>
      </c>
      <c r="G3677" s="309" t="s">
        <v>5695</v>
      </c>
      <c r="H3677" s="309" t="s">
        <v>5696</v>
      </c>
      <c r="I3677" s="309" t="s">
        <v>2414</v>
      </c>
      <c r="J3677" s="309" t="s">
        <v>15063</v>
      </c>
      <c r="K3677" s="310">
        <v>4.78728</v>
      </c>
      <c r="L3677" s="310">
        <v>4.78728</v>
      </c>
      <c r="M3677" s="310">
        <v>4.7893460000000001</v>
      </c>
      <c r="N3677" s="310"/>
      <c r="O3677" s="310">
        <f t="shared" si="57"/>
        <v>-4.3156030146557611E-2</v>
      </c>
      <c r="P3677" s="310">
        <v>-3.4574727305636266E-2</v>
      </c>
      <c r="Q3677" s="309" t="s">
        <v>15063</v>
      </c>
      <c r="R3677" s="311"/>
    </row>
    <row r="3678" spans="1:18" s="312" customFormat="1" x14ac:dyDescent="0.3">
      <c r="A3678" s="307">
        <v>3675</v>
      </c>
      <c r="B3678" s="308" t="s">
        <v>5252</v>
      </c>
      <c r="C3678" s="308" t="s">
        <v>14767</v>
      </c>
      <c r="D3678" s="308" t="s">
        <v>14775</v>
      </c>
      <c r="E3678" s="308" t="s">
        <v>1454</v>
      </c>
      <c r="F3678" s="309" t="s">
        <v>5697</v>
      </c>
      <c r="G3678" s="309" t="e">
        <v>#N/A</v>
      </c>
      <c r="H3678" s="309" t="s">
        <v>5698</v>
      </c>
      <c r="I3678" s="309" t="e">
        <v>#N/A</v>
      </c>
      <c r="J3678" s="309" t="s">
        <v>15063</v>
      </c>
      <c r="K3678" s="310">
        <v>15.142000000000001</v>
      </c>
      <c r="L3678" s="310">
        <v>15.142000000000001</v>
      </c>
      <c r="M3678" s="310">
        <v>15.395399999999999</v>
      </c>
      <c r="N3678" s="310"/>
      <c r="O3678" s="310">
        <f t="shared" si="57"/>
        <v>-1.6734909523180383</v>
      </c>
      <c r="P3678" s="310">
        <v>-1.673490952318013</v>
      </c>
      <c r="Q3678" s="309" t="s">
        <v>15063</v>
      </c>
      <c r="R3678" s="311"/>
    </row>
    <row r="3679" spans="1:18" s="312" customFormat="1" x14ac:dyDescent="0.3">
      <c r="A3679" s="307">
        <v>3676</v>
      </c>
      <c r="B3679" s="308" t="s">
        <v>5252</v>
      </c>
      <c r="C3679" s="308" t="s">
        <v>14767</v>
      </c>
      <c r="D3679" s="308" t="s">
        <v>14775</v>
      </c>
      <c r="E3679" s="308" t="s">
        <v>1454</v>
      </c>
      <c r="F3679" s="309" t="s">
        <v>5697</v>
      </c>
      <c r="G3679" s="309" t="s">
        <v>5699</v>
      </c>
      <c r="H3679" s="309" t="s">
        <v>5700</v>
      </c>
      <c r="I3679" s="309" t="s">
        <v>5701</v>
      </c>
      <c r="J3679" s="309" t="s">
        <v>15063</v>
      </c>
      <c r="K3679" s="310">
        <v>0.28004000000000001</v>
      </c>
      <c r="L3679" s="310">
        <v>0.28004000000000001</v>
      </c>
      <c r="M3679" s="310">
        <v>0.25063200000000002</v>
      </c>
      <c r="N3679" s="310"/>
      <c r="O3679" s="310">
        <f t="shared" si="57"/>
        <v>10.501356949007281</v>
      </c>
      <c r="P3679" s="310">
        <v>10.501356949007279</v>
      </c>
      <c r="Q3679" s="309" t="s">
        <v>15063</v>
      </c>
      <c r="R3679" s="311"/>
    </row>
    <row r="3680" spans="1:18" s="312" customFormat="1" x14ac:dyDescent="0.3">
      <c r="A3680" s="307">
        <v>3677</v>
      </c>
      <c r="B3680" s="308" t="s">
        <v>5252</v>
      </c>
      <c r="C3680" s="308" t="s">
        <v>14767</v>
      </c>
      <c r="D3680" s="308" t="s">
        <v>14775</v>
      </c>
      <c r="E3680" s="308" t="s">
        <v>1454</v>
      </c>
      <c r="F3680" s="309" t="s">
        <v>5697</v>
      </c>
      <c r="G3680" s="309" t="s">
        <v>5702</v>
      </c>
      <c r="H3680" s="309" t="s">
        <v>5703</v>
      </c>
      <c r="I3680" s="309" t="s">
        <v>2414</v>
      </c>
      <c r="J3680" s="309" t="s">
        <v>15063</v>
      </c>
      <c r="K3680" s="310">
        <v>2.2482730000000002</v>
      </c>
      <c r="L3680" s="310">
        <v>2.2482730000000002</v>
      </c>
      <c r="M3680" s="310">
        <v>2.1084804999999998</v>
      </c>
      <c r="N3680" s="310"/>
      <c r="O3680" s="310">
        <f t="shared" si="57"/>
        <v>6.2177724858146863</v>
      </c>
      <c r="P3680" s="310">
        <v>6.2177724858146988</v>
      </c>
      <c r="Q3680" s="309" t="s">
        <v>15063</v>
      </c>
      <c r="R3680" s="311"/>
    </row>
    <row r="3681" spans="1:18" s="312" customFormat="1" x14ac:dyDescent="0.3">
      <c r="A3681" s="307">
        <v>3678</v>
      </c>
      <c r="B3681" s="308" t="s">
        <v>5252</v>
      </c>
      <c r="C3681" s="308" t="s">
        <v>14767</v>
      </c>
      <c r="D3681" s="308" t="s">
        <v>14775</v>
      </c>
      <c r="E3681" s="308" t="s">
        <v>1454</v>
      </c>
      <c r="F3681" s="309" t="s">
        <v>5697</v>
      </c>
      <c r="G3681" s="309" t="s">
        <v>5704</v>
      </c>
      <c r="H3681" s="309" t="s">
        <v>5705</v>
      </c>
      <c r="I3681" s="309" t="s">
        <v>5706</v>
      </c>
      <c r="J3681" s="309" t="s">
        <v>15063</v>
      </c>
      <c r="K3681" s="310">
        <v>2.1187329999999998</v>
      </c>
      <c r="L3681" s="310">
        <v>2.1187329999999998</v>
      </c>
      <c r="M3681" s="310">
        <v>1.8627909000000002</v>
      </c>
      <c r="N3681" s="310"/>
      <c r="O3681" s="310">
        <f t="shared" si="57"/>
        <v>12.079960051596853</v>
      </c>
      <c r="P3681" s="310">
        <v>13.319478424948594</v>
      </c>
      <c r="Q3681" s="309" t="s">
        <v>15063</v>
      </c>
      <c r="R3681" s="311"/>
    </row>
    <row r="3682" spans="1:18" s="312" customFormat="1" x14ac:dyDescent="0.3">
      <c r="A3682" s="307">
        <v>3679</v>
      </c>
      <c r="B3682" s="308" t="s">
        <v>5252</v>
      </c>
      <c r="C3682" s="308" t="s">
        <v>14767</v>
      </c>
      <c r="D3682" s="308" t="s">
        <v>14775</v>
      </c>
      <c r="E3682" s="308" t="s">
        <v>1454</v>
      </c>
      <c r="F3682" s="309" t="s">
        <v>5697</v>
      </c>
      <c r="G3682" s="309" t="s">
        <v>5707</v>
      </c>
      <c r="H3682" s="309" t="s">
        <v>14842</v>
      </c>
      <c r="I3682" s="309" t="s">
        <v>2432</v>
      </c>
      <c r="J3682" s="309" t="s">
        <v>15063</v>
      </c>
      <c r="K3682" s="310">
        <v>0.68236000000000008</v>
      </c>
      <c r="L3682" s="310">
        <v>0.68236000000000008</v>
      </c>
      <c r="M3682" s="310">
        <v>0.59909999999999997</v>
      </c>
      <c r="N3682" s="310"/>
      <c r="O3682" s="310">
        <f t="shared" si="57"/>
        <v>12.201770326513879</v>
      </c>
      <c r="P3682" s="310">
        <v>12.203135888731742</v>
      </c>
      <c r="Q3682" s="309" t="s">
        <v>15063</v>
      </c>
      <c r="R3682" s="311"/>
    </row>
    <row r="3683" spans="1:18" s="312" customFormat="1" x14ac:dyDescent="0.3">
      <c r="A3683" s="307">
        <v>3680</v>
      </c>
      <c r="B3683" s="308" t="s">
        <v>5252</v>
      </c>
      <c r="C3683" s="308" t="s">
        <v>14767</v>
      </c>
      <c r="D3683" s="308" t="s">
        <v>14775</v>
      </c>
      <c r="E3683" s="308" t="s">
        <v>1454</v>
      </c>
      <c r="F3683" s="309" t="s">
        <v>5708</v>
      </c>
      <c r="G3683" s="309" t="s">
        <v>5709</v>
      </c>
      <c r="H3683" s="309" t="s">
        <v>5710</v>
      </c>
      <c r="I3683" s="309" t="s">
        <v>5701</v>
      </c>
      <c r="J3683" s="309" t="s">
        <v>15063</v>
      </c>
      <c r="K3683" s="310">
        <v>0.93815999999999988</v>
      </c>
      <c r="L3683" s="310">
        <v>0.93815999999999988</v>
      </c>
      <c r="M3683" s="310">
        <v>0.8022381999999999</v>
      </c>
      <c r="N3683" s="310"/>
      <c r="O3683" s="310">
        <f t="shared" si="57"/>
        <v>14.48812569284557</v>
      </c>
      <c r="P3683" s="310">
        <v>14.766131853318964</v>
      </c>
      <c r="Q3683" s="309" t="s">
        <v>15063</v>
      </c>
      <c r="R3683" s="311"/>
    </row>
    <row r="3684" spans="1:18" s="312" customFormat="1" x14ac:dyDescent="0.3">
      <c r="A3684" s="307">
        <v>3681</v>
      </c>
      <c r="B3684" s="308" t="s">
        <v>5252</v>
      </c>
      <c r="C3684" s="308" t="s">
        <v>14767</v>
      </c>
      <c r="D3684" s="308" t="s">
        <v>14775</v>
      </c>
      <c r="E3684" s="308" t="s">
        <v>1454</v>
      </c>
      <c r="F3684" s="309" t="s">
        <v>5708</v>
      </c>
      <c r="G3684" s="309" t="s">
        <v>5711</v>
      </c>
      <c r="H3684" s="309" t="s">
        <v>5712</v>
      </c>
      <c r="I3684" s="309" t="s">
        <v>5701</v>
      </c>
      <c r="J3684" s="309" t="s">
        <v>15063</v>
      </c>
      <c r="K3684" s="310">
        <v>0.70272000000000001</v>
      </c>
      <c r="L3684" s="310">
        <v>0.70272000000000001</v>
      </c>
      <c r="M3684" s="310">
        <v>0.63117299999999998</v>
      </c>
      <c r="N3684" s="310"/>
      <c r="O3684" s="310">
        <f t="shared" si="57"/>
        <v>10.181437841530059</v>
      </c>
      <c r="P3684" s="310">
        <v>10.181437841530061</v>
      </c>
      <c r="Q3684" s="309" t="s">
        <v>15063</v>
      </c>
      <c r="R3684" s="311"/>
    </row>
    <row r="3685" spans="1:18" s="312" customFormat="1" x14ac:dyDescent="0.3">
      <c r="A3685" s="307">
        <v>3682</v>
      </c>
      <c r="B3685" s="308" t="s">
        <v>5252</v>
      </c>
      <c r="C3685" s="308" t="s">
        <v>14767</v>
      </c>
      <c r="D3685" s="308" t="s">
        <v>14775</v>
      </c>
      <c r="E3685" s="308" t="s">
        <v>1454</v>
      </c>
      <c r="F3685" s="309" t="s">
        <v>5708</v>
      </c>
      <c r="G3685" s="309" t="s">
        <v>5713</v>
      </c>
      <c r="H3685" s="309" t="s">
        <v>5714</v>
      </c>
      <c r="I3685" s="309" t="s">
        <v>5701</v>
      </c>
      <c r="J3685" s="309" t="s">
        <v>15063</v>
      </c>
      <c r="K3685" s="310">
        <v>0.51876</v>
      </c>
      <c r="L3685" s="310">
        <v>0.51876</v>
      </c>
      <c r="M3685" s="310">
        <v>0.44488299999999997</v>
      </c>
      <c r="N3685" s="310"/>
      <c r="O3685" s="310">
        <f t="shared" si="57"/>
        <v>14.241074870845868</v>
      </c>
      <c r="P3685" s="310">
        <v>14.241074870845861</v>
      </c>
      <c r="Q3685" s="309" t="s">
        <v>15063</v>
      </c>
      <c r="R3685" s="311"/>
    </row>
    <row r="3686" spans="1:18" s="312" customFormat="1" x14ac:dyDescent="0.3">
      <c r="A3686" s="307">
        <v>3683</v>
      </c>
      <c r="B3686" s="308" t="s">
        <v>5252</v>
      </c>
      <c r="C3686" s="308" t="s">
        <v>14767</v>
      </c>
      <c r="D3686" s="308" t="s">
        <v>14775</v>
      </c>
      <c r="E3686" s="308" t="s">
        <v>1454</v>
      </c>
      <c r="F3686" s="309" t="s">
        <v>5708</v>
      </c>
      <c r="G3686" s="309" t="s">
        <v>5715</v>
      </c>
      <c r="H3686" s="309" t="s">
        <v>5716</v>
      </c>
      <c r="I3686" s="309" t="s">
        <v>5706</v>
      </c>
      <c r="J3686" s="309" t="s">
        <v>15063</v>
      </c>
      <c r="K3686" s="310">
        <v>1.6078480000000002</v>
      </c>
      <c r="L3686" s="310">
        <v>1.6078480000000002</v>
      </c>
      <c r="M3686" s="310">
        <v>1.41488137</v>
      </c>
      <c r="N3686" s="310"/>
      <c r="O3686" s="310">
        <f t="shared" si="57"/>
        <v>12.001546788004843</v>
      </c>
      <c r="P3686" s="310">
        <v>36.656684524223429</v>
      </c>
      <c r="Q3686" s="309" t="s">
        <v>15063</v>
      </c>
      <c r="R3686" s="311"/>
    </row>
    <row r="3687" spans="1:18" s="312" customFormat="1" x14ac:dyDescent="0.3">
      <c r="A3687" s="307">
        <v>3684</v>
      </c>
      <c r="B3687" s="308" t="s">
        <v>5252</v>
      </c>
      <c r="C3687" s="308" t="s">
        <v>14767</v>
      </c>
      <c r="D3687" s="308" t="s">
        <v>14775</v>
      </c>
      <c r="E3687" s="308" t="s">
        <v>1454</v>
      </c>
      <c r="F3687" s="309" t="s">
        <v>5708</v>
      </c>
      <c r="G3687" s="309" t="s">
        <v>5717</v>
      </c>
      <c r="H3687" s="309" t="s">
        <v>5718</v>
      </c>
      <c r="I3687" s="309" t="s">
        <v>5701</v>
      </c>
      <c r="J3687" s="309" t="s">
        <v>15063</v>
      </c>
      <c r="K3687" s="310">
        <v>0.95606000000000002</v>
      </c>
      <c r="L3687" s="310">
        <v>0.95606000000000002</v>
      </c>
      <c r="M3687" s="310">
        <v>0.86416699999999991</v>
      </c>
      <c r="N3687" s="310"/>
      <c r="O3687" s="310">
        <f t="shared" si="57"/>
        <v>9.6116352530176048</v>
      </c>
      <c r="P3687" s="310">
        <v>13.034313866539737</v>
      </c>
      <c r="Q3687" s="309" t="s">
        <v>15063</v>
      </c>
      <c r="R3687" s="311"/>
    </row>
    <row r="3688" spans="1:18" s="312" customFormat="1" x14ac:dyDescent="0.3">
      <c r="A3688" s="307">
        <v>3685</v>
      </c>
      <c r="B3688" s="308" t="s">
        <v>5252</v>
      </c>
      <c r="C3688" s="308" t="s">
        <v>14767</v>
      </c>
      <c r="D3688" s="308" t="s">
        <v>14775</v>
      </c>
      <c r="E3688" s="308" t="s">
        <v>1454</v>
      </c>
      <c r="F3688" s="309" t="s">
        <v>5708</v>
      </c>
      <c r="G3688" s="309" t="s">
        <v>5719</v>
      </c>
      <c r="H3688" s="309" t="s">
        <v>5720</v>
      </c>
      <c r="I3688" s="309" t="s">
        <v>5706</v>
      </c>
      <c r="J3688" s="309" t="s">
        <v>15063</v>
      </c>
      <c r="K3688" s="310">
        <v>1.693492</v>
      </c>
      <c r="L3688" s="310">
        <v>1.693492</v>
      </c>
      <c r="M3688" s="310">
        <v>1.5424054899999999</v>
      </c>
      <c r="N3688" s="310"/>
      <c r="O3688" s="310">
        <f t="shared" si="57"/>
        <v>8.9215957323683881</v>
      </c>
      <c r="P3688" s="310">
        <v>38.850357037546921</v>
      </c>
      <c r="Q3688" s="309" t="s">
        <v>15063</v>
      </c>
      <c r="R3688" s="311"/>
    </row>
    <row r="3689" spans="1:18" s="312" customFormat="1" x14ac:dyDescent="0.3">
      <c r="A3689" s="307">
        <v>3686</v>
      </c>
      <c r="B3689" s="308" t="s">
        <v>5252</v>
      </c>
      <c r="C3689" s="308" t="s">
        <v>14767</v>
      </c>
      <c r="D3689" s="308" t="s">
        <v>14775</v>
      </c>
      <c r="E3689" s="308" t="s">
        <v>1454</v>
      </c>
      <c r="F3689" s="309" t="s">
        <v>5708</v>
      </c>
      <c r="G3689" s="309" t="s">
        <v>5721</v>
      </c>
      <c r="H3689" s="309" t="s">
        <v>5722</v>
      </c>
      <c r="I3689" s="309" t="s">
        <v>5706</v>
      </c>
      <c r="J3689" s="309" t="s">
        <v>15063</v>
      </c>
      <c r="K3689" s="310">
        <v>2.4989680000000001</v>
      </c>
      <c r="L3689" s="310">
        <v>2.4989680000000001</v>
      </c>
      <c r="M3689" s="310">
        <v>2.21079662</v>
      </c>
      <c r="N3689" s="310"/>
      <c r="O3689" s="310">
        <f t="shared" si="57"/>
        <v>11.531615450858117</v>
      </c>
      <c r="P3689" s="310">
        <v>58.288597293736622</v>
      </c>
      <c r="Q3689" s="309" t="s">
        <v>15063</v>
      </c>
      <c r="R3689" s="311"/>
    </row>
    <row r="3690" spans="1:18" s="312" customFormat="1" x14ac:dyDescent="0.3">
      <c r="A3690" s="307">
        <v>3687</v>
      </c>
      <c r="B3690" s="308" t="s">
        <v>5252</v>
      </c>
      <c r="C3690" s="308" t="s">
        <v>14767</v>
      </c>
      <c r="D3690" s="308" t="s">
        <v>14775</v>
      </c>
      <c r="E3690" s="308" t="s">
        <v>1454</v>
      </c>
      <c r="F3690" s="309" t="s">
        <v>5708</v>
      </c>
      <c r="G3690" s="309" t="s">
        <v>5723</v>
      </c>
      <c r="H3690" s="309" t="s">
        <v>5724</v>
      </c>
      <c r="I3690" s="309" t="s">
        <v>2414</v>
      </c>
      <c r="J3690" s="309" t="s">
        <v>15063</v>
      </c>
      <c r="K3690" s="310">
        <v>2.5354800000000002</v>
      </c>
      <c r="L3690" s="310">
        <v>2.5354800000000002</v>
      </c>
      <c r="M3690" s="310">
        <v>2.2620742999999996</v>
      </c>
      <c r="N3690" s="310"/>
      <c r="O3690" s="310">
        <f t="shared" si="57"/>
        <v>10.783192925994308</v>
      </c>
      <c r="P3690" s="310">
        <v>13.654855310520119</v>
      </c>
      <c r="Q3690" s="309" t="s">
        <v>15063</v>
      </c>
      <c r="R3690" s="311"/>
    </row>
    <row r="3691" spans="1:18" s="312" customFormat="1" x14ac:dyDescent="0.3">
      <c r="A3691" s="307">
        <v>3688</v>
      </c>
      <c r="B3691" s="308" t="s">
        <v>5252</v>
      </c>
      <c r="C3691" s="308" t="s">
        <v>14767</v>
      </c>
      <c r="D3691" s="308" t="s">
        <v>14775</v>
      </c>
      <c r="E3691" s="308" t="s">
        <v>1454</v>
      </c>
      <c r="F3691" s="309" t="s">
        <v>5708</v>
      </c>
      <c r="G3691" s="309" t="s">
        <v>5725</v>
      </c>
      <c r="H3691" s="309" t="s">
        <v>5726</v>
      </c>
      <c r="I3691" s="309" t="s">
        <v>2414</v>
      </c>
      <c r="J3691" s="309" t="s">
        <v>15063</v>
      </c>
      <c r="K3691" s="310">
        <v>1.884236</v>
      </c>
      <c r="L3691" s="310">
        <v>1.884236</v>
      </c>
      <c r="M3691" s="310">
        <v>1.6553573000000001</v>
      </c>
      <c r="N3691" s="310"/>
      <c r="O3691" s="310">
        <f t="shared" si="57"/>
        <v>12.147029353010975</v>
      </c>
      <c r="P3691" s="310">
        <v>12.147029353010986</v>
      </c>
      <c r="Q3691" s="309" t="s">
        <v>15063</v>
      </c>
      <c r="R3691" s="311"/>
    </row>
    <row r="3692" spans="1:18" s="312" customFormat="1" x14ac:dyDescent="0.3">
      <c r="A3692" s="307">
        <v>3689</v>
      </c>
      <c r="B3692" s="308" t="s">
        <v>5252</v>
      </c>
      <c r="C3692" s="308" t="s">
        <v>14767</v>
      </c>
      <c r="D3692" s="308" t="s">
        <v>14775</v>
      </c>
      <c r="E3692" s="308" t="s">
        <v>1454</v>
      </c>
      <c r="F3692" s="309" t="s">
        <v>5727</v>
      </c>
      <c r="G3692" s="309" t="s">
        <v>5728</v>
      </c>
      <c r="H3692" s="309" t="s">
        <v>5729</v>
      </c>
      <c r="I3692" s="309" t="s">
        <v>5701</v>
      </c>
      <c r="J3692" s="309" t="s">
        <v>15063</v>
      </c>
      <c r="K3692" s="310">
        <v>0.70960000000000001</v>
      </c>
      <c r="L3692" s="310">
        <v>0.70960000000000001</v>
      </c>
      <c r="M3692" s="310">
        <v>0.63495006999999992</v>
      </c>
      <c r="N3692" s="310"/>
      <c r="O3692" s="310">
        <f t="shared" si="57"/>
        <v>10.520001409244657</v>
      </c>
      <c r="P3692" s="310">
        <v>11.069673207527231</v>
      </c>
      <c r="Q3692" s="309" t="s">
        <v>15063</v>
      </c>
      <c r="R3692" s="311"/>
    </row>
    <row r="3693" spans="1:18" s="312" customFormat="1" x14ac:dyDescent="0.3">
      <c r="A3693" s="307">
        <v>3690</v>
      </c>
      <c r="B3693" s="308" t="s">
        <v>5252</v>
      </c>
      <c r="C3693" s="308" t="s">
        <v>14767</v>
      </c>
      <c r="D3693" s="308" t="s">
        <v>14775</v>
      </c>
      <c r="E3693" s="308" t="s">
        <v>1454</v>
      </c>
      <c r="F3693" s="309" t="s">
        <v>5727</v>
      </c>
      <c r="G3693" s="309" t="s">
        <v>5730</v>
      </c>
      <c r="H3693" s="309" t="s">
        <v>5731</v>
      </c>
      <c r="I3693" s="309" t="s">
        <v>2432</v>
      </c>
      <c r="J3693" s="309" t="s">
        <v>15063</v>
      </c>
      <c r="K3693" s="310">
        <v>0.69852999999999998</v>
      </c>
      <c r="L3693" s="310">
        <v>0.69852999999999998</v>
      </c>
      <c r="M3693" s="310">
        <v>0.64612511000000006</v>
      </c>
      <c r="N3693" s="310"/>
      <c r="O3693" s="310">
        <f t="shared" si="57"/>
        <v>7.5021674087011183</v>
      </c>
      <c r="P3693" s="310">
        <v>33.722461723552968</v>
      </c>
      <c r="Q3693" s="309" t="s">
        <v>15063</v>
      </c>
      <c r="R3693" s="311"/>
    </row>
    <row r="3694" spans="1:18" s="312" customFormat="1" x14ac:dyDescent="0.3">
      <c r="A3694" s="307">
        <v>3691</v>
      </c>
      <c r="B3694" s="308" t="s">
        <v>5252</v>
      </c>
      <c r="C3694" s="308" t="s">
        <v>14767</v>
      </c>
      <c r="D3694" s="308" t="s">
        <v>14775</v>
      </c>
      <c r="E3694" s="308" t="s">
        <v>1454</v>
      </c>
      <c r="F3694" s="309" t="s">
        <v>5727</v>
      </c>
      <c r="G3694" s="309" t="s">
        <v>5732</v>
      </c>
      <c r="H3694" s="309" t="s">
        <v>5733</v>
      </c>
      <c r="I3694" s="309" t="s">
        <v>2432</v>
      </c>
      <c r="J3694" s="309" t="s">
        <v>15063</v>
      </c>
      <c r="K3694" s="310">
        <v>0.69199999999999995</v>
      </c>
      <c r="L3694" s="310">
        <v>0.69199999999999995</v>
      </c>
      <c r="M3694" s="310">
        <v>0.60612300000000008</v>
      </c>
      <c r="N3694" s="310"/>
      <c r="O3694" s="310">
        <f t="shared" si="57"/>
        <v>12.409971098265878</v>
      </c>
      <c r="P3694" s="310">
        <v>72.975920383096593</v>
      </c>
      <c r="Q3694" s="309" t="s">
        <v>15063</v>
      </c>
      <c r="R3694" s="311"/>
    </row>
    <row r="3695" spans="1:18" s="312" customFormat="1" x14ac:dyDescent="0.3">
      <c r="A3695" s="307">
        <v>3692</v>
      </c>
      <c r="B3695" s="308" t="s">
        <v>5252</v>
      </c>
      <c r="C3695" s="308" t="s">
        <v>14767</v>
      </c>
      <c r="D3695" s="308" t="s">
        <v>14775</v>
      </c>
      <c r="E3695" s="308" t="s">
        <v>1454</v>
      </c>
      <c r="F3695" s="309" t="s">
        <v>5727</v>
      </c>
      <c r="G3695" s="309" t="s">
        <v>5734</v>
      </c>
      <c r="H3695" s="309" t="s">
        <v>5735</v>
      </c>
      <c r="I3695" s="309" t="s">
        <v>5701</v>
      </c>
      <c r="J3695" s="309" t="s">
        <v>15063</v>
      </c>
      <c r="K3695" s="310">
        <v>0.74285999999999996</v>
      </c>
      <c r="L3695" s="310">
        <v>0.74285999999999996</v>
      </c>
      <c r="M3695" s="310">
        <v>0.66749849999999999</v>
      </c>
      <c r="N3695" s="310"/>
      <c r="O3695" s="310">
        <f t="shared" si="57"/>
        <v>10.144778289314269</v>
      </c>
      <c r="P3695" s="310">
        <v>10.144778289314271</v>
      </c>
      <c r="Q3695" s="309" t="s">
        <v>15063</v>
      </c>
      <c r="R3695" s="311"/>
    </row>
    <row r="3696" spans="1:18" s="312" customFormat="1" x14ac:dyDescent="0.3">
      <c r="A3696" s="307">
        <v>3693</v>
      </c>
      <c r="B3696" s="308" t="s">
        <v>5252</v>
      </c>
      <c r="C3696" s="308" t="s">
        <v>14767</v>
      </c>
      <c r="D3696" s="308" t="s">
        <v>14775</v>
      </c>
      <c r="E3696" s="308" t="s">
        <v>1454</v>
      </c>
      <c r="F3696" s="309" t="s">
        <v>5736</v>
      </c>
      <c r="G3696" s="309" t="s">
        <v>5737</v>
      </c>
      <c r="H3696" s="309" t="s">
        <v>5738</v>
      </c>
      <c r="I3696" s="309" t="s">
        <v>2432</v>
      </c>
      <c r="J3696" s="309" t="s">
        <v>15063</v>
      </c>
      <c r="K3696" s="310">
        <v>3.8472</v>
      </c>
      <c r="L3696" s="310">
        <v>3.8472</v>
      </c>
      <c r="M3696" s="310">
        <v>3.3361634599999999</v>
      </c>
      <c r="N3696" s="310"/>
      <c r="O3696" s="310">
        <f t="shared" si="57"/>
        <v>13.283336972343527</v>
      </c>
      <c r="P3696" s="310">
        <v>13.283336972343529</v>
      </c>
      <c r="Q3696" s="309" t="s">
        <v>15063</v>
      </c>
      <c r="R3696" s="311"/>
    </row>
    <row r="3697" spans="1:18" s="312" customFormat="1" x14ac:dyDescent="0.3">
      <c r="A3697" s="307">
        <v>3694</v>
      </c>
      <c r="B3697" s="308" t="s">
        <v>5252</v>
      </c>
      <c r="C3697" s="308" t="s">
        <v>14767</v>
      </c>
      <c r="D3697" s="308" t="s">
        <v>14775</v>
      </c>
      <c r="E3697" s="308" t="s">
        <v>1454</v>
      </c>
      <c r="F3697" s="309" t="s">
        <v>5736</v>
      </c>
      <c r="G3697" s="309" t="s">
        <v>5739</v>
      </c>
      <c r="H3697" s="309" t="s">
        <v>5740</v>
      </c>
      <c r="I3697" s="309" t="s">
        <v>2432</v>
      </c>
      <c r="J3697" s="309" t="s">
        <v>15063</v>
      </c>
      <c r="K3697" s="310">
        <v>1.038937</v>
      </c>
      <c r="L3697" s="310">
        <v>1.038937</v>
      </c>
      <c r="M3697" s="310">
        <v>0.93574899999999994</v>
      </c>
      <c r="N3697" s="310"/>
      <c r="O3697" s="310">
        <f t="shared" si="57"/>
        <v>9.93207480338077</v>
      </c>
      <c r="P3697" s="310">
        <v>9.9320748033807646</v>
      </c>
      <c r="Q3697" s="309" t="s">
        <v>15063</v>
      </c>
      <c r="R3697" s="311"/>
    </row>
    <row r="3698" spans="1:18" s="312" customFormat="1" x14ac:dyDescent="0.3">
      <c r="A3698" s="307">
        <v>3695</v>
      </c>
      <c r="B3698" s="308" t="s">
        <v>5252</v>
      </c>
      <c r="C3698" s="308" t="s">
        <v>14767</v>
      </c>
      <c r="D3698" s="308" t="s">
        <v>14775</v>
      </c>
      <c r="E3698" s="308" t="s">
        <v>1454</v>
      </c>
      <c r="F3698" s="309" t="s">
        <v>5736</v>
      </c>
      <c r="G3698" s="309" t="s">
        <v>5741</v>
      </c>
      <c r="H3698" s="309" t="s">
        <v>5742</v>
      </c>
      <c r="I3698" s="309" t="s">
        <v>5701</v>
      </c>
      <c r="J3698" s="309" t="s">
        <v>15063</v>
      </c>
      <c r="K3698" s="310">
        <v>0.53560000000000008</v>
      </c>
      <c r="L3698" s="310">
        <v>0.53560000000000008</v>
      </c>
      <c r="M3698" s="310">
        <v>0.483041</v>
      </c>
      <c r="N3698" s="310"/>
      <c r="O3698" s="310">
        <f t="shared" si="57"/>
        <v>9.8131067961165179</v>
      </c>
      <c r="P3698" s="310">
        <v>9.8131067961165321</v>
      </c>
      <c r="Q3698" s="309" t="s">
        <v>15063</v>
      </c>
      <c r="R3698" s="311"/>
    </row>
    <row r="3699" spans="1:18" s="312" customFormat="1" x14ac:dyDescent="0.3">
      <c r="A3699" s="307">
        <v>3696</v>
      </c>
      <c r="B3699" s="308" t="s">
        <v>5252</v>
      </c>
      <c r="C3699" s="308" t="s">
        <v>14767</v>
      </c>
      <c r="D3699" s="308" t="s">
        <v>14775</v>
      </c>
      <c r="E3699" s="308" t="s">
        <v>1454</v>
      </c>
      <c r="F3699" s="309" t="s">
        <v>5736</v>
      </c>
      <c r="G3699" s="309" t="s">
        <v>5743</v>
      </c>
      <c r="H3699" s="309" t="s">
        <v>5744</v>
      </c>
      <c r="I3699" s="309" t="s">
        <v>5701</v>
      </c>
      <c r="J3699" s="309" t="s">
        <v>15063</v>
      </c>
      <c r="K3699" s="310">
        <v>1.0244</v>
      </c>
      <c r="L3699" s="310">
        <v>1.0244</v>
      </c>
      <c r="M3699" s="310">
        <v>0.93071529999999991</v>
      </c>
      <c r="N3699" s="310"/>
      <c r="O3699" s="310">
        <f t="shared" si="57"/>
        <v>9.14532409215151</v>
      </c>
      <c r="P3699" s="310">
        <v>9.1453240921515189</v>
      </c>
      <c r="Q3699" s="309" t="s">
        <v>15063</v>
      </c>
      <c r="R3699" s="311"/>
    </row>
    <row r="3700" spans="1:18" s="312" customFormat="1" x14ac:dyDescent="0.3">
      <c r="A3700" s="307">
        <v>3697</v>
      </c>
      <c r="B3700" s="308" t="s">
        <v>5252</v>
      </c>
      <c r="C3700" s="308" t="s">
        <v>14767</v>
      </c>
      <c r="D3700" s="308" t="s">
        <v>14775</v>
      </c>
      <c r="E3700" s="308" t="s">
        <v>1454</v>
      </c>
      <c r="F3700" s="309" t="s">
        <v>5736</v>
      </c>
      <c r="G3700" s="309" t="s">
        <v>5745</v>
      </c>
      <c r="H3700" s="309" t="s">
        <v>5746</v>
      </c>
      <c r="I3700" s="309" t="s">
        <v>5701</v>
      </c>
      <c r="J3700" s="309" t="s">
        <v>15063</v>
      </c>
      <c r="K3700" s="310">
        <v>0.79160000000000008</v>
      </c>
      <c r="L3700" s="310">
        <v>0.79160000000000008</v>
      </c>
      <c r="M3700" s="310">
        <v>0.71761176999999998</v>
      </c>
      <c r="N3700" s="310"/>
      <c r="O3700" s="310">
        <f t="shared" si="57"/>
        <v>9.3466687721071366</v>
      </c>
      <c r="P3700" s="310">
        <v>10.430684756050601</v>
      </c>
      <c r="Q3700" s="309" t="s">
        <v>15063</v>
      </c>
      <c r="R3700" s="311"/>
    </row>
    <row r="3701" spans="1:18" s="312" customFormat="1" x14ac:dyDescent="0.3">
      <c r="A3701" s="307">
        <v>3698</v>
      </c>
      <c r="B3701" s="308" t="s">
        <v>5252</v>
      </c>
      <c r="C3701" s="308" t="s">
        <v>14767</v>
      </c>
      <c r="D3701" s="308" t="s">
        <v>14775</v>
      </c>
      <c r="E3701" s="308" t="s">
        <v>1454</v>
      </c>
      <c r="F3701" s="309" t="s">
        <v>5736</v>
      </c>
      <c r="G3701" s="309" t="s">
        <v>5747</v>
      </c>
      <c r="H3701" s="309" t="s">
        <v>5748</v>
      </c>
      <c r="I3701" s="309" t="s">
        <v>2432</v>
      </c>
      <c r="J3701" s="309" t="s">
        <v>15063</v>
      </c>
      <c r="K3701" s="310">
        <v>2.2441249999999999</v>
      </c>
      <c r="L3701" s="310">
        <v>2.2441249999999999</v>
      </c>
      <c r="M3701" s="310">
        <v>1.9765291299999999</v>
      </c>
      <c r="N3701" s="310"/>
      <c r="O3701" s="310">
        <f t="shared" si="57"/>
        <v>11.924285411908876</v>
      </c>
      <c r="P3701" s="310">
        <v>11.924285411908874</v>
      </c>
      <c r="Q3701" s="309" t="s">
        <v>15063</v>
      </c>
      <c r="R3701" s="311"/>
    </row>
    <row r="3702" spans="1:18" s="312" customFormat="1" x14ac:dyDescent="0.3">
      <c r="A3702" s="307">
        <v>3699</v>
      </c>
      <c r="B3702" s="308" t="s">
        <v>5252</v>
      </c>
      <c r="C3702" s="308" t="s">
        <v>14767</v>
      </c>
      <c r="D3702" s="308" t="s">
        <v>14775</v>
      </c>
      <c r="E3702" s="308" t="s">
        <v>1454</v>
      </c>
      <c r="F3702" s="309" t="s">
        <v>5736</v>
      </c>
      <c r="G3702" s="309" t="s">
        <v>5749</v>
      </c>
      <c r="H3702" s="309" t="s">
        <v>5750</v>
      </c>
      <c r="I3702" s="309" t="s">
        <v>5701</v>
      </c>
      <c r="J3702" s="309" t="s">
        <v>15063</v>
      </c>
      <c r="K3702" s="310">
        <v>0.57020000000000004</v>
      </c>
      <c r="L3702" s="310">
        <v>0.57020000000000004</v>
      </c>
      <c r="M3702" s="310">
        <v>0.51190099999999994</v>
      </c>
      <c r="N3702" s="310"/>
      <c r="O3702" s="310">
        <f t="shared" si="57"/>
        <v>10.224307260610329</v>
      </c>
      <c r="P3702" s="310">
        <v>10.690510347226523</v>
      </c>
      <c r="Q3702" s="309" t="s">
        <v>15063</v>
      </c>
      <c r="R3702" s="311"/>
    </row>
    <row r="3703" spans="1:18" s="312" customFormat="1" x14ac:dyDescent="0.3">
      <c r="A3703" s="307">
        <v>3700</v>
      </c>
      <c r="B3703" s="308" t="s">
        <v>5252</v>
      </c>
      <c r="C3703" s="308" t="s">
        <v>14767</v>
      </c>
      <c r="D3703" s="308" t="s">
        <v>14775</v>
      </c>
      <c r="E3703" s="308" t="s">
        <v>1454</v>
      </c>
      <c r="F3703" s="309" t="s">
        <v>5736</v>
      </c>
      <c r="G3703" s="309" t="s">
        <v>5751</v>
      </c>
      <c r="H3703" s="309" t="s">
        <v>5752</v>
      </c>
      <c r="I3703" s="309" t="s">
        <v>5701</v>
      </c>
      <c r="J3703" s="309" t="s">
        <v>15063</v>
      </c>
      <c r="K3703" s="310">
        <v>1.0272000000000001</v>
      </c>
      <c r="L3703" s="310">
        <v>1.0272000000000001</v>
      </c>
      <c r="M3703" s="310">
        <v>0.92643049999999993</v>
      </c>
      <c r="N3703" s="310"/>
      <c r="O3703" s="310">
        <f t="shared" si="57"/>
        <v>9.8101148753894236</v>
      </c>
      <c r="P3703" s="310">
        <v>17.116077366748051</v>
      </c>
      <c r="Q3703" s="309" t="s">
        <v>15063</v>
      </c>
      <c r="R3703" s="311"/>
    </row>
    <row r="3704" spans="1:18" s="312" customFormat="1" x14ac:dyDescent="0.3">
      <c r="A3704" s="307">
        <v>3701</v>
      </c>
      <c r="B3704" s="308" t="s">
        <v>5252</v>
      </c>
      <c r="C3704" s="308" t="s">
        <v>14767</v>
      </c>
      <c r="D3704" s="308" t="s">
        <v>14775</v>
      </c>
      <c r="E3704" s="308" t="s">
        <v>1454</v>
      </c>
      <c r="F3704" s="309" t="s">
        <v>5736</v>
      </c>
      <c r="G3704" s="309" t="s">
        <v>5753</v>
      </c>
      <c r="H3704" s="309" t="s">
        <v>5754</v>
      </c>
      <c r="I3704" s="309" t="s">
        <v>2432</v>
      </c>
      <c r="J3704" s="309" t="s">
        <v>15063</v>
      </c>
      <c r="K3704" s="310">
        <v>2.4363199999999998</v>
      </c>
      <c r="L3704" s="310">
        <v>2.4363199999999998</v>
      </c>
      <c r="M3704" s="310">
        <v>2.2326394000000001</v>
      </c>
      <c r="N3704" s="310"/>
      <c r="O3704" s="310">
        <f t="shared" si="57"/>
        <v>8.3601743613318362</v>
      </c>
      <c r="P3704" s="310">
        <v>8.3601743613318504</v>
      </c>
      <c r="Q3704" s="309" t="s">
        <v>15063</v>
      </c>
      <c r="R3704" s="311"/>
    </row>
    <row r="3705" spans="1:18" s="312" customFormat="1" x14ac:dyDescent="0.3">
      <c r="A3705" s="307">
        <v>3702</v>
      </c>
      <c r="B3705" s="308" t="s">
        <v>5252</v>
      </c>
      <c r="C3705" s="308" t="s">
        <v>14767</v>
      </c>
      <c r="D3705" s="308" t="s">
        <v>14775</v>
      </c>
      <c r="E3705" s="308" t="s">
        <v>1454</v>
      </c>
      <c r="F3705" s="309" t="s">
        <v>5736</v>
      </c>
      <c r="G3705" s="309" t="s">
        <v>5755</v>
      </c>
      <c r="H3705" s="309" t="s">
        <v>5756</v>
      </c>
      <c r="I3705" s="309" t="s">
        <v>2432</v>
      </c>
      <c r="J3705" s="309" t="s">
        <v>15063</v>
      </c>
      <c r="K3705" s="310">
        <v>3.9165669999999997</v>
      </c>
      <c r="L3705" s="310">
        <v>3.9165669999999997</v>
      </c>
      <c r="M3705" s="310">
        <v>3.4603441699999995</v>
      </c>
      <c r="N3705" s="310"/>
      <c r="O3705" s="310">
        <f t="shared" si="57"/>
        <v>11.648538886223578</v>
      </c>
      <c r="P3705" s="310">
        <v>11.64853888622358</v>
      </c>
      <c r="Q3705" s="309" t="s">
        <v>15063</v>
      </c>
      <c r="R3705" s="311"/>
    </row>
    <row r="3706" spans="1:18" s="312" customFormat="1" x14ac:dyDescent="0.3">
      <c r="A3706" s="307">
        <v>3703</v>
      </c>
      <c r="B3706" s="308" t="s">
        <v>5252</v>
      </c>
      <c r="C3706" s="308" t="s">
        <v>14767</v>
      </c>
      <c r="D3706" s="308" t="s">
        <v>14775</v>
      </c>
      <c r="E3706" s="308" t="s">
        <v>1454</v>
      </c>
      <c r="F3706" s="309" t="s">
        <v>5736</v>
      </c>
      <c r="G3706" s="309" t="s">
        <v>5757</v>
      </c>
      <c r="H3706" s="309" t="s">
        <v>5758</v>
      </c>
      <c r="I3706" s="309" t="s">
        <v>5706</v>
      </c>
      <c r="J3706" s="309" t="s">
        <v>15063</v>
      </c>
      <c r="K3706" s="310">
        <v>0.88856000000000002</v>
      </c>
      <c r="L3706" s="310">
        <v>0.88856000000000002</v>
      </c>
      <c r="M3706" s="310">
        <v>0.79796909999999999</v>
      </c>
      <c r="N3706" s="310"/>
      <c r="O3706" s="310">
        <f t="shared" si="57"/>
        <v>10.195248491942021</v>
      </c>
      <c r="P3706" s="310">
        <v>25.68946275273013</v>
      </c>
      <c r="Q3706" s="309" t="s">
        <v>15063</v>
      </c>
      <c r="R3706" s="311"/>
    </row>
    <row r="3707" spans="1:18" s="312" customFormat="1" x14ac:dyDescent="0.3">
      <c r="A3707" s="307">
        <v>3704</v>
      </c>
      <c r="B3707" s="308" t="s">
        <v>5252</v>
      </c>
      <c r="C3707" s="308" t="s">
        <v>14767</v>
      </c>
      <c r="D3707" s="308" t="s">
        <v>14775</v>
      </c>
      <c r="E3707" s="308" t="s">
        <v>1454</v>
      </c>
      <c r="F3707" s="309" t="s">
        <v>5736</v>
      </c>
      <c r="G3707" s="309" t="s">
        <v>5759</v>
      </c>
      <c r="H3707" s="309" t="s">
        <v>5760</v>
      </c>
      <c r="I3707" s="309" t="s">
        <v>5701</v>
      </c>
      <c r="J3707" s="309" t="s">
        <v>15063</v>
      </c>
      <c r="K3707" s="310">
        <v>0.26439999999999997</v>
      </c>
      <c r="L3707" s="310">
        <v>0.26439999999999997</v>
      </c>
      <c r="M3707" s="310">
        <v>0.2401016</v>
      </c>
      <c r="N3707" s="310"/>
      <c r="O3707" s="310">
        <f t="shared" si="57"/>
        <v>9.1900151285930303</v>
      </c>
      <c r="P3707" s="310">
        <v>24.925309788050132</v>
      </c>
      <c r="Q3707" s="309" t="s">
        <v>15063</v>
      </c>
      <c r="R3707" s="311"/>
    </row>
    <row r="3708" spans="1:18" s="312" customFormat="1" x14ac:dyDescent="0.3">
      <c r="A3708" s="307">
        <v>3705</v>
      </c>
      <c r="B3708" s="308" t="s">
        <v>5252</v>
      </c>
      <c r="C3708" s="308" t="s">
        <v>14767</v>
      </c>
      <c r="D3708" s="308" t="s">
        <v>14775</v>
      </c>
      <c r="E3708" s="308" t="s">
        <v>1454</v>
      </c>
      <c r="F3708" s="309" t="s">
        <v>5736</v>
      </c>
      <c r="G3708" s="309" t="s">
        <v>5761</v>
      </c>
      <c r="H3708" s="309" t="s">
        <v>5762</v>
      </c>
      <c r="I3708" s="309" t="s">
        <v>2553</v>
      </c>
      <c r="J3708" s="309" t="s">
        <v>15063</v>
      </c>
      <c r="K3708" s="310">
        <v>12.519100000000002</v>
      </c>
      <c r="L3708" s="310">
        <v>12.519100000000002</v>
      </c>
      <c r="M3708" s="310">
        <v>11.042757000000002</v>
      </c>
      <c r="N3708" s="310"/>
      <c r="O3708" s="310">
        <f t="shared" si="57"/>
        <v>11.792724716632982</v>
      </c>
      <c r="P3708" s="310">
        <v>31.72213422922805</v>
      </c>
      <c r="Q3708" s="309" t="s">
        <v>15063</v>
      </c>
      <c r="R3708" s="311"/>
    </row>
    <row r="3709" spans="1:18" s="312" customFormat="1" x14ac:dyDescent="0.3">
      <c r="A3709" s="307">
        <v>3706</v>
      </c>
      <c r="B3709" s="308" t="s">
        <v>5252</v>
      </c>
      <c r="C3709" s="308" t="s">
        <v>14767</v>
      </c>
      <c r="D3709" s="308" t="s">
        <v>14775</v>
      </c>
      <c r="E3709" s="308" t="s">
        <v>1454</v>
      </c>
      <c r="F3709" s="309" t="s">
        <v>5736</v>
      </c>
      <c r="G3709" s="309" t="s">
        <v>5763</v>
      </c>
      <c r="H3709" s="309" t="s">
        <v>5764</v>
      </c>
      <c r="I3709" s="309" t="s">
        <v>5701</v>
      </c>
      <c r="J3709" s="309" t="s">
        <v>15063</v>
      </c>
      <c r="K3709" s="310">
        <v>0.6724</v>
      </c>
      <c r="L3709" s="310">
        <v>0.6724</v>
      </c>
      <c r="M3709" s="310">
        <v>0.60472959999999998</v>
      </c>
      <c r="N3709" s="310"/>
      <c r="O3709" s="310">
        <f t="shared" si="57"/>
        <v>10.064009518143965</v>
      </c>
      <c r="P3709" s="310">
        <v>10.064009518143957</v>
      </c>
      <c r="Q3709" s="309" t="s">
        <v>15063</v>
      </c>
      <c r="R3709" s="311"/>
    </row>
    <row r="3710" spans="1:18" s="312" customFormat="1" x14ac:dyDescent="0.3">
      <c r="A3710" s="307">
        <v>3707</v>
      </c>
      <c r="B3710" s="308" t="s">
        <v>5252</v>
      </c>
      <c r="C3710" s="308" t="s">
        <v>14767</v>
      </c>
      <c r="D3710" s="308" t="s">
        <v>14775</v>
      </c>
      <c r="E3710" s="308" t="s">
        <v>1454</v>
      </c>
      <c r="F3710" s="309" t="s">
        <v>5736</v>
      </c>
      <c r="G3710" s="309" t="s">
        <v>5765</v>
      </c>
      <c r="H3710" s="309" t="s">
        <v>5766</v>
      </c>
      <c r="I3710" s="309" t="s">
        <v>5701</v>
      </c>
      <c r="J3710" s="309" t="s">
        <v>15063</v>
      </c>
      <c r="K3710" s="310">
        <v>1.1688000000000001</v>
      </c>
      <c r="L3710" s="310">
        <v>1.1688000000000001</v>
      </c>
      <c r="M3710" s="310">
        <v>1.0505309999999999</v>
      </c>
      <c r="N3710" s="310"/>
      <c r="O3710" s="310">
        <f t="shared" si="57"/>
        <v>10.118839835728968</v>
      </c>
      <c r="P3710" s="310">
        <v>10.417450817695141</v>
      </c>
      <c r="Q3710" s="309" t="s">
        <v>15063</v>
      </c>
      <c r="R3710" s="311"/>
    </row>
    <row r="3711" spans="1:18" s="312" customFormat="1" x14ac:dyDescent="0.3">
      <c r="A3711" s="307">
        <v>3708</v>
      </c>
      <c r="B3711" s="308" t="s">
        <v>5252</v>
      </c>
      <c r="C3711" s="308" t="s">
        <v>14767</v>
      </c>
      <c r="D3711" s="308" t="s">
        <v>14775</v>
      </c>
      <c r="E3711" s="308" t="s">
        <v>1454</v>
      </c>
      <c r="F3711" s="309" t="s">
        <v>5736</v>
      </c>
      <c r="G3711" s="309" t="s">
        <v>5767</v>
      </c>
      <c r="H3711" s="309" t="s">
        <v>5768</v>
      </c>
      <c r="I3711" s="309" t="s">
        <v>2432</v>
      </c>
      <c r="J3711" s="309" t="s">
        <v>15063</v>
      </c>
      <c r="K3711" s="310">
        <v>2.1202680000000003</v>
      </c>
      <c r="L3711" s="310">
        <v>2.1202680000000003</v>
      </c>
      <c r="M3711" s="310">
        <v>1.8545788399999998</v>
      </c>
      <c r="N3711" s="310"/>
      <c r="O3711" s="310">
        <f t="shared" si="57"/>
        <v>12.530923449299824</v>
      </c>
      <c r="P3711" s="310">
        <v>21.353163735884451</v>
      </c>
      <c r="Q3711" s="309" t="s">
        <v>15063</v>
      </c>
      <c r="R3711" s="311"/>
    </row>
    <row r="3712" spans="1:18" s="312" customFormat="1" x14ac:dyDescent="0.3">
      <c r="A3712" s="307">
        <v>3709</v>
      </c>
      <c r="B3712" s="308" t="s">
        <v>5252</v>
      </c>
      <c r="C3712" s="308" t="s">
        <v>14767</v>
      </c>
      <c r="D3712" s="308" t="s">
        <v>14775</v>
      </c>
      <c r="E3712" s="308" t="s">
        <v>1454</v>
      </c>
      <c r="F3712" s="309" t="s">
        <v>5736</v>
      </c>
      <c r="G3712" s="309" t="s">
        <v>5769</v>
      </c>
      <c r="H3712" s="309" t="s">
        <v>5770</v>
      </c>
      <c r="I3712" s="309" t="s">
        <v>2432</v>
      </c>
      <c r="J3712" s="309" t="s">
        <v>15063</v>
      </c>
      <c r="K3712" s="310">
        <v>8.7679999999999998E-3</v>
      </c>
      <c r="L3712" s="310">
        <v>8.7679999999999998E-3</v>
      </c>
      <c r="M3712" s="310">
        <v>8.0175468799999969E-3</v>
      </c>
      <c r="N3712" s="310"/>
      <c r="O3712" s="310">
        <f t="shared" si="57"/>
        <v>8.559000000000033</v>
      </c>
      <c r="P3712" s="310">
        <v>8.5590000000000277</v>
      </c>
      <c r="Q3712" s="309" t="s">
        <v>15063</v>
      </c>
      <c r="R3712" s="311"/>
    </row>
    <row r="3713" spans="1:18" s="312" customFormat="1" x14ac:dyDescent="0.3">
      <c r="A3713" s="307">
        <v>3710</v>
      </c>
      <c r="B3713" s="308" t="s">
        <v>5252</v>
      </c>
      <c r="C3713" s="308" t="s">
        <v>14767</v>
      </c>
      <c r="D3713" s="308" t="s">
        <v>14775</v>
      </c>
      <c r="E3713" s="308" t="s">
        <v>1454</v>
      </c>
      <c r="F3713" s="309" t="s">
        <v>5736</v>
      </c>
      <c r="G3713" s="309" t="s">
        <v>5771</v>
      </c>
      <c r="H3713" s="309" t="s">
        <v>5772</v>
      </c>
      <c r="I3713" s="309" t="s">
        <v>5701</v>
      </c>
      <c r="J3713" s="309" t="s">
        <v>15063</v>
      </c>
      <c r="K3713" s="310">
        <v>0.1648</v>
      </c>
      <c r="L3713" s="310">
        <v>0.1648</v>
      </c>
      <c r="M3713" s="310">
        <v>0.14868300000000001</v>
      </c>
      <c r="N3713" s="310"/>
      <c r="O3713" s="310">
        <f t="shared" si="57"/>
        <v>9.7797330097087318</v>
      </c>
      <c r="P3713" s="310">
        <v>9.779733009708746</v>
      </c>
      <c r="Q3713" s="309" t="s">
        <v>15063</v>
      </c>
      <c r="R3713" s="311"/>
    </row>
    <row r="3714" spans="1:18" s="312" customFormat="1" x14ac:dyDescent="0.3">
      <c r="A3714" s="307">
        <v>3711</v>
      </c>
      <c r="B3714" s="308" t="s">
        <v>5252</v>
      </c>
      <c r="C3714" s="308" t="s">
        <v>14767</v>
      </c>
      <c r="D3714" s="308" t="s">
        <v>14775</v>
      </c>
      <c r="E3714" s="308" t="s">
        <v>1454</v>
      </c>
      <c r="F3714" s="309" t="s">
        <v>5736</v>
      </c>
      <c r="G3714" s="309" t="s">
        <v>5773</v>
      </c>
      <c r="H3714" s="309" t="s">
        <v>5774</v>
      </c>
      <c r="I3714" s="309" t="s">
        <v>2432</v>
      </c>
      <c r="J3714" s="309" t="s">
        <v>15063</v>
      </c>
      <c r="K3714" s="310">
        <v>0.185332</v>
      </c>
      <c r="L3714" s="310">
        <v>0.185332</v>
      </c>
      <c r="M3714" s="310">
        <v>0.16836770000000001</v>
      </c>
      <c r="N3714" s="310"/>
      <c r="O3714" s="310">
        <f t="shared" si="57"/>
        <v>9.1534651328426762</v>
      </c>
      <c r="P3714" s="310">
        <v>15.592620962646109</v>
      </c>
      <c r="Q3714" s="309" t="s">
        <v>15063</v>
      </c>
      <c r="R3714" s="311"/>
    </row>
    <row r="3715" spans="1:18" s="312" customFormat="1" x14ac:dyDescent="0.3">
      <c r="A3715" s="307">
        <v>3712</v>
      </c>
      <c r="B3715" s="308" t="s">
        <v>5252</v>
      </c>
      <c r="C3715" s="308" t="s">
        <v>14767</v>
      </c>
      <c r="D3715" s="308" t="s">
        <v>14775</v>
      </c>
      <c r="E3715" s="308" t="s">
        <v>1454</v>
      </c>
      <c r="F3715" s="309" t="s">
        <v>5736</v>
      </c>
      <c r="G3715" s="309" t="s">
        <v>5775</v>
      </c>
      <c r="H3715" s="309" t="s">
        <v>5776</v>
      </c>
      <c r="I3715" s="309" t="s">
        <v>5706</v>
      </c>
      <c r="J3715" s="309" t="s">
        <v>15063</v>
      </c>
      <c r="K3715" s="310">
        <v>1.0884</v>
      </c>
      <c r="L3715" s="310">
        <v>1.0884</v>
      </c>
      <c r="M3715" s="310">
        <v>0.96972349999999996</v>
      </c>
      <c r="N3715" s="310"/>
      <c r="O3715" s="310">
        <f t="shared" si="57"/>
        <v>10.90375780962882</v>
      </c>
      <c r="P3715" s="310">
        <v>49.405432977836583</v>
      </c>
      <c r="Q3715" s="309" t="s">
        <v>15063</v>
      </c>
      <c r="R3715" s="311"/>
    </row>
    <row r="3716" spans="1:18" s="312" customFormat="1" x14ac:dyDescent="0.3">
      <c r="A3716" s="307">
        <v>3713</v>
      </c>
      <c r="B3716" s="308" t="s">
        <v>5252</v>
      </c>
      <c r="C3716" s="308" t="s">
        <v>14767</v>
      </c>
      <c r="D3716" s="308" t="s">
        <v>14775</v>
      </c>
      <c r="E3716" s="308" t="s">
        <v>1454</v>
      </c>
      <c r="F3716" s="309" t="s">
        <v>5736</v>
      </c>
      <c r="G3716" s="309" t="s">
        <v>5777</v>
      </c>
      <c r="H3716" s="309" t="s">
        <v>5778</v>
      </c>
      <c r="I3716" s="309" t="s">
        <v>5706</v>
      </c>
      <c r="J3716" s="309" t="s">
        <v>15063</v>
      </c>
      <c r="K3716" s="310">
        <v>1.408148</v>
      </c>
      <c r="L3716" s="310">
        <v>1.408148</v>
      </c>
      <c r="M3716" s="310">
        <v>1.23968893</v>
      </c>
      <c r="N3716" s="310"/>
      <c r="O3716" s="310">
        <f t="shared" ref="O3716:O3779" si="58">(L3716-M3716)/L3716*100</f>
        <v>11.963165093441878</v>
      </c>
      <c r="P3716" s="310">
        <v>30.692039595950206</v>
      </c>
      <c r="Q3716" s="309" t="s">
        <v>15063</v>
      </c>
      <c r="R3716" s="311"/>
    </row>
    <row r="3717" spans="1:18" s="312" customFormat="1" x14ac:dyDescent="0.3">
      <c r="A3717" s="307">
        <v>3714</v>
      </c>
      <c r="B3717" s="308" t="s">
        <v>5252</v>
      </c>
      <c r="C3717" s="308" t="s">
        <v>14767</v>
      </c>
      <c r="D3717" s="308" t="s">
        <v>14775</v>
      </c>
      <c r="E3717" s="308" t="s">
        <v>1454</v>
      </c>
      <c r="F3717" s="309" t="s">
        <v>5736</v>
      </c>
      <c r="G3717" s="309" t="s">
        <v>5779</v>
      </c>
      <c r="H3717" s="309" t="s">
        <v>5780</v>
      </c>
      <c r="I3717" s="309" t="s">
        <v>5701</v>
      </c>
      <c r="J3717" s="309" t="s">
        <v>15063</v>
      </c>
      <c r="K3717" s="310">
        <v>0.3649</v>
      </c>
      <c r="L3717" s="310">
        <v>0.3649</v>
      </c>
      <c r="M3717" s="310">
        <v>0.31866470000000008</v>
      </c>
      <c r="N3717" s="310"/>
      <c r="O3717" s="310">
        <f t="shared" si="58"/>
        <v>12.670676897780192</v>
      </c>
      <c r="P3717" s="310">
        <v>91.628656772535095</v>
      </c>
      <c r="Q3717" s="309" t="s">
        <v>15063</v>
      </c>
      <c r="R3717" s="311"/>
    </row>
    <row r="3718" spans="1:18" s="312" customFormat="1" x14ac:dyDescent="0.3">
      <c r="A3718" s="307">
        <v>3715</v>
      </c>
      <c r="B3718" s="308" t="s">
        <v>5252</v>
      </c>
      <c r="C3718" s="308" t="s">
        <v>14767</v>
      </c>
      <c r="D3718" s="308" t="s">
        <v>14775</v>
      </c>
      <c r="E3718" s="308" t="s">
        <v>1454</v>
      </c>
      <c r="F3718" s="309" t="s">
        <v>5736</v>
      </c>
      <c r="G3718" s="309" t="s">
        <v>5781</v>
      </c>
      <c r="H3718" s="309" t="s">
        <v>5782</v>
      </c>
      <c r="I3718" s="309" t="s">
        <v>5701</v>
      </c>
      <c r="J3718" s="309" t="s">
        <v>15063</v>
      </c>
      <c r="K3718" s="310">
        <v>0.30071700000000001</v>
      </c>
      <c r="L3718" s="310">
        <v>0.30071700000000001</v>
      </c>
      <c r="M3718" s="310">
        <v>0.26725260000000001</v>
      </c>
      <c r="N3718" s="310"/>
      <c r="O3718" s="310">
        <f t="shared" si="58"/>
        <v>11.128203593411747</v>
      </c>
      <c r="P3718" s="310">
        <v>11.128203593411746</v>
      </c>
      <c r="Q3718" s="309" t="s">
        <v>15063</v>
      </c>
      <c r="R3718" s="311"/>
    </row>
    <row r="3719" spans="1:18" s="312" customFormat="1" x14ac:dyDescent="0.3">
      <c r="A3719" s="307">
        <v>3716</v>
      </c>
      <c r="B3719" s="308" t="s">
        <v>5252</v>
      </c>
      <c r="C3719" s="308" t="s">
        <v>14767</v>
      </c>
      <c r="D3719" s="308" t="s">
        <v>14775</v>
      </c>
      <c r="E3719" s="308" t="s">
        <v>1454</v>
      </c>
      <c r="F3719" s="309" t="s">
        <v>5736</v>
      </c>
      <c r="G3719" s="309" t="s">
        <v>5783</v>
      </c>
      <c r="H3719" s="309" t="s">
        <v>5784</v>
      </c>
      <c r="I3719" s="309" t="s">
        <v>2414</v>
      </c>
      <c r="J3719" s="309" t="s">
        <v>15063</v>
      </c>
      <c r="K3719" s="310">
        <v>2.238683</v>
      </c>
      <c r="L3719" s="310">
        <v>2.238683</v>
      </c>
      <c r="M3719" s="310">
        <v>2.0678833499999998</v>
      </c>
      <c r="N3719" s="310"/>
      <c r="O3719" s="310">
        <f t="shared" si="58"/>
        <v>7.629470094694077</v>
      </c>
      <c r="P3719" s="310">
        <v>7.6294700946940797</v>
      </c>
      <c r="Q3719" s="309" t="s">
        <v>15063</v>
      </c>
      <c r="R3719" s="311"/>
    </row>
    <row r="3720" spans="1:18" s="312" customFormat="1" x14ac:dyDescent="0.3">
      <c r="A3720" s="307">
        <v>3717</v>
      </c>
      <c r="B3720" s="308" t="s">
        <v>5252</v>
      </c>
      <c r="C3720" s="308" t="s">
        <v>14767</v>
      </c>
      <c r="D3720" s="308" t="s">
        <v>14775</v>
      </c>
      <c r="E3720" s="308" t="s">
        <v>1454</v>
      </c>
      <c r="F3720" s="309" t="s">
        <v>5736</v>
      </c>
      <c r="G3720" s="309" t="s">
        <v>5785</v>
      </c>
      <c r="H3720" s="309" t="s">
        <v>5786</v>
      </c>
      <c r="I3720" s="309" t="s">
        <v>5706</v>
      </c>
      <c r="J3720" s="309" t="s">
        <v>15063</v>
      </c>
      <c r="K3720" s="310">
        <v>0.61633800000000005</v>
      </c>
      <c r="L3720" s="310">
        <v>0.61633800000000005</v>
      </c>
      <c r="M3720" s="310">
        <v>0.53615667</v>
      </c>
      <c r="N3720" s="310"/>
      <c r="O3720" s="310">
        <f t="shared" si="58"/>
        <v>13.009311449237277</v>
      </c>
      <c r="P3720" s="310">
        <v>34.006260106048522</v>
      </c>
      <c r="Q3720" s="309" t="s">
        <v>15063</v>
      </c>
      <c r="R3720" s="311"/>
    </row>
    <row r="3721" spans="1:18" s="312" customFormat="1" x14ac:dyDescent="0.3">
      <c r="A3721" s="307">
        <v>3718</v>
      </c>
      <c r="B3721" s="308" t="s">
        <v>5252</v>
      </c>
      <c r="C3721" s="308" t="s">
        <v>14767</v>
      </c>
      <c r="D3721" s="308" t="s">
        <v>14775</v>
      </c>
      <c r="E3721" s="308" t="s">
        <v>1454</v>
      </c>
      <c r="F3721" s="309" t="s">
        <v>5736</v>
      </c>
      <c r="G3721" s="309" t="s">
        <v>5787</v>
      </c>
      <c r="H3721" s="309" t="s">
        <v>5788</v>
      </c>
      <c r="I3721" s="309" t="s">
        <v>5706</v>
      </c>
      <c r="J3721" s="309" t="s">
        <v>15063</v>
      </c>
      <c r="K3721" s="310">
        <v>1.2851729999999999</v>
      </c>
      <c r="L3721" s="310">
        <v>1.2851729999999999</v>
      </c>
      <c r="M3721" s="310">
        <v>1.1383218900000001</v>
      </c>
      <c r="N3721" s="310"/>
      <c r="O3721" s="310">
        <f t="shared" si="58"/>
        <v>11.426563583268544</v>
      </c>
      <c r="P3721" s="310">
        <v>34.349930046288158</v>
      </c>
      <c r="Q3721" s="309" t="s">
        <v>15063</v>
      </c>
      <c r="R3721" s="311"/>
    </row>
    <row r="3722" spans="1:18" s="312" customFormat="1" x14ac:dyDescent="0.3">
      <c r="A3722" s="307">
        <v>3719</v>
      </c>
      <c r="B3722" s="308" t="s">
        <v>5252</v>
      </c>
      <c r="C3722" s="308" t="s">
        <v>14767</v>
      </c>
      <c r="D3722" s="308" t="s">
        <v>14775</v>
      </c>
      <c r="E3722" s="308" t="s">
        <v>1454</v>
      </c>
      <c r="F3722" s="309" t="s">
        <v>5736</v>
      </c>
      <c r="G3722" s="309" t="s">
        <v>5789</v>
      </c>
      <c r="H3722" s="309" t="s">
        <v>5790</v>
      </c>
      <c r="I3722" s="309" t="s">
        <v>5706</v>
      </c>
      <c r="J3722" s="309" t="s">
        <v>15063</v>
      </c>
      <c r="K3722" s="310">
        <v>2.1482330000000003</v>
      </c>
      <c r="L3722" s="310">
        <v>2.1482330000000003</v>
      </c>
      <c r="M3722" s="310">
        <v>1.8588076600000001</v>
      </c>
      <c r="N3722" s="310"/>
      <c r="O3722" s="310">
        <f t="shared" si="58"/>
        <v>13.472716413908556</v>
      </c>
      <c r="P3722" s="310">
        <v>43.445900307331051</v>
      </c>
      <c r="Q3722" s="309" t="s">
        <v>15063</v>
      </c>
      <c r="R3722" s="311"/>
    </row>
    <row r="3723" spans="1:18" s="312" customFormat="1" x14ac:dyDescent="0.3">
      <c r="A3723" s="307">
        <v>3720</v>
      </c>
      <c r="B3723" s="308" t="s">
        <v>5252</v>
      </c>
      <c r="C3723" s="308" t="s">
        <v>14767</v>
      </c>
      <c r="D3723" s="308" t="s">
        <v>14775</v>
      </c>
      <c r="E3723" s="308" t="s">
        <v>1454</v>
      </c>
      <c r="F3723" s="309" t="s">
        <v>5736</v>
      </c>
      <c r="G3723" s="309" t="s">
        <v>5791</v>
      </c>
      <c r="H3723" s="309" t="s">
        <v>5792</v>
      </c>
      <c r="I3723" s="309" t="s">
        <v>2432</v>
      </c>
      <c r="J3723" s="309" t="s">
        <v>15063</v>
      </c>
      <c r="K3723" s="310">
        <v>9.5447000000000004E-2</v>
      </c>
      <c r="L3723" s="310">
        <v>9.5447000000000004E-2</v>
      </c>
      <c r="M3723" s="310">
        <v>8.6083977400000011E-2</v>
      </c>
      <c r="N3723" s="310"/>
      <c r="O3723" s="310">
        <f t="shared" si="58"/>
        <v>9.8096562490177721</v>
      </c>
      <c r="P3723" s="310">
        <v>9.8096562490177739</v>
      </c>
      <c r="Q3723" s="309" t="s">
        <v>15063</v>
      </c>
      <c r="R3723" s="311"/>
    </row>
    <row r="3724" spans="1:18" s="312" customFormat="1" x14ac:dyDescent="0.3">
      <c r="A3724" s="307">
        <v>3721</v>
      </c>
      <c r="B3724" s="308" t="s">
        <v>5252</v>
      </c>
      <c r="C3724" s="308" t="s">
        <v>14767</v>
      </c>
      <c r="D3724" s="308" t="s">
        <v>14775</v>
      </c>
      <c r="E3724" s="308" t="s">
        <v>1454</v>
      </c>
      <c r="F3724" s="309" t="s">
        <v>5736</v>
      </c>
      <c r="G3724" s="309" t="s">
        <v>5793</v>
      </c>
      <c r="H3724" s="309" t="s">
        <v>5794</v>
      </c>
      <c r="I3724" s="309" t="s">
        <v>2432</v>
      </c>
      <c r="J3724" s="309" t="s">
        <v>15063</v>
      </c>
      <c r="K3724" s="310">
        <v>1.3632</v>
      </c>
      <c r="L3724" s="310">
        <v>1.3632</v>
      </c>
      <c r="M3724" s="310">
        <v>1.199959</v>
      </c>
      <c r="N3724" s="310"/>
      <c r="O3724" s="310">
        <f t="shared" si="58"/>
        <v>11.974838615023472</v>
      </c>
      <c r="P3724" s="310">
        <v>11.974838615023476</v>
      </c>
      <c r="Q3724" s="309" t="s">
        <v>15063</v>
      </c>
      <c r="R3724" s="311"/>
    </row>
    <row r="3725" spans="1:18" s="312" customFormat="1" x14ac:dyDescent="0.3">
      <c r="A3725" s="307">
        <v>3722</v>
      </c>
      <c r="B3725" s="308" t="s">
        <v>5252</v>
      </c>
      <c r="C3725" s="308" t="s">
        <v>14767</v>
      </c>
      <c r="D3725" s="308" t="s">
        <v>14775</v>
      </c>
      <c r="E3725" s="308" t="s">
        <v>1454</v>
      </c>
      <c r="F3725" s="309" t="s">
        <v>5736</v>
      </c>
      <c r="G3725" s="309" t="s">
        <v>5795</v>
      </c>
      <c r="H3725" s="309" t="s">
        <v>5796</v>
      </c>
      <c r="I3725" s="309" t="s">
        <v>2432</v>
      </c>
      <c r="J3725" s="309" t="s">
        <v>15063</v>
      </c>
      <c r="K3725" s="310">
        <v>0</v>
      </c>
      <c r="L3725" s="310">
        <v>0</v>
      </c>
      <c r="M3725" s="310">
        <v>0</v>
      </c>
      <c r="N3725" s="310"/>
      <c r="O3725" s="310" t="e">
        <f t="shared" si="58"/>
        <v>#DIV/0!</v>
      </c>
      <c r="P3725" s="310" t="e">
        <v>#DIV/0!</v>
      </c>
      <c r="Q3725" s="309" t="s">
        <v>15063</v>
      </c>
      <c r="R3725" s="311"/>
    </row>
    <row r="3726" spans="1:18" s="312" customFormat="1" x14ac:dyDescent="0.3">
      <c r="A3726" s="307">
        <v>3723</v>
      </c>
      <c r="B3726" s="308" t="s">
        <v>5252</v>
      </c>
      <c r="C3726" s="308" t="s">
        <v>14767</v>
      </c>
      <c r="D3726" s="308" t="s">
        <v>14775</v>
      </c>
      <c r="E3726" s="308" t="s">
        <v>1454</v>
      </c>
      <c r="F3726" s="309" t="s">
        <v>5736</v>
      </c>
      <c r="G3726" s="309" t="s">
        <v>5797</v>
      </c>
      <c r="H3726" s="309" t="s">
        <v>5798</v>
      </c>
      <c r="I3726" s="309" t="s">
        <v>2432</v>
      </c>
      <c r="J3726" s="309" t="s">
        <v>15063</v>
      </c>
      <c r="K3726" s="310">
        <v>0</v>
      </c>
      <c r="L3726" s="310">
        <v>0</v>
      </c>
      <c r="M3726" s="310">
        <v>0</v>
      </c>
      <c r="N3726" s="310"/>
      <c r="O3726" s="310" t="e">
        <f t="shared" si="58"/>
        <v>#DIV/0!</v>
      </c>
      <c r="P3726" s="310" t="e">
        <v>#DIV/0!</v>
      </c>
      <c r="Q3726" s="309" t="s">
        <v>15063</v>
      </c>
      <c r="R3726" s="311"/>
    </row>
    <row r="3727" spans="1:18" s="312" customFormat="1" x14ac:dyDescent="0.3">
      <c r="A3727" s="307">
        <v>3724</v>
      </c>
      <c r="B3727" s="308" t="s">
        <v>5252</v>
      </c>
      <c r="C3727" s="308" t="s">
        <v>14767</v>
      </c>
      <c r="D3727" s="308" t="s">
        <v>14775</v>
      </c>
      <c r="E3727" s="308" t="s">
        <v>1454</v>
      </c>
      <c r="F3727" s="309" t="s">
        <v>5736</v>
      </c>
      <c r="G3727" s="309" t="s">
        <v>5799</v>
      </c>
      <c r="H3727" s="309" t="s">
        <v>5800</v>
      </c>
      <c r="I3727" s="309" t="s">
        <v>2432</v>
      </c>
      <c r="J3727" s="309" t="s">
        <v>15063</v>
      </c>
      <c r="K3727" s="310">
        <v>0.35875299999999999</v>
      </c>
      <c r="L3727" s="310">
        <v>0.35875299999999999</v>
      </c>
      <c r="M3727" s="310">
        <v>0.31598964239999999</v>
      </c>
      <c r="N3727" s="310"/>
      <c r="O3727" s="310">
        <f t="shared" si="58"/>
        <v>11.919999999999998</v>
      </c>
      <c r="P3727" s="310">
        <v>11.919999999999998</v>
      </c>
      <c r="Q3727" s="309" t="s">
        <v>15063</v>
      </c>
      <c r="R3727" s="311"/>
    </row>
    <row r="3728" spans="1:18" s="312" customFormat="1" x14ac:dyDescent="0.3">
      <c r="A3728" s="307">
        <v>3725</v>
      </c>
      <c r="B3728" s="308" t="s">
        <v>5252</v>
      </c>
      <c r="C3728" s="308" t="s">
        <v>14767</v>
      </c>
      <c r="D3728" s="308" t="s">
        <v>14775</v>
      </c>
      <c r="E3728" s="308" t="s">
        <v>1454</v>
      </c>
      <c r="F3728" s="309" t="s">
        <v>5801</v>
      </c>
      <c r="G3728" s="309" t="s">
        <v>5802</v>
      </c>
      <c r="H3728" s="309" t="s">
        <v>14843</v>
      </c>
      <c r="I3728" s="309" t="s">
        <v>2414</v>
      </c>
      <c r="J3728" s="309" t="s">
        <v>15063</v>
      </c>
      <c r="K3728" s="310">
        <v>2.6196069999999998</v>
      </c>
      <c r="L3728" s="310">
        <v>2.6196069999999998</v>
      </c>
      <c r="M3728" s="310">
        <v>2.5702250000000002</v>
      </c>
      <c r="N3728" s="310"/>
      <c r="O3728" s="310">
        <f t="shared" si="58"/>
        <v>1.8850919240939421</v>
      </c>
      <c r="P3728" s="310">
        <v>1.9518548264052527</v>
      </c>
      <c r="Q3728" s="309" t="s">
        <v>15063</v>
      </c>
      <c r="R3728" s="311"/>
    </row>
    <row r="3729" spans="1:18" s="312" customFormat="1" x14ac:dyDescent="0.3">
      <c r="A3729" s="307">
        <v>3726</v>
      </c>
      <c r="B3729" s="308" t="s">
        <v>5252</v>
      </c>
      <c r="C3729" s="308" t="s">
        <v>14767</v>
      </c>
      <c r="D3729" s="308" t="s">
        <v>14775</v>
      </c>
      <c r="E3729" s="308" t="s">
        <v>1454</v>
      </c>
      <c r="F3729" s="309" t="s">
        <v>5803</v>
      </c>
      <c r="G3729" s="309" t="s">
        <v>5804</v>
      </c>
      <c r="H3729" s="309" t="s">
        <v>5805</v>
      </c>
      <c r="I3729" s="309" t="s">
        <v>5701</v>
      </c>
      <c r="J3729" s="309" t="s">
        <v>15063</v>
      </c>
      <c r="K3729" s="310">
        <v>0.58635999999999999</v>
      </c>
      <c r="L3729" s="310">
        <v>0.58635999999999999</v>
      </c>
      <c r="M3729" s="310">
        <v>0.52738399999999996</v>
      </c>
      <c r="N3729" s="310"/>
      <c r="O3729" s="310">
        <f t="shared" si="58"/>
        <v>10.057984855720042</v>
      </c>
      <c r="P3729" s="310">
        <v>10.057984855720036</v>
      </c>
      <c r="Q3729" s="309" t="s">
        <v>15063</v>
      </c>
      <c r="R3729" s="311"/>
    </row>
    <row r="3730" spans="1:18" s="312" customFormat="1" x14ac:dyDescent="0.3">
      <c r="A3730" s="307">
        <v>3727</v>
      </c>
      <c r="B3730" s="308" t="s">
        <v>5252</v>
      </c>
      <c r="C3730" s="308" t="s">
        <v>14767</v>
      </c>
      <c r="D3730" s="308" t="s">
        <v>14775</v>
      </c>
      <c r="E3730" s="308" t="s">
        <v>1454</v>
      </c>
      <c r="F3730" s="309" t="s">
        <v>5803</v>
      </c>
      <c r="G3730" s="309" t="s">
        <v>5806</v>
      </c>
      <c r="H3730" s="309" t="s">
        <v>5807</v>
      </c>
      <c r="I3730" s="309" t="s">
        <v>5701</v>
      </c>
      <c r="J3730" s="309" t="s">
        <v>15063</v>
      </c>
      <c r="K3730" s="310">
        <v>0.44676000000000005</v>
      </c>
      <c r="L3730" s="310">
        <v>0.44676000000000005</v>
      </c>
      <c r="M3730" s="310">
        <v>0.40202100000000002</v>
      </c>
      <c r="N3730" s="310"/>
      <c r="O3730" s="310">
        <f t="shared" si="58"/>
        <v>10.014101531023375</v>
      </c>
      <c r="P3730" s="310">
        <v>10.100231304596852</v>
      </c>
      <c r="Q3730" s="309" t="s">
        <v>15063</v>
      </c>
      <c r="R3730" s="311"/>
    </row>
    <row r="3731" spans="1:18" s="312" customFormat="1" x14ac:dyDescent="0.3">
      <c r="A3731" s="307">
        <v>3728</v>
      </c>
      <c r="B3731" s="308" t="s">
        <v>5252</v>
      </c>
      <c r="C3731" s="308" t="s">
        <v>14767</v>
      </c>
      <c r="D3731" s="308" t="s">
        <v>14775</v>
      </c>
      <c r="E3731" s="308" t="s">
        <v>1454</v>
      </c>
      <c r="F3731" s="309" t="s">
        <v>5803</v>
      </c>
      <c r="G3731" s="309" t="s">
        <v>5808</v>
      </c>
      <c r="H3731" s="309" t="s">
        <v>5809</v>
      </c>
      <c r="I3731" s="309" t="s">
        <v>5706</v>
      </c>
      <c r="J3731" s="309" t="s">
        <v>15063</v>
      </c>
      <c r="K3731" s="310">
        <v>1.696771</v>
      </c>
      <c r="L3731" s="310">
        <v>1.696771</v>
      </c>
      <c r="M3731" s="310">
        <v>1.5533631000000001</v>
      </c>
      <c r="N3731" s="310"/>
      <c r="O3731" s="310">
        <f t="shared" si="58"/>
        <v>8.4518122952360635</v>
      </c>
      <c r="P3731" s="310">
        <v>15.129043060640123</v>
      </c>
      <c r="Q3731" s="309" t="s">
        <v>15063</v>
      </c>
      <c r="R3731" s="311"/>
    </row>
    <row r="3732" spans="1:18" s="312" customFormat="1" x14ac:dyDescent="0.3">
      <c r="A3732" s="307">
        <v>3729</v>
      </c>
      <c r="B3732" s="308" t="s">
        <v>5252</v>
      </c>
      <c r="C3732" s="308" t="s">
        <v>14767</v>
      </c>
      <c r="D3732" s="308" t="s">
        <v>14775</v>
      </c>
      <c r="E3732" s="308" t="s">
        <v>1454</v>
      </c>
      <c r="F3732" s="309" t="s">
        <v>5803</v>
      </c>
      <c r="G3732" s="309" t="s">
        <v>5810</v>
      </c>
      <c r="H3732" s="309" t="s">
        <v>5811</v>
      </c>
      <c r="I3732" s="309" t="s">
        <v>5701</v>
      </c>
      <c r="J3732" s="309" t="s">
        <v>15063</v>
      </c>
      <c r="K3732" s="310">
        <v>0.67023999999999995</v>
      </c>
      <c r="L3732" s="310">
        <v>0.67023999999999995</v>
      </c>
      <c r="M3732" s="310">
        <v>0.60000300000000006</v>
      </c>
      <c r="N3732" s="310"/>
      <c r="O3732" s="310">
        <f t="shared" si="58"/>
        <v>10.479380520410581</v>
      </c>
      <c r="P3732" s="310">
        <v>10.479380520410597</v>
      </c>
      <c r="Q3732" s="309" t="s">
        <v>15063</v>
      </c>
      <c r="R3732" s="311"/>
    </row>
    <row r="3733" spans="1:18" s="312" customFormat="1" x14ac:dyDescent="0.3">
      <c r="A3733" s="307">
        <v>3730</v>
      </c>
      <c r="B3733" s="308" t="s">
        <v>5252</v>
      </c>
      <c r="C3733" s="308" t="s">
        <v>14767</v>
      </c>
      <c r="D3733" s="308" t="s">
        <v>14775</v>
      </c>
      <c r="E3733" s="308" t="s">
        <v>1454</v>
      </c>
      <c r="F3733" s="309" t="s">
        <v>5803</v>
      </c>
      <c r="G3733" s="309" t="s">
        <v>5812</v>
      </c>
      <c r="H3733" s="309" t="s">
        <v>5813</v>
      </c>
      <c r="I3733" s="309" t="s">
        <v>5706</v>
      </c>
      <c r="J3733" s="309" t="s">
        <v>15063</v>
      </c>
      <c r="K3733" s="310">
        <v>1.4966840000000001</v>
      </c>
      <c r="L3733" s="310">
        <v>1.4966840000000001</v>
      </c>
      <c r="M3733" s="310">
        <v>1.3772714399999999</v>
      </c>
      <c r="N3733" s="310"/>
      <c r="O3733" s="310">
        <f t="shared" si="58"/>
        <v>7.9784750822485053</v>
      </c>
      <c r="P3733" s="310">
        <v>37.182451342063537</v>
      </c>
      <c r="Q3733" s="309" t="s">
        <v>15063</v>
      </c>
      <c r="R3733" s="311"/>
    </row>
    <row r="3734" spans="1:18" s="312" customFormat="1" x14ac:dyDescent="0.3">
      <c r="A3734" s="307">
        <v>3731</v>
      </c>
      <c r="B3734" s="308" t="s">
        <v>5252</v>
      </c>
      <c r="C3734" s="308" t="s">
        <v>14767</v>
      </c>
      <c r="D3734" s="308" t="s">
        <v>14775</v>
      </c>
      <c r="E3734" s="308" t="s">
        <v>1454</v>
      </c>
      <c r="F3734" s="309" t="s">
        <v>5803</v>
      </c>
      <c r="G3734" s="309" t="s">
        <v>5814</v>
      </c>
      <c r="H3734" s="309" t="s">
        <v>5815</v>
      </c>
      <c r="I3734" s="309" t="s">
        <v>2405</v>
      </c>
      <c r="J3734" s="309" t="s">
        <v>15063</v>
      </c>
      <c r="K3734" s="310">
        <v>1.009757</v>
      </c>
      <c r="L3734" s="310">
        <v>1.009757</v>
      </c>
      <c r="M3734" s="310">
        <v>0.88008668000000001</v>
      </c>
      <c r="N3734" s="310"/>
      <c r="O3734" s="310">
        <f t="shared" si="58"/>
        <v>12.841735189753575</v>
      </c>
      <c r="P3734" s="310">
        <v>15.253644319558479</v>
      </c>
      <c r="Q3734" s="309" t="s">
        <v>15063</v>
      </c>
      <c r="R3734" s="311"/>
    </row>
    <row r="3735" spans="1:18" s="312" customFormat="1" x14ac:dyDescent="0.3">
      <c r="A3735" s="307">
        <v>3732</v>
      </c>
      <c r="B3735" s="308" t="s">
        <v>5252</v>
      </c>
      <c r="C3735" s="308" t="s">
        <v>14767</v>
      </c>
      <c r="D3735" s="308" t="s">
        <v>14775</v>
      </c>
      <c r="E3735" s="308" t="s">
        <v>1454</v>
      </c>
      <c r="F3735" s="309" t="s">
        <v>5803</v>
      </c>
      <c r="G3735" s="309" t="s">
        <v>5816</v>
      </c>
      <c r="H3735" s="309" t="s">
        <v>5817</v>
      </c>
      <c r="I3735" s="309" t="s">
        <v>5701</v>
      </c>
      <c r="J3735" s="309" t="s">
        <v>15063</v>
      </c>
      <c r="K3735" s="310">
        <v>0</v>
      </c>
      <c r="L3735" s="310">
        <v>0</v>
      </c>
      <c r="M3735" s="310">
        <v>0.28682559999999996</v>
      </c>
      <c r="N3735" s="310"/>
      <c r="O3735" s="310" t="e">
        <f t="shared" si="58"/>
        <v>#DIV/0!</v>
      </c>
      <c r="P3735" s="310" t="e">
        <v>#DIV/0!</v>
      </c>
      <c r="Q3735" s="309" t="s">
        <v>15063</v>
      </c>
      <c r="R3735" s="311"/>
    </row>
    <row r="3736" spans="1:18" s="312" customFormat="1" x14ac:dyDescent="0.3">
      <c r="A3736" s="307">
        <v>3733</v>
      </c>
      <c r="B3736" s="308" t="s">
        <v>5252</v>
      </c>
      <c r="C3736" s="308" t="s">
        <v>14767</v>
      </c>
      <c r="D3736" s="308" t="s">
        <v>14775</v>
      </c>
      <c r="E3736" s="308" t="s">
        <v>1454</v>
      </c>
      <c r="F3736" s="309" t="s">
        <v>5803</v>
      </c>
      <c r="G3736" s="309" t="s">
        <v>5818</v>
      </c>
      <c r="H3736" s="309" t="s">
        <v>5819</v>
      </c>
      <c r="I3736" s="309" t="s">
        <v>2405</v>
      </c>
      <c r="J3736" s="309" t="s">
        <v>15063</v>
      </c>
      <c r="K3736" s="310">
        <v>4.5226769999999998</v>
      </c>
      <c r="L3736" s="310">
        <v>4.5226769999999998</v>
      </c>
      <c r="M3736" s="310">
        <v>4.0379240000000003</v>
      </c>
      <c r="N3736" s="310"/>
      <c r="O3736" s="310">
        <f t="shared" si="58"/>
        <v>10.718275923750459</v>
      </c>
      <c r="P3736" s="310">
        <v>10.718275923750465</v>
      </c>
      <c r="Q3736" s="309" t="s">
        <v>15063</v>
      </c>
      <c r="R3736" s="311"/>
    </row>
    <row r="3737" spans="1:18" s="312" customFormat="1" x14ac:dyDescent="0.3">
      <c r="A3737" s="307">
        <v>3734</v>
      </c>
      <c r="B3737" s="308" t="s">
        <v>5252</v>
      </c>
      <c r="C3737" s="308" t="s">
        <v>14767</v>
      </c>
      <c r="D3737" s="308" t="s">
        <v>14775</v>
      </c>
      <c r="E3737" s="308" t="s">
        <v>1454</v>
      </c>
      <c r="F3737" s="309" t="s">
        <v>5803</v>
      </c>
      <c r="G3737" s="309" t="s">
        <v>5820</v>
      </c>
      <c r="H3737" s="309" t="s">
        <v>5821</v>
      </c>
      <c r="I3737" s="309" t="s">
        <v>3556</v>
      </c>
      <c r="J3737" s="309" t="s">
        <v>15063</v>
      </c>
      <c r="K3737" s="310">
        <v>5.0299999999999997E-2</v>
      </c>
      <c r="L3737" s="310">
        <v>5.0299999999999997E-2</v>
      </c>
      <c r="M3737" s="310">
        <v>4.4867600000000001E-2</v>
      </c>
      <c r="N3737" s="310"/>
      <c r="O3737" s="310">
        <f t="shared" si="58"/>
        <v>10.799999999999994</v>
      </c>
      <c r="P3737" s="310">
        <v>76.595713713505162</v>
      </c>
      <c r="Q3737" s="309" t="s">
        <v>15063</v>
      </c>
      <c r="R3737" s="311"/>
    </row>
    <row r="3738" spans="1:18" s="312" customFormat="1" x14ac:dyDescent="0.3">
      <c r="A3738" s="307">
        <v>3735</v>
      </c>
      <c r="B3738" s="308" t="s">
        <v>5252</v>
      </c>
      <c r="C3738" s="308" t="s">
        <v>14767</v>
      </c>
      <c r="D3738" s="308" t="s">
        <v>14775</v>
      </c>
      <c r="E3738" s="308" t="s">
        <v>1454</v>
      </c>
      <c r="F3738" s="309" t="s">
        <v>5803</v>
      </c>
      <c r="G3738" s="309" t="s">
        <v>5822</v>
      </c>
      <c r="H3738" s="309" t="s">
        <v>5823</v>
      </c>
      <c r="I3738" s="309" t="s">
        <v>5706</v>
      </c>
      <c r="J3738" s="309" t="s">
        <v>15063</v>
      </c>
      <c r="K3738" s="310">
        <v>0.65724300000000002</v>
      </c>
      <c r="L3738" s="310">
        <v>0.65724300000000002</v>
      </c>
      <c r="M3738" s="310">
        <v>0.58205859999999998</v>
      </c>
      <c r="N3738" s="310"/>
      <c r="O3738" s="310">
        <f t="shared" si="58"/>
        <v>11.439361088668884</v>
      </c>
      <c r="P3738" s="310">
        <v>32.578720756913803</v>
      </c>
      <c r="Q3738" s="309" t="s">
        <v>15063</v>
      </c>
      <c r="R3738" s="311"/>
    </row>
    <row r="3739" spans="1:18" s="312" customFormat="1" x14ac:dyDescent="0.3">
      <c r="A3739" s="307">
        <v>3736</v>
      </c>
      <c r="B3739" s="308" t="s">
        <v>5252</v>
      </c>
      <c r="C3739" s="308" t="s">
        <v>14767</v>
      </c>
      <c r="D3739" s="308" t="s">
        <v>14775</v>
      </c>
      <c r="E3739" s="308" t="s">
        <v>1454</v>
      </c>
      <c r="F3739" s="309" t="s">
        <v>5824</v>
      </c>
      <c r="G3739" s="309" t="s">
        <v>5825</v>
      </c>
      <c r="H3739" s="309" t="s">
        <v>5826</v>
      </c>
      <c r="I3739" s="309" t="s">
        <v>2432</v>
      </c>
      <c r="J3739" s="309" t="s">
        <v>15063</v>
      </c>
      <c r="K3739" s="310">
        <v>3.1247399999999996</v>
      </c>
      <c r="L3739" s="310">
        <v>3.1247399999999996</v>
      </c>
      <c r="M3739" s="310">
        <v>2.7360336299999997</v>
      </c>
      <c r="N3739" s="310"/>
      <c r="O3739" s="310">
        <f t="shared" si="58"/>
        <v>12.439638817949653</v>
      </c>
      <c r="P3739" s="310">
        <v>12.43963881794965</v>
      </c>
      <c r="Q3739" s="309" t="s">
        <v>15063</v>
      </c>
      <c r="R3739" s="311"/>
    </row>
    <row r="3740" spans="1:18" s="312" customFormat="1" x14ac:dyDescent="0.3">
      <c r="A3740" s="307">
        <v>3737</v>
      </c>
      <c r="B3740" s="308" t="s">
        <v>5252</v>
      </c>
      <c r="C3740" s="308" t="s">
        <v>14767</v>
      </c>
      <c r="D3740" s="308" t="s">
        <v>14775</v>
      </c>
      <c r="E3740" s="308" t="s">
        <v>1454</v>
      </c>
      <c r="F3740" s="309" t="s">
        <v>5824</v>
      </c>
      <c r="G3740" s="309" t="s">
        <v>5827</v>
      </c>
      <c r="H3740" s="309" t="s">
        <v>5828</v>
      </c>
      <c r="I3740" s="309" t="s">
        <v>5701</v>
      </c>
      <c r="J3740" s="309" t="s">
        <v>15063</v>
      </c>
      <c r="K3740" s="310">
        <v>0.69856000000000007</v>
      </c>
      <c r="L3740" s="310">
        <v>0.69856000000000007</v>
      </c>
      <c r="M3740" s="310">
        <v>0.62961899999999993</v>
      </c>
      <c r="N3740" s="310"/>
      <c r="O3740" s="310">
        <f t="shared" si="58"/>
        <v>9.8690162620247559</v>
      </c>
      <c r="P3740" s="310">
        <v>14.22912135316281</v>
      </c>
      <c r="Q3740" s="309" t="s">
        <v>15063</v>
      </c>
      <c r="R3740" s="311"/>
    </row>
    <row r="3741" spans="1:18" s="312" customFormat="1" x14ac:dyDescent="0.3">
      <c r="A3741" s="307">
        <v>3738</v>
      </c>
      <c r="B3741" s="308" t="s">
        <v>5252</v>
      </c>
      <c r="C3741" s="308" t="s">
        <v>14767</v>
      </c>
      <c r="D3741" s="308" t="s">
        <v>14775</v>
      </c>
      <c r="E3741" s="308" t="s">
        <v>1454</v>
      </c>
      <c r="F3741" s="309" t="s">
        <v>5824</v>
      </c>
      <c r="G3741" s="309" t="s">
        <v>5829</v>
      </c>
      <c r="H3741" s="309" t="s">
        <v>5830</v>
      </c>
      <c r="I3741" s="309" t="s">
        <v>5701</v>
      </c>
      <c r="J3741" s="309" t="s">
        <v>15063</v>
      </c>
      <c r="K3741" s="310">
        <v>0.90835999999999995</v>
      </c>
      <c r="L3741" s="310">
        <v>0.90835999999999995</v>
      </c>
      <c r="M3741" s="310">
        <v>0.79233229999999988</v>
      </c>
      <c r="N3741" s="310"/>
      <c r="O3741" s="310">
        <f t="shared" si="58"/>
        <v>12.773316746664326</v>
      </c>
      <c r="P3741" s="310">
        <v>16.147694110704471</v>
      </c>
      <c r="Q3741" s="309" t="s">
        <v>15063</v>
      </c>
      <c r="R3741" s="311"/>
    </row>
    <row r="3742" spans="1:18" s="312" customFormat="1" x14ac:dyDescent="0.3">
      <c r="A3742" s="307">
        <v>3739</v>
      </c>
      <c r="B3742" s="308" t="s">
        <v>5252</v>
      </c>
      <c r="C3742" s="308" t="s">
        <v>14767</v>
      </c>
      <c r="D3742" s="308" t="s">
        <v>14775</v>
      </c>
      <c r="E3742" s="308" t="s">
        <v>1454</v>
      </c>
      <c r="F3742" s="309" t="s">
        <v>5824</v>
      </c>
      <c r="G3742" s="309" t="s">
        <v>5831</v>
      </c>
      <c r="H3742" s="309" t="s">
        <v>5832</v>
      </c>
      <c r="I3742" s="309" t="s">
        <v>2405</v>
      </c>
      <c r="J3742" s="309" t="s">
        <v>15063</v>
      </c>
      <c r="K3742" s="310">
        <v>1.29518</v>
      </c>
      <c r="L3742" s="310">
        <v>1.29518</v>
      </c>
      <c r="M3742" s="310">
        <v>1.1306154000000002</v>
      </c>
      <c r="N3742" s="310"/>
      <c r="O3742" s="310">
        <f t="shared" si="58"/>
        <v>12.705925045167454</v>
      </c>
      <c r="P3742" s="310">
        <v>15.289275071579667</v>
      </c>
      <c r="Q3742" s="309" t="s">
        <v>15063</v>
      </c>
      <c r="R3742" s="311"/>
    </row>
    <row r="3743" spans="1:18" s="312" customFormat="1" x14ac:dyDescent="0.3">
      <c r="A3743" s="307">
        <v>3740</v>
      </c>
      <c r="B3743" s="308" t="s">
        <v>5252</v>
      </c>
      <c r="C3743" s="308" t="s">
        <v>14767</v>
      </c>
      <c r="D3743" s="308" t="s">
        <v>14775</v>
      </c>
      <c r="E3743" s="308" t="s">
        <v>1454</v>
      </c>
      <c r="F3743" s="309" t="s">
        <v>5824</v>
      </c>
      <c r="G3743" s="309" t="s">
        <v>5833</v>
      </c>
      <c r="H3743" s="309" t="s">
        <v>5834</v>
      </c>
      <c r="I3743" s="309" t="s">
        <v>5701</v>
      </c>
      <c r="J3743" s="309" t="s">
        <v>15063</v>
      </c>
      <c r="K3743" s="310">
        <v>0.74508600000000003</v>
      </c>
      <c r="L3743" s="310">
        <v>0.74508600000000003</v>
      </c>
      <c r="M3743" s="310">
        <v>0.6388315</v>
      </c>
      <c r="N3743" s="310"/>
      <c r="O3743" s="310">
        <f t="shared" si="58"/>
        <v>14.260702791355632</v>
      </c>
      <c r="P3743" s="310">
        <v>14.260702791355639</v>
      </c>
      <c r="Q3743" s="309" t="s">
        <v>15063</v>
      </c>
      <c r="R3743" s="311"/>
    </row>
    <row r="3744" spans="1:18" s="312" customFormat="1" x14ac:dyDescent="0.3">
      <c r="A3744" s="307">
        <v>3741</v>
      </c>
      <c r="B3744" s="308" t="s">
        <v>5252</v>
      </c>
      <c r="C3744" s="308" t="s">
        <v>14767</v>
      </c>
      <c r="D3744" s="308" t="s">
        <v>14775</v>
      </c>
      <c r="E3744" s="308" t="s">
        <v>1454</v>
      </c>
      <c r="F3744" s="309" t="s">
        <v>5824</v>
      </c>
      <c r="G3744" s="309" t="s">
        <v>5835</v>
      </c>
      <c r="H3744" s="309" t="s">
        <v>5836</v>
      </c>
      <c r="I3744" s="309" t="s">
        <v>5701</v>
      </c>
      <c r="J3744" s="309" t="s">
        <v>15063</v>
      </c>
      <c r="K3744" s="310">
        <v>0.22223999999999999</v>
      </c>
      <c r="L3744" s="310">
        <v>0.22223999999999999</v>
      </c>
      <c r="M3744" s="310">
        <v>0.199628</v>
      </c>
      <c r="N3744" s="310"/>
      <c r="O3744" s="310">
        <f t="shared" si="58"/>
        <v>10.174586033117349</v>
      </c>
      <c r="P3744" s="310">
        <v>11.293444951477216</v>
      </c>
      <c r="Q3744" s="309" t="s">
        <v>15063</v>
      </c>
      <c r="R3744" s="311"/>
    </row>
    <row r="3745" spans="1:18" s="312" customFormat="1" x14ac:dyDescent="0.3">
      <c r="A3745" s="307">
        <v>3742</v>
      </c>
      <c r="B3745" s="308" t="s">
        <v>5252</v>
      </c>
      <c r="C3745" s="308" t="s">
        <v>14767</v>
      </c>
      <c r="D3745" s="308" t="s">
        <v>14775</v>
      </c>
      <c r="E3745" s="308" t="s">
        <v>1454</v>
      </c>
      <c r="F3745" s="309" t="s">
        <v>5824</v>
      </c>
      <c r="G3745" s="309" t="s">
        <v>5837</v>
      </c>
      <c r="H3745" s="309" t="s">
        <v>5838</v>
      </c>
      <c r="I3745" s="309" t="s">
        <v>5701</v>
      </c>
      <c r="J3745" s="309" t="s">
        <v>15063</v>
      </c>
      <c r="K3745" s="310">
        <v>0.7564280000000001</v>
      </c>
      <c r="L3745" s="310">
        <v>0.7564280000000001</v>
      </c>
      <c r="M3745" s="310">
        <v>0.679261</v>
      </c>
      <c r="N3745" s="310"/>
      <c r="O3745" s="310">
        <f t="shared" si="58"/>
        <v>10.201499680075313</v>
      </c>
      <c r="P3745" s="310">
        <v>10.201499680075321</v>
      </c>
      <c r="Q3745" s="309" t="s">
        <v>15063</v>
      </c>
      <c r="R3745" s="311"/>
    </row>
    <row r="3746" spans="1:18" s="312" customFormat="1" x14ac:dyDescent="0.3">
      <c r="A3746" s="307">
        <v>3743</v>
      </c>
      <c r="B3746" s="308" t="s">
        <v>5252</v>
      </c>
      <c r="C3746" s="308" t="s">
        <v>14767</v>
      </c>
      <c r="D3746" s="308" t="s">
        <v>14775</v>
      </c>
      <c r="E3746" s="308" t="s">
        <v>1454</v>
      </c>
      <c r="F3746" s="309" t="s">
        <v>5824</v>
      </c>
      <c r="G3746" s="309" t="s">
        <v>5839</v>
      </c>
      <c r="H3746" s="309" t="s">
        <v>5840</v>
      </c>
      <c r="I3746" s="309" t="s">
        <v>3759</v>
      </c>
      <c r="J3746" s="309" t="s">
        <v>15063</v>
      </c>
      <c r="K3746" s="310">
        <v>3.8339999999999999E-2</v>
      </c>
      <c r="L3746" s="310">
        <v>3.8339999999999999E-2</v>
      </c>
      <c r="M3746" s="310">
        <v>3.7000000000000005E-2</v>
      </c>
      <c r="N3746" s="310"/>
      <c r="O3746" s="310">
        <f t="shared" si="58"/>
        <v>3.4950443401147466</v>
      </c>
      <c r="P3746" s="310">
        <v>29.829422155947761</v>
      </c>
      <c r="Q3746" s="309" t="s">
        <v>15063</v>
      </c>
      <c r="R3746" s="311"/>
    </row>
    <row r="3747" spans="1:18" s="312" customFormat="1" x14ac:dyDescent="0.3">
      <c r="A3747" s="307">
        <v>3744</v>
      </c>
      <c r="B3747" s="308" t="s">
        <v>5252</v>
      </c>
      <c r="C3747" s="308" t="s">
        <v>14767</v>
      </c>
      <c r="D3747" s="308" t="s">
        <v>14775</v>
      </c>
      <c r="E3747" s="308" t="s">
        <v>1454</v>
      </c>
      <c r="F3747" s="309" t="s">
        <v>5824</v>
      </c>
      <c r="G3747" s="309" t="s">
        <v>5841</v>
      </c>
      <c r="H3747" s="309" t="s">
        <v>5842</v>
      </c>
      <c r="I3747" s="309" t="s">
        <v>2405</v>
      </c>
      <c r="J3747" s="309" t="s">
        <v>15063</v>
      </c>
      <c r="K3747" s="310">
        <v>0.82889199999999996</v>
      </c>
      <c r="L3747" s="310">
        <v>0.82889199999999996</v>
      </c>
      <c r="M3747" s="310">
        <v>0.74433258527183011</v>
      </c>
      <c r="N3747" s="310"/>
      <c r="O3747" s="310">
        <f t="shared" si="58"/>
        <v>10.201499680075313</v>
      </c>
      <c r="P3747" s="310">
        <v>10.201499680075321</v>
      </c>
      <c r="Q3747" s="309" t="s">
        <v>15063</v>
      </c>
      <c r="R3747" s="311"/>
    </row>
    <row r="3748" spans="1:18" s="312" customFormat="1" x14ac:dyDescent="0.3">
      <c r="A3748" s="307">
        <v>3745</v>
      </c>
      <c r="B3748" s="308" t="s">
        <v>5252</v>
      </c>
      <c r="C3748" s="308" t="s">
        <v>14767</v>
      </c>
      <c r="D3748" s="308" t="s">
        <v>14775</v>
      </c>
      <c r="E3748" s="308" t="s">
        <v>1454</v>
      </c>
      <c r="F3748" s="309" t="s">
        <v>5824</v>
      </c>
      <c r="G3748" s="309" t="s">
        <v>5843</v>
      </c>
      <c r="H3748" s="309" t="s">
        <v>5844</v>
      </c>
      <c r="I3748" s="309" t="s">
        <v>5701</v>
      </c>
      <c r="J3748" s="309" t="s">
        <v>15063</v>
      </c>
      <c r="K3748" s="310">
        <v>0.726074</v>
      </c>
      <c r="L3748" s="310">
        <v>0.726074</v>
      </c>
      <c r="M3748" s="310">
        <v>0.63747100000000001</v>
      </c>
      <c r="N3748" s="310"/>
      <c r="O3748" s="310">
        <f t="shared" si="58"/>
        <v>12.20302613783168</v>
      </c>
      <c r="P3748" s="310">
        <v>20.206205360485662</v>
      </c>
      <c r="Q3748" s="309" t="s">
        <v>15063</v>
      </c>
      <c r="R3748" s="311"/>
    </row>
    <row r="3749" spans="1:18" s="312" customFormat="1" x14ac:dyDescent="0.3">
      <c r="A3749" s="307">
        <v>3746</v>
      </c>
      <c r="B3749" s="308" t="s">
        <v>5252</v>
      </c>
      <c r="C3749" s="308" t="s">
        <v>14767</v>
      </c>
      <c r="D3749" s="308" t="s">
        <v>14775</v>
      </c>
      <c r="E3749" s="308" t="s">
        <v>1454</v>
      </c>
      <c r="F3749" s="309" t="s">
        <v>5824</v>
      </c>
      <c r="G3749" s="309" t="s">
        <v>5845</v>
      </c>
      <c r="H3749" s="309" t="s">
        <v>5846</v>
      </c>
      <c r="I3749" s="309" t="s">
        <v>5706</v>
      </c>
      <c r="J3749" s="309" t="s">
        <v>15063</v>
      </c>
      <c r="K3749" s="310">
        <v>2.0481600000000002</v>
      </c>
      <c r="L3749" s="310">
        <v>2.0481600000000002</v>
      </c>
      <c r="M3749" s="310">
        <v>1.8279990000000002</v>
      </c>
      <c r="N3749" s="310"/>
      <c r="O3749" s="310">
        <f t="shared" si="58"/>
        <v>10.74920904616827</v>
      </c>
      <c r="P3749" s="310">
        <v>60.717987179011367</v>
      </c>
      <c r="Q3749" s="309" t="s">
        <v>15063</v>
      </c>
      <c r="R3749" s="311"/>
    </row>
    <row r="3750" spans="1:18" s="312" customFormat="1" x14ac:dyDescent="0.3">
      <c r="A3750" s="307">
        <v>3747</v>
      </c>
      <c r="B3750" s="308" t="s">
        <v>5252</v>
      </c>
      <c r="C3750" s="308" t="s">
        <v>14767</v>
      </c>
      <c r="D3750" s="308" t="s">
        <v>14775</v>
      </c>
      <c r="E3750" s="308" t="s">
        <v>1454</v>
      </c>
      <c r="F3750" s="309" t="s">
        <v>5824</v>
      </c>
      <c r="G3750" s="309" t="s">
        <v>5847</v>
      </c>
      <c r="H3750" s="309" t="s">
        <v>5848</v>
      </c>
      <c r="I3750" s="309" t="s">
        <v>5706</v>
      </c>
      <c r="J3750" s="309" t="s">
        <v>15063</v>
      </c>
      <c r="K3750" s="310">
        <v>1.5992200000000003</v>
      </c>
      <c r="L3750" s="310">
        <v>1.5992200000000003</v>
      </c>
      <c r="M3750" s="310">
        <v>1.3954401999999999</v>
      </c>
      <c r="N3750" s="310"/>
      <c r="O3750" s="310">
        <f t="shared" si="58"/>
        <v>12.742449444104023</v>
      </c>
      <c r="P3750" s="310">
        <v>12.74244944410402</v>
      </c>
      <c r="Q3750" s="309" t="s">
        <v>15063</v>
      </c>
      <c r="R3750" s="311"/>
    </row>
    <row r="3751" spans="1:18" s="312" customFormat="1" x14ac:dyDescent="0.3">
      <c r="A3751" s="307">
        <v>3748</v>
      </c>
      <c r="B3751" s="308" t="s">
        <v>5252</v>
      </c>
      <c r="C3751" s="308" t="s">
        <v>14767</v>
      </c>
      <c r="D3751" s="308" t="s">
        <v>14775</v>
      </c>
      <c r="E3751" s="308" t="s">
        <v>1454</v>
      </c>
      <c r="F3751" s="309" t="s">
        <v>5824</v>
      </c>
      <c r="G3751" s="309" t="s">
        <v>5849</v>
      </c>
      <c r="H3751" s="309" t="s">
        <v>5850</v>
      </c>
      <c r="I3751" s="309" t="s">
        <v>5706</v>
      </c>
      <c r="J3751" s="309" t="s">
        <v>15063</v>
      </c>
      <c r="K3751" s="310">
        <v>0.68467999999999996</v>
      </c>
      <c r="L3751" s="310">
        <v>0.68467999999999996</v>
      </c>
      <c r="M3751" s="310">
        <v>0.60777910000000002</v>
      </c>
      <c r="N3751" s="310"/>
      <c r="O3751" s="310">
        <f t="shared" si="58"/>
        <v>11.231655663959799</v>
      </c>
      <c r="P3751" s="310">
        <v>38.494025476763902</v>
      </c>
      <c r="Q3751" s="309" t="s">
        <v>15063</v>
      </c>
      <c r="R3751" s="311"/>
    </row>
    <row r="3752" spans="1:18" s="312" customFormat="1" x14ac:dyDescent="0.3">
      <c r="A3752" s="307">
        <v>3749</v>
      </c>
      <c r="B3752" s="308" t="s">
        <v>5252</v>
      </c>
      <c r="C3752" s="308" t="s">
        <v>14767</v>
      </c>
      <c r="D3752" s="308" t="s">
        <v>14775</v>
      </c>
      <c r="E3752" s="308" t="s">
        <v>1454</v>
      </c>
      <c r="F3752" s="309" t="s">
        <v>5824</v>
      </c>
      <c r="G3752" s="309" t="s">
        <v>5851</v>
      </c>
      <c r="H3752" s="309" t="s">
        <v>5852</v>
      </c>
      <c r="I3752" s="309" t="s">
        <v>5706</v>
      </c>
      <c r="J3752" s="309" t="s">
        <v>15063</v>
      </c>
      <c r="K3752" s="310">
        <v>0.89552999999999994</v>
      </c>
      <c r="L3752" s="310">
        <v>0.89552999999999994</v>
      </c>
      <c r="M3752" s="310">
        <v>0.80494549999999987</v>
      </c>
      <c r="N3752" s="310"/>
      <c r="O3752" s="310">
        <f t="shared" si="58"/>
        <v>10.115183187609581</v>
      </c>
      <c r="P3752" s="310">
        <v>47.394899468101158</v>
      </c>
      <c r="Q3752" s="309" t="s">
        <v>15063</v>
      </c>
      <c r="R3752" s="311"/>
    </row>
    <row r="3753" spans="1:18" s="312" customFormat="1" x14ac:dyDescent="0.3">
      <c r="A3753" s="307">
        <v>3750</v>
      </c>
      <c r="B3753" s="308" t="s">
        <v>5252</v>
      </c>
      <c r="C3753" s="308" t="s">
        <v>14767</v>
      </c>
      <c r="D3753" s="308" t="s">
        <v>14775</v>
      </c>
      <c r="E3753" s="308" t="s">
        <v>14775</v>
      </c>
      <c r="F3753" s="309" t="s">
        <v>5853</v>
      </c>
      <c r="G3753" s="309" t="s">
        <v>5854</v>
      </c>
      <c r="H3753" s="309" t="s">
        <v>5855</v>
      </c>
      <c r="I3753" s="309" t="s">
        <v>5701</v>
      </c>
      <c r="J3753" s="309" t="s">
        <v>15063</v>
      </c>
      <c r="K3753" s="310">
        <v>0.44819199999999998</v>
      </c>
      <c r="L3753" s="310">
        <v>0.44819199999999998</v>
      </c>
      <c r="M3753" s="310">
        <v>0.40187050000000002</v>
      </c>
      <c r="N3753" s="310"/>
      <c r="O3753" s="310">
        <f t="shared" si="58"/>
        <v>10.33519116807082</v>
      </c>
      <c r="P3753" s="310">
        <v>10.335191168070812</v>
      </c>
      <c r="Q3753" s="309" t="s">
        <v>15063</v>
      </c>
      <c r="R3753" s="311"/>
    </row>
    <row r="3754" spans="1:18" s="312" customFormat="1" x14ac:dyDescent="0.3">
      <c r="A3754" s="307">
        <v>3751</v>
      </c>
      <c r="B3754" s="308" t="s">
        <v>5252</v>
      </c>
      <c r="C3754" s="308" t="s">
        <v>14767</v>
      </c>
      <c r="D3754" s="308" t="s">
        <v>14775</v>
      </c>
      <c r="E3754" s="308" t="s">
        <v>14775</v>
      </c>
      <c r="F3754" s="309" t="s">
        <v>5853</v>
      </c>
      <c r="G3754" s="309" t="s">
        <v>5856</v>
      </c>
      <c r="H3754" s="309" t="s">
        <v>5857</v>
      </c>
      <c r="I3754" s="309" t="s">
        <v>5706</v>
      </c>
      <c r="J3754" s="309" t="s">
        <v>15063</v>
      </c>
      <c r="K3754" s="310">
        <v>2.123856</v>
      </c>
      <c r="L3754" s="310">
        <v>2.123856</v>
      </c>
      <c r="M3754" s="310">
        <v>2.0186536200000003</v>
      </c>
      <c r="N3754" s="310"/>
      <c r="O3754" s="310">
        <f t="shared" si="58"/>
        <v>4.9533668949307161</v>
      </c>
      <c r="P3754" s="310">
        <v>32.393884660502806</v>
      </c>
      <c r="Q3754" s="309" t="s">
        <v>15063</v>
      </c>
      <c r="R3754" s="311"/>
    </row>
    <row r="3755" spans="1:18" s="312" customFormat="1" x14ac:dyDescent="0.3">
      <c r="A3755" s="307">
        <v>3752</v>
      </c>
      <c r="B3755" s="308" t="s">
        <v>5252</v>
      </c>
      <c r="C3755" s="308" t="s">
        <v>14767</v>
      </c>
      <c r="D3755" s="308" t="s">
        <v>14775</v>
      </c>
      <c r="E3755" s="308" t="s">
        <v>14775</v>
      </c>
      <c r="F3755" s="309" t="s">
        <v>5853</v>
      </c>
      <c r="G3755" s="309" t="s">
        <v>5858</v>
      </c>
      <c r="H3755" s="309" t="s">
        <v>5859</v>
      </c>
      <c r="I3755" s="309" t="s">
        <v>2432</v>
      </c>
      <c r="J3755" s="309" t="s">
        <v>15063</v>
      </c>
      <c r="K3755" s="310">
        <v>3.7048399999999999</v>
      </c>
      <c r="L3755" s="310">
        <v>3.7048399999999999</v>
      </c>
      <c r="M3755" s="310">
        <v>3.6055104000000004</v>
      </c>
      <c r="N3755" s="310"/>
      <c r="O3755" s="310">
        <f t="shared" si="58"/>
        <v>2.6810766456850894</v>
      </c>
      <c r="P3755" s="310">
        <v>8.4253798787248702</v>
      </c>
      <c r="Q3755" s="309" t="s">
        <v>15063</v>
      </c>
      <c r="R3755" s="311"/>
    </row>
    <row r="3756" spans="1:18" s="312" customFormat="1" x14ac:dyDescent="0.3">
      <c r="A3756" s="307">
        <v>3753</v>
      </c>
      <c r="B3756" s="308" t="s">
        <v>5252</v>
      </c>
      <c r="C3756" s="308" t="s">
        <v>14767</v>
      </c>
      <c r="D3756" s="308" t="s">
        <v>14775</v>
      </c>
      <c r="E3756" s="308" t="s">
        <v>14775</v>
      </c>
      <c r="F3756" s="309" t="s">
        <v>5853</v>
      </c>
      <c r="G3756" s="309" t="s">
        <v>5860</v>
      </c>
      <c r="H3756" s="309" t="s">
        <v>5861</v>
      </c>
      <c r="I3756" s="309" t="s">
        <v>2414</v>
      </c>
      <c r="J3756" s="309" t="s">
        <v>15063</v>
      </c>
      <c r="K3756" s="310">
        <v>2.679192</v>
      </c>
      <c r="L3756" s="310">
        <v>2.679192</v>
      </c>
      <c r="M3756" s="310">
        <v>2.3601002328000003</v>
      </c>
      <c r="N3756" s="310"/>
      <c r="O3756" s="310">
        <f t="shared" si="58"/>
        <v>11.909999999999991</v>
      </c>
      <c r="P3756" s="310">
        <v>15.650880906419406</v>
      </c>
      <c r="Q3756" s="309" t="s">
        <v>15063</v>
      </c>
      <c r="R3756" s="311"/>
    </row>
    <row r="3757" spans="1:18" s="312" customFormat="1" x14ac:dyDescent="0.3">
      <c r="A3757" s="307">
        <v>3754</v>
      </c>
      <c r="B3757" s="308" t="s">
        <v>5252</v>
      </c>
      <c r="C3757" s="308" t="s">
        <v>14767</v>
      </c>
      <c r="D3757" s="308" t="s">
        <v>14775</v>
      </c>
      <c r="E3757" s="308" t="s">
        <v>14775</v>
      </c>
      <c r="F3757" s="309" t="s">
        <v>5853</v>
      </c>
      <c r="G3757" s="309" t="s">
        <v>5862</v>
      </c>
      <c r="H3757" s="309" t="s">
        <v>5863</v>
      </c>
      <c r="I3757" s="309" t="s">
        <v>2414</v>
      </c>
      <c r="J3757" s="309" t="s">
        <v>15063</v>
      </c>
      <c r="K3757" s="310">
        <v>2.4558599999999999</v>
      </c>
      <c r="L3757" s="310">
        <v>2.4558599999999999</v>
      </c>
      <c r="M3757" s="310">
        <v>2.3044709999999999</v>
      </c>
      <c r="N3757" s="310"/>
      <c r="O3757" s="310">
        <f t="shared" si="58"/>
        <v>6.1643986220712907</v>
      </c>
      <c r="P3757" s="310">
        <v>6.1643986220712987</v>
      </c>
      <c r="Q3757" s="309" t="s">
        <v>15063</v>
      </c>
      <c r="R3757" s="311"/>
    </row>
    <row r="3758" spans="1:18" s="312" customFormat="1" x14ac:dyDescent="0.3">
      <c r="A3758" s="307">
        <v>3755</v>
      </c>
      <c r="B3758" s="308" t="s">
        <v>5252</v>
      </c>
      <c r="C3758" s="308" t="s">
        <v>14767</v>
      </c>
      <c r="D3758" s="308" t="s">
        <v>14775</v>
      </c>
      <c r="E3758" s="308" t="s">
        <v>14775</v>
      </c>
      <c r="F3758" s="309" t="s">
        <v>5465</v>
      </c>
      <c r="G3758" s="309" t="s">
        <v>5864</v>
      </c>
      <c r="H3758" s="309" t="s">
        <v>5865</v>
      </c>
      <c r="I3758" s="309" t="s">
        <v>2432</v>
      </c>
      <c r="J3758" s="309" t="s">
        <v>15063</v>
      </c>
      <c r="K3758" s="310">
        <v>2.5557599999999998</v>
      </c>
      <c r="L3758" s="310">
        <v>2.5557599999999998</v>
      </c>
      <c r="M3758" s="310">
        <v>2.1874494263999997</v>
      </c>
      <c r="N3758" s="310"/>
      <c r="O3758" s="310">
        <f t="shared" si="58"/>
        <v>14.411000000000005</v>
      </c>
      <c r="P3758" s="310">
        <v>14.411000000000007</v>
      </c>
      <c r="Q3758" s="309" t="s">
        <v>15063</v>
      </c>
      <c r="R3758" s="311"/>
    </row>
    <row r="3759" spans="1:18" s="312" customFormat="1" x14ac:dyDescent="0.3">
      <c r="A3759" s="307">
        <v>3756</v>
      </c>
      <c r="B3759" s="308" t="s">
        <v>5252</v>
      </c>
      <c r="C3759" s="308" t="s">
        <v>14767</v>
      </c>
      <c r="D3759" s="308" t="s">
        <v>14775</v>
      </c>
      <c r="E3759" s="308" t="s">
        <v>14775</v>
      </c>
      <c r="F3759" s="309" t="s">
        <v>5465</v>
      </c>
      <c r="G3759" s="309" t="s">
        <v>5866</v>
      </c>
      <c r="H3759" s="309" t="s">
        <v>5867</v>
      </c>
      <c r="I3759" s="309" t="s">
        <v>5701</v>
      </c>
      <c r="J3759" s="309" t="s">
        <v>15063</v>
      </c>
      <c r="K3759" s="310">
        <v>0.75675999999999988</v>
      </c>
      <c r="L3759" s="310">
        <v>0.75675999999999988</v>
      </c>
      <c r="M3759" s="310">
        <v>0.66900400000000004</v>
      </c>
      <c r="N3759" s="310"/>
      <c r="O3759" s="310">
        <f t="shared" si="58"/>
        <v>11.596278873090524</v>
      </c>
      <c r="P3759" s="310">
        <v>12.029279945366056</v>
      </c>
      <c r="Q3759" s="309" t="s">
        <v>15063</v>
      </c>
      <c r="R3759" s="311"/>
    </row>
    <row r="3760" spans="1:18" s="312" customFormat="1" x14ac:dyDescent="0.3">
      <c r="A3760" s="307">
        <v>3757</v>
      </c>
      <c r="B3760" s="308" t="s">
        <v>5252</v>
      </c>
      <c r="C3760" s="308" t="s">
        <v>14767</v>
      </c>
      <c r="D3760" s="308" t="s">
        <v>14775</v>
      </c>
      <c r="E3760" s="308" t="s">
        <v>14775</v>
      </c>
      <c r="F3760" s="309" t="s">
        <v>5465</v>
      </c>
      <c r="G3760" s="309" t="s">
        <v>5868</v>
      </c>
      <c r="H3760" s="309" t="s">
        <v>5869</v>
      </c>
      <c r="I3760" s="309" t="s">
        <v>5701</v>
      </c>
      <c r="J3760" s="309" t="s">
        <v>15063</v>
      </c>
      <c r="K3760" s="310">
        <v>0.53140000000000009</v>
      </c>
      <c r="L3760" s="310">
        <v>0.53140000000000009</v>
      </c>
      <c r="M3760" s="310">
        <v>0.471225</v>
      </c>
      <c r="N3760" s="310"/>
      <c r="O3760" s="310">
        <f t="shared" si="58"/>
        <v>11.323861497930011</v>
      </c>
      <c r="P3760" s="310">
        <v>12.564096702742622</v>
      </c>
      <c r="Q3760" s="309" t="s">
        <v>15063</v>
      </c>
      <c r="R3760" s="311"/>
    </row>
    <row r="3761" spans="1:18" s="312" customFormat="1" x14ac:dyDescent="0.3">
      <c r="A3761" s="307">
        <v>3758</v>
      </c>
      <c r="B3761" s="308" t="s">
        <v>5252</v>
      </c>
      <c r="C3761" s="308" t="s">
        <v>14767</v>
      </c>
      <c r="D3761" s="308" t="s">
        <v>14775</v>
      </c>
      <c r="E3761" s="308" t="s">
        <v>14775</v>
      </c>
      <c r="F3761" s="309" t="s">
        <v>5465</v>
      </c>
      <c r="G3761" s="309" t="s">
        <v>5870</v>
      </c>
      <c r="H3761" s="309" t="s">
        <v>5871</v>
      </c>
      <c r="I3761" s="309" t="s">
        <v>2425</v>
      </c>
      <c r="J3761" s="309" t="s">
        <v>15063</v>
      </c>
      <c r="K3761" s="310">
        <v>5.1376799999999996</v>
      </c>
      <c r="L3761" s="310">
        <v>5.1376799999999996</v>
      </c>
      <c r="M3761" s="310">
        <v>4.4046871944000001</v>
      </c>
      <c r="N3761" s="310"/>
      <c r="O3761" s="310">
        <f t="shared" si="58"/>
        <v>14.266999999999991</v>
      </c>
      <c r="P3761" s="310">
        <v>16.207395565605097</v>
      </c>
      <c r="Q3761" s="309" t="s">
        <v>15063</v>
      </c>
      <c r="R3761" s="311"/>
    </row>
    <row r="3762" spans="1:18" s="312" customFormat="1" x14ac:dyDescent="0.3">
      <c r="A3762" s="307">
        <v>3759</v>
      </c>
      <c r="B3762" s="308" t="s">
        <v>5252</v>
      </c>
      <c r="C3762" s="308" t="s">
        <v>14767</v>
      </c>
      <c r="D3762" s="308" t="s">
        <v>14775</v>
      </c>
      <c r="E3762" s="308" t="s">
        <v>14775</v>
      </c>
      <c r="F3762" s="309" t="s">
        <v>5465</v>
      </c>
      <c r="G3762" s="309" t="s">
        <v>5872</v>
      </c>
      <c r="H3762" s="309" t="s">
        <v>5873</v>
      </c>
      <c r="I3762" s="309" t="s">
        <v>2414</v>
      </c>
      <c r="J3762" s="309" t="s">
        <v>15063</v>
      </c>
      <c r="K3762" s="310">
        <v>1.5368800000000002</v>
      </c>
      <c r="L3762" s="310">
        <v>1.5368800000000002</v>
      </c>
      <c r="M3762" s="310">
        <v>1.3075293000000001</v>
      </c>
      <c r="N3762" s="310"/>
      <c r="O3762" s="310">
        <f t="shared" si="58"/>
        <v>14.923136484305871</v>
      </c>
      <c r="P3762" s="310">
        <v>21.284326483665751</v>
      </c>
      <c r="Q3762" s="309" t="s">
        <v>15063</v>
      </c>
      <c r="R3762" s="311"/>
    </row>
    <row r="3763" spans="1:18" s="312" customFormat="1" x14ac:dyDescent="0.3">
      <c r="A3763" s="307">
        <v>3760</v>
      </c>
      <c r="B3763" s="308" t="s">
        <v>5252</v>
      </c>
      <c r="C3763" s="308" t="s">
        <v>14767</v>
      </c>
      <c r="D3763" s="308" t="s">
        <v>14775</v>
      </c>
      <c r="E3763" s="308" t="s">
        <v>14775</v>
      </c>
      <c r="F3763" s="309" t="s">
        <v>5465</v>
      </c>
      <c r="G3763" s="309" t="s">
        <v>5874</v>
      </c>
      <c r="H3763" s="309" t="s">
        <v>5875</v>
      </c>
      <c r="I3763" s="309" t="s">
        <v>2414</v>
      </c>
      <c r="J3763" s="309" t="s">
        <v>15063</v>
      </c>
      <c r="K3763" s="310">
        <v>4.0620799999999999</v>
      </c>
      <c r="L3763" s="310">
        <v>4.0620799999999999</v>
      </c>
      <c r="M3763" s="310">
        <v>3.4981983027199997</v>
      </c>
      <c r="N3763" s="310"/>
      <c r="O3763" s="310">
        <f t="shared" si="58"/>
        <v>13.881600000000008</v>
      </c>
      <c r="P3763" s="310">
        <v>15.087355685229253</v>
      </c>
      <c r="Q3763" s="309" t="s">
        <v>15063</v>
      </c>
      <c r="R3763" s="311"/>
    </row>
    <row r="3764" spans="1:18" s="312" customFormat="1" x14ac:dyDescent="0.3">
      <c r="A3764" s="307">
        <v>3761</v>
      </c>
      <c r="B3764" s="308" t="s">
        <v>5252</v>
      </c>
      <c r="C3764" s="308" t="s">
        <v>14767</v>
      </c>
      <c r="D3764" s="308" t="s">
        <v>14775</v>
      </c>
      <c r="E3764" s="308" t="s">
        <v>14775</v>
      </c>
      <c r="F3764" s="309" t="s">
        <v>5465</v>
      </c>
      <c r="G3764" s="309" t="s">
        <v>5876</v>
      </c>
      <c r="H3764" s="309" t="s">
        <v>5877</v>
      </c>
      <c r="I3764" s="309" t="s">
        <v>5701</v>
      </c>
      <c r="J3764" s="309" t="s">
        <v>15063</v>
      </c>
      <c r="K3764" s="310">
        <v>0</v>
      </c>
      <c r="L3764" s="310">
        <v>0</v>
      </c>
      <c r="M3764" s="310">
        <v>0</v>
      </c>
      <c r="N3764" s="310"/>
      <c r="O3764" s="310" t="e">
        <f t="shared" si="58"/>
        <v>#DIV/0!</v>
      </c>
      <c r="P3764" s="310" t="e">
        <v>#DIV/0!</v>
      </c>
      <c r="Q3764" s="309" t="s">
        <v>15063</v>
      </c>
      <c r="R3764" s="311"/>
    </row>
    <row r="3765" spans="1:18" s="312" customFormat="1" x14ac:dyDescent="0.3">
      <c r="A3765" s="307">
        <v>3762</v>
      </c>
      <c r="B3765" s="308" t="s">
        <v>5252</v>
      </c>
      <c r="C3765" s="308" t="s">
        <v>14767</v>
      </c>
      <c r="D3765" s="308" t="s">
        <v>14775</v>
      </c>
      <c r="E3765" s="308" t="s">
        <v>14775</v>
      </c>
      <c r="F3765" s="309" t="s">
        <v>5465</v>
      </c>
      <c r="G3765" s="309" t="s">
        <v>5878</v>
      </c>
      <c r="H3765" s="309" t="s">
        <v>5879</v>
      </c>
      <c r="I3765" s="309" t="s">
        <v>2432</v>
      </c>
      <c r="J3765" s="309" t="s">
        <v>15063</v>
      </c>
      <c r="K3765" s="310">
        <v>0.16244000000000003</v>
      </c>
      <c r="L3765" s="310">
        <v>0.16244000000000003</v>
      </c>
      <c r="M3765" s="310">
        <v>0.15129661600000002</v>
      </c>
      <c r="N3765" s="310"/>
      <c r="O3765" s="310">
        <f t="shared" si="58"/>
        <v>6.8600000000000021</v>
      </c>
      <c r="P3765" s="310">
        <v>12.49116082479177</v>
      </c>
      <c r="Q3765" s="309" t="s">
        <v>15063</v>
      </c>
      <c r="R3765" s="311"/>
    </row>
    <row r="3766" spans="1:18" s="312" customFormat="1" x14ac:dyDescent="0.3">
      <c r="A3766" s="307">
        <v>3763</v>
      </c>
      <c r="B3766" s="308" t="s">
        <v>5252</v>
      </c>
      <c r="C3766" s="308" t="s">
        <v>14767</v>
      </c>
      <c r="D3766" s="308" t="s">
        <v>14775</v>
      </c>
      <c r="E3766" s="308" t="s">
        <v>14775</v>
      </c>
      <c r="F3766" s="309" t="s">
        <v>5465</v>
      </c>
      <c r="G3766" s="309" t="s">
        <v>5880</v>
      </c>
      <c r="H3766" s="309" t="s">
        <v>5881</v>
      </c>
      <c r="I3766" s="309" t="s">
        <v>2414</v>
      </c>
      <c r="J3766" s="309" t="s">
        <v>15063</v>
      </c>
      <c r="K3766" s="310">
        <v>1.20648</v>
      </c>
      <c r="L3766" s="310">
        <v>1.20648</v>
      </c>
      <c r="M3766" s="310">
        <v>1.0841235</v>
      </c>
      <c r="N3766" s="310"/>
      <c r="O3766" s="310">
        <f t="shared" si="58"/>
        <v>10.141610304356472</v>
      </c>
      <c r="P3766" s="310">
        <v>10.141610304356474</v>
      </c>
      <c r="Q3766" s="309" t="s">
        <v>15063</v>
      </c>
      <c r="R3766" s="311"/>
    </row>
    <row r="3767" spans="1:18" s="312" customFormat="1" x14ac:dyDescent="0.3">
      <c r="A3767" s="307">
        <v>3764</v>
      </c>
      <c r="B3767" s="308" t="s">
        <v>5252</v>
      </c>
      <c r="C3767" s="308" t="s">
        <v>14767</v>
      </c>
      <c r="D3767" s="308" t="s">
        <v>14775</v>
      </c>
      <c r="E3767" s="308" t="s">
        <v>14775</v>
      </c>
      <c r="F3767" s="309" t="s">
        <v>5465</v>
      </c>
      <c r="G3767" s="309" t="s">
        <v>5882</v>
      </c>
      <c r="H3767" s="309" t="s">
        <v>5883</v>
      </c>
      <c r="I3767" s="309" t="s">
        <v>2414</v>
      </c>
      <c r="J3767" s="309" t="s">
        <v>15063</v>
      </c>
      <c r="K3767" s="310">
        <v>1.7869999999999999</v>
      </c>
      <c r="L3767" s="310">
        <v>1.7869999999999999</v>
      </c>
      <c r="M3767" s="310">
        <v>1.6962163000000001</v>
      </c>
      <c r="N3767" s="310"/>
      <c r="O3767" s="310">
        <f t="shared" si="58"/>
        <v>5.0802294348069283</v>
      </c>
      <c r="P3767" s="310">
        <v>7.1301104144334211</v>
      </c>
      <c r="Q3767" s="309" t="s">
        <v>15063</v>
      </c>
      <c r="R3767" s="311"/>
    </row>
    <row r="3768" spans="1:18" s="312" customFormat="1" x14ac:dyDescent="0.3">
      <c r="A3768" s="307">
        <v>3765</v>
      </c>
      <c r="B3768" s="308" t="s">
        <v>5252</v>
      </c>
      <c r="C3768" s="308" t="s">
        <v>14767</v>
      </c>
      <c r="D3768" s="308" t="s">
        <v>14775</v>
      </c>
      <c r="E3768" s="308" t="s">
        <v>14775</v>
      </c>
      <c r="F3768" s="309" t="s">
        <v>5465</v>
      </c>
      <c r="G3768" s="309" t="s">
        <v>5884</v>
      </c>
      <c r="H3768" s="309" t="s">
        <v>5885</v>
      </c>
      <c r="I3768" s="309" t="s">
        <v>5701</v>
      </c>
      <c r="J3768" s="309" t="s">
        <v>15063</v>
      </c>
      <c r="K3768" s="310">
        <v>0.32137800000000005</v>
      </c>
      <c r="L3768" s="310">
        <v>0.32137800000000005</v>
      </c>
      <c r="M3768" s="310">
        <v>0.28942499999999999</v>
      </c>
      <c r="N3768" s="310"/>
      <c r="O3768" s="310">
        <f t="shared" si="58"/>
        <v>9.9424976196255059</v>
      </c>
      <c r="P3768" s="310">
        <v>13.734699964288922</v>
      </c>
      <c r="Q3768" s="309" t="s">
        <v>15063</v>
      </c>
      <c r="R3768" s="311"/>
    </row>
    <row r="3769" spans="1:18" s="312" customFormat="1" x14ac:dyDescent="0.3">
      <c r="A3769" s="307">
        <v>3766</v>
      </c>
      <c r="B3769" s="308" t="s">
        <v>5252</v>
      </c>
      <c r="C3769" s="308" t="s">
        <v>14767</v>
      </c>
      <c r="D3769" s="308" t="s">
        <v>14775</v>
      </c>
      <c r="E3769" s="308" t="s">
        <v>14775</v>
      </c>
      <c r="F3769" s="309" t="s">
        <v>5465</v>
      </c>
      <c r="G3769" s="309" t="s">
        <v>5886</v>
      </c>
      <c r="H3769" s="309" t="s">
        <v>5887</v>
      </c>
      <c r="I3769" s="309" t="s">
        <v>2432</v>
      </c>
      <c r="J3769" s="309" t="s">
        <v>15063</v>
      </c>
      <c r="K3769" s="310">
        <v>3.9794799999999997</v>
      </c>
      <c r="L3769" s="310">
        <v>3.9794799999999997</v>
      </c>
      <c r="M3769" s="310">
        <v>3.4399023067999996</v>
      </c>
      <c r="N3769" s="310"/>
      <c r="O3769" s="310">
        <f t="shared" si="58"/>
        <v>13.559000000000001</v>
      </c>
      <c r="P3769" s="310">
        <v>13.558999999999999</v>
      </c>
      <c r="Q3769" s="309" t="s">
        <v>15063</v>
      </c>
      <c r="R3769" s="311"/>
    </row>
    <row r="3770" spans="1:18" s="312" customFormat="1" x14ac:dyDescent="0.3">
      <c r="A3770" s="307">
        <v>3767</v>
      </c>
      <c r="B3770" s="308" t="s">
        <v>5252</v>
      </c>
      <c r="C3770" s="308" t="s">
        <v>14767</v>
      </c>
      <c r="D3770" s="308" t="s">
        <v>14775</v>
      </c>
      <c r="E3770" s="308" t="s">
        <v>14775</v>
      </c>
      <c r="F3770" s="309" t="s">
        <v>5465</v>
      </c>
      <c r="G3770" s="309" t="s">
        <v>5888</v>
      </c>
      <c r="H3770" s="309" t="s">
        <v>5889</v>
      </c>
      <c r="I3770" s="309" t="s">
        <v>2432</v>
      </c>
      <c r="J3770" s="309" t="s">
        <v>15063</v>
      </c>
      <c r="K3770" s="310">
        <v>3.8251200000000001</v>
      </c>
      <c r="L3770" s="310">
        <v>3.8251200000000001</v>
      </c>
      <c r="M3770" s="310">
        <v>6.7161697999999994</v>
      </c>
      <c r="N3770" s="310"/>
      <c r="O3770" s="310">
        <f t="shared" si="58"/>
        <v>-75.580630150165206</v>
      </c>
      <c r="P3770" s="310">
        <v>-66.601740705424703</v>
      </c>
      <c r="Q3770" s="309" t="s">
        <v>15063</v>
      </c>
      <c r="R3770" s="311"/>
    </row>
    <row r="3771" spans="1:18" s="312" customFormat="1" x14ac:dyDescent="0.3">
      <c r="A3771" s="307">
        <v>3768</v>
      </c>
      <c r="B3771" s="308" t="s">
        <v>5252</v>
      </c>
      <c r="C3771" s="308" t="s">
        <v>14767</v>
      </c>
      <c r="D3771" s="308" t="s">
        <v>14775</v>
      </c>
      <c r="E3771" s="308" t="s">
        <v>14775</v>
      </c>
      <c r="F3771" s="309" t="s">
        <v>5465</v>
      </c>
      <c r="G3771" s="309" t="s">
        <v>5890</v>
      </c>
      <c r="H3771" s="309" t="s">
        <v>5891</v>
      </c>
      <c r="I3771" s="309" t="s">
        <v>5701</v>
      </c>
      <c r="J3771" s="309" t="s">
        <v>15063</v>
      </c>
      <c r="K3771" s="310">
        <v>1.3679420000000002</v>
      </c>
      <c r="L3771" s="310">
        <v>1.3679420000000002</v>
      </c>
      <c r="M3771" s="310">
        <v>1.1801235634000002</v>
      </c>
      <c r="N3771" s="310"/>
      <c r="O3771" s="310">
        <f t="shared" si="58"/>
        <v>13.729999999999995</v>
      </c>
      <c r="P3771" s="310">
        <v>19.687539262923771</v>
      </c>
      <c r="Q3771" s="309" t="s">
        <v>15063</v>
      </c>
      <c r="R3771" s="311"/>
    </row>
    <row r="3772" spans="1:18" s="312" customFormat="1" x14ac:dyDescent="0.3">
      <c r="A3772" s="307">
        <v>3769</v>
      </c>
      <c r="B3772" s="308" t="s">
        <v>5252</v>
      </c>
      <c r="C3772" s="308" t="s">
        <v>14767</v>
      </c>
      <c r="D3772" s="308" t="s">
        <v>14775</v>
      </c>
      <c r="E3772" s="308" t="s">
        <v>14775</v>
      </c>
      <c r="F3772" s="309" t="s">
        <v>5465</v>
      </c>
      <c r="G3772" s="309" t="s">
        <v>5892</v>
      </c>
      <c r="H3772" s="309" t="s">
        <v>5893</v>
      </c>
      <c r="I3772" s="309" t="s">
        <v>5706</v>
      </c>
      <c r="J3772" s="309" t="s">
        <v>15063</v>
      </c>
      <c r="K3772" s="310">
        <v>2.1647600000000002</v>
      </c>
      <c r="L3772" s="310">
        <v>2.1647600000000002</v>
      </c>
      <c r="M3772" s="310">
        <v>1.9018926999999999</v>
      </c>
      <c r="N3772" s="310"/>
      <c r="O3772" s="310">
        <f t="shared" si="58"/>
        <v>12.143022783126089</v>
      </c>
      <c r="P3772" s="310">
        <v>28.85831120761333</v>
      </c>
      <c r="Q3772" s="309" t="s">
        <v>15063</v>
      </c>
      <c r="R3772" s="311"/>
    </row>
    <row r="3773" spans="1:18" s="312" customFormat="1" x14ac:dyDescent="0.3">
      <c r="A3773" s="307">
        <v>3770</v>
      </c>
      <c r="B3773" s="308" t="s">
        <v>5252</v>
      </c>
      <c r="C3773" s="308" t="s">
        <v>14767</v>
      </c>
      <c r="D3773" s="308" t="s">
        <v>14775</v>
      </c>
      <c r="E3773" s="308" t="s">
        <v>14775</v>
      </c>
      <c r="F3773" s="309" t="s">
        <v>5465</v>
      </c>
      <c r="G3773" s="309" t="s">
        <v>5894</v>
      </c>
      <c r="H3773" s="309" t="s">
        <v>5895</v>
      </c>
      <c r="I3773" s="309" t="s">
        <v>5706</v>
      </c>
      <c r="J3773" s="309" t="s">
        <v>15063</v>
      </c>
      <c r="K3773" s="310">
        <v>2.26322</v>
      </c>
      <c r="L3773" s="310">
        <v>2.26322</v>
      </c>
      <c r="M3773" s="310">
        <v>2.0649464499999999</v>
      </c>
      <c r="N3773" s="310"/>
      <c r="O3773" s="310">
        <f t="shared" si="58"/>
        <v>8.7606838928606194</v>
      </c>
      <c r="P3773" s="310">
        <v>12.560644545964861</v>
      </c>
      <c r="Q3773" s="309" t="s">
        <v>15063</v>
      </c>
      <c r="R3773" s="311"/>
    </row>
    <row r="3774" spans="1:18" s="312" customFormat="1" x14ac:dyDescent="0.3">
      <c r="A3774" s="307">
        <v>3771</v>
      </c>
      <c r="B3774" s="308" t="s">
        <v>5252</v>
      </c>
      <c r="C3774" s="308" t="s">
        <v>14767</v>
      </c>
      <c r="D3774" s="308" t="s">
        <v>14775</v>
      </c>
      <c r="E3774" s="308" t="s">
        <v>14775</v>
      </c>
      <c r="F3774" s="309" t="s">
        <v>5465</v>
      </c>
      <c r="G3774" s="309" t="s">
        <v>5896</v>
      </c>
      <c r="H3774" s="309" t="s">
        <v>5897</v>
      </c>
      <c r="I3774" s="309" t="s">
        <v>5706</v>
      </c>
      <c r="J3774" s="309" t="s">
        <v>15063</v>
      </c>
      <c r="K3774" s="310">
        <v>1.4001969999999999</v>
      </c>
      <c r="L3774" s="310">
        <v>1.4001969999999999</v>
      </c>
      <c r="M3774" s="310">
        <v>1.2569650000000001</v>
      </c>
      <c r="N3774" s="310"/>
      <c r="O3774" s="310">
        <f t="shared" si="58"/>
        <v>10.229417717649717</v>
      </c>
      <c r="P3774" s="310">
        <v>41.360072541467986</v>
      </c>
      <c r="Q3774" s="309" t="s">
        <v>15063</v>
      </c>
      <c r="R3774" s="311"/>
    </row>
    <row r="3775" spans="1:18" s="312" customFormat="1" x14ac:dyDescent="0.3">
      <c r="A3775" s="307">
        <v>3772</v>
      </c>
      <c r="B3775" s="308" t="s">
        <v>5252</v>
      </c>
      <c r="C3775" s="308" t="s">
        <v>14767</v>
      </c>
      <c r="D3775" s="308" t="s">
        <v>14775</v>
      </c>
      <c r="E3775" s="308" t="s">
        <v>14775</v>
      </c>
      <c r="F3775" s="309" t="s">
        <v>5898</v>
      </c>
      <c r="G3775" s="309" t="s">
        <v>5899</v>
      </c>
      <c r="H3775" s="309" t="s">
        <v>14844</v>
      </c>
      <c r="I3775" s="309" t="s">
        <v>2414</v>
      </c>
      <c r="J3775" s="309" t="s">
        <v>15063</v>
      </c>
      <c r="K3775" s="310">
        <v>1.7782</v>
      </c>
      <c r="L3775" s="310">
        <v>1.7782</v>
      </c>
      <c r="M3775" s="310">
        <v>1.772125</v>
      </c>
      <c r="N3775" s="310"/>
      <c r="O3775" s="310">
        <f t="shared" si="58"/>
        <v>0.34163761106737445</v>
      </c>
      <c r="P3775" s="310">
        <v>0.36178860462752205</v>
      </c>
      <c r="Q3775" s="309" t="s">
        <v>15063</v>
      </c>
      <c r="R3775" s="311"/>
    </row>
    <row r="3776" spans="1:18" s="312" customFormat="1" x14ac:dyDescent="0.3">
      <c r="A3776" s="307">
        <v>3773</v>
      </c>
      <c r="B3776" s="308" t="s">
        <v>5252</v>
      </c>
      <c r="C3776" s="308" t="s">
        <v>14767</v>
      </c>
      <c r="D3776" s="308" t="s">
        <v>14775</v>
      </c>
      <c r="E3776" s="308" t="s">
        <v>14775</v>
      </c>
      <c r="F3776" s="309" t="s">
        <v>5898</v>
      </c>
      <c r="G3776" s="309" t="s">
        <v>5900</v>
      </c>
      <c r="H3776" s="309" t="s">
        <v>5901</v>
      </c>
      <c r="I3776" s="309" t="s">
        <v>5701</v>
      </c>
      <c r="J3776" s="309" t="s">
        <v>15063</v>
      </c>
      <c r="K3776" s="310">
        <v>0.75191999999999992</v>
      </c>
      <c r="L3776" s="310">
        <v>0.75191999999999992</v>
      </c>
      <c r="M3776" s="310">
        <v>0.69003698399999991</v>
      </c>
      <c r="N3776" s="310"/>
      <c r="O3776" s="310">
        <f t="shared" si="58"/>
        <v>8.2300000000000022</v>
      </c>
      <c r="P3776" s="310">
        <v>9.3407227050294352</v>
      </c>
      <c r="Q3776" s="309" t="s">
        <v>15063</v>
      </c>
      <c r="R3776" s="311"/>
    </row>
    <row r="3777" spans="1:18" s="312" customFormat="1" x14ac:dyDescent="0.3">
      <c r="A3777" s="307">
        <v>3774</v>
      </c>
      <c r="B3777" s="308" t="s">
        <v>5252</v>
      </c>
      <c r="C3777" s="308" t="s">
        <v>14767</v>
      </c>
      <c r="D3777" s="308" t="s">
        <v>14775</v>
      </c>
      <c r="E3777" s="308" t="s">
        <v>14775</v>
      </c>
      <c r="F3777" s="309" t="s">
        <v>5898</v>
      </c>
      <c r="G3777" s="309" t="s">
        <v>5902</v>
      </c>
      <c r="H3777" s="309" t="s">
        <v>5903</v>
      </c>
      <c r="I3777" s="309" t="s">
        <v>5701</v>
      </c>
      <c r="J3777" s="309" t="s">
        <v>15063</v>
      </c>
      <c r="K3777" s="310">
        <v>0.71431999999999995</v>
      </c>
      <c r="L3777" s="310">
        <v>0.71431999999999995</v>
      </c>
      <c r="M3777" s="310">
        <v>0.62723550000000006</v>
      </c>
      <c r="N3777" s="310"/>
      <c r="O3777" s="310">
        <f t="shared" si="58"/>
        <v>12.191244820248615</v>
      </c>
      <c r="P3777" s="310">
        <v>15.020534544834597</v>
      </c>
      <c r="Q3777" s="309" t="s">
        <v>15063</v>
      </c>
      <c r="R3777" s="311"/>
    </row>
    <row r="3778" spans="1:18" s="312" customFormat="1" x14ac:dyDescent="0.3">
      <c r="A3778" s="307">
        <v>3775</v>
      </c>
      <c r="B3778" s="308" t="s">
        <v>5252</v>
      </c>
      <c r="C3778" s="308" t="s">
        <v>14767</v>
      </c>
      <c r="D3778" s="308" t="s">
        <v>14775</v>
      </c>
      <c r="E3778" s="308" t="s">
        <v>14775</v>
      </c>
      <c r="F3778" s="309" t="s">
        <v>5898</v>
      </c>
      <c r="G3778" s="309" t="s">
        <v>5904</v>
      </c>
      <c r="H3778" s="309" t="s">
        <v>5905</v>
      </c>
      <c r="I3778" s="309" t="s">
        <v>2414</v>
      </c>
      <c r="J3778" s="309" t="s">
        <v>15063</v>
      </c>
      <c r="K3778" s="310">
        <v>2.7553400000000003</v>
      </c>
      <c r="L3778" s="310">
        <v>2.7553400000000003</v>
      </c>
      <c r="M3778" s="310">
        <v>2.3690413320000001</v>
      </c>
      <c r="N3778" s="310"/>
      <c r="O3778" s="310">
        <f t="shared" si="58"/>
        <v>14.020000000000007</v>
      </c>
      <c r="P3778" s="310">
        <v>32.274035255038889</v>
      </c>
      <c r="Q3778" s="309" t="s">
        <v>15063</v>
      </c>
      <c r="R3778" s="311"/>
    </row>
    <row r="3779" spans="1:18" s="312" customFormat="1" x14ac:dyDescent="0.3">
      <c r="A3779" s="307">
        <v>3776</v>
      </c>
      <c r="B3779" s="308" t="s">
        <v>5252</v>
      </c>
      <c r="C3779" s="308" t="s">
        <v>14767</v>
      </c>
      <c r="D3779" s="308" t="s">
        <v>14775</v>
      </c>
      <c r="E3779" s="308" t="s">
        <v>14775</v>
      </c>
      <c r="F3779" s="309" t="s">
        <v>5898</v>
      </c>
      <c r="G3779" s="309" t="s">
        <v>5906</v>
      </c>
      <c r="H3779" s="309" t="s">
        <v>5907</v>
      </c>
      <c r="I3779" s="309" t="s">
        <v>2414</v>
      </c>
      <c r="J3779" s="309" t="s">
        <v>15063</v>
      </c>
      <c r="K3779" s="310">
        <v>2.6930399999999999</v>
      </c>
      <c r="L3779" s="310">
        <v>2.6930399999999999</v>
      </c>
      <c r="M3779" s="310">
        <v>2.3146614999999997</v>
      </c>
      <c r="N3779" s="310"/>
      <c r="O3779" s="310">
        <f t="shared" si="58"/>
        <v>14.050236906989877</v>
      </c>
      <c r="P3779" s="310">
        <v>14.050236906989888</v>
      </c>
      <c r="Q3779" s="309" t="s">
        <v>15063</v>
      </c>
      <c r="R3779" s="311"/>
    </row>
    <row r="3780" spans="1:18" s="312" customFormat="1" x14ac:dyDescent="0.3">
      <c r="A3780" s="307">
        <v>3777</v>
      </c>
      <c r="B3780" s="308" t="s">
        <v>5252</v>
      </c>
      <c r="C3780" s="308" t="s">
        <v>14767</v>
      </c>
      <c r="D3780" s="308" t="s">
        <v>14775</v>
      </c>
      <c r="E3780" s="308" t="s">
        <v>14775</v>
      </c>
      <c r="F3780" s="309" t="s">
        <v>5898</v>
      </c>
      <c r="G3780" s="309" t="s">
        <v>5908</v>
      </c>
      <c r="H3780" s="309" t="s">
        <v>5909</v>
      </c>
      <c r="I3780" s="309" t="s">
        <v>5701</v>
      </c>
      <c r="J3780" s="309" t="s">
        <v>15063</v>
      </c>
      <c r="K3780" s="310">
        <v>0.32350699999999999</v>
      </c>
      <c r="L3780" s="310">
        <v>0.32350699999999999</v>
      </c>
      <c r="M3780" s="310">
        <v>0.290000085982</v>
      </c>
      <c r="N3780" s="310"/>
      <c r="O3780" s="310">
        <f t="shared" ref="O3780:O3843" si="59">(L3780-M3780)/L3780*100</f>
        <v>10.357399999999997</v>
      </c>
      <c r="P3780" s="310">
        <v>11.116266109497575</v>
      </c>
      <c r="Q3780" s="309" t="s">
        <v>15063</v>
      </c>
      <c r="R3780" s="311"/>
    </row>
    <row r="3781" spans="1:18" s="312" customFormat="1" x14ac:dyDescent="0.3">
      <c r="A3781" s="307">
        <v>3778</v>
      </c>
      <c r="B3781" s="308" t="s">
        <v>5252</v>
      </c>
      <c r="C3781" s="308" t="s">
        <v>14767</v>
      </c>
      <c r="D3781" s="308" t="s">
        <v>14775</v>
      </c>
      <c r="E3781" s="308" t="s">
        <v>14775</v>
      </c>
      <c r="F3781" s="309" t="s">
        <v>5898</v>
      </c>
      <c r="G3781" s="309" t="s">
        <v>5910</v>
      </c>
      <c r="H3781" s="309" t="s">
        <v>5911</v>
      </c>
      <c r="I3781" s="309" t="s">
        <v>5701</v>
      </c>
      <c r="J3781" s="309" t="s">
        <v>15063</v>
      </c>
      <c r="K3781" s="310">
        <v>0.28597299999999998</v>
      </c>
      <c r="L3781" s="310">
        <v>0.28597299999999998</v>
      </c>
      <c r="M3781" s="310">
        <v>0.25713999999999998</v>
      </c>
      <c r="N3781" s="310"/>
      <c r="O3781" s="310">
        <f t="shared" si="59"/>
        <v>10.082420368356452</v>
      </c>
      <c r="P3781" s="310">
        <v>10.082420368356448</v>
      </c>
      <c r="Q3781" s="309" t="s">
        <v>15063</v>
      </c>
      <c r="R3781" s="311"/>
    </row>
    <row r="3782" spans="1:18" s="312" customFormat="1" x14ac:dyDescent="0.3">
      <c r="A3782" s="307">
        <v>3779</v>
      </c>
      <c r="B3782" s="308" t="s">
        <v>5252</v>
      </c>
      <c r="C3782" s="308" t="s">
        <v>14767</v>
      </c>
      <c r="D3782" s="308" t="s">
        <v>14775</v>
      </c>
      <c r="E3782" s="308" t="s">
        <v>14775</v>
      </c>
      <c r="F3782" s="309" t="s">
        <v>5898</v>
      </c>
      <c r="G3782" s="309" t="s">
        <v>5912</v>
      </c>
      <c r="H3782" s="309" t="s">
        <v>5913</v>
      </c>
      <c r="I3782" s="309" t="s">
        <v>5706</v>
      </c>
      <c r="J3782" s="309" t="s">
        <v>15063</v>
      </c>
      <c r="K3782" s="310">
        <v>1.9872639999999999</v>
      </c>
      <c r="L3782" s="310">
        <v>1.9872639999999999</v>
      </c>
      <c r="M3782" s="310">
        <v>1.7129186999999999</v>
      </c>
      <c r="N3782" s="310"/>
      <c r="O3782" s="310">
        <f t="shared" si="59"/>
        <v>13.805176363080097</v>
      </c>
      <c r="P3782" s="310">
        <v>40.134524182839051</v>
      </c>
      <c r="Q3782" s="309" t="s">
        <v>15063</v>
      </c>
      <c r="R3782" s="311"/>
    </row>
    <row r="3783" spans="1:18" s="312" customFormat="1" x14ac:dyDescent="0.3">
      <c r="A3783" s="307">
        <v>3780</v>
      </c>
      <c r="B3783" s="308" t="s">
        <v>5252</v>
      </c>
      <c r="C3783" s="308" t="s">
        <v>14767</v>
      </c>
      <c r="D3783" s="308" t="s">
        <v>14775</v>
      </c>
      <c r="E3783" s="308" t="s">
        <v>14775</v>
      </c>
      <c r="F3783" s="309" t="s">
        <v>5898</v>
      </c>
      <c r="G3783" s="309" t="s">
        <v>5914</v>
      </c>
      <c r="H3783" s="309" t="s">
        <v>5915</v>
      </c>
      <c r="I3783" s="309" t="s">
        <v>5706</v>
      </c>
      <c r="J3783" s="309" t="s">
        <v>15063</v>
      </c>
      <c r="K3783" s="310">
        <v>3.6295959999999998</v>
      </c>
      <c r="L3783" s="310">
        <v>3.6295959999999998</v>
      </c>
      <c r="M3783" s="310">
        <v>3.2801223999999998</v>
      </c>
      <c r="N3783" s="310"/>
      <c r="O3783" s="310">
        <f t="shared" si="59"/>
        <v>9.6284434961907621</v>
      </c>
      <c r="P3783" s="310">
        <v>22.825863921103362</v>
      </c>
      <c r="Q3783" s="309" t="s">
        <v>15063</v>
      </c>
      <c r="R3783" s="311"/>
    </row>
    <row r="3784" spans="1:18" s="312" customFormat="1" x14ac:dyDescent="0.3">
      <c r="A3784" s="307">
        <v>3781</v>
      </c>
      <c r="B3784" s="308" t="s">
        <v>5252</v>
      </c>
      <c r="C3784" s="308" t="s">
        <v>14767</v>
      </c>
      <c r="D3784" s="308" t="s">
        <v>14775</v>
      </c>
      <c r="E3784" s="308" t="s">
        <v>14775</v>
      </c>
      <c r="F3784" s="309" t="s">
        <v>5898</v>
      </c>
      <c r="G3784" s="309" t="s">
        <v>5916</v>
      </c>
      <c r="H3784" s="309" t="s">
        <v>5917</v>
      </c>
      <c r="I3784" s="309" t="s">
        <v>5701</v>
      </c>
      <c r="J3784" s="309" t="s">
        <v>15063</v>
      </c>
      <c r="K3784" s="310">
        <v>0.80566000000000004</v>
      </c>
      <c r="L3784" s="310">
        <v>0.80566000000000004</v>
      </c>
      <c r="M3784" s="310">
        <v>0.72315700000000005</v>
      </c>
      <c r="N3784" s="310"/>
      <c r="O3784" s="310">
        <f t="shared" si="59"/>
        <v>10.240424000198594</v>
      </c>
      <c r="P3784" s="310">
        <v>10.240424000198578</v>
      </c>
      <c r="Q3784" s="309" t="s">
        <v>15063</v>
      </c>
      <c r="R3784" s="311"/>
    </row>
    <row r="3785" spans="1:18" s="312" customFormat="1" x14ac:dyDescent="0.3">
      <c r="A3785" s="307">
        <v>3782</v>
      </c>
      <c r="B3785" s="308" t="s">
        <v>5252</v>
      </c>
      <c r="C3785" s="308" t="s">
        <v>14767</v>
      </c>
      <c r="D3785" s="308" t="s">
        <v>14775</v>
      </c>
      <c r="E3785" s="308" t="s">
        <v>14775</v>
      </c>
      <c r="F3785" s="309" t="s">
        <v>5898</v>
      </c>
      <c r="G3785" s="309" t="s">
        <v>5918</v>
      </c>
      <c r="H3785" s="309" t="s">
        <v>5919</v>
      </c>
      <c r="I3785" s="309" t="s">
        <v>2414</v>
      </c>
      <c r="J3785" s="309" t="s">
        <v>15063</v>
      </c>
      <c r="K3785" s="310">
        <v>3.0127199999999998</v>
      </c>
      <c r="L3785" s="310">
        <v>3.0127199999999998</v>
      </c>
      <c r="M3785" s="310">
        <v>2.9111050000000001</v>
      </c>
      <c r="N3785" s="310"/>
      <c r="O3785" s="310">
        <f t="shared" si="59"/>
        <v>3.3728657160306894</v>
      </c>
      <c r="P3785" s="310">
        <v>3.5116852677367194</v>
      </c>
      <c r="Q3785" s="309" t="s">
        <v>15063</v>
      </c>
      <c r="R3785" s="311"/>
    </row>
    <row r="3786" spans="1:18" s="312" customFormat="1" x14ac:dyDescent="0.3">
      <c r="A3786" s="307">
        <v>3783</v>
      </c>
      <c r="B3786" s="308" t="s">
        <v>5252</v>
      </c>
      <c r="C3786" s="308" t="s">
        <v>14767</v>
      </c>
      <c r="D3786" s="308" t="s">
        <v>14775</v>
      </c>
      <c r="E3786" s="308" t="s">
        <v>14775</v>
      </c>
      <c r="F3786" s="309" t="s">
        <v>5920</v>
      </c>
      <c r="G3786" s="309" t="s">
        <v>5921</v>
      </c>
      <c r="H3786" s="309" t="s">
        <v>5922</v>
      </c>
      <c r="I3786" s="309" t="s">
        <v>5706</v>
      </c>
      <c r="J3786" s="309" t="s">
        <v>15063</v>
      </c>
      <c r="K3786" s="310">
        <v>3.6367500000000001</v>
      </c>
      <c r="L3786" s="310">
        <v>3.6367500000000001</v>
      </c>
      <c r="M3786" s="310">
        <v>3.1334309999999999</v>
      </c>
      <c r="N3786" s="310"/>
      <c r="O3786" s="310">
        <f t="shared" si="59"/>
        <v>13.839802021035272</v>
      </c>
      <c r="P3786" s="310">
        <v>30.031715280149285</v>
      </c>
      <c r="Q3786" s="309" t="s">
        <v>15063</v>
      </c>
      <c r="R3786" s="311"/>
    </row>
    <row r="3787" spans="1:18" s="312" customFormat="1" x14ac:dyDescent="0.3">
      <c r="A3787" s="307">
        <v>3784</v>
      </c>
      <c r="B3787" s="308" t="s">
        <v>5252</v>
      </c>
      <c r="C3787" s="308" t="s">
        <v>14767</v>
      </c>
      <c r="D3787" s="308" t="s">
        <v>14775</v>
      </c>
      <c r="E3787" s="308" t="s">
        <v>14775</v>
      </c>
      <c r="F3787" s="309" t="s">
        <v>5920</v>
      </c>
      <c r="G3787" s="309" t="s">
        <v>5923</v>
      </c>
      <c r="H3787" s="309" t="s">
        <v>5924</v>
      </c>
      <c r="I3787" s="309" t="s">
        <v>5701</v>
      </c>
      <c r="J3787" s="309" t="s">
        <v>15063</v>
      </c>
      <c r="K3787" s="310">
        <v>0.62961</v>
      </c>
      <c r="L3787" s="310">
        <v>0.62961</v>
      </c>
      <c r="M3787" s="310">
        <v>0.56700799999999996</v>
      </c>
      <c r="N3787" s="310"/>
      <c r="O3787" s="310">
        <f t="shared" si="59"/>
        <v>9.942980575276767</v>
      </c>
      <c r="P3787" s="310">
        <v>11.052473781397676</v>
      </c>
      <c r="Q3787" s="309" t="s">
        <v>15063</v>
      </c>
      <c r="R3787" s="311"/>
    </row>
    <row r="3788" spans="1:18" s="312" customFormat="1" x14ac:dyDescent="0.3">
      <c r="A3788" s="307">
        <v>3785</v>
      </c>
      <c r="B3788" s="308" t="s">
        <v>5252</v>
      </c>
      <c r="C3788" s="308" t="s">
        <v>14767</v>
      </c>
      <c r="D3788" s="308" t="s">
        <v>14775</v>
      </c>
      <c r="E3788" s="308" t="s">
        <v>14775</v>
      </c>
      <c r="F3788" s="309" t="s">
        <v>5920</v>
      </c>
      <c r="G3788" s="309" t="s">
        <v>5925</v>
      </c>
      <c r="H3788" s="309" t="s">
        <v>5926</v>
      </c>
      <c r="I3788" s="309" t="s">
        <v>2414</v>
      </c>
      <c r="J3788" s="309" t="s">
        <v>15063</v>
      </c>
      <c r="K3788" s="310">
        <v>6.5151900000000005</v>
      </c>
      <c r="L3788" s="310">
        <v>6.5151900000000005</v>
      </c>
      <c r="M3788" s="310">
        <v>5.8876444999999995</v>
      </c>
      <c r="N3788" s="310"/>
      <c r="O3788" s="310">
        <f t="shared" si="59"/>
        <v>9.6320368247127242</v>
      </c>
      <c r="P3788" s="310">
        <v>9.6320368247127082</v>
      </c>
      <c r="Q3788" s="309" t="s">
        <v>15063</v>
      </c>
      <c r="R3788" s="311"/>
    </row>
    <row r="3789" spans="1:18" s="312" customFormat="1" x14ac:dyDescent="0.3">
      <c r="A3789" s="307">
        <v>3786</v>
      </c>
      <c r="B3789" s="308" t="s">
        <v>5252</v>
      </c>
      <c r="C3789" s="308" t="s">
        <v>14767</v>
      </c>
      <c r="D3789" s="308" t="s">
        <v>14775</v>
      </c>
      <c r="E3789" s="308" t="s">
        <v>14775</v>
      </c>
      <c r="F3789" s="309" t="s">
        <v>5920</v>
      </c>
      <c r="G3789" s="309" t="s">
        <v>5927</v>
      </c>
      <c r="H3789" s="309" t="s">
        <v>5486</v>
      </c>
      <c r="I3789" s="309" t="s">
        <v>2414</v>
      </c>
      <c r="J3789" s="309" t="s">
        <v>15063</v>
      </c>
      <c r="K3789" s="310">
        <v>4.07517</v>
      </c>
      <c r="L3789" s="310">
        <v>4.07517</v>
      </c>
      <c r="M3789" s="310">
        <v>3.8739650000000001</v>
      </c>
      <c r="N3789" s="310"/>
      <c r="O3789" s="310">
        <f t="shared" si="59"/>
        <v>4.9373400373481324</v>
      </c>
      <c r="P3789" s="310">
        <v>6.7414075525809469</v>
      </c>
      <c r="Q3789" s="309" t="s">
        <v>15063</v>
      </c>
      <c r="R3789" s="311"/>
    </row>
    <row r="3790" spans="1:18" s="312" customFormat="1" x14ac:dyDescent="0.3">
      <c r="A3790" s="307">
        <v>3787</v>
      </c>
      <c r="B3790" s="308" t="s">
        <v>5252</v>
      </c>
      <c r="C3790" s="308" t="s">
        <v>14767</v>
      </c>
      <c r="D3790" s="308" t="s">
        <v>14775</v>
      </c>
      <c r="E3790" s="308" t="s">
        <v>14775</v>
      </c>
      <c r="F3790" s="309" t="s">
        <v>5920</v>
      </c>
      <c r="G3790" s="309" t="s">
        <v>5928</v>
      </c>
      <c r="H3790" s="309" t="s">
        <v>5929</v>
      </c>
      <c r="I3790" s="309" t="s">
        <v>5706</v>
      </c>
      <c r="J3790" s="309" t="s">
        <v>15063</v>
      </c>
      <c r="K3790" s="310">
        <v>2.4803099999999998</v>
      </c>
      <c r="L3790" s="310">
        <v>2.4803099999999998</v>
      </c>
      <c r="M3790" s="310">
        <v>2.1524361999999999</v>
      </c>
      <c r="N3790" s="310"/>
      <c r="O3790" s="310">
        <f t="shared" si="59"/>
        <v>13.219065358765633</v>
      </c>
      <c r="P3790" s="310">
        <v>74.105640647812351</v>
      </c>
      <c r="Q3790" s="309" t="s">
        <v>15063</v>
      </c>
      <c r="R3790" s="311"/>
    </row>
    <row r="3791" spans="1:18" s="312" customFormat="1" x14ac:dyDescent="0.3">
      <c r="A3791" s="307">
        <v>3788</v>
      </c>
      <c r="B3791" s="308" t="s">
        <v>5252</v>
      </c>
      <c r="C3791" s="308" t="s">
        <v>14767</v>
      </c>
      <c r="D3791" s="308" t="s">
        <v>14775</v>
      </c>
      <c r="E3791" s="308" t="s">
        <v>14775</v>
      </c>
      <c r="F3791" s="309" t="s">
        <v>5920</v>
      </c>
      <c r="G3791" s="309" t="s">
        <v>5930</v>
      </c>
      <c r="H3791" s="309" t="s">
        <v>5931</v>
      </c>
      <c r="I3791" s="309" t="s">
        <v>2414</v>
      </c>
      <c r="J3791" s="309" t="s">
        <v>15063</v>
      </c>
      <c r="K3791" s="310">
        <v>2.7798600000000002</v>
      </c>
      <c r="L3791" s="310">
        <v>2.7798600000000002</v>
      </c>
      <c r="M3791" s="310">
        <v>2.6142214999999998</v>
      </c>
      <c r="N3791" s="310"/>
      <c r="O3791" s="310">
        <f t="shared" si="59"/>
        <v>5.958519493787473</v>
      </c>
      <c r="P3791" s="310">
        <v>5.9585194937874846</v>
      </c>
      <c r="Q3791" s="309" t="s">
        <v>15063</v>
      </c>
      <c r="R3791" s="311"/>
    </row>
    <row r="3792" spans="1:18" s="312" customFormat="1" x14ac:dyDescent="0.3">
      <c r="A3792" s="307">
        <v>3789</v>
      </c>
      <c r="B3792" s="308" t="s">
        <v>5252</v>
      </c>
      <c r="C3792" s="308" t="s">
        <v>14767</v>
      </c>
      <c r="D3792" s="308" t="s">
        <v>14775</v>
      </c>
      <c r="E3792" s="308" t="s">
        <v>14775</v>
      </c>
      <c r="F3792" s="309" t="s">
        <v>5920</v>
      </c>
      <c r="G3792" s="309" t="s">
        <v>5932</v>
      </c>
      <c r="H3792" s="309" t="s">
        <v>5933</v>
      </c>
      <c r="I3792" s="309" t="s">
        <v>5701</v>
      </c>
      <c r="J3792" s="309" t="s">
        <v>15063</v>
      </c>
      <c r="K3792" s="310">
        <v>1.4240400000000002</v>
      </c>
      <c r="L3792" s="310">
        <v>1.4240400000000002</v>
      </c>
      <c r="M3792" s="310">
        <v>1.2605615000000001</v>
      </c>
      <c r="N3792" s="310"/>
      <c r="O3792" s="310">
        <f t="shared" si="59"/>
        <v>11.47990927221146</v>
      </c>
      <c r="P3792" s="310">
        <v>13.10350427318232</v>
      </c>
      <c r="Q3792" s="309" t="s">
        <v>15063</v>
      </c>
      <c r="R3792" s="311"/>
    </row>
    <row r="3793" spans="1:18" s="312" customFormat="1" x14ac:dyDescent="0.3">
      <c r="A3793" s="307">
        <v>3790</v>
      </c>
      <c r="B3793" s="308" t="s">
        <v>5252</v>
      </c>
      <c r="C3793" s="308" t="s">
        <v>14767</v>
      </c>
      <c r="D3793" s="308" t="s">
        <v>14775</v>
      </c>
      <c r="E3793" s="308" t="s">
        <v>14775</v>
      </c>
      <c r="F3793" s="309" t="s">
        <v>5920</v>
      </c>
      <c r="G3793" s="309" t="s">
        <v>5934</v>
      </c>
      <c r="H3793" s="309" t="s">
        <v>5935</v>
      </c>
      <c r="I3793" s="309" t="s">
        <v>5701</v>
      </c>
      <c r="J3793" s="309" t="s">
        <v>15063</v>
      </c>
      <c r="K3793" s="310">
        <v>0.48936000000000002</v>
      </c>
      <c r="L3793" s="310">
        <v>0.48936000000000002</v>
      </c>
      <c r="M3793" s="310">
        <v>0.43966</v>
      </c>
      <c r="N3793" s="310"/>
      <c r="O3793" s="310">
        <f t="shared" si="59"/>
        <v>10.156122282164464</v>
      </c>
      <c r="P3793" s="310">
        <v>10.156122282164471</v>
      </c>
      <c r="Q3793" s="309" t="s">
        <v>15063</v>
      </c>
      <c r="R3793" s="311"/>
    </row>
    <row r="3794" spans="1:18" s="312" customFormat="1" x14ac:dyDescent="0.3">
      <c r="A3794" s="307">
        <v>3791</v>
      </c>
      <c r="B3794" s="308" t="s">
        <v>5252</v>
      </c>
      <c r="C3794" s="308" t="s">
        <v>14767</v>
      </c>
      <c r="D3794" s="308" t="s">
        <v>14775</v>
      </c>
      <c r="E3794" s="308" t="s">
        <v>14775</v>
      </c>
      <c r="F3794" s="309" t="s">
        <v>5920</v>
      </c>
      <c r="G3794" s="309" t="s">
        <v>5936</v>
      </c>
      <c r="H3794" s="309" t="s">
        <v>5937</v>
      </c>
      <c r="I3794" s="309" t="s">
        <v>2414</v>
      </c>
      <c r="J3794" s="309" t="s">
        <v>15063</v>
      </c>
      <c r="K3794" s="310">
        <v>0.46826700000000004</v>
      </c>
      <c r="L3794" s="310">
        <v>0.46826700000000004</v>
      </c>
      <c r="M3794" s="310">
        <v>0.41999991070800008</v>
      </c>
      <c r="N3794" s="310"/>
      <c r="O3794" s="310">
        <f t="shared" si="59"/>
        <v>10.307599999999992</v>
      </c>
      <c r="P3794" s="310">
        <v>24.447860058123339</v>
      </c>
      <c r="Q3794" s="309" t="s">
        <v>15063</v>
      </c>
      <c r="R3794" s="311"/>
    </row>
    <row r="3795" spans="1:18" s="312" customFormat="1" x14ac:dyDescent="0.3">
      <c r="A3795" s="307">
        <v>3792</v>
      </c>
      <c r="B3795" s="308" t="s">
        <v>5252</v>
      </c>
      <c r="C3795" s="308" t="s">
        <v>14767</v>
      </c>
      <c r="D3795" s="308" t="s">
        <v>14775</v>
      </c>
      <c r="E3795" s="308" t="s">
        <v>14775</v>
      </c>
      <c r="F3795" s="309" t="s">
        <v>5920</v>
      </c>
      <c r="G3795" s="309" t="s">
        <v>5938</v>
      </c>
      <c r="H3795" s="309" t="s">
        <v>5939</v>
      </c>
      <c r="I3795" s="309" t="s">
        <v>2414</v>
      </c>
      <c r="J3795" s="309" t="s">
        <v>15063</v>
      </c>
      <c r="K3795" s="310">
        <v>6.2298530000000003</v>
      </c>
      <c r="L3795" s="310">
        <v>6.2298530000000003</v>
      </c>
      <c r="M3795" s="310">
        <v>5.6350547000000004</v>
      </c>
      <c r="N3795" s="310"/>
      <c r="O3795" s="310">
        <f t="shared" si="59"/>
        <v>9.547549516818453</v>
      </c>
      <c r="P3795" s="310">
        <v>9.5475495168184548</v>
      </c>
      <c r="Q3795" s="309" t="s">
        <v>15063</v>
      </c>
      <c r="R3795" s="311"/>
    </row>
    <row r="3796" spans="1:18" s="312" customFormat="1" x14ac:dyDescent="0.3">
      <c r="A3796" s="307">
        <v>3793</v>
      </c>
      <c r="B3796" s="308" t="s">
        <v>5252</v>
      </c>
      <c r="C3796" s="308" t="s">
        <v>14767</v>
      </c>
      <c r="D3796" s="308" t="s">
        <v>14775</v>
      </c>
      <c r="E3796" s="308" t="s">
        <v>14775</v>
      </c>
      <c r="F3796" s="309" t="s">
        <v>5920</v>
      </c>
      <c r="G3796" s="309" t="s">
        <v>5940</v>
      </c>
      <c r="H3796" s="309" t="s">
        <v>5941</v>
      </c>
      <c r="I3796" s="309" t="s">
        <v>2414</v>
      </c>
      <c r="J3796" s="309" t="s">
        <v>15063</v>
      </c>
      <c r="K3796" s="310">
        <v>3.8524399999999996</v>
      </c>
      <c r="L3796" s="310">
        <v>3.8524399999999996</v>
      </c>
      <c r="M3796" s="310">
        <v>3.6918544999999998</v>
      </c>
      <c r="N3796" s="310"/>
      <c r="O3796" s="310">
        <f t="shared" si="59"/>
        <v>4.1684101504501001</v>
      </c>
      <c r="P3796" s="310">
        <v>4.1684101504501081</v>
      </c>
      <c r="Q3796" s="309" t="s">
        <v>15063</v>
      </c>
      <c r="R3796" s="311"/>
    </row>
    <row r="3797" spans="1:18" s="312" customFormat="1" x14ac:dyDescent="0.3">
      <c r="A3797" s="307">
        <v>3794</v>
      </c>
      <c r="B3797" s="308" t="s">
        <v>5252</v>
      </c>
      <c r="C3797" s="308" t="s">
        <v>14767</v>
      </c>
      <c r="D3797" s="308" t="s">
        <v>14775</v>
      </c>
      <c r="E3797" s="308" t="s">
        <v>14775</v>
      </c>
      <c r="F3797" s="309" t="s">
        <v>5920</v>
      </c>
      <c r="G3797" s="309" t="s">
        <v>5942</v>
      </c>
      <c r="H3797" s="309" t="s">
        <v>5943</v>
      </c>
      <c r="I3797" s="309" t="s">
        <v>2414</v>
      </c>
      <c r="J3797" s="309" t="s">
        <v>15063</v>
      </c>
      <c r="K3797" s="310">
        <v>3.6774199999999997</v>
      </c>
      <c r="L3797" s="310">
        <v>3.6774199999999997</v>
      </c>
      <c r="M3797" s="310">
        <v>3.6398355000000002</v>
      </c>
      <c r="N3797" s="310"/>
      <c r="O3797" s="310">
        <f t="shared" si="59"/>
        <v>1.0220344698184998</v>
      </c>
      <c r="P3797" s="310">
        <v>1.0220957470781777</v>
      </c>
      <c r="Q3797" s="309" t="s">
        <v>15063</v>
      </c>
      <c r="R3797" s="311"/>
    </row>
    <row r="3798" spans="1:18" s="312" customFormat="1" x14ac:dyDescent="0.3">
      <c r="A3798" s="307">
        <v>3795</v>
      </c>
      <c r="B3798" s="308" t="s">
        <v>5252</v>
      </c>
      <c r="C3798" s="308" t="s">
        <v>14767</v>
      </c>
      <c r="D3798" s="308" t="s">
        <v>14775</v>
      </c>
      <c r="E3798" s="308" t="s">
        <v>14775</v>
      </c>
      <c r="F3798" s="309" t="s">
        <v>5920</v>
      </c>
      <c r="G3798" s="309" t="s">
        <v>5944</v>
      </c>
      <c r="H3798" s="309" t="s">
        <v>5945</v>
      </c>
      <c r="I3798" s="309" t="s">
        <v>2414</v>
      </c>
      <c r="J3798" s="309" t="s">
        <v>15063</v>
      </c>
      <c r="K3798" s="310">
        <v>1.3686400000000001</v>
      </c>
      <c r="L3798" s="310">
        <v>1.3686400000000001</v>
      </c>
      <c r="M3798" s="310">
        <v>1.3582799999999999</v>
      </c>
      <c r="N3798" s="310"/>
      <c r="O3798" s="310">
        <f t="shared" si="59"/>
        <v>0.75695581014731017</v>
      </c>
      <c r="P3798" s="310">
        <v>17.625054405340958</v>
      </c>
      <c r="Q3798" s="309" t="s">
        <v>15063</v>
      </c>
      <c r="R3798" s="311"/>
    </row>
    <row r="3799" spans="1:18" s="312" customFormat="1" x14ac:dyDescent="0.3">
      <c r="A3799" s="307">
        <v>3796</v>
      </c>
      <c r="B3799" s="308" t="s">
        <v>5252</v>
      </c>
      <c r="C3799" s="308" t="s">
        <v>14767</v>
      </c>
      <c r="D3799" s="308" t="s">
        <v>14775</v>
      </c>
      <c r="E3799" s="308" t="s">
        <v>14775</v>
      </c>
      <c r="F3799" s="309" t="s">
        <v>5920</v>
      </c>
      <c r="G3799" s="309" t="s">
        <v>5946</v>
      </c>
      <c r="H3799" s="309" t="s">
        <v>5947</v>
      </c>
      <c r="I3799" s="309" t="s">
        <v>2414</v>
      </c>
      <c r="J3799" s="309" t="s">
        <v>15063</v>
      </c>
      <c r="K3799" s="310">
        <v>2.0056600000000002</v>
      </c>
      <c r="L3799" s="310">
        <v>2.0056600000000002</v>
      </c>
      <c r="M3799" s="310">
        <v>1.7879888999999998</v>
      </c>
      <c r="N3799" s="310"/>
      <c r="O3799" s="310">
        <f t="shared" si="59"/>
        <v>10.85284145867198</v>
      </c>
      <c r="P3799" s="310">
        <v>26.901863366404179</v>
      </c>
      <c r="Q3799" s="309" t="s">
        <v>15063</v>
      </c>
      <c r="R3799" s="311"/>
    </row>
    <row r="3800" spans="1:18" s="312" customFormat="1" x14ac:dyDescent="0.3">
      <c r="A3800" s="307">
        <v>3797</v>
      </c>
      <c r="B3800" s="308" t="s">
        <v>5252</v>
      </c>
      <c r="C3800" s="308" t="s">
        <v>14767</v>
      </c>
      <c r="D3800" s="308" t="s">
        <v>14775</v>
      </c>
      <c r="E3800" s="308" t="s">
        <v>14775</v>
      </c>
      <c r="F3800" s="309" t="s">
        <v>5948</v>
      </c>
      <c r="G3800" s="309" t="s">
        <v>5949</v>
      </c>
      <c r="H3800" s="309" t="s">
        <v>5950</v>
      </c>
      <c r="I3800" s="309" t="s">
        <v>5701</v>
      </c>
      <c r="J3800" s="309" t="s">
        <v>15063</v>
      </c>
      <c r="K3800" s="310">
        <v>0.87492000000000003</v>
      </c>
      <c r="L3800" s="310">
        <v>0.87492000000000003</v>
      </c>
      <c r="M3800" s="310">
        <v>0.78671550000000001</v>
      </c>
      <c r="N3800" s="310"/>
      <c r="O3800" s="310">
        <f t="shared" si="59"/>
        <v>10.08143601700727</v>
      </c>
      <c r="P3800" s="310">
        <v>10.120960877092655</v>
      </c>
      <c r="Q3800" s="309" t="s">
        <v>15063</v>
      </c>
      <c r="R3800" s="311"/>
    </row>
    <row r="3801" spans="1:18" s="312" customFormat="1" x14ac:dyDescent="0.3">
      <c r="A3801" s="307">
        <v>3798</v>
      </c>
      <c r="B3801" s="308" t="s">
        <v>5252</v>
      </c>
      <c r="C3801" s="308" t="s">
        <v>14767</v>
      </c>
      <c r="D3801" s="308" t="s">
        <v>14775</v>
      </c>
      <c r="E3801" s="308" t="s">
        <v>14775</v>
      </c>
      <c r="F3801" s="309" t="s">
        <v>5948</v>
      </c>
      <c r="G3801" s="309" t="s">
        <v>5951</v>
      </c>
      <c r="H3801" s="309" t="s">
        <v>5952</v>
      </c>
      <c r="I3801" s="309" t="s">
        <v>5701</v>
      </c>
      <c r="J3801" s="309" t="s">
        <v>15063</v>
      </c>
      <c r="K3801" s="310">
        <v>0.63012000000000001</v>
      </c>
      <c r="L3801" s="310">
        <v>0.63012000000000001</v>
      </c>
      <c r="M3801" s="310">
        <v>0.56076099999999995</v>
      </c>
      <c r="N3801" s="310"/>
      <c r="O3801" s="310">
        <f t="shared" si="59"/>
        <v>11.007268456801889</v>
      </c>
      <c r="P3801" s="310">
        <v>11.423954739580966</v>
      </c>
      <c r="Q3801" s="309" t="s">
        <v>15063</v>
      </c>
      <c r="R3801" s="311"/>
    </row>
    <row r="3802" spans="1:18" s="312" customFormat="1" x14ac:dyDescent="0.3">
      <c r="A3802" s="307">
        <v>3799</v>
      </c>
      <c r="B3802" s="308" t="s">
        <v>5252</v>
      </c>
      <c r="C3802" s="308" t="s">
        <v>14767</v>
      </c>
      <c r="D3802" s="308" t="s">
        <v>14775</v>
      </c>
      <c r="E3802" s="308" t="s">
        <v>14775</v>
      </c>
      <c r="F3802" s="309" t="s">
        <v>5948</v>
      </c>
      <c r="G3802" s="309" t="s">
        <v>5953</v>
      </c>
      <c r="H3802" s="309" t="s">
        <v>5954</v>
      </c>
      <c r="I3802" s="309" t="s">
        <v>5701</v>
      </c>
      <c r="J3802" s="309" t="s">
        <v>15063</v>
      </c>
      <c r="K3802" s="310">
        <v>1.16652</v>
      </c>
      <c r="L3802" s="310">
        <v>1.16652</v>
      </c>
      <c r="M3802" s="310">
        <v>1.0494589999999999</v>
      </c>
      <c r="N3802" s="310"/>
      <c r="O3802" s="310">
        <f t="shared" si="59"/>
        <v>10.035061550594939</v>
      </c>
      <c r="P3802" s="310">
        <v>10.035061550594925</v>
      </c>
      <c r="Q3802" s="309" t="s">
        <v>15063</v>
      </c>
      <c r="R3802" s="311"/>
    </row>
    <row r="3803" spans="1:18" s="312" customFormat="1" x14ac:dyDescent="0.3">
      <c r="A3803" s="307">
        <v>3800</v>
      </c>
      <c r="B3803" s="308" t="s">
        <v>5252</v>
      </c>
      <c r="C3803" s="308" t="s">
        <v>14767</v>
      </c>
      <c r="D3803" s="308" t="s">
        <v>14775</v>
      </c>
      <c r="E3803" s="308" t="s">
        <v>14775</v>
      </c>
      <c r="F3803" s="309" t="s">
        <v>5948</v>
      </c>
      <c r="G3803" s="309" t="s">
        <v>5955</v>
      </c>
      <c r="H3803" s="309" t="s">
        <v>5956</v>
      </c>
      <c r="I3803" s="309" t="s">
        <v>5706</v>
      </c>
      <c r="J3803" s="309" t="s">
        <v>15063</v>
      </c>
      <c r="K3803" s="310">
        <v>1.5737399999999999</v>
      </c>
      <c r="L3803" s="310">
        <v>1.5737399999999999</v>
      </c>
      <c r="M3803" s="310">
        <v>1.38360405</v>
      </c>
      <c r="N3803" s="310"/>
      <c r="O3803" s="310">
        <f t="shared" si="59"/>
        <v>12.081789240916539</v>
      </c>
      <c r="P3803" s="310">
        <v>42.261927980530857</v>
      </c>
      <c r="Q3803" s="309" t="s">
        <v>15063</v>
      </c>
      <c r="R3803" s="311"/>
    </row>
    <row r="3804" spans="1:18" s="312" customFormat="1" x14ac:dyDescent="0.3">
      <c r="A3804" s="307">
        <v>3801</v>
      </c>
      <c r="B3804" s="308" t="s">
        <v>5252</v>
      </c>
      <c r="C3804" s="308" t="s">
        <v>14767</v>
      </c>
      <c r="D3804" s="308" t="s">
        <v>14775</v>
      </c>
      <c r="E3804" s="308" t="s">
        <v>14775</v>
      </c>
      <c r="F3804" s="309" t="s">
        <v>5948</v>
      </c>
      <c r="G3804" s="309" t="s">
        <v>5957</v>
      </c>
      <c r="H3804" s="309" t="s">
        <v>5958</v>
      </c>
      <c r="I3804" s="309" t="s">
        <v>2414</v>
      </c>
      <c r="J3804" s="309" t="s">
        <v>15063</v>
      </c>
      <c r="K3804" s="310">
        <v>0.8224800000000001</v>
      </c>
      <c r="L3804" s="310">
        <v>0.8224800000000001</v>
      </c>
      <c r="M3804" s="310">
        <v>0.71279982456000002</v>
      </c>
      <c r="N3804" s="310"/>
      <c r="O3804" s="310">
        <f t="shared" si="59"/>
        <v>13.335300000000009</v>
      </c>
      <c r="P3804" s="310">
        <v>31.167822895770335</v>
      </c>
      <c r="Q3804" s="309" t="s">
        <v>15063</v>
      </c>
      <c r="R3804" s="311"/>
    </row>
    <row r="3805" spans="1:18" s="312" customFormat="1" x14ac:dyDescent="0.3">
      <c r="A3805" s="307">
        <v>3802</v>
      </c>
      <c r="B3805" s="308" t="s">
        <v>5252</v>
      </c>
      <c r="C3805" s="308" t="s">
        <v>14767</v>
      </c>
      <c r="D3805" s="308" t="s">
        <v>14775</v>
      </c>
      <c r="E3805" s="308" t="s">
        <v>14775</v>
      </c>
      <c r="F3805" s="309" t="s">
        <v>5948</v>
      </c>
      <c r="G3805" s="309" t="s">
        <v>5959</v>
      </c>
      <c r="H3805" s="309" t="s">
        <v>5960</v>
      </c>
      <c r="I3805" s="309" t="s">
        <v>5701</v>
      </c>
      <c r="J3805" s="309" t="s">
        <v>15063</v>
      </c>
      <c r="K3805" s="310">
        <v>0.56775999999999993</v>
      </c>
      <c r="L3805" s="310">
        <v>0.56775999999999993</v>
      </c>
      <c r="M3805" s="310">
        <v>0.51235529999999996</v>
      </c>
      <c r="N3805" s="310"/>
      <c r="O3805" s="310">
        <f t="shared" si="59"/>
        <v>9.7584718895307851</v>
      </c>
      <c r="P3805" s="310">
        <v>14.615559745810048</v>
      </c>
      <c r="Q3805" s="309" t="s">
        <v>15063</v>
      </c>
      <c r="R3805" s="311"/>
    </row>
    <row r="3806" spans="1:18" s="312" customFormat="1" x14ac:dyDescent="0.3">
      <c r="A3806" s="307">
        <v>3803</v>
      </c>
      <c r="B3806" s="308" t="s">
        <v>5252</v>
      </c>
      <c r="C3806" s="308" t="s">
        <v>14767</v>
      </c>
      <c r="D3806" s="308" t="s">
        <v>14775</v>
      </c>
      <c r="E3806" s="308" t="s">
        <v>14775</v>
      </c>
      <c r="F3806" s="309" t="s">
        <v>5948</v>
      </c>
      <c r="G3806" s="309" t="s">
        <v>5961</v>
      </c>
      <c r="H3806" s="309" t="s">
        <v>5962</v>
      </c>
      <c r="I3806" s="309" t="s">
        <v>2414</v>
      </c>
      <c r="J3806" s="309" t="s">
        <v>15063</v>
      </c>
      <c r="K3806" s="310">
        <v>0.74124000000000001</v>
      </c>
      <c r="L3806" s="310">
        <v>0.74124000000000001</v>
      </c>
      <c r="M3806" s="310">
        <v>0.74312500000000004</v>
      </c>
      <c r="N3806" s="310"/>
      <c r="O3806" s="310">
        <f t="shared" si="59"/>
        <v>-0.25430359937402536</v>
      </c>
      <c r="P3806" s="310">
        <v>-0.25430359937401725</v>
      </c>
      <c r="Q3806" s="309" t="s">
        <v>15063</v>
      </c>
      <c r="R3806" s="311"/>
    </row>
    <row r="3807" spans="1:18" s="312" customFormat="1" x14ac:dyDescent="0.3">
      <c r="A3807" s="307">
        <v>3804</v>
      </c>
      <c r="B3807" s="308" t="s">
        <v>5252</v>
      </c>
      <c r="C3807" s="308" t="s">
        <v>14767</v>
      </c>
      <c r="D3807" s="308" t="s">
        <v>14775</v>
      </c>
      <c r="E3807" s="308" t="s">
        <v>14775</v>
      </c>
      <c r="F3807" s="309" t="s">
        <v>5948</v>
      </c>
      <c r="G3807" s="309" t="s">
        <v>5963</v>
      </c>
      <c r="H3807" s="309" t="s">
        <v>5964</v>
      </c>
      <c r="I3807" s="309" t="s">
        <v>2414</v>
      </c>
      <c r="J3807" s="309" t="s">
        <v>15063</v>
      </c>
      <c r="K3807" s="310">
        <v>4.7337400000000001</v>
      </c>
      <c r="L3807" s="310">
        <v>4.7337400000000001</v>
      </c>
      <c r="M3807" s="310">
        <v>4.2485999999999997</v>
      </c>
      <c r="N3807" s="310"/>
      <c r="O3807" s="310">
        <f t="shared" si="59"/>
        <v>10.248556109968025</v>
      </c>
      <c r="P3807" s="310">
        <v>10.277503288513634</v>
      </c>
      <c r="Q3807" s="309" t="s">
        <v>15063</v>
      </c>
      <c r="R3807" s="311"/>
    </row>
    <row r="3808" spans="1:18" s="312" customFormat="1" x14ac:dyDescent="0.3">
      <c r="A3808" s="307">
        <v>3805</v>
      </c>
      <c r="B3808" s="308" t="s">
        <v>5252</v>
      </c>
      <c r="C3808" s="308" t="s">
        <v>14767</v>
      </c>
      <c r="D3808" s="308" t="s">
        <v>14775</v>
      </c>
      <c r="E3808" s="308" t="s">
        <v>14775</v>
      </c>
      <c r="F3808" s="309" t="s">
        <v>5948</v>
      </c>
      <c r="G3808" s="309" t="s">
        <v>5965</v>
      </c>
      <c r="H3808" s="309" t="s">
        <v>5966</v>
      </c>
      <c r="I3808" s="309" t="s">
        <v>5706</v>
      </c>
      <c r="J3808" s="309" t="s">
        <v>15063</v>
      </c>
      <c r="K3808" s="310">
        <v>0.98112200000000005</v>
      </c>
      <c r="L3808" s="310">
        <v>0.98112200000000005</v>
      </c>
      <c r="M3808" s="310">
        <v>0.85525463000000002</v>
      </c>
      <c r="N3808" s="310"/>
      <c r="O3808" s="310">
        <f t="shared" si="59"/>
        <v>12.828921377769536</v>
      </c>
      <c r="P3808" s="310">
        <v>48.220936723237685</v>
      </c>
      <c r="Q3808" s="309" t="s">
        <v>15063</v>
      </c>
      <c r="R3808" s="311"/>
    </row>
    <row r="3809" spans="1:18" s="312" customFormat="1" x14ac:dyDescent="0.3">
      <c r="A3809" s="307">
        <v>3806</v>
      </c>
      <c r="B3809" s="308" t="s">
        <v>5252</v>
      </c>
      <c r="C3809" s="308" t="s">
        <v>14767</v>
      </c>
      <c r="D3809" s="308" t="s">
        <v>14775</v>
      </c>
      <c r="E3809" s="308" t="s">
        <v>1576</v>
      </c>
      <c r="F3809" s="309" t="s">
        <v>5967</v>
      </c>
      <c r="G3809" s="309" t="s">
        <v>5968</v>
      </c>
      <c r="H3809" s="309" t="s">
        <v>5969</v>
      </c>
      <c r="I3809" s="309" t="s">
        <v>5701</v>
      </c>
      <c r="J3809" s="309" t="s">
        <v>15063</v>
      </c>
      <c r="K3809" s="310">
        <v>0.45308800000000005</v>
      </c>
      <c r="L3809" s="310">
        <v>0.45308800000000005</v>
      </c>
      <c r="M3809" s="310">
        <v>0.41523702848000005</v>
      </c>
      <c r="N3809" s="310"/>
      <c r="O3809" s="310">
        <f t="shared" si="59"/>
        <v>8.3539999999999992</v>
      </c>
      <c r="P3809" s="310">
        <v>9.3803982058326412</v>
      </c>
      <c r="Q3809" s="309" t="s">
        <v>15063</v>
      </c>
      <c r="R3809" s="311"/>
    </row>
    <row r="3810" spans="1:18" s="312" customFormat="1" x14ac:dyDescent="0.3">
      <c r="A3810" s="307">
        <v>3807</v>
      </c>
      <c r="B3810" s="308" t="s">
        <v>5252</v>
      </c>
      <c r="C3810" s="308" t="s">
        <v>14767</v>
      </c>
      <c r="D3810" s="308" t="s">
        <v>14775</v>
      </c>
      <c r="E3810" s="308" t="s">
        <v>1576</v>
      </c>
      <c r="F3810" s="309" t="s">
        <v>5967</v>
      </c>
      <c r="G3810" s="309" t="s">
        <v>5970</v>
      </c>
      <c r="H3810" s="309" t="s">
        <v>5971</v>
      </c>
      <c r="I3810" s="309" t="s">
        <v>5706</v>
      </c>
      <c r="J3810" s="309" t="s">
        <v>15063</v>
      </c>
      <c r="K3810" s="310">
        <v>1.0607599999999999</v>
      </c>
      <c r="L3810" s="310">
        <v>1.0607599999999999</v>
      </c>
      <c r="M3810" s="310">
        <v>0.92852777992000002</v>
      </c>
      <c r="N3810" s="310"/>
      <c r="O3810" s="310">
        <f t="shared" si="59"/>
        <v>12.465799999999993</v>
      </c>
      <c r="P3810" s="310">
        <v>50.343566300510155</v>
      </c>
      <c r="Q3810" s="309" t="s">
        <v>15063</v>
      </c>
      <c r="R3810" s="311"/>
    </row>
    <row r="3811" spans="1:18" s="312" customFormat="1" x14ac:dyDescent="0.3">
      <c r="A3811" s="307">
        <v>3808</v>
      </c>
      <c r="B3811" s="308" t="s">
        <v>5252</v>
      </c>
      <c r="C3811" s="308" t="s">
        <v>14767</v>
      </c>
      <c r="D3811" s="308" t="s">
        <v>14775</v>
      </c>
      <c r="E3811" s="308" t="s">
        <v>1576</v>
      </c>
      <c r="F3811" s="309" t="s">
        <v>5967</v>
      </c>
      <c r="G3811" s="309" t="s">
        <v>5972</v>
      </c>
      <c r="H3811" s="309" t="s">
        <v>5973</v>
      </c>
      <c r="I3811" s="309" t="s">
        <v>2414</v>
      </c>
      <c r="J3811" s="309" t="s">
        <v>15063</v>
      </c>
      <c r="K3811" s="310">
        <v>2.0611199999999998</v>
      </c>
      <c r="L3811" s="310">
        <v>2.0611199999999998</v>
      </c>
      <c r="M3811" s="310">
        <v>1.9391027200000002</v>
      </c>
      <c r="N3811" s="310"/>
      <c r="O3811" s="310">
        <f t="shared" si="59"/>
        <v>5.9199503182735445</v>
      </c>
      <c r="P3811" s="310">
        <v>5.919950318273548</v>
      </c>
      <c r="Q3811" s="309" t="s">
        <v>15063</v>
      </c>
      <c r="R3811" s="311"/>
    </row>
    <row r="3812" spans="1:18" s="312" customFormat="1" x14ac:dyDescent="0.3">
      <c r="A3812" s="307">
        <v>3809</v>
      </c>
      <c r="B3812" s="308" t="s">
        <v>5252</v>
      </c>
      <c r="C3812" s="308" t="s">
        <v>14767</v>
      </c>
      <c r="D3812" s="308" t="s">
        <v>14775</v>
      </c>
      <c r="E3812" s="308" t="s">
        <v>1576</v>
      </c>
      <c r="F3812" s="309" t="s">
        <v>5967</v>
      </c>
      <c r="G3812" s="309" t="s">
        <v>5974</v>
      </c>
      <c r="H3812" s="309" t="s">
        <v>5975</v>
      </c>
      <c r="I3812" s="309" t="s">
        <v>5701</v>
      </c>
      <c r="J3812" s="309" t="s">
        <v>15063</v>
      </c>
      <c r="K3812" s="310">
        <v>0.45457199999999998</v>
      </c>
      <c r="L3812" s="310">
        <v>0.45457199999999998</v>
      </c>
      <c r="M3812" s="310">
        <v>0.40996199999999999</v>
      </c>
      <c r="N3812" s="310"/>
      <c r="O3812" s="310">
        <f t="shared" si="59"/>
        <v>9.8136268841899597</v>
      </c>
      <c r="P3812" s="310">
        <v>9.8136268841899632</v>
      </c>
      <c r="Q3812" s="309" t="s">
        <v>15063</v>
      </c>
      <c r="R3812" s="311"/>
    </row>
    <row r="3813" spans="1:18" s="312" customFormat="1" x14ac:dyDescent="0.3">
      <c r="A3813" s="307">
        <v>3810</v>
      </c>
      <c r="B3813" s="308" t="s">
        <v>5252</v>
      </c>
      <c r="C3813" s="308" t="s">
        <v>14767</v>
      </c>
      <c r="D3813" s="308" t="s">
        <v>14775</v>
      </c>
      <c r="E3813" s="308" t="s">
        <v>1576</v>
      </c>
      <c r="F3813" s="309" t="s">
        <v>5967</v>
      </c>
      <c r="G3813" s="309" t="s">
        <v>5976</v>
      </c>
      <c r="H3813" s="309" t="s">
        <v>5977</v>
      </c>
      <c r="I3813" s="309" t="s">
        <v>2414</v>
      </c>
      <c r="J3813" s="309" t="s">
        <v>15063</v>
      </c>
      <c r="K3813" s="310">
        <v>2.57368</v>
      </c>
      <c r="L3813" s="310">
        <v>2.57368</v>
      </c>
      <c r="M3813" s="310">
        <v>2.4474115000000003</v>
      </c>
      <c r="N3813" s="310"/>
      <c r="O3813" s="310">
        <f t="shared" si="59"/>
        <v>4.9061460632246305</v>
      </c>
      <c r="P3813" s="310">
        <v>6.5760788941324755</v>
      </c>
      <c r="Q3813" s="309" t="s">
        <v>15063</v>
      </c>
      <c r="R3813" s="311"/>
    </row>
    <row r="3814" spans="1:18" s="312" customFormat="1" x14ac:dyDescent="0.3">
      <c r="A3814" s="307">
        <v>3811</v>
      </c>
      <c r="B3814" s="308" t="s">
        <v>5252</v>
      </c>
      <c r="C3814" s="308" t="s">
        <v>14767</v>
      </c>
      <c r="D3814" s="308" t="s">
        <v>14775</v>
      </c>
      <c r="E3814" s="308" t="s">
        <v>1576</v>
      </c>
      <c r="F3814" s="309" t="s">
        <v>5967</v>
      </c>
      <c r="G3814" s="309" t="s">
        <v>5978</v>
      </c>
      <c r="H3814" s="309" t="s">
        <v>5979</v>
      </c>
      <c r="I3814" s="309" t="s">
        <v>5701</v>
      </c>
      <c r="J3814" s="309" t="s">
        <v>15063</v>
      </c>
      <c r="K3814" s="310">
        <v>0.60926000000000002</v>
      </c>
      <c r="L3814" s="310">
        <v>0.60926000000000002</v>
      </c>
      <c r="M3814" s="310">
        <v>0.54926999999999992</v>
      </c>
      <c r="N3814" s="310"/>
      <c r="O3814" s="310">
        <f t="shared" si="59"/>
        <v>9.8463710074516797</v>
      </c>
      <c r="P3814" s="310">
        <v>9.8463710074516708</v>
      </c>
      <c r="Q3814" s="309" t="s">
        <v>15063</v>
      </c>
      <c r="R3814" s="311"/>
    </row>
    <row r="3815" spans="1:18" s="312" customFormat="1" x14ac:dyDescent="0.3">
      <c r="A3815" s="307">
        <v>3812</v>
      </c>
      <c r="B3815" s="308" t="s">
        <v>5252</v>
      </c>
      <c r="C3815" s="308" t="s">
        <v>14767</v>
      </c>
      <c r="D3815" s="308" t="s">
        <v>14775</v>
      </c>
      <c r="E3815" s="308" t="s">
        <v>1576</v>
      </c>
      <c r="F3815" s="309" t="s">
        <v>5967</v>
      </c>
      <c r="G3815" s="309" t="s">
        <v>5980</v>
      </c>
      <c r="H3815" s="309" t="s">
        <v>5981</v>
      </c>
      <c r="I3815" s="309" t="s">
        <v>5706</v>
      </c>
      <c r="J3815" s="309" t="s">
        <v>15063</v>
      </c>
      <c r="K3815" s="310">
        <v>1.3949800000000001</v>
      </c>
      <c r="L3815" s="310">
        <v>1.3949800000000001</v>
      </c>
      <c r="M3815" s="310">
        <v>1.2075384100000002</v>
      </c>
      <c r="N3815" s="310"/>
      <c r="O3815" s="310">
        <f t="shared" si="59"/>
        <v>13.436865761516289</v>
      </c>
      <c r="P3815" s="310">
        <v>43.371750983034509</v>
      </c>
      <c r="Q3815" s="309" t="s">
        <v>15063</v>
      </c>
      <c r="R3815" s="311"/>
    </row>
    <row r="3816" spans="1:18" s="312" customFormat="1" x14ac:dyDescent="0.3">
      <c r="A3816" s="307">
        <v>3813</v>
      </c>
      <c r="B3816" s="308" t="s">
        <v>5252</v>
      </c>
      <c r="C3816" s="308" t="s">
        <v>14767</v>
      </c>
      <c r="D3816" s="308" t="s">
        <v>14775</v>
      </c>
      <c r="E3816" s="308" t="s">
        <v>1576</v>
      </c>
      <c r="F3816" s="309" t="s">
        <v>5967</v>
      </c>
      <c r="G3816" s="309" t="s">
        <v>5982</v>
      </c>
      <c r="H3816" s="309" t="s">
        <v>5983</v>
      </c>
      <c r="I3816" s="309" t="s">
        <v>2414</v>
      </c>
      <c r="J3816" s="309" t="s">
        <v>15063</v>
      </c>
      <c r="K3816" s="310">
        <v>1.8704000000000001</v>
      </c>
      <c r="L3816" s="310">
        <v>1.8704000000000001</v>
      </c>
      <c r="M3816" s="310">
        <v>1.87175</v>
      </c>
      <c r="N3816" s="310"/>
      <c r="O3816" s="310">
        <f t="shared" si="59"/>
        <v>-7.217707442258138E-2</v>
      </c>
      <c r="P3816" s="310">
        <v>-7.2177074422552501E-2</v>
      </c>
      <c r="Q3816" s="309" t="s">
        <v>15063</v>
      </c>
      <c r="R3816" s="311"/>
    </row>
    <row r="3817" spans="1:18" s="312" customFormat="1" x14ac:dyDescent="0.3">
      <c r="A3817" s="307">
        <v>3814</v>
      </c>
      <c r="B3817" s="308" t="s">
        <v>5252</v>
      </c>
      <c r="C3817" s="308" t="s">
        <v>14767</v>
      </c>
      <c r="D3817" s="308" t="s">
        <v>14775</v>
      </c>
      <c r="E3817" s="308" t="s">
        <v>1576</v>
      </c>
      <c r="F3817" s="309" t="s">
        <v>5967</v>
      </c>
      <c r="G3817" s="309" t="s">
        <v>5984</v>
      </c>
      <c r="H3817" s="309" t="s">
        <v>5985</v>
      </c>
      <c r="I3817" s="309" t="s">
        <v>2414</v>
      </c>
      <c r="J3817" s="309" t="s">
        <v>15063</v>
      </c>
      <c r="K3817" s="310">
        <v>1.6712</v>
      </c>
      <c r="L3817" s="310">
        <v>1.6712</v>
      </c>
      <c r="M3817" s="310">
        <v>1.6657500000000001</v>
      </c>
      <c r="N3817" s="310"/>
      <c r="O3817" s="310">
        <f t="shared" si="59"/>
        <v>0.32611297271421463</v>
      </c>
      <c r="P3817" s="310">
        <v>0.32611297271422091</v>
      </c>
      <c r="Q3817" s="309" t="s">
        <v>15063</v>
      </c>
      <c r="R3817" s="311"/>
    </row>
    <row r="3818" spans="1:18" s="312" customFormat="1" x14ac:dyDescent="0.3">
      <c r="A3818" s="307">
        <v>3815</v>
      </c>
      <c r="B3818" s="308" t="s">
        <v>5252</v>
      </c>
      <c r="C3818" s="308" t="s">
        <v>14767</v>
      </c>
      <c r="D3818" s="308" t="s">
        <v>14775</v>
      </c>
      <c r="E3818" s="308" t="s">
        <v>1576</v>
      </c>
      <c r="F3818" s="309" t="s">
        <v>5986</v>
      </c>
      <c r="G3818" s="309" t="s">
        <v>5987</v>
      </c>
      <c r="H3818" s="309" t="s">
        <v>5988</v>
      </c>
      <c r="I3818" s="309" t="s">
        <v>5701</v>
      </c>
      <c r="J3818" s="309" t="s">
        <v>15063</v>
      </c>
      <c r="K3818" s="310">
        <v>0.59758</v>
      </c>
      <c r="L3818" s="310">
        <v>0.59758</v>
      </c>
      <c r="M3818" s="310">
        <v>0.54020999999999997</v>
      </c>
      <c r="N3818" s="310"/>
      <c r="O3818" s="310">
        <f t="shared" si="59"/>
        <v>9.6003882325379077</v>
      </c>
      <c r="P3818" s="310">
        <v>9.6003882325379148</v>
      </c>
      <c r="Q3818" s="309" t="s">
        <v>15063</v>
      </c>
      <c r="R3818" s="311"/>
    </row>
    <row r="3819" spans="1:18" s="312" customFormat="1" x14ac:dyDescent="0.3">
      <c r="A3819" s="307">
        <v>3816</v>
      </c>
      <c r="B3819" s="308" t="s">
        <v>5252</v>
      </c>
      <c r="C3819" s="308" t="s">
        <v>14767</v>
      </c>
      <c r="D3819" s="308" t="s">
        <v>14775</v>
      </c>
      <c r="E3819" s="308" t="s">
        <v>1576</v>
      </c>
      <c r="F3819" s="309" t="s">
        <v>5986</v>
      </c>
      <c r="G3819" s="309" t="s">
        <v>5989</v>
      </c>
      <c r="H3819" s="309" t="s">
        <v>5990</v>
      </c>
      <c r="I3819" s="309" t="s">
        <v>5701</v>
      </c>
      <c r="J3819" s="309" t="s">
        <v>15063</v>
      </c>
      <c r="K3819" s="310">
        <v>0.67291999999999996</v>
      </c>
      <c r="L3819" s="310">
        <v>0.67291999999999996</v>
      </c>
      <c r="M3819" s="310">
        <v>0.57259000000000004</v>
      </c>
      <c r="N3819" s="310"/>
      <c r="O3819" s="310">
        <f t="shared" si="59"/>
        <v>14.90964750639005</v>
      </c>
      <c r="P3819" s="310">
        <v>14.909647506390044</v>
      </c>
      <c r="Q3819" s="309" t="s">
        <v>15063</v>
      </c>
      <c r="R3819" s="311"/>
    </row>
    <row r="3820" spans="1:18" s="312" customFormat="1" x14ac:dyDescent="0.3">
      <c r="A3820" s="307">
        <v>3817</v>
      </c>
      <c r="B3820" s="308" t="s">
        <v>5252</v>
      </c>
      <c r="C3820" s="308" t="s">
        <v>14767</v>
      </c>
      <c r="D3820" s="308" t="s">
        <v>14775</v>
      </c>
      <c r="E3820" s="308" t="s">
        <v>1576</v>
      </c>
      <c r="F3820" s="309" t="s">
        <v>5986</v>
      </c>
      <c r="G3820" s="309" t="s">
        <v>5991</v>
      </c>
      <c r="H3820" s="309" t="s">
        <v>5992</v>
      </c>
      <c r="I3820" s="309" t="s">
        <v>5706</v>
      </c>
      <c r="J3820" s="309" t="s">
        <v>15063</v>
      </c>
      <c r="K3820" s="310">
        <v>1.2573399999999999</v>
      </c>
      <c r="L3820" s="310">
        <v>1.2573399999999999</v>
      </c>
      <c r="M3820" s="310">
        <v>1.0780737299999998</v>
      </c>
      <c r="N3820" s="310"/>
      <c r="O3820" s="310">
        <f t="shared" si="59"/>
        <v>14.25758108387549</v>
      </c>
      <c r="P3820" s="310">
        <v>76.045475519113879</v>
      </c>
      <c r="Q3820" s="309" t="s">
        <v>15063</v>
      </c>
      <c r="R3820" s="311"/>
    </row>
    <row r="3821" spans="1:18" s="312" customFormat="1" x14ac:dyDescent="0.3">
      <c r="A3821" s="307">
        <v>3818</v>
      </c>
      <c r="B3821" s="308" t="s">
        <v>5252</v>
      </c>
      <c r="C3821" s="308" t="s">
        <v>14767</v>
      </c>
      <c r="D3821" s="308" t="s">
        <v>14775</v>
      </c>
      <c r="E3821" s="308" t="s">
        <v>1576</v>
      </c>
      <c r="F3821" s="309" t="s">
        <v>5986</v>
      </c>
      <c r="G3821" s="309" t="s">
        <v>5993</v>
      </c>
      <c r="H3821" s="309" t="s">
        <v>5994</v>
      </c>
      <c r="I3821" s="309" t="s">
        <v>5701</v>
      </c>
      <c r="J3821" s="309" t="s">
        <v>15063</v>
      </c>
      <c r="K3821" s="310">
        <v>0.63329999999999997</v>
      </c>
      <c r="L3821" s="310">
        <v>0.63329999999999997</v>
      </c>
      <c r="M3821" s="310">
        <v>0.56604750000000004</v>
      </c>
      <c r="N3821" s="310"/>
      <c r="O3821" s="310">
        <f t="shared" si="59"/>
        <v>10.619374703931776</v>
      </c>
      <c r="P3821" s="310">
        <v>10.619374703931772</v>
      </c>
      <c r="Q3821" s="309" t="s">
        <v>15063</v>
      </c>
      <c r="R3821" s="311"/>
    </row>
    <row r="3822" spans="1:18" s="312" customFormat="1" x14ac:dyDescent="0.3">
      <c r="A3822" s="307">
        <v>3819</v>
      </c>
      <c r="B3822" s="308" t="s">
        <v>5252</v>
      </c>
      <c r="C3822" s="308" t="s">
        <v>14767</v>
      </c>
      <c r="D3822" s="308" t="s">
        <v>14775</v>
      </c>
      <c r="E3822" s="308" t="s">
        <v>1576</v>
      </c>
      <c r="F3822" s="309" t="s">
        <v>5986</v>
      </c>
      <c r="G3822" s="309" t="s">
        <v>5995</v>
      </c>
      <c r="H3822" s="309" t="s">
        <v>5996</v>
      </c>
      <c r="I3822" s="309" t="s">
        <v>5706</v>
      </c>
      <c r="J3822" s="309" t="s">
        <v>15063</v>
      </c>
      <c r="K3822" s="310">
        <v>2.9896199999999999</v>
      </c>
      <c r="L3822" s="310">
        <v>2.9896199999999999</v>
      </c>
      <c r="M3822" s="310">
        <v>2.57222236</v>
      </c>
      <c r="N3822" s="310"/>
      <c r="O3822" s="310">
        <f t="shared" si="59"/>
        <v>13.96156167004502</v>
      </c>
      <c r="P3822" s="310">
        <v>60.29495443174855</v>
      </c>
      <c r="Q3822" s="309" t="s">
        <v>15063</v>
      </c>
      <c r="R3822" s="311"/>
    </row>
    <row r="3823" spans="1:18" s="312" customFormat="1" x14ac:dyDescent="0.3">
      <c r="A3823" s="307">
        <v>3820</v>
      </c>
      <c r="B3823" s="308" t="s">
        <v>5252</v>
      </c>
      <c r="C3823" s="308" t="s">
        <v>14767</v>
      </c>
      <c r="D3823" s="308" t="s">
        <v>14775</v>
      </c>
      <c r="E3823" s="308" t="s">
        <v>1576</v>
      </c>
      <c r="F3823" s="309" t="s">
        <v>5986</v>
      </c>
      <c r="G3823" s="309" t="s">
        <v>5997</v>
      </c>
      <c r="H3823" s="309" t="s">
        <v>5998</v>
      </c>
      <c r="I3823" s="309" t="s">
        <v>2405</v>
      </c>
      <c r="J3823" s="309" t="s">
        <v>15063</v>
      </c>
      <c r="K3823" s="310">
        <v>2.2984599999999999</v>
      </c>
      <c r="L3823" s="310">
        <v>2.2984599999999999</v>
      </c>
      <c r="M3823" s="310">
        <v>1.958747612</v>
      </c>
      <c r="N3823" s="310"/>
      <c r="O3823" s="310">
        <f t="shared" si="59"/>
        <v>14.779999999999996</v>
      </c>
      <c r="P3823" s="310">
        <v>44.859366416406623</v>
      </c>
      <c r="Q3823" s="309" t="s">
        <v>15063</v>
      </c>
      <c r="R3823" s="311"/>
    </row>
    <row r="3824" spans="1:18" s="312" customFormat="1" x14ac:dyDescent="0.3">
      <c r="A3824" s="307">
        <v>3821</v>
      </c>
      <c r="B3824" s="308" t="s">
        <v>5252</v>
      </c>
      <c r="C3824" s="308" t="s">
        <v>14767</v>
      </c>
      <c r="D3824" s="308" t="s">
        <v>14775</v>
      </c>
      <c r="E3824" s="308" t="s">
        <v>1576</v>
      </c>
      <c r="F3824" s="309" t="s">
        <v>5986</v>
      </c>
      <c r="G3824" s="309" t="s">
        <v>5999</v>
      </c>
      <c r="H3824" s="309" t="s">
        <v>6000</v>
      </c>
      <c r="I3824" s="309" t="s">
        <v>5701</v>
      </c>
      <c r="J3824" s="309" t="s">
        <v>15063</v>
      </c>
      <c r="K3824" s="310">
        <v>0.47720000000000007</v>
      </c>
      <c r="L3824" s="310">
        <v>0.47720000000000007</v>
      </c>
      <c r="M3824" s="310">
        <v>0.43964436000000007</v>
      </c>
      <c r="N3824" s="310"/>
      <c r="O3824" s="310">
        <f t="shared" si="59"/>
        <v>7.8699999999999992</v>
      </c>
      <c r="P3824" s="310">
        <v>7.8699999999999992</v>
      </c>
      <c r="Q3824" s="309" t="s">
        <v>15063</v>
      </c>
      <c r="R3824" s="311"/>
    </row>
    <row r="3825" spans="1:18" s="312" customFormat="1" x14ac:dyDescent="0.3">
      <c r="A3825" s="307">
        <v>3822</v>
      </c>
      <c r="B3825" s="308" t="s">
        <v>5252</v>
      </c>
      <c r="C3825" s="308" t="s">
        <v>14767</v>
      </c>
      <c r="D3825" s="308" t="s">
        <v>14775</v>
      </c>
      <c r="E3825" s="308" t="s">
        <v>1576</v>
      </c>
      <c r="F3825" s="309" t="s">
        <v>5986</v>
      </c>
      <c r="G3825" s="309" t="s">
        <v>6001</v>
      </c>
      <c r="H3825" s="309" t="s">
        <v>6002</v>
      </c>
      <c r="I3825" s="309" t="s">
        <v>5706</v>
      </c>
      <c r="J3825" s="309" t="s">
        <v>15063</v>
      </c>
      <c r="K3825" s="310">
        <v>1.07456</v>
      </c>
      <c r="L3825" s="310">
        <v>1.07456</v>
      </c>
      <c r="M3825" s="310">
        <v>0.93038899999999991</v>
      </c>
      <c r="N3825" s="310"/>
      <c r="O3825" s="310">
        <f t="shared" si="59"/>
        <v>13.416747319833238</v>
      </c>
      <c r="P3825" s="310">
        <v>84.694965762660289</v>
      </c>
      <c r="Q3825" s="309" t="s">
        <v>15063</v>
      </c>
      <c r="R3825" s="311"/>
    </row>
    <row r="3826" spans="1:18" s="312" customFormat="1" x14ac:dyDescent="0.3">
      <c r="A3826" s="307">
        <v>3823</v>
      </c>
      <c r="B3826" s="308" t="s">
        <v>5252</v>
      </c>
      <c r="C3826" s="308" t="s">
        <v>14767</v>
      </c>
      <c r="D3826" s="308" t="s">
        <v>14775</v>
      </c>
      <c r="E3826" s="308" t="s">
        <v>1576</v>
      </c>
      <c r="F3826" s="309" t="s">
        <v>5986</v>
      </c>
      <c r="G3826" s="309" t="s">
        <v>6003</v>
      </c>
      <c r="H3826" s="309" t="s">
        <v>6004</v>
      </c>
      <c r="I3826" s="309" t="s">
        <v>5701</v>
      </c>
      <c r="J3826" s="309" t="s">
        <v>15063</v>
      </c>
      <c r="K3826" s="310">
        <v>0.63593999999999995</v>
      </c>
      <c r="L3826" s="310">
        <v>0.63593999999999995</v>
      </c>
      <c r="M3826" s="310">
        <v>0.54330000000000001</v>
      </c>
      <c r="N3826" s="310"/>
      <c r="O3826" s="310">
        <f t="shared" si="59"/>
        <v>14.56741202000188</v>
      </c>
      <c r="P3826" s="310">
        <v>14.56741202000188</v>
      </c>
      <c r="Q3826" s="309" t="s">
        <v>15063</v>
      </c>
      <c r="R3826" s="311"/>
    </row>
    <row r="3827" spans="1:18" s="312" customFormat="1" x14ac:dyDescent="0.3">
      <c r="A3827" s="307">
        <v>3824</v>
      </c>
      <c r="B3827" s="308" t="s">
        <v>5252</v>
      </c>
      <c r="C3827" s="308" t="s">
        <v>14767</v>
      </c>
      <c r="D3827" s="308" t="s">
        <v>14775</v>
      </c>
      <c r="E3827" s="308" t="s">
        <v>1576</v>
      </c>
      <c r="F3827" s="309" t="s">
        <v>5986</v>
      </c>
      <c r="G3827" s="309" t="s">
        <v>6005</v>
      </c>
      <c r="H3827" s="309" t="s">
        <v>6006</v>
      </c>
      <c r="I3827" s="309" t="s">
        <v>5701</v>
      </c>
      <c r="J3827" s="309" t="s">
        <v>15063</v>
      </c>
      <c r="K3827" s="310">
        <v>0.42547999999999997</v>
      </c>
      <c r="L3827" s="310">
        <v>0.42547999999999997</v>
      </c>
      <c r="M3827" s="310">
        <v>0.362842</v>
      </c>
      <c r="N3827" s="310"/>
      <c r="O3827" s="310">
        <f t="shared" si="59"/>
        <v>14.721726050578166</v>
      </c>
      <c r="P3827" s="310">
        <v>14.728906699284794</v>
      </c>
      <c r="Q3827" s="309" t="s">
        <v>15063</v>
      </c>
      <c r="R3827" s="311"/>
    </row>
    <row r="3828" spans="1:18" s="312" customFormat="1" x14ac:dyDescent="0.3">
      <c r="A3828" s="307">
        <v>3825</v>
      </c>
      <c r="B3828" s="308" t="s">
        <v>5252</v>
      </c>
      <c r="C3828" s="308" t="s">
        <v>14767</v>
      </c>
      <c r="D3828" s="308" t="s">
        <v>14775</v>
      </c>
      <c r="E3828" s="308" t="s">
        <v>1576</v>
      </c>
      <c r="F3828" s="309" t="s">
        <v>5986</v>
      </c>
      <c r="G3828" s="309" t="s">
        <v>6007</v>
      </c>
      <c r="H3828" s="309" t="s">
        <v>6008</v>
      </c>
      <c r="I3828" s="309" t="s">
        <v>5701</v>
      </c>
      <c r="J3828" s="309" t="s">
        <v>15063</v>
      </c>
      <c r="K3828" s="310">
        <v>0.83434000000000008</v>
      </c>
      <c r="L3828" s="310">
        <v>0.83434000000000008</v>
      </c>
      <c r="M3828" s="310">
        <v>0.74865999999999999</v>
      </c>
      <c r="N3828" s="310"/>
      <c r="O3828" s="310">
        <f t="shared" si="59"/>
        <v>10.269194812666308</v>
      </c>
      <c r="P3828" s="310">
        <v>10.269194812666305</v>
      </c>
      <c r="Q3828" s="309" t="s">
        <v>15063</v>
      </c>
      <c r="R3828" s="311"/>
    </row>
    <row r="3829" spans="1:18" s="312" customFormat="1" x14ac:dyDescent="0.3">
      <c r="A3829" s="307">
        <v>3826</v>
      </c>
      <c r="B3829" s="308" t="s">
        <v>5252</v>
      </c>
      <c r="C3829" s="308" t="s">
        <v>14767</v>
      </c>
      <c r="D3829" s="308" t="s">
        <v>14775</v>
      </c>
      <c r="E3829" s="308" t="s">
        <v>1576</v>
      </c>
      <c r="F3829" s="309" t="s">
        <v>6009</v>
      </c>
      <c r="G3829" s="309" t="s">
        <v>6010</v>
      </c>
      <c r="H3829" s="309" t="s">
        <v>6011</v>
      </c>
      <c r="I3829" s="309" t="s">
        <v>5701</v>
      </c>
      <c r="J3829" s="309" t="s">
        <v>15063</v>
      </c>
      <c r="K3829" s="310">
        <v>0.83454000000000006</v>
      </c>
      <c r="L3829" s="310">
        <v>0.83454000000000006</v>
      </c>
      <c r="M3829" s="310">
        <v>0.75254699999999997</v>
      </c>
      <c r="N3829" s="310"/>
      <c r="O3829" s="310">
        <f t="shared" si="59"/>
        <v>9.8249334962973727</v>
      </c>
      <c r="P3829" s="310">
        <v>9.8249334962973833</v>
      </c>
      <c r="Q3829" s="309" t="s">
        <v>15063</v>
      </c>
      <c r="R3829" s="311"/>
    </row>
    <row r="3830" spans="1:18" s="312" customFormat="1" x14ac:dyDescent="0.3">
      <c r="A3830" s="307">
        <v>3827</v>
      </c>
      <c r="B3830" s="308" t="s">
        <v>5252</v>
      </c>
      <c r="C3830" s="308" t="s">
        <v>14767</v>
      </c>
      <c r="D3830" s="308" t="s">
        <v>14775</v>
      </c>
      <c r="E3830" s="308" t="s">
        <v>1576</v>
      </c>
      <c r="F3830" s="309" t="s">
        <v>6009</v>
      </c>
      <c r="G3830" s="309" t="s">
        <v>6012</v>
      </c>
      <c r="H3830" s="309" t="s">
        <v>6013</v>
      </c>
      <c r="I3830" s="309" t="s">
        <v>2405</v>
      </c>
      <c r="J3830" s="309" t="s">
        <v>15063</v>
      </c>
      <c r="K3830" s="310">
        <v>2.662455</v>
      </c>
      <c r="L3830" s="310">
        <v>2.662455</v>
      </c>
      <c r="M3830" s="310">
        <v>2.2782627435</v>
      </c>
      <c r="N3830" s="310"/>
      <c r="O3830" s="310">
        <f t="shared" si="59"/>
        <v>14.429999999999998</v>
      </c>
      <c r="P3830" s="310">
        <v>46.553484105286167</v>
      </c>
      <c r="Q3830" s="309" t="s">
        <v>15063</v>
      </c>
      <c r="R3830" s="311"/>
    </row>
    <row r="3831" spans="1:18" s="312" customFormat="1" x14ac:dyDescent="0.3">
      <c r="A3831" s="307">
        <v>3828</v>
      </c>
      <c r="B3831" s="308" t="s">
        <v>5252</v>
      </c>
      <c r="C3831" s="308" t="s">
        <v>14767</v>
      </c>
      <c r="D3831" s="308" t="s">
        <v>14775</v>
      </c>
      <c r="E3831" s="308" t="s">
        <v>1576</v>
      </c>
      <c r="F3831" s="309" t="s">
        <v>6009</v>
      </c>
      <c r="G3831" s="309" t="s">
        <v>6014</v>
      </c>
      <c r="H3831" s="309" t="s">
        <v>6015</v>
      </c>
      <c r="I3831" s="309" t="s">
        <v>5701</v>
      </c>
      <c r="J3831" s="309" t="s">
        <v>15063</v>
      </c>
      <c r="K3831" s="310">
        <v>1.19781</v>
      </c>
      <c r="L3831" s="310">
        <v>1.19781</v>
      </c>
      <c r="M3831" s="310">
        <v>1.0804670000000001</v>
      </c>
      <c r="N3831" s="310"/>
      <c r="O3831" s="310">
        <f t="shared" si="59"/>
        <v>9.7964618762575011</v>
      </c>
      <c r="P3831" s="310">
        <v>9.7964618762574887</v>
      </c>
      <c r="Q3831" s="309" t="s">
        <v>15063</v>
      </c>
      <c r="R3831" s="311"/>
    </row>
    <row r="3832" spans="1:18" s="312" customFormat="1" x14ac:dyDescent="0.3">
      <c r="A3832" s="307">
        <v>3829</v>
      </c>
      <c r="B3832" s="308" t="s">
        <v>5252</v>
      </c>
      <c r="C3832" s="308" t="s">
        <v>14767</v>
      </c>
      <c r="D3832" s="308" t="s">
        <v>14775</v>
      </c>
      <c r="E3832" s="308" t="s">
        <v>1576</v>
      </c>
      <c r="F3832" s="309" t="s">
        <v>6009</v>
      </c>
      <c r="G3832" s="309" t="s">
        <v>6016</v>
      </c>
      <c r="H3832" s="309" t="s">
        <v>6017</v>
      </c>
      <c r="I3832" s="309" t="s">
        <v>5706</v>
      </c>
      <c r="J3832" s="309" t="s">
        <v>15063</v>
      </c>
      <c r="K3832" s="310">
        <v>1.237725</v>
      </c>
      <c r="L3832" s="310">
        <v>1.237725</v>
      </c>
      <c r="M3832" s="310">
        <v>1.0744989299999999</v>
      </c>
      <c r="N3832" s="310"/>
      <c r="O3832" s="310">
        <f t="shared" si="59"/>
        <v>13.187587711325225</v>
      </c>
      <c r="P3832" s="310">
        <v>56.178752274968069</v>
      </c>
      <c r="Q3832" s="309" t="s">
        <v>15063</v>
      </c>
      <c r="R3832" s="311"/>
    </row>
    <row r="3833" spans="1:18" s="312" customFormat="1" x14ac:dyDescent="0.3">
      <c r="A3833" s="307">
        <v>3830</v>
      </c>
      <c r="B3833" s="308" t="s">
        <v>5252</v>
      </c>
      <c r="C3833" s="308" t="s">
        <v>14767</v>
      </c>
      <c r="D3833" s="308" t="s">
        <v>14775</v>
      </c>
      <c r="E3833" s="308" t="s">
        <v>1576</v>
      </c>
      <c r="F3833" s="309" t="s">
        <v>6009</v>
      </c>
      <c r="G3833" s="309" t="s">
        <v>6018</v>
      </c>
      <c r="H3833" s="309" t="s">
        <v>6019</v>
      </c>
      <c r="I3833" s="309" t="s">
        <v>5701</v>
      </c>
      <c r="J3833" s="309" t="s">
        <v>15063</v>
      </c>
      <c r="K3833" s="310">
        <v>1.01312</v>
      </c>
      <c r="L3833" s="310">
        <v>1.01312</v>
      </c>
      <c r="M3833" s="310">
        <v>0.91702499999999998</v>
      </c>
      <c r="N3833" s="310"/>
      <c r="O3833" s="310">
        <f t="shared" si="59"/>
        <v>9.4850560644346213</v>
      </c>
      <c r="P3833" s="310">
        <v>9.4850560644346267</v>
      </c>
      <c r="Q3833" s="309" t="s">
        <v>15063</v>
      </c>
      <c r="R3833" s="311"/>
    </row>
    <row r="3834" spans="1:18" s="312" customFormat="1" x14ac:dyDescent="0.3">
      <c r="A3834" s="307">
        <v>3831</v>
      </c>
      <c r="B3834" s="308" t="s">
        <v>5252</v>
      </c>
      <c r="C3834" s="308" t="s">
        <v>14767</v>
      </c>
      <c r="D3834" s="308" t="s">
        <v>14775</v>
      </c>
      <c r="E3834" s="308" t="s">
        <v>1576</v>
      </c>
      <c r="F3834" s="309" t="s">
        <v>6009</v>
      </c>
      <c r="G3834" s="309" t="s">
        <v>6020</v>
      </c>
      <c r="H3834" s="309" t="s">
        <v>6021</v>
      </c>
      <c r="I3834" s="309" t="s">
        <v>5701</v>
      </c>
      <c r="J3834" s="309" t="s">
        <v>15063</v>
      </c>
      <c r="K3834" s="310">
        <v>0.93833999999999995</v>
      </c>
      <c r="L3834" s="310">
        <v>0.93833999999999995</v>
      </c>
      <c r="M3834" s="310">
        <v>0.84323400000000004</v>
      </c>
      <c r="N3834" s="310"/>
      <c r="O3834" s="310">
        <f t="shared" si="59"/>
        <v>10.135558539548557</v>
      </c>
      <c r="P3834" s="310">
        <v>10.828499528873071</v>
      </c>
      <c r="Q3834" s="309" t="s">
        <v>15063</v>
      </c>
      <c r="R3834" s="311"/>
    </row>
    <row r="3835" spans="1:18" s="312" customFormat="1" x14ac:dyDescent="0.3">
      <c r="A3835" s="307">
        <v>3832</v>
      </c>
      <c r="B3835" s="308" t="s">
        <v>5252</v>
      </c>
      <c r="C3835" s="308" t="s">
        <v>14767</v>
      </c>
      <c r="D3835" s="308" t="s">
        <v>14775</v>
      </c>
      <c r="E3835" s="308" t="s">
        <v>1576</v>
      </c>
      <c r="F3835" s="309" t="s">
        <v>6009</v>
      </c>
      <c r="G3835" s="309" t="s">
        <v>6022</v>
      </c>
      <c r="H3835" s="309" t="s">
        <v>6023</v>
      </c>
      <c r="I3835" s="309" t="s">
        <v>5701</v>
      </c>
      <c r="J3835" s="309" t="s">
        <v>15063</v>
      </c>
      <c r="K3835" s="310">
        <v>0.44701999999999997</v>
      </c>
      <c r="L3835" s="310">
        <v>0.44701999999999997</v>
      </c>
      <c r="M3835" s="310">
        <v>0.40163099999999996</v>
      </c>
      <c r="N3835" s="310"/>
      <c r="O3835" s="310">
        <f t="shared" si="59"/>
        <v>10.153684398908331</v>
      </c>
      <c r="P3835" s="310">
        <v>10.192961058823258</v>
      </c>
      <c r="Q3835" s="309" t="s">
        <v>15063</v>
      </c>
      <c r="R3835" s="311"/>
    </row>
    <row r="3836" spans="1:18" s="312" customFormat="1" x14ac:dyDescent="0.3">
      <c r="A3836" s="307">
        <v>3833</v>
      </c>
      <c r="B3836" s="308" t="s">
        <v>5252</v>
      </c>
      <c r="C3836" s="308" t="s">
        <v>14767</v>
      </c>
      <c r="D3836" s="308" t="s">
        <v>14775</v>
      </c>
      <c r="E3836" s="308" t="s">
        <v>1576</v>
      </c>
      <c r="F3836" s="309" t="s">
        <v>6009</v>
      </c>
      <c r="G3836" s="309" t="s">
        <v>6024</v>
      </c>
      <c r="H3836" s="309" t="s">
        <v>6025</v>
      </c>
      <c r="I3836" s="309" t="s">
        <v>5706</v>
      </c>
      <c r="J3836" s="309" t="s">
        <v>15063</v>
      </c>
      <c r="K3836" s="310">
        <v>0.79651500000000008</v>
      </c>
      <c r="L3836" s="310">
        <v>0.79651500000000008</v>
      </c>
      <c r="M3836" s="310">
        <v>0.68900790000000001</v>
      </c>
      <c r="N3836" s="310"/>
      <c r="O3836" s="310">
        <f t="shared" si="59"/>
        <v>13.497184610459323</v>
      </c>
      <c r="P3836" s="310">
        <v>72.258901723389087</v>
      </c>
      <c r="Q3836" s="309" t="s">
        <v>15063</v>
      </c>
      <c r="R3836" s="311"/>
    </row>
    <row r="3837" spans="1:18" s="312" customFormat="1" x14ac:dyDescent="0.3">
      <c r="A3837" s="307">
        <v>3834</v>
      </c>
      <c r="B3837" s="308" t="s">
        <v>5252</v>
      </c>
      <c r="C3837" s="308" t="s">
        <v>14767</v>
      </c>
      <c r="D3837" s="308" t="s">
        <v>14775</v>
      </c>
      <c r="E3837" s="308" t="s">
        <v>1664</v>
      </c>
      <c r="F3837" s="309" t="s">
        <v>5697</v>
      </c>
      <c r="G3837" s="309" t="e">
        <v>#N/A</v>
      </c>
      <c r="H3837" s="309" t="s">
        <v>6026</v>
      </c>
      <c r="I3837" s="309" t="e">
        <v>#N/A</v>
      </c>
      <c r="J3837" s="309" t="s">
        <v>15063</v>
      </c>
      <c r="K3837" s="310">
        <v>2.9630000000000001</v>
      </c>
      <c r="L3837" s="310">
        <v>2.9630000000000001</v>
      </c>
      <c r="M3837" s="310">
        <v>3.0135000000000001</v>
      </c>
      <c r="N3837" s="310"/>
      <c r="O3837" s="310">
        <f t="shared" si="59"/>
        <v>-1.7043536955788048</v>
      </c>
      <c r="P3837" s="310">
        <v>-1.7043536955788197</v>
      </c>
      <c r="Q3837" s="309" t="s">
        <v>15063</v>
      </c>
      <c r="R3837" s="311"/>
    </row>
    <row r="3838" spans="1:18" s="312" customFormat="1" x14ac:dyDescent="0.3">
      <c r="A3838" s="307">
        <v>3835</v>
      </c>
      <c r="B3838" s="308" t="s">
        <v>5252</v>
      </c>
      <c r="C3838" s="308" t="s">
        <v>14767</v>
      </c>
      <c r="D3838" s="308" t="s">
        <v>14775</v>
      </c>
      <c r="E3838" s="308" t="s">
        <v>1664</v>
      </c>
      <c r="F3838" s="309" t="s">
        <v>5697</v>
      </c>
      <c r="G3838" s="309" t="s">
        <v>6027</v>
      </c>
      <c r="H3838" s="309" t="s">
        <v>6028</v>
      </c>
      <c r="I3838" s="309" t="s">
        <v>2432</v>
      </c>
      <c r="J3838" s="309" t="s">
        <v>15063</v>
      </c>
      <c r="K3838" s="310">
        <v>0.929423</v>
      </c>
      <c r="L3838" s="310">
        <v>0.929423</v>
      </c>
      <c r="M3838" s="310">
        <v>0.81463925950000005</v>
      </c>
      <c r="N3838" s="310"/>
      <c r="O3838" s="310">
        <f t="shared" si="59"/>
        <v>12.349999999999994</v>
      </c>
      <c r="P3838" s="310">
        <v>12.350000000000005</v>
      </c>
      <c r="Q3838" s="309" t="s">
        <v>15063</v>
      </c>
      <c r="R3838" s="311"/>
    </row>
    <row r="3839" spans="1:18" s="312" customFormat="1" x14ac:dyDescent="0.3">
      <c r="A3839" s="307">
        <v>3836</v>
      </c>
      <c r="B3839" s="308" t="s">
        <v>5252</v>
      </c>
      <c r="C3839" s="308" t="s">
        <v>14767</v>
      </c>
      <c r="D3839" s="308" t="s">
        <v>14775</v>
      </c>
      <c r="E3839" s="308" t="s">
        <v>1664</v>
      </c>
      <c r="F3839" s="309" t="s">
        <v>5697</v>
      </c>
      <c r="G3839" s="309" t="s">
        <v>6029</v>
      </c>
      <c r="H3839" s="309" t="s">
        <v>6030</v>
      </c>
      <c r="I3839" s="309" t="s">
        <v>2432</v>
      </c>
      <c r="J3839" s="309" t="s">
        <v>15063</v>
      </c>
      <c r="K3839" s="310">
        <v>2.3473999999999999</v>
      </c>
      <c r="L3839" s="310">
        <v>2.3473999999999999</v>
      </c>
      <c r="M3839" s="310">
        <v>1.9983416199999997</v>
      </c>
      <c r="N3839" s="310"/>
      <c r="O3839" s="310">
        <f t="shared" si="59"/>
        <v>14.870000000000012</v>
      </c>
      <c r="P3839" s="310">
        <v>30.086039911097771</v>
      </c>
      <c r="Q3839" s="309" t="s">
        <v>15063</v>
      </c>
      <c r="R3839" s="311"/>
    </row>
    <row r="3840" spans="1:18" s="312" customFormat="1" x14ac:dyDescent="0.3">
      <c r="A3840" s="307">
        <v>3837</v>
      </c>
      <c r="B3840" s="308" t="s">
        <v>5252</v>
      </c>
      <c r="C3840" s="308" t="s">
        <v>14767</v>
      </c>
      <c r="D3840" s="308" t="s">
        <v>14775</v>
      </c>
      <c r="E3840" s="308" t="s">
        <v>1664</v>
      </c>
      <c r="F3840" s="309" t="s">
        <v>5697</v>
      </c>
      <c r="G3840" s="309" t="s">
        <v>6031</v>
      </c>
      <c r="H3840" s="309" t="s">
        <v>6032</v>
      </c>
      <c r="I3840" s="309" t="s">
        <v>2432</v>
      </c>
      <c r="J3840" s="309" t="s">
        <v>15063</v>
      </c>
      <c r="K3840" s="310">
        <v>2.9550269999999998</v>
      </c>
      <c r="L3840" s="310">
        <v>2.9550269999999998</v>
      </c>
      <c r="M3840" s="310">
        <v>2.6728219214999998</v>
      </c>
      <c r="N3840" s="310"/>
      <c r="O3840" s="310">
        <f t="shared" si="59"/>
        <v>9.5500000000000043</v>
      </c>
      <c r="P3840" s="310">
        <v>9.5500000000000025</v>
      </c>
      <c r="Q3840" s="309" t="s">
        <v>15063</v>
      </c>
      <c r="R3840" s="311"/>
    </row>
    <row r="3841" spans="1:18" s="312" customFormat="1" x14ac:dyDescent="0.3">
      <c r="A3841" s="307">
        <v>3838</v>
      </c>
      <c r="B3841" s="308" t="s">
        <v>5252</v>
      </c>
      <c r="C3841" s="308" t="s">
        <v>14767</v>
      </c>
      <c r="D3841" s="308" t="s">
        <v>14775</v>
      </c>
      <c r="E3841" s="308" t="s">
        <v>1664</v>
      </c>
      <c r="F3841" s="309" t="s">
        <v>5697</v>
      </c>
      <c r="G3841" s="309" t="s">
        <v>6033</v>
      </c>
      <c r="H3841" s="309" t="s">
        <v>6034</v>
      </c>
      <c r="I3841" s="309" t="s">
        <v>2414</v>
      </c>
      <c r="J3841" s="309" t="s">
        <v>15063</v>
      </c>
      <c r="K3841" s="310">
        <v>3.008</v>
      </c>
      <c r="L3841" s="310">
        <v>3.008</v>
      </c>
      <c r="M3841" s="310">
        <v>2.8981170999999999</v>
      </c>
      <c r="N3841" s="310"/>
      <c r="O3841" s="310">
        <f t="shared" si="59"/>
        <v>3.6530219414893659</v>
      </c>
      <c r="P3841" s="310">
        <v>3.653021941489365</v>
      </c>
      <c r="Q3841" s="309" t="s">
        <v>15063</v>
      </c>
      <c r="R3841" s="311"/>
    </row>
    <row r="3842" spans="1:18" s="312" customFormat="1" x14ac:dyDescent="0.3">
      <c r="A3842" s="307">
        <v>3839</v>
      </c>
      <c r="B3842" s="308" t="s">
        <v>5252</v>
      </c>
      <c r="C3842" s="308" t="s">
        <v>14767</v>
      </c>
      <c r="D3842" s="308" t="s">
        <v>14775</v>
      </c>
      <c r="E3842" s="308" t="s">
        <v>1664</v>
      </c>
      <c r="F3842" s="309" t="s">
        <v>5697</v>
      </c>
      <c r="G3842" s="309" t="s">
        <v>6035</v>
      </c>
      <c r="H3842" s="309" t="s">
        <v>6036</v>
      </c>
      <c r="I3842" s="309" t="s">
        <v>2414</v>
      </c>
      <c r="J3842" s="309" t="s">
        <v>15063</v>
      </c>
      <c r="K3842" s="310">
        <v>0</v>
      </c>
      <c r="L3842" s="310">
        <v>0</v>
      </c>
      <c r="M3842" s="310">
        <v>0</v>
      </c>
      <c r="N3842" s="310"/>
      <c r="O3842" s="310" t="e">
        <f t="shared" si="59"/>
        <v>#DIV/0!</v>
      </c>
      <c r="P3842" s="310" t="e">
        <v>#DIV/0!</v>
      </c>
      <c r="Q3842" s="309" t="s">
        <v>15063</v>
      </c>
      <c r="R3842" s="311"/>
    </row>
    <row r="3843" spans="1:18" s="312" customFormat="1" x14ac:dyDescent="0.3">
      <c r="A3843" s="307">
        <v>3840</v>
      </c>
      <c r="B3843" s="308" t="s">
        <v>5252</v>
      </c>
      <c r="C3843" s="308" t="s">
        <v>14767</v>
      </c>
      <c r="D3843" s="308" t="s">
        <v>14775</v>
      </c>
      <c r="E3843" s="308" t="s">
        <v>1664</v>
      </c>
      <c r="F3843" s="309" t="s">
        <v>5697</v>
      </c>
      <c r="G3843" s="309" t="s">
        <v>6037</v>
      </c>
      <c r="H3843" s="309" t="s">
        <v>6038</v>
      </c>
      <c r="I3843" s="309" t="s">
        <v>2414</v>
      </c>
      <c r="J3843" s="309" t="s">
        <v>15063</v>
      </c>
      <c r="K3843" s="310">
        <v>0</v>
      </c>
      <c r="L3843" s="310">
        <v>0</v>
      </c>
      <c r="M3843" s="310">
        <v>5.0547999999999999E-3</v>
      </c>
      <c r="N3843" s="310"/>
      <c r="O3843" s="310" t="e">
        <f t="shared" si="59"/>
        <v>#DIV/0!</v>
      </c>
      <c r="P3843" s="310" t="e">
        <v>#DIV/0!</v>
      </c>
      <c r="Q3843" s="309" t="s">
        <v>15063</v>
      </c>
      <c r="R3843" s="311"/>
    </row>
    <row r="3844" spans="1:18" s="312" customFormat="1" x14ac:dyDescent="0.3">
      <c r="A3844" s="307">
        <v>3841</v>
      </c>
      <c r="B3844" s="308" t="s">
        <v>5252</v>
      </c>
      <c r="C3844" s="308" t="s">
        <v>14767</v>
      </c>
      <c r="D3844" s="308" t="s">
        <v>14775</v>
      </c>
      <c r="E3844" s="308" t="s">
        <v>1664</v>
      </c>
      <c r="F3844" s="309" t="s">
        <v>5697</v>
      </c>
      <c r="G3844" s="309" t="s">
        <v>6039</v>
      </c>
      <c r="H3844" s="309" t="s">
        <v>14845</v>
      </c>
      <c r="I3844" s="309" t="s">
        <v>2432</v>
      </c>
      <c r="J3844" s="309" t="s">
        <v>15063</v>
      </c>
      <c r="K3844" s="310">
        <v>1.3500000000000001E-3</v>
      </c>
      <c r="L3844" s="310">
        <v>1.3500000000000001E-3</v>
      </c>
      <c r="M3844" s="310">
        <v>1.191E-3</v>
      </c>
      <c r="N3844" s="310"/>
      <c r="O3844" s="310">
        <f t="shared" ref="O3844:O3907" si="60">(L3844-M3844)/L3844*100</f>
        <v>11.777777777777782</v>
      </c>
      <c r="P3844" s="310">
        <v>66.095055182845044</v>
      </c>
      <c r="Q3844" s="309" t="s">
        <v>15063</v>
      </c>
      <c r="R3844" s="311"/>
    </row>
    <row r="3845" spans="1:18" s="312" customFormat="1" x14ac:dyDescent="0.3">
      <c r="A3845" s="307">
        <v>3842</v>
      </c>
      <c r="B3845" s="308" t="s">
        <v>5252</v>
      </c>
      <c r="C3845" s="308" t="s">
        <v>14767</v>
      </c>
      <c r="D3845" s="308" t="s">
        <v>14775</v>
      </c>
      <c r="E3845" s="308" t="s">
        <v>1664</v>
      </c>
      <c r="F3845" s="309" t="s">
        <v>5697</v>
      </c>
      <c r="G3845" s="309" t="s">
        <v>6040</v>
      </c>
      <c r="H3845" s="309" t="s">
        <v>14846</v>
      </c>
      <c r="I3845" s="309" t="s">
        <v>2432</v>
      </c>
      <c r="J3845" s="309" t="s">
        <v>15063</v>
      </c>
      <c r="K3845" s="310">
        <v>1.3000000000000001E-2</v>
      </c>
      <c r="L3845" s="310">
        <v>1.3000000000000001E-2</v>
      </c>
      <c r="M3845" s="310">
        <v>1.4652E-2</v>
      </c>
      <c r="N3845" s="310"/>
      <c r="O3845" s="310">
        <f t="shared" si="60"/>
        <v>-12.707692307692298</v>
      </c>
      <c r="P3845" s="310">
        <v>-12.707692307692309</v>
      </c>
      <c r="Q3845" s="309" t="s">
        <v>15063</v>
      </c>
      <c r="R3845" s="311"/>
    </row>
    <row r="3846" spans="1:18" s="312" customFormat="1" x14ac:dyDescent="0.3">
      <c r="A3846" s="307">
        <v>3843</v>
      </c>
      <c r="B3846" s="308" t="s">
        <v>5252</v>
      </c>
      <c r="C3846" s="308" t="s">
        <v>14767</v>
      </c>
      <c r="D3846" s="308" t="s">
        <v>14775</v>
      </c>
      <c r="E3846" s="308" t="s">
        <v>1664</v>
      </c>
      <c r="F3846" s="309" t="s">
        <v>5708</v>
      </c>
      <c r="G3846" s="309" t="s">
        <v>6041</v>
      </c>
      <c r="H3846" s="309" t="s">
        <v>6042</v>
      </c>
      <c r="I3846" s="309" t="s">
        <v>2432</v>
      </c>
      <c r="J3846" s="309" t="s">
        <v>15063</v>
      </c>
      <c r="K3846" s="310">
        <v>2.3348599999999999</v>
      </c>
      <c r="L3846" s="310">
        <v>2.3348599999999999</v>
      </c>
      <c r="M3846" s="310">
        <v>2.0182529840000001</v>
      </c>
      <c r="N3846" s="310"/>
      <c r="O3846" s="310">
        <f t="shared" si="60"/>
        <v>13.559999999999995</v>
      </c>
      <c r="P3846" s="310">
        <v>26.549240358195171</v>
      </c>
      <c r="Q3846" s="309" t="s">
        <v>15063</v>
      </c>
      <c r="R3846" s="311"/>
    </row>
    <row r="3847" spans="1:18" s="312" customFormat="1" x14ac:dyDescent="0.3">
      <c r="A3847" s="307">
        <v>3844</v>
      </c>
      <c r="B3847" s="308" t="s">
        <v>5252</v>
      </c>
      <c r="C3847" s="308" t="s">
        <v>14767</v>
      </c>
      <c r="D3847" s="308" t="s">
        <v>14775</v>
      </c>
      <c r="E3847" s="308" t="s">
        <v>1664</v>
      </c>
      <c r="F3847" s="309" t="s">
        <v>5708</v>
      </c>
      <c r="G3847" s="309" t="s">
        <v>6043</v>
      </c>
      <c r="H3847" s="309" t="s">
        <v>6044</v>
      </c>
      <c r="I3847" s="309" t="s">
        <v>2432</v>
      </c>
      <c r="J3847" s="309" t="s">
        <v>15063</v>
      </c>
      <c r="K3847" s="310">
        <v>0.32819999999999999</v>
      </c>
      <c r="L3847" s="310">
        <v>0.32819999999999999</v>
      </c>
      <c r="M3847" s="310">
        <v>0.28858625999999998</v>
      </c>
      <c r="N3847" s="310"/>
      <c r="O3847" s="310">
        <f t="shared" si="60"/>
        <v>12.070000000000004</v>
      </c>
      <c r="P3847" s="310">
        <v>12.070000000000004</v>
      </c>
      <c r="Q3847" s="309" t="s">
        <v>15063</v>
      </c>
      <c r="R3847" s="311"/>
    </row>
    <row r="3848" spans="1:18" s="312" customFormat="1" x14ac:dyDescent="0.3">
      <c r="A3848" s="307">
        <v>3845</v>
      </c>
      <c r="B3848" s="308" t="s">
        <v>5252</v>
      </c>
      <c r="C3848" s="308" t="s">
        <v>14767</v>
      </c>
      <c r="D3848" s="308" t="s">
        <v>14775</v>
      </c>
      <c r="E3848" s="308" t="s">
        <v>1664</v>
      </c>
      <c r="F3848" s="309" t="s">
        <v>5708</v>
      </c>
      <c r="G3848" s="309" t="s">
        <v>6045</v>
      </c>
      <c r="H3848" s="309" t="s">
        <v>6046</v>
      </c>
      <c r="I3848" s="309" t="s">
        <v>2432</v>
      </c>
      <c r="J3848" s="309" t="s">
        <v>15063</v>
      </c>
      <c r="K3848" s="310">
        <v>2.2425800000000002</v>
      </c>
      <c r="L3848" s="310">
        <v>2.2425800000000002</v>
      </c>
      <c r="M3848" s="310">
        <v>1.9187514480000003</v>
      </c>
      <c r="N3848" s="310"/>
      <c r="O3848" s="310">
        <f t="shared" si="60"/>
        <v>14.439999999999994</v>
      </c>
      <c r="P3848" s="310">
        <v>19.994238236650318</v>
      </c>
      <c r="Q3848" s="309" t="s">
        <v>15063</v>
      </c>
      <c r="R3848" s="311"/>
    </row>
    <row r="3849" spans="1:18" s="312" customFormat="1" x14ac:dyDescent="0.3">
      <c r="A3849" s="307">
        <v>3846</v>
      </c>
      <c r="B3849" s="308" t="s">
        <v>5252</v>
      </c>
      <c r="C3849" s="308" t="s">
        <v>14767</v>
      </c>
      <c r="D3849" s="308" t="s">
        <v>14775</v>
      </c>
      <c r="E3849" s="308" t="s">
        <v>1664</v>
      </c>
      <c r="F3849" s="309" t="s">
        <v>5708</v>
      </c>
      <c r="G3849" s="309" t="s">
        <v>6047</v>
      </c>
      <c r="H3849" s="309" t="s">
        <v>6048</v>
      </c>
      <c r="I3849" s="309" t="s">
        <v>2414</v>
      </c>
      <c r="J3849" s="309" t="s">
        <v>15063</v>
      </c>
      <c r="K3849" s="310">
        <v>2.1059600000000001</v>
      </c>
      <c r="L3849" s="310">
        <v>2.1059600000000001</v>
      </c>
      <c r="M3849" s="310">
        <v>2.0414805</v>
      </c>
      <c r="N3849" s="310"/>
      <c r="O3849" s="310">
        <f t="shared" si="60"/>
        <v>3.0617628065110458</v>
      </c>
      <c r="P3849" s="310">
        <v>3.0617628065110369</v>
      </c>
      <c r="Q3849" s="309" t="s">
        <v>15063</v>
      </c>
      <c r="R3849" s="311"/>
    </row>
    <row r="3850" spans="1:18" s="312" customFormat="1" x14ac:dyDescent="0.3">
      <c r="A3850" s="307">
        <v>3847</v>
      </c>
      <c r="B3850" s="308" t="s">
        <v>5252</v>
      </c>
      <c r="C3850" s="308" t="s">
        <v>14767</v>
      </c>
      <c r="D3850" s="308" t="s">
        <v>14775</v>
      </c>
      <c r="E3850" s="308" t="s">
        <v>1664</v>
      </c>
      <c r="F3850" s="309" t="s">
        <v>5708</v>
      </c>
      <c r="G3850" s="309" t="s">
        <v>6049</v>
      </c>
      <c r="H3850" s="309" t="s">
        <v>6050</v>
      </c>
      <c r="I3850" s="309" t="s">
        <v>2414</v>
      </c>
      <c r="J3850" s="309" t="s">
        <v>15063</v>
      </c>
      <c r="K3850" s="310">
        <v>0.47711999999999999</v>
      </c>
      <c r="L3850" s="310">
        <v>0.47711999999999999</v>
      </c>
      <c r="M3850" s="310">
        <v>0.45680360000000003</v>
      </c>
      <c r="N3850" s="310"/>
      <c r="O3850" s="310">
        <f t="shared" si="60"/>
        <v>4.2581321260898637</v>
      </c>
      <c r="P3850" s="310">
        <v>4.258132126089853</v>
      </c>
      <c r="Q3850" s="309" t="s">
        <v>15063</v>
      </c>
      <c r="R3850" s="311"/>
    </row>
    <row r="3851" spans="1:18" s="312" customFormat="1" x14ac:dyDescent="0.3">
      <c r="A3851" s="307">
        <v>3848</v>
      </c>
      <c r="B3851" s="308" t="s">
        <v>5252</v>
      </c>
      <c r="C3851" s="308" t="s">
        <v>14767</v>
      </c>
      <c r="D3851" s="308" t="s">
        <v>14775</v>
      </c>
      <c r="E3851" s="308" t="s">
        <v>1664</v>
      </c>
      <c r="F3851" s="309" t="s">
        <v>5801</v>
      </c>
      <c r="G3851" s="309" t="e">
        <v>#N/A</v>
      </c>
      <c r="H3851" s="309" t="s">
        <v>6051</v>
      </c>
      <c r="I3851" s="309" t="e">
        <v>#N/A</v>
      </c>
      <c r="J3851" s="309" t="s">
        <v>15063</v>
      </c>
      <c r="K3851" s="310">
        <v>1.974</v>
      </c>
      <c r="L3851" s="310">
        <v>1.974</v>
      </c>
      <c r="M3851" s="310">
        <v>2.4453</v>
      </c>
      <c r="N3851" s="310"/>
      <c r="O3851" s="310">
        <f t="shared" si="60"/>
        <v>-23.875379939209729</v>
      </c>
      <c r="P3851" s="310">
        <v>-23.87537993920974</v>
      </c>
      <c r="Q3851" s="309" t="s">
        <v>15063</v>
      </c>
      <c r="R3851" s="311"/>
    </row>
    <row r="3852" spans="1:18" s="312" customFormat="1" x14ac:dyDescent="0.3">
      <c r="A3852" s="307">
        <v>3849</v>
      </c>
      <c r="B3852" s="308" t="s">
        <v>5252</v>
      </c>
      <c r="C3852" s="308" t="s">
        <v>14767</v>
      </c>
      <c r="D3852" s="308" t="s">
        <v>14775</v>
      </c>
      <c r="E3852" s="308" t="s">
        <v>1664</v>
      </c>
      <c r="F3852" s="309" t="s">
        <v>5801</v>
      </c>
      <c r="G3852" s="309" t="e">
        <v>#N/A</v>
      </c>
      <c r="H3852" s="309" t="s">
        <v>6052</v>
      </c>
      <c r="I3852" s="309" t="e">
        <v>#N/A</v>
      </c>
      <c r="J3852" s="309" t="s">
        <v>15063</v>
      </c>
      <c r="K3852" s="310">
        <v>3.9269999999999996</v>
      </c>
      <c r="L3852" s="310">
        <v>3.9269999999999996</v>
      </c>
      <c r="M3852" s="310">
        <v>3.4762500000000003</v>
      </c>
      <c r="N3852" s="310"/>
      <c r="O3852" s="310">
        <f t="shared" si="60"/>
        <v>11.478227654698227</v>
      </c>
      <c r="P3852" s="310">
        <v>11.478227654698237</v>
      </c>
      <c r="Q3852" s="309" t="s">
        <v>15063</v>
      </c>
      <c r="R3852" s="311"/>
    </row>
    <row r="3853" spans="1:18" s="312" customFormat="1" x14ac:dyDescent="0.3">
      <c r="A3853" s="307">
        <v>3850</v>
      </c>
      <c r="B3853" s="308" t="s">
        <v>5252</v>
      </c>
      <c r="C3853" s="308" t="s">
        <v>14767</v>
      </c>
      <c r="D3853" s="308" t="s">
        <v>14775</v>
      </c>
      <c r="E3853" s="308" t="s">
        <v>1664</v>
      </c>
      <c r="F3853" s="309" t="s">
        <v>5801</v>
      </c>
      <c r="G3853" s="309" t="s">
        <v>6053</v>
      </c>
      <c r="H3853" s="309" t="s">
        <v>3758</v>
      </c>
      <c r="I3853" s="309" t="s">
        <v>2414</v>
      </c>
      <c r="J3853" s="309" t="s">
        <v>15063</v>
      </c>
      <c r="K3853" s="310">
        <v>1.3233999999999999</v>
      </c>
      <c r="L3853" s="310">
        <v>1.3233999999999999</v>
      </c>
      <c r="M3853" s="310">
        <v>1.2689064499999998</v>
      </c>
      <c r="N3853" s="310"/>
      <c r="O3853" s="310">
        <f t="shared" si="60"/>
        <v>4.1176930633217559</v>
      </c>
      <c r="P3853" s="310">
        <v>4.1176930633217479</v>
      </c>
      <c r="Q3853" s="309" t="s">
        <v>15063</v>
      </c>
      <c r="R3853" s="311"/>
    </row>
    <row r="3854" spans="1:18" s="312" customFormat="1" x14ac:dyDescent="0.3">
      <c r="A3854" s="307">
        <v>3851</v>
      </c>
      <c r="B3854" s="308" t="s">
        <v>5252</v>
      </c>
      <c r="C3854" s="308" t="s">
        <v>14767</v>
      </c>
      <c r="D3854" s="308" t="s">
        <v>14775</v>
      </c>
      <c r="E3854" s="308" t="s">
        <v>1664</v>
      </c>
      <c r="F3854" s="309" t="s">
        <v>5801</v>
      </c>
      <c r="G3854" s="309" t="s">
        <v>6054</v>
      </c>
      <c r="H3854" s="309" t="s">
        <v>6055</v>
      </c>
      <c r="I3854" s="309" t="s">
        <v>2432</v>
      </c>
      <c r="J3854" s="309" t="s">
        <v>15063</v>
      </c>
      <c r="K3854" s="310">
        <v>0.43640000000000001</v>
      </c>
      <c r="L3854" s="310">
        <v>0.43640000000000001</v>
      </c>
      <c r="M3854" s="310">
        <v>0.38103930000000003</v>
      </c>
      <c r="N3854" s="310"/>
      <c r="O3854" s="310">
        <f t="shared" si="60"/>
        <v>12.685769935838675</v>
      </c>
      <c r="P3854" s="310">
        <v>19.743519164475565</v>
      </c>
      <c r="Q3854" s="309" t="s">
        <v>15063</v>
      </c>
      <c r="R3854" s="311"/>
    </row>
    <row r="3855" spans="1:18" s="312" customFormat="1" x14ac:dyDescent="0.3">
      <c r="A3855" s="307">
        <v>3852</v>
      </c>
      <c r="B3855" s="308" t="s">
        <v>5252</v>
      </c>
      <c r="C3855" s="308" t="s">
        <v>14767</v>
      </c>
      <c r="D3855" s="308" t="s">
        <v>14775</v>
      </c>
      <c r="E3855" s="308" t="s">
        <v>1664</v>
      </c>
      <c r="F3855" s="309" t="s">
        <v>5801</v>
      </c>
      <c r="G3855" s="309" t="s">
        <v>6056</v>
      </c>
      <c r="H3855" s="309" t="s">
        <v>6057</v>
      </c>
      <c r="I3855" s="309" t="s">
        <v>2414</v>
      </c>
      <c r="J3855" s="309" t="s">
        <v>15063</v>
      </c>
      <c r="K3855" s="310">
        <v>2.0000000000000001E-4</v>
      </c>
      <c r="L3855" s="310">
        <v>2.0000000000000001E-4</v>
      </c>
      <c r="M3855" s="310">
        <v>1.8000000000000001E-4</v>
      </c>
      <c r="N3855" s="310"/>
      <c r="O3855" s="310">
        <f t="shared" si="60"/>
        <v>10</v>
      </c>
      <c r="P3855" s="310" t="e">
        <v>#DIV/0!</v>
      </c>
      <c r="Q3855" s="309" t="s">
        <v>15063</v>
      </c>
      <c r="R3855" s="311"/>
    </row>
    <row r="3856" spans="1:18" s="312" customFormat="1" x14ac:dyDescent="0.3">
      <c r="A3856" s="307">
        <v>3853</v>
      </c>
      <c r="B3856" s="308" t="s">
        <v>5252</v>
      </c>
      <c r="C3856" s="308" t="s">
        <v>14767</v>
      </c>
      <c r="D3856" s="308" t="s">
        <v>14775</v>
      </c>
      <c r="E3856" s="308" t="s">
        <v>1664</v>
      </c>
      <c r="F3856" s="309" t="s">
        <v>6058</v>
      </c>
      <c r="G3856" s="309" t="s">
        <v>6059</v>
      </c>
      <c r="H3856" s="309" t="s">
        <v>4567</v>
      </c>
      <c r="I3856" s="309" t="s">
        <v>2432</v>
      </c>
      <c r="J3856" s="309" t="s">
        <v>15063</v>
      </c>
      <c r="K3856" s="310">
        <v>0.63039999999999996</v>
      </c>
      <c r="L3856" s="310">
        <v>0.63039999999999996</v>
      </c>
      <c r="M3856" s="310">
        <v>0.63204850000000001</v>
      </c>
      <c r="N3856" s="310"/>
      <c r="O3856" s="310">
        <f t="shared" si="60"/>
        <v>-0.26150063451777489</v>
      </c>
      <c r="P3856" s="310">
        <v>4.4472288981707742</v>
      </c>
      <c r="Q3856" s="309" t="s">
        <v>15063</v>
      </c>
      <c r="R3856" s="311"/>
    </row>
    <row r="3857" spans="1:18" s="312" customFormat="1" x14ac:dyDescent="0.3">
      <c r="A3857" s="307">
        <v>3854</v>
      </c>
      <c r="B3857" s="308" t="s">
        <v>5252</v>
      </c>
      <c r="C3857" s="308" t="s">
        <v>14767</v>
      </c>
      <c r="D3857" s="308" t="s">
        <v>14775</v>
      </c>
      <c r="E3857" s="308" t="s">
        <v>1664</v>
      </c>
      <c r="F3857" s="309" t="s">
        <v>6058</v>
      </c>
      <c r="G3857" s="309" t="s">
        <v>6060</v>
      </c>
      <c r="H3857" s="309" t="s">
        <v>6061</v>
      </c>
      <c r="I3857" s="309" t="s">
        <v>2432</v>
      </c>
      <c r="J3857" s="309" t="s">
        <v>15063</v>
      </c>
      <c r="K3857" s="310">
        <v>4.0148000000000001</v>
      </c>
      <c r="L3857" s="310">
        <v>4.0148000000000001</v>
      </c>
      <c r="M3857" s="310">
        <v>3.5021100399999998</v>
      </c>
      <c r="N3857" s="310"/>
      <c r="O3857" s="310">
        <f t="shared" si="60"/>
        <v>12.770000000000008</v>
      </c>
      <c r="P3857" s="310">
        <v>16.504955949300893</v>
      </c>
      <c r="Q3857" s="309" t="s">
        <v>15063</v>
      </c>
      <c r="R3857" s="311"/>
    </row>
    <row r="3858" spans="1:18" s="312" customFormat="1" x14ac:dyDescent="0.3">
      <c r="A3858" s="307">
        <v>3855</v>
      </c>
      <c r="B3858" s="308" t="s">
        <v>5252</v>
      </c>
      <c r="C3858" s="308" t="s">
        <v>14767</v>
      </c>
      <c r="D3858" s="308" t="s">
        <v>14775</v>
      </c>
      <c r="E3858" s="308" t="s">
        <v>1664</v>
      </c>
      <c r="F3858" s="309" t="s">
        <v>6058</v>
      </c>
      <c r="G3858" s="309" t="s">
        <v>6062</v>
      </c>
      <c r="H3858" s="309" t="s">
        <v>6063</v>
      </c>
      <c r="I3858" s="309" t="s">
        <v>2432</v>
      </c>
      <c r="J3858" s="309" t="s">
        <v>15063</v>
      </c>
      <c r="K3858" s="310">
        <v>2.9912000000000001</v>
      </c>
      <c r="L3858" s="310">
        <v>2.9912000000000001</v>
      </c>
      <c r="M3858" s="310">
        <v>2.5525487</v>
      </c>
      <c r="N3858" s="310"/>
      <c r="O3858" s="310">
        <f t="shared" si="60"/>
        <v>14.664726531158065</v>
      </c>
      <c r="P3858" s="310">
        <v>14.664726531158067</v>
      </c>
      <c r="Q3858" s="309" t="s">
        <v>15063</v>
      </c>
      <c r="R3858" s="311"/>
    </row>
    <row r="3859" spans="1:18" s="312" customFormat="1" x14ac:dyDescent="0.3">
      <c r="A3859" s="307">
        <v>3856</v>
      </c>
      <c r="B3859" s="308" t="s">
        <v>5252</v>
      </c>
      <c r="C3859" s="308" t="s">
        <v>14767</v>
      </c>
      <c r="D3859" s="308" t="s">
        <v>14775</v>
      </c>
      <c r="E3859" s="308" t="s">
        <v>1664</v>
      </c>
      <c r="F3859" s="309" t="s">
        <v>6058</v>
      </c>
      <c r="G3859" s="309" t="s">
        <v>6064</v>
      </c>
      <c r="H3859" s="309" t="s">
        <v>6065</v>
      </c>
      <c r="I3859" s="309" t="s">
        <v>2432</v>
      </c>
      <c r="J3859" s="309" t="s">
        <v>15063</v>
      </c>
      <c r="K3859" s="310">
        <v>2.9499999999999997</v>
      </c>
      <c r="L3859" s="310">
        <v>2.9499999999999997</v>
      </c>
      <c r="M3859" s="310">
        <v>2.6754198999999996</v>
      </c>
      <c r="N3859" s="310"/>
      <c r="O3859" s="310">
        <f t="shared" si="60"/>
        <v>9.3078000000000056</v>
      </c>
      <c r="P3859" s="310">
        <v>11.773265163456415</v>
      </c>
      <c r="Q3859" s="309" t="s">
        <v>15063</v>
      </c>
      <c r="R3859" s="311"/>
    </row>
    <row r="3860" spans="1:18" s="312" customFormat="1" x14ac:dyDescent="0.3">
      <c r="A3860" s="307">
        <v>3857</v>
      </c>
      <c r="B3860" s="308" t="s">
        <v>5252</v>
      </c>
      <c r="C3860" s="308" t="s">
        <v>14767</v>
      </c>
      <c r="D3860" s="308" t="s">
        <v>14775</v>
      </c>
      <c r="E3860" s="308" t="s">
        <v>1664</v>
      </c>
      <c r="F3860" s="309" t="s">
        <v>6058</v>
      </c>
      <c r="G3860" s="309" t="s">
        <v>6066</v>
      </c>
      <c r="H3860" s="309" t="s">
        <v>5307</v>
      </c>
      <c r="I3860" s="309" t="s">
        <v>2432</v>
      </c>
      <c r="J3860" s="309" t="s">
        <v>15063</v>
      </c>
      <c r="K3860" s="310">
        <v>3.4283999999999999</v>
      </c>
      <c r="L3860" s="310">
        <v>3.4283999999999999</v>
      </c>
      <c r="M3860" s="310">
        <v>3.0443353500000003</v>
      </c>
      <c r="N3860" s="310"/>
      <c r="O3860" s="310">
        <f t="shared" si="60"/>
        <v>11.202445747287353</v>
      </c>
      <c r="P3860" s="310">
        <v>11.202445747287349</v>
      </c>
      <c r="Q3860" s="309" t="s">
        <v>15063</v>
      </c>
      <c r="R3860" s="311"/>
    </row>
    <row r="3861" spans="1:18" s="312" customFormat="1" x14ac:dyDescent="0.3">
      <c r="A3861" s="307">
        <v>3858</v>
      </c>
      <c r="B3861" s="308" t="s">
        <v>5252</v>
      </c>
      <c r="C3861" s="308" t="s">
        <v>14767</v>
      </c>
      <c r="D3861" s="308" t="s">
        <v>14775</v>
      </c>
      <c r="E3861" s="308" t="s">
        <v>1664</v>
      </c>
      <c r="F3861" s="309" t="s">
        <v>6058</v>
      </c>
      <c r="G3861" s="309" t="s">
        <v>6067</v>
      </c>
      <c r="H3861" s="309" t="s">
        <v>6068</v>
      </c>
      <c r="I3861" s="309" t="s">
        <v>2432</v>
      </c>
      <c r="J3861" s="309" t="s">
        <v>15063</v>
      </c>
      <c r="K3861" s="310">
        <v>3.9887999999999999</v>
      </c>
      <c r="L3861" s="310">
        <v>3.9887999999999999</v>
      </c>
      <c r="M3861" s="310">
        <v>3.7271796999999998</v>
      </c>
      <c r="N3861" s="310"/>
      <c r="O3861" s="310">
        <f t="shared" si="60"/>
        <v>6.5588723425591686</v>
      </c>
      <c r="P3861" s="310">
        <v>9.9418044537302954</v>
      </c>
      <c r="Q3861" s="309" t="s">
        <v>15063</v>
      </c>
      <c r="R3861" s="311"/>
    </row>
    <row r="3862" spans="1:18" s="312" customFormat="1" x14ac:dyDescent="0.3">
      <c r="A3862" s="307">
        <v>3859</v>
      </c>
      <c r="B3862" s="308" t="s">
        <v>5252</v>
      </c>
      <c r="C3862" s="308" t="s">
        <v>14767</v>
      </c>
      <c r="D3862" s="308" t="s">
        <v>14775</v>
      </c>
      <c r="E3862" s="308" t="s">
        <v>1664</v>
      </c>
      <c r="F3862" s="309" t="s">
        <v>6058</v>
      </c>
      <c r="G3862" s="309" t="s">
        <v>6069</v>
      </c>
      <c r="H3862" s="309" t="s">
        <v>6070</v>
      </c>
      <c r="I3862" s="309" t="s">
        <v>2414</v>
      </c>
      <c r="J3862" s="309" t="s">
        <v>15063</v>
      </c>
      <c r="K3862" s="310">
        <v>1.2507999999999999</v>
      </c>
      <c r="L3862" s="310">
        <v>1.2507999999999999</v>
      </c>
      <c r="M3862" s="310">
        <v>1.23045</v>
      </c>
      <c r="N3862" s="310"/>
      <c r="O3862" s="310">
        <f t="shared" si="60"/>
        <v>1.6269587464022919</v>
      </c>
      <c r="P3862" s="310">
        <v>4.4748917523564913</v>
      </c>
      <c r="Q3862" s="309" t="s">
        <v>15063</v>
      </c>
      <c r="R3862" s="311"/>
    </row>
    <row r="3863" spans="1:18" s="312" customFormat="1" x14ac:dyDescent="0.3">
      <c r="A3863" s="307">
        <v>3860</v>
      </c>
      <c r="B3863" s="308" t="s">
        <v>5252</v>
      </c>
      <c r="C3863" s="308" t="s">
        <v>14767</v>
      </c>
      <c r="D3863" s="308" t="s">
        <v>14775</v>
      </c>
      <c r="E3863" s="308" t="s">
        <v>1664</v>
      </c>
      <c r="F3863" s="309" t="s">
        <v>6058</v>
      </c>
      <c r="G3863" s="309" t="s">
        <v>6071</v>
      </c>
      <c r="H3863" s="309" t="s">
        <v>6072</v>
      </c>
      <c r="I3863" s="309" t="s">
        <v>2432</v>
      </c>
      <c r="J3863" s="309" t="s">
        <v>15063</v>
      </c>
      <c r="K3863" s="310">
        <v>0.92915999999999999</v>
      </c>
      <c r="L3863" s="310">
        <v>0.92915999999999999</v>
      </c>
      <c r="M3863" s="310">
        <v>0.81782949999999999</v>
      </c>
      <c r="N3863" s="310"/>
      <c r="O3863" s="310">
        <f t="shared" si="60"/>
        <v>11.981843815919756</v>
      </c>
      <c r="P3863" s="310">
        <v>31.231251644135092</v>
      </c>
      <c r="Q3863" s="309" t="s">
        <v>15063</v>
      </c>
      <c r="R3863" s="311"/>
    </row>
    <row r="3864" spans="1:18" s="312" customFormat="1" x14ac:dyDescent="0.3">
      <c r="A3864" s="307">
        <v>3861</v>
      </c>
      <c r="B3864" s="308" t="s">
        <v>5252</v>
      </c>
      <c r="C3864" s="308" t="s">
        <v>14767</v>
      </c>
      <c r="D3864" s="308" t="s">
        <v>14775</v>
      </c>
      <c r="E3864" s="308" t="s">
        <v>1664</v>
      </c>
      <c r="F3864" s="309" t="s">
        <v>6058</v>
      </c>
      <c r="G3864" s="309" t="s">
        <v>6073</v>
      </c>
      <c r="H3864" s="309" t="s">
        <v>6074</v>
      </c>
      <c r="I3864" s="309" t="s">
        <v>2432</v>
      </c>
      <c r="J3864" s="309" t="s">
        <v>15063</v>
      </c>
      <c r="K3864" s="310">
        <v>2.2984</v>
      </c>
      <c r="L3864" s="310">
        <v>2.2984</v>
      </c>
      <c r="M3864" s="310">
        <v>1.98558776</v>
      </c>
      <c r="N3864" s="310"/>
      <c r="O3864" s="310">
        <f t="shared" si="60"/>
        <v>13.609999999999998</v>
      </c>
      <c r="P3864" s="310">
        <v>13.61</v>
      </c>
      <c r="Q3864" s="309" t="s">
        <v>15063</v>
      </c>
      <c r="R3864" s="311"/>
    </row>
    <row r="3865" spans="1:18" s="312" customFormat="1" x14ac:dyDescent="0.3">
      <c r="A3865" s="307">
        <v>3862</v>
      </c>
      <c r="B3865" s="308" t="s">
        <v>5252</v>
      </c>
      <c r="C3865" s="308" t="s">
        <v>14767</v>
      </c>
      <c r="D3865" s="308" t="s">
        <v>14775</v>
      </c>
      <c r="E3865" s="308" t="s">
        <v>1664</v>
      </c>
      <c r="F3865" s="309" t="s">
        <v>6058</v>
      </c>
      <c r="G3865" s="309" t="s">
        <v>6075</v>
      </c>
      <c r="H3865" s="309" t="s">
        <v>6076</v>
      </c>
      <c r="I3865" s="309" t="s">
        <v>2432</v>
      </c>
      <c r="J3865" s="309" t="s">
        <v>15063</v>
      </c>
      <c r="K3865" s="310">
        <v>0.19220000000000001</v>
      </c>
      <c r="L3865" s="310">
        <v>0.19220000000000001</v>
      </c>
      <c r="M3865" s="310">
        <v>0.24384359999999999</v>
      </c>
      <c r="N3865" s="310"/>
      <c r="O3865" s="310">
        <f t="shared" si="60"/>
        <v>-26.869719042663881</v>
      </c>
      <c r="P3865" s="310">
        <v>-26.869719042663888</v>
      </c>
      <c r="Q3865" s="309" t="s">
        <v>15063</v>
      </c>
      <c r="R3865" s="311"/>
    </row>
    <row r="3866" spans="1:18" s="312" customFormat="1" x14ac:dyDescent="0.3">
      <c r="A3866" s="307">
        <v>3863</v>
      </c>
      <c r="B3866" s="308" t="s">
        <v>5252</v>
      </c>
      <c r="C3866" s="308" t="s">
        <v>14767</v>
      </c>
      <c r="D3866" s="308" t="s">
        <v>14775</v>
      </c>
      <c r="E3866" s="308" t="s">
        <v>1664</v>
      </c>
      <c r="F3866" s="309" t="s">
        <v>6058</v>
      </c>
      <c r="G3866" s="309" t="s">
        <v>6077</v>
      </c>
      <c r="H3866" s="309" t="s">
        <v>6078</v>
      </c>
      <c r="I3866" s="309" t="s">
        <v>2432</v>
      </c>
      <c r="J3866" s="309" t="s">
        <v>15063</v>
      </c>
      <c r="K3866" s="310">
        <v>2.5232000000000001</v>
      </c>
      <c r="L3866" s="310">
        <v>2.5232000000000001</v>
      </c>
      <c r="M3866" s="310">
        <v>2.1846698255999999</v>
      </c>
      <c r="N3866" s="310"/>
      <c r="O3866" s="310">
        <f t="shared" si="60"/>
        <v>13.416700000000009</v>
      </c>
      <c r="P3866" s="310">
        <v>22.945907987265446</v>
      </c>
      <c r="Q3866" s="309" t="s">
        <v>15063</v>
      </c>
      <c r="R3866" s="311"/>
    </row>
    <row r="3867" spans="1:18" s="312" customFormat="1" x14ac:dyDescent="0.3">
      <c r="A3867" s="307">
        <v>3864</v>
      </c>
      <c r="B3867" s="308" t="s">
        <v>5252</v>
      </c>
      <c r="C3867" s="308" t="s">
        <v>14767</v>
      </c>
      <c r="D3867" s="308" t="s">
        <v>1368</v>
      </c>
      <c r="E3867" s="308" t="s">
        <v>14847</v>
      </c>
      <c r="F3867" s="309" t="s">
        <v>6079</v>
      </c>
      <c r="G3867" s="309" t="s">
        <v>6080</v>
      </c>
      <c r="H3867" s="309" t="s">
        <v>6081</v>
      </c>
      <c r="I3867" s="309" t="s">
        <v>2414</v>
      </c>
      <c r="J3867" s="309" t="s">
        <v>15063</v>
      </c>
      <c r="K3867" s="310">
        <v>2.2803000000000004</v>
      </c>
      <c r="L3867" s="310">
        <v>2.2803000000000004</v>
      </c>
      <c r="M3867" s="310">
        <v>2.0641457000000001</v>
      </c>
      <c r="N3867" s="310"/>
      <c r="O3867" s="310">
        <f t="shared" si="60"/>
        <v>9.4792044906372102</v>
      </c>
      <c r="P3867" s="310">
        <v>9.4792044906372048</v>
      </c>
      <c r="Q3867" s="309" t="s">
        <v>15063</v>
      </c>
      <c r="R3867" s="311"/>
    </row>
    <row r="3868" spans="1:18" s="312" customFormat="1" x14ac:dyDescent="0.3">
      <c r="A3868" s="307">
        <v>3865</v>
      </c>
      <c r="B3868" s="308" t="s">
        <v>5252</v>
      </c>
      <c r="C3868" s="308" t="s">
        <v>14767</v>
      </c>
      <c r="D3868" s="308" t="s">
        <v>1368</v>
      </c>
      <c r="E3868" s="308" t="s">
        <v>14847</v>
      </c>
      <c r="F3868" s="309" t="s">
        <v>6079</v>
      </c>
      <c r="G3868" s="309" t="s">
        <v>6082</v>
      </c>
      <c r="H3868" s="309" t="s">
        <v>6083</v>
      </c>
      <c r="I3868" s="309" t="s">
        <v>2414</v>
      </c>
      <c r="J3868" s="309" t="s">
        <v>15063</v>
      </c>
      <c r="K3868" s="310">
        <v>2.4169754000000001</v>
      </c>
      <c r="L3868" s="310">
        <v>2.4169754000000001</v>
      </c>
      <c r="M3868" s="310">
        <v>2.7376</v>
      </c>
      <c r="N3868" s="310"/>
      <c r="O3868" s="310">
        <f t="shared" si="60"/>
        <v>-13.265530133240077</v>
      </c>
      <c r="P3868" s="310">
        <v>-13.265530133240077</v>
      </c>
      <c r="Q3868" s="309" t="s">
        <v>15063</v>
      </c>
      <c r="R3868" s="311"/>
    </row>
    <row r="3869" spans="1:18" s="312" customFormat="1" x14ac:dyDescent="0.3">
      <c r="A3869" s="307">
        <v>3866</v>
      </c>
      <c r="B3869" s="308" t="s">
        <v>5252</v>
      </c>
      <c r="C3869" s="308" t="s">
        <v>14767</v>
      </c>
      <c r="D3869" s="308" t="s">
        <v>1368</v>
      </c>
      <c r="E3869" s="308" t="s">
        <v>14847</v>
      </c>
      <c r="F3869" s="309" t="s">
        <v>6079</v>
      </c>
      <c r="G3869" s="309" t="s">
        <v>6084</v>
      </c>
      <c r="H3869" s="309" t="s">
        <v>6085</v>
      </c>
      <c r="I3869" s="309" t="s">
        <v>2414</v>
      </c>
      <c r="J3869" s="309" t="s">
        <v>15063</v>
      </c>
      <c r="K3869" s="310">
        <v>0.98350000000000004</v>
      </c>
      <c r="L3869" s="310">
        <v>0.98350000000000004</v>
      </c>
      <c r="M3869" s="310">
        <v>0.96700249999999999</v>
      </c>
      <c r="N3869" s="310"/>
      <c r="O3869" s="310">
        <f t="shared" si="60"/>
        <v>1.6774275546517594</v>
      </c>
      <c r="P3869" s="310">
        <v>1.6774275546517448</v>
      </c>
      <c r="Q3869" s="309" t="s">
        <v>15063</v>
      </c>
      <c r="R3869" s="311"/>
    </row>
    <row r="3870" spans="1:18" s="312" customFormat="1" x14ac:dyDescent="0.3">
      <c r="A3870" s="307">
        <v>3867</v>
      </c>
      <c r="B3870" s="308" t="s">
        <v>5252</v>
      </c>
      <c r="C3870" s="308" t="s">
        <v>14767</v>
      </c>
      <c r="D3870" s="308" t="s">
        <v>1368</v>
      </c>
      <c r="E3870" s="308" t="s">
        <v>14847</v>
      </c>
      <c r="F3870" s="309" t="s">
        <v>6079</v>
      </c>
      <c r="G3870" s="309" t="s">
        <v>6086</v>
      </c>
      <c r="H3870" s="309" t="s">
        <v>6087</v>
      </c>
      <c r="I3870" s="309" t="s">
        <v>2414</v>
      </c>
      <c r="J3870" s="309" t="s">
        <v>15063</v>
      </c>
      <c r="K3870" s="310">
        <v>0</v>
      </c>
      <c r="L3870" s="310">
        <v>0</v>
      </c>
      <c r="M3870" s="310">
        <v>0</v>
      </c>
      <c r="N3870" s="310"/>
      <c r="O3870" s="310" t="e">
        <f t="shared" si="60"/>
        <v>#DIV/0!</v>
      </c>
      <c r="P3870" s="310" t="e">
        <v>#DIV/0!</v>
      </c>
      <c r="Q3870" s="309" t="s">
        <v>15063</v>
      </c>
      <c r="R3870" s="311"/>
    </row>
    <row r="3871" spans="1:18" s="312" customFormat="1" x14ac:dyDescent="0.3">
      <c r="A3871" s="307">
        <v>3868</v>
      </c>
      <c r="B3871" s="308" t="s">
        <v>5252</v>
      </c>
      <c r="C3871" s="308" t="s">
        <v>14767</v>
      </c>
      <c r="D3871" s="308" t="s">
        <v>1368</v>
      </c>
      <c r="E3871" s="308" t="s">
        <v>14847</v>
      </c>
      <c r="F3871" s="309" t="s">
        <v>6079</v>
      </c>
      <c r="G3871" s="309" t="s">
        <v>6088</v>
      </c>
      <c r="H3871" s="309" t="s">
        <v>6089</v>
      </c>
      <c r="I3871" s="309" t="s">
        <v>2414</v>
      </c>
      <c r="J3871" s="309" t="s">
        <v>15063</v>
      </c>
      <c r="K3871" s="310">
        <v>0.12764999999999999</v>
      </c>
      <c r="L3871" s="310">
        <v>0.12764999999999999</v>
      </c>
      <c r="M3871" s="310">
        <v>0.1227863</v>
      </c>
      <c r="N3871" s="310"/>
      <c r="O3871" s="310">
        <f t="shared" si="60"/>
        <v>3.8101840971406071</v>
      </c>
      <c r="P3871" s="310">
        <v>3.810184097140612</v>
      </c>
      <c r="Q3871" s="309" t="s">
        <v>15063</v>
      </c>
      <c r="R3871" s="311"/>
    </row>
    <row r="3872" spans="1:18" s="312" customFormat="1" x14ac:dyDescent="0.3">
      <c r="A3872" s="307">
        <v>3869</v>
      </c>
      <c r="B3872" s="308" t="s">
        <v>5252</v>
      </c>
      <c r="C3872" s="308" t="s">
        <v>14767</v>
      </c>
      <c r="D3872" s="308" t="s">
        <v>1368</v>
      </c>
      <c r="E3872" s="308" t="s">
        <v>14847</v>
      </c>
      <c r="F3872" s="309" t="s">
        <v>6079</v>
      </c>
      <c r="G3872" s="309" t="s">
        <v>6090</v>
      </c>
      <c r="H3872" s="309" t="s">
        <v>6091</v>
      </c>
      <c r="I3872" s="309" t="s">
        <v>2414</v>
      </c>
      <c r="J3872" s="309" t="s">
        <v>15063</v>
      </c>
      <c r="K3872" s="310">
        <v>6.8500000000000005E-2</v>
      </c>
      <c r="L3872" s="310">
        <v>6.8500000000000005E-2</v>
      </c>
      <c r="M3872" s="310">
        <v>6.7012849999999999E-2</v>
      </c>
      <c r="N3872" s="310"/>
      <c r="O3872" s="310">
        <f t="shared" si="60"/>
        <v>2.1710218978102285</v>
      </c>
      <c r="P3872" s="310">
        <v>60.82008428987082</v>
      </c>
      <c r="Q3872" s="309" t="s">
        <v>15063</v>
      </c>
      <c r="R3872" s="311"/>
    </row>
    <row r="3873" spans="1:18" s="312" customFormat="1" x14ac:dyDescent="0.3">
      <c r="A3873" s="307">
        <v>3870</v>
      </c>
      <c r="B3873" s="308" t="s">
        <v>5252</v>
      </c>
      <c r="C3873" s="308" t="s">
        <v>14767</v>
      </c>
      <c r="D3873" s="308" t="s">
        <v>1368</v>
      </c>
      <c r="E3873" s="308" t="s">
        <v>14847</v>
      </c>
      <c r="F3873" s="309" t="s">
        <v>6092</v>
      </c>
      <c r="G3873" s="309" t="s">
        <v>6093</v>
      </c>
      <c r="H3873" s="309" t="s">
        <v>6094</v>
      </c>
      <c r="I3873" s="309" t="s">
        <v>5701</v>
      </c>
      <c r="J3873" s="309" t="s">
        <v>15063</v>
      </c>
      <c r="K3873" s="310">
        <v>0.52924000000000004</v>
      </c>
      <c r="L3873" s="310">
        <v>0.52924000000000004</v>
      </c>
      <c r="M3873" s="310">
        <v>0.47681200000000001</v>
      </c>
      <c r="N3873" s="310"/>
      <c r="O3873" s="310">
        <f t="shared" si="60"/>
        <v>9.9062807044063224</v>
      </c>
      <c r="P3873" s="310">
        <v>9.9062807044063224</v>
      </c>
      <c r="Q3873" s="309" t="s">
        <v>15063</v>
      </c>
      <c r="R3873" s="311"/>
    </row>
    <row r="3874" spans="1:18" s="312" customFormat="1" x14ac:dyDescent="0.3">
      <c r="A3874" s="307">
        <v>3871</v>
      </c>
      <c r="B3874" s="308" t="s">
        <v>5252</v>
      </c>
      <c r="C3874" s="308" t="s">
        <v>14767</v>
      </c>
      <c r="D3874" s="308" t="s">
        <v>1368</v>
      </c>
      <c r="E3874" s="308" t="s">
        <v>14847</v>
      </c>
      <c r="F3874" s="309" t="s">
        <v>6092</v>
      </c>
      <c r="G3874" s="309" t="s">
        <v>6095</v>
      </c>
      <c r="H3874" s="309" t="s">
        <v>6096</v>
      </c>
      <c r="I3874" s="309" t="s">
        <v>5701</v>
      </c>
      <c r="J3874" s="309" t="s">
        <v>15063</v>
      </c>
      <c r="K3874" s="310">
        <v>1.0817600000000001</v>
      </c>
      <c r="L3874" s="310">
        <v>1.0817600000000001</v>
      </c>
      <c r="M3874" s="310">
        <v>0.97506700000000002</v>
      </c>
      <c r="N3874" s="310"/>
      <c r="O3874" s="310">
        <f t="shared" si="60"/>
        <v>9.8629085934033451</v>
      </c>
      <c r="P3874" s="310">
        <v>9.8629085934033522</v>
      </c>
      <c r="Q3874" s="309" t="s">
        <v>15063</v>
      </c>
      <c r="R3874" s="311"/>
    </row>
    <row r="3875" spans="1:18" s="312" customFormat="1" x14ac:dyDescent="0.3">
      <c r="A3875" s="307">
        <v>3872</v>
      </c>
      <c r="B3875" s="308" t="s">
        <v>5252</v>
      </c>
      <c r="C3875" s="308" t="s">
        <v>14767</v>
      </c>
      <c r="D3875" s="308" t="s">
        <v>1368</v>
      </c>
      <c r="E3875" s="308" t="s">
        <v>14847</v>
      </c>
      <c r="F3875" s="309" t="s">
        <v>6092</v>
      </c>
      <c r="G3875" s="309" t="s">
        <v>6097</v>
      </c>
      <c r="H3875" s="309" t="s">
        <v>6098</v>
      </c>
      <c r="I3875" s="309" t="s">
        <v>2405</v>
      </c>
      <c r="J3875" s="309" t="s">
        <v>15063</v>
      </c>
      <c r="K3875" s="310">
        <v>2.7376399999999999</v>
      </c>
      <c r="L3875" s="310">
        <v>2.7376399999999999</v>
      </c>
      <c r="M3875" s="310">
        <v>2.4169754000000001</v>
      </c>
      <c r="N3875" s="310"/>
      <c r="O3875" s="310">
        <f t="shared" si="60"/>
        <v>11.713176312444286</v>
      </c>
      <c r="P3875" s="310">
        <v>18.916718658965515</v>
      </c>
      <c r="Q3875" s="309" t="s">
        <v>15063</v>
      </c>
      <c r="R3875" s="311"/>
    </row>
    <row r="3876" spans="1:18" s="312" customFormat="1" x14ac:dyDescent="0.3">
      <c r="A3876" s="307">
        <v>3873</v>
      </c>
      <c r="B3876" s="308" t="s">
        <v>5252</v>
      </c>
      <c r="C3876" s="308" t="s">
        <v>14767</v>
      </c>
      <c r="D3876" s="308" t="s">
        <v>1368</v>
      </c>
      <c r="E3876" s="308" t="s">
        <v>14847</v>
      </c>
      <c r="F3876" s="309" t="s">
        <v>6092</v>
      </c>
      <c r="G3876" s="309" t="s">
        <v>6099</v>
      </c>
      <c r="H3876" s="309" t="s">
        <v>6100</v>
      </c>
      <c r="I3876" s="309" t="s">
        <v>2414</v>
      </c>
      <c r="J3876" s="309" t="s">
        <v>15063</v>
      </c>
      <c r="K3876" s="310">
        <v>6.1662400000000011</v>
      </c>
      <c r="L3876" s="310">
        <v>6.1662400000000011</v>
      </c>
      <c r="M3876" s="310">
        <v>6.0060399999999996</v>
      </c>
      <c r="N3876" s="310"/>
      <c r="O3876" s="310">
        <f t="shared" si="60"/>
        <v>2.5980175925685902</v>
      </c>
      <c r="P3876" s="310">
        <v>2.5980175925685911</v>
      </c>
      <c r="Q3876" s="309" t="s">
        <v>15063</v>
      </c>
      <c r="R3876" s="311"/>
    </row>
    <row r="3877" spans="1:18" s="312" customFormat="1" x14ac:dyDescent="0.3">
      <c r="A3877" s="307">
        <v>3874</v>
      </c>
      <c r="B3877" s="308" t="s">
        <v>5252</v>
      </c>
      <c r="C3877" s="308" t="s">
        <v>14767</v>
      </c>
      <c r="D3877" s="308" t="s">
        <v>1368</v>
      </c>
      <c r="E3877" s="308" t="s">
        <v>14847</v>
      </c>
      <c r="F3877" s="309" t="s">
        <v>6092</v>
      </c>
      <c r="G3877" s="309" t="s">
        <v>6101</v>
      </c>
      <c r="H3877" s="309" t="s">
        <v>6102</v>
      </c>
      <c r="I3877" s="309" t="s">
        <v>5701</v>
      </c>
      <c r="J3877" s="309" t="s">
        <v>15063</v>
      </c>
      <c r="K3877" s="310">
        <v>0.88803999999999994</v>
      </c>
      <c r="L3877" s="310">
        <v>0.88803999999999994</v>
      </c>
      <c r="M3877" s="310">
        <v>0.79868406000000003</v>
      </c>
      <c r="N3877" s="310"/>
      <c r="O3877" s="310">
        <f t="shared" si="60"/>
        <v>10.06215260573847</v>
      </c>
      <c r="P3877" s="310">
        <v>16.28031167257905</v>
      </c>
      <c r="Q3877" s="309" t="s">
        <v>15063</v>
      </c>
      <c r="R3877" s="311"/>
    </row>
    <row r="3878" spans="1:18" s="312" customFormat="1" x14ac:dyDescent="0.3">
      <c r="A3878" s="307">
        <v>3875</v>
      </c>
      <c r="B3878" s="308" t="s">
        <v>5252</v>
      </c>
      <c r="C3878" s="308" t="s">
        <v>14767</v>
      </c>
      <c r="D3878" s="308" t="s">
        <v>1368</v>
      </c>
      <c r="E3878" s="308" t="s">
        <v>14847</v>
      </c>
      <c r="F3878" s="309" t="s">
        <v>6092</v>
      </c>
      <c r="G3878" s="309" t="s">
        <v>6103</v>
      </c>
      <c r="H3878" s="309" t="s">
        <v>6104</v>
      </c>
      <c r="I3878" s="309" t="s">
        <v>5701</v>
      </c>
      <c r="J3878" s="309" t="s">
        <v>15063</v>
      </c>
      <c r="K3878" s="310">
        <v>0.72211999999999998</v>
      </c>
      <c r="L3878" s="310">
        <v>0.72211999999999998</v>
      </c>
      <c r="M3878" s="310">
        <v>0.64794074999999995</v>
      </c>
      <c r="N3878" s="310"/>
      <c r="O3878" s="310">
        <f t="shared" si="60"/>
        <v>10.272427020439819</v>
      </c>
      <c r="P3878" s="310">
        <v>11.989576830402859</v>
      </c>
      <c r="Q3878" s="309" t="s">
        <v>15063</v>
      </c>
      <c r="R3878" s="311"/>
    </row>
    <row r="3879" spans="1:18" s="312" customFormat="1" x14ac:dyDescent="0.3">
      <c r="A3879" s="307">
        <v>3876</v>
      </c>
      <c r="B3879" s="308" t="s">
        <v>5252</v>
      </c>
      <c r="C3879" s="308" t="s">
        <v>14767</v>
      </c>
      <c r="D3879" s="308" t="s">
        <v>1368</v>
      </c>
      <c r="E3879" s="308" t="s">
        <v>14847</v>
      </c>
      <c r="F3879" s="309" t="s">
        <v>6092</v>
      </c>
      <c r="G3879" s="309" t="s">
        <v>6105</v>
      </c>
      <c r="H3879" s="309" t="s">
        <v>6106</v>
      </c>
      <c r="I3879" s="309" t="s">
        <v>5701</v>
      </c>
      <c r="J3879" s="309" t="s">
        <v>15063</v>
      </c>
      <c r="K3879" s="310">
        <v>0.73924000000000001</v>
      </c>
      <c r="L3879" s="310">
        <v>0.73924000000000001</v>
      </c>
      <c r="M3879" s="310">
        <v>0.66509850000000004</v>
      </c>
      <c r="N3879" s="310"/>
      <c r="O3879" s="310">
        <f t="shared" si="60"/>
        <v>10.029422109193222</v>
      </c>
      <c r="P3879" s="310">
        <v>10.02942210919322</v>
      </c>
      <c r="Q3879" s="309" t="s">
        <v>15063</v>
      </c>
      <c r="R3879" s="311"/>
    </row>
    <row r="3880" spans="1:18" s="312" customFormat="1" x14ac:dyDescent="0.3">
      <c r="A3880" s="307">
        <v>3877</v>
      </c>
      <c r="B3880" s="308" t="s">
        <v>5252</v>
      </c>
      <c r="C3880" s="308" t="s">
        <v>14767</v>
      </c>
      <c r="D3880" s="308" t="s">
        <v>1368</v>
      </c>
      <c r="E3880" s="308" t="s">
        <v>14847</v>
      </c>
      <c r="F3880" s="309" t="s">
        <v>6092</v>
      </c>
      <c r="G3880" s="309" t="s">
        <v>6107</v>
      </c>
      <c r="H3880" s="309" t="s">
        <v>6108</v>
      </c>
      <c r="I3880" s="309" t="s">
        <v>5706</v>
      </c>
      <c r="J3880" s="309" t="s">
        <v>15063</v>
      </c>
      <c r="K3880" s="310">
        <v>0.7088000000000001</v>
      </c>
      <c r="L3880" s="310">
        <v>0.7088000000000001</v>
      </c>
      <c r="M3880" s="310">
        <v>0.63042149999999997</v>
      </c>
      <c r="N3880" s="310"/>
      <c r="O3880" s="310">
        <f t="shared" si="60"/>
        <v>11.057914785553063</v>
      </c>
      <c r="P3880" s="310">
        <v>52.379541920865577</v>
      </c>
      <c r="Q3880" s="309" t="s">
        <v>15063</v>
      </c>
      <c r="R3880" s="311"/>
    </row>
    <row r="3881" spans="1:18" s="312" customFormat="1" x14ac:dyDescent="0.3">
      <c r="A3881" s="307">
        <v>3878</v>
      </c>
      <c r="B3881" s="308" t="s">
        <v>5252</v>
      </c>
      <c r="C3881" s="308" t="s">
        <v>14767</v>
      </c>
      <c r="D3881" s="308" t="s">
        <v>1368</v>
      </c>
      <c r="E3881" s="308" t="s">
        <v>14847</v>
      </c>
      <c r="F3881" s="309" t="s">
        <v>6092</v>
      </c>
      <c r="G3881" s="309" t="s">
        <v>6109</v>
      </c>
      <c r="H3881" s="309" t="s">
        <v>6110</v>
      </c>
      <c r="I3881" s="309" t="s">
        <v>5701</v>
      </c>
      <c r="J3881" s="309" t="s">
        <v>15063</v>
      </c>
      <c r="K3881" s="310">
        <v>6.6830000000000001E-2</v>
      </c>
      <c r="L3881" s="310">
        <v>6.6830000000000001E-2</v>
      </c>
      <c r="M3881" s="310">
        <v>6.0586149999999998E-2</v>
      </c>
      <c r="N3881" s="310"/>
      <c r="O3881" s="310">
        <f t="shared" si="60"/>
        <v>9.3428849319168084</v>
      </c>
      <c r="P3881" s="310">
        <v>9.3428849319167959</v>
      </c>
      <c r="Q3881" s="309" t="s">
        <v>15063</v>
      </c>
      <c r="R3881" s="311"/>
    </row>
    <row r="3882" spans="1:18" s="312" customFormat="1" x14ac:dyDescent="0.3">
      <c r="A3882" s="307">
        <v>3879</v>
      </c>
      <c r="B3882" s="308" t="s">
        <v>5252</v>
      </c>
      <c r="C3882" s="308" t="s">
        <v>14767</v>
      </c>
      <c r="D3882" s="308" t="s">
        <v>1368</v>
      </c>
      <c r="E3882" s="308" t="s">
        <v>14847</v>
      </c>
      <c r="F3882" s="309" t="s">
        <v>6092</v>
      </c>
      <c r="G3882" s="309" t="s">
        <v>6111</v>
      </c>
      <c r="H3882" s="309" t="s">
        <v>6112</v>
      </c>
      <c r="I3882" s="309" t="s">
        <v>2414</v>
      </c>
      <c r="J3882" s="309" t="s">
        <v>15063</v>
      </c>
      <c r="K3882" s="310">
        <v>3.1491180000000005</v>
      </c>
      <c r="L3882" s="310">
        <v>3.1491180000000005</v>
      </c>
      <c r="M3882" s="310">
        <v>3.0532779000000003</v>
      </c>
      <c r="N3882" s="310"/>
      <c r="O3882" s="310">
        <f t="shared" si="60"/>
        <v>3.043395007745032</v>
      </c>
      <c r="P3882" s="310">
        <v>3.4618809303715192</v>
      </c>
      <c r="Q3882" s="309" t="s">
        <v>15063</v>
      </c>
      <c r="R3882" s="311"/>
    </row>
    <row r="3883" spans="1:18" s="312" customFormat="1" x14ac:dyDescent="0.3">
      <c r="A3883" s="307">
        <v>3880</v>
      </c>
      <c r="B3883" s="308" t="s">
        <v>5252</v>
      </c>
      <c r="C3883" s="308" t="s">
        <v>14767</v>
      </c>
      <c r="D3883" s="308" t="s">
        <v>1368</v>
      </c>
      <c r="E3883" s="308" t="s">
        <v>14847</v>
      </c>
      <c r="F3883" s="309" t="s">
        <v>6092</v>
      </c>
      <c r="G3883" s="309" t="s">
        <v>6113</v>
      </c>
      <c r="H3883" s="309" t="s">
        <v>6114</v>
      </c>
      <c r="I3883" s="309" t="s">
        <v>2414</v>
      </c>
      <c r="J3883" s="309" t="s">
        <v>15063</v>
      </c>
      <c r="K3883" s="310">
        <v>1.13592</v>
      </c>
      <c r="L3883" s="310">
        <v>1.13592</v>
      </c>
      <c r="M3883" s="310">
        <v>1.1050905</v>
      </c>
      <c r="N3883" s="310"/>
      <c r="O3883" s="310">
        <f t="shared" si="60"/>
        <v>2.7140555672934772</v>
      </c>
      <c r="P3883" s="310">
        <v>2.7140555672934719</v>
      </c>
      <c r="Q3883" s="309" t="s">
        <v>15063</v>
      </c>
      <c r="R3883" s="311"/>
    </row>
    <row r="3884" spans="1:18" s="312" customFormat="1" x14ac:dyDescent="0.3">
      <c r="A3884" s="307">
        <v>3881</v>
      </c>
      <c r="B3884" s="308" t="s">
        <v>5252</v>
      </c>
      <c r="C3884" s="308" t="s">
        <v>14767</v>
      </c>
      <c r="D3884" s="308" t="s">
        <v>1368</v>
      </c>
      <c r="E3884" s="308" t="s">
        <v>14847</v>
      </c>
      <c r="F3884" s="309" t="s">
        <v>6092</v>
      </c>
      <c r="G3884" s="309" t="s">
        <v>6115</v>
      </c>
      <c r="H3884" s="309" t="s">
        <v>6116</v>
      </c>
      <c r="I3884" s="309" t="s">
        <v>2414</v>
      </c>
      <c r="J3884" s="309" t="s">
        <v>15063</v>
      </c>
      <c r="K3884" s="310">
        <v>2.10006</v>
      </c>
      <c r="L3884" s="310">
        <v>2.10006</v>
      </c>
      <c r="M3884" s="310">
        <v>2.0304978</v>
      </c>
      <c r="N3884" s="310"/>
      <c r="O3884" s="310">
        <f t="shared" si="60"/>
        <v>3.3123910745407286</v>
      </c>
      <c r="P3884" s="310">
        <v>3.3123910745407215</v>
      </c>
      <c r="Q3884" s="309" t="s">
        <v>15063</v>
      </c>
      <c r="R3884" s="311"/>
    </row>
    <row r="3885" spans="1:18" s="312" customFormat="1" x14ac:dyDescent="0.3">
      <c r="A3885" s="307">
        <v>3882</v>
      </c>
      <c r="B3885" s="308" t="s">
        <v>5252</v>
      </c>
      <c r="C3885" s="308" t="s">
        <v>14767</v>
      </c>
      <c r="D3885" s="308" t="s">
        <v>1368</v>
      </c>
      <c r="E3885" s="308" t="s">
        <v>14847</v>
      </c>
      <c r="F3885" s="309" t="s">
        <v>6092</v>
      </c>
      <c r="G3885" s="309" t="s">
        <v>6117</v>
      </c>
      <c r="H3885" s="309" t="s">
        <v>6118</v>
      </c>
      <c r="I3885" s="309" t="s">
        <v>2414</v>
      </c>
      <c r="J3885" s="309" t="s">
        <v>15063</v>
      </c>
      <c r="K3885" s="310">
        <v>2.6700492499999999</v>
      </c>
      <c r="L3885" s="310">
        <v>2.6700492499999999</v>
      </c>
      <c r="M3885" s="310">
        <v>2.3827294299999995</v>
      </c>
      <c r="N3885" s="310"/>
      <c r="O3885" s="310">
        <f t="shared" si="60"/>
        <v>10.760843456351992</v>
      </c>
      <c r="P3885" s="310">
        <v>11.873164073723641</v>
      </c>
      <c r="Q3885" s="309" t="s">
        <v>15063</v>
      </c>
      <c r="R3885" s="311"/>
    </row>
    <row r="3886" spans="1:18" s="312" customFormat="1" x14ac:dyDescent="0.3">
      <c r="A3886" s="307">
        <v>3883</v>
      </c>
      <c r="B3886" s="308" t="s">
        <v>5252</v>
      </c>
      <c r="C3886" s="308" t="s">
        <v>14767</v>
      </c>
      <c r="D3886" s="308" t="s">
        <v>1368</v>
      </c>
      <c r="E3886" s="308" t="s">
        <v>14847</v>
      </c>
      <c r="F3886" s="309" t="s">
        <v>6092</v>
      </c>
      <c r="G3886" s="309" t="s">
        <v>6119</v>
      </c>
      <c r="H3886" s="309" t="s">
        <v>6120</v>
      </c>
      <c r="I3886" s="309" t="s">
        <v>2414</v>
      </c>
      <c r="J3886" s="309" t="s">
        <v>15063</v>
      </c>
      <c r="K3886" s="310">
        <v>3.4274070000000001</v>
      </c>
      <c r="L3886" s="310">
        <v>3.4274070000000001</v>
      </c>
      <c r="M3886" s="310">
        <v>3.1462508999999996</v>
      </c>
      <c r="N3886" s="310"/>
      <c r="O3886" s="310">
        <f t="shared" si="60"/>
        <v>8.2031722523762269</v>
      </c>
      <c r="P3886" s="310">
        <v>8.2031722523762234</v>
      </c>
      <c r="Q3886" s="309" t="s">
        <v>15063</v>
      </c>
      <c r="R3886" s="311"/>
    </row>
    <row r="3887" spans="1:18" s="312" customFormat="1" x14ac:dyDescent="0.3">
      <c r="A3887" s="307">
        <v>3884</v>
      </c>
      <c r="B3887" s="308" t="s">
        <v>5252</v>
      </c>
      <c r="C3887" s="308" t="s">
        <v>14767</v>
      </c>
      <c r="D3887" s="308" t="s">
        <v>1368</v>
      </c>
      <c r="E3887" s="308" t="s">
        <v>14847</v>
      </c>
      <c r="F3887" s="309" t="s">
        <v>6092</v>
      </c>
      <c r="G3887" s="309" t="s">
        <v>6121</v>
      </c>
      <c r="H3887" s="309" t="s">
        <v>6122</v>
      </c>
      <c r="I3887" s="309" t="s">
        <v>5706</v>
      </c>
      <c r="J3887" s="309" t="s">
        <v>15063</v>
      </c>
      <c r="K3887" s="310">
        <v>0.35677999999999999</v>
      </c>
      <c r="L3887" s="310">
        <v>0.35677999999999999</v>
      </c>
      <c r="M3887" s="310">
        <v>0.32708159999999997</v>
      </c>
      <c r="N3887" s="310"/>
      <c r="O3887" s="310">
        <f t="shared" si="60"/>
        <v>8.324009193340439</v>
      </c>
      <c r="P3887" s="310">
        <v>32.968473498038108</v>
      </c>
      <c r="Q3887" s="309" t="s">
        <v>15063</v>
      </c>
      <c r="R3887" s="311"/>
    </row>
    <row r="3888" spans="1:18" s="312" customFormat="1" x14ac:dyDescent="0.3">
      <c r="A3888" s="307">
        <v>3885</v>
      </c>
      <c r="B3888" s="308" t="s">
        <v>5252</v>
      </c>
      <c r="C3888" s="308" t="s">
        <v>14767</v>
      </c>
      <c r="D3888" s="308" t="s">
        <v>1368</v>
      </c>
      <c r="E3888" s="308" t="s">
        <v>14847</v>
      </c>
      <c r="F3888" s="309" t="s">
        <v>6092</v>
      </c>
      <c r="G3888" s="309" t="s">
        <v>6123</v>
      </c>
      <c r="H3888" s="309" t="s">
        <v>6124</v>
      </c>
      <c r="I3888" s="309" t="s">
        <v>5706</v>
      </c>
      <c r="J3888" s="309" t="s">
        <v>15063</v>
      </c>
      <c r="K3888" s="310">
        <v>4.1596599999999997</v>
      </c>
      <c r="L3888" s="310">
        <v>4.1596599999999997</v>
      </c>
      <c r="M3888" s="310">
        <v>3.7700871999999999</v>
      </c>
      <c r="N3888" s="310"/>
      <c r="O3888" s="310">
        <f t="shared" si="60"/>
        <v>9.3654962184409278</v>
      </c>
      <c r="P3888" s="310">
        <v>13.557780134988684</v>
      </c>
      <c r="Q3888" s="309" t="s">
        <v>15063</v>
      </c>
      <c r="R3888" s="311"/>
    </row>
    <row r="3889" spans="1:18" s="312" customFormat="1" x14ac:dyDescent="0.3">
      <c r="A3889" s="307">
        <v>3886</v>
      </c>
      <c r="B3889" s="308" t="s">
        <v>5252</v>
      </c>
      <c r="C3889" s="308" t="s">
        <v>14767</v>
      </c>
      <c r="D3889" s="308" t="s">
        <v>1368</v>
      </c>
      <c r="E3889" s="308" t="s">
        <v>14847</v>
      </c>
      <c r="F3889" s="309" t="s">
        <v>6092</v>
      </c>
      <c r="G3889" s="309" t="s">
        <v>6125</v>
      </c>
      <c r="H3889" s="309" t="s">
        <v>6126</v>
      </c>
      <c r="I3889" s="309" t="s">
        <v>2414</v>
      </c>
      <c r="J3889" s="309" t="s">
        <v>15063</v>
      </c>
      <c r="K3889" s="310">
        <v>1.51308</v>
      </c>
      <c r="L3889" s="310">
        <v>1.51308</v>
      </c>
      <c r="M3889" s="310">
        <v>1.5076499999999999</v>
      </c>
      <c r="N3889" s="310"/>
      <c r="O3889" s="310">
        <f t="shared" si="60"/>
        <v>0.35887064794988011</v>
      </c>
      <c r="P3889" s="310">
        <v>0.35887064794988266</v>
      </c>
      <c r="Q3889" s="309" t="s">
        <v>15063</v>
      </c>
      <c r="R3889" s="311"/>
    </row>
    <row r="3890" spans="1:18" s="312" customFormat="1" x14ac:dyDescent="0.3">
      <c r="A3890" s="307">
        <v>3887</v>
      </c>
      <c r="B3890" s="308" t="s">
        <v>5252</v>
      </c>
      <c r="C3890" s="308" t="s">
        <v>14767</v>
      </c>
      <c r="D3890" s="308" t="s">
        <v>1368</v>
      </c>
      <c r="E3890" s="308" t="s">
        <v>14847</v>
      </c>
      <c r="F3890" s="309" t="s">
        <v>6092</v>
      </c>
      <c r="G3890" s="309" t="s">
        <v>6127</v>
      </c>
      <c r="H3890" s="309" t="s">
        <v>6128</v>
      </c>
      <c r="I3890" s="309" t="s">
        <v>5706</v>
      </c>
      <c r="J3890" s="309" t="s">
        <v>15063</v>
      </c>
      <c r="K3890" s="310">
        <v>1.16133</v>
      </c>
      <c r="L3890" s="310">
        <v>1.16133</v>
      </c>
      <c r="M3890" s="310">
        <v>1.1126267599999999</v>
      </c>
      <c r="N3890" s="310"/>
      <c r="O3890" s="310">
        <f t="shared" si="60"/>
        <v>4.1937468247612681</v>
      </c>
      <c r="P3890" s="310">
        <v>18.870161220027583</v>
      </c>
      <c r="Q3890" s="309" t="s">
        <v>15063</v>
      </c>
      <c r="R3890" s="311"/>
    </row>
    <row r="3891" spans="1:18" s="312" customFormat="1" x14ac:dyDescent="0.3">
      <c r="A3891" s="307">
        <v>3888</v>
      </c>
      <c r="B3891" s="308" t="s">
        <v>5252</v>
      </c>
      <c r="C3891" s="308" t="s">
        <v>14767</v>
      </c>
      <c r="D3891" s="308" t="s">
        <v>1368</v>
      </c>
      <c r="E3891" s="308" t="s">
        <v>14847</v>
      </c>
      <c r="F3891" s="309" t="s">
        <v>6092</v>
      </c>
      <c r="G3891" s="309" t="s">
        <v>6129</v>
      </c>
      <c r="H3891" s="309" t="s">
        <v>6130</v>
      </c>
      <c r="I3891" s="309" t="s">
        <v>5706</v>
      </c>
      <c r="J3891" s="309" t="s">
        <v>15063</v>
      </c>
      <c r="K3891" s="310">
        <v>1.0980874999999999</v>
      </c>
      <c r="L3891" s="310">
        <v>1.0980874999999999</v>
      </c>
      <c r="M3891" s="310">
        <v>1.0096505</v>
      </c>
      <c r="N3891" s="310"/>
      <c r="O3891" s="310">
        <f t="shared" si="60"/>
        <v>8.0537297801859946</v>
      </c>
      <c r="P3891" s="310">
        <v>33.517330212527362</v>
      </c>
      <c r="Q3891" s="309" t="s">
        <v>15063</v>
      </c>
      <c r="R3891" s="311"/>
    </row>
    <row r="3892" spans="1:18" s="312" customFormat="1" x14ac:dyDescent="0.3">
      <c r="A3892" s="307">
        <v>3889</v>
      </c>
      <c r="B3892" s="308" t="s">
        <v>5252</v>
      </c>
      <c r="C3892" s="308" t="s">
        <v>14767</v>
      </c>
      <c r="D3892" s="308" t="s">
        <v>1368</v>
      </c>
      <c r="E3892" s="308" t="s">
        <v>14847</v>
      </c>
      <c r="F3892" s="309" t="s">
        <v>6092</v>
      </c>
      <c r="G3892" s="309" t="s">
        <v>6131</v>
      </c>
      <c r="H3892" s="309" t="s">
        <v>6132</v>
      </c>
      <c r="I3892" s="309" t="s">
        <v>2414</v>
      </c>
      <c r="J3892" s="309" t="s">
        <v>15063</v>
      </c>
      <c r="K3892" s="310">
        <v>0.36604999999999999</v>
      </c>
      <c r="L3892" s="310">
        <v>0.36604999999999999</v>
      </c>
      <c r="M3892" s="310">
        <v>0.32455054545000001</v>
      </c>
      <c r="N3892" s="310"/>
      <c r="O3892" s="310">
        <f t="shared" si="60"/>
        <v>11.337099999999996</v>
      </c>
      <c r="P3892" s="310">
        <v>11.33710000000001</v>
      </c>
      <c r="Q3892" s="309" t="s">
        <v>15063</v>
      </c>
      <c r="R3892" s="311"/>
    </row>
    <row r="3893" spans="1:18" s="312" customFormat="1" x14ac:dyDescent="0.3">
      <c r="A3893" s="307">
        <v>3890</v>
      </c>
      <c r="B3893" s="308" t="s">
        <v>5252</v>
      </c>
      <c r="C3893" s="308" t="s">
        <v>14767</v>
      </c>
      <c r="D3893" s="308" t="s">
        <v>1368</v>
      </c>
      <c r="E3893" s="308" t="s">
        <v>14847</v>
      </c>
      <c r="F3893" s="309" t="s">
        <v>6133</v>
      </c>
      <c r="G3893" s="309" t="s">
        <v>6134</v>
      </c>
      <c r="H3893" s="309" t="s">
        <v>6135</v>
      </c>
      <c r="I3893" s="309" t="s">
        <v>2414</v>
      </c>
      <c r="J3893" s="309" t="s">
        <v>15063</v>
      </c>
      <c r="K3893" s="310">
        <v>26.4831</v>
      </c>
      <c r="L3893" s="310">
        <v>26.4831</v>
      </c>
      <c r="M3893" s="310">
        <v>26.201707499999998</v>
      </c>
      <c r="N3893" s="310"/>
      <c r="O3893" s="310">
        <f t="shared" si="60"/>
        <v>1.0625361079329936</v>
      </c>
      <c r="P3893" s="310">
        <v>1.0625361079329876</v>
      </c>
      <c r="Q3893" s="309" t="s">
        <v>15063</v>
      </c>
      <c r="R3893" s="311"/>
    </row>
    <row r="3894" spans="1:18" s="312" customFormat="1" x14ac:dyDescent="0.3">
      <c r="A3894" s="307">
        <v>3891</v>
      </c>
      <c r="B3894" s="308" t="s">
        <v>5252</v>
      </c>
      <c r="C3894" s="308" t="s">
        <v>14767</v>
      </c>
      <c r="D3894" s="308" t="s">
        <v>1368</v>
      </c>
      <c r="E3894" s="308" t="s">
        <v>14847</v>
      </c>
      <c r="F3894" s="309" t="s">
        <v>6133</v>
      </c>
      <c r="G3894" s="309" t="s">
        <v>6136</v>
      </c>
      <c r="H3894" s="309" t="s">
        <v>6137</v>
      </c>
      <c r="I3894" s="309" t="s">
        <v>2414</v>
      </c>
      <c r="J3894" s="309" t="s">
        <v>15063</v>
      </c>
      <c r="K3894" s="310">
        <v>5.5845805999999998</v>
      </c>
      <c r="L3894" s="310">
        <v>5.5845805999999998</v>
      </c>
      <c r="M3894" s="310">
        <v>5.2177218000000005</v>
      </c>
      <c r="N3894" s="310"/>
      <c r="O3894" s="310">
        <f t="shared" si="60"/>
        <v>6.5691378865585586</v>
      </c>
      <c r="P3894" s="310">
        <v>6.569137886558563</v>
      </c>
      <c r="Q3894" s="309" t="s">
        <v>15063</v>
      </c>
      <c r="R3894" s="311"/>
    </row>
    <row r="3895" spans="1:18" s="312" customFormat="1" x14ac:dyDescent="0.3">
      <c r="A3895" s="307">
        <v>3892</v>
      </c>
      <c r="B3895" s="308" t="s">
        <v>5252</v>
      </c>
      <c r="C3895" s="308" t="s">
        <v>14767</v>
      </c>
      <c r="D3895" s="308" t="s">
        <v>1368</v>
      </c>
      <c r="E3895" s="308" t="s">
        <v>14847</v>
      </c>
      <c r="F3895" s="309" t="s">
        <v>6133</v>
      </c>
      <c r="G3895" s="309" t="s">
        <v>6138</v>
      </c>
      <c r="H3895" s="309" t="s">
        <v>6139</v>
      </c>
      <c r="I3895" s="309" t="s">
        <v>2414</v>
      </c>
      <c r="J3895" s="309" t="s">
        <v>15063</v>
      </c>
      <c r="K3895" s="310">
        <v>4.702</v>
      </c>
      <c r="L3895" s="310">
        <v>4.702</v>
      </c>
      <c r="M3895" s="310">
        <v>4.2871837500000005</v>
      </c>
      <c r="N3895" s="310"/>
      <c r="O3895" s="310">
        <f t="shared" si="60"/>
        <v>8.8221235644406519</v>
      </c>
      <c r="P3895" s="310">
        <v>8.8221235644406644</v>
      </c>
      <c r="Q3895" s="309" t="s">
        <v>15063</v>
      </c>
      <c r="R3895" s="311"/>
    </row>
    <row r="3896" spans="1:18" s="312" customFormat="1" x14ac:dyDescent="0.3">
      <c r="A3896" s="307">
        <v>3893</v>
      </c>
      <c r="B3896" s="308" t="s">
        <v>5252</v>
      </c>
      <c r="C3896" s="308" t="s">
        <v>14767</v>
      </c>
      <c r="D3896" s="308" t="s">
        <v>1368</v>
      </c>
      <c r="E3896" s="308" t="s">
        <v>14847</v>
      </c>
      <c r="F3896" s="309" t="s">
        <v>6133</v>
      </c>
      <c r="G3896" s="309" t="s">
        <v>6140</v>
      </c>
      <c r="H3896" s="309" t="s">
        <v>6141</v>
      </c>
      <c r="I3896" s="309" t="s">
        <v>5701</v>
      </c>
      <c r="J3896" s="309" t="s">
        <v>15063</v>
      </c>
      <c r="K3896" s="310">
        <v>0.51700000000000002</v>
      </c>
      <c r="L3896" s="310">
        <v>0.51700000000000002</v>
      </c>
      <c r="M3896" s="310">
        <v>0.46477999999999997</v>
      </c>
      <c r="N3896" s="310"/>
      <c r="O3896" s="310">
        <f t="shared" si="60"/>
        <v>10.100580270793046</v>
      </c>
      <c r="P3896" s="310">
        <v>10.613723155393251</v>
      </c>
      <c r="Q3896" s="309" t="s">
        <v>15063</v>
      </c>
      <c r="R3896" s="311"/>
    </row>
    <row r="3897" spans="1:18" s="312" customFormat="1" x14ac:dyDescent="0.3">
      <c r="A3897" s="307">
        <v>3894</v>
      </c>
      <c r="B3897" s="308" t="s">
        <v>5252</v>
      </c>
      <c r="C3897" s="308" t="s">
        <v>14767</v>
      </c>
      <c r="D3897" s="308" t="s">
        <v>1368</v>
      </c>
      <c r="E3897" s="308" t="s">
        <v>14847</v>
      </c>
      <c r="F3897" s="309" t="s">
        <v>6133</v>
      </c>
      <c r="G3897" s="309" t="s">
        <v>6142</v>
      </c>
      <c r="H3897" s="309" t="s">
        <v>6143</v>
      </c>
      <c r="I3897" s="309" t="s">
        <v>5701</v>
      </c>
      <c r="J3897" s="309" t="s">
        <v>15063</v>
      </c>
      <c r="K3897" s="310">
        <v>0.82440000000000002</v>
      </c>
      <c r="L3897" s="310">
        <v>0.82440000000000002</v>
      </c>
      <c r="M3897" s="310">
        <v>0.74045917999999999</v>
      </c>
      <c r="N3897" s="310"/>
      <c r="O3897" s="310">
        <f t="shared" si="60"/>
        <v>10.182049975739934</v>
      </c>
      <c r="P3897" s="310">
        <v>10.182049975739938</v>
      </c>
      <c r="Q3897" s="309" t="s">
        <v>15063</v>
      </c>
      <c r="R3897" s="311"/>
    </row>
    <row r="3898" spans="1:18" s="312" customFormat="1" x14ac:dyDescent="0.3">
      <c r="A3898" s="307">
        <v>3895</v>
      </c>
      <c r="B3898" s="308" t="s">
        <v>5252</v>
      </c>
      <c r="C3898" s="308" t="s">
        <v>14767</v>
      </c>
      <c r="D3898" s="308" t="s">
        <v>1368</v>
      </c>
      <c r="E3898" s="308" t="s">
        <v>14847</v>
      </c>
      <c r="F3898" s="309" t="s">
        <v>6133</v>
      </c>
      <c r="G3898" s="309" t="s">
        <v>6144</v>
      </c>
      <c r="H3898" s="309" t="s">
        <v>6145</v>
      </c>
      <c r="I3898" s="309" t="s">
        <v>5701</v>
      </c>
      <c r="J3898" s="309" t="s">
        <v>15063</v>
      </c>
      <c r="K3898" s="310">
        <v>0.92508000000000001</v>
      </c>
      <c r="L3898" s="310">
        <v>0.92508000000000001</v>
      </c>
      <c r="M3898" s="310">
        <v>0.83355496000000007</v>
      </c>
      <c r="N3898" s="310"/>
      <c r="O3898" s="310">
        <f t="shared" si="60"/>
        <v>9.8937432438275543</v>
      </c>
      <c r="P3898" s="310">
        <v>23.81714989685937</v>
      </c>
      <c r="Q3898" s="309" t="s">
        <v>15063</v>
      </c>
      <c r="R3898" s="311"/>
    </row>
    <row r="3899" spans="1:18" s="312" customFormat="1" x14ac:dyDescent="0.3">
      <c r="A3899" s="307">
        <v>3896</v>
      </c>
      <c r="B3899" s="308" t="s">
        <v>5252</v>
      </c>
      <c r="C3899" s="308" t="s">
        <v>14767</v>
      </c>
      <c r="D3899" s="308" t="s">
        <v>1368</v>
      </c>
      <c r="E3899" s="308" t="s">
        <v>14847</v>
      </c>
      <c r="F3899" s="309" t="s">
        <v>6133</v>
      </c>
      <c r="G3899" s="309" t="s">
        <v>6146</v>
      </c>
      <c r="H3899" s="309" t="s">
        <v>6147</v>
      </c>
      <c r="I3899" s="309" t="s">
        <v>5701</v>
      </c>
      <c r="J3899" s="309" t="s">
        <v>15063</v>
      </c>
      <c r="K3899" s="310">
        <v>0.36271100000000001</v>
      </c>
      <c r="L3899" s="310">
        <v>0.36271100000000001</v>
      </c>
      <c r="M3899" s="310">
        <v>0.32598762000000003</v>
      </c>
      <c r="N3899" s="310"/>
      <c r="O3899" s="310">
        <f t="shared" si="60"/>
        <v>10.124694315860278</v>
      </c>
      <c r="P3899" s="310">
        <v>17.483610015818108</v>
      </c>
      <c r="Q3899" s="309" t="s">
        <v>15063</v>
      </c>
      <c r="R3899" s="311"/>
    </row>
    <row r="3900" spans="1:18" s="312" customFormat="1" x14ac:dyDescent="0.3">
      <c r="A3900" s="307">
        <v>3897</v>
      </c>
      <c r="B3900" s="308" t="s">
        <v>5252</v>
      </c>
      <c r="C3900" s="308" t="s">
        <v>14767</v>
      </c>
      <c r="D3900" s="308" t="s">
        <v>1368</v>
      </c>
      <c r="E3900" s="308" t="s">
        <v>14847</v>
      </c>
      <c r="F3900" s="309" t="s">
        <v>6133</v>
      </c>
      <c r="G3900" s="309" t="s">
        <v>6148</v>
      </c>
      <c r="H3900" s="309" t="s">
        <v>6149</v>
      </c>
      <c r="I3900" s="309" t="s">
        <v>5622</v>
      </c>
      <c r="J3900" s="309" t="s">
        <v>15063</v>
      </c>
      <c r="K3900" s="310">
        <v>1.640879</v>
      </c>
      <c r="L3900" s="310">
        <v>1.640879</v>
      </c>
      <c r="M3900" s="310">
        <v>1.5104332900000002</v>
      </c>
      <c r="N3900" s="310"/>
      <c r="O3900" s="310">
        <f t="shared" si="60"/>
        <v>7.949745837444433</v>
      </c>
      <c r="P3900" s="310">
        <v>27.419534805295275</v>
      </c>
      <c r="Q3900" s="309" t="s">
        <v>15063</v>
      </c>
      <c r="R3900" s="311"/>
    </row>
    <row r="3901" spans="1:18" s="312" customFormat="1" x14ac:dyDescent="0.3">
      <c r="A3901" s="307">
        <v>3898</v>
      </c>
      <c r="B3901" s="308" t="s">
        <v>5252</v>
      </c>
      <c r="C3901" s="308" t="s">
        <v>14767</v>
      </c>
      <c r="D3901" s="308" t="s">
        <v>1368</v>
      </c>
      <c r="E3901" s="308" t="s">
        <v>14847</v>
      </c>
      <c r="F3901" s="309" t="s">
        <v>6133</v>
      </c>
      <c r="G3901" s="309" t="s">
        <v>6150</v>
      </c>
      <c r="H3901" s="309" t="s">
        <v>6151</v>
      </c>
      <c r="I3901" s="309" t="s">
        <v>2414</v>
      </c>
      <c r="J3901" s="309" t="s">
        <v>15063</v>
      </c>
      <c r="K3901" s="310">
        <v>3.7658</v>
      </c>
      <c r="L3901" s="310">
        <v>3.7658</v>
      </c>
      <c r="M3901" s="310">
        <v>3.7086000000000001</v>
      </c>
      <c r="N3901" s="310"/>
      <c r="O3901" s="310">
        <f t="shared" si="60"/>
        <v>1.5189335599341418</v>
      </c>
      <c r="P3901" s="310">
        <v>1.5189335599341436</v>
      </c>
      <c r="Q3901" s="309" t="s">
        <v>15063</v>
      </c>
      <c r="R3901" s="311"/>
    </row>
    <row r="3902" spans="1:18" s="312" customFormat="1" x14ac:dyDescent="0.3">
      <c r="A3902" s="307">
        <v>3899</v>
      </c>
      <c r="B3902" s="308" t="s">
        <v>5252</v>
      </c>
      <c r="C3902" s="308" t="s">
        <v>14767</v>
      </c>
      <c r="D3902" s="308" t="s">
        <v>1368</v>
      </c>
      <c r="E3902" s="308" t="s">
        <v>14847</v>
      </c>
      <c r="F3902" s="309" t="s">
        <v>6133</v>
      </c>
      <c r="G3902" s="309" t="s">
        <v>6152</v>
      </c>
      <c r="H3902" s="309" t="s">
        <v>6153</v>
      </c>
      <c r="I3902" s="309" t="s">
        <v>2414</v>
      </c>
      <c r="J3902" s="309" t="s">
        <v>15063</v>
      </c>
      <c r="K3902" s="310">
        <v>3.5602</v>
      </c>
      <c r="L3902" s="310">
        <v>3.5602</v>
      </c>
      <c r="M3902" s="310">
        <v>3.3574872500000001</v>
      </c>
      <c r="N3902" s="310"/>
      <c r="O3902" s="310">
        <f t="shared" si="60"/>
        <v>5.6938584910960026</v>
      </c>
      <c r="P3902" s="310">
        <v>5.6938584910960159</v>
      </c>
      <c r="Q3902" s="309" t="s">
        <v>15063</v>
      </c>
      <c r="R3902" s="311"/>
    </row>
    <row r="3903" spans="1:18" s="312" customFormat="1" x14ac:dyDescent="0.3">
      <c r="A3903" s="307">
        <v>3900</v>
      </c>
      <c r="B3903" s="308" t="s">
        <v>5252</v>
      </c>
      <c r="C3903" s="308" t="s">
        <v>14767</v>
      </c>
      <c r="D3903" s="308" t="s">
        <v>1368</v>
      </c>
      <c r="E3903" s="308" t="s">
        <v>14847</v>
      </c>
      <c r="F3903" s="309" t="s">
        <v>6133</v>
      </c>
      <c r="G3903" s="309" t="s">
        <v>6154</v>
      </c>
      <c r="H3903" s="309" t="s">
        <v>6155</v>
      </c>
      <c r="I3903" s="309" t="s">
        <v>5701</v>
      </c>
      <c r="J3903" s="309" t="s">
        <v>15063</v>
      </c>
      <c r="K3903" s="310">
        <v>0.71001000000000003</v>
      </c>
      <c r="L3903" s="310">
        <v>0.71001000000000003</v>
      </c>
      <c r="M3903" s="310">
        <v>0.64079023999999996</v>
      </c>
      <c r="N3903" s="310"/>
      <c r="O3903" s="310">
        <f t="shared" si="60"/>
        <v>9.7491246602160633</v>
      </c>
      <c r="P3903" s="310">
        <v>11.903749284040899</v>
      </c>
      <c r="Q3903" s="309" t="s">
        <v>15063</v>
      </c>
      <c r="R3903" s="311"/>
    </row>
    <row r="3904" spans="1:18" s="312" customFormat="1" x14ac:dyDescent="0.3">
      <c r="A3904" s="307">
        <v>3901</v>
      </c>
      <c r="B3904" s="308" t="s">
        <v>5252</v>
      </c>
      <c r="C3904" s="308" t="s">
        <v>14767</v>
      </c>
      <c r="D3904" s="308" t="s">
        <v>1368</v>
      </c>
      <c r="E3904" s="308" t="s">
        <v>14847</v>
      </c>
      <c r="F3904" s="309" t="s">
        <v>6133</v>
      </c>
      <c r="G3904" s="309" t="s">
        <v>6156</v>
      </c>
      <c r="H3904" s="309" t="s">
        <v>6157</v>
      </c>
      <c r="I3904" s="309" t="s">
        <v>5706</v>
      </c>
      <c r="J3904" s="309" t="s">
        <v>15063</v>
      </c>
      <c r="K3904" s="310">
        <v>0.62207000000000001</v>
      </c>
      <c r="L3904" s="310">
        <v>0.62207000000000001</v>
      </c>
      <c r="M3904" s="310">
        <v>0.54916050000000005</v>
      </c>
      <c r="N3904" s="310"/>
      <c r="O3904" s="310">
        <f t="shared" si="60"/>
        <v>11.72046554246306</v>
      </c>
      <c r="P3904" s="310">
        <v>18.775556580841002</v>
      </c>
      <c r="Q3904" s="309" t="s">
        <v>15063</v>
      </c>
      <c r="R3904" s="311"/>
    </row>
    <row r="3905" spans="1:18" s="312" customFormat="1" x14ac:dyDescent="0.3">
      <c r="A3905" s="307">
        <v>3902</v>
      </c>
      <c r="B3905" s="308" t="s">
        <v>5252</v>
      </c>
      <c r="C3905" s="308" t="s">
        <v>14767</v>
      </c>
      <c r="D3905" s="308" t="s">
        <v>1368</v>
      </c>
      <c r="E3905" s="308" t="s">
        <v>14848</v>
      </c>
      <c r="F3905" s="309" t="s">
        <v>5417</v>
      </c>
      <c r="G3905" s="309" t="s">
        <v>6158</v>
      </c>
      <c r="H3905" s="309" t="s">
        <v>6159</v>
      </c>
      <c r="I3905" s="309" t="s">
        <v>5706</v>
      </c>
      <c r="J3905" s="309" t="s">
        <v>15063</v>
      </c>
      <c r="K3905" s="310">
        <v>0.89958000000000005</v>
      </c>
      <c r="L3905" s="310">
        <v>0.89958000000000005</v>
      </c>
      <c r="M3905" s="310">
        <v>0.77163800000000005</v>
      </c>
      <c r="N3905" s="310"/>
      <c r="O3905" s="310">
        <f t="shared" si="60"/>
        <v>14.222414904733318</v>
      </c>
      <c r="P3905" s="310">
        <v>44.166284769513183</v>
      </c>
      <c r="Q3905" s="309" t="s">
        <v>15063</v>
      </c>
      <c r="R3905" s="311"/>
    </row>
    <row r="3906" spans="1:18" s="312" customFormat="1" x14ac:dyDescent="0.3">
      <c r="A3906" s="307">
        <v>3903</v>
      </c>
      <c r="B3906" s="308" t="s">
        <v>5252</v>
      </c>
      <c r="C3906" s="308" t="s">
        <v>14767</v>
      </c>
      <c r="D3906" s="308" t="s">
        <v>1368</v>
      </c>
      <c r="E3906" s="308" t="s">
        <v>14848</v>
      </c>
      <c r="F3906" s="309" t="s">
        <v>6160</v>
      </c>
      <c r="G3906" s="309" t="s">
        <v>6161</v>
      </c>
      <c r="H3906" s="309" t="s">
        <v>6162</v>
      </c>
      <c r="I3906" s="309" t="s">
        <v>5701</v>
      </c>
      <c r="J3906" s="309" t="s">
        <v>15063</v>
      </c>
      <c r="K3906" s="310">
        <v>0.84697999999999996</v>
      </c>
      <c r="L3906" s="310">
        <v>0.84697999999999996</v>
      </c>
      <c r="M3906" s="310">
        <v>0.76166672000000002</v>
      </c>
      <c r="N3906" s="310"/>
      <c r="O3906" s="310">
        <f t="shared" si="60"/>
        <v>10.072643982148332</v>
      </c>
      <c r="P3906" s="310">
        <v>13.519719346322578</v>
      </c>
      <c r="Q3906" s="309" t="s">
        <v>15063</v>
      </c>
      <c r="R3906" s="311"/>
    </row>
    <row r="3907" spans="1:18" s="312" customFormat="1" x14ac:dyDescent="0.3">
      <c r="A3907" s="307">
        <v>3904</v>
      </c>
      <c r="B3907" s="308" t="s">
        <v>5252</v>
      </c>
      <c r="C3907" s="308" t="s">
        <v>14767</v>
      </c>
      <c r="D3907" s="308" t="s">
        <v>1368</v>
      </c>
      <c r="E3907" s="308" t="s">
        <v>14848</v>
      </c>
      <c r="F3907" s="309" t="s">
        <v>6160</v>
      </c>
      <c r="G3907" s="309" t="s">
        <v>6163</v>
      </c>
      <c r="H3907" s="309" t="s">
        <v>6164</v>
      </c>
      <c r="I3907" s="309" t="s">
        <v>5701</v>
      </c>
      <c r="J3907" s="309" t="s">
        <v>15063</v>
      </c>
      <c r="K3907" s="310">
        <v>0.40286</v>
      </c>
      <c r="L3907" s="310">
        <v>0.40286</v>
      </c>
      <c r="M3907" s="310">
        <v>0.36556359999999999</v>
      </c>
      <c r="N3907" s="310"/>
      <c r="O3907" s="310">
        <f t="shared" si="60"/>
        <v>9.2579059722980706</v>
      </c>
      <c r="P3907" s="310">
        <v>9.2579059722980634</v>
      </c>
      <c r="Q3907" s="309" t="s">
        <v>15063</v>
      </c>
      <c r="R3907" s="311"/>
    </row>
    <row r="3908" spans="1:18" s="312" customFormat="1" x14ac:dyDescent="0.3">
      <c r="A3908" s="307">
        <v>3905</v>
      </c>
      <c r="B3908" s="308" t="s">
        <v>5252</v>
      </c>
      <c r="C3908" s="308" t="s">
        <v>14767</v>
      </c>
      <c r="D3908" s="308" t="s">
        <v>1368</v>
      </c>
      <c r="E3908" s="308" t="s">
        <v>14848</v>
      </c>
      <c r="F3908" s="309" t="s">
        <v>6160</v>
      </c>
      <c r="G3908" s="309" t="s">
        <v>6165</v>
      </c>
      <c r="H3908" s="309" t="s">
        <v>6166</v>
      </c>
      <c r="I3908" s="309" t="s">
        <v>5701</v>
      </c>
      <c r="J3908" s="309" t="s">
        <v>15063</v>
      </c>
      <c r="K3908" s="310">
        <v>0.45476</v>
      </c>
      <c r="L3908" s="310">
        <v>0.45476</v>
      </c>
      <c r="M3908" s="310">
        <v>0.40946899999999997</v>
      </c>
      <c r="N3908" s="310"/>
      <c r="O3908" s="310">
        <f t="shared" ref="O3908:O3971" si="61">(L3908-M3908)/L3908*100</f>
        <v>9.9593192013369745</v>
      </c>
      <c r="P3908" s="310">
        <v>9.9593192013369691</v>
      </c>
      <c r="Q3908" s="309" t="s">
        <v>15063</v>
      </c>
      <c r="R3908" s="311"/>
    </row>
    <row r="3909" spans="1:18" s="312" customFormat="1" x14ac:dyDescent="0.3">
      <c r="A3909" s="307">
        <v>3906</v>
      </c>
      <c r="B3909" s="308" t="s">
        <v>5252</v>
      </c>
      <c r="C3909" s="308" t="s">
        <v>14767</v>
      </c>
      <c r="D3909" s="308" t="s">
        <v>1368</v>
      </c>
      <c r="E3909" s="308" t="s">
        <v>14848</v>
      </c>
      <c r="F3909" s="309" t="s">
        <v>6160</v>
      </c>
      <c r="G3909" s="309" t="s">
        <v>6167</v>
      </c>
      <c r="H3909" s="309" t="s">
        <v>6168</v>
      </c>
      <c r="I3909" s="309" t="s">
        <v>5701</v>
      </c>
      <c r="J3909" s="309" t="s">
        <v>15063</v>
      </c>
      <c r="K3909" s="310">
        <v>0.92120000000000002</v>
      </c>
      <c r="L3909" s="310">
        <v>0.92120000000000002</v>
      </c>
      <c r="M3909" s="310">
        <v>0.83467199999999997</v>
      </c>
      <c r="N3909" s="310"/>
      <c r="O3909" s="310">
        <f t="shared" si="61"/>
        <v>9.3929656969170701</v>
      </c>
      <c r="P3909" s="310">
        <v>9.3929656969170559</v>
      </c>
      <c r="Q3909" s="309" t="s">
        <v>15063</v>
      </c>
      <c r="R3909" s="311"/>
    </row>
    <row r="3910" spans="1:18" s="312" customFormat="1" x14ac:dyDescent="0.3">
      <c r="A3910" s="307">
        <v>3907</v>
      </c>
      <c r="B3910" s="308" t="s">
        <v>5252</v>
      </c>
      <c r="C3910" s="308" t="s">
        <v>14767</v>
      </c>
      <c r="D3910" s="308" t="s">
        <v>1368</v>
      </c>
      <c r="E3910" s="308" t="s">
        <v>14848</v>
      </c>
      <c r="F3910" s="309" t="s">
        <v>6160</v>
      </c>
      <c r="G3910" s="309" t="s">
        <v>6169</v>
      </c>
      <c r="H3910" s="309" t="s">
        <v>6170</v>
      </c>
      <c r="I3910" s="309" t="s">
        <v>5701</v>
      </c>
      <c r="J3910" s="309" t="s">
        <v>15063</v>
      </c>
      <c r="K3910" s="310">
        <v>0.23700000000000002</v>
      </c>
      <c r="L3910" s="310">
        <v>0.23700000000000002</v>
      </c>
      <c r="M3910" s="310">
        <v>0.21411979999999997</v>
      </c>
      <c r="N3910" s="310"/>
      <c r="O3910" s="310">
        <f t="shared" si="61"/>
        <v>9.6540928270042379</v>
      </c>
      <c r="P3910" s="310">
        <v>9.654092827004245</v>
      </c>
      <c r="Q3910" s="309" t="s">
        <v>15063</v>
      </c>
      <c r="R3910" s="311"/>
    </row>
    <row r="3911" spans="1:18" s="312" customFormat="1" x14ac:dyDescent="0.3">
      <c r="A3911" s="307">
        <v>3908</v>
      </c>
      <c r="B3911" s="308" t="s">
        <v>5252</v>
      </c>
      <c r="C3911" s="308" t="s">
        <v>14767</v>
      </c>
      <c r="D3911" s="308" t="s">
        <v>1368</v>
      </c>
      <c r="E3911" s="308" t="s">
        <v>14848</v>
      </c>
      <c r="F3911" s="309" t="s">
        <v>6160</v>
      </c>
      <c r="G3911" s="309" t="s">
        <v>6171</v>
      </c>
      <c r="H3911" s="309" t="s">
        <v>6172</v>
      </c>
      <c r="I3911" s="309" t="s">
        <v>5701</v>
      </c>
      <c r="J3911" s="309" t="s">
        <v>15063</v>
      </c>
      <c r="K3911" s="310">
        <v>1.05532</v>
      </c>
      <c r="L3911" s="310">
        <v>1.05532</v>
      </c>
      <c r="M3911" s="310">
        <v>0.95027700000000004</v>
      </c>
      <c r="N3911" s="310"/>
      <c r="O3911" s="310">
        <f t="shared" si="61"/>
        <v>9.9536633438198834</v>
      </c>
      <c r="P3911" s="310">
        <v>9.9536633438198852</v>
      </c>
      <c r="Q3911" s="309" t="s">
        <v>15063</v>
      </c>
      <c r="R3911" s="311"/>
    </row>
    <row r="3912" spans="1:18" s="312" customFormat="1" x14ac:dyDescent="0.3">
      <c r="A3912" s="307">
        <v>3909</v>
      </c>
      <c r="B3912" s="308" t="s">
        <v>5252</v>
      </c>
      <c r="C3912" s="308" t="s">
        <v>14767</v>
      </c>
      <c r="D3912" s="308" t="s">
        <v>1368</v>
      </c>
      <c r="E3912" s="308" t="s">
        <v>14848</v>
      </c>
      <c r="F3912" s="309" t="s">
        <v>6160</v>
      </c>
      <c r="G3912" s="309" t="s">
        <v>6173</v>
      </c>
      <c r="H3912" s="309" t="s">
        <v>6174</v>
      </c>
      <c r="I3912" s="309" t="s">
        <v>5701</v>
      </c>
      <c r="J3912" s="309" t="s">
        <v>15063</v>
      </c>
      <c r="K3912" s="310">
        <v>0.96048</v>
      </c>
      <c r="L3912" s="310">
        <v>0.96048</v>
      </c>
      <c r="M3912" s="310">
        <v>0.86378320000000008</v>
      </c>
      <c r="N3912" s="310"/>
      <c r="O3912" s="310">
        <f t="shared" si="61"/>
        <v>10.067549558554049</v>
      </c>
      <c r="P3912" s="310">
        <v>10.067549558554056</v>
      </c>
      <c r="Q3912" s="309" t="s">
        <v>15063</v>
      </c>
      <c r="R3912" s="311"/>
    </row>
    <row r="3913" spans="1:18" s="312" customFormat="1" x14ac:dyDescent="0.3">
      <c r="A3913" s="307">
        <v>3910</v>
      </c>
      <c r="B3913" s="308" t="s">
        <v>5252</v>
      </c>
      <c r="C3913" s="308" t="s">
        <v>14767</v>
      </c>
      <c r="D3913" s="308" t="s">
        <v>1368</v>
      </c>
      <c r="E3913" s="308" t="s">
        <v>14848</v>
      </c>
      <c r="F3913" s="309" t="s">
        <v>6160</v>
      </c>
      <c r="G3913" s="309" t="s">
        <v>6175</v>
      </c>
      <c r="H3913" s="309" t="s">
        <v>6176</v>
      </c>
      <c r="I3913" s="309" t="s">
        <v>5701</v>
      </c>
      <c r="J3913" s="309" t="s">
        <v>15063</v>
      </c>
      <c r="K3913" s="310">
        <v>0.85275999999999996</v>
      </c>
      <c r="L3913" s="310">
        <v>0.85275999999999996</v>
      </c>
      <c r="M3913" s="310">
        <v>0.77260899999999999</v>
      </c>
      <c r="N3913" s="310"/>
      <c r="O3913" s="310">
        <f t="shared" si="61"/>
        <v>9.3990102725268514</v>
      </c>
      <c r="P3913" s="310">
        <v>9.3990102725268532</v>
      </c>
      <c r="Q3913" s="309" t="s">
        <v>15063</v>
      </c>
      <c r="R3913" s="311"/>
    </row>
    <row r="3914" spans="1:18" s="312" customFormat="1" x14ac:dyDescent="0.3">
      <c r="A3914" s="307">
        <v>3911</v>
      </c>
      <c r="B3914" s="308" t="s">
        <v>5252</v>
      </c>
      <c r="C3914" s="308" t="s">
        <v>14767</v>
      </c>
      <c r="D3914" s="308" t="s">
        <v>1368</v>
      </c>
      <c r="E3914" s="308" t="s">
        <v>14848</v>
      </c>
      <c r="F3914" s="309" t="s">
        <v>6160</v>
      </c>
      <c r="G3914" s="309" t="s">
        <v>6177</v>
      </c>
      <c r="H3914" s="309" t="s">
        <v>6178</v>
      </c>
      <c r="I3914" s="309" t="s">
        <v>5706</v>
      </c>
      <c r="J3914" s="309" t="s">
        <v>15063</v>
      </c>
      <c r="K3914" s="310">
        <v>1.2752400000000002</v>
      </c>
      <c r="L3914" s="310">
        <v>1.2752400000000002</v>
      </c>
      <c r="M3914" s="310">
        <v>1.11959805</v>
      </c>
      <c r="N3914" s="310"/>
      <c r="O3914" s="310">
        <f t="shared" si="61"/>
        <v>12.204914369059951</v>
      </c>
      <c r="P3914" s="310">
        <v>30.799582901790469</v>
      </c>
      <c r="Q3914" s="309" t="s">
        <v>15063</v>
      </c>
      <c r="R3914" s="311"/>
    </row>
    <row r="3915" spans="1:18" s="312" customFormat="1" x14ac:dyDescent="0.3">
      <c r="A3915" s="307">
        <v>3912</v>
      </c>
      <c r="B3915" s="308" t="s">
        <v>5252</v>
      </c>
      <c r="C3915" s="308" t="s">
        <v>14767</v>
      </c>
      <c r="D3915" s="308" t="s">
        <v>1368</v>
      </c>
      <c r="E3915" s="308" t="s">
        <v>14848</v>
      </c>
      <c r="F3915" s="309" t="s">
        <v>6160</v>
      </c>
      <c r="G3915" s="309" t="s">
        <v>6179</v>
      </c>
      <c r="H3915" s="309" t="s">
        <v>6180</v>
      </c>
      <c r="I3915" s="309" t="s">
        <v>5706</v>
      </c>
      <c r="J3915" s="309" t="s">
        <v>15063</v>
      </c>
      <c r="K3915" s="310">
        <v>1.05006</v>
      </c>
      <c r="L3915" s="310">
        <v>1.05006</v>
      </c>
      <c r="M3915" s="310">
        <v>0.91150682000000005</v>
      </c>
      <c r="N3915" s="310"/>
      <c r="O3915" s="310">
        <f t="shared" si="61"/>
        <v>13.1947869645544</v>
      </c>
      <c r="P3915" s="310">
        <v>42.683711976646322</v>
      </c>
      <c r="Q3915" s="309" t="s">
        <v>15063</v>
      </c>
      <c r="R3915" s="311"/>
    </row>
    <row r="3916" spans="1:18" s="312" customFormat="1" x14ac:dyDescent="0.3">
      <c r="A3916" s="307">
        <v>3913</v>
      </c>
      <c r="B3916" s="308" t="s">
        <v>5252</v>
      </c>
      <c r="C3916" s="308" t="s">
        <v>14767</v>
      </c>
      <c r="D3916" s="308" t="s">
        <v>1368</v>
      </c>
      <c r="E3916" s="308" t="s">
        <v>14848</v>
      </c>
      <c r="F3916" s="309" t="s">
        <v>6160</v>
      </c>
      <c r="G3916" s="309" t="s">
        <v>6181</v>
      </c>
      <c r="H3916" s="309" t="s">
        <v>6182</v>
      </c>
      <c r="I3916" s="309" t="s">
        <v>5706</v>
      </c>
      <c r="J3916" s="309" t="s">
        <v>15063</v>
      </c>
      <c r="K3916" s="310">
        <v>1.1772590000000001</v>
      </c>
      <c r="L3916" s="310">
        <v>1.1772590000000001</v>
      </c>
      <c r="M3916" s="310">
        <v>1.02915131</v>
      </c>
      <c r="N3916" s="310"/>
      <c r="O3916" s="310">
        <f t="shared" si="61"/>
        <v>12.580722678696871</v>
      </c>
      <c r="P3916" s="310">
        <v>26.352152377265337</v>
      </c>
      <c r="Q3916" s="309" t="s">
        <v>15063</v>
      </c>
      <c r="R3916" s="311"/>
    </row>
    <row r="3917" spans="1:18" s="312" customFormat="1" x14ac:dyDescent="0.3">
      <c r="A3917" s="307">
        <v>3914</v>
      </c>
      <c r="B3917" s="308" t="s">
        <v>5252</v>
      </c>
      <c r="C3917" s="308" t="s">
        <v>14767</v>
      </c>
      <c r="D3917" s="308" t="s">
        <v>1368</v>
      </c>
      <c r="E3917" s="308" t="s">
        <v>14848</v>
      </c>
      <c r="F3917" s="309" t="s">
        <v>6160</v>
      </c>
      <c r="G3917" s="309" t="s">
        <v>6183</v>
      </c>
      <c r="H3917" s="309" t="s">
        <v>6184</v>
      </c>
      <c r="I3917" s="309" t="s">
        <v>5701</v>
      </c>
      <c r="J3917" s="309" t="s">
        <v>15063</v>
      </c>
      <c r="K3917" s="310">
        <v>0.51619999999999999</v>
      </c>
      <c r="L3917" s="310">
        <v>0.51619999999999999</v>
      </c>
      <c r="M3917" s="310">
        <v>0.46237649999999997</v>
      </c>
      <c r="N3917" s="310"/>
      <c r="O3917" s="310">
        <f t="shared" si="61"/>
        <v>10.426869430453317</v>
      </c>
      <c r="P3917" s="310">
        <v>10.426869430453312</v>
      </c>
      <c r="Q3917" s="309" t="s">
        <v>15063</v>
      </c>
      <c r="R3917" s="311"/>
    </row>
    <row r="3918" spans="1:18" s="312" customFormat="1" x14ac:dyDescent="0.3">
      <c r="A3918" s="307">
        <v>3915</v>
      </c>
      <c r="B3918" s="308" t="s">
        <v>5252</v>
      </c>
      <c r="C3918" s="308" t="s">
        <v>14767</v>
      </c>
      <c r="D3918" s="308" t="s">
        <v>1368</v>
      </c>
      <c r="E3918" s="308" t="s">
        <v>14848</v>
      </c>
      <c r="F3918" s="309" t="s">
        <v>6160</v>
      </c>
      <c r="G3918" s="309" t="s">
        <v>6185</v>
      </c>
      <c r="H3918" s="309" t="s">
        <v>6186</v>
      </c>
      <c r="I3918" s="309" t="s">
        <v>5701</v>
      </c>
      <c r="J3918" s="309" t="s">
        <v>15063</v>
      </c>
      <c r="K3918" s="310">
        <v>0.84220000000000006</v>
      </c>
      <c r="L3918" s="310">
        <v>0.84220000000000006</v>
      </c>
      <c r="M3918" s="310">
        <v>0.75761040000000002</v>
      </c>
      <c r="N3918" s="310"/>
      <c r="O3918" s="310">
        <f t="shared" si="61"/>
        <v>10.043885062930425</v>
      </c>
      <c r="P3918" s="310">
        <v>10.043885062930425</v>
      </c>
      <c r="Q3918" s="309" t="s">
        <v>15063</v>
      </c>
      <c r="R3918" s="311"/>
    </row>
    <row r="3919" spans="1:18" s="312" customFormat="1" x14ac:dyDescent="0.3">
      <c r="A3919" s="307">
        <v>3916</v>
      </c>
      <c r="B3919" s="308" t="s">
        <v>5252</v>
      </c>
      <c r="C3919" s="308" t="s">
        <v>14767</v>
      </c>
      <c r="D3919" s="308" t="s">
        <v>1368</v>
      </c>
      <c r="E3919" s="308" t="s">
        <v>14848</v>
      </c>
      <c r="F3919" s="309" t="s">
        <v>6187</v>
      </c>
      <c r="G3919" s="309" t="s">
        <v>6188</v>
      </c>
      <c r="H3919" s="309" t="s">
        <v>6189</v>
      </c>
      <c r="I3919" s="309" t="s">
        <v>5701</v>
      </c>
      <c r="J3919" s="309" t="s">
        <v>15063</v>
      </c>
      <c r="K3919" s="310">
        <v>0.32494000000000001</v>
      </c>
      <c r="L3919" s="310">
        <v>0.32494000000000001</v>
      </c>
      <c r="M3919" s="310">
        <v>0.29558079999999998</v>
      </c>
      <c r="N3919" s="310"/>
      <c r="O3919" s="310">
        <f t="shared" si="61"/>
        <v>9.0352680494860689</v>
      </c>
      <c r="P3919" s="310">
        <v>9.0352680494860564</v>
      </c>
      <c r="Q3919" s="309" t="s">
        <v>15063</v>
      </c>
      <c r="R3919" s="311"/>
    </row>
    <row r="3920" spans="1:18" s="312" customFormat="1" x14ac:dyDescent="0.3">
      <c r="A3920" s="307">
        <v>3917</v>
      </c>
      <c r="B3920" s="308" t="s">
        <v>5252</v>
      </c>
      <c r="C3920" s="308" t="s">
        <v>14767</v>
      </c>
      <c r="D3920" s="308" t="s">
        <v>1368</v>
      </c>
      <c r="E3920" s="308" t="s">
        <v>14848</v>
      </c>
      <c r="F3920" s="309" t="s">
        <v>6187</v>
      </c>
      <c r="G3920" s="309" t="s">
        <v>6190</v>
      </c>
      <c r="H3920" s="309" t="s">
        <v>6191</v>
      </c>
      <c r="I3920" s="309" t="s">
        <v>5701</v>
      </c>
      <c r="J3920" s="309" t="s">
        <v>15063</v>
      </c>
      <c r="K3920" s="310">
        <v>0.65095999999999998</v>
      </c>
      <c r="L3920" s="310">
        <v>0.65095999999999998</v>
      </c>
      <c r="M3920" s="310">
        <v>0.58673509999999995</v>
      </c>
      <c r="N3920" s="310"/>
      <c r="O3920" s="310">
        <f t="shared" si="61"/>
        <v>9.8661822539019344</v>
      </c>
      <c r="P3920" s="310">
        <v>9.8661822539019344</v>
      </c>
      <c r="Q3920" s="309" t="s">
        <v>15063</v>
      </c>
      <c r="R3920" s="311"/>
    </row>
    <row r="3921" spans="1:18" s="312" customFormat="1" x14ac:dyDescent="0.3">
      <c r="A3921" s="307">
        <v>3918</v>
      </c>
      <c r="B3921" s="308" t="s">
        <v>5252</v>
      </c>
      <c r="C3921" s="308" t="s">
        <v>14767</v>
      </c>
      <c r="D3921" s="308" t="s">
        <v>1368</v>
      </c>
      <c r="E3921" s="308" t="s">
        <v>14848</v>
      </c>
      <c r="F3921" s="309" t="s">
        <v>6187</v>
      </c>
      <c r="G3921" s="309" t="s">
        <v>6192</v>
      </c>
      <c r="H3921" s="309" t="s">
        <v>6193</v>
      </c>
      <c r="I3921" s="309" t="s">
        <v>5701</v>
      </c>
      <c r="J3921" s="309" t="s">
        <v>15063</v>
      </c>
      <c r="K3921" s="310">
        <v>0.69047999999999998</v>
      </c>
      <c r="L3921" s="310">
        <v>0.69047999999999998</v>
      </c>
      <c r="M3921" s="310">
        <v>0.62371480000000001</v>
      </c>
      <c r="N3921" s="310"/>
      <c r="O3921" s="310">
        <f t="shared" si="61"/>
        <v>9.6693894102653175</v>
      </c>
      <c r="P3921" s="310">
        <v>9.6693894102653051</v>
      </c>
      <c r="Q3921" s="309" t="s">
        <v>15063</v>
      </c>
      <c r="R3921" s="311"/>
    </row>
    <row r="3922" spans="1:18" s="312" customFormat="1" x14ac:dyDescent="0.3">
      <c r="A3922" s="307">
        <v>3919</v>
      </c>
      <c r="B3922" s="308" t="s">
        <v>5252</v>
      </c>
      <c r="C3922" s="308" t="s">
        <v>14767</v>
      </c>
      <c r="D3922" s="308" t="s">
        <v>1368</v>
      </c>
      <c r="E3922" s="308" t="s">
        <v>14848</v>
      </c>
      <c r="F3922" s="309" t="s">
        <v>6187</v>
      </c>
      <c r="G3922" s="309" t="s">
        <v>6194</v>
      </c>
      <c r="H3922" s="309" t="s">
        <v>6195</v>
      </c>
      <c r="I3922" s="309" t="s">
        <v>5701</v>
      </c>
      <c r="J3922" s="309" t="s">
        <v>15063</v>
      </c>
      <c r="K3922" s="310">
        <v>0.67593999999999999</v>
      </c>
      <c r="L3922" s="310">
        <v>0.67593999999999999</v>
      </c>
      <c r="M3922" s="310">
        <v>0.60923949999999993</v>
      </c>
      <c r="N3922" s="310"/>
      <c r="O3922" s="310">
        <f t="shared" si="61"/>
        <v>9.8678137112761561</v>
      </c>
      <c r="P3922" s="310">
        <v>9.8678137112761632</v>
      </c>
      <c r="Q3922" s="309" t="s">
        <v>15063</v>
      </c>
      <c r="R3922" s="311"/>
    </row>
    <row r="3923" spans="1:18" s="312" customFormat="1" x14ac:dyDescent="0.3">
      <c r="A3923" s="307">
        <v>3920</v>
      </c>
      <c r="B3923" s="308" t="s">
        <v>5252</v>
      </c>
      <c r="C3923" s="308" t="s">
        <v>14767</v>
      </c>
      <c r="D3923" s="308" t="s">
        <v>1368</v>
      </c>
      <c r="E3923" s="308" t="s">
        <v>14848</v>
      </c>
      <c r="F3923" s="309" t="s">
        <v>6187</v>
      </c>
      <c r="G3923" s="309" t="s">
        <v>6196</v>
      </c>
      <c r="H3923" s="309" t="s">
        <v>6197</v>
      </c>
      <c r="I3923" s="309" t="s">
        <v>5701</v>
      </c>
      <c r="J3923" s="309" t="s">
        <v>15063</v>
      </c>
      <c r="K3923" s="310">
        <v>0.53898000000000001</v>
      </c>
      <c r="L3923" s="310">
        <v>0.53898000000000001</v>
      </c>
      <c r="M3923" s="310">
        <v>0.48532019999999998</v>
      </c>
      <c r="N3923" s="310"/>
      <c r="O3923" s="310">
        <f t="shared" si="61"/>
        <v>9.955805410219309</v>
      </c>
      <c r="P3923" s="310">
        <v>9.955805410219309</v>
      </c>
      <c r="Q3923" s="309" t="s">
        <v>15063</v>
      </c>
      <c r="R3923" s="311"/>
    </row>
    <row r="3924" spans="1:18" s="312" customFormat="1" x14ac:dyDescent="0.3">
      <c r="A3924" s="307">
        <v>3921</v>
      </c>
      <c r="B3924" s="308" t="s">
        <v>5252</v>
      </c>
      <c r="C3924" s="308" t="s">
        <v>14767</v>
      </c>
      <c r="D3924" s="308" t="s">
        <v>1368</v>
      </c>
      <c r="E3924" s="308" t="s">
        <v>14848</v>
      </c>
      <c r="F3924" s="309" t="s">
        <v>6187</v>
      </c>
      <c r="G3924" s="309" t="s">
        <v>6198</v>
      </c>
      <c r="H3924" s="309" t="s">
        <v>6199</v>
      </c>
      <c r="I3924" s="309" t="s">
        <v>5701</v>
      </c>
      <c r="J3924" s="309" t="s">
        <v>15063</v>
      </c>
      <c r="K3924" s="310">
        <v>0.26614000000000004</v>
      </c>
      <c r="L3924" s="310">
        <v>0.26614000000000004</v>
      </c>
      <c r="M3924" s="310">
        <v>0.23792000000000002</v>
      </c>
      <c r="N3924" s="310"/>
      <c r="O3924" s="310">
        <f t="shared" si="61"/>
        <v>10.603441797550168</v>
      </c>
      <c r="P3924" s="310">
        <v>12.055749220729972</v>
      </c>
      <c r="Q3924" s="309" t="s">
        <v>15063</v>
      </c>
      <c r="R3924" s="311"/>
    </row>
    <row r="3925" spans="1:18" s="312" customFormat="1" x14ac:dyDescent="0.3">
      <c r="A3925" s="307">
        <v>3922</v>
      </c>
      <c r="B3925" s="308" t="s">
        <v>5252</v>
      </c>
      <c r="C3925" s="308" t="s">
        <v>14767</v>
      </c>
      <c r="D3925" s="308" t="s">
        <v>1368</v>
      </c>
      <c r="E3925" s="308" t="s">
        <v>14848</v>
      </c>
      <c r="F3925" s="309" t="s">
        <v>6187</v>
      </c>
      <c r="G3925" s="309" t="s">
        <v>6200</v>
      </c>
      <c r="H3925" s="309" t="s">
        <v>6201</v>
      </c>
      <c r="I3925" s="309" t="s">
        <v>5701</v>
      </c>
      <c r="J3925" s="309" t="s">
        <v>15063</v>
      </c>
      <c r="K3925" s="310">
        <v>0.67130000000000001</v>
      </c>
      <c r="L3925" s="310">
        <v>0.67130000000000001</v>
      </c>
      <c r="M3925" s="310">
        <v>0.60287510000000011</v>
      </c>
      <c r="N3925" s="310"/>
      <c r="O3925" s="310">
        <f t="shared" si="61"/>
        <v>10.19289438403097</v>
      </c>
      <c r="P3925" s="310">
        <v>10.192894384030971</v>
      </c>
      <c r="Q3925" s="309" t="s">
        <v>15063</v>
      </c>
      <c r="R3925" s="311"/>
    </row>
    <row r="3926" spans="1:18" s="312" customFormat="1" x14ac:dyDescent="0.3">
      <c r="A3926" s="307">
        <v>3923</v>
      </c>
      <c r="B3926" s="308" t="s">
        <v>5252</v>
      </c>
      <c r="C3926" s="308" t="s">
        <v>14767</v>
      </c>
      <c r="D3926" s="308" t="s">
        <v>1368</v>
      </c>
      <c r="E3926" s="308" t="s">
        <v>14848</v>
      </c>
      <c r="F3926" s="309" t="s">
        <v>6187</v>
      </c>
      <c r="G3926" s="309" t="s">
        <v>6202</v>
      </c>
      <c r="H3926" s="309" t="s">
        <v>6203</v>
      </c>
      <c r="I3926" s="309" t="s">
        <v>5706</v>
      </c>
      <c r="J3926" s="309" t="s">
        <v>15063</v>
      </c>
      <c r="K3926" s="310">
        <v>0.9188400000000001</v>
      </c>
      <c r="L3926" s="310">
        <v>0.9188400000000001</v>
      </c>
      <c r="M3926" s="310">
        <v>0.79121368999999997</v>
      </c>
      <c r="N3926" s="310"/>
      <c r="O3926" s="310">
        <f t="shared" si="61"/>
        <v>13.889938400592063</v>
      </c>
      <c r="P3926" s="310">
        <v>49.776459127369677</v>
      </c>
      <c r="Q3926" s="309" t="s">
        <v>15063</v>
      </c>
      <c r="R3926" s="311"/>
    </row>
    <row r="3927" spans="1:18" s="312" customFormat="1" x14ac:dyDescent="0.3">
      <c r="A3927" s="307">
        <v>3924</v>
      </c>
      <c r="B3927" s="308" t="s">
        <v>5252</v>
      </c>
      <c r="C3927" s="308" t="s">
        <v>14767</v>
      </c>
      <c r="D3927" s="308" t="s">
        <v>1368</v>
      </c>
      <c r="E3927" s="308" t="s">
        <v>14848</v>
      </c>
      <c r="F3927" s="309" t="s">
        <v>6187</v>
      </c>
      <c r="G3927" s="309" t="s">
        <v>6204</v>
      </c>
      <c r="H3927" s="309" t="s">
        <v>6205</v>
      </c>
      <c r="I3927" s="309" t="s">
        <v>5701</v>
      </c>
      <c r="J3927" s="309" t="s">
        <v>15063</v>
      </c>
      <c r="K3927" s="310">
        <v>0.36840000000000001</v>
      </c>
      <c r="L3927" s="310">
        <v>0.36840000000000001</v>
      </c>
      <c r="M3927" s="310">
        <v>0.33119120000000002</v>
      </c>
      <c r="N3927" s="310"/>
      <c r="O3927" s="310">
        <f t="shared" si="61"/>
        <v>10.100108577633003</v>
      </c>
      <c r="P3927" s="310">
        <v>10.100108577633005</v>
      </c>
      <c r="Q3927" s="309" t="s">
        <v>15063</v>
      </c>
      <c r="R3927" s="311"/>
    </row>
    <row r="3928" spans="1:18" s="312" customFormat="1" x14ac:dyDescent="0.3">
      <c r="A3928" s="307">
        <v>3925</v>
      </c>
      <c r="B3928" s="308" t="s">
        <v>5252</v>
      </c>
      <c r="C3928" s="308" t="s">
        <v>14767</v>
      </c>
      <c r="D3928" s="308" t="s">
        <v>1368</v>
      </c>
      <c r="E3928" s="308" t="s">
        <v>14848</v>
      </c>
      <c r="F3928" s="309" t="s">
        <v>6187</v>
      </c>
      <c r="G3928" s="309" t="s">
        <v>6206</v>
      </c>
      <c r="H3928" s="309" t="s">
        <v>6207</v>
      </c>
      <c r="I3928" s="309" t="s">
        <v>5701</v>
      </c>
      <c r="J3928" s="309" t="s">
        <v>15063</v>
      </c>
      <c r="K3928" s="310">
        <v>0.65149999999999997</v>
      </c>
      <c r="L3928" s="310">
        <v>0.65149999999999997</v>
      </c>
      <c r="M3928" s="310">
        <v>0.58714829999999996</v>
      </c>
      <c r="N3928" s="310"/>
      <c r="O3928" s="310">
        <f t="shared" si="61"/>
        <v>9.8774673829623971</v>
      </c>
      <c r="P3928" s="310">
        <v>9.8774673829624007</v>
      </c>
      <c r="Q3928" s="309" t="s">
        <v>15063</v>
      </c>
      <c r="R3928" s="311"/>
    </row>
    <row r="3929" spans="1:18" s="312" customFormat="1" x14ac:dyDescent="0.3">
      <c r="A3929" s="307">
        <v>3926</v>
      </c>
      <c r="B3929" s="308" t="s">
        <v>5252</v>
      </c>
      <c r="C3929" s="308" t="s">
        <v>14767</v>
      </c>
      <c r="D3929" s="308" t="s">
        <v>1368</v>
      </c>
      <c r="E3929" s="308" t="s">
        <v>14848</v>
      </c>
      <c r="F3929" s="309" t="s">
        <v>6208</v>
      </c>
      <c r="G3929" s="309" t="s">
        <v>6209</v>
      </c>
      <c r="H3929" s="309" t="s">
        <v>6210</v>
      </c>
      <c r="I3929" s="309" t="s">
        <v>5701</v>
      </c>
      <c r="J3929" s="309" t="s">
        <v>15063</v>
      </c>
      <c r="K3929" s="310">
        <v>0.16646</v>
      </c>
      <c r="L3929" s="310">
        <v>0.16646</v>
      </c>
      <c r="M3929" s="310">
        <v>0.14922000000000002</v>
      </c>
      <c r="N3929" s="310"/>
      <c r="O3929" s="310">
        <f t="shared" si="61"/>
        <v>10.356842484680991</v>
      </c>
      <c r="P3929" s="310">
        <v>10.356842484681007</v>
      </c>
      <c r="Q3929" s="309" t="s">
        <v>15063</v>
      </c>
      <c r="R3929" s="311"/>
    </row>
    <row r="3930" spans="1:18" s="312" customFormat="1" x14ac:dyDescent="0.3">
      <c r="A3930" s="307">
        <v>3927</v>
      </c>
      <c r="B3930" s="308" t="s">
        <v>5252</v>
      </c>
      <c r="C3930" s="308" t="s">
        <v>14767</v>
      </c>
      <c r="D3930" s="308" t="s">
        <v>1368</v>
      </c>
      <c r="E3930" s="308" t="s">
        <v>14848</v>
      </c>
      <c r="F3930" s="309" t="s">
        <v>6208</v>
      </c>
      <c r="G3930" s="309" t="s">
        <v>6211</v>
      </c>
      <c r="H3930" s="309" t="s">
        <v>6212</v>
      </c>
      <c r="I3930" s="309" t="s">
        <v>5701</v>
      </c>
      <c r="J3930" s="309" t="s">
        <v>15063</v>
      </c>
      <c r="K3930" s="310">
        <v>0.42383999999999999</v>
      </c>
      <c r="L3930" s="310">
        <v>0.42383999999999999</v>
      </c>
      <c r="M3930" s="310">
        <v>0.38170300000000001</v>
      </c>
      <c r="N3930" s="310"/>
      <c r="O3930" s="310">
        <f t="shared" si="61"/>
        <v>9.9417232918082235</v>
      </c>
      <c r="P3930" s="310">
        <v>9.9417232918082359</v>
      </c>
      <c r="Q3930" s="309" t="s">
        <v>15063</v>
      </c>
      <c r="R3930" s="311"/>
    </row>
    <row r="3931" spans="1:18" s="312" customFormat="1" x14ac:dyDescent="0.3">
      <c r="A3931" s="307">
        <v>3928</v>
      </c>
      <c r="B3931" s="308" t="s">
        <v>5252</v>
      </c>
      <c r="C3931" s="308" t="s">
        <v>14767</v>
      </c>
      <c r="D3931" s="308" t="s">
        <v>1368</v>
      </c>
      <c r="E3931" s="308" t="s">
        <v>14848</v>
      </c>
      <c r="F3931" s="309" t="s">
        <v>6208</v>
      </c>
      <c r="G3931" s="309" t="s">
        <v>6213</v>
      </c>
      <c r="H3931" s="309" t="s">
        <v>6214</v>
      </c>
      <c r="I3931" s="309" t="s">
        <v>5701</v>
      </c>
      <c r="J3931" s="309" t="s">
        <v>15063</v>
      </c>
      <c r="K3931" s="310">
        <v>0.56118000000000001</v>
      </c>
      <c r="L3931" s="310">
        <v>0.56118000000000001</v>
      </c>
      <c r="M3931" s="310">
        <v>0.50575210000000004</v>
      </c>
      <c r="N3931" s="310"/>
      <c r="O3931" s="310">
        <f t="shared" si="61"/>
        <v>9.8770269788659562</v>
      </c>
      <c r="P3931" s="310">
        <v>11.755443346582828</v>
      </c>
      <c r="Q3931" s="309" t="s">
        <v>15063</v>
      </c>
      <c r="R3931" s="311"/>
    </row>
    <row r="3932" spans="1:18" s="312" customFormat="1" x14ac:dyDescent="0.3">
      <c r="A3932" s="307">
        <v>3929</v>
      </c>
      <c r="B3932" s="308" t="s">
        <v>5252</v>
      </c>
      <c r="C3932" s="308" t="s">
        <v>14767</v>
      </c>
      <c r="D3932" s="308" t="s">
        <v>1368</v>
      </c>
      <c r="E3932" s="308" t="s">
        <v>14848</v>
      </c>
      <c r="F3932" s="309" t="s">
        <v>6208</v>
      </c>
      <c r="G3932" s="309" t="s">
        <v>6215</v>
      </c>
      <c r="H3932" s="309" t="s">
        <v>6216</v>
      </c>
      <c r="I3932" s="309" t="s">
        <v>2405</v>
      </c>
      <c r="J3932" s="309" t="s">
        <v>15063</v>
      </c>
      <c r="K3932" s="310">
        <v>1.5204</v>
      </c>
      <c r="L3932" s="310">
        <v>1.5204</v>
      </c>
      <c r="M3932" s="310">
        <v>1.398908</v>
      </c>
      <c r="N3932" s="310"/>
      <c r="O3932" s="310">
        <f t="shared" si="61"/>
        <v>7.9907918968692409</v>
      </c>
      <c r="P3932" s="310">
        <v>12.370400923095525</v>
      </c>
      <c r="Q3932" s="309" t="s">
        <v>15063</v>
      </c>
      <c r="R3932" s="311"/>
    </row>
    <row r="3933" spans="1:18" s="312" customFormat="1" x14ac:dyDescent="0.3">
      <c r="A3933" s="307">
        <v>3930</v>
      </c>
      <c r="B3933" s="308" t="s">
        <v>5252</v>
      </c>
      <c r="C3933" s="308" t="s">
        <v>14767</v>
      </c>
      <c r="D3933" s="308" t="s">
        <v>1368</v>
      </c>
      <c r="E3933" s="308" t="s">
        <v>14848</v>
      </c>
      <c r="F3933" s="309" t="s">
        <v>6208</v>
      </c>
      <c r="G3933" s="309" t="s">
        <v>6217</v>
      </c>
      <c r="H3933" s="309" t="s">
        <v>6218</v>
      </c>
      <c r="I3933" s="309" t="s">
        <v>2414</v>
      </c>
      <c r="J3933" s="309" t="s">
        <v>15063</v>
      </c>
      <c r="K3933" s="310">
        <v>2.63056</v>
      </c>
      <c r="L3933" s="310">
        <v>2.63056</v>
      </c>
      <c r="M3933" s="310">
        <v>2.57351055</v>
      </c>
      <c r="N3933" s="310"/>
      <c r="O3933" s="310">
        <f t="shared" si="61"/>
        <v>2.168718827930177</v>
      </c>
      <c r="P3933" s="310">
        <v>3.9651978587553982</v>
      </c>
      <c r="Q3933" s="309" t="s">
        <v>15063</v>
      </c>
      <c r="R3933" s="311"/>
    </row>
    <row r="3934" spans="1:18" s="312" customFormat="1" x14ac:dyDescent="0.3">
      <c r="A3934" s="307">
        <v>3931</v>
      </c>
      <c r="B3934" s="308" t="s">
        <v>5252</v>
      </c>
      <c r="C3934" s="308" t="s">
        <v>14767</v>
      </c>
      <c r="D3934" s="308" t="s">
        <v>1368</v>
      </c>
      <c r="E3934" s="308" t="s">
        <v>14848</v>
      </c>
      <c r="F3934" s="309" t="s">
        <v>6208</v>
      </c>
      <c r="G3934" s="309" t="s">
        <v>6219</v>
      </c>
      <c r="H3934" s="309" t="s">
        <v>6220</v>
      </c>
      <c r="I3934" s="309" t="s">
        <v>5701</v>
      </c>
      <c r="J3934" s="309" t="s">
        <v>15063</v>
      </c>
      <c r="K3934" s="310">
        <v>0.36312</v>
      </c>
      <c r="L3934" s="310">
        <v>0.36312</v>
      </c>
      <c r="M3934" s="310">
        <v>0.33028020000000002</v>
      </c>
      <c r="N3934" s="310"/>
      <c r="O3934" s="310">
        <f t="shared" si="61"/>
        <v>9.0437871777924581</v>
      </c>
      <c r="P3934" s="310">
        <v>10.469090322913722</v>
      </c>
      <c r="Q3934" s="309" t="s">
        <v>15063</v>
      </c>
      <c r="R3934" s="311"/>
    </row>
    <row r="3935" spans="1:18" s="312" customFormat="1" x14ac:dyDescent="0.3">
      <c r="A3935" s="307">
        <v>3932</v>
      </c>
      <c r="B3935" s="308" t="s">
        <v>5252</v>
      </c>
      <c r="C3935" s="308" t="s">
        <v>14767</v>
      </c>
      <c r="D3935" s="308" t="s">
        <v>1368</v>
      </c>
      <c r="E3935" s="308" t="s">
        <v>14848</v>
      </c>
      <c r="F3935" s="309" t="s">
        <v>6208</v>
      </c>
      <c r="G3935" s="309" t="s">
        <v>6221</v>
      </c>
      <c r="H3935" s="309" t="s">
        <v>6222</v>
      </c>
      <c r="I3935" s="309" t="s">
        <v>5701</v>
      </c>
      <c r="J3935" s="309" t="s">
        <v>15063</v>
      </c>
      <c r="K3935" s="310">
        <v>0.46954000000000001</v>
      </c>
      <c r="L3935" s="310">
        <v>0.46954000000000001</v>
      </c>
      <c r="M3935" s="310">
        <v>0.42276605</v>
      </c>
      <c r="N3935" s="310"/>
      <c r="O3935" s="310">
        <f t="shared" si="61"/>
        <v>9.9616539591941073</v>
      </c>
      <c r="P3935" s="310">
        <v>9.9616539591941162</v>
      </c>
      <c r="Q3935" s="309" t="s">
        <v>15063</v>
      </c>
      <c r="R3935" s="311"/>
    </row>
    <row r="3936" spans="1:18" s="312" customFormat="1" x14ac:dyDescent="0.3">
      <c r="A3936" s="307">
        <v>3933</v>
      </c>
      <c r="B3936" s="308" t="s">
        <v>5252</v>
      </c>
      <c r="C3936" s="308" t="s">
        <v>14767</v>
      </c>
      <c r="D3936" s="308" t="s">
        <v>1368</v>
      </c>
      <c r="E3936" s="308" t="s">
        <v>14848</v>
      </c>
      <c r="F3936" s="309" t="s">
        <v>6208</v>
      </c>
      <c r="G3936" s="309" t="s">
        <v>6223</v>
      </c>
      <c r="H3936" s="309" t="s">
        <v>6224</v>
      </c>
      <c r="I3936" s="309" t="s">
        <v>5701</v>
      </c>
      <c r="J3936" s="309" t="s">
        <v>15063</v>
      </c>
      <c r="K3936" s="310">
        <v>0.15908</v>
      </c>
      <c r="L3936" s="310">
        <v>0.15908</v>
      </c>
      <c r="M3936" s="310">
        <v>0.14311699999999999</v>
      </c>
      <c r="N3936" s="310"/>
      <c r="O3936" s="310">
        <f t="shared" si="61"/>
        <v>10.034573799346244</v>
      </c>
      <c r="P3936" s="310">
        <v>10.648287905083119</v>
      </c>
      <c r="Q3936" s="309" t="s">
        <v>15063</v>
      </c>
      <c r="R3936" s="311"/>
    </row>
    <row r="3937" spans="1:18" s="312" customFormat="1" x14ac:dyDescent="0.3">
      <c r="A3937" s="307">
        <v>3934</v>
      </c>
      <c r="B3937" s="308" t="s">
        <v>5252</v>
      </c>
      <c r="C3937" s="308" t="s">
        <v>14767</v>
      </c>
      <c r="D3937" s="308" t="s">
        <v>1368</v>
      </c>
      <c r="E3937" s="308" t="s">
        <v>14848</v>
      </c>
      <c r="F3937" s="309" t="s">
        <v>6208</v>
      </c>
      <c r="G3937" s="309" t="s">
        <v>6225</v>
      </c>
      <c r="H3937" s="309" t="s">
        <v>6226</v>
      </c>
      <c r="I3937" s="309" t="s">
        <v>5706</v>
      </c>
      <c r="J3937" s="309" t="s">
        <v>15063</v>
      </c>
      <c r="K3937" s="310">
        <v>0.30155399999999999</v>
      </c>
      <c r="L3937" s="310">
        <v>0.30155399999999999</v>
      </c>
      <c r="M3937" s="310">
        <v>0.26504450000000002</v>
      </c>
      <c r="N3937" s="310"/>
      <c r="O3937" s="310">
        <f t="shared" si="61"/>
        <v>12.107118459712016</v>
      </c>
      <c r="P3937" s="310">
        <v>41.910971769259298</v>
      </c>
      <c r="Q3937" s="309" t="s">
        <v>15063</v>
      </c>
      <c r="R3937" s="311"/>
    </row>
    <row r="3938" spans="1:18" s="312" customFormat="1" x14ac:dyDescent="0.3">
      <c r="A3938" s="307">
        <v>3935</v>
      </c>
      <c r="B3938" s="308" t="s">
        <v>5252</v>
      </c>
      <c r="C3938" s="308" t="s">
        <v>14767</v>
      </c>
      <c r="D3938" s="308" t="s">
        <v>1368</v>
      </c>
      <c r="E3938" s="308" t="s">
        <v>14848</v>
      </c>
      <c r="F3938" s="309" t="s">
        <v>6208</v>
      </c>
      <c r="G3938" s="309" t="s">
        <v>6227</v>
      </c>
      <c r="H3938" s="309" t="s">
        <v>6228</v>
      </c>
      <c r="I3938" s="309" t="s">
        <v>5706</v>
      </c>
      <c r="J3938" s="309" t="s">
        <v>15063</v>
      </c>
      <c r="K3938" s="310">
        <v>0.18096600000000002</v>
      </c>
      <c r="L3938" s="310">
        <v>0.18096600000000002</v>
      </c>
      <c r="M3938" s="310">
        <v>0.15876289999999998</v>
      </c>
      <c r="N3938" s="310"/>
      <c r="O3938" s="310">
        <f t="shared" si="61"/>
        <v>12.269210790977327</v>
      </c>
      <c r="P3938" s="310">
        <v>58.034361579877348</v>
      </c>
      <c r="Q3938" s="309" t="s">
        <v>15063</v>
      </c>
      <c r="R3938" s="311"/>
    </row>
    <row r="3939" spans="1:18" s="312" customFormat="1" x14ac:dyDescent="0.3">
      <c r="A3939" s="307">
        <v>3936</v>
      </c>
      <c r="B3939" s="308" t="s">
        <v>5252</v>
      </c>
      <c r="C3939" s="308" t="s">
        <v>14767</v>
      </c>
      <c r="D3939" s="308" t="s">
        <v>1368</v>
      </c>
      <c r="E3939" s="308" t="s">
        <v>14848</v>
      </c>
      <c r="F3939" s="309" t="s">
        <v>6208</v>
      </c>
      <c r="G3939" s="309" t="s">
        <v>6229</v>
      </c>
      <c r="H3939" s="309" t="s">
        <v>6230</v>
      </c>
      <c r="I3939" s="309" t="s">
        <v>5706</v>
      </c>
      <c r="J3939" s="309" t="s">
        <v>15063</v>
      </c>
      <c r="K3939" s="310">
        <v>0.89979999999999993</v>
      </c>
      <c r="L3939" s="310">
        <v>0.89979999999999993</v>
      </c>
      <c r="M3939" s="310">
        <v>0.77330933999999996</v>
      </c>
      <c r="N3939" s="310"/>
      <c r="O3939" s="310">
        <f t="shared" si="61"/>
        <v>14.057641698155143</v>
      </c>
      <c r="P3939" s="310">
        <v>38.562254125424253</v>
      </c>
      <c r="Q3939" s="309" t="s">
        <v>15063</v>
      </c>
      <c r="R3939" s="311"/>
    </row>
    <row r="3940" spans="1:18" s="312" customFormat="1" x14ac:dyDescent="0.3">
      <c r="A3940" s="307">
        <v>3937</v>
      </c>
      <c r="B3940" s="308" t="s">
        <v>5252</v>
      </c>
      <c r="C3940" s="308" t="s">
        <v>14767</v>
      </c>
      <c r="D3940" s="308" t="s">
        <v>1368</v>
      </c>
      <c r="E3940" s="308" t="s">
        <v>14848</v>
      </c>
      <c r="F3940" s="309" t="s">
        <v>6231</v>
      </c>
      <c r="G3940" s="309" t="s">
        <v>6232</v>
      </c>
      <c r="H3940" s="309" t="s">
        <v>6233</v>
      </c>
      <c r="I3940" s="309" t="s">
        <v>2414</v>
      </c>
      <c r="J3940" s="309" t="s">
        <v>15063</v>
      </c>
      <c r="K3940" s="310">
        <v>0.16500000000000001</v>
      </c>
      <c r="L3940" s="310">
        <v>0.16500000000000001</v>
      </c>
      <c r="M3940" s="310">
        <v>0.155726</v>
      </c>
      <c r="N3940" s="310"/>
      <c r="O3940" s="310">
        <f t="shared" si="61"/>
        <v>5.6206060606060628</v>
      </c>
      <c r="P3940" s="310">
        <v>5.6206060606060593</v>
      </c>
      <c r="Q3940" s="309" t="s">
        <v>15063</v>
      </c>
      <c r="R3940" s="311"/>
    </row>
    <row r="3941" spans="1:18" s="312" customFormat="1" x14ac:dyDescent="0.3">
      <c r="A3941" s="307">
        <v>3938</v>
      </c>
      <c r="B3941" s="308" t="s">
        <v>5252</v>
      </c>
      <c r="C3941" s="308" t="s">
        <v>14767</v>
      </c>
      <c r="D3941" s="308" t="s">
        <v>1368</v>
      </c>
      <c r="E3941" s="308" t="s">
        <v>14848</v>
      </c>
      <c r="F3941" s="309" t="s">
        <v>6231</v>
      </c>
      <c r="G3941" s="309" t="s">
        <v>6234</v>
      </c>
      <c r="H3941" s="309" t="s">
        <v>6235</v>
      </c>
      <c r="I3941" s="309" t="s">
        <v>5706</v>
      </c>
      <c r="J3941" s="309" t="s">
        <v>15063</v>
      </c>
      <c r="K3941" s="310">
        <v>1.1425000000000001</v>
      </c>
      <c r="L3941" s="310">
        <v>1.1425000000000001</v>
      </c>
      <c r="M3941" s="310">
        <v>0.99268940000000006</v>
      </c>
      <c r="N3941" s="310"/>
      <c r="O3941" s="310">
        <f t="shared" si="61"/>
        <v>13.112525164113787</v>
      </c>
      <c r="P3941" s="310">
        <v>52.679941079532625</v>
      </c>
      <c r="Q3941" s="309" t="s">
        <v>15063</v>
      </c>
      <c r="R3941" s="311"/>
    </row>
    <row r="3942" spans="1:18" s="312" customFormat="1" x14ac:dyDescent="0.3">
      <c r="A3942" s="307">
        <v>3939</v>
      </c>
      <c r="B3942" s="308" t="s">
        <v>5252</v>
      </c>
      <c r="C3942" s="308" t="s">
        <v>14767</v>
      </c>
      <c r="D3942" s="308" t="s">
        <v>1368</v>
      </c>
      <c r="E3942" s="308" t="s">
        <v>14848</v>
      </c>
      <c r="F3942" s="309" t="s">
        <v>6231</v>
      </c>
      <c r="G3942" s="309" t="s">
        <v>6236</v>
      </c>
      <c r="H3942" s="309" t="s">
        <v>6237</v>
      </c>
      <c r="I3942" s="309" t="s">
        <v>5701</v>
      </c>
      <c r="J3942" s="309" t="s">
        <v>15063</v>
      </c>
      <c r="K3942" s="310">
        <v>0.61585999999999996</v>
      </c>
      <c r="L3942" s="310">
        <v>0.61585999999999996</v>
      </c>
      <c r="M3942" s="310">
        <v>0.55482900000000002</v>
      </c>
      <c r="N3942" s="310"/>
      <c r="O3942" s="310">
        <f t="shared" si="61"/>
        <v>9.9098821160653312</v>
      </c>
      <c r="P3942" s="310">
        <v>9.9098821160653277</v>
      </c>
      <c r="Q3942" s="309" t="s">
        <v>15063</v>
      </c>
      <c r="R3942" s="311"/>
    </row>
    <row r="3943" spans="1:18" s="312" customFormat="1" x14ac:dyDescent="0.3">
      <c r="A3943" s="307">
        <v>3940</v>
      </c>
      <c r="B3943" s="308" t="s">
        <v>5252</v>
      </c>
      <c r="C3943" s="308" t="s">
        <v>14767</v>
      </c>
      <c r="D3943" s="308" t="s">
        <v>1368</v>
      </c>
      <c r="E3943" s="308" t="s">
        <v>14848</v>
      </c>
      <c r="F3943" s="309" t="s">
        <v>6231</v>
      </c>
      <c r="G3943" s="309" t="s">
        <v>6238</v>
      </c>
      <c r="H3943" s="309" t="s">
        <v>6239</v>
      </c>
      <c r="I3943" s="309" t="s">
        <v>5701</v>
      </c>
      <c r="J3943" s="309" t="s">
        <v>15063</v>
      </c>
      <c r="K3943" s="310">
        <v>0.53003999999999996</v>
      </c>
      <c r="L3943" s="310">
        <v>0.53003999999999996</v>
      </c>
      <c r="M3943" s="310">
        <v>0.47463879999999997</v>
      </c>
      <c r="N3943" s="310"/>
      <c r="O3943" s="310">
        <f t="shared" si="61"/>
        <v>10.4522677533771</v>
      </c>
      <c r="P3943" s="310">
        <v>10.452267753377086</v>
      </c>
      <c r="Q3943" s="309" t="s">
        <v>15063</v>
      </c>
      <c r="R3943" s="311"/>
    </row>
    <row r="3944" spans="1:18" s="312" customFormat="1" x14ac:dyDescent="0.3">
      <c r="A3944" s="307">
        <v>3941</v>
      </c>
      <c r="B3944" s="308" t="s">
        <v>5252</v>
      </c>
      <c r="C3944" s="308" t="s">
        <v>14767</v>
      </c>
      <c r="D3944" s="308" t="s">
        <v>1368</v>
      </c>
      <c r="E3944" s="308" t="s">
        <v>14848</v>
      </c>
      <c r="F3944" s="309" t="s">
        <v>6231</v>
      </c>
      <c r="G3944" s="309" t="s">
        <v>6240</v>
      </c>
      <c r="H3944" s="309" t="s">
        <v>6241</v>
      </c>
      <c r="I3944" s="309" t="s">
        <v>5701</v>
      </c>
      <c r="J3944" s="309" t="s">
        <v>15063</v>
      </c>
      <c r="K3944" s="310">
        <v>0.65447999999999995</v>
      </c>
      <c r="L3944" s="310">
        <v>0.65447999999999995</v>
      </c>
      <c r="M3944" s="310">
        <v>0.59107520000000002</v>
      </c>
      <c r="N3944" s="310"/>
      <c r="O3944" s="310">
        <f t="shared" si="61"/>
        <v>9.6878132257670106</v>
      </c>
      <c r="P3944" s="310">
        <v>9.6878132257670053</v>
      </c>
      <c r="Q3944" s="309" t="s">
        <v>15063</v>
      </c>
      <c r="R3944" s="311"/>
    </row>
    <row r="3945" spans="1:18" s="312" customFormat="1" x14ac:dyDescent="0.3">
      <c r="A3945" s="307">
        <v>3942</v>
      </c>
      <c r="B3945" s="308" t="s">
        <v>5252</v>
      </c>
      <c r="C3945" s="308" t="s">
        <v>14767</v>
      </c>
      <c r="D3945" s="308" t="s">
        <v>1368</v>
      </c>
      <c r="E3945" s="308" t="s">
        <v>14848</v>
      </c>
      <c r="F3945" s="309" t="s">
        <v>6231</v>
      </c>
      <c r="G3945" s="309" t="s">
        <v>6242</v>
      </c>
      <c r="H3945" s="309" t="s">
        <v>6243</v>
      </c>
      <c r="I3945" s="309" t="s">
        <v>5701</v>
      </c>
      <c r="J3945" s="309" t="s">
        <v>15063</v>
      </c>
      <c r="K3945" s="310">
        <v>0.43535999999999997</v>
      </c>
      <c r="L3945" s="310">
        <v>0.43535999999999997</v>
      </c>
      <c r="M3945" s="310">
        <v>0.38795299999999999</v>
      </c>
      <c r="N3945" s="310"/>
      <c r="O3945" s="310">
        <f t="shared" si="61"/>
        <v>10.889149209849315</v>
      </c>
      <c r="P3945" s="310">
        <v>10.889149209849315</v>
      </c>
      <c r="Q3945" s="309" t="s">
        <v>15063</v>
      </c>
      <c r="R3945" s="311"/>
    </row>
    <row r="3946" spans="1:18" s="312" customFormat="1" x14ac:dyDescent="0.3">
      <c r="A3946" s="307">
        <v>3943</v>
      </c>
      <c r="B3946" s="308" t="s">
        <v>5252</v>
      </c>
      <c r="C3946" s="308" t="s">
        <v>14767</v>
      </c>
      <c r="D3946" s="308" t="s">
        <v>1368</v>
      </c>
      <c r="E3946" s="308" t="s">
        <v>14848</v>
      </c>
      <c r="F3946" s="309" t="s">
        <v>6231</v>
      </c>
      <c r="G3946" s="309" t="s">
        <v>6244</v>
      </c>
      <c r="H3946" s="309" t="s">
        <v>6245</v>
      </c>
      <c r="I3946" s="309" t="s">
        <v>5701</v>
      </c>
      <c r="J3946" s="309" t="s">
        <v>15063</v>
      </c>
      <c r="K3946" s="310">
        <v>0.9415</v>
      </c>
      <c r="L3946" s="310">
        <v>0.9415</v>
      </c>
      <c r="M3946" s="310">
        <v>0.84473120000000002</v>
      </c>
      <c r="N3946" s="310"/>
      <c r="O3946" s="310">
        <f t="shared" si="61"/>
        <v>10.27815188528943</v>
      </c>
      <c r="P3946" s="310">
        <v>10.278151885289422</v>
      </c>
      <c r="Q3946" s="309" t="s">
        <v>15063</v>
      </c>
      <c r="R3946" s="311"/>
    </row>
    <row r="3947" spans="1:18" s="312" customFormat="1" x14ac:dyDescent="0.3">
      <c r="A3947" s="307">
        <v>3944</v>
      </c>
      <c r="B3947" s="308" t="s">
        <v>5252</v>
      </c>
      <c r="C3947" s="308" t="s">
        <v>14767</v>
      </c>
      <c r="D3947" s="308" t="s">
        <v>1368</v>
      </c>
      <c r="E3947" s="308" t="s">
        <v>14848</v>
      </c>
      <c r="F3947" s="309" t="s">
        <v>6231</v>
      </c>
      <c r="G3947" s="309" t="s">
        <v>6246</v>
      </c>
      <c r="H3947" s="309" t="s">
        <v>6247</v>
      </c>
      <c r="I3947" s="309" t="s">
        <v>5701</v>
      </c>
      <c r="J3947" s="309" t="s">
        <v>15063</v>
      </c>
      <c r="K3947" s="310">
        <v>0.47277999999999998</v>
      </c>
      <c r="L3947" s="310">
        <v>0.47277999999999998</v>
      </c>
      <c r="M3947" s="310">
        <v>0.42458839999999998</v>
      </c>
      <c r="N3947" s="310"/>
      <c r="O3947" s="310">
        <f t="shared" si="61"/>
        <v>10.19323998477093</v>
      </c>
      <c r="P3947" s="310">
        <v>10.19323998477093</v>
      </c>
      <c r="Q3947" s="309" t="s">
        <v>15063</v>
      </c>
      <c r="R3947" s="311"/>
    </row>
    <row r="3948" spans="1:18" s="312" customFormat="1" x14ac:dyDescent="0.3">
      <c r="A3948" s="307">
        <v>3945</v>
      </c>
      <c r="B3948" s="308" t="s">
        <v>5252</v>
      </c>
      <c r="C3948" s="308" t="s">
        <v>14767</v>
      </c>
      <c r="D3948" s="308" t="s">
        <v>1368</v>
      </c>
      <c r="E3948" s="308" t="s">
        <v>14848</v>
      </c>
      <c r="F3948" s="309" t="s">
        <v>6231</v>
      </c>
      <c r="G3948" s="309" t="s">
        <v>6248</v>
      </c>
      <c r="H3948" s="309" t="s">
        <v>6249</v>
      </c>
      <c r="I3948" s="309" t="s">
        <v>5701</v>
      </c>
      <c r="J3948" s="309" t="s">
        <v>15063</v>
      </c>
      <c r="K3948" s="310">
        <v>0.41557999999999995</v>
      </c>
      <c r="L3948" s="310">
        <v>0.41557999999999995</v>
      </c>
      <c r="M3948" s="310">
        <v>0.37350700000000003</v>
      </c>
      <c r="N3948" s="310"/>
      <c r="O3948" s="310">
        <f t="shared" si="61"/>
        <v>10.123923191683893</v>
      </c>
      <c r="P3948" s="310">
        <v>10.123923191683881</v>
      </c>
      <c r="Q3948" s="309" t="s">
        <v>15063</v>
      </c>
      <c r="R3948" s="311"/>
    </row>
    <row r="3949" spans="1:18" s="312" customFormat="1" x14ac:dyDescent="0.3">
      <c r="A3949" s="307">
        <v>3946</v>
      </c>
      <c r="B3949" s="308" t="s">
        <v>5252</v>
      </c>
      <c r="C3949" s="308" t="s">
        <v>14767</v>
      </c>
      <c r="D3949" s="308" t="s">
        <v>1368</v>
      </c>
      <c r="E3949" s="308" t="s">
        <v>14848</v>
      </c>
      <c r="F3949" s="309" t="s">
        <v>6231</v>
      </c>
      <c r="G3949" s="309" t="s">
        <v>6250</v>
      </c>
      <c r="H3949" s="309" t="s">
        <v>6251</v>
      </c>
      <c r="I3949" s="309" t="s">
        <v>5706</v>
      </c>
      <c r="J3949" s="309" t="s">
        <v>15063</v>
      </c>
      <c r="K3949" s="310">
        <v>0.65759999999999996</v>
      </c>
      <c r="L3949" s="310">
        <v>0.65759999999999996</v>
      </c>
      <c r="M3949" s="310">
        <v>0.57797807000000001</v>
      </c>
      <c r="N3949" s="310"/>
      <c r="O3949" s="310">
        <f t="shared" si="61"/>
        <v>12.107957725060821</v>
      </c>
      <c r="P3949" s="310">
        <v>53.64227951886167</v>
      </c>
      <c r="Q3949" s="309" t="s">
        <v>15063</v>
      </c>
      <c r="R3949" s="311"/>
    </row>
    <row r="3950" spans="1:18" s="312" customFormat="1" x14ac:dyDescent="0.3">
      <c r="A3950" s="307">
        <v>3947</v>
      </c>
      <c r="B3950" s="308" t="s">
        <v>5252</v>
      </c>
      <c r="C3950" s="308" t="s">
        <v>14767</v>
      </c>
      <c r="D3950" s="308" t="s">
        <v>1368</v>
      </c>
      <c r="E3950" s="308" t="s">
        <v>14848</v>
      </c>
      <c r="F3950" s="309" t="s">
        <v>6231</v>
      </c>
      <c r="G3950" s="309" t="s">
        <v>6252</v>
      </c>
      <c r="H3950" s="309" t="s">
        <v>6253</v>
      </c>
      <c r="I3950" s="309" t="s">
        <v>5706</v>
      </c>
      <c r="J3950" s="309" t="s">
        <v>15063</v>
      </c>
      <c r="K3950" s="310">
        <v>0.53900000000000003</v>
      </c>
      <c r="L3950" s="310">
        <v>0.53900000000000003</v>
      </c>
      <c r="M3950" s="310">
        <v>0.46904959000000002</v>
      </c>
      <c r="N3950" s="310"/>
      <c r="O3950" s="310">
        <f t="shared" si="61"/>
        <v>12.977812615955475</v>
      </c>
      <c r="P3950" s="310">
        <v>41.034420544398664</v>
      </c>
      <c r="Q3950" s="309" t="s">
        <v>15063</v>
      </c>
      <c r="R3950" s="311"/>
    </row>
    <row r="3951" spans="1:18" s="312" customFormat="1" x14ac:dyDescent="0.3">
      <c r="A3951" s="307">
        <v>3948</v>
      </c>
      <c r="B3951" s="308" t="s">
        <v>5252</v>
      </c>
      <c r="C3951" s="308" t="s">
        <v>14767</v>
      </c>
      <c r="D3951" s="308" t="s">
        <v>1368</v>
      </c>
      <c r="E3951" s="308" t="s">
        <v>14849</v>
      </c>
      <c r="F3951" s="309" t="s">
        <v>5414</v>
      </c>
      <c r="G3951" s="309" t="s">
        <v>6254</v>
      </c>
      <c r="H3951" s="309" t="s">
        <v>6255</v>
      </c>
      <c r="I3951" s="309" t="s">
        <v>2405</v>
      </c>
      <c r="J3951" s="309" t="s">
        <v>15063</v>
      </c>
      <c r="K3951" s="310">
        <v>1.1750400000000001</v>
      </c>
      <c r="L3951" s="310">
        <v>1.1750400000000001</v>
      </c>
      <c r="M3951" s="310">
        <v>1.1499379999999999</v>
      </c>
      <c r="N3951" s="310"/>
      <c r="O3951" s="310">
        <f t="shared" si="61"/>
        <v>2.1362677015250697</v>
      </c>
      <c r="P3951" s="310">
        <v>7.1835213092700911</v>
      </c>
      <c r="Q3951" s="309" t="s">
        <v>15063</v>
      </c>
      <c r="R3951" s="311"/>
    </row>
    <row r="3952" spans="1:18" s="312" customFormat="1" x14ac:dyDescent="0.3">
      <c r="A3952" s="307">
        <v>3949</v>
      </c>
      <c r="B3952" s="308" t="s">
        <v>5252</v>
      </c>
      <c r="C3952" s="308" t="s">
        <v>14767</v>
      </c>
      <c r="D3952" s="308" t="s">
        <v>1368</v>
      </c>
      <c r="E3952" s="308" t="s">
        <v>14849</v>
      </c>
      <c r="F3952" s="309" t="s">
        <v>5414</v>
      </c>
      <c r="G3952" s="309" t="s">
        <v>6256</v>
      </c>
      <c r="H3952" s="309" t="s">
        <v>6257</v>
      </c>
      <c r="I3952" s="309" t="s">
        <v>2414</v>
      </c>
      <c r="J3952" s="309" t="s">
        <v>15063</v>
      </c>
      <c r="K3952" s="310">
        <v>1.7845999999999997</v>
      </c>
      <c r="L3952" s="310">
        <v>1.7845999999999997</v>
      </c>
      <c r="M3952" s="310">
        <v>1.6906314499999999</v>
      </c>
      <c r="N3952" s="310"/>
      <c r="O3952" s="310">
        <f t="shared" si="61"/>
        <v>5.2655244872800528</v>
      </c>
      <c r="P3952" s="310">
        <v>5.2655244872800484</v>
      </c>
      <c r="Q3952" s="309" t="s">
        <v>15063</v>
      </c>
      <c r="R3952" s="311"/>
    </row>
    <row r="3953" spans="1:18" s="312" customFormat="1" x14ac:dyDescent="0.3">
      <c r="A3953" s="307">
        <v>3950</v>
      </c>
      <c r="B3953" s="308" t="s">
        <v>5252</v>
      </c>
      <c r="C3953" s="308" t="s">
        <v>14767</v>
      </c>
      <c r="D3953" s="308" t="s">
        <v>1368</v>
      </c>
      <c r="E3953" s="308" t="s">
        <v>14849</v>
      </c>
      <c r="F3953" s="309" t="s">
        <v>5414</v>
      </c>
      <c r="G3953" s="309" t="s">
        <v>6258</v>
      </c>
      <c r="H3953" s="309" t="s">
        <v>6259</v>
      </c>
      <c r="I3953" s="309" t="s">
        <v>2405</v>
      </c>
      <c r="J3953" s="309" t="s">
        <v>15063</v>
      </c>
      <c r="K3953" s="310">
        <v>1.81636</v>
      </c>
      <c r="L3953" s="310">
        <v>1.81636</v>
      </c>
      <c r="M3953" s="310">
        <v>1.6267100000000001</v>
      </c>
      <c r="N3953" s="310"/>
      <c r="O3953" s="310">
        <f t="shared" si="61"/>
        <v>10.441212094518701</v>
      </c>
      <c r="P3953" s="310">
        <v>10.523662243990694</v>
      </c>
      <c r="Q3953" s="309" t="s">
        <v>15063</v>
      </c>
      <c r="R3953" s="311"/>
    </row>
    <row r="3954" spans="1:18" s="312" customFormat="1" x14ac:dyDescent="0.3">
      <c r="A3954" s="307">
        <v>3951</v>
      </c>
      <c r="B3954" s="308" t="s">
        <v>5252</v>
      </c>
      <c r="C3954" s="308" t="s">
        <v>14767</v>
      </c>
      <c r="D3954" s="308" t="s">
        <v>1368</v>
      </c>
      <c r="E3954" s="308" t="s">
        <v>14849</v>
      </c>
      <c r="F3954" s="309" t="s">
        <v>5414</v>
      </c>
      <c r="G3954" s="309" t="s">
        <v>6260</v>
      </c>
      <c r="H3954" s="309" t="s">
        <v>6261</v>
      </c>
      <c r="I3954" s="309" t="s">
        <v>2414</v>
      </c>
      <c r="J3954" s="309" t="s">
        <v>15063</v>
      </c>
      <c r="K3954" s="310">
        <v>0.62060000000000004</v>
      </c>
      <c r="L3954" s="310">
        <v>0.62060000000000004</v>
      </c>
      <c r="M3954" s="310">
        <v>0.615865</v>
      </c>
      <c r="N3954" s="310"/>
      <c r="O3954" s="310">
        <f t="shared" si="61"/>
        <v>0.76297131807928531</v>
      </c>
      <c r="P3954" s="310">
        <v>0.76297131807928631</v>
      </c>
      <c r="Q3954" s="309" t="s">
        <v>15063</v>
      </c>
      <c r="R3954" s="311"/>
    </row>
    <row r="3955" spans="1:18" s="312" customFormat="1" x14ac:dyDescent="0.3">
      <c r="A3955" s="307">
        <v>3952</v>
      </c>
      <c r="B3955" s="308" t="s">
        <v>5252</v>
      </c>
      <c r="C3955" s="308" t="s">
        <v>14767</v>
      </c>
      <c r="D3955" s="308" t="s">
        <v>1368</v>
      </c>
      <c r="E3955" s="308" t="s">
        <v>14849</v>
      </c>
      <c r="F3955" s="309" t="s">
        <v>5414</v>
      </c>
      <c r="G3955" s="309" t="s">
        <v>6262</v>
      </c>
      <c r="H3955" s="309" t="s">
        <v>6263</v>
      </c>
      <c r="I3955" s="309" t="s">
        <v>2414</v>
      </c>
      <c r="J3955" s="309" t="s">
        <v>15063</v>
      </c>
      <c r="K3955" s="310">
        <v>2.34056</v>
      </c>
      <c r="L3955" s="310">
        <v>2.34056</v>
      </c>
      <c r="M3955" s="310">
        <v>2.2896755</v>
      </c>
      <c r="N3955" s="310"/>
      <c r="O3955" s="310">
        <f t="shared" si="61"/>
        <v>2.1740310011279353</v>
      </c>
      <c r="P3955" s="310">
        <v>2.1740310011279518</v>
      </c>
      <c r="Q3955" s="309" t="s">
        <v>15063</v>
      </c>
      <c r="R3955" s="311"/>
    </row>
    <row r="3956" spans="1:18" s="312" customFormat="1" x14ac:dyDescent="0.3">
      <c r="A3956" s="307">
        <v>3953</v>
      </c>
      <c r="B3956" s="308" t="s">
        <v>5252</v>
      </c>
      <c r="C3956" s="308" t="s">
        <v>14767</v>
      </c>
      <c r="D3956" s="308" t="s">
        <v>1368</v>
      </c>
      <c r="E3956" s="308" t="s">
        <v>14849</v>
      </c>
      <c r="F3956" s="309" t="s">
        <v>5414</v>
      </c>
      <c r="G3956" s="309" t="s">
        <v>6264</v>
      </c>
      <c r="H3956" s="309" t="s">
        <v>6265</v>
      </c>
      <c r="I3956" s="309" t="s">
        <v>2414</v>
      </c>
      <c r="J3956" s="309" t="s">
        <v>15063</v>
      </c>
      <c r="K3956" s="310">
        <v>1.855</v>
      </c>
      <c r="L3956" s="310">
        <v>1.855</v>
      </c>
      <c r="M3956" s="310">
        <v>1.8133250000000001</v>
      </c>
      <c r="N3956" s="310"/>
      <c r="O3956" s="310">
        <f t="shared" si="61"/>
        <v>2.2466307277627982</v>
      </c>
      <c r="P3956" s="310">
        <v>2.2466307277627995</v>
      </c>
      <c r="Q3956" s="309" t="s">
        <v>15063</v>
      </c>
      <c r="R3956" s="311"/>
    </row>
    <row r="3957" spans="1:18" s="312" customFormat="1" x14ac:dyDescent="0.3">
      <c r="A3957" s="307">
        <v>3954</v>
      </c>
      <c r="B3957" s="308" t="s">
        <v>5252</v>
      </c>
      <c r="C3957" s="308" t="s">
        <v>14767</v>
      </c>
      <c r="D3957" s="308" t="s">
        <v>1368</v>
      </c>
      <c r="E3957" s="308" t="s">
        <v>14849</v>
      </c>
      <c r="F3957" s="309" t="s">
        <v>5414</v>
      </c>
      <c r="G3957" s="309" t="s">
        <v>6266</v>
      </c>
      <c r="H3957" s="309" t="s">
        <v>6267</v>
      </c>
      <c r="I3957" s="309" t="s">
        <v>2414</v>
      </c>
      <c r="J3957" s="309" t="s">
        <v>15063</v>
      </c>
      <c r="K3957" s="310">
        <v>2.9609419999999997</v>
      </c>
      <c r="L3957" s="310">
        <v>2.9609419999999997</v>
      </c>
      <c r="M3957" s="310">
        <v>2.8503368999999998</v>
      </c>
      <c r="N3957" s="310"/>
      <c r="O3957" s="310">
        <f t="shared" si="61"/>
        <v>3.7354699956973123</v>
      </c>
      <c r="P3957" s="310">
        <v>3.7354699956973159</v>
      </c>
      <c r="Q3957" s="309" t="s">
        <v>15063</v>
      </c>
      <c r="R3957" s="311"/>
    </row>
    <row r="3958" spans="1:18" s="312" customFormat="1" x14ac:dyDescent="0.3">
      <c r="A3958" s="307">
        <v>3955</v>
      </c>
      <c r="B3958" s="308" t="s">
        <v>5252</v>
      </c>
      <c r="C3958" s="308" t="s">
        <v>14767</v>
      </c>
      <c r="D3958" s="308" t="s">
        <v>1368</v>
      </c>
      <c r="E3958" s="308" t="s">
        <v>14849</v>
      </c>
      <c r="F3958" s="309" t="s">
        <v>5414</v>
      </c>
      <c r="G3958" s="309" t="s">
        <v>6268</v>
      </c>
      <c r="H3958" s="309" t="s">
        <v>6269</v>
      </c>
      <c r="I3958" s="309" t="s">
        <v>5701</v>
      </c>
      <c r="J3958" s="309" t="s">
        <v>15063</v>
      </c>
      <c r="K3958" s="310">
        <v>0.33283999999999997</v>
      </c>
      <c r="L3958" s="310">
        <v>0.33283999999999997</v>
      </c>
      <c r="M3958" s="310">
        <v>0.29877100000000001</v>
      </c>
      <c r="N3958" s="310"/>
      <c r="O3958" s="310">
        <f t="shared" si="61"/>
        <v>10.235849056603763</v>
      </c>
      <c r="P3958" s="310">
        <v>10.235849056603763</v>
      </c>
      <c r="Q3958" s="309" t="s">
        <v>15063</v>
      </c>
      <c r="R3958" s="311"/>
    </row>
    <row r="3959" spans="1:18" s="312" customFormat="1" x14ac:dyDescent="0.3">
      <c r="A3959" s="307">
        <v>3956</v>
      </c>
      <c r="B3959" s="308" t="s">
        <v>5252</v>
      </c>
      <c r="C3959" s="308" t="s">
        <v>14767</v>
      </c>
      <c r="D3959" s="308" t="s">
        <v>1368</v>
      </c>
      <c r="E3959" s="308" t="s">
        <v>14849</v>
      </c>
      <c r="F3959" s="309" t="s">
        <v>5414</v>
      </c>
      <c r="G3959" s="309" t="s">
        <v>6270</v>
      </c>
      <c r="H3959" s="309" t="s">
        <v>6271</v>
      </c>
      <c r="I3959" s="309" t="s">
        <v>2414</v>
      </c>
      <c r="J3959" s="309" t="s">
        <v>15063</v>
      </c>
      <c r="K3959" s="310">
        <v>3.4464000000000001</v>
      </c>
      <c r="L3959" s="310">
        <v>3.4464000000000001</v>
      </c>
      <c r="M3959" s="310">
        <v>3.3027972499999998</v>
      </c>
      <c r="N3959" s="310"/>
      <c r="O3959" s="310">
        <f t="shared" si="61"/>
        <v>4.1667464600742905</v>
      </c>
      <c r="P3959" s="310">
        <v>5.4741509399448667</v>
      </c>
      <c r="Q3959" s="309" t="s">
        <v>15063</v>
      </c>
      <c r="R3959" s="311"/>
    </row>
    <row r="3960" spans="1:18" s="312" customFormat="1" x14ac:dyDescent="0.3">
      <c r="A3960" s="307">
        <v>3957</v>
      </c>
      <c r="B3960" s="308" t="s">
        <v>5252</v>
      </c>
      <c r="C3960" s="308" t="s">
        <v>14767</v>
      </c>
      <c r="D3960" s="308" t="s">
        <v>1368</v>
      </c>
      <c r="E3960" s="308" t="s">
        <v>14849</v>
      </c>
      <c r="F3960" s="309" t="s">
        <v>5414</v>
      </c>
      <c r="G3960" s="309" t="s">
        <v>6272</v>
      </c>
      <c r="H3960" s="309" t="s">
        <v>6273</v>
      </c>
      <c r="I3960" s="309" t="s">
        <v>2414</v>
      </c>
      <c r="J3960" s="309" t="s">
        <v>15063</v>
      </c>
      <c r="K3960" s="310">
        <v>2.9468049999999999</v>
      </c>
      <c r="L3960" s="310">
        <v>2.9468049999999999</v>
      </c>
      <c r="M3960" s="310">
        <v>2.8274640000000004</v>
      </c>
      <c r="N3960" s="310"/>
      <c r="O3960" s="310">
        <f t="shared" si="61"/>
        <v>4.049843813893335</v>
      </c>
      <c r="P3960" s="310">
        <v>4.0498438138933279</v>
      </c>
      <c r="Q3960" s="309" t="s">
        <v>15063</v>
      </c>
      <c r="R3960" s="311"/>
    </row>
    <row r="3961" spans="1:18" s="312" customFormat="1" x14ac:dyDescent="0.3">
      <c r="A3961" s="307">
        <v>3958</v>
      </c>
      <c r="B3961" s="308" t="s">
        <v>5252</v>
      </c>
      <c r="C3961" s="308" t="s">
        <v>14767</v>
      </c>
      <c r="D3961" s="308" t="s">
        <v>1368</v>
      </c>
      <c r="E3961" s="308" t="s">
        <v>14849</v>
      </c>
      <c r="F3961" s="309" t="s">
        <v>5414</v>
      </c>
      <c r="G3961" s="309" t="s">
        <v>6274</v>
      </c>
      <c r="H3961" s="309" t="s">
        <v>6275</v>
      </c>
      <c r="I3961" s="309" t="s">
        <v>2414</v>
      </c>
      <c r="J3961" s="309" t="s">
        <v>15063</v>
      </c>
      <c r="K3961" s="310">
        <v>4.2415000000000003</v>
      </c>
      <c r="L3961" s="310">
        <v>4.2415000000000003</v>
      </c>
      <c r="M3961" s="310">
        <v>4.2214</v>
      </c>
      <c r="N3961" s="310"/>
      <c r="O3961" s="310">
        <f t="shared" si="61"/>
        <v>0.4738889543793523</v>
      </c>
      <c r="P3961" s="310">
        <v>0.51044277078730049</v>
      </c>
      <c r="Q3961" s="309" t="s">
        <v>15063</v>
      </c>
      <c r="R3961" s="311"/>
    </row>
    <row r="3962" spans="1:18" s="312" customFormat="1" x14ac:dyDescent="0.3">
      <c r="A3962" s="307">
        <v>3959</v>
      </c>
      <c r="B3962" s="308" t="s">
        <v>5252</v>
      </c>
      <c r="C3962" s="308" t="s">
        <v>14767</v>
      </c>
      <c r="D3962" s="308" t="s">
        <v>1368</v>
      </c>
      <c r="E3962" s="308" t="s">
        <v>14849</v>
      </c>
      <c r="F3962" s="309" t="s">
        <v>5414</v>
      </c>
      <c r="G3962" s="309" t="s">
        <v>6276</v>
      </c>
      <c r="H3962" s="309" t="s">
        <v>6277</v>
      </c>
      <c r="I3962" s="309" t="s">
        <v>2414</v>
      </c>
      <c r="J3962" s="309" t="s">
        <v>15063</v>
      </c>
      <c r="K3962" s="310">
        <v>3.39086</v>
      </c>
      <c r="L3962" s="310">
        <v>3.39086</v>
      </c>
      <c r="M3962" s="310">
        <v>3.3885000000000001</v>
      </c>
      <c r="N3962" s="310"/>
      <c r="O3962" s="310">
        <f t="shared" si="61"/>
        <v>6.9598862825357516E-2</v>
      </c>
      <c r="P3962" s="310">
        <v>6.9598862825337449E-2</v>
      </c>
      <c r="Q3962" s="309" t="s">
        <v>15063</v>
      </c>
      <c r="R3962" s="311"/>
    </row>
    <row r="3963" spans="1:18" s="312" customFormat="1" x14ac:dyDescent="0.3">
      <c r="A3963" s="307">
        <v>3960</v>
      </c>
      <c r="B3963" s="308" t="s">
        <v>5252</v>
      </c>
      <c r="C3963" s="308" t="s">
        <v>14767</v>
      </c>
      <c r="D3963" s="308" t="s">
        <v>1368</v>
      </c>
      <c r="E3963" s="308" t="s">
        <v>14849</v>
      </c>
      <c r="F3963" s="309" t="s">
        <v>5417</v>
      </c>
      <c r="G3963" s="309" t="s">
        <v>6278</v>
      </c>
      <c r="H3963" s="309" t="s">
        <v>6279</v>
      </c>
      <c r="I3963" s="309" t="s">
        <v>5701</v>
      </c>
      <c r="J3963" s="309" t="s">
        <v>15063</v>
      </c>
      <c r="K3963" s="310">
        <v>0.51700000000000002</v>
      </c>
      <c r="L3963" s="310">
        <v>0.51700000000000002</v>
      </c>
      <c r="M3963" s="310">
        <v>0.46640000000000004</v>
      </c>
      <c r="N3963" s="310"/>
      <c r="O3963" s="310">
        <f t="shared" si="61"/>
        <v>9.7872340425531874</v>
      </c>
      <c r="P3963" s="310">
        <v>9.7872340425531732</v>
      </c>
      <c r="Q3963" s="309" t="s">
        <v>15063</v>
      </c>
      <c r="R3963" s="311"/>
    </row>
    <row r="3964" spans="1:18" s="312" customFormat="1" x14ac:dyDescent="0.3">
      <c r="A3964" s="307">
        <v>3961</v>
      </c>
      <c r="B3964" s="308" t="s">
        <v>5252</v>
      </c>
      <c r="C3964" s="308" t="s">
        <v>14767</v>
      </c>
      <c r="D3964" s="308" t="s">
        <v>1368</v>
      </c>
      <c r="E3964" s="308" t="s">
        <v>14849</v>
      </c>
      <c r="F3964" s="309" t="s">
        <v>5417</v>
      </c>
      <c r="G3964" s="309" t="s">
        <v>6280</v>
      </c>
      <c r="H3964" s="309" t="s">
        <v>6281</v>
      </c>
      <c r="I3964" s="309" t="s">
        <v>5701</v>
      </c>
      <c r="J3964" s="309" t="s">
        <v>15063</v>
      </c>
      <c r="K3964" s="310">
        <v>0.72695999999999994</v>
      </c>
      <c r="L3964" s="310">
        <v>0.72695999999999994</v>
      </c>
      <c r="M3964" s="310">
        <v>0.65278153999999999</v>
      </c>
      <c r="N3964" s="310"/>
      <c r="O3964" s="310">
        <f t="shared" si="61"/>
        <v>10.203925938153398</v>
      </c>
      <c r="P3964" s="310">
        <v>10.203925938153402</v>
      </c>
      <c r="Q3964" s="309" t="s">
        <v>15063</v>
      </c>
      <c r="R3964" s="311"/>
    </row>
    <row r="3965" spans="1:18" s="312" customFormat="1" x14ac:dyDescent="0.3">
      <c r="A3965" s="307">
        <v>3962</v>
      </c>
      <c r="B3965" s="308" t="s">
        <v>5252</v>
      </c>
      <c r="C3965" s="308" t="s">
        <v>14767</v>
      </c>
      <c r="D3965" s="308" t="s">
        <v>1368</v>
      </c>
      <c r="E3965" s="308" t="s">
        <v>14849</v>
      </c>
      <c r="F3965" s="309" t="s">
        <v>5417</v>
      </c>
      <c r="G3965" s="309" t="s">
        <v>6282</v>
      </c>
      <c r="H3965" s="309" t="s">
        <v>6283</v>
      </c>
      <c r="I3965" s="309" t="s">
        <v>5701</v>
      </c>
      <c r="J3965" s="309" t="s">
        <v>15063</v>
      </c>
      <c r="K3965" s="310">
        <v>0.56484000000000001</v>
      </c>
      <c r="L3965" s="310">
        <v>0.56484000000000001</v>
      </c>
      <c r="M3965" s="310">
        <v>0.50868999999999998</v>
      </c>
      <c r="N3965" s="310"/>
      <c r="O3965" s="310">
        <f t="shared" si="61"/>
        <v>9.9408682104666877</v>
      </c>
      <c r="P3965" s="310">
        <v>10.252471949355947</v>
      </c>
      <c r="Q3965" s="309" t="s">
        <v>15063</v>
      </c>
      <c r="R3965" s="311"/>
    </row>
    <row r="3966" spans="1:18" s="312" customFormat="1" x14ac:dyDescent="0.3">
      <c r="A3966" s="307">
        <v>3963</v>
      </c>
      <c r="B3966" s="308" t="s">
        <v>5252</v>
      </c>
      <c r="C3966" s="308" t="s">
        <v>14767</v>
      </c>
      <c r="D3966" s="308" t="s">
        <v>1368</v>
      </c>
      <c r="E3966" s="308" t="s">
        <v>14849</v>
      </c>
      <c r="F3966" s="309" t="s">
        <v>5417</v>
      </c>
      <c r="G3966" s="309" t="s">
        <v>6284</v>
      </c>
      <c r="H3966" s="309" t="s">
        <v>6285</v>
      </c>
      <c r="I3966" s="309" t="s">
        <v>5701</v>
      </c>
      <c r="J3966" s="309" t="s">
        <v>15063</v>
      </c>
      <c r="K3966" s="310">
        <v>0.64803999999999995</v>
      </c>
      <c r="L3966" s="310">
        <v>0.64803999999999995</v>
      </c>
      <c r="M3966" s="310">
        <v>0.58159273</v>
      </c>
      <c r="N3966" s="310"/>
      <c r="O3966" s="310">
        <f t="shared" si="61"/>
        <v>10.253575396580452</v>
      </c>
      <c r="P3966" s="310">
        <v>10.641344287883314</v>
      </c>
      <c r="Q3966" s="309" t="s">
        <v>15063</v>
      </c>
      <c r="R3966" s="311"/>
    </row>
    <row r="3967" spans="1:18" s="312" customFormat="1" x14ac:dyDescent="0.3">
      <c r="A3967" s="307">
        <v>3964</v>
      </c>
      <c r="B3967" s="308" t="s">
        <v>5252</v>
      </c>
      <c r="C3967" s="308" t="s">
        <v>14767</v>
      </c>
      <c r="D3967" s="308" t="s">
        <v>1368</v>
      </c>
      <c r="E3967" s="308" t="s">
        <v>14849</v>
      </c>
      <c r="F3967" s="309" t="s">
        <v>5417</v>
      </c>
      <c r="G3967" s="309" t="s">
        <v>6286</v>
      </c>
      <c r="H3967" s="309" t="s">
        <v>6287</v>
      </c>
      <c r="I3967" s="309" t="s">
        <v>5701</v>
      </c>
      <c r="J3967" s="309" t="s">
        <v>15063</v>
      </c>
      <c r="K3967" s="310">
        <v>0.76424000000000003</v>
      </c>
      <c r="L3967" s="310">
        <v>0.76424000000000003</v>
      </c>
      <c r="M3967" s="310">
        <v>0.68794329999999992</v>
      </c>
      <c r="N3967" s="310"/>
      <c r="O3967" s="310">
        <f t="shared" si="61"/>
        <v>9.9833429289228661</v>
      </c>
      <c r="P3967" s="310">
        <v>9.9833429289228661</v>
      </c>
      <c r="Q3967" s="309" t="s">
        <v>15063</v>
      </c>
      <c r="R3967" s="311"/>
    </row>
    <row r="3968" spans="1:18" s="312" customFormat="1" x14ac:dyDescent="0.3">
      <c r="A3968" s="307">
        <v>3965</v>
      </c>
      <c r="B3968" s="308" t="s">
        <v>5252</v>
      </c>
      <c r="C3968" s="308" t="s">
        <v>14767</v>
      </c>
      <c r="D3968" s="308" t="s">
        <v>1368</v>
      </c>
      <c r="E3968" s="308" t="s">
        <v>14849</v>
      </c>
      <c r="F3968" s="309" t="s">
        <v>5417</v>
      </c>
      <c r="G3968" s="309" t="s">
        <v>6288</v>
      </c>
      <c r="H3968" s="309" t="s">
        <v>6289</v>
      </c>
      <c r="I3968" s="309" t="s">
        <v>5701</v>
      </c>
      <c r="J3968" s="309" t="s">
        <v>15063</v>
      </c>
      <c r="K3968" s="310">
        <v>0.67515999999999998</v>
      </c>
      <c r="L3968" s="310">
        <v>0.67515999999999998</v>
      </c>
      <c r="M3968" s="310">
        <v>0.61243599999999998</v>
      </c>
      <c r="N3968" s="310"/>
      <c r="O3968" s="310">
        <f t="shared" si="61"/>
        <v>9.2902423129332306</v>
      </c>
      <c r="P3968" s="310">
        <v>9.290242312933227</v>
      </c>
      <c r="Q3968" s="309" t="s">
        <v>15063</v>
      </c>
      <c r="R3968" s="311"/>
    </row>
    <row r="3969" spans="1:18" s="312" customFormat="1" x14ac:dyDescent="0.3">
      <c r="A3969" s="307">
        <v>3966</v>
      </c>
      <c r="B3969" s="308" t="s">
        <v>5252</v>
      </c>
      <c r="C3969" s="308" t="s">
        <v>14767</v>
      </c>
      <c r="D3969" s="308" t="s">
        <v>1368</v>
      </c>
      <c r="E3969" s="308" t="s">
        <v>14849</v>
      </c>
      <c r="F3969" s="309" t="s">
        <v>5417</v>
      </c>
      <c r="G3969" s="309" t="s">
        <v>6290</v>
      </c>
      <c r="H3969" s="309" t="s">
        <v>6291</v>
      </c>
      <c r="I3969" s="309" t="s">
        <v>5701</v>
      </c>
      <c r="J3969" s="309" t="s">
        <v>15063</v>
      </c>
      <c r="K3969" s="310">
        <v>0.51873999999999998</v>
      </c>
      <c r="L3969" s="310">
        <v>0.51873999999999998</v>
      </c>
      <c r="M3969" s="310">
        <v>0.46922399999999997</v>
      </c>
      <c r="N3969" s="310"/>
      <c r="O3969" s="310">
        <f t="shared" si="61"/>
        <v>9.5454370204726864</v>
      </c>
      <c r="P3969" s="310">
        <v>9.5454370204726686</v>
      </c>
      <c r="Q3969" s="309" t="s">
        <v>15063</v>
      </c>
      <c r="R3969" s="311"/>
    </row>
    <row r="3970" spans="1:18" s="312" customFormat="1" x14ac:dyDescent="0.3">
      <c r="A3970" s="307">
        <v>3967</v>
      </c>
      <c r="B3970" s="308" t="s">
        <v>5252</v>
      </c>
      <c r="C3970" s="308" t="s">
        <v>14767</v>
      </c>
      <c r="D3970" s="308" t="s">
        <v>1368</v>
      </c>
      <c r="E3970" s="308" t="s">
        <v>14849</v>
      </c>
      <c r="F3970" s="309" t="s">
        <v>5417</v>
      </c>
      <c r="G3970" s="309" t="s">
        <v>6292</v>
      </c>
      <c r="H3970" s="309" t="s">
        <v>6293</v>
      </c>
      <c r="I3970" s="309" t="s">
        <v>5701</v>
      </c>
      <c r="J3970" s="309" t="s">
        <v>15063</v>
      </c>
      <c r="K3970" s="310">
        <v>0.29108000000000001</v>
      </c>
      <c r="L3970" s="310">
        <v>0.29108000000000001</v>
      </c>
      <c r="M3970" s="310">
        <v>0.26006200000000002</v>
      </c>
      <c r="N3970" s="310"/>
      <c r="O3970" s="310">
        <f t="shared" si="61"/>
        <v>10.656176996014837</v>
      </c>
      <c r="P3970" s="310">
        <v>10.656176996014832</v>
      </c>
      <c r="Q3970" s="309" t="s">
        <v>15063</v>
      </c>
      <c r="R3970" s="311"/>
    </row>
    <row r="3971" spans="1:18" s="312" customFormat="1" x14ac:dyDescent="0.3">
      <c r="A3971" s="307">
        <v>3968</v>
      </c>
      <c r="B3971" s="308" t="s">
        <v>5252</v>
      </c>
      <c r="C3971" s="308" t="s">
        <v>14767</v>
      </c>
      <c r="D3971" s="308" t="s">
        <v>1368</v>
      </c>
      <c r="E3971" s="308" t="s">
        <v>14849</v>
      </c>
      <c r="F3971" s="309" t="s">
        <v>5417</v>
      </c>
      <c r="G3971" s="309" t="s">
        <v>6294</v>
      </c>
      <c r="H3971" s="309" t="s">
        <v>6295</v>
      </c>
      <c r="I3971" s="309" t="s">
        <v>2405</v>
      </c>
      <c r="J3971" s="309" t="s">
        <v>15063</v>
      </c>
      <c r="K3971" s="310">
        <v>0.98355999999999999</v>
      </c>
      <c r="L3971" s="310">
        <v>0.98355999999999999</v>
      </c>
      <c r="M3971" s="310">
        <v>0.89620403668399995</v>
      </c>
      <c r="N3971" s="310"/>
      <c r="O3971" s="310">
        <f t="shared" si="61"/>
        <v>8.8816100000000038</v>
      </c>
      <c r="P3971" s="310">
        <v>28.736358957540808</v>
      </c>
      <c r="Q3971" s="309" t="s">
        <v>15063</v>
      </c>
      <c r="R3971" s="311"/>
    </row>
    <row r="3972" spans="1:18" s="312" customFormat="1" x14ac:dyDescent="0.3">
      <c r="A3972" s="307">
        <v>3969</v>
      </c>
      <c r="B3972" s="308" t="s">
        <v>5252</v>
      </c>
      <c r="C3972" s="308" t="s">
        <v>14767</v>
      </c>
      <c r="D3972" s="308" t="s">
        <v>1368</v>
      </c>
      <c r="E3972" s="308" t="s">
        <v>14849</v>
      </c>
      <c r="F3972" s="309" t="s">
        <v>5417</v>
      </c>
      <c r="G3972" s="309" t="s">
        <v>6296</v>
      </c>
      <c r="H3972" s="309" t="s">
        <v>6297</v>
      </c>
      <c r="I3972" s="309" t="s">
        <v>2405</v>
      </c>
      <c r="J3972" s="309" t="s">
        <v>15063</v>
      </c>
      <c r="K3972" s="310">
        <v>1.14039</v>
      </c>
      <c r="L3972" s="310">
        <v>1.14039</v>
      </c>
      <c r="M3972" s="310">
        <v>1.03085097894</v>
      </c>
      <c r="N3972" s="310"/>
      <c r="O3972" s="310">
        <f t="shared" ref="O3972:O4035" si="62">(L3972-M3972)/L3972*100</f>
        <v>9.6054000000000013</v>
      </c>
      <c r="P3972" s="310">
        <v>9.6054000000000084</v>
      </c>
      <c r="Q3972" s="309" t="s">
        <v>15063</v>
      </c>
      <c r="R3972" s="311"/>
    </row>
    <row r="3973" spans="1:18" s="312" customFormat="1" x14ac:dyDescent="0.3">
      <c r="A3973" s="307">
        <v>3970</v>
      </c>
      <c r="B3973" s="308" t="s">
        <v>5252</v>
      </c>
      <c r="C3973" s="308" t="s">
        <v>14767</v>
      </c>
      <c r="D3973" s="308" t="s">
        <v>1368</v>
      </c>
      <c r="E3973" s="308" t="s">
        <v>14849</v>
      </c>
      <c r="F3973" s="309" t="s">
        <v>5417</v>
      </c>
      <c r="G3973" s="309" t="s">
        <v>6298</v>
      </c>
      <c r="H3973" s="309" t="s">
        <v>6299</v>
      </c>
      <c r="I3973" s="309" t="s">
        <v>5706</v>
      </c>
      <c r="J3973" s="309" t="s">
        <v>15063</v>
      </c>
      <c r="K3973" s="310">
        <v>1.0884199999999999</v>
      </c>
      <c r="L3973" s="310">
        <v>1.0884199999999999</v>
      </c>
      <c r="M3973" s="310">
        <v>1.0259446919999999</v>
      </c>
      <c r="N3973" s="310"/>
      <c r="O3973" s="310">
        <f t="shared" si="62"/>
        <v>5.74</v>
      </c>
      <c r="P3973" s="310">
        <v>33.70373849707623</v>
      </c>
      <c r="Q3973" s="309" t="s">
        <v>15063</v>
      </c>
      <c r="R3973" s="311"/>
    </row>
    <row r="3974" spans="1:18" s="312" customFormat="1" x14ac:dyDescent="0.3">
      <c r="A3974" s="307">
        <v>3971</v>
      </c>
      <c r="B3974" s="308" t="s">
        <v>5252</v>
      </c>
      <c r="C3974" s="308" t="s">
        <v>14767</v>
      </c>
      <c r="D3974" s="308" t="s">
        <v>1368</v>
      </c>
      <c r="E3974" s="308" t="s">
        <v>14849</v>
      </c>
      <c r="F3974" s="309" t="s">
        <v>5417</v>
      </c>
      <c r="G3974" s="309" t="s">
        <v>6300</v>
      </c>
      <c r="H3974" s="309" t="s">
        <v>6301</v>
      </c>
      <c r="I3974" s="309" t="s">
        <v>5706</v>
      </c>
      <c r="J3974" s="309" t="s">
        <v>15063</v>
      </c>
      <c r="K3974" s="310">
        <v>0.88483999999999996</v>
      </c>
      <c r="L3974" s="310">
        <v>0.88483999999999996</v>
      </c>
      <c r="M3974" s="310">
        <v>0.75852292999999993</v>
      </c>
      <c r="N3974" s="310"/>
      <c r="O3974" s="310">
        <f t="shared" si="62"/>
        <v>14.275696171059179</v>
      </c>
      <c r="P3974" s="310">
        <v>43.647181888287498</v>
      </c>
      <c r="Q3974" s="309" t="s">
        <v>15063</v>
      </c>
      <c r="R3974" s="311"/>
    </row>
    <row r="3975" spans="1:18" s="312" customFormat="1" x14ac:dyDescent="0.3">
      <c r="A3975" s="307">
        <v>3972</v>
      </c>
      <c r="B3975" s="308" t="s">
        <v>5252</v>
      </c>
      <c r="C3975" s="308" t="s">
        <v>14767</v>
      </c>
      <c r="D3975" s="308" t="s">
        <v>1368</v>
      </c>
      <c r="E3975" s="308" t="s">
        <v>14849</v>
      </c>
      <c r="F3975" s="309" t="s">
        <v>5417</v>
      </c>
      <c r="G3975" s="309" t="s">
        <v>6302</v>
      </c>
      <c r="H3975" s="309" t="s">
        <v>6303</v>
      </c>
      <c r="I3975" s="309" t="s">
        <v>5706</v>
      </c>
      <c r="J3975" s="309" t="s">
        <v>15063</v>
      </c>
      <c r="K3975" s="310">
        <v>0.61150000000000004</v>
      </c>
      <c r="L3975" s="310">
        <v>0.61150000000000004</v>
      </c>
      <c r="M3975" s="310">
        <v>0.52483102999999998</v>
      </c>
      <c r="N3975" s="310"/>
      <c r="O3975" s="310">
        <f t="shared" si="62"/>
        <v>14.173175797219962</v>
      </c>
      <c r="P3975" s="310">
        <v>46.852794220121531</v>
      </c>
      <c r="Q3975" s="309" t="s">
        <v>15063</v>
      </c>
      <c r="R3975" s="311"/>
    </row>
    <row r="3976" spans="1:18" s="312" customFormat="1" x14ac:dyDescent="0.3">
      <c r="A3976" s="307">
        <v>3973</v>
      </c>
      <c r="B3976" s="308" t="s">
        <v>5252</v>
      </c>
      <c r="C3976" s="308" t="s">
        <v>14767</v>
      </c>
      <c r="D3976" s="308" t="s">
        <v>1368</v>
      </c>
      <c r="E3976" s="308" t="s">
        <v>14849</v>
      </c>
      <c r="F3976" s="309" t="s">
        <v>5417</v>
      </c>
      <c r="G3976" s="309" t="s">
        <v>6304</v>
      </c>
      <c r="H3976" s="309" t="s">
        <v>6305</v>
      </c>
      <c r="I3976" s="309" t="s">
        <v>5701</v>
      </c>
      <c r="J3976" s="309" t="s">
        <v>15063</v>
      </c>
      <c r="K3976" s="310">
        <v>0.59140000000000004</v>
      </c>
      <c r="L3976" s="310">
        <v>0.59140000000000004</v>
      </c>
      <c r="M3976" s="310">
        <v>0.52990800000000005</v>
      </c>
      <c r="N3976" s="310"/>
      <c r="O3976" s="310">
        <f t="shared" si="62"/>
        <v>10.397700371998646</v>
      </c>
      <c r="P3976" s="310">
        <v>10.397700371998631</v>
      </c>
      <c r="Q3976" s="309" t="s">
        <v>15063</v>
      </c>
      <c r="R3976" s="311"/>
    </row>
    <row r="3977" spans="1:18" s="312" customFormat="1" x14ac:dyDescent="0.3">
      <c r="A3977" s="307">
        <v>3974</v>
      </c>
      <c r="B3977" s="308" t="s">
        <v>5252</v>
      </c>
      <c r="C3977" s="308" t="s">
        <v>14767</v>
      </c>
      <c r="D3977" s="308" t="s">
        <v>1368</v>
      </c>
      <c r="E3977" s="308" t="s">
        <v>14849</v>
      </c>
      <c r="F3977" s="309" t="s">
        <v>5417</v>
      </c>
      <c r="G3977" s="309" t="s">
        <v>6306</v>
      </c>
      <c r="H3977" s="309" t="s">
        <v>6307</v>
      </c>
      <c r="I3977" s="309" t="s">
        <v>2405</v>
      </c>
      <c r="J3977" s="309" t="s">
        <v>15063</v>
      </c>
      <c r="K3977" s="310">
        <v>0.58034699999999995</v>
      </c>
      <c r="L3977" s="310">
        <v>0.58034699999999995</v>
      </c>
      <c r="M3977" s="310">
        <v>0.49791949999999996</v>
      </c>
      <c r="N3977" s="310"/>
      <c r="O3977" s="310">
        <f t="shared" si="62"/>
        <v>14.203140534886884</v>
      </c>
      <c r="P3977" s="310">
        <v>19.705013897914338</v>
      </c>
      <c r="Q3977" s="309" t="s">
        <v>15063</v>
      </c>
      <c r="R3977" s="311"/>
    </row>
    <row r="3978" spans="1:18" s="312" customFormat="1" x14ac:dyDescent="0.3">
      <c r="A3978" s="307">
        <v>3975</v>
      </c>
      <c r="B3978" s="308" t="s">
        <v>5252</v>
      </c>
      <c r="C3978" s="308" t="s">
        <v>14767</v>
      </c>
      <c r="D3978" s="308" t="s">
        <v>1368</v>
      </c>
      <c r="E3978" s="308" t="s">
        <v>14849</v>
      </c>
      <c r="F3978" s="309" t="s">
        <v>5417</v>
      </c>
      <c r="G3978" s="309" t="s">
        <v>6308</v>
      </c>
      <c r="H3978" s="309" t="s">
        <v>6309</v>
      </c>
      <c r="I3978" s="309" t="s">
        <v>5706</v>
      </c>
      <c r="J3978" s="309" t="s">
        <v>15063</v>
      </c>
      <c r="K3978" s="310">
        <v>0.41209999999999997</v>
      </c>
      <c r="L3978" s="310">
        <v>0.41209999999999997</v>
      </c>
      <c r="M3978" s="310">
        <v>0.36110600000000004</v>
      </c>
      <c r="N3978" s="310"/>
      <c r="O3978" s="310">
        <f t="shared" si="62"/>
        <v>12.374181024023279</v>
      </c>
      <c r="P3978" s="310">
        <v>45.967348019234045</v>
      </c>
      <c r="Q3978" s="309" t="s">
        <v>15063</v>
      </c>
      <c r="R3978" s="311"/>
    </row>
    <row r="3979" spans="1:18" s="312" customFormat="1" x14ac:dyDescent="0.3">
      <c r="A3979" s="307">
        <v>3976</v>
      </c>
      <c r="B3979" s="308" t="s">
        <v>5252</v>
      </c>
      <c r="C3979" s="308" t="s">
        <v>14767</v>
      </c>
      <c r="D3979" s="308" t="s">
        <v>1368</v>
      </c>
      <c r="E3979" s="308" t="s">
        <v>14849</v>
      </c>
      <c r="F3979" s="309" t="s">
        <v>5417</v>
      </c>
      <c r="G3979" s="309" t="s">
        <v>6310</v>
      </c>
      <c r="H3979" s="309" t="s">
        <v>6311</v>
      </c>
      <c r="I3979" s="309" t="s">
        <v>2414</v>
      </c>
      <c r="J3979" s="309" t="s">
        <v>15063</v>
      </c>
      <c r="K3979" s="310">
        <v>0.95979999999999999</v>
      </c>
      <c r="L3979" s="310">
        <v>0.95979999999999999</v>
      </c>
      <c r="M3979" s="310">
        <v>0.92094300000000007</v>
      </c>
      <c r="N3979" s="310"/>
      <c r="O3979" s="310">
        <f t="shared" si="62"/>
        <v>4.0484475932485848</v>
      </c>
      <c r="P3979" s="310">
        <v>4.0770416823397992</v>
      </c>
      <c r="Q3979" s="309" t="s">
        <v>15063</v>
      </c>
      <c r="R3979" s="311"/>
    </row>
    <row r="3980" spans="1:18" s="312" customFormat="1" x14ac:dyDescent="0.3">
      <c r="A3980" s="307">
        <v>3977</v>
      </c>
      <c r="B3980" s="308" t="s">
        <v>5252</v>
      </c>
      <c r="C3980" s="308" t="s">
        <v>14767</v>
      </c>
      <c r="D3980" s="308" t="s">
        <v>1368</v>
      </c>
      <c r="E3980" s="308" t="s">
        <v>14849</v>
      </c>
      <c r="F3980" s="309" t="s">
        <v>5425</v>
      </c>
      <c r="G3980" s="309" t="s">
        <v>6312</v>
      </c>
      <c r="H3980" s="309" t="s">
        <v>5973</v>
      </c>
      <c r="I3980" s="309" t="s">
        <v>2414</v>
      </c>
      <c r="J3980" s="309" t="s">
        <v>15063</v>
      </c>
      <c r="K3980" s="310">
        <v>2.31108</v>
      </c>
      <c r="L3980" s="310">
        <v>2.31108</v>
      </c>
      <c r="M3980" s="310">
        <v>2.21008147</v>
      </c>
      <c r="N3980" s="310"/>
      <c r="O3980" s="310">
        <f t="shared" si="62"/>
        <v>4.3701875313706156</v>
      </c>
      <c r="P3980" s="310">
        <v>6.5584829915416361</v>
      </c>
      <c r="Q3980" s="309" t="s">
        <v>15063</v>
      </c>
      <c r="R3980" s="311"/>
    </row>
    <row r="3981" spans="1:18" s="312" customFormat="1" x14ac:dyDescent="0.3">
      <c r="A3981" s="307">
        <v>3978</v>
      </c>
      <c r="B3981" s="308" t="s">
        <v>5252</v>
      </c>
      <c r="C3981" s="308" t="s">
        <v>14767</v>
      </c>
      <c r="D3981" s="308" t="s">
        <v>1368</v>
      </c>
      <c r="E3981" s="308" t="s">
        <v>14849</v>
      </c>
      <c r="F3981" s="309" t="s">
        <v>5425</v>
      </c>
      <c r="G3981" s="309" t="s">
        <v>6313</v>
      </c>
      <c r="H3981" s="309" t="s">
        <v>6314</v>
      </c>
      <c r="I3981" s="309" t="s">
        <v>2414</v>
      </c>
      <c r="J3981" s="309" t="s">
        <v>15063</v>
      </c>
      <c r="K3981" s="310">
        <v>2.1785199999999998</v>
      </c>
      <c r="L3981" s="310">
        <v>2.1785199999999998</v>
      </c>
      <c r="M3981" s="310">
        <v>2.1993749999999999</v>
      </c>
      <c r="N3981" s="310"/>
      <c r="O3981" s="310">
        <f t="shared" si="62"/>
        <v>-0.95730128711235474</v>
      </c>
      <c r="P3981" s="310">
        <v>-0.9573012871123332</v>
      </c>
      <c r="Q3981" s="309" t="s">
        <v>15063</v>
      </c>
      <c r="R3981" s="311"/>
    </row>
    <row r="3982" spans="1:18" s="312" customFormat="1" x14ac:dyDescent="0.3">
      <c r="A3982" s="307">
        <v>3979</v>
      </c>
      <c r="B3982" s="308" t="s">
        <v>5252</v>
      </c>
      <c r="C3982" s="308" t="s">
        <v>14767</v>
      </c>
      <c r="D3982" s="308" t="s">
        <v>1368</v>
      </c>
      <c r="E3982" s="308" t="s">
        <v>14849</v>
      </c>
      <c r="F3982" s="309" t="s">
        <v>5425</v>
      </c>
      <c r="G3982" s="309" t="s">
        <v>6315</v>
      </c>
      <c r="H3982" s="309" t="s">
        <v>6316</v>
      </c>
      <c r="I3982" s="309" t="s">
        <v>5701</v>
      </c>
      <c r="J3982" s="309" t="s">
        <v>15063</v>
      </c>
      <c r="K3982" s="310">
        <v>0.82147999999999999</v>
      </c>
      <c r="L3982" s="310">
        <v>0.82147999999999999</v>
      </c>
      <c r="M3982" s="310">
        <v>0.74080919999999995</v>
      </c>
      <c r="N3982" s="310"/>
      <c r="O3982" s="310">
        <f t="shared" si="62"/>
        <v>9.8201782149291574</v>
      </c>
      <c r="P3982" s="310">
        <v>9.8201782149291645</v>
      </c>
      <c r="Q3982" s="309" t="s">
        <v>15063</v>
      </c>
      <c r="R3982" s="311"/>
    </row>
    <row r="3983" spans="1:18" s="312" customFormat="1" x14ac:dyDescent="0.3">
      <c r="A3983" s="307">
        <v>3980</v>
      </c>
      <c r="B3983" s="308" t="s">
        <v>5252</v>
      </c>
      <c r="C3983" s="308" t="s">
        <v>14767</v>
      </c>
      <c r="D3983" s="308" t="s">
        <v>1368</v>
      </c>
      <c r="E3983" s="308" t="s">
        <v>14849</v>
      </c>
      <c r="F3983" s="309" t="s">
        <v>5425</v>
      </c>
      <c r="G3983" s="309" t="s">
        <v>6317</v>
      </c>
      <c r="H3983" s="309" t="s">
        <v>6318</v>
      </c>
      <c r="I3983" s="309" t="s">
        <v>2405</v>
      </c>
      <c r="J3983" s="309" t="s">
        <v>15063</v>
      </c>
      <c r="K3983" s="310">
        <v>0.99536000000000002</v>
      </c>
      <c r="L3983" s="310">
        <v>0.99536000000000002</v>
      </c>
      <c r="M3983" s="310">
        <v>0.85677589999999992</v>
      </c>
      <c r="N3983" s="310"/>
      <c r="O3983" s="310">
        <f t="shared" si="62"/>
        <v>13.923012779295943</v>
      </c>
      <c r="P3983" s="310">
        <v>24.564621040323754</v>
      </c>
      <c r="Q3983" s="309" t="s">
        <v>15063</v>
      </c>
      <c r="R3983" s="311"/>
    </row>
    <row r="3984" spans="1:18" s="312" customFormat="1" x14ac:dyDescent="0.3">
      <c r="A3984" s="307">
        <v>3981</v>
      </c>
      <c r="B3984" s="308" t="s">
        <v>5252</v>
      </c>
      <c r="C3984" s="308" t="s">
        <v>14767</v>
      </c>
      <c r="D3984" s="308" t="s">
        <v>1368</v>
      </c>
      <c r="E3984" s="308" t="s">
        <v>14849</v>
      </c>
      <c r="F3984" s="309" t="s">
        <v>5425</v>
      </c>
      <c r="G3984" s="309" t="s">
        <v>6319</v>
      </c>
      <c r="H3984" s="309" t="s">
        <v>6320</v>
      </c>
      <c r="I3984" s="309" t="s">
        <v>2414</v>
      </c>
      <c r="J3984" s="309" t="s">
        <v>15063</v>
      </c>
      <c r="K3984" s="310">
        <v>3.868439</v>
      </c>
      <c r="L3984" s="310">
        <v>3.868439</v>
      </c>
      <c r="M3984" s="310">
        <v>3.7408096899999999</v>
      </c>
      <c r="N3984" s="310"/>
      <c r="O3984" s="310">
        <f t="shared" si="62"/>
        <v>3.2992457681250786</v>
      </c>
      <c r="P3984" s="310">
        <v>3.2992457681250698</v>
      </c>
      <c r="Q3984" s="309" t="s">
        <v>15063</v>
      </c>
      <c r="R3984" s="311"/>
    </row>
    <row r="3985" spans="1:18" s="312" customFormat="1" x14ac:dyDescent="0.3">
      <c r="A3985" s="307">
        <v>3982</v>
      </c>
      <c r="B3985" s="308" t="s">
        <v>5252</v>
      </c>
      <c r="C3985" s="308" t="s">
        <v>14767</v>
      </c>
      <c r="D3985" s="308" t="s">
        <v>1368</v>
      </c>
      <c r="E3985" s="308" t="s">
        <v>14849</v>
      </c>
      <c r="F3985" s="309" t="s">
        <v>5425</v>
      </c>
      <c r="G3985" s="309" t="s">
        <v>6321</v>
      </c>
      <c r="H3985" s="309" t="s">
        <v>6322</v>
      </c>
      <c r="I3985" s="309" t="s">
        <v>2405</v>
      </c>
      <c r="J3985" s="309" t="s">
        <v>15063</v>
      </c>
      <c r="K3985" s="310">
        <v>0.79956000000000005</v>
      </c>
      <c r="L3985" s="310">
        <v>0.79956000000000005</v>
      </c>
      <c r="M3985" s="310">
        <v>0.78225831999999995</v>
      </c>
      <c r="N3985" s="310"/>
      <c r="O3985" s="310">
        <f t="shared" si="62"/>
        <v>2.1639001450798059</v>
      </c>
      <c r="P3985" s="310">
        <v>11.822776132538204</v>
      </c>
      <c r="Q3985" s="309" t="s">
        <v>15063</v>
      </c>
      <c r="R3985" s="311"/>
    </row>
    <row r="3986" spans="1:18" s="312" customFormat="1" x14ac:dyDescent="0.3">
      <c r="A3986" s="307">
        <v>3983</v>
      </c>
      <c r="B3986" s="308" t="s">
        <v>5252</v>
      </c>
      <c r="C3986" s="308" t="s">
        <v>14767</v>
      </c>
      <c r="D3986" s="308" t="s">
        <v>1368</v>
      </c>
      <c r="E3986" s="308" t="s">
        <v>14849</v>
      </c>
      <c r="F3986" s="309" t="s">
        <v>5425</v>
      </c>
      <c r="G3986" s="309" t="s">
        <v>6323</v>
      </c>
      <c r="H3986" s="309" t="s">
        <v>6324</v>
      </c>
      <c r="I3986" s="309" t="s">
        <v>5701</v>
      </c>
      <c r="J3986" s="309" t="s">
        <v>15063</v>
      </c>
      <c r="K3986" s="310">
        <v>0.12140100000000001</v>
      </c>
      <c r="L3986" s="310">
        <v>0.12140100000000001</v>
      </c>
      <c r="M3986" s="310">
        <v>0.10848599741699999</v>
      </c>
      <c r="N3986" s="310"/>
      <c r="O3986" s="310">
        <f t="shared" si="62"/>
        <v>10.638300000000015</v>
      </c>
      <c r="P3986" s="310">
        <v>10.638300000000022</v>
      </c>
      <c r="Q3986" s="309" t="s">
        <v>15063</v>
      </c>
      <c r="R3986" s="311"/>
    </row>
    <row r="3987" spans="1:18" s="312" customFormat="1" x14ac:dyDescent="0.3">
      <c r="A3987" s="307">
        <v>3984</v>
      </c>
      <c r="B3987" s="308" t="s">
        <v>5252</v>
      </c>
      <c r="C3987" s="308" t="s">
        <v>14767</v>
      </c>
      <c r="D3987" s="308" t="s">
        <v>1368</v>
      </c>
      <c r="E3987" s="308" t="s">
        <v>14849</v>
      </c>
      <c r="F3987" s="309" t="s">
        <v>5425</v>
      </c>
      <c r="G3987" s="309" t="s">
        <v>6325</v>
      </c>
      <c r="H3987" s="309" t="s">
        <v>6326</v>
      </c>
      <c r="I3987" s="309" t="s">
        <v>2414</v>
      </c>
      <c r="J3987" s="309" t="s">
        <v>15063</v>
      </c>
      <c r="K3987" s="310">
        <v>3.83012</v>
      </c>
      <c r="L3987" s="310">
        <v>3.83012</v>
      </c>
      <c r="M3987" s="310">
        <v>3.8580500000000004</v>
      </c>
      <c r="N3987" s="310"/>
      <c r="O3987" s="310">
        <f t="shared" si="62"/>
        <v>-0.72921997222020341</v>
      </c>
      <c r="P3987" s="310">
        <v>-0.72921997222019641</v>
      </c>
      <c r="Q3987" s="309" t="s">
        <v>15063</v>
      </c>
      <c r="R3987" s="311"/>
    </row>
    <row r="3988" spans="1:18" s="312" customFormat="1" x14ac:dyDescent="0.3">
      <c r="A3988" s="307">
        <v>3985</v>
      </c>
      <c r="B3988" s="308" t="s">
        <v>5252</v>
      </c>
      <c r="C3988" s="308" t="s">
        <v>14767</v>
      </c>
      <c r="D3988" s="308" t="s">
        <v>1368</v>
      </c>
      <c r="E3988" s="308" t="s">
        <v>14849</v>
      </c>
      <c r="F3988" s="309" t="s">
        <v>5425</v>
      </c>
      <c r="G3988" s="309" t="s">
        <v>6327</v>
      </c>
      <c r="H3988" s="309" t="s">
        <v>6328</v>
      </c>
      <c r="I3988" s="309" t="s">
        <v>5701</v>
      </c>
      <c r="J3988" s="309" t="s">
        <v>15063</v>
      </c>
      <c r="K3988" s="310">
        <v>0.80664000000000002</v>
      </c>
      <c r="L3988" s="310">
        <v>0.80664000000000002</v>
      </c>
      <c r="M3988" s="310">
        <v>0.72681399999999996</v>
      </c>
      <c r="N3988" s="310"/>
      <c r="O3988" s="310">
        <f t="shared" si="62"/>
        <v>9.8961122681741625</v>
      </c>
      <c r="P3988" s="310">
        <v>9.8961122681741625</v>
      </c>
      <c r="Q3988" s="309" t="s">
        <v>15063</v>
      </c>
      <c r="R3988" s="311"/>
    </row>
    <row r="3989" spans="1:18" s="312" customFormat="1" x14ac:dyDescent="0.3">
      <c r="A3989" s="307">
        <v>3986</v>
      </c>
      <c r="B3989" s="308" t="s">
        <v>5252</v>
      </c>
      <c r="C3989" s="308" t="s">
        <v>14767</v>
      </c>
      <c r="D3989" s="308" t="s">
        <v>1368</v>
      </c>
      <c r="E3989" s="308" t="s">
        <v>14849</v>
      </c>
      <c r="F3989" s="309" t="s">
        <v>5425</v>
      </c>
      <c r="G3989" s="309" t="s">
        <v>6329</v>
      </c>
      <c r="H3989" s="309" t="s">
        <v>6330</v>
      </c>
      <c r="I3989" s="309" t="s">
        <v>2414</v>
      </c>
      <c r="J3989" s="309" t="s">
        <v>15063</v>
      </c>
      <c r="K3989" s="310">
        <v>1.12896</v>
      </c>
      <c r="L3989" s="310">
        <v>1.12896</v>
      </c>
      <c r="M3989" s="310">
        <v>1.1350031</v>
      </c>
      <c r="N3989" s="310"/>
      <c r="O3989" s="310">
        <f t="shared" si="62"/>
        <v>-0.53528025793651501</v>
      </c>
      <c r="P3989" s="310">
        <v>-0.53528025793652123</v>
      </c>
      <c r="Q3989" s="309" t="s">
        <v>15063</v>
      </c>
      <c r="R3989" s="311"/>
    </row>
    <row r="3990" spans="1:18" s="312" customFormat="1" x14ac:dyDescent="0.3">
      <c r="A3990" s="307">
        <v>3987</v>
      </c>
      <c r="B3990" s="308" t="s">
        <v>5252</v>
      </c>
      <c r="C3990" s="308" t="s">
        <v>14767</v>
      </c>
      <c r="D3990" s="308" t="s">
        <v>1368</v>
      </c>
      <c r="E3990" s="308" t="s">
        <v>14849</v>
      </c>
      <c r="F3990" s="309" t="s">
        <v>5425</v>
      </c>
      <c r="G3990" s="309" t="s">
        <v>6331</v>
      </c>
      <c r="H3990" s="309" t="s">
        <v>6332</v>
      </c>
      <c r="I3990" s="309" t="s">
        <v>2414</v>
      </c>
      <c r="J3990" s="309" t="s">
        <v>15063</v>
      </c>
      <c r="K3990" s="310">
        <v>3.6019199999999998</v>
      </c>
      <c r="L3990" s="310">
        <v>3.6019199999999998</v>
      </c>
      <c r="M3990" s="310">
        <v>3.4279914499999995</v>
      </c>
      <c r="N3990" s="310"/>
      <c r="O3990" s="310">
        <f t="shared" si="62"/>
        <v>4.8287732653695885</v>
      </c>
      <c r="P3990" s="310">
        <v>4.8287732653696018</v>
      </c>
      <c r="Q3990" s="309" t="s">
        <v>15063</v>
      </c>
      <c r="R3990" s="311"/>
    </row>
    <row r="3991" spans="1:18" s="312" customFormat="1" x14ac:dyDescent="0.3">
      <c r="A3991" s="307">
        <v>3988</v>
      </c>
      <c r="B3991" s="308" t="s">
        <v>5252</v>
      </c>
      <c r="C3991" s="308" t="s">
        <v>14767</v>
      </c>
      <c r="D3991" s="308" t="s">
        <v>1368</v>
      </c>
      <c r="E3991" s="308" t="s">
        <v>14849</v>
      </c>
      <c r="F3991" s="309" t="s">
        <v>5425</v>
      </c>
      <c r="G3991" s="309" t="s">
        <v>6333</v>
      </c>
      <c r="H3991" s="309" t="s">
        <v>6334</v>
      </c>
      <c r="I3991" s="309" t="s">
        <v>2414</v>
      </c>
      <c r="J3991" s="309" t="s">
        <v>15063</v>
      </c>
      <c r="K3991" s="310">
        <v>0.49919999999999998</v>
      </c>
      <c r="L3991" s="310">
        <v>0.49919999999999998</v>
      </c>
      <c r="M3991" s="310">
        <v>0.48038900000000001</v>
      </c>
      <c r="N3991" s="310"/>
      <c r="O3991" s="310">
        <f t="shared" si="62"/>
        <v>3.7682291666666603</v>
      </c>
      <c r="P3991" s="310">
        <v>3.9178949204612401</v>
      </c>
      <c r="Q3991" s="309" t="s">
        <v>15063</v>
      </c>
      <c r="R3991" s="311"/>
    </row>
    <row r="3992" spans="1:18" s="312" customFormat="1" x14ac:dyDescent="0.3">
      <c r="A3992" s="307">
        <v>3989</v>
      </c>
      <c r="B3992" s="308" t="s">
        <v>5252</v>
      </c>
      <c r="C3992" s="308" t="s">
        <v>14767</v>
      </c>
      <c r="D3992" s="308" t="s">
        <v>1368</v>
      </c>
      <c r="E3992" s="308" t="s">
        <v>14849</v>
      </c>
      <c r="F3992" s="309" t="s">
        <v>5425</v>
      </c>
      <c r="G3992" s="309" t="s">
        <v>6335</v>
      </c>
      <c r="H3992" s="309" t="s">
        <v>6336</v>
      </c>
      <c r="I3992" s="309" t="s">
        <v>2414</v>
      </c>
      <c r="J3992" s="309" t="s">
        <v>15063</v>
      </c>
      <c r="K3992" s="310">
        <v>0.34323999999999999</v>
      </c>
      <c r="L3992" s="310">
        <v>0.34323999999999999</v>
      </c>
      <c r="M3992" s="310">
        <v>0.34239999999999998</v>
      </c>
      <c r="N3992" s="310"/>
      <c r="O3992" s="310">
        <f t="shared" si="62"/>
        <v>0.24472672182729505</v>
      </c>
      <c r="P3992" s="310">
        <v>0.24472672182728195</v>
      </c>
      <c r="Q3992" s="309" t="s">
        <v>15063</v>
      </c>
      <c r="R3992" s="311"/>
    </row>
    <row r="3993" spans="1:18" s="312" customFormat="1" x14ac:dyDescent="0.3">
      <c r="A3993" s="307">
        <v>3990</v>
      </c>
      <c r="B3993" s="308" t="s">
        <v>5252</v>
      </c>
      <c r="C3993" s="308" t="s">
        <v>14767</v>
      </c>
      <c r="D3993" s="308" t="s">
        <v>1368</v>
      </c>
      <c r="E3993" s="308" t="s">
        <v>14849</v>
      </c>
      <c r="F3993" s="309" t="s">
        <v>5425</v>
      </c>
      <c r="G3993" s="309" t="s">
        <v>6337</v>
      </c>
      <c r="H3993" s="309" t="s">
        <v>6338</v>
      </c>
      <c r="I3993" s="309" t="s">
        <v>2414</v>
      </c>
      <c r="J3993" s="309" t="s">
        <v>15063</v>
      </c>
      <c r="K3993" s="310">
        <v>3.27644</v>
      </c>
      <c r="L3993" s="310">
        <v>3.27644</v>
      </c>
      <c r="M3993" s="310">
        <v>3.3159000000000001</v>
      </c>
      <c r="N3993" s="310"/>
      <c r="O3993" s="310">
        <f t="shared" si="62"/>
        <v>-1.2043559473086658</v>
      </c>
      <c r="P3993" s="310">
        <v>-1.2043559473086551</v>
      </c>
      <c r="Q3993" s="309" t="s">
        <v>15063</v>
      </c>
      <c r="R3993" s="311"/>
    </row>
    <row r="3994" spans="1:18" s="312" customFormat="1" x14ac:dyDescent="0.3">
      <c r="A3994" s="307">
        <v>3991</v>
      </c>
      <c r="B3994" s="308" t="s">
        <v>5252</v>
      </c>
      <c r="C3994" s="308" t="s">
        <v>14767</v>
      </c>
      <c r="D3994" s="308" t="s">
        <v>1368</v>
      </c>
      <c r="E3994" s="308" t="s">
        <v>14849</v>
      </c>
      <c r="F3994" s="309" t="s">
        <v>5425</v>
      </c>
      <c r="G3994" s="309" t="s">
        <v>6339</v>
      </c>
      <c r="H3994" s="309" t="s">
        <v>6340</v>
      </c>
      <c r="I3994" s="309" t="s">
        <v>2414</v>
      </c>
      <c r="J3994" s="309" t="s">
        <v>15063</v>
      </c>
      <c r="K3994" s="310">
        <v>1.2708930000000001</v>
      </c>
      <c r="L3994" s="310">
        <v>1.2708930000000001</v>
      </c>
      <c r="M3994" s="310">
        <v>1.1458044999999999</v>
      </c>
      <c r="N3994" s="310"/>
      <c r="O3994" s="310">
        <f t="shared" si="62"/>
        <v>9.8425673915900198</v>
      </c>
      <c r="P3994" s="310">
        <v>10.604719946114782</v>
      </c>
      <c r="Q3994" s="309" t="s">
        <v>15063</v>
      </c>
      <c r="R3994" s="311"/>
    </row>
    <row r="3995" spans="1:18" s="312" customFormat="1" x14ac:dyDescent="0.3">
      <c r="A3995" s="307">
        <v>3992</v>
      </c>
      <c r="B3995" s="308" t="s">
        <v>5252</v>
      </c>
      <c r="C3995" s="308" t="s">
        <v>14767</v>
      </c>
      <c r="D3995" s="308" t="s">
        <v>1368</v>
      </c>
      <c r="E3995" s="308" t="s">
        <v>14849</v>
      </c>
      <c r="F3995" s="309" t="s">
        <v>5425</v>
      </c>
      <c r="G3995" s="309" t="s">
        <v>6341</v>
      </c>
      <c r="H3995" s="309" t="s">
        <v>6342</v>
      </c>
      <c r="I3995" s="309" t="s">
        <v>2405</v>
      </c>
      <c r="J3995" s="309" t="s">
        <v>15063</v>
      </c>
      <c r="K3995" s="310">
        <v>1.1377600000000001</v>
      </c>
      <c r="L3995" s="310">
        <v>1.1377600000000001</v>
      </c>
      <c r="M3995" s="310">
        <v>0.9942497801600001</v>
      </c>
      <c r="N3995" s="310"/>
      <c r="O3995" s="310">
        <f t="shared" si="62"/>
        <v>12.6134</v>
      </c>
      <c r="P3995" s="310">
        <v>59.489246349495986</v>
      </c>
      <c r="Q3995" s="309" t="s">
        <v>15063</v>
      </c>
      <c r="R3995" s="311"/>
    </row>
    <row r="3996" spans="1:18" s="312" customFormat="1" x14ac:dyDescent="0.3">
      <c r="A3996" s="307">
        <v>3993</v>
      </c>
      <c r="B3996" s="308" t="s">
        <v>5252</v>
      </c>
      <c r="C3996" s="308" t="s">
        <v>14767</v>
      </c>
      <c r="D3996" s="308" t="s">
        <v>1368</v>
      </c>
      <c r="E3996" s="308" t="s">
        <v>14849</v>
      </c>
      <c r="F3996" s="309" t="s">
        <v>5425</v>
      </c>
      <c r="G3996" s="309" t="s">
        <v>6343</v>
      </c>
      <c r="H3996" s="309" t="s">
        <v>6344</v>
      </c>
      <c r="I3996" s="309" t="s">
        <v>2414</v>
      </c>
      <c r="J3996" s="309" t="s">
        <v>15063</v>
      </c>
      <c r="K3996" s="310">
        <v>0.97336</v>
      </c>
      <c r="L3996" s="310">
        <v>0.97336</v>
      </c>
      <c r="M3996" s="310">
        <v>0.98702500000000004</v>
      </c>
      <c r="N3996" s="310"/>
      <c r="O3996" s="310">
        <f t="shared" si="62"/>
        <v>-1.4038998931536162</v>
      </c>
      <c r="P3996" s="310">
        <v>-1.4038998931536373</v>
      </c>
      <c r="Q3996" s="309" t="s">
        <v>15063</v>
      </c>
      <c r="R3996" s="311"/>
    </row>
    <row r="3997" spans="1:18" s="312" customFormat="1" x14ac:dyDescent="0.3">
      <c r="A3997" s="307">
        <v>3994</v>
      </c>
      <c r="B3997" s="308" t="s">
        <v>5252</v>
      </c>
      <c r="C3997" s="308" t="s">
        <v>14767</v>
      </c>
      <c r="D3997" s="308" t="s">
        <v>1368</v>
      </c>
      <c r="E3997" s="308" t="s">
        <v>14849</v>
      </c>
      <c r="F3997" s="309" t="s">
        <v>5425</v>
      </c>
      <c r="G3997" s="309" t="s">
        <v>6345</v>
      </c>
      <c r="H3997" s="309" t="s">
        <v>6346</v>
      </c>
      <c r="I3997" s="309" t="s">
        <v>5706</v>
      </c>
      <c r="J3997" s="309" t="s">
        <v>15063</v>
      </c>
      <c r="K3997" s="310">
        <v>0.63483999999999996</v>
      </c>
      <c r="L3997" s="310">
        <v>0.63483999999999996</v>
      </c>
      <c r="M3997" s="310">
        <v>0.54948576199999999</v>
      </c>
      <c r="N3997" s="310"/>
      <c r="O3997" s="310">
        <f t="shared" si="62"/>
        <v>13.444999999999997</v>
      </c>
      <c r="P3997" s="310">
        <v>42.649014216891501</v>
      </c>
      <c r="Q3997" s="309" t="s">
        <v>15063</v>
      </c>
      <c r="R3997" s="311"/>
    </row>
    <row r="3998" spans="1:18" s="312" customFormat="1" x14ac:dyDescent="0.3">
      <c r="A3998" s="307">
        <v>3995</v>
      </c>
      <c r="B3998" s="308" t="s">
        <v>5252</v>
      </c>
      <c r="C3998" s="308" t="s">
        <v>14767</v>
      </c>
      <c r="D3998" s="308" t="s">
        <v>1368</v>
      </c>
      <c r="E3998" s="308" t="s">
        <v>14849</v>
      </c>
      <c r="F3998" s="309" t="s">
        <v>5425</v>
      </c>
      <c r="G3998" s="309" t="s">
        <v>6347</v>
      </c>
      <c r="H3998" s="309" t="s">
        <v>6348</v>
      </c>
      <c r="I3998" s="309" t="s">
        <v>5706</v>
      </c>
      <c r="J3998" s="309" t="s">
        <v>15063</v>
      </c>
      <c r="K3998" s="310">
        <v>0.51756000000000002</v>
      </c>
      <c r="L3998" s="310">
        <v>0.51756000000000002</v>
      </c>
      <c r="M3998" s="310">
        <v>0.44769499999999995</v>
      </c>
      <c r="N3998" s="310"/>
      <c r="O3998" s="310">
        <f t="shared" si="62"/>
        <v>13.498917999845442</v>
      </c>
      <c r="P3998" s="310">
        <v>29.746270256254427</v>
      </c>
      <c r="Q3998" s="309" t="s">
        <v>15063</v>
      </c>
      <c r="R3998" s="311"/>
    </row>
    <row r="3999" spans="1:18" s="312" customFormat="1" x14ac:dyDescent="0.3">
      <c r="A3999" s="307">
        <v>3996</v>
      </c>
      <c r="B3999" s="308" t="s">
        <v>5252</v>
      </c>
      <c r="C3999" s="308" t="s">
        <v>14767</v>
      </c>
      <c r="D3999" s="308" t="s">
        <v>1368</v>
      </c>
      <c r="E3999" s="308" t="s">
        <v>1368</v>
      </c>
      <c r="F3999" s="309" t="s">
        <v>6349</v>
      </c>
      <c r="G3999" s="309" t="s">
        <v>6350</v>
      </c>
      <c r="H3999" s="309" t="s">
        <v>6351</v>
      </c>
      <c r="I3999" s="309" t="s">
        <v>2405</v>
      </c>
      <c r="J3999" s="309" t="s">
        <v>15063</v>
      </c>
      <c r="K3999" s="310">
        <v>1.9376</v>
      </c>
      <c r="L3999" s="310">
        <v>1.9376</v>
      </c>
      <c r="M3999" s="310">
        <v>1.686436</v>
      </c>
      <c r="N3999" s="310"/>
      <c r="O3999" s="310">
        <f t="shared" si="62"/>
        <v>12.962634186622623</v>
      </c>
      <c r="P3999" s="310">
        <v>24.734291382992744</v>
      </c>
      <c r="Q3999" s="309" t="s">
        <v>15063</v>
      </c>
      <c r="R3999" s="311"/>
    </row>
    <row r="4000" spans="1:18" s="312" customFormat="1" x14ac:dyDescent="0.3">
      <c r="A4000" s="307">
        <v>3997</v>
      </c>
      <c r="B4000" s="308" t="s">
        <v>5252</v>
      </c>
      <c r="C4000" s="308" t="s">
        <v>14767</v>
      </c>
      <c r="D4000" s="308" t="s">
        <v>1368</v>
      </c>
      <c r="E4000" s="308" t="s">
        <v>1368</v>
      </c>
      <c r="F4000" s="309" t="s">
        <v>6349</v>
      </c>
      <c r="G4000" s="309" t="s">
        <v>6352</v>
      </c>
      <c r="H4000" s="309" t="s">
        <v>6353</v>
      </c>
      <c r="I4000" s="309" t="s">
        <v>2405</v>
      </c>
      <c r="J4000" s="309" t="s">
        <v>15063</v>
      </c>
      <c r="K4000" s="310">
        <v>5.9678000000000004</v>
      </c>
      <c r="L4000" s="310">
        <v>5.9678000000000004</v>
      </c>
      <c r="M4000" s="310">
        <v>5.5504367500000003</v>
      </c>
      <c r="N4000" s="310"/>
      <c r="O4000" s="310">
        <f t="shared" si="62"/>
        <v>6.9935864137538148</v>
      </c>
      <c r="P4000" s="310">
        <v>7.8148013631219477</v>
      </c>
      <c r="Q4000" s="309" t="s">
        <v>15063</v>
      </c>
      <c r="R4000" s="311"/>
    </row>
    <row r="4001" spans="1:18" s="312" customFormat="1" x14ac:dyDescent="0.3">
      <c r="A4001" s="307">
        <v>3998</v>
      </c>
      <c r="B4001" s="308" t="s">
        <v>5252</v>
      </c>
      <c r="C4001" s="308" t="s">
        <v>14767</v>
      </c>
      <c r="D4001" s="308" t="s">
        <v>1368</v>
      </c>
      <c r="E4001" s="308" t="s">
        <v>1368</v>
      </c>
      <c r="F4001" s="309" t="s">
        <v>6349</v>
      </c>
      <c r="G4001" s="309" t="s">
        <v>6354</v>
      </c>
      <c r="H4001" s="309" t="s">
        <v>6355</v>
      </c>
      <c r="I4001" s="309" t="s">
        <v>2405</v>
      </c>
      <c r="J4001" s="309" t="s">
        <v>15063</v>
      </c>
      <c r="K4001" s="310">
        <v>4.4459999999999997</v>
      </c>
      <c r="L4001" s="310">
        <v>4.4459999999999997</v>
      </c>
      <c r="M4001" s="310">
        <v>4.0270577999999997</v>
      </c>
      <c r="N4001" s="310"/>
      <c r="O4001" s="310">
        <f t="shared" si="62"/>
        <v>9.422901484480434</v>
      </c>
      <c r="P4001" s="310">
        <v>9.4229014844804286</v>
      </c>
      <c r="Q4001" s="309" t="s">
        <v>15063</v>
      </c>
      <c r="R4001" s="311"/>
    </row>
    <row r="4002" spans="1:18" s="312" customFormat="1" x14ac:dyDescent="0.3">
      <c r="A4002" s="307">
        <v>3999</v>
      </c>
      <c r="B4002" s="308" t="s">
        <v>5252</v>
      </c>
      <c r="C4002" s="308" t="s">
        <v>14767</v>
      </c>
      <c r="D4002" s="308" t="s">
        <v>1368</v>
      </c>
      <c r="E4002" s="308" t="s">
        <v>1368</v>
      </c>
      <c r="F4002" s="309" t="s">
        <v>6349</v>
      </c>
      <c r="G4002" s="309" t="s">
        <v>6356</v>
      </c>
      <c r="H4002" s="309" t="s">
        <v>6357</v>
      </c>
      <c r="I4002" s="309" t="s">
        <v>2405</v>
      </c>
      <c r="J4002" s="309" t="s">
        <v>15063</v>
      </c>
      <c r="K4002" s="310">
        <v>3.6883999999999997</v>
      </c>
      <c r="L4002" s="310">
        <v>3.6883999999999997</v>
      </c>
      <c r="M4002" s="310">
        <v>3.4155391000000002</v>
      </c>
      <c r="N4002" s="310"/>
      <c r="O4002" s="310">
        <f t="shared" si="62"/>
        <v>7.3978120594295511</v>
      </c>
      <c r="P4002" s="310">
        <v>7.3978120594295653</v>
      </c>
      <c r="Q4002" s="309" t="s">
        <v>15063</v>
      </c>
      <c r="R4002" s="311"/>
    </row>
    <row r="4003" spans="1:18" s="312" customFormat="1" x14ac:dyDescent="0.3">
      <c r="A4003" s="307">
        <v>4000</v>
      </c>
      <c r="B4003" s="308" t="s">
        <v>5252</v>
      </c>
      <c r="C4003" s="308" t="s">
        <v>14767</v>
      </c>
      <c r="D4003" s="308" t="s">
        <v>1368</v>
      </c>
      <c r="E4003" s="308" t="s">
        <v>1368</v>
      </c>
      <c r="F4003" s="309" t="s">
        <v>6349</v>
      </c>
      <c r="G4003" s="309" t="s">
        <v>6358</v>
      </c>
      <c r="H4003" s="309" t="s">
        <v>6359</v>
      </c>
      <c r="I4003" s="309" t="s">
        <v>2405</v>
      </c>
      <c r="J4003" s="309" t="s">
        <v>15063</v>
      </c>
      <c r="K4003" s="310">
        <v>3.8171999999999997</v>
      </c>
      <c r="L4003" s="310">
        <v>3.8171999999999997</v>
      </c>
      <c r="M4003" s="310">
        <v>3.4949195</v>
      </c>
      <c r="N4003" s="310"/>
      <c r="O4003" s="310">
        <f t="shared" si="62"/>
        <v>8.4428507806769311</v>
      </c>
      <c r="P4003" s="310">
        <v>11.626135000984982</v>
      </c>
      <c r="Q4003" s="309" t="s">
        <v>15063</v>
      </c>
      <c r="R4003" s="311"/>
    </row>
    <row r="4004" spans="1:18" s="312" customFormat="1" x14ac:dyDescent="0.3">
      <c r="A4004" s="307">
        <v>4001</v>
      </c>
      <c r="B4004" s="308" t="s">
        <v>5252</v>
      </c>
      <c r="C4004" s="308" t="s">
        <v>14767</v>
      </c>
      <c r="D4004" s="308" t="s">
        <v>1368</v>
      </c>
      <c r="E4004" s="308" t="s">
        <v>1368</v>
      </c>
      <c r="F4004" s="309" t="s">
        <v>6349</v>
      </c>
      <c r="G4004" s="309" t="s">
        <v>6360</v>
      </c>
      <c r="H4004" s="309" t="s">
        <v>6361</v>
      </c>
      <c r="I4004" s="309" t="s">
        <v>2405</v>
      </c>
      <c r="J4004" s="309" t="s">
        <v>15063</v>
      </c>
      <c r="K4004" s="310">
        <v>0.67220000000000002</v>
      </c>
      <c r="L4004" s="310">
        <v>0.67220000000000002</v>
      </c>
      <c r="M4004" s="310">
        <v>0.62141007000000004</v>
      </c>
      <c r="N4004" s="310"/>
      <c r="O4004" s="310">
        <f t="shared" si="62"/>
        <v>7.5557765545968438</v>
      </c>
      <c r="P4004" s="310">
        <v>7.555776554596827</v>
      </c>
      <c r="Q4004" s="309" t="s">
        <v>15063</v>
      </c>
      <c r="R4004" s="311"/>
    </row>
    <row r="4005" spans="1:18" s="312" customFormat="1" x14ac:dyDescent="0.3">
      <c r="A4005" s="307">
        <v>4002</v>
      </c>
      <c r="B4005" s="308" t="s">
        <v>5252</v>
      </c>
      <c r="C4005" s="308" t="s">
        <v>14767</v>
      </c>
      <c r="D4005" s="308" t="s">
        <v>1368</v>
      </c>
      <c r="E4005" s="308" t="s">
        <v>1368</v>
      </c>
      <c r="F4005" s="309" t="s">
        <v>6349</v>
      </c>
      <c r="G4005" s="309" t="s">
        <v>6362</v>
      </c>
      <c r="H4005" s="309" t="s">
        <v>6363</v>
      </c>
      <c r="I4005" s="309" t="s">
        <v>2414</v>
      </c>
      <c r="J4005" s="309" t="s">
        <v>15063</v>
      </c>
      <c r="K4005" s="310">
        <v>2.956</v>
      </c>
      <c r="L4005" s="310">
        <v>2.956</v>
      </c>
      <c r="M4005" s="310">
        <v>2.9708855999999999</v>
      </c>
      <c r="N4005" s="310"/>
      <c r="O4005" s="310">
        <f t="shared" si="62"/>
        <v>-0.50357239512855012</v>
      </c>
      <c r="P4005" s="310">
        <v>-0.50357239512857088</v>
      </c>
      <c r="Q4005" s="309" t="s">
        <v>15063</v>
      </c>
      <c r="R4005" s="311"/>
    </row>
    <row r="4006" spans="1:18" s="312" customFormat="1" x14ac:dyDescent="0.3">
      <c r="A4006" s="307">
        <v>4003</v>
      </c>
      <c r="B4006" s="308" t="s">
        <v>5252</v>
      </c>
      <c r="C4006" s="308" t="s">
        <v>14767</v>
      </c>
      <c r="D4006" s="308" t="s">
        <v>1368</v>
      </c>
      <c r="E4006" s="308" t="s">
        <v>1368</v>
      </c>
      <c r="F4006" s="309" t="s">
        <v>6364</v>
      </c>
      <c r="G4006" s="309" t="s">
        <v>6365</v>
      </c>
      <c r="H4006" s="309" t="s">
        <v>6366</v>
      </c>
      <c r="I4006" s="309" t="s">
        <v>2414</v>
      </c>
      <c r="J4006" s="309" t="s">
        <v>15063</v>
      </c>
      <c r="K4006" s="310">
        <v>0.20900000000000002</v>
      </c>
      <c r="L4006" s="310">
        <v>0.20900000000000002</v>
      </c>
      <c r="M4006" s="310">
        <v>0.21054</v>
      </c>
      <c r="N4006" s="310"/>
      <c r="O4006" s="310">
        <f t="shared" si="62"/>
        <v>-0.73684210526315108</v>
      </c>
      <c r="P4006" s="310">
        <v>-0.73684210526314686</v>
      </c>
      <c r="Q4006" s="309" t="s">
        <v>15063</v>
      </c>
      <c r="R4006" s="311"/>
    </row>
    <row r="4007" spans="1:18" s="312" customFormat="1" x14ac:dyDescent="0.3">
      <c r="A4007" s="307">
        <v>4004</v>
      </c>
      <c r="B4007" s="308" t="s">
        <v>5252</v>
      </c>
      <c r="C4007" s="308" t="s">
        <v>14767</v>
      </c>
      <c r="D4007" s="308" t="s">
        <v>1368</v>
      </c>
      <c r="E4007" s="308" t="s">
        <v>1368</v>
      </c>
      <c r="F4007" s="309" t="s">
        <v>6364</v>
      </c>
      <c r="G4007" s="309" t="s">
        <v>6367</v>
      </c>
      <c r="H4007" s="309" t="s">
        <v>6368</v>
      </c>
      <c r="I4007" s="309" t="s">
        <v>2405</v>
      </c>
      <c r="J4007" s="309" t="s">
        <v>15063</v>
      </c>
      <c r="K4007" s="310">
        <v>2.1377999999999999</v>
      </c>
      <c r="L4007" s="310">
        <v>2.1377999999999999</v>
      </c>
      <c r="M4007" s="310">
        <v>1.8504999999999998</v>
      </c>
      <c r="N4007" s="310"/>
      <c r="O4007" s="310">
        <f t="shared" si="62"/>
        <v>13.439049490130046</v>
      </c>
      <c r="P4007" s="310">
        <v>13.439049490130039</v>
      </c>
      <c r="Q4007" s="309" t="s">
        <v>15063</v>
      </c>
      <c r="R4007" s="311"/>
    </row>
    <row r="4008" spans="1:18" s="312" customFormat="1" x14ac:dyDescent="0.3">
      <c r="A4008" s="307">
        <v>4005</v>
      </c>
      <c r="B4008" s="308" t="s">
        <v>5252</v>
      </c>
      <c r="C4008" s="308" t="s">
        <v>14767</v>
      </c>
      <c r="D4008" s="308" t="s">
        <v>1368</v>
      </c>
      <c r="E4008" s="308" t="s">
        <v>1368</v>
      </c>
      <c r="F4008" s="309" t="s">
        <v>6364</v>
      </c>
      <c r="G4008" s="309" t="s">
        <v>6369</v>
      </c>
      <c r="H4008" s="309" t="s">
        <v>6370</v>
      </c>
      <c r="I4008" s="309" t="s">
        <v>2405</v>
      </c>
      <c r="J4008" s="309" t="s">
        <v>15063</v>
      </c>
      <c r="K4008" s="310">
        <v>1.7924000000000002</v>
      </c>
      <c r="L4008" s="310">
        <v>1.7924000000000002</v>
      </c>
      <c r="M4008" s="310">
        <v>1.611094</v>
      </c>
      <c r="N4008" s="310"/>
      <c r="O4008" s="310">
        <f t="shared" si="62"/>
        <v>10.115264449899586</v>
      </c>
      <c r="P4008" s="310">
        <v>23.858540355174227</v>
      </c>
      <c r="Q4008" s="309" t="s">
        <v>15063</v>
      </c>
      <c r="R4008" s="311"/>
    </row>
    <row r="4009" spans="1:18" s="312" customFormat="1" x14ac:dyDescent="0.3">
      <c r="A4009" s="307">
        <v>4006</v>
      </c>
      <c r="B4009" s="308" t="s">
        <v>5252</v>
      </c>
      <c r="C4009" s="308" t="s">
        <v>14767</v>
      </c>
      <c r="D4009" s="308" t="s">
        <v>1368</v>
      </c>
      <c r="E4009" s="308" t="s">
        <v>1368</v>
      </c>
      <c r="F4009" s="309" t="s">
        <v>6364</v>
      </c>
      <c r="G4009" s="309" t="s">
        <v>6371</v>
      </c>
      <c r="H4009" s="309" t="s">
        <v>6372</v>
      </c>
      <c r="I4009" s="309" t="s">
        <v>2405</v>
      </c>
      <c r="J4009" s="309" t="s">
        <v>15063</v>
      </c>
      <c r="K4009" s="310">
        <v>0.83479999999999999</v>
      </c>
      <c r="L4009" s="310">
        <v>0.83479999999999999</v>
      </c>
      <c r="M4009" s="310">
        <v>0.72256450000000005</v>
      </c>
      <c r="N4009" s="310"/>
      <c r="O4009" s="310">
        <f t="shared" si="62"/>
        <v>13.444597508385234</v>
      </c>
      <c r="P4009" s="310">
        <v>17.862441147549323</v>
      </c>
      <c r="Q4009" s="309" t="s">
        <v>15063</v>
      </c>
      <c r="R4009" s="311"/>
    </row>
    <row r="4010" spans="1:18" s="312" customFormat="1" x14ac:dyDescent="0.3">
      <c r="A4010" s="307">
        <v>4007</v>
      </c>
      <c r="B4010" s="308" t="s">
        <v>5252</v>
      </c>
      <c r="C4010" s="308" t="s">
        <v>14767</v>
      </c>
      <c r="D4010" s="308" t="s">
        <v>1368</v>
      </c>
      <c r="E4010" s="308" t="s">
        <v>1368</v>
      </c>
      <c r="F4010" s="309" t="s">
        <v>6364</v>
      </c>
      <c r="G4010" s="309" t="s">
        <v>6373</v>
      </c>
      <c r="H4010" s="309" t="s">
        <v>6374</v>
      </c>
      <c r="I4010" s="309" t="s">
        <v>2405</v>
      </c>
      <c r="J4010" s="309" t="s">
        <v>15063</v>
      </c>
      <c r="K4010" s="310">
        <v>0</v>
      </c>
      <c r="L4010" s="310">
        <v>0</v>
      </c>
      <c r="M4010" s="310">
        <v>0</v>
      </c>
      <c r="N4010" s="310"/>
      <c r="O4010" s="310" t="e">
        <f t="shared" si="62"/>
        <v>#DIV/0!</v>
      </c>
      <c r="P4010" s="310" t="e">
        <v>#DIV/0!</v>
      </c>
      <c r="Q4010" s="309" t="s">
        <v>15063</v>
      </c>
      <c r="R4010" s="311"/>
    </row>
    <row r="4011" spans="1:18" s="312" customFormat="1" x14ac:dyDescent="0.3">
      <c r="A4011" s="307">
        <v>4008</v>
      </c>
      <c r="B4011" s="308" t="s">
        <v>5252</v>
      </c>
      <c r="C4011" s="308" t="s">
        <v>14767</v>
      </c>
      <c r="D4011" s="308" t="s">
        <v>1368</v>
      </c>
      <c r="E4011" s="308" t="s">
        <v>1368</v>
      </c>
      <c r="F4011" s="309" t="s">
        <v>6364</v>
      </c>
      <c r="G4011" s="309" t="s">
        <v>6375</v>
      </c>
      <c r="H4011" s="309" t="s">
        <v>6376</v>
      </c>
      <c r="I4011" s="309" t="s">
        <v>2405</v>
      </c>
      <c r="J4011" s="309" t="s">
        <v>15063</v>
      </c>
      <c r="K4011" s="310">
        <v>0.32099999999999995</v>
      </c>
      <c r="L4011" s="310">
        <v>0.32099999999999995</v>
      </c>
      <c r="M4011" s="310">
        <v>0.293713</v>
      </c>
      <c r="N4011" s="310"/>
      <c r="O4011" s="310">
        <f t="shared" si="62"/>
        <v>8.5006230529594866</v>
      </c>
      <c r="P4011" s="310">
        <v>8.5006230529594884</v>
      </c>
      <c r="Q4011" s="309" t="s">
        <v>15063</v>
      </c>
      <c r="R4011" s="311"/>
    </row>
    <row r="4012" spans="1:18" s="312" customFormat="1" x14ac:dyDescent="0.3">
      <c r="A4012" s="307">
        <v>4009</v>
      </c>
      <c r="B4012" s="308" t="s">
        <v>5252</v>
      </c>
      <c r="C4012" s="308" t="s">
        <v>14767</v>
      </c>
      <c r="D4012" s="308" t="s">
        <v>1368</v>
      </c>
      <c r="E4012" s="308" t="s">
        <v>1368</v>
      </c>
      <c r="F4012" s="309" t="s">
        <v>6364</v>
      </c>
      <c r="G4012" s="309" t="s">
        <v>6377</v>
      </c>
      <c r="H4012" s="309" t="s">
        <v>6378</v>
      </c>
      <c r="I4012" s="309" t="s">
        <v>2405</v>
      </c>
      <c r="J4012" s="309" t="s">
        <v>15063</v>
      </c>
      <c r="K4012" s="310">
        <v>0.14180000000000001</v>
      </c>
      <c r="L4012" s="310">
        <v>0.14180000000000001</v>
      </c>
      <c r="M4012" s="310">
        <v>0.12959270000000001</v>
      </c>
      <c r="N4012" s="310"/>
      <c r="O4012" s="310">
        <f t="shared" si="62"/>
        <v>8.6088152327221454</v>
      </c>
      <c r="P4012" s="310">
        <v>8.6088152327221561</v>
      </c>
      <c r="Q4012" s="309" t="s">
        <v>15063</v>
      </c>
      <c r="R4012" s="311"/>
    </row>
    <row r="4013" spans="1:18" s="312" customFormat="1" x14ac:dyDescent="0.3">
      <c r="A4013" s="307">
        <v>4010</v>
      </c>
      <c r="B4013" s="308" t="s">
        <v>5252</v>
      </c>
      <c r="C4013" s="308" t="s">
        <v>14767</v>
      </c>
      <c r="D4013" s="308" t="s">
        <v>1368</v>
      </c>
      <c r="E4013" s="308" t="s">
        <v>1368</v>
      </c>
      <c r="F4013" s="309" t="s">
        <v>6364</v>
      </c>
      <c r="G4013" s="309" t="s">
        <v>6379</v>
      </c>
      <c r="H4013" s="309" t="s">
        <v>6380</v>
      </c>
      <c r="I4013" s="309" t="s">
        <v>2405</v>
      </c>
      <c r="J4013" s="309" t="s">
        <v>15063</v>
      </c>
      <c r="K4013" s="310">
        <v>2.516</v>
      </c>
      <c r="L4013" s="310">
        <v>2.516</v>
      </c>
      <c r="M4013" s="310">
        <v>2.21158184</v>
      </c>
      <c r="N4013" s="310"/>
      <c r="O4013" s="310">
        <f t="shared" si="62"/>
        <v>12.09929093799682</v>
      </c>
      <c r="P4013" s="310">
        <v>18.916369767406628</v>
      </c>
      <c r="Q4013" s="309" t="s">
        <v>15063</v>
      </c>
      <c r="R4013" s="311"/>
    </row>
    <row r="4014" spans="1:18" s="312" customFormat="1" x14ac:dyDescent="0.3">
      <c r="A4014" s="307">
        <v>4011</v>
      </c>
      <c r="B4014" s="308" t="s">
        <v>5252</v>
      </c>
      <c r="C4014" s="308" t="s">
        <v>14767</v>
      </c>
      <c r="D4014" s="308" t="s">
        <v>1368</v>
      </c>
      <c r="E4014" s="308" t="s">
        <v>1368</v>
      </c>
      <c r="F4014" s="309" t="s">
        <v>6364</v>
      </c>
      <c r="G4014" s="309" t="s">
        <v>6381</v>
      </c>
      <c r="H4014" s="309" t="s">
        <v>6382</v>
      </c>
      <c r="I4014" s="309" t="s">
        <v>2405</v>
      </c>
      <c r="J4014" s="309" t="s">
        <v>15063</v>
      </c>
      <c r="K4014" s="310">
        <v>0.96819999999999995</v>
      </c>
      <c r="L4014" s="310">
        <v>0.96819999999999995</v>
      </c>
      <c r="M4014" s="310">
        <v>0.89068599999999998</v>
      </c>
      <c r="N4014" s="310"/>
      <c r="O4014" s="310">
        <f t="shared" si="62"/>
        <v>8.0059904978310232</v>
      </c>
      <c r="P4014" s="310">
        <v>16.029780101674152</v>
      </c>
      <c r="Q4014" s="309" t="s">
        <v>15063</v>
      </c>
      <c r="R4014" s="311"/>
    </row>
    <row r="4015" spans="1:18" s="312" customFormat="1" x14ac:dyDescent="0.3">
      <c r="A4015" s="307">
        <v>4012</v>
      </c>
      <c r="B4015" s="308" t="s">
        <v>5252</v>
      </c>
      <c r="C4015" s="308" t="s">
        <v>14767</v>
      </c>
      <c r="D4015" s="308" t="s">
        <v>1368</v>
      </c>
      <c r="E4015" s="308" t="s">
        <v>1368</v>
      </c>
      <c r="F4015" s="309" t="s">
        <v>6383</v>
      </c>
      <c r="G4015" s="309" t="s">
        <v>6384</v>
      </c>
      <c r="H4015" s="309" t="s">
        <v>6385</v>
      </c>
      <c r="I4015" s="309" t="s">
        <v>2432</v>
      </c>
      <c r="J4015" s="309" t="s">
        <v>15063</v>
      </c>
      <c r="K4015" s="310">
        <v>1.0005600000000001</v>
      </c>
      <c r="L4015" s="310">
        <v>1.0005600000000001</v>
      </c>
      <c r="M4015" s="310">
        <v>0.926875</v>
      </c>
      <c r="N4015" s="310"/>
      <c r="O4015" s="310">
        <f t="shared" si="62"/>
        <v>7.3643759494683074</v>
      </c>
      <c r="P4015" s="310">
        <v>12.479024712934351</v>
      </c>
      <c r="Q4015" s="309" t="s">
        <v>15063</v>
      </c>
      <c r="R4015" s="311"/>
    </row>
    <row r="4016" spans="1:18" s="312" customFormat="1" x14ac:dyDescent="0.3">
      <c r="A4016" s="307">
        <v>4013</v>
      </c>
      <c r="B4016" s="308" t="s">
        <v>5252</v>
      </c>
      <c r="C4016" s="308" t="s">
        <v>14767</v>
      </c>
      <c r="D4016" s="308" t="s">
        <v>1368</v>
      </c>
      <c r="E4016" s="308" t="s">
        <v>1368</v>
      </c>
      <c r="F4016" s="309" t="s">
        <v>6383</v>
      </c>
      <c r="G4016" s="309" t="s">
        <v>6386</v>
      </c>
      <c r="H4016" s="309" t="s">
        <v>6387</v>
      </c>
      <c r="I4016" s="309" t="s">
        <v>2414</v>
      </c>
      <c r="J4016" s="309" t="s">
        <v>15063</v>
      </c>
      <c r="K4016" s="310">
        <v>2.66716</v>
      </c>
      <c r="L4016" s="310">
        <v>2.66716</v>
      </c>
      <c r="M4016" s="310">
        <v>2.4188885</v>
      </c>
      <c r="N4016" s="310"/>
      <c r="O4016" s="310">
        <f t="shared" si="62"/>
        <v>9.308459185050765</v>
      </c>
      <c r="P4016" s="310">
        <v>9.308459185050765</v>
      </c>
      <c r="Q4016" s="309" t="s">
        <v>15063</v>
      </c>
      <c r="R4016" s="311"/>
    </row>
    <row r="4017" spans="1:18" s="312" customFormat="1" x14ac:dyDescent="0.3">
      <c r="A4017" s="307">
        <v>4014</v>
      </c>
      <c r="B4017" s="308" t="s">
        <v>5252</v>
      </c>
      <c r="C4017" s="308" t="s">
        <v>14767</v>
      </c>
      <c r="D4017" s="308" t="s">
        <v>1368</v>
      </c>
      <c r="E4017" s="308" t="s">
        <v>1368</v>
      </c>
      <c r="F4017" s="309" t="s">
        <v>6383</v>
      </c>
      <c r="G4017" s="309" t="s">
        <v>6388</v>
      </c>
      <c r="H4017" s="309" t="s">
        <v>6389</v>
      </c>
      <c r="I4017" s="309" t="s">
        <v>2414</v>
      </c>
      <c r="J4017" s="309" t="s">
        <v>15063</v>
      </c>
      <c r="K4017" s="310">
        <v>4.0457599999999996</v>
      </c>
      <c r="L4017" s="310">
        <v>4.0457599999999996</v>
      </c>
      <c r="M4017" s="310">
        <v>3.5487148999999998</v>
      </c>
      <c r="N4017" s="310"/>
      <c r="O4017" s="310">
        <f t="shared" si="62"/>
        <v>12.285580459542826</v>
      </c>
      <c r="P4017" s="310">
        <v>12.285580459542834</v>
      </c>
      <c r="Q4017" s="309" t="s">
        <v>15063</v>
      </c>
      <c r="R4017" s="311"/>
    </row>
    <row r="4018" spans="1:18" s="312" customFormat="1" x14ac:dyDescent="0.3">
      <c r="A4018" s="307">
        <v>4015</v>
      </c>
      <c r="B4018" s="308" t="s">
        <v>5252</v>
      </c>
      <c r="C4018" s="308" t="s">
        <v>14767</v>
      </c>
      <c r="D4018" s="308" t="s">
        <v>1368</v>
      </c>
      <c r="E4018" s="308" t="s">
        <v>1368</v>
      </c>
      <c r="F4018" s="309" t="s">
        <v>6383</v>
      </c>
      <c r="G4018" s="309" t="s">
        <v>6390</v>
      </c>
      <c r="H4018" s="309" t="s">
        <v>6391</v>
      </c>
      <c r="I4018" s="309" t="s">
        <v>2405</v>
      </c>
      <c r="J4018" s="309" t="s">
        <v>15063</v>
      </c>
      <c r="K4018" s="310">
        <v>1.3155600000000001</v>
      </c>
      <c r="L4018" s="310">
        <v>1.3155600000000001</v>
      </c>
      <c r="M4018" s="310">
        <v>1.3030240000000002</v>
      </c>
      <c r="N4018" s="310"/>
      <c r="O4018" s="310">
        <f t="shared" si="62"/>
        <v>0.95290218614125388</v>
      </c>
      <c r="P4018" s="310">
        <v>0.95290218614125788</v>
      </c>
      <c r="Q4018" s="309" t="s">
        <v>15063</v>
      </c>
      <c r="R4018" s="311"/>
    </row>
    <row r="4019" spans="1:18" s="312" customFormat="1" x14ac:dyDescent="0.3">
      <c r="A4019" s="307">
        <v>4016</v>
      </c>
      <c r="B4019" s="308" t="s">
        <v>5252</v>
      </c>
      <c r="C4019" s="308" t="s">
        <v>14767</v>
      </c>
      <c r="D4019" s="308" t="s">
        <v>1368</v>
      </c>
      <c r="E4019" s="308" t="s">
        <v>1368</v>
      </c>
      <c r="F4019" s="309" t="s">
        <v>6383</v>
      </c>
      <c r="G4019" s="309" t="s">
        <v>6392</v>
      </c>
      <c r="H4019" s="309" t="s">
        <v>6393</v>
      </c>
      <c r="I4019" s="309" t="s">
        <v>2405</v>
      </c>
      <c r="J4019" s="309" t="s">
        <v>15063</v>
      </c>
      <c r="K4019" s="310">
        <v>1.40632</v>
      </c>
      <c r="L4019" s="310">
        <v>1.40632</v>
      </c>
      <c r="M4019" s="310">
        <v>1.2495445000000001</v>
      </c>
      <c r="N4019" s="310"/>
      <c r="O4019" s="310">
        <f t="shared" si="62"/>
        <v>11.147925081062629</v>
      </c>
      <c r="P4019" s="310">
        <v>11.147925081062626</v>
      </c>
      <c r="Q4019" s="309" t="s">
        <v>15063</v>
      </c>
      <c r="R4019" s="311"/>
    </row>
    <row r="4020" spans="1:18" s="312" customFormat="1" x14ac:dyDescent="0.3">
      <c r="A4020" s="307">
        <v>4017</v>
      </c>
      <c r="B4020" s="308" t="s">
        <v>5252</v>
      </c>
      <c r="C4020" s="308" t="s">
        <v>14767</v>
      </c>
      <c r="D4020" s="308" t="s">
        <v>1368</v>
      </c>
      <c r="E4020" s="308" t="s">
        <v>1368</v>
      </c>
      <c r="F4020" s="309" t="s">
        <v>6383</v>
      </c>
      <c r="G4020" s="309" t="s">
        <v>6394</v>
      </c>
      <c r="H4020" s="309" t="s">
        <v>6395</v>
      </c>
      <c r="I4020" s="309" t="s">
        <v>5622</v>
      </c>
      <c r="J4020" s="309" t="s">
        <v>15063</v>
      </c>
      <c r="K4020" s="310">
        <v>2.0399200000000004</v>
      </c>
      <c r="L4020" s="310">
        <v>2.0399200000000004</v>
      </c>
      <c r="M4020" s="310">
        <v>1.8141228</v>
      </c>
      <c r="N4020" s="310"/>
      <c r="O4020" s="310">
        <f t="shared" si="62"/>
        <v>11.068924271540077</v>
      </c>
      <c r="P4020" s="310">
        <v>11.068924271540093</v>
      </c>
      <c r="Q4020" s="309" t="s">
        <v>15063</v>
      </c>
      <c r="R4020" s="311"/>
    </row>
    <row r="4021" spans="1:18" s="312" customFormat="1" x14ac:dyDescent="0.3">
      <c r="A4021" s="307">
        <v>4018</v>
      </c>
      <c r="B4021" s="308" t="s">
        <v>5252</v>
      </c>
      <c r="C4021" s="308" t="s">
        <v>14767</v>
      </c>
      <c r="D4021" s="308" t="s">
        <v>1368</v>
      </c>
      <c r="E4021" s="308" t="s">
        <v>1368</v>
      </c>
      <c r="F4021" s="309" t="s">
        <v>6383</v>
      </c>
      <c r="G4021" s="309" t="s">
        <v>6396</v>
      </c>
      <c r="H4021" s="309" t="s">
        <v>6397</v>
      </c>
      <c r="I4021" s="309" t="s">
        <v>2405</v>
      </c>
      <c r="J4021" s="309" t="s">
        <v>15063</v>
      </c>
      <c r="K4021" s="310">
        <v>1.7953199999999998</v>
      </c>
      <c r="L4021" s="310">
        <v>1.7953199999999998</v>
      </c>
      <c r="M4021" s="310">
        <v>1.5770900000000001</v>
      </c>
      <c r="N4021" s="310"/>
      <c r="O4021" s="310">
        <f t="shared" si="62"/>
        <v>12.155493171133822</v>
      </c>
      <c r="P4021" s="310">
        <v>12.155493171133823</v>
      </c>
      <c r="Q4021" s="309" t="s">
        <v>15063</v>
      </c>
      <c r="R4021" s="311"/>
    </row>
    <row r="4022" spans="1:18" s="312" customFormat="1" x14ac:dyDescent="0.3">
      <c r="A4022" s="307">
        <v>4019</v>
      </c>
      <c r="B4022" s="308" t="s">
        <v>5252</v>
      </c>
      <c r="C4022" s="308" t="s">
        <v>14767</v>
      </c>
      <c r="D4022" s="308" t="s">
        <v>1368</v>
      </c>
      <c r="E4022" s="308" t="s">
        <v>1368</v>
      </c>
      <c r="F4022" s="309" t="s">
        <v>6383</v>
      </c>
      <c r="G4022" s="309" t="s">
        <v>6398</v>
      </c>
      <c r="H4022" s="309" t="s">
        <v>6399</v>
      </c>
      <c r="I4022" s="309" t="s">
        <v>5701</v>
      </c>
      <c r="J4022" s="309" t="s">
        <v>15063</v>
      </c>
      <c r="K4022" s="310">
        <v>1.0706</v>
      </c>
      <c r="L4022" s="310">
        <v>1.0706</v>
      </c>
      <c r="M4022" s="310">
        <v>0.95957899999999996</v>
      </c>
      <c r="N4022" s="310"/>
      <c r="O4022" s="310">
        <f t="shared" si="62"/>
        <v>10.36997945077527</v>
      </c>
      <c r="P4022" s="310">
        <v>11.899516113418795</v>
      </c>
      <c r="Q4022" s="309" t="s">
        <v>15063</v>
      </c>
      <c r="R4022" s="311"/>
    </row>
    <row r="4023" spans="1:18" s="312" customFormat="1" x14ac:dyDescent="0.3">
      <c r="A4023" s="307">
        <v>4020</v>
      </c>
      <c r="B4023" s="308" t="s">
        <v>5252</v>
      </c>
      <c r="C4023" s="308" t="s">
        <v>14767</v>
      </c>
      <c r="D4023" s="308" t="s">
        <v>1368</v>
      </c>
      <c r="E4023" s="308" t="s">
        <v>1368</v>
      </c>
      <c r="F4023" s="309" t="s">
        <v>6383</v>
      </c>
      <c r="G4023" s="309" t="s">
        <v>6400</v>
      </c>
      <c r="H4023" s="309" t="s">
        <v>6401</v>
      </c>
      <c r="I4023" s="309" t="s">
        <v>2405</v>
      </c>
      <c r="J4023" s="309" t="s">
        <v>15063</v>
      </c>
      <c r="K4023" s="310">
        <v>2.0198</v>
      </c>
      <c r="L4023" s="310">
        <v>2.0198</v>
      </c>
      <c r="M4023" s="310">
        <v>1.7799225000000001</v>
      </c>
      <c r="N4023" s="310"/>
      <c r="O4023" s="310">
        <f t="shared" si="62"/>
        <v>11.87629963362709</v>
      </c>
      <c r="P4023" s="310">
        <v>11.876299633627074</v>
      </c>
      <c r="Q4023" s="309" t="s">
        <v>15063</v>
      </c>
      <c r="R4023" s="311"/>
    </row>
    <row r="4024" spans="1:18" s="312" customFormat="1" x14ac:dyDescent="0.3">
      <c r="A4024" s="307">
        <v>4021</v>
      </c>
      <c r="B4024" s="308" t="s">
        <v>5252</v>
      </c>
      <c r="C4024" s="308" t="s">
        <v>14767</v>
      </c>
      <c r="D4024" s="308" t="s">
        <v>1368</v>
      </c>
      <c r="E4024" s="308" t="s">
        <v>1368</v>
      </c>
      <c r="F4024" s="309" t="s">
        <v>6383</v>
      </c>
      <c r="G4024" s="309" t="s">
        <v>6402</v>
      </c>
      <c r="H4024" s="309" t="s">
        <v>6403</v>
      </c>
      <c r="I4024" s="309" t="s">
        <v>2414</v>
      </c>
      <c r="J4024" s="309" t="s">
        <v>15063</v>
      </c>
      <c r="K4024" s="310">
        <v>4.7812400000000004</v>
      </c>
      <c r="L4024" s="310">
        <v>4.7812400000000004</v>
      </c>
      <c r="M4024" s="310">
        <v>4.7843249999999991</v>
      </c>
      <c r="N4024" s="310"/>
      <c r="O4024" s="310">
        <f t="shared" si="62"/>
        <v>-6.4523010767053565E-2</v>
      </c>
      <c r="P4024" s="310">
        <v>-6.4523010767025823E-2</v>
      </c>
      <c r="Q4024" s="309" t="s">
        <v>15063</v>
      </c>
      <c r="R4024" s="311"/>
    </row>
    <row r="4025" spans="1:18" s="312" customFormat="1" x14ac:dyDescent="0.3">
      <c r="A4025" s="307">
        <v>4022</v>
      </c>
      <c r="B4025" s="308" t="s">
        <v>5252</v>
      </c>
      <c r="C4025" s="308" t="s">
        <v>14767</v>
      </c>
      <c r="D4025" s="308" t="s">
        <v>1368</v>
      </c>
      <c r="E4025" s="308" t="s">
        <v>1368</v>
      </c>
      <c r="F4025" s="309" t="s">
        <v>6383</v>
      </c>
      <c r="G4025" s="309" t="s">
        <v>6404</v>
      </c>
      <c r="H4025" s="309" t="s">
        <v>6405</v>
      </c>
      <c r="I4025" s="309" t="s">
        <v>2405</v>
      </c>
      <c r="J4025" s="309" t="s">
        <v>15063</v>
      </c>
      <c r="K4025" s="310">
        <v>3.8258000000000001</v>
      </c>
      <c r="L4025" s="310">
        <v>3.8258000000000001</v>
      </c>
      <c r="M4025" s="310">
        <v>3.3767897499999995</v>
      </c>
      <c r="N4025" s="310"/>
      <c r="O4025" s="310">
        <f t="shared" si="62"/>
        <v>11.736375398609457</v>
      </c>
      <c r="P4025" s="310">
        <v>11.736375398609455</v>
      </c>
      <c r="Q4025" s="309" t="s">
        <v>15063</v>
      </c>
      <c r="R4025" s="311"/>
    </row>
    <row r="4026" spans="1:18" s="312" customFormat="1" x14ac:dyDescent="0.3">
      <c r="A4026" s="307">
        <v>4023</v>
      </c>
      <c r="B4026" s="308" t="s">
        <v>5252</v>
      </c>
      <c r="C4026" s="308" t="s">
        <v>14767</v>
      </c>
      <c r="D4026" s="308" t="s">
        <v>1368</v>
      </c>
      <c r="E4026" s="308" t="s">
        <v>1368</v>
      </c>
      <c r="F4026" s="309" t="s">
        <v>6383</v>
      </c>
      <c r="G4026" s="309" t="s">
        <v>6406</v>
      </c>
      <c r="H4026" s="309" t="s">
        <v>6407</v>
      </c>
      <c r="I4026" s="309" t="s">
        <v>2405</v>
      </c>
      <c r="J4026" s="309" t="s">
        <v>15063</v>
      </c>
      <c r="K4026" s="310">
        <v>2.6477200000000001</v>
      </c>
      <c r="L4026" s="310">
        <v>2.6477200000000001</v>
      </c>
      <c r="M4026" s="310">
        <v>2.3312165</v>
      </c>
      <c r="N4026" s="310"/>
      <c r="O4026" s="310">
        <f t="shared" si="62"/>
        <v>11.953813092018795</v>
      </c>
      <c r="P4026" s="310">
        <v>11.953813092018795</v>
      </c>
      <c r="Q4026" s="309" t="s">
        <v>15063</v>
      </c>
      <c r="R4026" s="311"/>
    </row>
    <row r="4027" spans="1:18" s="312" customFormat="1" x14ac:dyDescent="0.3">
      <c r="A4027" s="307">
        <v>4024</v>
      </c>
      <c r="B4027" s="308" t="s">
        <v>5252</v>
      </c>
      <c r="C4027" s="308" t="s">
        <v>14767</v>
      </c>
      <c r="D4027" s="308" t="s">
        <v>1368</v>
      </c>
      <c r="E4027" s="308" t="s">
        <v>1368</v>
      </c>
      <c r="F4027" s="309" t="s">
        <v>6383</v>
      </c>
      <c r="G4027" s="309" t="s">
        <v>6408</v>
      </c>
      <c r="H4027" s="309" t="s">
        <v>6409</v>
      </c>
      <c r="I4027" s="309" t="s">
        <v>2414</v>
      </c>
      <c r="J4027" s="309" t="s">
        <v>15063</v>
      </c>
      <c r="K4027" s="310">
        <v>1.6044399999999999</v>
      </c>
      <c r="L4027" s="310">
        <v>1.6044399999999999</v>
      </c>
      <c r="M4027" s="310">
        <v>1.5087735000000002</v>
      </c>
      <c r="N4027" s="310"/>
      <c r="O4027" s="310">
        <f t="shared" si="62"/>
        <v>5.962610007229916</v>
      </c>
      <c r="P4027" s="310">
        <v>6.5200018722519015</v>
      </c>
      <c r="Q4027" s="309" t="s">
        <v>15063</v>
      </c>
      <c r="R4027" s="311"/>
    </row>
    <row r="4028" spans="1:18" s="312" customFormat="1" x14ac:dyDescent="0.3">
      <c r="A4028" s="307">
        <v>4025</v>
      </c>
      <c r="B4028" s="308" t="s">
        <v>5252</v>
      </c>
      <c r="C4028" s="308" t="s">
        <v>14767</v>
      </c>
      <c r="D4028" s="308" t="s">
        <v>1368</v>
      </c>
      <c r="E4028" s="308" t="s">
        <v>1368</v>
      </c>
      <c r="F4028" s="309" t="s">
        <v>6383</v>
      </c>
      <c r="G4028" s="309" t="s">
        <v>6410</v>
      </c>
      <c r="H4028" s="309" t="s">
        <v>6411</v>
      </c>
      <c r="I4028" s="309" t="s">
        <v>5622</v>
      </c>
      <c r="J4028" s="309" t="s">
        <v>15063</v>
      </c>
      <c r="K4028" s="310">
        <v>3.7112799999999999</v>
      </c>
      <c r="L4028" s="310">
        <v>3.7112799999999999</v>
      </c>
      <c r="M4028" s="310">
        <v>3.5522946000000006</v>
      </c>
      <c r="N4028" s="310"/>
      <c r="O4028" s="310">
        <f t="shared" si="62"/>
        <v>4.2838427712271576</v>
      </c>
      <c r="P4028" s="310">
        <v>4.9452818319502097</v>
      </c>
      <c r="Q4028" s="309" t="s">
        <v>15063</v>
      </c>
      <c r="R4028" s="311"/>
    </row>
    <row r="4029" spans="1:18" s="312" customFormat="1" x14ac:dyDescent="0.3">
      <c r="A4029" s="307">
        <v>4026</v>
      </c>
      <c r="B4029" s="308" t="s">
        <v>5252</v>
      </c>
      <c r="C4029" s="308" t="s">
        <v>14767</v>
      </c>
      <c r="D4029" s="308" t="s">
        <v>1368</v>
      </c>
      <c r="E4029" s="308" t="s">
        <v>1368</v>
      </c>
      <c r="F4029" s="309" t="s">
        <v>6383</v>
      </c>
      <c r="G4029" s="309" t="s">
        <v>6412</v>
      </c>
      <c r="H4029" s="309" t="s">
        <v>6413</v>
      </c>
      <c r="I4029" s="309" t="s">
        <v>5622</v>
      </c>
      <c r="J4029" s="309" t="s">
        <v>15063</v>
      </c>
      <c r="K4029" s="310">
        <v>1.32484</v>
      </c>
      <c r="L4029" s="310">
        <v>1.32484</v>
      </c>
      <c r="M4029" s="310">
        <v>1.160218</v>
      </c>
      <c r="N4029" s="310"/>
      <c r="O4029" s="310">
        <f t="shared" si="62"/>
        <v>12.425802361039826</v>
      </c>
      <c r="P4029" s="310">
        <v>13.655892473332987</v>
      </c>
      <c r="Q4029" s="309" t="s">
        <v>15063</v>
      </c>
      <c r="R4029" s="311"/>
    </row>
    <row r="4030" spans="1:18" s="312" customFormat="1" x14ac:dyDescent="0.3">
      <c r="A4030" s="307">
        <v>4027</v>
      </c>
      <c r="B4030" s="308" t="s">
        <v>5252</v>
      </c>
      <c r="C4030" s="308" t="s">
        <v>14767</v>
      </c>
      <c r="D4030" s="308" t="s">
        <v>1368</v>
      </c>
      <c r="E4030" s="308" t="s">
        <v>1368</v>
      </c>
      <c r="F4030" s="309" t="s">
        <v>6383</v>
      </c>
      <c r="G4030" s="309" t="s">
        <v>6414</v>
      </c>
      <c r="H4030" s="309" t="s">
        <v>6415</v>
      </c>
      <c r="I4030" s="309" t="s">
        <v>2414</v>
      </c>
      <c r="J4030" s="309" t="s">
        <v>15063</v>
      </c>
      <c r="K4030" s="310">
        <v>2.5575999999999999</v>
      </c>
      <c r="L4030" s="310">
        <v>2.5575999999999999</v>
      </c>
      <c r="M4030" s="310">
        <v>2.3485719999999999</v>
      </c>
      <c r="N4030" s="310"/>
      <c r="O4030" s="310">
        <f t="shared" si="62"/>
        <v>8.1728182671254306</v>
      </c>
      <c r="P4030" s="310">
        <v>8.1728182671254253</v>
      </c>
      <c r="Q4030" s="309" t="s">
        <v>15063</v>
      </c>
      <c r="R4030" s="311"/>
    </row>
    <row r="4031" spans="1:18" s="312" customFormat="1" x14ac:dyDescent="0.3">
      <c r="A4031" s="307">
        <v>4028</v>
      </c>
      <c r="B4031" s="308" t="s">
        <v>5252</v>
      </c>
      <c r="C4031" s="308" t="s">
        <v>14767</v>
      </c>
      <c r="D4031" s="308" t="s">
        <v>1368</v>
      </c>
      <c r="E4031" s="308" t="s">
        <v>1368</v>
      </c>
      <c r="F4031" s="309" t="s">
        <v>6383</v>
      </c>
      <c r="G4031" s="309" t="s">
        <v>6416</v>
      </c>
      <c r="H4031" s="309" t="s">
        <v>6417</v>
      </c>
      <c r="I4031" s="309" t="s">
        <v>5701</v>
      </c>
      <c r="J4031" s="309" t="s">
        <v>15063</v>
      </c>
      <c r="K4031" s="310">
        <v>0.36124000000000001</v>
      </c>
      <c r="L4031" s="310">
        <v>0.36124000000000001</v>
      </c>
      <c r="M4031" s="310">
        <v>0.32408199999999998</v>
      </c>
      <c r="N4031" s="310"/>
      <c r="O4031" s="310">
        <f t="shared" si="62"/>
        <v>10.286236297198545</v>
      </c>
      <c r="P4031" s="310">
        <v>10.286236297198537</v>
      </c>
      <c r="Q4031" s="309" t="s">
        <v>15063</v>
      </c>
      <c r="R4031" s="311"/>
    </row>
    <row r="4032" spans="1:18" s="312" customFormat="1" x14ac:dyDescent="0.3">
      <c r="A4032" s="307">
        <v>4029</v>
      </c>
      <c r="B4032" s="308" t="s">
        <v>5252</v>
      </c>
      <c r="C4032" s="308" t="s">
        <v>14767</v>
      </c>
      <c r="D4032" s="308" t="s">
        <v>1368</v>
      </c>
      <c r="E4032" s="308" t="s">
        <v>1368</v>
      </c>
      <c r="F4032" s="309" t="s">
        <v>6383</v>
      </c>
      <c r="G4032" s="309" t="s">
        <v>6418</v>
      </c>
      <c r="H4032" s="309" t="s">
        <v>6419</v>
      </c>
      <c r="I4032" s="309" t="s">
        <v>5622</v>
      </c>
      <c r="J4032" s="309" t="s">
        <v>15063</v>
      </c>
      <c r="K4032" s="310">
        <v>1.3391600000000001</v>
      </c>
      <c r="L4032" s="310">
        <v>1.3391600000000001</v>
      </c>
      <c r="M4032" s="310">
        <v>1.3023034999999998</v>
      </c>
      <c r="N4032" s="310"/>
      <c r="O4032" s="310">
        <f t="shared" si="62"/>
        <v>2.7522103408106791</v>
      </c>
      <c r="P4032" s="310">
        <v>2.752210340810668</v>
      </c>
      <c r="Q4032" s="309" t="s">
        <v>15063</v>
      </c>
      <c r="R4032" s="311"/>
    </row>
    <row r="4033" spans="1:18" s="312" customFormat="1" x14ac:dyDescent="0.3">
      <c r="A4033" s="307">
        <v>4030</v>
      </c>
      <c r="B4033" s="308" t="s">
        <v>5252</v>
      </c>
      <c r="C4033" s="308" t="s">
        <v>14767</v>
      </c>
      <c r="D4033" s="308" t="s">
        <v>1368</v>
      </c>
      <c r="E4033" s="308" t="s">
        <v>1368</v>
      </c>
      <c r="F4033" s="309" t="s">
        <v>6383</v>
      </c>
      <c r="G4033" s="309" t="s">
        <v>6420</v>
      </c>
      <c r="H4033" s="309" t="s">
        <v>6421</v>
      </c>
      <c r="I4033" s="309" t="s">
        <v>2414</v>
      </c>
      <c r="J4033" s="309" t="s">
        <v>15063</v>
      </c>
      <c r="K4033" s="310">
        <v>0.98160000000000003</v>
      </c>
      <c r="L4033" s="310">
        <v>0.98160000000000003</v>
      </c>
      <c r="M4033" s="310">
        <v>0.97814999999999996</v>
      </c>
      <c r="N4033" s="310"/>
      <c r="O4033" s="310">
        <f t="shared" si="62"/>
        <v>0.35146699266504322</v>
      </c>
      <c r="P4033" s="310">
        <v>0.35146699266506154</v>
      </c>
      <c r="Q4033" s="309" t="s">
        <v>15063</v>
      </c>
      <c r="R4033" s="311"/>
    </row>
    <row r="4034" spans="1:18" s="312" customFormat="1" x14ac:dyDescent="0.3">
      <c r="A4034" s="307">
        <v>4031</v>
      </c>
      <c r="B4034" s="308" t="s">
        <v>5252</v>
      </c>
      <c r="C4034" s="308" t="s">
        <v>14767</v>
      </c>
      <c r="D4034" s="308" t="s">
        <v>1368</v>
      </c>
      <c r="E4034" s="308" t="s">
        <v>1368</v>
      </c>
      <c r="F4034" s="309" t="s">
        <v>6383</v>
      </c>
      <c r="G4034" s="309" t="s">
        <v>6422</v>
      </c>
      <c r="H4034" s="309" t="s">
        <v>6423</v>
      </c>
      <c r="I4034" s="309" t="s">
        <v>2414</v>
      </c>
      <c r="J4034" s="309" t="s">
        <v>15063</v>
      </c>
      <c r="K4034" s="310">
        <v>2.1521599999999999</v>
      </c>
      <c r="L4034" s="310">
        <v>2.1521599999999999</v>
      </c>
      <c r="M4034" s="310">
        <v>2.15591</v>
      </c>
      <c r="N4034" s="310"/>
      <c r="O4034" s="310">
        <f t="shared" si="62"/>
        <v>-0.17424355066538466</v>
      </c>
      <c r="P4034" s="310">
        <v>-0.17424355066537611</v>
      </c>
      <c r="Q4034" s="309" t="s">
        <v>15063</v>
      </c>
      <c r="R4034" s="311"/>
    </row>
    <row r="4035" spans="1:18" s="312" customFormat="1" x14ac:dyDescent="0.3">
      <c r="A4035" s="307">
        <v>4032</v>
      </c>
      <c r="B4035" s="308" t="s">
        <v>5252</v>
      </c>
      <c r="C4035" s="308" t="s">
        <v>14767</v>
      </c>
      <c r="D4035" s="308" t="s">
        <v>1368</v>
      </c>
      <c r="E4035" s="308" t="s">
        <v>1368</v>
      </c>
      <c r="F4035" s="309" t="s">
        <v>6383</v>
      </c>
      <c r="G4035" s="309" t="s">
        <v>6424</v>
      </c>
      <c r="H4035" s="309" t="s">
        <v>6425</v>
      </c>
      <c r="I4035" s="309" t="s">
        <v>2405</v>
      </c>
      <c r="J4035" s="309" t="s">
        <v>15063</v>
      </c>
      <c r="K4035" s="310">
        <v>2.9344800000000002</v>
      </c>
      <c r="L4035" s="310">
        <v>2.9344800000000002</v>
      </c>
      <c r="M4035" s="310">
        <v>2.6527882599999999</v>
      </c>
      <c r="N4035" s="310"/>
      <c r="O4035" s="310">
        <f t="shared" si="62"/>
        <v>9.5993750170388044</v>
      </c>
      <c r="P4035" s="310">
        <v>9.5993750170388026</v>
      </c>
      <c r="Q4035" s="309" t="s">
        <v>15063</v>
      </c>
      <c r="R4035" s="311"/>
    </row>
    <row r="4036" spans="1:18" s="312" customFormat="1" x14ac:dyDescent="0.3">
      <c r="A4036" s="307">
        <v>4033</v>
      </c>
      <c r="B4036" s="308" t="s">
        <v>5252</v>
      </c>
      <c r="C4036" s="308" t="s">
        <v>14767</v>
      </c>
      <c r="D4036" s="308" t="s">
        <v>1368</v>
      </c>
      <c r="E4036" s="308" t="s">
        <v>1368</v>
      </c>
      <c r="F4036" s="309" t="s">
        <v>6383</v>
      </c>
      <c r="G4036" s="309" t="s">
        <v>6426</v>
      </c>
      <c r="H4036" s="309" t="s">
        <v>6427</v>
      </c>
      <c r="I4036" s="309" t="s">
        <v>5706</v>
      </c>
      <c r="J4036" s="309" t="s">
        <v>15063</v>
      </c>
      <c r="K4036" s="310">
        <v>1.5282</v>
      </c>
      <c r="L4036" s="310">
        <v>1.5282</v>
      </c>
      <c r="M4036" s="310">
        <v>1.3766484999999999</v>
      </c>
      <c r="N4036" s="310"/>
      <c r="O4036" s="310">
        <f t="shared" ref="O4036:O4099" si="63">(L4036-M4036)/L4036*100</f>
        <v>9.9169938489726519</v>
      </c>
      <c r="P4036" s="310">
        <v>9.9169938489726555</v>
      </c>
      <c r="Q4036" s="309" t="s">
        <v>15063</v>
      </c>
      <c r="R4036" s="311"/>
    </row>
    <row r="4037" spans="1:18" s="312" customFormat="1" x14ac:dyDescent="0.3">
      <c r="A4037" s="307">
        <v>4034</v>
      </c>
      <c r="B4037" s="308" t="s">
        <v>5252</v>
      </c>
      <c r="C4037" s="308" t="s">
        <v>14767</v>
      </c>
      <c r="D4037" s="308" t="s">
        <v>1368</v>
      </c>
      <c r="E4037" s="308" t="s">
        <v>1368</v>
      </c>
      <c r="F4037" s="309" t="s">
        <v>6383</v>
      </c>
      <c r="G4037" s="309" t="s">
        <v>6428</v>
      </c>
      <c r="H4037" s="309" t="s">
        <v>6429</v>
      </c>
      <c r="I4037" s="309" t="s">
        <v>5706</v>
      </c>
      <c r="J4037" s="309" t="s">
        <v>15063</v>
      </c>
      <c r="K4037" s="310">
        <v>0.46194000000000002</v>
      </c>
      <c r="L4037" s="310">
        <v>0.46194000000000002</v>
      </c>
      <c r="M4037" s="310">
        <v>0.41662850000000001</v>
      </c>
      <c r="N4037" s="310"/>
      <c r="O4037" s="310">
        <f t="shared" si="63"/>
        <v>9.8089578733168814</v>
      </c>
      <c r="P4037" s="310">
        <v>23.358868083062355</v>
      </c>
      <c r="Q4037" s="309" t="s">
        <v>15063</v>
      </c>
      <c r="R4037" s="311"/>
    </row>
    <row r="4038" spans="1:18" s="312" customFormat="1" x14ac:dyDescent="0.3">
      <c r="A4038" s="307">
        <v>4035</v>
      </c>
      <c r="B4038" s="308" t="s">
        <v>5252</v>
      </c>
      <c r="C4038" s="308" t="s">
        <v>14767</v>
      </c>
      <c r="D4038" s="308" t="s">
        <v>1368</v>
      </c>
      <c r="E4038" s="308" t="s">
        <v>1368</v>
      </c>
      <c r="F4038" s="309" t="s">
        <v>6383</v>
      </c>
      <c r="G4038" s="309" t="s">
        <v>6430</v>
      </c>
      <c r="H4038" s="309" t="s">
        <v>6431</v>
      </c>
      <c r="I4038" s="309" t="s">
        <v>2405</v>
      </c>
      <c r="J4038" s="309" t="s">
        <v>15063</v>
      </c>
      <c r="K4038" s="310">
        <v>1.7561200000000001</v>
      </c>
      <c r="L4038" s="310">
        <v>1.7561200000000001</v>
      </c>
      <c r="M4038" s="310">
        <v>1.616263</v>
      </c>
      <c r="N4038" s="310"/>
      <c r="O4038" s="310">
        <f t="shared" si="63"/>
        <v>7.9639774047331677</v>
      </c>
      <c r="P4038" s="310">
        <v>7.9639774047331802</v>
      </c>
      <c r="Q4038" s="309" t="s">
        <v>15063</v>
      </c>
      <c r="R4038" s="311"/>
    </row>
    <row r="4039" spans="1:18" s="312" customFormat="1" x14ac:dyDescent="0.3">
      <c r="A4039" s="307">
        <v>4036</v>
      </c>
      <c r="B4039" s="308" t="s">
        <v>5252</v>
      </c>
      <c r="C4039" s="308" t="s">
        <v>14767</v>
      </c>
      <c r="D4039" s="308" t="s">
        <v>1368</v>
      </c>
      <c r="E4039" s="308" t="s">
        <v>1368</v>
      </c>
      <c r="F4039" s="309" t="s">
        <v>6383</v>
      </c>
      <c r="G4039" s="309" t="s">
        <v>6432</v>
      </c>
      <c r="H4039" s="309" t="s">
        <v>6433</v>
      </c>
      <c r="I4039" s="309" t="s">
        <v>2432</v>
      </c>
      <c r="J4039" s="309" t="s">
        <v>15063</v>
      </c>
      <c r="K4039" s="310">
        <v>2.7300000000000001E-2</v>
      </c>
      <c r="L4039" s="310">
        <v>2.7300000000000001E-2</v>
      </c>
      <c r="M4039" s="310">
        <v>2.5544169999999998E-2</v>
      </c>
      <c r="N4039" s="310"/>
      <c r="O4039" s="310">
        <f t="shared" si="63"/>
        <v>6.4316117216117341</v>
      </c>
      <c r="P4039" s="310">
        <v>6.4316117216117297</v>
      </c>
      <c r="Q4039" s="309" t="s">
        <v>15063</v>
      </c>
      <c r="R4039" s="311"/>
    </row>
    <row r="4040" spans="1:18" s="312" customFormat="1" x14ac:dyDescent="0.3">
      <c r="A4040" s="307">
        <v>4037</v>
      </c>
      <c r="B4040" s="308" t="s">
        <v>5252</v>
      </c>
      <c r="C4040" s="308" t="s">
        <v>14767</v>
      </c>
      <c r="D4040" s="308" t="s">
        <v>1368</v>
      </c>
      <c r="E4040" s="308" t="s">
        <v>1368</v>
      </c>
      <c r="F4040" s="309" t="s">
        <v>6383</v>
      </c>
      <c r="G4040" s="309" t="s">
        <v>6434</v>
      </c>
      <c r="H4040" s="309" t="s">
        <v>6435</v>
      </c>
      <c r="I4040" s="309" t="s">
        <v>5706</v>
      </c>
      <c r="J4040" s="309" t="s">
        <v>15063</v>
      </c>
      <c r="K4040" s="310">
        <v>2.7457000000000003</v>
      </c>
      <c r="L4040" s="310">
        <v>2.7457000000000003</v>
      </c>
      <c r="M4040" s="310">
        <v>2.5004685000000002</v>
      </c>
      <c r="N4040" s="310"/>
      <c r="O4040" s="310">
        <f t="shared" si="63"/>
        <v>8.9314746694831921</v>
      </c>
      <c r="P4040" s="310">
        <v>16.122901563395551</v>
      </c>
      <c r="Q4040" s="309" t="s">
        <v>15063</v>
      </c>
      <c r="R4040" s="311"/>
    </row>
    <row r="4041" spans="1:18" s="312" customFormat="1" x14ac:dyDescent="0.3">
      <c r="A4041" s="307">
        <v>4038</v>
      </c>
      <c r="B4041" s="308" t="s">
        <v>5252</v>
      </c>
      <c r="C4041" s="308" t="s">
        <v>14767</v>
      </c>
      <c r="D4041" s="308" t="s">
        <v>1368</v>
      </c>
      <c r="E4041" s="308" t="s">
        <v>1368</v>
      </c>
      <c r="F4041" s="309" t="s">
        <v>6436</v>
      </c>
      <c r="G4041" s="309" t="s">
        <v>6437</v>
      </c>
      <c r="H4041" s="309" t="s">
        <v>6438</v>
      </c>
      <c r="I4041" s="309" t="s">
        <v>2405</v>
      </c>
      <c r="J4041" s="309" t="s">
        <v>15063</v>
      </c>
      <c r="K4041" s="310">
        <v>0.53824000000000005</v>
      </c>
      <c r="L4041" s="310">
        <v>0.53824000000000005</v>
      </c>
      <c r="M4041" s="310">
        <v>0.48824699999999999</v>
      </c>
      <c r="N4041" s="310"/>
      <c r="O4041" s="310">
        <f t="shared" si="63"/>
        <v>9.2882357312723052</v>
      </c>
      <c r="P4041" s="310">
        <v>11.998475854543978</v>
      </c>
      <c r="Q4041" s="309" t="s">
        <v>15063</v>
      </c>
      <c r="R4041" s="311"/>
    </row>
    <row r="4042" spans="1:18" s="312" customFormat="1" x14ac:dyDescent="0.3">
      <c r="A4042" s="307">
        <v>4039</v>
      </c>
      <c r="B4042" s="308" t="s">
        <v>5252</v>
      </c>
      <c r="C4042" s="308" t="s">
        <v>14767</v>
      </c>
      <c r="D4042" s="308" t="s">
        <v>1368</v>
      </c>
      <c r="E4042" s="308" t="s">
        <v>1368</v>
      </c>
      <c r="F4042" s="309" t="s">
        <v>6436</v>
      </c>
      <c r="G4042" s="309" t="s">
        <v>6439</v>
      </c>
      <c r="H4042" s="309" t="s">
        <v>6440</v>
      </c>
      <c r="I4042" s="309" t="s">
        <v>2414</v>
      </c>
      <c r="J4042" s="309" t="s">
        <v>15063</v>
      </c>
      <c r="K4042" s="310">
        <v>3.0771600000000001</v>
      </c>
      <c r="L4042" s="310">
        <v>3.0771600000000001</v>
      </c>
      <c r="M4042" s="310">
        <v>3.0604</v>
      </c>
      <c r="N4042" s="310"/>
      <c r="O4042" s="310">
        <f t="shared" si="63"/>
        <v>0.54465806132928107</v>
      </c>
      <c r="P4042" s="310">
        <v>0.54465806132928396</v>
      </c>
      <c r="Q4042" s="309" t="s">
        <v>15063</v>
      </c>
      <c r="R4042" s="311"/>
    </row>
    <row r="4043" spans="1:18" s="312" customFormat="1" x14ac:dyDescent="0.3">
      <c r="A4043" s="307">
        <v>4040</v>
      </c>
      <c r="B4043" s="308" t="s">
        <v>5252</v>
      </c>
      <c r="C4043" s="308" t="s">
        <v>14767</v>
      </c>
      <c r="D4043" s="308" t="s">
        <v>1368</v>
      </c>
      <c r="E4043" s="308" t="s">
        <v>1368</v>
      </c>
      <c r="F4043" s="309" t="s">
        <v>6436</v>
      </c>
      <c r="G4043" s="309" t="s">
        <v>6441</v>
      </c>
      <c r="H4043" s="309" t="s">
        <v>6442</v>
      </c>
      <c r="I4043" s="309" t="s">
        <v>2405</v>
      </c>
      <c r="J4043" s="309" t="s">
        <v>15063</v>
      </c>
      <c r="K4043" s="310">
        <v>7.9588400000000004</v>
      </c>
      <c r="L4043" s="310">
        <v>7.9588400000000004</v>
      </c>
      <c r="M4043" s="310">
        <v>7.5643960000000003</v>
      </c>
      <c r="N4043" s="310"/>
      <c r="O4043" s="310">
        <f t="shared" si="63"/>
        <v>4.9560488714435778</v>
      </c>
      <c r="P4043" s="310">
        <v>6.9090547001328222</v>
      </c>
      <c r="Q4043" s="309" t="s">
        <v>15063</v>
      </c>
      <c r="R4043" s="311"/>
    </row>
    <row r="4044" spans="1:18" s="312" customFormat="1" x14ac:dyDescent="0.3">
      <c r="A4044" s="307">
        <v>4041</v>
      </c>
      <c r="B4044" s="308" t="s">
        <v>5252</v>
      </c>
      <c r="C4044" s="308" t="s">
        <v>14767</v>
      </c>
      <c r="D4044" s="308" t="s">
        <v>1368</v>
      </c>
      <c r="E4044" s="308" t="s">
        <v>1368</v>
      </c>
      <c r="F4044" s="309" t="s">
        <v>6436</v>
      </c>
      <c r="G4044" s="309" t="s">
        <v>6443</v>
      </c>
      <c r="H4044" s="309" t="s">
        <v>6444</v>
      </c>
      <c r="I4044" s="309" t="s">
        <v>2414</v>
      </c>
      <c r="J4044" s="309" t="s">
        <v>15063</v>
      </c>
      <c r="K4044" s="310">
        <v>2.8446800000000003</v>
      </c>
      <c r="L4044" s="310">
        <v>2.8446800000000003</v>
      </c>
      <c r="M4044" s="310">
        <v>2.7669999999999995</v>
      </c>
      <c r="N4044" s="310"/>
      <c r="O4044" s="310">
        <f t="shared" si="63"/>
        <v>2.7307113629652844</v>
      </c>
      <c r="P4044" s="310">
        <v>2.7307113629653212</v>
      </c>
      <c r="Q4044" s="309" t="s">
        <v>15063</v>
      </c>
      <c r="R4044" s="311"/>
    </row>
    <row r="4045" spans="1:18" s="312" customFormat="1" x14ac:dyDescent="0.3">
      <c r="A4045" s="307">
        <v>4042</v>
      </c>
      <c r="B4045" s="308" t="s">
        <v>5252</v>
      </c>
      <c r="C4045" s="308" t="s">
        <v>14767</v>
      </c>
      <c r="D4045" s="308" t="s">
        <v>1368</v>
      </c>
      <c r="E4045" s="308" t="s">
        <v>1368</v>
      </c>
      <c r="F4045" s="309" t="s">
        <v>6436</v>
      </c>
      <c r="G4045" s="309" t="s">
        <v>6445</v>
      </c>
      <c r="H4045" s="309" t="s">
        <v>6446</v>
      </c>
      <c r="I4045" s="309" t="s">
        <v>2414</v>
      </c>
      <c r="J4045" s="309" t="s">
        <v>15063</v>
      </c>
      <c r="K4045" s="310">
        <v>2.5852400000000002</v>
      </c>
      <c r="L4045" s="310">
        <v>2.5852400000000002</v>
      </c>
      <c r="M4045" s="310">
        <v>2.3215642999999999</v>
      </c>
      <c r="N4045" s="310"/>
      <c r="O4045" s="310">
        <f t="shared" si="63"/>
        <v>10.199273568411455</v>
      </c>
      <c r="P4045" s="310">
        <v>10.199273568411449</v>
      </c>
      <c r="Q4045" s="309" t="s">
        <v>15063</v>
      </c>
      <c r="R4045" s="311"/>
    </row>
    <row r="4046" spans="1:18" s="312" customFormat="1" x14ac:dyDescent="0.3">
      <c r="A4046" s="307">
        <v>4043</v>
      </c>
      <c r="B4046" s="308" t="s">
        <v>5252</v>
      </c>
      <c r="C4046" s="308" t="s">
        <v>14767</v>
      </c>
      <c r="D4046" s="308" t="s">
        <v>1368</v>
      </c>
      <c r="E4046" s="308" t="s">
        <v>1368</v>
      </c>
      <c r="F4046" s="309" t="s">
        <v>6436</v>
      </c>
      <c r="G4046" s="309" t="s">
        <v>6447</v>
      </c>
      <c r="H4046" s="309" t="s">
        <v>6448</v>
      </c>
      <c r="I4046" s="309" t="s">
        <v>5701</v>
      </c>
      <c r="J4046" s="309" t="s">
        <v>15063</v>
      </c>
      <c r="K4046" s="310">
        <v>0.70823999999999998</v>
      </c>
      <c r="L4046" s="310">
        <v>0.70823999999999998</v>
      </c>
      <c r="M4046" s="310">
        <v>0.62275543199999994</v>
      </c>
      <c r="N4046" s="310"/>
      <c r="O4046" s="310">
        <f t="shared" si="63"/>
        <v>12.070000000000006</v>
      </c>
      <c r="P4046" s="310">
        <v>12.070000000000004</v>
      </c>
      <c r="Q4046" s="309" t="s">
        <v>15063</v>
      </c>
      <c r="R4046" s="311"/>
    </row>
    <row r="4047" spans="1:18" s="312" customFormat="1" x14ac:dyDescent="0.3">
      <c r="A4047" s="307">
        <v>4044</v>
      </c>
      <c r="B4047" s="308" t="s">
        <v>5252</v>
      </c>
      <c r="C4047" s="308" t="s">
        <v>14767</v>
      </c>
      <c r="D4047" s="308" t="s">
        <v>1368</v>
      </c>
      <c r="E4047" s="308" t="s">
        <v>1368</v>
      </c>
      <c r="F4047" s="309" t="s">
        <v>6436</v>
      </c>
      <c r="G4047" s="309" t="s">
        <v>6449</v>
      </c>
      <c r="H4047" s="309" t="s">
        <v>6450</v>
      </c>
      <c r="I4047" s="309" t="s">
        <v>2414</v>
      </c>
      <c r="J4047" s="309" t="s">
        <v>15063</v>
      </c>
      <c r="K4047" s="310">
        <v>1.5962000000000001</v>
      </c>
      <c r="L4047" s="310">
        <v>1.5962000000000001</v>
      </c>
      <c r="M4047" s="310">
        <v>1.3717684999999999</v>
      </c>
      <c r="N4047" s="310"/>
      <c r="O4047" s="310">
        <f t="shared" si="63"/>
        <v>14.060362110011285</v>
      </c>
      <c r="P4047" s="310">
        <v>14.060362110011281</v>
      </c>
      <c r="Q4047" s="309" t="s">
        <v>15063</v>
      </c>
      <c r="R4047" s="311"/>
    </row>
    <row r="4048" spans="1:18" s="312" customFormat="1" x14ac:dyDescent="0.3">
      <c r="A4048" s="307">
        <v>4045</v>
      </c>
      <c r="B4048" s="308" t="s">
        <v>5252</v>
      </c>
      <c r="C4048" s="308" t="s">
        <v>14767</v>
      </c>
      <c r="D4048" s="308" t="s">
        <v>1368</v>
      </c>
      <c r="E4048" s="308" t="s">
        <v>1368</v>
      </c>
      <c r="F4048" s="309" t="s">
        <v>6436</v>
      </c>
      <c r="G4048" s="309" t="s">
        <v>6451</v>
      </c>
      <c r="H4048" s="309" t="s">
        <v>6452</v>
      </c>
      <c r="I4048" s="309" t="s">
        <v>5622</v>
      </c>
      <c r="J4048" s="309" t="s">
        <v>15063</v>
      </c>
      <c r="K4048" s="310">
        <v>0.23208000000000001</v>
      </c>
      <c r="L4048" s="310">
        <v>0.23208000000000001</v>
      </c>
      <c r="M4048" s="310">
        <v>0.204899</v>
      </c>
      <c r="N4048" s="310"/>
      <c r="O4048" s="310">
        <f t="shared" si="63"/>
        <v>11.711909686315067</v>
      </c>
      <c r="P4048" s="310">
        <v>11.711909686315069</v>
      </c>
      <c r="Q4048" s="309" t="s">
        <v>15063</v>
      </c>
      <c r="R4048" s="311"/>
    </row>
    <row r="4049" spans="1:18" s="312" customFormat="1" x14ac:dyDescent="0.3">
      <c r="A4049" s="307">
        <v>4046</v>
      </c>
      <c r="B4049" s="308" t="s">
        <v>5252</v>
      </c>
      <c r="C4049" s="308" t="s">
        <v>14767</v>
      </c>
      <c r="D4049" s="308" t="s">
        <v>1368</v>
      </c>
      <c r="E4049" s="308" t="s">
        <v>1368</v>
      </c>
      <c r="F4049" s="309" t="s">
        <v>6436</v>
      </c>
      <c r="G4049" s="309" t="s">
        <v>6453</v>
      </c>
      <c r="H4049" s="309" t="s">
        <v>6454</v>
      </c>
      <c r="I4049" s="309" t="s">
        <v>5622</v>
      </c>
      <c r="J4049" s="309" t="s">
        <v>15063</v>
      </c>
      <c r="K4049" s="310">
        <v>0.5726</v>
      </c>
      <c r="L4049" s="310">
        <v>0.5726</v>
      </c>
      <c r="M4049" s="310">
        <v>0.55235089999999998</v>
      </c>
      <c r="N4049" s="310"/>
      <c r="O4049" s="310">
        <f t="shared" si="63"/>
        <v>3.5363429968564479</v>
      </c>
      <c r="P4049" s="310">
        <v>3.5363429968564564</v>
      </c>
      <c r="Q4049" s="309" t="s">
        <v>15063</v>
      </c>
      <c r="R4049" s="311"/>
    </row>
    <row r="4050" spans="1:18" s="312" customFormat="1" x14ac:dyDescent="0.3">
      <c r="A4050" s="307">
        <v>4047</v>
      </c>
      <c r="B4050" s="308" t="s">
        <v>5252</v>
      </c>
      <c r="C4050" s="308" t="s">
        <v>14767</v>
      </c>
      <c r="D4050" s="308" t="s">
        <v>1368</v>
      </c>
      <c r="E4050" s="308" t="s">
        <v>1368</v>
      </c>
      <c r="F4050" s="309" t="s">
        <v>6436</v>
      </c>
      <c r="G4050" s="309" t="s">
        <v>6455</v>
      </c>
      <c r="H4050" s="309" t="s">
        <v>6456</v>
      </c>
      <c r="I4050" s="309" t="s">
        <v>2414</v>
      </c>
      <c r="J4050" s="309" t="s">
        <v>15063</v>
      </c>
      <c r="K4050" s="310">
        <v>1.8068399999999998</v>
      </c>
      <c r="L4050" s="310">
        <v>1.8068399999999998</v>
      </c>
      <c r="M4050" s="310">
        <v>1.797855</v>
      </c>
      <c r="N4050" s="310"/>
      <c r="O4050" s="310">
        <f t="shared" si="63"/>
        <v>0.49727701401340463</v>
      </c>
      <c r="P4050" s="310">
        <v>0.49727701401339752</v>
      </c>
      <c r="Q4050" s="309" t="s">
        <v>15063</v>
      </c>
      <c r="R4050" s="311"/>
    </row>
    <row r="4051" spans="1:18" s="312" customFormat="1" x14ac:dyDescent="0.3">
      <c r="A4051" s="307">
        <v>4048</v>
      </c>
      <c r="B4051" s="308" t="s">
        <v>5252</v>
      </c>
      <c r="C4051" s="308" t="s">
        <v>14767</v>
      </c>
      <c r="D4051" s="308" t="s">
        <v>1368</v>
      </c>
      <c r="E4051" s="308" t="s">
        <v>1368</v>
      </c>
      <c r="F4051" s="309" t="s">
        <v>6436</v>
      </c>
      <c r="G4051" s="309" t="s">
        <v>6457</v>
      </c>
      <c r="H4051" s="309" t="s">
        <v>6458</v>
      </c>
      <c r="I4051" s="309" t="s">
        <v>5706</v>
      </c>
      <c r="J4051" s="309" t="s">
        <v>15063</v>
      </c>
      <c r="K4051" s="310">
        <v>0.93028</v>
      </c>
      <c r="L4051" s="310">
        <v>0.93028</v>
      </c>
      <c r="M4051" s="310">
        <v>0.84623567</v>
      </c>
      <c r="N4051" s="310"/>
      <c r="O4051" s="310">
        <f t="shared" si="63"/>
        <v>9.0343047254590019</v>
      </c>
      <c r="P4051" s="310">
        <v>21.148692224502096</v>
      </c>
      <c r="Q4051" s="309" t="s">
        <v>15063</v>
      </c>
      <c r="R4051" s="311"/>
    </row>
    <row r="4052" spans="1:18" s="312" customFormat="1" x14ac:dyDescent="0.3">
      <c r="A4052" s="307">
        <v>4049</v>
      </c>
      <c r="B4052" s="308" t="s">
        <v>5252</v>
      </c>
      <c r="C4052" s="308" t="s">
        <v>14767</v>
      </c>
      <c r="D4052" s="308" t="s">
        <v>1368</v>
      </c>
      <c r="E4052" s="308" t="s">
        <v>1368</v>
      </c>
      <c r="F4052" s="309" t="s">
        <v>6436</v>
      </c>
      <c r="G4052" s="309" t="s">
        <v>6459</v>
      </c>
      <c r="H4052" s="309" t="s">
        <v>6460</v>
      </c>
      <c r="I4052" s="309" t="s">
        <v>5622</v>
      </c>
      <c r="J4052" s="309" t="s">
        <v>15063</v>
      </c>
      <c r="K4052" s="310">
        <v>1.4032</v>
      </c>
      <c r="L4052" s="310">
        <v>1.4032</v>
      </c>
      <c r="M4052" s="310">
        <v>1.3159915</v>
      </c>
      <c r="N4052" s="310"/>
      <c r="O4052" s="310">
        <f t="shared" si="63"/>
        <v>6.2149729190421912</v>
      </c>
      <c r="P4052" s="310">
        <v>6.2149729190421947</v>
      </c>
      <c r="Q4052" s="309" t="s">
        <v>15063</v>
      </c>
      <c r="R4052" s="311"/>
    </row>
    <row r="4053" spans="1:18" s="312" customFormat="1" x14ac:dyDescent="0.3">
      <c r="A4053" s="307">
        <v>4050</v>
      </c>
      <c r="B4053" s="308" t="s">
        <v>5252</v>
      </c>
      <c r="C4053" s="308" t="s">
        <v>2393</v>
      </c>
      <c r="D4053" s="308" t="s">
        <v>2394</v>
      </c>
      <c r="E4053" s="308" t="s">
        <v>14850</v>
      </c>
      <c r="F4053" s="309" t="s">
        <v>4774</v>
      </c>
      <c r="G4053" s="309" t="s">
        <v>6461</v>
      </c>
      <c r="H4053" s="309" t="s">
        <v>6462</v>
      </c>
      <c r="I4053" s="309" t="s">
        <v>2405</v>
      </c>
      <c r="J4053" s="309" t="s">
        <v>15063</v>
      </c>
      <c r="K4053" s="310">
        <v>2.25142</v>
      </c>
      <c r="L4053" s="310">
        <v>2.25142</v>
      </c>
      <c r="M4053" s="310">
        <v>2.0625023300000001</v>
      </c>
      <c r="N4053" s="310"/>
      <c r="O4053" s="310">
        <f t="shared" si="63"/>
        <v>8.3910452070248969</v>
      </c>
      <c r="P4053" s="310">
        <v>8.3910452070248951</v>
      </c>
      <c r="Q4053" s="309" t="s">
        <v>15063</v>
      </c>
      <c r="R4053" s="311"/>
    </row>
    <row r="4054" spans="1:18" s="312" customFormat="1" x14ac:dyDescent="0.3">
      <c r="A4054" s="307">
        <v>4051</v>
      </c>
      <c r="B4054" s="308" t="s">
        <v>5252</v>
      </c>
      <c r="C4054" s="308" t="s">
        <v>2393</v>
      </c>
      <c r="D4054" s="308" t="s">
        <v>2394</v>
      </c>
      <c r="E4054" s="308" t="s">
        <v>14850</v>
      </c>
      <c r="F4054" s="309" t="s">
        <v>4796</v>
      </c>
      <c r="G4054" s="309" t="s">
        <v>6463</v>
      </c>
      <c r="H4054" s="309" t="s">
        <v>6464</v>
      </c>
      <c r="I4054" s="309" t="s">
        <v>2405</v>
      </c>
      <c r="J4054" s="309" t="s">
        <v>15063</v>
      </c>
      <c r="K4054" s="310">
        <v>1.4216</v>
      </c>
      <c r="L4054" s="310">
        <v>1.4216</v>
      </c>
      <c r="M4054" s="310">
        <v>1.3202829999999999</v>
      </c>
      <c r="N4054" s="310"/>
      <c r="O4054" s="310">
        <f t="shared" si="63"/>
        <v>7.1269696117051282</v>
      </c>
      <c r="P4054" s="310">
        <v>7.126969611705114</v>
      </c>
      <c r="Q4054" s="309" t="s">
        <v>15063</v>
      </c>
      <c r="R4054" s="311"/>
    </row>
    <row r="4055" spans="1:18" s="312" customFormat="1" x14ac:dyDescent="0.3">
      <c r="A4055" s="307">
        <v>4052</v>
      </c>
      <c r="B4055" s="308" t="s">
        <v>5252</v>
      </c>
      <c r="C4055" s="308" t="s">
        <v>2393</v>
      </c>
      <c r="D4055" s="308" t="s">
        <v>2394</v>
      </c>
      <c r="E4055" s="308" t="s">
        <v>14850</v>
      </c>
      <c r="F4055" s="309" t="s">
        <v>4796</v>
      </c>
      <c r="G4055" s="309" t="s">
        <v>6465</v>
      </c>
      <c r="H4055" s="309" t="s">
        <v>6466</v>
      </c>
      <c r="I4055" s="309" t="s">
        <v>2432</v>
      </c>
      <c r="J4055" s="309" t="s">
        <v>15063</v>
      </c>
      <c r="K4055" s="310">
        <v>3.3767999999999998</v>
      </c>
      <c r="L4055" s="310">
        <v>3.3767999999999998</v>
      </c>
      <c r="M4055" s="310">
        <v>3.0107320400000006</v>
      </c>
      <c r="N4055" s="310"/>
      <c r="O4055" s="310">
        <f t="shared" si="63"/>
        <v>10.840676380004714</v>
      </c>
      <c r="P4055" s="310">
        <v>10.840676380004711</v>
      </c>
      <c r="Q4055" s="309" t="s">
        <v>15063</v>
      </c>
      <c r="R4055" s="311"/>
    </row>
    <row r="4056" spans="1:18" s="312" customFormat="1" x14ac:dyDescent="0.3">
      <c r="A4056" s="307">
        <v>4053</v>
      </c>
      <c r="B4056" s="308" t="s">
        <v>5252</v>
      </c>
      <c r="C4056" s="308" t="s">
        <v>2393</v>
      </c>
      <c r="D4056" s="308" t="s">
        <v>2394</v>
      </c>
      <c r="E4056" s="308" t="s">
        <v>14850</v>
      </c>
      <c r="F4056" s="309" t="s">
        <v>4796</v>
      </c>
      <c r="G4056" s="309" t="s">
        <v>6467</v>
      </c>
      <c r="H4056" s="309" t="s">
        <v>6468</v>
      </c>
      <c r="I4056" s="309" t="s">
        <v>2405</v>
      </c>
      <c r="J4056" s="309" t="s">
        <v>15063</v>
      </c>
      <c r="K4056" s="310">
        <v>3.3130990000000002</v>
      </c>
      <c r="L4056" s="310">
        <v>3.3130990000000002</v>
      </c>
      <c r="M4056" s="310">
        <v>3.0336112899999996</v>
      </c>
      <c r="N4056" s="310"/>
      <c r="O4056" s="310">
        <f t="shared" si="63"/>
        <v>8.4358393757627113</v>
      </c>
      <c r="P4056" s="310">
        <v>8.4358393757627219</v>
      </c>
      <c r="Q4056" s="309" t="s">
        <v>15063</v>
      </c>
      <c r="R4056" s="311"/>
    </row>
    <row r="4057" spans="1:18" s="312" customFormat="1" x14ac:dyDescent="0.3">
      <c r="A4057" s="307">
        <v>4054</v>
      </c>
      <c r="B4057" s="308" t="s">
        <v>5252</v>
      </c>
      <c r="C4057" s="308" t="s">
        <v>2393</v>
      </c>
      <c r="D4057" s="308" t="s">
        <v>2394</v>
      </c>
      <c r="E4057" s="308" t="s">
        <v>14850</v>
      </c>
      <c r="F4057" s="309" t="s">
        <v>4796</v>
      </c>
      <c r="G4057" s="309" t="s">
        <v>6469</v>
      </c>
      <c r="H4057" s="309" t="s">
        <v>6470</v>
      </c>
      <c r="I4057" s="309" t="s">
        <v>2414</v>
      </c>
      <c r="J4057" s="309" t="s">
        <v>15063</v>
      </c>
      <c r="K4057" s="310">
        <v>0.32252999999999998</v>
      </c>
      <c r="L4057" s="310">
        <v>0.32252999999999998</v>
      </c>
      <c r="M4057" s="310">
        <v>0.31162000000000001</v>
      </c>
      <c r="N4057" s="310"/>
      <c r="O4057" s="310">
        <f t="shared" si="63"/>
        <v>3.3826310730784659</v>
      </c>
      <c r="P4057" s="310">
        <v>13.650263111914684</v>
      </c>
      <c r="Q4057" s="309" t="s">
        <v>15063</v>
      </c>
      <c r="R4057" s="311"/>
    </row>
    <row r="4058" spans="1:18" s="312" customFormat="1" x14ac:dyDescent="0.3">
      <c r="A4058" s="307">
        <v>4055</v>
      </c>
      <c r="B4058" s="308" t="s">
        <v>5252</v>
      </c>
      <c r="C4058" s="308" t="s">
        <v>2393</v>
      </c>
      <c r="D4058" s="308" t="s">
        <v>2394</v>
      </c>
      <c r="E4058" s="308" t="s">
        <v>14850</v>
      </c>
      <c r="F4058" s="309" t="s">
        <v>4796</v>
      </c>
      <c r="G4058" s="309" t="s">
        <v>6471</v>
      </c>
      <c r="H4058" s="309" t="s">
        <v>6472</v>
      </c>
      <c r="I4058" s="309" t="s">
        <v>2405</v>
      </c>
      <c r="J4058" s="309" t="s">
        <v>15063</v>
      </c>
      <c r="K4058" s="310">
        <v>0.31417819999999996</v>
      </c>
      <c r="L4058" s="310">
        <v>0.31417819999999996</v>
      </c>
      <c r="M4058" s="310">
        <v>0.29551949</v>
      </c>
      <c r="N4058" s="310"/>
      <c r="O4058" s="310">
        <f t="shared" si="63"/>
        <v>5.9388939143454156</v>
      </c>
      <c r="P4058" s="310">
        <v>8.3718568163837386</v>
      </c>
      <c r="Q4058" s="309" t="s">
        <v>15063</v>
      </c>
      <c r="R4058" s="311"/>
    </row>
    <row r="4059" spans="1:18" s="312" customFormat="1" x14ac:dyDescent="0.3">
      <c r="A4059" s="307">
        <v>4056</v>
      </c>
      <c r="B4059" s="308" t="s">
        <v>5252</v>
      </c>
      <c r="C4059" s="308" t="s">
        <v>2393</v>
      </c>
      <c r="D4059" s="308" t="s">
        <v>2394</v>
      </c>
      <c r="E4059" s="308" t="s">
        <v>14850</v>
      </c>
      <c r="F4059" s="309" t="s">
        <v>4796</v>
      </c>
      <c r="G4059" s="309" t="s">
        <v>6473</v>
      </c>
      <c r="H4059" s="309" t="s">
        <v>6474</v>
      </c>
      <c r="I4059" s="309" t="s">
        <v>2432</v>
      </c>
      <c r="J4059" s="309" t="s">
        <v>15063</v>
      </c>
      <c r="K4059" s="310">
        <v>0.10239999999999999</v>
      </c>
      <c r="L4059" s="310">
        <v>0.10239999999999999</v>
      </c>
      <c r="M4059" s="310">
        <v>9.8401600000000006E-2</v>
      </c>
      <c r="N4059" s="310"/>
      <c r="O4059" s="310">
        <f t="shared" si="63"/>
        <v>3.9046874999999863</v>
      </c>
      <c r="P4059" s="310">
        <v>3.9046874999999814</v>
      </c>
      <c r="Q4059" s="309" t="s">
        <v>15063</v>
      </c>
      <c r="R4059" s="311"/>
    </row>
    <row r="4060" spans="1:18" s="312" customFormat="1" x14ac:dyDescent="0.3">
      <c r="A4060" s="307">
        <v>4057</v>
      </c>
      <c r="B4060" s="308" t="s">
        <v>5252</v>
      </c>
      <c r="C4060" s="308" t="s">
        <v>2393</v>
      </c>
      <c r="D4060" s="308" t="s">
        <v>2394</v>
      </c>
      <c r="E4060" s="308" t="s">
        <v>14850</v>
      </c>
      <c r="F4060" s="309" t="s">
        <v>4796</v>
      </c>
      <c r="G4060" s="309" t="s">
        <v>6475</v>
      </c>
      <c r="H4060" s="309" t="s">
        <v>6476</v>
      </c>
      <c r="I4060" s="309" t="s">
        <v>2405</v>
      </c>
      <c r="J4060" s="309" t="s">
        <v>15063</v>
      </c>
      <c r="K4060" s="310">
        <v>2.2079400000000002</v>
      </c>
      <c r="L4060" s="310">
        <v>2.2079400000000002</v>
      </c>
      <c r="M4060" s="310">
        <v>2.02373417</v>
      </c>
      <c r="N4060" s="310"/>
      <c r="O4060" s="310">
        <f t="shared" si="63"/>
        <v>8.3428820529543479</v>
      </c>
      <c r="P4060" s="310">
        <v>8.3428820529543586</v>
      </c>
      <c r="Q4060" s="309" t="s">
        <v>15063</v>
      </c>
      <c r="R4060" s="311"/>
    </row>
    <row r="4061" spans="1:18" s="312" customFormat="1" x14ac:dyDescent="0.3">
      <c r="A4061" s="307">
        <v>4058</v>
      </c>
      <c r="B4061" s="308" t="s">
        <v>5252</v>
      </c>
      <c r="C4061" s="308" t="s">
        <v>2393</v>
      </c>
      <c r="D4061" s="308" t="s">
        <v>2394</v>
      </c>
      <c r="E4061" s="308" t="s">
        <v>14850</v>
      </c>
      <c r="F4061" s="309" t="s">
        <v>4796</v>
      </c>
      <c r="G4061" s="309" t="s">
        <v>6477</v>
      </c>
      <c r="H4061" s="309" t="s">
        <v>6478</v>
      </c>
      <c r="I4061" s="309" t="s">
        <v>2432</v>
      </c>
      <c r="J4061" s="309" t="s">
        <v>15063</v>
      </c>
      <c r="K4061" s="310">
        <v>2.2333509999999999</v>
      </c>
      <c r="L4061" s="310">
        <v>2.2333509999999999</v>
      </c>
      <c r="M4061" s="310">
        <v>1.9844295000000001</v>
      </c>
      <c r="N4061" s="310"/>
      <c r="O4061" s="310">
        <f t="shared" si="63"/>
        <v>11.145650638882998</v>
      </c>
      <c r="P4061" s="310">
        <v>11.145650638882998</v>
      </c>
      <c r="Q4061" s="309" t="s">
        <v>15063</v>
      </c>
      <c r="R4061" s="311"/>
    </row>
    <row r="4062" spans="1:18" s="312" customFormat="1" x14ac:dyDescent="0.3">
      <c r="A4062" s="307">
        <v>4059</v>
      </c>
      <c r="B4062" s="308" t="s">
        <v>5252</v>
      </c>
      <c r="C4062" s="308" t="s">
        <v>2393</v>
      </c>
      <c r="D4062" s="308" t="s">
        <v>2394</v>
      </c>
      <c r="E4062" s="308" t="s">
        <v>14850</v>
      </c>
      <c r="F4062" s="309" t="s">
        <v>4796</v>
      </c>
      <c r="G4062" s="309" t="s">
        <v>6479</v>
      </c>
      <c r="H4062" s="309" t="s">
        <v>6480</v>
      </c>
      <c r="I4062" s="309" t="s">
        <v>2432</v>
      </c>
      <c r="J4062" s="309" t="s">
        <v>15063</v>
      </c>
      <c r="K4062" s="310">
        <v>0.47259999999999996</v>
      </c>
      <c r="L4062" s="310">
        <v>0.47259999999999996</v>
      </c>
      <c r="M4062" s="310">
        <v>0.44952700000000001</v>
      </c>
      <c r="N4062" s="310"/>
      <c r="O4062" s="310">
        <f t="shared" si="63"/>
        <v>4.8821413457469225</v>
      </c>
      <c r="P4062" s="310">
        <v>4.8821413457469269</v>
      </c>
      <c r="Q4062" s="309" t="s">
        <v>15063</v>
      </c>
      <c r="R4062" s="311"/>
    </row>
    <row r="4063" spans="1:18" s="312" customFormat="1" x14ac:dyDescent="0.3">
      <c r="A4063" s="307">
        <v>4060</v>
      </c>
      <c r="B4063" s="308" t="s">
        <v>5252</v>
      </c>
      <c r="C4063" s="308" t="s">
        <v>2393</v>
      </c>
      <c r="D4063" s="308" t="s">
        <v>2394</v>
      </c>
      <c r="E4063" s="308" t="s">
        <v>14850</v>
      </c>
      <c r="F4063" s="309" t="s">
        <v>4796</v>
      </c>
      <c r="G4063" s="309" t="s">
        <v>6481</v>
      </c>
      <c r="H4063" s="309" t="s">
        <v>6482</v>
      </c>
      <c r="I4063" s="309" t="s">
        <v>2432</v>
      </c>
      <c r="J4063" s="309" t="s">
        <v>15063</v>
      </c>
      <c r="K4063" s="310">
        <v>0.62019999999999997</v>
      </c>
      <c r="L4063" s="310">
        <v>0.62019999999999997</v>
      </c>
      <c r="M4063" s="310">
        <v>0.58133800000000002</v>
      </c>
      <c r="N4063" s="310"/>
      <c r="O4063" s="310">
        <f t="shared" si="63"/>
        <v>6.2660432118671325</v>
      </c>
      <c r="P4063" s="310">
        <v>6.2660432118671228</v>
      </c>
      <c r="Q4063" s="309" t="s">
        <v>15063</v>
      </c>
      <c r="R4063" s="311"/>
    </row>
    <row r="4064" spans="1:18" s="312" customFormat="1" x14ac:dyDescent="0.3">
      <c r="A4064" s="307">
        <v>4061</v>
      </c>
      <c r="B4064" s="308" t="s">
        <v>5252</v>
      </c>
      <c r="C4064" s="308" t="s">
        <v>2393</v>
      </c>
      <c r="D4064" s="308" t="s">
        <v>2394</v>
      </c>
      <c r="E4064" s="308" t="s">
        <v>14850</v>
      </c>
      <c r="F4064" s="309" t="s">
        <v>4859</v>
      </c>
      <c r="G4064" s="309" t="s">
        <v>6483</v>
      </c>
      <c r="H4064" s="309" t="s">
        <v>6484</v>
      </c>
      <c r="I4064" s="309" t="s">
        <v>2414</v>
      </c>
      <c r="J4064" s="309" t="s">
        <v>15063</v>
      </c>
      <c r="K4064" s="310">
        <v>5.4623200000000001</v>
      </c>
      <c r="L4064" s="310">
        <v>5.4623200000000001</v>
      </c>
      <c r="M4064" s="310">
        <v>5.1417137999999998</v>
      </c>
      <c r="N4064" s="310"/>
      <c r="O4064" s="310">
        <f t="shared" si="63"/>
        <v>5.8694144612545633</v>
      </c>
      <c r="P4064" s="310">
        <v>5.8694144612545625</v>
      </c>
      <c r="Q4064" s="309" t="s">
        <v>15063</v>
      </c>
      <c r="R4064" s="311"/>
    </row>
    <row r="4065" spans="1:18" s="312" customFormat="1" x14ac:dyDescent="0.3">
      <c r="A4065" s="307">
        <v>4062</v>
      </c>
      <c r="B4065" s="308" t="s">
        <v>5252</v>
      </c>
      <c r="C4065" s="308" t="s">
        <v>2393</v>
      </c>
      <c r="D4065" s="308" t="s">
        <v>2394</v>
      </c>
      <c r="E4065" s="308" t="s">
        <v>14850</v>
      </c>
      <c r="F4065" s="309" t="s">
        <v>4859</v>
      </c>
      <c r="G4065" s="309" t="s">
        <v>6485</v>
      </c>
      <c r="H4065" s="309" t="s">
        <v>6486</v>
      </c>
      <c r="I4065" s="309" t="s">
        <v>2414</v>
      </c>
      <c r="J4065" s="309" t="s">
        <v>15063</v>
      </c>
      <c r="K4065" s="310">
        <v>3.4675410000000002</v>
      </c>
      <c r="L4065" s="310">
        <v>3.4675410000000002</v>
      </c>
      <c r="M4065" s="310">
        <v>3.2564510499999999</v>
      </c>
      <c r="N4065" s="310"/>
      <c r="O4065" s="310">
        <f t="shared" si="63"/>
        <v>6.0875978106675683</v>
      </c>
      <c r="P4065" s="310">
        <v>6.087597810667555</v>
      </c>
      <c r="Q4065" s="309" t="s">
        <v>15063</v>
      </c>
      <c r="R4065" s="311"/>
    </row>
    <row r="4066" spans="1:18" s="312" customFormat="1" x14ac:dyDescent="0.3">
      <c r="A4066" s="307">
        <v>4063</v>
      </c>
      <c r="B4066" s="308" t="s">
        <v>5252</v>
      </c>
      <c r="C4066" s="308" t="s">
        <v>2393</v>
      </c>
      <c r="D4066" s="308" t="s">
        <v>2394</v>
      </c>
      <c r="E4066" s="308" t="s">
        <v>14850</v>
      </c>
      <c r="F4066" s="309" t="s">
        <v>4859</v>
      </c>
      <c r="G4066" s="309" t="s">
        <v>6487</v>
      </c>
      <c r="H4066" s="309" t="s">
        <v>6488</v>
      </c>
      <c r="I4066" s="309" t="s">
        <v>2432</v>
      </c>
      <c r="J4066" s="309" t="s">
        <v>15063</v>
      </c>
      <c r="K4066" s="310">
        <v>2.69374</v>
      </c>
      <c r="L4066" s="310">
        <v>2.69374</v>
      </c>
      <c r="M4066" s="310">
        <v>2.4745795500000001</v>
      </c>
      <c r="N4066" s="310"/>
      <c r="O4066" s="310">
        <f t="shared" si="63"/>
        <v>8.1359169778820508</v>
      </c>
      <c r="P4066" s="310">
        <v>8.1359169778820402</v>
      </c>
      <c r="Q4066" s="309" t="s">
        <v>15063</v>
      </c>
      <c r="R4066" s="311"/>
    </row>
    <row r="4067" spans="1:18" s="312" customFormat="1" x14ac:dyDescent="0.3">
      <c r="A4067" s="307">
        <v>4064</v>
      </c>
      <c r="B4067" s="308" t="s">
        <v>5252</v>
      </c>
      <c r="C4067" s="308" t="s">
        <v>2393</v>
      </c>
      <c r="D4067" s="308" t="s">
        <v>2394</v>
      </c>
      <c r="E4067" s="308" t="s">
        <v>14850</v>
      </c>
      <c r="F4067" s="309" t="s">
        <v>4859</v>
      </c>
      <c r="G4067" s="309" t="s">
        <v>6489</v>
      </c>
      <c r="H4067" s="309" t="s">
        <v>6490</v>
      </c>
      <c r="I4067" s="309" t="s">
        <v>2432</v>
      </c>
      <c r="J4067" s="309" t="s">
        <v>15063</v>
      </c>
      <c r="K4067" s="310">
        <v>0.47700589999999998</v>
      </c>
      <c r="L4067" s="310">
        <v>0.47700589999999998</v>
      </c>
      <c r="M4067" s="310">
        <v>0.45041779999999998</v>
      </c>
      <c r="N4067" s="310"/>
      <c r="O4067" s="310">
        <f t="shared" si="63"/>
        <v>5.5739562131202156</v>
      </c>
      <c r="P4067" s="310">
        <v>7.3520203832384556</v>
      </c>
      <c r="Q4067" s="309" t="s">
        <v>15063</v>
      </c>
      <c r="R4067" s="311"/>
    </row>
    <row r="4068" spans="1:18" s="312" customFormat="1" x14ac:dyDescent="0.3">
      <c r="A4068" s="307">
        <v>4065</v>
      </c>
      <c r="B4068" s="308" t="s">
        <v>5252</v>
      </c>
      <c r="C4068" s="308" t="s">
        <v>2393</v>
      </c>
      <c r="D4068" s="308" t="s">
        <v>2394</v>
      </c>
      <c r="E4068" s="308" t="s">
        <v>14850</v>
      </c>
      <c r="F4068" s="309" t="s">
        <v>4859</v>
      </c>
      <c r="G4068" s="309" t="s">
        <v>6491</v>
      </c>
      <c r="H4068" s="309" t="s">
        <v>6492</v>
      </c>
      <c r="I4068" s="309" t="s">
        <v>2405</v>
      </c>
      <c r="J4068" s="309" t="s">
        <v>15063</v>
      </c>
      <c r="K4068" s="310">
        <v>5.2380000000000003E-2</v>
      </c>
      <c r="L4068" s="310">
        <v>5.2380000000000003E-2</v>
      </c>
      <c r="M4068" s="310">
        <v>5.1249999999999997E-2</v>
      </c>
      <c r="N4068" s="310"/>
      <c r="O4068" s="310">
        <f t="shared" si="63"/>
        <v>2.1573119511263954</v>
      </c>
      <c r="P4068" s="310">
        <v>2.157311951126395</v>
      </c>
      <c r="Q4068" s="309" t="s">
        <v>15063</v>
      </c>
      <c r="R4068" s="311"/>
    </row>
    <row r="4069" spans="1:18" s="312" customFormat="1" x14ac:dyDescent="0.3">
      <c r="A4069" s="307">
        <v>4066</v>
      </c>
      <c r="B4069" s="308" t="s">
        <v>5252</v>
      </c>
      <c r="C4069" s="308" t="s">
        <v>2393</v>
      </c>
      <c r="D4069" s="308" t="s">
        <v>2394</v>
      </c>
      <c r="E4069" s="308" t="s">
        <v>14850</v>
      </c>
      <c r="F4069" s="309" t="s">
        <v>4859</v>
      </c>
      <c r="G4069" s="309" t="s">
        <v>6493</v>
      </c>
      <c r="H4069" s="309" t="s">
        <v>6494</v>
      </c>
      <c r="I4069" s="309" t="s">
        <v>2414</v>
      </c>
      <c r="J4069" s="309" t="s">
        <v>15063</v>
      </c>
      <c r="K4069" s="310">
        <v>3.0697999999999999</v>
      </c>
      <c r="L4069" s="310">
        <v>3.0697999999999999</v>
      </c>
      <c r="M4069" s="310">
        <v>3.0630900000000003</v>
      </c>
      <c r="N4069" s="310"/>
      <c r="O4069" s="310">
        <f t="shared" si="63"/>
        <v>0.21858101504982574</v>
      </c>
      <c r="P4069" s="310">
        <v>0.21858101504982352</v>
      </c>
      <c r="Q4069" s="309" t="s">
        <v>15063</v>
      </c>
      <c r="R4069" s="311"/>
    </row>
    <row r="4070" spans="1:18" s="312" customFormat="1" x14ac:dyDescent="0.3">
      <c r="A4070" s="307">
        <v>4067</v>
      </c>
      <c r="B4070" s="308" t="s">
        <v>5252</v>
      </c>
      <c r="C4070" s="308" t="s">
        <v>2393</v>
      </c>
      <c r="D4070" s="308" t="s">
        <v>2394</v>
      </c>
      <c r="E4070" s="308" t="s">
        <v>14850</v>
      </c>
      <c r="F4070" s="309" t="s">
        <v>4859</v>
      </c>
      <c r="G4070" s="309" t="s">
        <v>6495</v>
      </c>
      <c r="H4070" s="309" t="s">
        <v>6496</v>
      </c>
      <c r="I4070" s="309" t="s">
        <v>2405</v>
      </c>
      <c r="J4070" s="309" t="s">
        <v>15063</v>
      </c>
      <c r="K4070" s="310">
        <v>1.7422000000000002</v>
      </c>
      <c r="L4070" s="310">
        <v>1.7422000000000002</v>
      </c>
      <c r="M4070" s="310">
        <v>1.6016818599999998</v>
      </c>
      <c r="N4070" s="310"/>
      <c r="O4070" s="310">
        <f t="shared" si="63"/>
        <v>8.0655573412926405</v>
      </c>
      <c r="P4070" s="310">
        <v>8.0655573412926387</v>
      </c>
      <c r="Q4070" s="309" t="s">
        <v>15063</v>
      </c>
      <c r="R4070" s="311"/>
    </row>
    <row r="4071" spans="1:18" s="312" customFormat="1" x14ac:dyDescent="0.3">
      <c r="A4071" s="307">
        <v>4068</v>
      </c>
      <c r="B4071" s="308" t="s">
        <v>5252</v>
      </c>
      <c r="C4071" s="308" t="s">
        <v>2393</v>
      </c>
      <c r="D4071" s="308" t="s">
        <v>2394</v>
      </c>
      <c r="E4071" s="308" t="s">
        <v>14850</v>
      </c>
      <c r="F4071" s="309" t="s">
        <v>4859</v>
      </c>
      <c r="G4071" s="309" t="s">
        <v>6497</v>
      </c>
      <c r="H4071" s="309" t="s">
        <v>6498</v>
      </c>
      <c r="I4071" s="309" t="s">
        <v>2432</v>
      </c>
      <c r="J4071" s="309" t="s">
        <v>15063</v>
      </c>
      <c r="K4071" s="310">
        <v>2.0099990000000001</v>
      </c>
      <c r="L4071" s="310">
        <v>2.0099990000000001</v>
      </c>
      <c r="M4071" s="310">
        <v>1.84314723</v>
      </c>
      <c r="N4071" s="310"/>
      <c r="O4071" s="310">
        <f t="shared" si="63"/>
        <v>8.301087214471254</v>
      </c>
      <c r="P4071" s="310">
        <v>8.3010872144712486</v>
      </c>
      <c r="Q4071" s="309" t="s">
        <v>15063</v>
      </c>
      <c r="R4071" s="311"/>
    </row>
    <row r="4072" spans="1:18" s="312" customFormat="1" x14ac:dyDescent="0.3">
      <c r="A4072" s="307">
        <v>4069</v>
      </c>
      <c r="B4072" s="308" t="s">
        <v>5252</v>
      </c>
      <c r="C4072" s="308" t="s">
        <v>2393</v>
      </c>
      <c r="D4072" s="308" t="s">
        <v>2394</v>
      </c>
      <c r="E4072" s="308" t="s">
        <v>14850</v>
      </c>
      <c r="F4072" s="309" t="s">
        <v>4859</v>
      </c>
      <c r="G4072" s="309" t="s">
        <v>6499</v>
      </c>
      <c r="H4072" s="309" t="s">
        <v>6500</v>
      </c>
      <c r="I4072" s="309" t="s">
        <v>2405</v>
      </c>
      <c r="J4072" s="309" t="s">
        <v>15063</v>
      </c>
      <c r="K4072" s="310">
        <v>1.6496</v>
      </c>
      <c r="L4072" s="310">
        <v>1.6496</v>
      </c>
      <c r="M4072" s="310">
        <v>1.5014399299999999</v>
      </c>
      <c r="N4072" s="310"/>
      <c r="O4072" s="310">
        <f t="shared" si="63"/>
        <v>8.9815755334626637</v>
      </c>
      <c r="P4072" s="310">
        <v>8.9815755334626601</v>
      </c>
      <c r="Q4072" s="309" t="s">
        <v>15063</v>
      </c>
      <c r="R4072" s="311"/>
    </row>
    <row r="4073" spans="1:18" s="312" customFormat="1" x14ac:dyDescent="0.3">
      <c r="A4073" s="307">
        <v>4070</v>
      </c>
      <c r="B4073" s="308" t="s">
        <v>5252</v>
      </c>
      <c r="C4073" s="308" t="s">
        <v>2393</v>
      </c>
      <c r="D4073" s="308" t="s">
        <v>2394</v>
      </c>
      <c r="E4073" s="308" t="s">
        <v>14850</v>
      </c>
      <c r="F4073" s="309" t="s">
        <v>4859</v>
      </c>
      <c r="G4073" s="309" t="s">
        <v>6501</v>
      </c>
      <c r="H4073" s="309" t="s">
        <v>6502</v>
      </c>
      <c r="I4073" s="309" t="s">
        <v>2432</v>
      </c>
      <c r="J4073" s="309" t="s">
        <v>15063</v>
      </c>
      <c r="K4073" s="310">
        <v>1.397</v>
      </c>
      <c r="L4073" s="310">
        <v>1.397</v>
      </c>
      <c r="M4073" s="310">
        <v>1.2835472000000001</v>
      </c>
      <c r="N4073" s="310"/>
      <c r="O4073" s="310">
        <f t="shared" si="63"/>
        <v>8.1211739441660633</v>
      </c>
      <c r="P4073" s="310">
        <v>12.173881106370231</v>
      </c>
      <c r="Q4073" s="309" t="s">
        <v>15063</v>
      </c>
      <c r="R4073" s="311"/>
    </row>
    <row r="4074" spans="1:18" s="312" customFormat="1" x14ac:dyDescent="0.3">
      <c r="A4074" s="307">
        <v>4071</v>
      </c>
      <c r="B4074" s="308" t="s">
        <v>5252</v>
      </c>
      <c r="C4074" s="308" t="s">
        <v>2393</v>
      </c>
      <c r="D4074" s="308" t="s">
        <v>2394</v>
      </c>
      <c r="E4074" s="308" t="s">
        <v>14850</v>
      </c>
      <c r="F4074" s="309" t="s">
        <v>4859</v>
      </c>
      <c r="G4074" s="309" t="s">
        <v>6503</v>
      </c>
      <c r="H4074" s="309" t="s">
        <v>6504</v>
      </c>
      <c r="I4074" s="309" t="s">
        <v>2414</v>
      </c>
      <c r="J4074" s="309" t="s">
        <v>15063</v>
      </c>
      <c r="K4074" s="310">
        <v>1.327</v>
      </c>
      <c r="L4074" s="310">
        <v>1.327</v>
      </c>
      <c r="M4074" s="310">
        <v>1.32724</v>
      </c>
      <c r="N4074" s="310"/>
      <c r="O4074" s="310">
        <f t="shared" si="63"/>
        <v>-1.8085908063302035E-2</v>
      </c>
      <c r="P4074" s="310">
        <v>0.3764878978247399</v>
      </c>
      <c r="Q4074" s="309" t="s">
        <v>15063</v>
      </c>
      <c r="R4074" s="311"/>
    </row>
    <row r="4075" spans="1:18" s="312" customFormat="1" x14ac:dyDescent="0.3">
      <c r="A4075" s="307">
        <v>4072</v>
      </c>
      <c r="B4075" s="308" t="s">
        <v>5252</v>
      </c>
      <c r="C4075" s="308" t="s">
        <v>2393</v>
      </c>
      <c r="D4075" s="308" t="s">
        <v>1372</v>
      </c>
      <c r="E4075" s="308" t="s">
        <v>1643</v>
      </c>
      <c r="F4075" s="309" t="s">
        <v>3818</v>
      </c>
      <c r="G4075" s="309" t="s">
        <v>6505</v>
      </c>
      <c r="H4075" s="309" t="s">
        <v>6506</v>
      </c>
      <c r="I4075" s="309" t="s">
        <v>2414</v>
      </c>
      <c r="J4075" s="309" t="s">
        <v>15063</v>
      </c>
      <c r="K4075" s="310">
        <v>4.0979919999999996</v>
      </c>
      <c r="L4075" s="310">
        <v>4.0979919999999996</v>
      </c>
      <c r="M4075" s="310">
        <v>3.6994110099999999</v>
      </c>
      <c r="N4075" s="310"/>
      <c r="O4075" s="310">
        <f t="shared" si="63"/>
        <v>9.7262510517346001</v>
      </c>
      <c r="P4075" s="310">
        <v>9.7262510517346144</v>
      </c>
      <c r="Q4075" s="309" t="s">
        <v>15063</v>
      </c>
      <c r="R4075" s="311"/>
    </row>
    <row r="4076" spans="1:18" s="312" customFormat="1" x14ac:dyDescent="0.3">
      <c r="A4076" s="307">
        <v>4073</v>
      </c>
      <c r="B4076" s="308" t="s">
        <v>5252</v>
      </c>
      <c r="C4076" s="308" t="s">
        <v>2393</v>
      </c>
      <c r="D4076" s="308" t="s">
        <v>1372</v>
      </c>
      <c r="E4076" s="308" t="s">
        <v>1643</v>
      </c>
      <c r="F4076" s="309" t="s">
        <v>3818</v>
      </c>
      <c r="G4076" s="309" t="s">
        <v>6507</v>
      </c>
      <c r="H4076" s="309" t="s">
        <v>6508</v>
      </c>
      <c r="I4076" s="309" t="s">
        <v>2414</v>
      </c>
      <c r="J4076" s="309" t="s">
        <v>15063</v>
      </c>
      <c r="K4076" s="310">
        <v>5.4555199999999999</v>
      </c>
      <c r="L4076" s="310">
        <v>5.4555199999999999</v>
      </c>
      <c r="M4076" s="310">
        <v>5.1883770399999998</v>
      </c>
      <c r="N4076" s="310"/>
      <c r="O4076" s="310">
        <f t="shared" si="63"/>
        <v>4.8967460480394198</v>
      </c>
      <c r="P4076" s="310">
        <v>4.8967460480394243</v>
      </c>
      <c r="Q4076" s="309" t="s">
        <v>15063</v>
      </c>
      <c r="R4076" s="311"/>
    </row>
    <row r="4077" spans="1:18" s="312" customFormat="1" x14ac:dyDescent="0.3">
      <c r="A4077" s="307">
        <v>4074</v>
      </c>
      <c r="B4077" s="308" t="s">
        <v>5252</v>
      </c>
      <c r="C4077" s="308" t="s">
        <v>2393</v>
      </c>
      <c r="D4077" s="308" t="s">
        <v>1372</v>
      </c>
      <c r="E4077" s="308" t="s">
        <v>1643</v>
      </c>
      <c r="F4077" s="309" t="s">
        <v>3818</v>
      </c>
      <c r="G4077" s="309" t="s">
        <v>6509</v>
      </c>
      <c r="H4077" s="309" t="s">
        <v>6510</v>
      </c>
      <c r="I4077" s="309" t="s">
        <v>2414</v>
      </c>
      <c r="J4077" s="309" t="s">
        <v>15063</v>
      </c>
      <c r="K4077" s="310">
        <v>4.6487780000000001</v>
      </c>
      <c r="L4077" s="310">
        <v>4.6487780000000001</v>
      </c>
      <c r="M4077" s="310">
        <v>4.4088469100000003</v>
      </c>
      <c r="N4077" s="310"/>
      <c r="O4077" s="310">
        <f t="shared" si="63"/>
        <v>5.1611647189863614</v>
      </c>
      <c r="P4077" s="310">
        <v>5.1611647189863668</v>
      </c>
      <c r="Q4077" s="309" t="s">
        <v>15063</v>
      </c>
      <c r="R4077" s="311"/>
    </row>
    <row r="4078" spans="1:18" s="312" customFormat="1" x14ac:dyDescent="0.3">
      <c r="A4078" s="307">
        <v>4075</v>
      </c>
      <c r="B4078" s="308" t="s">
        <v>5252</v>
      </c>
      <c r="C4078" s="308" t="s">
        <v>2393</v>
      </c>
      <c r="D4078" s="308" t="s">
        <v>1372</v>
      </c>
      <c r="E4078" s="308" t="s">
        <v>1643</v>
      </c>
      <c r="F4078" s="309" t="s">
        <v>3818</v>
      </c>
      <c r="G4078" s="309" t="s">
        <v>6511</v>
      </c>
      <c r="H4078" s="309" t="s">
        <v>6512</v>
      </c>
      <c r="I4078" s="309" t="s">
        <v>2414</v>
      </c>
      <c r="J4078" s="309" t="s">
        <v>15063</v>
      </c>
      <c r="K4078" s="310">
        <v>2.18336</v>
      </c>
      <c r="L4078" s="310">
        <v>2.18336</v>
      </c>
      <c r="M4078" s="310">
        <v>2.0860069599999997</v>
      </c>
      <c r="N4078" s="310"/>
      <c r="O4078" s="310">
        <f t="shared" si="63"/>
        <v>4.4588634031950862</v>
      </c>
      <c r="P4078" s="310">
        <v>4.4588634031951013</v>
      </c>
      <c r="Q4078" s="309" t="s">
        <v>15063</v>
      </c>
      <c r="R4078" s="311"/>
    </row>
    <row r="4079" spans="1:18" s="312" customFormat="1" x14ac:dyDescent="0.3">
      <c r="A4079" s="307">
        <v>4076</v>
      </c>
      <c r="B4079" s="308" t="s">
        <v>5252</v>
      </c>
      <c r="C4079" s="308" t="s">
        <v>2393</v>
      </c>
      <c r="D4079" s="308" t="s">
        <v>1372</v>
      </c>
      <c r="E4079" s="308" t="s">
        <v>1643</v>
      </c>
      <c r="F4079" s="309" t="s">
        <v>3818</v>
      </c>
      <c r="G4079" s="309" t="s">
        <v>6513</v>
      </c>
      <c r="H4079" s="309" t="s">
        <v>6514</v>
      </c>
      <c r="I4079" s="309" t="s">
        <v>2414</v>
      </c>
      <c r="J4079" s="309" t="s">
        <v>15063</v>
      </c>
      <c r="K4079" s="310">
        <v>2.4075799999999998</v>
      </c>
      <c r="L4079" s="310">
        <v>2.4075799999999998</v>
      </c>
      <c r="M4079" s="310">
        <v>2.2383924500000001</v>
      </c>
      <c r="N4079" s="310"/>
      <c r="O4079" s="310">
        <f t="shared" si="63"/>
        <v>7.0272867360586053</v>
      </c>
      <c r="P4079" s="310">
        <v>7.0272867360585911</v>
      </c>
      <c r="Q4079" s="309" t="s">
        <v>15063</v>
      </c>
      <c r="R4079" s="311"/>
    </row>
    <row r="4080" spans="1:18" s="312" customFormat="1" x14ac:dyDescent="0.3">
      <c r="A4080" s="307">
        <v>4077</v>
      </c>
      <c r="B4080" s="308" t="s">
        <v>5252</v>
      </c>
      <c r="C4080" s="308" t="s">
        <v>2393</v>
      </c>
      <c r="D4080" s="308" t="s">
        <v>1372</v>
      </c>
      <c r="E4080" s="308" t="s">
        <v>1643</v>
      </c>
      <c r="F4080" s="309" t="s">
        <v>3818</v>
      </c>
      <c r="G4080" s="309" t="s">
        <v>6515</v>
      </c>
      <c r="H4080" s="309" t="s">
        <v>6516</v>
      </c>
      <c r="I4080" s="309" t="s">
        <v>2414</v>
      </c>
      <c r="J4080" s="309" t="s">
        <v>15063</v>
      </c>
      <c r="K4080" s="310">
        <v>4.3300799999999997</v>
      </c>
      <c r="L4080" s="310">
        <v>4.3300799999999997</v>
      </c>
      <c r="M4080" s="310">
        <v>3.9452761399999998</v>
      </c>
      <c r="N4080" s="310"/>
      <c r="O4080" s="310">
        <f t="shared" si="63"/>
        <v>8.8867609836307864</v>
      </c>
      <c r="P4080" s="310">
        <v>8.8867609836307704</v>
      </c>
      <c r="Q4080" s="309" t="s">
        <v>15063</v>
      </c>
      <c r="R4080" s="311"/>
    </row>
    <row r="4081" spans="1:18" s="312" customFormat="1" x14ac:dyDescent="0.3">
      <c r="A4081" s="307">
        <v>4078</v>
      </c>
      <c r="B4081" s="308" t="s">
        <v>5252</v>
      </c>
      <c r="C4081" s="308" t="s">
        <v>1373</v>
      </c>
      <c r="D4081" s="308" t="s">
        <v>1445</v>
      </c>
      <c r="E4081" s="308" t="s">
        <v>1408</v>
      </c>
      <c r="F4081" s="309" t="s">
        <v>8619</v>
      </c>
      <c r="G4081" s="309" t="s">
        <v>8620</v>
      </c>
      <c r="H4081" s="309" t="s">
        <v>8621</v>
      </c>
      <c r="I4081" s="309" t="s">
        <v>5701</v>
      </c>
      <c r="J4081" s="309" t="s">
        <v>15063</v>
      </c>
      <c r="K4081" s="310">
        <v>0.58979999999999999</v>
      </c>
      <c r="L4081" s="310">
        <v>0.58979999999999999</v>
      </c>
      <c r="M4081" s="310">
        <v>0.5300745</v>
      </c>
      <c r="N4081" s="310"/>
      <c r="O4081" s="310">
        <f t="shared" si="63"/>
        <v>10.1263987792472</v>
      </c>
      <c r="P4081" s="310">
        <v>10.126398779247193</v>
      </c>
      <c r="Q4081" s="309" t="s">
        <v>15063</v>
      </c>
      <c r="R4081" s="311"/>
    </row>
    <row r="4082" spans="1:18" s="312" customFormat="1" x14ac:dyDescent="0.3">
      <c r="A4082" s="307">
        <v>4079</v>
      </c>
      <c r="B4082" s="308" t="s">
        <v>5252</v>
      </c>
      <c r="C4082" s="308" t="s">
        <v>1373</v>
      </c>
      <c r="D4082" s="308" t="s">
        <v>1445</v>
      </c>
      <c r="E4082" s="308" t="s">
        <v>1408</v>
      </c>
      <c r="F4082" s="309" t="s">
        <v>8619</v>
      </c>
      <c r="G4082" s="309" t="s">
        <v>8622</v>
      </c>
      <c r="H4082" s="309" t="s">
        <v>8623</v>
      </c>
      <c r="I4082" s="309" t="s">
        <v>5701</v>
      </c>
      <c r="J4082" s="309" t="s">
        <v>15063</v>
      </c>
      <c r="K4082" s="310">
        <v>0.4839</v>
      </c>
      <c r="L4082" s="310">
        <v>0.4839</v>
      </c>
      <c r="M4082" s="310">
        <v>0.43530400000000002</v>
      </c>
      <c r="N4082" s="310"/>
      <c r="O4082" s="310">
        <f t="shared" si="63"/>
        <v>10.042570779086581</v>
      </c>
      <c r="P4082" s="310">
        <v>10.04257077908658</v>
      </c>
      <c r="Q4082" s="309" t="s">
        <v>15063</v>
      </c>
      <c r="R4082" s="311"/>
    </row>
    <row r="4083" spans="1:18" s="312" customFormat="1" x14ac:dyDescent="0.3">
      <c r="A4083" s="307">
        <v>4080</v>
      </c>
      <c r="B4083" s="308" t="s">
        <v>5252</v>
      </c>
      <c r="C4083" s="308" t="s">
        <v>1373</v>
      </c>
      <c r="D4083" s="308" t="s">
        <v>1445</v>
      </c>
      <c r="E4083" s="308" t="s">
        <v>1408</v>
      </c>
      <c r="F4083" s="309" t="s">
        <v>8619</v>
      </c>
      <c r="G4083" s="309" t="s">
        <v>8624</v>
      </c>
      <c r="H4083" s="309" t="s">
        <v>8625</v>
      </c>
      <c r="I4083" s="309" t="s">
        <v>5701</v>
      </c>
      <c r="J4083" s="309" t="s">
        <v>15063</v>
      </c>
      <c r="K4083" s="310">
        <v>0.26129999999999998</v>
      </c>
      <c r="L4083" s="310">
        <v>0.26129999999999998</v>
      </c>
      <c r="M4083" s="310">
        <v>0.23724000000000001</v>
      </c>
      <c r="N4083" s="310"/>
      <c r="O4083" s="310">
        <f t="shared" si="63"/>
        <v>9.2078071182548697</v>
      </c>
      <c r="P4083" s="310">
        <v>9.2078071182548733</v>
      </c>
      <c r="Q4083" s="309" t="s">
        <v>15063</v>
      </c>
      <c r="R4083" s="311"/>
    </row>
    <row r="4084" spans="1:18" s="312" customFormat="1" x14ac:dyDescent="0.3">
      <c r="A4084" s="307">
        <v>4081</v>
      </c>
      <c r="B4084" s="308" t="s">
        <v>5252</v>
      </c>
      <c r="C4084" s="308" t="s">
        <v>1373</v>
      </c>
      <c r="D4084" s="308" t="s">
        <v>1445</v>
      </c>
      <c r="E4084" s="308" t="s">
        <v>1408</v>
      </c>
      <c r="F4084" s="309" t="s">
        <v>8619</v>
      </c>
      <c r="G4084" s="309" t="s">
        <v>8626</v>
      </c>
      <c r="H4084" s="309" t="s">
        <v>8627</v>
      </c>
      <c r="I4084" s="309" t="s">
        <v>5701</v>
      </c>
      <c r="J4084" s="309" t="s">
        <v>15063</v>
      </c>
      <c r="K4084" s="310">
        <v>0.2631</v>
      </c>
      <c r="L4084" s="310">
        <v>0.2631</v>
      </c>
      <c r="M4084" s="310">
        <v>0.2348365</v>
      </c>
      <c r="N4084" s="310"/>
      <c r="O4084" s="310">
        <f t="shared" si="63"/>
        <v>10.742493348536678</v>
      </c>
      <c r="P4084" s="310">
        <v>11.878126596099159</v>
      </c>
      <c r="Q4084" s="309" t="s">
        <v>15063</v>
      </c>
      <c r="R4084" s="311"/>
    </row>
    <row r="4085" spans="1:18" s="312" customFormat="1" x14ac:dyDescent="0.3">
      <c r="A4085" s="307">
        <v>4082</v>
      </c>
      <c r="B4085" s="308" t="s">
        <v>5252</v>
      </c>
      <c r="C4085" s="308" t="s">
        <v>1373</v>
      </c>
      <c r="D4085" s="308" t="s">
        <v>1445</v>
      </c>
      <c r="E4085" s="308" t="s">
        <v>1408</v>
      </c>
      <c r="F4085" s="309" t="s">
        <v>8619</v>
      </c>
      <c r="G4085" s="309" t="s">
        <v>8628</v>
      </c>
      <c r="H4085" s="309" t="s">
        <v>8629</v>
      </c>
      <c r="I4085" s="309" t="s">
        <v>2405</v>
      </c>
      <c r="J4085" s="309" t="s">
        <v>15063</v>
      </c>
      <c r="K4085" s="310">
        <v>4.2337290000000003</v>
      </c>
      <c r="L4085" s="310">
        <v>4.2337290000000003</v>
      </c>
      <c r="M4085" s="310">
        <v>3.6199991767020001</v>
      </c>
      <c r="N4085" s="310"/>
      <c r="O4085" s="310">
        <f t="shared" si="63"/>
        <v>14.496200000000004</v>
      </c>
      <c r="P4085" s="310">
        <v>20.373143193977338</v>
      </c>
      <c r="Q4085" s="309" t="s">
        <v>15063</v>
      </c>
      <c r="R4085" s="311"/>
    </row>
    <row r="4086" spans="1:18" s="312" customFormat="1" x14ac:dyDescent="0.3">
      <c r="A4086" s="307">
        <v>4083</v>
      </c>
      <c r="B4086" s="308" t="s">
        <v>5252</v>
      </c>
      <c r="C4086" s="308" t="s">
        <v>1373</v>
      </c>
      <c r="D4086" s="308" t="s">
        <v>1445</v>
      </c>
      <c r="E4086" s="308" t="s">
        <v>1408</v>
      </c>
      <c r="F4086" s="309" t="s">
        <v>8619</v>
      </c>
      <c r="G4086" s="309" t="s">
        <v>8630</v>
      </c>
      <c r="H4086" s="309" t="s">
        <v>8631</v>
      </c>
      <c r="I4086" s="309" t="s">
        <v>5701</v>
      </c>
      <c r="J4086" s="309" t="s">
        <v>15063</v>
      </c>
      <c r="K4086" s="310">
        <v>0.50519999999999998</v>
      </c>
      <c r="L4086" s="310">
        <v>0.50519999999999998</v>
      </c>
      <c r="M4086" s="310">
        <v>0.45121650000000002</v>
      </c>
      <c r="N4086" s="310"/>
      <c r="O4086" s="310">
        <f t="shared" si="63"/>
        <v>10.685570071258899</v>
      </c>
      <c r="P4086" s="310">
        <v>10.685570071258898</v>
      </c>
      <c r="Q4086" s="309" t="s">
        <v>15063</v>
      </c>
      <c r="R4086" s="311"/>
    </row>
    <row r="4087" spans="1:18" s="312" customFormat="1" x14ac:dyDescent="0.3">
      <c r="A4087" s="307">
        <v>4084</v>
      </c>
      <c r="B4087" s="308" t="s">
        <v>5252</v>
      </c>
      <c r="C4087" s="308" t="s">
        <v>1373</v>
      </c>
      <c r="D4087" s="308" t="s">
        <v>1445</v>
      </c>
      <c r="E4087" s="308" t="s">
        <v>1408</v>
      </c>
      <c r="F4087" s="309" t="s">
        <v>8619</v>
      </c>
      <c r="G4087" s="309" t="s">
        <v>8632</v>
      </c>
      <c r="H4087" s="309" t="s">
        <v>8633</v>
      </c>
      <c r="I4087" s="309" t="s">
        <v>5701</v>
      </c>
      <c r="J4087" s="309" t="s">
        <v>15063</v>
      </c>
      <c r="K4087" s="310">
        <v>0.77610000000000001</v>
      </c>
      <c r="L4087" s="310">
        <v>0.77610000000000001</v>
      </c>
      <c r="M4087" s="310">
        <v>0.69531750000000003</v>
      </c>
      <c r="N4087" s="310"/>
      <c r="O4087" s="310">
        <f t="shared" si="63"/>
        <v>10.408774642442982</v>
      </c>
      <c r="P4087" s="310">
        <v>10.408774642442985</v>
      </c>
      <c r="Q4087" s="309" t="s">
        <v>15063</v>
      </c>
      <c r="R4087" s="311"/>
    </row>
    <row r="4088" spans="1:18" s="312" customFormat="1" x14ac:dyDescent="0.3">
      <c r="A4088" s="307">
        <v>4085</v>
      </c>
      <c r="B4088" s="308" t="s">
        <v>5252</v>
      </c>
      <c r="C4088" s="308" t="s">
        <v>1373</v>
      </c>
      <c r="D4088" s="308" t="s">
        <v>1445</v>
      </c>
      <c r="E4088" s="308" t="s">
        <v>1408</v>
      </c>
      <c r="F4088" s="309" t="s">
        <v>8619</v>
      </c>
      <c r="G4088" s="309" t="s">
        <v>8634</v>
      </c>
      <c r="H4088" s="309" t="s">
        <v>8635</v>
      </c>
      <c r="I4088" s="309" t="s">
        <v>2405</v>
      </c>
      <c r="J4088" s="309" t="s">
        <v>15063</v>
      </c>
      <c r="K4088" s="310">
        <v>1.3998000000000002</v>
      </c>
      <c r="L4088" s="310">
        <v>1.3998000000000002</v>
      </c>
      <c r="M4088" s="310">
        <v>1.1980888200000002</v>
      </c>
      <c r="N4088" s="310"/>
      <c r="O4088" s="310">
        <f t="shared" si="63"/>
        <v>14.409999999999998</v>
      </c>
      <c r="P4088" s="310">
        <v>31.209747334317793</v>
      </c>
      <c r="Q4088" s="309" t="s">
        <v>15063</v>
      </c>
      <c r="R4088" s="311"/>
    </row>
    <row r="4089" spans="1:18" s="312" customFormat="1" x14ac:dyDescent="0.3">
      <c r="A4089" s="307">
        <v>4086</v>
      </c>
      <c r="B4089" s="308" t="s">
        <v>5252</v>
      </c>
      <c r="C4089" s="308" t="s">
        <v>1373</v>
      </c>
      <c r="D4089" s="308" t="s">
        <v>1445</v>
      </c>
      <c r="E4089" s="308" t="s">
        <v>1408</v>
      </c>
      <c r="F4089" s="309" t="s">
        <v>8619</v>
      </c>
      <c r="G4089" s="309" t="s">
        <v>8636</v>
      </c>
      <c r="H4089" s="309" t="s">
        <v>8637</v>
      </c>
      <c r="I4089" s="309" t="s">
        <v>5701</v>
      </c>
      <c r="J4089" s="309" t="s">
        <v>15063</v>
      </c>
      <c r="K4089" s="310">
        <v>0.4758</v>
      </c>
      <c r="L4089" s="310">
        <v>0.4758</v>
      </c>
      <c r="M4089" s="310">
        <v>0.42576150000000001</v>
      </c>
      <c r="N4089" s="310"/>
      <c r="O4089" s="310">
        <f t="shared" si="63"/>
        <v>10.516708701134927</v>
      </c>
      <c r="P4089" s="310">
        <v>11.713511385594956</v>
      </c>
      <c r="Q4089" s="309" t="s">
        <v>15063</v>
      </c>
      <c r="R4089" s="311"/>
    </row>
    <row r="4090" spans="1:18" s="312" customFormat="1" x14ac:dyDescent="0.3">
      <c r="A4090" s="307">
        <v>4087</v>
      </c>
      <c r="B4090" s="308" t="s">
        <v>5252</v>
      </c>
      <c r="C4090" s="308" t="s">
        <v>1373</v>
      </c>
      <c r="D4090" s="308" t="s">
        <v>1445</v>
      </c>
      <c r="E4090" s="308" t="s">
        <v>1408</v>
      </c>
      <c r="F4090" s="309" t="s">
        <v>8619</v>
      </c>
      <c r="G4090" s="309" t="s">
        <v>8638</v>
      </c>
      <c r="H4090" s="309" t="s">
        <v>8639</v>
      </c>
      <c r="I4090" s="309" t="s">
        <v>3759</v>
      </c>
      <c r="J4090" s="309" t="s">
        <v>15063</v>
      </c>
      <c r="K4090" s="310">
        <v>1.4714999999999999E-3</v>
      </c>
      <c r="L4090" s="310">
        <v>1.4714999999999999E-3</v>
      </c>
      <c r="M4090" s="310">
        <v>1.2999996179999999E-3</v>
      </c>
      <c r="N4090" s="310"/>
      <c r="O4090" s="310">
        <f t="shared" si="63"/>
        <v>11.6548</v>
      </c>
      <c r="P4090" s="310">
        <v>98.793834916991557</v>
      </c>
      <c r="Q4090" s="309" t="s">
        <v>15063</v>
      </c>
      <c r="R4090" s="311"/>
    </row>
    <row r="4091" spans="1:18" s="312" customFormat="1" x14ac:dyDescent="0.3">
      <c r="A4091" s="307">
        <v>4088</v>
      </c>
      <c r="B4091" s="308" t="s">
        <v>5252</v>
      </c>
      <c r="C4091" s="308" t="s">
        <v>1373</v>
      </c>
      <c r="D4091" s="308" t="s">
        <v>1445</v>
      </c>
      <c r="E4091" s="308" t="s">
        <v>1408</v>
      </c>
      <c r="F4091" s="309" t="s">
        <v>8619</v>
      </c>
      <c r="G4091" s="309" t="s">
        <v>8640</v>
      </c>
      <c r="H4091" s="309" t="s">
        <v>8641</v>
      </c>
      <c r="I4091" s="309" t="s">
        <v>5706</v>
      </c>
      <c r="J4091" s="309" t="s">
        <v>15063</v>
      </c>
      <c r="K4091" s="310">
        <v>0.84260000000000002</v>
      </c>
      <c r="L4091" s="310">
        <v>0.84260000000000002</v>
      </c>
      <c r="M4091" s="310">
        <v>0.75613700000000006</v>
      </c>
      <c r="N4091" s="310"/>
      <c r="O4091" s="310">
        <f t="shared" si="63"/>
        <v>10.261452646570135</v>
      </c>
      <c r="P4091" s="310">
        <v>75.481478762008791</v>
      </c>
      <c r="Q4091" s="309" t="s">
        <v>15063</v>
      </c>
      <c r="R4091" s="311"/>
    </row>
    <row r="4092" spans="1:18" s="312" customFormat="1" x14ac:dyDescent="0.3">
      <c r="A4092" s="307">
        <v>4089</v>
      </c>
      <c r="B4092" s="308" t="s">
        <v>5252</v>
      </c>
      <c r="C4092" s="308" t="s">
        <v>1373</v>
      </c>
      <c r="D4092" s="308" t="s">
        <v>1445</v>
      </c>
      <c r="E4092" s="308" t="s">
        <v>1408</v>
      </c>
      <c r="F4092" s="309" t="s">
        <v>8619</v>
      </c>
      <c r="G4092" s="309" t="s">
        <v>8642</v>
      </c>
      <c r="H4092" s="309" t="s">
        <v>8643</v>
      </c>
      <c r="I4092" s="309" t="s">
        <v>5706</v>
      </c>
      <c r="J4092" s="309" t="s">
        <v>15063</v>
      </c>
      <c r="K4092" s="310">
        <v>0.60759999999999992</v>
      </c>
      <c r="L4092" s="310">
        <v>0.60759999999999992</v>
      </c>
      <c r="M4092" s="310">
        <v>0.53996549999999999</v>
      </c>
      <c r="N4092" s="310"/>
      <c r="O4092" s="310">
        <f t="shared" si="63"/>
        <v>11.131418696510853</v>
      </c>
      <c r="P4092" s="310">
        <v>73.379193155561055</v>
      </c>
      <c r="Q4092" s="309" t="s">
        <v>15063</v>
      </c>
      <c r="R4092" s="311"/>
    </row>
    <row r="4093" spans="1:18" s="312" customFormat="1" x14ac:dyDescent="0.3">
      <c r="A4093" s="307">
        <v>4090</v>
      </c>
      <c r="B4093" s="308" t="s">
        <v>5252</v>
      </c>
      <c r="C4093" s="308" t="s">
        <v>1373</v>
      </c>
      <c r="D4093" s="308" t="s">
        <v>1445</v>
      </c>
      <c r="E4093" s="308" t="s">
        <v>1408</v>
      </c>
      <c r="F4093" s="309" t="s">
        <v>8619</v>
      </c>
      <c r="G4093" s="309" t="s">
        <v>8644</v>
      </c>
      <c r="H4093" s="309" t="s">
        <v>8645</v>
      </c>
      <c r="I4093" s="309" t="s">
        <v>5706</v>
      </c>
      <c r="J4093" s="309" t="s">
        <v>15063</v>
      </c>
      <c r="K4093" s="310">
        <v>1.5230999999999999</v>
      </c>
      <c r="L4093" s="310">
        <v>1.5230999999999999</v>
      </c>
      <c r="M4093" s="310">
        <v>1.3483159</v>
      </c>
      <c r="N4093" s="310"/>
      <c r="O4093" s="310">
        <f t="shared" si="63"/>
        <v>11.475549865406073</v>
      </c>
      <c r="P4093" s="310">
        <v>23.115691559735296</v>
      </c>
      <c r="Q4093" s="309" t="s">
        <v>15063</v>
      </c>
      <c r="R4093" s="311"/>
    </row>
    <row r="4094" spans="1:18" s="312" customFormat="1" x14ac:dyDescent="0.3">
      <c r="A4094" s="307">
        <v>4091</v>
      </c>
      <c r="B4094" s="308" t="s">
        <v>5252</v>
      </c>
      <c r="C4094" s="308" t="s">
        <v>1373</v>
      </c>
      <c r="D4094" s="308" t="s">
        <v>1445</v>
      </c>
      <c r="E4094" s="308" t="s">
        <v>1408</v>
      </c>
      <c r="F4094" s="309" t="s">
        <v>8619</v>
      </c>
      <c r="G4094" s="309" t="s">
        <v>8646</v>
      </c>
      <c r="H4094" s="309" t="s">
        <v>8647</v>
      </c>
      <c r="I4094" s="309" t="s">
        <v>5706</v>
      </c>
      <c r="J4094" s="309" t="s">
        <v>15063</v>
      </c>
      <c r="K4094" s="310">
        <v>0.83320000000000005</v>
      </c>
      <c r="L4094" s="310">
        <v>0.83320000000000005</v>
      </c>
      <c r="M4094" s="310">
        <v>0.7646158999999999</v>
      </c>
      <c r="N4094" s="310"/>
      <c r="O4094" s="310">
        <f t="shared" si="63"/>
        <v>8.231409025444087</v>
      </c>
      <c r="P4094" s="310">
        <v>56.974035274605029</v>
      </c>
      <c r="Q4094" s="309" t="s">
        <v>15063</v>
      </c>
      <c r="R4094" s="311"/>
    </row>
    <row r="4095" spans="1:18" s="312" customFormat="1" x14ac:dyDescent="0.3">
      <c r="A4095" s="307">
        <v>4092</v>
      </c>
      <c r="B4095" s="308" t="s">
        <v>5252</v>
      </c>
      <c r="C4095" s="308" t="s">
        <v>1373</v>
      </c>
      <c r="D4095" s="308" t="s">
        <v>1445</v>
      </c>
      <c r="E4095" s="308" t="s">
        <v>1408</v>
      </c>
      <c r="F4095" s="309" t="s">
        <v>8619</v>
      </c>
      <c r="G4095" s="309" t="s">
        <v>8648</v>
      </c>
      <c r="H4095" s="309" t="s">
        <v>8649</v>
      </c>
      <c r="I4095" s="309" t="s">
        <v>5706</v>
      </c>
      <c r="J4095" s="309" t="s">
        <v>15063</v>
      </c>
      <c r="K4095" s="310">
        <v>0.68429950000000006</v>
      </c>
      <c r="L4095" s="310">
        <v>0.68429950000000006</v>
      </c>
      <c r="M4095" s="310">
        <v>0.60148400000000002</v>
      </c>
      <c r="N4095" s="310"/>
      <c r="O4095" s="310">
        <f t="shared" si="63"/>
        <v>12.102230090771663</v>
      </c>
      <c r="P4095" s="310">
        <v>50.148651184091975</v>
      </c>
      <c r="Q4095" s="309" t="s">
        <v>15063</v>
      </c>
      <c r="R4095" s="311"/>
    </row>
    <row r="4096" spans="1:18" s="312" customFormat="1" x14ac:dyDescent="0.3">
      <c r="A4096" s="307">
        <v>4093</v>
      </c>
      <c r="B4096" s="308" t="s">
        <v>5252</v>
      </c>
      <c r="C4096" s="308" t="s">
        <v>1373</v>
      </c>
      <c r="D4096" s="308" t="s">
        <v>1445</v>
      </c>
      <c r="E4096" s="308" t="s">
        <v>1408</v>
      </c>
      <c r="F4096" s="309" t="s">
        <v>8619</v>
      </c>
      <c r="G4096" s="309" t="s">
        <v>8650</v>
      </c>
      <c r="H4096" s="309" t="s">
        <v>8651</v>
      </c>
      <c r="I4096" s="309" t="s">
        <v>5701</v>
      </c>
      <c r="J4096" s="309" t="s">
        <v>15063</v>
      </c>
      <c r="K4096" s="310">
        <v>0.37919999999999998</v>
      </c>
      <c r="L4096" s="310">
        <v>0.37919999999999998</v>
      </c>
      <c r="M4096" s="310">
        <v>0.34089599999999998</v>
      </c>
      <c r="N4096" s="310"/>
      <c r="O4096" s="310">
        <f t="shared" si="63"/>
        <v>10.101265822784812</v>
      </c>
      <c r="P4096" s="310">
        <v>10.101265822784811</v>
      </c>
      <c r="Q4096" s="309" t="s">
        <v>15063</v>
      </c>
      <c r="R4096" s="311"/>
    </row>
    <row r="4097" spans="1:18" s="312" customFormat="1" x14ac:dyDescent="0.3">
      <c r="A4097" s="307">
        <v>4094</v>
      </c>
      <c r="B4097" s="308" t="s">
        <v>5252</v>
      </c>
      <c r="C4097" s="308" t="s">
        <v>1373</v>
      </c>
      <c r="D4097" s="308" t="s">
        <v>1445</v>
      </c>
      <c r="E4097" s="308" t="s">
        <v>1408</v>
      </c>
      <c r="F4097" s="309" t="s">
        <v>8619</v>
      </c>
      <c r="G4097" s="309" t="s">
        <v>8652</v>
      </c>
      <c r="H4097" s="309" t="s">
        <v>8653</v>
      </c>
      <c r="I4097" s="309" t="s">
        <v>5701</v>
      </c>
      <c r="J4097" s="309" t="s">
        <v>15063</v>
      </c>
      <c r="K4097" s="310">
        <v>0.49399999999999999</v>
      </c>
      <c r="L4097" s="310">
        <v>0.49399999999999999</v>
      </c>
      <c r="M4097" s="310">
        <v>0.44504599999999994</v>
      </c>
      <c r="N4097" s="310"/>
      <c r="O4097" s="310">
        <f t="shared" si="63"/>
        <v>9.9097165991902934</v>
      </c>
      <c r="P4097" s="310">
        <v>9.9097165991903111</v>
      </c>
      <c r="Q4097" s="309" t="s">
        <v>15063</v>
      </c>
      <c r="R4097" s="311"/>
    </row>
    <row r="4098" spans="1:18" s="312" customFormat="1" x14ac:dyDescent="0.3">
      <c r="A4098" s="307">
        <v>4095</v>
      </c>
      <c r="B4098" s="308" t="s">
        <v>5252</v>
      </c>
      <c r="C4098" s="308" t="s">
        <v>1373</v>
      </c>
      <c r="D4098" s="308" t="s">
        <v>1445</v>
      </c>
      <c r="E4098" s="308" t="s">
        <v>1408</v>
      </c>
      <c r="F4098" s="309" t="s">
        <v>8619</v>
      </c>
      <c r="G4098" s="309" t="s">
        <v>8654</v>
      </c>
      <c r="H4098" s="309" t="s">
        <v>8655</v>
      </c>
      <c r="I4098" s="309" t="s">
        <v>5706</v>
      </c>
      <c r="J4098" s="309" t="s">
        <v>15063</v>
      </c>
      <c r="K4098" s="310">
        <v>0.1983</v>
      </c>
      <c r="L4098" s="310">
        <v>0.1983</v>
      </c>
      <c r="M4098" s="310">
        <v>0.18294150000000001</v>
      </c>
      <c r="N4098" s="310"/>
      <c r="O4098" s="310">
        <f t="shared" si="63"/>
        <v>7.7450832072617226</v>
      </c>
      <c r="P4098" s="310">
        <v>55.711894783740171</v>
      </c>
      <c r="Q4098" s="309" t="s">
        <v>15063</v>
      </c>
      <c r="R4098" s="311"/>
    </row>
    <row r="4099" spans="1:18" s="312" customFormat="1" x14ac:dyDescent="0.3">
      <c r="A4099" s="307">
        <v>4096</v>
      </c>
      <c r="B4099" s="308" t="s">
        <v>5252</v>
      </c>
      <c r="C4099" s="308" t="s">
        <v>1373</v>
      </c>
      <c r="D4099" s="308" t="s">
        <v>1445</v>
      </c>
      <c r="E4099" s="308" t="s">
        <v>1408</v>
      </c>
      <c r="F4099" s="309" t="s">
        <v>8656</v>
      </c>
      <c r="G4099" s="309" t="s">
        <v>8657</v>
      </c>
      <c r="H4099" s="309" t="s">
        <v>8658</v>
      </c>
      <c r="I4099" s="309" t="s">
        <v>5701</v>
      </c>
      <c r="J4099" s="309" t="s">
        <v>15063</v>
      </c>
      <c r="K4099" s="310">
        <v>0.69277999999999995</v>
      </c>
      <c r="L4099" s="310">
        <v>0.69277999999999995</v>
      </c>
      <c r="M4099" s="310">
        <v>0.62423399999999996</v>
      </c>
      <c r="N4099" s="310"/>
      <c r="O4099" s="310">
        <f t="shared" si="63"/>
        <v>9.8943387511186813</v>
      </c>
      <c r="P4099" s="310">
        <v>9.8943387511186813</v>
      </c>
      <c r="Q4099" s="309" t="s">
        <v>15063</v>
      </c>
      <c r="R4099" s="311"/>
    </row>
    <row r="4100" spans="1:18" s="312" customFormat="1" x14ac:dyDescent="0.3">
      <c r="A4100" s="307">
        <v>4097</v>
      </c>
      <c r="B4100" s="308" t="s">
        <v>5252</v>
      </c>
      <c r="C4100" s="308" t="s">
        <v>1373</v>
      </c>
      <c r="D4100" s="308" t="s">
        <v>1445</v>
      </c>
      <c r="E4100" s="308" t="s">
        <v>1408</v>
      </c>
      <c r="F4100" s="309" t="s">
        <v>8656</v>
      </c>
      <c r="G4100" s="309" t="s">
        <v>8659</v>
      </c>
      <c r="H4100" s="309" t="s">
        <v>8660</v>
      </c>
      <c r="I4100" s="309" t="s">
        <v>3759</v>
      </c>
      <c r="J4100" s="309" t="s">
        <v>15063</v>
      </c>
      <c r="K4100" s="310">
        <v>2.14E-3</v>
      </c>
      <c r="L4100" s="310">
        <v>2.14E-3</v>
      </c>
      <c r="M4100" s="310">
        <v>2.928E-3</v>
      </c>
      <c r="N4100" s="310"/>
      <c r="O4100" s="310">
        <f t="shared" ref="O4100:O4163" si="64">(L4100-M4100)/L4100*100</f>
        <v>-36.822429906542062</v>
      </c>
      <c r="P4100" s="310">
        <v>-36.822429906542055</v>
      </c>
      <c r="Q4100" s="309" t="s">
        <v>15063</v>
      </c>
      <c r="R4100" s="311"/>
    </row>
    <row r="4101" spans="1:18" s="312" customFormat="1" x14ac:dyDescent="0.3">
      <c r="A4101" s="307">
        <v>4098</v>
      </c>
      <c r="B4101" s="308" t="s">
        <v>5252</v>
      </c>
      <c r="C4101" s="308" t="s">
        <v>1373</v>
      </c>
      <c r="D4101" s="308" t="s">
        <v>1445</v>
      </c>
      <c r="E4101" s="308" t="s">
        <v>1408</v>
      </c>
      <c r="F4101" s="309" t="s">
        <v>8656</v>
      </c>
      <c r="G4101" s="309" t="s">
        <v>8661</v>
      </c>
      <c r="H4101" s="309" t="s">
        <v>8662</v>
      </c>
      <c r="I4101" s="309" t="s">
        <v>5706</v>
      </c>
      <c r="J4101" s="309" t="s">
        <v>15063</v>
      </c>
      <c r="K4101" s="310">
        <v>0.81852999999999998</v>
      </c>
      <c r="L4101" s="310">
        <v>0.81852999999999998</v>
      </c>
      <c r="M4101" s="310">
        <v>0.71571000000000007</v>
      </c>
      <c r="N4101" s="310"/>
      <c r="O4101" s="310">
        <f t="shared" si="64"/>
        <v>12.56154325437063</v>
      </c>
      <c r="P4101" s="310">
        <v>70.235278372762622</v>
      </c>
      <c r="Q4101" s="309" t="s">
        <v>15063</v>
      </c>
      <c r="R4101" s="311"/>
    </row>
    <row r="4102" spans="1:18" s="312" customFormat="1" x14ac:dyDescent="0.3">
      <c r="A4102" s="307">
        <v>4099</v>
      </c>
      <c r="B4102" s="308" t="s">
        <v>5252</v>
      </c>
      <c r="C4102" s="308" t="s">
        <v>1373</v>
      </c>
      <c r="D4102" s="308" t="s">
        <v>1445</v>
      </c>
      <c r="E4102" s="308" t="s">
        <v>1408</v>
      </c>
      <c r="F4102" s="309" t="s">
        <v>8656</v>
      </c>
      <c r="G4102" s="309" t="s">
        <v>8663</v>
      </c>
      <c r="H4102" s="309" t="s">
        <v>8664</v>
      </c>
      <c r="I4102" s="309" t="s">
        <v>5701</v>
      </c>
      <c r="J4102" s="309" t="s">
        <v>15063</v>
      </c>
      <c r="K4102" s="310">
        <v>0.81337999999999999</v>
      </c>
      <c r="L4102" s="310">
        <v>0.81337999999999999</v>
      </c>
      <c r="M4102" s="310">
        <v>0.71427750000000001</v>
      </c>
      <c r="N4102" s="310"/>
      <c r="O4102" s="310">
        <f t="shared" si="64"/>
        <v>12.184034522609357</v>
      </c>
      <c r="P4102" s="310">
        <v>12.184034522609345</v>
      </c>
      <c r="Q4102" s="309" t="s">
        <v>15063</v>
      </c>
      <c r="R4102" s="311"/>
    </row>
    <row r="4103" spans="1:18" s="312" customFormat="1" x14ac:dyDescent="0.3">
      <c r="A4103" s="307">
        <v>4100</v>
      </c>
      <c r="B4103" s="308" t="s">
        <v>5252</v>
      </c>
      <c r="C4103" s="308" t="s">
        <v>1373</v>
      </c>
      <c r="D4103" s="308" t="s">
        <v>1445</v>
      </c>
      <c r="E4103" s="308" t="s">
        <v>1408</v>
      </c>
      <c r="F4103" s="309" t="s">
        <v>8656</v>
      </c>
      <c r="G4103" s="309" t="s">
        <v>8665</v>
      </c>
      <c r="H4103" s="309" t="s">
        <v>8666</v>
      </c>
      <c r="I4103" s="309" t="s">
        <v>5706</v>
      </c>
      <c r="J4103" s="309" t="s">
        <v>15063</v>
      </c>
      <c r="K4103" s="310">
        <v>0.48851999999999995</v>
      </c>
      <c r="L4103" s="310">
        <v>0.48851999999999995</v>
      </c>
      <c r="M4103" s="310">
        <v>0.43375950000000002</v>
      </c>
      <c r="N4103" s="310"/>
      <c r="O4103" s="310">
        <f t="shared" si="64"/>
        <v>11.209469417833445</v>
      </c>
      <c r="P4103" s="310">
        <v>69.380800238680649</v>
      </c>
      <c r="Q4103" s="309" t="s">
        <v>15063</v>
      </c>
      <c r="R4103" s="311"/>
    </row>
    <row r="4104" spans="1:18" s="312" customFormat="1" x14ac:dyDescent="0.3">
      <c r="A4104" s="307">
        <v>4101</v>
      </c>
      <c r="B4104" s="308" t="s">
        <v>5252</v>
      </c>
      <c r="C4104" s="308" t="s">
        <v>1373</v>
      </c>
      <c r="D4104" s="308" t="s">
        <v>1445</v>
      </c>
      <c r="E4104" s="308" t="s">
        <v>1408</v>
      </c>
      <c r="F4104" s="309" t="s">
        <v>8656</v>
      </c>
      <c r="G4104" s="309" t="s">
        <v>8667</v>
      </c>
      <c r="H4104" s="309" t="s">
        <v>8668</v>
      </c>
      <c r="I4104" s="309" t="s">
        <v>5701</v>
      </c>
      <c r="J4104" s="309" t="s">
        <v>15063</v>
      </c>
      <c r="K4104" s="310">
        <v>0.65822000000000003</v>
      </c>
      <c r="L4104" s="310">
        <v>0.65822000000000003</v>
      </c>
      <c r="M4104" s="310">
        <v>0.59280250000000012</v>
      </c>
      <c r="N4104" s="310"/>
      <c r="O4104" s="310">
        <f t="shared" si="64"/>
        <v>9.9385463826683935</v>
      </c>
      <c r="P4104" s="310">
        <v>9.93854638266839</v>
      </c>
      <c r="Q4104" s="309" t="s">
        <v>15063</v>
      </c>
      <c r="R4104" s="311"/>
    </row>
    <row r="4105" spans="1:18" s="312" customFormat="1" x14ac:dyDescent="0.3">
      <c r="A4105" s="307">
        <v>4102</v>
      </c>
      <c r="B4105" s="308" t="s">
        <v>5252</v>
      </c>
      <c r="C4105" s="308" t="s">
        <v>1373</v>
      </c>
      <c r="D4105" s="308" t="s">
        <v>1445</v>
      </c>
      <c r="E4105" s="308" t="s">
        <v>1408</v>
      </c>
      <c r="F4105" s="309" t="s">
        <v>8656</v>
      </c>
      <c r="G4105" s="309" t="s">
        <v>8669</v>
      </c>
      <c r="H4105" s="309" t="s">
        <v>8670</v>
      </c>
      <c r="I4105" s="309" t="s">
        <v>5706</v>
      </c>
      <c r="J4105" s="309" t="s">
        <v>15063</v>
      </c>
      <c r="K4105" s="310">
        <v>0.49524000000000001</v>
      </c>
      <c r="L4105" s="310">
        <v>0.49524000000000001</v>
      </c>
      <c r="M4105" s="310">
        <v>0.43184549999999999</v>
      </c>
      <c r="N4105" s="310"/>
      <c r="O4105" s="310">
        <f t="shared" si="64"/>
        <v>12.800763266295135</v>
      </c>
      <c r="P4105" s="310">
        <v>73.941054128459342</v>
      </c>
      <c r="Q4105" s="309" t="s">
        <v>15063</v>
      </c>
      <c r="R4105" s="311"/>
    </row>
    <row r="4106" spans="1:18" s="312" customFormat="1" x14ac:dyDescent="0.3">
      <c r="A4106" s="307">
        <v>4103</v>
      </c>
      <c r="B4106" s="308" t="s">
        <v>5252</v>
      </c>
      <c r="C4106" s="308" t="s">
        <v>1373</v>
      </c>
      <c r="D4106" s="308" t="s">
        <v>1445</v>
      </c>
      <c r="E4106" s="308" t="s">
        <v>1408</v>
      </c>
      <c r="F4106" s="309" t="s">
        <v>8656</v>
      </c>
      <c r="G4106" s="309" t="s">
        <v>8671</v>
      </c>
      <c r="H4106" s="309" t="s">
        <v>8672</v>
      </c>
      <c r="I4106" s="309" t="s">
        <v>5701</v>
      </c>
      <c r="J4106" s="309" t="s">
        <v>15063</v>
      </c>
      <c r="K4106" s="310">
        <v>0.68405999999999989</v>
      </c>
      <c r="L4106" s="310">
        <v>0.68405999999999989</v>
      </c>
      <c r="M4106" s="310">
        <v>0.60720299999999994</v>
      </c>
      <c r="N4106" s="310"/>
      <c r="O4106" s="310">
        <f t="shared" si="64"/>
        <v>11.235417945794223</v>
      </c>
      <c r="P4106" s="310">
        <v>11.235417945794236</v>
      </c>
      <c r="Q4106" s="309" t="s">
        <v>15063</v>
      </c>
      <c r="R4106" s="311"/>
    </row>
    <row r="4107" spans="1:18" s="312" customFormat="1" x14ac:dyDescent="0.3">
      <c r="A4107" s="307">
        <v>4104</v>
      </c>
      <c r="B4107" s="308" t="s">
        <v>5252</v>
      </c>
      <c r="C4107" s="308" t="s">
        <v>1373</v>
      </c>
      <c r="D4107" s="308" t="s">
        <v>1445</v>
      </c>
      <c r="E4107" s="308" t="s">
        <v>1408</v>
      </c>
      <c r="F4107" s="309" t="s">
        <v>8656</v>
      </c>
      <c r="G4107" s="309" t="s">
        <v>8673</v>
      </c>
      <c r="H4107" s="309" t="s">
        <v>8674</v>
      </c>
      <c r="I4107" s="309" t="s">
        <v>5706</v>
      </c>
      <c r="J4107" s="309" t="s">
        <v>15063</v>
      </c>
      <c r="K4107" s="310">
        <v>0.61965999999999999</v>
      </c>
      <c r="L4107" s="310">
        <v>0.61965999999999999</v>
      </c>
      <c r="M4107" s="310">
        <v>0.54473600000000011</v>
      </c>
      <c r="N4107" s="310"/>
      <c r="O4107" s="310">
        <f t="shared" si="64"/>
        <v>12.091146757899473</v>
      </c>
      <c r="P4107" s="310">
        <v>74.785844198238507</v>
      </c>
      <c r="Q4107" s="309" t="s">
        <v>15063</v>
      </c>
      <c r="R4107" s="311"/>
    </row>
    <row r="4108" spans="1:18" s="312" customFormat="1" x14ac:dyDescent="0.3">
      <c r="A4108" s="307">
        <v>4105</v>
      </c>
      <c r="B4108" s="308" t="s">
        <v>5252</v>
      </c>
      <c r="C4108" s="308" t="s">
        <v>1373</v>
      </c>
      <c r="D4108" s="308" t="s">
        <v>1445</v>
      </c>
      <c r="E4108" s="308" t="s">
        <v>1408</v>
      </c>
      <c r="F4108" s="309" t="s">
        <v>8656</v>
      </c>
      <c r="G4108" s="309" t="s">
        <v>8675</v>
      </c>
      <c r="H4108" s="309" t="s">
        <v>8676</v>
      </c>
      <c r="I4108" s="309" t="s">
        <v>5701</v>
      </c>
      <c r="J4108" s="309" t="s">
        <v>15063</v>
      </c>
      <c r="K4108" s="310">
        <v>0.32278000000000001</v>
      </c>
      <c r="L4108" s="310">
        <v>0.32278000000000001</v>
      </c>
      <c r="M4108" s="310">
        <v>0.29279987082000003</v>
      </c>
      <c r="N4108" s="310"/>
      <c r="O4108" s="310">
        <f t="shared" si="64"/>
        <v>9.2880999999999929</v>
      </c>
      <c r="P4108" s="310">
        <v>29.15359884758373</v>
      </c>
      <c r="Q4108" s="309" t="s">
        <v>15063</v>
      </c>
      <c r="R4108" s="311"/>
    </row>
    <row r="4109" spans="1:18" s="312" customFormat="1" x14ac:dyDescent="0.3">
      <c r="A4109" s="307">
        <v>4106</v>
      </c>
      <c r="B4109" s="308" t="s">
        <v>5252</v>
      </c>
      <c r="C4109" s="308" t="s">
        <v>1373</v>
      </c>
      <c r="D4109" s="308" t="s">
        <v>1445</v>
      </c>
      <c r="E4109" s="308" t="s">
        <v>1408</v>
      </c>
      <c r="F4109" s="309" t="s">
        <v>8656</v>
      </c>
      <c r="G4109" s="309" t="s">
        <v>8677</v>
      </c>
      <c r="H4109" s="309" t="s">
        <v>8678</v>
      </c>
      <c r="I4109" s="309" t="s">
        <v>5701</v>
      </c>
      <c r="J4109" s="309" t="s">
        <v>15063</v>
      </c>
      <c r="K4109" s="310">
        <v>0.71263999999999994</v>
      </c>
      <c r="L4109" s="310">
        <v>0.71263999999999994</v>
      </c>
      <c r="M4109" s="310">
        <v>0.63366</v>
      </c>
      <c r="N4109" s="310"/>
      <c r="O4109" s="310">
        <f t="shared" si="64"/>
        <v>11.082734620565777</v>
      </c>
      <c r="P4109" s="310">
        <v>11.08273462056577</v>
      </c>
      <c r="Q4109" s="309" t="s">
        <v>15063</v>
      </c>
      <c r="R4109" s="311"/>
    </row>
    <row r="4110" spans="1:18" s="312" customFormat="1" x14ac:dyDescent="0.3">
      <c r="A4110" s="307">
        <v>4107</v>
      </c>
      <c r="B4110" s="308" t="s">
        <v>5252</v>
      </c>
      <c r="C4110" s="308" t="s">
        <v>1373</v>
      </c>
      <c r="D4110" s="308" t="s">
        <v>1445</v>
      </c>
      <c r="E4110" s="308" t="s">
        <v>1408</v>
      </c>
      <c r="F4110" s="309" t="s">
        <v>8679</v>
      </c>
      <c r="G4110" s="309" t="s">
        <v>8680</v>
      </c>
      <c r="H4110" s="309" t="s">
        <v>8681</v>
      </c>
      <c r="I4110" s="309" t="s">
        <v>5706</v>
      </c>
      <c r="J4110" s="309" t="s">
        <v>15063</v>
      </c>
      <c r="K4110" s="310">
        <v>1.1360800000000002</v>
      </c>
      <c r="L4110" s="310">
        <v>1.1360800000000002</v>
      </c>
      <c r="M4110" s="310">
        <v>1.0213710499999999</v>
      </c>
      <c r="N4110" s="310"/>
      <c r="O4110" s="310">
        <f t="shared" si="64"/>
        <v>10.096907788183952</v>
      </c>
      <c r="P4110" s="310">
        <v>47.840444450659049</v>
      </c>
      <c r="Q4110" s="309" t="s">
        <v>15063</v>
      </c>
      <c r="R4110" s="311"/>
    </row>
    <row r="4111" spans="1:18" s="312" customFormat="1" x14ac:dyDescent="0.3">
      <c r="A4111" s="307">
        <v>4108</v>
      </c>
      <c r="B4111" s="308" t="s">
        <v>5252</v>
      </c>
      <c r="C4111" s="308" t="s">
        <v>1373</v>
      </c>
      <c r="D4111" s="308" t="s">
        <v>1445</v>
      </c>
      <c r="E4111" s="308" t="s">
        <v>1408</v>
      </c>
      <c r="F4111" s="309" t="s">
        <v>8679</v>
      </c>
      <c r="G4111" s="309" t="s">
        <v>8682</v>
      </c>
      <c r="H4111" s="309" t="s">
        <v>8683</v>
      </c>
      <c r="I4111" s="309" t="s">
        <v>5701</v>
      </c>
      <c r="J4111" s="309" t="s">
        <v>15063</v>
      </c>
      <c r="K4111" s="310">
        <v>0.83916000000000013</v>
      </c>
      <c r="L4111" s="310">
        <v>0.83916000000000013</v>
      </c>
      <c r="M4111" s="310">
        <v>0.77032600000000007</v>
      </c>
      <c r="N4111" s="310"/>
      <c r="O4111" s="310">
        <f t="shared" si="64"/>
        <v>8.2027265360598758</v>
      </c>
      <c r="P4111" s="310">
        <v>8.20272653605989</v>
      </c>
      <c r="Q4111" s="309" t="s">
        <v>15063</v>
      </c>
      <c r="R4111" s="311"/>
    </row>
    <row r="4112" spans="1:18" s="312" customFormat="1" x14ac:dyDescent="0.3">
      <c r="A4112" s="307">
        <v>4109</v>
      </c>
      <c r="B4112" s="308" t="s">
        <v>5252</v>
      </c>
      <c r="C4112" s="308" t="s">
        <v>1373</v>
      </c>
      <c r="D4112" s="308" t="s">
        <v>1445</v>
      </c>
      <c r="E4112" s="308" t="s">
        <v>1408</v>
      </c>
      <c r="F4112" s="309" t="s">
        <v>8679</v>
      </c>
      <c r="G4112" s="309" t="s">
        <v>8684</v>
      </c>
      <c r="H4112" s="309" t="s">
        <v>8685</v>
      </c>
      <c r="I4112" s="309" t="s">
        <v>5701</v>
      </c>
      <c r="J4112" s="309" t="s">
        <v>15063</v>
      </c>
      <c r="K4112" s="310">
        <v>0.40322000000000002</v>
      </c>
      <c r="L4112" s="310">
        <v>0.40322000000000002</v>
      </c>
      <c r="M4112" s="310">
        <v>0.36800250000000001</v>
      </c>
      <c r="N4112" s="310"/>
      <c r="O4112" s="310">
        <f t="shared" si="64"/>
        <v>8.7340657705470992</v>
      </c>
      <c r="P4112" s="310">
        <v>10.24525972896212</v>
      </c>
      <c r="Q4112" s="309" t="s">
        <v>15063</v>
      </c>
      <c r="R4112" s="311"/>
    </row>
    <row r="4113" spans="1:18" s="312" customFormat="1" x14ac:dyDescent="0.3">
      <c r="A4113" s="307">
        <v>4110</v>
      </c>
      <c r="B4113" s="308" t="s">
        <v>5252</v>
      </c>
      <c r="C4113" s="308" t="s">
        <v>1373</v>
      </c>
      <c r="D4113" s="308" t="s">
        <v>1445</v>
      </c>
      <c r="E4113" s="308" t="s">
        <v>1408</v>
      </c>
      <c r="F4113" s="309" t="s">
        <v>8679</v>
      </c>
      <c r="G4113" s="309" t="s">
        <v>8686</v>
      </c>
      <c r="H4113" s="309" t="s">
        <v>8687</v>
      </c>
      <c r="I4113" s="309" t="s">
        <v>5701</v>
      </c>
      <c r="J4113" s="309" t="s">
        <v>15063</v>
      </c>
      <c r="K4113" s="310">
        <v>0.79869999999999997</v>
      </c>
      <c r="L4113" s="310">
        <v>0.79869999999999997</v>
      </c>
      <c r="M4113" s="310">
        <v>0.72344549999999996</v>
      </c>
      <c r="N4113" s="310"/>
      <c r="O4113" s="310">
        <f t="shared" si="64"/>
        <v>9.4221234506072378</v>
      </c>
      <c r="P4113" s="310">
        <v>9.4221234506072342</v>
      </c>
      <c r="Q4113" s="309" t="s">
        <v>15063</v>
      </c>
      <c r="R4113" s="311"/>
    </row>
    <row r="4114" spans="1:18" s="312" customFormat="1" x14ac:dyDescent="0.3">
      <c r="A4114" s="307">
        <v>4111</v>
      </c>
      <c r="B4114" s="308" t="s">
        <v>5252</v>
      </c>
      <c r="C4114" s="308" t="s">
        <v>1373</v>
      </c>
      <c r="D4114" s="308" t="s">
        <v>1445</v>
      </c>
      <c r="E4114" s="308" t="s">
        <v>1408</v>
      </c>
      <c r="F4114" s="309" t="s">
        <v>8688</v>
      </c>
      <c r="G4114" s="309" t="s">
        <v>8689</v>
      </c>
      <c r="H4114" s="309" t="s">
        <v>8690</v>
      </c>
      <c r="I4114" s="309" t="s">
        <v>5706</v>
      </c>
      <c r="J4114" s="309" t="s">
        <v>15063</v>
      </c>
      <c r="K4114" s="310">
        <v>0.22743999999999998</v>
      </c>
      <c r="L4114" s="310">
        <v>0.22743999999999998</v>
      </c>
      <c r="M4114" s="310">
        <v>0.1990729</v>
      </c>
      <c r="N4114" s="310"/>
      <c r="O4114" s="310">
        <f t="shared" si="64"/>
        <v>12.472344354555039</v>
      </c>
      <c r="P4114" s="310">
        <v>78.840513600142884</v>
      </c>
      <c r="Q4114" s="309" t="s">
        <v>15063</v>
      </c>
      <c r="R4114" s="311"/>
    </row>
    <row r="4115" spans="1:18" s="312" customFormat="1" x14ac:dyDescent="0.3">
      <c r="A4115" s="307">
        <v>4112</v>
      </c>
      <c r="B4115" s="308" t="s">
        <v>5252</v>
      </c>
      <c r="C4115" s="308" t="s">
        <v>1373</v>
      </c>
      <c r="D4115" s="308" t="s">
        <v>1445</v>
      </c>
      <c r="E4115" s="308" t="s">
        <v>1408</v>
      </c>
      <c r="F4115" s="309" t="s">
        <v>8688</v>
      </c>
      <c r="G4115" s="309" t="s">
        <v>8691</v>
      </c>
      <c r="H4115" s="309" t="s">
        <v>8692</v>
      </c>
      <c r="I4115" s="309" t="s">
        <v>5701</v>
      </c>
      <c r="J4115" s="309" t="s">
        <v>15063</v>
      </c>
      <c r="K4115" s="310">
        <v>0.6347799999999999</v>
      </c>
      <c r="L4115" s="310">
        <v>0.6347799999999999</v>
      </c>
      <c r="M4115" s="310">
        <v>0.56849550000000004</v>
      </c>
      <c r="N4115" s="310"/>
      <c r="O4115" s="310">
        <f t="shared" si="64"/>
        <v>10.44212167995209</v>
      </c>
      <c r="P4115" s="310">
        <v>10.519059613430182</v>
      </c>
      <c r="Q4115" s="309" t="s">
        <v>15063</v>
      </c>
      <c r="R4115" s="311"/>
    </row>
    <row r="4116" spans="1:18" s="312" customFormat="1" x14ac:dyDescent="0.3">
      <c r="A4116" s="307">
        <v>4113</v>
      </c>
      <c r="B4116" s="308" t="s">
        <v>5252</v>
      </c>
      <c r="C4116" s="308" t="s">
        <v>1373</v>
      </c>
      <c r="D4116" s="308" t="s">
        <v>1445</v>
      </c>
      <c r="E4116" s="308" t="s">
        <v>1408</v>
      </c>
      <c r="F4116" s="309" t="s">
        <v>8688</v>
      </c>
      <c r="G4116" s="309" t="s">
        <v>8693</v>
      </c>
      <c r="H4116" s="309" t="s">
        <v>8694</v>
      </c>
      <c r="I4116" s="309" t="s">
        <v>5701</v>
      </c>
      <c r="J4116" s="309" t="s">
        <v>15063</v>
      </c>
      <c r="K4116" s="310">
        <v>0.29283999999999999</v>
      </c>
      <c r="L4116" s="310">
        <v>0.29283999999999999</v>
      </c>
      <c r="M4116" s="310">
        <v>0.259882</v>
      </c>
      <c r="N4116" s="310"/>
      <c r="O4116" s="310">
        <f t="shared" si="64"/>
        <v>11.254610025952735</v>
      </c>
      <c r="P4116" s="310">
        <v>11.254610025952749</v>
      </c>
      <c r="Q4116" s="309" t="s">
        <v>15063</v>
      </c>
      <c r="R4116" s="311"/>
    </row>
    <row r="4117" spans="1:18" s="312" customFormat="1" x14ac:dyDescent="0.3">
      <c r="A4117" s="307">
        <v>4114</v>
      </c>
      <c r="B4117" s="308" t="s">
        <v>5252</v>
      </c>
      <c r="C4117" s="308" t="s">
        <v>1373</v>
      </c>
      <c r="D4117" s="308" t="s">
        <v>1445</v>
      </c>
      <c r="E4117" s="308" t="s">
        <v>1408</v>
      </c>
      <c r="F4117" s="309" t="s">
        <v>8688</v>
      </c>
      <c r="G4117" s="309" t="s">
        <v>8695</v>
      </c>
      <c r="H4117" s="309" t="s">
        <v>8696</v>
      </c>
      <c r="I4117" s="309" t="s">
        <v>5701</v>
      </c>
      <c r="J4117" s="309" t="s">
        <v>15063</v>
      </c>
      <c r="K4117" s="310">
        <v>0.189</v>
      </c>
      <c r="L4117" s="310">
        <v>0.189</v>
      </c>
      <c r="M4117" s="310">
        <v>0.17087496000000002</v>
      </c>
      <c r="N4117" s="310"/>
      <c r="O4117" s="310">
        <f t="shared" si="64"/>
        <v>9.5899682539682445</v>
      </c>
      <c r="P4117" s="310">
        <v>9.5899682539682392</v>
      </c>
      <c r="Q4117" s="309" t="s">
        <v>15063</v>
      </c>
      <c r="R4117" s="311"/>
    </row>
    <row r="4118" spans="1:18" s="312" customFormat="1" x14ac:dyDescent="0.3">
      <c r="A4118" s="307">
        <v>4115</v>
      </c>
      <c r="B4118" s="308" t="s">
        <v>5252</v>
      </c>
      <c r="C4118" s="308" t="s">
        <v>1373</v>
      </c>
      <c r="D4118" s="308" t="s">
        <v>1445</v>
      </c>
      <c r="E4118" s="308" t="s">
        <v>1408</v>
      </c>
      <c r="F4118" s="309" t="s">
        <v>8688</v>
      </c>
      <c r="G4118" s="309" t="s">
        <v>8697</v>
      </c>
      <c r="H4118" s="309" t="s">
        <v>8698</v>
      </c>
      <c r="I4118" s="309" t="s">
        <v>5701</v>
      </c>
      <c r="J4118" s="309" t="s">
        <v>15063</v>
      </c>
      <c r="K4118" s="310">
        <v>0.21538000000000002</v>
      </c>
      <c r="L4118" s="310">
        <v>0.21538000000000002</v>
      </c>
      <c r="M4118" s="310">
        <v>0.19425122200000003</v>
      </c>
      <c r="N4118" s="310"/>
      <c r="O4118" s="310">
        <f t="shared" si="64"/>
        <v>9.8099999999999934</v>
      </c>
      <c r="P4118" s="310">
        <v>28.388156964184375</v>
      </c>
      <c r="Q4118" s="309" t="s">
        <v>15063</v>
      </c>
      <c r="R4118" s="311"/>
    </row>
    <row r="4119" spans="1:18" s="312" customFormat="1" x14ac:dyDescent="0.3">
      <c r="A4119" s="307">
        <v>4116</v>
      </c>
      <c r="B4119" s="308" t="s">
        <v>5252</v>
      </c>
      <c r="C4119" s="308" t="s">
        <v>1373</v>
      </c>
      <c r="D4119" s="308" t="s">
        <v>1445</v>
      </c>
      <c r="E4119" s="308" t="s">
        <v>1408</v>
      </c>
      <c r="F4119" s="309" t="s">
        <v>8688</v>
      </c>
      <c r="G4119" s="309" t="s">
        <v>8699</v>
      </c>
      <c r="H4119" s="309" t="s">
        <v>8700</v>
      </c>
      <c r="I4119" s="309" t="s">
        <v>5701</v>
      </c>
      <c r="J4119" s="309" t="s">
        <v>15063</v>
      </c>
      <c r="K4119" s="310">
        <v>0.69611999999999996</v>
      </c>
      <c r="L4119" s="310">
        <v>0.69611999999999996</v>
      </c>
      <c r="M4119" s="310">
        <v>0.62970949999999992</v>
      </c>
      <c r="N4119" s="310"/>
      <c r="O4119" s="310">
        <f t="shared" si="64"/>
        <v>9.5400936620123034</v>
      </c>
      <c r="P4119" s="310">
        <v>9.5400936620123176</v>
      </c>
      <c r="Q4119" s="309" t="s">
        <v>15063</v>
      </c>
      <c r="R4119" s="311"/>
    </row>
    <row r="4120" spans="1:18" s="312" customFormat="1" x14ac:dyDescent="0.3">
      <c r="A4120" s="307">
        <v>4117</v>
      </c>
      <c r="B4120" s="308" t="s">
        <v>5252</v>
      </c>
      <c r="C4120" s="308" t="s">
        <v>1373</v>
      </c>
      <c r="D4120" s="308" t="s">
        <v>1445</v>
      </c>
      <c r="E4120" s="308" t="s">
        <v>1408</v>
      </c>
      <c r="F4120" s="309" t="s">
        <v>8688</v>
      </c>
      <c r="G4120" s="309" t="s">
        <v>8701</v>
      </c>
      <c r="H4120" s="309" t="s">
        <v>8702</v>
      </c>
      <c r="I4120" s="309" t="s">
        <v>5706</v>
      </c>
      <c r="J4120" s="309" t="s">
        <v>15063</v>
      </c>
      <c r="K4120" s="310">
        <v>0.59875999999999996</v>
      </c>
      <c r="L4120" s="310">
        <v>0.59875999999999996</v>
      </c>
      <c r="M4120" s="310">
        <v>0.52407800000000004</v>
      </c>
      <c r="N4120" s="310"/>
      <c r="O4120" s="310">
        <f t="shared" si="64"/>
        <v>12.472777072616728</v>
      </c>
      <c r="P4120" s="310">
        <v>79.074985104070564</v>
      </c>
      <c r="Q4120" s="309" t="s">
        <v>15063</v>
      </c>
      <c r="R4120" s="311"/>
    </row>
    <row r="4121" spans="1:18" s="312" customFormat="1" x14ac:dyDescent="0.3">
      <c r="A4121" s="307">
        <v>4118</v>
      </c>
      <c r="B4121" s="308" t="s">
        <v>5252</v>
      </c>
      <c r="C4121" s="308" t="s">
        <v>1373</v>
      </c>
      <c r="D4121" s="308" t="s">
        <v>1445</v>
      </c>
      <c r="E4121" s="308" t="s">
        <v>1408</v>
      </c>
      <c r="F4121" s="309" t="s">
        <v>8688</v>
      </c>
      <c r="G4121" s="309" t="s">
        <v>8703</v>
      </c>
      <c r="H4121" s="309" t="s">
        <v>8704</v>
      </c>
      <c r="I4121" s="309" t="s">
        <v>5706</v>
      </c>
      <c r="J4121" s="309" t="s">
        <v>15063</v>
      </c>
      <c r="K4121" s="310">
        <v>0.88511999999999991</v>
      </c>
      <c r="L4121" s="310">
        <v>0.88511999999999991</v>
      </c>
      <c r="M4121" s="310">
        <v>0.76815699999999998</v>
      </c>
      <c r="N4121" s="310"/>
      <c r="O4121" s="310">
        <f t="shared" si="64"/>
        <v>13.214366413593631</v>
      </c>
      <c r="P4121" s="310">
        <v>80.274343568194112</v>
      </c>
      <c r="Q4121" s="309" t="s">
        <v>15063</v>
      </c>
      <c r="R4121" s="311"/>
    </row>
    <row r="4122" spans="1:18" s="312" customFormat="1" x14ac:dyDescent="0.3">
      <c r="A4122" s="307">
        <v>4119</v>
      </c>
      <c r="B4122" s="308" t="s">
        <v>5252</v>
      </c>
      <c r="C4122" s="308" t="s">
        <v>1373</v>
      </c>
      <c r="D4122" s="308" t="s">
        <v>1445</v>
      </c>
      <c r="E4122" s="308" t="s">
        <v>1408</v>
      </c>
      <c r="F4122" s="309" t="s">
        <v>8705</v>
      </c>
      <c r="G4122" s="309" t="s">
        <v>8706</v>
      </c>
      <c r="H4122" s="309" t="s">
        <v>8707</v>
      </c>
      <c r="I4122" s="309" t="s">
        <v>5701</v>
      </c>
      <c r="J4122" s="309" t="s">
        <v>15063</v>
      </c>
      <c r="K4122" s="310">
        <v>0.17499999999999999</v>
      </c>
      <c r="L4122" s="310">
        <v>0.17499999999999999</v>
      </c>
      <c r="M4122" s="310">
        <v>0.15825800000000001</v>
      </c>
      <c r="N4122" s="310"/>
      <c r="O4122" s="310">
        <f t="shared" si="64"/>
        <v>9.5668571428571312</v>
      </c>
      <c r="P4122" s="310">
        <v>9.566857142857133</v>
      </c>
      <c r="Q4122" s="309" t="s">
        <v>15063</v>
      </c>
      <c r="R4122" s="311"/>
    </row>
    <row r="4123" spans="1:18" s="312" customFormat="1" x14ac:dyDescent="0.3">
      <c r="A4123" s="307">
        <v>4120</v>
      </c>
      <c r="B4123" s="308" t="s">
        <v>5252</v>
      </c>
      <c r="C4123" s="308" t="s">
        <v>1373</v>
      </c>
      <c r="D4123" s="308" t="s">
        <v>1445</v>
      </c>
      <c r="E4123" s="308" t="s">
        <v>1408</v>
      </c>
      <c r="F4123" s="309" t="s">
        <v>8705</v>
      </c>
      <c r="G4123" s="309" t="s">
        <v>8708</v>
      </c>
      <c r="H4123" s="309" t="s">
        <v>8709</v>
      </c>
      <c r="I4123" s="309" t="s">
        <v>5701</v>
      </c>
      <c r="J4123" s="309" t="s">
        <v>15063</v>
      </c>
      <c r="K4123" s="310">
        <v>0.4481</v>
      </c>
      <c r="L4123" s="310">
        <v>0.4481</v>
      </c>
      <c r="M4123" s="310">
        <v>0.40045249999999999</v>
      </c>
      <c r="N4123" s="310"/>
      <c r="O4123" s="310">
        <f t="shared" si="64"/>
        <v>10.633229189912969</v>
      </c>
      <c r="P4123" s="310">
        <v>10.633229189912964</v>
      </c>
      <c r="Q4123" s="309" t="s">
        <v>15063</v>
      </c>
      <c r="R4123" s="311"/>
    </row>
    <row r="4124" spans="1:18" s="312" customFormat="1" x14ac:dyDescent="0.3">
      <c r="A4124" s="307">
        <v>4121</v>
      </c>
      <c r="B4124" s="308" t="s">
        <v>5252</v>
      </c>
      <c r="C4124" s="308" t="s">
        <v>1373</v>
      </c>
      <c r="D4124" s="308" t="s">
        <v>1445</v>
      </c>
      <c r="E4124" s="308" t="s">
        <v>1408</v>
      </c>
      <c r="F4124" s="309" t="s">
        <v>8705</v>
      </c>
      <c r="G4124" s="309" t="s">
        <v>8710</v>
      </c>
      <c r="H4124" s="309" t="s">
        <v>8711</v>
      </c>
      <c r="I4124" s="309" t="s">
        <v>5701</v>
      </c>
      <c r="J4124" s="309" t="s">
        <v>15063</v>
      </c>
      <c r="K4124" s="310">
        <v>0.54549999999999998</v>
      </c>
      <c r="L4124" s="310">
        <v>0.54549999999999998</v>
      </c>
      <c r="M4124" s="310">
        <v>0.48449200000000003</v>
      </c>
      <c r="N4124" s="310"/>
      <c r="O4124" s="310">
        <f t="shared" si="64"/>
        <v>11.183868010999074</v>
      </c>
      <c r="P4124" s="310">
        <v>11.183868010999088</v>
      </c>
      <c r="Q4124" s="309" t="s">
        <v>15063</v>
      </c>
      <c r="R4124" s="311"/>
    </row>
    <row r="4125" spans="1:18" s="312" customFormat="1" x14ac:dyDescent="0.3">
      <c r="A4125" s="307">
        <v>4122</v>
      </c>
      <c r="B4125" s="308" t="s">
        <v>5252</v>
      </c>
      <c r="C4125" s="308" t="s">
        <v>1373</v>
      </c>
      <c r="D4125" s="308" t="s">
        <v>1445</v>
      </c>
      <c r="E4125" s="308" t="s">
        <v>1408</v>
      </c>
      <c r="F4125" s="309" t="s">
        <v>8705</v>
      </c>
      <c r="G4125" s="309" t="s">
        <v>8712</v>
      </c>
      <c r="H4125" s="309" t="s">
        <v>8713</v>
      </c>
      <c r="I4125" s="309" t="s">
        <v>5706</v>
      </c>
      <c r="J4125" s="309" t="s">
        <v>15063</v>
      </c>
      <c r="K4125" s="310">
        <v>0.73740000000000006</v>
      </c>
      <c r="L4125" s="310">
        <v>0.73740000000000006</v>
      </c>
      <c r="M4125" s="310">
        <v>0.65540454999999997</v>
      </c>
      <c r="N4125" s="310"/>
      <c r="O4125" s="310">
        <f t="shared" si="64"/>
        <v>11.119534852183358</v>
      </c>
      <c r="P4125" s="310">
        <v>65.377435597645345</v>
      </c>
      <c r="Q4125" s="309" t="s">
        <v>15063</v>
      </c>
      <c r="R4125" s="311"/>
    </row>
    <row r="4126" spans="1:18" s="312" customFormat="1" x14ac:dyDescent="0.3">
      <c r="A4126" s="307">
        <v>4123</v>
      </c>
      <c r="B4126" s="308" t="s">
        <v>5252</v>
      </c>
      <c r="C4126" s="308" t="s">
        <v>1373</v>
      </c>
      <c r="D4126" s="308" t="s">
        <v>1445</v>
      </c>
      <c r="E4126" s="308" t="s">
        <v>1408</v>
      </c>
      <c r="F4126" s="309" t="s">
        <v>8714</v>
      </c>
      <c r="G4126" s="309" t="s">
        <v>8715</v>
      </c>
      <c r="H4126" s="309" t="s">
        <v>8716</v>
      </c>
      <c r="I4126" s="309" t="s">
        <v>5701</v>
      </c>
      <c r="J4126" s="309" t="s">
        <v>15063</v>
      </c>
      <c r="K4126" s="310">
        <v>0.32663999999999999</v>
      </c>
      <c r="L4126" s="310">
        <v>0.32663999999999999</v>
      </c>
      <c r="M4126" s="310">
        <v>0.28922100000000001</v>
      </c>
      <c r="N4126" s="310"/>
      <c r="O4126" s="310">
        <f t="shared" si="64"/>
        <v>11.455731080088166</v>
      </c>
      <c r="P4126" s="310">
        <v>11.45573108008815</v>
      </c>
      <c r="Q4126" s="309" t="s">
        <v>15063</v>
      </c>
      <c r="R4126" s="311"/>
    </row>
    <row r="4127" spans="1:18" s="312" customFormat="1" x14ac:dyDescent="0.3">
      <c r="A4127" s="307">
        <v>4124</v>
      </c>
      <c r="B4127" s="308" t="s">
        <v>5252</v>
      </c>
      <c r="C4127" s="308" t="s">
        <v>1373</v>
      </c>
      <c r="D4127" s="308" t="s">
        <v>1445</v>
      </c>
      <c r="E4127" s="308" t="s">
        <v>1408</v>
      </c>
      <c r="F4127" s="309" t="s">
        <v>8714</v>
      </c>
      <c r="G4127" s="309" t="s">
        <v>8717</v>
      </c>
      <c r="H4127" s="309" t="s">
        <v>8718</v>
      </c>
      <c r="I4127" s="309" t="s">
        <v>5701</v>
      </c>
      <c r="J4127" s="309" t="s">
        <v>15063</v>
      </c>
      <c r="K4127" s="310">
        <v>0.53580000000000005</v>
      </c>
      <c r="L4127" s="310">
        <v>0.53580000000000005</v>
      </c>
      <c r="M4127" s="310">
        <v>0.48353500000000005</v>
      </c>
      <c r="N4127" s="310"/>
      <c r="O4127" s="310">
        <f t="shared" si="64"/>
        <v>9.754572601717058</v>
      </c>
      <c r="P4127" s="310">
        <v>9.7545726017170598</v>
      </c>
      <c r="Q4127" s="309" t="s">
        <v>15063</v>
      </c>
      <c r="R4127" s="311"/>
    </row>
    <row r="4128" spans="1:18" s="312" customFormat="1" x14ac:dyDescent="0.3">
      <c r="A4128" s="307">
        <v>4125</v>
      </c>
      <c r="B4128" s="308" t="s">
        <v>5252</v>
      </c>
      <c r="C4128" s="308" t="s">
        <v>1373</v>
      </c>
      <c r="D4128" s="308" t="s">
        <v>1445</v>
      </c>
      <c r="E4128" s="308" t="s">
        <v>1408</v>
      </c>
      <c r="F4128" s="309" t="s">
        <v>8714</v>
      </c>
      <c r="G4128" s="309" t="s">
        <v>8719</v>
      </c>
      <c r="H4128" s="309" t="s">
        <v>8720</v>
      </c>
      <c r="I4128" s="309" t="s">
        <v>5706</v>
      </c>
      <c r="J4128" s="309" t="s">
        <v>15063</v>
      </c>
      <c r="K4128" s="310">
        <v>0.74431999999999998</v>
      </c>
      <c r="L4128" s="310">
        <v>0.74431999999999998</v>
      </c>
      <c r="M4128" s="310">
        <v>0.66898449999999998</v>
      </c>
      <c r="N4128" s="310"/>
      <c r="O4128" s="310">
        <f t="shared" si="64"/>
        <v>10.121385963026656</v>
      </c>
      <c r="P4128" s="310">
        <v>63.640645686199214</v>
      </c>
      <c r="Q4128" s="309" t="s">
        <v>15063</v>
      </c>
      <c r="R4128" s="311"/>
    </row>
    <row r="4129" spans="1:18" s="312" customFormat="1" x14ac:dyDescent="0.3">
      <c r="A4129" s="307">
        <v>4126</v>
      </c>
      <c r="B4129" s="308" t="s">
        <v>5252</v>
      </c>
      <c r="C4129" s="308" t="s">
        <v>1373</v>
      </c>
      <c r="D4129" s="308" t="s">
        <v>1445</v>
      </c>
      <c r="E4129" s="308" t="s">
        <v>1408</v>
      </c>
      <c r="F4129" s="309" t="s">
        <v>8714</v>
      </c>
      <c r="G4129" s="309" t="s">
        <v>8721</v>
      </c>
      <c r="H4129" s="309" t="s">
        <v>8722</v>
      </c>
      <c r="I4129" s="309" t="s">
        <v>5701</v>
      </c>
      <c r="J4129" s="309" t="s">
        <v>15063</v>
      </c>
      <c r="K4129" s="310">
        <v>0.55803000000000003</v>
      </c>
      <c r="L4129" s="310">
        <v>0.55803000000000003</v>
      </c>
      <c r="M4129" s="310">
        <v>0.48949750000000003</v>
      </c>
      <c r="N4129" s="310"/>
      <c r="O4129" s="310">
        <f t="shared" si="64"/>
        <v>12.28114975897353</v>
      </c>
      <c r="P4129" s="310">
        <v>18.05832195152043</v>
      </c>
      <c r="Q4129" s="309" t="s">
        <v>15063</v>
      </c>
      <c r="R4129" s="311"/>
    </row>
    <row r="4130" spans="1:18" s="312" customFormat="1" x14ac:dyDescent="0.3">
      <c r="A4130" s="307">
        <v>4127</v>
      </c>
      <c r="B4130" s="308" t="s">
        <v>5252</v>
      </c>
      <c r="C4130" s="308" t="s">
        <v>1373</v>
      </c>
      <c r="D4130" s="308" t="s">
        <v>1445</v>
      </c>
      <c r="E4130" s="308" t="s">
        <v>1408</v>
      </c>
      <c r="F4130" s="309" t="s">
        <v>8714</v>
      </c>
      <c r="G4130" s="309" t="s">
        <v>8723</v>
      </c>
      <c r="H4130" s="309" t="s">
        <v>8724</v>
      </c>
      <c r="I4130" s="309" t="s">
        <v>5701</v>
      </c>
      <c r="J4130" s="309" t="s">
        <v>15063</v>
      </c>
      <c r="K4130" s="310">
        <v>0.53066000000000002</v>
      </c>
      <c r="L4130" s="310">
        <v>0.53066000000000002</v>
      </c>
      <c r="M4130" s="310">
        <v>0.47907949999999999</v>
      </c>
      <c r="N4130" s="310"/>
      <c r="O4130" s="310">
        <f t="shared" si="64"/>
        <v>9.7200655787133048</v>
      </c>
      <c r="P4130" s="310">
        <v>9.7200655787133101</v>
      </c>
      <c r="Q4130" s="309" t="s">
        <v>15063</v>
      </c>
      <c r="R4130" s="311"/>
    </row>
    <row r="4131" spans="1:18" s="312" customFormat="1" x14ac:dyDescent="0.3">
      <c r="A4131" s="307">
        <v>4128</v>
      </c>
      <c r="B4131" s="308" t="s">
        <v>5252</v>
      </c>
      <c r="C4131" s="308" t="s">
        <v>1373</v>
      </c>
      <c r="D4131" s="308" t="s">
        <v>1445</v>
      </c>
      <c r="E4131" s="308" t="s">
        <v>1408</v>
      </c>
      <c r="F4131" s="309" t="s">
        <v>8725</v>
      </c>
      <c r="G4131" s="309" t="s">
        <v>8726</v>
      </c>
      <c r="H4131" s="309" t="s">
        <v>8727</v>
      </c>
      <c r="I4131" s="309" t="s">
        <v>5701</v>
      </c>
      <c r="J4131" s="309" t="s">
        <v>15063</v>
      </c>
      <c r="K4131" s="310">
        <v>0.73540000000000005</v>
      </c>
      <c r="L4131" s="310">
        <v>0.73540000000000005</v>
      </c>
      <c r="M4131" s="310">
        <v>0.66038249999999998</v>
      </c>
      <c r="N4131" s="310"/>
      <c r="O4131" s="310">
        <f t="shared" si="64"/>
        <v>10.200911068806102</v>
      </c>
      <c r="P4131" s="310">
        <v>10.200911068806096</v>
      </c>
      <c r="Q4131" s="309" t="s">
        <v>15063</v>
      </c>
      <c r="R4131" s="311"/>
    </row>
    <row r="4132" spans="1:18" s="312" customFormat="1" x14ac:dyDescent="0.3">
      <c r="A4132" s="307">
        <v>4129</v>
      </c>
      <c r="B4132" s="308" t="s">
        <v>5252</v>
      </c>
      <c r="C4132" s="308" t="s">
        <v>1373</v>
      </c>
      <c r="D4132" s="308" t="s">
        <v>1445</v>
      </c>
      <c r="E4132" s="308" t="s">
        <v>1408</v>
      </c>
      <c r="F4132" s="309" t="s">
        <v>8725</v>
      </c>
      <c r="G4132" s="309" t="s">
        <v>8728</v>
      </c>
      <c r="H4132" s="309" t="s">
        <v>8729</v>
      </c>
      <c r="I4132" s="309" t="s">
        <v>5701</v>
      </c>
      <c r="J4132" s="309" t="s">
        <v>15063</v>
      </c>
      <c r="K4132" s="310">
        <v>0.35693999999999998</v>
      </c>
      <c r="L4132" s="310">
        <v>0.35693999999999998</v>
      </c>
      <c r="M4132" s="310">
        <v>0.31935627</v>
      </c>
      <c r="N4132" s="310"/>
      <c r="O4132" s="310">
        <f t="shared" si="64"/>
        <v>10.529425113464445</v>
      </c>
      <c r="P4132" s="310">
        <v>10.529425113464441</v>
      </c>
      <c r="Q4132" s="309" t="s">
        <v>15063</v>
      </c>
      <c r="R4132" s="311"/>
    </row>
    <row r="4133" spans="1:18" s="312" customFormat="1" x14ac:dyDescent="0.3">
      <c r="A4133" s="307">
        <v>4130</v>
      </c>
      <c r="B4133" s="308" t="s">
        <v>5252</v>
      </c>
      <c r="C4133" s="308" t="s">
        <v>1373</v>
      </c>
      <c r="D4133" s="308" t="s">
        <v>1445</v>
      </c>
      <c r="E4133" s="308" t="s">
        <v>1408</v>
      </c>
      <c r="F4133" s="309" t="s">
        <v>8725</v>
      </c>
      <c r="G4133" s="309" t="s">
        <v>8730</v>
      </c>
      <c r="H4133" s="309" t="s">
        <v>8731</v>
      </c>
      <c r="I4133" s="309" t="s">
        <v>5701</v>
      </c>
      <c r="J4133" s="309" t="s">
        <v>15063</v>
      </c>
      <c r="K4133" s="310">
        <v>0.81740000000000002</v>
      </c>
      <c r="L4133" s="310">
        <v>0.81740000000000002</v>
      </c>
      <c r="M4133" s="310">
        <v>0.69879526000000003</v>
      </c>
      <c r="N4133" s="310"/>
      <c r="O4133" s="310">
        <f t="shared" si="64"/>
        <v>14.509999999999998</v>
      </c>
      <c r="P4133" s="310">
        <v>14.510000000000002</v>
      </c>
      <c r="Q4133" s="309" t="s">
        <v>15063</v>
      </c>
      <c r="R4133" s="311"/>
    </row>
    <row r="4134" spans="1:18" s="312" customFormat="1" x14ac:dyDescent="0.3">
      <c r="A4134" s="307">
        <v>4131</v>
      </c>
      <c r="B4134" s="308" t="s">
        <v>5252</v>
      </c>
      <c r="C4134" s="308" t="s">
        <v>1373</v>
      </c>
      <c r="D4134" s="308" t="s">
        <v>1445</v>
      </c>
      <c r="E4134" s="308" t="s">
        <v>1408</v>
      </c>
      <c r="F4134" s="309" t="s">
        <v>8725</v>
      </c>
      <c r="G4134" s="309" t="s">
        <v>8732</v>
      </c>
      <c r="H4134" s="309" t="s">
        <v>8733</v>
      </c>
      <c r="I4134" s="309" t="s">
        <v>5701</v>
      </c>
      <c r="J4134" s="309" t="s">
        <v>15063</v>
      </c>
      <c r="K4134" s="310">
        <v>0.29310000000000003</v>
      </c>
      <c r="L4134" s="310">
        <v>0.29310000000000003</v>
      </c>
      <c r="M4134" s="310">
        <v>0.26338499999999998</v>
      </c>
      <c r="N4134" s="310"/>
      <c r="O4134" s="310">
        <f t="shared" si="64"/>
        <v>10.138178096212911</v>
      </c>
      <c r="P4134" s="310">
        <v>10.138178096212902</v>
      </c>
      <c r="Q4134" s="309" t="s">
        <v>15063</v>
      </c>
      <c r="R4134" s="311"/>
    </row>
    <row r="4135" spans="1:18" s="312" customFormat="1" x14ac:dyDescent="0.3">
      <c r="A4135" s="307">
        <v>4132</v>
      </c>
      <c r="B4135" s="308" t="s">
        <v>5252</v>
      </c>
      <c r="C4135" s="308" t="s">
        <v>1373</v>
      </c>
      <c r="D4135" s="308" t="s">
        <v>1445</v>
      </c>
      <c r="E4135" s="308" t="s">
        <v>1408</v>
      </c>
      <c r="F4135" s="309" t="s">
        <v>8725</v>
      </c>
      <c r="G4135" s="309" t="s">
        <v>8734</v>
      </c>
      <c r="H4135" s="309" t="s">
        <v>8735</v>
      </c>
      <c r="I4135" s="309" t="s">
        <v>5701</v>
      </c>
      <c r="J4135" s="309" t="s">
        <v>15063</v>
      </c>
      <c r="K4135" s="310">
        <v>0.87518999999999991</v>
      </c>
      <c r="L4135" s="310">
        <v>0.87518999999999991</v>
      </c>
      <c r="M4135" s="310">
        <v>0.79755599999999993</v>
      </c>
      <c r="N4135" s="310"/>
      <c r="O4135" s="310">
        <f t="shared" si="64"/>
        <v>8.8705309704178497</v>
      </c>
      <c r="P4135" s="310">
        <v>8.8705309704178568</v>
      </c>
      <c r="Q4135" s="309" t="s">
        <v>15063</v>
      </c>
      <c r="R4135" s="311"/>
    </row>
    <row r="4136" spans="1:18" s="312" customFormat="1" x14ac:dyDescent="0.3">
      <c r="A4136" s="307">
        <v>4133</v>
      </c>
      <c r="B4136" s="308" t="s">
        <v>5252</v>
      </c>
      <c r="C4136" s="308" t="s">
        <v>1373</v>
      </c>
      <c r="D4136" s="308" t="s">
        <v>1445</v>
      </c>
      <c r="E4136" s="308" t="s">
        <v>1408</v>
      </c>
      <c r="F4136" s="309" t="s">
        <v>8725</v>
      </c>
      <c r="G4136" s="309" t="s">
        <v>8736</v>
      </c>
      <c r="H4136" s="309" t="s">
        <v>8737</v>
      </c>
      <c r="I4136" s="309" t="s">
        <v>5701</v>
      </c>
      <c r="J4136" s="309" t="s">
        <v>15063</v>
      </c>
      <c r="K4136" s="310">
        <v>0.54</v>
      </c>
      <c r="L4136" s="310">
        <v>0.54</v>
      </c>
      <c r="M4136" s="310">
        <v>0.48980449999999998</v>
      </c>
      <c r="N4136" s="310"/>
      <c r="O4136" s="310">
        <f t="shared" si="64"/>
        <v>9.2954629629629739</v>
      </c>
      <c r="P4136" s="310">
        <v>9.2954629629629757</v>
      </c>
      <c r="Q4136" s="309" t="s">
        <v>15063</v>
      </c>
      <c r="R4136" s="311"/>
    </row>
    <row r="4137" spans="1:18" s="312" customFormat="1" x14ac:dyDescent="0.3">
      <c r="A4137" s="307">
        <v>4134</v>
      </c>
      <c r="B4137" s="308" t="s">
        <v>5252</v>
      </c>
      <c r="C4137" s="308" t="s">
        <v>1373</v>
      </c>
      <c r="D4137" s="308" t="s">
        <v>1445</v>
      </c>
      <c r="E4137" s="308" t="s">
        <v>1408</v>
      </c>
      <c r="F4137" s="309" t="s">
        <v>8725</v>
      </c>
      <c r="G4137" s="309" t="s">
        <v>8738</v>
      </c>
      <c r="H4137" s="309" t="s">
        <v>8739</v>
      </c>
      <c r="I4137" s="309" t="s">
        <v>5701</v>
      </c>
      <c r="J4137" s="309" t="s">
        <v>15063</v>
      </c>
      <c r="K4137" s="310">
        <v>0.65335999999999994</v>
      </c>
      <c r="L4137" s="310">
        <v>0.65335999999999994</v>
      </c>
      <c r="M4137" s="310">
        <v>0.58791000000000004</v>
      </c>
      <c r="N4137" s="310"/>
      <c r="O4137" s="310">
        <f t="shared" si="64"/>
        <v>10.017448267417642</v>
      </c>
      <c r="P4137" s="310">
        <v>10.017448267417638</v>
      </c>
      <c r="Q4137" s="309" t="s">
        <v>15063</v>
      </c>
      <c r="R4137" s="311"/>
    </row>
    <row r="4138" spans="1:18" s="312" customFormat="1" x14ac:dyDescent="0.3">
      <c r="A4138" s="307">
        <v>4135</v>
      </c>
      <c r="B4138" s="308" t="s">
        <v>5252</v>
      </c>
      <c r="C4138" s="308" t="s">
        <v>1373</v>
      </c>
      <c r="D4138" s="308" t="s">
        <v>1445</v>
      </c>
      <c r="E4138" s="308" t="s">
        <v>1408</v>
      </c>
      <c r="F4138" s="309" t="s">
        <v>8725</v>
      </c>
      <c r="G4138" s="309" t="s">
        <v>8740</v>
      </c>
      <c r="H4138" s="309" t="s">
        <v>8741</v>
      </c>
      <c r="I4138" s="309" t="s">
        <v>5701</v>
      </c>
      <c r="J4138" s="309" t="s">
        <v>15063</v>
      </c>
      <c r="K4138" s="310">
        <v>0.61084000000000005</v>
      </c>
      <c r="L4138" s="310">
        <v>0.61084000000000005</v>
      </c>
      <c r="M4138" s="310">
        <v>0.54825570000000001</v>
      </c>
      <c r="N4138" s="310"/>
      <c r="O4138" s="310">
        <f t="shared" si="64"/>
        <v>10.245612599043945</v>
      </c>
      <c r="P4138" s="310">
        <v>10.245612599043941</v>
      </c>
      <c r="Q4138" s="309" t="s">
        <v>15063</v>
      </c>
      <c r="R4138" s="311"/>
    </row>
    <row r="4139" spans="1:18" s="312" customFormat="1" x14ac:dyDescent="0.3">
      <c r="A4139" s="307">
        <v>4136</v>
      </c>
      <c r="B4139" s="308" t="s">
        <v>5252</v>
      </c>
      <c r="C4139" s="308" t="s">
        <v>1373</v>
      </c>
      <c r="D4139" s="308" t="s">
        <v>1445</v>
      </c>
      <c r="E4139" s="308" t="s">
        <v>1408</v>
      </c>
      <c r="F4139" s="309" t="s">
        <v>8725</v>
      </c>
      <c r="G4139" s="309" t="s">
        <v>8742</v>
      </c>
      <c r="H4139" s="309" t="s">
        <v>8743</v>
      </c>
      <c r="I4139" s="309" t="s">
        <v>5706</v>
      </c>
      <c r="J4139" s="309" t="s">
        <v>15063</v>
      </c>
      <c r="K4139" s="310">
        <v>0.79820000000000002</v>
      </c>
      <c r="L4139" s="310">
        <v>0.79820000000000002</v>
      </c>
      <c r="M4139" s="310">
        <v>0.6895268</v>
      </c>
      <c r="N4139" s="310"/>
      <c r="O4139" s="310">
        <f t="shared" si="64"/>
        <v>13.614783262340268</v>
      </c>
      <c r="P4139" s="310">
        <v>72.463243030840616</v>
      </c>
      <c r="Q4139" s="309" t="s">
        <v>15063</v>
      </c>
      <c r="R4139" s="311"/>
    </row>
    <row r="4140" spans="1:18" s="312" customFormat="1" x14ac:dyDescent="0.3">
      <c r="A4140" s="307">
        <v>4137</v>
      </c>
      <c r="B4140" s="308" t="s">
        <v>5252</v>
      </c>
      <c r="C4140" s="308" t="s">
        <v>1373</v>
      </c>
      <c r="D4140" s="308" t="s">
        <v>1445</v>
      </c>
      <c r="E4140" s="308" t="s">
        <v>1408</v>
      </c>
      <c r="F4140" s="309" t="s">
        <v>8725</v>
      </c>
      <c r="G4140" s="309" t="s">
        <v>8744</v>
      </c>
      <c r="H4140" s="309" t="s">
        <v>8745</v>
      </c>
      <c r="I4140" s="309" t="s">
        <v>5706</v>
      </c>
      <c r="J4140" s="309" t="s">
        <v>15063</v>
      </c>
      <c r="K4140" s="310">
        <v>0.65769</v>
      </c>
      <c r="L4140" s="310">
        <v>0.65769</v>
      </c>
      <c r="M4140" s="310">
        <v>0.58295999999999992</v>
      </c>
      <c r="N4140" s="310"/>
      <c r="O4140" s="310">
        <f t="shared" si="64"/>
        <v>11.362496008757937</v>
      </c>
      <c r="P4140" s="310">
        <v>78.356449722298407</v>
      </c>
      <c r="Q4140" s="309" t="s">
        <v>15063</v>
      </c>
      <c r="R4140" s="311"/>
    </row>
    <row r="4141" spans="1:18" s="312" customFormat="1" x14ac:dyDescent="0.3">
      <c r="A4141" s="307">
        <v>4138</v>
      </c>
      <c r="B4141" s="308" t="s">
        <v>5252</v>
      </c>
      <c r="C4141" s="308" t="s">
        <v>1373</v>
      </c>
      <c r="D4141" s="308" t="s">
        <v>1445</v>
      </c>
      <c r="E4141" s="308" t="s">
        <v>1408</v>
      </c>
      <c r="F4141" s="309" t="s">
        <v>8725</v>
      </c>
      <c r="G4141" s="309" t="s">
        <v>8746</v>
      </c>
      <c r="H4141" s="309" t="s">
        <v>8747</v>
      </c>
      <c r="I4141" s="309" t="s">
        <v>5706</v>
      </c>
      <c r="J4141" s="309" t="s">
        <v>15063</v>
      </c>
      <c r="K4141" s="310">
        <v>0.83220000000000005</v>
      </c>
      <c r="L4141" s="310">
        <v>0.83220000000000005</v>
      </c>
      <c r="M4141" s="310">
        <v>0.71879899999999997</v>
      </c>
      <c r="N4141" s="310"/>
      <c r="O4141" s="310">
        <f t="shared" si="64"/>
        <v>13.626652247056006</v>
      </c>
      <c r="P4141" s="310">
        <v>75.742635956052624</v>
      </c>
      <c r="Q4141" s="309" t="s">
        <v>15063</v>
      </c>
      <c r="R4141" s="311"/>
    </row>
    <row r="4142" spans="1:18" s="312" customFormat="1" x14ac:dyDescent="0.3">
      <c r="A4142" s="307">
        <v>4139</v>
      </c>
      <c r="B4142" s="308" t="s">
        <v>5252</v>
      </c>
      <c r="C4142" s="308" t="s">
        <v>1373</v>
      </c>
      <c r="D4142" s="308" t="s">
        <v>1445</v>
      </c>
      <c r="E4142" s="308" t="s">
        <v>1408</v>
      </c>
      <c r="F4142" s="309" t="s">
        <v>8748</v>
      </c>
      <c r="G4142" s="309" t="s">
        <v>8749</v>
      </c>
      <c r="H4142" s="309" t="s">
        <v>8750</v>
      </c>
      <c r="I4142" s="309" t="s">
        <v>5701</v>
      </c>
      <c r="J4142" s="309" t="s">
        <v>15063</v>
      </c>
      <c r="K4142" s="310">
        <v>0.81312000000000006</v>
      </c>
      <c r="L4142" s="310">
        <v>0.81312000000000006</v>
      </c>
      <c r="M4142" s="310">
        <v>0.73343199999999997</v>
      </c>
      <c r="N4142" s="310"/>
      <c r="O4142" s="310">
        <f t="shared" si="64"/>
        <v>9.8002754820936744</v>
      </c>
      <c r="P4142" s="310">
        <v>9.8002754820936779</v>
      </c>
      <c r="Q4142" s="309" t="s">
        <v>15063</v>
      </c>
      <c r="R4142" s="311"/>
    </row>
    <row r="4143" spans="1:18" s="312" customFormat="1" x14ac:dyDescent="0.3">
      <c r="A4143" s="307">
        <v>4140</v>
      </c>
      <c r="B4143" s="308" t="s">
        <v>5252</v>
      </c>
      <c r="C4143" s="308" t="s">
        <v>1373</v>
      </c>
      <c r="D4143" s="308" t="s">
        <v>1445</v>
      </c>
      <c r="E4143" s="308" t="s">
        <v>1408</v>
      </c>
      <c r="F4143" s="309" t="s">
        <v>8748</v>
      </c>
      <c r="G4143" s="309" t="s">
        <v>8751</v>
      </c>
      <c r="H4143" s="309" t="s">
        <v>8752</v>
      </c>
      <c r="I4143" s="309" t="s">
        <v>5701</v>
      </c>
      <c r="J4143" s="309" t="s">
        <v>15063</v>
      </c>
      <c r="K4143" s="310">
        <v>0.81953999999999994</v>
      </c>
      <c r="L4143" s="310">
        <v>0.81953999999999994</v>
      </c>
      <c r="M4143" s="310">
        <v>0.73599500000000007</v>
      </c>
      <c r="N4143" s="310"/>
      <c r="O4143" s="310">
        <f t="shared" si="64"/>
        <v>10.194133294287024</v>
      </c>
      <c r="P4143" s="310">
        <v>10.194133294287022</v>
      </c>
      <c r="Q4143" s="309" t="s">
        <v>15063</v>
      </c>
      <c r="R4143" s="311"/>
    </row>
    <row r="4144" spans="1:18" s="312" customFormat="1" x14ac:dyDescent="0.3">
      <c r="A4144" s="307">
        <v>4141</v>
      </c>
      <c r="B4144" s="308" t="s">
        <v>5252</v>
      </c>
      <c r="C4144" s="308" t="s">
        <v>1373</v>
      </c>
      <c r="D4144" s="308" t="s">
        <v>1445</v>
      </c>
      <c r="E4144" s="308" t="s">
        <v>1408</v>
      </c>
      <c r="F4144" s="309" t="s">
        <v>8748</v>
      </c>
      <c r="G4144" s="309" t="s">
        <v>8753</v>
      </c>
      <c r="H4144" s="309" t="s">
        <v>8754</v>
      </c>
      <c r="I4144" s="309" t="s">
        <v>5701</v>
      </c>
      <c r="J4144" s="309" t="s">
        <v>15063</v>
      </c>
      <c r="K4144" s="310">
        <v>0.42422000000000004</v>
      </c>
      <c r="L4144" s="310">
        <v>0.42422000000000004</v>
      </c>
      <c r="M4144" s="310">
        <v>0.37805800000000001</v>
      </c>
      <c r="N4144" s="310"/>
      <c r="O4144" s="310">
        <f t="shared" si="64"/>
        <v>10.881618028381508</v>
      </c>
      <c r="P4144" s="310">
        <v>11.532612480506089</v>
      </c>
      <c r="Q4144" s="309" t="s">
        <v>15063</v>
      </c>
      <c r="R4144" s="311"/>
    </row>
    <row r="4145" spans="1:18" s="312" customFormat="1" x14ac:dyDescent="0.3">
      <c r="A4145" s="307">
        <v>4142</v>
      </c>
      <c r="B4145" s="308" t="s">
        <v>5252</v>
      </c>
      <c r="C4145" s="308" t="s">
        <v>1373</v>
      </c>
      <c r="D4145" s="308" t="s">
        <v>1445</v>
      </c>
      <c r="E4145" s="308" t="s">
        <v>1408</v>
      </c>
      <c r="F4145" s="309" t="s">
        <v>8748</v>
      </c>
      <c r="G4145" s="309" t="s">
        <v>8755</v>
      </c>
      <c r="H4145" s="309" t="s">
        <v>8756</v>
      </c>
      <c r="I4145" s="309" t="s">
        <v>5706</v>
      </c>
      <c r="J4145" s="309" t="s">
        <v>15063</v>
      </c>
      <c r="K4145" s="310">
        <v>0.42924000000000001</v>
      </c>
      <c r="L4145" s="310">
        <v>0.42924000000000001</v>
      </c>
      <c r="M4145" s="310">
        <v>0.39078599999999997</v>
      </c>
      <c r="N4145" s="310"/>
      <c r="O4145" s="310">
        <f t="shared" si="64"/>
        <v>8.9586245457087053</v>
      </c>
      <c r="P4145" s="310">
        <v>71.240526000163257</v>
      </c>
      <c r="Q4145" s="309" t="s">
        <v>15063</v>
      </c>
      <c r="R4145" s="311"/>
    </row>
    <row r="4146" spans="1:18" s="312" customFormat="1" x14ac:dyDescent="0.3">
      <c r="A4146" s="307">
        <v>4143</v>
      </c>
      <c r="B4146" s="308" t="s">
        <v>5252</v>
      </c>
      <c r="C4146" s="308" t="s">
        <v>1373</v>
      </c>
      <c r="D4146" s="308" t="s">
        <v>1445</v>
      </c>
      <c r="E4146" s="308" t="s">
        <v>1408</v>
      </c>
      <c r="F4146" s="309" t="s">
        <v>8748</v>
      </c>
      <c r="G4146" s="309" t="s">
        <v>8757</v>
      </c>
      <c r="H4146" s="309" t="s">
        <v>8758</v>
      </c>
      <c r="I4146" s="309" t="s">
        <v>5701</v>
      </c>
      <c r="J4146" s="309" t="s">
        <v>15063</v>
      </c>
      <c r="K4146" s="310">
        <v>0.31478</v>
      </c>
      <c r="L4146" s="310">
        <v>0.31478</v>
      </c>
      <c r="M4146" s="310">
        <v>0.28312599999999999</v>
      </c>
      <c r="N4146" s="310"/>
      <c r="O4146" s="310">
        <f t="shared" si="64"/>
        <v>10.055912065569608</v>
      </c>
      <c r="P4146" s="310">
        <v>10.055912065569606</v>
      </c>
      <c r="Q4146" s="309" t="s">
        <v>15063</v>
      </c>
      <c r="R4146" s="311"/>
    </row>
    <row r="4147" spans="1:18" s="312" customFormat="1" x14ac:dyDescent="0.3">
      <c r="A4147" s="307">
        <v>4144</v>
      </c>
      <c r="B4147" s="308" t="s">
        <v>5252</v>
      </c>
      <c r="C4147" s="308" t="s">
        <v>1373</v>
      </c>
      <c r="D4147" s="308" t="s">
        <v>1445</v>
      </c>
      <c r="E4147" s="308" t="s">
        <v>1408</v>
      </c>
      <c r="F4147" s="309" t="s">
        <v>8748</v>
      </c>
      <c r="G4147" s="309" t="s">
        <v>8759</v>
      </c>
      <c r="H4147" s="309" t="s">
        <v>8760</v>
      </c>
      <c r="I4147" s="309" t="s">
        <v>5701</v>
      </c>
      <c r="J4147" s="309" t="s">
        <v>15063</v>
      </c>
      <c r="K4147" s="310">
        <v>0.21303</v>
      </c>
      <c r="L4147" s="310">
        <v>0.21303</v>
      </c>
      <c r="M4147" s="310">
        <v>0.192</v>
      </c>
      <c r="N4147" s="310"/>
      <c r="O4147" s="310">
        <f t="shared" si="64"/>
        <v>9.8718490353471307</v>
      </c>
      <c r="P4147" s="310">
        <v>9.871849035347136</v>
      </c>
      <c r="Q4147" s="309" t="s">
        <v>15063</v>
      </c>
      <c r="R4147" s="311"/>
    </row>
    <row r="4148" spans="1:18" s="312" customFormat="1" x14ac:dyDescent="0.3">
      <c r="A4148" s="307">
        <v>4145</v>
      </c>
      <c r="B4148" s="308" t="s">
        <v>5252</v>
      </c>
      <c r="C4148" s="308" t="s">
        <v>1373</v>
      </c>
      <c r="D4148" s="308" t="s">
        <v>1445</v>
      </c>
      <c r="E4148" s="308" t="s">
        <v>1408</v>
      </c>
      <c r="F4148" s="309" t="s">
        <v>8748</v>
      </c>
      <c r="G4148" s="309" t="s">
        <v>8761</v>
      </c>
      <c r="H4148" s="309" t="s">
        <v>8762</v>
      </c>
      <c r="I4148" s="309" t="s">
        <v>5701</v>
      </c>
      <c r="J4148" s="309" t="s">
        <v>15063</v>
      </c>
      <c r="K4148" s="310">
        <v>0.55467999999999995</v>
      </c>
      <c r="L4148" s="310">
        <v>0.55467999999999995</v>
      </c>
      <c r="M4148" s="310">
        <v>0.50044100000000002</v>
      </c>
      <c r="N4148" s="310"/>
      <c r="O4148" s="310">
        <f t="shared" si="64"/>
        <v>9.7784308069517429</v>
      </c>
      <c r="P4148" s="310">
        <v>9.7784308069517429</v>
      </c>
      <c r="Q4148" s="309" t="s">
        <v>15063</v>
      </c>
      <c r="R4148" s="311"/>
    </row>
    <row r="4149" spans="1:18" s="312" customFormat="1" x14ac:dyDescent="0.3">
      <c r="A4149" s="307">
        <v>4146</v>
      </c>
      <c r="B4149" s="308" t="s">
        <v>5252</v>
      </c>
      <c r="C4149" s="308" t="s">
        <v>1373</v>
      </c>
      <c r="D4149" s="308" t="s">
        <v>1445</v>
      </c>
      <c r="E4149" s="308" t="s">
        <v>1408</v>
      </c>
      <c r="F4149" s="309" t="s">
        <v>8748</v>
      </c>
      <c r="G4149" s="309" t="s">
        <v>8763</v>
      </c>
      <c r="H4149" s="309" t="s">
        <v>8764</v>
      </c>
      <c r="I4149" s="309" t="s">
        <v>5706</v>
      </c>
      <c r="J4149" s="309" t="s">
        <v>15063</v>
      </c>
      <c r="K4149" s="310">
        <v>0.86909999999999998</v>
      </c>
      <c r="L4149" s="310">
        <v>0.86909999999999998</v>
      </c>
      <c r="M4149" s="310">
        <v>0.785856</v>
      </c>
      <c r="N4149" s="310"/>
      <c r="O4149" s="310">
        <f t="shared" si="64"/>
        <v>9.5781843286158068</v>
      </c>
      <c r="P4149" s="310">
        <v>74.195179298027085</v>
      </c>
      <c r="Q4149" s="309" t="s">
        <v>15063</v>
      </c>
      <c r="R4149" s="311"/>
    </row>
    <row r="4150" spans="1:18" s="312" customFormat="1" x14ac:dyDescent="0.3">
      <c r="A4150" s="307">
        <v>4147</v>
      </c>
      <c r="B4150" s="308" t="s">
        <v>5252</v>
      </c>
      <c r="C4150" s="308" t="s">
        <v>1373</v>
      </c>
      <c r="D4150" s="308" t="s">
        <v>1445</v>
      </c>
      <c r="E4150" s="308" t="s">
        <v>1408</v>
      </c>
      <c r="F4150" s="309" t="s">
        <v>8748</v>
      </c>
      <c r="G4150" s="309" t="s">
        <v>8765</v>
      </c>
      <c r="H4150" s="309" t="s">
        <v>8766</v>
      </c>
      <c r="I4150" s="309" t="s">
        <v>5706</v>
      </c>
      <c r="J4150" s="309" t="s">
        <v>15063</v>
      </c>
      <c r="K4150" s="310">
        <v>0.49759999999999999</v>
      </c>
      <c r="L4150" s="310">
        <v>0.49759999999999999</v>
      </c>
      <c r="M4150" s="310">
        <v>0.45196800000000004</v>
      </c>
      <c r="N4150" s="310"/>
      <c r="O4150" s="310">
        <f t="shared" si="64"/>
        <v>9.1704180064308574</v>
      </c>
      <c r="P4150" s="310">
        <v>64.355559055354789</v>
      </c>
      <c r="Q4150" s="309" t="s">
        <v>15063</v>
      </c>
      <c r="R4150" s="311"/>
    </row>
    <row r="4151" spans="1:18" s="312" customFormat="1" x14ac:dyDescent="0.3">
      <c r="A4151" s="307">
        <v>4148</v>
      </c>
      <c r="B4151" s="308" t="s">
        <v>5252</v>
      </c>
      <c r="C4151" s="308" t="s">
        <v>1373</v>
      </c>
      <c r="D4151" s="308" t="s">
        <v>1445</v>
      </c>
      <c r="E4151" s="308" t="s">
        <v>14851</v>
      </c>
      <c r="F4151" s="309" t="s">
        <v>8767</v>
      </c>
      <c r="G4151" s="309" t="s">
        <v>8768</v>
      </c>
      <c r="H4151" s="309" t="s">
        <v>8769</v>
      </c>
      <c r="I4151" s="309" t="s">
        <v>5701</v>
      </c>
      <c r="J4151" s="309" t="s">
        <v>15063</v>
      </c>
      <c r="K4151" s="310">
        <v>0.45591999999999999</v>
      </c>
      <c r="L4151" s="310">
        <v>0.45591999999999999</v>
      </c>
      <c r="M4151" s="310">
        <v>0.41000333999999994</v>
      </c>
      <c r="N4151" s="310"/>
      <c r="O4151" s="310">
        <f t="shared" si="64"/>
        <v>10.071209861379202</v>
      </c>
      <c r="P4151" s="310">
        <v>10.071209861379216</v>
      </c>
      <c r="Q4151" s="309" t="s">
        <v>15063</v>
      </c>
      <c r="R4151" s="311"/>
    </row>
    <row r="4152" spans="1:18" s="312" customFormat="1" x14ac:dyDescent="0.3">
      <c r="A4152" s="307">
        <v>4149</v>
      </c>
      <c r="B4152" s="308" t="s">
        <v>5252</v>
      </c>
      <c r="C4152" s="308" t="s">
        <v>1373</v>
      </c>
      <c r="D4152" s="308" t="s">
        <v>1445</v>
      </c>
      <c r="E4152" s="308" t="s">
        <v>14851</v>
      </c>
      <c r="F4152" s="309" t="s">
        <v>8767</v>
      </c>
      <c r="G4152" s="309" t="s">
        <v>8770</v>
      </c>
      <c r="H4152" s="309" t="s">
        <v>8771</v>
      </c>
      <c r="I4152" s="309" t="s">
        <v>5701</v>
      </c>
      <c r="J4152" s="309" t="s">
        <v>15063</v>
      </c>
      <c r="K4152" s="310">
        <v>0.31323999999999996</v>
      </c>
      <c r="L4152" s="310">
        <v>0.31323999999999996</v>
      </c>
      <c r="M4152" s="310">
        <v>0.28212034000000002</v>
      </c>
      <c r="N4152" s="310"/>
      <c r="O4152" s="310">
        <f t="shared" si="64"/>
        <v>9.9347656748818611</v>
      </c>
      <c r="P4152" s="310">
        <v>9.9347656748818522</v>
      </c>
      <c r="Q4152" s="309" t="s">
        <v>15063</v>
      </c>
      <c r="R4152" s="311"/>
    </row>
    <row r="4153" spans="1:18" s="312" customFormat="1" x14ac:dyDescent="0.3">
      <c r="A4153" s="307">
        <v>4150</v>
      </c>
      <c r="B4153" s="308" t="s">
        <v>5252</v>
      </c>
      <c r="C4153" s="308" t="s">
        <v>1373</v>
      </c>
      <c r="D4153" s="308" t="s">
        <v>1445</v>
      </c>
      <c r="E4153" s="308" t="s">
        <v>14851</v>
      </c>
      <c r="F4153" s="309" t="s">
        <v>8767</v>
      </c>
      <c r="G4153" s="309" t="s">
        <v>8772</v>
      </c>
      <c r="H4153" s="309" t="s">
        <v>8773</v>
      </c>
      <c r="I4153" s="309" t="s">
        <v>5706</v>
      </c>
      <c r="J4153" s="309" t="s">
        <v>15063</v>
      </c>
      <c r="K4153" s="310">
        <v>1.6453000000000002</v>
      </c>
      <c r="L4153" s="310">
        <v>1.6453000000000002</v>
      </c>
      <c r="M4153" s="310">
        <v>1.451443</v>
      </c>
      <c r="N4153" s="310"/>
      <c r="O4153" s="310">
        <f t="shared" si="64"/>
        <v>11.782471281833109</v>
      </c>
      <c r="P4153" s="310">
        <v>31.024736242046824</v>
      </c>
      <c r="Q4153" s="309" t="s">
        <v>15063</v>
      </c>
      <c r="R4153" s="311"/>
    </row>
    <row r="4154" spans="1:18" s="312" customFormat="1" x14ac:dyDescent="0.3">
      <c r="A4154" s="307">
        <v>4151</v>
      </c>
      <c r="B4154" s="308" t="s">
        <v>5252</v>
      </c>
      <c r="C4154" s="308" t="s">
        <v>1373</v>
      </c>
      <c r="D4154" s="308" t="s">
        <v>1445</v>
      </c>
      <c r="E4154" s="308" t="s">
        <v>14851</v>
      </c>
      <c r="F4154" s="309" t="s">
        <v>8767</v>
      </c>
      <c r="G4154" s="309" t="s">
        <v>8774</v>
      </c>
      <c r="H4154" s="309" t="s">
        <v>8775</v>
      </c>
      <c r="I4154" s="309" t="s">
        <v>5706</v>
      </c>
      <c r="J4154" s="309" t="s">
        <v>15063</v>
      </c>
      <c r="K4154" s="310">
        <v>0.28899999999999998</v>
      </c>
      <c r="L4154" s="310">
        <v>0.28899999999999998</v>
      </c>
      <c r="M4154" s="310">
        <v>0.25437469999999995</v>
      </c>
      <c r="N4154" s="310"/>
      <c r="O4154" s="310">
        <f t="shared" si="64"/>
        <v>11.981072664359871</v>
      </c>
      <c r="P4154" s="310">
        <v>55.997323581036305</v>
      </c>
      <c r="Q4154" s="309" t="s">
        <v>15063</v>
      </c>
      <c r="R4154" s="311"/>
    </row>
    <row r="4155" spans="1:18" s="312" customFormat="1" x14ac:dyDescent="0.3">
      <c r="A4155" s="307">
        <v>4152</v>
      </c>
      <c r="B4155" s="308" t="s">
        <v>5252</v>
      </c>
      <c r="C4155" s="308" t="s">
        <v>1373</v>
      </c>
      <c r="D4155" s="308" t="s">
        <v>1445</v>
      </c>
      <c r="E4155" s="308" t="s">
        <v>14851</v>
      </c>
      <c r="F4155" s="309" t="s">
        <v>8767</v>
      </c>
      <c r="G4155" s="309" t="s">
        <v>8776</v>
      </c>
      <c r="H4155" s="309" t="s">
        <v>8777</v>
      </c>
      <c r="I4155" s="309" t="s">
        <v>5701</v>
      </c>
      <c r="J4155" s="309" t="s">
        <v>15063</v>
      </c>
      <c r="K4155" s="310">
        <v>0.64708999999999994</v>
      </c>
      <c r="L4155" s="310">
        <v>0.64708999999999994</v>
      </c>
      <c r="M4155" s="310">
        <v>0.58322334999999992</v>
      </c>
      <c r="N4155" s="310"/>
      <c r="O4155" s="310">
        <f t="shared" si="64"/>
        <v>9.8698249084362359</v>
      </c>
      <c r="P4155" s="310">
        <v>9.86982490843622</v>
      </c>
      <c r="Q4155" s="309" t="s">
        <v>15063</v>
      </c>
      <c r="R4155" s="311"/>
    </row>
    <row r="4156" spans="1:18" s="312" customFormat="1" x14ac:dyDescent="0.3">
      <c r="A4156" s="307">
        <v>4153</v>
      </c>
      <c r="B4156" s="308" t="s">
        <v>5252</v>
      </c>
      <c r="C4156" s="308" t="s">
        <v>1373</v>
      </c>
      <c r="D4156" s="308" t="s">
        <v>1445</v>
      </c>
      <c r="E4156" s="308" t="s">
        <v>14851</v>
      </c>
      <c r="F4156" s="309" t="s">
        <v>8778</v>
      </c>
      <c r="G4156" s="309" t="s">
        <v>8779</v>
      </c>
      <c r="H4156" s="309" t="s">
        <v>8780</v>
      </c>
      <c r="I4156" s="309" t="s">
        <v>5701</v>
      </c>
      <c r="J4156" s="309" t="s">
        <v>15063</v>
      </c>
      <c r="K4156" s="310">
        <v>0.76936000000000004</v>
      </c>
      <c r="L4156" s="310">
        <v>0.76936000000000004</v>
      </c>
      <c r="M4156" s="310">
        <v>0.69116493999999995</v>
      </c>
      <c r="N4156" s="310"/>
      <c r="O4156" s="310">
        <f t="shared" si="64"/>
        <v>10.163650306748478</v>
      </c>
      <c r="P4156" s="310">
        <v>10.163650306748472</v>
      </c>
      <c r="Q4156" s="309" t="s">
        <v>15063</v>
      </c>
      <c r="R4156" s="311"/>
    </row>
    <row r="4157" spans="1:18" s="312" customFormat="1" x14ac:dyDescent="0.3">
      <c r="A4157" s="307">
        <v>4154</v>
      </c>
      <c r="B4157" s="308" t="s">
        <v>5252</v>
      </c>
      <c r="C4157" s="308" t="s">
        <v>1373</v>
      </c>
      <c r="D4157" s="308" t="s">
        <v>1445</v>
      </c>
      <c r="E4157" s="308" t="s">
        <v>14851</v>
      </c>
      <c r="F4157" s="309" t="s">
        <v>8778</v>
      </c>
      <c r="G4157" s="309" t="s">
        <v>8781</v>
      </c>
      <c r="H4157" s="309" t="s">
        <v>8782</v>
      </c>
      <c r="I4157" s="309" t="s">
        <v>5701</v>
      </c>
      <c r="J4157" s="309" t="s">
        <v>15063</v>
      </c>
      <c r="K4157" s="310">
        <v>0.54658000000000007</v>
      </c>
      <c r="L4157" s="310">
        <v>0.54658000000000007</v>
      </c>
      <c r="M4157" s="310">
        <v>0.49341113999999997</v>
      </c>
      <c r="N4157" s="310"/>
      <c r="O4157" s="310">
        <f t="shared" si="64"/>
        <v>9.7275531486699283</v>
      </c>
      <c r="P4157" s="310">
        <v>10.5063013342512</v>
      </c>
      <c r="Q4157" s="309" t="s">
        <v>15063</v>
      </c>
      <c r="R4157" s="311"/>
    </row>
    <row r="4158" spans="1:18" s="312" customFormat="1" x14ac:dyDescent="0.3">
      <c r="A4158" s="307">
        <v>4155</v>
      </c>
      <c r="B4158" s="308" t="s">
        <v>5252</v>
      </c>
      <c r="C4158" s="308" t="s">
        <v>1373</v>
      </c>
      <c r="D4158" s="308" t="s">
        <v>1445</v>
      </c>
      <c r="E4158" s="308" t="s">
        <v>14851</v>
      </c>
      <c r="F4158" s="309" t="s">
        <v>8778</v>
      </c>
      <c r="G4158" s="309" t="s">
        <v>8783</v>
      </c>
      <c r="H4158" s="309" t="s">
        <v>8784</v>
      </c>
      <c r="I4158" s="309" t="s">
        <v>5701</v>
      </c>
      <c r="J4158" s="309" t="s">
        <v>15063</v>
      </c>
      <c r="K4158" s="310">
        <v>0.47987999999999997</v>
      </c>
      <c r="L4158" s="310">
        <v>0.47987999999999997</v>
      </c>
      <c r="M4158" s="310">
        <v>0.43271700000000002</v>
      </c>
      <c r="N4158" s="310"/>
      <c r="O4158" s="310">
        <f t="shared" si="64"/>
        <v>9.8280820205051178</v>
      </c>
      <c r="P4158" s="310">
        <v>9.8280820205051018</v>
      </c>
      <c r="Q4158" s="309" t="s">
        <v>15063</v>
      </c>
      <c r="R4158" s="311"/>
    </row>
    <row r="4159" spans="1:18" s="312" customFormat="1" x14ac:dyDescent="0.3">
      <c r="A4159" s="307">
        <v>4156</v>
      </c>
      <c r="B4159" s="308" t="s">
        <v>5252</v>
      </c>
      <c r="C4159" s="308" t="s">
        <v>1373</v>
      </c>
      <c r="D4159" s="308" t="s">
        <v>1445</v>
      </c>
      <c r="E4159" s="308" t="s">
        <v>14851</v>
      </c>
      <c r="F4159" s="309" t="s">
        <v>8778</v>
      </c>
      <c r="G4159" s="309" t="s">
        <v>8785</v>
      </c>
      <c r="H4159" s="309" t="s">
        <v>8786</v>
      </c>
      <c r="I4159" s="309" t="s">
        <v>5701</v>
      </c>
      <c r="J4159" s="309" t="s">
        <v>15063</v>
      </c>
      <c r="K4159" s="310">
        <v>0.18118000000000001</v>
      </c>
      <c r="L4159" s="310">
        <v>0.18118000000000001</v>
      </c>
      <c r="M4159" s="310">
        <v>0.1639225</v>
      </c>
      <c r="N4159" s="310"/>
      <c r="O4159" s="310">
        <f t="shared" si="64"/>
        <v>9.5250579534164963</v>
      </c>
      <c r="P4159" s="310">
        <v>9.5250579534164928</v>
      </c>
      <c r="Q4159" s="309" t="s">
        <v>15063</v>
      </c>
      <c r="R4159" s="311"/>
    </row>
    <row r="4160" spans="1:18" s="312" customFormat="1" x14ac:dyDescent="0.3">
      <c r="A4160" s="307">
        <v>4157</v>
      </c>
      <c r="B4160" s="308" t="s">
        <v>5252</v>
      </c>
      <c r="C4160" s="308" t="s">
        <v>1373</v>
      </c>
      <c r="D4160" s="308" t="s">
        <v>1445</v>
      </c>
      <c r="E4160" s="308" t="s">
        <v>14851</v>
      </c>
      <c r="F4160" s="309" t="s">
        <v>8778</v>
      </c>
      <c r="G4160" s="309" t="s">
        <v>8787</v>
      </c>
      <c r="H4160" s="309" t="s">
        <v>8788</v>
      </c>
      <c r="I4160" s="309" t="s">
        <v>2414</v>
      </c>
      <c r="J4160" s="309" t="s">
        <v>15063</v>
      </c>
      <c r="K4160" s="310">
        <v>1.8886000000000003</v>
      </c>
      <c r="L4160" s="310">
        <v>1.8886000000000003</v>
      </c>
      <c r="M4160" s="310">
        <v>1.8224883000000001</v>
      </c>
      <c r="N4160" s="310"/>
      <c r="O4160" s="310">
        <f t="shared" si="64"/>
        <v>3.5005665572381766</v>
      </c>
      <c r="P4160" s="310">
        <v>3.5573973700899097</v>
      </c>
      <c r="Q4160" s="309" t="s">
        <v>15063</v>
      </c>
      <c r="R4160" s="311"/>
    </row>
    <row r="4161" spans="1:18" s="312" customFormat="1" x14ac:dyDescent="0.3">
      <c r="A4161" s="307">
        <v>4158</v>
      </c>
      <c r="B4161" s="308" t="s">
        <v>5252</v>
      </c>
      <c r="C4161" s="308" t="s">
        <v>1373</v>
      </c>
      <c r="D4161" s="308" t="s">
        <v>1445</v>
      </c>
      <c r="E4161" s="308" t="s">
        <v>14851</v>
      </c>
      <c r="F4161" s="309" t="s">
        <v>8778</v>
      </c>
      <c r="G4161" s="309" t="s">
        <v>8789</v>
      </c>
      <c r="H4161" s="309" t="s">
        <v>8790</v>
      </c>
      <c r="I4161" s="309" t="s">
        <v>5701</v>
      </c>
      <c r="J4161" s="309" t="s">
        <v>15063</v>
      </c>
      <c r="K4161" s="310">
        <v>0.45489999999999997</v>
      </c>
      <c r="L4161" s="310">
        <v>0.45489999999999997</v>
      </c>
      <c r="M4161" s="310">
        <v>0.40992556000000002</v>
      </c>
      <c r="N4161" s="310"/>
      <c r="O4161" s="310">
        <f t="shared" si="64"/>
        <v>9.8866652011430975</v>
      </c>
      <c r="P4161" s="310">
        <v>9.8866652011430958</v>
      </c>
      <c r="Q4161" s="309" t="s">
        <v>15063</v>
      </c>
      <c r="R4161" s="311"/>
    </row>
    <row r="4162" spans="1:18" s="312" customFormat="1" x14ac:dyDescent="0.3">
      <c r="A4162" s="307">
        <v>4159</v>
      </c>
      <c r="B4162" s="308" t="s">
        <v>5252</v>
      </c>
      <c r="C4162" s="308" t="s">
        <v>1373</v>
      </c>
      <c r="D4162" s="308" t="s">
        <v>1445</v>
      </c>
      <c r="E4162" s="308" t="s">
        <v>14851</v>
      </c>
      <c r="F4162" s="309" t="s">
        <v>8778</v>
      </c>
      <c r="G4162" s="309" t="s">
        <v>8791</v>
      </c>
      <c r="H4162" s="309" t="s">
        <v>8792</v>
      </c>
      <c r="I4162" s="309" t="s">
        <v>5701</v>
      </c>
      <c r="J4162" s="309" t="s">
        <v>15063</v>
      </c>
      <c r="K4162" s="310">
        <v>0.39146399999999998</v>
      </c>
      <c r="L4162" s="310">
        <v>0.39146399999999998</v>
      </c>
      <c r="M4162" s="310">
        <v>0.35247499999999998</v>
      </c>
      <c r="N4162" s="310"/>
      <c r="O4162" s="310">
        <f t="shared" si="64"/>
        <v>9.9597919604356981</v>
      </c>
      <c r="P4162" s="310">
        <v>9.9597919604356822</v>
      </c>
      <c r="Q4162" s="309" t="s">
        <v>15063</v>
      </c>
      <c r="R4162" s="311"/>
    </row>
    <row r="4163" spans="1:18" s="312" customFormat="1" x14ac:dyDescent="0.3">
      <c r="A4163" s="307">
        <v>4160</v>
      </c>
      <c r="B4163" s="308" t="s">
        <v>5252</v>
      </c>
      <c r="C4163" s="308" t="s">
        <v>1373</v>
      </c>
      <c r="D4163" s="308" t="s">
        <v>1445</v>
      </c>
      <c r="E4163" s="308" t="s">
        <v>14851</v>
      </c>
      <c r="F4163" s="309" t="s">
        <v>8778</v>
      </c>
      <c r="G4163" s="309" t="s">
        <v>8793</v>
      </c>
      <c r="H4163" s="309" t="s">
        <v>8794</v>
      </c>
      <c r="I4163" s="309" t="s">
        <v>5701</v>
      </c>
      <c r="J4163" s="309" t="s">
        <v>15063</v>
      </c>
      <c r="K4163" s="310">
        <v>0.30047999999999997</v>
      </c>
      <c r="L4163" s="310">
        <v>0.30047999999999997</v>
      </c>
      <c r="M4163" s="310">
        <v>0.26951599999999998</v>
      </c>
      <c r="N4163" s="310"/>
      <c r="O4163" s="310">
        <f t="shared" si="64"/>
        <v>10.304845580404685</v>
      </c>
      <c r="P4163" s="310">
        <v>10.304845580404686</v>
      </c>
      <c r="Q4163" s="309" t="s">
        <v>15063</v>
      </c>
      <c r="R4163" s="311"/>
    </row>
    <row r="4164" spans="1:18" s="312" customFormat="1" x14ac:dyDescent="0.3">
      <c r="A4164" s="307">
        <v>4161</v>
      </c>
      <c r="B4164" s="308" t="s">
        <v>5252</v>
      </c>
      <c r="C4164" s="308" t="s">
        <v>1373</v>
      </c>
      <c r="D4164" s="308" t="s">
        <v>1445</v>
      </c>
      <c r="E4164" s="308" t="s">
        <v>14851</v>
      </c>
      <c r="F4164" s="309" t="s">
        <v>8778</v>
      </c>
      <c r="G4164" s="309" t="s">
        <v>8795</v>
      </c>
      <c r="H4164" s="309" t="s">
        <v>8796</v>
      </c>
      <c r="I4164" s="309" t="s">
        <v>5701</v>
      </c>
      <c r="J4164" s="309" t="s">
        <v>15063</v>
      </c>
      <c r="K4164" s="310">
        <v>0.67188000000000003</v>
      </c>
      <c r="L4164" s="310">
        <v>0.67188000000000003</v>
      </c>
      <c r="M4164" s="310">
        <v>0.60519000000000001</v>
      </c>
      <c r="N4164" s="310"/>
      <c r="O4164" s="310">
        <f t="shared" ref="O4164:O4227" si="65">(L4164-M4164)/L4164*100</f>
        <v>9.925879621360961</v>
      </c>
      <c r="P4164" s="310">
        <v>9.9258796213609664</v>
      </c>
      <c r="Q4164" s="309" t="s">
        <v>15063</v>
      </c>
      <c r="R4164" s="311"/>
    </row>
    <row r="4165" spans="1:18" s="312" customFormat="1" x14ac:dyDescent="0.3">
      <c r="A4165" s="307">
        <v>4162</v>
      </c>
      <c r="B4165" s="308" t="s">
        <v>5252</v>
      </c>
      <c r="C4165" s="308" t="s">
        <v>1373</v>
      </c>
      <c r="D4165" s="308" t="s">
        <v>1445</v>
      </c>
      <c r="E4165" s="308" t="s">
        <v>14851</v>
      </c>
      <c r="F4165" s="309" t="s">
        <v>8778</v>
      </c>
      <c r="G4165" s="309" t="s">
        <v>8797</v>
      </c>
      <c r="H4165" s="309" t="s">
        <v>8798</v>
      </c>
      <c r="I4165" s="309" t="s">
        <v>5706</v>
      </c>
      <c r="J4165" s="309" t="s">
        <v>15063</v>
      </c>
      <c r="K4165" s="310">
        <v>0.79298999999999997</v>
      </c>
      <c r="L4165" s="310">
        <v>0.79298999999999997</v>
      </c>
      <c r="M4165" s="310">
        <v>0.707762</v>
      </c>
      <c r="N4165" s="310"/>
      <c r="O4165" s="310">
        <f t="shared" si="65"/>
        <v>10.747676515466773</v>
      </c>
      <c r="P4165" s="310">
        <v>45.643532557406331</v>
      </c>
      <c r="Q4165" s="309" t="s">
        <v>15063</v>
      </c>
      <c r="R4165" s="311"/>
    </row>
    <row r="4166" spans="1:18" s="312" customFormat="1" x14ac:dyDescent="0.3">
      <c r="A4166" s="307">
        <v>4163</v>
      </c>
      <c r="B4166" s="308" t="s">
        <v>5252</v>
      </c>
      <c r="C4166" s="308" t="s">
        <v>1373</v>
      </c>
      <c r="D4166" s="308" t="s">
        <v>1445</v>
      </c>
      <c r="E4166" s="308" t="s">
        <v>14851</v>
      </c>
      <c r="F4166" s="309" t="s">
        <v>8778</v>
      </c>
      <c r="G4166" s="309" t="s">
        <v>8799</v>
      </c>
      <c r="H4166" s="309" t="s">
        <v>8800</v>
      </c>
      <c r="I4166" s="309" t="s">
        <v>5706</v>
      </c>
      <c r="J4166" s="309" t="s">
        <v>15063</v>
      </c>
      <c r="K4166" s="310">
        <v>0.96113999999999988</v>
      </c>
      <c r="L4166" s="310">
        <v>0.96113999999999988</v>
      </c>
      <c r="M4166" s="310">
        <v>0.83923045000000007</v>
      </c>
      <c r="N4166" s="310"/>
      <c r="O4166" s="310">
        <f t="shared" si="65"/>
        <v>12.683849387186033</v>
      </c>
      <c r="P4166" s="310">
        <v>23.037237119057618</v>
      </c>
      <c r="Q4166" s="309" t="s">
        <v>15063</v>
      </c>
      <c r="R4166" s="311"/>
    </row>
    <row r="4167" spans="1:18" s="312" customFormat="1" x14ac:dyDescent="0.3">
      <c r="A4167" s="307">
        <v>4164</v>
      </c>
      <c r="B4167" s="308" t="s">
        <v>5252</v>
      </c>
      <c r="C4167" s="308" t="s">
        <v>1373</v>
      </c>
      <c r="D4167" s="308" t="s">
        <v>1445</v>
      </c>
      <c r="E4167" s="308" t="s">
        <v>14851</v>
      </c>
      <c r="F4167" s="309" t="s">
        <v>8778</v>
      </c>
      <c r="G4167" s="309" t="s">
        <v>8801</v>
      </c>
      <c r="H4167" s="309" t="s">
        <v>8802</v>
      </c>
      <c r="I4167" s="309" t="s">
        <v>5706</v>
      </c>
      <c r="J4167" s="309" t="s">
        <v>15063</v>
      </c>
      <c r="K4167" s="310">
        <v>0.39833600000000002</v>
      </c>
      <c r="L4167" s="310">
        <v>0.39833600000000002</v>
      </c>
      <c r="M4167" s="310">
        <v>0.35885199999999995</v>
      </c>
      <c r="N4167" s="310"/>
      <c r="O4167" s="310">
        <f t="shared" si="65"/>
        <v>9.9122348971722545</v>
      </c>
      <c r="P4167" s="310">
        <v>38.200156336322941</v>
      </c>
      <c r="Q4167" s="309" t="s">
        <v>15063</v>
      </c>
      <c r="R4167" s="311"/>
    </row>
    <row r="4168" spans="1:18" s="312" customFormat="1" x14ac:dyDescent="0.3">
      <c r="A4168" s="307">
        <v>4165</v>
      </c>
      <c r="B4168" s="308" t="s">
        <v>5252</v>
      </c>
      <c r="C4168" s="308" t="s">
        <v>1373</v>
      </c>
      <c r="D4168" s="308" t="s">
        <v>1445</v>
      </c>
      <c r="E4168" s="308" t="s">
        <v>14851</v>
      </c>
      <c r="F4168" s="309" t="s">
        <v>8778</v>
      </c>
      <c r="G4168" s="309" t="s">
        <v>8803</v>
      </c>
      <c r="H4168" s="309" t="s">
        <v>8804</v>
      </c>
      <c r="I4168" s="309" t="s">
        <v>5701</v>
      </c>
      <c r="J4168" s="309" t="s">
        <v>15063</v>
      </c>
      <c r="K4168" s="310">
        <v>0.5946800000000001</v>
      </c>
      <c r="L4168" s="310">
        <v>0.5946800000000001</v>
      </c>
      <c r="M4168" s="310">
        <v>0.53607371999999998</v>
      </c>
      <c r="N4168" s="310"/>
      <c r="O4168" s="310">
        <f t="shared" si="65"/>
        <v>9.8550951772381978</v>
      </c>
      <c r="P4168" s="310">
        <v>9.8550951772382049</v>
      </c>
      <c r="Q4168" s="309" t="s">
        <v>15063</v>
      </c>
      <c r="R4168" s="311"/>
    </row>
    <row r="4169" spans="1:18" s="312" customFormat="1" x14ac:dyDescent="0.3">
      <c r="A4169" s="307">
        <v>4166</v>
      </c>
      <c r="B4169" s="308" t="s">
        <v>5252</v>
      </c>
      <c r="C4169" s="308" t="s">
        <v>1373</v>
      </c>
      <c r="D4169" s="308" t="s">
        <v>1445</v>
      </c>
      <c r="E4169" s="308" t="s">
        <v>14851</v>
      </c>
      <c r="F4169" s="309" t="s">
        <v>8778</v>
      </c>
      <c r="G4169" s="309" t="s">
        <v>8805</v>
      </c>
      <c r="H4169" s="309" t="s">
        <v>8806</v>
      </c>
      <c r="I4169" s="309" t="s">
        <v>2414</v>
      </c>
      <c r="J4169" s="309" t="s">
        <v>15063</v>
      </c>
      <c r="K4169" s="310">
        <v>0.26712000000000002</v>
      </c>
      <c r="L4169" s="310">
        <v>0.26712000000000002</v>
      </c>
      <c r="M4169" s="310">
        <v>0.26634999999999998</v>
      </c>
      <c r="N4169" s="310"/>
      <c r="O4169" s="310">
        <f t="shared" si="65"/>
        <v>0.28825995807129695</v>
      </c>
      <c r="P4169" s="310">
        <v>0.2882599580713352</v>
      </c>
      <c r="Q4169" s="309" t="s">
        <v>15063</v>
      </c>
      <c r="R4169" s="311"/>
    </row>
    <row r="4170" spans="1:18" s="312" customFormat="1" x14ac:dyDescent="0.3">
      <c r="A4170" s="307">
        <v>4167</v>
      </c>
      <c r="B4170" s="308" t="s">
        <v>5252</v>
      </c>
      <c r="C4170" s="308" t="s">
        <v>1373</v>
      </c>
      <c r="D4170" s="308" t="s">
        <v>1445</v>
      </c>
      <c r="E4170" s="308" t="s">
        <v>14851</v>
      </c>
      <c r="F4170" s="309" t="s">
        <v>8778</v>
      </c>
      <c r="G4170" s="309" t="s">
        <v>8807</v>
      </c>
      <c r="H4170" s="309" t="s">
        <v>8808</v>
      </c>
      <c r="I4170" s="309" t="s">
        <v>2414</v>
      </c>
      <c r="J4170" s="309" t="s">
        <v>15063</v>
      </c>
      <c r="K4170" s="310">
        <v>1.1780199999999998</v>
      </c>
      <c r="L4170" s="310">
        <v>1.1780199999999998</v>
      </c>
      <c r="M4170" s="310">
        <v>1.1661657000000001</v>
      </c>
      <c r="N4170" s="310"/>
      <c r="O4170" s="310">
        <f t="shared" si="65"/>
        <v>1.00629021578579</v>
      </c>
      <c r="P4170" s="310">
        <v>1.0062902157857767</v>
      </c>
      <c r="Q4170" s="309" t="s">
        <v>15063</v>
      </c>
      <c r="R4170" s="311"/>
    </row>
    <row r="4171" spans="1:18" s="312" customFormat="1" x14ac:dyDescent="0.3">
      <c r="A4171" s="307">
        <v>4168</v>
      </c>
      <c r="B4171" s="308" t="s">
        <v>5252</v>
      </c>
      <c r="C4171" s="308" t="s">
        <v>1373</v>
      </c>
      <c r="D4171" s="308" t="s">
        <v>1445</v>
      </c>
      <c r="E4171" s="308" t="s">
        <v>14851</v>
      </c>
      <c r="F4171" s="309" t="s">
        <v>8778</v>
      </c>
      <c r="G4171" s="309" t="s">
        <v>8809</v>
      </c>
      <c r="H4171" s="309" t="s">
        <v>8810</v>
      </c>
      <c r="I4171" s="309" t="s">
        <v>5701</v>
      </c>
      <c r="J4171" s="309" t="s">
        <v>15063</v>
      </c>
      <c r="K4171" s="310">
        <v>0.38612000000000002</v>
      </c>
      <c r="L4171" s="310">
        <v>0.38612000000000002</v>
      </c>
      <c r="M4171" s="310">
        <v>0.34802875</v>
      </c>
      <c r="N4171" s="310"/>
      <c r="O4171" s="310">
        <f t="shared" si="65"/>
        <v>9.8651326012638609</v>
      </c>
      <c r="P4171" s="310">
        <v>9.8651326012638698</v>
      </c>
      <c r="Q4171" s="309" t="s">
        <v>15063</v>
      </c>
      <c r="R4171" s="311"/>
    </row>
    <row r="4172" spans="1:18" s="312" customFormat="1" x14ac:dyDescent="0.3">
      <c r="A4172" s="307">
        <v>4169</v>
      </c>
      <c r="B4172" s="308" t="s">
        <v>5252</v>
      </c>
      <c r="C4172" s="308" t="s">
        <v>1373</v>
      </c>
      <c r="D4172" s="308" t="s">
        <v>1445</v>
      </c>
      <c r="E4172" s="308" t="s">
        <v>14852</v>
      </c>
      <c r="F4172" s="309" t="s">
        <v>5296</v>
      </c>
      <c r="G4172" s="309" t="s">
        <v>8811</v>
      </c>
      <c r="H4172" s="309" t="s">
        <v>8812</v>
      </c>
      <c r="I4172" s="309" t="s">
        <v>5701</v>
      </c>
      <c r="J4172" s="309" t="s">
        <v>15063</v>
      </c>
      <c r="K4172" s="310">
        <v>0.60128000000000004</v>
      </c>
      <c r="L4172" s="310">
        <v>0.60128000000000004</v>
      </c>
      <c r="M4172" s="310">
        <v>0.54202433999999999</v>
      </c>
      <c r="N4172" s="310"/>
      <c r="O4172" s="310">
        <f t="shared" si="65"/>
        <v>9.8549195050558875</v>
      </c>
      <c r="P4172" s="310">
        <v>9.8549195050558929</v>
      </c>
      <c r="Q4172" s="309" t="s">
        <v>15063</v>
      </c>
      <c r="R4172" s="311"/>
    </row>
    <row r="4173" spans="1:18" s="312" customFormat="1" x14ac:dyDescent="0.3">
      <c r="A4173" s="307">
        <v>4170</v>
      </c>
      <c r="B4173" s="308" t="s">
        <v>5252</v>
      </c>
      <c r="C4173" s="308" t="s">
        <v>1373</v>
      </c>
      <c r="D4173" s="308" t="s">
        <v>1445</v>
      </c>
      <c r="E4173" s="308" t="s">
        <v>14852</v>
      </c>
      <c r="F4173" s="309" t="s">
        <v>5296</v>
      </c>
      <c r="G4173" s="309" t="s">
        <v>8813</v>
      </c>
      <c r="H4173" s="309" t="s">
        <v>8814</v>
      </c>
      <c r="I4173" s="309" t="s">
        <v>5701</v>
      </c>
      <c r="J4173" s="309" t="s">
        <v>15063</v>
      </c>
      <c r="K4173" s="310">
        <v>0.65484000000000009</v>
      </c>
      <c r="L4173" s="310">
        <v>0.65484000000000009</v>
      </c>
      <c r="M4173" s="310">
        <v>0.58829656000000008</v>
      </c>
      <c r="N4173" s="310"/>
      <c r="O4173" s="310">
        <f t="shared" si="65"/>
        <v>10.161786085150572</v>
      </c>
      <c r="P4173" s="310">
        <v>10.16178608515056</v>
      </c>
      <c r="Q4173" s="309" t="s">
        <v>15063</v>
      </c>
      <c r="R4173" s="311"/>
    </row>
    <row r="4174" spans="1:18" s="312" customFormat="1" x14ac:dyDescent="0.3">
      <c r="A4174" s="307">
        <v>4171</v>
      </c>
      <c r="B4174" s="308" t="s">
        <v>5252</v>
      </c>
      <c r="C4174" s="308" t="s">
        <v>1373</v>
      </c>
      <c r="D4174" s="308" t="s">
        <v>1445</v>
      </c>
      <c r="E4174" s="308" t="s">
        <v>14852</v>
      </c>
      <c r="F4174" s="309" t="s">
        <v>5296</v>
      </c>
      <c r="G4174" s="309" t="s">
        <v>8815</v>
      </c>
      <c r="H4174" s="309" t="s">
        <v>8816</v>
      </c>
      <c r="I4174" s="309" t="s">
        <v>5701</v>
      </c>
      <c r="J4174" s="309" t="s">
        <v>15063</v>
      </c>
      <c r="K4174" s="310">
        <v>1.0456000000000001</v>
      </c>
      <c r="L4174" s="310">
        <v>1.0456000000000001</v>
      </c>
      <c r="M4174" s="310">
        <v>0.93909850000000006</v>
      </c>
      <c r="N4174" s="310"/>
      <c r="O4174" s="310">
        <f t="shared" si="65"/>
        <v>10.185682861514922</v>
      </c>
      <c r="P4174" s="310">
        <v>10.185682861514922</v>
      </c>
      <c r="Q4174" s="309" t="s">
        <v>15063</v>
      </c>
      <c r="R4174" s="311"/>
    </row>
    <row r="4175" spans="1:18" s="312" customFormat="1" x14ac:dyDescent="0.3">
      <c r="A4175" s="307">
        <v>4172</v>
      </c>
      <c r="B4175" s="308" t="s">
        <v>5252</v>
      </c>
      <c r="C4175" s="308" t="s">
        <v>1373</v>
      </c>
      <c r="D4175" s="308" t="s">
        <v>1445</v>
      </c>
      <c r="E4175" s="308" t="s">
        <v>14852</v>
      </c>
      <c r="F4175" s="309" t="s">
        <v>5296</v>
      </c>
      <c r="G4175" s="309" t="s">
        <v>8817</v>
      </c>
      <c r="H4175" s="309" t="s">
        <v>8818</v>
      </c>
      <c r="I4175" s="309" t="s">
        <v>5701</v>
      </c>
      <c r="J4175" s="309" t="s">
        <v>15063</v>
      </c>
      <c r="K4175" s="310">
        <v>1.2238</v>
      </c>
      <c r="L4175" s="310">
        <v>1.2238</v>
      </c>
      <c r="M4175" s="310">
        <v>1.1026053</v>
      </c>
      <c r="N4175" s="310"/>
      <c r="O4175" s="310">
        <f t="shared" si="65"/>
        <v>9.9031459388789003</v>
      </c>
      <c r="P4175" s="310">
        <v>9.9031459388788985</v>
      </c>
      <c r="Q4175" s="309" t="s">
        <v>15063</v>
      </c>
      <c r="R4175" s="311"/>
    </row>
    <row r="4176" spans="1:18" s="312" customFormat="1" x14ac:dyDescent="0.3">
      <c r="A4176" s="307">
        <v>4173</v>
      </c>
      <c r="B4176" s="308" t="s">
        <v>5252</v>
      </c>
      <c r="C4176" s="308" t="s">
        <v>1373</v>
      </c>
      <c r="D4176" s="308" t="s">
        <v>1445</v>
      </c>
      <c r="E4176" s="308" t="s">
        <v>14852</v>
      </c>
      <c r="F4176" s="309" t="s">
        <v>5296</v>
      </c>
      <c r="G4176" s="309" t="s">
        <v>8819</v>
      </c>
      <c r="H4176" s="309" t="s">
        <v>8820</v>
      </c>
      <c r="I4176" s="309" t="s">
        <v>5622</v>
      </c>
      <c r="J4176" s="309" t="s">
        <v>15063</v>
      </c>
      <c r="K4176" s="310">
        <v>1.22516</v>
      </c>
      <c r="L4176" s="310">
        <v>1.22516</v>
      </c>
      <c r="M4176" s="310">
        <v>1.0952228900000001</v>
      </c>
      <c r="N4176" s="310"/>
      <c r="O4176" s="310">
        <f t="shared" si="65"/>
        <v>10.605725782754902</v>
      </c>
      <c r="P4176" s="310">
        <v>26.986919649900553</v>
      </c>
      <c r="Q4176" s="309" t="s">
        <v>15063</v>
      </c>
      <c r="R4176" s="311"/>
    </row>
    <row r="4177" spans="1:18" s="312" customFormat="1" x14ac:dyDescent="0.3">
      <c r="A4177" s="307">
        <v>4174</v>
      </c>
      <c r="B4177" s="308" t="s">
        <v>5252</v>
      </c>
      <c r="C4177" s="308" t="s">
        <v>1373</v>
      </c>
      <c r="D4177" s="308" t="s">
        <v>1445</v>
      </c>
      <c r="E4177" s="308" t="s">
        <v>14852</v>
      </c>
      <c r="F4177" s="309" t="s">
        <v>5296</v>
      </c>
      <c r="G4177" s="309" t="s">
        <v>8821</v>
      </c>
      <c r="H4177" s="309" t="s">
        <v>8822</v>
      </c>
      <c r="I4177" s="309" t="s">
        <v>3759</v>
      </c>
      <c r="J4177" s="309" t="s">
        <v>15063</v>
      </c>
      <c r="K4177" s="310">
        <v>0.35616000000000003</v>
      </c>
      <c r="L4177" s="310">
        <v>0.35616000000000003</v>
      </c>
      <c r="M4177" s="310">
        <v>0.31854250000000001</v>
      </c>
      <c r="N4177" s="310"/>
      <c r="O4177" s="310">
        <f t="shared" si="65"/>
        <v>10.561966531895784</v>
      </c>
      <c r="P4177" s="310">
        <v>40.018963523403443</v>
      </c>
      <c r="Q4177" s="309" t="s">
        <v>15063</v>
      </c>
      <c r="R4177" s="311"/>
    </row>
    <row r="4178" spans="1:18" s="312" customFormat="1" x14ac:dyDescent="0.3">
      <c r="A4178" s="307">
        <v>4175</v>
      </c>
      <c r="B4178" s="308" t="s">
        <v>5252</v>
      </c>
      <c r="C4178" s="308" t="s">
        <v>1373</v>
      </c>
      <c r="D4178" s="308" t="s">
        <v>1445</v>
      </c>
      <c r="E4178" s="308" t="s">
        <v>14852</v>
      </c>
      <c r="F4178" s="309" t="s">
        <v>5296</v>
      </c>
      <c r="G4178" s="309" t="s">
        <v>8823</v>
      </c>
      <c r="H4178" s="309" t="s">
        <v>8824</v>
      </c>
      <c r="I4178" s="309" t="s">
        <v>5701</v>
      </c>
      <c r="J4178" s="309" t="s">
        <v>15063</v>
      </c>
      <c r="K4178" s="310">
        <v>0.74642000000000008</v>
      </c>
      <c r="L4178" s="310">
        <v>0.74642000000000008</v>
      </c>
      <c r="M4178" s="310">
        <v>0.67363799999999996</v>
      </c>
      <c r="N4178" s="310"/>
      <c r="O4178" s="310">
        <f t="shared" si="65"/>
        <v>9.7508105356233923</v>
      </c>
      <c r="P4178" s="310">
        <v>9.7508105356233887</v>
      </c>
      <c r="Q4178" s="309" t="s">
        <v>15063</v>
      </c>
      <c r="R4178" s="311"/>
    </row>
    <row r="4179" spans="1:18" s="312" customFormat="1" x14ac:dyDescent="0.3">
      <c r="A4179" s="307">
        <v>4176</v>
      </c>
      <c r="B4179" s="308" t="s">
        <v>5252</v>
      </c>
      <c r="C4179" s="308" t="s">
        <v>1373</v>
      </c>
      <c r="D4179" s="308" t="s">
        <v>1445</v>
      </c>
      <c r="E4179" s="308" t="s">
        <v>14852</v>
      </c>
      <c r="F4179" s="309" t="s">
        <v>5296</v>
      </c>
      <c r="G4179" s="309" t="s">
        <v>8825</v>
      </c>
      <c r="H4179" s="309" t="s">
        <v>8826</v>
      </c>
      <c r="I4179" s="309" t="s">
        <v>5701</v>
      </c>
      <c r="J4179" s="309" t="s">
        <v>15063</v>
      </c>
      <c r="K4179" s="310">
        <v>0.6038</v>
      </c>
      <c r="L4179" s="310">
        <v>0.6038</v>
      </c>
      <c r="M4179" s="310">
        <v>0.5442800000000001</v>
      </c>
      <c r="N4179" s="310"/>
      <c r="O4179" s="310">
        <f t="shared" si="65"/>
        <v>9.8575687313679872</v>
      </c>
      <c r="P4179" s="310">
        <v>9.8575687313679712</v>
      </c>
      <c r="Q4179" s="309" t="s">
        <v>15063</v>
      </c>
      <c r="R4179" s="311"/>
    </row>
    <row r="4180" spans="1:18" s="312" customFormat="1" x14ac:dyDescent="0.3">
      <c r="A4180" s="307">
        <v>4177</v>
      </c>
      <c r="B4180" s="308" t="s">
        <v>5252</v>
      </c>
      <c r="C4180" s="308" t="s">
        <v>1373</v>
      </c>
      <c r="D4180" s="308" t="s">
        <v>1445</v>
      </c>
      <c r="E4180" s="308" t="s">
        <v>14852</v>
      </c>
      <c r="F4180" s="309" t="s">
        <v>5296</v>
      </c>
      <c r="G4180" s="309" t="s">
        <v>8827</v>
      </c>
      <c r="H4180" s="309" t="s">
        <v>8828</v>
      </c>
      <c r="I4180" s="309" t="s">
        <v>5701</v>
      </c>
      <c r="J4180" s="309" t="s">
        <v>15063</v>
      </c>
      <c r="K4180" s="310">
        <v>0.79688000000000003</v>
      </c>
      <c r="L4180" s="310">
        <v>0.79688000000000003</v>
      </c>
      <c r="M4180" s="310">
        <v>0.71601709999999996</v>
      </c>
      <c r="N4180" s="310"/>
      <c r="O4180" s="310">
        <f t="shared" si="65"/>
        <v>10.147437506274478</v>
      </c>
      <c r="P4180" s="310">
        <v>10.147437506274493</v>
      </c>
      <c r="Q4180" s="309" t="s">
        <v>15063</v>
      </c>
      <c r="R4180" s="311"/>
    </row>
    <row r="4181" spans="1:18" s="312" customFormat="1" x14ac:dyDescent="0.3">
      <c r="A4181" s="307">
        <v>4178</v>
      </c>
      <c r="B4181" s="308" t="s">
        <v>5252</v>
      </c>
      <c r="C4181" s="308" t="s">
        <v>1373</v>
      </c>
      <c r="D4181" s="308" t="s">
        <v>1445</v>
      </c>
      <c r="E4181" s="308" t="s">
        <v>14852</v>
      </c>
      <c r="F4181" s="313" t="s">
        <v>5296</v>
      </c>
      <c r="G4181" s="309" t="s">
        <v>8829</v>
      </c>
      <c r="H4181" s="309" t="s">
        <v>8830</v>
      </c>
      <c r="I4181" s="309" t="s">
        <v>5622</v>
      </c>
      <c r="J4181" s="309" t="s">
        <v>15063</v>
      </c>
      <c r="K4181" s="310">
        <v>1.1488</v>
      </c>
      <c r="L4181" s="310">
        <v>1.1488</v>
      </c>
      <c r="M4181" s="310">
        <v>1.0227934000000001</v>
      </c>
      <c r="N4181" s="310"/>
      <c r="O4181" s="310">
        <f t="shared" si="65"/>
        <v>10.968541086350973</v>
      </c>
      <c r="P4181" s="310">
        <v>15.207716775897751</v>
      </c>
      <c r="Q4181" s="309" t="s">
        <v>15063</v>
      </c>
      <c r="R4181" s="311"/>
    </row>
    <row r="4182" spans="1:18" s="312" customFormat="1" x14ac:dyDescent="0.3">
      <c r="A4182" s="307">
        <v>4179</v>
      </c>
      <c r="B4182" s="308" t="s">
        <v>5252</v>
      </c>
      <c r="C4182" s="308" t="s">
        <v>1373</v>
      </c>
      <c r="D4182" s="308" t="s">
        <v>1445</v>
      </c>
      <c r="E4182" s="308" t="s">
        <v>14852</v>
      </c>
      <c r="F4182" s="309" t="s">
        <v>5296</v>
      </c>
      <c r="G4182" s="309" t="s">
        <v>8831</v>
      </c>
      <c r="H4182" s="309" t="s">
        <v>8832</v>
      </c>
      <c r="I4182" s="309" t="s">
        <v>5701</v>
      </c>
      <c r="J4182" s="309" t="s">
        <v>15063</v>
      </c>
      <c r="K4182" s="310">
        <v>0.52032</v>
      </c>
      <c r="L4182" s="310">
        <v>0.52032</v>
      </c>
      <c r="M4182" s="310">
        <v>0.467194</v>
      </c>
      <c r="N4182" s="310"/>
      <c r="O4182" s="310">
        <f t="shared" si="65"/>
        <v>10.210255227552278</v>
      </c>
      <c r="P4182" s="310">
        <v>10.210255227552278</v>
      </c>
      <c r="Q4182" s="309" t="s">
        <v>15063</v>
      </c>
      <c r="R4182" s="311"/>
    </row>
    <row r="4183" spans="1:18" s="312" customFormat="1" x14ac:dyDescent="0.3">
      <c r="A4183" s="307">
        <v>4180</v>
      </c>
      <c r="B4183" s="308" t="s">
        <v>5252</v>
      </c>
      <c r="C4183" s="308" t="s">
        <v>1373</v>
      </c>
      <c r="D4183" s="308" t="s">
        <v>1445</v>
      </c>
      <c r="E4183" s="308" t="s">
        <v>14852</v>
      </c>
      <c r="F4183" s="309" t="s">
        <v>5296</v>
      </c>
      <c r="G4183" s="309" t="s">
        <v>8833</v>
      </c>
      <c r="H4183" s="309" t="s">
        <v>8834</v>
      </c>
      <c r="I4183" s="309" t="s">
        <v>5706</v>
      </c>
      <c r="J4183" s="309" t="s">
        <v>15063</v>
      </c>
      <c r="K4183" s="310">
        <v>0.93430999999999997</v>
      </c>
      <c r="L4183" s="310">
        <v>0.93430999999999997</v>
      </c>
      <c r="M4183" s="310">
        <v>0.83750455000000001</v>
      </c>
      <c r="N4183" s="310"/>
      <c r="O4183" s="310">
        <f t="shared" si="65"/>
        <v>10.361170275390391</v>
      </c>
      <c r="P4183" s="310">
        <v>38.248209080677775</v>
      </c>
      <c r="Q4183" s="309" t="s">
        <v>15063</v>
      </c>
      <c r="R4183" s="311"/>
    </row>
    <row r="4184" spans="1:18" s="312" customFormat="1" x14ac:dyDescent="0.3">
      <c r="A4184" s="307">
        <v>4181</v>
      </c>
      <c r="B4184" s="308" t="s">
        <v>5252</v>
      </c>
      <c r="C4184" s="308" t="s">
        <v>1373</v>
      </c>
      <c r="D4184" s="308" t="s">
        <v>1445</v>
      </c>
      <c r="E4184" s="308" t="s">
        <v>14852</v>
      </c>
      <c r="F4184" s="309" t="s">
        <v>5296</v>
      </c>
      <c r="G4184" s="309" t="s">
        <v>8835</v>
      </c>
      <c r="H4184" s="309" t="s">
        <v>8836</v>
      </c>
      <c r="I4184" s="309" t="s">
        <v>5706</v>
      </c>
      <c r="J4184" s="309" t="s">
        <v>15063</v>
      </c>
      <c r="K4184" s="310">
        <v>2.2831799999999998</v>
      </c>
      <c r="L4184" s="310">
        <v>2.2831799999999998</v>
      </c>
      <c r="M4184" s="310">
        <v>2.0649259</v>
      </c>
      <c r="N4184" s="310"/>
      <c r="O4184" s="310">
        <f t="shared" si="65"/>
        <v>9.5592156553578693</v>
      </c>
      <c r="P4184" s="310">
        <v>17.759596538449262</v>
      </c>
      <c r="Q4184" s="309" t="s">
        <v>15063</v>
      </c>
      <c r="R4184" s="311"/>
    </row>
    <row r="4185" spans="1:18" s="312" customFormat="1" x14ac:dyDescent="0.3">
      <c r="A4185" s="307">
        <v>4182</v>
      </c>
      <c r="B4185" s="308" t="s">
        <v>5252</v>
      </c>
      <c r="C4185" s="308" t="s">
        <v>1373</v>
      </c>
      <c r="D4185" s="308" t="s">
        <v>1445</v>
      </c>
      <c r="E4185" s="308" t="s">
        <v>14852</v>
      </c>
      <c r="F4185" s="309" t="s">
        <v>5296</v>
      </c>
      <c r="G4185" s="309" t="s">
        <v>8837</v>
      </c>
      <c r="H4185" s="309" t="s">
        <v>8838</v>
      </c>
      <c r="I4185" s="309" t="s">
        <v>5701</v>
      </c>
      <c r="J4185" s="309" t="s">
        <v>15063</v>
      </c>
      <c r="K4185" s="310">
        <v>0.71463999999999994</v>
      </c>
      <c r="L4185" s="310">
        <v>0.71463999999999994</v>
      </c>
      <c r="M4185" s="310">
        <v>0.64147549999999998</v>
      </c>
      <c r="N4185" s="310"/>
      <c r="O4185" s="310">
        <f t="shared" si="65"/>
        <v>10.237951975819989</v>
      </c>
      <c r="P4185" s="310">
        <v>10.237951975819993</v>
      </c>
      <c r="Q4185" s="309" t="s">
        <v>15063</v>
      </c>
      <c r="R4185" s="311"/>
    </row>
    <row r="4186" spans="1:18" s="312" customFormat="1" x14ac:dyDescent="0.3">
      <c r="A4186" s="307">
        <v>4183</v>
      </c>
      <c r="B4186" s="308" t="s">
        <v>5252</v>
      </c>
      <c r="C4186" s="308" t="s">
        <v>1373</v>
      </c>
      <c r="D4186" s="308" t="s">
        <v>1445</v>
      </c>
      <c r="E4186" s="308" t="s">
        <v>14852</v>
      </c>
      <c r="F4186" s="309" t="s">
        <v>5296</v>
      </c>
      <c r="G4186" s="309" t="s">
        <v>8839</v>
      </c>
      <c r="H4186" s="309" t="s">
        <v>8840</v>
      </c>
      <c r="I4186" s="309" t="s">
        <v>5706</v>
      </c>
      <c r="J4186" s="309" t="s">
        <v>15063</v>
      </c>
      <c r="K4186" s="310">
        <v>0.65800000000000003</v>
      </c>
      <c r="L4186" s="310">
        <v>0.65800000000000003</v>
      </c>
      <c r="M4186" s="310">
        <v>0.58878300000000006</v>
      </c>
      <c r="N4186" s="310"/>
      <c r="O4186" s="310">
        <f t="shared" si="65"/>
        <v>10.519300911854099</v>
      </c>
      <c r="P4186" s="310">
        <v>30.481613334874368</v>
      </c>
      <c r="Q4186" s="309" t="s">
        <v>15063</v>
      </c>
      <c r="R4186" s="311"/>
    </row>
    <row r="4187" spans="1:18" s="312" customFormat="1" x14ac:dyDescent="0.3">
      <c r="A4187" s="307">
        <v>4184</v>
      </c>
      <c r="B4187" s="308" t="s">
        <v>5252</v>
      </c>
      <c r="C4187" s="308" t="s">
        <v>1373</v>
      </c>
      <c r="D4187" s="308" t="s">
        <v>1445</v>
      </c>
      <c r="E4187" s="308" t="s">
        <v>14852</v>
      </c>
      <c r="F4187" s="309" t="s">
        <v>5296</v>
      </c>
      <c r="G4187" s="309" t="s">
        <v>8841</v>
      </c>
      <c r="H4187" s="309" t="s">
        <v>8842</v>
      </c>
      <c r="I4187" s="309" t="s">
        <v>5706</v>
      </c>
      <c r="J4187" s="309" t="s">
        <v>15063</v>
      </c>
      <c r="K4187" s="310">
        <v>0.70889999999999997</v>
      </c>
      <c r="L4187" s="310">
        <v>0.70889999999999997</v>
      </c>
      <c r="M4187" s="310">
        <v>0.64912060000000005</v>
      </c>
      <c r="N4187" s="310"/>
      <c r="O4187" s="310">
        <f t="shared" si="65"/>
        <v>8.4326985470447084</v>
      </c>
      <c r="P4187" s="310">
        <v>51.002497362712141</v>
      </c>
      <c r="Q4187" s="309" t="s">
        <v>15063</v>
      </c>
      <c r="R4187" s="311"/>
    </row>
    <row r="4188" spans="1:18" s="312" customFormat="1" x14ac:dyDescent="0.3">
      <c r="A4188" s="307">
        <v>4185</v>
      </c>
      <c r="B4188" s="308" t="s">
        <v>5252</v>
      </c>
      <c r="C4188" s="308" t="s">
        <v>1373</v>
      </c>
      <c r="D4188" s="308" t="s">
        <v>1445</v>
      </c>
      <c r="E4188" s="308" t="s">
        <v>14852</v>
      </c>
      <c r="F4188" s="309" t="s">
        <v>5296</v>
      </c>
      <c r="G4188" s="309" t="s">
        <v>8843</v>
      </c>
      <c r="H4188" s="309" t="s">
        <v>8844</v>
      </c>
      <c r="I4188" s="309" t="s">
        <v>5701</v>
      </c>
      <c r="J4188" s="309" t="s">
        <v>15063</v>
      </c>
      <c r="K4188" s="310">
        <v>0.74490000000000001</v>
      </c>
      <c r="L4188" s="310">
        <v>0.74490000000000001</v>
      </c>
      <c r="M4188" s="310">
        <v>0.67128001999999998</v>
      </c>
      <c r="N4188" s="310"/>
      <c r="O4188" s="310">
        <f t="shared" si="65"/>
        <v>9.8832031145120194</v>
      </c>
      <c r="P4188" s="310">
        <v>9.8832031145120176</v>
      </c>
      <c r="Q4188" s="309" t="s">
        <v>15063</v>
      </c>
      <c r="R4188" s="311"/>
    </row>
    <row r="4189" spans="1:18" s="312" customFormat="1" x14ac:dyDescent="0.3">
      <c r="A4189" s="307">
        <v>4186</v>
      </c>
      <c r="B4189" s="308" t="s">
        <v>5252</v>
      </c>
      <c r="C4189" s="308" t="s">
        <v>1373</v>
      </c>
      <c r="D4189" s="308" t="s">
        <v>1445</v>
      </c>
      <c r="E4189" s="308" t="s">
        <v>14852</v>
      </c>
      <c r="F4189" s="309" t="s">
        <v>5296</v>
      </c>
      <c r="G4189" s="309" t="s">
        <v>8845</v>
      </c>
      <c r="H4189" s="309" t="s">
        <v>8846</v>
      </c>
      <c r="I4189" s="309" t="s">
        <v>2414</v>
      </c>
      <c r="J4189" s="309" t="s">
        <v>15063</v>
      </c>
      <c r="K4189" s="310">
        <v>1.1684999999999999</v>
      </c>
      <c r="L4189" s="310">
        <v>1.1684999999999999</v>
      </c>
      <c r="M4189" s="310">
        <v>1.1589100000000001</v>
      </c>
      <c r="N4189" s="310"/>
      <c r="O4189" s="310">
        <f t="shared" si="65"/>
        <v>0.82071031236626157</v>
      </c>
      <c r="P4189" s="310">
        <v>0.82071031236626846</v>
      </c>
      <c r="Q4189" s="309" t="s">
        <v>15063</v>
      </c>
      <c r="R4189" s="311"/>
    </row>
    <row r="4190" spans="1:18" s="312" customFormat="1" x14ac:dyDescent="0.3">
      <c r="A4190" s="307">
        <v>4187</v>
      </c>
      <c r="B4190" s="308" t="s">
        <v>5252</v>
      </c>
      <c r="C4190" s="308" t="s">
        <v>1373</v>
      </c>
      <c r="D4190" s="308" t="s">
        <v>1445</v>
      </c>
      <c r="E4190" s="308" t="s">
        <v>14852</v>
      </c>
      <c r="F4190" s="309" t="s">
        <v>5303</v>
      </c>
      <c r="G4190" s="309" t="s">
        <v>8847</v>
      </c>
      <c r="H4190" s="309" t="s">
        <v>8784</v>
      </c>
      <c r="I4190" s="309" t="s">
        <v>5701</v>
      </c>
      <c r="J4190" s="309" t="s">
        <v>15063</v>
      </c>
      <c r="K4190" s="310">
        <v>0.52327999999999997</v>
      </c>
      <c r="L4190" s="310">
        <v>0.52327999999999997</v>
      </c>
      <c r="M4190" s="310">
        <v>0.47061549999999996</v>
      </c>
      <c r="N4190" s="310"/>
      <c r="O4190" s="310">
        <f t="shared" si="65"/>
        <v>10.064305916526527</v>
      </c>
      <c r="P4190" s="310">
        <v>10.064305916526518</v>
      </c>
      <c r="Q4190" s="309" t="s">
        <v>15063</v>
      </c>
      <c r="R4190" s="311"/>
    </row>
    <row r="4191" spans="1:18" s="312" customFormat="1" x14ac:dyDescent="0.3">
      <c r="A4191" s="307">
        <v>4188</v>
      </c>
      <c r="B4191" s="308" t="s">
        <v>5252</v>
      </c>
      <c r="C4191" s="308" t="s">
        <v>1373</v>
      </c>
      <c r="D4191" s="308" t="s">
        <v>1445</v>
      </c>
      <c r="E4191" s="308" t="s">
        <v>14852</v>
      </c>
      <c r="F4191" s="309" t="s">
        <v>5303</v>
      </c>
      <c r="G4191" s="309" t="s">
        <v>8848</v>
      </c>
      <c r="H4191" s="309" t="s">
        <v>8849</v>
      </c>
      <c r="I4191" s="309" t="s">
        <v>5701</v>
      </c>
      <c r="J4191" s="309" t="s">
        <v>15063</v>
      </c>
      <c r="K4191" s="310">
        <v>0.83440000000000003</v>
      </c>
      <c r="L4191" s="310">
        <v>0.83440000000000003</v>
      </c>
      <c r="M4191" s="310">
        <v>0.74756599999999995</v>
      </c>
      <c r="N4191" s="310"/>
      <c r="O4191" s="310">
        <f t="shared" si="65"/>
        <v>10.406759348034525</v>
      </c>
      <c r="P4191" s="310">
        <v>10.406759348034523</v>
      </c>
      <c r="Q4191" s="309" t="s">
        <v>15063</v>
      </c>
      <c r="R4191" s="311"/>
    </row>
    <row r="4192" spans="1:18" s="312" customFormat="1" x14ac:dyDescent="0.3">
      <c r="A4192" s="307">
        <v>4189</v>
      </c>
      <c r="B4192" s="308" t="s">
        <v>5252</v>
      </c>
      <c r="C4192" s="308" t="s">
        <v>1373</v>
      </c>
      <c r="D4192" s="308" t="s">
        <v>1445</v>
      </c>
      <c r="E4192" s="308" t="s">
        <v>14852</v>
      </c>
      <c r="F4192" s="309" t="s">
        <v>5303</v>
      </c>
      <c r="G4192" s="309" t="s">
        <v>8850</v>
      </c>
      <c r="H4192" s="309" t="s">
        <v>8851</v>
      </c>
      <c r="I4192" s="309" t="s">
        <v>5701</v>
      </c>
      <c r="J4192" s="309" t="s">
        <v>15063</v>
      </c>
      <c r="K4192" s="310">
        <v>1.0459999999999998</v>
      </c>
      <c r="L4192" s="310">
        <v>1.0459999999999998</v>
      </c>
      <c r="M4192" s="310">
        <v>0.94162950000000012</v>
      </c>
      <c r="N4192" s="310"/>
      <c r="O4192" s="310">
        <f t="shared" si="65"/>
        <v>9.9780592734225344</v>
      </c>
      <c r="P4192" s="310">
        <v>9.9780592734225344</v>
      </c>
      <c r="Q4192" s="309" t="s">
        <v>15063</v>
      </c>
      <c r="R4192" s="311"/>
    </row>
    <row r="4193" spans="1:18" s="312" customFormat="1" x14ac:dyDescent="0.3">
      <c r="A4193" s="307">
        <v>4190</v>
      </c>
      <c r="B4193" s="308" t="s">
        <v>5252</v>
      </c>
      <c r="C4193" s="308" t="s">
        <v>1373</v>
      </c>
      <c r="D4193" s="308" t="s">
        <v>1445</v>
      </c>
      <c r="E4193" s="308" t="s">
        <v>14852</v>
      </c>
      <c r="F4193" s="309" t="s">
        <v>5303</v>
      </c>
      <c r="G4193" s="309" t="s">
        <v>8852</v>
      </c>
      <c r="H4193" s="309" t="s">
        <v>8853</v>
      </c>
      <c r="I4193" s="309" t="s">
        <v>5701</v>
      </c>
      <c r="J4193" s="309" t="s">
        <v>15063</v>
      </c>
      <c r="K4193" s="310">
        <v>1.5942000000000001</v>
      </c>
      <c r="L4193" s="310">
        <v>1.5942000000000001</v>
      </c>
      <c r="M4193" s="310">
        <v>1.431568</v>
      </c>
      <c r="N4193" s="310"/>
      <c r="O4193" s="310">
        <f t="shared" si="65"/>
        <v>10.201480366327944</v>
      </c>
      <c r="P4193" s="310">
        <v>12.294082978471089</v>
      </c>
      <c r="Q4193" s="309" t="s">
        <v>15063</v>
      </c>
      <c r="R4193" s="311"/>
    </row>
    <row r="4194" spans="1:18" s="312" customFormat="1" x14ac:dyDescent="0.3">
      <c r="A4194" s="307">
        <v>4191</v>
      </c>
      <c r="B4194" s="308" t="s">
        <v>5252</v>
      </c>
      <c r="C4194" s="308" t="s">
        <v>1373</v>
      </c>
      <c r="D4194" s="308" t="s">
        <v>1445</v>
      </c>
      <c r="E4194" s="308" t="s">
        <v>14852</v>
      </c>
      <c r="F4194" s="309" t="s">
        <v>5303</v>
      </c>
      <c r="G4194" s="309" t="s">
        <v>8854</v>
      </c>
      <c r="H4194" s="309" t="s">
        <v>8855</v>
      </c>
      <c r="I4194" s="309" t="s">
        <v>5706</v>
      </c>
      <c r="J4194" s="309" t="s">
        <v>15063</v>
      </c>
      <c r="K4194" s="310">
        <v>1.8319999999999999</v>
      </c>
      <c r="L4194" s="310">
        <v>1.8319999999999999</v>
      </c>
      <c r="M4194" s="310">
        <v>1.6454008</v>
      </c>
      <c r="N4194" s="310"/>
      <c r="O4194" s="310">
        <f t="shared" si="65"/>
        <v>10.185545851528378</v>
      </c>
      <c r="P4194" s="310">
        <v>28.140425518529067</v>
      </c>
      <c r="Q4194" s="309" t="s">
        <v>15063</v>
      </c>
      <c r="R4194" s="311"/>
    </row>
    <row r="4195" spans="1:18" s="312" customFormat="1" x14ac:dyDescent="0.3">
      <c r="A4195" s="307">
        <v>4192</v>
      </c>
      <c r="B4195" s="308" t="s">
        <v>5252</v>
      </c>
      <c r="C4195" s="308" t="s">
        <v>1373</v>
      </c>
      <c r="D4195" s="308" t="s">
        <v>1445</v>
      </c>
      <c r="E4195" s="308" t="s">
        <v>14852</v>
      </c>
      <c r="F4195" s="309" t="s">
        <v>5303</v>
      </c>
      <c r="G4195" s="309" t="s">
        <v>8856</v>
      </c>
      <c r="H4195" s="309" t="s">
        <v>8857</v>
      </c>
      <c r="I4195" s="309" t="s">
        <v>5701</v>
      </c>
      <c r="J4195" s="309" t="s">
        <v>15063</v>
      </c>
      <c r="K4195" s="310">
        <v>0.58279999999999998</v>
      </c>
      <c r="L4195" s="310">
        <v>0.58279999999999998</v>
      </c>
      <c r="M4195" s="310">
        <v>0.525617</v>
      </c>
      <c r="N4195" s="310"/>
      <c r="O4195" s="310">
        <f t="shared" si="65"/>
        <v>9.8117707618393926</v>
      </c>
      <c r="P4195" s="310">
        <v>9.8117707618393784</v>
      </c>
      <c r="Q4195" s="309" t="s">
        <v>15063</v>
      </c>
      <c r="R4195" s="311"/>
    </row>
    <row r="4196" spans="1:18" s="312" customFormat="1" x14ac:dyDescent="0.3">
      <c r="A4196" s="307">
        <v>4193</v>
      </c>
      <c r="B4196" s="308" t="s">
        <v>5252</v>
      </c>
      <c r="C4196" s="308" t="s">
        <v>1373</v>
      </c>
      <c r="D4196" s="308" t="s">
        <v>1445</v>
      </c>
      <c r="E4196" s="308" t="s">
        <v>14852</v>
      </c>
      <c r="F4196" s="309" t="s">
        <v>5303</v>
      </c>
      <c r="G4196" s="309" t="s">
        <v>8858</v>
      </c>
      <c r="H4196" s="309" t="s">
        <v>8859</v>
      </c>
      <c r="I4196" s="309" t="s">
        <v>5701</v>
      </c>
      <c r="J4196" s="309" t="s">
        <v>15063</v>
      </c>
      <c r="K4196" s="310">
        <v>0.8548</v>
      </c>
      <c r="L4196" s="310">
        <v>0.8548</v>
      </c>
      <c r="M4196" s="310">
        <v>0.76389971319999994</v>
      </c>
      <c r="N4196" s="310"/>
      <c r="O4196" s="310">
        <f t="shared" si="65"/>
        <v>10.634100000000007</v>
      </c>
      <c r="P4196" s="310">
        <v>10.634100000000002</v>
      </c>
      <c r="Q4196" s="309" t="s">
        <v>15063</v>
      </c>
      <c r="R4196" s="311"/>
    </row>
    <row r="4197" spans="1:18" s="312" customFormat="1" x14ac:dyDescent="0.3">
      <c r="A4197" s="307">
        <v>4194</v>
      </c>
      <c r="B4197" s="308" t="s">
        <v>5252</v>
      </c>
      <c r="C4197" s="308" t="s">
        <v>1373</v>
      </c>
      <c r="D4197" s="308" t="s">
        <v>1445</v>
      </c>
      <c r="E4197" s="308" t="s">
        <v>14852</v>
      </c>
      <c r="F4197" s="309" t="s">
        <v>5303</v>
      </c>
      <c r="G4197" s="309" t="s">
        <v>8860</v>
      </c>
      <c r="H4197" s="309" t="s">
        <v>8861</v>
      </c>
      <c r="I4197" s="309" t="s">
        <v>5706</v>
      </c>
      <c r="J4197" s="309" t="s">
        <v>15063</v>
      </c>
      <c r="K4197" s="310">
        <v>1.4335999999999998</v>
      </c>
      <c r="L4197" s="310">
        <v>1.4335999999999998</v>
      </c>
      <c r="M4197" s="310">
        <v>1.3032963099999999</v>
      </c>
      <c r="N4197" s="310"/>
      <c r="O4197" s="310">
        <f t="shared" si="65"/>
        <v>9.0892640904017767</v>
      </c>
      <c r="P4197" s="310">
        <v>37.642866927140673</v>
      </c>
      <c r="Q4197" s="309" t="s">
        <v>15063</v>
      </c>
      <c r="R4197" s="311"/>
    </row>
    <row r="4198" spans="1:18" s="312" customFormat="1" x14ac:dyDescent="0.3">
      <c r="A4198" s="307">
        <v>4195</v>
      </c>
      <c r="B4198" s="308" t="s">
        <v>5252</v>
      </c>
      <c r="C4198" s="308" t="s">
        <v>1373</v>
      </c>
      <c r="D4198" s="308" t="s">
        <v>1445</v>
      </c>
      <c r="E4198" s="308" t="s">
        <v>14852</v>
      </c>
      <c r="F4198" s="309" t="s">
        <v>5303</v>
      </c>
      <c r="G4198" s="309" t="s">
        <v>8862</v>
      </c>
      <c r="H4198" s="309" t="s">
        <v>8863</v>
      </c>
      <c r="I4198" s="309" t="s">
        <v>5701</v>
      </c>
      <c r="J4198" s="309" t="s">
        <v>15063</v>
      </c>
      <c r="K4198" s="310">
        <v>0.49</v>
      </c>
      <c r="L4198" s="310">
        <v>0.49</v>
      </c>
      <c r="M4198" s="310">
        <v>0.44030000000000002</v>
      </c>
      <c r="N4198" s="310"/>
      <c r="O4198" s="310">
        <f t="shared" si="65"/>
        <v>10.142857142857137</v>
      </c>
      <c r="P4198" s="310">
        <v>10.142857142857121</v>
      </c>
      <c r="Q4198" s="309" t="s">
        <v>15063</v>
      </c>
      <c r="R4198" s="311"/>
    </row>
    <row r="4199" spans="1:18" s="312" customFormat="1" x14ac:dyDescent="0.3">
      <c r="A4199" s="307">
        <v>4196</v>
      </c>
      <c r="B4199" s="308" t="s">
        <v>5252</v>
      </c>
      <c r="C4199" s="308" t="s">
        <v>1373</v>
      </c>
      <c r="D4199" s="308" t="s">
        <v>1445</v>
      </c>
      <c r="E4199" s="308" t="s">
        <v>14852</v>
      </c>
      <c r="F4199" s="309" t="s">
        <v>5303</v>
      </c>
      <c r="G4199" s="309" t="s">
        <v>8864</v>
      </c>
      <c r="H4199" s="309" t="s">
        <v>8865</v>
      </c>
      <c r="I4199" s="309" t="s">
        <v>5706</v>
      </c>
      <c r="J4199" s="309" t="s">
        <v>15063</v>
      </c>
      <c r="K4199" s="310">
        <v>0.43500000000000005</v>
      </c>
      <c r="L4199" s="310">
        <v>0.43500000000000005</v>
      </c>
      <c r="M4199" s="310">
        <v>0.39562920000000001</v>
      </c>
      <c r="N4199" s="310"/>
      <c r="O4199" s="310">
        <f t="shared" si="65"/>
        <v>9.0507586206896633</v>
      </c>
      <c r="P4199" s="310">
        <v>38.834708313250545</v>
      </c>
      <c r="Q4199" s="309" t="s">
        <v>15063</v>
      </c>
      <c r="R4199" s="311"/>
    </row>
    <row r="4200" spans="1:18" s="312" customFormat="1" x14ac:dyDescent="0.3">
      <c r="A4200" s="307">
        <v>4197</v>
      </c>
      <c r="B4200" s="308" t="s">
        <v>5252</v>
      </c>
      <c r="C4200" s="308" t="s">
        <v>1373</v>
      </c>
      <c r="D4200" s="308" t="s">
        <v>1445</v>
      </c>
      <c r="E4200" s="308" t="s">
        <v>14852</v>
      </c>
      <c r="F4200" s="309" t="s">
        <v>5303</v>
      </c>
      <c r="G4200" s="309" t="s">
        <v>8866</v>
      </c>
      <c r="H4200" s="309" t="s">
        <v>8867</v>
      </c>
      <c r="I4200" s="309" t="s">
        <v>3759</v>
      </c>
      <c r="J4200" s="309" t="s">
        <v>15063</v>
      </c>
      <c r="K4200" s="310">
        <v>1.7016</v>
      </c>
      <c r="L4200" s="310">
        <v>1.7016</v>
      </c>
      <c r="M4200" s="310">
        <v>1.7027999999999999</v>
      </c>
      <c r="N4200" s="310"/>
      <c r="O4200" s="310">
        <f t="shared" si="65"/>
        <v>-7.0521861777143147E-2</v>
      </c>
      <c r="P4200" s="310">
        <v>-7.0521861777139705E-2</v>
      </c>
      <c r="Q4200" s="309" t="s">
        <v>15063</v>
      </c>
      <c r="R4200" s="311"/>
    </row>
    <row r="4201" spans="1:18" s="312" customFormat="1" x14ac:dyDescent="0.3">
      <c r="A4201" s="307">
        <v>4198</v>
      </c>
      <c r="B4201" s="308" t="s">
        <v>5252</v>
      </c>
      <c r="C4201" s="308" t="s">
        <v>1373</v>
      </c>
      <c r="D4201" s="308" t="s">
        <v>1445</v>
      </c>
      <c r="E4201" s="308" t="s">
        <v>14852</v>
      </c>
      <c r="F4201" s="309" t="s">
        <v>8868</v>
      </c>
      <c r="G4201" s="309" t="s">
        <v>8869</v>
      </c>
      <c r="H4201" s="309" t="s">
        <v>8870</v>
      </c>
      <c r="I4201" s="309" t="s">
        <v>5701</v>
      </c>
      <c r="J4201" s="309" t="s">
        <v>15063</v>
      </c>
      <c r="K4201" s="310">
        <v>0.83041999999999994</v>
      </c>
      <c r="L4201" s="310">
        <v>0.83041999999999994</v>
      </c>
      <c r="M4201" s="310">
        <v>0.74731000000000003</v>
      </c>
      <c r="N4201" s="310"/>
      <c r="O4201" s="310">
        <f t="shared" si="65"/>
        <v>10.008188627441525</v>
      </c>
      <c r="P4201" s="310">
        <v>15.980146331666434</v>
      </c>
      <c r="Q4201" s="309" t="s">
        <v>15063</v>
      </c>
      <c r="R4201" s="311"/>
    </row>
    <row r="4202" spans="1:18" s="312" customFormat="1" x14ac:dyDescent="0.3">
      <c r="A4202" s="307">
        <v>4199</v>
      </c>
      <c r="B4202" s="308" t="s">
        <v>5252</v>
      </c>
      <c r="C4202" s="308" t="s">
        <v>1373</v>
      </c>
      <c r="D4202" s="308" t="s">
        <v>1445</v>
      </c>
      <c r="E4202" s="308" t="s">
        <v>14852</v>
      </c>
      <c r="F4202" s="309" t="s">
        <v>8868</v>
      </c>
      <c r="G4202" s="309" t="s">
        <v>8871</v>
      </c>
      <c r="H4202" s="309" t="s">
        <v>8872</v>
      </c>
      <c r="I4202" s="309" t="s">
        <v>5701</v>
      </c>
      <c r="J4202" s="309" t="s">
        <v>15063</v>
      </c>
      <c r="K4202" s="310">
        <v>0.53078000000000003</v>
      </c>
      <c r="L4202" s="310">
        <v>0.53078000000000003</v>
      </c>
      <c r="M4202" s="310">
        <v>0.47667700000000002</v>
      </c>
      <c r="N4202" s="310"/>
      <c r="O4202" s="310">
        <f t="shared" si="65"/>
        <v>10.193112023814011</v>
      </c>
      <c r="P4202" s="310">
        <v>10.759865679464564</v>
      </c>
      <c r="Q4202" s="309" t="s">
        <v>15063</v>
      </c>
      <c r="R4202" s="311"/>
    </row>
    <row r="4203" spans="1:18" s="312" customFormat="1" x14ac:dyDescent="0.3">
      <c r="A4203" s="307">
        <v>4200</v>
      </c>
      <c r="B4203" s="308" t="s">
        <v>5252</v>
      </c>
      <c r="C4203" s="308" t="s">
        <v>1373</v>
      </c>
      <c r="D4203" s="308" t="s">
        <v>1445</v>
      </c>
      <c r="E4203" s="308" t="s">
        <v>14852</v>
      </c>
      <c r="F4203" s="309" t="s">
        <v>8868</v>
      </c>
      <c r="G4203" s="309" t="s">
        <v>8873</v>
      </c>
      <c r="H4203" s="309" t="s">
        <v>8874</v>
      </c>
      <c r="I4203" s="309" t="s">
        <v>5701</v>
      </c>
      <c r="J4203" s="309" t="s">
        <v>15063</v>
      </c>
      <c r="K4203" s="310">
        <v>1.1765599999999998</v>
      </c>
      <c r="L4203" s="310">
        <v>1.1765599999999998</v>
      </c>
      <c r="M4203" s="310">
        <v>1.0611345000000001</v>
      </c>
      <c r="N4203" s="310"/>
      <c r="O4203" s="310">
        <f t="shared" si="65"/>
        <v>9.810421907934975</v>
      </c>
      <c r="P4203" s="310">
        <v>9.8104219079349733</v>
      </c>
      <c r="Q4203" s="309" t="s">
        <v>15063</v>
      </c>
      <c r="R4203" s="311"/>
    </row>
    <row r="4204" spans="1:18" s="312" customFormat="1" x14ac:dyDescent="0.3">
      <c r="A4204" s="307">
        <v>4201</v>
      </c>
      <c r="B4204" s="308" t="s">
        <v>5252</v>
      </c>
      <c r="C4204" s="308" t="s">
        <v>1373</v>
      </c>
      <c r="D4204" s="308" t="s">
        <v>1445</v>
      </c>
      <c r="E4204" s="308" t="s">
        <v>14852</v>
      </c>
      <c r="F4204" s="309" t="s">
        <v>8868</v>
      </c>
      <c r="G4204" s="309" t="s">
        <v>8875</v>
      </c>
      <c r="H4204" s="309" t="s">
        <v>8876</v>
      </c>
      <c r="I4204" s="309" t="s">
        <v>5701</v>
      </c>
      <c r="J4204" s="309" t="s">
        <v>15063</v>
      </c>
      <c r="K4204" s="310">
        <v>0.97436</v>
      </c>
      <c r="L4204" s="310">
        <v>0.97436</v>
      </c>
      <c r="M4204" s="310">
        <v>0.87318819999999997</v>
      </c>
      <c r="N4204" s="310"/>
      <c r="O4204" s="310">
        <f t="shared" si="65"/>
        <v>10.383410649041426</v>
      </c>
      <c r="P4204" s="310">
        <v>10.383410649041414</v>
      </c>
      <c r="Q4204" s="309" t="s">
        <v>15063</v>
      </c>
      <c r="R4204" s="311"/>
    </row>
    <row r="4205" spans="1:18" s="312" customFormat="1" x14ac:dyDescent="0.3">
      <c r="A4205" s="307">
        <v>4202</v>
      </c>
      <c r="B4205" s="308" t="s">
        <v>5252</v>
      </c>
      <c r="C4205" s="308" t="s">
        <v>1373</v>
      </c>
      <c r="D4205" s="308" t="s">
        <v>1445</v>
      </c>
      <c r="E4205" s="308" t="s">
        <v>14852</v>
      </c>
      <c r="F4205" s="309" t="s">
        <v>8868</v>
      </c>
      <c r="G4205" s="309" t="s">
        <v>8877</v>
      </c>
      <c r="H4205" s="309" t="s">
        <v>8878</v>
      </c>
      <c r="I4205" s="309" t="s">
        <v>5701</v>
      </c>
      <c r="J4205" s="309" t="s">
        <v>15063</v>
      </c>
      <c r="K4205" s="310">
        <v>0.79543999999999992</v>
      </c>
      <c r="L4205" s="310">
        <v>0.79543999999999992</v>
      </c>
      <c r="M4205" s="310">
        <v>0.71688099999999999</v>
      </c>
      <c r="N4205" s="310"/>
      <c r="O4205" s="310">
        <f t="shared" si="65"/>
        <v>9.8761691642361384</v>
      </c>
      <c r="P4205" s="310">
        <v>9.876169164236126</v>
      </c>
      <c r="Q4205" s="309" t="s">
        <v>15063</v>
      </c>
      <c r="R4205" s="311"/>
    </row>
    <row r="4206" spans="1:18" s="312" customFormat="1" x14ac:dyDescent="0.3">
      <c r="A4206" s="307">
        <v>4203</v>
      </c>
      <c r="B4206" s="308" t="s">
        <v>5252</v>
      </c>
      <c r="C4206" s="308" t="s">
        <v>1373</v>
      </c>
      <c r="D4206" s="308" t="s">
        <v>1445</v>
      </c>
      <c r="E4206" s="308" t="s">
        <v>14852</v>
      </c>
      <c r="F4206" s="309" t="s">
        <v>8868</v>
      </c>
      <c r="G4206" s="309" t="s">
        <v>8879</v>
      </c>
      <c r="H4206" s="309" t="s">
        <v>8880</v>
      </c>
      <c r="I4206" s="309" t="s">
        <v>5701</v>
      </c>
      <c r="J4206" s="309" t="s">
        <v>15063</v>
      </c>
      <c r="K4206" s="310">
        <v>0.64258000000000004</v>
      </c>
      <c r="L4206" s="310">
        <v>0.64258000000000004</v>
      </c>
      <c r="M4206" s="310">
        <v>0.57790500000000011</v>
      </c>
      <c r="N4206" s="310"/>
      <c r="O4206" s="310">
        <f t="shared" si="65"/>
        <v>10.064894643468506</v>
      </c>
      <c r="P4206" s="310">
        <v>10.064894643468502</v>
      </c>
      <c r="Q4206" s="309" t="s">
        <v>15063</v>
      </c>
      <c r="R4206" s="311"/>
    </row>
    <row r="4207" spans="1:18" s="312" customFormat="1" x14ac:dyDescent="0.3">
      <c r="A4207" s="307">
        <v>4204</v>
      </c>
      <c r="B4207" s="308" t="s">
        <v>5252</v>
      </c>
      <c r="C4207" s="308" t="s">
        <v>1373</v>
      </c>
      <c r="D4207" s="308" t="s">
        <v>1445</v>
      </c>
      <c r="E4207" s="308" t="s">
        <v>14852</v>
      </c>
      <c r="F4207" s="309" t="s">
        <v>8868</v>
      </c>
      <c r="G4207" s="309" t="s">
        <v>8881</v>
      </c>
      <c r="H4207" s="309" t="s">
        <v>8882</v>
      </c>
      <c r="I4207" s="309" t="s">
        <v>5701</v>
      </c>
      <c r="J4207" s="309" t="s">
        <v>15063</v>
      </c>
      <c r="K4207" s="310">
        <v>1.0400399999999999</v>
      </c>
      <c r="L4207" s="310">
        <v>1.0400399999999999</v>
      </c>
      <c r="M4207" s="310">
        <v>0.93862467000000005</v>
      </c>
      <c r="N4207" s="310"/>
      <c r="O4207" s="310">
        <f t="shared" si="65"/>
        <v>9.7510989961924359</v>
      </c>
      <c r="P4207" s="310">
        <v>9.7510989961924306</v>
      </c>
      <c r="Q4207" s="309" t="s">
        <v>15063</v>
      </c>
      <c r="R4207" s="311"/>
    </row>
    <row r="4208" spans="1:18" s="312" customFormat="1" x14ac:dyDescent="0.3">
      <c r="A4208" s="307">
        <v>4205</v>
      </c>
      <c r="B4208" s="308" t="s">
        <v>5252</v>
      </c>
      <c r="C4208" s="308" t="s">
        <v>1373</v>
      </c>
      <c r="D4208" s="308" t="s">
        <v>1445</v>
      </c>
      <c r="E4208" s="308" t="s">
        <v>14852</v>
      </c>
      <c r="F4208" s="309" t="s">
        <v>8868</v>
      </c>
      <c r="G4208" s="309" t="s">
        <v>8883</v>
      </c>
      <c r="H4208" s="309" t="s">
        <v>8884</v>
      </c>
      <c r="I4208" s="309" t="s">
        <v>5706</v>
      </c>
      <c r="J4208" s="309" t="s">
        <v>15063</v>
      </c>
      <c r="K4208" s="310">
        <v>0.25230000000000002</v>
      </c>
      <c r="L4208" s="310">
        <v>0.25230000000000002</v>
      </c>
      <c r="M4208" s="310">
        <v>0.22677926000000001</v>
      </c>
      <c r="N4208" s="310"/>
      <c r="O4208" s="310">
        <f t="shared" si="65"/>
        <v>10.115235830360685</v>
      </c>
      <c r="P4208" s="310">
        <v>46.90078029521181</v>
      </c>
      <c r="Q4208" s="309" t="s">
        <v>15063</v>
      </c>
      <c r="R4208" s="311"/>
    </row>
    <row r="4209" spans="1:18" s="312" customFormat="1" x14ac:dyDescent="0.3">
      <c r="A4209" s="307">
        <v>4206</v>
      </c>
      <c r="B4209" s="308" t="s">
        <v>5252</v>
      </c>
      <c r="C4209" s="308" t="s">
        <v>1373</v>
      </c>
      <c r="D4209" s="308" t="s">
        <v>1445</v>
      </c>
      <c r="E4209" s="308" t="s">
        <v>14852</v>
      </c>
      <c r="F4209" s="309" t="s">
        <v>8868</v>
      </c>
      <c r="G4209" s="309" t="s">
        <v>8885</v>
      </c>
      <c r="H4209" s="309" t="s">
        <v>8886</v>
      </c>
      <c r="I4209" s="309" t="s">
        <v>5701</v>
      </c>
      <c r="J4209" s="309" t="s">
        <v>15063</v>
      </c>
      <c r="K4209" s="310">
        <v>1.07636</v>
      </c>
      <c r="L4209" s="310">
        <v>1.07636</v>
      </c>
      <c r="M4209" s="310">
        <v>0.96987599999999996</v>
      </c>
      <c r="N4209" s="310"/>
      <c r="O4209" s="310">
        <f t="shared" si="65"/>
        <v>9.8929726113939598</v>
      </c>
      <c r="P4209" s="310">
        <v>9.892972611393958</v>
      </c>
      <c r="Q4209" s="309" t="s">
        <v>15063</v>
      </c>
      <c r="R4209" s="311"/>
    </row>
    <row r="4210" spans="1:18" s="312" customFormat="1" x14ac:dyDescent="0.3">
      <c r="A4210" s="307">
        <v>4207</v>
      </c>
      <c r="B4210" s="308" t="s">
        <v>5252</v>
      </c>
      <c r="C4210" s="308" t="s">
        <v>1373</v>
      </c>
      <c r="D4210" s="308" t="s">
        <v>1445</v>
      </c>
      <c r="E4210" s="308" t="s">
        <v>14852</v>
      </c>
      <c r="F4210" s="309" t="s">
        <v>8868</v>
      </c>
      <c r="G4210" s="309" t="s">
        <v>8887</v>
      </c>
      <c r="H4210" s="309" t="s">
        <v>8888</v>
      </c>
      <c r="I4210" s="309" t="s">
        <v>5701</v>
      </c>
      <c r="J4210" s="309" t="s">
        <v>15063</v>
      </c>
      <c r="K4210" s="310">
        <v>0.8721000000000001</v>
      </c>
      <c r="L4210" s="310">
        <v>0.8721000000000001</v>
      </c>
      <c r="M4210" s="310">
        <v>0.81142015410000001</v>
      </c>
      <c r="N4210" s="310"/>
      <c r="O4210" s="310">
        <f t="shared" si="65"/>
        <v>6.9579000000000084</v>
      </c>
      <c r="P4210" s="310">
        <v>6.9579000000000057</v>
      </c>
      <c r="Q4210" s="309" t="s">
        <v>15063</v>
      </c>
      <c r="R4210" s="311"/>
    </row>
    <row r="4211" spans="1:18" s="312" customFormat="1" x14ac:dyDescent="0.3">
      <c r="A4211" s="307">
        <v>4208</v>
      </c>
      <c r="B4211" s="308" t="s">
        <v>5252</v>
      </c>
      <c r="C4211" s="308" t="s">
        <v>1373</v>
      </c>
      <c r="D4211" s="308" t="s">
        <v>1445</v>
      </c>
      <c r="E4211" s="308" t="s">
        <v>14852</v>
      </c>
      <c r="F4211" s="309" t="s">
        <v>8868</v>
      </c>
      <c r="G4211" s="309" t="s">
        <v>8889</v>
      </c>
      <c r="H4211" s="309" t="s">
        <v>8890</v>
      </c>
      <c r="I4211" s="309" t="s">
        <v>5706</v>
      </c>
      <c r="J4211" s="309" t="s">
        <v>15063</v>
      </c>
      <c r="K4211" s="310">
        <v>0.22310000000000002</v>
      </c>
      <c r="L4211" s="310">
        <v>0.22310000000000002</v>
      </c>
      <c r="M4211" s="310">
        <v>0.19689040000000002</v>
      </c>
      <c r="N4211" s="310"/>
      <c r="O4211" s="310">
        <f t="shared" si="65"/>
        <v>11.747915732855221</v>
      </c>
      <c r="P4211" s="310">
        <v>29.441811977477496</v>
      </c>
      <c r="Q4211" s="309" t="s">
        <v>15063</v>
      </c>
      <c r="R4211" s="311"/>
    </row>
    <row r="4212" spans="1:18" s="312" customFormat="1" x14ac:dyDescent="0.3">
      <c r="A4212" s="307">
        <v>4209</v>
      </c>
      <c r="B4212" s="308" t="s">
        <v>5252</v>
      </c>
      <c r="C4212" s="308" t="s">
        <v>1373</v>
      </c>
      <c r="D4212" s="308" t="s">
        <v>1445</v>
      </c>
      <c r="E4212" s="308" t="s">
        <v>14852</v>
      </c>
      <c r="F4212" s="309" t="s">
        <v>8868</v>
      </c>
      <c r="G4212" s="309" t="s">
        <v>8891</v>
      </c>
      <c r="H4212" s="309" t="s">
        <v>8892</v>
      </c>
      <c r="I4212" s="309" t="s">
        <v>5706</v>
      </c>
      <c r="J4212" s="309" t="s">
        <v>15063</v>
      </c>
      <c r="K4212" s="310">
        <v>0.66266000000000003</v>
      </c>
      <c r="L4212" s="310">
        <v>0.66266000000000003</v>
      </c>
      <c r="M4212" s="310">
        <v>0.62559173999999995</v>
      </c>
      <c r="N4212" s="310"/>
      <c r="O4212" s="310">
        <f t="shared" si="65"/>
        <v>5.5938580871035031</v>
      </c>
      <c r="P4212" s="310">
        <v>65.635072705812973</v>
      </c>
      <c r="Q4212" s="309" t="s">
        <v>15063</v>
      </c>
      <c r="R4212" s="311"/>
    </row>
    <row r="4213" spans="1:18" s="312" customFormat="1" x14ac:dyDescent="0.3">
      <c r="A4213" s="307">
        <v>4210</v>
      </c>
      <c r="B4213" s="308" t="s">
        <v>5252</v>
      </c>
      <c r="C4213" s="308" t="s">
        <v>1373</v>
      </c>
      <c r="D4213" s="308" t="s">
        <v>1445</v>
      </c>
      <c r="E4213" s="308" t="s">
        <v>14852</v>
      </c>
      <c r="F4213" s="309" t="s">
        <v>8868</v>
      </c>
      <c r="G4213" s="309" t="s">
        <v>8893</v>
      </c>
      <c r="H4213" s="309" t="s">
        <v>8894</v>
      </c>
      <c r="I4213" s="309" t="s">
        <v>5706</v>
      </c>
      <c r="J4213" s="309" t="s">
        <v>15063</v>
      </c>
      <c r="K4213" s="310">
        <v>1.0523199999999999</v>
      </c>
      <c r="L4213" s="310">
        <v>1.0523199999999999</v>
      </c>
      <c r="M4213" s="310">
        <v>0.95426153999999996</v>
      </c>
      <c r="N4213" s="310"/>
      <c r="O4213" s="310">
        <f t="shared" si="65"/>
        <v>9.3183119203284139</v>
      </c>
      <c r="P4213" s="310">
        <v>16.459903608249949</v>
      </c>
      <c r="Q4213" s="309" t="s">
        <v>15063</v>
      </c>
      <c r="R4213" s="311"/>
    </row>
    <row r="4214" spans="1:18" s="312" customFormat="1" x14ac:dyDescent="0.3">
      <c r="A4214" s="307">
        <v>4211</v>
      </c>
      <c r="B4214" s="308" t="s">
        <v>5252</v>
      </c>
      <c r="C4214" s="308" t="s">
        <v>1373</v>
      </c>
      <c r="D4214" s="308" t="s">
        <v>1445</v>
      </c>
      <c r="E4214" s="308" t="s">
        <v>1485</v>
      </c>
      <c r="F4214" s="309" t="s">
        <v>5430</v>
      </c>
      <c r="G4214" s="309" t="s">
        <v>8895</v>
      </c>
      <c r="H4214" s="309" t="s">
        <v>8896</v>
      </c>
      <c r="I4214" s="309" t="s">
        <v>5701</v>
      </c>
      <c r="J4214" s="309" t="s">
        <v>15063</v>
      </c>
      <c r="K4214" s="310">
        <v>0.23080000000000001</v>
      </c>
      <c r="L4214" s="310">
        <v>0.23080000000000001</v>
      </c>
      <c r="M4214" s="310">
        <v>0.204795</v>
      </c>
      <c r="N4214" s="310"/>
      <c r="O4214" s="310">
        <f t="shared" si="65"/>
        <v>11.267331022530328</v>
      </c>
      <c r="P4214" s="310">
        <v>11.267331022530325</v>
      </c>
      <c r="Q4214" s="309" t="s">
        <v>15063</v>
      </c>
      <c r="R4214" s="311"/>
    </row>
    <row r="4215" spans="1:18" s="312" customFormat="1" x14ac:dyDescent="0.3">
      <c r="A4215" s="307">
        <v>4212</v>
      </c>
      <c r="B4215" s="308" t="s">
        <v>5252</v>
      </c>
      <c r="C4215" s="308" t="s">
        <v>1373</v>
      </c>
      <c r="D4215" s="308" t="s">
        <v>1445</v>
      </c>
      <c r="E4215" s="308" t="s">
        <v>1485</v>
      </c>
      <c r="F4215" s="309" t="s">
        <v>5430</v>
      </c>
      <c r="G4215" s="309" t="s">
        <v>8897</v>
      </c>
      <c r="H4215" s="309" t="s">
        <v>8898</v>
      </c>
      <c r="I4215" s="309" t="s">
        <v>5701</v>
      </c>
      <c r="J4215" s="309" t="s">
        <v>15063</v>
      </c>
      <c r="K4215" s="310">
        <v>0.61599999999999999</v>
      </c>
      <c r="L4215" s="310">
        <v>0.61599999999999999</v>
      </c>
      <c r="M4215" s="310">
        <v>0.57343239999999995</v>
      </c>
      <c r="N4215" s="310"/>
      <c r="O4215" s="310">
        <f t="shared" si="65"/>
        <v>6.9103246753246816</v>
      </c>
      <c r="P4215" s="310">
        <v>12.078243903124896</v>
      </c>
      <c r="Q4215" s="309" t="s">
        <v>15063</v>
      </c>
      <c r="R4215" s="311"/>
    </row>
    <row r="4216" spans="1:18" s="312" customFormat="1" x14ac:dyDescent="0.3">
      <c r="A4216" s="307">
        <v>4213</v>
      </c>
      <c r="B4216" s="308" t="s">
        <v>5252</v>
      </c>
      <c r="C4216" s="308" t="s">
        <v>1373</v>
      </c>
      <c r="D4216" s="308" t="s">
        <v>1445</v>
      </c>
      <c r="E4216" s="308" t="s">
        <v>1485</v>
      </c>
      <c r="F4216" s="309" t="s">
        <v>5430</v>
      </c>
      <c r="G4216" s="309" t="s">
        <v>8899</v>
      </c>
      <c r="H4216" s="309" t="s">
        <v>8900</v>
      </c>
      <c r="I4216" s="309" t="s">
        <v>5701</v>
      </c>
      <c r="J4216" s="309" t="s">
        <v>15063</v>
      </c>
      <c r="K4216" s="310">
        <v>0.4032</v>
      </c>
      <c r="L4216" s="310">
        <v>0.4032</v>
      </c>
      <c r="M4216" s="310">
        <v>0.36253100000000005</v>
      </c>
      <c r="N4216" s="310"/>
      <c r="O4216" s="310">
        <f t="shared" si="65"/>
        <v>10.086557539682527</v>
      </c>
      <c r="P4216" s="310">
        <v>10.086557539682527</v>
      </c>
      <c r="Q4216" s="309" t="s">
        <v>15063</v>
      </c>
      <c r="R4216" s="311"/>
    </row>
    <row r="4217" spans="1:18" s="312" customFormat="1" x14ac:dyDescent="0.3">
      <c r="A4217" s="307">
        <v>4214</v>
      </c>
      <c r="B4217" s="308" t="s">
        <v>5252</v>
      </c>
      <c r="C4217" s="308" t="s">
        <v>1373</v>
      </c>
      <c r="D4217" s="308" t="s">
        <v>1445</v>
      </c>
      <c r="E4217" s="308" t="s">
        <v>1485</v>
      </c>
      <c r="F4217" s="309" t="s">
        <v>5430</v>
      </c>
      <c r="G4217" s="309" t="s">
        <v>8901</v>
      </c>
      <c r="H4217" s="309" t="s">
        <v>8902</v>
      </c>
      <c r="I4217" s="309" t="s">
        <v>5701</v>
      </c>
      <c r="J4217" s="309" t="s">
        <v>15063</v>
      </c>
      <c r="K4217" s="310">
        <v>0.27339999999999998</v>
      </c>
      <c r="L4217" s="310">
        <v>0.27339999999999998</v>
      </c>
      <c r="M4217" s="310">
        <v>0.24491750000000001</v>
      </c>
      <c r="N4217" s="310"/>
      <c r="O4217" s="310">
        <f t="shared" si="65"/>
        <v>10.417885881492307</v>
      </c>
      <c r="P4217" s="310">
        <v>10.417885881492317</v>
      </c>
      <c r="Q4217" s="309" t="s">
        <v>15063</v>
      </c>
      <c r="R4217" s="311"/>
    </row>
    <row r="4218" spans="1:18" s="312" customFormat="1" x14ac:dyDescent="0.3">
      <c r="A4218" s="307">
        <v>4215</v>
      </c>
      <c r="B4218" s="308" t="s">
        <v>5252</v>
      </c>
      <c r="C4218" s="308" t="s">
        <v>1373</v>
      </c>
      <c r="D4218" s="308" t="s">
        <v>1445</v>
      </c>
      <c r="E4218" s="308" t="s">
        <v>1485</v>
      </c>
      <c r="F4218" s="309" t="s">
        <v>5430</v>
      </c>
      <c r="G4218" s="309" t="s">
        <v>8903</v>
      </c>
      <c r="H4218" s="309" t="s">
        <v>5958</v>
      </c>
      <c r="I4218" s="309" t="s">
        <v>2414</v>
      </c>
      <c r="J4218" s="309" t="s">
        <v>15063</v>
      </c>
      <c r="K4218" s="310">
        <v>1.0620000000000001</v>
      </c>
      <c r="L4218" s="310">
        <v>1.0620000000000001</v>
      </c>
      <c r="M4218" s="310">
        <v>1.4961445</v>
      </c>
      <c r="N4218" s="310"/>
      <c r="O4218" s="310">
        <f t="shared" si="65"/>
        <v>-40.879896421845565</v>
      </c>
      <c r="P4218" s="310">
        <v>-10.326328075123081</v>
      </c>
      <c r="Q4218" s="309" t="s">
        <v>15063</v>
      </c>
      <c r="R4218" s="311"/>
    </row>
    <row r="4219" spans="1:18" s="312" customFormat="1" x14ac:dyDescent="0.3">
      <c r="A4219" s="307">
        <v>4216</v>
      </c>
      <c r="B4219" s="308" t="s">
        <v>5252</v>
      </c>
      <c r="C4219" s="308" t="s">
        <v>1373</v>
      </c>
      <c r="D4219" s="308" t="s">
        <v>1445</v>
      </c>
      <c r="E4219" s="308" t="s">
        <v>1485</v>
      </c>
      <c r="F4219" s="309" t="s">
        <v>5430</v>
      </c>
      <c r="G4219" s="309" t="s">
        <v>8904</v>
      </c>
      <c r="H4219" s="309" t="s">
        <v>8905</v>
      </c>
      <c r="I4219" s="309" t="s">
        <v>5701</v>
      </c>
      <c r="J4219" s="309" t="s">
        <v>15063</v>
      </c>
      <c r="K4219" s="310">
        <v>0.15140000000000001</v>
      </c>
      <c r="L4219" s="310">
        <v>0.15140000000000001</v>
      </c>
      <c r="M4219" s="310">
        <v>0.1356165</v>
      </c>
      <c r="N4219" s="310"/>
      <c r="O4219" s="310">
        <f t="shared" si="65"/>
        <v>10.425033025099079</v>
      </c>
      <c r="P4219" s="310">
        <v>10.425033025099072</v>
      </c>
      <c r="Q4219" s="309" t="s">
        <v>15063</v>
      </c>
      <c r="R4219" s="311"/>
    </row>
    <row r="4220" spans="1:18" s="312" customFormat="1" x14ac:dyDescent="0.3">
      <c r="A4220" s="307">
        <v>4217</v>
      </c>
      <c r="B4220" s="308" t="s">
        <v>5252</v>
      </c>
      <c r="C4220" s="308" t="s">
        <v>1373</v>
      </c>
      <c r="D4220" s="308" t="s">
        <v>1445</v>
      </c>
      <c r="E4220" s="308" t="s">
        <v>1485</v>
      </c>
      <c r="F4220" s="309" t="s">
        <v>5430</v>
      </c>
      <c r="G4220" s="309" t="s">
        <v>8906</v>
      </c>
      <c r="H4220" s="309" t="s">
        <v>8907</v>
      </c>
      <c r="I4220" s="309" t="s">
        <v>5701</v>
      </c>
      <c r="J4220" s="309" t="s">
        <v>15063</v>
      </c>
      <c r="K4220" s="310">
        <v>1.0615999999999999</v>
      </c>
      <c r="L4220" s="310">
        <v>1.0615999999999999</v>
      </c>
      <c r="M4220" s="310">
        <v>0.95564950000000004</v>
      </c>
      <c r="N4220" s="310"/>
      <c r="O4220" s="310">
        <f t="shared" si="65"/>
        <v>9.980265636774666</v>
      </c>
      <c r="P4220" s="310">
        <v>9.9802656367746536</v>
      </c>
      <c r="Q4220" s="309" t="s">
        <v>15063</v>
      </c>
      <c r="R4220" s="311"/>
    </row>
    <row r="4221" spans="1:18" s="312" customFormat="1" x14ac:dyDescent="0.3">
      <c r="A4221" s="307">
        <v>4218</v>
      </c>
      <c r="B4221" s="308" t="s">
        <v>5252</v>
      </c>
      <c r="C4221" s="308" t="s">
        <v>1373</v>
      </c>
      <c r="D4221" s="308" t="s">
        <v>1445</v>
      </c>
      <c r="E4221" s="308" t="s">
        <v>1485</v>
      </c>
      <c r="F4221" s="309" t="s">
        <v>5430</v>
      </c>
      <c r="G4221" s="309" t="s">
        <v>8908</v>
      </c>
      <c r="H4221" s="309" t="s">
        <v>8909</v>
      </c>
      <c r="I4221" s="309" t="s">
        <v>5701</v>
      </c>
      <c r="J4221" s="309" t="s">
        <v>15063</v>
      </c>
      <c r="K4221" s="310">
        <v>0</v>
      </c>
      <c r="L4221" s="310">
        <v>0</v>
      </c>
      <c r="M4221" s="310">
        <v>0</v>
      </c>
      <c r="N4221" s="310"/>
      <c r="O4221" s="310" t="e">
        <f t="shared" si="65"/>
        <v>#DIV/0!</v>
      </c>
      <c r="P4221" s="310" t="e">
        <v>#DIV/0!</v>
      </c>
      <c r="Q4221" s="309" t="s">
        <v>15063</v>
      </c>
      <c r="R4221" s="311"/>
    </row>
    <row r="4222" spans="1:18" s="312" customFormat="1" x14ac:dyDescent="0.3">
      <c r="A4222" s="307">
        <v>4219</v>
      </c>
      <c r="B4222" s="308" t="s">
        <v>5252</v>
      </c>
      <c r="C4222" s="308" t="s">
        <v>1373</v>
      </c>
      <c r="D4222" s="308" t="s">
        <v>1445</v>
      </c>
      <c r="E4222" s="308" t="s">
        <v>1485</v>
      </c>
      <c r="F4222" s="309" t="s">
        <v>5430</v>
      </c>
      <c r="G4222" s="309" t="s">
        <v>8910</v>
      </c>
      <c r="H4222" s="309" t="s">
        <v>2748</v>
      </c>
      <c r="I4222" s="309" t="s">
        <v>5701</v>
      </c>
      <c r="J4222" s="309" t="s">
        <v>15063</v>
      </c>
      <c r="K4222" s="310">
        <v>0.34799999999999998</v>
      </c>
      <c r="L4222" s="310">
        <v>0.34799999999999998</v>
      </c>
      <c r="M4222" s="310">
        <v>0.310309</v>
      </c>
      <c r="N4222" s="310"/>
      <c r="O4222" s="310">
        <f t="shared" si="65"/>
        <v>10.830747126436775</v>
      </c>
      <c r="P4222" s="310">
        <v>10.83074712643678</v>
      </c>
      <c r="Q4222" s="309" t="s">
        <v>15063</v>
      </c>
      <c r="R4222" s="311"/>
    </row>
    <row r="4223" spans="1:18" s="312" customFormat="1" x14ac:dyDescent="0.3">
      <c r="A4223" s="307">
        <v>4220</v>
      </c>
      <c r="B4223" s="308" t="s">
        <v>5252</v>
      </c>
      <c r="C4223" s="308" t="s">
        <v>1373</v>
      </c>
      <c r="D4223" s="308" t="s">
        <v>1445</v>
      </c>
      <c r="E4223" s="308" t="s">
        <v>1485</v>
      </c>
      <c r="F4223" s="309" t="s">
        <v>5430</v>
      </c>
      <c r="G4223" s="309" t="s">
        <v>8911</v>
      </c>
      <c r="H4223" s="309" t="s">
        <v>8912</v>
      </c>
      <c r="I4223" s="309" t="s">
        <v>5706</v>
      </c>
      <c r="J4223" s="309" t="s">
        <v>15063</v>
      </c>
      <c r="K4223" s="310">
        <v>1.0611999999999999</v>
      </c>
      <c r="L4223" s="310">
        <v>1.0611999999999999</v>
      </c>
      <c r="M4223" s="310">
        <v>0.92280732999999993</v>
      </c>
      <c r="N4223" s="310"/>
      <c r="O4223" s="310">
        <f t="shared" si="65"/>
        <v>13.041148699585376</v>
      </c>
      <c r="P4223" s="310">
        <v>46.058146266504195</v>
      </c>
      <c r="Q4223" s="309" t="s">
        <v>15063</v>
      </c>
      <c r="R4223" s="311"/>
    </row>
    <row r="4224" spans="1:18" s="312" customFormat="1" x14ac:dyDescent="0.3">
      <c r="A4224" s="307">
        <v>4221</v>
      </c>
      <c r="B4224" s="308" t="s">
        <v>5252</v>
      </c>
      <c r="C4224" s="308" t="s">
        <v>1373</v>
      </c>
      <c r="D4224" s="308" t="s">
        <v>1445</v>
      </c>
      <c r="E4224" s="308" t="s">
        <v>1485</v>
      </c>
      <c r="F4224" s="309" t="s">
        <v>5430</v>
      </c>
      <c r="G4224" s="309" t="s">
        <v>8913</v>
      </c>
      <c r="H4224" s="309" t="s">
        <v>8914</v>
      </c>
      <c r="I4224" s="309" t="s">
        <v>5706</v>
      </c>
      <c r="J4224" s="309" t="s">
        <v>15063</v>
      </c>
      <c r="K4224" s="310">
        <v>1.0196000000000001</v>
      </c>
      <c r="L4224" s="310">
        <v>1.0196000000000001</v>
      </c>
      <c r="M4224" s="310">
        <v>0.87499689999999997</v>
      </c>
      <c r="N4224" s="310"/>
      <c r="O4224" s="310">
        <f t="shared" si="65"/>
        <v>14.182336210278548</v>
      </c>
      <c r="P4224" s="310">
        <v>50.628634357767766</v>
      </c>
      <c r="Q4224" s="309" t="s">
        <v>15063</v>
      </c>
      <c r="R4224" s="311"/>
    </row>
    <row r="4225" spans="1:18" s="312" customFormat="1" x14ac:dyDescent="0.3">
      <c r="A4225" s="307">
        <v>4222</v>
      </c>
      <c r="B4225" s="308" t="s">
        <v>5252</v>
      </c>
      <c r="C4225" s="308" t="s">
        <v>1373</v>
      </c>
      <c r="D4225" s="308" t="s">
        <v>1445</v>
      </c>
      <c r="E4225" s="308" t="s">
        <v>1485</v>
      </c>
      <c r="F4225" s="309" t="s">
        <v>5430</v>
      </c>
      <c r="G4225" s="309" t="s">
        <v>8915</v>
      </c>
      <c r="H4225" s="309" t="s">
        <v>8916</v>
      </c>
      <c r="I4225" s="309" t="s">
        <v>5706</v>
      </c>
      <c r="J4225" s="309" t="s">
        <v>15063</v>
      </c>
      <c r="K4225" s="310">
        <v>0.79</v>
      </c>
      <c r="L4225" s="310">
        <v>0.79</v>
      </c>
      <c r="M4225" s="310">
        <v>0.71521959999999996</v>
      </c>
      <c r="N4225" s="310"/>
      <c r="O4225" s="310">
        <f t="shared" si="65"/>
        <v>9.4658734177215287</v>
      </c>
      <c r="P4225" s="310">
        <v>65.622331687059315</v>
      </c>
      <c r="Q4225" s="309" t="s">
        <v>15063</v>
      </c>
      <c r="R4225" s="311"/>
    </row>
    <row r="4226" spans="1:18" s="312" customFormat="1" x14ac:dyDescent="0.3">
      <c r="A4226" s="307">
        <v>4223</v>
      </c>
      <c r="B4226" s="308" t="s">
        <v>5252</v>
      </c>
      <c r="C4226" s="308" t="s">
        <v>1373</v>
      </c>
      <c r="D4226" s="308" t="s">
        <v>1445</v>
      </c>
      <c r="E4226" s="308" t="s">
        <v>1485</v>
      </c>
      <c r="F4226" s="309" t="s">
        <v>8917</v>
      </c>
      <c r="G4226" s="309" t="s">
        <v>8918</v>
      </c>
      <c r="H4226" s="309" t="s">
        <v>8919</v>
      </c>
      <c r="I4226" s="309" t="s">
        <v>5701</v>
      </c>
      <c r="J4226" s="309" t="s">
        <v>15063</v>
      </c>
      <c r="K4226" s="310">
        <v>0.75619999999999998</v>
      </c>
      <c r="L4226" s="310">
        <v>0.75619999999999998</v>
      </c>
      <c r="M4226" s="310">
        <v>0.68134139999999999</v>
      </c>
      <c r="N4226" s="310"/>
      <c r="O4226" s="310">
        <f t="shared" si="65"/>
        <v>9.8993123512298329</v>
      </c>
      <c r="P4226" s="310">
        <v>9.8993123512298382</v>
      </c>
      <c r="Q4226" s="309" t="s">
        <v>15063</v>
      </c>
      <c r="R4226" s="311"/>
    </row>
    <row r="4227" spans="1:18" s="312" customFormat="1" x14ac:dyDescent="0.3">
      <c r="A4227" s="307">
        <v>4224</v>
      </c>
      <c r="B4227" s="308" t="s">
        <v>5252</v>
      </c>
      <c r="C4227" s="308" t="s">
        <v>1373</v>
      </c>
      <c r="D4227" s="308" t="s">
        <v>1445</v>
      </c>
      <c r="E4227" s="308" t="s">
        <v>1485</v>
      </c>
      <c r="F4227" s="309" t="s">
        <v>8917</v>
      </c>
      <c r="G4227" s="309" t="s">
        <v>8920</v>
      </c>
      <c r="H4227" s="309" t="s">
        <v>8921</v>
      </c>
      <c r="I4227" s="309" t="s">
        <v>5701</v>
      </c>
      <c r="J4227" s="309" t="s">
        <v>15063</v>
      </c>
      <c r="K4227" s="310">
        <v>0.501</v>
      </c>
      <c r="L4227" s="310">
        <v>0.501</v>
      </c>
      <c r="M4227" s="310">
        <v>0.45054</v>
      </c>
      <c r="N4227" s="310"/>
      <c r="O4227" s="310">
        <f t="shared" si="65"/>
        <v>10.071856287425151</v>
      </c>
      <c r="P4227" s="310">
        <v>14.48012530979106</v>
      </c>
      <c r="Q4227" s="309" t="s">
        <v>15063</v>
      </c>
      <c r="R4227" s="311"/>
    </row>
    <row r="4228" spans="1:18" s="312" customFormat="1" x14ac:dyDescent="0.3">
      <c r="A4228" s="307">
        <v>4225</v>
      </c>
      <c r="B4228" s="308" t="s">
        <v>5252</v>
      </c>
      <c r="C4228" s="308" t="s">
        <v>1373</v>
      </c>
      <c r="D4228" s="308" t="s">
        <v>1445</v>
      </c>
      <c r="E4228" s="308" t="s">
        <v>1485</v>
      </c>
      <c r="F4228" s="309" t="s">
        <v>8917</v>
      </c>
      <c r="G4228" s="309" t="s">
        <v>8922</v>
      </c>
      <c r="H4228" s="309" t="s">
        <v>8923</v>
      </c>
      <c r="I4228" s="309" t="s">
        <v>5701</v>
      </c>
      <c r="J4228" s="309" t="s">
        <v>15063</v>
      </c>
      <c r="K4228" s="310">
        <v>0.56779999999999997</v>
      </c>
      <c r="L4228" s="310">
        <v>0.56779999999999997</v>
      </c>
      <c r="M4228" s="310">
        <v>0.5122295</v>
      </c>
      <c r="N4228" s="310"/>
      <c r="O4228" s="310">
        <f t="shared" ref="O4228:O4291" si="66">(L4228-M4228)/L4228*100</f>
        <v>9.7869848538217639</v>
      </c>
      <c r="P4228" s="310">
        <v>9.7869848538217568</v>
      </c>
      <c r="Q4228" s="309" t="s">
        <v>15063</v>
      </c>
      <c r="R4228" s="311"/>
    </row>
    <row r="4229" spans="1:18" s="312" customFormat="1" x14ac:dyDescent="0.3">
      <c r="A4229" s="307">
        <v>4226</v>
      </c>
      <c r="B4229" s="308" t="s">
        <v>5252</v>
      </c>
      <c r="C4229" s="308" t="s">
        <v>1373</v>
      </c>
      <c r="D4229" s="308" t="s">
        <v>1445</v>
      </c>
      <c r="E4229" s="308" t="s">
        <v>1485</v>
      </c>
      <c r="F4229" s="309" t="s">
        <v>8917</v>
      </c>
      <c r="G4229" s="309" t="s">
        <v>8924</v>
      </c>
      <c r="H4229" s="309" t="s">
        <v>8925</v>
      </c>
      <c r="I4229" s="309" t="s">
        <v>5701</v>
      </c>
      <c r="J4229" s="309" t="s">
        <v>15063</v>
      </c>
      <c r="K4229" s="310">
        <v>0.44119999999999998</v>
      </c>
      <c r="L4229" s="310">
        <v>0.44119999999999998</v>
      </c>
      <c r="M4229" s="310">
        <v>0.39919400000000005</v>
      </c>
      <c r="N4229" s="310"/>
      <c r="O4229" s="310">
        <f t="shared" si="66"/>
        <v>9.5208522212148541</v>
      </c>
      <c r="P4229" s="310">
        <v>9.5208522212148488</v>
      </c>
      <c r="Q4229" s="309" t="s">
        <v>15063</v>
      </c>
      <c r="R4229" s="311"/>
    </row>
    <row r="4230" spans="1:18" s="312" customFormat="1" x14ac:dyDescent="0.3">
      <c r="A4230" s="307">
        <v>4227</v>
      </c>
      <c r="B4230" s="308" t="s">
        <v>5252</v>
      </c>
      <c r="C4230" s="308" t="s">
        <v>1373</v>
      </c>
      <c r="D4230" s="308" t="s">
        <v>1445</v>
      </c>
      <c r="E4230" s="308" t="s">
        <v>1485</v>
      </c>
      <c r="F4230" s="309" t="s">
        <v>8917</v>
      </c>
      <c r="G4230" s="309" t="s">
        <v>8926</v>
      </c>
      <c r="H4230" s="309" t="s">
        <v>8927</v>
      </c>
      <c r="I4230" s="309" t="s">
        <v>5701</v>
      </c>
      <c r="J4230" s="309" t="s">
        <v>15063</v>
      </c>
      <c r="K4230" s="310">
        <v>0.54320000000000002</v>
      </c>
      <c r="L4230" s="310">
        <v>0.54320000000000002</v>
      </c>
      <c r="M4230" s="310">
        <v>0.48948900000000001</v>
      </c>
      <c r="N4230" s="310"/>
      <c r="O4230" s="310">
        <f t="shared" si="66"/>
        <v>9.8878865979381469</v>
      </c>
      <c r="P4230" s="310">
        <v>16.539868466065112</v>
      </c>
      <c r="Q4230" s="309" t="s">
        <v>15063</v>
      </c>
      <c r="R4230" s="311"/>
    </row>
    <row r="4231" spans="1:18" s="312" customFormat="1" x14ac:dyDescent="0.3">
      <c r="A4231" s="307">
        <v>4228</v>
      </c>
      <c r="B4231" s="308" t="s">
        <v>5252</v>
      </c>
      <c r="C4231" s="308" t="s">
        <v>1373</v>
      </c>
      <c r="D4231" s="308" t="s">
        <v>1445</v>
      </c>
      <c r="E4231" s="308" t="s">
        <v>1485</v>
      </c>
      <c r="F4231" s="309" t="s">
        <v>8917</v>
      </c>
      <c r="G4231" s="309" t="s">
        <v>8928</v>
      </c>
      <c r="H4231" s="309" t="s">
        <v>8929</v>
      </c>
      <c r="I4231" s="309" t="s">
        <v>2414</v>
      </c>
      <c r="J4231" s="309" t="s">
        <v>15063</v>
      </c>
      <c r="K4231" s="310">
        <v>0.1726</v>
      </c>
      <c r="L4231" s="310">
        <v>0.1726</v>
      </c>
      <c r="M4231" s="310">
        <v>0.16504250000000001</v>
      </c>
      <c r="N4231" s="310"/>
      <c r="O4231" s="310">
        <f t="shared" si="66"/>
        <v>4.3786210892236355</v>
      </c>
      <c r="P4231" s="310">
        <v>4.4286801888171805</v>
      </c>
      <c r="Q4231" s="309" t="s">
        <v>15063</v>
      </c>
      <c r="R4231" s="311"/>
    </row>
    <row r="4232" spans="1:18" s="312" customFormat="1" x14ac:dyDescent="0.3">
      <c r="A4232" s="307">
        <v>4229</v>
      </c>
      <c r="B4232" s="308" t="s">
        <v>5252</v>
      </c>
      <c r="C4232" s="308" t="s">
        <v>1373</v>
      </c>
      <c r="D4232" s="308" t="s">
        <v>1445</v>
      </c>
      <c r="E4232" s="308" t="s">
        <v>1485</v>
      </c>
      <c r="F4232" s="309" t="s">
        <v>8917</v>
      </c>
      <c r="G4232" s="309" t="s">
        <v>8930</v>
      </c>
      <c r="H4232" s="309" t="s">
        <v>8931</v>
      </c>
      <c r="I4232" s="309" t="s">
        <v>5706</v>
      </c>
      <c r="J4232" s="309" t="s">
        <v>15063</v>
      </c>
      <c r="K4232" s="310">
        <v>1.17045</v>
      </c>
      <c r="L4232" s="310">
        <v>1.17045</v>
      </c>
      <c r="M4232" s="310">
        <v>1.06450763</v>
      </c>
      <c r="N4232" s="310"/>
      <c r="O4232" s="310">
        <f t="shared" si="66"/>
        <v>9.0514221026101023</v>
      </c>
      <c r="P4232" s="310">
        <v>39.052368978976581</v>
      </c>
      <c r="Q4232" s="309" t="s">
        <v>15063</v>
      </c>
      <c r="R4232" s="311"/>
    </row>
    <row r="4233" spans="1:18" s="312" customFormat="1" x14ac:dyDescent="0.3">
      <c r="A4233" s="307">
        <v>4230</v>
      </c>
      <c r="B4233" s="308" t="s">
        <v>5252</v>
      </c>
      <c r="C4233" s="308" t="s">
        <v>1373</v>
      </c>
      <c r="D4233" s="308" t="s">
        <v>1445</v>
      </c>
      <c r="E4233" s="308" t="s">
        <v>1485</v>
      </c>
      <c r="F4233" s="309" t="s">
        <v>8917</v>
      </c>
      <c r="G4233" s="309" t="s">
        <v>8932</v>
      </c>
      <c r="H4233" s="309" t="s">
        <v>8933</v>
      </c>
      <c r="I4233" s="309" t="s">
        <v>5706</v>
      </c>
      <c r="J4233" s="309" t="s">
        <v>15063</v>
      </c>
      <c r="K4233" s="310">
        <v>0.8861</v>
      </c>
      <c r="L4233" s="310">
        <v>0.8861</v>
      </c>
      <c r="M4233" s="310">
        <v>0.82213999999999987</v>
      </c>
      <c r="N4233" s="310"/>
      <c r="O4233" s="310">
        <f t="shared" si="66"/>
        <v>7.2181469360117516</v>
      </c>
      <c r="P4233" s="310">
        <v>54.733961891285432</v>
      </c>
      <c r="Q4233" s="309" t="s">
        <v>15063</v>
      </c>
      <c r="R4233" s="311"/>
    </row>
    <row r="4234" spans="1:18" s="312" customFormat="1" x14ac:dyDescent="0.3">
      <c r="A4234" s="307">
        <v>4231</v>
      </c>
      <c r="B4234" s="308" t="s">
        <v>5252</v>
      </c>
      <c r="C4234" s="308" t="s">
        <v>1373</v>
      </c>
      <c r="D4234" s="308" t="s">
        <v>1445</v>
      </c>
      <c r="E4234" s="308" t="s">
        <v>1485</v>
      </c>
      <c r="F4234" s="309" t="s">
        <v>8917</v>
      </c>
      <c r="G4234" s="309" t="s">
        <v>8934</v>
      </c>
      <c r="H4234" s="309" t="s">
        <v>8935</v>
      </c>
      <c r="I4234" s="309" t="s">
        <v>5701</v>
      </c>
      <c r="J4234" s="309" t="s">
        <v>15063</v>
      </c>
      <c r="K4234" s="310">
        <v>0.57479999999999998</v>
      </c>
      <c r="L4234" s="310">
        <v>0.57479999999999998</v>
      </c>
      <c r="M4234" s="310">
        <v>0.51672050000000003</v>
      </c>
      <c r="N4234" s="310"/>
      <c r="O4234" s="310">
        <f t="shared" si="66"/>
        <v>10.104297146833673</v>
      </c>
      <c r="P4234" s="310">
        <v>10.104297146833673</v>
      </c>
      <c r="Q4234" s="309" t="s">
        <v>15063</v>
      </c>
      <c r="R4234" s="311"/>
    </row>
    <row r="4235" spans="1:18" s="312" customFormat="1" x14ac:dyDescent="0.3">
      <c r="A4235" s="307">
        <v>4232</v>
      </c>
      <c r="B4235" s="308" t="s">
        <v>5252</v>
      </c>
      <c r="C4235" s="308" t="s">
        <v>1373</v>
      </c>
      <c r="D4235" s="308" t="s">
        <v>1445</v>
      </c>
      <c r="E4235" s="308" t="s">
        <v>1485</v>
      </c>
      <c r="F4235" s="309" t="s">
        <v>8936</v>
      </c>
      <c r="G4235" s="309" t="s">
        <v>8937</v>
      </c>
      <c r="H4235" s="309" t="s">
        <v>8938</v>
      </c>
      <c r="I4235" s="309" t="s">
        <v>5701</v>
      </c>
      <c r="J4235" s="309" t="s">
        <v>15063</v>
      </c>
      <c r="K4235" s="310">
        <v>0.3266</v>
      </c>
      <c r="L4235" s="310">
        <v>0.3266</v>
      </c>
      <c r="M4235" s="310">
        <v>0.29286999999999996</v>
      </c>
      <c r="N4235" s="310"/>
      <c r="O4235" s="310">
        <f t="shared" si="66"/>
        <v>10.327617881200256</v>
      </c>
      <c r="P4235" s="310">
        <v>10.327617881200258</v>
      </c>
      <c r="Q4235" s="309" t="s">
        <v>15063</v>
      </c>
      <c r="R4235" s="311"/>
    </row>
    <row r="4236" spans="1:18" s="312" customFormat="1" x14ac:dyDescent="0.3">
      <c r="A4236" s="307">
        <v>4233</v>
      </c>
      <c r="B4236" s="308" t="s">
        <v>5252</v>
      </c>
      <c r="C4236" s="308" t="s">
        <v>1373</v>
      </c>
      <c r="D4236" s="308" t="s">
        <v>1445</v>
      </c>
      <c r="E4236" s="308" t="s">
        <v>1485</v>
      </c>
      <c r="F4236" s="309" t="s">
        <v>8936</v>
      </c>
      <c r="G4236" s="309" t="s">
        <v>8939</v>
      </c>
      <c r="H4236" s="309" t="s">
        <v>8940</v>
      </c>
      <c r="I4236" s="309" t="s">
        <v>5701</v>
      </c>
      <c r="J4236" s="309" t="s">
        <v>15063</v>
      </c>
      <c r="K4236" s="310">
        <v>0.36439999999999995</v>
      </c>
      <c r="L4236" s="310">
        <v>0.36439999999999995</v>
      </c>
      <c r="M4236" s="310">
        <v>0.32887149999999998</v>
      </c>
      <c r="N4236" s="310"/>
      <c r="O4236" s="310">
        <f t="shared" si="66"/>
        <v>9.7498627881448883</v>
      </c>
      <c r="P4236" s="310">
        <v>9.7498627881448918</v>
      </c>
      <c r="Q4236" s="309" t="s">
        <v>15063</v>
      </c>
      <c r="R4236" s="311"/>
    </row>
    <row r="4237" spans="1:18" s="312" customFormat="1" x14ac:dyDescent="0.3">
      <c r="A4237" s="307">
        <v>4234</v>
      </c>
      <c r="B4237" s="308" t="s">
        <v>5252</v>
      </c>
      <c r="C4237" s="308" t="s">
        <v>1373</v>
      </c>
      <c r="D4237" s="308" t="s">
        <v>1445</v>
      </c>
      <c r="E4237" s="308" t="s">
        <v>1485</v>
      </c>
      <c r="F4237" s="309" t="s">
        <v>8936</v>
      </c>
      <c r="G4237" s="309" t="s">
        <v>8941</v>
      </c>
      <c r="H4237" s="309" t="s">
        <v>8942</v>
      </c>
      <c r="I4237" s="309" t="s">
        <v>5701</v>
      </c>
      <c r="J4237" s="309" t="s">
        <v>15063</v>
      </c>
      <c r="K4237" s="310">
        <v>0.30320000000000003</v>
      </c>
      <c r="L4237" s="310">
        <v>0.30320000000000003</v>
      </c>
      <c r="M4237" s="310">
        <v>0.27420299999999997</v>
      </c>
      <c r="N4237" s="310"/>
      <c r="O4237" s="310">
        <f t="shared" si="66"/>
        <v>9.5636543535620202</v>
      </c>
      <c r="P4237" s="310">
        <v>9.5636543535620344</v>
      </c>
      <c r="Q4237" s="309" t="s">
        <v>15063</v>
      </c>
      <c r="R4237" s="311"/>
    </row>
    <row r="4238" spans="1:18" s="312" customFormat="1" x14ac:dyDescent="0.3">
      <c r="A4238" s="307">
        <v>4235</v>
      </c>
      <c r="B4238" s="308" t="s">
        <v>5252</v>
      </c>
      <c r="C4238" s="308" t="s">
        <v>1373</v>
      </c>
      <c r="D4238" s="308" t="s">
        <v>1445</v>
      </c>
      <c r="E4238" s="308" t="s">
        <v>1485</v>
      </c>
      <c r="F4238" s="309" t="s">
        <v>8936</v>
      </c>
      <c r="G4238" s="309" t="s">
        <v>8943</v>
      </c>
      <c r="H4238" s="309" t="s">
        <v>8944</v>
      </c>
      <c r="I4238" s="309" t="s">
        <v>5701</v>
      </c>
      <c r="J4238" s="309" t="s">
        <v>15063</v>
      </c>
      <c r="K4238" s="310">
        <v>0.84099999999999997</v>
      </c>
      <c r="L4238" s="310">
        <v>0.84099999999999997</v>
      </c>
      <c r="M4238" s="310">
        <v>0.75506300000000004</v>
      </c>
      <c r="N4238" s="310"/>
      <c r="O4238" s="310">
        <f t="shared" si="66"/>
        <v>10.21843043995243</v>
      </c>
      <c r="P4238" s="310">
        <v>10.218430439952431</v>
      </c>
      <c r="Q4238" s="309" t="s">
        <v>15063</v>
      </c>
      <c r="R4238" s="311"/>
    </row>
    <row r="4239" spans="1:18" s="312" customFormat="1" x14ac:dyDescent="0.3">
      <c r="A4239" s="307">
        <v>4236</v>
      </c>
      <c r="B4239" s="308" t="s">
        <v>5252</v>
      </c>
      <c r="C4239" s="308" t="s">
        <v>1373</v>
      </c>
      <c r="D4239" s="308" t="s">
        <v>1445</v>
      </c>
      <c r="E4239" s="308" t="s">
        <v>1485</v>
      </c>
      <c r="F4239" s="309" t="s">
        <v>8936</v>
      </c>
      <c r="G4239" s="309" t="s">
        <v>8945</v>
      </c>
      <c r="H4239" s="309" t="s">
        <v>8946</v>
      </c>
      <c r="I4239" s="309" t="s">
        <v>5701</v>
      </c>
      <c r="J4239" s="309" t="s">
        <v>15063</v>
      </c>
      <c r="K4239" s="310">
        <v>0.377</v>
      </c>
      <c r="L4239" s="310">
        <v>0.377</v>
      </c>
      <c r="M4239" s="310">
        <v>0.34031499999999998</v>
      </c>
      <c r="N4239" s="310"/>
      <c r="O4239" s="310">
        <f t="shared" si="66"/>
        <v>9.7307692307692371</v>
      </c>
      <c r="P4239" s="310">
        <v>9.7307692307692211</v>
      </c>
      <c r="Q4239" s="309" t="s">
        <v>15063</v>
      </c>
      <c r="R4239" s="311"/>
    </row>
    <row r="4240" spans="1:18" s="312" customFormat="1" x14ac:dyDescent="0.3">
      <c r="A4240" s="307">
        <v>4237</v>
      </c>
      <c r="B4240" s="308" t="s">
        <v>5252</v>
      </c>
      <c r="C4240" s="308" t="s">
        <v>1373</v>
      </c>
      <c r="D4240" s="308" t="s">
        <v>1445</v>
      </c>
      <c r="E4240" s="308" t="s">
        <v>1485</v>
      </c>
      <c r="F4240" s="309" t="s">
        <v>8936</v>
      </c>
      <c r="G4240" s="309" t="s">
        <v>8947</v>
      </c>
      <c r="H4240" s="309" t="s">
        <v>8948</v>
      </c>
      <c r="I4240" s="309" t="s">
        <v>5701</v>
      </c>
      <c r="J4240" s="309" t="s">
        <v>15063</v>
      </c>
      <c r="K4240" s="310">
        <v>0.90539999999999998</v>
      </c>
      <c r="L4240" s="310">
        <v>0.90539999999999998</v>
      </c>
      <c r="M4240" s="310">
        <v>0.81615750000000009</v>
      </c>
      <c r="N4240" s="310"/>
      <c r="O4240" s="310">
        <f t="shared" si="66"/>
        <v>9.8566931742875958</v>
      </c>
      <c r="P4240" s="310">
        <v>9.8566931742875887</v>
      </c>
      <c r="Q4240" s="309" t="s">
        <v>15063</v>
      </c>
      <c r="R4240" s="311"/>
    </row>
    <row r="4241" spans="1:18" s="312" customFormat="1" x14ac:dyDescent="0.3">
      <c r="A4241" s="307">
        <v>4238</v>
      </c>
      <c r="B4241" s="308" t="s">
        <v>5252</v>
      </c>
      <c r="C4241" s="308" t="s">
        <v>1373</v>
      </c>
      <c r="D4241" s="308" t="s">
        <v>1445</v>
      </c>
      <c r="E4241" s="308" t="s">
        <v>1485</v>
      </c>
      <c r="F4241" s="309" t="s">
        <v>8936</v>
      </c>
      <c r="G4241" s="309" t="s">
        <v>8949</v>
      </c>
      <c r="H4241" s="309" t="s">
        <v>8950</v>
      </c>
      <c r="I4241" s="309" t="s">
        <v>5706</v>
      </c>
      <c r="J4241" s="309" t="s">
        <v>15063</v>
      </c>
      <c r="K4241" s="310">
        <v>1.292</v>
      </c>
      <c r="L4241" s="310">
        <v>1.292</v>
      </c>
      <c r="M4241" s="310">
        <v>1.1554012</v>
      </c>
      <c r="N4241" s="310"/>
      <c r="O4241" s="310">
        <f t="shared" si="66"/>
        <v>10.57266253869969</v>
      </c>
      <c r="P4241" s="310">
        <v>45.890377319580075</v>
      </c>
      <c r="Q4241" s="309" t="s">
        <v>15063</v>
      </c>
      <c r="R4241" s="311"/>
    </row>
    <row r="4242" spans="1:18" s="312" customFormat="1" x14ac:dyDescent="0.3">
      <c r="A4242" s="307">
        <v>4239</v>
      </c>
      <c r="B4242" s="308" t="s">
        <v>5252</v>
      </c>
      <c r="C4242" s="308" t="s">
        <v>1373</v>
      </c>
      <c r="D4242" s="308" t="s">
        <v>1445</v>
      </c>
      <c r="E4242" s="308" t="s">
        <v>1485</v>
      </c>
      <c r="F4242" s="309" t="s">
        <v>8936</v>
      </c>
      <c r="G4242" s="309" t="s">
        <v>8951</v>
      </c>
      <c r="H4242" s="309" t="s">
        <v>8952</v>
      </c>
      <c r="I4242" s="309" t="s">
        <v>5701</v>
      </c>
      <c r="J4242" s="309" t="s">
        <v>15063</v>
      </c>
      <c r="K4242" s="310">
        <v>0.37839999999999996</v>
      </c>
      <c r="L4242" s="310">
        <v>0.37839999999999996</v>
      </c>
      <c r="M4242" s="310">
        <v>0.33906950000000002</v>
      </c>
      <c r="N4242" s="310"/>
      <c r="O4242" s="310">
        <f t="shared" si="66"/>
        <v>10.393895348837193</v>
      </c>
      <c r="P4242" s="310">
        <v>17.018989135606876</v>
      </c>
      <c r="Q4242" s="309" t="s">
        <v>15063</v>
      </c>
      <c r="R4242" s="311"/>
    </row>
    <row r="4243" spans="1:18" s="312" customFormat="1" x14ac:dyDescent="0.3">
      <c r="A4243" s="307">
        <v>4240</v>
      </c>
      <c r="B4243" s="308" t="s">
        <v>5252</v>
      </c>
      <c r="C4243" s="308" t="s">
        <v>1373</v>
      </c>
      <c r="D4243" s="308" t="s">
        <v>1445</v>
      </c>
      <c r="E4243" s="308" t="s">
        <v>1485</v>
      </c>
      <c r="F4243" s="309" t="s">
        <v>8936</v>
      </c>
      <c r="G4243" s="309" t="s">
        <v>8953</v>
      </c>
      <c r="H4243" s="309" t="s">
        <v>8954</v>
      </c>
      <c r="I4243" s="309" t="s">
        <v>5706</v>
      </c>
      <c r="J4243" s="309" t="s">
        <v>15063</v>
      </c>
      <c r="K4243" s="310">
        <v>1.2078</v>
      </c>
      <c r="L4243" s="310">
        <v>1.2078</v>
      </c>
      <c r="M4243" s="310">
        <v>1.1002947000000001</v>
      </c>
      <c r="N4243" s="310"/>
      <c r="O4243" s="310">
        <f t="shared" si="66"/>
        <v>8.9009190263288556</v>
      </c>
      <c r="P4243" s="310">
        <v>52.33970328981448</v>
      </c>
      <c r="Q4243" s="309" t="s">
        <v>15063</v>
      </c>
      <c r="R4243" s="311"/>
    </row>
    <row r="4244" spans="1:18" s="312" customFormat="1" x14ac:dyDescent="0.3">
      <c r="A4244" s="307">
        <v>4241</v>
      </c>
      <c r="B4244" s="308" t="s">
        <v>5252</v>
      </c>
      <c r="C4244" s="308" t="s">
        <v>1373</v>
      </c>
      <c r="D4244" s="308" t="s">
        <v>1445</v>
      </c>
      <c r="E4244" s="308" t="s">
        <v>1485</v>
      </c>
      <c r="F4244" s="309" t="s">
        <v>8936</v>
      </c>
      <c r="G4244" s="309" t="s">
        <v>8955</v>
      </c>
      <c r="H4244" s="309" t="s">
        <v>8956</v>
      </c>
      <c r="I4244" s="309" t="s">
        <v>3759</v>
      </c>
      <c r="J4244" s="309" t="s">
        <v>15063</v>
      </c>
      <c r="K4244" s="310">
        <v>0.15256</v>
      </c>
      <c r="L4244" s="310">
        <v>0.15256</v>
      </c>
      <c r="M4244" s="310">
        <v>0.13478399999999999</v>
      </c>
      <c r="N4244" s="310"/>
      <c r="O4244" s="310">
        <f t="shared" si="66"/>
        <v>11.65180912427898</v>
      </c>
      <c r="P4244" s="310">
        <v>11.885549039108556</v>
      </c>
      <c r="Q4244" s="309" t="s">
        <v>15063</v>
      </c>
      <c r="R4244" s="311"/>
    </row>
    <row r="4245" spans="1:18" s="312" customFormat="1" x14ac:dyDescent="0.3">
      <c r="A4245" s="307">
        <v>4242</v>
      </c>
      <c r="B4245" s="308" t="s">
        <v>5252</v>
      </c>
      <c r="C4245" s="308" t="s">
        <v>1373</v>
      </c>
      <c r="D4245" s="308" t="s">
        <v>1445</v>
      </c>
      <c r="E4245" s="308" t="s">
        <v>1485</v>
      </c>
      <c r="F4245" s="309" t="s">
        <v>8936</v>
      </c>
      <c r="G4245" s="309" t="s">
        <v>8957</v>
      </c>
      <c r="H4245" s="309" t="s">
        <v>8958</v>
      </c>
      <c r="I4245" s="309" t="s">
        <v>5706</v>
      </c>
      <c r="J4245" s="309" t="s">
        <v>15063</v>
      </c>
      <c r="K4245" s="310">
        <v>0.59870000000000001</v>
      </c>
      <c r="L4245" s="310">
        <v>0.59870000000000001</v>
      </c>
      <c r="M4245" s="310">
        <v>0.54001891999999996</v>
      </c>
      <c r="N4245" s="310"/>
      <c r="O4245" s="310">
        <f t="shared" si="66"/>
        <v>9.8014164022047847</v>
      </c>
      <c r="P4245" s="310">
        <v>43.588361531759034</v>
      </c>
      <c r="Q4245" s="309" t="s">
        <v>15063</v>
      </c>
      <c r="R4245" s="311"/>
    </row>
    <row r="4246" spans="1:18" s="312" customFormat="1" x14ac:dyDescent="0.3">
      <c r="A4246" s="307">
        <v>4243</v>
      </c>
      <c r="B4246" s="308" t="s">
        <v>5252</v>
      </c>
      <c r="C4246" s="308" t="s">
        <v>1373</v>
      </c>
      <c r="D4246" s="308" t="s">
        <v>1445</v>
      </c>
      <c r="E4246" s="308" t="s">
        <v>1485</v>
      </c>
      <c r="F4246" s="309" t="s">
        <v>8936</v>
      </c>
      <c r="G4246" s="309" t="s">
        <v>8959</v>
      </c>
      <c r="H4246" s="309" t="s">
        <v>8960</v>
      </c>
      <c r="I4246" s="309" t="s">
        <v>5701</v>
      </c>
      <c r="J4246" s="309" t="s">
        <v>15063</v>
      </c>
      <c r="K4246" s="310">
        <v>0.22600000000000003</v>
      </c>
      <c r="L4246" s="310">
        <v>0.22600000000000003</v>
      </c>
      <c r="M4246" s="310">
        <v>0.202982</v>
      </c>
      <c r="N4246" s="310"/>
      <c r="O4246" s="310">
        <f t="shared" si="66"/>
        <v>10.184955752212405</v>
      </c>
      <c r="P4246" s="310">
        <v>10.18495575221241</v>
      </c>
      <c r="Q4246" s="309" t="s">
        <v>15063</v>
      </c>
      <c r="R4246" s="311"/>
    </row>
    <row r="4247" spans="1:18" s="312" customFormat="1" x14ac:dyDescent="0.3">
      <c r="A4247" s="307">
        <v>4244</v>
      </c>
      <c r="B4247" s="308" t="s">
        <v>5252</v>
      </c>
      <c r="C4247" s="308" t="s">
        <v>1373</v>
      </c>
      <c r="D4247" s="308" t="s">
        <v>1445</v>
      </c>
      <c r="E4247" s="308" t="s">
        <v>1485</v>
      </c>
      <c r="F4247" s="309" t="s">
        <v>8936</v>
      </c>
      <c r="G4247" s="309" t="s">
        <v>8961</v>
      </c>
      <c r="H4247" s="309" t="s">
        <v>8962</v>
      </c>
      <c r="I4247" s="309" t="s">
        <v>2414</v>
      </c>
      <c r="J4247" s="309" t="s">
        <v>15063</v>
      </c>
      <c r="K4247" s="310">
        <v>0.71110000000000007</v>
      </c>
      <c r="L4247" s="310">
        <v>0.71110000000000007</v>
      </c>
      <c r="M4247" s="310">
        <v>0.7450365000000001</v>
      </c>
      <c r="N4247" s="310"/>
      <c r="O4247" s="310">
        <f t="shared" si="66"/>
        <v>-4.7723948811700234</v>
      </c>
      <c r="P4247" s="310">
        <v>-4.7723948811700279</v>
      </c>
      <c r="Q4247" s="309" t="s">
        <v>15063</v>
      </c>
      <c r="R4247" s="311"/>
    </row>
    <row r="4248" spans="1:18" s="312" customFormat="1" x14ac:dyDescent="0.3">
      <c r="A4248" s="307">
        <v>4245</v>
      </c>
      <c r="B4248" s="308" t="s">
        <v>5252</v>
      </c>
      <c r="C4248" s="308" t="s">
        <v>1373</v>
      </c>
      <c r="D4248" s="308" t="s">
        <v>1445</v>
      </c>
      <c r="E4248" s="308" t="s">
        <v>1485</v>
      </c>
      <c r="F4248" s="309" t="s">
        <v>8963</v>
      </c>
      <c r="G4248" s="309" t="s">
        <v>8964</v>
      </c>
      <c r="H4248" s="309" t="s">
        <v>8965</v>
      </c>
      <c r="I4248" s="309" t="s">
        <v>5701</v>
      </c>
      <c r="J4248" s="309" t="s">
        <v>15063</v>
      </c>
      <c r="K4248" s="310">
        <v>0.22859999999999997</v>
      </c>
      <c r="L4248" s="310">
        <v>0.22859999999999997</v>
      </c>
      <c r="M4248" s="310">
        <v>0.20550400000000002</v>
      </c>
      <c r="N4248" s="310"/>
      <c r="O4248" s="310">
        <f t="shared" si="66"/>
        <v>10.103237095363058</v>
      </c>
      <c r="P4248" s="310">
        <v>10.10323709536306</v>
      </c>
      <c r="Q4248" s="309" t="s">
        <v>15063</v>
      </c>
      <c r="R4248" s="311"/>
    </row>
    <row r="4249" spans="1:18" s="312" customFormat="1" x14ac:dyDescent="0.3">
      <c r="A4249" s="307">
        <v>4246</v>
      </c>
      <c r="B4249" s="308" t="s">
        <v>5252</v>
      </c>
      <c r="C4249" s="308" t="s">
        <v>1373</v>
      </c>
      <c r="D4249" s="308" t="s">
        <v>1445</v>
      </c>
      <c r="E4249" s="308" t="s">
        <v>1485</v>
      </c>
      <c r="F4249" s="309" t="s">
        <v>8963</v>
      </c>
      <c r="G4249" s="309" t="s">
        <v>8966</v>
      </c>
      <c r="H4249" s="309" t="s">
        <v>8967</v>
      </c>
      <c r="I4249" s="309" t="s">
        <v>5701</v>
      </c>
      <c r="J4249" s="309" t="s">
        <v>15063</v>
      </c>
      <c r="K4249" s="310">
        <v>0.57679999999999998</v>
      </c>
      <c r="L4249" s="310">
        <v>0.57679999999999998</v>
      </c>
      <c r="M4249" s="310">
        <v>0.51967200000000002</v>
      </c>
      <c r="N4249" s="310"/>
      <c r="O4249" s="310">
        <f t="shared" si="66"/>
        <v>9.9042995839112269</v>
      </c>
      <c r="P4249" s="310">
        <v>9.9042995839112358</v>
      </c>
      <c r="Q4249" s="309" t="s">
        <v>15063</v>
      </c>
      <c r="R4249" s="311"/>
    </row>
    <row r="4250" spans="1:18" s="312" customFormat="1" x14ac:dyDescent="0.3">
      <c r="A4250" s="307">
        <v>4247</v>
      </c>
      <c r="B4250" s="308" t="s">
        <v>5252</v>
      </c>
      <c r="C4250" s="308" t="s">
        <v>1373</v>
      </c>
      <c r="D4250" s="308" t="s">
        <v>1445</v>
      </c>
      <c r="E4250" s="308" t="s">
        <v>1485</v>
      </c>
      <c r="F4250" s="309" t="s">
        <v>8963</v>
      </c>
      <c r="G4250" s="309" t="s">
        <v>8968</v>
      </c>
      <c r="H4250" s="309" t="s">
        <v>8969</v>
      </c>
      <c r="I4250" s="309" t="s">
        <v>5701</v>
      </c>
      <c r="J4250" s="309" t="s">
        <v>15063</v>
      </c>
      <c r="K4250" s="310">
        <v>0.90559999999999996</v>
      </c>
      <c r="L4250" s="310">
        <v>0.90559999999999996</v>
      </c>
      <c r="M4250" s="310">
        <v>0.81666749999999999</v>
      </c>
      <c r="N4250" s="310"/>
      <c r="O4250" s="310">
        <f t="shared" si="66"/>
        <v>9.8202848939929304</v>
      </c>
      <c r="P4250" s="310">
        <v>9.820284893992925</v>
      </c>
      <c r="Q4250" s="309" t="s">
        <v>15063</v>
      </c>
      <c r="R4250" s="311"/>
    </row>
    <row r="4251" spans="1:18" s="312" customFormat="1" x14ac:dyDescent="0.3">
      <c r="A4251" s="307">
        <v>4248</v>
      </c>
      <c r="B4251" s="308" t="s">
        <v>5252</v>
      </c>
      <c r="C4251" s="308" t="s">
        <v>1373</v>
      </c>
      <c r="D4251" s="308" t="s">
        <v>1445</v>
      </c>
      <c r="E4251" s="308" t="s">
        <v>1485</v>
      </c>
      <c r="F4251" s="309" t="s">
        <v>8963</v>
      </c>
      <c r="G4251" s="309" t="s">
        <v>8970</v>
      </c>
      <c r="H4251" s="309" t="s">
        <v>8971</v>
      </c>
      <c r="I4251" s="309" t="s">
        <v>5701</v>
      </c>
      <c r="J4251" s="309" t="s">
        <v>15063</v>
      </c>
      <c r="K4251" s="310">
        <v>0.47000000000000003</v>
      </c>
      <c r="L4251" s="310">
        <v>0.47000000000000003</v>
      </c>
      <c r="M4251" s="310">
        <v>0.42093400000000003</v>
      </c>
      <c r="N4251" s="310"/>
      <c r="O4251" s="310">
        <f t="shared" si="66"/>
        <v>10.439574468085105</v>
      </c>
      <c r="P4251" s="310">
        <v>10.4395744680851</v>
      </c>
      <c r="Q4251" s="309" t="s">
        <v>15063</v>
      </c>
      <c r="R4251" s="311"/>
    </row>
    <row r="4252" spans="1:18" s="312" customFormat="1" x14ac:dyDescent="0.3">
      <c r="A4252" s="307">
        <v>4249</v>
      </c>
      <c r="B4252" s="308" t="s">
        <v>5252</v>
      </c>
      <c r="C4252" s="308" t="s">
        <v>1373</v>
      </c>
      <c r="D4252" s="308" t="s">
        <v>1445</v>
      </c>
      <c r="E4252" s="308" t="s">
        <v>1485</v>
      </c>
      <c r="F4252" s="309" t="s">
        <v>8963</v>
      </c>
      <c r="G4252" s="309" t="s">
        <v>8972</v>
      </c>
      <c r="H4252" s="309" t="s">
        <v>8973</v>
      </c>
      <c r="I4252" s="309" t="s">
        <v>5701</v>
      </c>
      <c r="J4252" s="309" t="s">
        <v>15063</v>
      </c>
      <c r="K4252" s="310">
        <v>0.48360000000000003</v>
      </c>
      <c r="L4252" s="310">
        <v>0.48360000000000003</v>
      </c>
      <c r="M4252" s="310">
        <v>0.43783050000000001</v>
      </c>
      <c r="N4252" s="310"/>
      <c r="O4252" s="310">
        <f t="shared" si="66"/>
        <v>9.4643300248138988</v>
      </c>
      <c r="P4252" s="310">
        <v>9.4643300248138935</v>
      </c>
      <c r="Q4252" s="309" t="s">
        <v>15063</v>
      </c>
      <c r="R4252" s="311"/>
    </row>
    <row r="4253" spans="1:18" s="312" customFormat="1" x14ac:dyDescent="0.3">
      <c r="A4253" s="307">
        <v>4250</v>
      </c>
      <c r="B4253" s="308" t="s">
        <v>5252</v>
      </c>
      <c r="C4253" s="308" t="s">
        <v>1373</v>
      </c>
      <c r="D4253" s="308" t="s">
        <v>1445</v>
      </c>
      <c r="E4253" s="308" t="s">
        <v>1485</v>
      </c>
      <c r="F4253" s="309" t="s">
        <v>8963</v>
      </c>
      <c r="G4253" s="309" t="s">
        <v>8974</v>
      </c>
      <c r="H4253" s="309" t="s">
        <v>8975</v>
      </c>
      <c r="I4253" s="309" t="s">
        <v>5701</v>
      </c>
      <c r="J4253" s="309" t="s">
        <v>15063</v>
      </c>
      <c r="K4253" s="310">
        <v>0.85040000000000004</v>
      </c>
      <c r="L4253" s="310">
        <v>0.85040000000000004</v>
      </c>
      <c r="M4253" s="310">
        <v>0.76616250000000008</v>
      </c>
      <c r="N4253" s="310"/>
      <c r="O4253" s="310">
        <f t="shared" si="66"/>
        <v>9.905632643461896</v>
      </c>
      <c r="P4253" s="310">
        <v>9.9056326434619031</v>
      </c>
      <c r="Q4253" s="309" t="s">
        <v>15063</v>
      </c>
      <c r="R4253" s="311"/>
    </row>
    <row r="4254" spans="1:18" s="312" customFormat="1" x14ac:dyDescent="0.3">
      <c r="A4254" s="307">
        <v>4251</v>
      </c>
      <c r="B4254" s="308" t="s">
        <v>5252</v>
      </c>
      <c r="C4254" s="308" t="s">
        <v>1373</v>
      </c>
      <c r="D4254" s="308" t="s">
        <v>1445</v>
      </c>
      <c r="E4254" s="308" t="s">
        <v>1485</v>
      </c>
      <c r="F4254" s="309" t="s">
        <v>8963</v>
      </c>
      <c r="G4254" s="309" t="s">
        <v>8976</v>
      </c>
      <c r="H4254" s="309" t="s">
        <v>8977</v>
      </c>
      <c r="I4254" s="309" t="s">
        <v>5701</v>
      </c>
      <c r="J4254" s="309" t="s">
        <v>15063</v>
      </c>
      <c r="K4254" s="310">
        <v>0.53160000000000007</v>
      </c>
      <c r="L4254" s="310">
        <v>0.53160000000000007</v>
      </c>
      <c r="M4254" s="310">
        <v>0.476275</v>
      </c>
      <c r="N4254" s="310"/>
      <c r="O4254" s="310">
        <f t="shared" si="66"/>
        <v>10.407261098570366</v>
      </c>
      <c r="P4254" s="310">
        <v>10.407261098570364</v>
      </c>
      <c r="Q4254" s="309" t="s">
        <v>15063</v>
      </c>
      <c r="R4254" s="311"/>
    </row>
    <row r="4255" spans="1:18" s="312" customFormat="1" x14ac:dyDescent="0.3">
      <c r="A4255" s="307">
        <v>4252</v>
      </c>
      <c r="B4255" s="308" t="s">
        <v>5252</v>
      </c>
      <c r="C4255" s="308" t="s">
        <v>1373</v>
      </c>
      <c r="D4255" s="308" t="s">
        <v>1445</v>
      </c>
      <c r="E4255" s="308" t="s">
        <v>1485</v>
      </c>
      <c r="F4255" s="309" t="s">
        <v>8963</v>
      </c>
      <c r="G4255" s="309" t="s">
        <v>8978</v>
      </c>
      <c r="H4255" s="309" t="s">
        <v>8979</v>
      </c>
      <c r="I4255" s="309" t="s">
        <v>5701</v>
      </c>
      <c r="J4255" s="309" t="s">
        <v>15063</v>
      </c>
      <c r="K4255" s="310">
        <v>0.69799999999999995</v>
      </c>
      <c r="L4255" s="310">
        <v>0.69799999999999995</v>
      </c>
      <c r="M4255" s="310">
        <v>0.62924099999999994</v>
      </c>
      <c r="N4255" s="310"/>
      <c r="O4255" s="310">
        <f t="shared" si="66"/>
        <v>9.8508595988538712</v>
      </c>
      <c r="P4255" s="310">
        <v>9.8508595988538783</v>
      </c>
      <c r="Q4255" s="309" t="s">
        <v>15063</v>
      </c>
      <c r="R4255" s="311"/>
    </row>
    <row r="4256" spans="1:18" s="312" customFormat="1" x14ac:dyDescent="0.3">
      <c r="A4256" s="307">
        <v>4253</v>
      </c>
      <c r="B4256" s="308" t="s">
        <v>5252</v>
      </c>
      <c r="C4256" s="308" t="s">
        <v>1373</v>
      </c>
      <c r="D4256" s="308" t="s">
        <v>1445</v>
      </c>
      <c r="E4256" s="308" t="s">
        <v>1485</v>
      </c>
      <c r="F4256" s="309" t="s">
        <v>8963</v>
      </c>
      <c r="G4256" s="309" t="s">
        <v>8980</v>
      </c>
      <c r="H4256" s="309" t="s">
        <v>8981</v>
      </c>
      <c r="I4256" s="309" t="s">
        <v>2414</v>
      </c>
      <c r="J4256" s="309" t="s">
        <v>15063</v>
      </c>
      <c r="K4256" s="310">
        <v>0.47819999999999996</v>
      </c>
      <c r="L4256" s="310">
        <v>0.47819999999999996</v>
      </c>
      <c r="M4256" s="310">
        <v>0.41337499999999999</v>
      </c>
      <c r="N4256" s="310"/>
      <c r="O4256" s="310">
        <f t="shared" si="66"/>
        <v>13.556043496444998</v>
      </c>
      <c r="P4256" s="310">
        <v>13.690717498220783</v>
      </c>
      <c r="Q4256" s="309" t="s">
        <v>15063</v>
      </c>
      <c r="R4256" s="311"/>
    </row>
    <row r="4257" spans="1:18" s="312" customFormat="1" x14ac:dyDescent="0.3">
      <c r="A4257" s="307">
        <v>4254</v>
      </c>
      <c r="B4257" s="308" t="s">
        <v>5252</v>
      </c>
      <c r="C4257" s="308" t="s">
        <v>1373</v>
      </c>
      <c r="D4257" s="308" t="s">
        <v>1445</v>
      </c>
      <c r="E4257" s="308" t="s">
        <v>1485</v>
      </c>
      <c r="F4257" s="309" t="s">
        <v>8963</v>
      </c>
      <c r="G4257" s="309" t="s">
        <v>8982</v>
      </c>
      <c r="H4257" s="309" t="s">
        <v>8983</v>
      </c>
      <c r="I4257" s="309" t="s">
        <v>5701</v>
      </c>
      <c r="J4257" s="309" t="s">
        <v>15063</v>
      </c>
      <c r="K4257" s="310">
        <v>0.75879999999999992</v>
      </c>
      <c r="L4257" s="310">
        <v>0.75879999999999992</v>
      </c>
      <c r="M4257" s="310">
        <v>0.67687800000000009</v>
      </c>
      <c r="N4257" s="310"/>
      <c r="O4257" s="310">
        <f t="shared" si="66"/>
        <v>10.796257248286748</v>
      </c>
      <c r="P4257" s="310">
        <v>10.796257248286745</v>
      </c>
      <c r="Q4257" s="309" t="s">
        <v>15063</v>
      </c>
      <c r="R4257" s="311"/>
    </row>
    <row r="4258" spans="1:18" s="312" customFormat="1" x14ac:dyDescent="0.3">
      <c r="A4258" s="307">
        <v>4255</v>
      </c>
      <c r="B4258" s="308" t="s">
        <v>5252</v>
      </c>
      <c r="C4258" s="308" t="s">
        <v>1373</v>
      </c>
      <c r="D4258" s="308" t="s">
        <v>1445</v>
      </c>
      <c r="E4258" s="308" t="s">
        <v>1485</v>
      </c>
      <c r="F4258" s="309" t="s">
        <v>8963</v>
      </c>
      <c r="G4258" s="309" t="s">
        <v>8984</v>
      </c>
      <c r="H4258" s="309" t="s">
        <v>8985</v>
      </c>
      <c r="I4258" s="309" t="s">
        <v>5706</v>
      </c>
      <c r="J4258" s="309" t="s">
        <v>15063</v>
      </c>
      <c r="K4258" s="310">
        <v>3.1629999999999998</v>
      </c>
      <c r="L4258" s="310">
        <v>3.1629999999999998</v>
      </c>
      <c r="M4258" s="310">
        <v>2.9017580999999999</v>
      </c>
      <c r="N4258" s="310"/>
      <c r="O4258" s="310">
        <f t="shared" si="66"/>
        <v>8.2593076193487178</v>
      </c>
      <c r="P4258" s="310">
        <v>65.613663209998592</v>
      </c>
      <c r="Q4258" s="309" t="s">
        <v>15063</v>
      </c>
      <c r="R4258" s="311"/>
    </row>
    <row r="4259" spans="1:18" s="312" customFormat="1" x14ac:dyDescent="0.3">
      <c r="A4259" s="307">
        <v>4256</v>
      </c>
      <c r="B4259" s="308" t="s">
        <v>5252</v>
      </c>
      <c r="C4259" s="308" t="s">
        <v>1373</v>
      </c>
      <c r="D4259" s="308" t="s">
        <v>1445</v>
      </c>
      <c r="E4259" s="308" t="s">
        <v>1485</v>
      </c>
      <c r="F4259" s="309" t="s">
        <v>8963</v>
      </c>
      <c r="G4259" s="309" t="s">
        <v>8986</v>
      </c>
      <c r="H4259" s="309" t="s">
        <v>8987</v>
      </c>
      <c r="I4259" s="309" t="s">
        <v>5706</v>
      </c>
      <c r="J4259" s="309" t="s">
        <v>15063</v>
      </c>
      <c r="K4259" s="310">
        <v>1.7456</v>
      </c>
      <c r="L4259" s="310">
        <v>1.7456</v>
      </c>
      <c r="M4259" s="310">
        <v>1.5502309999999999</v>
      </c>
      <c r="N4259" s="310"/>
      <c r="O4259" s="310">
        <f t="shared" si="66"/>
        <v>11.192082951420721</v>
      </c>
      <c r="P4259" s="310">
        <v>32.947261801416161</v>
      </c>
      <c r="Q4259" s="309" t="s">
        <v>15063</v>
      </c>
      <c r="R4259" s="311"/>
    </row>
    <row r="4260" spans="1:18" s="312" customFormat="1" x14ac:dyDescent="0.3">
      <c r="A4260" s="307">
        <v>4257</v>
      </c>
      <c r="B4260" s="308" t="s">
        <v>5252</v>
      </c>
      <c r="C4260" s="308" t="s">
        <v>1373</v>
      </c>
      <c r="D4260" s="308" t="s">
        <v>1445</v>
      </c>
      <c r="E4260" s="308" t="s">
        <v>1485</v>
      </c>
      <c r="F4260" s="309" t="s">
        <v>8963</v>
      </c>
      <c r="G4260" s="309" t="s">
        <v>8988</v>
      </c>
      <c r="H4260" s="309" t="s">
        <v>8989</v>
      </c>
      <c r="I4260" s="309" t="s">
        <v>5706</v>
      </c>
      <c r="J4260" s="309" t="s">
        <v>15063</v>
      </c>
      <c r="K4260" s="310">
        <v>0.42659999999999998</v>
      </c>
      <c r="L4260" s="310">
        <v>0.42659999999999998</v>
      </c>
      <c r="M4260" s="310">
        <v>0.385154</v>
      </c>
      <c r="N4260" s="310"/>
      <c r="O4260" s="310">
        <f t="shared" si="66"/>
        <v>9.7154242850445343</v>
      </c>
      <c r="P4260" s="310">
        <v>20.977202797072803</v>
      </c>
      <c r="Q4260" s="309" t="s">
        <v>15063</v>
      </c>
      <c r="R4260" s="311"/>
    </row>
    <row r="4261" spans="1:18" s="312" customFormat="1" x14ac:dyDescent="0.3">
      <c r="A4261" s="307">
        <v>4258</v>
      </c>
      <c r="B4261" s="308" t="s">
        <v>5252</v>
      </c>
      <c r="C4261" s="308" t="s">
        <v>1373</v>
      </c>
      <c r="D4261" s="308" t="s">
        <v>1445</v>
      </c>
      <c r="E4261" s="308" t="s">
        <v>1485</v>
      </c>
      <c r="F4261" s="309" t="s">
        <v>8990</v>
      </c>
      <c r="G4261" s="309" t="s">
        <v>8991</v>
      </c>
      <c r="H4261" s="309" t="s">
        <v>8992</v>
      </c>
      <c r="I4261" s="309" t="s">
        <v>5701</v>
      </c>
      <c r="J4261" s="309" t="s">
        <v>15063</v>
      </c>
      <c r="K4261" s="310">
        <v>0.69839999999999991</v>
      </c>
      <c r="L4261" s="310">
        <v>0.69839999999999991</v>
      </c>
      <c r="M4261" s="310">
        <v>0.62599899999999997</v>
      </c>
      <c r="N4261" s="310"/>
      <c r="O4261" s="310">
        <f t="shared" si="66"/>
        <v>10.366695303550966</v>
      </c>
      <c r="P4261" s="310">
        <v>10.366695303550966</v>
      </c>
      <c r="Q4261" s="309" t="s">
        <v>15063</v>
      </c>
      <c r="R4261" s="311"/>
    </row>
    <row r="4262" spans="1:18" s="312" customFormat="1" x14ac:dyDescent="0.3">
      <c r="A4262" s="307">
        <v>4259</v>
      </c>
      <c r="B4262" s="308" t="s">
        <v>5252</v>
      </c>
      <c r="C4262" s="308" t="s">
        <v>1373</v>
      </c>
      <c r="D4262" s="308" t="s">
        <v>1445</v>
      </c>
      <c r="E4262" s="308" t="s">
        <v>1485</v>
      </c>
      <c r="F4262" s="309" t="s">
        <v>8990</v>
      </c>
      <c r="G4262" s="309" t="s">
        <v>8993</v>
      </c>
      <c r="H4262" s="309" t="s">
        <v>8994</v>
      </c>
      <c r="I4262" s="309" t="s">
        <v>5701</v>
      </c>
      <c r="J4262" s="309" t="s">
        <v>15063</v>
      </c>
      <c r="K4262" s="310">
        <v>0.61919999999999997</v>
      </c>
      <c r="L4262" s="310">
        <v>0.61919999999999997</v>
      </c>
      <c r="M4262" s="310">
        <v>0.55919850000000004</v>
      </c>
      <c r="N4262" s="310"/>
      <c r="O4262" s="310">
        <f t="shared" si="66"/>
        <v>9.6901647286821593</v>
      </c>
      <c r="P4262" s="310">
        <v>12.129609899416971</v>
      </c>
      <c r="Q4262" s="309" t="s">
        <v>15063</v>
      </c>
      <c r="R4262" s="311"/>
    </row>
    <row r="4263" spans="1:18" s="312" customFormat="1" x14ac:dyDescent="0.3">
      <c r="A4263" s="307">
        <v>4260</v>
      </c>
      <c r="B4263" s="308" t="s">
        <v>5252</v>
      </c>
      <c r="C4263" s="308" t="s">
        <v>1373</v>
      </c>
      <c r="D4263" s="308" t="s">
        <v>1445</v>
      </c>
      <c r="E4263" s="308" t="s">
        <v>1485</v>
      </c>
      <c r="F4263" s="309" t="s">
        <v>8990</v>
      </c>
      <c r="G4263" s="309" t="s">
        <v>8995</v>
      </c>
      <c r="H4263" s="309" t="s">
        <v>8996</v>
      </c>
      <c r="I4263" s="309" t="s">
        <v>5701</v>
      </c>
      <c r="J4263" s="309" t="s">
        <v>15063</v>
      </c>
      <c r="K4263" s="310">
        <v>0.62580000000000002</v>
      </c>
      <c r="L4263" s="310">
        <v>0.62580000000000002</v>
      </c>
      <c r="M4263" s="310">
        <v>0.56313400000000002</v>
      </c>
      <c r="N4263" s="310"/>
      <c r="O4263" s="310">
        <f t="shared" si="66"/>
        <v>10.013742409715563</v>
      </c>
      <c r="P4263" s="310">
        <v>10.013742409715565</v>
      </c>
      <c r="Q4263" s="309" t="s">
        <v>15063</v>
      </c>
      <c r="R4263" s="311"/>
    </row>
    <row r="4264" spans="1:18" s="312" customFormat="1" x14ac:dyDescent="0.3">
      <c r="A4264" s="307">
        <v>4261</v>
      </c>
      <c r="B4264" s="308" t="s">
        <v>5252</v>
      </c>
      <c r="C4264" s="308" t="s">
        <v>1373</v>
      </c>
      <c r="D4264" s="308" t="s">
        <v>1445</v>
      </c>
      <c r="E4264" s="308" t="s">
        <v>1485</v>
      </c>
      <c r="F4264" s="309" t="s">
        <v>8990</v>
      </c>
      <c r="G4264" s="309" t="s">
        <v>8997</v>
      </c>
      <c r="H4264" s="309" t="s">
        <v>8998</v>
      </c>
      <c r="I4264" s="309" t="s">
        <v>2414</v>
      </c>
      <c r="J4264" s="309" t="s">
        <v>15063</v>
      </c>
      <c r="K4264" s="310">
        <v>3.9087999999999998</v>
      </c>
      <c r="L4264" s="310">
        <v>3.9087999999999998</v>
      </c>
      <c r="M4264" s="310">
        <v>3.7300382900000004</v>
      </c>
      <c r="N4264" s="310"/>
      <c r="O4264" s="310">
        <f t="shared" si="66"/>
        <v>4.5733143164142298</v>
      </c>
      <c r="P4264" s="310">
        <v>4.5733143164142342</v>
      </c>
      <c r="Q4264" s="309" t="s">
        <v>15063</v>
      </c>
      <c r="R4264" s="311"/>
    </row>
    <row r="4265" spans="1:18" s="312" customFormat="1" x14ac:dyDescent="0.3">
      <c r="A4265" s="307">
        <v>4262</v>
      </c>
      <c r="B4265" s="308" t="s">
        <v>5252</v>
      </c>
      <c r="C4265" s="308" t="s">
        <v>1373</v>
      </c>
      <c r="D4265" s="308" t="s">
        <v>1445</v>
      </c>
      <c r="E4265" s="308" t="s">
        <v>1485</v>
      </c>
      <c r="F4265" s="309" t="s">
        <v>8990</v>
      </c>
      <c r="G4265" s="309" t="s">
        <v>8999</v>
      </c>
      <c r="H4265" s="309" t="s">
        <v>9000</v>
      </c>
      <c r="I4265" s="309" t="s">
        <v>2414</v>
      </c>
      <c r="J4265" s="309" t="s">
        <v>15063</v>
      </c>
      <c r="K4265" s="310">
        <v>3.9833999999999996</v>
      </c>
      <c r="L4265" s="310">
        <v>3.9833999999999996</v>
      </c>
      <c r="M4265" s="310">
        <v>3.8322635399999996</v>
      </c>
      <c r="N4265" s="310"/>
      <c r="O4265" s="310">
        <f t="shared" si="66"/>
        <v>3.7941572525982838</v>
      </c>
      <c r="P4265" s="310">
        <v>3.7941572525982847</v>
      </c>
      <c r="Q4265" s="309" t="s">
        <v>15063</v>
      </c>
      <c r="R4265" s="311"/>
    </row>
    <row r="4266" spans="1:18" s="312" customFormat="1" x14ac:dyDescent="0.3">
      <c r="A4266" s="307">
        <v>4263</v>
      </c>
      <c r="B4266" s="308" t="s">
        <v>5252</v>
      </c>
      <c r="C4266" s="308" t="s">
        <v>1373</v>
      </c>
      <c r="D4266" s="308" t="s">
        <v>1445</v>
      </c>
      <c r="E4266" s="308" t="s">
        <v>1485</v>
      </c>
      <c r="F4266" s="309" t="s">
        <v>8990</v>
      </c>
      <c r="G4266" s="309" t="s">
        <v>9001</v>
      </c>
      <c r="H4266" s="309" t="s">
        <v>9002</v>
      </c>
      <c r="I4266" s="309" t="s">
        <v>5701</v>
      </c>
      <c r="J4266" s="309" t="s">
        <v>15063</v>
      </c>
      <c r="K4266" s="310">
        <v>0.443</v>
      </c>
      <c r="L4266" s="310">
        <v>0.443</v>
      </c>
      <c r="M4266" s="310">
        <v>0.39898250000000002</v>
      </c>
      <c r="N4266" s="310"/>
      <c r="O4266" s="310">
        <f t="shared" si="66"/>
        <v>9.9362302483069946</v>
      </c>
      <c r="P4266" s="310">
        <v>9.9362302483069982</v>
      </c>
      <c r="Q4266" s="309" t="s">
        <v>15063</v>
      </c>
      <c r="R4266" s="311"/>
    </row>
    <row r="4267" spans="1:18" s="312" customFormat="1" x14ac:dyDescent="0.3">
      <c r="A4267" s="307">
        <v>4264</v>
      </c>
      <c r="B4267" s="308" t="s">
        <v>5252</v>
      </c>
      <c r="C4267" s="308" t="s">
        <v>1373</v>
      </c>
      <c r="D4267" s="308" t="s">
        <v>1445</v>
      </c>
      <c r="E4267" s="308" t="s">
        <v>1485</v>
      </c>
      <c r="F4267" s="309" t="s">
        <v>8990</v>
      </c>
      <c r="G4267" s="309" t="s">
        <v>9003</v>
      </c>
      <c r="H4267" s="309" t="s">
        <v>9004</v>
      </c>
      <c r="I4267" s="309" t="s">
        <v>2414</v>
      </c>
      <c r="J4267" s="309" t="s">
        <v>15063</v>
      </c>
      <c r="K4267" s="310">
        <v>12.47588</v>
      </c>
      <c r="L4267" s="310">
        <v>12.47588</v>
      </c>
      <c r="M4267" s="310">
        <v>12.116</v>
      </c>
      <c r="N4267" s="310"/>
      <c r="O4267" s="310">
        <f t="shared" si="66"/>
        <v>2.8846061360000288</v>
      </c>
      <c r="P4267" s="310">
        <v>2.8846061360000341</v>
      </c>
      <c r="Q4267" s="309" t="s">
        <v>15063</v>
      </c>
      <c r="R4267" s="311"/>
    </row>
    <row r="4268" spans="1:18" s="312" customFormat="1" x14ac:dyDescent="0.3">
      <c r="A4268" s="307">
        <v>4265</v>
      </c>
      <c r="B4268" s="308" t="s">
        <v>5252</v>
      </c>
      <c r="C4268" s="308" t="s">
        <v>1373</v>
      </c>
      <c r="D4268" s="308" t="s">
        <v>1445</v>
      </c>
      <c r="E4268" s="308" t="s">
        <v>1485</v>
      </c>
      <c r="F4268" s="309" t="s">
        <v>8990</v>
      </c>
      <c r="G4268" s="309" t="s">
        <v>9005</v>
      </c>
      <c r="H4268" s="309" t="s">
        <v>9006</v>
      </c>
      <c r="I4268" s="309" t="s">
        <v>5706</v>
      </c>
      <c r="J4268" s="309" t="s">
        <v>15063</v>
      </c>
      <c r="K4268" s="310">
        <v>0.41439999999999999</v>
      </c>
      <c r="L4268" s="310">
        <v>0.41439999999999999</v>
      </c>
      <c r="M4268" s="310">
        <v>0.37065500000000001</v>
      </c>
      <c r="N4268" s="310"/>
      <c r="O4268" s="310">
        <f t="shared" si="66"/>
        <v>10.556225868725862</v>
      </c>
      <c r="P4268" s="310">
        <v>54.189964169024819</v>
      </c>
      <c r="Q4268" s="309" t="s">
        <v>15063</v>
      </c>
      <c r="R4268" s="311"/>
    </row>
    <row r="4269" spans="1:18" s="312" customFormat="1" x14ac:dyDescent="0.3">
      <c r="A4269" s="307">
        <v>4266</v>
      </c>
      <c r="B4269" s="308" t="s">
        <v>5252</v>
      </c>
      <c r="C4269" s="308" t="s">
        <v>1373</v>
      </c>
      <c r="D4269" s="308" t="s">
        <v>1445</v>
      </c>
      <c r="E4269" s="308" t="s">
        <v>1485</v>
      </c>
      <c r="F4269" s="309" t="s">
        <v>8990</v>
      </c>
      <c r="G4269" s="309" t="s">
        <v>9007</v>
      </c>
      <c r="H4269" s="309" t="s">
        <v>9008</v>
      </c>
      <c r="I4269" s="309" t="s">
        <v>5706</v>
      </c>
      <c r="J4269" s="309" t="s">
        <v>15063</v>
      </c>
      <c r="K4269" s="310">
        <v>1.2904</v>
      </c>
      <c r="L4269" s="310">
        <v>1.2904</v>
      </c>
      <c r="M4269" s="310">
        <v>1.1334161200000001</v>
      </c>
      <c r="N4269" s="310"/>
      <c r="O4269" s="310">
        <f t="shared" si="66"/>
        <v>12.165520768753863</v>
      </c>
      <c r="P4269" s="310">
        <v>35.87111154354772</v>
      </c>
      <c r="Q4269" s="309" t="s">
        <v>15063</v>
      </c>
      <c r="R4269" s="311"/>
    </row>
    <row r="4270" spans="1:18" s="312" customFormat="1" x14ac:dyDescent="0.3">
      <c r="A4270" s="307">
        <v>4267</v>
      </c>
      <c r="B4270" s="308" t="s">
        <v>5252</v>
      </c>
      <c r="C4270" s="308" t="s">
        <v>1373</v>
      </c>
      <c r="D4270" s="308" t="s">
        <v>1445</v>
      </c>
      <c r="E4270" s="308" t="s">
        <v>1487</v>
      </c>
      <c r="F4270" s="309" t="s">
        <v>9009</v>
      </c>
      <c r="G4270" s="309" t="s">
        <v>9010</v>
      </c>
      <c r="H4270" s="309" t="s">
        <v>9011</v>
      </c>
      <c r="I4270" s="309" t="s">
        <v>5701</v>
      </c>
      <c r="J4270" s="309" t="s">
        <v>15063</v>
      </c>
      <c r="K4270" s="310">
        <v>0.41771999999999998</v>
      </c>
      <c r="L4270" s="310">
        <v>0.41771999999999998</v>
      </c>
      <c r="M4270" s="310">
        <v>0.37634000000000001</v>
      </c>
      <c r="N4270" s="310"/>
      <c r="O4270" s="310">
        <f t="shared" si="66"/>
        <v>9.9061572345111504</v>
      </c>
      <c r="P4270" s="310">
        <v>9.9061572345111379</v>
      </c>
      <c r="Q4270" s="309" t="s">
        <v>15063</v>
      </c>
      <c r="R4270" s="311"/>
    </row>
    <row r="4271" spans="1:18" s="312" customFormat="1" x14ac:dyDescent="0.3">
      <c r="A4271" s="307">
        <v>4268</v>
      </c>
      <c r="B4271" s="308" t="s">
        <v>5252</v>
      </c>
      <c r="C4271" s="308" t="s">
        <v>1373</v>
      </c>
      <c r="D4271" s="308" t="s">
        <v>1445</v>
      </c>
      <c r="E4271" s="308" t="s">
        <v>1487</v>
      </c>
      <c r="F4271" s="309" t="s">
        <v>9009</v>
      </c>
      <c r="G4271" s="309" t="s">
        <v>9012</v>
      </c>
      <c r="H4271" s="309" t="s">
        <v>9013</v>
      </c>
      <c r="I4271" s="309" t="s">
        <v>5701</v>
      </c>
      <c r="J4271" s="309" t="s">
        <v>15063</v>
      </c>
      <c r="K4271" s="310">
        <v>0.51604000000000005</v>
      </c>
      <c r="L4271" s="310">
        <v>0.51604000000000005</v>
      </c>
      <c r="M4271" s="310">
        <v>0.46481349999999999</v>
      </c>
      <c r="N4271" s="310"/>
      <c r="O4271" s="310">
        <f t="shared" si="66"/>
        <v>9.9268467560654337</v>
      </c>
      <c r="P4271" s="310">
        <v>9.9268467560654212</v>
      </c>
      <c r="Q4271" s="309" t="s">
        <v>15063</v>
      </c>
      <c r="R4271" s="311"/>
    </row>
    <row r="4272" spans="1:18" s="312" customFormat="1" x14ac:dyDescent="0.3">
      <c r="A4272" s="307">
        <v>4269</v>
      </c>
      <c r="B4272" s="308" t="s">
        <v>5252</v>
      </c>
      <c r="C4272" s="308" t="s">
        <v>1373</v>
      </c>
      <c r="D4272" s="308" t="s">
        <v>1445</v>
      </c>
      <c r="E4272" s="308" t="s">
        <v>1487</v>
      </c>
      <c r="F4272" s="309" t="s">
        <v>9009</v>
      </c>
      <c r="G4272" s="309" t="s">
        <v>9014</v>
      </c>
      <c r="H4272" s="309" t="s">
        <v>9015</v>
      </c>
      <c r="I4272" s="309" t="s">
        <v>5701</v>
      </c>
      <c r="J4272" s="309" t="s">
        <v>15063</v>
      </c>
      <c r="K4272" s="310">
        <v>0.26007999999999998</v>
      </c>
      <c r="L4272" s="310">
        <v>0.26007999999999998</v>
      </c>
      <c r="M4272" s="310">
        <v>0.23375299999999999</v>
      </c>
      <c r="N4272" s="310"/>
      <c r="O4272" s="310">
        <f t="shared" si="66"/>
        <v>10.122654567825281</v>
      </c>
      <c r="P4272" s="310">
        <v>10.122654567825284</v>
      </c>
      <c r="Q4272" s="309" t="s">
        <v>15063</v>
      </c>
      <c r="R4272" s="311"/>
    </row>
    <row r="4273" spans="1:18" s="312" customFormat="1" x14ac:dyDescent="0.3">
      <c r="A4273" s="307">
        <v>4270</v>
      </c>
      <c r="B4273" s="308" t="s">
        <v>5252</v>
      </c>
      <c r="C4273" s="308" t="s">
        <v>1373</v>
      </c>
      <c r="D4273" s="308" t="s">
        <v>1445</v>
      </c>
      <c r="E4273" s="308" t="s">
        <v>1487</v>
      </c>
      <c r="F4273" s="309" t="s">
        <v>9009</v>
      </c>
      <c r="G4273" s="309" t="s">
        <v>9016</v>
      </c>
      <c r="H4273" s="309" t="s">
        <v>9017</v>
      </c>
      <c r="I4273" s="309" t="s">
        <v>5701</v>
      </c>
      <c r="J4273" s="309" t="s">
        <v>15063</v>
      </c>
      <c r="K4273" s="310">
        <v>0.27254</v>
      </c>
      <c r="L4273" s="310">
        <v>0.27254</v>
      </c>
      <c r="M4273" s="310">
        <v>0.24567600000000001</v>
      </c>
      <c r="N4273" s="310"/>
      <c r="O4273" s="310">
        <f t="shared" si="66"/>
        <v>9.8569017391942459</v>
      </c>
      <c r="P4273" s="310">
        <v>9.8569017391942353</v>
      </c>
      <c r="Q4273" s="309" t="s">
        <v>15063</v>
      </c>
      <c r="R4273" s="311"/>
    </row>
    <row r="4274" spans="1:18" s="312" customFormat="1" x14ac:dyDescent="0.3">
      <c r="A4274" s="307">
        <v>4271</v>
      </c>
      <c r="B4274" s="308" t="s">
        <v>5252</v>
      </c>
      <c r="C4274" s="308" t="s">
        <v>1373</v>
      </c>
      <c r="D4274" s="308" t="s">
        <v>1445</v>
      </c>
      <c r="E4274" s="308" t="s">
        <v>1487</v>
      </c>
      <c r="F4274" s="309" t="s">
        <v>9009</v>
      </c>
      <c r="G4274" s="309" t="s">
        <v>9018</v>
      </c>
      <c r="H4274" s="309" t="s">
        <v>9019</v>
      </c>
      <c r="I4274" s="309" t="s">
        <v>5706</v>
      </c>
      <c r="J4274" s="309" t="s">
        <v>15063</v>
      </c>
      <c r="K4274" s="310">
        <v>1.2933600000000001</v>
      </c>
      <c r="L4274" s="310">
        <v>1.2933600000000001</v>
      </c>
      <c r="M4274" s="310">
        <v>1.1695165000000001</v>
      </c>
      <c r="N4274" s="310"/>
      <c r="O4274" s="310">
        <f t="shared" si="66"/>
        <v>9.5753309210119379</v>
      </c>
      <c r="P4274" s="310">
        <v>59.409249939492504</v>
      </c>
      <c r="Q4274" s="309" t="s">
        <v>15063</v>
      </c>
      <c r="R4274" s="311"/>
    </row>
    <row r="4275" spans="1:18" s="312" customFormat="1" x14ac:dyDescent="0.3">
      <c r="A4275" s="307">
        <v>4272</v>
      </c>
      <c r="B4275" s="308" t="s">
        <v>5252</v>
      </c>
      <c r="C4275" s="308" t="s">
        <v>1373</v>
      </c>
      <c r="D4275" s="308" t="s">
        <v>1445</v>
      </c>
      <c r="E4275" s="308" t="s">
        <v>1487</v>
      </c>
      <c r="F4275" s="309" t="s">
        <v>9009</v>
      </c>
      <c r="G4275" s="309" t="s">
        <v>9020</v>
      </c>
      <c r="H4275" s="309" t="s">
        <v>9021</v>
      </c>
      <c r="I4275" s="309" t="s">
        <v>5706</v>
      </c>
      <c r="J4275" s="309" t="s">
        <v>15063</v>
      </c>
      <c r="K4275" s="310">
        <v>0.83001999999999998</v>
      </c>
      <c r="L4275" s="310">
        <v>0.83001999999999998</v>
      </c>
      <c r="M4275" s="310">
        <v>0.74989229999999996</v>
      </c>
      <c r="N4275" s="310"/>
      <c r="O4275" s="310">
        <f t="shared" si="66"/>
        <v>9.6537071395870004</v>
      </c>
      <c r="P4275" s="310">
        <v>63.567332044345136</v>
      </c>
      <c r="Q4275" s="309" t="s">
        <v>15063</v>
      </c>
      <c r="R4275" s="311"/>
    </row>
    <row r="4276" spans="1:18" s="312" customFormat="1" x14ac:dyDescent="0.3">
      <c r="A4276" s="307">
        <v>4273</v>
      </c>
      <c r="B4276" s="308" t="s">
        <v>5252</v>
      </c>
      <c r="C4276" s="308" t="s">
        <v>1373</v>
      </c>
      <c r="D4276" s="308" t="s">
        <v>1445</v>
      </c>
      <c r="E4276" s="308" t="s">
        <v>1487</v>
      </c>
      <c r="F4276" s="309" t="s">
        <v>9009</v>
      </c>
      <c r="G4276" s="309" t="s">
        <v>9022</v>
      </c>
      <c r="H4276" s="309" t="s">
        <v>9023</v>
      </c>
      <c r="I4276" s="309" t="s">
        <v>5701</v>
      </c>
      <c r="J4276" s="309" t="s">
        <v>15063</v>
      </c>
      <c r="K4276" s="310">
        <v>0.24495999999999998</v>
      </c>
      <c r="L4276" s="310">
        <v>0.24495999999999998</v>
      </c>
      <c r="M4276" s="310">
        <v>0.220524</v>
      </c>
      <c r="N4276" s="310"/>
      <c r="O4276" s="310">
        <f t="shared" si="66"/>
        <v>9.975506205094705</v>
      </c>
      <c r="P4276" s="310">
        <v>9.9755062050946979</v>
      </c>
      <c r="Q4276" s="309" t="s">
        <v>15063</v>
      </c>
      <c r="R4276" s="311"/>
    </row>
    <row r="4277" spans="1:18" s="312" customFormat="1" x14ac:dyDescent="0.3">
      <c r="A4277" s="307">
        <v>4274</v>
      </c>
      <c r="B4277" s="308" t="s">
        <v>5252</v>
      </c>
      <c r="C4277" s="308" t="s">
        <v>1373</v>
      </c>
      <c r="D4277" s="308" t="s">
        <v>1445</v>
      </c>
      <c r="E4277" s="308" t="s">
        <v>1487</v>
      </c>
      <c r="F4277" s="309" t="s">
        <v>9009</v>
      </c>
      <c r="G4277" s="309" t="s">
        <v>9024</v>
      </c>
      <c r="H4277" s="309" t="s">
        <v>9025</v>
      </c>
      <c r="I4277" s="309" t="s">
        <v>5701</v>
      </c>
      <c r="J4277" s="309" t="s">
        <v>15063</v>
      </c>
      <c r="K4277" s="310">
        <v>1.0818599999999998</v>
      </c>
      <c r="L4277" s="310">
        <v>1.0818599999999998</v>
      </c>
      <c r="M4277" s="310">
        <v>0.97357939999999998</v>
      </c>
      <c r="N4277" s="310"/>
      <c r="O4277" s="310">
        <f t="shared" si="66"/>
        <v>10.008744199804028</v>
      </c>
      <c r="P4277" s="310">
        <v>10.008744199804021</v>
      </c>
      <c r="Q4277" s="309" t="s">
        <v>15063</v>
      </c>
      <c r="R4277" s="311"/>
    </row>
    <row r="4278" spans="1:18" s="312" customFormat="1" x14ac:dyDescent="0.3">
      <c r="A4278" s="307">
        <v>4275</v>
      </c>
      <c r="B4278" s="308" t="s">
        <v>5252</v>
      </c>
      <c r="C4278" s="308" t="s">
        <v>1373</v>
      </c>
      <c r="D4278" s="308" t="s">
        <v>1445</v>
      </c>
      <c r="E4278" s="308" t="s">
        <v>1487</v>
      </c>
      <c r="F4278" s="309" t="s">
        <v>9009</v>
      </c>
      <c r="G4278" s="309" t="s">
        <v>9026</v>
      </c>
      <c r="H4278" s="309" t="s">
        <v>8909</v>
      </c>
      <c r="I4278" s="309" t="s">
        <v>5701</v>
      </c>
      <c r="J4278" s="309" t="s">
        <v>15063</v>
      </c>
      <c r="K4278" s="310">
        <v>0.23476</v>
      </c>
      <c r="L4278" s="310">
        <v>0.23476</v>
      </c>
      <c r="M4278" s="310">
        <v>0.2102485</v>
      </c>
      <c r="N4278" s="310"/>
      <c r="O4278" s="310">
        <f t="shared" si="66"/>
        <v>10.441088771511327</v>
      </c>
      <c r="P4278" s="310">
        <v>10.457339836165524</v>
      </c>
      <c r="Q4278" s="309" t="s">
        <v>15063</v>
      </c>
      <c r="R4278" s="311"/>
    </row>
    <row r="4279" spans="1:18" s="312" customFormat="1" x14ac:dyDescent="0.3">
      <c r="A4279" s="307">
        <v>4276</v>
      </c>
      <c r="B4279" s="308" t="s">
        <v>5252</v>
      </c>
      <c r="C4279" s="308" t="s">
        <v>1373</v>
      </c>
      <c r="D4279" s="308" t="s">
        <v>1445</v>
      </c>
      <c r="E4279" s="308" t="s">
        <v>1487</v>
      </c>
      <c r="F4279" s="309" t="s">
        <v>9009</v>
      </c>
      <c r="G4279" s="309" t="s">
        <v>9027</v>
      </c>
      <c r="H4279" s="309" t="s">
        <v>9028</v>
      </c>
      <c r="I4279" s="309" t="s">
        <v>5701</v>
      </c>
      <c r="J4279" s="309" t="s">
        <v>15063</v>
      </c>
      <c r="K4279" s="310">
        <v>0.33202000000000004</v>
      </c>
      <c r="L4279" s="310">
        <v>0.33202000000000004</v>
      </c>
      <c r="M4279" s="310">
        <v>0.30028499999999997</v>
      </c>
      <c r="N4279" s="310"/>
      <c r="O4279" s="310">
        <f t="shared" si="66"/>
        <v>9.5581591470393548</v>
      </c>
      <c r="P4279" s="310">
        <v>9.558159147039369</v>
      </c>
      <c r="Q4279" s="309" t="s">
        <v>15063</v>
      </c>
      <c r="R4279" s="311"/>
    </row>
    <row r="4280" spans="1:18" s="312" customFormat="1" x14ac:dyDescent="0.3">
      <c r="A4280" s="307">
        <v>4277</v>
      </c>
      <c r="B4280" s="308" t="s">
        <v>5252</v>
      </c>
      <c r="C4280" s="308" t="s">
        <v>1373</v>
      </c>
      <c r="D4280" s="308" t="s">
        <v>1445</v>
      </c>
      <c r="E4280" s="308" t="s">
        <v>1487</v>
      </c>
      <c r="F4280" s="309" t="s">
        <v>9009</v>
      </c>
      <c r="G4280" s="309" t="s">
        <v>9029</v>
      </c>
      <c r="H4280" s="309" t="s">
        <v>9030</v>
      </c>
      <c r="I4280" s="309" t="s">
        <v>5706</v>
      </c>
      <c r="J4280" s="309" t="s">
        <v>15063</v>
      </c>
      <c r="K4280" s="310">
        <v>0.74685999999999997</v>
      </c>
      <c r="L4280" s="310">
        <v>0.74685999999999997</v>
      </c>
      <c r="M4280" s="310">
        <v>0.70260900000000004</v>
      </c>
      <c r="N4280" s="310"/>
      <c r="O4280" s="310">
        <f t="shared" si="66"/>
        <v>5.9249390782743658</v>
      </c>
      <c r="P4280" s="310">
        <v>53.5287693107759</v>
      </c>
      <c r="Q4280" s="309" t="s">
        <v>15063</v>
      </c>
      <c r="R4280" s="311"/>
    </row>
    <row r="4281" spans="1:18" s="312" customFormat="1" x14ac:dyDescent="0.3">
      <c r="A4281" s="307">
        <v>4278</v>
      </c>
      <c r="B4281" s="308" t="s">
        <v>5252</v>
      </c>
      <c r="C4281" s="308" t="s">
        <v>1373</v>
      </c>
      <c r="D4281" s="308" t="s">
        <v>1445</v>
      </c>
      <c r="E4281" s="308" t="s">
        <v>1487</v>
      </c>
      <c r="F4281" s="309" t="s">
        <v>9031</v>
      </c>
      <c r="G4281" s="309" t="s">
        <v>9032</v>
      </c>
      <c r="H4281" s="309" t="s">
        <v>9033</v>
      </c>
      <c r="I4281" s="309" t="s">
        <v>5701</v>
      </c>
      <c r="J4281" s="309" t="s">
        <v>15063</v>
      </c>
      <c r="K4281" s="310">
        <v>0.53222000000000003</v>
      </c>
      <c r="L4281" s="310">
        <v>0.53222000000000003</v>
      </c>
      <c r="M4281" s="310">
        <v>0.47804349999999995</v>
      </c>
      <c r="N4281" s="310"/>
      <c r="O4281" s="310">
        <f t="shared" si="66"/>
        <v>10.179343128781344</v>
      </c>
      <c r="P4281" s="310">
        <v>10.179343128781348</v>
      </c>
      <c r="Q4281" s="309" t="s">
        <v>15063</v>
      </c>
      <c r="R4281" s="311"/>
    </row>
    <row r="4282" spans="1:18" s="312" customFormat="1" x14ac:dyDescent="0.3">
      <c r="A4282" s="307">
        <v>4279</v>
      </c>
      <c r="B4282" s="308" t="s">
        <v>5252</v>
      </c>
      <c r="C4282" s="308" t="s">
        <v>1373</v>
      </c>
      <c r="D4282" s="308" t="s">
        <v>1445</v>
      </c>
      <c r="E4282" s="308" t="s">
        <v>1487</v>
      </c>
      <c r="F4282" s="309" t="s">
        <v>9031</v>
      </c>
      <c r="G4282" s="309" t="s">
        <v>9034</v>
      </c>
      <c r="H4282" s="309" t="s">
        <v>9035</v>
      </c>
      <c r="I4282" s="309" t="s">
        <v>5701</v>
      </c>
      <c r="J4282" s="309" t="s">
        <v>15063</v>
      </c>
      <c r="K4282" s="310">
        <v>0.58443999999999996</v>
      </c>
      <c r="L4282" s="310">
        <v>0.58443999999999996</v>
      </c>
      <c r="M4282" s="310">
        <v>0.52979299999999996</v>
      </c>
      <c r="N4282" s="310"/>
      <c r="O4282" s="310">
        <f t="shared" si="66"/>
        <v>9.3503182533707481</v>
      </c>
      <c r="P4282" s="310">
        <v>33.298706958833037</v>
      </c>
      <c r="Q4282" s="309" t="s">
        <v>15063</v>
      </c>
      <c r="R4282" s="311"/>
    </row>
    <row r="4283" spans="1:18" s="312" customFormat="1" x14ac:dyDescent="0.3">
      <c r="A4283" s="307">
        <v>4280</v>
      </c>
      <c r="B4283" s="308" t="s">
        <v>5252</v>
      </c>
      <c r="C4283" s="308" t="s">
        <v>1373</v>
      </c>
      <c r="D4283" s="308" t="s">
        <v>1445</v>
      </c>
      <c r="E4283" s="308" t="s">
        <v>1487</v>
      </c>
      <c r="F4283" s="309" t="s">
        <v>9031</v>
      </c>
      <c r="G4283" s="309" t="s">
        <v>9036</v>
      </c>
      <c r="H4283" s="309" t="s">
        <v>9037</v>
      </c>
      <c r="I4283" s="309" t="s">
        <v>5706</v>
      </c>
      <c r="J4283" s="309" t="s">
        <v>15063</v>
      </c>
      <c r="K4283" s="310">
        <v>0.93763000000000007</v>
      </c>
      <c r="L4283" s="310">
        <v>0.93763000000000007</v>
      </c>
      <c r="M4283" s="310">
        <v>0.86398149999999996</v>
      </c>
      <c r="N4283" s="310"/>
      <c r="O4283" s="310">
        <f t="shared" si="66"/>
        <v>7.8547508078879851</v>
      </c>
      <c r="P4283" s="310">
        <v>53.67555439338323</v>
      </c>
      <c r="Q4283" s="309" t="s">
        <v>15063</v>
      </c>
      <c r="R4283" s="311"/>
    </row>
    <row r="4284" spans="1:18" s="312" customFormat="1" x14ac:dyDescent="0.3">
      <c r="A4284" s="307">
        <v>4281</v>
      </c>
      <c r="B4284" s="308" t="s">
        <v>5252</v>
      </c>
      <c r="C4284" s="308" t="s">
        <v>1373</v>
      </c>
      <c r="D4284" s="308" t="s">
        <v>1445</v>
      </c>
      <c r="E4284" s="308" t="s">
        <v>1487</v>
      </c>
      <c r="F4284" s="309" t="s">
        <v>9031</v>
      </c>
      <c r="G4284" s="309" t="s">
        <v>9038</v>
      </c>
      <c r="H4284" s="309" t="s">
        <v>9039</v>
      </c>
      <c r="I4284" s="309" t="s">
        <v>2405</v>
      </c>
      <c r="J4284" s="309" t="s">
        <v>15063</v>
      </c>
      <c r="K4284" s="310">
        <v>0.87816000000000005</v>
      </c>
      <c r="L4284" s="310">
        <v>0.87816000000000005</v>
      </c>
      <c r="M4284" s="310">
        <v>0.77319369999999998</v>
      </c>
      <c r="N4284" s="310"/>
      <c r="O4284" s="310">
        <f t="shared" si="66"/>
        <v>11.95298123348821</v>
      </c>
      <c r="P4284" s="310">
        <v>11.952981233488213</v>
      </c>
      <c r="Q4284" s="309" t="s">
        <v>15063</v>
      </c>
      <c r="R4284" s="311"/>
    </row>
    <row r="4285" spans="1:18" s="312" customFormat="1" x14ac:dyDescent="0.3">
      <c r="A4285" s="307">
        <v>4282</v>
      </c>
      <c r="B4285" s="308" t="s">
        <v>5252</v>
      </c>
      <c r="C4285" s="308" t="s">
        <v>1373</v>
      </c>
      <c r="D4285" s="308" t="s">
        <v>1445</v>
      </c>
      <c r="E4285" s="308" t="s">
        <v>1487</v>
      </c>
      <c r="F4285" s="309" t="s">
        <v>9031</v>
      </c>
      <c r="G4285" s="309" t="s">
        <v>9040</v>
      </c>
      <c r="H4285" s="309" t="s">
        <v>9041</v>
      </c>
      <c r="I4285" s="309" t="s">
        <v>5706</v>
      </c>
      <c r="J4285" s="309" t="s">
        <v>15063</v>
      </c>
      <c r="K4285" s="310">
        <v>0.79358000000000006</v>
      </c>
      <c r="L4285" s="310">
        <v>0.79358000000000006</v>
      </c>
      <c r="M4285" s="310">
        <v>0.71166099999999999</v>
      </c>
      <c r="N4285" s="310"/>
      <c r="O4285" s="310">
        <f t="shared" si="66"/>
        <v>10.322714786158935</v>
      </c>
      <c r="P4285" s="310">
        <v>39.737713495772631</v>
      </c>
      <c r="Q4285" s="309" t="s">
        <v>15063</v>
      </c>
      <c r="R4285" s="311"/>
    </row>
    <row r="4286" spans="1:18" s="312" customFormat="1" x14ac:dyDescent="0.3">
      <c r="A4286" s="307">
        <v>4283</v>
      </c>
      <c r="B4286" s="308" t="s">
        <v>5252</v>
      </c>
      <c r="C4286" s="308" t="s">
        <v>1373</v>
      </c>
      <c r="D4286" s="308" t="s">
        <v>1445</v>
      </c>
      <c r="E4286" s="308" t="s">
        <v>1487</v>
      </c>
      <c r="F4286" s="309" t="s">
        <v>9031</v>
      </c>
      <c r="G4286" s="309" t="s">
        <v>9042</v>
      </c>
      <c r="H4286" s="309" t="s">
        <v>9043</v>
      </c>
      <c r="I4286" s="309" t="s">
        <v>5701</v>
      </c>
      <c r="J4286" s="309" t="s">
        <v>15063</v>
      </c>
      <c r="K4286" s="310">
        <v>0.74168000000000012</v>
      </c>
      <c r="L4286" s="310">
        <v>0.74168000000000012</v>
      </c>
      <c r="M4286" s="310">
        <v>0.66997200000000001</v>
      </c>
      <c r="N4286" s="310"/>
      <c r="O4286" s="310">
        <f t="shared" si="66"/>
        <v>9.6683205695178653</v>
      </c>
      <c r="P4286" s="310">
        <v>9.6683205695178529</v>
      </c>
      <c r="Q4286" s="309" t="s">
        <v>15063</v>
      </c>
      <c r="R4286" s="311"/>
    </row>
    <row r="4287" spans="1:18" s="312" customFormat="1" x14ac:dyDescent="0.3">
      <c r="A4287" s="307">
        <v>4284</v>
      </c>
      <c r="B4287" s="308" t="s">
        <v>5252</v>
      </c>
      <c r="C4287" s="308" t="s">
        <v>1373</v>
      </c>
      <c r="D4287" s="308" t="s">
        <v>1445</v>
      </c>
      <c r="E4287" s="308" t="s">
        <v>1487</v>
      </c>
      <c r="F4287" s="309" t="s">
        <v>9031</v>
      </c>
      <c r="G4287" s="309" t="s">
        <v>9044</v>
      </c>
      <c r="H4287" s="309" t="s">
        <v>9045</v>
      </c>
      <c r="I4287" s="309" t="s">
        <v>5701</v>
      </c>
      <c r="J4287" s="309" t="s">
        <v>15063</v>
      </c>
      <c r="K4287" s="310">
        <v>0.49558000000000002</v>
      </c>
      <c r="L4287" s="310">
        <v>0.49558000000000002</v>
      </c>
      <c r="M4287" s="310">
        <v>0.44660999999999995</v>
      </c>
      <c r="N4287" s="310"/>
      <c r="O4287" s="310">
        <f t="shared" si="66"/>
        <v>9.8813511441139816</v>
      </c>
      <c r="P4287" s="310">
        <v>9.8813511441139816</v>
      </c>
      <c r="Q4287" s="309" t="s">
        <v>15063</v>
      </c>
      <c r="R4287" s="311"/>
    </row>
    <row r="4288" spans="1:18" s="312" customFormat="1" x14ac:dyDescent="0.3">
      <c r="A4288" s="307">
        <v>4285</v>
      </c>
      <c r="B4288" s="308" t="s">
        <v>5252</v>
      </c>
      <c r="C4288" s="308" t="s">
        <v>1373</v>
      </c>
      <c r="D4288" s="308" t="s">
        <v>1445</v>
      </c>
      <c r="E4288" s="308" t="s">
        <v>1487</v>
      </c>
      <c r="F4288" s="309" t="s">
        <v>9031</v>
      </c>
      <c r="G4288" s="309" t="s">
        <v>9046</v>
      </c>
      <c r="H4288" s="309" t="s">
        <v>9047</v>
      </c>
      <c r="I4288" s="309" t="s">
        <v>5701</v>
      </c>
      <c r="J4288" s="309" t="s">
        <v>15063</v>
      </c>
      <c r="K4288" s="310">
        <v>0.59955999999999998</v>
      </c>
      <c r="L4288" s="310">
        <v>0.59955999999999998</v>
      </c>
      <c r="M4288" s="310">
        <v>0.53215000000000001</v>
      </c>
      <c r="N4288" s="310"/>
      <c r="O4288" s="310">
        <f t="shared" si="66"/>
        <v>11.243245046367331</v>
      </c>
      <c r="P4288" s="310">
        <v>26.493284910959268</v>
      </c>
      <c r="Q4288" s="309" t="s">
        <v>15063</v>
      </c>
      <c r="R4288" s="311"/>
    </row>
    <row r="4289" spans="1:18" s="312" customFormat="1" x14ac:dyDescent="0.3">
      <c r="A4289" s="307">
        <v>4286</v>
      </c>
      <c r="B4289" s="308" t="s">
        <v>5252</v>
      </c>
      <c r="C4289" s="308" t="s">
        <v>1373</v>
      </c>
      <c r="D4289" s="308" t="s">
        <v>1445</v>
      </c>
      <c r="E4289" s="308" t="s">
        <v>1487</v>
      </c>
      <c r="F4289" s="309" t="s">
        <v>9031</v>
      </c>
      <c r="G4289" s="309" t="s">
        <v>9048</v>
      </c>
      <c r="H4289" s="309" t="s">
        <v>9049</v>
      </c>
      <c r="I4289" s="309" t="s">
        <v>3759</v>
      </c>
      <c r="J4289" s="309" t="s">
        <v>15063</v>
      </c>
      <c r="K4289" s="310">
        <v>8.2199999999999995E-2</v>
      </c>
      <c r="L4289" s="310">
        <v>8.2199999999999995E-2</v>
      </c>
      <c r="M4289" s="310">
        <v>7.2355000000000003E-2</v>
      </c>
      <c r="N4289" s="310"/>
      <c r="O4289" s="310">
        <f t="shared" si="66"/>
        <v>11.976885644768847</v>
      </c>
      <c r="P4289" s="310">
        <v>59.578082307082461</v>
      </c>
      <c r="Q4289" s="309" t="s">
        <v>15063</v>
      </c>
      <c r="R4289" s="311"/>
    </row>
    <row r="4290" spans="1:18" s="312" customFormat="1" x14ac:dyDescent="0.3">
      <c r="A4290" s="307">
        <v>4287</v>
      </c>
      <c r="B4290" s="308" t="s">
        <v>5252</v>
      </c>
      <c r="C4290" s="308" t="s">
        <v>1373</v>
      </c>
      <c r="D4290" s="308" t="s">
        <v>1445</v>
      </c>
      <c r="E4290" s="308" t="s">
        <v>1487</v>
      </c>
      <c r="F4290" s="309" t="s">
        <v>9031</v>
      </c>
      <c r="G4290" s="309" t="s">
        <v>9050</v>
      </c>
      <c r="H4290" s="309" t="s">
        <v>9051</v>
      </c>
      <c r="I4290" s="309" t="s">
        <v>5706</v>
      </c>
      <c r="J4290" s="309" t="s">
        <v>15063</v>
      </c>
      <c r="K4290" s="310">
        <v>0.73675999999999997</v>
      </c>
      <c r="L4290" s="310">
        <v>0.73675999999999997</v>
      </c>
      <c r="M4290" s="310">
        <v>0.68815249999999994</v>
      </c>
      <c r="N4290" s="310"/>
      <c r="O4290" s="310">
        <f t="shared" si="66"/>
        <v>6.5974672892122301</v>
      </c>
      <c r="P4290" s="310">
        <v>61.735136820298408</v>
      </c>
      <c r="Q4290" s="309" t="s">
        <v>15063</v>
      </c>
      <c r="R4290" s="311"/>
    </row>
    <row r="4291" spans="1:18" s="312" customFormat="1" x14ac:dyDescent="0.3">
      <c r="A4291" s="307">
        <v>4288</v>
      </c>
      <c r="B4291" s="308" t="s">
        <v>5252</v>
      </c>
      <c r="C4291" s="308" t="s">
        <v>1373</v>
      </c>
      <c r="D4291" s="308" t="s">
        <v>1445</v>
      </c>
      <c r="E4291" s="308" t="s">
        <v>1487</v>
      </c>
      <c r="F4291" s="309" t="s">
        <v>9031</v>
      </c>
      <c r="G4291" s="309" t="s">
        <v>9052</v>
      </c>
      <c r="H4291" s="309" t="s">
        <v>9053</v>
      </c>
      <c r="I4291" s="309" t="s">
        <v>5701</v>
      </c>
      <c r="J4291" s="309" t="s">
        <v>15063</v>
      </c>
      <c r="K4291" s="310">
        <v>0.20363999999999999</v>
      </c>
      <c r="L4291" s="310">
        <v>0.20363999999999999</v>
      </c>
      <c r="M4291" s="310">
        <v>0.183647</v>
      </c>
      <c r="N4291" s="310"/>
      <c r="O4291" s="310">
        <f t="shared" si="66"/>
        <v>9.8178157532901107</v>
      </c>
      <c r="P4291" s="310">
        <v>9.8178157532901267</v>
      </c>
      <c r="Q4291" s="309" t="s">
        <v>15063</v>
      </c>
      <c r="R4291" s="311"/>
    </row>
    <row r="4292" spans="1:18" s="312" customFormat="1" x14ac:dyDescent="0.3">
      <c r="A4292" s="307">
        <v>4289</v>
      </c>
      <c r="B4292" s="308" t="s">
        <v>5252</v>
      </c>
      <c r="C4292" s="308" t="s">
        <v>1373</v>
      </c>
      <c r="D4292" s="308" t="s">
        <v>1445</v>
      </c>
      <c r="E4292" s="308" t="s">
        <v>1487</v>
      </c>
      <c r="F4292" s="309" t="s">
        <v>9054</v>
      </c>
      <c r="G4292" s="309" t="s">
        <v>9055</v>
      </c>
      <c r="H4292" s="309" t="s">
        <v>9056</v>
      </c>
      <c r="I4292" s="309" t="s">
        <v>5701</v>
      </c>
      <c r="J4292" s="309" t="s">
        <v>15063</v>
      </c>
      <c r="K4292" s="310">
        <v>0.61905999999999994</v>
      </c>
      <c r="L4292" s="310">
        <v>0.61905999999999994</v>
      </c>
      <c r="M4292" s="310">
        <v>0.55651399999999995</v>
      </c>
      <c r="N4292" s="310"/>
      <c r="O4292" s="310">
        <f t="shared" ref="O4292:O4355" si="67">(L4292-M4292)/L4292*100</f>
        <v>10.103382547733659</v>
      </c>
      <c r="P4292" s="310">
        <v>10.103382547733652</v>
      </c>
      <c r="Q4292" s="309" t="s">
        <v>15063</v>
      </c>
      <c r="R4292" s="311"/>
    </row>
    <row r="4293" spans="1:18" s="312" customFormat="1" x14ac:dyDescent="0.3">
      <c r="A4293" s="307">
        <v>4290</v>
      </c>
      <c r="B4293" s="308" t="s">
        <v>5252</v>
      </c>
      <c r="C4293" s="308" t="s">
        <v>1373</v>
      </c>
      <c r="D4293" s="308" t="s">
        <v>1445</v>
      </c>
      <c r="E4293" s="308" t="s">
        <v>1487</v>
      </c>
      <c r="F4293" s="309" t="s">
        <v>9054</v>
      </c>
      <c r="G4293" s="309" t="s">
        <v>9057</v>
      </c>
      <c r="H4293" s="309" t="s">
        <v>9058</v>
      </c>
      <c r="I4293" s="309" t="s">
        <v>5701</v>
      </c>
      <c r="J4293" s="309" t="s">
        <v>15063</v>
      </c>
      <c r="K4293" s="310">
        <v>0.40805999999999998</v>
      </c>
      <c r="L4293" s="310">
        <v>0.40805999999999998</v>
      </c>
      <c r="M4293" s="310">
        <v>0.36643100000000001</v>
      </c>
      <c r="N4293" s="310"/>
      <c r="O4293" s="310">
        <f t="shared" si="67"/>
        <v>10.201686026564714</v>
      </c>
      <c r="P4293" s="310">
        <v>10.201686026564715</v>
      </c>
      <c r="Q4293" s="309" t="s">
        <v>15063</v>
      </c>
      <c r="R4293" s="311"/>
    </row>
    <row r="4294" spans="1:18" s="312" customFormat="1" x14ac:dyDescent="0.3">
      <c r="A4294" s="307">
        <v>4291</v>
      </c>
      <c r="B4294" s="308" t="s">
        <v>5252</v>
      </c>
      <c r="C4294" s="308" t="s">
        <v>1373</v>
      </c>
      <c r="D4294" s="308" t="s">
        <v>1445</v>
      </c>
      <c r="E4294" s="308" t="s">
        <v>1487</v>
      </c>
      <c r="F4294" s="309" t="s">
        <v>9054</v>
      </c>
      <c r="G4294" s="309" t="s">
        <v>9059</v>
      </c>
      <c r="H4294" s="309" t="s">
        <v>9060</v>
      </c>
      <c r="I4294" s="309" t="s">
        <v>5701</v>
      </c>
      <c r="J4294" s="309" t="s">
        <v>15063</v>
      </c>
      <c r="K4294" s="310">
        <v>0.16685999999999998</v>
      </c>
      <c r="L4294" s="310">
        <v>0.16685999999999998</v>
      </c>
      <c r="M4294" s="310">
        <v>0.14977799999999999</v>
      </c>
      <c r="N4294" s="310"/>
      <c r="O4294" s="310">
        <f t="shared" si="67"/>
        <v>10.237324703344115</v>
      </c>
      <c r="P4294" s="310">
        <v>10.237324703344107</v>
      </c>
      <c r="Q4294" s="309" t="s">
        <v>15063</v>
      </c>
      <c r="R4294" s="311"/>
    </row>
    <row r="4295" spans="1:18" s="312" customFormat="1" x14ac:dyDescent="0.3">
      <c r="A4295" s="307">
        <v>4292</v>
      </c>
      <c r="B4295" s="308" t="s">
        <v>5252</v>
      </c>
      <c r="C4295" s="308" t="s">
        <v>1373</v>
      </c>
      <c r="D4295" s="308" t="s">
        <v>1445</v>
      </c>
      <c r="E4295" s="308" t="s">
        <v>1487</v>
      </c>
      <c r="F4295" s="309" t="s">
        <v>9054</v>
      </c>
      <c r="G4295" s="309" t="s">
        <v>9061</v>
      </c>
      <c r="H4295" s="309" t="s">
        <v>9062</v>
      </c>
      <c r="I4295" s="309" t="s">
        <v>5706</v>
      </c>
      <c r="J4295" s="309" t="s">
        <v>15063</v>
      </c>
      <c r="K4295" s="310">
        <v>0.48710999999999999</v>
      </c>
      <c r="L4295" s="310">
        <v>0.48710999999999999</v>
      </c>
      <c r="M4295" s="310">
        <v>0.45574011599999997</v>
      </c>
      <c r="N4295" s="310"/>
      <c r="O4295" s="310">
        <f t="shared" si="67"/>
        <v>6.4400000000000031</v>
      </c>
      <c r="P4295" s="310">
        <v>56.891585137917524</v>
      </c>
      <c r="Q4295" s="309" t="s">
        <v>15063</v>
      </c>
      <c r="R4295" s="311"/>
    </row>
    <row r="4296" spans="1:18" s="312" customFormat="1" x14ac:dyDescent="0.3">
      <c r="A4296" s="307">
        <v>4293</v>
      </c>
      <c r="B4296" s="308" t="s">
        <v>5252</v>
      </c>
      <c r="C4296" s="308" t="s">
        <v>1373</v>
      </c>
      <c r="D4296" s="308" t="s">
        <v>1445</v>
      </c>
      <c r="E4296" s="308" t="s">
        <v>1487</v>
      </c>
      <c r="F4296" s="309" t="s">
        <v>9054</v>
      </c>
      <c r="G4296" s="309" t="s">
        <v>9063</v>
      </c>
      <c r="H4296" s="309" t="s">
        <v>9064</v>
      </c>
      <c r="I4296" s="309" t="s">
        <v>5701</v>
      </c>
      <c r="J4296" s="309" t="s">
        <v>15063</v>
      </c>
      <c r="K4296" s="310">
        <v>0.58408000000000004</v>
      </c>
      <c r="L4296" s="310">
        <v>0.58408000000000004</v>
      </c>
      <c r="M4296" s="310">
        <v>0.52544049999999998</v>
      </c>
      <c r="N4296" s="310"/>
      <c r="O4296" s="310">
        <f t="shared" si="67"/>
        <v>10.039634981509394</v>
      </c>
      <c r="P4296" s="310">
        <v>10.039634981509394</v>
      </c>
      <c r="Q4296" s="309" t="s">
        <v>15063</v>
      </c>
      <c r="R4296" s="311"/>
    </row>
    <row r="4297" spans="1:18" s="312" customFormat="1" x14ac:dyDescent="0.3">
      <c r="A4297" s="307">
        <v>4294</v>
      </c>
      <c r="B4297" s="308" t="s">
        <v>5252</v>
      </c>
      <c r="C4297" s="308" t="s">
        <v>1373</v>
      </c>
      <c r="D4297" s="308" t="s">
        <v>1445</v>
      </c>
      <c r="E4297" s="308" t="s">
        <v>1487</v>
      </c>
      <c r="F4297" s="309" t="s">
        <v>9054</v>
      </c>
      <c r="G4297" s="309" t="s">
        <v>9065</v>
      </c>
      <c r="H4297" s="309" t="s">
        <v>9066</v>
      </c>
      <c r="I4297" s="309" t="s">
        <v>5706</v>
      </c>
      <c r="J4297" s="309" t="s">
        <v>15063</v>
      </c>
      <c r="K4297" s="310">
        <v>0.64190000000000003</v>
      </c>
      <c r="L4297" s="310">
        <v>0.64190000000000003</v>
      </c>
      <c r="M4297" s="310">
        <v>0.57263609999999998</v>
      </c>
      <c r="N4297" s="310"/>
      <c r="O4297" s="310">
        <f t="shared" si="67"/>
        <v>10.79045022589189</v>
      </c>
      <c r="P4297" s="310">
        <v>72.157254475042095</v>
      </c>
      <c r="Q4297" s="309" t="s">
        <v>15063</v>
      </c>
      <c r="R4297" s="311"/>
    </row>
    <row r="4298" spans="1:18" s="312" customFormat="1" x14ac:dyDescent="0.3">
      <c r="A4298" s="307">
        <v>4295</v>
      </c>
      <c r="B4298" s="308" t="s">
        <v>5252</v>
      </c>
      <c r="C4298" s="308" t="s">
        <v>1373</v>
      </c>
      <c r="D4298" s="308" t="s">
        <v>1445</v>
      </c>
      <c r="E4298" s="308" t="s">
        <v>1487</v>
      </c>
      <c r="F4298" s="309" t="s">
        <v>9054</v>
      </c>
      <c r="G4298" s="309" t="s">
        <v>9067</v>
      </c>
      <c r="H4298" s="309" t="s">
        <v>9068</v>
      </c>
      <c r="I4298" s="309" t="s">
        <v>5706</v>
      </c>
      <c r="J4298" s="309" t="s">
        <v>15063</v>
      </c>
      <c r="K4298" s="310">
        <v>0.58104</v>
      </c>
      <c r="L4298" s="310">
        <v>0.58104</v>
      </c>
      <c r="M4298" s="310">
        <v>0.54341099999999998</v>
      </c>
      <c r="N4298" s="310"/>
      <c r="O4298" s="310">
        <f t="shared" si="67"/>
        <v>6.4761462205700173</v>
      </c>
      <c r="P4298" s="310">
        <v>75.655425342257871</v>
      </c>
      <c r="Q4298" s="309" t="s">
        <v>15063</v>
      </c>
      <c r="R4298" s="311"/>
    </row>
    <row r="4299" spans="1:18" s="312" customFormat="1" x14ac:dyDescent="0.3">
      <c r="A4299" s="307">
        <v>4296</v>
      </c>
      <c r="B4299" s="308" t="s">
        <v>5252</v>
      </c>
      <c r="C4299" s="308" t="s">
        <v>1373</v>
      </c>
      <c r="D4299" s="308" t="s">
        <v>1445</v>
      </c>
      <c r="E4299" s="308" t="s">
        <v>1487</v>
      </c>
      <c r="F4299" s="309" t="s">
        <v>9054</v>
      </c>
      <c r="G4299" s="309" t="s">
        <v>9069</v>
      </c>
      <c r="H4299" s="309" t="s">
        <v>9070</v>
      </c>
      <c r="I4299" s="309" t="s">
        <v>5701</v>
      </c>
      <c r="J4299" s="309" t="s">
        <v>15063</v>
      </c>
      <c r="K4299" s="310">
        <v>0.59192</v>
      </c>
      <c r="L4299" s="310">
        <v>0.59192</v>
      </c>
      <c r="M4299" s="310">
        <v>0.53382600000000002</v>
      </c>
      <c r="N4299" s="310"/>
      <c r="O4299" s="310">
        <f t="shared" si="67"/>
        <v>9.814501959724284</v>
      </c>
      <c r="P4299" s="310">
        <v>9.8145019597242751</v>
      </c>
      <c r="Q4299" s="309" t="s">
        <v>15063</v>
      </c>
      <c r="R4299" s="311"/>
    </row>
    <row r="4300" spans="1:18" s="312" customFormat="1" x14ac:dyDescent="0.3">
      <c r="A4300" s="307">
        <v>4297</v>
      </c>
      <c r="B4300" s="308" t="s">
        <v>5252</v>
      </c>
      <c r="C4300" s="308" t="s">
        <v>1373</v>
      </c>
      <c r="D4300" s="308" t="s">
        <v>1445</v>
      </c>
      <c r="E4300" s="308" t="s">
        <v>1487</v>
      </c>
      <c r="F4300" s="309" t="s">
        <v>9071</v>
      </c>
      <c r="G4300" s="309" t="s">
        <v>9072</v>
      </c>
      <c r="H4300" s="309" t="s">
        <v>9073</v>
      </c>
      <c r="I4300" s="309" t="s">
        <v>5706</v>
      </c>
      <c r="J4300" s="309" t="s">
        <v>15063</v>
      </c>
      <c r="K4300" s="310">
        <v>0.92785999999999991</v>
      </c>
      <c r="L4300" s="310">
        <v>0.92785999999999991</v>
      </c>
      <c r="M4300" s="310">
        <v>0.83570549999999999</v>
      </c>
      <c r="N4300" s="310"/>
      <c r="O4300" s="310">
        <f t="shared" si="67"/>
        <v>9.9319401633867095</v>
      </c>
      <c r="P4300" s="310">
        <v>33.158240657861292</v>
      </c>
      <c r="Q4300" s="309" t="s">
        <v>15063</v>
      </c>
      <c r="R4300" s="311"/>
    </row>
    <row r="4301" spans="1:18" s="312" customFormat="1" x14ac:dyDescent="0.3">
      <c r="A4301" s="307">
        <v>4298</v>
      </c>
      <c r="B4301" s="308" t="s">
        <v>5252</v>
      </c>
      <c r="C4301" s="308" t="s">
        <v>1373</v>
      </c>
      <c r="D4301" s="308" t="s">
        <v>1445</v>
      </c>
      <c r="E4301" s="308" t="s">
        <v>1487</v>
      </c>
      <c r="F4301" s="309" t="s">
        <v>9071</v>
      </c>
      <c r="G4301" s="309" t="s">
        <v>9074</v>
      </c>
      <c r="H4301" s="309" t="s">
        <v>9075</v>
      </c>
      <c r="I4301" s="309" t="s">
        <v>5701</v>
      </c>
      <c r="J4301" s="309" t="s">
        <v>15063</v>
      </c>
      <c r="K4301" s="310">
        <v>0.50371999999999995</v>
      </c>
      <c r="L4301" s="310">
        <v>0.50371999999999995</v>
      </c>
      <c r="M4301" s="310">
        <v>0.45662400000000003</v>
      </c>
      <c r="N4301" s="310"/>
      <c r="O4301" s="310">
        <f t="shared" si="67"/>
        <v>9.3496386881600735</v>
      </c>
      <c r="P4301" s="310">
        <v>29.364253770873749</v>
      </c>
      <c r="Q4301" s="309" t="s">
        <v>15063</v>
      </c>
      <c r="R4301" s="311"/>
    </row>
    <row r="4302" spans="1:18" s="312" customFormat="1" x14ac:dyDescent="0.3">
      <c r="A4302" s="307">
        <v>4299</v>
      </c>
      <c r="B4302" s="308" t="s">
        <v>5252</v>
      </c>
      <c r="C4302" s="308" t="s">
        <v>1373</v>
      </c>
      <c r="D4302" s="308" t="s">
        <v>1445</v>
      </c>
      <c r="E4302" s="308" t="s">
        <v>1487</v>
      </c>
      <c r="F4302" s="309" t="s">
        <v>9071</v>
      </c>
      <c r="G4302" s="309" t="s">
        <v>9076</v>
      </c>
      <c r="H4302" s="309" t="s">
        <v>9077</v>
      </c>
      <c r="I4302" s="309" t="s">
        <v>5706</v>
      </c>
      <c r="J4302" s="309" t="s">
        <v>15063</v>
      </c>
      <c r="K4302" s="310">
        <v>1.2153399999999999</v>
      </c>
      <c r="L4302" s="310">
        <v>1.2153399999999999</v>
      </c>
      <c r="M4302" s="310">
        <v>1.1341393</v>
      </c>
      <c r="N4302" s="310"/>
      <c r="O4302" s="310">
        <f t="shared" si="67"/>
        <v>6.6813155166455402</v>
      </c>
      <c r="P4302" s="310">
        <v>63.606255214512174</v>
      </c>
      <c r="Q4302" s="309" t="s">
        <v>15063</v>
      </c>
      <c r="R4302" s="311"/>
    </row>
    <row r="4303" spans="1:18" s="312" customFormat="1" x14ac:dyDescent="0.3">
      <c r="A4303" s="307">
        <v>4300</v>
      </c>
      <c r="B4303" s="308" t="s">
        <v>5252</v>
      </c>
      <c r="C4303" s="308" t="s">
        <v>1373</v>
      </c>
      <c r="D4303" s="308" t="s">
        <v>1445</v>
      </c>
      <c r="E4303" s="308" t="s">
        <v>1487</v>
      </c>
      <c r="F4303" s="309" t="s">
        <v>9071</v>
      </c>
      <c r="G4303" s="309" t="s">
        <v>9078</v>
      </c>
      <c r="H4303" s="309" t="s">
        <v>9079</v>
      </c>
      <c r="I4303" s="309" t="s">
        <v>5701</v>
      </c>
      <c r="J4303" s="309" t="s">
        <v>15063</v>
      </c>
      <c r="K4303" s="310">
        <v>0.19439999999999999</v>
      </c>
      <c r="L4303" s="310">
        <v>0.19439999999999999</v>
      </c>
      <c r="M4303" s="310">
        <v>0.1743999336</v>
      </c>
      <c r="N4303" s="310"/>
      <c r="O4303" s="310">
        <f t="shared" si="67"/>
        <v>10.288099999999995</v>
      </c>
      <c r="P4303" s="310">
        <v>10.2881</v>
      </c>
      <c r="Q4303" s="309" t="s">
        <v>15063</v>
      </c>
      <c r="R4303" s="311"/>
    </row>
    <row r="4304" spans="1:18" s="312" customFormat="1" x14ac:dyDescent="0.3">
      <c r="A4304" s="307">
        <v>4301</v>
      </c>
      <c r="B4304" s="308" t="s">
        <v>5252</v>
      </c>
      <c r="C4304" s="308" t="s">
        <v>1373</v>
      </c>
      <c r="D4304" s="308" t="s">
        <v>1445</v>
      </c>
      <c r="E4304" s="308" t="s">
        <v>1487</v>
      </c>
      <c r="F4304" s="309" t="s">
        <v>9071</v>
      </c>
      <c r="G4304" s="309" t="s">
        <v>9080</v>
      </c>
      <c r="H4304" s="309" t="s">
        <v>9081</v>
      </c>
      <c r="I4304" s="309" t="s">
        <v>2414</v>
      </c>
      <c r="J4304" s="309" t="s">
        <v>15063</v>
      </c>
      <c r="K4304" s="310">
        <v>0.59160000000000001</v>
      </c>
      <c r="L4304" s="310">
        <v>0.59160000000000001</v>
      </c>
      <c r="M4304" s="310">
        <v>0.52654945000000009</v>
      </c>
      <c r="N4304" s="310"/>
      <c r="O4304" s="310">
        <f t="shared" si="67"/>
        <v>10.995698106828925</v>
      </c>
      <c r="P4304" s="310">
        <v>10.995698106828932</v>
      </c>
      <c r="Q4304" s="309" t="s">
        <v>15063</v>
      </c>
      <c r="R4304" s="311"/>
    </row>
    <row r="4305" spans="1:18" s="312" customFormat="1" x14ac:dyDescent="0.3">
      <c r="A4305" s="307">
        <v>4302</v>
      </c>
      <c r="B4305" s="308" t="s">
        <v>5252</v>
      </c>
      <c r="C4305" s="308" t="s">
        <v>1373</v>
      </c>
      <c r="D4305" s="308" t="s">
        <v>1445</v>
      </c>
      <c r="E4305" s="308" t="s">
        <v>1487</v>
      </c>
      <c r="F4305" s="309" t="s">
        <v>9082</v>
      </c>
      <c r="G4305" s="309" t="s">
        <v>9083</v>
      </c>
      <c r="H4305" s="309" t="s">
        <v>9084</v>
      </c>
      <c r="I4305" s="309" t="s">
        <v>5701</v>
      </c>
      <c r="J4305" s="309" t="s">
        <v>15063</v>
      </c>
      <c r="K4305" s="310">
        <v>0.50575999999999999</v>
      </c>
      <c r="L4305" s="310">
        <v>0.50575999999999999</v>
      </c>
      <c r="M4305" s="310">
        <v>0.45713499999999996</v>
      </c>
      <c r="N4305" s="310"/>
      <c r="O4305" s="310">
        <f t="shared" si="67"/>
        <v>9.6142439101550217</v>
      </c>
      <c r="P4305" s="310">
        <v>9.6142439101550181</v>
      </c>
      <c r="Q4305" s="309" t="s">
        <v>15063</v>
      </c>
      <c r="R4305" s="311"/>
    </row>
    <row r="4306" spans="1:18" s="312" customFormat="1" x14ac:dyDescent="0.3">
      <c r="A4306" s="307">
        <v>4303</v>
      </c>
      <c r="B4306" s="308" t="s">
        <v>5252</v>
      </c>
      <c r="C4306" s="308" t="s">
        <v>1373</v>
      </c>
      <c r="D4306" s="308" t="s">
        <v>1445</v>
      </c>
      <c r="E4306" s="308" t="s">
        <v>1487</v>
      </c>
      <c r="F4306" s="309" t="s">
        <v>9082</v>
      </c>
      <c r="G4306" s="309" t="s">
        <v>9085</v>
      </c>
      <c r="H4306" s="309" t="s">
        <v>9086</v>
      </c>
      <c r="I4306" s="309" t="s">
        <v>5701</v>
      </c>
      <c r="J4306" s="309" t="s">
        <v>15063</v>
      </c>
      <c r="K4306" s="310">
        <v>0.68300000000000005</v>
      </c>
      <c r="L4306" s="310">
        <v>0.68300000000000005</v>
      </c>
      <c r="M4306" s="310">
        <v>0.61718549999999994</v>
      </c>
      <c r="N4306" s="310"/>
      <c r="O4306" s="310">
        <f t="shared" si="67"/>
        <v>9.6360907759883023</v>
      </c>
      <c r="P4306" s="310">
        <v>11.942531931519152</v>
      </c>
      <c r="Q4306" s="309" t="s">
        <v>15063</v>
      </c>
      <c r="R4306" s="311"/>
    </row>
    <row r="4307" spans="1:18" s="312" customFormat="1" x14ac:dyDescent="0.3">
      <c r="A4307" s="307">
        <v>4304</v>
      </c>
      <c r="B4307" s="308" t="s">
        <v>5252</v>
      </c>
      <c r="C4307" s="308" t="s">
        <v>1373</v>
      </c>
      <c r="D4307" s="308" t="s">
        <v>1445</v>
      </c>
      <c r="E4307" s="308" t="s">
        <v>1487</v>
      </c>
      <c r="F4307" s="309" t="s">
        <v>9087</v>
      </c>
      <c r="G4307" s="309" t="s">
        <v>9088</v>
      </c>
      <c r="H4307" s="309" t="s">
        <v>9089</v>
      </c>
      <c r="I4307" s="309" t="s">
        <v>5701</v>
      </c>
      <c r="J4307" s="309" t="s">
        <v>15063</v>
      </c>
      <c r="K4307" s="310">
        <v>0.29083999999999999</v>
      </c>
      <c r="L4307" s="310">
        <v>0.29083999999999999</v>
      </c>
      <c r="M4307" s="310">
        <v>0.26076500000000002</v>
      </c>
      <c r="N4307" s="310"/>
      <c r="O4307" s="310">
        <f t="shared" si="67"/>
        <v>10.340737175079068</v>
      </c>
      <c r="P4307" s="310">
        <v>10.340737175079063</v>
      </c>
      <c r="Q4307" s="309" t="s">
        <v>15063</v>
      </c>
      <c r="R4307" s="311"/>
    </row>
    <row r="4308" spans="1:18" s="312" customFormat="1" x14ac:dyDescent="0.3">
      <c r="A4308" s="307">
        <v>4305</v>
      </c>
      <c r="B4308" s="308" t="s">
        <v>5252</v>
      </c>
      <c r="C4308" s="308" t="s">
        <v>1373</v>
      </c>
      <c r="D4308" s="308" t="s">
        <v>1445</v>
      </c>
      <c r="E4308" s="308" t="s">
        <v>1487</v>
      </c>
      <c r="F4308" s="309" t="s">
        <v>9087</v>
      </c>
      <c r="G4308" s="309" t="s">
        <v>9090</v>
      </c>
      <c r="H4308" s="309" t="s">
        <v>9091</v>
      </c>
      <c r="I4308" s="309" t="s">
        <v>5701</v>
      </c>
      <c r="J4308" s="309" t="s">
        <v>15063</v>
      </c>
      <c r="K4308" s="310">
        <v>0.51825999999999994</v>
      </c>
      <c r="L4308" s="310">
        <v>0.51825999999999994</v>
      </c>
      <c r="M4308" s="310">
        <v>0.46426199999999995</v>
      </c>
      <c r="N4308" s="310"/>
      <c r="O4308" s="310">
        <f t="shared" si="67"/>
        <v>10.419094662910508</v>
      </c>
      <c r="P4308" s="310">
        <v>10.419094662910499</v>
      </c>
      <c r="Q4308" s="309" t="s">
        <v>15063</v>
      </c>
      <c r="R4308" s="311"/>
    </row>
    <row r="4309" spans="1:18" s="312" customFormat="1" x14ac:dyDescent="0.3">
      <c r="A4309" s="307">
        <v>4306</v>
      </c>
      <c r="B4309" s="308" t="s">
        <v>5252</v>
      </c>
      <c r="C4309" s="308" t="s">
        <v>1373</v>
      </c>
      <c r="D4309" s="308" t="s">
        <v>1445</v>
      </c>
      <c r="E4309" s="308" t="s">
        <v>1487</v>
      </c>
      <c r="F4309" s="309" t="s">
        <v>9087</v>
      </c>
      <c r="G4309" s="309" t="s">
        <v>9092</v>
      </c>
      <c r="H4309" s="309" t="s">
        <v>9093</v>
      </c>
      <c r="I4309" s="309" t="s">
        <v>5701</v>
      </c>
      <c r="J4309" s="309" t="s">
        <v>15063</v>
      </c>
      <c r="K4309" s="310">
        <v>0.39371999999999996</v>
      </c>
      <c r="L4309" s="310">
        <v>0.39371999999999996</v>
      </c>
      <c r="M4309" s="310">
        <v>0.35531049999999997</v>
      </c>
      <c r="N4309" s="310"/>
      <c r="O4309" s="310">
        <f t="shared" si="67"/>
        <v>9.7555369297978221</v>
      </c>
      <c r="P4309" s="310">
        <v>9.7555369297978363</v>
      </c>
      <c r="Q4309" s="309" t="s">
        <v>15063</v>
      </c>
      <c r="R4309" s="311"/>
    </row>
    <row r="4310" spans="1:18" s="312" customFormat="1" x14ac:dyDescent="0.3">
      <c r="A4310" s="307">
        <v>4307</v>
      </c>
      <c r="B4310" s="308" t="s">
        <v>5252</v>
      </c>
      <c r="C4310" s="308" t="s">
        <v>1373</v>
      </c>
      <c r="D4310" s="308" t="s">
        <v>1445</v>
      </c>
      <c r="E4310" s="308" t="s">
        <v>1487</v>
      </c>
      <c r="F4310" s="313" t="s">
        <v>9087</v>
      </c>
      <c r="G4310" s="309" t="s">
        <v>9094</v>
      </c>
      <c r="H4310" s="309" t="s">
        <v>9095</v>
      </c>
      <c r="I4310" s="309" t="s">
        <v>5701</v>
      </c>
      <c r="J4310" s="309" t="s">
        <v>15063</v>
      </c>
      <c r="K4310" s="310">
        <v>5.0600000000000003E-3</v>
      </c>
      <c r="L4310" s="310">
        <v>5.0600000000000003E-3</v>
      </c>
      <c r="M4310" s="310">
        <v>4.5700000000000003E-3</v>
      </c>
      <c r="N4310" s="310"/>
      <c r="O4310" s="310">
        <f t="shared" si="67"/>
        <v>9.6837944664031621</v>
      </c>
      <c r="P4310" s="310">
        <v>9.6837944664031621</v>
      </c>
      <c r="Q4310" s="309" t="s">
        <v>15063</v>
      </c>
      <c r="R4310" s="311"/>
    </row>
    <row r="4311" spans="1:18" s="312" customFormat="1" x14ac:dyDescent="0.3">
      <c r="A4311" s="307">
        <v>4308</v>
      </c>
      <c r="B4311" s="308" t="s">
        <v>5252</v>
      </c>
      <c r="C4311" s="308" t="s">
        <v>1373</v>
      </c>
      <c r="D4311" s="308" t="s">
        <v>1445</v>
      </c>
      <c r="E4311" s="308" t="s">
        <v>1487</v>
      </c>
      <c r="F4311" s="309" t="s">
        <v>9087</v>
      </c>
      <c r="G4311" s="309" t="s">
        <v>9096</v>
      </c>
      <c r="H4311" s="309" t="s">
        <v>9097</v>
      </c>
      <c r="I4311" s="309" t="s">
        <v>5701</v>
      </c>
      <c r="J4311" s="309" t="s">
        <v>15063</v>
      </c>
      <c r="K4311" s="310">
        <v>0.28711999999999999</v>
      </c>
      <c r="L4311" s="310">
        <v>0.28711999999999999</v>
      </c>
      <c r="M4311" s="310">
        <v>0.25848900000000002</v>
      </c>
      <c r="N4311" s="310"/>
      <c r="O4311" s="310">
        <f t="shared" si="67"/>
        <v>9.9717887991083742</v>
      </c>
      <c r="P4311" s="310">
        <v>9.97178879910836</v>
      </c>
      <c r="Q4311" s="309" t="s">
        <v>15063</v>
      </c>
      <c r="R4311" s="311"/>
    </row>
    <row r="4312" spans="1:18" s="312" customFormat="1" x14ac:dyDescent="0.3">
      <c r="A4312" s="307">
        <v>4309</v>
      </c>
      <c r="B4312" s="308" t="s">
        <v>5252</v>
      </c>
      <c r="C4312" s="308" t="s">
        <v>1373</v>
      </c>
      <c r="D4312" s="308" t="s">
        <v>1445</v>
      </c>
      <c r="E4312" s="308" t="s">
        <v>1487</v>
      </c>
      <c r="F4312" s="309" t="s">
        <v>9087</v>
      </c>
      <c r="G4312" s="309" t="s">
        <v>9098</v>
      </c>
      <c r="H4312" s="309" t="s">
        <v>9099</v>
      </c>
      <c r="I4312" s="309" t="s">
        <v>5701</v>
      </c>
      <c r="J4312" s="309" t="s">
        <v>15063</v>
      </c>
      <c r="K4312" s="310">
        <v>0.40736</v>
      </c>
      <c r="L4312" s="310">
        <v>0.40736</v>
      </c>
      <c r="M4312" s="310">
        <v>0.36848599999999998</v>
      </c>
      <c r="N4312" s="310"/>
      <c r="O4312" s="310">
        <f t="shared" si="67"/>
        <v>9.5429104477611997</v>
      </c>
      <c r="P4312" s="310">
        <v>9.5429104477612103</v>
      </c>
      <c r="Q4312" s="309" t="s">
        <v>15063</v>
      </c>
      <c r="R4312" s="311"/>
    </row>
    <row r="4313" spans="1:18" s="312" customFormat="1" x14ac:dyDescent="0.3">
      <c r="A4313" s="307">
        <v>4310</v>
      </c>
      <c r="B4313" s="308" t="s">
        <v>5252</v>
      </c>
      <c r="C4313" s="308" t="s">
        <v>1373</v>
      </c>
      <c r="D4313" s="308" t="s">
        <v>1445</v>
      </c>
      <c r="E4313" s="308" t="s">
        <v>1487</v>
      </c>
      <c r="F4313" s="309" t="s">
        <v>9087</v>
      </c>
      <c r="G4313" s="309" t="s">
        <v>9100</v>
      </c>
      <c r="H4313" s="309" t="s">
        <v>9101</v>
      </c>
      <c r="I4313" s="309" t="s">
        <v>5706</v>
      </c>
      <c r="J4313" s="309" t="s">
        <v>15063</v>
      </c>
      <c r="K4313" s="310">
        <v>0.91432000000000002</v>
      </c>
      <c r="L4313" s="310">
        <v>0.91432000000000002</v>
      </c>
      <c r="M4313" s="310">
        <v>0.87401344999999997</v>
      </c>
      <c r="N4313" s="310"/>
      <c r="O4313" s="310">
        <f t="shared" si="67"/>
        <v>4.4083635926152827</v>
      </c>
      <c r="P4313" s="310">
        <v>51.986976570660204</v>
      </c>
      <c r="Q4313" s="309" t="s">
        <v>15063</v>
      </c>
      <c r="R4313" s="311"/>
    </row>
    <row r="4314" spans="1:18" s="312" customFormat="1" x14ac:dyDescent="0.3">
      <c r="A4314" s="307">
        <v>4311</v>
      </c>
      <c r="B4314" s="308" t="s">
        <v>5252</v>
      </c>
      <c r="C4314" s="308" t="s">
        <v>1373</v>
      </c>
      <c r="D4314" s="308" t="s">
        <v>1445</v>
      </c>
      <c r="E4314" s="308" t="s">
        <v>1487</v>
      </c>
      <c r="F4314" s="309" t="s">
        <v>9087</v>
      </c>
      <c r="G4314" s="309" t="s">
        <v>9102</v>
      </c>
      <c r="H4314" s="309" t="s">
        <v>9103</v>
      </c>
      <c r="I4314" s="309" t="s">
        <v>5706</v>
      </c>
      <c r="J4314" s="309" t="s">
        <v>15063</v>
      </c>
      <c r="K4314" s="310">
        <v>0.47933999999999999</v>
      </c>
      <c r="L4314" s="310">
        <v>0.47933999999999999</v>
      </c>
      <c r="M4314" s="310">
        <v>0.42607819999999996</v>
      </c>
      <c r="N4314" s="310"/>
      <c r="O4314" s="310">
        <f t="shared" si="67"/>
        <v>11.111486627446078</v>
      </c>
      <c r="P4314" s="310">
        <v>72.030457910332885</v>
      </c>
      <c r="Q4314" s="309" t="s">
        <v>15063</v>
      </c>
      <c r="R4314" s="311"/>
    </row>
    <row r="4315" spans="1:18" s="312" customFormat="1" x14ac:dyDescent="0.3">
      <c r="A4315" s="307">
        <v>4312</v>
      </c>
      <c r="B4315" s="308" t="s">
        <v>5252</v>
      </c>
      <c r="C4315" s="308" t="s">
        <v>1373</v>
      </c>
      <c r="D4315" s="308" t="s">
        <v>2395</v>
      </c>
      <c r="E4315" s="308" t="s">
        <v>14853</v>
      </c>
      <c r="F4315" s="309" t="s">
        <v>9104</v>
      </c>
      <c r="G4315" s="309" t="s">
        <v>9105</v>
      </c>
      <c r="H4315" s="309" t="s">
        <v>9106</v>
      </c>
      <c r="I4315" s="309" t="s">
        <v>5706</v>
      </c>
      <c r="J4315" s="309" t="s">
        <v>15063</v>
      </c>
      <c r="K4315" s="310">
        <v>0.21939999999999998</v>
      </c>
      <c r="L4315" s="310">
        <v>0.21939999999999998</v>
      </c>
      <c r="M4315" s="310">
        <v>0.18942400000000001</v>
      </c>
      <c r="N4315" s="310"/>
      <c r="O4315" s="310">
        <f t="shared" si="67"/>
        <v>13.662716499544199</v>
      </c>
      <c r="P4315" s="310">
        <v>60.974527300059499</v>
      </c>
      <c r="Q4315" s="309" t="s">
        <v>15063</v>
      </c>
      <c r="R4315" s="311"/>
    </row>
    <row r="4316" spans="1:18" s="312" customFormat="1" x14ac:dyDescent="0.3">
      <c r="A4316" s="307">
        <v>4313</v>
      </c>
      <c r="B4316" s="308" t="s">
        <v>5252</v>
      </c>
      <c r="C4316" s="308" t="s">
        <v>1373</v>
      </c>
      <c r="D4316" s="308" t="s">
        <v>2395</v>
      </c>
      <c r="E4316" s="308" t="s">
        <v>14853</v>
      </c>
      <c r="F4316" s="309" t="s">
        <v>9104</v>
      </c>
      <c r="G4316" s="309" t="s">
        <v>9107</v>
      </c>
      <c r="H4316" s="309" t="s">
        <v>9108</v>
      </c>
      <c r="I4316" s="309" t="s">
        <v>5701</v>
      </c>
      <c r="J4316" s="309" t="s">
        <v>15063</v>
      </c>
      <c r="K4316" s="310">
        <v>0.25539999999999996</v>
      </c>
      <c r="L4316" s="310">
        <v>0.25539999999999996</v>
      </c>
      <c r="M4316" s="310">
        <v>0.22982999999999998</v>
      </c>
      <c r="N4316" s="310"/>
      <c r="O4316" s="310">
        <f t="shared" si="67"/>
        <v>10.011746280344552</v>
      </c>
      <c r="P4316" s="310">
        <v>10.011746280344557</v>
      </c>
      <c r="Q4316" s="309" t="s">
        <v>15063</v>
      </c>
      <c r="R4316" s="311"/>
    </row>
    <row r="4317" spans="1:18" s="312" customFormat="1" x14ac:dyDescent="0.3">
      <c r="A4317" s="307">
        <v>4314</v>
      </c>
      <c r="B4317" s="308" t="s">
        <v>5252</v>
      </c>
      <c r="C4317" s="308" t="s">
        <v>1373</v>
      </c>
      <c r="D4317" s="308" t="s">
        <v>2395</v>
      </c>
      <c r="E4317" s="308" t="s">
        <v>14853</v>
      </c>
      <c r="F4317" s="309" t="s">
        <v>9104</v>
      </c>
      <c r="G4317" s="309" t="s">
        <v>9109</v>
      </c>
      <c r="H4317" s="309" t="s">
        <v>9110</v>
      </c>
      <c r="I4317" s="309" t="s">
        <v>5701</v>
      </c>
      <c r="J4317" s="309" t="s">
        <v>15063</v>
      </c>
      <c r="K4317" s="310">
        <v>0.35940000000000005</v>
      </c>
      <c r="L4317" s="310">
        <v>0.35940000000000005</v>
      </c>
      <c r="M4317" s="310">
        <v>0.32367449999999998</v>
      </c>
      <c r="N4317" s="310"/>
      <c r="O4317" s="310">
        <f t="shared" si="67"/>
        <v>9.9403171953255622</v>
      </c>
      <c r="P4317" s="310">
        <v>9.9403171953255658</v>
      </c>
      <c r="Q4317" s="309" t="s">
        <v>15063</v>
      </c>
      <c r="R4317" s="311"/>
    </row>
    <row r="4318" spans="1:18" s="312" customFormat="1" x14ac:dyDescent="0.3">
      <c r="A4318" s="307">
        <v>4315</v>
      </c>
      <c r="B4318" s="308" t="s">
        <v>5252</v>
      </c>
      <c r="C4318" s="308" t="s">
        <v>1373</v>
      </c>
      <c r="D4318" s="308" t="s">
        <v>2395</v>
      </c>
      <c r="E4318" s="308" t="s">
        <v>14853</v>
      </c>
      <c r="F4318" s="309" t="s">
        <v>9104</v>
      </c>
      <c r="G4318" s="309" t="s">
        <v>9111</v>
      </c>
      <c r="H4318" s="309" t="s">
        <v>9112</v>
      </c>
      <c r="I4318" s="309" t="s">
        <v>5701</v>
      </c>
      <c r="J4318" s="309" t="s">
        <v>15063</v>
      </c>
      <c r="K4318" s="310">
        <v>0.65100000000000002</v>
      </c>
      <c r="L4318" s="310">
        <v>0.65100000000000002</v>
      </c>
      <c r="M4318" s="310">
        <v>0.58624999999999994</v>
      </c>
      <c r="N4318" s="310"/>
      <c r="O4318" s="310">
        <f t="shared" si="67"/>
        <v>9.9462365591397983</v>
      </c>
      <c r="P4318" s="310">
        <v>9.9462365591397983</v>
      </c>
      <c r="Q4318" s="309" t="s">
        <v>15063</v>
      </c>
      <c r="R4318" s="311"/>
    </row>
    <row r="4319" spans="1:18" s="312" customFormat="1" x14ac:dyDescent="0.3">
      <c r="A4319" s="307">
        <v>4316</v>
      </c>
      <c r="B4319" s="308" t="s">
        <v>5252</v>
      </c>
      <c r="C4319" s="308" t="s">
        <v>1373</v>
      </c>
      <c r="D4319" s="308" t="s">
        <v>2395</v>
      </c>
      <c r="E4319" s="308" t="s">
        <v>14853</v>
      </c>
      <c r="F4319" s="309" t="s">
        <v>9104</v>
      </c>
      <c r="G4319" s="309" t="s">
        <v>9113</v>
      </c>
      <c r="H4319" s="309" t="s">
        <v>9114</v>
      </c>
      <c r="I4319" s="309" t="s">
        <v>5706</v>
      </c>
      <c r="J4319" s="309" t="s">
        <v>15063</v>
      </c>
      <c r="K4319" s="310">
        <v>0.55059999999999998</v>
      </c>
      <c r="L4319" s="310">
        <v>0.55059999999999998</v>
      </c>
      <c r="M4319" s="310">
        <v>0.4720665</v>
      </c>
      <c r="N4319" s="310"/>
      <c r="O4319" s="310">
        <f t="shared" si="67"/>
        <v>14.263258263712311</v>
      </c>
      <c r="P4319" s="310">
        <v>65.866756898308921</v>
      </c>
      <c r="Q4319" s="309" t="s">
        <v>15063</v>
      </c>
      <c r="R4319" s="311"/>
    </row>
    <row r="4320" spans="1:18" s="312" customFormat="1" x14ac:dyDescent="0.3">
      <c r="A4320" s="307">
        <v>4317</v>
      </c>
      <c r="B4320" s="308" t="s">
        <v>5252</v>
      </c>
      <c r="C4320" s="308" t="s">
        <v>1373</v>
      </c>
      <c r="D4320" s="308" t="s">
        <v>2395</v>
      </c>
      <c r="E4320" s="308" t="s">
        <v>14853</v>
      </c>
      <c r="F4320" s="309" t="s">
        <v>9104</v>
      </c>
      <c r="G4320" s="309" t="s">
        <v>9115</v>
      </c>
      <c r="H4320" s="309" t="s">
        <v>9116</v>
      </c>
      <c r="I4320" s="309" t="s">
        <v>5701</v>
      </c>
      <c r="J4320" s="309" t="s">
        <v>15063</v>
      </c>
      <c r="K4320" s="310">
        <v>0.24459999999999998</v>
      </c>
      <c r="L4320" s="310">
        <v>0.24459999999999998</v>
      </c>
      <c r="M4320" s="310">
        <v>0.22011000000000003</v>
      </c>
      <c r="N4320" s="310"/>
      <c r="O4320" s="310">
        <f t="shared" si="67"/>
        <v>10.01226492232214</v>
      </c>
      <c r="P4320" s="310">
        <v>10.012264922322133</v>
      </c>
      <c r="Q4320" s="309" t="s">
        <v>15063</v>
      </c>
      <c r="R4320" s="311"/>
    </row>
    <row r="4321" spans="1:18" s="312" customFormat="1" x14ac:dyDescent="0.3">
      <c r="A4321" s="307">
        <v>4318</v>
      </c>
      <c r="B4321" s="308" t="s">
        <v>5252</v>
      </c>
      <c r="C4321" s="308" t="s">
        <v>1373</v>
      </c>
      <c r="D4321" s="308" t="s">
        <v>2395</v>
      </c>
      <c r="E4321" s="308" t="s">
        <v>14853</v>
      </c>
      <c r="F4321" s="309" t="s">
        <v>9104</v>
      </c>
      <c r="G4321" s="309" t="s">
        <v>9117</v>
      </c>
      <c r="H4321" s="309" t="s">
        <v>9118</v>
      </c>
      <c r="I4321" s="309" t="s">
        <v>5701</v>
      </c>
      <c r="J4321" s="309" t="s">
        <v>15063</v>
      </c>
      <c r="K4321" s="310">
        <v>0.21079999999999999</v>
      </c>
      <c r="L4321" s="310">
        <v>0.21079999999999999</v>
      </c>
      <c r="M4321" s="310">
        <v>0.18901200000000001</v>
      </c>
      <c r="N4321" s="310"/>
      <c r="O4321" s="310">
        <f t="shared" si="67"/>
        <v>10.335863377609096</v>
      </c>
      <c r="P4321" s="310">
        <v>10.335863377609089</v>
      </c>
      <c r="Q4321" s="309" t="s">
        <v>15063</v>
      </c>
      <c r="R4321" s="311"/>
    </row>
    <row r="4322" spans="1:18" s="312" customFormat="1" x14ac:dyDescent="0.3">
      <c r="A4322" s="307">
        <v>4319</v>
      </c>
      <c r="B4322" s="308" t="s">
        <v>5252</v>
      </c>
      <c r="C4322" s="308" t="s">
        <v>1373</v>
      </c>
      <c r="D4322" s="308" t="s">
        <v>2395</v>
      </c>
      <c r="E4322" s="308" t="s">
        <v>14853</v>
      </c>
      <c r="F4322" s="309" t="s">
        <v>9119</v>
      </c>
      <c r="G4322" s="309" t="s">
        <v>9120</v>
      </c>
      <c r="H4322" s="309" t="s">
        <v>9121</v>
      </c>
      <c r="I4322" s="309" t="s">
        <v>5701</v>
      </c>
      <c r="J4322" s="309" t="s">
        <v>15063</v>
      </c>
      <c r="K4322" s="310">
        <v>0.690724</v>
      </c>
      <c r="L4322" s="310">
        <v>0.690724</v>
      </c>
      <c r="M4322" s="310">
        <v>0.62003750000000002</v>
      </c>
      <c r="N4322" s="310"/>
      <c r="O4322" s="310">
        <f t="shared" si="67"/>
        <v>10.233682339110844</v>
      </c>
      <c r="P4322" s="310">
        <v>10.233682339110839</v>
      </c>
      <c r="Q4322" s="309" t="s">
        <v>15063</v>
      </c>
      <c r="R4322" s="311"/>
    </row>
    <row r="4323" spans="1:18" s="312" customFormat="1" x14ac:dyDescent="0.3">
      <c r="A4323" s="307">
        <v>4320</v>
      </c>
      <c r="B4323" s="308" t="s">
        <v>5252</v>
      </c>
      <c r="C4323" s="308" t="s">
        <v>1373</v>
      </c>
      <c r="D4323" s="308" t="s">
        <v>2395</v>
      </c>
      <c r="E4323" s="308" t="s">
        <v>14853</v>
      </c>
      <c r="F4323" s="309" t="s">
        <v>9119</v>
      </c>
      <c r="G4323" s="309" t="s">
        <v>9122</v>
      </c>
      <c r="H4323" s="309" t="s">
        <v>9123</v>
      </c>
      <c r="I4323" s="309" t="s">
        <v>5701</v>
      </c>
      <c r="J4323" s="309" t="s">
        <v>15063</v>
      </c>
      <c r="K4323" s="310">
        <v>0.46020799999999995</v>
      </c>
      <c r="L4323" s="310">
        <v>0.46020799999999995</v>
      </c>
      <c r="M4323" s="310">
        <v>0.41320800000000002</v>
      </c>
      <c r="N4323" s="310"/>
      <c r="O4323" s="310">
        <f t="shared" si="67"/>
        <v>10.21277335465701</v>
      </c>
      <c r="P4323" s="310">
        <v>10.212773354657024</v>
      </c>
      <c r="Q4323" s="309" t="s">
        <v>15063</v>
      </c>
      <c r="R4323" s="311"/>
    </row>
    <row r="4324" spans="1:18" s="312" customFormat="1" x14ac:dyDescent="0.3">
      <c r="A4324" s="307">
        <v>4321</v>
      </c>
      <c r="B4324" s="308" t="s">
        <v>5252</v>
      </c>
      <c r="C4324" s="308" t="s">
        <v>1373</v>
      </c>
      <c r="D4324" s="308" t="s">
        <v>2395</v>
      </c>
      <c r="E4324" s="308" t="s">
        <v>14853</v>
      </c>
      <c r="F4324" s="309" t="s">
        <v>9119</v>
      </c>
      <c r="G4324" s="309" t="s">
        <v>9124</v>
      </c>
      <c r="H4324" s="309" t="s">
        <v>9125</v>
      </c>
      <c r="I4324" s="309" t="s">
        <v>5701</v>
      </c>
      <c r="J4324" s="309" t="s">
        <v>15063</v>
      </c>
      <c r="K4324" s="310">
        <v>0.84412799999999999</v>
      </c>
      <c r="L4324" s="310">
        <v>0.84412799999999999</v>
      </c>
      <c r="M4324" s="310">
        <v>0.75653499999999996</v>
      </c>
      <c r="N4324" s="310"/>
      <c r="O4324" s="310">
        <f t="shared" si="67"/>
        <v>10.376743811365104</v>
      </c>
      <c r="P4324" s="310">
        <v>10.376743811365108</v>
      </c>
      <c r="Q4324" s="309" t="s">
        <v>15063</v>
      </c>
      <c r="R4324" s="311"/>
    </row>
    <row r="4325" spans="1:18" s="312" customFormat="1" x14ac:dyDescent="0.3">
      <c r="A4325" s="307">
        <v>4322</v>
      </c>
      <c r="B4325" s="308" t="s">
        <v>5252</v>
      </c>
      <c r="C4325" s="308" t="s">
        <v>1373</v>
      </c>
      <c r="D4325" s="308" t="s">
        <v>2395</v>
      </c>
      <c r="E4325" s="308" t="s">
        <v>14853</v>
      </c>
      <c r="F4325" s="309" t="s">
        <v>9119</v>
      </c>
      <c r="G4325" s="309" t="s">
        <v>9126</v>
      </c>
      <c r="H4325" s="309" t="s">
        <v>9127</v>
      </c>
      <c r="I4325" s="309" t="s">
        <v>5701</v>
      </c>
      <c r="J4325" s="309" t="s">
        <v>15063</v>
      </c>
      <c r="K4325" s="310">
        <v>0.82742000000000004</v>
      </c>
      <c r="L4325" s="310">
        <v>0.82742000000000004</v>
      </c>
      <c r="M4325" s="310">
        <v>0.74499199999999999</v>
      </c>
      <c r="N4325" s="310"/>
      <c r="O4325" s="310">
        <f t="shared" si="67"/>
        <v>9.9620507118513029</v>
      </c>
      <c r="P4325" s="310">
        <v>9.9620507118513011</v>
      </c>
      <c r="Q4325" s="309" t="s">
        <v>15063</v>
      </c>
      <c r="R4325" s="311"/>
    </row>
    <row r="4326" spans="1:18" s="312" customFormat="1" x14ac:dyDescent="0.3">
      <c r="A4326" s="307">
        <v>4323</v>
      </c>
      <c r="B4326" s="308" t="s">
        <v>5252</v>
      </c>
      <c r="C4326" s="308" t="s">
        <v>1373</v>
      </c>
      <c r="D4326" s="308" t="s">
        <v>2395</v>
      </c>
      <c r="E4326" s="308" t="s">
        <v>14853</v>
      </c>
      <c r="F4326" s="309" t="s">
        <v>9119</v>
      </c>
      <c r="G4326" s="309" t="s">
        <v>9128</v>
      </c>
      <c r="H4326" s="309" t="s">
        <v>9129</v>
      </c>
      <c r="I4326" s="309" t="s">
        <v>5701</v>
      </c>
      <c r="J4326" s="309" t="s">
        <v>15063</v>
      </c>
      <c r="K4326" s="310">
        <v>1.4528399999999999</v>
      </c>
      <c r="L4326" s="310">
        <v>1.4528399999999999</v>
      </c>
      <c r="M4326" s="310">
        <v>1.3100425</v>
      </c>
      <c r="N4326" s="310"/>
      <c r="O4326" s="310">
        <f t="shared" si="67"/>
        <v>9.8288524545028988</v>
      </c>
      <c r="P4326" s="310">
        <v>9.8288524545029006</v>
      </c>
      <c r="Q4326" s="309" t="s">
        <v>15063</v>
      </c>
      <c r="R4326" s="311"/>
    </row>
    <row r="4327" spans="1:18" s="312" customFormat="1" x14ac:dyDescent="0.3">
      <c r="A4327" s="307">
        <v>4324</v>
      </c>
      <c r="B4327" s="308" t="s">
        <v>5252</v>
      </c>
      <c r="C4327" s="308" t="s">
        <v>1373</v>
      </c>
      <c r="D4327" s="308" t="s">
        <v>2395</v>
      </c>
      <c r="E4327" s="308" t="s">
        <v>14853</v>
      </c>
      <c r="F4327" s="309" t="s">
        <v>9119</v>
      </c>
      <c r="G4327" s="309" t="s">
        <v>9130</v>
      </c>
      <c r="H4327" s="309" t="s">
        <v>9131</v>
      </c>
      <c r="I4327" s="309" t="s">
        <v>5701</v>
      </c>
      <c r="J4327" s="309" t="s">
        <v>15063</v>
      </c>
      <c r="K4327" s="310">
        <v>0.22633999999999999</v>
      </c>
      <c r="L4327" s="310">
        <v>0.22633999999999999</v>
      </c>
      <c r="M4327" s="310">
        <v>0.20422650000000001</v>
      </c>
      <c r="N4327" s="310"/>
      <c r="O4327" s="310">
        <f t="shared" si="67"/>
        <v>9.7700362286825051</v>
      </c>
      <c r="P4327" s="310">
        <v>9.7700362286825104</v>
      </c>
      <c r="Q4327" s="309" t="s">
        <v>15063</v>
      </c>
      <c r="R4327" s="311"/>
    </row>
    <row r="4328" spans="1:18" s="312" customFormat="1" x14ac:dyDescent="0.3">
      <c r="A4328" s="307">
        <v>4325</v>
      </c>
      <c r="B4328" s="308" t="s">
        <v>5252</v>
      </c>
      <c r="C4328" s="308" t="s">
        <v>1373</v>
      </c>
      <c r="D4328" s="308" t="s">
        <v>2395</v>
      </c>
      <c r="E4328" s="308" t="s">
        <v>14853</v>
      </c>
      <c r="F4328" s="309" t="s">
        <v>9119</v>
      </c>
      <c r="G4328" s="309" t="s">
        <v>9132</v>
      </c>
      <c r="H4328" s="309" t="s">
        <v>9133</v>
      </c>
      <c r="I4328" s="309" t="s">
        <v>5701</v>
      </c>
      <c r="J4328" s="309" t="s">
        <v>15063</v>
      </c>
      <c r="K4328" s="310">
        <v>0.60492000000000001</v>
      </c>
      <c r="L4328" s="310">
        <v>0.60492000000000001</v>
      </c>
      <c r="M4328" s="310">
        <v>0.54388900000000007</v>
      </c>
      <c r="N4328" s="310"/>
      <c r="O4328" s="310">
        <f t="shared" si="67"/>
        <v>10.089102691264952</v>
      </c>
      <c r="P4328" s="310">
        <v>10.089102691264962</v>
      </c>
      <c r="Q4328" s="309" t="s">
        <v>15063</v>
      </c>
      <c r="R4328" s="311"/>
    </row>
    <row r="4329" spans="1:18" s="312" customFormat="1" x14ac:dyDescent="0.3">
      <c r="A4329" s="307">
        <v>4326</v>
      </c>
      <c r="B4329" s="308" t="s">
        <v>5252</v>
      </c>
      <c r="C4329" s="308" t="s">
        <v>1373</v>
      </c>
      <c r="D4329" s="308" t="s">
        <v>2395</v>
      </c>
      <c r="E4329" s="308" t="s">
        <v>14853</v>
      </c>
      <c r="F4329" s="309" t="s">
        <v>9119</v>
      </c>
      <c r="G4329" s="309" t="s">
        <v>9134</v>
      </c>
      <c r="H4329" s="309" t="s">
        <v>9135</v>
      </c>
      <c r="I4329" s="309" t="s">
        <v>5701</v>
      </c>
      <c r="J4329" s="309" t="s">
        <v>15063</v>
      </c>
      <c r="K4329" s="310">
        <v>0.79734000000000005</v>
      </c>
      <c r="L4329" s="310">
        <v>0.79734000000000005</v>
      </c>
      <c r="M4329" s="310">
        <v>0.71646199999999993</v>
      </c>
      <c r="N4329" s="310"/>
      <c r="O4329" s="310">
        <f t="shared" si="67"/>
        <v>10.1434770612286</v>
      </c>
      <c r="P4329" s="310">
        <v>10.143477061228589</v>
      </c>
      <c r="Q4329" s="309" t="s">
        <v>15063</v>
      </c>
      <c r="R4329" s="311"/>
    </row>
    <row r="4330" spans="1:18" s="312" customFormat="1" x14ac:dyDescent="0.3">
      <c r="A4330" s="307">
        <v>4327</v>
      </c>
      <c r="B4330" s="308" t="s">
        <v>5252</v>
      </c>
      <c r="C4330" s="308" t="s">
        <v>1373</v>
      </c>
      <c r="D4330" s="308" t="s">
        <v>2395</v>
      </c>
      <c r="E4330" s="308" t="s">
        <v>14853</v>
      </c>
      <c r="F4330" s="309" t="s">
        <v>9119</v>
      </c>
      <c r="G4330" s="309" t="s">
        <v>9136</v>
      </c>
      <c r="H4330" s="309" t="s">
        <v>9137</v>
      </c>
      <c r="I4330" s="309" t="s">
        <v>5701</v>
      </c>
      <c r="J4330" s="309" t="s">
        <v>15063</v>
      </c>
      <c r="K4330" s="310">
        <v>0.89714000000000005</v>
      </c>
      <c r="L4330" s="310">
        <v>0.89714000000000005</v>
      </c>
      <c r="M4330" s="310">
        <v>0.80558600000000002</v>
      </c>
      <c r="N4330" s="310"/>
      <c r="O4330" s="310">
        <f t="shared" si="67"/>
        <v>10.205096194573871</v>
      </c>
      <c r="P4330" s="310">
        <v>10.205096194573871</v>
      </c>
      <c r="Q4330" s="309" t="s">
        <v>15063</v>
      </c>
      <c r="R4330" s="311"/>
    </row>
    <row r="4331" spans="1:18" s="312" customFormat="1" x14ac:dyDescent="0.3">
      <c r="A4331" s="307">
        <v>4328</v>
      </c>
      <c r="B4331" s="308" t="s">
        <v>5252</v>
      </c>
      <c r="C4331" s="308" t="s">
        <v>1373</v>
      </c>
      <c r="D4331" s="308" t="s">
        <v>2395</v>
      </c>
      <c r="E4331" s="308" t="s">
        <v>14853</v>
      </c>
      <c r="F4331" s="309" t="s">
        <v>9119</v>
      </c>
      <c r="G4331" s="309" t="s">
        <v>9138</v>
      </c>
      <c r="H4331" s="309" t="s">
        <v>9139</v>
      </c>
      <c r="I4331" s="309" t="s">
        <v>5706</v>
      </c>
      <c r="J4331" s="309" t="s">
        <v>15063</v>
      </c>
      <c r="K4331" s="310">
        <v>0.49</v>
      </c>
      <c r="L4331" s="310">
        <v>0.49</v>
      </c>
      <c r="M4331" s="310">
        <v>0.42122199999999999</v>
      </c>
      <c r="N4331" s="310"/>
      <c r="O4331" s="310">
        <f t="shared" si="67"/>
        <v>14.036326530612248</v>
      </c>
      <c r="P4331" s="310">
        <v>70.671426177803838</v>
      </c>
      <c r="Q4331" s="309" t="s">
        <v>15063</v>
      </c>
      <c r="R4331" s="311"/>
    </row>
    <row r="4332" spans="1:18" s="312" customFormat="1" x14ac:dyDescent="0.3">
      <c r="A4332" s="307">
        <v>4329</v>
      </c>
      <c r="B4332" s="308" t="s">
        <v>5252</v>
      </c>
      <c r="C4332" s="308" t="s">
        <v>1373</v>
      </c>
      <c r="D4332" s="308" t="s">
        <v>2395</v>
      </c>
      <c r="E4332" s="308" t="s">
        <v>14853</v>
      </c>
      <c r="F4332" s="309" t="s">
        <v>9119</v>
      </c>
      <c r="G4332" s="309" t="s">
        <v>9140</v>
      </c>
      <c r="H4332" s="309" t="s">
        <v>9141</v>
      </c>
      <c r="I4332" s="309" t="s">
        <v>5706</v>
      </c>
      <c r="J4332" s="309" t="s">
        <v>15063</v>
      </c>
      <c r="K4332" s="310">
        <v>0.73215999999999992</v>
      </c>
      <c r="L4332" s="310">
        <v>0.73215999999999992</v>
      </c>
      <c r="M4332" s="310">
        <v>0.63182099999999997</v>
      </c>
      <c r="N4332" s="310"/>
      <c r="O4332" s="310">
        <f t="shared" si="67"/>
        <v>13.704518138111885</v>
      </c>
      <c r="P4332" s="310">
        <v>63.483119086550424</v>
      </c>
      <c r="Q4332" s="309" t="s">
        <v>15063</v>
      </c>
      <c r="R4332" s="311"/>
    </row>
    <row r="4333" spans="1:18" s="312" customFormat="1" x14ac:dyDescent="0.3">
      <c r="A4333" s="307">
        <v>4330</v>
      </c>
      <c r="B4333" s="308" t="s">
        <v>5252</v>
      </c>
      <c r="C4333" s="308" t="s">
        <v>1373</v>
      </c>
      <c r="D4333" s="308" t="s">
        <v>2395</v>
      </c>
      <c r="E4333" s="308" t="s">
        <v>14853</v>
      </c>
      <c r="F4333" s="309" t="s">
        <v>9119</v>
      </c>
      <c r="G4333" s="309" t="s">
        <v>9142</v>
      </c>
      <c r="H4333" s="309" t="s">
        <v>9143</v>
      </c>
      <c r="I4333" s="309" t="s">
        <v>5706</v>
      </c>
      <c r="J4333" s="309" t="s">
        <v>15063</v>
      </c>
      <c r="K4333" s="310">
        <v>0.95038</v>
      </c>
      <c r="L4333" s="310">
        <v>0.95038</v>
      </c>
      <c r="M4333" s="310">
        <v>0.81977949999999999</v>
      </c>
      <c r="N4333" s="310"/>
      <c r="O4333" s="310">
        <f t="shared" si="67"/>
        <v>13.741924282918413</v>
      </c>
      <c r="P4333" s="310">
        <v>45.408480628629299</v>
      </c>
      <c r="Q4333" s="309" t="s">
        <v>15063</v>
      </c>
      <c r="R4333" s="311"/>
    </row>
    <row r="4334" spans="1:18" s="312" customFormat="1" x14ac:dyDescent="0.3">
      <c r="A4334" s="307">
        <v>4331</v>
      </c>
      <c r="B4334" s="308" t="s">
        <v>5252</v>
      </c>
      <c r="C4334" s="308" t="s">
        <v>1373</v>
      </c>
      <c r="D4334" s="308" t="s">
        <v>2395</v>
      </c>
      <c r="E4334" s="308" t="s">
        <v>14853</v>
      </c>
      <c r="F4334" s="309" t="s">
        <v>9119</v>
      </c>
      <c r="G4334" s="309" t="s">
        <v>9144</v>
      </c>
      <c r="H4334" s="309" t="s">
        <v>9145</v>
      </c>
      <c r="I4334" s="309" t="s">
        <v>5706</v>
      </c>
      <c r="J4334" s="309" t="s">
        <v>15063</v>
      </c>
      <c r="K4334" s="310">
        <v>0.40066000000000002</v>
      </c>
      <c r="L4334" s="310">
        <v>0.40066000000000002</v>
      </c>
      <c r="M4334" s="310">
        <v>0.34373599999999999</v>
      </c>
      <c r="N4334" s="310"/>
      <c r="O4334" s="310">
        <f t="shared" si="67"/>
        <v>14.207557530075382</v>
      </c>
      <c r="P4334" s="310">
        <v>74.089145762261197</v>
      </c>
      <c r="Q4334" s="309" t="s">
        <v>15063</v>
      </c>
      <c r="R4334" s="311"/>
    </row>
    <row r="4335" spans="1:18" s="312" customFormat="1" x14ac:dyDescent="0.3">
      <c r="A4335" s="307">
        <v>4332</v>
      </c>
      <c r="B4335" s="308" t="s">
        <v>5252</v>
      </c>
      <c r="C4335" s="308" t="s">
        <v>1373</v>
      </c>
      <c r="D4335" s="308" t="s">
        <v>2395</v>
      </c>
      <c r="E4335" s="308" t="s">
        <v>14853</v>
      </c>
      <c r="F4335" s="309" t="s">
        <v>9119</v>
      </c>
      <c r="G4335" s="309" t="s">
        <v>9146</v>
      </c>
      <c r="H4335" s="309" t="s">
        <v>9147</v>
      </c>
      <c r="I4335" s="309" t="s">
        <v>5706</v>
      </c>
      <c r="J4335" s="309" t="s">
        <v>15063</v>
      </c>
      <c r="K4335" s="310">
        <v>0.12107999999999999</v>
      </c>
      <c r="L4335" s="310">
        <v>0.12107999999999999</v>
      </c>
      <c r="M4335" s="310">
        <v>0.103962</v>
      </c>
      <c r="N4335" s="310"/>
      <c r="O4335" s="310">
        <f t="shared" si="67"/>
        <v>14.13776015857284</v>
      </c>
      <c r="P4335" s="310">
        <v>57.59513487160082</v>
      </c>
      <c r="Q4335" s="309" t="s">
        <v>15063</v>
      </c>
      <c r="R4335" s="311"/>
    </row>
    <row r="4336" spans="1:18" s="312" customFormat="1" x14ac:dyDescent="0.3">
      <c r="A4336" s="307">
        <v>4333</v>
      </c>
      <c r="B4336" s="308" t="s">
        <v>5252</v>
      </c>
      <c r="C4336" s="308" t="s">
        <v>1373</v>
      </c>
      <c r="D4336" s="308" t="s">
        <v>2395</v>
      </c>
      <c r="E4336" s="308" t="s">
        <v>14853</v>
      </c>
      <c r="F4336" s="309" t="s">
        <v>9119</v>
      </c>
      <c r="G4336" s="309" t="s">
        <v>9148</v>
      </c>
      <c r="H4336" s="309" t="s">
        <v>9149</v>
      </c>
      <c r="I4336" s="309" t="s">
        <v>5706</v>
      </c>
      <c r="J4336" s="309" t="s">
        <v>15063</v>
      </c>
      <c r="K4336" s="310">
        <v>0.25919999999999999</v>
      </c>
      <c r="L4336" s="310">
        <v>0.25919999999999999</v>
      </c>
      <c r="M4336" s="310">
        <v>0.22307300000000002</v>
      </c>
      <c r="N4336" s="310"/>
      <c r="O4336" s="310">
        <f t="shared" si="67"/>
        <v>13.937885802469122</v>
      </c>
      <c r="P4336" s="310">
        <v>76.745798738121351</v>
      </c>
      <c r="Q4336" s="309" t="s">
        <v>15063</v>
      </c>
      <c r="R4336" s="311"/>
    </row>
    <row r="4337" spans="1:18" s="312" customFormat="1" x14ac:dyDescent="0.3">
      <c r="A4337" s="307">
        <v>4334</v>
      </c>
      <c r="B4337" s="308" t="s">
        <v>5252</v>
      </c>
      <c r="C4337" s="308" t="s">
        <v>1373</v>
      </c>
      <c r="D4337" s="308" t="s">
        <v>2395</v>
      </c>
      <c r="E4337" s="308" t="s">
        <v>14853</v>
      </c>
      <c r="F4337" s="309" t="s">
        <v>9119</v>
      </c>
      <c r="G4337" s="309" t="s">
        <v>9150</v>
      </c>
      <c r="H4337" s="309" t="s">
        <v>9151</v>
      </c>
      <c r="I4337" s="309" t="s">
        <v>5701</v>
      </c>
      <c r="J4337" s="309" t="s">
        <v>15063</v>
      </c>
      <c r="K4337" s="310">
        <v>0.58940000000000003</v>
      </c>
      <c r="L4337" s="310">
        <v>0.58940000000000003</v>
      </c>
      <c r="M4337" s="310">
        <v>0.52968750000000009</v>
      </c>
      <c r="N4337" s="310"/>
      <c r="O4337" s="310">
        <f t="shared" si="67"/>
        <v>10.131065490329139</v>
      </c>
      <c r="P4337" s="310">
        <v>10.131065490329128</v>
      </c>
      <c r="Q4337" s="309" t="s">
        <v>15063</v>
      </c>
      <c r="R4337" s="311"/>
    </row>
    <row r="4338" spans="1:18" s="312" customFormat="1" x14ac:dyDescent="0.3">
      <c r="A4338" s="307">
        <v>4335</v>
      </c>
      <c r="B4338" s="308" t="s">
        <v>5252</v>
      </c>
      <c r="C4338" s="308" t="s">
        <v>1373</v>
      </c>
      <c r="D4338" s="308" t="s">
        <v>2395</v>
      </c>
      <c r="E4338" s="308" t="s">
        <v>14853</v>
      </c>
      <c r="F4338" s="309" t="s">
        <v>9119</v>
      </c>
      <c r="G4338" s="309" t="s">
        <v>9152</v>
      </c>
      <c r="H4338" s="309" t="s">
        <v>9153</v>
      </c>
      <c r="I4338" s="309" t="s">
        <v>5701</v>
      </c>
      <c r="J4338" s="309" t="s">
        <v>15063</v>
      </c>
      <c r="K4338" s="310">
        <v>0.54671999999999998</v>
      </c>
      <c r="L4338" s="310">
        <v>0.54671999999999998</v>
      </c>
      <c r="M4338" s="310">
        <v>0.49388999999999994</v>
      </c>
      <c r="N4338" s="310"/>
      <c r="O4338" s="310">
        <f t="shared" si="67"/>
        <v>9.6630816505706854</v>
      </c>
      <c r="P4338" s="310">
        <v>9.6630816505706925</v>
      </c>
      <c r="Q4338" s="309" t="s">
        <v>15063</v>
      </c>
      <c r="R4338" s="311"/>
    </row>
    <row r="4339" spans="1:18" s="312" customFormat="1" x14ac:dyDescent="0.3">
      <c r="A4339" s="307">
        <v>4336</v>
      </c>
      <c r="B4339" s="308" t="s">
        <v>5252</v>
      </c>
      <c r="C4339" s="308" t="s">
        <v>1373</v>
      </c>
      <c r="D4339" s="308" t="s">
        <v>2395</v>
      </c>
      <c r="E4339" s="308" t="s">
        <v>14853</v>
      </c>
      <c r="F4339" s="309" t="s">
        <v>9154</v>
      </c>
      <c r="G4339" s="309" t="s">
        <v>9155</v>
      </c>
      <c r="H4339" s="309" t="s">
        <v>9156</v>
      </c>
      <c r="I4339" s="309" t="s">
        <v>5701</v>
      </c>
      <c r="J4339" s="309" t="s">
        <v>15063</v>
      </c>
      <c r="K4339" s="310">
        <v>0.83114999999999994</v>
      </c>
      <c r="L4339" s="310">
        <v>0.83114999999999994</v>
      </c>
      <c r="M4339" s="310">
        <v>0.74975999999999998</v>
      </c>
      <c r="N4339" s="310"/>
      <c r="O4339" s="310">
        <f t="shared" si="67"/>
        <v>9.7924562353365765</v>
      </c>
      <c r="P4339" s="310">
        <v>9.7924562353365765</v>
      </c>
      <c r="Q4339" s="309" t="s">
        <v>15063</v>
      </c>
      <c r="R4339" s="311"/>
    </row>
    <row r="4340" spans="1:18" s="312" customFormat="1" x14ac:dyDescent="0.3">
      <c r="A4340" s="307">
        <v>4337</v>
      </c>
      <c r="B4340" s="308" t="s">
        <v>5252</v>
      </c>
      <c r="C4340" s="308" t="s">
        <v>1373</v>
      </c>
      <c r="D4340" s="308" t="s">
        <v>2395</v>
      </c>
      <c r="E4340" s="308" t="s">
        <v>14853</v>
      </c>
      <c r="F4340" s="309" t="s">
        <v>9154</v>
      </c>
      <c r="G4340" s="309" t="s">
        <v>9157</v>
      </c>
      <c r="H4340" s="309" t="s">
        <v>9158</v>
      </c>
      <c r="I4340" s="309" t="s">
        <v>5701</v>
      </c>
      <c r="J4340" s="309" t="s">
        <v>15063</v>
      </c>
      <c r="K4340" s="310">
        <v>0.54846000000000006</v>
      </c>
      <c r="L4340" s="310">
        <v>0.54846000000000006</v>
      </c>
      <c r="M4340" s="310">
        <v>0.49379799999999996</v>
      </c>
      <c r="N4340" s="310"/>
      <c r="O4340" s="310">
        <f t="shared" si="67"/>
        <v>9.966451518798106</v>
      </c>
      <c r="P4340" s="310">
        <v>9.9664515187981131</v>
      </c>
      <c r="Q4340" s="309" t="s">
        <v>15063</v>
      </c>
      <c r="R4340" s="311"/>
    </row>
    <row r="4341" spans="1:18" s="312" customFormat="1" x14ac:dyDescent="0.3">
      <c r="A4341" s="307">
        <v>4338</v>
      </c>
      <c r="B4341" s="308" t="s">
        <v>5252</v>
      </c>
      <c r="C4341" s="308" t="s">
        <v>1373</v>
      </c>
      <c r="D4341" s="308" t="s">
        <v>2395</v>
      </c>
      <c r="E4341" s="308" t="s">
        <v>14853</v>
      </c>
      <c r="F4341" s="309" t="s">
        <v>9154</v>
      </c>
      <c r="G4341" s="309" t="s">
        <v>9159</v>
      </c>
      <c r="H4341" s="309" t="s">
        <v>9160</v>
      </c>
      <c r="I4341" s="309" t="s">
        <v>5701</v>
      </c>
      <c r="J4341" s="309" t="s">
        <v>15063</v>
      </c>
      <c r="K4341" s="310">
        <v>0.59921999999999997</v>
      </c>
      <c r="L4341" s="310">
        <v>0.59921999999999997</v>
      </c>
      <c r="M4341" s="310">
        <v>0.54015500000000005</v>
      </c>
      <c r="N4341" s="310"/>
      <c r="O4341" s="310">
        <f t="shared" si="67"/>
        <v>9.8569807416307746</v>
      </c>
      <c r="P4341" s="310">
        <v>9.8569807416307835</v>
      </c>
      <c r="Q4341" s="309" t="s">
        <v>15063</v>
      </c>
      <c r="R4341" s="311"/>
    </row>
    <row r="4342" spans="1:18" s="312" customFormat="1" x14ac:dyDescent="0.3">
      <c r="A4342" s="307">
        <v>4339</v>
      </c>
      <c r="B4342" s="308" t="s">
        <v>5252</v>
      </c>
      <c r="C4342" s="308" t="s">
        <v>1373</v>
      </c>
      <c r="D4342" s="308" t="s">
        <v>2395</v>
      </c>
      <c r="E4342" s="308" t="s">
        <v>14853</v>
      </c>
      <c r="F4342" s="309" t="s">
        <v>9154</v>
      </c>
      <c r="G4342" s="309" t="s">
        <v>9161</v>
      </c>
      <c r="H4342" s="309" t="s">
        <v>9162</v>
      </c>
      <c r="I4342" s="309" t="s">
        <v>5701</v>
      </c>
      <c r="J4342" s="309" t="s">
        <v>15063</v>
      </c>
      <c r="K4342" s="310">
        <v>0.63829999999999998</v>
      </c>
      <c r="L4342" s="310">
        <v>0.63829999999999998</v>
      </c>
      <c r="M4342" s="310">
        <v>0.57756399999999997</v>
      </c>
      <c r="N4342" s="310"/>
      <c r="O4342" s="310">
        <f t="shared" si="67"/>
        <v>9.5152749490835049</v>
      </c>
      <c r="P4342" s="310">
        <v>9.5152749490835085</v>
      </c>
      <c r="Q4342" s="309" t="s">
        <v>15063</v>
      </c>
      <c r="R4342" s="311"/>
    </row>
    <row r="4343" spans="1:18" s="312" customFormat="1" x14ac:dyDescent="0.3">
      <c r="A4343" s="307">
        <v>4340</v>
      </c>
      <c r="B4343" s="308" t="s">
        <v>5252</v>
      </c>
      <c r="C4343" s="308" t="s">
        <v>1373</v>
      </c>
      <c r="D4343" s="308" t="s">
        <v>2395</v>
      </c>
      <c r="E4343" s="308" t="s">
        <v>14853</v>
      </c>
      <c r="F4343" s="309" t="s">
        <v>9154</v>
      </c>
      <c r="G4343" s="309" t="s">
        <v>9163</v>
      </c>
      <c r="H4343" s="309" t="s">
        <v>9164</v>
      </c>
      <c r="I4343" s="309" t="s">
        <v>5701</v>
      </c>
      <c r="J4343" s="309" t="s">
        <v>15063</v>
      </c>
      <c r="K4343" s="310">
        <v>0.60582000000000003</v>
      </c>
      <c r="L4343" s="310">
        <v>0.60582000000000003</v>
      </c>
      <c r="M4343" s="310">
        <v>0.54502000000000006</v>
      </c>
      <c r="N4343" s="310"/>
      <c r="O4343" s="310">
        <f t="shared" si="67"/>
        <v>10.035984285761442</v>
      </c>
      <c r="P4343" s="310">
        <v>10.035984285761446</v>
      </c>
      <c r="Q4343" s="309" t="s">
        <v>15063</v>
      </c>
      <c r="R4343" s="311"/>
    </row>
    <row r="4344" spans="1:18" s="312" customFormat="1" x14ac:dyDescent="0.3">
      <c r="A4344" s="307">
        <v>4341</v>
      </c>
      <c r="B4344" s="308" t="s">
        <v>5252</v>
      </c>
      <c r="C4344" s="308" t="s">
        <v>1373</v>
      </c>
      <c r="D4344" s="308" t="s">
        <v>2395</v>
      </c>
      <c r="E4344" s="308" t="s">
        <v>14853</v>
      </c>
      <c r="F4344" s="309" t="s">
        <v>9154</v>
      </c>
      <c r="G4344" s="309" t="s">
        <v>9165</v>
      </c>
      <c r="H4344" s="309" t="s">
        <v>9166</v>
      </c>
      <c r="I4344" s="309" t="s">
        <v>5701</v>
      </c>
      <c r="J4344" s="309" t="s">
        <v>15063</v>
      </c>
      <c r="K4344" s="310">
        <v>0.60577999999999999</v>
      </c>
      <c r="L4344" s="310">
        <v>0.60577999999999999</v>
      </c>
      <c r="M4344" s="310">
        <v>0.54532449999999999</v>
      </c>
      <c r="N4344" s="310"/>
      <c r="O4344" s="310">
        <f t="shared" si="67"/>
        <v>9.9797781372775596</v>
      </c>
      <c r="P4344" s="310">
        <v>9.9797781372775738</v>
      </c>
      <c r="Q4344" s="309" t="s">
        <v>15063</v>
      </c>
      <c r="R4344" s="311"/>
    </row>
    <row r="4345" spans="1:18" s="312" customFormat="1" x14ac:dyDescent="0.3">
      <c r="A4345" s="307">
        <v>4342</v>
      </c>
      <c r="B4345" s="308" t="s">
        <v>5252</v>
      </c>
      <c r="C4345" s="308" t="s">
        <v>1373</v>
      </c>
      <c r="D4345" s="308" t="s">
        <v>2395</v>
      </c>
      <c r="E4345" s="308" t="s">
        <v>14853</v>
      </c>
      <c r="F4345" s="309" t="s">
        <v>9154</v>
      </c>
      <c r="G4345" s="309" t="s">
        <v>9167</v>
      </c>
      <c r="H4345" s="309" t="s">
        <v>9168</v>
      </c>
      <c r="I4345" s="309" t="s">
        <v>5706</v>
      </c>
      <c r="J4345" s="309" t="s">
        <v>15063</v>
      </c>
      <c r="K4345" s="310">
        <v>1.3489</v>
      </c>
      <c r="L4345" s="310">
        <v>1.3489</v>
      </c>
      <c r="M4345" s="310">
        <v>1.1552549999999999</v>
      </c>
      <c r="N4345" s="310"/>
      <c r="O4345" s="310">
        <f t="shared" si="67"/>
        <v>14.35577136926385</v>
      </c>
      <c r="P4345" s="310">
        <v>68.232514183700886</v>
      </c>
      <c r="Q4345" s="309" t="s">
        <v>15063</v>
      </c>
      <c r="R4345" s="311"/>
    </row>
    <row r="4346" spans="1:18" s="312" customFormat="1" x14ac:dyDescent="0.3">
      <c r="A4346" s="307">
        <v>4343</v>
      </c>
      <c r="B4346" s="308" t="s">
        <v>5252</v>
      </c>
      <c r="C4346" s="308" t="s">
        <v>1373</v>
      </c>
      <c r="D4346" s="308" t="s">
        <v>2395</v>
      </c>
      <c r="E4346" s="308" t="s">
        <v>14853</v>
      </c>
      <c r="F4346" s="309" t="s">
        <v>9169</v>
      </c>
      <c r="G4346" s="309" t="s">
        <v>9170</v>
      </c>
      <c r="H4346" s="309" t="s">
        <v>14854</v>
      </c>
      <c r="I4346" s="309" t="s">
        <v>5706</v>
      </c>
      <c r="J4346" s="309" t="s">
        <v>15063</v>
      </c>
      <c r="K4346" s="310">
        <v>1.0569999999999999</v>
      </c>
      <c r="L4346" s="310">
        <v>1.0569999999999999</v>
      </c>
      <c r="M4346" s="310">
        <v>0.90557100000000001</v>
      </c>
      <c r="N4346" s="310"/>
      <c r="O4346" s="310">
        <f t="shared" si="67"/>
        <v>14.326300851466408</v>
      </c>
      <c r="P4346" s="310">
        <v>68.053627603627717</v>
      </c>
      <c r="Q4346" s="309" t="s">
        <v>15063</v>
      </c>
      <c r="R4346" s="311"/>
    </row>
    <row r="4347" spans="1:18" s="312" customFormat="1" x14ac:dyDescent="0.3">
      <c r="A4347" s="307">
        <v>4344</v>
      </c>
      <c r="B4347" s="308" t="s">
        <v>5252</v>
      </c>
      <c r="C4347" s="308" t="s">
        <v>1373</v>
      </c>
      <c r="D4347" s="308" t="s">
        <v>2395</v>
      </c>
      <c r="E4347" s="308" t="s">
        <v>14853</v>
      </c>
      <c r="F4347" s="309" t="s">
        <v>9169</v>
      </c>
      <c r="G4347" s="309" t="s">
        <v>9171</v>
      </c>
      <c r="H4347" s="309" t="s">
        <v>9172</v>
      </c>
      <c r="I4347" s="309" t="s">
        <v>5706</v>
      </c>
      <c r="J4347" s="309" t="s">
        <v>15063</v>
      </c>
      <c r="K4347" s="310">
        <v>0.20092000000000002</v>
      </c>
      <c r="L4347" s="310">
        <v>0.20092000000000002</v>
      </c>
      <c r="M4347" s="310">
        <v>0.17171500000000001</v>
      </c>
      <c r="N4347" s="310"/>
      <c r="O4347" s="310">
        <f t="shared" si="67"/>
        <v>14.53563607405933</v>
      </c>
      <c r="P4347" s="310">
        <v>64.708843761935626</v>
      </c>
      <c r="Q4347" s="309" t="s">
        <v>15063</v>
      </c>
      <c r="R4347" s="311"/>
    </row>
    <row r="4348" spans="1:18" s="312" customFormat="1" x14ac:dyDescent="0.3">
      <c r="A4348" s="307">
        <v>4345</v>
      </c>
      <c r="B4348" s="308" t="s">
        <v>5252</v>
      </c>
      <c r="C4348" s="308" t="s">
        <v>1373</v>
      </c>
      <c r="D4348" s="308" t="s">
        <v>2395</v>
      </c>
      <c r="E4348" s="308" t="s">
        <v>14853</v>
      </c>
      <c r="F4348" s="309" t="s">
        <v>9169</v>
      </c>
      <c r="G4348" s="309" t="s">
        <v>9173</v>
      </c>
      <c r="H4348" s="309" t="s">
        <v>9174</v>
      </c>
      <c r="I4348" s="309" t="s">
        <v>5701</v>
      </c>
      <c r="J4348" s="309" t="s">
        <v>15063</v>
      </c>
      <c r="K4348" s="310">
        <v>1.028</v>
      </c>
      <c r="L4348" s="310">
        <v>1.028</v>
      </c>
      <c r="M4348" s="310">
        <v>0.92750199999999994</v>
      </c>
      <c r="N4348" s="310"/>
      <c r="O4348" s="310">
        <f t="shared" si="67"/>
        <v>9.7760700389105146</v>
      </c>
      <c r="P4348" s="310">
        <v>9.7760700389105111</v>
      </c>
      <c r="Q4348" s="309" t="s">
        <v>15063</v>
      </c>
      <c r="R4348" s="311"/>
    </row>
    <row r="4349" spans="1:18" s="312" customFormat="1" x14ac:dyDescent="0.3">
      <c r="A4349" s="307">
        <v>4346</v>
      </c>
      <c r="B4349" s="308" t="s">
        <v>5252</v>
      </c>
      <c r="C4349" s="308" t="s">
        <v>1373</v>
      </c>
      <c r="D4349" s="308" t="s">
        <v>2395</v>
      </c>
      <c r="E4349" s="308" t="s">
        <v>14853</v>
      </c>
      <c r="F4349" s="309" t="s">
        <v>9169</v>
      </c>
      <c r="G4349" s="309" t="s">
        <v>9175</v>
      </c>
      <c r="H4349" s="309" t="s">
        <v>9176</v>
      </c>
      <c r="I4349" s="309" t="s">
        <v>5701</v>
      </c>
      <c r="J4349" s="309" t="s">
        <v>15063</v>
      </c>
      <c r="K4349" s="310">
        <v>0.74916000000000005</v>
      </c>
      <c r="L4349" s="310">
        <v>0.74916000000000005</v>
      </c>
      <c r="M4349" s="310">
        <v>0.67449000000000003</v>
      </c>
      <c r="N4349" s="310"/>
      <c r="O4349" s="310">
        <f t="shared" si="67"/>
        <v>9.9671632228095479</v>
      </c>
      <c r="P4349" s="310">
        <v>9.967163222809539</v>
      </c>
      <c r="Q4349" s="309" t="s">
        <v>15063</v>
      </c>
      <c r="R4349" s="311"/>
    </row>
    <row r="4350" spans="1:18" s="312" customFormat="1" x14ac:dyDescent="0.3">
      <c r="A4350" s="307">
        <v>4347</v>
      </c>
      <c r="B4350" s="308" t="s">
        <v>5252</v>
      </c>
      <c r="C4350" s="308" t="s">
        <v>1373</v>
      </c>
      <c r="D4350" s="308" t="s">
        <v>2395</v>
      </c>
      <c r="E4350" s="308" t="s">
        <v>14853</v>
      </c>
      <c r="F4350" s="309" t="s">
        <v>9169</v>
      </c>
      <c r="G4350" s="309" t="s">
        <v>9177</v>
      </c>
      <c r="H4350" s="309" t="s">
        <v>9178</v>
      </c>
      <c r="I4350" s="309" t="s">
        <v>5701</v>
      </c>
      <c r="J4350" s="309" t="s">
        <v>15063</v>
      </c>
      <c r="K4350" s="310">
        <v>0.85115999999999992</v>
      </c>
      <c r="L4350" s="310">
        <v>0.85115999999999992</v>
      </c>
      <c r="M4350" s="310">
        <v>0.7670269999999999</v>
      </c>
      <c r="N4350" s="310"/>
      <c r="O4350" s="310">
        <f t="shared" si="67"/>
        <v>9.8845105503078177</v>
      </c>
      <c r="P4350" s="310">
        <v>11.90525688608226</v>
      </c>
      <c r="Q4350" s="309" t="s">
        <v>15063</v>
      </c>
      <c r="R4350" s="311"/>
    </row>
    <row r="4351" spans="1:18" s="312" customFormat="1" x14ac:dyDescent="0.3">
      <c r="A4351" s="307">
        <v>4348</v>
      </c>
      <c r="B4351" s="308" t="s">
        <v>5252</v>
      </c>
      <c r="C4351" s="308" t="s">
        <v>1373</v>
      </c>
      <c r="D4351" s="308" t="s">
        <v>2395</v>
      </c>
      <c r="E4351" s="308" t="s">
        <v>14853</v>
      </c>
      <c r="F4351" s="309" t="s">
        <v>9169</v>
      </c>
      <c r="G4351" s="309" t="s">
        <v>9179</v>
      </c>
      <c r="H4351" s="309" t="s">
        <v>9180</v>
      </c>
      <c r="I4351" s="309" t="s">
        <v>5701</v>
      </c>
      <c r="J4351" s="309" t="s">
        <v>15063</v>
      </c>
      <c r="K4351" s="310">
        <v>0.49815300000000001</v>
      </c>
      <c r="L4351" s="310">
        <v>0.49815300000000001</v>
      </c>
      <c r="M4351" s="310">
        <v>0.44737402000000004</v>
      </c>
      <c r="N4351" s="310"/>
      <c r="O4351" s="310">
        <f t="shared" si="67"/>
        <v>10.193450606540555</v>
      </c>
      <c r="P4351" s="310">
        <v>10.193450606540555</v>
      </c>
      <c r="Q4351" s="309" t="s">
        <v>15063</v>
      </c>
      <c r="R4351" s="311"/>
    </row>
    <row r="4352" spans="1:18" s="312" customFormat="1" x14ac:dyDescent="0.3">
      <c r="A4352" s="307">
        <v>4349</v>
      </c>
      <c r="B4352" s="308" t="s">
        <v>5252</v>
      </c>
      <c r="C4352" s="308" t="s">
        <v>1373</v>
      </c>
      <c r="D4352" s="308" t="s">
        <v>2395</v>
      </c>
      <c r="E4352" s="308" t="s">
        <v>14853</v>
      </c>
      <c r="F4352" s="309" t="s">
        <v>9169</v>
      </c>
      <c r="G4352" s="309" t="s">
        <v>9181</v>
      </c>
      <c r="H4352" s="309" t="s">
        <v>9182</v>
      </c>
      <c r="I4352" s="309" t="s">
        <v>5701</v>
      </c>
      <c r="J4352" s="309" t="s">
        <v>15063</v>
      </c>
      <c r="K4352" s="310">
        <v>0.78594399999999998</v>
      </c>
      <c r="L4352" s="310">
        <v>0.78594399999999998</v>
      </c>
      <c r="M4352" s="310">
        <v>0.68771000000000004</v>
      </c>
      <c r="N4352" s="310"/>
      <c r="O4352" s="310">
        <f t="shared" si="67"/>
        <v>12.498854880245913</v>
      </c>
      <c r="P4352" s="310">
        <v>12.498854880245913</v>
      </c>
      <c r="Q4352" s="309" t="s">
        <v>15063</v>
      </c>
      <c r="R4352" s="311"/>
    </row>
    <row r="4353" spans="1:18" s="312" customFormat="1" x14ac:dyDescent="0.3">
      <c r="A4353" s="307">
        <v>4350</v>
      </c>
      <c r="B4353" s="308" t="s">
        <v>5252</v>
      </c>
      <c r="C4353" s="308" t="s">
        <v>1373</v>
      </c>
      <c r="D4353" s="308" t="s">
        <v>2395</v>
      </c>
      <c r="E4353" s="308" t="s">
        <v>14853</v>
      </c>
      <c r="F4353" s="309" t="s">
        <v>9169</v>
      </c>
      <c r="G4353" s="309" t="s">
        <v>9183</v>
      </c>
      <c r="H4353" s="309" t="s">
        <v>9184</v>
      </c>
      <c r="I4353" s="309" t="s">
        <v>5701</v>
      </c>
      <c r="J4353" s="309" t="s">
        <v>15063</v>
      </c>
      <c r="K4353" s="310">
        <v>0.67874199999999996</v>
      </c>
      <c r="L4353" s="310">
        <v>0.67874199999999996</v>
      </c>
      <c r="M4353" s="310">
        <v>0.609124</v>
      </c>
      <c r="N4353" s="310"/>
      <c r="O4353" s="310">
        <f t="shared" si="67"/>
        <v>10.256916471943677</v>
      </c>
      <c r="P4353" s="310">
        <v>10.256916471943677</v>
      </c>
      <c r="Q4353" s="309" t="s">
        <v>15063</v>
      </c>
      <c r="R4353" s="311"/>
    </row>
    <row r="4354" spans="1:18" s="312" customFormat="1" x14ac:dyDescent="0.3">
      <c r="A4354" s="307">
        <v>4351</v>
      </c>
      <c r="B4354" s="308" t="s">
        <v>5252</v>
      </c>
      <c r="C4354" s="308" t="s">
        <v>1373</v>
      </c>
      <c r="D4354" s="308" t="s">
        <v>2395</v>
      </c>
      <c r="E4354" s="308" t="s">
        <v>14853</v>
      </c>
      <c r="F4354" s="309" t="s">
        <v>9169</v>
      </c>
      <c r="G4354" s="309" t="s">
        <v>9185</v>
      </c>
      <c r="H4354" s="309" t="s">
        <v>9186</v>
      </c>
      <c r="I4354" s="309" t="s">
        <v>5701</v>
      </c>
      <c r="J4354" s="309" t="s">
        <v>15063</v>
      </c>
      <c r="K4354" s="310">
        <v>0.78039999999999998</v>
      </c>
      <c r="L4354" s="310">
        <v>0.78039999999999998</v>
      </c>
      <c r="M4354" s="310">
        <v>0.70169700000000002</v>
      </c>
      <c r="N4354" s="310"/>
      <c r="O4354" s="310">
        <f t="shared" si="67"/>
        <v>10.084956432598663</v>
      </c>
      <c r="P4354" s="310">
        <v>10.084956432598668</v>
      </c>
      <c r="Q4354" s="309" t="s">
        <v>15063</v>
      </c>
      <c r="R4354" s="311"/>
    </row>
    <row r="4355" spans="1:18" s="312" customFormat="1" x14ac:dyDescent="0.3">
      <c r="A4355" s="307">
        <v>4352</v>
      </c>
      <c r="B4355" s="308" t="s">
        <v>5252</v>
      </c>
      <c r="C4355" s="308" t="s">
        <v>1373</v>
      </c>
      <c r="D4355" s="308" t="s">
        <v>2395</v>
      </c>
      <c r="E4355" s="308" t="s">
        <v>14853</v>
      </c>
      <c r="F4355" s="309" t="s">
        <v>9169</v>
      </c>
      <c r="G4355" s="309" t="s">
        <v>9187</v>
      </c>
      <c r="H4355" s="309" t="s">
        <v>9188</v>
      </c>
      <c r="I4355" s="309" t="s">
        <v>5706</v>
      </c>
      <c r="J4355" s="309" t="s">
        <v>15063</v>
      </c>
      <c r="K4355" s="310">
        <v>0.80826000000000009</v>
      </c>
      <c r="L4355" s="310">
        <v>0.80826000000000009</v>
      </c>
      <c r="M4355" s="310">
        <v>0.70256050000000003</v>
      </c>
      <c r="N4355" s="310"/>
      <c r="O4355" s="310">
        <f t="shared" si="67"/>
        <v>13.077413208620994</v>
      </c>
      <c r="P4355" s="310">
        <v>72.356129650340208</v>
      </c>
      <c r="Q4355" s="309" t="s">
        <v>15063</v>
      </c>
      <c r="R4355" s="311"/>
    </row>
    <row r="4356" spans="1:18" s="312" customFormat="1" x14ac:dyDescent="0.3">
      <c r="A4356" s="307">
        <v>4353</v>
      </c>
      <c r="B4356" s="308" t="s">
        <v>5252</v>
      </c>
      <c r="C4356" s="308" t="s">
        <v>1373</v>
      </c>
      <c r="D4356" s="308" t="s">
        <v>2395</v>
      </c>
      <c r="E4356" s="308" t="s">
        <v>14853</v>
      </c>
      <c r="F4356" s="309" t="s">
        <v>9169</v>
      </c>
      <c r="G4356" s="309" t="s">
        <v>9189</v>
      </c>
      <c r="H4356" s="309" t="s">
        <v>9190</v>
      </c>
      <c r="I4356" s="309" t="s">
        <v>5706</v>
      </c>
      <c r="J4356" s="309" t="s">
        <v>15063</v>
      </c>
      <c r="K4356" s="310">
        <v>1.36006</v>
      </c>
      <c r="L4356" s="310">
        <v>1.36006</v>
      </c>
      <c r="M4356" s="310">
        <v>1.1784994</v>
      </c>
      <c r="N4356" s="310"/>
      <c r="O4356" s="310">
        <f t="shared" ref="O4356:O4419" si="68">(L4356-M4356)/L4356*100</f>
        <v>13.349455171095398</v>
      </c>
      <c r="P4356" s="310">
        <v>69.769980521268351</v>
      </c>
      <c r="Q4356" s="309" t="s">
        <v>15063</v>
      </c>
      <c r="R4356" s="311"/>
    </row>
    <row r="4357" spans="1:18" s="312" customFormat="1" x14ac:dyDescent="0.3">
      <c r="A4357" s="307">
        <v>4354</v>
      </c>
      <c r="B4357" s="308" t="s">
        <v>5252</v>
      </c>
      <c r="C4357" s="308" t="s">
        <v>1373</v>
      </c>
      <c r="D4357" s="308" t="s">
        <v>2395</v>
      </c>
      <c r="E4357" s="308" t="s">
        <v>14853</v>
      </c>
      <c r="F4357" s="309" t="s">
        <v>9169</v>
      </c>
      <c r="G4357" s="309" t="s">
        <v>9191</v>
      </c>
      <c r="H4357" s="309" t="s">
        <v>9192</v>
      </c>
      <c r="I4357" s="309" t="s">
        <v>5706</v>
      </c>
      <c r="J4357" s="309" t="s">
        <v>15063</v>
      </c>
      <c r="K4357" s="310">
        <v>2.2058599999999999</v>
      </c>
      <c r="L4357" s="310">
        <v>2.2058599999999999</v>
      </c>
      <c r="M4357" s="310">
        <v>1.9569395000000001</v>
      </c>
      <c r="N4357" s="310"/>
      <c r="O4357" s="310">
        <f t="shared" si="68"/>
        <v>11.284510349704872</v>
      </c>
      <c r="P4357" s="310">
        <v>67.590569064379167</v>
      </c>
      <c r="Q4357" s="309" t="s">
        <v>15063</v>
      </c>
      <c r="R4357" s="311"/>
    </row>
    <row r="4358" spans="1:18" s="312" customFormat="1" x14ac:dyDescent="0.3">
      <c r="A4358" s="307">
        <v>4355</v>
      </c>
      <c r="B4358" s="308" t="s">
        <v>5252</v>
      </c>
      <c r="C4358" s="308" t="s">
        <v>1373</v>
      </c>
      <c r="D4358" s="308" t="s">
        <v>2395</v>
      </c>
      <c r="E4358" s="308" t="s">
        <v>14853</v>
      </c>
      <c r="F4358" s="309" t="s">
        <v>9169</v>
      </c>
      <c r="G4358" s="309" t="s">
        <v>9193</v>
      </c>
      <c r="H4358" s="309" t="s">
        <v>9194</v>
      </c>
      <c r="I4358" s="309" t="s">
        <v>5701</v>
      </c>
      <c r="J4358" s="309" t="s">
        <v>15063</v>
      </c>
      <c r="K4358" s="310">
        <v>0.57552700000000001</v>
      </c>
      <c r="L4358" s="310">
        <v>0.57552700000000001</v>
      </c>
      <c r="M4358" s="310">
        <v>0.51790999999999998</v>
      </c>
      <c r="N4358" s="310"/>
      <c r="O4358" s="310">
        <f t="shared" si="68"/>
        <v>10.011172368976611</v>
      </c>
      <c r="P4358" s="310">
        <v>10.011172368976617</v>
      </c>
      <c r="Q4358" s="309" t="s">
        <v>15063</v>
      </c>
      <c r="R4358" s="311"/>
    </row>
    <row r="4359" spans="1:18" s="312" customFormat="1" x14ac:dyDescent="0.3">
      <c r="A4359" s="307">
        <v>4356</v>
      </c>
      <c r="B4359" s="308" t="s">
        <v>5252</v>
      </c>
      <c r="C4359" s="308" t="s">
        <v>1373</v>
      </c>
      <c r="D4359" s="308" t="s">
        <v>2395</v>
      </c>
      <c r="E4359" s="308" t="s">
        <v>14853</v>
      </c>
      <c r="F4359" s="309" t="s">
        <v>9169</v>
      </c>
      <c r="G4359" s="309" t="s">
        <v>9195</v>
      </c>
      <c r="H4359" s="309" t="s">
        <v>9196</v>
      </c>
      <c r="I4359" s="309" t="s">
        <v>5706</v>
      </c>
      <c r="J4359" s="309" t="s">
        <v>15063</v>
      </c>
      <c r="K4359" s="310">
        <v>0.344609</v>
      </c>
      <c r="L4359" s="310">
        <v>0.344609</v>
      </c>
      <c r="M4359" s="310">
        <v>0.29957557000000001</v>
      </c>
      <c r="N4359" s="310"/>
      <c r="O4359" s="310">
        <f t="shared" si="68"/>
        <v>13.067978491565798</v>
      </c>
      <c r="P4359" s="310">
        <v>85.819295924654156</v>
      </c>
      <c r="Q4359" s="309" t="s">
        <v>15063</v>
      </c>
      <c r="R4359" s="311"/>
    </row>
    <row r="4360" spans="1:18" s="312" customFormat="1" x14ac:dyDescent="0.3">
      <c r="A4360" s="307">
        <v>4357</v>
      </c>
      <c r="B4360" s="308" t="s">
        <v>5252</v>
      </c>
      <c r="C4360" s="308" t="s">
        <v>1373</v>
      </c>
      <c r="D4360" s="308" t="s">
        <v>2395</v>
      </c>
      <c r="E4360" s="308" t="s">
        <v>14853</v>
      </c>
      <c r="F4360" s="309" t="s">
        <v>9169</v>
      </c>
      <c r="G4360" s="309" t="s">
        <v>9197</v>
      </c>
      <c r="H4360" s="309" t="s">
        <v>9198</v>
      </c>
      <c r="I4360" s="309" t="s">
        <v>5701</v>
      </c>
      <c r="J4360" s="309" t="s">
        <v>15063</v>
      </c>
      <c r="K4360" s="310">
        <v>0.59789999999999999</v>
      </c>
      <c r="L4360" s="310">
        <v>0.59789999999999999</v>
      </c>
      <c r="M4360" s="310">
        <v>0.53835200000000005</v>
      </c>
      <c r="N4360" s="310"/>
      <c r="O4360" s="310">
        <f t="shared" si="68"/>
        <v>9.9595250041812911</v>
      </c>
      <c r="P4360" s="310">
        <v>9.9595250041812911</v>
      </c>
      <c r="Q4360" s="309" t="s">
        <v>15063</v>
      </c>
      <c r="R4360" s="311"/>
    </row>
    <row r="4361" spans="1:18" s="312" customFormat="1" x14ac:dyDescent="0.3">
      <c r="A4361" s="307">
        <v>4358</v>
      </c>
      <c r="B4361" s="308" t="s">
        <v>5252</v>
      </c>
      <c r="C4361" s="308" t="s">
        <v>1373</v>
      </c>
      <c r="D4361" s="308" t="s">
        <v>2395</v>
      </c>
      <c r="E4361" s="308" t="s">
        <v>14853</v>
      </c>
      <c r="F4361" s="309" t="s">
        <v>9199</v>
      </c>
      <c r="G4361" s="309" t="s">
        <v>9200</v>
      </c>
      <c r="H4361" s="309" t="s">
        <v>14855</v>
      </c>
      <c r="I4361" s="309" t="s">
        <v>5706</v>
      </c>
      <c r="J4361" s="309" t="s">
        <v>15063</v>
      </c>
      <c r="K4361" s="310">
        <v>0.44420000000000004</v>
      </c>
      <c r="L4361" s="310">
        <v>0.44420000000000004</v>
      </c>
      <c r="M4361" s="310">
        <v>0.39444699999999999</v>
      </c>
      <c r="N4361" s="310"/>
      <c r="O4361" s="310">
        <f t="shared" si="68"/>
        <v>11.20058532192707</v>
      </c>
      <c r="P4361" s="310">
        <v>76.583957494502314</v>
      </c>
      <c r="Q4361" s="309" t="s">
        <v>15063</v>
      </c>
      <c r="R4361" s="311"/>
    </row>
    <row r="4362" spans="1:18" s="312" customFormat="1" x14ac:dyDescent="0.3">
      <c r="A4362" s="307">
        <v>4359</v>
      </c>
      <c r="B4362" s="308" t="s">
        <v>5252</v>
      </c>
      <c r="C4362" s="308" t="s">
        <v>1373</v>
      </c>
      <c r="D4362" s="308" t="s">
        <v>2395</v>
      </c>
      <c r="E4362" s="308" t="s">
        <v>14853</v>
      </c>
      <c r="F4362" s="309" t="s">
        <v>9199</v>
      </c>
      <c r="G4362" s="309" t="s">
        <v>9201</v>
      </c>
      <c r="H4362" s="309" t="s">
        <v>9202</v>
      </c>
      <c r="I4362" s="309" t="s">
        <v>3556</v>
      </c>
      <c r="J4362" s="309" t="s">
        <v>15063</v>
      </c>
      <c r="K4362" s="310">
        <v>1.4089999999999998E-2</v>
      </c>
      <c r="L4362" s="310">
        <v>1.4089999999999998E-2</v>
      </c>
      <c r="M4362" s="310">
        <v>1.372E-2</v>
      </c>
      <c r="N4362" s="310"/>
      <c r="O4362" s="310">
        <f t="shared" si="68"/>
        <v>2.6259758694109214</v>
      </c>
      <c r="P4362" s="310">
        <v>2.6259758694109236</v>
      </c>
      <c r="Q4362" s="309" t="s">
        <v>15063</v>
      </c>
      <c r="R4362" s="311"/>
    </row>
    <row r="4363" spans="1:18" s="312" customFormat="1" x14ac:dyDescent="0.3">
      <c r="A4363" s="307">
        <v>4360</v>
      </c>
      <c r="B4363" s="308" t="s">
        <v>5252</v>
      </c>
      <c r="C4363" s="308" t="s">
        <v>1373</v>
      </c>
      <c r="D4363" s="308" t="s">
        <v>2395</v>
      </c>
      <c r="E4363" s="308" t="s">
        <v>14853</v>
      </c>
      <c r="F4363" s="309" t="s">
        <v>9199</v>
      </c>
      <c r="G4363" s="309" t="s">
        <v>9203</v>
      </c>
      <c r="H4363" s="309" t="s">
        <v>9204</v>
      </c>
      <c r="I4363" s="309" t="s">
        <v>5701</v>
      </c>
      <c r="J4363" s="309" t="s">
        <v>15063</v>
      </c>
      <c r="K4363" s="310">
        <v>0.47926000000000002</v>
      </c>
      <c r="L4363" s="310">
        <v>0.47926000000000002</v>
      </c>
      <c r="M4363" s="310">
        <v>0.43240249999999997</v>
      </c>
      <c r="N4363" s="310"/>
      <c r="O4363" s="310">
        <f t="shared" si="68"/>
        <v>9.777052122021459</v>
      </c>
      <c r="P4363" s="310">
        <v>9.7770521220214448</v>
      </c>
      <c r="Q4363" s="309" t="s">
        <v>15063</v>
      </c>
      <c r="R4363" s="311"/>
    </row>
    <row r="4364" spans="1:18" s="312" customFormat="1" x14ac:dyDescent="0.3">
      <c r="A4364" s="307">
        <v>4361</v>
      </c>
      <c r="B4364" s="308" t="s">
        <v>5252</v>
      </c>
      <c r="C4364" s="308" t="s">
        <v>1373</v>
      </c>
      <c r="D4364" s="308" t="s">
        <v>2395</v>
      </c>
      <c r="E4364" s="308" t="s">
        <v>14853</v>
      </c>
      <c r="F4364" s="309" t="s">
        <v>9199</v>
      </c>
      <c r="G4364" s="309" t="s">
        <v>9205</v>
      </c>
      <c r="H4364" s="309" t="s">
        <v>9206</v>
      </c>
      <c r="I4364" s="309" t="s">
        <v>5701</v>
      </c>
      <c r="J4364" s="309" t="s">
        <v>15063</v>
      </c>
      <c r="K4364" s="310">
        <v>0.78255000000000008</v>
      </c>
      <c r="L4364" s="310">
        <v>0.78255000000000008</v>
      </c>
      <c r="M4364" s="310">
        <v>0.70574249999999994</v>
      </c>
      <c r="N4364" s="310"/>
      <c r="O4364" s="310">
        <f t="shared" si="68"/>
        <v>9.8150277937512147</v>
      </c>
      <c r="P4364" s="310">
        <v>9.8150277937512183</v>
      </c>
      <c r="Q4364" s="309" t="s">
        <v>15063</v>
      </c>
      <c r="R4364" s="311"/>
    </row>
    <row r="4365" spans="1:18" s="312" customFormat="1" x14ac:dyDescent="0.3">
      <c r="A4365" s="307">
        <v>4362</v>
      </c>
      <c r="B4365" s="308" t="s">
        <v>5252</v>
      </c>
      <c r="C4365" s="308" t="s">
        <v>1373</v>
      </c>
      <c r="D4365" s="308" t="s">
        <v>2395</v>
      </c>
      <c r="E4365" s="308" t="s">
        <v>14853</v>
      </c>
      <c r="F4365" s="309" t="s">
        <v>9199</v>
      </c>
      <c r="G4365" s="309" t="s">
        <v>9207</v>
      </c>
      <c r="H4365" s="309" t="s">
        <v>9208</v>
      </c>
      <c r="I4365" s="309" t="s">
        <v>5701</v>
      </c>
      <c r="J4365" s="309" t="s">
        <v>15063</v>
      </c>
      <c r="K4365" s="310">
        <v>1.0104299999999999</v>
      </c>
      <c r="L4365" s="310">
        <v>1.0104299999999999</v>
      </c>
      <c r="M4365" s="310">
        <v>0.91045900000000002</v>
      </c>
      <c r="N4365" s="310"/>
      <c r="O4365" s="310">
        <f t="shared" si="68"/>
        <v>9.8939065546351479</v>
      </c>
      <c r="P4365" s="310">
        <v>9.8939065546351568</v>
      </c>
      <c r="Q4365" s="309" t="s">
        <v>15063</v>
      </c>
      <c r="R4365" s="311"/>
    </row>
    <row r="4366" spans="1:18" s="312" customFormat="1" x14ac:dyDescent="0.3">
      <c r="A4366" s="307">
        <v>4363</v>
      </c>
      <c r="B4366" s="308" t="s">
        <v>5252</v>
      </c>
      <c r="C4366" s="308" t="s">
        <v>1373</v>
      </c>
      <c r="D4366" s="308" t="s">
        <v>2395</v>
      </c>
      <c r="E4366" s="308" t="s">
        <v>14853</v>
      </c>
      <c r="F4366" s="309" t="s">
        <v>9199</v>
      </c>
      <c r="G4366" s="309" t="s">
        <v>9209</v>
      </c>
      <c r="H4366" s="309" t="s">
        <v>9210</v>
      </c>
      <c r="I4366" s="309" t="s">
        <v>5701</v>
      </c>
      <c r="J4366" s="309" t="s">
        <v>15063</v>
      </c>
      <c r="K4366" s="310">
        <v>0.64559999999999995</v>
      </c>
      <c r="L4366" s="310">
        <v>0.64559999999999995</v>
      </c>
      <c r="M4366" s="310">
        <v>0.56979257999999999</v>
      </c>
      <c r="N4366" s="310"/>
      <c r="O4366" s="310">
        <f t="shared" si="68"/>
        <v>11.742165427509288</v>
      </c>
      <c r="P4366" s="310">
        <v>11.742165427509299</v>
      </c>
      <c r="Q4366" s="309" t="s">
        <v>15063</v>
      </c>
      <c r="R4366" s="311"/>
    </row>
    <row r="4367" spans="1:18" s="312" customFormat="1" x14ac:dyDescent="0.3">
      <c r="A4367" s="307">
        <v>4364</v>
      </c>
      <c r="B4367" s="308" t="s">
        <v>5252</v>
      </c>
      <c r="C4367" s="308" t="s">
        <v>1373</v>
      </c>
      <c r="D4367" s="308" t="s">
        <v>2395</v>
      </c>
      <c r="E4367" s="308" t="s">
        <v>14853</v>
      </c>
      <c r="F4367" s="309" t="s">
        <v>9199</v>
      </c>
      <c r="G4367" s="309" t="s">
        <v>9211</v>
      </c>
      <c r="H4367" s="309" t="s">
        <v>9212</v>
      </c>
      <c r="I4367" s="309" t="s">
        <v>5701</v>
      </c>
      <c r="J4367" s="309" t="s">
        <v>15063</v>
      </c>
      <c r="K4367" s="310">
        <v>0.67612000000000005</v>
      </c>
      <c r="L4367" s="310">
        <v>0.67612000000000005</v>
      </c>
      <c r="M4367" s="310">
        <v>0.60775400000000002</v>
      </c>
      <c r="N4367" s="310"/>
      <c r="O4367" s="310">
        <f t="shared" si="68"/>
        <v>10.111518665325686</v>
      </c>
      <c r="P4367" s="310">
        <v>10.111518665325692</v>
      </c>
      <c r="Q4367" s="309" t="s">
        <v>15063</v>
      </c>
      <c r="R4367" s="311"/>
    </row>
    <row r="4368" spans="1:18" s="312" customFormat="1" x14ac:dyDescent="0.3">
      <c r="A4368" s="307">
        <v>4365</v>
      </c>
      <c r="B4368" s="308" t="s">
        <v>5252</v>
      </c>
      <c r="C4368" s="308" t="s">
        <v>1373</v>
      </c>
      <c r="D4368" s="308" t="s">
        <v>2395</v>
      </c>
      <c r="E4368" s="308" t="s">
        <v>14853</v>
      </c>
      <c r="F4368" s="309" t="s">
        <v>9199</v>
      </c>
      <c r="G4368" s="309" t="s">
        <v>9213</v>
      </c>
      <c r="H4368" s="309" t="s">
        <v>9214</v>
      </c>
      <c r="I4368" s="309" t="s">
        <v>5701</v>
      </c>
      <c r="J4368" s="309" t="s">
        <v>15063</v>
      </c>
      <c r="K4368" s="310">
        <v>0.64056000000000002</v>
      </c>
      <c r="L4368" s="310">
        <v>0.64056000000000002</v>
      </c>
      <c r="M4368" s="310">
        <v>0.57924599999999993</v>
      </c>
      <c r="N4368" s="310"/>
      <c r="O4368" s="310">
        <f t="shared" si="68"/>
        <v>9.5719370550768215</v>
      </c>
      <c r="P4368" s="310">
        <v>9.5719370550768179</v>
      </c>
      <c r="Q4368" s="309" t="s">
        <v>15063</v>
      </c>
      <c r="R4368" s="311"/>
    </row>
    <row r="4369" spans="1:18" s="312" customFormat="1" x14ac:dyDescent="0.3">
      <c r="A4369" s="307">
        <v>4366</v>
      </c>
      <c r="B4369" s="308" t="s">
        <v>5252</v>
      </c>
      <c r="C4369" s="308" t="s">
        <v>1373</v>
      </c>
      <c r="D4369" s="308" t="s">
        <v>2395</v>
      </c>
      <c r="E4369" s="308" t="s">
        <v>14853</v>
      </c>
      <c r="F4369" s="309" t="s">
        <v>9199</v>
      </c>
      <c r="G4369" s="309" t="s">
        <v>9215</v>
      </c>
      <c r="H4369" s="309" t="s">
        <v>9216</v>
      </c>
      <c r="I4369" s="309" t="s">
        <v>5706</v>
      </c>
      <c r="J4369" s="309" t="s">
        <v>15063</v>
      </c>
      <c r="K4369" s="310">
        <v>0.77181000000000011</v>
      </c>
      <c r="L4369" s="310">
        <v>0.77181000000000011</v>
      </c>
      <c r="M4369" s="310">
        <v>0.68307499999999999</v>
      </c>
      <c r="N4369" s="310"/>
      <c r="O4369" s="310">
        <f t="shared" si="68"/>
        <v>11.497000557131951</v>
      </c>
      <c r="P4369" s="310">
        <v>74.899717745273591</v>
      </c>
      <c r="Q4369" s="309" t="s">
        <v>15063</v>
      </c>
      <c r="R4369" s="311"/>
    </row>
    <row r="4370" spans="1:18" s="312" customFormat="1" x14ac:dyDescent="0.3">
      <c r="A4370" s="307">
        <v>4367</v>
      </c>
      <c r="B4370" s="308" t="s">
        <v>5252</v>
      </c>
      <c r="C4370" s="308" t="s">
        <v>1373</v>
      </c>
      <c r="D4370" s="308" t="s">
        <v>2395</v>
      </c>
      <c r="E4370" s="308" t="s">
        <v>14853</v>
      </c>
      <c r="F4370" s="309" t="s">
        <v>9199</v>
      </c>
      <c r="G4370" s="309" t="s">
        <v>9217</v>
      </c>
      <c r="H4370" s="309" t="s">
        <v>9218</v>
      </c>
      <c r="I4370" s="309" t="s">
        <v>5706</v>
      </c>
      <c r="J4370" s="309" t="s">
        <v>15063</v>
      </c>
      <c r="K4370" s="310">
        <v>0.61444999999999994</v>
      </c>
      <c r="L4370" s="310">
        <v>0.61444999999999994</v>
      </c>
      <c r="M4370" s="310">
        <v>0.54087700000000005</v>
      </c>
      <c r="N4370" s="310"/>
      <c r="O4370" s="310">
        <f t="shared" si="68"/>
        <v>11.973797705264854</v>
      </c>
      <c r="P4370" s="310">
        <v>76.35153184052534</v>
      </c>
      <c r="Q4370" s="309" t="s">
        <v>15063</v>
      </c>
      <c r="R4370" s="311"/>
    </row>
    <row r="4371" spans="1:18" s="312" customFormat="1" x14ac:dyDescent="0.3">
      <c r="A4371" s="307">
        <v>4368</v>
      </c>
      <c r="B4371" s="308" t="s">
        <v>5252</v>
      </c>
      <c r="C4371" s="308" t="s">
        <v>1373</v>
      </c>
      <c r="D4371" s="308" t="s">
        <v>2395</v>
      </c>
      <c r="E4371" s="308" t="s">
        <v>14853</v>
      </c>
      <c r="F4371" s="309" t="s">
        <v>9199</v>
      </c>
      <c r="G4371" s="309" t="s">
        <v>9219</v>
      </c>
      <c r="H4371" s="309" t="s">
        <v>9220</v>
      </c>
      <c r="I4371" s="309" t="s">
        <v>5701</v>
      </c>
      <c r="J4371" s="309" t="s">
        <v>15063</v>
      </c>
      <c r="K4371" s="310">
        <v>0.38667000000000001</v>
      </c>
      <c r="L4371" s="310">
        <v>0.38667000000000001</v>
      </c>
      <c r="M4371" s="310">
        <v>0.34849649999999999</v>
      </c>
      <c r="N4371" s="310"/>
      <c r="O4371" s="310">
        <f t="shared" si="68"/>
        <v>9.8723717898983701</v>
      </c>
      <c r="P4371" s="310">
        <v>9.8723717898983701</v>
      </c>
      <c r="Q4371" s="309" t="s">
        <v>15063</v>
      </c>
      <c r="R4371" s="311"/>
    </row>
    <row r="4372" spans="1:18" s="312" customFormat="1" x14ac:dyDescent="0.3">
      <c r="A4372" s="307">
        <v>4369</v>
      </c>
      <c r="B4372" s="308" t="s">
        <v>5252</v>
      </c>
      <c r="C4372" s="308" t="s">
        <v>1373</v>
      </c>
      <c r="D4372" s="308" t="s">
        <v>2395</v>
      </c>
      <c r="E4372" s="308" t="s">
        <v>14856</v>
      </c>
      <c r="F4372" s="309" t="s">
        <v>5310</v>
      </c>
      <c r="G4372" s="309" t="s">
        <v>9221</v>
      </c>
      <c r="H4372" s="309" t="s">
        <v>9222</v>
      </c>
      <c r="I4372" s="309" t="s">
        <v>2405</v>
      </c>
      <c r="J4372" s="309" t="s">
        <v>15063</v>
      </c>
      <c r="K4372" s="310">
        <v>1.0962200000000002</v>
      </c>
      <c r="L4372" s="310">
        <v>1.0962200000000002</v>
      </c>
      <c r="M4372" s="310">
        <v>0.95581420000000006</v>
      </c>
      <c r="N4372" s="310"/>
      <c r="O4372" s="310">
        <f t="shared" si="68"/>
        <v>12.808177190709905</v>
      </c>
      <c r="P4372" s="310">
        <v>53.682606164422531</v>
      </c>
      <c r="Q4372" s="309" t="s">
        <v>15063</v>
      </c>
      <c r="R4372" s="311"/>
    </row>
    <row r="4373" spans="1:18" s="312" customFormat="1" x14ac:dyDescent="0.3">
      <c r="A4373" s="307">
        <v>4370</v>
      </c>
      <c r="B4373" s="308" t="s">
        <v>5252</v>
      </c>
      <c r="C4373" s="308" t="s">
        <v>1373</v>
      </c>
      <c r="D4373" s="308" t="s">
        <v>2395</v>
      </c>
      <c r="E4373" s="308" t="s">
        <v>14856</v>
      </c>
      <c r="F4373" s="309" t="s">
        <v>5310</v>
      </c>
      <c r="G4373" s="309" t="s">
        <v>9223</v>
      </c>
      <c r="H4373" s="309" t="s">
        <v>9224</v>
      </c>
      <c r="I4373" s="309" t="s">
        <v>5701</v>
      </c>
      <c r="J4373" s="309" t="s">
        <v>15063</v>
      </c>
      <c r="K4373" s="310">
        <v>1.3862399999999999</v>
      </c>
      <c r="L4373" s="310">
        <v>1.3862399999999999</v>
      </c>
      <c r="M4373" s="310">
        <v>1.2482600000000001</v>
      </c>
      <c r="N4373" s="310"/>
      <c r="O4373" s="310">
        <f t="shared" si="68"/>
        <v>9.9535433979685894</v>
      </c>
      <c r="P4373" s="310">
        <v>9.9535433979685894</v>
      </c>
      <c r="Q4373" s="309" t="s">
        <v>15063</v>
      </c>
      <c r="R4373" s="311"/>
    </row>
    <row r="4374" spans="1:18" s="312" customFormat="1" x14ac:dyDescent="0.3">
      <c r="A4374" s="307">
        <v>4371</v>
      </c>
      <c r="B4374" s="308" t="s">
        <v>5252</v>
      </c>
      <c r="C4374" s="308" t="s">
        <v>1373</v>
      </c>
      <c r="D4374" s="308" t="s">
        <v>2395</v>
      </c>
      <c r="E4374" s="308" t="s">
        <v>14856</v>
      </c>
      <c r="F4374" s="309" t="s">
        <v>5310</v>
      </c>
      <c r="G4374" s="309" t="s">
        <v>9225</v>
      </c>
      <c r="H4374" s="309" t="s">
        <v>9226</v>
      </c>
      <c r="I4374" s="309" t="s">
        <v>5701</v>
      </c>
      <c r="J4374" s="309" t="s">
        <v>15063</v>
      </c>
      <c r="K4374" s="310">
        <v>0.74</v>
      </c>
      <c r="L4374" s="310">
        <v>0.74</v>
      </c>
      <c r="M4374" s="310">
        <v>0.66294399999999998</v>
      </c>
      <c r="N4374" s="310"/>
      <c r="O4374" s="310">
        <f t="shared" si="68"/>
        <v>10.412972972972975</v>
      </c>
      <c r="P4374" s="310">
        <v>10.412972972972989</v>
      </c>
      <c r="Q4374" s="309" t="s">
        <v>15063</v>
      </c>
      <c r="R4374" s="311"/>
    </row>
    <row r="4375" spans="1:18" s="312" customFormat="1" x14ac:dyDescent="0.3">
      <c r="A4375" s="307">
        <v>4372</v>
      </c>
      <c r="B4375" s="308" t="s">
        <v>5252</v>
      </c>
      <c r="C4375" s="308" t="s">
        <v>1373</v>
      </c>
      <c r="D4375" s="308" t="s">
        <v>2395</v>
      </c>
      <c r="E4375" s="308" t="s">
        <v>14856</v>
      </c>
      <c r="F4375" s="309" t="s">
        <v>5310</v>
      </c>
      <c r="G4375" s="309" t="s">
        <v>9227</v>
      </c>
      <c r="H4375" s="309" t="s">
        <v>9228</v>
      </c>
      <c r="I4375" s="309" t="s">
        <v>5701</v>
      </c>
      <c r="J4375" s="309" t="s">
        <v>15063</v>
      </c>
      <c r="K4375" s="310">
        <v>0.95755999999999997</v>
      </c>
      <c r="L4375" s="310">
        <v>0.95755999999999997</v>
      </c>
      <c r="M4375" s="310">
        <v>0.83593899999999999</v>
      </c>
      <c r="N4375" s="310"/>
      <c r="O4375" s="310">
        <f t="shared" si="68"/>
        <v>12.701136221228957</v>
      </c>
      <c r="P4375" s="310">
        <v>12.701136221228971</v>
      </c>
      <c r="Q4375" s="309" t="s">
        <v>15063</v>
      </c>
      <c r="R4375" s="311"/>
    </row>
    <row r="4376" spans="1:18" s="312" customFormat="1" x14ac:dyDescent="0.3">
      <c r="A4376" s="307">
        <v>4373</v>
      </c>
      <c r="B4376" s="308" t="s">
        <v>5252</v>
      </c>
      <c r="C4376" s="308" t="s">
        <v>1373</v>
      </c>
      <c r="D4376" s="308" t="s">
        <v>2395</v>
      </c>
      <c r="E4376" s="308" t="s">
        <v>14856</v>
      </c>
      <c r="F4376" s="309" t="s">
        <v>5310</v>
      </c>
      <c r="G4376" s="309" t="s">
        <v>9229</v>
      </c>
      <c r="H4376" s="309" t="s">
        <v>9230</v>
      </c>
      <c r="I4376" s="309" t="s">
        <v>5701</v>
      </c>
      <c r="J4376" s="309" t="s">
        <v>15063</v>
      </c>
      <c r="K4376" s="310">
        <v>0.50463999999999998</v>
      </c>
      <c r="L4376" s="310">
        <v>0.50463999999999998</v>
      </c>
      <c r="M4376" s="310">
        <v>0.4521</v>
      </c>
      <c r="N4376" s="310"/>
      <c r="O4376" s="310">
        <f t="shared" si="68"/>
        <v>10.411382371591625</v>
      </c>
      <c r="P4376" s="310">
        <v>10.411382371591626</v>
      </c>
      <c r="Q4376" s="309" t="s">
        <v>15063</v>
      </c>
      <c r="R4376" s="311"/>
    </row>
    <row r="4377" spans="1:18" s="312" customFormat="1" x14ac:dyDescent="0.3">
      <c r="A4377" s="307">
        <v>4374</v>
      </c>
      <c r="B4377" s="308" t="s">
        <v>5252</v>
      </c>
      <c r="C4377" s="308" t="s">
        <v>1373</v>
      </c>
      <c r="D4377" s="308" t="s">
        <v>2395</v>
      </c>
      <c r="E4377" s="308" t="s">
        <v>14856</v>
      </c>
      <c r="F4377" s="309" t="s">
        <v>5310</v>
      </c>
      <c r="G4377" s="309" t="s">
        <v>9231</v>
      </c>
      <c r="H4377" s="309" t="s">
        <v>9232</v>
      </c>
      <c r="I4377" s="309" t="s">
        <v>5701</v>
      </c>
      <c r="J4377" s="309" t="s">
        <v>15063</v>
      </c>
      <c r="K4377" s="310">
        <v>0.72892000000000001</v>
      </c>
      <c r="L4377" s="310">
        <v>0.72892000000000001</v>
      </c>
      <c r="M4377" s="310">
        <v>0.65656000000000003</v>
      </c>
      <c r="N4377" s="310"/>
      <c r="O4377" s="310">
        <f t="shared" si="68"/>
        <v>9.927015310322119</v>
      </c>
      <c r="P4377" s="310">
        <v>9.927015310322119</v>
      </c>
      <c r="Q4377" s="309" t="s">
        <v>15063</v>
      </c>
      <c r="R4377" s="311"/>
    </row>
    <row r="4378" spans="1:18" s="312" customFormat="1" x14ac:dyDescent="0.3">
      <c r="A4378" s="307">
        <v>4375</v>
      </c>
      <c r="B4378" s="308" t="s">
        <v>5252</v>
      </c>
      <c r="C4378" s="308" t="s">
        <v>1373</v>
      </c>
      <c r="D4378" s="308" t="s">
        <v>2395</v>
      </c>
      <c r="E4378" s="308" t="s">
        <v>14856</v>
      </c>
      <c r="F4378" s="309" t="s">
        <v>5310</v>
      </c>
      <c r="G4378" s="309" t="s">
        <v>9233</v>
      </c>
      <c r="H4378" s="309" t="s">
        <v>9234</v>
      </c>
      <c r="I4378" s="309" t="s">
        <v>5701</v>
      </c>
      <c r="J4378" s="309" t="s">
        <v>15063</v>
      </c>
      <c r="K4378" s="310">
        <v>0.71496000000000004</v>
      </c>
      <c r="L4378" s="310">
        <v>0.71496000000000004</v>
      </c>
      <c r="M4378" s="310">
        <v>0.64257999999999993</v>
      </c>
      <c r="N4378" s="310"/>
      <c r="O4378" s="310">
        <f t="shared" si="68"/>
        <v>10.123643280742993</v>
      </c>
      <c r="P4378" s="310">
        <v>10.123643280742979</v>
      </c>
      <c r="Q4378" s="309" t="s">
        <v>15063</v>
      </c>
      <c r="R4378" s="311"/>
    </row>
    <row r="4379" spans="1:18" s="312" customFormat="1" x14ac:dyDescent="0.3">
      <c r="A4379" s="307">
        <v>4376</v>
      </c>
      <c r="B4379" s="308" t="s">
        <v>5252</v>
      </c>
      <c r="C4379" s="308" t="s">
        <v>1373</v>
      </c>
      <c r="D4379" s="308" t="s">
        <v>2395</v>
      </c>
      <c r="E4379" s="308" t="s">
        <v>14856</v>
      </c>
      <c r="F4379" s="309" t="s">
        <v>5310</v>
      </c>
      <c r="G4379" s="309" t="s">
        <v>9235</v>
      </c>
      <c r="H4379" s="309" t="s">
        <v>9236</v>
      </c>
      <c r="I4379" s="309" t="s">
        <v>2405</v>
      </c>
      <c r="J4379" s="309" t="s">
        <v>15063</v>
      </c>
      <c r="K4379" s="310">
        <v>1.5243120000000001</v>
      </c>
      <c r="L4379" s="310">
        <v>1.5243120000000001</v>
      </c>
      <c r="M4379" s="310">
        <v>1.503417944456352</v>
      </c>
      <c r="N4379" s="310"/>
      <c r="O4379" s="310">
        <f t="shared" si="68"/>
        <v>1.3707204000000059</v>
      </c>
      <c r="P4379" s="310">
        <v>21.797124889781514</v>
      </c>
      <c r="Q4379" s="309" t="s">
        <v>15063</v>
      </c>
      <c r="R4379" s="311"/>
    </row>
    <row r="4380" spans="1:18" s="312" customFormat="1" x14ac:dyDescent="0.3">
      <c r="A4380" s="307">
        <v>4377</v>
      </c>
      <c r="B4380" s="308" t="s">
        <v>5252</v>
      </c>
      <c r="C4380" s="308" t="s">
        <v>1373</v>
      </c>
      <c r="D4380" s="308" t="s">
        <v>2395</v>
      </c>
      <c r="E4380" s="308" t="s">
        <v>14856</v>
      </c>
      <c r="F4380" s="309" t="s">
        <v>5310</v>
      </c>
      <c r="G4380" s="309" t="s">
        <v>5322</v>
      </c>
      <c r="H4380" s="309" t="s">
        <v>9237</v>
      </c>
      <c r="I4380" s="309" t="s">
        <v>3556</v>
      </c>
      <c r="J4380" s="309" t="s">
        <v>15063</v>
      </c>
      <c r="K4380" s="310">
        <v>8.2919999999999994E-2</v>
      </c>
      <c r="L4380" s="310">
        <v>8.2919999999999994E-2</v>
      </c>
      <c r="M4380" s="310">
        <v>8.2855011864599995E-2</v>
      </c>
      <c r="N4380" s="310"/>
      <c r="O4380" s="310">
        <f t="shared" si="68"/>
        <v>7.8374499999998445E-2</v>
      </c>
      <c r="P4380" s="310">
        <v>9.1352217717626019</v>
      </c>
      <c r="Q4380" s="309" t="s">
        <v>15063</v>
      </c>
      <c r="R4380" s="311"/>
    </row>
    <row r="4381" spans="1:18" s="312" customFormat="1" x14ac:dyDescent="0.3">
      <c r="A4381" s="307">
        <v>4378</v>
      </c>
      <c r="B4381" s="308" t="s">
        <v>5252</v>
      </c>
      <c r="C4381" s="308" t="s">
        <v>1373</v>
      </c>
      <c r="D4381" s="308" t="s">
        <v>2395</v>
      </c>
      <c r="E4381" s="308" t="s">
        <v>14856</v>
      </c>
      <c r="F4381" s="309" t="s">
        <v>5310</v>
      </c>
      <c r="G4381" s="309" t="s">
        <v>9238</v>
      </c>
      <c r="H4381" s="309" t="s">
        <v>9239</v>
      </c>
      <c r="I4381" s="309" t="s">
        <v>5706</v>
      </c>
      <c r="J4381" s="309" t="s">
        <v>15063</v>
      </c>
      <c r="K4381" s="310">
        <v>0.88679999999999992</v>
      </c>
      <c r="L4381" s="310">
        <v>0.88679999999999992</v>
      </c>
      <c r="M4381" s="310">
        <v>0.77618772000000003</v>
      </c>
      <c r="N4381" s="310"/>
      <c r="O4381" s="310">
        <f t="shared" si="68"/>
        <v>12.473193504736118</v>
      </c>
      <c r="P4381" s="310">
        <v>71.02074298106082</v>
      </c>
      <c r="Q4381" s="309" t="s">
        <v>15063</v>
      </c>
      <c r="R4381" s="311"/>
    </row>
    <row r="4382" spans="1:18" s="312" customFormat="1" x14ac:dyDescent="0.3">
      <c r="A4382" s="307">
        <v>4379</v>
      </c>
      <c r="B4382" s="308" t="s">
        <v>5252</v>
      </c>
      <c r="C4382" s="308" t="s">
        <v>1373</v>
      </c>
      <c r="D4382" s="308" t="s">
        <v>2395</v>
      </c>
      <c r="E4382" s="308" t="s">
        <v>14856</v>
      </c>
      <c r="F4382" s="309" t="s">
        <v>9240</v>
      </c>
      <c r="G4382" s="309" t="s">
        <v>9241</v>
      </c>
      <c r="H4382" s="309" t="s">
        <v>9242</v>
      </c>
      <c r="I4382" s="309" t="s">
        <v>5701</v>
      </c>
      <c r="J4382" s="309" t="s">
        <v>15063</v>
      </c>
      <c r="K4382" s="310">
        <v>0.56396000000000002</v>
      </c>
      <c r="L4382" s="310">
        <v>0.56396000000000002</v>
      </c>
      <c r="M4382" s="310">
        <v>0.50763999999999998</v>
      </c>
      <c r="N4382" s="310"/>
      <c r="O4382" s="310">
        <f t="shared" si="68"/>
        <v>9.9865238669409244</v>
      </c>
      <c r="P4382" s="310">
        <v>9.9865238669409333</v>
      </c>
      <c r="Q4382" s="309" t="s">
        <v>15063</v>
      </c>
      <c r="R4382" s="311"/>
    </row>
    <row r="4383" spans="1:18" s="312" customFormat="1" x14ac:dyDescent="0.3">
      <c r="A4383" s="307">
        <v>4380</v>
      </c>
      <c r="B4383" s="308" t="s">
        <v>5252</v>
      </c>
      <c r="C4383" s="308" t="s">
        <v>1373</v>
      </c>
      <c r="D4383" s="308" t="s">
        <v>2395</v>
      </c>
      <c r="E4383" s="308" t="s">
        <v>14856</v>
      </c>
      <c r="F4383" s="309" t="s">
        <v>9240</v>
      </c>
      <c r="G4383" s="309" t="s">
        <v>9243</v>
      </c>
      <c r="H4383" s="309" t="s">
        <v>9244</v>
      </c>
      <c r="I4383" s="309" t="s">
        <v>5706</v>
      </c>
      <c r="J4383" s="309" t="s">
        <v>15063</v>
      </c>
      <c r="K4383" s="310">
        <v>0.58479999999999999</v>
      </c>
      <c r="L4383" s="310">
        <v>0.58479999999999999</v>
      </c>
      <c r="M4383" s="310">
        <v>0.50733859999999997</v>
      </c>
      <c r="N4383" s="310"/>
      <c r="O4383" s="310">
        <f t="shared" si="68"/>
        <v>13.245793433652533</v>
      </c>
      <c r="P4383" s="310">
        <v>65.18025813277103</v>
      </c>
      <c r="Q4383" s="309" t="s">
        <v>15063</v>
      </c>
      <c r="R4383" s="311"/>
    </row>
    <row r="4384" spans="1:18" s="312" customFormat="1" x14ac:dyDescent="0.3">
      <c r="A4384" s="307">
        <v>4381</v>
      </c>
      <c r="B4384" s="308" t="s">
        <v>5252</v>
      </c>
      <c r="C4384" s="308" t="s">
        <v>1373</v>
      </c>
      <c r="D4384" s="308" t="s">
        <v>2395</v>
      </c>
      <c r="E4384" s="308" t="s">
        <v>14856</v>
      </c>
      <c r="F4384" s="309" t="s">
        <v>9240</v>
      </c>
      <c r="G4384" s="309" t="s">
        <v>9245</v>
      </c>
      <c r="H4384" s="309" t="s">
        <v>9246</v>
      </c>
      <c r="I4384" s="309" t="s">
        <v>5701</v>
      </c>
      <c r="J4384" s="309" t="s">
        <v>15063</v>
      </c>
      <c r="K4384" s="310">
        <v>0.57499999999999996</v>
      </c>
      <c r="L4384" s="310">
        <v>0.57499999999999996</v>
      </c>
      <c r="M4384" s="310">
        <v>0.51590199999999997</v>
      </c>
      <c r="N4384" s="310"/>
      <c r="O4384" s="310">
        <f t="shared" si="68"/>
        <v>10.277913043478259</v>
      </c>
      <c r="P4384" s="310">
        <v>10.277913043478259</v>
      </c>
      <c r="Q4384" s="309" t="s">
        <v>15063</v>
      </c>
      <c r="R4384" s="311"/>
    </row>
    <row r="4385" spans="1:18" s="312" customFormat="1" x14ac:dyDescent="0.3">
      <c r="A4385" s="307">
        <v>4382</v>
      </c>
      <c r="B4385" s="308" t="s">
        <v>5252</v>
      </c>
      <c r="C4385" s="308" t="s">
        <v>1373</v>
      </c>
      <c r="D4385" s="308" t="s">
        <v>2395</v>
      </c>
      <c r="E4385" s="308" t="s">
        <v>14856</v>
      </c>
      <c r="F4385" s="309" t="s">
        <v>9240</v>
      </c>
      <c r="G4385" s="309" t="s">
        <v>9247</v>
      </c>
      <c r="H4385" s="309" t="s">
        <v>9248</v>
      </c>
      <c r="I4385" s="309" t="s">
        <v>5706</v>
      </c>
      <c r="J4385" s="309" t="s">
        <v>15063</v>
      </c>
      <c r="K4385" s="310">
        <v>0.94997000000000009</v>
      </c>
      <c r="L4385" s="310">
        <v>0.94997000000000009</v>
      </c>
      <c r="M4385" s="310">
        <v>0.82019842999999992</v>
      </c>
      <c r="N4385" s="310"/>
      <c r="O4385" s="310">
        <f t="shared" si="68"/>
        <v>13.660596650420556</v>
      </c>
      <c r="P4385" s="310">
        <v>66.860686173828057</v>
      </c>
      <c r="Q4385" s="309" t="s">
        <v>15063</v>
      </c>
      <c r="R4385" s="311"/>
    </row>
    <row r="4386" spans="1:18" s="312" customFormat="1" x14ac:dyDescent="0.3">
      <c r="A4386" s="307">
        <v>4383</v>
      </c>
      <c r="B4386" s="308" t="s">
        <v>5252</v>
      </c>
      <c r="C4386" s="308" t="s">
        <v>1373</v>
      </c>
      <c r="D4386" s="308" t="s">
        <v>2395</v>
      </c>
      <c r="E4386" s="308" t="s">
        <v>14856</v>
      </c>
      <c r="F4386" s="309" t="s">
        <v>9240</v>
      </c>
      <c r="G4386" s="309" t="s">
        <v>9249</v>
      </c>
      <c r="H4386" s="309" t="s">
        <v>9250</v>
      </c>
      <c r="I4386" s="309" t="s">
        <v>5701</v>
      </c>
      <c r="J4386" s="309" t="s">
        <v>15063</v>
      </c>
      <c r="K4386" s="310">
        <v>0.53510000000000002</v>
      </c>
      <c r="L4386" s="310">
        <v>0.53510000000000002</v>
      </c>
      <c r="M4386" s="310">
        <v>0.48093999999999998</v>
      </c>
      <c r="N4386" s="310"/>
      <c r="O4386" s="310">
        <f t="shared" si="68"/>
        <v>10.121472621939832</v>
      </c>
      <c r="P4386" s="310">
        <v>10.12147262193983</v>
      </c>
      <c r="Q4386" s="309" t="s">
        <v>15063</v>
      </c>
      <c r="R4386" s="311"/>
    </row>
    <row r="4387" spans="1:18" s="312" customFormat="1" x14ac:dyDescent="0.3">
      <c r="A4387" s="307">
        <v>4384</v>
      </c>
      <c r="B4387" s="308" t="s">
        <v>5252</v>
      </c>
      <c r="C4387" s="308" t="s">
        <v>1373</v>
      </c>
      <c r="D4387" s="308" t="s">
        <v>2395</v>
      </c>
      <c r="E4387" s="308" t="s">
        <v>14856</v>
      </c>
      <c r="F4387" s="309" t="s">
        <v>9240</v>
      </c>
      <c r="G4387" s="309" t="s">
        <v>9251</v>
      </c>
      <c r="H4387" s="309" t="s">
        <v>9252</v>
      </c>
      <c r="I4387" s="309" t="s">
        <v>5701</v>
      </c>
      <c r="J4387" s="309" t="s">
        <v>15063</v>
      </c>
      <c r="K4387" s="310">
        <v>0.64339999999999997</v>
      </c>
      <c r="L4387" s="310">
        <v>0.64339999999999997</v>
      </c>
      <c r="M4387" s="310">
        <v>0.57803099999999996</v>
      </c>
      <c r="N4387" s="310"/>
      <c r="O4387" s="310">
        <f t="shared" si="68"/>
        <v>10.159931613304323</v>
      </c>
      <c r="P4387" s="310">
        <v>10.15993161330433</v>
      </c>
      <c r="Q4387" s="309" t="s">
        <v>15063</v>
      </c>
      <c r="R4387" s="311"/>
    </row>
    <row r="4388" spans="1:18" s="312" customFormat="1" x14ac:dyDescent="0.3">
      <c r="A4388" s="307">
        <v>4385</v>
      </c>
      <c r="B4388" s="308" t="s">
        <v>5252</v>
      </c>
      <c r="C4388" s="308" t="s">
        <v>1373</v>
      </c>
      <c r="D4388" s="308" t="s">
        <v>2395</v>
      </c>
      <c r="E4388" s="308" t="s">
        <v>14856</v>
      </c>
      <c r="F4388" s="309" t="s">
        <v>9240</v>
      </c>
      <c r="G4388" s="309" t="s">
        <v>9253</v>
      </c>
      <c r="H4388" s="309" t="s">
        <v>9254</v>
      </c>
      <c r="I4388" s="309" t="s">
        <v>5701</v>
      </c>
      <c r="J4388" s="309" t="s">
        <v>15063</v>
      </c>
      <c r="K4388" s="310">
        <v>0.35599999999999998</v>
      </c>
      <c r="L4388" s="310">
        <v>0.35599999999999998</v>
      </c>
      <c r="M4388" s="310">
        <v>0.31979999999999997</v>
      </c>
      <c r="N4388" s="310"/>
      <c r="O4388" s="310">
        <f t="shared" si="68"/>
        <v>10.168539325842699</v>
      </c>
      <c r="P4388" s="310">
        <v>10.168539325842707</v>
      </c>
      <c r="Q4388" s="309" t="s">
        <v>15063</v>
      </c>
      <c r="R4388" s="311"/>
    </row>
    <row r="4389" spans="1:18" s="312" customFormat="1" x14ac:dyDescent="0.3">
      <c r="A4389" s="307">
        <v>4386</v>
      </c>
      <c r="B4389" s="308" t="s">
        <v>5252</v>
      </c>
      <c r="C4389" s="308" t="s">
        <v>1373</v>
      </c>
      <c r="D4389" s="308" t="s">
        <v>2395</v>
      </c>
      <c r="E4389" s="308" t="s">
        <v>14856</v>
      </c>
      <c r="F4389" s="309" t="s">
        <v>9240</v>
      </c>
      <c r="G4389" s="309" t="s">
        <v>9255</v>
      </c>
      <c r="H4389" s="309" t="s">
        <v>9256</v>
      </c>
      <c r="I4389" s="309" t="s">
        <v>5701</v>
      </c>
      <c r="J4389" s="309" t="s">
        <v>15063</v>
      </c>
      <c r="K4389" s="310">
        <v>0.47499999999999998</v>
      </c>
      <c r="L4389" s="310">
        <v>0.47499999999999998</v>
      </c>
      <c r="M4389" s="310">
        <v>0.424263</v>
      </c>
      <c r="N4389" s="310"/>
      <c r="O4389" s="310">
        <f t="shared" si="68"/>
        <v>10.681473684210522</v>
      </c>
      <c r="P4389" s="310">
        <v>10.681473684210518</v>
      </c>
      <c r="Q4389" s="309" t="s">
        <v>15063</v>
      </c>
      <c r="R4389" s="311"/>
    </row>
    <row r="4390" spans="1:18" s="312" customFormat="1" x14ac:dyDescent="0.3">
      <c r="A4390" s="307">
        <v>4387</v>
      </c>
      <c r="B4390" s="308" t="s">
        <v>5252</v>
      </c>
      <c r="C4390" s="308" t="s">
        <v>1373</v>
      </c>
      <c r="D4390" s="308" t="s">
        <v>2395</v>
      </c>
      <c r="E4390" s="308" t="s">
        <v>14856</v>
      </c>
      <c r="F4390" s="309" t="s">
        <v>9240</v>
      </c>
      <c r="G4390" s="309" t="s">
        <v>9257</v>
      </c>
      <c r="H4390" s="309" t="s">
        <v>9258</v>
      </c>
      <c r="I4390" s="309" t="s">
        <v>5706</v>
      </c>
      <c r="J4390" s="309" t="s">
        <v>15063</v>
      </c>
      <c r="K4390" s="310">
        <v>0.51541999999999999</v>
      </c>
      <c r="L4390" s="310">
        <v>0.51541999999999999</v>
      </c>
      <c r="M4390" s="310">
        <v>0.46080885999999999</v>
      </c>
      <c r="N4390" s="310"/>
      <c r="O4390" s="310">
        <f t="shared" si="68"/>
        <v>10.59546389352373</v>
      </c>
      <c r="P4390" s="310">
        <v>69.201246316605406</v>
      </c>
      <c r="Q4390" s="309" t="s">
        <v>15063</v>
      </c>
      <c r="R4390" s="311"/>
    </row>
    <row r="4391" spans="1:18" s="312" customFormat="1" x14ac:dyDescent="0.3">
      <c r="A4391" s="307">
        <v>4388</v>
      </c>
      <c r="B4391" s="308" t="s">
        <v>5252</v>
      </c>
      <c r="C4391" s="308" t="s">
        <v>1373</v>
      </c>
      <c r="D4391" s="308" t="s">
        <v>2395</v>
      </c>
      <c r="E4391" s="308" t="s">
        <v>14856</v>
      </c>
      <c r="F4391" s="309" t="s">
        <v>9259</v>
      </c>
      <c r="G4391" s="309" t="s">
        <v>9260</v>
      </c>
      <c r="H4391" s="309" t="s">
        <v>9261</v>
      </c>
      <c r="I4391" s="309" t="s">
        <v>5706</v>
      </c>
      <c r="J4391" s="309" t="s">
        <v>15063</v>
      </c>
      <c r="K4391" s="310">
        <v>0.65993999999999997</v>
      </c>
      <c r="L4391" s="310">
        <v>0.65993999999999997</v>
      </c>
      <c r="M4391" s="310">
        <v>0.58030700000000002</v>
      </c>
      <c r="N4391" s="310"/>
      <c r="O4391" s="310">
        <f t="shared" si="68"/>
        <v>12.066703033609109</v>
      </c>
      <c r="P4391" s="310">
        <v>80.335895595527106</v>
      </c>
      <c r="Q4391" s="309" t="s">
        <v>15063</v>
      </c>
      <c r="R4391" s="311"/>
    </row>
    <row r="4392" spans="1:18" s="312" customFormat="1" x14ac:dyDescent="0.3">
      <c r="A4392" s="307">
        <v>4389</v>
      </c>
      <c r="B4392" s="308" t="s">
        <v>5252</v>
      </c>
      <c r="C4392" s="308" t="s">
        <v>1373</v>
      </c>
      <c r="D4392" s="308" t="s">
        <v>2395</v>
      </c>
      <c r="E4392" s="308" t="s">
        <v>14856</v>
      </c>
      <c r="F4392" s="309" t="s">
        <v>9259</v>
      </c>
      <c r="G4392" s="309" t="s">
        <v>9262</v>
      </c>
      <c r="H4392" s="309" t="s">
        <v>9263</v>
      </c>
      <c r="I4392" s="309" t="s">
        <v>5701</v>
      </c>
      <c r="J4392" s="309" t="s">
        <v>15063</v>
      </c>
      <c r="K4392" s="310">
        <v>0.47154000000000001</v>
      </c>
      <c r="L4392" s="310">
        <v>0.47154000000000001</v>
      </c>
      <c r="M4392" s="310">
        <v>0.42434000000000005</v>
      </c>
      <c r="N4392" s="310"/>
      <c r="O4392" s="310">
        <f t="shared" si="68"/>
        <v>10.009755269966485</v>
      </c>
      <c r="P4392" s="310">
        <v>10.00975526996648</v>
      </c>
      <c r="Q4392" s="309" t="s">
        <v>15063</v>
      </c>
      <c r="R4392" s="311"/>
    </row>
    <row r="4393" spans="1:18" s="312" customFormat="1" x14ac:dyDescent="0.3">
      <c r="A4393" s="307">
        <v>4390</v>
      </c>
      <c r="B4393" s="308" t="s">
        <v>5252</v>
      </c>
      <c r="C4393" s="308" t="s">
        <v>1373</v>
      </c>
      <c r="D4393" s="308" t="s">
        <v>2395</v>
      </c>
      <c r="E4393" s="308" t="s">
        <v>14856</v>
      </c>
      <c r="F4393" s="309" t="s">
        <v>9259</v>
      </c>
      <c r="G4393" s="309" t="s">
        <v>9264</v>
      </c>
      <c r="H4393" s="309" t="s">
        <v>9265</v>
      </c>
      <c r="I4393" s="309" t="s">
        <v>5701</v>
      </c>
      <c r="J4393" s="309" t="s">
        <v>15063</v>
      </c>
      <c r="K4393" s="310">
        <v>0.9073</v>
      </c>
      <c r="L4393" s="310">
        <v>0.9073</v>
      </c>
      <c r="M4393" s="310">
        <v>0.81470849999999995</v>
      </c>
      <c r="N4393" s="310"/>
      <c r="O4393" s="310">
        <f t="shared" si="68"/>
        <v>10.205169183291089</v>
      </c>
      <c r="P4393" s="310">
        <v>10.205169183291096</v>
      </c>
      <c r="Q4393" s="309" t="s">
        <v>15063</v>
      </c>
      <c r="R4393" s="311"/>
    </row>
    <row r="4394" spans="1:18" s="312" customFormat="1" x14ac:dyDescent="0.3">
      <c r="A4394" s="307">
        <v>4391</v>
      </c>
      <c r="B4394" s="308" t="s">
        <v>5252</v>
      </c>
      <c r="C4394" s="308" t="s">
        <v>1373</v>
      </c>
      <c r="D4394" s="308" t="s">
        <v>2395</v>
      </c>
      <c r="E4394" s="308" t="s">
        <v>14856</v>
      </c>
      <c r="F4394" s="309" t="s">
        <v>9259</v>
      </c>
      <c r="G4394" s="309" t="s">
        <v>9266</v>
      </c>
      <c r="H4394" s="309" t="s">
        <v>9267</v>
      </c>
      <c r="I4394" s="309" t="s">
        <v>5701</v>
      </c>
      <c r="J4394" s="309" t="s">
        <v>15063</v>
      </c>
      <c r="K4394" s="310">
        <v>0.81075999999999993</v>
      </c>
      <c r="L4394" s="310">
        <v>0.81075999999999993</v>
      </c>
      <c r="M4394" s="310">
        <v>0.73031000000000001</v>
      </c>
      <c r="N4394" s="310"/>
      <c r="O4394" s="310">
        <f t="shared" si="68"/>
        <v>9.9227884947456602</v>
      </c>
      <c r="P4394" s="310">
        <v>9.9227884947456602</v>
      </c>
      <c r="Q4394" s="309" t="s">
        <v>15063</v>
      </c>
      <c r="R4394" s="311"/>
    </row>
    <row r="4395" spans="1:18" s="312" customFormat="1" x14ac:dyDescent="0.3">
      <c r="A4395" s="307">
        <v>4392</v>
      </c>
      <c r="B4395" s="308" t="s">
        <v>5252</v>
      </c>
      <c r="C4395" s="308" t="s">
        <v>1373</v>
      </c>
      <c r="D4395" s="308" t="s">
        <v>2395</v>
      </c>
      <c r="E4395" s="308" t="s">
        <v>14856</v>
      </c>
      <c r="F4395" s="309" t="s">
        <v>9259</v>
      </c>
      <c r="G4395" s="309" t="s">
        <v>9268</v>
      </c>
      <c r="H4395" s="309" t="s">
        <v>9269</v>
      </c>
      <c r="I4395" s="309" t="s">
        <v>5706</v>
      </c>
      <c r="J4395" s="309" t="s">
        <v>15063</v>
      </c>
      <c r="K4395" s="310">
        <v>0.73926000000000003</v>
      </c>
      <c r="L4395" s="310">
        <v>0.73926000000000003</v>
      </c>
      <c r="M4395" s="310">
        <v>0.65862889999999996</v>
      </c>
      <c r="N4395" s="310"/>
      <c r="O4395" s="310">
        <f t="shared" si="68"/>
        <v>10.907001596190794</v>
      </c>
      <c r="P4395" s="310">
        <v>60.758162580830152</v>
      </c>
      <c r="Q4395" s="309" t="s">
        <v>15063</v>
      </c>
      <c r="R4395" s="311"/>
    </row>
    <row r="4396" spans="1:18" s="312" customFormat="1" x14ac:dyDescent="0.3">
      <c r="A4396" s="307">
        <v>4393</v>
      </c>
      <c r="B4396" s="308" t="s">
        <v>5252</v>
      </c>
      <c r="C4396" s="308" t="s">
        <v>1373</v>
      </c>
      <c r="D4396" s="308" t="s">
        <v>2395</v>
      </c>
      <c r="E4396" s="308" t="s">
        <v>14856</v>
      </c>
      <c r="F4396" s="309" t="s">
        <v>9259</v>
      </c>
      <c r="G4396" s="309" t="s">
        <v>9270</v>
      </c>
      <c r="H4396" s="309" t="s">
        <v>9271</v>
      </c>
      <c r="I4396" s="309" t="s">
        <v>5701</v>
      </c>
      <c r="J4396" s="309" t="s">
        <v>15063</v>
      </c>
      <c r="K4396" s="310">
        <v>0.57918000000000003</v>
      </c>
      <c r="L4396" s="310">
        <v>0.57918000000000003</v>
      </c>
      <c r="M4396" s="310">
        <v>0.52264999999999995</v>
      </c>
      <c r="N4396" s="310"/>
      <c r="O4396" s="310">
        <f t="shared" si="68"/>
        <v>9.7603508408439641</v>
      </c>
      <c r="P4396" s="310">
        <v>9.7603508408439676</v>
      </c>
      <c r="Q4396" s="309" t="s">
        <v>15063</v>
      </c>
      <c r="R4396" s="311"/>
    </row>
    <row r="4397" spans="1:18" s="312" customFormat="1" x14ac:dyDescent="0.3">
      <c r="A4397" s="307">
        <v>4394</v>
      </c>
      <c r="B4397" s="308" t="s">
        <v>5252</v>
      </c>
      <c r="C4397" s="308" t="s">
        <v>1373</v>
      </c>
      <c r="D4397" s="308" t="s">
        <v>2395</v>
      </c>
      <c r="E4397" s="308" t="s">
        <v>14856</v>
      </c>
      <c r="F4397" s="309" t="s">
        <v>9259</v>
      </c>
      <c r="G4397" s="309" t="s">
        <v>9272</v>
      </c>
      <c r="H4397" s="309" t="s">
        <v>9273</v>
      </c>
      <c r="I4397" s="309" t="s">
        <v>5701</v>
      </c>
      <c r="J4397" s="309" t="s">
        <v>15063</v>
      </c>
      <c r="K4397" s="310">
        <v>0.70877999999999997</v>
      </c>
      <c r="L4397" s="310">
        <v>0.70877999999999997</v>
      </c>
      <c r="M4397" s="310">
        <v>0.63590000000000002</v>
      </c>
      <c r="N4397" s="310"/>
      <c r="O4397" s="310">
        <f t="shared" si="68"/>
        <v>10.282457179942993</v>
      </c>
      <c r="P4397" s="310">
        <v>10.282457179942995</v>
      </c>
      <c r="Q4397" s="309" t="s">
        <v>15063</v>
      </c>
      <c r="R4397" s="311"/>
    </row>
    <row r="4398" spans="1:18" s="312" customFormat="1" x14ac:dyDescent="0.3">
      <c r="A4398" s="307">
        <v>4395</v>
      </c>
      <c r="B4398" s="308" t="s">
        <v>5252</v>
      </c>
      <c r="C4398" s="308" t="s">
        <v>1373</v>
      </c>
      <c r="D4398" s="308" t="s">
        <v>2395</v>
      </c>
      <c r="E4398" s="308" t="s">
        <v>14856</v>
      </c>
      <c r="F4398" s="309" t="s">
        <v>9259</v>
      </c>
      <c r="G4398" s="309" t="s">
        <v>9274</v>
      </c>
      <c r="H4398" s="309" t="s">
        <v>9275</v>
      </c>
      <c r="I4398" s="309" t="s">
        <v>5706</v>
      </c>
      <c r="J4398" s="309" t="s">
        <v>15063</v>
      </c>
      <c r="K4398" s="310">
        <v>0.83120000000000005</v>
      </c>
      <c r="L4398" s="310">
        <v>0.83120000000000005</v>
      </c>
      <c r="M4398" s="310">
        <v>0.73584873000000006</v>
      </c>
      <c r="N4398" s="310"/>
      <c r="O4398" s="310">
        <f t="shared" si="68"/>
        <v>11.471519489894128</v>
      </c>
      <c r="P4398" s="310">
        <v>68.201981260972929</v>
      </c>
      <c r="Q4398" s="309" t="s">
        <v>15063</v>
      </c>
      <c r="R4398" s="311"/>
    </row>
    <row r="4399" spans="1:18" s="312" customFormat="1" x14ac:dyDescent="0.3">
      <c r="A4399" s="307">
        <v>4396</v>
      </c>
      <c r="B4399" s="308" t="s">
        <v>5252</v>
      </c>
      <c r="C4399" s="308" t="s">
        <v>1373</v>
      </c>
      <c r="D4399" s="308" t="s">
        <v>2395</v>
      </c>
      <c r="E4399" s="308" t="s">
        <v>14856</v>
      </c>
      <c r="F4399" s="309" t="s">
        <v>9259</v>
      </c>
      <c r="G4399" s="309" t="s">
        <v>9276</v>
      </c>
      <c r="H4399" s="309" t="s">
        <v>9277</v>
      </c>
      <c r="I4399" s="309" t="s">
        <v>5706</v>
      </c>
      <c r="J4399" s="309" t="s">
        <v>15063</v>
      </c>
      <c r="K4399" s="310">
        <v>0.98346399999999989</v>
      </c>
      <c r="L4399" s="310">
        <v>0.98346399999999989</v>
      </c>
      <c r="M4399" s="310">
        <v>0.8554984699999999</v>
      </c>
      <c r="N4399" s="310"/>
      <c r="O4399" s="310">
        <f t="shared" si="68"/>
        <v>13.011714714519293</v>
      </c>
      <c r="P4399" s="310">
        <v>73.048397696212078</v>
      </c>
      <c r="Q4399" s="309" t="s">
        <v>15063</v>
      </c>
      <c r="R4399" s="311"/>
    </row>
    <row r="4400" spans="1:18" s="312" customFormat="1" x14ac:dyDescent="0.3">
      <c r="A4400" s="307">
        <v>4397</v>
      </c>
      <c r="B4400" s="308" t="s">
        <v>5252</v>
      </c>
      <c r="C4400" s="308" t="s">
        <v>1373</v>
      </c>
      <c r="D4400" s="308" t="s">
        <v>2395</v>
      </c>
      <c r="E4400" s="308" t="s">
        <v>14857</v>
      </c>
      <c r="F4400" s="309" t="s">
        <v>9278</v>
      </c>
      <c r="G4400" s="309" t="s">
        <v>9279</v>
      </c>
      <c r="H4400" s="309" t="s">
        <v>9280</v>
      </c>
      <c r="I4400" s="309" t="s">
        <v>5706</v>
      </c>
      <c r="J4400" s="309" t="s">
        <v>15063</v>
      </c>
      <c r="K4400" s="310">
        <v>1.9585400000000002</v>
      </c>
      <c r="L4400" s="310">
        <v>1.9585400000000002</v>
      </c>
      <c r="M4400" s="310">
        <v>1.7183411200000001</v>
      </c>
      <c r="N4400" s="310"/>
      <c r="O4400" s="310">
        <f t="shared" si="68"/>
        <v>12.264180460955615</v>
      </c>
      <c r="P4400" s="310">
        <v>56.137469545350193</v>
      </c>
      <c r="Q4400" s="309" t="s">
        <v>15063</v>
      </c>
      <c r="R4400" s="311"/>
    </row>
    <row r="4401" spans="1:18" s="312" customFormat="1" x14ac:dyDescent="0.3">
      <c r="A4401" s="307">
        <v>4398</v>
      </c>
      <c r="B4401" s="308" t="s">
        <v>5252</v>
      </c>
      <c r="C4401" s="308" t="s">
        <v>1373</v>
      </c>
      <c r="D4401" s="308" t="s">
        <v>2395</v>
      </c>
      <c r="E4401" s="308" t="s">
        <v>14857</v>
      </c>
      <c r="F4401" s="309" t="s">
        <v>9278</v>
      </c>
      <c r="G4401" s="309" t="s">
        <v>9281</v>
      </c>
      <c r="H4401" s="309" t="s">
        <v>9282</v>
      </c>
      <c r="I4401" s="309" t="s">
        <v>5701</v>
      </c>
      <c r="J4401" s="309" t="s">
        <v>15063</v>
      </c>
      <c r="K4401" s="310">
        <v>0.82078000000000007</v>
      </c>
      <c r="L4401" s="310">
        <v>0.82078000000000007</v>
      </c>
      <c r="M4401" s="310">
        <v>0.74227700000000008</v>
      </c>
      <c r="N4401" s="310"/>
      <c r="O4401" s="310">
        <f t="shared" si="68"/>
        <v>9.5644387046467987</v>
      </c>
      <c r="P4401" s="310">
        <v>9.5644387046467827</v>
      </c>
      <c r="Q4401" s="309" t="s">
        <v>15063</v>
      </c>
      <c r="R4401" s="311"/>
    </row>
    <row r="4402" spans="1:18" s="312" customFormat="1" x14ac:dyDescent="0.3">
      <c r="A4402" s="307">
        <v>4399</v>
      </c>
      <c r="B4402" s="308" t="s">
        <v>5252</v>
      </c>
      <c r="C4402" s="308" t="s">
        <v>1373</v>
      </c>
      <c r="D4402" s="308" t="s">
        <v>2395</v>
      </c>
      <c r="E4402" s="308" t="s">
        <v>14857</v>
      </c>
      <c r="F4402" s="309" t="s">
        <v>9278</v>
      </c>
      <c r="G4402" s="309" t="s">
        <v>9283</v>
      </c>
      <c r="H4402" s="309" t="s">
        <v>9284</v>
      </c>
      <c r="I4402" s="309" t="s">
        <v>5701</v>
      </c>
      <c r="J4402" s="309" t="s">
        <v>15063</v>
      </c>
      <c r="K4402" s="310">
        <v>0.57264000000000004</v>
      </c>
      <c r="L4402" s="310">
        <v>0.57264000000000004</v>
      </c>
      <c r="M4402" s="310">
        <v>0.51665799999999995</v>
      </c>
      <c r="N4402" s="310"/>
      <c r="O4402" s="310">
        <f t="shared" si="68"/>
        <v>9.7761246158144885</v>
      </c>
      <c r="P4402" s="310">
        <v>9.7761246158144743</v>
      </c>
      <c r="Q4402" s="309" t="s">
        <v>15063</v>
      </c>
      <c r="R4402" s="311"/>
    </row>
    <row r="4403" spans="1:18" s="312" customFormat="1" x14ac:dyDescent="0.3">
      <c r="A4403" s="307">
        <v>4400</v>
      </c>
      <c r="B4403" s="308" t="s">
        <v>5252</v>
      </c>
      <c r="C4403" s="308" t="s">
        <v>1373</v>
      </c>
      <c r="D4403" s="308" t="s">
        <v>2395</v>
      </c>
      <c r="E4403" s="308" t="s">
        <v>14857</v>
      </c>
      <c r="F4403" s="309" t="s">
        <v>9278</v>
      </c>
      <c r="G4403" s="309" t="s">
        <v>9285</v>
      </c>
      <c r="H4403" s="309" t="s">
        <v>9286</v>
      </c>
      <c r="I4403" s="309" t="s">
        <v>5706</v>
      </c>
      <c r="J4403" s="309" t="s">
        <v>15063</v>
      </c>
      <c r="K4403" s="310">
        <v>0.94847999999999999</v>
      </c>
      <c r="L4403" s="310">
        <v>0.94847999999999999</v>
      </c>
      <c r="M4403" s="310">
        <v>0.85860541000000001</v>
      </c>
      <c r="N4403" s="310"/>
      <c r="O4403" s="310">
        <f t="shared" si="68"/>
        <v>9.4756441885964886</v>
      </c>
      <c r="P4403" s="310">
        <v>64.500182400614634</v>
      </c>
      <c r="Q4403" s="309" t="s">
        <v>15063</v>
      </c>
      <c r="R4403" s="311"/>
    </row>
    <row r="4404" spans="1:18" s="312" customFormat="1" x14ac:dyDescent="0.3">
      <c r="A4404" s="307">
        <v>4401</v>
      </c>
      <c r="B4404" s="308" t="s">
        <v>5252</v>
      </c>
      <c r="C4404" s="308" t="s">
        <v>1373</v>
      </c>
      <c r="D4404" s="308" t="s">
        <v>2395</v>
      </c>
      <c r="E4404" s="308" t="s">
        <v>14857</v>
      </c>
      <c r="F4404" s="309" t="s">
        <v>9278</v>
      </c>
      <c r="G4404" s="309" t="s">
        <v>9287</v>
      </c>
      <c r="H4404" s="309" t="s">
        <v>9288</v>
      </c>
      <c r="I4404" s="309" t="s">
        <v>5701</v>
      </c>
      <c r="J4404" s="309" t="s">
        <v>15063</v>
      </c>
      <c r="K4404" s="310">
        <v>0.87685999999999997</v>
      </c>
      <c r="L4404" s="310">
        <v>0.87685999999999997</v>
      </c>
      <c r="M4404" s="310">
        <v>0.78976000000000002</v>
      </c>
      <c r="N4404" s="310"/>
      <c r="O4404" s="310">
        <f t="shared" si="68"/>
        <v>9.9331706315717394</v>
      </c>
      <c r="P4404" s="310">
        <v>9.9331706315717412</v>
      </c>
      <c r="Q4404" s="309" t="s">
        <v>15063</v>
      </c>
      <c r="R4404" s="311"/>
    </row>
    <row r="4405" spans="1:18" s="312" customFormat="1" x14ac:dyDescent="0.3">
      <c r="A4405" s="307">
        <v>4402</v>
      </c>
      <c r="B4405" s="308" t="s">
        <v>5252</v>
      </c>
      <c r="C4405" s="308" t="s">
        <v>1373</v>
      </c>
      <c r="D4405" s="308" t="s">
        <v>2395</v>
      </c>
      <c r="E4405" s="308" t="s">
        <v>14857</v>
      </c>
      <c r="F4405" s="309" t="s">
        <v>9278</v>
      </c>
      <c r="G4405" s="309" t="s">
        <v>9289</v>
      </c>
      <c r="H4405" s="309" t="s">
        <v>9290</v>
      </c>
      <c r="I4405" s="309" t="s">
        <v>5701</v>
      </c>
      <c r="J4405" s="309" t="s">
        <v>15063</v>
      </c>
      <c r="K4405" s="310">
        <v>0.87334000000000001</v>
      </c>
      <c r="L4405" s="310">
        <v>0.87334000000000001</v>
      </c>
      <c r="M4405" s="310">
        <v>0.78489950000000008</v>
      </c>
      <c r="N4405" s="310"/>
      <c r="O4405" s="310">
        <f t="shared" si="68"/>
        <v>10.126697506125899</v>
      </c>
      <c r="P4405" s="310">
        <v>10.126697506125915</v>
      </c>
      <c r="Q4405" s="309" t="s">
        <v>15063</v>
      </c>
      <c r="R4405" s="311"/>
    </row>
    <row r="4406" spans="1:18" s="312" customFormat="1" x14ac:dyDescent="0.3">
      <c r="A4406" s="307">
        <v>4403</v>
      </c>
      <c r="B4406" s="308" t="s">
        <v>5252</v>
      </c>
      <c r="C4406" s="308" t="s">
        <v>1373</v>
      </c>
      <c r="D4406" s="308" t="s">
        <v>2395</v>
      </c>
      <c r="E4406" s="308" t="s">
        <v>14857</v>
      </c>
      <c r="F4406" s="309" t="s">
        <v>9278</v>
      </c>
      <c r="G4406" s="309" t="s">
        <v>9291</v>
      </c>
      <c r="H4406" s="309" t="s">
        <v>9292</v>
      </c>
      <c r="I4406" s="309" t="s">
        <v>5701</v>
      </c>
      <c r="J4406" s="309" t="s">
        <v>15063</v>
      </c>
      <c r="K4406" s="310">
        <v>0.98638000000000003</v>
      </c>
      <c r="L4406" s="310">
        <v>0.98638000000000003</v>
      </c>
      <c r="M4406" s="310">
        <v>0.89445299999999994</v>
      </c>
      <c r="N4406" s="310"/>
      <c r="O4406" s="310">
        <f t="shared" si="68"/>
        <v>9.3196334070033959</v>
      </c>
      <c r="P4406" s="310">
        <v>10.716244191696989</v>
      </c>
      <c r="Q4406" s="309" t="s">
        <v>15063</v>
      </c>
      <c r="R4406" s="311"/>
    </row>
    <row r="4407" spans="1:18" s="312" customFormat="1" x14ac:dyDescent="0.3">
      <c r="A4407" s="307">
        <v>4404</v>
      </c>
      <c r="B4407" s="308" t="s">
        <v>5252</v>
      </c>
      <c r="C4407" s="308" t="s">
        <v>1373</v>
      </c>
      <c r="D4407" s="308" t="s">
        <v>2395</v>
      </c>
      <c r="E4407" s="308" t="s">
        <v>14857</v>
      </c>
      <c r="F4407" s="309" t="s">
        <v>9278</v>
      </c>
      <c r="G4407" s="309" t="s">
        <v>9293</v>
      </c>
      <c r="H4407" s="309" t="s">
        <v>9294</v>
      </c>
      <c r="I4407" s="309" t="s">
        <v>2414</v>
      </c>
      <c r="J4407" s="309" t="s">
        <v>15063</v>
      </c>
      <c r="K4407" s="310">
        <v>1.1039999999999999E-2</v>
      </c>
      <c r="L4407" s="310">
        <v>1.1039999999999999E-2</v>
      </c>
      <c r="M4407" s="310">
        <v>1.4790000000000001E-2</v>
      </c>
      <c r="N4407" s="310"/>
      <c r="O4407" s="310">
        <f t="shared" si="68"/>
        <v>-33.967391304347842</v>
      </c>
      <c r="P4407" s="310">
        <v>-33.967391304347849</v>
      </c>
      <c r="Q4407" s="309" t="s">
        <v>15063</v>
      </c>
      <c r="R4407" s="311"/>
    </row>
    <row r="4408" spans="1:18" s="312" customFormat="1" x14ac:dyDescent="0.3">
      <c r="A4408" s="307">
        <v>4405</v>
      </c>
      <c r="B4408" s="308" t="s">
        <v>5252</v>
      </c>
      <c r="C4408" s="308" t="s">
        <v>1373</v>
      </c>
      <c r="D4408" s="308" t="s">
        <v>2395</v>
      </c>
      <c r="E4408" s="308" t="s">
        <v>14857</v>
      </c>
      <c r="F4408" s="309" t="s">
        <v>9278</v>
      </c>
      <c r="G4408" s="309" t="s">
        <v>9295</v>
      </c>
      <c r="H4408" s="309" t="s">
        <v>9296</v>
      </c>
      <c r="I4408" s="309" t="s">
        <v>5706</v>
      </c>
      <c r="J4408" s="309" t="s">
        <v>15063</v>
      </c>
      <c r="K4408" s="310">
        <v>0.24574000000000001</v>
      </c>
      <c r="L4408" s="310">
        <v>0.24574000000000001</v>
      </c>
      <c r="M4408" s="310">
        <v>0.21522850000000002</v>
      </c>
      <c r="N4408" s="310"/>
      <c r="O4408" s="310">
        <f t="shared" si="68"/>
        <v>12.416171563441033</v>
      </c>
      <c r="P4408" s="310">
        <v>54.087646114647455</v>
      </c>
      <c r="Q4408" s="309" t="s">
        <v>15063</v>
      </c>
      <c r="R4408" s="311"/>
    </row>
    <row r="4409" spans="1:18" s="312" customFormat="1" x14ac:dyDescent="0.3">
      <c r="A4409" s="307">
        <v>4406</v>
      </c>
      <c r="B4409" s="308" t="s">
        <v>5252</v>
      </c>
      <c r="C4409" s="308" t="s">
        <v>1373</v>
      </c>
      <c r="D4409" s="308" t="s">
        <v>2395</v>
      </c>
      <c r="E4409" s="308" t="s">
        <v>14857</v>
      </c>
      <c r="F4409" s="309" t="s">
        <v>9297</v>
      </c>
      <c r="G4409" s="309" t="s">
        <v>9298</v>
      </c>
      <c r="H4409" s="309" t="s">
        <v>9299</v>
      </c>
      <c r="I4409" s="309" t="s">
        <v>5701</v>
      </c>
      <c r="J4409" s="309" t="s">
        <v>15063</v>
      </c>
      <c r="K4409" s="310">
        <v>0.39300000000000002</v>
      </c>
      <c r="L4409" s="310">
        <v>0.39300000000000002</v>
      </c>
      <c r="M4409" s="310">
        <v>0.35417390000000004</v>
      </c>
      <c r="N4409" s="310"/>
      <c r="O4409" s="310">
        <f t="shared" si="68"/>
        <v>9.8794147582697125</v>
      </c>
      <c r="P4409" s="310">
        <v>17.113533458233633</v>
      </c>
      <c r="Q4409" s="309" t="s">
        <v>15063</v>
      </c>
      <c r="R4409" s="311"/>
    </row>
    <row r="4410" spans="1:18" s="312" customFormat="1" x14ac:dyDescent="0.3">
      <c r="A4410" s="307">
        <v>4407</v>
      </c>
      <c r="B4410" s="308" t="s">
        <v>5252</v>
      </c>
      <c r="C4410" s="308" t="s">
        <v>1373</v>
      </c>
      <c r="D4410" s="308" t="s">
        <v>2395</v>
      </c>
      <c r="E4410" s="308" t="s">
        <v>14857</v>
      </c>
      <c r="F4410" s="309" t="s">
        <v>9297</v>
      </c>
      <c r="G4410" s="309" t="s">
        <v>9300</v>
      </c>
      <c r="H4410" s="309" t="s">
        <v>9301</v>
      </c>
      <c r="I4410" s="309" t="s">
        <v>5701</v>
      </c>
      <c r="J4410" s="309" t="s">
        <v>15063</v>
      </c>
      <c r="K4410" s="310">
        <v>0.54866999999999999</v>
      </c>
      <c r="L4410" s="310">
        <v>0.54866999999999999</v>
      </c>
      <c r="M4410" s="310">
        <v>0.49411499999999997</v>
      </c>
      <c r="N4410" s="310"/>
      <c r="O4410" s="310">
        <f t="shared" si="68"/>
        <v>9.9431352178905392</v>
      </c>
      <c r="P4410" s="310">
        <v>20.239326253290002</v>
      </c>
      <c r="Q4410" s="309" t="s">
        <v>15063</v>
      </c>
      <c r="R4410" s="311"/>
    </row>
    <row r="4411" spans="1:18" s="312" customFormat="1" x14ac:dyDescent="0.3">
      <c r="A4411" s="307">
        <v>4408</v>
      </c>
      <c r="B4411" s="308" t="s">
        <v>5252</v>
      </c>
      <c r="C4411" s="308" t="s">
        <v>1373</v>
      </c>
      <c r="D4411" s="308" t="s">
        <v>2395</v>
      </c>
      <c r="E4411" s="308" t="s">
        <v>14857</v>
      </c>
      <c r="F4411" s="309" t="s">
        <v>9297</v>
      </c>
      <c r="G4411" s="309" t="s">
        <v>9302</v>
      </c>
      <c r="H4411" s="309" t="s">
        <v>9303</v>
      </c>
      <c r="I4411" s="309" t="s">
        <v>5701</v>
      </c>
      <c r="J4411" s="309" t="s">
        <v>15063</v>
      </c>
      <c r="K4411" s="310">
        <v>0.52130999999999994</v>
      </c>
      <c r="L4411" s="310">
        <v>0.52130999999999994</v>
      </c>
      <c r="M4411" s="310">
        <v>0.47130499999999997</v>
      </c>
      <c r="N4411" s="310"/>
      <c r="O4411" s="310">
        <f t="shared" si="68"/>
        <v>9.5921812357330527</v>
      </c>
      <c r="P4411" s="310">
        <v>9.5921812357330438</v>
      </c>
      <c r="Q4411" s="309" t="s">
        <v>15063</v>
      </c>
      <c r="R4411" s="311"/>
    </row>
    <row r="4412" spans="1:18" s="312" customFormat="1" x14ac:dyDescent="0.3">
      <c r="A4412" s="307">
        <v>4409</v>
      </c>
      <c r="B4412" s="308" t="s">
        <v>5252</v>
      </c>
      <c r="C4412" s="308" t="s">
        <v>1373</v>
      </c>
      <c r="D4412" s="308" t="s">
        <v>2395</v>
      </c>
      <c r="E4412" s="308" t="s">
        <v>14857</v>
      </c>
      <c r="F4412" s="309" t="s">
        <v>9297</v>
      </c>
      <c r="G4412" s="309" t="s">
        <v>9304</v>
      </c>
      <c r="H4412" s="309" t="s">
        <v>9305</v>
      </c>
      <c r="I4412" s="309" t="s">
        <v>5701</v>
      </c>
      <c r="J4412" s="309" t="s">
        <v>15063</v>
      </c>
      <c r="K4412" s="310">
        <v>0.74496000000000007</v>
      </c>
      <c r="L4412" s="310">
        <v>0.74496000000000007</v>
      </c>
      <c r="M4412" s="310">
        <v>0.66872500000000001</v>
      </c>
      <c r="N4412" s="310"/>
      <c r="O4412" s="310">
        <f t="shared" si="68"/>
        <v>10.233435352233682</v>
      </c>
      <c r="P4412" s="310">
        <v>10.233435352233677</v>
      </c>
      <c r="Q4412" s="309" t="s">
        <v>15063</v>
      </c>
      <c r="R4412" s="311"/>
    </row>
    <row r="4413" spans="1:18" s="312" customFormat="1" x14ac:dyDescent="0.3">
      <c r="A4413" s="307">
        <v>4410</v>
      </c>
      <c r="B4413" s="308" t="s">
        <v>5252</v>
      </c>
      <c r="C4413" s="308" t="s">
        <v>1373</v>
      </c>
      <c r="D4413" s="308" t="s">
        <v>2395</v>
      </c>
      <c r="E4413" s="308" t="s">
        <v>14857</v>
      </c>
      <c r="F4413" s="309" t="s">
        <v>9297</v>
      </c>
      <c r="G4413" s="309" t="s">
        <v>9306</v>
      </c>
      <c r="H4413" s="309" t="s">
        <v>9307</v>
      </c>
      <c r="I4413" s="309" t="s">
        <v>5701</v>
      </c>
      <c r="J4413" s="309" t="s">
        <v>15063</v>
      </c>
      <c r="K4413" s="310">
        <v>0.63627</v>
      </c>
      <c r="L4413" s="310">
        <v>0.63627</v>
      </c>
      <c r="M4413" s="310">
        <v>0.57203500000000007</v>
      </c>
      <c r="N4413" s="310"/>
      <c r="O4413" s="310">
        <f t="shared" si="68"/>
        <v>10.09555691766073</v>
      </c>
      <c r="P4413" s="310">
        <v>10.095556917660719</v>
      </c>
      <c r="Q4413" s="309" t="s">
        <v>15063</v>
      </c>
      <c r="R4413" s="311"/>
    </row>
    <row r="4414" spans="1:18" s="312" customFormat="1" x14ac:dyDescent="0.3">
      <c r="A4414" s="307">
        <v>4411</v>
      </c>
      <c r="B4414" s="308" t="s">
        <v>5252</v>
      </c>
      <c r="C4414" s="308" t="s">
        <v>1373</v>
      </c>
      <c r="D4414" s="308" t="s">
        <v>2395</v>
      </c>
      <c r="E4414" s="308" t="s">
        <v>14857</v>
      </c>
      <c r="F4414" s="309" t="s">
        <v>9297</v>
      </c>
      <c r="G4414" s="309" t="s">
        <v>9308</v>
      </c>
      <c r="H4414" s="309" t="s">
        <v>9309</v>
      </c>
      <c r="I4414" s="309" t="s">
        <v>5701</v>
      </c>
      <c r="J4414" s="309" t="s">
        <v>15063</v>
      </c>
      <c r="K4414" s="310">
        <v>0.76462000000000008</v>
      </c>
      <c r="L4414" s="310">
        <v>0.76462000000000008</v>
      </c>
      <c r="M4414" s="310">
        <v>0.69033650000000002</v>
      </c>
      <c r="N4414" s="310"/>
      <c r="O4414" s="310">
        <f t="shared" si="68"/>
        <v>9.7150872328738522</v>
      </c>
      <c r="P4414" s="310">
        <v>9.7150872328738416</v>
      </c>
      <c r="Q4414" s="309" t="s">
        <v>15063</v>
      </c>
      <c r="R4414" s="311"/>
    </row>
    <row r="4415" spans="1:18" s="312" customFormat="1" x14ac:dyDescent="0.3">
      <c r="A4415" s="307">
        <v>4412</v>
      </c>
      <c r="B4415" s="308" t="s">
        <v>5252</v>
      </c>
      <c r="C4415" s="308" t="s">
        <v>1373</v>
      </c>
      <c r="D4415" s="308" t="s">
        <v>2395</v>
      </c>
      <c r="E4415" s="308" t="s">
        <v>14857</v>
      </c>
      <c r="F4415" s="309" t="s">
        <v>9297</v>
      </c>
      <c r="G4415" s="309" t="s">
        <v>9310</v>
      </c>
      <c r="H4415" s="309" t="s">
        <v>9311</v>
      </c>
      <c r="I4415" s="309" t="s">
        <v>5701</v>
      </c>
      <c r="J4415" s="309" t="s">
        <v>15063</v>
      </c>
      <c r="K4415" s="310">
        <v>0.70740000000000003</v>
      </c>
      <c r="L4415" s="310">
        <v>0.70740000000000003</v>
      </c>
      <c r="M4415" s="310">
        <v>0.6398433</v>
      </c>
      <c r="N4415" s="310"/>
      <c r="O4415" s="310">
        <f t="shared" si="68"/>
        <v>9.5500000000000025</v>
      </c>
      <c r="P4415" s="310">
        <v>9.5500000000000025</v>
      </c>
      <c r="Q4415" s="309" t="s">
        <v>15063</v>
      </c>
      <c r="R4415" s="311"/>
    </row>
    <row r="4416" spans="1:18" s="312" customFormat="1" x14ac:dyDescent="0.3">
      <c r="A4416" s="307">
        <v>4413</v>
      </c>
      <c r="B4416" s="308" t="s">
        <v>5252</v>
      </c>
      <c r="C4416" s="308" t="s">
        <v>1373</v>
      </c>
      <c r="D4416" s="308" t="s">
        <v>2395</v>
      </c>
      <c r="E4416" s="308" t="s">
        <v>14857</v>
      </c>
      <c r="F4416" s="309" t="s">
        <v>9297</v>
      </c>
      <c r="G4416" s="309" t="s">
        <v>9312</v>
      </c>
      <c r="H4416" s="309" t="s">
        <v>9313</v>
      </c>
      <c r="I4416" s="309" t="s">
        <v>5701</v>
      </c>
      <c r="J4416" s="309" t="s">
        <v>15063</v>
      </c>
      <c r="K4416" s="310">
        <v>0.36263999999999996</v>
      </c>
      <c r="L4416" s="310">
        <v>0.36263999999999996</v>
      </c>
      <c r="M4416" s="310">
        <v>0.32567250000000003</v>
      </c>
      <c r="N4416" s="310"/>
      <c r="O4416" s="310">
        <f t="shared" si="68"/>
        <v>10.193994043679664</v>
      </c>
      <c r="P4416" s="310">
        <v>10.193994043679666</v>
      </c>
      <c r="Q4416" s="309" t="s">
        <v>15063</v>
      </c>
      <c r="R4416" s="311"/>
    </row>
    <row r="4417" spans="1:18" s="312" customFormat="1" x14ac:dyDescent="0.3">
      <c r="A4417" s="307">
        <v>4414</v>
      </c>
      <c r="B4417" s="308" t="s">
        <v>5252</v>
      </c>
      <c r="C4417" s="308" t="s">
        <v>1373</v>
      </c>
      <c r="D4417" s="308" t="s">
        <v>2395</v>
      </c>
      <c r="E4417" s="308" t="s">
        <v>14857</v>
      </c>
      <c r="F4417" s="309" t="s">
        <v>9297</v>
      </c>
      <c r="G4417" s="309" t="s">
        <v>9314</v>
      </c>
      <c r="H4417" s="309" t="s">
        <v>9315</v>
      </c>
      <c r="I4417" s="309" t="s">
        <v>5706</v>
      </c>
      <c r="J4417" s="309" t="s">
        <v>15063</v>
      </c>
      <c r="K4417" s="310">
        <v>1.01081</v>
      </c>
      <c r="L4417" s="310">
        <v>1.01081</v>
      </c>
      <c r="M4417" s="310">
        <v>0.89212998999999993</v>
      </c>
      <c r="N4417" s="310"/>
      <c r="O4417" s="310">
        <f t="shared" si="68"/>
        <v>11.741079925999946</v>
      </c>
      <c r="P4417" s="310">
        <v>70.32759411547093</v>
      </c>
      <c r="Q4417" s="309" t="s">
        <v>15063</v>
      </c>
      <c r="R4417" s="311"/>
    </row>
    <row r="4418" spans="1:18" s="312" customFormat="1" x14ac:dyDescent="0.3">
      <c r="A4418" s="307">
        <v>4415</v>
      </c>
      <c r="B4418" s="308" t="s">
        <v>5252</v>
      </c>
      <c r="C4418" s="308" t="s">
        <v>1373</v>
      </c>
      <c r="D4418" s="308" t="s">
        <v>2395</v>
      </c>
      <c r="E4418" s="308" t="s">
        <v>14857</v>
      </c>
      <c r="F4418" s="309" t="s">
        <v>9297</v>
      </c>
      <c r="G4418" s="309" t="s">
        <v>9316</v>
      </c>
      <c r="H4418" s="309" t="s">
        <v>9317</v>
      </c>
      <c r="I4418" s="309" t="s">
        <v>5706</v>
      </c>
      <c r="J4418" s="309" t="s">
        <v>15063</v>
      </c>
      <c r="K4418" s="310">
        <v>0.53085000000000004</v>
      </c>
      <c r="L4418" s="310">
        <v>0.53085000000000004</v>
      </c>
      <c r="M4418" s="310">
        <v>0.46758320000000003</v>
      </c>
      <c r="N4418" s="310"/>
      <c r="O4418" s="310">
        <f t="shared" si="68"/>
        <v>11.91801827258171</v>
      </c>
      <c r="P4418" s="310">
        <v>73.324686365842368</v>
      </c>
      <c r="Q4418" s="309" t="s">
        <v>15063</v>
      </c>
      <c r="R4418" s="311"/>
    </row>
    <row r="4419" spans="1:18" s="312" customFormat="1" x14ac:dyDescent="0.3">
      <c r="A4419" s="307">
        <v>4416</v>
      </c>
      <c r="B4419" s="308" t="s">
        <v>5252</v>
      </c>
      <c r="C4419" s="308" t="s">
        <v>1373</v>
      </c>
      <c r="D4419" s="308" t="s">
        <v>2395</v>
      </c>
      <c r="E4419" s="308" t="s">
        <v>14857</v>
      </c>
      <c r="F4419" s="309" t="s">
        <v>9297</v>
      </c>
      <c r="G4419" s="309" t="s">
        <v>9318</v>
      </c>
      <c r="H4419" s="309" t="s">
        <v>9319</v>
      </c>
      <c r="I4419" s="309" t="s">
        <v>5706</v>
      </c>
      <c r="J4419" s="309" t="s">
        <v>15063</v>
      </c>
      <c r="K4419" s="310">
        <v>0.30854000000000004</v>
      </c>
      <c r="L4419" s="310">
        <v>0.30854000000000004</v>
      </c>
      <c r="M4419" s="310">
        <v>0.27039616</v>
      </c>
      <c r="N4419" s="310"/>
      <c r="O4419" s="310">
        <f t="shared" si="68"/>
        <v>12.362688792377014</v>
      </c>
      <c r="P4419" s="310">
        <v>63.919842513741784</v>
      </c>
      <c r="Q4419" s="309" t="s">
        <v>15063</v>
      </c>
      <c r="R4419" s="311"/>
    </row>
    <row r="4420" spans="1:18" s="312" customFormat="1" x14ac:dyDescent="0.3">
      <c r="A4420" s="307">
        <v>4417</v>
      </c>
      <c r="B4420" s="308" t="s">
        <v>5252</v>
      </c>
      <c r="C4420" s="308" t="s">
        <v>1373</v>
      </c>
      <c r="D4420" s="308" t="s">
        <v>2395</v>
      </c>
      <c r="E4420" s="308" t="s">
        <v>14857</v>
      </c>
      <c r="F4420" s="309" t="s">
        <v>9297</v>
      </c>
      <c r="G4420" s="309" t="s">
        <v>9320</v>
      </c>
      <c r="H4420" s="309" t="s">
        <v>9321</v>
      </c>
      <c r="I4420" s="309" t="s">
        <v>5706</v>
      </c>
      <c r="J4420" s="309" t="s">
        <v>15063</v>
      </c>
      <c r="K4420" s="310">
        <v>0.83220000000000005</v>
      </c>
      <c r="L4420" s="310">
        <v>0.83220000000000005</v>
      </c>
      <c r="M4420" s="310">
        <v>0.73448119999999995</v>
      </c>
      <c r="N4420" s="310"/>
      <c r="O4420" s="310">
        <f t="shared" ref="O4420:O4483" si="69">(L4420-M4420)/L4420*100</f>
        <v>11.742225426580161</v>
      </c>
      <c r="P4420" s="310">
        <v>57.487594136205381</v>
      </c>
      <c r="Q4420" s="309" t="s">
        <v>15063</v>
      </c>
      <c r="R4420" s="311"/>
    </row>
    <row r="4421" spans="1:18" s="312" customFormat="1" x14ac:dyDescent="0.3">
      <c r="A4421" s="307">
        <v>4418</v>
      </c>
      <c r="B4421" s="308" t="s">
        <v>5252</v>
      </c>
      <c r="C4421" s="308" t="s">
        <v>1373</v>
      </c>
      <c r="D4421" s="308" t="s">
        <v>2395</v>
      </c>
      <c r="E4421" s="308" t="s">
        <v>14857</v>
      </c>
      <c r="F4421" s="309" t="s">
        <v>9297</v>
      </c>
      <c r="G4421" s="309" t="s">
        <v>9322</v>
      </c>
      <c r="H4421" s="309" t="s">
        <v>9323</v>
      </c>
      <c r="I4421" s="309" t="s">
        <v>5706</v>
      </c>
      <c r="J4421" s="309" t="s">
        <v>15063</v>
      </c>
      <c r="K4421" s="310">
        <v>6.8599999999999994E-2</v>
      </c>
      <c r="L4421" s="310">
        <v>6.8599999999999994E-2</v>
      </c>
      <c r="M4421" s="310">
        <v>6.06101E-2</v>
      </c>
      <c r="N4421" s="310"/>
      <c r="O4421" s="310">
        <f t="shared" si="69"/>
        <v>11.647084548104948</v>
      </c>
      <c r="P4421" s="310">
        <v>39.959743284678581</v>
      </c>
      <c r="Q4421" s="309" t="s">
        <v>15063</v>
      </c>
      <c r="R4421" s="311"/>
    </row>
    <row r="4422" spans="1:18" s="312" customFormat="1" x14ac:dyDescent="0.3">
      <c r="A4422" s="307">
        <v>4419</v>
      </c>
      <c r="B4422" s="308" t="s">
        <v>5252</v>
      </c>
      <c r="C4422" s="308" t="s">
        <v>1373</v>
      </c>
      <c r="D4422" s="308" t="s">
        <v>2395</v>
      </c>
      <c r="E4422" s="308" t="s">
        <v>14857</v>
      </c>
      <c r="F4422" s="309" t="s">
        <v>9324</v>
      </c>
      <c r="G4422" s="309" t="s">
        <v>9325</v>
      </c>
      <c r="H4422" s="309" t="s">
        <v>9326</v>
      </c>
      <c r="I4422" s="309" t="s">
        <v>5701</v>
      </c>
      <c r="J4422" s="309" t="s">
        <v>15063</v>
      </c>
      <c r="K4422" s="310">
        <v>0.62690000000000001</v>
      </c>
      <c r="L4422" s="310">
        <v>0.62690000000000001</v>
      </c>
      <c r="M4422" s="310">
        <v>0.56469499999999995</v>
      </c>
      <c r="N4422" s="310"/>
      <c r="O4422" s="310">
        <f t="shared" si="69"/>
        <v>9.9226351890253728</v>
      </c>
      <c r="P4422" s="310">
        <v>9.9226351890253639</v>
      </c>
      <c r="Q4422" s="309" t="s">
        <v>15063</v>
      </c>
      <c r="R4422" s="311"/>
    </row>
    <row r="4423" spans="1:18" s="312" customFormat="1" x14ac:dyDescent="0.3">
      <c r="A4423" s="307">
        <v>4420</v>
      </c>
      <c r="B4423" s="308" t="s">
        <v>5252</v>
      </c>
      <c r="C4423" s="308" t="s">
        <v>1373</v>
      </c>
      <c r="D4423" s="308" t="s">
        <v>2395</v>
      </c>
      <c r="E4423" s="308" t="s">
        <v>14857</v>
      </c>
      <c r="F4423" s="309" t="s">
        <v>9324</v>
      </c>
      <c r="G4423" s="309" t="s">
        <v>9327</v>
      </c>
      <c r="H4423" s="309" t="s">
        <v>9328</v>
      </c>
      <c r="I4423" s="309" t="s">
        <v>5701</v>
      </c>
      <c r="J4423" s="309" t="s">
        <v>15063</v>
      </c>
      <c r="K4423" s="310">
        <v>0.80852000000000002</v>
      </c>
      <c r="L4423" s="310">
        <v>0.80852000000000002</v>
      </c>
      <c r="M4423" s="310">
        <v>0.72910000000000008</v>
      </c>
      <c r="N4423" s="310"/>
      <c r="O4423" s="310">
        <f t="shared" si="69"/>
        <v>9.822886261316965</v>
      </c>
      <c r="P4423" s="310">
        <v>9.822886261316965</v>
      </c>
      <c r="Q4423" s="309" t="s">
        <v>15063</v>
      </c>
      <c r="R4423" s="311"/>
    </row>
    <row r="4424" spans="1:18" s="312" customFormat="1" x14ac:dyDescent="0.3">
      <c r="A4424" s="307">
        <v>4421</v>
      </c>
      <c r="B4424" s="308" t="s">
        <v>5252</v>
      </c>
      <c r="C4424" s="308" t="s">
        <v>1373</v>
      </c>
      <c r="D4424" s="308" t="s">
        <v>2395</v>
      </c>
      <c r="E4424" s="308" t="s">
        <v>14857</v>
      </c>
      <c r="F4424" s="309" t="s">
        <v>9324</v>
      </c>
      <c r="G4424" s="309" t="s">
        <v>9329</v>
      </c>
      <c r="H4424" s="309" t="s">
        <v>9330</v>
      </c>
      <c r="I4424" s="309" t="s">
        <v>5701</v>
      </c>
      <c r="J4424" s="309" t="s">
        <v>15063</v>
      </c>
      <c r="K4424" s="310">
        <v>0.71090000000000009</v>
      </c>
      <c r="L4424" s="310">
        <v>0.71090000000000009</v>
      </c>
      <c r="M4424" s="310">
        <v>0.63732</v>
      </c>
      <c r="N4424" s="310"/>
      <c r="O4424" s="310">
        <f t="shared" si="69"/>
        <v>10.350260233506834</v>
      </c>
      <c r="P4424" s="310">
        <v>10.350260233506836</v>
      </c>
      <c r="Q4424" s="309" t="s">
        <v>15063</v>
      </c>
      <c r="R4424" s="311"/>
    </row>
    <row r="4425" spans="1:18" s="312" customFormat="1" x14ac:dyDescent="0.3">
      <c r="A4425" s="307">
        <v>4422</v>
      </c>
      <c r="B4425" s="308" t="s">
        <v>5252</v>
      </c>
      <c r="C4425" s="308" t="s">
        <v>1373</v>
      </c>
      <c r="D4425" s="308" t="s">
        <v>2395</v>
      </c>
      <c r="E4425" s="308" t="s">
        <v>14857</v>
      </c>
      <c r="F4425" s="309" t="s">
        <v>9324</v>
      </c>
      <c r="G4425" s="309" t="s">
        <v>9331</v>
      </c>
      <c r="H4425" s="309" t="s">
        <v>9332</v>
      </c>
      <c r="I4425" s="309" t="s">
        <v>5706</v>
      </c>
      <c r="J4425" s="309" t="s">
        <v>15063</v>
      </c>
      <c r="K4425" s="310">
        <v>0.33839999999999998</v>
      </c>
      <c r="L4425" s="310">
        <v>0.33839999999999998</v>
      </c>
      <c r="M4425" s="310">
        <v>0.29646006999999996</v>
      </c>
      <c r="N4425" s="310"/>
      <c r="O4425" s="310">
        <f t="shared" si="69"/>
        <v>12.393596335697405</v>
      </c>
      <c r="P4425" s="310">
        <v>62.078025592420836</v>
      </c>
      <c r="Q4425" s="309" t="s">
        <v>15063</v>
      </c>
      <c r="R4425" s="311"/>
    </row>
    <row r="4426" spans="1:18" s="312" customFormat="1" x14ac:dyDescent="0.3">
      <c r="A4426" s="307">
        <v>4423</v>
      </c>
      <c r="B4426" s="308" t="s">
        <v>5252</v>
      </c>
      <c r="C4426" s="308" t="s">
        <v>1373</v>
      </c>
      <c r="D4426" s="308" t="s">
        <v>2395</v>
      </c>
      <c r="E4426" s="308" t="s">
        <v>14857</v>
      </c>
      <c r="F4426" s="309" t="s">
        <v>9324</v>
      </c>
      <c r="G4426" s="309" t="s">
        <v>9333</v>
      </c>
      <c r="H4426" s="309" t="s">
        <v>9334</v>
      </c>
      <c r="I4426" s="309" t="s">
        <v>5701</v>
      </c>
      <c r="J4426" s="309" t="s">
        <v>15063</v>
      </c>
      <c r="K4426" s="310">
        <v>0.57285199999999992</v>
      </c>
      <c r="L4426" s="310">
        <v>0.57285199999999992</v>
      </c>
      <c r="M4426" s="310">
        <v>0.51529000000000003</v>
      </c>
      <c r="N4426" s="310"/>
      <c r="O4426" s="310">
        <f t="shared" si="69"/>
        <v>10.048319635787237</v>
      </c>
      <c r="P4426" s="310">
        <v>10.048319635787228</v>
      </c>
      <c r="Q4426" s="309" t="s">
        <v>15063</v>
      </c>
      <c r="R4426" s="311"/>
    </row>
    <row r="4427" spans="1:18" s="312" customFormat="1" x14ac:dyDescent="0.3">
      <c r="A4427" s="307">
        <v>4424</v>
      </c>
      <c r="B4427" s="308" t="s">
        <v>5252</v>
      </c>
      <c r="C4427" s="308" t="s">
        <v>1373</v>
      </c>
      <c r="D4427" s="308" t="s">
        <v>2395</v>
      </c>
      <c r="E4427" s="308" t="s">
        <v>14857</v>
      </c>
      <c r="F4427" s="309" t="s">
        <v>9324</v>
      </c>
      <c r="G4427" s="309" t="s">
        <v>9335</v>
      </c>
      <c r="H4427" s="309" t="s">
        <v>9336</v>
      </c>
      <c r="I4427" s="309" t="s">
        <v>5701</v>
      </c>
      <c r="J4427" s="309" t="s">
        <v>15063</v>
      </c>
      <c r="K4427" s="310">
        <v>0.73904799999999993</v>
      </c>
      <c r="L4427" s="310">
        <v>0.73904799999999993</v>
      </c>
      <c r="M4427" s="310">
        <v>0.66417349999999997</v>
      </c>
      <c r="N4427" s="310"/>
      <c r="O4427" s="310">
        <f t="shared" si="69"/>
        <v>10.13120933958281</v>
      </c>
      <c r="P4427" s="310">
        <v>10.791264299682911</v>
      </c>
      <c r="Q4427" s="309" t="s">
        <v>15063</v>
      </c>
      <c r="R4427" s="311"/>
    </row>
    <row r="4428" spans="1:18" s="312" customFormat="1" x14ac:dyDescent="0.3">
      <c r="A4428" s="307">
        <v>4425</v>
      </c>
      <c r="B4428" s="308" t="s">
        <v>5252</v>
      </c>
      <c r="C4428" s="308" t="s">
        <v>1373</v>
      </c>
      <c r="D4428" s="308" t="s">
        <v>2395</v>
      </c>
      <c r="E4428" s="308" t="s">
        <v>14857</v>
      </c>
      <c r="F4428" s="309" t="s">
        <v>9324</v>
      </c>
      <c r="G4428" s="309" t="s">
        <v>9337</v>
      </c>
      <c r="H4428" s="309" t="s">
        <v>9338</v>
      </c>
      <c r="I4428" s="309" t="s">
        <v>5701</v>
      </c>
      <c r="J4428" s="309" t="s">
        <v>15063</v>
      </c>
      <c r="K4428" s="310">
        <v>0.55728</v>
      </c>
      <c r="L4428" s="310">
        <v>0.55728</v>
      </c>
      <c r="M4428" s="310">
        <v>0.50538649999999996</v>
      </c>
      <c r="N4428" s="310"/>
      <c r="O4428" s="310">
        <f t="shared" si="69"/>
        <v>9.3119257823715262</v>
      </c>
      <c r="P4428" s="310">
        <v>9.3119257823715103</v>
      </c>
      <c r="Q4428" s="309" t="s">
        <v>15063</v>
      </c>
      <c r="R4428" s="311"/>
    </row>
    <row r="4429" spans="1:18" s="312" customFormat="1" x14ac:dyDescent="0.3">
      <c r="A4429" s="307">
        <v>4426</v>
      </c>
      <c r="B4429" s="308" t="s">
        <v>5252</v>
      </c>
      <c r="C4429" s="308" t="s">
        <v>1373</v>
      </c>
      <c r="D4429" s="308" t="s">
        <v>2395</v>
      </c>
      <c r="E4429" s="308" t="s">
        <v>14857</v>
      </c>
      <c r="F4429" s="309" t="s">
        <v>9324</v>
      </c>
      <c r="G4429" s="309" t="s">
        <v>9339</v>
      </c>
      <c r="H4429" s="309" t="s">
        <v>9340</v>
      </c>
      <c r="I4429" s="309" t="s">
        <v>5701</v>
      </c>
      <c r="J4429" s="309" t="s">
        <v>15063</v>
      </c>
      <c r="K4429" s="310">
        <v>0.73909999999999998</v>
      </c>
      <c r="L4429" s="310">
        <v>0.73909999999999998</v>
      </c>
      <c r="M4429" s="310">
        <v>0.66492899999999999</v>
      </c>
      <c r="N4429" s="310"/>
      <c r="O4429" s="310">
        <f t="shared" si="69"/>
        <v>10.035313218779596</v>
      </c>
      <c r="P4429" s="310">
        <v>10.035313218779596</v>
      </c>
      <c r="Q4429" s="309" t="s">
        <v>15063</v>
      </c>
      <c r="R4429" s="311"/>
    </row>
    <row r="4430" spans="1:18" s="312" customFormat="1" x14ac:dyDescent="0.3">
      <c r="A4430" s="307">
        <v>4427</v>
      </c>
      <c r="B4430" s="308" t="s">
        <v>5252</v>
      </c>
      <c r="C4430" s="308" t="s">
        <v>1373</v>
      </c>
      <c r="D4430" s="308" t="s">
        <v>2395</v>
      </c>
      <c r="E4430" s="308" t="s">
        <v>14857</v>
      </c>
      <c r="F4430" s="309" t="s">
        <v>9324</v>
      </c>
      <c r="G4430" s="309" t="s">
        <v>9341</v>
      </c>
      <c r="H4430" s="309" t="s">
        <v>9342</v>
      </c>
      <c r="I4430" s="309" t="s">
        <v>5701</v>
      </c>
      <c r="J4430" s="309" t="s">
        <v>15063</v>
      </c>
      <c r="K4430" s="310">
        <v>0.43437999999999999</v>
      </c>
      <c r="L4430" s="310">
        <v>0.43437999999999999</v>
      </c>
      <c r="M4430" s="310">
        <v>0.39069750000000003</v>
      </c>
      <c r="N4430" s="310"/>
      <c r="O4430" s="310">
        <f t="shared" si="69"/>
        <v>10.056287121874846</v>
      </c>
      <c r="P4430" s="310">
        <v>10.056287121874853</v>
      </c>
      <c r="Q4430" s="309" t="s">
        <v>15063</v>
      </c>
      <c r="R4430" s="311"/>
    </row>
    <row r="4431" spans="1:18" s="312" customFormat="1" x14ac:dyDescent="0.3">
      <c r="A4431" s="307">
        <v>4428</v>
      </c>
      <c r="B4431" s="308" t="s">
        <v>5252</v>
      </c>
      <c r="C4431" s="308" t="s">
        <v>1373</v>
      </c>
      <c r="D4431" s="308" t="s">
        <v>2395</v>
      </c>
      <c r="E4431" s="308" t="s">
        <v>14857</v>
      </c>
      <c r="F4431" s="309" t="s">
        <v>9324</v>
      </c>
      <c r="G4431" s="309" t="s">
        <v>9343</v>
      </c>
      <c r="H4431" s="309" t="s">
        <v>9344</v>
      </c>
      <c r="I4431" s="309" t="s">
        <v>5706</v>
      </c>
      <c r="J4431" s="309" t="s">
        <v>15063</v>
      </c>
      <c r="K4431" s="310">
        <v>0.35716999999999999</v>
      </c>
      <c r="L4431" s="310">
        <v>0.35716999999999999</v>
      </c>
      <c r="M4431" s="310">
        <v>0.31259670000000006</v>
      </c>
      <c r="N4431" s="310"/>
      <c r="O4431" s="310">
        <f t="shared" si="69"/>
        <v>12.479575552258009</v>
      </c>
      <c r="P4431" s="310">
        <v>74.57205154838951</v>
      </c>
      <c r="Q4431" s="309" t="s">
        <v>15063</v>
      </c>
      <c r="R4431" s="311"/>
    </row>
    <row r="4432" spans="1:18" s="312" customFormat="1" x14ac:dyDescent="0.3">
      <c r="A4432" s="307">
        <v>4429</v>
      </c>
      <c r="B4432" s="308" t="s">
        <v>5252</v>
      </c>
      <c r="C4432" s="308" t="s">
        <v>1373</v>
      </c>
      <c r="D4432" s="308" t="s">
        <v>2395</v>
      </c>
      <c r="E4432" s="308" t="s">
        <v>14857</v>
      </c>
      <c r="F4432" s="309" t="s">
        <v>9324</v>
      </c>
      <c r="G4432" s="309" t="s">
        <v>9345</v>
      </c>
      <c r="H4432" s="309" t="s">
        <v>9346</v>
      </c>
      <c r="I4432" s="309" t="s">
        <v>5706</v>
      </c>
      <c r="J4432" s="309" t="s">
        <v>15063</v>
      </c>
      <c r="K4432" s="310">
        <v>0.49029</v>
      </c>
      <c r="L4432" s="310">
        <v>0.49029</v>
      </c>
      <c r="M4432" s="310">
        <v>0.42918600000000001</v>
      </c>
      <c r="N4432" s="310"/>
      <c r="O4432" s="310">
        <f t="shared" si="69"/>
        <v>12.462828122131796</v>
      </c>
      <c r="P4432" s="310">
        <v>56.536199958449693</v>
      </c>
      <c r="Q4432" s="309" t="s">
        <v>15063</v>
      </c>
      <c r="R4432" s="311"/>
    </row>
    <row r="4433" spans="1:18" s="312" customFormat="1" x14ac:dyDescent="0.3">
      <c r="A4433" s="307">
        <v>4430</v>
      </c>
      <c r="B4433" s="308" t="s">
        <v>5252</v>
      </c>
      <c r="C4433" s="308" t="s">
        <v>1373</v>
      </c>
      <c r="D4433" s="308" t="s">
        <v>2395</v>
      </c>
      <c r="E4433" s="308" t="s">
        <v>14857</v>
      </c>
      <c r="F4433" s="309" t="s">
        <v>9324</v>
      </c>
      <c r="G4433" s="309" t="s">
        <v>9347</v>
      </c>
      <c r="H4433" s="309" t="s">
        <v>9348</v>
      </c>
      <c r="I4433" s="309" t="s">
        <v>5706</v>
      </c>
      <c r="J4433" s="309" t="s">
        <v>15063</v>
      </c>
      <c r="K4433" s="310">
        <v>0.48740000000000006</v>
      </c>
      <c r="L4433" s="310">
        <v>0.48740000000000006</v>
      </c>
      <c r="M4433" s="310">
        <v>0.42110996999999994</v>
      </c>
      <c r="N4433" s="310"/>
      <c r="O4433" s="310">
        <f t="shared" si="69"/>
        <v>13.600744768157591</v>
      </c>
      <c r="P4433" s="310">
        <v>60.655978861156569</v>
      </c>
      <c r="Q4433" s="309" t="s">
        <v>15063</v>
      </c>
      <c r="R4433" s="311"/>
    </row>
    <row r="4434" spans="1:18" s="312" customFormat="1" x14ac:dyDescent="0.3">
      <c r="A4434" s="307">
        <v>4431</v>
      </c>
      <c r="B4434" s="308" t="s">
        <v>5252</v>
      </c>
      <c r="C4434" s="308" t="s">
        <v>1373</v>
      </c>
      <c r="D4434" s="308" t="s">
        <v>2395</v>
      </c>
      <c r="E4434" s="308" t="s">
        <v>14857</v>
      </c>
      <c r="F4434" s="309" t="s">
        <v>9324</v>
      </c>
      <c r="G4434" s="309" t="s">
        <v>9349</v>
      </c>
      <c r="H4434" s="309" t="s">
        <v>9350</v>
      </c>
      <c r="I4434" s="309" t="s">
        <v>5701</v>
      </c>
      <c r="J4434" s="309" t="s">
        <v>15063</v>
      </c>
      <c r="K4434" s="310">
        <v>0.66520000000000001</v>
      </c>
      <c r="L4434" s="310">
        <v>0.66520000000000001</v>
      </c>
      <c r="M4434" s="310">
        <v>0.59792000000000001</v>
      </c>
      <c r="N4434" s="310"/>
      <c r="O4434" s="310">
        <f t="shared" si="69"/>
        <v>10.114251352976549</v>
      </c>
      <c r="P4434" s="310">
        <v>10.114251352976533</v>
      </c>
      <c r="Q4434" s="309" t="s">
        <v>15063</v>
      </c>
      <c r="R4434" s="311"/>
    </row>
    <row r="4435" spans="1:18" s="312" customFormat="1" x14ac:dyDescent="0.3">
      <c r="A4435" s="307">
        <v>4432</v>
      </c>
      <c r="B4435" s="308" t="s">
        <v>5252</v>
      </c>
      <c r="C4435" s="308" t="s">
        <v>1373</v>
      </c>
      <c r="D4435" s="308" t="s">
        <v>2395</v>
      </c>
      <c r="E4435" s="308" t="s">
        <v>14857</v>
      </c>
      <c r="F4435" s="309" t="s">
        <v>9324</v>
      </c>
      <c r="G4435" s="309" t="s">
        <v>9351</v>
      </c>
      <c r="H4435" s="309" t="s">
        <v>9352</v>
      </c>
      <c r="I4435" s="309" t="s">
        <v>5701</v>
      </c>
      <c r="J4435" s="309" t="s">
        <v>15063</v>
      </c>
      <c r="K4435" s="310">
        <v>0.73259999999999992</v>
      </c>
      <c r="L4435" s="310">
        <v>0.73259999999999992</v>
      </c>
      <c r="M4435" s="310">
        <v>0.66030848000000009</v>
      </c>
      <c r="N4435" s="310"/>
      <c r="O4435" s="310">
        <f t="shared" si="69"/>
        <v>9.8678023478023267</v>
      </c>
      <c r="P4435" s="310">
        <v>9.8678023478023125</v>
      </c>
      <c r="Q4435" s="309" t="s">
        <v>15063</v>
      </c>
      <c r="R4435" s="311"/>
    </row>
    <row r="4436" spans="1:18" s="312" customFormat="1" x14ac:dyDescent="0.3">
      <c r="A4436" s="307">
        <v>4433</v>
      </c>
      <c r="B4436" s="308" t="s">
        <v>5252</v>
      </c>
      <c r="C4436" s="308" t="s">
        <v>1373</v>
      </c>
      <c r="D4436" s="308" t="s">
        <v>2395</v>
      </c>
      <c r="E4436" s="308" t="s">
        <v>14857</v>
      </c>
      <c r="F4436" s="309" t="s">
        <v>9353</v>
      </c>
      <c r="G4436" s="309" t="s">
        <v>9354</v>
      </c>
      <c r="H4436" s="309" t="s">
        <v>9355</v>
      </c>
      <c r="I4436" s="309" t="s">
        <v>5701</v>
      </c>
      <c r="J4436" s="309" t="s">
        <v>15063</v>
      </c>
      <c r="K4436" s="310">
        <v>0.80357999999999996</v>
      </c>
      <c r="L4436" s="310">
        <v>0.80357999999999996</v>
      </c>
      <c r="M4436" s="310">
        <v>0.72226999999999997</v>
      </c>
      <c r="N4436" s="310"/>
      <c r="O4436" s="310">
        <f t="shared" si="69"/>
        <v>10.118469847432738</v>
      </c>
      <c r="P4436" s="310">
        <v>10.997257687728101</v>
      </c>
      <c r="Q4436" s="309" t="s">
        <v>15063</v>
      </c>
      <c r="R4436" s="311"/>
    </row>
    <row r="4437" spans="1:18" s="312" customFormat="1" x14ac:dyDescent="0.3">
      <c r="A4437" s="307">
        <v>4434</v>
      </c>
      <c r="B4437" s="308" t="s">
        <v>5252</v>
      </c>
      <c r="C4437" s="308" t="s">
        <v>1373</v>
      </c>
      <c r="D4437" s="308" t="s">
        <v>2395</v>
      </c>
      <c r="E4437" s="308" t="s">
        <v>14857</v>
      </c>
      <c r="F4437" s="309" t="s">
        <v>9353</v>
      </c>
      <c r="G4437" s="309" t="s">
        <v>9356</v>
      </c>
      <c r="H4437" s="309" t="s">
        <v>9357</v>
      </c>
      <c r="I4437" s="309" t="s">
        <v>5701</v>
      </c>
      <c r="J4437" s="309" t="s">
        <v>15063</v>
      </c>
      <c r="K4437" s="310">
        <v>0.43354000000000004</v>
      </c>
      <c r="L4437" s="310">
        <v>0.43354000000000004</v>
      </c>
      <c r="M4437" s="310">
        <v>0.389706</v>
      </c>
      <c r="N4437" s="310"/>
      <c r="O4437" s="310">
        <f t="shared" si="69"/>
        <v>10.110716427549946</v>
      </c>
      <c r="P4437" s="310">
        <v>12.270991571674983</v>
      </c>
      <c r="Q4437" s="309" t="s">
        <v>15063</v>
      </c>
      <c r="R4437" s="311"/>
    </row>
    <row r="4438" spans="1:18" s="312" customFormat="1" x14ac:dyDescent="0.3">
      <c r="A4438" s="307">
        <v>4435</v>
      </c>
      <c r="B4438" s="308" t="s">
        <v>5252</v>
      </c>
      <c r="C4438" s="308" t="s">
        <v>1373</v>
      </c>
      <c r="D4438" s="308" t="s">
        <v>2395</v>
      </c>
      <c r="E4438" s="308" t="s">
        <v>14857</v>
      </c>
      <c r="F4438" s="309" t="s">
        <v>9353</v>
      </c>
      <c r="G4438" s="309" t="s">
        <v>9358</v>
      </c>
      <c r="H4438" s="309" t="s">
        <v>9359</v>
      </c>
      <c r="I4438" s="309" t="s">
        <v>5701</v>
      </c>
      <c r="J4438" s="309" t="s">
        <v>15063</v>
      </c>
      <c r="K4438" s="310">
        <v>0.78889999999999993</v>
      </c>
      <c r="L4438" s="310">
        <v>0.78889999999999993</v>
      </c>
      <c r="M4438" s="310">
        <v>0.70540499999999995</v>
      </c>
      <c r="N4438" s="310"/>
      <c r="O4438" s="310">
        <f t="shared" si="69"/>
        <v>10.583724172898973</v>
      </c>
      <c r="P4438" s="310">
        <v>15.834940246085994</v>
      </c>
      <c r="Q4438" s="309" t="s">
        <v>15063</v>
      </c>
      <c r="R4438" s="311"/>
    </row>
    <row r="4439" spans="1:18" s="312" customFormat="1" x14ac:dyDescent="0.3">
      <c r="A4439" s="307">
        <v>4436</v>
      </c>
      <c r="B4439" s="308" t="s">
        <v>5252</v>
      </c>
      <c r="C4439" s="308" t="s">
        <v>1373</v>
      </c>
      <c r="D4439" s="308" t="s">
        <v>2395</v>
      </c>
      <c r="E4439" s="308" t="s">
        <v>14857</v>
      </c>
      <c r="F4439" s="309" t="s">
        <v>9353</v>
      </c>
      <c r="G4439" s="309" t="s">
        <v>9360</v>
      </c>
      <c r="H4439" s="309" t="s">
        <v>9361</v>
      </c>
      <c r="I4439" s="309" t="s">
        <v>5706</v>
      </c>
      <c r="J4439" s="309" t="s">
        <v>15063</v>
      </c>
      <c r="K4439" s="310">
        <v>1.25668</v>
      </c>
      <c r="L4439" s="310">
        <v>1.25668</v>
      </c>
      <c r="M4439" s="310">
        <v>1.1020424</v>
      </c>
      <c r="N4439" s="310"/>
      <c r="O4439" s="310">
        <f t="shared" si="69"/>
        <v>12.305248750676387</v>
      </c>
      <c r="P4439" s="310">
        <v>75.913073348707783</v>
      </c>
      <c r="Q4439" s="309" t="s">
        <v>15063</v>
      </c>
      <c r="R4439" s="311"/>
    </row>
    <row r="4440" spans="1:18" s="312" customFormat="1" x14ac:dyDescent="0.3">
      <c r="A4440" s="307">
        <v>4437</v>
      </c>
      <c r="B4440" s="308" t="s">
        <v>5252</v>
      </c>
      <c r="C4440" s="308" t="s">
        <v>1373</v>
      </c>
      <c r="D4440" s="308" t="s">
        <v>2395</v>
      </c>
      <c r="E4440" s="308" t="s">
        <v>14857</v>
      </c>
      <c r="F4440" s="309" t="s">
        <v>9353</v>
      </c>
      <c r="G4440" s="309" t="s">
        <v>9362</v>
      </c>
      <c r="H4440" s="309" t="s">
        <v>9363</v>
      </c>
      <c r="I4440" s="309" t="s">
        <v>5706</v>
      </c>
      <c r="J4440" s="309" t="s">
        <v>15063</v>
      </c>
      <c r="K4440" s="310">
        <v>2.2265999999999999</v>
      </c>
      <c r="L4440" s="310">
        <v>2.2265999999999999</v>
      </c>
      <c r="M4440" s="310">
        <v>1.95895719</v>
      </c>
      <c r="N4440" s="310"/>
      <c r="O4440" s="310">
        <f t="shared" si="69"/>
        <v>12.020246564268387</v>
      </c>
      <c r="P4440" s="310">
        <v>58.048031118601287</v>
      </c>
      <c r="Q4440" s="309" t="s">
        <v>15063</v>
      </c>
      <c r="R4440" s="311"/>
    </row>
    <row r="4441" spans="1:18" s="312" customFormat="1" x14ac:dyDescent="0.3">
      <c r="A4441" s="307">
        <v>4438</v>
      </c>
      <c r="B4441" s="308" t="s">
        <v>5252</v>
      </c>
      <c r="C4441" s="308" t="s">
        <v>1373</v>
      </c>
      <c r="D4441" s="308" t="s">
        <v>2395</v>
      </c>
      <c r="E4441" s="308" t="s">
        <v>14857</v>
      </c>
      <c r="F4441" s="309" t="s">
        <v>9353</v>
      </c>
      <c r="G4441" s="309" t="s">
        <v>9364</v>
      </c>
      <c r="H4441" s="309" t="s">
        <v>9365</v>
      </c>
      <c r="I4441" s="309" t="s">
        <v>5701</v>
      </c>
      <c r="J4441" s="309" t="s">
        <v>15063</v>
      </c>
      <c r="K4441" s="310">
        <v>0.29810000000000003</v>
      </c>
      <c r="L4441" s="310">
        <v>0.29810000000000003</v>
      </c>
      <c r="M4441" s="310">
        <v>0.267955</v>
      </c>
      <c r="N4441" s="310"/>
      <c r="O4441" s="310">
        <f t="shared" si="69"/>
        <v>10.112378396511248</v>
      </c>
      <c r="P4441" s="310">
        <v>10.175265619670171</v>
      </c>
      <c r="Q4441" s="309" t="s">
        <v>15063</v>
      </c>
      <c r="R4441" s="311"/>
    </row>
    <row r="4442" spans="1:18" s="312" customFormat="1" x14ac:dyDescent="0.3">
      <c r="A4442" s="307">
        <v>4439</v>
      </c>
      <c r="B4442" s="308" t="s">
        <v>5252</v>
      </c>
      <c r="C4442" s="308" t="s">
        <v>1373</v>
      </c>
      <c r="D4442" s="308" t="s">
        <v>2395</v>
      </c>
      <c r="E4442" s="308" t="s">
        <v>14857</v>
      </c>
      <c r="F4442" s="309" t="s">
        <v>9353</v>
      </c>
      <c r="G4442" s="309" t="s">
        <v>9366</v>
      </c>
      <c r="H4442" s="309" t="s">
        <v>9367</v>
      </c>
      <c r="I4442" s="309" t="s">
        <v>5701</v>
      </c>
      <c r="J4442" s="309" t="s">
        <v>15063</v>
      </c>
      <c r="K4442" s="310">
        <v>1.0777840000000001</v>
      </c>
      <c r="L4442" s="310">
        <v>1.0777840000000001</v>
      </c>
      <c r="M4442" s="310">
        <v>0.97054850000000004</v>
      </c>
      <c r="N4442" s="310"/>
      <c r="O4442" s="310">
        <f t="shared" si="69"/>
        <v>9.9496281258582453</v>
      </c>
      <c r="P4442" s="310">
        <v>12.300309610198079</v>
      </c>
      <c r="Q4442" s="309" t="s">
        <v>15063</v>
      </c>
      <c r="R4442" s="311"/>
    </row>
    <row r="4443" spans="1:18" s="312" customFormat="1" x14ac:dyDescent="0.3">
      <c r="A4443" s="307">
        <v>4440</v>
      </c>
      <c r="B4443" s="308" t="s">
        <v>5252</v>
      </c>
      <c r="C4443" s="308" t="s">
        <v>1373</v>
      </c>
      <c r="D4443" s="308" t="s">
        <v>2395</v>
      </c>
      <c r="E4443" s="308" t="s">
        <v>14857</v>
      </c>
      <c r="F4443" s="309" t="s">
        <v>9353</v>
      </c>
      <c r="G4443" s="309" t="s">
        <v>9368</v>
      </c>
      <c r="H4443" s="309" t="s">
        <v>9369</v>
      </c>
      <c r="I4443" s="309" t="s">
        <v>5706</v>
      </c>
      <c r="J4443" s="309" t="s">
        <v>15063</v>
      </c>
      <c r="K4443" s="310">
        <v>0.69990699999999995</v>
      </c>
      <c r="L4443" s="310">
        <v>0.69990699999999995</v>
      </c>
      <c r="M4443" s="310">
        <v>0.61760766999999994</v>
      </c>
      <c r="N4443" s="310"/>
      <c r="O4443" s="310">
        <f t="shared" si="69"/>
        <v>11.758609358100435</v>
      </c>
      <c r="P4443" s="310">
        <v>63.16967741993107</v>
      </c>
      <c r="Q4443" s="309" t="s">
        <v>15063</v>
      </c>
      <c r="R4443" s="311"/>
    </row>
    <row r="4444" spans="1:18" s="312" customFormat="1" x14ac:dyDescent="0.3">
      <c r="A4444" s="307">
        <v>4441</v>
      </c>
      <c r="B4444" s="308" t="s">
        <v>5252</v>
      </c>
      <c r="C4444" s="308" t="s">
        <v>1373</v>
      </c>
      <c r="D4444" s="308" t="s">
        <v>2395</v>
      </c>
      <c r="E4444" s="308" t="s">
        <v>14857</v>
      </c>
      <c r="F4444" s="309" t="s">
        <v>9370</v>
      </c>
      <c r="G4444" s="309" t="s">
        <v>9371</v>
      </c>
      <c r="H4444" s="309" t="s">
        <v>9372</v>
      </c>
      <c r="I4444" s="309" t="s">
        <v>5706</v>
      </c>
      <c r="J4444" s="309" t="s">
        <v>15063</v>
      </c>
      <c r="K4444" s="310">
        <v>0.51845999999999992</v>
      </c>
      <c r="L4444" s="310">
        <v>0.51845999999999992</v>
      </c>
      <c r="M4444" s="310">
        <v>0.45430870000000001</v>
      </c>
      <c r="N4444" s="310"/>
      <c r="O4444" s="310">
        <f t="shared" si="69"/>
        <v>12.373432858851197</v>
      </c>
      <c r="P4444" s="310">
        <v>52.565574339617612</v>
      </c>
      <c r="Q4444" s="309" t="s">
        <v>15063</v>
      </c>
      <c r="R4444" s="311"/>
    </row>
    <row r="4445" spans="1:18" s="312" customFormat="1" x14ac:dyDescent="0.3">
      <c r="A4445" s="307">
        <v>4442</v>
      </c>
      <c r="B4445" s="308" t="s">
        <v>5252</v>
      </c>
      <c r="C4445" s="308" t="s">
        <v>1373</v>
      </c>
      <c r="D4445" s="308" t="s">
        <v>2395</v>
      </c>
      <c r="E4445" s="308" t="s">
        <v>14857</v>
      </c>
      <c r="F4445" s="309" t="s">
        <v>9370</v>
      </c>
      <c r="G4445" s="309" t="s">
        <v>9373</v>
      </c>
      <c r="H4445" s="309" t="s">
        <v>9374</v>
      </c>
      <c r="I4445" s="309" t="s">
        <v>5701</v>
      </c>
      <c r="J4445" s="309" t="s">
        <v>15063</v>
      </c>
      <c r="K4445" s="310">
        <v>0.72364800000000007</v>
      </c>
      <c r="L4445" s="310">
        <v>0.72364800000000007</v>
      </c>
      <c r="M4445" s="310">
        <v>0.64997199999999999</v>
      </c>
      <c r="N4445" s="310"/>
      <c r="O4445" s="310">
        <f t="shared" si="69"/>
        <v>10.181193066242161</v>
      </c>
      <c r="P4445" s="310">
        <v>10.181193066242155</v>
      </c>
      <c r="Q4445" s="309" t="s">
        <v>15063</v>
      </c>
      <c r="R4445" s="311"/>
    </row>
    <row r="4446" spans="1:18" s="312" customFormat="1" x14ac:dyDescent="0.3">
      <c r="A4446" s="307">
        <v>4443</v>
      </c>
      <c r="B4446" s="308" t="s">
        <v>5252</v>
      </c>
      <c r="C4446" s="308" t="s">
        <v>1373</v>
      </c>
      <c r="D4446" s="308" t="s">
        <v>2395</v>
      </c>
      <c r="E4446" s="308" t="s">
        <v>14857</v>
      </c>
      <c r="F4446" s="309" t="s">
        <v>9370</v>
      </c>
      <c r="G4446" s="309" t="s">
        <v>9375</v>
      </c>
      <c r="H4446" s="309" t="s">
        <v>9376</v>
      </c>
      <c r="I4446" s="309" t="s">
        <v>5701</v>
      </c>
      <c r="J4446" s="309" t="s">
        <v>15063</v>
      </c>
      <c r="K4446" s="310">
        <v>0.66060000000000008</v>
      </c>
      <c r="L4446" s="310">
        <v>0.66060000000000008</v>
      </c>
      <c r="M4446" s="310">
        <v>0.59184199999999998</v>
      </c>
      <c r="N4446" s="310"/>
      <c r="O4446" s="310">
        <f t="shared" si="69"/>
        <v>10.408416590977913</v>
      </c>
      <c r="P4446" s="310">
        <v>10.408416590977909</v>
      </c>
      <c r="Q4446" s="309" t="s">
        <v>15063</v>
      </c>
      <c r="R4446" s="311"/>
    </row>
    <row r="4447" spans="1:18" s="312" customFormat="1" x14ac:dyDescent="0.3">
      <c r="A4447" s="307">
        <v>4444</v>
      </c>
      <c r="B4447" s="308" t="s">
        <v>5252</v>
      </c>
      <c r="C4447" s="308" t="s">
        <v>1373</v>
      </c>
      <c r="D4447" s="308" t="s">
        <v>2395</v>
      </c>
      <c r="E4447" s="308" t="s">
        <v>14857</v>
      </c>
      <c r="F4447" s="309" t="s">
        <v>9370</v>
      </c>
      <c r="G4447" s="309" t="s">
        <v>9377</v>
      </c>
      <c r="H4447" s="309" t="s">
        <v>9378</v>
      </c>
      <c r="I4447" s="309" t="s">
        <v>5701</v>
      </c>
      <c r="J4447" s="309" t="s">
        <v>15063</v>
      </c>
      <c r="K4447" s="310">
        <v>0.51207999999999998</v>
      </c>
      <c r="L4447" s="310">
        <v>0.51207999999999998</v>
      </c>
      <c r="M4447" s="310">
        <v>0.46004</v>
      </c>
      <c r="N4447" s="310"/>
      <c r="O4447" s="310">
        <f t="shared" si="69"/>
        <v>10.162474613341661</v>
      </c>
      <c r="P4447" s="310">
        <v>10.162474613341676</v>
      </c>
      <c r="Q4447" s="309" t="s">
        <v>15063</v>
      </c>
      <c r="R4447" s="311"/>
    </row>
    <row r="4448" spans="1:18" s="312" customFormat="1" x14ac:dyDescent="0.3">
      <c r="A4448" s="307">
        <v>4445</v>
      </c>
      <c r="B4448" s="308" t="s">
        <v>5252</v>
      </c>
      <c r="C4448" s="308" t="s">
        <v>1373</v>
      </c>
      <c r="D4448" s="308" t="s">
        <v>2395</v>
      </c>
      <c r="E4448" s="308" t="s">
        <v>14857</v>
      </c>
      <c r="F4448" s="309" t="s">
        <v>9370</v>
      </c>
      <c r="G4448" s="309" t="s">
        <v>9379</v>
      </c>
      <c r="H4448" s="309" t="s">
        <v>9380</v>
      </c>
      <c r="I4448" s="309" t="s">
        <v>5706</v>
      </c>
      <c r="J4448" s="309" t="s">
        <v>15063</v>
      </c>
      <c r="K4448" s="310">
        <v>1.30406</v>
      </c>
      <c r="L4448" s="310">
        <v>1.30406</v>
      </c>
      <c r="M4448" s="310">
        <v>1.14300263</v>
      </c>
      <c r="N4448" s="310"/>
      <c r="O4448" s="310">
        <f t="shared" si="69"/>
        <v>12.350457034185542</v>
      </c>
      <c r="P4448" s="310">
        <v>76.698948329858879</v>
      </c>
      <c r="Q4448" s="309" t="s">
        <v>15063</v>
      </c>
      <c r="R4448" s="311"/>
    </row>
    <row r="4449" spans="1:18" s="312" customFormat="1" x14ac:dyDescent="0.3">
      <c r="A4449" s="307">
        <v>4446</v>
      </c>
      <c r="B4449" s="308" t="s">
        <v>5252</v>
      </c>
      <c r="C4449" s="308" t="s">
        <v>1373</v>
      </c>
      <c r="D4449" s="308" t="s">
        <v>2395</v>
      </c>
      <c r="E4449" s="308" t="s">
        <v>14857</v>
      </c>
      <c r="F4449" s="309" t="s">
        <v>9370</v>
      </c>
      <c r="G4449" s="309" t="s">
        <v>9381</v>
      </c>
      <c r="H4449" s="309" t="s">
        <v>9382</v>
      </c>
      <c r="I4449" s="309" t="s">
        <v>5701</v>
      </c>
      <c r="J4449" s="309" t="s">
        <v>15063</v>
      </c>
      <c r="K4449" s="310">
        <v>0.81532000000000004</v>
      </c>
      <c r="L4449" s="310">
        <v>0.81532000000000004</v>
      </c>
      <c r="M4449" s="310">
        <v>0.73423299999999991</v>
      </c>
      <c r="N4449" s="310"/>
      <c r="O4449" s="310">
        <f t="shared" si="69"/>
        <v>9.9454202031104515</v>
      </c>
      <c r="P4449" s="310">
        <v>9.9454202031104657</v>
      </c>
      <c r="Q4449" s="309" t="s">
        <v>15063</v>
      </c>
      <c r="R4449" s="311"/>
    </row>
    <row r="4450" spans="1:18" s="312" customFormat="1" x14ac:dyDescent="0.3">
      <c r="A4450" s="307">
        <v>4447</v>
      </c>
      <c r="B4450" s="308" t="s">
        <v>5252</v>
      </c>
      <c r="C4450" s="308" t="s">
        <v>1373</v>
      </c>
      <c r="D4450" s="308" t="s">
        <v>2395</v>
      </c>
      <c r="E4450" s="308" t="s">
        <v>14857</v>
      </c>
      <c r="F4450" s="309" t="s">
        <v>9383</v>
      </c>
      <c r="G4450" s="309" t="s">
        <v>9384</v>
      </c>
      <c r="H4450" s="309" t="s">
        <v>9385</v>
      </c>
      <c r="I4450" s="309" t="s">
        <v>5701</v>
      </c>
      <c r="J4450" s="309" t="s">
        <v>15063</v>
      </c>
      <c r="K4450" s="310">
        <v>0.45794999999999997</v>
      </c>
      <c r="L4450" s="310">
        <v>0.45794999999999997</v>
      </c>
      <c r="M4450" s="310">
        <v>0.41083999999999998</v>
      </c>
      <c r="N4450" s="310"/>
      <c r="O4450" s="310">
        <f t="shared" si="69"/>
        <v>10.287149252101756</v>
      </c>
      <c r="P4450" s="310">
        <v>10.287149252101758</v>
      </c>
      <c r="Q4450" s="309" t="s">
        <v>15063</v>
      </c>
      <c r="R4450" s="311"/>
    </row>
    <row r="4451" spans="1:18" s="312" customFormat="1" x14ac:dyDescent="0.3">
      <c r="A4451" s="307">
        <v>4448</v>
      </c>
      <c r="B4451" s="308" t="s">
        <v>5252</v>
      </c>
      <c r="C4451" s="308" t="s">
        <v>1373</v>
      </c>
      <c r="D4451" s="308" t="s">
        <v>2395</v>
      </c>
      <c r="E4451" s="308" t="s">
        <v>14857</v>
      </c>
      <c r="F4451" s="309" t="s">
        <v>9383</v>
      </c>
      <c r="G4451" s="309" t="s">
        <v>9386</v>
      </c>
      <c r="H4451" s="309" t="s">
        <v>9387</v>
      </c>
      <c r="I4451" s="309" t="s">
        <v>5701</v>
      </c>
      <c r="J4451" s="309" t="s">
        <v>15063</v>
      </c>
      <c r="K4451" s="310">
        <v>0.67311999999999994</v>
      </c>
      <c r="L4451" s="310">
        <v>0.67311999999999994</v>
      </c>
      <c r="M4451" s="310">
        <v>0.59974991999999994</v>
      </c>
      <c r="N4451" s="310"/>
      <c r="O4451" s="310">
        <f t="shared" si="69"/>
        <v>10.900000000000002</v>
      </c>
      <c r="P4451" s="310">
        <v>10.899999999999999</v>
      </c>
      <c r="Q4451" s="309" t="s">
        <v>15063</v>
      </c>
      <c r="R4451" s="311"/>
    </row>
    <row r="4452" spans="1:18" s="312" customFormat="1" x14ac:dyDescent="0.3">
      <c r="A4452" s="307">
        <v>4449</v>
      </c>
      <c r="B4452" s="308" t="s">
        <v>5252</v>
      </c>
      <c r="C4452" s="308" t="s">
        <v>1373</v>
      </c>
      <c r="D4452" s="308" t="s">
        <v>2395</v>
      </c>
      <c r="E4452" s="308" t="s">
        <v>14857</v>
      </c>
      <c r="F4452" s="309" t="s">
        <v>9383</v>
      </c>
      <c r="G4452" s="309" t="s">
        <v>9388</v>
      </c>
      <c r="H4452" s="309" t="s">
        <v>9389</v>
      </c>
      <c r="I4452" s="309" t="s">
        <v>5701</v>
      </c>
      <c r="J4452" s="309" t="s">
        <v>15063</v>
      </c>
      <c r="K4452" s="310">
        <v>0.3896</v>
      </c>
      <c r="L4452" s="310">
        <v>0.3896</v>
      </c>
      <c r="M4452" s="310">
        <v>0.34953499999999998</v>
      </c>
      <c r="N4452" s="310"/>
      <c r="O4452" s="310">
        <f t="shared" si="69"/>
        <v>10.283624229979472</v>
      </c>
      <c r="P4452" s="310">
        <v>10.283624229979472</v>
      </c>
      <c r="Q4452" s="309" t="s">
        <v>15063</v>
      </c>
      <c r="R4452" s="311"/>
    </row>
    <row r="4453" spans="1:18" s="312" customFormat="1" x14ac:dyDescent="0.3">
      <c r="A4453" s="307">
        <v>4450</v>
      </c>
      <c r="B4453" s="308" t="s">
        <v>5252</v>
      </c>
      <c r="C4453" s="308" t="s">
        <v>1373</v>
      </c>
      <c r="D4453" s="308" t="s">
        <v>2395</v>
      </c>
      <c r="E4453" s="308" t="s">
        <v>14857</v>
      </c>
      <c r="F4453" s="309" t="s">
        <v>9383</v>
      </c>
      <c r="G4453" s="309" t="s">
        <v>9390</v>
      </c>
      <c r="H4453" s="309" t="s">
        <v>9391</v>
      </c>
      <c r="I4453" s="309" t="s">
        <v>5706</v>
      </c>
      <c r="J4453" s="309" t="s">
        <v>15063</v>
      </c>
      <c r="K4453" s="310">
        <v>0.31590000000000001</v>
      </c>
      <c r="L4453" s="310">
        <v>0.31590000000000001</v>
      </c>
      <c r="M4453" s="310">
        <v>0.27717563000000001</v>
      </c>
      <c r="N4453" s="310"/>
      <c r="O4453" s="310">
        <f t="shared" si="69"/>
        <v>12.258426717315608</v>
      </c>
      <c r="P4453" s="310">
        <v>71.583300830658686</v>
      </c>
      <c r="Q4453" s="309" t="s">
        <v>15063</v>
      </c>
      <c r="R4453" s="311"/>
    </row>
    <row r="4454" spans="1:18" s="312" customFormat="1" x14ac:dyDescent="0.3">
      <c r="A4454" s="307">
        <v>4451</v>
      </c>
      <c r="B4454" s="308" t="s">
        <v>5252</v>
      </c>
      <c r="C4454" s="308" t="s">
        <v>1373</v>
      </c>
      <c r="D4454" s="308" t="s">
        <v>2395</v>
      </c>
      <c r="E4454" s="308" t="s">
        <v>14857</v>
      </c>
      <c r="F4454" s="309" t="s">
        <v>9383</v>
      </c>
      <c r="G4454" s="309" t="s">
        <v>9392</v>
      </c>
      <c r="H4454" s="309" t="s">
        <v>9393</v>
      </c>
      <c r="I4454" s="309" t="s">
        <v>5701</v>
      </c>
      <c r="J4454" s="309" t="s">
        <v>15063</v>
      </c>
      <c r="K4454" s="310">
        <v>0.752</v>
      </c>
      <c r="L4454" s="310">
        <v>0.752</v>
      </c>
      <c r="M4454" s="310">
        <v>0.67303999999999997</v>
      </c>
      <c r="N4454" s="310"/>
      <c r="O4454" s="310">
        <f t="shared" si="69"/>
        <v>10.500000000000004</v>
      </c>
      <c r="P4454" s="310">
        <v>10.500000000000021</v>
      </c>
      <c r="Q4454" s="309" t="s">
        <v>15063</v>
      </c>
      <c r="R4454" s="311"/>
    </row>
    <row r="4455" spans="1:18" s="312" customFormat="1" x14ac:dyDescent="0.3">
      <c r="A4455" s="307">
        <v>4452</v>
      </c>
      <c r="B4455" s="308" t="s">
        <v>5252</v>
      </c>
      <c r="C4455" s="308" t="s">
        <v>1373</v>
      </c>
      <c r="D4455" s="308" t="s">
        <v>2395</v>
      </c>
      <c r="E4455" s="308" t="s">
        <v>14857</v>
      </c>
      <c r="F4455" s="309" t="s">
        <v>9383</v>
      </c>
      <c r="G4455" s="309" t="s">
        <v>9394</v>
      </c>
      <c r="H4455" s="309" t="s">
        <v>6616</v>
      </c>
      <c r="I4455" s="309" t="s">
        <v>5701</v>
      </c>
      <c r="J4455" s="309" t="s">
        <v>15063</v>
      </c>
      <c r="K4455" s="310">
        <v>0.7668299999999999</v>
      </c>
      <c r="L4455" s="310">
        <v>0.7668299999999999</v>
      </c>
      <c r="M4455" s="310">
        <v>0.69091382999999995</v>
      </c>
      <c r="N4455" s="310"/>
      <c r="O4455" s="310">
        <f t="shared" si="69"/>
        <v>9.899999999999995</v>
      </c>
      <c r="P4455" s="310">
        <v>9.8999999999999986</v>
      </c>
      <c r="Q4455" s="309" t="s">
        <v>15063</v>
      </c>
      <c r="R4455" s="311"/>
    </row>
    <row r="4456" spans="1:18" s="312" customFormat="1" x14ac:dyDescent="0.3">
      <c r="A4456" s="307">
        <v>4453</v>
      </c>
      <c r="B4456" s="308" t="s">
        <v>5252</v>
      </c>
      <c r="C4456" s="308" t="s">
        <v>1373</v>
      </c>
      <c r="D4456" s="308" t="s">
        <v>2395</v>
      </c>
      <c r="E4456" s="308" t="s">
        <v>14857</v>
      </c>
      <c r="F4456" s="309" t="s">
        <v>9395</v>
      </c>
      <c r="G4456" s="309" t="s">
        <v>9396</v>
      </c>
      <c r="H4456" s="309" t="s">
        <v>9397</v>
      </c>
      <c r="I4456" s="309" t="s">
        <v>2414</v>
      </c>
      <c r="J4456" s="309" t="s">
        <v>15063</v>
      </c>
      <c r="K4456" s="310">
        <v>4.7299999999999998E-3</v>
      </c>
      <c r="L4456" s="310">
        <v>4.7299999999999998E-3</v>
      </c>
      <c r="M4456" s="310">
        <v>4.9699999999999996E-3</v>
      </c>
      <c r="N4456" s="310"/>
      <c r="O4456" s="310">
        <f t="shared" si="69"/>
        <v>-5.0739957716701856</v>
      </c>
      <c r="P4456" s="310">
        <v>-5.0739957716701811</v>
      </c>
      <c r="Q4456" s="309" t="s">
        <v>15063</v>
      </c>
      <c r="R4456" s="311"/>
    </row>
    <row r="4457" spans="1:18" s="312" customFormat="1" x14ac:dyDescent="0.3">
      <c r="A4457" s="307">
        <v>4454</v>
      </c>
      <c r="B4457" s="308" t="s">
        <v>5252</v>
      </c>
      <c r="C4457" s="308" t="s">
        <v>1373</v>
      </c>
      <c r="D4457" s="308" t="s">
        <v>2395</v>
      </c>
      <c r="E4457" s="308" t="s">
        <v>14857</v>
      </c>
      <c r="F4457" s="309" t="s">
        <v>9395</v>
      </c>
      <c r="G4457" s="309" t="s">
        <v>9398</v>
      </c>
      <c r="H4457" s="309" t="s">
        <v>9399</v>
      </c>
      <c r="I4457" s="309" t="s">
        <v>5701</v>
      </c>
      <c r="J4457" s="309" t="s">
        <v>15063</v>
      </c>
      <c r="K4457" s="310">
        <v>0.28220000000000001</v>
      </c>
      <c r="L4457" s="310">
        <v>0.28220000000000001</v>
      </c>
      <c r="M4457" s="310">
        <v>0.25162499999999999</v>
      </c>
      <c r="N4457" s="310"/>
      <c r="O4457" s="310">
        <f t="shared" si="69"/>
        <v>10.834514528703053</v>
      </c>
      <c r="P4457" s="310">
        <v>10.834514528703053</v>
      </c>
      <c r="Q4457" s="309" t="s">
        <v>15063</v>
      </c>
      <c r="R4457" s="311"/>
    </row>
    <row r="4458" spans="1:18" s="312" customFormat="1" x14ac:dyDescent="0.3">
      <c r="A4458" s="307">
        <v>4455</v>
      </c>
      <c r="B4458" s="308" t="s">
        <v>5252</v>
      </c>
      <c r="C4458" s="308" t="s">
        <v>1373</v>
      </c>
      <c r="D4458" s="308" t="s">
        <v>2395</v>
      </c>
      <c r="E4458" s="308" t="s">
        <v>14857</v>
      </c>
      <c r="F4458" s="309" t="s">
        <v>9395</v>
      </c>
      <c r="G4458" s="309" t="s">
        <v>9400</v>
      </c>
      <c r="H4458" s="309" t="s">
        <v>9401</v>
      </c>
      <c r="I4458" s="309" t="s">
        <v>5706</v>
      </c>
      <c r="J4458" s="309" t="s">
        <v>15063</v>
      </c>
      <c r="K4458" s="310">
        <v>0.35919999999999996</v>
      </c>
      <c r="L4458" s="310">
        <v>0.35919999999999996</v>
      </c>
      <c r="M4458" s="310">
        <v>0.31471173000000002</v>
      </c>
      <c r="N4458" s="310"/>
      <c r="O4458" s="310">
        <f t="shared" si="69"/>
        <v>12.385375835189294</v>
      </c>
      <c r="P4458" s="310">
        <v>76.570640390582852</v>
      </c>
      <c r="Q4458" s="309" t="s">
        <v>15063</v>
      </c>
      <c r="R4458" s="311"/>
    </row>
    <row r="4459" spans="1:18" s="312" customFormat="1" x14ac:dyDescent="0.3">
      <c r="A4459" s="307">
        <v>4456</v>
      </c>
      <c r="B4459" s="308" t="s">
        <v>5252</v>
      </c>
      <c r="C4459" s="308" t="s">
        <v>1373</v>
      </c>
      <c r="D4459" s="308" t="s">
        <v>2395</v>
      </c>
      <c r="E4459" s="308" t="s">
        <v>14857</v>
      </c>
      <c r="F4459" s="309" t="s">
        <v>9395</v>
      </c>
      <c r="G4459" s="309" t="s">
        <v>9402</v>
      </c>
      <c r="H4459" s="309" t="s">
        <v>9403</v>
      </c>
      <c r="I4459" s="309" t="s">
        <v>5701</v>
      </c>
      <c r="J4459" s="309" t="s">
        <v>15063</v>
      </c>
      <c r="K4459" s="310">
        <v>0.37780000000000002</v>
      </c>
      <c r="L4459" s="310">
        <v>0.37780000000000002</v>
      </c>
      <c r="M4459" s="310">
        <v>0.33937099999999998</v>
      </c>
      <c r="N4459" s="310"/>
      <c r="O4459" s="310">
        <f t="shared" si="69"/>
        <v>10.171784012705148</v>
      </c>
      <c r="P4459" s="310">
        <v>10.171784012705142</v>
      </c>
      <c r="Q4459" s="309" t="s">
        <v>15063</v>
      </c>
      <c r="R4459" s="311"/>
    </row>
    <row r="4460" spans="1:18" s="312" customFormat="1" x14ac:dyDescent="0.3">
      <c r="A4460" s="307">
        <v>4457</v>
      </c>
      <c r="B4460" s="308" t="s">
        <v>5252</v>
      </c>
      <c r="C4460" s="308" t="s">
        <v>1373</v>
      </c>
      <c r="D4460" s="308" t="s">
        <v>2395</v>
      </c>
      <c r="E4460" s="308" t="s">
        <v>14857</v>
      </c>
      <c r="F4460" s="309" t="s">
        <v>9395</v>
      </c>
      <c r="G4460" s="309" t="s">
        <v>9404</v>
      </c>
      <c r="H4460" s="309" t="s">
        <v>9405</v>
      </c>
      <c r="I4460" s="309" t="s">
        <v>5706</v>
      </c>
      <c r="J4460" s="309" t="s">
        <v>15063</v>
      </c>
      <c r="K4460" s="310">
        <v>0.87512000000000012</v>
      </c>
      <c r="L4460" s="310">
        <v>0.87512000000000012</v>
      </c>
      <c r="M4460" s="310">
        <v>0.76669049999999994</v>
      </c>
      <c r="N4460" s="310"/>
      <c r="O4460" s="310">
        <f t="shared" si="69"/>
        <v>12.390243623731621</v>
      </c>
      <c r="P4460" s="310">
        <v>46.772134122143008</v>
      </c>
      <c r="Q4460" s="309" t="s">
        <v>15063</v>
      </c>
      <c r="R4460" s="311"/>
    </row>
    <row r="4461" spans="1:18" s="312" customFormat="1" x14ac:dyDescent="0.3">
      <c r="A4461" s="307">
        <v>4458</v>
      </c>
      <c r="B4461" s="308" t="s">
        <v>5252</v>
      </c>
      <c r="C4461" s="308" t="s">
        <v>1373</v>
      </c>
      <c r="D4461" s="308" t="s">
        <v>2395</v>
      </c>
      <c r="E4461" s="308" t="s">
        <v>14857</v>
      </c>
      <c r="F4461" s="309" t="s">
        <v>9395</v>
      </c>
      <c r="G4461" s="309" t="s">
        <v>9406</v>
      </c>
      <c r="H4461" s="309" t="s">
        <v>9407</v>
      </c>
      <c r="I4461" s="309" t="s">
        <v>5701</v>
      </c>
      <c r="J4461" s="309" t="s">
        <v>15063</v>
      </c>
      <c r="K4461" s="310">
        <v>0.29665999999999998</v>
      </c>
      <c r="L4461" s="310">
        <v>0.29665999999999998</v>
      </c>
      <c r="M4461" s="310">
        <v>0.26628750000000001</v>
      </c>
      <c r="N4461" s="310"/>
      <c r="O4461" s="310">
        <f t="shared" si="69"/>
        <v>10.238151419133004</v>
      </c>
      <c r="P4461" s="310">
        <v>10.238151419133013</v>
      </c>
      <c r="Q4461" s="309" t="s">
        <v>15063</v>
      </c>
      <c r="R4461" s="311"/>
    </row>
    <row r="4462" spans="1:18" s="312" customFormat="1" x14ac:dyDescent="0.3">
      <c r="A4462" s="307">
        <v>4459</v>
      </c>
      <c r="B4462" s="308" t="s">
        <v>5252</v>
      </c>
      <c r="C4462" s="308" t="s">
        <v>1373</v>
      </c>
      <c r="D4462" s="308" t="s">
        <v>2395</v>
      </c>
      <c r="E4462" s="308" t="s">
        <v>14857</v>
      </c>
      <c r="F4462" s="309" t="s">
        <v>9395</v>
      </c>
      <c r="G4462" s="309" t="s">
        <v>9408</v>
      </c>
      <c r="H4462" s="309" t="s">
        <v>9409</v>
      </c>
      <c r="I4462" s="309" t="s">
        <v>5701</v>
      </c>
      <c r="J4462" s="309" t="s">
        <v>15063</v>
      </c>
      <c r="K4462" s="310">
        <v>0.44130000000000003</v>
      </c>
      <c r="L4462" s="310">
        <v>0.44130000000000003</v>
      </c>
      <c r="M4462" s="310">
        <v>0.39674999999999999</v>
      </c>
      <c r="N4462" s="310"/>
      <c r="O4462" s="310">
        <f t="shared" si="69"/>
        <v>10.095173351461598</v>
      </c>
      <c r="P4462" s="310">
        <v>10.095173351461595</v>
      </c>
      <c r="Q4462" s="309" t="s">
        <v>15063</v>
      </c>
      <c r="R4462" s="311"/>
    </row>
    <row r="4463" spans="1:18" s="312" customFormat="1" x14ac:dyDescent="0.3">
      <c r="A4463" s="307">
        <v>4460</v>
      </c>
      <c r="B4463" s="308" t="s">
        <v>5252</v>
      </c>
      <c r="C4463" s="308" t="s">
        <v>1373</v>
      </c>
      <c r="D4463" s="308" t="s">
        <v>2395</v>
      </c>
      <c r="E4463" s="308" t="s">
        <v>14857</v>
      </c>
      <c r="F4463" s="309" t="s">
        <v>9395</v>
      </c>
      <c r="G4463" s="309" t="s">
        <v>9410</v>
      </c>
      <c r="H4463" s="309" t="s">
        <v>9411</v>
      </c>
      <c r="I4463" s="309" t="s">
        <v>5701</v>
      </c>
      <c r="J4463" s="309" t="s">
        <v>15063</v>
      </c>
      <c r="K4463" s="310">
        <v>0.35899999999999999</v>
      </c>
      <c r="L4463" s="310">
        <v>0.35899999999999999</v>
      </c>
      <c r="M4463" s="310">
        <v>0.32340000000000002</v>
      </c>
      <c r="N4463" s="310"/>
      <c r="O4463" s="310">
        <f t="shared" si="69"/>
        <v>9.9164345403899627</v>
      </c>
      <c r="P4463" s="310">
        <v>9.9164345403899627</v>
      </c>
      <c r="Q4463" s="309" t="s">
        <v>15063</v>
      </c>
      <c r="R4463" s="311"/>
    </row>
    <row r="4464" spans="1:18" s="312" customFormat="1" x14ac:dyDescent="0.3">
      <c r="A4464" s="307">
        <v>4461</v>
      </c>
      <c r="B4464" s="308" t="s">
        <v>5252</v>
      </c>
      <c r="C4464" s="308" t="s">
        <v>1373</v>
      </c>
      <c r="D4464" s="308" t="s">
        <v>2395</v>
      </c>
      <c r="E4464" s="308" t="s">
        <v>14858</v>
      </c>
      <c r="F4464" s="309" t="s">
        <v>5539</v>
      </c>
      <c r="G4464" s="309" t="s">
        <v>9412</v>
      </c>
      <c r="H4464" s="309" t="s">
        <v>9413</v>
      </c>
      <c r="I4464" s="309" t="s">
        <v>5701</v>
      </c>
      <c r="J4464" s="309" t="s">
        <v>15063</v>
      </c>
      <c r="K4464" s="310">
        <v>0.82800000000000007</v>
      </c>
      <c r="L4464" s="310">
        <v>0.82800000000000007</v>
      </c>
      <c r="M4464" s="310">
        <v>0.74179499999999998</v>
      </c>
      <c r="N4464" s="310"/>
      <c r="O4464" s="310">
        <f t="shared" si="69"/>
        <v>10.411231884057981</v>
      </c>
      <c r="P4464" s="310">
        <v>10.411231884057981</v>
      </c>
      <c r="Q4464" s="309" t="s">
        <v>15063</v>
      </c>
      <c r="R4464" s="311"/>
    </row>
    <row r="4465" spans="1:18" s="312" customFormat="1" x14ac:dyDescent="0.3">
      <c r="A4465" s="307">
        <v>4462</v>
      </c>
      <c r="B4465" s="308" t="s">
        <v>5252</v>
      </c>
      <c r="C4465" s="308" t="s">
        <v>1373</v>
      </c>
      <c r="D4465" s="308" t="s">
        <v>2395</v>
      </c>
      <c r="E4465" s="308" t="s">
        <v>14858</v>
      </c>
      <c r="F4465" s="309" t="s">
        <v>5539</v>
      </c>
      <c r="G4465" s="309" t="s">
        <v>9414</v>
      </c>
      <c r="H4465" s="309" t="s">
        <v>9415</v>
      </c>
      <c r="I4465" s="309" t="s">
        <v>5701</v>
      </c>
      <c r="J4465" s="309" t="s">
        <v>15063</v>
      </c>
      <c r="K4465" s="310">
        <v>0.8528</v>
      </c>
      <c r="L4465" s="310">
        <v>0.8528</v>
      </c>
      <c r="M4465" s="310">
        <v>0.77178400000000003</v>
      </c>
      <c r="N4465" s="310"/>
      <c r="O4465" s="310">
        <f t="shared" si="69"/>
        <v>9.4999999999999964</v>
      </c>
      <c r="P4465" s="310">
        <v>9.4999999999999964</v>
      </c>
      <c r="Q4465" s="309" t="s">
        <v>15063</v>
      </c>
      <c r="R4465" s="311"/>
    </row>
    <row r="4466" spans="1:18" s="312" customFormat="1" x14ac:dyDescent="0.3">
      <c r="A4466" s="307">
        <v>4463</v>
      </c>
      <c r="B4466" s="308" t="s">
        <v>5252</v>
      </c>
      <c r="C4466" s="308" t="s">
        <v>1373</v>
      </c>
      <c r="D4466" s="308" t="s">
        <v>2395</v>
      </c>
      <c r="E4466" s="308" t="s">
        <v>14858</v>
      </c>
      <c r="F4466" s="309" t="s">
        <v>5539</v>
      </c>
      <c r="G4466" s="309" t="s">
        <v>9416</v>
      </c>
      <c r="H4466" s="309" t="s">
        <v>9417</v>
      </c>
      <c r="I4466" s="309" t="s">
        <v>5701</v>
      </c>
      <c r="J4466" s="309" t="s">
        <v>15063</v>
      </c>
      <c r="K4466" s="310">
        <v>0.57340000000000002</v>
      </c>
      <c r="L4466" s="310">
        <v>0.57340000000000002</v>
      </c>
      <c r="M4466" s="310">
        <v>0.51400500000000005</v>
      </c>
      <c r="N4466" s="310"/>
      <c r="O4466" s="310">
        <f t="shared" si="69"/>
        <v>10.358388559469825</v>
      </c>
      <c r="P4466" s="310">
        <v>10.358388559469823</v>
      </c>
      <c r="Q4466" s="309" t="s">
        <v>15063</v>
      </c>
      <c r="R4466" s="311"/>
    </row>
    <row r="4467" spans="1:18" s="312" customFormat="1" x14ac:dyDescent="0.3">
      <c r="A4467" s="307">
        <v>4464</v>
      </c>
      <c r="B4467" s="308" t="s">
        <v>5252</v>
      </c>
      <c r="C4467" s="308" t="s">
        <v>1373</v>
      </c>
      <c r="D4467" s="308" t="s">
        <v>2395</v>
      </c>
      <c r="E4467" s="308" t="s">
        <v>14858</v>
      </c>
      <c r="F4467" s="309" t="s">
        <v>5539</v>
      </c>
      <c r="G4467" s="309" t="s">
        <v>9418</v>
      </c>
      <c r="H4467" s="309" t="s">
        <v>9419</v>
      </c>
      <c r="I4467" s="309" t="s">
        <v>5701</v>
      </c>
      <c r="J4467" s="309" t="s">
        <v>15063</v>
      </c>
      <c r="K4467" s="310">
        <v>0.86376000000000008</v>
      </c>
      <c r="L4467" s="310">
        <v>0.86376000000000008</v>
      </c>
      <c r="M4467" s="310">
        <v>0.77467749999999991</v>
      </c>
      <c r="N4467" s="310"/>
      <c r="O4467" s="310">
        <f t="shared" si="69"/>
        <v>10.313339353524146</v>
      </c>
      <c r="P4467" s="310">
        <v>10.313339353524132</v>
      </c>
      <c r="Q4467" s="309" t="s">
        <v>15063</v>
      </c>
      <c r="R4467" s="311"/>
    </row>
    <row r="4468" spans="1:18" s="312" customFormat="1" x14ac:dyDescent="0.3">
      <c r="A4468" s="307">
        <v>4465</v>
      </c>
      <c r="B4468" s="308" t="s">
        <v>5252</v>
      </c>
      <c r="C4468" s="308" t="s">
        <v>1373</v>
      </c>
      <c r="D4468" s="308" t="s">
        <v>2395</v>
      </c>
      <c r="E4468" s="308" t="s">
        <v>14858</v>
      </c>
      <c r="F4468" s="309" t="s">
        <v>5539</v>
      </c>
      <c r="G4468" s="309" t="s">
        <v>9420</v>
      </c>
      <c r="H4468" s="309" t="s">
        <v>9421</v>
      </c>
      <c r="I4468" s="309" t="s">
        <v>5701</v>
      </c>
      <c r="J4468" s="309" t="s">
        <v>15063</v>
      </c>
      <c r="K4468" s="310">
        <v>0.93852000000000002</v>
      </c>
      <c r="L4468" s="310">
        <v>0.93852000000000002</v>
      </c>
      <c r="M4468" s="310">
        <v>0.83985749999999992</v>
      </c>
      <c r="N4468" s="310"/>
      <c r="O4468" s="310">
        <f t="shared" si="69"/>
        <v>10.512562332182595</v>
      </c>
      <c r="P4468" s="310">
        <v>10.512562332182608</v>
      </c>
      <c r="Q4468" s="309" t="s">
        <v>15063</v>
      </c>
      <c r="R4468" s="311"/>
    </row>
    <row r="4469" spans="1:18" s="312" customFormat="1" x14ac:dyDescent="0.3">
      <c r="A4469" s="307">
        <v>4466</v>
      </c>
      <c r="B4469" s="308" t="s">
        <v>5252</v>
      </c>
      <c r="C4469" s="308" t="s">
        <v>1373</v>
      </c>
      <c r="D4469" s="308" t="s">
        <v>2395</v>
      </c>
      <c r="E4469" s="308" t="s">
        <v>14858</v>
      </c>
      <c r="F4469" s="309" t="s">
        <v>5539</v>
      </c>
      <c r="G4469" s="309" t="s">
        <v>9422</v>
      </c>
      <c r="H4469" s="309" t="s">
        <v>9423</v>
      </c>
      <c r="I4469" s="309" t="s">
        <v>5701</v>
      </c>
      <c r="J4469" s="309" t="s">
        <v>15063</v>
      </c>
      <c r="K4469" s="310">
        <v>0.92652000000000001</v>
      </c>
      <c r="L4469" s="310">
        <v>0.92652000000000001</v>
      </c>
      <c r="M4469" s="310">
        <v>0.82283499999999998</v>
      </c>
      <c r="N4469" s="310"/>
      <c r="O4469" s="310">
        <f t="shared" si="69"/>
        <v>11.190799982731082</v>
      </c>
      <c r="P4469" s="310">
        <v>11.190799982731081</v>
      </c>
      <c r="Q4469" s="309" t="s">
        <v>15063</v>
      </c>
      <c r="R4469" s="311"/>
    </row>
    <row r="4470" spans="1:18" s="312" customFormat="1" x14ac:dyDescent="0.3">
      <c r="A4470" s="307">
        <v>4467</v>
      </c>
      <c r="B4470" s="308" t="s">
        <v>5252</v>
      </c>
      <c r="C4470" s="308" t="s">
        <v>1373</v>
      </c>
      <c r="D4470" s="308" t="s">
        <v>2395</v>
      </c>
      <c r="E4470" s="308" t="s">
        <v>14858</v>
      </c>
      <c r="F4470" s="309" t="s">
        <v>5539</v>
      </c>
      <c r="G4470" s="309" t="s">
        <v>9424</v>
      </c>
      <c r="H4470" s="309" t="s">
        <v>9425</v>
      </c>
      <c r="I4470" s="309" t="s">
        <v>5706</v>
      </c>
      <c r="J4470" s="309" t="s">
        <v>15063</v>
      </c>
      <c r="K4470" s="310">
        <v>1.3460000000000001</v>
      </c>
      <c r="L4470" s="310">
        <v>1.3460000000000001</v>
      </c>
      <c r="M4470" s="310">
        <v>1.19822893</v>
      </c>
      <c r="N4470" s="310"/>
      <c r="O4470" s="310">
        <f t="shared" si="69"/>
        <v>10.978534175334332</v>
      </c>
      <c r="P4470" s="310">
        <v>65.992381520926259</v>
      </c>
      <c r="Q4470" s="309" t="s">
        <v>15063</v>
      </c>
      <c r="R4470" s="311"/>
    </row>
    <row r="4471" spans="1:18" s="312" customFormat="1" x14ac:dyDescent="0.3">
      <c r="A4471" s="307">
        <v>4468</v>
      </c>
      <c r="B4471" s="308" t="s">
        <v>5252</v>
      </c>
      <c r="C4471" s="308" t="s">
        <v>1373</v>
      </c>
      <c r="D4471" s="308" t="s">
        <v>2395</v>
      </c>
      <c r="E4471" s="308" t="s">
        <v>14858</v>
      </c>
      <c r="F4471" s="309" t="s">
        <v>5539</v>
      </c>
      <c r="G4471" s="309" t="s">
        <v>9426</v>
      </c>
      <c r="H4471" s="309" t="s">
        <v>9427</v>
      </c>
      <c r="I4471" s="309" t="s">
        <v>5701</v>
      </c>
      <c r="J4471" s="309" t="s">
        <v>15063</v>
      </c>
      <c r="K4471" s="310">
        <v>0.70439999999999992</v>
      </c>
      <c r="L4471" s="310">
        <v>0.70439999999999992</v>
      </c>
      <c r="M4471" s="310">
        <v>0.63398999999999994</v>
      </c>
      <c r="N4471" s="310"/>
      <c r="O4471" s="310">
        <f t="shared" si="69"/>
        <v>9.9957410562180549</v>
      </c>
      <c r="P4471" s="310">
        <v>9.9957410562180442</v>
      </c>
      <c r="Q4471" s="309" t="s">
        <v>15063</v>
      </c>
      <c r="R4471" s="311"/>
    </row>
    <row r="4472" spans="1:18" s="312" customFormat="1" x14ac:dyDescent="0.3">
      <c r="A4472" s="307">
        <v>4469</v>
      </c>
      <c r="B4472" s="308" t="s">
        <v>5252</v>
      </c>
      <c r="C4472" s="308" t="s">
        <v>1373</v>
      </c>
      <c r="D4472" s="308" t="s">
        <v>2395</v>
      </c>
      <c r="E4472" s="308" t="s">
        <v>14858</v>
      </c>
      <c r="F4472" s="309" t="s">
        <v>5539</v>
      </c>
      <c r="G4472" s="309" t="s">
        <v>9428</v>
      </c>
      <c r="H4472" s="309" t="s">
        <v>9429</v>
      </c>
      <c r="I4472" s="309" t="s">
        <v>5706</v>
      </c>
      <c r="J4472" s="309" t="s">
        <v>15063</v>
      </c>
      <c r="K4472" s="310">
        <v>0.9927999999999999</v>
      </c>
      <c r="L4472" s="310">
        <v>0.9927999999999999</v>
      </c>
      <c r="M4472" s="310">
        <v>0.88572399999999996</v>
      </c>
      <c r="N4472" s="310"/>
      <c r="O4472" s="310">
        <f t="shared" si="69"/>
        <v>10.785253827558417</v>
      </c>
      <c r="P4472" s="310">
        <v>70.184961613691272</v>
      </c>
      <c r="Q4472" s="309" t="s">
        <v>15063</v>
      </c>
      <c r="R4472" s="311"/>
    </row>
    <row r="4473" spans="1:18" s="312" customFormat="1" x14ac:dyDescent="0.3">
      <c r="A4473" s="307">
        <v>4470</v>
      </c>
      <c r="B4473" s="308" t="s">
        <v>5252</v>
      </c>
      <c r="C4473" s="308" t="s">
        <v>1373</v>
      </c>
      <c r="D4473" s="308" t="s">
        <v>2395</v>
      </c>
      <c r="E4473" s="308" t="s">
        <v>14858</v>
      </c>
      <c r="F4473" s="309" t="s">
        <v>5539</v>
      </c>
      <c r="G4473" s="309" t="s">
        <v>9430</v>
      </c>
      <c r="H4473" s="309" t="s">
        <v>9431</v>
      </c>
      <c r="I4473" s="309" t="s">
        <v>5706</v>
      </c>
      <c r="J4473" s="309" t="s">
        <v>15063</v>
      </c>
      <c r="K4473" s="310">
        <v>0.64999999999999991</v>
      </c>
      <c r="L4473" s="310">
        <v>0.64999999999999991</v>
      </c>
      <c r="M4473" s="310">
        <v>0.57975900000000002</v>
      </c>
      <c r="N4473" s="310"/>
      <c r="O4473" s="310">
        <f t="shared" si="69"/>
        <v>10.806307692307676</v>
      </c>
      <c r="P4473" s="310">
        <v>50.786133497639398</v>
      </c>
      <c r="Q4473" s="309" t="s">
        <v>15063</v>
      </c>
      <c r="R4473" s="311"/>
    </row>
    <row r="4474" spans="1:18" s="312" customFormat="1" x14ac:dyDescent="0.3">
      <c r="A4474" s="307">
        <v>4471</v>
      </c>
      <c r="B4474" s="308" t="s">
        <v>5252</v>
      </c>
      <c r="C4474" s="308" t="s">
        <v>1373</v>
      </c>
      <c r="D4474" s="308" t="s">
        <v>2395</v>
      </c>
      <c r="E4474" s="308" t="s">
        <v>14858</v>
      </c>
      <c r="F4474" s="309" t="s">
        <v>5539</v>
      </c>
      <c r="G4474" s="309" t="s">
        <v>9432</v>
      </c>
      <c r="H4474" s="309" t="s">
        <v>9433</v>
      </c>
      <c r="I4474" s="309" t="s">
        <v>5701</v>
      </c>
      <c r="J4474" s="309" t="s">
        <v>15063</v>
      </c>
      <c r="K4474" s="310">
        <v>0.64139999999999997</v>
      </c>
      <c r="L4474" s="310">
        <v>0.64139999999999997</v>
      </c>
      <c r="M4474" s="310">
        <v>0.57700499999999999</v>
      </c>
      <c r="N4474" s="310"/>
      <c r="O4474" s="310">
        <f t="shared" si="69"/>
        <v>10.039756782039285</v>
      </c>
      <c r="P4474" s="310">
        <v>10.0397567820393</v>
      </c>
      <c r="Q4474" s="309" t="s">
        <v>15063</v>
      </c>
      <c r="R4474" s="311"/>
    </row>
    <row r="4475" spans="1:18" s="312" customFormat="1" x14ac:dyDescent="0.3">
      <c r="A4475" s="307">
        <v>4472</v>
      </c>
      <c r="B4475" s="308" t="s">
        <v>5252</v>
      </c>
      <c r="C4475" s="308" t="s">
        <v>1373</v>
      </c>
      <c r="D4475" s="308" t="s">
        <v>2395</v>
      </c>
      <c r="E4475" s="308" t="s">
        <v>14858</v>
      </c>
      <c r="F4475" s="309" t="s">
        <v>5539</v>
      </c>
      <c r="G4475" s="309" t="s">
        <v>9434</v>
      </c>
      <c r="H4475" s="309" t="s">
        <v>9435</v>
      </c>
      <c r="I4475" s="309" t="s">
        <v>5701</v>
      </c>
      <c r="J4475" s="309" t="s">
        <v>15063</v>
      </c>
      <c r="K4475" s="310">
        <v>0.51719999999999999</v>
      </c>
      <c r="L4475" s="310">
        <v>0.51719999999999999</v>
      </c>
      <c r="M4475" s="310">
        <v>0.46252500000000002</v>
      </c>
      <c r="N4475" s="310"/>
      <c r="O4475" s="310">
        <f t="shared" si="69"/>
        <v>10.571345707656606</v>
      </c>
      <c r="P4475" s="310">
        <v>10.571345707656599</v>
      </c>
      <c r="Q4475" s="309" t="s">
        <v>15063</v>
      </c>
      <c r="R4475" s="311"/>
    </row>
    <row r="4476" spans="1:18" s="312" customFormat="1" x14ac:dyDescent="0.3">
      <c r="A4476" s="307">
        <v>4473</v>
      </c>
      <c r="B4476" s="308" t="s">
        <v>5252</v>
      </c>
      <c r="C4476" s="308" t="s">
        <v>1373</v>
      </c>
      <c r="D4476" s="308" t="s">
        <v>2395</v>
      </c>
      <c r="E4476" s="308" t="s">
        <v>14858</v>
      </c>
      <c r="F4476" s="309" t="s">
        <v>9436</v>
      </c>
      <c r="G4476" s="309" t="s">
        <v>9437</v>
      </c>
      <c r="H4476" s="309" t="s">
        <v>9438</v>
      </c>
      <c r="I4476" s="309" t="s">
        <v>5701</v>
      </c>
      <c r="J4476" s="309" t="s">
        <v>15063</v>
      </c>
      <c r="K4476" s="310">
        <v>0.68491999999999997</v>
      </c>
      <c r="L4476" s="310">
        <v>0.68491999999999997</v>
      </c>
      <c r="M4476" s="310">
        <v>0.61315500000000001</v>
      </c>
      <c r="N4476" s="310"/>
      <c r="O4476" s="310">
        <f t="shared" si="69"/>
        <v>10.477866028149268</v>
      </c>
      <c r="P4476" s="310">
        <v>10.477866028149274</v>
      </c>
      <c r="Q4476" s="309" t="s">
        <v>15063</v>
      </c>
      <c r="R4476" s="311"/>
    </row>
    <row r="4477" spans="1:18" s="312" customFormat="1" x14ac:dyDescent="0.3">
      <c r="A4477" s="307">
        <v>4474</v>
      </c>
      <c r="B4477" s="308" t="s">
        <v>5252</v>
      </c>
      <c r="C4477" s="308" t="s">
        <v>1373</v>
      </c>
      <c r="D4477" s="308" t="s">
        <v>2395</v>
      </c>
      <c r="E4477" s="308" t="s">
        <v>14858</v>
      </c>
      <c r="F4477" s="309" t="s">
        <v>9436</v>
      </c>
      <c r="G4477" s="309" t="s">
        <v>9439</v>
      </c>
      <c r="H4477" s="309" t="s">
        <v>9440</v>
      </c>
      <c r="I4477" s="309" t="s">
        <v>5701</v>
      </c>
      <c r="J4477" s="309" t="s">
        <v>15063</v>
      </c>
      <c r="K4477" s="310">
        <v>0.68930000000000002</v>
      </c>
      <c r="L4477" s="310">
        <v>0.68930000000000002</v>
      </c>
      <c r="M4477" s="310">
        <v>0.61857000000000006</v>
      </c>
      <c r="N4477" s="310"/>
      <c r="O4477" s="310">
        <f t="shared" si="69"/>
        <v>10.261134484259388</v>
      </c>
      <c r="P4477" s="310">
        <v>10.261134484259383</v>
      </c>
      <c r="Q4477" s="309" t="s">
        <v>15063</v>
      </c>
      <c r="R4477" s="311"/>
    </row>
    <row r="4478" spans="1:18" s="312" customFormat="1" x14ac:dyDescent="0.3">
      <c r="A4478" s="307">
        <v>4475</v>
      </c>
      <c r="B4478" s="308" t="s">
        <v>5252</v>
      </c>
      <c r="C4478" s="308" t="s">
        <v>1373</v>
      </c>
      <c r="D4478" s="308" t="s">
        <v>2395</v>
      </c>
      <c r="E4478" s="308" t="s">
        <v>14858</v>
      </c>
      <c r="F4478" s="309" t="s">
        <v>9436</v>
      </c>
      <c r="G4478" s="309" t="s">
        <v>9441</v>
      </c>
      <c r="H4478" s="309" t="s">
        <v>9442</v>
      </c>
      <c r="I4478" s="309" t="s">
        <v>5701</v>
      </c>
      <c r="J4478" s="309" t="s">
        <v>15063</v>
      </c>
      <c r="K4478" s="310">
        <v>0.76506000000000007</v>
      </c>
      <c r="L4478" s="310">
        <v>0.76506000000000007</v>
      </c>
      <c r="M4478" s="310">
        <v>0.68079699999999999</v>
      </c>
      <c r="N4478" s="310"/>
      <c r="O4478" s="310">
        <f t="shared" si="69"/>
        <v>11.013907405955099</v>
      </c>
      <c r="P4478" s="310">
        <v>11.013907405955104</v>
      </c>
      <c r="Q4478" s="309" t="s">
        <v>15063</v>
      </c>
      <c r="R4478" s="311"/>
    </row>
    <row r="4479" spans="1:18" s="312" customFormat="1" x14ac:dyDescent="0.3">
      <c r="A4479" s="307">
        <v>4476</v>
      </c>
      <c r="B4479" s="308" t="s">
        <v>5252</v>
      </c>
      <c r="C4479" s="308" t="s">
        <v>1373</v>
      </c>
      <c r="D4479" s="308" t="s">
        <v>2395</v>
      </c>
      <c r="E4479" s="308" t="s">
        <v>14858</v>
      </c>
      <c r="F4479" s="309" t="s">
        <v>9436</v>
      </c>
      <c r="G4479" s="309" t="s">
        <v>9443</v>
      </c>
      <c r="H4479" s="309" t="s">
        <v>9444</v>
      </c>
      <c r="I4479" s="309" t="s">
        <v>5701</v>
      </c>
      <c r="J4479" s="309" t="s">
        <v>15063</v>
      </c>
      <c r="K4479" s="310">
        <v>0.66769999999999996</v>
      </c>
      <c r="L4479" s="310">
        <v>0.66769999999999996</v>
      </c>
      <c r="M4479" s="310">
        <v>0.59959499999999999</v>
      </c>
      <c r="N4479" s="310"/>
      <c r="O4479" s="310">
        <f t="shared" si="69"/>
        <v>10.199940092856069</v>
      </c>
      <c r="P4479" s="310">
        <v>10.199940092856085</v>
      </c>
      <c r="Q4479" s="309" t="s">
        <v>15063</v>
      </c>
      <c r="R4479" s="311"/>
    </row>
    <row r="4480" spans="1:18" s="312" customFormat="1" x14ac:dyDescent="0.3">
      <c r="A4480" s="307">
        <v>4477</v>
      </c>
      <c r="B4480" s="308" t="s">
        <v>5252</v>
      </c>
      <c r="C4480" s="308" t="s">
        <v>1373</v>
      </c>
      <c r="D4480" s="308" t="s">
        <v>2395</v>
      </c>
      <c r="E4480" s="308" t="s">
        <v>14858</v>
      </c>
      <c r="F4480" s="309" t="s">
        <v>9436</v>
      </c>
      <c r="G4480" s="309" t="s">
        <v>9445</v>
      </c>
      <c r="H4480" s="309" t="s">
        <v>9446</v>
      </c>
      <c r="I4480" s="309" t="s">
        <v>5706</v>
      </c>
      <c r="J4480" s="309" t="s">
        <v>15063</v>
      </c>
      <c r="K4480" s="310">
        <v>0.97726000000000002</v>
      </c>
      <c r="L4480" s="310">
        <v>0.97726000000000002</v>
      </c>
      <c r="M4480" s="310">
        <v>0.8713519999999999</v>
      </c>
      <c r="N4480" s="310"/>
      <c r="O4480" s="310">
        <f t="shared" si="69"/>
        <v>10.837238810551963</v>
      </c>
      <c r="P4480" s="310">
        <v>70.932374366749983</v>
      </c>
      <c r="Q4480" s="309" t="s">
        <v>15063</v>
      </c>
      <c r="R4480" s="311"/>
    </row>
    <row r="4481" spans="1:18" s="312" customFormat="1" x14ac:dyDescent="0.3">
      <c r="A4481" s="307">
        <v>4478</v>
      </c>
      <c r="B4481" s="308" t="s">
        <v>5252</v>
      </c>
      <c r="C4481" s="308" t="s">
        <v>1373</v>
      </c>
      <c r="D4481" s="308" t="s">
        <v>2395</v>
      </c>
      <c r="E4481" s="308" t="s">
        <v>14858</v>
      </c>
      <c r="F4481" s="309" t="s">
        <v>9436</v>
      </c>
      <c r="G4481" s="309" t="s">
        <v>9447</v>
      </c>
      <c r="H4481" s="309" t="s">
        <v>9448</v>
      </c>
      <c r="I4481" s="309" t="s">
        <v>5701</v>
      </c>
      <c r="J4481" s="309" t="s">
        <v>15063</v>
      </c>
      <c r="K4481" s="310">
        <v>0.87</v>
      </c>
      <c r="L4481" s="310">
        <v>0.87</v>
      </c>
      <c r="M4481" s="310">
        <v>0.77711249999999998</v>
      </c>
      <c r="N4481" s="310"/>
      <c r="O4481" s="310">
        <f t="shared" si="69"/>
        <v>10.676724137931036</v>
      </c>
      <c r="P4481" s="310">
        <v>18.213152846787583</v>
      </c>
      <c r="Q4481" s="309" t="s">
        <v>15063</v>
      </c>
      <c r="R4481" s="311"/>
    </row>
    <row r="4482" spans="1:18" s="312" customFormat="1" x14ac:dyDescent="0.3">
      <c r="A4482" s="307">
        <v>4479</v>
      </c>
      <c r="B4482" s="308" t="s">
        <v>5252</v>
      </c>
      <c r="C4482" s="308" t="s">
        <v>1373</v>
      </c>
      <c r="D4482" s="308" t="s">
        <v>2395</v>
      </c>
      <c r="E4482" s="308" t="s">
        <v>14858</v>
      </c>
      <c r="F4482" s="309" t="s">
        <v>9436</v>
      </c>
      <c r="G4482" s="309" t="s">
        <v>9449</v>
      </c>
      <c r="H4482" s="309" t="s">
        <v>9450</v>
      </c>
      <c r="I4482" s="309" t="s">
        <v>5701</v>
      </c>
      <c r="J4482" s="309" t="s">
        <v>15063</v>
      </c>
      <c r="K4482" s="310">
        <v>0.93024000000000007</v>
      </c>
      <c r="L4482" s="310">
        <v>0.93024000000000007</v>
      </c>
      <c r="M4482" s="310">
        <v>0.83620000000000005</v>
      </c>
      <c r="N4482" s="310"/>
      <c r="O4482" s="310">
        <f t="shared" si="69"/>
        <v>10.109219126246991</v>
      </c>
      <c r="P4482" s="310">
        <v>10.109219126246993</v>
      </c>
      <c r="Q4482" s="309" t="s">
        <v>15063</v>
      </c>
      <c r="R4482" s="311"/>
    </row>
    <row r="4483" spans="1:18" s="312" customFormat="1" x14ac:dyDescent="0.3">
      <c r="A4483" s="307">
        <v>4480</v>
      </c>
      <c r="B4483" s="308" t="s">
        <v>5252</v>
      </c>
      <c r="C4483" s="308" t="s">
        <v>1373</v>
      </c>
      <c r="D4483" s="308" t="s">
        <v>2395</v>
      </c>
      <c r="E4483" s="308" t="s">
        <v>14858</v>
      </c>
      <c r="F4483" s="309" t="s">
        <v>9436</v>
      </c>
      <c r="G4483" s="309" t="s">
        <v>9451</v>
      </c>
      <c r="H4483" s="309" t="s">
        <v>9452</v>
      </c>
      <c r="I4483" s="309" t="s">
        <v>5706</v>
      </c>
      <c r="J4483" s="309" t="s">
        <v>15063</v>
      </c>
      <c r="K4483" s="310">
        <v>0.86393999999999993</v>
      </c>
      <c r="L4483" s="310">
        <v>0.86393999999999993</v>
      </c>
      <c r="M4483" s="310">
        <v>0.77357500000000001</v>
      </c>
      <c r="N4483" s="310"/>
      <c r="O4483" s="310">
        <f t="shared" si="69"/>
        <v>10.459638400814862</v>
      </c>
      <c r="P4483" s="310">
        <v>74.390685685751549</v>
      </c>
      <c r="Q4483" s="309" t="s">
        <v>15063</v>
      </c>
      <c r="R4483" s="311"/>
    </row>
    <row r="4484" spans="1:18" s="312" customFormat="1" x14ac:dyDescent="0.3">
      <c r="A4484" s="307">
        <v>4481</v>
      </c>
      <c r="B4484" s="308" t="s">
        <v>5252</v>
      </c>
      <c r="C4484" s="308" t="s">
        <v>1373</v>
      </c>
      <c r="D4484" s="308" t="s">
        <v>2395</v>
      </c>
      <c r="E4484" s="308" t="s">
        <v>14858</v>
      </c>
      <c r="F4484" s="309" t="s">
        <v>9436</v>
      </c>
      <c r="G4484" s="309" t="s">
        <v>9453</v>
      </c>
      <c r="H4484" s="309" t="s">
        <v>9454</v>
      </c>
      <c r="I4484" s="309" t="s">
        <v>5701</v>
      </c>
      <c r="J4484" s="309" t="s">
        <v>15063</v>
      </c>
      <c r="K4484" s="310">
        <v>0.69799999999999995</v>
      </c>
      <c r="L4484" s="310">
        <v>0.69799999999999995</v>
      </c>
      <c r="M4484" s="310">
        <v>0.63866999999999996</v>
      </c>
      <c r="N4484" s="310"/>
      <c r="O4484" s="310">
        <f t="shared" ref="O4484:O4547" si="70">(L4484-M4484)/L4484*100</f>
        <v>8.5</v>
      </c>
      <c r="P4484" s="310">
        <v>8.4999999999999964</v>
      </c>
      <c r="Q4484" s="309" t="s">
        <v>15063</v>
      </c>
      <c r="R4484" s="311"/>
    </row>
    <row r="4485" spans="1:18" s="312" customFormat="1" x14ac:dyDescent="0.3">
      <c r="A4485" s="307">
        <v>4482</v>
      </c>
      <c r="B4485" s="308" t="s">
        <v>5252</v>
      </c>
      <c r="C4485" s="308" t="s">
        <v>1373</v>
      </c>
      <c r="D4485" s="308" t="s">
        <v>2395</v>
      </c>
      <c r="E4485" s="308" t="s">
        <v>14858</v>
      </c>
      <c r="F4485" s="309" t="s">
        <v>9436</v>
      </c>
      <c r="G4485" s="309" t="s">
        <v>9455</v>
      </c>
      <c r="H4485" s="309" t="s">
        <v>9456</v>
      </c>
      <c r="I4485" s="309" t="s">
        <v>5706</v>
      </c>
      <c r="J4485" s="309" t="s">
        <v>15063</v>
      </c>
      <c r="K4485" s="310">
        <v>0.91777999999999993</v>
      </c>
      <c r="L4485" s="310">
        <v>0.91777999999999993</v>
      </c>
      <c r="M4485" s="310">
        <v>0.80827316999999999</v>
      </c>
      <c r="N4485" s="310"/>
      <c r="O4485" s="310">
        <f t="shared" si="70"/>
        <v>11.931708034605236</v>
      </c>
      <c r="P4485" s="310">
        <v>57.826270643687728</v>
      </c>
      <c r="Q4485" s="309" t="s">
        <v>15063</v>
      </c>
      <c r="R4485" s="311"/>
    </row>
    <row r="4486" spans="1:18" s="312" customFormat="1" x14ac:dyDescent="0.3">
      <c r="A4486" s="307">
        <v>4483</v>
      </c>
      <c r="B4486" s="308" t="s">
        <v>5252</v>
      </c>
      <c r="C4486" s="308" t="s">
        <v>1373</v>
      </c>
      <c r="D4486" s="308" t="s">
        <v>1374</v>
      </c>
      <c r="E4486" s="308" t="s">
        <v>14859</v>
      </c>
      <c r="F4486" s="309" t="s">
        <v>5264</v>
      </c>
      <c r="G4486" s="309" t="s">
        <v>9457</v>
      </c>
      <c r="H4486" s="309" t="s">
        <v>9458</v>
      </c>
      <c r="I4486" s="309" t="s">
        <v>5701</v>
      </c>
      <c r="J4486" s="309" t="s">
        <v>15063</v>
      </c>
      <c r="K4486" s="310">
        <v>0.77751999999999999</v>
      </c>
      <c r="L4486" s="310">
        <v>0.77751999999999999</v>
      </c>
      <c r="M4486" s="310">
        <v>0.693703344</v>
      </c>
      <c r="N4486" s="310"/>
      <c r="O4486" s="310">
        <f t="shared" si="70"/>
        <v>10.78</v>
      </c>
      <c r="P4486" s="310">
        <v>10.780000000000001</v>
      </c>
      <c r="Q4486" s="309" t="s">
        <v>15063</v>
      </c>
      <c r="R4486" s="311"/>
    </row>
    <row r="4487" spans="1:18" s="312" customFormat="1" x14ac:dyDescent="0.3">
      <c r="A4487" s="307">
        <v>4484</v>
      </c>
      <c r="B4487" s="308" t="s">
        <v>5252</v>
      </c>
      <c r="C4487" s="308" t="s">
        <v>1373</v>
      </c>
      <c r="D4487" s="308" t="s">
        <v>1374</v>
      </c>
      <c r="E4487" s="308" t="s">
        <v>14859</v>
      </c>
      <c r="F4487" s="309" t="s">
        <v>5264</v>
      </c>
      <c r="G4487" s="309" t="s">
        <v>9459</v>
      </c>
      <c r="H4487" s="309" t="s">
        <v>9460</v>
      </c>
      <c r="I4487" s="309" t="s">
        <v>5701</v>
      </c>
      <c r="J4487" s="309" t="s">
        <v>15063</v>
      </c>
      <c r="K4487" s="310">
        <v>0.81564000000000003</v>
      </c>
      <c r="L4487" s="310">
        <v>0.81564000000000003</v>
      </c>
      <c r="M4487" s="310">
        <v>0.7321899999999999</v>
      </c>
      <c r="N4487" s="310"/>
      <c r="O4487" s="310">
        <f t="shared" si="70"/>
        <v>10.231229463979224</v>
      </c>
      <c r="P4487" s="310">
        <v>10.231229463979219</v>
      </c>
      <c r="Q4487" s="309" t="s">
        <v>15063</v>
      </c>
      <c r="R4487" s="311"/>
    </row>
    <row r="4488" spans="1:18" s="312" customFormat="1" x14ac:dyDescent="0.3">
      <c r="A4488" s="307">
        <v>4485</v>
      </c>
      <c r="B4488" s="308" t="s">
        <v>5252</v>
      </c>
      <c r="C4488" s="308" t="s">
        <v>1373</v>
      </c>
      <c r="D4488" s="308" t="s">
        <v>1374</v>
      </c>
      <c r="E4488" s="308" t="s">
        <v>14859</v>
      </c>
      <c r="F4488" s="309" t="s">
        <v>5264</v>
      </c>
      <c r="G4488" s="309" t="s">
        <v>9461</v>
      </c>
      <c r="H4488" s="309" t="s">
        <v>9462</v>
      </c>
      <c r="I4488" s="309" t="s">
        <v>5701</v>
      </c>
      <c r="J4488" s="309" t="s">
        <v>15063</v>
      </c>
      <c r="K4488" s="310">
        <v>0.97604000000000002</v>
      </c>
      <c r="L4488" s="310">
        <v>0.97604000000000002</v>
      </c>
      <c r="M4488" s="310">
        <v>0.86471150000000008</v>
      </c>
      <c r="N4488" s="310"/>
      <c r="O4488" s="310">
        <f t="shared" si="70"/>
        <v>11.406141141756478</v>
      </c>
      <c r="P4488" s="310">
        <v>11.406141141756464</v>
      </c>
      <c r="Q4488" s="309" t="s">
        <v>15063</v>
      </c>
      <c r="R4488" s="311"/>
    </row>
    <row r="4489" spans="1:18" s="312" customFormat="1" x14ac:dyDescent="0.3">
      <c r="A4489" s="307">
        <v>4486</v>
      </c>
      <c r="B4489" s="308" t="s">
        <v>5252</v>
      </c>
      <c r="C4489" s="308" t="s">
        <v>1373</v>
      </c>
      <c r="D4489" s="308" t="s">
        <v>1374</v>
      </c>
      <c r="E4489" s="308" t="s">
        <v>14859</v>
      </c>
      <c r="F4489" s="309" t="s">
        <v>5264</v>
      </c>
      <c r="G4489" s="309" t="s">
        <v>9463</v>
      </c>
      <c r="H4489" s="309" t="s">
        <v>9464</v>
      </c>
      <c r="I4489" s="309" t="s">
        <v>5701</v>
      </c>
      <c r="J4489" s="309" t="s">
        <v>15063</v>
      </c>
      <c r="K4489" s="310">
        <v>0.78227999999999998</v>
      </c>
      <c r="L4489" s="310">
        <v>0.78227999999999998</v>
      </c>
      <c r="M4489" s="310">
        <v>0.70712277999999995</v>
      </c>
      <c r="N4489" s="310"/>
      <c r="O4489" s="310">
        <f t="shared" si="70"/>
        <v>9.6074576877844287</v>
      </c>
      <c r="P4489" s="310">
        <v>9.6074576877844269</v>
      </c>
      <c r="Q4489" s="309" t="s">
        <v>15063</v>
      </c>
      <c r="R4489" s="311"/>
    </row>
    <row r="4490" spans="1:18" s="312" customFormat="1" x14ac:dyDescent="0.3">
      <c r="A4490" s="307">
        <v>4487</v>
      </c>
      <c r="B4490" s="308" t="s">
        <v>5252</v>
      </c>
      <c r="C4490" s="308" t="s">
        <v>1373</v>
      </c>
      <c r="D4490" s="308" t="s">
        <v>1374</v>
      </c>
      <c r="E4490" s="308" t="s">
        <v>14859</v>
      </c>
      <c r="F4490" s="309" t="s">
        <v>5264</v>
      </c>
      <c r="G4490" s="309" t="s">
        <v>9465</v>
      </c>
      <c r="H4490" s="309" t="s">
        <v>9466</v>
      </c>
      <c r="I4490" s="309" t="s">
        <v>5701</v>
      </c>
      <c r="J4490" s="309" t="s">
        <v>15063</v>
      </c>
      <c r="K4490" s="310">
        <v>0.99234</v>
      </c>
      <c r="L4490" s="310">
        <v>0.99234</v>
      </c>
      <c r="M4490" s="310">
        <v>0.89202333999999994</v>
      </c>
      <c r="N4490" s="310"/>
      <c r="O4490" s="310">
        <f t="shared" si="70"/>
        <v>10.109101719168839</v>
      </c>
      <c r="P4490" s="310">
        <v>10.109101719168834</v>
      </c>
      <c r="Q4490" s="309" t="s">
        <v>15063</v>
      </c>
      <c r="R4490" s="311"/>
    </row>
    <row r="4491" spans="1:18" s="312" customFormat="1" x14ac:dyDescent="0.3">
      <c r="A4491" s="307">
        <v>4488</v>
      </c>
      <c r="B4491" s="308" t="s">
        <v>5252</v>
      </c>
      <c r="C4491" s="308" t="s">
        <v>1373</v>
      </c>
      <c r="D4491" s="308" t="s">
        <v>1374</v>
      </c>
      <c r="E4491" s="308" t="s">
        <v>14859</v>
      </c>
      <c r="F4491" s="309" t="s">
        <v>5264</v>
      </c>
      <c r="G4491" s="309" t="s">
        <v>9467</v>
      </c>
      <c r="H4491" s="309" t="s">
        <v>9468</v>
      </c>
      <c r="I4491" s="309" t="s">
        <v>5701</v>
      </c>
      <c r="J4491" s="309" t="s">
        <v>15063</v>
      </c>
      <c r="K4491" s="310">
        <v>0.51180000000000003</v>
      </c>
      <c r="L4491" s="310">
        <v>0.51180000000000003</v>
      </c>
      <c r="M4491" s="310">
        <v>0.458845</v>
      </c>
      <c r="N4491" s="310"/>
      <c r="O4491" s="310">
        <f t="shared" si="70"/>
        <v>10.346815162172728</v>
      </c>
      <c r="P4491" s="310">
        <v>10.346815162172728</v>
      </c>
      <c r="Q4491" s="309" t="s">
        <v>15063</v>
      </c>
      <c r="R4491" s="311"/>
    </row>
    <row r="4492" spans="1:18" s="312" customFormat="1" x14ac:dyDescent="0.3">
      <c r="A4492" s="307">
        <v>4489</v>
      </c>
      <c r="B4492" s="308" t="s">
        <v>5252</v>
      </c>
      <c r="C4492" s="308" t="s">
        <v>1373</v>
      </c>
      <c r="D4492" s="308" t="s">
        <v>1374</v>
      </c>
      <c r="E4492" s="308" t="s">
        <v>14859</v>
      </c>
      <c r="F4492" s="309" t="s">
        <v>5264</v>
      </c>
      <c r="G4492" s="309" t="s">
        <v>9469</v>
      </c>
      <c r="H4492" s="309" t="s">
        <v>9470</v>
      </c>
      <c r="I4492" s="309" t="s">
        <v>5701</v>
      </c>
      <c r="J4492" s="309" t="s">
        <v>15063</v>
      </c>
      <c r="K4492" s="310">
        <v>0.47020000000000001</v>
      </c>
      <c r="L4492" s="310">
        <v>0.47020000000000001</v>
      </c>
      <c r="M4492" s="310">
        <v>0.422261</v>
      </c>
      <c r="N4492" s="310"/>
      <c r="O4492" s="310">
        <f t="shared" si="70"/>
        <v>10.195448745214804</v>
      </c>
      <c r="P4492" s="310">
        <v>10.195448745214797</v>
      </c>
      <c r="Q4492" s="309" t="s">
        <v>15063</v>
      </c>
      <c r="R4492" s="311"/>
    </row>
    <row r="4493" spans="1:18" s="312" customFormat="1" x14ac:dyDescent="0.3">
      <c r="A4493" s="307">
        <v>4490</v>
      </c>
      <c r="B4493" s="308" t="s">
        <v>5252</v>
      </c>
      <c r="C4493" s="308" t="s">
        <v>1373</v>
      </c>
      <c r="D4493" s="308" t="s">
        <v>1374</v>
      </c>
      <c r="E4493" s="308" t="s">
        <v>14859</v>
      </c>
      <c r="F4493" s="309" t="s">
        <v>5264</v>
      </c>
      <c r="G4493" s="309" t="s">
        <v>9471</v>
      </c>
      <c r="H4493" s="309" t="s">
        <v>9472</v>
      </c>
      <c r="I4493" s="309" t="s">
        <v>2405</v>
      </c>
      <c r="J4493" s="309" t="s">
        <v>15063</v>
      </c>
      <c r="K4493" s="310">
        <v>1.4447049999999999</v>
      </c>
      <c r="L4493" s="310">
        <v>1.4447049999999999</v>
      </c>
      <c r="M4493" s="310">
        <v>1.3447469699999999</v>
      </c>
      <c r="N4493" s="310"/>
      <c r="O4493" s="310">
        <f t="shared" si="70"/>
        <v>6.9189232403847178</v>
      </c>
      <c r="P4493" s="310">
        <v>16.988369741516706</v>
      </c>
      <c r="Q4493" s="309" t="s">
        <v>15063</v>
      </c>
      <c r="R4493" s="311"/>
    </row>
    <row r="4494" spans="1:18" s="312" customFormat="1" x14ac:dyDescent="0.3">
      <c r="A4494" s="307">
        <v>4491</v>
      </c>
      <c r="B4494" s="308" t="s">
        <v>5252</v>
      </c>
      <c r="C4494" s="308" t="s">
        <v>1373</v>
      </c>
      <c r="D4494" s="308" t="s">
        <v>1374</v>
      </c>
      <c r="E4494" s="308" t="s">
        <v>14859</v>
      </c>
      <c r="F4494" s="309" t="s">
        <v>5264</v>
      </c>
      <c r="G4494" s="309" t="s">
        <v>9473</v>
      </c>
      <c r="H4494" s="309" t="s">
        <v>9474</v>
      </c>
      <c r="I4494" s="309" t="s">
        <v>5701</v>
      </c>
      <c r="J4494" s="309" t="s">
        <v>15063</v>
      </c>
      <c r="K4494" s="310">
        <v>0.85271999999999992</v>
      </c>
      <c r="L4494" s="310">
        <v>0.85271999999999992</v>
      </c>
      <c r="M4494" s="310">
        <v>0.7635019999999999</v>
      </c>
      <c r="N4494" s="310"/>
      <c r="O4494" s="310">
        <f t="shared" si="70"/>
        <v>10.462754479782346</v>
      </c>
      <c r="P4494" s="310">
        <v>10.462754479782344</v>
      </c>
      <c r="Q4494" s="309" t="s">
        <v>15063</v>
      </c>
      <c r="R4494" s="311"/>
    </row>
    <row r="4495" spans="1:18" s="312" customFormat="1" x14ac:dyDescent="0.3">
      <c r="A4495" s="307">
        <v>4492</v>
      </c>
      <c r="B4495" s="308" t="s">
        <v>5252</v>
      </c>
      <c r="C4495" s="308" t="s">
        <v>1373</v>
      </c>
      <c r="D4495" s="308" t="s">
        <v>1374</v>
      </c>
      <c r="E4495" s="308" t="s">
        <v>14859</v>
      </c>
      <c r="F4495" s="309" t="s">
        <v>5264</v>
      </c>
      <c r="G4495" s="309" t="s">
        <v>9475</v>
      </c>
      <c r="H4495" s="309" t="s">
        <v>9476</v>
      </c>
      <c r="I4495" s="309" t="s">
        <v>5701</v>
      </c>
      <c r="J4495" s="309" t="s">
        <v>15063</v>
      </c>
      <c r="K4495" s="310">
        <v>0.69984000000000002</v>
      </c>
      <c r="L4495" s="310">
        <v>0.69984000000000002</v>
      </c>
      <c r="M4495" s="310">
        <v>0.60277219199999998</v>
      </c>
      <c r="N4495" s="310"/>
      <c r="O4495" s="310">
        <f t="shared" si="70"/>
        <v>13.870000000000005</v>
      </c>
      <c r="P4495" s="310">
        <v>13.870000000000005</v>
      </c>
      <c r="Q4495" s="309" t="s">
        <v>15063</v>
      </c>
      <c r="R4495" s="311"/>
    </row>
    <row r="4496" spans="1:18" s="312" customFormat="1" x14ac:dyDescent="0.3">
      <c r="A4496" s="307">
        <v>4493</v>
      </c>
      <c r="B4496" s="308" t="s">
        <v>5252</v>
      </c>
      <c r="C4496" s="308" t="s">
        <v>1373</v>
      </c>
      <c r="D4496" s="308" t="s">
        <v>1374</v>
      </c>
      <c r="E4496" s="308" t="s">
        <v>14859</v>
      </c>
      <c r="F4496" s="309" t="s">
        <v>5264</v>
      </c>
      <c r="G4496" s="309" t="s">
        <v>9477</v>
      </c>
      <c r="H4496" s="309" t="s">
        <v>9478</v>
      </c>
      <c r="I4496" s="309" t="s">
        <v>2414</v>
      </c>
      <c r="J4496" s="309" t="s">
        <v>15063</v>
      </c>
      <c r="K4496" s="310">
        <v>1.62616</v>
      </c>
      <c r="L4496" s="310">
        <v>1.62616</v>
      </c>
      <c r="M4496" s="310">
        <v>1.4976004999999999</v>
      </c>
      <c r="N4496" s="310"/>
      <c r="O4496" s="310">
        <f t="shared" si="70"/>
        <v>7.9057103852019583</v>
      </c>
      <c r="P4496" s="310">
        <v>7.905710385201969</v>
      </c>
      <c r="Q4496" s="309" t="s">
        <v>15063</v>
      </c>
      <c r="R4496" s="311"/>
    </row>
    <row r="4497" spans="1:18" s="312" customFormat="1" x14ac:dyDescent="0.3">
      <c r="A4497" s="307">
        <v>4494</v>
      </c>
      <c r="B4497" s="308" t="s">
        <v>5252</v>
      </c>
      <c r="C4497" s="308" t="s">
        <v>1373</v>
      </c>
      <c r="D4497" s="308" t="s">
        <v>1374</v>
      </c>
      <c r="E4497" s="308" t="s">
        <v>14859</v>
      </c>
      <c r="F4497" s="309" t="s">
        <v>5264</v>
      </c>
      <c r="G4497" s="309" t="s">
        <v>9479</v>
      </c>
      <c r="H4497" s="309" t="s">
        <v>9480</v>
      </c>
      <c r="I4497" s="309" t="s">
        <v>5706</v>
      </c>
      <c r="J4497" s="309" t="s">
        <v>15063</v>
      </c>
      <c r="K4497" s="310">
        <v>1.5843799999999999</v>
      </c>
      <c r="L4497" s="310">
        <v>1.5843799999999999</v>
      </c>
      <c r="M4497" s="310">
        <v>1.3828091000000002</v>
      </c>
      <c r="N4497" s="310"/>
      <c r="O4497" s="310">
        <f t="shared" si="70"/>
        <v>12.722383519105247</v>
      </c>
      <c r="P4497" s="310">
        <v>48.395788966872935</v>
      </c>
      <c r="Q4497" s="309" t="s">
        <v>15063</v>
      </c>
      <c r="R4497" s="311"/>
    </row>
    <row r="4498" spans="1:18" s="312" customFormat="1" x14ac:dyDescent="0.3">
      <c r="A4498" s="307">
        <v>4495</v>
      </c>
      <c r="B4498" s="308" t="s">
        <v>5252</v>
      </c>
      <c r="C4498" s="308" t="s">
        <v>1373</v>
      </c>
      <c r="D4498" s="308" t="s">
        <v>1374</v>
      </c>
      <c r="E4498" s="308" t="s">
        <v>14859</v>
      </c>
      <c r="F4498" s="309" t="s">
        <v>5264</v>
      </c>
      <c r="G4498" s="309" t="s">
        <v>9481</v>
      </c>
      <c r="H4498" s="309" t="s">
        <v>9482</v>
      </c>
      <c r="I4498" s="309" t="s">
        <v>5706</v>
      </c>
      <c r="J4498" s="309" t="s">
        <v>15063</v>
      </c>
      <c r="K4498" s="310">
        <v>0.80685000000000007</v>
      </c>
      <c r="L4498" s="310">
        <v>0.80685000000000007</v>
      </c>
      <c r="M4498" s="310">
        <v>0.7313099999999999</v>
      </c>
      <c r="N4498" s="310"/>
      <c r="O4498" s="310">
        <f t="shared" si="70"/>
        <v>9.3623350065068056</v>
      </c>
      <c r="P4498" s="310">
        <v>64.583649468315002</v>
      </c>
      <c r="Q4498" s="309" t="s">
        <v>15063</v>
      </c>
      <c r="R4498" s="311"/>
    </row>
    <row r="4499" spans="1:18" s="312" customFormat="1" x14ac:dyDescent="0.3">
      <c r="A4499" s="307">
        <v>4496</v>
      </c>
      <c r="B4499" s="308" t="s">
        <v>5252</v>
      </c>
      <c r="C4499" s="308" t="s">
        <v>1373</v>
      </c>
      <c r="D4499" s="308" t="s">
        <v>1374</v>
      </c>
      <c r="E4499" s="308" t="s">
        <v>14859</v>
      </c>
      <c r="F4499" s="309" t="s">
        <v>5264</v>
      </c>
      <c r="G4499" s="309" t="s">
        <v>9483</v>
      </c>
      <c r="H4499" s="309" t="s">
        <v>9484</v>
      </c>
      <c r="I4499" s="309" t="s">
        <v>5706</v>
      </c>
      <c r="J4499" s="309" t="s">
        <v>15063</v>
      </c>
      <c r="K4499" s="310">
        <v>2.1154999999999999</v>
      </c>
      <c r="L4499" s="310">
        <v>2.1154999999999999</v>
      </c>
      <c r="M4499" s="310">
        <v>1.8502624000000001</v>
      </c>
      <c r="N4499" s="310"/>
      <c r="O4499" s="310">
        <f t="shared" si="70"/>
        <v>12.537820846135658</v>
      </c>
      <c r="P4499" s="310">
        <v>63.095066467032893</v>
      </c>
      <c r="Q4499" s="309" t="s">
        <v>15063</v>
      </c>
      <c r="R4499" s="311"/>
    </row>
    <row r="4500" spans="1:18" s="312" customFormat="1" x14ac:dyDescent="0.3">
      <c r="A4500" s="307">
        <v>4497</v>
      </c>
      <c r="B4500" s="308" t="s">
        <v>5252</v>
      </c>
      <c r="C4500" s="308" t="s">
        <v>1373</v>
      </c>
      <c r="D4500" s="308" t="s">
        <v>1374</v>
      </c>
      <c r="E4500" s="308" t="s">
        <v>14859</v>
      </c>
      <c r="F4500" s="309" t="s">
        <v>5264</v>
      </c>
      <c r="G4500" s="309" t="s">
        <v>9485</v>
      </c>
      <c r="H4500" s="309" t="s">
        <v>9486</v>
      </c>
      <c r="I4500" s="309" t="s">
        <v>5706</v>
      </c>
      <c r="J4500" s="309" t="s">
        <v>15063</v>
      </c>
      <c r="K4500" s="310">
        <v>1.48112</v>
      </c>
      <c r="L4500" s="310">
        <v>1.48112</v>
      </c>
      <c r="M4500" s="310">
        <v>1.326708</v>
      </c>
      <c r="N4500" s="310"/>
      <c r="O4500" s="310">
        <f t="shared" si="70"/>
        <v>10.425353786323862</v>
      </c>
      <c r="P4500" s="310">
        <v>70.396648632029653</v>
      </c>
      <c r="Q4500" s="309" t="s">
        <v>15063</v>
      </c>
      <c r="R4500" s="311"/>
    </row>
    <row r="4501" spans="1:18" s="312" customFormat="1" x14ac:dyDescent="0.3">
      <c r="A4501" s="307">
        <v>4498</v>
      </c>
      <c r="B4501" s="308" t="s">
        <v>5252</v>
      </c>
      <c r="C4501" s="308" t="s">
        <v>1373</v>
      </c>
      <c r="D4501" s="308" t="s">
        <v>1374</v>
      </c>
      <c r="E4501" s="308" t="s">
        <v>14859</v>
      </c>
      <c r="F4501" s="309" t="s">
        <v>5264</v>
      </c>
      <c r="G4501" s="309" t="s">
        <v>9487</v>
      </c>
      <c r="H4501" s="309" t="s">
        <v>9488</v>
      </c>
      <c r="I4501" s="309" t="s">
        <v>5706</v>
      </c>
      <c r="J4501" s="309" t="s">
        <v>15063</v>
      </c>
      <c r="K4501" s="310">
        <v>0.48495500000000002</v>
      </c>
      <c r="L4501" s="310">
        <v>0.48495500000000002</v>
      </c>
      <c r="M4501" s="310">
        <v>0.44145000000000001</v>
      </c>
      <c r="N4501" s="310"/>
      <c r="O4501" s="310">
        <f t="shared" si="70"/>
        <v>8.970935447618853</v>
      </c>
      <c r="P4501" s="310">
        <v>58.187694533316758</v>
      </c>
      <c r="Q4501" s="309" t="s">
        <v>15063</v>
      </c>
      <c r="R4501" s="311"/>
    </row>
    <row r="4502" spans="1:18" s="312" customFormat="1" x14ac:dyDescent="0.3">
      <c r="A4502" s="307">
        <v>4499</v>
      </c>
      <c r="B4502" s="308" t="s">
        <v>5252</v>
      </c>
      <c r="C4502" s="308" t="s">
        <v>1373</v>
      </c>
      <c r="D4502" s="308" t="s">
        <v>1374</v>
      </c>
      <c r="E4502" s="308" t="s">
        <v>14859</v>
      </c>
      <c r="F4502" s="309" t="s">
        <v>5264</v>
      </c>
      <c r="G4502" s="309" t="s">
        <v>9489</v>
      </c>
      <c r="H4502" s="309" t="s">
        <v>9490</v>
      </c>
      <c r="I4502" s="309" t="s">
        <v>5706</v>
      </c>
      <c r="J4502" s="309" t="s">
        <v>15063</v>
      </c>
      <c r="K4502" s="310">
        <v>1.3794</v>
      </c>
      <c r="L4502" s="310">
        <v>1.3794</v>
      </c>
      <c r="M4502" s="310">
        <v>1.1964840000000001</v>
      </c>
      <c r="N4502" s="310"/>
      <c r="O4502" s="310">
        <f t="shared" si="70"/>
        <v>13.260548064375804</v>
      </c>
      <c r="P4502" s="310">
        <v>49.716180532210551</v>
      </c>
      <c r="Q4502" s="309" t="s">
        <v>15063</v>
      </c>
      <c r="R4502" s="311"/>
    </row>
    <row r="4503" spans="1:18" s="312" customFormat="1" x14ac:dyDescent="0.3">
      <c r="A4503" s="307">
        <v>4500</v>
      </c>
      <c r="B4503" s="308" t="s">
        <v>5252</v>
      </c>
      <c r="C4503" s="308" t="s">
        <v>1373</v>
      </c>
      <c r="D4503" s="308" t="s">
        <v>1374</v>
      </c>
      <c r="E4503" s="308" t="s">
        <v>14859</v>
      </c>
      <c r="F4503" s="309" t="s">
        <v>5264</v>
      </c>
      <c r="G4503" s="309" t="s">
        <v>9491</v>
      </c>
      <c r="H4503" s="309" t="s">
        <v>9492</v>
      </c>
      <c r="I4503" s="309" t="s">
        <v>5706</v>
      </c>
      <c r="J4503" s="309" t="s">
        <v>15063</v>
      </c>
      <c r="K4503" s="310">
        <v>0.50253999999999999</v>
      </c>
      <c r="L4503" s="310">
        <v>0.50253999999999999</v>
      </c>
      <c r="M4503" s="310">
        <v>0.44335450000000004</v>
      </c>
      <c r="N4503" s="310"/>
      <c r="O4503" s="310">
        <f t="shared" si="70"/>
        <v>11.77727146097822</v>
      </c>
      <c r="P4503" s="310">
        <v>26.56711365682488</v>
      </c>
      <c r="Q4503" s="309" t="s">
        <v>15063</v>
      </c>
      <c r="R4503" s="311"/>
    </row>
    <row r="4504" spans="1:18" s="312" customFormat="1" x14ac:dyDescent="0.3">
      <c r="A4504" s="307">
        <v>4501</v>
      </c>
      <c r="B4504" s="308" t="s">
        <v>5252</v>
      </c>
      <c r="C4504" s="308" t="s">
        <v>1373</v>
      </c>
      <c r="D4504" s="308" t="s">
        <v>1374</v>
      </c>
      <c r="E4504" s="308" t="s">
        <v>14859</v>
      </c>
      <c r="F4504" s="309" t="s">
        <v>9493</v>
      </c>
      <c r="G4504" s="309" t="s">
        <v>9494</v>
      </c>
      <c r="H4504" s="309" t="s">
        <v>9495</v>
      </c>
      <c r="I4504" s="309" t="s">
        <v>5701</v>
      </c>
      <c r="J4504" s="309" t="s">
        <v>15063</v>
      </c>
      <c r="K4504" s="310">
        <v>1.0197400000000001</v>
      </c>
      <c r="L4504" s="310">
        <v>1.0197400000000001</v>
      </c>
      <c r="M4504" s="310">
        <v>0.9137576999999999</v>
      </c>
      <c r="N4504" s="310"/>
      <c r="O4504" s="310">
        <f t="shared" si="70"/>
        <v>10.393070782748563</v>
      </c>
      <c r="P4504" s="310">
        <v>10.393070782748559</v>
      </c>
      <c r="Q4504" s="309" t="s">
        <v>15063</v>
      </c>
      <c r="R4504" s="311"/>
    </row>
    <row r="4505" spans="1:18" s="312" customFormat="1" x14ac:dyDescent="0.3">
      <c r="A4505" s="307">
        <v>4502</v>
      </c>
      <c r="B4505" s="308" t="s">
        <v>5252</v>
      </c>
      <c r="C4505" s="308" t="s">
        <v>1373</v>
      </c>
      <c r="D4505" s="308" t="s">
        <v>1374</v>
      </c>
      <c r="E4505" s="308" t="s">
        <v>14859</v>
      </c>
      <c r="F4505" s="309" t="s">
        <v>9493</v>
      </c>
      <c r="G4505" s="309" t="s">
        <v>9496</v>
      </c>
      <c r="H4505" s="309" t="s">
        <v>9497</v>
      </c>
      <c r="I4505" s="309" t="s">
        <v>5706</v>
      </c>
      <c r="J4505" s="309" t="s">
        <v>15063</v>
      </c>
      <c r="K4505" s="310">
        <v>0.77166000000000001</v>
      </c>
      <c r="L4505" s="310">
        <v>0.77166000000000001</v>
      </c>
      <c r="M4505" s="310">
        <v>0.68349883</v>
      </c>
      <c r="N4505" s="310"/>
      <c r="O4505" s="310">
        <f t="shared" si="70"/>
        <v>11.424872353108883</v>
      </c>
      <c r="P4505" s="310">
        <v>67.871114626550693</v>
      </c>
      <c r="Q4505" s="309" t="s">
        <v>15063</v>
      </c>
      <c r="R4505" s="311"/>
    </row>
    <row r="4506" spans="1:18" s="312" customFormat="1" x14ac:dyDescent="0.3">
      <c r="A4506" s="307">
        <v>4503</v>
      </c>
      <c r="B4506" s="308" t="s">
        <v>5252</v>
      </c>
      <c r="C4506" s="308" t="s">
        <v>1373</v>
      </c>
      <c r="D4506" s="308" t="s">
        <v>1374</v>
      </c>
      <c r="E4506" s="308" t="s">
        <v>14859</v>
      </c>
      <c r="F4506" s="309" t="s">
        <v>9493</v>
      </c>
      <c r="G4506" s="309" t="s">
        <v>9498</v>
      </c>
      <c r="H4506" s="309" t="s">
        <v>9499</v>
      </c>
      <c r="I4506" s="309" t="s">
        <v>5701</v>
      </c>
      <c r="J4506" s="309" t="s">
        <v>15063</v>
      </c>
      <c r="K4506" s="310">
        <v>0.88234000000000001</v>
      </c>
      <c r="L4506" s="310">
        <v>0.88234000000000001</v>
      </c>
      <c r="M4506" s="310">
        <v>0.79542800000000002</v>
      </c>
      <c r="N4506" s="310"/>
      <c r="O4506" s="310">
        <f t="shared" si="70"/>
        <v>9.8501711358433255</v>
      </c>
      <c r="P4506" s="310">
        <v>9.8501711358433219</v>
      </c>
      <c r="Q4506" s="309" t="s">
        <v>15063</v>
      </c>
      <c r="R4506" s="311"/>
    </row>
    <row r="4507" spans="1:18" s="312" customFormat="1" x14ac:dyDescent="0.3">
      <c r="A4507" s="307">
        <v>4504</v>
      </c>
      <c r="B4507" s="308" t="s">
        <v>5252</v>
      </c>
      <c r="C4507" s="308" t="s">
        <v>1373</v>
      </c>
      <c r="D4507" s="308" t="s">
        <v>1374</v>
      </c>
      <c r="E4507" s="308" t="s">
        <v>14859</v>
      </c>
      <c r="F4507" s="309" t="s">
        <v>9493</v>
      </c>
      <c r="G4507" s="309" t="s">
        <v>9500</v>
      </c>
      <c r="H4507" s="309" t="s">
        <v>9501</v>
      </c>
      <c r="I4507" s="309" t="s">
        <v>5701</v>
      </c>
      <c r="J4507" s="309" t="s">
        <v>15063</v>
      </c>
      <c r="K4507" s="310">
        <v>0.62074000000000007</v>
      </c>
      <c r="L4507" s="310">
        <v>0.62074000000000007</v>
      </c>
      <c r="M4507" s="310">
        <v>0.55485099999999998</v>
      </c>
      <c r="N4507" s="310"/>
      <c r="O4507" s="310">
        <f t="shared" si="70"/>
        <v>10.614589038889081</v>
      </c>
      <c r="P4507" s="310">
        <v>10.614589038889077</v>
      </c>
      <c r="Q4507" s="309" t="s">
        <v>15063</v>
      </c>
      <c r="R4507" s="311"/>
    </row>
    <row r="4508" spans="1:18" s="312" customFormat="1" x14ac:dyDescent="0.3">
      <c r="A4508" s="307">
        <v>4505</v>
      </c>
      <c r="B4508" s="308" t="s">
        <v>5252</v>
      </c>
      <c r="C4508" s="308" t="s">
        <v>1373</v>
      </c>
      <c r="D4508" s="308" t="s">
        <v>1374</v>
      </c>
      <c r="E4508" s="308" t="s">
        <v>14859</v>
      </c>
      <c r="F4508" s="309" t="s">
        <v>9493</v>
      </c>
      <c r="G4508" s="309" t="s">
        <v>9502</v>
      </c>
      <c r="H4508" s="309" t="s">
        <v>9503</v>
      </c>
      <c r="I4508" s="309" t="s">
        <v>5701</v>
      </c>
      <c r="J4508" s="309" t="s">
        <v>15063</v>
      </c>
      <c r="K4508" s="310">
        <v>0.76516000000000006</v>
      </c>
      <c r="L4508" s="310">
        <v>0.76516000000000006</v>
      </c>
      <c r="M4508" s="310">
        <v>0.69035299999999999</v>
      </c>
      <c r="N4508" s="310"/>
      <c r="O4508" s="310">
        <f t="shared" si="70"/>
        <v>9.7766480213288798</v>
      </c>
      <c r="P4508" s="310">
        <v>9.7766480213288709</v>
      </c>
      <c r="Q4508" s="309" t="s">
        <v>15063</v>
      </c>
      <c r="R4508" s="311"/>
    </row>
    <row r="4509" spans="1:18" s="312" customFormat="1" x14ac:dyDescent="0.3">
      <c r="A4509" s="307">
        <v>4506</v>
      </c>
      <c r="B4509" s="308" t="s">
        <v>5252</v>
      </c>
      <c r="C4509" s="308" t="s">
        <v>1373</v>
      </c>
      <c r="D4509" s="308" t="s">
        <v>1374</v>
      </c>
      <c r="E4509" s="308" t="s">
        <v>14859</v>
      </c>
      <c r="F4509" s="309" t="s">
        <v>9493</v>
      </c>
      <c r="G4509" s="309" t="s">
        <v>9504</v>
      </c>
      <c r="H4509" s="309" t="s">
        <v>9505</v>
      </c>
      <c r="I4509" s="309" t="s">
        <v>5701</v>
      </c>
      <c r="J4509" s="309" t="s">
        <v>15063</v>
      </c>
      <c r="K4509" s="310">
        <v>0.65704000000000007</v>
      </c>
      <c r="L4509" s="310">
        <v>0.65704000000000007</v>
      </c>
      <c r="M4509" s="310">
        <v>0.59594150000000001</v>
      </c>
      <c r="N4509" s="310"/>
      <c r="O4509" s="310">
        <f t="shared" si="70"/>
        <v>9.2990533300864548</v>
      </c>
      <c r="P4509" s="310">
        <v>9.2990533300864602</v>
      </c>
      <c r="Q4509" s="309" t="s">
        <v>15063</v>
      </c>
      <c r="R4509" s="311"/>
    </row>
    <row r="4510" spans="1:18" s="312" customFormat="1" x14ac:dyDescent="0.3">
      <c r="A4510" s="307">
        <v>4507</v>
      </c>
      <c r="B4510" s="308" t="s">
        <v>5252</v>
      </c>
      <c r="C4510" s="308" t="s">
        <v>1373</v>
      </c>
      <c r="D4510" s="308" t="s">
        <v>1374</v>
      </c>
      <c r="E4510" s="308" t="s">
        <v>14859</v>
      </c>
      <c r="F4510" s="309" t="s">
        <v>9493</v>
      </c>
      <c r="G4510" s="309" t="s">
        <v>9506</v>
      </c>
      <c r="H4510" s="309" t="s">
        <v>9507</v>
      </c>
      <c r="I4510" s="309" t="s">
        <v>5706</v>
      </c>
      <c r="J4510" s="309" t="s">
        <v>15063</v>
      </c>
      <c r="K4510" s="310">
        <v>1.2604</v>
      </c>
      <c r="L4510" s="310">
        <v>1.2604</v>
      </c>
      <c r="M4510" s="310">
        <v>1.1426790000000002</v>
      </c>
      <c r="N4510" s="310"/>
      <c r="O4510" s="310">
        <f t="shared" si="70"/>
        <v>9.339971437638825</v>
      </c>
      <c r="P4510" s="310">
        <v>73.497373695090857</v>
      </c>
      <c r="Q4510" s="309" t="s">
        <v>15063</v>
      </c>
      <c r="R4510" s="311"/>
    </row>
    <row r="4511" spans="1:18" s="312" customFormat="1" x14ac:dyDescent="0.3">
      <c r="A4511" s="307">
        <v>4508</v>
      </c>
      <c r="B4511" s="308" t="s">
        <v>5252</v>
      </c>
      <c r="C4511" s="308" t="s">
        <v>1373</v>
      </c>
      <c r="D4511" s="308" t="s">
        <v>1374</v>
      </c>
      <c r="E4511" s="308" t="s">
        <v>14859</v>
      </c>
      <c r="F4511" s="309" t="s">
        <v>9508</v>
      </c>
      <c r="G4511" s="309" t="s">
        <v>9509</v>
      </c>
      <c r="H4511" s="309" t="s">
        <v>9510</v>
      </c>
      <c r="I4511" s="309" t="s">
        <v>5701</v>
      </c>
      <c r="J4511" s="309" t="s">
        <v>15063</v>
      </c>
      <c r="K4511" s="310">
        <v>0.78970000000000007</v>
      </c>
      <c r="L4511" s="310">
        <v>0.78970000000000007</v>
      </c>
      <c r="M4511" s="310">
        <v>0.71061099999999999</v>
      </c>
      <c r="N4511" s="310"/>
      <c r="O4511" s="310">
        <f t="shared" si="70"/>
        <v>10.015069013549457</v>
      </c>
      <c r="P4511" s="310">
        <v>10.015069013549471</v>
      </c>
      <c r="Q4511" s="309" t="s">
        <v>15063</v>
      </c>
      <c r="R4511" s="311"/>
    </row>
    <row r="4512" spans="1:18" s="312" customFormat="1" x14ac:dyDescent="0.3">
      <c r="A4512" s="307">
        <v>4509</v>
      </c>
      <c r="B4512" s="308" t="s">
        <v>5252</v>
      </c>
      <c r="C4512" s="308" t="s">
        <v>1373</v>
      </c>
      <c r="D4512" s="308" t="s">
        <v>1374</v>
      </c>
      <c r="E4512" s="308" t="s">
        <v>14859</v>
      </c>
      <c r="F4512" s="309" t="s">
        <v>9508</v>
      </c>
      <c r="G4512" s="309" t="s">
        <v>9511</v>
      </c>
      <c r="H4512" s="309" t="s">
        <v>9512</v>
      </c>
      <c r="I4512" s="309" t="s">
        <v>5701</v>
      </c>
      <c r="J4512" s="309" t="s">
        <v>15063</v>
      </c>
      <c r="K4512" s="310">
        <v>0.94555999999999996</v>
      </c>
      <c r="L4512" s="310">
        <v>0.94555999999999996</v>
      </c>
      <c r="M4512" s="310">
        <v>0.8498675</v>
      </c>
      <c r="N4512" s="310"/>
      <c r="O4512" s="310">
        <f t="shared" si="70"/>
        <v>10.120193324590716</v>
      </c>
      <c r="P4512" s="310">
        <v>10.120193324590709</v>
      </c>
      <c r="Q4512" s="309" t="s">
        <v>15063</v>
      </c>
      <c r="R4512" s="311"/>
    </row>
    <row r="4513" spans="1:18" s="312" customFormat="1" x14ac:dyDescent="0.3">
      <c r="A4513" s="307">
        <v>4510</v>
      </c>
      <c r="B4513" s="308" t="s">
        <v>5252</v>
      </c>
      <c r="C4513" s="308" t="s">
        <v>1373</v>
      </c>
      <c r="D4513" s="308" t="s">
        <v>1374</v>
      </c>
      <c r="E4513" s="308" t="s">
        <v>14859</v>
      </c>
      <c r="F4513" s="309" t="s">
        <v>9508</v>
      </c>
      <c r="G4513" s="309" t="s">
        <v>9513</v>
      </c>
      <c r="H4513" s="309" t="s">
        <v>9514</v>
      </c>
      <c r="I4513" s="309" t="s">
        <v>5701</v>
      </c>
      <c r="J4513" s="309" t="s">
        <v>15063</v>
      </c>
      <c r="K4513" s="310">
        <v>0.68140000000000001</v>
      </c>
      <c r="L4513" s="310">
        <v>0.68140000000000001</v>
      </c>
      <c r="M4513" s="310">
        <v>0.59888246000000001</v>
      </c>
      <c r="N4513" s="310"/>
      <c r="O4513" s="310">
        <f t="shared" si="70"/>
        <v>12.11</v>
      </c>
      <c r="P4513" s="310">
        <v>12.11</v>
      </c>
      <c r="Q4513" s="309" t="s">
        <v>15063</v>
      </c>
      <c r="R4513" s="311"/>
    </row>
    <row r="4514" spans="1:18" s="312" customFormat="1" x14ac:dyDescent="0.3">
      <c r="A4514" s="307">
        <v>4511</v>
      </c>
      <c r="B4514" s="308" t="s">
        <v>5252</v>
      </c>
      <c r="C4514" s="308" t="s">
        <v>1373</v>
      </c>
      <c r="D4514" s="308" t="s">
        <v>1374</v>
      </c>
      <c r="E4514" s="308" t="s">
        <v>14859</v>
      </c>
      <c r="F4514" s="309" t="s">
        <v>9508</v>
      </c>
      <c r="G4514" s="309" t="s">
        <v>9515</v>
      </c>
      <c r="H4514" s="309" t="s">
        <v>9516</v>
      </c>
      <c r="I4514" s="309" t="s">
        <v>5701</v>
      </c>
      <c r="J4514" s="309" t="s">
        <v>15063</v>
      </c>
      <c r="K4514" s="310">
        <v>0.80843999999999994</v>
      </c>
      <c r="L4514" s="310">
        <v>0.80843999999999994</v>
      </c>
      <c r="M4514" s="310">
        <v>0.7272410800000001</v>
      </c>
      <c r="N4514" s="310"/>
      <c r="O4514" s="310">
        <f t="shared" si="70"/>
        <v>10.043901835634042</v>
      </c>
      <c r="P4514" s="310">
        <v>10.043901835634038</v>
      </c>
      <c r="Q4514" s="309" t="s">
        <v>15063</v>
      </c>
      <c r="R4514" s="311"/>
    </row>
    <row r="4515" spans="1:18" s="312" customFormat="1" x14ac:dyDescent="0.3">
      <c r="A4515" s="307">
        <v>4512</v>
      </c>
      <c r="B4515" s="308" t="s">
        <v>5252</v>
      </c>
      <c r="C4515" s="308" t="s">
        <v>1373</v>
      </c>
      <c r="D4515" s="308" t="s">
        <v>1374</v>
      </c>
      <c r="E4515" s="308" t="s">
        <v>14859</v>
      </c>
      <c r="F4515" s="309" t="s">
        <v>9508</v>
      </c>
      <c r="G4515" s="309" t="s">
        <v>9517</v>
      </c>
      <c r="H4515" s="309" t="s">
        <v>9518</v>
      </c>
      <c r="I4515" s="309" t="s">
        <v>5701</v>
      </c>
      <c r="J4515" s="309" t="s">
        <v>15063</v>
      </c>
      <c r="K4515" s="310">
        <v>0.56391999999999998</v>
      </c>
      <c r="L4515" s="310">
        <v>0.56391999999999998</v>
      </c>
      <c r="M4515" s="310">
        <v>0.50626599999999999</v>
      </c>
      <c r="N4515" s="310"/>
      <c r="O4515" s="310">
        <f t="shared" si="70"/>
        <v>10.223790608596961</v>
      </c>
      <c r="P4515" s="310">
        <v>10.22379060859695</v>
      </c>
      <c r="Q4515" s="309" t="s">
        <v>15063</v>
      </c>
      <c r="R4515" s="311"/>
    </row>
    <row r="4516" spans="1:18" s="312" customFormat="1" x14ac:dyDescent="0.3">
      <c r="A4516" s="307">
        <v>4513</v>
      </c>
      <c r="B4516" s="308" t="s">
        <v>5252</v>
      </c>
      <c r="C4516" s="308" t="s">
        <v>1373</v>
      </c>
      <c r="D4516" s="308" t="s">
        <v>1374</v>
      </c>
      <c r="E4516" s="308" t="s">
        <v>14859</v>
      </c>
      <c r="F4516" s="309" t="s">
        <v>9508</v>
      </c>
      <c r="G4516" s="309" t="s">
        <v>9519</v>
      </c>
      <c r="H4516" s="309" t="s">
        <v>9520</v>
      </c>
      <c r="I4516" s="309" t="s">
        <v>5701</v>
      </c>
      <c r="J4516" s="309" t="s">
        <v>15063</v>
      </c>
      <c r="K4516" s="310">
        <v>0.61436000000000002</v>
      </c>
      <c r="L4516" s="310">
        <v>0.61436000000000002</v>
      </c>
      <c r="M4516" s="310">
        <v>0.55270399999999997</v>
      </c>
      <c r="N4516" s="310"/>
      <c r="O4516" s="310">
        <f t="shared" si="70"/>
        <v>10.035809623022338</v>
      </c>
      <c r="P4516" s="310">
        <v>10.03580962302234</v>
      </c>
      <c r="Q4516" s="309" t="s">
        <v>15063</v>
      </c>
      <c r="R4516" s="311"/>
    </row>
    <row r="4517" spans="1:18" s="312" customFormat="1" x14ac:dyDescent="0.3">
      <c r="A4517" s="307">
        <v>4514</v>
      </c>
      <c r="B4517" s="308" t="s">
        <v>5252</v>
      </c>
      <c r="C4517" s="308" t="s">
        <v>1373</v>
      </c>
      <c r="D4517" s="308" t="s">
        <v>1374</v>
      </c>
      <c r="E4517" s="308" t="s">
        <v>14859</v>
      </c>
      <c r="F4517" s="309" t="s">
        <v>9508</v>
      </c>
      <c r="G4517" s="309" t="s">
        <v>9521</v>
      </c>
      <c r="H4517" s="309" t="s">
        <v>9522</v>
      </c>
      <c r="I4517" s="309" t="s">
        <v>5701</v>
      </c>
      <c r="J4517" s="309" t="s">
        <v>15063</v>
      </c>
      <c r="K4517" s="310">
        <v>0.78210000000000002</v>
      </c>
      <c r="L4517" s="310">
        <v>0.78210000000000002</v>
      </c>
      <c r="M4517" s="310">
        <v>0.70283800000000007</v>
      </c>
      <c r="N4517" s="310"/>
      <c r="O4517" s="310">
        <f t="shared" si="70"/>
        <v>10.134509653496988</v>
      </c>
      <c r="P4517" s="310">
        <v>10.134509653496993</v>
      </c>
      <c r="Q4517" s="309" t="s">
        <v>15063</v>
      </c>
      <c r="R4517" s="311"/>
    </row>
    <row r="4518" spans="1:18" s="312" customFormat="1" x14ac:dyDescent="0.3">
      <c r="A4518" s="307">
        <v>4515</v>
      </c>
      <c r="B4518" s="308" t="s">
        <v>5252</v>
      </c>
      <c r="C4518" s="308" t="s">
        <v>1373</v>
      </c>
      <c r="D4518" s="308" t="s">
        <v>1374</v>
      </c>
      <c r="E4518" s="308" t="s">
        <v>14859</v>
      </c>
      <c r="F4518" s="309" t="s">
        <v>9508</v>
      </c>
      <c r="G4518" s="309" t="s">
        <v>9523</v>
      </c>
      <c r="H4518" s="309" t="s">
        <v>9524</v>
      </c>
      <c r="I4518" s="309" t="s">
        <v>5701</v>
      </c>
      <c r="J4518" s="309" t="s">
        <v>15063</v>
      </c>
      <c r="K4518" s="310">
        <v>0.95175999999999994</v>
      </c>
      <c r="L4518" s="310">
        <v>0.95175999999999994</v>
      </c>
      <c r="M4518" s="310">
        <v>0.85472653999999992</v>
      </c>
      <c r="N4518" s="310"/>
      <c r="O4518" s="310">
        <f t="shared" si="70"/>
        <v>10.195160544675129</v>
      </c>
      <c r="P4518" s="310">
        <v>10.195160544675129</v>
      </c>
      <c r="Q4518" s="309" t="s">
        <v>15063</v>
      </c>
      <c r="R4518" s="311"/>
    </row>
    <row r="4519" spans="1:18" s="312" customFormat="1" x14ac:dyDescent="0.3">
      <c r="A4519" s="307">
        <v>4516</v>
      </c>
      <c r="B4519" s="308" t="s">
        <v>5252</v>
      </c>
      <c r="C4519" s="308" t="s">
        <v>1373</v>
      </c>
      <c r="D4519" s="308" t="s">
        <v>1374</v>
      </c>
      <c r="E4519" s="308" t="s">
        <v>14859</v>
      </c>
      <c r="F4519" s="309" t="s">
        <v>9508</v>
      </c>
      <c r="G4519" s="309" t="s">
        <v>9525</v>
      </c>
      <c r="H4519" s="309" t="s">
        <v>9526</v>
      </c>
      <c r="I4519" s="309" t="s">
        <v>5706</v>
      </c>
      <c r="J4519" s="309" t="s">
        <v>15063</v>
      </c>
      <c r="K4519" s="310">
        <v>1.1856599999999999</v>
      </c>
      <c r="L4519" s="310">
        <v>1.1856599999999999</v>
      </c>
      <c r="M4519" s="310">
        <v>1.06725</v>
      </c>
      <c r="N4519" s="310"/>
      <c r="O4519" s="310">
        <f t="shared" si="70"/>
        <v>9.9868427711148158</v>
      </c>
      <c r="P4519" s="310">
        <v>64.096426027886295</v>
      </c>
      <c r="Q4519" s="309" t="s">
        <v>15063</v>
      </c>
      <c r="R4519" s="311"/>
    </row>
    <row r="4520" spans="1:18" s="312" customFormat="1" x14ac:dyDescent="0.3">
      <c r="A4520" s="307">
        <v>4517</v>
      </c>
      <c r="B4520" s="308" t="s">
        <v>5252</v>
      </c>
      <c r="C4520" s="308" t="s">
        <v>1373</v>
      </c>
      <c r="D4520" s="308" t="s">
        <v>1374</v>
      </c>
      <c r="E4520" s="308" t="s">
        <v>14859</v>
      </c>
      <c r="F4520" s="309" t="s">
        <v>9508</v>
      </c>
      <c r="G4520" s="309" t="s">
        <v>9527</v>
      </c>
      <c r="H4520" s="309" t="s">
        <v>9528</v>
      </c>
      <c r="I4520" s="309" t="s">
        <v>5701</v>
      </c>
      <c r="J4520" s="309" t="s">
        <v>15063</v>
      </c>
      <c r="K4520" s="310">
        <v>0.86662000000000006</v>
      </c>
      <c r="L4520" s="310">
        <v>0.86662000000000006</v>
      </c>
      <c r="M4520" s="310">
        <v>0.77973150000000002</v>
      </c>
      <c r="N4520" s="310"/>
      <c r="O4520" s="310">
        <f t="shared" si="70"/>
        <v>10.026136022708918</v>
      </c>
      <c r="P4520" s="310">
        <v>10.02613602270892</v>
      </c>
      <c r="Q4520" s="309" t="s">
        <v>15063</v>
      </c>
      <c r="R4520" s="311"/>
    </row>
    <row r="4521" spans="1:18" s="312" customFormat="1" x14ac:dyDescent="0.3">
      <c r="A4521" s="307">
        <v>4518</v>
      </c>
      <c r="B4521" s="308" t="s">
        <v>5252</v>
      </c>
      <c r="C4521" s="308" t="s">
        <v>1373</v>
      </c>
      <c r="D4521" s="308" t="s">
        <v>1374</v>
      </c>
      <c r="E4521" s="308" t="s">
        <v>14859</v>
      </c>
      <c r="F4521" s="309" t="s">
        <v>9508</v>
      </c>
      <c r="G4521" s="309" t="s">
        <v>9529</v>
      </c>
      <c r="H4521" s="309" t="s">
        <v>9530</v>
      </c>
      <c r="I4521" s="309" t="s">
        <v>5706</v>
      </c>
      <c r="J4521" s="309" t="s">
        <v>15063</v>
      </c>
      <c r="K4521" s="310">
        <v>1.1394500000000001</v>
      </c>
      <c r="L4521" s="310">
        <v>1.1394500000000001</v>
      </c>
      <c r="M4521" s="310">
        <v>0.99800040000000001</v>
      </c>
      <c r="N4521" s="310"/>
      <c r="O4521" s="310">
        <f t="shared" si="70"/>
        <v>12.41384878669534</v>
      </c>
      <c r="P4521" s="310">
        <v>51.115492202313952</v>
      </c>
      <c r="Q4521" s="309" t="s">
        <v>15063</v>
      </c>
      <c r="R4521" s="311"/>
    </row>
    <row r="4522" spans="1:18" s="312" customFormat="1" x14ac:dyDescent="0.3">
      <c r="A4522" s="307">
        <v>4519</v>
      </c>
      <c r="B4522" s="308" t="s">
        <v>5252</v>
      </c>
      <c r="C4522" s="308" t="s">
        <v>1373</v>
      </c>
      <c r="D4522" s="308" t="s">
        <v>1374</v>
      </c>
      <c r="E4522" s="308" t="s">
        <v>14859</v>
      </c>
      <c r="F4522" s="309" t="s">
        <v>9508</v>
      </c>
      <c r="G4522" s="309" t="s">
        <v>9531</v>
      </c>
      <c r="H4522" s="309" t="s">
        <v>9532</v>
      </c>
      <c r="I4522" s="309" t="s">
        <v>5701</v>
      </c>
      <c r="J4522" s="309" t="s">
        <v>15063</v>
      </c>
      <c r="K4522" s="310">
        <v>0.59709999999999996</v>
      </c>
      <c r="L4522" s="310">
        <v>0.59709999999999996</v>
      </c>
      <c r="M4522" s="310">
        <v>0.54453150000000006</v>
      </c>
      <c r="N4522" s="310"/>
      <c r="O4522" s="310">
        <f t="shared" si="70"/>
        <v>8.8039691843912102</v>
      </c>
      <c r="P4522" s="310">
        <v>9.0738607343182398</v>
      </c>
      <c r="Q4522" s="309" t="s">
        <v>15063</v>
      </c>
      <c r="R4522" s="311"/>
    </row>
    <row r="4523" spans="1:18" s="312" customFormat="1" x14ac:dyDescent="0.3">
      <c r="A4523" s="307">
        <v>4520</v>
      </c>
      <c r="B4523" s="308" t="s">
        <v>5252</v>
      </c>
      <c r="C4523" s="308" t="s">
        <v>1373</v>
      </c>
      <c r="D4523" s="308" t="s">
        <v>1374</v>
      </c>
      <c r="E4523" s="308" t="s">
        <v>14859</v>
      </c>
      <c r="F4523" s="309" t="s">
        <v>9508</v>
      </c>
      <c r="G4523" s="309" t="s">
        <v>9533</v>
      </c>
      <c r="H4523" s="309" t="s">
        <v>9534</v>
      </c>
      <c r="I4523" s="309" t="s">
        <v>5706</v>
      </c>
      <c r="J4523" s="309" t="s">
        <v>15063</v>
      </c>
      <c r="K4523" s="310">
        <v>0.57577999999999996</v>
      </c>
      <c r="L4523" s="310">
        <v>0.57577999999999996</v>
      </c>
      <c r="M4523" s="310">
        <v>0.50690400000000002</v>
      </c>
      <c r="N4523" s="310"/>
      <c r="O4523" s="310">
        <f t="shared" si="70"/>
        <v>11.962207787696681</v>
      </c>
      <c r="P4523" s="310">
        <v>62.851462645078861</v>
      </c>
      <c r="Q4523" s="309" t="s">
        <v>15063</v>
      </c>
      <c r="R4523" s="311"/>
    </row>
    <row r="4524" spans="1:18" s="312" customFormat="1" x14ac:dyDescent="0.3">
      <c r="A4524" s="307">
        <v>4521</v>
      </c>
      <c r="B4524" s="308" t="s">
        <v>5252</v>
      </c>
      <c r="C4524" s="308" t="s">
        <v>1373</v>
      </c>
      <c r="D4524" s="308" t="s">
        <v>1374</v>
      </c>
      <c r="E4524" s="308" t="s">
        <v>14860</v>
      </c>
      <c r="F4524" s="309" t="s">
        <v>9535</v>
      </c>
      <c r="G4524" s="309" t="s">
        <v>9536</v>
      </c>
      <c r="H4524" s="309" t="s">
        <v>9537</v>
      </c>
      <c r="I4524" s="309" t="s">
        <v>5701</v>
      </c>
      <c r="J4524" s="309" t="s">
        <v>15063</v>
      </c>
      <c r="K4524" s="310">
        <v>0.62939999999999996</v>
      </c>
      <c r="L4524" s="310">
        <v>0.62939999999999996</v>
      </c>
      <c r="M4524" s="310">
        <v>0.56481700000000001</v>
      </c>
      <c r="N4524" s="310"/>
      <c r="O4524" s="310">
        <f t="shared" si="70"/>
        <v>10.261042262472188</v>
      </c>
      <c r="P4524" s="310">
        <v>10.261042262472186</v>
      </c>
      <c r="Q4524" s="309" t="s">
        <v>15063</v>
      </c>
      <c r="R4524" s="311"/>
    </row>
    <row r="4525" spans="1:18" s="312" customFormat="1" x14ac:dyDescent="0.3">
      <c r="A4525" s="307">
        <v>4522</v>
      </c>
      <c r="B4525" s="308" t="s">
        <v>5252</v>
      </c>
      <c r="C4525" s="308" t="s">
        <v>1373</v>
      </c>
      <c r="D4525" s="308" t="s">
        <v>1374</v>
      </c>
      <c r="E4525" s="308" t="s">
        <v>14860</v>
      </c>
      <c r="F4525" s="309" t="s">
        <v>9535</v>
      </c>
      <c r="G4525" s="309" t="s">
        <v>9538</v>
      </c>
      <c r="H4525" s="309" t="s">
        <v>9539</v>
      </c>
      <c r="I4525" s="309" t="s">
        <v>2432</v>
      </c>
      <c r="J4525" s="309" t="s">
        <v>15063</v>
      </c>
      <c r="K4525" s="310">
        <v>0.79640000000000011</v>
      </c>
      <c r="L4525" s="310">
        <v>0.79640000000000011</v>
      </c>
      <c r="M4525" s="310">
        <v>0.69765274999999993</v>
      </c>
      <c r="N4525" s="310"/>
      <c r="O4525" s="310">
        <f t="shared" si="70"/>
        <v>12.399202661978926</v>
      </c>
      <c r="P4525" s="310">
        <v>35.897315748174577</v>
      </c>
      <c r="Q4525" s="309" t="s">
        <v>15063</v>
      </c>
      <c r="R4525" s="311"/>
    </row>
    <row r="4526" spans="1:18" s="312" customFormat="1" x14ac:dyDescent="0.3">
      <c r="A4526" s="307">
        <v>4523</v>
      </c>
      <c r="B4526" s="308" t="s">
        <v>5252</v>
      </c>
      <c r="C4526" s="308" t="s">
        <v>1373</v>
      </c>
      <c r="D4526" s="308" t="s">
        <v>1374</v>
      </c>
      <c r="E4526" s="308" t="s">
        <v>14860</v>
      </c>
      <c r="F4526" s="309" t="s">
        <v>9535</v>
      </c>
      <c r="G4526" s="309" t="s">
        <v>9540</v>
      </c>
      <c r="H4526" s="309" t="s">
        <v>9541</v>
      </c>
      <c r="I4526" s="309" t="s">
        <v>5701</v>
      </c>
      <c r="J4526" s="309" t="s">
        <v>15063</v>
      </c>
      <c r="K4526" s="310">
        <v>0.42659999999999998</v>
      </c>
      <c r="L4526" s="310">
        <v>0.42659999999999998</v>
      </c>
      <c r="M4526" s="310">
        <v>0.383635</v>
      </c>
      <c r="N4526" s="310"/>
      <c r="O4526" s="310">
        <f t="shared" si="70"/>
        <v>10.071495546179085</v>
      </c>
      <c r="P4526" s="310">
        <v>10.071495546179088</v>
      </c>
      <c r="Q4526" s="309" t="s">
        <v>15063</v>
      </c>
      <c r="R4526" s="311"/>
    </row>
    <row r="4527" spans="1:18" s="312" customFormat="1" x14ac:dyDescent="0.3">
      <c r="A4527" s="307">
        <v>4524</v>
      </c>
      <c r="B4527" s="308" t="s">
        <v>5252</v>
      </c>
      <c r="C4527" s="308" t="s">
        <v>1373</v>
      </c>
      <c r="D4527" s="308" t="s">
        <v>1374</v>
      </c>
      <c r="E4527" s="308" t="s">
        <v>14860</v>
      </c>
      <c r="F4527" s="309" t="s">
        <v>9535</v>
      </c>
      <c r="G4527" s="309" t="s">
        <v>9542</v>
      </c>
      <c r="H4527" s="309" t="s">
        <v>9543</v>
      </c>
      <c r="I4527" s="309" t="s">
        <v>5706</v>
      </c>
      <c r="J4527" s="309" t="s">
        <v>15063</v>
      </c>
      <c r="K4527" s="310">
        <v>0.55400000000000005</v>
      </c>
      <c r="L4527" s="310">
        <v>0.55400000000000005</v>
      </c>
      <c r="M4527" s="310">
        <v>0.47565153999999998</v>
      </c>
      <c r="N4527" s="310"/>
      <c r="O4527" s="310">
        <f t="shared" si="70"/>
        <v>14.142321299638999</v>
      </c>
      <c r="P4527" s="310">
        <v>61.564872013087012</v>
      </c>
      <c r="Q4527" s="309" t="s">
        <v>15063</v>
      </c>
      <c r="R4527" s="311"/>
    </row>
    <row r="4528" spans="1:18" s="312" customFormat="1" x14ac:dyDescent="0.3">
      <c r="A4528" s="307">
        <v>4525</v>
      </c>
      <c r="B4528" s="308" t="s">
        <v>5252</v>
      </c>
      <c r="C4528" s="308" t="s">
        <v>1373</v>
      </c>
      <c r="D4528" s="308" t="s">
        <v>1374</v>
      </c>
      <c r="E4528" s="308" t="s">
        <v>14860</v>
      </c>
      <c r="F4528" s="309" t="s">
        <v>9535</v>
      </c>
      <c r="G4528" s="309" t="s">
        <v>9544</v>
      </c>
      <c r="H4528" s="309" t="s">
        <v>9545</v>
      </c>
      <c r="I4528" s="309" t="s">
        <v>2432</v>
      </c>
      <c r="J4528" s="309" t="s">
        <v>15063</v>
      </c>
      <c r="K4528" s="310">
        <v>1.1512</v>
      </c>
      <c r="L4528" s="310">
        <v>1.1512</v>
      </c>
      <c r="M4528" s="310">
        <v>1.0010695699999999</v>
      </c>
      <c r="N4528" s="310"/>
      <c r="O4528" s="310">
        <f t="shared" si="70"/>
        <v>13.041211779013217</v>
      </c>
      <c r="P4528" s="310">
        <v>49.66762261097054</v>
      </c>
      <c r="Q4528" s="309" t="s">
        <v>15063</v>
      </c>
      <c r="R4528" s="311"/>
    </row>
    <row r="4529" spans="1:18" s="312" customFormat="1" x14ac:dyDescent="0.3">
      <c r="A4529" s="307">
        <v>4526</v>
      </c>
      <c r="B4529" s="308" t="s">
        <v>5252</v>
      </c>
      <c r="C4529" s="308" t="s">
        <v>1373</v>
      </c>
      <c r="D4529" s="308" t="s">
        <v>1374</v>
      </c>
      <c r="E4529" s="308" t="s">
        <v>14860</v>
      </c>
      <c r="F4529" s="309" t="s">
        <v>9535</v>
      </c>
      <c r="G4529" s="309" t="s">
        <v>9546</v>
      </c>
      <c r="H4529" s="309" t="s">
        <v>9547</v>
      </c>
      <c r="I4529" s="309" t="s">
        <v>5701</v>
      </c>
      <c r="J4529" s="309" t="s">
        <v>15063</v>
      </c>
      <c r="K4529" s="310">
        <v>0.61499999999999999</v>
      </c>
      <c r="L4529" s="310">
        <v>0.61499999999999999</v>
      </c>
      <c r="M4529" s="310">
        <v>0.55503749999999996</v>
      </c>
      <c r="N4529" s="310"/>
      <c r="O4529" s="310">
        <f t="shared" si="70"/>
        <v>9.7500000000000053</v>
      </c>
      <c r="P4529" s="310">
        <v>9.7500000000000036</v>
      </c>
      <c r="Q4529" s="309" t="s">
        <v>15063</v>
      </c>
      <c r="R4529" s="311"/>
    </row>
    <row r="4530" spans="1:18" s="312" customFormat="1" x14ac:dyDescent="0.3">
      <c r="A4530" s="307">
        <v>4527</v>
      </c>
      <c r="B4530" s="308" t="s">
        <v>5252</v>
      </c>
      <c r="C4530" s="308" t="s">
        <v>1373</v>
      </c>
      <c r="D4530" s="308" t="s">
        <v>1374</v>
      </c>
      <c r="E4530" s="308" t="s">
        <v>14860</v>
      </c>
      <c r="F4530" s="313" t="s">
        <v>9535</v>
      </c>
      <c r="G4530" s="309" t="s">
        <v>9548</v>
      </c>
      <c r="H4530" s="309" t="s">
        <v>9549</v>
      </c>
      <c r="I4530" s="309" t="s">
        <v>5701</v>
      </c>
      <c r="J4530" s="309" t="s">
        <v>15063</v>
      </c>
      <c r="K4530" s="310">
        <v>0.55940000000000001</v>
      </c>
      <c r="L4530" s="310">
        <v>0.55940000000000001</v>
      </c>
      <c r="M4530" s="310">
        <v>0.61940700000000004</v>
      </c>
      <c r="N4530" s="310"/>
      <c r="O4530" s="310">
        <f t="shared" si="70"/>
        <v>-10.727028959599577</v>
      </c>
      <c r="P4530" s="310">
        <v>-10.727028959599583</v>
      </c>
      <c r="Q4530" s="309" t="s">
        <v>15063</v>
      </c>
      <c r="R4530" s="311"/>
    </row>
    <row r="4531" spans="1:18" s="312" customFormat="1" x14ac:dyDescent="0.3">
      <c r="A4531" s="307">
        <v>4528</v>
      </c>
      <c r="B4531" s="308" t="s">
        <v>5252</v>
      </c>
      <c r="C4531" s="308" t="s">
        <v>1373</v>
      </c>
      <c r="D4531" s="308" t="s">
        <v>1374</v>
      </c>
      <c r="E4531" s="308" t="s">
        <v>14860</v>
      </c>
      <c r="F4531" s="309" t="s">
        <v>9535</v>
      </c>
      <c r="G4531" s="309" t="s">
        <v>9550</v>
      </c>
      <c r="H4531" s="309" t="s">
        <v>9551</v>
      </c>
      <c r="I4531" s="309" t="s">
        <v>5706</v>
      </c>
      <c r="J4531" s="309" t="s">
        <v>15063</v>
      </c>
      <c r="K4531" s="310">
        <v>1.19865</v>
      </c>
      <c r="L4531" s="310">
        <v>1.19865</v>
      </c>
      <c r="M4531" s="310">
        <v>1.089213255</v>
      </c>
      <c r="N4531" s="310"/>
      <c r="O4531" s="310">
        <f t="shared" si="70"/>
        <v>9.1300000000000008</v>
      </c>
      <c r="P4531" s="310">
        <v>69.068952331706186</v>
      </c>
      <c r="Q4531" s="309" t="s">
        <v>15063</v>
      </c>
      <c r="R4531" s="311"/>
    </row>
    <row r="4532" spans="1:18" s="312" customFormat="1" x14ac:dyDescent="0.3">
      <c r="A4532" s="307">
        <v>4529</v>
      </c>
      <c r="B4532" s="308" t="s">
        <v>5252</v>
      </c>
      <c r="C4532" s="308" t="s">
        <v>1373</v>
      </c>
      <c r="D4532" s="308" t="s">
        <v>1374</v>
      </c>
      <c r="E4532" s="308" t="s">
        <v>14860</v>
      </c>
      <c r="F4532" s="313" t="s">
        <v>9535</v>
      </c>
      <c r="G4532" s="309" t="s">
        <v>9552</v>
      </c>
      <c r="H4532" s="309" t="s">
        <v>9553</v>
      </c>
      <c r="I4532" s="309" t="s">
        <v>5701</v>
      </c>
      <c r="J4532" s="309" t="s">
        <v>15063</v>
      </c>
      <c r="K4532" s="310">
        <v>0.5391999999999999</v>
      </c>
      <c r="L4532" s="310">
        <v>0.5391999999999999</v>
      </c>
      <c r="M4532" s="310">
        <v>0.486008</v>
      </c>
      <c r="N4532" s="310"/>
      <c r="O4532" s="310">
        <f t="shared" si="70"/>
        <v>9.8649851632047323</v>
      </c>
      <c r="P4532" s="310">
        <v>9.8649851632047323</v>
      </c>
      <c r="Q4532" s="309" t="s">
        <v>15063</v>
      </c>
      <c r="R4532" s="311"/>
    </row>
    <row r="4533" spans="1:18" s="312" customFormat="1" x14ac:dyDescent="0.3">
      <c r="A4533" s="307">
        <v>4530</v>
      </c>
      <c r="B4533" s="308" t="s">
        <v>5252</v>
      </c>
      <c r="C4533" s="308" t="s">
        <v>1373</v>
      </c>
      <c r="D4533" s="308" t="s">
        <v>1374</v>
      </c>
      <c r="E4533" s="308" t="s">
        <v>14860</v>
      </c>
      <c r="F4533" s="309" t="s">
        <v>9535</v>
      </c>
      <c r="G4533" s="309" t="s">
        <v>9554</v>
      </c>
      <c r="H4533" s="309" t="s">
        <v>9555</v>
      </c>
      <c r="I4533" s="309" t="s">
        <v>5701</v>
      </c>
      <c r="J4533" s="309" t="s">
        <v>15063</v>
      </c>
      <c r="K4533" s="310">
        <v>0.47839999999999999</v>
      </c>
      <c r="L4533" s="310">
        <v>0.47839999999999999</v>
      </c>
      <c r="M4533" s="310">
        <v>0.43019200000000002</v>
      </c>
      <c r="N4533" s="310"/>
      <c r="O4533" s="310">
        <f t="shared" si="70"/>
        <v>10.076923076923071</v>
      </c>
      <c r="P4533" s="310">
        <v>13.894251447448037</v>
      </c>
      <c r="Q4533" s="309" t="s">
        <v>15063</v>
      </c>
      <c r="R4533" s="311"/>
    </row>
    <row r="4534" spans="1:18" s="312" customFormat="1" x14ac:dyDescent="0.3">
      <c r="A4534" s="307">
        <v>4531</v>
      </c>
      <c r="B4534" s="308" t="s">
        <v>5252</v>
      </c>
      <c r="C4534" s="308" t="s">
        <v>1373</v>
      </c>
      <c r="D4534" s="308" t="s">
        <v>1374</v>
      </c>
      <c r="E4534" s="308" t="s">
        <v>14860</v>
      </c>
      <c r="F4534" s="309" t="s">
        <v>9556</v>
      </c>
      <c r="G4534" s="309" t="s">
        <v>9557</v>
      </c>
      <c r="H4534" s="309" t="s">
        <v>9558</v>
      </c>
      <c r="I4534" s="309" t="s">
        <v>5701</v>
      </c>
      <c r="J4534" s="309" t="s">
        <v>15063</v>
      </c>
      <c r="K4534" s="310">
        <v>0.30998000000000003</v>
      </c>
      <c r="L4534" s="310">
        <v>0.30998000000000003</v>
      </c>
      <c r="M4534" s="310">
        <v>0.27964</v>
      </c>
      <c r="N4534" s="310"/>
      <c r="O4534" s="310">
        <f t="shared" si="70"/>
        <v>9.7877282405316564</v>
      </c>
      <c r="P4534" s="310">
        <v>10.160836917523541</v>
      </c>
      <c r="Q4534" s="309" t="s">
        <v>15063</v>
      </c>
      <c r="R4534" s="311"/>
    </row>
    <row r="4535" spans="1:18" s="312" customFormat="1" x14ac:dyDescent="0.3">
      <c r="A4535" s="307">
        <v>4532</v>
      </c>
      <c r="B4535" s="308" t="s">
        <v>5252</v>
      </c>
      <c r="C4535" s="308" t="s">
        <v>1373</v>
      </c>
      <c r="D4535" s="308" t="s">
        <v>1374</v>
      </c>
      <c r="E4535" s="308" t="s">
        <v>14860</v>
      </c>
      <c r="F4535" s="309" t="s">
        <v>9556</v>
      </c>
      <c r="G4535" s="309" t="s">
        <v>9559</v>
      </c>
      <c r="H4535" s="309" t="s">
        <v>9560</v>
      </c>
      <c r="I4535" s="309" t="s">
        <v>5701</v>
      </c>
      <c r="J4535" s="309" t="s">
        <v>15063</v>
      </c>
      <c r="K4535" s="310">
        <v>0.78557999999999995</v>
      </c>
      <c r="L4535" s="310">
        <v>0.78557999999999995</v>
      </c>
      <c r="M4535" s="310">
        <v>0.7081535000000001</v>
      </c>
      <c r="N4535" s="310"/>
      <c r="O4535" s="310">
        <f t="shared" si="70"/>
        <v>9.8559662924208666</v>
      </c>
      <c r="P4535" s="310">
        <v>12.314588974067231</v>
      </c>
      <c r="Q4535" s="309" t="s">
        <v>15063</v>
      </c>
      <c r="R4535" s="311"/>
    </row>
    <row r="4536" spans="1:18" s="312" customFormat="1" x14ac:dyDescent="0.3">
      <c r="A4536" s="307">
        <v>4533</v>
      </c>
      <c r="B4536" s="308" t="s">
        <v>5252</v>
      </c>
      <c r="C4536" s="308" t="s">
        <v>1373</v>
      </c>
      <c r="D4536" s="308" t="s">
        <v>1374</v>
      </c>
      <c r="E4536" s="308" t="s">
        <v>14860</v>
      </c>
      <c r="F4536" s="309" t="s">
        <v>9556</v>
      </c>
      <c r="G4536" s="309" t="s">
        <v>9561</v>
      </c>
      <c r="H4536" s="309" t="s">
        <v>9562</v>
      </c>
      <c r="I4536" s="309" t="s">
        <v>5701</v>
      </c>
      <c r="J4536" s="309" t="s">
        <v>15063</v>
      </c>
      <c r="K4536" s="310">
        <v>0.74703000000000008</v>
      </c>
      <c r="L4536" s="310">
        <v>0.74703000000000008</v>
      </c>
      <c r="M4536" s="310">
        <v>0.67385850000000003</v>
      </c>
      <c r="N4536" s="310"/>
      <c r="O4536" s="310">
        <f t="shared" si="70"/>
        <v>9.7949881530862282</v>
      </c>
      <c r="P4536" s="310">
        <v>9.7949881530862157</v>
      </c>
      <c r="Q4536" s="309" t="s">
        <v>15063</v>
      </c>
      <c r="R4536" s="311"/>
    </row>
    <row r="4537" spans="1:18" s="312" customFormat="1" x14ac:dyDescent="0.3">
      <c r="A4537" s="307">
        <v>4534</v>
      </c>
      <c r="B4537" s="308" t="s">
        <v>5252</v>
      </c>
      <c r="C4537" s="308" t="s">
        <v>1373</v>
      </c>
      <c r="D4537" s="308" t="s">
        <v>1374</v>
      </c>
      <c r="E4537" s="308" t="s">
        <v>14860</v>
      </c>
      <c r="F4537" s="309" t="s">
        <v>9556</v>
      </c>
      <c r="G4537" s="309" t="s">
        <v>9563</v>
      </c>
      <c r="H4537" s="309" t="s">
        <v>9564</v>
      </c>
      <c r="I4537" s="309" t="s">
        <v>5706</v>
      </c>
      <c r="J4537" s="309" t="s">
        <v>15063</v>
      </c>
      <c r="K4537" s="310">
        <v>1.9764200000000001</v>
      </c>
      <c r="L4537" s="310">
        <v>1.9764200000000001</v>
      </c>
      <c r="M4537" s="310">
        <v>1.7632937499999999</v>
      </c>
      <c r="N4537" s="310"/>
      <c r="O4537" s="310">
        <f t="shared" si="70"/>
        <v>10.783449368049309</v>
      </c>
      <c r="P4537" s="310">
        <v>50.4037469372266</v>
      </c>
      <c r="Q4537" s="309" t="s">
        <v>15063</v>
      </c>
      <c r="R4537" s="311"/>
    </row>
    <row r="4538" spans="1:18" s="312" customFormat="1" x14ac:dyDescent="0.3">
      <c r="A4538" s="307">
        <v>4535</v>
      </c>
      <c r="B4538" s="308" t="s">
        <v>5252</v>
      </c>
      <c r="C4538" s="308" t="s">
        <v>1373</v>
      </c>
      <c r="D4538" s="308" t="s">
        <v>1374</v>
      </c>
      <c r="E4538" s="308" t="s">
        <v>14860</v>
      </c>
      <c r="F4538" s="309" t="s">
        <v>9556</v>
      </c>
      <c r="G4538" s="309" t="s">
        <v>9565</v>
      </c>
      <c r="H4538" s="309" t="s">
        <v>9566</v>
      </c>
      <c r="I4538" s="309" t="s">
        <v>5701</v>
      </c>
      <c r="J4538" s="309" t="s">
        <v>15063</v>
      </c>
      <c r="K4538" s="310">
        <v>0.91761999999999999</v>
      </c>
      <c r="L4538" s="310">
        <v>0.91761999999999999</v>
      </c>
      <c r="M4538" s="310">
        <v>0.81448999999999994</v>
      </c>
      <c r="N4538" s="310"/>
      <c r="O4538" s="310">
        <f t="shared" si="70"/>
        <v>11.238857043220511</v>
      </c>
      <c r="P4538" s="310">
        <v>11.238857043220507</v>
      </c>
      <c r="Q4538" s="309" t="s">
        <v>15063</v>
      </c>
      <c r="R4538" s="311"/>
    </row>
    <row r="4539" spans="1:18" s="312" customFormat="1" x14ac:dyDescent="0.3">
      <c r="A4539" s="307">
        <v>4536</v>
      </c>
      <c r="B4539" s="308" t="s">
        <v>5252</v>
      </c>
      <c r="C4539" s="308" t="s">
        <v>1373</v>
      </c>
      <c r="D4539" s="308" t="s">
        <v>1374</v>
      </c>
      <c r="E4539" s="308" t="s">
        <v>14860</v>
      </c>
      <c r="F4539" s="309" t="s">
        <v>9556</v>
      </c>
      <c r="G4539" s="309" t="s">
        <v>9567</v>
      </c>
      <c r="H4539" s="309" t="s">
        <v>9568</v>
      </c>
      <c r="I4539" s="309" t="s">
        <v>5701</v>
      </c>
      <c r="J4539" s="309" t="s">
        <v>15063</v>
      </c>
      <c r="K4539" s="310">
        <v>0.10022</v>
      </c>
      <c r="L4539" s="310">
        <v>0.10022</v>
      </c>
      <c r="M4539" s="310">
        <v>8.8650999999999994E-2</v>
      </c>
      <c r="N4539" s="310"/>
      <c r="O4539" s="310">
        <f t="shared" si="70"/>
        <v>11.543604071043713</v>
      </c>
      <c r="P4539" s="310">
        <v>12.768784818954915</v>
      </c>
      <c r="Q4539" s="309" t="s">
        <v>15063</v>
      </c>
      <c r="R4539" s="311"/>
    </row>
    <row r="4540" spans="1:18" s="312" customFormat="1" x14ac:dyDescent="0.3">
      <c r="A4540" s="307">
        <v>4537</v>
      </c>
      <c r="B4540" s="308" t="s">
        <v>5252</v>
      </c>
      <c r="C4540" s="308" t="s">
        <v>1373</v>
      </c>
      <c r="D4540" s="308" t="s">
        <v>1374</v>
      </c>
      <c r="E4540" s="308" t="s">
        <v>14860</v>
      </c>
      <c r="F4540" s="309" t="s">
        <v>9556</v>
      </c>
      <c r="G4540" s="309" t="s">
        <v>9569</v>
      </c>
      <c r="H4540" s="309" t="s">
        <v>9570</v>
      </c>
      <c r="I4540" s="309" t="s">
        <v>5701</v>
      </c>
      <c r="J4540" s="309" t="s">
        <v>15063</v>
      </c>
      <c r="K4540" s="310">
        <v>0.54002000000000006</v>
      </c>
      <c r="L4540" s="310">
        <v>0.54002000000000006</v>
      </c>
      <c r="M4540" s="310">
        <v>0.48734299999999997</v>
      </c>
      <c r="N4540" s="310"/>
      <c r="O4540" s="310">
        <f t="shared" si="70"/>
        <v>9.7546387170845676</v>
      </c>
      <c r="P4540" s="310">
        <v>9.7546387170845623</v>
      </c>
      <c r="Q4540" s="309" t="s">
        <v>15063</v>
      </c>
      <c r="R4540" s="311"/>
    </row>
    <row r="4541" spans="1:18" s="312" customFormat="1" x14ac:dyDescent="0.3">
      <c r="A4541" s="307">
        <v>4538</v>
      </c>
      <c r="B4541" s="308" t="s">
        <v>5252</v>
      </c>
      <c r="C4541" s="308" t="s">
        <v>1373</v>
      </c>
      <c r="D4541" s="308" t="s">
        <v>1374</v>
      </c>
      <c r="E4541" s="308" t="s">
        <v>14860</v>
      </c>
      <c r="F4541" s="309" t="s">
        <v>9556</v>
      </c>
      <c r="G4541" s="309" t="s">
        <v>9571</v>
      </c>
      <c r="H4541" s="309" t="s">
        <v>9572</v>
      </c>
      <c r="I4541" s="309" t="s">
        <v>5701</v>
      </c>
      <c r="J4541" s="309" t="s">
        <v>15063</v>
      </c>
      <c r="K4541" s="310">
        <v>0.20634</v>
      </c>
      <c r="L4541" s="310">
        <v>0.20634</v>
      </c>
      <c r="M4541" s="310">
        <v>0.18476300000000001</v>
      </c>
      <c r="N4541" s="310"/>
      <c r="O4541" s="310">
        <f t="shared" si="70"/>
        <v>10.457012697489573</v>
      </c>
      <c r="P4541" s="310">
        <v>10.457012697489576</v>
      </c>
      <c r="Q4541" s="309" t="s">
        <v>15063</v>
      </c>
      <c r="R4541" s="311"/>
    </row>
    <row r="4542" spans="1:18" s="312" customFormat="1" x14ac:dyDescent="0.3">
      <c r="A4542" s="307">
        <v>4539</v>
      </c>
      <c r="B4542" s="308" t="s">
        <v>5252</v>
      </c>
      <c r="C4542" s="308" t="s">
        <v>1373</v>
      </c>
      <c r="D4542" s="308" t="s">
        <v>1374</v>
      </c>
      <c r="E4542" s="308" t="s">
        <v>14860</v>
      </c>
      <c r="F4542" s="309" t="s">
        <v>9556</v>
      </c>
      <c r="G4542" s="309" t="s">
        <v>9573</v>
      </c>
      <c r="H4542" s="309" t="s">
        <v>9574</v>
      </c>
      <c r="I4542" s="309" t="s">
        <v>5701</v>
      </c>
      <c r="J4542" s="309" t="s">
        <v>15063</v>
      </c>
      <c r="K4542" s="310">
        <v>0.36781999999999998</v>
      </c>
      <c r="L4542" s="310">
        <v>0.36781999999999998</v>
      </c>
      <c r="M4542" s="310">
        <v>0.33053299999999997</v>
      </c>
      <c r="N4542" s="310"/>
      <c r="O4542" s="310">
        <f t="shared" si="70"/>
        <v>10.137295416236206</v>
      </c>
      <c r="P4542" s="310">
        <v>10.137295416236192</v>
      </c>
      <c r="Q4542" s="309" t="s">
        <v>15063</v>
      </c>
      <c r="R4542" s="311"/>
    </row>
    <row r="4543" spans="1:18" s="312" customFormat="1" x14ac:dyDescent="0.3">
      <c r="A4543" s="307">
        <v>4540</v>
      </c>
      <c r="B4543" s="308" t="s">
        <v>5252</v>
      </c>
      <c r="C4543" s="308" t="s">
        <v>1373</v>
      </c>
      <c r="D4543" s="308" t="s">
        <v>1374</v>
      </c>
      <c r="E4543" s="308" t="s">
        <v>14860</v>
      </c>
      <c r="F4543" s="309" t="s">
        <v>9556</v>
      </c>
      <c r="G4543" s="309" t="s">
        <v>9575</v>
      </c>
      <c r="H4543" s="309" t="s">
        <v>9576</v>
      </c>
      <c r="I4543" s="309" t="s">
        <v>5706</v>
      </c>
      <c r="J4543" s="309" t="s">
        <v>15063</v>
      </c>
      <c r="K4543" s="310">
        <v>0.42452000000000001</v>
      </c>
      <c r="L4543" s="310">
        <v>0.42452000000000001</v>
      </c>
      <c r="M4543" s="310">
        <v>0.37110500000000002</v>
      </c>
      <c r="N4543" s="310"/>
      <c r="O4543" s="310">
        <f t="shared" si="70"/>
        <v>12.582446056722885</v>
      </c>
      <c r="P4543" s="310">
        <v>62.354144706024925</v>
      </c>
      <c r="Q4543" s="309" t="s">
        <v>15063</v>
      </c>
      <c r="R4543" s="311"/>
    </row>
    <row r="4544" spans="1:18" s="312" customFormat="1" x14ac:dyDescent="0.3">
      <c r="A4544" s="307">
        <v>4541</v>
      </c>
      <c r="B4544" s="308" t="s">
        <v>5252</v>
      </c>
      <c r="C4544" s="308" t="s">
        <v>1373</v>
      </c>
      <c r="D4544" s="308" t="s">
        <v>1374</v>
      </c>
      <c r="E4544" s="308" t="s">
        <v>14860</v>
      </c>
      <c r="F4544" s="309" t="s">
        <v>9556</v>
      </c>
      <c r="G4544" s="309" t="s">
        <v>9577</v>
      </c>
      <c r="H4544" s="309" t="s">
        <v>9578</v>
      </c>
      <c r="I4544" s="309" t="s">
        <v>5701</v>
      </c>
      <c r="J4544" s="309" t="s">
        <v>15063</v>
      </c>
      <c r="K4544" s="310">
        <v>0.43512000000000006</v>
      </c>
      <c r="L4544" s="310">
        <v>0.43512000000000006</v>
      </c>
      <c r="M4544" s="310">
        <v>0.39063349999999997</v>
      </c>
      <c r="N4544" s="310"/>
      <c r="O4544" s="310">
        <f t="shared" si="70"/>
        <v>10.223961206104084</v>
      </c>
      <c r="P4544" s="310">
        <v>11.106588223791968</v>
      </c>
      <c r="Q4544" s="309" t="s">
        <v>15063</v>
      </c>
      <c r="R4544" s="311"/>
    </row>
    <row r="4545" spans="1:18" s="312" customFormat="1" x14ac:dyDescent="0.3">
      <c r="A4545" s="307">
        <v>4542</v>
      </c>
      <c r="B4545" s="308" t="s">
        <v>5252</v>
      </c>
      <c r="C4545" s="308" t="s">
        <v>1373</v>
      </c>
      <c r="D4545" s="308" t="s">
        <v>1374</v>
      </c>
      <c r="E4545" s="308" t="s">
        <v>14860</v>
      </c>
      <c r="F4545" s="309" t="s">
        <v>9556</v>
      </c>
      <c r="G4545" s="309" t="s">
        <v>9579</v>
      </c>
      <c r="H4545" s="309" t="s">
        <v>9580</v>
      </c>
      <c r="I4545" s="309" t="s">
        <v>5701</v>
      </c>
      <c r="J4545" s="309" t="s">
        <v>15063</v>
      </c>
      <c r="K4545" s="310">
        <v>0.56064000000000003</v>
      </c>
      <c r="L4545" s="310">
        <v>0.56064000000000003</v>
      </c>
      <c r="M4545" s="310">
        <v>0.50417000000000001</v>
      </c>
      <c r="N4545" s="310"/>
      <c r="O4545" s="310">
        <f t="shared" si="70"/>
        <v>10.072417237442925</v>
      </c>
      <c r="P4545" s="310">
        <v>10.07241723744291</v>
      </c>
      <c r="Q4545" s="309" t="s">
        <v>15063</v>
      </c>
      <c r="R4545" s="311"/>
    </row>
    <row r="4546" spans="1:18" s="312" customFormat="1" x14ac:dyDescent="0.3">
      <c r="A4546" s="307">
        <v>4543</v>
      </c>
      <c r="B4546" s="308" t="s">
        <v>5252</v>
      </c>
      <c r="C4546" s="308" t="s">
        <v>1373</v>
      </c>
      <c r="D4546" s="308" t="s">
        <v>1374</v>
      </c>
      <c r="E4546" s="308" t="s">
        <v>14860</v>
      </c>
      <c r="F4546" s="309" t="s">
        <v>9556</v>
      </c>
      <c r="G4546" s="309" t="s">
        <v>9581</v>
      </c>
      <c r="H4546" s="309" t="s">
        <v>9582</v>
      </c>
      <c r="I4546" s="309" t="s">
        <v>5706</v>
      </c>
      <c r="J4546" s="309" t="s">
        <v>15063</v>
      </c>
      <c r="K4546" s="310">
        <v>0.57865999999999995</v>
      </c>
      <c r="L4546" s="310">
        <v>0.57865999999999995</v>
      </c>
      <c r="M4546" s="310">
        <v>0.51713720000000007</v>
      </c>
      <c r="N4546" s="310"/>
      <c r="O4546" s="310">
        <f t="shared" si="70"/>
        <v>10.631942764317541</v>
      </c>
      <c r="P4546" s="310">
        <v>83.612554861784275</v>
      </c>
      <c r="Q4546" s="309" t="s">
        <v>15063</v>
      </c>
      <c r="R4546" s="311"/>
    </row>
    <row r="4547" spans="1:18" s="312" customFormat="1" x14ac:dyDescent="0.3">
      <c r="A4547" s="307">
        <v>4544</v>
      </c>
      <c r="B4547" s="308" t="s">
        <v>5252</v>
      </c>
      <c r="C4547" s="308" t="s">
        <v>1373</v>
      </c>
      <c r="D4547" s="308" t="s">
        <v>1374</v>
      </c>
      <c r="E4547" s="308" t="s">
        <v>14860</v>
      </c>
      <c r="F4547" s="309" t="s">
        <v>9556</v>
      </c>
      <c r="G4547" s="309" t="s">
        <v>9583</v>
      </c>
      <c r="H4547" s="309" t="s">
        <v>9584</v>
      </c>
      <c r="I4547" s="309" t="s">
        <v>5701</v>
      </c>
      <c r="J4547" s="309" t="s">
        <v>15063</v>
      </c>
      <c r="K4547" s="310">
        <v>0.72036000000000011</v>
      </c>
      <c r="L4547" s="310">
        <v>0.72036000000000011</v>
      </c>
      <c r="M4547" s="310">
        <v>0.64755750000000001</v>
      </c>
      <c r="N4547" s="310"/>
      <c r="O4547" s="310">
        <f t="shared" si="70"/>
        <v>10.106405130767962</v>
      </c>
      <c r="P4547" s="310">
        <v>10.106405130767959</v>
      </c>
      <c r="Q4547" s="309" t="s">
        <v>15063</v>
      </c>
      <c r="R4547" s="311"/>
    </row>
    <row r="4548" spans="1:18" s="312" customFormat="1" x14ac:dyDescent="0.3">
      <c r="A4548" s="307">
        <v>4545</v>
      </c>
      <c r="B4548" s="308" t="s">
        <v>5252</v>
      </c>
      <c r="C4548" s="308" t="s">
        <v>1373</v>
      </c>
      <c r="D4548" s="308" t="s">
        <v>1374</v>
      </c>
      <c r="E4548" s="308" t="s">
        <v>14860</v>
      </c>
      <c r="F4548" s="309" t="s">
        <v>9585</v>
      </c>
      <c r="G4548" s="309" t="s">
        <v>9586</v>
      </c>
      <c r="H4548" s="309" t="s">
        <v>9587</v>
      </c>
      <c r="I4548" s="309" t="s">
        <v>5701</v>
      </c>
      <c r="J4548" s="309" t="s">
        <v>15063</v>
      </c>
      <c r="K4548" s="310">
        <v>0.58850000000000002</v>
      </c>
      <c r="L4548" s="310">
        <v>0.58850000000000002</v>
      </c>
      <c r="M4548" s="310">
        <v>0.52929950000000003</v>
      </c>
      <c r="N4548" s="310"/>
      <c r="O4548" s="310">
        <f t="shared" ref="O4548:O4611" si="71">(L4548-M4548)/L4548*100</f>
        <v>10.059558198810533</v>
      </c>
      <c r="P4548" s="310">
        <v>10.059558198810537</v>
      </c>
      <c r="Q4548" s="309" t="s">
        <v>15063</v>
      </c>
      <c r="R4548" s="311"/>
    </row>
    <row r="4549" spans="1:18" s="312" customFormat="1" x14ac:dyDescent="0.3">
      <c r="A4549" s="307">
        <v>4546</v>
      </c>
      <c r="B4549" s="308" t="s">
        <v>5252</v>
      </c>
      <c r="C4549" s="308" t="s">
        <v>1373</v>
      </c>
      <c r="D4549" s="308" t="s">
        <v>1374</v>
      </c>
      <c r="E4549" s="308" t="s">
        <v>14860</v>
      </c>
      <c r="F4549" s="309" t="s">
        <v>9585</v>
      </c>
      <c r="G4549" s="309" t="s">
        <v>9588</v>
      </c>
      <c r="H4549" s="309" t="s">
        <v>9589</v>
      </c>
      <c r="I4549" s="309" t="s">
        <v>5706</v>
      </c>
      <c r="J4549" s="309" t="s">
        <v>15063</v>
      </c>
      <c r="K4549" s="310">
        <v>1.5716000000000001</v>
      </c>
      <c r="L4549" s="310">
        <v>1.5716000000000001</v>
      </c>
      <c r="M4549" s="310">
        <v>1.4526298800000004</v>
      </c>
      <c r="N4549" s="310"/>
      <c r="O4549" s="310">
        <f t="shared" si="71"/>
        <v>7.5699999999999825</v>
      </c>
      <c r="P4549" s="310">
        <v>63.363498661765092</v>
      </c>
      <c r="Q4549" s="309" t="s">
        <v>15063</v>
      </c>
      <c r="R4549" s="311"/>
    </row>
    <row r="4550" spans="1:18" s="312" customFormat="1" x14ac:dyDescent="0.3">
      <c r="A4550" s="307">
        <v>4547</v>
      </c>
      <c r="B4550" s="308" t="s">
        <v>5252</v>
      </c>
      <c r="C4550" s="308" t="s">
        <v>1373</v>
      </c>
      <c r="D4550" s="308" t="s">
        <v>1374</v>
      </c>
      <c r="E4550" s="308" t="s">
        <v>14860</v>
      </c>
      <c r="F4550" s="309" t="s">
        <v>9585</v>
      </c>
      <c r="G4550" s="309" t="s">
        <v>9590</v>
      </c>
      <c r="H4550" s="309" t="s">
        <v>9591</v>
      </c>
      <c r="I4550" s="309" t="s">
        <v>5701</v>
      </c>
      <c r="J4550" s="309" t="s">
        <v>15063</v>
      </c>
      <c r="K4550" s="310">
        <v>0.64440000000000008</v>
      </c>
      <c r="L4550" s="310">
        <v>0.64440000000000008</v>
      </c>
      <c r="M4550" s="310">
        <v>0.57916600000000007</v>
      </c>
      <c r="N4550" s="310"/>
      <c r="O4550" s="310">
        <f t="shared" si="71"/>
        <v>10.123215394165115</v>
      </c>
      <c r="P4550" s="310">
        <v>10.123215394165108</v>
      </c>
      <c r="Q4550" s="309" t="s">
        <v>15063</v>
      </c>
      <c r="R4550" s="311"/>
    </row>
    <row r="4551" spans="1:18" s="312" customFormat="1" x14ac:dyDescent="0.3">
      <c r="A4551" s="307">
        <v>4548</v>
      </c>
      <c r="B4551" s="308" t="s">
        <v>5252</v>
      </c>
      <c r="C4551" s="308" t="s">
        <v>1373</v>
      </c>
      <c r="D4551" s="308" t="s">
        <v>1374</v>
      </c>
      <c r="E4551" s="308" t="s">
        <v>14860</v>
      </c>
      <c r="F4551" s="309" t="s">
        <v>9585</v>
      </c>
      <c r="G4551" s="309" t="s">
        <v>9592</v>
      </c>
      <c r="H4551" s="309" t="s">
        <v>9593</v>
      </c>
      <c r="I4551" s="309" t="s">
        <v>5701</v>
      </c>
      <c r="J4551" s="309" t="s">
        <v>15063</v>
      </c>
      <c r="K4551" s="310">
        <v>0.73720000000000008</v>
      </c>
      <c r="L4551" s="310">
        <v>0.73720000000000008</v>
      </c>
      <c r="M4551" s="310">
        <v>0.65813300000000008</v>
      </c>
      <c r="N4551" s="310"/>
      <c r="O4551" s="310">
        <f t="shared" si="71"/>
        <v>10.725311991318501</v>
      </c>
      <c r="P4551" s="310">
        <v>10.725311991318486</v>
      </c>
      <c r="Q4551" s="309" t="s">
        <v>15063</v>
      </c>
      <c r="R4551" s="311"/>
    </row>
    <row r="4552" spans="1:18" s="312" customFormat="1" x14ac:dyDescent="0.3">
      <c r="A4552" s="307">
        <v>4549</v>
      </c>
      <c r="B4552" s="308" t="s">
        <v>5252</v>
      </c>
      <c r="C4552" s="308" t="s">
        <v>1373</v>
      </c>
      <c r="D4552" s="308" t="s">
        <v>1374</v>
      </c>
      <c r="E4552" s="308" t="s">
        <v>14860</v>
      </c>
      <c r="F4552" s="309" t="s">
        <v>9585</v>
      </c>
      <c r="G4552" s="309" t="s">
        <v>9594</v>
      </c>
      <c r="H4552" s="309" t="s">
        <v>9595</v>
      </c>
      <c r="I4552" s="309" t="s">
        <v>5701</v>
      </c>
      <c r="J4552" s="309" t="s">
        <v>15063</v>
      </c>
      <c r="K4552" s="310">
        <v>0.77679999999999993</v>
      </c>
      <c r="L4552" s="310">
        <v>0.77679999999999993</v>
      </c>
      <c r="M4552" s="310">
        <v>0.69485799999999998</v>
      </c>
      <c r="N4552" s="310"/>
      <c r="O4552" s="310">
        <f t="shared" si="71"/>
        <v>10.548661174047369</v>
      </c>
      <c r="P4552" s="310">
        <v>10.552067921535869</v>
      </c>
      <c r="Q4552" s="309" t="s">
        <v>15063</v>
      </c>
      <c r="R4552" s="311"/>
    </row>
    <row r="4553" spans="1:18" s="312" customFormat="1" x14ac:dyDescent="0.3">
      <c r="A4553" s="307">
        <v>4550</v>
      </c>
      <c r="B4553" s="308" t="s">
        <v>5252</v>
      </c>
      <c r="C4553" s="308" t="s">
        <v>1373</v>
      </c>
      <c r="D4553" s="308" t="s">
        <v>1374</v>
      </c>
      <c r="E4553" s="308" t="s">
        <v>14860</v>
      </c>
      <c r="F4553" s="309" t="s">
        <v>9585</v>
      </c>
      <c r="G4553" s="309" t="s">
        <v>9596</v>
      </c>
      <c r="H4553" s="309" t="s">
        <v>9597</v>
      </c>
      <c r="I4553" s="309" t="s">
        <v>5701</v>
      </c>
      <c r="J4553" s="309" t="s">
        <v>15063</v>
      </c>
      <c r="K4553" s="310">
        <v>0.43980000000000002</v>
      </c>
      <c r="L4553" s="310">
        <v>0.43980000000000002</v>
      </c>
      <c r="M4553" s="310">
        <v>0.39412800000000003</v>
      </c>
      <c r="N4553" s="310"/>
      <c r="O4553" s="310">
        <f t="shared" si="71"/>
        <v>10.384720327421553</v>
      </c>
      <c r="P4553" s="310">
        <v>10.384720327421547</v>
      </c>
      <c r="Q4553" s="309" t="s">
        <v>15063</v>
      </c>
      <c r="R4553" s="311"/>
    </row>
    <row r="4554" spans="1:18" s="312" customFormat="1" x14ac:dyDescent="0.3">
      <c r="A4554" s="307">
        <v>4551</v>
      </c>
      <c r="B4554" s="308" t="s">
        <v>5252</v>
      </c>
      <c r="C4554" s="308" t="s">
        <v>1373</v>
      </c>
      <c r="D4554" s="308" t="s">
        <v>1374</v>
      </c>
      <c r="E4554" s="308" t="s">
        <v>14860</v>
      </c>
      <c r="F4554" s="309" t="s">
        <v>9585</v>
      </c>
      <c r="G4554" s="309" t="s">
        <v>9598</v>
      </c>
      <c r="H4554" s="309" t="s">
        <v>9599</v>
      </c>
      <c r="I4554" s="309" t="s">
        <v>5701</v>
      </c>
      <c r="J4554" s="309" t="s">
        <v>15063</v>
      </c>
      <c r="K4554" s="310">
        <v>0.48299999999999998</v>
      </c>
      <c r="L4554" s="310">
        <v>0.48299999999999998</v>
      </c>
      <c r="M4554" s="310">
        <v>0.43611800000000001</v>
      </c>
      <c r="N4554" s="310"/>
      <c r="O4554" s="310">
        <f t="shared" si="71"/>
        <v>9.7064182194616926</v>
      </c>
      <c r="P4554" s="310">
        <v>9.7064182194616997</v>
      </c>
      <c r="Q4554" s="309" t="s">
        <v>15063</v>
      </c>
      <c r="R4554" s="311"/>
    </row>
    <row r="4555" spans="1:18" s="312" customFormat="1" x14ac:dyDescent="0.3">
      <c r="A4555" s="307">
        <v>4552</v>
      </c>
      <c r="B4555" s="308" t="s">
        <v>5252</v>
      </c>
      <c r="C4555" s="308" t="s">
        <v>1373</v>
      </c>
      <c r="D4555" s="308" t="s">
        <v>1374</v>
      </c>
      <c r="E4555" s="308" t="s">
        <v>1374</v>
      </c>
      <c r="F4555" s="313" t="s">
        <v>5482</v>
      </c>
      <c r="G4555" s="309" t="s">
        <v>9600</v>
      </c>
      <c r="H4555" s="309" t="s">
        <v>9601</v>
      </c>
      <c r="I4555" s="309" t="s">
        <v>5701</v>
      </c>
      <c r="J4555" s="309" t="s">
        <v>15063</v>
      </c>
      <c r="K4555" s="310">
        <v>0.61498000000000008</v>
      </c>
      <c r="L4555" s="310">
        <v>0.61498000000000008</v>
      </c>
      <c r="M4555" s="310">
        <v>0.55372900000000003</v>
      </c>
      <c r="N4555" s="310"/>
      <c r="O4555" s="310">
        <f t="shared" si="71"/>
        <v>9.959836092230649</v>
      </c>
      <c r="P4555" s="310">
        <v>10.760938030480027</v>
      </c>
      <c r="Q4555" s="309" t="s">
        <v>15063</v>
      </c>
      <c r="R4555" s="311"/>
    </row>
    <row r="4556" spans="1:18" s="312" customFormat="1" x14ac:dyDescent="0.3">
      <c r="A4556" s="307">
        <v>4553</v>
      </c>
      <c r="B4556" s="308" t="s">
        <v>5252</v>
      </c>
      <c r="C4556" s="308" t="s">
        <v>1373</v>
      </c>
      <c r="D4556" s="308" t="s">
        <v>1374</v>
      </c>
      <c r="E4556" s="308" t="s">
        <v>1374</v>
      </c>
      <c r="F4556" s="309" t="s">
        <v>5482</v>
      </c>
      <c r="G4556" s="309" t="s">
        <v>9602</v>
      </c>
      <c r="H4556" s="309" t="s">
        <v>9603</v>
      </c>
      <c r="I4556" s="309" t="s">
        <v>5701</v>
      </c>
      <c r="J4556" s="309" t="s">
        <v>15063</v>
      </c>
      <c r="K4556" s="310">
        <v>0.89975999999999989</v>
      </c>
      <c r="L4556" s="310">
        <v>0.89975999999999989</v>
      </c>
      <c r="M4556" s="310">
        <v>0.80636199999999991</v>
      </c>
      <c r="N4556" s="310"/>
      <c r="O4556" s="310">
        <f t="shared" si="71"/>
        <v>10.38032364186005</v>
      </c>
      <c r="P4556" s="310">
        <v>10.380323641860045</v>
      </c>
      <c r="Q4556" s="309" t="s">
        <v>15063</v>
      </c>
      <c r="R4556" s="311"/>
    </row>
    <row r="4557" spans="1:18" s="312" customFormat="1" x14ac:dyDescent="0.3">
      <c r="A4557" s="307">
        <v>4554</v>
      </c>
      <c r="B4557" s="308" t="s">
        <v>5252</v>
      </c>
      <c r="C4557" s="308" t="s">
        <v>1373</v>
      </c>
      <c r="D4557" s="308" t="s">
        <v>1374</v>
      </c>
      <c r="E4557" s="308" t="s">
        <v>1374</v>
      </c>
      <c r="F4557" s="309" t="s">
        <v>5482</v>
      </c>
      <c r="G4557" s="309" t="s">
        <v>9604</v>
      </c>
      <c r="H4557" s="309" t="s">
        <v>9605</v>
      </c>
      <c r="I4557" s="309" t="s">
        <v>5706</v>
      </c>
      <c r="J4557" s="309" t="s">
        <v>15063</v>
      </c>
      <c r="K4557" s="310">
        <v>0.17902000000000001</v>
      </c>
      <c r="L4557" s="310">
        <v>0.17902000000000001</v>
      </c>
      <c r="M4557" s="310">
        <v>0.15972749999999999</v>
      </c>
      <c r="N4557" s="310"/>
      <c r="O4557" s="310">
        <f t="shared" si="71"/>
        <v>10.776728857110946</v>
      </c>
      <c r="P4557" s="310">
        <v>82.377498549461833</v>
      </c>
      <c r="Q4557" s="309" t="s">
        <v>15063</v>
      </c>
      <c r="R4557" s="311"/>
    </row>
    <row r="4558" spans="1:18" s="312" customFormat="1" x14ac:dyDescent="0.3">
      <c r="A4558" s="307">
        <v>4555</v>
      </c>
      <c r="B4558" s="308" t="s">
        <v>5252</v>
      </c>
      <c r="C4558" s="308" t="s">
        <v>1373</v>
      </c>
      <c r="D4558" s="308" t="s">
        <v>1374</v>
      </c>
      <c r="E4558" s="308" t="s">
        <v>1374</v>
      </c>
      <c r="F4558" s="309" t="s">
        <v>5482</v>
      </c>
      <c r="G4558" s="309" t="s">
        <v>9606</v>
      </c>
      <c r="H4558" s="309" t="s">
        <v>9607</v>
      </c>
      <c r="I4558" s="309" t="s">
        <v>5706</v>
      </c>
      <c r="J4558" s="309" t="s">
        <v>15063</v>
      </c>
      <c r="K4558" s="310">
        <v>0.81440000000000001</v>
      </c>
      <c r="L4558" s="310">
        <v>0.81440000000000001</v>
      </c>
      <c r="M4558" s="310">
        <v>0.73283699999999996</v>
      </c>
      <c r="N4558" s="310"/>
      <c r="O4558" s="310">
        <f t="shared" si="71"/>
        <v>10.015103143418475</v>
      </c>
      <c r="P4558" s="310">
        <v>72.749306301857516</v>
      </c>
      <c r="Q4558" s="309" t="s">
        <v>15063</v>
      </c>
      <c r="R4558" s="311"/>
    </row>
    <row r="4559" spans="1:18" s="312" customFormat="1" x14ac:dyDescent="0.3">
      <c r="A4559" s="307">
        <v>4556</v>
      </c>
      <c r="B4559" s="308" t="s">
        <v>5252</v>
      </c>
      <c r="C4559" s="308" t="s">
        <v>1373</v>
      </c>
      <c r="D4559" s="308" t="s">
        <v>1374</v>
      </c>
      <c r="E4559" s="308" t="s">
        <v>1374</v>
      </c>
      <c r="F4559" s="309" t="s">
        <v>5482</v>
      </c>
      <c r="G4559" s="309" t="s">
        <v>9608</v>
      </c>
      <c r="H4559" s="309" t="s">
        <v>9609</v>
      </c>
      <c r="I4559" s="309" t="s">
        <v>5706</v>
      </c>
      <c r="J4559" s="309" t="s">
        <v>15063</v>
      </c>
      <c r="K4559" s="310">
        <v>0.35320000000000001</v>
      </c>
      <c r="L4559" s="310">
        <v>0.35320000000000001</v>
      </c>
      <c r="M4559" s="310">
        <v>0.31875926999999998</v>
      </c>
      <c r="N4559" s="310"/>
      <c r="O4559" s="310">
        <f t="shared" si="71"/>
        <v>9.7510560588901551</v>
      </c>
      <c r="P4559" s="310">
        <v>61.343384617843185</v>
      </c>
      <c r="Q4559" s="309" t="s">
        <v>15063</v>
      </c>
      <c r="R4559" s="311"/>
    </row>
    <row r="4560" spans="1:18" s="312" customFormat="1" x14ac:dyDescent="0.3">
      <c r="A4560" s="307">
        <v>4557</v>
      </c>
      <c r="B4560" s="308" t="s">
        <v>5252</v>
      </c>
      <c r="C4560" s="308" t="s">
        <v>1373</v>
      </c>
      <c r="D4560" s="308" t="s">
        <v>1374</v>
      </c>
      <c r="E4560" s="308" t="s">
        <v>1374</v>
      </c>
      <c r="F4560" s="309" t="s">
        <v>5493</v>
      </c>
      <c r="G4560" s="309" t="s">
        <v>9610</v>
      </c>
      <c r="H4560" s="309" t="s">
        <v>9611</v>
      </c>
      <c r="I4560" s="309" t="s">
        <v>5701</v>
      </c>
      <c r="J4560" s="309" t="s">
        <v>15063</v>
      </c>
      <c r="K4560" s="310">
        <v>0.87719999999999998</v>
      </c>
      <c r="L4560" s="310">
        <v>0.87719999999999998</v>
      </c>
      <c r="M4560" s="310">
        <v>0.83942099999999997</v>
      </c>
      <c r="N4560" s="310"/>
      <c r="O4560" s="310">
        <f t="shared" si="71"/>
        <v>4.3067715458276341</v>
      </c>
      <c r="P4560" s="310">
        <v>5.2096429837052316</v>
      </c>
      <c r="Q4560" s="309" t="s">
        <v>15063</v>
      </c>
      <c r="R4560" s="311"/>
    </row>
    <row r="4561" spans="1:18" s="312" customFormat="1" x14ac:dyDescent="0.3">
      <c r="A4561" s="307">
        <v>4558</v>
      </c>
      <c r="B4561" s="308" t="s">
        <v>5252</v>
      </c>
      <c r="C4561" s="308" t="s">
        <v>1373</v>
      </c>
      <c r="D4561" s="308" t="s">
        <v>1374</v>
      </c>
      <c r="E4561" s="308" t="s">
        <v>1374</v>
      </c>
      <c r="F4561" s="309" t="s">
        <v>5493</v>
      </c>
      <c r="G4561" s="309" t="s">
        <v>9612</v>
      </c>
      <c r="H4561" s="309" t="s">
        <v>9613</v>
      </c>
      <c r="I4561" s="309" t="s">
        <v>5701</v>
      </c>
      <c r="J4561" s="309" t="s">
        <v>15063</v>
      </c>
      <c r="K4561" s="310">
        <v>0.21543999999999999</v>
      </c>
      <c r="L4561" s="310">
        <v>0.21543999999999999</v>
      </c>
      <c r="M4561" s="310">
        <v>0.20895525599999998</v>
      </c>
      <c r="N4561" s="310"/>
      <c r="O4561" s="310">
        <f t="shared" si="71"/>
        <v>3.0100000000000069</v>
      </c>
      <c r="P4561" s="310">
        <v>5.6580682370790836</v>
      </c>
      <c r="Q4561" s="309" t="s">
        <v>15063</v>
      </c>
      <c r="R4561" s="311"/>
    </row>
    <row r="4562" spans="1:18" s="312" customFormat="1" x14ac:dyDescent="0.3">
      <c r="A4562" s="307">
        <v>4559</v>
      </c>
      <c r="B4562" s="308" t="s">
        <v>5252</v>
      </c>
      <c r="C4562" s="308" t="s">
        <v>1373</v>
      </c>
      <c r="D4562" s="308" t="s">
        <v>1374</v>
      </c>
      <c r="E4562" s="308" t="s">
        <v>1374</v>
      </c>
      <c r="F4562" s="309" t="s">
        <v>5493</v>
      </c>
      <c r="G4562" s="309" t="s">
        <v>9614</v>
      </c>
      <c r="H4562" s="309" t="s">
        <v>9615</v>
      </c>
      <c r="I4562" s="309" t="s">
        <v>5701</v>
      </c>
      <c r="J4562" s="309" t="s">
        <v>15063</v>
      </c>
      <c r="K4562" s="310">
        <v>1.0276399999999999</v>
      </c>
      <c r="L4562" s="310">
        <v>1.0276399999999999</v>
      </c>
      <c r="M4562" s="310">
        <v>0.90206239199999994</v>
      </c>
      <c r="N4562" s="310"/>
      <c r="O4562" s="310">
        <f t="shared" si="71"/>
        <v>12.219999999999995</v>
      </c>
      <c r="P4562" s="310">
        <v>12.219999999999997</v>
      </c>
      <c r="Q4562" s="309" t="s">
        <v>15063</v>
      </c>
      <c r="R4562" s="311"/>
    </row>
    <row r="4563" spans="1:18" s="312" customFormat="1" x14ac:dyDescent="0.3">
      <c r="A4563" s="307">
        <v>4560</v>
      </c>
      <c r="B4563" s="308" t="s">
        <v>5252</v>
      </c>
      <c r="C4563" s="308" t="s">
        <v>1373</v>
      </c>
      <c r="D4563" s="308" t="s">
        <v>1374</v>
      </c>
      <c r="E4563" s="308" t="s">
        <v>1374</v>
      </c>
      <c r="F4563" s="309" t="s">
        <v>5493</v>
      </c>
      <c r="G4563" s="309" t="s">
        <v>9616</v>
      </c>
      <c r="H4563" s="309" t="s">
        <v>9617</v>
      </c>
      <c r="I4563" s="309" t="s">
        <v>5701</v>
      </c>
      <c r="J4563" s="309" t="s">
        <v>15063</v>
      </c>
      <c r="K4563" s="310">
        <v>0.45247999999999999</v>
      </c>
      <c r="L4563" s="310">
        <v>0.45247999999999999</v>
      </c>
      <c r="M4563" s="310">
        <v>0.40607800000000005</v>
      </c>
      <c r="N4563" s="310"/>
      <c r="O4563" s="310">
        <f t="shared" si="71"/>
        <v>10.255038896746806</v>
      </c>
      <c r="P4563" s="310">
        <v>10.255038896746804</v>
      </c>
      <c r="Q4563" s="309" t="s">
        <v>15063</v>
      </c>
      <c r="R4563" s="311"/>
    </row>
    <row r="4564" spans="1:18" s="312" customFormat="1" x14ac:dyDescent="0.3">
      <c r="A4564" s="307">
        <v>4561</v>
      </c>
      <c r="B4564" s="308" t="s">
        <v>5252</v>
      </c>
      <c r="C4564" s="308" t="s">
        <v>1373</v>
      </c>
      <c r="D4564" s="308" t="s">
        <v>1374</v>
      </c>
      <c r="E4564" s="308" t="s">
        <v>1374</v>
      </c>
      <c r="F4564" s="309" t="s">
        <v>5493</v>
      </c>
      <c r="G4564" s="309" t="s">
        <v>9618</v>
      </c>
      <c r="H4564" s="309" t="s">
        <v>9619</v>
      </c>
      <c r="I4564" s="309" t="s">
        <v>5701</v>
      </c>
      <c r="J4564" s="309" t="s">
        <v>15063</v>
      </c>
      <c r="K4564" s="310">
        <v>0.29927999999999999</v>
      </c>
      <c r="L4564" s="310">
        <v>0.29927999999999999</v>
      </c>
      <c r="M4564" s="310">
        <v>0.270038</v>
      </c>
      <c r="N4564" s="310"/>
      <c r="O4564" s="310">
        <f t="shared" si="71"/>
        <v>9.7707832130446377</v>
      </c>
      <c r="P4564" s="310">
        <v>9.7707832130446306</v>
      </c>
      <c r="Q4564" s="309" t="s">
        <v>15063</v>
      </c>
      <c r="R4564" s="311"/>
    </row>
    <row r="4565" spans="1:18" s="312" customFormat="1" x14ac:dyDescent="0.3">
      <c r="A4565" s="307">
        <v>4562</v>
      </c>
      <c r="B4565" s="308" t="s">
        <v>5252</v>
      </c>
      <c r="C4565" s="308" t="s">
        <v>1373</v>
      </c>
      <c r="D4565" s="308" t="s">
        <v>1374</v>
      </c>
      <c r="E4565" s="308" t="s">
        <v>1374</v>
      </c>
      <c r="F4565" s="309" t="s">
        <v>5493</v>
      </c>
      <c r="G4565" s="309" t="s">
        <v>9620</v>
      </c>
      <c r="H4565" s="309" t="s">
        <v>9621</v>
      </c>
      <c r="I4565" s="309" t="s">
        <v>5701</v>
      </c>
      <c r="J4565" s="309" t="s">
        <v>15063</v>
      </c>
      <c r="K4565" s="310">
        <v>0.65864</v>
      </c>
      <c r="L4565" s="310">
        <v>0.65864</v>
      </c>
      <c r="M4565" s="310">
        <v>0.58889002400000001</v>
      </c>
      <c r="N4565" s="310"/>
      <c r="O4565" s="310">
        <f t="shared" si="71"/>
        <v>10.589999999999998</v>
      </c>
      <c r="P4565" s="310">
        <v>11.294218181359595</v>
      </c>
      <c r="Q4565" s="309" t="s">
        <v>15063</v>
      </c>
      <c r="R4565" s="311"/>
    </row>
    <row r="4566" spans="1:18" s="312" customFormat="1" x14ac:dyDescent="0.3">
      <c r="A4566" s="307">
        <v>4563</v>
      </c>
      <c r="B4566" s="308" t="s">
        <v>5252</v>
      </c>
      <c r="C4566" s="308" t="s">
        <v>1373</v>
      </c>
      <c r="D4566" s="308" t="s">
        <v>1374</v>
      </c>
      <c r="E4566" s="308" t="s">
        <v>1374</v>
      </c>
      <c r="F4566" s="309" t="s">
        <v>5493</v>
      </c>
      <c r="G4566" s="309" t="s">
        <v>9622</v>
      </c>
      <c r="H4566" s="309" t="s">
        <v>9623</v>
      </c>
      <c r="I4566" s="309" t="s">
        <v>5701</v>
      </c>
      <c r="J4566" s="309" t="s">
        <v>15063</v>
      </c>
      <c r="K4566" s="310">
        <v>0.17399999999999999</v>
      </c>
      <c r="L4566" s="310">
        <v>0.17399999999999999</v>
      </c>
      <c r="M4566" s="310">
        <v>0.15381599999999998</v>
      </c>
      <c r="N4566" s="310"/>
      <c r="O4566" s="310">
        <f t="shared" si="71"/>
        <v>11.600000000000005</v>
      </c>
      <c r="P4566" s="310">
        <v>19.542505455811998</v>
      </c>
      <c r="Q4566" s="309" t="s">
        <v>15063</v>
      </c>
      <c r="R4566" s="311"/>
    </row>
    <row r="4567" spans="1:18" s="312" customFormat="1" x14ac:dyDescent="0.3">
      <c r="A4567" s="307">
        <v>4564</v>
      </c>
      <c r="B4567" s="308" t="s">
        <v>5252</v>
      </c>
      <c r="C4567" s="308" t="s">
        <v>1373</v>
      </c>
      <c r="D4567" s="308" t="s">
        <v>1374</v>
      </c>
      <c r="E4567" s="308" t="s">
        <v>1374</v>
      </c>
      <c r="F4567" s="309" t="s">
        <v>5493</v>
      </c>
      <c r="G4567" s="309" t="s">
        <v>9624</v>
      </c>
      <c r="H4567" s="309" t="s">
        <v>9625</v>
      </c>
      <c r="I4567" s="309" t="s">
        <v>5701</v>
      </c>
      <c r="J4567" s="309" t="s">
        <v>15063</v>
      </c>
      <c r="K4567" s="310">
        <v>0.89288000000000012</v>
      </c>
      <c r="L4567" s="310">
        <v>0.89288000000000012</v>
      </c>
      <c r="M4567" s="310">
        <v>0.80111399999999999</v>
      </c>
      <c r="N4567" s="310"/>
      <c r="O4567" s="310">
        <f t="shared" si="71"/>
        <v>10.277528895260293</v>
      </c>
      <c r="P4567" s="310">
        <v>10.277528895260291</v>
      </c>
      <c r="Q4567" s="309" t="s">
        <v>15063</v>
      </c>
      <c r="R4567" s="311"/>
    </row>
    <row r="4568" spans="1:18" s="312" customFormat="1" x14ac:dyDescent="0.3">
      <c r="A4568" s="307">
        <v>4565</v>
      </c>
      <c r="B4568" s="308" t="s">
        <v>5252</v>
      </c>
      <c r="C4568" s="308" t="s">
        <v>1373</v>
      </c>
      <c r="D4568" s="308" t="s">
        <v>1374</v>
      </c>
      <c r="E4568" s="308" t="s">
        <v>1374</v>
      </c>
      <c r="F4568" s="309" t="s">
        <v>5493</v>
      </c>
      <c r="G4568" s="309" t="s">
        <v>9626</v>
      </c>
      <c r="H4568" s="309" t="s">
        <v>9627</v>
      </c>
      <c r="I4568" s="309" t="s">
        <v>5706</v>
      </c>
      <c r="J4568" s="309" t="s">
        <v>15063</v>
      </c>
      <c r="K4568" s="310">
        <v>0.99013999999999991</v>
      </c>
      <c r="L4568" s="310">
        <v>0.99013999999999991</v>
      </c>
      <c r="M4568" s="310">
        <v>0.90386805999999997</v>
      </c>
      <c r="N4568" s="310"/>
      <c r="O4568" s="310">
        <f t="shared" si="71"/>
        <v>8.7131052174439922</v>
      </c>
      <c r="P4568" s="310">
        <v>61.893711786744966</v>
      </c>
      <c r="Q4568" s="309" t="s">
        <v>15063</v>
      </c>
      <c r="R4568" s="311"/>
    </row>
    <row r="4569" spans="1:18" s="312" customFormat="1" x14ac:dyDescent="0.3">
      <c r="A4569" s="307">
        <v>4566</v>
      </c>
      <c r="B4569" s="308" t="s">
        <v>5252</v>
      </c>
      <c r="C4569" s="308" t="s">
        <v>1373</v>
      </c>
      <c r="D4569" s="308" t="s">
        <v>1374</v>
      </c>
      <c r="E4569" s="308" t="s">
        <v>1374</v>
      </c>
      <c r="F4569" s="309" t="s">
        <v>5493</v>
      </c>
      <c r="G4569" s="309" t="s">
        <v>9628</v>
      </c>
      <c r="H4569" s="309" t="s">
        <v>9629</v>
      </c>
      <c r="I4569" s="309" t="s">
        <v>5706</v>
      </c>
      <c r="J4569" s="309" t="s">
        <v>15063</v>
      </c>
      <c r="K4569" s="310">
        <v>0.37490999999999997</v>
      </c>
      <c r="L4569" s="310">
        <v>0.37490999999999997</v>
      </c>
      <c r="M4569" s="310">
        <v>0.34032299999999999</v>
      </c>
      <c r="N4569" s="310"/>
      <c r="O4569" s="310">
        <f t="shared" si="71"/>
        <v>9.2254140993838476</v>
      </c>
      <c r="P4569" s="310">
        <v>72.309481880894211</v>
      </c>
      <c r="Q4569" s="309" t="s">
        <v>15063</v>
      </c>
      <c r="R4569" s="311"/>
    </row>
    <row r="4570" spans="1:18" s="312" customFormat="1" x14ac:dyDescent="0.3">
      <c r="A4570" s="307">
        <v>4567</v>
      </c>
      <c r="B4570" s="308" t="s">
        <v>5252</v>
      </c>
      <c r="C4570" s="308" t="s">
        <v>1373</v>
      </c>
      <c r="D4570" s="308" t="s">
        <v>1374</v>
      </c>
      <c r="E4570" s="308" t="s">
        <v>1374</v>
      </c>
      <c r="F4570" s="309" t="s">
        <v>5493</v>
      </c>
      <c r="G4570" s="309" t="s">
        <v>9630</v>
      </c>
      <c r="H4570" s="309" t="s">
        <v>9631</v>
      </c>
      <c r="I4570" s="309" t="s">
        <v>5706</v>
      </c>
      <c r="J4570" s="309" t="s">
        <v>15063</v>
      </c>
      <c r="K4570" s="310">
        <v>0.42014000000000001</v>
      </c>
      <c r="L4570" s="310">
        <v>0.42014000000000001</v>
      </c>
      <c r="M4570" s="310">
        <v>0.37571673999999999</v>
      </c>
      <c r="N4570" s="310"/>
      <c r="O4570" s="310">
        <f t="shared" si="71"/>
        <v>10.573442185938026</v>
      </c>
      <c r="P4570" s="310">
        <v>61.34904448238305</v>
      </c>
      <c r="Q4570" s="309" t="s">
        <v>15063</v>
      </c>
      <c r="R4570" s="311"/>
    </row>
    <row r="4571" spans="1:18" s="312" customFormat="1" x14ac:dyDescent="0.3">
      <c r="A4571" s="307">
        <v>4568</v>
      </c>
      <c r="B4571" s="308" t="s">
        <v>5252</v>
      </c>
      <c r="C4571" s="308" t="s">
        <v>1373</v>
      </c>
      <c r="D4571" s="308" t="s">
        <v>1374</v>
      </c>
      <c r="E4571" s="308" t="s">
        <v>1374</v>
      </c>
      <c r="F4571" s="309" t="s">
        <v>7308</v>
      </c>
      <c r="G4571" s="309" t="s">
        <v>9632</v>
      </c>
      <c r="H4571" s="309" t="s">
        <v>9633</v>
      </c>
      <c r="I4571" s="309" t="s">
        <v>5701</v>
      </c>
      <c r="J4571" s="309" t="s">
        <v>15063</v>
      </c>
      <c r="K4571" s="310">
        <v>0.21222000000000002</v>
      </c>
      <c r="L4571" s="310">
        <v>0.21222000000000002</v>
      </c>
      <c r="M4571" s="310">
        <v>0.1907635</v>
      </c>
      <c r="N4571" s="310"/>
      <c r="O4571" s="310">
        <f t="shared" si="71"/>
        <v>10.110498539251727</v>
      </c>
      <c r="P4571" s="310">
        <v>10.110498539251733</v>
      </c>
      <c r="Q4571" s="309" t="s">
        <v>15063</v>
      </c>
      <c r="R4571" s="311"/>
    </row>
    <row r="4572" spans="1:18" s="312" customFormat="1" x14ac:dyDescent="0.3">
      <c r="A4572" s="307">
        <v>4569</v>
      </c>
      <c r="B4572" s="308" t="s">
        <v>5252</v>
      </c>
      <c r="C4572" s="308" t="s">
        <v>1373</v>
      </c>
      <c r="D4572" s="308" t="s">
        <v>1374</v>
      </c>
      <c r="E4572" s="308" t="s">
        <v>1559</v>
      </c>
      <c r="F4572" s="309" t="s">
        <v>9634</v>
      </c>
      <c r="G4572" s="309" t="s">
        <v>9635</v>
      </c>
      <c r="H4572" s="309" t="s">
        <v>9636</v>
      </c>
      <c r="I4572" s="309" t="s">
        <v>5701</v>
      </c>
      <c r="J4572" s="309" t="s">
        <v>15063</v>
      </c>
      <c r="K4572" s="310">
        <v>0.9363999999999999</v>
      </c>
      <c r="L4572" s="310">
        <v>0.9363999999999999</v>
      </c>
      <c r="M4572" s="310">
        <v>0.84208249999999996</v>
      </c>
      <c r="N4572" s="310"/>
      <c r="O4572" s="310">
        <f t="shared" si="71"/>
        <v>10.072351559162746</v>
      </c>
      <c r="P4572" s="310">
        <v>10.281184724515501</v>
      </c>
      <c r="Q4572" s="309" t="s">
        <v>15063</v>
      </c>
      <c r="R4572" s="311"/>
    </row>
    <row r="4573" spans="1:18" s="312" customFormat="1" x14ac:dyDescent="0.3">
      <c r="A4573" s="307">
        <v>4570</v>
      </c>
      <c r="B4573" s="308" t="s">
        <v>5252</v>
      </c>
      <c r="C4573" s="308" t="s">
        <v>1373</v>
      </c>
      <c r="D4573" s="308" t="s">
        <v>1374</v>
      </c>
      <c r="E4573" s="308" t="s">
        <v>1559</v>
      </c>
      <c r="F4573" s="309" t="s">
        <v>9634</v>
      </c>
      <c r="G4573" s="309" t="s">
        <v>9637</v>
      </c>
      <c r="H4573" s="309" t="s">
        <v>9638</v>
      </c>
      <c r="I4573" s="309" t="s">
        <v>5701</v>
      </c>
      <c r="J4573" s="309" t="s">
        <v>15063</v>
      </c>
      <c r="K4573" s="310">
        <v>0.73214000000000001</v>
      </c>
      <c r="L4573" s="310">
        <v>0.73214000000000001</v>
      </c>
      <c r="M4573" s="310">
        <v>0.66042200000000006</v>
      </c>
      <c r="N4573" s="310"/>
      <c r="O4573" s="310">
        <f t="shared" si="71"/>
        <v>9.7956674952877805</v>
      </c>
      <c r="P4573" s="310">
        <v>9.7956674952877858</v>
      </c>
      <c r="Q4573" s="309" t="s">
        <v>15063</v>
      </c>
      <c r="R4573" s="311"/>
    </row>
    <row r="4574" spans="1:18" s="312" customFormat="1" x14ac:dyDescent="0.3">
      <c r="A4574" s="307">
        <v>4571</v>
      </c>
      <c r="B4574" s="308" t="s">
        <v>5252</v>
      </c>
      <c r="C4574" s="308" t="s">
        <v>1373</v>
      </c>
      <c r="D4574" s="308" t="s">
        <v>1374</v>
      </c>
      <c r="E4574" s="308" t="s">
        <v>1559</v>
      </c>
      <c r="F4574" s="309" t="s">
        <v>9634</v>
      </c>
      <c r="G4574" s="309" t="s">
        <v>9639</v>
      </c>
      <c r="H4574" s="309" t="s">
        <v>9640</v>
      </c>
      <c r="I4574" s="309" t="s">
        <v>5701</v>
      </c>
      <c r="J4574" s="309" t="s">
        <v>15063</v>
      </c>
      <c r="K4574" s="310">
        <v>0.78676000000000001</v>
      </c>
      <c r="L4574" s="310">
        <v>0.78676000000000001</v>
      </c>
      <c r="M4574" s="310">
        <v>0.707125</v>
      </c>
      <c r="N4574" s="310"/>
      <c r="O4574" s="310">
        <f t="shared" si="71"/>
        <v>10.121892317860594</v>
      </c>
      <c r="P4574" s="310">
        <v>10.359379938364677</v>
      </c>
      <c r="Q4574" s="309" t="s">
        <v>15063</v>
      </c>
      <c r="R4574" s="311"/>
    </row>
    <row r="4575" spans="1:18" s="312" customFormat="1" x14ac:dyDescent="0.3">
      <c r="A4575" s="307">
        <v>4572</v>
      </c>
      <c r="B4575" s="308" t="s">
        <v>5252</v>
      </c>
      <c r="C4575" s="308" t="s">
        <v>1373</v>
      </c>
      <c r="D4575" s="308" t="s">
        <v>1374</v>
      </c>
      <c r="E4575" s="308" t="s">
        <v>1559</v>
      </c>
      <c r="F4575" s="309" t="s">
        <v>9634</v>
      </c>
      <c r="G4575" s="309" t="s">
        <v>9641</v>
      </c>
      <c r="H4575" s="309" t="s">
        <v>9642</v>
      </c>
      <c r="I4575" s="309" t="s">
        <v>5706</v>
      </c>
      <c r="J4575" s="309" t="s">
        <v>15063</v>
      </c>
      <c r="K4575" s="310">
        <v>3.1360999999999999</v>
      </c>
      <c r="L4575" s="310">
        <v>3.1360999999999999</v>
      </c>
      <c r="M4575" s="310">
        <v>2.8079528000000002</v>
      </c>
      <c r="N4575" s="310"/>
      <c r="O4575" s="310">
        <f t="shared" si="71"/>
        <v>10.463543892095267</v>
      </c>
      <c r="P4575" s="310">
        <v>70.991012750754948</v>
      </c>
      <c r="Q4575" s="309" t="s">
        <v>15063</v>
      </c>
      <c r="R4575" s="311"/>
    </row>
    <row r="4576" spans="1:18" s="312" customFormat="1" x14ac:dyDescent="0.3">
      <c r="A4576" s="307">
        <v>4573</v>
      </c>
      <c r="B4576" s="308" t="s">
        <v>5252</v>
      </c>
      <c r="C4576" s="308" t="s">
        <v>1373</v>
      </c>
      <c r="D4576" s="308" t="s">
        <v>1374</v>
      </c>
      <c r="E4576" s="308" t="s">
        <v>1559</v>
      </c>
      <c r="F4576" s="309" t="s">
        <v>9634</v>
      </c>
      <c r="G4576" s="309" t="s">
        <v>9643</v>
      </c>
      <c r="H4576" s="309" t="s">
        <v>9644</v>
      </c>
      <c r="I4576" s="309" t="s">
        <v>5706</v>
      </c>
      <c r="J4576" s="309" t="s">
        <v>15063</v>
      </c>
      <c r="K4576" s="310">
        <v>3.1832799999999999</v>
      </c>
      <c r="L4576" s="310">
        <v>3.1832799999999999</v>
      </c>
      <c r="M4576" s="310">
        <v>2.8196724</v>
      </c>
      <c r="N4576" s="310"/>
      <c r="O4576" s="310">
        <f t="shared" si="71"/>
        <v>11.422419642632754</v>
      </c>
      <c r="P4576" s="310">
        <v>53.8225936559137</v>
      </c>
      <c r="Q4576" s="309" t="s">
        <v>15063</v>
      </c>
      <c r="R4576" s="311"/>
    </row>
    <row r="4577" spans="1:18" s="312" customFormat="1" x14ac:dyDescent="0.3">
      <c r="A4577" s="307">
        <v>4574</v>
      </c>
      <c r="B4577" s="308" t="s">
        <v>5252</v>
      </c>
      <c r="C4577" s="308" t="s">
        <v>1373</v>
      </c>
      <c r="D4577" s="308" t="s">
        <v>1374</v>
      </c>
      <c r="E4577" s="308" t="s">
        <v>1559</v>
      </c>
      <c r="F4577" s="309" t="s">
        <v>9634</v>
      </c>
      <c r="G4577" s="309" t="s">
        <v>9645</v>
      </c>
      <c r="H4577" s="309" t="s">
        <v>9646</v>
      </c>
      <c r="I4577" s="309" t="s">
        <v>5701</v>
      </c>
      <c r="J4577" s="309" t="s">
        <v>15063</v>
      </c>
      <c r="K4577" s="310">
        <v>0.74077999999999999</v>
      </c>
      <c r="L4577" s="310">
        <v>0.74077999999999999</v>
      </c>
      <c r="M4577" s="310">
        <v>0.66614426000000004</v>
      </c>
      <c r="N4577" s="310"/>
      <c r="O4577" s="310">
        <f t="shared" si="71"/>
        <v>10.075290909581785</v>
      </c>
      <c r="P4577" s="310">
        <v>11.006779604855909</v>
      </c>
      <c r="Q4577" s="309" t="s">
        <v>15063</v>
      </c>
      <c r="R4577" s="311"/>
    </row>
    <row r="4578" spans="1:18" s="312" customFormat="1" x14ac:dyDescent="0.3">
      <c r="A4578" s="307">
        <v>4575</v>
      </c>
      <c r="B4578" s="308" t="s">
        <v>5252</v>
      </c>
      <c r="C4578" s="308" t="s">
        <v>1373</v>
      </c>
      <c r="D4578" s="308" t="s">
        <v>1374</v>
      </c>
      <c r="E4578" s="308" t="s">
        <v>1559</v>
      </c>
      <c r="F4578" s="309" t="s">
        <v>9634</v>
      </c>
      <c r="G4578" s="309" t="s">
        <v>9647</v>
      </c>
      <c r="H4578" s="309" t="s">
        <v>9648</v>
      </c>
      <c r="I4578" s="309" t="s">
        <v>2432</v>
      </c>
      <c r="J4578" s="309" t="s">
        <v>15063</v>
      </c>
      <c r="K4578" s="310">
        <v>1.0508600000000001</v>
      </c>
      <c r="L4578" s="310">
        <v>1.0508600000000001</v>
      </c>
      <c r="M4578" s="310">
        <v>0.94482822600000016</v>
      </c>
      <c r="N4578" s="310"/>
      <c r="O4578" s="310">
        <f t="shared" si="71"/>
        <v>10.089999999999996</v>
      </c>
      <c r="P4578" s="310">
        <v>49.385364776433804</v>
      </c>
      <c r="Q4578" s="309" t="s">
        <v>15063</v>
      </c>
      <c r="R4578" s="311"/>
    </row>
    <row r="4579" spans="1:18" s="312" customFormat="1" x14ac:dyDescent="0.3">
      <c r="A4579" s="307">
        <v>4576</v>
      </c>
      <c r="B4579" s="308" t="s">
        <v>5252</v>
      </c>
      <c r="C4579" s="308" t="s">
        <v>1373</v>
      </c>
      <c r="D4579" s="308" t="s">
        <v>1374</v>
      </c>
      <c r="E4579" s="308" t="s">
        <v>1559</v>
      </c>
      <c r="F4579" s="309" t="s">
        <v>9649</v>
      </c>
      <c r="G4579" s="309" t="s">
        <v>9650</v>
      </c>
      <c r="H4579" s="309" t="s">
        <v>9651</v>
      </c>
      <c r="I4579" s="309" t="s">
        <v>5701</v>
      </c>
      <c r="J4579" s="309" t="s">
        <v>15063</v>
      </c>
      <c r="K4579" s="310">
        <v>0.74890000000000001</v>
      </c>
      <c r="L4579" s="310">
        <v>0.74890000000000001</v>
      </c>
      <c r="M4579" s="310">
        <v>0.67658200000000002</v>
      </c>
      <c r="N4579" s="310"/>
      <c r="O4579" s="310">
        <f t="shared" si="71"/>
        <v>9.6565629590065409</v>
      </c>
      <c r="P4579" s="310">
        <v>9.6565629590065534</v>
      </c>
      <c r="Q4579" s="309" t="s">
        <v>15063</v>
      </c>
      <c r="R4579" s="311"/>
    </row>
    <row r="4580" spans="1:18" s="312" customFormat="1" x14ac:dyDescent="0.3">
      <c r="A4580" s="307">
        <v>4577</v>
      </c>
      <c r="B4580" s="308" t="s">
        <v>5252</v>
      </c>
      <c r="C4580" s="308" t="s">
        <v>1373</v>
      </c>
      <c r="D4580" s="308" t="s">
        <v>1374</v>
      </c>
      <c r="E4580" s="308" t="s">
        <v>1559</v>
      </c>
      <c r="F4580" s="309" t="s">
        <v>9649</v>
      </c>
      <c r="G4580" s="309" t="s">
        <v>9652</v>
      </c>
      <c r="H4580" s="309" t="s">
        <v>9653</v>
      </c>
      <c r="I4580" s="309" t="s">
        <v>5701</v>
      </c>
      <c r="J4580" s="309" t="s">
        <v>15063</v>
      </c>
      <c r="K4580" s="310">
        <v>1.3102</v>
      </c>
      <c r="L4580" s="310">
        <v>1.3102</v>
      </c>
      <c r="M4580" s="310">
        <v>1.18044696</v>
      </c>
      <c r="N4580" s="310"/>
      <c r="O4580" s="310">
        <f t="shared" si="71"/>
        <v>9.9033002595023643</v>
      </c>
      <c r="P4580" s="310">
        <v>9.9033002595023785</v>
      </c>
      <c r="Q4580" s="309" t="s">
        <v>15063</v>
      </c>
      <c r="R4580" s="311"/>
    </row>
    <row r="4581" spans="1:18" s="312" customFormat="1" x14ac:dyDescent="0.3">
      <c r="A4581" s="307">
        <v>4578</v>
      </c>
      <c r="B4581" s="308" t="s">
        <v>5252</v>
      </c>
      <c r="C4581" s="308" t="s">
        <v>1373</v>
      </c>
      <c r="D4581" s="308" t="s">
        <v>1374</v>
      </c>
      <c r="E4581" s="308" t="s">
        <v>1559</v>
      </c>
      <c r="F4581" s="309" t="s">
        <v>9649</v>
      </c>
      <c r="G4581" s="309" t="s">
        <v>9654</v>
      </c>
      <c r="H4581" s="309" t="s">
        <v>9655</v>
      </c>
      <c r="I4581" s="309" t="s">
        <v>5701</v>
      </c>
      <c r="J4581" s="309" t="s">
        <v>15063</v>
      </c>
      <c r="K4581" s="310">
        <v>1.3029600000000001</v>
      </c>
      <c r="L4581" s="310">
        <v>1.3029600000000001</v>
      </c>
      <c r="M4581" s="310">
        <v>1.1704780000000001</v>
      </c>
      <c r="N4581" s="310"/>
      <c r="O4581" s="310">
        <f t="shared" si="71"/>
        <v>10.167771842573831</v>
      </c>
      <c r="P4581" s="310">
        <v>10.167771842573824</v>
      </c>
      <c r="Q4581" s="309" t="s">
        <v>15063</v>
      </c>
      <c r="R4581" s="311"/>
    </row>
    <row r="4582" spans="1:18" s="312" customFormat="1" x14ac:dyDescent="0.3">
      <c r="A4582" s="307">
        <v>4579</v>
      </c>
      <c r="B4582" s="308" t="s">
        <v>5252</v>
      </c>
      <c r="C4582" s="308" t="s">
        <v>1373</v>
      </c>
      <c r="D4582" s="308" t="s">
        <v>1374</v>
      </c>
      <c r="E4582" s="308" t="s">
        <v>1559</v>
      </c>
      <c r="F4582" s="309" t="s">
        <v>9649</v>
      </c>
      <c r="G4582" s="309" t="s">
        <v>9656</v>
      </c>
      <c r="H4582" s="309" t="s">
        <v>9657</v>
      </c>
      <c r="I4582" s="309" t="s">
        <v>5701</v>
      </c>
      <c r="J4582" s="309" t="s">
        <v>15063</v>
      </c>
      <c r="K4582" s="310">
        <v>0.61880000000000002</v>
      </c>
      <c r="L4582" s="310">
        <v>0.61880000000000002</v>
      </c>
      <c r="M4582" s="310">
        <v>0.55492450000000004</v>
      </c>
      <c r="N4582" s="310"/>
      <c r="O4582" s="310">
        <f t="shared" si="71"/>
        <v>10.322478991596634</v>
      </c>
      <c r="P4582" s="310">
        <v>10.322478991596618</v>
      </c>
      <c r="Q4582" s="309" t="s">
        <v>15063</v>
      </c>
      <c r="R4582" s="311"/>
    </row>
    <row r="4583" spans="1:18" s="312" customFormat="1" x14ac:dyDescent="0.3">
      <c r="A4583" s="307">
        <v>4580</v>
      </c>
      <c r="B4583" s="308" t="s">
        <v>5252</v>
      </c>
      <c r="C4583" s="308" t="s">
        <v>1373</v>
      </c>
      <c r="D4583" s="308" t="s">
        <v>1374</v>
      </c>
      <c r="E4583" s="308" t="s">
        <v>1559</v>
      </c>
      <c r="F4583" s="309" t="s">
        <v>9649</v>
      </c>
      <c r="G4583" s="309" t="s">
        <v>9658</v>
      </c>
      <c r="H4583" s="309" t="s">
        <v>9659</v>
      </c>
      <c r="I4583" s="309" t="s">
        <v>5701</v>
      </c>
      <c r="J4583" s="309" t="s">
        <v>15063</v>
      </c>
      <c r="K4583" s="310">
        <v>0.24720000000000003</v>
      </c>
      <c r="L4583" s="310">
        <v>0.24720000000000003</v>
      </c>
      <c r="M4583" s="310">
        <v>0.22571832000000003</v>
      </c>
      <c r="N4583" s="310"/>
      <c r="O4583" s="310">
        <f t="shared" si="71"/>
        <v>8.6900000000000013</v>
      </c>
      <c r="P4583" s="310">
        <v>20.477710647862203</v>
      </c>
      <c r="Q4583" s="309" t="s">
        <v>15063</v>
      </c>
      <c r="R4583" s="311"/>
    </row>
    <row r="4584" spans="1:18" s="312" customFormat="1" x14ac:dyDescent="0.3">
      <c r="A4584" s="307">
        <v>4581</v>
      </c>
      <c r="B4584" s="308" t="s">
        <v>5252</v>
      </c>
      <c r="C4584" s="308" t="s">
        <v>1373</v>
      </c>
      <c r="D4584" s="308" t="s">
        <v>1374</v>
      </c>
      <c r="E4584" s="308" t="s">
        <v>1559</v>
      </c>
      <c r="F4584" s="309" t="s">
        <v>9649</v>
      </c>
      <c r="G4584" s="309" t="s">
        <v>9660</v>
      </c>
      <c r="H4584" s="309" t="s">
        <v>9661</v>
      </c>
      <c r="I4584" s="309" t="s">
        <v>2432</v>
      </c>
      <c r="J4584" s="309" t="s">
        <v>15063</v>
      </c>
      <c r="K4584" s="310">
        <v>2.8892999999999995</v>
      </c>
      <c r="L4584" s="310">
        <v>2.8892999999999995</v>
      </c>
      <c r="M4584" s="310">
        <v>2.7555092200000004</v>
      </c>
      <c r="N4584" s="310"/>
      <c r="O4584" s="310">
        <f t="shared" si="71"/>
        <v>4.6305603433357261</v>
      </c>
      <c r="P4584" s="310">
        <v>4.6305603433357101</v>
      </c>
      <c r="Q4584" s="309" t="s">
        <v>15063</v>
      </c>
      <c r="R4584" s="311"/>
    </row>
    <row r="4585" spans="1:18" s="312" customFormat="1" x14ac:dyDescent="0.3">
      <c r="A4585" s="307">
        <v>4582</v>
      </c>
      <c r="B4585" s="308" t="s">
        <v>5252</v>
      </c>
      <c r="C4585" s="308" t="s">
        <v>1373</v>
      </c>
      <c r="D4585" s="308" t="s">
        <v>1374</v>
      </c>
      <c r="E4585" s="308" t="s">
        <v>1559</v>
      </c>
      <c r="F4585" s="309" t="s">
        <v>9649</v>
      </c>
      <c r="G4585" s="309" t="s">
        <v>9662</v>
      </c>
      <c r="H4585" s="309" t="s">
        <v>9663</v>
      </c>
      <c r="I4585" s="309" t="s">
        <v>5701</v>
      </c>
      <c r="J4585" s="309" t="s">
        <v>15063</v>
      </c>
      <c r="K4585" s="310">
        <v>1.0911200000000001</v>
      </c>
      <c r="L4585" s="310">
        <v>1.0911200000000001</v>
      </c>
      <c r="M4585" s="310">
        <v>0.98639100000000002</v>
      </c>
      <c r="N4585" s="310"/>
      <c r="O4585" s="310">
        <f t="shared" si="71"/>
        <v>9.5983026614854516</v>
      </c>
      <c r="P4585" s="310">
        <v>9.5983026614854481</v>
      </c>
      <c r="Q4585" s="309" t="s">
        <v>15063</v>
      </c>
      <c r="R4585" s="311"/>
    </row>
    <row r="4586" spans="1:18" s="312" customFormat="1" x14ac:dyDescent="0.3">
      <c r="A4586" s="307">
        <v>4583</v>
      </c>
      <c r="B4586" s="308" t="s">
        <v>5252</v>
      </c>
      <c r="C4586" s="308" t="s">
        <v>1373</v>
      </c>
      <c r="D4586" s="308" t="s">
        <v>1374</v>
      </c>
      <c r="E4586" s="308" t="s">
        <v>1559</v>
      </c>
      <c r="F4586" s="309" t="s">
        <v>9649</v>
      </c>
      <c r="G4586" s="309" t="s">
        <v>9664</v>
      </c>
      <c r="H4586" s="309" t="s">
        <v>9665</v>
      </c>
      <c r="I4586" s="309" t="s">
        <v>2432</v>
      </c>
      <c r="J4586" s="309" t="s">
        <v>15063</v>
      </c>
      <c r="K4586" s="310">
        <v>0.89456000000000002</v>
      </c>
      <c r="L4586" s="310">
        <v>0.89456000000000002</v>
      </c>
      <c r="M4586" s="310">
        <v>0.78564100000000003</v>
      </c>
      <c r="N4586" s="310"/>
      <c r="O4586" s="310">
        <f t="shared" si="71"/>
        <v>12.175706492577355</v>
      </c>
      <c r="P4586" s="310">
        <v>12.175706492577355</v>
      </c>
      <c r="Q4586" s="309" t="s">
        <v>15063</v>
      </c>
      <c r="R4586" s="311"/>
    </row>
    <row r="4587" spans="1:18" s="312" customFormat="1" x14ac:dyDescent="0.3">
      <c r="A4587" s="307">
        <v>4584</v>
      </c>
      <c r="B4587" s="308" t="s">
        <v>5252</v>
      </c>
      <c r="C4587" s="308" t="s">
        <v>1373</v>
      </c>
      <c r="D4587" s="308" t="s">
        <v>1374</v>
      </c>
      <c r="E4587" s="308" t="s">
        <v>1559</v>
      </c>
      <c r="F4587" s="309" t="s">
        <v>9649</v>
      </c>
      <c r="G4587" s="309" t="s">
        <v>9666</v>
      </c>
      <c r="H4587" s="309" t="s">
        <v>9667</v>
      </c>
      <c r="I4587" s="309" t="s">
        <v>2432</v>
      </c>
      <c r="J4587" s="309" t="s">
        <v>15063</v>
      </c>
      <c r="K4587" s="310">
        <v>3.6190199999999999</v>
      </c>
      <c r="L4587" s="310">
        <v>3.6190199999999999</v>
      </c>
      <c r="M4587" s="310">
        <v>3.1853498400000002</v>
      </c>
      <c r="N4587" s="310"/>
      <c r="O4587" s="310">
        <f t="shared" si="71"/>
        <v>11.983082712999643</v>
      </c>
      <c r="P4587" s="310">
        <v>18.244803822894472</v>
      </c>
      <c r="Q4587" s="309" t="s">
        <v>15063</v>
      </c>
      <c r="R4587" s="311"/>
    </row>
    <row r="4588" spans="1:18" s="312" customFormat="1" x14ac:dyDescent="0.3">
      <c r="A4588" s="307">
        <v>4585</v>
      </c>
      <c r="B4588" s="308" t="s">
        <v>5252</v>
      </c>
      <c r="C4588" s="308" t="s">
        <v>1373</v>
      </c>
      <c r="D4588" s="308" t="s">
        <v>1374</v>
      </c>
      <c r="E4588" s="308" t="s">
        <v>1559</v>
      </c>
      <c r="F4588" s="309" t="s">
        <v>9649</v>
      </c>
      <c r="G4588" s="309" t="s">
        <v>9668</v>
      </c>
      <c r="H4588" s="309" t="s">
        <v>9669</v>
      </c>
      <c r="I4588" s="309" t="s">
        <v>2432</v>
      </c>
      <c r="J4588" s="309" t="s">
        <v>15063</v>
      </c>
      <c r="K4588" s="310">
        <v>0.31868000000000002</v>
      </c>
      <c r="L4588" s="310">
        <v>0.31868000000000002</v>
      </c>
      <c r="M4588" s="310">
        <v>0.292097</v>
      </c>
      <c r="N4588" s="310"/>
      <c r="O4588" s="310">
        <f t="shared" si="71"/>
        <v>8.3415965859169141</v>
      </c>
      <c r="P4588" s="310">
        <v>24.950203917890633</v>
      </c>
      <c r="Q4588" s="309" t="s">
        <v>15063</v>
      </c>
      <c r="R4588" s="311"/>
    </row>
    <row r="4589" spans="1:18" s="312" customFormat="1" x14ac:dyDescent="0.3">
      <c r="A4589" s="307">
        <v>4586</v>
      </c>
      <c r="B4589" s="308" t="s">
        <v>5252</v>
      </c>
      <c r="C4589" s="308" t="s">
        <v>1373</v>
      </c>
      <c r="D4589" s="308" t="s">
        <v>1374</v>
      </c>
      <c r="E4589" s="308" t="s">
        <v>1559</v>
      </c>
      <c r="F4589" s="309" t="s">
        <v>9649</v>
      </c>
      <c r="G4589" s="309" t="s">
        <v>9670</v>
      </c>
      <c r="H4589" s="309" t="s">
        <v>9671</v>
      </c>
      <c r="I4589" s="309" t="s">
        <v>5706</v>
      </c>
      <c r="J4589" s="309" t="s">
        <v>15063</v>
      </c>
      <c r="K4589" s="310">
        <v>2.78362</v>
      </c>
      <c r="L4589" s="310">
        <v>2.78362</v>
      </c>
      <c r="M4589" s="310">
        <v>2.4542887600000003</v>
      </c>
      <c r="N4589" s="310"/>
      <c r="O4589" s="310">
        <f t="shared" si="71"/>
        <v>11.831041593320917</v>
      </c>
      <c r="P4589" s="310">
        <v>63.23738789156279</v>
      </c>
      <c r="Q4589" s="309" t="s">
        <v>15063</v>
      </c>
      <c r="R4589" s="311"/>
    </row>
    <row r="4590" spans="1:18" s="312" customFormat="1" x14ac:dyDescent="0.3">
      <c r="A4590" s="307">
        <v>4587</v>
      </c>
      <c r="B4590" s="308" t="s">
        <v>5252</v>
      </c>
      <c r="C4590" s="308" t="s">
        <v>1373</v>
      </c>
      <c r="D4590" s="308" t="s">
        <v>1374</v>
      </c>
      <c r="E4590" s="308" t="s">
        <v>1559</v>
      </c>
      <c r="F4590" s="309" t="s">
        <v>9649</v>
      </c>
      <c r="G4590" s="309" t="s">
        <v>9672</v>
      </c>
      <c r="H4590" s="309" t="s">
        <v>9673</v>
      </c>
      <c r="I4590" s="309" t="s">
        <v>5701</v>
      </c>
      <c r="J4590" s="309" t="s">
        <v>15063</v>
      </c>
      <c r="K4590" s="310">
        <v>0.63050000000000006</v>
      </c>
      <c r="L4590" s="310">
        <v>0.63050000000000006</v>
      </c>
      <c r="M4590" s="310">
        <v>0.56391440000000004</v>
      </c>
      <c r="N4590" s="310"/>
      <c r="O4590" s="310">
        <f t="shared" si="71"/>
        <v>10.560761300555118</v>
      </c>
      <c r="P4590" s="310">
        <v>19.192193418154869</v>
      </c>
      <c r="Q4590" s="309" t="s">
        <v>15063</v>
      </c>
      <c r="R4590" s="311"/>
    </row>
    <row r="4591" spans="1:18" s="312" customFormat="1" x14ac:dyDescent="0.3">
      <c r="A4591" s="307">
        <v>4588</v>
      </c>
      <c r="B4591" s="308" t="s">
        <v>5252</v>
      </c>
      <c r="C4591" s="308" t="s">
        <v>1373</v>
      </c>
      <c r="D4591" s="308" t="s">
        <v>1374</v>
      </c>
      <c r="E4591" s="308" t="s">
        <v>1559</v>
      </c>
      <c r="F4591" s="309" t="s">
        <v>9649</v>
      </c>
      <c r="G4591" s="309" t="s">
        <v>9674</v>
      </c>
      <c r="H4591" s="309" t="s">
        <v>9675</v>
      </c>
      <c r="I4591" s="309" t="s">
        <v>5706</v>
      </c>
      <c r="J4591" s="309" t="s">
        <v>15063</v>
      </c>
      <c r="K4591" s="310">
        <v>1.2095</v>
      </c>
      <c r="L4591" s="310">
        <v>1.2095</v>
      </c>
      <c r="M4591" s="310">
        <v>1.0783145000000001</v>
      </c>
      <c r="N4591" s="310"/>
      <c r="O4591" s="310">
        <f t="shared" si="71"/>
        <v>10.846258784621741</v>
      </c>
      <c r="P4591" s="310">
        <v>48.989615309928183</v>
      </c>
      <c r="Q4591" s="309" t="s">
        <v>15063</v>
      </c>
      <c r="R4591" s="311"/>
    </row>
    <row r="4592" spans="1:18" s="312" customFormat="1" x14ac:dyDescent="0.3">
      <c r="A4592" s="307">
        <v>4589</v>
      </c>
      <c r="B4592" s="308" t="s">
        <v>5252</v>
      </c>
      <c r="C4592" s="308" t="s">
        <v>1373</v>
      </c>
      <c r="D4592" s="308" t="s">
        <v>1374</v>
      </c>
      <c r="E4592" s="308" t="s">
        <v>1559</v>
      </c>
      <c r="F4592" s="309" t="s">
        <v>9649</v>
      </c>
      <c r="G4592" s="309" t="s">
        <v>9676</v>
      </c>
      <c r="H4592" s="309" t="s">
        <v>9677</v>
      </c>
      <c r="I4592" s="309" t="s">
        <v>5706</v>
      </c>
      <c r="J4592" s="309" t="s">
        <v>15063</v>
      </c>
      <c r="K4592" s="310">
        <v>1.0752999999999999</v>
      </c>
      <c r="L4592" s="310">
        <v>1.0752999999999999</v>
      </c>
      <c r="M4592" s="310">
        <v>0.95188220000000001</v>
      </c>
      <c r="N4592" s="310"/>
      <c r="O4592" s="310">
        <f t="shared" si="71"/>
        <v>11.47752255184599</v>
      </c>
      <c r="P4592" s="310">
        <v>42.10771295807568</v>
      </c>
      <c r="Q4592" s="309" t="s">
        <v>15063</v>
      </c>
      <c r="R4592" s="311"/>
    </row>
    <row r="4593" spans="1:18" s="312" customFormat="1" x14ac:dyDescent="0.3">
      <c r="A4593" s="307">
        <v>4590</v>
      </c>
      <c r="B4593" s="308" t="s">
        <v>5252</v>
      </c>
      <c r="C4593" s="308" t="s">
        <v>1373</v>
      </c>
      <c r="D4593" s="308" t="s">
        <v>1374</v>
      </c>
      <c r="E4593" s="308" t="s">
        <v>1559</v>
      </c>
      <c r="F4593" s="309" t="s">
        <v>9649</v>
      </c>
      <c r="G4593" s="309" t="s">
        <v>9678</v>
      </c>
      <c r="H4593" s="309" t="s">
        <v>9679</v>
      </c>
      <c r="I4593" s="309" t="s">
        <v>2414</v>
      </c>
      <c r="J4593" s="309" t="s">
        <v>15063</v>
      </c>
      <c r="K4593" s="310">
        <v>1.4701200000000001</v>
      </c>
      <c r="L4593" s="310">
        <v>1.4701200000000001</v>
      </c>
      <c r="M4593" s="310">
        <v>1.45896</v>
      </c>
      <c r="N4593" s="310"/>
      <c r="O4593" s="310">
        <f t="shared" si="71"/>
        <v>0.75912170435066917</v>
      </c>
      <c r="P4593" s="310">
        <v>2.618647080792047</v>
      </c>
      <c r="Q4593" s="309" t="s">
        <v>15063</v>
      </c>
      <c r="R4593" s="311"/>
    </row>
    <row r="4594" spans="1:18" s="312" customFormat="1" x14ac:dyDescent="0.3">
      <c r="A4594" s="307">
        <v>4591</v>
      </c>
      <c r="B4594" s="308" t="s">
        <v>5252</v>
      </c>
      <c r="C4594" s="308" t="s">
        <v>1373</v>
      </c>
      <c r="D4594" s="308" t="s">
        <v>1374</v>
      </c>
      <c r="E4594" s="308" t="s">
        <v>1559</v>
      </c>
      <c r="F4594" s="309" t="s">
        <v>9649</v>
      </c>
      <c r="G4594" s="309" t="s">
        <v>9680</v>
      </c>
      <c r="H4594" s="309" t="s">
        <v>9681</v>
      </c>
      <c r="I4594" s="309" t="s">
        <v>2432</v>
      </c>
      <c r="J4594" s="309" t="s">
        <v>15063</v>
      </c>
      <c r="K4594" s="310">
        <v>1.0321</v>
      </c>
      <c r="L4594" s="310">
        <v>1.0321</v>
      </c>
      <c r="M4594" s="310">
        <v>0.90615729999999994</v>
      </c>
      <c r="N4594" s="310"/>
      <c r="O4594" s="310">
        <f t="shared" si="71"/>
        <v>12.202567580660796</v>
      </c>
      <c r="P4594" s="310">
        <v>12.248842836945295</v>
      </c>
      <c r="Q4594" s="309" t="s">
        <v>15063</v>
      </c>
      <c r="R4594" s="311"/>
    </row>
    <row r="4595" spans="1:18" s="312" customFormat="1" x14ac:dyDescent="0.3">
      <c r="A4595" s="307">
        <v>4592</v>
      </c>
      <c r="B4595" s="308" t="s">
        <v>5252</v>
      </c>
      <c r="C4595" s="308" t="s">
        <v>1373</v>
      </c>
      <c r="D4595" s="308" t="s">
        <v>1374</v>
      </c>
      <c r="E4595" s="308" t="s">
        <v>1559</v>
      </c>
      <c r="F4595" s="309" t="s">
        <v>9649</v>
      </c>
      <c r="G4595" s="309" t="s">
        <v>9682</v>
      </c>
      <c r="H4595" s="309" t="s">
        <v>9683</v>
      </c>
      <c r="I4595" s="309" t="s">
        <v>5701</v>
      </c>
      <c r="J4595" s="309" t="s">
        <v>15063</v>
      </c>
      <c r="K4595" s="310">
        <v>0.79039999999999999</v>
      </c>
      <c r="L4595" s="310">
        <v>0.79039999999999999</v>
      </c>
      <c r="M4595" s="310">
        <v>0.712588</v>
      </c>
      <c r="N4595" s="310"/>
      <c r="O4595" s="310">
        <f t="shared" si="71"/>
        <v>9.8446356275303639</v>
      </c>
      <c r="P4595" s="310">
        <v>11.688398358704122</v>
      </c>
      <c r="Q4595" s="309" t="s">
        <v>15063</v>
      </c>
      <c r="R4595" s="311"/>
    </row>
    <row r="4596" spans="1:18" s="312" customFormat="1" x14ac:dyDescent="0.3">
      <c r="A4596" s="307">
        <v>4593</v>
      </c>
      <c r="B4596" s="308" t="s">
        <v>5252</v>
      </c>
      <c r="C4596" s="308" t="s">
        <v>1373</v>
      </c>
      <c r="D4596" s="308" t="s">
        <v>1374</v>
      </c>
      <c r="E4596" s="308" t="s">
        <v>1559</v>
      </c>
      <c r="F4596" s="309" t="s">
        <v>9649</v>
      </c>
      <c r="G4596" s="309" t="s">
        <v>9684</v>
      </c>
      <c r="H4596" s="309" t="s">
        <v>9685</v>
      </c>
      <c r="I4596" s="309" t="s">
        <v>2432</v>
      </c>
      <c r="J4596" s="309" t="s">
        <v>15063</v>
      </c>
      <c r="K4596" s="310">
        <v>1.3367</v>
      </c>
      <c r="L4596" s="310">
        <v>1.3367</v>
      </c>
      <c r="M4596" s="310">
        <v>1.1949654000000001</v>
      </c>
      <c r="N4596" s="310"/>
      <c r="O4596" s="310">
        <f t="shared" si="71"/>
        <v>10.603321612927354</v>
      </c>
      <c r="P4596" s="310">
        <v>34.194982050480803</v>
      </c>
      <c r="Q4596" s="309" t="s">
        <v>15063</v>
      </c>
      <c r="R4596" s="311"/>
    </row>
    <row r="4597" spans="1:18" s="312" customFormat="1" x14ac:dyDescent="0.3">
      <c r="A4597" s="307">
        <v>4594</v>
      </c>
      <c r="B4597" s="308" t="s">
        <v>5252</v>
      </c>
      <c r="C4597" s="308" t="s">
        <v>1373</v>
      </c>
      <c r="D4597" s="308" t="s">
        <v>1374</v>
      </c>
      <c r="E4597" s="308" t="s">
        <v>1559</v>
      </c>
      <c r="F4597" s="309" t="s">
        <v>9649</v>
      </c>
      <c r="G4597" s="309" t="s">
        <v>9686</v>
      </c>
      <c r="H4597" s="309" t="s">
        <v>9687</v>
      </c>
      <c r="I4597" s="309" t="s">
        <v>2432</v>
      </c>
      <c r="J4597" s="309" t="s">
        <v>15063</v>
      </c>
      <c r="K4597" s="310">
        <v>1.2151999999999998</v>
      </c>
      <c r="L4597" s="310">
        <v>1.2151999999999998</v>
      </c>
      <c r="M4597" s="310">
        <v>1.1020004743999998</v>
      </c>
      <c r="N4597" s="310"/>
      <c r="O4597" s="310">
        <f t="shared" si="71"/>
        <v>9.3153000000000024</v>
      </c>
      <c r="P4597" s="310">
        <v>15.850223152371179</v>
      </c>
      <c r="Q4597" s="309" t="s">
        <v>15063</v>
      </c>
      <c r="R4597" s="311"/>
    </row>
    <row r="4598" spans="1:18" s="312" customFormat="1" x14ac:dyDescent="0.3">
      <c r="A4598" s="307">
        <v>4595</v>
      </c>
      <c r="B4598" s="308" t="s">
        <v>5252</v>
      </c>
      <c r="C4598" s="308" t="s">
        <v>1373</v>
      </c>
      <c r="D4598" s="308" t="s">
        <v>1374</v>
      </c>
      <c r="E4598" s="308" t="s">
        <v>1559</v>
      </c>
      <c r="F4598" s="309" t="s">
        <v>9688</v>
      </c>
      <c r="G4598" s="309" t="s">
        <v>9689</v>
      </c>
      <c r="H4598" s="309" t="s">
        <v>9690</v>
      </c>
      <c r="I4598" s="309" t="s">
        <v>2414</v>
      </c>
      <c r="J4598" s="309" t="s">
        <v>15063</v>
      </c>
      <c r="K4598" s="310">
        <v>2.2561200000000001</v>
      </c>
      <c r="L4598" s="310">
        <v>2.2561200000000001</v>
      </c>
      <c r="M4598" s="310">
        <v>2.0102029200000002</v>
      </c>
      <c r="N4598" s="310"/>
      <c r="O4598" s="310">
        <f t="shared" si="71"/>
        <v>10.899999999999995</v>
      </c>
      <c r="P4598" s="310">
        <v>11.907737251464878</v>
      </c>
      <c r="Q4598" s="309" t="s">
        <v>15063</v>
      </c>
      <c r="R4598" s="311"/>
    </row>
    <row r="4599" spans="1:18" s="312" customFormat="1" x14ac:dyDescent="0.3">
      <c r="A4599" s="307">
        <v>4596</v>
      </c>
      <c r="B4599" s="308" t="s">
        <v>5252</v>
      </c>
      <c r="C4599" s="308" t="s">
        <v>1373</v>
      </c>
      <c r="D4599" s="308" t="s">
        <v>1374</v>
      </c>
      <c r="E4599" s="308" t="s">
        <v>1559</v>
      </c>
      <c r="F4599" s="309" t="s">
        <v>9688</v>
      </c>
      <c r="G4599" s="309" t="s">
        <v>9691</v>
      </c>
      <c r="H4599" s="309" t="s">
        <v>9692</v>
      </c>
      <c r="I4599" s="309" t="s">
        <v>5701</v>
      </c>
      <c r="J4599" s="309" t="s">
        <v>15063</v>
      </c>
      <c r="K4599" s="310">
        <v>0.64454</v>
      </c>
      <c r="L4599" s="310">
        <v>0.64454</v>
      </c>
      <c r="M4599" s="310">
        <v>0.57951700000000006</v>
      </c>
      <c r="N4599" s="310"/>
      <c r="O4599" s="310">
        <f t="shared" si="71"/>
        <v>10.08828001365314</v>
      </c>
      <c r="P4599" s="310">
        <v>10.224225549316667</v>
      </c>
      <c r="Q4599" s="309" t="s">
        <v>15063</v>
      </c>
      <c r="R4599" s="311"/>
    </row>
    <row r="4600" spans="1:18" s="312" customFormat="1" x14ac:dyDescent="0.3">
      <c r="A4600" s="307">
        <v>4597</v>
      </c>
      <c r="B4600" s="308" t="s">
        <v>5252</v>
      </c>
      <c r="C4600" s="308" t="s">
        <v>1373</v>
      </c>
      <c r="D4600" s="308" t="s">
        <v>1374</v>
      </c>
      <c r="E4600" s="308" t="s">
        <v>1559</v>
      </c>
      <c r="F4600" s="309" t="s">
        <v>9688</v>
      </c>
      <c r="G4600" s="309" t="s">
        <v>9693</v>
      </c>
      <c r="H4600" s="309" t="s">
        <v>9694</v>
      </c>
      <c r="I4600" s="309" t="s">
        <v>2414</v>
      </c>
      <c r="J4600" s="309" t="s">
        <v>15063</v>
      </c>
      <c r="K4600" s="310">
        <v>0</v>
      </c>
      <c r="L4600" s="310">
        <v>0</v>
      </c>
      <c r="M4600" s="310">
        <v>1.474E-3</v>
      </c>
      <c r="N4600" s="310"/>
      <c r="O4600" s="310" t="e">
        <f t="shared" si="71"/>
        <v>#DIV/0!</v>
      </c>
      <c r="P4600" s="310" t="e">
        <v>#DIV/0!</v>
      </c>
      <c r="Q4600" s="309" t="s">
        <v>15063</v>
      </c>
      <c r="R4600" s="311"/>
    </row>
    <row r="4601" spans="1:18" s="312" customFormat="1" x14ac:dyDescent="0.3">
      <c r="A4601" s="307">
        <v>4598</v>
      </c>
      <c r="B4601" s="308" t="s">
        <v>5252</v>
      </c>
      <c r="C4601" s="308" t="s">
        <v>1373</v>
      </c>
      <c r="D4601" s="308" t="s">
        <v>1374</v>
      </c>
      <c r="E4601" s="308" t="s">
        <v>1559</v>
      </c>
      <c r="F4601" s="309" t="s">
        <v>9688</v>
      </c>
      <c r="G4601" s="309" t="s">
        <v>9695</v>
      </c>
      <c r="H4601" s="309" t="s">
        <v>9696</v>
      </c>
      <c r="I4601" s="309" t="s">
        <v>2414</v>
      </c>
      <c r="J4601" s="309" t="s">
        <v>15063</v>
      </c>
      <c r="K4601" s="310">
        <v>3.4167899999999998</v>
      </c>
      <c r="L4601" s="310">
        <v>3.4167899999999998</v>
      </c>
      <c r="M4601" s="310">
        <v>3.3745664</v>
      </c>
      <c r="N4601" s="310"/>
      <c r="O4601" s="310">
        <f t="shared" si="71"/>
        <v>1.235768074713395</v>
      </c>
      <c r="P4601" s="310">
        <v>1.2357680747133948</v>
      </c>
      <c r="Q4601" s="309" t="s">
        <v>15063</v>
      </c>
      <c r="R4601" s="311"/>
    </row>
    <row r="4602" spans="1:18" s="312" customFormat="1" x14ac:dyDescent="0.3">
      <c r="A4602" s="307">
        <v>4599</v>
      </c>
      <c r="B4602" s="308" t="s">
        <v>5252</v>
      </c>
      <c r="C4602" s="308" t="s">
        <v>1373</v>
      </c>
      <c r="D4602" s="308" t="s">
        <v>1374</v>
      </c>
      <c r="E4602" s="308" t="s">
        <v>1559</v>
      </c>
      <c r="F4602" s="309" t="s">
        <v>9688</v>
      </c>
      <c r="G4602" s="309" t="s">
        <v>9697</v>
      </c>
      <c r="H4602" s="309" t="s">
        <v>9698</v>
      </c>
      <c r="I4602" s="309" t="s">
        <v>2414</v>
      </c>
      <c r="J4602" s="309" t="s">
        <v>15063</v>
      </c>
      <c r="K4602" s="310">
        <v>3.3886199999999995</v>
      </c>
      <c r="L4602" s="310">
        <v>3.3886199999999995</v>
      </c>
      <c r="M4602" s="310">
        <v>3.3545229999999999</v>
      </c>
      <c r="N4602" s="310"/>
      <c r="O4602" s="310">
        <f t="shared" si="71"/>
        <v>1.0062208214553301</v>
      </c>
      <c r="P4602" s="310">
        <v>1.0062208214553392</v>
      </c>
      <c r="Q4602" s="309" t="s">
        <v>15063</v>
      </c>
      <c r="R4602" s="311"/>
    </row>
    <row r="4603" spans="1:18" s="312" customFormat="1" x14ac:dyDescent="0.3">
      <c r="A4603" s="307">
        <v>4600</v>
      </c>
      <c r="B4603" s="308" t="s">
        <v>5252</v>
      </c>
      <c r="C4603" s="308" t="s">
        <v>1373</v>
      </c>
      <c r="D4603" s="308" t="s">
        <v>1374</v>
      </c>
      <c r="E4603" s="308" t="s">
        <v>1559</v>
      </c>
      <c r="F4603" s="309" t="s">
        <v>9688</v>
      </c>
      <c r="G4603" s="309" t="s">
        <v>9699</v>
      </c>
      <c r="H4603" s="309" t="s">
        <v>9700</v>
      </c>
      <c r="I4603" s="309" t="s">
        <v>2414</v>
      </c>
      <c r="J4603" s="309" t="s">
        <v>15063</v>
      </c>
      <c r="K4603" s="310">
        <v>2.7565399999999998</v>
      </c>
      <c r="L4603" s="310">
        <v>2.7565399999999998</v>
      </c>
      <c r="M4603" s="310">
        <v>2.5304238300000002</v>
      </c>
      <c r="N4603" s="310"/>
      <c r="O4603" s="310">
        <f t="shared" si="71"/>
        <v>8.2028981984661797</v>
      </c>
      <c r="P4603" s="310">
        <v>8.2028981984661904</v>
      </c>
      <c r="Q4603" s="309" t="s">
        <v>15063</v>
      </c>
      <c r="R4603" s="311"/>
    </row>
    <row r="4604" spans="1:18" s="312" customFormat="1" x14ac:dyDescent="0.3">
      <c r="A4604" s="307">
        <v>4601</v>
      </c>
      <c r="B4604" s="308" t="s">
        <v>5252</v>
      </c>
      <c r="C4604" s="308" t="s">
        <v>1373</v>
      </c>
      <c r="D4604" s="308" t="s">
        <v>1374</v>
      </c>
      <c r="E4604" s="308" t="s">
        <v>1559</v>
      </c>
      <c r="F4604" s="309" t="s">
        <v>9688</v>
      </c>
      <c r="G4604" s="309" t="s">
        <v>9701</v>
      </c>
      <c r="H4604" s="309" t="s">
        <v>9702</v>
      </c>
      <c r="I4604" s="309" t="s">
        <v>2414</v>
      </c>
      <c r="J4604" s="309" t="s">
        <v>15063</v>
      </c>
      <c r="K4604" s="310">
        <v>5.5941000000000001</v>
      </c>
      <c r="L4604" s="310">
        <v>5.5941000000000001</v>
      </c>
      <c r="M4604" s="310">
        <v>5.5797999999999996</v>
      </c>
      <c r="N4604" s="310"/>
      <c r="O4604" s="310">
        <f t="shared" si="71"/>
        <v>0.2556264635955815</v>
      </c>
      <c r="P4604" s="310">
        <v>0.25562646359558183</v>
      </c>
      <c r="Q4604" s="309" t="s">
        <v>15063</v>
      </c>
      <c r="R4604" s="311"/>
    </row>
    <row r="4605" spans="1:18" s="312" customFormat="1" x14ac:dyDescent="0.3">
      <c r="A4605" s="307">
        <v>4602</v>
      </c>
      <c r="B4605" s="308" t="s">
        <v>5252</v>
      </c>
      <c r="C4605" s="308" t="s">
        <v>1373</v>
      </c>
      <c r="D4605" s="308" t="s">
        <v>1374</v>
      </c>
      <c r="E4605" s="308" t="s">
        <v>1559</v>
      </c>
      <c r="F4605" s="309" t="s">
        <v>9688</v>
      </c>
      <c r="G4605" s="309" t="s">
        <v>9703</v>
      </c>
      <c r="H4605" s="309" t="s">
        <v>9704</v>
      </c>
      <c r="I4605" s="309" t="s">
        <v>2414</v>
      </c>
      <c r="J4605" s="309" t="s">
        <v>15063</v>
      </c>
      <c r="K4605" s="310">
        <v>1.0456399999999999</v>
      </c>
      <c r="L4605" s="310">
        <v>1.0456399999999999</v>
      </c>
      <c r="M4605" s="310">
        <v>0.91924450000000002</v>
      </c>
      <c r="N4605" s="310"/>
      <c r="O4605" s="310">
        <f t="shared" si="71"/>
        <v>12.087860066562095</v>
      </c>
      <c r="P4605" s="310">
        <v>15.058581499845635</v>
      </c>
      <c r="Q4605" s="309" t="s">
        <v>15063</v>
      </c>
      <c r="R4605" s="311"/>
    </row>
    <row r="4606" spans="1:18" s="312" customFormat="1" x14ac:dyDescent="0.3">
      <c r="A4606" s="307">
        <v>4603</v>
      </c>
      <c r="B4606" s="308" t="s">
        <v>5252</v>
      </c>
      <c r="C4606" s="308" t="s">
        <v>1373</v>
      </c>
      <c r="D4606" s="308" t="s">
        <v>1374</v>
      </c>
      <c r="E4606" s="308" t="s">
        <v>1559</v>
      </c>
      <c r="F4606" s="309" t="s">
        <v>9688</v>
      </c>
      <c r="G4606" s="309" t="s">
        <v>9705</v>
      </c>
      <c r="H4606" s="309" t="s">
        <v>9706</v>
      </c>
      <c r="I4606" s="309" t="s">
        <v>5706</v>
      </c>
      <c r="J4606" s="309" t="s">
        <v>15063</v>
      </c>
      <c r="K4606" s="310">
        <v>2.3599200000000002</v>
      </c>
      <c r="L4606" s="310">
        <v>2.3599200000000002</v>
      </c>
      <c r="M4606" s="310">
        <v>2.1079753999999999</v>
      </c>
      <c r="N4606" s="310"/>
      <c r="O4606" s="310">
        <f t="shared" si="71"/>
        <v>10.67598054171329</v>
      </c>
      <c r="P4606" s="310">
        <v>26.008737819617743</v>
      </c>
      <c r="Q4606" s="309" t="s">
        <v>15063</v>
      </c>
      <c r="R4606" s="311"/>
    </row>
    <row r="4607" spans="1:18" s="312" customFormat="1" x14ac:dyDescent="0.3">
      <c r="A4607" s="307">
        <v>4604</v>
      </c>
      <c r="B4607" s="308" t="s">
        <v>5252</v>
      </c>
      <c r="C4607" s="308" t="s">
        <v>1373</v>
      </c>
      <c r="D4607" s="308" t="s">
        <v>1374</v>
      </c>
      <c r="E4607" s="308" t="s">
        <v>1559</v>
      </c>
      <c r="F4607" s="309" t="s">
        <v>9688</v>
      </c>
      <c r="G4607" s="309" t="s">
        <v>9707</v>
      </c>
      <c r="H4607" s="309" t="s">
        <v>9708</v>
      </c>
      <c r="I4607" s="309" t="s">
        <v>2414</v>
      </c>
      <c r="J4607" s="309" t="s">
        <v>15063</v>
      </c>
      <c r="K4607" s="310">
        <v>2.80098</v>
      </c>
      <c r="L4607" s="310">
        <v>2.80098</v>
      </c>
      <c r="M4607" s="310">
        <v>2.6434299999999999</v>
      </c>
      <c r="N4607" s="310"/>
      <c r="O4607" s="310">
        <f t="shared" si="71"/>
        <v>5.6248170283258032</v>
      </c>
      <c r="P4607" s="310">
        <v>5.624817028325813</v>
      </c>
      <c r="Q4607" s="309" t="s">
        <v>15063</v>
      </c>
      <c r="R4607" s="311"/>
    </row>
    <row r="4608" spans="1:18" s="312" customFormat="1" x14ac:dyDescent="0.3">
      <c r="A4608" s="307">
        <v>4605</v>
      </c>
      <c r="B4608" s="308" t="s">
        <v>5252</v>
      </c>
      <c r="C4608" s="308" t="s">
        <v>1373</v>
      </c>
      <c r="D4608" s="308" t="s">
        <v>1374</v>
      </c>
      <c r="E4608" s="308" t="s">
        <v>1559</v>
      </c>
      <c r="F4608" s="309" t="s">
        <v>9688</v>
      </c>
      <c r="G4608" s="309" t="s">
        <v>9709</v>
      </c>
      <c r="H4608" s="309" t="s">
        <v>9710</v>
      </c>
      <c r="I4608" s="309" t="s">
        <v>2414</v>
      </c>
      <c r="J4608" s="309" t="s">
        <v>15063</v>
      </c>
      <c r="K4608" s="310">
        <v>0.89274000000000009</v>
      </c>
      <c r="L4608" s="310">
        <v>0.89274000000000009</v>
      </c>
      <c r="M4608" s="310">
        <v>0.83006965200000005</v>
      </c>
      <c r="N4608" s="310"/>
      <c r="O4608" s="310">
        <f t="shared" si="71"/>
        <v>7.020000000000004</v>
      </c>
      <c r="P4608" s="310">
        <v>7.0200000000000156</v>
      </c>
      <c r="Q4608" s="309" t="s">
        <v>15063</v>
      </c>
      <c r="R4608" s="311"/>
    </row>
    <row r="4609" spans="1:18" s="312" customFormat="1" x14ac:dyDescent="0.3">
      <c r="A4609" s="307">
        <v>4606</v>
      </c>
      <c r="B4609" s="308" t="s">
        <v>5252</v>
      </c>
      <c r="C4609" s="308" t="s">
        <v>1373</v>
      </c>
      <c r="D4609" s="308" t="s">
        <v>1374</v>
      </c>
      <c r="E4609" s="308" t="s">
        <v>1559</v>
      </c>
      <c r="F4609" s="309" t="s">
        <v>9688</v>
      </c>
      <c r="G4609" s="309" t="s">
        <v>9711</v>
      </c>
      <c r="H4609" s="309" t="s">
        <v>9712</v>
      </c>
      <c r="I4609" s="309" t="s">
        <v>2414</v>
      </c>
      <c r="J4609" s="309" t="s">
        <v>15063</v>
      </c>
      <c r="K4609" s="310">
        <v>1.3204799999999999</v>
      </c>
      <c r="L4609" s="310">
        <v>1.3204799999999999</v>
      </c>
      <c r="M4609" s="310">
        <v>1.2300271199999999</v>
      </c>
      <c r="N4609" s="310"/>
      <c r="O4609" s="310">
        <f t="shared" si="71"/>
        <v>6.8499999999999979</v>
      </c>
      <c r="P4609" s="310">
        <v>6.8500000000000005</v>
      </c>
      <c r="Q4609" s="309" t="s">
        <v>15063</v>
      </c>
      <c r="R4609" s="311"/>
    </row>
    <row r="4610" spans="1:18" s="312" customFormat="1" x14ac:dyDescent="0.3">
      <c r="A4610" s="307">
        <v>4607</v>
      </c>
      <c r="B4610" s="308" t="s">
        <v>5252</v>
      </c>
      <c r="C4610" s="308" t="s">
        <v>1373</v>
      </c>
      <c r="D4610" s="308" t="s">
        <v>1374</v>
      </c>
      <c r="E4610" s="308" t="s">
        <v>1559</v>
      </c>
      <c r="F4610" s="309" t="s">
        <v>9688</v>
      </c>
      <c r="G4610" s="309" t="s">
        <v>9713</v>
      </c>
      <c r="H4610" s="309" t="s">
        <v>9714</v>
      </c>
      <c r="I4610" s="309" t="s">
        <v>2414</v>
      </c>
      <c r="J4610" s="309" t="s">
        <v>15063</v>
      </c>
      <c r="K4610" s="310">
        <v>5.06656</v>
      </c>
      <c r="L4610" s="310">
        <v>5.06656</v>
      </c>
      <c r="M4610" s="310">
        <v>4.9758685759999999</v>
      </c>
      <c r="N4610" s="310"/>
      <c r="O4610" s="310">
        <f t="shared" si="71"/>
        <v>1.7900000000000016</v>
      </c>
      <c r="P4610" s="310">
        <v>1.7900000000000027</v>
      </c>
      <c r="Q4610" s="309" t="s">
        <v>15063</v>
      </c>
      <c r="R4610" s="311"/>
    </row>
    <row r="4611" spans="1:18" s="312" customFormat="1" x14ac:dyDescent="0.3">
      <c r="A4611" s="307">
        <v>4608</v>
      </c>
      <c r="B4611" s="308" t="s">
        <v>5252</v>
      </c>
      <c r="C4611" s="308" t="s">
        <v>1373</v>
      </c>
      <c r="D4611" s="308" t="s">
        <v>1374</v>
      </c>
      <c r="E4611" s="308" t="s">
        <v>1559</v>
      </c>
      <c r="F4611" s="309" t="s">
        <v>9688</v>
      </c>
      <c r="G4611" s="309" t="s">
        <v>9715</v>
      </c>
      <c r="H4611" s="309" t="s">
        <v>9716</v>
      </c>
      <c r="I4611" s="309" t="s">
        <v>2414</v>
      </c>
      <c r="J4611" s="309" t="s">
        <v>15063</v>
      </c>
      <c r="K4611" s="310">
        <v>2.7941000000000003</v>
      </c>
      <c r="L4611" s="310">
        <v>2.7941000000000003</v>
      </c>
      <c r="M4611" s="310">
        <v>2.7920375000000002</v>
      </c>
      <c r="N4611" s="310"/>
      <c r="O4611" s="310">
        <f t="shared" si="71"/>
        <v>7.3816255681617621E-2</v>
      </c>
      <c r="P4611" s="310">
        <v>7.3816255681613541E-2</v>
      </c>
      <c r="Q4611" s="309" t="s">
        <v>15063</v>
      </c>
      <c r="R4611" s="311"/>
    </row>
    <row r="4612" spans="1:18" s="312" customFormat="1" x14ac:dyDescent="0.3">
      <c r="A4612" s="307">
        <v>4609</v>
      </c>
      <c r="B4612" s="308" t="s">
        <v>5252</v>
      </c>
      <c r="C4612" s="308" t="s">
        <v>1373</v>
      </c>
      <c r="D4612" s="308" t="s">
        <v>1374</v>
      </c>
      <c r="E4612" s="308" t="s">
        <v>1559</v>
      </c>
      <c r="F4612" s="309" t="s">
        <v>9717</v>
      </c>
      <c r="G4612" s="309" t="s">
        <v>9718</v>
      </c>
      <c r="H4612" s="309" t="s">
        <v>9719</v>
      </c>
      <c r="I4612" s="309" t="s">
        <v>5701</v>
      </c>
      <c r="J4612" s="309" t="s">
        <v>15063</v>
      </c>
      <c r="K4612" s="310">
        <v>0.96199999999999997</v>
      </c>
      <c r="L4612" s="310">
        <v>0.96199999999999997</v>
      </c>
      <c r="M4612" s="310">
        <v>0.87002800000000002</v>
      </c>
      <c r="N4612" s="310"/>
      <c r="O4612" s="310">
        <f t="shared" ref="O4612:O4675" si="72">(L4612-M4612)/L4612*100</f>
        <v>9.5604989604989541</v>
      </c>
      <c r="P4612" s="310">
        <v>9.5604989604989541</v>
      </c>
      <c r="Q4612" s="309" t="s">
        <v>15063</v>
      </c>
      <c r="R4612" s="311"/>
    </row>
    <row r="4613" spans="1:18" s="312" customFormat="1" x14ac:dyDescent="0.3">
      <c r="A4613" s="307">
        <v>4610</v>
      </c>
      <c r="B4613" s="308" t="s">
        <v>5252</v>
      </c>
      <c r="C4613" s="308" t="s">
        <v>1373</v>
      </c>
      <c r="D4613" s="308" t="s">
        <v>1374</v>
      </c>
      <c r="E4613" s="308" t="s">
        <v>1559</v>
      </c>
      <c r="F4613" s="309" t="s">
        <v>9717</v>
      </c>
      <c r="G4613" s="309" t="s">
        <v>9720</v>
      </c>
      <c r="H4613" s="309" t="s">
        <v>9721</v>
      </c>
      <c r="I4613" s="309" t="s">
        <v>5701</v>
      </c>
      <c r="J4613" s="309" t="s">
        <v>15063</v>
      </c>
      <c r="K4613" s="310">
        <v>1.2084000000000001</v>
      </c>
      <c r="L4613" s="310">
        <v>1.2084000000000001</v>
      </c>
      <c r="M4613" s="310">
        <v>1.0869165000000001</v>
      </c>
      <c r="N4613" s="310"/>
      <c r="O4613" s="310">
        <f t="shared" si="72"/>
        <v>10.053252234359489</v>
      </c>
      <c r="P4613" s="310">
        <v>10.053252234359499</v>
      </c>
      <c r="Q4613" s="309" t="s">
        <v>15063</v>
      </c>
      <c r="R4613" s="311"/>
    </row>
    <row r="4614" spans="1:18" s="312" customFormat="1" x14ac:dyDescent="0.3">
      <c r="A4614" s="307">
        <v>4611</v>
      </c>
      <c r="B4614" s="308" t="s">
        <v>5252</v>
      </c>
      <c r="C4614" s="308" t="s">
        <v>1373</v>
      </c>
      <c r="D4614" s="308" t="s">
        <v>1374</v>
      </c>
      <c r="E4614" s="308" t="s">
        <v>1559</v>
      </c>
      <c r="F4614" s="309" t="s">
        <v>9717</v>
      </c>
      <c r="G4614" s="309" t="s">
        <v>9722</v>
      </c>
      <c r="H4614" s="309" t="s">
        <v>9723</v>
      </c>
      <c r="I4614" s="309" t="s">
        <v>5701</v>
      </c>
      <c r="J4614" s="309" t="s">
        <v>15063</v>
      </c>
      <c r="K4614" s="310">
        <v>1.8012000000000001</v>
      </c>
      <c r="L4614" s="310">
        <v>1.8012000000000001</v>
      </c>
      <c r="M4614" s="310">
        <v>1.6219700000000001</v>
      </c>
      <c r="N4614" s="310"/>
      <c r="O4614" s="310">
        <f t="shared" si="72"/>
        <v>9.9505884965578488</v>
      </c>
      <c r="P4614" s="310">
        <v>9.9505884965578435</v>
      </c>
      <c r="Q4614" s="309" t="s">
        <v>15063</v>
      </c>
      <c r="R4614" s="311"/>
    </row>
    <row r="4615" spans="1:18" s="312" customFormat="1" x14ac:dyDescent="0.3">
      <c r="A4615" s="307">
        <v>4612</v>
      </c>
      <c r="B4615" s="308" t="s">
        <v>5252</v>
      </c>
      <c r="C4615" s="308" t="s">
        <v>1373</v>
      </c>
      <c r="D4615" s="308" t="s">
        <v>1374</v>
      </c>
      <c r="E4615" s="308" t="s">
        <v>1559</v>
      </c>
      <c r="F4615" s="309" t="s">
        <v>9717</v>
      </c>
      <c r="G4615" s="309" t="s">
        <v>9724</v>
      </c>
      <c r="H4615" s="309" t="s">
        <v>9725</v>
      </c>
      <c r="I4615" s="309" t="s">
        <v>5701</v>
      </c>
      <c r="J4615" s="309" t="s">
        <v>15063</v>
      </c>
      <c r="K4615" s="310">
        <v>1.1093999999999999</v>
      </c>
      <c r="L4615" s="310">
        <v>1.1093999999999999</v>
      </c>
      <c r="M4615" s="310">
        <v>0.98159711999999999</v>
      </c>
      <c r="N4615" s="310"/>
      <c r="O4615" s="310">
        <f t="shared" si="72"/>
        <v>11.519999999999996</v>
      </c>
      <c r="P4615" s="310">
        <v>68.200864171292736</v>
      </c>
      <c r="Q4615" s="309" t="s">
        <v>15063</v>
      </c>
      <c r="R4615" s="311"/>
    </row>
    <row r="4616" spans="1:18" s="312" customFormat="1" x14ac:dyDescent="0.3">
      <c r="A4616" s="307">
        <v>4613</v>
      </c>
      <c r="B4616" s="308" t="s">
        <v>5252</v>
      </c>
      <c r="C4616" s="308" t="s">
        <v>1373</v>
      </c>
      <c r="D4616" s="308" t="s">
        <v>1374</v>
      </c>
      <c r="E4616" s="308" t="s">
        <v>1559</v>
      </c>
      <c r="F4616" s="309" t="s">
        <v>9717</v>
      </c>
      <c r="G4616" s="309" t="s">
        <v>9726</v>
      </c>
      <c r="H4616" s="309" t="s">
        <v>9727</v>
      </c>
      <c r="I4616" s="309" t="s">
        <v>5701</v>
      </c>
      <c r="J4616" s="309" t="s">
        <v>15063</v>
      </c>
      <c r="K4616" s="310">
        <v>1.3236000000000001</v>
      </c>
      <c r="L4616" s="310">
        <v>1.3236000000000001</v>
      </c>
      <c r="M4616" s="310">
        <v>1.1894515000000001</v>
      </c>
      <c r="N4616" s="310"/>
      <c r="O4616" s="310">
        <f t="shared" si="72"/>
        <v>10.135123904502869</v>
      </c>
      <c r="P4616" s="310">
        <v>11.363926823837978</v>
      </c>
      <c r="Q4616" s="309" t="s">
        <v>15063</v>
      </c>
      <c r="R4616" s="311"/>
    </row>
    <row r="4617" spans="1:18" s="312" customFormat="1" x14ac:dyDescent="0.3">
      <c r="A4617" s="307">
        <v>4614</v>
      </c>
      <c r="B4617" s="308" t="s">
        <v>5252</v>
      </c>
      <c r="C4617" s="308" t="s">
        <v>1373</v>
      </c>
      <c r="D4617" s="308" t="s">
        <v>1374</v>
      </c>
      <c r="E4617" s="308" t="s">
        <v>1559</v>
      </c>
      <c r="F4617" s="309" t="s">
        <v>9717</v>
      </c>
      <c r="G4617" s="309" t="s">
        <v>9728</v>
      </c>
      <c r="H4617" s="309" t="s">
        <v>9729</v>
      </c>
      <c r="I4617" s="309" t="s">
        <v>5701</v>
      </c>
      <c r="J4617" s="309" t="s">
        <v>15063</v>
      </c>
      <c r="K4617" s="310">
        <v>1.4757</v>
      </c>
      <c r="L4617" s="310">
        <v>1.4757</v>
      </c>
      <c r="M4617" s="310">
        <v>1.3243616</v>
      </c>
      <c r="N4617" s="310"/>
      <c r="O4617" s="310">
        <f t="shared" si="72"/>
        <v>10.255363556278375</v>
      </c>
      <c r="P4617" s="310">
        <v>10.255363556278374</v>
      </c>
      <c r="Q4617" s="309" t="s">
        <v>15063</v>
      </c>
      <c r="R4617" s="311"/>
    </row>
    <row r="4618" spans="1:18" s="312" customFormat="1" x14ac:dyDescent="0.3">
      <c r="A4618" s="307">
        <v>4615</v>
      </c>
      <c r="B4618" s="308" t="s">
        <v>5252</v>
      </c>
      <c r="C4618" s="308" t="s">
        <v>1373</v>
      </c>
      <c r="D4618" s="308" t="s">
        <v>1374</v>
      </c>
      <c r="E4618" s="308" t="s">
        <v>1559</v>
      </c>
      <c r="F4618" s="309" t="s">
        <v>9717</v>
      </c>
      <c r="G4618" s="309" t="s">
        <v>9730</v>
      </c>
      <c r="H4618" s="309" t="s">
        <v>9731</v>
      </c>
      <c r="I4618" s="309" t="s">
        <v>5701</v>
      </c>
      <c r="J4618" s="309" t="s">
        <v>15063</v>
      </c>
      <c r="K4618" s="310">
        <v>1.0176000000000001</v>
      </c>
      <c r="L4618" s="310">
        <v>1.0176000000000001</v>
      </c>
      <c r="M4618" s="310">
        <v>0.91114006000000003</v>
      </c>
      <c r="N4618" s="310"/>
      <c r="O4618" s="310">
        <f t="shared" si="72"/>
        <v>10.461865172955976</v>
      </c>
      <c r="P4618" s="310">
        <v>11.347592097746206</v>
      </c>
      <c r="Q4618" s="309" t="s">
        <v>15063</v>
      </c>
      <c r="R4618" s="311"/>
    </row>
    <row r="4619" spans="1:18" s="312" customFormat="1" x14ac:dyDescent="0.3">
      <c r="A4619" s="307">
        <v>4616</v>
      </c>
      <c r="B4619" s="308" t="s">
        <v>5252</v>
      </c>
      <c r="C4619" s="308" t="s">
        <v>1373</v>
      </c>
      <c r="D4619" s="308" t="s">
        <v>1374</v>
      </c>
      <c r="E4619" s="308" t="s">
        <v>1559</v>
      </c>
      <c r="F4619" s="309" t="s">
        <v>9717</v>
      </c>
      <c r="G4619" s="309" t="s">
        <v>9732</v>
      </c>
      <c r="H4619" s="309" t="s">
        <v>9733</v>
      </c>
      <c r="I4619" s="309" t="s">
        <v>5706</v>
      </c>
      <c r="J4619" s="309" t="s">
        <v>15063</v>
      </c>
      <c r="K4619" s="310">
        <v>2.0616000000000003</v>
      </c>
      <c r="L4619" s="310">
        <v>2.0616000000000003</v>
      </c>
      <c r="M4619" s="310">
        <v>1.8366232</v>
      </c>
      <c r="N4619" s="310"/>
      <c r="O4619" s="310">
        <f t="shared" si="72"/>
        <v>10.912727978269318</v>
      </c>
      <c r="P4619" s="310">
        <v>88.694228701040899</v>
      </c>
      <c r="Q4619" s="309" t="s">
        <v>15063</v>
      </c>
      <c r="R4619" s="311"/>
    </row>
    <row r="4620" spans="1:18" s="312" customFormat="1" x14ac:dyDescent="0.3">
      <c r="A4620" s="307">
        <v>4617</v>
      </c>
      <c r="B4620" s="308" t="s">
        <v>5252</v>
      </c>
      <c r="C4620" s="308" t="s">
        <v>1373</v>
      </c>
      <c r="D4620" s="308" t="s">
        <v>1374</v>
      </c>
      <c r="E4620" s="308" t="s">
        <v>1559</v>
      </c>
      <c r="F4620" s="309" t="s">
        <v>9717</v>
      </c>
      <c r="G4620" s="309" t="s">
        <v>9734</v>
      </c>
      <c r="H4620" s="309" t="s">
        <v>9735</v>
      </c>
      <c r="I4620" s="309" t="s">
        <v>5706</v>
      </c>
      <c r="J4620" s="309" t="s">
        <v>15063</v>
      </c>
      <c r="K4620" s="310">
        <v>1.698</v>
      </c>
      <c r="L4620" s="310">
        <v>1.698</v>
      </c>
      <c r="M4620" s="310">
        <v>1.4965074999999999</v>
      </c>
      <c r="N4620" s="310"/>
      <c r="O4620" s="310">
        <f t="shared" si="72"/>
        <v>11.866460541813902</v>
      </c>
      <c r="P4620" s="310">
        <v>84.5624200414331</v>
      </c>
      <c r="Q4620" s="309" t="s">
        <v>15063</v>
      </c>
      <c r="R4620" s="311"/>
    </row>
    <row r="4621" spans="1:18" s="312" customFormat="1" x14ac:dyDescent="0.3">
      <c r="A4621" s="307">
        <v>4618</v>
      </c>
      <c r="B4621" s="308" t="s">
        <v>5252</v>
      </c>
      <c r="C4621" s="308" t="s">
        <v>1373</v>
      </c>
      <c r="D4621" s="308" t="s">
        <v>1374</v>
      </c>
      <c r="E4621" s="308" t="s">
        <v>1559</v>
      </c>
      <c r="F4621" s="309" t="s">
        <v>9717</v>
      </c>
      <c r="G4621" s="309" t="s">
        <v>9736</v>
      </c>
      <c r="H4621" s="309" t="s">
        <v>9737</v>
      </c>
      <c r="I4621" s="309" t="s">
        <v>5706</v>
      </c>
      <c r="J4621" s="309" t="s">
        <v>15063</v>
      </c>
      <c r="K4621" s="310">
        <v>1.5196000000000001</v>
      </c>
      <c r="L4621" s="310">
        <v>1.5196000000000001</v>
      </c>
      <c r="M4621" s="310">
        <v>1.3577379300000001</v>
      </c>
      <c r="N4621" s="310"/>
      <c r="O4621" s="310">
        <f t="shared" si="72"/>
        <v>10.651623453540402</v>
      </c>
      <c r="P4621" s="310">
        <v>75.670565714961029</v>
      </c>
      <c r="Q4621" s="309" t="s">
        <v>15063</v>
      </c>
      <c r="R4621" s="311"/>
    </row>
    <row r="4622" spans="1:18" s="312" customFormat="1" x14ac:dyDescent="0.3">
      <c r="A4622" s="307">
        <v>4619</v>
      </c>
      <c r="B4622" s="308" t="s">
        <v>5252</v>
      </c>
      <c r="C4622" s="308" t="s">
        <v>1373</v>
      </c>
      <c r="D4622" s="308" t="s">
        <v>1374</v>
      </c>
      <c r="E4622" s="308" t="s">
        <v>1559</v>
      </c>
      <c r="F4622" s="309" t="s">
        <v>9717</v>
      </c>
      <c r="G4622" s="309" t="s">
        <v>9738</v>
      </c>
      <c r="H4622" s="309" t="s">
        <v>9739</v>
      </c>
      <c r="I4622" s="309" t="s">
        <v>5706</v>
      </c>
      <c r="J4622" s="309" t="s">
        <v>15063</v>
      </c>
      <c r="K4622" s="310">
        <v>1.7664</v>
      </c>
      <c r="L4622" s="310">
        <v>1.7664</v>
      </c>
      <c r="M4622" s="310">
        <v>1.5709219999999999</v>
      </c>
      <c r="N4622" s="310"/>
      <c r="O4622" s="310">
        <f t="shared" si="72"/>
        <v>11.066462862318843</v>
      </c>
      <c r="P4622" s="310">
        <v>85.073086192451115</v>
      </c>
      <c r="Q4622" s="309" t="s">
        <v>15063</v>
      </c>
      <c r="R4622" s="311"/>
    </row>
    <row r="4623" spans="1:18" s="312" customFormat="1" x14ac:dyDescent="0.3">
      <c r="A4623" s="307">
        <v>4620</v>
      </c>
      <c r="B4623" s="308" t="s">
        <v>5252</v>
      </c>
      <c r="C4623" s="308" t="s">
        <v>1373</v>
      </c>
      <c r="D4623" s="308" t="s">
        <v>1374</v>
      </c>
      <c r="E4623" s="308" t="s">
        <v>1559</v>
      </c>
      <c r="F4623" s="309" t="s">
        <v>9717</v>
      </c>
      <c r="G4623" s="309" t="s">
        <v>9740</v>
      </c>
      <c r="H4623" s="309" t="s">
        <v>9741</v>
      </c>
      <c r="I4623" s="309" t="s">
        <v>5701</v>
      </c>
      <c r="J4623" s="309" t="s">
        <v>15063</v>
      </c>
      <c r="K4623" s="310">
        <v>1.1631</v>
      </c>
      <c r="L4623" s="310">
        <v>1.1631</v>
      </c>
      <c r="M4623" s="310">
        <v>1.0488140800000001</v>
      </c>
      <c r="N4623" s="310"/>
      <c r="O4623" s="310">
        <f t="shared" si="72"/>
        <v>9.8259754105407904</v>
      </c>
      <c r="P4623" s="310">
        <v>9.8259754105407993</v>
      </c>
      <c r="Q4623" s="309" t="s">
        <v>15063</v>
      </c>
      <c r="R4623" s="311"/>
    </row>
    <row r="4624" spans="1:18" s="312" customFormat="1" x14ac:dyDescent="0.3">
      <c r="A4624" s="307">
        <v>4621</v>
      </c>
      <c r="B4624" s="308" t="s">
        <v>5252</v>
      </c>
      <c r="C4624" s="308" t="s">
        <v>1373</v>
      </c>
      <c r="D4624" s="308" t="s">
        <v>1374</v>
      </c>
      <c r="E4624" s="308" t="s">
        <v>1559</v>
      </c>
      <c r="F4624" s="309" t="s">
        <v>9717</v>
      </c>
      <c r="G4624" s="309" t="s">
        <v>9742</v>
      </c>
      <c r="H4624" s="309" t="s">
        <v>9743</v>
      </c>
      <c r="I4624" s="309" t="s">
        <v>2432</v>
      </c>
      <c r="J4624" s="309" t="s">
        <v>15063</v>
      </c>
      <c r="K4624" s="310">
        <v>1.2993999999999999</v>
      </c>
      <c r="L4624" s="310">
        <v>1.2993999999999999</v>
      </c>
      <c r="M4624" s="310">
        <v>1.1966606</v>
      </c>
      <c r="N4624" s="310"/>
      <c r="O4624" s="310">
        <f t="shared" si="72"/>
        <v>7.9066800061566829</v>
      </c>
      <c r="P4624" s="310">
        <v>38.274604357533747</v>
      </c>
      <c r="Q4624" s="309" t="s">
        <v>15063</v>
      </c>
      <c r="R4624" s="311"/>
    </row>
    <row r="4625" spans="1:18" s="312" customFormat="1" x14ac:dyDescent="0.3">
      <c r="A4625" s="307">
        <v>4622</v>
      </c>
      <c r="B4625" s="308" t="s">
        <v>5252</v>
      </c>
      <c r="C4625" s="308" t="s">
        <v>1373</v>
      </c>
      <c r="D4625" s="308" t="s">
        <v>1374</v>
      </c>
      <c r="E4625" s="308" t="s">
        <v>1559</v>
      </c>
      <c r="F4625" s="309" t="s">
        <v>9717</v>
      </c>
      <c r="G4625" s="309" t="s">
        <v>9744</v>
      </c>
      <c r="H4625" s="309" t="s">
        <v>9745</v>
      </c>
      <c r="I4625" s="309" t="s">
        <v>5701</v>
      </c>
      <c r="J4625" s="309" t="s">
        <v>15063</v>
      </c>
      <c r="K4625" s="310">
        <v>0.4788</v>
      </c>
      <c r="L4625" s="310">
        <v>0.4788</v>
      </c>
      <c r="M4625" s="310">
        <v>0.43206349999999999</v>
      </c>
      <c r="N4625" s="310"/>
      <c r="O4625" s="310">
        <f t="shared" si="72"/>
        <v>9.7611737677527177</v>
      </c>
      <c r="P4625" s="310">
        <v>9.7611737677527177</v>
      </c>
      <c r="Q4625" s="309" t="s">
        <v>15063</v>
      </c>
      <c r="R4625" s="311"/>
    </row>
    <row r="4626" spans="1:18" s="312" customFormat="1" x14ac:dyDescent="0.3">
      <c r="A4626" s="307">
        <v>4623</v>
      </c>
      <c r="B4626" s="308" t="s">
        <v>5252</v>
      </c>
      <c r="C4626" s="308" t="s">
        <v>1373</v>
      </c>
      <c r="D4626" s="308" t="s">
        <v>1374</v>
      </c>
      <c r="E4626" s="308" t="s">
        <v>1559</v>
      </c>
      <c r="F4626" s="309" t="s">
        <v>9746</v>
      </c>
      <c r="G4626" s="309" t="s">
        <v>9747</v>
      </c>
      <c r="H4626" s="309" t="s">
        <v>9748</v>
      </c>
      <c r="I4626" s="309" t="s">
        <v>5701</v>
      </c>
      <c r="J4626" s="309" t="s">
        <v>15063</v>
      </c>
      <c r="K4626" s="310">
        <v>0.12</v>
      </c>
      <c r="L4626" s="310">
        <v>0.12</v>
      </c>
      <c r="M4626" s="310">
        <v>0.11000399999999999</v>
      </c>
      <c r="N4626" s="310"/>
      <c r="O4626" s="310">
        <f t="shared" si="72"/>
        <v>8.3300000000000036</v>
      </c>
      <c r="P4626" s="310">
        <v>14.576842883752983</v>
      </c>
      <c r="Q4626" s="309" t="s">
        <v>15063</v>
      </c>
      <c r="R4626" s="311"/>
    </row>
    <row r="4627" spans="1:18" s="312" customFormat="1" x14ac:dyDescent="0.3">
      <c r="A4627" s="307">
        <v>4624</v>
      </c>
      <c r="B4627" s="308" t="s">
        <v>5252</v>
      </c>
      <c r="C4627" s="308" t="s">
        <v>1373</v>
      </c>
      <c r="D4627" s="308" t="s">
        <v>1374</v>
      </c>
      <c r="E4627" s="308" t="s">
        <v>1559</v>
      </c>
      <c r="F4627" s="309" t="s">
        <v>9746</v>
      </c>
      <c r="G4627" s="309" t="s">
        <v>9749</v>
      </c>
      <c r="H4627" s="309" t="s">
        <v>9750</v>
      </c>
      <c r="I4627" s="309" t="s">
        <v>5701</v>
      </c>
      <c r="J4627" s="309" t="s">
        <v>15063</v>
      </c>
      <c r="K4627" s="310">
        <v>0.3</v>
      </c>
      <c r="L4627" s="310">
        <v>0.3</v>
      </c>
      <c r="M4627" s="310">
        <v>0.27011499999999999</v>
      </c>
      <c r="N4627" s="310"/>
      <c r="O4627" s="310">
        <f t="shared" si="72"/>
        <v>9.961666666666666</v>
      </c>
      <c r="P4627" s="310">
        <v>9.9616666666666802</v>
      </c>
      <c r="Q4627" s="309" t="s">
        <v>15063</v>
      </c>
      <c r="R4627" s="311"/>
    </row>
    <row r="4628" spans="1:18" s="312" customFormat="1" x14ac:dyDescent="0.3">
      <c r="A4628" s="307">
        <v>4625</v>
      </c>
      <c r="B4628" s="308" t="s">
        <v>5252</v>
      </c>
      <c r="C4628" s="308" t="s">
        <v>1373</v>
      </c>
      <c r="D4628" s="308" t="s">
        <v>1374</v>
      </c>
      <c r="E4628" s="308" t="s">
        <v>1559</v>
      </c>
      <c r="F4628" s="309" t="s">
        <v>9746</v>
      </c>
      <c r="G4628" s="309" t="s">
        <v>9751</v>
      </c>
      <c r="H4628" s="309" t="s">
        <v>9752</v>
      </c>
      <c r="I4628" s="309" t="s">
        <v>5701</v>
      </c>
      <c r="J4628" s="309" t="s">
        <v>15063</v>
      </c>
      <c r="K4628" s="310">
        <v>0.22</v>
      </c>
      <c r="L4628" s="310">
        <v>0.22</v>
      </c>
      <c r="M4628" s="310">
        <v>0.19742850000000001</v>
      </c>
      <c r="N4628" s="310"/>
      <c r="O4628" s="310">
        <f t="shared" si="72"/>
        <v>10.259772727272724</v>
      </c>
      <c r="P4628" s="310">
        <v>10.25977272727272</v>
      </c>
      <c r="Q4628" s="309" t="s">
        <v>15063</v>
      </c>
      <c r="R4628" s="311"/>
    </row>
    <row r="4629" spans="1:18" s="312" customFormat="1" x14ac:dyDescent="0.3">
      <c r="A4629" s="307">
        <v>4626</v>
      </c>
      <c r="B4629" s="308" t="s">
        <v>5252</v>
      </c>
      <c r="C4629" s="308" t="s">
        <v>1373</v>
      </c>
      <c r="D4629" s="308" t="s">
        <v>1374</v>
      </c>
      <c r="E4629" s="308" t="s">
        <v>1559</v>
      </c>
      <c r="F4629" s="309" t="s">
        <v>9746</v>
      </c>
      <c r="G4629" s="309" t="s">
        <v>9753</v>
      </c>
      <c r="H4629" s="309" t="s">
        <v>9754</v>
      </c>
      <c r="I4629" s="309" t="s">
        <v>5706</v>
      </c>
      <c r="J4629" s="309" t="s">
        <v>15063</v>
      </c>
      <c r="K4629" s="310">
        <v>1.6654</v>
      </c>
      <c r="L4629" s="310">
        <v>1.6654</v>
      </c>
      <c r="M4629" s="310">
        <v>1.5128359</v>
      </c>
      <c r="N4629" s="310"/>
      <c r="O4629" s="310">
        <f t="shared" si="72"/>
        <v>9.1608082142428238</v>
      </c>
      <c r="P4629" s="310">
        <v>72.415099686997792</v>
      </c>
      <c r="Q4629" s="309" t="s">
        <v>15063</v>
      </c>
      <c r="R4629" s="311"/>
    </row>
    <row r="4630" spans="1:18" s="312" customFormat="1" x14ac:dyDescent="0.3">
      <c r="A4630" s="307">
        <v>4627</v>
      </c>
      <c r="B4630" s="308" t="s">
        <v>5252</v>
      </c>
      <c r="C4630" s="308" t="s">
        <v>1373</v>
      </c>
      <c r="D4630" s="308" t="s">
        <v>1374</v>
      </c>
      <c r="E4630" s="308" t="s">
        <v>1559</v>
      </c>
      <c r="F4630" s="309" t="s">
        <v>9746</v>
      </c>
      <c r="G4630" s="309" t="s">
        <v>9755</v>
      </c>
      <c r="H4630" s="309" t="s">
        <v>9756</v>
      </c>
      <c r="I4630" s="309" t="s">
        <v>5706</v>
      </c>
      <c r="J4630" s="309" t="s">
        <v>15063</v>
      </c>
      <c r="K4630" s="310">
        <v>0.97500000000000009</v>
      </c>
      <c r="L4630" s="310">
        <v>0.97500000000000009</v>
      </c>
      <c r="M4630" s="310">
        <v>0.87272440000000007</v>
      </c>
      <c r="N4630" s="310"/>
      <c r="O4630" s="310">
        <f t="shared" si="72"/>
        <v>10.489805128205129</v>
      </c>
      <c r="P4630" s="310">
        <v>69.632662441959113</v>
      </c>
      <c r="Q4630" s="309" t="s">
        <v>15063</v>
      </c>
      <c r="R4630" s="311"/>
    </row>
    <row r="4631" spans="1:18" s="312" customFormat="1" x14ac:dyDescent="0.3">
      <c r="A4631" s="307">
        <v>4628</v>
      </c>
      <c r="B4631" s="308" t="s">
        <v>5252</v>
      </c>
      <c r="C4631" s="308" t="s">
        <v>1373</v>
      </c>
      <c r="D4631" s="308" t="s">
        <v>1374</v>
      </c>
      <c r="E4631" s="308" t="s">
        <v>1559</v>
      </c>
      <c r="F4631" s="309" t="s">
        <v>9746</v>
      </c>
      <c r="G4631" s="309" t="s">
        <v>9757</v>
      </c>
      <c r="H4631" s="309" t="s">
        <v>9758</v>
      </c>
      <c r="I4631" s="309" t="s">
        <v>5701</v>
      </c>
      <c r="J4631" s="309" t="s">
        <v>15063</v>
      </c>
      <c r="K4631" s="310">
        <v>1.0750000000000002</v>
      </c>
      <c r="L4631" s="310">
        <v>1.0750000000000002</v>
      </c>
      <c r="M4631" s="310">
        <v>0.96834599999999993</v>
      </c>
      <c r="N4631" s="310"/>
      <c r="O4631" s="310">
        <f t="shared" si="72"/>
        <v>9.9213023255814168</v>
      </c>
      <c r="P4631" s="310">
        <v>9.921302325581415</v>
      </c>
      <c r="Q4631" s="309" t="s">
        <v>15063</v>
      </c>
      <c r="R4631" s="311"/>
    </row>
    <row r="4632" spans="1:18" s="312" customFormat="1" x14ac:dyDescent="0.3">
      <c r="A4632" s="307">
        <v>4629</v>
      </c>
      <c r="B4632" s="308" t="s">
        <v>5252</v>
      </c>
      <c r="C4632" s="308" t="s">
        <v>1373</v>
      </c>
      <c r="D4632" s="308" t="s">
        <v>1374</v>
      </c>
      <c r="E4632" s="308" t="s">
        <v>1559</v>
      </c>
      <c r="F4632" s="309" t="s">
        <v>9746</v>
      </c>
      <c r="G4632" s="309" t="s">
        <v>9759</v>
      </c>
      <c r="H4632" s="309" t="s">
        <v>9760</v>
      </c>
      <c r="I4632" s="309" t="s">
        <v>2414</v>
      </c>
      <c r="J4632" s="309" t="s">
        <v>15063</v>
      </c>
      <c r="K4632" s="310">
        <v>0.34060000000000001</v>
      </c>
      <c r="L4632" s="310">
        <v>0.34060000000000001</v>
      </c>
      <c r="M4632" s="310">
        <v>0.31719399999999998</v>
      </c>
      <c r="N4632" s="310"/>
      <c r="O4632" s="310">
        <f t="shared" si="72"/>
        <v>6.8719906048150428</v>
      </c>
      <c r="P4632" s="310">
        <v>12.951569585219168</v>
      </c>
      <c r="Q4632" s="309" t="s">
        <v>15063</v>
      </c>
      <c r="R4632" s="311"/>
    </row>
    <row r="4633" spans="1:18" s="312" customFormat="1" x14ac:dyDescent="0.3">
      <c r="A4633" s="307">
        <v>4630</v>
      </c>
      <c r="B4633" s="308" t="s">
        <v>5252</v>
      </c>
      <c r="C4633" s="308" t="s">
        <v>1373</v>
      </c>
      <c r="D4633" s="308" t="s">
        <v>1374</v>
      </c>
      <c r="E4633" s="308" t="s">
        <v>1559</v>
      </c>
      <c r="F4633" s="309" t="s">
        <v>9746</v>
      </c>
      <c r="G4633" s="309" t="s">
        <v>9761</v>
      </c>
      <c r="H4633" s="309" t="s">
        <v>9762</v>
      </c>
      <c r="I4633" s="309" t="s">
        <v>5701</v>
      </c>
      <c r="J4633" s="309" t="s">
        <v>15063</v>
      </c>
      <c r="K4633" s="310">
        <v>0.79659999999999997</v>
      </c>
      <c r="L4633" s="310">
        <v>0.79659999999999997</v>
      </c>
      <c r="M4633" s="310">
        <v>0.71952000000000005</v>
      </c>
      <c r="N4633" s="310"/>
      <c r="O4633" s="310">
        <f t="shared" si="72"/>
        <v>9.6761235249811612</v>
      </c>
      <c r="P4633" s="310">
        <v>9.6761235249811612</v>
      </c>
      <c r="Q4633" s="309" t="s">
        <v>15063</v>
      </c>
      <c r="R4633" s="311"/>
    </row>
    <row r="4634" spans="1:18" s="312" customFormat="1" x14ac:dyDescent="0.3">
      <c r="A4634" s="307">
        <v>4631</v>
      </c>
      <c r="B4634" s="308" t="s">
        <v>5252</v>
      </c>
      <c r="C4634" s="308" t="s">
        <v>1373</v>
      </c>
      <c r="D4634" s="308" t="s">
        <v>1374</v>
      </c>
      <c r="E4634" s="308" t="s">
        <v>1559</v>
      </c>
      <c r="F4634" s="309" t="s">
        <v>9746</v>
      </c>
      <c r="G4634" s="309" t="s">
        <v>9763</v>
      </c>
      <c r="H4634" s="309" t="s">
        <v>9764</v>
      </c>
      <c r="I4634" s="309" t="s">
        <v>5701</v>
      </c>
      <c r="J4634" s="309" t="s">
        <v>15063</v>
      </c>
      <c r="K4634" s="310">
        <v>0.52</v>
      </c>
      <c r="L4634" s="310">
        <v>0.52</v>
      </c>
      <c r="M4634" s="310">
        <v>0.46951619999999999</v>
      </c>
      <c r="N4634" s="310"/>
      <c r="O4634" s="310">
        <f t="shared" si="72"/>
        <v>9.708423076923081</v>
      </c>
      <c r="P4634" s="310">
        <v>9.7084230769230793</v>
      </c>
      <c r="Q4634" s="309" t="s">
        <v>15063</v>
      </c>
      <c r="R4634" s="311"/>
    </row>
    <row r="4635" spans="1:18" s="312" customFormat="1" x14ac:dyDescent="0.3">
      <c r="A4635" s="307">
        <v>4632</v>
      </c>
      <c r="B4635" s="308" t="s">
        <v>5252</v>
      </c>
      <c r="C4635" s="308" t="s">
        <v>1373</v>
      </c>
      <c r="D4635" s="308" t="s">
        <v>1374</v>
      </c>
      <c r="E4635" s="308" t="s">
        <v>1559</v>
      </c>
      <c r="F4635" s="309" t="s">
        <v>9746</v>
      </c>
      <c r="G4635" s="309" t="s">
        <v>9765</v>
      </c>
      <c r="H4635" s="309" t="s">
        <v>9766</v>
      </c>
      <c r="I4635" s="309" t="s">
        <v>5706</v>
      </c>
      <c r="J4635" s="309" t="s">
        <v>15063</v>
      </c>
      <c r="K4635" s="310">
        <v>1.6924000000000001</v>
      </c>
      <c r="L4635" s="310">
        <v>1.6924000000000001</v>
      </c>
      <c r="M4635" s="310">
        <v>1.5165085</v>
      </c>
      <c r="N4635" s="310"/>
      <c r="O4635" s="310">
        <f t="shared" si="72"/>
        <v>10.393021744268498</v>
      </c>
      <c r="P4635" s="310">
        <v>38.953096056036188</v>
      </c>
      <c r="Q4635" s="309" t="s">
        <v>15063</v>
      </c>
      <c r="R4635" s="311"/>
    </row>
    <row r="4636" spans="1:18" s="312" customFormat="1" x14ac:dyDescent="0.3">
      <c r="A4636" s="307">
        <v>4633</v>
      </c>
      <c r="B4636" s="308" t="s">
        <v>5252</v>
      </c>
      <c r="C4636" s="308" t="s">
        <v>1373</v>
      </c>
      <c r="D4636" s="308" t="s">
        <v>1374</v>
      </c>
      <c r="E4636" s="308" t="s">
        <v>1559</v>
      </c>
      <c r="F4636" s="309" t="s">
        <v>9746</v>
      </c>
      <c r="G4636" s="309" t="s">
        <v>9767</v>
      </c>
      <c r="H4636" s="309" t="s">
        <v>9768</v>
      </c>
      <c r="I4636" s="309" t="s">
        <v>2414</v>
      </c>
      <c r="J4636" s="309" t="s">
        <v>15063</v>
      </c>
      <c r="K4636" s="310">
        <v>3.2223999999999995</v>
      </c>
      <c r="L4636" s="310">
        <v>3.2223999999999995</v>
      </c>
      <c r="M4636" s="310">
        <v>2.9883709999999999</v>
      </c>
      <c r="N4636" s="310"/>
      <c r="O4636" s="310">
        <f t="shared" si="72"/>
        <v>7.2625682720953213</v>
      </c>
      <c r="P4636" s="310">
        <v>7.2625682720953266</v>
      </c>
      <c r="Q4636" s="309" t="s">
        <v>15063</v>
      </c>
      <c r="R4636" s="311"/>
    </row>
    <row r="4637" spans="1:18" s="312" customFormat="1" x14ac:dyDescent="0.3">
      <c r="A4637" s="307">
        <v>4634</v>
      </c>
      <c r="B4637" s="308" t="s">
        <v>5252</v>
      </c>
      <c r="C4637" s="308" t="s">
        <v>1373</v>
      </c>
      <c r="D4637" s="308" t="s">
        <v>1374</v>
      </c>
      <c r="E4637" s="308" t="s">
        <v>14861</v>
      </c>
      <c r="F4637" s="309" t="s">
        <v>9769</v>
      </c>
      <c r="G4637" s="309" t="s">
        <v>9770</v>
      </c>
      <c r="H4637" s="309" t="s">
        <v>9771</v>
      </c>
      <c r="I4637" s="309" t="s">
        <v>5701</v>
      </c>
      <c r="J4637" s="309" t="s">
        <v>15063</v>
      </c>
      <c r="K4637" s="310">
        <v>0.43741999999999998</v>
      </c>
      <c r="L4637" s="310">
        <v>0.43741999999999998</v>
      </c>
      <c r="M4637" s="310">
        <v>0.3945515</v>
      </c>
      <c r="N4637" s="310"/>
      <c r="O4637" s="310">
        <f t="shared" si="72"/>
        <v>9.800306341731055</v>
      </c>
      <c r="P4637" s="310">
        <v>9.8003063417310692</v>
      </c>
      <c r="Q4637" s="309" t="s">
        <v>15063</v>
      </c>
      <c r="R4637" s="311"/>
    </row>
    <row r="4638" spans="1:18" s="312" customFormat="1" x14ac:dyDescent="0.3">
      <c r="A4638" s="307">
        <v>4635</v>
      </c>
      <c r="B4638" s="308" t="s">
        <v>5252</v>
      </c>
      <c r="C4638" s="308" t="s">
        <v>1373</v>
      </c>
      <c r="D4638" s="308" t="s">
        <v>1374</v>
      </c>
      <c r="E4638" s="308" t="s">
        <v>14861</v>
      </c>
      <c r="F4638" s="309" t="s">
        <v>9769</v>
      </c>
      <c r="G4638" s="309" t="s">
        <v>9772</v>
      </c>
      <c r="H4638" s="309" t="s">
        <v>9773</v>
      </c>
      <c r="I4638" s="309" t="s">
        <v>5701</v>
      </c>
      <c r="J4638" s="309" t="s">
        <v>15063</v>
      </c>
      <c r="K4638" s="310">
        <v>0.45577999999999996</v>
      </c>
      <c r="L4638" s="310">
        <v>0.45577999999999996</v>
      </c>
      <c r="M4638" s="310">
        <v>0.41208899999999998</v>
      </c>
      <c r="N4638" s="310"/>
      <c r="O4638" s="310">
        <f t="shared" si="72"/>
        <v>9.5859844661898244</v>
      </c>
      <c r="P4638" s="310">
        <v>9.5859844661898226</v>
      </c>
      <c r="Q4638" s="309" t="s">
        <v>15063</v>
      </c>
      <c r="R4638" s="311"/>
    </row>
    <row r="4639" spans="1:18" s="312" customFormat="1" x14ac:dyDescent="0.3">
      <c r="A4639" s="307">
        <v>4636</v>
      </c>
      <c r="B4639" s="308" t="s">
        <v>5252</v>
      </c>
      <c r="C4639" s="308" t="s">
        <v>1373</v>
      </c>
      <c r="D4639" s="308" t="s">
        <v>1374</v>
      </c>
      <c r="E4639" s="308" t="s">
        <v>14861</v>
      </c>
      <c r="F4639" s="309" t="s">
        <v>9769</v>
      </c>
      <c r="G4639" s="309" t="s">
        <v>9774</v>
      </c>
      <c r="H4639" s="309" t="s">
        <v>9775</v>
      </c>
      <c r="I4639" s="309" t="s">
        <v>5706</v>
      </c>
      <c r="J4639" s="309" t="s">
        <v>15063</v>
      </c>
      <c r="K4639" s="310">
        <v>1.13574</v>
      </c>
      <c r="L4639" s="310">
        <v>1.13574</v>
      </c>
      <c r="M4639" s="310">
        <v>1.02199745</v>
      </c>
      <c r="N4639" s="310"/>
      <c r="O4639" s="310">
        <f t="shared" si="72"/>
        <v>10.014840544490816</v>
      </c>
      <c r="P4639" s="310">
        <v>46.609639793466215</v>
      </c>
      <c r="Q4639" s="309" t="s">
        <v>15063</v>
      </c>
      <c r="R4639" s="311"/>
    </row>
    <row r="4640" spans="1:18" s="312" customFormat="1" x14ac:dyDescent="0.3">
      <c r="A4640" s="307">
        <v>4637</v>
      </c>
      <c r="B4640" s="308" t="s">
        <v>5252</v>
      </c>
      <c r="C4640" s="308" t="s">
        <v>1373</v>
      </c>
      <c r="D4640" s="308" t="s">
        <v>1374</v>
      </c>
      <c r="E4640" s="308" t="s">
        <v>14861</v>
      </c>
      <c r="F4640" s="309" t="s">
        <v>9769</v>
      </c>
      <c r="G4640" s="309" t="s">
        <v>9776</v>
      </c>
      <c r="H4640" s="309" t="s">
        <v>9777</v>
      </c>
      <c r="I4640" s="309" t="s">
        <v>5701</v>
      </c>
      <c r="J4640" s="309" t="s">
        <v>15063</v>
      </c>
      <c r="K4640" s="310">
        <v>0.76344000000000001</v>
      </c>
      <c r="L4640" s="310">
        <v>0.76344000000000001</v>
      </c>
      <c r="M4640" s="310">
        <v>0.68597299999999994</v>
      </c>
      <c r="N4640" s="310"/>
      <c r="O4640" s="310">
        <f t="shared" si="72"/>
        <v>10.147097348842092</v>
      </c>
      <c r="P4640" s="310">
        <v>10.147097348842093</v>
      </c>
      <c r="Q4640" s="309" t="s">
        <v>15063</v>
      </c>
      <c r="R4640" s="311"/>
    </row>
    <row r="4641" spans="1:18" s="312" customFormat="1" x14ac:dyDescent="0.3">
      <c r="A4641" s="307">
        <v>4638</v>
      </c>
      <c r="B4641" s="308" t="s">
        <v>5252</v>
      </c>
      <c r="C4641" s="308" t="s">
        <v>1373</v>
      </c>
      <c r="D4641" s="308" t="s">
        <v>1374</v>
      </c>
      <c r="E4641" s="308" t="s">
        <v>14861</v>
      </c>
      <c r="F4641" s="309" t="s">
        <v>9769</v>
      </c>
      <c r="G4641" s="309" t="s">
        <v>9778</v>
      </c>
      <c r="H4641" s="309" t="s">
        <v>9615</v>
      </c>
      <c r="I4641" s="309" t="s">
        <v>5701</v>
      </c>
      <c r="J4641" s="309" t="s">
        <v>15063</v>
      </c>
      <c r="K4641" s="310">
        <v>0.98484000000000005</v>
      </c>
      <c r="L4641" s="310">
        <v>0.98484000000000005</v>
      </c>
      <c r="M4641" s="310">
        <v>0.86999977728</v>
      </c>
      <c r="N4641" s="310"/>
      <c r="O4641" s="310">
        <f t="shared" si="72"/>
        <v>11.660800000000005</v>
      </c>
      <c r="P4641" s="310">
        <v>11.660800000000016</v>
      </c>
      <c r="Q4641" s="309" t="s">
        <v>15063</v>
      </c>
      <c r="R4641" s="311"/>
    </row>
    <row r="4642" spans="1:18" s="312" customFormat="1" x14ac:dyDescent="0.3">
      <c r="A4642" s="307">
        <v>4639</v>
      </c>
      <c r="B4642" s="308" t="s">
        <v>5252</v>
      </c>
      <c r="C4642" s="308" t="s">
        <v>1373</v>
      </c>
      <c r="D4642" s="308" t="s">
        <v>1374</v>
      </c>
      <c r="E4642" s="308" t="s">
        <v>14861</v>
      </c>
      <c r="F4642" s="309" t="s">
        <v>9769</v>
      </c>
      <c r="G4642" s="309" t="s">
        <v>9779</v>
      </c>
      <c r="H4642" s="309" t="s">
        <v>9780</v>
      </c>
      <c r="I4642" s="309" t="s">
        <v>5701</v>
      </c>
      <c r="J4642" s="309" t="s">
        <v>15063</v>
      </c>
      <c r="K4642" s="310">
        <v>0.41698000000000002</v>
      </c>
      <c r="L4642" s="310">
        <v>0.41698000000000002</v>
      </c>
      <c r="M4642" s="310">
        <v>0.37409899999999996</v>
      </c>
      <c r="N4642" s="310"/>
      <c r="O4642" s="310">
        <f t="shared" si="72"/>
        <v>10.28370665259726</v>
      </c>
      <c r="P4642" s="310">
        <v>10.283706652597269</v>
      </c>
      <c r="Q4642" s="309" t="s">
        <v>15063</v>
      </c>
      <c r="R4642" s="311"/>
    </row>
    <row r="4643" spans="1:18" s="312" customFormat="1" x14ac:dyDescent="0.3">
      <c r="A4643" s="307">
        <v>4640</v>
      </c>
      <c r="B4643" s="308" t="s">
        <v>5252</v>
      </c>
      <c r="C4643" s="308" t="s">
        <v>1373</v>
      </c>
      <c r="D4643" s="308" t="s">
        <v>1374</v>
      </c>
      <c r="E4643" s="308" t="s">
        <v>14861</v>
      </c>
      <c r="F4643" s="309" t="s">
        <v>9769</v>
      </c>
      <c r="G4643" s="309" t="s">
        <v>9781</v>
      </c>
      <c r="H4643" s="309" t="s">
        <v>9782</v>
      </c>
      <c r="I4643" s="309" t="s">
        <v>5706</v>
      </c>
      <c r="J4643" s="309" t="s">
        <v>15063</v>
      </c>
      <c r="K4643" s="310">
        <v>0.85595500000000002</v>
      </c>
      <c r="L4643" s="310">
        <v>0.85595500000000002</v>
      </c>
      <c r="M4643" s="310">
        <v>0.78710599999999986</v>
      </c>
      <c r="N4643" s="310"/>
      <c r="O4643" s="310">
        <f t="shared" si="72"/>
        <v>8.0435303257764907</v>
      </c>
      <c r="P4643" s="310">
        <v>33.633718042878201</v>
      </c>
      <c r="Q4643" s="309" t="s">
        <v>15063</v>
      </c>
      <c r="R4643" s="311"/>
    </row>
    <row r="4644" spans="1:18" s="312" customFormat="1" x14ac:dyDescent="0.3">
      <c r="A4644" s="307">
        <v>4641</v>
      </c>
      <c r="B4644" s="308" t="s">
        <v>5252</v>
      </c>
      <c r="C4644" s="308" t="s">
        <v>1373</v>
      </c>
      <c r="D4644" s="308" t="s">
        <v>1374</v>
      </c>
      <c r="E4644" s="308" t="s">
        <v>14861</v>
      </c>
      <c r="F4644" s="309" t="s">
        <v>9769</v>
      </c>
      <c r="G4644" s="309" t="s">
        <v>9783</v>
      </c>
      <c r="H4644" s="309" t="s">
        <v>9784</v>
      </c>
      <c r="I4644" s="309" t="s">
        <v>5706</v>
      </c>
      <c r="J4644" s="309" t="s">
        <v>15063</v>
      </c>
      <c r="K4644" s="310">
        <v>0.81798499999999996</v>
      </c>
      <c r="L4644" s="310">
        <v>0.81798499999999996</v>
      </c>
      <c r="M4644" s="310">
        <v>0.74550099999999997</v>
      </c>
      <c r="N4644" s="310"/>
      <c r="O4644" s="310">
        <f t="shared" si="72"/>
        <v>8.8612871874178616</v>
      </c>
      <c r="P4644" s="310">
        <v>74.927009256828157</v>
      </c>
      <c r="Q4644" s="309" t="s">
        <v>15063</v>
      </c>
      <c r="R4644" s="311"/>
    </row>
    <row r="4645" spans="1:18" s="312" customFormat="1" x14ac:dyDescent="0.3">
      <c r="A4645" s="307">
        <v>4642</v>
      </c>
      <c r="B4645" s="308" t="s">
        <v>5252</v>
      </c>
      <c r="C4645" s="308" t="s">
        <v>1373</v>
      </c>
      <c r="D4645" s="308" t="s">
        <v>1374</v>
      </c>
      <c r="E4645" s="308" t="s">
        <v>14861</v>
      </c>
      <c r="F4645" s="309" t="s">
        <v>9769</v>
      </c>
      <c r="G4645" s="309" t="s">
        <v>9785</v>
      </c>
      <c r="H4645" s="309" t="s">
        <v>9786</v>
      </c>
      <c r="I4645" s="309" t="s">
        <v>5706</v>
      </c>
      <c r="J4645" s="309" t="s">
        <v>15063</v>
      </c>
      <c r="K4645" s="310">
        <v>0.51697799999999994</v>
      </c>
      <c r="L4645" s="310">
        <v>0.51697799999999994</v>
      </c>
      <c r="M4645" s="310">
        <v>0.44542999999999999</v>
      </c>
      <c r="N4645" s="310"/>
      <c r="O4645" s="310">
        <f t="shared" si="72"/>
        <v>13.839660488454046</v>
      </c>
      <c r="P4645" s="310">
        <v>64.854721055339496</v>
      </c>
      <c r="Q4645" s="309" t="s">
        <v>15063</v>
      </c>
      <c r="R4645" s="311"/>
    </row>
    <row r="4646" spans="1:18" s="312" customFormat="1" x14ac:dyDescent="0.3">
      <c r="A4646" s="307">
        <v>4643</v>
      </c>
      <c r="B4646" s="308" t="s">
        <v>5252</v>
      </c>
      <c r="C4646" s="308" t="s">
        <v>1373</v>
      </c>
      <c r="D4646" s="308" t="s">
        <v>1374</v>
      </c>
      <c r="E4646" s="308" t="s">
        <v>14861</v>
      </c>
      <c r="F4646" s="309" t="s">
        <v>9787</v>
      </c>
      <c r="G4646" s="309" t="s">
        <v>9788</v>
      </c>
      <c r="H4646" s="309" t="s">
        <v>9789</v>
      </c>
      <c r="I4646" s="309" t="s">
        <v>5701</v>
      </c>
      <c r="J4646" s="309" t="s">
        <v>15063</v>
      </c>
      <c r="K4646" s="310">
        <v>0.67166000000000003</v>
      </c>
      <c r="L4646" s="310">
        <v>0.67166000000000003</v>
      </c>
      <c r="M4646" s="310">
        <v>0.60221100000000005</v>
      </c>
      <c r="N4646" s="310"/>
      <c r="O4646" s="310">
        <f t="shared" si="72"/>
        <v>10.339904118155015</v>
      </c>
      <c r="P4646" s="310">
        <v>10.33990411815503</v>
      </c>
      <c r="Q4646" s="309" t="s">
        <v>15063</v>
      </c>
      <c r="R4646" s="311"/>
    </row>
    <row r="4647" spans="1:18" s="312" customFormat="1" x14ac:dyDescent="0.3">
      <c r="A4647" s="307">
        <v>4644</v>
      </c>
      <c r="B4647" s="308" t="s">
        <v>5252</v>
      </c>
      <c r="C4647" s="308" t="s">
        <v>1373</v>
      </c>
      <c r="D4647" s="308" t="s">
        <v>1374</v>
      </c>
      <c r="E4647" s="308" t="s">
        <v>14861</v>
      </c>
      <c r="F4647" s="309" t="s">
        <v>9787</v>
      </c>
      <c r="G4647" s="309" t="s">
        <v>9790</v>
      </c>
      <c r="H4647" s="309" t="s">
        <v>9791</v>
      </c>
      <c r="I4647" s="309" t="s">
        <v>5701</v>
      </c>
      <c r="J4647" s="309" t="s">
        <v>15063</v>
      </c>
      <c r="K4647" s="310">
        <v>0.53273999999999999</v>
      </c>
      <c r="L4647" s="310">
        <v>0.53273999999999999</v>
      </c>
      <c r="M4647" s="310">
        <v>0.458646</v>
      </c>
      <c r="N4647" s="310"/>
      <c r="O4647" s="310">
        <f t="shared" si="72"/>
        <v>13.908097758756616</v>
      </c>
      <c r="P4647" s="310">
        <v>13.908097758756611</v>
      </c>
      <c r="Q4647" s="309" t="s">
        <v>15063</v>
      </c>
      <c r="R4647" s="311"/>
    </row>
    <row r="4648" spans="1:18" s="312" customFormat="1" x14ac:dyDescent="0.3">
      <c r="A4648" s="307">
        <v>4645</v>
      </c>
      <c r="B4648" s="308" t="s">
        <v>5252</v>
      </c>
      <c r="C4648" s="308" t="s">
        <v>1373</v>
      </c>
      <c r="D4648" s="308" t="s">
        <v>1374</v>
      </c>
      <c r="E4648" s="308" t="s">
        <v>14861</v>
      </c>
      <c r="F4648" s="309" t="s">
        <v>9787</v>
      </c>
      <c r="G4648" s="309" t="s">
        <v>9792</v>
      </c>
      <c r="H4648" s="309" t="s">
        <v>9793</v>
      </c>
      <c r="I4648" s="309" t="s">
        <v>5701</v>
      </c>
      <c r="J4648" s="309" t="s">
        <v>15063</v>
      </c>
      <c r="K4648" s="310">
        <v>0.50106000000000006</v>
      </c>
      <c r="L4648" s="310">
        <v>0.50106000000000006</v>
      </c>
      <c r="M4648" s="310">
        <v>0.44798399999999999</v>
      </c>
      <c r="N4648" s="310"/>
      <c r="O4648" s="310">
        <f t="shared" si="72"/>
        <v>10.592743384025876</v>
      </c>
      <c r="P4648" s="310">
        <v>10.592743384025894</v>
      </c>
      <c r="Q4648" s="309" t="s">
        <v>15063</v>
      </c>
      <c r="R4648" s="311"/>
    </row>
    <row r="4649" spans="1:18" s="312" customFormat="1" x14ac:dyDescent="0.3">
      <c r="A4649" s="307">
        <v>4646</v>
      </c>
      <c r="B4649" s="308" t="s">
        <v>5252</v>
      </c>
      <c r="C4649" s="308" t="s">
        <v>1373</v>
      </c>
      <c r="D4649" s="308" t="s">
        <v>1374</v>
      </c>
      <c r="E4649" s="308" t="s">
        <v>14861</v>
      </c>
      <c r="F4649" s="309" t="s">
        <v>9787</v>
      </c>
      <c r="G4649" s="309" t="s">
        <v>9794</v>
      </c>
      <c r="H4649" s="309" t="s">
        <v>9795</v>
      </c>
      <c r="I4649" s="309" t="s">
        <v>5706</v>
      </c>
      <c r="J4649" s="309" t="s">
        <v>15063</v>
      </c>
      <c r="K4649" s="310">
        <v>1.9056999999999999</v>
      </c>
      <c r="L4649" s="310">
        <v>1.9056999999999999</v>
      </c>
      <c r="M4649" s="310">
        <v>1.7292983</v>
      </c>
      <c r="N4649" s="310"/>
      <c r="O4649" s="310">
        <f t="shared" si="72"/>
        <v>9.2565304087736795</v>
      </c>
      <c r="P4649" s="310">
        <v>70.06518297338107</v>
      </c>
      <c r="Q4649" s="309" t="s">
        <v>15063</v>
      </c>
      <c r="R4649" s="311"/>
    </row>
    <row r="4650" spans="1:18" s="312" customFormat="1" x14ac:dyDescent="0.3">
      <c r="A4650" s="307">
        <v>4647</v>
      </c>
      <c r="B4650" s="308" t="s">
        <v>5252</v>
      </c>
      <c r="C4650" s="308" t="s">
        <v>1373</v>
      </c>
      <c r="D4650" s="308" t="s">
        <v>1374</v>
      </c>
      <c r="E4650" s="308" t="s">
        <v>14861</v>
      </c>
      <c r="F4650" s="309" t="s">
        <v>9787</v>
      </c>
      <c r="G4650" s="309" t="s">
        <v>9796</v>
      </c>
      <c r="H4650" s="309" t="s">
        <v>9797</v>
      </c>
      <c r="I4650" s="309" t="s">
        <v>5701</v>
      </c>
      <c r="J4650" s="309" t="s">
        <v>15063</v>
      </c>
      <c r="K4650" s="310">
        <v>0.57596000000000003</v>
      </c>
      <c r="L4650" s="310">
        <v>0.57596000000000003</v>
      </c>
      <c r="M4650" s="310">
        <v>0.51797649999999995</v>
      </c>
      <c r="N4650" s="310"/>
      <c r="O4650" s="310">
        <f t="shared" si="72"/>
        <v>10.067278977706797</v>
      </c>
      <c r="P4650" s="310">
        <v>10.067278977706795</v>
      </c>
      <c r="Q4650" s="309" t="s">
        <v>15063</v>
      </c>
      <c r="R4650" s="311"/>
    </row>
    <row r="4651" spans="1:18" s="312" customFormat="1" x14ac:dyDescent="0.3">
      <c r="A4651" s="307">
        <v>4648</v>
      </c>
      <c r="B4651" s="308" t="s">
        <v>5252</v>
      </c>
      <c r="C4651" s="308" t="s">
        <v>1373</v>
      </c>
      <c r="D4651" s="308" t="s">
        <v>1374</v>
      </c>
      <c r="E4651" s="308" t="s">
        <v>14861</v>
      </c>
      <c r="F4651" s="309" t="s">
        <v>9787</v>
      </c>
      <c r="G4651" s="309" t="s">
        <v>9798</v>
      </c>
      <c r="H4651" s="309" t="s">
        <v>9799</v>
      </c>
      <c r="I4651" s="309" t="s">
        <v>5701</v>
      </c>
      <c r="J4651" s="309" t="s">
        <v>15063</v>
      </c>
      <c r="K4651" s="310">
        <v>0.61280000000000001</v>
      </c>
      <c r="L4651" s="310">
        <v>0.61280000000000001</v>
      </c>
      <c r="M4651" s="310">
        <v>0.55199480000000001</v>
      </c>
      <c r="N4651" s="310"/>
      <c r="O4651" s="310">
        <f t="shared" si="72"/>
        <v>9.9225195822454317</v>
      </c>
      <c r="P4651" s="310">
        <v>9.9225195822454264</v>
      </c>
      <c r="Q4651" s="309" t="s">
        <v>15063</v>
      </c>
      <c r="R4651" s="311"/>
    </row>
    <row r="4652" spans="1:18" s="312" customFormat="1" x14ac:dyDescent="0.3">
      <c r="A4652" s="307">
        <v>4649</v>
      </c>
      <c r="B4652" s="308" t="s">
        <v>5252</v>
      </c>
      <c r="C4652" s="308" t="s">
        <v>1373</v>
      </c>
      <c r="D4652" s="308" t="s">
        <v>1374</v>
      </c>
      <c r="E4652" s="308" t="s">
        <v>14861</v>
      </c>
      <c r="F4652" s="309" t="s">
        <v>9787</v>
      </c>
      <c r="G4652" s="309" t="s">
        <v>9800</v>
      </c>
      <c r="H4652" s="309" t="s">
        <v>9801</v>
      </c>
      <c r="I4652" s="309" t="s">
        <v>5701</v>
      </c>
      <c r="J4652" s="309" t="s">
        <v>15063</v>
      </c>
      <c r="K4652" s="310">
        <v>0.47748000000000002</v>
      </c>
      <c r="L4652" s="310">
        <v>0.47748000000000002</v>
      </c>
      <c r="M4652" s="310">
        <v>0.42897200000000002</v>
      </c>
      <c r="N4652" s="310"/>
      <c r="O4652" s="310">
        <f t="shared" si="72"/>
        <v>10.15916897042808</v>
      </c>
      <c r="P4652" s="310">
        <v>10.159168970428089</v>
      </c>
      <c r="Q4652" s="309" t="s">
        <v>15063</v>
      </c>
      <c r="R4652" s="311"/>
    </row>
    <row r="4653" spans="1:18" s="312" customFormat="1" x14ac:dyDescent="0.3">
      <c r="A4653" s="307">
        <v>4650</v>
      </c>
      <c r="B4653" s="308" t="s">
        <v>5252</v>
      </c>
      <c r="C4653" s="308" t="s">
        <v>1373</v>
      </c>
      <c r="D4653" s="308" t="s">
        <v>1374</v>
      </c>
      <c r="E4653" s="308" t="s">
        <v>14861</v>
      </c>
      <c r="F4653" s="309" t="s">
        <v>9787</v>
      </c>
      <c r="G4653" s="309" t="s">
        <v>9802</v>
      </c>
      <c r="H4653" s="309" t="s">
        <v>9803</v>
      </c>
      <c r="I4653" s="309" t="s">
        <v>5706</v>
      </c>
      <c r="J4653" s="309" t="s">
        <v>15063</v>
      </c>
      <c r="K4653" s="310">
        <v>1.2825</v>
      </c>
      <c r="L4653" s="310">
        <v>1.2825</v>
      </c>
      <c r="M4653" s="310">
        <v>1.1783315000000001</v>
      </c>
      <c r="N4653" s="310"/>
      <c r="O4653" s="310">
        <f t="shared" si="72"/>
        <v>8.1223001949317659</v>
      </c>
      <c r="P4653" s="310">
        <v>69.715502578565491</v>
      </c>
      <c r="Q4653" s="309" t="s">
        <v>15063</v>
      </c>
      <c r="R4653" s="311"/>
    </row>
    <row r="4654" spans="1:18" s="312" customFormat="1" x14ac:dyDescent="0.3">
      <c r="A4654" s="307">
        <v>4651</v>
      </c>
      <c r="B4654" s="308" t="s">
        <v>5252</v>
      </c>
      <c r="C4654" s="308" t="s">
        <v>1373</v>
      </c>
      <c r="D4654" s="308" t="s">
        <v>1374</v>
      </c>
      <c r="E4654" s="308" t="s">
        <v>14861</v>
      </c>
      <c r="F4654" s="309" t="s">
        <v>9804</v>
      </c>
      <c r="G4654" s="309" t="s">
        <v>9805</v>
      </c>
      <c r="H4654" s="309" t="s">
        <v>9806</v>
      </c>
      <c r="I4654" s="309" t="s">
        <v>5701</v>
      </c>
      <c r="J4654" s="309" t="s">
        <v>15063</v>
      </c>
      <c r="K4654" s="310">
        <v>0.47259999999999996</v>
      </c>
      <c r="L4654" s="310">
        <v>0.47259999999999996</v>
      </c>
      <c r="M4654" s="310">
        <v>0.42548200000000003</v>
      </c>
      <c r="N4654" s="310"/>
      <c r="O4654" s="310">
        <f t="shared" si="72"/>
        <v>9.9699534490054891</v>
      </c>
      <c r="P4654" s="310">
        <v>9.9699534490054749</v>
      </c>
      <c r="Q4654" s="309" t="s">
        <v>15063</v>
      </c>
      <c r="R4654" s="311"/>
    </row>
    <row r="4655" spans="1:18" s="312" customFormat="1" x14ac:dyDescent="0.3">
      <c r="A4655" s="307">
        <v>4652</v>
      </c>
      <c r="B4655" s="308" t="s">
        <v>5252</v>
      </c>
      <c r="C4655" s="308" t="s">
        <v>1373</v>
      </c>
      <c r="D4655" s="308" t="s">
        <v>1374</v>
      </c>
      <c r="E4655" s="308" t="s">
        <v>14861</v>
      </c>
      <c r="F4655" s="309" t="s">
        <v>9804</v>
      </c>
      <c r="G4655" s="309" t="s">
        <v>9807</v>
      </c>
      <c r="H4655" s="309" t="s">
        <v>9808</v>
      </c>
      <c r="I4655" s="309" t="s">
        <v>5701</v>
      </c>
      <c r="J4655" s="309" t="s">
        <v>15063</v>
      </c>
      <c r="K4655" s="310">
        <v>0.47794000000000003</v>
      </c>
      <c r="L4655" s="310">
        <v>0.47794000000000003</v>
      </c>
      <c r="M4655" s="310">
        <v>0.42891299999999999</v>
      </c>
      <c r="N4655" s="310"/>
      <c r="O4655" s="310">
        <f t="shared" si="72"/>
        <v>10.25798217349459</v>
      </c>
      <c r="P4655" s="310">
        <v>12.997466594681551</v>
      </c>
      <c r="Q4655" s="309" t="s">
        <v>15063</v>
      </c>
      <c r="R4655" s="311"/>
    </row>
    <row r="4656" spans="1:18" s="312" customFormat="1" x14ac:dyDescent="0.3">
      <c r="A4656" s="307">
        <v>4653</v>
      </c>
      <c r="B4656" s="308" t="s">
        <v>5252</v>
      </c>
      <c r="C4656" s="308" t="s">
        <v>1373</v>
      </c>
      <c r="D4656" s="308" t="s">
        <v>1374</v>
      </c>
      <c r="E4656" s="308" t="s">
        <v>14861</v>
      </c>
      <c r="F4656" s="309" t="s">
        <v>9804</v>
      </c>
      <c r="G4656" s="309" t="s">
        <v>9809</v>
      </c>
      <c r="H4656" s="309" t="s">
        <v>9810</v>
      </c>
      <c r="I4656" s="309" t="s">
        <v>5701</v>
      </c>
      <c r="J4656" s="309" t="s">
        <v>15063</v>
      </c>
      <c r="K4656" s="310">
        <v>0.52398</v>
      </c>
      <c r="L4656" s="310">
        <v>0.52398</v>
      </c>
      <c r="M4656" s="310">
        <v>0.46751450000000006</v>
      </c>
      <c r="N4656" s="310"/>
      <c r="O4656" s="310">
        <f t="shared" si="72"/>
        <v>10.776270086644518</v>
      </c>
      <c r="P4656" s="310">
        <v>10.776270086644512</v>
      </c>
      <c r="Q4656" s="309" t="s">
        <v>15063</v>
      </c>
      <c r="R4656" s="311"/>
    </row>
    <row r="4657" spans="1:18" s="312" customFormat="1" x14ac:dyDescent="0.3">
      <c r="A4657" s="307">
        <v>4654</v>
      </c>
      <c r="B4657" s="308" t="s">
        <v>5252</v>
      </c>
      <c r="C4657" s="308" t="s">
        <v>1373</v>
      </c>
      <c r="D4657" s="308" t="s">
        <v>1374</v>
      </c>
      <c r="E4657" s="308" t="s">
        <v>14861</v>
      </c>
      <c r="F4657" s="309" t="s">
        <v>9804</v>
      </c>
      <c r="G4657" s="309" t="s">
        <v>9811</v>
      </c>
      <c r="H4657" s="309" t="s">
        <v>9812</v>
      </c>
      <c r="I4657" s="309" t="s">
        <v>5701</v>
      </c>
      <c r="J4657" s="309" t="s">
        <v>15063</v>
      </c>
      <c r="K4657" s="310">
        <v>0.31264000000000003</v>
      </c>
      <c r="L4657" s="310">
        <v>0.31264000000000003</v>
      </c>
      <c r="M4657" s="310">
        <v>0.28080000000000005</v>
      </c>
      <c r="N4657" s="310"/>
      <c r="O4657" s="310">
        <f t="shared" si="72"/>
        <v>10.184237461617188</v>
      </c>
      <c r="P4657" s="310">
        <v>10.184237461617196</v>
      </c>
      <c r="Q4657" s="309" t="s">
        <v>15063</v>
      </c>
      <c r="R4657" s="311"/>
    </row>
    <row r="4658" spans="1:18" s="312" customFormat="1" x14ac:dyDescent="0.3">
      <c r="A4658" s="307">
        <v>4655</v>
      </c>
      <c r="B4658" s="308" t="s">
        <v>5252</v>
      </c>
      <c r="C4658" s="308" t="s">
        <v>1373</v>
      </c>
      <c r="D4658" s="308" t="s">
        <v>1374</v>
      </c>
      <c r="E4658" s="308" t="s">
        <v>14861</v>
      </c>
      <c r="F4658" s="309" t="s">
        <v>9804</v>
      </c>
      <c r="G4658" s="309" t="s">
        <v>9813</v>
      </c>
      <c r="H4658" s="309" t="s">
        <v>9814</v>
      </c>
      <c r="I4658" s="309" t="s">
        <v>5701</v>
      </c>
      <c r="J4658" s="309" t="s">
        <v>15063</v>
      </c>
      <c r="K4658" s="310">
        <v>0.52758000000000005</v>
      </c>
      <c r="L4658" s="310">
        <v>0.52758000000000005</v>
      </c>
      <c r="M4658" s="310">
        <v>0.47566199999999997</v>
      </c>
      <c r="N4658" s="310"/>
      <c r="O4658" s="310">
        <f t="shared" si="72"/>
        <v>9.8407824405777458</v>
      </c>
      <c r="P4658" s="310">
        <v>9.8407824405777333</v>
      </c>
      <c r="Q4658" s="309" t="s">
        <v>15063</v>
      </c>
      <c r="R4658" s="311"/>
    </row>
    <row r="4659" spans="1:18" s="312" customFormat="1" x14ac:dyDescent="0.3">
      <c r="A4659" s="307">
        <v>4656</v>
      </c>
      <c r="B4659" s="308" t="s">
        <v>5252</v>
      </c>
      <c r="C4659" s="308" t="s">
        <v>1373</v>
      </c>
      <c r="D4659" s="308" t="s">
        <v>1374</v>
      </c>
      <c r="E4659" s="308" t="s">
        <v>14861</v>
      </c>
      <c r="F4659" s="309" t="s">
        <v>9804</v>
      </c>
      <c r="G4659" s="309" t="s">
        <v>9815</v>
      </c>
      <c r="H4659" s="309" t="s">
        <v>9816</v>
      </c>
      <c r="I4659" s="309" t="s">
        <v>5701</v>
      </c>
      <c r="J4659" s="309" t="s">
        <v>15063</v>
      </c>
      <c r="K4659" s="310">
        <v>0.46673999999999999</v>
      </c>
      <c r="L4659" s="310">
        <v>0.46673999999999999</v>
      </c>
      <c r="M4659" s="310">
        <v>0.3977695</v>
      </c>
      <c r="N4659" s="310"/>
      <c r="O4659" s="310">
        <f t="shared" si="72"/>
        <v>14.777070746025622</v>
      </c>
      <c r="P4659" s="310">
        <v>14.777070746025633</v>
      </c>
      <c r="Q4659" s="309" t="s">
        <v>15063</v>
      </c>
      <c r="R4659" s="311"/>
    </row>
    <row r="4660" spans="1:18" s="312" customFormat="1" x14ac:dyDescent="0.3">
      <c r="A4660" s="307">
        <v>4657</v>
      </c>
      <c r="B4660" s="308" t="s">
        <v>5252</v>
      </c>
      <c r="C4660" s="308" t="s">
        <v>1373</v>
      </c>
      <c r="D4660" s="308" t="s">
        <v>1374</v>
      </c>
      <c r="E4660" s="308" t="s">
        <v>14861</v>
      </c>
      <c r="F4660" s="313" t="s">
        <v>9804</v>
      </c>
      <c r="G4660" s="309" t="s">
        <v>9817</v>
      </c>
      <c r="H4660" s="309" t="s">
        <v>9818</v>
      </c>
      <c r="I4660" s="309" t="s">
        <v>5706</v>
      </c>
      <c r="J4660" s="309" t="s">
        <v>15063</v>
      </c>
      <c r="K4660" s="310">
        <v>1.26478</v>
      </c>
      <c r="L4660" s="310">
        <v>1.26478</v>
      </c>
      <c r="M4660" s="310">
        <v>1.1718115</v>
      </c>
      <c r="N4660" s="310"/>
      <c r="O4660" s="310">
        <f t="shared" si="72"/>
        <v>7.3505668970097569</v>
      </c>
      <c r="P4660" s="310">
        <v>71.541745342908698</v>
      </c>
      <c r="Q4660" s="309" t="s">
        <v>15063</v>
      </c>
      <c r="R4660" s="311"/>
    </row>
    <row r="4661" spans="1:18" s="312" customFormat="1" x14ac:dyDescent="0.3">
      <c r="A4661" s="307">
        <v>4658</v>
      </c>
      <c r="B4661" s="308" t="s">
        <v>5252</v>
      </c>
      <c r="C4661" s="308" t="s">
        <v>1373</v>
      </c>
      <c r="D4661" s="308" t="s">
        <v>1374</v>
      </c>
      <c r="E4661" s="308" t="s">
        <v>14861</v>
      </c>
      <c r="F4661" s="309" t="s">
        <v>9804</v>
      </c>
      <c r="G4661" s="309" t="s">
        <v>9819</v>
      </c>
      <c r="H4661" s="309" t="s">
        <v>9820</v>
      </c>
      <c r="I4661" s="309" t="s">
        <v>5706</v>
      </c>
      <c r="J4661" s="309" t="s">
        <v>15063</v>
      </c>
      <c r="K4661" s="310">
        <v>0.92639999999999989</v>
      </c>
      <c r="L4661" s="310">
        <v>0.92639999999999989</v>
      </c>
      <c r="M4661" s="310">
        <v>0.84799000000000002</v>
      </c>
      <c r="N4661" s="310"/>
      <c r="O4661" s="310">
        <f t="shared" si="72"/>
        <v>8.4639464594127674</v>
      </c>
      <c r="P4661" s="310">
        <v>69.202722087122709</v>
      </c>
      <c r="Q4661" s="309" t="s">
        <v>15063</v>
      </c>
      <c r="R4661" s="311"/>
    </row>
    <row r="4662" spans="1:18" s="312" customFormat="1" x14ac:dyDescent="0.3">
      <c r="A4662" s="307">
        <v>4659</v>
      </c>
      <c r="B4662" s="308" t="s">
        <v>5252</v>
      </c>
      <c r="C4662" s="308" t="s">
        <v>1373</v>
      </c>
      <c r="D4662" s="308" t="s">
        <v>1374</v>
      </c>
      <c r="E4662" s="308" t="s">
        <v>14861</v>
      </c>
      <c r="F4662" s="309" t="s">
        <v>9821</v>
      </c>
      <c r="G4662" s="309" t="s">
        <v>9822</v>
      </c>
      <c r="H4662" s="309" t="s">
        <v>9823</v>
      </c>
      <c r="I4662" s="309" t="s">
        <v>5701</v>
      </c>
      <c r="J4662" s="309" t="s">
        <v>15063</v>
      </c>
      <c r="K4662" s="310">
        <v>0.5202</v>
      </c>
      <c r="L4662" s="310">
        <v>0.5202</v>
      </c>
      <c r="M4662" s="310">
        <v>0.46423349999999997</v>
      </c>
      <c r="N4662" s="310"/>
      <c r="O4662" s="310">
        <f t="shared" si="72"/>
        <v>10.758650519031148</v>
      </c>
      <c r="P4662" s="310">
        <v>10.758650519031143</v>
      </c>
      <c r="Q4662" s="309" t="s">
        <v>15063</v>
      </c>
      <c r="R4662" s="311"/>
    </row>
    <row r="4663" spans="1:18" s="312" customFormat="1" x14ac:dyDescent="0.3">
      <c r="A4663" s="307">
        <v>4660</v>
      </c>
      <c r="B4663" s="308" t="s">
        <v>5252</v>
      </c>
      <c r="C4663" s="308" t="s">
        <v>1373</v>
      </c>
      <c r="D4663" s="308" t="s">
        <v>1374</v>
      </c>
      <c r="E4663" s="308" t="s">
        <v>14861</v>
      </c>
      <c r="F4663" s="309" t="s">
        <v>9821</v>
      </c>
      <c r="G4663" s="309" t="s">
        <v>9824</v>
      </c>
      <c r="H4663" s="309" t="s">
        <v>9825</v>
      </c>
      <c r="I4663" s="309" t="s">
        <v>5701</v>
      </c>
      <c r="J4663" s="309" t="s">
        <v>15063</v>
      </c>
      <c r="K4663" s="310">
        <v>0.63400000000000001</v>
      </c>
      <c r="L4663" s="310">
        <v>0.63400000000000001</v>
      </c>
      <c r="M4663" s="310">
        <v>0.56742999999999999</v>
      </c>
      <c r="N4663" s="310"/>
      <c r="O4663" s="310">
        <f t="shared" si="72"/>
        <v>10.500000000000002</v>
      </c>
      <c r="P4663" s="310">
        <v>10.499999999999998</v>
      </c>
      <c r="Q4663" s="309" t="s">
        <v>15063</v>
      </c>
      <c r="R4663" s="311"/>
    </row>
    <row r="4664" spans="1:18" s="312" customFormat="1" x14ac:dyDescent="0.3">
      <c r="A4664" s="307">
        <v>4661</v>
      </c>
      <c r="B4664" s="308" t="s">
        <v>5252</v>
      </c>
      <c r="C4664" s="308" t="s">
        <v>1373</v>
      </c>
      <c r="D4664" s="308" t="s">
        <v>1374</v>
      </c>
      <c r="E4664" s="308" t="s">
        <v>14861</v>
      </c>
      <c r="F4664" s="309" t="s">
        <v>9821</v>
      </c>
      <c r="G4664" s="309" t="s">
        <v>9826</v>
      </c>
      <c r="H4664" s="309" t="s">
        <v>9827</v>
      </c>
      <c r="I4664" s="309" t="s">
        <v>5701</v>
      </c>
      <c r="J4664" s="309" t="s">
        <v>15063</v>
      </c>
      <c r="K4664" s="310">
        <v>0.42712</v>
      </c>
      <c r="L4664" s="310">
        <v>0.42712</v>
      </c>
      <c r="M4664" s="310">
        <v>0.38316649999999997</v>
      </c>
      <c r="N4664" s="310"/>
      <c r="O4664" s="310">
        <f t="shared" si="72"/>
        <v>10.290667728038967</v>
      </c>
      <c r="P4664" s="310">
        <v>10.290667728038972</v>
      </c>
      <c r="Q4664" s="309" t="s">
        <v>15063</v>
      </c>
      <c r="R4664" s="311"/>
    </row>
    <row r="4665" spans="1:18" s="312" customFormat="1" x14ac:dyDescent="0.3">
      <c r="A4665" s="307">
        <v>4662</v>
      </c>
      <c r="B4665" s="308" t="s">
        <v>5252</v>
      </c>
      <c r="C4665" s="308" t="s">
        <v>1373</v>
      </c>
      <c r="D4665" s="308" t="s">
        <v>1374</v>
      </c>
      <c r="E4665" s="308" t="s">
        <v>14861</v>
      </c>
      <c r="F4665" s="309" t="s">
        <v>9821</v>
      </c>
      <c r="G4665" s="309" t="s">
        <v>9828</v>
      </c>
      <c r="H4665" s="309" t="s">
        <v>9829</v>
      </c>
      <c r="I4665" s="309" t="s">
        <v>5701</v>
      </c>
      <c r="J4665" s="309" t="s">
        <v>15063</v>
      </c>
      <c r="K4665" s="310">
        <v>0.45663999999999999</v>
      </c>
      <c r="L4665" s="310">
        <v>0.45663999999999999</v>
      </c>
      <c r="M4665" s="310">
        <v>0.41088799999999998</v>
      </c>
      <c r="N4665" s="310"/>
      <c r="O4665" s="310">
        <f t="shared" si="72"/>
        <v>10.019271198318155</v>
      </c>
      <c r="P4665" s="310">
        <v>10.019271198318169</v>
      </c>
      <c r="Q4665" s="309" t="s">
        <v>15063</v>
      </c>
      <c r="R4665" s="311"/>
    </row>
    <row r="4666" spans="1:18" s="312" customFormat="1" x14ac:dyDescent="0.3">
      <c r="A4666" s="307">
        <v>4663</v>
      </c>
      <c r="B4666" s="308" t="s">
        <v>5252</v>
      </c>
      <c r="C4666" s="308" t="s">
        <v>1373</v>
      </c>
      <c r="D4666" s="308" t="s">
        <v>1374</v>
      </c>
      <c r="E4666" s="308" t="s">
        <v>14861</v>
      </c>
      <c r="F4666" s="309" t="s">
        <v>9830</v>
      </c>
      <c r="G4666" s="309" t="s">
        <v>9831</v>
      </c>
      <c r="H4666" s="309" t="s">
        <v>9832</v>
      </c>
      <c r="I4666" s="309" t="s">
        <v>5701</v>
      </c>
      <c r="J4666" s="309" t="s">
        <v>15063</v>
      </c>
      <c r="K4666" s="310">
        <v>0.53320000000000001</v>
      </c>
      <c r="L4666" s="310">
        <v>0.53320000000000001</v>
      </c>
      <c r="M4666" s="310">
        <v>0.48002</v>
      </c>
      <c r="N4666" s="310"/>
      <c r="O4666" s="310">
        <f t="shared" si="72"/>
        <v>9.9737434358589656</v>
      </c>
      <c r="P4666" s="310">
        <v>9.9737434358589621</v>
      </c>
      <c r="Q4666" s="309" t="s">
        <v>15063</v>
      </c>
      <c r="R4666" s="311"/>
    </row>
    <row r="4667" spans="1:18" s="312" customFormat="1" x14ac:dyDescent="0.3">
      <c r="A4667" s="307">
        <v>4664</v>
      </c>
      <c r="B4667" s="308" t="s">
        <v>5252</v>
      </c>
      <c r="C4667" s="308" t="s">
        <v>1373</v>
      </c>
      <c r="D4667" s="308" t="s">
        <v>1374</v>
      </c>
      <c r="E4667" s="308" t="s">
        <v>14861</v>
      </c>
      <c r="F4667" s="309" t="s">
        <v>9830</v>
      </c>
      <c r="G4667" s="309" t="s">
        <v>9833</v>
      </c>
      <c r="H4667" s="309" t="s">
        <v>9834</v>
      </c>
      <c r="I4667" s="309" t="s">
        <v>5706</v>
      </c>
      <c r="J4667" s="309" t="s">
        <v>15063</v>
      </c>
      <c r="K4667" s="310">
        <v>1.13374</v>
      </c>
      <c r="L4667" s="310">
        <v>1.13374</v>
      </c>
      <c r="M4667" s="310">
        <v>1.0384015</v>
      </c>
      <c r="N4667" s="310"/>
      <c r="O4667" s="310">
        <f t="shared" si="72"/>
        <v>8.4092031682749138</v>
      </c>
      <c r="P4667" s="310">
        <v>71.367345909280274</v>
      </c>
      <c r="Q4667" s="309" t="s">
        <v>15063</v>
      </c>
      <c r="R4667" s="311"/>
    </row>
    <row r="4668" spans="1:18" s="312" customFormat="1" x14ac:dyDescent="0.3">
      <c r="A4668" s="307">
        <v>4665</v>
      </c>
      <c r="B4668" s="308" t="s">
        <v>5252</v>
      </c>
      <c r="C4668" s="308" t="s">
        <v>1373</v>
      </c>
      <c r="D4668" s="308" t="s">
        <v>1374</v>
      </c>
      <c r="E4668" s="308" t="s">
        <v>14861</v>
      </c>
      <c r="F4668" s="309" t="s">
        <v>9830</v>
      </c>
      <c r="G4668" s="309" t="s">
        <v>9835</v>
      </c>
      <c r="H4668" s="309" t="s">
        <v>9836</v>
      </c>
      <c r="I4668" s="309" t="s">
        <v>5701</v>
      </c>
      <c r="J4668" s="309" t="s">
        <v>15063</v>
      </c>
      <c r="K4668" s="310">
        <v>0.75805999999999996</v>
      </c>
      <c r="L4668" s="310">
        <v>0.75805999999999996</v>
      </c>
      <c r="M4668" s="310">
        <v>0.6831779</v>
      </c>
      <c r="N4668" s="310"/>
      <c r="O4668" s="310">
        <f t="shared" si="72"/>
        <v>9.8781231037121007</v>
      </c>
      <c r="P4668" s="310">
        <v>9.8781231037120989</v>
      </c>
      <c r="Q4668" s="309" t="s">
        <v>15063</v>
      </c>
      <c r="R4668" s="311"/>
    </row>
    <row r="4669" spans="1:18" s="312" customFormat="1" x14ac:dyDescent="0.3">
      <c r="A4669" s="307">
        <v>4666</v>
      </c>
      <c r="B4669" s="308" t="s">
        <v>5252</v>
      </c>
      <c r="C4669" s="308" t="s">
        <v>1373</v>
      </c>
      <c r="D4669" s="308" t="s">
        <v>1374</v>
      </c>
      <c r="E4669" s="308" t="s">
        <v>14861</v>
      </c>
      <c r="F4669" s="309" t="s">
        <v>9830</v>
      </c>
      <c r="G4669" s="309" t="s">
        <v>9837</v>
      </c>
      <c r="H4669" s="309" t="s">
        <v>9838</v>
      </c>
      <c r="I4669" s="309" t="s">
        <v>5706</v>
      </c>
      <c r="J4669" s="309" t="s">
        <v>15063</v>
      </c>
      <c r="K4669" s="310">
        <v>0.62064000000000008</v>
      </c>
      <c r="L4669" s="310">
        <v>0.62064000000000008</v>
      </c>
      <c r="M4669" s="310">
        <v>0.55835400000000002</v>
      </c>
      <c r="N4669" s="310"/>
      <c r="O4669" s="310">
        <f t="shared" si="72"/>
        <v>10.035769528228935</v>
      </c>
      <c r="P4669" s="310">
        <v>65.109401726958922</v>
      </c>
      <c r="Q4669" s="309" t="s">
        <v>15063</v>
      </c>
      <c r="R4669" s="311"/>
    </row>
    <row r="4670" spans="1:18" s="312" customFormat="1" x14ac:dyDescent="0.3">
      <c r="A4670" s="307">
        <v>4667</v>
      </c>
      <c r="B4670" s="308" t="s">
        <v>5252</v>
      </c>
      <c r="C4670" s="308" t="s">
        <v>1373</v>
      </c>
      <c r="D4670" s="308" t="s">
        <v>1374</v>
      </c>
      <c r="E4670" s="308" t="s">
        <v>14861</v>
      </c>
      <c r="F4670" s="309" t="s">
        <v>9830</v>
      </c>
      <c r="G4670" s="309" t="s">
        <v>9839</v>
      </c>
      <c r="H4670" s="309" t="s">
        <v>9840</v>
      </c>
      <c r="I4670" s="309" t="s">
        <v>5701</v>
      </c>
      <c r="J4670" s="309" t="s">
        <v>15063</v>
      </c>
      <c r="K4670" s="310">
        <v>0.3145</v>
      </c>
      <c r="L4670" s="310">
        <v>0.3145</v>
      </c>
      <c r="M4670" s="310">
        <v>0.28185704</v>
      </c>
      <c r="N4670" s="310"/>
      <c r="O4670" s="310">
        <f t="shared" si="72"/>
        <v>10.379319554848966</v>
      </c>
      <c r="P4670" s="310">
        <v>11.670731194102068</v>
      </c>
      <c r="Q4670" s="309" t="s">
        <v>15063</v>
      </c>
      <c r="R4670" s="311"/>
    </row>
    <row r="4671" spans="1:18" s="312" customFormat="1" x14ac:dyDescent="0.3">
      <c r="A4671" s="307">
        <v>4668</v>
      </c>
      <c r="B4671" s="308" t="s">
        <v>5252</v>
      </c>
      <c r="C4671" s="308" t="s">
        <v>1373</v>
      </c>
      <c r="D4671" s="308" t="s">
        <v>1374</v>
      </c>
      <c r="E4671" s="308" t="s">
        <v>14861</v>
      </c>
      <c r="F4671" s="309" t="s">
        <v>9830</v>
      </c>
      <c r="G4671" s="309" t="s">
        <v>9841</v>
      </c>
      <c r="H4671" s="309" t="s">
        <v>9842</v>
      </c>
      <c r="I4671" s="309" t="s">
        <v>5701</v>
      </c>
      <c r="J4671" s="309" t="s">
        <v>15063</v>
      </c>
      <c r="K4671" s="310">
        <v>0.60450000000000004</v>
      </c>
      <c r="L4671" s="310">
        <v>0.60450000000000004</v>
      </c>
      <c r="M4671" s="310">
        <v>0.54489100000000001</v>
      </c>
      <c r="N4671" s="310"/>
      <c r="O4671" s="310">
        <f t="shared" si="72"/>
        <v>9.8608767576509546</v>
      </c>
      <c r="P4671" s="310">
        <v>9.8608767576509493</v>
      </c>
      <c r="Q4671" s="309" t="s">
        <v>15063</v>
      </c>
      <c r="R4671" s="311"/>
    </row>
    <row r="4672" spans="1:18" s="312" customFormat="1" x14ac:dyDescent="0.3">
      <c r="A4672" s="307">
        <v>4669</v>
      </c>
      <c r="B4672" s="308" t="s">
        <v>5252</v>
      </c>
      <c r="C4672" s="308" t="s">
        <v>1373</v>
      </c>
      <c r="D4672" s="308" t="s">
        <v>1374</v>
      </c>
      <c r="E4672" s="308" t="s">
        <v>14861</v>
      </c>
      <c r="F4672" s="309" t="s">
        <v>9830</v>
      </c>
      <c r="G4672" s="309" t="s">
        <v>9843</v>
      </c>
      <c r="H4672" s="309" t="s">
        <v>9844</v>
      </c>
      <c r="I4672" s="309" t="s">
        <v>5701</v>
      </c>
      <c r="J4672" s="309" t="s">
        <v>15063</v>
      </c>
      <c r="K4672" s="310">
        <v>0.50490000000000002</v>
      </c>
      <c r="L4672" s="310">
        <v>0.50490000000000002</v>
      </c>
      <c r="M4672" s="310">
        <v>0.45494396000000004</v>
      </c>
      <c r="N4672" s="310"/>
      <c r="O4672" s="310">
        <f t="shared" si="72"/>
        <v>9.8942444048326355</v>
      </c>
      <c r="P4672" s="310">
        <v>9.8942444048326301</v>
      </c>
      <c r="Q4672" s="309" t="s">
        <v>15063</v>
      </c>
      <c r="R4672" s="311"/>
    </row>
    <row r="4673" spans="1:18" s="312" customFormat="1" x14ac:dyDescent="0.3">
      <c r="A4673" s="307">
        <v>4670</v>
      </c>
      <c r="B4673" s="308" t="s">
        <v>5252</v>
      </c>
      <c r="C4673" s="308" t="s">
        <v>1373</v>
      </c>
      <c r="D4673" s="308" t="s">
        <v>1374</v>
      </c>
      <c r="E4673" s="308" t="s">
        <v>14861</v>
      </c>
      <c r="F4673" s="309" t="s">
        <v>5525</v>
      </c>
      <c r="G4673" s="309" t="s">
        <v>9845</v>
      </c>
      <c r="H4673" s="309" t="s">
        <v>9846</v>
      </c>
      <c r="I4673" s="309" t="s">
        <v>5622</v>
      </c>
      <c r="J4673" s="309" t="s">
        <v>15063</v>
      </c>
      <c r="K4673" s="310">
        <v>0.94495999999999991</v>
      </c>
      <c r="L4673" s="310">
        <v>0.94495999999999991</v>
      </c>
      <c r="M4673" s="310">
        <v>0.82982810000000007</v>
      </c>
      <c r="N4673" s="310"/>
      <c r="O4673" s="310">
        <f t="shared" si="72"/>
        <v>12.183785557060601</v>
      </c>
      <c r="P4673" s="310">
        <v>33.480843907111378</v>
      </c>
      <c r="Q4673" s="309" t="s">
        <v>15063</v>
      </c>
      <c r="R4673" s="311"/>
    </row>
    <row r="4674" spans="1:18" s="312" customFormat="1" x14ac:dyDescent="0.3">
      <c r="A4674" s="307">
        <v>4671</v>
      </c>
      <c r="B4674" s="308" t="s">
        <v>5252</v>
      </c>
      <c r="C4674" s="308" t="s">
        <v>1373</v>
      </c>
      <c r="D4674" s="308" t="s">
        <v>1374</v>
      </c>
      <c r="E4674" s="308" t="s">
        <v>14861</v>
      </c>
      <c r="F4674" s="309" t="s">
        <v>5525</v>
      </c>
      <c r="G4674" s="309" t="s">
        <v>9847</v>
      </c>
      <c r="H4674" s="309" t="s">
        <v>9848</v>
      </c>
      <c r="I4674" s="309" t="s">
        <v>5701</v>
      </c>
      <c r="J4674" s="309" t="s">
        <v>15063</v>
      </c>
      <c r="K4674" s="310">
        <v>0.62448000000000004</v>
      </c>
      <c r="L4674" s="310">
        <v>0.62448000000000004</v>
      </c>
      <c r="M4674" s="310">
        <v>0.56275699999999995</v>
      </c>
      <c r="N4674" s="310"/>
      <c r="O4674" s="310">
        <f t="shared" si="72"/>
        <v>9.8839034076351648</v>
      </c>
      <c r="P4674" s="310">
        <v>9.8839034076351524</v>
      </c>
      <c r="Q4674" s="309" t="s">
        <v>15063</v>
      </c>
      <c r="R4674" s="311"/>
    </row>
    <row r="4675" spans="1:18" s="312" customFormat="1" x14ac:dyDescent="0.3">
      <c r="A4675" s="307">
        <v>4672</v>
      </c>
      <c r="B4675" s="308" t="s">
        <v>5252</v>
      </c>
      <c r="C4675" s="308" t="s">
        <v>1373</v>
      </c>
      <c r="D4675" s="308" t="s">
        <v>1374</v>
      </c>
      <c r="E4675" s="308" t="s">
        <v>14861</v>
      </c>
      <c r="F4675" s="309" t="s">
        <v>5525</v>
      </c>
      <c r="G4675" s="309" t="s">
        <v>9849</v>
      </c>
      <c r="H4675" s="309" t="s">
        <v>9850</v>
      </c>
      <c r="I4675" s="309" t="s">
        <v>5701</v>
      </c>
      <c r="J4675" s="309" t="s">
        <v>15063</v>
      </c>
      <c r="K4675" s="310">
        <v>0.60553999999999997</v>
      </c>
      <c r="L4675" s="310">
        <v>0.60553999999999997</v>
      </c>
      <c r="M4675" s="310">
        <v>0.54606692000000001</v>
      </c>
      <c r="N4675" s="310"/>
      <c r="O4675" s="310">
        <f t="shared" si="72"/>
        <v>9.8214948640882458</v>
      </c>
      <c r="P4675" s="310">
        <v>9.8214948640882316</v>
      </c>
      <c r="Q4675" s="309" t="s">
        <v>15063</v>
      </c>
      <c r="R4675" s="311"/>
    </row>
    <row r="4676" spans="1:18" s="312" customFormat="1" x14ac:dyDescent="0.3">
      <c r="A4676" s="307">
        <v>4673</v>
      </c>
      <c r="B4676" s="308" t="s">
        <v>5252</v>
      </c>
      <c r="C4676" s="308" t="s">
        <v>1373</v>
      </c>
      <c r="D4676" s="308" t="s">
        <v>1374</v>
      </c>
      <c r="E4676" s="308" t="s">
        <v>14861</v>
      </c>
      <c r="F4676" s="309" t="s">
        <v>5525</v>
      </c>
      <c r="G4676" s="309" t="s">
        <v>9851</v>
      </c>
      <c r="H4676" s="309" t="s">
        <v>9852</v>
      </c>
      <c r="I4676" s="309" t="s">
        <v>5701</v>
      </c>
      <c r="J4676" s="309" t="s">
        <v>15063</v>
      </c>
      <c r="K4676" s="310">
        <v>0.92515999999999998</v>
      </c>
      <c r="L4676" s="310">
        <v>0.92515999999999998</v>
      </c>
      <c r="M4676" s="310">
        <v>0.83427399999999996</v>
      </c>
      <c r="N4676" s="310"/>
      <c r="O4676" s="310">
        <f t="shared" ref="O4676:O4739" si="73">(L4676-M4676)/L4676*100</f>
        <v>9.823814259155176</v>
      </c>
      <c r="P4676" s="310">
        <v>9.8238142591551725</v>
      </c>
      <c r="Q4676" s="309" t="s">
        <v>15063</v>
      </c>
      <c r="R4676" s="311"/>
    </row>
    <row r="4677" spans="1:18" s="312" customFormat="1" x14ac:dyDescent="0.3">
      <c r="A4677" s="307">
        <v>4674</v>
      </c>
      <c r="B4677" s="308" t="s">
        <v>5252</v>
      </c>
      <c r="C4677" s="308" t="s">
        <v>1373</v>
      </c>
      <c r="D4677" s="308" t="s">
        <v>1374</v>
      </c>
      <c r="E4677" s="308" t="s">
        <v>14861</v>
      </c>
      <c r="F4677" s="309" t="s">
        <v>5525</v>
      </c>
      <c r="G4677" s="309" t="s">
        <v>9853</v>
      </c>
      <c r="H4677" s="309" t="s">
        <v>7580</v>
      </c>
      <c r="I4677" s="309" t="s">
        <v>5706</v>
      </c>
      <c r="J4677" s="309" t="s">
        <v>15063</v>
      </c>
      <c r="K4677" s="310">
        <v>0.71260000000000001</v>
      </c>
      <c r="L4677" s="310">
        <v>0.71260000000000001</v>
      </c>
      <c r="M4677" s="310">
        <v>0.65488690000000005</v>
      </c>
      <c r="N4677" s="310"/>
      <c r="O4677" s="310">
        <f t="shared" si="73"/>
        <v>8.0989475161380806</v>
      </c>
      <c r="P4677" s="310">
        <v>63.421751254804008</v>
      </c>
      <c r="Q4677" s="309" t="s">
        <v>15063</v>
      </c>
      <c r="R4677" s="311"/>
    </row>
    <row r="4678" spans="1:18" s="312" customFormat="1" x14ac:dyDescent="0.3">
      <c r="A4678" s="307">
        <v>4675</v>
      </c>
      <c r="B4678" s="308" t="s">
        <v>5252</v>
      </c>
      <c r="C4678" s="308" t="s">
        <v>1373</v>
      </c>
      <c r="D4678" s="308" t="s">
        <v>1374</v>
      </c>
      <c r="E4678" s="308" t="s">
        <v>14861</v>
      </c>
      <c r="F4678" s="309" t="s">
        <v>5525</v>
      </c>
      <c r="G4678" s="309" t="s">
        <v>9854</v>
      </c>
      <c r="H4678" s="309" t="s">
        <v>9855</v>
      </c>
      <c r="I4678" s="309" t="s">
        <v>5701</v>
      </c>
      <c r="J4678" s="309" t="s">
        <v>15063</v>
      </c>
      <c r="K4678" s="310">
        <v>0.72961999999999994</v>
      </c>
      <c r="L4678" s="310">
        <v>0.72961999999999994</v>
      </c>
      <c r="M4678" s="310">
        <v>0.65491999999999995</v>
      </c>
      <c r="N4678" s="310"/>
      <c r="O4678" s="310">
        <f t="shared" si="73"/>
        <v>10.238206189523314</v>
      </c>
      <c r="P4678" s="310">
        <v>10.238206189523314</v>
      </c>
      <c r="Q4678" s="309" t="s">
        <v>15063</v>
      </c>
      <c r="R4678" s="311"/>
    </row>
    <row r="4679" spans="1:18" s="312" customFormat="1" x14ac:dyDescent="0.3">
      <c r="A4679" s="307">
        <v>4676</v>
      </c>
      <c r="B4679" s="308" t="s">
        <v>5252</v>
      </c>
      <c r="C4679" s="308" t="s">
        <v>1373</v>
      </c>
      <c r="D4679" s="308" t="s">
        <v>1374</v>
      </c>
      <c r="E4679" s="308" t="s">
        <v>14861</v>
      </c>
      <c r="F4679" s="309" t="s">
        <v>5525</v>
      </c>
      <c r="G4679" s="309" t="s">
        <v>9856</v>
      </c>
      <c r="H4679" s="309" t="s">
        <v>9857</v>
      </c>
      <c r="I4679" s="309" t="s">
        <v>5701</v>
      </c>
      <c r="J4679" s="309" t="s">
        <v>15063</v>
      </c>
      <c r="K4679" s="310">
        <v>0.76892000000000005</v>
      </c>
      <c r="L4679" s="310">
        <v>0.76892000000000005</v>
      </c>
      <c r="M4679" s="310">
        <v>0.69363422000000008</v>
      </c>
      <c r="N4679" s="310"/>
      <c r="O4679" s="310">
        <f t="shared" si="73"/>
        <v>9.7911070072309165</v>
      </c>
      <c r="P4679" s="310">
        <v>14.314659653273354</v>
      </c>
      <c r="Q4679" s="309" t="s">
        <v>15063</v>
      </c>
      <c r="R4679" s="311"/>
    </row>
    <row r="4680" spans="1:18" s="312" customFormat="1" x14ac:dyDescent="0.3">
      <c r="A4680" s="307">
        <v>4677</v>
      </c>
      <c r="B4680" s="308" t="s">
        <v>5252</v>
      </c>
      <c r="C4680" s="308" t="s">
        <v>1373</v>
      </c>
      <c r="D4680" s="308" t="s">
        <v>1374</v>
      </c>
      <c r="E4680" s="308" t="s">
        <v>14861</v>
      </c>
      <c r="F4680" s="309" t="s">
        <v>5525</v>
      </c>
      <c r="G4680" s="309" t="s">
        <v>9858</v>
      </c>
      <c r="H4680" s="309" t="s">
        <v>9859</v>
      </c>
      <c r="I4680" s="309" t="s">
        <v>5701</v>
      </c>
      <c r="J4680" s="309" t="s">
        <v>15063</v>
      </c>
      <c r="K4680" s="310">
        <v>0.78943999999999992</v>
      </c>
      <c r="L4680" s="310">
        <v>0.78943999999999992</v>
      </c>
      <c r="M4680" s="310">
        <v>0.70668894000000004</v>
      </c>
      <c r="N4680" s="310"/>
      <c r="O4680" s="310">
        <f t="shared" si="73"/>
        <v>10.482248175922159</v>
      </c>
      <c r="P4680" s="310">
        <v>49.26274269136195</v>
      </c>
      <c r="Q4680" s="309" t="s">
        <v>15063</v>
      </c>
      <c r="R4680" s="311"/>
    </row>
    <row r="4681" spans="1:18" s="312" customFormat="1" x14ac:dyDescent="0.3">
      <c r="A4681" s="307">
        <v>4678</v>
      </c>
      <c r="B4681" s="308" t="s">
        <v>5252</v>
      </c>
      <c r="C4681" s="308" t="s">
        <v>1373</v>
      </c>
      <c r="D4681" s="308" t="s">
        <v>1374</v>
      </c>
      <c r="E4681" s="308" t="s">
        <v>14861</v>
      </c>
      <c r="F4681" s="309" t="s">
        <v>5525</v>
      </c>
      <c r="G4681" s="309" t="s">
        <v>9860</v>
      </c>
      <c r="H4681" s="309" t="s">
        <v>9861</v>
      </c>
      <c r="I4681" s="309" t="s">
        <v>5701</v>
      </c>
      <c r="J4681" s="309" t="s">
        <v>15063</v>
      </c>
      <c r="K4681" s="310">
        <v>0.62031999999999998</v>
      </c>
      <c r="L4681" s="310">
        <v>0.62031999999999998</v>
      </c>
      <c r="M4681" s="310">
        <v>0.55885499999999999</v>
      </c>
      <c r="N4681" s="310"/>
      <c r="O4681" s="310">
        <f t="shared" si="73"/>
        <v>9.9085955635800858</v>
      </c>
      <c r="P4681" s="310">
        <v>10.707558143314566</v>
      </c>
      <c r="Q4681" s="309" t="s">
        <v>15063</v>
      </c>
      <c r="R4681" s="311"/>
    </row>
    <row r="4682" spans="1:18" s="312" customFormat="1" x14ac:dyDescent="0.3">
      <c r="A4682" s="307">
        <v>4679</v>
      </c>
      <c r="B4682" s="308" t="s">
        <v>5252</v>
      </c>
      <c r="C4682" s="308" t="s">
        <v>1373</v>
      </c>
      <c r="D4682" s="308" t="s">
        <v>1374</v>
      </c>
      <c r="E4682" s="308" t="s">
        <v>14861</v>
      </c>
      <c r="F4682" s="309" t="s">
        <v>5525</v>
      </c>
      <c r="G4682" s="309" t="s">
        <v>9862</v>
      </c>
      <c r="H4682" s="309" t="s">
        <v>9863</v>
      </c>
      <c r="I4682" s="309" t="s">
        <v>5701</v>
      </c>
      <c r="J4682" s="309" t="s">
        <v>15063</v>
      </c>
      <c r="K4682" s="310">
        <v>0.80868000000000007</v>
      </c>
      <c r="L4682" s="310">
        <v>0.80868000000000007</v>
      </c>
      <c r="M4682" s="310">
        <v>0.7895875</v>
      </c>
      <c r="N4682" s="310"/>
      <c r="O4682" s="310">
        <f t="shared" si="73"/>
        <v>2.3609462333679656</v>
      </c>
      <c r="P4682" s="310">
        <v>2.3609462333679776</v>
      </c>
      <c r="Q4682" s="309" t="s">
        <v>15063</v>
      </c>
      <c r="R4682" s="311"/>
    </row>
    <row r="4683" spans="1:18" s="312" customFormat="1" x14ac:dyDescent="0.3">
      <c r="A4683" s="307">
        <v>4680</v>
      </c>
      <c r="B4683" s="308" t="s">
        <v>5252</v>
      </c>
      <c r="C4683" s="308" t="s">
        <v>1373</v>
      </c>
      <c r="D4683" s="308" t="s">
        <v>1374</v>
      </c>
      <c r="E4683" s="308" t="s">
        <v>14861</v>
      </c>
      <c r="F4683" s="309" t="s">
        <v>5525</v>
      </c>
      <c r="G4683" s="309" t="s">
        <v>9864</v>
      </c>
      <c r="H4683" s="309" t="s">
        <v>9865</v>
      </c>
      <c r="I4683" s="309" t="s">
        <v>5706</v>
      </c>
      <c r="J4683" s="309" t="s">
        <v>15063</v>
      </c>
      <c r="K4683" s="310">
        <v>0.91836899999999999</v>
      </c>
      <c r="L4683" s="310">
        <v>0.91836899999999999</v>
      </c>
      <c r="M4683" s="310">
        <v>0.84408320000000003</v>
      </c>
      <c r="N4683" s="310"/>
      <c r="O4683" s="310">
        <f t="shared" si="73"/>
        <v>8.0888836622316251</v>
      </c>
      <c r="P4683" s="310">
        <v>62.683005173570947</v>
      </c>
      <c r="Q4683" s="309" t="s">
        <v>15063</v>
      </c>
      <c r="R4683" s="311"/>
    </row>
    <row r="4684" spans="1:18" s="312" customFormat="1" x14ac:dyDescent="0.3">
      <c r="A4684" s="307">
        <v>4681</v>
      </c>
      <c r="B4684" s="308" t="s">
        <v>5252</v>
      </c>
      <c r="C4684" s="308" t="s">
        <v>1373</v>
      </c>
      <c r="D4684" s="308" t="s">
        <v>1374</v>
      </c>
      <c r="E4684" s="308" t="s">
        <v>14861</v>
      </c>
      <c r="F4684" s="309" t="s">
        <v>5525</v>
      </c>
      <c r="G4684" s="309" t="s">
        <v>9867</v>
      </c>
      <c r="H4684" s="309" t="s">
        <v>9868</v>
      </c>
      <c r="I4684" s="309" t="s">
        <v>5701</v>
      </c>
      <c r="J4684" s="309" t="s">
        <v>15063</v>
      </c>
      <c r="K4684" s="310">
        <v>3.7069999999999999E-2</v>
      </c>
      <c r="L4684" s="310">
        <v>3.7069999999999999E-2</v>
      </c>
      <c r="M4684" s="310">
        <v>3.3724820000000003E-2</v>
      </c>
      <c r="N4684" s="310"/>
      <c r="O4684" s="310">
        <f t="shared" si="73"/>
        <v>9.0239546803344926</v>
      </c>
      <c r="P4684" s="310">
        <v>55.232240995171686</v>
      </c>
      <c r="Q4684" s="309" t="s">
        <v>15063</v>
      </c>
      <c r="R4684" s="311"/>
    </row>
    <row r="4685" spans="1:18" s="312" customFormat="1" x14ac:dyDescent="0.3">
      <c r="A4685" s="307">
        <v>4682</v>
      </c>
      <c r="B4685" s="308" t="s">
        <v>5252</v>
      </c>
      <c r="C4685" s="308" t="s">
        <v>1373</v>
      </c>
      <c r="D4685" s="308" t="s">
        <v>1374</v>
      </c>
      <c r="E4685" s="308" t="s">
        <v>14861</v>
      </c>
      <c r="F4685" s="309" t="s">
        <v>5525</v>
      </c>
      <c r="G4685" s="309" t="s">
        <v>9869</v>
      </c>
      <c r="H4685" s="309" t="s">
        <v>9870</v>
      </c>
      <c r="I4685" s="309" t="s">
        <v>5706</v>
      </c>
      <c r="J4685" s="309" t="s">
        <v>15063</v>
      </c>
      <c r="K4685" s="310">
        <v>1.7000500000000001</v>
      </c>
      <c r="L4685" s="310">
        <v>1.7000500000000001</v>
      </c>
      <c r="M4685" s="310">
        <v>1.5744450000000001</v>
      </c>
      <c r="N4685" s="310"/>
      <c r="O4685" s="310">
        <f t="shared" si="73"/>
        <v>7.3883121084673959</v>
      </c>
      <c r="P4685" s="310">
        <v>74.494407610017561</v>
      </c>
      <c r="Q4685" s="309" t="s">
        <v>15063</v>
      </c>
      <c r="R4685" s="311"/>
    </row>
    <row r="4686" spans="1:18" s="312" customFormat="1" x14ac:dyDescent="0.3">
      <c r="A4686" s="307">
        <v>4683</v>
      </c>
      <c r="B4686" s="308" t="s">
        <v>5252</v>
      </c>
      <c r="C4686" s="308" t="s">
        <v>1373</v>
      </c>
      <c r="D4686" s="308" t="s">
        <v>1374</v>
      </c>
      <c r="E4686" s="308" t="s">
        <v>14861</v>
      </c>
      <c r="F4686" s="309" t="s">
        <v>9871</v>
      </c>
      <c r="G4686" s="309" t="s">
        <v>9872</v>
      </c>
      <c r="H4686" s="309" t="s">
        <v>9873</v>
      </c>
      <c r="I4686" s="309" t="s">
        <v>5701</v>
      </c>
      <c r="J4686" s="309" t="s">
        <v>15063</v>
      </c>
      <c r="K4686" s="310">
        <v>0.50009999999999999</v>
      </c>
      <c r="L4686" s="310">
        <v>0.50009999999999999</v>
      </c>
      <c r="M4686" s="310">
        <v>0.44992650000000001</v>
      </c>
      <c r="N4686" s="310"/>
      <c r="O4686" s="310">
        <f t="shared" si="73"/>
        <v>10.032693461307735</v>
      </c>
      <c r="P4686" s="310">
        <v>10.032693461307741</v>
      </c>
      <c r="Q4686" s="309" t="s">
        <v>15063</v>
      </c>
      <c r="R4686" s="311"/>
    </row>
    <row r="4687" spans="1:18" s="312" customFormat="1" x14ac:dyDescent="0.3">
      <c r="A4687" s="307">
        <v>4684</v>
      </c>
      <c r="B4687" s="308" t="s">
        <v>5252</v>
      </c>
      <c r="C4687" s="308" t="s">
        <v>1373</v>
      </c>
      <c r="D4687" s="308" t="s">
        <v>1374</v>
      </c>
      <c r="E4687" s="308" t="s">
        <v>14861</v>
      </c>
      <c r="F4687" s="309" t="s">
        <v>9871</v>
      </c>
      <c r="G4687" s="309" t="s">
        <v>9874</v>
      </c>
      <c r="H4687" s="309" t="s">
        <v>9875</v>
      </c>
      <c r="I4687" s="309" t="s">
        <v>5706</v>
      </c>
      <c r="J4687" s="309" t="s">
        <v>15063</v>
      </c>
      <c r="K4687" s="310">
        <v>1.5867900000000001</v>
      </c>
      <c r="L4687" s="310">
        <v>1.5867900000000001</v>
      </c>
      <c r="M4687" s="310">
        <v>1.4395414</v>
      </c>
      <c r="N4687" s="310"/>
      <c r="O4687" s="310">
        <f t="shared" si="73"/>
        <v>9.2796526320433177</v>
      </c>
      <c r="P4687" s="310">
        <v>62.839205407425666</v>
      </c>
      <c r="Q4687" s="309" t="s">
        <v>15063</v>
      </c>
      <c r="R4687" s="311"/>
    </row>
    <row r="4688" spans="1:18" s="312" customFormat="1" x14ac:dyDescent="0.3">
      <c r="A4688" s="307">
        <v>4685</v>
      </c>
      <c r="B4688" s="308" t="s">
        <v>5252</v>
      </c>
      <c r="C4688" s="308" t="s">
        <v>1373</v>
      </c>
      <c r="D4688" s="308" t="s">
        <v>1374</v>
      </c>
      <c r="E4688" s="308" t="s">
        <v>14861</v>
      </c>
      <c r="F4688" s="309" t="s">
        <v>9871</v>
      </c>
      <c r="G4688" s="309" t="s">
        <v>9876</v>
      </c>
      <c r="H4688" s="309" t="s">
        <v>9877</v>
      </c>
      <c r="I4688" s="309" t="s">
        <v>5701</v>
      </c>
      <c r="J4688" s="309" t="s">
        <v>15063</v>
      </c>
      <c r="K4688" s="310">
        <v>0.495</v>
      </c>
      <c r="L4688" s="310">
        <v>0.495</v>
      </c>
      <c r="M4688" s="310">
        <v>0.44106299999999998</v>
      </c>
      <c r="N4688" s="310"/>
      <c r="O4688" s="310">
        <f t="shared" si="73"/>
        <v>10.896363636363638</v>
      </c>
      <c r="P4688" s="310">
        <v>10.896363636363638</v>
      </c>
      <c r="Q4688" s="309" t="s">
        <v>15063</v>
      </c>
      <c r="R4688" s="311"/>
    </row>
    <row r="4689" spans="1:18" s="312" customFormat="1" x14ac:dyDescent="0.3">
      <c r="A4689" s="307">
        <v>4686</v>
      </c>
      <c r="B4689" s="308" t="s">
        <v>5252</v>
      </c>
      <c r="C4689" s="308" t="s">
        <v>1373</v>
      </c>
      <c r="D4689" s="308" t="s">
        <v>1374</v>
      </c>
      <c r="E4689" s="308" t="s">
        <v>14861</v>
      </c>
      <c r="F4689" s="309" t="s">
        <v>9871</v>
      </c>
      <c r="G4689" s="309" t="s">
        <v>9878</v>
      </c>
      <c r="H4689" s="309" t="s">
        <v>9879</v>
      </c>
      <c r="I4689" s="309" t="s">
        <v>5701</v>
      </c>
      <c r="J4689" s="309" t="s">
        <v>15063</v>
      </c>
      <c r="K4689" s="310">
        <v>0.47675999999999996</v>
      </c>
      <c r="L4689" s="310">
        <v>0.47675999999999996</v>
      </c>
      <c r="M4689" s="310">
        <v>0.42550299999999996</v>
      </c>
      <c r="N4689" s="310"/>
      <c r="O4689" s="310">
        <f t="shared" si="73"/>
        <v>10.751111670442151</v>
      </c>
      <c r="P4689" s="310">
        <v>10.751111670442148</v>
      </c>
      <c r="Q4689" s="309" t="s">
        <v>15063</v>
      </c>
      <c r="R4689" s="311"/>
    </row>
    <row r="4690" spans="1:18" s="312" customFormat="1" x14ac:dyDescent="0.3">
      <c r="A4690" s="307">
        <v>4687</v>
      </c>
      <c r="B4690" s="308" t="s">
        <v>5252</v>
      </c>
      <c r="C4690" s="308" t="s">
        <v>1373</v>
      </c>
      <c r="D4690" s="308" t="s">
        <v>1374</v>
      </c>
      <c r="E4690" s="308" t="s">
        <v>14861</v>
      </c>
      <c r="F4690" s="309" t="s">
        <v>9871</v>
      </c>
      <c r="G4690" s="309" t="s">
        <v>9880</v>
      </c>
      <c r="H4690" s="309" t="s">
        <v>9881</v>
      </c>
      <c r="I4690" s="309" t="s">
        <v>5701</v>
      </c>
      <c r="J4690" s="309" t="s">
        <v>15063</v>
      </c>
      <c r="K4690" s="310">
        <v>0.47678999999999999</v>
      </c>
      <c r="L4690" s="310">
        <v>0.47678999999999999</v>
      </c>
      <c r="M4690" s="310">
        <v>0.42727256000000002</v>
      </c>
      <c r="N4690" s="310"/>
      <c r="O4690" s="310">
        <f t="shared" si="73"/>
        <v>10.385586946034936</v>
      </c>
      <c r="P4690" s="310">
        <v>10.38558694603493</v>
      </c>
      <c r="Q4690" s="309" t="s">
        <v>15063</v>
      </c>
      <c r="R4690" s="311"/>
    </row>
    <row r="4691" spans="1:18" s="312" customFormat="1" x14ac:dyDescent="0.3">
      <c r="A4691" s="307">
        <v>4688</v>
      </c>
      <c r="B4691" s="308" t="s">
        <v>5252</v>
      </c>
      <c r="C4691" s="308" t="s">
        <v>1373</v>
      </c>
      <c r="D4691" s="308" t="s">
        <v>1374</v>
      </c>
      <c r="E4691" s="308" t="s">
        <v>14861</v>
      </c>
      <c r="F4691" s="309" t="s">
        <v>9871</v>
      </c>
      <c r="G4691" s="309" t="s">
        <v>9882</v>
      </c>
      <c r="H4691" s="309" t="s">
        <v>9883</v>
      </c>
      <c r="I4691" s="309" t="s">
        <v>5701</v>
      </c>
      <c r="J4691" s="309" t="s">
        <v>15063</v>
      </c>
      <c r="K4691" s="310">
        <v>0.45040000000000002</v>
      </c>
      <c r="L4691" s="310">
        <v>0.45040000000000002</v>
      </c>
      <c r="M4691" s="310">
        <v>0.40471950000000001</v>
      </c>
      <c r="N4691" s="310"/>
      <c r="O4691" s="310">
        <f t="shared" si="73"/>
        <v>10.142206927175847</v>
      </c>
      <c r="P4691" s="310">
        <v>10.142206927175845</v>
      </c>
      <c r="Q4691" s="309" t="s">
        <v>15063</v>
      </c>
      <c r="R4691" s="311"/>
    </row>
    <row r="4692" spans="1:18" s="312" customFormat="1" x14ac:dyDescent="0.3">
      <c r="A4692" s="307">
        <v>4689</v>
      </c>
      <c r="B4692" s="308" t="s">
        <v>5252</v>
      </c>
      <c r="C4692" s="308" t="s">
        <v>1373</v>
      </c>
      <c r="D4692" s="308" t="s">
        <v>1374</v>
      </c>
      <c r="E4692" s="308" t="s">
        <v>14861</v>
      </c>
      <c r="F4692" s="309" t="s">
        <v>9871</v>
      </c>
      <c r="G4692" s="309" t="s">
        <v>9884</v>
      </c>
      <c r="H4692" s="309" t="s">
        <v>9885</v>
      </c>
      <c r="I4692" s="309" t="s">
        <v>5701</v>
      </c>
      <c r="J4692" s="309" t="s">
        <v>15063</v>
      </c>
      <c r="K4692" s="310">
        <v>0.56096999999999997</v>
      </c>
      <c r="L4692" s="310">
        <v>0.56096999999999997</v>
      </c>
      <c r="M4692" s="310">
        <v>0.49662850000000003</v>
      </c>
      <c r="N4692" s="310"/>
      <c r="O4692" s="310">
        <f t="shared" si="73"/>
        <v>11.469686435994785</v>
      </c>
      <c r="P4692" s="310">
        <v>11.469686435994786</v>
      </c>
      <c r="Q4692" s="309" t="s">
        <v>15063</v>
      </c>
      <c r="R4692" s="311"/>
    </row>
    <row r="4693" spans="1:18" s="312" customFormat="1" x14ac:dyDescent="0.3">
      <c r="A4693" s="307">
        <v>4690</v>
      </c>
      <c r="B4693" s="308" t="s">
        <v>5252</v>
      </c>
      <c r="C4693" s="308" t="s">
        <v>1373</v>
      </c>
      <c r="D4693" s="308" t="s">
        <v>1374</v>
      </c>
      <c r="E4693" s="308" t="s">
        <v>14861</v>
      </c>
      <c r="F4693" s="309" t="s">
        <v>9871</v>
      </c>
      <c r="G4693" s="309" t="s">
        <v>9886</v>
      </c>
      <c r="H4693" s="309" t="s">
        <v>9887</v>
      </c>
      <c r="I4693" s="309" t="s">
        <v>5701</v>
      </c>
      <c r="J4693" s="309" t="s">
        <v>15063</v>
      </c>
      <c r="K4693" s="310">
        <v>0.53676000000000001</v>
      </c>
      <c r="L4693" s="310">
        <v>0.53676000000000001</v>
      </c>
      <c r="M4693" s="310">
        <v>0.48345700000000003</v>
      </c>
      <c r="N4693" s="310"/>
      <c r="O4693" s="310">
        <f t="shared" si="73"/>
        <v>9.9305089798047508</v>
      </c>
      <c r="P4693" s="310">
        <v>9.9305089798047632</v>
      </c>
      <c r="Q4693" s="309" t="s">
        <v>15063</v>
      </c>
      <c r="R4693" s="311"/>
    </row>
    <row r="4694" spans="1:18" s="312" customFormat="1" x14ac:dyDescent="0.3">
      <c r="A4694" s="307">
        <v>4691</v>
      </c>
      <c r="B4694" s="308" t="s">
        <v>5252</v>
      </c>
      <c r="C4694" s="308" t="s">
        <v>1373</v>
      </c>
      <c r="D4694" s="308" t="s">
        <v>1374</v>
      </c>
      <c r="E4694" s="308" t="s">
        <v>14861</v>
      </c>
      <c r="F4694" s="309" t="s">
        <v>9871</v>
      </c>
      <c r="G4694" s="309" t="s">
        <v>9888</v>
      </c>
      <c r="H4694" s="309" t="s">
        <v>9889</v>
      </c>
      <c r="I4694" s="309" t="s">
        <v>5701</v>
      </c>
      <c r="J4694" s="309" t="s">
        <v>15063</v>
      </c>
      <c r="K4694" s="310">
        <v>0.61431999999999998</v>
      </c>
      <c r="L4694" s="310">
        <v>0.61431999999999998</v>
      </c>
      <c r="M4694" s="310">
        <v>0.55231944999999993</v>
      </c>
      <c r="N4694" s="310"/>
      <c r="O4694" s="310">
        <f t="shared" si="73"/>
        <v>10.092549485610112</v>
      </c>
      <c r="P4694" s="310">
        <v>10.092549485610103</v>
      </c>
      <c r="Q4694" s="309" t="s">
        <v>15063</v>
      </c>
      <c r="R4694" s="311"/>
    </row>
    <row r="4695" spans="1:18" s="312" customFormat="1" x14ac:dyDescent="0.3">
      <c r="A4695" s="307">
        <v>4692</v>
      </c>
      <c r="B4695" s="308" t="s">
        <v>5252</v>
      </c>
      <c r="C4695" s="308" t="s">
        <v>1373</v>
      </c>
      <c r="D4695" s="308" t="s">
        <v>1374</v>
      </c>
      <c r="E4695" s="308" t="s">
        <v>14861</v>
      </c>
      <c r="F4695" s="309" t="s">
        <v>9871</v>
      </c>
      <c r="G4695" s="309" t="s">
        <v>9890</v>
      </c>
      <c r="H4695" s="309" t="s">
        <v>9891</v>
      </c>
      <c r="I4695" s="309" t="s">
        <v>2432</v>
      </c>
      <c r="J4695" s="309" t="s">
        <v>15063</v>
      </c>
      <c r="K4695" s="310">
        <v>0.63204000000000005</v>
      </c>
      <c r="L4695" s="310">
        <v>0.63204000000000005</v>
      </c>
      <c r="M4695" s="310">
        <v>0.57301400000000002</v>
      </c>
      <c r="N4695" s="310"/>
      <c r="O4695" s="310">
        <f t="shared" si="73"/>
        <v>9.3389658882349256</v>
      </c>
      <c r="P4695" s="310">
        <v>40.566065605619364</v>
      </c>
      <c r="Q4695" s="309" t="s">
        <v>15063</v>
      </c>
      <c r="R4695" s="311"/>
    </row>
    <row r="4696" spans="1:18" s="312" customFormat="1" x14ac:dyDescent="0.3">
      <c r="A4696" s="307">
        <v>4693</v>
      </c>
      <c r="B4696" s="308" t="s">
        <v>5252</v>
      </c>
      <c r="C4696" s="308" t="s">
        <v>1373</v>
      </c>
      <c r="D4696" s="308" t="s">
        <v>1374</v>
      </c>
      <c r="E4696" s="308" t="s">
        <v>14861</v>
      </c>
      <c r="F4696" s="309" t="s">
        <v>9871</v>
      </c>
      <c r="G4696" s="309" t="s">
        <v>9892</v>
      </c>
      <c r="H4696" s="309" t="s">
        <v>9893</v>
      </c>
      <c r="I4696" s="309" t="s">
        <v>5701</v>
      </c>
      <c r="J4696" s="309" t="s">
        <v>15063</v>
      </c>
      <c r="K4696" s="310">
        <v>0.69439999999999991</v>
      </c>
      <c r="L4696" s="310">
        <v>0.69439999999999991</v>
      </c>
      <c r="M4696" s="310">
        <v>0.61891249999999998</v>
      </c>
      <c r="N4696" s="310"/>
      <c r="O4696" s="310">
        <f t="shared" si="73"/>
        <v>10.87089573732718</v>
      </c>
      <c r="P4696" s="310">
        <v>10.870895737327169</v>
      </c>
      <c r="Q4696" s="309" t="s">
        <v>15063</v>
      </c>
      <c r="R4696" s="311"/>
    </row>
    <row r="4697" spans="1:18" s="312" customFormat="1" x14ac:dyDescent="0.3">
      <c r="A4697" s="307">
        <v>4694</v>
      </c>
      <c r="B4697" s="308" t="s">
        <v>5252</v>
      </c>
      <c r="C4697" s="308" t="s">
        <v>1373</v>
      </c>
      <c r="D4697" s="308" t="s">
        <v>1374</v>
      </c>
      <c r="E4697" s="308" t="s">
        <v>14861</v>
      </c>
      <c r="F4697" s="309" t="s">
        <v>9871</v>
      </c>
      <c r="G4697" s="309" t="s">
        <v>9894</v>
      </c>
      <c r="H4697" s="309" t="s">
        <v>9895</v>
      </c>
      <c r="I4697" s="309" t="s">
        <v>5701</v>
      </c>
      <c r="J4697" s="309" t="s">
        <v>15063</v>
      </c>
      <c r="K4697" s="310">
        <v>0.37251999999999996</v>
      </c>
      <c r="L4697" s="310">
        <v>0.37251999999999996</v>
      </c>
      <c r="M4697" s="310">
        <v>0.33472000000000002</v>
      </c>
      <c r="N4697" s="310"/>
      <c r="O4697" s="310">
        <f t="shared" si="73"/>
        <v>10.14710619564049</v>
      </c>
      <c r="P4697" s="310">
        <v>10.147106195640475</v>
      </c>
      <c r="Q4697" s="309" t="s">
        <v>15063</v>
      </c>
      <c r="R4697" s="311"/>
    </row>
    <row r="4698" spans="1:18" s="312" customFormat="1" x14ac:dyDescent="0.3">
      <c r="A4698" s="307">
        <v>4695</v>
      </c>
      <c r="B4698" s="308" t="s">
        <v>5252</v>
      </c>
      <c r="C4698" s="308" t="s">
        <v>1373</v>
      </c>
      <c r="D4698" s="308" t="s">
        <v>1374</v>
      </c>
      <c r="E4698" s="308" t="s">
        <v>14861</v>
      </c>
      <c r="F4698" s="309" t="s">
        <v>9871</v>
      </c>
      <c r="G4698" s="309" t="s">
        <v>9896</v>
      </c>
      <c r="H4698" s="309" t="s">
        <v>9897</v>
      </c>
      <c r="I4698" s="309" t="s">
        <v>5701</v>
      </c>
      <c r="J4698" s="309" t="s">
        <v>15063</v>
      </c>
      <c r="K4698" s="310">
        <v>0.71950000000000003</v>
      </c>
      <c r="L4698" s="310">
        <v>0.71950000000000003</v>
      </c>
      <c r="M4698" s="310">
        <v>0.6305670000000001</v>
      </c>
      <c r="N4698" s="310"/>
      <c r="O4698" s="310">
        <f t="shared" si="73"/>
        <v>12.360389159138279</v>
      </c>
      <c r="P4698" s="310">
        <v>12.360389159138286</v>
      </c>
      <c r="Q4698" s="309" t="s">
        <v>15063</v>
      </c>
      <c r="R4698" s="311"/>
    </row>
    <row r="4699" spans="1:18" s="312" customFormat="1" x14ac:dyDescent="0.3">
      <c r="A4699" s="307">
        <v>4696</v>
      </c>
      <c r="B4699" s="308" t="s">
        <v>5252</v>
      </c>
      <c r="C4699" s="308" t="s">
        <v>1373</v>
      </c>
      <c r="D4699" s="308" t="s">
        <v>1374</v>
      </c>
      <c r="E4699" s="308" t="s">
        <v>14861</v>
      </c>
      <c r="F4699" s="309" t="s">
        <v>9871</v>
      </c>
      <c r="G4699" s="309" t="s">
        <v>9898</v>
      </c>
      <c r="H4699" s="309" t="s">
        <v>9899</v>
      </c>
      <c r="I4699" s="309" t="s">
        <v>5706</v>
      </c>
      <c r="J4699" s="309" t="s">
        <v>15063</v>
      </c>
      <c r="K4699" s="310">
        <v>0.98082000000000003</v>
      </c>
      <c r="L4699" s="310">
        <v>0.98082000000000003</v>
      </c>
      <c r="M4699" s="310">
        <v>0.9056263</v>
      </c>
      <c r="N4699" s="310"/>
      <c r="O4699" s="310">
        <f t="shared" si="73"/>
        <v>7.6664117779001266</v>
      </c>
      <c r="P4699" s="310">
        <v>57.426599197322318</v>
      </c>
      <c r="Q4699" s="309" t="s">
        <v>15063</v>
      </c>
      <c r="R4699" s="311"/>
    </row>
    <row r="4700" spans="1:18" s="312" customFormat="1" x14ac:dyDescent="0.3">
      <c r="A4700" s="307">
        <v>4697</v>
      </c>
      <c r="B4700" s="308" t="s">
        <v>5252</v>
      </c>
      <c r="C4700" s="308" t="s">
        <v>1373</v>
      </c>
      <c r="D4700" s="308" t="s">
        <v>1374</v>
      </c>
      <c r="E4700" s="308" t="s">
        <v>14861</v>
      </c>
      <c r="F4700" s="309" t="s">
        <v>9871</v>
      </c>
      <c r="G4700" s="309" t="s">
        <v>9900</v>
      </c>
      <c r="H4700" s="309" t="s">
        <v>9901</v>
      </c>
      <c r="I4700" s="309" t="s">
        <v>5701</v>
      </c>
      <c r="J4700" s="309" t="s">
        <v>15063</v>
      </c>
      <c r="K4700" s="310">
        <v>0.58667999999999998</v>
      </c>
      <c r="L4700" s="310">
        <v>0.58667999999999998</v>
      </c>
      <c r="M4700" s="310">
        <v>0.52690049999999999</v>
      </c>
      <c r="N4700" s="310"/>
      <c r="O4700" s="310">
        <f t="shared" si="73"/>
        <v>10.189455921456329</v>
      </c>
      <c r="P4700" s="310">
        <v>10.189455921456325</v>
      </c>
      <c r="Q4700" s="309" t="s">
        <v>15063</v>
      </c>
      <c r="R4700" s="311"/>
    </row>
    <row r="4701" spans="1:18" s="312" customFormat="1" x14ac:dyDescent="0.3">
      <c r="A4701" s="307">
        <v>4698</v>
      </c>
      <c r="B4701" s="308" t="s">
        <v>5252</v>
      </c>
      <c r="C4701" s="308" t="s">
        <v>1373</v>
      </c>
      <c r="D4701" s="308" t="s">
        <v>1374</v>
      </c>
      <c r="E4701" s="308" t="s">
        <v>14861</v>
      </c>
      <c r="F4701" s="309" t="s">
        <v>9871</v>
      </c>
      <c r="G4701" s="309" t="s">
        <v>9902</v>
      </c>
      <c r="H4701" s="309" t="s">
        <v>9903</v>
      </c>
      <c r="I4701" s="309" t="s">
        <v>5706</v>
      </c>
      <c r="J4701" s="309" t="s">
        <v>15063</v>
      </c>
      <c r="K4701" s="310">
        <v>1.19936</v>
      </c>
      <c r="L4701" s="310">
        <v>1.19936</v>
      </c>
      <c r="M4701" s="310">
        <v>1.0847901</v>
      </c>
      <c r="N4701" s="310"/>
      <c r="O4701" s="310">
        <f t="shared" si="73"/>
        <v>9.5525863794023493</v>
      </c>
      <c r="P4701" s="310">
        <v>64.870213278708746</v>
      </c>
      <c r="Q4701" s="309" t="s">
        <v>15063</v>
      </c>
      <c r="R4701" s="311"/>
    </row>
    <row r="4702" spans="1:18" s="312" customFormat="1" x14ac:dyDescent="0.3">
      <c r="A4702" s="307">
        <v>4699</v>
      </c>
      <c r="B4702" s="308" t="s">
        <v>5252</v>
      </c>
      <c r="C4702" s="308" t="s">
        <v>1373</v>
      </c>
      <c r="D4702" s="308" t="s">
        <v>1374</v>
      </c>
      <c r="E4702" s="308" t="s">
        <v>14861</v>
      </c>
      <c r="F4702" s="309" t="s">
        <v>9871</v>
      </c>
      <c r="G4702" s="309" t="s">
        <v>9904</v>
      </c>
      <c r="H4702" s="309" t="s">
        <v>9905</v>
      </c>
      <c r="I4702" s="309" t="s">
        <v>5701</v>
      </c>
      <c r="J4702" s="309" t="s">
        <v>15063</v>
      </c>
      <c r="K4702" s="310">
        <v>0.57289999999999996</v>
      </c>
      <c r="L4702" s="310">
        <v>0.57289999999999996</v>
      </c>
      <c r="M4702" s="310">
        <v>0.51194799999999996</v>
      </c>
      <c r="N4702" s="310"/>
      <c r="O4702" s="310">
        <f t="shared" si="73"/>
        <v>10.639204049572353</v>
      </c>
      <c r="P4702" s="310">
        <v>10.639204049572349</v>
      </c>
      <c r="Q4702" s="309" t="s">
        <v>15063</v>
      </c>
      <c r="R4702" s="311"/>
    </row>
    <row r="4703" spans="1:18" s="312" customFormat="1" x14ac:dyDescent="0.3">
      <c r="A4703" s="307">
        <v>4700</v>
      </c>
      <c r="B4703" s="308" t="s">
        <v>5252</v>
      </c>
      <c r="C4703" s="308" t="s">
        <v>1373</v>
      </c>
      <c r="D4703" s="308" t="s">
        <v>1374</v>
      </c>
      <c r="E4703" s="308" t="s">
        <v>14861</v>
      </c>
      <c r="F4703" s="309" t="s">
        <v>9906</v>
      </c>
      <c r="G4703" s="309" t="s">
        <v>9907</v>
      </c>
      <c r="H4703" s="309" t="s">
        <v>9908</v>
      </c>
      <c r="I4703" s="309" t="s">
        <v>5701</v>
      </c>
      <c r="J4703" s="309" t="s">
        <v>15063</v>
      </c>
      <c r="K4703" s="310">
        <v>0.76190999999999998</v>
      </c>
      <c r="L4703" s="310">
        <v>0.76190999999999998</v>
      </c>
      <c r="M4703" s="310">
        <v>0.68218200000000007</v>
      </c>
      <c r="N4703" s="310"/>
      <c r="O4703" s="310">
        <f t="shared" si="73"/>
        <v>10.464228058432088</v>
      </c>
      <c r="P4703" s="310">
        <v>10.46422805843209</v>
      </c>
      <c r="Q4703" s="309" t="s">
        <v>15063</v>
      </c>
      <c r="R4703" s="311"/>
    </row>
    <row r="4704" spans="1:18" s="312" customFormat="1" x14ac:dyDescent="0.3">
      <c r="A4704" s="307">
        <v>4701</v>
      </c>
      <c r="B4704" s="308" t="s">
        <v>5252</v>
      </c>
      <c r="C4704" s="308" t="s">
        <v>1373</v>
      </c>
      <c r="D4704" s="308" t="s">
        <v>1374</v>
      </c>
      <c r="E4704" s="308" t="s">
        <v>14861</v>
      </c>
      <c r="F4704" s="309" t="s">
        <v>9906</v>
      </c>
      <c r="G4704" s="309" t="s">
        <v>9909</v>
      </c>
      <c r="H4704" s="309" t="s">
        <v>9910</v>
      </c>
      <c r="I4704" s="309" t="s">
        <v>5701</v>
      </c>
      <c r="J4704" s="309" t="s">
        <v>15063</v>
      </c>
      <c r="K4704" s="310">
        <v>0.80384999999999995</v>
      </c>
      <c r="L4704" s="310">
        <v>0.80384999999999995</v>
      </c>
      <c r="M4704" s="310">
        <v>0.72369499999999998</v>
      </c>
      <c r="N4704" s="310"/>
      <c r="O4704" s="310">
        <f t="shared" si="73"/>
        <v>9.9713876967095825</v>
      </c>
      <c r="P4704" s="310">
        <v>9.9713876967095878</v>
      </c>
      <c r="Q4704" s="309" t="s">
        <v>15063</v>
      </c>
      <c r="R4704" s="311"/>
    </row>
    <row r="4705" spans="1:18" s="312" customFormat="1" x14ac:dyDescent="0.3">
      <c r="A4705" s="307">
        <v>4702</v>
      </c>
      <c r="B4705" s="308" t="s">
        <v>5252</v>
      </c>
      <c r="C4705" s="308" t="s">
        <v>1373</v>
      </c>
      <c r="D4705" s="308" t="s">
        <v>1374</v>
      </c>
      <c r="E4705" s="308" t="s">
        <v>14861</v>
      </c>
      <c r="F4705" s="309" t="s">
        <v>9906</v>
      </c>
      <c r="G4705" s="309" t="s">
        <v>9911</v>
      </c>
      <c r="H4705" s="309" t="s">
        <v>9912</v>
      </c>
      <c r="I4705" s="309" t="s">
        <v>5701</v>
      </c>
      <c r="J4705" s="309" t="s">
        <v>15063</v>
      </c>
      <c r="K4705" s="310">
        <v>0.67886000000000002</v>
      </c>
      <c r="L4705" s="310">
        <v>0.67886000000000002</v>
      </c>
      <c r="M4705" s="310">
        <v>0.61041999999999996</v>
      </c>
      <c r="N4705" s="310"/>
      <c r="O4705" s="310">
        <f t="shared" si="73"/>
        <v>10.081607400642262</v>
      </c>
      <c r="P4705" s="310">
        <v>10.081607400642255</v>
      </c>
      <c r="Q4705" s="309" t="s">
        <v>15063</v>
      </c>
      <c r="R4705" s="311"/>
    </row>
    <row r="4706" spans="1:18" s="312" customFormat="1" x14ac:dyDescent="0.3">
      <c r="A4706" s="307">
        <v>4703</v>
      </c>
      <c r="B4706" s="308" t="s">
        <v>5252</v>
      </c>
      <c r="C4706" s="308" t="s">
        <v>1373</v>
      </c>
      <c r="D4706" s="308" t="s">
        <v>1374</v>
      </c>
      <c r="E4706" s="308" t="s">
        <v>14861</v>
      </c>
      <c r="F4706" s="309" t="s">
        <v>9906</v>
      </c>
      <c r="G4706" s="309" t="s">
        <v>9913</v>
      </c>
      <c r="H4706" s="309" t="s">
        <v>9914</v>
      </c>
      <c r="I4706" s="309" t="s">
        <v>5701</v>
      </c>
      <c r="J4706" s="309" t="s">
        <v>15063</v>
      </c>
      <c r="K4706" s="310">
        <v>0.68710000000000004</v>
      </c>
      <c r="L4706" s="310">
        <v>0.68710000000000004</v>
      </c>
      <c r="M4706" s="310">
        <v>0.61952450000000003</v>
      </c>
      <c r="N4706" s="310"/>
      <c r="O4706" s="310">
        <f t="shared" si="73"/>
        <v>9.8348857517100878</v>
      </c>
      <c r="P4706" s="310">
        <v>9.8348857517100985</v>
      </c>
      <c r="Q4706" s="309" t="s">
        <v>15063</v>
      </c>
      <c r="R4706" s="311"/>
    </row>
    <row r="4707" spans="1:18" s="312" customFormat="1" x14ac:dyDescent="0.3">
      <c r="A4707" s="307">
        <v>4704</v>
      </c>
      <c r="B4707" s="308" t="s">
        <v>5252</v>
      </c>
      <c r="C4707" s="308" t="s">
        <v>1373</v>
      </c>
      <c r="D4707" s="308" t="s">
        <v>1374</v>
      </c>
      <c r="E4707" s="308" t="s">
        <v>14861</v>
      </c>
      <c r="F4707" s="309" t="s">
        <v>9906</v>
      </c>
      <c r="G4707" s="309" t="s">
        <v>9915</v>
      </c>
      <c r="H4707" s="309" t="s">
        <v>9916</v>
      </c>
      <c r="I4707" s="309" t="s">
        <v>5706</v>
      </c>
      <c r="J4707" s="309" t="s">
        <v>15063</v>
      </c>
      <c r="K4707" s="310">
        <v>1.11202</v>
      </c>
      <c r="L4707" s="310">
        <v>1.11202</v>
      </c>
      <c r="M4707" s="310">
        <v>1.0059553999999999</v>
      </c>
      <c r="N4707" s="310"/>
      <c r="O4707" s="310">
        <f t="shared" si="73"/>
        <v>9.5380119062606852</v>
      </c>
      <c r="P4707" s="310">
        <v>72.520150974278394</v>
      </c>
      <c r="Q4707" s="309" t="s">
        <v>15063</v>
      </c>
      <c r="R4707" s="311"/>
    </row>
    <row r="4708" spans="1:18" s="312" customFormat="1" x14ac:dyDescent="0.3">
      <c r="A4708" s="307">
        <v>4705</v>
      </c>
      <c r="B4708" s="308" t="s">
        <v>5252</v>
      </c>
      <c r="C4708" s="308" t="s">
        <v>1373</v>
      </c>
      <c r="D4708" s="308" t="s">
        <v>1374</v>
      </c>
      <c r="E4708" s="308" t="s">
        <v>14861</v>
      </c>
      <c r="F4708" s="309" t="s">
        <v>9906</v>
      </c>
      <c r="G4708" s="309" t="s">
        <v>9917</v>
      </c>
      <c r="H4708" s="309" t="s">
        <v>9918</v>
      </c>
      <c r="I4708" s="309" t="s">
        <v>5701</v>
      </c>
      <c r="J4708" s="309" t="s">
        <v>15063</v>
      </c>
      <c r="K4708" s="310">
        <v>0.60460000000000003</v>
      </c>
      <c r="L4708" s="310">
        <v>0.60460000000000003</v>
      </c>
      <c r="M4708" s="310">
        <v>0.5445512400000001</v>
      </c>
      <c r="N4708" s="310"/>
      <c r="O4708" s="310">
        <f t="shared" si="73"/>
        <v>9.9319814753555935</v>
      </c>
      <c r="P4708" s="310">
        <v>9.9319814753555882</v>
      </c>
      <c r="Q4708" s="309" t="s">
        <v>15063</v>
      </c>
      <c r="R4708" s="311"/>
    </row>
    <row r="4709" spans="1:18" s="312" customFormat="1" x14ac:dyDescent="0.3">
      <c r="A4709" s="307">
        <v>4706</v>
      </c>
      <c r="B4709" s="308" t="s">
        <v>5252</v>
      </c>
      <c r="C4709" s="308" t="s">
        <v>1373</v>
      </c>
      <c r="D4709" s="308" t="s">
        <v>1374</v>
      </c>
      <c r="E4709" s="308" t="s">
        <v>14861</v>
      </c>
      <c r="F4709" s="309" t="s">
        <v>9906</v>
      </c>
      <c r="G4709" s="309" t="s">
        <v>9919</v>
      </c>
      <c r="H4709" s="309" t="s">
        <v>9920</v>
      </c>
      <c r="I4709" s="309" t="s">
        <v>5701</v>
      </c>
      <c r="J4709" s="309" t="s">
        <v>15063</v>
      </c>
      <c r="K4709" s="310">
        <v>0.39954000000000001</v>
      </c>
      <c r="L4709" s="310">
        <v>0.39954000000000001</v>
      </c>
      <c r="M4709" s="310">
        <v>0.36065249999999999</v>
      </c>
      <c r="N4709" s="310"/>
      <c r="O4709" s="310">
        <f t="shared" si="73"/>
        <v>9.7330680282324717</v>
      </c>
      <c r="P4709" s="310">
        <v>9.7330680282324611</v>
      </c>
      <c r="Q4709" s="309" t="s">
        <v>15063</v>
      </c>
      <c r="R4709" s="311"/>
    </row>
    <row r="4710" spans="1:18" s="312" customFormat="1" x14ac:dyDescent="0.3">
      <c r="A4710" s="307">
        <v>4707</v>
      </c>
      <c r="B4710" s="308" t="s">
        <v>5252</v>
      </c>
      <c r="C4710" s="308" t="s">
        <v>1373</v>
      </c>
      <c r="D4710" s="308" t="s">
        <v>1374</v>
      </c>
      <c r="E4710" s="308" t="s">
        <v>14861</v>
      </c>
      <c r="F4710" s="309" t="s">
        <v>9906</v>
      </c>
      <c r="G4710" s="309" t="s">
        <v>9921</v>
      </c>
      <c r="H4710" s="309" t="s">
        <v>9922</v>
      </c>
      <c r="I4710" s="309" t="s">
        <v>5701</v>
      </c>
      <c r="J4710" s="309" t="s">
        <v>15063</v>
      </c>
      <c r="K4710" s="310">
        <v>0.73773</v>
      </c>
      <c r="L4710" s="310">
        <v>0.73773</v>
      </c>
      <c r="M4710" s="310">
        <v>0.66626999999999992</v>
      </c>
      <c r="N4710" s="310"/>
      <c r="O4710" s="310">
        <f t="shared" si="73"/>
        <v>9.6864706599975712</v>
      </c>
      <c r="P4710" s="310">
        <v>9.6864706599975818</v>
      </c>
      <c r="Q4710" s="309" t="s">
        <v>15063</v>
      </c>
      <c r="R4710" s="311"/>
    </row>
    <row r="4711" spans="1:18" s="312" customFormat="1" x14ac:dyDescent="0.3">
      <c r="A4711" s="307">
        <v>4708</v>
      </c>
      <c r="B4711" s="308" t="s">
        <v>5252</v>
      </c>
      <c r="C4711" s="308" t="s">
        <v>1373</v>
      </c>
      <c r="D4711" s="308" t="s">
        <v>1374</v>
      </c>
      <c r="E4711" s="308" t="s">
        <v>14861</v>
      </c>
      <c r="F4711" s="309" t="s">
        <v>9906</v>
      </c>
      <c r="G4711" s="309" t="s">
        <v>9923</v>
      </c>
      <c r="H4711" s="309" t="s">
        <v>9924</v>
      </c>
      <c r="I4711" s="309" t="s">
        <v>5706</v>
      </c>
      <c r="J4711" s="309" t="s">
        <v>15063</v>
      </c>
      <c r="K4711" s="310">
        <v>1.0562400000000001</v>
      </c>
      <c r="L4711" s="310">
        <v>1.0562400000000001</v>
      </c>
      <c r="M4711" s="310">
        <v>0.94833080000000003</v>
      </c>
      <c r="N4711" s="310"/>
      <c r="O4711" s="310">
        <f t="shared" si="73"/>
        <v>10.216352344164207</v>
      </c>
      <c r="P4711" s="310">
        <v>66.501779175996873</v>
      </c>
      <c r="Q4711" s="309" t="s">
        <v>15063</v>
      </c>
      <c r="R4711" s="311"/>
    </row>
    <row r="4712" spans="1:18" s="312" customFormat="1" x14ac:dyDescent="0.3">
      <c r="A4712" s="307">
        <v>4709</v>
      </c>
      <c r="B4712" s="308" t="s">
        <v>5252</v>
      </c>
      <c r="C4712" s="308" t="s">
        <v>1373</v>
      </c>
      <c r="D4712" s="308" t="s">
        <v>1373</v>
      </c>
      <c r="E4712" s="308" t="s">
        <v>14862</v>
      </c>
      <c r="F4712" s="309" t="s">
        <v>9925</v>
      </c>
      <c r="G4712" s="309" t="s">
        <v>9926</v>
      </c>
      <c r="H4712" s="309" t="s">
        <v>9927</v>
      </c>
      <c r="I4712" s="309" t="s">
        <v>5701</v>
      </c>
      <c r="J4712" s="309" t="s">
        <v>15063</v>
      </c>
      <c r="K4712" s="310">
        <v>0.84630000000000005</v>
      </c>
      <c r="L4712" s="310">
        <v>0.84630000000000005</v>
      </c>
      <c r="M4712" s="310">
        <v>0.750417</v>
      </c>
      <c r="N4712" s="310"/>
      <c r="O4712" s="310">
        <f t="shared" si="73"/>
        <v>11.329670329670336</v>
      </c>
      <c r="P4712" s="310">
        <v>11.329670329670339</v>
      </c>
      <c r="Q4712" s="309" t="s">
        <v>15063</v>
      </c>
      <c r="R4712" s="311"/>
    </row>
    <row r="4713" spans="1:18" s="312" customFormat="1" x14ac:dyDescent="0.3">
      <c r="A4713" s="307">
        <v>4710</v>
      </c>
      <c r="B4713" s="308" t="s">
        <v>5252</v>
      </c>
      <c r="C4713" s="308" t="s">
        <v>1373</v>
      </c>
      <c r="D4713" s="308" t="s">
        <v>1373</v>
      </c>
      <c r="E4713" s="308" t="s">
        <v>14862</v>
      </c>
      <c r="F4713" s="309" t="s">
        <v>9925</v>
      </c>
      <c r="G4713" s="309" t="s">
        <v>9928</v>
      </c>
      <c r="H4713" s="309" t="s">
        <v>9929</v>
      </c>
      <c r="I4713" s="309" t="s">
        <v>5701</v>
      </c>
      <c r="J4713" s="309" t="s">
        <v>15063</v>
      </c>
      <c r="K4713" s="310">
        <v>0.28683999999999998</v>
      </c>
      <c r="L4713" s="310">
        <v>0.28683999999999998</v>
      </c>
      <c r="M4713" s="310">
        <v>0.25396200000000002</v>
      </c>
      <c r="N4713" s="310"/>
      <c r="O4713" s="310">
        <f t="shared" si="73"/>
        <v>11.462139171663633</v>
      </c>
      <c r="P4713" s="310">
        <v>11.462139171663644</v>
      </c>
      <c r="Q4713" s="309" t="s">
        <v>15063</v>
      </c>
      <c r="R4713" s="311"/>
    </row>
    <row r="4714" spans="1:18" s="312" customFormat="1" x14ac:dyDescent="0.3">
      <c r="A4714" s="307">
        <v>4711</v>
      </c>
      <c r="B4714" s="308" t="s">
        <v>5252</v>
      </c>
      <c r="C4714" s="308" t="s">
        <v>1373</v>
      </c>
      <c r="D4714" s="308" t="s">
        <v>1373</v>
      </c>
      <c r="E4714" s="308" t="s">
        <v>14862</v>
      </c>
      <c r="F4714" s="309" t="s">
        <v>9925</v>
      </c>
      <c r="G4714" s="309" t="s">
        <v>9930</v>
      </c>
      <c r="H4714" s="309" t="s">
        <v>9931</v>
      </c>
      <c r="I4714" s="309" t="s">
        <v>5706</v>
      </c>
      <c r="J4714" s="309" t="s">
        <v>15063</v>
      </c>
      <c r="K4714" s="310">
        <v>1.2765599999999999</v>
      </c>
      <c r="L4714" s="310">
        <v>1.2765599999999999</v>
      </c>
      <c r="M4714" s="310">
        <v>1.1025</v>
      </c>
      <c r="N4714" s="310"/>
      <c r="O4714" s="310">
        <f t="shared" si="73"/>
        <v>13.635081782289896</v>
      </c>
      <c r="P4714" s="310">
        <v>61.280125745945988</v>
      </c>
      <c r="Q4714" s="309" t="s">
        <v>15063</v>
      </c>
      <c r="R4714" s="311"/>
    </row>
    <row r="4715" spans="1:18" s="312" customFormat="1" x14ac:dyDescent="0.3">
      <c r="A4715" s="307">
        <v>4712</v>
      </c>
      <c r="B4715" s="308" t="s">
        <v>5252</v>
      </c>
      <c r="C4715" s="308" t="s">
        <v>1373</v>
      </c>
      <c r="D4715" s="308" t="s">
        <v>1373</v>
      </c>
      <c r="E4715" s="308" t="s">
        <v>14862</v>
      </c>
      <c r="F4715" s="309" t="s">
        <v>9925</v>
      </c>
      <c r="G4715" s="309" t="s">
        <v>9932</v>
      </c>
      <c r="H4715" s="309" t="s">
        <v>9933</v>
      </c>
      <c r="I4715" s="309" t="s">
        <v>2414</v>
      </c>
      <c r="J4715" s="309" t="s">
        <v>15063</v>
      </c>
      <c r="K4715" s="310">
        <v>0.23932</v>
      </c>
      <c r="L4715" s="310">
        <v>0.23932</v>
      </c>
      <c r="M4715" s="310">
        <v>0.22188805</v>
      </c>
      <c r="N4715" s="310"/>
      <c r="O4715" s="310">
        <f t="shared" si="73"/>
        <v>7.283950359351496</v>
      </c>
      <c r="P4715" s="310">
        <v>8.7714622307288881</v>
      </c>
      <c r="Q4715" s="309" t="s">
        <v>15063</v>
      </c>
      <c r="R4715" s="311"/>
    </row>
    <row r="4716" spans="1:18" s="312" customFormat="1" x14ac:dyDescent="0.3">
      <c r="A4716" s="307">
        <v>4713</v>
      </c>
      <c r="B4716" s="308" t="s">
        <v>5252</v>
      </c>
      <c r="C4716" s="308" t="s">
        <v>1373</v>
      </c>
      <c r="D4716" s="308" t="s">
        <v>1373</v>
      </c>
      <c r="E4716" s="308" t="s">
        <v>14862</v>
      </c>
      <c r="F4716" s="309" t="s">
        <v>9925</v>
      </c>
      <c r="G4716" s="309" t="s">
        <v>9934</v>
      </c>
      <c r="H4716" s="309" t="s">
        <v>9935</v>
      </c>
      <c r="I4716" s="309" t="s">
        <v>5701</v>
      </c>
      <c r="J4716" s="309" t="s">
        <v>15063</v>
      </c>
      <c r="K4716" s="310">
        <v>0.87256</v>
      </c>
      <c r="L4716" s="310">
        <v>0.87256</v>
      </c>
      <c r="M4716" s="310">
        <v>0.75126999999999999</v>
      </c>
      <c r="N4716" s="310"/>
      <c r="O4716" s="310">
        <f t="shared" si="73"/>
        <v>13.900476758045293</v>
      </c>
      <c r="P4716" s="310">
        <v>14.641172039095785</v>
      </c>
      <c r="Q4716" s="309" t="s">
        <v>15063</v>
      </c>
      <c r="R4716" s="311"/>
    </row>
    <row r="4717" spans="1:18" s="312" customFormat="1" x14ac:dyDescent="0.3">
      <c r="A4717" s="307">
        <v>4714</v>
      </c>
      <c r="B4717" s="308" t="s">
        <v>5252</v>
      </c>
      <c r="C4717" s="308" t="s">
        <v>1373</v>
      </c>
      <c r="D4717" s="308" t="s">
        <v>1373</v>
      </c>
      <c r="E4717" s="308" t="s">
        <v>14862</v>
      </c>
      <c r="F4717" s="309" t="s">
        <v>9925</v>
      </c>
      <c r="G4717" s="309" t="s">
        <v>9936</v>
      </c>
      <c r="H4717" s="309" t="s">
        <v>9937</v>
      </c>
      <c r="I4717" s="309" t="s">
        <v>5706</v>
      </c>
      <c r="J4717" s="309" t="s">
        <v>15063</v>
      </c>
      <c r="K4717" s="310">
        <v>1.1013599999999999</v>
      </c>
      <c r="L4717" s="310">
        <v>1.1013599999999999</v>
      </c>
      <c r="M4717" s="310">
        <v>0.95959399999999984</v>
      </c>
      <c r="N4717" s="310"/>
      <c r="O4717" s="310">
        <f t="shared" si="73"/>
        <v>12.871903827994485</v>
      </c>
      <c r="P4717" s="310">
        <v>75.457487601983559</v>
      </c>
      <c r="Q4717" s="309" t="s">
        <v>15063</v>
      </c>
      <c r="R4717" s="311"/>
    </row>
    <row r="4718" spans="1:18" s="312" customFormat="1" x14ac:dyDescent="0.3">
      <c r="A4718" s="307">
        <v>4715</v>
      </c>
      <c r="B4718" s="308" t="s">
        <v>5252</v>
      </c>
      <c r="C4718" s="308" t="s">
        <v>1373</v>
      </c>
      <c r="D4718" s="308" t="s">
        <v>1373</v>
      </c>
      <c r="E4718" s="308" t="s">
        <v>14862</v>
      </c>
      <c r="F4718" s="309" t="s">
        <v>9925</v>
      </c>
      <c r="G4718" s="309" t="s">
        <v>9938</v>
      </c>
      <c r="H4718" s="309" t="s">
        <v>9505</v>
      </c>
      <c r="I4718" s="309" t="s">
        <v>5701</v>
      </c>
      <c r="J4718" s="309" t="s">
        <v>15063</v>
      </c>
      <c r="K4718" s="310">
        <v>0.67985999999999991</v>
      </c>
      <c r="L4718" s="310">
        <v>0.67985999999999991</v>
      </c>
      <c r="M4718" s="310">
        <v>0.61100050000000006</v>
      </c>
      <c r="N4718" s="310"/>
      <c r="O4718" s="310">
        <f t="shared" si="73"/>
        <v>10.12848233459828</v>
      </c>
      <c r="P4718" s="310">
        <v>10.128482334598266</v>
      </c>
      <c r="Q4718" s="309" t="s">
        <v>15063</v>
      </c>
      <c r="R4718" s="311"/>
    </row>
    <row r="4719" spans="1:18" s="312" customFormat="1" x14ac:dyDescent="0.3">
      <c r="A4719" s="307">
        <v>4716</v>
      </c>
      <c r="B4719" s="308" t="s">
        <v>5252</v>
      </c>
      <c r="C4719" s="308" t="s">
        <v>1373</v>
      </c>
      <c r="D4719" s="308" t="s">
        <v>1373</v>
      </c>
      <c r="E4719" s="308" t="s">
        <v>14862</v>
      </c>
      <c r="F4719" s="309" t="s">
        <v>9939</v>
      </c>
      <c r="G4719" s="309" t="s">
        <v>9940</v>
      </c>
      <c r="H4719" s="309" t="s">
        <v>9941</v>
      </c>
      <c r="I4719" s="309" t="s">
        <v>2414</v>
      </c>
      <c r="J4719" s="309" t="s">
        <v>15063</v>
      </c>
      <c r="K4719" s="310">
        <v>7.3499999999999996E-2</v>
      </c>
      <c r="L4719" s="310">
        <v>7.3499999999999996E-2</v>
      </c>
      <c r="M4719" s="310">
        <v>7.1677299999999999E-2</v>
      </c>
      <c r="N4719" s="310"/>
      <c r="O4719" s="310">
        <f t="shared" si="73"/>
        <v>2.4798639455782268</v>
      </c>
      <c r="P4719" s="310">
        <v>2.4798639455782312</v>
      </c>
      <c r="Q4719" s="309" t="s">
        <v>15063</v>
      </c>
      <c r="R4719" s="311"/>
    </row>
    <row r="4720" spans="1:18" s="312" customFormat="1" x14ac:dyDescent="0.3">
      <c r="A4720" s="307">
        <v>4717</v>
      </c>
      <c r="B4720" s="308" t="s">
        <v>5252</v>
      </c>
      <c r="C4720" s="308" t="s">
        <v>1373</v>
      </c>
      <c r="D4720" s="308" t="s">
        <v>1373</v>
      </c>
      <c r="E4720" s="308" t="s">
        <v>14862</v>
      </c>
      <c r="F4720" s="309" t="s">
        <v>9939</v>
      </c>
      <c r="G4720" s="309" t="s">
        <v>9942</v>
      </c>
      <c r="H4720" s="309" t="s">
        <v>9943</v>
      </c>
      <c r="I4720" s="309" t="s">
        <v>5701</v>
      </c>
      <c r="J4720" s="309" t="s">
        <v>15063</v>
      </c>
      <c r="K4720" s="310">
        <v>0.40747999999999995</v>
      </c>
      <c r="L4720" s="310">
        <v>0.40747999999999995</v>
      </c>
      <c r="M4720" s="310">
        <v>0.36782000000000004</v>
      </c>
      <c r="N4720" s="310"/>
      <c r="O4720" s="310">
        <f t="shared" si="73"/>
        <v>9.7329930303327572</v>
      </c>
      <c r="P4720" s="310">
        <v>9.732993030332759</v>
      </c>
      <c r="Q4720" s="309" t="s">
        <v>15063</v>
      </c>
      <c r="R4720" s="311"/>
    </row>
    <row r="4721" spans="1:18" s="312" customFormat="1" x14ac:dyDescent="0.3">
      <c r="A4721" s="307">
        <v>4718</v>
      </c>
      <c r="B4721" s="308" t="s">
        <v>5252</v>
      </c>
      <c r="C4721" s="308" t="s">
        <v>1373</v>
      </c>
      <c r="D4721" s="308" t="s">
        <v>1373</v>
      </c>
      <c r="E4721" s="308" t="s">
        <v>14862</v>
      </c>
      <c r="F4721" s="309" t="s">
        <v>9939</v>
      </c>
      <c r="G4721" s="309" t="s">
        <v>9944</v>
      </c>
      <c r="H4721" s="309" t="s">
        <v>9945</v>
      </c>
      <c r="I4721" s="309" t="s">
        <v>5701</v>
      </c>
      <c r="J4721" s="309" t="s">
        <v>15063</v>
      </c>
      <c r="K4721" s="310">
        <v>0.79709999999999992</v>
      </c>
      <c r="L4721" s="310">
        <v>0.79709999999999992</v>
      </c>
      <c r="M4721" s="310">
        <v>0.71700900000000001</v>
      </c>
      <c r="N4721" s="310"/>
      <c r="O4721" s="310">
        <f t="shared" si="73"/>
        <v>10.047798268724115</v>
      </c>
      <c r="P4721" s="310">
        <v>12.626263610342081</v>
      </c>
      <c r="Q4721" s="309" t="s">
        <v>15063</v>
      </c>
      <c r="R4721" s="311"/>
    </row>
    <row r="4722" spans="1:18" s="312" customFormat="1" x14ac:dyDescent="0.3">
      <c r="A4722" s="307">
        <v>4719</v>
      </c>
      <c r="B4722" s="308" t="s">
        <v>5252</v>
      </c>
      <c r="C4722" s="308" t="s">
        <v>1373</v>
      </c>
      <c r="D4722" s="308" t="s">
        <v>1373</v>
      </c>
      <c r="E4722" s="308" t="s">
        <v>14862</v>
      </c>
      <c r="F4722" s="309" t="s">
        <v>9939</v>
      </c>
      <c r="G4722" s="309" t="s">
        <v>9946</v>
      </c>
      <c r="H4722" s="309" t="s">
        <v>9947</v>
      </c>
      <c r="I4722" s="309" t="s">
        <v>5701</v>
      </c>
      <c r="J4722" s="309" t="s">
        <v>15063</v>
      </c>
      <c r="K4722" s="310">
        <v>0.73624000000000001</v>
      </c>
      <c r="L4722" s="310">
        <v>0.73624000000000001</v>
      </c>
      <c r="M4722" s="310">
        <v>0.657802</v>
      </c>
      <c r="N4722" s="310"/>
      <c r="O4722" s="310">
        <f t="shared" si="73"/>
        <v>10.653862870803001</v>
      </c>
      <c r="P4722" s="310">
        <v>10.653862870803</v>
      </c>
      <c r="Q4722" s="309" t="s">
        <v>15063</v>
      </c>
      <c r="R4722" s="311"/>
    </row>
    <row r="4723" spans="1:18" s="312" customFormat="1" x14ac:dyDescent="0.3">
      <c r="A4723" s="307">
        <v>4720</v>
      </c>
      <c r="B4723" s="308" t="s">
        <v>5252</v>
      </c>
      <c r="C4723" s="308" t="s">
        <v>1373</v>
      </c>
      <c r="D4723" s="308" t="s">
        <v>1373</v>
      </c>
      <c r="E4723" s="308" t="s">
        <v>14862</v>
      </c>
      <c r="F4723" s="309" t="s">
        <v>9939</v>
      </c>
      <c r="G4723" s="309" t="s">
        <v>9948</v>
      </c>
      <c r="H4723" s="309" t="s">
        <v>9949</v>
      </c>
      <c r="I4723" s="309" t="s">
        <v>5701</v>
      </c>
      <c r="J4723" s="309" t="s">
        <v>15063</v>
      </c>
      <c r="K4723" s="310">
        <v>0.74946000000000002</v>
      </c>
      <c r="L4723" s="310">
        <v>0.74946000000000002</v>
      </c>
      <c r="M4723" s="310">
        <v>0.665211</v>
      </c>
      <c r="N4723" s="310"/>
      <c r="O4723" s="310">
        <f t="shared" si="73"/>
        <v>11.241293731486673</v>
      </c>
      <c r="P4723" s="310">
        <v>11.241293731486657</v>
      </c>
      <c r="Q4723" s="309" t="s">
        <v>15063</v>
      </c>
      <c r="R4723" s="311"/>
    </row>
    <row r="4724" spans="1:18" s="312" customFormat="1" x14ac:dyDescent="0.3">
      <c r="A4724" s="307">
        <v>4721</v>
      </c>
      <c r="B4724" s="308" t="s">
        <v>5252</v>
      </c>
      <c r="C4724" s="308" t="s">
        <v>1373</v>
      </c>
      <c r="D4724" s="308" t="s">
        <v>1373</v>
      </c>
      <c r="E4724" s="308" t="s">
        <v>14862</v>
      </c>
      <c r="F4724" s="309" t="s">
        <v>9939</v>
      </c>
      <c r="G4724" s="309" t="s">
        <v>9950</v>
      </c>
      <c r="H4724" s="309" t="s">
        <v>9951</v>
      </c>
      <c r="I4724" s="309" t="s">
        <v>5701</v>
      </c>
      <c r="J4724" s="309" t="s">
        <v>15063</v>
      </c>
      <c r="K4724" s="310">
        <v>0.54454000000000002</v>
      </c>
      <c r="L4724" s="310">
        <v>0.54454000000000002</v>
      </c>
      <c r="M4724" s="310">
        <v>0.48677199999999998</v>
      </c>
      <c r="N4724" s="310"/>
      <c r="O4724" s="310">
        <f t="shared" si="73"/>
        <v>10.608587064311168</v>
      </c>
      <c r="P4724" s="310">
        <v>10.608587064311159</v>
      </c>
      <c r="Q4724" s="309" t="s">
        <v>15063</v>
      </c>
      <c r="R4724" s="311"/>
    </row>
    <row r="4725" spans="1:18" s="312" customFormat="1" x14ac:dyDescent="0.3">
      <c r="A4725" s="307">
        <v>4722</v>
      </c>
      <c r="B4725" s="308" t="s">
        <v>5252</v>
      </c>
      <c r="C4725" s="308" t="s">
        <v>1373</v>
      </c>
      <c r="D4725" s="308" t="s">
        <v>1373</v>
      </c>
      <c r="E4725" s="308" t="s">
        <v>14862</v>
      </c>
      <c r="F4725" s="309" t="s">
        <v>9939</v>
      </c>
      <c r="G4725" s="309" t="s">
        <v>9952</v>
      </c>
      <c r="H4725" s="309" t="s">
        <v>9423</v>
      </c>
      <c r="I4725" s="309" t="s">
        <v>5701</v>
      </c>
      <c r="J4725" s="309" t="s">
        <v>15063</v>
      </c>
      <c r="K4725" s="310">
        <v>0.79847999999999997</v>
      </c>
      <c r="L4725" s="310">
        <v>0.79847999999999997</v>
      </c>
      <c r="M4725" s="310">
        <v>0.71101320000000001</v>
      </c>
      <c r="N4725" s="310"/>
      <c r="O4725" s="310">
        <f t="shared" si="73"/>
        <v>10.954162909528097</v>
      </c>
      <c r="P4725" s="310">
        <v>10.954162909528097</v>
      </c>
      <c r="Q4725" s="309" t="s">
        <v>15063</v>
      </c>
      <c r="R4725" s="311"/>
    </row>
    <row r="4726" spans="1:18" s="312" customFormat="1" x14ac:dyDescent="0.3">
      <c r="A4726" s="307">
        <v>4723</v>
      </c>
      <c r="B4726" s="308" t="s">
        <v>5252</v>
      </c>
      <c r="C4726" s="308" t="s">
        <v>1373</v>
      </c>
      <c r="D4726" s="308" t="s">
        <v>1373</v>
      </c>
      <c r="E4726" s="308" t="s">
        <v>14862</v>
      </c>
      <c r="F4726" s="309" t="s">
        <v>9939</v>
      </c>
      <c r="G4726" s="309" t="s">
        <v>9953</v>
      </c>
      <c r="H4726" s="309" t="s">
        <v>9954</v>
      </c>
      <c r="I4726" s="309" t="s">
        <v>2414</v>
      </c>
      <c r="J4726" s="309" t="s">
        <v>15063</v>
      </c>
      <c r="K4726" s="310">
        <v>0.64246000000000003</v>
      </c>
      <c r="L4726" s="310">
        <v>0.64246000000000003</v>
      </c>
      <c r="M4726" s="310">
        <v>0.58242110999999996</v>
      </c>
      <c r="N4726" s="310"/>
      <c r="O4726" s="310">
        <f t="shared" si="73"/>
        <v>9.3451561186688767</v>
      </c>
      <c r="P4726" s="310">
        <v>32.576919008403571</v>
      </c>
      <c r="Q4726" s="309" t="s">
        <v>15063</v>
      </c>
      <c r="R4726" s="311"/>
    </row>
    <row r="4727" spans="1:18" s="312" customFormat="1" x14ac:dyDescent="0.3">
      <c r="A4727" s="307">
        <v>4724</v>
      </c>
      <c r="B4727" s="308" t="s">
        <v>5252</v>
      </c>
      <c r="C4727" s="308" t="s">
        <v>1373</v>
      </c>
      <c r="D4727" s="308" t="s">
        <v>1373</v>
      </c>
      <c r="E4727" s="308" t="s">
        <v>14862</v>
      </c>
      <c r="F4727" s="309" t="s">
        <v>9939</v>
      </c>
      <c r="G4727" s="309" t="s">
        <v>9955</v>
      </c>
      <c r="H4727" s="309" t="s">
        <v>9956</v>
      </c>
      <c r="I4727" s="309" t="s">
        <v>5706</v>
      </c>
      <c r="J4727" s="309" t="s">
        <v>15063</v>
      </c>
      <c r="K4727" s="310">
        <v>1.10338</v>
      </c>
      <c r="L4727" s="310">
        <v>1.10338</v>
      </c>
      <c r="M4727" s="310">
        <v>0.96504401999999989</v>
      </c>
      <c r="N4727" s="310"/>
      <c r="O4727" s="310">
        <f t="shared" si="73"/>
        <v>12.537473943700277</v>
      </c>
      <c r="P4727" s="310">
        <v>77.130832708668009</v>
      </c>
      <c r="Q4727" s="309" t="s">
        <v>15063</v>
      </c>
      <c r="R4727" s="311"/>
    </row>
    <row r="4728" spans="1:18" s="312" customFormat="1" x14ac:dyDescent="0.3">
      <c r="A4728" s="307">
        <v>4725</v>
      </c>
      <c r="B4728" s="308" t="s">
        <v>5252</v>
      </c>
      <c r="C4728" s="308" t="s">
        <v>1373</v>
      </c>
      <c r="D4728" s="308" t="s">
        <v>1373</v>
      </c>
      <c r="E4728" s="308" t="s">
        <v>14862</v>
      </c>
      <c r="F4728" s="309" t="s">
        <v>9939</v>
      </c>
      <c r="G4728" s="309" t="s">
        <v>9957</v>
      </c>
      <c r="H4728" s="309" t="s">
        <v>9958</v>
      </c>
      <c r="I4728" s="309" t="s">
        <v>5706</v>
      </c>
      <c r="J4728" s="309" t="s">
        <v>15063</v>
      </c>
      <c r="K4728" s="310">
        <v>0.68442000000000003</v>
      </c>
      <c r="L4728" s="310">
        <v>0.68442000000000003</v>
      </c>
      <c r="M4728" s="310">
        <v>0.59631588000000002</v>
      </c>
      <c r="N4728" s="310"/>
      <c r="O4728" s="310">
        <f t="shared" si="73"/>
        <v>12.872814938195845</v>
      </c>
      <c r="P4728" s="310">
        <v>78.12162241794033</v>
      </c>
      <c r="Q4728" s="309" t="s">
        <v>15063</v>
      </c>
      <c r="R4728" s="311"/>
    </row>
    <row r="4729" spans="1:18" s="312" customFormat="1" x14ac:dyDescent="0.3">
      <c r="A4729" s="307">
        <v>4726</v>
      </c>
      <c r="B4729" s="308" t="s">
        <v>5252</v>
      </c>
      <c r="C4729" s="308" t="s">
        <v>1373</v>
      </c>
      <c r="D4729" s="308" t="s">
        <v>1373</v>
      </c>
      <c r="E4729" s="308" t="s">
        <v>14862</v>
      </c>
      <c r="F4729" s="309" t="s">
        <v>9939</v>
      </c>
      <c r="G4729" s="309" t="s">
        <v>9959</v>
      </c>
      <c r="H4729" s="309" t="s">
        <v>9960</v>
      </c>
      <c r="I4729" s="309" t="s">
        <v>5706</v>
      </c>
      <c r="J4729" s="309" t="s">
        <v>15063</v>
      </c>
      <c r="K4729" s="310">
        <v>0.56679999999999997</v>
      </c>
      <c r="L4729" s="310">
        <v>0.56679999999999997</v>
      </c>
      <c r="M4729" s="310">
        <v>0.496446</v>
      </c>
      <c r="N4729" s="310"/>
      <c r="O4729" s="310">
        <f t="shared" si="73"/>
        <v>12.412491178546221</v>
      </c>
      <c r="P4729" s="310">
        <v>82.815575494062884</v>
      </c>
      <c r="Q4729" s="309" t="s">
        <v>15063</v>
      </c>
      <c r="R4729" s="311"/>
    </row>
    <row r="4730" spans="1:18" s="312" customFormat="1" x14ac:dyDescent="0.3">
      <c r="A4730" s="307">
        <v>4727</v>
      </c>
      <c r="B4730" s="308" t="s">
        <v>5252</v>
      </c>
      <c r="C4730" s="308" t="s">
        <v>1373</v>
      </c>
      <c r="D4730" s="308" t="s">
        <v>1373</v>
      </c>
      <c r="E4730" s="308" t="s">
        <v>14862</v>
      </c>
      <c r="F4730" s="309" t="s">
        <v>9961</v>
      </c>
      <c r="G4730" s="309" t="s">
        <v>9962</v>
      </c>
      <c r="H4730" s="309" t="s">
        <v>9963</v>
      </c>
      <c r="I4730" s="309" t="s">
        <v>5701</v>
      </c>
      <c r="J4730" s="309" t="s">
        <v>15063</v>
      </c>
      <c r="K4730" s="310">
        <v>0.88507999999999998</v>
      </c>
      <c r="L4730" s="310">
        <v>0.88507999999999998</v>
      </c>
      <c r="M4730" s="310">
        <v>0.79382200000000003</v>
      </c>
      <c r="N4730" s="310"/>
      <c r="O4730" s="310">
        <f t="shared" si="73"/>
        <v>10.310706376824688</v>
      </c>
      <c r="P4730" s="310">
        <v>21.630877443836695</v>
      </c>
      <c r="Q4730" s="309" t="s">
        <v>15063</v>
      </c>
      <c r="R4730" s="311"/>
    </row>
    <row r="4731" spans="1:18" s="312" customFormat="1" x14ac:dyDescent="0.3">
      <c r="A4731" s="307">
        <v>4728</v>
      </c>
      <c r="B4731" s="308" t="s">
        <v>5252</v>
      </c>
      <c r="C4731" s="308" t="s">
        <v>1373</v>
      </c>
      <c r="D4731" s="308" t="s">
        <v>1373</v>
      </c>
      <c r="E4731" s="308" t="s">
        <v>14862</v>
      </c>
      <c r="F4731" s="309" t="s">
        <v>9961</v>
      </c>
      <c r="G4731" s="309" t="s">
        <v>9964</v>
      </c>
      <c r="H4731" s="309" t="s">
        <v>9965</v>
      </c>
      <c r="I4731" s="309" t="s">
        <v>5706</v>
      </c>
      <c r="J4731" s="309" t="s">
        <v>15063</v>
      </c>
      <c r="K4731" s="310">
        <v>1.6921200000000001</v>
      </c>
      <c r="L4731" s="310">
        <v>1.6921200000000001</v>
      </c>
      <c r="M4731" s="310">
        <v>1.47430266</v>
      </c>
      <c r="N4731" s="310"/>
      <c r="O4731" s="310">
        <f t="shared" si="73"/>
        <v>12.872452308346929</v>
      </c>
      <c r="P4731" s="310">
        <v>68.650400645811388</v>
      </c>
      <c r="Q4731" s="309" t="s">
        <v>15063</v>
      </c>
      <c r="R4731" s="311"/>
    </row>
    <row r="4732" spans="1:18" s="312" customFormat="1" x14ac:dyDescent="0.3">
      <c r="A4732" s="307">
        <v>4729</v>
      </c>
      <c r="B4732" s="308" t="s">
        <v>5252</v>
      </c>
      <c r="C4732" s="308" t="s">
        <v>1373</v>
      </c>
      <c r="D4732" s="308" t="s">
        <v>1373</v>
      </c>
      <c r="E4732" s="308" t="s">
        <v>14862</v>
      </c>
      <c r="F4732" s="309" t="s">
        <v>9961</v>
      </c>
      <c r="G4732" s="309" t="s">
        <v>9966</v>
      </c>
      <c r="H4732" s="309" t="s">
        <v>9967</v>
      </c>
      <c r="I4732" s="309" t="s">
        <v>5701</v>
      </c>
      <c r="J4732" s="309" t="s">
        <v>15063</v>
      </c>
      <c r="K4732" s="310">
        <v>0.30818000000000001</v>
      </c>
      <c r="L4732" s="310">
        <v>0.30818000000000001</v>
      </c>
      <c r="M4732" s="310">
        <v>0.27267599999999997</v>
      </c>
      <c r="N4732" s="310"/>
      <c r="O4732" s="310">
        <f t="shared" si="73"/>
        <v>11.520539944188473</v>
      </c>
      <c r="P4732" s="310">
        <v>11.52053994418848</v>
      </c>
      <c r="Q4732" s="309" t="s">
        <v>15063</v>
      </c>
      <c r="R4732" s="311"/>
    </row>
    <row r="4733" spans="1:18" s="312" customFormat="1" x14ac:dyDescent="0.3">
      <c r="A4733" s="307">
        <v>4730</v>
      </c>
      <c r="B4733" s="308" t="s">
        <v>5252</v>
      </c>
      <c r="C4733" s="308" t="s">
        <v>1373</v>
      </c>
      <c r="D4733" s="308" t="s">
        <v>1373</v>
      </c>
      <c r="E4733" s="308" t="s">
        <v>14862</v>
      </c>
      <c r="F4733" s="309" t="s">
        <v>9961</v>
      </c>
      <c r="G4733" s="309" t="s">
        <v>9968</v>
      </c>
      <c r="H4733" s="309" t="s">
        <v>9969</v>
      </c>
      <c r="I4733" s="309" t="s">
        <v>5701</v>
      </c>
      <c r="J4733" s="309" t="s">
        <v>15063</v>
      </c>
      <c r="K4733" s="310">
        <v>0.40583999999999998</v>
      </c>
      <c r="L4733" s="310">
        <v>0.40583999999999998</v>
      </c>
      <c r="M4733" s="310">
        <v>0.365151</v>
      </c>
      <c r="N4733" s="310"/>
      <c r="O4733" s="310">
        <f t="shared" si="73"/>
        <v>10.025872264931987</v>
      </c>
      <c r="P4733" s="310">
        <v>23.353661665971369</v>
      </c>
      <c r="Q4733" s="309" t="s">
        <v>15063</v>
      </c>
      <c r="R4733" s="311"/>
    </row>
    <row r="4734" spans="1:18" s="312" customFormat="1" x14ac:dyDescent="0.3">
      <c r="A4734" s="307">
        <v>4731</v>
      </c>
      <c r="B4734" s="308" t="s">
        <v>5252</v>
      </c>
      <c r="C4734" s="308" t="s">
        <v>1373</v>
      </c>
      <c r="D4734" s="308" t="s">
        <v>1373</v>
      </c>
      <c r="E4734" s="308" t="s">
        <v>14862</v>
      </c>
      <c r="F4734" s="309" t="s">
        <v>9961</v>
      </c>
      <c r="G4734" s="309" t="s">
        <v>9970</v>
      </c>
      <c r="H4734" s="309" t="s">
        <v>9971</v>
      </c>
      <c r="I4734" s="309" t="s">
        <v>5706</v>
      </c>
      <c r="J4734" s="309" t="s">
        <v>15063</v>
      </c>
      <c r="K4734" s="310">
        <v>0.57252999999999998</v>
      </c>
      <c r="L4734" s="310">
        <v>0.57252999999999998</v>
      </c>
      <c r="M4734" s="310">
        <v>0.50175373000000001</v>
      </c>
      <c r="N4734" s="310"/>
      <c r="O4734" s="310">
        <f t="shared" si="73"/>
        <v>12.362019457495672</v>
      </c>
      <c r="P4734" s="310">
        <v>66.178035823335705</v>
      </c>
      <c r="Q4734" s="309" t="s">
        <v>15063</v>
      </c>
      <c r="R4734" s="311"/>
    </row>
    <row r="4735" spans="1:18" s="312" customFormat="1" x14ac:dyDescent="0.3">
      <c r="A4735" s="307">
        <v>4732</v>
      </c>
      <c r="B4735" s="308" t="s">
        <v>5252</v>
      </c>
      <c r="C4735" s="308" t="s">
        <v>1373</v>
      </c>
      <c r="D4735" s="308" t="s">
        <v>1373</v>
      </c>
      <c r="E4735" s="308" t="s">
        <v>14862</v>
      </c>
      <c r="F4735" s="309" t="s">
        <v>9961</v>
      </c>
      <c r="G4735" s="309" t="s">
        <v>9972</v>
      </c>
      <c r="H4735" s="309" t="s">
        <v>9973</v>
      </c>
      <c r="I4735" s="309" t="s">
        <v>5701</v>
      </c>
      <c r="J4735" s="309" t="s">
        <v>15063</v>
      </c>
      <c r="K4735" s="310">
        <v>0.99426000000000003</v>
      </c>
      <c r="L4735" s="310">
        <v>0.99426000000000003</v>
      </c>
      <c r="M4735" s="310">
        <v>0.88836000000000004</v>
      </c>
      <c r="N4735" s="310"/>
      <c r="O4735" s="310">
        <f t="shared" si="73"/>
        <v>10.651137529418865</v>
      </c>
      <c r="P4735" s="310">
        <v>10.651137529418865</v>
      </c>
      <c r="Q4735" s="309" t="s">
        <v>15063</v>
      </c>
      <c r="R4735" s="311"/>
    </row>
    <row r="4736" spans="1:18" s="312" customFormat="1" x14ac:dyDescent="0.3">
      <c r="A4736" s="307">
        <v>4733</v>
      </c>
      <c r="B4736" s="308" t="s">
        <v>5252</v>
      </c>
      <c r="C4736" s="308" t="s">
        <v>1373</v>
      </c>
      <c r="D4736" s="308" t="s">
        <v>1373</v>
      </c>
      <c r="E4736" s="308" t="s">
        <v>14862</v>
      </c>
      <c r="F4736" s="309" t="s">
        <v>9961</v>
      </c>
      <c r="G4736" s="309" t="s">
        <v>9974</v>
      </c>
      <c r="H4736" s="309" t="s">
        <v>9975</v>
      </c>
      <c r="I4736" s="309" t="s">
        <v>5701</v>
      </c>
      <c r="J4736" s="309" t="s">
        <v>15063</v>
      </c>
      <c r="K4736" s="310">
        <v>0.88339999999999996</v>
      </c>
      <c r="L4736" s="310">
        <v>0.88339999999999996</v>
      </c>
      <c r="M4736" s="310">
        <v>0.77356000000000003</v>
      </c>
      <c r="N4736" s="310"/>
      <c r="O4736" s="310">
        <f t="shared" si="73"/>
        <v>12.433778582748465</v>
      </c>
      <c r="P4736" s="310">
        <v>12.433778582748477</v>
      </c>
      <c r="Q4736" s="309" t="s">
        <v>15063</v>
      </c>
      <c r="R4736" s="311"/>
    </row>
    <row r="4737" spans="1:18" s="312" customFormat="1" x14ac:dyDescent="0.3">
      <c r="A4737" s="307">
        <v>4734</v>
      </c>
      <c r="B4737" s="308" t="s">
        <v>5252</v>
      </c>
      <c r="C4737" s="308" t="s">
        <v>1373</v>
      </c>
      <c r="D4737" s="308" t="s">
        <v>1373</v>
      </c>
      <c r="E4737" s="308" t="s">
        <v>14862</v>
      </c>
      <c r="F4737" s="309" t="s">
        <v>9976</v>
      </c>
      <c r="G4737" s="309" t="s">
        <v>9977</v>
      </c>
      <c r="H4737" s="309" t="s">
        <v>7802</v>
      </c>
      <c r="I4737" s="309" t="s">
        <v>2414</v>
      </c>
      <c r="J4737" s="309" t="s">
        <v>15063</v>
      </c>
      <c r="K4737" s="310">
        <v>1.1812</v>
      </c>
      <c r="L4737" s="310">
        <v>1.1812</v>
      </c>
      <c r="M4737" s="310">
        <v>1.0576246</v>
      </c>
      <c r="N4737" s="310"/>
      <c r="O4737" s="310">
        <f t="shared" si="73"/>
        <v>10.461852353538774</v>
      </c>
      <c r="P4737" s="310">
        <v>35.237954267233143</v>
      </c>
      <c r="Q4737" s="309" t="s">
        <v>15063</v>
      </c>
      <c r="R4737" s="311"/>
    </row>
    <row r="4738" spans="1:18" s="312" customFormat="1" x14ac:dyDescent="0.3">
      <c r="A4738" s="307">
        <v>4735</v>
      </c>
      <c r="B4738" s="308" t="s">
        <v>5252</v>
      </c>
      <c r="C4738" s="308" t="s">
        <v>1373</v>
      </c>
      <c r="D4738" s="308" t="s">
        <v>1373</v>
      </c>
      <c r="E4738" s="308" t="s">
        <v>14862</v>
      </c>
      <c r="F4738" s="309" t="s">
        <v>9976</v>
      </c>
      <c r="G4738" s="309" t="s">
        <v>9978</v>
      </c>
      <c r="H4738" s="309" t="s">
        <v>9979</v>
      </c>
      <c r="I4738" s="309" t="s">
        <v>2414</v>
      </c>
      <c r="J4738" s="309" t="s">
        <v>15063</v>
      </c>
      <c r="K4738" s="310">
        <v>1.4349999999999998</v>
      </c>
      <c r="L4738" s="310">
        <v>1.4349999999999998</v>
      </c>
      <c r="M4738" s="310">
        <v>1.3351458999999999</v>
      </c>
      <c r="N4738" s="310"/>
      <c r="O4738" s="310">
        <f t="shared" si="73"/>
        <v>6.9584738675958153</v>
      </c>
      <c r="P4738" s="310">
        <v>18.027894544115895</v>
      </c>
      <c r="Q4738" s="309" t="s">
        <v>15063</v>
      </c>
      <c r="R4738" s="311"/>
    </row>
    <row r="4739" spans="1:18" s="312" customFormat="1" x14ac:dyDescent="0.3">
      <c r="A4739" s="307">
        <v>4736</v>
      </c>
      <c r="B4739" s="308" t="s">
        <v>5252</v>
      </c>
      <c r="C4739" s="308" t="s">
        <v>1373</v>
      </c>
      <c r="D4739" s="308" t="s">
        <v>1373</v>
      </c>
      <c r="E4739" s="308" t="s">
        <v>14862</v>
      </c>
      <c r="F4739" s="309" t="s">
        <v>9976</v>
      </c>
      <c r="G4739" s="309" t="s">
        <v>9980</v>
      </c>
      <c r="H4739" s="309" t="s">
        <v>9981</v>
      </c>
      <c r="I4739" s="309" t="s">
        <v>2414</v>
      </c>
      <c r="J4739" s="309" t="s">
        <v>15063</v>
      </c>
      <c r="K4739" s="310">
        <v>1.4463599999999999</v>
      </c>
      <c r="L4739" s="310">
        <v>1.4463599999999999</v>
      </c>
      <c r="M4739" s="310">
        <v>1.4219189999999999</v>
      </c>
      <c r="N4739" s="310"/>
      <c r="O4739" s="310">
        <f t="shared" si="73"/>
        <v>1.6898282585248443</v>
      </c>
      <c r="P4739" s="310">
        <v>1.8222910811967585</v>
      </c>
      <c r="Q4739" s="309" t="s">
        <v>15063</v>
      </c>
      <c r="R4739" s="311"/>
    </row>
    <row r="4740" spans="1:18" s="312" customFormat="1" x14ac:dyDescent="0.3">
      <c r="A4740" s="307">
        <v>4737</v>
      </c>
      <c r="B4740" s="308" t="s">
        <v>5252</v>
      </c>
      <c r="C4740" s="308" t="s">
        <v>1373</v>
      </c>
      <c r="D4740" s="308" t="s">
        <v>1373</v>
      </c>
      <c r="E4740" s="308" t="s">
        <v>14862</v>
      </c>
      <c r="F4740" s="309" t="s">
        <v>9976</v>
      </c>
      <c r="G4740" s="309" t="s">
        <v>9982</v>
      </c>
      <c r="H4740" s="309" t="s">
        <v>9983</v>
      </c>
      <c r="I4740" s="309" t="s">
        <v>5701</v>
      </c>
      <c r="J4740" s="309" t="s">
        <v>15063</v>
      </c>
      <c r="K4740" s="310">
        <v>0.53774</v>
      </c>
      <c r="L4740" s="310">
        <v>0.53774</v>
      </c>
      <c r="M4740" s="310">
        <v>0.48234299999999997</v>
      </c>
      <c r="N4740" s="310"/>
      <c r="O4740" s="310">
        <f t="shared" ref="O4740:O4803" si="74">(L4740-M4740)/L4740*100</f>
        <v>10.301818722802846</v>
      </c>
      <c r="P4740" s="310">
        <v>10.301818722802858</v>
      </c>
      <c r="Q4740" s="309" t="s">
        <v>15063</v>
      </c>
      <c r="R4740" s="311"/>
    </row>
    <row r="4741" spans="1:18" s="312" customFormat="1" x14ac:dyDescent="0.3">
      <c r="A4741" s="307">
        <v>4738</v>
      </c>
      <c r="B4741" s="308" t="s">
        <v>5252</v>
      </c>
      <c r="C4741" s="308" t="s">
        <v>1373</v>
      </c>
      <c r="D4741" s="308" t="s">
        <v>1373</v>
      </c>
      <c r="E4741" s="308" t="s">
        <v>14862</v>
      </c>
      <c r="F4741" s="309" t="s">
        <v>9976</v>
      </c>
      <c r="G4741" s="309" t="s">
        <v>9984</v>
      </c>
      <c r="H4741" s="309" t="s">
        <v>9985</v>
      </c>
      <c r="I4741" s="309" t="s">
        <v>5701</v>
      </c>
      <c r="J4741" s="309" t="s">
        <v>15063</v>
      </c>
      <c r="K4741" s="310">
        <v>0.47383999999999998</v>
      </c>
      <c r="L4741" s="310">
        <v>0.47383999999999998</v>
      </c>
      <c r="M4741" s="310">
        <v>0.42803769999999997</v>
      </c>
      <c r="N4741" s="310"/>
      <c r="O4741" s="310">
        <f t="shared" si="74"/>
        <v>9.6661953401992289</v>
      </c>
      <c r="P4741" s="310">
        <v>10.472337512557639</v>
      </c>
      <c r="Q4741" s="309" t="s">
        <v>15063</v>
      </c>
      <c r="R4741" s="311"/>
    </row>
    <row r="4742" spans="1:18" s="312" customFormat="1" x14ac:dyDescent="0.3">
      <c r="A4742" s="307">
        <v>4739</v>
      </c>
      <c r="B4742" s="308" t="s">
        <v>5252</v>
      </c>
      <c r="C4742" s="308" t="s">
        <v>1373</v>
      </c>
      <c r="D4742" s="308" t="s">
        <v>1373</v>
      </c>
      <c r="E4742" s="308" t="s">
        <v>14862</v>
      </c>
      <c r="F4742" s="309" t="s">
        <v>9976</v>
      </c>
      <c r="G4742" s="309" t="s">
        <v>9986</v>
      </c>
      <c r="H4742" s="309" t="s">
        <v>9987</v>
      </c>
      <c r="I4742" s="309" t="s">
        <v>2414</v>
      </c>
      <c r="J4742" s="309" t="s">
        <v>15063</v>
      </c>
      <c r="K4742" s="310">
        <v>1.2845800000000001</v>
      </c>
      <c r="L4742" s="310">
        <v>1.2845800000000001</v>
      </c>
      <c r="M4742" s="310">
        <v>1.16970733</v>
      </c>
      <c r="N4742" s="310"/>
      <c r="O4742" s="310">
        <f t="shared" si="74"/>
        <v>8.9424302106525086</v>
      </c>
      <c r="P4742" s="310">
        <v>15.142354854776496</v>
      </c>
      <c r="Q4742" s="309" t="s">
        <v>15063</v>
      </c>
      <c r="R4742" s="311"/>
    </row>
    <row r="4743" spans="1:18" s="312" customFormat="1" x14ac:dyDescent="0.3">
      <c r="A4743" s="307">
        <v>4740</v>
      </c>
      <c r="B4743" s="308" t="s">
        <v>5252</v>
      </c>
      <c r="C4743" s="308" t="s">
        <v>1373</v>
      </c>
      <c r="D4743" s="308" t="s">
        <v>1373</v>
      </c>
      <c r="E4743" s="308" t="s">
        <v>14862</v>
      </c>
      <c r="F4743" s="309" t="s">
        <v>9976</v>
      </c>
      <c r="G4743" s="309" t="s">
        <v>9988</v>
      </c>
      <c r="H4743" s="309" t="s">
        <v>9989</v>
      </c>
      <c r="I4743" s="309" t="s">
        <v>5701</v>
      </c>
      <c r="J4743" s="309" t="s">
        <v>15063</v>
      </c>
      <c r="K4743" s="310">
        <v>0.53427999999999998</v>
      </c>
      <c r="L4743" s="310">
        <v>0.53427999999999998</v>
      </c>
      <c r="M4743" s="310">
        <v>0.47578699999999996</v>
      </c>
      <c r="N4743" s="310"/>
      <c r="O4743" s="310">
        <f t="shared" si="74"/>
        <v>10.9480047914951</v>
      </c>
      <c r="P4743" s="310">
        <v>10.948004791495114</v>
      </c>
      <c r="Q4743" s="309" t="s">
        <v>15063</v>
      </c>
      <c r="R4743" s="311"/>
    </row>
    <row r="4744" spans="1:18" s="312" customFormat="1" x14ac:dyDescent="0.3">
      <c r="A4744" s="307">
        <v>4741</v>
      </c>
      <c r="B4744" s="308" t="s">
        <v>5252</v>
      </c>
      <c r="C4744" s="308" t="s">
        <v>1373</v>
      </c>
      <c r="D4744" s="308" t="s">
        <v>1373</v>
      </c>
      <c r="E4744" s="308" t="s">
        <v>14862</v>
      </c>
      <c r="F4744" s="309" t="s">
        <v>9976</v>
      </c>
      <c r="G4744" s="309" t="s">
        <v>9990</v>
      </c>
      <c r="H4744" s="309" t="s">
        <v>9991</v>
      </c>
      <c r="I4744" s="309" t="s">
        <v>2414</v>
      </c>
      <c r="J4744" s="309" t="s">
        <v>15063</v>
      </c>
      <c r="K4744" s="310">
        <v>3.4312</v>
      </c>
      <c r="L4744" s="310">
        <v>3.4312</v>
      </c>
      <c r="M4744" s="310">
        <v>3.3942999999999999</v>
      </c>
      <c r="N4744" s="310"/>
      <c r="O4744" s="310">
        <f t="shared" si="74"/>
        <v>1.0754255071112191</v>
      </c>
      <c r="P4744" s="310">
        <v>1.0754255071112495</v>
      </c>
      <c r="Q4744" s="309" t="s">
        <v>15063</v>
      </c>
      <c r="R4744" s="311"/>
    </row>
    <row r="4745" spans="1:18" s="312" customFormat="1" x14ac:dyDescent="0.3">
      <c r="A4745" s="307">
        <v>4742</v>
      </c>
      <c r="B4745" s="308" t="s">
        <v>5252</v>
      </c>
      <c r="C4745" s="308" t="s">
        <v>1373</v>
      </c>
      <c r="D4745" s="308" t="s">
        <v>1373</v>
      </c>
      <c r="E4745" s="308" t="s">
        <v>14862</v>
      </c>
      <c r="F4745" s="309" t="s">
        <v>9976</v>
      </c>
      <c r="G4745" s="309" t="s">
        <v>9992</v>
      </c>
      <c r="H4745" s="309" t="s">
        <v>9993</v>
      </c>
      <c r="I4745" s="309" t="s">
        <v>2414</v>
      </c>
      <c r="J4745" s="309" t="s">
        <v>15063</v>
      </c>
      <c r="K4745" s="310">
        <v>0.01</v>
      </c>
      <c r="L4745" s="310">
        <v>0.01</v>
      </c>
      <c r="M4745" s="310">
        <v>8.9999999999999993E-3</v>
      </c>
      <c r="N4745" s="310"/>
      <c r="O4745" s="310">
        <f t="shared" si="74"/>
        <v>10.000000000000009</v>
      </c>
      <c r="P4745" s="310">
        <v>100</v>
      </c>
      <c r="Q4745" s="309" t="s">
        <v>15063</v>
      </c>
      <c r="R4745" s="311"/>
    </row>
    <row r="4746" spans="1:18" s="312" customFormat="1" x14ac:dyDescent="0.3">
      <c r="A4746" s="307">
        <v>4743</v>
      </c>
      <c r="B4746" s="308" t="s">
        <v>5252</v>
      </c>
      <c r="C4746" s="308" t="s">
        <v>1373</v>
      </c>
      <c r="D4746" s="308" t="s">
        <v>1373</v>
      </c>
      <c r="E4746" s="308" t="s">
        <v>14862</v>
      </c>
      <c r="F4746" s="309" t="s">
        <v>9976</v>
      </c>
      <c r="G4746" s="309" t="s">
        <v>9994</v>
      </c>
      <c r="H4746" s="309" t="s">
        <v>9995</v>
      </c>
      <c r="I4746" s="309" t="s">
        <v>5706</v>
      </c>
      <c r="J4746" s="309" t="s">
        <v>15063</v>
      </c>
      <c r="K4746" s="310">
        <v>0.21645999999999999</v>
      </c>
      <c r="L4746" s="310">
        <v>0.21645999999999999</v>
      </c>
      <c r="M4746" s="310">
        <v>0.1883859</v>
      </c>
      <c r="N4746" s="310"/>
      <c r="O4746" s="310">
        <f t="shared" si="74"/>
        <v>12.969647971911666</v>
      </c>
      <c r="P4746" s="310">
        <v>43.367475442471836</v>
      </c>
      <c r="Q4746" s="309" t="s">
        <v>15063</v>
      </c>
      <c r="R4746" s="311"/>
    </row>
    <row r="4747" spans="1:18" s="312" customFormat="1" x14ac:dyDescent="0.3">
      <c r="A4747" s="307">
        <v>4744</v>
      </c>
      <c r="B4747" s="308" t="s">
        <v>5252</v>
      </c>
      <c r="C4747" s="308" t="s">
        <v>1373</v>
      </c>
      <c r="D4747" s="308" t="s">
        <v>1373</v>
      </c>
      <c r="E4747" s="308" t="s">
        <v>14862</v>
      </c>
      <c r="F4747" s="309" t="s">
        <v>9976</v>
      </c>
      <c r="G4747" s="309" t="s">
        <v>9996</v>
      </c>
      <c r="H4747" s="309" t="s">
        <v>9997</v>
      </c>
      <c r="I4747" s="309" t="s">
        <v>2414</v>
      </c>
      <c r="J4747" s="309" t="s">
        <v>15063</v>
      </c>
      <c r="K4747" s="310">
        <v>1.4701200000000001</v>
      </c>
      <c r="L4747" s="310">
        <v>1.4701200000000001</v>
      </c>
      <c r="M4747" s="310">
        <v>1.3817999999999999</v>
      </c>
      <c r="N4747" s="310"/>
      <c r="O4747" s="310">
        <f t="shared" si="74"/>
        <v>6.0076728430332338</v>
      </c>
      <c r="P4747" s="310">
        <v>6.0076728430332293</v>
      </c>
      <c r="Q4747" s="309" t="s">
        <v>15063</v>
      </c>
      <c r="R4747" s="311"/>
    </row>
    <row r="4748" spans="1:18" s="312" customFormat="1" x14ac:dyDescent="0.3">
      <c r="A4748" s="307">
        <v>4745</v>
      </c>
      <c r="B4748" s="308" t="s">
        <v>5252</v>
      </c>
      <c r="C4748" s="308" t="s">
        <v>1373</v>
      </c>
      <c r="D4748" s="308" t="s">
        <v>1373</v>
      </c>
      <c r="E4748" s="308" t="s">
        <v>14862</v>
      </c>
      <c r="F4748" s="309" t="s">
        <v>9976</v>
      </c>
      <c r="G4748" s="309" t="s">
        <v>9998</v>
      </c>
      <c r="H4748" s="309" t="s">
        <v>9999</v>
      </c>
      <c r="I4748" s="309" t="s">
        <v>2414</v>
      </c>
      <c r="J4748" s="309" t="s">
        <v>15063</v>
      </c>
      <c r="K4748" s="310">
        <v>1.3935999999999999</v>
      </c>
      <c r="L4748" s="310">
        <v>1.3935999999999999</v>
      </c>
      <c r="M4748" s="310">
        <v>1.3932500000000001</v>
      </c>
      <c r="N4748" s="310"/>
      <c r="O4748" s="310">
        <f t="shared" si="74"/>
        <v>2.5114810562561023E-2</v>
      </c>
      <c r="P4748" s="310">
        <v>2.5114810562587575E-2</v>
      </c>
      <c r="Q4748" s="309" t="s">
        <v>15063</v>
      </c>
      <c r="R4748" s="311"/>
    </row>
    <row r="4749" spans="1:18" s="312" customFormat="1" x14ac:dyDescent="0.3">
      <c r="A4749" s="307">
        <v>4746</v>
      </c>
      <c r="B4749" s="308" t="s">
        <v>5252</v>
      </c>
      <c r="C4749" s="308" t="s">
        <v>1373</v>
      </c>
      <c r="D4749" s="308" t="s">
        <v>1373</v>
      </c>
      <c r="E4749" s="308" t="s">
        <v>14862</v>
      </c>
      <c r="F4749" s="309" t="s">
        <v>9976</v>
      </c>
      <c r="G4749" s="309" t="s">
        <v>10000</v>
      </c>
      <c r="H4749" s="309" t="s">
        <v>10001</v>
      </c>
      <c r="I4749" s="309" t="s">
        <v>2414</v>
      </c>
      <c r="J4749" s="309" t="s">
        <v>15063</v>
      </c>
      <c r="K4749" s="310">
        <v>0.27834000000000003</v>
      </c>
      <c r="L4749" s="310">
        <v>0.27834000000000003</v>
      </c>
      <c r="M4749" s="310">
        <v>0.29392499999999999</v>
      </c>
      <c r="N4749" s="310"/>
      <c r="O4749" s="310">
        <f t="shared" si="74"/>
        <v>-5.5992670834231362</v>
      </c>
      <c r="P4749" s="310">
        <v>-5.5992670834231317</v>
      </c>
      <c r="Q4749" s="309" t="s">
        <v>15063</v>
      </c>
      <c r="R4749" s="311"/>
    </row>
    <row r="4750" spans="1:18" s="312" customFormat="1" x14ac:dyDescent="0.3">
      <c r="A4750" s="307">
        <v>4747</v>
      </c>
      <c r="B4750" s="308" t="s">
        <v>5252</v>
      </c>
      <c r="C4750" s="308" t="s">
        <v>1373</v>
      </c>
      <c r="D4750" s="308" t="s">
        <v>1373</v>
      </c>
      <c r="E4750" s="308" t="s">
        <v>14862</v>
      </c>
      <c r="F4750" s="309" t="s">
        <v>9976</v>
      </c>
      <c r="G4750" s="309" t="s">
        <v>10002</v>
      </c>
      <c r="H4750" s="309" t="s">
        <v>10003</v>
      </c>
      <c r="I4750" s="309" t="s">
        <v>2414</v>
      </c>
      <c r="J4750" s="309" t="s">
        <v>15063</v>
      </c>
      <c r="K4750" s="310">
        <v>4.10656</v>
      </c>
      <c r="L4750" s="310">
        <v>4.10656</v>
      </c>
      <c r="M4750" s="310">
        <v>4.1626000000000003</v>
      </c>
      <c r="N4750" s="310"/>
      <c r="O4750" s="310">
        <f t="shared" si="74"/>
        <v>-1.3646458349567596</v>
      </c>
      <c r="P4750" s="310">
        <v>-1.3646458349567681</v>
      </c>
      <c r="Q4750" s="309" t="s">
        <v>15063</v>
      </c>
      <c r="R4750" s="311"/>
    </row>
    <row r="4751" spans="1:18" s="312" customFormat="1" x14ac:dyDescent="0.3">
      <c r="A4751" s="307">
        <v>4748</v>
      </c>
      <c r="B4751" s="308" t="s">
        <v>5252</v>
      </c>
      <c r="C4751" s="308" t="s">
        <v>1373</v>
      </c>
      <c r="D4751" s="308" t="s">
        <v>1373</v>
      </c>
      <c r="E4751" s="308" t="s">
        <v>14862</v>
      </c>
      <c r="F4751" s="309" t="s">
        <v>9976</v>
      </c>
      <c r="G4751" s="309" t="s">
        <v>10004</v>
      </c>
      <c r="H4751" s="309" t="s">
        <v>10005</v>
      </c>
      <c r="I4751" s="309" t="s">
        <v>2414</v>
      </c>
      <c r="J4751" s="309" t="s">
        <v>15063</v>
      </c>
      <c r="K4751" s="310">
        <v>0.14802000000000001</v>
      </c>
      <c r="L4751" s="310">
        <v>0.14802000000000001</v>
      </c>
      <c r="M4751" s="310">
        <v>0.14128000000000002</v>
      </c>
      <c r="N4751" s="310"/>
      <c r="O4751" s="310">
        <f t="shared" si="74"/>
        <v>4.5534387244966865</v>
      </c>
      <c r="P4751" s="310">
        <v>4.553438724496683</v>
      </c>
      <c r="Q4751" s="309" t="s">
        <v>15063</v>
      </c>
      <c r="R4751" s="311"/>
    </row>
    <row r="4752" spans="1:18" s="312" customFormat="1" x14ac:dyDescent="0.3">
      <c r="A4752" s="307">
        <v>4749</v>
      </c>
      <c r="B4752" s="308" t="s">
        <v>5252</v>
      </c>
      <c r="C4752" s="308" t="s">
        <v>1373</v>
      </c>
      <c r="D4752" s="308" t="s">
        <v>1373</v>
      </c>
      <c r="E4752" s="308" t="s">
        <v>14862</v>
      </c>
      <c r="F4752" s="309" t="s">
        <v>9976</v>
      </c>
      <c r="G4752" s="309" t="s">
        <v>10006</v>
      </c>
      <c r="H4752" s="309" t="s">
        <v>10007</v>
      </c>
      <c r="I4752" s="309" t="s">
        <v>2414</v>
      </c>
      <c r="J4752" s="309" t="s">
        <v>15063</v>
      </c>
      <c r="K4752" s="310">
        <v>1.0305200000000001</v>
      </c>
      <c r="L4752" s="310">
        <v>1.0305200000000001</v>
      </c>
      <c r="M4752" s="310">
        <v>1.0384500000000001</v>
      </c>
      <c r="N4752" s="310"/>
      <c r="O4752" s="310">
        <f t="shared" si="74"/>
        <v>-0.76951441990451341</v>
      </c>
      <c r="P4752" s="310">
        <v>-0.76951441990451563</v>
      </c>
      <c r="Q4752" s="309" t="s">
        <v>15063</v>
      </c>
      <c r="R4752" s="311"/>
    </row>
    <row r="4753" spans="1:18" s="312" customFormat="1" x14ac:dyDescent="0.3">
      <c r="A4753" s="307">
        <v>4750</v>
      </c>
      <c r="B4753" s="308" t="s">
        <v>5252</v>
      </c>
      <c r="C4753" s="308" t="s">
        <v>1373</v>
      </c>
      <c r="D4753" s="308" t="s">
        <v>1373</v>
      </c>
      <c r="E4753" s="308" t="s">
        <v>14862</v>
      </c>
      <c r="F4753" s="309" t="s">
        <v>9976</v>
      </c>
      <c r="G4753" s="309" t="s">
        <v>10008</v>
      </c>
      <c r="H4753" s="309" t="s">
        <v>10009</v>
      </c>
      <c r="I4753" s="309" t="s">
        <v>2414</v>
      </c>
      <c r="J4753" s="309" t="s">
        <v>15063</v>
      </c>
      <c r="K4753" s="310">
        <v>0</v>
      </c>
      <c r="L4753" s="310">
        <v>0</v>
      </c>
      <c r="M4753" s="310">
        <v>0</v>
      </c>
      <c r="N4753" s="310"/>
      <c r="O4753" s="310" t="e">
        <f t="shared" si="74"/>
        <v>#DIV/0!</v>
      </c>
      <c r="P4753" s="310" t="e">
        <v>#DIV/0!</v>
      </c>
      <c r="Q4753" s="309" t="s">
        <v>15063</v>
      </c>
      <c r="R4753" s="311"/>
    </row>
    <row r="4754" spans="1:18" s="312" customFormat="1" x14ac:dyDescent="0.3">
      <c r="A4754" s="307">
        <v>4751</v>
      </c>
      <c r="B4754" s="308" t="s">
        <v>5252</v>
      </c>
      <c r="C4754" s="308" t="s">
        <v>1373</v>
      </c>
      <c r="D4754" s="308" t="s">
        <v>1373</v>
      </c>
      <c r="E4754" s="308" t="s">
        <v>14862</v>
      </c>
      <c r="F4754" s="309" t="s">
        <v>9976</v>
      </c>
      <c r="G4754" s="309" t="s">
        <v>10010</v>
      </c>
      <c r="H4754" s="309" t="s">
        <v>10011</v>
      </c>
      <c r="I4754" s="309" t="s">
        <v>2414</v>
      </c>
      <c r="J4754" s="309" t="s">
        <v>15063</v>
      </c>
      <c r="K4754" s="310">
        <v>1.8358400000000001</v>
      </c>
      <c r="L4754" s="310">
        <v>1.8358400000000001</v>
      </c>
      <c r="M4754" s="310">
        <v>1.7332965</v>
      </c>
      <c r="N4754" s="310"/>
      <c r="O4754" s="310">
        <f t="shared" si="74"/>
        <v>5.5856447184939926</v>
      </c>
      <c r="P4754" s="310">
        <v>6.8524105928732375</v>
      </c>
      <c r="Q4754" s="309" t="s">
        <v>15063</v>
      </c>
      <c r="R4754" s="311"/>
    </row>
    <row r="4755" spans="1:18" s="312" customFormat="1" x14ac:dyDescent="0.3">
      <c r="A4755" s="307">
        <v>4752</v>
      </c>
      <c r="B4755" s="308" t="s">
        <v>5252</v>
      </c>
      <c r="C4755" s="308" t="s">
        <v>1373</v>
      </c>
      <c r="D4755" s="308" t="s">
        <v>1373</v>
      </c>
      <c r="E4755" s="308" t="s">
        <v>14862</v>
      </c>
      <c r="F4755" s="309" t="s">
        <v>9976</v>
      </c>
      <c r="G4755" s="309" t="s">
        <v>10012</v>
      </c>
      <c r="H4755" s="309" t="s">
        <v>10013</v>
      </c>
      <c r="I4755" s="309" t="s">
        <v>2414</v>
      </c>
      <c r="J4755" s="309" t="s">
        <v>15063</v>
      </c>
      <c r="K4755" s="310">
        <v>1.6724199999999998</v>
      </c>
      <c r="L4755" s="310">
        <v>1.6724199999999998</v>
      </c>
      <c r="M4755" s="310">
        <v>1.6197427500000001</v>
      </c>
      <c r="N4755" s="310"/>
      <c r="O4755" s="310">
        <f t="shared" si="74"/>
        <v>3.1497620215017572</v>
      </c>
      <c r="P4755" s="310">
        <v>5.3156496833897666</v>
      </c>
      <c r="Q4755" s="309" t="s">
        <v>15063</v>
      </c>
      <c r="R4755" s="311"/>
    </row>
    <row r="4756" spans="1:18" s="312" customFormat="1" x14ac:dyDescent="0.3">
      <c r="A4756" s="307">
        <v>4753</v>
      </c>
      <c r="B4756" s="308" t="s">
        <v>5252</v>
      </c>
      <c r="C4756" s="308" t="s">
        <v>1373</v>
      </c>
      <c r="D4756" s="308" t="s">
        <v>1373</v>
      </c>
      <c r="E4756" s="308" t="s">
        <v>14862</v>
      </c>
      <c r="F4756" s="309" t="s">
        <v>9976</v>
      </c>
      <c r="G4756" s="309" t="s">
        <v>10014</v>
      </c>
      <c r="H4756" s="309" t="s">
        <v>10015</v>
      </c>
      <c r="I4756" s="309" t="s">
        <v>2414</v>
      </c>
      <c r="J4756" s="309" t="s">
        <v>15063</v>
      </c>
      <c r="K4756" s="310">
        <v>6.22478</v>
      </c>
      <c r="L4756" s="310">
        <v>6.22478</v>
      </c>
      <c r="M4756" s="310">
        <v>6.1823300000000003</v>
      </c>
      <c r="N4756" s="310"/>
      <c r="O4756" s="310">
        <f t="shared" si="74"/>
        <v>0.6819518119515815</v>
      </c>
      <c r="P4756" s="310">
        <v>0.68609552001437368</v>
      </c>
      <c r="Q4756" s="309" t="s">
        <v>15063</v>
      </c>
      <c r="R4756" s="311"/>
    </row>
    <row r="4757" spans="1:18" s="312" customFormat="1" x14ac:dyDescent="0.3">
      <c r="A4757" s="307">
        <v>4754</v>
      </c>
      <c r="B4757" s="308" t="s">
        <v>5252</v>
      </c>
      <c r="C4757" s="308" t="s">
        <v>1373</v>
      </c>
      <c r="D4757" s="308" t="s">
        <v>1373</v>
      </c>
      <c r="E4757" s="308" t="s">
        <v>14862</v>
      </c>
      <c r="F4757" s="309" t="s">
        <v>9976</v>
      </c>
      <c r="G4757" s="309" t="s">
        <v>10016</v>
      </c>
      <c r="H4757" s="309" t="s">
        <v>10017</v>
      </c>
      <c r="I4757" s="309" t="s">
        <v>2414</v>
      </c>
      <c r="J4757" s="309" t="s">
        <v>15063</v>
      </c>
      <c r="K4757" s="310">
        <v>1.2290399999999999</v>
      </c>
      <c r="L4757" s="310">
        <v>1.2290399999999999</v>
      </c>
      <c r="M4757" s="310">
        <v>1.2099454999999999</v>
      </c>
      <c r="N4757" s="310"/>
      <c r="O4757" s="310">
        <f t="shared" si="74"/>
        <v>1.5536109483824787</v>
      </c>
      <c r="P4757" s="310">
        <v>1.5536109483824889</v>
      </c>
      <c r="Q4757" s="309" t="s">
        <v>15063</v>
      </c>
      <c r="R4757" s="311"/>
    </row>
    <row r="4758" spans="1:18" s="312" customFormat="1" x14ac:dyDescent="0.3">
      <c r="A4758" s="307">
        <v>4755</v>
      </c>
      <c r="B4758" s="308" t="s">
        <v>5252</v>
      </c>
      <c r="C4758" s="308" t="s">
        <v>1373</v>
      </c>
      <c r="D4758" s="308" t="s">
        <v>1373</v>
      </c>
      <c r="E4758" s="308" t="s">
        <v>14862</v>
      </c>
      <c r="F4758" s="309" t="s">
        <v>9976</v>
      </c>
      <c r="G4758" s="309" t="s">
        <v>10018</v>
      </c>
      <c r="H4758" s="309" t="s">
        <v>10019</v>
      </c>
      <c r="I4758" s="309" t="s">
        <v>2414</v>
      </c>
      <c r="J4758" s="309" t="s">
        <v>15063</v>
      </c>
      <c r="K4758" s="310">
        <v>0.65339999999999998</v>
      </c>
      <c r="L4758" s="310">
        <v>0.65339999999999998</v>
      </c>
      <c r="M4758" s="310">
        <v>0.59622025000000001</v>
      </c>
      <c r="N4758" s="310"/>
      <c r="O4758" s="310">
        <f t="shared" si="74"/>
        <v>8.7511095806550312</v>
      </c>
      <c r="P4758" s="310">
        <v>10.52675697797496</v>
      </c>
      <c r="Q4758" s="309" t="s">
        <v>15063</v>
      </c>
      <c r="R4758" s="311"/>
    </row>
    <row r="4759" spans="1:18" s="312" customFormat="1" x14ac:dyDescent="0.3">
      <c r="A4759" s="307">
        <v>4756</v>
      </c>
      <c r="B4759" s="308" t="s">
        <v>5252</v>
      </c>
      <c r="C4759" s="308" t="s">
        <v>1373</v>
      </c>
      <c r="D4759" s="308" t="s">
        <v>1373</v>
      </c>
      <c r="E4759" s="308" t="s">
        <v>14862</v>
      </c>
      <c r="F4759" s="309" t="s">
        <v>9976</v>
      </c>
      <c r="G4759" s="309" t="s">
        <v>10020</v>
      </c>
      <c r="H4759" s="309" t="s">
        <v>10021</v>
      </c>
      <c r="I4759" s="309" t="s">
        <v>5706</v>
      </c>
      <c r="J4759" s="309" t="s">
        <v>15063</v>
      </c>
      <c r="K4759" s="310">
        <v>3.1610399999999998</v>
      </c>
      <c r="L4759" s="310">
        <v>3.1610399999999998</v>
      </c>
      <c r="M4759" s="310">
        <v>2.7595344100000001</v>
      </c>
      <c r="N4759" s="310"/>
      <c r="O4759" s="310">
        <f t="shared" si="74"/>
        <v>12.701692797307206</v>
      </c>
      <c r="P4759" s="310">
        <v>22.994066162991299</v>
      </c>
      <c r="Q4759" s="309" t="s">
        <v>15063</v>
      </c>
      <c r="R4759" s="311"/>
    </row>
    <row r="4760" spans="1:18" s="312" customFormat="1" x14ac:dyDescent="0.3">
      <c r="A4760" s="307">
        <v>4757</v>
      </c>
      <c r="B4760" s="308" t="s">
        <v>5252</v>
      </c>
      <c r="C4760" s="308" t="s">
        <v>1373</v>
      </c>
      <c r="D4760" s="308" t="s">
        <v>1373</v>
      </c>
      <c r="E4760" s="308" t="s">
        <v>14862</v>
      </c>
      <c r="F4760" s="309" t="s">
        <v>9976</v>
      </c>
      <c r="G4760" s="309" t="s">
        <v>10022</v>
      </c>
      <c r="H4760" s="309" t="s">
        <v>10023</v>
      </c>
      <c r="I4760" s="309" t="s">
        <v>2414</v>
      </c>
      <c r="J4760" s="309" t="s">
        <v>15063</v>
      </c>
      <c r="K4760" s="310">
        <v>0</v>
      </c>
      <c r="L4760" s="310">
        <v>0</v>
      </c>
      <c r="M4760" s="310">
        <v>0</v>
      </c>
      <c r="N4760" s="310"/>
      <c r="O4760" s="310" t="e">
        <f t="shared" si="74"/>
        <v>#DIV/0!</v>
      </c>
      <c r="P4760" s="310" t="e">
        <v>#DIV/0!</v>
      </c>
      <c r="Q4760" s="309" t="s">
        <v>15063</v>
      </c>
      <c r="R4760" s="311"/>
    </row>
    <row r="4761" spans="1:18" s="312" customFormat="1" x14ac:dyDescent="0.3">
      <c r="A4761" s="307">
        <v>4758</v>
      </c>
      <c r="B4761" s="308" t="s">
        <v>5252</v>
      </c>
      <c r="C4761" s="308" t="s">
        <v>1373</v>
      </c>
      <c r="D4761" s="308" t="s">
        <v>1373</v>
      </c>
      <c r="E4761" s="308" t="s">
        <v>14862</v>
      </c>
      <c r="F4761" s="309" t="s">
        <v>9976</v>
      </c>
      <c r="G4761" s="309" t="s">
        <v>10024</v>
      </c>
      <c r="H4761" s="309" t="s">
        <v>10025</v>
      </c>
      <c r="I4761" s="309" t="s">
        <v>5706</v>
      </c>
      <c r="J4761" s="309" t="s">
        <v>15063</v>
      </c>
      <c r="K4761" s="310">
        <v>2.0021800000000001</v>
      </c>
      <c r="L4761" s="310">
        <v>2.0021800000000001</v>
      </c>
      <c r="M4761" s="310">
        <v>1.7496324699999999</v>
      </c>
      <c r="N4761" s="310"/>
      <c r="O4761" s="310">
        <f t="shared" si="74"/>
        <v>12.613627645866016</v>
      </c>
      <c r="P4761" s="310">
        <v>30.438880774045384</v>
      </c>
      <c r="Q4761" s="309" t="s">
        <v>15063</v>
      </c>
      <c r="R4761" s="311"/>
    </row>
    <row r="4762" spans="1:18" s="312" customFormat="1" x14ac:dyDescent="0.3">
      <c r="A4762" s="307">
        <v>4759</v>
      </c>
      <c r="B4762" s="308" t="s">
        <v>5252</v>
      </c>
      <c r="C4762" s="308" t="s">
        <v>1373</v>
      </c>
      <c r="D4762" s="308" t="s">
        <v>1373</v>
      </c>
      <c r="E4762" s="308" t="s">
        <v>14862</v>
      </c>
      <c r="F4762" s="309" t="s">
        <v>9976</v>
      </c>
      <c r="G4762" s="309" t="s">
        <v>10026</v>
      </c>
      <c r="H4762" s="309" t="s">
        <v>10027</v>
      </c>
      <c r="I4762" s="309" t="s">
        <v>2414</v>
      </c>
      <c r="J4762" s="309" t="s">
        <v>15063</v>
      </c>
      <c r="K4762" s="310">
        <v>2.61572</v>
      </c>
      <c r="L4762" s="310">
        <v>2.61572</v>
      </c>
      <c r="M4762" s="310">
        <v>2.5725750000000001</v>
      </c>
      <c r="N4762" s="310"/>
      <c r="O4762" s="310">
        <f t="shared" si="74"/>
        <v>1.6494502469683294</v>
      </c>
      <c r="P4762" s="310">
        <v>1.6494502469683314</v>
      </c>
      <c r="Q4762" s="309" t="s">
        <v>15063</v>
      </c>
      <c r="R4762" s="311"/>
    </row>
    <row r="4763" spans="1:18" s="312" customFormat="1" x14ac:dyDescent="0.3">
      <c r="A4763" s="307">
        <v>4760</v>
      </c>
      <c r="B4763" s="308" t="s">
        <v>5252</v>
      </c>
      <c r="C4763" s="308" t="s">
        <v>1373</v>
      </c>
      <c r="D4763" s="308" t="s">
        <v>1373</v>
      </c>
      <c r="E4763" s="308" t="s">
        <v>14862</v>
      </c>
      <c r="F4763" s="309" t="s">
        <v>10028</v>
      </c>
      <c r="G4763" s="309" t="s">
        <v>10029</v>
      </c>
      <c r="H4763" s="309" t="s">
        <v>10030</v>
      </c>
      <c r="I4763" s="309" t="s">
        <v>5701</v>
      </c>
      <c r="J4763" s="309" t="s">
        <v>15063</v>
      </c>
      <c r="K4763" s="310">
        <v>0.66091999999999995</v>
      </c>
      <c r="L4763" s="310">
        <v>0.66091999999999995</v>
      </c>
      <c r="M4763" s="310">
        <v>0.59253699999999998</v>
      </c>
      <c r="N4763" s="310"/>
      <c r="O4763" s="310">
        <f t="shared" si="74"/>
        <v>10.34663801973007</v>
      </c>
      <c r="P4763" s="310">
        <v>10.34663801973007</v>
      </c>
      <c r="Q4763" s="309" t="s">
        <v>15063</v>
      </c>
      <c r="R4763" s="311"/>
    </row>
    <row r="4764" spans="1:18" s="312" customFormat="1" x14ac:dyDescent="0.3">
      <c r="A4764" s="307">
        <v>4761</v>
      </c>
      <c r="B4764" s="308" t="s">
        <v>5252</v>
      </c>
      <c r="C4764" s="308" t="s">
        <v>1373</v>
      </c>
      <c r="D4764" s="308" t="s">
        <v>1373</v>
      </c>
      <c r="E4764" s="308" t="s">
        <v>14862</v>
      </c>
      <c r="F4764" s="309" t="s">
        <v>10028</v>
      </c>
      <c r="G4764" s="309" t="s">
        <v>10031</v>
      </c>
      <c r="H4764" s="309" t="s">
        <v>10032</v>
      </c>
      <c r="I4764" s="309" t="s">
        <v>5701</v>
      </c>
      <c r="J4764" s="309" t="s">
        <v>15063</v>
      </c>
      <c r="K4764" s="310">
        <v>0.3679</v>
      </c>
      <c r="L4764" s="310">
        <v>0.3679</v>
      </c>
      <c r="M4764" s="310">
        <v>0.33045999999999998</v>
      </c>
      <c r="N4764" s="310"/>
      <c r="O4764" s="310">
        <f t="shared" si="74"/>
        <v>10.176678445229689</v>
      </c>
      <c r="P4764" s="310">
        <v>13.138010672065171</v>
      </c>
      <c r="Q4764" s="309" t="s">
        <v>15063</v>
      </c>
      <c r="R4764" s="311"/>
    </row>
    <row r="4765" spans="1:18" s="312" customFormat="1" x14ac:dyDescent="0.3">
      <c r="A4765" s="307">
        <v>4762</v>
      </c>
      <c r="B4765" s="308" t="s">
        <v>5252</v>
      </c>
      <c r="C4765" s="308" t="s">
        <v>1373</v>
      </c>
      <c r="D4765" s="308" t="s">
        <v>1373</v>
      </c>
      <c r="E4765" s="308" t="s">
        <v>14862</v>
      </c>
      <c r="F4765" s="309" t="s">
        <v>10028</v>
      </c>
      <c r="G4765" s="309" t="s">
        <v>10033</v>
      </c>
      <c r="H4765" s="309" t="s">
        <v>10034</v>
      </c>
      <c r="I4765" s="309" t="s">
        <v>5701</v>
      </c>
      <c r="J4765" s="309" t="s">
        <v>15063</v>
      </c>
      <c r="K4765" s="310">
        <v>0.37994</v>
      </c>
      <c r="L4765" s="310">
        <v>0.37994</v>
      </c>
      <c r="M4765" s="310">
        <v>0.33691500000000002</v>
      </c>
      <c r="N4765" s="310"/>
      <c r="O4765" s="310">
        <f t="shared" si="74"/>
        <v>11.324156445754587</v>
      </c>
      <c r="P4765" s="310">
        <v>11.53142400142173</v>
      </c>
      <c r="Q4765" s="309" t="s">
        <v>15063</v>
      </c>
      <c r="R4765" s="311"/>
    </row>
    <row r="4766" spans="1:18" s="312" customFormat="1" x14ac:dyDescent="0.3">
      <c r="A4766" s="307">
        <v>4763</v>
      </c>
      <c r="B4766" s="308" t="s">
        <v>5252</v>
      </c>
      <c r="C4766" s="308" t="s">
        <v>1373</v>
      </c>
      <c r="D4766" s="308" t="s">
        <v>1373</v>
      </c>
      <c r="E4766" s="308" t="s">
        <v>14862</v>
      </c>
      <c r="F4766" s="309" t="s">
        <v>10028</v>
      </c>
      <c r="G4766" s="309" t="s">
        <v>10035</v>
      </c>
      <c r="H4766" s="309" t="s">
        <v>9947</v>
      </c>
      <c r="I4766" s="309" t="s">
        <v>5701</v>
      </c>
      <c r="J4766" s="309" t="s">
        <v>15063</v>
      </c>
      <c r="K4766" s="310">
        <v>0.74583999999999995</v>
      </c>
      <c r="L4766" s="310">
        <v>0.74583999999999995</v>
      </c>
      <c r="M4766" s="310">
        <v>0.6659250000000001</v>
      </c>
      <c r="N4766" s="310"/>
      <c r="O4766" s="310">
        <f t="shared" si="74"/>
        <v>10.714764560763683</v>
      </c>
      <c r="P4766" s="310">
        <v>10.71476456076369</v>
      </c>
      <c r="Q4766" s="309" t="s">
        <v>15063</v>
      </c>
      <c r="R4766" s="311"/>
    </row>
    <row r="4767" spans="1:18" s="312" customFormat="1" x14ac:dyDescent="0.3">
      <c r="A4767" s="307">
        <v>4764</v>
      </c>
      <c r="B4767" s="308" t="s">
        <v>5252</v>
      </c>
      <c r="C4767" s="308" t="s">
        <v>1373</v>
      </c>
      <c r="D4767" s="308" t="s">
        <v>1373</v>
      </c>
      <c r="E4767" s="308" t="s">
        <v>14862</v>
      </c>
      <c r="F4767" s="309" t="s">
        <v>10028</v>
      </c>
      <c r="G4767" s="309" t="s">
        <v>10036</v>
      </c>
      <c r="H4767" s="309" t="s">
        <v>10037</v>
      </c>
      <c r="I4767" s="309" t="s">
        <v>5701</v>
      </c>
      <c r="J4767" s="309" t="s">
        <v>15063</v>
      </c>
      <c r="K4767" s="310">
        <v>0.79666000000000003</v>
      </c>
      <c r="L4767" s="310">
        <v>0.79666000000000003</v>
      </c>
      <c r="M4767" s="310">
        <v>0.71574000000000004</v>
      </c>
      <c r="N4767" s="310"/>
      <c r="O4767" s="310">
        <f t="shared" si="74"/>
        <v>10.157407174955438</v>
      </c>
      <c r="P4767" s="310">
        <v>42.422124134049021</v>
      </c>
      <c r="Q4767" s="309" t="s">
        <v>15063</v>
      </c>
      <c r="R4767" s="311"/>
    </row>
    <row r="4768" spans="1:18" s="312" customFormat="1" x14ac:dyDescent="0.3">
      <c r="A4768" s="307">
        <v>4765</v>
      </c>
      <c r="B4768" s="308" t="s">
        <v>5252</v>
      </c>
      <c r="C4768" s="308" t="s">
        <v>1373</v>
      </c>
      <c r="D4768" s="308" t="s">
        <v>1373</v>
      </c>
      <c r="E4768" s="308" t="s">
        <v>14862</v>
      </c>
      <c r="F4768" s="309" t="s">
        <v>10028</v>
      </c>
      <c r="G4768" s="309" t="s">
        <v>10038</v>
      </c>
      <c r="H4768" s="309" t="s">
        <v>10039</v>
      </c>
      <c r="I4768" s="309" t="s">
        <v>5701</v>
      </c>
      <c r="J4768" s="309" t="s">
        <v>15063</v>
      </c>
      <c r="K4768" s="310">
        <v>0.29776000000000002</v>
      </c>
      <c r="L4768" s="310">
        <v>0.29776000000000002</v>
      </c>
      <c r="M4768" s="310">
        <v>0.26753199999999999</v>
      </c>
      <c r="N4768" s="310"/>
      <c r="O4768" s="310">
        <f t="shared" si="74"/>
        <v>10.151800107469112</v>
      </c>
      <c r="P4768" s="310">
        <v>15.245518624871623</v>
      </c>
      <c r="Q4768" s="309" t="s">
        <v>15063</v>
      </c>
      <c r="R4768" s="311"/>
    </row>
    <row r="4769" spans="1:18" s="312" customFormat="1" x14ac:dyDescent="0.3">
      <c r="A4769" s="307">
        <v>4766</v>
      </c>
      <c r="B4769" s="308" t="s">
        <v>5252</v>
      </c>
      <c r="C4769" s="308" t="s">
        <v>1373</v>
      </c>
      <c r="D4769" s="308" t="s">
        <v>1373</v>
      </c>
      <c r="E4769" s="308" t="s">
        <v>14862</v>
      </c>
      <c r="F4769" s="309" t="s">
        <v>10028</v>
      </c>
      <c r="G4769" s="309" t="s">
        <v>10040</v>
      </c>
      <c r="H4769" s="309" t="s">
        <v>10041</v>
      </c>
      <c r="I4769" s="309" t="s">
        <v>5701</v>
      </c>
      <c r="J4769" s="309" t="s">
        <v>15063</v>
      </c>
      <c r="K4769" s="310">
        <v>0.43435999999999997</v>
      </c>
      <c r="L4769" s="310">
        <v>0.43435999999999997</v>
      </c>
      <c r="M4769" s="310">
        <v>0.39152100000000001</v>
      </c>
      <c r="N4769" s="310"/>
      <c r="O4769" s="310">
        <f t="shared" si="74"/>
        <v>9.8625564048254812</v>
      </c>
      <c r="P4769" s="310">
        <v>9.8625564048254848</v>
      </c>
      <c r="Q4769" s="309" t="s">
        <v>15063</v>
      </c>
      <c r="R4769" s="311"/>
    </row>
    <row r="4770" spans="1:18" s="312" customFormat="1" x14ac:dyDescent="0.3">
      <c r="A4770" s="307">
        <v>4767</v>
      </c>
      <c r="B4770" s="308" t="s">
        <v>5252</v>
      </c>
      <c r="C4770" s="308" t="s">
        <v>1373</v>
      </c>
      <c r="D4770" s="308" t="s">
        <v>1373</v>
      </c>
      <c r="E4770" s="308" t="s">
        <v>14862</v>
      </c>
      <c r="F4770" s="309" t="s">
        <v>10028</v>
      </c>
      <c r="G4770" s="309" t="s">
        <v>10042</v>
      </c>
      <c r="H4770" s="309" t="s">
        <v>10043</v>
      </c>
      <c r="I4770" s="309" t="s">
        <v>5706</v>
      </c>
      <c r="J4770" s="309" t="s">
        <v>15063</v>
      </c>
      <c r="K4770" s="310">
        <v>0.77068000000000003</v>
      </c>
      <c r="L4770" s="310">
        <v>0.77068000000000003</v>
      </c>
      <c r="M4770" s="310">
        <v>0.67310572999999996</v>
      </c>
      <c r="N4770" s="310"/>
      <c r="O4770" s="310">
        <f t="shared" si="74"/>
        <v>12.66080214875176</v>
      </c>
      <c r="P4770" s="310">
        <v>76.134035718860375</v>
      </c>
      <c r="Q4770" s="309" t="s">
        <v>15063</v>
      </c>
      <c r="R4770" s="311"/>
    </row>
    <row r="4771" spans="1:18" s="312" customFormat="1" x14ac:dyDescent="0.3">
      <c r="A4771" s="307">
        <v>4768</v>
      </c>
      <c r="B4771" s="308" t="s">
        <v>5252</v>
      </c>
      <c r="C4771" s="308" t="s">
        <v>1373</v>
      </c>
      <c r="D4771" s="308" t="s">
        <v>1373</v>
      </c>
      <c r="E4771" s="308" t="s">
        <v>14862</v>
      </c>
      <c r="F4771" s="309" t="s">
        <v>10028</v>
      </c>
      <c r="G4771" s="309" t="s">
        <v>10044</v>
      </c>
      <c r="H4771" s="309" t="s">
        <v>10045</v>
      </c>
      <c r="I4771" s="309" t="s">
        <v>5706</v>
      </c>
      <c r="J4771" s="309" t="s">
        <v>15063</v>
      </c>
      <c r="K4771" s="310">
        <v>0.98965000000000003</v>
      </c>
      <c r="L4771" s="310">
        <v>0.98965000000000003</v>
      </c>
      <c r="M4771" s="310">
        <v>0.85719204000000004</v>
      </c>
      <c r="N4771" s="310"/>
      <c r="O4771" s="310">
        <f t="shared" si="74"/>
        <v>13.384323750820995</v>
      </c>
      <c r="P4771" s="310">
        <v>63.701558604519363</v>
      </c>
      <c r="Q4771" s="309" t="s">
        <v>15063</v>
      </c>
      <c r="R4771" s="311"/>
    </row>
    <row r="4772" spans="1:18" s="312" customFormat="1" x14ac:dyDescent="0.3">
      <c r="A4772" s="307">
        <v>4769</v>
      </c>
      <c r="B4772" s="308" t="s">
        <v>5252</v>
      </c>
      <c r="C4772" s="308" t="s">
        <v>1373</v>
      </c>
      <c r="D4772" s="308" t="s">
        <v>1373</v>
      </c>
      <c r="E4772" s="308" t="s">
        <v>14862</v>
      </c>
      <c r="F4772" s="309" t="s">
        <v>10046</v>
      </c>
      <c r="G4772" s="309" t="s">
        <v>10047</v>
      </c>
      <c r="H4772" s="309" t="s">
        <v>10048</v>
      </c>
      <c r="I4772" s="309" t="s">
        <v>5701</v>
      </c>
      <c r="J4772" s="309" t="s">
        <v>15063</v>
      </c>
      <c r="K4772" s="310">
        <v>0.24815999999999999</v>
      </c>
      <c r="L4772" s="310">
        <v>0.24815999999999999</v>
      </c>
      <c r="M4772" s="310">
        <v>0.223825</v>
      </c>
      <c r="N4772" s="310"/>
      <c r="O4772" s="310">
        <f t="shared" si="74"/>
        <v>9.8061734364925837</v>
      </c>
      <c r="P4772" s="310">
        <v>11.946660717086665</v>
      </c>
      <c r="Q4772" s="309" t="s">
        <v>15063</v>
      </c>
      <c r="R4772" s="311"/>
    </row>
    <row r="4773" spans="1:18" s="312" customFormat="1" x14ac:dyDescent="0.3">
      <c r="A4773" s="307">
        <v>4770</v>
      </c>
      <c r="B4773" s="308" t="s">
        <v>5252</v>
      </c>
      <c r="C4773" s="308" t="s">
        <v>1373</v>
      </c>
      <c r="D4773" s="308" t="s">
        <v>1373</v>
      </c>
      <c r="E4773" s="308" t="s">
        <v>14862</v>
      </c>
      <c r="F4773" s="309" t="s">
        <v>10046</v>
      </c>
      <c r="G4773" s="309" t="s">
        <v>10049</v>
      </c>
      <c r="H4773" s="309" t="s">
        <v>10050</v>
      </c>
      <c r="I4773" s="309" t="s">
        <v>5701</v>
      </c>
      <c r="J4773" s="309" t="s">
        <v>15063</v>
      </c>
      <c r="K4773" s="310">
        <v>0.43715999999999999</v>
      </c>
      <c r="L4773" s="310">
        <v>0.43715999999999999</v>
      </c>
      <c r="M4773" s="310">
        <v>0.39202099999999995</v>
      </c>
      <c r="N4773" s="310"/>
      <c r="O4773" s="310">
        <f t="shared" si="74"/>
        <v>10.325510110714623</v>
      </c>
      <c r="P4773" s="310">
        <v>13.886314954522728</v>
      </c>
      <c r="Q4773" s="309" t="s">
        <v>15063</v>
      </c>
      <c r="R4773" s="311"/>
    </row>
    <row r="4774" spans="1:18" s="312" customFormat="1" x14ac:dyDescent="0.3">
      <c r="A4774" s="307">
        <v>4771</v>
      </c>
      <c r="B4774" s="308" t="s">
        <v>5252</v>
      </c>
      <c r="C4774" s="308" t="s">
        <v>1373</v>
      </c>
      <c r="D4774" s="308" t="s">
        <v>1373</v>
      </c>
      <c r="E4774" s="308" t="s">
        <v>14862</v>
      </c>
      <c r="F4774" s="309" t="s">
        <v>10046</v>
      </c>
      <c r="G4774" s="309" t="s">
        <v>10051</v>
      </c>
      <c r="H4774" s="309" t="s">
        <v>10052</v>
      </c>
      <c r="I4774" s="309" t="s">
        <v>5701</v>
      </c>
      <c r="J4774" s="309" t="s">
        <v>15063</v>
      </c>
      <c r="K4774" s="310">
        <v>0.78770000000000007</v>
      </c>
      <c r="L4774" s="310">
        <v>0.78770000000000007</v>
      </c>
      <c r="M4774" s="310">
        <v>0.69464199999999998</v>
      </c>
      <c r="N4774" s="310"/>
      <c r="O4774" s="310">
        <f t="shared" si="74"/>
        <v>11.813888536244772</v>
      </c>
      <c r="P4774" s="310">
        <v>12.550976842643502</v>
      </c>
      <c r="Q4774" s="309" t="s">
        <v>15063</v>
      </c>
      <c r="R4774" s="311"/>
    </row>
    <row r="4775" spans="1:18" s="312" customFormat="1" x14ac:dyDescent="0.3">
      <c r="A4775" s="307">
        <v>4772</v>
      </c>
      <c r="B4775" s="308" t="s">
        <v>5252</v>
      </c>
      <c r="C4775" s="308" t="s">
        <v>1373</v>
      </c>
      <c r="D4775" s="308" t="s">
        <v>1373</v>
      </c>
      <c r="E4775" s="308" t="s">
        <v>14862</v>
      </c>
      <c r="F4775" s="309" t="s">
        <v>10046</v>
      </c>
      <c r="G4775" s="309" t="s">
        <v>10053</v>
      </c>
      <c r="H4775" s="309" t="s">
        <v>10054</v>
      </c>
      <c r="I4775" s="309" t="s">
        <v>5701</v>
      </c>
      <c r="J4775" s="309" t="s">
        <v>15063</v>
      </c>
      <c r="K4775" s="310">
        <v>0.58367999999999998</v>
      </c>
      <c r="L4775" s="310">
        <v>0.58367999999999998</v>
      </c>
      <c r="M4775" s="310">
        <v>0.51651200000000008</v>
      </c>
      <c r="N4775" s="310"/>
      <c r="O4775" s="310">
        <f t="shared" si="74"/>
        <v>11.507675438596474</v>
      </c>
      <c r="P4775" s="310">
        <v>11.507675438596465</v>
      </c>
      <c r="Q4775" s="309" t="s">
        <v>15063</v>
      </c>
      <c r="R4775" s="311"/>
    </row>
    <row r="4776" spans="1:18" s="312" customFormat="1" x14ac:dyDescent="0.3">
      <c r="A4776" s="307">
        <v>4773</v>
      </c>
      <c r="B4776" s="308" t="s">
        <v>5252</v>
      </c>
      <c r="C4776" s="308" t="s">
        <v>1373</v>
      </c>
      <c r="D4776" s="308" t="s">
        <v>1373</v>
      </c>
      <c r="E4776" s="308" t="s">
        <v>14862</v>
      </c>
      <c r="F4776" s="309" t="s">
        <v>10046</v>
      </c>
      <c r="G4776" s="309" t="s">
        <v>10055</v>
      </c>
      <c r="H4776" s="309" t="s">
        <v>10056</v>
      </c>
      <c r="I4776" s="309" t="s">
        <v>5701</v>
      </c>
      <c r="J4776" s="309" t="s">
        <v>15063</v>
      </c>
      <c r="K4776" s="310">
        <v>0.24164000000000002</v>
      </c>
      <c r="L4776" s="310">
        <v>0.24164000000000002</v>
      </c>
      <c r="M4776" s="310">
        <v>0.21740999999999999</v>
      </c>
      <c r="N4776" s="310"/>
      <c r="O4776" s="310">
        <f t="shared" si="74"/>
        <v>10.027313358715457</v>
      </c>
      <c r="P4776" s="310">
        <v>19.081729779574587</v>
      </c>
      <c r="Q4776" s="309" t="s">
        <v>15063</v>
      </c>
      <c r="R4776" s="311"/>
    </row>
    <row r="4777" spans="1:18" s="312" customFormat="1" x14ac:dyDescent="0.3">
      <c r="A4777" s="307">
        <v>4774</v>
      </c>
      <c r="B4777" s="308" t="s">
        <v>5252</v>
      </c>
      <c r="C4777" s="308" t="s">
        <v>1373</v>
      </c>
      <c r="D4777" s="308" t="s">
        <v>1373</v>
      </c>
      <c r="E4777" s="308" t="s">
        <v>14862</v>
      </c>
      <c r="F4777" s="309" t="s">
        <v>10046</v>
      </c>
      <c r="G4777" s="309" t="s">
        <v>10057</v>
      </c>
      <c r="H4777" s="309" t="s">
        <v>10058</v>
      </c>
      <c r="I4777" s="309" t="s">
        <v>2414</v>
      </c>
      <c r="J4777" s="309" t="s">
        <v>15063</v>
      </c>
      <c r="K4777" s="310">
        <v>0.11169999999999999</v>
      </c>
      <c r="L4777" s="310">
        <v>0.11169999999999999</v>
      </c>
      <c r="M4777" s="310">
        <v>0.11215</v>
      </c>
      <c r="N4777" s="310"/>
      <c r="O4777" s="310">
        <f t="shared" si="74"/>
        <v>-0.40286481647270006</v>
      </c>
      <c r="P4777" s="310">
        <v>-0.40286481647269223</v>
      </c>
      <c r="Q4777" s="309" t="s">
        <v>15063</v>
      </c>
      <c r="R4777" s="311"/>
    </row>
    <row r="4778" spans="1:18" s="312" customFormat="1" x14ac:dyDescent="0.3">
      <c r="A4778" s="307">
        <v>4775</v>
      </c>
      <c r="B4778" s="308" t="s">
        <v>5252</v>
      </c>
      <c r="C4778" s="308" t="s">
        <v>1373</v>
      </c>
      <c r="D4778" s="308" t="s">
        <v>1373</v>
      </c>
      <c r="E4778" s="308" t="s">
        <v>14862</v>
      </c>
      <c r="F4778" s="309" t="s">
        <v>10046</v>
      </c>
      <c r="G4778" s="309" t="s">
        <v>10059</v>
      </c>
      <c r="H4778" s="309" t="s">
        <v>10060</v>
      </c>
      <c r="I4778" s="309" t="s">
        <v>5706</v>
      </c>
      <c r="J4778" s="309" t="s">
        <v>15063</v>
      </c>
      <c r="K4778" s="310">
        <v>0.74473999999999996</v>
      </c>
      <c r="L4778" s="310">
        <v>0.74473999999999996</v>
      </c>
      <c r="M4778" s="310">
        <v>0.65068620999999993</v>
      </c>
      <c r="N4778" s="310"/>
      <c r="O4778" s="310">
        <f t="shared" si="74"/>
        <v>12.629077261863205</v>
      </c>
      <c r="P4778" s="310">
        <v>53.181061550234013</v>
      </c>
      <c r="Q4778" s="309" t="s">
        <v>15063</v>
      </c>
      <c r="R4778" s="311"/>
    </row>
    <row r="4779" spans="1:18" s="312" customFormat="1" x14ac:dyDescent="0.3">
      <c r="A4779" s="307">
        <v>4776</v>
      </c>
      <c r="B4779" s="308" t="s">
        <v>5252</v>
      </c>
      <c r="C4779" s="308" t="s">
        <v>1373</v>
      </c>
      <c r="D4779" s="308" t="s">
        <v>1373</v>
      </c>
      <c r="E4779" s="308" t="s">
        <v>14862</v>
      </c>
      <c r="F4779" s="309" t="s">
        <v>10061</v>
      </c>
      <c r="G4779" s="309" t="s">
        <v>10062</v>
      </c>
      <c r="H4779" s="309" t="s">
        <v>10063</v>
      </c>
      <c r="I4779" s="309" t="s">
        <v>5701</v>
      </c>
      <c r="J4779" s="309" t="s">
        <v>15063</v>
      </c>
      <c r="K4779" s="310">
        <v>0.58440000000000003</v>
      </c>
      <c r="L4779" s="310">
        <v>0.58440000000000003</v>
      </c>
      <c r="M4779" s="310">
        <v>0.52330500000000002</v>
      </c>
      <c r="N4779" s="310"/>
      <c r="O4779" s="310">
        <f t="shared" si="74"/>
        <v>10.454312114989735</v>
      </c>
      <c r="P4779" s="310">
        <v>12.185184373077206</v>
      </c>
      <c r="Q4779" s="309" t="s">
        <v>15063</v>
      </c>
      <c r="R4779" s="311"/>
    </row>
    <row r="4780" spans="1:18" s="312" customFormat="1" x14ac:dyDescent="0.3">
      <c r="A4780" s="307">
        <v>4777</v>
      </c>
      <c r="B4780" s="308" t="s">
        <v>5252</v>
      </c>
      <c r="C4780" s="308" t="s">
        <v>1373</v>
      </c>
      <c r="D4780" s="308" t="s">
        <v>1373</v>
      </c>
      <c r="E4780" s="308" t="s">
        <v>14862</v>
      </c>
      <c r="F4780" s="309" t="s">
        <v>10061</v>
      </c>
      <c r="G4780" s="309" t="s">
        <v>10064</v>
      </c>
      <c r="H4780" s="309" t="s">
        <v>10065</v>
      </c>
      <c r="I4780" s="309" t="s">
        <v>5701</v>
      </c>
      <c r="J4780" s="309" t="s">
        <v>15063</v>
      </c>
      <c r="K4780" s="310">
        <v>0.4798</v>
      </c>
      <c r="L4780" s="310">
        <v>0.4798</v>
      </c>
      <c r="M4780" s="310">
        <v>0.43303599999999998</v>
      </c>
      <c r="N4780" s="310"/>
      <c r="O4780" s="310">
        <f t="shared" si="74"/>
        <v>9.7465610671113012</v>
      </c>
      <c r="P4780" s="310">
        <v>9.746561067111303</v>
      </c>
      <c r="Q4780" s="309" t="s">
        <v>15063</v>
      </c>
      <c r="R4780" s="311"/>
    </row>
    <row r="4781" spans="1:18" s="312" customFormat="1" x14ac:dyDescent="0.3">
      <c r="A4781" s="307">
        <v>4778</v>
      </c>
      <c r="B4781" s="308" t="s">
        <v>5252</v>
      </c>
      <c r="C4781" s="308" t="s">
        <v>1373</v>
      </c>
      <c r="D4781" s="308" t="s">
        <v>1373</v>
      </c>
      <c r="E4781" s="308" t="s">
        <v>14862</v>
      </c>
      <c r="F4781" s="309" t="s">
        <v>10061</v>
      </c>
      <c r="G4781" s="309" t="s">
        <v>10066</v>
      </c>
      <c r="H4781" s="309" t="s">
        <v>10067</v>
      </c>
      <c r="I4781" s="309" t="s">
        <v>5706</v>
      </c>
      <c r="J4781" s="309" t="s">
        <v>15063</v>
      </c>
      <c r="K4781" s="310">
        <v>1.0678000000000001</v>
      </c>
      <c r="L4781" s="310">
        <v>1.0678000000000001</v>
      </c>
      <c r="M4781" s="310">
        <v>0.93024423000000001</v>
      </c>
      <c r="N4781" s="310"/>
      <c r="O4781" s="310">
        <f t="shared" si="74"/>
        <v>12.882166135980528</v>
      </c>
      <c r="P4781" s="310">
        <v>71.252671441503281</v>
      </c>
      <c r="Q4781" s="309" t="s">
        <v>15063</v>
      </c>
      <c r="R4781" s="311"/>
    </row>
    <row r="4782" spans="1:18" s="312" customFormat="1" x14ac:dyDescent="0.3">
      <c r="A4782" s="307">
        <v>4779</v>
      </c>
      <c r="B4782" s="308" t="s">
        <v>5252</v>
      </c>
      <c r="C4782" s="308" t="s">
        <v>1373</v>
      </c>
      <c r="D4782" s="308" t="s">
        <v>1373</v>
      </c>
      <c r="E4782" s="308" t="s">
        <v>14862</v>
      </c>
      <c r="F4782" s="309" t="s">
        <v>10068</v>
      </c>
      <c r="G4782" s="309" t="s">
        <v>10069</v>
      </c>
      <c r="H4782" s="309" t="s">
        <v>10070</v>
      </c>
      <c r="I4782" s="309" t="s">
        <v>2414</v>
      </c>
      <c r="J4782" s="309" t="s">
        <v>15063</v>
      </c>
      <c r="K4782" s="310">
        <v>1.6954000000000002</v>
      </c>
      <c r="L4782" s="310">
        <v>1.6954000000000002</v>
      </c>
      <c r="M4782" s="310">
        <v>1.6011735</v>
      </c>
      <c r="N4782" s="310"/>
      <c r="O4782" s="310">
        <f t="shared" si="74"/>
        <v>5.5577739766426921</v>
      </c>
      <c r="P4782" s="310">
        <v>5.5577739766426877</v>
      </c>
      <c r="Q4782" s="309" t="s">
        <v>15063</v>
      </c>
      <c r="R4782" s="311"/>
    </row>
    <row r="4783" spans="1:18" s="312" customFormat="1" x14ac:dyDescent="0.3">
      <c r="A4783" s="307">
        <v>4780</v>
      </c>
      <c r="B4783" s="308" t="s">
        <v>5252</v>
      </c>
      <c r="C4783" s="308" t="s">
        <v>1373</v>
      </c>
      <c r="D4783" s="308" t="s">
        <v>1373</v>
      </c>
      <c r="E4783" s="308" t="s">
        <v>14862</v>
      </c>
      <c r="F4783" s="309" t="s">
        <v>10068</v>
      </c>
      <c r="G4783" s="309" t="s">
        <v>10071</v>
      </c>
      <c r="H4783" s="309" t="s">
        <v>10072</v>
      </c>
      <c r="I4783" s="309" t="s">
        <v>5701</v>
      </c>
      <c r="J4783" s="309" t="s">
        <v>15063</v>
      </c>
      <c r="K4783" s="310">
        <v>0.51519999999999999</v>
      </c>
      <c r="L4783" s="310">
        <v>0.51519999999999999</v>
      </c>
      <c r="M4783" s="310">
        <v>0.46558200000000005</v>
      </c>
      <c r="N4783" s="310"/>
      <c r="O4783" s="310">
        <f t="shared" si="74"/>
        <v>9.6308229813664479</v>
      </c>
      <c r="P4783" s="310">
        <v>9.6308229813664603</v>
      </c>
      <c r="Q4783" s="309" t="s">
        <v>15063</v>
      </c>
      <c r="R4783" s="311"/>
    </row>
    <row r="4784" spans="1:18" s="312" customFormat="1" x14ac:dyDescent="0.3">
      <c r="A4784" s="307">
        <v>4781</v>
      </c>
      <c r="B4784" s="308" t="s">
        <v>5252</v>
      </c>
      <c r="C4784" s="308" t="s">
        <v>1373</v>
      </c>
      <c r="D4784" s="308" t="s">
        <v>1373</v>
      </c>
      <c r="E4784" s="308" t="s">
        <v>14862</v>
      </c>
      <c r="F4784" s="309" t="s">
        <v>10068</v>
      </c>
      <c r="G4784" s="309" t="s">
        <v>10073</v>
      </c>
      <c r="H4784" s="309" t="s">
        <v>10074</v>
      </c>
      <c r="I4784" s="309" t="s">
        <v>5701</v>
      </c>
      <c r="J4784" s="309" t="s">
        <v>15063</v>
      </c>
      <c r="K4784" s="310">
        <v>1.0737999999999999</v>
      </c>
      <c r="L4784" s="310">
        <v>1.0737999999999999</v>
      </c>
      <c r="M4784" s="310">
        <v>0.96315799999999996</v>
      </c>
      <c r="N4784" s="310"/>
      <c r="O4784" s="310">
        <f t="shared" si="74"/>
        <v>10.303780964797907</v>
      </c>
      <c r="P4784" s="310">
        <v>10.795284401284267</v>
      </c>
      <c r="Q4784" s="309" t="s">
        <v>15063</v>
      </c>
      <c r="R4784" s="311"/>
    </row>
    <row r="4785" spans="1:18" s="312" customFormat="1" x14ac:dyDescent="0.3">
      <c r="A4785" s="307">
        <v>4782</v>
      </c>
      <c r="B4785" s="308" t="s">
        <v>5252</v>
      </c>
      <c r="C4785" s="308" t="s">
        <v>1373</v>
      </c>
      <c r="D4785" s="308" t="s">
        <v>1373</v>
      </c>
      <c r="E4785" s="308" t="s">
        <v>14862</v>
      </c>
      <c r="F4785" s="309" t="s">
        <v>10068</v>
      </c>
      <c r="G4785" s="309" t="s">
        <v>10075</v>
      </c>
      <c r="H4785" s="309" t="s">
        <v>10076</v>
      </c>
      <c r="I4785" s="309" t="s">
        <v>2414</v>
      </c>
      <c r="J4785" s="309" t="s">
        <v>15063</v>
      </c>
      <c r="K4785" s="310">
        <v>0.51880000000000004</v>
      </c>
      <c r="L4785" s="310">
        <v>0.51880000000000004</v>
      </c>
      <c r="M4785" s="310">
        <v>0.46917586999999999</v>
      </c>
      <c r="N4785" s="310"/>
      <c r="O4785" s="310">
        <f t="shared" si="74"/>
        <v>9.5651754047802697</v>
      </c>
      <c r="P4785" s="310">
        <v>17.391975007618733</v>
      </c>
      <c r="Q4785" s="309" t="s">
        <v>15063</v>
      </c>
      <c r="R4785" s="311"/>
    </row>
    <row r="4786" spans="1:18" s="312" customFormat="1" x14ac:dyDescent="0.3">
      <c r="A4786" s="307">
        <v>4783</v>
      </c>
      <c r="B4786" s="308" t="s">
        <v>5252</v>
      </c>
      <c r="C4786" s="308" t="s">
        <v>1373</v>
      </c>
      <c r="D4786" s="308" t="s">
        <v>1373</v>
      </c>
      <c r="E4786" s="308" t="s">
        <v>14862</v>
      </c>
      <c r="F4786" s="309" t="s">
        <v>10068</v>
      </c>
      <c r="G4786" s="309" t="s">
        <v>10077</v>
      </c>
      <c r="H4786" s="309" t="s">
        <v>10078</v>
      </c>
      <c r="I4786" s="309" t="s">
        <v>5701</v>
      </c>
      <c r="J4786" s="309" t="s">
        <v>15063</v>
      </c>
      <c r="K4786" s="310">
        <v>0.66779999999999995</v>
      </c>
      <c r="L4786" s="310">
        <v>0.66779999999999995</v>
      </c>
      <c r="M4786" s="310">
        <v>0.59750700000000001</v>
      </c>
      <c r="N4786" s="310"/>
      <c r="O4786" s="310">
        <f t="shared" si="74"/>
        <v>10.52605570530098</v>
      </c>
      <c r="P4786" s="310">
        <v>10.526055705300985</v>
      </c>
      <c r="Q4786" s="309" t="s">
        <v>15063</v>
      </c>
      <c r="R4786" s="311"/>
    </row>
    <row r="4787" spans="1:18" s="312" customFormat="1" x14ac:dyDescent="0.3">
      <c r="A4787" s="307">
        <v>4784</v>
      </c>
      <c r="B4787" s="308" t="s">
        <v>5252</v>
      </c>
      <c r="C4787" s="308" t="s">
        <v>1373</v>
      </c>
      <c r="D4787" s="308" t="s">
        <v>1373</v>
      </c>
      <c r="E4787" s="308" t="s">
        <v>14862</v>
      </c>
      <c r="F4787" s="309" t="s">
        <v>10068</v>
      </c>
      <c r="G4787" s="309" t="s">
        <v>10079</v>
      </c>
      <c r="H4787" s="309" t="s">
        <v>10080</v>
      </c>
      <c r="I4787" s="309" t="s">
        <v>5701</v>
      </c>
      <c r="J4787" s="309" t="s">
        <v>15063</v>
      </c>
      <c r="K4787" s="310">
        <v>1.0056</v>
      </c>
      <c r="L4787" s="310">
        <v>1.0056</v>
      </c>
      <c r="M4787" s="310">
        <v>0.88919700000000002</v>
      </c>
      <c r="N4787" s="310"/>
      <c r="O4787" s="310">
        <f t="shared" si="74"/>
        <v>11.575477326968976</v>
      </c>
      <c r="P4787" s="310">
        <v>11.575477326968976</v>
      </c>
      <c r="Q4787" s="309" t="s">
        <v>15063</v>
      </c>
      <c r="R4787" s="311"/>
    </row>
    <row r="4788" spans="1:18" s="312" customFormat="1" x14ac:dyDescent="0.3">
      <c r="A4788" s="307">
        <v>4785</v>
      </c>
      <c r="B4788" s="308" t="s">
        <v>5252</v>
      </c>
      <c r="C4788" s="308" t="s">
        <v>1373</v>
      </c>
      <c r="D4788" s="308" t="s">
        <v>1373</v>
      </c>
      <c r="E4788" s="308" t="s">
        <v>14862</v>
      </c>
      <c r="F4788" s="309" t="s">
        <v>10068</v>
      </c>
      <c r="G4788" s="309" t="s">
        <v>10081</v>
      </c>
      <c r="H4788" s="309" t="s">
        <v>10082</v>
      </c>
      <c r="I4788" s="309" t="s">
        <v>5701</v>
      </c>
      <c r="J4788" s="309" t="s">
        <v>15063</v>
      </c>
      <c r="K4788" s="310">
        <v>1.2907999999999999</v>
      </c>
      <c r="L4788" s="310">
        <v>1.2907999999999999</v>
      </c>
      <c r="M4788" s="310">
        <v>1.1618249999999999</v>
      </c>
      <c r="N4788" s="310"/>
      <c r="O4788" s="310">
        <f t="shared" si="74"/>
        <v>9.9918655097613946</v>
      </c>
      <c r="P4788" s="310">
        <v>9.9918655097613769</v>
      </c>
      <c r="Q4788" s="309" t="s">
        <v>15063</v>
      </c>
      <c r="R4788" s="311"/>
    </row>
    <row r="4789" spans="1:18" s="312" customFormat="1" x14ac:dyDescent="0.3">
      <c r="A4789" s="307">
        <v>4786</v>
      </c>
      <c r="B4789" s="308" t="s">
        <v>5252</v>
      </c>
      <c r="C4789" s="308" t="s">
        <v>1373</v>
      </c>
      <c r="D4789" s="308" t="s">
        <v>1373</v>
      </c>
      <c r="E4789" s="308" t="s">
        <v>14862</v>
      </c>
      <c r="F4789" s="309" t="s">
        <v>10068</v>
      </c>
      <c r="G4789" s="309" t="s">
        <v>10083</v>
      </c>
      <c r="H4789" s="309" t="s">
        <v>10084</v>
      </c>
      <c r="I4789" s="309" t="s">
        <v>5706</v>
      </c>
      <c r="J4789" s="309" t="s">
        <v>15063</v>
      </c>
      <c r="K4789" s="310">
        <v>0.38356599999999996</v>
      </c>
      <c r="L4789" s="310">
        <v>0.38356599999999996</v>
      </c>
      <c r="M4789" s="310">
        <v>0.33309529999999998</v>
      </c>
      <c r="N4789" s="310"/>
      <c r="O4789" s="310">
        <f t="shared" si="74"/>
        <v>13.158283059499535</v>
      </c>
      <c r="P4789" s="310">
        <v>63.581855479399565</v>
      </c>
      <c r="Q4789" s="309" t="s">
        <v>15063</v>
      </c>
      <c r="R4789" s="311"/>
    </row>
    <row r="4790" spans="1:18" s="312" customFormat="1" x14ac:dyDescent="0.3">
      <c r="A4790" s="307">
        <v>4787</v>
      </c>
      <c r="B4790" s="308" t="s">
        <v>5252</v>
      </c>
      <c r="C4790" s="308" t="s">
        <v>1373</v>
      </c>
      <c r="D4790" s="308" t="s">
        <v>1373</v>
      </c>
      <c r="E4790" s="308" t="s">
        <v>14862</v>
      </c>
      <c r="F4790" s="309" t="s">
        <v>10068</v>
      </c>
      <c r="G4790" s="309" t="s">
        <v>10085</v>
      </c>
      <c r="H4790" s="309" t="s">
        <v>10086</v>
      </c>
      <c r="I4790" s="309" t="s">
        <v>5706</v>
      </c>
      <c r="J4790" s="309" t="s">
        <v>15063</v>
      </c>
      <c r="K4790" s="310">
        <v>0.48380000000000001</v>
      </c>
      <c r="L4790" s="310">
        <v>0.48380000000000001</v>
      </c>
      <c r="M4790" s="310">
        <v>0.41999249999999999</v>
      </c>
      <c r="N4790" s="310"/>
      <c r="O4790" s="310">
        <f t="shared" si="74"/>
        <v>13.188817693261681</v>
      </c>
      <c r="P4790" s="310">
        <v>77.916187549627125</v>
      </c>
      <c r="Q4790" s="309" t="s">
        <v>15063</v>
      </c>
      <c r="R4790" s="311"/>
    </row>
    <row r="4791" spans="1:18" s="312" customFormat="1" x14ac:dyDescent="0.3">
      <c r="A4791" s="307">
        <v>4788</v>
      </c>
      <c r="B4791" s="308" t="s">
        <v>5252</v>
      </c>
      <c r="C4791" s="308" t="s">
        <v>1373</v>
      </c>
      <c r="D4791" s="308" t="s">
        <v>1373</v>
      </c>
      <c r="E4791" s="308" t="s">
        <v>14862</v>
      </c>
      <c r="F4791" s="309" t="s">
        <v>10068</v>
      </c>
      <c r="G4791" s="309" t="s">
        <v>10087</v>
      </c>
      <c r="H4791" s="309" t="s">
        <v>10088</v>
      </c>
      <c r="I4791" s="309" t="s">
        <v>5706</v>
      </c>
      <c r="J4791" s="309" t="s">
        <v>15063</v>
      </c>
      <c r="K4791" s="310">
        <v>1.8051000000000001</v>
      </c>
      <c r="L4791" s="310">
        <v>1.8051000000000001</v>
      </c>
      <c r="M4791" s="310">
        <v>1.57266934</v>
      </c>
      <c r="N4791" s="310"/>
      <c r="O4791" s="310">
        <f t="shared" si="74"/>
        <v>12.876331505179776</v>
      </c>
      <c r="P4791" s="310">
        <v>55.758325385081918</v>
      </c>
      <c r="Q4791" s="309" t="s">
        <v>15063</v>
      </c>
      <c r="R4791" s="311"/>
    </row>
    <row r="4792" spans="1:18" s="312" customFormat="1" x14ac:dyDescent="0.3">
      <c r="A4792" s="307">
        <v>4789</v>
      </c>
      <c r="B4792" s="308" t="s">
        <v>5252</v>
      </c>
      <c r="C4792" s="308" t="s">
        <v>1373</v>
      </c>
      <c r="D4792" s="308" t="s">
        <v>1373</v>
      </c>
      <c r="E4792" s="308" t="s">
        <v>14862</v>
      </c>
      <c r="F4792" s="309" t="s">
        <v>10068</v>
      </c>
      <c r="G4792" s="309" t="s">
        <v>10089</v>
      </c>
      <c r="H4792" s="309" t="s">
        <v>10090</v>
      </c>
      <c r="I4792" s="309" t="s">
        <v>2414</v>
      </c>
      <c r="J4792" s="309" t="s">
        <v>15063</v>
      </c>
      <c r="K4792" s="310">
        <v>0.42880000000000001</v>
      </c>
      <c r="L4792" s="310">
        <v>0.42880000000000001</v>
      </c>
      <c r="M4792" s="310">
        <v>0.4204</v>
      </c>
      <c r="N4792" s="310"/>
      <c r="O4792" s="310">
        <f t="shared" si="74"/>
        <v>1.9589552238806012</v>
      </c>
      <c r="P4792" s="310">
        <v>1.9589552238805874</v>
      </c>
      <c r="Q4792" s="309" t="s">
        <v>15063</v>
      </c>
      <c r="R4792" s="311"/>
    </row>
    <row r="4793" spans="1:18" s="312" customFormat="1" x14ac:dyDescent="0.3">
      <c r="A4793" s="307">
        <v>4790</v>
      </c>
      <c r="B4793" s="308" t="s">
        <v>5252</v>
      </c>
      <c r="C4793" s="308" t="s">
        <v>1373</v>
      </c>
      <c r="D4793" s="308" t="s">
        <v>1373</v>
      </c>
      <c r="E4793" s="308" t="s">
        <v>14862</v>
      </c>
      <c r="F4793" s="309" t="s">
        <v>10068</v>
      </c>
      <c r="G4793" s="309" t="s">
        <v>10091</v>
      </c>
      <c r="H4793" s="309" t="s">
        <v>10092</v>
      </c>
      <c r="I4793" s="309" t="s">
        <v>2414</v>
      </c>
      <c r="J4793" s="309" t="s">
        <v>15063</v>
      </c>
      <c r="K4793" s="310">
        <v>0.67999999999999994</v>
      </c>
      <c r="L4793" s="310">
        <v>0.67999999999999994</v>
      </c>
      <c r="M4793" s="310">
        <v>0.65634999999999999</v>
      </c>
      <c r="N4793" s="310"/>
      <c r="O4793" s="310">
        <f t="shared" si="74"/>
        <v>3.4779411764705808</v>
      </c>
      <c r="P4793" s="310">
        <v>3.4779411764705781</v>
      </c>
      <c r="Q4793" s="309" t="s">
        <v>15063</v>
      </c>
      <c r="R4793" s="311"/>
    </row>
    <row r="4794" spans="1:18" s="312" customFormat="1" x14ac:dyDescent="0.3">
      <c r="A4794" s="307">
        <v>4791</v>
      </c>
      <c r="B4794" s="308" t="s">
        <v>5252</v>
      </c>
      <c r="C4794" s="308" t="s">
        <v>1373</v>
      </c>
      <c r="D4794" s="308" t="s">
        <v>1373</v>
      </c>
      <c r="E4794" s="308" t="s">
        <v>14862</v>
      </c>
      <c r="F4794" s="309" t="s">
        <v>10068</v>
      </c>
      <c r="G4794" s="309" t="s">
        <v>10093</v>
      </c>
      <c r="H4794" s="309" t="s">
        <v>10094</v>
      </c>
      <c r="I4794" s="309" t="s">
        <v>2414</v>
      </c>
      <c r="J4794" s="309" t="s">
        <v>15063</v>
      </c>
      <c r="K4794" s="310">
        <v>2.5068000000000001</v>
      </c>
      <c r="L4794" s="310">
        <v>2.5068000000000001</v>
      </c>
      <c r="M4794" s="310">
        <v>2.3605567000000001</v>
      </c>
      <c r="N4794" s="310"/>
      <c r="O4794" s="310">
        <f t="shared" si="74"/>
        <v>5.8338638902186082</v>
      </c>
      <c r="P4794" s="310">
        <v>10.207537096309171</v>
      </c>
      <c r="Q4794" s="309" t="s">
        <v>15063</v>
      </c>
      <c r="R4794" s="311"/>
    </row>
    <row r="4795" spans="1:18" s="312" customFormat="1" x14ac:dyDescent="0.3">
      <c r="A4795" s="307">
        <v>4792</v>
      </c>
      <c r="B4795" s="308" t="s">
        <v>5252</v>
      </c>
      <c r="C4795" s="308" t="s">
        <v>1373</v>
      </c>
      <c r="D4795" s="308" t="s">
        <v>1373</v>
      </c>
      <c r="E4795" s="308" t="s">
        <v>14862</v>
      </c>
      <c r="F4795" s="309" t="s">
        <v>10068</v>
      </c>
      <c r="G4795" s="309" t="s">
        <v>10095</v>
      </c>
      <c r="H4795" s="309" t="s">
        <v>14863</v>
      </c>
      <c r="I4795" s="309" t="s">
        <v>2414</v>
      </c>
      <c r="J4795" s="309" t="s">
        <v>15063</v>
      </c>
      <c r="K4795" s="310">
        <v>1.9043999999999999</v>
      </c>
      <c r="L4795" s="310">
        <v>1.9043999999999999</v>
      </c>
      <c r="M4795" s="310">
        <v>1.856204</v>
      </c>
      <c r="N4795" s="310"/>
      <c r="O4795" s="310">
        <f t="shared" si="74"/>
        <v>2.5307708464608227</v>
      </c>
      <c r="P4795" s="310">
        <v>2.530770846460817</v>
      </c>
      <c r="Q4795" s="309" t="s">
        <v>15063</v>
      </c>
      <c r="R4795" s="311"/>
    </row>
    <row r="4796" spans="1:18" s="312" customFormat="1" x14ac:dyDescent="0.3">
      <c r="A4796" s="307">
        <v>4793</v>
      </c>
      <c r="B4796" s="308" t="s">
        <v>5252</v>
      </c>
      <c r="C4796" s="308" t="s">
        <v>1373</v>
      </c>
      <c r="D4796" s="308" t="s">
        <v>1373</v>
      </c>
      <c r="E4796" s="308" t="s">
        <v>14862</v>
      </c>
      <c r="F4796" s="309" t="s">
        <v>10096</v>
      </c>
      <c r="G4796" s="309" t="s">
        <v>10097</v>
      </c>
      <c r="H4796" s="309" t="s">
        <v>10098</v>
      </c>
      <c r="I4796" s="309" t="s">
        <v>5701</v>
      </c>
      <c r="J4796" s="309" t="s">
        <v>15063</v>
      </c>
      <c r="K4796" s="310">
        <v>0.83211999999999997</v>
      </c>
      <c r="L4796" s="310">
        <v>0.83211999999999997</v>
      </c>
      <c r="M4796" s="310">
        <v>0.75107900000000005</v>
      </c>
      <c r="N4796" s="310"/>
      <c r="O4796" s="310">
        <f t="shared" si="74"/>
        <v>9.7391001297889641</v>
      </c>
      <c r="P4796" s="310">
        <v>9.7391001297889463</v>
      </c>
      <c r="Q4796" s="309" t="s">
        <v>15063</v>
      </c>
      <c r="R4796" s="311"/>
    </row>
    <row r="4797" spans="1:18" s="312" customFormat="1" x14ac:dyDescent="0.3">
      <c r="A4797" s="307">
        <v>4794</v>
      </c>
      <c r="B4797" s="308" t="s">
        <v>5252</v>
      </c>
      <c r="C4797" s="308" t="s">
        <v>1373</v>
      </c>
      <c r="D4797" s="308" t="s">
        <v>1373</v>
      </c>
      <c r="E4797" s="308" t="s">
        <v>14862</v>
      </c>
      <c r="F4797" s="309" t="s">
        <v>10096</v>
      </c>
      <c r="G4797" s="309" t="s">
        <v>10099</v>
      </c>
      <c r="H4797" s="309" t="s">
        <v>10100</v>
      </c>
      <c r="I4797" s="309" t="s">
        <v>5701</v>
      </c>
      <c r="J4797" s="309" t="s">
        <v>15063</v>
      </c>
      <c r="K4797" s="310">
        <v>0.7319199999999999</v>
      </c>
      <c r="L4797" s="310">
        <v>0.7319199999999999</v>
      </c>
      <c r="M4797" s="310">
        <v>0.65731488000000005</v>
      </c>
      <c r="N4797" s="310"/>
      <c r="O4797" s="310">
        <f t="shared" si="74"/>
        <v>10.193070280904999</v>
      </c>
      <c r="P4797" s="310">
        <v>10.545908952859007</v>
      </c>
      <c r="Q4797" s="309" t="s">
        <v>15063</v>
      </c>
      <c r="R4797" s="311"/>
    </row>
    <row r="4798" spans="1:18" s="312" customFormat="1" x14ac:dyDescent="0.3">
      <c r="A4798" s="307">
        <v>4795</v>
      </c>
      <c r="B4798" s="308" t="s">
        <v>5252</v>
      </c>
      <c r="C4798" s="308" t="s">
        <v>1373</v>
      </c>
      <c r="D4798" s="308" t="s">
        <v>1373</v>
      </c>
      <c r="E4798" s="308" t="s">
        <v>14862</v>
      </c>
      <c r="F4798" s="313" t="s">
        <v>10096</v>
      </c>
      <c r="G4798" s="309" t="s">
        <v>10101</v>
      </c>
      <c r="H4798" s="309" t="s">
        <v>10102</v>
      </c>
      <c r="I4798" s="309" t="s">
        <v>5701</v>
      </c>
      <c r="J4798" s="309" t="s">
        <v>15063</v>
      </c>
      <c r="K4798" s="310">
        <v>0.94599999999999995</v>
      </c>
      <c r="L4798" s="310">
        <v>0.94599999999999995</v>
      </c>
      <c r="M4798" s="310">
        <v>0.85476799999999997</v>
      </c>
      <c r="N4798" s="310"/>
      <c r="O4798" s="310">
        <f t="shared" si="74"/>
        <v>9.6439746300211411</v>
      </c>
      <c r="P4798" s="310">
        <v>9.643974630021134</v>
      </c>
      <c r="Q4798" s="309" t="s">
        <v>15063</v>
      </c>
      <c r="R4798" s="311"/>
    </row>
    <row r="4799" spans="1:18" s="312" customFormat="1" x14ac:dyDescent="0.3">
      <c r="A4799" s="307">
        <v>4796</v>
      </c>
      <c r="B4799" s="308" t="s">
        <v>5252</v>
      </c>
      <c r="C4799" s="308" t="s">
        <v>1373</v>
      </c>
      <c r="D4799" s="308" t="s">
        <v>1373</v>
      </c>
      <c r="E4799" s="308" t="s">
        <v>14862</v>
      </c>
      <c r="F4799" s="309" t="s">
        <v>10096</v>
      </c>
      <c r="G4799" s="309" t="s">
        <v>10103</v>
      </c>
      <c r="H4799" s="309" t="s">
        <v>10104</v>
      </c>
      <c r="I4799" s="309" t="s">
        <v>5701</v>
      </c>
      <c r="J4799" s="309" t="s">
        <v>15063</v>
      </c>
      <c r="K4799" s="310">
        <v>1.2326000000000001</v>
      </c>
      <c r="L4799" s="310">
        <v>1.2326000000000001</v>
      </c>
      <c r="M4799" s="310">
        <v>1.1076730000000001</v>
      </c>
      <c r="N4799" s="310"/>
      <c r="O4799" s="310">
        <f t="shared" si="74"/>
        <v>10.135242576667206</v>
      </c>
      <c r="P4799" s="310">
        <v>10.135242576667192</v>
      </c>
      <c r="Q4799" s="309" t="s">
        <v>15063</v>
      </c>
      <c r="R4799" s="311"/>
    </row>
    <row r="4800" spans="1:18" s="312" customFormat="1" x14ac:dyDescent="0.3">
      <c r="A4800" s="307">
        <v>4797</v>
      </c>
      <c r="B4800" s="308" t="s">
        <v>5252</v>
      </c>
      <c r="C4800" s="308" t="s">
        <v>1373</v>
      </c>
      <c r="D4800" s="308" t="s">
        <v>1373</v>
      </c>
      <c r="E4800" s="308" t="s">
        <v>14862</v>
      </c>
      <c r="F4800" s="309" t="s">
        <v>10096</v>
      </c>
      <c r="G4800" s="309" t="s">
        <v>10105</v>
      </c>
      <c r="H4800" s="309" t="s">
        <v>10106</v>
      </c>
      <c r="I4800" s="309" t="s">
        <v>5701</v>
      </c>
      <c r="J4800" s="309" t="s">
        <v>15063</v>
      </c>
      <c r="K4800" s="310">
        <v>0.55503999999999998</v>
      </c>
      <c r="L4800" s="310">
        <v>0.55503999999999998</v>
      </c>
      <c r="M4800" s="310">
        <v>0.500274</v>
      </c>
      <c r="N4800" s="310"/>
      <c r="O4800" s="310">
        <f t="shared" si="74"/>
        <v>9.8670366099740523</v>
      </c>
      <c r="P4800" s="310">
        <v>9.8670366099740558</v>
      </c>
      <c r="Q4800" s="309" t="s">
        <v>15063</v>
      </c>
      <c r="R4800" s="311"/>
    </row>
    <row r="4801" spans="1:18" s="312" customFormat="1" x14ac:dyDescent="0.3">
      <c r="A4801" s="307">
        <v>4798</v>
      </c>
      <c r="B4801" s="308" t="s">
        <v>5252</v>
      </c>
      <c r="C4801" s="308" t="s">
        <v>1373</v>
      </c>
      <c r="D4801" s="308" t="s">
        <v>1373</v>
      </c>
      <c r="E4801" s="308" t="s">
        <v>14862</v>
      </c>
      <c r="F4801" s="309" t="s">
        <v>10096</v>
      </c>
      <c r="G4801" s="309" t="s">
        <v>10107</v>
      </c>
      <c r="H4801" s="309" t="s">
        <v>10108</v>
      </c>
      <c r="I4801" s="309" t="s">
        <v>5701</v>
      </c>
      <c r="J4801" s="309" t="s">
        <v>15063</v>
      </c>
      <c r="K4801" s="310">
        <v>0.94904000000000011</v>
      </c>
      <c r="L4801" s="310">
        <v>0.94904000000000011</v>
      </c>
      <c r="M4801" s="310">
        <v>0.85001320000000002</v>
      </c>
      <c r="N4801" s="310"/>
      <c r="O4801" s="310">
        <f t="shared" si="74"/>
        <v>10.434417938126957</v>
      </c>
      <c r="P4801" s="310">
        <v>12.851460387484636</v>
      </c>
      <c r="Q4801" s="309" t="s">
        <v>15063</v>
      </c>
      <c r="R4801" s="311"/>
    </row>
    <row r="4802" spans="1:18" s="312" customFormat="1" x14ac:dyDescent="0.3">
      <c r="A4802" s="307">
        <v>4799</v>
      </c>
      <c r="B4802" s="308" t="s">
        <v>5252</v>
      </c>
      <c r="C4802" s="308" t="s">
        <v>1373</v>
      </c>
      <c r="D4802" s="308" t="s">
        <v>1373</v>
      </c>
      <c r="E4802" s="308" t="s">
        <v>14862</v>
      </c>
      <c r="F4802" s="309" t="s">
        <v>10096</v>
      </c>
      <c r="G4802" s="309" t="s">
        <v>10109</v>
      </c>
      <c r="H4802" s="309" t="s">
        <v>10110</v>
      </c>
      <c r="I4802" s="309" t="s">
        <v>5706</v>
      </c>
      <c r="J4802" s="309" t="s">
        <v>15063</v>
      </c>
      <c r="K4802" s="310">
        <v>1.05677</v>
      </c>
      <c r="L4802" s="310">
        <v>1.05677</v>
      </c>
      <c r="M4802" s="310">
        <v>0.91917194999999996</v>
      </c>
      <c r="N4802" s="310"/>
      <c r="O4802" s="310">
        <f t="shared" si="74"/>
        <v>13.020624166091016</v>
      </c>
      <c r="P4802" s="310">
        <v>71.606692216729414</v>
      </c>
      <c r="Q4802" s="309" t="s">
        <v>15063</v>
      </c>
      <c r="R4802" s="311"/>
    </row>
    <row r="4803" spans="1:18" s="312" customFormat="1" x14ac:dyDescent="0.3">
      <c r="A4803" s="307">
        <v>4800</v>
      </c>
      <c r="B4803" s="308" t="s">
        <v>5252</v>
      </c>
      <c r="C4803" s="308" t="s">
        <v>1373</v>
      </c>
      <c r="D4803" s="308" t="s">
        <v>1373</v>
      </c>
      <c r="E4803" s="308" t="s">
        <v>14862</v>
      </c>
      <c r="F4803" s="309" t="s">
        <v>10096</v>
      </c>
      <c r="G4803" s="309" t="s">
        <v>10111</v>
      </c>
      <c r="H4803" s="309" t="s">
        <v>10112</v>
      </c>
      <c r="I4803" s="309" t="s">
        <v>5706</v>
      </c>
      <c r="J4803" s="309" t="s">
        <v>15063</v>
      </c>
      <c r="K4803" s="310">
        <v>1.3199800000000002</v>
      </c>
      <c r="L4803" s="310">
        <v>1.3199800000000002</v>
      </c>
      <c r="M4803" s="310">
        <v>1.15199746</v>
      </c>
      <c r="N4803" s="310"/>
      <c r="O4803" s="310">
        <f t="shared" si="74"/>
        <v>12.726142820345771</v>
      </c>
      <c r="P4803" s="310">
        <v>54.255426200678016</v>
      </c>
      <c r="Q4803" s="309" t="s">
        <v>15063</v>
      </c>
      <c r="R4803" s="311"/>
    </row>
    <row r="4804" spans="1:18" s="312" customFormat="1" x14ac:dyDescent="0.3">
      <c r="A4804" s="307">
        <v>4801</v>
      </c>
      <c r="B4804" s="308" t="s">
        <v>5252</v>
      </c>
      <c r="C4804" s="308" t="s">
        <v>1373</v>
      </c>
      <c r="D4804" s="308" t="s">
        <v>1373</v>
      </c>
      <c r="E4804" s="308" t="s">
        <v>14864</v>
      </c>
      <c r="F4804" s="309" t="s">
        <v>5500</v>
      </c>
      <c r="G4804" s="309" t="s">
        <v>10113</v>
      </c>
      <c r="H4804" s="309" t="s">
        <v>10114</v>
      </c>
      <c r="I4804" s="309" t="s">
        <v>2405</v>
      </c>
      <c r="J4804" s="309" t="s">
        <v>15063</v>
      </c>
      <c r="K4804" s="310">
        <v>1.16984</v>
      </c>
      <c r="L4804" s="310">
        <v>1.16984</v>
      </c>
      <c r="M4804" s="310">
        <v>1.039636808</v>
      </c>
      <c r="N4804" s="310"/>
      <c r="O4804" s="310">
        <f t="shared" ref="O4804:O4867" si="75">(L4804-M4804)/L4804*100</f>
        <v>11.129999999999997</v>
      </c>
      <c r="P4804" s="310">
        <v>11.129999999999995</v>
      </c>
      <c r="Q4804" s="309" t="s">
        <v>15063</v>
      </c>
      <c r="R4804" s="311"/>
    </row>
    <row r="4805" spans="1:18" s="312" customFormat="1" x14ac:dyDescent="0.3">
      <c r="A4805" s="307">
        <v>4802</v>
      </c>
      <c r="B4805" s="308" t="s">
        <v>5252</v>
      </c>
      <c r="C4805" s="308" t="s">
        <v>1373</v>
      </c>
      <c r="D4805" s="308" t="s">
        <v>1373</v>
      </c>
      <c r="E4805" s="308" t="s">
        <v>14864</v>
      </c>
      <c r="F4805" s="309" t="s">
        <v>5500</v>
      </c>
      <c r="G4805" s="309" t="s">
        <v>10115</v>
      </c>
      <c r="H4805" s="309" t="s">
        <v>10116</v>
      </c>
      <c r="I4805" s="309" t="s">
        <v>5701</v>
      </c>
      <c r="J4805" s="309" t="s">
        <v>15063</v>
      </c>
      <c r="K4805" s="310">
        <v>0.98219999999999996</v>
      </c>
      <c r="L4805" s="310">
        <v>0.98219999999999996</v>
      </c>
      <c r="M4805" s="310">
        <v>0.87897389999999986</v>
      </c>
      <c r="N4805" s="310"/>
      <c r="O4805" s="310">
        <f t="shared" si="75"/>
        <v>10.50968234575444</v>
      </c>
      <c r="P4805" s="310">
        <v>38.800126756116313</v>
      </c>
      <c r="Q4805" s="309" t="s">
        <v>15063</v>
      </c>
      <c r="R4805" s="311"/>
    </row>
    <row r="4806" spans="1:18" s="312" customFormat="1" x14ac:dyDescent="0.3">
      <c r="A4806" s="307">
        <v>4803</v>
      </c>
      <c r="B4806" s="308" t="s">
        <v>5252</v>
      </c>
      <c r="C4806" s="308" t="s">
        <v>1373</v>
      </c>
      <c r="D4806" s="308" t="s">
        <v>1373</v>
      </c>
      <c r="E4806" s="308" t="s">
        <v>14864</v>
      </c>
      <c r="F4806" s="309" t="s">
        <v>5500</v>
      </c>
      <c r="G4806" s="309" t="s">
        <v>10117</v>
      </c>
      <c r="H4806" s="309" t="s">
        <v>10118</v>
      </c>
      <c r="I4806" s="309" t="s">
        <v>5701</v>
      </c>
      <c r="J4806" s="309" t="s">
        <v>15063</v>
      </c>
      <c r="K4806" s="310">
        <v>0.80599999999999994</v>
      </c>
      <c r="L4806" s="310">
        <v>0.80599999999999994</v>
      </c>
      <c r="M4806" s="310">
        <v>0.72211000000000003</v>
      </c>
      <c r="N4806" s="310"/>
      <c r="O4806" s="310">
        <f t="shared" si="75"/>
        <v>10.408188585607931</v>
      </c>
      <c r="P4806" s="310">
        <v>15.904279476153494</v>
      </c>
      <c r="Q4806" s="309" t="s">
        <v>15063</v>
      </c>
      <c r="R4806" s="311"/>
    </row>
    <row r="4807" spans="1:18" s="312" customFormat="1" x14ac:dyDescent="0.3">
      <c r="A4807" s="307">
        <v>4804</v>
      </c>
      <c r="B4807" s="308" t="s">
        <v>5252</v>
      </c>
      <c r="C4807" s="308" t="s">
        <v>1373</v>
      </c>
      <c r="D4807" s="308" t="s">
        <v>1373</v>
      </c>
      <c r="E4807" s="308" t="s">
        <v>14864</v>
      </c>
      <c r="F4807" s="309" t="s">
        <v>5500</v>
      </c>
      <c r="G4807" s="309" t="s">
        <v>10119</v>
      </c>
      <c r="H4807" s="309" t="s">
        <v>10120</v>
      </c>
      <c r="I4807" s="309" t="s">
        <v>5701</v>
      </c>
      <c r="J4807" s="309" t="s">
        <v>15063</v>
      </c>
      <c r="K4807" s="310">
        <v>0.69318000000000002</v>
      </c>
      <c r="L4807" s="310">
        <v>0.69318000000000002</v>
      </c>
      <c r="M4807" s="310">
        <v>0.62057099999999998</v>
      </c>
      <c r="N4807" s="310"/>
      <c r="O4807" s="310">
        <f t="shared" si="75"/>
        <v>10.474768458409075</v>
      </c>
      <c r="P4807" s="310">
        <v>10.474768458409066</v>
      </c>
      <c r="Q4807" s="309" t="s">
        <v>15063</v>
      </c>
      <c r="R4807" s="311"/>
    </row>
    <row r="4808" spans="1:18" s="312" customFormat="1" x14ac:dyDescent="0.3">
      <c r="A4808" s="307">
        <v>4805</v>
      </c>
      <c r="B4808" s="308" t="s">
        <v>5252</v>
      </c>
      <c r="C4808" s="308" t="s">
        <v>1373</v>
      </c>
      <c r="D4808" s="308" t="s">
        <v>1373</v>
      </c>
      <c r="E4808" s="308" t="s">
        <v>14864</v>
      </c>
      <c r="F4808" s="309" t="s">
        <v>5500</v>
      </c>
      <c r="G4808" s="309" t="s">
        <v>10121</v>
      </c>
      <c r="H4808" s="309" t="s">
        <v>10122</v>
      </c>
      <c r="I4808" s="309" t="s">
        <v>5701</v>
      </c>
      <c r="J4808" s="309" t="s">
        <v>15063</v>
      </c>
      <c r="K4808" s="310">
        <v>0.6799599999999999</v>
      </c>
      <c r="L4808" s="310">
        <v>0.6799599999999999</v>
      </c>
      <c r="M4808" s="310">
        <v>0.61261900000000002</v>
      </c>
      <c r="N4808" s="310"/>
      <c r="O4808" s="310">
        <f t="shared" si="75"/>
        <v>9.9036708041649337</v>
      </c>
      <c r="P4808" s="310">
        <v>13.489337350867658</v>
      </c>
      <c r="Q4808" s="309" t="s">
        <v>15063</v>
      </c>
      <c r="R4808" s="311"/>
    </row>
    <row r="4809" spans="1:18" s="312" customFormat="1" x14ac:dyDescent="0.3">
      <c r="A4809" s="307">
        <v>4806</v>
      </c>
      <c r="B4809" s="308" t="s">
        <v>5252</v>
      </c>
      <c r="C4809" s="308" t="s">
        <v>1373</v>
      </c>
      <c r="D4809" s="308" t="s">
        <v>1373</v>
      </c>
      <c r="E4809" s="308" t="s">
        <v>14864</v>
      </c>
      <c r="F4809" s="309" t="s">
        <v>5500</v>
      </c>
      <c r="G4809" s="309" t="s">
        <v>10123</v>
      </c>
      <c r="H4809" s="309" t="s">
        <v>10124</v>
      </c>
      <c r="I4809" s="309" t="s">
        <v>5701</v>
      </c>
      <c r="J4809" s="309" t="s">
        <v>15063</v>
      </c>
      <c r="K4809" s="310">
        <v>0.22760000000000002</v>
      </c>
      <c r="L4809" s="310">
        <v>0.22760000000000002</v>
      </c>
      <c r="M4809" s="310">
        <v>0.20541699999999999</v>
      </c>
      <c r="N4809" s="310"/>
      <c r="O4809" s="310">
        <f t="shared" si="75"/>
        <v>9.7464850615114376</v>
      </c>
      <c r="P4809" s="310">
        <v>9.746485061511434</v>
      </c>
      <c r="Q4809" s="309" t="s">
        <v>15063</v>
      </c>
      <c r="R4809" s="311"/>
    </row>
    <row r="4810" spans="1:18" s="312" customFormat="1" x14ac:dyDescent="0.3">
      <c r="A4810" s="307">
        <v>4807</v>
      </c>
      <c r="B4810" s="308" t="s">
        <v>5252</v>
      </c>
      <c r="C4810" s="308" t="s">
        <v>1373</v>
      </c>
      <c r="D4810" s="308" t="s">
        <v>1373</v>
      </c>
      <c r="E4810" s="308" t="s">
        <v>14864</v>
      </c>
      <c r="F4810" s="309" t="s">
        <v>5500</v>
      </c>
      <c r="G4810" s="309" t="s">
        <v>10125</v>
      </c>
      <c r="H4810" s="309" t="s">
        <v>10126</v>
      </c>
      <c r="I4810" s="309" t="s">
        <v>5701</v>
      </c>
      <c r="J4810" s="309" t="s">
        <v>15063</v>
      </c>
      <c r="K4810" s="310">
        <v>0.67857999999999996</v>
      </c>
      <c r="L4810" s="310">
        <v>0.67857999999999996</v>
      </c>
      <c r="M4810" s="310">
        <v>0.61214400000000002</v>
      </c>
      <c r="N4810" s="310"/>
      <c r="O4810" s="310">
        <f t="shared" si="75"/>
        <v>9.7904447522768052</v>
      </c>
      <c r="P4810" s="310">
        <v>11.131209745802629</v>
      </c>
      <c r="Q4810" s="309" t="s">
        <v>15063</v>
      </c>
      <c r="R4810" s="311"/>
    </row>
    <row r="4811" spans="1:18" s="312" customFormat="1" x14ac:dyDescent="0.3">
      <c r="A4811" s="307">
        <v>4808</v>
      </c>
      <c r="B4811" s="308" t="s">
        <v>5252</v>
      </c>
      <c r="C4811" s="308" t="s">
        <v>1373</v>
      </c>
      <c r="D4811" s="308" t="s">
        <v>1373</v>
      </c>
      <c r="E4811" s="308" t="s">
        <v>14864</v>
      </c>
      <c r="F4811" s="309" t="s">
        <v>5500</v>
      </c>
      <c r="G4811" s="309" t="s">
        <v>10128</v>
      </c>
      <c r="H4811" s="309" t="s">
        <v>10129</v>
      </c>
      <c r="I4811" s="309" t="s">
        <v>5706</v>
      </c>
      <c r="J4811" s="309" t="s">
        <v>15063</v>
      </c>
      <c r="K4811" s="310">
        <v>0.82420000000000004</v>
      </c>
      <c r="L4811" s="310">
        <v>0.82420000000000004</v>
      </c>
      <c r="M4811" s="310">
        <v>0.72150740000000002</v>
      </c>
      <c r="N4811" s="310"/>
      <c r="O4811" s="310">
        <f t="shared" si="75"/>
        <v>12.459669983013834</v>
      </c>
      <c r="P4811" s="310">
        <v>33.544060005374654</v>
      </c>
      <c r="Q4811" s="309" t="s">
        <v>15063</v>
      </c>
      <c r="R4811" s="311"/>
    </row>
    <row r="4812" spans="1:18" s="312" customFormat="1" x14ac:dyDescent="0.3">
      <c r="A4812" s="307">
        <v>4809</v>
      </c>
      <c r="B4812" s="308" t="s">
        <v>5252</v>
      </c>
      <c r="C4812" s="308" t="s">
        <v>1373</v>
      </c>
      <c r="D4812" s="308" t="s">
        <v>1373</v>
      </c>
      <c r="E4812" s="308" t="s">
        <v>14864</v>
      </c>
      <c r="F4812" s="309" t="s">
        <v>5500</v>
      </c>
      <c r="G4812" s="309" t="s">
        <v>10130</v>
      </c>
      <c r="H4812" s="309" t="s">
        <v>10131</v>
      </c>
      <c r="I4812" s="309" t="s">
        <v>5706</v>
      </c>
      <c r="J4812" s="309" t="s">
        <v>15063</v>
      </c>
      <c r="K4812" s="310">
        <v>1.2585999999999999</v>
      </c>
      <c r="L4812" s="310">
        <v>1.2585999999999999</v>
      </c>
      <c r="M4812" s="310">
        <v>1.1004084999999999</v>
      </c>
      <c r="N4812" s="310"/>
      <c r="O4812" s="310">
        <f t="shared" si="75"/>
        <v>12.568846337200068</v>
      </c>
      <c r="P4812" s="310">
        <v>66.669033174727716</v>
      </c>
      <c r="Q4812" s="309" t="s">
        <v>15063</v>
      </c>
      <c r="R4812" s="311"/>
    </row>
    <row r="4813" spans="1:18" s="312" customFormat="1" x14ac:dyDescent="0.3">
      <c r="A4813" s="307">
        <v>4810</v>
      </c>
      <c r="B4813" s="308" t="s">
        <v>5252</v>
      </c>
      <c r="C4813" s="308" t="s">
        <v>1373</v>
      </c>
      <c r="D4813" s="308" t="s">
        <v>1373</v>
      </c>
      <c r="E4813" s="308" t="s">
        <v>14864</v>
      </c>
      <c r="F4813" s="309" t="s">
        <v>5500</v>
      </c>
      <c r="G4813" s="309" t="s">
        <v>10132</v>
      </c>
      <c r="H4813" s="309" t="s">
        <v>10133</v>
      </c>
      <c r="I4813" s="309" t="s">
        <v>5706</v>
      </c>
      <c r="J4813" s="309" t="s">
        <v>15063</v>
      </c>
      <c r="K4813" s="310">
        <v>5.8319999999999997E-2</v>
      </c>
      <c r="L4813" s="310">
        <v>5.8319999999999997E-2</v>
      </c>
      <c r="M4813" s="310">
        <v>5.1423999999999997E-2</v>
      </c>
      <c r="N4813" s="310"/>
      <c r="O4813" s="310">
        <f t="shared" si="75"/>
        <v>11.824417009602195</v>
      </c>
      <c r="P4813" s="310">
        <v>71.285902588977891</v>
      </c>
      <c r="Q4813" s="309" t="s">
        <v>15063</v>
      </c>
      <c r="R4813" s="311"/>
    </row>
    <row r="4814" spans="1:18" s="312" customFormat="1" x14ac:dyDescent="0.3">
      <c r="A4814" s="307">
        <v>4811</v>
      </c>
      <c r="B4814" s="308" t="s">
        <v>5252</v>
      </c>
      <c r="C4814" s="308" t="s">
        <v>1373</v>
      </c>
      <c r="D4814" s="308" t="s">
        <v>1373</v>
      </c>
      <c r="E4814" s="308" t="s">
        <v>14864</v>
      </c>
      <c r="F4814" s="309" t="s">
        <v>5500</v>
      </c>
      <c r="G4814" s="309" t="s">
        <v>10134</v>
      </c>
      <c r="H4814" s="309" t="s">
        <v>10135</v>
      </c>
      <c r="I4814" s="309" t="s">
        <v>5706</v>
      </c>
      <c r="J4814" s="309" t="s">
        <v>15063</v>
      </c>
      <c r="K4814" s="310">
        <v>0.27500000000000002</v>
      </c>
      <c r="L4814" s="310">
        <v>0.27500000000000002</v>
      </c>
      <c r="M4814" s="310">
        <v>0.24094129999999997</v>
      </c>
      <c r="N4814" s="310"/>
      <c r="O4814" s="310">
        <f t="shared" si="75"/>
        <v>12.384981818181837</v>
      </c>
      <c r="P4814" s="310">
        <v>14.291960407201298</v>
      </c>
      <c r="Q4814" s="309" t="s">
        <v>15063</v>
      </c>
      <c r="R4814" s="311"/>
    </row>
    <row r="4815" spans="1:18" s="312" customFormat="1" x14ac:dyDescent="0.3">
      <c r="A4815" s="307">
        <v>4812</v>
      </c>
      <c r="B4815" s="308" t="s">
        <v>5252</v>
      </c>
      <c r="C4815" s="308" t="s">
        <v>1373</v>
      </c>
      <c r="D4815" s="308" t="s">
        <v>1373</v>
      </c>
      <c r="E4815" s="308" t="s">
        <v>14864</v>
      </c>
      <c r="F4815" s="309" t="s">
        <v>5514</v>
      </c>
      <c r="G4815" s="309" t="s">
        <v>10136</v>
      </c>
      <c r="H4815" s="309" t="s">
        <v>10137</v>
      </c>
      <c r="I4815" s="309" t="s">
        <v>5622</v>
      </c>
      <c r="J4815" s="309" t="s">
        <v>15063</v>
      </c>
      <c r="K4815" s="310">
        <v>0.65027999999999997</v>
      </c>
      <c r="L4815" s="310">
        <v>0.65027999999999997</v>
      </c>
      <c r="M4815" s="310">
        <v>0.615424992</v>
      </c>
      <c r="N4815" s="310"/>
      <c r="O4815" s="310">
        <f t="shared" si="75"/>
        <v>5.359999999999995</v>
      </c>
      <c r="P4815" s="310">
        <v>15.247101952388986</v>
      </c>
      <c r="Q4815" s="309" t="s">
        <v>15063</v>
      </c>
      <c r="R4815" s="311"/>
    </row>
    <row r="4816" spans="1:18" s="312" customFormat="1" x14ac:dyDescent="0.3">
      <c r="A4816" s="307">
        <v>4813</v>
      </c>
      <c r="B4816" s="308" t="s">
        <v>5252</v>
      </c>
      <c r="C4816" s="308" t="s">
        <v>1373</v>
      </c>
      <c r="D4816" s="308" t="s">
        <v>1373</v>
      </c>
      <c r="E4816" s="308" t="s">
        <v>14864</v>
      </c>
      <c r="F4816" s="309" t="s">
        <v>5514</v>
      </c>
      <c r="G4816" s="309" t="s">
        <v>10138</v>
      </c>
      <c r="H4816" s="309" t="s">
        <v>10139</v>
      </c>
      <c r="I4816" s="309" t="s">
        <v>5701</v>
      </c>
      <c r="J4816" s="309" t="s">
        <v>15063</v>
      </c>
      <c r="K4816" s="310">
        <v>0.59715999999999991</v>
      </c>
      <c r="L4816" s="310">
        <v>0.59715999999999991</v>
      </c>
      <c r="M4816" s="310">
        <v>0.53890800000000005</v>
      </c>
      <c r="N4816" s="310"/>
      <c r="O4816" s="310">
        <f t="shared" si="75"/>
        <v>9.7548395739834994</v>
      </c>
      <c r="P4816" s="310">
        <v>9.7548395739834977</v>
      </c>
      <c r="Q4816" s="309" t="s">
        <v>15063</v>
      </c>
      <c r="R4816" s="311"/>
    </row>
    <row r="4817" spans="1:18" s="312" customFormat="1" x14ac:dyDescent="0.3">
      <c r="A4817" s="307">
        <v>4814</v>
      </c>
      <c r="B4817" s="308" t="s">
        <v>5252</v>
      </c>
      <c r="C4817" s="308" t="s">
        <v>1373</v>
      </c>
      <c r="D4817" s="308" t="s">
        <v>1373</v>
      </c>
      <c r="E4817" s="308" t="s">
        <v>14864</v>
      </c>
      <c r="F4817" s="309" t="s">
        <v>5514</v>
      </c>
      <c r="G4817" s="309" t="s">
        <v>10140</v>
      </c>
      <c r="H4817" s="309" t="s">
        <v>10141</v>
      </c>
      <c r="I4817" s="309" t="s">
        <v>2405</v>
      </c>
      <c r="J4817" s="309" t="s">
        <v>15063</v>
      </c>
      <c r="K4817" s="310">
        <v>0.86699999999999999</v>
      </c>
      <c r="L4817" s="310">
        <v>0.86699999999999999</v>
      </c>
      <c r="M4817" s="310">
        <v>0.76460729999999999</v>
      </c>
      <c r="N4817" s="310"/>
      <c r="O4817" s="310">
        <f t="shared" si="75"/>
        <v>11.81</v>
      </c>
      <c r="P4817" s="310">
        <v>27.323965325283272</v>
      </c>
      <c r="Q4817" s="309" t="s">
        <v>15063</v>
      </c>
      <c r="R4817" s="311"/>
    </row>
    <row r="4818" spans="1:18" s="312" customFormat="1" x14ac:dyDescent="0.3">
      <c r="A4818" s="307">
        <v>4815</v>
      </c>
      <c r="B4818" s="308" t="s">
        <v>5252</v>
      </c>
      <c r="C4818" s="308" t="s">
        <v>1373</v>
      </c>
      <c r="D4818" s="308" t="s">
        <v>1373</v>
      </c>
      <c r="E4818" s="308" t="s">
        <v>14864</v>
      </c>
      <c r="F4818" s="309" t="s">
        <v>5514</v>
      </c>
      <c r="G4818" s="309" t="s">
        <v>10142</v>
      </c>
      <c r="H4818" s="309" t="s">
        <v>10143</v>
      </c>
      <c r="I4818" s="309" t="s">
        <v>2414</v>
      </c>
      <c r="J4818" s="309" t="s">
        <v>15063</v>
      </c>
      <c r="K4818" s="310">
        <v>1.6140000000000001</v>
      </c>
      <c r="L4818" s="310">
        <v>1.6140000000000001</v>
      </c>
      <c r="M4818" s="310">
        <v>1.6217999999999999</v>
      </c>
      <c r="N4818" s="310"/>
      <c r="O4818" s="310">
        <f t="shared" si="75"/>
        <v>-0.48327137546467208</v>
      </c>
      <c r="P4818" s="310">
        <v>-0.48325733931808834</v>
      </c>
      <c r="Q4818" s="309" t="s">
        <v>15063</v>
      </c>
      <c r="R4818" s="311"/>
    </row>
    <row r="4819" spans="1:18" s="312" customFormat="1" x14ac:dyDescent="0.3">
      <c r="A4819" s="307">
        <v>4816</v>
      </c>
      <c r="B4819" s="308" t="s">
        <v>5252</v>
      </c>
      <c r="C4819" s="308" t="s">
        <v>1373</v>
      </c>
      <c r="D4819" s="308" t="s">
        <v>1373</v>
      </c>
      <c r="E4819" s="308" t="s">
        <v>14864</v>
      </c>
      <c r="F4819" s="309" t="s">
        <v>5514</v>
      </c>
      <c r="G4819" s="309" t="s">
        <v>10144</v>
      </c>
      <c r="H4819" s="309" t="s">
        <v>10145</v>
      </c>
      <c r="I4819" s="309" t="s">
        <v>2414</v>
      </c>
      <c r="J4819" s="309" t="s">
        <v>15063</v>
      </c>
      <c r="K4819" s="310">
        <v>2.7581000000000002</v>
      </c>
      <c r="L4819" s="310">
        <v>2.7581000000000002</v>
      </c>
      <c r="M4819" s="310">
        <v>2.5452965000000001</v>
      </c>
      <c r="N4819" s="310"/>
      <c r="O4819" s="310">
        <f t="shared" si="75"/>
        <v>7.7155831913273669</v>
      </c>
      <c r="P4819" s="310">
        <v>7.7155831913273687</v>
      </c>
      <c r="Q4819" s="309" t="s">
        <v>15063</v>
      </c>
      <c r="R4819" s="311"/>
    </row>
    <row r="4820" spans="1:18" s="312" customFormat="1" x14ac:dyDescent="0.3">
      <c r="A4820" s="307">
        <v>4817</v>
      </c>
      <c r="B4820" s="308" t="s">
        <v>5252</v>
      </c>
      <c r="C4820" s="308" t="s">
        <v>1373</v>
      </c>
      <c r="D4820" s="308" t="s">
        <v>1373</v>
      </c>
      <c r="E4820" s="308" t="s">
        <v>14864</v>
      </c>
      <c r="F4820" s="309" t="s">
        <v>5514</v>
      </c>
      <c r="G4820" s="309" t="s">
        <v>10146</v>
      </c>
      <c r="H4820" s="309" t="s">
        <v>10147</v>
      </c>
      <c r="I4820" s="309" t="s">
        <v>5701</v>
      </c>
      <c r="J4820" s="309" t="s">
        <v>15063</v>
      </c>
      <c r="K4820" s="310">
        <v>0.95439999999999992</v>
      </c>
      <c r="L4820" s="310">
        <v>0.95439999999999992</v>
      </c>
      <c r="M4820" s="310">
        <v>0.85140700000000002</v>
      </c>
      <c r="N4820" s="310"/>
      <c r="O4820" s="310">
        <f t="shared" si="75"/>
        <v>10.791387259010886</v>
      </c>
      <c r="P4820" s="310">
        <v>10.791387259010875</v>
      </c>
      <c r="Q4820" s="309" t="s">
        <v>15063</v>
      </c>
      <c r="R4820" s="311"/>
    </row>
    <row r="4821" spans="1:18" s="312" customFormat="1" x14ac:dyDescent="0.3">
      <c r="A4821" s="307">
        <v>4818</v>
      </c>
      <c r="B4821" s="308" t="s">
        <v>5252</v>
      </c>
      <c r="C4821" s="308" t="s">
        <v>1373</v>
      </c>
      <c r="D4821" s="308" t="s">
        <v>1373</v>
      </c>
      <c r="E4821" s="308" t="s">
        <v>14864</v>
      </c>
      <c r="F4821" s="309" t="s">
        <v>5514</v>
      </c>
      <c r="G4821" s="309" t="s">
        <v>10148</v>
      </c>
      <c r="H4821" s="309" t="s">
        <v>10149</v>
      </c>
      <c r="I4821" s="309" t="s">
        <v>5701</v>
      </c>
      <c r="J4821" s="309" t="s">
        <v>15063</v>
      </c>
      <c r="K4821" s="310">
        <v>0.67487999999999992</v>
      </c>
      <c r="L4821" s="310">
        <v>0.67487999999999992</v>
      </c>
      <c r="M4821" s="310">
        <v>0.59355599999999997</v>
      </c>
      <c r="N4821" s="310"/>
      <c r="O4821" s="310">
        <f t="shared" si="75"/>
        <v>12.050142247510664</v>
      </c>
      <c r="P4821" s="310">
        <v>12.050142247510664</v>
      </c>
      <c r="Q4821" s="309" t="s">
        <v>15063</v>
      </c>
      <c r="R4821" s="311"/>
    </row>
    <row r="4822" spans="1:18" s="312" customFormat="1" x14ac:dyDescent="0.3">
      <c r="A4822" s="307">
        <v>4819</v>
      </c>
      <c r="B4822" s="308" t="s">
        <v>5252</v>
      </c>
      <c r="C4822" s="308" t="s">
        <v>1373</v>
      </c>
      <c r="D4822" s="308" t="s">
        <v>1373</v>
      </c>
      <c r="E4822" s="308" t="s">
        <v>14864</v>
      </c>
      <c r="F4822" s="309" t="s">
        <v>5514</v>
      </c>
      <c r="G4822" s="309" t="s">
        <v>10150</v>
      </c>
      <c r="H4822" s="309" t="s">
        <v>10151</v>
      </c>
      <c r="I4822" s="309" t="s">
        <v>5622</v>
      </c>
      <c r="J4822" s="309" t="s">
        <v>15063</v>
      </c>
      <c r="K4822" s="310">
        <v>0.47675999999999996</v>
      </c>
      <c r="L4822" s="310">
        <v>0.47675999999999996</v>
      </c>
      <c r="M4822" s="310">
        <v>0.41849992799999997</v>
      </c>
      <c r="N4822" s="310"/>
      <c r="O4822" s="310">
        <f t="shared" si="75"/>
        <v>12.22</v>
      </c>
      <c r="P4822" s="310">
        <v>13.420171563396465</v>
      </c>
      <c r="Q4822" s="309" t="s">
        <v>15063</v>
      </c>
      <c r="R4822" s="311"/>
    </row>
    <row r="4823" spans="1:18" s="312" customFormat="1" x14ac:dyDescent="0.3">
      <c r="A4823" s="307">
        <v>4820</v>
      </c>
      <c r="B4823" s="308" t="s">
        <v>5252</v>
      </c>
      <c r="C4823" s="308" t="s">
        <v>1373</v>
      </c>
      <c r="D4823" s="308" t="s">
        <v>1373</v>
      </c>
      <c r="E4823" s="308" t="s">
        <v>14864</v>
      </c>
      <c r="F4823" s="309" t="s">
        <v>5514</v>
      </c>
      <c r="G4823" s="309" t="s">
        <v>10152</v>
      </c>
      <c r="H4823" s="309" t="s">
        <v>10153</v>
      </c>
      <c r="I4823" s="309" t="s">
        <v>2405</v>
      </c>
      <c r="J4823" s="309" t="s">
        <v>15063</v>
      </c>
      <c r="K4823" s="310">
        <v>2.1443600000000003</v>
      </c>
      <c r="L4823" s="310">
        <v>2.1443600000000003</v>
      </c>
      <c r="M4823" s="310">
        <v>1.8931974999999999</v>
      </c>
      <c r="N4823" s="310"/>
      <c r="O4823" s="310">
        <f t="shared" si="75"/>
        <v>11.712702158219718</v>
      </c>
      <c r="P4823" s="310">
        <v>13.326402616517829</v>
      </c>
      <c r="Q4823" s="309" t="s">
        <v>15063</v>
      </c>
      <c r="R4823" s="311"/>
    </row>
    <row r="4824" spans="1:18" s="312" customFormat="1" x14ac:dyDescent="0.3">
      <c r="A4824" s="307">
        <v>4821</v>
      </c>
      <c r="B4824" s="308" t="s">
        <v>5252</v>
      </c>
      <c r="C4824" s="308" t="s">
        <v>1373</v>
      </c>
      <c r="D4824" s="308" t="s">
        <v>1373</v>
      </c>
      <c r="E4824" s="308" t="s">
        <v>14864</v>
      </c>
      <c r="F4824" s="309" t="s">
        <v>5514</v>
      </c>
      <c r="G4824" s="309" t="s">
        <v>10154</v>
      </c>
      <c r="H4824" s="309" t="s">
        <v>10155</v>
      </c>
      <c r="I4824" s="309" t="s">
        <v>5706</v>
      </c>
      <c r="J4824" s="309" t="s">
        <v>15063</v>
      </c>
      <c r="K4824" s="310">
        <v>0.98146000000000011</v>
      </c>
      <c r="L4824" s="310">
        <v>0.98146000000000011</v>
      </c>
      <c r="M4824" s="310">
        <v>0.86520369999999991</v>
      </c>
      <c r="N4824" s="310"/>
      <c r="O4824" s="310">
        <f t="shared" si="75"/>
        <v>11.845240763760131</v>
      </c>
      <c r="P4824" s="310">
        <v>40.808815524783085</v>
      </c>
      <c r="Q4824" s="309" t="s">
        <v>15063</v>
      </c>
      <c r="R4824" s="311"/>
    </row>
    <row r="4825" spans="1:18" s="312" customFormat="1" x14ac:dyDescent="0.3">
      <c r="A4825" s="307">
        <v>4822</v>
      </c>
      <c r="B4825" s="308" t="s">
        <v>5252</v>
      </c>
      <c r="C4825" s="308" t="s">
        <v>1373</v>
      </c>
      <c r="D4825" s="308" t="s">
        <v>1373</v>
      </c>
      <c r="E4825" s="308" t="s">
        <v>14864</v>
      </c>
      <c r="F4825" s="309" t="s">
        <v>5514</v>
      </c>
      <c r="G4825" s="309" t="s">
        <v>10156</v>
      </c>
      <c r="H4825" s="309" t="s">
        <v>10157</v>
      </c>
      <c r="I4825" s="309" t="s">
        <v>5706</v>
      </c>
      <c r="J4825" s="309" t="s">
        <v>15063</v>
      </c>
      <c r="K4825" s="310">
        <v>0.61874000000000007</v>
      </c>
      <c r="L4825" s="310">
        <v>0.61874000000000007</v>
      </c>
      <c r="M4825" s="310">
        <v>0.53876853999999996</v>
      </c>
      <c r="N4825" s="310"/>
      <c r="O4825" s="310">
        <f t="shared" si="75"/>
        <v>12.924889291140074</v>
      </c>
      <c r="P4825" s="310">
        <v>66.175148378188936</v>
      </c>
      <c r="Q4825" s="309" t="s">
        <v>15063</v>
      </c>
      <c r="R4825" s="311"/>
    </row>
    <row r="4826" spans="1:18" s="312" customFormat="1" x14ac:dyDescent="0.3">
      <c r="A4826" s="307">
        <v>4823</v>
      </c>
      <c r="B4826" s="308" t="s">
        <v>5252</v>
      </c>
      <c r="C4826" s="308" t="s">
        <v>1373</v>
      </c>
      <c r="D4826" s="308" t="s">
        <v>1373</v>
      </c>
      <c r="E4826" s="308" t="s">
        <v>14864</v>
      </c>
      <c r="F4826" s="309" t="s">
        <v>5514</v>
      </c>
      <c r="G4826" s="309" t="s">
        <v>10158</v>
      </c>
      <c r="H4826" s="309" t="s">
        <v>10159</v>
      </c>
      <c r="I4826" s="309" t="s">
        <v>5706</v>
      </c>
      <c r="J4826" s="309" t="s">
        <v>15063</v>
      </c>
      <c r="K4826" s="310">
        <v>0.21710000000000002</v>
      </c>
      <c r="L4826" s="310">
        <v>0.21710000000000002</v>
      </c>
      <c r="M4826" s="310">
        <v>0.1913734</v>
      </c>
      <c r="N4826" s="310"/>
      <c r="O4826" s="310">
        <f t="shared" si="75"/>
        <v>11.850115154306778</v>
      </c>
      <c r="P4826" s="310">
        <v>27.98285307995355</v>
      </c>
      <c r="Q4826" s="309" t="s">
        <v>15063</v>
      </c>
      <c r="R4826" s="311"/>
    </row>
    <row r="4827" spans="1:18" s="312" customFormat="1" x14ac:dyDescent="0.3">
      <c r="A4827" s="307">
        <v>4824</v>
      </c>
      <c r="B4827" s="308" t="s">
        <v>5252</v>
      </c>
      <c r="C4827" s="308" t="s">
        <v>1373</v>
      </c>
      <c r="D4827" s="308" t="s">
        <v>1373</v>
      </c>
      <c r="E4827" s="308" t="s">
        <v>14864</v>
      </c>
      <c r="F4827" s="309" t="s">
        <v>5514</v>
      </c>
      <c r="G4827" s="309" t="s">
        <v>10160</v>
      </c>
      <c r="H4827" s="309" t="s">
        <v>10161</v>
      </c>
      <c r="I4827" s="309" t="s">
        <v>2414</v>
      </c>
      <c r="J4827" s="309" t="s">
        <v>15063</v>
      </c>
      <c r="K4827" s="310">
        <v>0.36690999999999996</v>
      </c>
      <c r="L4827" s="310">
        <v>0.36690999999999996</v>
      </c>
      <c r="M4827" s="310">
        <v>0.34316000000000002</v>
      </c>
      <c r="N4827" s="310"/>
      <c r="O4827" s="310">
        <f t="shared" si="75"/>
        <v>6.4729770243383777</v>
      </c>
      <c r="P4827" s="310">
        <v>6.4729770243383777</v>
      </c>
      <c r="Q4827" s="309" t="s">
        <v>15063</v>
      </c>
      <c r="R4827" s="311"/>
    </row>
    <row r="4828" spans="1:18" s="312" customFormat="1" x14ac:dyDescent="0.3">
      <c r="A4828" s="307">
        <v>4825</v>
      </c>
      <c r="B4828" s="308" t="s">
        <v>5252</v>
      </c>
      <c r="C4828" s="308" t="s">
        <v>1373</v>
      </c>
      <c r="D4828" s="308" t="s">
        <v>1373</v>
      </c>
      <c r="E4828" s="308" t="s">
        <v>14865</v>
      </c>
      <c r="F4828" s="309" t="s">
        <v>10162</v>
      </c>
      <c r="G4828" s="309" t="s">
        <v>10163</v>
      </c>
      <c r="H4828" s="309" t="s">
        <v>10164</v>
      </c>
      <c r="I4828" s="309" t="s">
        <v>5701</v>
      </c>
      <c r="J4828" s="309" t="s">
        <v>15063</v>
      </c>
      <c r="K4828" s="310">
        <v>0.40381400000000001</v>
      </c>
      <c r="L4828" s="310">
        <v>0.40381400000000001</v>
      </c>
      <c r="M4828" s="310">
        <v>0.36250382779999996</v>
      </c>
      <c r="N4828" s="310"/>
      <c r="O4828" s="310">
        <f t="shared" si="75"/>
        <v>10.230000000000013</v>
      </c>
      <c r="P4828" s="310">
        <v>10.230000000000016</v>
      </c>
      <c r="Q4828" s="309" t="s">
        <v>15063</v>
      </c>
      <c r="R4828" s="311"/>
    </row>
    <row r="4829" spans="1:18" s="312" customFormat="1" x14ac:dyDescent="0.3">
      <c r="A4829" s="307">
        <v>4826</v>
      </c>
      <c r="B4829" s="308" t="s">
        <v>5252</v>
      </c>
      <c r="C4829" s="308" t="s">
        <v>1373</v>
      </c>
      <c r="D4829" s="308" t="s">
        <v>1373</v>
      </c>
      <c r="E4829" s="308" t="s">
        <v>14865</v>
      </c>
      <c r="F4829" s="309" t="s">
        <v>10162</v>
      </c>
      <c r="G4829" s="309" t="s">
        <v>10165</v>
      </c>
      <c r="H4829" s="309" t="s">
        <v>10166</v>
      </c>
      <c r="I4829" s="309" t="s">
        <v>5701</v>
      </c>
      <c r="J4829" s="309" t="s">
        <v>15063</v>
      </c>
      <c r="K4829" s="310">
        <v>0.57544600000000001</v>
      </c>
      <c r="L4829" s="310">
        <v>0.57544600000000001</v>
      </c>
      <c r="M4829" s="310">
        <v>0.51761000000000001</v>
      </c>
      <c r="N4829" s="310"/>
      <c r="O4829" s="310">
        <f t="shared" si="75"/>
        <v>10.0506389826326</v>
      </c>
      <c r="P4829" s="310">
        <v>11.611634768506917</v>
      </c>
      <c r="Q4829" s="309" t="s">
        <v>15063</v>
      </c>
      <c r="R4829" s="311"/>
    </row>
    <row r="4830" spans="1:18" s="312" customFormat="1" x14ac:dyDescent="0.3">
      <c r="A4830" s="307">
        <v>4827</v>
      </c>
      <c r="B4830" s="308" t="s">
        <v>5252</v>
      </c>
      <c r="C4830" s="308" t="s">
        <v>1373</v>
      </c>
      <c r="D4830" s="308" t="s">
        <v>1373</v>
      </c>
      <c r="E4830" s="308" t="s">
        <v>14865</v>
      </c>
      <c r="F4830" s="309" t="s">
        <v>10162</v>
      </c>
      <c r="G4830" s="309" t="s">
        <v>10167</v>
      </c>
      <c r="H4830" s="309" t="s">
        <v>10168</v>
      </c>
      <c r="I4830" s="309" t="s">
        <v>5701</v>
      </c>
      <c r="J4830" s="309" t="s">
        <v>15063</v>
      </c>
      <c r="K4830" s="310">
        <v>0.88844400000000001</v>
      </c>
      <c r="L4830" s="310">
        <v>0.88844400000000001</v>
      </c>
      <c r="M4830" s="310">
        <v>0.79814999999999992</v>
      </c>
      <c r="N4830" s="310"/>
      <c r="O4830" s="310">
        <f t="shared" si="75"/>
        <v>10.163161662412049</v>
      </c>
      <c r="P4830" s="310">
        <v>10.163161662412056</v>
      </c>
      <c r="Q4830" s="309" t="s">
        <v>15063</v>
      </c>
      <c r="R4830" s="311"/>
    </row>
    <row r="4831" spans="1:18" s="312" customFormat="1" x14ac:dyDescent="0.3">
      <c r="A4831" s="307">
        <v>4828</v>
      </c>
      <c r="B4831" s="308" t="s">
        <v>5252</v>
      </c>
      <c r="C4831" s="308" t="s">
        <v>1373</v>
      </c>
      <c r="D4831" s="308" t="s">
        <v>1373</v>
      </c>
      <c r="E4831" s="308" t="s">
        <v>14865</v>
      </c>
      <c r="F4831" s="309" t="s">
        <v>10162</v>
      </c>
      <c r="G4831" s="309" t="s">
        <v>10169</v>
      </c>
      <c r="H4831" s="309" t="s">
        <v>10170</v>
      </c>
      <c r="I4831" s="309" t="s">
        <v>5706</v>
      </c>
      <c r="J4831" s="309" t="s">
        <v>15063</v>
      </c>
      <c r="K4831" s="310">
        <v>0.45183499999999999</v>
      </c>
      <c r="L4831" s="310">
        <v>0.45183499999999999</v>
      </c>
      <c r="M4831" s="310">
        <v>0.39816713000000004</v>
      </c>
      <c r="N4831" s="310"/>
      <c r="O4831" s="310">
        <f t="shared" si="75"/>
        <v>11.877758473779135</v>
      </c>
      <c r="P4831" s="310">
        <v>75.254866270571483</v>
      </c>
      <c r="Q4831" s="309" t="s">
        <v>15063</v>
      </c>
      <c r="R4831" s="311"/>
    </row>
    <row r="4832" spans="1:18" s="312" customFormat="1" x14ac:dyDescent="0.3">
      <c r="A4832" s="307">
        <v>4829</v>
      </c>
      <c r="B4832" s="308" t="s">
        <v>5252</v>
      </c>
      <c r="C4832" s="308" t="s">
        <v>1373</v>
      </c>
      <c r="D4832" s="308" t="s">
        <v>1373</v>
      </c>
      <c r="E4832" s="308" t="s">
        <v>14865</v>
      </c>
      <c r="F4832" s="309" t="s">
        <v>10162</v>
      </c>
      <c r="G4832" s="309" t="s">
        <v>10171</v>
      </c>
      <c r="H4832" s="309" t="s">
        <v>10172</v>
      </c>
      <c r="I4832" s="309" t="s">
        <v>5701</v>
      </c>
      <c r="J4832" s="309" t="s">
        <v>15063</v>
      </c>
      <c r="K4832" s="310">
        <v>0.77781</v>
      </c>
      <c r="L4832" s="310">
        <v>0.77781</v>
      </c>
      <c r="M4832" s="310">
        <v>0.70015499999999997</v>
      </c>
      <c r="N4832" s="310"/>
      <c r="O4832" s="310">
        <f t="shared" si="75"/>
        <v>9.9838006711150573</v>
      </c>
      <c r="P4832" s="310">
        <v>9.9838006711150626</v>
      </c>
      <c r="Q4832" s="309" t="s">
        <v>15063</v>
      </c>
      <c r="R4832" s="311"/>
    </row>
    <row r="4833" spans="1:18" s="312" customFormat="1" x14ac:dyDescent="0.3">
      <c r="A4833" s="307">
        <v>4830</v>
      </c>
      <c r="B4833" s="308" t="s">
        <v>5252</v>
      </c>
      <c r="C4833" s="308" t="s">
        <v>1373</v>
      </c>
      <c r="D4833" s="308" t="s">
        <v>1373</v>
      </c>
      <c r="E4833" s="308" t="s">
        <v>14865</v>
      </c>
      <c r="F4833" s="309" t="s">
        <v>10162</v>
      </c>
      <c r="G4833" s="309" t="s">
        <v>10173</v>
      </c>
      <c r="H4833" s="309" t="s">
        <v>10174</v>
      </c>
      <c r="I4833" s="309" t="s">
        <v>5701</v>
      </c>
      <c r="J4833" s="309" t="s">
        <v>15063</v>
      </c>
      <c r="K4833" s="310">
        <v>0.42952000000000001</v>
      </c>
      <c r="L4833" s="310">
        <v>0.42952000000000001</v>
      </c>
      <c r="M4833" s="310">
        <v>0.38778299999999999</v>
      </c>
      <c r="N4833" s="310"/>
      <c r="O4833" s="310">
        <f t="shared" si="75"/>
        <v>9.7171260942447439</v>
      </c>
      <c r="P4833" s="310">
        <v>10.203035237842418</v>
      </c>
      <c r="Q4833" s="309" t="s">
        <v>15063</v>
      </c>
      <c r="R4833" s="311"/>
    </row>
    <row r="4834" spans="1:18" s="312" customFormat="1" x14ac:dyDescent="0.3">
      <c r="A4834" s="307">
        <v>4831</v>
      </c>
      <c r="B4834" s="308" t="s">
        <v>5252</v>
      </c>
      <c r="C4834" s="308" t="s">
        <v>1373</v>
      </c>
      <c r="D4834" s="308" t="s">
        <v>1373</v>
      </c>
      <c r="E4834" s="308" t="s">
        <v>14865</v>
      </c>
      <c r="F4834" s="309" t="s">
        <v>10162</v>
      </c>
      <c r="G4834" s="309" t="s">
        <v>10175</v>
      </c>
      <c r="H4834" s="309" t="s">
        <v>10176</v>
      </c>
      <c r="I4834" s="309" t="s">
        <v>5701</v>
      </c>
      <c r="J4834" s="309" t="s">
        <v>15063</v>
      </c>
      <c r="K4834" s="310">
        <v>0.42461000000000004</v>
      </c>
      <c r="L4834" s="310">
        <v>0.42461000000000004</v>
      </c>
      <c r="M4834" s="310">
        <v>0.38220900000000002</v>
      </c>
      <c r="N4834" s="310"/>
      <c r="O4834" s="310">
        <f t="shared" si="75"/>
        <v>9.9858693860248273</v>
      </c>
      <c r="P4834" s="310">
        <v>10.314036232093182</v>
      </c>
      <c r="Q4834" s="309" t="s">
        <v>15063</v>
      </c>
      <c r="R4834" s="311"/>
    </row>
    <row r="4835" spans="1:18" s="312" customFormat="1" x14ac:dyDescent="0.3">
      <c r="A4835" s="307">
        <v>4832</v>
      </c>
      <c r="B4835" s="308" t="s">
        <v>5252</v>
      </c>
      <c r="C4835" s="308" t="s">
        <v>1373</v>
      </c>
      <c r="D4835" s="308" t="s">
        <v>1373</v>
      </c>
      <c r="E4835" s="308" t="s">
        <v>14865</v>
      </c>
      <c r="F4835" s="309" t="s">
        <v>10162</v>
      </c>
      <c r="G4835" s="309" t="s">
        <v>10177</v>
      </c>
      <c r="H4835" s="309" t="s">
        <v>10178</v>
      </c>
      <c r="I4835" s="309" t="s">
        <v>5706</v>
      </c>
      <c r="J4835" s="309" t="s">
        <v>15063</v>
      </c>
      <c r="K4835" s="310">
        <v>1.4454359999999999</v>
      </c>
      <c r="L4835" s="310">
        <v>1.4454359999999999</v>
      </c>
      <c r="M4835" s="310">
        <v>1.2962276699999999</v>
      </c>
      <c r="N4835" s="310"/>
      <c r="O4835" s="310">
        <f t="shared" si="75"/>
        <v>10.322721310386624</v>
      </c>
      <c r="P4835" s="310">
        <v>76.394523754682268</v>
      </c>
      <c r="Q4835" s="309" t="s">
        <v>15063</v>
      </c>
      <c r="R4835" s="311"/>
    </row>
    <row r="4836" spans="1:18" s="312" customFormat="1" x14ac:dyDescent="0.3">
      <c r="A4836" s="307">
        <v>4833</v>
      </c>
      <c r="B4836" s="308" t="s">
        <v>5252</v>
      </c>
      <c r="C4836" s="308" t="s">
        <v>1373</v>
      </c>
      <c r="D4836" s="308" t="s">
        <v>1373</v>
      </c>
      <c r="E4836" s="308" t="s">
        <v>14865</v>
      </c>
      <c r="F4836" s="309" t="s">
        <v>10162</v>
      </c>
      <c r="G4836" s="309" t="s">
        <v>10179</v>
      </c>
      <c r="H4836" s="309" t="s">
        <v>10180</v>
      </c>
      <c r="I4836" s="309" t="s">
        <v>5706</v>
      </c>
      <c r="J4836" s="309" t="s">
        <v>15063</v>
      </c>
      <c r="K4836" s="310">
        <v>1.0324800000000001</v>
      </c>
      <c r="L4836" s="310">
        <v>1.0324800000000001</v>
      </c>
      <c r="M4836" s="310">
        <v>0.9176720599999999</v>
      </c>
      <c r="N4836" s="310"/>
      <c r="O4836" s="310">
        <f t="shared" si="75"/>
        <v>11.119628467379529</v>
      </c>
      <c r="P4836" s="310">
        <v>79.515925570729692</v>
      </c>
      <c r="Q4836" s="309" t="s">
        <v>15063</v>
      </c>
      <c r="R4836" s="311"/>
    </row>
    <row r="4837" spans="1:18" s="312" customFormat="1" x14ac:dyDescent="0.3">
      <c r="A4837" s="307">
        <v>4834</v>
      </c>
      <c r="B4837" s="308" t="s">
        <v>5252</v>
      </c>
      <c r="C4837" s="308" t="s">
        <v>1373</v>
      </c>
      <c r="D4837" s="308" t="s">
        <v>1373</v>
      </c>
      <c r="E4837" s="308" t="s">
        <v>14865</v>
      </c>
      <c r="F4837" s="309" t="s">
        <v>10162</v>
      </c>
      <c r="G4837" s="309" t="s">
        <v>10181</v>
      </c>
      <c r="H4837" s="309" t="s">
        <v>10182</v>
      </c>
      <c r="I4837" s="309" t="s">
        <v>5701</v>
      </c>
      <c r="J4837" s="309" t="s">
        <v>15063</v>
      </c>
      <c r="K4837" s="310">
        <v>0.52659999999999996</v>
      </c>
      <c r="L4837" s="310">
        <v>0.52659999999999996</v>
      </c>
      <c r="M4837" s="310">
        <v>0.47820545999999997</v>
      </c>
      <c r="N4837" s="310"/>
      <c r="O4837" s="310">
        <f t="shared" si="75"/>
        <v>9.1899999999999977</v>
      </c>
      <c r="P4837" s="310">
        <v>9.1899999999999977</v>
      </c>
      <c r="Q4837" s="309" t="s">
        <v>15063</v>
      </c>
      <c r="R4837" s="311"/>
    </row>
    <row r="4838" spans="1:18" s="312" customFormat="1" x14ac:dyDescent="0.3">
      <c r="A4838" s="307">
        <v>4835</v>
      </c>
      <c r="B4838" s="308" t="s">
        <v>5252</v>
      </c>
      <c r="C4838" s="308" t="s">
        <v>1373</v>
      </c>
      <c r="D4838" s="308" t="s">
        <v>1373</v>
      </c>
      <c r="E4838" s="308" t="s">
        <v>14865</v>
      </c>
      <c r="F4838" s="309" t="s">
        <v>10162</v>
      </c>
      <c r="G4838" s="309" t="s">
        <v>10183</v>
      </c>
      <c r="H4838" s="309" t="s">
        <v>10184</v>
      </c>
      <c r="I4838" s="309" t="s">
        <v>5701</v>
      </c>
      <c r="J4838" s="309" t="s">
        <v>15063</v>
      </c>
      <c r="K4838" s="310">
        <v>0.50800000000000001</v>
      </c>
      <c r="L4838" s="310">
        <v>0.50800000000000001</v>
      </c>
      <c r="M4838" s="310">
        <v>0.45866000000000001</v>
      </c>
      <c r="N4838" s="310"/>
      <c r="O4838" s="310">
        <f t="shared" si="75"/>
        <v>9.7125984251968482</v>
      </c>
      <c r="P4838" s="310">
        <v>9.71259842519685</v>
      </c>
      <c r="Q4838" s="309" t="s">
        <v>15063</v>
      </c>
      <c r="R4838" s="311"/>
    </row>
    <row r="4839" spans="1:18" s="312" customFormat="1" x14ac:dyDescent="0.3">
      <c r="A4839" s="307">
        <v>4836</v>
      </c>
      <c r="B4839" s="308" t="s">
        <v>5252</v>
      </c>
      <c r="C4839" s="308" t="s">
        <v>1373</v>
      </c>
      <c r="D4839" s="308" t="s">
        <v>1373</v>
      </c>
      <c r="E4839" s="308" t="s">
        <v>14865</v>
      </c>
      <c r="F4839" s="309" t="s">
        <v>10162</v>
      </c>
      <c r="G4839" s="309" t="s">
        <v>10185</v>
      </c>
      <c r="H4839" s="309" t="s">
        <v>10186</v>
      </c>
      <c r="I4839" s="309" t="s">
        <v>5701</v>
      </c>
      <c r="J4839" s="309" t="s">
        <v>15063</v>
      </c>
      <c r="K4839" s="310">
        <v>0.50039999999999996</v>
      </c>
      <c r="L4839" s="310">
        <v>0.50039999999999996</v>
      </c>
      <c r="M4839" s="310">
        <v>0.43549811999999993</v>
      </c>
      <c r="N4839" s="310"/>
      <c r="O4839" s="310">
        <f t="shared" si="75"/>
        <v>12.970000000000006</v>
      </c>
      <c r="P4839" s="310">
        <v>21.440595924626404</v>
      </c>
      <c r="Q4839" s="309" t="s">
        <v>15063</v>
      </c>
      <c r="R4839" s="311"/>
    </row>
    <row r="4840" spans="1:18" s="312" customFormat="1" x14ac:dyDescent="0.3">
      <c r="A4840" s="307">
        <v>4837</v>
      </c>
      <c r="B4840" s="308" t="s">
        <v>5252</v>
      </c>
      <c r="C4840" s="308" t="s">
        <v>1373</v>
      </c>
      <c r="D4840" s="308" t="s">
        <v>1373</v>
      </c>
      <c r="E4840" s="308" t="s">
        <v>14865</v>
      </c>
      <c r="F4840" s="309" t="s">
        <v>10162</v>
      </c>
      <c r="G4840" s="309" t="s">
        <v>10187</v>
      </c>
      <c r="H4840" s="309" t="s">
        <v>10188</v>
      </c>
      <c r="I4840" s="309" t="s">
        <v>5701</v>
      </c>
      <c r="J4840" s="309" t="s">
        <v>15063</v>
      </c>
      <c r="K4840" s="310">
        <v>0.29231600000000002</v>
      </c>
      <c r="L4840" s="310">
        <v>0.29231600000000002</v>
      </c>
      <c r="M4840" s="310">
        <v>0.26312000000000002</v>
      </c>
      <c r="N4840" s="310"/>
      <c r="O4840" s="310">
        <f t="shared" si="75"/>
        <v>9.9878213987602447</v>
      </c>
      <c r="P4840" s="310">
        <v>9.9878213987602429</v>
      </c>
      <c r="Q4840" s="309" t="s">
        <v>15063</v>
      </c>
      <c r="R4840" s="311"/>
    </row>
    <row r="4841" spans="1:18" s="312" customFormat="1" x14ac:dyDescent="0.3">
      <c r="A4841" s="307">
        <v>4838</v>
      </c>
      <c r="B4841" s="308" t="s">
        <v>5252</v>
      </c>
      <c r="C4841" s="308" t="s">
        <v>1373</v>
      </c>
      <c r="D4841" s="308" t="s">
        <v>1373</v>
      </c>
      <c r="E4841" s="308" t="s">
        <v>14865</v>
      </c>
      <c r="F4841" s="309" t="s">
        <v>10162</v>
      </c>
      <c r="G4841" s="309" t="s">
        <v>10189</v>
      </c>
      <c r="H4841" s="309" t="s">
        <v>10190</v>
      </c>
      <c r="I4841" s="309" t="s">
        <v>5706</v>
      </c>
      <c r="J4841" s="309" t="s">
        <v>15063</v>
      </c>
      <c r="K4841" s="310">
        <v>0.37696399999999997</v>
      </c>
      <c r="L4841" s="310">
        <v>0.37696399999999997</v>
      </c>
      <c r="M4841" s="310">
        <v>0.33254113000000002</v>
      </c>
      <c r="N4841" s="310"/>
      <c r="O4841" s="310">
        <f t="shared" si="75"/>
        <v>11.784379940790089</v>
      </c>
      <c r="P4841" s="310">
        <v>72.258931385178599</v>
      </c>
      <c r="Q4841" s="309" t="s">
        <v>15063</v>
      </c>
      <c r="R4841" s="311"/>
    </row>
    <row r="4842" spans="1:18" s="312" customFormat="1" x14ac:dyDescent="0.3">
      <c r="A4842" s="307">
        <v>4839</v>
      </c>
      <c r="B4842" s="308" t="s">
        <v>5252</v>
      </c>
      <c r="C4842" s="308" t="s">
        <v>1373</v>
      </c>
      <c r="D4842" s="308" t="s">
        <v>1373</v>
      </c>
      <c r="E4842" s="308" t="s">
        <v>14865</v>
      </c>
      <c r="F4842" s="309" t="s">
        <v>10162</v>
      </c>
      <c r="G4842" s="309" t="s">
        <v>10191</v>
      </c>
      <c r="H4842" s="309" t="s">
        <v>10192</v>
      </c>
      <c r="I4842" s="309" t="s">
        <v>5701</v>
      </c>
      <c r="J4842" s="309" t="s">
        <v>15063</v>
      </c>
      <c r="K4842" s="310">
        <v>0.19799999999999998</v>
      </c>
      <c r="L4842" s="310">
        <v>0.19799999999999998</v>
      </c>
      <c r="M4842" s="310">
        <v>0.17831999999999998</v>
      </c>
      <c r="N4842" s="310"/>
      <c r="O4842" s="310">
        <f t="shared" si="75"/>
        <v>9.939393939393943</v>
      </c>
      <c r="P4842" s="310">
        <v>9.9393939393939377</v>
      </c>
      <c r="Q4842" s="309" t="s">
        <v>15063</v>
      </c>
      <c r="R4842" s="311"/>
    </row>
    <row r="4843" spans="1:18" s="312" customFormat="1" x14ac:dyDescent="0.3">
      <c r="A4843" s="307">
        <v>4840</v>
      </c>
      <c r="B4843" s="308" t="s">
        <v>5252</v>
      </c>
      <c r="C4843" s="308" t="s">
        <v>1373</v>
      </c>
      <c r="D4843" s="308" t="s">
        <v>1373</v>
      </c>
      <c r="E4843" s="308" t="s">
        <v>14865</v>
      </c>
      <c r="F4843" s="309" t="s">
        <v>10193</v>
      </c>
      <c r="G4843" s="309" t="s">
        <v>10194</v>
      </c>
      <c r="H4843" s="309" t="s">
        <v>10195</v>
      </c>
      <c r="I4843" s="309" t="s">
        <v>5701</v>
      </c>
      <c r="J4843" s="309" t="s">
        <v>15063</v>
      </c>
      <c r="K4843" s="310">
        <v>0.67358000000000007</v>
      </c>
      <c r="L4843" s="310">
        <v>0.67358000000000007</v>
      </c>
      <c r="M4843" s="310">
        <v>0.60593200000000003</v>
      </c>
      <c r="N4843" s="310"/>
      <c r="O4843" s="310">
        <f t="shared" si="75"/>
        <v>10.043053534843677</v>
      </c>
      <c r="P4843" s="310">
        <v>10.04305353484366</v>
      </c>
      <c r="Q4843" s="309" t="s">
        <v>15063</v>
      </c>
      <c r="R4843" s="311"/>
    </row>
    <row r="4844" spans="1:18" s="312" customFormat="1" x14ac:dyDescent="0.3">
      <c r="A4844" s="307">
        <v>4841</v>
      </c>
      <c r="B4844" s="308" t="s">
        <v>5252</v>
      </c>
      <c r="C4844" s="308" t="s">
        <v>1373</v>
      </c>
      <c r="D4844" s="308" t="s">
        <v>1373</v>
      </c>
      <c r="E4844" s="308" t="s">
        <v>14865</v>
      </c>
      <c r="F4844" s="309" t="s">
        <v>10193</v>
      </c>
      <c r="G4844" s="309" t="s">
        <v>10196</v>
      </c>
      <c r="H4844" s="309" t="s">
        <v>10197</v>
      </c>
      <c r="I4844" s="309" t="s">
        <v>5701</v>
      </c>
      <c r="J4844" s="309" t="s">
        <v>15063</v>
      </c>
      <c r="K4844" s="310">
        <v>0.70134000000000007</v>
      </c>
      <c r="L4844" s="310">
        <v>0.70134000000000007</v>
      </c>
      <c r="M4844" s="310">
        <v>0.62860000000000005</v>
      </c>
      <c r="N4844" s="310"/>
      <c r="O4844" s="310">
        <f t="shared" si="75"/>
        <v>10.371574414691878</v>
      </c>
      <c r="P4844" s="310">
        <v>17.098594393682255</v>
      </c>
      <c r="Q4844" s="309" t="s">
        <v>15063</v>
      </c>
      <c r="R4844" s="311"/>
    </row>
    <row r="4845" spans="1:18" s="312" customFormat="1" x14ac:dyDescent="0.3">
      <c r="A4845" s="307">
        <v>4842</v>
      </c>
      <c r="B4845" s="308" t="s">
        <v>5252</v>
      </c>
      <c r="C4845" s="308" t="s">
        <v>1373</v>
      </c>
      <c r="D4845" s="308" t="s">
        <v>1373</v>
      </c>
      <c r="E4845" s="308" t="s">
        <v>14865</v>
      </c>
      <c r="F4845" s="309" t="s">
        <v>10193</v>
      </c>
      <c r="G4845" s="309" t="s">
        <v>10198</v>
      </c>
      <c r="H4845" s="309" t="s">
        <v>10199</v>
      </c>
      <c r="I4845" s="309" t="s">
        <v>5701</v>
      </c>
      <c r="J4845" s="309" t="s">
        <v>15063</v>
      </c>
      <c r="K4845" s="310">
        <v>0.26378999999999997</v>
      </c>
      <c r="L4845" s="310">
        <v>0.26378999999999997</v>
      </c>
      <c r="M4845" s="310">
        <v>0.23674000000000001</v>
      </c>
      <c r="N4845" s="310"/>
      <c r="O4845" s="310">
        <f t="shared" si="75"/>
        <v>10.254369005648419</v>
      </c>
      <c r="P4845" s="310">
        <v>10.254369005648423</v>
      </c>
      <c r="Q4845" s="309" t="s">
        <v>15063</v>
      </c>
      <c r="R4845" s="311"/>
    </row>
    <row r="4846" spans="1:18" s="312" customFormat="1" x14ac:dyDescent="0.3">
      <c r="A4846" s="307">
        <v>4843</v>
      </c>
      <c r="B4846" s="308" t="s">
        <v>5252</v>
      </c>
      <c r="C4846" s="308" t="s">
        <v>1373</v>
      </c>
      <c r="D4846" s="308" t="s">
        <v>1373</v>
      </c>
      <c r="E4846" s="308" t="s">
        <v>14865</v>
      </c>
      <c r="F4846" s="309" t="s">
        <v>10193</v>
      </c>
      <c r="G4846" s="309" t="s">
        <v>10200</v>
      </c>
      <c r="H4846" s="309" t="s">
        <v>10201</v>
      </c>
      <c r="I4846" s="309" t="s">
        <v>5701</v>
      </c>
      <c r="J4846" s="309" t="s">
        <v>15063</v>
      </c>
      <c r="K4846" s="310">
        <v>0.26717999999999997</v>
      </c>
      <c r="L4846" s="310">
        <v>0.26717999999999997</v>
      </c>
      <c r="M4846" s="310">
        <v>0.23783000000000001</v>
      </c>
      <c r="N4846" s="310"/>
      <c r="O4846" s="310">
        <f t="shared" si="75"/>
        <v>10.985103675424792</v>
      </c>
      <c r="P4846" s="310">
        <v>10.985103675424801</v>
      </c>
      <c r="Q4846" s="309" t="s">
        <v>15063</v>
      </c>
      <c r="R4846" s="311"/>
    </row>
    <row r="4847" spans="1:18" s="312" customFormat="1" x14ac:dyDescent="0.3">
      <c r="A4847" s="307">
        <v>4844</v>
      </c>
      <c r="B4847" s="308" t="s">
        <v>5252</v>
      </c>
      <c r="C4847" s="308" t="s">
        <v>1373</v>
      </c>
      <c r="D4847" s="308" t="s">
        <v>1373</v>
      </c>
      <c r="E4847" s="308" t="s">
        <v>14865</v>
      </c>
      <c r="F4847" s="309" t="s">
        <v>10193</v>
      </c>
      <c r="G4847" s="309" t="s">
        <v>10202</v>
      </c>
      <c r="H4847" s="309" t="s">
        <v>10203</v>
      </c>
      <c r="I4847" s="309" t="s">
        <v>5701</v>
      </c>
      <c r="J4847" s="309" t="s">
        <v>15063</v>
      </c>
      <c r="K4847" s="310">
        <v>0.50309999999999999</v>
      </c>
      <c r="L4847" s="310">
        <v>0.50309999999999999</v>
      </c>
      <c r="M4847" s="310">
        <v>0.45152000000000003</v>
      </c>
      <c r="N4847" s="310"/>
      <c r="O4847" s="310">
        <f t="shared" si="75"/>
        <v>10.252434903597686</v>
      </c>
      <c r="P4847" s="310">
        <v>10.252434903597695</v>
      </c>
      <c r="Q4847" s="309" t="s">
        <v>15063</v>
      </c>
      <c r="R4847" s="311"/>
    </row>
    <row r="4848" spans="1:18" s="312" customFormat="1" x14ac:dyDescent="0.3">
      <c r="A4848" s="307">
        <v>4845</v>
      </c>
      <c r="B4848" s="308" t="s">
        <v>5252</v>
      </c>
      <c r="C4848" s="308" t="s">
        <v>1373</v>
      </c>
      <c r="D4848" s="308" t="s">
        <v>1373</v>
      </c>
      <c r="E4848" s="308" t="s">
        <v>14865</v>
      </c>
      <c r="F4848" s="309" t="s">
        <v>10193</v>
      </c>
      <c r="G4848" s="309" t="s">
        <v>10204</v>
      </c>
      <c r="H4848" s="309" t="s">
        <v>10205</v>
      </c>
      <c r="I4848" s="309" t="s">
        <v>5706</v>
      </c>
      <c r="J4848" s="309" t="s">
        <v>15063</v>
      </c>
      <c r="K4848" s="310">
        <v>0.69279000000000002</v>
      </c>
      <c r="L4848" s="310">
        <v>0.69279000000000002</v>
      </c>
      <c r="M4848" s="310">
        <v>0.61802894000000008</v>
      </c>
      <c r="N4848" s="310"/>
      <c r="O4848" s="310">
        <f t="shared" si="75"/>
        <v>10.791301837497645</v>
      </c>
      <c r="P4848" s="310">
        <v>80.757956611482669</v>
      </c>
      <c r="Q4848" s="309" t="s">
        <v>15063</v>
      </c>
      <c r="R4848" s="311"/>
    </row>
    <row r="4849" spans="1:18" s="312" customFormat="1" x14ac:dyDescent="0.3">
      <c r="A4849" s="307">
        <v>4846</v>
      </c>
      <c r="B4849" s="308" t="s">
        <v>5252</v>
      </c>
      <c r="C4849" s="308" t="s">
        <v>1373</v>
      </c>
      <c r="D4849" s="308" t="s">
        <v>1373</v>
      </c>
      <c r="E4849" s="308" t="s">
        <v>14865</v>
      </c>
      <c r="F4849" s="309" t="s">
        <v>10193</v>
      </c>
      <c r="G4849" s="309" t="s">
        <v>10206</v>
      </c>
      <c r="H4849" s="309" t="s">
        <v>10207</v>
      </c>
      <c r="I4849" s="309" t="s">
        <v>5701</v>
      </c>
      <c r="J4849" s="309" t="s">
        <v>15063</v>
      </c>
      <c r="K4849" s="310">
        <v>0.59755999999999998</v>
      </c>
      <c r="L4849" s="310">
        <v>0.59755999999999998</v>
      </c>
      <c r="M4849" s="310">
        <v>0.52812800000000004</v>
      </c>
      <c r="N4849" s="310"/>
      <c r="O4849" s="310">
        <f t="shared" si="75"/>
        <v>11.619251623267948</v>
      </c>
      <c r="P4849" s="310">
        <v>11.619251623267935</v>
      </c>
      <c r="Q4849" s="309" t="s">
        <v>15063</v>
      </c>
      <c r="R4849" s="311"/>
    </row>
    <row r="4850" spans="1:18" s="312" customFormat="1" x14ac:dyDescent="0.3">
      <c r="A4850" s="307">
        <v>4847</v>
      </c>
      <c r="B4850" s="308" t="s">
        <v>5252</v>
      </c>
      <c r="C4850" s="308" t="s">
        <v>1373</v>
      </c>
      <c r="D4850" s="308" t="s">
        <v>1373</v>
      </c>
      <c r="E4850" s="308" t="s">
        <v>14865</v>
      </c>
      <c r="F4850" s="309" t="s">
        <v>10193</v>
      </c>
      <c r="G4850" s="309" t="s">
        <v>10208</v>
      </c>
      <c r="H4850" s="309" t="s">
        <v>10209</v>
      </c>
      <c r="I4850" s="309" t="s">
        <v>5701</v>
      </c>
      <c r="J4850" s="309" t="s">
        <v>15063</v>
      </c>
      <c r="K4850" s="310">
        <v>0.41144000000000003</v>
      </c>
      <c r="L4850" s="310">
        <v>0.41144000000000003</v>
      </c>
      <c r="M4850" s="310">
        <v>0.3680098</v>
      </c>
      <c r="N4850" s="310"/>
      <c r="O4850" s="310">
        <f t="shared" si="75"/>
        <v>10.55565817616178</v>
      </c>
      <c r="P4850" s="310">
        <v>41.607963240022819</v>
      </c>
      <c r="Q4850" s="309" t="s">
        <v>15063</v>
      </c>
      <c r="R4850" s="311"/>
    </row>
    <row r="4851" spans="1:18" s="312" customFormat="1" x14ac:dyDescent="0.3">
      <c r="A4851" s="307">
        <v>4848</v>
      </c>
      <c r="B4851" s="308" t="s">
        <v>5252</v>
      </c>
      <c r="C4851" s="308" t="s">
        <v>1373</v>
      </c>
      <c r="D4851" s="308" t="s">
        <v>1373</v>
      </c>
      <c r="E4851" s="308" t="s">
        <v>14865</v>
      </c>
      <c r="F4851" s="309" t="s">
        <v>10193</v>
      </c>
      <c r="G4851" s="309" t="s">
        <v>10210</v>
      </c>
      <c r="H4851" s="309" t="s">
        <v>10211</v>
      </c>
      <c r="I4851" s="309" t="s">
        <v>5706</v>
      </c>
      <c r="J4851" s="309" t="s">
        <v>15063</v>
      </c>
      <c r="K4851" s="310">
        <v>0.93121999999999994</v>
      </c>
      <c r="L4851" s="310">
        <v>0.93121999999999994</v>
      </c>
      <c r="M4851" s="310">
        <v>0.80904129999999996</v>
      </c>
      <c r="N4851" s="310"/>
      <c r="O4851" s="310">
        <f t="shared" si="75"/>
        <v>13.120283069521701</v>
      </c>
      <c r="P4851" s="310">
        <v>54.489027880326326</v>
      </c>
      <c r="Q4851" s="309" t="s">
        <v>15063</v>
      </c>
      <c r="R4851" s="311"/>
    </row>
    <row r="4852" spans="1:18" s="312" customFormat="1" x14ac:dyDescent="0.3">
      <c r="A4852" s="307">
        <v>4849</v>
      </c>
      <c r="B4852" s="308" t="s">
        <v>5252</v>
      </c>
      <c r="C4852" s="308" t="s">
        <v>1373</v>
      </c>
      <c r="D4852" s="308" t="s">
        <v>1373</v>
      </c>
      <c r="E4852" s="308" t="s">
        <v>14865</v>
      </c>
      <c r="F4852" s="309" t="s">
        <v>10193</v>
      </c>
      <c r="G4852" s="309" t="s">
        <v>10212</v>
      </c>
      <c r="H4852" s="309" t="s">
        <v>10213</v>
      </c>
      <c r="I4852" s="309" t="s">
        <v>5706</v>
      </c>
      <c r="J4852" s="309" t="s">
        <v>15063</v>
      </c>
      <c r="K4852" s="310">
        <v>0.85576300000000005</v>
      </c>
      <c r="L4852" s="310">
        <v>0.85576300000000005</v>
      </c>
      <c r="M4852" s="310">
        <v>0.77388332000000004</v>
      </c>
      <c r="N4852" s="310"/>
      <c r="O4852" s="310">
        <f t="shared" si="75"/>
        <v>9.5680322706169818</v>
      </c>
      <c r="P4852" s="310">
        <v>74.548168886459521</v>
      </c>
      <c r="Q4852" s="309" t="s">
        <v>15063</v>
      </c>
      <c r="R4852" s="311"/>
    </row>
    <row r="4853" spans="1:18" s="312" customFormat="1" x14ac:dyDescent="0.3">
      <c r="A4853" s="307">
        <v>4850</v>
      </c>
      <c r="B4853" s="308" t="s">
        <v>5252</v>
      </c>
      <c r="C4853" s="308" t="s">
        <v>1373</v>
      </c>
      <c r="D4853" s="308" t="s">
        <v>1373</v>
      </c>
      <c r="E4853" s="308" t="s">
        <v>14865</v>
      </c>
      <c r="F4853" s="309" t="s">
        <v>10214</v>
      </c>
      <c r="G4853" s="309" t="s">
        <v>10215</v>
      </c>
      <c r="H4853" s="309" t="s">
        <v>10216</v>
      </c>
      <c r="I4853" s="309" t="s">
        <v>5706</v>
      </c>
      <c r="J4853" s="309" t="s">
        <v>15063</v>
      </c>
      <c r="K4853" s="310">
        <v>0.23</v>
      </c>
      <c r="L4853" s="310">
        <v>0.23</v>
      </c>
      <c r="M4853" s="310">
        <v>0.20675183</v>
      </c>
      <c r="N4853" s="310"/>
      <c r="O4853" s="310">
        <f t="shared" si="75"/>
        <v>10.107900000000004</v>
      </c>
      <c r="P4853" s="310">
        <v>43.165472557605064</v>
      </c>
      <c r="Q4853" s="309" t="s">
        <v>15063</v>
      </c>
      <c r="R4853" s="311"/>
    </row>
    <row r="4854" spans="1:18" s="312" customFormat="1" x14ac:dyDescent="0.3">
      <c r="A4854" s="307">
        <v>4851</v>
      </c>
      <c r="B4854" s="308" t="s">
        <v>5252</v>
      </c>
      <c r="C4854" s="308" t="s">
        <v>1373</v>
      </c>
      <c r="D4854" s="308" t="s">
        <v>1373</v>
      </c>
      <c r="E4854" s="308" t="s">
        <v>14865</v>
      </c>
      <c r="F4854" s="309" t="s">
        <v>10214</v>
      </c>
      <c r="G4854" s="309" t="s">
        <v>10217</v>
      </c>
      <c r="H4854" s="309" t="s">
        <v>10218</v>
      </c>
      <c r="I4854" s="309" t="s">
        <v>5701</v>
      </c>
      <c r="J4854" s="309" t="s">
        <v>15063</v>
      </c>
      <c r="K4854" s="310">
        <v>0.49319999999999997</v>
      </c>
      <c r="L4854" s="310">
        <v>0.49319999999999997</v>
      </c>
      <c r="M4854" s="310">
        <v>0.44201999999999997</v>
      </c>
      <c r="N4854" s="310"/>
      <c r="O4854" s="310">
        <f t="shared" si="75"/>
        <v>10.37712895377129</v>
      </c>
      <c r="P4854" s="310">
        <v>10.377128953771297</v>
      </c>
      <c r="Q4854" s="309" t="s">
        <v>15063</v>
      </c>
      <c r="R4854" s="311"/>
    </row>
    <row r="4855" spans="1:18" s="312" customFormat="1" x14ac:dyDescent="0.3">
      <c r="A4855" s="307">
        <v>4852</v>
      </c>
      <c r="B4855" s="308" t="s">
        <v>5252</v>
      </c>
      <c r="C4855" s="308" t="s">
        <v>1373</v>
      </c>
      <c r="D4855" s="308" t="s">
        <v>1373</v>
      </c>
      <c r="E4855" s="308" t="s">
        <v>14865</v>
      </c>
      <c r="F4855" s="309" t="s">
        <v>10214</v>
      </c>
      <c r="G4855" s="309" t="s">
        <v>10219</v>
      </c>
      <c r="H4855" s="309" t="s">
        <v>10220</v>
      </c>
      <c r="I4855" s="309" t="s">
        <v>5706</v>
      </c>
      <c r="J4855" s="309" t="s">
        <v>15063</v>
      </c>
      <c r="K4855" s="310">
        <v>0.75259999999999994</v>
      </c>
      <c r="L4855" s="310">
        <v>0.75259999999999994</v>
      </c>
      <c r="M4855" s="310">
        <v>0.66316409999999992</v>
      </c>
      <c r="N4855" s="310"/>
      <c r="O4855" s="310">
        <f t="shared" si="75"/>
        <v>11.883590220568697</v>
      </c>
      <c r="P4855" s="310">
        <v>86.712871394504404</v>
      </c>
      <c r="Q4855" s="309" t="s">
        <v>15063</v>
      </c>
      <c r="R4855" s="311"/>
    </row>
    <row r="4856" spans="1:18" s="312" customFormat="1" x14ac:dyDescent="0.3">
      <c r="A4856" s="307">
        <v>4853</v>
      </c>
      <c r="B4856" s="308" t="s">
        <v>5252</v>
      </c>
      <c r="C4856" s="308" t="s">
        <v>1373</v>
      </c>
      <c r="D4856" s="308" t="s">
        <v>1373</v>
      </c>
      <c r="E4856" s="308" t="s">
        <v>14865</v>
      </c>
      <c r="F4856" s="309" t="s">
        <v>10214</v>
      </c>
      <c r="G4856" s="309" t="s">
        <v>10221</v>
      </c>
      <c r="H4856" s="309" t="s">
        <v>10222</v>
      </c>
      <c r="I4856" s="309" t="s">
        <v>5701</v>
      </c>
      <c r="J4856" s="309" t="s">
        <v>15063</v>
      </c>
      <c r="K4856" s="310">
        <v>0.31880000000000003</v>
      </c>
      <c r="L4856" s="310">
        <v>0.31880000000000003</v>
      </c>
      <c r="M4856" s="310">
        <v>0.28700000000000003</v>
      </c>
      <c r="N4856" s="310"/>
      <c r="O4856" s="310">
        <f t="shared" si="75"/>
        <v>9.9749058971141746</v>
      </c>
      <c r="P4856" s="310">
        <v>9.9749058971141729</v>
      </c>
      <c r="Q4856" s="309" t="s">
        <v>15063</v>
      </c>
      <c r="R4856" s="311"/>
    </row>
    <row r="4857" spans="1:18" s="312" customFormat="1" x14ac:dyDescent="0.3">
      <c r="A4857" s="307">
        <v>4854</v>
      </c>
      <c r="B4857" s="308" t="s">
        <v>5252</v>
      </c>
      <c r="C4857" s="308" t="s">
        <v>1373</v>
      </c>
      <c r="D4857" s="308" t="s">
        <v>1373</v>
      </c>
      <c r="E4857" s="308" t="s">
        <v>14865</v>
      </c>
      <c r="F4857" s="309" t="s">
        <v>10214</v>
      </c>
      <c r="G4857" s="309" t="s">
        <v>10223</v>
      </c>
      <c r="H4857" s="309" t="s">
        <v>10224</v>
      </c>
      <c r="I4857" s="309" t="s">
        <v>5701</v>
      </c>
      <c r="J4857" s="309" t="s">
        <v>15063</v>
      </c>
      <c r="K4857" s="310">
        <v>0.74660000000000004</v>
      </c>
      <c r="L4857" s="310">
        <v>0.74660000000000004</v>
      </c>
      <c r="M4857" s="310">
        <v>0.67013999999999996</v>
      </c>
      <c r="N4857" s="310"/>
      <c r="O4857" s="310">
        <f t="shared" si="75"/>
        <v>10.24109295472811</v>
      </c>
      <c r="P4857" s="310">
        <v>10.241092954728115</v>
      </c>
      <c r="Q4857" s="309" t="s">
        <v>15063</v>
      </c>
      <c r="R4857" s="311"/>
    </row>
    <row r="4858" spans="1:18" s="312" customFormat="1" x14ac:dyDescent="0.3">
      <c r="A4858" s="307">
        <v>4855</v>
      </c>
      <c r="B4858" s="308" t="s">
        <v>5252</v>
      </c>
      <c r="C4858" s="308" t="s">
        <v>1373</v>
      </c>
      <c r="D4858" s="308" t="s">
        <v>1373</v>
      </c>
      <c r="E4858" s="308" t="s">
        <v>14865</v>
      </c>
      <c r="F4858" s="309" t="s">
        <v>10225</v>
      </c>
      <c r="G4858" s="309" t="s">
        <v>10226</v>
      </c>
      <c r="H4858" s="309" t="s">
        <v>10227</v>
      </c>
      <c r="I4858" s="309" t="s">
        <v>5701</v>
      </c>
      <c r="J4858" s="309" t="s">
        <v>15063</v>
      </c>
      <c r="K4858" s="310">
        <v>0.53898000000000001</v>
      </c>
      <c r="L4858" s="310">
        <v>0.53898000000000001</v>
      </c>
      <c r="M4858" s="310">
        <v>0.48623899999999998</v>
      </c>
      <c r="N4858" s="310"/>
      <c r="O4858" s="310">
        <f t="shared" si="75"/>
        <v>9.7853352629040096</v>
      </c>
      <c r="P4858" s="310">
        <v>14.598730025428852</v>
      </c>
      <c r="Q4858" s="309" t="s">
        <v>15063</v>
      </c>
      <c r="R4858" s="311"/>
    </row>
    <row r="4859" spans="1:18" s="312" customFormat="1" x14ac:dyDescent="0.3">
      <c r="A4859" s="307">
        <v>4856</v>
      </c>
      <c r="B4859" s="308" t="s">
        <v>5252</v>
      </c>
      <c r="C4859" s="308" t="s">
        <v>1373</v>
      </c>
      <c r="D4859" s="308" t="s">
        <v>1373</v>
      </c>
      <c r="E4859" s="308" t="s">
        <v>14865</v>
      </c>
      <c r="F4859" s="309" t="s">
        <v>10225</v>
      </c>
      <c r="G4859" s="309" t="s">
        <v>10228</v>
      </c>
      <c r="H4859" s="309" t="s">
        <v>10229</v>
      </c>
      <c r="I4859" s="309" t="s">
        <v>5701</v>
      </c>
      <c r="J4859" s="309" t="s">
        <v>15063</v>
      </c>
      <c r="K4859" s="310">
        <v>0.56981999999999999</v>
      </c>
      <c r="L4859" s="310">
        <v>0.56981999999999999</v>
      </c>
      <c r="M4859" s="310">
        <v>0.51357799999999998</v>
      </c>
      <c r="N4859" s="310"/>
      <c r="O4859" s="310">
        <f t="shared" si="75"/>
        <v>9.8701344284159944</v>
      </c>
      <c r="P4859" s="310">
        <v>14.502223594152074</v>
      </c>
      <c r="Q4859" s="309" t="s">
        <v>15063</v>
      </c>
      <c r="R4859" s="311"/>
    </row>
    <row r="4860" spans="1:18" s="312" customFormat="1" x14ac:dyDescent="0.3">
      <c r="A4860" s="307">
        <v>4857</v>
      </c>
      <c r="B4860" s="308" t="s">
        <v>5252</v>
      </c>
      <c r="C4860" s="308" t="s">
        <v>1373</v>
      </c>
      <c r="D4860" s="308" t="s">
        <v>1373</v>
      </c>
      <c r="E4860" s="308" t="s">
        <v>14865</v>
      </c>
      <c r="F4860" s="309" t="s">
        <v>10225</v>
      </c>
      <c r="G4860" s="309" t="s">
        <v>10230</v>
      </c>
      <c r="H4860" s="309" t="s">
        <v>10231</v>
      </c>
      <c r="I4860" s="309" t="s">
        <v>5701</v>
      </c>
      <c r="J4860" s="309" t="s">
        <v>15063</v>
      </c>
      <c r="K4860" s="310">
        <v>0.93593999999999999</v>
      </c>
      <c r="L4860" s="310">
        <v>0.93593999999999999</v>
      </c>
      <c r="M4860" s="310">
        <v>0.84328000000000003</v>
      </c>
      <c r="N4860" s="310"/>
      <c r="O4860" s="310">
        <f t="shared" si="75"/>
        <v>9.9002072782443289</v>
      </c>
      <c r="P4860" s="310">
        <v>11.357139502709657</v>
      </c>
      <c r="Q4860" s="309" t="s">
        <v>15063</v>
      </c>
      <c r="R4860" s="311"/>
    </row>
    <row r="4861" spans="1:18" s="312" customFormat="1" x14ac:dyDescent="0.3">
      <c r="A4861" s="307">
        <v>4858</v>
      </c>
      <c r="B4861" s="308" t="s">
        <v>5252</v>
      </c>
      <c r="C4861" s="308" t="s">
        <v>1373</v>
      </c>
      <c r="D4861" s="308" t="s">
        <v>1373</v>
      </c>
      <c r="E4861" s="308" t="s">
        <v>14865</v>
      </c>
      <c r="F4861" s="309" t="s">
        <v>10225</v>
      </c>
      <c r="G4861" s="309" t="s">
        <v>10232</v>
      </c>
      <c r="H4861" s="309" t="s">
        <v>10233</v>
      </c>
      <c r="I4861" s="309" t="s">
        <v>5706</v>
      </c>
      <c r="J4861" s="309" t="s">
        <v>15063</v>
      </c>
      <c r="K4861" s="310">
        <v>1.2365200000000001</v>
      </c>
      <c r="L4861" s="310">
        <v>1.2365200000000001</v>
      </c>
      <c r="M4861" s="310">
        <v>1.1026043999999999</v>
      </c>
      <c r="N4861" s="310"/>
      <c r="O4861" s="310">
        <f t="shared" si="75"/>
        <v>10.830039142108507</v>
      </c>
      <c r="P4861" s="310">
        <v>82.851866919879598</v>
      </c>
      <c r="Q4861" s="309" t="s">
        <v>15063</v>
      </c>
      <c r="R4861" s="311"/>
    </row>
    <row r="4862" spans="1:18" s="312" customFormat="1" x14ac:dyDescent="0.3">
      <c r="A4862" s="307">
        <v>4859</v>
      </c>
      <c r="B4862" s="308" t="s">
        <v>5252</v>
      </c>
      <c r="C4862" s="308" t="s">
        <v>1373</v>
      </c>
      <c r="D4862" s="308" t="s">
        <v>1373</v>
      </c>
      <c r="E4862" s="308" t="s">
        <v>14865</v>
      </c>
      <c r="F4862" s="309" t="s">
        <v>10225</v>
      </c>
      <c r="G4862" s="309" t="s">
        <v>10234</v>
      </c>
      <c r="H4862" s="309" t="s">
        <v>10235</v>
      </c>
      <c r="I4862" s="309" t="s">
        <v>5701</v>
      </c>
      <c r="J4862" s="309" t="s">
        <v>15063</v>
      </c>
      <c r="K4862" s="310">
        <v>0.56621999999999995</v>
      </c>
      <c r="L4862" s="310">
        <v>0.56621999999999995</v>
      </c>
      <c r="M4862" s="310">
        <v>0.50983800000000001</v>
      </c>
      <c r="N4862" s="310"/>
      <c r="O4862" s="310">
        <f t="shared" si="75"/>
        <v>9.9576136484052036</v>
      </c>
      <c r="P4862" s="310">
        <v>9.9576136484052054</v>
      </c>
      <c r="Q4862" s="309" t="s">
        <v>15063</v>
      </c>
      <c r="R4862" s="311"/>
    </row>
    <row r="4863" spans="1:18" s="312" customFormat="1" x14ac:dyDescent="0.3">
      <c r="A4863" s="307">
        <v>4860</v>
      </c>
      <c r="B4863" s="308" t="s">
        <v>5252</v>
      </c>
      <c r="C4863" s="308" t="s">
        <v>1373</v>
      </c>
      <c r="D4863" s="308" t="s">
        <v>1373</v>
      </c>
      <c r="E4863" s="308" t="s">
        <v>14865</v>
      </c>
      <c r="F4863" s="309" t="s">
        <v>10225</v>
      </c>
      <c r="G4863" s="309" t="s">
        <v>10236</v>
      </c>
      <c r="H4863" s="309" t="s">
        <v>10237</v>
      </c>
      <c r="I4863" s="309" t="s">
        <v>5701</v>
      </c>
      <c r="J4863" s="309" t="s">
        <v>15063</v>
      </c>
      <c r="K4863" s="310">
        <v>0.48133999999999999</v>
      </c>
      <c r="L4863" s="310">
        <v>0.48133999999999999</v>
      </c>
      <c r="M4863" s="310">
        <v>0.43581999999999999</v>
      </c>
      <c r="N4863" s="310"/>
      <c r="O4863" s="310">
        <f t="shared" si="75"/>
        <v>9.456932729463583</v>
      </c>
      <c r="P4863" s="310">
        <v>25.54251057753708</v>
      </c>
      <c r="Q4863" s="309" t="s">
        <v>15063</v>
      </c>
      <c r="R4863" s="311"/>
    </row>
    <row r="4864" spans="1:18" s="312" customFormat="1" x14ac:dyDescent="0.3">
      <c r="A4864" s="307">
        <v>4861</v>
      </c>
      <c r="B4864" s="308" t="s">
        <v>5252</v>
      </c>
      <c r="C4864" s="308" t="s">
        <v>1373</v>
      </c>
      <c r="D4864" s="308" t="s">
        <v>1373</v>
      </c>
      <c r="E4864" s="308" t="s">
        <v>14865</v>
      </c>
      <c r="F4864" s="309" t="s">
        <v>10225</v>
      </c>
      <c r="G4864" s="309" t="s">
        <v>10238</v>
      </c>
      <c r="H4864" s="309" t="s">
        <v>10239</v>
      </c>
      <c r="I4864" s="309" t="s">
        <v>5701</v>
      </c>
      <c r="J4864" s="309" t="s">
        <v>15063</v>
      </c>
      <c r="K4864" s="310">
        <v>0.60568</v>
      </c>
      <c r="L4864" s="310">
        <v>0.60568</v>
      </c>
      <c r="M4864" s="310">
        <v>0.54558499999999999</v>
      </c>
      <c r="N4864" s="310"/>
      <c r="O4864" s="310">
        <f t="shared" si="75"/>
        <v>9.9219059569409609</v>
      </c>
      <c r="P4864" s="310">
        <v>12.557915538518516</v>
      </c>
      <c r="Q4864" s="309" t="s">
        <v>15063</v>
      </c>
      <c r="R4864" s="311"/>
    </row>
    <row r="4865" spans="1:18" s="312" customFormat="1" x14ac:dyDescent="0.3">
      <c r="A4865" s="307">
        <v>4862</v>
      </c>
      <c r="B4865" s="308" t="s">
        <v>5252</v>
      </c>
      <c r="C4865" s="308" t="s">
        <v>1373</v>
      </c>
      <c r="D4865" s="308" t="s">
        <v>1373</v>
      </c>
      <c r="E4865" s="308" t="s">
        <v>14865</v>
      </c>
      <c r="F4865" s="309" t="s">
        <v>10225</v>
      </c>
      <c r="G4865" s="309" t="s">
        <v>10240</v>
      </c>
      <c r="H4865" s="309" t="s">
        <v>10241</v>
      </c>
      <c r="I4865" s="309" t="s">
        <v>5701</v>
      </c>
      <c r="J4865" s="309" t="s">
        <v>15063</v>
      </c>
      <c r="K4865" s="310">
        <v>7.1179999999999993E-2</v>
      </c>
      <c r="L4865" s="310">
        <v>7.1179999999999993E-2</v>
      </c>
      <c r="M4865" s="310">
        <v>6.4349999999999991E-2</v>
      </c>
      <c r="N4865" s="310"/>
      <c r="O4865" s="310">
        <f t="shared" si="75"/>
        <v>9.595391964034846</v>
      </c>
      <c r="P4865" s="310">
        <v>9.5953919640348388</v>
      </c>
      <c r="Q4865" s="309" t="s">
        <v>15063</v>
      </c>
      <c r="R4865" s="311"/>
    </row>
    <row r="4866" spans="1:18" s="312" customFormat="1" x14ac:dyDescent="0.3">
      <c r="A4866" s="307">
        <v>4863</v>
      </c>
      <c r="B4866" s="308" t="s">
        <v>5252</v>
      </c>
      <c r="C4866" s="308" t="s">
        <v>1373</v>
      </c>
      <c r="D4866" s="308" t="s">
        <v>1373</v>
      </c>
      <c r="E4866" s="308" t="s">
        <v>14865</v>
      </c>
      <c r="F4866" s="309" t="s">
        <v>10225</v>
      </c>
      <c r="G4866" s="309" t="s">
        <v>10242</v>
      </c>
      <c r="H4866" s="309" t="s">
        <v>10243</v>
      </c>
      <c r="I4866" s="309" t="s">
        <v>5706</v>
      </c>
      <c r="J4866" s="309" t="s">
        <v>15063</v>
      </c>
      <c r="K4866" s="310">
        <v>0.74807999999999997</v>
      </c>
      <c r="L4866" s="310">
        <v>0.74807999999999997</v>
      </c>
      <c r="M4866" s="310">
        <v>0.67377893000000011</v>
      </c>
      <c r="N4866" s="310"/>
      <c r="O4866" s="310">
        <f t="shared" si="75"/>
        <v>9.9322358571275604</v>
      </c>
      <c r="P4866" s="310">
        <v>67.759368617262638</v>
      </c>
      <c r="Q4866" s="309" t="s">
        <v>15063</v>
      </c>
      <c r="R4866" s="311"/>
    </row>
    <row r="4867" spans="1:18" s="312" customFormat="1" x14ac:dyDescent="0.3">
      <c r="A4867" s="307">
        <v>4864</v>
      </c>
      <c r="B4867" s="308" t="s">
        <v>5252</v>
      </c>
      <c r="C4867" s="308" t="s">
        <v>1373</v>
      </c>
      <c r="D4867" s="308" t="s">
        <v>1373</v>
      </c>
      <c r="E4867" s="308" t="s">
        <v>14865</v>
      </c>
      <c r="F4867" s="309" t="s">
        <v>10225</v>
      </c>
      <c r="G4867" s="309" t="s">
        <v>10244</v>
      </c>
      <c r="H4867" s="309" t="s">
        <v>10245</v>
      </c>
      <c r="I4867" s="309" t="s">
        <v>5701</v>
      </c>
      <c r="J4867" s="309" t="s">
        <v>15063</v>
      </c>
      <c r="K4867" s="310">
        <v>0.36759999999999998</v>
      </c>
      <c r="L4867" s="310">
        <v>0.36759999999999998</v>
      </c>
      <c r="M4867" s="310">
        <v>0.32918099999999995</v>
      </c>
      <c r="N4867" s="310"/>
      <c r="O4867" s="310">
        <f t="shared" si="75"/>
        <v>10.451305767138203</v>
      </c>
      <c r="P4867" s="310">
        <v>11.749289017135833</v>
      </c>
      <c r="Q4867" s="309" t="s">
        <v>15063</v>
      </c>
      <c r="R4867" s="311"/>
    </row>
    <row r="4868" spans="1:18" s="312" customFormat="1" x14ac:dyDescent="0.3">
      <c r="A4868" s="307">
        <v>4865</v>
      </c>
      <c r="B4868" s="308" t="s">
        <v>5252</v>
      </c>
      <c r="C4868" s="308" t="s">
        <v>1373</v>
      </c>
      <c r="D4868" s="308" t="s">
        <v>1373</v>
      </c>
      <c r="E4868" s="308" t="s">
        <v>14865</v>
      </c>
      <c r="F4868" s="309" t="s">
        <v>10246</v>
      </c>
      <c r="G4868" s="309" t="s">
        <v>10247</v>
      </c>
      <c r="H4868" s="309" t="s">
        <v>10248</v>
      </c>
      <c r="I4868" s="309" t="s">
        <v>5701</v>
      </c>
      <c r="J4868" s="309" t="s">
        <v>15063</v>
      </c>
      <c r="K4868" s="310">
        <v>0.18818000000000001</v>
      </c>
      <c r="L4868" s="310">
        <v>0.18818000000000001</v>
      </c>
      <c r="M4868" s="310">
        <v>0.169407</v>
      </c>
      <c r="N4868" s="310"/>
      <c r="O4868" s="310">
        <f t="shared" ref="O4868:O4931" si="76">(L4868-M4868)/L4868*100</f>
        <v>9.9760867254756143</v>
      </c>
      <c r="P4868" s="310">
        <v>9.9760867254756196</v>
      </c>
      <c r="Q4868" s="309" t="s">
        <v>15063</v>
      </c>
      <c r="R4868" s="311"/>
    </row>
    <row r="4869" spans="1:18" s="312" customFormat="1" x14ac:dyDescent="0.3">
      <c r="A4869" s="307">
        <v>4866</v>
      </c>
      <c r="B4869" s="308" t="s">
        <v>5252</v>
      </c>
      <c r="C4869" s="308" t="s">
        <v>1373</v>
      </c>
      <c r="D4869" s="308" t="s">
        <v>1373</v>
      </c>
      <c r="E4869" s="308" t="s">
        <v>14865</v>
      </c>
      <c r="F4869" s="309" t="s">
        <v>10246</v>
      </c>
      <c r="G4869" s="309" t="s">
        <v>10249</v>
      </c>
      <c r="H4869" s="309" t="s">
        <v>10250</v>
      </c>
      <c r="I4869" s="309" t="s">
        <v>5701</v>
      </c>
      <c r="J4869" s="309" t="s">
        <v>15063</v>
      </c>
      <c r="K4869" s="310">
        <v>0.26666000000000001</v>
      </c>
      <c r="L4869" s="310">
        <v>0.26666000000000001</v>
      </c>
      <c r="M4869" s="310">
        <v>0.23998999999999998</v>
      </c>
      <c r="N4869" s="310"/>
      <c r="O4869" s="310">
        <f t="shared" si="76"/>
        <v>10.001500037500948</v>
      </c>
      <c r="P4869" s="310">
        <v>10.001500037500954</v>
      </c>
      <c r="Q4869" s="309" t="s">
        <v>15063</v>
      </c>
      <c r="R4869" s="311"/>
    </row>
    <row r="4870" spans="1:18" s="312" customFormat="1" x14ac:dyDescent="0.3">
      <c r="A4870" s="307">
        <v>4867</v>
      </c>
      <c r="B4870" s="308" t="s">
        <v>5252</v>
      </c>
      <c r="C4870" s="308" t="s">
        <v>1373</v>
      </c>
      <c r="D4870" s="308" t="s">
        <v>1373</v>
      </c>
      <c r="E4870" s="308" t="s">
        <v>14865</v>
      </c>
      <c r="F4870" s="309" t="s">
        <v>10246</v>
      </c>
      <c r="G4870" s="309" t="s">
        <v>10251</v>
      </c>
      <c r="H4870" s="309" t="s">
        <v>10252</v>
      </c>
      <c r="I4870" s="309" t="s">
        <v>5701</v>
      </c>
      <c r="J4870" s="309" t="s">
        <v>15063</v>
      </c>
      <c r="K4870" s="310">
        <v>0.47133999999999998</v>
      </c>
      <c r="L4870" s="310">
        <v>0.47133999999999998</v>
      </c>
      <c r="M4870" s="310">
        <v>0.42438699999999996</v>
      </c>
      <c r="N4870" s="310"/>
      <c r="O4870" s="310">
        <f t="shared" si="76"/>
        <v>9.9615988458437688</v>
      </c>
      <c r="P4870" s="310">
        <v>9.961598845843767</v>
      </c>
      <c r="Q4870" s="309" t="s">
        <v>15063</v>
      </c>
      <c r="R4870" s="311"/>
    </row>
    <row r="4871" spans="1:18" s="312" customFormat="1" x14ac:dyDescent="0.3">
      <c r="A4871" s="307">
        <v>4868</v>
      </c>
      <c r="B4871" s="308" t="s">
        <v>5252</v>
      </c>
      <c r="C4871" s="308" t="s">
        <v>1373</v>
      </c>
      <c r="D4871" s="308" t="s">
        <v>1373</v>
      </c>
      <c r="E4871" s="308" t="s">
        <v>14865</v>
      </c>
      <c r="F4871" s="309" t="s">
        <v>10246</v>
      </c>
      <c r="G4871" s="309" t="s">
        <v>10253</v>
      </c>
      <c r="H4871" s="309" t="s">
        <v>10254</v>
      </c>
      <c r="I4871" s="309" t="s">
        <v>2425</v>
      </c>
      <c r="J4871" s="309" t="s">
        <v>15063</v>
      </c>
      <c r="K4871" s="310">
        <v>3.8699999999999997E-3</v>
      </c>
      <c r="L4871" s="310">
        <v>3.8699999999999997E-3</v>
      </c>
      <c r="M4871" s="310">
        <v>3.5649999999999996E-3</v>
      </c>
      <c r="N4871" s="310"/>
      <c r="O4871" s="310">
        <f t="shared" si="76"/>
        <v>7.8811369509043967</v>
      </c>
      <c r="P4871" s="310">
        <v>7.8811369509043994</v>
      </c>
      <c r="Q4871" s="309" t="s">
        <v>15063</v>
      </c>
      <c r="R4871" s="311"/>
    </row>
    <row r="4872" spans="1:18" s="312" customFormat="1" x14ac:dyDescent="0.3">
      <c r="A4872" s="307">
        <v>4869</v>
      </c>
      <c r="B4872" s="308" t="s">
        <v>5252</v>
      </c>
      <c r="C4872" s="308" t="s">
        <v>1373</v>
      </c>
      <c r="D4872" s="308" t="s">
        <v>1373</v>
      </c>
      <c r="E4872" s="308" t="s">
        <v>14865</v>
      </c>
      <c r="F4872" s="309" t="s">
        <v>10246</v>
      </c>
      <c r="G4872" s="309" t="s">
        <v>10255</v>
      </c>
      <c r="H4872" s="309" t="s">
        <v>10256</v>
      </c>
      <c r="I4872" s="309" t="s">
        <v>5706</v>
      </c>
      <c r="J4872" s="309" t="s">
        <v>15063</v>
      </c>
      <c r="K4872" s="310">
        <v>0.75780000000000003</v>
      </c>
      <c r="L4872" s="310">
        <v>0.75780000000000003</v>
      </c>
      <c r="M4872" s="310">
        <v>0.68522466999999998</v>
      </c>
      <c r="N4872" s="310"/>
      <c r="O4872" s="310">
        <f t="shared" si="76"/>
        <v>9.5771087358142051</v>
      </c>
      <c r="P4872" s="310">
        <v>76.464331257615584</v>
      </c>
      <c r="Q4872" s="309" t="s">
        <v>15063</v>
      </c>
      <c r="R4872" s="311"/>
    </row>
    <row r="4873" spans="1:18" s="312" customFormat="1" x14ac:dyDescent="0.3">
      <c r="A4873" s="307">
        <v>4870</v>
      </c>
      <c r="B4873" s="308" t="s">
        <v>5252</v>
      </c>
      <c r="C4873" s="308" t="s">
        <v>1373</v>
      </c>
      <c r="D4873" s="308" t="s">
        <v>1373</v>
      </c>
      <c r="E4873" s="308" t="s">
        <v>14865</v>
      </c>
      <c r="F4873" s="309" t="s">
        <v>10246</v>
      </c>
      <c r="G4873" s="309" t="s">
        <v>10257</v>
      </c>
      <c r="H4873" s="309" t="s">
        <v>10258</v>
      </c>
      <c r="I4873" s="309" t="s">
        <v>5701</v>
      </c>
      <c r="J4873" s="309" t="s">
        <v>15063</v>
      </c>
      <c r="K4873" s="310">
        <v>1.5340000000000001E-2</v>
      </c>
      <c r="L4873" s="310">
        <v>1.5340000000000001E-2</v>
      </c>
      <c r="M4873" s="310">
        <v>1.375E-2</v>
      </c>
      <c r="N4873" s="310"/>
      <c r="O4873" s="310">
        <f t="shared" si="76"/>
        <v>10.365058670143421</v>
      </c>
      <c r="P4873" s="310">
        <v>10.365058670143423</v>
      </c>
      <c r="Q4873" s="309" t="s">
        <v>15063</v>
      </c>
      <c r="R4873" s="311"/>
    </row>
    <row r="4874" spans="1:18" s="312" customFormat="1" x14ac:dyDescent="0.3">
      <c r="A4874" s="307">
        <v>4871</v>
      </c>
      <c r="B4874" s="308" t="s">
        <v>5252</v>
      </c>
      <c r="C4874" s="308" t="s">
        <v>1373</v>
      </c>
      <c r="D4874" s="308" t="s">
        <v>1373</v>
      </c>
      <c r="E4874" s="308" t="s">
        <v>14865</v>
      </c>
      <c r="F4874" s="309" t="s">
        <v>10246</v>
      </c>
      <c r="G4874" s="309" t="s">
        <v>10259</v>
      </c>
      <c r="H4874" s="309" t="s">
        <v>10260</v>
      </c>
      <c r="I4874" s="309" t="s">
        <v>5701</v>
      </c>
      <c r="J4874" s="309" t="s">
        <v>15063</v>
      </c>
      <c r="K4874" s="310">
        <v>0.23674000000000001</v>
      </c>
      <c r="L4874" s="310">
        <v>0.23674000000000001</v>
      </c>
      <c r="M4874" s="310">
        <v>0.21554000000000001</v>
      </c>
      <c r="N4874" s="310"/>
      <c r="O4874" s="310">
        <f t="shared" si="76"/>
        <v>8.954971698910196</v>
      </c>
      <c r="P4874" s="310">
        <v>8.954971698910196</v>
      </c>
      <c r="Q4874" s="309" t="s">
        <v>15063</v>
      </c>
      <c r="R4874" s="311"/>
    </row>
    <row r="4875" spans="1:18" s="312" customFormat="1" x14ac:dyDescent="0.3">
      <c r="A4875" s="307">
        <v>4872</v>
      </c>
      <c r="B4875" s="308" t="s">
        <v>5252</v>
      </c>
      <c r="C4875" s="308" t="s">
        <v>1373</v>
      </c>
      <c r="D4875" s="308" t="s">
        <v>1373</v>
      </c>
      <c r="E4875" s="308" t="s">
        <v>14865</v>
      </c>
      <c r="F4875" s="309" t="s">
        <v>10246</v>
      </c>
      <c r="G4875" s="309" t="s">
        <v>10261</v>
      </c>
      <c r="H4875" s="309" t="s">
        <v>10262</v>
      </c>
      <c r="I4875" s="309" t="s">
        <v>5701</v>
      </c>
      <c r="J4875" s="309" t="s">
        <v>15063</v>
      </c>
      <c r="K4875" s="310">
        <v>0.56401999999999997</v>
      </c>
      <c r="L4875" s="310">
        <v>0.56401999999999997</v>
      </c>
      <c r="M4875" s="310">
        <v>0.50501799999999997</v>
      </c>
      <c r="N4875" s="310"/>
      <c r="O4875" s="310">
        <f t="shared" si="76"/>
        <v>10.460976561114855</v>
      </c>
      <c r="P4875" s="310">
        <v>12.882592003716987</v>
      </c>
      <c r="Q4875" s="309" t="s">
        <v>15063</v>
      </c>
      <c r="R4875" s="311"/>
    </row>
    <row r="4876" spans="1:18" s="312" customFormat="1" x14ac:dyDescent="0.3">
      <c r="A4876" s="307">
        <v>4873</v>
      </c>
      <c r="B4876" s="308" t="s">
        <v>5252</v>
      </c>
      <c r="C4876" s="308" t="s">
        <v>1373</v>
      </c>
      <c r="D4876" s="308" t="s">
        <v>1373</v>
      </c>
      <c r="E4876" s="308" t="s">
        <v>14865</v>
      </c>
      <c r="F4876" s="309" t="s">
        <v>10246</v>
      </c>
      <c r="G4876" s="309" t="s">
        <v>10263</v>
      </c>
      <c r="H4876" s="309" t="s">
        <v>10264</v>
      </c>
      <c r="I4876" s="309" t="s">
        <v>5706</v>
      </c>
      <c r="J4876" s="309" t="s">
        <v>15063</v>
      </c>
      <c r="K4876" s="310">
        <v>0.86884000000000006</v>
      </c>
      <c r="L4876" s="310">
        <v>0.86884000000000006</v>
      </c>
      <c r="M4876" s="310">
        <v>0.75703389999999993</v>
      </c>
      <c r="N4876" s="310"/>
      <c r="O4876" s="310">
        <f t="shared" si="76"/>
        <v>12.868433773767334</v>
      </c>
      <c r="P4876" s="310">
        <v>84.090626922260853</v>
      </c>
      <c r="Q4876" s="309" t="s">
        <v>15063</v>
      </c>
      <c r="R4876" s="311"/>
    </row>
    <row r="4877" spans="1:18" s="312" customFormat="1" x14ac:dyDescent="0.3">
      <c r="A4877" s="307">
        <v>4874</v>
      </c>
      <c r="B4877" s="308" t="s">
        <v>5252</v>
      </c>
      <c r="C4877" s="308" t="s">
        <v>1373</v>
      </c>
      <c r="D4877" s="308" t="s">
        <v>1373</v>
      </c>
      <c r="E4877" s="308" t="s">
        <v>14865</v>
      </c>
      <c r="F4877" s="309" t="s">
        <v>10246</v>
      </c>
      <c r="G4877" s="309" t="s">
        <v>10265</v>
      </c>
      <c r="H4877" s="309" t="s">
        <v>10266</v>
      </c>
      <c r="I4877" s="309" t="s">
        <v>5701</v>
      </c>
      <c r="J4877" s="309" t="s">
        <v>15063</v>
      </c>
      <c r="K4877" s="310">
        <v>0.37124000000000001</v>
      </c>
      <c r="L4877" s="310">
        <v>0.37124000000000001</v>
      </c>
      <c r="M4877" s="310">
        <v>0.33527099999999999</v>
      </c>
      <c r="N4877" s="310"/>
      <c r="O4877" s="310">
        <f t="shared" si="76"/>
        <v>9.6888805085658944</v>
      </c>
      <c r="P4877" s="310">
        <v>9.6888805085658891</v>
      </c>
      <c r="Q4877" s="309" t="s">
        <v>15063</v>
      </c>
      <c r="R4877" s="311"/>
    </row>
    <row r="4878" spans="1:18" s="312" customFormat="1" x14ac:dyDescent="0.3">
      <c r="A4878" s="307">
        <v>4875</v>
      </c>
      <c r="B4878" s="308" t="s">
        <v>5252</v>
      </c>
      <c r="C4878" s="308" t="s">
        <v>1373</v>
      </c>
      <c r="D4878" s="308" t="s">
        <v>1373</v>
      </c>
      <c r="E4878" s="308" t="s">
        <v>14865</v>
      </c>
      <c r="F4878" s="309" t="s">
        <v>10267</v>
      </c>
      <c r="G4878" s="309" t="s">
        <v>10268</v>
      </c>
      <c r="H4878" s="309" t="s">
        <v>10269</v>
      </c>
      <c r="I4878" s="309" t="s">
        <v>5701</v>
      </c>
      <c r="J4878" s="309" t="s">
        <v>15063</v>
      </c>
      <c r="K4878" s="310">
        <v>0.45069999999999999</v>
      </c>
      <c r="L4878" s="310">
        <v>0.45069999999999999</v>
      </c>
      <c r="M4878" s="310">
        <v>0.40587099999999998</v>
      </c>
      <c r="N4878" s="310"/>
      <c r="O4878" s="310">
        <f t="shared" si="76"/>
        <v>9.9465276236964737</v>
      </c>
      <c r="P4878" s="310">
        <v>9.9465276236964772</v>
      </c>
      <c r="Q4878" s="309" t="s">
        <v>15063</v>
      </c>
      <c r="R4878" s="311"/>
    </row>
    <row r="4879" spans="1:18" s="312" customFormat="1" x14ac:dyDescent="0.3">
      <c r="A4879" s="307">
        <v>4876</v>
      </c>
      <c r="B4879" s="308" t="s">
        <v>5252</v>
      </c>
      <c r="C4879" s="308" t="s">
        <v>1373</v>
      </c>
      <c r="D4879" s="308" t="s">
        <v>1373</v>
      </c>
      <c r="E4879" s="308" t="s">
        <v>14865</v>
      </c>
      <c r="F4879" s="309" t="s">
        <v>10267</v>
      </c>
      <c r="G4879" s="309" t="s">
        <v>10270</v>
      </c>
      <c r="H4879" s="309" t="s">
        <v>10271</v>
      </c>
      <c r="I4879" s="309" t="s">
        <v>5701</v>
      </c>
      <c r="J4879" s="309" t="s">
        <v>15063</v>
      </c>
      <c r="K4879" s="310">
        <v>0.5454</v>
      </c>
      <c r="L4879" s="310">
        <v>0.5454</v>
      </c>
      <c r="M4879" s="310">
        <v>0.49139100000000002</v>
      </c>
      <c r="N4879" s="310"/>
      <c r="O4879" s="310">
        <f t="shared" si="76"/>
        <v>9.9026402640263989</v>
      </c>
      <c r="P4879" s="310">
        <v>9.9026402640263971</v>
      </c>
      <c r="Q4879" s="309" t="s">
        <v>15063</v>
      </c>
      <c r="R4879" s="311"/>
    </row>
    <row r="4880" spans="1:18" s="312" customFormat="1" x14ac:dyDescent="0.3">
      <c r="A4880" s="307">
        <v>4877</v>
      </c>
      <c r="B4880" s="308" t="s">
        <v>5252</v>
      </c>
      <c r="C4880" s="308" t="s">
        <v>1373</v>
      </c>
      <c r="D4880" s="308" t="s">
        <v>1373</v>
      </c>
      <c r="E4880" s="308" t="s">
        <v>14865</v>
      </c>
      <c r="F4880" s="309" t="s">
        <v>10267</v>
      </c>
      <c r="G4880" s="309" t="s">
        <v>10272</v>
      </c>
      <c r="H4880" s="309" t="s">
        <v>10273</v>
      </c>
      <c r="I4880" s="309" t="s">
        <v>5701</v>
      </c>
      <c r="J4880" s="309" t="s">
        <v>15063</v>
      </c>
      <c r="K4880" s="310">
        <v>0.58323999999999998</v>
      </c>
      <c r="L4880" s="310">
        <v>0.58323999999999998</v>
      </c>
      <c r="M4880" s="310">
        <v>0.52758400000000005</v>
      </c>
      <c r="N4880" s="310"/>
      <c r="O4880" s="310">
        <f t="shared" si="76"/>
        <v>9.5425553802894054</v>
      </c>
      <c r="P4880" s="310">
        <v>10.994894276551626</v>
      </c>
      <c r="Q4880" s="309" t="s">
        <v>15063</v>
      </c>
      <c r="R4880" s="311"/>
    </row>
    <row r="4881" spans="1:18" s="312" customFormat="1" x14ac:dyDescent="0.3">
      <c r="A4881" s="307">
        <v>4878</v>
      </c>
      <c r="B4881" s="308" t="s">
        <v>5252</v>
      </c>
      <c r="C4881" s="308" t="s">
        <v>1373</v>
      </c>
      <c r="D4881" s="308" t="s">
        <v>1373</v>
      </c>
      <c r="E4881" s="308" t="s">
        <v>14865</v>
      </c>
      <c r="F4881" s="309" t="s">
        <v>10267</v>
      </c>
      <c r="G4881" s="309" t="s">
        <v>10274</v>
      </c>
      <c r="H4881" s="309" t="s">
        <v>10275</v>
      </c>
      <c r="I4881" s="309" t="s">
        <v>5701</v>
      </c>
      <c r="J4881" s="309" t="s">
        <v>15063</v>
      </c>
      <c r="K4881" s="310">
        <v>0.79337999999999997</v>
      </c>
      <c r="L4881" s="310">
        <v>0.79337999999999997</v>
      </c>
      <c r="M4881" s="310">
        <v>0.71424399999999999</v>
      </c>
      <c r="N4881" s="310"/>
      <c r="O4881" s="310">
        <f t="shared" si="76"/>
        <v>9.9745393128135316</v>
      </c>
      <c r="P4881" s="310">
        <v>9.9745393128135351</v>
      </c>
      <c r="Q4881" s="309" t="s">
        <v>15063</v>
      </c>
      <c r="R4881" s="311"/>
    </row>
    <row r="4882" spans="1:18" s="312" customFormat="1" x14ac:dyDescent="0.3">
      <c r="A4882" s="307">
        <v>4879</v>
      </c>
      <c r="B4882" s="308" t="s">
        <v>5252</v>
      </c>
      <c r="C4882" s="308" t="s">
        <v>1373</v>
      </c>
      <c r="D4882" s="308" t="s">
        <v>1373</v>
      </c>
      <c r="E4882" s="308" t="s">
        <v>14865</v>
      </c>
      <c r="F4882" s="309" t="s">
        <v>10267</v>
      </c>
      <c r="G4882" s="309" t="s">
        <v>10276</v>
      </c>
      <c r="H4882" s="309" t="s">
        <v>10277</v>
      </c>
      <c r="I4882" s="309" t="s">
        <v>2405</v>
      </c>
      <c r="J4882" s="309" t="s">
        <v>15063</v>
      </c>
      <c r="K4882" s="310">
        <v>3.8688799999999999</v>
      </c>
      <c r="L4882" s="310">
        <v>3.8688799999999999</v>
      </c>
      <c r="M4882" s="310">
        <v>3.4504681899999996</v>
      </c>
      <c r="N4882" s="310"/>
      <c r="O4882" s="310">
        <f t="shared" si="76"/>
        <v>10.81480454291682</v>
      </c>
      <c r="P4882" s="310">
        <v>21.023071233239008</v>
      </c>
      <c r="Q4882" s="309" t="s">
        <v>15063</v>
      </c>
      <c r="R4882" s="311"/>
    </row>
    <row r="4883" spans="1:18" s="312" customFormat="1" x14ac:dyDescent="0.3">
      <c r="A4883" s="307">
        <v>4880</v>
      </c>
      <c r="B4883" s="308" t="s">
        <v>5252</v>
      </c>
      <c r="C4883" s="308" t="s">
        <v>1373</v>
      </c>
      <c r="D4883" s="308" t="s">
        <v>1373</v>
      </c>
      <c r="E4883" s="308" t="s">
        <v>14865</v>
      </c>
      <c r="F4883" s="309" t="s">
        <v>10267</v>
      </c>
      <c r="G4883" s="309" t="s">
        <v>10278</v>
      </c>
      <c r="H4883" s="309" t="s">
        <v>10279</v>
      </c>
      <c r="I4883" s="309" t="s">
        <v>5701</v>
      </c>
      <c r="J4883" s="309" t="s">
        <v>15063</v>
      </c>
      <c r="K4883" s="310">
        <v>0.63331999999999999</v>
      </c>
      <c r="L4883" s="310">
        <v>0.63331999999999999</v>
      </c>
      <c r="M4883" s="310">
        <v>0.56848799999999999</v>
      </c>
      <c r="N4883" s="310"/>
      <c r="O4883" s="310">
        <f t="shared" si="76"/>
        <v>10.236847091517715</v>
      </c>
      <c r="P4883" s="310">
        <v>13.167916890973085</v>
      </c>
      <c r="Q4883" s="309" t="s">
        <v>15063</v>
      </c>
      <c r="R4883" s="311"/>
    </row>
    <row r="4884" spans="1:18" s="312" customFormat="1" x14ac:dyDescent="0.3">
      <c r="A4884" s="307">
        <v>4881</v>
      </c>
      <c r="B4884" s="308" t="s">
        <v>5252</v>
      </c>
      <c r="C4884" s="308" t="s">
        <v>1373</v>
      </c>
      <c r="D4884" s="308" t="s">
        <v>1373</v>
      </c>
      <c r="E4884" s="308" t="s">
        <v>14865</v>
      </c>
      <c r="F4884" s="309" t="s">
        <v>10267</v>
      </c>
      <c r="G4884" s="309" t="s">
        <v>10280</v>
      </c>
      <c r="H4884" s="309" t="s">
        <v>10281</v>
      </c>
      <c r="I4884" s="309" t="s">
        <v>5701</v>
      </c>
      <c r="J4884" s="309" t="s">
        <v>15063</v>
      </c>
      <c r="K4884" s="310">
        <v>0.88539999999999996</v>
      </c>
      <c r="L4884" s="310">
        <v>0.88539999999999996</v>
      </c>
      <c r="M4884" s="310">
        <v>0.79386999999999996</v>
      </c>
      <c r="N4884" s="310"/>
      <c r="O4884" s="310">
        <f t="shared" si="76"/>
        <v>10.337700474361871</v>
      </c>
      <c r="P4884" s="310">
        <v>11.294239497599989</v>
      </c>
      <c r="Q4884" s="309" t="s">
        <v>15063</v>
      </c>
      <c r="R4884" s="311"/>
    </row>
    <row r="4885" spans="1:18" s="312" customFormat="1" x14ac:dyDescent="0.3">
      <c r="A4885" s="307">
        <v>4882</v>
      </c>
      <c r="B4885" s="308" t="s">
        <v>5252</v>
      </c>
      <c r="C4885" s="308" t="s">
        <v>1373</v>
      </c>
      <c r="D4885" s="308" t="s">
        <v>1373</v>
      </c>
      <c r="E4885" s="308" t="s">
        <v>14865</v>
      </c>
      <c r="F4885" s="309" t="s">
        <v>10267</v>
      </c>
      <c r="G4885" s="309" t="s">
        <v>10282</v>
      </c>
      <c r="H4885" s="309" t="s">
        <v>10283</v>
      </c>
      <c r="I4885" s="309" t="s">
        <v>5701</v>
      </c>
      <c r="J4885" s="309" t="s">
        <v>15063</v>
      </c>
      <c r="K4885" s="310">
        <v>0.39068000000000003</v>
      </c>
      <c r="L4885" s="310">
        <v>0.39068000000000003</v>
      </c>
      <c r="M4885" s="310">
        <v>0.34910099999999999</v>
      </c>
      <c r="N4885" s="310"/>
      <c r="O4885" s="310">
        <f t="shared" si="76"/>
        <v>10.642725504249009</v>
      </c>
      <c r="P4885" s="310">
        <v>33.663779137120841</v>
      </c>
      <c r="Q4885" s="309" t="s">
        <v>15063</v>
      </c>
      <c r="R4885" s="311"/>
    </row>
    <row r="4886" spans="1:18" s="312" customFormat="1" x14ac:dyDescent="0.3">
      <c r="A4886" s="307">
        <v>4883</v>
      </c>
      <c r="B4886" s="308" t="s">
        <v>5252</v>
      </c>
      <c r="C4886" s="308" t="s">
        <v>1373</v>
      </c>
      <c r="D4886" s="308" t="s">
        <v>1373</v>
      </c>
      <c r="E4886" s="308" t="s">
        <v>14865</v>
      </c>
      <c r="F4886" s="309" t="s">
        <v>10267</v>
      </c>
      <c r="G4886" s="309" t="s">
        <v>10284</v>
      </c>
      <c r="H4886" s="309" t="s">
        <v>10285</v>
      </c>
      <c r="I4886" s="309" t="s">
        <v>5701</v>
      </c>
      <c r="J4886" s="309" t="s">
        <v>15063</v>
      </c>
      <c r="K4886" s="310">
        <v>0.34858</v>
      </c>
      <c r="L4886" s="310">
        <v>0.34858</v>
      </c>
      <c r="M4886" s="310">
        <v>0.314411</v>
      </c>
      <c r="N4886" s="310"/>
      <c r="O4886" s="310">
        <f t="shared" si="76"/>
        <v>9.8023409260428025</v>
      </c>
      <c r="P4886" s="310">
        <v>22.150962334769385</v>
      </c>
      <c r="Q4886" s="309" t="s">
        <v>15063</v>
      </c>
      <c r="R4886" s="311"/>
    </row>
    <row r="4887" spans="1:18" s="312" customFormat="1" x14ac:dyDescent="0.3">
      <c r="A4887" s="307">
        <v>4884</v>
      </c>
      <c r="B4887" s="308" t="s">
        <v>5252</v>
      </c>
      <c r="C4887" s="308" t="s">
        <v>1373</v>
      </c>
      <c r="D4887" s="308" t="s">
        <v>1373</v>
      </c>
      <c r="E4887" s="308" t="s">
        <v>14865</v>
      </c>
      <c r="F4887" s="309" t="s">
        <v>10267</v>
      </c>
      <c r="G4887" s="309" t="s">
        <v>10286</v>
      </c>
      <c r="H4887" s="309" t="s">
        <v>10287</v>
      </c>
      <c r="I4887" s="309" t="s">
        <v>5622</v>
      </c>
      <c r="J4887" s="309" t="s">
        <v>15063</v>
      </c>
      <c r="K4887" s="310">
        <v>1.0787800000000001</v>
      </c>
      <c r="L4887" s="310">
        <v>1.0787800000000001</v>
      </c>
      <c r="M4887" s="310">
        <v>0.95158405000000001</v>
      </c>
      <c r="N4887" s="310"/>
      <c r="O4887" s="310">
        <f t="shared" si="76"/>
        <v>11.790721926620817</v>
      </c>
      <c r="P4887" s="310">
        <v>36.824312682260249</v>
      </c>
      <c r="Q4887" s="309" t="s">
        <v>15063</v>
      </c>
      <c r="R4887" s="311"/>
    </row>
    <row r="4888" spans="1:18" s="312" customFormat="1" x14ac:dyDescent="0.3">
      <c r="A4888" s="307">
        <v>4885</v>
      </c>
      <c r="B4888" s="308" t="s">
        <v>5252</v>
      </c>
      <c r="C4888" s="308" t="s">
        <v>1373</v>
      </c>
      <c r="D4888" s="308" t="s">
        <v>1373</v>
      </c>
      <c r="E4888" s="308" t="s">
        <v>14865</v>
      </c>
      <c r="F4888" s="309" t="s">
        <v>10267</v>
      </c>
      <c r="G4888" s="309" t="s">
        <v>10288</v>
      </c>
      <c r="H4888" s="309" t="s">
        <v>10289</v>
      </c>
      <c r="I4888" s="309" t="s">
        <v>5706</v>
      </c>
      <c r="J4888" s="309" t="s">
        <v>15063</v>
      </c>
      <c r="K4888" s="310">
        <v>2.0211700000000001</v>
      </c>
      <c r="L4888" s="310">
        <v>2.0211700000000001</v>
      </c>
      <c r="M4888" s="310">
        <v>1.76849407</v>
      </c>
      <c r="N4888" s="310"/>
      <c r="O4888" s="310">
        <f t="shared" si="76"/>
        <v>12.501468456389125</v>
      </c>
      <c r="P4888" s="310">
        <v>84.597547125858057</v>
      </c>
      <c r="Q4888" s="309" t="s">
        <v>15063</v>
      </c>
      <c r="R4888" s="311"/>
    </row>
    <row r="4889" spans="1:18" s="312" customFormat="1" x14ac:dyDescent="0.3">
      <c r="A4889" s="307">
        <v>4886</v>
      </c>
      <c r="B4889" s="308" t="s">
        <v>5252</v>
      </c>
      <c r="C4889" s="308" t="s">
        <v>1373</v>
      </c>
      <c r="D4889" s="308" t="s">
        <v>1373</v>
      </c>
      <c r="E4889" s="308" t="s">
        <v>14865</v>
      </c>
      <c r="F4889" s="309" t="s">
        <v>10267</v>
      </c>
      <c r="G4889" s="309" t="s">
        <v>10290</v>
      </c>
      <c r="H4889" s="309" t="s">
        <v>10291</v>
      </c>
      <c r="I4889" s="309" t="s">
        <v>5706</v>
      </c>
      <c r="J4889" s="309" t="s">
        <v>15063</v>
      </c>
      <c r="K4889" s="310">
        <v>0.73748999999999998</v>
      </c>
      <c r="L4889" s="310">
        <v>0.73748999999999998</v>
      </c>
      <c r="M4889" s="310">
        <v>0.64873036000000006</v>
      </c>
      <c r="N4889" s="310"/>
      <c r="O4889" s="310">
        <f t="shared" si="76"/>
        <v>12.035368615167652</v>
      </c>
      <c r="P4889" s="310">
        <v>89.413058034467227</v>
      </c>
      <c r="Q4889" s="309" t="s">
        <v>15063</v>
      </c>
      <c r="R4889" s="311"/>
    </row>
    <row r="4890" spans="1:18" s="312" customFormat="1" x14ac:dyDescent="0.3">
      <c r="A4890" s="307">
        <v>4887</v>
      </c>
      <c r="B4890" s="308" t="s">
        <v>5252</v>
      </c>
      <c r="C4890" s="308" t="s">
        <v>1373</v>
      </c>
      <c r="D4890" s="308" t="s">
        <v>1373</v>
      </c>
      <c r="E4890" s="308" t="s">
        <v>14865</v>
      </c>
      <c r="F4890" s="309" t="s">
        <v>10267</v>
      </c>
      <c r="G4890" s="309" t="s">
        <v>10292</v>
      </c>
      <c r="H4890" s="309" t="s">
        <v>10293</v>
      </c>
      <c r="I4890" s="309" t="s">
        <v>5706</v>
      </c>
      <c r="J4890" s="309" t="s">
        <v>15063</v>
      </c>
      <c r="K4890" s="310">
        <v>0.60016000000000003</v>
      </c>
      <c r="L4890" s="310">
        <v>0.60016000000000003</v>
      </c>
      <c r="M4890" s="310">
        <v>0.53535226999999996</v>
      </c>
      <c r="N4890" s="310"/>
      <c r="O4890" s="310">
        <f t="shared" si="76"/>
        <v>10.798408757664633</v>
      </c>
      <c r="P4890" s="310">
        <v>77.910692214688055</v>
      </c>
      <c r="Q4890" s="309" t="s">
        <v>15063</v>
      </c>
      <c r="R4890" s="311"/>
    </row>
    <row r="4891" spans="1:18" s="312" customFormat="1" x14ac:dyDescent="0.3">
      <c r="A4891" s="307">
        <v>4888</v>
      </c>
      <c r="B4891" s="308" t="s">
        <v>5252</v>
      </c>
      <c r="C4891" s="308" t="s">
        <v>1373</v>
      </c>
      <c r="D4891" s="308" t="s">
        <v>1373</v>
      </c>
      <c r="E4891" s="308" t="s">
        <v>14865</v>
      </c>
      <c r="F4891" s="309" t="s">
        <v>10267</v>
      </c>
      <c r="G4891" s="309" t="s">
        <v>10294</v>
      </c>
      <c r="H4891" s="309" t="s">
        <v>10295</v>
      </c>
      <c r="I4891" s="309" t="s">
        <v>5706</v>
      </c>
      <c r="J4891" s="309" t="s">
        <v>15063</v>
      </c>
      <c r="K4891" s="310">
        <v>0.93819999999999992</v>
      </c>
      <c r="L4891" s="310">
        <v>0.93819999999999992</v>
      </c>
      <c r="M4891" s="310">
        <v>0.85043532999999993</v>
      </c>
      <c r="N4891" s="310"/>
      <c r="O4891" s="310">
        <f t="shared" si="76"/>
        <v>9.3545800468983149</v>
      </c>
      <c r="P4891" s="310">
        <v>80.214795302316816</v>
      </c>
      <c r="Q4891" s="309" t="s">
        <v>15063</v>
      </c>
      <c r="R4891" s="311"/>
    </row>
    <row r="4892" spans="1:18" s="312" customFormat="1" x14ac:dyDescent="0.3">
      <c r="A4892" s="307">
        <v>4889</v>
      </c>
      <c r="B4892" s="308" t="s">
        <v>5252</v>
      </c>
      <c r="C4892" s="308" t="s">
        <v>1373</v>
      </c>
      <c r="D4892" s="308" t="s">
        <v>1373</v>
      </c>
      <c r="E4892" s="308" t="s">
        <v>14865</v>
      </c>
      <c r="F4892" s="309" t="s">
        <v>10267</v>
      </c>
      <c r="G4892" s="309" t="s">
        <v>10296</v>
      </c>
      <c r="H4892" s="309" t="s">
        <v>10297</v>
      </c>
      <c r="I4892" s="309" t="s">
        <v>5706</v>
      </c>
      <c r="J4892" s="309" t="s">
        <v>15063</v>
      </c>
      <c r="K4892" s="310">
        <v>0.77851999999999999</v>
      </c>
      <c r="L4892" s="310">
        <v>0.77851999999999999</v>
      </c>
      <c r="M4892" s="310">
        <v>0.68666300000000002</v>
      </c>
      <c r="N4892" s="310"/>
      <c r="O4892" s="310">
        <f t="shared" si="76"/>
        <v>11.798926167600058</v>
      </c>
      <c r="P4892" s="310">
        <v>26.15304866815903</v>
      </c>
      <c r="Q4892" s="309" t="s">
        <v>15063</v>
      </c>
      <c r="R4892" s="311"/>
    </row>
    <row r="4893" spans="1:18" s="312" customFormat="1" x14ac:dyDescent="0.3">
      <c r="A4893" s="307">
        <v>4890</v>
      </c>
      <c r="B4893" s="308" t="s">
        <v>5252</v>
      </c>
      <c r="C4893" s="308" t="s">
        <v>1373</v>
      </c>
      <c r="D4893" s="308" t="s">
        <v>1373</v>
      </c>
      <c r="E4893" s="308" t="s">
        <v>14865</v>
      </c>
      <c r="F4893" s="309" t="s">
        <v>10298</v>
      </c>
      <c r="G4893" s="309" t="s">
        <v>10299</v>
      </c>
      <c r="H4893" s="309" t="s">
        <v>10300</v>
      </c>
      <c r="I4893" s="309" t="s">
        <v>5701</v>
      </c>
      <c r="J4893" s="309" t="s">
        <v>15063</v>
      </c>
      <c r="K4893" s="310">
        <v>0.18440000000000001</v>
      </c>
      <c r="L4893" s="310">
        <v>0.18440000000000001</v>
      </c>
      <c r="M4893" s="310">
        <v>0.16719999999999999</v>
      </c>
      <c r="N4893" s="310"/>
      <c r="O4893" s="310">
        <f t="shared" si="76"/>
        <v>9.3275488069414418</v>
      </c>
      <c r="P4893" s="310">
        <v>9.3275488069414543</v>
      </c>
      <c r="Q4893" s="309" t="s">
        <v>15063</v>
      </c>
      <c r="R4893" s="311"/>
    </row>
    <row r="4894" spans="1:18" s="312" customFormat="1" x14ac:dyDescent="0.3">
      <c r="A4894" s="307">
        <v>4891</v>
      </c>
      <c r="B4894" s="308" t="s">
        <v>5252</v>
      </c>
      <c r="C4894" s="308" t="s">
        <v>1373</v>
      </c>
      <c r="D4894" s="308" t="s">
        <v>1373</v>
      </c>
      <c r="E4894" s="308" t="s">
        <v>14865</v>
      </c>
      <c r="F4894" s="309" t="s">
        <v>10298</v>
      </c>
      <c r="G4894" s="309" t="s">
        <v>10301</v>
      </c>
      <c r="H4894" s="309" t="s">
        <v>10302</v>
      </c>
      <c r="I4894" s="309" t="s">
        <v>5701</v>
      </c>
      <c r="J4894" s="309" t="s">
        <v>15063</v>
      </c>
      <c r="K4894" s="310">
        <v>0.43879999999999997</v>
      </c>
      <c r="L4894" s="310">
        <v>0.43879999999999997</v>
      </c>
      <c r="M4894" s="310">
        <v>0.38868903999999999</v>
      </c>
      <c r="N4894" s="310"/>
      <c r="O4894" s="310">
        <f t="shared" si="76"/>
        <v>11.419999999999996</v>
      </c>
      <c r="P4894" s="310">
        <v>11.419999999999996</v>
      </c>
      <c r="Q4894" s="309" t="s">
        <v>15063</v>
      </c>
      <c r="R4894" s="311"/>
    </row>
    <row r="4895" spans="1:18" s="312" customFormat="1" x14ac:dyDescent="0.3">
      <c r="A4895" s="307">
        <v>4892</v>
      </c>
      <c r="B4895" s="308" t="s">
        <v>5252</v>
      </c>
      <c r="C4895" s="308" t="s">
        <v>1373</v>
      </c>
      <c r="D4895" s="308" t="s">
        <v>1373</v>
      </c>
      <c r="E4895" s="308" t="s">
        <v>14865</v>
      </c>
      <c r="F4895" s="309" t="s">
        <v>10298</v>
      </c>
      <c r="G4895" s="309" t="s">
        <v>10303</v>
      </c>
      <c r="H4895" s="309" t="s">
        <v>10304</v>
      </c>
      <c r="I4895" s="309" t="s">
        <v>5706</v>
      </c>
      <c r="J4895" s="309" t="s">
        <v>15063</v>
      </c>
      <c r="K4895" s="310">
        <v>0.27259999999999995</v>
      </c>
      <c r="L4895" s="310">
        <v>0.27259999999999995</v>
      </c>
      <c r="M4895" s="310">
        <v>0.24050279999999999</v>
      </c>
      <c r="N4895" s="310"/>
      <c r="O4895" s="310">
        <f t="shared" si="76"/>
        <v>11.774468085106372</v>
      </c>
      <c r="P4895" s="310">
        <v>83.921733800945532</v>
      </c>
      <c r="Q4895" s="309" t="s">
        <v>15063</v>
      </c>
      <c r="R4895" s="311"/>
    </row>
    <row r="4896" spans="1:18" s="312" customFormat="1" x14ac:dyDescent="0.3">
      <c r="A4896" s="307">
        <v>4893</v>
      </c>
      <c r="B4896" s="308" t="s">
        <v>5252</v>
      </c>
      <c r="C4896" s="308" t="s">
        <v>1373</v>
      </c>
      <c r="D4896" s="308" t="s">
        <v>1373</v>
      </c>
      <c r="E4896" s="308" t="s">
        <v>14865</v>
      </c>
      <c r="F4896" s="309" t="s">
        <v>10298</v>
      </c>
      <c r="G4896" s="309" t="s">
        <v>10305</v>
      </c>
      <c r="H4896" s="309" t="s">
        <v>10306</v>
      </c>
      <c r="I4896" s="309" t="s">
        <v>5701</v>
      </c>
      <c r="J4896" s="309" t="s">
        <v>15063</v>
      </c>
      <c r="K4896" s="310">
        <v>0.5998</v>
      </c>
      <c r="L4896" s="310">
        <v>0.5998</v>
      </c>
      <c r="M4896" s="310">
        <v>0.53925000000000001</v>
      </c>
      <c r="N4896" s="310"/>
      <c r="O4896" s="310">
        <f t="shared" si="76"/>
        <v>10.095031677225741</v>
      </c>
      <c r="P4896" s="310">
        <v>10.789448257911861</v>
      </c>
      <c r="Q4896" s="309" t="s">
        <v>15063</v>
      </c>
      <c r="R4896" s="311"/>
    </row>
    <row r="4897" spans="1:18" s="312" customFormat="1" x14ac:dyDescent="0.3">
      <c r="A4897" s="307">
        <v>4894</v>
      </c>
      <c r="B4897" s="308" t="s">
        <v>5252</v>
      </c>
      <c r="C4897" s="308" t="s">
        <v>1373</v>
      </c>
      <c r="D4897" s="308" t="s">
        <v>1373</v>
      </c>
      <c r="E4897" s="308" t="s">
        <v>14865</v>
      </c>
      <c r="F4897" s="309" t="s">
        <v>10298</v>
      </c>
      <c r="G4897" s="309" t="s">
        <v>10307</v>
      </c>
      <c r="H4897" s="309" t="s">
        <v>10308</v>
      </c>
      <c r="I4897" s="309" t="s">
        <v>5701</v>
      </c>
      <c r="J4897" s="309" t="s">
        <v>15063</v>
      </c>
      <c r="K4897" s="310">
        <v>0.51800000000000002</v>
      </c>
      <c r="L4897" s="310">
        <v>0.51800000000000002</v>
      </c>
      <c r="M4897" s="310">
        <v>0.46678199999999997</v>
      </c>
      <c r="N4897" s="310"/>
      <c r="O4897" s="310">
        <f t="shared" si="76"/>
        <v>9.8876447876447955</v>
      </c>
      <c r="P4897" s="310">
        <v>10.132029022815592</v>
      </c>
      <c r="Q4897" s="309" t="s">
        <v>15063</v>
      </c>
      <c r="R4897" s="311"/>
    </row>
    <row r="4898" spans="1:18" s="312" customFormat="1" x14ac:dyDescent="0.3">
      <c r="A4898" s="307">
        <v>4895</v>
      </c>
      <c r="B4898" s="308" t="s">
        <v>5252</v>
      </c>
      <c r="C4898" s="308" t="s">
        <v>1373</v>
      </c>
      <c r="D4898" s="308" t="s">
        <v>1373</v>
      </c>
      <c r="E4898" s="308" t="s">
        <v>14865</v>
      </c>
      <c r="F4898" s="309" t="s">
        <v>10298</v>
      </c>
      <c r="G4898" s="309" t="s">
        <v>10309</v>
      </c>
      <c r="H4898" s="309" t="s">
        <v>10310</v>
      </c>
      <c r="I4898" s="309" t="s">
        <v>5706</v>
      </c>
      <c r="J4898" s="309" t="s">
        <v>15063</v>
      </c>
      <c r="K4898" s="310">
        <v>0.55574999999999997</v>
      </c>
      <c r="L4898" s="310">
        <v>0.55574999999999997</v>
      </c>
      <c r="M4898" s="310">
        <v>0.48693622999999997</v>
      </c>
      <c r="N4898" s="310"/>
      <c r="O4898" s="310">
        <f t="shared" si="76"/>
        <v>12.382144849302744</v>
      </c>
      <c r="P4898" s="310">
        <v>75.727932579375079</v>
      </c>
      <c r="Q4898" s="309" t="s">
        <v>15063</v>
      </c>
      <c r="R4898" s="311"/>
    </row>
    <row r="4899" spans="1:18" s="312" customFormat="1" x14ac:dyDescent="0.3">
      <c r="A4899" s="307">
        <v>4896</v>
      </c>
      <c r="B4899" s="308" t="s">
        <v>5252</v>
      </c>
      <c r="C4899" s="308" t="s">
        <v>1373</v>
      </c>
      <c r="D4899" s="308" t="s">
        <v>1373</v>
      </c>
      <c r="E4899" s="308" t="s">
        <v>14865</v>
      </c>
      <c r="F4899" s="309" t="s">
        <v>10298</v>
      </c>
      <c r="G4899" s="309" t="s">
        <v>10311</v>
      </c>
      <c r="H4899" s="309" t="s">
        <v>10312</v>
      </c>
      <c r="I4899" s="309" t="s">
        <v>5701</v>
      </c>
      <c r="J4899" s="309" t="s">
        <v>15063</v>
      </c>
      <c r="K4899" s="310">
        <v>0.49880000000000002</v>
      </c>
      <c r="L4899" s="310">
        <v>0.49880000000000002</v>
      </c>
      <c r="M4899" s="310">
        <v>0.44582744000000002</v>
      </c>
      <c r="N4899" s="310"/>
      <c r="O4899" s="310">
        <f t="shared" si="76"/>
        <v>10.620000000000001</v>
      </c>
      <c r="P4899" s="310">
        <v>10.619999999999985</v>
      </c>
      <c r="Q4899" s="309" t="s">
        <v>15063</v>
      </c>
      <c r="R4899" s="311"/>
    </row>
    <row r="4900" spans="1:18" s="312" customFormat="1" x14ac:dyDescent="0.3">
      <c r="A4900" s="307">
        <v>4897</v>
      </c>
      <c r="B4900" s="308" t="s">
        <v>5252</v>
      </c>
      <c r="C4900" s="308" t="s">
        <v>1373</v>
      </c>
      <c r="D4900" s="308" t="s">
        <v>1373</v>
      </c>
      <c r="E4900" s="308" t="s">
        <v>14865</v>
      </c>
      <c r="F4900" s="309" t="s">
        <v>10298</v>
      </c>
      <c r="G4900" s="309" t="s">
        <v>10313</v>
      </c>
      <c r="H4900" s="309" t="s">
        <v>10314</v>
      </c>
      <c r="I4900" s="309" t="s">
        <v>5706</v>
      </c>
      <c r="J4900" s="309" t="s">
        <v>15063</v>
      </c>
      <c r="K4900" s="310">
        <v>0.84199999999999997</v>
      </c>
      <c r="L4900" s="310">
        <v>0.84199999999999997</v>
      </c>
      <c r="M4900" s="310">
        <v>0.74101147000000001</v>
      </c>
      <c r="N4900" s="310"/>
      <c r="O4900" s="310">
        <f t="shared" si="76"/>
        <v>11.99388717339667</v>
      </c>
      <c r="P4900" s="310">
        <v>82.755675653199361</v>
      </c>
      <c r="Q4900" s="309" t="s">
        <v>15063</v>
      </c>
      <c r="R4900" s="311"/>
    </row>
    <row r="4901" spans="1:18" s="312" customFormat="1" x14ac:dyDescent="0.3">
      <c r="A4901" s="307">
        <v>4898</v>
      </c>
      <c r="B4901" s="308" t="s">
        <v>5252</v>
      </c>
      <c r="C4901" s="308" t="s">
        <v>1373</v>
      </c>
      <c r="D4901" s="308" t="s">
        <v>1373</v>
      </c>
      <c r="E4901" s="308" t="s">
        <v>14865</v>
      </c>
      <c r="F4901" s="309" t="s">
        <v>10298</v>
      </c>
      <c r="G4901" s="309" t="s">
        <v>10315</v>
      </c>
      <c r="H4901" s="309" t="s">
        <v>10316</v>
      </c>
      <c r="I4901" s="309" t="s">
        <v>5701</v>
      </c>
      <c r="J4901" s="309" t="s">
        <v>15063</v>
      </c>
      <c r="K4901" s="310">
        <v>0.33860000000000001</v>
      </c>
      <c r="L4901" s="310">
        <v>0.33860000000000001</v>
      </c>
      <c r="M4901" s="310">
        <v>0.30229899999999998</v>
      </c>
      <c r="N4901" s="310"/>
      <c r="O4901" s="310">
        <f t="shared" si="76"/>
        <v>10.720909627879511</v>
      </c>
      <c r="P4901" s="310">
        <v>14.575470001505074</v>
      </c>
      <c r="Q4901" s="309" t="s">
        <v>15063</v>
      </c>
      <c r="R4901" s="311"/>
    </row>
    <row r="4902" spans="1:18" s="312" customFormat="1" x14ac:dyDescent="0.3">
      <c r="A4902" s="307">
        <v>4899</v>
      </c>
      <c r="B4902" s="308" t="s">
        <v>5252</v>
      </c>
      <c r="C4902" s="308" t="s">
        <v>1373</v>
      </c>
      <c r="D4902" s="308" t="s">
        <v>1373</v>
      </c>
      <c r="E4902" s="308" t="s">
        <v>14865</v>
      </c>
      <c r="F4902" s="309" t="s">
        <v>10317</v>
      </c>
      <c r="G4902" s="309" t="s">
        <v>10318</v>
      </c>
      <c r="H4902" s="309" t="s">
        <v>10319</v>
      </c>
      <c r="I4902" s="309" t="s">
        <v>5706</v>
      </c>
      <c r="J4902" s="309" t="s">
        <v>15063</v>
      </c>
      <c r="K4902" s="310">
        <v>0.82640000000000002</v>
      </c>
      <c r="L4902" s="310">
        <v>0.82640000000000002</v>
      </c>
      <c r="M4902" s="310">
        <v>0.73984147</v>
      </c>
      <c r="N4902" s="310"/>
      <c r="O4902" s="310">
        <f t="shared" si="76"/>
        <v>10.474168683446274</v>
      </c>
      <c r="P4902" s="310">
        <v>66.226381661253384</v>
      </c>
      <c r="Q4902" s="309" t="s">
        <v>15063</v>
      </c>
      <c r="R4902" s="311"/>
    </row>
    <row r="4903" spans="1:18" s="312" customFormat="1" x14ac:dyDescent="0.3">
      <c r="A4903" s="307">
        <v>4900</v>
      </c>
      <c r="B4903" s="308" t="s">
        <v>5252</v>
      </c>
      <c r="C4903" s="308" t="s">
        <v>1373</v>
      </c>
      <c r="D4903" s="308" t="s">
        <v>1373</v>
      </c>
      <c r="E4903" s="308" t="s">
        <v>14865</v>
      </c>
      <c r="F4903" s="309" t="s">
        <v>10317</v>
      </c>
      <c r="G4903" s="309" t="s">
        <v>10320</v>
      </c>
      <c r="H4903" s="309" t="s">
        <v>10321</v>
      </c>
      <c r="I4903" s="309" t="s">
        <v>5701</v>
      </c>
      <c r="J4903" s="309" t="s">
        <v>15063</v>
      </c>
      <c r="K4903" s="310">
        <v>0.59261200000000003</v>
      </c>
      <c r="L4903" s="310">
        <v>0.59261200000000003</v>
      </c>
      <c r="M4903" s="310">
        <v>0.53312000000000004</v>
      </c>
      <c r="N4903" s="310"/>
      <c r="O4903" s="310">
        <f t="shared" si="76"/>
        <v>10.038946224511145</v>
      </c>
      <c r="P4903" s="310">
        <v>10.038946224511147</v>
      </c>
      <c r="Q4903" s="309" t="s">
        <v>15063</v>
      </c>
      <c r="R4903" s="311"/>
    </row>
    <row r="4904" spans="1:18" s="312" customFormat="1" x14ac:dyDescent="0.3">
      <c r="A4904" s="307">
        <v>4901</v>
      </c>
      <c r="B4904" s="308" t="s">
        <v>5252</v>
      </c>
      <c r="C4904" s="308" t="s">
        <v>1373</v>
      </c>
      <c r="D4904" s="308" t="s">
        <v>1373</v>
      </c>
      <c r="E4904" s="308" t="s">
        <v>14865</v>
      </c>
      <c r="F4904" s="309" t="s">
        <v>10317</v>
      </c>
      <c r="G4904" s="309" t="s">
        <v>10322</v>
      </c>
      <c r="H4904" s="309" t="s">
        <v>10323</v>
      </c>
      <c r="I4904" s="309" t="s">
        <v>5701</v>
      </c>
      <c r="J4904" s="309" t="s">
        <v>15063</v>
      </c>
      <c r="K4904" s="310">
        <v>0.37440000000000001</v>
      </c>
      <c r="L4904" s="310">
        <v>0.37440000000000001</v>
      </c>
      <c r="M4904" s="310">
        <v>0.33661999999999997</v>
      </c>
      <c r="N4904" s="310"/>
      <c r="O4904" s="310">
        <f t="shared" si="76"/>
        <v>10.090811965811977</v>
      </c>
      <c r="P4904" s="310">
        <v>10.090811965811975</v>
      </c>
      <c r="Q4904" s="309" t="s">
        <v>15063</v>
      </c>
      <c r="R4904" s="311"/>
    </row>
    <row r="4905" spans="1:18" s="312" customFormat="1" x14ac:dyDescent="0.3">
      <c r="A4905" s="307">
        <v>4902</v>
      </c>
      <c r="B4905" s="308" t="s">
        <v>5252</v>
      </c>
      <c r="C4905" s="308" t="s">
        <v>1373</v>
      </c>
      <c r="D4905" s="308" t="s">
        <v>1373</v>
      </c>
      <c r="E4905" s="308" t="s">
        <v>14865</v>
      </c>
      <c r="F4905" s="309" t="s">
        <v>10317</v>
      </c>
      <c r="G4905" s="309" t="s">
        <v>10324</v>
      </c>
      <c r="H4905" s="309" t="s">
        <v>10325</v>
      </c>
      <c r="I4905" s="309" t="s">
        <v>5701</v>
      </c>
      <c r="J4905" s="309" t="s">
        <v>15063</v>
      </c>
      <c r="K4905" s="310">
        <v>0.45779999999999998</v>
      </c>
      <c r="L4905" s="310">
        <v>0.45779999999999998</v>
      </c>
      <c r="M4905" s="310">
        <v>0.41260000000000002</v>
      </c>
      <c r="N4905" s="310"/>
      <c r="O4905" s="310">
        <f t="shared" si="76"/>
        <v>9.8733071210135339</v>
      </c>
      <c r="P4905" s="310">
        <v>9.8733071210135304</v>
      </c>
      <c r="Q4905" s="309" t="s">
        <v>15063</v>
      </c>
      <c r="R4905" s="311"/>
    </row>
    <row r="4906" spans="1:18" s="312" customFormat="1" x14ac:dyDescent="0.3">
      <c r="A4906" s="307">
        <v>4903</v>
      </c>
      <c r="B4906" s="308" t="s">
        <v>5252</v>
      </c>
      <c r="C4906" s="308" t="s">
        <v>1373</v>
      </c>
      <c r="D4906" s="308" t="s">
        <v>1373</v>
      </c>
      <c r="E4906" s="308" t="s">
        <v>14865</v>
      </c>
      <c r="F4906" s="309" t="s">
        <v>10317</v>
      </c>
      <c r="G4906" s="309" t="s">
        <v>10326</v>
      </c>
      <c r="H4906" s="309" t="s">
        <v>10327</v>
      </c>
      <c r="I4906" s="309" t="s">
        <v>5701</v>
      </c>
      <c r="J4906" s="309" t="s">
        <v>15063</v>
      </c>
      <c r="K4906" s="310">
        <v>0.1855</v>
      </c>
      <c r="L4906" s="310">
        <v>0.1855</v>
      </c>
      <c r="M4906" s="310">
        <v>0.16822999999999999</v>
      </c>
      <c r="N4906" s="310"/>
      <c r="O4906" s="310">
        <f t="shared" si="76"/>
        <v>9.3099730458221064</v>
      </c>
      <c r="P4906" s="310">
        <v>9.3099730458220957</v>
      </c>
      <c r="Q4906" s="309" t="s">
        <v>15063</v>
      </c>
      <c r="R4906" s="311"/>
    </row>
    <row r="4907" spans="1:18" s="312" customFormat="1" x14ac:dyDescent="0.3">
      <c r="A4907" s="307">
        <v>4904</v>
      </c>
      <c r="B4907" s="308" t="s">
        <v>5252</v>
      </c>
      <c r="C4907" s="308" t="s">
        <v>1373</v>
      </c>
      <c r="D4907" s="308" t="s">
        <v>1373</v>
      </c>
      <c r="E4907" s="308" t="s">
        <v>14865</v>
      </c>
      <c r="F4907" s="309" t="s">
        <v>10317</v>
      </c>
      <c r="G4907" s="309" t="s">
        <v>10328</v>
      </c>
      <c r="H4907" s="309" t="s">
        <v>10329</v>
      </c>
      <c r="I4907" s="309" t="s">
        <v>5701</v>
      </c>
      <c r="J4907" s="309" t="s">
        <v>15063</v>
      </c>
      <c r="K4907" s="310">
        <v>0.49166700000000002</v>
      </c>
      <c r="L4907" s="310">
        <v>0.49166700000000002</v>
      </c>
      <c r="M4907" s="310">
        <v>0.44385000000000002</v>
      </c>
      <c r="N4907" s="310"/>
      <c r="O4907" s="310">
        <f t="shared" si="76"/>
        <v>9.7254849318746217</v>
      </c>
      <c r="P4907" s="310">
        <v>9.7254849318746182</v>
      </c>
      <c r="Q4907" s="309" t="s">
        <v>15063</v>
      </c>
      <c r="R4907" s="311"/>
    </row>
    <row r="4908" spans="1:18" s="312" customFormat="1" x14ac:dyDescent="0.3">
      <c r="A4908" s="307">
        <v>4905</v>
      </c>
      <c r="B4908" s="308" t="s">
        <v>5252</v>
      </c>
      <c r="C4908" s="308" t="s">
        <v>1373</v>
      </c>
      <c r="D4908" s="308" t="s">
        <v>1373</v>
      </c>
      <c r="E4908" s="308" t="s">
        <v>14865</v>
      </c>
      <c r="F4908" s="309" t="s">
        <v>10317</v>
      </c>
      <c r="G4908" s="309" t="s">
        <v>10330</v>
      </c>
      <c r="H4908" s="309" t="s">
        <v>10331</v>
      </c>
      <c r="I4908" s="309" t="s">
        <v>5701</v>
      </c>
      <c r="J4908" s="309" t="s">
        <v>15063</v>
      </c>
      <c r="K4908" s="310">
        <v>0.65183999999999997</v>
      </c>
      <c r="L4908" s="310">
        <v>0.65183999999999997</v>
      </c>
      <c r="M4908" s="310">
        <v>0.58784000000000003</v>
      </c>
      <c r="N4908" s="310"/>
      <c r="O4908" s="310">
        <f t="shared" si="76"/>
        <v>9.8183603338242431</v>
      </c>
      <c r="P4908" s="310">
        <v>9.8183603338242378</v>
      </c>
      <c r="Q4908" s="309" t="s">
        <v>15063</v>
      </c>
      <c r="R4908" s="311"/>
    </row>
    <row r="4909" spans="1:18" s="312" customFormat="1" x14ac:dyDescent="0.3">
      <c r="A4909" s="307">
        <v>4906</v>
      </c>
      <c r="B4909" s="308" t="s">
        <v>5252</v>
      </c>
      <c r="C4909" s="308" t="s">
        <v>1373</v>
      </c>
      <c r="D4909" s="308" t="s">
        <v>1373</v>
      </c>
      <c r="E4909" s="308" t="s">
        <v>14865</v>
      </c>
      <c r="F4909" s="309" t="s">
        <v>10317</v>
      </c>
      <c r="G4909" s="309" t="s">
        <v>10332</v>
      </c>
      <c r="H4909" s="309" t="s">
        <v>10333</v>
      </c>
      <c r="I4909" s="309" t="s">
        <v>5706</v>
      </c>
      <c r="J4909" s="309" t="s">
        <v>15063</v>
      </c>
      <c r="K4909" s="310">
        <v>0.95210600000000001</v>
      </c>
      <c r="L4909" s="310">
        <v>0.95210600000000001</v>
      </c>
      <c r="M4909" s="310">
        <v>0.83806007999999999</v>
      </c>
      <c r="N4909" s="310"/>
      <c r="O4909" s="310">
        <f t="shared" si="76"/>
        <v>11.978279729357869</v>
      </c>
      <c r="P4909" s="310">
        <v>75.116864745943772</v>
      </c>
      <c r="Q4909" s="309" t="s">
        <v>15063</v>
      </c>
      <c r="R4909" s="311"/>
    </row>
    <row r="4910" spans="1:18" s="312" customFormat="1" x14ac:dyDescent="0.3">
      <c r="A4910" s="307">
        <v>4907</v>
      </c>
      <c r="B4910" s="308" t="s">
        <v>5252</v>
      </c>
      <c r="C4910" s="308" t="s">
        <v>1373</v>
      </c>
      <c r="D4910" s="308" t="s">
        <v>1373</v>
      </c>
      <c r="E4910" s="308" t="s">
        <v>14865</v>
      </c>
      <c r="F4910" s="309" t="s">
        <v>10317</v>
      </c>
      <c r="G4910" s="309" t="s">
        <v>10334</v>
      </c>
      <c r="H4910" s="309" t="s">
        <v>10335</v>
      </c>
      <c r="I4910" s="309" t="s">
        <v>5706</v>
      </c>
      <c r="J4910" s="309" t="s">
        <v>15063</v>
      </c>
      <c r="K4910" s="310">
        <v>0.7702</v>
      </c>
      <c r="L4910" s="310">
        <v>0.7702</v>
      </c>
      <c r="M4910" s="310">
        <v>0.68011937</v>
      </c>
      <c r="N4910" s="310"/>
      <c r="O4910" s="310">
        <f t="shared" si="76"/>
        <v>11.695745260971176</v>
      </c>
      <c r="P4910" s="310">
        <v>66.399978929106297</v>
      </c>
      <c r="Q4910" s="309" t="s">
        <v>15063</v>
      </c>
      <c r="R4910" s="311"/>
    </row>
    <row r="4911" spans="1:18" s="312" customFormat="1" x14ac:dyDescent="0.3">
      <c r="A4911" s="307">
        <v>4908</v>
      </c>
      <c r="B4911" s="308" t="s">
        <v>5252</v>
      </c>
      <c r="C4911" s="308" t="s">
        <v>1373</v>
      </c>
      <c r="D4911" s="308" t="s">
        <v>1373</v>
      </c>
      <c r="E4911" s="308" t="s">
        <v>14865</v>
      </c>
      <c r="F4911" s="309" t="s">
        <v>10317</v>
      </c>
      <c r="G4911" s="309" t="s">
        <v>10336</v>
      </c>
      <c r="H4911" s="309" t="s">
        <v>10337</v>
      </c>
      <c r="I4911" s="309" t="s">
        <v>5701</v>
      </c>
      <c r="J4911" s="309" t="s">
        <v>15063</v>
      </c>
      <c r="K4911" s="310">
        <v>0.45779999999999998</v>
      </c>
      <c r="L4911" s="310">
        <v>0.45779999999999998</v>
      </c>
      <c r="M4911" s="310">
        <v>0.41167999999999999</v>
      </c>
      <c r="N4911" s="310"/>
      <c r="O4911" s="310">
        <f t="shared" si="76"/>
        <v>10.074268239405853</v>
      </c>
      <c r="P4911" s="310">
        <v>10.074268239405848</v>
      </c>
      <c r="Q4911" s="309" t="s">
        <v>15063</v>
      </c>
      <c r="R4911" s="311"/>
    </row>
    <row r="4912" spans="1:18" s="312" customFormat="1" x14ac:dyDescent="0.3">
      <c r="A4912" s="307">
        <v>4909</v>
      </c>
      <c r="B4912" s="308" t="s">
        <v>5252</v>
      </c>
      <c r="C4912" s="308" t="s">
        <v>1373</v>
      </c>
      <c r="D4912" s="308" t="s">
        <v>1373</v>
      </c>
      <c r="E4912" s="308" t="s">
        <v>14865</v>
      </c>
      <c r="F4912" s="309" t="s">
        <v>10317</v>
      </c>
      <c r="G4912" s="309" t="s">
        <v>10338</v>
      </c>
      <c r="H4912" s="309" t="s">
        <v>10339</v>
      </c>
      <c r="I4912" s="309" t="s">
        <v>5701</v>
      </c>
      <c r="J4912" s="309" t="s">
        <v>15063</v>
      </c>
      <c r="K4912" s="310">
        <v>0.339175</v>
      </c>
      <c r="L4912" s="310">
        <v>0.339175</v>
      </c>
      <c r="M4912" s="310">
        <v>0.30678</v>
      </c>
      <c r="N4912" s="310"/>
      <c r="O4912" s="310">
        <f t="shared" si="76"/>
        <v>9.5511166801798488</v>
      </c>
      <c r="P4912" s="310">
        <v>9.5511166801798382</v>
      </c>
      <c r="Q4912" s="309" t="s">
        <v>15063</v>
      </c>
      <c r="R4912" s="311"/>
    </row>
    <row r="4913" spans="1:18" s="312" customFormat="1" x14ac:dyDescent="0.3">
      <c r="A4913" s="307">
        <v>4910</v>
      </c>
      <c r="B4913" s="308" t="s">
        <v>5252</v>
      </c>
      <c r="C4913" s="308" t="s">
        <v>2393</v>
      </c>
      <c r="D4913" s="308" t="s">
        <v>2394</v>
      </c>
      <c r="E4913" s="308" t="s">
        <v>1394</v>
      </c>
      <c r="F4913" s="309" t="s">
        <v>5253</v>
      </c>
      <c r="G4913" s="309" t="s">
        <v>10340</v>
      </c>
      <c r="H4913" s="309" t="s">
        <v>10341</v>
      </c>
      <c r="I4913" s="309" t="s">
        <v>5701</v>
      </c>
      <c r="J4913" s="309" t="s">
        <v>15063</v>
      </c>
      <c r="K4913" s="310">
        <v>0.75124000000000002</v>
      </c>
      <c r="L4913" s="310">
        <v>0.75124000000000002</v>
      </c>
      <c r="M4913" s="310">
        <v>0.67781500000000006</v>
      </c>
      <c r="N4913" s="310"/>
      <c r="O4913" s="310">
        <f t="shared" si="76"/>
        <v>9.7738405835684947</v>
      </c>
      <c r="P4913" s="310">
        <v>9.7738405835685054</v>
      </c>
      <c r="Q4913" s="309" t="s">
        <v>15063</v>
      </c>
      <c r="R4913" s="311"/>
    </row>
    <row r="4914" spans="1:18" s="312" customFormat="1" x14ac:dyDescent="0.3">
      <c r="A4914" s="307">
        <v>4911</v>
      </c>
      <c r="B4914" s="308" t="s">
        <v>5252</v>
      </c>
      <c r="C4914" s="308" t="s">
        <v>2393</v>
      </c>
      <c r="D4914" s="308" t="s">
        <v>2394</v>
      </c>
      <c r="E4914" s="308" t="s">
        <v>1394</v>
      </c>
      <c r="F4914" s="309" t="s">
        <v>5253</v>
      </c>
      <c r="G4914" s="309" t="s">
        <v>10342</v>
      </c>
      <c r="H4914" s="309" t="s">
        <v>10343</v>
      </c>
      <c r="I4914" s="309" t="s">
        <v>2405</v>
      </c>
      <c r="J4914" s="309" t="s">
        <v>15063</v>
      </c>
      <c r="K4914" s="310">
        <v>0.61954000000000009</v>
      </c>
      <c r="L4914" s="310">
        <v>0.61954000000000009</v>
      </c>
      <c r="M4914" s="310">
        <v>0.59538625999999994</v>
      </c>
      <c r="N4914" s="310"/>
      <c r="O4914" s="310">
        <f t="shared" si="76"/>
        <v>3.8986570681473576</v>
      </c>
      <c r="P4914" s="310">
        <v>14.626065886738992</v>
      </c>
      <c r="Q4914" s="309" t="s">
        <v>15063</v>
      </c>
      <c r="R4914" s="311"/>
    </row>
    <row r="4915" spans="1:18" s="312" customFormat="1" x14ac:dyDescent="0.3">
      <c r="A4915" s="307">
        <v>4912</v>
      </c>
      <c r="B4915" s="308" t="s">
        <v>5252</v>
      </c>
      <c r="C4915" s="308" t="s">
        <v>2393</v>
      </c>
      <c r="D4915" s="308" t="s">
        <v>2394</v>
      </c>
      <c r="E4915" s="308" t="s">
        <v>1394</v>
      </c>
      <c r="F4915" s="309" t="s">
        <v>5253</v>
      </c>
      <c r="G4915" s="309" t="s">
        <v>10344</v>
      </c>
      <c r="H4915" s="309" t="s">
        <v>10345</v>
      </c>
      <c r="I4915" s="309" t="s">
        <v>5701</v>
      </c>
      <c r="J4915" s="309" t="s">
        <v>15063</v>
      </c>
      <c r="K4915" s="310">
        <v>1.08172</v>
      </c>
      <c r="L4915" s="310">
        <v>1.08172</v>
      </c>
      <c r="M4915" s="310">
        <v>0.97385999999999995</v>
      </c>
      <c r="N4915" s="310"/>
      <c r="O4915" s="310">
        <f t="shared" si="76"/>
        <v>9.9711570461857111</v>
      </c>
      <c r="P4915" s="310">
        <v>9.9711570461857075</v>
      </c>
      <c r="Q4915" s="309" t="s">
        <v>15063</v>
      </c>
      <c r="R4915" s="311"/>
    </row>
    <row r="4916" spans="1:18" s="312" customFormat="1" x14ac:dyDescent="0.3">
      <c r="A4916" s="307">
        <v>4913</v>
      </c>
      <c r="B4916" s="308" t="s">
        <v>5252</v>
      </c>
      <c r="C4916" s="308" t="s">
        <v>2393</v>
      </c>
      <c r="D4916" s="308" t="s">
        <v>2394</v>
      </c>
      <c r="E4916" s="308" t="s">
        <v>1394</v>
      </c>
      <c r="F4916" s="309" t="s">
        <v>5253</v>
      </c>
      <c r="G4916" s="309" t="s">
        <v>10346</v>
      </c>
      <c r="H4916" s="309" t="s">
        <v>10347</v>
      </c>
      <c r="I4916" s="309" t="s">
        <v>5701</v>
      </c>
      <c r="J4916" s="309" t="s">
        <v>15063</v>
      </c>
      <c r="K4916" s="310">
        <v>0</v>
      </c>
      <c r="L4916" s="310">
        <v>0</v>
      </c>
      <c r="M4916" s="310">
        <v>2.2499999999999998E-3</v>
      </c>
      <c r="N4916" s="310"/>
      <c r="O4916" s="310" t="e">
        <f t="shared" si="76"/>
        <v>#DIV/0!</v>
      </c>
      <c r="P4916" s="310" t="e">
        <v>#DIV/0!</v>
      </c>
      <c r="Q4916" s="309" t="s">
        <v>15063</v>
      </c>
      <c r="R4916" s="311"/>
    </row>
    <row r="4917" spans="1:18" s="312" customFormat="1" x14ac:dyDescent="0.3">
      <c r="A4917" s="307">
        <v>4914</v>
      </c>
      <c r="B4917" s="308" t="s">
        <v>5252</v>
      </c>
      <c r="C4917" s="308" t="s">
        <v>2393</v>
      </c>
      <c r="D4917" s="308" t="s">
        <v>2394</v>
      </c>
      <c r="E4917" s="308" t="s">
        <v>1394</v>
      </c>
      <c r="F4917" s="309" t="s">
        <v>5253</v>
      </c>
      <c r="G4917" s="309" t="s">
        <v>10348</v>
      </c>
      <c r="H4917" s="309" t="s">
        <v>10349</v>
      </c>
      <c r="I4917" s="309" t="s">
        <v>2405</v>
      </c>
      <c r="J4917" s="309" t="s">
        <v>15063</v>
      </c>
      <c r="K4917" s="310">
        <v>2.18892</v>
      </c>
      <c r="L4917" s="310">
        <v>2.18892</v>
      </c>
      <c r="M4917" s="310">
        <v>1.9911859000000001</v>
      </c>
      <c r="N4917" s="310"/>
      <c r="O4917" s="310">
        <f t="shared" si="76"/>
        <v>9.0334091698189027</v>
      </c>
      <c r="P4917" s="310">
        <v>19.169972806361979</v>
      </c>
      <c r="Q4917" s="309" t="s">
        <v>15063</v>
      </c>
      <c r="R4917" s="311"/>
    </row>
    <row r="4918" spans="1:18" s="312" customFormat="1" x14ac:dyDescent="0.3">
      <c r="A4918" s="307">
        <v>4915</v>
      </c>
      <c r="B4918" s="308" t="s">
        <v>5252</v>
      </c>
      <c r="C4918" s="308" t="s">
        <v>2393</v>
      </c>
      <c r="D4918" s="308" t="s">
        <v>2394</v>
      </c>
      <c r="E4918" s="308" t="s">
        <v>1394</v>
      </c>
      <c r="F4918" s="309" t="s">
        <v>5253</v>
      </c>
      <c r="G4918" s="309" t="s">
        <v>10350</v>
      </c>
      <c r="H4918" s="309" t="s">
        <v>10351</v>
      </c>
      <c r="I4918" s="309" t="s">
        <v>5701</v>
      </c>
      <c r="J4918" s="309" t="s">
        <v>15063</v>
      </c>
      <c r="K4918" s="310">
        <v>0.92691999999999997</v>
      </c>
      <c r="L4918" s="310">
        <v>0.92691999999999997</v>
      </c>
      <c r="M4918" s="310">
        <v>0.83142099999999997</v>
      </c>
      <c r="N4918" s="310"/>
      <c r="O4918" s="310">
        <f t="shared" si="76"/>
        <v>10.302830880766409</v>
      </c>
      <c r="P4918" s="310">
        <v>10.302830880766411</v>
      </c>
      <c r="Q4918" s="309" t="s">
        <v>15063</v>
      </c>
      <c r="R4918" s="311"/>
    </row>
    <row r="4919" spans="1:18" s="312" customFormat="1" x14ac:dyDescent="0.3">
      <c r="A4919" s="307">
        <v>4916</v>
      </c>
      <c r="B4919" s="308" t="s">
        <v>5252</v>
      </c>
      <c r="C4919" s="308" t="s">
        <v>2393</v>
      </c>
      <c r="D4919" s="308" t="s">
        <v>2394</v>
      </c>
      <c r="E4919" s="308" t="s">
        <v>1394</v>
      </c>
      <c r="F4919" s="309" t="s">
        <v>5253</v>
      </c>
      <c r="G4919" s="309" t="s">
        <v>10352</v>
      </c>
      <c r="H4919" s="309" t="s">
        <v>10353</v>
      </c>
      <c r="I4919" s="309" t="s">
        <v>3759</v>
      </c>
      <c r="J4919" s="309" t="s">
        <v>15063</v>
      </c>
      <c r="K4919" s="310">
        <v>0.20916000000000001</v>
      </c>
      <c r="L4919" s="310">
        <v>0.20916000000000001</v>
      </c>
      <c r="M4919" s="310">
        <v>0.20473379999999999</v>
      </c>
      <c r="N4919" s="310"/>
      <c r="O4919" s="310">
        <f t="shared" si="76"/>
        <v>2.1161790017211795</v>
      </c>
      <c r="P4919" s="310">
        <v>44.537972335805755</v>
      </c>
      <c r="Q4919" s="309" t="s">
        <v>15063</v>
      </c>
      <c r="R4919" s="311"/>
    </row>
    <row r="4920" spans="1:18" s="312" customFormat="1" x14ac:dyDescent="0.3">
      <c r="A4920" s="307">
        <v>4917</v>
      </c>
      <c r="B4920" s="308" t="s">
        <v>5252</v>
      </c>
      <c r="C4920" s="308" t="s">
        <v>2393</v>
      </c>
      <c r="D4920" s="308" t="s">
        <v>2394</v>
      </c>
      <c r="E4920" s="308" t="s">
        <v>1394</v>
      </c>
      <c r="F4920" s="309" t="s">
        <v>5253</v>
      </c>
      <c r="G4920" s="309" t="s">
        <v>10354</v>
      </c>
      <c r="H4920" s="309" t="s">
        <v>10355</v>
      </c>
      <c r="I4920" s="309" t="s">
        <v>2414</v>
      </c>
      <c r="J4920" s="309" t="s">
        <v>15063</v>
      </c>
      <c r="K4920" s="310">
        <v>0.645648</v>
      </c>
      <c r="L4920" s="310">
        <v>0.645648</v>
      </c>
      <c r="M4920" s="310">
        <v>0.63243749999999999</v>
      </c>
      <c r="N4920" s="310"/>
      <c r="O4920" s="310">
        <f t="shared" si="76"/>
        <v>2.0460839342799813</v>
      </c>
      <c r="P4920" s="310">
        <v>2.4824857760544217</v>
      </c>
      <c r="Q4920" s="309" t="s">
        <v>15063</v>
      </c>
      <c r="R4920" s="311"/>
    </row>
    <row r="4921" spans="1:18" s="312" customFormat="1" x14ac:dyDescent="0.3">
      <c r="A4921" s="307">
        <v>4918</v>
      </c>
      <c r="B4921" s="308" t="s">
        <v>5252</v>
      </c>
      <c r="C4921" s="308" t="s">
        <v>2393</v>
      </c>
      <c r="D4921" s="308" t="s">
        <v>2394</v>
      </c>
      <c r="E4921" s="308" t="s">
        <v>1394</v>
      </c>
      <c r="F4921" s="309" t="s">
        <v>5253</v>
      </c>
      <c r="G4921" s="309" t="s">
        <v>10356</v>
      </c>
      <c r="H4921" s="309" t="s">
        <v>10357</v>
      </c>
      <c r="I4921" s="309" t="s">
        <v>5706</v>
      </c>
      <c r="J4921" s="309" t="s">
        <v>15063</v>
      </c>
      <c r="K4921" s="310">
        <v>0.84535999999999989</v>
      </c>
      <c r="L4921" s="310">
        <v>0.84535999999999989</v>
      </c>
      <c r="M4921" s="310">
        <v>0.77318160000000002</v>
      </c>
      <c r="N4921" s="310"/>
      <c r="O4921" s="310">
        <f t="shared" si="76"/>
        <v>8.5381849153023417</v>
      </c>
      <c r="P4921" s="310">
        <v>37.589925213798494</v>
      </c>
      <c r="Q4921" s="309" t="s">
        <v>15063</v>
      </c>
      <c r="R4921" s="311"/>
    </row>
    <row r="4922" spans="1:18" s="312" customFormat="1" x14ac:dyDescent="0.3">
      <c r="A4922" s="307">
        <v>4919</v>
      </c>
      <c r="B4922" s="308" t="s">
        <v>5252</v>
      </c>
      <c r="C4922" s="308" t="s">
        <v>2393</v>
      </c>
      <c r="D4922" s="308" t="s">
        <v>2394</v>
      </c>
      <c r="E4922" s="308" t="s">
        <v>1394</v>
      </c>
      <c r="F4922" s="309" t="s">
        <v>5253</v>
      </c>
      <c r="G4922" s="309" t="s">
        <v>10358</v>
      </c>
      <c r="H4922" s="309" t="s">
        <v>10359</v>
      </c>
      <c r="I4922" s="309" t="s">
        <v>2432</v>
      </c>
      <c r="J4922" s="309" t="s">
        <v>15063</v>
      </c>
      <c r="K4922" s="310">
        <v>0.52</v>
      </c>
      <c r="L4922" s="310">
        <v>0.52</v>
      </c>
      <c r="M4922" s="310">
        <v>0.48347899999999999</v>
      </c>
      <c r="N4922" s="310"/>
      <c r="O4922" s="310">
        <f t="shared" si="76"/>
        <v>7.0232692307692357</v>
      </c>
      <c r="P4922" s="310">
        <v>12.375268063710843</v>
      </c>
      <c r="Q4922" s="309" t="s">
        <v>15063</v>
      </c>
      <c r="R4922" s="311"/>
    </row>
    <row r="4923" spans="1:18" s="312" customFormat="1" x14ac:dyDescent="0.3">
      <c r="A4923" s="307">
        <v>4920</v>
      </c>
      <c r="B4923" s="308" t="s">
        <v>5252</v>
      </c>
      <c r="C4923" s="308" t="s">
        <v>2393</v>
      </c>
      <c r="D4923" s="308" t="s">
        <v>2394</v>
      </c>
      <c r="E4923" s="308" t="s">
        <v>1394</v>
      </c>
      <c r="F4923" s="309" t="s">
        <v>5253</v>
      </c>
      <c r="G4923" s="309" t="s">
        <v>10360</v>
      </c>
      <c r="H4923" s="309" t="s">
        <v>10361</v>
      </c>
      <c r="I4923" s="309" t="s">
        <v>2405</v>
      </c>
      <c r="J4923" s="309" t="s">
        <v>15063</v>
      </c>
      <c r="K4923" s="310">
        <v>0.42471999999999999</v>
      </c>
      <c r="L4923" s="310">
        <v>0.42471999999999999</v>
      </c>
      <c r="M4923" s="310">
        <v>0.38766849999999997</v>
      </c>
      <c r="N4923" s="310"/>
      <c r="O4923" s="310">
        <f t="shared" si="76"/>
        <v>8.7237474100583956</v>
      </c>
      <c r="P4923" s="310">
        <v>12.6590745575059</v>
      </c>
      <c r="Q4923" s="309" t="s">
        <v>15063</v>
      </c>
      <c r="R4923" s="311"/>
    </row>
    <row r="4924" spans="1:18" s="312" customFormat="1" x14ac:dyDescent="0.3">
      <c r="A4924" s="307">
        <v>4921</v>
      </c>
      <c r="B4924" s="308" t="s">
        <v>5252</v>
      </c>
      <c r="C4924" s="308" t="s">
        <v>2393</v>
      </c>
      <c r="D4924" s="308" t="s">
        <v>2394</v>
      </c>
      <c r="E4924" s="308" t="s">
        <v>1394</v>
      </c>
      <c r="F4924" s="309" t="s">
        <v>5253</v>
      </c>
      <c r="G4924" s="309" t="s">
        <v>10362</v>
      </c>
      <c r="H4924" s="309" t="s">
        <v>10363</v>
      </c>
      <c r="I4924" s="309" t="s">
        <v>2405</v>
      </c>
      <c r="J4924" s="309" t="s">
        <v>15063</v>
      </c>
      <c r="K4924" s="310">
        <v>0</v>
      </c>
      <c r="L4924" s="310">
        <v>0</v>
      </c>
      <c r="M4924" s="310">
        <v>0</v>
      </c>
      <c r="N4924" s="310"/>
      <c r="O4924" s="310" t="e">
        <f t="shared" si="76"/>
        <v>#DIV/0!</v>
      </c>
      <c r="P4924" s="310" t="e">
        <v>#DIV/0!</v>
      </c>
      <c r="Q4924" s="309" t="s">
        <v>15063</v>
      </c>
      <c r="R4924" s="311"/>
    </row>
    <row r="4925" spans="1:18" s="312" customFormat="1" x14ac:dyDescent="0.3">
      <c r="A4925" s="307">
        <v>4922</v>
      </c>
      <c r="B4925" s="308" t="s">
        <v>5252</v>
      </c>
      <c r="C4925" s="308" t="s">
        <v>2393</v>
      </c>
      <c r="D4925" s="308" t="s">
        <v>2394</v>
      </c>
      <c r="E4925" s="308" t="s">
        <v>1394</v>
      </c>
      <c r="F4925" s="309" t="s">
        <v>5253</v>
      </c>
      <c r="G4925" s="309" t="s">
        <v>10364</v>
      </c>
      <c r="H4925" s="309" t="s">
        <v>10365</v>
      </c>
      <c r="I4925" s="309" t="s">
        <v>5706</v>
      </c>
      <c r="J4925" s="309" t="s">
        <v>15063</v>
      </c>
      <c r="K4925" s="310">
        <v>1.1719999999999999</v>
      </c>
      <c r="L4925" s="310">
        <v>1.1719999999999999</v>
      </c>
      <c r="M4925" s="310">
        <v>1.0675582000000001</v>
      </c>
      <c r="N4925" s="310"/>
      <c r="O4925" s="310">
        <f t="shared" si="76"/>
        <v>8.9114163822525434</v>
      </c>
      <c r="P4925" s="310">
        <v>57.947017928903421</v>
      </c>
      <c r="Q4925" s="309" t="s">
        <v>15063</v>
      </c>
      <c r="R4925" s="311"/>
    </row>
    <row r="4926" spans="1:18" s="312" customFormat="1" x14ac:dyDescent="0.3">
      <c r="A4926" s="307">
        <v>4923</v>
      </c>
      <c r="B4926" s="308" t="s">
        <v>5252</v>
      </c>
      <c r="C4926" s="308" t="s">
        <v>2393</v>
      </c>
      <c r="D4926" s="308" t="s">
        <v>2394</v>
      </c>
      <c r="E4926" s="308" t="s">
        <v>1394</v>
      </c>
      <c r="F4926" s="309" t="s">
        <v>5253</v>
      </c>
      <c r="G4926" s="309" t="s">
        <v>10366</v>
      </c>
      <c r="H4926" s="309" t="s">
        <v>10367</v>
      </c>
      <c r="I4926" s="309" t="s">
        <v>5706</v>
      </c>
      <c r="J4926" s="309" t="s">
        <v>15063</v>
      </c>
      <c r="K4926" s="310">
        <v>0.92540000000000011</v>
      </c>
      <c r="L4926" s="310">
        <v>0.92540000000000011</v>
      </c>
      <c r="M4926" s="310">
        <v>0.79140809999999995</v>
      </c>
      <c r="N4926" s="310"/>
      <c r="O4926" s="310">
        <f t="shared" si="76"/>
        <v>14.479349470499258</v>
      </c>
      <c r="P4926" s="310">
        <v>32.709928661672805</v>
      </c>
      <c r="Q4926" s="309" t="s">
        <v>15063</v>
      </c>
      <c r="R4926" s="311"/>
    </row>
    <row r="4927" spans="1:18" s="312" customFormat="1" x14ac:dyDescent="0.3">
      <c r="A4927" s="307">
        <v>4924</v>
      </c>
      <c r="B4927" s="308" t="s">
        <v>5252</v>
      </c>
      <c r="C4927" s="308" t="s">
        <v>2393</v>
      </c>
      <c r="D4927" s="308" t="s">
        <v>2394</v>
      </c>
      <c r="E4927" s="308" t="s">
        <v>1394</v>
      </c>
      <c r="F4927" s="309" t="s">
        <v>5253</v>
      </c>
      <c r="G4927" s="309" t="s">
        <v>10368</v>
      </c>
      <c r="H4927" s="309" t="s">
        <v>10369</v>
      </c>
      <c r="I4927" s="309" t="s">
        <v>2432</v>
      </c>
      <c r="J4927" s="309" t="s">
        <v>15063</v>
      </c>
      <c r="K4927" s="310">
        <v>4.2109999999999995E-3</v>
      </c>
      <c r="L4927" s="310">
        <v>4.2109999999999995E-3</v>
      </c>
      <c r="M4927" s="310">
        <v>3.9020000000000001E-3</v>
      </c>
      <c r="N4927" s="310"/>
      <c r="O4927" s="310">
        <f t="shared" si="76"/>
        <v>7.337924483495593</v>
      </c>
      <c r="P4927" s="310">
        <v>7.3407337370141938</v>
      </c>
      <c r="Q4927" s="309" t="s">
        <v>15063</v>
      </c>
      <c r="R4927" s="311"/>
    </row>
    <row r="4928" spans="1:18" s="312" customFormat="1" x14ac:dyDescent="0.3">
      <c r="A4928" s="307">
        <v>4925</v>
      </c>
      <c r="B4928" s="308" t="s">
        <v>5252</v>
      </c>
      <c r="C4928" s="308" t="s">
        <v>2393</v>
      </c>
      <c r="D4928" s="308" t="s">
        <v>2394</v>
      </c>
      <c r="E4928" s="308" t="s">
        <v>1394</v>
      </c>
      <c r="F4928" s="309" t="s">
        <v>10370</v>
      </c>
      <c r="G4928" s="309" t="s">
        <v>10371</v>
      </c>
      <c r="H4928" s="309" t="s">
        <v>10372</v>
      </c>
      <c r="I4928" s="309" t="s">
        <v>5706</v>
      </c>
      <c r="J4928" s="309" t="s">
        <v>15063</v>
      </c>
      <c r="K4928" s="310">
        <v>0.40739999999999998</v>
      </c>
      <c r="L4928" s="310">
        <v>0.40739999999999998</v>
      </c>
      <c r="M4928" s="310">
        <v>0.37608711</v>
      </c>
      <c r="N4928" s="310"/>
      <c r="O4928" s="310">
        <f t="shared" si="76"/>
        <v>7.6860309278350467</v>
      </c>
      <c r="P4928" s="310">
        <v>38.16899421358999</v>
      </c>
      <c r="Q4928" s="309" t="s">
        <v>15063</v>
      </c>
      <c r="R4928" s="311"/>
    </row>
    <row r="4929" spans="1:18" s="312" customFormat="1" x14ac:dyDescent="0.3">
      <c r="A4929" s="307">
        <v>4926</v>
      </c>
      <c r="B4929" s="308" t="s">
        <v>5252</v>
      </c>
      <c r="C4929" s="308" t="s">
        <v>2393</v>
      </c>
      <c r="D4929" s="308" t="s">
        <v>2394</v>
      </c>
      <c r="E4929" s="308" t="s">
        <v>1394</v>
      </c>
      <c r="F4929" s="309" t="s">
        <v>10370</v>
      </c>
      <c r="G4929" s="309" t="s">
        <v>10373</v>
      </c>
      <c r="H4929" s="309" t="s">
        <v>10374</v>
      </c>
      <c r="I4929" s="309" t="s">
        <v>5706</v>
      </c>
      <c r="J4929" s="309" t="s">
        <v>15063</v>
      </c>
      <c r="K4929" s="310">
        <v>0.1356</v>
      </c>
      <c r="L4929" s="310">
        <v>0.1356</v>
      </c>
      <c r="M4929" s="310">
        <v>0.12704850000000001</v>
      </c>
      <c r="N4929" s="310"/>
      <c r="O4929" s="310">
        <f t="shared" si="76"/>
        <v>6.3064159292035322</v>
      </c>
      <c r="P4929" s="310">
        <v>59.135874765630405</v>
      </c>
      <c r="Q4929" s="309" t="s">
        <v>15063</v>
      </c>
      <c r="R4929" s="311"/>
    </row>
    <row r="4930" spans="1:18" s="312" customFormat="1" x14ac:dyDescent="0.3">
      <c r="A4930" s="307">
        <v>4927</v>
      </c>
      <c r="B4930" s="308" t="s">
        <v>5252</v>
      </c>
      <c r="C4930" s="308" t="s">
        <v>2393</v>
      </c>
      <c r="D4930" s="308" t="s">
        <v>2394</v>
      </c>
      <c r="E4930" s="308" t="s">
        <v>1394</v>
      </c>
      <c r="F4930" s="309" t="s">
        <v>10370</v>
      </c>
      <c r="G4930" s="309" t="s">
        <v>10375</v>
      </c>
      <c r="H4930" s="309" t="s">
        <v>10376</v>
      </c>
      <c r="I4930" s="309" t="s">
        <v>5701</v>
      </c>
      <c r="J4930" s="309" t="s">
        <v>15063</v>
      </c>
      <c r="K4930" s="310">
        <v>0.49859999999999993</v>
      </c>
      <c r="L4930" s="310">
        <v>0.49859999999999993</v>
      </c>
      <c r="M4930" s="310">
        <v>0.44659799999999999</v>
      </c>
      <c r="N4930" s="310"/>
      <c r="O4930" s="310">
        <f t="shared" si="76"/>
        <v>10.429602888086631</v>
      </c>
      <c r="P4930" s="310">
        <v>10.429602888086631</v>
      </c>
      <c r="Q4930" s="309" t="s">
        <v>15063</v>
      </c>
      <c r="R4930" s="311"/>
    </row>
    <row r="4931" spans="1:18" s="312" customFormat="1" x14ac:dyDescent="0.3">
      <c r="A4931" s="307">
        <v>4928</v>
      </c>
      <c r="B4931" s="308" t="s">
        <v>5252</v>
      </c>
      <c r="C4931" s="308" t="s">
        <v>2393</v>
      </c>
      <c r="D4931" s="308" t="s">
        <v>2394</v>
      </c>
      <c r="E4931" s="308" t="s">
        <v>1394</v>
      </c>
      <c r="F4931" s="309" t="s">
        <v>10377</v>
      </c>
      <c r="G4931" s="309" t="s">
        <v>10378</v>
      </c>
      <c r="H4931" s="309" t="s">
        <v>10379</v>
      </c>
      <c r="I4931" s="309" t="s">
        <v>5706</v>
      </c>
      <c r="J4931" s="309" t="s">
        <v>15063</v>
      </c>
      <c r="K4931" s="310">
        <v>0.29913200000000001</v>
      </c>
      <c r="L4931" s="310">
        <v>0.29913200000000001</v>
      </c>
      <c r="M4931" s="310">
        <v>0.267264</v>
      </c>
      <c r="N4931" s="310"/>
      <c r="O4931" s="310">
        <f t="shared" si="76"/>
        <v>10.653490766618084</v>
      </c>
      <c r="P4931" s="310">
        <v>50.847086891308045</v>
      </c>
      <c r="Q4931" s="309" t="s">
        <v>15063</v>
      </c>
      <c r="R4931" s="311"/>
    </row>
    <row r="4932" spans="1:18" s="312" customFormat="1" x14ac:dyDescent="0.3">
      <c r="A4932" s="307">
        <v>4929</v>
      </c>
      <c r="B4932" s="308" t="s">
        <v>5252</v>
      </c>
      <c r="C4932" s="308" t="s">
        <v>2393</v>
      </c>
      <c r="D4932" s="308" t="s">
        <v>2394</v>
      </c>
      <c r="E4932" s="308" t="s">
        <v>1394</v>
      </c>
      <c r="F4932" s="309" t="s">
        <v>10377</v>
      </c>
      <c r="G4932" s="309" t="s">
        <v>10380</v>
      </c>
      <c r="H4932" s="309" t="s">
        <v>10381</v>
      </c>
      <c r="I4932" s="309" t="s">
        <v>5701</v>
      </c>
      <c r="J4932" s="309" t="s">
        <v>15063</v>
      </c>
      <c r="K4932" s="310">
        <v>0.62059999999999993</v>
      </c>
      <c r="L4932" s="310">
        <v>0.62059999999999993</v>
      </c>
      <c r="M4932" s="310">
        <v>0.55500630359999992</v>
      </c>
      <c r="N4932" s="310"/>
      <c r="O4932" s="310">
        <f t="shared" ref="O4932:O4995" si="77">(L4932-M4932)/L4932*100</f>
        <v>10.569400000000003</v>
      </c>
      <c r="P4932" s="310">
        <v>12.993137735500749</v>
      </c>
      <c r="Q4932" s="309" t="s">
        <v>15063</v>
      </c>
      <c r="R4932" s="311"/>
    </row>
    <row r="4933" spans="1:18" s="312" customFormat="1" x14ac:dyDescent="0.3">
      <c r="A4933" s="307">
        <v>4930</v>
      </c>
      <c r="B4933" s="308" t="s">
        <v>5252</v>
      </c>
      <c r="C4933" s="308" t="s">
        <v>2393</v>
      </c>
      <c r="D4933" s="308" t="s">
        <v>2394</v>
      </c>
      <c r="E4933" s="308" t="s">
        <v>1399</v>
      </c>
      <c r="F4933" s="309" t="s">
        <v>10382</v>
      </c>
      <c r="G4933" s="309" t="s">
        <v>10383</v>
      </c>
      <c r="H4933" s="309" t="s">
        <v>10384</v>
      </c>
      <c r="I4933" s="309" t="s">
        <v>5701</v>
      </c>
      <c r="J4933" s="309" t="s">
        <v>15063</v>
      </c>
      <c r="K4933" s="310">
        <v>1.08768</v>
      </c>
      <c r="L4933" s="310">
        <v>1.08768</v>
      </c>
      <c r="M4933" s="310">
        <v>0.97960399999999992</v>
      </c>
      <c r="N4933" s="310"/>
      <c r="O4933" s="310">
        <f t="shared" si="77"/>
        <v>9.9363783465725284</v>
      </c>
      <c r="P4933" s="310">
        <v>10.467249240550025</v>
      </c>
      <c r="Q4933" s="309" t="s">
        <v>15063</v>
      </c>
      <c r="R4933" s="311"/>
    </row>
    <row r="4934" spans="1:18" s="312" customFormat="1" x14ac:dyDescent="0.3">
      <c r="A4934" s="307">
        <v>4931</v>
      </c>
      <c r="B4934" s="308" t="s">
        <v>5252</v>
      </c>
      <c r="C4934" s="308" t="s">
        <v>2393</v>
      </c>
      <c r="D4934" s="308" t="s">
        <v>2394</v>
      </c>
      <c r="E4934" s="308" t="s">
        <v>1399</v>
      </c>
      <c r="F4934" s="309" t="s">
        <v>10382</v>
      </c>
      <c r="G4934" s="309" t="s">
        <v>10385</v>
      </c>
      <c r="H4934" s="309" t="s">
        <v>10386</v>
      </c>
      <c r="I4934" s="309" t="s">
        <v>2414</v>
      </c>
      <c r="J4934" s="309" t="s">
        <v>15063</v>
      </c>
      <c r="K4934" s="310">
        <v>5.5447600000000001</v>
      </c>
      <c r="L4934" s="310">
        <v>5.5447600000000001</v>
      </c>
      <c r="M4934" s="310">
        <v>5.3305394000000001</v>
      </c>
      <c r="N4934" s="310"/>
      <c r="O4934" s="310">
        <f t="shared" si="77"/>
        <v>3.8634783110540396</v>
      </c>
      <c r="P4934" s="310">
        <v>4.3659371300723393</v>
      </c>
      <c r="Q4934" s="309" t="s">
        <v>15063</v>
      </c>
      <c r="R4934" s="311"/>
    </row>
    <row r="4935" spans="1:18" s="312" customFormat="1" x14ac:dyDescent="0.3">
      <c r="A4935" s="307">
        <v>4932</v>
      </c>
      <c r="B4935" s="308" t="s">
        <v>5252</v>
      </c>
      <c r="C4935" s="308" t="s">
        <v>2393</v>
      </c>
      <c r="D4935" s="308" t="s">
        <v>2394</v>
      </c>
      <c r="E4935" s="308" t="s">
        <v>1399</v>
      </c>
      <c r="F4935" s="309" t="s">
        <v>10382</v>
      </c>
      <c r="G4935" s="309" t="s">
        <v>10387</v>
      </c>
      <c r="H4935" s="309" t="s">
        <v>10388</v>
      </c>
      <c r="I4935" s="309" t="s">
        <v>2414</v>
      </c>
      <c r="J4935" s="309" t="s">
        <v>15063</v>
      </c>
      <c r="K4935" s="310">
        <v>5.4498800000000003</v>
      </c>
      <c r="L4935" s="310">
        <v>5.4498800000000003</v>
      </c>
      <c r="M4935" s="310">
        <v>5.1726060500000006</v>
      </c>
      <c r="N4935" s="310"/>
      <c r="O4935" s="310">
        <f t="shared" si="77"/>
        <v>5.0877074357600467</v>
      </c>
      <c r="P4935" s="310">
        <v>5.0877074357600582</v>
      </c>
      <c r="Q4935" s="309" t="s">
        <v>15063</v>
      </c>
      <c r="R4935" s="311"/>
    </row>
    <row r="4936" spans="1:18" s="312" customFormat="1" x14ac:dyDescent="0.3">
      <c r="A4936" s="307">
        <v>4933</v>
      </c>
      <c r="B4936" s="308" t="s">
        <v>5252</v>
      </c>
      <c r="C4936" s="308" t="s">
        <v>2393</v>
      </c>
      <c r="D4936" s="308" t="s">
        <v>2394</v>
      </c>
      <c r="E4936" s="308" t="s">
        <v>1399</v>
      </c>
      <c r="F4936" s="309" t="s">
        <v>10382</v>
      </c>
      <c r="G4936" s="309" t="s">
        <v>10389</v>
      </c>
      <c r="H4936" s="309" t="s">
        <v>10390</v>
      </c>
      <c r="I4936" s="309" t="s">
        <v>5701</v>
      </c>
      <c r="J4936" s="309" t="s">
        <v>15063</v>
      </c>
      <c r="K4936" s="310">
        <v>0.16627999999999998</v>
      </c>
      <c r="L4936" s="310">
        <v>0.16627999999999998</v>
      </c>
      <c r="M4936" s="310">
        <v>0.1490274</v>
      </c>
      <c r="N4936" s="310"/>
      <c r="O4936" s="310">
        <f t="shared" si="77"/>
        <v>10.375631464998786</v>
      </c>
      <c r="P4936" s="310">
        <v>44.548826650904431</v>
      </c>
      <c r="Q4936" s="309" t="s">
        <v>15063</v>
      </c>
      <c r="R4936" s="311"/>
    </row>
    <row r="4937" spans="1:18" s="312" customFormat="1" x14ac:dyDescent="0.3">
      <c r="A4937" s="307">
        <v>4934</v>
      </c>
      <c r="B4937" s="308" t="s">
        <v>5252</v>
      </c>
      <c r="C4937" s="308" t="s">
        <v>2393</v>
      </c>
      <c r="D4937" s="308" t="s">
        <v>2394</v>
      </c>
      <c r="E4937" s="308" t="s">
        <v>1399</v>
      </c>
      <c r="F4937" s="309" t="s">
        <v>10382</v>
      </c>
      <c r="G4937" s="309" t="s">
        <v>10391</v>
      </c>
      <c r="H4937" s="309" t="s">
        <v>10392</v>
      </c>
      <c r="I4937" s="309" t="s">
        <v>5701</v>
      </c>
      <c r="J4937" s="309" t="s">
        <v>15063</v>
      </c>
      <c r="K4937" s="310">
        <v>1.15476</v>
      </c>
      <c r="L4937" s="310">
        <v>1.15476</v>
      </c>
      <c r="M4937" s="310">
        <v>1.0387854999999999</v>
      </c>
      <c r="N4937" s="310"/>
      <c r="O4937" s="310">
        <f t="shared" si="77"/>
        <v>10.043169143371792</v>
      </c>
      <c r="P4937" s="310">
        <v>12.969376524892906</v>
      </c>
      <c r="Q4937" s="309" t="s">
        <v>15063</v>
      </c>
      <c r="R4937" s="311"/>
    </row>
    <row r="4938" spans="1:18" s="312" customFormat="1" x14ac:dyDescent="0.3">
      <c r="A4938" s="307">
        <v>4935</v>
      </c>
      <c r="B4938" s="308" t="s">
        <v>5252</v>
      </c>
      <c r="C4938" s="308" t="s">
        <v>2393</v>
      </c>
      <c r="D4938" s="308" t="s">
        <v>2394</v>
      </c>
      <c r="E4938" s="308" t="s">
        <v>1399</v>
      </c>
      <c r="F4938" s="309" t="s">
        <v>10382</v>
      </c>
      <c r="G4938" s="309" t="s">
        <v>10393</v>
      </c>
      <c r="H4938" s="309" t="s">
        <v>10394</v>
      </c>
      <c r="I4938" s="309" t="s">
        <v>2414</v>
      </c>
      <c r="J4938" s="309" t="s">
        <v>15063</v>
      </c>
      <c r="K4938" s="310">
        <v>2.8708600000000004</v>
      </c>
      <c r="L4938" s="310">
        <v>2.8708600000000004</v>
      </c>
      <c r="M4938" s="310">
        <v>2.7749046499999999</v>
      </c>
      <c r="N4938" s="310"/>
      <c r="O4938" s="310">
        <f t="shared" si="77"/>
        <v>3.3423904335286476</v>
      </c>
      <c r="P4938" s="310">
        <v>3.3423904335286525</v>
      </c>
      <c r="Q4938" s="309" t="s">
        <v>15063</v>
      </c>
      <c r="R4938" s="311"/>
    </row>
    <row r="4939" spans="1:18" s="312" customFormat="1" x14ac:dyDescent="0.3">
      <c r="A4939" s="307">
        <v>4936</v>
      </c>
      <c r="B4939" s="308" t="s">
        <v>5252</v>
      </c>
      <c r="C4939" s="308" t="s">
        <v>2393</v>
      </c>
      <c r="D4939" s="308" t="s">
        <v>2394</v>
      </c>
      <c r="E4939" s="308" t="s">
        <v>1399</v>
      </c>
      <c r="F4939" s="309" t="s">
        <v>10382</v>
      </c>
      <c r="G4939" s="309" t="s">
        <v>10395</v>
      </c>
      <c r="H4939" s="309" t="s">
        <v>10396</v>
      </c>
      <c r="I4939" s="309" t="s">
        <v>2414</v>
      </c>
      <c r="J4939" s="309" t="s">
        <v>15063</v>
      </c>
      <c r="K4939" s="310">
        <v>1.4230200000000002</v>
      </c>
      <c r="L4939" s="310">
        <v>1.4230200000000002</v>
      </c>
      <c r="M4939" s="310">
        <v>1.3656253</v>
      </c>
      <c r="N4939" s="310"/>
      <c r="O4939" s="310">
        <f t="shared" si="77"/>
        <v>4.0333024131776165</v>
      </c>
      <c r="P4939" s="310">
        <v>11.392294653051049</v>
      </c>
      <c r="Q4939" s="309" t="s">
        <v>15063</v>
      </c>
      <c r="R4939" s="311"/>
    </row>
    <row r="4940" spans="1:18" s="312" customFormat="1" x14ac:dyDescent="0.3">
      <c r="A4940" s="307">
        <v>4937</v>
      </c>
      <c r="B4940" s="308" t="s">
        <v>5252</v>
      </c>
      <c r="C4940" s="308" t="s">
        <v>2393</v>
      </c>
      <c r="D4940" s="308" t="s">
        <v>2394</v>
      </c>
      <c r="E4940" s="308" t="s">
        <v>1399</v>
      </c>
      <c r="F4940" s="309" t="s">
        <v>10382</v>
      </c>
      <c r="G4940" s="309" t="s">
        <v>10397</v>
      </c>
      <c r="H4940" s="309" t="s">
        <v>10398</v>
      </c>
      <c r="I4940" s="309" t="s">
        <v>2414</v>
      </c>
      <c r="J4940" s="309" t="s">
        <v>15063</v>
      </c>
      <c r="K4940" s="310">
        <v>3.8924399999999997</v>
      </c>
      <c r="L4940" s="310">
        <v>3.8924399999999997</v>
      </c>
      <c r="M4940" s="310">
        <v>3.8705779999999996</v>
      </c>
      <c r="N4940" s="310"/>
      <c r="O4940" s="310">
        <f t="shared" si="77"/>
        <v>0.56165284500210799</v>
      </c>
      <c r="P4940" s="310">
        <v>0.61763457897010543</v>
      </c>
      <c r="Q4940" s="309" t="s">
        <v>15063</v>
      </c>
      <c r="R4940" s="311"/>
    </row>
    <row r="4941" spans="1:18" s="312" customFormat="1" x14ac:dyDescent="0.3">
      <c r="A4941" s="307">
        <v>4938</v>
      </c>
      <c r="B4941" s="308" t="s">
        <v>5252</v>
      </c>
      <c r="C4941" s="308" t="s">
        <v>2393</v>
      </c>
      <c r="D4941" s="308" t="s">
        <v>2394</v>
      </c>
      <c r="E4941" s="308" t="s">
        <v>1399</v>
      </c>
      <c r="F4941" s="309" t="s">
        <v>10382</v>
      </c>
      <c r="G4941" s="309" t="s">
        <v>10399</v>
      </c>
      <c r="H4941" s="309" t="s">
        <v>10400</v>
      </c>
      <c r="I4941" s="309" t="s">
        <v>2414</v>
      </c>
      <c r="J4941" s="309" t="s">
        <v>15063</v>
      </c>
      <c r="K4941" s="310">
        <v>1.07256</v>
      </c>
      <c r="L4941" s="310">
        <v>1.07256</v>
      </c>
      <c r="M4941" s="310">
        <v>1.0307579499999999</v>
      </c>
      <c r="N4941" s="310"/>
      <c r="O4941" s="310">
        <f t="shared" si="77"/>
        <v>3.8974090027597561</v>
      </c>
      <c r="P4941" s="310">
        <v>3.8974090027597552</v>
      </c>
      <c r="Q4941" s="309" t="s">
        <v>15063</v>
      </c>
      <c r="R4941" s="311"/>
    </row>
    <row r="4942" spans="1:18" s="312" customFormat="1" x14ac:dyDescent="0.3">
      <c r="A4942" s="307">
        <v>4939</v>
      </c>
      <c r="B4942" s="308" t="s">
        <v>5252</v>
      </c>
      <c r="C4942" s="308" t="s">
        <v>2393</v>
      </c>
      <c r="D4942" s="308" t="s">
        <v>2394</v>
      </c>
      <c r="E4942" s="308" t="s">
        <v>1399</v>
      </c>
      <c r="F4942" s="309" t="s">
        <v>10382</v>
      </c>
      <c r="G4942" s="309" t="s">
        <v>10401</v>
      </c>
      <c r="H4942" s="309" t="s">
        <v>10402</v>
      </c>
      <c r="I4942" s="309" t="s">
        <v>2414</v>
      </c>
      <c r="J4942" s="309" t="s">
        <v>15063</v>
      </c>
      <c r="K4942" s="310">
        <v>3.35</v>
      </c>
      <c r="L4942" s="310">
        <v>3.35</v>
      </c>
      <c r="M4942" s="310">
        <v>3.2173098499999999</v>
      </c>
      <c r="N4942" s="310"/>
      <c r="O4942" s="310">
        <f t="shared" si="77"/>
        <v>3.9609000000000054</v>
      </c>
      <c r="P4942" s="310" t="e">
        <v>#DIV/0!</v>
      </c>
      <c r="Q4942" s="309" t="s">
        <v>15063</v>
      </c>
      <c r="R4942" s="311"/>
    </row>
    <row r="4943" spans="1:18" s="312" customFormat="1" x14ac:dyDescent="0.3">
      <c r="A4943" s="307">
        <v>4940</v>
      </c>
      <c r="B4943" s="308" t="s">
        <v>5252</v>
      </c>
      <c r="C4943" s="308" t="s">
        <v>2393</v>
      </c>
      <c r="D4943" s="308" t="s">
        <v>2394</v>
      </c>
      <c r="E4943" s="308" t="s">
        <v>1399</v>
      </c>
      <c r="F4943" s="309" t="s">
        <v>10382</v>
      </c>
      <c r="G4943" s="309" t="s">
        <v>10403</v>
      </c>
      <c r="H4943" s="309" t="s">
        <v>10404</v>
      </c>
      <c r="I4943" s="309" t="s">
        <v>2414</v>
      </c>
      <c r="J4943" s="309" t="s">
        <v>15063</v>
      </c>
      <c r="K4943" s="310">
        <v>3.0374800000000004</v>
      </c>
      <c r="L4943" s="310">
        <v>3.0374800000000004</v>
      </c>
      <c r="M4943" s="310">
        <v>2.9968626999999999</v>
      </c>
      <c r="N4943" s="310"/>
      <c r="O4943" s="310">
        <f t="shared" si="77"/>
        <v>1.3372038663629231</v>
      </c>
      <c r="P4943" s="310">
        <v>1.3372038663629238</v>
      </c>
      <c r="Q4943" s="309" t="s">
        <v>15063</v>
      </c>
      <c r="R4943" s="311"/>
    </row>
    <row r="4944" spans="1:18" s="312" customFormat="1" x14ac:dyDescent="0.3">
      <c r="A4944" s="307">
        <v>4941</v>
      </c>
      <c r="B4944" s="308" t="s">
        <v>5252</v>
      </c>
      <c r="C4944" s="308" t="s">
        <v>2393</v>
      </c>
      <c r="D4944" s="308" t="s">
        <v>2394</v>
      </c>
      <c r="E4944" s="308" t="s">
        <v>1399</v>
      </c>
      <c r="F4944" s="309" t="s">
        <v>10382</v>
      </c>
      <c r="G4944" s="309" t="s">
        <v>10405</v>
      </c>
      <c r="H4944" s="309" t="s">
        <v>10406</v>
      </c>
      <c r="I4944" s="309" t="s">
        <v>5706</v>
      </c>
      <c r="J4944" s="309" t="s">
        <v>15063</v>
      </c>
      <c r="K4944" s="310">
        <v>1.7239399999999998</v>
      </c>
      <c r="L4944" s="310">
        <v>1.7239399999999998</v>
      </c>
      <c r="M4944" s="310">
        <v>1.5640298000000001</v>
      </c>
      <c r="N4944" s="310"/>
      <c r="O4944" s="310">
        <f t="shared" si="77"/>
        <v>9.2758564683225444</v>
      </c>
      <c r="P4944" s="310">
        <v>18.62541625653844</v>
      </c>
      <c r="Q4944" s="309" t="s">
        <v>15063</v>
      </c>
      <c r="R4944" s="311"/>
    </row>
    <row r="4945" spans="1:18" s="312" customFormat="1" x14ac:dyDescent="0.3">
      <c r="A4945" s="307">
        <v>4942</v>
      </c>
      <c r="B4945" s="308" t="s">
        <v>5252</v>
      </c>
      <c r="C4945" s="308" t="s">
        <v>2393</v>
      </c>
      <c r="D4945" s="308" t="s">
        <v>2394</v>
      </c>
      <c r="E4945" s="308" t="s">
        <v>1399</v>
      </c>
      <c r="F4945" s="309" t="s">
        <v>10382</v>
      </c>
      <c r="G4945" s="309" t="s">
        <v>10407</v>
      </c>
      <c r="H4945" s="309" t="s">
        <v>10408</v>
      </c>
      <c r="I4945" s="309" t="s">
        <v>2405</v>
      </c>
      <c r="J4945" s="309" t="s">
        <v>15063</v>
      </c>
      <c r="K4945" s="310">
        <v>2.6242000000000001</v>
      </c>
      <c r="L4945" s="310">
        <v>2.6242000000000001</v>
      </c>
      <c r="M4945" s="310">
        <v>2.3836939500000001</v>
      </c>
      <c r="N4945" s="310"/>
      <c r="O4945" s="310">
        <f t="shared" si="77"/>
        <v>9.1649283591189707</v>
      </c>
      <c r="P4945" s="310">
        <v>14.700008326238601</v>
      </c>
      <c r="Q4945" s="309" t="s">
        <v>15063</v>
      </c>
      <c r="R4945" s="311"/>
    </row>
    <row r="4946" spans="1:18" s="312" customFormat="1" x14ac:dyDescent="0.3">
      <c r="A4946" s="307">
        <v>4943</v>
      </c>
      <c r="B4946" s="308" t="s">
        <v>5252</v>
      </c>
      <c r="C4946" s="308" t="s">
        <v>2393</v>
      </c>
      <c r="D4946" s="308" t="s">
        <v>2394</v>
      </c>
      <c r="E4946" s="308" t="s">
        <v>1399</v>
      </c>
      <c r="F4946" s="309" t="s">
        <v>10382</v>
      </c>
      <c r="G4946" s="309" t="s">
        <v>10409</v>
      </c>
      <c r="H4946" s="309" t="s">
        <v>10410</v>
      </c>
      <c r="I4946" s="309" t="s">
        <v>2405</v>
      </c>
      <c r="J4946" s="309" t="s">
        <v>15063</v>
      </c>
      <c r="K4946" s="310">
        <v>3.8954</v>
      </c>
      <c r="L4946" s="310">
        <v>3.8954</v>
      </c>
      <c r="M4946" s="310">
        <v>3.5235184499999996</v>
      </c>
      <c r="N4946" s="310"/>
      <c r="O4946" s="310">
        <f t="shared" si="77"/>
        <v>9.5466845510088909</v>
      </c>
      <c r="P4946" s="310">
        <v>18.010868188064432</v>
      </c>
      <c r="Q4946" s="309" t="s">
        <v>15063</v>
      </c>
      <c r="R4946" s="311"/>
    </row>
    <row r="4947" spans="1:18" s="312" customFormat="1" x14ac:dyDescent="0.3">
      <c r="A4947" s="307">
        <v>4944</v>
      </c>
      <c r="B4947" s="308" t="s">
        <v>5252</v>
      </c>
      <c r="C4947" s="308" t="s">
        <v>2393</v>
      </c>
      <c r="D4947" s="308" t="s">
        <v>2394</v>
      </c>
      <c r="E4947" s="308" t="s">
        <v>1399</v>
      </c>
      <c r="F4947" s="309" t="s">
        <v>10382</v>
      </c>
      <c r="G4947" s="309" t="s">
        <v>10411</v>
      </c>
      <c r="H4947" s="309" t="s">
        <v>10412</v>
      </c>
      <c r="I4947" s="309" t="s">
        <v>2414</v>
      </c>
      <c r="J4947" s="309" t="s">
        <v>15063</v>
      </c>
      <c r="K4947" s="310">
        <v>4.7513199999999998</v>
      </c>
      <c r="L4947" s="310">
        <v>4.7513199999999998</v>
      </c>
      <c r="M4947" s="310">
        <v>4.716005</v>
      </c>
      <c r="N4947" s="310"/>
      <c r="O4947" s="310">
        <f t="shared" si="77"/>
        <v>0.74326713418586343</v>
      </c>
      <c r="P4947" s="310">
        <v>1.7784219033914583</v>
      </c>
      <c r="Q4947" s="309" t="s">
        <v>15063</v>
      </c>
      <c r="R4947" s="311"/>
    </row>
    <row r="4948" spans="1:18" s="312" customFormat="1" x14ac:dyDescent="0.3">
      <c r="A4948" s="307">
        <v>4945</v>
      </c>
      <c r="B4948" s="308" t="s">
        <v>5252</v>
      </c>
      <c r="C4948" s="308" t="s">
        <v>2393</v>
      </c>
      <c r="D4948" s="308" t="s">
        <v>2394</v>
      </c>
      <c r="E4948" s="308" t="s">
        <v>1399</v>
      </c>
      <c r="F4948" s="309" t="s">
        <v>10382</v>
      </c>
      <c r="G4948" s="309" t="s">
        <v>10413</v>
      </c>
      <c r="H4948" s="309" t="s">
        <v>10414</v>
      </c>
      <c r="I4948" s="309" t="s">
        <v>2405</v>
      </c>
      <c r="J4948" s="309" t="s">
        <v>15063</v>
      </c>
      <c r="K4948" s="310">
        <v>2.4476399999999998</v>
      </c>
      <c r="L4948" s="310">
        <v>2.4476399999999998</v>
      </c>
      <c r="M4948" s="310">
        <v>2.2364815</v>
      </c>
      <c r="N4948" s="310"/>
      <c r="O4948" s="310">
        <f t="shared" si="77"/>
        <v>8.6270243990129192</v>
      </c>
      <c r="P4948" s="310">
        <v>8.6270243990129174</v>
      </c>
      <c r="Q4948" s="309" t="s">
        <v>15063</v>
      </c>
      <c r="R4948" s="311"/>
    </row>
    <row r="4949" spans="1:18" s="312" customFormat="1" x14ac:dyDescent="0.3">
      <c r="A4949" s="307">
        <v>4946</v>
      </c>
      <c r="B4949" s="308" t="s">
        <v>5252</v>
      </c>
      <c r="C4949" s="308" t="s">
        <v>2393</v>
      </c>
      <c r="D4949" s="308" t="s">
        <v>2394</v>
      </c>
      <c r="E4949" s="308" t="s">
        <v>1399</v>
      </c>
      <c r="F4949" s="309" t="s">
        <v>10382</v>
      </c>
      <c r="G4949" s="309" t="s">
        <v>10415</v>
      </c>
      <c r="H4949" s="309" t="s">
        <v>10416</v>
      </c>
      <c r="I4949" s="309" t="s">
        <v>2414</v>
      </c>
      <c r="J4949" s="309" t="s">
        <v>15063</v>
      </c>
      <c r="K4949" s="310">
        <v>1.97824</v>
      </c>
      <c r="L4949" s="310">
        <v>1.97824</v>
      </c>
      <c r="M4949" s="310">
        <v>1.9371380999999999</v>
      </c>
      <c r="N4949" s="310"/>
      <c r="O4949" s="310">
        <f t="shared" si="77"/>
        <v>2.0777003801358851</v>
      </c>
      <c r="P4949" s="310">
        <v>7.5890280911598884</v>
      </c>
      <c r="Q4949" s="309" t="s">
        <v>15063</v>
      </c>
      <c r="R4949" s="311"/>
    </row>
    <row r="4950" spans="1:18" s="312" customFormat="1" x14ac:dyDescent="0.3">
      <c r="A4950" s="307">
        <v>4947</v>
      </c>
      <c r="B4950" s="308" t="s">
        <v>5252</v>
      </c>
      <c r="C4950" s="308" t="s">
        <v>2393</v>
      </c>
      <c r="D4950" s="308" t="s">
        <v>2394</v>
      </c>
      <c r="E4950" s="308" t="s">
        <v>1399</v>
      </c>
      <c r="F4950" s="309" t="s">
        <v>10382</v>
      </c>
      <c r="G4950" s="309" t="s">
        <v>10417</v>
      </c>
      <c r="H4950" s="309" t="s">
        <v>10418</v>
      </c>
      <c r="I4950" s="309" t="s">
        <v>2405</v>
      </c>
      <c r="J4950" s="309" t="s">
        <v>15063</v>
      </c>
      <c r="K4950" s="310">
        <v>2.4171200000000002</v>
      </c>
      <c r="L4950" s="310">
        <v>2.4171200000000002</v>
      </c>
      <c r="M4950" s="310">
        <v>2.1836073300000001</v>
      </c>
      <c r="N4950" s="310"/>
      <c r="O4950" s="310">
        <f t="shared" si="77"/>
        <v>9.660781012113592</v>
      </c>
      <c r="P4950" s="310">
        <v>22.334119085306391</v>
      </c>
      <c r="Q4950" s="309" t="s">
        <v>15063</v>
      </c>
      <c r="R4950" s="311"/>
    </row>
    <row r="4951" spans="1:18" s="312" customFormat="1" x14ac:dyDescent="0.3">
      <c r="A4951" s="307">
        <v>4948</v>
      </c>
      <c r="B4951" s="308" t="s">
        <v>5252</v>
      </c>
      <c r="C4951" s="308" t="s">
        <v>2393</v>
      </c>
      <c r="D4951" s="308" t="s">
        <v>2394</v>
      </c>
      <c r="E4951" s="308" t="s">
        <v>1399</v>
      </c>
      <c r="F4951" s="309" t="s">
        <v>10382</v>
      </c>
      <c r="G4951" s="309" t="s">
        <v>10419</v>
      </c>
      <c r="H4951" s="309" t="s">
        <v>10420</v>
      </c>
      <c r="I4951" s="309" t="s">
        <v>5706</v>
      </c>
      <c r="J4951" s="309" t="s">
        <v>15063</v>
      </c>
      <c r="K4951" s="310">
        <v>1.1104400000000001</v>
      </c>
      <c r="L4951" s="310">
        <v>1.1104400000000001</v>
      </c>
      <c r="M4951" s="310">
        <v>1.0014516</v>
      </c>
      <c r="N4951" s="310"/>
      <c r="O4951" s="310">
        <f t="shared" si="77"/>
        <v>9.8148841900507993</v>
      </c>
      <c r="P4951" s="310">
        <v>30.410459136663924</v>
      </c>
      <c r="Q4951" s="309" t="s">
        <v>15063</v>
      </c>
      <c r="R4951" s="311"/>
    </row>
    <row r="4952" spans="1:18" s="312" customFormat="1" x14ac:dyDescent="0.3">
      <c r="A4952" s="307">
        <v>4949</v>
      </c>
      <c r="B4952" s="308" t="s">
        <v>5252</v>
      </c>
      <c r="C4952" s="308" t="s">
        <v>2393</v>
      </c>
      <c r="D4952" s="308" t="s">
        <v>2394</v>
      </c>
      <c r="E4952" s="308" t="s">
        <v>1399</v>
      </c>
      <c r="F4952" s="309" t="s">
        <v>10382</v>
      </c>
      <c r="G4952" s="309" t="s">
        <v>10421</v>
      </c>
      <c r="H4952" s="309" t="s">
        <v>10422</v>
      </c>
      <c r="I4952" s="309" t="s">
        <v>2405</v>
      </c>
      <c r="J4952" s="309" t="s">
        <v>15063</v>
      </c>
      <c r="K4952" s="310">
        <v>0.13116</v>
      </c>
      <c r="L4952" s="310">
        <v>0.13116</v>
      </c>
      <c r="M4952" s="310">
        <v>0.11845939999999999</v>
      </c>
      <c r="N4952" s="310"/>
      <c r="O4952" s="310">
        <f t="shared" si="77"/>
        <v>9.6832875876791746</v>
      </c>
      <c r="P4952" s="310">
        <v>9.6832875876791675</v>
      </c>
      <c r="Q4952" s="309" t="s">
        <v>15063</v>
      </c>
      <c r="R4952" s="311"/>
    </row>
    <row r="4953" spans="1:18" s="312" customFormat="1" x14ac:dyDescent="0.3">
      <c r="A4953" s="307">
        <v>4950</v>
      </c>
      <c r="B4953" s="308" t="s">
        <v>5252</v>
      </c>
      <c r="C4953" s="308" t="s">
        <v>2393</v>
      </c>
      <c r="D4953" s="308" t="s">
        <v>2394</v>
      </c>
      <c r="E4953" s="308" t="s">
        <v>1399</v>
      </c>
      <c r="F4953" s="309" t="s">
        <v>10382</v>
      </c>
      <c r="G4953" s="309" t="s">
        <v>10423</v>
      </c>
      <c r="H4953" s="309" t="s">
        <v>10424</v>
      </c>
      <c r="I4953" s="309" t="s">
        <v>2405</v>
      </c>
      <c r="J4953" s="309" t="s">
        <v>15063</v>
      </c>
      <c r="K4953" s="310">
        <v>3.7384000000000004</v>
      </c>
      <c r="L4953" s="310">
        <v>3.7384000000000004</v>
      </c>
      <c r="M4953" s="310">
        <v>3.3776052999999999</v>
      </c>
      <c r="N4953" s="310"/>
      <c r="O4953" s="310">
        <f t="shared" si="77"/>
        <v>9.6510459019901678</v>
      </c>
      <c r="P4953" s="310">
        <v>9.6510459019901624</v>
      </c>
      <c r="Q4953" s="309" t="s">
        <v>15063</v>
      </c>
      <c r="R4953" s="311"/>
    </row>
    <row r="4954" spans="1:18" s="312" customFormat="1" x14ac:dyDescent="0.3">
      <c r="A4954" s="307">
        <v>4951</v>
      </c>
      <c r="B4954" s="308" t="s">
        <v>5252</v>
      </c>
      <c r="C4954" s="308" t="s">
        <v>2393</v>
      </c>
      <c r="D4954" s="308" t="s">
        <v>2394</v>
      </c>
      <c r="E4954" s="308" t="s">
        <v>1399</v>
      </c>
      <c r="F4954" s="309" t="s">
        <v>10382</v>
      </c>
      <c r="G4954" s="309" t="s">
        <v>10425</v>
      </c>
      <c r="H4954" s="309" t="s">
        <v>10426</v>
      </c>
      <c r="I4954" s="309" t="s">
        <v>2414</v>
      </c>
      <c r="J4954" s="309" t="s">
        <v>15063</v>
      </c>
      <c r="K4954" s="310">
        <v>4.7636000000000003</v>
      </c>
      <c r="L4954" s="310">
        <v>4.7636000000000003</v>
      </c>
      <c r="M4954" s="310">
        <v>4.6675750000000003</v>
      </c>
      <c r="N4954" s="310"/>
      <c r="O4954" s="310">
        <f t="shared" si="77"/>
        <v>2.0158073725753636</v>
      </c>
      <c r="P4954" s="310">
        <v>2.0158073725753622</v>
      </c>
      <c r="Q4954" s="309" t="s">
        <v>15063</v>
      </c>
      <c r="R4954" s="311"/>
    </row>
    <row r="4955" spans="1:18" s="312" customFormat="1" x14ac:dyDescent="0.3">
      <c r="A4955" s="307">
        <v>4952</v>
      </c>
      <c r="B4955" s="308" t="s">
        <v>5252</v>
      </c>
      <c r="C4955" s="308" t="s">
        <v>2393</v>
      </c>
      <c r="D4955" s="308" t="s">
        <v>2394</v>
      </c>
      <c r="E4955" s="308" t="s">
        <v>1399</v>
      </c>
      <c r="F4955" s="309" t="s">
        <v>10382</v>
      </c>
      <c r="G4955" s="309" t="s">
        <v>10427</v>
      </c>
      <c r="H4955" s="309" t="s">
        <v>10428</v>
      </c>
      <c r="I4955" s="309" t="s">
        <v>2405</v>
      </c>
      <c r="J4955" s="309" t="s">
        <v>15063</v>
      </c>
      <c r="K4955" s="310">
        <v>3.7388000000000003</v>
      </c>
      <c r="L4955" s="310">
        <v>3.7388000000000003</v>
      </c>
      <c r="M4955" s="310">
        <v>3.3746206999999999</v>
      </c>
      <c r="N4955" s="310"/>
      <c r="O4955" s="310">
        <f t="shared" si="77"/>
        <v>9.7405397453728568</v>
      </c>
      <c r="P4955" s="310">
        <v>11.615461796843974</v>
      </c>
      <c r="Q4955" s="309" t="s">
        <v>15063</v>
      </c>
      <c r="R4955" s="311"/>
    </row>
    <row r="4956" spans="1:18" s="312" customFormat="1" x14ac:dyDescent="0.3">
      <c r="A4956" s="307">
        <v>4953</v>
      </c>
      <c r="B4956" s="308" t="s">
        <v>5252</v>
      </c>
      <c r="C4956" s="308" t="s">
        <v>2393</v>
      </c>
      <c r="D4956" s="308" t="s">
        <v>2394</v>
      </c>
      <c r="E4956" s="308" t="s">
        <v>1399</v>
      </c>
      <c r="F4956" s="309" t="s">
        <v>10382</v>
      </c>
      <c r="G4956" s="309" t="s">
        <v>10429</v>
      </c>
      <c r="H4956" s="309" t="s">
        <v>10430</v>
      </c>
      <c r="I4956" s="309" t="s">
        <v>2432</v>
      </c>
      <c r="J4956" s="309" t="s">
        <v>15063</v>
      </c>
      <c r="K4956" s="310">
        <v>2.8999999999999998E-2</v>
      </c>
      <c r="L4956" s="310">
        <v>2.8999999999999998E-2</v>
      </c>
      <c r="M4956" s="310">
        <v>2.6937000000000003E-2</v>
      </c>
      <c r="N4956" s="310"/>
      <c r="O4956" s="310">
        <f t="shared" si="77"/>
        <v>7.11379310344826</v>
      </c>
      <c r="P4956" s="310">
        <v>8.4300241308332797</v>
      </c>
      <c r="Q4956" s="309" t="s">
        <v>15063</v>
      </c>
      <c r="R4956" s="311"/>
    </row>
    <row r="4957" spans="1:18" s="312" customFormat="1" x14ac:dyDescent="0.3">
      <c r="A4957" s="307">
        <v>4954</v>
      </c>
      <c r="B4957" s="308" t="s">
        <v>5252</v>
      </c>
      <c r="C4957" s="308" t="s">
        <v>2393</v>
      </c>
      <c r="D4957" s="308" t="s">
        <v>2394</v>
      </c>
      <c r="E4957" s="308" t="s">
        <v>1399</v>
      </c>
      <c r="F4957" s="309" t="s">
        <v>10431</v>
      </c>
      <c r="G4957" s="309" t="s">
        <v>10432</v>
      </c>
      <c r="H4957" s="309" t="s">
        <v>10433</v>
      </c>
      <c r="I4957" s="309" t="s">
        <v>2405</v>
      </c>
      <c r="J4957" s="309" t="s">
        <v>15063</v>
      </c>
      <c r="K4957" s="310">
        <v>1.6519199999999998</v>
      </c>
      <c r="L4957" s="310">
        <v>1.6519199999999998</v>
      </c>
      <c r="M4957" s="310">
        <v>1.5065898099999999</v>
      </c>
      <c r="N4957" s="310"/>
      <c r="O4957" s="310">
        <f t="shared" si="77"/>
        <v>8.7976530340452275</v>
      </c>
      <c r="P4957" s="310">
        <v>24.935771873708269</v>
      </c>
      <c r="Q4957" s="309" t="s">
        <v>15063</v>
      </c>
      <c r="R4957" s="311"/>
    </row>
    <row r="4958" spans="1:18" s="312" customFormat="1" x14ac:dyDescent="0.3">
      <c r="A4958" s="307">
        <v>4955</v>
      </c>
      <c r="B4958" s="308" t="s">
        <v>5252</v>
      </c>
      <c r="C4958" s="308" t="s">
        <v>2393</v>
      </c>
      <c r="D4958" s="308" t="s">
        <v>2394</v>
      </c>
      <c r="E4958" s="308" t="s">
        <v>1399</v>
      </c>
      <c r="F4958" s="309" t="s">
        <v>10431</v>
      </c>
      <c r="G4958" s="309" t="s">
        <v>10434</v>
      </c>
      <c r="H4958" s="309" t="s">
        <v>10435</v>
      </c>
      <c r="I4958" s="309" t="s">
        <v>2405</v>
      </c>
      <c r="J4958" s="309" t="s">
        <v>15063</v>
      </c>
      <c r="K4958" s="310">
        <v>3.4077599999999997</v>
      </c>
      <c r="L4958" s="310">
        <v>3.4077599999999997</v>
      </c>
      <c r="M4958" s="310">
        <v>3.0856684000000003</v>
      </c>
      <c r="N4958" s="310"/>
      <c r="O4958" s="310">
        <f t="shared" si="77"/>
        <v>9.4517102143343248</v>
      </c>
      <c r="P4958" s="310">
        <v>11.190707002084622</v>
      </c>
      <c r="Q4958" s="309" t="s">
        <v>15063</v>
      </c>
      <c r="R4958" s="311"/>
    </row>
    <row r="4959" spans="1:18" s="312" customFormat="1" x14ac:dyDescent="0.3">
      <c r="A4959" s="307">
        <v>4956</v>
      </c>
      <c r="B4959" s="308" t="s">
        <v>5252</v>
      </c>
      <c r="C4959" s="308" t="s">
        <v>2393</v>
      </c>
      <c r="D4959" s="308" t="s">
        <v>2394</v>
      </c>
      <c r="E4959" s="308" t="s">
        <v>1399</v>
      </c>
      <c r="F4959" s="309" t="s">
        <v>10431</v>
      </c>
      <c r="G4959" s="309" t="s">
        <v>10436</v>
      </c>
      <c r="H4959" s="309" t="s">
        <v>10437</v>
      </c>
      <c r="I4959" s="309" t="s">
        <v>5701</v>
      </c>
      <c r="J4959" s="309" t="s">
        <v>15063</v>
      </c>
      <c r="K4959" s="310">
        <v>5.8499999999999996E-2</v>
      </c>
      <c r="L4959" s="310">
        <v>5.8499999999999996E-2</v>
      </c>
      <c r="M4959" s="310">
        <v>5.2680999999999999E-2</v>
      </c>
      <c r="N4959" s="310"/>
      <c r="O4959" s="310">
        <f t="shared" si="77"/>
        <v>9.9470085470085436</v>
      </c>
      <c r="P4959" s="310">
        <v>19.107975473285379</v>
      </c>
      <c r="Q4959" s="309" t="s">
        <v>15063</v>
      </c>
      <c r="R4959" s="311"/>
    </row>
    <row r="4960" spans="1:18" s="312" customFormat="1" x14ac:dyDescent="0.3">
      <c r="A4960" s="307">
        <v>4957</v>
      </c>
      <c r="B4960" s="308" t="s">
        <v>5252</v>
      </c>
      <c r="C4960" s="308" t="s">
        <v>2393</v>
      </c>
      <c r="D4960" s="308" t="s">
        <v>2394</v>
      </c>
      <c r="E4960" s="308" t="s">
        <v>1399</v>
      </c>
      <c r="F4960" s="309" t="s">
        <v>10431</v>
      </c>
      <c r="G4960" s="309" t="s">
        <v>10438</v>
      </c>
      <c r="H4960" s="309" t="s">
        <v>10439</v>
      </c>
      <c r="I4960" s="309" t="s">
        <v>5701</v>
      </c>
      <c r="J4960" s="309" t="s">
        <v>15063</v>
      </c>
      <c r="K4960" s="310">
        <v>1.03268</v>
      </c>
      <c r="L4960" s="310">
        <v>1.03268</v>
      </c>
      <c r="M4960" s="310">
        <v>0.9279409999999999</v>
      </c>
      <c r="N4960" s="310"/>
      <c r="O4960" s="310">
        <f t="shared" si="77"/>
        <v>10.142444900646872</v>
      </c>
      <c r="P4960" s="310">
        <v>10.142444900646874</v>
      </c>
      <c r="Q4960" s="309" t="s">
        <v>15063</v>
      </c>
      <c r="R4960" s="311"/>
    </row>
    <row r="4961" spans="1:18" s="312" customFormat="1" x14ac:dyDescent="0.3">
      <c r="A4961" s="307">
        <v>4958</v>
      </c>
      <c r="B4961" s="308" t="s">
        <v>5252</v>
      </c>
      <c r="C4961" s="308" t="s">
        <v>2393</v>
      </c>
      <c r="D4961" s="308" t="s">
        <v>2394</v>
      </c>
      <c r="E4961" s="308" t="s">
        <v>1399</v>
      </c>
      <c r="F4961" s="309" t="s">
        <v>10431</v>
      </c>
      <c r="G4961" s="309" t="s">
        <v>10440</v>
      </c>
      <c r="H4961" s="309" t="s">
        <v>10441</v>
      </c>
      <c r="I4961" s="309" t="s">
        <v>2405</v>
      </c>
      <c r="J4961" s="309" t="s">
        <v>15063</v>
      </c>
      <c r="K4961" s="310">
        <v>4.7040799999999994</v>
      </c>
      <c r="L4961" s="310">
        <v>4.7040799999999994</v>
      </c>
      <c r="M4961" s="310">
        <v>4.2855474300000003</v>
      </c>
      <c r="N4961" s="310"/>
      <c r="O4961" s="310">
        <f t="shared" si="77"/>
        <v>8.8972247495790704</v>
      </c>
      <c r="P4961" s="310">
        <v>8.8972247495790686</v>
      </c>
      <c r="Q4961" s="309" t="s">
        <v>15063</v>
      </c>
      <c r="R4961" s="311"/>
    </row>
    <row r="4962" spans="1:18" s="312" customFormat="1" x14ac:dyDescent="0.3">
      <c r="A4962" s="307">
        <v>4959</v>
      </c>
      <c r="B4962" s="308" t="s">
        <v>5252</v>
      </c>
      <c r="C4962" s="308" t="s">
        <v>2393</v>
      </c>
      <c r="D4962" s="308" t="s">
        <v>2394</v>
      </c>
      <c r="E4962" s="308" t="s">
        <v>1399</v>
      </c>
      <c r="F4962" s="309" t="s">
        <v>10431</v>
      </c>
      <c r="G4962" s="309" t="s">
        <v>10442</v>
      </c>
      <c r="H4962" s="309" t="s">
        <v>10443</v>
      </c>
      <c r="I4962" s="309" t="s">
        <v>2405</v>
      </c>
      <c r="J4962" s="309" t="s">
        <v>15063</v>
      </c>
      <c r="K4962" s="310">
        <v>0.14771999999999999</v>
      </c>
      <c r="L4962" s="310">
        <v>0.14771999999999999</v>
      </c>
      <c r="M4962" s="310">
        <v>0.13661000000000001</v>
      </c>
      <c r="N4962" s="310"/>
      <c r="O4962" s="310">
        <f t="shared" si="77"/>
        <v>7.5209856485242224</v>
      </c>
      <c r="P4962" s="310">
        <v>7.5543560779144929</v>
      </c>
      <c r="Q4962" s="309" t="s">
        <v>15063</v>
      </c>
      <c r="R4962" s="311"/>
    </row>
    <row r="4963" spans="1:18" s="312" customFormat="1" x14ac:dyDescent="0.3">
      <c r="A4963" s="307">
        <v>4960</v>
      </c>
      <c r="B4963" s="308" t="s">
        <v>5252</v>
      </c>
      <c r="C4963" s="308" t="s">
        <v>2393</v>
      </c>
      <c r="D4963" s="308" t="s">
        <v>2394</v>
      </c>
      <c r="E4963" s="308" t="s">
        <v>1399</v>
      </c>
      <c r="F4963" s="309" t="s">
        <v>10431</v>
      </c>
      <c r="G4963" s="309" t="s">
        <v>10444</v>
      </c>
      <c r="H4963" s="309" t="s">
        <v>10445</v>
      </c>
      <c r="I4963" s="309" t="s">
        <v>5701</v>
      </c>
      <c r="J4963" s="309" t="s">
        <v>15063</v>
      </c>
      <c r="K4963" s="310">
        <v>1.2103999999999999</v>
      </c>
      <c r="L4963" s="310">
        <v>1.2103999999999999</v>
      </c>
      <c r="M4963" s="310">
        <v>1.1088</v>
      </c>
      <c r="N4963" s="310"/>
      <c r="O4963" s="310">
        <f t="shared" si="77"/>
        <v>8.3939193654990021</v>
      </c>
      <c r="P4963" s="310">
        <v>8.3939193654990021</v>
      </c>
      <c r="Q4963" s="309" t="s">
        <v>15063</v>
      </c>
      <c r="R4963" s="311"/>
    </row>
    <row r="4964" spans="1:18" s="312" customFormat="1" x14ac:dyDescent="0.3">
      <c r="A4964" s="307">
        <v>4961</v>
      </c>
      <c r="B4964" s="308" t="s">
        <v>5252</v>
      </c>
      <c r="C4964" s="308" t="s">
        <v>2393</v>
      </c>
      <c r="D4964" s="308" t="s">
        <v>2394</v>
      </c>
      <c r="E4964" s="308" t="s">
        <v>1399</v>
      </c>
      <c r="F4964" s="309" t="s">
        <v>10431</v>
      </c>
      <c r="G4964" s="309" t="s">
        <v>10446</v>
      </c>
      <c r="H4964" s="309" t="s">
        <v>10447</v>
      </c>
      <c r="I4964" s="309" t="s">
        <v>5706</v>
      </c>
      <c r="J4964" s="309" t="s">
        <v>15063</v>
      </c>
      <c r="K4964" s="310">
        <v>2.0408400000000002</v>
      </c>
      <c r="L4964" s="310">
        <v>2.0408400000000002</v>
      </c>
      <c r="M4964" s="310">
        <v>1.83537935</v>
      </c>
      <c r="N4964" s="310"/>
      <c r="O4964" s="310">
        <f t="shared" si="77"/>
        <v>10.067455067521228</v>
      </c>
      <c r="P4964" s="310">
        <v>28.150217988692361</v>
      </c>
      <c r="Q4964" s="309" t="s">
        <v>15063</v>
      </c>
      <c r="R4964" s="311"/>
    </row>
    <row r="4965" spans="1:18" s="312" customFormat="1" x14ac:dyDescent="0.3">
      <c r="A4965" s="307">
        <v>4962</v>
      </c>
      <c r="B4965" s="308" t="s">
        <v>5252</v>
      </c>
      <c r="C4965" s="308" t="s">
        <v>2393</v>
      </c>
      <c r="D4965" s="308" t="s">
        <v>2394</v>
      </c>
      <c r="E4965" s="308" t="s">
        <v>1399</v>
      </c>
      <c r="F4965" s="309" t="s">
        <v>10431</v>
      </c>
      <c r="G4965" s="309" t="s">
        <v>10448</v>
      </c>
      <c r="H4965" s="309" t="s">
        <v>10449</v>
      </c>
      <c r="I4965" s="309" t="s">
        <v>2405</v>
      </c>
      <c r="J4965" s="309" t="s">
        <v>15063</v>
      </c>
      <c r="K4965" s="310">
        <v>0.40387999999999996</v>
      </c>
      <c r="L4965" s="310">
        <v>0.40387999999999996</v>
      </c>
      <c r="M4965" s="310">
        <v>0.36583335</v>
      </c>
      <c r="N4965" s="310"/>
      <c r="O4965" s="310">
        <f t="shared" si="77"/>
        <v>9.4202857284341786</v>
      </c>
      <c r="P4965" s="310">
        <v>9.420285728434175</v>
      </c>
      <c r="Q4965" s="309" t="s">
        <v>15063</v>
      </c>
      <c r="R4965" s="311"/>
    </row>
    <row r="4966" spans="1:18" s="312" customFormat="1" x14ac:dyDescent="0.3">
      <c r="A4966" s="307">
        <v>4963</v>
      </c>
      <c r="B4966" s="308" t="s">
        <v>5252</v>
      </c>
      <c r="C4966" s="308" t="s">
        <v>2393</v>
      </c>
      <c r="D4966" s="308" t="s">
        <v>2394</v>
      </c>
      <c r="E4966" s="308" t="s">
        <v>1399</v>
      </c>
      <c r="F4966" s="309" t="s">
        <v>10431</v>
      </c>
      <c r="G4966" s="309" t="s">
        <v>10450</v>
      </c>
      <c r="H4966" s="309" t="s">
        <v>10451</v>
      </c>
      <c r="I4966" s="309" t="s">
        <v>5701</v>
      </c>
      <c r="J4966" s="309" t="s">
        <v>15063</v>
      </c>
      <c r="K4966" s="310">
        <v>0.35140000000000005</v>
      </c>
      <c r="L4966" s="310">
        <v>0.35140000000000005</v>
      </c>
      <c r="M4966" s="310">
        <v>0.3165</v>
      </c>
      <c r="N4966" s="310"/>
      <c r="O4966" s="310">
        <f t="shared" si="77"/>
        <v>9.9317017643710983</v>
      </c>
      <c r="P4966" s="310">
        <v>9.9317017643711036</v>
      </c>
      <c r="Q4966" s="309" t="s">
        <v>15063</v>
      </c>
      <c r="R4966" s="311"/>
    </row>
    <row r="4967" spans="1:18" s="312" customFormat="1" x14ac:dyDescent="0.3">
      <c r="A4967" s="307">
        <v>4964</v>
      </c>
      <c r="B4967" s="308" t="s">
        <v>5252</v>
      </c>
      <c r="C4967" s="308" t="s">
        <v>2393</v>
      </c>
      <c r="D4967" s="308" t="s">
        <v>2394</v>
      </c>
      <c r="E4967" s="308" t="s">
        <v>1399</v>
      </c>
      <c r="F4967" s="309" t="s">
        <v>10431</v>
      </c>
      <c r="G4967" s="309" t="s">
        <v>10452</v>
      </c>
      <c r="H4967" s="309" t="s">
        <v>10453</v>
      </c>
      <c r="I4967" s="309" t="s">
        <v>2405</v>
      </c>
      <c r="J4967" s="309" t="s">
        <v>15063</v>
      </c>
      <c r="K4967" s="310">
        <v>0.62759999999999994</v>
      </c>
      <c r="L4967" s="310">
        <v>0.62759999999999994</v>
      </c>
      <c r="M4967" s="310">
        <v>0.56827234999999998</v>
      </c>
      <c r="N4967" s="310"/>
      <c r="O4967" s="310">
        <f t="shared" si="77"/>
        <v>9.4530991077119122</v>
      </c>
      <c r="P4967" s="310">
        <v>9.4530991077119157</v>
      </c>
      <c r="Q4967" s="309" t="s">
        <v>15063</v>
      </c>
      <c r="R4967" s="311"/>
    </row>
    <row r="4968" spans="1:18" s="312" customFormat="1" x14ac:dyDescent="0.3">
      <c r="A4968" s="307">
        <v>4965</v>
      </c>
      <c r="B4968" s="308" t="s">
        <v>5252</v>
      </c>
      <c r="C4968" s="308" t="s">
        <v>2393</v>
      </c>
      <c r="D4968" s="308" t="s">
        <v>2394</v>
      </c>
      <c r="E4968" s="308" t="s">
        <v>1399</v>
      </c>
      <c r="F4968" s="313" t="s">
        <v>10454</v>
      </c>
      <c r="G4968" s="309" t="s">
        <v>10455</v>
      </c>
      <c r="H4968" s="309" t="s">
        <v>10456</v>
      </c>
      <c r="I4968" s="309" t="s">
        <v>2405</v>
      </c>
      <c r="J4968" s="309" t="s">
        <v>15063</v>
      </c>
      <c r="K4968" s="310">
        <v>1.26572</v>
      </c>
      <c r="L4968" s="310">
        <v>1.26572</v>
      </c>
      <c r="M4968" s="310">
        <v>1.1516207000000001</v>
      </c>
      <c r="N4968" s="310"/>
      <c r="O4968" s="310">
        <f t="shared" si="77"/>
        <v>9.0145766836267036</v>
      </c>
      <c r="P4968" s="310">
        <v>19.01068889885752</v>
      </c>
      <c r="Q4968" s="309" t="s">
        <v>15063</v>
      </c>
      <c r="R4968" s="311"/>
    </row>
    <row r="4969" spans="1:18" s="312" customFormat="1" x14ac:dyDescent="0.3">
      <c r="A4969" s="307">
        <v>4966</v>
      </c>
      <c r="B4969" s="308" t="s">
        <v>5252</v>
      </c>
      <c r="C4969" s="308" t="s">
        <v>2393</v>
      </c>
      <c r="D4969" s="308" t="s">
        <v>2394</v>
      </c>
      <c r="E4969" s="308" t="s">
        <v>1399</v>
      </c>
      <c r="F4969" s="309" t="s">
        <v>10454</v>
      </c>
      <c r="G4969" s="309" t="s">
        <v>10457</v>
      </c>
      <c r="H4969" s="309" t="s">
        <v>10458</v>
      </c>
      <c r="I4969" s="309" t="s">
        <v>5701</v>
      </c>
      <c r="J4969" s="309" t="s">
        <v>15063</v>
      </c>
      <c r="K4969" s="310">
        <v>0.98520000000000008</v>
      </c>
      <c r="L4969" s="310">
        <v>0.98520000000000008</v>
      </c>
      <c r="M4969" s="310">
        <v>0.88695000000000002</v>
      </c>
      <c r="N4969" s="310"/>
      <c r="O4969" s="310">
        <f t="shared" si="77"/>
        <v>9.9725943970767403</v>
      </c>
      <c r="P4969" s="310">
        <v>9.9725943970767403</v>
      </c>
      <c r="Q4969" s="309" t="s">
        <v>15063</v>
      </c>
      <c r="R4969" s="311"/>
    </row>
    <row r="4970" spans="1:18" s="312" customFormat="1" x14ac:dyDescent="0.3">
      <c r="A4970" s="307">
        <v>4967</v>
      </c>
      <c r="B4970" s="308" t="s">
        <v>5252</v>
      </c>
      <c r="C4970" s="308" t="s">
        <v>2393</v>
      </c>
      <c r="D4970" s="308" t="s">
        <v>2394</v>
      </c>
      <c r="E4970" s="308" t="s">
        <v>1399</v>
      </c>
      <c r="F4970" s="309" t="s">
        <v>10454</v>
      </c>
      <c r="G4970" s="309" t="s">
        <v>10459</v>
      </c>
      <c r="H4970" s="309" t="s">
        <v>10460</v>
      </c>
      <c r="I4970" s="309" t="s">
        <v>2405</v>
      </c>
      <c r="J4970" s="309" t="s">
        <v>15063</v>
      </c>
      <c r="K4970" s="310">
        <v>3.26572</v>
      </c>
      <c r="L4970" s="310">
        <v>3.26572</v>
      </c>
      <c r="M4970" s="310">
        <v>2.9883348099999996</v>
      </c>
      <c r="N4970" s="310"/>
      <c r="O4970" s="310">
        <f t="shared" si="77"/>
        <v>8.4938448489154119</v>
      </c>
      <c r="P4970" s="310">
        <v>11.732990828622292</v>
      </c>
      <c r="Q4970" s="309" t="s">
        <v>15063</v>
      </c>
      <c r="R4970" s="311"/>
    </row>
    <row r="4971" spans="1:18" s="312" customFormat="1" x14ac:dyDescent="0.3">
      <c r="A4971" s="307">
        <v>4968</v>
      </c>
      <c r="B4971" s="308" t="s">
        <v>5252</v>
      </c>
      <c r="C4971" s="308" t="s">
        <v>2393</v>
      </c>
      <c r="D4971" s="308" t="s">
        <v>2394</v>
      </c>
      <c r="E4971" s="308" t="s">
        <v>1399</v>
      </c>
      <c r="F4971" s="309" t="s">
        <v>10454</v>
      </c>
      <c r="G4971" s="309" t="s">
        <v>10461</v>
      </c>
      <c r="H4971" s="309" t="s">
        <v>10462</v>
      </c>
      <c r="I4971" s="309" t="s">
        <v>5701</v>
      </c>
      <c r="J4971" s="309" t="s">
        <v>15063</v>
      </c>
      <c r="K4971" s="310">
        <v>0.28654000000000002</v>
      </c>
      <c r="L4971" s="310">
        <v>0.28654000000000002</v>
      </c>
      <c r="M4971" s="310">
        <v>0.25929800000000003</v>
      </c>
      <c r="N4971" s="310"/>
      <c r="O4971" s="310">
        <f t="shared" si="77"/>
        <v>9.507224122286587</v>
      </c>
      <c r="P4971" s="310">
        <v>9.5072241222865834</v>
      </c>
      <c r="Q4971" s="309" t="s">
        <v>15063</v>
      </c>
      <c r="R4971" s="311"/>
    </row>
    <row r="4972" spans="1:18" s="312" customFormat="1" x14ac:dyDescent="0.3">
      <c r="A4972" s="307">
        <v>4969</v>
      </c>
      <c r="B4972" s="308" t="s">
        <v>5252</v>
      </c>
      <c r="C4972" s="308" t="s">
        <v>2393</v>
      </c>
      <c r="D4972" s="308" t="s">
        <v>2394</v>
      </c>
      <c r="E4972" s="308" t="s">
        <v>1399</v>
      </c>
      <c r="F4972" s="309" t="s">
        <v>10454</v>
      </c>
      <c r="G4972" s="309" t="s">
        <v>10463</v>
      </c>
      <c r="H4972" s="309" t="s">
        <v>10464</v>
      </c>
      <c r="I4972" s="309" t="s">
        <v>2405</v>
      </c>
      <c r="J4972" s="309" t="s">
        <v>15063</v>
      </c>
      <c r="K4972" s="310">
        <v>1.9707400000000002</v>
      </c>
      <c r="L4972" s="310">
        <v>1.9707400000000002</v>
      </c>
      <c r="M4972" s="310">
        <v>1.8036175000000001</v>
      </c>
      <c r="N4972" s="310"/>
      <c r="O4972" s="310">
        <f t="shared" si="77"/>
        <v>8.4801901823680463</v>
      </c>
      <c r="P4972" s="310">
        <v>8.480190182368041</v>
      </c>
      <c r="Q4972" s="309" t="s">
        <v>15063</v>
      </c>
      <c r="R4972" s="311"/>
    </row>
    <row r="4973" spans="1:18" s="312" customFormat="1" x14ac:dyDescent="0.3">
      <c r="A4973" s="307">
        <v>4970</v>
      </c>
      <c r="B4973" s="308" t="s">
        <v>5252</v>
      </c>
      <c r="C4973" s="308" t="s">
        <v>2393</v>
      </c>
      <c r="D4973" s="308" t="s">
        <v>2394</v>
      </c>
      <c r="E4973" s="308" t="s">
        <v>1399</v>
      </c>
      <c r="F4973" s="309" t="s">
        <v>10454</v>
      </c>
      <c r="G4973" s="309" t="s">
        <v>10465</v>
      </c>
      <c r="H4973" s="309" t="s">
        <v>10466</v>
      </c>
      <c r="I4973" s="309" t="s">
        <v>2405</v>
      </c>
      <c r="J4973" s="309" t="s">
        <v>15063</v>
      </c>
      <c r="K4973" s="310">
        <v>2.1241599999999998</v>
      </c>
      <c r="L4973" s="310">
        <v>2.1241599999999998</v>
      </c>
      <c r="M4973" s="310">
        <v>1.9569392299999999</v>
      </c>
      <c r="N4973" s="310"/>
      <c r="O4973" s="310">
        <f t="shared" si="77"/>
        <v>7.87232458948478</v>
      </c>
      <c r="P4973" s="310">
        <v>11.853366163601386</v>
      </c>
      <c r="Q4973" s="309" t="s">
        <v>15063</v>
      </c>
      <c r="R4973" s="311"/>
    </row>
    <row r="4974" spans="1:18" s="312" customFormat="1" x14ac:dyDescent="0.3">
      <c r="A4974" s="307">
        <v>4971</v>
      </c>
      <c r="B4974" s="308" t="s">
        <v>5252</v>
      </c>
      <c r="C4974" s="308" t="s">
        <v>2393</v>
      </c>
      <c r="D4974" s="308" t="s">
        <v>2394</v>
      </c>
      <c r="E4974" s="308" t="s">
        <v>1399</v>
      </c>
      <c r="F4974" s="309" t="s">
        <v>10454</v>
      </c>
      <c r="G4974" s="309" t="s">
        <v>10467</v>
      </c>
      <c r="H4974" s="309" t="s">
        <v>10468</v>
      </c>
      <c r="I4974" s="309" t="s">
        <v>5701</v>
      </c>
      <c r="J4974" s="309" t="s">
        <v>15063</v>
      </c>
      <c r="K4974" s="310">
        <v>1.5747599999999999</v>
      </c>
      <c r="L4974" s="310">
        <v>1.5747599999999999</v>
      </c>
      <c r="M4974" s="310">
        <v>1.411972</v>
      </c>
      <c r="N4974" s="310"/>
      <c r="O4974" s="310">
        <f t="shared" si="77"/>
        <v>10.337321242602043</v>
      </c>
      <c r="P4974" s="310">
        <v>10.337321242602048</v>
      </c>
      <c r="Q4974" s="309" t="s">
        <v>15063</v>
      </c>
      <c r="R4974" s="311"/>
    </row>
    <row r="4975" spans="1:18" s="312" customFormat="1" x14ac:dyDescent="0.3">
      <c r="A4975" s="307">
        <v>4972</v>
      </c>
      <c r="B4975" s="308" t="s">
        <v>5252</v>
      </c>
      <c r="C4975" s="308" t="s">
        <v>2393</v>
      </c>
      <c r="D4975" s="308" t="s">
        <v>2394</v>
      </c>
      <c r="E4975" s="308" t="s">
        <v>1399</v>
      </c>
      <c r="F4975" s="309" t="s">
        <v>10454</v>
      </c>
      <c r="G4975" s="309" t="s">
        <v>10469</v>
      </c>
      <c r="H4975" s="309" t="s">
        <v>10470</v>
      </c>
      <c r="I4975" s="309" t="s">
        <v>2405</v>
      </c>
      <c r="J4975" s="309" t="s">
        <v>15063</v>
      </c>
      <c r="K4975" s="310">
        <v>1.1428</v>
      </c>
      <c r="L4975" s="310">
        <v>1.1428</v>
      </c>
      <c r="M4975" s="310">
        <v>1.0408363</v>
      </c>
      <c r="N4975" s="310"/>
      <c r="O4975" s="310">
        <f t="shared" si="77"/>
        <v>8.9222698634931739</v>
      </c>
      <c r="P4975" s="310">
        <v>14.863158706979917</v>
      </c>
      <c r="Q4975" s="309" t="s">
        <v>15063</v>
      </c>
      <c r="R4975" s="311"/>
    </row>
    <row r="4976" spans="1:18" s="312" customFormat="1" x14ac:dyDescent="0.3">
      <c r="A4976" s="307">
        <v>4973</v>
      </c>
      <c r="B4976" s="308" t="s">
        <v>5252</v>
      </c>
      <c r="C4976" s="308" t="s">
        <v>2393</v>
      </c>
      <c r="D4976" s="308" t="s">
        <v>2394</v>
      </c>
      <c r="E4976" s="308" t="s">
        <v>1399</v>
      </c>
      <c r="F4976" s="309" t="s">
        <v>10454</v>
      </c>
      <c r="G4976" s="309" t="s">
        <v>10471</v>
      </c>
      <c r="H4976" s="309" t="s">
        <v>10472</v>
      </c>
      <c r="I4976" s="309" t="s">
        <v>5706</v>
      </c>
      <c r="J4976" s="309" t="s">
        <v>15063</v>
      </c>
      <c r="K4976" s="310">
        <v>0.46700000000000003</v>
      </c>
      <c r="L4976" s="310">
        <v>0.46700000000000003</v>
      </c>
      <c r="M4976" s="310">
        <v>0.42105625000000002</v>
      </c>
      <c r="N4976" s="310"/>
      <c r="O4976" s="310">
        <f t="shared" si="77"/>
        <v>9.8380620985010712</v>
      </c>
      <c r="P4976" s="310">
        <v>32.064480528203809</v>
      </c>
      <c r="Q4976" s="309" t="s">
        <v>15063</v>
      </c>
      <c r="R4976" s="311"/>
    </row>
    <row r="4977" spans="1:18" s="312" customFormat="1" x14ac:dyDescent="0.3">
      <c r="A4977" s="307">
        <v>4974</v>
      </c>
      <c r="B4977" s="308" t="s">
        <v>5252</v>
      </c>
      <c r="C4977" s="308" t="s">
        <v>2393</v>
      </c>
      <c r="D4977" s="308" t="s">
        <v>2394</v>
      </c>
      <c r="E4977" s="308" t="s">
        <v>1399</v>
      </c>
      <c r="F4977" s="309" t="s">
        <v>10454</v>
      </c>
      <c r="G4977" s="309" t="s">
        <v>10473</v>
      </c>
      <c r="H4977" s="309" t="s">
        <v>10474</v>
      </c>
      <c r="I4977" s="309" t="s">
        <v>2405</v>
      </c>
      <c r="J4977" s="309" t="s">
        <v>15063</v>
      </c>
      <c r="K4977" s="310">
        <v>2.9367999999999999</v>
      </c>
      <c r="L4977" s="310">
        <v>2.9367999999999999</v>
      </c>
      <c r="M4977" s="310">
        <v>2.6424555999999999</v>
      </c>
      <c r="N4977" s="310"/>
      <c r="O4977" s="310">
        <f t="shared" si="77"/>
        <v>10.02262326341596</v>
      </c>
      <c r="P4977" s="310">
        <v>11.429463676930096</v>
      </c>
      <c r="Q4977" s="309" t="s">
        <v>15063</v>
      </c>
      <c r="R4977" s="311"/>
    </row>
    <row r="4978" spans="1:18" s="312" customFormat="1" x14ac:dyDescent="0.3">
      <c r="A4978" s="307">
        <v>4975</v>
      </c>
      <c r="B4978" s="308" t="s">
        <v>5252</v>
      </c>
      <c r="C4978" s="308" t="s">
        <v>2393</v>
      </c>
      <c r="D4978" s="308" t="s">
        <v>2394</v>
      </c>
      <c r="E4978" s="308" t="s">
        <v>1399</v>
      </c>
      <c r="F4978" s="309" t="s">
        <v>10454</v>
      </c>
      <c r="G4978" s="309" t="s">
        <v>10475</v>
      </c>
      <c r="H4978" s="309" t="s">
        <v>10476</v>
      </c>
      <c r="I4978" s="309" t="s">
        <v>2405</v>
      </c>
      <c r="J4978" s="309" t="s">
        <v>15063</v>
      </c>
      <c r="K4978" s="310">
        <v>1.0171999999999999</v>
      </c>
      <c r="L4978" s="310">
        <v>1.0171999999999999</v>
      </c>
      <c r="M4978" s="310">
        <v>0.92161216000000001</v>
      </c>
      <c r="N4978" s="310"/>
      <c r="O4978" s="310">
        <f t="shared" si="77"/>
        <v>9.3971529689343178</v>
      </c>
      <c r="P4978" s="310">
        <v>9.3971529689343196</v>
      </c>
      <c r="Q4978" s="309" t="s">
        <v>15063</v>
      </c>
      <c r="R4978" s="311"/>
    </row>
    <row r="4979" spans="1:18" s="312" customFormat="1" x14ac:dyDescent="0.3">
      <c r="A4979" s="307">
        <v>4976</v>
      </c>
      <c r="B4979" s="308" t="s">
        <v>5252</v>
      </c>
      <c r="C4979" s="308" t="s">
        <v>2393</v>
      </c>
      <c r="D4979" s="308" t="s">
        <v>2394</v>
      </c>
      <c r="E4979" s="308" t="s">
        <v>2394</v>
      </c>
      <c r="F4979" s="309" t="s">
        <v>10477</v>
      </c>
      <c r="G4979" s="309" t="s">
        <v>10480</v>
      </c>
      <c r="H4979" s="309" t="s">
        <v>10481</v>
      </c>
      <c r="I4979" s="309" t="s">
        <v>2405</v>
      </c>
      <c r="J4979" s="309" t="s">
        <v>15063</v>
      </c>
      <c r="K4979" s="310">
        <v>1.2218</v>
      </c>
      <c r="L4979" s="310">
        <v>1.2218</v>
      </c>
      <c r="M4979" s="310">
        <v>1.1024057300000001</v>
      </c>
      <c r="N4979" s="310"/>
      <c r="O4979" s="310">
        <f t="shared" si="77"/>
        <v>9.7719978719921361</v>
      </c>
      <c r="P4979" s="310">
        <v>9.7719978719921325</v>
      </c>
      <c r="Q4979" s="309" t="s">
        <v>15063</v>
      </c>
      <c r="R4979" s="311"/>
    </row>
    <row r="4980" spans="1:18" s="312" customFormat="1" x14ac:dyDescent="0.3">
      <c r="A4980" s="307">
        <v>4977</v>
      </c>
      <c r="B4980" s="308" t="s">
        <v>5252</v>
      </c>
      <c r="C4980" s="308" t="s">
        <v>2393</v>
      </c>
      <c r="D4980" s="308" t="s">
        <v>2394</v>
      </c>
      <c r="E4980" s="308" t="s">
        <v>2394</v>
      </c>
      <c r="F4980" s="309" t="s">
        <v>10477</v>
      </c>
      <c r="G4980" s="309" t="s">
        <v>10482</v>
      </c>
      <c r="H4980" s="309" t="s">
        <v>10483</v>
      </c>
      <c r="I4980" s="309" t="s">
        <v>2414</v>
      </c>
      <c r="J4980" s="309" t="s">
        <v>15063</v>
      </c>
      <c r="K4980" s="310">
        <v>5.7682000000000002</v>
      </c>
      <c r="L4980" s="310">
        <v>5.7682000000000002</v>
      </c>
      <c r="M4980" s="310">
        <v>5.6734979999999995</v>
      </c>
      <c r="N4980" s="310"/>
      <c r="O4980" s="310">
        <f t="shared" si="77"/>
        <v>1.6417946673139061</v>
      </c>
      <c r="P4980" s="310">
        <v>1.6417946673139006</v>
      </c>
      <c r="Q4980" s="309" t="s">
        <v>15063</v>
      </c>
      <c r="R4980" s="311"/>
    </row>
    <row r="4981" spans="1:18" s="312" customFormat="1" x14ac:dyDescent="0.3">
      <c r="A4981" s="307">
        <v>4978</v>
      </c>
      <c r="B4981" s="308" t="s">
        <v>5252</v>
      </c>
      <c r="C4981" s="308" t="s">
        <v>2393</v>
      </c>
      <c r="D4981" s="308" t="s">
        <v>2394</v>
      </c>
      <c r="E4981" s="308" t="s">
        <v>2394</v>
      </c>
      <c r="F4981" s="309" t="s">
        <v>10477</v>
      </c>
      <c r="G4981" s="309" t="s">
        <v>10484</v>
      </c>
      <c r="H4981" s="309" t="s">
        <v>10485</v>
      </c>
      <c r="I4981" s="309" t="s">
        <v>2414</v>
      </c>
      <c r="J4981" s="309" t="s">
        <v>15063</v>
      </c>
      <c r="K4981" s="310">
        <v>2.7734000000000001</v>
      </c>
      <c r="L4981" s="310">
        <v>2.7734000000000001</v>
      </c>
      <c r="M4981" s="310">
        <v>2.6761355999999998</v>
      </c>
      <c r="N4981" s="310"/>
      <c r="O4981" s="310">
        <f t="shared" si="77"/>
        <v>3.5070455037138619</v>
      </c>
      <c r="P4981" s="310">
        <v>3.9027547717484179</v>
      </c>
      <c r="Q4981" s="309" t="s">
        <v>15063</v>
      </c>
      <c r="R4981" s="311"/>
    </row>
    <row r="4982" spans="1:18" s="312" customFormat="1" x14ac:dyDescent="0.3">
      <c r="A4982" s="307">
        <v>4979</v>
      </c>
      <c r="B4982" s="308" t="s">
        <v>5252</v>
      </c>
      <c r="C4982" s="308" t="s">
        <v>2393</v>
      </c>
      <c r="D4982" s="308" t="s">
        <v>2394</v>
      </c>
      <c r="E4982" s="308" t="s">
        <v>2394</v>
      </c>
      <c r="F4982" s="309" t="s">
        <v>10477</v>
      </c>
      <c r="G4982" s="309" t="s">
        <v>10486</v>
      </c>
      <c r="H4982" s="309" t="s">
        <v>10487</v>
      </c>
      <c r="I4982" s="309" t="s">
        <v>2414</v>
      </c>
      <c r="J4982" s="309" t="s">
        <v>15063</v>
      </c>
      <c r="K4982" s="310">
        <v>5.4078999999999997</v>
      </c>
      <c r="L4982" s="310">
        <v>5.4078999999999997</v>
      </c>
      <c r="M4982" s="310">
        <v>5.3956800000000005</v>
      </c>
      <c r="N4982" s="310"/>
      <c r="O4982" s="310">
        <f t="shared" si="77"/>
        <v>0.2259657168216726</v>
      </c>
      <c r="P4982" s="310">
        <v>0.22596571682168554</v>
      </c>
      <c r="Q4982" s="309" t="s">
        <v>15063</v>
      </c>
      <c r="R4982" s="311"/>
    </row>
    <row r="4983" spans="1:18" s="312" customFormat="1" x14ac:dyDescent="0.3">
      <c r="A4983" s="307">
        <v>4980</v>
      </c>
      <c r="B4983" s="308" t="s">
        <v>5252</v>
      </c>
      <c r="C4983" s="308" t="s">
        <v>2393</v>
      </c>
      <c r="D4983" s="308" t="s">
        <v>2394</v>
      </c>
      <c r="E4983" s="308" t="s">
        <v>2394</v>
      </c>
      <c r="F4983" s="309" t="s">
        <v>10477</v>
      </c>
      <c r="G4983" s="309" t="s">
        <v>10488</v>
      </c>
      <c r="H4983" s="309" t="s">
        <v>10489</v>
      </c>
      <c r="I4983" s="309" t="s">
        <v>2414</v>
      </c>
      <c r="J4983" s="309" t="s">
        <v>15063</v>
      </c>
      <c r="K4983" s="310">
        <v>2.5994999999999999</v>
      </c>
      <c r="L4983" s="310">
        <v>2.5994999999999999</v>
      </c>
      <c r="M4983" s="310">
        <v>2.5872525</v>
      </c>
      <c r="N4983" s="310"/>
      <c r="O4983" s="310">
        <f t="shared" si="77"/>
        <v>0.47114829774956596</v>
      </c>
      <c r="P4983" s="310">
        <v>0.47114829774956846</v>
      </c>
      <c r="Q4983" s="309" t="s">
        <v>15063</v>
      </c>
      <c r="R4983" s="311"/>
    </row>
    <row r="4984" spans="1:18" s="312" customFormat="1" x14ac:dyDescent="0.3">
      <c r="A4984" s="307">
        <v>4981</v>
      </c>
      <c r="B4984" s="308" t="s">
        <v>5252</v>
      </c>
      <c r="C4984" s="308" t="s">
        <v>2393</v>
      </c>
      <c r="D4984" s="308" t="s">
        <v>2394</v>
      </c>
      <c r="E4984" s="308" t="s">
        <v>2394</v>
      </c>
      <c r="F4984" s="309" t="s">
        <v>10477</v>
      </c>
      <c r="G4984" s="309" t="s">
        <v>10490</v>
      </c>
      <c r="H4984" s="309" t="s">
        <v>10491</v>
      </c>
      <c r="I4984" s="309" t="s">
        <v>2414</v>
      </c>
      <c r="J4984" s="309" t="s">
        <v>15063</v>
      </c>
      <c r="K4984" s="310">
        <v>5.2088000000000001</v>
      </c>
      <c r="L4984" s="310">
        <v>5.2088000000000001</v>
      </c>
      <c r="M4984" s="310">
        <v>5.0445760000000002</v>
      </c>
      <c r="N4984" s="310"/>
      <c r="O4984" s="310">
        <f t="shared" si="77"/>
        <v>3.1528183074796483</v>
      </c>
      <c r="P4984" s="310">
        <v>3.2856629026925877</v>
      </c>
      <c r="Q4984" s="309" t="s">
        <v>15063</v>
      </c>
      <c r="R4984" s="311"/>
    </row>
    <row r="4985" spans="1:18" s="312" customFormat="1" x14ac:dyDescent="0.3">
      <c r="A4985" s="307">
        <v>4982</v>
      </c>
      <c r="B4985" s="308" t="s">
        <v>5252</v>
      </c>
      <c r="C4985" s="308" t="s">
        <v>2393</v>
      </c>
      <c r="D4985" s="308" t="s">
        <v>2394</v>
      </c>
      <c r="E4985" s="308" t="s">
        <v>2394</v>
      </c>
      <c r="F4985" s="309" t="s">
        <v>10477</v>
      </c>
      <c r="G4985" s="309" t="s">
        <v>10492</v>
      </c>
      <c r="H4985" s="309" t="s">
        <v>10493</v>
      </c>
      <c r="I4985" s="309" t="s">
        <v>2414</v>
      </c>
      <c r="J4985" s="309" t="s">
        <v>15063</v>
      </c>
      <c r="K4985" s="310">
        <v>2.3250000000000002</v>
      </c>
      <c r="L4985" s="310">
        <v>2.3250000000000002</v>
      </c>
      <c r="M4985" s="310">
        <v>2.2576624999999999</v>
      </c>
      <c r="N4985" s="310"/>
      <c r="O4985" s="310">
        <f t="shared" si="77"/>
        <v>2.8962365591397967</v>
      </c>
      <c r="P4985" s="310">
        <v>2.9242903600407377</v>
      </c>
      <c r="Q4985" s="309" t="s">
        <v>15063</v>
      </c>
      <c r="R4985" s="311"/>
    </row>
    <row r="4986" spans="1:18" s="312" customFormat="1" x14ac:dyDescent="0.3">
      <c r="A4986" s="307">
        <v>4983</v>
      </c>
      <c r="B4986" s="308" t="s">
        <v>5252</v>
      </c>
      <c r="C4986" s="308" t="s">
        <v>2393</v>
      </c>
      <c r="D4986" s="308" t="s">
        <v>2394</v>
      </c>
      <c r="E4986" s="308" t="s">
        <v>2394</v>
      </c>
      <c r="F4986" s="309" t="s">
        <v>10477</v>
      </c>
      <c r="G4986" s="309" t="s">
        <v>10494</v>
      </c>
      <c r="H4986" s="309" t="s">
        <v>10495</v>
      </c>
      <c r="I4986" s="309" t="s">
        <v>2414</v>
      </c>
      <c r="J4986" s="309" t="s">
        <v>15063</v>
      </c>
      <c r="K4986" s="310">
        <v>6.064425</v>
      </c>
      <c r="L4986" s="310">
        <v>6.064425</v>
      </c>
      <c r="M4986" s="310">
        <v>5.8216624999999995</v>
      </c>
      <c r="N4986" s="310"/>
      <c r="O4986" s="310">
        <f t="shared" si="77"/>
        <v>4.0030588225594421</v>
      </c>
      <c r="P4986" s="310">
        <v>4.0030588225594466</v>
      </c>
      <c r="Q4986" s="309" t="s">
        <v>15063</v>
      </c>
      <c r="R4986" s="311"/>
    </row>
    <row r="4987" spans="1:18" s="312" customFormat="1" x14ac:dyDescent="0.3">
      <c r="A4987" s="307">
        <v>4984</v>
      </c>
      <c r="B4987" s="308" t="s">
        <v>5252</v>
      </c>
      <c r="C4987" s="308" t="s">
        <v>2393</v>
      </c>
      <c r="D4987" s="308" t="s">
        <v>2394</v>
      </c>
      <c r="E4987" s="308" t="s">
        <v>2394</v>
      </c>
      <c r="F4987" s="309" t="s">
        <v>10477</v>
      </c>
      <c r="G4987" s="309" t="s">
        <v>10496</v>
      </c>
      <c r="H4987" s="309" t="s">
        <v>10497</v>
      </c>
      <c r="I4987" s="309" t="s">
        <v>2414</v>
      </c>
      <c r="J4987" s="309" t="s">
        <v>15063</v>
      </c>
      <c r="K4987" s="310">
        <v>2.8652000000000002</v>
      </c>
      <c r="L4987" s="310">
        <v>2.8652000000000002</v>
      </c>
      <c r="M4987" s="310">
        <v>2.8579190000000003</v>
      </c>
      <c r="N4987" s="310"/>
      <c r="O4987" s="310">
        <f t="shared" si="77"/>
        <v>0.25411838615104954</v>
      </c>
      <c r="P4987" s="310">
        <v>0.25411838615105875</v>
      </c>
      <c r="Q4987" s="309" t="s">
        <v>15063</v>
      </c>
      <c r="R4987" s="311"/>
    </row>
    <row r="4988" spans="1:18" s="312" customFormat="1" x14ac:dyDescent="0.3">
      <c r="A4988" s="307">
        <v>4985</v>
      </c>
      <c r="B4988" s="308" t="s">
        <v>5252</v>
      </c>
      <c r="C4988" s="308" t="s">
        <v>2393</v>
      </c>
      <c r="D4988" s="308" t="s">
        <v>2394</v>
      </c>
      <c r="E4988" s="308" t="s">
        <v>2394</v>
      </c>
      <c r="F4988" s="309" t="s">
        <v>10477</v>
      </c>
      <c r="G4988" s="309" t="s">
        <v>10498</v>
      </c>
      <c r="H4988" s="309" t="s">
        <v>10499</v>
      </c>
      <c r="I4988" s="309" t="s">
        <v>2414</v>
      </c>
      <c r="J4988" s="309" t="s">
        <v>15063</v>
      </c>
      <c r="K4988" s="310">
        <v>2.2656000000000001</v>
      </c>
      <c r="L4988" s="310">
        <v>2.2656000000000001</v>
      </c>
      <c r="M4988" s="310">
        <v>2.2422407499999997</v>
      </c>
      <c r="N4988" s="310"/>
      <c r="O4988" s="310">
        <f t="shared" si="77"/>
        <v>1.0310403425141412</v>
      </c>
      <c r="P4988" s="310">
        <v>1.0310403425141557</v>
      </c>
      <c r="Q4988" s="309" t="s">
        <v>15063</v>
      </c>
      <c r="R4988" s="311"/>
    </row>
    <row r="4989" spans="1:18" s="312" customFormat="1" x14ac:dyDescent="0.3">
      <c r="A4989" s="307">
        <v>4986</v>
      </c>
      <c r="B4989" s="308" t="s">
        <v>5252</v>
      </c>
      <c r="C4989" s="308" t="s">
        <v>2393</v>
      </c>
      <c r="D4989" s="308" t="s">
        <v>2394</v>
      </c>
      <c r="E4989" s="308" t="s">
        <v>2394</v>
      </c>
      <c r="F4989" s="309" t="s">
        <v>10477</v>
      </c>
      <c r="G4989" s="309" t="s">
        <v>10500</v>
      </c>
      <c r="H4989" s="309" t="s">
        <v>10501</v>
      </c>
      <c r="I4989" s="309" t="s">
        <v>2414</v>
      </c>
      <c r="J4989" s="309" t="s">
        <v>15063</v>
      </c>
      <c r="K4989" s="310">
        <v>4.3879999999999999</v>
      </c>
      <c r="L4989" s="310">
        <v>4.3879999999999999</v>
      </c>
      <c r="M4989" s="310">
        <v>4.2443434</v>
      </c>
      <c r="N4989" s="310"/>
      <c r="O4989" s="310">
        <f t="shared" si="77"/>
        <v>3.2738514129443916</v>
      </c>
      <c r="P4989" s="310">
        <v>3.2738514129443841</v>
      </c>
      <c r="Q4989" s="309" t="s">
        <v>15063</v>
      </c>
      <c r="R4989" s="311"/>
    </row>
    <row r="4990" spans="1:18" s="312" customFormat="1" x14ac:dyDescent="0.3">
      <c r="A4990" s="307">
        <v>4987</v>
      </c>
      <c r="B4990" s="308" t="s">
        <v>5252</v>
      </c>
      <c r="C4990" s="308" t="s">
        <v>2393</v>
      </c>
      <c r="D4990" s="308" t="s">
        <v>2394</v>
      </c>
      <c r="E4990" s="308" t="s">
        <v>2394</v>
      </c>
      <c r="F4990" s="309" t="s">
        <v>10477</v>
      </c>
      <c r="G4990" s="309" t="s">
        <v>10502</v>
      </c>
      <c r="H4990" s="309" t="s">
        <v>10503</v>
      </c>
      <c r="I4990" s="309" t="s">
        <v>2414</v>
      </c>
      <c r="J4990" s="309" t="s">
        <v>15063</v>
      </c>
      <c r="K4990" s="310">
        <v>2.8659000000000003</v>
      </c>
      <c r="L4990" s="310">
        <v>2.8659000000000003</v>
      </c>
      <c r="M4990" s="310">
        <v>2.85402025</v>
      </c>
      <c r="N4990" s="310"/>
      <c r="O4990" s="310">
        <f t="shared" si="77"/>
        <v>0.41452074391989602</v>
      </c>
      <c r="P4990" s="310">
        <v>0.54505908733680775</v>
      </c>
      <c r="Q4990" s="309" t="s">
        <v>15063</v>
      </c>
      <c r="R4990" s="311"/>
    </row>
    <row r="4991" spans="1:18" s="312" customFormat="1" x14ac:dyDescent="0.3">
      <c r="A4991" s="307">
        <v>4988</v>
      </c>
      <c r="B4991" s="308" t="s">
        <v>5252</v>
      </c>
      <c r="C4991" s="308" t="s">
        <v>2393</v>
      </c>
      <c r="D4991" s="308" t="s">
        <v>2394</v>
      </c>
      <c r="E4991" s="308" t="s">
        <v>2394</v>
      </c>
      <c r="F4991" s="309" t="s">
        <v>10477</v>
      </c>
      <c r="G4991" s="309" t="s">
        <v>10504</v>
      </c>
      <c r="H4991" s="309" t="s">
        <v>10505</v>
      </c>
      <c r="I4991" s="309" t="s">
        <v>2414</v>
      </c>
      <c r="J4991" s="309" t="s">
        <v>15063</v>
      </c>
      <c r="K4991" s="310">
        <v>5.5576499999999998</v>
      </c>
      <c r="L4991" s="310">
        <v>5.5576499999999998</v>
      </c>
      <c r="M4991" s="310">
        <v>5.5434000000000001</v>
      </c>
      <c r="N4991" s="310"/>
      <c r="O4991" s="310">
        <f t="shared" si="77"/>
        <v>0.25640333594234349</v>
      </c>
      <c r="P4991" s="310">
        <v>0.25640333594235676</v>
      </c>
      <c r="Q4991" s="309" t="s">
        <v>15063</v>
      </c>
      <c r="R4991" s="311"/>
    </row>
    <row r="4992" spans="1:18" s="312" customFormat="1" x14ac:dyDescent="0.3">
      <c r="A4992" s="307">
        <v>4989</v>
      </c>
      <c r="B4992" s="308" t="s">
        <v>5252</v>
      </c>
      <c r="C4992" s="308" t="s">
        <v>2393</v>
      </c>
      <c r="D4992" s="308" t="s">
        <v>2394</v>
      </c>
      <c r="E4992" s="308" t="s">
        <v>2394</v>
      </c>
      <c r="F4992" s="309" t="s">
        <v>10477</v>
      </c>
      <c r="G4992" s="309" t="s">
        <v>10506</v>
      </c>
      <c r="H4992" s="309" t="s">
        <v>10507</v>
      </c>
      <c r="I4992" s="309" t="s">
        <v>2414</v>
      </c>
      <c r="J4992" s="309" t="s">
        <v>15063</v>
      </c>
      <c r="K4992" s="310">
        <v>4.2481999999999998</v>
      </c>
      <c r="L4992" s="310">
        <v>4.2481999999999998</v>
      </c>
      <c r="M4992" s="310">
        <v>4.2335000000000003</v>
      </c>
      <c r="N4992" s="310"/>
      <c r="O4992" s="310">
        <f t="shared" si="77"/>
        <v>0.3460289063603289</v>
      </c>
      <c r="P4992" s="310">
        <v>0.34602890636032946</v>
      </c>
      <c r="Q4992" s="309" t="s">
        <v>15063</v>
      </c>
      <c r="R4992" s="311"/>
    </row>
    <row r="4993" spans="1:18" s="312" customFormat="1" x14ac:dyDescent="0.3">
      <c r="A4993" s="307">
        <v>4990</v>
      </c>
      <c r="B4993" s="308" t="s">
        <v>5252</v>
      </c>
      <c r="C4993" s="308" t="s">
        <v>2393</v>
      </c>
      <c r="D4993" s="308" t="s">
        <v>2394</v>
      </c>
      <c r="E4993" s="308" t="s">
        <v>2394</v>
      </c>
      <c r="F4993" s="309" t="s">
        <v>10508</v>
      </c>
      <c r="G4993" s="309" t="s">
        <v>10509</v>
      </c>
      <c r="H4993" s="309" t="s">
        <v>10510</v>
      </c>
      <c r="I4993" s="309" t="s">
        <v>2405</v>
      </c>
      <c r="J4993" s="309" t="s">
        <v>15063</v>
      </c>
      <c r="K4993" s="310">
        <v>1.1372</v>
      </c>
      <c r="L4993" s="310">
        <v>1.1372</v>
      </c>
      <c r="M4993" s="310">
        <v>1.0556879700000001</v>
      </c>
      <c r="N4993" s="310"/>
      <c r="O4993" s="310">
        <f t="shared" si="77"/>
        <v>7.1677831516004087</v>
      </c>
      <c r="P4993" s="310">
        <v>7.1677831516003927</v>
      </c>
      <c r="Q4993" s="309" t="s">
        <v>15063</v>
      </c>
      <c r="R4993" s="311"/>
    </row>
    <row r="4994" spans="1:18" s="312" customFormat="1" x14ac:dyDescent="0.3">
      <c r="A4994" s="307">
        <v>4991</v>
      </c>
      <c r="B4994" s="308" t="s">
        <v>5252</v>
      </c>
      <c r="C4994" s="308" t="s">
        <v>2393</v>
      </c>
      <c r="D4994" s="308" t="s">
        <v>2394</v>
      </c>
      <c r="E4994" s="308" t="s">
        <v>2394</v>
      </c>
      <c r="F4994" s="309" t="s">
        <v>10508</v>
      </c>
      <c r="G4994" s="309" t="s">
        <v>10511</v>
      </c>
      <c r="H4994" s="309" t="s">
        <v>10512</v>
      </c>
      <c r="I4994" s="309" t="s">
        <v>5706</v>
      </c>
      <c r="J4994" s="309" t="s">
        <v>15063</v>
      </c>
      <c r="K4994" s="310">
        <v>1.72336</v>
      </c>
      <c r="L4994" s="310">
        <v>1.72336</v>
      </c>
      <c r="M4994" s="310">
        <v>1.5701910400000001</v>
      </c>
      <c r="N4994" s="310"/>
      <c r="O4994" s="310">
        <f t="shared" si="77"/>
        <v>8.8878098598087405</v>
      </c>
      <c r="P4994" s="310">
        <v>8.8878098598087476</v>
      </c>
      <c r="Q4994" s="309" t="s">
        <v>15063</v>
      </c>
      <c r="R4994" s="311"/>
    </row>
    <row r="4995" spans="1:18" s="312" customFormat="1" x14ac:dyDescent="0.3">
      <c r="A4995" s="307">
        <v>4992</v>
      </c>
      <c r="B4995" s="308" t="s">
        <v>5252</v>
      </c>
      <c r="C4995" s="308" t="s">
        <v>2393</v>
      </c>
      <c r="D4995" s="308" t="s">
        <v>2394</v>
      </c>
      <c r="E4995" s="308" t="s">
        <v>2394</v>
      </c>
      <c r="F4995" s="309" t="s">
        <v>10508</v>
      </c>
      <c r="G4995" s="309" t="s">
        <v>10513</v>
      </c>
      <c r="H4995" s="309" t="s">
        <v>10514</v>
      </c>
      <c r="I4995" s="309" t="s">
        <v>5701</v>
      </c>
      <c r="J4995" s="309" t="s">
        <v>15063</v>
      </c>
      <c r="K4995" s="310">
        <v>0.67114799999999997</v>
      </c>
      <c r="L4995" s="310">
        <v>0.67114799999999997</v>
      </c>
      <c r="M4995" s="310">
        <v>0.60683982999999997</v>
      </c>
      <c r="N4995" s="310"/>
      <c r="O4995" s="310">
        <f t="shared" si="77"/>
        <v>9.5818165292901121</v>
      </c>
      <c r="P4995" s="310">
        <v>10.590167952802421</v>
      </c>
      <c r="Q4995" s="309" t="s">
        <v>15063</v>
      </c>
      <c r="R4995" s="311"/>
    </row>
    <row r="4996" spans="1:18" s="312" customFormat="1" x14ac:dyDescent="0.3">
      <c r="A4996" s="307">
        <v>4993</v>
      </c>
      <c r="B4996" s="308" t="s">
        <v>5252</v>
      </c>
      <c r="C4996" s="308" t="s">
        <v>2393</v>
      </c>
      <c r="D4996" s="308" t="s">
        <v>2394</v>
      </c>
      <c r="E4996" s="308" t="s">
        <v>2394</v>
      </c>
      <c r="F4996" s="309" t="s">
        <v>10508</v>
      </c>
      <c r="G4996" s="309" t="s">
        <v>10515</v>
      </c>
      <c r="H4996" s="309" t="s">
        <v>10516</v>
      </c>
      <c r="I4996" s="309" t="s">
        <v>5706</v>
      </c>
      <c r="J4996" s="309" t="s">
        <v>15063</v>
      </c>
      <c r="K4996" s="310">
        <v>2.02976</v>
      </c>
      <c r="L4996" s="310">
        <v>2.02976</v>
      </c>
      <c r="M4996" s="310">
        <v>1.8475429999999999</v>
      </c>
      <c r="N4996" s="310"/>
      <c r="O4996" s="310">
        <f t="shared" ref="O4996:O5059" si="78">(L4996-M4996)/L4996*100</f>
        <v>8.9772682484628756</v>
      </c>
      <c r="P4996" s="310">
        <v>8.9772682484628774</v>
      </c>
      <c r="Q4996" s="309" t="s">
        <v>15063</v>
      </c>
      <c r="R4996" s="311"/>
    </row>
    <row r="4997" spans="1:18" s="312" customFormat="1" x14ac:dyDescent="0.3">
      <c r="A4997" s="307">
        <v>4994</v>
      </c>
      <c r="B4997" s="308" t="s">
        <v>5252</v>
      </c>
      <c r="C4997" s="308" t="s">
        <v>2393</v>
      </c>
      <c r="D4997" s="308" t="s">
        <v>2394</v>
      </c>
      <c r="E4997" s="308" t="s">
        <v>2394</v>
      </c>
      <c r="F4997" s="309" t="s">
        <v>10508</v>
      </c>
      <c r="G4997" s="309" t="s">
        <v>10517</v>
      </c>
      <c r="H4997" s="309" t="s">
        <v>10518</v>
      </c>
      <c r="I4997" s="309" t="s">
        <v>5706</v>
      </c>
      <c r="J4997" s="309" t="s">
        <v>15063</v>
      </c>
      <c r="K4997" s="310">
        <v>0.70245200000000008</v>
      </c>
      <c r="L4997" s="310">
        <v>0.70245200000000008</v>
      </c>
      <c r="M4997" s="310">
        <v>0.64428224000000001</v>
      </c>
      <c r="N4997" s="310"/>
      <c r="O4997" s="310">
        <f t="shared" si="78"/>
        <v>8.2809586989573756</v>
      </c>
      <c r="P4997" s="310">
        <v>9.6012840946077755</v>
      </c>
      <c r="Q4997" s="309" t="s">
        <v>15063</v>
      </c>
      <c r="R4997" s="311"/>
    </row>
    <row r="4998" spans="1:18" s="312" customFormat="1" x14ac:dyDescent="0.3">
      <c r="A4998" s="307">
        <v>4995</v>
      </c>
      <c r="B4998" s="308" t="s">
        <v>5252</v>
      </c>
      <c r="C4998" s="308" t="s">
        <v>2393</v>
      </c>
      <c r="D4998" s="308" t="s">
        <v>2394</v>
      </c>
      <c r="E4998" s="308" t="s">
        <v>2394</v>
      </c>
      <c r="F4998" s="309" t="s">
        <v>10508</v>
      </c>
      <c r="G4998" s="309" t="s">
        <v>10519</v>
      </c>
      <c r="H4998" s="309" t="s">
        <v>10520</v>
      </c>
      <c r="I4998" s="309" t="s">
        <v>2405</v>
      </c>
      <c r="J4998" s="309" t="s">
        <v>15063</v>
      </c>
      <c r="K4998" s="310">
        <v>2.5100000000000001E-3</v>
      </c>
      <c r="L4998" s="310">
        <v>2.5100000000000001E-3</v>
      </c>
      <c r="M4998" s="310">
        <v>2.3081999999999998E-3</v>
      </c>
      <c r="N4998" s="310"/>
      <c r="O4998" s="310">
        <f t="shared" si="78"/>
        <v>8.039840637450208</v>
      </c>
      <c r="P4998" s="310">
        <v>8.0398406374502134</v>
      </c>
      <c r="Q4998" s="309" t="s">
        <v>15063</v>
      </c>
      <c r="R4998" s="311"/>
    </row>
    <row r="4999" spans="1:18" s="312" customFormat="1" x14ac:dyDescent="0.3">
      <c r="A4999" s="307">
        <v>4996</v>
      </c>
      <c r="B4999" s="308" t="s">
        <v>5252</v>
      </c>
      <c r="C4999" s="308" t="s">
        <v>2393</v>
      </c>
      <c r="D4999" s="308" t="s">
        <v>2394</v>
      </c>
      <c r="E4999" s="308" t="s">
        <v>2394</v>
      </c>
      <c r="F4999" s="309" t="s">
        <v>10508</v>
      </c>
      <c r="G4999" s="309" t="s">
        <v>10521</v>
      </c>
      <c r="H4999" s="309" t="s">
        <v>10522</v>
      </c>
      <c r="I4999" s="309" t="s">
        <v>2405</v>
      </c>
      <c r="J4999" s="309" t="s">
        <v>15063</v>
      </c>
      <c r="K4999" s="310">
        <v>2.7746</v>
      </c>
      <c r="L4999" s="310">
        <v>2.7746</v>
      </c>
      <c r="M4999" s="310">
        <v>2.5126451600000004</v>
      </c>
      <c r="N4999" s="310"/>
      <c r="O4999" s="310">
        <f t="shared" si="78"/>
        <v>9.4411749441360762</v>
      </c>
      <c r="P4999" s="310">
        <v>15.082282575385964</v>
      </c>
      <c r="Q4999" s="309" t="s">
        <v>15063</v>
      </c>
      <c r="R4999" s="311"/>
    </row>
    <row r="5000" spans="1:18" s="312" customFormat="1" x14ac:dyDescent="0.3">
      <c r="A5000" s="307">
        <v>4997</v>
      </c>
      <c r="B5000" s="308" t="s">
        <v>5252</v>
      </c>
      <c r="C5000" s="308" t="s">
        <v>2393</v>
      </c>
      <c r="D5000" s="308" t="s">
        <v>2394</v>
      </c>
      <c r="E5000" s="308" t="s">
        <v>2394</v>
      </c>
      <c r="F5000" s="309" t="s">
        <v>10508</v>
      </c>
      <c r="G5000" s="309" t="s">
        <v>10523</v>
      </c>
      <c r="H5000" s="309" t="s">
        <v>10524</v>
      </c>
      <c r="I5000" s="309" t="s">
        <v>2405</v>
      </c>
      <c r="J5000" s="309" t="s">
        <v>15063</v>
      </c>
      <c r="K5000" s="310">
        <v>1.5313999999999999</v>
      </c>
      <c r="L5000" s="310">
        <v>1.5313999999999999</v>
      </c>
      <c r="M5000" s="310">
        <v>1.34308432</v>
      </c>
      <c r="N5000" s="310"/>
      <c r="O5000" s="310">
        <f t="shared" si="78"/>
        <v>12.296962256758516</v>
      </c>
      <c r="P5000" s="310">
        <v>14.39497296693154</v>
      </c>
      <c r="Q5000" s="309" t="s">
        <v>15063</v>
      </c>
      <c r="R5000" s="311"/>
    </row>
    <row r="5001" spans="1:18" s="312" customFormat="1" x14ac:dyDescent="0.3">
      <c r="A5001" s="307">
        <v>4998</v>
      </c>
      <c r="B5001" s="308" t="s">
        <v>5252</v>
      </c>
      <c r="C5001" s="308" t="s">
        <v>2393</v>
      </c>
      <c r="D5001" s="308" t="s">
        <v>2394</v>
      </c>
      <c r="E5001" s="308" t="s">
        <v>2394</v>
      </c>
      <c r="F5001" s="309" t="s">
        <v>10508</v>
      </c>
      <c r="G5001" s="309" t="s">
        <v>10525</v>
      </c>
      <c r="H5001" s="309" t="s">
        <v>10526</v>
      </c>
      <c r="I5001" s="309" t="s">
        <v>2405</v>
      </c>
      <c r="J5001" s="309" t="s">
        <v>15063</v>
      </c>
      <c r="K5001" s="310">
        <v>2.0743999999999998</v>
      </c>
      <c r="L5001" s="310">
        <v>2.0743999999999998</v>
      </c>
      <c r="M5001" s="310">
        <v>1.89419837</v>
      </c>
      <c r="N5001" s="310"/>
      <c r="O5001" s="310">
        <f t="shared" si="78"/>
        <v>8.6869277863478498</v>
      </c>
      <c r="P5001" s="310">
        <v>18.407278106619096</v>
      </c>
      <c r="Q5001" s="309" t="s">
        <v>15063</v>
      </c>
      <c r="R5001" s="311"/>
    </row>
    <row r="5002" spans="1:18" s="312" customFormat="1" x14ac:dyDescent="0.3">
      <c r="A5002" s="307">
        <v>4999</v>
      </c>
      <c r="B5002" s="308" t="s">
        <v>5252</v>
      </c>
      <c r="C5002" s="308" t="s">
        <v>2393</v>
      </c>
      <c r="D5002" s="308" t="s">
        <v>2394</v>
      </c>
      <c r="E5002" s="308" t="s">
        <v>2394</v>
      </c>
      <c r="F5002" s="309" t="s">
        <v>10508</v>
      </c>
      <c r="G5002" s="309" t="s">
        <v>10527</v>
      </c>
      <c r="H5002" s="309" t="s">
        <v>10528</v>
      </c>
      <c r="I5002" s="309" t="s">
        <v>2405</v>
      </c>
      <c r="J5002" s="309" t="s">
        <v>15063</v>
      </c>
      <c r="K5002" s="310">
        <v>1.4929999999999999</v>
      </c>
      <c r="L5002" s="310">
        <v>1.4929999999999999</v>
      </c>
      <c r="M5002" s="310">
        <v>1.3505920900000001</v>
      </c>
      <c r="N5002" s="310"/>
      <c r="O5002" s="310">
        <f t="shared" si="78"/>
        <v>9.5383730743469375</v>
      </c>
      <c r="P5002" s="310">
        <v>13.583318655074873</v>
      </c>
      <c r="Q5002" s="309" t="s">
        <v>15063</v>
      </c>
      <c r="R5002" s="311"/>
    </row>
    <row r="5003" spans="1:18" s="312" customFormat="1" x14ac:dyDescent="0.3">
      <c r="A5003" s="307">
        <v>5000</v>
      </c>
      <c r="B5003" s="308" t="s">
        <v>5252</v>
      </c>
      <c r="C5003" s="308" t="s">
        <v>2393</v>
      </c>
      <c r="D5003" s="308" t="s">
        <v>2394</v>
      </c>
      <c r="E5003" s="308" t="s">
        <v>2394</v>
      </c>
      <c r="F5003" s="309" t="s">
        <v>10508</v>
      </c>
      <c r="G5003" s="309" t="s">
        <v>10529</v>
      </c>
      <c r="H5003" s="309" t="s">
        <v>10530</v>
      </c>
      <c r="I5003" s="309" t="s">
        <v>2405</v>
      </c>
      <c r="J5003" s="309" t="s">
        <v>15063</v>
      </c>
      <c r="K5003" s="310">
        <v>1.6241599999999998</v>
      </c>
      <c r="L5003" s="310">
        <v>1.6241599999999998</v>
      </c>
      <c r="M5003" s="310">
        <v>1.5041262300000002</v>
      </c>
      <c r="N5003" s="310"/>
      <c r="O5003" s="310">
        <f t="shared" si="78"/>
        <v>7.3905138656289786</v>
      </c>
      <c r="P5003" s="310">
        <v>7.3905138656289786</v>
      </c>
      <c r="Q5003" s="309" t="s">
        <v>15063</v>
      </c>
      <c r="R5003" s="311"/>
    </row>
    <row r="5004" spans="1:18" s="312" customFormat="1" x14ac:dyDescent="0.3">
      <c r="A5004" s="307">
        <v>5001</v>
      </c>
      <c r="B5004" s="308" t="s">
        <v>5252</v>
      </c>
      <c r="C5004" s="308" t="s">
        <v>2393</v>
      </c>
      <c r="D5004" s="308" t="s">
        <v>2394</v>
      </c>
      <c r="E5004" s="308" t="s">
        <v>2394</v>
      </c>
      <c r="F5004" s="309" t="s">
        <v>10508</v>
      </c>
      <c r="G5004" s="309" t="s">
        <v>10531</v>
      </c>
      <c r="H5004" s="309" t="s">
        <v>10532</v>
      </c>
      <c r="I5004" s="309" t="s">
        <v>2405</v>
      </c>
      <c r="J5004" s="309" t="s">
        <v>15063</v>
      </c>
      <c r="K5004" s="310">
        <v>3.4163999999999999</v>
      </c>
      <c r="L5004" s="310">
        <v>3.4163999999999999</v>
      </c>
      <c r="M5004" s="310">
        <v>3.099888</v>
      </c>
      <c r="N5004" s="310"/>
      <c r="O5004" s="310">
        <f t="shared" si="78"/>
        <v>9.2644889357218094</v>
      </c>
      <c r="P5004" s="310">
        <v>9.2644889357218148</v>
      </c>
      <c r="Q5004" s="309" t="s">
        <v>15063</v>
      </c>
      <c r="R5004" s="311"/>
    </row>
    <row r="5005" spans="1:18" s="312" customFormat="1" x14ac:dyDescent="0.3">
      <c r="A5005" s="307">
        <v>5002</v>
      </c>
      <c r="B5005" s="308" t="s">
        <v>5252</v>
      </c>
      <c r="C5005" s="308" t="s">
        <v>2393</v>
      </c>
      <c r="D5005" s="308" t="s">
        <v>2394</v>
      </c>
      <c r="E5005" s="308" t="s">
        <v>2394</v>
      </c>
      <c r="F5005" s="309" t="s">
        <v>10508</v>
      </c>
      <c r="G5005" s="309" t="s">
        <v>10533</v>
      </c>
      <c r="H5005" s="309" t="s">
        <v>10534</v>
      </c>
      <c r="I5005" s="309" t="s">
        <v>5701</v>
      </c>
      <c r="J5005" s="309" t="s">
        <v>15063</v>
      </c>
      <c r="K5005" s="310">
        <v>6.2E-2</v>
      </c>
      <c r="L5005" s="310">
        <v>6.2E-2</v>
      </c>
      <c r="M5005" s="310">
        <v>5.6849999999999998E-2</v>
      </c>
      <c r="N5005" s="310"/>
      <c r="O5005" s="310">
        <f t="shared" si="78"/>
        <v>8.3064516129032295</v>
      </c>
      <c r="P5005" s="310">
        <v>8.306451612903242</v>
      </c>
      <c r="Q5005" s="309" t="s">
        <v>15063</v>
      </c>
      <c r="R5005" s="311"/>
    </row>
    <row r="5006" spans="1:18" s="312" customFormat="1" x14ac:dyDescent="0.3">
      <c r="A5006" s="307">
        <v>5003</v>
      </c>
      <c r="B5006" s="308" t="s">
        <v>5252</v>
      </c>
      <c r="C5006" s="308" t="s">
        <v>2393</v>
      </c>
      <c r="D5006" s="308" t="s">
        <v>2394</v>
      </c>
      <c r="E5006" s="308" t="s">
        <v>2394</v>
      </c>
      <c r="F5006" s="309" t="s">
        <v>10508</v>
      </c>
      <c r="G5006" s="309" t="s">
        <v>10535</v>
      </c>
      <c r="H5006" s="309" t="s">
        <v>10536</v>
      </c>
      <c r="I5006" s="309" t="s">
        <v>5701</v>
      </c>
      <c r="J5006" s="309" t="s">
        <v>15063</v>
      </c>
      <c r="K5006" s="310">
        <v>3.0499999999999999E-2</v>
      </c>
      <c r="L5006" s="310">
        <v>3.0499999999999999E-2</v>
      </c>
      <c r="M5006" s="310">
        <v>2.7474499999999999E-2</v>
      </c>
      <c r="N5006" s="310"/>
      <c r="O5006" s="310">
        <f t="shared" si="78"/>
        <v>9.9196721311475429</v>
      </c>
      <c r="P5006" s="310">
        <v>9.9196721311475287</v>
      </c>
      <c r="Q5006" s="309" t="s">
        <v>15063</v>
      </c>
      <c r="R5006" s="311"/>
    </row>
    <row r="5007" spans="1:18" s="312" customFormat="1" x14ac:dyDescent="0.3">
      <c r="A5007" s="307">
        <v>5004</v>
      </c>
      <c r="B5007" s="308" t="s">
        <v>5252</v>
      </c>
      <c r="C5007" s="308" t="s">
        <v>2393</v>
      </c>
      <c r="D5007" s="308" t="s">
        <v>2394</v>
      </c>
      <c r="E5007" s="308" t="s">
        <v>2394</v>
      </c>
      <c r="F5007" s="309" t="s">
        <v>10508</v>
      </c>
      <c r="G5007" s="309" t="s">
        <v>10537</v>
      </c>
      <c r="H5007" s="309" t="s">
        <v>10538</v>
      </c>
      <c r="I5007" s="309" t="s">
        <v>5701</v>
      </c>
      <c r="J5007" s="309" t="s">
        <v>15063</v>
      </c>
      <c r="K5007" s="310">
        <v>2.1604999999999999E-2</v>
      </c>
      <c r="L5007" s="310">
        <v>2.1604999999999999E-2</v>
      </c>
      <c r="M5007" s="310">
        <v>1.9195999999999998E-2</v>
      </c>
      <c r="N5007" s="310"/>
      <c r="O5007" s="310">
        <f t="shared" si="78"/>
        <v>11.150196713723682</v>
      </c>
      <c r="P5007" s="310">
        <v>22.540241694940711</v>
      </c>
      <c r="Q5007" s="309" t="s">
        <v>15063</v>
      </c>
      <c r="R5007" s="311"/>
    </row>
    <row r="5008" spans="1:18" s="312" customFormat="1" x14ac:dyDescent="0.3">
      <c r="A5008" s="307">
        <v>5005</v>
      </c>
      <c r="B5008" s="308" t="s">
        <v>5252</v>
      </c>
      <c r="C5008" s="308" t="s">
        <v>2393</v>
      </c>
      <c r="D5008" s="308" t="s">
        <v>2394</v>
      </c>
      <c r="E5008" s="308" t="s">
        <v>2394</v>
      </c>
      <c r="F5008" s="309" t="s">
        <v>10539</v>
      </c>
      <c r="G5008" s="309" t="s">
        <v>10540</v>
      </c>
      <c r="H5008" s="309" t="s">
        <v>10541</v>
      </c>
      <c r="I5008" s="309" t="s">
        <v>2432</v>
      </c>
      <c r="J5008" s="309" t="s">
        <v>15063</v>
      </c>
      <c r="K5008" s="310">
        <v>0.37819999999999998</v>
      </c>
      <c r="L5008" s="310">
        <v>0.37819999999999998</v>
      </c>
      <c r="M5008" s="310">
        <v>0.34697850000000002</v>
      </c>
      <c r="N5008" s="310"/>
      <c r="O5008" s="310">
        <f t="shared" si="78"/>
        <v>8.2552882072977152</v>
      </c>
      <c r="P5008" s="310">
        <v>26.141112400008737</v>
      </c>
      <c r="Q5008" s="309" t="s">
        <v>15063</v>
      </c>
      <c r="R5008" s="311"/>
    </row>
    <row r="5009" spans="1:18" s="312" customFormat="1" x14ac:dyDescent="0.3">
      <c r="A5009" s="307">
        <v>5006</v>
      </c>
      <c r="B5009" s="308" t="s">
        <v>5252</v>
      </c>
      <c r="C5009" s="308" t="s">
        <v>2393</v>
      </c>
      <c r="D5009" s="308" t="s">
        <v>2394</v>
      </c>
      <c r="E5009" s="308" t="s">
        <v>2394</v>
      </c>
      <c r="F5009" s="309" t="s">
        <v>10539</v>
      </c>
      <c r="G5009" s="309" t="s">
        <v>10542</v>
      </c>
      <c r="H5009" s="309" t="s">
        <v>10543</v>
      </c>
      <c r="I5009" s="309" t="s">
        <v>2405</v>
      </c>
      <c r="J5009" s="309" t="s">
        <v>15063</v>
      </c>
      <c r="K5009" s="310">
        <v>1.22845</v>
      </c>
      <c r="L5009" s="310">
        <v>1.22845</v>
      </c>
      <c r="M5009" s="310">
        <v>1.1004155500000001</v>
      </c>
      <c r="N5009" s="310"/>
      <c r="O5009" s="310">
        <f t="shared" si="78"/>
        <v>10.422438845699858</v>
      </c>
      <c r="P5009" s="310">
        <v>11.217052929794358</v>
      </c>
      <c r="Q5009" s="309" t="s">
        <v>15063</v>
      </c>
      <c r="R5009" s="311"/>
    </row>
    <row r="5010" spans="1:18" s="312" customFormat="1" x14ac:dyDescent="0.3">
      <c r="A5010" s="307">
        <v>5007</v>
      </c>
      <c r="B5010" s="308" t="s">
        <v>5252</v>
      </c>
      <c r="C5010" s="308" t="s">
        <v>2393</v>
      </c>
      <c r="D5010" s="308" t="s">
        <v>2394</v>
      </c>
      <c r="E5010" s="308" t="s">
        <v>2394</v>
      </c>
      <c r="F5010" s="309" t="s">
        <v>10539</v>
      </c>
      <c r="G5010" s="309" t="s">
        <v>10544</v>
      </c>
      <c r="H5010" s="309" t="s">
        <v>10545</v>
      </c>
      <c r="I5010" s="309" t="s">
        <v>2432</v>
      </c>
      <c r="J5010" s="309" t="s">
        <v>15063</v>
      </c>
      <c r="K5010" s="310">
        <v>2.5576000000000003</v>
      </c>
      <c r="L5010" s="310">
        <v>2.5576000000000003</v>
      </c>
      <c r="M5010" s="310">
        <v>2.3010511600000001</v>
      </c>
      <c r="N5010" s="310"/>
      <c r="O5010" s="310">
        <f t="shared" si="78"/>
        <v>10.030842977791687</v>
      </c>
      <c r="P5010" s="310">
        <v>10.030842977791687</v>
      </c>
      <c r="Q5010" s="309" t="s">
        <v>15063</v>
      </c>
      <c r="R5010" s="311"/>
    </row>
    <row r="5011" spans="1:18" s="312" customFormat="1" x14ac:dyDescent="0.3">
      <c r="A5011" s="307">
        <v>5008</v>
      </c>
      <c r="B5011" s="308" t="s">
        <v>5252</v>
      </c>
      <c r="C5011" s="308" t="s">
        <v>2393</v>
      </c>
      <c r="D5011" s="308" t="s">
        <v>2394</v>
      </c>
      <c r="E5011" s="308" t="s">
        <v>2394</v>
      </c>
      <c r="F5011" s="309" t="s">
        <v>10539</v>
      </c>
      <c r="G5011" s="309" t="s">
        <v>10546</v>
      </c>
      <c r="H5011" s="309" t="s">
        <v>10547</v>
      </c>
      <c r="I5011" s="309" t="s">
        <v>2405</v>
      </c>
      <c r="J5011" s="309" t="s">
        <v>15063</v>
      </c>
      <c r="K5011" s="310">
        <v>2.4923999999999999</v>
      </c>
      <c r="L5011" s="310">
        <v>2.4923999999999999</v>
      </c>
      <c r="M5011" s="310">
        <v>2.2746388799999999</v>
      </c>
      <c r="N5011" s="310"/>
      <c r="O5011" s="310">
        <f t="shared" si="78"/>
        <v>8.737005296100147</v>
      </c>
      <c r="P5011" s="310">
        <v>58.943343196175192</v>
      </c>
      <c r="Q5011" s="309" t="s">
        <v>15063</v>
      </c>
      <c r="R5011" s="311"/>
    </row>
    <row r="5012" spans="1:18" s="312" customFormat="1" x14ac:dyDescent="0.3">
      <c r="A5012" s="307">
        <v>5009</v>
      </c>
      <c r="B5012" s="308" t="s">
        <v>5252</v>
      </c>
      <c r="C5012" s="308" t="s">
        <v>2393</v>
      </c>
      <c r="D5012" s="308" t="s">
        <v>2394</v>
      </c>
      <c r="E5012" s="308" t="s">
        <v>2394</v>
      </c>
      <c r="F5012" s="309" t="s">
        <v>10539</v>
      </c>
      <c r="G5012" s="309" t="s">
        <v>10548</v>
      </c>
      <c r="H5012" s="309" t="s">
        <v>10549</v>
      </c>
      <c r="I5012" s="309" t="s">
        <v>2432</v>
      </c>
      <c r="J5012" s="309" t="s">
        <v>15063</v>
      </c>
      <c r="K5012" s="310">
        <v>0.78559999999999997</v>
      </c>
      <c r="L5012" s="310">
        <v>0.78559999999999997</v>
      </c>
      <c r="M5012" s="310">
        <v>0.73521287999999996</v>
      </c>
      <c r="N5012" s="310"/>
      <c r="O5012" s="310">
        <f t="shared" si="78"/>
        <v>6.4138391038696545</v>
      </c>
      <c r="P5012" s="310">
        <v>6.4138391038696678</v>
      </c>
      <c r="Q5012" s="309" t="s">
        <v>15063</v>
      </c>
      <c r="R5012" s="311"/>
    </row>
    <row r="5013" spans="1:18" s="312" customFormat="1" x14ac:dyDescent="0.3">
      <c r="A5013" s="307">
        <v>5010</v>
      </c>
      <c r="B5013" s="308" t="s">
        <v>5252</v>
      </c>
      <c r="C5013" s="308" t="s">
        <v>2393</v>
      </c>
      <c r="D5013" s="308" t="s">
        <v>2394</v>
      </c>
      <c r="E5013" s="308" t="s">
        <v>2394</v>
      </c>
      <c r="F5013" s="309" t="s">
        <v>10539</v>
      </c>
      <c r="G5013" s="309" t="s">
        <v>10550</v>
      </c>
      <c r="H5013" s="309" t="s">
        <v>10551</v>
      </c>
      <c r="I5013" s="309" t="s">
        <v>5701</v>
      </c>
      <c r="J5013" s="309" t="s">
        <v>15063</v>
      </c>
      <c r="K5013" s="310">
        <v>0</v>
      </c>
      <c r="L5013" s="310">
        <v>0</v>
      </c>
      <c r="M5013" s="310">
        <v>0</v>
      </c>
      <c r="N5013" s="310"/>
      <c r="O5013" s="310" t="e">
        <f t="shared" si="78"/>
        <v>#DIV/0!</v>
      </c>
      <c r="P5013" s="310" t="e">
        <v>#DIV/0!</v>
      </c>
      <c r="Q5013" s="309" t="s">
        <v>15063</v>
      </c>
      <c r="R5013" s="311"/>
    </row>
    <row r="5014" spans="1:18" s="312" customFormat="1" x14ac:dyDescent="0.3">
      <c r="A5014" s="307">
        <v>5011</v>
      </c>
      <c r="B5014" s="308" t="s">
        <v>5252</v>
      </c>
      <c r="C5014" s="308" t="s">
        <v>2393</v>
      </c>
      <c r="D5014" s="308" t="s">
        <v>2394</v>
      </c>
      <c r="E5014" s="308" t="s">
        <v>2394</v>
      </c>
      <c r="F5014" s="309" t="s">
        <v>10552</v>
      </c>
      <c r="G5014" s="309" t="s">
        <v>10553</v>
      </c>
      <c r="H5014" s="309" t="s">
        <v>10554</v>
      </c>
      <c r="I5014" s="309" t="s">
        <v>2414</v>
      </c>
      <c r="J5014" s="309" t="s">
        <v>15063</v>
      </c>
      <c r="K5014" s="310">
        <v>5.9470000000000001</v>
      </c>
      <c r="L5014" s="310">
        <v>5.9470000000000001</v>
      </c>
      <c r="M5014" s="310">
        <v>5.9417999999999997</v>
      </c>
      <c r="N5014" s="310"/>
      <c r="O5014" s="310">
        <f t="shared" si="78"/>
        <v>8.7439044896591822E-2</v>
      </c>
      <c r="P5014" s="310">
        <v>0.10885150814919919</v>
      </c>
      <c r="Q5014" s="309" t="s">
        <v>15063</v>
      </c>
      <c r="R5014" s="311"/>
    </row>
    <row r="5015" spans="1:18" s="312" customFormat="1" x14ac:dyDescent="0.3">
      <c r="A5015" s="307">
        <v>5012</v>
      </c>
      <c r="B5015" s="308" t="s">
        <v>5252</v>
      </c>
      <c r="C5015" s="308" t="s">
        <v>2393</v>
      </c>
      <c r="D5015" s="308" t="s">
        <v>2394</v>
      </c>
      <c r="E5015" s="308" t="s">
        <v>2394</v>
      </c>
      <c r="F5015" s="309" t="s">
        <v>10552</v>
      </c>
      <c r="G5015" s="309" t="s">
        <v>10555</v>
      </c>
      <c r="H5015" s="309" t="s">
        <v>10556</v>
      </c>
      <c r="I5015" s="309" t="s">
        <v>2405</v>
      </c>
      <c r="J5015" s="309" t="s">
        <v>15063</v>
      </c>
      <c r="K5015" s="310">
        <v>1.9885600000000001</v>
      </c>
      <c r="L5015" s="310">
        <v>1.9885600000000001</v>
      </c>
      <c r="M5015" s="310">
        <v>1.8609913599999999</v>
      </c>
      <c r="N5015" s="310"/>
      <c r="O5015" s="310">
        <f t="shared" si="78"/>
        <v>6.4151265237156654</v>
      </c>
      <c r="P5015" s="310">
        <v>6.4151265237156636</v>
      </c>
      <c r="Q5015" s="309" t="s">
        <v>15063</v>
      </c>
      <c r="R5015" s="311"/>
    </row>
    <row r="5016" spans="1:18" s="312" customFormat="1" x14ac:dyDescent="0.3">
      <c r="A5016" s="307">
        <v>5013</v>
      </c>
      <c r="B5016" s="308" t="s">
        <v>5252</v>
      </c>
      <c r="C5016" s="308" t="s">
        <v>2393</v>
      </c>
      <c r="D5016" s="308" t="s">
        <v>2394</v>
      </c>
      <c r="E5016" s="308" t="s">
        <v>2394</v>
      </c>
      <c r="F5016" s="309" t="s">
        <v>10552</v>
      </c>
      <c r="G5016" s="309" t="s">
        <v>10557</v>
      </c>
      <c r="H5016" s="309" t="s">
        <v>10558</v>
      </c>
      <c r="I5016" s="309" t="s">
        <v>2405</v>
      </c>
      <c r="J5016" s="309" t="s">
        <v>15063</v>
      </c>
      <c r="K5016" s="310">
        <v>1.9309999999999998</v>
      </c>
      <c r="L5016" s="310">
        <v>1.9309999999999998</v>
      </c>
      <c r="M5016" s="310">
        <v>1.8020680000000002</v>
      </c>
      <c r="N5016" s="310"/>
      <c r="O5016" s="310">
        <f t="shared" si="78"/>
        <v>6.6769549456240087</v>
      </c>
      <c r="P5016" s="310">
        <v>6.6769549456240256</v>
      </c>
      <c r="Q5016" s="309" t="s">
        <v>15063</v>
      </c>
      <c r="R5016" s="311"/>
    </row>
    <row r="5017" spans="1:18" s="312" customFormat="1" x14ac:dyDescent="0.3">
      <c r="A5017" s="307">
        <v>5014</v>
      </c>
      <c r="B5017" s="308" t="s">
        <v>5252</v>
      </c>
      <c r="C5017" s="308" t="s">
        <v>2393</v>
      </c>
      <c r="D5017" s="308" t="s">
        <v>2394</v>
      </c>
      <c r="E5017" s="308" t="s">
        <v>2394</v>
      </c>
      <c r="F5017" s="309" t="s">
        <v>10552</v>
      </c>
      <c r="G5017" s="309" t="s">
        <v>10559</v>
      </c>
      <c r="H5017" s="309" t="s">
        <v>10560</v>
      </c>
      <c r="I5017" s="309" t="s">
        <v>2414</v>
      </c>
      <c r="J5017" s="309" t="s">
        <v>15063</v>
      </c>
      <c r="K5017" s="310">
        <v>3.6752000000000002</v>
      </c>
      <c r="L5017" s="310">
        <v>3.6752000000000002</v>
      </c>
      <c r="M5017" s="310">
        <v>3.5600897299999996</v>
      </c>
      <c r="N5017" s="310"/>
      <c r="O5017" s="310">
        <f t="shared" si="78"/>
        <v>3.1320817914671477</v>
      </c>
      <c r="P5017" s="310">
        <v>4.6330677799342972</v>
      </c>
      <c r="Q5017" s="309" t="s">
        <v>15063</v>
      </c>
      <c r="R5017" s="311"/>
    </row>
    <row r="5018" spans="1:18" s="312" customFormat="1" x14ac:dyDescent="0.3">
      <c r="A5018" s="307">
        <v>5015</v>
      </c>
      <c r="B5018" s="308" t="s">
        <v>5252</v>
      </c>
      <c r="C5018" s="308" t="s">
        <v>2393</v>
      </c>
      <c r="D5018" s="308" t="s">
        <v>2394</v>
      </c>
      <c r="E5018" s="308" t="s">
        <v>2394</v>
      </c>
      <c r="F5018" s="313" t="s">
        <v>10552</v>
      </c>
      <c r="G5018" s="309" t="s">
        <v>10561</v>
      </c>
      <c r="H5018" s="309" t="s">
        <v>10562</v>
      </c>
      <c r="I5018" s="309" t="s">
        <v>2405</v>
      </c>
      <c r="J5018" s="309" t="s">
        <v>15063</v>
      </c>
      <c r="K5018" s="310">
        <v>4.8224</v>
      </c>
      <c r="L5018" s="310">
        <v>4.8224</v>
      </c>
      <c r="M5018" s="310">
        <v>4.6203814999999997</v>
      </c>
      <c r="N5018" s="310"/>
      <c r="O5018" s="310">
        <f t="shared" si="78"/>
        <v>4.1891692932979492</v>
      </c>
      <c r="P5018" s="310">
        <v>10.024823061761412</v>
      </c>
      <c r="Q5018" s="309" t="s">
        <v>15063</v>
      </c>
      <c r="R5018" s="311"/>
    </row>
    <row r="5019" spans="1:18" s="312" customFormat="1" x14ac:dyDescent="0.3">
      <c r="A5019" s="307">
        <v>5016</v>
      </c>
      <c r="B5019" s="308" t="s">
        <v>5252</v>
      </c>
      <c r="C5019" s="308" t="s">
        <v>2393</v>
      </c>
      <c r="D5019" s="308" t="s">
        <v>2394</v>
      </c>
      <c r="E5019" s="308" t="s">
        <v>2394</v>
      </c>
      <c r="F5019" s="309" t="s">
        <v>10552</v>
      </c>
      <c r="G5019" s="309" t="s">
        <v>10563</v>
      </c>
      <c r="H5019" s="309" t="s">
        <v>10564</v>
      </c>
      <c r="I5019" s="309" t="s">
        <v>2414</v>
      </c>
      <c r="J5019" s="309" t="s">
        <v>15063</v>
      </c>
      <c r="K5019" s="310">
        <v>3.9371999999999998</v>
      </c>
      <c r="L5019" s="310">
        <v>3.9371999999999998</v>
      </c>
      <c r="M5019" s="310">
        <v>3.8838149999999998</v>
      </c>
      <c r="N5019" s="310"/>
      <c r="O5019" s="310">
        <f t="shared" si="78"/>
        <v>1.3559128314538256</v>
      </c>
      <c r="P5019" s="310">
        <v>1.3594921660069481</v>
      </c>
      <c r="Q5019" s="309" t="s">
        <v>15063</v>
      </c>
      <c r="R5019" s="311"/>
    </row>
    <row r="5020" spans="1:18" s="312" customFormat="1" x14ac:dyDescent="0.3">
      <c r="A5020" s="307">
        <v>5017</v>
      </c>
      <c r="B5020" s="308" t="s">
        <v>5252</v>
      </c>
      <c r="C5020" s="308" t="s">
        <v>2393</v>
      </c>
      <c r="D5020" s="308" t="s">
        <v>2394</v>
      </c>
      <c r="E5020" s="308" t="s">
        <v>2394</v>
      </c>
      <c r="F5020" s="309" t="s">
        <v>10552</v>
      </c>
      <c r="G5020" s="309" t="s">
        <v>10565</v>
      </c>
      <c r="H5020" s="309" t="s">
        <v>10566</v>
      </c>
      <c r="I5020" s="309" t="s">
        <v>2414</v>
      </c>
      <c r="J5020" s="309" t="s">
        <v>15063</v>
      </c>
      <c r="K5020" s="310">
        <v>4.6710000000000003</v>
      </c>
      <c r="L5020" s="310">
        <v>4.6710000000000003</v>
      </c>
      <c r="M5020" s="310">
        <v>4.5963444999999998</v>
      </c>
      <c r="N5020" s="310"/>
      <c r="O5020" s="310">
        <f t="shared" si="78"/>
        <v>1.5982766002997311</v>
      </c>
      <c r="P5020" s="310">
        <v>1.5982766002997195</v>
      </c>
      <c r="Q5020" s="309" t="s">
        <v>15063</v>
      </c>
      <c r="R5020" s="311"/>
    </row>
    <row r="5021" spans="1:18" s="312" customFormat="1" x14ac:dyDescent="0.3">
      <c r="A5021" s="307">
        <v>5018</v>
      </c>
      <c r="B5021" s="308" t="s">
        <v>5252</v>
      </c>
      <c r="C5021" s="308" t="s">
        <v>2393</v>
      </c>
      <c r="D5021" s="308" t="s">
        <v>2394</v>
      </c>
      <c r="E5021" s="308" t="s">
        <v>2394</v>
      </c>
      <c r="F5021" s="309" t="s">
        <v>10552</v>
      </c>
      <c r="G5021" s="309" t="s">
        <v>10567</v>
      </c>
      <c r="H5021" s="309" t="s">
        <v>10568</v>
      </c>
      <c r="I5021" s="309" t="s">
        <v>2405</v>
      </c>
      <c r="J5021" s="309" t="s">
        <v>15063</v>
      </c>
      <c r="K5021" s="310">
        <v>1.5811999999999999</v>
      </c>
      <c r="L5021" s="310">
        <v>1.5811999999999999</v>
      </c>
      <c r="M5021" s="310">
        <v>1.50648</v>
      </c>
      <c r="N5021" s="310"/>
      <c r="O5021" s="310">
        <f t="shared" si="78"/>
        <v>4.7255249177839556</v>
      </c>
      <c r="P5021" s="310">
        <v>4.725524917783952</v>
      </c>
      <c r="Q5021" s="309" t="s">
        <v>15063</v>
      </c>
      <c r="R5021" s="311"/>
    </row>
    <row r="5022" spans="1:18" s="312" customFormat="1" x14ac:dyDescent="0.3">
      <c r="A5022" s="307">
        <v>5019</v>
      </c>
      <c r="B5022" s="308" t="s">
        <v>5252</v>
      </c>
      <c r="C5022" s="308" t="s">
        <v>2393</v>
      </c>
      <c r="D5022" s="308" t="s">
        <v>2394</v>
      </c>
      <c r="E5022" s="308" t="s">
        <v>2394</v>
      </c>
      <c r="F5022" s="309" t="s">
        <v>10552</v>
      </c>
      <c r="G5022" s="309" t="s">
        <v>10569</v>
      </c>
      <c r="H5022" s="309" t="s">
        <v>10570</v>
      </c>
      <c r="I5022" s="309" t="s">
        <v>2414</v>
      </c>
      <c r="J5022" s="309" t="s">
        <v>15063</v>
      </c>
      <c r="K5022" s="310">
        <v>0</v>
      </c>
      <c r="L5022" s="310">
        <v>0</v>
      </c>
      <c r="M5022" s="310">
        <v>0</v>
      </c>
      <c r="N5022" s="310"/>
      <c r="O5022" s="310" t="e">
        <f t="shared" si="78"/>
        <v>#DIV/0!</v>
      </c>
      <c r="P5022" s="310" t="e">
        <v>#DIV/0!</v>
      </c>
      <c r="Q5022" s="309" t="s">
        <v>15063</v>
      </c>
      <c r="R5022" s="311"/>
    </row>
    <row r="5023" spans="1:18" s="312" customFormat="1" x14ac:dyDescent="0.3">
      <c r="A5023" s="307">
        <v>5020</v>
      </c>
      <c r="B5023" s="308" t="s">
        <v>5252</v>
      </c>
      <c r="C5023" s="308" t="s">
        <v>2393</v>
      </c>
      <c r="D5023" s="308" t="s">
        <v>2394</v>
      </c>
      <c r="E5023" s="308" t="s">
        <v>2394</v>
      </c>
      <c r="F5023" s="309" t="s">
        <v>10552</v>
      </c>
      <c r="G5023" s="309" t="s">
        <v>10571</v>
      </c>
      <c r="H5023" s="309" t="s">
        <v>10572</v>
      </c>
      <c r="I5023" s="309" t="s">
        <v>2414</v>
      </c>
      <c r="J5023" s="309" t="s">
        <v>15063</v>
      </c>
      <c r="K5023" s="310">
        <v>2.7932000000000001</v>
      </c>
      <c r="L5023" s="310">
        <v>2.7932000000000001</v>
      </c>
      <c r="M5023" s="310">
        <v>2.6790476700000001</v>
      </c>
      <c r="N5023" s="310"/>
      <c r="O5023" s="310">
        <f t="shared" si="78"/>
        <v>4.0867939997135911</v>
      </c>
      <c r="P5023" s="310">
        <v>4.1987998418535284</v>
      </c>
      <c r="Q5023" s="309" t="s">
        <v>15063</v>
      </c>
      <c r="R5023" s="311"/>
    </row>
    <row r="5024" spans="1:18" s="312" customFormat="1" x14ac:dyDescent="0.3">
      <c r="A5024" s="307">
        <v>5021</v>
      </c>
      <c r="B5024" s="308" t="s">
        <v>5252</v>
      </c>
      <c r="C5024" s="308" t="s">
        <v>2393</v>
      </c>
      <c r="D5024" s="308" t="s">
        <v>2394</v>
      </c>
      <c r="E5024" s="308" t="s">
        <v>2394</v>
      </c>
      <c r="F5024" s="309" t="s">
        <v>10552</v>
      </c>
      <c r="G5024" s="309" t="s">
        <v>10573</v>
      </c>
      <c r="H5024" s="309" t="s">
        <v>10574</v>
      </c>
      <c r="I5024" s="309" t="s">
        <v>2414</v>
      </c>
      <c r="J5024" s="309" t="s">
        <v>15063</v>
      </c>
      <c r="K5024" s="310">
        <v>8.1978200000000001</v>
      </c>
      <c r="L5024" s="310">
        <v>8.1978200000000001</v>
      </c>
      <c r="M5024" s="310">
        <v>7.6672344200000007</v>
      </c>
      <c r="N5024" s="310"/>
      <c r="O5024" s="310">
        <f t="shared" si="78"/>
        <v>6.4722765320536366</v>
      </c>
      <c r="P5024" s="310">
        <v>6.4722765320536224</v>
      </c>
      <c r="Q5024" s="309" t="s">
        <v>15063</v>
      </c>
      <c r="R5024" s="311"/>
    </row>
    <row r="5025" spans="1:18" s="312" customFormat="1" x14ac:dyDescent="0.3">
      <c r="A5025" s="307">
        <v>5022</v>
      </c>
      <c r="B5025" s="308" t="s">
        <v>5252</v>
      </c>
      <c r="C5025" s="308" t="s">
        <v>2393</v>
      </c>
      <c r="D5025" s="308" t="s">
        <v>2394</v>
      </c>
      <c r="E5025" s="308" t="s">
        <v>2394</v>
      </c>
      <c r="F5025" s="309" t="s">
        <v>10552</v>
      </c>
      <c r="G5025" s="309" t="s">
        <v>10575</v>
      </c>
      <c r="H5025" s="309" t="s">
        <v>10576</v>
      </c>
      <c r="I5025" s="309" t="s">
        <v>2405</v>
      </c>
      <c r="J5025" s="309" t="s">
        <v>15063</v>
      </c>
      <c r="K5025" s="310">
        <v>4.1849999999999996</v>
      </c>
      <c r="L5025" s="310">
        <v>4.1849999999999996</v>
      </c>
      <c r="M5025" s="310">
        <v>3.7700454799999998</v>
      </c>
      <c r="N5025" s="310"/>
      <c r="O5025" s="310">
        <f t="shared" si="78"/>
        <v>9.9152812425328509</v>
      </c>
      <c r="P5025" s="310">
        <v>9.9152812425328367</v>
      </c>
      <c r="Q5025" s="309" t="s">
        <v>15063</v>
      </c>
      <c r="R5025" s="311"/>
    </row>
    <row r="5026" spans="1:18" s="312" customFormat="1" x14ac:dyDescent="0.3">
      <c r="A5026" s="307">
        <v>5023</v>
      </c>
      <c r="B5026" s="308" t="s">
        <v>5252</v>
      </c>
      <c r="C5026" s="308" t="s">
        <v>2393</v>
      </c>
      <c r="D5026" s="308" t="s">
        <v>2394</v>
      </c>
      <c r="E5026" s="308" t="s">
        <v>2394</v>
      </c>
      <c r="F5026" s="309" t="s">
        <v>10552</v>
      </c>
      <c r="G5026" s="309" t="s">
        <v>10577</v>
      </c>
      <c r="H5026" s="309" t="s">
        <v>10578</v>
      </c>
      <c r="I5026" s="309" t="s">
        <v>2405</v>
      </c>
      <c r="J5026" s="309" t="s">
        <v>15063</v>
      </c>
      <c r="K5026" s="310">
        <v>1.4495999999999998</v>
      </c>
      <c r="L5026" s="310">
        <v>1.4495999999999998</v>
      </c>
      <c r="M5026" s="310">
        <v>1.28826912</v>
      </c>
      <c r="N5026" s="310"/>
      <c r="O5026" s="310">
        <f t="shared" si="78"/>
        <v>11.129337748344353</v>
      </c>
      <c r="P5026" s="310">
        <v>11.129337748344348</v>
      </c>
      <c r="Q5026" s="309" t="s">
        <v>15063</v>
      </c>
      <c r="R5026" s="311"/>
    </row>
    <row r="5027" spans="1:18" s="312" customFormat="1" x14ac:dyDescent="0.3">
      <c r="A5027" s="307">
        <v>5024</v>
      </c>
      <c r="B5027" s="308" t="s">
        <v>5252</v>
      </c>
      <c r="C5027" s="308" t="s">
        <v>2393</v>
      </c>
      <c r="D5027" s="308" t="s">
        <v>2394</v>
      </c>
      <c r="E5027" s="308" t="s">
        <v>2394</v>
      </c>
      <c r="F5027" s="309" t="s">
        <v>10552</v>
      </c>
      <c r="G5027" s="309" t="s">
        <v>10579</v>
      </c>
      <c r="H5027" s="309" t="s">
        <v>10580</v>
      </c>
      <c r="I5027" s="309" t="s">
        <v>2414</v>
      </c>
      <c r="J5027" s="309" t="s">
        <v>15063</v>
      </c>
      <c r="K5027" s="310">
        <v>8.7256E-2</v>
      </c>
      <c r="L5027" s="310">
        <v>8.7256E-2</v>
      </c>
      <c r="M5027" s="310">
        <v>8.6008239200000003E-2</v>
      </c>
      <c r="N5027" s="310"/>
      <c r="O5027" s="310">
        <f t="shared" si="78"/>
        <v>1.4299999999999968</v>
      </c>
      <c r="P5027" s="310">
        <v>4.9731609950924627</v>
      </c>
      <c r="Q5027" s="309" t="s">
        <v>15063</v>
      </c>
      <c r="R5027" s="311"/>
    </row>
    <row r="5028" spans="1:18" s="312" customFormat="1" x14ac:dyDescent="0.3">
      <c r="A5028" s="307">
        <v>5025</v>
      </c>
      <c r="B5028" s="308" t="s">
        <v>5252</v>
      </c>
      <c r="C5028" s="308" t="s">
        <v>2393</v>
      </c>
      <c r="D5028" s="308" t="s">
        <v>2394</v>
      </c>
      <c r="E5028" s="308" t="s">
        <v>2394</v>
      </c>
      <c r="F5028" s="309" t="s">
        <v>10552</v>
      </c>
      <c r="G5028" s="309" t="s">
        <v>10581</v>
      </c>
      <c r="H5028" s="309" t="s">
        <v>10582</v>
      </c>
      <c r="I5028" s="309" t="s">
        <v>2414</v>
      </c>
      <c r="J5028" s="309" t="s">
        <v>15063</v>
      </c>
      <c r="K5028" s="310">
        <v>7.0000000000000007E-2</v>
      </c>
      <c r="L5028" s="310">
        <v>7.0000000000000007E-2</v>
      </c>
      <c r="M5028" s="310">
        <v>6.9875999999999994E-2</v>
      </c>
      <c r="N5028" s="310"/>
      <c r="O5028" s="310">
        <f t="shared" si="78"/>
        <v>0.17714285714287567</v>
      </c>
      <c r="P5028" s="310">
        <v>0.1771428571428757</v>
      </c>
      <c r="Q5028" s="309" t="s">
        <v>15063</v>
      </c>
      <c r="R5028" s="311"/>
    </row>
    <row r="5029" spans="1:18" s="312" customFormat="1" x14ac:dyDescent="0.3">
      <c r="A5029" s="307">
        <v>5026</v>
      </c>
      <c r="B5029" s="308" t="s">
        <v>5252</v>
      </c>
      <c r="C5029" s="308" t="s">
        <v>2393</v>
      </c>
      <c r="D5029" s="308" t="s">
        <v>2394</v>
      </c>
      <c r="E5029" s="308" t="s">
        <v>2394</v>
      </c>
      <c r="F5029" s="309" t="s">
        <v>10552</v>
      </c>
      <c r="G5029" s="309" t="s">
        <v>10583</v>
      </c>
      <c r="H5029" s="309" t="s">
        <v>10584</v>
      </c>
      <c r="I5029" s="309" t="s">
        <v>2414</v>
      </c>
      <c r="J5029" s="309" t="s">
        <v>15063</v>
      </c>
      <c r="K5029" s="310">
        <v>2.2640000000000002</v>
      </c>
      <c r="L5029" s="310">
        <v>2.2640000000000002</v>
      </c>
      <c r="M5029" s="310">
        <v>2.2221890000000002</v>
      </c>
      <c r="N5029" s="310"/>
      <c r="O5029" s="310">
        <f t="shared" si="78"/>
        <v>1.8467756183745601</v>
      </c>
      <c r="P5029" s="310">
        <v>1.8467756183745632</v>
      </c>
      <c r="Q5029" s="309" t="s">
        <v>15063</v>
      </c>
      <c r="R5029" s="311"/>
    </row>
    <row r="5030" spans="1:18" s="312" customFormat="1" x14ac:dyDescent="0.3">
      <c r="A5030" s="307">
        <v>5027</v>
      </c>
      <c r="B5030" s="308" t="s">
        <v>5252</v>
      </c>
      <c r="C5030" s="308" t="s">
        <v>2393</v>
      </c>
      <c r="D5030" s="308" t="s">
        <v>2394</v>
      </c>
      <c r="E5030" s="308" t="s">
        <v>2394</v>
      </c>
      <c r="F5030" s="309" t="s">
        <v>10552</v>
      </c>
      <c r="G5030" s="309" t="s">
        <v>10585</v>
      </c>
      <c r="H5030" s="309" t="s">
        <v>10586</v>
      </c>
      <c r="I5030" s="309" t="s">
        <v>2414</v>
      </c>
      <c r="J5030" s="309" t="s">
        <v>15063</v>
      </c>
      <c r="K5030" s="310">
        <v>2.0181800000000001</v>
      </c>
      <c r="L5030" s="310">
        <v>2.0181800000000001</v>
      </c>
      <c r="M5030" s="310">
        <v>1.8905663000000001</v>
      </c>
      <c r="N5030" s="310"/>
      <c r="O5030" s="310">
        <f t="shared" si="78"/>
        <v>6.3232070479342743</v>
      </c>
      <c r="P5030" s="310">
        <v>6.3232070479342877</v>
      </c>
      <c r="Q5030" s="309" t="s">
        <v>15063</v>
      </c>
      <c r="R5030" s="311"/>
    </row>
    <row r="5031" spans="1:18" s="312" customFormat="1" x14ac:dyDescent="0.3">
      <c r="A5031" s="307">
        <v>5028</v>
      </c>
      <c r="B5031" s="308" t="s">
        <v>5252</v>
      </c>
      <c r="C5031" s="308" t="s">
        <v>2393</v>
      </c>
      <c r="D5031" s="308" t="s">
        <v>2394</v>
      </c>
      <c r="E5031" s="308" t="s">
        <v>2394</v>
      </c>
      <c r="F5031" s="309" t="s">
        <v>10552</v>
      </c>
      <c r="G5031" s="309" t="s">
        <v>10587</v>
      </c>
      <c r="H5031" s="309" t="s">
        <v>10588</v>
      </c>
      <c r="I5031" s="309" t="s">
        <v>2425</v>
      </c>
      <c r="J5031" s="309" t="s">
        <v>15063</v>
      </c>
      <c r="K5031" s="310">
        <v>5.5500000000000001E-2</v>
      </c>
      <c r="L5031" s="310">
        <v>5.5500000000000001E-2</v>
      </c>
      <c r="M5031" s="310">
        <v>5.2392000000000001E-2</v>
      </c>
      <c r="N5031" s="310"/>
      <c r="O5031" s="310">
        <f t="shared" si="78"/>
        <v>5.6</v>
      </c>
      <c r="P5031" s="310">
        <v>5.600000000000005</v>
      </c>
      <c r="Q5031" s="309" t="s">
        <v>15063</v>
      </c>
      <c r="R5031" s="311"/>
    </row>
    <row r="5032" spans="1:18" s="312" customFormat="1" x14ac:dyDescent="0.3">
      <c r="A5032" s="307">
        <v>5029</v>
      </c>
      <c r="B5032" s="308" t="s">
        <v>5252</v>
      </c>
      <c r="C5032" s="308" t="s">
        <v>2393</v>
      </c>
      <c r="D5032" s="308" t="s">
        <v>2394</v>
      </c>
      <c r="E5032" s="308" t="s">
        <v>2394</v>
      </c>
      <c r="F5032" s="309" t="s">
        <v>10552</v>
      </c>
      <c r="G5032" s="309" t="s">
        <v>10589</v>
      </c>
      <c r="H5032" s="309" t="s">
        <v>10590</v>
      </c>
      <c r="I5032" s="309" t="s">
        <v>2414</v>
      </c>
      <c r="J5032" s="309" t="s">
        <v>15063</v>
      </c>
      <c r="K5032" s="310">
        <v>5.9658999999999995</v>
      </c>
      <c r="L5032" s="310">
        <v>5.9658999999999995</v>
      </c>
      <c r="M5032" s="310">
        <v>5.8184053000000002</v>
      </c>
      <c r="N5032" s="310"/>
      <c r="O5032" s="310">
        <f t="shared" si="78"/>
        <v>2.4722958815937131</v>
      </c>
      <c r="P5032" s="310">
        <v>4.217993254775088</v>
      </c>
      <c r="Q5032" s="309" t="s">
        <v>15063</v>
      </c>
      <c r="R5032" s="311"/>
    </row>
    <row r="5033" spans="1:18" s="312" customFormat="1" x14ac:dyDescent="0.3">
      <c r="A5033" s="307">
        <v>5030</v>
      </c>
      <c r="B5033" s="308" t="s">
        <v>5252</v>
      </c>
      <c r="C5033" s="308" t="s">
        <v>2393</v>
      </c>
      <c r="D5033" s="308" t="s">
        <v>2394</v>
      </c>
      <c r="E5033" s="308" t="s">
        <v>2394</v>
      </c>
      <c r="F5033" s="309" t="s">
        <v>10552</v>
      </c>
      <c r="G5033" s="309" t="s">
        <v>10591</v>
      </c>
      <c r="H5033" s="309" t="s">
        <v>10592</v>
      </c>
      <c r="I5033" s="309" t="s">
        <v>2405</v>
      </c>
      <c r="J5033" s="309" t="s">
        <v>15063</v>
      </c>
      <c r="K5033" s="310">
        <v>0.43720000000000003</v>
      </c>
      <c r="L5033" s="310">
        <v>0.43720000000000003</v>
      </c>
      <c r="M5033" s="310">
        <v>0.4156107</v>
      </c>
      <c r="N5033" s="310"/>
      <c r="O5033" s="310">
        <f t="shared" si="78"/>
        <v>4.9380832570905833</v>
      </c>
      <c r="P5033" s="310">
        <v>9.8439928518202926</v>
      </c>
      <c r="Q5033" s="309" t="s">
        <v>15063</v>
      </c>
      <c r="R5033" s="311"/>
    </row>
    <row r="5034" spans="1:18" s="312" customFormat="1" x14ac:dyDescent="0.3">
      <c r="A5034" s="307">
        <v>5031</v>
      </c>
      <c r="B5034" s="308" t="s">
        <v>5252</v>
      </c>
      <c r="C5034" s="308" t="s">
        <v>2393</v>
      </c>
      <c r="D5034" s="308" t="s">
        <v>2394</v>
      </c>
      <c r="E5034" s="308" t="s">
        <v>2394</v>
      </c>
      <c r="F5034" s="309" t="s">
        <v>10552</v>
      </c>
      <c r="G5034" s="309" t="s">
        <v>10593</v>
      </c>
      <c r="H5034" s="309" t="s">
        <v>10594</v>
      </c>
      <c r="I5034" s="309" t="s">
        <v>2405</v>
      </c>
      <c r="J5034" s="309" t="s">
        <v>15063</v>
      </c>
      <c r="K5034" s="310">
        <v>0.74960000000000004</v>
      </c>
      <c r="L5034" s="310">
        <v>0.74960000000000004</v>
      </c>
      <c r="M5034" s="310">
        <v>0.71395366999999998</v>
      </c>
      <c r="N5034" s="310"/>
      <c r="O5034" s="310">
        <f t="shared" si="78"/>
        <v>4.7553802027748207</v>
      </c>
      <c r="P5034" s="310">
        <v>4.7553802027748171</v>
      </c>
      <c r="Q5034" s="309" t="s">
        <v>15063</v>
      </c>
      <c r="R5034" s="311"/>
    </row>
    <row r="5035" spans="1:18" s="312" customFormat="1" x14ac:dyDescent="0.3">
      <c r="A5035" s="307">
        <v>5032</v>
      </c>
      <c r="B5035" s="308" t="s">
        <v>5252</v>
      </c>
      <c r="C5035" s="308" t="s">
        <v>2393</v>
      </c>
      <c r="D5035" s="308" t="s">
        <v>2394</v>
      </c>
      <c r="E5035" s="308" t="s">
        <v>2394</v>
      </c>
      <c r="F5035" s="309" t="s">
        <v>10552</v>
      </c>
      <c r="G5035" s="309" t="s">
        <v>10595</v>
      </c>
      <c r="H5035" s="309" t="s">
        <v>10596</v>
      </c>
      <c r="I5035" s="309" t="s">
        <v>2405</v>
      </c>
      <c r="J5035" s="309" t="s">
        <v>15063</v>
      </c>
      <c r="K5035" s="310">
        <v>0.7762</v>
      </c>
      <c r="L5035" s="310">
        <v>0.7762</v>
      </c>
      <c r="M5035" s="310">
        <v>0.71133694999999997</v>
      </c>
      <c r="N5035" s="310"/>
      <c r="O5035" s="310">
        <f t="shared" si="78"/>
        <v>8.356486730224173</v>
      </c>
      <c r="P5035" s="310">
        <v>30.099648604049488</v>
      </c>
      <c r="Q5035" s="309" t="s">
        <v>15063</v>
      </c>
      <c r="R5035" s="311"/>
    </row>
    <row r="5036" spans="1:18" s="312" customFormat="1" x14ac:dyDescent="0.3">
      <c r="A5036" s="307">
        <v>5033</v>
      </c>
      <c r="B5036" s="308" t="s">
        <v>5252</v>
      </c>
      <c r="C5036" s="308" t="s">
        <v>2393</v>
      </c>
      <c r="D5036" s="308" t="s">
        <v>2394</v>
      </c>
      <c r="E5036" s="308" t="s">
        <v>2394</v>
      </c>
      <c r="F5036" s="309" t="s">
        <v>10552</v>
      </c>
      <c r="G5036" s="309" t="s">
        <v>10597</v>
      </c>
      <c r="H5036" s="309" t="s">
        <v>10598</v>
      </c>
      <c r="I5036" s="309" t="s">
        <v>2414</v>
      </c>
      <c r="J5036" s="309" t="s">
        <v>15063</v>
      </c>
      <c r="K5036" s="310">
        <v>5.69747</v>
      </c>
      <c r="L5036" s="310">
        <v>5.69747</v>
      </c>
      <c r="M5036" s="310">
        <v>5.5501500000000004</v>
      </c>
      <c r="N5036" s="310"/>
      <c r="O5036" s="310">
        <f t="shared" si="78"/>
        <v>2.5857090954406021</v>
      </c>
      <c r="P5036" s="310">
        <v>2.6576810342242019</v>
      </c>
      <c r="Q5036" s="309" t="s">
        <v>15063</v>
      </c>
      <c r="R5036" s="311"/>
    </row>
    <row r="5037" spans="1:18" s="312" customFormat="1" x14ac:dyDescent="0.3">
      <c r="A5037" s="307">
        <v>5034</v>
      </c>
      <c r="B5037" s="308" t="s">
        <v>5252</v>
      </c>
      <c r="C5037" s="308" t="s">
        <v>2393</v>
      </c>
      <c r="D5037" s="308" t="s">
        <v>2394</v>
      </c>
      <c r="E5037" s="308" t="s">
        <v>2394</v>
      </c>
      <c r="F5037" s="309" t="s">
        <v>10552</v>
      </c>
      <c r="G5037" s="309" t="s">
        <v>10599</v>
      </c>
      <c r="H5037" s="309" t="s">
        <v>10600</v>
      </c>
      <c r="I5037" s="309" t="s">
        <v>2414</v>
      </c>
      <c r="J5037" s="309" t="s">
        <v>15063</v>
      </c>
      <c r="K5037" s="310">
        <v>1.6148</v>
      </c>
      <c r="L5037" s="310">
        <v>1.6148</v>
      </c>
      <c r="M5037" s="310">
        <v>1.5850619999999997</v>
      </c>
      <c r="N5037" s="310"/>
      <c r="O5037" s="310">
        <f t="shared" si="78"/>
        <v>1.8415902898191889</v>
      </c>
      <c r="P5037" s="310">
        <v>2.4741218658119624</v>
      </c>
      <c r="Q5037" s="309" t="s">
        <v>15063</v>
      </c>
      <c r="R5037" s="311"/>
    </row>
    <row r="5038" spans="1:18" s="312" customFormat="1" x14ac:dyDescent="0.3">
      <c r="A5038" s="307">
        <v>5035</v>
      </c>
      <c r="B5038" s="308" t="s">
        <v>5252</v>
      </c>
      <c r="C5038" s="308" t="s">
        <v>2393</v>
      </c>
      <c r="D5038" s="308" t="s">
        <v>2394</v>
      </c>
      <c r="E5038" s="308" t="s">
        <v>2394</v>
      </c>
      <c r="F5038" s="309" t="s">
        <v>10552</v>
      </c>
      <c r="G5038" s="309" t="s">
        <v>10601</v>
      </c>
      <c r="H5038" s="309" t="s">
        <v>10602</v>
      </c>
      <c r="I5038" s="309" t="s">
        <v>2553</v>
      </c>
      <c r="J5038" s="309" t="s">
        <v>15063</v>
      </c>
      <c r="K5038" s="310">
        <v>3.6738</v>
      </c>
      <c r="L5038" s="310">
        <v>3.6738</v>
      </c>
      <c r="M5038" s="310">
        <v>3.6352045000000004</v>
      </c>
      <c r="N5038" s="310"/>
      <c r="O5038" s="310">
        <f t="shared" si="78"/>
        <v>1.0505607273123079</v>
      </c>
      <c r="P5038" s="310">
        <v>1.0505607273123108</v>
      </c>
      <c r="Q5038" s="309" t="s">
        <v>15063</v>
      </c>
      <c r="R5038" s="311"/>
    </row>
    <row r="5039" spans="1:18" s="312" customFormat="1" x14ac:dyDescent="0.3">
      <c r="A5039" s="307">
        <v>5036</v>
      </c>
      <c r="B5039" s="308" t="s">
        <v>5252</v>
      </c>
      <c r="C5039" s="308" t="s">
        <v>2393</v>
      </c>
      <c r="D5039" s="308" t="s">
        <v>2394</v>
      </c>
      <c r="E5039" s="308" t="s">
        <v>2394</v>
      </c>
      <c r="F5039" s="309" t="s">
        <v>10552</v>
      </c>
      <c r="G5039" s="309" t="s">
        <v>10603</v>
      </c>
      <c r="H5039" s="309" t="s">
        <v>10604</v>
      </c>
      <c r="I5039" s="309" t="s">
        <v>2414</v>
      </c>
      <c r="J5039" s="309" t="s">
        <v>15063</v>
      </c>
      <c r="K5039" s="310">
        <v>1.5549999999999999</v>
      </c>
      <c r="L5039" s="310">
        <v>1.5549999999999999</v>
      </c>
      <c r="M5039" s="310">
        <v>1.4958109199999998</v>
      </c>
      <c r="N5039" s="310"/>
      <c r="O5039" s="310">
        <f t="shared" si="78"/>
        <v>3.806371704180072</v>
      </c>
      <c r="P5039" s="310">
        <v>3.8063717041800782</v>
      </c>
      <c r="Q5039" s="309" t="s">
        <v>15063</v>
      </c>
      <c r="R5039" s="311"/>
    </row>
    <row r="5040" spans="1:18" s="312" customFormat="1" x14ac:dyDescent="0.3">
      <c r="A5040" s="307">
        <v>5037</v>
      </c>
      <c r="B5040" s="308" t="s">
        <v>5252</v>
      </c>
      <c r="C5040" s="308" t="s">
        <v>2393</v>
      </c>
      <c r="D5040" s="308" t="s">
        <v>2394</v>
      </c>
      <c r="E5040" s="308" t="s">
        <v>2394</v>
      </c>
      <c r="F5040" s="309" t="s">
        <v>10552</v>
      </c>
      <c r="G5040" s="309" t="s">
        <v>10605</v>
      </c>
      <c r="H5040" s="309" t="s">
        <v>10606</v>
      </c>
      <c r="I5040" s="309" t="s">
        <v>2414</v>
      </c>
      <c r="J5040" s="309" t="s">
        <v>15063</v>
      </c>
      <c r="K5040" s="310">
        <v>1.6303999999999998</v>
      </c>
      <c r="L5040" s="310">
        <v>1.6303999999999998</v>
      </c>
      <c r="M5040" s="310">
        <v>1.582419</v>
      </c>
      <c r="N5040" s="310"/>
      <c r="O5040" s="310">
        <f t="shared" si="78"/>
        <v>2.9428974484788908</v>
      </c>
      <c r="P5040" s="310">
        <v>8.3171984154460699</v>
      </c>
      <c r="Q5040" s="309" t="s">
        <v>15063</v>
      </c>
      <c r="R5040" s="311"/>
    </row>
    <row r="5041" spans="1:18" s="312" customFormat="1" x14ac:dyDescent="0.3">
      <c r="A5041" s="307">
        <v>5038</v>
      </c>
      <c r="B5041" s="308" t="s">
        <v>5252</v>
      </c>
      <c r="C5041" s="308" t="s">
        <v>2393</v>
      </c>
      <c r="D5041" s="308" t="s">
        <v>2394</v>
      </c>
      <c r="E5041" s="308" t="s">
        <v>2394</v>
      </c>
      <c r="F5041" s="313" t="s">
        <v>10552</v>
      </c>
      <c r="G5041" s="309" t="s">
        <v>10607</v>
      </c>
      <c r="H5041" s="309" t="s">
        <v>10608</v>
      </c>
      <c r="I5041" s="309" t="s">
        <v>2414</v>
      </c>
      <c r="J5041" s="309" t="s">
        <v>15063</v>
      </c>
      <c r="K5041" s="310">
        <v>5.3468999999999998</v>
      </c>
      <c r="L5041" s="310">
        <v>5.3468999999999998</v>
      </c>
      <c r="M5041" s="310">
        <v>5.3323999999999998</v>
      </c>
      <c r="N5041" s="310"/>
      <c r="O5041" s="310">
        <f t="shared" si="78"/>
        <v>0.27118517271690057</v>
      </c>
      <c r="P5041" s="310">
        <v>1.4132554556480326</v>
      </c>
      <c r="Q5041" s="309" t="s">
        <v>15063</v>
      </c>
      <c r="R5041" s="311"/>
    </row>
    <row r="5042" spans="1:18" s="312" customFormat="1" x14ac:dyDescent="0.3">
      <c r="A5042" s="307">
        <v>5039</v>
      </c>
      <c r="B5042" s="308" t="s">
        <v>5252</v>
      </c>
      <c r="C5042" s="308" t="s">
        <v>2393</v>
      </c>
      <c r="D5042" s="308" t="s">
        <v>2394</v>
      </c>
      <c r="E5042" s="308" t="s">
        <v>2394</v>
      </c>
      <c r="F5042" s="309" t="s">
        <v>10552</v>
      </c>
      <c r="G5042" s="309" t="s">
        <v>10609</v>
      </c>
      <c r="H5042" s="309" t="s">
        <v>10610</v>
      </c>
      <c r="I5042" s="309" t="s">
        <v>2414</v>
      </c>
      <c r="J5042" s="309" t="s">
        <v>15063</v>
      </c>
      <c r="K5042" s="310">
        <v>2.6364000000000001</v>
      </c>
      <c r="L5042" s="310">
        <v>2.6364000000000001</v>
      </c>
      <c r="M5042" s="310">
        <v>2.4779932499999999</v>
      </c>
      <c r="N5042" s="310"/>
      <c r="O5042" s="310">
        <f t="shared" si="78"/>
        <v>6.0084490213928134</v>
      </c>
      <c r="P5042" s="310">
        <v>6.0084490213928259</v>
      </c>
      <c r="Q5042" s="309" t="s">
        <v>15063</v>
      </c>
      <c r="R5042" s="311"/>
    </row>
    <row r="5043" spans="1:18" s="312" customFormat="1" x14ac:dyDescent="0.3">
      <c r="A5043" s="307">
        <v>5040</v>
      </c>
      <c r="B5043" s="308" t="s">
        <v>5252</v>
      </c>
      <c r="C5043" s="308" t="s">
        <v>2393</v>
      </c>
      <c r="D5043" s="308" t="s">
        <v>2394</v>
      </c>
      <c r="E5043" s="308" t="s">
        <v>2394</v>
      </c>
      <c r="F5043" s="309" t="s">
        <v>10552</v>
      </c>
      <c r="G5043" s="309" t="s">
        <v>10611</v>
      </c>
      <c r="H5043" s="309" t="s">
        <v>10612</v>
      </c>
      <c r="I5043" s="309" t="s">
        <v>5701</v>
      </c>
      <c r="J5043" s="309" t="s">
        <v>15063</v>
      </c>
      <c r="K5043" s="310">
        <v>0</v>
      </c>
      <c r="L5043" s="310">
        <v>0</v>
      </c>
      <c r="M5043" s="310">
        <v>0</v>
      </c>
      <c r="N5043" s="310"/>
      <c r="O5043" s="310" t="e">
        <f t="shared" si="78"/>
        <v>#DIV/0!</v>
      </c>
      <c r="P5043" s="310" t="e">
        <v>#DIV/0!</v>
      </c>
      <c r="Q5043" s="309" t="s">
        <v>15063</v>
      </c>
      <c r="R5043" s="311"/>
    </row>
    <row r="5044" spans="1:18" s="312" customFormat="1" x14ac:dyDescent="0.3">
      <c r="A5044" s="307">
        <v>5041</v>
      </c>
      <c r="B5044" s="308" t="s">
        <v>5252</v>
      </c>
      <c r="C5044" s="308" t="s">
        <v>2393</v>
      </c>
      <c r="D5044" s="308" t="s">
        <v>2394</v>
      </c>
      <c r="E5044" s="308" t="s">
        <v>1519</v>
      </c>
      <c r="F5044" s="309" t="s">
        <v>4732</v>
      </c>
      <c r="G5044" s="309" t="s">
        <v>10613</v>
      </c>
      <c r="H5044" s="309" t="s">
        <v>10614</v>
      </c>
      <c r="I5044" s="309" t="s">
        <v>5622</v>
      </c>
      <c r="J5044" s="309" t="s">
        <v>15063</v>
      </c>
      <c r="K5044" s="310">
        <v>2.3667799999999999</v>
      </c>
      <c r="L5044" s="310">
        <v>2.3667799999999999</v>
      </c>
      <c r="M5044" s="310">
        <v>2.1754444399999997</v>
      </c>
      <c r="N5044" s="310"/>
      <c r="O5044" s="310">
        <f t="shared" si="78"/>
        <v>8.0842139953861434</v>
      </c>
      <c r="P5044" s="310">
        <v>9.5425996241637385</v>
      </c>
      <c r="Q5044" s="309" t="s">
        <v>15063</v>
      </c>
      <c r="R5044" s="311"/>
    </row>
    <row r="5045" spans="1:18" s="312" customFormat="1" x14ac:dyDescent="0.3">
      <c r="A5045" s="307">
        <v>5042</v>
      </c>
      <c r="B5045" s="308" t="s">
        <v>5252</v>
      </c>
      <c r="C5045" s="308" t="s">
        <v>2393</v>
      </c>
      <c r="D5045" s="308" t="s">
        <v>2394</v>
      </c>
      <c r="E5045" s="308" t="s">
        <v>1519</v>
      </c>
      <c r="F5045" s="309" t="s">
        <v>4732</v>
      </c>
      <c r="G5045" s="309" t="s">
        <v>10615</v>
      </c>
      <c r="H5045" s="309" t="s">
        <v>10616</v>
      </c>
      <c r="I5045" s="309" t="s">
        <v>5706</v>
      </c>
      <c r="J5045" s="309" t="s">
        <v>15063</v>
      </c>
      <c r="K5045" s="310">
        <v>4.6779799999999998</v>
      </c>
      <c r="L5045" s="310">
        <v>4.6779799999999998</v>
      </c>
      <c r="M5045" s="310">
        <v>4.2982425800000001</v>
      </c>
      <c r="N5045" s="310"/>
      <c r="O5045" s="310">
        <f t="shared" si="78"/>
        <v>8.1175511652465318</v>
      </c>
      <c r="P5045" s="310">
        <v>8.1175511652465282</v>
      </c>
      <c r="Q5045" s="309" t="s">
        <v>15063</v>
      </c>
      <c r="R5045" s="311"/>
    </row>
    <row r="5046" spans="1:18" s="312" customFormat="1" x14ac:dyDescent="0.3">
      <c r="A5046" s="307">
        <v>5043</v>
      </c>
      <c r="B5046" s="308" t="s">
        <v>5252</v>
      </c>
      <c r="C5046" s="308" t="s">
        <v>2393</v>
      </c>
      <c r="D5046" s="308" t="s">
        <v>2394</v>
      </c>
      <c r="E5046" s="308" t="s">
        <v>1519</v>
      </c>
      <c r="F5046" s="309" t="s">
        <v>4732</v>
      </c>
      <c r="G5046" s="309" t="s">
        <v>10617</v>
      </c>
      <c r="H5046" s="309" t="s">
        <v>10618</v>
      </c>
      <c r="I5046" s="309" t="s">
        <v>5701</v>
      </c>
      <c r="J5046" s="309" t="s">
        <v>15063</v>
      </c>
      <c r="K5046" s="310">
        <v>0.372</v>
      </c>
      <c r="L5046" s="310">
        <v>0.372</v>
      </c>
      <c r="M5046" s="310">
        <v>0.33454899999999999</v>
      </c>
      <c r="N5046" s="310"/>
      <c r="O5046" s="310">
        <f t="shared" si="78"/>
        <v>10.067473118279572</v>
      </c>
      <c r="P5046" s="310">
        <v>10.067473118279558</v>
      </c>
      <c r="Q5046" s="309" t="s">
        <v>15063</v>
      </c>
      <c r="R5046" s="311"/>
    </row>
    <row r="5047" spans="1:18" s="312" customFormat="1" x14ac:dyDescent="0.3">
      <c r="A5047" s="307">
        <v>5044</v>
      </c>
      <c r="B5047" s="308" t="s">
        <v>5252</v>
      </c>
      <c r="C5047" s="308" t="s">
        <v>2393</v>
      </c>
      <c r="D5047" s="308" t="s">
        <v>2394</v>
      </c>
      <c r="E5047" s="308" t="s">
        <v>1519</v>
      </c>
      <c r="F5047" s="309" t="s">
        <v>4732</v>
      </c>
      <c r="G5047" s="309" t="s">
        <v>10619</v>
      </c>
      <c r="H5047" s="309" t="s">
        <v>10620</v>
      </c>
      <c r="I5047" s="309" t="s">
        <v>5706</v>
      </c>
      <c r="J5047" s="309" t="s">
        <v>15063</v>
      </c>
      <c r="K5047" s="310">
        <v>2.3024199999999997</v>
      </c>
      <c r="L5047" s="310">
        <v>2.3024199999999997</v>
      </c>
      <c r="M5047" s="310">
        <v>2.0960813599999999</v>
      </c>
      <c r="N5047" s="310"/>
      <c r="O5047" s="310">
        <f t="shared" si="78"/>
        <v>8.9618158285629832</v>
      </c>
      <c r="P5047" s="310">
        <v>11.29846102882559</v>
      </c>
      <c r="Q5047" s="309" t="s">
        <v>15063</v>
      </c>
      <c r="R5047" s="311"/>
    </row>
    <row r="5048" spans="1:18" s="312" customFormat="1" x14ac:dyDescent="0.3">
      <c r="A5048" s="307">
        <v>5045</v>
      </c>
      <c r="B5048" s="308" t="s">
        <v>5252</v>
      </c>
      <c r="C5048" s="308" t="s">
        <v>2393</v>
      </c>
      <c r="D5048" s="308" t="s">
        <v>2394</v>
      </c>
      <c r="E5048" s="308" t="s">
        <v>1519</v>
      </c>
      <c r="F5048" s="309" t="s">
        <v>4732</v>
      </c>
      <c r="G5048" s="309" t="s">
        <v>10621</v>
      </c>
      <c r="H5048" s="309" t="s">
        <v>10622</v>
      </c>
      <c r="I5048" s="309" t="s">
        <v>2405</v>
      </c>
      <c r="J5048" s="309" t="s">
        <v>15063</v>
      </c>
      <c r="K5048" s="310">
        <v>1.5164800000000001</v>
      </c>
      <c r="L5048" s="310">
        <v>1.5164800000000001</v>
      </c>
      <c r="M5048" s="310">
        <v>1.3804330199999999</v>
      </c>
      <c r="N5048" s="310"/>
      <c r="O5048" s="310">
        <f t="shared" si="78"/>
        <v>8.9712347014138096</v>
      </c>
      <c r="P5048" s="310">
        <v>16.163817203353304</v>
      </c>
      <c r="Q5048" s="309" t="s">
        <v>15063</v>
      </c>
      <c r="R5048" s="311"/>
    </row>
    <row r="5049" spans="1:18" s="312" customFormat="1" x14ac:dyDescent="0.3">
      <c r="A5049" s="307">
        <v>5046</v>
      </c>
      <c r="B5049" s="308" t="s">
        <v>5252</v>
      </c>
      <c r="C5049" s="308" t="s">
        <v>2393</v>
      </c>
      <c r="D5049" s="308" t="s">
        <v>2394</v>
      </c>
      <c r="E5049" s="308" t="s">
        <v>1519</v>
      </c>
      <c r="F5049" s="309" t="s">
        <v>4732</v>
      </c>
      <c r="G5049" s="309" t="s">
        <v>10623</v>
      </c>
      <c r="H5049" s="309" t="s">
        <v>10624</v>
      </c>
      <c r="I5049" s="309" t="s">
        <v>5701</v>
      </c>
      <c r="J5049" s="309" t="s">
        <v>15063</v>
      </c>
      <c r="K5049" s="310">
        <v>0.14010000000000003</v>
      </c>
      <c r="L5049" s="310">
        <v>0.14010000000000003</v>
      </c>
      <c r="M5049" s="310">
        <v>0.12331099999999999</v>
      </c>
      <c r="N5049" s="310"/>
      <c r="O5049" s="310">
        <f t="shared" si="78"/>
        <v>11.983583154889391</v>
      </c>
      <c r="P5049" s="310">
        <v>12.011166396189077</v>
      </c>
      <c r="Q5049" s="309" t="s">
        <v>15063</v>
      </c>
      <c r="R5049" s="311"/>
    </row>
    <row r="5050" spans="1:18" s="312" customFormat="1" x14ac:dyDescent="0.3">
      <c r="A5050" s="307">
        <v>5047</v>
      </c>
      <c r="B5050" s="308" t="s">
        <v>5252</v>
      </c>
      <c r="C5050" s="308" t="s">
        <v>2393</v>
      </c>
      <c r="D5050" s="308" t="s">
        <v>2394</v>
      </c>
      <c r="E5050" s="308" t="s">
        <v>1519</v>
      </c>
      <c r="F5050" s="309" t="s">
        <v>4732</v>
      </c>
      <c r="G5050" s="309" t="s">
        <v>10625</v>
      </c>
      <c r="H5050" s="309" t="s">
        <v>10626</v>
      </c>
      <c r="I5050" s="309" t="s">
        <v>5701</v>
      </c>
      <c r="J5050" s="309" t="s">
        <v>15063</v>
      </c>
      <c r="K5050" s="310">
        <v>3.3300000000000003E-2</v>
      </c>
      <c r="L5050" s="310">
        <v>3.3300000000000003E-2</v>
      </c>
      <c r="M5050" s="310">
        <v>3.0154E-2</v>
      </c>
      <c r="N5050" s="310"/>
      <c r="O5050" s="310">
        <f t="shared" si="78"/>
        <v>9.4474474474474555</v>
      </c>
      <c r="P5050" s="310">
        <v>9.4474474474474661</v>
      </c>
      <c r="Q5050" s="309" t="s">
        <v>15063</v>
      </c>
      <c r="R5050" s="311"/>
    </row>
    <row r="5051" spans="1:18" s="312" customFormat="1" x14ac:dyDescent="0.3">
      <c r="A5051" s="307">
        <v>5048</v>
      </c>
      <c r="B5051" s="308" t="s">
        <v>5252</v>
      </c>
      <c r="C5051" s="308" t="s">
        <v>2393</v>
      </c>
      <c r="D5051" s="308" t="s">
        <v>2394</v>
      </c>
      <c r="E5051" s="308" t="s">
        <v>1519</v>
      </c>
      <c r="F5051" s="309" t="s">
        <v>4732</v>
      </c>
      <c r="G5051" s="309" t="s">
        <v>10627</v>
      </c>
      <c r="H5051" s="309" t="s">
        <v>10628</v>
      </c>
      <c r="I5051" s="309" t="s">
        <v>5706</v>
      </c>
      <c r="J5051" s="309" t="s">
        <v>15063</v>
      </c>
      <c r="K5051" s="310">
        <v>1.6921000000000002</v>
      </c>
      <c r="L5051" s="310">
        <v>1.6921000000000002</v>
      </c>
      <c r="M5051" s="310">
        <v>1.54649192</v>
      </c>
      <c r="N5051" s="310"/>
      <c r="O5051" s="310">
        <f t="shared" si="78"/>
        <v>8.6051699072158918</v>
      </c>
      <c r="P5051" s="310">
        <v>8.6051699072158918</v>
      </c>
      <c r="Q5051" s="309" t="s">
        <v>15063</v>
      </c>
      <c r="R5051" s="311"/>
    </row>
    <row r="5052" spans="1:18" s="312" customFormat="1" x14ac:dyDescent="0.3">
      <c r="A5052" s="307">
        <v>5049</v>
      </c>
      <c r="B5052" s="308" t="s">
        <v>5252</v>
      </c>
      <c r="C5052" s="308" t="s">
        <v>2393</v>
      </c>
      <c r="D5052" s="308" t="s">
        <v>2394</v>
      </c>
      <c r="E5052" s="308" t="s">
        <v>1519</v>
      </c>
      <c r="F5052" s="309" t="s">
        <v>4881</v>
      </c>
      <c r="G5052" s="309" t="s">
        <v>10629</v>
      </c>
      <c r="H5052" s="309" t="s">
        <v>10630</v>
      </c>
      <c r="I5052" s="309" t="s">
        <v>2405</v>
      </c>
      <c r="J5052" s="309" t="s">
        <v>15063</v>
      </c>
      <c r="K5052" s="310">
        <v>0.86447499999999988</v>
      </c>
      <c r="L5052" s="310">
        <v>0.86447499999999988</v>
      </c>
      <c r="M5052" s="310">
        <v>0.7842617300000001</v>
      </c>
      <c r="N5052" s="310"/>
      <c r="O5052" s="310">
        <f t="shared" si="78"/>
        <v>9.2788420717776443</v>
      </c>
      <c r="P5052" s="310">
        <v>9.2788420717776496</v>
      </c>
      <c r="Q5052" s="309" t="s">
        <v>15063</v>
      </c>
      <c r="R5052" s="311"/>
    </row>
    <row r="5053" spans="1:18" s="312" customFormat="1" x14ac:dyDescent="0.3">
      <c r="A5053" s="307">
        <v>5050</v>
      </c>
      <c r="B5053" s="308" t="s">
        <v>5252</v>
      </c>
      <c r="C5053" s="308" t="s">
        <v>2393</v>
      </c>
      <c r="D5053" s="308" t="s">
        <v>2394</v>
      </c>
      <c r="E5053" s="308" t="s">
        <v>1519</v>
      </c>
      <c r="F5053" s="309" t="s">
        <v>4881</v>
      </c>
      <c r="G5053" s="309" t="s">
        <v>10631</v>
      </c>
      <c r="H5053" s="309" t="s">
        <v>10632</v>
      </c>
      <c r="I5053" s="309" t="s">
        <v>2405</v>
      </c>
      <c r="J5053" s="309" t="s">
        <v>15063</v>
      </c>
      <c r="K5053" s="310">
        <v>0.46870000000000001</v>
      </c>
      <c r="L5053" s="310">
        <v>0.46870000000000001</v>
      </c>
      <c r="M5053" s="310">
        <v>0.43612965999999997</v>
      </c>
      <c r="N5053" s="310"/>
      <c r="O5053" s="310">
        <f t="shared" si="78"/>
        <v>6.9490804352464322</v>
      </c>
      <c r="P5053" s="310">
        <v>6.9490804352464348</v>
      </c>
      <c r="Q5053" s="309" t="s">
        <v>15063</v>
      </c>
      <c r="R5053" s="311"/>
    </row>
    <row r="5054" spans="1:18" s="312" customFormat="1" x14ac:dyDescent="0.3">
      <c r="A5054" s="307">
        <v>5051</v>
      </c>
      <c r="B5054" s="308" t="s">
        <v>5252</v>
      </c>
      <c r="C5054" s="308" t="s">
        <v>2393</v>
      </c>
      <c r="D5054" s="308" t="s">
        <v>2394</v>
      </c>
      <c r="E5054" s="308" t="s">
        <v>1519</v>
      </c>
      <c r="F5054" s="309" t="s">
        <v>4881</v>
      </c>
      <c r="G5054" s="309" t="s">
        <v>10633</v>
      </c>
      <c r="H5054" s="309" t="s">
        <v>10634</v>
      </c>
      <c r="I5054" s="309" t="s">
        <v>2405</v>
      </c>
      <c r="J5054" s="309" t="s">
        <v>15063</v>
      </c>
      <c r="K5054" s="310">
        <v>2.4336000000000002</v>
      </c>
      <c r="L5054" s="310">
        <v>2.4336000000000002</v>
      </c>
      <c r="M5054" s="310">
        <v>2.2379606700000001</v>
      </c>
      <c r="N5054" s="310"/>
      <c r="O5054" s="310">
        <f t="shared" si="78"/>
        <v>8.039091469428012</v>
      </c>
      <c r="P5054" s="310">
        <v>8.7823744829329531</v>
      </c>
      <c r="Q5054" s="309" t="s">
        <v>15063</v>
      </c>
      <c r="R5054" s="311"/>
    </row>
    <row r="5055" spans="1:18" s="312" customFormat="1" x14ac:dyDescent="0.3">
      <c r="A5055" s="307">
        <v>5052</v>
      </c>
      <c r="B5055" s="308" t="s">
        <v>5252</v>
      </c>
      <c r="C5055" s="308" t="s">
        <v>2393</v>
      </c>
      <c r="D5055" s="308" t="s">
        <v>2394</v>
      </c>
      <c r="E5055" s="308" t="s">
        <v>1519</v>
      </c>
      <c r="F5055" s="309" t="s">
        <v>4881</v>
      </c>
      <c r="G5055" s="309" t="s">
        <v>10635</v>
      </c>
      <c r="H5055" s="309" t="s">
        <v>10636</v>
      </c>
      <c r="I5055" s="309" t="s">
        <v>2405</v>
      </c>
      <c r="J5055" s="309" t="s">
        <v>15063</v>
      </c>
      <c r="K5055" s="310">
        <v>0.73059999999999992</v>
      </c>
      <c r="L5055" s="310">
        <v>0.73059999999999992</v>
      </c>
      <c r="M5055" s="310">
        <v>0.67415862999999998</v>
      </c>
      <c r="N5055" s="310"/>
      <c r="O5055" s="310">
        <f t="shared" si="78"/>
        <v>7.7253449219819252</v>
      </c>
      <c r="P5055" s="310">
        <v>7.7253449219819252</v>
      </c>
      <c r="Q5055" s="309" t="s">
        <v>15063</v>
      </c>
      <c r="R5055" s="311"/>
    </row>
    <row r="5056" spans="1:18" s="312" customFormat="1" x14ac:dyDescent="0.3">
      <c r="A5056" s="307">
        <v>5053</v>
      </c>
      <c r="B5056" s="308" t="s">
        <v>5252</v>
      </c>
      <c r="C5056" s="308" t="s">
        <v>2393</v>
      </c>
      <c r="D5056" s="308" t="s">
        <v>2394</v>
      </c>
      <c r="E5056" s="308" t="s">
        <v>1519</v>
      </c>
      <c r="F5056" s="309" t="s">
        <v>4881</v>
      </c>
      <c r="G5056" s="309" t="s">
        <v>10637</v>
      </c>
      <c r="H5056" s="309" t="s">
        <v>10638</v>
      </c>
      <c r="I5056" s="309" t="s">
        <v>2405</v>
      </c>
      <c r="J5056" s="309" t="s">
        <v>15063</v>
      </c>
      <c r="K5056" s="310">
        <v>0.43457699999999999</v>
      </c>
      <c r="L5056" s="310">
        <v>0.43457699999999999</v>
      </c>
      <c r="M5056" s="310">
        <v>0.39231207000000001</v>
      </c>
      <c r="N5056" s="310"/>
      <c r="O5056" s="310">
        <f t="shared" si="78"/>
        <v>9.7255331046051641</v>
      </c>
      <c r="P5056" s="310">
        <v>9.7255331046051658</v>
      </c>
      <c r="Q5056" s="309" t="s">
        <v>15063</v>
      </c>
      <c r="R5056" s="311"/>
    </row>
    <row r="5057" spans="1:18" s="312" customFormat="1" x14ac:dyDescent="0.3">
      <c r="A5057" s="307">
        <v>5054</v>
      </c>
      <c r="B5057" s="308" t="s">
        <v>5252</v>
      </c>
      <c r="C5057" s="308" t="s">
        <v>2393</v>
      </c>
      <c r="D5057" s="308" t="s">
        <v>2394</v>
      </c>
      <c r="E5057" s="308" t="s">
        <v>1519</v>
      </c>
      <c r="F5057" s="309" t="s">
        <v>4881</v>
      </c>
      <c r="G5057" s="309" t="s">
        <v>10639</v>
      </c>
      <c r="H5057" s="309" t="s">
        <v>10640</v>
      </c>
      <c r="I5057" s="309" t="s">
        <v>5701</v>
      </c>
      <c r="J5057" s="309" t="s">
        <v>15063</v>
      </c>
      <c r="K5057" s="310">
        <v>0.32019999999999998</v>
      </c>
      <c r="L5057" s="310">
        <v>0.32019999999999998</v>
      </c>
      <c r="M5057" s="310">
        <v>0.28783299999999995</v>
      </c>
      <c r="N5057" s="310"/>
      <c r="O5057" s="310">
        <f t="shared" si="78"/>
        <v>10.108369768894452</v>
      </c>
      <c r="P5057" s="310">
        <v>10.108369768894443</v>
      </c>
      <c r="Q5057" s="309" t="s">
        <v>15063</v>
      </c>
      <c r="R5057" s="311"/>
    </row>
    <row r="5058" spans="1:18" s="312" customFormat="1" x14ac:dyDescent="0.3">
      <c r="A5058" s="307">
        <v>5055</v>
      </c>
      <c r="B5058" s="308" t="s">
        <v>5252</v>
      </c>
      <c r="C5058" s="308" t="s">
        <v>2393</v>
      </c>
      <c r="D5058" s="308" t="s">
        <v>2394</v>
      </c>
      <c r="E5058" s="308" t="s">
        <v>1519</v>
      </c>
      <c r="F5058" s="309" t="s">
        <v>4881</v>
      </c>
      <c r="G5058" s="309" t="s">
        <v>10641</v>
      </c>
      <c r="H5058" s="309" t="s">
        <v>10642</v>
      </c>
      <c r="I5058" s="309" t="s">
        <v>2405</v>
      </c>
      <c r="J5058" s="309" t="s">
        <v>15063</v>
      </c>
      <c r="K5058" s="310">
        <v>0.69320000000000004</v>
      </c>
      <c r="L5058" s="310">
        <v>0.69320000000000004</v>
      </c>
      <c r="M5058" s="310">
        <v>0.63362713000000004</v>
      </c>
      <c r="N5058" s="310"/>
      <c r="O5058" s="310">
        <f t="shared" si="78"/>
        <v>8.5938935372186958</v>
      </c>
      <c r="P5058" s="310">
        <v>8.5938935372186993</v>
      </c>
      <c r="Q5058" s="309" t="s">
        <v>15063</v>
      </c>
      <c r="R5058" s="311"/>
    </row>
    <row r="5059" spans="1:18" s="312" customFormat="1" x14ac:dyDescent="0.3">
      <c r="A5059" s="307">
        <v>5056</v>
      </c>
      <c r="B5059" s="308" t="s">
        <v>5252</v>
      </c>
      <c r="C5059" s="308" t="s">
        <v>2393</v>
      </c>
      <c r="D5059" s="308" t="s">
        <v>2394</v>
      </c>
      <c r="E5059" s="308" t="s">
        <v>1519</v>
      </c>
      <c r="F5059" s="309" t="s">
        <v>4881</v>
      </c>
      <c r="G5059" s="309" t="s">
        <v>10643</v>
      </c>
      <c r="H5059" s="309" t="s">
        <v>10644</v>
      </c>
      <c r="I5059" s="309" t="s">
        <v>2405</v>
      </c>
      <c r="J5059" s="309" t="s">
        <v>15063</v>
      </c>
      <c r="K5059" s="310">
        <v>0.49220000000000003</v>
      </c>
      <c r="L5059" s="310">
        <v>0.49220000000000003</v>
      </c>
      <c r="M5059" s="310">
        <v>0.45246023999999996</v>
      </c>
      <c r="N5059" s="310"/>
      <c r="O5059" s="310">
        <f t="shared" si="78"/>
        <v>8.0739049167005419</v>
      </c>
      <c r="P5059" s="310">
        <v>10.24850327719774</v>
      </c>
      <c r="Q5059" s="309" t="s">
        <v>15063</v>
      </c>
      <c r="R5059" s="311"/>
    </row>
    <row r="5060" spans="1:18" s="312" customFormat="1" x14ac:dyDescent="0.3">
      <c r="A5060" s="307">
        <v>5057</v>
      </c>
      <c r="B5060" s="308" t="s">
        <v>5252</v>
      </c>
      <c r="C5060" s="308" t="s">
        <v>2393</v>
      </c>
      <c r="D5060" s="308" t="s">
        <v>2394</v>
      </c>
      <c r="E5060" s="308" t="s">
        <v>1519</v>
      </c>
      <c r="F5060" s="309" t="s">
        <v>10645</v>
      </c>
      <c r="G5060" s="309" t="s">
        <v>10646</v>
      </c>
      <c r="H5060" s="309" t="s">
        <v>10647</v>
      </c>
      <c r="I5060" s="309" t="s">
        <v>2405</v>
      </c>
      <c r="J5060" s="309" t="s">
        <v>15063</v>
      </c>
      <c r="K5060" s="310">
        <v>0.37476000000000004</v>
      </c>
      <c r="L5060" s="310">
        <v>0.37476000000000004</v>
      </c>
      <c r="M5060" s="310">
        <v>0.34692252000000001</v>
      </c>
      <c r="N5060" s="310"/>
      <c r="O5060" s="310">
        <f t="shared" ref="O5060:O5123" si="79">(L5060-M5060)/L5060*100</f>
        <v>7.4280819724623814</v>
      </c>
      <c r="P5060" s="310">
        <v>7.4280819724623859</v>
      </c>
      <c r="Q5060" s="309" t="s">
        <v>15063</v>
      </c>
      <c r="R5060" s="311"/>
    </row>
    <row r="5061" spans="1:18" s="312" customFormat="1" x14ac:dyDescent="0.3">
      <c r="A5061" s="307">
        <v>5058</v>
      </c>
      <c r="B5061" s="308" t="s">
        <v>5252</v>
      </c>
      <c r="C5061" s="308" t="s">
        <v>2393</v>
      </c>
      <c r="D5061" s="308" t="s">
        <v>2394</v>
      </c>
      <c r="E5061" s="308" t="s">
        <v>1519</v>
      </c>
      <c r="F5061" s="309" t="s">
        <v>10645</v>
      </c>
      <c r="G5061" s="309" t="s">
        <v>10648</v>
      </c>
      <c r="H5061" s="309" t="s">
        <v>10649</v>
      </c>
      <c r="I5061" s="309" t="s">
        <v>2414</v>
      </c>
      <c r="J5061" s="309" t="s">
        <v>15063</v>
      </c>
      <c r="K5061" s="310">
        <v>6.9218799999999998</v>
      </c>
      <c r="L5061" s="310">
        <v>6.9218799999999998</v>
      </c>
      <c r="M5061" s="310">
        <v>6.701175000000001</v>
      </c>
      <c r="N5061" s="310"/>
      <c r="O5061" s="310">
        <f t="shared" si="79"/>
        <v>3.1885123694718605</v>
      </c>
      <c r="P5061" s="310">
        <v>3.4000185980845754</v>
      </c>
      <c r="Q5061" s="309" t="s">
        <v>15063</v>
      </c>
      <c r="R5061" s="311"/>
    </row>
    <row r="5062" spans="1:18" s="312" customFormat="1" x14ac:dyDescent="0.3">
      <c r="A5062" s="307">
        <v>5059</v>
      </c>
      <c r="B5062" s="308" t="s">
        <v>5252</v>
      </c>
      <c r="C5062" s="308" t="s">
        <v>2393</v>
      </c>
      <c r="D5062" s="308" t="s">
        <v>2394</v>
      </c>
      <c r="E5062" s="308" t="s">
        <v>1519</v>
      </c>
      <c r="F5062" s="309" t="s">
        <v>10645</v>
      </c>
      <c r="G5062" s="309" t="s">
        <v>10650</v>
      </c>
      <c r="H5062" s="309" t="s">
        <v>10651</v>
      </c>
      <c r="I5062" s="309" t="s">
        <v>2414</v>
      </c>
      <c r="J5062" s="309" t="s">
        <v>15063</v>
      </c>
      <c r="K5062" s="310">
        <v>6.6876000000000007</v>
      </c>
      <c r="L5062" s="310">
        <v>6.6876000000000007</v>
      </c>
      <c r="M5062" s="310">
        <v>6.6705000000000005</v>
      </c>
      <c r="N5062" s="310"/>
      <c r="O5062" s="310">
        <f t="shared" si="79"/>
        <v>0.25569711107123799</v>
      </c>
      <c r="P5062" s="310">
        <v>0.25569711107124027</v>
      </c>
      <c r="Q5062" s="309" t="s">
        <v>15063</v>
      </c>
      <c r="R5062" s="311"/>
    </row>
    <row r="5063" spans="1:18" s="312" customFormat="1" x14ac:dyDescent="0.3">
      <c r="A5063" s="307">
        <v>5060</v>
      </c>
      <c r="B5063" s="308" t="s">
        <v>5252</v>
      </c>
      <c r="C5063" s="308" t="s">
        <v>2393</v>
      </c>
      <c r="D5063" s="308" t="s">
        <v>2394</v>
      </c>
      <c r="E5063" s="308" t="s">
        <v>1519</v>
      </c>
      <c r="F5063" s="309" t="s">
        <v>10645</v>
      </c>
      <c r="G5063" s="309" t="s">
        <v>10652</v>
      </c>
      <c r="H5063" s="309" t="s">
        <v>10653</v>
      </c>
      <c r="I5063" s="309" t="s">
        <v>2414</v>
      </c>
      <c r="J5063" s="309" t="s">
        <v>15063</v>
      </c>
      <c r="K5063" s="310">
        <v>5.0985199999999997</v>
      </c>
      <c r="L5063" s="310">
        <v>5.0985199999999997</v>
      </c>
      <c r="M5063" s="310">
        <v>5.0699528300000001</v>
      </c>
      <c r="N5063" s="310"/>
      <c r="O5063" s="310">
        <f t="shared" si="79"/>
        <v>0.56030318602260354</v>
      </c>
      <c r="P5063" s="310">
        <v>0.56030318602261486</v>
      </c>
      <c r="Q5063" s="309" t="s">
        <v>15063</v>
      </c>
      <c r="R5063" s="311"/>
    </row>
    <row r="5064" spans="1:18" s="312" customFormat="1" x14ac:dyDescent="0.3">
      <c r="A5064" s="307">
        <v>5061</v>
      </c>
      <c r="B5064" s="308" t="s">
        <v>5252</v>
      </c>
      <c r="C5064" s="308" t="s">
        <v>2393</v>
      </c>
      <c r="D5064" s="308" t="s">
        <v>2394</v>
      </c>
      <c r="E5064" s="308" t="s">
        <v>1519</v>
      </c>
      <c r="F5064" s="309" t="s">
        <v>10645</v>
      </c>
      <c r="G5064" s="309" t="s">
        <v>10654</v>
      </c>
      <c r="H5064" s="309" t="s">
        <v>10655</v>
      </c>
      <c r="I5064" s="309" t="s">
        <v>2414</v>
      </c>
      <c r="J5064" s="309" t="s">
        <v>15063</v>
      </c>
      <c r="K5064" s="310">
        <v>7.5016800000000003</v>
      </c>
      <c r="L5064" s="310">
        <v>7.5016800000000003</v>
      </c>
      <c r="M5064" s="310">
        <v>6.6157315920000004</v>
      </c>
      <c r="N5064" s="310"/>
      <c r="O5064" s="310">
        <f t="shared" si="79"/>
        <v>11.81</v>
      </c>
      <c r="P5064" s="310">
        <v>11.809999999999999</v>
      </c>
      <c r="Q5064" s="309" t="s">
        <v>15063</v>
      </c>
      <c r="R5064" s="311"/>
    </row>
    <row r="5065" spans="1:18" s="312" customFormat="1" x14ac:dyDescent="0.3">
      <c r="A5065" s="307">
        <v>5062</v>
      </c>
      <c r="B5065" s="308" t="s">
        <v>5252</v>
      </c>
      <c r="C5065" s="308" t="s">
        <v>2393</v>
      </c>
      <c r="D5065" s="308" t="s">
        <v>2394</v>
      </c>
      <c r="E5065" s="308" t="s">
        <v>1519</v>
      </c>
      <c r="F5065" s="309" t="s">
        <v>10645</v>
      </c>
      <c r="G5065" s="309" t="s">
        <v>10656</v>
      </c>
      <c r="H5065" s="309" t="s">
        <v>10657</v>
      </c>
      <c r="I5065" s="309" t="s">
        <v>2414</v>
      </c>
      <c r="J5065" s="309" t="s">
        <v>15063</v>
      </c>
      <c r="K5065" s="310">
        <v>4.5387199999999996</v>
      </c>
      <c r="L5065" s="310">
        <v>4.5387199999999996</v>
      </c>
      <c r="M5065" s="310">
        <v>4.5365950000000002</v>
      </c>
      <c r="N5065" s="310"/>
      <c r="O5065" s="310">
        <f t="shared" si="79"/>
        <v>4.681936757498785E-2</v>
      </c>
      <c r="P5065" s="310">
        <v>4.6819367574990611E-2</v>
      </c>
      <c r="Q5065" s="309" t="s">
        <v>15063</v>
      </c>
      <c r="R5065" s="311"/>
    </row>
    <row r="5066" spans="1:18" s="312" customFormat="1" x14ac:dyDescent="0.3">
      <c r="A5066" s="307">
        <v>5063</v>
      </c>
      <c r="B5066" s="308" t="s">
        <v>5252</v>
      </c>
      <c r="C5066" s="308" t="s">
        <v>2393</v>
      </c>
      <c r="D5066" s="308" t="s">
        <v>2394</v>
      </c>
      <c r="E5066" s="308" t="s">
        <v>1519</v>
      </c>
      <c r="F5066" s="309" t="s">
        <v>10645</v>
      </c>
      <c r="G5066" s="309" t="s">
        <v>10658</v>
      </c>
      <c r="H5066" s="309" t="s">
        <v>10659</v>
      </c>
      <c r="I5066" s="309" t="s">
        <v>2414</v>
      </c>
      <c r="J5066" s="309" t="s">
        <v>15063</v>
      </c>
      <c r="K5066" s="310">
        <v>5.9859200000000001</v>
      </c>
      <c r="L5066" s="310">
        <v>5.9859200000000001</v>
      </c>
      <c r="M5066" s="310">
        <v>5.7235148999999996</v>
      </c>
      <c r="N5066" s="310"/>
      <c r="O5066" s="310">
        <f t="shared" si="79"/>
        <v>4.3837054287394501</v>
      </c>
      <c r="P5066" s="310">
        <v>14.061034807881533</v>
      </c>
      <c r="Q5066" s="309" t="s">
        <v>15063</v>
      </c>
      <c r="R5066" s="311"/>
    </row>
    <row r="5067" spans="1:18" s="312" customFormat="1" x14ac:dyDescent="0.3">
      <c r="A5067" s="307">
        <v>5064</v>
      </c>
      <c r="B5067" s="308" t="s">
        <v>5252</v>
      </c>
      <c r="C5067" s="308" t="s">
        <v>2393</v>
      </c>
      <c r="D5067" s="308" t="s">
        <v>2394</v>
      </c>
      <c r="E5067" s="308" t="s">
        <v>1519</v>
      </c>
      <c r="F5067" s="309" t="s">
        <v>10645</v>
      </c>
      <c r="G5067" s="309" t="s">
        <v>10660</v>
      </c>
      <c r="H5067" s="309" t="s">
        <v>10661</v>
      </c>
      <c r="I5067" s="309" t="s">
        <v>2414</v>
      </c>
      <c r="J5067" s="309" t="s">
        <v>15063</v>
      </c>
      <c r="K5067" s="310">
        <v>3.1218400000000002</v>
      </c>
      <c r="L5067" s="310">
        <v>3.1218400000000002</v>
      </c>
      <c r="M5067" s="310">
        <v>2.9947277999999997</v>
      </c>
      <c r="N5067" s="310"/>
      <c r="O5067" s="310">
        <f t="shared" si="79"/>
        <v>4.0717077108372131</v>
      </c>
      <c r="P5067" s="310">
        <v>4.0717077108372131</v>
      </c>
      <c r="Q5067" s="309" t="s">
        <v>15063</v>
      </c>
      <c r="R5067" s="311"/>
    </row>
    <row r="5068" spans="1:18" s="312" customFormat="1" x14ac:dyDescent="0.3">
      <c r="A5068" s="307">
        <v>5065</v>
      </c>
      <c r="B5068" s="308" t="s">
        <v>5252</v>
      </c>
      <c r="C5068" s="308" t="s">
        <v>2393</v>
      </c>
      <c r="D5068" s="308" t="s">
        <v>2394</v>
      </c>
      <c r="E5068" s="308" t="s">
        <v>1519</v>
      </c>
      <c r="F5068" s="309" t="s">
        <v>10645</v>
      </c>
      <c r="G5068" s="309" t="s">
        <v>10662</v>
      </c>
      <c r="H5068" s="309" t="s">
        <v>10663</v>
      </c>
      <c r="I5068" s="309" t="s">
        <v>2414</v>
      </c>
      <c r="J5068" s="309" t="s">
        <v>15063</v>
      </c>
      <c r="K5068" s="310">
        <v>3.11572</v>
      </c>
      <c r="L5068" s="310">
        <v>3.11572</v>
      </c>
      <c r="M5068" s="310">
        <v>3.0772500000000003</v>
      </c>
      <c r="N5068" s="310"/>
      <c r="O5068" s="310">
        <f t="shared" si="79"/>
        <v>1.2347065846738403</v>
      </c>
      <c r="P5068" s="310">
        <v>1.3097463966561418</v>
      </c>
      <c r="Q5068" s="309" t="s">
        <v>15063</v>
      </c>
      <c r="R5068" s="311"/>
    </row>
    <row r="5069" spans="1:18" s="312" customFormat="1" x14ac:dyDescent="0.3">
      <c r="A5069" s="307">
        <v>5066</v>
      </c>
      <c r="B5069" s="308" t="s">
        <v>5252</v>
      </c>
      <c r="C5069" s="308" t="s">
        <v>2393</v>
      </c>
      <c r="D5069" s="308" t="s">
        <v>2394</v>
      </c>
      <c r="E5069" s="308" t="s">
        <v>1519</v>
      </c>
      <c r="F5069" s="309" t="s">
        <v>10645</v>
      </c>
      <c r="G5069" s="309" t="s">
        <v>10664</v>
      </c>
      <c r="H5069" s="309" t="s">
        <v>10665</v>
      </c>
      <c r="I5069" s="309" t="s">
        <v>2414</v>
      </c>
      <c r="J5069" s="309" t="s">
        <v>15063</v>
      </c>
      <c r="K5069" s="310">
        <v>2.63944</v>
      </c>
      <c r="L5069" s="310">
        <v>2.63944</v>
      </c>
      <c r="M5069" s="310">
        <v>2.5371255000000001</v>
      </c>
      <c r="N5069" s="310"/>
      <c r="O5069" s="310">
        <f t="shared" si="79"/>
        <v>3.8763715030460957</v>
      </c>
      <c r="P5069" s="310">
        <v>3.8763715030461054</v>
      </c>
      <c r="Q5069" s="309" t="s">
        <v>15063</v>
      </c>
      <c r="R5069" s="311"/>
    </row>
    <row r="5070" spans="1:18" s="312" customFormat="1" x14ac:dyDescent="0.3">
      <c r="A5070" s="307">
        <v>5067</v>
      </c>
      <c r="B5070" s="308" t="s">
        <v>5252</v>
      </c>
      <c r="C5070" s="308" t="s">
        <v>2393</v>
      </c>
      <c r="D5070" s="308" t="s">
        <v>2394</v>
      </c>
      <c r="E5070" s="308" t="s">
        <v>1519</v>
      </c>
      <c r="F5070" s="309" t="s">
        <v>10645</v>
      </c>
      <c r="G5070" s="309" t="s">
        <v>10666</v>
      </c>
      <c r="H5070" s="309" t="s">
        <v>10667</v>
      </c>
      <c r="I5070" s="309" t="s">
        <v>2414</v>
      </c>
      <c r="J5070" s="309" t="s">
        <v>15063</v>
      </c>
      <c r="K5070" s="310">
        <v>3.9374799999999999</v>
      </c>
      <c r="L5070" s="310">
        <v>3.9374799999999999</v>
      </c>
      <c r="M5070" s="310">
        <v>3.7496789499999998</v>
      </c>
      <c r="N5070" s="310"/>
      <c r="O5070" s="310">
        <f t="shared" si="79"/>
        <v>4.7695747026016653</v>
      </c>
      <c r="P5070" s="310">
        <v>4.7695747026016537</v>
      </c>
      <c r="Q5070" s="309" t="s">
        <v>15063</v>
      </c>
      <c r="R5070" s="311"/>
    </row>
    <row r="5071" spans="1:18" s="312" customFormat="1" x14ac:dyDescent="0.3">
      <c r="A5071" s="307">
        <v>5068</v>
      </c>
      <c r="B5071" s="308" t="s">
        <v>5252</v>
      </c>
      <c r="C5071" s="308" t="s">
        <v>2393</v>
      </c>
      <c r="D5071" s="308" t="s">
        <v>2394</v>
      </c>
      <c r="E5071" s="308" t="s">
        <v>1519</v>
      </c>
      <c r="F5071" s="309" t="s">
        <v>10645</v>
      </c>
      <c r="G5071" s="309" t="s">
        <v>10668</v>
      </c>
      <c r="H5071" s="309" t="s">
        <v>10669</v>
      </c>
      <c r="I5071" s="309" t="s">
        <v>2432</v>
      </c>
      <c r="J5071" s="309" t="s">
        <v>15063</v>
      </c>
      <c r="K5071" s="310">
        <v>0.22799999999999998</v>
      </c>
      <c r="L5071" s="310">
        <v>0.22799999999999998</v>
      </c>
      <c r="M5071" s="310">
        <v>0.218588</v>
      </c>
      <c r="N5071" s="310"/>
      <c r="O5071" s="310">
        <f t="shared" si="79"/>
        <v>4.1280701754385865</v>
      </c>
      <c r="P5071" s="310">
        <v>4.1280701754385918</v>
      </c>
      <c r="Q5071" s="309" t="s">
        <v>15063</v>
      </c>
      <c r="R5071" s="311"/>
    </row>
    <row r="5072" spans="1:18" s="312" customFormat="1" x14ac:dyDescent="0.3">
      <c r="A5072" s="307">
        <v>5069</v>
      </c>
      <c r="B5072" s="308" t="s">
        <v>5252</v>
      </c>
      <c r="C5072" s="308" t="s">
        <v>2393</v>
      </c>
      <c r="D5072" s="308" t="s">
        <v>2394</v>
      </c>
      <c r="E5072" s="308" t="s">
        <v>1519</v>
      </c>
      <c r="F5072" s="309" t="s">
        <v>10645</v>
      </c>
      <c r="G5072" s="309" t="s">
        <v>10670</v>
      </c>
      <c r="H5072" s="309" t="s">
        <v>10671</v>
      </c>
      <c r="I5072" s="309" t="s">
        <v>2432</v>
      </c>
      <c r="J5072" s="309" t="s">
        <v>15063</v>
      </c>
      <c r="K5072" s="310">
        <v>0.35224</v>
      </c>
      <c r="L5072" s="310">
        <v>0.35224</v>
      </c>
      <c r="M5072" s="310">
        <v>0.34138600000000002</v>
      </c>
      <c r="N5072" s="310"/>
      <c r="O5072" s="310">
        <f t="shared" si="79"/>
        <v>3.0814217578923389</v>
      </c>
      <c r="P5072" s="310">
        <v>3.0814217578923442</v>
      </c>
      <c r="Q5072" s="309" t="s">
        <v>15063</v>
      </c>
      <c r="R5072" s="311"/>
    </row>
    <row r="5073" spans="1:18" s="312" customFormat="1" x14ac:dyDescent="0.3">
      <c r="A5073" s="307">
        <v>5070</v>
      </c>
      <c r="B5073" s="308" t="s">
        <v>5252</v>
      </c>
      <c r="C5073" s="308" t="s">
        <v>2393</v>
      </c>
      <c r="D5073" s="308" t="s">
        <v>2394</v>
      </c>
      <c r="E5073" s="308" t="s">
        <v>1519</v>
      </c>
      <c r="F5073" s="309" t="s">
        <v>10672</v>
      </c>
      <c r="G5073" s="309" t="s">
        <v>10673</v>
      </c>
      <c r="H5073" s="309" t="s">
        <v>10674</v>
      </c>
      <c r="I5073" s="309" t="s">
        <v>2405</v>
      </c>
      <c r="J5073" s="309" t="s">
        <v>15063</v>
      </c>
      <c r="K5073" s="310">
        <v>3.5842000000000001</v>
      </c>
      <c r="L5073" s="310">
        <v>3.5842000000000001</v>
      </c>
      <c r="M5073" s="310">
        <v>3.3286284300000002</v>
      </c>
      <c r="N5073" s="310"/>
      <c r="O5073" s="310">
        <f t="shared" si="79"/>
        <v>7.1305052731432355</v>
      </c>
      <c r="P5073" s="310">
        <v>7.130505273143239</v>
      </c>
      <c r="Q5073" s="309" t="s">
        <v>15063</v>
      </c>
      <c r="R5073" s="311"/>
    </row>
    <row r="5074" spans="1:18" s="312" customFormat="1" x14ac:dyDescent="0.3">
      <c r="A5074" s="307">
        <v>5071</v>
      </c>
      <c r="B5074" s="308" t="s">
        <v>5252</v>
      </c>
      <c r="C5074" s="308" t="s">
        <v>2393</v>
      </c>
      <c r="D5074" s="308" t="s">
        <v>2394</v>
      </c>
      <c r="E5074" s="308" t="s">
        <v>1519</v>
      </c>
      <c r="F5074" s="309" t="s">
        <v>10672</v>
      </c>
      <c r="G5074" s="309" t="s">
        <v>10675</v>
      </c>
      <c r="H5074" s="309" t="s">
        <v>10676</v>
      </c>
      <c r="I5074" s="309" t="s">
        <v>2405</v>
      </c>
      <c r="J5074" s="309" t="s">
        <v>15063</v>
      </c>
      <c r="K5074" s="310">
        <v>0.45200000000000001</v>
      </c>
      <c r="L5074" s="310">
        <v>0.45200000000000001</v>
      </c>
      <c r="M5074" s="310">
        <v>0.42320816</v>
      </c>
      <c r="N5074" s="310"/>
      <c r="O5074" s="310">
        <f t="shared" si="79"/>
        <v>6.3698761061946927</v>
      </c>
      <c r="P5074" s="310">
        <v>23.022069728961281</v>
      </c>
      <c r="Q5074" s="309" t="s">
        <v>15063</v>
      </c>
      <c r="R5074" s="311"/>
    </row>
    <row r="5075" spans="1:18" s="312" customFormat="1" x14ac:dyDescent="0.3">
      <c r="A5075" s="307">
        <v>5072</v>
      </c>
      <c r="B5075" s="308" t="s">
        <v>5252</v>
      </c>
      <c r="C5075" s="308" t="s">
        <v>2393</v>
      </c>
      <c r="D5075" s="308" t="s">
        <v>2394</v>
      </c>
      <c r="E5075" s="308" t="s">
        <v>1519</v>
      </c>
      <c r="F5075" s="309" t="s">
        <v>10672</v>
      </c>
      <c r="G5075" s="309" t="s">
        <v>10677</v>
      </c>
      <c r="H5075" s="309" t="s">
        <v>10678</v>
      </c>
      <c r="I5075" s="309" t="s">
        <v>2414</v>
      </c>
      <c r="J5075" s="309" t="s">
        <v>15063</v>
      </c>
      <c r="K5075" s="310">
        <v>0.7108000000000001</v>
      </c>
      <c r="L5075" s="310">
        <v>0.7108000000000001</v>
      </c>
      <c r="M5075" s="310">
        <v>0.67897574999999999</v>
      </c>
      <c r="N5075" s="310"/>
      <c r="O5075" s="310">
        <f t="shared" si="79"/>
        <v>4.477243950478349</v>
      </c>
      <c r="P5075" s="310">
        <v>4.5205407440186534</v>
      </c>
      <c r="Q5075" s="309" t="s">
        <v>15063</v>
      </c>
      <c r="R5075" s="311"/>
    </row>
    <row r="5076" spans="1:18" s="312" customFormat="1" x14ac:dyDescent="0.3">
      <c r="A5076" s="307">
        <v>5073</v>
      </c>
      <c r="B5076" s="308" t="s">
        <v>5252</v>
      </c>
      <c r="C5076" s="308" t="s">
        <v>2393</v>
      </c>
      <c r="D5076" s="308" t="s">
        <v>2394</v>
      </c>
      <c r="E5076" s="308" t="s">
        <v>1519</v>
      </c>
      <c r="F5076" s="309" t="s">
        <v>10672</v>
      </c>
      <c r="G5076" s="309" t="s">
        <v>10679</v>
      </c>
      <c r="H5076" s="309" t="s">
        <v>10680</v>
      </c>
      <c r="I5076" s="309" t="s">
        <v>5701</v>
      </c>
      <c r="J5076" s="309" t="s">
        <v>15063</v>
      </c>
      <c r="K5076" s="310">
        <v>0.38917999999999997</v>
      </c>
      <c r="L5076" s="310">
        <v>0.38917999999999997</v>
      </c>
      <c r="M5076" s="310">
        <v>0.35050199999999998</v>
      </c>
      <c r="N5076" s="310"/>
      <c r="O5076" s="310">
        <f t="shared" si="79"/>
        <v>9.9383318772804348</v>
      </c>
      <c r="P5076" s="310">
        <v>9.9383318772804365</v>
      </c>
      <c r="Q5076" s="309" t="s">
        <v>15063</v>
      </c>
      <c r="R5076" s="311"/>
    </row>
    <row r="5077" spans="1:18" s="312" customFormat="1" x14ac:dyDescent="0.3">
      <c r="A5077" s="307">
        <v>5074</v>
      </c>
      <c r="B5077" s="308" t="s">
        <v>5252</v>
      </c>
      <c r="C5077" s="308" t="s">
        <v>2393</v>
      </c>
      <c r="D5077" s="308" t="s">
        <v>2394</v>
      </c>
      <c r="E5077" s="308" t="s">
        <v>1519</v>
      </c>
      <c r="F5077" s="309" t="s">
        <v>10672</v>
      </c>
      <c r="G5077" s="309" t="s">
        <v>10681</v>
      </c>
      <c r="H5077" s="309" t="s">
        <v>10682</v>
      </c>
      <c r="I5077" s="309" t="s">
        <v>5706</v>
      </c>
      <c r="J5077" s="309" t="s">
        <v>15063</v>
      </c>
      <c r="K5077" s="310">
        <v>1.4252800000000001</v>
      </c>
      <c r="L5077" s="310">
        <v>1.4252800000000001</v>
      </c>
      <c r="M5077" s="310">
        <v>1.32138998</v>
      </c>
      <c r="N5077" s="310"/>
      <c r="O5077" s="310">
        <f t="shared" si="79"/>
        <v>7.2890954759766586</v>
      </c>
      <c r="P5077" s="310">
        <v>10.758257731901722</v>
      </c>
      <c r="Q5077" s="309" t="s">
        <v>15063</v>
      </c>
      <c r="R5077" s="311"/>
    </row>
    <row r="5078" spans="1:18" s="312" customFormat="1" x14ac:dyDescent="0.3">
      <c r="A5078" s="307">
        <v>5075</v>
      </c>
      <c r="B5078" s="308" t="s">
        <v>5252</v>
      </c>
      <c r="C5078" s="308" t="s">
        <v>2393</v>
      </c>
      <c r="D5078" s="308" t="s">
        <v>2394</v>
      </c>
      <c r="E5078" s="308" t="s">
        <v>1519</v>
      </c>
      <c r="F5078" s="309" t="s">
        <v>10672</v>
      </c>
      <c r="G5078" s="309" t="s">
        <v>10683</v>
      </c>
      <c r="H5078" s="309" t="s">
        <v>10684</v>
      </c>
      <c r="I5078" s="309" t="s">
        <v>5706</v>
      </c>
      <c r="J5078" s="309" t="s">
        <v>15063</v>
      </c>
      <c r="K5078" s="310">
        <v>0.38253999999999999</v>
      </c>
      <c r="L5078" s="310">
        <v>0.38253999999999999</v>
      </c>
      <c r="M5078" s="310">
        <v>0.35012295999999998</v>
      </c>
      <c r="N5078" s="310"/>
      <c r="O5078" s="310">
        <f t="shared" si="79"/>
        <v>8.4741569509070978</v>
      </c>
      <c r="P5078" s="310">
        <v>8.4741569509071084</v>
      </c>
      <c r="Q5078" s="309" t="s">
        <v>15063</v>
      </c>
      <c r="R5078" s="311"/>
    </row>
    <row r="5079" spans="1:18" s="312" customFormat="1" x14ac:dyDescent="0.3">
      <c r="A5079" s="307">
        <v>5076</v>
      </c>
      <c r="B5079" s="308" t="s">
        <v>5252</v>
      </c>
      <c r="C5079" s="308" t="s">
        <v>2393</v>
      </c>
      <c r="D5079" s="308" t="s">
        <v>2394</v>
      </c>
      <c r="E5079" s="308" t="s">
        <v>1519</v>
      </c>
      <c r="F5079" s="309" t="s">
        <v>10672</v>
      </c>
      <c r="G5079" s="309" t="s">
        <v>10685</v>
      </c>
      <c r="H5079" s="309" t="s">
        <v>10686</v>
      </c>
      <c r="I5079" s="309" t="s">
        <v>5706</v>
      </c>
      <c r="J5079" s="309" t="s">
        <v>15063</v>
      </c>
      <c r="K5079" s="310">
        <v>0.61299999999999999</v>
      </c>
      <c r="L5079" s="310">
        <v>0.61299999999999999</v>
      </c>
      <c r="M5079" s="310">
        <v>0.5602355</v>
      </c>
      <c r="N5079" s="310"/>
      <c r="O5079" s="310">
        <f t="shared" si="79"/>
        <v>8.607585644371941</v>
      </c>
      <c r="P5079" s="310">
        <v>20.589663603416142</v>
      </c>
      <c r="Q5079" s="309" t="s">
        <v>15063</v>
      </c>
      <c r="R5079" s="311"/>
    </row>
    <row r="5080" spans="1:18" s="312" customFormat="1" x14ac:dyDescent="0.3">
      <c r="A5080" s="307">
        <v>5077</v>
      </c>
      <c r="B5080" s="308" t="s">
        <v>5252</v>
      </c>
      <c r="C5080" s="308" t="s">
        <v>2393</v>
      </c>
      <c r="D5080" s="308" t="s">
        <v>2394</v>
      </c>
      <c r="E5080" s="308" t="s">
        <v>1519</v>
      </c>
      <c r="F5080" s="309" t="s">
        <v>10672</v>
      </c>
      <c r="G5080" s="309" t="s">
        <v>10687</v>
      </c>
      <c r="H5080" s="309" t="s">
        <v>10688</v>
      </c>
      <c r="I5080" s="309" t="s">
        <v>5701</v>
      </c>
      <c r="J5080" s="309" t="s">
        <v>15063</v>
      </c>
      <c r="K5080" s="310">
        <v>0.13088</v>
      </c>
      <c r="L5080" s="310">
        <v>0.13088</v>
      </c>
      <c r="M5080" s="310">
        <v>0.11797299999999999</v>
      </c>
      <c r="N5080" s="310"/>
      <c r="O5080" s="310">
        <f t="shared" si="79"/>
        <v>9.861705378973106</v>
      </c>
      <c r="P5080" s="310">
        <v>9.861705378973106</v>
      </c>
      <c r="Q5080" s="309" t="s">
        <v>15063</v>
      </c>
      <c r="R5080" s="311"/>
    </row>
    <row r="5081" spans="1:18" s="312" customFormat="1" x14ac:dyDescent="0.3">
      <c r="A5081" s="307">
        <v>5078</v>
      </c>
      <c r="B5081" s="308" t="s">
        <v>5252</v>
      </c>
      <c r="C5081" s="308" t="s">
        <v>2393</v>
      </c>
      <c r="D5081" s="308" t="s">
        <v>2394</v>
      </c>
      <c r="E5081" s="308" t="s">
        <v>1519</v>
      </c>
      <c r="F5081" s="309" t="s">
        <v>10672</v>
      </c>
      <c r="G5081" s="309" t="s">
        <v>10689</v>
      </c>
      <c r="H5081" s="309" t="s">
        <v>10690</v>
      </c>
      <c r="I5081" s="309" t="s">
        <v>2405</v>
      </c>
      <c r="J5081" s="309" t="s">
        <v>15063</v>
      </c>
      <c r="K5081" s="310">
        <v>1.6006800000000001</v>
      </c>
      <c r="L5081" s="310">
        <v>1.6006800000000001</v>
      </c>
      <c r="M5081" s="310">
        <v>1.46376554</v>
      </c>
      <c r="N5081" s="310"/>
      <c r="O5081" s="310">
        <f t="shared" si="79"/>
        <v>8.5535185046355338</v>
      </c>
      <c r="P5081" s="310">
        <v>8.5535185046355373</v>
      </c>
      <c r="Q5081" s="309" t="s">
        <v>15063</v>
      </c>
      <c r="R5081" s="311"/>
    </row>
    <row r="5082" spans="1:18" s="312" customFormat="1" x14ac:dyDescent="0.3">
      <c r="A5082" s="307">
        <v>5079</v>
      </c>
      <c r="B5082" s="308" t="s">
        <v>5252</v>
      </c>
      <c r="C5082" s="308" t="s">
        <v>2393</v>
      </c>
      <c r="D5082" s="308" t="s">
        <v>2394</v>
      </c>
      <c r="E5082" s="308" t="s">
        <v>1519</v>
      </c>
      <c r="F5082" s="309" t="s">
        <v>10672</v>
      </c>
      <c r="G5082" s="309" t="s">
        <v>10691</v>
      </c>
      <c r="H5082" s="309" t="s">
        <v>10692</v>
      </c>
      <c r="I5082" s="309" t="s">
        <v>2414</v>
      </c>
      <c r="J5082" s="309" t="s">
        <v>15063</v>
      </c>
      <c r="K5082" s="310">
        <v>3.0640000000000001</v>
      </c>
      <c r="L5082" s="310">
        <v>3.0640000000000001</v>
      </c>
      <c r="M5082" s="310">
        <v>3.0570749999999998</v>
      </c>
      <c r="N5082" s="310"/>
      <c r="O5082" s="310">
        <f t="shared" si="79"/>
        <v>0.226011749347268</v>
      </c>
      <c r="P5082" s="310">
        <v>0.22601174934727686</v>
      </c>
      <c r="Q5082" s="309" t="s">
        <v>15063</v>
      </c>
      <c r="R5082" s="311"/>
    </row>
    <row r="5083" spans="1:18" s="312" customFormat="1" x14ac:dyDescent="0.3">
      <c r="A5083" s="307">
        <v>5080</v>
      </c>
      <c r="B5083" s="308" t="s">
        <v>5252</v>
      </c>
      <c r="C5083" s="308" t="s">
        <v>2393</v>
      </c>
      <c r="D5083" s="308" t="s">
        <v>2394</v>
      </c>
      <c r="E5083" s="308" t="s">
        <v>1519</v>
      </c>
      <c r="F5083" s="309" t="s">
        <v>10672</v>
      </c>
      <c r="G5083" s="309" t="s">
        <v>10693</v>
      </c>
      <c r="H5083" s="309" t="s">
        <v>10694</v>
      </c>
      <c r="I5083" s="309" t="s">
        <v>5701</v>
      </c>
      <c r="J5083" s="309" t="s">
        <v>15063</v>
      </c>
      <c r="K5083" s="310">
        <v>0.38760000000000006</v>
      </c>
      <c r="L5083" s="310">
        <v>0.38760000000000006</v>
      </c>
      <c r="M5083" s="310">
        <v>0.34940000000000004</v>
      </c>
      <c r="N5083" s="310"/>
      <c r="O5083" s="310">
        <f t="shared" si="79"/>
        <v>9.8555211558307541</v>
      </c>
      <c r="P5083" s="310">
        <v>9.8555211558307594</v>
      </c>
      <c r="Q5083" s="309" t="s">
        <v>15063</v>
      </c>
      <c r="R5083" s="311"/>
    </row>
    <row r="5084" spans="1:18" s="312" customFormat="1" x14ac:dyDescent="0.3">
      <c r="A5084" s="307">
        <v>5081</v>
      </c>
      <c r="B5084" s="308" t="s">
        <v>5252</v>
      </c>
      <c r="C5084" s="308" t="s">
        <v>2393</v>
      </c>
      <c r="D5084" s="308" t="s">
        <v>2394</v>
      </c>
      <c r="E5084" s="308" t="s">
        <v>1519</v>
      </c>
      <c r="F5084" s="309" t="s">
        <v>10672</v>
      </c>
      <c r="G5084" s="309" t="s">
        <v>10695</v>
      </c>
      <c r="H5084" s="309" t="s">
        <v>10696</v>
      </c>
      <c r="I5084" s="309" t="s">
        <v>2414</v>
      </c>
      <c r="J5084" s="309" t="s">
        <v>15063</v>
      </c>
      <c r="K5084" s="310">
        <v>3.2978399999999999</v>
      </c>
      <c r="L5084" s="310">
        <v>3.2978399999999999</v>
      </c>
      <c r="M5084" s="310">
        <v>3.3099299999999996</v>
      </c>
      <c r="N5084" s="310"/>
      <c r="O5084" s="310">
        <f t="shared" si="79"/>
        <v>-0.36660359508040752</v>
      </c>
      <c r="P5084" s="310">
        <v>-0.36660359508040585</v>
      </c>
      <c r="Q5084" s="309" t="s">
        <v>15063</v>
      </c>
      <c r="R5084" s="311"/>
    </row>
    <row r="5085" spans="1:18" s="312" customFormat="1" x14ac:dyDescent="0.3">
      <c r="A5085" s="307">
        <v>5082</v>
      </c>
      <c r="B5085" s="308" t="s">
        <v>5252</v>
      </c>
      <c r="C5085" s="308" t="s">
        <v>2393</v>
      </c>
      <c r="D5085" s="308" t="s">
        <v>2394</v>
      </c>
      <c r="E5085" s="308" t="s">
        <v>1519</v>
      </c>
      <c r="F5085" s="309" t="s">
        <v>10672</v>
      </c>
      <c r="G5085" s="309" t="s">
        <v>10697</v>
      </c>
      <c r="H5085" s="309" t="s">
        <v>10698</v>
      </c>
      <c r="I5085" s="309" t="s">
        <v>2414</v>
      </c>
      <c r="J5085" s="309" t="s">
        <v>15063</v>
      </c>
      <c r="K5085" s="310">
        <v>2.1677599999999999</v>
      </c>
      <c r="L5085" s="310">
        <v>2.1677599999999999</v>
      </c>
      <c r="M5085" s="310">
        <v>2.1520225000000002</v>
      </c>
      <c r="N5085" s="310"/>
      <c r="O5085" s="310">
        <f t="shared" si="79"/>
        <v>0.72597981326344885</v>
      </c>
      <c r="P5085" s="310">
        <v>0.7259798132634554</v>
      </c>
      <c r="Q5085" s="309" t="s">
        <v>15063</v>
      </c>
      <c r="R5085" s="311"/>
    </row>
    <row r="5086" spans="1:18" s="312" customFormat="1" x14ac:dyDescent="0.3">
      <c r="A5086" s="307">
        <v>5083</v>
      </c>
      <c r="B5086" s="308" t="s">
        <v>5252</v>
      </c>
      <c r="C5086" s="308" t="s">
        <v>2393</v>
      </c>
      <c r="D5086" s="308" t="s">
        <v>2394</v>
      </c>
      <c r="E5086" s="308" t="s">
        <v>1519</v>
      </c>
      <c r="F5086" s="309" t="s">
        <v>10672</v>
      </c>
      <c r="G5086" s="309" t="s">
        <v>10699</v>
      </c>
      <c r="H5086" s="309" t="s">
        <v>10700</v>
      </c>
      <c r="I5086" s="309" t="s">
        <v>5706</v>
      </c>
      <c r="J5086" s="309" t="s">
        <v>15063</v>
      </c>
      <c r="K5086" s="310">
        <v>2.5498399999999997</v>
      </c>
      <c r="L5086" s="310">
        <v>2.5498399999999997</v>
      </c>
      <c r="M5086" s="310">
        <v>2.3172828399999998</v>
      </c>
      <c r="N5086" s="310"/>
      <c r="O5086" s="310">
        <f t="shared" si="79"/>
        <v>9.1204608916637842</v>
      </c>
      <c r="P5086" s="310">
        <v>18.597635247617063</v>
      </c>
      <c r="Q5086" s="309" t="s">
        <v>15063</v>
      </c>
      <c r="R5086" s="311"/>
    </row>
    <row r="5087" spans="1:18" s="312" customFormat="1" x14ac:dyDescent="0.3">
      <c r="A5087" s="307">
        <v>5084</v>
      </c>
      <c r="B5087" s="308" t="s">
        <v>5252</v>
      </c>
      <c r="C5087" s="308" t="s">
        <v>2393</v>
      </c>
      <c r="D5087" s="308" t="s">
        <v>2394</v>
      </c>
      <c r="E5087" s="308" t="s">
        <v>1519</v>
      </c>
      <c r="F5087" s="309" t="s">
        <v>10672</v>
      </c>
      <c r="G5087" s="309" t="s">
        <v>10701</v>
      </c>
      <c r="H5087" s="309" t="s">
        <v>10702</v>
      </c>
      <c r="I5087" s="309" t="s">
        <v>2414</v>
      </c>
      <c r="J5087" s="309" t="s">
        <v>15063</v>
      </c>
      <c r="K5087" s="310">
        <v>5.5513200000000005</v>
      </c>
      <c r="L5087" s="310">
        <v>5.5513200000000005</v>
      </c>
      <c r="M5087" s="310">
        <v>5.4519800000000007</v>
      </c>
      <c r="N5087" s="310"/>
      <c r="O5087" s="310">
        <f t="shared" si="79"/>
        <v>1.7894843028324749</v>
      </c>
      <c r="P5087" s="310">
        <v>1.7894843028324781</v>
      </c>
      <c r="Q5087" s="309" t="s">
        <v>15063</v>
      </c>
      <c r="R5087" s="311"/>
    </row>
    <row r="5088" spans="1:18" s="312" customFormat="1" x14ac:dyDescent="0.3">
      <c r="A5088" s="307">
        <v>5085</v>
      </c>
      <c r="B5088" s="308" t="s">
        <v>5252</v>
      </c>
      <c r="C5088" s="308" t="s">
        <v>2393</v>
      </c>
      <c r="D5088" s="308" t="s">
        <v>2394</v>
      </c>
      <c r="E5088" s="308" t="s">
        <v>1519</v>
      </c>
      <c r="F5088" s="309" t="s">
        <v>10672</v>
      </c>
      <c r="G5088" s="309" t="s">
        <v>10703</v>
      </c>
      <c r="H5088" s="309" t="s">
        <v>10704</v>
      </c>
      <c r="I5088" s="309" t="s">
        <v>2414</v>
      </c>
      <c r="J5088" s="309" t="s">
        <v>15063</v>
      </c>
      <c r="K5088" s="310">
        <v>1.8118400000000001</v>
      </c>
      <c r="L5088" s="310">
        <v>1.8118400000000001</v>
      </c>
      <c r="M5088" s="310">
        <v>1.7914445000000001</v>
      </c>
      <c r="N5088" s="310"/>
      <c r="O5088" s="310">
        <f t="shared" si="79"/>
        <v>1.1256788678912051</v>
      </c>
      <c r="P5088" s="310">
        <v>1.1256788678912</v>
      </c>
      <c r="Q5088" s="309" t="s">
        <v>15063</v>
      </c>
      <c r="R5088" s="311"/>
    </row>
    <row r="5089" spans="1:18" s="312" customFormat="1" x14ac:dyDescent="0.3">
      <c r="A5089" s="307">
        <v>5086</v>
      </c>
      <c r="B5089" s="308" t="s">
        <v>5252</v>
      </c>
      <c r="C5089" s="308" t="s">
        <v>2393</v>
      </c>
      <c r="D5089" s="308" t="s">
        <v>2394</v>
      </c>
      <c r="E5089" s="308" t="s">
        <v>1519</v>
      </c>
      <c r="F5089" s="309" t="s">
        <v>10672</v>
      </c>
      <c r="G5089" s="309" t="s">
        <v>10705</v>
      </c>
      <c r="H5089" s="309" t="s">
        <v>10706</v>
      </c>
      <c r="I5089" s="309" t="s">
        <v>2414</v>
      </c>
      <c r="J5089" s="309" t="s">
        <v>15063</v>
      </c>
      <c r="K5089" s="310">
        <v>1.9289199999999997</v>
      </c>
      <c r="L5089" s="310">
        <v>1.9289199999999997</v>
      </c>
      <c r="M5089" s="310">
        <v>1.8341814999999999</v>
      </c>
      <c r="N5089" s="310"/>
      <c r="O5089" s="310">
        <f t="shared" si="79"/>
        <v>4.9114789623208761</v>
      </c>
      <c r="P5089" s="310">
        <v>5.331018559549106</v>
      </c>
      <c r="Q5089" s="309" t="s">
        <v>15063</v>
      </c>
      <c r="R5089" s="311"/>
    </row>
    <row r="5090" spans="1:18" s="312" customFormat="1" x14ac:dyDescent="0.3">
      <c r="A5090" s="307">
        <v>5087</v>
      </c>
      <c r="B5090" s="308" t="s">
        <v>5252</v>
      </c>
      <c r="C5090" s="308" t="s">
        <v>2393</v>
      </c>
      <c r="D5090" s="308" t="s">
        <v>2394</v>
      </c>
      <c r="E5090" s="308" t="s">
        <v>1519</v>
      </c>
      <c r="F5090" s="309" t="s">
        <v>10672</v>
      </c>
      <c r="G5090" s="309" t="s">
        <v>10707</v>
      </c>
      <c r="H5090" s="309" t="s">
        <v>10708</v>
      </c>
      <c r="I5090" s="309" t="s">
        <v>2414</v>
      </c>
      <c r="J5090" s="309" t="s">
        <v>15063</v>
      </c>
      <c r="K5090" s="310">
        <v>3.4759199999999999</v>
      </c>
      <c r="L5090" s="310">
        <v>3.4759199999999999</v>
      </c>
      <c r="M5090" s="310">
        <v>3.2627342500000003</v>
      </c>
      <c r="N5090" s="310"/>
      <c r="O5090" s="310">
        <f t="shared" si="79"/>
        <v>6.1332179681925831</v>
      </c>
      <c r="P5090" s="310">
        <v>6.2727593571886846</v>
      </c>
      <c r="Q5090" s="309" t="s">
        <v>15063</v>
      </c>
      <c r="R5090" s="311"/>
    </row>
    <row r="5091" spans="1:18" s="312" customFormat="1" x14ac:dyDescent="0.3">
      <c r="A5091" s="307">
        <v>5088</v>
      </c>
      <c r="B5091" s="308" t="s">
        <v>5252</v>
      </c>
      <c r="C5091" s="308" t="s">
        <v>2393</v>
      </c>
      <c r="D5091" s="308" t="s">
        <v>2394</v>
      </c>
      <c r="E5091" s="308" t="s">
        <v>1519</v>
      </c>
      <c r="F5091" s="309" t="s">
        <v>10672</v>
      </c>
      <c r="G5091" s="309" t="s">
        <v>10709</v>
      </c>
      <c r="H5091" s="309" t="s">
        <v>10710</v>
      </c>
      <c r="I5091" s="309" t="s">
        <v>2414</v>
      </c>
      <c r="J5091" s="309" t="s">
        <v>15063</v>
      </c>
      <c r="K5091" s="310">
        <v>4.1479600000000003</v>
      </c>
      <c r="L5091" s="310">
        <v>4.1479600000000003</v>
      </c>
      <c r="M5091" s="310">
        <v>3.9699696000000007</v>
      </c>
      <c r="N5091" s="310"/>
      <c r="O5091" s="310">
        <f t="shared" si="79"/>
        <v>4.2910346290706673</v>
      </c>
      <c r="P5091" s="310">
        <v>4.291034629070678</v>
      </c>
      <c r="Q5091" s="309" t="s">
        <v>15063</v>
      </c>
      <c r="R5091" s="311"/>
    </row>
    <row r="5092" spans="1:18" s="312" customFormat="1" x14ac:dyDescent="0.3">
      <c r="A5092" s="307">
        <v>5089</v>
      </c>
      <c r="B5092" s="308" t="s">
        <v>5252</v>
      </c>
      <c r="C5092" s="308" t="s">
        <v>2393</v>
      </c>
      <c r="D5092" s="308" t="s">
        <v>2394</v>
      </c>
      <c r="E5092" s="308" t="s">
        <v>1519</v>
      </c>
      <c r="F5092" s="309" t="s">
        <v>10672</v>
      </c>
      <c r="G5092" s="309" t="s">
        <v>10711</v>
      </c>
      <c r="H5092" s="309" t="s">
        <v>10712</v>
      </c>
      <c r="I5092" s="309" t="s">
        <v>2414</v>
      </c>
      <c r="J5092" s="309" t="s">
        <v>15063</v>
      </c>
      <c r="K5092" s="310">
        <v>0.89282000000000006</v>
      </c>
      <c r="L5092" s="310">
        <v>0.89282000000000006</v>
      </c>
      <c r="M5092" s="310">
        <v>0.89850000000000008</v>
      </c>
      <c r="N5092" s="310"/>
      <c r="O5092" s="310">
        <f t="shared" si="79"/>
        <v>-0.63618646535696088</v>
      </c>
      <c r="P5092" s="310">
        <v>-0.63618646535696932</v>
      </c>
      <c r="Q5092" s="309" t="s">
        <v>15063</v>
      </c>
      <c r="R5092" s="311"/>
    </row>
    <row r="5093" spans="1:18" s="312" customFormat="1" x14ac:dyDescent="0.3">
      <c r="A5093" s="307">
        <v>5090</v>
      </c>
      <c r="B5093" s="308" t="s">
        <v>5252</v>
      </c>
      <c r="C5093" s="308" t="s">
        <v>2393</v>
      </c>
      <c r="D5093" s="308" t="s">
        <v>2394</v>
      </c>
      <c r="E5093" s="308" t="s">
        <v>1519</v>
      </c>
      <c r="F5093" s="309" t="s">
        <v>10672</v>
      </c>
      <c r="G5093" s="309" t="s">
        <v>10713</v>
      </c>
      <c r="H5093" s="309" t="s">
        <v>10714</v>
      </c>
      <c r="I5093" s="309" t="s">
        <v>2405</v>
      </c>
      <c r="J5093" s="309" t="s">
        <v>15063</v>
      </c>
      <c r="K5093" s="310">
        <v>0.62219999999999998</v>
      </c>
      <c r="L5093" s="310">
        <v>0.62219999999999998</v>
      </c>
      <c r="M5093" s="310">
        <v>0.57306491999999998</v>
      </c>
      <c r="N5093" s="310"/>
      <c r="O5093" s="310">
        <f t="shared" si="79"/>
        <v>7.8969913211186116</v>
      </c>
      <c r="P5093" s="310">
        <v>7.8969913211186071</v>
      </c>
      <c r="Q5093" s="309" t="s">
        <v>15063</v>
      </c>
      <c r="R5093" s="311"/>
    </row>
    <row r="5094" spans="1:18" s="312" customFormat="1" x14ac:dyDescent="0.3">
      <c r="A5094" s="307">
        <v>5091</v>
      </c>
      <c r="B5094" s="308" t="s">
        <v>5252</v>
      </c>
      <c r="C5094" s="308" t="s">
        <v>2393</v>
      </c>
      <c r="D5094" s="308" t="s">
        <v>2394</v>
      </c>
      <c r="E5094" s="308" t="s">
        <v>1519</v>
      </c>
      <c r="F5094" s="309" t="s">
        <v>10672</v>
      </c>
      <c r="G5094" s="309" t="s">
        <v>10715</v>
      </c>
      <c r="H5094" s="309" t="s">
        <v>10716</v>
      </c>
      <c r="I5094" s="309" t="s">
        <v>2414</v>
      </c>
      <c r="J5094" s="309" t="s">
        <v>15063</v>
      </c>
      <c r="K5094" s="310">
        <v>4.2999999999999997E-2</v>
      </c>
      <c r="L5094" s="310">
        <v>4.2999999999999997E-2</v>
      </c>
      <c r="M5094" s="310">
        <v>4.2525E-2</v>
      </c>
      <c r="N5094" s="310"/>
      <c r="O5094" s="310">
        <f t="shared" si="79"/>
        <v>1.104651162790689</v>
      </c>
      <c r="P5094" s="310">
        <v>1.104651162790693</v>
      </c>
      <c r="Q5094" s="309" t="s">
        <v>15063</v>
      </c>
      <c r="R5094" s="311"/>
    </row>
    <row r="5095" spans="1:18" s="312" customFormat="1" x14ac:dyDescent="0.3">
      <c r="A5095" s="307">
        <v>5092</v>
      </c>
      <c r="B5095" s="308" t="s">
        <v>5252</v>
      </c>
      <c r="C5095" s="308" t="s">
        <v>2393</v>
      </c>
      <c r="D5095" s="308" t="s">
        <v>2394</v>
      </c>
      <c r="E5095" s="308" t="s">
        <v>1519</v>
      </c>
      <c r="F5095" s="309" t="s">
        <v>10672</v>
      </c>
      <c r="G5095" s="309" t="s">
        <v>10717</v>
      </c>
      <c r="H5095" s="309" t="s">
        <v>10718</v>
      </c>
      <c r="I5095" s="309" t="s">
        <v>2414</v>
      </c>
      <c r="J5095" s="309" t="s">
        <v>15063</v>
      </c>
      <c r="K5095" s="310">
        <v>2.3380399999999999</v>
      </c>
      <c r="L5095" s="310">
        <v>2.3380399999999999</v>
      </c>
      <c r="M5095" s="310">
        <v>2.27502</v>
      </c>
      <c r="N5095" s="310"/>
      <c r="O5095" s="310">
        <f t="shared" si="79"/>
        <v>2.6954200954645713</v>
      </c>
      <c r="P5095" s="310">
        <v>2.6954200954645735</v>
      </c>
      <c r="Q5095" s="309" t="s">
        <v>15063</v>
      </c>
      <c r="R5095" s="311"/>
    </row>
    <row r="5096" spans="1:18" s="312" customFormat="1" x14ac:dyDescent="0.3">
      <c r="A5096" s="307">
        <v>5093</v>
      </c>
      <c r="B5096" s="308" t="s">
        <v>5252</v>
      </c>
      <c r="C5096" s="308" t="s">
        <v>2393</v>
      </c>
      <c r="D5096" s="308" t="s">
        <v>2394</v>
      </c>
      <c r="E5096" s="308" t="s">
        <v>1519</v>
      </c>
      <c r="F5096" s="313" t="s">
        <v>10672</v>
      </c>
      <c r="G5096" s="309" t="s">
        <v>10719</v>
      </c>
      <c r="H5096" s="309" t="s">
        <v>10720</v>
      </c>
      <c r="I5096" s="309" t="s">
        <v>2405</v>
      </c>
      <c r="J5096" s="309" t="s">
        <v>15063</v>
      </c>
      <c r="K5096" s="310">
        <v>2.2000000000000001E-4</v>
      </c>
      <c r="L5096" s="310">
        <v>2.2000000000000001E-4</v>
      </c>
      <c r="M5096" s="310">
        <v>2.0000200000000001E-4</v>
      </c>
      <c r="N5096" s="310"/>
      <c r="O5096" s="310">
        <f t="shared" si="79"/>
        <v>9.0899999999999963</v>
      </c>
      <c r="P5096" s="310">
        <v>9.0899999999999981</v>
      </c>
      <c r="Q5096" s="309" t="s">
        <v>15063</v>
      </c>
      <c r="R5096" s="311"/>
    </row>
    <row r="5097" spans="1:18" s="312" customFormat="1" x14ac:dyDescent="0.3">
      <c r="A5097" s="307">
        <v>5094</v>
      </c>
      <c r="B5097" s="308" t="s">
        <v>5252</v>
      </c>
      <c r="C5097" s="308" t="s">
        <v>2393</v>
      </c>
      <c r="D5097" s="308" t="s">
        <v>2394</v>
      </c>
      <c r="E5097" s="308" t="s">
        <v>1519</v>
      </c>
      <c r="F5097" s="309" t="s">
        <v>10672</v>
      </c>
      <c r="G5097" s="309" t="s">
        <v>10721</v>
      </c>
      <c r="H5097" s="309" t="s">
        <v>10722</v>
      </c>
      <c r="I5097" s="309" t="s">
        <v>2414</v>
      </c>
      <c r="J5097" s="309" t="s">
        <v>15063</v>
      </c>
      <c r="K5097" s="310">
        <v>2.6000000000000003E-4</v>
      </c>
      <c r="L5097" s="310">
        <v>2.6000000000000003E-4</v>
      </c>
      <c r="M5097" s="310">
        <v>2.3849800000000002E-4</v>
      </c>
      <c r="N5097" s="310"/>
      <c r="O5097" s="310">
        <f t="shared" si="79"/>
        <v>8.2700000000000031</v>
      </c>
      <c r="P5097" s="310">
        <v>100</v>
      </c>
      <c r="Q5097" s="309" t="s">
        <v>15063</v>
      </c>
      <c r="R5097" s="311"/>
    </row>
    <row r="5098" spans="1:18" s="312" customFormat="1" x14ac:dyDescent="0.3">
      <c r="A5098" s="307">
        <v>5095</v>
      </c>
      <c r="B5098" s="308" t="s">
        <v>5252</v>
      </c>
      <c r="C5098" s="308" t="s">
        <v>2393</v>
      </c>
      <c r="D5098" s="308" t="s">
        <v>2394</v>
      </c>
      <c r="E5098" s="308" t="s">
        <v>1519</v>
      </c>
      <c r="F5098" s="309" t="s">
        <v>10672</v>
      </c>
      <c r="G5098" s="309" t="s">
        <v>10723</v>
      </c>
      <c r="H5098" s="309" t="s">
        <v>10724</v>
      </c>
      <c r="I5098" s="309" t="s">
        <v>2414</v>
      </c>
      <c r="J5098" s="309" t="s">
        <v>15063</v>
      </c>
      <c r="K5098" s="310">
        <v>2.8129999999999997</v>
      </c>
      <c r="L5098" s="310">
        <v>2.8129999999999997</v>
      </c>
      <c r="M5098" s="310">
        <v>2.790375</v>
      </c>
      <c r="N5098" s="310"/>
      <c r="O5098" s="310">
        <f t="shared" si="79"/>
        <v>0.80430145751865179</v>
      </c>
      <c r="P5098" s="310">
        <v>0.80430145751865245</v>
      </c>
      <c r="Q5098" s="309" t="s">
        <v>15063</v>
      </c>
      <c r="R5098" s="311"/>
    </row>
    <row r="5099" spans="1:18" s="312" customFormat="1" x14ac:dyDescent="0.3">
      <c r="A5099" s="307">
        <v>5096</v>
      </c>
      <c r="B5099" s="308" t="s">
        <v>5252</v>
      </c>
      <c r="C5099" s="308" t="s">
        <v>2393</v>
      </c>
      <c r="D5099" s="308" t="s">
        <v>2394</v>
      </c>
      <c r="E5099" s="308" t="s">
        <v>1519</v>
      </c>
      <c r="F5099" s="309" t="s">
        <v>10725</v>
      </c>
      <c r="G5099" s="309" t="s">
        <v>10726</v>
      </c>
      <c r="H5099" s="309" t="s">
        <v>10727</v>
      </c>
      <c r="I5099" s="309" t="s">
        <v>5706</v>
      </c>
      <c r="J5099" s="309" t="s">
        <v>15063</v>
      </c>
      <c r="K5099" s="310">
        <v>3.0811999999999999</v>
      </c>
      <c r="L5099" s="310">
        <v>3.0811999999999999</v>
      </c>
      <c r="M5099" s="310">
        <v>2.8309493000000003</v>
      </c>
      <c r="N5099" s="310"/>
      <c r="O5099" s="310">
        <f t="shared" si="79"/>
        <v>8.1218583668700379</v>
      </c>
      <c r="P5099" s="310">
        <v>10.727007985534732</v>
      </c>
      <c r="Q5099" s="309" t="s">
        <v>15063</v>
      </c>
      <c r="R5099" s="311"/>
    </row>
    <row r="5100" spans="1:18" s="312" customFormat="1" x14ac:dyDescent="0.3">
      <c r="A5100" s="307">
        <v>5097</v>
      </c>
      <c r="B5100" s="308" t="s">
        <v>5252</v>
      </c>
      <c r="C5100" s="308" t="s">
        <v>2393</v>
      </c>
      <c r="D5100" s="308" t="s">
        <v>2394</v>
      </c>
      <c r="E5100" s="308" t="s">
        <v>1519</v>
      </c>
      <c r="F5100" s="313" t="s">
        <v>10725</v>
      </c>
      <c r="G5100" s="309" t="s">
        <v>10728</v>
      </c>
      <c r="H5100" s="309" t="s">
        <v>10729</v>
      </c>
      <c r="I5100" s="309" t="s">
        <v>2414</v>
      </c>
      <c r="J5100" s="309" t="s">
        <v>15063</v>
      </c>
      <c r="K5100" s="310">
        <v>6.4342000000000006</v>
      </c>
      <c r="L5100" s="310">
        <v>6.4342000000000006</v>
      </c>
      <c r="M5100" s="310">
        <v>5.9102763000000005</v>
      </c>
      <c r="N5100" s="310"/>
      <c r="O5100" s="310">
        <f t="shared" si="79"/>
        <v>8.1427947530384515</v>
      </c>
      <c r="P5100" s="310">
        <v>8.3385839809613564</v>
      </c>
      <c r="Q5100" s="309" t="s">
        <v>15063</v>
      </c>
      <c r="R5100" s="311"/>
    </row>
    <row r="5101" spans="1:18" s="312" customFormat="1" x14ac:dyDescent="0.3">
      <c r="A5101" s="307">
        <v>5098</v>
      </c>
      <c r="B5101" s="308" t="s">
        <v>5252</v>
      </c>
      <c r="C5101" s="308" t="s">
        <v>2393</v>
      </c>
      <c r="D5101" s="308" t="s">
        <v>2394</v>
      </c>
      <c r="E5101" s="308" t="s">
        <v>1519</v>
      </c>
      <c r="F5101" s="309" t="s">
        <v>10725</v>
      </c>
      <c r="G5101" s="309" t="s">
        <v>10730</v>
      </c>
      <c r="H5101" s="309" t="s">
        <v>10731</v>
      </c>
      <c r="I5101" s="309" t="s">
        <v>5701</v>
      </c>
      <c r="J5101" s="309" t="s">
        <v>15063</v>
      </c>
      <c r="K5101" s="310">
        <v>0.22520000000000001</v>
      </c>
      <c r="L5101" s="310">
        <v>0.22520000000000001</v>
      </c>
      <c r="M5101" s="310">
        <v>0.20325550000000001</v>
      </c>
      <c r="N5101" s="310"/>
      <c r="O5101" s="310">
        <f t="shared" si="79"/>
        <v>9.7444493783303745</v>
      </c>
      <c r="P5101" s="310">
        <v>9.7444493783303781</v>
      </c>
      <c r="Q5101" s="309" t="s">
        <v>15063</v>
      </c>
      <c r="R5101" s="311"/>
    </row>
    <row r="5102" spans="1:18" s="312" customFormat="1" x14ac:dyDescent="0.3">
      <c r="A5102" s="307">
        <v>5099</v>
      </c>
      <c r="B5102" s="308" t="s">
        <v>5252</v>
      </c>
      <c r="C5102" s="308" t="s">
        <v>2393</v>
      </c>
      <c r="D5102" s="308" t="s">
        <v>2394</v>
      </c>
      <c r="E5102" s="308" t="s">
        <v>1519</v>
      </c>
      <c r="F5102" s="309" t="s">
        <v>10725</v>
      </c>
      <c r="G5102" s="309" t="s">
        <v>10732</v>
      </c>
      <c r="H5102" s="309" t="s">
        <v>10733</v>
      </c>
      <c r="I5102" s="309" t="s">
        <v>2414</v>
      </c>
      <c r="J5102" s="309" t="s">
        <v>15063</v>
      </c>
      <c r="K5102" s="310">
        <v>0.87779999999999991</v>
      </c>
      <c r="L5102" s="310">
        <v>0.87779999999999991</v>
      </c>
      <c r="M5102" s="310">
        <v>0.80846240000000003</v>
      </c>
      <c r="N5102" s="310"/>
      <c r="O5102" s="310">
        <f t="shared" si="79"/>
        <v>7.8990202779676348</v>
      </c>
      <c r="P5102" s="310">
        <v>13.935073389335262</v>
      </c>
      <c r="Q5102" s="309" t="s">
        <v>15063</v>
      </c>
      <c r="R5102" s="311"/>
    </row>
    <row r="5103" spans="1:18" s="312" customFormat="1" x14ac:dyDescent="0.3">
      <c r="A5103" s="307">
        <v>5100</v>
      </c>
      <c r="B5103" s="308" t="s">
        <v>5252</v>
      </c>
      <c r="C5103" s="308" t="s">
        <v>2393</v>
      </c>
      <c r="D5103" s="308" t="s">
        <v>2394</v>
      </c>
      <c r="E5103" s="308" t="s">
        <v>1519</v>
      </c>
      <c r="F5103" s="309" t="s">
        <v>10725</v>
      </c>
      <c r="G5103" s="309" t="s">
        <v>10734</v>
      </c>
      <c r="H5103" s="309" t="s">
        <v>10735</v>
      </c>
      <c r="I5103" s="309" t="s">
        <v>2432</v>
      </c>
      <c r="J5103" s="309" t="s">
        <v>15063</v>
      </c>
      <c r="K5103" s="310">
        <v>5.0500000000000003E-2</v>
      </c>
      <c r="L5103" s="310">
        <v>5.0500000000000003E-2</v>
      </c>
      <c r="M5103" s="310">
        <v>4.6975599999999999E-2</v>
      </c>
      <c r="N5103" s="310"/>
      <c r="O5103" s="310">
        <f t="shared" si="79"/>
        <v>6.9790099009901061</v>
      </c>
      <c r="P5103" s="310">
        <v>26.305485846668887</v>
      </c>
      <c r="Q5103" s="309" t="s">
        <v>15063</v>
      </c>
      <c r="R5103" s="311"/>
    </row>
    <row r="5104" spans="1:18" s="312" customFormat="1" x14ac:dyDescent="0.3">
      <c r="A5104" s="307">
        <v>5101</v>
      </c>
      <c r="B5104" s="308" t="s">
        <v>5252</v>
      </c>
      <c r="C5104" s="308" t="s">
        <v>2393</v>
      </c>
      <c r="D5104" s="308" t="s">
        <v>2394</v>
      </c>
      <c r="E5104" s="308" t="s">
        <v>1519</v>
      </c>
      <c r="F5104" s="309" t="s">
        <v>10725</v>
      </c>
      <c r="G5104" s="309" t="s">
        <v>10736</v>
      </c>
      <c r="H5104" s="309" t="s">
        <v>10737</v>
      </c>
      <c r="I5104" s="309" t="s">
        <v>2405</v>
      </c>
      <c r="J5104" s="309" t="s">
        <v>15063</v>
      </c>
      <c r="K5104" s="310">
        <v>3.6776599999999999</v>
      </c>
      <c r="L5104" s="310">
        <v>3.6776599999999999</v>
      </c>
      <c r="M5104" s="310">
        <v>3.4397470000000001</v>
      </c>
      <c r="N5104" s="310"/>
      <c r="O5104" s="310">
        <f t="shared" si="79"/>
        <v>6.4691407035995674</v>
      </c>
      <c r="P5104" s="310">
        <v>6.4691407035995745</v>
      </c>
      <c r="Q5104" s="309" t="s">
        <v>15063</v>
      </c>
      <c r="R5104" s="311"/>
    </row>
    <row r="5105" spans="1:18" s="312" customFormat="1" x14ac:dyDescent="0.3">
      <c r="A5105" s="307">
        <v>5102</v>
      </c>
      <c r="B5105" s="308" t="s">
        <v>5252</v>
      </c>
      <c r="C5105" s="308" t="s">
        <v>2393</v>
      </c>
      <c r="D5105" s="308" t="s">
        <v>2394</v>
      </c>
      <c r="E5105" s="308" t="s">
        <v>1519</v>
      </c>
      <c r="F5105" s="309" t="s">
        <v>10725</v>
      </c>
      <c r="G5105" s="309" t="s">
        <v>10738</v>
      </c>
      <c r="H5105" s="309" t="s">
        <v>10739</v>
      </c>
      <c r="I5105" s="309" t="s">
        <v>2405</v>
      </c>
      <c r="J5105" s="309" t="s">
        <v>15063</v>
      </c>
      <c r="K5105" s="310">
        <v>1.9514</v>
      </c>
      <c r="L5105" s="310">
        <v>1.9514</v>
      </c>
      <c r="M5105" s="310">
        <v>1.8029158000000001</v>
      </c>
      <c r="N5105" s="310"/>
      <c r="O5105" s="310">
        <f t="shared" si="79"/>
        <v>7.609111407194832</v>
      </c>
      <c r="P5105" s="310">
        <v>8.3823038061254245</v>
      </c>
      <c r="Q5105" s="309" t="s">
        <v>15063</v>
      </c>
      <c r="R5105" s="311"/>
    </row>
    <row r="5106" spans="1:18" s="312" customFormat="1" x14ac:dyDescent="0.3">
      <c r="A5106" s="307">
        <v>5103</v>
      </c>
      <c r="B5106" s="308" t="s">
        <v>5252</v>
      </c>
      <c r="C5106" s="308" t="s">
        <v>2393</v>
      </c>
      <c r="D5106" s="308" t="s">
        <v>2394</v>
      </c>
      <c r="E5106" s="308" t="s">
        <v>1519</v>
      </c>
      <c r="F5106" s="309" t="s">
        <v>10725</v>
      </c>
      <c r="G5106" s="309" t="s">
        <v>10740</v>
      </c>
      <c r="H5106" s="309" t="s">
        <v>10741</v>
      </c>
      <c r="I5106" s="309" t="s">
        <v>2405</v>
      </c>
      <c r="J5106" s="309" t="s">
        <v>15063</v>
      </c>
      <c r="K5106" s="310">
        <v>0.39</v>
      </c>
      <c r="L5106" s="310">
        <v>0.39</v>
      </c>
      <c r="M5106" s="310">
        <v>0.35962236000000003</v>
      </c>
      <c r="N5106" s="310"/>
      <c r="O5106" s="310">
        <f t="shared" si="79"/>
        <v>7.7891384615384567</v>
      </c>
      <c r="P5106" s="310">
        <v>9.1918421580982077</v>
      </c>
      <c r="Q5106" s="309" t="s">
        <v>15063</v>
      </c>
      <c r="R5106" s="311"/>
    </row>
    <row r="5107" spans="1:18" s="312" customFormat="1" x14ac:dyDescent="0.3">
      <c r="A5107" s="307">
        <v>5104</v>
      </c>
      <c r="B5107" s="308" t="s">
        <v>5252</v>
      </c>
      <c r="C5107" s="308" t="s">
        <v>2393</v>
      </c>
      <c r="D5107" s="308" t="s">
        <v>2394</v>
      </c>
      <c r="E5107" s="308" t="s">
        <v>1519</v>
      </c>
      <c r="F5107" s="309" t="s">
        <v>10742</v>
      </c>
      <c r="G5107" s="309" t="s">
        <v>10743</v>
      </c>
      <c r="H5107" s="309" t="s">
        <v>10744</v>
      </c>
      <c r="I5107" s="309" t="s">
        <v>2414</v>
      </c>
      <c r="J5107" s="309" t="s">
        <v>15063</v>
      </c>
      <c r="K5107" s="310">
        <v>1.3892</v>
      </c>
      <c r="L5107" s="310">
        <v>1.3892</v>
      </c>
      <c r="M5107" s="310">
        <v>1.3873500000000001</v>
      </c>
      <c r="N5107" s="310"/>
      <c r="O5107" s="310">
        <f t="shared" si="79"/>
        <v>0.13317016988193978</v>
      </c>
      <c r="P5107" s="310">
        <v>0.13317016988194652</v>
      </c>
      <c r="Q5107" s="309" t="s">
        <v>15063</v>
      </c>
      <c r="R5107" s="311"/>
    </row>
    <row r="5108" spans="1:18" s="312" customFormat="1" x14ac:dyDescent="0.3">
      <c r="A5108" s="307">
        <v>5105</v>
      </c>
      <c r="B5108" s="308" t="s">
        <v>5252</v>
      </c>
      <c r="C5108" s="308" t="s">
        <v>2393</v>
      </c>
      <c r="D5108" s="308" t="s">
        <v>2394</v>
      </c>
      <c r="E5108" s="308" t="s">
        <v>1519</v>
      </c>
      <c r="F5108" s="313" t="s">
        <v>10742</v>
      </c>
      <c r="G5108" s="309" t="s">
        <v>10745</v>
      </c>
      <c r="H5108" s="309" t="s">
        <v>10746</v>
      </c>
      <c r="I5108" s="309" t="s">
        <v>2414</v>
      </c>
      <c r="J5108" s="309" t="s">
        <v>15063</v>
      </c>
      <c r="K5108" s="310">
        <v>6.0723199999999995</v>
      </c>
      <c r="L5108" s="310">
        <v>6.0723199999999995</v>
      </c>
      <c r="M5108" s="310">
        <v>6.0671999999999997</v>
      </c>
      <c r="N5108" s="310"/>
      <c r="O5108" s="310">
        <f t="shared" si="79"/>
        <v>8.431703204046874E-2</v>
      </c>
      <c r="P5108" s="310">
        <v>8.4317032040470696E-2</v>
      </c>
      <c r="Q5108" s="309" t="s">
        <v>15063</v>
      </c>
      <c r="R5108" s="311"/>
    </row>
    <row r="5109" spans="1:18" s="312" customFormat="1" x14ac:dyDescent="0.3">
      <c r="A5109" s="307">
        <v>5106</v>
      </c>
      <c r="B5109" s="308" t="s">
        <v>5252</v>
      </c>
      <c r="C5109" s="308" t="s">
        <v>2393</v>
      </c>
      <c r="D5109" s="308" t="s">
        <v>2394</v>
      </c>
      <c r="E5109" s="308" t="s">
        <v>1519</v>
      </c>
      <c r="F5109" s="309" t="s">
        <v>10742</v>
      </c>
      <c r="G5109" s="309" t="s">
        <v>10747</v>
      </c>
      <c r="H5109" s="309" t="s">
        <v>10748</v>
      </c>
      <c r="I5109" s="309" t="s">
        <v>2414</v>
      </c>
      <c r="J5109" s="309" t="s">
        <v>15063</v>
      </c>
      <c r="K5109" s="310">
        <v>2.54352</v>
      </c>
      <c r="L5109" s="310">
        <v>2.54352</v>
      </c>
      <c r="M5109" s="310">
        <v>2.5448249999999999</v>
      </c>
      <c r="N5109" s="310"/>
      <c r="O5109" s="310">
        <f t="shared" si="79"/>
        <v>-5.1306850349118138E-2</v>
      </c>
      <c r="P5109" s="310">
        <v>-5.1306850349108757E-2</v>
      </c>
      <c r="Q5109" s="309" t="s">
        <v>15063</v>
      </c>
      <c r="R5109" s="311"/>
    </row>
    <row r="5110" spans="1:18" s="312" customFormat="1" x14ac:dyDescent="0.3">
      <c r="A5110" s="307">
        <v>5107</v>
      </c>
      <c r="B5110" s="308" t="s">
        <v>5252</v>
      </c>
      <c r="C5110" s="308" t="s">
        <v>2393</v>
      </c>
      <c r="D5110" s="308" t="s">
        <v>2394</v>
      </c>
      <c r="E5110" s="308" t="s">
        <v>1519</v>
      </c>
      <c r="F5110" s="309" t="s">
        <v>10742</v>
      </c>
      <c r="G5110" s="309" t="s">
        <v>10749</v>
      </c>
      <c r="H5110" s="309" t="s">
        <v>10750</v>
      </c>
      <c r="I5110" s="309" t="s">
        <v>2414</v>
      </c>
      <c r="J5110" s="309" t="s">
        <v>15063</v>
      </c>
      <c r="K5110" s="310">
        <v>1.79888</v>
      </c>
      <c r="L5110" s="310">
        <v>1.79888</v>
      </c>
      <c r="M5110" s="310">
        <v>1.7967200000000001</v>
      </c>
      <c r="N5110" s="310"/>
      <c r="O5110" s="310">
        <f t="shared" si="79"/>
        <v>0.12007471315484855</v>
      </c>
      <c r="P5110" s="310">
        <v>0.12007471315484963</v>
      </c>
      <c r="Q5110" s="309" t="s">
        <v>15063</v>
      </c>
      <c r="R5110" s="311"/>
    </row>
    <row r="5111" spans="1:18" s="312" customFormat="1" x14ac:dyDescent="0.3">
      <c r="A5111" s="307">
        <v>5108</v>
      </c>
      <c r="B5111" s="308" t="s">
        <v>5252</v>
      </c>
      <c r="C5111" s="308" t="s">
        <v>2393</v>
      </c>
      <c r="D5111" s="308" t="s">
        <v>2394</v>
      </c>
      <c r="E5111" s="308" t="s">
        <v>1519</v>
      </c>
      <c r="F5111" s="309" t="s">
        <v>10742</v>
      </c>
      <c r="G5111" s="309" t="s">
        <v>10751</v>
      </c>
      <c r="H5111" s="309" t="s">
        <v>10752</v>
      </c>
      <c r="I5111" s="309" t="s">
        <v>2405</v>
      </c>
      <c r="J5111" s="309" t="s">
        <v>15063</v>
      </c>
      <c r="K5111" s="310">
        <v>1.4102399999999999</v>
      </c>
      <c r="L5111" s="310">
        <v>1.4102399999999999</v>
      </c>
      <c r="M5111" s="310">
        <v>1.3516975200000001</v>
      </c>
      <c r="N5111" s="310"/>
      <c r="O5111" s="310">
        <f t="shared" si="79"/>
        <v>4.1512423417290565</v>
      </c>
      <c r="P5111" s="310">
        <v>5.2900934127620314</v>
      </c>
      <c r="Q5111" s="309" t="s">
        <v>15063</v>
      </c>
      <c r="R5111" s="311"/>
    </row>
    <row r="5112" spans="1:18" s="312" customFormat="1" x14ac:dyDescent="0.3">
      <c r="A5112" s="307">
        <v>5109</v>
      </c>
      <c r="B5112" s="308" t="s">
        <v>5252</v>
      </c>
      <c r="C5112" s="308" t="s">
        <v>2393</v>
      </c>
      <c r="D5112" s="308" t="s">
        <v>2394</v>
      </c>
      <c r="E5112" s="308" t="s">
        <v>1519</v>
      </c>
      <c r="F5112" s="309" t="s">
        <v>10742</v>
      </c>
      <c r="G5112" s="309" t="e">
        <v>#N/A</v>
      </c>
      <c r="H5112" s="309" t="s">
        <v>10753</v>
      </c>
      <c r="I5112" s="309" t="e">
        <v>#N/A</v>
      </c>
      <c r="J5112" s="309" t="s">
        <v>15063</v>
      </c>
      <c r="K5112" s="310">
        <v>1.54484</v>
      </c>
      <c r="L5112" s="310">
        <v>1.54484</v>
      </c>
      <c r="M5112" s="310">
        <v>1.45635336</v>
      </c>
      <c r="N5112" s="310"/>
      <c r="O5112" s="310">
        <f t="shared" si="79"/>
        <v>5.7278837937909399</v>
      </c>
      <c r="P5112" s="310">
        <v>9.4009216269811837</v>
      </c>
      <c r="Q5112" s="309" t="s">
        <v>15063</v>
      </c>
      <c r="R5112" s="311"/>
    </row>
    <row r="5113" spans="1:18" s="312" customFormat="1" x14ac:dyDescent="0.3">
      <c r="A5113" s="307">
        <v>5110</v>
      </c>
      <c r="B5113" s="308" t="s">
        <v>5252</v>
      </c>
      <c r="C5113" s="308" t="s">
        <v>2393</v>
      </c>
      <c r="D5113" s="308" t="s">
        <v>2394</v>
      </c>
      <c r="E5113" s="308" t="s">
        <v>1519</v>
      </c>
      <c r="F5113" s="309" t="s">
        <v>10742</v>
      </c>
      <c r="G5113" s="309" t="s">
        <v>10754</v>
      </c>
      <c r="H5113" s="309" t="s">
        <v>10755</v>
      </c>
      <c r="I5113" s="309" t="s">
        <v>2414</v>
      </c>
      <c r="J5113" s="309" t="s">
        <v>15063</v>
      </c>
      <c r="K5113" s="310">
        <v>4.1964399999999999</v>
      </c>
      <c r="L5113" s="310">
        <v>4.1964399999999999</v>
      </c>
      <c r="M5113" s="310">
        <v>3.9907150900000001</v>
      </c>
      <c r="N5113" s="310"/>
      <c r="O5113" s="310">
        <f t="shared" si="79"/>
        <v>4.9023674829140846</v>
      </c>
      <c r="P5113" s="310">
        <v>4.9023674829140829</v>
      </c>
      <c r="Q5113" s="309" t="s">
        <v>15063</v>
      </c>
      <c r="R5113" s="311"/>
    </row>
    <row r="5114" spans="1:18" s="312" customFormat="1" x14ac:dyDescent="0.3">
      <c r="A5114" s="307">
        <v>5111</v>
      </c>
      <c r="B5114" s="308" t="s">
        <v>5252</v>
      </c>
      <c r="C5114" s="308" t="s">
        <v>2393</v>
      </c>
      <c r="D5114" s="308" t="s">
        <v>2394</v>
      </c>
      <c r="E5114" s="308" t="s">
        <v>1519</v>
      </c>
      <c r="F5114" s="309" t="s">
        <v>10742</v>
      </c>
      <c r="G5114" s="309" t="s">
        <v>10756</v>
      </c>
      <c r="H5114" s="309" t="s">
        <v>10757</v>
      </c>
      <c r="I5114" s="309" t="s">
        <v>2414</v>
      </c>
      <c r="J5114" s="309" t="s">
        <v>15063</v>
      </c>
      <c r="K5114" s="310">
        <v>6.6152000000000006</v>
      </c>
      <c r="L5114" s="310">
        <v>6.6152000000000006</v>
      </c>
      <c r="M5114" s="310">
        <v>6.5693070000000002</v>
      </c>
      <c r="N5114" s="310"/>
      <c r="O5114" s="310">
        <f t="shared" si="79"/>
        <v>0.69375075583505263</v>
      </c>
      <c r="P5114" s="310">
        <v>1.7834700571994322</v>
      </c>
      <c r="Q5114" s="309" t="s">
        <v>15063</v>
      </c>
      <c r="R5114" s="311"/>
    </row>
    <row r="5115" spans="1:18" s="312" customFormat="1" x14ac:dyDescent="0.3">
      <c r="A5115" s="307">
        <v>5112</v>
      </c>
      <c r="B5115" s="308" t="s">
        <v>5252</v>
      </c>
      <c r="C5115" s="308" t="s">
        <v>2393</v>
      </c>
      <c r="D5115" s="308" t="s">
        <v>2394</v>
      </c>
      <c r="E5115" s="308" t="s">
        <v>1519</v>
      </c>
      <c r="F5115" s="309" t="s">
        <v>10742</v>
      </c>
      <c r="G5115" s="309" t="s">
        <v>10758</v>
      </c>
      <c r="H5115" s="309" t="s">
        <v>10759</v>
      </c>
      <c r="I5115" s="309" t="s">
        <v>2414</v>
      </c>
      <c r="J5115" s="309" t="s">
        <v>15063</v>
      </c>
      <c r="K5115" s="310">
        <v>5.0938400000000001</v>
      </c>
      <c r="L5115" s="310">
        <v>5.0938400000000001</v>
      </c>
      <c r="M5115" s="310">
        <v>4.8791884999999997</v>
      </c>
      <c r="N5115" s="310"/>
      <c r="O5115" s="310">
        <f t="shared" si="79"/>
        <v>4.2139427229752098</v>
      </c>
      <c r="P5115" s="310">
        <v>4.2139427229752062</v>
      </c>
      <c r="Q5115" s="309" t="s">
        <v>15063</v>
      </c>
      <c r="R5115" s="311"/>
    </row>
    <row r="5116" spans="1:18" s="312" customFormat="1" x14ac:dyDescent="0.3">
      <c r="A5116" s="307">
        <v>5113</v>
      </c>
      <c r="B5116" s="308" t="s">
        <v>5252</v>
      </c>
      <c r="C5116" s="308" t="s">
        <v>2393</v>
      </c>
      <c r="D5116" s="308" t="s">
        <v>2394</v>
      </c>
      <c r="E5116" s="308" t="s">
        <v>1519</v>
      </c>
      <c r="F5116" s="309" t="s">
        <v>10742</v>
      </c>
      <c r="G5116" s="309" t="s">
        <v>10760</v>
      </c>
      <c r="H5116" s="309" t="s">
        <v>10761</v>
      </c>
      <c r="I5116" s="309" t="s">
        <v>2414</v>
      </c>
      <c r="J5116" s="309" t="s">
        <v>15063</v>
      </c>
      <c r="K5116" s="310">
        <v>3.4151600000000002</v>
      </c>
      <c r="L5116" s="310">
        <v>3.4151600000000002</v>
      </c>
      <c r="M5116" s="310">
        <v>3.3786310000000004</v>
      </c>
      <c r="N5116" s="310"/>
      <c r="O5116" s="310">
        <f t="shared" si="79"/>
        <v>1.0696131367197967</v>
      </c>
      <c r="P5116" s="310">
        <v>1.8907504001832831</v>
      </c>
      <c r="Q5116" s="309" t="s">
        <v>15063</v>
      </c>
      <c r="R5116" s="311"/>
    </row>
    <row r="5117" spans="1:18" s="312" customFormat="1" x14ac:dyDescent="0.3">
      <c r="A5117" s="307">
        <v>5114</v>
      </c>
      <c r="B5117" s="308" t="s">
        <v>5252</v>
      </c>
      <c r="C5117" s="308" t="s">
        <v>2393</v>
      </c>
      <c r="D5117" s="308" t="s">
        <v>2394</v>
      </c>
      <c r="E5117" s="308" t="s">
        <v>1519</v>
      </c>
      <c r="F5117" s="309" t="s">
        <v>10742</v>
      </c>
      <c r="G5117" s="309" t="s">
        <v>10762</v>
      </c>
      <c r="H5117" s="309" t="s">
        <v>10763</v>
      </c>
      <c r="I5117" s="309" t="s">
        <v>2414</v>
      </c>
      <c r="J5117" s="309" t="s">
        <v>15063</v>
      </c>
      <c r="K5117" s="310">
        <v>3.5846</v>
      </c>
      <c r="L5117" s="310">
        <v>3.5846</v>
      </c>
      <c r="M5117" s="310">
        <v>3.552575</v>
      </c>
      <c r="N5117" s="310"/>
      <c r="O5117" s="310">
        <f t="shared" si="79"/>
        <v>0.89340512191039367</v>
      </c>
      <c r="P5117" s="310">
        <v>0.89340512191038446</v>
      </c>
      <c r="Q5117" s="309" t="s">
        <v>15063</v>
      </c>
      <c r="R5117" s="311"/>
    </row>
    <row r="5118" spans="1:18" s="312" customFormat="1" x14ac:dyDescent="0.3">
      <c r="A5118" s="307">
        <v>5115</v>
      </c>
      <c r="B5118" s="308" t="s">
        <v>5252</v>
      </c>
      <c r="C5118" s="308" t="s">
        <v>2393</v>
      </c>
      <c r="D5118" s="308" t="s">
        <v>2394</v>
      </c>
      <c r="E5118" s="308" t="s">
        <v>1519</v>
      </c>
      <c r="F5118" s="309" t="s">
        <v>10742</v>
      </c>
      <c r="G5118" s="309" t="s">
        <v>10764</v>
      </c>
      <c r="H5118" s="309" t="s">
        <v>10765</v>
      </c>
      <c r="I5118" s="309" t="s">
        <v>2414</v>
      </c>
      <c r="J5118" s="309" t="s">
        <v>15063</v>
      </c>
      <c r="K5118" s="310">
        <v>6.7780800000000001</v>
      </c>
      <c r="L5118" s="310">
        <v>6.7780800000000001</v>
      </c>
      <c r="M5118" s="310">
        <v>6.7298929999999997</v>
      </c>
      <c r="N5118" s="310"/>
      <c r="O5118" s="310">
        <f t="shared" si="79"/>
        <v>0.71092403748554789</v>
      </c>
      <c r="P5118" s="310">
        <v>0.73771220799222492</v>
      </c>
      <c r="Q5118" s="309" t="s">
        <v>15063</v>
      </c>
      <c r="R5118" s="311"/>
    </row>
    <row r="5119" spans="1:18" s="312" customFormat="1" x14ac:dyDescent="0.3">
      <c r="A5119" s="307">
        <v>5116</v>
      </c>
      <c r="B5119" s="308" t="s">
        <v>5252</v>
      </c>
      <c r="C5119" s="308" t="s">
        <v>2393</v>
      </c>
      <c r="D5119" s="308" t="s">
        <v>2394</v>
      </c>
      <c r="E5119" s="308" t="s">
        <v>1519</v>
      </c>
      <c r="F5119" s="309" t="s">
        <v>10742</v>
      </c>
      <c r="G5119" s="309" t="s">
        <v>10766</v>
      </c>
      <c r="H5119" s="309" t="s">
        <v>10767</v>
      </c>
      <c r="I5119" s="309" t="s">
        <v>5701</v>
      </c>
      <c r="J5119" s="309" t="s">
        <v>15063</v>
      </c>
      <c r="K5119" s="310">
        <v>0.14243999999999998</v>
      </c>
      <c r="L5119" s="310">
        <v>0.14243999999999998</v>
      </c>
      <c r="M5119" s="310">
        <v>0.12823100000000001</v>
      </c>
      <c r="N5119" s="310"/>
      <c r="O5119" s="310">
        <f t="shared" si="79"/>
        <v>9.9754282504914169</v>
      </c>
      <c r="P5119" s="310">
        <v>9.9754282504914258</v>
      </c>
      <c r="Q5119" s="309" t="s">
        <v>15063</v>
      </c>
      <c r="R5119" s="311"/>
    </row>
    <row r="5120" spans="1:18" s="312" customFormat="1" x14ac:dyDescent="0.3">
      <c r="A5120" s="307">
        <v>5117</v>
      </c>
      <c r="B5120" s="308" t="s">
        <v>5252</v>
      </c>
      <c r="C5120" s="308" t="s">
        <v>2393</v>
      </c>
      <c r="D5120" s="308" t="s">
        <v>2394</v>
      </c>
      <c r="E5120" s="308" t="s">
        <v>1519</v>
      </c>
      <c r="F5120" s="309" t="s">
        <v>10742</v>
      </c>
      <c r="G5120" s="309" t="s">
        <v>10768</v>
      </c>
      <c r="H5120" s="309" t="s">
        <v>10769</v>
      </c>
      <c r="I5120" s="309" t="s">
        <v>2405</v>
      </c>
      <c r="J5120" s="309" t="s">
        <v>15063</v>
      </c>
      <c r="K5120" s="310">
        <v>3.55416</v>
      </c>
      <c r="L5120" s="310">
        <v>3.55416</v>
      </c>
      <c r="M5120" s="310">
        <v>3.4598657300000002</v>
      </c>
      <c r="N5120" s="310"/>
      <c r="O5120" s="310">
        <f t="shared" si="79"/>
        <v>2.6530676728115727</v>
      </c>
      <c r="P5120" s="310">
        <v>8.5269050509605755</v>
      </c>
      <c r="Q5120" s="309" t="s">
        <v>15063</v>
      </c>
      <c r="R5120" s="311"/>
    </row>
    <row r="5121" spans="1:18" s="312" customFormat="1" x14ac:dyDescent="0.3">
      <c r="A5121" s="307">
        <v>5118</v>
      </c>
      <c r="B5121" s="308" t="s">
        <v>5252</v>
      </c>
      <c r="C5121" s="308" t="s">
        <v>2393</v>
      </c>
      <c r="D5121" s="308" t="s">
        <v>2394</v>
      </c>
      <c r="E5121" s="308" t="s">
        <v>1519</v>
      </c>
      <c r="F5121" s="309" t="s">
        <v>10742</v>
      </c>
      <c r="G5121" s="309" t="s">
        <v>10770</v>
      </c>
      <c r="H5121" s="309" t="s">
        <v>10771</v>
      </c>
      <c r="I5121" s="309" t="s">
        <v>2405</v>
      </c>
      <c r="J5121" s="309" t="s">
        <v>15063</v>
      </c>
      <c r="K5121" s="310">
        <v>0.52339999999999998</v>
      </c>
      <c r="L5121" s="310">
        <v>0.52339999999999998</v>
      </c>
      <c r="M5121" s="310">
        <v>0.48542000000000002</v>
      </c>
      <c r="N5121" s="310"/>
      <c r="O5121" s="310">
        <f t="shared" si="79"/>
        <v>7.2564004585403064</v>
      </c>
      <c r="P5121" s="310">
        <v>7.2564004585403019</v>
      </c>
      <c r="Q5121" s="309" t="s">
        <v>15063</v>
      </c>
      <c r="R5121" s="311"/>
    </row>
    <row r="5122" spans="1:18" s="312" customFormat="1" x14ac:dyDescent="0.3">
      <c r="A5122" s="307">
        <v>5119</v>
      </c>
      <c r="B5122" s="308" t="s">
        <v>5252</v>
      </c>
      <c r="C5122" s="308" t="s">
        <v>2393</v>
      </c>
      <c r="D5122" s="308" t="s">
        <v>2394</v>
      </c>
      <c r="E5122" s="308" t="s">
        <v>1519</v>
      </c>
      <c r="F5122" s="309" t="s">
        <v>10742</v>
      </c>
      <c r="G5122" s="309" t="s">
        <v>10772</v>
      </c>
      <c r="H5122" s="309" t="s">
        <v>10773</v>
      </c>
      <c r="I5122" s="309" t="s">
        <v>2414</v>
      </c>
      <c r="J5122" s="309" t="s">
        <v>15063</v>
      </c>
      <c r="K5122" s="310">
        <v>0.80180000000000007</v>
      </c>
      <c r="L5122" s="310">
        <v>0.80180000000000007</v>
      </c>
      <c r="M5122" s="310">
        <v>0.80504999999999993</v>
      </c>
      <c r="N5122" s="310"/>
      <c r="O5122" s="310">
        <f t="shared" si="79"/>
        <v>-0.40533798952355499</v>
      </c>
      <c r="P5122" s="310">
        <v>-0.4053379895235576</v>
      </c>
      <c r="Q5122" s="309" t="s">
        <v>15063</v>
      </c>
      <c r="R5122" s="311"/>
    </row>
    <row r="5123" spans="1:18" s="312" customFormat="1" x14ac:dyDescent="0.3">
      <c r="A5123" s="307">
        <v>5120</v>
      </c>
      <c r="B5123" s="308" t="s">
        <v>5252</v>
      </c>
      <c r="C5123" s="308" t="s">
        <v>2393</v>
      </c>
      <c r="D5123" s="308" t="s">
        <v>2394</v>
      </c>
      <c r="E5123" s="308" t="s">
        <v>14850</v>
      </c>
      <c r="F5123" s="309" t="s">
        <v>10774</v>
      </c>
      <c r="G5123" s="309" t="s">
        <v>10775</v>
      </c>
      <c r="H5123" s="309" t="s">
        <v>10776</v>
      </c>
      <c r="I5123" s="309" t="s">
        <v>2405</v>
      </c>
      <c r="J5123" s="309" t="s">
        <v>15063</v>
      </c>
      <c r="K5123" s="310">
        <v>1.1088529999999999</v>
      </c>
      <c r="L5123" s="310">
        <v>1.1088529999999999</v>
      </c>
      <c r="M5123" s="310">
        <v>1.0081070099999998</v>
      </c>
      <c r="N5123" s="310"/>
      <c r="O5123" s="310">
        <f t="shared" si="79"/>
        <v>9.0856037725469552</v>
      </c>
      <c r="P5123" s="310">
        <v>12.339929861923881</v>
      </c>
      <c r="Q5123" s="309" t="s">
        <v>15063</v>
      </c>
      <c r="R5123" s="311"/>
    </row>
    <row r="5124" spans="1:18" s="312" customFormat="1" x14ac:dyDescent="0.3">
      <c r="A5124" s="307">
        <v>5121</v>
      </c>
      <c r="B5124" s="308" t="s">
        <v>5252</v>
      </c>
      <c r="C5124" s="308" t="s">
        <v>2393</v>
      </c>
      <c r="D5124" s="308" t="s">
        <v>2394</v>
      </c>
      <c r="E5124" s="308" t="s">
        <v>14850</v>
      </c>
      <c r="F5124" s="309" t="s">
        <v>10774</v>
      </c>
      <c r="G5124" s="309" t="s">
        <v>10777</v>
      </c>
      <c r="H5124" s="309" t="s">
        <v>10778</v>
      </c>
      <c r="I5124" s="309" t="s">
        <v>2405</v>
      </c>
      <c r="J5124" s="309" t="s">
        <v>15063</v>
      </c>
      <c r="K5124" s="310">
        <v>1.7321999999999997</v>
      </c>
      <c r="L5124" s="310">
        <v>1.7321999999999997</v>
      </c>
      <c r="M5124" s="310">
        <v>1.5754509700000001</v>
      </c>
      <c r="N5124" s="310"/>
      <c r="O5124" s="310">
        <f t="shared" ref="O5124:O5187" si="80">(L5124-M5124)/L5124*100</f>
        <v>9.0491300080821873</v>
      </c>
      <c r="P5124" s="310">
        <v>15.958986082178706</v>
      </c>
      <c r="Q5124" s="309" t="s">
        <v>15063</v>
      </c>
      <c r="R5124" s="311"/>
    </row>
    <row r="5125" spans="1:18" s="312" customFormat="1" x14ac:dyDescent="0.3">
      <c r="A5125" s="307">
        <v>5122</v>
      </c>
      <c r="B5125" s="308" t="s">
        <v>5252</v>
      </c>
      <c r="C5125" s="308" t="s">
        <v>2393</v>
      </c>
      <c r="D5125" s="308" t="s">
        <v>2394</v>
      </c>
      <c r="E5125" s="308" t="s">
        <v>14850</v>
      </c>
      <c r="F5125" s="309" t="s">
        <v>10774</v>
      </c>
      <c r="G5125" s="309" t="s">
        <v>10779</v>
      </c>
      <c r="H5125" s="309" t="s">
        <v>10780</v>
      </c>
      <c r="I5125" s="309" t="s">
        <v>2405</v>
      </c>
      <c r="J5125" s="309" t="s">
        <v>15063</v>
      </c>
      <c r="K5125" s="310">
        <v>1.0232000000000001</v>
      </c>
      <c r="L5125" s="310">
        <v>1.0232000000000001</v>
      </c>
      <c r="M5125" s="310">
        <v>0.92878850000000002</v>
      </c>
      <c r="N5125" s="310"/>
      <c r="O5125" s="310">
        <f t="shared" si="80"/>
        <v>9.227081704456614</v>
      </c>
      <c r="P5125" s="310">
        <v>19.305568639334691</v>
      </c>
      <c r="Q5125" s="309" t="s">
        <v>15063</v>
      </c>
      <c r="R5125" s="311"/>
    </row>
    <row r="5126" spans="1:18" s="312" customFormat="1" x14ac:dyDescent="0.3">
      <c r="A5126" s="307">
        <v>5123</v>
      </c>
      <c r="B5126" s="308" t="s">
        <v>5252</v>
      </c>
      <c r="C5126" s="308" t="s">
        <v>2393</v>
      </c>
      <c r="D5126" s="308" t="s">
        <v>2394</v>
      </c>
      <c r="E5126" s="308" t="s">
        <v>14850</v>
      </c>
      <c r="F5126" s="309" t="s">
        <v>10774</v>
      </c>
      <c r="G5126" s="309" t="s">
        <v>10781</v>
      </c>
      <c r="H5126" s="309" t="s">
        <v>10782</v>
      </c>
      <c r="I5126" s="309" t="s">
        <v>2405</v>
      </c>
      <c r="J5126" s="309" t="s">
        <v>15063</v>
      </c>
      <c r="K5126" s="310">
        <v>0.16303999999999999</v>
      </c>
      <c r="L5126" s="310">
        <v>0.16303999999999999</v>
      </c>
      <c r="M5126" s="310">
        <v>0.14992800000000001</v>
      </c>
      <c r="N5126" s="310"/>
      <c r="O5126" s="310">
        <f t="shared" si="80"/>
        <v>8.0421982335623081</v>
      </c>
      <c r="P5126" s="310">
        <v>10.884677391801144</v>
      </c>
      <c r="Q5126" s="309" t="s">
        <v>15063</v>
      </c>
      <c r="R5126" s="311"/>
    </row>
    <row r="5127" spans="1:18" s="312" customFormat="1" x14ac:dyDescent="0.3">
      <c r="A5127" s="307">
        <v>5124</v>
      </c>
      <c r="B5127" s="308" t="s">
        <v>5252</v>
      </c>
      <c r="C5127" s="308" t="s">
        <v>2393</v>
      </c>
      <c r="D5127" s="308" t="s">
        <v>2394</v>
      </c>
      <c r="E5127" s="308" t="s">
        <v>14850</v>
      </c>
      <c r="F5127" s="309" t="s">
        <v>10774</v>
      </c>
      <c r="G5127" s="309" t="s">
        <v>10783</v>
      </c>
      <c r="H5127" s="309" t="s">
        <v>10784</v>
      </c>
      <c r="I5127" s="309" t="s">
        <v>2405</v>
      </c>
      <c r="J5127" s="309" t="s">
        <v>15063</v>
      </c>
      <c r="K5127" s="310">
        <v>0.48599999999999999</v>
      </c>
      <c r="L5127" s="310">
        <v>0.48599999999999999</v>
      </c>
      <c r="M5127" s="310">
        <v>0.44201626000000005</v>
      </c>
      <c r="N5127" s="310"/>
      <c r="O5127" s="310">
        <f t="shared" si="80"/>
        <v>9.0501522633744731</v>
      </c>
      <c r="P5127" s="310">
        <v>15.684107638758215</v>
      </c>
      <c r="Q5127" s="309" t="s">
        <v>15063</v>
      </c>
      <c r="R5127" s="311"/>
    </row>
    <row r="5128" spans="1:18" s="312" customFormat="1" x14ac:dyDescent="0.3">
      <c r="A5128" s="307">
        <v>5125</v>
      </c>
      <c r="B5128" s="308" t="s">
        <v>5252</v>
      </c>
      <c r="C5128" s="308" t="s">
        <v>2393</v>
      </c>
      <c r="D5128" s="308" t="s">
        <v>2394</v>
      </c>
      <c r="E5128" s="308" t="s">
        <v>14850</v>
      </c>
      <c r="F5128" s="309" t="s">
        <v>10774</v>
      </c>
      <c r="G5128" s="309" t="s">
        <v>10785</v>
      </c>
      <c r="H5128" s="309" t="s">
        <v>10786</v>
      </c>
      <c r="I5128" s="309" t="s">
        <v>2405</v>
      </c>
      <c r="J5128" s="309" t="s">
        <v>15063</v>
      </c>
      <c r="K5128" s="310">
        <v>1.4738</v>
      </c>
      <c r="L5128" s="310">
        <v>1.4738</v>
      </c>
      <c r="M5128" s="310">
        <v>1.3458359500000001</v>
      </c>
      <c r="N5128" s="310"/>
      <c r="O5128" s="310">
        <f t="shared" si="80"/>
        <v>8.6825926177228858</v>
      </c>
      <c r="P5128" s="310">
        <v>28.059013697884982</v>
      </c>
      <c r="Q5128" s="309" t="s">
        <v>15063</v>
      </c>
      <c r="R5128" s="311"/>
    </row>
    <row r="5129" spans="1:18" s="312" customFormat="1" x14ac:dyDescent="0.3">
      <c r="A5129" s="307">
        <v>5126</v>
      </c>
      <c r="B5129" s="308" t="s">
        <v>5252</v>
      </c>
      <c r="C5129" s="308" t="s">
        <v>2393</v>
      </c>
      <c r="D5129" s="308" t="s">
        <v>2394</v>
      </c>
      <c r="E5129" s="308" t="s">
        <v>14850</v>
      </c>
      <c r="F5129" s="309" t="s">
        <v>10774</v>
      </c>
      <c r="G5129" s="309" t="s">
        <v>10787</v>
      </c>
      <c r="H5129" s="309" t="s">
        <v>10788</v>
      </c>
      <c r="I5129" s="309" t="s">
        <v>2405</v>
      </c>
      <c r="J5129" s="309" t="s">
        <v>15063</v>
      </c>
      <c r="K5129" s="310">
        <v>1.438647</v>
      </c>
      <c r="L5129" s="310">
        <v>1.438647</v>
      </c>
      <c r="M5129" s="310">
        <v>1.3082277999999998</v>
      </c>
      <c r="N5129" s="310"/>
      <c r="O5129" s="310">
        <f t="shared" si="80"/>
        <v>9.0654065938343571</v>
      </c>
      <c r="P5129" s="310">
        <v>10.519811661842759</v>
      </c>
      <c r="Q5129" s="309" t="s">
        <v>15063</v>
      </c>
      <c r="R5129" s="311"/>
    </row>
    <row r="5130" spans="1:18" s="312" customFormat="1" x14ac:dyDescent="0.3">
      <c r="A5130" s="307">
        <v>5127</v>
      </c>
      <c r="B5130" s="308" t="s">
        <v>5252</v>
      </c>
      <c r="C5130" s="308" t="s">
        <v>2393</v>
      </c>
      <c r="D5130" s="308" t="s">
        <v>1371</v>
      </c>
      <c r="E5130" s="308" t="s">
        <v>14866</v>
      </c>
      <c r="F5130" s="309" t="s">
        <v>10789</v>
      </c>
      <c r="G5130" s="309" t="s">
        <v>10790</v>
      </c>
      <c r="H5130" s="309" t="s">
        <v>10791</v>
      </c>
      <c r="I5130" s="309" t="s">
        <v>5706</v>
      </c>
      <c r="J5130" s="309" t="s">
        <v>15063</v>
      </c>
      <c r="K5130" s="310">
        <v>0.2223</v>
      </c>
      <c r="L5130" s="310">
        <v>0.2223</v>
      </c>
      <c r="M5130" s="310">
        <v>0.19207799999999997</v>
      </c>
      <c r="N5130" s="310"/>
      <c r="O5130" s="310">
        <f t="shared" si="80"/>
        <v>13.59514170040487</v>
      </c>
      <c r="P5130" s="310">
        <v>44.901774978984655</v>
      </c>
      <c r="Q5130" s="309" t="s">
        <v>15063</v>
      </c>
      <c r="R5130" s="311"/>
    </row>
    <row r="5131" spans="1:18" s="312" customFormat="1" x14ac:dyDescent="0.3">
      <c r="A5131" s="307">
        <v>5128</v>
      </c>
      <c r="B5131" s="308" t="s">
        <v>5252</v>
      </c>
      <c r="C5131" s="308" t="s">
        <v>2393</v>
      </c>
      <c r="D5131" s="308" t="s">
        <v>1371</v>
      </c>
      <c r="E5131" s="308" t="s">
        <v>14866</v>
      </c>
      <c r="F5131" s="309" t="s">
        <v>10789</v>
      </c>
      <c r="G5131" s="309" t="s">
        <v>10792</v>
      </c>
      <c r="H5131" s="309" t="s">
        <v>10793</v>
      </c>
      <c r="I5131" s="309" t="s">
        <v>5701</v>
      </c>
      <c r="J5131" s="309" t="s">
        <v>15063</v>
      </c>
      <c r="K5131" s="310">
        <v>0.32940000000000003</v>
      </c>
      <c r="L5131" s="310">
        <v>0.32940000000000003</v>
      </c>
      <c r="M5131" s="310">
        <v>0.29653499999999999</v>
      </c>
      <c r="N5131" s="310"/>
      <c r="O5131" s="310">
        <f t="shared" si="80"/>
        <v>9.9772313296903565</v>
      </c>
      <c r="P5131" s="310">
        <v>9.9772313296903512</v>
      </c>
      <c r="Q5131" s="309" t="s">
        <v>15063</v>
      </c>
      <c r="R5131" s="311"/>
    </row>
    <row r="5132" spans="1:18" s="312" customFormat="1" x14ac:dyDescent="0.3">
      <c r="A5132" s="307">
        <v>5129</v>
      </c>
      <c r="B5132" s="308" t="s">
        <v>5252</v>
      </c>
      <c r="C5132" s="308" t="s">
        <v>2393</v>
      </c>
      <c r="D5132" s="308" t="s">
        <v>1371</v>
      </c>
      <c r="E5132" s="308" t="s">
        <v>14866</v>
      </c>
      <c r="F5132" s="309" t="s">
        <v>10789</v>
      </c>
      <c r="G5132" s="309" t="s">
        <v>10794</v>
      </c>
      <c r="H5132" s="309" t="s">
        <v>10795</v>
      </c>
      <c r="I5132" s="309" t="s">
        <v>5701</v>
      </c>
      <c r="J5132" s="309" t="s">
        <v>15063</v>
      </c>
      <c r="K5132" s="310">
        <v>0.31979999999999997</v>
      </c>
      <c r="L5132" s="310">
        <v>0.31979999999999997</v>
      </c>
      <c r="M5132" s="310">
        <v>0.28758249999999996</v>
      </c>
      <c r="N5132" s="310"/>
      <c r="O5132" s="310">
        <f t="shared" si="80"/>
        <v>10.074265165728583</v>
      </c>
      <c r="P5132" s="310">
        <v>10.07426516572858</v>
      </c>
      <c r="Q5132" s="309" t="s">
        <v>15063</v>
      </c>
      <c r="R5132" s="311"/>
    </row>
    <row r="5133" spans="1:18" s="312" customFormat="1" x14ac:dyDescent="0.3">
      <c r="A5133" s="307">
        <v>5130</v>
      </c>
      <c r="B5133" s="308" t="s">
        <v>5252</v>
      </c>
      <c r="C5133" s="308" t="s">
        <v>2393</v>
      </c>
      <c r="D5133" s="308" t="s">
        <v>1371</v>
      </c>
      <c r="E5133" s="308" t="s">
        <v>14866</v>
      </c>
      <c r="F5133" s="309" t="s">
        <v>10796</v>
      </c>
      <c r="G5133" s="309" t="s">
        <v>10797</v>
      </c>
      <c r="H5133" s="309" t="s">
        <v>10798</v>
      </c>
      <c r="I5133" s="309" t="s">
        <v>2405</v>
      </c>
      <c r="J5133" s="309" t="s">
        <v>15063</v>
      </c>
      <c r="K5133" s="310">
        <v>0.40979999999999994</v>
      </c>
      <c r="L5133" s="310">
        <v>0.40979999999999994</v>
      </c>
      <c r="M5133" s="310">
        <v>0.40228000000000003</v>
      </c>
      <c r="N5133" s="310"/>
      <c r="O5133" s="310">
        <f t="shared" si="80"/>
        <v>1.8350414836505409</v>
      </c>
      <c r="P5133" s="310">
        <v>1.8350414836505458</v>
      </c>
      <c r="Q5133" s="309" t="s">
        <v>15063</v>
      </c>
      <c r="R5133" s="311"/>
    </row>
    <row r="5134" spans="1:18" s="312" customFormat="1" x14ac:dyDescent="0.3">
      <c r="A5134" s="307">
        <v>5131</v>
      </c>
      <c r="B5134" s="308" t="s">
        <v>5252</v>
      </c>
      <c r="C5134" s="308" t="s">
        <v>2393</v>
      </c>
      <c r="D5134" s="308" t="s">
        <v>1371</v>
      </c>
      <c r="E5134" s="308" t="s">
        <v>14866</v>
      </c>
      <c r="F5134" s="309" t="s">
        <v>10796</v>
      </c>
      <c r="G5134" s="309" t="s">
        <v>10799</v>
      </c>
      <c r="H5134" s="309" t="s">
        <v>10800</v>
      </c>
      <c r="I5134" s="309" t="s">
        <v>2405</v>
      </c>
      <c r="J5134" s="309" t="s">
        <v>15063</v>
      </c>
      <c r="K5134" s="310">
        <v>0.12260000000000001</v>
      </c>
      <c r="L5134" s="310">
        <v>0.12260000000000001</v>
      </c>
      <c r="M5134" s="310">
        <v>0.1125525</v>
      </c>
      <c r="N5134" s="310"/>
      <c r="O5134" s="310">
        <f t="shared" si="80"/>
        <v>8.1953507340946281</v>
      </c>
      <c r="P5134" s="310">
        <v>8.1953507340946317</v>
      </c>
      <c r="Q5134" s="309" t="s">
        <v>15063</v>
      </c>
      <c r="R5134" s="311"/>
    </row>
    <row r="5135" spans="1:18" s="312" customFormat="1" x14ac:dyDescent="0.3">
      <c r="A5135" s="307">
        <v>5132</v>
      </c>
      <c r="B5135" s="308" t="s">
        <v>5252</v>
      </c>
      <c r="C5135" s="308" t="s">
        <v>2393</v>
      </c>
      <c r="D5135" s="308" t="s">
        <v>1371</v>
      </c>
      <c r="E5135" s="308" t="s">
        <v>14866</v>
      </c>
      <c r="F5135" s="309" t="s">
        <v>10796</v>
      </c>
      <c r="G5135" s="309" t="s">
        <v>10801</v>
      </c>
      <c r="H5135" s="309" t="s">
        <v>10802</v>
      </c>
      <c r="I5135" s="309" t="s">
        <v>5701</v>
      </c>
      <c r="J5135" s="309" t="s">
        <v>15063</v>
      </c>
      <c r="K5135" s="310">
        <v>7.2000000000000008E-2</v>
      </c>
      <c r="L5135" s="310">
        <v>7.2000000000000008E-2</v>
      </c>
      <c r="M5135" s="310">
        <v>6.4673000000000008E-2</v>
      </c>
      <c r="N5135" s="310"/>
      <c r="O5135" s="310">
        <f t="shared" si="80"/>
        <v>10.176388888888887</v>
      </c>
      <c r="P5135" s="310">
        <v>10.176388888888887</v>
      </c>
      <c r="Q5135" s="309" t="s">
        <v>15063</v>
      </c>
      <c r="R5135" s="311"/>
    </row>
    <row r="5136" spans="1:18" s="312" customFormat="1" x14ac:dyDescent="0.3">
      <c r="A5136" s="307">
        <v>5133</v>
      </c>
      <c r="B5136" s="308" t="s">
        <v>5252</v>
      </c>
      <c r="C5136" s="308" t="s">
        <v>2393</v>
      </c>
      <c r="D5136" s="308" t="s">
        <v>1371</v>
      </c>
      <c r="E5136" s="308" t="s">
        <v>14866</v>
      </c>
      <c r="F5136" s="309" t="s">
        <v>10796</v>
      </c>
      <c r="G5136" s="309" t="s">
        <v>10803</v>
      </c>
      <c r="H5136" s="309" t="s">
        <v>10804</v>
      </c>
      <c r="I5136" s="309" t="s">
        <v>5701</v>
      </c>
      <c r="J5136" s="309" t="s">
        <v>15063</v>
      </c>
      <c r="K5136" s="310">
        <v>0.37519999999999998</v>
      </c>
      <c r="L5136" s="310">
        <v>0.37519999999999998</v>
      </c>
      <c r="M5136" s="310">
        <v>0.33612636000000001</v>
      </c>
      <c r="N5136" s="310"/>
      <c r="O5136" s="310">
        <f t="shared" si="80"/>
        <v>10.41408315565031</v>
      </c>
      <c r="P5136" s="310">
        <v>10.41408315565031</v>
      </c>
      <c r="Q5136" s="309" t="s">
        <v>15063</v>
      </c>
      <c r="R5136" s="311"/>
    </row>
    <row r="5137" spans="1:18" s="312" customFormat="1" x14ac:dyDescent="0.3">
      <c r="A5137" s="307">
        <v>5134</v>
      </c>
      <c r="B5137" s="308" t="s">
        <v>5252</v>
      </c>
      <c r="C5137" s="308" t="s">
        <v>2393</v>
      </c>
      <c r="D5137" s="308" t="s">
        <v>1371</v>
      </c>
      <c r="E5137" s="308" t="s">
        <v>14866</v>
      </c>
      <c r="F5137" s="309" t="s">
        <v>10796</v>
      </c>
      <c r="G5137" s="309" t="s">
        <v>10805</v>
      </c>
      <c r="H5137" s="309" t="s">
        <v>10806</v>
      </c>
      <c r="I5137" s="309" t="s">
        <v>2414</v>
      </c>
      <c r="J5137" s="309" t="s">
        <v>15063</v>
      </c>
      <c r="K5137" s="310">
        <v>4.4001999999999999E-2</v>
      </c>
      <c r="L5137" s="310">
        <v>4.4001999999999999E-2</v>
      </c>
      <c r="M5137" s="310">
        <v>4.3716699999999997E-2</v>
      </c>
      <c r="N5137" s="310"/>
      <c r="O5137" s="310">
        <f t="shared" si="80"/>
        <v>0.64837961910822739</v>
      </c>
      <c r="P5137" s="310">
        <v>0.64837961910821917</v>
      </c>
      <c r="Q5137" s="309" t="s">
        <v>15063</v>
      </c>
      <c r="R5137" s="311"/>
    </row>
    <row r="5138" spans="1:18" s="312" customFormat="1" x14ac:dyDescent="0.3">
      <c r="A5138" s="307">
        <v>5135</v>
      </c>
      <c r="B5138" s="308" t="s">
        <v>5252</v>
      </c>
      <c r="C5138" s="308" t="s">
        <v>2393</v>
      </c>
      <c r="D5138" s="308" t="s">
        <v>1371</v>
      </c>
      <c r="E5138" s="308" t="s">
        <v>14866</v>
      </c>
      <c r="F5138" s="309" t="s">
        <v>10796</v>
      </c>
      <c r="G5138" s="309" t="s">
        <v>10807</v>
      </c>
      <c r="H5138" s="309" t="s">
        <v>10808</v>
      </c>
      <c r="I5138" s="309" t="s">
        <v>2553</v>
      </c>
      <c r="J5138" s="309" t="s">
        <v>15063</v>
      </c>
      <c r="K5138" s="310">
        <v>0.41759999999999997</v>
      </c>
      <c r="L5138" s="310">
        <v>0.41759999999999997</v>
      </c>
      <c r="M5138" s="310">
        <v>0.40920000000000001</v>
      </c>
      <c r="N5138" s="310"/>
      <c r="O5138" s="310">
        <f t="shared" si="80"/>
        <v>2.0114942528735544</v>
      </c>
      <c r="P5138" s="310">
        <v>2.011494252873558</v>
      </c>
      <c r="Q5138" s="309" t="s">
        <v>15063</v>
      </c>
      <c r="R5138" s="311"/>
    </row>
    <row r="5139" spans="1:18" s="312" customFormat="1" x14ac:dyDescent="0.3">
      <c r="A5139" s="307">
        <v>5136</v>
      </c>
      <c r="B5139" s="308" t="s">
        <v>5252</v>
      </c>
      <c r="C5139" s="308" t="s">
        <v>2393</v>
      </c>
      <c r="D5139" s="308" t="s">
        <v>1371</v>
      </c>
      <c r="E5139" s="308" t="s">
        <v>14866</v>
      </c>
      <c r="F5139" s="309" t="s">
        <v>10796</v>
      </c>
      <c r="G5139" s="309" t="s">
        <v>10809</v>
      </c>
      <c r="H5139" s="309" t="s">
        <v>10810</v>
      </c>
      <c r="I5139" s="309" t="s">
        <v>2414</v>
      </c>
      <c r="J5139" s="309" t="s">
        <v>15063</v>
      </c>
      <c r="K5139" s="310">
        <v>3.3190000000000004</v>
      </c>
      <c r="L5139" s="310">
        <v>3.3190000000000004</v>
      </c>
      <c r="M5139" s="310">
        <v>3.1741303300000001</v>
      </c>
      <c r="N5139" s="310"/>
      <c r="O5139" s="310">
        <f t="shared" si="80"/>
        <v>4.3648589936728008</v>
      </c>
      <c r="P5139" s="310">
        <v>4.3648589936728044</v>
      </c>
      <c r="Q5139" s="309" t="s">
        <v>15063</v>
      </c>
      <c r="R5139" s="311"/>
    </row>
    <row r="5140" spans="1:18" s="312" customFormat="1" x14ac:dyDescent="0.3">
      <c r="A5140" s="307">
        <v>5137</v>
      </c>
      <c r="B5140" s="308" t="s">
        <v>5252</v>
      </c>
      <c r="C5140" s="308" t="s">
        <v>2393</v>
      </c>
      <c r="D5140" s="308" t="s">
        <v>1371</v>
      </c>
      <c r="E5140" s="308" t="s">
        <v>14866</v>
      </c>
      <c r="F5140" s="309" t="s">
        <v>10796</v>
      </c>
      <c r="G5140" s="309" t="s">
        <v>10811</v>
      </c>
      <c r="H5140" s="309" t="s">
        <v>10812</v>
      </c>
      <c r="I5140" s="309" t="s">
        <v>2414</v>
      </c>
      <c r="J5140" s="309" t="s">
        <v>15063</v>
      </c>
      <c r="K5140" s="310">
        <v>4.3769999999999998</v>
      </c>
      <c r="L5140" s="310">
        <v>4.3769999999999998</v>
      </c>
      <c r="M5140" s="310">
        <v>4.1795818499999999</v>
      </c>
      <c r="N5140" s="310"/>
      <c r="O5140" s="310">
        <f t="shared" si="80"/>
        <v>4.5103529814941705</v>
      </c>
      <c r="P5140" s="310">
        <v>4.510352981494159</v>
      </c>
      <c r="Q5140" s="309" t="s">
        <v>15063</v>
      </c>
      <c r="R5140" s="311"/>
    </row>
    <row r="5141" spans="1:18" s="312" customFormat="1" x14ac:dyDescent="0.3">
      <c r="A5141" s="307">
        <v>5138</v>
      </c>
      <c r="B5141" s="308" t="s">
        <v>5252</v>
      </c>
      <c r="C5141" s="308" t="s">
        <v>2393</v>
      </c>
      <c r="D5141" s="308" t="s">
        <v>1371</v>
      </c>
      <c r="E5141" s="308" t="s">
        <v>14866</v>
      </c>
      <c r="F5141" s="309" t="s">
        <v>10796</v>
      </c>
      <c r="G5141" s="309" t="s">
        <v>10813</v>
      </c>
      <c r="H5141" s="309" t="s">
        <v>10814</v>
      </c>
      <c r="I5141" s="309" t="s">
        <v>5701</v>
      </c>
      <c r="J5141" s="309" t="s">
        <v>15063</v>
      </c>
      <c r="K5141" s="310">
        <v>0.38194499999999998</v>
      </c>
      <c r="L5141" s="310">
        <v>0.38194499999999998</v>
      </c>
      <c r="M5141" s="310">
        <v>0.34336449999999996</v>
      </c>
      <c r="N5141" s="310"/>
      <c r="O5141" s="310">
        <f t="shared" si="80"/>
        <v>10.101061671183029</v>
      </c>
      <c r="P5141" s="310">
        <v>10.101061671183032</v>
      </c>
      <c r="Q5141" s="309" t="s">
        <v>15063</v>
      </c>
      <c r="R5141" s="311"/>
    </row>
    <row r="5142" spans="1:18" s="312" customFormat="1" x14ac:dyDescent="0.3">
      <c r="A5142" s="307">
        <v>5139</v>
      </c>
      <c r="B5142" s="308" t="s">
        <v>5252</v>
      </c>
      <c r="C5142" s="308" t="s">
        <v>2393</v>
      </c>
      <c r="D5142" s="308" t="s">
        <v>1371</v>
      </c>
      <c r="E5142" s="308" t="s">
        <v>14866</v>
      </c>
      <c r="F5142" s="309" t="s">
        <v>10796</v>
      </c>
      <c r="G5142" s="309" t="s">
        <v>10815</v>
      </c>
      <c r="H5142" s="309" t="s">
        <v>10816</v>
      </c>
      <c r="I5142" s="309" t="s">
        <v>5706</v>
      </c>
      <c r="J5142" s="309" t="s">
        <v>15063</v>
      </c>
      <c r="K5142" s="310">
        <v>0.8434029999999999</v>
      </c>
      <c r="L5142" s="310">
        <v>0.8434029999999999</v>
      </c>
      <c r="M5142" s="310">
        <v>0.73740916999999995</v>
      </c>
      <c r="N5142" s="310"/>
      <c r="O5142" s="310">
        <f t="shared" si="80"/>
        <v>12.567400163385708</v>
      </c>
      <c r="P5142" s="310">
        <v>40.324272884506904</v>
      </c>
      <c r="Q5142" s="309" t="s">
        <v>15063</v>
      </c>
      <c r="R5142" s="311"/>
    </row>
    <row r="5143" spans="1:18" s="312" customFormat="1" x14ac:dyDescent="0.3">
      <c r="A5143" s="307">
        <v>5140</v>
      </c>
      <c r="B5143" s="308" t="s">
        <v>5252</v>
      </c>
      <c r="C5143" s="308" t="s">
        <v>2393</v>
      </c>
      <c r="D5143" s="308" t="s">
        <v>1371</v>
      </c>
      <c r="E5143" s="308" t="s">
        <v>14866</v>
      </c>
      <c r="F5143" s="309" t="s">
        <v>10817</v>
      </c>
      <c r="G5143" s="309" t="s">
        <v>10818</v>
      </c>
      <c r="H5143" s="309" t="s">
        <v>10819</v>
      </c>
      <c r="I5143" s="309" t="s">
        <v>5701</v>
      </c>
      <c r="J5143" s="309" t="s">
        <v>15063</v>
      </c>
      <c r="K5143" s="310">
        <v>0.57959999999999989</v>
      </c>
      <c r="L5143" s="310">
        <v>0.57959999999999989</v>
      </c>
      <c r="M5143" s="310">
        <v>0.52190250000000005</v>
      </c>
      <c r="N5143" s="310"/>
      <c r="O5143" s="310">
        <f t="shared" si="80"/>
        <v>9.9547101449275122</v>
      </c>
      <c r="P5143" s="310">
        <v>9.9547101449275246</v>
      </c>
      <c r="Q5143" s="309" t="s">
        <v>15063</v>
      </c>
      <c r="R5143" s="311"/>
    </row>
    <row r="5144" spans="1:18" s="312" customFormat="1" x14ac:dyDescent="0.3">
      <c r="A5144" s="307">
        <v>5141</v>
      </c>
      <c r="B5144" s="308" t="s">
        <v>5252</v>
      </c>
      <c r="C5144" s="308" t="s">
        <v>2393</v>
      </c>
      <c r="D5144" s="308" t="s">
        <v>1371</v>
      </c>
      <c r="E5144" s="308" t="s">
        <v>14866</v>
      </c>
      <c r="F5144" s="309" t="s">
        <v>10817</v>
      </c>
      <c r="G5144" s="309" t="s">
        <v>10820</v>
      </c>
      <c r="H5144" s="309" t="s">
        <v>10821</v>
      </c>
      <c r="I5144" s="309" t="s">
        <v>2405</v>
      </c>
      <c r="J5144" s="309" t="s">
        <v>15063</v>
      </c>
      <c r="K5144" s="310">
        <v>0.55110000000000003</v>
      </c>
      <c r="L5144" s="310">
        <v>0.55110000000000003</v>
      </c>
      <c r="M5144" s="310">
        <v>0.47772500000000001</v>
      </c>
      <c r="N5144" s="310"/>
      <c r="O5144" s="310">
        <f t="shared" si="80"/>
        <v>13.314280529849395</v>
      </c>
      <c r="P5144" s="310">
        <v>35.396847784114691</v>
      </c>
      <c r="Q5144" s="309" t="s">
        <v>15063</v>
      </c>
      <c r="R5144" s="311"/>
    </row>
    <row r="5145" spans="1:18" s="312" customFormat="1" x14ac:dyDescent="0.3">
      <c r="A5145" s="307">
        <v>5142</v>
      </c>
      <c r="B5145" s="308" t="s">
        <v>5252</v>
      </c>
      <c r="C5145" s="308" t="s">
        <v>2393</v>
      </c>
      <c r="D5145" s="308" t="s">
        <v>1371</v>
      </c>
      <c r="E5145" s="308" t="s">
        <v>14866</v>
      </c>
      <c r="F5145" s="309" t="s">
        <v>10817</v>
      </c>
      <c r="G5145" s="309" t="s">
        <v>10822</v>
      </c>
      <c r="H5145" s="309" t="s">
        <v>10823</v>
      </c>
      <c r="I5145" s="309" t="s">
        <v>5701</v>
      </c>
      <c r="J5145" s="309" t="s">
        <v>15063</v>
      </c>
      <c r="K5145" s="310">
        <v>0.53400000000000003</v>
      </c>
      <c r="L5145" s="310">
        <v>0.53400000000000003</v>
      </c>
      <c r="M5145" s="310">
        <v>0.48120600000000002</v>
      </c>
      <c r="N5145" s="310"/>
      <c r="O5145" s="310">
        <f t="shared" si="80"/>
        <v>9.8865168539325854</v>
      </c>
      <c r="P5145" s="310">
        <v>9.8865168539325694</v>
      </c>
      <c r="Q5145" s="309" t="s">
        <v>15063</v>
      </c>
      <c r="R5145" s="311"/>
    </row>
    <row r="5146" spans="1:18" s="312" customFormat="1" x14ac:dyDescent="0.3">
      <c r="A5146" s="307">
        <v>5143</v>
      </c>
      <c r="B5146" s="308" t="s">
        <v>5252</v>
      </c>
      <c r="C5146" s="308" t="s">
        <v>2393</v>
      </c>
      <c r="D5146" s="308" t="s">
        <v>1371</v>
      </c>
      <c r="E5146" s="308" t="s">
        <v>14866</v>
      </c>
      <c r="F5146" s="309" t="s">
        <v>10817</v>
      </c>
      <c r="G5146" s="309" t="s">
        <v>10824</v>
      </c>
      <c r="H5146" s="309" t="s">
        <v>10825</v>
      </c>
      <c r="I5146" s="309" t="s">
        <v>5701</v>
      </c>
      <c r="J5146" s="309" t="s">
        <v>15063</v>
      </c>
      <c r="K5146" s="310">
        <v>0.24979999999999999</v>
      </c>
      <c r="L5146" s="310">
        <v>0.24979999999999999</v>
      </c>
      <c r="M5146" s="310">
        <v>0.22558128</v>
      </c>
      <c r="N5146" s="310"/>
      <c r="O5146" s="310">
        <f t="shared" si="80"/>
        <v>9.6952441953562847</v>
      </c>
      <c r="P5146" s="310">
        <v>9.6952441953563007</v>
      </c>
      <c r="Q5146" s="309" t="s">
        <v>15063</v>
      </c>
      <c r="R5146" s="311"/>
    </row>
    <row r="5147" spans="1:18" s="312" customFormat="1" x14ac:dyDescent="0.3">
      <c r="A5147" s="307">
        <v>5144</v>
      </c>
      <c r="B5147" s="308" t="s">
        <v>5252</v>
      </c>
      <c r="C5147" s="308" t="s">
        <v>2393</v>
      </c>
      <c r="D5147" s="308" t="s">
        <v>1371</v>
      </c>
      <c r="E5147" s="308" t="s">
        <v>14866</v>
      </c>
      <c r="F5147" s="309" t="s">
        <v>10817</v>
      </c>
      <c r="G5147" s="309" t="s">
        <v>10826</v>
      </c>
      <c r="H5147" s="309" t="s">
        <v>10827</v>
      </c>
      <c r="I5147" s="309" t="s">
        <v>5706</v>
      </c>
      <c r="J5147" s="309" t="s">
        <v>15063</v>
      </c>
      <c r="K5147" s="310">
        <v>0.32629999999999998</v>
      </c>
      <c r="L5147" s="310">
        <v>0.32629999999999998</v>
      </c>
      <c r="M5147" s="310">
        <v>0.28140410000000005</v>
      </c>
      <c r="N5147" s="310"/>
      <c r="O5147" s="310">
        <f t="shared" si="80"/>
        <v>13.759086730003045</v>
      </c>
      <c r="P5147" s="310">
        <v>52.481800190547666</v>
      </c>
      <c r="Q5147" s="309" t="s">
        <v>15063</v>
      </c>
      <c r="R5147" s="311"/>
    </row>
    <row r="5148" spans="1:18" s="312" customFormat="1" x14ac:dyDescent="0.3">
      <c r="A5148" s="307">
        <v>5145</v>
      </c>
      <c r="B5148" s="308" t="s">
        <v>5252</v>
      </c>
      <c r="C5148" s="308" t="s">
        <v>2393</v>
      </c>
      <c r="D5148" s="308" t="s">
        <v>1371</v>
      </c>
      <c r="E5148" s="308" t="s">
        <v>14866</v>
      </c>
      <c r="F5148" s="309" t="s">
        <v>10817</v>
      </c>
      <c r="G5148" s="309" t="s">
        <v>10828</v>
      </c>
      <c r="H5148" s="309" t="s">
        <v>10829</v>
      </c>
      <c r="I5148" s="309" t="s">
        <v>5701</v>
      </c>
      <c r="J5148" s="309" t="s">
        <v>15063</v>
      </c>
      <c r="K5148" s="310">
        <v>0.42779999999999996</v>
      </c>
      <c r="L5148" s="310">
        <v>0.42779999999999996</v>
      </c>
      <c r="M5148" s="310">
        <v>0.38525750000000003</v>
      </c>
      <c r="N5148" s="310"/>
      <c r="O5148" s="310">
        <f t="shared" si="80"/>
        <v>9.9444834034595448</v>
      </c>
      <c r="P5148" s="310">
        <v>9.9444834034595466</v>
      </c>
      <c r="Q5148" s="309" t="s">
        <v>15063</v>
      </c>
      <c r="R5148" s="311"/>
    </row>
    <row r="5149" spans="1:18" s="312" customFormat="1" x14ac:dyDescent="0.3">
      <c r="A5149" s="307">
        <v>5146</v>
      </c>
      <c r="B5149" s="308" t="s">
        <v>5252</v>
      </c>
      <c r="C5149" s="308" t="s">
        <v>2393</v>
      </c>
      <c r="D5149" s="308" t="s">
        <v>1371</v>
      </c>
      <c r="E5149" s="308" t="s">
        <v>14866</v>
      </c>
      <c r="F5149" s="309" t="s">
        <v>10817</v>
      </c>
      <c r="G5149" s="309" t="s">
        <v>10830</v>
      </c>
      <c r="H5149" s="309" t="s">
        <v>10831</v>
      </c>
      <c r="I5149" s="309" t="s">
        <v>5701</v>
      </c>
      <c r="J5149" s="309" t="s">
        <v>15063</v>
      </c>
      <c r="K5149" s="310">
        <v>0.62</v>
      </c>
      <c r="L5149" s="310">
        <v>0.62</v>
      </c>
      <c r="M5149" s="310">
        <v>0.55819558000000002</v>
      </c>
      <c r="N5149" s="310"/>
      <c r="O5149" s="310">
        <f t="shared" si="80"/>
        <v>9.9684548387096719</v>
      </c>
      <c r="P5149" s="310">
        <v>9.9684548387096719</v>
      </c>
      <c r="Q5149" s="309" t="s">
        <v>15063</v>
      </c>
      <c r="R5149" s="311"/>
    </row>
    <row r="5150" spans="1:18" s="312" customFormat="1" x14ac:dyDescent="0.3">
      <c r="A5150" s="307">
        <v>5147</v>
      </c>
      <c r="B5150" s="308" t="s">
        <v>5252</v>
      </c>
      <c r="C5150" s="308" t="s">
        <v>2393</v>
      </c>
      <c r="D5150" s="308" t="s">
        <v>1371</v>
      </c>
      <c r="E5150" s="308" t="s">
        <v>14866</v>
      </c>
      <c r="F5150" s="309" t="s">
        <v>10817</v>
      </c>
      <c r="G5150" s="309" t="s">
        <v>10832</v>
      </c>
      <c r="H5150" s="309" t="s">
        <v>10833</v>
      </c>
      <c r="I5150" s="309" t="s">
        <v>5701</v>
      </c>
      <c r="J5150" s="309" t="s">
        <v>15063</v>
      </c>
      <c r="K5150" s="310">
        <v>1.2117499999999999</v>
      </c>
      <c r="L5150" s="310">
        <v>1.2117499999999999</v>
      </c>
      <c r="M5150" s="310">
        <v>1.0876710000000001</v>
      </c>
      <c r="N5150" s="310"/>
      <c r="O5150" s="310">
        <f t="shared" si="80"/>
        <v>10.239653393851853</v>
      </c>
      <c r="P5150" s="310">
        <v>10.239653393851855</v>
      </c>
      <c r="Q5150" s="309" t="s">
        <v>15063</v>
      </c>
      <c r="R5150" s="311"/>
    </row>
    <row r="5151" spans="1:18" s="312" customFormat="1" x14ac:dyDescent="0.3">
      <c r="A5151" s="307">
        <v>5148</v>
      </c>
      <c r="B5151" s="308" t="s">
        <v>5252</v>
      </c>
      <c r="C5151" s="308" t="s">
        <v>2393</v>
      </c>
      <c r="D5151" s="308" t="s">
        <v>1371</v>
      </c>
      <c r="E5151" s="308" t="s">
        <v>14866</v>
      </c>
      <c r="F5151" s="309" t="s">
        <v>10817</v>
      </c>
      <c r="G5151" s="309" t="s">
        <v>10834</v>
      </c>
      <c r="H5151" s="309" t="s">
        <v>10835</v>
      </c>
      <c r="I5151" s="309" t="s">
        <v>5706</v>
      </c>
      <c r="J5151" s="309" t="s">
        <v>15063</v>
      </c>
      <c r="K5151" s="310">
        <v>0.4879</v>
      </c>
      <c r="L5151" s="310">
        <v>0.4879</v>
      </c>
      <c r="M5151" s="310">
        <v>0.42994060000000001</v>
      </c>
      <c r="N5151" s="310"/>
      <c r="O5151" s="310">
        <f t="shared" si="80"/>
        <v>11.879360524697683</v>
      </c>
      <c r="P5151" s="310">
        <v>58.771685546199095</v>
      </c>
      <c r="Q5151" s="309" t="s">
        <v>15063</v>
      </c>
      <c r="R5151" s="311"/>
    </row>
    <row r="5152" spans="1:18" s="312" customFormat="1" x14ac:dyDescent="0.3">
      <c r="A5152" s="307">
        <v>5149</v>
      </c>
      <c r="B5152" s="308" t="s">
        <v>5252</v>
      </c>
      <c r="C5152" s="308" t="s">
        <v>2393</v>
      </c>
      <c r="D5152" s="308" t="s">
        <v>1371</v>
      </c>
      <c r="E5152" s="308" t="s">
        <v>14866</v>
      </c>
      <c r="F5152" s="309" t="s">
        <v>10817</v>
      </c>
      <c r="G5152" s="309" t="s">
        <v>10836</v>
      </c>
      <c r="H5152" s="309" t="s">
        <v>10837</v>
      </c>
      <c r="I5152" s="309" t="s">
        <v>5706</v>
      </c>
      <c r="J5152" s="309" t="s">
        <v>15063</v>
      </c>
      <c r="K5152" s="310">
        <v>0.43089999999999995</v>
      </c>
      <c r="L5152" s="310">
        <v>0.43089999999999995</v>
      </c>
      <c r="M5152" s="310">
        <v>0.37958900000000001</v>
      </c>
      <c r="N5152" s="310"/>
      <c r="O5152" s="310">
        <f t="shared" si="80"/>
        <v>11.907867254583419</v>
      </c>
      <c r="P5152" s="310">
        <v>59.99910769639154</v>
      </c>
      <c r="Q5152" s="309" t="s">
        <v>15063</v>
      </c>
      <c r="R5152" s="311"/>
    </row>
    <row r="5153" spans="1:18" s="312" customFormat="1" x14ac:dyDescent="0.3">
      <c r="A5153" s="307">
        <v>5150</v>
      </c>
      <c r="B5153" s="308" t="s">
        <v>5252</v>
      </c>
      <c r="C5153" s="308" t="s">
        <v>2393</v>
      </c>
      <c r="D5153" s="308" t="s">
        <v>1371</v>
      </c>
      <c r="E5153" s="308" t="s">
        <v>14866</v>
      </c>
      <c r="F5153" s="309" t="s">
        <v>10817</v>
      </c>
      <c r="G5153" s="309" t="s">
        <v>10838</v>
      </c>
      <c r="H5153" s="309" t="s">
        <v>10839</v>
      </c>
      <c r="I5153" s="309" t="s">
        <v>5706</v>
      </c>
      <c r="J5153" s="309" t="s">
        <v>15063</v>
      </c>
      <c r="K5153" s="310">
        <v>0.30209999999999998</v>
      </c>
      <c r="L5153" s="310">
        <v>0.30209999999999998</v>
      </c>
      <c r="M5153" s="310">
        <v>0.26285700000000001</v>
      </c>
      <c r="N5153" s="310"/>
      <c r="O5153" s="310">
        <f t="shared" si="80"/>
        <v>12.99006951340615</v>
      </c>
      <c r="P5153" s="310">
        <v>52.258800874342967</v>
      </c>
      <c r="Q5153" s="309" t="s">
        <v>15063</v>
      </c>
      <c r="R5153" s="311"/>
    </row>
    <row r="5154" spans="1:18" s="312" customFormat="1" x14ac:dyDescent="0.3">
      <c r="A5154" s="307">
        <v>5151</v>
      </c>
      <c r="B5154" s="308" t="s">
        <v>5252</v>
      </c>
      <c r="C5154" s="308" t="s">
        <v>2393</v>
      </c>
      <c r="D5154" s="308" t="s">
        <v>1371</v>
      </c>
      <c r="E5154" s="308" t="s">
        <v>14866</v>
      </c>
      <c r="F5154" s="309" t="s">
        <v>10817</v>
      </c>
      <c r="G5154" s="309" t="s">
        <v>10840</v>
      </c>
      <c r="H5154" s="309" t="s">
        <v>10841</v>
      </c>
      <c r="I5154" s="309" t="s">
        <v>5706</v>
      </c>
      <c r="J5154" s="309" t="s">
        <v>15063</v>
      </c>
      <c r="K5154" s="310">
        <v>0.31204999999999999</v>
      </c>
      <c r="L5154" s="310">
        <v>0.31204999999999999</v>
      </c>
      <c r="M5154" s="310">
        <v>0.28117199999999998</v>
      </c>
      <c r="N5154" s="310"/>
      <c r="O5154" s="310">
        <f t="shared" si="80"/>
        <v>9.895209101105598</v>
      </c>
      <c r="P5154" s="310">
        <v>33.412126468289017</v>
      </c>
      <c r="Q5154" s="309" t="s">
        <v>15063</v>
      </c>
      <c r="R5154" s="311"/>
    </row>
    <row r="5155" spans="1:18" s="312" customFormat="1" x14ac:dyDescent="0.3">
      <c r="A5155" s="307">
        <v>5152</v>
      </c>
      <c r="B5155" s="308" t="s">
        <v>5252</v>
      </c>
      <c r="C5155" s="308" t="s">
        <v>2393</v>
      </c>
      <c r="D5155" s="308" t="s">
        <v>1371</v>
      </c>
      <c r="E5155" s="308" t="s">
        <v>14866</v>
      </c>
      <c r="F5155" s="309" t="s">
        <v>10817</v>
      </c>
      <c r="G5155" s="309" t="s">
        <v>10842</v>
      </c>
      <c r="H5155" s="309" t="s">
        <v>10843</v>
      </c>
      <c r="I5155" s="309" t="s">
        <v>5701</v>
      </c>
      <c r="J5155" s="309" t="s">
        <v>15063</v>
      </c>
      <c r="K5155" s="310">
        <v>0.46460000000000001</v>
      </c>
      <c r="L5155" s="310">
        <v>0.46460000000000001</v>
      </c>
      <c r="M5155" s="310">
        <v>0.41822700000000002</v>
      </c>
      <c r="N5155" s="310"/>
      <c r="O5155" s="310">
        <f t="shared" si="80"/>
        <v>9.981274214377958</v>
      </c>
      <c r="P5155" s="310">
        <v>9.9812742143779545</v>
      </c>
      <c r="Q5155" s="309" t="s">
        <v>15063</v>
      </c>
      <c r="R5155" s="311"/>
    </row>
    <row r="5156" spans="1:18" s="312" customFormat="1" x14ac:dyDescent="0.3">
      <c r="A5156" s="307">
        <v>5153</v>
      </c>
      <c r="B5156" s="308" t="s">
        <v>5252</v>
      </c>
      <c r="C5156" s="308" t="s">
        <v>2393</v>
      </c>
      <c r="D5156" s="308" t="s">
        <v>1371</v>
      </c>
      <c r="E5156" s="308" t="s">
        <v>14866</v>
      </c>
      <c r="F5156" s="309" t="s">
        <v>10817</v>
      </c>
      <c r="G5156" s="309" t="s">
        <v>10844</v>
      </c>
      <c r="H5156" s="309" t="s">
        <v>10845</v>
      </c>
      <c r="I5156" s="309" t="s">
        <v>5701</v>
      </c>
      <c r="J5156" s="309" t="s">
        <v>15063</v>
      </c>
      <c r="K5156" s="310">
        <v>4.5002E-2</v>
      </c>
      <c r="L5156" s="310">
        <v>4.5002E-2</v>
      </c>
      <c r="M5156" s="310">
        <v>4.0330499999999998E-2</v>
      </c>
      <c r="N5156" s="310"/>
      <c r="O5156" s="310">
        <f t="shared" si="80"/>
        <v>10.380649748900053</v>
      </c>
      <c r="P5156" s="310">
        <v>10.380649748900051</v>
      </c>
      <c r="Q5156" s="309" t="s">
        <v>15063</v>
      </c>
      <c r="R5156" s="311"/>
    </row>
    <row r="5157" spans="1:18" s="312" customFormat="1" x14ac:dyDescent="0.3">
      <c r="A5157" s="307">
        <v>5154</v>
      </c>
      <c r="B5157" s="308" t="s">
        <v>5252</v>
      </c>
      <c r="C5157" s="308" t="s">
        <v>2393</v>
      </c>
      <c r="D5157" s="308" t="s">
        <v>1371</v>
      </c>
      <c r="E5157" s="308" t="s">
        <v>14866</v>
      </c>
      <c r="F5157" s="309" t="s">
        <v>10846</v>
      </c>
      <c r="G5157" s="309" t="s">
        <v>10847</v>
      </c>
      <c r="H5157" s="309" t="s">
        <v>10848</v>
      </c>
      <c r="I5157" s="309" t="s">
        <v>5701</v>
      </c>
      <c r="J5157" s="309" t="s">
        <v>15063</v>
      </c>
      <c r="K5157" s="310">
        <v>0.36345000000000005</v>
      </c>
      <c r="L5157" s="310">
        <v>0.36345000000000005</v>
      </c>
      <c r="M5157" s="310">
        <v>0.32785299999999995</v>
      </c>
      <c r="N5157" s="310"/>
      <c r="O5157" s="310">
        <f t="shared" si="80"/>
        <v>9.7941945246939319</v>
      </c>
      <c r="P5157" s="310">
        <v>9.7941945246939444</v>
      </c>
      <c r="Q5157" s="309" t="s">
        <v>15063</v>
      </c>
      <c r="R5157" s="311"/>
    </row>
    <row r="5158" spans="1:18" s="312" customFormat="1" x14ac:dyDescent="0.3">
      <c r="A5158" s="307">
        <v>5155</v>
      </c>
      <c r="B5158" s="308" t="s">
        <v>5252</v>
      </c>
      <c r="C5158" s="308" t="s">
        <v>2393</v>
      </c>
      <c r="D5158" s="308" t="s">
        <v>1371</v>
      </c>
      <c r="E5158" s="308" t="s">
        <v>14866</v>
      </c>
      <c r="F5158" s="309" t="s">
        <v>10846</v>
      </c>
      <c r="G5158" s="309" t="s">
        <v>10849</v>
      </c>
      <c r="H5158" s="309" t="s">
        <v>10850</v>
      </c>
      <c r="I5158" s="309" t="s">
        <v>5701</v>
      </c>
      <c r="J5158" s="309" t="s">
        <v>15063</v>
      </c>
      <c r="K5158" s="310">
        <v>0.44090000000000001</v>
      </c>
      <c r="L5158" s="310">
        <v>0.44090000000000001</v>
      </c>
      <c r="M5158" s="310">
        <v>0.39554400000000001</v>
      </c>
      <c r="N5158" s="310"/>
      <c r="O5158" s="310">
        <f t="shared" si="80"/>
        <v>10.287139941029713</v>
      </c>
      <c r="P5158" s="310">
        <v>11.808349657908735</v>
      </c>
      <c r="Q5158" s="309" t="s">
        <v>15063</v>
      </c>
      <c r="R5158" s="311"/>
    </row>
    <row r="5159" spans="1:18" s="312" customFormat="1" x14ac:dyDescent="0.3">
      <c r="A5159" s="307">
        <v>5156</v>
      </c>
      <c r="B5159" s="308" t="s">
        <v>5252</v>
      </c>
      <c r="C5159" s="308" t="s">
        <v>2393</v>
      </c>
      <c r="D5159" s="308" t="s">
        <v>1371</v>
      </c>
      <c r="E5159" s="308" t="s">
        <v>14866</v>
      </c>
      <c r="F5159" s="309" t="s">
        <v>10846</v>
      </c>
      <c r="G5159" s="309" t="s">
        <v>10851</v>
      </c>
      <c r="H5159" s="309" t="s">
        <v>10852</v>
      </c>
      <c r="I5159" s="309" t="s">
        <v>5701</v>
      </c>
      <c r="J5159" s="309" t="s">
        <v>15063</v>
      </c>
      <c r="K5159" s="310">
        <v>0.41639999999999999</v>
      </c>
      <c r="L5159" s="310">
        <v>0.41639999999999999</v>
      </c>
      <c r="M5159" s="310">
        <v>0.37429199999999996</v>
      </c>
      <c r="N5159" s="310"/>
      <c r="O5159" s="310">
        <f t="shared" si="80"/>
        <v>10.112391930835743</v>
      </c>
      <c r="P5159" s="310">
        <v>10.112391930835752</v>
      </c>
      <c r="Q5159" s="309" t="s">
        <v>15063</v>
      </c>
      <c r="R5159" s="311"/>
    </row>
    <row r="5160" spans="1:18" s="312" customFormat="1" x14ac:dyDescent="0.3">
      <c r="A5160" s="307">
        <v>5157</v>
      </c>
      <c r="B5160" s="308" t="s">
        <v>5252</v>
      </c>
      <c r="C5160" s="308" t="s">
        <v>2393</v>
      </c>
      <c r="D5160" s="308" t="s">
        <v>1371</v>
      </c>
      <c r="E5160" s="308" t="s">
        <v>14866</v>
      </c>
      <c r="F5160" s="309" t="s">
        <v>10846</v>
      </c>
      <c r="G5160" s="309" t="s">
        <v>10853</v>
      </c>
      <c r="H5160" s="309" t="s">
        <v>10854</v>
      </c>
      <c r="I5160" s="309" t="s">
        <v>5701</v>
      </c>
      <c r="J5160" s="309" t="s">
        <v>15063</v>
      </c>
      <c r="K5160" s="310">
        <v>0.56679999999999997</v>
      </c>
      <c r="L5160" s="310">
        <v>0.56679999999999997</v>
      </c>
      <c r="M5160" s="310">
        <v>0.51013799999999998</v>
      </c>
      <c r="N5160" s="310"/>
      <c r="O5160" s="310">
        <f t="shared" si="80"/>
        <v>9.9968242766407887</v>
      </c>
      <c r="P5160" s="310">
        <v>9.9968242766408029</v>
      </c>
      <c r="Q5160" s="309" t="s">
        <v>15063</v>
      </c>
      <c r="R5160" s="311"/>
    </row>
    <row r="5161" spans="1:18" s="312" customFormat="1" x14ac:dyDescent="0.3">
      <c r="A5161" s="307">
        <v>5158</v>
      </c>
      <c r="B5161" s="308" t="s">
        <v>5252</v>
      </c>
      <c r="C5161" s="308" t="s">
        <v>2393</v>
      </c>
      <c r="D5161" s="308" t="s">
        <v>1371</v>
      </c>
      <c r="E5161" s="308" t="s">
        <v>14866</v>
      </c>
      <c r="F5161" s="309" t="s">
        <v>10846</v>
      </c>
      <c r="G5161" s="309" t="s">
        <v>10855</v>
      </c>
      <c r="H5161" s="309" t="s">
        <v>10856</v>
      </c>
      <c r="I5161" s="309" t="s">
        <v>2405</v>
      </c>
      <c r="J5161" s="309" t="s">
        <v>15063</v>
      </c>
      <c r="K5161" s="310">
        <v>0.47120000000000001</v>
      </c>
      <c r="L5161" s="310">
        <v>0.47120000000000001</v>
      </c>
      <c r="M5161" s="310">
        <v>0.41830999999999996</v>
      </c>
      <c r="N5161" s="310"/>
      <c r="O5161" s="310">
        <f t="shared" si="80"/>
        <v>11.224533106960962</v>
      </c>
      <c r="P5161" s="310">
        <v>11.224533106960955</v>
      </c>
      <c r="Q5161" s="309" t="s">
        <v>15063</v>
      </c>
      <c r="R5161" s="311"/>
    </row>
    <row r="5162" spans="1:18" s="312" customFormat="1" x14ac:dyDescent="0.3">
      <c r="A5162" s="307">
        <v>5159</v>
      </c>
      <c r="B5162" s="308" t="s">
        <v>5252</v>
      </c>
      <c r="C5162" s="308" t="s">
        <v>2393</v>
      </c>
      <c r="D5162" s="308" t="s">
        <v>1371</v>
      </c>
      <c r="E5162" s="308" t="s">
        <v>14866</v>
      </c>
      <c r="F5162" s="309" t="s">
        <v>10846</v>
      </c>
      <c r="G5162" s="309" t="s">
        <v>10857</v>
      </c>
      <c r="H5162" s="309" t="s">
        <v>10858</v>
      </c>
      <c r="I5162" s="309" t="s">
        <v>5706</v>
      </c>
      <c r="J5162" s="309" t="s">
        <v>15063</v>
      </c>
      <c r="K5162" s="310">
        <v>0.22550000000000001</v>
      </c>
      <c r="L5162" s="310">
        <v>0.22550000000000001</v>
      </c>
      <c r="M5162" s="310">
        <v>0.19445600000000002</v>
      </c>
      <c r="N5162" s="310"/>
      <c r="O5162" s="310">
        <f t="shared" si="80"/>
        <v>13.766740576496669</v>
      </c>
      <c r="P5162" s="310">
        <v>57.761813766452242</v>
      </c>
      <c r="Q5162" s="309" t="s">
        <v>15063</v>
      </c>
      <c r="R5162" s="311"/>
    </row>
    <row r="5163" spans="1:18" s="312" customFormat="1" x14ac:dyDescent="0.3">
      <c r="A5163" s="307">
        <v>5160</v>
      </c>
      <c r="B5163" s="308" t="s">
        <v>5252</v>
      </c>
      <c r="C5163" s="308" t="s">
        <v>2393</v>
      </c>
      <c r="D5163" s="308" t="s">
        <v>1371</v>
      </c>
      <c r="E5163" s="308" t="s">
        <v>14866</v>
      </c>
      <c r="F5163" s="309" t="s">
        <v>10846</v>
      </c>
      <c r="G5163" s="309" t="s">
        <v>10859</v>
      </c>
      <c r="H5163" s="309" t="s">
        <v>10860</v>
      </c>
      <c r="I5163" s="309" t="s">
        <v>2405</v>
      </c>
      <c r="J5163" s="309" t="s">
        <v>15063</v>
      </c>
      <c r="K5163" s="310">
        <v>2.5905</v>
      </c>
      <c r="L5163" s="310">
        <v>2.5905</v>
      </c>
      <c r="M5163" s="310">
        <v>2.34489093</v>
      </c>
      <c r="N5163" s="310"/>
      <c r="O5163" s="310">
        <f t="shared" si="80"/>
        <v>9.4811453387376954</v>
      </c>
      <c r="P5163" s="310">
        <v>9.4811453387376954</v>
      </c>
      <c r="Q5163" s="309" t="s">
        <v>15063</v>
      </c>
      <c r="R5163" s="311"/>
    </row>
    <row r="5164" spans="1:18" s="312" customFormat="1" x14ac:dyDescent="0.3">
      <c r="A5164" s="307">
        <v>5161</v>
      </c>
      <c r="B5164" s="308" t="s">
        <v>5252</v>
      </c>
      <c r="C5164" s="308" t="s">
        <v>2393</v>
      </c>
      <c r="D5164" s="308" t="s">
        <v>1371</v>
      </c>
      <c r="E5164" s="308" t="s">
        <v>14866</v>
      </c>
      <c r="F5164" s="309" t="s">
        <v>10846</v>
      </c>
      <c r="G5164" s="309" t="s">
        <v>10861</v>
      </c>
      <c r="H5164" s="309" t="s">
        <v>10862</v>
      </c>
      <c r="I5164" s="309" t="s">
        <v>2414</v>
      </c>
      <c r="J5164" s="309" t="s">
        <v>15063</v>
      </c>
      <c r="K5164" s="310">
        <v>2.2802000000000002</v>
      </c>
      <c r="L5164" s="310">
        <v>2.2802000000000002</v>
      </c>
      <c r="M5164" s="310">
        <v>2.190712</v>
      </c>
      <c r="N5164" s="310"/>
      <c r="O5164" s="310">
        <f t="shared" si="80"/>
        <v>3.9245680203491022</v>
      </c>
      <c r="P5164" s="310">
        <v>3.9245680203491062</v>
      </c>
      <c r="Q5164" s="309" t="s">
        <v>15063</v>
      </c>
      <c r="R5164" s="311"/>
    </row>
    <row r="5165" spans="1:18" s="312" customFormat="1" x14ac:dyDescent="0.3">
      <c r="A5165" s="307">
        <v>5162</v>
      </c>
      <c r="B5165" s="308" t="s">
        <v>5252</v>
      </c>
      <c r="C5165" s="308" t="s">
        <v>2393</v>
      </c>
      <c r="D5165" s="308" t="s">
        <v>1371</v>
      </c>
      <c r="E5165" s="308" t="s">
        <v>14866</v>
      </c>
      <c r="F5165" s="309" t="s">
        <v>10846</v>
      </c>
      <c r="G5165" s="309" t="s">
        <v>10863</v>
      </c>
      <c r="H5165" s="309" t="s">
        <v>10864</v>
      </c>
      <c r="I5165" s="309" t="s">
        <v>2414</v>
      </c>
      <c r="J5165" s="309" t="s">
        <v>15063</v>
      </c>
      <c r="K5165" s="310">
        <v>2.9323999999999995</v>
      </c>
      <c r="L5165" s="310">
        <v>2.9323999999999995</v>
      </c>
      <c r="M5165" s="310">
        <v>2.7915369500000002</v>
      </c>
      <c r="N5165" s="310"/>
      <c r="O5165" s="310">
        <f t="shared" si="80"/>
        <v>4.8036778747783133</v>
      </c>
      <c r="P5165" s="310">
        <v>4.8036778747783115</v>
      </c>
      <c r="Q5165" s="309" t="s">
        <v>15063</v>
      </c>
      <c r="R5165" s="311"/>
    </row>
    <row r="5166" spans="1:18" s="312" customFormat="1" x14ac:dyDescent="0.3">
      <c r="A5166" s="307">
        <v>5163</v>
      </c>
      <c r="B5166" s="308" t="s">
        <v>5252</v>
      </c>
      <c r="C5166" s="308" t="s">
        <v>2393</v>
      </c>
      <c r="D5166" s="308" t="s">
        <v>1371</v>
      </c>
      <c r="E5166" s="308" t="s">
        <v>14866</v>
      </c>
      <c r="F5166" s="309" t="s">
        <v>10846</v>
      </c>
      <c r="G5166" s="309" t="s">
        <v>10865</v>
      </c>
      <c r="H5166" s="309" t="s">
        <v>10866</v>
      </c>
      <c r="I5166" s="309" t="s">
        <v>2414</v>
      </c>
      <c r="J5166" s="309" t="s">
        <v>15063</v>
      </c>
      <c r="K5166" s="310">
        <v>3.5498000000000003</v>
      </c>
      <c r="L5166" s="310">
        <v>3.5498000000000003</v>
      </c>
      <c r="M5166" s="310">
        <v>3.4006402000000002</v>
      </c>
      <c r="N5166" s="310"/>
      <c r="O5166" s="310">
        <f t="shared" si="80"/>
        <v>4.2019212349991566</v>
      </c>
      <c r="P5166" s="310">
        <v>4.2019212349991513</v>
      </c>
      <c r="Q5166" s="309" t="s">
        <v>15063</v>
      </c>
      <c r="R5166" s="311"/>
    </row>
    <row r="5167" spans="1:18" s="312" customFormat="1" x14ac:dyDescent="0.3">
      <c r="A5167" s="307">
        <v>5164</v>
      </c>
      <c r="B5167" s="308" t="s">
        <v>5252</v>
      </c>
      <c r="C5167" s="308" t="s">
        <v>2393</v>
      </c>
      <c r="D5167" s="308" t="s">
        <v>1371</v>
      </c>
      <c r="E5167" s="308" t="s">
        <v>14866</v>
      </c>
      <c r="F5167" s="309" t="s">
        <v>10846</v>
      </c>
      <c r="G5167" s="309" t="s">
        <v>10867</v>
      </c>
      <c r="H5167" s="309" t="s">
        <v>10868</v>
      </c>
      <c r="I5167" s="309" t="s">
        <v>2414</v>
      </c>
      <c r="J5167" s="309" t="s">
        <v>15063</v>
      </c>
      <c r="K5167" s="310">
        <v>1.3005000000000001E-2</v>
      </c>
      <c r="L5167" s="310">
        <v>1.3005000000000001E-2</v>
      </c>
      <c r="M5167" s="310">
        <v>1.2751999999999999E-2</v>
      </c>
      <c r="N5167" s="310"/>
      <c r="O5167" s="310">
        <f t="shared" si="80"/>
        <v>1.9454056132256938</v>
      </c>
      <c r="P5167" s="310">
        <v>82.881561274804</v>
      </c>
      <c r="Q5167" s="309" t="s">
        <v>15063</v>
      </c>
      <c r="R5167" s="311"/>
    </row>
    <row r="5168" spans="1:18" s="312" customFormat="1" x14ac:dyDescent="0.3">
      <c r="A5168" s="307">
        <v>5165</v>
      </c>
      <c r="B5168" s="308" t="s">
        <v>5252</v>
      </c>
      <c r="C5168" s="308" t="s">
        <v>2393</v>
      </c>
      <c r="D5168" s="308" t="s">
        <v>1371</v>
      </c>
      <c r="E5168" s="308" t="s">
        <v>14866</v>
      </c>
      <c r="F5168" s="309" t="s">
        <v>10846</v>
      </c>
      <c r="G5168" s="309" t="s">
        <v>10869</v>
      </c>
      <c r="H5168" s="309" t="s">
        <v>10870</v>
      </c>
      <c r="I5168" s="309" t="s">
        <v>5706</v>
      </c>
      <c r="J5168" s="309" t="s">
        <v>15063</v>
      </c>
      <c r="K5168" s="310">
        <v>0.52899999999999991</v>
      </c>
      <c r="L5168" s="310">
        <v>0.52899999999999991</v>
      </c>
      <c r="M5168" s="310">
        <v>0.45631310000000003</v>
      </c>
      <c r="N5168" s="310"/>
      <c r="O5168" s="310">
        <f t="shared" si="80"/>
        <v>13.740434782608677</v>
      </c>
      <c r="P5168" s="310">
        <v>27.416566661273112</v>
      </c>
      <c r="Q5168" s="309" t="s">
        <v>15063</v>
      </c>
      <c r="R5168" s="311"/>
    </row>
    <row r="5169" spans="1:18" s="312" customFormat="1" x14ac:dyDescent="0.3">
      <c r="A5169" s="307">
        <v>5166</v>
      </c>
      <c r="B5169" s="308" t="s">
        <v>5252</v>
      </c>
      <c r="C5169" s="308" t="s">
        <v>2393</v>
      </c>
      <c r="D5169" s="308" t="s">
        <v>1371</v>
      </c>
      <c r="E5169" s="308" t="s">
        <v>14866</v>
      </c>
      <c r="F5169" s="309" t="s">
        <v>10846</v>
      </c>
      <c r="G5169" s="309" t="s">
        <v>10871</v>
      </c>
      <c r="H5169" s="309" t="s">
        <v>10872</v>
      </c>
      <c r="I5169" s="309" t="s">
        <v>5706</v>
      </c>
      <c r="J5169" s="309" t="s">
        <v>15063</v>
      </c>
      <c r="K5169" s="310">
        <v>1.2846</v>
      </c>
      <c r="L5169" s="310">
        <v>1.2846</v>
      </c>
      <c r="M5169" s="310">
        <v>1.1239566000000001</v>
      </c>
      <c r="N5169" s="310"/>
      <c r="O5169" s="310">
        <f t="shared" si="80"/>
        <v>12.505324614666035</v>
      </c>
      <c r="P5169" s="310">
        <v>47.285669939250916</v>
      </c>
      <c r="Q5169" s="309" t="s">
        <v>15063</v>
      </c>
      <c r="R5169" s="311"/>
    </row>
    <row r="5170" spans="1:18" s="312" customFormat="1" x14ac:dyDescent="0.3">
      <c r="A5170" s="307">
        <v>5167</v>
      </c>
      <c r="B5170" s="308" t="s">
        <v>5252</v>
      </c>
      <c r="C5170" s="308" t="s">
        <v>2393</v>
      </c>
      <c r="D5170" s="308" t="s">
        <v>1371</v>
      </c>
      <c r="E5170" s="308" t="s">
        <v>14866</v>
      </c>
      <c r="F5170" s="309" t="s">
        <v>10846</v>
      </c>
      <c r="G5170" s="309" t="s">
        <v>10873</v>
      </c>
      <c r="H5170" s="309" t="s">
        <v>10874</v>
      </c>
      <c r="I5170" s="309" t="s">
        <v>2414</v>
      </c>
      <c r="J5170" s="309" t="s">
        <v>15063</v>
      </c>
      <c r="K5170" s="310">
        <v>7.2964000000000002</v>
      </c>
      <c r="L5170" s="310">
        <v>7.2964000000000002</v>
      </c>
      <c r="M5170" s="310">
        <v>7.0818280599999994</v>
      </c>
      <c r="N5170" s="310"/>
      <c r="O5170" s="310">
        <f t="shared" si="80"/>
        <v>2.9407918973740581</v>
      </c>
      <c r="P5170" s="310">
        <v>2.940791897374051</v>
      </c>
      <c r="Q5170" s="309" t="s">
        <v>15063</v>
      </c>
      <c r="R5170" s="311"/>
    </row>
    <row r="5171" spans="1:18" s="312" customFormat="1" x14ac:dyDescent="0.3">
      <c r="A5171" s="307">
        <v>5168</v>
      </c>
      <c r="B5171" s="308" t="s">
        <v>5252</v>
      </c>
      <c r="C5171" s="308" t="s">
        <v>2393</v>
      </c>
      <c r="D5171" s="308" t="s">
        <v>1371</v>
      </c>
      <c r="E5171" s="308" t="s">
        <v>14866</v>
      </c>
      <c r="F5171" s="309" t="s">
        <v>10846</v>
      </c>
      <c r="G5171" s="309" t="s">
        <v>10875</v>
      </c>
      <c r="H5171" s="309" t="s">
        <v>10876</v>
      </c>
      <c r="I5171" s="309" t="s">
        <v>2414</v>
      </c>
      <c r="J5171" s="309" t="s">
        <v>15063</v>
      </c>
      <c r="K5171" s="310">
        <v>6.0284000000000004</v>
      </c>
      <c r="L5171" s="310">
        <v>6.0284000000000004</v>
      </c>
      <c r="M5171" s="310">
        <v>5.9942000000000002</v>
      </c>
      <c r="N5171" s="310"/>
      <c r="O5171" s="310">
        <f t="shared" si="80"/>
        <v>0.56731471037091474</v>
      </c>
      <c r="P5171" s="310">
        <v>0.56731471037090309</v>
      </c>
      <c r="Q5171" s="309" t="s">
        <v>15063</v>
      </c>
      <c r="R5171" s="311"/>
    </row>
    <row r="5172" spans="1:18" s="312" customFormat="1" x14ac:dyDescent="0.3">
      <c r="A5172" s="307">
        <v>5169</v>
      </c>
      <c r="B5172" s="308" t="s">
        <v>5252</v>
      </c>
      <c r="C5172" s="308" t="s">
        <v>2393</v>
      </c>
      <c r="D5172" s="308" t="s">
        <v>1371</v>
      </c>
      <c r="E5172" s="308" t="s">
        <v>14866</v>
      </c>
      <c r="F5172" s="309" t="s">
        <v>10846</v>
      </c>
      <c r="G5172" s="309" t="s">
        <v>10877</v>
      </c>
      <c r="H5172" s="309" t="s">
        <v>10878</v>
      </c>
      <c r="I5172" s="309" t="s">
        <v>2414</v>
      </c>
      <c r="J5172" s="309" t="s">
        <v>15063</v>
      </c>
      <c r="K5172" s="310">
        <v>1.8988</v>
      </c>
      <c r="L5172" s="310">
        <v>1.8988</v>
      </c>
      <c r="M5172" s="310">
        <v>1.8845899999999998</v>
      </c>
      <c r="N5172" s="310"/>
      <c r="O5172" s="310">
        <f t="shared" si="80"/>
        <v>0.74836738993049701</v>
      </c>
      <c r="P5172" s="310">
        <v>0.74836738993050433</v>
      </c>
      <c r="Q5172" s="309" t="s">
        <v>15063</v>
      </c>
      <c r="R5172" s="311"/>
    </row>
    <row r="5173" spans="1:18" s="312" customFormat="1" x14ac:dyDescent="0.3">
      <c r="A5173" s="307">
        <v>5170</v>
      </c>
      <c r="B5173" s="308" t="s">
        <v>5252</v>
      </c>
      <c r="C5173" s="308" t="s">
        <v>2393</v>
      </c>
      <c r="D5173" s="308" t="s">
        <v>1371</v>
      </c>
      <c r="E5173" s="308" t="s">
        <v>14866</v>
      </c>
      <c r="F5173" s="309" t="s">
        <v>10846</v>
      </c>
      <c r="G5173" s="309" t="s">
        <v>10879</v>
      </c>
      <c r="H5173" s="309" t="s">
        <v>10880</v>
      </c>
      <c r="I5173" s="309" t="s">
        <v>2414</v>
      </c>
      <c r="J5173" s="309" t="s">
        <v>15063</v>
      </c>
      <c r="K5173" s="310">
        <v>1.2648000000000001</v>
      </c>
      <c r="L5173" s="310">
        <v>1.2648000000000001</v>
      </c>
      <c r="M5173" s="310">
        <v>1.2122030000000001</v>
      </c>
      <c r="N5173" s="310"/>
      <c r="O5173" s="310">
        <f t="shared" si="80"/>
        <v>4.158523086654017</v>
      </c>
      <c r="P5173" s="310">
        <v>4.1585230866540197</v>
      </c>
      <c r="Q5173" s="309" t="s">
        <v>15063</v>
      </c>
      <c r="R5173" s="311"/>
    </row>
    <row r="5174" spans="1:18" s="312" customFormat="1" x14ac:dyDescent="0.3">
      <c r="A5174" s="307">
        <v>5171</v>
      </c>
      <c r="B5174" s="308" t="s">
        <v>5252</v>
      </c>
      <c r="C5174" s="308" t="s">
        <v>2393</v>
      </c>
      <c r="D5174" s="308" t="s">
        <v>1371</v>
      </c>
      <c r="E5174" s="308" t="s">
        <v>14866</v>
      </c>
      <c r="F5174" s="309" t="s">
        <v>10846</v>
      </c>
      <c r="G5174" s="309" t="s">
        <v>10881</v>
      </c>
      <c r="H5174" s="309" t="s">
        <v>10882</v>
      </c>
      <c r="I5174" s="309" t="s">
        <v>2414</v>
      </c>
      <c r="J5174" s="309" t="s">
        <v>15063</v>
      </c>
      <c r="K5174" s="310">
        <v>4.5708000000000002</v>
      </c>
      <c r="L5174" s="310">
        <v>4.5708000000000002</v>
      </c>
      <c r="M5174" s="310">
        <v>4.5185824999999999</v>
      </c>
      <c r="N5174" s="310"/>
      <c r="O5174" s="310">
        <f t="shared" si="80"/>
        <v>1.1424148945480057</v>
      </c>
      <c r="P5174" s="310">
        <v>1.1424148945480161</v>
      </c>
      <c r="Q5174" s="309" t="s">
        <v>15063</v>
      </c>
      <c r="R5174" s="311"/>
    </row>
    <row r="5175" spans="1:18" s="312" customFormat="1" x14ac:dyDescent="0.3">
      <c r="A5175" s="307">
        <v>5172</v>
      </c>
      <c r="B5175" s="308" t="s">
        <v>5252</v>
      </c>
      <c r="C5175" s="308" t="s">
        <v>2393</v>
      </c>
      <c r="D5175" s="308" t="s">
        <v>1371</v>
      </c>
      <c r="E5175" s="308" t="s">
        <v>14866</v>
      </c>
      <c r="F5175" s="309" t="s">
        <v>10846</v>
      </c>
      <c r="G5175" s="309" t="s">
        <v>10883</v>
      </c>
      <c r="H5175" s="309" t="s">
        <v>10884</v>
      </c>
      <c r="I5175" s="309" t="s">
        <v>2414</v>
      </c>
      <c r="J5175" s="309" t="s">
        <v>15063</v>
      </c>
      <c r="K5175" s="310">
        <v>4.3544</v>
      </c>
      <c r="L5175" s="310">
        <v>4.3544</v>
      </c>
      <c r="M5175" s="310">
        <v>4.3242000000000003</v>
      </c>
      <c r="N5175" s="310"/>
      <c r="O5175" s="310">
        <f t="shared" si="80"/>
        <v>0.69355135035825333</v>
      </c>
      <c r="P5175" s="310">
        <v>0.69355135035823468</v>
      </c>
      <c r="Q5175" s="309" t="s">
        <v>15063</v>
      </c>
      <c r="R5175" s="311"/>
    </row>
    <row r="5176" spans="1:18" s="312" customFormat="1" x14ac:dyDescent="0.3">
      <c r="A5176" s="307">
        <v>5173</v>
      </c>
      <c r="B5176" s="308" t="s">
        <v>5252</v>
      </c>
      <c r="C5176" s="308" t="s">
        <v>2393</v>
      </c>
      <c r="D5176" s="308" t="s">
        <v>1371</v>
      </c>
      <c r="E5176" s="308" t="s">
        <v>14866</v>
      </c>
      <c r="F5176" s="309" t="s">
        <v>10885</v>
      </c>
      <c r="G5176" s="309" t="s">
        <v>10886</v>
      </c>
      <c r="H5176" s="309" t="s">
        <v>10887</v>
      </c>
      <c r="I5176" s="309" t="s">
        <v>5706</v>
      </c>
      <c r="J5176" s="309" t="s">
        <v>15063</v>
      </c>
      <c r="K5176" s="310">
        <v>0.33176</v>
      </c>
      <c r="L5176" s="310">
        <v>0.33176</v>
      </c>
      <c r="M5176" s="310">
        <v>0.2959215</v>
      </c>
      <c r="N5176" s="310"/>
      <c r="O5176" s="310">
        <f t="shared" si="80"/>
        <v>10.802537979262116</v>
      </c>
      <c r="P5176" s="310">
        <v>31.579153825136274</v>
      </c>
      <c r="Q5176" s="309" t="s">
        <v>15063</v>
      </c>
      <c r="R5176" s="311"/>
    </row>
    <row r="5177" spans="1:18" s="312" customFormat="1" x14ac:dyDescent="0.3">
      <c r="A5177" s="307">
        <v>5174</v>
      </c>
      <c r="B5177" s="308" t="s">
        <v>5252</v>
      </c>
      <c r="C5177" s="308" t="s">
        <v>2393</v>
      </c>
      <c r="D5177" s="308" t="s">
        <v>1371</v>
      </c>
      <c r="E5177" s="308" t="s">
        <v>14866</v>
      </c>
      <c r="F5177" s="309" t="s">
        <v>10885</v>
      </c>
      <c r="G5177" s="309" t="s">
        <v>10888</v>
      </c>
      <c r="H5177" s="309" t="s">
        <v>10889</v>
      </c>
      <c r="I5177" s="309" t="s">
        <v>2405</v>
      </c>
      <c r="J5177" s="309" t="s">
        <v>15063</v>
      </c>
      <c r="K5177" s="310">
        <v>1.07006</v>
      </c>
      <c r="L5177" s="310">
        <v>1.07006</v>
      </c>
      <c r="M5177" s="310">
        <v>0.95310439999999996</v>
      </c>
      <c r="N5177" s="310"/>
      <c r="O5177" s="310">
        <f t="shared" si="80"/>
        <v>10.929817019606382</v>
      </c>
      <c r="P5177" s="310">
        <v>16.722189527114828</v>
      </c>
      <c r="Q5177" s="309" t="s">
        <v>15063</v>
      </c>
      <c r="R5177" s="311"/>
    </row>
    <row r="5178" spans="1:18" s="312" customFormat="1" x14ac:dyDescent="0.3">
      <c r="A5178" s="307">
        <v>5175</v>
      </c>
      <c r="B5178" s="308" t="s">
        <v>5252</v>
      </c>
      <c r="C5178" s="308" t="s">
        <v>2393</v>
      </c>
      <c r="D5178" s="308" t="s">
        <v>1371</v>
      </c>
      <c r="E5178" s="308" t="s">
        <v>14866</v>
      </c>
      <c r="F5178" s="309" t="s">
        <v>10885</v>
      </c>
      <c r="G5178" s="309" t="s">
        <v>10890</v>
      </c>
      <c r="H5178" s="309" t="s">
        <v>10891</v>
      </c>
      <c r="I5178" s="309" t="s">
        <v>5701</v>
      </c>
      <c r="J5178" s="309" t="s">
        <v>15063</v>
      </c>
      <c r="K5178" s="310">
        <v>0.3851</v>
      </c>
      <c r="L5178" s="310">
        <v>0.3851</v>
      </c>
      <c r="M5178" s="310">
        <v>0.34815600000000002</v>
      </c>
      <c r="N5178" s="310"/>
      <c r="O5178" s="310">
        <f t="shared" si="80"/>
        <v>9.5933523760062265</v>
      </c>
      <c r="P5178" s="310">
        <v>9.5933523760062265</v>
      </c>
      <c r="Q5178" s="309" t="s">
        <v>15063</v>
      </c>
      <c r="R5178" s="311"/>
    </row>
    <row r="5179" spans="1:18" s="312" customFormat="1" x14ac:dyDescent="0.3">
      <c r="A5179" s="307">
        <v>5176</v>
      </c>
      <c r="B5179" s="308" t="s">
        <v>5252</v>
      </c>
      <c r="C5179" s="308" t="s">
        <v>2393</v>
      </c>
      <c r="D5179" s="308" t="s">
        <v>1371</v>
      </c>
      <c r="E5179" s="308" t="s">
        <v>14866</v>
      </c>
      <c r="F5179" s="309" t="s">
        <v>10885</v>
      </c>
      <c r="G5179" s="309" t="s">
        <v>10892</v>
      </c>
      <c r="H5179" s="309" t="s">
        <v>10893</v>
      </c>
      <c r="I5179" s="309" t="s">
        <v>2414</v>
      </c>
      <c r="J5179" s="309" t="s">
        <v>15063</v>
      </c>
      <c r="K5179" s="310">
        <v>0.11967999999999999</v>
      </c>
      <c r="L5179" s="310">
        <v>0.11967999999999999</v>
      </c>
      <c r="M5179" s="310">
        <v>0.1192</v>
      </c>
      <c r="N5179" s="310"/>
      <c r="O5179" s="310">
        <f t="shared" si="80"/>
        <v>0.40106951871657281</v>
      </c>
      <c r="P5179" s="310">
        <v>0.40106951871657914</v>
      </c>
      <c r="Q5179" s="309" t="s">
        <v>15063</v>
      </c>
      <c r="R5179" s="311"/>
    </row>
    <row r="5180" spans="1:18" s="312" customFormat="1" x14ac:dyDescent="0.3">
      <c r="A5180" s="307">
        <v>5177</v>
      </c>
      <c r="B5180" s="308" t="s">
        <v>5252</v>
      </c>
      <c r="C5180" s="308" t="s">
        <v>2393</v>
      </c>
      <c r="D5180" s="308" t="s">
        <v>1371</v>
      </c>
      <c r="E5180" s="308" t="s">
        <v>14866</v>
      </c>
      <c r="F5180" s="309" t="s">
        <v>10885</v>
      </c>
      <c r="G5180" s="309" t="s">
        <v>10894</v>
      </c>
      <c r="H5180" s="309" t="s">
        <v>10895</v>
      </c>
      <c r="I5180" s="309" t="s">
        <v>5701</v>
      </c>
      <c r="J5180" s="309" t="s">
        <v>15063</v>
      </c>
      <c r="K5180" s="310">
        <v>0.3175</v>
      </c>
      <c r="L5180" s="310">
        <v>0.3175</v>
      </c>
      <c r="M5180" s="310">
        <v>0.28612500000000002</v>
      </c>
      <c r="N5180" s="310"/>
      <c r="O5180" s="310">
        <f t="shared" si="80"/>
        <v>9.8818897637795242</v>
      </c>
      <c r="P5180" s="310">
        <v>9.8818897637795278</v>
      </c>
      <c r="Q5180" s="309" t="s">
        <v>15063</v>
      </c>
      <c r="R5180" s="311"/>
    </row>
    <row r="5181" spans="1:18" s="312" customFormat="1" x14ac:dyDescent="0.3">
      <c r="A5181" s="307">
        <v>5178</v>
      </c>
      <c r="B5181" s="308" t="s">
        <v>5252</v>
      </c>
      <c r="C5181" s="308" t="s">
        <v>2393</v>
      </c>
      <c r="D5181" s="308" t="s">
        <v>1371</v>
      </c>
      <c r="E5181" s="308" t="s">
        <v>14866</v>
      </c>
      <c r="F5181" s="309" t="s">
        <v>10885</v>
      </c>
      <c r="G5181" s="309" t="s">
        <v>10896</v>
      </c>
      <c r="H5181" s="309" t="s">
        <v>10897</v>
      </c>
      <c r="I5181" s="309" t="s">
        <v>5701</v>
      </c>
      <c r="J5181" s="309" t="s">
        <v>15063</v>
      </c>
      <c r="K5181" s="310">
        <v>0.28110000000000002</v>
      </c>
      <c r="L5181" s="310">
        <v>0.28110000000000002</v>
      </c>
      <c r="M5181" s="310">
        <v>0.26071800000000001</v>
      </c>
      <c r="N5181" s="310"/>
      <c r="O5181" s="310">
        <f t="shared" si="80"/>
        <v>7.2508004268943465</v>
      </c>
      <c r="P5181" s="310">
        <v>7.2508004268943438</v>
      </c>
      <c r="Q5181" s="309" t="s">
        <v>15063</v>
      </c>
      <c r="R5181" s="311"/>
    </row>
    <row r="5182" spans="1:18" s="312" customFormat="1" x14ac:dyDescent="0.3">
      <c r="A5182" s="307">
        <v>5179</v>
      </c>
      <c r="B5182" s="308" t="s">
        <v>5252</v>
      </c>
      <c r="C5182" s="308" t="s">
        <v>2393</v>
      </c>
      <c r="D5182" s="308" t="s">
        <v>1371</v>
      </c>
      <c r="E5182" s="308" t="s">
        <v>14866</v>
      </c>
      <c r="F5182" s="309" t="s">
        <v>10885</v>
      </c>
      <c r="G5182" s="309" t="s">
        <v>10898</v>
      </c>
      <c r="H5182" s="309" t="s">
        <v>10899</v>
      </c>
      <c r="I5182" s="309" t="s">
        <v>5706</v>
      </c>
      <c r="J5182" s="309" t="s">
        <v>15063</v>
      </c>
      <c r="K5182" s="310">
        <v>0.27160000000000001</v>
      </c>
      <c r="L5182" s="310">
        <v>0.27160000000000001</v>
      </c>
      <c r="M5182" s="310">
        <v>0.23465999999999998</v>
      </c>
      <c r="N5182" s="310"/>
      <c r="O5182" s="310">
        <f t="shared" si="80"/>
        <v>13.600883652430054</v>
      </c>
      <c r="P5182" s="310">
        <v>13.600883652430051</v>
      </c>
      <c r="Q5182" s="309" t="s">
        <v>15063</v>
      </c>
      <c r="R5182" s="311"/>
    </row>
    <row r="5183" spans="1:18" s="312" customFormat="1" x14ac:dyDescent="0.3">
      <c r="A5183" s="307">
        <v>5180</v>
      </c>
      <c r="B5183" s="308" t="s">
        <v>5252</v>
      </c>
      <c r="C5183" s="308" t="s">
        <v>2393</v>
      </c>
      <c r="D5183" s="308" t="s">
        <v>1371</v>
      </c>
      <c r="E5183" s="308" t="s">
        <v>14866</v>
      </c>
      <c r="F5183" s="309" t="s">
        <v>10885</v>
      </c>
      <c r="G5183" s="309" t="s">
        <v>10900</v>
      </c>
      <c r="H5183" s="309" t="s">
        <v>10901</v>
      </c>
      <c r="I5183" s="309" t="s">
        <v>5706</v>
      </c>
      <c r="J5183" s="309" t="s">
        <v>15063</v>
      </c>
      <c r="K5183" s="310">
        <v>0.45209999999999995</v>
      </c>
      <c r="L5183" s="310">
        <v>0.45209999999999995</v>
      </c>
      <c r="M5183" s="310">
        <v>0.40603700000000004</v>
      </c>
      <c r="N5183" s="310"/>
      <c r="O5183" s="310">
        <f t="shared" si="80"/>
        <v>10.188675071886733</v>
      </c>
      <c r="P5183" s="310">
        <v>36.773296996624474</v>
      </c>
      <c r="Q5183" s="309" t="s">
        <v>15063</v>
      </c>
      <c r="R5183" s="311"/>
    </row>
    <row r="5184" spans="1:18" s="312" customFormat="1" x14ac:dyDescent="0.3">
      <c r="A5184" s="307">
        <v>5181</v>
      </c>
      <c r="B5184" s="308" t="s">
        <v>5252</v>
      </c>
      <c r="C5184" s="308" t="s">
        <v>2393</v>
      </c>
      <c r="D5184" s="308" t="s">
        <v>1371</v>
      </c>
      <c r="E5184" s="308" t="s">
        <v>14867</v>
      </c>
      <c r="F5184" s="309" t="s">
        <v>10902</v>
      </c>
      <c r="G5184" s="309" t="s">
        <v>10903</v>
      </c>
      <c r="H5184" s="309" t="s">
        <v>10904</v>
      </c>
      <c r="I5184" s="309" t="s">
        <v>5706</v>
      </c>
      <c r="J5184" s="309" t="s">
        <v>15063</v>
      </c>
      <c r="K5184" s="310">
        <v>0.31247999999999998</v>
      </c>
      <c r="L5184" s="310">
        <v>0.31247999999999998</v>
      </c>
      <c r="M5184" s="310">
        <v>0.28350600000000004</v>
      </c>
      <c r="N5184" s="310"/>
      <c r="O5184" s="310">
        <f t="shared" si="80"/>
        <v>9.2722734254992147</v>
      </c>
      <c r="P5184" s="310">
        <v>48.958913689000461</v>
      </c>
      <c r="Q5184" s="309" t="s">
        <v>15063</v>
      </c>
      <c r="R5184" s="311"/>
    </row>
    <row r="5185" spans="1:18" s="312" customFormat="1" x14ac:dyDescent="0.3">
      <c r="A5185" s="307">
        <v>5182</v>
      </c>
      <c r="B5185" s="308" t="s">
        <v>5252</v>
      </c>
      <c r="C5185" s="308" t="s">
        <v>2393</v>
      </c>
      <c r="D5185" s="308" t="s">
        <v>1371</v>
      </c>
      <c r="E5185" s="308" t="s">
        <v>14867</v>
      </c>
      <c r="F5185" s="309" t="s">
        <v>10902</v>
      </c>
      <c r="G5185" s="309" t="s">
        <v>10905</v>
      </c>
      <c r="H5185" s="309" t="s">
        <v>10906</v>
      </c>
      <c r="I5185" s="309" t="s">
        <v>5701</v>
      </c>
      <c r="J5185" s="309" t="s">
        <v>15063</v>
      </c>
      <c r="K5185" s="310">
        <v>0.67854000000000003</v>
      </c>
      <c r="L5185" s="310">
        <v>0.67854000000000003</v>
      </c>
      <c r="M5185" s="310">
        <v>0.61137449999999993</v>
      </c>
      <c r="N5185" s="310"/>
      <c r="O5185" s="310">
        <f t="shared" si="80"/>
        <v>9.8985321425413524</v>
      </c>
      <c r="P5185" s="310">
        <v>9.8985321425413488</v>
      </c>
      <c r="Q5185" s="309" t="s">
        <v>15063</v>
      </c>
      <c r="R5185" s="311"/>
    </row>
    <row r="5186" spans="1:18" s="312" customFormat="1" x14ac:dyDescent="0.3">
      <c r="A5186" s="307">
        <v>5183</v>
      </c>
      <c r="B5186" s="308" t="s">
        <v>5252</v>
      </c>
      <c r="C5186" s="308" t="s">
        <v>2393</v>
      </c>
      <c r="D5186" s="308" t="s">
        <v>1371</v>
      </c>
      <c r="E5186" s="308" t="s">
        <v>14867</v>
      </c>
      <c r="F5186" s="309" t="s">
        <v>10902</v>
      </c>
      <c r="G5186" s="309" t="s">
        <v>10907</v>
      </c>
      <c r="H5186" s="309" t="s">
        <v>10908</v>
      </c>
      <c r="I5186" s="309" t="s">
        <v>5701</v>
      </c>
      <c r="J5186" s="309" t="s">
        <v>15063</v>
      </c>
      <c r="K5186" s="310">
        <v>0.17430000000000001</v>
      </c>
      <c r="L5186" s="310">
        <v>0.17430000000000001</v>
      </c>
      <c r="M5186" s="310">
        <v>0.15695399999999998</v>
      </c>
      <c r="N5186" s="310"/>
      <c r="O5186" s="310">
        <f t="shared" si="80"/>
        <v>9.951807228915678</v>
      </c>
      <c r="P5186" s="310">
        <v>9.9518072289156763</v>
      </c>
      <c r="Q5186" s="309" t="s">
        <v>15063</v>
      </c>
      <c r="R5186" s="311"/>
    </row>
    <row r="5187" spans="1:18" s="312" customFormat="1" x14ac:dyDescent="0.3">
      <c r="A5187" s="307">
        <v>5184</v>
      </c>
      <c r="B5187" s="308" t="s">
        <v>5252</v>
      </c>
      <c r="C5187" s="308" t="s">
        <v>2393</v>
      </c>
      <c r="D5187" s="308" t="s">
        <v>1371</v>
      </c>
      <c r="E5187" s="308" t="s">
        <v>14867</v>
      </c>
      <c r="F5187" s="309" t="s">
        <v>10902</v>
      </c>
      <c r="G5187" s="309" t="s">
        <v>10909</v>
      </c>
      <c r="H5187" s="309" t="s">
        <v>10910</v>
      </c>
      <c r="I5187" s="309" t="s">
        <v>5701</v>
      </c>
      <c r="J5187" s="309" t="s">
        <v>15063</v>
      </c>
      <c r="K5187" s="310">
        <v>0.29202</v>
      </c>
      <c r="L5187" s="310">
        <v>0.29202</v>
      </c>
      <c r="M5187" s="310">
        <v>0.26290800000000003</v>
      </c>
      <c r="N5187" s="310"/>
      <c r="O5187" s="310">
        <f t="shared" si="80"/>
        <v>9.9691801931374453</v>
      </c>
      <c r="P5187" s="310">
        <v>9.9691801931374506</v>
      </c>
      <c r="Q5187" s="309" t="s">
        <v>15063</v>
      </c>
      <c r="R5187" s="311"/>
    </row>
    <row r="5188" spans="1:18" s="312" customFormat="1" x14ac:dyDescent="0.3">
      <c r="A5188" s="307">
        <v>5185</v>
      </c>
      <c r="B5188" s="308" t="s">
        <v>5252</v>
      </c>
      <c r="C5188" s="308" t="s">
        <v>2393</v>
      </c>
      <c r="D5188" s="308" t="s">
        <v>1371</v>
      </c>
      <c r="E5188" s="308" t="s">
        <v>14867</v>
      </c>
      <c r="F5188" s="309" t="s">
        <v>14868</v>
      </c>
      <c r="G5188" s="309" t="s">
        <v>10911</v>
      </c>
      <c r="H5188" s="309" t="s">
        <v>10912</v>
      </c>
      <c r="I5188" s="309" t="s">
        <v>5706</v>
      </c>
      <c r="J5188" s="309" t="s">
        <v>15063</v>
      </c>
      <c r="K5188" s="310">
        <v>0.54396</v>
      </c>
      <c r="L5188" s="310">
        <v>0.54396</v>
      </c>
      <c r="M5188" s="310">
        <v>0.48882900000000007</v>
      </c>
      <c r="N5188" s="310"/>
      <c r="O5188" s="310">
        <f t="shared" ref="O5188:O5251" si="81">(L5188-M5188)/L5188*100</f>
        <v>10.135120229428622</v>
      </c>
      <c r="P5188" s="310">
        <v>64.668040103992851</v>
      </c>
      <c r="Q5188" s="309" t="s">
        <v>15063</v>
      </c>
      <c r="R5188" s="311"/>
    </row>
    <row r="5189" spans="1:18" s="312" customFormat="1" x14ac:dyDescent="0.3">
      <c r="A5189" s="307">
        <v>5186</v>
      </c>
      <c r="B5189" s="308" t="s">
        <v>5252</v>
      </c>
      <c r="C5189" s="308" t="s">
        <v>2393</v>
      </c>
      <c r="D5189" s="308" t="s">
        <v>1371</v>
      </c>
      <c r="E5189" s="308" t="s">
        <v>14867</v>
      </c>
      <c r="F5189" s="309" t="s">
        <v>14868</v>
      </c>
      <c r="G5189" s="309" t="s">
        <v>10913</v>
      </c>
      <c r="H5189" s="309" t="s">
        <v>10914</v>
      </c>
      <c r="I5189" s="309" t="s">
        <v>5706</v>
      </c>
      <c r="J5189" s="309" t="s">
        <v>15063</v>
      </c>
      <c r="K5189" s="310">
        <v>0.17258000000000001</v>
      </c>
      <c r="L5189" s="310">
        <v>0.17258000000000001</v>
      </c>
      <c r="M5189" s="310">
        <v>0.15590700000000002</v>
      </c>
      <c r="N5189" s="310"/>
      <c r="O5189" s="310">
        <f t="shared" si="81"/>
        <v>9.6610267701935282</v>
      </c>
      <c r="P5189" s="310">
        <v>37.065735400165799</v>
      </c>
      <c r="Q5189" s="309" t="s">
        <v>15063</v>
      </c>
      <c r="R5189" s="311"/>
    </row>
    <row r="5190" spans="1:18" s="312" customFormat="1" x14ac:dyDescent="0.3">
      <c r="A5190" s="307">
        <v>5187</v>
      </c>
      <c r="B5190" s="308" t="s">
        <v>5252</v>
      </c>
      <c r="C5190" s="308" t="s">
        <v>2393</v>
      </c>
      <c r="D5190" s="308" t="s">
        <v>1371</v>
      </c>
      <c r="E5190" s="308" t="s">
        <v>14867</v>
      </c>
      <c r="F5190" s="309" t="s">
        <v>14868</v>
      </c>
      <c r="G5190" s="309" t="s">
        <v>10915</v>
      </c>
      <c r="H5190" s="309" t="s">
        <v>10916</v>
      </c>
      <c r="I5190" s="309" t="s">
        <v>5701</v>
      </c>
      <c r="J5190" s="309" t="s">
        <v>15063</v>
      </c>
      <c r="K5190" s="310">
        <v>0.72423999999999999</v>
      </c>
      <c r="L5190" s="310">
        <v>0.72423999999999999</v>
      </c>
      <c r="M5190" s="310">
        <v>0.65223600000000004</v>
      </c>
      <c r="N5190" s="310"/>
      <c r="O5190" s="310">
        <f t="shared" si="81"/>
        <v>9.9420081740859327</v>
      </c>
      <c r="P5190" s="310">
        <v>9.9420081740859487</v>
      </c>
      <c r="Q5190" s="309" t="s">
        <v>15063</v>
      </c>
      <c r="R5190" s="311"/>
    </row>
    <row r="5191" spans="1:18" s="312" customFormat="1" x14ac:dyDescent="0.3">
      <c r="A5191" s="307">
        <v>5188</v>
      </c>
      <c r="B5191" s="308" t="s">
        <v>5252</v>
      </c>
      <c r="C5191" s="308" t="s">
        <v>2393</v>
      </c>
      <c r="D5191" s="308" t="s">
        <v>1371</v>
      </c>
      <c r="E5191" s="308" t="s">
        <v>14867</v>
      </c>
      <c r="F5191" s="309" t="s">
        <v>14868</v>
      </c>
      <c r="G5191" s="309" t="s">
        <v>10917</v>
      </c>
      <c r="H5191" s="309" t="s">
        <v>10918</v>
      </c>
      <c r="I5191" s="309" t="s">
        <v>5701</v>
      </c>
      <c r="J5191" s="309" t="s">
        <v>15063</v>
      </c>
      <c r="K5191" s="310">
        <v>0.12112000000000001</v>
      </c>
      <c r="L5191" s="310">
        <v>0.12112000000000001</v>
      </c>
      <c r="M5191" s="310">
        <v>0.109109</v>
      </c>
      <c r="N5191" s="310"/>
      <c r="O5191" s="310">
        <f t="shared" si="81"/>
        <v>9.9166116248348803</v>
      </c>
      <c r="P5191" s="310">
        <v>9.9166116248348821</v>
      </c>
      <c r="Q5191" s="309" t="s">
        <v>15063</v>
      </c>
      <c r="R5191" s="311"/>
    </row>
    <row r="5192" spans="1:18" s="312" customFormat="1" x14ac:dyDescent="0.3">
      <c r="A5192" s="307">
        <v>5189</v>
      </c>
      <c r="B5192" s="308" t="s">
        <v>5252</v>
      </c>
      <c r="C5192" s="308" t="s">
        <v>2393</v>
      </c>
      <c r="D5192" s="308" t="s">
        <v>1371</v>
      </c>
      <c r="E5192" s="308" t="s">
        <v>14867</v>
      </c>
      <c r="F5192" s="309" t="s">
        <v>14868</v>
      </c>
      <c r="G5192" s="309" t="s">
        <v>10919</v>
      </c>
      <c r="H5192" s="309" t="s">
        <v>10920</v>
      </c>
      <c r="I5192" s="309" t="s">
        <v>5701</v>
      </c>
      <c r="J5192" s="309" t="s">
        <v>15063</v>
      </c>
      <c r="K5192" s="310">
        <v>0.91639999999999999</v>
      </c>
      <c r="L5192" s="310">
        <v>0.91639999999999999</v>
      </c>
      <c r="M5192" s="310">
        <v>0.82446155999999993</v>
      </c>
      <c r="N5192" s="310"/>
      <c r="O5192" s="310">
        <f t="shared" si="81"/>
        <v>10.032566564818863</v>
      </c>
      <c r="P5192" s="310">
        <v>10.032566564818868</v>
      </c>
      <c r="Q5192" s="309" t="s">
        <v>15063</v>
      </c>
      <c r="R5192" s="311"/>
    </row>
    <row r="5193" spans="1:18" s="312" customFormat="1" x14ac:dyDescent="0.3">
      <c r="A5193" s="307">
        <v>5190</v>
      </c>
      <c r="B5193" s="308" t="s">
        <v>5252</v>
      </c>
      <c r="C5193" s="308" t="s">
        <v>2393</v>
      </c>
      <c r="D5193" s="308" t="s">
        <v>1371</v>
      </c>
      <c r="E5193" s="308" t="s">
        <v>14867</v>
      </c>
      <c r="F5193" s="309" t="s">
        <v>14868</v>
      </c>
      <c r="G5193" s="309" t="s">
        <v>10921</v>
      </c>
      <c r="H5193" s="309" t="s">
        <v>10922</v>
      </c>
      <c r="I5193" s="309" t="s">
        <v>5701</v>
      </c>
      <c r="J5193" s="309" t="s">
        <v>15063</v>
      </c>
      <c r="K5193" s="310">
        <v>1.0078</v>
      </c>
      <c r="L5193" s="310">
        <v>1.0078</v>
      </c>
      <c r="M5193" s="310">
        <v>0.90969600000000006</v>
      </c>
      <c r="N5193" s="310"/>
      <c r="O5193" s="310">
        <f t="shared" si="81"/>
        <v>9.734471125223255</v>
      </c>
      <c r="P5193" s="310">
        <v>9.7344711252232425</v>
      </c>
      <c r="Q5193" s="309" t="s">
        <v>15063</v>
      </c>
      <c r="R5193" s="311"/>
    </row>
    <row r="5194" spans="1:18" s="312" customFormat="1" x14ac:dyDescent="0.3">
      <c r="A5194" s="307">
        <v>5191</v>
      </c>
      <c r="B5194" s="308" t="s">
        <v>5252</v>
      </c>
      <c r="C5194" s="308" t="s">
        <v>2393</v>
      </c>
      <c r="D5194" s="308" t="s">
        <v>1371</v>
      </c>
      <c r="E5194" s="308" t="s">
        <v>14867</v>
      </c>
      <c r="F5194" s="309" t="s">
        <v>14868</v>
      </c>
      <c r="G5194" s="309" t="s">
        <v>10923</v>
      </c>
      <c r="H5194" s="309" t="s">
        <v>10924</v>
      </c>
      <c r="I5194" s="309" t="s">
        <v>5706</v>
      </c>
      <c r="J5194" s="309" t="s">
        <v>15063</v>
      </c>
      <c r="K5194" s="310">
        <v>0.1736</v>
      </c>
      <c r="L5194" s="310">
        <v>0.1736</v>
      </c>
      <c r="M5194" s="310">
        <v>0.15503</v>
      </c>
      <c r="N5194" s="310"/>
      <c r="O5194" s="310">
        <f t="shared" si="81"/>
        <v>10.697004608294932</v>
      </c>
      <c r="P5194" s="310">
        <v>28.081495214790209</v>
      </c>
      <c r="Q5194" s="309" t="s">
        <v>15063</v>
      </c>
      <c r="R5194" s="311"/>
    </row>
    <row r="5195" spans="1:18" s="312" customFormat="1" x14ac:dyDescent="0.3">
      <c r="A5195" s="307">
        <v>5192</v>
      </c>
      <c r="B5195" s="308" t="s">
        <v>5252</v>
      </c>
      <c r="C5195" s="308" t="s">
        <v>2393</v>
      </c>
      <c r="D5195" s="308" t="s">
        <v>1371</v>
      </c>
      <c r="E5195" s="308" t="s">
        <v>14867</v>
      </c>
      <c r="F5195" s="309" t="s">
        <v>14868</v>
      </c>
      <c r="G5195" s="309" t="s">
        <v>10925</v>
      </c>
      <c r="H5195" s="309" t="s">
        <v>10926</v>
      </c>
      <c r="I5195" s="309" t="s">
        <v>5701</v>
      </c>
      <c r="J5195" s="309" t="s">
        <v>15063</v>
      </c>
      <c r="K5195" s="310">
        <v>0.13200000000000001</v>
      </c>
      <c r="L5195" s="310">
        <v>0.13200000000000001</v>
      </c>
      <c r="M5195" s="310">
        <v>0.11907899999999999</v>
      </c>
      <c r="N5195" s="310"/>
      <c r="O5195" s="310">
        <f t="shared" si="81"/>
        <v>9.7886363636363765</v>
      </c>
      <c r="P5195" s="310">
        <v>9.7886363636363818</v>
      </c>
      <c r="Q5195" s="309" t="s">
        <v>15063</v>
      </c>
      <c r="R5195" s="311"/>
    </row>
    <row r="5196" spans="1:18" s="312" customFormat="1" x14ac:dyDescent="0.3">
      <c r="A5196" s="307">
        <v>5193</v>
      </c>
      <c r="B5196" s="308" t="s">
        <v>5252</v>
      </c>
      <c r="C5196" s="308" t="s">
        <v>2393</v>
      </c>
      <c r="D5196" s="308" t="s">
        <v>1371</v>
      </c>
      <c r="E5196" s="308" t="s">
        <v>14867</v>
      </c>
      <c r="F5196" s="309" t="s">
        <v>10927</v>
      </c>
      <c r="G5196" s="309" t="s">
        <v>10928</v>
      </c>
      <c r="H5196" s="309" t="s">
        <v>10929</v>
      </c>
      <c r="I5196" s="309" t="s">
        <v>5701</v>
      </c>
      <c r="J5196" s="309" t="s">
        <v>15063</v>
      </c>
      <c r="K5196" s="310">
        <v>0.13594000000000001</v>
      </c>
      <c r="L5196" s="310">
        <v>0.13594000000000001</v>
      </c>
      <c r="M5196" s="310">
        <v>0.122276</v>
      </c>
      <c r="N5196" s="310"/>
      <c r="O5196" s="310">
        <f t="shared" si="81"/>
        <v>10.051493305870244</v>
      </c>
      <c r="P5196" s="310">
        <v>10.05149330587024</v>
      </c>
      <c r="Q5196" s="309" t="s">
        <v>15063</v>
      </c>
      <c r="R5196" s="311"/>
    </row>
    <row r="5197" spans="1:18" s="312" customFormat="1" x14ac:dyDescent="0.3">
      <c r="A5197" s="307">
        <v>5194</v>
      </c>
      <c r="B5197" s="308" t="s">
        <v>5252</v>
      </c>
      <c r="C5197" s="308" t="s">
        <v>2393</v>
      </c>
      <c r="D5197" s="308" t="s">
        <v>1371</v>
      </c>
      <c r="E5197" s="308" t="s">
        <v>14867</v>
      </c>
      <c r="F5197" s="309" t="s">
        <v>10927</v>
      </c>
      <c r="G5197" s="309" t="s">
        <v>10930</v>
      </c>
      <c r="H5197" s="309" t="s">
        <v>10931</v>
      </c>
      <c r="I5197" s="309" t="s">
        <v>5701</v>
      </c>
      <c r="J5197" s="309" t="s">
        <v>15063</v>
      </c>
      <c r="K5197" s="310">
        <v>0.57732099999999997</v>
      </c>
      <c r="L5197" s="310">
        <v>0.57732099999999997</v>
      </c>
      <c r="M5197" s="310">
        <v>0.51988849999999998</v>
      </c>
      <c r="N5197" s="310"/>
      <c r="O5197" s="310">
        <f t="shared" si="81"/>
        <v>9.9481051269571008</v>
      </c>
      <c r="P5197" s="310">
        <v>9.9481051269571079</v>
      </c>
      <c r="Q5197" s="309" t="s">
        <v>15063</v>
      </c>
      <c r="R5197" s="311"/>
    </row>
    <row r="5198" spans="1:18" s="312" customFormat="1" x14ac:dyDescent="0.3">
      <c r="A5198" s="307">
        <v>5195</v>
      </c>
      <c r="B5198" s="308" t="s">
        <v>5252</v>
      </c>
      <c r="C5198" s="308" t="s">
        <v>2393</v>
      </c>
      <c r="D5198" s="308" t="s">
        <v>1371</v>
      </c>
      <c r="E5198" s="308" t="s">
        <v>14867</v>
      </c>
      <c r="F5198" s="309" t="s">
        <v>10927</v>
      </c>
      <c r="G5198" s="309" t="s">
        <v>10932</v>
      </c>
      <c r="H5198" s="309" t="s">
        <v>10933</v>
      </c>
      <c r="I5198" s="309" t="s">
        <v>5706</v>
      </c>
      <c r="J5198" s="309" t="s">
        <v>15063</v>
      </c>
      <c r="K5198" s="310">
        <v>0.27814</v>
      </c>
      <c r="L5198" s="310">
        <v>0.27814</v>
      </c>
      <c r="M5198" s="310">
        <v>0.251249</v>
      </c>
      <c r="N5198" s="310"/>
      <c r="O5198" s="310">
        <f t="shared" si="81"/>
        <v>9.6681527288415907</v>
      </c>
      <c r="P5198" s="310">
        <v>39.015183095178529</v>
      </c>
      <c r="Q5198" s="309" t="s">
        <v>15063</v>
      </c>
      <c r="R5198" s="311"/>
    </row>
    <row r="5199" spans="1:18" s="312" customFormat="1" x14ac:dyDescent="0.3">
      <c r="A5199" s="307">
        <v>5196</v>
      </c>
      <c r="B5199" s="308" t="s">
        <v>5252</v>
      </c>
      <c r="C5199" s="308" t="s">
        <v>2393</v>
      </c>
      <c r="D5199" s="308" t="s">
        <v>1371</v>
      </c>
      <c r="E5199" s="308" t="s">
        <v>14867</v>
      </c>
      <c r="F5199" s="309" t="s">
        <v>10927</v>
      </c>
      <c r="G5199" s="309" t="s">
        <v>10934</v>
      </c>
      <c r="H5199" s="309" t="s">
        <v>10935</v>
      </c>
      <c r="I5199" s="309" t="s">
        <v>5706</v>
      </c>
      <c r="J5199" s="309" t="s">
        <v>15063</v>
      </c>
      <c r="K5199" s="310">
        <v>0.19790000000000002</v>
      </c>
      <c r="L5199" s="310">
        <v>0.19790000000000002</v>
      </c>
      <c r="M5199" s="310">
        <v>0.179678</v>
      </c>
      <c r="N5199" s="310"/>
      <c r="O5199" s="310">
        <f t="shared" si="81"/>
        <v>9.2076806467913173</v>
      </c>
      <c r="P5199" s="310">
        <v>23.364140616290474</v>
      </c>
      <c r="Q5199" s="309" t="s">
        <v>15063</v>
      </c>
      <c r="R5199" s="311"/>
    </row>
    <row r="5200" spans="1:18" s="312" customFormat="1" x14ac:dyDescent="0.3">
      <c r="A5200" s="307">
        <v>5197</v>
      </c>
      <c r="B5200" s="308" t="s">
        <v>5252</v>
      </c>
      <c r="C5200" s="308" t="s">
        <v>2393</v>
      </c>
      <c r="D5200" s="308" t="s">
        <v>1371</v>
      </c>
      <c r="E5200" s="308" t="s">
        <v>14867</v>
      </c>
      <c r="F5200" s="309" t="s">
        <v>10927</v>
      </c>
      <c r="G5200" s="309" t="s">
        <v>10936</v>
      </c>
      <c r="H5200" s="309" t="s">
        <v>10937</v>
      </c>
      <c r="I5200" s="309" t="s">
        <v>5701</v>
      </c>
      <c r="J5200" s="309" t="s">
        <v>15063</v>
      </c>
      <c r="K5200" s="310">
        <v>0.28452</v>
      </c>
      <c r="L5200" s="310">
        <v>0.28452</v>
      </c>
      <c r="M5200" s="310">
        <v>0.25637683999999999</v>
      </c>
      <c r="N5200" s="310"/>
      <c r="O5200" s="310">
        <f t="shared" si="81"/>
        <v>9.8914522704906513</v>
      </c>
      <c r="P5200" s="310">
        <v>9.8914522704906425</v>
      </c>
      <c r="Q5200" s="309" t="s">
        <v>15063</v>
      </c>
      <c r="R5200" s="311"/>
    </row>
    <row r="5201" spans="1:18" s="312" customFormat="1" x14ac:dyDescent="0.3">
      <c r="A5201" s="307">
        <v>5198</v>
      </c>
      <c r="B5201" s="308" t="s">
        <v>5252</v>
      </c>
      <c r="C5201" s="308" t="s">
        <v>2393</v>
      </c>
      <c r="D5201" s="308" t="s">
        <v>1371</v>
      </c>
      <c r="E5201" s="308" t="s">
        <v>14867</v>
      </c>
      <c r="F5201" s="309" t="s">
        <v>10927</v>
      </c>
      <c r="G5201" s="309" t="s">
        <v>10938</v>
      </c>
      <c r="H5201" s="309" t="s">
        <v>10939</v>
      </c>
      <c r="I5201" s="309" t="s">
        <v>5701</v>
      </c>
      <c r="J5201" s="309" t="s">
        <v>15063</v>
      </c>
      <c r="K5201" s="310">
        <v>0.52823999999999993</v>
      </c>
      <c r="L5201" s="310">
        <v>0.52823999999999993</v>
      </c>
      <c r="M5201" s="310">
        <v>0.47412399999999999</v>
      </c>
      <c r="N5201" s="310"/>
      <c r="O5201" s="310">
        <f t="shared" si="81"/>
        <v>10.244585794335897</v>
      </c>
      <c r="P5201" s="310">
        <v>10.244585794335903</v>
      </c>
      <c r="Q5201" s="309" t="s">
        <v>15063</v>
      </c>
      <c r="R5201" s="311"/>
    </row>
    <row r="5202" spans="1:18" s="312" customFormat="1" x14ac:dyDescent="0.3">
      <c r="A5202" s="307">
        <v>5199</v>
      </c>
      <c r="B5202" s="308" t="s">
        <v>5252</v>
      </c>
      <c r="C5202" s="308" t="s">
        <v>2393</v>
      </c>
      <c r="D5202" s="308" t="s">
        <v>1371</v>
      </c>
      <c r="E5202" s="308" t="s">
        <v>14867</v>
      </c>
      <c r="F5202" s="309" t="s">
        <v>10927</v>
      </c>
      <c r="G5202" s="309" t="s">
        <v>10940</v>
      </c>
      <c r="H5202" s="309" t="s">
        <v>10941</v>
      </c>
      <c r="I5202" s="309" t="s">
        <v>5701</v>
      </c>
      <c r="J5202" s="309" t="s">
        <v>15063</v>
      </c>
      <c r="K5202" s="310">
        <v>0.39729999999999999</v>
      </c>
      <c r="L5202" s="310">
        <v>0.39729999999999999</v>
      </c>
      <c r="M5202" s="310">
        <v>0.35771399999999998</v>
      </c>
      <c r="N5202" s="310"/>
      <c r="O5202" s="310">
        <f t="shared" si="81"/>
        <v>9.9637553486030725</v>
      </c>
      <c r="P5202" s="310">
        <v>9.9637553486030761</v>
      </c>
      <c r="Q5202" s="309" t="s">
        <v>15063</v>
      </c>
      <c r="R5202" s="311"/>
    </row>
    <row r="5203" spans="1:18" s="312" customFormat="1" x14ac:dyDescent="0.3">
      <c r="A5203" s="307">
        <v>5200</v>
      </c>
      <c r="B5203" s="308" t="s">
        <v>5252</v>
      </c>
      <c r="C5203" s="308" t="s">
        <v>2393</v>
      </c>
      <c r="D5203" s="308" t="s">
        <v>1371</v>
      </c>
      <c r="E5203" s="308" t="s">
        <v>14867</v>
      </c>
      <c r="F5203" s="309" t="s">
        <v>10927</v>
      </c>
      <c r="G5203" s="309" t="s">
        <v>10942</v>
      </c>
      <c r="H5203" s="309" t="s">
        <v>10943</v>
      </c>
      <c r="I5203" s="309" t="s">
        <v>5706</v>
      </c>
      <c r="J5203" s="309" t="s">
        <v>15063</v>
      </c>
      <c r="K5203" s="310">
        <v>0.37909999999999999</v>
      </c>
      <c r="L5203" s="310">
        <v>0.37909999999999999</v>
      </c>
      <c r="M5203" s="310">
        <v>0.34370699999999998</v>
      </c>
      <c r="N5203" s="310"/>
      <c r="O5203" s="310">
        <f t="shared" si="81"/>
        <v>9.3360590873120568</v>
      </c>
      <c r="P5203" s="310">
        <v>36.2257534650549</v>
      </c>
      <c r="Q5203" s="309" t="s">
        <v>15063</v>
      </c>
      <c r="R5203" s="311"/>
    </row>
    <row r="5204" spans="1:18" s="312" customFormat="1" x14ac:dyDescent="0.3">
      <c r="A5204" s="307">
        <v>5201</v>
      </c>
      <c r="B5204" s="308" t="s">
        <v>5252</v>
      </c>
      <c r="C5204" s="308" t="s">
        <v>2393</v>
      </c>
      <c r="D5204" s="308" t="s">
        <v>1371</v>
      </c>
      <c r="E5204" s="308" t="s">
        <v>14867</v>
      </c>
      <c r="F5204" s="309" t="s">
        <v>10927</v>
      </c>
      <c r="G5204" s="309" t="s">
        <v>10944</v>
      </c>
      <c r="H5204" s="309" t="s">
        <v>10945</v>
      </c>
      <c r="I5204" s="309" t="s">
        <v>5701</v>
      </c>
      <c r="J5204" s="309" t="s">
        <v>15063</v>
      </c>
      <c r="K5204" s="310">
        <v>0.15954000000000002</v>
      </c>
      <c r="L5204" s="310">
        <v>0.15954000000000002</v>
      </c>
      <c r="M5204" s="310">
        <v>0.14296550000000002</v>
      </c>
      <c r="N5204" s="310"/>
      <c r="O5204" s="310">
        <f t="shared" si="81"/>
        <v>10.388930675692611</v>
      </c>
      <c r="P5204" s="310">
        <v>10.38893067569261</v>
      </c>
      <c r="Q5204" s="309" t="s">
        <v>15063</v>
      </c>
      <c r="R5204" s="311"/>
    </row>
    <row r="5205" spans="1:18" s="312" customFormat="1" x14ac:dyDescent="0.3">
      <c r="A5205" s="307">
        <v>5202</v>
      </c>
      <c r="B5205" s="308" t="s">
        <v>5252</v>
      </c>
      <c r="C5205" s="308" t="s">
        <v>2393</v>
      </c>
      <c r="D5205" s="308" t="s">
        <v>1371</v>
      </c>
      <c r="E5205" s="308" t="s">
        <v>14867</v>
      </c>
      <c r="F5205" s="309" t="s">
        <v>10946</v>
      </c>
      <c r="G5205" s="309" t="s">
        <v>10947</v>
      </c>
      <c r="H5205" s="309" t="s">
        <v>10948</v>
      </c>
      <c r="I5205" s="309" t="s">
        <v>5706</v>
      </c>
      <c r="J5205" s="309" t="s">
        <v>15063</v>
      </c>
      <c r="K5205" s="310">
        <v>0.50095999999999996</v>
      </c>
      <c r="L5205" s="310">
        <v>0.50095999999999996</v>
      </c>
      <c r="M5205" s="310">
        <v>0.44701999999999997</v>
      </c>
      <c r="N5205" s="310"/>
      <c r="O5205" s="310">
        <f t="shared" si="81"/>
        <v>10.767326732673265</v>
      </c>
      <c r="P5205" s="310">
        <v>29.960739476054286</v>
      </c>
      <c r="Q5205" s="309" t="s">
        <v>15063</v>
      </c>
      <c r="R5205" s="311"/>
    </row>
    <row r="5206" spans="1:18" s="312" customFormat="1" x14ac:dyDescent="0.3">
      <c r="A5206" s="307">
        <v>5203</v>
      </c>
      <c r="B5206" s="308" t="s">
        <v>5252</v>
      </c>
      <c r="C5206" s="308" t="s">
        <v>2393</v>
      </c>
      <c r="D5206" s="308" t="s">
        <v>1371</v>
      </c>
      <c r="E5206" s="308" t="s">
        <v>14867</v>
      </c>
      <c r="F5206" s="309" t="s">
        <v>10946</v>
      </c>
      <c r="G5206" s="309" t="s">
        <v>10949</v>
      </c>
      <c r="H5206" s="309" t="s">
        <v>10950</v>
      </c>
      <c r="I5206" s="309" t="s">
        <v>5701</v>
      </c>
      <c r="J5206" s="309" t="s">
        <v>15063</v>
      </c>
      <c r="K5206" s="310">
        <v>0.67016000000000009</v>
      </c>
      <c r="L5206" s="310">
        <v>0.67016000000000009</v>
      </c>
      <c r="M5206" s="310">
        <v>0.60183299999999995</v>
      </c>
      <c r="N5206" s="310"/>
      <c r="O5206" s="310">
        <f t="shared" si="81"/>
        <v>10.195624925390971</v>
      </c>
      <c r="P5206" s="310">
        <v>10.195624925390966</v>
      </c>
      <c r="Q5206" s="309" t="s">
        <v>15063</v>
      </c>
      <c r="R5206" s="311"/>
    </row>
    <row r="5207" spans="1:18" s="312" customFormat="1" x14ac:dyDescent="0.3">
      <c r="A5207" s="307">
        <v>5204</v>
      </c>
      <c r="B5207" s="308" t="s">
        <v>5252</v>
      </c>
      <c r="C5207" s="308" t="s">
        <v>2393</v>
      </c>
      <c r="D5207" s="308" t="s">
        <v>1371</v>
      </c>
      <c r="E5207" s="308" t="s">
        <v>14867</v>
      </c>
      <c r="F5207" s="309" t="s">
        <v>10946</v>
      </c>
      <c r="G5207" s="309" t="s">
        <v>10951</v>
      </c>
      <c r="H5207" s="309" t="s">
        <v>10952</v>
      </c>
      <c r="I5207" s="309" t="s">
        <v>5701</v>
      </c>
      <c r="J5207" s="309" t="s">
        <v>15063</v>
      </c>
      <c r="K5207" s="310">
        <v>0.73639999999999994</v>
      </c>
      <c r="L5207" s="310">
        <v>0.73639999999999994</v>
      </c>
      <c r="M5207" s="310">
        <v>0.66257500000000003</v>
      </c>
      <c r="N5207" s="310"/>
      <c r="O5207" s="310">
        <f t="shared" si="81"/>
        <v>10.025122216186846</v>
      </c>
      <c r="P5207" s="310">
        <v>10.025122216186844</v>
      </c>
      <c r="Q5207" s="309" t="s">
        <v>15063</v>
      </c>
      <c r="R5207" s="311"/>
    </row>
    <row r="5208" spans="1:18" s="312" customFormat="1" x14ac:dyDescent="0.3">
      <c r="A5208" s="307">
        <v>5205</v>
      </c>
      <c r="B5208" s="308" t="s">
        <v>5252</v>
      </c>
      <c r="C5208" s="308" t="s">
        <v>2393</v>
      </c>
      <c r="D5208" s="308" t="s">
        <v>1371</v>
      </c>
      <c r="E5208" s="308" t="s">
        <v>14867</v>
      </c>
      <c r="F5208" s="309" t="s">
        <v>10946</v>
      </c>
      <c r="G5208" s="309" t="s">
        <v>10953</v>
      </c>
      <c r="H5208" s="309" t="s">
        <v>10954</v>
      </c>
      <c r="I5208" s="309" t="s">
        <v>5701</v>
      </c>
      <c r="J5208" s="309" t="s">
        <v>15063</v>
      </c>
      <c r="K5208" s="310">
        <v>0.92042000000000002</v>
      </c>
      <c r="L5208" s="310">
        <v>0.92042000000000002</v>
      </c>
      <c r="M5208" s="310">
        <v>0.82786000000000004</v>
      </c>
      <c r="N5208" s="310"/>
      <c r="O5208" s="310">
        <f t="shared" si="81"/>
        <v>10.056278655396447</v>
      </c>
      <c r="P5208" s="310">
        <v>10.056278655396433</v>
      </c>
      <c r="Q5208" s="309" t="s">
        <v>15063</v>
      </c>
      <c r="R5208" s="311"/>
    </row>
    <row r="5209" spans="1:18" s="312" customFormat="1" x14ac:dyDescent="0.3">
      <c r="A5209" s="307">
        <v>5206</v>
      </c>
      <c r="B5209" s="308" t="s">
        <v>5252</v>
      </c>
      <c r="C5209" s="308" t="s">
        <v>2393</v>
      </c>
      <c r="D5209" s="308" t="s">
        <v>1371</v>
      </c>
      <c r="E5209" s="308" t="s">
        <v>14867</v>
      </c>
      <c r="F5209" s="309" t="s">
        <v>10946</v>
      </c>
      <c r="G5209" s="309" t="s">
        <v>10955</v>
      </c>
      <c r="H5209" s="309" t="s">
        <v>10956</v>
      </c>
      <c r="I5209" s="309" t="s">
        <v>5706</v>
      </c>
      <c r="J5209" s="309" t="s">
        <v>15063</v>
      </c>
      <c r="K5209" s="310">
        <v>0.27659699999999998</v>
      </c>
      <c r="L5209" s="310">
        <v>0.27659699999999998</v>
      </c>
      <c r="M5209" s="310">
        <v>0.24973999999999996</v>
      </c>
      <c r="N5209" s="310"/>
      <c r="O5209" s="310">
        <f t="shared" si="81"/>
        <v>9.7097943940100659</v>
      </c>
      <c r="P5209" s="310">
        <v>47.841726623659511</v>
      </c>
      <c r="Q5209" s="309" t="s">
        <v>15063</v>
      </c>
      <c r="R5209" s="311"/>
    </row>
    <row r="5210" spans="1:18" s="312" customFormat="1" x14ac:dyDescent="0.3">
      <c r="A5210" s="307">
        <v>5207</v>
      </c>
      <c r="B5210" s="308" t="s">
        <v>5252</v>
      </c>
      <c r="C5210" s="308" t="s">
        <v>2393</v>
      </c>
      <c r="D5210" s="308" t="s">
        <v>1371</v>
      </c>
      <c r="E5210" s="308" t="s">
        <v>14867</v>
      </c>
      <c r="F5210" s="309" t="s">
        <v>10946</v>
      </c>
      <c r="G5210" s="309" t="s">
        <v>10957</v>
      </c>
      <c r="H5210" s="309" t="s">
        <v>10958</v>
      </c>
      <c r="I5210" s="309" t="s">
        <v>5701</v>
      </c>
      <c r="J5210" s="309" t="s">
        <v>15063</v>
      </c>
      <c r="K5210" s="310">
        <v>0.98398000000000008</v>
      </c>
      <c r="L5210" s="310">
        <v>0.98398000000000008</v>
      </c>
      <c r="M5210" s="310">
        <v>0.88812900000000006</v>
      </c>
      <c r="N5210" s="310"/>
      <c r="O5210" s="310">
        <f t="shared" si="81"/>
        <v>9.7411532754730796</v>
      </c>
      <c r="P5210" s="310">
        <v>9.7411532754730796</v>
      </c>
      <c r="Q5210" s="309" t="s">
        <v>15063</v>
      </c>
      <c r="R5210" s="311"/>
    </row>
    <row r="5211" spans="1:18" s="312" customFormat="1" x14ac:dyDescent="0.3">
      <c r="A5211" s="307">
        <v>5208</v>
      </c>
      <c r="B5211" s="308" t="s">
        <v>5252</v>
      </c>
      <c r="C5211" s="308" t="s">
        <v>2393</v>
      </c>
      <c r="D5211" s="308" t="s">
        <v>1371</v>
      </c>
      <c r="E5211" s="308" t="s">
        <v>14867</v>
      </c>
      <c r="F5211" s="309" t="s">
        <v>10946</v>
      </c>
      <c r="G5211" s="309" t="s">
        <v>10959</v>
      </c>
      <c r="H5211" s="309" t="s">
        <v>10960</v>
      </c>
      <c r="I5211" s="309" t="s">
        <v>5706</v>
      </c>
      <c r="J5211" s="309" t="s">
        <v>15063</v>
      </c>
      <c r="K5211" s="310">
        <v>0.51356000000000002</v>
      </c>
      <c r="L5211" s="310">
        <v>0.51356000000000002</v>
      </c>
      <c r="M5211" s="310">
        <v>0.46374600000000005</v>
      </c>
      <c r="N5211" s="310"/>
      <c r="O5211" s="310">
        <f t="shared" si="81"/>
        <v>9.6997429706363363</v>
      </c>
      <c r="P5211" s="310">
        <v>34.807037429038814</v>
      </c>
      <c r="Q5211" s="309" t="s">
        <v>15063</v>
      </c>
      <c r="R5211" s="311"/>
    </row>
    <row r="5212" spans="1:18" s="312" customFormat="1" x14ac:dyDescent="0.3">
      <c r="A5212" s="307">
        <v>5209</v>
      </c>
      <c r="B5212" s="308" t="s">
        <v>5252</v>
      </c>
      <c r="C5212" s="308" t="s">
        <v>2393</v>
      </c>
      <c r="D5212" s="308" t="s">
        <v>1371</v>
      </c>
      <c r="E5212" s="308" t="s">
        <v>14867</v>
      </c>
      <c r="F5212" s="309" t="s">
        <v>10946</v>
      </c>
      <c r="G5212" s="309" t="s">
        <v>10961</v>
      </c>
      <c r="H5212" s="309" t="s">
        <v>10962</v>
      </c>
      <c r="I5212" s="309" t="s">
        <v>5706</v>
      </c>
      <c r="J5212" s="309" t="s">
        <v>15063</v>
      </c>
      <c r="K5212" s="310">
        <v>0.33644299999999999</v>
      </c>
      <c r="L5212" s="310">
        <v>0.33644299999999999</v>
      </c>
      <c r="M5212" s="310">
        <v>0.30280699999999999</v>
      </c>
      <c r="N5212" s="310"/>
      <c r="O5212" s="310">
        <f t="shared" si="81"/>
        <v>9.997533014507658</v>
      </c>
      <c r="P5212" s="310">
        <v>49.966074241042413</v>
      </c>
      <c r="Q5212" s="309" t="s">
        <v>15063</v>
      </c>
      <c r="R5212" s="311"/>
    </row>
    <row r="5213" spans="1:18" s="312" customFormat="1" x14ac:dyDescent="0.3">
      <c r="A5213" s="307">
        <v>5210</v>
      </c>
      <c r="B5213" s="308" t="s">
        <v>5252</v>
      </c>
      <c r="C5213" s="308" t="s">
        <v>2393</v>
      </c>
      <c r="D5213" s="308" t="s">
        <v>1371</v>
      </c>
      <c r="E5213" s="308" t="s">
        <v>14867</v>
      </c>
      <c r="F5213" s="309" t="s">
        <v>10946</v>
      </c>
      <c r="G5213" s="309" t="s">
        <v>10963</v>
      </c>
      <c r="H5213" s="309" t="s">
        <v>10964</v>
      </c>
      <c r="I5213" s="309" t="s">
        <v>5706</v>
      </c>
      <c r="J5213" s="309" t="s">
        <v>15063</v>
      </c>
      <c r="K5213" s="310">
        <v>0.33742</v>
      </c>
      <c r="L5213" s="310">
        <v>0.33742</v>
      </c>
      <c r="M5213" s="310">
        <v>0.30177599999999999</v>
      </c>
      <c r="N5213" s="310"/>
      <c r="O5213" s="310">
        <f t="shared" si="81"/>
        <v>10.563689170766406</v>
      </c>
      <c r="P5213" s="310">
        <v>43.379935956390227</v>
      </c>
      <c r="Q5213" s="309" t="s">
        <v>15063</v>
      </c>
      <c r="R5213" s="311"/>
    </row>
    <row r="5214" spans="1:18" s="312" customFormat="1" x14ac:dyDescent="0.3">
      <c r="A5214" s="307">
        <v>5211</v>
      </c>
      <c r="B5214" s="308" t="s">
        <v>5252</v>
      </c>
      <c r="C5214" s="308" t="s">
        <v>2393</v>
      </c>
      <c r="D5214" s="308" t="s">
        <v>1371</v>
      </c>
      <c r="E5214" s="308" t="s">
        <v>14867</v>
      </c>
      <c r="F5214" s="309" t="s">
        <v>10946</v>
      </c>
      <c r="G5214" s="309" t="s">
        <v>10965</v>
      </c>
      <c r="H5214" s="309" t="s">
        <v>10966</v>
      </c>
      <c r="I5214" s="309" t="s">
        <v>5701</v>
      </c>
      <c r="J5214" s="309" t="s">
        <v>15063</v>
      </c>
      <c r="K5214" s="310">
        <v>0.80936000000000008</v>
      </c>
      <c r="L5214" s="310">
        <v>0.80936000000000008</v>
      </c>
      <c r="M5214" s="310">
        <v>0.71062249999999993</v>
      </c>
      <c r="N5214" s="310"/>
      <c r="O5214" s="310">
        <f t="shared" si="81"/>
        <v>12.199453889492949</v>
      </c>
      <c r="P5214" s="310">
        <v>12.199453889492961</v>
      </c>
      <c r="Q5214" s="309" t="s">
        <v>15063</v>
      </c>
      <c r="R5214" s="311"/>
    </row>
    <row r="5215" spans="1:18" s="312" customFormat="1" x14ac:dyDescent="0.3">
      <c r="A5215" s="307">
        <v>5212</v>
      </c>
      <c r="B5215" s="308" t="s">
        <v>5252</v>
      </c>
      <c r="C5215" s="308" t="s">
        <v>2393</v>
      </c>
      <c r="D5215" s="308" t="s">
        <v>1371</v>
      </c>
      <c r="E5215" s="308" t="s">
        <v>14869</v>
      </c>
      <c r="F5215" s="309" t="s">
        <v>10967</v>
      </c>
      <c r="G5215" s="309" t="s">
        <v>10968</v>
      </c>
      <c r="H5215" s="309" t="s">
        <v>10969</v>
      </c>
      <c r="I5215" s="309" t="s">
        <v>5706</v>
      </c>
      <c r="J5215" s="309" t="s">
        <v>15063</v>
      </c>
      <c r="K5215" s="310">
        <v>1.0783</v>
      </c>
      <c r="L5215" s="310">
        <v>1.0783</v>
      </c>
      <c r="M5215" s="310">
        <v>0.97364993</v>
      </c>
      <c r="N5215" s="310"/>
      <c r="O5215" s="310">
        <f t="shared" si="81"/>
        <v>9.705097839191323</v>
      </c>
      <c r="P5215" s="310">
        <v>14.113361650370548</v>
      </c>
      <c r="Q5215" s="309" t="s">
        <v>15063</v>
      </c>
      <c r="R5215" s="311"/>
    </row>
    <row r="5216" spans="1:18" s="312" customFormat="1" x14ac:dyDescent="0.3">
      <c r="A5216" s="307">
        <v>5213</v>
      </c>
      <c r="B5216" s="308" t="s">
        <v>5252</v>
      </c>
      <c r="C5216" s="308" t="s">
        <v>2393</v>
      </c>
      <c r="D5216" s="308" t="s">
        <v>1371</v>
      </c>
      <c r="E5216" s="308" t="s">
        <v>14869</v>
      </c>
      <c r="F5216" s="309" t="s">
        <v>10967</v>
      </c>
      <c r="G5216" s="309" t="s">
        <v>10970</v>
      </c>
      <c r="H5216" s="309" t="s">
        <v>10971</v>
      </c>
      <c r="I5216" s="309" t="s">
        <v>5701</v>
      </c>
      <c r="J5216" s="309" t="s">
        <v>15063</v>
      </c>
      <c r="K5216" s="310">
        <v>0.5554</v>
      </c>
      <c r="L5216" s="310">
        <v>0.5554</v>
      </c>
      <c r="M5216" s="310">
        <v>0.49522299999999997</v>
      </c>
      <c r="N5216" s="310"/>
      <c r="O5216" s="310">
        <f t="shared" si="81"/>
        <v>10.834893770255679</v>
      </c>
      <c r="P5216" s="310">
        <v>10.834893770255693</v>
      </c>
      <c r="Q5216" s="309" t="s">
        <v>15063</v>
      </c>
      <c r="R5216" s="311"/>
    </row>
    <row r="5217" spans="1:18" s="312" customFormat="1" x14ac:dyDescent="0.3">
      <c r="A5217" s="307">
        <v>5214</v>
      </c>
      <c r="B5217" s="308" t="s">
        <v>5252</v>
      </c>
      <c r="C5217" s="308" t="s">
        <v>2393</v>
      </c>
      <c r="D5217" s="308" t="s">
        <v>1371</v>
      </c>
      <c r="E5217" s="308" t="s">
        <v>14869</v>
      </c>
      <c r="F5217" s="309" t="s">
        <v>10967</v>
      </c>
      <c r="G5217" s="309" t="s">
        <v>10972</v>
      </c>
      <c r="H5217" s="309" t="s">
        <v>10973</v>
      </c>
      <c r="I5217" s="309" t="s">
        <v>5701</v>
      </c>
      <c r="J5217" s="309" t="s">
        <v>15063</v>
      </c>
      <c r="K5217" s="310">
        <v>0.91789999999999994</v>
      </c>
      <c r="L5217" s="310">
        <v>0.91789999999999994</v>
      </c>
      <c r="M5217" s="310">
        <v>0.82751700000000006</v>
      </c>
      <c r="N5217" s="310"/>
      <c r="O5217" s="310">
        <f t="shared" si="81"/>
        <v>9.8467153284671411</v>
      </c>
      <c r="P5217" s="310">
        <v>9.8467153284671483</v>
      </c>
      <c r="Q5217" s="309" t="s">
        <v>15063</v>
      </c>
      <c r="R5217" s="311"/>
    </row>
    <row r="5218" spans="1:18" s="312" customFormat="1" x14ac:dyDescent="0.3">
      <c r="A5218" s="307">
        <v>5215</v>
      </c>
      <c r="B5218" s="308" t="s">
        <v>5252</v>
      </c>
      <c r="C5218" s="308" t="s">
        <v>2393</v>
      </c>
      <c r="D5218" s="308" t="s">
        <v>1371</v>
      </c>
      <c r="E5218" s="308" t="s">
        <v>14869</v>
      </c>
      <c r="F5218" s="309" t="s">
        <v>10967</v>
      </c>
      <c r="G5218" s="309" t="s">
        <v>10974</v>
      </c>
      <c r="H5218" s="309" t="s">
        <v>10975</v>
      </c>
      <c r="I5218" s="309" t="s">
        <v>5706</v>
      </c>
      <c r="J5218" s="309" t="s">
        <v>15063</v>
      </c>
      <c r="K5218" s="310">
        <v>0.377</v>
      </c>
      <c r="L5218" s="310">
        <v>0.377</v>
      </c>
      <c r="M5218" s="310">
        <v>0.33906276000000002</v>
      </c>
      <c r="N5218" s="310"/>
      <c r="O5218" s="310">
        <f t="shared" si="81"/>
        <v>10.062928381962861</v>
      </c>
      <c r="P5218" s="310">
        <v>50.977416743855372</v>
      </c>
      <c r="Q5218" s="309" t="s">
        <v>15063</v>
      </c>
      <c r="R5218" s="311"/>
    </row>
    <row r="5219" spans="1:18" s="312" customFormat="1" x14ac:dyDescent="0.3">
      <c r="A5219" s="307">
        <v>5216</v>
      </c>
      <c r="B5219" s="308" t="s">
        <v>5252</v>
      </c>
      <c r="C5219" s="308" t="s">
        <v>2393</v>
      </c>
      <c r="D5219" s="308" t="s">
        <v>1371</v>
      </c>
      <c r="E5219" s="308" t="s">
        <v>14869</v>
      </c>
      <c r="F5219" s="309" t="s">
        <v>10976</v>
      </c>
      <c r="G5219" s="309" t="s">
        <v>10977</v>
      </c>
      <c r="H5219" s="309" t="s">
        <v>10978</v>
      </c>
      <c r="I5219" s="309" t="s">
        <v>5701</v>
      </c>
      <c r="J5219" s="309" t="s">
        <v>15063</v>
      </c>
      <c r="K5219" s="310">
        <v>0.63900000000000001</v>
      </c>
      <c r="L5219" s="310">
        <v>0.63900000000000001</v>
      </c>
      <c r="M5219" s="310">
        <v>0.57542526000000005</v>
      </c>
      <c r="N5219" s="310"/>
      <c r="O5219" s="310">
        <f t="shared" si="81"/>
        <v>9.9490985915492889</v>
      </c>
      <c r="P5219" s="310">
        <v>9.9490985915492764</v>
      </c>
      <c r="Q5219" s="309" t="s">
        <v>15063</v>
      </c>
      <c r="R5219" s="311"/>
    </row>
    <row r="5220" spans="1:18" s="312" customFormat="1" x14ac:dyDescent="0.3">
      <c r="A5220" s="307">
        <v>5217</v>
      </c>
      <c r="B5220" s="308" t="s">
        <v>5252</v>
      </c>
      <c r="C5220" s="308" t="s">
        <v>2393</v>
      </c>
      <c r="D5220" s="308" t="s">
        <v>1371</v>
      </c>
      <c r="E5220" s="308" t="s">
        <v>14869</v>
      </c>
      <c r="F5220" s="309" t="s">
        <v>10976</v>
      </c>
      <c r="G5220" s="309" t="s">
        <v>10979</v>
      </c>
      <c r="H5220" s="309" t="s">
        <v>10980</v>
      </c>
      <c r="I5220" s="309" t="s">
        <v>5701</v>
      </c>
      <c r="J5220" s="309" t="s">
        <v>15063</v>
      </c>
      <c r="K5220" s="310">
        <v>0.73899999999999999</v>
      </c>
      <c r="L5220" s="310">
        <v>0.73899999999999999</v>
      </c>
      <c r="M5220" s="310">
        <v>0.66380950000000005</v>
      </c>
      <c r="N5220" s="310"/>
      <c r="O5220" s="310">
        <f t="shared" si="81"/>
        <v>10.174627875507435</v>
      </c>
      <c r="P5220" s="310">
        <v>10.174627875507436</v>
      </c>
      <c r="Q5220" s="309" t="s">
        <v>15063</v>
      </c>
      <c r="R5220" s="311"/>
    </row>
    <row r="5221" spans="1:18" s="312" customFormat="1" x14ac:dyDescent="0.3">
      <c r="A5221" s="307">
        <v>5218</v>
      </c>
      <c r="B5221" s="308" t="s">
        <v>5252</v>
      </c>
      <c r="C5221" s="308" t="s">
        <v>2393</v>
      </c>
      <c r="D5221" s="308" t="s">
        <v>1371</v>
      </c>
      <c r="E5221" s="308" t="s">
        <v>14869</v>
      </c>
      <c r="F5221" s="309" t="s">
        <v>10976</v>
      </c>
      <c r="G5221" s="309" t="s">
        <v>10981</v>
      </c>
      <c r="H5221" s="309" t="s">
        <v>10982</v>
      </c>
      <c r="I5221" s="309" t="s">
        <v>2414</v>
      </c>
      <c r="J5221" s="309" t="s">
        <v>15063</v>
      </c>
      <c r="K5221" s="310">
        <v>1.4094100000000001</v>
      </c>
      <c r="L5221" s="310">
        <v>1.4094100000000001</v>
      </c>
      <c r="M5221" s="310">
        <v>1.28367125</v>
      </c>
      <c r="N5221" s="310"/>
      <c r="O5221" s="310">
        <f t="shared" si="81"/>
        <v>8.921374901554552</v>
      </c>
      <c r="P5221" s="310">
        <v>8.9213749015545361</v>
      </c>
      <c r="Q5221" s="309" t="s">
        <v>15063</v>
      </c>
      <c r="R5221" s="311"/>
    </row>
    <row r="5222" spans="1:18" s="312" customFormat="1" x14ac:dyDescent="0.3">
      <c r="A5222" s="307">
        <v>5219</v>
      </c>
      <c r="B5222" s="308" t="s">
        <v>5252</v>
      </c>
      <c r="C5222" s="308" t="s">
        <v>2393</v>
      </c>
      <c r="D5222" s="308" t="s">
        <v>1371</v>
      </c>
      <c r="E5222" s="308" t="s">
        <v>14869</v>
      </c>
      <c r="F5222" s="309" t="s">
        <v>10976</v>
      </c>
      <c r="G5222" s="309" t="s">
        <v>10983</v>
      </c>
      <c r="H5222" s="309" t="s">
        <v>10984</v>
      </c>
      <c r="I5222" s="309" t="s">
        <v>5706</v>
      </c>
      <c r="J5222" s="309" t="s">
        <v>15063</v>
      </c>
      <c r="K5222" s="310">
        <v>0.51819999999999999</v>
      </c>
      <c r="L5222" s="310">
        <v>0.51819999999999999</v>
      </c>
      <c r="M5222" s="310">
        <v>0.46858309999999992</v>
      </c>
      <c r="N5222" s="310"/>
      <c r="O5222" s="310">
        <f t="shared" si="81"/>
        <v>9.5748552682362167</v>
      </c>
      <c r="P5222" s="310">
        <v>30.995906674029072</v>
      </c>
      <c r="Q5222" s="309" t="s">
        <v>15063</v>
      </c>
      <c r="R5222" s="311"/>
    </row>
    <row r="5223" spans="1:18" s="312" customFormat="1" x14ac:dyDescent="0.3">
      <c r="A5223" s="307">
        <v>5220</v>
      </c>
      <c r="B5223" s="308" t="s">
        <v>5252</v>
      </c>
      <c r="C5223" s="308" t="s">
        <v>2393</v>
      </c>
      <c r="D5223" s="308" t="s">
        <v>1371</v>
      </c>
      <c r="E5223" s="308" t="s">
        <v>14869</v>
      </c>
      <c r="F5223" s="309" t="s">
        <v>10976</v>
      </c>
      <c r="G5223" s="309" t="s">
        <v>10985</v>
      </c>
      <c r="H5223" s="309" t="s">
        <v>10986</v>
      </c>
      <c r="I5223" s="309" t="s">
        <v>5701</v>
      </c>
      <c r="J5223" s="309" t="s">
        <v>15063</v>
      </c>
      <c r="K5223" s="310">
        <v>0.42519999999999997</v>
      </c>
      <c r="L5223" s="310">
        <v>0.42519999999999997</v>
      </c>
      <c r="M5223" s="310">
        <v>0.38302199999999997</v>
      </c>
      <c r="N5223" s="310"/>
      <c r="O5223" s="310">
        <f t="shared" si="81"/>
        <v>9.9195672624647226</v>
      </c>
      <c r="P5223" s="310">
        <v>9.919567262464712</v>
      </c>
      <c r="Q5223" s="309" t="s">
        <v>15063</v>
      </c>
      <c r="R5223" s="311"/>
    </row>
    <row r="5224" spans="1:18" s="312" customFormat="1" x14ac:dyDescent="0.3">
      <c r="A5224" s="307">
        <v>5221</v>
      </c>
      <c r="B5224" s="308" t="s">
        <v>5252</v>
      </c>
      <c r="C5224" s="308" t="s">
        <v>2393</v>
      </c>
      <c r="D5224" s="308" t="s">
        <v>1371</v>
      </c>
      <c r="E5224" s="308" t="s">
        <v>14869</v>
      </c>
      <c r="F5224" s="309" t="s">
        <v>10976</v>
      </c>
      <c r="G5224" s="309" t="s">
        <v>10987</v>
      </c>
      <c r="H5224" s="309" t="s">
        <v>10988</v>
      </c>
      <c r="I5224" s="309" t="s">
        <v>5701</v>
      </c>
      <c r="J5224" s="309" t="s">
        <v>15063</v>
      </c>
      <c r="K5224" s="310">
        <v>0.69499</v>
      </c>
      <c r="L5224" s="310">
        <v>0.69499</v>
      </c>
      <c r="M5224" s="310">
        <v>0.62699649999999996</v>
      </c>
      <c r="N5224" s="310"/>
      <c r="O5224" s="310">
        <f t="shared" si="81"/>
        <v>9.7833781781032876</v>
      </c>
      <c r="P5224" s="310">
        <v>9.7833781781032858</v>
      </c>
      <c r="Q5224" s="309" t="s">
        <v>15063</v>
      </c>
      <c r="R5224" s="311"/>
    </row>
    <row r="5225" spans="1:18" s="312" customFormat="1" x14ac:dyDescent="0.3">
      <c r="A5225" s="307">
        <v>5222</v>
      </c>
      <c r="B5225" s="308" t="s">
        <v>5252</v>
      </c>
      <c r="C5225" s="308" t="s">
        <v>2393</v>
      </c>
      <c r="D5225" s="308" t="s">
        <v>1371</v>
      </c>
      <c r="E5225" s="308" t="s">
        <v>14869</v>
      </c>
      <c r="F5225" s="309" t="s">
        <v>10976</v>
      </c>
      <c r="G5225" s="309" t="s">
        <v>10989</v>
      </c>
      <c r="H5225" s="309" t="s">
        <v>10990</v>
      </c>
      <c r="I5225" s="309" t="s">
        <v>5701</v>
      </c>
      <c r="J5225" s="309" t="s">
        <v>15063</v>
      </c>
      <c r="K5225" s="310">
        <v>0.53600000000000003</v>
      </c>
      <c r="L5225" s="310">
        <v>0.53600000000000003</v>
      </c>
      <c r="M5225" s="310">
        <v>0.4825815</v>
      </c>
      <c r="N5225" s="310"/>
      <c r="O5225" s="310">
        <f t="shared" si="81"/>
        <v>9.9661380597014979</v>
      </c>
      <c r="P5225" s="310">
        <v>9.9661380597015121</v>
      </c>
      <c r="Q5225" s="309" t="s">
        <v>15063</v>
      </c>
      <c r="R5225" s="311"/>
    </row>
    <row r="5226" spans="1:18" s="312" customFormat="1" x14ac:dyDescent="0.3">
      <c r="A5226" s="307">
        <v>5223</v>
      </c>
      <c r="B5226" s="308" t="s">
        <v>5252</v>
      </c>
      <c r="C5226" s="308" t="s">
        <v>2393</v>
      </c>
      <c r="D5226" s="308" t="s">
        <v>1371</v>
      </c>
      <c r="E5226" s="308" t="s">
        <v>14869</v>
      </c>
      <c r="F5226" s="309" t="s">
        <v>10991</v>
      </c>
      <c r="G5226" s="309" t="s">
        <v>10992</v>
      </c>
      <c r="H5226" s="309" t="s">
        <v>10993</v>
      </c>
      <c r="I5226" s="309" t="s">
        <v>5701</v>
      </c>
      <c r="J5226" s="309" t="s">
        <v>15063</v>
      </c>
      <c r="K5226" s="310">
        <v>0.73269000000000006</v>
      </c>
      <c r="L5226" s="310">
        <v>0.73269000000000006</v>
      </c>
      <c r="M5226" s="310">
        <v>0.65884799999999999</v>
      </c>
      <c r="N5226" s="310"/>
      <c r="O5226" s="310">
        <f t="shared" si="81"/>
        <v>10.078204970724327</v>
      </c>
      <c r="P5226" s="310">
        <v>10.078204970724325</v>
      </c>
      <c r="Q5226" s="309" t="s">
        <v>15063</v>
      </c>
      <c r="R5226" s="311"/>
    </row>
    <row r="5227" spans="1:18" s="312" customFormat="1" x14ac:dyDescent="0.3">
      <c r="A5227" s="307">
        <v>5224</v>
      </c>
      <c r="B5227" s="308" t="s">
        <v>5252</v>
      </c>
      <c r="C5227" s="308" t="s">
        <v>2393</v>
      </c>
      <c r="D5227" s="308" t="s">
        <v>1371</v>
      </c>
      <c r="E5227" s="308" t="s">
        <v>14869</v>
      </c>
      <c r="F5227" s="309" t="s">
        <v>10991</v>
      </c>
      <c r="G5227" s="309" t="s">
        <v>10994</v>
      </c>
      <c r="H5227" s="309" t="s">
        <v>10995</v>
      </c>
      <c r="I5227" s="309" t="s">
        <v>5701</v>
      </c>
      <c r="J5227" s="309" t="s">
        <v>15063</v>
      </c>
      <c r="K5227" s="310">
        <v>0.95068200000000003</v>
      </c>
      <c r="L5227" s="310">
        <v>0.95068200000000003</v>
      </c>
      <c r="M5227" s="310">
        <v>0.85803149999999995</v>
      </c>
      <c r="N5227" s="310"/>
      <c r="O5227" s="310">
        <f t="shared" si="81"/>
        <v>9.7456878325244478</v>
      </c>
      <c r="P5227" s="310">
        <v>9.7456878325244531</v>
      </c>
      <c r="Q5227" s="309" t="s">
        <v>15063</v>
      </c>
      <c r="R5227" s="311"/>
    </row>
    <row r="5228" spans="1:18" s="312" customFormat="1" x14ac:dyDescent="0.3">
      <c r="A5228" s="307">
        <v>5225</v>
      </c>
      <c r="B5228" s="308" t="s">
        <v>5252</v>
      </c>
      <c r="C5228" s="308" t="s">
        <v>2393</v>
      </c>
      <c r="D5228" s="308" t="s">
        <v>1371</v>
      </c>
      <c r="E5228" s="308" t="s">
        <v>14869</v>
      </c>
      <c r="F5228" s="309" t="s">
        <v>10991</v>
      </c>
      <c r="G5228" s="309" t="s">
        <v>10996</v>
      </c>
      <c r="H5228" s="309" t="s">
        <v>10997</v>
      </c>
      <c r="I5228" s="309" t="s">
        <v>5701</v>
      </c>
      <c r="J5228" s="309" t="s">
        <v>15063</v>
      </c>
      <c r="K5228" s="310">
        <v>0.94582000000000011</v>
      </c>
      <c r="L5228" s="310">
        <v>0.94582000000000011</v>
      </c>
      <c r="M5228" s="310">
        <v>0.84880899999999992</v>
      </c>
      <c r="N5228" s="310"/>
      <c r="O5228" s="310">
        <f t="shared" si="81"/>
        <v>10.256814192975426</v>
      </c>
      <c r="P5228" s="310">
        <v>10.256814192975439</v>
      </c>
      <c r="Q5228" s="309" t="s">
        <v>15063</v>
      </c>
      <c r="R5228" s="311"/>
    </row>
    <row r="5229" spans="1:18" s="312" customFormat="1" x14ac:dyDescent="0.3">
      <c r="A5229" s="307">
        <v>5226</v>
      </c>
      <c r="B5229" s="308" t="s">
        <v>5252</v>
      </c>
      <c r="C5229" s="308" t="s">
        <v>2393</v>
      </c>
      <c r="D5229" s="308" t="s">
        <v>1371</v>
      </c>
      <c r="E5229" s="308" t="s">
        <v>14869</v>
      </c>
      <c r="F5229" s="309" t="s">
        <v>10991</v>
      </c>
      <c r="G5229" s="309" t="s">
        <v>10998</v>
      </c>
      <c r="H5229" s="309" t="s">
        <v>10999</v>
      </c>
      <c r="I5229" s="309" t="s">
        <v>5701</v>
      </c>
      <c r="J5229" s="309" t="s">
        <v>15063</v>
      </c>
      <c r="K5229" s="310">
        <v>0.47782000000000002</v>
      </c>
      <c r="L5229" s="310">
        <v>0.47782000000000002</v>
      </c>
      <c r="M5229" s="310">
        <v>0.43002149999999995</v>
      </c>
      <c r="N5229" s="310"/>
      <c r="O5229" s="310">
        <f t="shared" si="81"/>
        <v>10.003453183207082</v>
      </c>
      <c r="P5229" s="310">
        <v>10.003453183207089</v>
      </c>
      <c r="Q5229" s="309" t="s">
        <v>15063</v>
      </c>
      <c r="R5229" s="311"/>
    </row>
    <row r="5230" spans="1:18" s="312" customFormat="1" x14ac:dyDescent="0.3">
      <c r="A5230" s="307">
        <v>5227</v>
      </c>
      <c r="B5230" s="308" t="s">
        <v>5252</v>
      </c>
      <c r="C5230" s="308" t="s">
        <v>2393</v>
      </c>
      <c r="D5230" s="308" t="s">
        <v>1371</v>
      </c>
      <c r="E5230" s="308" t="s">
        <v>14869</v>
      </c>
      <c r="F5230" s="309" t="s">
        <v>10991</v>
      </c>
      <c r="G5230" s="309" t="s">
        <v>11000</v>
      </c>
      <c r="H5230" s="309" t="s">
        <v>11001</v>
      </c>
      <c r="I5230" s="309" t="s">
        <v>5706</v>
      </c>
      <c r="J5230" s="309" t="s">
        <v>15063</v>
      </c>
      <c r="K5230" s="310">
        <v>0.71973999999999994</v>
      </c>
      <c r="L5230" s="310">
        <v>0.71973999999999994</v>
      </c>
      <c r="M5230" s="310">
        <v>0.64055200000000001</v>
      </c>
      <c r="N5230" s="310"/>
      <c r="O5230" s="310">
        <f t="shared" si="81"/>
        <v>11.002306388418031</v>
      </c>
      <c r="P5230" s="310">
        <v>31.785264785812796</v>
      </c>
      <c r="Q5230" s="309" t="s">
        <v>15063</v>
      </c>
      <c r="R5230" s="311"/>
    </row>
    <row r="5231" spans="1:18" s="312" customFormat="1" x14ac:dyDescent="0.3">
      <c r="A5231" s="307">
        <v>5228</v>
      </c>
      <c r="B5231" s="308" t="s">
        <v>5252</v>
      </c>
      <c r="C5231" s="308" t="s">
        <v>2393</v>
      </c>
      <c r="D5231" s="308" t="s">
        <v>1371</v>
      </c>
      <c r="E5231" s="308" t="s">
        <v>14869</v>
      </c>
      <c r="F5231" s="309" t="s">
        <v>10991</v>
      </c>
      <c r="G5231" s="309" t="s">
        <v>11002</v>
      </c>
      <c r="H5231" s="309" t="s">
        <v>11003</v>
      </c>
      <c r="I5231" s="309" t="s">
        <v>5706</v>
      </c>
      <c r="J5231" s="309" t="s">
        <v>15063</v>
      </c>
      <c r="K5231" s="310">
        <v>0.46104000000000001</v>
      </c>
      <c r="L5231" s="310">
        <v>0.46104000000000001</v>
      </c>
      <c r="M5231" s="310">
        <v>0.41530070000000002</v>
      </c>
      <c r="N5231" s="310"/>
      <c r="O5231" s="310">
        <f t="shared" si="81"/>
        <v>9.9208962346000309</v>
      </c>
      <c r="P5231" s="310">
        <v>29.468489493901185</v>
      </c>
      <c r="Q5231" s="309" t="s">
        <v>15063</v>
      </c>
      <c r="R5231" s="311"/>
    </row>
    <row r="5232" spans="1:18" s="312" customFormat="1" x14ac:dyDescent="0.3">
      <c r="A5232" s="307">
        <v>5229</v>
      </c>
      <c r="B5232" s="308" t="s">
        <v>5252</v>
      </c>
      <c r="C5232" s="308" t="s">
        <v>2393</v>
      </c>
      <c r="D5232" s="308" t="s">
        <v>1371</v>
      </c>
      <c r="E5232" s="308" t="s">
        <v>14869</v>
      </c>
      <c r="F5232" s="309" t="s">
        <v>10991</v>
      </c>
      <c r="G5232" s="309" t="s">
        <v>11004</v>
      </c>
      <c r="H5232" s="309" t="s">
        <v>11005</v>
      </c>
      <c r="I5232" s="309" t="s">
        <v>5701</v>
      </c>
      <c r="J5232" s="309" t="s">
        <v>15063</v>
      </c>
      <c r="K5232" s="310">
        <v>0.69454000000000005</v>
      </c>
      <c r="L5232" s="310">
        <v>0.69454000000000005</v>
      </c>
      <c r="M5232" s="310">
        <v>0.62455499999999997</v>
      </c>
      <c r="N5232" s="310"/>
      <c r="O5232" s="310">
        <f t="shared" si="81"/>
        <v>10.076453480001161</v>
      </c>
      <c r="P5232" s="310">
        <v>10.076453480001168</v>
      </c>
      <c r="Q5232" s="309" t="s">
        <v>15063</v>
      </c>
      <c r="R5232" s="311"/>
    </row>
    <row r="5233" spans="1:18" s="312" customFormat="1" x14ac:dyDescent="0.3">
      <c r="A5233" s="307">
        <v>5230</v>
      </c>
      <c r="B5233" s="308" t="s">
        <v>5252</v>
      </c>
      <c r="C5233" s="308" t="s">
        <v>2393</v>
      </c>
      <c r="D5233" s="308" t="s">
        <v>1371</v>
      </c>
      <c r="E5233" s="308" t="s">
        <v>14869</v>
      </c>
      <c r="F5233" s="309" t="s">
        <v>10991</v>
      </c>
      <c r="G5233" s="309" t="s">
        <v>11006</v>
      </c>
      <c r="H5233" s="309" t="s">
        <v>11007</v>
      </c>
      <c r="I5233" s="309" t="s">
        <v>5701</v>
      </c>
      <c r="J5233" s="309" t="s">
        <v>15063</v>
      </c>
      <c r="K5233" s="310">
        <v>0.61016000000000004</v>
      </c>
      <c r="L5233" s="310">
        <v>0.61016000000000004</v>
      </c>
      <c r="M5233" s="310">
        <v>0.53746980872000005</v>
      </c>
      <c r="N5233" s="310"/>
      <c r="O5233" s="310">
        <f t="shared" si="81"/>
        <v>11.913299999999996</v>
      </c>
      <c r="P5233" s="310">
        <v>11.913300000000005</v>
      </c>
      <c r="Q5233" s="309" t="s">
        <v>15063</v>
      </c>
      <c r="R5233" s="311"/>
    </row>
    <row r="5234" spans="1:18" s="312" customFormat="1" x14ac:dyDescent="0.3">
      <c r="A5234" s="307">
        <v>5231</v>
      </c>
      <c r="B5234" s="308" t="s">
        <v>5252</v>
      </c>
      <c r="C5234" s="308" t="s">
        <v>2393</v>
      </c>
      <c r="D5234" s="308" t="s">
        <v>1371</v>
      </c>
      <c r="E5234" s="308" t="s">
        <v>14869</v>
      </c>
      <c r="F5234" s="309" t="s">
        <v>10991</v>
      </c>
      <c r="G5234" s="309" t="s">
        <v>11008</v>
      </c>
      <c r="H5234" s="309" t="s">
        <v>11009</v>
      </c>
      <c r="I5234" s="309" t="s">
        <v>5706</v>
      </c>
      <c r="J5234" s="309" t="s">
        <v>15063</v>
      </c>
      <c r="K5234" s="310">
        <v>0.18762000000000001</v>
      </c>
      <c r="L5234" s="310">
        <v>0.18762000000000001</v>
      </c>
      <c r="M5234" s="310">
        <v>0.17131079999999999</v>
      </c>
      <c r="N5234" s="310"/>
      <c r="O5234" s="310">
        <f t="shared" si="81"/>
        <v>8.6926766869203842</v>
      </c>
      <c r="P5234" s="310">
        <v>56.658791796292654</v>
      </c>
      <c r="Q5234" s="309" t="s">
        <v>15063</v>
      </c>
      <c r="R5234" s="311"/>
    </row>
    <row r="5235" spans="1:18" s="312" customFormat="1" x14ac:dyDescent="0.3">
      <c r="A5235" s="307">
        <v>5232</v>
      </c>
      <c r="B5235" s="308" t="s">
        <v>5252</v>
      </c>
      <c r="C5235" s="308" t="s">
        <v>2393</v>
      </c>
      <c r="D5235" s="308" t="s">
        <v>1371</v>
      </c>
      <c r="E5235" s="308" t="s">
        <v>14869</v>
      </c>
      <c r="F5235" s="309" t="s">
        <v>10991</v>
      </c>
      <c r="G5235" s="309" t="s">
        <v>11010</v>
      </c>
      <c r="H5235" s="309" t="s">
        <v>11011</v>
      </c>
      <c r="I5235" s="309" t="s">
        <v>5706</v>
      </c>
      <c r="J5235" s="309" t="s">
        <v>15063</v>
      </c>
      <c r="K5235" s="310">
        <v>0.41371000000000002</v>
      </c>
      <c r="L5235" s="310">
        <v>0.41371000000000002</v>
      </c>
      <c r="M5235" s="310">
        <v>0.37249785999999996</v>
      </c>
      <c r="N5235" s="310"/>
      <c r="O5235" s="310">
        <f t="shared" si="81"/>
        <v>9.9616011215585942</v>
      </c>
      <c r="P5235" s="310">
        <v>44.746720673012874</v>
      </c>
      <c r="Q5235" s="309" t="s">
        <v>15063</v>
      </c>
      <c r="R5235" s="311"/>
    </row>
    <row r="5236" spans="1:18" s="312" customFormat="1" x14ac:dyDescent="0.3">
      <c r="A5236" s="307">
        <v>5233</v>
      </c>
      <c r="B5236" s="308" t="s">
        <v>5252</v>
      </c>
      <c r="C5236" s="308" t="s">
        <v>2393</v>
      </c>
      <c r="D5236" s="308" t="s">
        <v>1371</v>
      </c>
      <c r="E5236" s="308" t="s">
        <v>14869</v>
      </c>
      <c r="F5236" s="309" t="s">
        <v>5476</v>
      </c>
      <c r="G5236" s="309" t="s">
        <v>11012</v>
      </c>
      <c r="H5236" s="309" t="s">
        <v>11013</v>
      </c>
      <c r="I5236" s="309" t="s">
        <v>5701</v>
      </c>
      <c r="J5236" s="309" t="s">
        <v>15063</v>
      </c>
      <c r="K5236" s="310">
        <v>0.75168000000000001</v>
      </c>
      <c r="L5236" s="310">
        <v>0.75168000000000001</v>
      </c>
      <c r="M5236" s="310">
        <v>0.6761810800000001</v>
      </c>
      <c r="N5236" s="310"/>
      <c r="O5236" s="310">
        <f t="shared" si="81"/>
        <v>10.044024052788409</v>
      </c>
      <c r="P5236" s="310">
        <v>10.044024052788414</v>
      </c>
      <c r="Q5236" s="309" t="s">
        <v>15063</v>
      </c>
      <c r="R5236" s="311"/>
    </row>
    <row r="5237" spans="1:18" s="312" customFormat="1" x14ac:dyDescent="0.3">
      <c r="A5237" s="307">
        <v>5234</v>
      </c>
      <c r="B5237" s="308" t="s">
        <v>5252</v>
      </c>
      <c r="C5237" s="308" t="s">
        <v>2393</v>
      </c>
      <c r="D5237" s="308" t="s">
        <v>1371</v>
      </c>
      <c r="E5237" s="308" t="s">
        <v>14869</v>
      </c>
      <c r="F5237" s="309" t="s">
        <v>5476</v>
      </c>
      <c r="G5237" s="309" t="s">
        <v>11014</v>
      </c>
      <c r="H5237" s="309" t="s">
        <v>11015</v>
      </c>
      <c r="I5237" s="309" t="s">
        <v>5701</v>
      </c>
      <c r="J5237" s="309" t="s">
        <v>15063</v>
      </c>
      <c r="K5237" s="310">
        <v>1.1659600000000001</v>
      </c>
      <c r="L5237" s="310">
        <v>1.1659600000000001</v>
      </c>
      <c r="M5237" s="310">
        <v>1.0515725</v>
      </c>
      <c r="N5237" s="310"/>
      <c r="O5237" s="310">
        <f t="shared" si="81"/>
        <v>9.8105852687913888</v>
      </c>
      <c r="P5237" s="310">
        <v>9.8105852687914048</v>
      </c>
      <c r="Q5237" s="309" t="s">
        <v>15063</v>
      </c>
      <c r="R5237" s="311"/>
    </row>
    <row r="5238" spans="1:18" s="312" customFormat="1" x14ac:dyDescent="0.3">
      <c r="A5238" s="307">
        <v>5235</v>
      </c>
      <c r="B5238" s="308" t="s">
        <v>5252</v>
      </c>
      <c r="C5238" s="308" t="s">
        <v>2393</v>
      </c>
      <c r="D5238" s="308" t="s">
        <v>1371</v>
      </c>
      <c r="E5238" s="308" t="s">
        <v>14869</v>
      </c>
      <c r="F5238" s="309" t="s">
        <v>5476</v>
      </c>
      <c r="G5238" s="309" t="s">
        <v>11016</v>
      </c>
      <c r="H5238" s="309" t="s">
        <v>11017</v>
      </c>
      <c r="I5238" s="309" t="s">
        <v>5701</v>
      </c>
      <c r="J5238" s="309" t="s">
        <v>15063</v>
      </c>
      <c r="K5238" s="310">
        <v>1.00532</v>
      </c>
      <c r="L5238" s="310">
        <v>1.00532</v>
      </c>
      <c r="M5238" s="310">
        <v>0.90308900000000003</v>
      </c>
      <c r="N5238" s="310"/>
      <c r="O5238" s="310">
        <f t="shared" si="81"/>
        <v>10.169000915131496</v>
      </c>
      <c r="P5238" s="310">
        <v>10.859310730295313</v>
      </c>
      <c r="Q5238" s="309" t="s">
        <v>15063</v>
      </c>
      <c r="R5238" s="311"/>
    </row>
    <row r="5239" spans="1:18" s="312" customFormat="1" x14ac:dyDescent="0.3">
      <c r="A5239" s="307">
        <v>5236</v>
      </c>
      <c r="B5239" s="308" t="s">
        <v>5252</v>
      </c>
      <c r="C5239" s="308" t="s">
        <v>2393</v>
      </c>
      <c r="D5239" s="308" t="s">
        <v>1371</v>
      </c>
      <c r="E5239" s="308" t="s">
        <v>14869</v>
      </c>
      <c r="F5239" s="309" t="s">
        <v>5476</v>
      </c>
      <c r="G5239" s="309" t="s">
        <v>11018</v>
      </c>
      <c r="H5239" s="309" t="s">
        <v>11019</v>
      </c>
      <c r="I5239" s="309" t="s">
        <v>5701</v>
      </c>
      <c r="J5239" s="309" t="s">
        <v>15063</v>
      </c>
      <c r="K5239" s="310">
        <v>1.32186</v>
      </c>
      <c r="L5239" s="310">
        <v>1.32186</v>
      </c>
      <c r="M5239" s="310">
        <v>1.1903410000000001</v>
      </c>
      <c r="N5239" s="310"/>
      <c r="O5239" s="310">
        <f t="shared" si="81"/>
        <v>9.9495407985717037</v>
      </c>
      <c r="P5239" s="310">
        <v>9.9495407985717108</v>
      </c>
      <c r="Q5239" s="309" t="s">
        <v>15063</v>
      </c>
      <c r="R5239" s="311"/>
    </row>
    <row r="5240" spans="1:18" s="312" customFormat="1" x14ac:dyDescent="0.3">
      <c r="A5240" s="307">
        <v>5237</v>
      </c>
      <c r="B5240" s="308" t="s">
        <v>5252</v>
      </c>
      <c r="C5240" s="308" t="s">
        <v>2393</v>
      </c>
      <c r="D5240" s="308" t="s">
        <v>1371</v>
      </c>
      <c r="E5240" s="308" t="s">
        <v>14869</v>
      </c>
      <c r="F5240" s="309" t="s">
        <v>5476</v>
      </c>
      <c r="G5240" s="309" t="s">
        <v>11020</v>
      </c>
      <c r="H5240" s="309" t="s">
        <v>11021</v>
      </c>
      <c r="I5240" s="309" t="s">
        <v>5701</v>
      </c>
      <c r="J5240" s="309" t="s">
        <v>15063</v>
      </c>
      <c r="K5240" s="310">
        <v>1.1428400000000001</v>
      </c>
      <c r="L5240" s="310">
        <v>1.1428400000000001</v>
      </c>
      <c r="M5240" s="310">
        <v>1.02332</v>
      </c>
      <c r="N5240" s="310"/>
      <c r="O5240" s="310">
        <f t="shared" si="81"/>
        <v>10.45815687235309</v>
      </c>
      <c r="P5240" s="310">
        <v>10.458156872353086</v>
      </c>
      <c r="Q5240" s="309" t="s">
        <v>15063</v>
      </c>
      <c r="R5240" s="311"/>
    </row>
    <row r="5241" spans="1:18" s="312" customFormat="1" x14ac:dyDescent="0.3">
      <c r="A5241" s="307">
        <v>5238</v>
      </c>
      <c r="B5241" s="308" t="s">
        <v>5252</v>
      </c>
      <c r="C5241" s="308" t="s">
        <v>2393</v>
      </c>
      <c r="D5241" s="308" t="s">
        <v>1371</v>
      </c>
      <c r="E5241" s="308" t="s">
        <v>14869</v>
      </c>
      <c r="F5241" s="309" t="s">
        <v>5476</v>
      </c>
      <c r="G5241" s="309" t="s">
        <v>11022</v>
      </c>
      <c r="H5241" s="309" t="s">
        <v>11023</v>
      </c>
      <c r="I5241" s="309" t="s">
        <v>5701</v>
      </c>
      <c r="J5241" s="309" t="s">
        <v>15063</v>
      </c>
      <c r="K5241" s="310">
        <v>1.047385</v>
      </c>
      <c r="L5241" s="310">
        <v>1.047385</v>
      </c>
      <c r="M5241" s="310">
        <v>0.94332799999999994</v>
      </c>
      <c r="N5241" s="310"/>
      <c r="O5241" s="310">
        <f t="shared" si="81"/>
        <v>9.9349331907560323</v>
      </c>
      <c r="P5241" s="310">
        <v>9.9349331907560341</v>
      </c>
      <c r="Q5241" s="309" t="s">
        <v>15063</v>
      </c>
      <c r="R5241" s="311"/>
    </row>
    <row r="5242" spans="1:18" s="312" customFormat="1" x14ac:dyDescent="0.3">
      <c r="A5242" s="307">
        <v>5239</v>
      </c>
      <c r="B5242" s="308" t="s">
        <v>5252</v>
      </c>
      <c r="C5242" s="308" t="s">
        <v>2393</v>
      </c>
      <c r="D5242" s="308" t="s">
        <v>1371</v>
      </c>
      <c r="E5242" s="308" t="s">
        <v>14869</v>
      </c>
      <c r="F5242" s="309" t="s">
        <v>5476</v>
      </c>
      <c r="G5242" s="309" t="s">
        <v>11024</v>
      </c>
      <c r="H5242" s="309" t="s">
        <v>11025</v>
      </c>
      <c r="I5242" s="309" t="s">
        <v>5701</v>
      </c>
      <c r="J5242" s="309" t="s">
        <v>15063</v>
      </c>
      <c r="K5242" s="310">
        <v>0.72436999999999996</v>
      </c>
      <c r="L5242" s="310">
        <v>0.72436999999999996</v>
      </c>
      <c r="M5242" s="310">
        <v>0.65278999999999998</v>
      </c>
      <c r="N5242" s="310"/>
      <c r="O5242" s="310">
        <f t="shared" si="81"/>
        <v>9.8816902963954867</v>
      </c>
      <c r="P5242" s="310">
        <v>9.8816902963954849</v>
      </c>
      <c r="Q5242" s="309" t="s">
        <v>15063</v>
      </c>
      <c r="R5242" s="311"/>
    </row>
    <row r="5243" spans="1:18" s="312" customFormat="1" x14ac:dyDescent="0.3">
      <c r="A5243" s="307">
        <v>5240</v>
      </c>
      <c r="B5243" s="308" t="s">
        <v>5252</v>
      </c>
      <c r="C5243" s="308" t="s">
        <v>2393</v>
      </c>
      <c r="D5243" s="308" t="s">
        <v>1371</v>
      </c>
      <c r="E5243" s="308" t="s">
        <v>14869</v>
      </c>
      <c r="F5243" s="309" t="s">
        <v>5476</v>
      </c>
      <c r="G5243" s="309" t="s">
        <v>11026</v>
      </c>
      <c r="H5243" s="309" t="s">
        <v>11027</v>
      </c>
      <c r="I5243" s="309" t="s">
        <v>5701</v>
      </c>
      <c r="J5243" s="309" t="s">
        <v>15063</v>
      </c>
      <c r="K5243" s="310">
        <v>1.7070799999999999</v>
      </c>
      <c r="L5243" s="310">
        <v>1.7070799999999999</v>
      </c>
      <c r="M5243" s="310">
        <v>1.53560356</v>
      </c>
      <c r="N5243" s="310"/>
      <c r="O5243" s="310">
        <f t="shared" si="81"/>
        <v>10.04501487920894</v>
      </c>
      <c r="P5243" s="310">
        <v>10.045014879208935</v>
      </c>
      <c r="Q5243" s="309" t="s">
        <v>15063</v>
      </c>
      <c r="R5243" s="311"/>
    </row>
    <row r="5244" spans="1:18" s="312" customFormat="1" x14ac:dyDescent="0.3">
      <c r="A5244" s="307">
        <v>5241</v>
      </c>
      <c r="B5244" s="308" t="s">
        <v>5252</v>
      </c>
      <c r="C5244" s="308" t="s">
        <v>2393</v>
      </c>
      <c r="D5244" s="308" t="s">
        <v>1371</v>
      </c>
      <c r="E5244" s="308" t="s">
        <v>14869</v>
      </c>
      <c r="F5244" s="309" t="s">
        <v>5476</v>
      </c>
      <c r="G5244" s="309" t="s">
        <v>11028</v>
      </c>
      <c r="H5244" s="309" t="s">
        <v>11029</v>
      </c>
      <c r="I5244" s="309" t="s">
        <v>5706</v>
      </c>
      <c r="J5244" s="309" t="s">
        <v>15063</v>
      </c>
      <c r="K5244" s="310">
        <v>0.35513</v>
      </c>
      <c r="L5244" s="310">
        <v>0.35513</v>
      </c>
      <c r="M5244" s="310">
        <v>0.32387300000000002</v>
      </c>
      <c r="N5244" s="310"/>
      <c r="O5244" s="310">
        <f t="shared" si="81"/>
        <v>8.8015656238560478</v>
      </c>
      <c r="P5244" s="310">
        <v>34.819982309119425</v>
      </c>
      <c r="Q5244" s="309" t="s">
        <v>15063</v>
      </c>
      <c r="R5244" s="311"/>
    </row>
    <row r="5245" spans="1:18" s="312" customFormat="1" x14ac:dyDescent="0.3">
      <c r="A5245" s="307">
        <v>5242</v>
      </c>
      <c r="B5245" s="308" t="s">
        <v>5252</v>
      </c>
      <c r="C5245" s="308" t="s">
        <v>2393</v>
      </c>
      <c r="D5245" s="308" t="s">
        <v>1371</v>
      </c>
      <c r="E5245" s="308" t="s">
        <v>14869</v>
      </c>
      <c r="F5245" s="309" t="s">
        <v>5476</v>
      </c>
      <c r="G5245" s="309" t="s">
        <v>11030</v>
      </c>
      <c r="H5245" s="309" t="s">
        <v>11031</v>
      </c>
      <c r="I5245" s="309" t="s">
        <v>2405</v>
      </c>
      <c r="J5245" s="309" t="s">
        <v>15063</v>
      </c>
      <c r="K5245" s="310">
        <v>0.51488</v>
      </c>
      <c r="L5245" s="310">
        <v>0.51488</v>
      </c>
      <c r="M5245" s="310">
        <v>0.47494333</v>
      </c>
      <c r="N5245" s="310"/>
      <c r="O5245" s="310">
        <f t="shared" si="81"/>
        <v>7.7565005438160366</v>
      </c>
      <c r="P5245" s="310">
        <v>7.7565005438160366</v>
      </c>
      <c r="Q5245" s="309" t="s">
        <v>15063</v>
      </c>
      <c r="R5245" s="311"/>
    </row>
    <row r="5246" spans="1:18" s="312" customFormat="1" x14ac:dyDescent="0.3">
      <c r="A5246" s="307">
        <v>5243</v>
      </c>
      <c r="B5246" s="308" t="s">
        <v>5252</v>
      </c>
      <c r="C5246" s="308" t="s">
        <v>2393</v>
      </c>
      <c r="D5246" s="308" t="s">
        <v>1371</v>
      </c>
      <c r="E5246" s="308" t="s">
        <v>14869</v>
      </c>
      <c r="F5246" s="309" t="s">
        <v>5476</v>
      </c>
      <c r="G5246" s="309" t="s">
        <v>11032</v>
      </c>
      <c r="H5246" s="309" t="s">
        <v>11033</v>
      </c>
      <c r="I5246" s="309" t="s">
        <v>5706</v>
      </c>
      <c r="J5246" s="309" t="s">
        <v>15063</v>
      </c>
      <c r="K5246" s="310">
        <v>0.33080000000000004</v>
      </c>
      <c r="L5246" s="310">
        <v>0.33080000000000004</v>
      </c>
      <c r="M5246" s="310">
        <v>0.301678</v>
      </c>
      <c r="N5246" s="310"/>
      <c r="O5246" s="310">
        <f t="shared" si="81"/>
        <v>8.803506650544147</v>
      </c>
      <c r="P5246" s="310">
        <v>47.256471343210514</v>
      </c>
      <c r="Q5246" s="309" t="s">
        <v>15063</v>
      </c>
      <c r="R5246" s="311"/>
    </row>
    <row r="5247" spans="1:18" s="312" customFormat="1" x14ac:dyDescent="0.3">
      <c r="A5247" s="307">
        <v>5244</v>
      </c>
      <c r="B5247" s="308" t="s">
        <v>5252</v>
      </c>
      <c r="C5247" s="308" t="s">
        <v>2393</v>
      </c>
      <c r="D5247" s="308" t="s">
        <v>1371</v>
      </c>
      <c r="E5247" s="308" t="s">
        <v>14869</v>
      </c>
      <c r="F5247" s="309" t="s">
        <v>5476</v>
      </c>
      <c r="G5247" s="309" t="s">
        <v>11034</v>
      </c>
      <c r="H5247" s="309" t="s">
        <v>11035</v>
      </c>
      <c r="I5247" s="309" t="s">
        <v>5706</v>
      </c>
      <c r="J5247" s="309" t="s">
        <v>15063</v>
      </c>
      <c r="K5247" s="310">
        <v>0.65801999999999994</v>
      </c>
      <c r="L5247" s="310">
        <v>0.65801999999999994</v>
      </c>
      <c r="M5247" s="310">
        <v>0.59593967000000003</v>
      </c>
      <c r="N5247" s="310"/>
      <c r="O5247" s="310">
        <f t="shared" si="81"/>
        <v>9.4344138476034018</v>
      </c>
      <c r="P5247" s="310">
        <v>42.303813953439615</v>
      </c>
      <c r="Q5247" s="309" t="s">
        <v>15063</v>
      </c>
      <c r="R5247" s="311"/>
    </row>
    <row r="5248" spans="1:18" s="312" customFormat="1" x14ac:dyDescent="0.3">
      <c r="A5248" s="307">
        <v>5245</v>
      </c>
      <c r="B5248" s="308" t="s">
        <v>5252</v>
      </c>
      <c r="C5248" s="308" t="s">
        <v>2393</v>
      </c>
      <c r="D5248" s="308" t="s">
        <v>1371</v>
      </c>
      <c r="E5248" s="308" t="s">
        <v>14869</v>
      </c>
      <c r="F5248" s="309" t="s">
        <v>5476</v>
      </c>
      <c r="G5248" s="309" t="s">
        <v>11036</v>
      </c>
      <c r="H5248" s="309" t="s">
        <v>11037</v>
      </c>
      <c r="I5248" s="309" t="s">
        <v>5706</v>
      </c>
      <c r="J5248" s="309" t="s">
        <v>15063</v>
      </c>
      <c r="K5248" s="310">
        <v>0.57053500000000001</v>
      </c>
      <c r="L5248" s="310">
        <v>0.57053500000000001</v>
      </c>
      <c r="M5248" s="310">
        <v>0.51722100000000004</v>
      </c>
      <c r="N5248" s="310"/>
      <c r="O5248" s="310">
        <f t="shared" si="81"/>
        <v>9.3445625597027302</v>
      </c>
      <c r="P5248" s="310">
        <v>60.455918848767574</v>
      </c>
      <c r="Q5248" s="309" t="s">
        <v>15063</v>
      </c>
      <c r="R5248" s="311"/>
    </row>
    <row r="5249" spans="1:18" s="312" customFormat="1" x14ac:dyDescent="0.3">
      <c r="A5249" s="307">
        <v>5246</v>
      </c>
      <c r="B5249" s="308" t="s">
        <v>5252</v>
      </c>
      <c r="C5249" s="308" t="s">
        <v>2393</v>
      </c>
      <c r="D5249" s="308" t="s">
        <v>1371</v>
      </c>
      <c r="E5249" s="308" t="s">
        <v>14869</v>
      </c>
      <c r="F5249" s="309" t="s">
        <v>5476</v>
      </c>
      <c r="G5249" s="309" t="s">
        <v>11038</v>
      </c>
      <c r="H5249" s="309" t="s">
        <v>11039</v>
      </c>
      <c r="I5249" s="309" t="s">
        <v>2414</v>
      </c>
      <c r="J5249" s="309" t="s">
        <v>15063</v>
      </c>
      <c r="K5249" s="310">
        <v>3.1289799999999999</v>
      </c>
      <c r="L5249" s="310">
        <v>3.1289799999999999</v>
      </c>
      <c r="M5249" s="310">
        <v>3.0810835000000001</v>
      </c>
      <c r="N5249" s="310"/>
      <c r="O5249" s="310">
        <f t="shared" si="81"/>
        <v>1.5307384515081524</v>
      </c>
      <c r="P5249" s="310">
        <v>1.5307384515081512</v>
      </c>
      <c r="Q5249" s="309" t="s">
        <v>15063</v>
      </c>
      <c r="R5249" s="311"/>
    </row>
    <row r="5250" spans="1:18" s="312" customFormat="1" x14ac:dyDescent="0.3">
      <c r="A5250" s="307">
        <v>5247</v>
      </c>
      <c r="B5250" s="308" t="s">
        <v>5252</v>
      </c>
      <c r="C5250" s="308" t="s">
        <v>2393</v>
      </c>
      <c r="D5250" s="308" t="s">
        <v>1371</v>
      </c>
      <c r="E5250" s="308" t="s">
        <v>14869</v>
      </c>
      <c r="F5250" s="309" t="s">
        <v>11040</v>
      </c>
      <c r="G5250" s="309" t="s">
        <v>11041</v>
      </c>
      <c r="H5250" s="309" t="s">
        <v>11042</v>
      </c>
      <c r="I5250" s="309" t="s">
        <v>5701</v>
      </c>
      <c r="J5250" s="309" t="s">
        <v>15063</v>
      </c>
      <c r="K5250" s="310">
        <v>1.065866</v>
      </c>
      <c r="L5250" s="310">
        <v>1.065866</v>
      </c>
      <c r="M5250" s="310">
        <v>0.95923400000000003</v>
      </c>
      <c r="N5250" s="310"/>
      <c r="O5250" s="310">
        <f t="shared" si="81"/>
        <v>10.004259447247586</v>
      </c>
      <c r="P5250" s="310">
        <v>10.004259447247588</v>
      </c>
      <c r="Q5250" s="309" t="s">
        <v>15063</v>
      </c>
      <c r="R5250" s="311"/>
    </row>
    <row r="5251" spans="1:18" s="312" customFormat="1" x14ac:dyDescent="0.3">
      <c r="A5251" s="307">
        <v>5248</v>
      </c>
      <c r="B5251" s="308" t="s">
        <v>5252</v>
      </c>
      <c r="C5251" s="308" t="s">
        <v>2393</v>
      </c>
      <c r="D5251" s="308" t="s">
        <v>1371</v>
      </c>
      <c r="E5251" s="308" t="s">
        <v>14869</v>
      </c>
      <c r="F5251" s="309" t="s">
        <v>11040</v>
      </c>
      <c r="G5251" s="309" t="s">
        <v>11043</v>
      </c>
      <c r="H5251" s="309" t="s">
        <v>11044</v>
      </c>
      <c r="I5251" s="309" t="s">
        <v>5706</v>
      </c>
      <c r="J5251" s="309" t="s">
        <v>15063</v>
      </c>
      <c r="K5251" s="310">
        <v>0.68783400000000006</v>
      </c>
      <c r="L5251" s="310">
        <v>0.68783400000000006</v>
      </c>
      <c r="M5251" s="310">
        <v>0.61914309999999995</v>
      </c>
      <c r="N5251" s="310"/>
      <c r="O5251" s="310">
        <f t="shared" si="81"/>
        <v>9.9865519878342894</v>
      </c>
      <c r="P5251" s="310">
        <v>37.141122113392299</v>
      </c>
      <c r="Q5251" s="309" t="s">
        <v>15063</v>
      </c>
      <c r="R5251" s="311"/>
    </row>
    <row r="5252" spans="1:18" s="312" customFormat="1" x14ac:dyDescent="0.3">
      <c r="A5252" s="307">
        <v>5249</v>
      </c>
      <c r="B5252" s="308" t="s">
        <v>5252</v>
      </c>
      <c r="C5252" s="308" t="s">
        <v>2393</v>
      </c>
      <c r="D5252" s="308" t="s">
        <v>1371</v>
      </c>
      <c r="E5252" s="308" t="s">
        <v>14869</v>
      </c>
      <c r="F5252" s="309" t="s">
        <v>11040</v>
      </c>
      <c r="G5252" s="309" t="s">
        <v>11045</v>
      </c>
      <c r="H5252" s="309" t="s">
        <v>11046</v>
      </c>
      <c r="I5252" s="309" t="s">
        <v>5701</v>
      </c>
      <c r="J5252" s="309" t="s">
        <v>15063</v>
      </c>
      <c r="K5252" s="310">
        <v>0.67799999999999994</v>
      </c>
      <c r="L5252" s="310">
        <v>0.67799999999999994</v>
      </c>
      <c r="M5252" s="310">
        <v>0.60928163999999996</v>
      </c>
      <c r="N5252" s="310"/>
      <c r="O5252" s="310">
        <f t="shared" ref="O5252:O5315" si="82">(L5252-M5252)/L5252*100</f>
        <v>10.135451327433625</v>
      </c>
      <c r="P5252" s="310">
        <v>10.13545132743362</v>
      </c>
      <c r="Q5252" s="309" t="s">
        <v>15063</v>
      </c>
      <c r="R5252" s="311"/>
    </row>
    <row r="5253" spans="1:18" s="312" customFormat="1" x14ac:dyDescent="0.3">
      <c r="A5253" s="307">
        <v>5250</v>
      </c>
      <c r="B5253" s="308" t="s">
        <v>5252</v>
      </c>
      <c r="C5253" s="308" t="s">
        <v>2393</v>
      </c>
      <c r="D5253" s="308" t="s">
        <v>1371</v>
      </c>
      <c r="E5253" s="308" t="s">
        <v>14870</v>
      </c>
      <c r="F5253" s="309" t="s">
        <v>11047</v>
      </c>
      <c r="G5253" s="309" t="s">
        <v>11048</v>
      </c>
      <c r="H5253" s="309" t="s">
        <v>11049</v>
      </c>
      <c r="I5253" s="309" t="s">
        <v>5701</v>
      </c>
      <c r="J5253" s="309" t="s">
        <v>15063</v>
      </c>
      <c r="K5253" s="310">
        <v>0.72329999999999994</v>
      </c>
      <c r="L5253" s="310">
        <v>0.72329999999999994</v>
      </c>
      <c r="M5253" s="310">
        <v>0.650142</v>
      </c>
      <c r="N5253" s="310"/>
      <c r="O5253" s="310">
        <f t="shared" si="82"/>
        <v>10.114475321443377</v>
      </c>
      <c r="P5253" s="310">
        <v>10.114475321443383</v>
      </c>
      <c r="Q5253" s="309" t="s">
        <v>15063</v>
      </c>
      <c r="R5253" s="311"/>
    </row>
    <row r="5254" spans="1:18" s="312" customFormat="1" x14ac:dyDescent="0.3">
      <c r="A5254" s="307">
        <v>5251</v>
      </c>
      <c r="B5254" s="308" t="s">
        <v>5252</v>
      </c>
      <c r="C5254" s="308" t="s">
        <v>2393</v>
      </c>
      <c r="D5254" s="308" t="s">
        <v>1371</v>
      </c>
      <c r="E5254" s="308" t="s">
        <v>14870</v>
      </c>
      <c r="F5254" s="309" t="s">
        <v>11047</v>
      </c>
      <c r="G5254" s="309" t="s">
        <v>11050</v>
      </c>
      <c r="H5254" s="309" t="s">
        <v>11051</v>
      </c>
      <c r="I5254" s="309" t="s">
        <v>5701</v>
      </c>
      <c r="J5254" s="309" t="s">
        <v>15063</v>
      </c>
      <c r="K5254" s="310">
        <v>0.62739999999999996</v>
      </c>
      <c r="L5254" s="310">
        <v>0.62739999999999996</v>
      </c>
      <c r="M5254" s="310">
        <v>0.56479900000000005</v>
      </c>
      <c r="N5254" s="310"/>
      <c r="O5254" s="310">
        <f t="shared" si="82"/>
        <v>9.977845074912322</v>
      </c>
      <c r="P5254" s="310">
        <v>9.9778450749123273</v>
      </c>
      <c r="Q5254" s="309" t="s">
        <v>15063</v>
      </c>
      <c r="R5254" s="311"/>
    </row>
    <row r="5255" spans="1:18" s="312" customFormat="1" x14ac:dyDescent="0.3">
      <c r="A5255" s="307">
        <v>5252</v>
      </c>
      <c r="B5255" s="308" t="s">
        <v>5252</v>
      </c>
      <c r="C5255" s="308" t="s">
        <v>2393</v>
      </c>
      <c r="D5255" s="308" t="s">
        <v>1371</v>
      </c>
      <c r="E5255" s="308" t="s">
        <v>14870</v>
      </c>
      <c r="F5255" s="309" t="s">
        <v>11047</v>
      </c>
      <c r="G5255" s="309" t="s">
        <v>11052</v>
      </c>
      <c r="H5255" s="309" t="s">
        <v>11053</v>
      </c>
      <c r="I5255" s="309" t="s">
        <v>5706</v>
      </c>
      <c r="J5255" s="309" t="s">
        <v>15063</v>
      </c>
      <c r="K5255" s="310">
        <v>0.74309999999999998</v>
      </c>
      <c r="L5255" s="310">
        <v>0.74309999999999998</v>
      </c>
      <c r="M5255" s="310">
        <v>0.66528500000000002</v>
      </c>
      <c r="N5255" s="310"/>
      <c r="O5255" s="310">
        <f t="shared" si="82"/>
        <v>10.471672722379218</v>
      </c>
      <c r="P5255" s="310">
        <v>30.952721620905834</v>
      </c>
      <c r="Q5255" s="309" t="s">
        <v>15063</v>
      </c>
      <c r="R5255" s="311"/>
    </row>
    <row r="5256" spans="1:18" s="312" customFormat="1" x14ac:dyDescent="0.3">
      <c r="A5256" s="307">
        <v>5253</v>
      </c>
      <c r="B5256" s="308" t="s">
        <v>5252</v>
      </c>
      <c r="C5256" s="308" t="s">
        <v>2393</v>
      </c>
      <c r="D5256" s="308" t="s">
        <v>1371</v>
      </c>
      <c r="E5256" s="308" t="s">
        <v>14870</v>
      </c>
      <c r="F5256" s="309" t="s">
        <v>11047</v>
      </c>
      <c r="G5256" s="309" t="s">
        <v>11054</v>
      </c>
      <c r="H5256" s="309" t="s">
        <v>11055</v>
      </c>
      <c r="I5256" s="309" t="s">
        <v>2414</v>
      </c>
      <c r="J5256" s="309" t="s">
        <v>15063</v>
      </c>
      <c r="K5256" s="310">
        <v>0.29020000000000001</v>
      </c>
      <c r="L5256" s="310">
        <v>0.29020000000000001</v>
      </c>
      <c r="M5256" s="310">
        <v>0.28676475000000001</v>
      </c>
      <c r="N5256" s="310"/>
      <c r="O5256" s="310">
        <f t="shared" si="82"/>
        <v>1.1837525844245351</v>
      </c>
      <c r="P5256" s="310">
        <v>9.2484743800989264</v>
      </c>
      <c r="Q5256" s="309" t="s">
        <v>15063</v>
      </c>
      <c r="R5256" s="311"/>
    </row>
    <row r="5257" spans="1:18" s="312" customFormat="1" x14ac:dyDescent="0.3">
      <c r="A5257" s="307">
        <v>5254</v>
      </c>
      <c r="B5257" s="308" t="s">
        <v>5252</v>
      </c>
      <c r="C5257" s="308" t="s">
        <v>2393</v>
      </c>
      <c r="D5257" s="308" t="s">
        <v>1371</v>
      </c>
      <c r="E5257" s="308" t="s">
        <v>14870</v>
      </c>
      <c r="F5257" s="309" t="s">
        <v>11047</v>
      </c>
      <c r="G5257" s="309" t="s">
        <v>11056</v>
      </c>
      <c r="H5257" s="309" t="s">
        <v>11057</v>
      </c>
      <c r="I5257" s="309" t="s">
        <v>5701</v>
      </c>
      <c r="J5257" s="309" t="s">
        <v>15063</v>
      </c>
      <c r="K5257" s="310">
        <v>0.67500000000000004</v>
      </c>
      <c r="L5257" s="310">
        <v>0.67500000000000004</v>
      </c>
      <c r="M5257" s="310">
        <v>0.60760449999999999</v>
      </c>
      <c r="N5257" s="310"/>
      <c r="O5257" s="310">
        <f t="shared" si="82"/>
        <v>9.9845185185185255</v>
      </c>
      <c r="P5257" s="310">
        <v>9.9845185185185255</v>
      </c>
      <c r="Q5257" s="309" t="s">
        <v>15063</v>
      </c>
      <c r="R5257" s="311"/>
    </row>
    <row r="5258" spans="1:18" s="312" customFormat="1" x14ac:dyDescent="0.3">
      <c r="A5258" s="307">
        <v>5255</v>
      </c>
      <c r="B5258" s="308" t="s">
        <v>5252</v>
      </c>
      <c r="C5258" s="308" t="s">
        <v>2393</v>
      </c>
      <c r="D5258" s="308" t="s">
        <v>1371</v>
      </c>
      <c r="E5258" s="308" t="s">
        <v>14870</v>
      </c>
      <c r="F5258" s="309" t="s">
        <v>11047</v>
      </c>
      <c r="G5258" s="309" t="s">
        <v>11058</v>
      </c>
      <c r="H5258" s="309" t="s">
        <v>11059</v>
      </c>
      <c r="I5258" s="309" t="s">
        <v>5706</v>
      </c>
      <c r="J5258" s="309" t="s">
        <v>15063</v>
      </c>
      <c r="K5258" s="310">
        <v>0.12190000000000001</v>
      </c>
      <c r="L5258" s="310">
        <v>0.12190000000000001</v>
      </c>
      <c r="M5258" s="310">
        <v>0.10975500000000002</v>
      </c>
      <c r="N5258" s="310"/>
      <c r="O5258" s="310">
        <f t="shared" si="82"/>
        <v>9.9630844954880953</v>
      </c>
      <c r="P5258" s="310">
        <v>95.835802193076418</v>
      </c>
      <c r="Q5258" s="309" t="s">
        <v>15063</v>
      </c>
      <c r="R5258" s="311"/>
    </row>
    <row r="5259" spans="1:18" s="312" customFormat="1" x14ac:dyDescent="0.3">
      <c r="A5259" s="307">
        <v>5256</v>
      </c>
      <c r="B5259" s="308" t="s">
        <v>5252</v>
      </c>
      <c r="C5259" s="308" t="s">
        <v>2393</v>
      </c>
      <c r="D5259" s="308" t="s">
        <v>1371</v>
      </c>
      <c r="E5259" s="308" t="s">
        <v>14870</v>
      </c>
      <c r="F5259" s="309" t="s">
        <v>11047</v>
      </c>
      <c r="G5259" s="309" t="s">
        <v>11060</v>
      </c>
      <c r="H5259" s="309" t="s">
        <v>11061</v>
      </c>
      <c r="I5259" s="309" t="s">
        <v>5701</v>
      </c>
      <c r="J5259" s="309" t="s">
        <v>15063</v>
      </c>
      <c r="K5259" s="310">
        <v>0.03</v>
      </c>
      <c r="L5259" s="310">
        <v>0.03</v>
      </c>
      <c r="M5259" s="310">
        <v>2.6964000000000002E-2</v>
      </c>
      <c r="N5259" s="310"/>
      <c r="O5259" s="310">
        <f t="shared" si="82"/>
        <v>10.11999999999999</v>
      </c>
      <c r="P5259" s="310">
        <v>10.119999999999985</v>
      </c>
      <c r="Q5259" s="309" t="s">
        <v>15063</v>
      </c>
      <c r="R5259" s="311"/>
    </row>
    <row r="5260" spans="1:18" s="312" customFormat="1" x14ac:dyDescent="0.3">
      <c r="A5260" s="307">
        <v>5257</v>
      </c>
      <c r="B5260" s="308" t="s">
        <v>5252</v>
      </c>
      <c r="C5260" s="308" t="s">
        <v>2393</v>
      </c>
      <c r="D5260" s="308" t="s">
        <v>1371</v>
      </c>
      <c r="E5260" s="308" t="s">
        <v>14870</v>
      </c>
      <c r="F5260" s="309" t="s">
        <v>11062</v>
      </c>
      <c r="G5260" s="309" t="s">
        <v>11063</v>
      </c>
      <c r="H5260" s="309" t="s">
        <v>11064</v>
      </c>
      <c r="I5260" s="309" t="s">
        <v>5706</v>
      </c>
      <c r="J5260" s="309" t="s">
        <v>15063</v>
      </c>
      <c r="K5260" s="310">
        <v>0.34221999999999997</v>
      </c>
      <c r="L5260" s="310">
        <v>0.34221999999999997</v>
      </c>
      <c r="M5260" s="310">
        <v>0.31061569999999999</v>
      </c>
      <c r="N5260" s="310"/>
      <c r="O5260" s="310">
        <f t="shared" si="82"/>
        <v>9.2350826953421716</v>
      </c>
      <c r="P5260" s="310">
        <v>18.422368132652188</v>
      </c>
      <c r="Q5260" s="309" t="s">
        <v>15063</v>
      </c>
      <c r="R5260" s="311"/>
    </row>
    <row r="5261" spans="1:18" s="312" customFormat="1" x14ac:dyDescent="0.3">
      <c r="A5261" s="307">
        <v>5258</v>
      </c>
      <c r="B5261" s="308" t="s">
        <v>5252</v>
      </c>
      <c r="C5261" s="308" t="s">
        <v>2393</v>
      </c>
      <c r="D5261" s="308" t="s">
        <v>1371</v>
      </c>
      <c r="E5261" s="308" t="s">
        <v>14870</v>
      </c>
      <c r="F5261" s="309" t="s">
        <v>11062</v>
      </c>
      <c r="G5261" s="309" t="s">
        <v>11065</v>
      </c>
      <c r="H5261" s="309" t="s">
        <v>11066</v>
      </c>
      <c r="I5261" s="309" t="s">
        <v>5706</v>
      </c>
      <c r="J5261" s="309" t="s">
        <v>15063</v>
      </c>
      <c r="K5261" s="310">
        <v>0.28554000000000002</v>
      </c>
      <c r="L5261" s="310">
        <v>0.28554000000000002</v>
      </c>
      <c r="M5261" s="310">
        <v>0.25980857000000002</v>
      </c>
      <c r="N5261" s="310"/>
      <c r="O5261" s="310">
        <f t="shared" si="82"/>
        <v>9.0114975134832243</v>
      </c>
      <c r="P5261" s="310">
        <v>41.532386066470508</v>
      </c>
      <c r="Q5261" s="309" t="s">
        <v>15063</v>
      </c>
      <c r="R5261" s="311"/>
    </row>
    <row r="5262" spans="1:18" s="312" customFormat="1" x14ac:dyDescent="0.3">
      <c r="A5262" s="307">
        <v>5259</v>
      </c>
      <c r="B5262" s="308" t="s">
        <v>5252</v>
      </c>
      <c r="C5262" s="308" t="s">
        <v>2393</v>
      </c>
      <c r="D5262" s="308" t="s">
        <v>1371</v>
      </c>
      <c r="E5262" s="308" t="s">
        <v>14870</v>
      </c>
      <c r="F5262" s="309" t="s">
        <v>11062</v>
      </c>
      <c r="G5262" s="309" t="s">
        <v>11067</v>
      </c>
      <c r="H5262" s="309" t="s">
        <v>11068</v>
      </c>
      <c r="I5262" s="309" t="s">
        <v>5701</v>
      </c>
      <c r="J5262" s="309" t="s">
        <v>15063</v>
      </c>
      <c r="K5262" s="310">
        <v>0.78917999999999999</v>
      </c>
      <c r="L5262" s="310">
        <v>0.78917999999999999</v>
      </c>
      <c r="M5262" s="310">
        <v>0.71241900000000002</v>
      </c>
      <c r="N5262" s="310"/>
      <c r="O5262" s="310">
        <f t="shared" si="82"/>
        <v>9.7266783243366497</v>
      </c>
      <c r="P5262" s="310">
        <v>9.7266783243366461</v>
      </c>
      <c r="Q5262" s="309" t="s">
        <v>15063</v>
      </c>
      <c r="R5262" s="311"/>
    </row>
    <row r="5263" spans="1:18" s="312" customFormat="1" x14ac:dyDescent="0.3">
      <c r="A5263" s="307">
        <v>5260</v>
      </c>
      <c r="B5263" s="308" t="s">
        <v>5252</v>
      </c>
      <c r="C5263" s="308" t="s">
        <v>2393</v>
      </c>
      <c r="D5263" s="308" t="s">
        <v>1371</v>
      </c>
      <c r="E5263" s="308" t="s">
        <v>14870</v>
      </c>
      <c r="F5263" s="309" t="s">
        <v>11062</v>
      </c>
      <c r="G5263" s="309" t="s">
        <v>11069</v>
      </c>
      <c r="H5263" s="309" t="s">
        <v>11070</v>
      </c>
      <c r="I5263" s="309" t="s">
        <v>5701</v>
      </c>
      <c r="J5263" s="309" t="s">
        <v>15063</v>
      </c>
      <c r="K5263" s="310">
        <v>1.0496799999999999</v>
      </c>
      <c r="L5263" s="310">
        <v>1.0496799999999999</v>
      </c>
      <c r="M5263" s="310">
        <v>0.94499499999999992</v>
      </c>
      <c r="N5263" s="310"/>
      <c r="O5263" s="310">
        <f t="shared" si="82"/>
        <v>9.9730394024845701</v>
      </c>
      <c r="P5263" s="310">
        <v>9.9730394024845737</v>
      </c>
      <c r="Q5263" s="309" t="s">
        <v>15063</v>
      </c>
      <c r="R5263" s="311"/>
    </row>
    <row r="5264" spans="1:18" s="312" customFormat="1" x14ac:dyDescent="0.3">
      <c r="A5264" s="307">
        <v>5261</v>
      </c>
      <c r="B5264" s="308" t="s">
        <v>5252</v>
      </c>
      <c r="C5264" s="308" t="s">
        <v>2393</v>
      </c>
      <c r="D5264" s="308" t="s">
        <v>1371</v>
      </c>
      <c r="E5264" s="308" t="s">
        <v>14870</v>
      </c>
      <c r="F5264" s="309" t="s">
        <v>11062</v>
      </c>
      <c r="G5264" s="309" t="s">
        <v>11071</v>
      </c>
      <c r="H5264" s="309" t="s">
        <v>11072</v>
      </c>
      <c r="I5264" s="309" t="s">
        <v>5701</v>
      </c>
      <c r="J5264" s="309" t="s">
        <v>15063</v>
      </c>
      <c r="K5264" s="310">
        <v>1.2132400000000001</v>
      </c>
      <c r="L5264" s="310">
        <v>1.2132400000000001</v>
      </c>
      <c r="M5264" s="310">
        <v>1.0938844999999999</v>
      </c>
      <c r="N5264" s="310"/>
      <c r="O5264" s="310">
        <f t="shared" si="82"/>
        <v>9.837748508127012</v>
      </c>
      <c r="P5264" s="310">
        <v>9.8377485081270084</v>
      </c>
      <c r="Q5264" s="309" t="s">
        <v>15063</v>
      </c>
      <c r="R5264" s="311"/>
    </row>
    <row r="5265" spans="1:18" s="312" customFormat="1" x14ac:dyDescent="0.3">
      <c r="A5265" s="307">
        <v>5262</v>
      </c>
      <c r="B5265" s="308" t="s">
        <v>5252</v>
      </c>
      <c r="C5265" s="308" t="s">
        <v>2393</v>
      </c>
      <c r="D5265" s="308" t="s">
        <v>1371</v>
      </c>
      <c r="E5265" s="308" t="s">
        <v>14870</v>
      </c>
      <c r="F5265" s="309" t="s">
        <v>11062</v>
      </c>
      <c r="G5265" s="309" t="s">
        <v>11073</v>
      </c>
      <c r="H5265" s="309" t="s">
        <v>11074</v>
      </c>
      <c r="I5265" s="309" t="s">
        <v>5706</v>
      </c>
      <c r="J5265" s="309" t="s">
        <v>15063</v>
      </c>
      <c r="K5265" s="310">
        <v>0.31375999999999998</v>
      </c>
      <c r="L5265" s="310">
        <v>0.31375999999999998</v>
      </c>
      <c r="M5265" s="310">
        <v>0.28148283000000002</v>
      </c>
      <c r="N5265" s="310"/>
      <c r="O5265" s="310">
        <f t="shared" si="82"/>
        <v>10.287216343702182</v>
      </c>
      <c r="P5265" s="310">
        <v>49.041333654672329</v>
      </c>
      <c r="Q5265" s="309" t="s">
        <v>15063</v>
      </c>
      <c r="R5265" s="311"/>
    </row>
    <row r="5266" spans="1:18" s="312" customFormat="1" x14ac:dyDescent="0.3">
      <c r="A5266" s="307">
        <v>5263</v>
      </c>
      <c r="B5266" s="308" t="s">
        <v>5252</v>
      </c>
      <c r="C5266" s="308" t="s">
        <v>2393</v>
      </c>
      <c r="D5266" s="308" t="s">
        <v>1371</v>
      </c>
      <c r="E5266" s="308" t="s">
        <v>14870</v>
      </c>
      <c r="F5266" s="309" t="s">
        <v>11062</v>
      </c>
      <c r="G5266" s="309" t="s">
        <v>11075</v>
      </c>
      <c r="H5266" s="309" t="s">
        <v>11076</v>
      </c>
      <c r="I5266" s="309" t="s">
        <v>5706</v>
      </c>
      <c r="J5266" s="309" t="s">
        <v>15063</v>
      </c>
      <c r="K5266" s="310">
        <v>0.23358000000000001</v>
      </c>
      <c r="L5266" s="310">
        <v>0.23358000000000001</v>
      </c>
      <c r="M5266" s="310">
        <v>0.21142839000000002</v>
      </c>
      <c r="N5266" s="310"/>
      <c r="O5266" s="310">
        <f t="shared" si="82"/>
        <v>9.4835217056254759</v>
      </c>
      <c r="P5266" s="310">
        <v>41.124993785572684</v>
      </c>
      <c r="Q5266" s="309" t="s">
        <v>15063</v>
      </c>
      <c r="R5266" s="311"/>
    </row>
    <row r="5267" spans="1:18" s="312" customFormat="1" x14ac:dyDescent="0.3">
      <c r="A5267" s="307">
        <v>5264</v>
      </c>
      <c r="B5267" s="308" t="s">
        <v>5252</v>
      </c>
      <c r="C5267" s="308" t="s">
        <v>2393</v>
      </c>
      <c r="D5267" s="308" t="s">
        <v>1371</v>
      </c>
      <c r="E5267" s="308" t="s">
        <v>14870</v>
      </c>
      <c r="F5267" s="309" t="s">
        <v>11062</v>
      </c>
      <c r="G5267" s="309" t="s">
        <v>11077</v>
      </c>
      <c r="H5267" s="309" t="s">
        <v>11078</v>
      </c>
      <c r="I5267" s="309" t="s">
        <v>5706</v>
      </c>
      <c r="J5267" s="309" t="s">
        <v>15063</v>
      </c>
      <c r="K5267" s="310">
        <v>0.35638000000000003</v>
      </c>
      <c r="L5267" s="310">
        <v>0.35638000000000003</v>
      </c>
      <c r="M5267" s="310">
        <v>0.32045367000000002</v>
      </c>
      <c r="N5267" s="310"/>
      <c r="O5267" s="310">
        <f t="shared" si="82"/>
        <v>10.080905213536113</v>
      </c>
      <c r="P5267" s="310">
        <v>57.169185770813847</v>
      </c>
      <c r="Q5267" s="309" t="s">
        <v>15063</v>
      </c>
      <c r="R5267" s="311"/>
    </row>
    <row r="5268" spans="1:18" s="312" customFormat="1" x14ac:dyDescent="0.3">
      <c r="A5268" s="307">
        <v>5265</v>
      </c>
      <c r="B5268" s="308" t="s">
        <v>5252</v>
      </c>
      <c r="C5268" s="308" t="s">
        <v>2393</v>
      </c>
      <c r="D5268" s="308" t="s">
        <v>1371</v>
      </c>
      <c r="E5268" s="308" t="s">
        <v>14870</v>
      </c>
      <c r="F5268" s="309" t="s">
        <v>11062</v>
      </c>
      <c r="G5268" s="309" t="s">
        <v>11079</v>
      </c>
      <c r="H5268" s="309" t="s">
        <v>11080</v>
      </c>
      <c r="I5268" s="309" t="s">
        <v>5701</v>
      </c>
      <c r="J5268" s="309" t="s">
        <v>15063</v>
      </c>
      <c r="K5268" s="310">
        <v>0.83024000000000009</v>
      </c>
      <c r="L5268" s="310">
        <v>0.83024000000000009</v>
      </c>
      <c r="M5268" s="310">
        <v>0.74672500000000008</v>
      </c>
      <c r="N5268" s="310"/>
      <c r="O5268" s="310">
        <f t="shared" si="82"/>
        <v>10.059139525920216</v>
      </c>
      <c r="P5268" s="310">
        <v>10.059139525920212</v>
      </c>
      <c r="Q5268" s="309" t="s">
        <v>15063</v>
      </c>
      <c r="R5268" s="311"/>
    </row>
    <row r="5269" spans="1:18" s="312" customFormat="1" x14ac:dyDescent="0.3">
      <c r="A5269" s="307">
        <v>5266</v>
      </c>
      <c r="B5269" s="308" t="s">
        <v>5252</v>
      </c>
      <c r="C5269" s="308" t="s">
        <v>2393</v>
      </c>
      <c r="D5269" s="308" t="s">
        <v>1371</v>
      </c>
      <c r="E5269" s="308" t="s">
        <v>14870</v>
      </c>
      <c r="F5269" s="309" t="s">
        <v>11081</v>
      </c>
      <c r="G5269" s="309" t="s">
        <v>11082</v>
      </c>
      <c r="H5269" s="309" t="s">
        <v>11083</v>
      </c>
      <c r="I5269" s="309" t="s">
        <v>5701</v>
      </c>
      <c r="J5269" s="309" t="s">
        <v>15063</v>
      </c>
      <c r="K5269" s="310">
        <v>0.89500000000000002</v>
      </c>
      <c r="L5269" s="310">
        <v>0.89500000000000002</v>
      </c>
      <c r="M5269" s="310">
        <v>0.80486389000000003</v>
      </c>
      <c r="N5269" s="310"/>
      <c r="O5269" s="310">
        <f t="shared" si="82"/>
        <v>10.071073743016759</v>
      </c>
      <c r="P5269" s="310">
        <v>10.071073743016745</v>
      </c>
      <c r="Q5269" s="309" t="s">
        <v>15063</v>
      </c>
      <c r="R5269" s="311"/>
    </row>
    <row r="5270" spans="1:18" s="312" customFormat="1" x14ac:dyDescent="0.3">
      <c r="A5270" s="307">
        <v>5267</v>
      </c>
      <c r="B5270" s="308" t="s">
        <v>5252</v>
      </c>
      <c r="C5270" s="308" t="s">
        <v>2393</v>
      </c>
      <c r="D5270" s="308" t="s">
        <v>1371</v>
      </c>
      <c r="E5270" s="308" t="s">
        <v>14870</v>
      </c>
      <c r="F5270" s="309" t="s">
        <v>11081</v>
      </c>
      <c r="G5270" s="309" t="s">
        <v>11084</v>
      </c>
      <c r="H5270" s="309" t="s">
        <v>11085</v>
      </c>
      <c r="I5270" s="309" t="s">
        <v>5706</v>
      </c>
      <c r="J5270" s="309" t="s">
        <v>15063</v>
      </c>
      <c r="K5270" s="310">
        <v>0.19789999999999999</v>
      </c>
      <c r="L5270" s="310">
        <v>0.19789999999999999</v>
      </c>
      <c r="M5270" s="310">
        <v>0.17880733999999998</v>
      </c>
      <c r="N5270" s="310"/>
      <c r="O5270" s="310">
        <f t="shared" si="82"/>
        <v>9.64763011622032</v>
      </c>
      <c r="P5270" s="310">
        <v>53.304370647825024</v>
      </c>
      <c r="Q5270" s="309" t="s">
        <v>15063</v>
      </c>
      <c r="R5270" s="311"/>
    </row>
    <row r="5271" spans="1:18" s="312" customFormat="1" x14ac:dyDescent="0.3">
      <c r="A5271" s="307">
        <v>5268</v>
      </c>
      <c r="B5271" s="308" t="s">
        <v>5252</v>
      </c>
      <c r="C5271" s="308" t="s">
        <v>2393</v>
      </c>
      <c r="D5271" s="308" t="s">
        <v>1371</v>
      </c>
      <c r="E5271" s="308" t="s">
        <v>14870</v>
      </c>
      <c r="F5271" s="309" t="s">
        <v>11081</v>
      </c>
      <c r="G5271" s="309" t="s">
        <v>11086</v>
      </c>
      <c r="H5271" s="309" t="s">
        <v>11087</v>
      </c>
      <c r="I5271" s="309" t="s">
        <v>3759</v>
      </c>
      <c r="J5271" s="309" t="s">
        <v>15063</v>
      </c>
      <c r="K5271" s="310">
        <v>0.71219999999999994</v>
      </c>
      <c r="L5271" s="310">
        <v>0.71219999999999994</v>
      </c>
      <c r="M5271" s="310">
        <v>0.69272</v>
      </c>
      <c r="N5271" s="310"/>
      <c r="O5271" s="310">
        <f t="shared" si="82"/>
        <v>2.7351867452962573</v>
      </c>
      <c r="P5271" s="310">
        <v>14.657576702171504</v>
      </c>
      <c r="Q5271" s="309" t="s">
        <v>15063</v>
      </c>
      <c r="R5271" s="311"/>
    </row>
    <row r="5272" spans="1:18" s="312" customFormat="1" x14ac:dyDescent="0.3">
      <c r="A5272" s="307">
        <v>5269</v>
      </c>
      <c r="B5272" s="308" t="s">
        <v>5252</v>
      </c>
      <c r="C5272" s="308" t="s">
        <v>2393</v>
      </c>
      <c r="D5272" s="308" t="s">
        <v>1371</v>
      </c>
      <c r="E5272" s="308" t="s">
        <v>14870</v>
      </c>
      <c r="F5272" s="309" t="s">
        <v>11081</v>
      </c>
      <c r="G5272" s="309" t="s">
        <v>11088</v>
      </c>
      <c r="H5272" s="309" t="s">
        <v>11089</v>
      </c>
      <c r="I5272" s="309" t="s">
        <v>5701</v>
      </c>
      <c r="J5272" s="309" t="s">
        <v>15063</v>
      </c>
      <c r="K5272" s="310">
        <v>0.9907999999999999</v>
      </c>
      <c r="L5272" s="310">
        <v>0.9907999999999999</v>
      </c>
      <c r="M5272" s="310">
        <v>0.89125599999999994</v>
      </c>
      <c r="N5272" s="310"/>
      <c r="O5272" s="310">
        <f t="shared" si="82"/>
        <v>10.046830843762613</v>
      </c>
      <c r="P5272" s="310">
        <v>10.046830843762599</v>
      </c>
      <c r="Q5272" s="309" t="s">
        <v>15063</v>
      </c>
      <c r="R5272" s="311"/>
    </row>
    <row r="5273" spans="1:18" s="312" customFormat="1" x14ac:dyDescent="0.3">
      <c r="A5273" s="307">
        <v>5270</v>
      </c>
      <c r="B5273" s="308" t="s">
        <v>5252</v>
      </c>
      <c r="C5273" s="308" t="s">
        <v>2393</v>
      </c>
      <c r="D5273" s="308" t="s">
        <v>1371</v>
      </c>
      <c r="E5273" s="308" t="s">
        <v>14870</v>
      </c>
      <c r="F5273" s="309" t="s">
        <v>11081</v>
      </c>
      <c r="G5273" s="309" t="s">
        <v>11090</v>
      </c>
      <c r="H5273" s="309" t="s">
        <v>11091</v>
      </c>
      <c r="I5273" s="309" t="s">
        <v>5701</v>
      </c>
      <c r="J5273" s="309" t="s">
        <v>15063</v>
      </c>
      <c r="K5273" s="310">
        <v>0.91900000000000004</v>
      </c>
      <c r="L5273" s="310">
        <v>0.91900000000000004</v>
      </c>
      <c r="M5273" s="310">
        <v>0.82723349999999995</v>
      </c>
      <c r="N5273" s="310"/>
      <c r="O5273" s="310">
        <f t="shared" si="82"/>
        <v>9.9854733405876051</v>
      </c>
      <c r="P5273" s="310">
        <v>9.9854733405875926</v>
      </c>
      <c r="Q5273" s="309" t="s">
        <v>15063</v>
      </c>
      <c r="R5273" s="311"/>
    </row>
    <row r="5274" spans="1:18" s="312" customFormat="1" x14ac:dyDescent="0.3">
      <c r="A5274" s="307">
        <v>5271</v>
      </c>
      <c r="B5274" s="308" t="s">
        <v>5252</v>
      </c>
      <c r="C5274" s="308" t="s">
        <v>2393</v>
      </c>
      <c r="D5274" s="308" t="s">
        <v>1371</v>
      </c>
      <c r="E5274" s="308" t="s">
        <v>14870</v>
      </c>
      <c r="F5274" s="309" t="s">
        <v>11092</v>
      </c>
      <c r="G5274" s="309" t="s">
        <v>11093</v>
      </c>
      <c r="H5274" s="309" t="s">
        <v>11094</v>
      </c>
      <c r="I5274" s="309" t="s">
        <v>5701</v>
      </c>
      <c r="J5274" s="309" t="s">
        <v>15063</v>
      </c>
      <c r="K5274" s="310">
        <v>0.73252000000000006</v>
      </c>
      <c r="L5274" s="310">
        <v>0.73252000000000006</v>
      </c>
      <c r="M5274" s="310">
        <v>0.65897700000000003</v>
      </c>
      <c r="N5274" s="310"/>
      <c r="O5274" s="310">
        <f t="shared" si="82"/>
        <v>10.039725877791735</v>
      </c>
      <c r="P5274" s="310">
        <v>10.039725877791739</v>
      </c>
      <c r="Q5274" s="309" t="s">
        <v>15063</v>
      </c>
      <c r="R5274" s="311"/>
    </row>
    <row r="5275" spans="1:18" s="312" customFormat="1" x14ac:dyDescent="0.3">
      <c r="A5275" s="307">
        <v>5272</v>
      </c>
      <c r="B5275" s="308" t="s">
        <v>5252</v>
      </c>
      <c r="C5275" s="308" t="s">
        <v>2393</v>
      </c>
      <c r="D5275" s="308" t="s">
        <v>1371</v>
      </c>
      <c r="E5275" s="308" t="s">
        <v>14870</v>
      </c>
      <c r="F5275" s="309" t="s">
        <v>11092</v>
      </c>
      <c r="G5275" s="309" t="s">
        <v>11095</v>
      </c>
      <c r="H5275" s="309" t="s">
        <v>11096</v>
      </c>
      <c r="I5275" s="309" t="s">
        <v>5701</v>
      </c>
      <c r="J5275" s="309" t="s">
        <v>15063</v>
      </c>
      <c r="K5275" s="310">
        <v>0.67159999999999997</v>
      </c>
      <c r="L5275" s="310">
        <v>0.67159999999999997</v>
      </c>
      <c r="M5275" s="310">
        <v>0.6038945</v>
      </c>
      <c r="N5275" s="310"/>
      <c r="O5275" s="310">
        <f t="shared" si="82"/>
        <v>10.081223942823106</v>
      </c>
      <c r="P5275" s="310">
        <v>10.081223942823103</v>
      </c>
      <c r="Q5275" s="309" t="s">
        <v>15063</v>
      </c>
      <c r="R5275" s="311"/>
    </row>
    <row r="5276" spans="1:18" s="312" customFormat="1" x14ac:dyDescent="0.3">
      <c r="A5276" s="307">
        <v>5273</v>
      </c>
      <c r="B5276" s="308" t="s">
        <v>5252</v>
      </c>
      <c r="C5276" s="308" t="s">
        <v>2393</v>
      </c>
      <c r="D5276" s="308" t="s">
        <v>1371</v>
      </c>
      <c r="E5276" s="308" t="s">
        <v>14870</v>
      </c>
      <c r="F5276" s="309" t="s">
        <v>11092</v>
      </c>
      <c r="G5276" s="309" t="s">
        <v>11097</v>
      </c>
      <c r="H5276" s="309" t="s">
        <v>11098</v>
      </c>
      <c r="I5276" s="309" t="s">
        <v>5701</v>
      </c>
      <c r="J5276" s="309" t="s">
        <v>15063</v>
      </c>
      <c r="K5276" s="310">
        <v>0.26995999999999998</v>
      </c>
      <c r="L5276" s="310">
        <v>0.26995999999999998</v>
      </c>
      <c r="M5276" s="310">
        <v>0.24294750000000001</v>
      </c>
      <c r="N5276" s="310"/>
      <c r="O5276" s="310">
        <f t="shared" si="82"/>
        <v>10.00611201659504</v>
      </c>
      <c r="P5276" s="310">
        <v>10.006112016595036</v>
      </c>
      <c r="Q5276" s="309" t="s">
        <v>15063</v>
      </c>
      <c r="R5276" s="311"/>
    </row>
    <row r="5277" spans="1:18" s="312" customFormat="1" x14ac:dyDescent="0.3">
      <c r="A5277" s="307">
        <v>5274</v>
      </c>
      <c r="B5277" s="308" t="s">
        <v>5252</v>
      </c>
      <c r="C5277" s="308" t="s">
        <v>2393</v>
      </c>
      <c r="D5277" s="308" t="s">
        <v>1371</v>
      </c>
      <c r="E5277" s="308" t="s">
        <v>14870</v>
      </c>
      <c r="F5277" s="309" t="s">
        <v>11092</v>
      </c>
      <c r="G5277" s="309" t="s">
        <v>11099</v>
      </c>
      <c r="H5277" s="309" t="s">
        <v>11100</v>
      </c>
      <c r="I5277" s="309" t="s">
        <v>5701</v>
      </c>
      <c r="J5277" s="309" t="s">
        <v>15063</v>
      </c>
      <c r="K5277" s="310">
        <v>1.2534000000000001</v>
      </c>
      <c r="L5277" s="310">
        <v>1.2534000000000001</v>
      </c>
      <c r="M5277" s="310">
        <v>1.1283160000000001</v>
      </c>
      <c r="N5277" s="310"/>
      <c r="O5277" s="310">
        <f t="shared" si="82"/>
        <v>9.9795755544917792</v>
      </c>
      <c r="P5277" s="310">
        <v>9.979575554491781</v>
      </c>
      <c r="Q5277" s="309" t="s">
        <v>15063</v>
      </c>
      <c r="R5277" s="311"/>
    </row>
    <row r="5278" spans="1:18" s="312" customFormat="1" x14ac:dyDescent="0.3">
      <c r="A5278" s="307">
        <v>5275</v>
      </c>
      <c r="B5278" s="308" t="s">
        <v>5252</v>
      </c>
      <c r="C5278" s="308" t="s">
        <v>2393</v>
      </c>
      <c r="D5278" s="308" t="s">
        <v>1371</v>
      </c>
      <c r="E5278" s="308" t="s">
        <v>14870</v>
      </c>
      <c r="F5278" s="309" t="s">
        <v>11092</v>
      </c>
      <c r="G5278" s="309" t="s">
        <v>11101</v>
      </c>
      <c r="H5278" s="309" t="s">
        <v>11102</v>
      </c>
      <c r="I5278" s="309" t="s">
        <v>5701</v>
      </c>
      <c r="J5278" s="309" t="s">
        <v>15063</v>
      </c>
      <c r="K5278" s="310">
        <v>1.1461999999999999</v>
      </c>
      <c r="L5278" s="310">
        <v>1.1461999999999999</v>
      </c>
      <c r="M5278" s="310">
        <v>1.0345629999999999</v>
      </c>
      <c r="N5278" s="310"/>
      <c r="O5278" s="310">
        <f t="shared" si="82"/>
        <v>9.73974873495027</v>
      </c>
      <c r="P5278" s="310">
        <v>9.7397487349502594</v>
      </c>
      <c r="Q5278" s="309" t="s">
        <v>15063</v>
      </c>
      <c r="R5278" s="311"/>
    </row>
    <row r="5279" spans="1:18" s="312" customFormat="1" x14ac:dyDescent="0.3">
      <c r="A5279" s="307">
        <v>5276</v>
      </c>
      <c r="B5279" s="308" t="s">
        <v>5252</v>
      </c>
      <c r="C5279" s="308" t="s">
        <v>2393</v>
      </c>
      <c r="D5279" s="308" t="s">
        <v>1371</v>
      </c>
      <c r="E5279" s="308" t="s">
        <v>14870</v>
      </c>
      <c r="F5279" s="309" t="s">
        <v>11092</v>
      </c>
      <c r="G5279" s="309" t="s">
        <v>11103</v>
      </c>
      <c r="H5279" s="309" t="s">
        <v>11104</v>
      </c>
      <c r="I5279" s="309" t="s">
        <v>5701</v>
      </c>
      <c r="J5279" s="309" t="s">
        <v>15063</v>
      </c>
      <c r="K5279" s="310">
        <v>0.49519999999999997</v>
      </c>
      <c r="L5279" s="310">
        <v>0.49519999999999997</v>
      </c>
      <c r="M5279" s="310">
        <v>0.445716</v>
      </c>
      <c r="N5279" s="310"/>
      <c r="O5279" s="310">
        <f t="shared" si="82"/>
        <v>9.9927302100161501</v>
      </c>
      <c r="P5279" s="310">
        <v>9.992730210016143</v>
      </c>
      <c r="Q5279" s="309" t="s">
        <v>15063</v>
      </c>
      <c r="R5279" s="311"/>
    </row>
    <row r="5280" spans="1:18" s="312" customFormat="1" x14ac:dyDescent="0.3">
      <c r="A5280" s="307">
        <v>5277</v>
      </c>
      <c r="B5280" s="308" t="s">
        <v>5252</v>
      </c>
      <c r="C5280" s="308" t="s">
        <v>2393</v>
      </c>
      <c r="D5280" s="308" t="s">
        <v>1371</v>
      </c>
      <c r="E5280" s="308" t="s">
        <v>14870</v>
      </c>
      <c r="F5280" s="309" t="s">
        <v>11092</v>
      </c>
      <c r="G5280" s="309" t="s">
        <v>11105</v>
      </c>
      <c r="H5280" s="309" t="s">
        <v>11106</v>
      </c>
      <c r="I5280" s="309" t="s">
        <v>7747</v>
      </c>
      <c r="J5280" s="309" t="s">
        <v>15063</v>
      </c>
      <c r="K5280" s="310">
        <v>1.03956</v>
      </c>
      <c r="L5280" s="310">
        <v>1.03956</v>
      </c>
      <c r="M5280" s="310">
        <v>1.020499</v>
      </c>
      <c r="N5280" s="310"/>
      <c r="O5280" s="310">
        <f t="shared" si="82"/>
        <v>1.8335642002385619</v>
      </c>
      <c r="P5280" s="310">
        <v>1.8335642002385577</v>
      </c>
      <c r="Q5280" s="309" t="s">
        <v>15063</v>
      </c>
      <c r="R5280" s="311"/>
    </row>
    <row r="5281" spans="1:18" s="312" customFormat="1" x14ac:dyDescent="0.3">
      <c r="A5281" s="307">
        <v>5278</v>
      </c>
      <c r="B5281" s="308" t="s">
        <v>5252</v>
      </c>
      <c r="C5281" s="308" t="s">
        <v>2393</v>
      </c>
      <c r="D5281" s="308" t="s">
        <v>1371</v>
      </c>
      <c r="E5281" s="308" t="s">
        <v>14870</v>
      </c>
      <c r="F5281" s="309" t="s">
        <v>11092</v>
      </c>
      <c r="G5281" s="309" t="s">
        <v>11107</v>
      </c>
      <c r="H5281" s="309" t="s">
        <v>11108</v>
      </c>
      <c r="I5281" s="309" t="s">
        <v>5701</v>
      </c>
      <c r="J5281" s="309" t="s">
        <v>15063</v>
      </c>
      <c r="K5281" s="310">
        <v>0.58513999999999999</v>
      </c>
      <c r="L5281" s="310">
        <v>0.58513999999999999</v>
      </c>
      <c r="M5281" s="310">
        <v>0.52589600000000003</v>
      </c>
      <c r="N5281" s="310"/>
      <c r="O5281" s="310">
        <f t="shared" si="82"/>
        <v>10.124756468537438</v>
      </c>
      <c r="P5281" s="310">
        <v>11.174857842812635</v>
      </c>
      <c r="Q5281" s="309" t="s">
        <v>15063</v>
      </c>
      <c r="R5281" s="311"/>
    </row>
    <row r="5282" spans="1:18" s="312" customFormat="1" x14ac:dyDescent="0.3">
      <c r="A5282" s="307">
        <v>5279</v>
      </c>
      <c r="B5282" s="308" t="s">
        <v>5252</v>
      </c>
      <c r="C5282" s="308" t="s">
        <v>2393</v>
      </c>
      <c r="D5282" s="308" t="s">
        <v>1371</v>
      </c>
      <c r="E5282" s="308" t="s">
        <v>14870</v>
      </c>
      <c r="F5282" s="309" t="s">
        <v>11092</v>
      </c>
      <c r="G5282" s="309" t="s">
        <v>11109</v>
      </c>
      <c r="H5282" s="309" t="s">
        <v>11110</v>
      </c>
      <c r="I5282" s="309" t="s">
        <v>5706</v>
      </c>
      <c r="J5282" s="309" t="s">
        <v>15063</v>
      </c>
      <c r="K5282" s="310">
        <v>0.13819999999999999</v>
      </c>
      <c r="L5282" s="310">
        <v>0.13819999999999999</v>
      </c>
      <c r="M5282" s="310">
        <v>0.12506899999999999</v>
      </c>
      <c r="N5282" s="310"/>
      <c r="O5282" s="310">
        <f t="shared" si="82"/>
        <v>9.5014471780028984</v>
      </c>
      <c r="P5282" s="310">
        <v>50.031491049578648</v>
      </c>
      <c r="Q5282" s="309" t="s">
        <v>15063</v>
      </c>
      <c r="R5282" s="311"/>
    </row>
    <row r="5283" spans="1:18" s="312" customFormat="1" x14ac:dyDescent="0.3">
      <c r="A5283" s="307">
        <v>5280</v>
      </c>
      <c r="B5283" s="308" t="s">
        <v>5252</v>
      </c>
      <c r="C5283" s="308" t="s">
        <v>2393</v>
      </c>
      <c r="D5283" s="308" t="s">
        <v>1371</v>
      </c>
      <c r="E5283" s="308" t="s">
        <v>14870</v>
      </c>
      <c r="F5283" s="309" t="s">
        <v>11092</v>
      </c>
      <c r="G5283" s="309" t="s">
        <v>11111</v>
      </c>
      <c r="H5283" s="309" t="s">
        <v>11112</v>
      </c>
      <c r="I5283" s="309" t="s">
        <v>5706</v>
      </c>
      <c r="J5283" s="309" t="s">
        <v>15063</v>
      </c>
      <c r="K5283" s="310">
        <v>0.33144000000000001</v>
      </c>
      <c r="L5283" s="310">
        <v>0.33144000000000001</v>
      </c>
      <c r="M5283" s="310">
        <v>0.29576196999999999</v>
      </c>
      <c r="N5283" s="310"/>
      <c r="O5283" s="310">
        <f t="shared" si="82"/>
        <v>10.764551653391271</v>
      </c>
      <c r="P5283" s="310">
        <v>36.893402213414959</v>
      </c>
      <c r="Q5283" s="309" t="s">
        <v>15063</v>
      </c>
      <c r="R5283" s="311"/>
    </row>
    <row r="5284" spans="1:18" s="312" customFormat="1" x14ac:dyDescent="0.3">
      <c r="A5284" s="307">
        <v>5281</v>
      </c>
      <c r="B5284" s="308" t="s">
        <v>5252</v>
      </c>
      <c r="C5284" s="308" t="s">
        <v>2393</v>
      </c>
      <c r="D5284" s="308" t="s">
        <v>1371</v>
      </c>
      <c r="E5284" s="308" t="s">
        <v>14870</v>
      </c>
      <c r="F5284" s="309" t="s">
        <v>11092</v>
      </c>
      <c r="G5284" s="309" t="s">
        <v>11113</v>
      </c>
      <c r="H5284" s="309" t="s">
        <v>11114</v>
      </c>
      <c r="I5284" s="309" t="s">
        <v>5706</v>
      </c>
      <c r="J5284" s="309" t="s">
        <v>15063</v>
      </c>
      <c r="K5284" s="310">
        <v>0.31696999999999997</v>
      </c>
      <c r="L5284" s="310">
        <v>0.31696999999999997</v>
      </c>
      <c r="M5284" s="310">
        <v>0.28478934</v>
      </c>
      <c r="N5284" s="310"/>
      <c r="O5284" s="310">
        <f t="shared" si="82"/>
        <v>10.152588573051069</v>
      </c>
      <c r="P5284" s="310">
        <v>58.834543693249117</v>
      </c>
      <c r="Q5284" s="309" t="s">
        <v>15063</v>
      </c>
      <c r="R5284" s="311"/>
    </row>
    <row r="5285" spans="1:18" s="312" customFormat="1" x14ac:dyDescent="0.3">
      <c r="A5285" s="307">
        <v>5282</v>
      </c>
      <c r="B5285" s="308" t="s">
        <v>5252</v>
      </c>
      <c r="C5285" s="308" t="s">
        <v>2393</v>
      </c>
      <c r="D5285" s="308" t="s">
        <v>1371</v>
      </c>
      <c r="E5285" s="308" t="s">
        <v>14870</v>
      </c>
      <c r="F5285" s="309" t="s">
        <v>11115</v>
      </c>
      <c r="G5285" s="309" t="s">
        <v>11116</v>
      </c>
      <c r="H5285" s="309" t="s">
        <v>11117</v>
      </c>
      <c r="I5285" s="309" t="s">
        <v>5701</v>
      </c>
      <c r="J5285" s="309" t="s">
        <v>15063</v>
      </c>
      <c r="K5285" s="310">
        <v>0.52600000000000002</v>
      </c>
      <c r="L5285" s="310">
        <v>0.52600000000000002</v>
      </c>
      <c r="M5285" s="310">
        <v>0.47343299999999999</v>
      </c>
      <c r="N5285" s="310"/>
      <c r="O5285" s="310">
        <f t="shared" si="82"/>
        <v>9.99372623574145</v>
      </c>
      <c r="P5285" s="310">
        <v>9.9937262357414518</v>
      </c>
      <c r="Q5285" s="309" t="s">
        <v>15063</v>
      </c>
      <c r="R5285" s="311"/>
    </row>
    <row r="5286" spans="1:18" s="312" customFormat="1" x14ac:dyDescent="0.3">
      <c r="A5286" s="307">
        <v>5283</v>
      </c>
      <c r="B5286" s="308" t="s">
        <v>5252</v>
      </c>
      <c r="C5286" s="308" t="s">
        <v>2393</v>
      </c>
      <c r="D5286" s="308" t="s">
        <v>1371</v>
      </c>
      <c r="E5286" s="308" t="s">
        <v>14870</v>
      </c>
      <c r="F5286" s="309" t="s">
        <v>11115</v>
      </c>
      <c r="G5286" s="309" t="s">
        <v>11118</v>
      </c>
      <c r="H5286" s="309" t="s">
        <v>11119</v>
      </c>
      <c r="I5286" s="309" t="s">
        <v>5701</v>
      </c>
      <c r="J5286" s="309" t="s">
        <v>15063</v>
      </c>
      <c r="K5286" s="310">
        <v>0.59284000000000003</v>
      </c>
      <c r="L5286" s="310">
        <v>0.59284000000000003</v>
      </c>
      <c r="M5286" s="310">
        <v>0.53393449999999998</v>
      </c>
      <c r="N5286" s="310"/>
      <c r="O5286" s="310">
        <f t="shared" si="82"/>
        <v>9.9361547803791996</v>
      </c>
      <c r="P5286" s="310">
        <v>9.9361547803792032</v>
      </c>
      <c r="Q5286" s="309" t="s">
        <v>15063</v>
      </c>
      <c r="R5286" s="311"/>
    </row>
    <row r="5287" spans="1:18" s="312" customFormat="1" x14ac:dyDescent="0.3">
      <c r="A5287" s="307">
        <v>5284</v>
      </c>
      <c r="B5287" s="308" t="s">
        <v>5252</v>
      </c>
      <c r="C5287" s="308" t="s">
        <v>2393</v>
      </c>
      <c r="D5287" s="308" t="s">
        <v>1371</v>
      </c>
      <c r="E5287" s="308" t="s">
        <v>14870</v>
      </c>
      <c r="F5287" s="309" t="s">
        <v>11115</v>
      </c>
      <c r="G5287" s="309" t="s">
        <v>11120</v>
      </c>
      <c r="H5287" s="309" t="s">
        <v>11121</v>
      </c>
      <c r="I5287" s="309" t="s">
        <v>5701</v>
      </c>
      <c r="J5287" s="309" t="s">
        <v>15063</v>
      </c>
      <c r="K5287" s="310">
        <v>0.36216000000000004</v>
      </c>
      <c r="L5287" s="310">
        <v>0.36216000000000004</v>
      </c>
      <c r="M5287" s="310">
        <v>0.326067</v>
      </c>
      <c r="N5287" s="310"/>
      <c r="O5287" s="310">
        <f t="shared" si="82"/>
        <v>9.966037110669328</v>
      </c>
      <c r="P5287" s="310">
        <v>9.966037110669312</v>
      </c>
      <c r="Q5287" s="309" t="s">
        <v>15063</v>
      </c>
      <c r="R5287" s="311"/>
    </row>
    <row r="5288" spans="1:18" s="312" customFormat="1" x14ac:dyDescent="0.3">
      <c r="A5288" s="307">
        <v>5285</v>
      </c>
      <c r="B5288" s="308" t="s">
        <v>5252</v>
      </c>
      <c r="C5288" s="308" t="s">
        <v>2393</v>
      </c>
      <c r="D5288" s="308" t="s">
        <v>1371</v>
      </c>
      <c r="E5288" s="308" t="s">
        <v>14870</v>
      </c>
      <c r="F5288" s="309" t="s">
        <v>11115</v>
      </c>
      <c r="G5288" s="309" t="s">
        <v>11122</v>
      </c>
      <c r="H5288" s="309" t="s">
        <v>11123</v>
      </c>
      <c r="I5288" s="309" t="s">
        <v>5701</v>
      </c>
      <c r="J5288" s="309" t="s">
        <v>15063</v>
      </c>
      <c r="K5288" s="310">
        <v>1.02504</v>
      </c>
      <c r="L5288" s="310">
        <v>1.02504</v>
      </c>
      <c r="M5288" s="310">
        <v>0.923516</v>
      </c>
      <c r="N5288" s="310"/>
      <c r="O5288" s="310">
        <f t="shared" si="82"/>
        <v>9.9043939748692686</v>
      </c>
      <c r="P5288" s="310">
        <v>9.904393974869274</v>
      </c>
      <c r="Q5288" s="309" t="s">
        <v>15063</v>
      </c>
      <c r="R5288" s="311"/>
    </row>
    <row r="5289" spans="1:18" s="312" customFormat="1" x14ac:dyDescent="0.3">
      <c r="A5289" s="307">
        <v>5286</v>
      </c>
      <c r="B5289" s="308" t="s">
        <v>5252</v>
      </c>
      <c r="C5289" s="308" t="s">
        <v>2393</v>
      </c>
      <c r="D5289" s="308" t="s">
        <v>1371</v>
      </c>
      <c r="E5289" s="308" t="s">
        <v>14870</v>
      </c>
      <c r="F5289" s="309" t="s">
        <v>11115</v>
      </c>
      <c r="G5289" s="309" t="s">
        <v>11124</v>
      </c>
      <c r="H5289" s="309" t="s">
        <v>11125</v>
      </c>
      <c r="I5289" s="309" t="s">
        <v>5701</v>
      </c>
      <c r="J5289" s="309" t="s">
        <v>15063</v>
      </c>
      <c r="K5289" s="310">
        <v>0.35892000000000002</v>
      </c>
      <c r="L5289" s="310">
        <v>0.35892000000000002</v>
      </c>
      <c r="M5289" s="310">
        <v>0.32354099999999997</v>
      </c>
      <c r="N5289" s="310"/>
      <c r="O5289" s="310">
        <f t="shared" si="82"/>
        <v>9.8570712136409355</v>
      </c>
      <c r="P5289" s="310">
        <v>9.8570712136409337</v>
      </c>
      <c r="Q5289" s="309" t="s">
        <v>15063</v>
      </c>
      <c r="R5289" s="311"/>
    </row>
    <row r="5290" spans="1:18" s="312" customFormat="1" x14ac:dyDescent="0.3">
      <c r="A5290" s="307">
        <v>5287</v>
      </c>
      <c r="B5290" s="308" t="s">
        <v>5252</v>
      </c>
      <c r="C5290" s="308" t="s">
        <v>2393</v>
      </c>
      <c r="D5290" s="308" t="s">
        <v>1371</v>
      </c>
      <c r="E5290" s="308" t="s">
        <v>14870</v>
      </c>
      <c r="F5290" s="309" t="s">
        <v>11115</v>
      </c>
      <c r="G5290" s="309" t="s">
        <v>11126</v>
      </c>
      <c r="H5290" s="309" t="s">
        <v>11127</v>
      </c>
      <c r="I5290" s="309" t="s">
        <v>5706</v>
      </c>
      <c r="J5290" s="309" t="s">
        <v>15063</v>
      </c>
      <c r="K5290" s="310">
        <v>7.9379999999999992E-2</v>
      </c>
      <c r="L5290" s="310">
        <v>7.9379999999999992E-2</v>
      </c>
      <c r="M5290" s="310">
        <v>7.1110569999999998E-2</v>
      </c>
      <c r="N5290" s="310"/>
      <c r="O5290" s="310">
        <f t="shared" si="82"/>
        <v>10.417523305618538</v>
      </c>
      <c r="P5290" s="310">
        <v>24.823560003677304</v>
      </c>
      <c r="Q5290" s="309" t="s">
        <v>15063</v>
      </c>
      <c r="R5290" s="311"/>
    </row>
    <row r="5291" spans="1:18" s="312" customFormat="1" x14ac:dyDescent="0.3">
      <c r="A5291" s="307">
        <v>5288</v>
      </c>
      <c r="B5291" s="308" t="s">
        <v>5252</v>
      </c>
      <c r="C5291" s="308" t="s">
        <v>2393</v>
      </c>
      <c r="D5291" s="308" t="s">
        <v>1371</v>
      </c>
      <c r="E5291" s="308" t="s">
        <v>14870</v>
      </c>
      <c r="F5291" s="309" t="s">
        <v>11115</v>
      </c>
      <c r="G5291" s="309" t="s">
        <v>11128</v>
      </c>
      <c r="H5291" s="309" t="s">
        <v>11129</v>
      </c>
      <c r="I5291" s="309" t="s">
        <v>5701</v>
      </c>
      <c r="J5291" s="309" t="s">
        <v>15063</v>
      </c>
      <c r="K5291" s="310">
        <v>0.96449999999999991</v>
      </c>
      <c r="L5291" s="310">
        <v>0.96449999999999991</v>
      </c>
      <c r="M5291" s="310">
        <v>0.86758800000000003</v>
      </c>
      <c r="N5291" s="310"/>
      <c r="O5291" s="310">
        <f t="shared" si="82"/>
        <v>10.047900466562975</v>
      </c>
      <c r="P5291" s="310">
        <v>10.047900466562986</v>
      </c>
      <c r="Q5291" s="309" t="s">
        <v>15063</v>
      </c>
      <c r="R5291" s="311"/>
    </row>
    <row r="5292" spans="1:18" s="312" customFormat="1" x14ac:dyDescent="0.3">
      <c r="A5292" s="307">
        <v>5289</v>
      </c>
      <c r="B5292" s="308" t="s">
        <v>5252</v>
      </c>
      <c r="C5292" s="308" t="s">
        <v>2393</v>
      </c>
      <c r="D5292" s="308" t="s">
        <v>1371</v>
      </c>
      <c r="E5292" s="308" t="s">
        <v>14870</v>
      </c>
      <c r="F5292" s="309" t="s">
        <v>11115</v>
      </c>
      <c r="G5292" s="309" t="s">
        <v>11130</v>
      </c>
      <c r="H5292" s="309" t="s">
        <v>11131</v>
      </c>
      <c r="I5292" s="309" t="s">
        <v>5706</v>
      </c>
      <c r="J5292" s="309" t="s">
        <v>15063</v>
      </c>
      <c r="K5292" s="310">
        <v>0.3931</v>
      </c>
      <c r="L5292" s="310">
        <v>0.3931</v>
      </c>
      <c r="M5292" s="310">
        <v>0.34980264</v>
      </c>
      <c r="N5292" s="310"/>
      <c r="O5292" s="310">
        <f t="shared" si="82"/>
        <v>11.014337318748412</v>
      </c>
      <c r="P5292" s="310">
        <v>27.804051980051515</v>
      </c>
      <c r="Q5292" s="309" t="s">
        <v>15063</v>
      </c>
      <c r="R5292" s="311"/>
    </row>
    <row r="5293" spans="1:18" s="312" customFormat="1" x14ac:dyDescent="0.3">
      <c r="A5293" s="307">
        <v>5290</v>
      </c>
      <c r="B5293" s="308" t="s">
        <v>5252</v>
      </c>
      <c r="C5293" s="308" t="s">
        <v>2393</v>
      </c>
      <c r="D5293" s="308" t="s">
        <v>1371</v>
      </c>
      <c r="E5293" s="308" t="s">
        <v>14870</v>
      </c>
      <c r="F5293" s="309" t="s">
        <v>11115</v>
      </c>
      <c r="G5293" s="309" t="s">
        <v>11132</v>
      </c>
      <c r="H5293" s="309" t="s">
        <v>11133</v>
      </c>
      <c r="I5293" s="309" t="s">
        <v>5706</v>
      </c>
      <c r="J5293" s="309" t="s">
        <v>15063</v>
      </c>
      <c r="K5293" s="310">
        <v>0.3654</v>
      </c>
      <c r="L5293" s="310">
        <v>0.3654</v>
      </c>
      <c r="M5293" s="310">
        <v>0.33576070000000002</v>
      </c>
      <c r="N5293" s="310"/>
      <c r="O5293" s="310">
        <f t="shared" si="82"/>
        <v>8.1114668856048109</v>
      </c>
      <c r="P5293" s="310">
        <v>28.080715409751512</v>
      </c>
      <c r="Q5293" s="309" t="s">
        <v>15063</v>
      </c>
      <c r="R5293" s="311"/>
    </row>
    <row r="5294" spans="1:18" s="312" customFormat="1" x14ac:dyDescent="0.3">
      <c r="A5294" s="307">
        <v>5291</v>
      </c>
      <c r="B5294" s="308" t="s">
        <v>5252</v>
      </c>
      <c r="C5294" s="308" t="s">
        <v>2393</v>
      </c>
      <c r="D5294" s="308" t="s">
        <v>1371</v>
      </c>
      <c r="E5294" s="308" t="s">
        <v>14870</v>
      </c>
      <c r="F5294" s="309" t="s">
        <v>11115</v>
      </c>
      <c r="G5294" s="309" t="s">
        <v>11134</v>
      </c>
      <c r="H5294" s="309" t="s">
        <v>11135</v>
      </c>
      <c r="I5294" s="309" t="s">
        <v>5706</v>
      </c>
      <c r="J5294" s="309" t="s">
        <v>15063</v>
      </c>
      <c r="K5294" s="310">
        <v>0.18290000000000001</v>
      </c>
      <c r="L5294" s="310">
        <v>0.18290000000000001</v>
      </c>
      <c r="M5294" s="310">
        <v>0.16350400000000001</v>
      </c>
      <c r="N5294" s="310"/>
      <c r="O5294" s="310">
        <f t="shared" si="82"/>
        <v>10.604702022963366</v>
      </c>
      <c r="P5294" s="310">
        <v>20.682052548599916</v>
      </c>
      <c r="Q5294" s="309" t="s">
        <v>15063</v>
      </c>
      <c r="R5294" s="311"/>
    </row>
    <row r="5295" spans="1:18" s="312" customFormat="1" x14ac:dyDescent="0.3">
      <c r="A5295" s="307">
        <v>5292</v>
      </c>
      <c r="B5295" s="308" t="s">
        <v>5252</v>
      </c>
      <c r="C5295" s="308" t="s">
        <v>2393</v>
      </c>
      <c r="D5295" s="308" t="s">
        <v>1371</v>
      </c>
      <c r="E5295" s="308" t="s">
        <v>14870</v>
      </c>
      <c r="F5295" s="309" t="s">
        <v>11115</v>
      </c>
      <c r="G5295" s="309" t="s">
        <v>11136</v>
      </c>
      <c r="H5295" s="309" t="s">
        <v>11137</v>
      </c>
      <c r="I5295" s="309" t="s">
        <v>5706</v>
      </c>
      <c r="J5295" s="309" t="s">
        <v>15063</v>
      </c>
      <c r="K5295" s="310">
        <v>0.18107999999999999</v>
      </c>
      <c r="L5295" s="310">
        <v>0.18107999999999999</v>
      </c>
      <c r="M5295" s="310">
        <v>0.16769100000000001</v>
      </c>
      <c r="N5295" s="310"/>
      <c r="O5295" s="310">
        <f t="shared" si="82"/>
        <v>7.3939695162359094</v>
      </c>
      <c r="P5295" s="310">
        <v>7.830614231462496</v>
      </c>
      <c r="Q5295" s="309" t="s">
        <v>15063</v>
      </c>
      <c r="R5295" s="311"/>
    </row>
    <row r="5296" spans="1:18" s="312" customFormat="1" x14ac:dyDescent="0.3">
      <c r="A5296" s="307">
        <v>5293</v>
      </c>
      <c r="B5296" s="308" t="s">
        <v>5252</v>
      </c>
      <c r="C5296" s="308" t="s">
        <v>2393</v>
      </c>
      <c r="D5296" s="308" t="s">
        <v>1371</v>
      </c>
      <c r="E5296" s="308" t="s">
        <v>14870</v>
      </c>
      <c r="F5296" s="309" t="s">
        <v>11138</v>
      </c>
      <c r="G5296" s="309" t="s">
        <v>11139</v>
      </c>
      <c r="H5296" s="309" t="s">
        <v>11140</v>
      </c>
      <c r="I5296" s="309" t="s">
        <v>5706</v>
      </c>
      <c r="J5296" s="309" t="s">
        <v>15063</v>
      </c>
      <c r="K5296" s="310">
        <v>1.01729</v>
      </c>
      <c r="L5296" s="310">
        <v>1.01729</v>
      </c>
      <c r="M5296" s="310">
        <v>0.91534220999999993</v>
      </c>
      <c r="N5296" s="310"/>
      <c r="O5296" s="310">
        <f t="shared" si="82"/>
        <v>10.021507141523076</v>
      </c>
      <c r="P5296" s="310">
        <v>53.005090173293581</v>
      </c>
      <c r="Q5296" s="309" t="s">
        <v>15063</v>
      </c>
      <c r="R5296" s="311"/>
    </row>
    <row r="5297" spans="1:18" s="312" customFormat="1" x14ac:dyDescent="0.3">
      <c r="A5297" s="307">
        <v>5294</v>
      </c>
      <c r="B5297" s="308" t="s">
        <v>5252</v>
      </c>
      <c r="C5297" s="308" t="s">
        <v>2393</v>
      </c>
      <c r="D5297" s="308" t="s">
        <v>1371</v>
      </c>
      <c r="E5297" s="308" t="s">
        <v>14870</v>
      </c>
      <c r="F5297" s="309" t="s">
        <v>11138</v>
      </c>
      <c r="G5297" s="309" t="s">
        <v>11141</v>
      </c>
      <c r="H5297" s="309" t="s">
        <v>11142</v>
      </c>
      <c r="I5297" s="309" t="s">
        <v>5701</v>
      </c>
      <c r="J5297" s="309" t="s">
        <v>15063</v>
      </c>
      <c r="K5297" s="310">
        <v>0.61639999999999995</v>
      </c>
      <c r="L5297" s="310">
        <v>0.61639999999999995</v>
      </c>
      <c r="M5297" s="310">
        <v>0.55397300000000005</v>
      </c>
      <c r="N5297" s="310"/>
      <c r="O5297" s="310">
        <f t="shared" si="82"/>
        <v>10.127676833225163</v>
      </c>
      <c r="P5297" s="310">
        <v>10.127676833225163</v>
      </c>
      <c r="Q5297" s="309" t="s">
        <v>15063</v>
      </c>
      <c r="R5297" s="311"/>
    </row>
    <row r="5298" spans="1:18" s="312" customFormat="1" x14ac:dyDescent="0.3">
      <c r="A5298" s="307">
        <v>5295</v>
      </c>
      <c r="B5298" s="308" t="s">
        <v>5252</v>
      </c>
      <c r="C5298" s="308" t="s">
        <v>2393</v>
      </c>
      <c r="D5298" s="308" t="s">
        <v>1371</v>
      </c>
      <c r="E5298" s="308" t="s">
        <v>14870</v>
      </c>
      <c r="F5298" s="309" t="s">
        <v>11138</v>
      </c>
      <c r="G5298" s="309" t="s">
        <v>11143</v>
      </c>
      <c r="H5298" s="309" t="s">
        <v>11144</v>
      </c>
      <c r="I5298" s="309" t="s">
        <v>5701</v>
      </c>
      <c r="J5298" s="309" t="s">
        <v>15063</v>
      </c>
      <c r="K5298" s="310">
        <v>0.55152000000000001</v>
      </c>
      <c r="L5298" s="310">
        <v>0.55152000000000001</v>
      </c>
      <c r="M5298" s="310">
        <v>0.49720950000000003</v>
      </c>
      <c r="N5298" s="310"/>
      <c r="O5298" s="310">
        <f t="shared" si="82"/>
        <v>9.8474216710182727</v>
      </c>
      <c r="P5298" s="310">
        <v>9.8474216710182745</v>
      </c>
      <c r="Q5298" s="309" t="s">
        <v>15063</v>
      </c>
      <c r="R5298" s="311"/>
    </row>
    <row r="5299" spans="1:18" s="312" customFormat="1" x14ac:dyDescent="0.3">
      <c r="A5299" s="307">
        <v>5296</v>
      </c>
      <c r="B5299" s="308" t="s">
        <v>5252</v>
      </c>
      <c r="C5299" s="308" t="s">
        <v>2393</v>
      </c>
      <c r="D5299" s="308" t="s">
        <v>1371</v>
      </c>
      <c r="E5299" s="308" t="s">
        <v>14870</v>
      </c>
      <c r="F5299" s="309" t="s">
        <v>11138</v>
      </c>
      <c r="G5299" s="309" t="s">
        <v>11145</v>
      </c>
      <c r="H5299" s="309" t="s">
        <v>11146</v>
      </c>
      <c r="I5299" s="309" t="s">
        <v>5701</v>
      </c>
      <c r="J5299" s="309" t="s">
        <v>15063</v>
      </c>
      <c r="K5299" s="310">
        <v>0.62539</v>
      </c>
      <c r="L5299" s="310">
        <v>0.62539</v>
      </c>
      <c r="M5299" s="310">
        <v>0.56259950000000003</v>
      </c>
      <c r="N5299" s="310"/>
      <c r="O5299" s="310">
        <f t="shared" si="82"/>
        <v>10.040214905898715</v>
      </c>
      <c r="P5299" s="310">
        <v>10.040214905898704</v>
      </c>
      <c r="Q5299" s="309" t="s">
        <v>15063</v>
      </c>
      <c r="R5299" s="311"/>
    </row>
    <row r="5300" spans="1:18" s="312" customFormat="1" x14ac:dyDescent="0.3">
      <c r="A5300" s="307">
        <v>5297</v>
      </c>
      <c r="B5300" s="308" t="s">
        <v>5252</v>
      </c>
      <c r="C5300" s="308" t="s">
        <v>2393</v>
      </c>
      <c r="D5300" s="308" t="s">
        <v>1371</v>
      </c>
      <c r="E5300" s="308" t="s">
        <v>14870</v>
      </c>
      <c r="F5300" s="309" t="s">
        <v>11138</v>
      </c>
      <c r="G5300" s="309" t="s">
        <v>11147</v>
      </c>
      <c r="H5300" s="309" t="s">
        <v>11148</v>
      </c>
      <c r="I5300" s="309" t="s">
        <v>5701</v>
      </c>
      <c r="J5300" s="309" t="s">
        <v>15063</v>
      </c>
      <c r="K5300" s="310">
        <v>0.63666</v>
      </c>
      <c r="L5300" s="310">
        <v>0.63666</v>
      </c>
      <c r="M5300" s="310">
        <v>0.57260650000000002</v>
      </c>
      <c r="N5300" s="310"/>
      <c r="O5300" s="310">
        <f t="shared" si="82"/>
        <v>10.060864511670276</v>
      </c>
      <c r="P5300" s="310">
        <v>10.060864511670275</v>
      </c>
      <c r="Q5300" s="309" t="s">
        <v>15063</v>
      </c>
      <c r="R5300" s="311"/>
    </row>
    <row r="5301" spans="1:18" s="312" customFormat="1" x14ac:dyDescent="0.3">
      <c r="A5301" s="307">
        <v>5298</v>
      </c>
      <c r="B5301" s="308" t="s">
        <v>5252</v>
      </c>
      <c r="C5301" s="308" t="s">
        <v>2393</v>
      </c>
      <c r="D5301" s="308" t="s">
        <v>1371</v>
      </c>
      <c r="E5301" s="308" t="s">
        <v>14870</v>
      </c>
      <c r="F5301" s="309" t="s">
        <v>11138</v>
      </c>
      <c r="G5301" s="309" t="s">
        <v>11149</v>
      </c>
      <c r="H5301" s="309" t="s">
        <v>11150</v>
      </c>
      <c r="I5301" s="309" t="s">
        <v>5701</v>
      </c>
      <c r="J5301" s="309" t="s">
        <v>15063</v>
      </c>
      <c r="K5301" s="310">
        <v>0.90900000000000003</v>
      </c>
      <c r="L5301" s="310">
        <v>0.90900000000000003</v>
      </c>
      <c r="M5301" s="310">
        <v>0.81808199999999998</v>
      </c>
      <c r="N5301" s="310"/>
      <c r="O5301" s="310">
        <f t="shared" si="82"/>
        <v>10.001980198019808</v>
      </c>
      <c r="P5301" s="310">
        <v>10.001980198019812</v>
      </c>
      <c r="Q5301" s="309" t="s">
        <v>15063</v>
      </c>
      <c r="R5301" s="311"/>
    </row>
    <row r="5302" spans="1:18" s="312" customFormat="1" x14ac:dyDescent="0.3">
      <c r="A5302" s="307">
        <v>5299</v>
      </c>
      <c r="B5302" s="308" t="s">
        <v>5252</v>
      </c>
      <c r="C5302" s="308" t="s">
        <v>2393</v>
      </c>
      <c r="D5302" s="308" t="s">
        <v>1371</v>
      </c>
      <c r="E5302" s="308" t="s">
        <v>14870</v>
      </c>
      <c r="F5302" s="309" t="s">
        <v>11138</v>
      </c>
      <c r="G5302" s="309" t="s">
        <v>11151</v>
      </c>
      <c r="H5302" s="309" t="s">
        <v>11152</v>
      </c>
      <c r="I5302" s="309" t="s">
        <v>5706</v>
      </c>
      <c r="J5302" s="309" t="s">
        <v>15063</v>
      </c>
      <c r="K5302" s="310">
        <v>0.56868999999999992</v>
      </c>
      <c r="L5302" s="310">
        <v>0.56868999999999992</v>
      </c>
      <c r="M5302" s="310">
        <v>0.52110767000000002</v>
      </c>
      <c r="N5302" s="310"/>
      <c r="O5302" s="310">
        <f t="shared" si="82"/>
        <v>8.3670066292707617</v>
      </c>
      <c r="P5302" s="310">
        <v>42.104258535861497</v>
      </c>
      <c r="Q5302" s="309" t="s">
        <v>15063</v>
      </c>
      <c r="R5302" s="311"/>
    </row>
    <row r="5303" spans="1:18" s="312" customFormat="1" x14ac:dyDescent="0.3">
      <c r="A5303" s="307">
        <v>5300</v>
      </c>
      <c r="B5303" s="308" t="s">
        <v>5252</v>
      </c>
      <c r="C5303" s="308" t="s">
        <v>2393</v>
      </c>
      <c r="D5303" s="308" t="s">
        <v>1371</v>
      </c>
      <c r="E5303" s="308" t="s">
        <v>14870</v>
      </c>
      <c r="F5303" s="309" t="s">
        <v>11138</v>
      </c>
      <c r="G5303" s="309" t="s">
        <v>11153</v>
      </c>
      <c r="H5303" s="309" t="s">
        <v>11154</v>
      </c>
      <c r="I5303" s="309" t="s">
        <v>5706</v>
      </c>
      <c r="J5303" s="309" t="s">
        <v>15063</v>
      </c>
      <c r="K5303" s="310">
        <v>0.38303999999999999</v>
      </c>
      <c r="L5303" s="310">
        <v>0.38303999999999999</v>
      </c>
      <c r="M5303" s="310">
        <v>0.34666346999999997</v>
      </c>
      <c r="N5303" s="310"/>
      <c r="O5303" s="310">
        <f t="shared" si="82"/>
        <v>9.496796679197999</v>
      </c>
      <c r="P5303" s="310">
        <v>55.237930342657585</v>
      </c>
      <c r="Q5303" s="309" t="s">
        <v>15063</v>
      </c>
      <c r="R5303" s="311"/>
    </row>
    <row r="5304" spans="1:18" s="312" customFormat="1" x14ac:dyDescent="0.3">
      <c r="A5304" s="307">
        <v>5301</v>
      </c>
      <c r="B5304" s="308" t="s">
        <v>5252</v>
      </c>
      <c r="C5304" s="308" t="s">
        <v>2393</v>
      </c>
      <c r="D5304" s="308" t="s">
        <v>1371</v>
      </c>
      <c r="E5304" s="308" t="s">
        <v>14870</v>
      </c>
      <c r="F5304" s="309" t="s">
        <v>11138</v>
      </c>
      <c r="G5304" s="309" t="s">
        <v>11155</v>
      </c>
      <c r="H5304" s="309" t="s">
        <v>11156</v>
      </c>
      <c r="I5304" s="309" t="s">
        <v>5701</v>
      </c>
      <c r="J5304" s="309" t="s">
        <v>15063</v>
      </c>
      <c r="K5304" s="310">
        <v>0.69940000000000002</v>
      </c>
      <c r="L5304" s="310">
        <v>0.69940000000000002</v>
      </c>
      <c r="M5304" s="310">
        <v>0.62957260000000004</v>
      </c>
      <c r="N5304" s="310"/>
      <c r="O5304" s="310">
        <f t="shared" si="82"/>
        <v>9.9839004861309668</v>
      </c>
      <c r="P5304" s="310">
        <v>9.9839004861309704</v>
      </c>
      <c r="Q5304" s="309" t="s">
        <v>15063</v>
      </c>
      <c r="R5304" s="311"/>
    </row>
    <row r="5305" spans="1:18" s="312" customFormat="1" x14ac:dyDescent="0.3">
      <c r="A5305" s="307">
        <v>5302</v>
      </c>
      <c r="B5305" s="308" t="s">
        <v>5252</v>
      </c>
      <c r="C5305" s="308" t="s">
        <v>2393</v>
      </c>
      <c r="D5305" s="308" t="s">
        <v>1372</v>
      </c>
      <c r="E5305" s="308" t="s">
        <v>1542</v>
      </c>
      <c r="F5305" s="309" t="s">
        <v>11157</v>
      </c>
      <c r="G5305" s="309" t="s">
        <v>11158</v>
      </c>
      <c r="H5305" s="309" t="s">
        <v>11159</v>
      </c>
      <c r="I5305" s="309" t="s">
        <v>2405</v>
      </c>
      <c r="J5305" s="309" t="s">
        <v>15063</v>
      </c>
      <c r="K5305" s="310">
        <v>1.0977399999999999</v>
      </c>
      <c r="L5305" s="310">
        <v>1.0977399999999999</v>
      </c>
      <c r="M5305" s="310">
        <v>0.95690936999999998</v>
      </c>
      <c r="N5305" s="310"/>
      <c r="O5305" s="310">
        <f t="shared" si="82"/>
        <v>12.829142602073349</v>
      </c>
      <c r="P5305" s="310">
        <v>22.793658433158736</v>
      </c>
      <c r="Q5305" s="309" t="s">
        <v>15063</v>
      </c>
      <c r="R5305" s="311"/>
    </row>
    <row r="5306" spans="1:18" s="312" customFormat="1" x14ac:dyDescent="0.3">
      <c r="A5306" s="307">
        <v>5303</v>
      </c>
      <c r="B5306" s="308" t="s">
        <v>5252</v>
      </c>
      <c r="C5306" s="308" t="s">
        <v>2393</v>
      </c>
      <c r="D5306" s="308" t="s">
        <v>1372</v>
      </c>
      <c r="E5306" s="308" t="s">
        <v>1542</v>
      </c>
      <c r="F5306" s="309" t="s">
        <v>11157</v>
      </c>
      <c r="G5306" s="309" t="s">
        <v>11160</v>
      </c>
      <c r="H5306" s="309" t="s">
        <v>11161</v>
      </c>
      <c r="I5306" s="309" t="s">
        <v>5701</v>
      </c>
      <c r="J5306" s="309" t="s">
        <v>15063</v>
      </c>
      <c r="K5306" s="310">
        <v>1.0859100000000002</v>
      </c>
      <c r="L5306" s="310">
        <v>1.0859100000000002</v>
      </c>
      <c r="M5306" s="310">
        <v>0.97760389999999986</v>
      </c>
      <c r="N5306" s="310"/>
      <c r="O5306" s="310">
        <f t="shared" si="82"/>
        <v>9.9737639399213815</v>
      </c>
      <c r="P5306" s="310">
        <v>9.9737639399213869</v>
      </c>
      <c r="Q5306" s="309" t="s">
        <v>15063</v>
      </c>
      <c r="R5306" s="311"/>
    </row>
    <row r="5307" spans="1:18" s="312" customFormat="1" x14ac:dyDescent="0.3">
      <c r="A5307" s="307">
        <v>5304</v>
      </c>
      <c r="B5307" s="308" t="s">
        <v>5252</v>
      </c>
      <c r="C5307" s="308" t="s">
        <v>2393</v>
      </c>
      <c r="D5307" s="308" t="s">
        <v>1372</v>
      </c>
      <c r="E5307" s="308" t="s">
        <v>1542</v>
      </c>
      <c r="F5307" s="309" t="s">
        <v>11157</v>
      </c>
      <c r="G5307" s="309" t="s">
        <v>11162</v>
      </c>
      <c r="H5307" s="309" t="s">
        <v>11163</v>
      </c>
      <c r="I5307" s="309" t="s">
        <v>5701</v>
      </c>
      <c r="J5307" s="309" t="s">
        <v>15063</v>
      </c>
      <c r="K5307" s="310">
        <v>0.64861999999999997</v>
      </c>
      <c r="L5307" s="310">
        <v>0.64861999999999997</v>
      </c>
      <c r="M5307" s="310">
        <v>0.58392350000000004</v>
      </c>
      <c r="N5307" s="310"/>
      <c r="O5307" s="310">
        <f t="shared" si="82"/>
        <v>9.9744842897227866</v>
      </c>
      <c r="P5307" s="310">
        <v>9.9744842897227848</v>
      </c>
      <c r="Q5307" s="309" t="s">
        <v>15063</v>
      </c>
      <c r="R5307" s="311"/>
    </row>
    <row r="5308" spans="1:18" s="312" customFormat="1" x14ac:dyDescent="0.3">
      <c r="A5308" s="307">
        <v>5305</v>
      </c>
      <c r="B5308" s="308" t="s">
        <v>5252</v>
      </c>
      <c r="C5308" s="308" t="s">
        <v>2393</v>
      </c>
      <c r="D5308" s="308" t="s">
        <v>1372</v>
      </c>
      <c r="E5308" s="308" t="s">
        <v>1542</v>
      </c>
      <c r="F5308" s="309" t="s">
        <v>11157</v>
      </c>
      <c r="G5308" s="309" t="s">
        <v>11164</v>
      </c>
      <c r="H5308" s="309" t="s">
        <v>11165</v>
      </c>
      <c r="I5308" s="309" t="s">
        <v>2414</v>
      </c>
      <c r="J5308" s="309" t="s">
        <v>15063</v>
      </c>
      <c r="K5308" s="310">
        <v>1.8508709999999999</v>
      </c>
      <c r="L5308" s="310">
        <v>1.8508709999999999</v>
      </c>
      <c r="M5308" s="310">
        <v>1.5738984499999999</v>
      </c>
      <c r="N5308" s="310"/>
      <c r="O5308" s="310">
        <f t="shared" si="82"/>
        <v>14.964443767285781</v>
      </c>
      <c r="P5308" s="310">
        <v>14.964443767285795</v>
      </c>
      <c r="Q5308" s="309" t="s">
        <v>15063</v>
      </c>
      <c r="R5308" s="311"/>
    </row>
    <row r="5309" spans="1:18" s="312" customFormat="1" x14ac:dyDescent="0.3">
      <c r="A5309" s="307">
        <v>5306</v>
      </c>
      <c r="B5309" s="308" t="s">
        <v>5252</v>
      </c>
      <c r="C5309" s="308" t="s">
        <v>2393</v>
      </c>
      <c r="D5309" s="308" t="s">
        <v>1372</v>
      </c>
      <c r="E5309" s="308" t="s">
        <v>1542</v>
      </c>
      <c r="F5309" s="309" t="s">
        <v>11157</v>
      </c>
      <c r="G5309" s="309" t="s">
        <v>11166</v>
      </c>
      <c r="H5309" s="309" t="s">
        <v>11167</v>
      </c>
      <c r="I5309" s="309" t="s">
        <v>5701</v>
      </c>
      <c r="J5309" s="309" t="s">
        <v>15063</v>
      </c>
      <c r="K5309" s="310">
        <v>0.82335000000000003</v>
      </c>
      <c r="L5309" s="310">
        <v>0.82335000000000003</v>
      </c>
      <c r="M5309" s="310">
        <v>0.74310999999999994</v>
      </c>
      <c r="N5309" s="310"/>
      <c r="O5309" s="310">
        <f t="shared" si="82"/>
        <v>9.7455517094795763</v>
      </c>
      <c r="P5309" s="310">
        <v>9.7455517094795709</v>
      </c>
      <c r="Q5309" s="309" t="s">
        <v>15063</v>
      </c>
      <c r="R5309" s="311"/>
    </row>
    <row r="5310" spans="1:18" s="312" customFormat="1" x14ac:dyDescent="0.3">
      <c r="A5310" s="307">
        <v>5307</v>
      </c>
      <c r="B5310" s="308" t="s">
        <v>5252</v>
      </c>
      <c r="C5310" s="308" t="s">
        <v>2393</v>
      </c>
      <c r="D5310" s="308" t="s">
        <v>1372</v>
      </c>
      <c r="E5310" s="308" t="s">
        <v>1542</v>
      </c>
      <c r="F5310" s="309" t="s">
        <v>11157</v>
      </c>
      <c r="G5310" s="309" t="s">
        <v>11168</v>
      </c>
      <c r="H5310" s="309" t="s">
        <v>11169</v>
      </c>
      <c r="I5310" s="309" t="s">
        <v>5706</v>
      </c>
      <c r="J5310" s="309" t="s">
        <v>15063</v>
      </c>
      <c r="K5310" s="310">
        <v>0.32557999999999998</v>
      </c>
      <c r="L5310" s="310">
        <v>0.32557999999999998</v>
      </c>
      <c r="M5310" s="310">
        <v>0.28138310999999999</v>
      </c>
      <c r="N5310" s="310"/>
      <c r="O5310" s="310">
        <f t="shared" si="82"/>
        <v>13.57481724921678</v>
      </c>
      <c r="P5310" s="310">
        <v>41.777357254063133</v>
      </c>
      <c r="Q5310" s="309" t="s">
        <v>15063</v>
      </c>
      <c r="R5310" s="311"/>
    </row>
    <row r="5311" spans="1:18" s="312" customFormat="1" x14ac:dyDescent="0.3">
      <c r="A5311" s="307">
        <v>5308</v>
      </c>
      <c r="B5311" s="308" t="s">
        <v>5252</v>
      </c>
      <c r="C5311" s="308" t="s">
        <v>2393</v>
      </c>
      <c r="D5311" s="308" t="s">
        <v>1372</v>
      </c>
      <c r="E5311" s="308" t="s">
        <v>1542</v>
      </c>
      <c r="F5311" s="309" t="s">
        <v>11157</v>
      </c>
      <c r="G5311" s="309" t="s">
        <v>11170</v>
      </c>
      <c r="H5311" s="309" t="s">
        <v>11171</v>
      </c>
      <c r="I5311" s="309" t="s">
        <v>5701</v>
      </c>
      <c r="J5311" s="309" t="s">
        <v>15063</v>
      </c>
      <c r="K5311" s="310">
        <v>0.79099999999999993</v>
      </c>
      <c r="L5311" s="310">
        <v>0.79099999999999993</v>
      </c>
      <c r="M5311" s="310">
        <v>0.71138599999999996</v>
      </c>
      <c r="N5311" s="310"/>
      <c r="O5311" s="310">
        <f t="shared" si="82"/>
        <v>10.064981036662449</v>
      </c>
      <c r="P5311" s="310">
        <v>10.064981036662445</v>
      </c>
      <c r="Q5311" s="309" t="s">
        <v>15063</v>
      </c>
      <c r="R5311" s="311"/>
    </row>
    <row r="5312" spans="1:18" s="312" customFormat="1" x14ac:dyDescent="0.3">
      <c r="A5312" s="307">
        <v>5309</v>
      </c>
      <c r="B5312" s="308" t="s">
        <v>5252</v>
      </c>
      <c r="C5312" s="308" t="s">
        <v>2393</v>
      </c>
      <c r="D5312" s="308" t="s">
        <v>1372</v>
      </c>
      <c r="E5312" s="308" t="s">
        <v>1542</v>
      </c>
      <c r="F5312" s="309" t="s">
        <v>11157</v>
      </c>
      <c r="G5312" s="309" t="s">
        <v>11172</v>
      </c>
      <c r="H5312" s="309" t="s">
        <v>11173</v>
      </c>
      <c r="I5312" s="309" t="s">
        <v>5706</v>
      </c>
      <c r="J5312" s="309" t="s">
        <v>15063</v>
      </c>
      <c r="K5312" s="310">
        <v>0.39880000000000004</v>
      </c>
      <c r="L5312" s="310">
        <v>0.39880000000000004</v>
      </c>
      <c r="M5312" s="310">
        <v>0.35224487000000004</v>
      </c>
      <c r="N5312" s="310"/>
      <c r="O5312" s="310">
        <f t="shared" si="82"/>
        <v>11.673803911735204</v>
      </c>
      <c r="P5312" s="310">
        <v>29.011254896012328</v>
      </c>
      <c r="Q5312" s="309" t="s">
        <v>15063</v>
      </c>
      <c r="R5312" s="311"/>
    </row>
    <row r="5313" spans="1:18" s="312" customFormat="1" x14ac:dyDescent="0.3">
      <c r="A5313" s="307">
        <v>5310</v>
      </c>
      <c r="B5313" s="308" t="s">
        <v>5252</v>
      </c>
      <c r="C5313" s="308" t="s">
        <v>2393</v>
      </c>
      <c r="D5313" s="308" t="s">
        <v>1372</v>
      </c>
      <c r="E5313" s="308" t="s">
        <v>1542</v>
      </c>
      <c r="F5313" s="309" t="s">
        <v>11157</v>
      </c>
      <c r="G5313" s="309" t="s">
        <v>11174</v>
      </c>
      <c r="H5313" s="309" t="s">
        <v>11175</v>
      </c>
      <c r="I5313" s="309" t="s">
        <v>5706</v>
      </c>
      <c r="J5313" s="309" t="s">
        <v>15063</v>
      </c>
      <c r="K5313" s="310">
        <v>0.44430000000000003</v>
      </c>
      <c r="L5313" s="310">
        <v>0.44430000000000003</v>
      </c>
      <c r="M5313" s="310">
        <v>0.38398056000000003</v>
      </c>
      <c r="N5313" s="310"/>
      <c r="O5313" s="310">
        <f t="shared" si="82"/>
        <v>13.576286293045239</v>
      </c>
      <c r="P5313" s="310">
        <v>22.085299955554618</v>
      </c>
      <c r="Q5313" s="309" t="s">
        <v>15063</v>
      </c>
      <c r="R5313" s="311"/>
    </row>
    <row r="5314" spans="1:18" s="312" customFormat="1" x14ac:dyDescent="0.3">
      <c r="A5314" s="307">
        <v>5311</v>
      </c>
      <c r="B5314" s="308" t="s">
        <v>5252</v>
      </c>
      <c r="C5314" s="308" t="s">
        <v>2393</v>
      </c>
      <c r="D5314" s="308" t="s">
        <v>1372</v>
      </c>
      <c r="E5314" s="308" t="s">
        <v>1542</v>
      </c>
      <c r="F5314" s="309" t="s">
        <v>11157</v>
      </c>
      <c r="G5314" s="309" t="s">
        <v>11176</v>
      </c>
      <c r="H5314" s="309" t="s">
        <v>11177</v>
      </c>
      <c r="I5314" s="309" t="s">
        <v>5706</v>
      </c>
      <c r="J5314" s="309" t="s">
        <v>15063</v>
      </c>
      <c r="K5314" s="310">
        <v>0.2419</v>
      </c>
      <c r="L5314" s="310">
        <v>0.2419</v>
      </c>
      <c r="M5314" s="310">
        <v>0.20631651000000001</v>
      </c>
      <c r="N5314" s="310"/>
      <c r="O5314" s="310">
        <f t="shared" si="82"/>
        <v>14.709999999999997</v>
      </c>
      <c r="P5314" s="310">
        <v>32.520697440081967</v>
      </c>
      <c r="Q5314" s="309" t="s">
        <v>15063</v>
      </c>
      <c r="R5314" s="311"/>
    </row>
    <row r="5315" spans="1:18" s="312" customFormat="1" x14ac:dyDescent="0.3">
      <c r="A5315" s="307">
        <v>5312</v>
      </c>
      <c r="B5315" s="308" t="s">
        <v>5252</v>
      </c>
      <c r="C5315" s="308" t="s">
        <v>2393</v>
      </c>
      <c r="D5315" s="308" t="s">
        <v>1372</v>
      </c>
      <c r="E5315" s="308" t="s">
        <v>1542</v>
      </c>
      <c r="F5315" s="309" t="s">
        <v>11178</v>
      </c>
      <c r="G5315" s="309" t="s">
        <v>11179</v>
      </c>
      <c r="H5315" s="309" t="s">
        <v>11180</v>
      </c>
      <c r="I5315" s="309" t="s">
        <v>5706</v>
      </c>
      <c r="J5315" s="309" t="s">
        <v>15063</v>
      </c>
      <c r="K5315" s="310">
        <v>0.38370000000000004</v>
      </c>
      <c r="L5315" s="310">
        <v>0.38370000000000004</v>
      </c>
      <c r="M5315" s="310">
        <v>0.32892716999999999</v>
      </c>
      <c r="N5315" s="310"/>
      <c r="O5315" s="310">
        <f t="shared" si="82"/>
        <v>14.274910086004702</v>
      </c>
      <c r="P5315" s="310">
        <v>60.412244904667048</v>
      </c>
      <c r="Q5315" s="309" t="s">
        <v>15063</v>
      </c>
      <c r="R5315" s="311"/>
    </row>
    <row r="5316" spans="1:18" s="312" customFormat="1" x14ac:dyDescent="0.3">
      <c r="A5316" s="307">
        <v>5313</v>
      </c>
      <c r="B5316" s="308" t="s">
        <v>5252</v>
      </c>
      <c r="C5316" s="308" t="s">
        <v>2393</v>
      </c>
      <c r="D5316" s="308" t="s">
        <v>1372</v>
      </c>
      <c r="E5316" s="308" t="s">
        <v>1542</v>
      </c>
      <c r="F5316" s="309" t="s">
        <v>11178</v>
      </c>
      <c r="G5316" s="309" t="s">
        <v>11181</v>
      </c>
      <c r="H5316" s="309" t="s">
        <v>11182</v>
      </c>
      <c r="I5316" s="309" t="s">
        <v>5701</v>
      </c>
      <c r="J5316" s="309" t="s">
        <v>15063</v>
      </c>
      <c r="K5316" s="310">
        <v>0.72121999999999997</v>
      </c>
      <c r="L5316" s="310">
        <v>0.72121999999999997</v>
      </c>
      <c r="M5316" s="310">
        <v>0.64801617</v>
      </c>
      <c r="N5316" s="310"/>
      <c r="O5316" s="310">
        <f t="shared" ref="O5316:O5379" si="83">(L5316-M5316)/L5316*100</f>
        <v>10.149999999999997</v>
      </c>
      <c r="P5316" s="310">
        <v>10.150000000000004</v>
      </c>
      <c r="Q5316" s="309" t="s">
        <v>15063</v>
      </c>
      <c r="R5316" s="311"/>
    </row>
    <row r="5317" spans="1:18" s="312" customFormat="1" x14ac:dyDescent="0.3">
      <c r="A5317" s="307">
        <v>5314</v>
      </c>
      <c r="B5317" s="308" t="s">
        <v>5252</v>
      </c>
      <c r="C5317" s="308" t="s">
        <v>2393</v>
      </c>
      <c r="D5317" s="308" t="s">
        <v>1372</v>
      </c>
      <c r="E5317" s="308" t="s">
        <v>1542</v>
      </c>
      <c r="F5317" s="309" t="s">
        <v>11178</v>
      </c>
      <c r="G5317" s="309" t="s">
        <v>11183</v>
      </c>
      <c r="H5317" s="309" t="s">
        <v>11184</v>
      </c>
      <c r="I5317" s="309" t="s">
        <v>5701</v>
      </c>
      <c r="J5317" s="309" t="s">
        <v>15063</v>
      </c>
      <c r="K5317" s="310">
        <v>0.76807999999999998</v>
      </c>
      <c r="L5317" s="310">
        <v>0.76807999999999998</v>
      </c>
      <c r="M5317" s="310">
        <v>0.69023480000000004</v>
      </c>
      <c r="N5317" s="310"/>
      <c r="O5317" s="310">
        <f t="shared" si="83"/>
        <v>10.135038016873235</v>
      </c>
      <c r="P5317" s="310">
        <v>10.135038016873244</v>
      </c>
      <c r="Q5317" s="309" t="s">
        <v>15063</v>
      </c>
      <c r="R5317" s="311"/>
    </row>
    <row r="5318" spans="1:18" s="312" customFormat="1" x14ac:dyDescent="0.3">
      <c r="A5318" s="307">
        <v>5315</v>
      </c>
      <c r="B5318" s="308" t="s">
        <v>5252</v>
      </c>
      <c r="C5318" s="308" t="s">
        <v>2393</v>
      </c>
      <c r="D5318" s="308" t="s">
        <v>1372</v>
      </c>
      <c r="E5318" s="308" t="s">
        <v>1542</v>
      </c>
      <c r="F5318" s="309" t="s">
        <v>11178</v>
      </c>
      <c r="G5318" s="309" t="s">
        <v>11185</v>
      </c>
      <c r="H5318" s="309" t="s">
        <v>11186</v>
      </c>
      <c r="I5318" s="309" t="s">
        <v>5701</v>
      </c>
      <c r="J5318" s="309" t="s">
        <v>15063</v>
      </c>
      <c r="K5318" s="310">
        <v>0.94730000000000003</v>
      </c>
      <c r="L5318" s="310">
        <v>0.94730000000000003</v>
      </c>
      <c r="M5318" s="310">
        <v>0.80937199999999998</v>
      </c>
      <c r="N5318" s="310"/>
      <c r="O5318" s="310">
        <f t="shared" si="83"/>
        <v>14.560118230761116</v>
      </c>
      <c r="P5318" s="310">
        <v>14.560118230761109</v>
      </c>
      <c r="Q5318" s="309" t="s">
        <v>15063</v>
      </c>
      <c r="R5318" s="311"/>
    </row>
    <row r="5319" spans="1:18" s="312" customFormat="1" x14ac:dyDescent="0.3">
      <c r="A5319" s="307">
        <v>5316</v>
      </c>
      <c r="B5319" s="308" t="s">
        <v>5252</v>
      </c>
      <c r="C5319" s="308" t="s">
        <v>2393</v>
      </c>
      <c r="D5319" s="308" t="s">
        <v>1372</v>
      </c>
      <c r="E5319" s="308" t="s">
        <v>1542</v>
      </c>
      <c r="F5319" s="309" t="s">
        <v>11178</v>
      </c>
      <c r="G5319" s="309" t="s">
        <v>11187</v>
      </c>
      <c r="H5319" s="309" t="s">
        <v>11188</v>
      </c>
      <c r="I5319" s="309" t="s">
        <v>5701</v>
      </c>
      <c r="J5319" s="309" t="s">
        <v>15063</v>
      </c>
      <c r="K5319" s="310">
        <v>0.81713999999999998</v>
      </c>
      <c r="L5319" s="310">
        <v>0.81713999999999998</v>
      </c>
      <c r="M5319" s="310">
        <v>0.70795399999999997</v>
      </c>
      <c r="N5319" s="310"/>
      <c r="O5319" s="310">
        <f t="shared" si="83"/>
        <v>13.361969797097192</v>
      </c>
      <c r="P5319" s="310">
        <v>13.361969797097196</v>
      </c>
      <c r="Q5319" s="309" t="s">
        <v>15063</v>
      </c>
      <c r="R5319" s="311"/>
    </row>
    <row r="5320" spans="1:18" s="312" customFormat="1" x14ac:dyDescent="0.3">
      <c r="A5320" s="307">
        <v>5317</v>
      </c>
      <c r="B5320" s="308" t="s">
        <v>5252</v>
      </c>
      <c r="C5320" s="308" t="s">
        <v>2393</v>
      </c>
      <c r="D5320" s="308" t="s">
        <v>1372</v>
      </c>
      <c r="E5320" s="308" t="s">
        <v>1542</v>
      </c>
      <c r="F5320" s="309" t="s">
        <v>11178</v>
      </c>
      <c r="G5320" s="309" t="s">
        <v>11189</v>
      </c>
      <c r="H5320" s="309" t="s">
        <v>11190</v>
      </c>
      <c r="I5320" s="309" t="s">
        <v>5706</v>
      </c>
      <c r="J5320" s="309" t="s">
        <v>15063</v>
      </c>
      <c r="K5320" s="310">
        <v>0.16126000000000001</v>
      </c>
      <c r="L5320" s="310">
        <v>0.16126000000000001</v>
      </c>
      <c r="M5320" s="310">
        <v>0.14278793000000001</v>
      </c>
      <c r="N5320" s="310"/>
      <c r="O5320" s="310">
        <f t="shared" si="83"/>
        <v>11.454836909338958</v>
      </c>
      <c r="P5320" s="310">
        <v>49.240076763038523</v>
      </c>
      <c r="Q5320" s="309" t="s">
        <v>15063</v>
      </c>
      <c r="R5320" s="311"/>
    </row>
    <row r="5321" spans="1:18" s="312" customFormat="1" x14ac:dyDescent="0.3">
      <c r="A5321" s="307">
        <v>5318</v>
      </c>
      <c r="B5321" s="308" t="s">
        <v>5252</v>
      </c>
      <c r="C5321" s="308" t="s">
        <v>2393</v>
      </c>
      <c r="D5321" s="308" t="s">
        <v>1372</v>
      </c>
      <c r="E5321" s="308" t="s">
        <v>1542</v>
      </c>
      <c r="F5321" s="309" t="s">
        <v>11178</v>
      </c>
      <c r="G5321" s="309" t="s">
        <v>11191</v>
      </c>
      <c r="H5321" s="309" t="s">
        <v>11192</v>
      </c>
      <c r="I5321" s="309" t="s">
        <v>5701</v>
      </c>
      <c r="J5321" s="309" t="s">
        <v>15063</v>
      </c>
      <c r="K5321" s="310">
        <v>0.55499999999999994</v>
      </c>
      <c r="L5321" s="310">
        <v>0.55499999999999994</v>
      </c>
      <c r="M5321" s="310">
        <v>0.49903500000000001</v>
      </c>
      <c r="N5321" s="310"/>
      <c r="O5321" s="310">
        <f t="shared" si="83"/>
        <v>10.083783783783772</v>
      </c>
      <c r="P5321" s="310">
        <v>10.083783783783762</v>
      </c>
      <c r="Q5321" s="309" t="s">
        <v>15063</v>
      </c>
      <c r="R5321" s="311"/>
    </row>
    <row r="5322" spans="1:18" s="312" customFormat="1" x14ac:dyDescent="0.3">
      <c r="A5322" s="307">
        <v>5319</v>
      </c>
      <c r="B5322" s="308" t="s">
        <v>5252</v>
      </c>
      <c r="C5322" s="308" t="s">
        <v>2393</v>
      </c>
      <c r="D5322" s="308" t="s">
        <v>1372</v>
      </c>
      <c r="E5322" s="308" t="s">
        <v>1542</v>
      </c>
      <c r="F5322" s="309" t="s">
        <v>11178</v>
      </c>
      <c r="G5322" s="309" t="s">
        <v>11193</v>
      </c>
      <c r="H5322" s="309" t="s">
        <v>11194</v>
      </c>
      <c r="I5322" s="309" t="s">
        <v>5701</v>
      </c>
      <c r="J5322" s="309" t="s">
        <v>15063</v>
      </c>
      <c r="K5322" s="310">
        <v>0.27063999999999999</v>
      </c>
      <c r="L5322" s="310">
        <v>0.27063999999999999</v>
      </c>
      <c r="M5322" s="310">
        <v>0.24391000000000002</v>
      </c>
      <c r="N5322" s="310"/>
      <c r="O5322" s="310">
        <f t="shared" si="83"/>
        <v>9.8765888264853601</v>
      </c>
      <c r="P5322" s="310">
        <v>9.8765888264853672</v>
      </c>
      <c r="Q5322" s="309" t="s">
        <v>15063</v>
      </c>
      <c r="R5322" s="311"/>
    </row>
    <row r="5323" spans="1:18" s="312" customFormat="1" x14ac:dyDescent="0.3">
      <c r="A5323" s="307">
        <v>5320</v>
      </c>
      <c r="B5323" s="308" t="s">
        <v>5252</v>
      </c>
      <c r="C5323" s="308" t="s">
        <v>2393</v>
      </c>
      <c r="D5323" s="308" t="s">
        <v>1372</v>
      </c>
      <c r="E5323" s="308" t="s">
        <v>1542</v>
      </c>
      <c r="F5323" s="309" t="s">
        <v>11178</v>
      </c>
      <c r="G5323" s="309" t="s">
        <v>11195</v>
      </c>
      <c r="H5323" s="309" t="s">
        <v>11196</v>
      </c>
      <c r="I5323" s="309" t="s">
        <v>5706</v>
      </c>
      <c r="J5323" s="309" t="s">
        <v>15063</v>
      </c>
      <c r="K5323" s="310">
        <v>0.24743999999999999</v>
      </c>
      <c r="L5323" s="310">
        <v>0.24743999999999999</v>
      </c>
      <c r="M5323" s="310">
        <v>0.21386189999999999</v>
      </c>
      <c r="N5323" s="310"/>
      <c r="O5323" s="310">
        <f t="shared" si="83"/>
        <v>13.570198836081474</v>
      </c>
      <c r="P5323" s="310">
        <v>53.648297293326451</v>
      </c>
      <c r="Q5323" s="309" t="s">
        <v>15063</v>
      </c>
      <c r="R5323" s="311"/>
    </row>
    <row r="5324" spans="1:18" s="312" customFormat="1" x14ac:dyDescent="0.3">
      <c r="A5324" s="307">
        <v>5321</v>
      </c>
      <c r="B5324" s="308" t="s">
        <v>5252</v>
      </c>
      <c r="C5324" s="308" t="s">
        <v>2393</v>
      </c>
      <c r="D5324" s="308" t="s">
        <v>1372</v>
      </c>
      <c r="E5324" s="308" t="s">
        <v>1542</v>
      </c>
      <c r="F5324" s="309" t="s">
        <v>11178</v>
      </c>
      <c r="G5324" s="309" t="s">
        <v>11197</v>
      </c>
      <c r="H5324" s="309" t="s">
        <v>11198</v>
      </c>
      <c r="I5324" s="309" t="s">
        <v>5706</v>
      </c>
      <c r="J5324" s="309" t="s">
        <v>15063</v>
      </c>
      <c r="K5324" s="310">
        <v>0.27260000000000001</v>
      </c>
      <c r="L5324" s="310">
        <v>0.27260000000000001</v>
      </c>
      <c r="M5324" s="310">
        <v>0.23632702999999999</v>
      </c>
      <c r="N5324" s="310"/>
      <c r="O5324" s="310">
        <f t="shared" si="83"/>
        <v>13.306298606016146</v>
      </c>
      <c r="P5324" s="310">
        <v>51.111445150657765</v>
      </c>
      <c r="Q5324" s="309" t="s">
        <v>15063</v>
      </c>
      <c r="R5324" s="311"/>
    </row>
    <row r="5325" spans="1:18" s="312" customFormat="1" x14ac:dyDescent="0.3">
      <c r="A5325" s="307">
        <v>5322</v>
      </c>
      <c r="B5325" s="308" t="s">
        <v>5252</v>
      </c>
      <c r="C5325" s="308" t="s">
        <v>2393</v>
      </c>
      <c r="D5325" s="308" t="s">
        <v>1372</v>
      </c>
      <c r="E5325" s="308" t="s">
        <v>1542</v>
      </c>
      <c r="F5325" s="309" t="s">
        <v>11178</v>
      </c>
      <c r="G5325" s="309" t="s">
        <v>11199</v>
      </c>
      <c r="H5325" s="309" t="s">
        <v>11200</v>
      </c>
      <c r="I5325" s="309" t="s">
        <v>5701</v>
      </c>
      <c r="J5325" s="309" t="s">
        <v>15063</v>
      </c>
      <c r="K5325" s="310">
        <v>0.56779999999999997</v>
      </c>
      <c r="L5325" s="310">
        <v>0.56779999999999997</v>
      </c>
      <c r="M5325" s="310">
        <v>0.51289373999999999</v>
      </c>
      <c r="N5325" s="310"/>
      <c r="O5325" s="310">
        <f t="shared" si="83"/>
        <v>9.6699999999999982</v>
      </c>
      <c r="P5325" s="310">
        <v>9.6700000000000017</v>
      </c>
      <c r="Q5325" s="309" t="s">
        <v>15063</v>
      </c>
      <c r="R5325" s="311"/>
    </row>
    <row r="5326" spans="1:18" s="312" customFormat="1" x14ac:dyDescent="0.3">
      <c r="A5326" s="307">
        <v>5323</v>
      </c>
      <c r="B5326" s="308" t="s">
        <v>5252</v>
      </c>
      <c r="C5326" s="308" t="s">
        <v>2393</v>
      </c>
      <c r="D5326" s="308" t="s">
        <v>1372</v>
      </c>
      <c r="E5326" s="308" t="s">
        <v>1542</v>
      </c>
      <c r="F5326" s="309" t="s">
        <v>11201</v>
      </c>
      <c r="G5326" s="309" t="s">
        <v>11202</v>
      </c>
      <c r="H5326" s="309" t="s">
        <v>11203</v>
      </c>
      <c r="I5326" s="309" t="s">
        <v>5706</v>
      </c>
      <c r="J5326" s="309" t="s">
        <v>15063</v>
      </c>
      <c r="K5326" s="310">
        <v>0.6100000000000001</v>
      </c>
      <c r="L5326" s="310">
        <v>0.6100000000000001</v>
      </c>
      <c r="M5326" s="310">
        <v>0.52480433999999998</v>
      </c>
      <c r="N5326" s="310"/>
      <c r="O5326" s="310">
        <f t="shared" si="83"/>
        <v>13.966501639344278</v>
      </c>
      <c r="P5326" s="310">
        <v>39.909168360213378</v>
      </c>
      <c r="Q5326" s="309" t="s">
        <v>15063</v>
      </c>
      <c r="R5326" s="311"/>
    </row>
    <row r="5327" spans="1:18" s="312" customFormat="1" x14ac:dyDescent="0.3">
      <c r="A5327" s="307">
        <v>5324</v>
      </c>
      <c r="B5327" s="308" t="s">
        <v>5252</v>
      </c>
      <c r="C5327" s="308" t="s">
        <v>2393</v>
      </c>
      <c r="D5327" s="308" t="s">
        <v>1372</v>
      </c>
      <c r="E5327" s="308" t="s">
        <v>1542</v>
      </c>
      <c r="F5327" s="309" t="s">
        <v>11201</v>
      </c>
      <c r="G5327" s="309" t="s">
        <v>11204</v>
      </c>
      <c r="H5327" s="309" t="s">
        <v>11205</v>
      </c>
      <c r="I5327" s="309" t="s">
        <v>5706</v>
      </c>
      <c r="J5327" s="309" t="s">
        <v>15063</v>
      </c>
      <c r="K5327" s="310">
        <v>0.33340000000000003</v>
      </c>
      <c r="L5327" s="310">
        <v>0.33340000000000003</v>
      </c>
      <c r="M5327" s="310">
        <v>0.29476867000000001</v>
      </c>
      <c r="N5327" s="310"/>
      <c r="O5327" s="310">
        <f t="shared" si="83"/>
        <v>11.587081583683268</v>
      </c>
      <c r="P5327" s="310">
        <v>35.286255439090773</v>
      </c>
      <c r="Q5327" s="309" t="s">
        <v>15063</v>
      </c>
      <c r="R5327" s="311"/>
    </row>
    <row r="5328" spans="1:18" s="312" customFormat="1" x14ac:dyDescent="0.3">
      <c r="A5328" s="307">
        <v>5325</v>
      </c>
      <c r="B5328" s="308" t="s">
        <v>5252</v>
      </c>
      <c r="C5328" s="308" t="s">
        <v>2393</v>
      </c>
      <c r="D5328" s="308" t="s">
        <v>1372</v>
      </c>
      <c r="E5328" s="308" t="s">
        <v>1542</v>
      </c>
      <c r="F5328" s="309" t="s">
        <v>11201</v>
      </c>
      <c r="G5328" s="309" t="s">
        <v>11206</v>
      </c>
      <c r="H5328" s="309" t="s">
        <v>11207</v>
      </c>
      <c r="I5328" s="309" t="s">
        <v>5701</v>
      </c>
      <c r="J5328" s="309" t="s">
        <v>15063</v>
      </c>
      <c r="K5328" s="310">
        <v>0.32840000000000003</v>
      </c>
      <c r="L5328" s="310">
        <v>0.32840000000000003</v>
      </c>
      <c r="M5328" s="310">
        <v>0.29405599999999998</v>
      </c>
      <c r="N5328" s="310"/>
      <c r="O5328" s="310">
        <f t="shared" si="83"/>
        <v>10.457978075517675</v>
      </c>
      <c r="P5328" s="310">
        <v>10.457978075517671</v>
      </c>
      <c r="Q5328" s="309" t="s">
        <v>15063</v>
      </c>
      <c r="R5328" s="311"/>
    </row>
    <row r="5329" spans="1:18" s="312" customFormat="1" x14ac:dyDescent="0.3">
      <c r="A5329" s="307">
        <v>5326</v>
      </c>
      <c r="B5329" s="308" t="s">
        <v>5252</v>
      </c>
      <c r="C5329" s="308" t="s">
        <v>2393</v>
      </c>
      <c r="D5329" s="308" t="s">
        <v>1372</v>
      </c>
      <c r="E5329" s="308" t="s">
        <v>1542</v>
      </c>
      <c r="F5329" s="309" t="s">
        <v>11201</v>
      </c>
      <c r="G5329" s="309" t="s">
        <v>11208</v>
      </c>
      <c r="H5329" s="309" t="s">
        <v>11209</v>
      </c>
      <c r="I5329" s="309" t="s">
        <v>5701</v>
      </c>
      <c r="J5329" s="309" t="s">
        <v>15063</v>
      </c>
      <c r="K5329" s="310">
        <v>0.42579999999999996</v>
      </c>
      <c r="L5329" s="310">
        <v>0.42579999999999996</v>
      </c>
      <c r="M5329" s="310">
        <v>0.3824552</v>
      </c>
      <c r="N5329" s="310"/>
      <c r="O5329" s="310">
        <f t="shared" si="83"/>
        <v>10.179614842649123</v>
      </c>
      <c r="P5329" s="310">
        <v>10.179614842649121</v>
      </c>
      <c r="Q5329" s="309" t="s">
        <v>15063</v>
      </c>
      <c r="R5329" s="311"/>
    </row>
    <row r="5330" spans="1:18" s="312" customFormat="1" x14ac:dyDescent="0.3">
      <c r="A5330" s="307">
        <v>5327</v>
      </c>
      <c r="B5330" s="308" t="s">
        <v>5252</v>
      </c>
      <c r="C5330" s="308" t="s">
        <v>2393</v>
      </c>
      <c r="D5330" s="308" t="s">
        <v>1372</v>
      </c>
      <c r="E5330" s="308" t="s">
        <v>1542</v>
      </c>
      <c r="F5330" s="309" t="s">
        <v>11201</v>
      </c>
      <c r="G5330" s="309" t="s">
        <v>11210</v>
      </c>
      <c r="H5330" s="309" t="s">
        <v>11211</v>
      </c>
      <c r="I5330" s="309" t="s">
        <v>5706</v>
      </c>
      <c r="J5330" s="309" t="s">
        <v>15063</v>
      </c>
      <c r="K5330" s="310">
        <v>0.23080000000000001</v>
      </c>
      <c r="L5330" s="310">
        <v>0.23080000000000001</v>
      </c>
      <c r="M5330" s="310">
        <v>0.20182667000000001</v>
      </c>
      <c r="N5330" s="310"/>
      <c r="O5330" s="310">
        <f t="shared" si="83"/>
        <v>12.553435875216634</v>
      </c>
      <c r="P5330" s="310">
        <v>42.795357788630383</v>
      </c>
      <c r="Q5330" s="309" t="s">
        <v>15063</v>
      </c>
      <c r="R5330" s="311"/>
    </row>
    <row r="5331" spans="1:18" s="312" customFormat="1" x14ac:dyDescent="0.3">
      <c r="A5331" s="307">
        <v>5328</v>
      </c>
      <c r="B5331" s="308" t="s">
        <v>5252</v>
      </c>
      <c r="C5331" s="308" t="s">
        <v>2393</v>
      </c>
      <c r="D5331" s="308" t="s">
        <v>1372</v>
      </c>
      <c r="E5331" s="308" t="s">
        <v>1542</v>
      </c>
      <c r="F5331" s="309" t="s">
        <v>11201</v>
      </c>
      <c r="G5331" s="309" t="e">
        <v>#N/A</v>
      </c>
      <c r="H5331" s="309" t="s">
        <v>11212</v>
      </c>
      <c r="I5331" s="309" t="e">
        <v>#N/A</v>
      </c>
      <c r="J5331" s="309" t="s">
        <v>15063</v>
      </c>
      <c r="K5331" s="310">
        <v>0.55759999999999998</v>
      </c>
      <c r="L5331" s="310">
        <v>0.55759999999999998</v>
      </c>
      <c r="M5331" s="310">
        <v>0.50084200000000001</v>
      </c>
      <c r="N5331" s="310"/>
      <c r="O5331" s="310">
        <f t="shared" si="83"/>
        <v>10.178981348637011</v>
      </c>
      <c r="P5331" s="310">
        <v>10.178981348637006</v>
      </c>
      <c r="Q5331" s="309" t="s">
        <v>15063</v>
      </c>
      <c r="R5331" s="311"/>
    </row>
    <row r="5332" spans="1:18" s="312" customFormat="1" x14ac:dyDescent="0.3">
      <c r="A5332" s="307">
        <v>5329</v>
      </c>
      <c r="B5332" s="308" t="s">
        <v>5252</v>
      </c>
      <c r="C5332" s="308" t="s">
        <v>2393</v>
      </c>
      <c r="D5332" s="308" t="s">
        <v>1372</v>
      </c>
      <c r="E5332" s="308" t="s">
        <v>1542</v>
      </c>
      <c r="F5332" s="309" t="s">
        <v>11201</v>
      </c>
      <c r="G5332" s="309" t="s">
        <v>11213</v>
      </c>
      <c r="H5332" s="309" t="s">
        <v>11214</v>
      </c>
      <c r="I5332" s="309" t="s">
        <v>5701</v>
      </c>
      <c r="J5332" s="309" t="s">
        <v>15063</v>
      </c>
      <c r="K5332" s="310">
        <v>0.48480000000000001</v>
      </c>
      <c r="L5332" s="310">
        <v>0.48480000000000001</v>
      </c>
      <c r="M5332" s="310">
        <v>0.43390079999999998</v>
      </c>
      <c r="N5332" s="310"/>
      <c r="O5332" s="310">
        <f t="shared" si="83"/>
        <v>10.499009900990105</v>
      </c>
      <c r="P5332" s="310">
        <v>10.499009900990098</v>
      </c>
      <c r="Q5332" s="309" t="s">
        <v>15063</v>
      </c>
      <c r="R5332" s="311"/>
    </row>
    <row r="5333" spans="1:18" s="312" customFormat="1" x14ac:dyDescent="0.3">
      <c r="A5333" s="307">
        <v>5330</v>
      </c>
      <c r="B5333" s="308" t="s">
        <v>5252</v>
      </c>
      <c r="C5333" s="308" t="s">
        <v>2393</v>
      </c>
      <c r="D5333" s="308" t="s">
        <v>1372</v>
      </c>
      <c r="E5333" s="308" t="s">
        <v>1542</v>
      </c>
      <c r="F5333" s="309" t="s">
        <v>11201</v>
      </c>
      <c r="G5333" s="309" t="e">
        <v>#N/A</v>
      </c>
      <c r="H5333" s="309" t="s">
        <v>11215</v>
      </c>
      <c r="I5333" s="309" t="e">
        <v>#N/A</v>
      </c>
      <c r="J5333" s="309" t="s">
        <v>15063</v>
      </c>
      <c r="K5333" s="310">
        <v>1.60492565</v>
      </c>
      <c r="L5333" s="310">
        <v>1.60492565</v>
      </c>
      <c r="M5333" s="310">
        <v>1.4021717300000001</v>
      </c>
      <c r="N5333" s="310"/>
      <c r="O5333" s="310">
        <f t="shared" si="83"/>
        <v>12.633228212160477</v>
      </c>
      <c r="P5333" s="310">
        <v>18.067622352090407</v>
      </c>
      <c r="Q5333" s="309" t="s">
        <v>15063</v>
      </c>
      <c r="R5333" s="311"/>
    </row>
    <row r="5334" spans="1:18" s="312" customFormat="1" x14ac:dyDescent="0.3">
      <c r="A5334" s="307">
        <v>5331</v>
      </c>
      <c r="B5334" s="308" t="s">
        <v>5252</v>
      </c>
      <c r="C5334" s="308" t="s">
        <v>2393</v>
      </c>
      <c r="D5334" s="308" t="s">
        <v>1372</v>
      </c>
      <c r="E5334" s="308" t="s">
        <v>1542</v>
      </c>
      <c r="F5334" s="309" t="s">
        <v>11201</v>
      </c>
      <c r="G5334" s="309" t="s">
        <v>11216</v>
      </c>
      <c r="H5334" s="309" t="s">
        <v>11217</v>
      </c>
      <c r="I5334" s="309" t="s">
        <v>5701</v>
      </c>
      <c r="J5334" s="309" t="s">
        <v>15063</v>
      </c>
      <c r="K5334" s="310">
        <v>0.45200000000000001</v>
      </c>
      <c r="L5334" s="310">
        <v>0.45200000000000001</v>
      </c>
      <c r="M5334" s="310">
        <v>0.40841759999999994</v>
      </c>
      <c r="N5334" s="310"/>
      <c r="O5334" s="310">
        <f t="shared" si="83"/>
        <v>9.6421238938053264</v>
      </c>
      <c r="P5334" s="310">
        <v>9.6421238938053317</v>
      </c>
      <c r="Q5334" s="309" t="s">
        <v>15063</v>
      </c>
      <c r="R5334" s="311"/>
    </row>
    <row r="5335" spans="1:18" s="312" customFormat="1" x14ac:dyDescent="0.3">
      <c r="A5335" s="307">
        <v>5332</v>
      </c>
      <c r="B5335" s="308" t="s">
        <v>5252</v>
      </c>
      <c r="C5335" s="308" t="s">
        <v>2393</v>
      </c>
      <c r="D5335" s="308" t="s">
        <v>1372</v>
      </c>
      <c r="E5335" s="308" t="s">
        <v>1542</v>
      </c>
      <c r="F5335" s="309" t="s">
        <v>11201</v>
      </c>
      <c r="G5335" s="309" t="s">
        <v>11218</v>
      </c>
      <c r="H5335" s="309" t="s">
        <v>11219</v>
      </c>
      <c r="I5335" s="309" t="s">
        <v>5701</v>
      </c>
      <c r="J5335" s="309" t="s">
        <v>15063</v>
      </c>
      <c r="K5335" s="310">
        <v>0.53280000000000005</v>
      </c>
      <c r="L5335" s="310">
        <v>0.53280000000000005</v>
      </c>
      <c r="M5335" s="310">
        <v>0.47892980000000002</v>
      </c>
      <c r="N5335" s="310"/>
      <c r="O5335" s="310">
        <f t="shared" si="83"/>
        <v>10.110773273273278</v>
      </c>
      <c r="P5335" s="310">
        <v>10.110773273273278</v>
      </c>
      <c r="Q5335" s="309" t="s">
        <v>15063</v>
      </c>
      <c r="R5335" s="311"/>
    </row>
    <row r="5336" spans="1:18" s="312" customFormat="1" x14ac:dyDescent="0.3">
      <c r="A5336" s="307">
        <v>5333</v>
      </c>
      <c r="B5336" s="308" t="s">
        <v>5252</v>
      </c>
      <c r="C5336" s="308" t="s">
        <v>2393</v>
      </c>
      <c r="D5336" s="308" t="s">
        <v>1372</v>
      </c>
      <c r="E5336" s="308" t="s">
        <v>1542</v>
      </c>
      <c r="F5336" s="309" t="s">
        <v>11201</v>
      </c>
      <c r="G5336" s="309" t="s">
        <v>11220</v>
      </c>
      <c r="H5336" s="309" t="s">
        <v>11221</v>
      </c>
      <c r="I5336" s="309" t="s">
        <v>5701</v>
      </c>
      <c r="J5336" s="309" t="s">
        <v>15063</v>
      </c>
      <c r="K5336" s="310">
        <v>0.89599999999999991</v>
      </c>
      <c r="L5336" s="310">
        <v>0.89599999999999991</v>
      </c>
      <c r="M5336" s="310">
        <v>0.80727100000000007</v>
      </c>
      <c r="N5336" s="310"/>
      <c r="O5336" s="310">
        <f t="shared" si="83"/>
        <v>9.9027901785714114</v>
      </c>
      <c r="P5336" s="310">
        <v>9.9027901785714079</v>
      </c>
      <c r="Q5336" s="309" t="s">
        <v>15063</v>
      </c>
      <c r="R5336" s="311"/>
    </row>
    <row r="5337" spans="1:18" s="312" customFormat="1" x14ac:dyDescent="0.3">
      <c r="A5337" s="307">
        <v>5334</v>
      </c>
      <c r="B5337" s="308" t="s">
        <v>5252</v>
      </c>
      <c r="C5337" s="308" t="s">
        <v>2393</v>
      </c>
      <c r="D5337" s="308" t="s">
        <v>1372</v>
      </c>
      <c r="E5337" s="308" t="s">
        <v>1542</v>
      </c>
      <c r="F5337" s="309" t="s">
        <v>11201</v>
      </c>
      <c r="G5337" s="309" t="s">
        <v>11222</v>
      </c>
      <c r="H5337" s="309" t="s">
        <v>11223</v>
      </c>
      <c r="I5337" s="309" t="s">
        <v>5706</v>
      </c>
      <c r="J5337" s="309" t="s">
        <v>15063</v>
      </c>
      <c r="K5337" s="310">
        <v>0.32340000000000002</v>
      </c>
      <c r="L5337" s="310">
        <v>0.32340000000000002</v>
      </c>
      <c r="M5337" s="310">
        <v>0.27967097000000002</v>
      </c>
      <c r="N5337" s="310"/>
      <c r="O5337" s="310">
        <f t="shared" si="83"/>
        <v>13.521654298082868</v>
      </c>
      <c r="P5337" s="310">
        <v>13.521654298082886</v>
      </c>
      <c r="Q5337" s="309" t="s">
        <v>15063</v>
      </c>
      <c r="R5337" s="311"/>
    </row>
    <row r="5338" spans="1:18" s="312" customFormat="1" x14ac:dyDescent="0.3">
      <c r="A5338" s="307">
        <v>5335</v>
      </c>
      <c r="B5338" s="308" t="s">
        <v>5252</v>
      </c>
      <c r="C5338" s="308" t="s">
        <v>2393</v>
      </c>
      <c r="D5338" s="308" t="s">
        <v>1372</v>
      </c>
      <c r="E5338" s="308" t="s">
        <v>1542</v>
      </c>
      <c r="F5338" s="309" t="s">
        <v>11201</v>
      </c>
      <c r="G5338" s="309" t="s">
        <v>11224</v>
      </c>
      <c r="H5338" s="309" t="s">
        <v>11225</v>
      </c>
      <c r="I5338" s="309" t="s">
        <v>5706</v>
      </c>
      <c r="J5338" s="309" t="s">
        <v>15063</v>
      </c>
      <c r="K5338" s="310">
        <v>0.41389999999999993</v>
      </c>
      <c r="L5338" s="310">
        <v>0.41389999999999993</v>
      </c>
      <c r="M5338" s="310">
        <v>0.35824577000000002</v>
      </c>
      <c r="N5338" s="310"/>
      <c r="O5338" s="310">
        <f t="shared" si="83"/>
        <v>13.446298622855743</v>
      </c>
      <c r="P5338" s="310">
        <v>36.870293244680838</v>
      </c>
      <c r="Q5338" s="309" t="s">
        <v>15063</v>
      </c>
      <c r="R5338" s="311"/>
    </row>
    <row r="5339" spans="1:18" s="312" customFormat="1" x14ac:dyDescent="0.3">
      <c r="A5339" s="307">
        <v>5336</v>
      </c>
      <c r="B5339" s="308" t="s">
        <v>5252</v>
      </c>
      <c r="C5339" s="308" t="s">
        <v>2393</v>
      </c>
      <c r="D5339" s="308" t="s">
        <v>1372</v>
      </c>
      <c r="E5339" s="308" t="s">
        <v>1542</v>
      </c>
      <c r="F5339" s="309" t="s">
        <v>11226</v>
      </c>
      <c r="G5339" s="309" t="s">
        <v>11227</v>
      </c>
      <c r="H5339" s="309" t="s">
        <v>11228</v>
      </c>
      <c r="I5339" s="309" t="s">
        <v>5701</v>
      </c>
      <c r="J5339" s="309" t="s">
        <v>15063</v>
      </c>
      <c r="K5339" s="310">
        <v>0.66880000000000006</v>
      </c>
      <c r="L5339" s="310">
        <v>0.66880000000000006</v>
      </c>
      <c r="M5339" s="310">
        <v>0.60291620000000001</v>
      </c>
      <c r="N5339" s="310"/>
      <c r="O5339" s="310">
        <f t="shared" si="83"/>
        <v>9.8510466507177092</v>
      </c>
      <c r="P5339" s="310">
        <v>9.8510466507177092</v>
      </c>
      <c r="Q5339" s="309" t="s">
        <v>15063</v>
      </c>
      <c r="R5339" s="311"/>
    </row>
    <row r="5340" spans="1:18" s="312" customFormat="1" x14ac:dyDescent="0.3">
      <c r="A5340" s="307">
        <v>5337</v>
      </c>
      <c r="B5340" s="308" t="s">
        <v>5252</v>
      </c>
      <c r="C5340" s="308" t="s">
        <v>2393</v>
      </c>
      <c r="D5340" s="308" t="s">
        <v>1372</v>
      </c>
      <c r="E5340" s="308" t="s">
        <v>1542</v>
      </c>
      <c r="F5340" s="309" t="s">
        <v>11226</v>
      </c>
      <c r="G5340" s="309" t="s">
        <v>11229</v>
      </c>
      <c r="H5340" s="309" t="s">
        <v>11230</v>
      </c>
      <c r="I5340" s="309" t="s">
        <v>5701</v>
      </c>
      <c r="J5340" s="309" t="s">
        <v>15063</v>
      </c>
      <c r="K5340" s="310">
        <v>0.33740000000000003</v>
      </c>
      <c r="L5340" s="310">
        <v>0.33740000000000003</v>
      </c>
      <c r="M5340" s="310">
        <v>0.30346699999999999</v>
      </c>
      <c r="N5340" s="310"/>
      <c r="O5340" s="310">
        <f t="shared" si="83"/>
        <v>10.057202133965633</v>
      </c>
      <c r="P5340" s="310">
        <v>10.057202133965637</v>
      </c>
      <c r="Q5340" s="309" t="s">
        <v>15063</v>
      </c>
      <c r="R5340" s="311"/>
    </row>
    <row r="5341" spans="1:18" s="312" customFormat="1" x14ac:dyDescent="0.3">
      <c r="A5341" s="307">
        <v>5338</v>
      </c>
      <c r="B5341" s="308" t="s">
        <v>5252</v>
      </c>
      <c r="C5341" s="308" t="s">
        <v>2393</v>
      </c>
      <c r="D5341" s="308" t="s">
        <v>1372</v>
      </c>
      <c r="E5341" s="308" t="s">
        <v>1542</v>
      </c>
      <c r="F5341" s="309" t="s">
        <v>11226</v>
      </c>
      <c r="G5341" s="309" t="s">
        <v>11231</v>
      </c>
      <c r="H5341" s="309" t="s">
        <v>11232</v>
      </c>
      <c r="I5341" s="309" t="s">
        <v>5706</v>
      </c>
      <c r="J5341" s="309" t="s">
        <v>15063</v>
      </c>
      <c r="K5341" s="310">
        <v>8.4705000000000003E-2</v>
      </c>
      <c r="L5341" s="310">
        <v>8.4705000000000003E-2</v>
      </c>
      <c r="M5341" s="310">
        <v>7.4866199999999994E-2</v>
      </c>
      <c r="N5341" s="310"/>
      <c r="O5341" s="310">
        <f t="shared" si="83"/>
        <v>11.615370993447858</v>
      </c>
      <c r="P5341" s="310">
        <v>21.67733382591155</v>
      </c>
      <c r="Q5341" s="309" t="s">
        <v>15063</v>
      </c>
      <c r="R5341" s="311"/>
    </row>
    <row r="5342" spans="1:18" s="312" customFormat="1" x14ac:dyDescent="0.3">
      <c r="A5342" s="307">
        <v>5339</v>
      </c>
      <c r="B5342" s="308" t="s">
        <v>5252</v>
      </c>
      <c r="C5342" s="308" t="s">
        <v>2393</v>
      </c>
      <c r="D5342" s="308" t="s">
        <v>1372</v>
      </c>
      <c r="E5342" s="308" t="s">
        <v>1542</v>
      </c>
      <c r="F5342" s="309" t="s">
        <v>11226</v>
      </c>
      <c r="G5342" s="309" t="s">
        <v>11233</v>
      </c>
      <c r="H5342" s="309" t="s">
        <v>11234</v>
      </c>
      <c r="I5342" s="309" t="s">
        <v>5706</v>
      </c>
      <c r="J5342" s="309" t="s">
        <v>15063</v>
      </c>
      <c r="K5342" s="310">
        <v>0.39560000000000001</v>
      </c>
      <c r="L5342" s="310">
        <v>0.39560000000000001</v>
      </c>
      <c r="M5342" s="310">
        <v>0.34459509999999999</v>
      </c>
      <c r="N5342" s="310"/>
      <c r="O5342" s="310">
        <f t="shared" si="83"/>
        <v>12.893048533872603</v>
      </c>
      <c r="P5342" s="310">
        <v>38.160248059460301</v>
      </c>
      <c r="Q5342" s="309" t="s">
        <v>15063</v>
      </c>
      <c r="R5342" s="311"/>
    </row>
    <row r="5343" spans="1:18" s="312" customFormat="1" x14ac:dyDescent="0.3">
      <c r="A5343" s="307">
        <v>5340</v>
      </c>
      <c r="B5343" s="308" t="s">
        <v>5252</v>
      </c>
      <c r="C5343" s="308" t="s">
        <v>2393</v>
      </c>
      <c r="D5343" s="308" t="s">
        <v>1372</v>
      </c>
      <c r="E5343" s="308" t="s">
        <v>1542</v>
      </c>
      <c r="F5343" s="309" t="s">
        <v>11226</v>
      </c>
      <c r="G5343" s="309" t="s">
        <v>11235</v>
      </c>
      <c r="H5343" s="309" t="s">
        <v>11236</v>
      </c>
      <c r="I5343" s="309" t="s">
        <v>5701</v>
      </c>
      <c r="J5343" s="309" t="s">
        <v>15063</v>
      </c>
      <c r="K5343" s="310">
        <v>0.49459999999999998</v>
      </c>
      <c r="L5343" s="310">
        <v>0.49459999999999998</v>
      </c>
      <c r="M5343" s="310">
        <v>0.44611060000000002</v>
      </c>
      <c r="N5343" s="310"/>
      <c r="O5343" s="310">
        <f t="shared" si="83"/>
        <v>9.8037606146380831</v>
      </c>
      <c r="P5343" s="310">
        <v>9.8037606146380902</v>
      </c>
      <c r="Q5343" s="309" t="s">
        <v>15063</v>
      </c>
      <c r="R5343" s="311"/>
    </row>
    <row r="5344" spans="1:18" s="312" customFormat="1" x14ac:dyDescent="0.3">
      <c r="A5344" s="307">
        <v>5341</v>
      </c>
      <c r="B5344" s="308" t="s">
        <v>5252</v>
      </c>
      <c r="C5344" s="308" t="s">
        <v>2393</v>
      </c>
      <c r="D5344" s="308" t="s">
        <v>1372</v>
      </c>
      <c r="E5344" s="308" t="s">
        <v>1542</v>
      </c>
      <c r="F5344" s="309" t="s">
        <v>11237</v>
      </c>
      <c r="G5344" s="309" t="s">
        <v>11238</v>
      </c>
      <c r="H5344" s="309" t="s">
        <v>11239</v>
      </c>
      <c r="I5344" s="309" t="s">
        <v>5701</v>
      </c>
      <c r="J5344" s="309" t="s">
        <v>15063</v>
      </c>
      <c r="K5344" s="310">
        <v>0.36699999999999999</v>
      </c>
      <c r="L5344" s="310">
        <v>0.36699999999999999</v>
      </c>
      <c r="M5344" s="310">
        <v>0.32810404999999998</v>
      </c>
      <c r="N5344" s="310"/>
      <c r="O5344" s="310">
        <f t="shared" si="83"/>
        <v>10.598351498637605</v>
      </c>
      <c r="P5344" s="310">
        <v>10.598351498637603</v>
      </c>
      <c r="Q5344" s="309" t="s">
        <v>15063</v>
      </c>
      <c r="R5344" s="311"/>
    </row>
    <row r="5345" spans="1:18" s="312" customFormat="1" x14ac:dyDescent="0.3">
      <c r="A5345" s="307">
        <v>5342</v>
      </c>
      <c r="B5345" s="308" t="s">
        <v>5252</v>
      </c>
      <c r="C5345" s="308" t="s">
        <v>2393</v>
      </c>
      <c r="D5345" s="308" t="s">
        <v>1372</v>
      </c>
      <c r="E5345" s="308" t="s">
        <v>1542</v>
      </c>
      <c r="F5345" s="309" t="s">
        <v>11237</v>
      </c>
      <c r="G5345" s="309" t="s">
        <v>11240</v>
      </c>
      <c r="H5345" s="309" t="s">
        <v>11241</v>
      </c>
      <c r="I5345" s="309" t="s">
        <v>5706</v>
      </c>
      <c r="J5345" s="309" t="s">
        <v>15063</v>
      </c>
      <c r="K5345" s="310">
        <v>0.42719999999999997</v>
      </c>
      <c r="L5345" s="310">
        <v>0.42719999999999997</v>
      </c>
      <c r="M5345" s="310">
        <v>0.37415043999999997</v>
      </c>
      <c r="N5345" s="310"/>
      <c r="O5345" s="310">
        <f t="shared" si="83"/>
        <v>12.417968164794008</v>
      </c>
      <c r="P5345" s="310">
        <v>25.66612997814174</v>
      </c>
      <c r="Q5345" s="309" t="s">
        <v>15063</v>
      </c>
      <c r="R5345" s="311"/>
    </row>
    <row r="5346" spans="1:18" s="312" customFormat="1" x14ac:dyDescent="0.3">
      <c r="A5346" s="307">
        <v>5343</v>
      </c>
      <c r="B5346" s="308" t="s">
        <v>5252</v>
      </c>
      <c r="C5346" s="308" t="s">
        <v>2393</v>
      </c>
      <c r="D5346" s="308" t="s">
        <v>1372</v>
      </c>
      <c r="E5346" s="308" t="s">
        <v>1542</v>
      </c>
      <c r="F5346" s="309" t="s">
        <v>11237</v>
      </c>
      <c r="G5346" s="309" t="s">
        <v>11242</v>
      </c>
      <c r="H5346" s="309" t="s">
        <v>11243</v>
      </c>
      <c r="I5346" s="309" t="s">
        <v>5701</v>
      </c>
      <c r="J5346" s="309" t="s">
        <v>15063</v>
      </c>
      <c r="K5346" s="310">
        <v>0.42320000000000002</v>
      </c>
      <c r="L5346" s="310">
        <v>0.42320000000000002</v>
      </c>
      <c r="M5346" s="310">
        <v>0.38137524</v>
      </c>
      <c r="N5346" s="310"/>
      <c r="O5346" s="310">
        <f t="shared" si="83"/>
        <v>9.8829773156899847</v>
      </c>
      <c r="P5346" s="310">
        <v>9.8829773156899883</v>
      </c>
      <c r="Q5346" s="309" t="s">
        <v>15063</v>
      </c>
      <c r="R5346" s="311"/>
    </row>
    <row r="5347" spans="1:18" s="312" customFormat="1" x14ac:dyDescent="0.3">
      <c r="A5347" s="307">
        <v>5344</v>
      </c>
      <c r="B5347" s="308" t="s">
        <v>5252</v>
      </c>
      <c r="C5347" s="308" t="s">
        <v>2393</v>
      </c>
      <c r="D5347" s="308" t="s">
        <v>1372</v>
      </c>
      <c r="E5347" s="308" t="s">
        <v>1542</v>
      </c>
      <c r="F5347" s="309" t="s">
        <v>11237</v>
      </c>
      <c r="G5347" s="309" t="s">
        <v>11244</v>
      </c>
      <c r="H5347" s="309" t="s">
        <v>11245</v>
      </c>
      <c r="I5347" s="309" t="s">
        <v>5701</v>
      </c>
      <c r="J5347" s="309" t="s">
        <v>15063</v>
      </c>
      <c r="K5347" s="310">
        <v>0.30840000000000001</v>
      </c>
      <c r="L5347" s="310">
        <v>0.30840000000000001</v>
      </c>
      <c r="M5347" s="310">
        <v>0.27725759999999999</v>
      </c>
      <c r="N5347" s="310"/>
      <c r="O5347" s="310">
        <f t="shared" si="83"/>
        <v>10.098054474708176</v>
      </c>
      <c r="P5347" s="310">
        <v>10.098054474708174</v>
      </c>
      <c r="Q5347" s="309" t="s">
        <v>15063</v>
      </c>
      <c r="R5347" s="311"/>
    </row>
    <row r="5348" spans="1:18" s="312" customFormat="1" x14ac:dyDescent="0.3">
      <c r="A5348" s="307">
        <v>5345</v>
      </c>
      <c r="B5348" s="308" t="s">
        <v>5252</v>
      </c>
      <c r="C5348" s="308" t="s">
        <v>2393</v>
      </c>
      <c r="D5348" s="308" t="s">
        <v>1372</v>
      </c>
      <c r="E5348" s="308" t="s">
        <v>1372</v>
      </c>
      <c r="F5348" s="309" t="s">
        <v>11246</v>
      </c>
      <c r="G5348" s="309" t="s">
        <v>11247</v>
      </c>
      <c r="H5348" s="309" t="s">
        <v>11248</v>
      </c>
      <c r="I5348" s="309" t="s">
        <v>5701</v>
      </c>
      <c r="J5348" s="309" t="s">
        <v>15063</v>
      </c>
      <c r="K5348" s="310">
        <v>0.28988000000000003</v>
      </c>
      <c r="L5348" s="310">
        <v>0.28988000000000003</v>
      </c>
      <c r="M5348" s="310">
        <v>0.26085199999999997</v>
      </c>
      <c r="N5348" s="310"/>
      <c r="O5348" s="310">
        <f t="shared" si="83"/>
        <v>10.013798813302072</v>
      </c>
      <c r="P5348" s="310">
        <v>10.013798813302078</v>
      </c>
      <c r="Q5348" s="309" t="s">
        <v>15063</v>
      </c>
      <c r="R5348" s="311"/>
    </row>
    <row r="5349" spans="1:18" s="312" customFormat="1" x14ac:dyDescent="0.3">
      <c r="A5349" s="307">
        <v>5346</v>
      </c>
      <c r="B5349" s="308" t="s">
        <v>5252</v>
      </c>
      <c r="C5349" s="308" t="s">
        <v>2393</v>
      </c>
      <c r="D5349" s="308" t="s">
        <v>1372</v>
      </c>
      <c r="E5349" s="308" t="s">
        <v>1372</v>
      </c>
      <c r="F5349" s="309" t="s">
        <v>11246</v>
      </c>
      <c r="G5349" s="309" t="s">
        <v>11249</v>
      </c>
      <c r="H5349" s="309" t="s">
        <v>11250</v>
      </c>
      <c r="I5349" s="309" t="s">
        <v>5701</v>
      </c>
      <c r="J5349" s="309" t="s">
        <v>15063</v>
      </c>
      <c r="K5349" s="310">
        <v>0.22098000000000001</v>
      </c>
      <c r="L5349" s="310">
        <v>0.22098000000000001</v>
      </c>
      <c r="M5349" s="310">
        <v>0.19918849999999999</v>
      </c>
      <c r="N5349" s="310"/>
      <c r="O5349" s="310">
        <f t="shared" si="83"/>
        <v>9.8612996651280742</v>
      </c>
      <c r="P5349" s="310">
        <v>9.861299665128076</v>
      </c>
      <c r="Q5349" s="309" t="s">
        <v>15063</v>
      </c>
      <c r="R5349" s="311"/>
    </row>
    <row r="5350" spans="1:18" s="312" customFormat="1" x14ac:dyDescent="0.3">
      <c r="A5350" s="307">
        <v>5347</v>
      </c>
      <c r="B5350" s="308" t="s">
        <v>5252</v>
      </c>
      <c r="C5350" s="308" t="s">
        <v>2393</v>
      </c>
      <c r="D5350" s="308" t="s">
        <v>1372</v>
      </c>
      <c r="E5350" s="308" t="s">
        <v>1372</v>
      </c>
      <c r="F5350" s="309" t="s">
        <v>11246</v>
      </c>
      <c r="G5350" s="309" t="s">
        <v>11251</v>
      </c>
      <c r="H5350" s="309" t="s">
        <v>11252</v>
      </c>
      <c r="I5350" s="309" t="s">
        <v>5701</v>
      </c>
      <c r="J5350" s="309" t="s">
        <v>15063</v>
      </c>
      <c r="K5350" s="310">
        <v>0.15284</v>
      </c>
      <c r="L5350" s="310">
        <v>0.15284</v>
      </c>
      <c r="M5350" s="310">
        <v>0.1375265</v>
      </c>
      <c r="N5350" s="310"/>
      <c r="O5350" s="310">
        <f t="shared" si="83"/>
        <v>10.019301230044496</v>
      </c>
      <c r="P5350" s="310">
        <v>10.019301230044498</v>
      </c>
      <c r="Q5350" s="309" t="s">
        <v>15063</v>
      </c>
      <c r="R5350" s="311"/>
    </row>
    <row r="5351" spans="1:18" s="312" customFormat="1" x14ac:dyDescent="0.3">
      <c r="A5351" s="307">
        <v>5348</v>
      </c>
      <c r="B5351" s="308" t="s">
        <v>5252</v>
      </c>
      <c r="C5351" s="308" t="s">
        <v>2393</v>
      </c>
      <c r="D5351" s="308" t="s">
        <v>1372</v>
      </c>
      <c r="E5351" s="308" t="s">
        <v>1372</v>
      </c>
      <c r="F5351" s="309" t="s">
        <v>11246</v>
      </c>
      <c r="G5351" s="309" t="s">
        <v>11253</v>
      </c>
      <c r="H5351" s="309" t="s">
        <v>11254</v>
      </c>
      <c r="I5351" s="309" t="s">
        <v>5701</v>
      </c>
      <c r="J5351" s="309" t="s">
        <v>15063</v>
      </c>
      <c r="K5351" s="310">
        <v>0.37603999999999999</v>
      </c>
      <c r="L5351" s="310">
        <v>0.37603999999999999</v>
      </c>
      <c r="M5351" s="310">
        <v>0.33963850000000001</v>
      </c>
      <c r="N5351" s="310"/>
      <c r="O5351" s="310">
        <f t="shared" si="83"/>
        <v>9.6802201893415525</v>
      </c>
      <c r="P5351" s="310">
        <v>9.6802201893415596</v>
      </c>
      <c r="Q5351" s="309" t="s">
        <v>15063</v>
      </c>
      <c r="R5351" s="311"/>
    </row>
    <row r="5352" spans="1:18" s="312" customFormat="1" x14ac:dyDescent="0.3">
      <c r="A5352" s="307">
        <v>5349</v>
      </c>
      <c r="B5352" s="308" t="s">
        <v>5252</v>
      </c>
      <c r="C5352" s="308" t="s">
        <v>2393</v>
      </c>
      <c r="D5352" s="308" t="s">
        <v>1372</v>
      </c>
      <c r="E5352" s="308" t="s">
        <v>1372</v>
      </c>
      <c r="F5352" s="309" t="s">
        <v>11246</v>
      </c>
      <c r="G5352" s="309" t="s">
        <v>11255</v>
      </c>
      <c r="H5352" s="309" t="s">
        <v>11256</v>
      </c>
      <c r="I5352" s="309" t="s">
        <v>5701</v>
      </c>
      <c r="J5352" s="309" t="s">
        <v>15063</v>
      </c>
      <c r="K5352" s="310">
        <v>0.19225999999999999</v>
      </c>
      <c r="L5352" s="310">
        <v>0.19225999999999999</v>
      </c>
      <c r="M5352" s="310">
        <v>0.17389499999999999</v>
      </c>
      <c r="N5352" s="310"/>
      <c r="O5352" s="310">
        <f t="shared" si="83"/>
        <v>9.5521689378965942</v>
      </c>
      <c r="P5352" s="310">
        <v>9.5521689378965995</v>
      </c>
      <c r="Q5352" s="309" t="s">
        <v>15063</v>
      </c>
      <c r="R5352" s="311"/>
    </row>
    <row r="5353" spans="1:18" s="312" customFormat="1" x14ac:dyDescent="0.3">
      <c r="A5353" s="307">
        <v>5350</v>
      </c>
      <c r="B5353" s="308" t="s">
        <v>5252</v>
      </c>
      <c r="C5353" s="308" t="s">
        <v>2393</v>
      </c>
      <c r="D5353" s="308" t="s">
        <v>1372</v>
      </c>
      <c r="E5353" s="308" t="s">
        <v>1372</v>
      </c>
      <c r="F5353" s="309" t="s">
        <v>11246</v>
      </c>
      <c r="G5353" s="309" t="s">
        <v>11257</v>
      </c>
      <c r="H5353" s="309" t="s">
        <v>11258</v>
      </c>
      <c r="I5353" s="309" t="s">
        <v>5701</v>
      </c>
      <c r="J5353" s="309" t="s">
        <v>15063</v>
      </c>
      <c r="K5353" s="310">
        <v>0.33613999999999999</v>
      </c>
      <c r="L5353" s="310">
        <v>0.33613999999999999</v>
      </c>
      <c r="M5353" s="310">
        <v>0.38546900000000001</v>
      </c>
      <c r="N5353" s="310"/>
      <c r="O5353" s="310">
        <f t="shared" si="83"/>
        <v>-14.675135360266559</v>
      </c>
      <c r="P5353" s="310">
        <v>-14.675135360266566</v>
      </c>
      <c r="Q5353" s="309" t="s">
        <v>15063</v>
      </c>
      <c r="R5353" s="311"/>
    </row>
    <row r="5354" spans="1:18" s="312" customFormat="1" x14ac:dyDescent="0.3">
      <c r="A5354" s="307">
        <v>5351</v>
      </c>
      <c r="B5354" s="308" t="s">
        <v>5252</v>
      </c>
      <c r="C5354" s="308" t="s">
        <v>2393</v>
      </c>
      <c r="D5354" s="308" t="s">
        <v>1372</v>
      </c>
      <c r="E5354" s="308" t="s">
        <v>1372</v>
      </c>
      <c r="F5354" s="309" t="s">
        <v>11246</v>
      </c>
      <c r="G5354" s="309" t="s">
        <v>11259</v>
      </c>
      <c r="H5354" s="309" t="s">
        <v>11260</v>
      </c>
      <c r="I5354" s="309" t="s">
        <v>5706</v>
      </c>
      <c r="J5354" s="309" t="s">
        <v>15063</v>
      </c>
      <c r="K5354" s="310">
        <v>0.19991999999999999</v>
      </c>
      <c r="L5354" s="310">
        <v>0.19991999999999999</v>
      </c>
      <c r="M5354" s="310">
        <v>0.1739928</v>
      </c>
      <c r="N5354" s="310"/>
      <c r="O5354" s="310">
        <f t="shared" si="83"/>
        <v>12.968787515005994</v>
      </c>
      <c r="P5354" s="310">
        <v>22.241444199364047</v>
      </c>
      <c r="Q5354" s="309" t="s">
        <v>15063</v>
      </c>
      <c r="R5354" s="311"/>
    </row>
    <row r="5355" spans="1:18" s="312" customFormat="1" x14ac:dyDescent="0.3">
      <c r="A5355" s="307">
        <v>5352</v>
      </c>
      <c r="B5355" s="308" t="s">
        <v>5252</v>
      </c>
      <c r="C5355" s="308" t="s">
        <v>2393</v>
      </c>
      <c r="D5355" s="308" t="s">
        <v>1372</v>
      </c>
      <c r="E5355" s="308" t="s">
        <v>1372</v>
      </c>
      <c r="F5355" s="309" t="s">
        <v>11246</v>
      </c>
      <c r="G5355" s="309" t="s">
        <v>11261</v>
      </c>
      <c r="H5355" s="309" t="s">
        <v>11262</v>
      </c>
      <c r="I5355" s="309" t="s">
        <v>5706</v>
      </c>
      <c r="J5355" s="309" t="s">
        <v>15063</v>
      </c>
      <c r="K5355" s="310">
        <v>0.24784</v>
      </c>
      <c r="L5355" s="310">
        <v>0.24784</v>
      </c>
      <c r="M5355" s="310">
        <v>0.2136014</v>
      </c>
      <c r="N5355" s="310"/>
      <c r="O5355" s="310">
        <f t="shared" si="83"/>
        <v>13.814799870884444</v>
      </c>
      <c r="P5355" s="310">
        <v>38.51040291237171</v>
      </c>
      <c r="Q5355" s="309" t="s">
        <v>15063</v>
      </c>
      <c r="R5355" s="311"/>
    </row>
    <row r="5356" spans="1:18" s="312" customFormat="1" x14ac:dyDescent="0.3">
      <c r="A5356" s="307">
        <v>5353</v>
      </c>
      <c r="B5356" s="308" t="s">
        <v>5252</v>
      </c>
      <c r="C5356" s="308" t="s">
        <v>2393</v>
      </c>
      <c r="D5356" s="308" t="s">
        <v>1372</v>
      </c>
      <c r="E5356" s="308" t="s">
        <v>1372</v>
      </c>
      <c r="F5356" s="309" t="s">
        <v>11246</v>
      </c>
      <c r="G5356" s="309" t="s">
        <v>14871</v>
      </c>
      <c r="H5356" s="309" t="s">
        <v>14872</v>
      </c>
      <c r="I5356" s="309" t="s">
        <v>5706</v>
      </c>
      <c r="J5356" s="309" t="s">
        <v>15063</v>
      </c>
      <c r="K5356" s="310">
        <v>8.696000000000001E-2</v>
      </c>
      <c r="L5356" s="310">
        <v>8.696000000000001E-2</v>
      </c>
      <c r="M5356" s="310">
        <v>7.8047710000000006E-2</v>
      </c>
      <c r="N5356" s="310"/>
      <c r="O5356" s="310">
        <f t="shared" si="83"/>
        <v>10.24872355105796</v>
      </c>
      <c r="P5356" s="310">
        <v>16.148838069622084</v>
      </c>
      <c r="Q5356" s="309" t="s">
        <v>15063</v>
      </c>
      <c r="R5356" s="311"/>
    </row>
    <row r="5357" spans="1:18" s="312" customFormat="1" x14ac:dyDescent="0.3">
      <c r="A5357" s="307">
        <v>5354</v>
      </c>
      <c r="B5357" s="308" t="s">
        <v>5252</v>
      </c>
      <c r="C5357" s="308" t="s">
        <v>2393</v>
      </c>
      <c r="D5357" s="308" t="s">
        <v>1372</v>
      </c>
      <c r="E5357" s="308" t="s">
        <v>1372</v>
      </c>
      <c r="F5357" s="309" t="s">
        <v>11263</v>
      </c>
      <c r="G5357" s="309" t="s">
        <v>11264</v>
      </c>
      <c r="H5357" s="309" t="s">
        <v>11265</v>
      </c>
      <c r="I5357" s="309" t="s">
        <v>2405</v>
      </c>
      <c r="J5357" s="309" t="s">
        <v>15063</v>
      </c>
      <c r="K5357" s="310">
        <v>2.26329</v>
      </c>
      <c r="L5357" s="310">
        <v>2.26329</v>
      </c>
      <c r="M5357" s="310">
        <v>2.073399969</v>
      </c>
      <c r="N5357" s="310"/>
      <c r="O5357" s="310">
        <f t="shared" si="83"/>
        <v>8.39</v>
      </c>
      <c r="P5357" s="310">
        <v>8.389999999999997</v>
      </c>
      <c r="Q5357" s="309" t="s">
        <v>15063</v>
      </c>
      <c r="R5357" s="311"/>
    </row>
    <row r="5358" spans="1:18" s="312" customFormat="1" x14ac:dyDescent="0.3">
      <c r="A5358" s="307">
        <v>5355</v>
      </c>
      <c r="B5358" s="308" t="s">
        <v>5252</v>
      </c>
      <c r="C5358" s="308" t="s">
        <v>2393</v>
      </c>
      <c r="D5358" s="308" t="s">
        <v>1372</v>
      </c>
      <c r="E5358" s="308" t="s">
        <v>1372</v>
      </c>
      <c r="F5358" s="309" t="s">
        <v>11263</v>
      </c>
      <c r="G5358" s="309" t="s">
        <v>11266</v>
      </c>
      <c r="H5358" s="309" t="s">
        <v>11267</v>
      </c>
      <c r="I5358" s="309" t="s">
        <v>5701</v>
      </c>
      <c r="J5358" s="309" t="s">
        <v>15063</v>
      </c>
      <c r="K5358" s="310">
        <v>0.32121</v>
      </c>
      <c r="L5358" s="310">
        <v>0.32121</v>
      </c>
      <c r="M5358" s="310">
        <v>0.28938693000000004</v>
      </c>
      <c r="N5358" s="310"/>
      <c r="O5358" s="310">
        <f t="shared" si="83"/>
        <v>9.9072475950312739</v>
      </c>
      <c r="P5358" s="310">
        <v>9.9072475950312757</v>
      </c>
      <c r="Q5358" s="309" t="s">
        <v>15063</v>
      </c>
      <c r="R5358" s="311"/>
    </row>
    <row r="5359" spans="1:18" s="312" customFormat="1" x14ac:dyDescent="0.3">
      <c r="A5359" s="307">
        <v>5356</v>
      </c>
      <c r="B5359" s="308" t="s">
        <v>5252</v>
      </c>
      <c r="C5359" s="308" t="s">
        <v>2393</v>
      </c>
      <c r="D5359" s="308" t="s">
        <v>1372</v>
      </c>
      <c r="E5359" s="308" t="s">
        <v>1372</v>
      </c>
      <c r="F5359" s="309" t="s">
        <v>11263</v>
      </c>
      <c r="G5359" s="309" t="s">
        <v>11268</v>
      </c>
      <c r="H5359" s="309" t="s">
        <v>11269</v>
      </c>
      <c r="I5359" s="309" t="s">
        <v>5701</v>
      </c>
      <c r="J5359" s="309" t="s">
        <v>15063</v>
      </c>
      <c r="K5359" s="310">
        <v>0.20667000000000002</v>
      </c>
      <c r="L5359" s="310">
        <v>0.20667000000000002</v>
      </c>
      <c r="M5359" s="310">
        <v>0.18613000000000002</v>
      </c>
      <c r="N5359" s="310"/>
      <c r="O5359" s="310">
        <f t="shared" si="83"/>
        <v>9.9385493782358356</v>
      </c>
      <c r="P5359" s="310">
        <v>9.9385493782358392</v>
      </c>
      <c r="Q5359" s="309" t="s">
        <v>15063</v>
      </c>
      <c r="R5359" s="311"/>
    </row>
    <row r="5360" spans="1:18" s="312" customFormat="1" x14ac:dyDescent="0.3">
      <c r="A5360" s="307">
        <v>5357</v>
      </c>
      <c r="B5360" s="308" t="s">
        <v>5252</v>
      </c>
      <c r="C5360" s="308" t="s">
        <v>2393</v>
      </c>
      <c r="D5360" s="308" t="s">
        <v>1372</v>
      </c>
      <c r="E5360" s="308" t="s">
        <v>1372</v>
      </c>
      <c r="F5360" s="309" t="s">
        <v>11263</v>
      </c>
      <c r="G5360" s="309" t="s">
        <v>11270</v>
      </c>
      <c r="H5360" s="309" t="s">
        <v>11271</v>
      </c>
      <c r="I5360" s="309" t="s">
        <v>5701</v>
      </c>
      <c r="J5360" s="309" t="s">
        <v>15063</v>
      </c>
      <c r="K5360" s="310">
        <v>0.32180999999999998</v>
      </c>
      <c r="L5360" s="310">
        <v>0.32180999999999998</v>
      </c>
      <c r="M5360" s="310">
        <v>0.2909697</v>
      </c>
      <c r="N5360" s="310"/>
      <c r="O5360" s="310">
        <f t="shared" si="83"/>
        <v>9.5833877132469443</v>
      </c>
      <c r="P5360" s="310">
        <v>9.5833877132469389</v>
      </c>
      <c r="Q5360" s="309" t="s">
        <v>15063</v>
      </c>
      <c r="R5360" s="311"/>
    </row>
    <row r="5361" spans="1:18" s="312" customFormat="1" x14ac:dyDescent="0.3">
      <c r="A5361" s="307">
        <v>5358</v>
      </c>
      <c r="B5361" s="308" t="s">
        <v>5252</v>
      </c>
      <c r="C5361" s="308" t="s">
        <v>2393</v>
      </c>
      <c r="D5361" s="308" t="s">
        <v>1372</v>
      </c>
      <c r="E5361" s="308" t="s">
        <v>1372</v>
      </c>
      <c r="F5361" s="309" t="s">
        <v>11263</v>
      </c>
      <c r="G5361" s="309" t="s">
        <v>11272</v>
      </c>
      <c r="H5361" s="309" t="s">
        <v>11273</v>
      </c>
      <c r="I5361" s="309" t="s">
        <v>5701</v>
      </c>
      <c r="J5361" s="309" t="s">
        <v>15063</v>
      </c>
      <c r="K5361" s="310">
        <v>0.32001000000000002</v>
      </c>
      <c r="L5361" s="310">
        <v>0.32001000000000002</v>
      </c>
      <c r="M5361" s="310">
        <v>0.28710950000000002</v>
      </c>
      <c r="N5361" s="310"/>
      <c r="O5361" s="310">
        <f t="shared" si="83"/>
        <v>10.281084966094808</v>
      </c>
      <c r="P5361" s="310">
        <v>11.79737350767115</v>
      </c>
      <c r="Q5361" s="309" t="s">
        <v>15063</v>
      </c>
      <c r="R5361" s="311"/>
    </row>
    <row r="5362" spans="1:18" s="312" customFormat="1" x14ac:dyDescent="0.3">
      <c r="A5362" s="307">
        <v>5359</v>
      </c>
      <c r="B5362" s="308" t="s">
        <v>5252</v>
      </c>
      <c r="C5362" s="308" t="s">
        <v>2393</v>
      </c>
      <c r="D5362" s="308" t="s">
        <v>1372</v>
      </c>
      <c r="E5362" s="308" t="s">
        <v>1372</v>
      </c>
      <c r="F5362" s="309" t="s">
        <v>11263</v>
      </c>
      <c r="G5362" s="309" t="s">
        <v>11274</v>
      </c>
      <c r="H5362" s="309" t="s">
        <v>11275</v>
      </c>
      <c r="I5362" s="309" t="s">
        <v>5701</v>
      </c>
      <c r="J5362" s="309" t="s">
        <v>15063</v>
      </c>
      <c r="K5362" s="310">
        <v>0.37819999999999998</v>
      </c>
      <c r="L5362" s="310">
        <v>0.37819999999999998</v>
      </c>
      <c r="M5362" s="310">
        <v>0.34038499999999999</v>
      </c>
      <c r="N5362" s="310"/>
      <c r="O5362" s="310">
        <f t="shared" si="83"/>
        <v>9.9986779481755654</v>
      </c>
      <c r="P5362" s="310">
        <v>9.9986779481755494</v>
      </c>
      <c r="Q5362" s="309" t="s">
        <v>15063</v>
      </c>
      <c r="R5362" s="311"/>
    </row>
    <row r="5363" spans="1:18" s="312" customFormat="1" x14ac:dyDescent="0.3">
      <c r="A5363" s="307">
        <v>5360</v>
      </c>
      <c r="B5363" s="308" t="s">
        <v>5252</v>
      </c>
      <c r="C5363" s="308" t="s">
        <v>2393</v>
      </c>
      <c r="D5363" s="308" t="s">
        <v>1372</v>
      </c>
      <c r="E5363" s="308" t="s">
        <v>1372</v>
      </c>
      <c r="F5363" s="309" t="s">
        <v>11263</v>
      </c>
      <c r="G5363" s="309" t="s">
        <v>11276</v>
      </c>
      <c r="H5363" s="309" t="s">
        <v>11277</v>
      </c>
      <c r="I5363" s="309" t="s">
        <v>2405</v>
      </c>
      <c r="J5363" s="309" t="s">
        <v>15063</v>
      </c>
      <c r="K5363" s="310">
        <v>0.36814000000000002</v>
      </c>
      <c r="L5363" s="310">
        <v>0.36814000000000002</v>
      </c>
      <c r="M5363" s="310">
        <v>0.332812</v>
      </c>
      <c r="N5363" s="310"/>
      <c r="O5363" s="310">
        <f t="shared" si="83"/>
        <v>9.5963492149725713</v>
      </c>
      <c r="P5363" s="310">
        <v>11.096269026972427</v>
      </c>
      <c r="Q5363" s="309" t="s">
        <v>15063</v>
      </c>
      <c r="R5363" s="311"/>
    </row>
    <row r="5364" spans="1:18" s="312" customFormat="1" x14ac:dyDescent="0.3">
      <c r="A5364" s="307">
        <v>5361</v>
      </c>
      <c r="B5364" s="308" t="s">
        <v>5252</v>
      </c>
      <c r="C5364" s="308" t="s">
        <v>2393</v>
      </c>
      <c r="D5364" s="308" t="s">
        <v>1372</v>
      </c>
      <c r="E5364" s="308" t="s">
        <v>1372</v>
      </c>
      <c r="F5364" s="309" t="s">
        <v>11263</v>
      </c>
      <c r="G5364" s="309" t="s">
        <v>11278</v>
      </c>
      <c r="H5364" s="309" t="s">
        <v>11279</v>
      </c>
      <c r="I5364" s="309" t="s">
        <v>5701</v>
      </c>
      <c r="J5364" s="309" t="s">
        <v>15063</v>
      </c>
      <c r="K5364" s="310">
        <v>0.39668999999999999</v>
      </c>
      <c r="L5364" s="310">
        <v>0.39668999999999999</v>
      </c>
      <c r="M5364" s="310">
        <v>0.35632999999999998</v>
      </c>
      <c r="N5364" s="310"/>
      <c r="O5364" s="310">
        <f t="shared" si="83"/>
        <v>10.174191434117324</v>
      </c>
      <c r="P5364" s="310">
        <v>10.174191434117308</v>
      </c>
      <c r="Q5364" s="309" t="s">
        <v>15063</v>
      </c>
      <c r="R5364" s="311"/>
    </row>
    <row r="5365" spans="1:18" s="312" customFormat="1" x14ac:dyDescent="0.3">
      <c r="A5365" s="307">
        <v>5362</v>
      </c>
      <c r="B5365" s="308" t="s">
        <v>5252</v>
      </c>
      <c r="C5365" s="308" t="s">
        <v>2393</v>
      </c>
      <c r="D5365" s="308" t="s">
        <v>1372</v>
      </c>
      <c r="E5365" s="308" t="s">
        <v>1372</v>
      </c>
      <c r="F5365" s="309" t="s">
        <v>11263</v>
      </c>
      <c r="G5365" s="309" t="s">
        <v>11280</v>
      </c>
      <c r="H5365" s="309" t="s">
        <v>11281</v>
      </c>
      <c r="I5365" s="309" t="s">
        <v>3759</v>
      </c>
      <c r="J5365" s="309" t="s">
        <v>15063</v>
      </c>
      <c r="K5365" s="310">
        <v>2.0973700000000002</v>
      </c>
      <c r="L5365" s="310">
        <v>2.0973700000000002</v>
      </c>
      <c r="M5365" s="310">
        <v>1.9820763800000001</v>
      </c>
      <c r="N5365" s="310"/>
      <c r="O5365" s="310">
        <f t="shared" si="83"/>
        <v>5.4970567901705518</v>
      </c>
      <c r="P5365" s="310">
        <v>21.380489481786391</v>
      </c>
      <c r="Q5365" s="309" t="s">
        <v>15063</v>
      </c>
      <c r="R5365" s="311"/>
    </row>
    <row r="5366" spans="1:18" s="312" customFormat="1" x14ac:dyDescent="0.3">
      <c r="A5366" s="307">
        <v>5363</v>
      </c>
      <c r="B5366" s="308" t="s">
        <v>5252</v>
      </c>
      <c r="C5366" s="308" t="s">
        <v>2393</v>
      </c>
      <c r="D5366" s="308" t="s">
        <v>1372</v>
      </c>
      <c r="E5366" s="308" t="s">
        <v>1372</v>
      </c>
      <c r="F5366" s="309" t="s">
        <v>11263</v>
      </c>
      <c r="G5366" s="309" t="s">
        <v>11282</v>
      </c>
      <c r="H5366" s="309" t="s">
        <v>11283</v>
      </c>
      <c r="I5366" s="309" t="s">
        <v>5622</v>
      </c>
      <c r="J5366" s="309" t="s">
        <v>15063</v>
      </c>
      <c r="K5366" s="310">
        <v>0.28150999999999998</v>
      </c>
      <c r="L5366" s="310">
        <v>0.28150999999999998</v>
      </c>
      <c r="M5366" s="310">
        <v>0.26138203999999998</v>
      </c>
      <c r="N5366" s="310"/>
      <c r="O5366" s="310">
        <f t="shared" si="83"/>
        <v>7.1499982238641611</v>
      </c>
      <c r="P5366" s="310">
        <v>13.101358951100917</v>
      </c>
      <c r="Q5366" s="309" t="s">
        <v>15063</v>
      </c>
      <c r="R5366" s="311"/>
    </row>
    <row r="5367" spans="1:18" s="312" customFormat="1" x14ac:dyDescent="0.3">
      <c r="A5367" s="307">
        <v>5364</v>
      </c>
      <c r="B5367" s="308" t="s">
        <v>5252</v>
      </c>
      <c r="C5367" s="308" t="s">
        <v>2393</v>
      </c>
      <c r="D5367" s="308" t="s">
        <v>1372</v>
      </c>
      <c r="E5367" s="308" t="s">
        <v>1372</v>
      </c>
      <c r="F5367" s="309" t="s">
        <v>11263</v>
      </c>
      <c r="G5367" s="309" t="s">
        <v>11284</v>
      </c>
      <c r="H5367" s="309" t="s">
        <v>11285</v>
      </c>
      <c r="I5367" s="309" t="s">
        <v>2405</v>
      </c>
      <c r="J5367" s="309" t="s">
        <v>15063</v>
      </c>
      <c r="K5367" s="310">
        <v>2.1923300000000001</v>
      </c>
      <c r="L5367" s="310">
        <v>2.1923300000000001</v>
      </c>
      <c r="M5367" s="310">
        <v>1.9517181199999998</v>
      </c>
      <c r="N5367" s="310"/>
      <c r="O5367" s="310">
        <f t="shared" si="83"/>
        <v>10.975167059703619</v>
      </c>
      <c r="P5367" s="310">
        <v>10.975167059703617</v>
      </c>
      <c r="Q5367" s="309" t="s">
        <v>15063</v>
      </c>
      <c r="R5367" s="311"/>
    </row>
    <row r="5368" spans="1:18" s="312" customFormat="1" x14ac:dyDescent="0.3">
      <c r="A5368" s="307">
        <v>5365</v>
      </c>
      <c r="B5368" s="308" t="s">
        <v>5252</v>
      </c>
      <c r="C5368" s="308" t="s">
        <v>2393</v>
      </c>
      <c r="D5368" s="308" t="s">
        <v>1372</v>
      </c>
      <c r="E5368" s="308" t="s">
        <v>1372</v>
      </c>
      <c r="F5368" s="309" t="s">
        <v>11263</v>
      </c>
      <c r="G5368" s="309" t="s">
        <v>11286</v>
      </c>
      <c r="H5368" s="309" t="s">
        <v>11287</v>
      </c>
      <c r="I5368" s="309" t="s">
        <v>2405</v>
      </c>
      <c r="J5368" s="309" t="s">
        <v>15063</v>
      </c>
      <c r="K5368" s="310">
        <v>0.57510000000000006</v>
      </c>
      <c r="L5368" s="310">
        <v>0.57510000000000006</v>
      </c>
      <c r="M5368" s="310">
        <v>0.49883634000000004</v>
      </c>
      <c r="N5368" s="310"/>
      <c r="O5368" s="310">
        <f t="shared" si="83"/>
        <v>13.260938967136152</v>
      </c>
      <c r="P5368" s="310">
        <v>26.541349342299213</v>
      </c>
      <c r="Q5368" s="309" t="s">
        <v>15063</v>
      </c>
      <c r="R5368" s="311"/>
    </row>
    <row r="5369" spans="1:18" s="312" customFormat="1" x14ac:dyDescent="0.3">
      <c r="A5369" s="307">
        <v>5366</v>
      </c>
      <c r="B5369" s="308" t="s">
        <v>5252</v>
      </c>
      <c r="C5369" s="308" t="s">
        <v>2393</v>
      </c>
      <c r="D5369" s="308" t="s">
        <v>1372</v>
      </c>
      <c r="E5369" s="308" t="s">
        <v>1372</v>
      </c>
      <c r="F5369" s="309" t="s">
        <v>11263</v>
      </c>
      <c r="G5369" s="309" t="s">
        <v>11288</v>
      </c>
      <c r="H5369" s="309" t="s">
        <v>11289</v>
      </c>
      <c r="I5369" s="309" t="s">
        <v>5706</v>
      </c>
      <c r="J5369" s="309" t="s">
        <v>15063</v>
      </c>
      <c r="K5369" s="310">
        <v>0.36870000000000003</v>
      </c>
      <c r="L5369" s="310">
        <v>0.36870000000000003</v>
      </c>
      <c r="M5369" s="310">
        <v>0.32564877999999997</v>
      </c>
      <c r="N5369" s="310"/>
      <c r="O5369" s="310">
        <f t="shared" si="83"/>
        <v>11.676490371575822</v>
      </c>
      <c r="P5369" s="310">
        <v>45.3671435327499</v>
      </c>
      <c r="Q5369" s="309" t="s">
        <v>15063</v>
      </c>
      <c r="R5369" s="311"/>
    </row>
    <row r="5370" spans="1:18" s="312" customFormat="1" x14ac:dyDescent="0.3">
      <c r="A5370" s="307">
        <v>5367</v>
      </c>
      <c r="B5370" s="308" t="s">
        <v>5252</v>
      </c>
      <c r="C5370" s="308" t="s">
        <v>2393</v>
      </c>
      <c r="D5370" s="308" t="s">
        <v>1372</v>
      </c>
      <c r="E5370" s="308" t="s">
        <v>1372</v>
      </c>
      <c r="F5370" s="309" t="s">
        <v>11263</v>
      </c>
      <c r="G5370" s="309" t="s">
        <v>11290</v>
      </c>
      <c r="H5370" s="309" t="s">
        <v>11291</v>
      </c>
      <c r="I5370" s="309" t="s">
        <v>5706</v>
      </c>
      <c r="J5370" s="309" t="s">
        <v>15063</v>
      </c>
      <c r="K5370" s="310">
        <v>0.2409</v>
      </c>
      <c r="L5370" s="310">
        <v>0.2409</v>
      </c>
      <c r="M5370" s="310">
        <v>0.21151797</v>
      </c>
      <c r="N5370" s="310"/>
      <c r="O5370" s="310">
        <f t="shared" si="83"/>
        <v>12.196774595267748</v>
      </c>
      <c r="P5370" s="310">
        <v>12.196774595267746</v>
      </c>
      <c r="Q5370" s="309" t="s">
        <v>15063</v>
      </c>
      <c r="R5370" s="311"/>
    </row>
    <row r="5371" spans="1:18" s="312" customFormat="1" x14ac:dyDescent="0.3">
      <c r="A5371" s="307">
        <v>5368</v>
      </c>
      <c r="B5371" s="308" t="s">
        <v>5252</v>
      </c>
      <c r="C5371" s="308" t="s">
        <v>2393</v>
      </c>
      <c r="D5371" s="308" t="s">
        <v>1372</v>
      </c>
      <c r="E5371" s="308" t="s">
        <v>1372</v>
      </c>
      <c r="F5371" s="309" t="s">
        <v>11263</v>
      </c>
      <c r="G5371" s="309" t="s">
        <v>11292</v>
      </c>
      <c r="H5371" s="309" t="s">
        <v>11293</v>
      </c>
      <c r="I5371" s="309" t="s">
        <v>5706</v>
      </c>
      <c r="J5371" s="309" t="s">
        <v>15063</v>
      </c>
      <c r="K5371" s="310">
        <v>0.24579999999999999</v>
      </c>
      <c r="L5371" s="310">
        <v>0.24579999999999999</v>
      </c>
      <c r="M5371" s="310">
        <v>0.21697924000000002</v>
      </c>
      <c r="N5371" s="310"/>
      <c r="O5371" s="310">
        <f t="shared" si="83"/>
        <v>11.725288852725784</v>
      </c>
      <c r="P5371" s="310">
        <v>38.568167182604718</v>
      </c>
      <c r="Q5371" s="309" t="s">
        <v>15063</v>
      </c>
      <c r="R5371" s="311"/>
    </row>
    <row r="5372" spans="1:18" s="312" customFormat="1" x14ac:dyDescent="0.3">
      <c r="A5372" s="307">
        <v>5369</v>
      </c>
      <c r="B5372" s="308" t="s">
        <v>5252</v>
      </c>
      <c r="C5372" s="308" t="s">
        <v>2393</v>
      </c>
      <c r="D5372" s="308" t="s">
        <v>1372</v>
      </c>
      <c r="E5372" s="308" t="s">
        <v>1372</v>
      </c>
      <c r="F5372" s="309" t="s">
        <v>11294</v>
      </c>
      <c r="G5372" s="309" t="s">
        <v>11295</v>
      </c>
      <c r="H5372" s="309" t="s">
        <v>11296</v>
      </c>
      <c r="I5372" s="309" t="s">
        <v>3759</v>
      </c>
      <c r="J5372" s="309" t="s">
        <v>15063</v>
      </c>
      <c r="K5372" s="310">
        <v>6.3999999999999994E-3</v>
      </c>
      <c r="L5372" s="310">
        <v>6.3999999999999994E-3</v>
      </c>
      <c r="M5372" s="310">
        <v>5.6539999999999993E-3</v>
      </c>
      <c r="N5372" s="310"/>
      <c r="O5372" s="310">
        <f t="shared" si="83"/>
        <v>11.656250000000004</v>
      </c>
      <c r="P5372" s="310">
        <v>11.656250000000002</v>
      </c>
      <c r="Q5372" s="309" t="s">
        <v>15063</v>
      </c>
      <c r="R5372" s="311"/>
    </row>
    <row r="5373" spans="1:18" s="312" customFormat="1" x14ac:dyDescent="0.3">
      <c r="A5373" s="307">
        <v>5370</v>
      </c>
      <c r="B5373" s="308" t="s">
        <v>5252</v>
      </c>
      <c r="C5373" s="308" t="s">
        <v>2393</v>
      </c>
      <c r="D5373" s="308" t="s">
        <v>1372</v>
      </c>
      <c r="E5373" s="308" t="s">
        <v>1372</v>
      </c>
      <c r="F5373" s="309" t="s">
        <v>11294</v>
      </c>
      <c r="G5373" s="309" t="s">
        <v>11297</v>
      </c>
      <c r="H5373" s="309" t="s">
        <v>11298</v>
      </c>
      <c r="I5373" s="309" t="s">
        <v>5706</v>
      </c>
      <c r="J5373" s="309" t="s">
        <v>15063</v>
      </c>
      <c r="K5373" s="310">
        <v>0.52839999999999998</v>
      </c>
      <c r="L5373" s="310">
        <v>0.52839999999999998</v>
      </c>
      <c r="M5373" s="310">
        <v>0.46088567000000003</v>
      </c>
      <c r="N5373" s="310"/>
      <c r="O5373" s="310">
        <f t="shared" si="83"/>
        <v>12.777125283875842</v>
      </c>
      <c r="P5373" s="310">
        <v>12.777125283875845</v>
      </c>
      <c r="Q5373" s="309" t="s">
        <v>15063</v>
      </c>
      <c r="R5373" s="311"/>
    </row>
    <row r="5374" spans="1:18" s="312" customFormat="1" x14ac:dyDescent="0.3">
      <c r="A5374" s="307">
        <v>5371</v>
      </c>
      <c r="B5374" s="308" t="s">
        <v>5252</v>
      </c>
      <c r="C5374" s="308" t="s">
        <v>2393</v>
      </c>
      <c r="D5374" s="308" t="s">
        <v>1372</v>
      </c>
      <c r="E5374" s="308" t="s">
        <v>1372</v>
      </c>
      <c r="F5374" s="309" t="s">
        <v>11294</v>
      </c>
      <c r="G5374" s="309" t="s">
        <v>11299</v>
      </c>
      <c r="H5374" s="309" t="s">
        <v>11300</v>
      </c>
      <c r="I5374" s="309" t="s">
        <v>5701</v>
      </c>
      <c r="J5374" s="309" t="s">
        <v>15063</v>
      </c>
      <c r="K5374" s="310">
        <v>0.42780000000000001</v>
      </c>
      <c r="L5374" s="310">
        <v>0.42780000000000001</v>
      </c>
      <c r="M5374" s="310">
        <v>0.38626621999999999</v>
      </c>
      <c r="N5374" s="310"/>
      <c r="O5374" s="310">
        <f t="shared" si="83"/>
        <v>9.7086909770921039</v>
      </c>
      <c r="P5374" s="310">
        <v>9.7086909770921039</v>
      </c>
      <c r="Q5374" s="309" t="s">
        <v>15063</v>
      </c>
      <c r="R5374" s="311"/>
    </row>
    <row r="5375" spans="1:18" s="312" customFormat="1" x14ac:dyDescent="0.3">
      <c r="A5375" s="307">
        <v>5372</v>
      </c>
      <c r="B5375" s="308" t="s">
        <v>5252</v>
      </c>
      <c r="C5375" s="308" t="s">
        <v>2393</v>
      </c>
      <c r="D5375" s="308" t="s">
        <v>1372</v>
      </c>
      <c r="E5375" s="308" t="s">
        <v>1372</v>
      </c>
      <c r="F5375" s="309" t="s">
        <v>11301</v>
      </c>
      <c r="G5375" s="309" t="s">
        <v>11302</v>
      </c>
      <c r="H5375" s="309" t="s">
        <v>11303</v>
      </c>
      <c r="I5375" s="309" t="s">
        <v>5701</v>
      </c>
      <c r="J5375" s="309" t="s">
        <v>15063</v>
      </c>
      <c r="K5375" s="310">
        <v>0.46555999999999997</v>
      </c>
      <c r="L5375" s="310">
        <v>0.46555999999999997</v>
      </c>
      <c r="M5375" s="310">
        <v>0.41916267000000001</v>
      </c>
      <c r="N5375" s="310"/>
      <c r="O5375" s="310">
        <f t="shared" si="83"/>
        <v>9.96591846378554</v>
      </c>
      <c r="P5375" s="310">
        <v>9.9659184637855507</v>
      </c>
      <c r="Q5375" s="309" t="s">
        <v>15063</v>
      </c>
      <c r="R5375" s="311"/>
    </row>
    <row r="5376" spans="1:18" s="312" customFormat="1" x14ac:dyDescent="0.3">
      <c r="A5376" s="307">
        <v>5373</v>
      </c>
      <c r="B5376" s="308" t="s">
        <v>5252</v>
      </c>
      <c r="C5376" s="308" t="s">
        <v>2393</v>
      </c>
      <c r="D5376" s="308" t="s">
        <v>1372</v>
      </c>
      <c r="E5376" s="308" t="s">
        <v>1372</v>
      </c>
      <c r="F5376" s="309" t="s">
        <v>11301</v>
      </c>
      <c r="G5376" s="309" t="s">
        <v>11304</v>
      </c>
      <c r="H5376" s="309" t="s">
        <v>11305</v>
      </c>
      <c r="I5376" s="309" t="s">
        <v>5701</v>
      </c>
      <c r="J5376" s="309" t="s">
        <v>15063</v>
      </c>
      <c r="K5376" s="310">
        <v>0.18568000000000001</v>
      </c>
      <c r="L5376" s="310">
        <v>0.18568000000000001</v>
      </c>
      <c r="M5376" s="310">
        <v>0.16761720000000002</v>
      </c>
      <c r="N5376" s="310"/>
      <c r="O5376" s="310">
        <f t="shared" si="83"/>
        <v>9.7279190004308429</v>
      </c>
      <c r="P5376" s="310">
        <v>12.321260493271623</v>
      </c>
      <c r="Q5376" s="309" t="s">
        <v>15063</v>
      </c>
      <c r="R5376" s="311"/>
    </row>
    <row r="5377" spans="1:18" s="312" customFormat="1" x14ac:dyDescent="0.3">
      <c r="A5377" s="307">
        <v>5374</v>
      </c>
      <c r="B5377" s="308" t="s">
        <v>5252</v>
      </c>
      <c r="C5377" s="308" t="s">
        <v>2393</v>
      </c>
      <c r="D5377" s="308" t="s">
        <v>1372</v>
      </c>
      <c r="E5377" s="308" t="s">
        <v>1372</v>
      </c>
      <c r="F5377" s="309" t="s">
        <v>11301</v>
      </c>
      <c r="G5377" s="309" t="s">
        <v>11306</v>
      </c>
      <c r="H5377" s="309" t="s">
        <v>11307</v>
      </c>
      <c r="I5377" s="309" t="s">
        <v>5706</v>
      </c>
      <c r="J5377" s="309" t="s">
        <v>15063</v>
      </c>
      <c r="K5377" s="310">
        <v>0.17620000000000002</v>
      </c>
      <c r="L5377" s="310">
        <v>0.17620000000000002</v>
      </c>
      <c r="M5377" s="310">
        <v>0.16101644000000001</v>
      </c>
      <c r="N5377" s="310"/>
      <c r="O5377" s="310">
        <f t="shared" si="83"/>
        <v>8.6172304199773055</v>
      </c>
      <c r="P5377" s="310">
        <v>31.808528402423132</v>
      </c>
      <c r="Q5377" s="309" t="s">
        <v>15063</v>
      </c>
      <c r="R5377" s="311"/>
    </row>
    <row r="5378" spans="1:18" s="312" customFormat="1" x14ac:dyDescent="0.3">
      <c r="A5378" s="307">
        <v>5375</v>
      </c>
      <c r="B5378" s="308" t="s">
        <v>5252</v>
      </c>
      <c r="C5378" s="308" t="s">
        <v>2393</v>
      </c>
      <c r="D5378" s="308" t="s">
        <v>1372</v>
      </c>
      <c r="E5378" s="308" t="s">
        <v>1372</v>
      </c>
      <c r="F5378" s="309" t="s">
        <v>11301</v>
      </c>
      <c r="G5378" s="309" t="s">
        <v>11308</v>
      </c>
      <c r="H5378" s="309" t="s">
        <v>11309</v>
      </c>
      <c r="I5378" s="309" t="s">
        <v>5706</v>
      </c>
      <c r="J5378" s="309" t="s">
        <v>15063</v>
      </c>
      <c r="K5378" s="310">
        <v>0.26529999999999998</v>
      </c>
      <c r="L5378" s="310">
        <v>0.26529999999999998</v>
      </c>
      <c r="M5378" s="310">
        <v>0.23249701</v>
      </c>
      <c r="N5378" s="310"/>
      <c r="O5378" s="310">
        <f t="shared" si="83"/>
        <v>12.364489257444394</v>
      </c>
      <c r="P5378" s="310">
        <v>46.785336447818452</v>
      </c>
      <c r="Q5378" s="309" t="s">
        <v>15063</v>
      </c>
      <c r="R5378" s="311"/>
    </row>
    <row r="5379" spans="1:18" s="312" customFormat="1" x14ac:dyDescent="0.3">
      <c r="A5379" s="307">
        <v>5376</v>
      </c>
      <c r="B5379" s="308" t="s">
        <v>5252</v>
      </c>
      <c r="C5379" s="308" t="s">
        <v>2393</v>
      </c>
      <c r="D5379" s="308" t="s">
        <v>1372</v>
      </c>
      <c r="E5379" s="308" t="s">
        <v>1372</v>
      </c>
      <c r="F5379" s="309" t="s">
        <v>11310</v>
      </c>
      <c r="G5379" s="309" t="s">
        <v>11311</v>
      </c>
      <c r="H5379" s="309" t="s">
        <v>11312</v>
      </c>
      <c r="I5379" s="309" t="s">
        <v>5706</v>
      </c>
      <c r="J5379" s="309" t="s">
        <v>15063</v>
      </c>
      <c r="K5379" s="310">
        <v>0.31374000000000002</v>
      </c>
      <c r="L5379" s="310">
        <v>0.31374000000000002</v>
      </c>
      <c r="M5379" s="310">
        <v>0.27968862</v>
      </c>
      <c r="N5379" s="310"/>
      <c r="O5379" s="310">
        <f t="shared" si="83"/>
        <v>10.85337540638746</v>
      </c>
      <c r="P5379" s="310">
        <v>22.621648451395782</v>
      </c>
      <c r="Q5379" s="309" t="s">
        <v>15063</v>
      </c>
      <c r="R5379" s="311"/>
    </row>
    <row r="5380" spans="1:18" s="312" customFormat="1" x14ac:dyDescent="0.3">
      <c r="A5380" s="307">
        <v>5377</v>
      </c>
      <c r="B5380" s="308" t="s">
        <v>5252</v>
      </c>
      <c r="C5380" s="308" t="s">
        <v>2393</v>
      </c>
      <c r="D5380" s="308" t="s">
        <v>1372</v>
      </c>
      <c r="E5380" s="308" t="s">
        <v>1372</v>
      </c>
      <c r="F5380" s="309" t="s">
        <v>11310</v>
      </c>
      <c r="G5380" s="309" t="s">
        <v>11313</v>
      </c>
      <c r="H5380" s="309" t="s">
        <v>11314</v>
      </c>
      <c r="I5380" s="309" t="s">
        <v>2405</v>
      </c>
      <c r="J5380" s="309" t="s">
        <v>15063</v>
      </c>
      <c r="K5380" s="310">
        <v>0.55637999999999999</v>
      </c>
      <c r="L5380" s="310">
        <v>0.55637999999999999</v>
      </c>
      <c r="M5380" s="310">
        <v>0.51482675970000003</v>
      </c>
      <c r="N5380" s="310"/>
      <c r="O5380" s="310">
        <f t="shared" ref="O5380:O5443" si="84">(L5380-M5380)/L5380*100</f>
        <v>7.4684999999999935</v>
      </c>
      <c r="P5380" s="310">
        <v>45.381852359956213</v>
      </c>
      <c r="Q5380" s="309" t="s">
        <v>15063</v>
      </c>
      <c r="R5380" s="311"/>
    </row>
    <row r="5381" spans="1:18" s="312" customFormat="1" x14ac:dyDescent="0.3">
      <c r="A5381" s="307">
        <v>5378</v>
      </c>
      <c r="B5381" s="308" t="s">
        <v>5252</v>
      </c>
      <c r="C5381" s="308" t="s">
        <v>2393</v>
      </c>
      <c r="D5381" s="308" t="s">
        <v>1372</v>
      </c>
      <c r="E5381" s="308" t="s">
        <v>1372</v>
      </c>
      <c r="F5381" s="309" t="s">
        <v>11310</v>
      </c>
      <c r="G5381" s="309" t="s">
        <v>11315</v>
      </c>
      <c r="H5381" s="309" t="s">
        <v>11316</v>
      </c>
      <c r="I5381" s="309" t="s">
        <v>5701</v>
      </c>
      <c r="J5381" s="309" t="s">
        <v>15063</v>
      </c>
      <c r="K5381" s="310">
        <v>0.14894000000000002</v>
      </c>
      <c r="L5381" s="310">
        <v>0.14894000000000002</v>
      </c>
      <c r="M5381" s="310">
        <v>0.134737</v>
      </c>
      <c r="N5381" s="310"/>
      <c r="O5381" s="310">
        <f t="shared" si="84"/>
        <v>9.5360547871626284</v>
      </c>
      <c r="P5381" s="310">
        <v>9.5360547871626284</v>
      </c>
      <c r="Q5381" s="309" t="s">
        <v>15063</v>
      </c>
      <c r="R5381" s="311"/>
    </row>
    <row r="5382" spans="1:18" s="312" customFormat="1" x14ac:dyDescent="0.3">
      <c r="A5382" s="307">
        <v>5379</v>
      </c>
      <c r="B5382" s="308" t="s">
        <v>5252</v>
      </c>
      <c r="C5382" s="308" t="s">
        <v>2393</v>
      </c>
      <c r="D5382" s="308" t="s">
        <v>1372</v>
      </c>
      <c r="E5382" s="308" t="s">
        <v>1372</v>
      </c>
      <c r="F5382" s="309" t="s">
        <v>11310</v>
      </c>
      <c r="G5382" s="309" t="s">
        <v>11317</v>
      </c>
      <c r="H5382" s="309" t="s">
        <v>11318</v>
      </c>
      <c r="I5382" s="309" t="s">
        <v>5701</v>
      </c>
      <c r="J5382" s="309" t="s">
        <v>15063</v>
      </c>
      <c r="K5382" s="310">
        <v>0.21406000000000003</v>
      </c>
      <c r="L5382" s="310">
        <v>0.21406000000000003</v>
      </c>
      <c r="M5382" s="310">
        <v>0.19232954000000002</v>
      </c>
      <c r="N5382" s="310"/>
      <c r="O5382" s="310">
        <f t="shared" si="84"/>
        <v>10.151574324955622</v>
      </c>
      <c r="P5382" s="310">
        <v>10.151574324955636</v>
      </c>
      <c r="Q5382" s="309" t="s">
        <v>15063</v>
      </c>
      <c r="R5382" s="311"/>
    </row>
    <row r="5383" spans="1:18" s="312" customFormat="1" x14ac:dyDescent="0.3">
      <c r="A5383" s="307">
        <v>5380</v>
      </c>
      <c r="B5383" s="308" t="s">
        <v>5252</v>
      </c>
      <c r="C5383" s="308" t="s">
        <v>2393</v>
      </c>
      <c r="D5383" s="308" t="s">
        <v>1372</v>
      </c>
      <c r="E5383" s="308" t="s">
        <v>1372</v>
      </c>
      <c r="F5383" s="309" t="s">
        <v>11310</v>
      </c>
      <c r="G5383" s="309" t="s">
        <v>11319</v>
      </c>
      <c r="H5383" s="309" t="s">
        <v>11320</v>
      </c>
      <c r="I5383" s="309" t="s">
        <v>5701</v>
      </c>
      <c r="J5383" s="309" t="s">
        <v>15063</v>
      </c>
      <c r="K5383" s="310">
        <v>0.19796</v>
      </c>
      <c r="L5383" s="310">
        <v>0.19796</v>
      </c>
      <c r="M5383" s="310">
        <v>0.17804500000000001</v>
      </c>
      <c r="N5383" s="310"/>
      <c r="O5383" s="310">
        <f t="shared" si="84"/>
        <v>10.060113154172555</v>
      </c>
      <c r="P5383" s="310">
        <v>10.060113154172557</v>
      </c>
      <c r="Q5383" s="309" t="s">
        <v>15063</v>
      </c>
      <c r="R5383" s="311"/>
    </row>
    <row r="5384" spans="1:18" s="312" customFormat="1" x14ac:dyDescent="0.3">
      <c r="A5384" s="307">
        <v>5381</v>
      </c>
      <c r="B5384" s="308" t="s">
        <v>5252</v>
      </c>
      <c r="C5384" s="308" t="s">
        <v>2393</v>
      </c>
      <c r="D5384" s="308" t="s">
        <v>1372</v>
      </c>
      <c r="E5384" s="308" t="s">
        <v>1372</v>
      </c>
      <c r="F5384" s="309" t="s">
        <v>11310</v>
      </c>
      <c r="G5384" s="309" t="s">
        <v>11321</v>
      </c>
      <c r="H5384" s="309" t="s">
        <v>11322</v>
      </c>
      <c r="I5384" s="309" t="s">
        <v>5706</v>
      </c>
      <c r="J5384" s="309" t="s">
        <v>15063</v>
      </c>
      <c r="K5384" s="310">
        <v>8.4909999999999999E-2</v>
      </c>
      <c r="L5384" s="310">
        <v>8.4909999999999999E-2</v>
      </c>
      <c r="M5384" s="310">
        <v>7.5440300000000002E-2</v>
      </c>
      <c r="N5384" s="310"/>
      <c r="O5384" s="310">
        <f t="shared" si="84"/>
        <v>11.152632198798726</v>
      </c>
      <c r="P5384" s="310">
        <v>11.152632198798729</v>
      </c>
      <c r="Q5384" s="309" t="s">
        <v>15063</v>
      </c>
      <c r="R5384" s="311"/>
    </row>
    <row r="5385" spans="1:18" s="312" customFormat="1" x14ac:dyDescent="0.3">
      <c r="A5385" s="307">
        <v>5382</v>
      </c>
      <c r="B5385" s="308" t="s">
        <v>5252</v>
      </c>
      <c r="C5385" s="308" t="s">
        <v>2393</v>
      </c>
      <c r="D5385" s="308" t="s">
        <v>1372</v>
      </c>
      <c r="E5385" s="308" t="s">
        <v>1643</v>
      </c>
      <c r="F5385" s="309" t="s">
        <v>11323</v>
      </c>
      <c r="G5385" s="309" t="s">
        <v>11324</v>
      </c>
      <c r="H5385" s="309" t="s">
        <v>11325</v>
      </c>
      <c r="I5385" s="309" t="s">
        <v>2405</v>
      </c>
      <c r="J5385" s="309" t="s">
        <v>15063</v>
      </c>
      <c r="K5385" s="310">
        <v>1.41526</v>
      </c>
      <c r="L5385" s="310">
        <v>1.41526</v>
      </c>
      <c r="M5385" s="310">
        <v>1.2705607699999999</v>
      </c>
      <c r="N5385" s="310"/>
      <c r="O5385" s="310">
        <f t="shared" si="84"/>
        <v>10.224215338524376</v>
      </c>
      <c r="P5385" s="310">
        <v>10.224215338524367</v>
      </c>
      <c r="Q5385" s="309" t="s">
        <v>15063</v>
      </c>
      <c r="R5385" s="311"/>
    </row>
    <row r="5386" spans="1:18" s="312" customFormat="1" x14ac:dyDescent="0.3">
      <c r="A5386" s="307">
        <v>5383</v>
      </c>
      <c r="B5386" s="308" t="s">
        <v>5252</v>
      </c>
      <c r="C5386" s="308" t="s">
        <v>2393</v>
      </c>
      <c r="D5386" s="308" t="s">
        <v>1372</v>
      </c>
      <c r="E5386" s="308" t="s">
        <v>1643</v>
      </c>
      <c r="F5386" s="309" t="s">
        <v>11323</v>
      </c>
      <c r="G5386" s="309" t="s">
        <v>11326</v>
      </c>
      <c r="H5386" s="309" t="s">
        <v>11327</v>
      </c>
      <c r="I5386" s="309" t="s">
        <v>2405</v>
      </c>
      <c r="J5386" s="309" t="s">
        <v>15063</v>
      </c>
      <c r="K5386" s="310">
        <v>1.3182800000000001</v>
      </c>
      <c r="L5386" s="310">
        <v>1.3182800000000001</v>
      </c>
      <c r="M5386" s="310">
        <v>1.20845168</v>
      </c>
      <c r="N5386" s="310"/>
      <c r="O5386" s="310">
        <f t="shared" si="84"/>
        <v>8.3311830567102643</v>
      </c>
      <c r="P5386" s="310">
        <v>14.71711247021098</v>
      </c>
      <c r="Q5386" s="309" t="s">
        <v>15063</v>
      </c>
      <c r="R5386" s="311"/>
    </row>
    <row r="5387" spans="1:18" s="312" customFormat="1" x14ac:dyDescent="0.3">
      <c r="A5387" s="307">
        <v>5384</v>
      </c>
      <c r="B5387" s="308" t="s">
        <v>5252</v>
      </c>
      <c r="C5387" s="308" t="s">
        <v>2393</v>
      </c>
      <c r="D5387" s="308" t="s">
        <v>1372</v>
      </c>
      <c r="E5387" s="308" t="s">
        <v>1643</v>
      </c>
      <c r="F5387" s="309" t="s">
        <v>11323</v>
      </c>
      <c r="G5387" s="309" t="s">
        <v>11328</v>
      </c>
      <c r="H5387" s="309" t="s">
        <v>11329</v>
      </c>
      <c r="I5387" s="309" t="s">
        <v>2405</v>
      </c>
      <c r="J5387" s="309" t="s">
        <v>15063</v>
      </c>
      <c r="K5387" s="310">
        <v>1.30748</v>
      </c>
      <c r="L5387" s="310">
        <v>1.30748</v>
      </c>
      <c r="M5387" s="310">
        <v>1.1972305300000001</v>
      </c>
      <c r="N5387" s="310"/>
      <c r="O5387" s="310">
        <f t="shared" si="84"/>
        <v>8.4322108177562836</v>
      </c>
      <c r="P5387" s="310">
        <v>17.183440969973962</v>
      </c>
      <c r="Q5387" s="309" t="s">
        <v>15063</v>
      </c>
      <c r="R5387" s="311"/>
    </row>
    <row r="5388" spans="1:18" s="312" customFormat="1" x14ac:dyDescent="0.3">
      <c r="A5388" s="307">
        <v>5385</v>
      </c>
      <c r="B5388" s="308" t="s">
        <v>5252</v>
      </c>
      <c r="C5388" s="308" t="s">
        <v>2393</v>
      </c>
      <c r="D5388" s="308" t="s">
        <v>1372</v>
      </c>
      <c r="E5388" s="308" t="s">
        <v>1643</v>
      </c>
      <c r="F5388" s="309" t="s">
        <v>11323</v>
      </c>
      <c r="G5388" s="309" t="s">
        <v>11330</v>
      </c>
      <c r="H5388" s="309" t="s">
        <v>11331</v>
      </c>
      <c r="I5388" s="309" t="s">
        <v>2414</v>
      </c>
      <c r="J5388" s="309" t="s">
        <v>15063</v>
      </c>
      <c r="K5388" s="310">
        <v>2.616295</v>
      </c>
      <c r="L5388" s="310">
        <v>2.616295</v>
      </c>
      <c r="M5388" s="310">
        <v>2.40373357</v>
      </c>
      <c r="N5388" s="310"/>
      <c r="O5388" s="310">
        <f t="shared" si="84"/>
        <v>8.1245207440292493</v>
      </c>
      <c r="P5388" s="310">
        <v>8.1245207440292511</v>
      </c>
      <c r="Q5388" s="309" t="s">
        <v>15063</v>
      </c>
      <c r="R5388" s="311"/>
    </row>
    <row r="5389" spans="1:18" s="312" customFormat="1" x14ac:dyDescent="0.3">
      <c r="A5389" s="307">
        <v>5386</v>
      </c>
      <c r="B5389" s="308" t="s">
        <v>5252</v>
      </c>
      <c r="C5389" s="308" t="s">
        <v>2393</v>
      </c>
      <c r="D5389" s="308" t="s">
        <v>1372</v>
      </c>
      <c r="E5389" s="308" t="s">
        <v>1643</v>
      </c>
      <c r="F5389" s="309" t="s">
        <v>11323</v>
      </c>
      <c r="G5389" s="309" t="s">
        <v>11332</v>
      </c>
      <c r="H5389" s="309" t="s">
        <v>11333</v>
      </c>
      <c r="I5389" s="309" t="s">
        <v>2414</v>
      </c>
      <c r="J5389" s="309" t="s">
        <v>15063</v>
      </c>
      <c r="K5389" s="310">
        <v>3.4378400000000005</v>
      </c>
      <c r="L5389" s="310">
        <v>3.4378400000000005</v>
      </c>
      <c r="M5389" s="310">
        <v>3.1699140000000003</v>
      </c>
      <c r="N5389" s="310"/>
      <c r="O5389" s="310">
        <f t="shared" si="84"/>
        <v>7.7934400670188282</v>
      </c>
      <c r="P5389" s="310">
        <v>10.469846752560352</v>
      </c>
      <c r="Q5389" s="309" t="s">
        <v>15063</v>
      </c>
      <c r="R5389" s="311"/>
    </row>
    <row r="5390" spans="1:18" s="312" customFormat="1" x14ac:dyDescent="0.3">
      <c r="A5390" s="307">
        <v>5387</v>
      </c>
      <c r="B5390" s="308" t="s">
        <v>5252</v>
      </c>
      <c r="C5390" s="308" t="s">
        <v>2393</v>
      </c>
      <c r="D5390" s="308" t="s">
        <v>1372</v>
      </c>
      <c r="E5390" s="308" t="s">
        <v>1643</v>
      </c>
      <c r="F5390" s="309" t="s">
        <v>11323</v>
      </c>
      <c r="G5390" s="309" t="s">
        <v>11334</v>
      </c>
      <c r="H5390" s="309" t="s">
        <v>11335</v>
      </c>
      <c r="I5390" s="309" t="s">
        <v>2414</v>
      </c>
      <c r="J5390" s="309" t="s">
        <v>15063</v>
      </c>
      <c r="K5390" s="310">
        <v>1.0784</v>
      </c>
      <c r="L5390" s="310">
        <v>1.0784</v>
      </c>
      <c r="M5390" s="310">
        <v>1.064179</v>
      </c>
      <c r="N5390" s="310"/>
      <c r="O5390" s="310">
        <f t="shared" si="84"/>
        <v>1.3187129080118729</v>
      </c>
      <c r="P5390" s="310">
        <v>7.4013172732644072</v>
      </c>
      <c r="Q5390" s="309" t="s">
        <v>15063</v>
      </c>
      <c r="R5390" s="311"/>
    </row>
    <row r="5391" spans="1:18" s="312" customFormat="1" x14ac:dyDescent="0.3">
      <c r="A5391" s="307">
        <v>5388</v>
      </c>
      <c r="B5391" s="308" t="s">
        <v>5252</v>
      </c>
      <c r="C5391" s="308" t="s">
        <v>2393</v>
      </c>
      <c r="D5391" s="308" t="s">
        <v>1372</v>
      </c>
      <c r="E5391" s="308" t="s">
        <v>1643</v>
      </c>
      <c r="F5391" s="309" t="s">
        <v>11323</v>
      </c>
      <c r="G5391" s="309" t="s">
        <v>11336</v>
      </c>
      <c r="H5391" s="309" t="s">
        <v>11337</v>
      </c>
      <c r="I5391" s="309" t="s">
        <v>2414</v>
      </c>
      <c r="J5391" s="309" t="s">
        <v>15063</v>
      </c>
      <c r="K5391" s="310">
        <v>2.8298800000000002</v>
      </c>
      <c r="L5391" s="310">
        <v>2.8298800000000002</v>
      </c>
      <c r="M5391" s="310">
        <v>2.6265930000000002</v>
      </c>
      <c r="N5391" s="310"/>
      <c r="O5391" s="310">
        <f t="shared" si="84"/>
        <v>7.1835908236391646</v>
      </c>
      <c r="P5391" s="310">
        <v>7.1835908236391743</v>
      </c>
      <c r="Q5391" s="309" t="s">
        <v>15063</v>
      </c>
      <c r="R5391" s="311"/>
    </row>
    <row r="5392" spans="1:18" s="312" customFormat="1" x14ac:dyDescent="0.3">
      <c r="A5392" s="307">
        <v>5389</v>
      </c>
      <c r="B5392" s="308" t="s">
        <v>5252</v>
      </c>
      <c r="C5392" s="308" t="s">
        <v>2393</v>
      </c>
      <c r="D5392" s="308" t="s">
        <v>1372</v>
      </c>
      <c r="E5392" s="308" t="s">
        <v>1643</v>
      </c>
      <c r="F5392" s="309" t="s">
        <v>11323</v>
      </c>
      <c r="G5392" s="309" t="s">
        <v>11338</v>
      </c>
      <c r="H5392" s="309" t="s">
        <v>11339</v>
      </c>
      <c r="I5392" s="309" t="s">
        <v>2414</v>
      </c>
      <c r="J5392" s="309" t="s">
        <v>15063</v>
      </c>
      <c r="K5392" s="310">
        <v>2.5865200000000002</v>
      </c>
      <c r="L5392" s="310">
        <v>2.5865200000000002</v>
      </c>
      <c r="M5392" s="310">
        <v>2.440131</v>
      </c>
      <c r="N5392" s="310"/>
      <c r="O5392" s="310">
        <f t="shared" si="84"/>
        <v>5.6596894669285405</v>
      </c>
      <c r="P5392" s="310">
        <v>5.6596894669285414</v>
      </c>
      <c r="Q5392" s="309" t="s">
        <v>15063</v>
      </c>
      <c r="R5392" s="311"/>
    </row>
    <row r="5393" spans="1:18" s="312" customFormat="1" x14ac:dyDescent="0.3">
      <c r="A5393" s="307">
        <v>5390</v>
      </c>
      <c r="B5393" s="308" t="s">
        <v>5252</v>
      </c>
      <c r="C5393" s="308" t="s">
        <v>2393</v>
      </c>
      <c r="D5393" s="308" t="s">
        <v>1372</v>
      </c>
      <c r="E5393" s="308" t="s">
        <v>1643</v>
      </c>
      <c r="F5393" s="309" t="s">
        <v>11340</v>
      </c>
      <c r="G5393" s="309" t="s">
        <v>11341</v>
      </c>
      <c r="H5393" s="309" t="s">
        <v>11342</v>
      </c>
      <c r="I5393" s="309" t="s">
        <v>2405</v>
      </c>
      <c r="J5393" s="309" t="s">
        <v>15063</v>
      </c>
      <c r="K5393" s="310">
        <v>2.7646800000000002</v>
      </c>
      <c r="L5393" s="310">
        <v>2.7646800000000002</v>
      </c>
      <c r="M5393" s="310">
        <v>2.5596450800000001</v>
      </c>
      <c r="N5393" s="310"/>
      <c r="O5393" s="310">
        <f t="shared" si="84"/>
        <v>7.4162261093508155</v>
      </c>
      <c r="P5393" s="310">
        <v>13.80231524879404</v>
      </c>
      <c r="Q5393" s="309" t="s">
        <v>15063</v>
      </c>
      <c r="R5393" s="311"/>
    </row>
    <row r="5394" spans="1:18" s="312" customFormat="1" x14ac:dyDescent="0.3">
      <c r="A5394" s="307">
        <v>5391</v>
      </c>
      <c r="B5394" s="308" t="s">
        <v>5252</v>
      </c>
      <c r="C5394" s="308" t="s">
        <v>2393</v>
      </c>
      <c r="D5394" s="308" t="s">
        <v>1372</v>
      </c>
      <c r="E5394" s="308" t="s">
        <v>1643</v>
      </c>
      <c r="F5394" s="309" t="s">
        <v>11340</v>
      </c>
      <c r="G5394" s="309" t="s">
        <v>11343</v>
      </c>
      <c r="H5394" s="309" t="s">
        <v>11344</v>
      </c>
      <c r="I5394" s="309" t="s">
        <v>2405</v>
      </c>
      <c r="J5394" s="309" t="s">
        <v>15063</v>
      </c>
      <c r="K5394" s="310">
        <v>0.54452</v>
      </c>
      <c r="L5394" s="310">
        <v>0.54452</v>
      </c>
      <c r="M5394" s="310">
        <v>0.47508499999999998</v>
      </c>
      <c r="N5394" s="310"/>
      <c r="O5394" s="310">
        <f t="shared" si="84"/>
        <v>12.751597737456846</v>
      </c>
      <c r="P5394" s="310">
        <v>12.803029354553818</v>
      </c>
      <c r="Q5394" s="309" t="s">
        <v>15063</v>
      </c>
      <c r="R5394" s="311"/>
    </row>
    <row r="5395" spans="1:18" s="312" customFormat="1" x14ac:dyDescent="0.3">
      <c r="A5395" s="307">
        <v>5392</v>
      </c>
      <c r="B5395" s="308" t="s">
        <v>5252</v>
      </c>
      <c r="C5395" s="308" t="s">
        <v>2393</v>
      </c>
      <c r="D5395" s="308" t="s">
        <v>1372</v>
      </c>
      <c r="E5395" s="308" t="s">
        <v>1643</v>
      </c>
      <c r="F5395" s="309" t="s">
        <v>11340</v>
      </c>
      <c r="G5395" s="309" t="s">
        <v>11345</v>
      </c>
      <c r="H5395" s="309" t="s">
        <v>11346</v>
      </c>
      <c r="I5395" s="309" t="s">
        <v>2405</v>
      </c>
      <c r="J5395" s="309" t="s">
        <v>15063</v>
      </c>
      <c r="K5395" s="310">
        <v>4.8664199999999997</v>
      </c>
      <c r="L5395" s="310">
        <v>4.8664199999999997</v>
      </c>
      <c r="M5395" s="310">
        <v>4.3140574699999998</v>
      </c>
      <c r="N5395" s="310"/>
      <c r="O5395" s="310">
        <f t="shared" si="84"/>
        <v>11.350490298823363</v>
      </c>
      <c r="P5395" s="310">
        <v>11.350490298823368</v>
      </c>
      <c r="Q5395" s="309" t="s">
        <v>15063</v>
      </c>
      <c r="R5395" s="311"/>
    </row>
    <row r="5396" spans="1:18" s="312" customFormat="1" x14ac:dyDescent="0.3">
      <c r="A5396" s="307">
        <v>5393</v>
      </c>
      <c r="B5396" s="308" t="s">
        <v>5252</v>
      </c>
      <c r="C5396" s="308" t="s">
        <v>2393</v>
      </c>
      <c r="D5396" s="308" t="s">
        <v>1372</v>
      </c>
      <c r="E5396" s="308" t="s">
        <v>1643</v>
      </c>
      <c r="F5396" s="309" t="s">
        <v>11340</v>
      </c>
      <c r="G5396" s="309" t="s">
        <v>11347</v>
      </c>
      <c r="H5396" s="309" t="s">
        <v>11348</v>
      </c>
      <c r="I5396" s="309" t="s">
        <v>2405</v>
      </c>
      <c r="J5396" s="309" t="s">
        <v>15063</v>
      </c>
      <c r="K5396" s="310">
        <v>0.69416</v>
      </c>
      <c r="L5396" s="310">
        <v>0.69416</v>
      </c>
      <c r="M5396" s="310">
        <v>0.63754109000000003</v>
      </c>
      <c r="N5396" s="310"/>
      <c r="O5396" s="310">
        <f t="shared" si="84"/>
        <v>8.1564639276247508</v>
      </c>
      <c r="P5396" s="310">
        <v>10.515000761343895</v>
      </c>
      <c r="Q5396" s="309" t="s">
        <v>15063</v>
      </c>
      <c r="R5396" s="311"/>
    </row>
    <row r="5397" spans="1:18" s="312" customFormat="1" x14ac:dyDescent="0.3">
      <c r="A5397" s="307">
        <v>5394</v>
      </c>
      <c r="B5397" s="308" t="s">
        <v>5252</v>
      </c>
      <c r="C5397" s="308" t="s">
        <v>2393</v>
      </c>
      <c r="D5397" s="308" t="s">
        <v>1372</v>
      </c>
      <c r="E5397" s="308" t="s">
        <v>1643</v>
      </c>
      <c r="F5397" s="309" t="s">
        <v>11340</v>
      </c>
      <c r="G5397" s="309" t="s">
        <v>11349</v>
      </c>
      <c r="H5397" s="309" t="s">
        <v>11350</v>
      </c>
      <c r="I5397" s="309" t="s">
        <v>2414</v>
      </c>
      <c r="J5397" s="309" t="s">
        <v>15063</v>
      </c>
      <c r="K5397" s="310">
        <v>1.0413600000000001</v>
      </c>
      <c r="L5397" s="310">
        <v>1.0413600000000001</v>
      </c>
      <c r="M5397" s="310">
        <v>0.90525095</v>
      </c>
      <c r="N5397" s="310"/>
      <c r="O5397" s="310">
        <f t="shared" si="84"/>
        <v>13.07031670123685</v>
      </c>
      <c r="P5397" s="310">
        <v>13.070316701236839</v>
      </c>
      <c r="Q5397" s="309" t="s">
        <v>15063</v>
      </c>
      <c r="R5397" s="311"/>
    </row>
    <row r="5398" spans="1:18" s="312" customFormat="1" x14ac:dyDescent="0.3">
      <c r="A5398" s="307">
        <v>5395</v>
      </c>
      <c r="B5398" s="308" t="s">
        <v>5252</v>
      </c>
      <c r="C5398" s="308" t="s">
        <v>2393</v>
      </c>
      <c r="D5398" s="308" t="s">
        <v>1372</v>
      </c>
      <c r="E5398" s="308" t="s">
        <v>1643</v>
      </c>
      <c r="F5398" s="309" t="s">
        <v>11340</v>
      </c>
      <c r="G5398" s="309" t="s">
        <v>11351</v>
      </c>
      <c r="H5398" s="309" t="s">
        <v>11352</v>
      </c>
      <c r="I5398" s="309" t="s">
        <v>2414</v>
      </c>
      <c r="J5398" s="309" t="s">
        <v>15063</v>
      </c>
      <c r="K5398" s="310">
        <v>2.9173200000000001</v>
      </c>
      <c r="L5398" s="310">
        <v>2.9173200000000001</v>
      </c>
      <c r="M5398" s="310">
        <v>2.5790876700000003</v>
      </c>
      <c r="N5398" s="310"/>
      <c r="O5398" s="310">
        <f t="shared" si="84"/>
        <v>11.593939986014556</v>
      </c>
      <c r="P5398" s="310">
        <v>11.593939986014556</v>
      </c>
      <c r="Q5398" s="309" t="s">
        <v>15063</v>
      </c>
      <c r="R5398" s="311"/>
    </row>
    <row r="5399" spans="1:18" s="312" customFormat="1" x14ac:dyDescent="0.3">
      <c r="A5399" s="307">
        <v>5396</v>
      </c>
      <c r="B5399" s="308" t="s">
        <v>5252</v>
      </c>
      <c r="C5399" s="308" t="s">
        <v>2393</v>
      </c>
      <c r="D5399" s="308" t="s">
        <v>1372</v>
      </c>
      <c r="E5399" s="308" t="s">
        <v>1643</v>
      </c>
      <c r="F5399" s="309" t="s">
        <v>11340</v>
      </c>
      <c r="G5399" s="309" t="s">
        <v>11353</v>
      </c>
      <c r="H5399" s="309" t="s">
        <v>11354</v>
      </c>
      <c r="I5399" s="309" t="s">
        <v>2405</v>
      </c>
      <c r="J5399" s="309" t="s">
        <v>15063</v>
      </c>
      <c r="K5399" s="310">
        <v>1.1976339999999999</v>
      </c>
      <c r="L5399" s="310">
        <v>1.1976339999999999</v>
      </c>
      <c r="M5399" s="310">
        <v>1.1181030300000001</v>
      </c>
      <c r="N5399" s="310"/>
      <c r="O5399" s="310">
        <f t="shared" si="84"/>
        <v>6.6406740289604134</v>
      </c>
      <c r="P5399" s="310">
        <v>6.6406740289604249</v>
      </c>
      <c r="Q5399" s="309" t="s">
        <v>15063</v>
      </c>
      <c r="R5399" s="311"/>
    </row>
    <row r="5400" spans="1:18" s="312" customFormat="1" x14ac:dyDescent="0.3">
      <c r="A5400" s="307">
        <v>5397</v>
      </c>
      <c r="B5400" s="308" t="s">
        <v>5252</v>
      </c>
      <c r="C5400" s="308" t="s">
        <v>2393</v>
      </c>
      <c r="D5400" s="308" t="s">
        <v>1372</v>
      </c>
      <c r="E5400" s="308" t="s">
        <v>1643</v>
      </c>
      <c r="F5400" s="309" t="s">
        <v>11340</v>
      </c>
      <c r="G5400" s="309" t="s">
        <v>11355</v>
      </c>
      <c r="H5400" s="309" t="s">
        <v>11356</v>
      </c>
      <c r="I5400" s="309" t="s">
        <v>3556</v>
      </c>
      <c r="J5400" s="309" t="s">
        <v>15063</v>
      </c>
      <c r="K5400" s="310">
        <v>1.527965</v>
      </c>
      <c r="L5400" s="310">
        <v>1.527965</v>
      </c>
      <c r="M5400" s="310">
        <v>1.5101199999999997</v>
      </c>
      <c r="N5400" s="310"/>
      <c r="O5400" s="310">
        <f t="shared" si="84"/>
        <v>1.1678932436279845</v>
      </c>
      <c r="P5400" s="310">
        <v>1.7796039618693471</v>
      </c>
      <c r="Q5400" s="309" t="s">
        <v>15063</v>
      </c>
      <c r="R5400" s="311"/>
    </row>
    <row r="5401" spans="1:18" s="312" customFormat="1" x14ac:dyDescent="0.3">
      <c r="A5401" s="307">
        <v>5398</v>
      </c>
      <c r="B5401" s="308" t="s">
        <v>5252</v>
      </c>
      <c r="C5401" s="308" t="s">
        <v>2393</v>
      </c>
      <c r="D5401" s="308" t="s">
        <v>1372</v>
      </c>
      <c r="E5401" s="308" t="s">
        <v>1643</v>
      </c>
      <c r="F5401" s="309" t="s">
        <v>11340</v>
      </c>
      <c r="G5401" s="309" t="s">
        <v>11357</v>
      </c>
      <c r="H5401" s="309" t="s">
        <v>11358</v>
      </c>
      <c r="I5401" s="309" t="s">
        <v>2405</v>
      </c>
      <c r="J5401" s="309" t="s">
        <v>15063</v>
      </c>
      <c r="K5401" s="310">
        <v>1.56602</v>
      </c>
      <c r="L5401" s="310">
        <v>1.56602</v>
      </c>
      <c r="M5401" s="310">
        <v>1.3642452</v>
      </c>
      <c r="N5401" s="310"/>
      <c r="O5401" s="310">
        <f t="shared" si="84"/>
        <v>12.884560861291677</v>
      </c>
      <c r="P5401" s="310">
        <v>12.884560861291682</v>
      </c>
      <c r="Q5401" s="309" t="s">
        <v>15063</v>
      </c>
      <c r="R5401" s="311"/>
    </row>
    <row r="5402" spans="1:18" s="312" customFormat="1" x14ac:dyDescent="0.3">
      <c r="A5402" s="307">
        <v>5399</v>
      </c>
      <c r="B5402" s="308" t="s">
        <v>5252</v>
      </c>
      <c r="C5402" s="308" t="s">
        <v>2393</v>
      </c>
      <c r="D5402" s="308" t="s">
        <v>1372</v>
      </c>
      <c r="E5402" s="308" t="s">
        <v>1643</v>
      </c>
      <c r="F5402" s="309" t="s">
        <v>11340</v>
      </c>
      <c r="G5402" s="309" t="s">
        <v>11359</v>
      </c>
      <c r="H5402" s="309" t="s">
        <v>11360</v>
      </c>
      <c r="I5402" s="309" t="s">
        <v>2414</v>
      </c>
      <c r="J5402" s="309" t="s">
        <v>15063</v>
      </c>
      <c r="K5402" s="310">
        <v>1.1869800000000001</v>
      </c>
      <c r="L5402" s="310">
        <v>1.1869800000000001</v>
      </c>
      <c r="M5402" s="310">
        <v>1.0808944999999999</v>
      </c>
      <c r="N5402" s="310"/>
      <c r="O5402" s="310">
        <f t="shared" si="84"/>
        <v>8.9374294427876002</v>
      </c>
      <c r="P5402" s="310">
        <v>8.9374294427875931</v>
      </c>
      <c r="Q5402" s="309" t="s">
        <v>15063</v>
      </c>
      <c r="R5402" s="311"/>
    </row>
    <row r="5403" spans="1:18" s="312" customFormat="1" x14ac:dyDescent="0.3">
      <c r="A5403" s="307">
        <v>5400</v>
      </c>
      <c r="B5403" s="308" t="s">
        <v>5252</v>
      </c>
      <c r="C5403" s="308" t="s">
        <v>2393</v>
      </c>
      <c r="D5403" s="308" t="s">
        <v>1372</v>
      </c>
      <c r="E5403" s="308" t="s">
        <v>1643</v>
      </c>
      <c r="F5403" s="309" t="s">
        <v>11361</v>
      </c>
      <c r="G5403" s="309" t="s">
        <v>11362</v>
      </c>
      <c r="H5403" s="309" t="s">
        <v>11363</v>
      </c>
      <c r="I5403" s="309" t="s">
        <v>2405</v>
      </c>
      <c r="J5403" s="309" t="s">
        <v>15063</v>
      </c>
      <c r="K5403" s="310">
        <v>1.2605599999999999</v>
      </c>
      <c r="L5403" s="310">
        <v>1.2605599999999999</v>
      </c>
      <c r="M5403" s="310">
        <v>1.1335483800000001</v>
      </c>
      <c r="N5403" s="310"/>
      <c r="O5403" s="310">
        <f t="shared" si="84"/>
        <v>10.075809164180981</v>
      </c>
      <c r="P5403" s="310">
        <v>13.265773469741015</v>
      </c>
      <c r="Q5403" s="309" t="s">
        <v>15063</v>
      </c>
      <c r="R5403" s="311"/>
    </row>
    <row r="5404" spans="1:18" s="312" customFormat="1" x14ac:dyDescent="0.3">
      <c r="A5404" s="307">
        <v>5401</v>
      </c>
      <c r="B5404" s="308" t="s">
        <v>5252</v>
      </c>
      <c r="C5404" s="308" t="s">
        <v>2393</v>
      </c>
      <c r="D5404" s="308" t="s">
        <v>1372</v>
      </c>
      <c r="E5404" s="308" t="s">
        <v>1643</v>
      </c>
      <c r="F5404" s="309" t="s">
        <v>11361</v>
      </c>
      <c r="G5404" s="309" t="s">
        <v>11364</v>
      </c>
      <c r="H5404" s="309" t="s">
        <v>11365</v>
      </c>
      <c r="I5404" s="309" t="s">
        <v>5706</v>
      </c>
      <c r="J5404" s="309" t="s">
        <v>15063</v>
      </c>
      <c r="K5404" s="310">
        <v>0.32153999999999999</v>
      </c>
      <c r="L5404" s="310">
        <v>0.32153999999999999</v>
      </c>
      <c r="M5404" s="310">
        <v>0.28273197999999999</v>
      </c>
      <c r="N5404" s="310"/>
      <c r="O5404" s="310">
        <f t="shared" si="84"/>
        <v>12.069422155874852</v>
      </c>
      <c r="P5404" s="310">
        <v>27.78939499406675</v>
      </c>
      <c r="Q5404" s="309" t="s">
        <v>15063</v>
      </c>
      <c r="R5404" s="311"/>
    </row>
    <row r="5405" spans="1:18" s="312" customFormat="1" x14ac:dyDescent="0.3">
      <c r="A5405" s="307">
        <v>5402</v>
      </c>
      <c r="B5405" s="308" t="s">
        <v>5252</v>
      </c>
      <c r="C5405" s="308" t="s">
        <v>2393</v>
      </c>
      <c r="D5405" s="308" t="s">
        <v>1372</v>
      </c>
      <c r="E5405" s="308" t="s">
        <v>1643</v>
      </c>
      <c r="F5405" s="309" t="s">
        <v>11361</v>
      </c>
      <c r="G5405" s="309" t="s">
        <v>11366</v>
      </c>
      <c r="H5405" s="309" t="s">
        <v>11367</v>
      </c>
      <c r="I5405" s="309" t="s">
        <v>2405</v>
      </c>
      <c r="J5405" s="309" t="s">
        <v>15063</v>
      </c>
      <c r="K5405" s="310">
        <v>0.73638000000000003</v>
      </c>
      <c r="L5405" s="310">
        <v>0.73638000000000003</v>
      </c>
      <c r="M5405" s="310">
        <v>0.69853006800000006</v>
      </c>
      <c r="N5405" s="310"/>
      <c r="O5405" s="310">
        <f t="shared" si="84"/>
        <v>5.139999999999997</v>
      </c>
      <c r="P5405" s="310">
        <v>11.409805828814534</v>
      </c>
      <c r="Q5405" s="309" t="s">
        <v>15063</v>
      </c>
      <c r="R5405" s="311"/>
    </row>
    <row r="5406" spans="1:18" s="312" customFormat="1" x14ac:dyDescent="0.3">
      <c r="A5406" s="307">
        <v>5403</v>
      </c>
      <c r="B5406" s="308" t="s">
        <v>5252</v>
      </c>
      <c r="C5406" s="308" t="s">
        <v>2393</v>
      </c>
      <c r="D5406" s="308" t="s">
        <v>1372</v>
      </c>
      <c r="E5406" s="308" t="s">
        <v>1643</v>
      </c>
      <c r="F5406" s="309" t="s">
        <v>11361</v>
      </c>
      <c r="G5406" s="309" t="s">
        <v>11368</v>
      </c>
      <c r="H5406" s="309" t="s">
        <v>11369</v>
      </c>
      <c r="I5406" s="309" t="s">
        <v>5701</v>
      </c>
      <c r="J5406" s="309" t="s">
        <v>15063</v>
      </c>
      <c r="K5406" s="310">
        <v>0.40460000000000002</v>
      </c>
      <c r="L5406" s="310">
        <v>0.40460000000000002</v>
      </c>
      <c r="M5406" s="310">
        <v>0.36350533000000002</v>
      </c>
      <c r="N5406" s="310"/>
      <c r="O5406" s="310">
        <f t="shared" si="84"/>
        <v>10.156863568956995</v>
      </c>
      <c r="P5406" s="310">
        <v>14.239453448674011</v>
      </c>
      <c r="Q5406" s="309" t="s">
        <v>15063</v>
      </c>
      <c r="R5406" s="311"/>
    </row>
    <row r="5407" spans="1:18" s="312" customFormat="1" x14ac:dyDescent="0.3">
      <c r="A5407" s="307">
        <v>5404</v>
      </c>
      <c r="B5407" s="308" t="s">
        <v>5252</v>
      </c>
      <c r="C5407" s="308" t="s">
        <v>2393</v>
      </c>
      <c r="D5407" s="308" t="s">
        <v>2393</v>
      </c>
      <c r="E5407" s="308" t="s">
        <v>14873</v>
      </c>
      <c r="F5407" s="309" t="s">
        <v>11370</v>
      </c>
      <c r="G5407" s="309" t="s">
        <v>11371</v>
      </c>
      <c r="H5407" s="309" t="s">
        <v>11372</v>
      </c>
      <c r="I5407" s="309" t="s">
        <v>5701</v>
      </c>
      <c r="J5407" s="309" t="s">
        <v>15063</v>
      </c>
      <c r="K5407" s="310">
        <v>0.53932500000000005</v>
      </c>
      <c r="L5407" s="310">
        <v>0.53932500000000005</v>
      </c>
      <c r="M5407" s="310">
        <v>0.48650400000000005</v>
      </c>
      <c r="N5407" s="310"/>
      <c r="O5407" s="310">
        <f t="shared" si="84"/>
        <v>9.7939090529828956</v>
      </c>
      <c r="P5407" s="310">
        <v>9.7939090529828849</v>
      </c>
      <c r="Q5407" s="309" t="s">
        <v>15063</v>
      </c>
      <c r="R5407" s="311"/>
    </row>
    <row r="5408" spans="1:18" s="312" customFormat="1" x14ac:dyDescent="0.3">
      <c r="A5408" s="307">
        <v>5405</v>
      </c>
      <c r="B5408" s="308" t="s">
        <v>5252</v>
      </c>
      <c r="C5408" s="308" t="s">
        <v>2393</v>
      </c>
      <c r="D5408" s="308" t="s">
        <v>2393</v>
      </c>
      <c r="E5408" s="308" t="s">
        <v>14873</v>
      </c>
      <c r="F5408" s="309" t="s">
        <v>11370</v>
      </c>
      <c r="G5408" s="309" t="s">
        <v>11373</v>
      </c>
      <c r="H5408" s="309" t="s">
        <v>11374</v>
      </c>
      <c r="I5408" s="309" t="s">
        <v>5701</v>
      </c>
      <c r="J5408" s="309" t="s">
        <v>15063</v>
      </c>
      <c r="K5408" s="310">
        <v>0.84047999999999989</v>
      </c>
      <c r="L5408" s="310">
        <v>0.84047999999999989</v>
      </c>
      <c r="M5408" s="310">
        <v>0.75771499999999992</v>
      </c>
      <c r="N5408" s="310"/>
      <c r="O5408" s="310">
        <f t="shared" si="84"/>
        <v>9.8473491338282866</v>
      </c>
      <c r="P5408" s="310">
        <v>9.8473491338282866</v>
      </c>
      <c r="Q5408" s="309" t="s">
        <v>15063</v>
      </c>
      <c r="R5408" s="311"/>
    </row>
    <row r="5409" spans="1:18" s="312" customFormat="1" x14ac:dyDescent="0.3">
      <c r="A5409" s="307">
        <v>5406</v>
      </c>
      <c r="B5409" s="308" t="s">
        <v>5252</v>
      </c>
      <c r="C5409" s="308" t="s">
        <v>2393</v>
      </c>
      <c r="D5409" s="308" t="s">
        <v>2393</v>
      </c>
      <c r="E5409" s="308" t="s">
        <v>14873</v>
      </c>
      <c r="F5409" s="309" t="s">
        <v>11370</v>
      </c>
      <c r="G5409" s="309" t="s">
        <v>11375</v>
      </c>
      <c r="H5409" s="309" t="s">
        <v>11376</v>
      </c>
      <c r="I5409" s="309" t="s">
        <v>5701</v>
      </c>
      <c r="J5409" s="309" t="s">
        <v>15063</v>
      </c>
      <c r="K5409" s="310">
        <v>0.66980000000000006</v>
      </c>
      <c r="L5409" s="310">
        <v>0.66980000000000006</v>
      </c>
      <c r="M5409" s="310">
        <v>0.60207350000000004</v>
      </c>
      <c r="N5409" s="310"/>
      <c r="O5409" s="310">
        <f t="shared" si="84"/>
        <v>10.111451179456557</v>
      </c>
      <c r="P5409" s="310">
        <v>10.111451179456543</v>
      </c>
      <c r="Q5409" s="309" t="s">
        <v>15063</v>
      </c>
      <c r="R5409" s="311"/>
    </row>
    <row r="5410" spans="1:18" s="312" customFormat="1" x14ac:dyDescent="0.3">
      <c r="A5410" s="307">
        <v>5407</v>
      </c>
      <c r="B5410" s="308" t="s">
        <v>5252</v>
      </c>
      <c r="C5410" s="308" t="s">
        <v>2393</v>
      </c>
      <c r="D5410" s="308" t="s">
        <v>2393</v>
      </c>
      <c r="E5410" s="308" t="s">
        <v>14873</v>
      </c>
      <c r="F5410" s="309" t="s">
        <v>11370</v>
      </c>
      <c r="G5410" s="309" t="s">
        <v>11377</v>
      </c>
      <c r="H5410" s="309" t="s">
        <v>11378</v>
      </c>
      <c r="I5410" s="309" t="s">
        <v>5701</v>
      </c>
      <c r="J5410" s="309" t="s">
        <v>15063</v>
      </c>
      <c r="K5410" s="310">
        <v>0.45960000000000001</v>
      </c>
      <c r="L5410" s="310">
        <v>0.45960000000000001</v>
      </c>
      <c r="M5410" s="310">
        <v>0.41742500000000005</v>
      </c>
      <c r="N5410" s="310"/>
      <c r="O5410" s="310">
        <f t="shared" si="84"/>
        <v>9.1764577893820629</v>
      </c>
      <c r="P5410" s="310">
        <v>9.1764577893820753</v>
      </c>
      <c r="Q5410" s="309" t="s">
        <v>15063</v>
      </c>
      <c r="R5410" s="311"/>
    </row>
    <row r="5411" spans="1:18" s="312" customFormat="1" x14ac:dyDescent="0.3">
      <c r="A5411" s="307">
        <v>5408</v>
      </c>
      <c r="B5411" s="308" t="s">
        <v>5252</v>
      </c>
      <c r="C5411" s="308" t="s">
        <v>2393</v>
      </c>
      <c r="D5411" s="308" t="s">
        <v>2393</v>
      </c>
      <c r="E5411" s="308" t="s">
        <v>14873</v>
      </c>
      <c r="F5411" s="309" t="s">
        <v>11370</v>
      </c>
      <c r="G5411" s="309" t="s">
        <v>11379</v>
      </c>
      <c r="H5411" s="309" t="s">
        <v>11380</v>
      </c>
      <c r="I5411" s="309" t="s">
        <v>5701</v>
      </c>
      <c r="J5411" s="309" t="s">
        <v>15063</v>
      </c>
      <c r="K5411" s="310">
        <v>0.395505</v>
      </c>
      <c r="L5411" s="310">
        <v>0.395505</v>
      </c>
      <c r="M5411" s="310">
        <v>0.355601</v>
      </c>
      <c r="N5411" s="310"/>
      <c r="O5411" s="310">
        <f t="shared" si="84"/>
        <v>10.089379401018949</v>
      </c>
      <c r="P5411" s="310">
        <v>10.089379401018938</v>
      </c>
      <c r="Q5411" s="309" t="s">
        <v>15063</v>
      </c>
      <c r="R5411" s="311"/>
    </row>
    <row r="5412" spans="1:18" s="312" customFormat="1" x14ac:dyDescent="0.3">
      <c r="A5412" s="307">
        <v>5409</v>
      </c>
      <c r="B5412" s="308" t="s">
        <v>5252</v>
      </c>
      <c r="C5412" s="308" t="s">
        <v>2393</v>
      </c>
      <c r="D5412" s="308" t="s">
        <v>2393</v>
      </c>
      <c r="E5412" s="308" t="s">
        <v>14873</v>
      </c>
      <c r="F5412" s="309" t="s">
        <v>11370</v>
      </c>
      <c r="G5412" s="309" t="s">
        <v>11381</v>
      </c>
      <c r="H5412" s="309" t="s">
        <v>11382</v>
      </c>
      <c r="I5412" s="309" t="s">
        <v>5701</v>
      </c>
      <c r="J5412" s="309" t="s">
        <v>15063</v>
      </c>
      <c r="K5412" s="310">
        <v>0.36438000000000004</v>
      </c>
      <c r="L5412" s="310">
        <v>0.36438000000000004</v>
      </c>
      <c r="M5412" s="310">
        <v>0.32611250000000003</v>
      </c>
      <c r="N5412" s="310"/>
      <c r="O5412" s="310">
        <f t="shared" si="84"/>
        <v>10.502085734672596</v>
      </c>
      <c r="P5412" s="310">
        <v>10.502085734672583</v>
      </c>
      <c r="Q5412" s="309" t="s">
        <v>15063</v>
      </c>
      <c r="R5412" s="311"/>
    </row>
    <row r="5413" spans="1:18" s="312" customFormat="1" x14ac:dyDescent="0.3">
      <c r="A5413" s="307">
        <v>5410</v>
      </c>
      <c r="B5413" s="308" t="s">
        <v>5252</v>
      </c>
      <c r="C5413" s="308" t="s">
        <v>2393</v>
      </c>
      <c r="D5413" s="308" t="s">
        <v>2393</v>
      </c>
      <c r="E5413" s="308" t="s">
        <v>14873</v>
      </c>
      <c r="F5413" s="309" t="s">
        <v>11370</v>
      </c>
      <c r="G5413" s="309" t="s">
        <v>11383</v>
      </c>
      <c r="H5413" s="309" t="s">
        <v>11384</v>
      </c>
      <c r="I5413" s="309" t="s">
        <v>5701</v>
      </c>
      <c r="J5413" s="309" t="s">
        <v>15063</v>
      </c>
      <c r="K5413" s="310">
        <v>0.23796</v>
      </c>
      <c r="L5413" s="310">
        <v>0.23796</v>
      </c>
      <c r="M5413" s="310">
        <v>0.21432999999999999</v>
      </c>
      <c r="N5413" s="310"/>
      <c r="O5413" s="310">
        <f t="shared" si="84"/>
        <v>9.9302403765338756</v>
      </c>
      <c r="P5413" s="310">
        <v>9.930240376533872</v>
      </c>
      <c r="Q5413" s="309" t="s">
        <v>15063</v>
      </c>
      <c r="R5413" s="311"/>
    </row>
    <row r="5414" spans="1:18" s="312" customFormat="1" x14ac:dyDescent="0.3">
      <c r="A5414" s="307">
        <v>5411</v>
      </c>
      <c r="B5414" s="308" t="s">
        <v>5252</v>
      </c>
      <c r="C5414" s="308" t="s">
        <v>2393</v>
      </c>
      <c r="D5414" s="308" t="s">
        <v>2393</v>
      </c>
      <c r="E5414" s="308" t="s">
        <v>14873</v>
      </c>
      <c r="F5414" s="309" t="s">
        <v>11370</v>
      </c>
      <c r="G5414" s="309" t="s">
        <v>11385</v>
      </c>
      <c r="H5414" s="309" t="s">
        <v>11386</v>
      </c>
      <c r="I5414" s="309" t="s">
        <v>5706</v>
      </c>
      <c r="J5414" s="309" t="s">
        <v>15063</v>
      </c>
      <c r="K5414" s="310">
        <v>0.2001</v>
      </c>
      <c r="L5414" s="310">
        <v>0.2001</v>
      </c>
      <c r="M5414" s="310">
        <v>0.17856526</v>
      </c>
      <c r="N5414" s="310"/>
      <c r="O5414" s="310">
        <f t="shared" si="84"/>
        <v>10.761989005497249</v>
      </c>
      <c r="P5414" s="310">
        <v>24.074075831323505</v>
      </c>
      <c r="Q5414" s="309" t="s">
        <v>15063</v>
      </c>
      <c r="R5414" s="311"/>
    </row>
    <row r="5415" spans="1:18" s="312" customFormat="1" x14ac:dyDescent="0.3">
      <c r="A5415" s="307">
        <v>5412</v>
      </c>
      <c r="B5415" s="308" t="s">
        <v>5252</v>
      </c>
      <c r="C5415" s="308" t="s">
        <v>2393</v>
      </c>
      <c r="D5415" s="308" t="s">
        <v>2393</v>
      </c>
      <c r="E5415" s="308" t="s">
        <v>14873</v>
      </c>
      <c r="F5415" s="309" t="s">
        <v>11370</v>
      </c>
      <c r="G5415" s="309" t="s">
        <v>11387</v>
      </c>
      <c r="H5415" s="309" t="s">
        <v>11388</v>
      </c>
      <c r="I5415" s="309" t="s">
        <v>5706</v>
      </c>
      <c r="J5415" s="309" t="s">
        <v>15063</v>
      </c>
      <c r="K5415" s="310">
        <v>0.46960000000000002</v>
      </c>
      <c r="L5415" s="310">
        <v>0.46960000000000002</v>
      </c>
      <c r="M5415" s="310">
        <v>0.46960000000000002</v>
      </c>
      <c r="N5415" s="310"/>
      <c r="O5415" s="310">
        <f t="shared" si="84"/>
        <v>0</v>
      </c>
      <c r="P5415" s="310">
        <v>100</v>
      </c>
      <c r="Q5415" s="309" t="s">
        <v>15063</v>
      </c>
      <c r="R5415" s="311"/>
    </row>
    <row r="5416" spans="1:18" s="312" customFormat="1" x14ac:dyDescent="0.3">
      <c r="A5416" s="307">
        <v>5413</v>
      </c>
      <c r="B5416" s="308" t="s">
        <v>5252</v>
      </c>
      <c r="C5416" s="308" t="s">
        <v>2393</v>
      </c>
      <c r="D5416" s="308" t="s">
        <v>2393</v>
      </c>
      <c r="E5416" s="308" t="s">
        <v>14873</v>
      </c>
      <c r="F5416" s="309" t="s">
        <v>11370</v>
      </c>
      <c r="G5416" s="309" t="s">
        <v>11389</v>
      </c>
      <c r="H5416" s="309" t="s">
        <v>11390</v>
      </c>
      <c r="I5416" s="309" t="s">
        <v>5706</v>
      </c>
      <c r="J5416" s="309" t="s">
        <v>15063</v>
      </c>
      <c r="K5416" s="310">
        <v>0.21135000000000001</v>
      </c>
      <c r="L5416" s="310">
        <v>0.21135000000000001</v>
      </c>
      <c r="M5416" s="310">
        <v>0.18868170000000001</v>
      </c>
      <c r="N5416" s="310"/>
      <c r="O5416" s="310">
        <f t="shared" si="84"/>
        <v>10.725479063165366</v>
      </c>
      <c r="P5416" s="310">
        <v>43.98751782670174</v>
      </c>
      <c r="Q5416" s="309" t="s">
        <v>15063</v>
      </c>
      <c r="R5416" s="311"/>
    </row>
    <row r="5417" spans="1:18" s="312" customFormat="1" x14ac:dyDescent="0.3">
      <c r="A5417" s="307">
        <v>5414</v>
      </c>
      <c r="B5417" s="308" t="s">
        <v>5252</v>
      </c>
      <c r="C5417" s="308" t="s">
        <v>2393</v>
      </c>
      <c r="D5417" s="308" t="s">
        <v>2393</v>
      </c>
      <c r="E5417" s="308" t="s">
        <v>14873</v>
      </c>
      <c r="F5417" s="309" t="s">
        <v>11370</v>
      </c>
      <c r="G5417" s="309" t="s">
        <v>11391</v>
      </c>
      <c r="H5417" s="309" t="s">
        <v>11392</v>
      </c>
      <c r="I5417" s="309" t="s">
        <v>3759</v>
      </c>
      <c r="J5417" s="309" t="s">
        <v>15063</v>
      </c>
      <c r="K5417" s="310">
        <v>0.81220000000000003</v>
      </c>
      <c r="L5417" s="310">
        <v>0.81220000000000003</v>
      </c>
      <c r="M5417" s="310">
        <v>0.8115</v>
      </c>
      <c r="N5417" s="310"/>
      <c r="O5417" s="310">
        <f t="shared" si="84"/>
        <v>8.6185668554547401E-2</v>
      </c>
      <c r="P5417" s="310">
        <v>8.6185668554550343E-2</v>
      </c>
      <c r="Q5417" s="309" t="s">
        <v>15063</v>
      </c>
      <c r="R5417" s="311"/>
    </row>
    <row r="5418" spans="1:18" s="312" customFormat="1" x14ac:dyDescent="0.3">
      <c r="A5418" s="307">
        <v>5415</v>
      </c>
      <c r="B5418" s="308" t="s">
        <v>5252</v>
      </c>
      <c r="C5418" s="308" t="s">
        <v>2393</v>
      </c>
      <c r="D5418" s="308" t="s">
        <v>2393</v>
      </c>
      <c r="E5418" s="308" t="s">
        <v>14873</v>
      </c>
      <c r="F5418" s="309" t="s">
        <v>11370</v>
      </c>
      <c r="G5418" s="309" t="s">
        <v>11393</v>
      </c>
      <c r="H5418" s="309" t="s">
        <v>11394</v>
      </c>
      <c r="I5418" s="309" t="s">
        <v>5706</v>
      </c>
      <c r="J5418" s="309" t="s">
        <v>15063</v>
      </c>
      <c r="K5418" s="310">
        <v>0.28164</v>
      </c>
      <c r="L5418" s="310">
        <v>0.28164</v>
      </c>
      <c r="M5418" s="310">
        <v>0.25064364</v>
      </c>
      <c r="N5418" s="310"/>
      <c r="O5418" s="310">
        <f t="shared" si="84"/>
        <v>11.005666808691947</v>
      </c>
      <c r="P5418" s="310">
        <v>36.583298935784768</v>
      </c>
      <c r="Q5418" s="309" t="s">
        <v>15063</v>
      </c>
      <c r="R5418" s="311"/>
    </row>
    <row r="5419" spans="1:18" s="312" customFormat="1" x14ac:dyDescent="0.3">
      <c r="A5419" s="307">
        <v>5416</v>
      </c>
      <c r="B5419" s="308" t="s">
        <v>5252</v>
      </c>
      <c r="C5419" s="308" t="s">
        <v>2393</v>
      </c>
      <c r="D5419" s="308" t="s">
        <v>2393</v>
      </c>
      <c r="E5419" s="308" t="s">
        <v>14873</v>
      </c>
      <c r="F5419" s="309" t="s">
        <v>11370</v>
      </c>
      <c r="G5419" s="309" t="s">
        <v>11395</v>
      </c>
      <c r="H5419" s="309" t="s">
        <v>11396</v>
      </c>
      <c r="I5419" s="309" t="s">
        <v>5706</v>
      </c>
      <c r="J5419" s="309" t="s">
        <v>15063</v>
      </c>
      <c r="K5419" s="310">
        <v>0.55725500000000006</v>
      </c>
      <c r="L5419" s="310">
        <v>0.55725500000000006</v>
      </c>
      <c r="M5419" s="310">
        <v>0.49955357</v>
      </c>
      <c r="N5419" s="310"/>
      <c r="O5419" s="310">
        <f t="shared" si="84"/>
        <v>10.35458273142458</v>
      </c>
      <c r="P5419" s="310">
        <v>25.291637234006327</v>
      </c>
      <c r="Q5419" s="309" t="s">
        <v>15063</v>
      </c>
      <c r="R5419" s="311"/>
    </row>
    <row r="5420" spans="1:18" s="312" customFormat="1" x14ac:dyDescent="0.3">
      <c r="A5420" s="307">
        <v>5417</v>
      </c>
      <c r="B5420" s="308" t="s">
        <v>5252</v>
      </c>
      <c r="C5420" s="308" t="s">
        <v>2393</v>
      </c>
      <c r="D5420" s="308" t="s">
        <v>2393</v>
      </c>
      <c r="E5420" s="308" t="s">
        <v>14873</v>
      </c>
      <c r="F5420" s="309" t="s">
        <v>11370</v>
      </c>
      <c r="G5420" s="309" t="s">
        <v>11397</v>
      </c>
      <c r="H5420" s="309" t="s">
        <v>11398</v>
      </c>
      <c r="I5420" s="309" t="s">
        <v>5706</v>
      </c>
      <c r="J5420" s="309" t="s">
        <v>15063</v>
      </c>
      <c r="K5420" s="310">
        <v>0.19089899999999999</v>
      </c>
      <c r="L5420" s="310">
        <v>0.19089899999999999</v>
      </c>
      <c r="M5420" s="310">
        <v>0.17015516999999999</v>
      </c>
      <c r="N5420" s="310"/>
      <c r="O5420" s="310">
        <f t="shared" si="84"/>
        <v>10.866390080618544</v>
      </c>
      <c r="P5420" s="310">
        <v>32.663787056573568</v>
      </c>
      <c r="Q5420" s="309" t="s">
        <v>15063</v>
      </c>
      <c r="R5420" s="311"/>
    </row>
    <row r="5421" spans="1:18" s="312" customFormat="1" x14ac:dyDescent="0.3">
      <c r="A5421" s="307">
        <v>5418</v>
      </c>
      <c r="B5421" s="308" t="s">
        <v>5252</v>
      </c>
      <c r="C5421" s="308" t="s">
        <v>2393</v>
      </c>
      <c r="D5421" s="308" t="s">
        <v>2393</v>
      </c>
      <c r="E5421" s="308" t="s">
        <v>14873</v>
      </c>
      <c r="F5421" s="309" t="s">
        <v>11399</v>
      </c>
      <c r="G5421" s="309" t="s">
        <v>11400</v>
      </c>
      <c r="H5421" s="309" t="s">
        <v>11401</v>
      </c>
      <c r="I5421" s="309" t="s">
        <v>5701</v>
      </c>
      <c r="J5421" s="309" t="s">
        <v>15063</v>
      </c>
      <c r="K5421" s="310">
        <v>0.4632</v>
      </c>
      <c r="L5421" s="310">
        <v>0.4632</v>
      </c>
      <c r="M5421" s="310">
        <v>0.41482049999999998</v>
      </c>
      <c r="N5421" s="310"/>
      <c r="O5421" s="310">
        <f t="shared" si="84"/>
        <v>10.44462435233161</v>
      </c>
      <c r="P5421" s="310">
        <v>10.44462435233161</v>
      </c>
      <c r="Q5421" s="309" t="s">
        <v>15063</v>
      </c>
      <c r="R5421" s="311"/>
    </row>
    <row r="5422" spans="1:18" s="312" customFormat="1" x14ac:dyDescent="0.3">
      <c r="A5422" s="307">
        <v>5419</v>
      </c>
      <c r="B5422" s="308" t="s">
        <v>5252</v>
      </c>
      <c r="C5422" s="308" t="s">
        <v>2393</v>
      </c>
      <c r="D5422" s="308" t="s">
        <v>2393</v>
      </c>
      <c r="E5422" s="308" t="s">
        <v>14873</v>
      </c>
      <c r="F5422" s="309" t="s">
        <v>11399</v>
      </c>
      <c r="G5422" s="309" t="s">
        <v>11402</v>
      </c>
      <c r="H5422" s="309" t="s">
        <v>11403</v>
      </c>
      <c r="I5422" s="309" t="s">
        <v>5706</v>
      </c>
      <c r="J5422" s="309" t="s">
        <v>15063</v>
      </c>
      <c r="K5422" s="310">
        <v>0.35260000000000002</v>
      </c>
      <c r="L5422" s="310">
        <v>0.35260000000000002</v>
      </c>
      <c r="M5422" s="310">
        <v>0.31543695999999999</v>
      </c>
      <c r="N5422" s="310"/>
      <c r="O5422" s="310">
        <f t="shared" si="84"/>
        <v>10.539716392512771</v>
      </c>
      <c r="P5422" s="310">
        <v>10.539716392512766</v>
      </c>
      <c r="Q5422" s="309" t="s">
        <v>15063</v>
      </c>
      <c r="R5422" s="311"/>
    </row>
    <row r="5423" spans="1:18" s="312" customFormat="1" x14ac:dyDescent="0.3">
      <c r="A5423" s="307">
        <v>5420</v>
      </c>
      <c r="B5423" s="308" t="s">
        <v>5252</v>
      </c>
      <c r="C5423" s="308" t="s">
        <v>2393</v>
      </c>
      <c r="D5423" s="308" t="s">
        <v>2393</v>
      </c>
      <c r="E5423" s="308" t="s">
        <v>14873</v>
      </c>
      <c r="F5423" s="309" t="s">
        <v>11399</v>
      </c>
      <c r="G5423" s="309" t="s">
        <v>11404</v>
      </c>
      <c r="H5423" s="309" t="s">
        <v>11405</v>
      </c>
      <c r="I5423" s="309" t="s">
        <v>5701</v>
      </c>
      <c r="J5423" s="309" t="s">
        <v>15063</v>
      </c>
      <c r="K5423" s="310">
        <v>0.495</v>
      </c>
      <c r="L5423" s="310">
        <v>0.495</v>
      </c>
      <c r="M5423" s="310">
        <v>0.44587399999999999</v>
      </c>
      <c r="N5423" s="310"/>
      <c r="O5423" s="310">
        <f t="shared" si="84"/>
        <v>9.9244444444444451</v>
      </c>
      <c r="P5423" s="310">
        <v>9.9244444444444575</v>
      </c>
      <c r="Q5423" s="309" t="s">
        <v>15063</v>
      </c>
      <c r="R5423" s="311"/>
    </row>
    <row r="5424" spans="1:18" s="312" customFormat="1" x14ac:dyDescent="0.3">
      <c r="A5424" s="307">
        <v>5421</v>
      </c>
      <c r="B5424" s="308" t="s">
        <v>5252</v>
      </c>
      <c r="C5424" s="308" t="s">
        <v>2393</v>
      </c>
      <c r="D5424" s="308" t="s">
        <v>2393</v>
      </c>
      <c r="E5424" s="308" t="s">
        <v>14873</v>
      </c>
      <c r="F5424" s="309" t="s">
        <v>11399</v>
      </c>
      <c r="G5424" s="309" t="s">
        <v>11406</v>
      </c>
      <c r="H5424" s="309" t="s">
        <v>11407</v>
      </c>
      <c r="I5424" s="309" t="s">
        <v>2414</v>
      </c>
      <c r="J5424" s="309" t="s">
        <v>15063</v>
      </c>
      <c r="K5424" s="310">
        <v>4.9649999999999999</v>
      </c>
      <c r="L5424" s="310">
        <v>4.9649999999999999</v>
      </c>
      <c r="M5424" s="310">
        <v>4.9327424999999998</v>
      </c>
      <c r="N5424" s="310"/>
      <c r="O5424" s="310">
        <f t="shared" si="84"/>
        <v>0.64969788519637561</v>
      </c>
      <c r="P5424" s="310">
        <v>0.64969788519639859</v>
      </c>
      <c r="Q5424" s="309" t="s">
        <v>15063</v>
      </c>
      <c r="R5424" s="311"/>
    </row>
    <row r="5425" spans="1:18" s="312" customFormat="1" x14ac:dyDescent="0.3">
      <c r="A5425" s="307">
        <v>5422</v>
      </c>
      <c r="B5425" s="308" t="s">
        <v>5252</v>
      </c>
      <c r="C5425" s="308" t="s">
        <v>2393</v>
      </c>
      <c r="D5425" s="308" t="s">
        <v>2393</v>
      </c>
      <c r="E5425" s="308" t="s">
        <v>14873</v>
      </c>
      <c r="F5425" s="309" t="s">
        <v>5293</v>
      </c>
      <c r="G5425" s="309" t="s">
        <v>11408</v>
      </c>
      <c r="H5425" s="309" t="s">
        <v>11409</v>
      </c>
      <c r="I5425" s="309" t="s">
        <v>5701</v>
      </c>
      <c r="J5425" s="309" t="s">
        <v>15063</v>
      </c>
      <c r="K5425" s="310">
        <v>0.44790000000000002</v>
      </c>
      <c r="L5425" s="310">
        <v>0.44790000000000002</v>
      </c>
      <c r="M5425" s="310">
        <v>0.40293100000000004</v>
      </c>
      <c r="N5425" s="310"/>
      <c r="O5425" s="310">
        <f t="shared" si="84"/>
        <v>10.039964277740562</v>
      </c>
      <c r="P5425" s="310">
        <v>10.18610903426983</v>
      </c>
      <c r="Q5425" s="309" t="s">
        <v>15063</v>
      </c>
      <c r="R5425" s="311"/>
    </row>
    <row r="5426" spans="1:18" s="312" customFormat="1" x14ac:dyDescent="0.3">
      <c r="A5426" s="307">
        <v>5423</v>
      </c>
      <c r="B5426" s="308" t="s">
        <v>5252</v>
      </c>
      <c r="C5426" s="308" t="s">
        <v>2393</v>
      </c>
      <c r="D5426" s="308" t="s">
        <v>2393</v>
      </c>
      <c r="E5426" s="308" t="s">
        <v>14873</v>
      </c>
      <c r="F5426" s="309" t="s">
        <v>5293</v>
      </c>
      <c r="G5426" s="309" t="s">
        <v>11410</v>
      </c>
      <c r="H5426" s="309" t="s">
        <v>11411</v>
      </c>
      <c r="I5426" s="309" t="s">
        <v>5706</v>
      </c>
      <c r="J5426" s="309" t="s">
        <v>15063</v>
      </c>
      <c r="K5426" s="310">
        <v>0.17920399999999997</v>
      </c>
      <c r="L5426" s="310">
        <v>0.17920399999999997</v>
      </c>
      <c r="M5426" s="310">
        <v>0.16080033000000002</v>
      </c>
      <c r="N5426" s="310"/>
      <c r="O5426" s="310">
        <f t="shared" si="84"/>
        <v>10.269675900091492</v>
      </c>
      <c r="P5426" s="310">
        <v>10.26967590009148</v>
      </c>
      <c r="Q5426" s="309" t="s">
        <v>15063</v>
      </c>
      <c r="R5426" s="311"/>
    </row>
    <row r="5427" spans="1:18" s="312" customFormat="1" x14ac:dyDescent="0.3">
      <c r="A5427" s="307">
        <v>5424</v>
      </c>
      <c r="B5427" s="308" t="s">
        <v>5252</v>
      </c>
      <c r="C5427" s="308" t="s">
        <v>2393</v>
      </c>
      <c r="D5427" s="308" t="s">
        <v>2393</v>
      </c>
      <c r="E5427" s="308" t="s">
        <v>1418</v>
      </c>
      <c r="F5427" s="309" t="s">
        <v>11412</v>
      </c>
      <c r="G5427" s="309" t="s">
        <v>11413</v>
      </c>
      <c r="H5427" s="309" t="s">
        <v>11414</v>
      </c>
      <c r="I5427" s="309" t="s">
        <v>5701</v>
      </c>
      <c r="J5427" s="309" t="s">
        <v>15063</v>
      </c>
      <c r="K5427" s="310">
        <v>0.22248000000000001</v>
      </c>
      <c r="L5427" s="310">
        <v>0.22248000000000001</v>
      </c>
      <c r="M5427" s="310">
        <v>0.20582</v>
      </c>
      <c r="N5427" s="310"/>
      <c r="O5427" s="310">
        <f t="shared" si="84"/>
        <v>7.4883135562747238</v>
      </c>
      <c r="P5427" s="310">
        <v>7.7709861907372613</v>
      </c>
      <c r="Q5427" s="309" t="s">
        <v>15063</v>
      </c>
      <c r="R5427" s="311"/>
    </row>
    <row r="5428" spans="1:18" s="312" customFormat="1" x14ac:dyDescent="0.3">
      <c r="A5428" s="307">
        <v>5425</v>
      </c>
      <c r="B5428" s="308" t="s">
        <v>5252</v>
      </c>
      <c r="C5428" s="308" t="s">
        <v>2393</v>
      </c>
      <c r="D5428" s="308" t="s">
        <v>2393</v>
      </c>
      <c r="E5428" s="308" t="s">
        <v>1418</v>
      </c>
      <c r="F5428" s="309" t="s">
        <v>11412</v>
      </c>
      <c r="G5428" s="309" t="s">
        <v>11415</v>
      </c>
      <c r="H5428" s="309" t="s">
        <v>11416</v>
      </c>
      <c r="I5428" s="309" t="s">
        <v>5701</v>
      </c>
      <c r="J5428" s="309" t="s">
        <v>15063</v>
      </c>
      <c r="K5428" s="310">
        <v>0.70169999999999999</v>
      </c>
      <c r="L5428" s="310">
        <v>0.70169999999999999</v>
      </c>
      <c r="M5428" s="310">
        <v>0.64898699999999998</v>
      </c>
      <c r="N5428" s="310"/>
      <c r="O5428" s="310">
        <f t="shared" si="84"/>
        <v>7.5121846943138104</v>
      </c>
      <c r="P5428" s="310">
        <v>7.512184694313806</v>
      </c>
      <c r="Q5428" s="309" t="s">
        <v>15063</v>
      </c>
      <c r="R5428" s="311"/>
    </row>
    <row r="5429" spans="1:18" s="312" customFormat="1" x14ac:dyDescent="0.3">
      <c r="A5429" s="307">
        <v>5426</v>
      </c>
      <c r="B5429" s="308" t="s">
        <v>5252</v>
      </c>
      <c r="C5429" s="308" t="s">
        <v>2393</v>
      </c>
      <c r="D5429" s="308" t="s">
        <v>2393</v>
      </c>
      <c r="E5429" s="308" t="s">
        <v>1418</v>
      </c>
      <c r="F5429" s="309" t="s">
        <v>11412</v>
      </c>
      <c r="G5429" s="309" t="s">
        <v>11417</v>
      </c>
      <c r="H5429" s="309" t="s">
        <v>11418</v>
      </c>
      <c r="I5429" s="309" t="s">
        <v>5701</v>
      </c>
      <c r="J5429" s="309" t="s">
        <v>15063</v>
      </c>
      <c r="K5429" s="310">
        <v>0.23599999999999999</v>
      </c>
      <c r="L5429" s="310">
        <v>0.23599999999999999</v>
      </c>
      <c r="M5429" s="310">
        <v>0.22084599999999999</v>
      </c>
      <c r="N5429" s="310"/>
      <c r="O5429" s="310">
        <f t="shared" si="84"/>
        <v>6.4211864406779675</v>
      </c>
      <c r="P5429" s="310">
        <v>6.4211864406779622</v>
      </c>
      <c r="Q5429" s="309" t="s">
        <v>15063</v>
      </c>
      <c r="R5429" s="311"/>
    </row>
    <row r="5430" spans="1:18" s="312" customFormat="1" x14ac:dyDescent="0.3">
      <c r="A5430" s="307">
        <v>5427</v>
      </c>
      <c r="B5430" s="308" t="s">
        <v>5252</v>
      </c>
      <c r="C5430" s="308" t="s">
        <v>2393</v>
      </c>
      <c r="D5430" s="308" t="s">
        <v>2393</v>
      </c>
      <c r="E5430" s="308" t="s">
        <v>1418</v>
      </c>
      <c r="F5430" s="309" t="s">
        <v>11412</v>
      </c>
      <c r="G5430" s="309" t="s">
        <v>11419</v>
      </c>
      <c r="H5430" s="309" t="s">
        <v>11420</v>
      </c>
      <c r="I5430" s="309" t="s">
        <v>2405</v>
      </c>
      <c r="J5430" s="309" t="s">
        <v>15063</v>
      </c>
      <c r="K5430" s="310">
        <v>1.25308</v>
      </c>
      <c r="L5430" s="310">
        <v>1.25308</v>
      </c>
      <c r="M5430" s="310">
        <v>1.13292675</v>
      </c>
      <c r="N5430" s="310"/>
      <c r="O5430" s="310">
        <f t="shared" si="84"/>
        <v>9.5886336067928628</v>
      </c>
      <c r="P5430" s="310">
        <v>9.5886336067928628</v>
      </c>
      <c r="Q5430" s="309" t="s">
        <v>15063</v>
      </c>
      <c r="R5430" s="311"/>
    </row>
    <row r="5431" spans="1:18" s="312" customFormat="1" x14ac:dyDescent="0.3">
      <c r="A5431" s="307">
        <v>5428</v>
      </c>
      <c r="B5431" s="308" t="s">
        <v>5252</v>
      </c>
      <c r="C5431" s="308" t="s">
        <v>2393</v>
      </c>
      <c r="D5431" s="308" t="s">
        <v>2393</v>
      </c>
      <c r="E5431" s="308" t="s">
        <v>1418</v>
      </c>
      <c r="F5431" s="309" t="s">
        <v>11412</v>
      </c>
      <c r="G5431" s="309" t="s">
        <v>11421</v>
      </c>
      <c r="H5431" s="309" t="s">
        <v>11422</v>
      </c>
      <c r="I5431" s="309" t="s">
        <v>2405</v>
      </c>
      <c r="J5431" s="309" t="s">
        <v>15063</v>
      </c>
      <c r="K5431" s="310">
        <v>2.8164799999999999</v>
      </c>
      <c r="L5431" s="310">
        <v>2.8164799999999999</v>
      </c>
      <c r="M5431" s="310">
        <v>2.5344075699999999</v>
      </c>
      <c r="N5431" s="310"/>
      <c r="O5431" s="310">
        <f t="shared" si="84"/>
        <v>10.0150695194001</v>
      </c>
      <c r="P5431" s="310">
        <v>10.0150695194001</v>
      </c>
      <c r="Q5431" s="309" t="s">
        <v>15063</v>
      </c>
      <c r="R5431" s="311"/>
    </row>
    <row r="5432" spans="1:18" s="312" customFormat="1" x14ac:dyDescent="0.3">
      <c r="A5432" s="307">
        <v>5429</v>
      </c>
      <c r="B5432" s="308" t="s">
        <v>5252</v>
      </c>
      <c r="C5432" s="308" t="s">
        <v>2393</v>
      </c>
      <c r="D5432" s="308" t="s">
        <v>2393</v>
      </c>
      <c r="E5432" s="308" t="s">
        <v>1418</v>
      </c>
      <c r="F5432" s="309" t="s">
        <v>11412</v>
      </c>
      <c r="G5432" s="309" t="s">
        <v>11423</v>
      </c>
      <c r="H5432" s="309" t="s">
        <v>11424</v>
      </c>
      <c r="I5432" s="309" t="s">
        <v>2414</v>
      </c>
      <c r="J5432" s="309" t="s">
        <v>15063</v>
      </c>
      <c r="K5432" s="310">
        <v>3.9062799999999998</v>
      </c>
      <c r="L5432" s="310">
        <v>3.9062799999999998</v>
      </c>
      <c r="M5432" s="310">
        <v>3.9173801699999995</v>
      </c>
      <c r="N5432" s="310"/>
      <c r="O5432" s="310">
        <f t="shared" si="84"/>
        <v>-0.28416216963453061</v>
      </c>
      <c r="P5432" s="310">
        <v>-0.28416216963453866</v>
      </c>
      <c r="Q5432" s="309" t="s">
        <v>15063</v>
      </c>
      <c r="R5432" s="311"/>
    </row>
    <row r="5433" spans="1:18" s="312" customFormat="1" x14ac:dyDescent="0.3">
      <c r="A5433" s="307">
        <v>5430</v>
      </c>
      <c r="B5433" s="308" t="s">
        <v>5252</v>
      </c>
      <c r="C5433" s="308" t="s">
        <v>2393</v>
      </c>
      <c r="D5433" s="308" t="s">
        <v>2393</v>
      </c>
      <c r="E5433" s="308" t="s">
        <v>1418</v>
      </c>
      <c r="F5433" s="309" t="s">
        <v>11412</v>
      </c>
      <c r="G5433" s="309" t="s">
        <v>11425</v>
      </c>
      <c r="H5433" s="309" t="s">
        <v>11426</v>
      </c>
      <c r="I5433" s="309" t="s">
        <v>2414</v>
      </c>
      <c r="J5433" s="309" t="s">
        <v>15063</v>
      </c>
      <c r="K5433" s="310">
        <v>3.0113600000000003</v>
      </c>
      <c r="L5433" s="310">
        <v>3.0113600000000003</v>
      </c>
      <c r="M5433" s="310">
        <v>3.0324</v>
      </c>
      <c r="N5433" s="310"/>
      <c r="O5433" s="310">
        <f t="shared" si="84"/>
        <v>-0.69868763615109863</v>
      </c>
      <c r="P5433" s="310">
        <v>-0.69868763615110741</v>
      </c>
      <c r="Q5433" s="309" t="s">
        <v>15063</v>
      </c>
      <c r="R5433" s="311"/>
    </row>
    <row r="5434" spans="1:18" s="312" customFormat="1" x14ac:dyDescent="0.3">
      <c r="A5434" s="307">
        <v>5431</v>
      </c>
      <c r="B5434" s="308" t="s">
        <v>5252</v>
      </c>
      <c r="C5434" s="308" t="s">
        <v>2393</v>
      </c>
      <c r="D5434" s="308" t="s">
        <v>2393</v>
      </c>
      <c r="E5434" s="308" t="s">
        <v>1418</v>
      </c>
      <c r="F5434" s="309" t="s">
        <v>11412</v>
      </c>
      <c r="G5434" s="309" t="s">
        <v>11427</v>
      </c>
      <c r="H5434" s="309" t="s">
        <v>11428</v>
      </c>
      <c r="I5434" s="309" t="s">
        <v>2405</v>
      </c>
      <c r="J5434" s="309" t="s">
        <v>15063</v>
      </c>
      <c r="K5434" s="310">
        <v>1.6662520000000001</v>
      </c>
      <c r="L5434" s="310">
        <v>1.6662520000000001</v>
      </c>
      <c r="M5434" s="310">
        <v>1.5265411899999999</v>
      </c>
      <c r="N5434" s="310"/>
      <c r="O5434" s="310">
        <f t="shared" si="84"/>
        <v>8.3847347219988446</v>
      </c>
      <c r="P5434" s="310">
        <v>8.3847347219988428</v>
      </c>
      <c r="Q5434" s="309" t="s">
        <v>15063</v>
      </c>
      <c r="R5434" s="311"/>
    </row>
    <row r="5435" spans="1:18" s="312" customFormat="1" x14ac:dyDescent="0.3">
      <c r="A5435" s="307">
        <v>5432</v>
      </c>
      <c r="B5435" s="308" t="s">
        <v>5252</v>
      </c>
      <c r="C5435" s="308" t="s">
        <v>2393</v>
      </c>
      <c r="D5435" s="308" t="s">
        <v>2393</v>
      </c>
      <c r="E5435" s="308" t="s">
        <v>1418</v>
      </c>
      <c r="F5435" s="309" t="s">
        <v>11412</v>
      </c>
      <c r="G5435" s="309" t="s">
        <v>11429</v>
      </c>
      <c r="H5435" s="309" t="s">
        <v>11430</v>
      </c>
      <c r="I5435" s="309" t="s">
        <v>5701</v>
      </c>
      <c r="J5435" s="309" t="s">
        <v>15063</v>
      </c>
      <c r="K5435" s="310">
        <v>0.67503999999999997</v>
      </c>
      <c r="L5435" s="310">
        <v>0.67503999999999997</v>
      </c>
      <c r="M5435" s="310">
        <v>0.63005299999999997</v>
      </c>
      <c r="N5435" s="310"/>
      <c r="O5435" s="310">
        <f t="shared" si="84"/>
        <v>6.6643458165442055</v>
      </c>
      <c r="P5435" s="310">
        <v>6.6643458165441931</v>
      </c>
      <c r="Q5435" s="309" t="s">
        <v>15063</v>
      </c>
      <c r="R5435" s="311"/>
    </row>
    <row r="5436" spans="1:18" s="312" customFormat="1" x14ac:dyDescent="0.3">
      <c r="A5436" s="307">
        <v>5433</v>
      </c>
      <c r="B5436" s="308" t="s">
        <v>5252</v>
      </c>
      <c r="C5436" s="308" t="s">
        <v>2393</v>
      </c>
      <c r="D5436" s="308" t="s">
        <v>2393</v>
      </c>
      <c r="E5436" s="308" t="s">
        <v>1418</v>
      </c>
      <c r="F5436" s="309" t="s">
        <v>11412</v>
      </c>
      <c r="G5436" s="309" t="s">
        <v>11431</v>
      </c>
      <c r="H5436" s="309" t="s">
        <v>11432</v>
      </c>
      <c r="I5436" s="309" t="s">
        <v>2414</v>
      </c>
      <c r="J5436" s="309" t="s">
        <v>15063</v>
      </c>
      <c r="K5436" s="310">
        <v>3.97492</v>
      </c>
      <c r="L5436" s="310">
        <v>3.97492</v>
      </c>
      <c r="M5436" s="310">
        <v>3.9547499999999998</v>
      </c>
      <c r="N5436" s="310"/>
      <c r="O5436" s="310">
        <f t="shared" si="84"/>
        <v>0.50743159610760069</v>
      </c>
      <c r="P5436" s="310">
        <v>0.60693142518392085</v>
      </c>
      <c r="Q5436" s="309" t="s">
        <v>15063</v>
      </c>
      <c r="R5436" s="311"/>
    </row>
    <row r="5437" spans="1:18" s="312" customFormat="1" x14ac:dyDescent="0.3">
      <c r="A5437" s="307">
        <v>5434</v>
      </c>
      <c r="B5437" s="308" t="s">
        <v>5252</v>
      </c>
      <c r="C5437" s="308" t="s">
        <v>2393</v>
      </c>
      <c r="D5437" s="308" t="s">
        <v>2393</v>
      </c>
      <c r="E5437" s="308" t="s">
        <v>1418</v>
      </c>
      <c r="F5437" s="309" t="s">
        <v>11412</v>
      </c>
      <c r="G5437" s="309" t="s">
        <v>11433</v>
      </c>
      <c r="H5437" s="309" t="s">
        <v>11434</v>
      </c>
      <c r="I5437" s="309" t="s">
        <v>2405</v>
      </c>
      <c r="J5437" s="309" t="s">
        <v>15063</v>
      </c>
      <c r="K5437" s="310">
        <v>4.5895999999999999</v>
      </c>
      <c r="L5437" s="310">
        <v>4.5895999999999999</v>
      </c>
      <c r="M5437" s="310">
        <v>4.3751215500000002</v>
      </c>
      <c r="N5437" s="310"/>
      <c r="O5437" s="310">
        <f t="shared" si="84"/>
        <v>4.6731403608157498</v>
      </c>
      <c r="P5437" s="310">
        <v>4.6731403608157418</v>
      </c>
      <c r="Q5437" s="309" t="s">
        <v>15063</v>
      </c>
      <c r="R5437" s="311"/>
    </row>
    <row r="5438" spans="1:18" s="312" customFormat="1" x14ac:dyDescent="0.3">
      <c r="A5438" s="307">
        <v>5435</v>
      </c>
      <c r="B5438" s="308" t="s">
        <v>5252</v>
      </c>
      <c r="C5438" s="308" t="s">
        <v>2393</v>
      </c>
      <c r="D5438" s="308" t="s">
        <v>2393</v>
      </c>
      <c r="E5438" s="308" t="s">
        <v>1418</v>
      </c>
      <c r="F5438" s="309" t="s">
        <v>11412</v>
      </c>
      <c r="G5438" s="309" t="s">
        <v>11435</v>
      </c>
      <c r="H5438" s="309" t="s">
        <v>11436</v>
      </c>
      <c r="I5438" s="309" t="s">
        <v>2414</v>
      </c>
      <c r="J5438" s="309" t="s">
        <v>15063</v>
      </c>
      <c r="K5438" s="310">
        <v>3.6857600000000001</v>
      </c>
      <c r="L5438" s="310">
        <v>3.6857600000000001</v>
      </c>
      <c r="M5438" s="310">
        <v>3.684825</v>
      </c>
      <c r="N5438" s="310"/>
      <c r="O5438" s="310">
        <f t="shared" si="84"/>
        <v>2.5367902413617003E-2</v>
      </c>
      <c r="P5438" s="310">
        <v>2.5375134191241155E-2</v>
      </c>
      <c r="Q5438" s="309" t="s">
        <v>15063</v>
      </c>
      <c r="R5438" s="311"/>
    </row>
    <row r="5439" spans="1:18" s="312" customFormat="1" x14ac:dyDescent="0.3">
      <c r="A5439" s="307">
        <v>5436</v>
      </c>
      <c r="B5439" s="308" t="s">
        <v>5252</v>
      </c>
      <c r="C5439" s="308" t="s">
        <v>2393</v>
      </c>
      <c r="D5439" s="308" t="s">
        <v>2393</v>
      </c>
      <c r="E5439" s="308" t="s">
        <v>1418</v>
      </c>
      <c r="F5439" s="309" t="s">
        <v>11412</v>
      </c>
      <c r="G5439" s="309" t="s">
        <v>11437</v>
      </c>
      <c r="H5439" s="309" t="s">
        <v>11438</v>
      </c>
      <c r="I5439" s="309" t="s">
        <v>2414</v>
      </c>
      <c r="J5439" s="309" t="s">
        <v>15063</v>
      </c>
      <c r="K5439" s="310">
        <v>4.4839999999999998E-2</v>
      </c>
      <c r="L5439" s="310">
        <v>4.4839999999999998E-2</v>
      </c>
      <c r="M5439" s="310">
        <v>4.5352000000000003E-2</v>
      </c>
      <c r="N5439" s="310"/>
      <c r="O5439" s="310">
        <f t="shared" si="84"/>
        <v>-1.1418376449598695</v>
      </c>
      <c r="P5439" s="310">
        <v>-1.1418376449598977</v>
      </c>
      <c r="Q5439" s="309" t="s">
        <v>15063</v>
      </c>
      <c r="R5439" s="311"/>
    </row>
    <row r="5440" spans="1:18" s="312" customFormat="1" x14ac:dyDescent="0.3">
      <c r="A5440" s="307">
        <v>5437</v>
      </c>
      <c r="B5440" s="308" t="s">
        <v>5252</v>
      </c>
      <c r="C5440" s="308" t="s">
        <v>2393</v>
      </c>
      <c r="D5440" s="308" t="s">
        <v>2393</v>
      </c>
      <c r="E5440" s="308" t="s">
        <v>1418</v>
      </c>
      <c r="F5440" s="309" t="s">
        <v>11412</v>
      </c>
      <c r="G5440" s="309" t="s">
        <v>11439</v>
      </c>
      <c r="H5440" s="309" t="s">
        <v>11440</v>
      </c>
      <c r="I5440" s="309" t="s">
        <v>2414</v>
      </c>
      <c r="J5440" s="309" t="s">
        <v>15063</v>
      </c>
      <c r="K5440" s="310">
        <v>0.28100000000000003</v>
      </c>
      <c r="L5440" s="310">
        <v>0.28100000000000003</v>
      </c>
      <c r="M5440" s="310">
        <v>0.25936300000000001</v>
      </c>
      <c r="N5440" s="310"/>
      <c r="O5440" s="310">
        <f t="shared" si="84"/>
        <v>7.7000000000000055</v>
      </c>
      <c r="P5440" s="310">
        <v>7.6999999999999957</v>
      </c>
      <c r="Q5440" s="309" t="s">
        <v>15063</v>
      </c>
      <c r="R5440" s="311"/>
    </row>
    <row r="5441" spans="1:18" s="312" customFormat="1" x14ac:dyDescent="0.3">
      <c r="A5441" s="307">
        <v>5438</v>
      </c>
      <c r="B5441" s="308" t="s">
        <v>5252</v>
      </c>
      <c r="C5441" s="308" t="s">
        <v>2393</v>
      </c>
      <c r="D5441" s="308" t="s">
        <v>2393</v>
      </c>
      <c r="E5441" s="308" t="s">
        <v>1418</v>
      </c>
      <c r="F5441" s="309" t="s">
        <v>11412</v>
      </c>
      <c r="G5441" s="309" t="s">
        <v>11441</v>
      </c>
      <c r="H5441" s="309" t="s">
        <v>11442</v>
      </c>
      <c r="I5441" s="309" t="s">
        <v>2414</v>
      </c>
      <c r="J5441" s="309" t="s">
        <v>15063</v>
      </c>
      <c r="K5441" s="310">
        <v>5.2213200000000004</v>
      </c>
      <c r="L5441" s="310">
        <v>5.2213200000000004</v>
      </c>
      <c r="M5441" s="310">
        <v>5.1681002500000002</v>
      </c>
      <c r="N5441" s="310"/>
      <c r="O5441" s="310">
        <f t="shared" si="84"/>
        <v>1.0192776922310878</v>
      </c>
      <c r="P5441" s="310">
        <v>1.0192776922310798</v>
      </c>
      <c r="Q5441" s="309" t="s">
        <v>15063</v>
      </c>
      <c r="R5441" s="311"/>
    </row>
    <row r="5442" spans="1:18" s="312" customFormat="1" x14ac:dyDescent="0.3">
      <c r="A5442" s="307">
        <v>5439</v>
      </c>
      <c r="B5442" s="308" t="s">
        <v>5252</v>
      </c>
      <c r="C5442" s="308" t="s">
        <v>2393</v>
      </c>
      <c r="D5442" s="308" t="s">
        <v>2393</v>
      </c>
      <c r="E5442" s="308" t="s">
        <v>1418</v>
      </c>
      <c r="F5442" s="309" t="s">
        <v>11412</v>
      </c>
      <c r="G5442" s="309" t="s">
        <v>11443</v>
      </c>
      <c r="H5442" s="309" t="s">
        <v>11444</v>
      </c>
      <c r="I5442" s="309" t="s">
        <v>2414</v>
      </c>
      <c r="J5442" s="309" t="s">
        <v>15063</v>
      </c>
      <c r="K5442" s="310">
        <v>6.5092400000000001</v>
      </c>
      <c r="L5442" s="310">
        <v>6.5092400000000001</v>
      </c>
      <c r="M5442" s="310">
        <v>6.5244</v>
      </c>
      <c r="N5442" s="310"/>
      <c r="O5442" s="310">
        <f t="shared" si="84"/>
        <v>-0.23289969335897648</v>
      </c>
      <c r="P5442" s="310">
        <v>-0.16237002423140634</v>
      </c>
      <c r="Q5442" s="309" t="s">
        <v>15063</v>
      </c>
      <c r="R5442" s="311"/>
    </row>
    <row r="5443" spans="1:18" s="312" customFormat="1" x14ac:dyDescent="0.3">
      <c r="A5443" s="307">
        <v>5440</v>
      </c>
      <c r="B5443" s="308" t="s">
        <v>5252</v>
      </c>
      <c r="C5443" s="308" t="s">
        <v>2393</v>
      </c>
      <c r="D5443" s="308" t="s">
        <v>2393</v>
      </c>
      <c r="E5443" s="308" t="s">
        <v>1418</v>
      </c>
      <c r="F5443" s="309" t="s">
        <v>11412</v>
      </c>
      <c r="G5443" s="309" t="s">
        <v>11445</v>
      </c>
      <c r="H5443" s="309" t="s">
        <v>11446</v>
      </c>
      <c r="I5443" s="309" t="s">
        <v>2414</v>
      </c>
      <c r="J5443" s="309" t="s">
        <v>15063</v>
      </c>
      <c r="K5443" s="310">
        <v>0.74259500000000001</v>
      </c>
      <c r="L5443" s="310">
        <v>0.74259500000000001</v>
      </c>
      <c r="M5443" s="310">
        <v>0.68739615000000009</v>
      </c>
      <c r="N5443" s="310"/>
      <c r="O5443" s="310">
        <f t="shared" si="84"/>
        <v>7.4332374982325362</v>
      </c>
      <c r="P5443" s="310">
        <v>7.4332374982325362</v>
      </c>
      <c r="Q5443" s="309" t="s">
        <v>15063</v>
      </c>
      <c r="R5443" s="311"/>
    </row>
    <row r="5444" spans="1:18" s="312" customFormat="1" x14ac:dyDescent="0.3">
      <c r="A5444" s="307">
        <v>5441</v>
      </c>
      <c r="B5444" s="308" t="s">
        <v>5252</v>
      </c>
      <c r="C5444" s="308" t="s">
        <v>2393</v>
      </c>
      <c r="D5444" s="308" t="s">
        <v>2393</v>
      </c>
      <c r="E5444" s="308" t="s">
        <v>1418</v>
      </c>
      <c r="F5444" s="309" t="s">
        <v>11412</v>
      </c>
      <c r="G5444" s="309" t="s">
        <v>11447</v>
      </c>
      <c r="H5444" s="309" t="s">
        <v>11448</v>
      </c>
      <c r="I5444" s="309" t="s">
        <v>2414</v>
      </c>
      <c r="J5444" s="309" t="s">
        <v>15063</v>
      </c>
      <c r="K5444" s="310">
        <v>1.133</v>
      </c>
      <c r="L5444" s="310">
        <v>1.133</v>
      </c>
      <c r="M5444" s="310">
        <v>1.1375999999999999</v>
      </c>
      <c r="N5444" s="310"/>
      <c r="O5444" s="310">
        <f t="shared" ref="O5444:O5507" si="85">(L5444-M5444)/L5444*100</f>
        <v>-0.40600176522506071</v>
      </c>
      <c r="P5444" s="310">
        <v>31.266368724931503</v>
      </c>
      <c r="Q5444" s="309" t="s">
        <v>15063</v>
      </c>
      <c r="R5444" s="311"/>
    </row>
    <row r="5445" spans="1:18" s="312" customFormat="1" x14ac:dyDescent="0.3">
      <c r="A5445" s="307">
        <v>5442</v>
      </c>
      <c r="B5445" s="308" t="s">
        <v>5252</v>
      </c>
      <c r="C5445" s="308" t="s">
        <v>2393</v>
      </c>
      <c r="D5445" s="308" t="s">
        <v>2393</v>
      </c>
      <c r="E5445" s="308" t="s">
        <v>1418</v>
      </c>
      <c r="F5445" s="309" t="s">
        <v>11412</v>
      </c>
      <c r="G5445" s="309" t="s">
        <v>11449</v>
      </c>
      <c r="H5445" s="309" t="s">
        <v>11450</v>
      </c>
      <c r="I5445" s="309" t="s">
        <v>5701</v>
      </c>
      <c r="J5445" s="309" t="s">
        <v>15063</v>
      </c>
      <c r="K5445" s="310">
        <v>0.46214</v>
      </c>
      <c r="L5445" s="310">
        <v>0.46214</v>
      </c>
      <c r="M5445" s="310">
        <v>0.42551899999999998</v>
      </c>
      <c r="N5445" s="310"/>
      <c r="O5445" s="310">
        <f t="shared" si="85"/>
        <v>7.9242220971999862</v>
      </c>
      <c r="P5445" s="310">
        <v>7.9242220971999844</v>
      </c>
      <c r="Q5445" s="309" t="s">
        <v>15063</v>
      </c>
      <c r="R5445" s="311"/>
    </row>
    <row r="5446" spans="1:18" s="312" customFormat="1" x14ac:dyDescent="0.3">
      <c r="A5446" s="307">
        <v>5443</v>
      </c>
      <c r="B5446" s="308" t="s">
        <v>5252</v>
      </c>
      <c r="C5446" s="308" t="s">
        <v>2393</v>
      </c>
      <c r="D5446" s="308" t="s">
        <v>2393</v>
      </c>
      <c r="E5446" s="308" t="s">
        <v>1418</v>
      </c>
      <c r="F5446" s="309" t="s">
        <v>11412</v>
      </c>
      <c r="G5446" s="309" t="s">
        <v>11451</v>
      </c>
      <c r="H5446" s="309" t="s">
        <v>11452</v>
      </c>
      <c r="I5446" s="309" t="s">
        <v>2405</v>
      </c>
      <c r="J5446" s="309" t="s">
        <v>15063</v>
      </c>
      <c r="K5446" s="310">
        <v>1.0265200000000001</v>
      </c>
      <c r="L5446" s="310">
        <v>1.0265200000000001</v>
      </c>
      <c r="M5446" s="310">
        <v>0.94400729999999999</v>
      </c>
      <c r="N5446" s="310"/>
      <c r="O5446" s="310">
        <f t="shared" si="85"/>
        <v>8.0380995986439725</v>
      </c>
      <c r="P5446" s="310">
        <v>8.0380995986439672</v>
      </c>
      <c r="Q5446" s="309" t="s">
        <v>15063</v>
      </c>
      <c r="R5446" s="311"/>
    </row>
    <row r="5447" spans="1:18" s="312" customFormat="1" x14ac:dyDescent="0.3">
      <c r="A5447" s="307">
        <v>5444</v>
      </c>
      <c r="B5447" s="308" t="s">
        <v>5252</v>
      </c>
      <c r="C5447" s="308" t="s">
        <v>2393</v>
      </c>
      <c r="D5447" s="308" t="s">
        <v>2393</v>
      </c>
      <c r="E5447" s="308" t="s">
        <v>1418</v>
      </c>
      <c r="F5447" s="309" t="s">
        <v>11412</v>
      </c>
      <c r="G5447" s="309" t="s">
        <v>11453</v>
      </c>
      <c r="H5447" s="309" t="s">
        <v>11454</v>
      </c>
      <c r="I5447" s="309" t="s">
        <v>2414</v>
      </c>
      <c r="J5447" s="309" t="s">
        <v>15063</v>
      </c>
      <c r="K5447" s="310">
        <v>0</v>
      </c>
      <c r="L5447" s="310">
        <v>0</v>
      </c>
      <c r="M5447" s="310">
        <v>0</v>
      </c>
      <c r="N5447" s="310"/>
      <c r="O5447" s="310" t="e">
        <f t="shared" si="85"/>
        <v>#DIV/0!</v>
      </c>
      <c r="P5447" s="310" t="e">
        <v>#DIV/0!</v>
      </c>
      <c r="Q5447" s="309" t="s">
        <v>15063</v>
      </c>
      <c r="R5447" s="311"/>
    </row>
    <row r="5448" spans="1:18" s="312" customFormat="1" x14ac:dyDescent="0.3">
      <c r="A5448" s="307">
        <v>5445</v>
      </c>
      <c r="B5448" s="308" t="s">
        <v>5252</v>
      </c>
      <c r="C5448" s="308" t="s">
        <v>2393</v>
      </c>
      <c r="D5448" s="308" t="s">
        <v>2393</v>
      </c>
      <c r="E5448" s="308" t="s">
        <v>1418</v>
      </c>
      <c r="F5448" s="309" t="s">
        <v>11412</v>
      </c>
      <c r="G5448" s="309" t="s">
        <v>11455</v>
      </c>
      <c r="H5448" s="309" t="s">
        <v>11456</v>
      </c>
      <c r="I5448" s="309" t="s">
        <v>5706</v>
      </c>
      <c r="J5448" s="309" t="s">
        <v>15063</v>
      </c>
      <c r="K5448" s="310">
        <v>0.53046000000000004</v>
      </c>
      <c r="L5448" s="310">
        <v>0.53046000000000004</v>
      </c>
      <c r="M5448" s="310">
        <v>0.47215450000000003</v>
      </c>
      <c r="N5448" s="310"/>
      <c r="O5448" s="310">
        <f t="shared" si="85"/>
        <v>10.991497945179656</v>
      </c>
      <c r="P5448" s="310">
        <v>10.991497945179651</v>
      </c>
      <c r="Q5448" s="309" t="s">
        <v>15063</v>
      </c>
      <c r="R5448" s="311"/>
    </row>
    <row r="5449" spans="1:18" s="312" customFormat="1" x14ac:dyDescent="0.3">
      <c r="A5449" s="307">
        <v>5446</v>
      </c>
      <c r="B5449" s="308" t="s">
        <v>5252</v>
      </c>
      <c r="C5449" s="308" t="s">
        <v>2393</v>
      </c>
      <c r="D5449" s="308" t="s">
        <v>2393</v>
      </c>
      <c r="E5449" s="308" t="s">
        <v>1418</v>
      </c>
      <c r="F5449" s="309" t="s">
        <v>11412</v>
      </c>
      <c r="G5449" s="309" t="s">
        <v>11457</v>
      </c>
      <c r="H5449" s="309" t="s">
        <v>11458</v>
      </c>
      <c r="I5449" s="309" t="s">
        <v>2414</v>
      </c>
      <c r="J5449" s="309" t="s">
        <v>15063</v>
      </c>
      <c r="K5449" s="310">
        <v>0.81547999999999998</v>
      </c>
      <c r="L5449" s="310">
        <v>0.81547999999999998</v>
      </c>
      <c r="M5449" s="310">
        <v>0.81820000000000004</v>
      </c>
      <c r="N5449" s="310"/>
      <c r="O5449" s="310">
        <f t="shared" si="85"/>
        <v>-0.33354588708491389</v>
      </c>
      <c r="P5449" s="310">
        <v>-0.33354588708491839</v>
      </c>
      <c r="Q5449" s="309" t="s">
        <v>15063</v>
      </c>
      <c r="R5449" s="311"/>
    </row>
    <row r="5450" spans="1:18" s="312" customFormat="1" x14ac:dyDescent="0.3">
      <c r="A5450" s="307">
        <v>5447</v>
      </c>
      <c r="B5450" s="308" t="s">
        <v>5252</v>
      </c>
      <c r="C5450" s="308" t="s">
        <v>2393</v>
      </c>
      <c r="D5450" s="308" t="s">
        <v>2393</v>
      </c>
      <c r="E5450" s="308" t="s">
        <v>1418</v>
      </c>
      <c r="F5450" s="309" t="s">
        <v>11412</v>
      </c>
      <c r="G5450" s="309" t="s">
        <v>11459</v>
      </c>
      <c r="H5450" s="309" t="s">
        <v>11460</v>
      </c>
      <c r="I5450" s="309" t="s">
        <v>5706</v>
      </c>
      <c r="J5450" s="309" t="s">
        <v>15063</v>
      </c>
      <c r="K5450" s="310">
        <v>0.58040000000000003</v>
      </c>
      <c r="L5450" s="310">
        <v>0.58040000000000003</v>
      </c>
      <c r="M5450" s="310">
        <v>0.52309800000000006</v>
      </c>
      <c r="N5450" s="310"/>
      <c r="O5450" s="310">
        <f t="shared" si="85"/>
        <v>9.8728463128876562</v>
      </c>
      <c r="P5450" s="310">
        <v>33.874541905436537</v>
      </c>
      <c r="Q5450" s="309" t="s">
        <v>15063</v>
      </c>
      <c r="R5450" s="311"/>
    </row>
    <row r="5451" spans="1:18" s="312" customFormat="1" x14ac:dyDescent="0.3">
      <c r="A5451" s="307">
        <v>5448</v>
      </c>
      <c r="B5451" s="308" t="s">
        <v>5252</v>
      </c>
      <c r="C5451" s="308" t="s">
        <v>2393</v>
      </c>
      <c r="D5451" s="308" t="s">
        <v>2393</v>
      </c>
      <c r="E5451" s="308" t="s">
        <v>1418</v>
      </c>
      <c r="F5451" s="309" t="s">
        <v>11412</v>
      </c>
      <c r="G5451" s="309" t="s">
        <v>11461</v>
      </c>
      <c r="H5451" s="309" t="s">
        <v>11462</v>
      </c>
      <c r="I5451" s="309" t="s">
        <v>5706</v>
      </c>
      <c r="J5451" s="309" t="s">
        <v>15063</v>
      </c>
      <c r="K5451" s="310">
        <v>0.79045999999999994</v>
      </c>
      <c r="L5451" s="310">
        <v>0.79045999999999994</v>
      </c>
      <c r="M5451" s="310">
        <v>0.70026100000000002</v>
      </c>
      <c r="N5451" s="310"/>
      <c r="O5451" s="310">
        <f t="shared" si="85"/>
        <v>11.410950585734879</v>
      </c>
      <c r="P5451" s="310">
        <v>36.683163413671728</v>
      </c>
      <c r="Q5451" s="309" t="s">
        <v>15063</v>
      </c>
      <c r="R5451" s="311"/>
    </row>
    <row r="5452" spans="1:18" s="312" customFormat="1" x14ac:dyDescent="0.3">
      <c r="A5452" s="307">
        <v>5449</v>
      </c>
      <c r="B5452" s="308" t="s">
        <v>5252</v>
      </c>
      <c r="C5452" s="308" t="s">
        <v>2393</v>
      </c>
      <c r="D5452" s="308" t="s">
        <v>2393</v>
      </c>
      <c r="E5452" s="308" t="s">
        <v>1418</v>
      </c>
      <c r="F5452" s="309" t="s">
        <v>11412</v>
      </c>
      <c r="G5452" s="309" t="s">
        <v>11463</v>
      </c>
      <c r="H5452" s="309" t="s">
        <v>11464</v>
      </c>
      <c r="I5452" s="309" t="s">
        <v>2414</v>
      </c>
      <c r="J5452" s="309" t="s">
        <v>15063</v>
      </c>
      <c r="K5452" s="310">
        <v>2.1753130000000001</v>
      </c>
      <c r="L5452" s="310">
        <v>2.1753130000000001</v>
      </c>
      <c r="M5452" s="310">
        <v>2.2333750000000001</v>
      </c>
      <c r="N5452" s="310"/>
      <c r="O5452" s="310">
        <f t="shared" si="85"/>
        <v>-2.6691331316458853</v>
      </c>
      <c r="P5452" s="310">
        <v>-2.6691331316458955</v>
      </c>
      <c r="Q5452" s="309" t="s">
        <v>15063</v>
      </c>
      <c r="R5452" s="311"/>
    </row>
    <row r="5453" spans="1:18" s="312" customFormat="1" x14ac:dyDescent="0.3">
      <c r="A5453" s="307">
        <v>5450</v>
      </c>
      <c r="B5453" s="308" t="s">
        <v>5252</v>
      </c>
      <c r="C5453" s="308" t="s">
        <v>2393</v>
      </c>
      <c r="D5453" s="308" t="s">
        <v>2393</v>
      </c>
      <c r="E5453" s="308" t="s">
        <v>1418</v>
      </c>
      <c r="F5453" s="309" t="s">
        <v>11412</v>
      </c>
      <c r="G5453" s="309" t="s">
        <v>11465</v>
      </c>
      <c r="H5453" s="309" t="s">
        <v>11466</v>
      </c>
      <c r="I5453" s="309" t="s">
        <v>2414</v>
      </c>
      <c r="J5453" s="309" t="s">
        <v>15063</v>
      </c>
      <c r="K5453" s="310">
        <v>0.45095700000000005</v>
      </c>
      <c r="L5453" s="310">
        <v>0.45095700000000005</v>
      </c>
      <c r="M5453" s="310">
        <v>0.46189999999999998</v>
      </c>
      <c r="N5453" s="310"/>
      <c r="O5453" s="310">
        <f t="shared" si="85"/>
        <v>-2.4266171719254661</v>
      </c>
      <c r="P5453" s="310">
        <v>-2.4266171719254714</v>
      </c>
      <c r="Q5453" s="309" t="s">
        <v>15063</v>
      </c>
      <c r="R5453" s="311"/>
    </row>
    <row r="5454" spans="1:18" s="312" customFormat="1" x14ac:dyDescent="0.3">
      <c r="A5454" s="307">
        <v>5451</v>
      </c>
      <c r="B5454" s="308" t="s">
        <v>5252</v>
      </c>
      <c r="C5454" s="308" t="s">
        <v>2393</v>
      </c>
      <c r="D5454" s="308" t="s">
        <v>2393</v>
      </c>
      <c r="E5454" s="308" t="s">
        <v>1418</v>
      </c>
      <c r="F5454" s="309" t="s">
        <v>3776</v>
      </c>
      <c r="G5454" s="309" t="s">
        <v>11467</v>
      </c>
      <c r="H5454" s="309" t="s">
        <v>11468</v>
      </c>
      <c r="I5454" s="309" t="s">
        <v>2405</v>
      </c>
      <c r="J5454" s="309" t="s">
        <v>15063</v>
      </c>
      <c r="K5454" s="310">
        <v>0.39204</v>
      </c>
      <c r="L5454" s="310">
        <v>0.39204</v>
      </c>
      <c r="M5454" s="310">
        <v>0.35263640000000002</v>
      </c>
      <c r="N5454" s="310"/>
      <c r="O5454" s="310">
        <f t="shared" si="85"/>
        <v>10.05091317212529</v>
      </c>
      <c r="P5454" s="310">
        <v>17.228606574573568</v>
      </c>
      <c r="Q5454" s="309" t="s">
        <v>15063</v>
      </c>
      <c r="R5454" s="311"/>
    </row>
    <row r="5455" spans="1:18" s="312" customFormat="1" x14ac:dyDescent="0.3">
      <c r="A5455" s="307">
        <v>5452</v>
      </c>
      <c r="B5455" s="308" t="s">
        <v>5252</v>
      </c>
      <c r="C5455" s="308" t="s">
        <v>2393</v>
      </c>
      <c r="D5455" s="308" t="s">
        <v>2393</v>
      </c>
      <c r="E5455" s="308" t="s">
        <v>1418</v>
      </c>
      <c r="F5455" s="309" t="s">
        <v>3776</v>
      </c>
      <c r="G5455" s="309" t="s">
        <v>11469</v>
      </c>
      <c r="H5455" s="309" t="s">
        <v>11470</v>
      </c>
      <c r="I5455" s="309" t="s">
        <v>2405</v>
      </c>
      <c r="J5455" s="309" t="s">
        <v>15063</v>
      </c>
      <c r="K5455" s="310">
        <v>1.7854399999999999</v>
      </c>
      <c r="L5455" s="310">
        <v>1.7854399999999999</v>
      </c>
      <c r="M5455" s="310">
        <v>1.6276154999999999</v>
      </c>
      <c r="N5455" s="310"/>
      <c r="O5455" s="310">
        <f t="shared" si="85"/>
        <v>8.8395297517698737</v>
      </c>
      <c r="P5455" s="310">
        <v>9.6007433512398705</v>
      </c>
      <c r="Q5455" s="309" t="s">
        <v>15063</v>
      </c>
      <c r="R5455" s="311"/>
    </row>
    <row r="5456" spans="1:18" s="312" customFormat="1" x14ac:dyDescent="0.3">
      <c r="A5456" s="307">
        <v>5453</v>
      </c>
      <c r="B5456" s="308" t="s">
        <v>5252</v>
      </c>
      <c r="C5456" s="308" t="s">
        <v>2393</v>
      </c>
      <c r="D5456" s="308" t="s">
        <v>2393</v>
      </c>
      <c r="E5456" s="308" t="s">
        <v>1418</v>
      </c>
      <c r="F5456" s="309" t="s">
        <v>3776</v>
      </c>
      <c r="G5456" s="309" t="s">
        <v>11471</v>
      </c>
      <c r="H5456" s="309" t="s">
        <v>11472</v>
      </c>
      <c r="I5456" s="309" t="s">
        <v>2405</v>
      </c>
      <c r="J5456" s="309" t="s">
        <v>15063</v>
      </c>
      <c r="K5456" s="310">
        <v>1.56948</v>
      </c>
      <c r="L5456" s="310">
        <v>1.56948</v>
      </c>
      <c r="M5456" s="310">
        <v>1.3912564999999999</v>
      </c>
      <c r="N5456" s="310"/>
      <c r="O5456" s="310">
        <f t="shared" si="85"/>
        <v>11.355576369243323</v>
      </c>
      <c r="P5456" s="310">
        <v>20.573828152805241</v>
      </c>
      <c r="Q5456" s="309" t="s">
        <v>15063</v>
      </c>
      <c r="R5456" s="311"/>
    </row>
    <row r="5457" spans="1:18" s="312" customFormat="1" x14ac:dyDescent="0.3">
      <c r="A5457" s="307">
        <v>5454</v>
      </c>
      <c r="B5457" s="308" t="s">
        <v>5252</v>
      </c>
      <c r="C5457" s="308" t="s">
        <v>2393</v>
      </c>
      <c r="D5457" s="308" t="s">
        <v>2393</v>
      </c>
      <c r="E5457" s="308" t="s">
        <v>1418</v>
      </c>
      <c r="F5457" s="309" t="s">
        <v>3776</v>
      </c>
      <c r="G5457" s="309" t="s">
        <v>11473</v>
      </c>
      <c r="H5457" s="309" t="s">
        <v>11474</v>
      </c>
      <c r="I5457" s="309" t="s">
        <v>2414</v>
      </c>
      <c r="J5457" s="309" t="s">
        <v>15063</v>
      </c>
      <c r="K5457" s="310">
        <v>3.3810599999999997</v>
      </c>
      <c r="L5457" s="310">
        <v>3.3810599999999997</v>
      </c>
      <c r="M5457" s="310">
        <v>3.3351869499999998</v>
      </c>
      <c r="N5457" s="310"/>
      <c r="O5457" s="310">
        <f t="shared" si="85"/>
        <v>1.3567653339485242</v>
      </c>
      <c r="P5457" s="310">
        <v>1.3567653339485286</v>
      </c>
      <c r="Q5457" s="309" t="s">
        <v>15063</v>
      </c>
      <c r="R5457" s="311"/>
    </row>
    <row r="5458" spans="1:18" s="312" customFormat="1" x14ac:dyDescent="0.3">
      <c r="A5458" s="307">
        <v>5455</v>
      </c>
      <c r="B5458" s="308" t="s">
        <v>5252</v>
      </c>
      <c r="C5458" s="308" t="s">
        <v>2393</v>
      </c>
      <c r="D5458" s="308" t="s">
        <v>2393</v>
      </c>
      <c r="E5458" s="308" t="s">
        <v>1418</v>
      </c>
      <c r="F5458" s="309" t="s">
        <v>3776</v>
      </c>
      <c r="G5458" s="309" t="s">
        <v>11475</v>
      </c>
      <c r="H5458" s="309" t="s">
        <v>11476</v>
      </c>
      <c r="I5458" s="309" t="s">
        <v>2405</v>
      </c>
      <c r="J5458" s="309" t="s">
        <v>15063</v>
      </c>
      <c r="K5458" s="310">
        <v>2.67456</v>
      </c>
      <c r="L5458" s="310">
        <v>2.67456</v>
      </c>
      <c r="M5458" s="310">
        <v>2.4345811500000001</v>
      </c>
      <c r="N5458" s="310"/>
      <c r="O5458" s="310">
        <f t="shared" si="85"/>
        <v>8.9726478374012899</v>
      </c>
      <c r="P5458" s="310">
        <v>10.168734063149898</v>
      </c>
      <c r="Q5458" s="309" t="s">
        <v>15063</v>
      </c>
      <c r="R5458" s="311"/>
    </row>
    <row r="5459" spans="1:18" s="312" customFormat="1" x14ac:dyDescent="0.3">
      <c r="A5459" s="307">
        <v>5456</v>
      </c>
      <c r="B5459" s="308" t="s">
        <v>5252</v>
      </c>
      <c r="C5459" s="308" t="s">
        <v>2393</v>
      </c>
      <c r="D5459" s="308" t="s">
        <v>2393</v>
      </c>
      <c r="E5459" s="308" t="s">
        <v>1418</v>
      </c>
      <c r="F5459" s="309" t="s">
        <v>3776</v>
      </c>
      <c r="G5459" s="309" t="s">
        <v>11477</v>
      </c>
      <c r="H5459" s="309" t="s">
        <v>11478</v>
      </c>
      <c r="I5459" s="309" t="s">
        <v>2405</v>
      </c>
      <c r="J5459" s="309" t="s">
        <v>15063</v>
      </c>
      <c r="K5459" s="310">
        <v>1.3169</v>
      </c>
      <c r="L5459" s="310">
        <v>1.3169</v>
      </c>
      <c r="M5459" s="310">
        <v>1.1850607</v>
      </c>
      <c r="N5459" s="310"/>
      <c r="O5459" s="310">
        <f t="shared" si="85"/>
        <v>10.011337231376718</v>
      </c>
      <c r="P5459" s="310">
        <v>10.314002994720084</v>
      </c>
      <c r="Q5459" s="309" t="s">
        <v>15063</v>
      </c>
      <c r="R5459" s="311"/>
    </row>
    <row r="5460" spans="1:18" s="312" customFormat="1" x14ac:dyDescent="0.3">
      <c r="A5460" s="307">
        <v>5457</v>
      </c>
      <c r="B5460" s="308" t="s">
        <v>5252</v>
      </c>
      <c r="C5460" s="308" t="s">
        <v>2393</v>
      </c>
      <c r="D5460" s="308" t="s">
        <v>2393</v>
      </c>
      <c r="E5460" s="308" t="s">
        <v>1418</v>
      </c>
      <c r="F5460" s="309" t="s">
        <v>3776</v>
      </c>
      <c r="G5460" s="309" t="s">
        <v>11479</v>
      </c>
      <c r="H5460" s="309" t="s">
        <v>11480</v>
      </c>
      <c r="I5460" s="309" t="s">
        <v>5701</v>
      </c>
      <c r="J5460" s="309" t="s">
        <v>15063</v>
      </c>
      <c r="K5460" s="310">
        <v>2.8799999999999999E-2</v>
      </c>
      <c r="L5460" s="310">
        <v>2.8799999999999999E-2</v>
      </c>
      <c r="M5460" s="310">
        <v>2.6988999999999999E-2</v>
      </c>
      <c r="N5460" s="310"/>
      <c r="O5460" s="310">
        <f t="shared" si="85"/>
        <v>6.2881944444444446</v>
      </c>
      <c r="P5460" s="310">
        <v>49.804955539984185</v>
      </c>
      <c r="Q5460" s="309" t="s">
        <v>15063</v>
      </c>
      <c r="R5460" s="311"/>
    </row>
    <row r="5461" spans="1:18" s="312" customFormat="1" x14ac:dyDescent="0.3">
      <c r="A5461" s="307">
        <v>5458</v>
      </c>
      <c r="B5461" s="308" t="s">
        <v>5252</v>
      </c>
      <c r="C5461" s="308" t="s">
        <v>2393</v>
      </c>
      <c r="D5461" s="308" t="s">
        <v>2393</v>
      </c>
      <c r="E5461" s="308" t="s">
        <v>1418</v>
      </c>
      <c r="F5461" s="309" t="s">
        <v>3776</v>
      </c>
      <c r="G5461" s="309" t="s">
        <v>11481</v>
      </c>
      <c r="H5461" s="309" t="s">
        <v>11482</v>
      </c>
      <c r="I5461" s="309" t="s">
        <v>2405</v>
      </c>
      <c r="J5461" s="309" t="s">
        <v>15063</v>
      </c>
      <c r="K5461" s="310">
        <v>0.86992000000000003</v>
      </c>
      <c r="L5461" s="310">
        <v>0.86992000000000003</v>
      </c>
      <c r="M5461" s="310">
        <v>0.80040199999999995</v>
      </c>
      <c r="N5461" s="310"/>
      <c r="O5461" s="310">
        <f t="shared" si="85"/>
        <v>7.9913095457053611</v>
      </c>
      <c r="P5461" s="310">
        <v>7.9913095457053718</v>
      </c>
      <c r="Q5461" s="309" t="s">
        <v>15063</v>
      </c>
      <c r="R5461" s="311"/>
    </row>
    <row r="5462" spans="1:18" s="312" customFormat="1" x14ac:dyDescent="0.3">
      <c r="A5462" s="307">
        <v>5459</v>
      </c>
      <c r="B5462" s="308" t="s">
        <v>5252</v>
      </c>
      <c r="C5462" s="308" t="s">
        <v>2393</v>
      </c>
      <c r="D5462" s="308" t="s">
        <v>2393</v>
      </c>
      <c r="E5462" s="308" t="s">
        <v>1418</v>
      </c>
      <c r="F5462" s="309" t="s">
        <v>11483</v>
      </c>
      <c r="G5462" s="309" t="s">
        <v>14874</v>
      </c>
      <c r="H5462" s="309" t="s">
        <v>11484</v>
      </c>
      <c r="I5462" s="309" t="s">
        <v>2405</v>
      </c>
      <c r="J5462" s="309" t="s">
        <v>15063</v>
      </c>
      <c r="K5462" s="310">
        <v>0.73537000000000008</v>
      </c>
      <c r="L5462" s="310">
        <v>0.73537000000000008</v>
      </c>
      <c r="M5462" s="310">
        <v>0.67765900000000001</v>
      </c>
      <c r="N5462" s="310"/>
      <c r="O5462" s="310">
        <f t="shared" si="85"/>
        <v>7.847886098154679</v>
      </c>
      <c r="P5462" s="310">
        <v>7.8478860981546656</v>
      </c>
      <c r="Q5462" s="309" t="s">
        <v>15063</v>
      </c>
      <c r="R5462" s="311"/>
    </row>
    <row r="5463" spans="1:18" s="312" customFormat="1" x14ac:dyDescent="0.3">
      <c r="A5463" s="307">
        <v>5460</v>
      </c>
      <c r="B5463" s="308" t="s">
        <v>5252</v>
      </c>
      <c r="C5463" s="308" t="s">
        <v>2393</v>
      </c>
      <c r="D5463" s="308" t="s">
        <v>2393</v>
      </c>
      <c r="E5463" s="308" t="s">
        <v>1418</v>
      </c>
      <c r="F5463" s="309" t="s">
        <v>11483</v>
      </c>
      <c r="G5463" s="309" t="s">
        <v>11485</v>
      </c>
      <c r="H5463" s="309" t="s">
        <v>11486</v>
      </c>
      <c r="I5463" s="309" t="s">
        <v>5701</v>
      </c>
      <c r="J5463" s="309" t="s">
        <v>15063</v>
      </c>
      <c r="K5463" s="310">
        <v>0.53371999999999997</v>
      </c>
      <c r="L5463" s="310">
        <v>0.53371999999999997</v>
      </c>
      <c r="M5463" s="310">
        <v>0.49506499999999998</v>
      </c>
      <c r="N5463" s="310"/>
      <c r="O5463" s="310">
        <f t="shared" si="85"/>
        <v>7.2425616428089628</v>
      </c>
      <c r="P5463" s="310">
        <v>7.2425616428089645</v>
      </c>
      <c r="Q5463" s="309" t="s">
        <v>15063</v>
      </c>
      <c r="R5463" s="311"/>
    </row>
    <row r="5464" spans="1:18" s="312" customFormat="1" x14ac:dyDescent="0.3">
      <c r="A5464" s="307">
        <v>5461</v>
      </c>
      <c r="B5464" s="308" t="s">
        <v>5252</v>
      </c>
      <c r="C5464" s="308" t="s">
        <v>2393</v>
      </c>
      <c r="D5464" s="308" t="s">
        <v>2393</v>
      </c>
      <c r="E5464" s="308" t="s">
        <v>1418</v>
      </c>
      <c r="F5464" s="309" t="s">
        <v>11483</v>
      </c>
      <c r="G5464" s="309" t="s">
        <v>11487</v>
      </c>
      <c r="H5464" s="309" t="s">
        <v>11488</v>
      </c>
      <c r="I5464" s="309" t="s">
        <v>2414</v>
      </c>
      <c r="J5464" s="309" t="s">
        <v>15063</v>
      </c>
      <c r="K5464" s="310">
        <v>0</v>
      </c>
      <c r="L5464" s="310">
        <v>0</v>
      </c>
      <c r="M5464" s="310">
        <v>0</v>
      </c>
      <c r="N5464" s="310"/>
      <c r="O5464" s="310" t="e">
        <f t="shared" si="85"/>
        <v>#DIV/0!</v>
      </c>
      <c r="P5464" s="310" t="e">
        <v>#DIV/0!</v>
      </c>
      <c r="Q5464" s="309" t="s">
        <v>15063</v>
      </c>
      <c r="R5464" s="311"/>
    </row>
    <row r="5465" spans="1:18" s="312" customFormat="1" x14ac:dyDescent="0.3">
      <c r="A5465" s="307">
        <v>5462</v>
      </c>
      <c r="B5465" s="308" t="s">
        <v>5252</v>
      </c>
      <c r="C5465" s="308" t="s">
        <v>2393</v>
      </c>
      <c r="D5465" s="308" t="s">
        <v>2393</v>
      </c>
      <c r="E5465" s="308" t="s">
        <v>1418</v>
      </c>
      <c r="F5465" s="309" t="s">
        <v>11483</v>
      </c>
      <c r="G5465" s="309" t="s">
        <v>11489</v>
      </c>
      <c r="H5465" s="309" t="s">
        <v>11490</v>
      </c>
      <c r="I5465" s="309" t="s">
        <v>5701</v>
      </c>
      <c r="J5465" s="309" t="s">
        <v>15063</v>
      </c>
      <c r="K5465" s="310">
        <v>0.32824000000000003</v>
      </c>
      <c r="L5465" s="310">
        <v>0.32824000000000003</v>
      </c>
      <c r="M5465" s="310">
        <v>0.29537649999999999</v>
      </c>
      <c r="N5465" s="310"/>
      <c r="O5465" s="310">
        <f t="shared" si="85"/>
        <v>10.012033877650513</v>
      </c>
      <c r="P5465" s="310">
        <v>10.012033877650516</v>
      </c>
      <c r="Q5465" s="309" t="s">
        <v>15063</v>
      </c>
      <c r="R5465" s="311"/>
    </row>
    <row r="5466" spans="1:18" s="312" customFormat="1" x14ac:dyDescent="0.3">
      <c r="A5466" s="307">
        <v>5463</v>
      </c>
      <c r="B5466" s="308" t="s">
        <v>5252</v>
      </c>
      <c r="C5466" s="308" t="s">
        <v>2393</v>
      </c>
      <c r="D5466" s="308" t="s">
        <v>2393</v>
      </c>
      <c r="E5466" s="308" t="s">
        <v>1418</v>
      </c>
      <c r="F5466" s="309" t="s">
        <v>11483</v>
      </c>
      <c r="G5466" s="309" t="s">
        <v>11491</v>
      </c>
      <c r="H5466" s="309" t="s">
        <v>5958</v>
      </c>
      <c r="I5466" s="309" t="s">
        <v>2405</v>
      </c>
      <c r="J5466" s="309" t="s">
        <v>15063</v>
      </c>
      <c r="K5466" s="310">
        <v>0.81557999999999997</v>
      </c>
      <c r="L5466" s="310">
        <v>0.81557999999999997</v>
      </c>
      <c r="M5466" s="310">
        <v>0.73956794400000003</v>
      </c>
      <c r="N5466" s="310"/>
      <c r="O5466" s="310">
        <f t="shared" si="85"/>
        <v>9.3199999999999914</v>
      </c>
      <c r="P5466" s="310">
        <v>33.971093948075392</v>
      </c>
      <c r="Q5466" s="309" t="s">
        <v>15063</v>
      </c>
      <c r="R5466" s="311"/>
    </row>
    <row r="5467" spans="1:18" s="312" customFormat="1" x14ac:dyDescent="0.3">
      <c r="A5467" s="307">
        <v>5464</v>
      </c>
      <c r="B5467" s="308" t="s">
        <v>5252</v>
      </c>
      <c r="C5467" s="308" t="s">
        <v>2393</v>
      </c>
      <c r="D5467" s="308" t="s">
        <v>2393</v>
      </c>
      <c r="E5467" s="308" t="s">
        <v>1418</v>
      </c>
      <c r="F5467" s="309" t="s">
        <v>11483</v>
      </c>
      <c r="G5467" s="309" t="s">
        <v>11492</v>
      </c>
      <c r="H5467" s="309" t="s">
        <v>11493</v>
      </c>
      <c r="I5467" s="309" t="s">
        <v>2405</v>
      </c>
      <c r="J5467" s="309" t="s">
        <v>15063</v>
      </c>
      <c r="K5467" s="310">
        <v>5.5930000000000007E-2</v>
      </c>
      <c r="L5467" s="310">
        <v>5.5930000000000007E-2</v>
      </c>
      <c r="M5467" s="310">
        <v>5.4380499999999998E-2</v>
      </c>
      <c r="N5467" s="310"/>
      <c r="O5467" s="310">
        <f t="shared" si="85"/>
        <v>2.7704273198641318</v>
      </c>
      <c r="P5467" s="310">
        <v>2.7704273198641216</v>
      </c>
      <c r="Q5467" s="309" t="s">
        <v>15063</v>
      </c>
      <c r="R5467" s="311"/>
    </row>
    <row r="5468" spans="1:18" s="312" customFormat="1" x14ac:dyDescent="0.3">
      <c r="A5468" s="307">
        <v>5465</v>
      </c>
      <c r="B5468" s="308" t="s">
        <v>5252</v>
      </c>
      <c r="C5468" s="308" t="s">
        <v>2393</v>
      </c>
      <c r="D5468" s="308" t="s">
        <v>2393</v>
      </c>
      <c r="E5468" s="308" t="s">
        <v>1418</v>
      </c>
      <c r="F5468" s="309" t="s">
        <v>11483</v>
      </c>
      <c r="G5468" s="309" t="s">
        <v>11494</v>
      </c>
      <c r="H5468" s="309" t="s">
        <v>11495</v>
      </c>
      <c r="I5468" s="309" t="s">
        <v>2405</v>
      </c>
      <c r="J5468" s="309" t="s">
        <v>15063</v>
      </c>
      <c r="K5468" s="310">
        <v>0.78244000000000002</v>
      </c>
      <c r="L5468" s="310">
        <v>0.78244000000000002</v>
      </c>
      <c r="M5468" s="310">
        <v>0.70742115000000005</v>
      </c>
      <c r="N5468" s="310"/>
      <c r="O5468" s="310">
        <f t="shared" si="85"/>
        <v>9.5878086498645221</v>
      </c>
      <c r="P5468" s="310">
        <v>9.5878086498645274</v>
      </c>
      <c r="Q5468" s="309" t="s">
        <v>15063</v>
      </c>
      <c r="R5468" s="311"/>
    </row>
    <row r="5469" spans="1:18" s="312" customFormat="1" x14ac:dyDescent="0.3">
      <c r="A5469" s="307">
        <v>5466</v>
      </c>
      <c r="B5469" s="308" t="s">
        <v>5252</v>
      </c>
      <c r="C5469" s="308" t="s">
        <v>2393</v>
      </c>
      <c r="D5469" s="308" t="s">
        <v>2393</v>
      </c>
      <c r="E5469" s="308" t="s">
        <v>1418</v>
      </c>
      <c r="F5469" s="309" t="s">
        <v>11483</v>
      </c>
      <c r="G5469" s="309" t="s">
        <v>11496</v>
      </c>
      <c r="H5469" s="309" t="s">
        <v>11497</v>
      </c>
      <c r="I5469" s="309" t="s">
        <v>5706</v>
      </c>
      <c r="J5469" s="309" t="s">
        <v>15063</v>
      </c>
      <c r="K5469" s="310">
        <v>0.93944399999999995</v>
      </c>
      <c r="L5469" s="310">
        <v>0.93944399999999995</v>
      </c>
      <c r="M5469" s="310">
        <v>0.84188504999999991</v>
      </c>
      <c r="N5469" s="310"/>
      <c r="O5469" s="310">
        <f t="shared" si="85"/>
        <v>10.384754173745325</v>
      </c>
      <c r="P5469" s="310">
        <v>10.384754173745314</v>
      </c>
      <c r="Q5469" s="309" t="s">
        <v>15063</v>
      </c>
      <c r="R5469" s="311"/>
    </row>
    <row r="5470" spans="1:18" s="312" customFormat="1" x14ac:dyDescent="0.3">
      <c r="A5470" s="307">
        <v>5467</v>
      </c>
      <c r="B5470" s="308" t="s">
        <v>5252</v>
      </c>
      <c r="C5470" s="308" t="s">
        <v>2393</v>
      </c>
      <c r="D5470" s="308" t="s">
        <v>2393</v>
      </c>
      <c r="E5470" s="308" t="s">
        <v>1418</v>
      </c>
      <c r="F5470" s="309" t="s">
        <v>11483</v>
      </c>
      <c r="G5470" s="309" t="s">
        <v>11498</v>
      </c>
      <c r="H5470" s="309" t="s">
        <v>11499</v>
      </c>
      <c r="I5470" s="309" t="s">
        <v>2414</v>
      </c>
      <c r="J5470" s="309" t="s">
        <v>15063</v>
      </c>
      <c r="K5470" s="310">
        <v>2.3855760000000004</v>
      </c>
      <c r="L5470" s="310">
        <v>2.3855760000000004</v>
      </c>
      <c r="M5470" s="310">
        <v>2.3292432500000002</v>
      </c>
      <c r="N5470" s="310"/>
      <c r="O5470" s="310">
        <f t="shared" si="85"/>
        <v>2.3613898697840749</v>
      </c>
      <c r="P5470" s="310">
        <v>2.3613898697840696</v>
      </c>
      <c r="Q5470" s="309" t="s">
        <v>15063</v>
      </c>
      <c r="R5470" s="311"/>
    </row>
    <row r="5471" spans="1:18" s="312" customFormat="1" x14ac:dyDescent="0.3">
      <c r="A5471" s="307">
        <v>5468</v>
      </c>
      <c r="B5471" s="308" t="s">
        <v>5252</v>
      </c>
      <c r="C5471" s="308" t="s">
        <v>2393</v>
      </c>
      <c r="D5471" s="308" t="s">
        <v>2393</v>
      </c>
      <c r="E5471" s="308" t="s">
        <v>1418</v>
      </c>
      <c r="F5471" s="309" t="s">
        <v>11483</v>
      </c>
      <c r="G5471" s="309" t="s">
        <v>11500</v>
      </c>
      <c r="H5471" s="309" t="s">
        <v>11501</v>
      </c>
      <c r="I5471" s="309" t="s">
        <v>5706</v>
      </c>
      <c r="J5471" s="309" t="s">
        <v>15063</v>
      </c>
      <c r="K5471" s="310">
        <v>0.89491999999999994</v>
      </c>
      <c r="L5471" s="310">
        <v>0.89491999999999994</v>
      </c>
      <c r="M5471" s="310">
        <v>0.79299750000000002</v>
      </c>
      <c r="N5471" s="310"/>
      <c r="O5471" s="310">
        <f t="shared" si="85"/>
        <v>11.389006838600089</v>
      </c>
      <c r="P5471" s="310">
        <v>11.389006838600091</v>
      </c>
      <c r="Q5471" s="309" t="s">
        <v>15063</v>
      </c>
      <c r="R5471" s="311"/>
    </row>
    <row r="5472" spans="1:18" s="312" customFormat="1" x14ac:dyDescent="0.3">
      <c r="A5472" s="307">
        <v>5469</v>
      </c>
      <c r="B5472" s="308" t="s">
        <v>5252</v>
      </c>
      <c r="C5472" s="308" t="s">
        <v>2393</v>
      </c>
      <c r="D5472" s="308" t="s">
        <v>2393</v>
      </c>
      <c r="E5472" s="308" t="s">
        <v>1418</v>
      </c>
      <c r="F5472" s="309" t="s">
        <v>11502</v>
      </c>
      <c r="G5472" s="309" t="s">
        <v>11503</v>
      </c>
      <c r="H5472" s="309" t="s">
        <v>11504</v>
      </c>
      <c r="I5472" s="309" t="s">
        <v>2414</v>
      </c>
      <c r="J5472" s="309" t="s">
        <v>15063</v>
      </c>
      <c r="K5472" s="310">
        <v>1.1836</v>
      </c>
      <c r="L5472" s="310">
        <v>1.1836</v>
      </c>
      <c r="M5472" s="310">
        <v>1.1318619999999999</v>
      </c>
      <c r="N5472" s="310"/>
      <c r="O5472" s="310">
        <f t="shared" si="85"/>
        <v>4.3712402838796942</v>
      </c>
      <c r="P5472" s="310">
        <v>18.931454513422519</v>
      </c>
      <c r="Q5472" s="309" t="s">
        <v>15063</v>
      </c>
      <c r="R5472" s="311"/>
    </row>
    <row r="5473" spans="1:18" s="312" customFormat="1" x14ac:dyDescent="0.3">
      <c r="A5473" s="307">
        <v>5470</v>
      </c>
      <c r="B5473" s="308" t="s">
        <v>5252</v>
      </c>
      <c r="C5473" s="308" t="s">
        <v>2393</v>
      </c>
      <c r="D5473" s="308" t="s">
        <v>2393</v>
      </c>
      <c r="E5473" s="308" t="s">
        <v>1418</v>
      </c>
      <c r="F5473" s="309" t="s">
        <v>11502</v>
      </c>
      <c r="G5473" s="309" t="s">
        <v>11505</v>
      </c>
      <c r="H5473" s="309" t="s">
        <v>11506</v>
      </c>
      <c r="I5473" s="309" t="s">
        <v>5701</v>
      </c>
      <c r="J5473" s="309" t="s">
        <v>15063</v>
      </c>
      <c r="K5473" s="310">
        <v>0.72530000000000006</v>
      </c>
      <c r="L5473" s="310">
        <v>0.72530000000000006</v>
      </c>
      <c r="M5473" s="310">
        <v>0.673651</v>
      </c>
      <c r="N5473" s="310"/>
      <c r="O5473" s="310">
        <f t="shared" si="85"/>
        <v>7.1210533572314976</v>
      </c>
      <c r="P5473" s="310">
        <v>7.1210533572314993</v>
      </c>
      <c r="Q5473" s="309" t="s">
        <v>15063</v>
      </c>
      <c r="R5473" s="311"/>
    </row>
    <row r="5474" spans="1:18" s="312" customFormat="1" x14ac:dyDescent="0.3">
      <c r="A5474" s="307">
        <v>5471</v>
      </c>
      <c r="B5474" s="308" t="s">
        <v>5252</v>
      </c>
      <c r="C5474" s="308" t="s">
        <v>2393</v>
      </c>
      <c r="D5474" s="308" t="s">
        <v>2393</v>
      </c>
      <c r="E5474" s="308" t="s">
        <v>1418</v>
      </c>
      <c r="F5474" s="309" t="s">
        <v>11502</v>
      </c>
      <c r="G5474" s="309" t="s">
        <v>11507</v>
      </c>
      <c r="H5474" s="309" t="s">
        <v>11508</v>
      </c>
      <c r="I5474" s="309" t="s">
        <v>5706</v>
      </c>
      <c r="J5474" s="309" t="s">
        <v>15063</v>
      </c>
      <c r="K5474" s="310">
        <v>0.52610000000000001</v>
      </c>
      <c r="L5474" s="310">
        <v>0.52610000000000001</v>
      </c>
      <c r="M5474" s="310">
        <v>0.46999299999999999</v>
      </c>
      <c r="N5474" s="310"/>
      <c r="O5474" s="310">
        <f t="shared" si="85"/>
        <v>10.664702528036498</v>
      </c>
      <c r="P5474" s="310">
        <v>28.15183852656865</v>
      </c>
      <c r="Q5474" s="309" t="s">
        <v>15063</v>
      </c>
      <c r="R5474" s="311"/>
    </row>
    <row r="5475" spans="1:18" s="312" customFormat="1" x14ac:dyDescent="0.3">
      <c r="A5475" s="307">
        <v>5472</v>
      </c>
      <c r="B5475" s="308" t="s">
        <v>5252</v>
      </c>
      <c r="C5475" s="308" t="s">
        <v>2393</v>
      </c>
      <c r="D5475" s="308" t="s">
        <v>2393</v>
      </c>
      <c r="E5475" s="308" t="s">
        <v>14875</v>
      </c>
      <c r="F5475" s="309" t="s">
        <v>11509</v>
      </c>
      <c r="G5475" s="309" t="s">
        <v>11510</v>
      </c>
      <c r="H5475" s="309" t="s">
        <v>11511</v>
      </c>
      <c r="I5475" s="309" t="s">
        <v>5701</v>
      </c>
      <c r="J5475" s="309" t="s">
        <v>15063</v>
      </c>
      <c r="K5475" s="310">
        <v>1.21068</v>
      </c>
      <c r="L5475" s="310">
        <v>1.21068</v>
      </c>
      <c r="M5475" s="310">
        <v>1.0886899999999999</v>
      </c>
      <c r="N5475" s="310"/>
      <c r="O5475" s="310">
        <f t="shared" si="85"/>
        <v>10.076155548947703</v>
      </c>
      <c r="P5475" s="310">
        <v>10.076155548947717</v>
      </c>
      <c r="Q5475" s="309" t="s">
        <v>15063</v>
      </c>
      <c r="R5475" s="311"/>
    </row>
    <row r="5476" spans="1:18" s="312" customFormat="1" x14ac:dyDescent="0.3">
      <c r="A5476" s="307">
        <v>5473</v>
      </c>
      <c r="B5476" s="308" t="s">
        <v>5252</v>
      </c>
      <c r="C5476" s="308" t="s">
        <v>2393</v>
      </c>
      <c r="D5476" s="308" t="s">
        <v>2393</v>
      </c>
      <c r="E5476" s="308" t="s">
        <v>14875</v>
      </c>
      <c r="F5476" s="309" t="s">
        <v>11509</v>
      </c>
      <c r="G5476" s="309" t="s">
        <v>11512</v>
      </c>
      <c r="H5476" s="309" t="s">
        <v>11513</v>
      </c>
      <c r="I5476" s="309" t="s">
        <v>5701</v>
      </c>
      <c r="J5476" s="309" t="s">
        <v>15063</v>
      </c>
      <c r="K5476" s="310">
        <v>1.734</v>
      </c>
      <c r="L5476" s="310">
        <v>1.734</v>
      </c>
      <c r="M5476" s="310">
        <v>1.5598380000000001</v>
      </c>
      <c r="N5476" s="310"/>
      <c r="O5476" s="310">
        <f t="shared" si="85"/>
        <v>10.043944636678196</v>
      </c>
      <c r="P5476" s="310">
        <v>10.043944636678193</v>
      </c>
      <c r="Q5476" s="309" t="s">
        <v>15063</v>
      </c>
      <c r="R5476" s="311"/>
    </row>
    <row r="5477" spans="1:18" s="312" customFormat="1" x14ac:dyDescent="0.3">
      <c r="A5477" s="307">
        <v>5474</v>
      </c>
      <c r="B5477" s="308" t="s">
        <v>5252</v>
      </c>
      <c r="C5477" s="308" t="s">
        <v>2393</v>
      </c>
      <c r="D5477" s="308" t="s">
        <v>2393</v>
      </c>
      <c r="E5477" s="308" t="s">
        <v>14875</v>
      </c>
      <c r="F5477" s="309" t="s">
        <v>11509</v>
      </c>
      <c r="G5477" s="309" t="s">
        <v>11514</v>
      </c>
      <c r="H5477" s="309" t="s">
        <v>11515</v>
      </c>
      <c r="I5477" s="309" t="s">
        <v>5701</v>
      </c>
      <c r="J5477" s="309" t="s">
        <v>15063</v>
      </c>
      <c r="K5477" s="310">
        <v>2.3924799999999999</v>
      </c>
      <c r="L5477" s="310">
        <v>2.3924799999999999</v>
      </c>
      <c r="M5477" s="310">
        <v>2.1559444999999999</v>
      </c>
      <c r="N5477" s="310"/>
      <c r="O5477" s="310">
        <f t="shared" si="85"/>
        <v>9.8866239216210801</v>
      </c>
      <c r="P5477" s="310">
        <v>9.8866239216210854</v>
      </c>
      <c r="Q5477" s="309" t="s">
        <v>15063</v>
      </c>
      <c r="R5477" s="311"/>
    </row>
    <row r="5478" spans="1:18" s="312" customFormat="1" x14ac:dyDescent="0.3">
      <c r="A5478" s="307">
        <v>5475</v>
      </c>
      <c r="B5478" s="308" t="s">
        <v>5252</v>
      </c>
      <c r="C5478" s="308" t="s">
        <v>2393</v>
      </c>
      <c r="D5478" s="308" t="s">
        <v>2393</v>
      </c>
      <c r="E5478" s="308" t="s">
        <v>14875</v>
      </c>
      <c r="F5478" s="309" t="s">
        <v>11509</v>
      </c>
      <c r="G5478" s="309" t="s">
        <v>11516</v>
      </c>
      <c r="H5478" s="309" t="s">
        <v>11517</v>
      </c>
      <c r="I5478" s="309" t="s">
        <v>5701</v>
      </c>
      <c r="J5478" s="309" t="s">
        <v>15063</v>
      </c>
      <c r="K5478" s="310">
        <v>0.67781999999999998</v>
      </c>
      <c r="L5478" s="310">
        <v>0.67781999999999998</v>
      </c>
      <c r="M5478" s="310">
        <v>0.60927549999999997</v>
      </c>
      <c r="N5478" s="310"/>
      <c r="O5478" s="310">
        <f t="shared" si="85"/>
        <v>10.112492992239829</v>
      </c>
      <c r="P5478" s="310">
        <v>10.11249299223984</v>
      </c>
      <c r="Q5478" s="309" t="s">
        <v>15063</v>
      </c>
      <c r="R5478" s="311"/>
    </row>
    <row r="5479" spans="1:18" s="312" customFormat="1" x14ac:dyDescent="0.3">
      <c r="A5479" s="307">
        <v>5476</v>
      </c>
      <c r="B5479" s="308" t="s">
        <v>5252</v>
      </c>
      <c r="C5479" s="308" t="s">
        <v>2393</v>
      </c>
      <c r="D5479" s="308" t="s">
        <v>2393</v>
      </c>
      <c r="E5479" s="308" t="s">
        <v>14875</v>
      </c>
      <c r="F5479" s="309" t="s">
        <v>11509</v>
      </c>
      <c r="G5479" s="309" t="s">
        <v>11518</v>
      </c>
      <c r="H5479" s="309" t="s">
        <v>11519</v>
      </c>
      <c r="I5479" s="309" t="s">
        <v>5701</v>
      </c>
      <c r="J5479" s="309" t="s">
        <v>15063</v>
      </c>
      <c r="K5479" s="310">
        <v>0.64900000000000002</v>
      </c>
      <c r="L5479" s="310">
        <v>0.64900000000000002</v>
      </c>
      <c r="M5479" s="310">
        <v>0.58440000000000003</v>
      </c>
      <c r="N5479" s="310"/>
      <c r="O5479" s="310">
        <f t="shared" si="85"/>
        <v>9.9537750385207993</v>
      </c>
      <c r="P5479" s="310">
        <v>9.9537750385207957</v>
      </c>
      <c r="Q5479" s="309" t="s">
        <v>15063</v>
      </c>
      <c r="R5479" s="311"/>
    </row>
    <row r="5480" spans="1:18" s="312" customFormat="1" x14ac:dyDescent="0.3">
      <c r="A5480" s="307">
        <v>5477</v>
      </c>
      <c r="B5480" s="308" t="s">
        <v>5252</v>
      </c>
      <c r="C5480" s="308" t="s">
        <v>2393</v>
      </c>
      <c r="D5480" s="308" t="s">
        <v>2393</v>
      </c>
      <c r="E5480" s="308" t="s">
        <v>14875</v>
      </c>
      <c r="F5480" s="309" t="s">
        <v>11509</v>
      </c>
      <c r="G5480" s="309" t="s">
        <v>11520</v>
      </c>
      <c r="H5480" s="309" t="s">
        <v>11521</v>
      </c>
      <c r="I5480" s="309" t="s">
        <v>5701</v>
      </c>
      <c r="J5480" s="309" t="s">
        <v>15063</v>
      </c>
      <c r="K5480" s="310">
        <v>1.3434699999999999</v>
      </c>
      <c r="L5480" s="310">
        <v>1.3434699999999999</v>
      </c>
      <c r="M5480" s="310">
        <v>1.207894</v>
      </c>
      <c r="N5480" s="310"/>
      <c r="O5480" s="310">
        <f t="shared" si="85"/>
        <v>10.091479526896761</v>
      </c>
      <c r="P5480" s="310">
        <v>10.091479526896762</v>
      </c>
      <c r="Q5480" s="309" t="s">
        <v>15063</v>
      </c>
      <c r="R5480" s="311"/>
    </row>
    <row r="5481" spans="1:18" s="312" customFormat="1" x14ac:dyDescent="0.3">
      <c r="A5481" s="307">
        <v>5478</v>
      </c>
      <c r="B5481" s="308" t="s">
        <v>5252</v>
      </c>
      <c r="C5481" s="308" t="s">
        <v>2393</v>
      </c>
      <c r="D5481" s="308" t="s">
        <v>2393</v>
      </c>
      <c r="E5481" s="308" t="s">
        <v>14875</v>
      </c>
      <c r="F5481" s="309" t="s">
        <v>11509</v>
      </c>
      <c r="G5481" s="309" t="s">
        <v>11522</v>
      </c>
      <c r="H5481" s="309" t="s">
        <v>11523</v>
      </c>
      <c r="I5481" s="309" t="s">
        <v>5701</v>
      </c>
      <c r="J5481" s="309" t="s">
        <v>15063</v>
      </c>
      <c r="K5481" s="310">
        <v>1.28376</v>
      </c>
      <c r="L5481" s="310">
        <v>1.28376</v>
      </c>
      <c r="M5481" s="310">
        <v>1.154013</v>
      </c>
      <c r="N5481" s="310"/>
      <c r="O5481" s="310">
        <f t="shared" si="85"/>
        <v>10.106795662740703</v>
      </c>
      <c r="P5481" s="310">
        <v>10.106795662740719</v>
      </c>
      <c r="Q5481" s="309" t="s">
        <v>15063</v>
      </c>
      <c r="R5481" s="311"/>
    </row>
    <row r="5482" spans="1:18" s="312" customFormat="1" x14ac:dyDescent="0.3">
      <c r="A5482" s="307">
        <v>5479</v>
      </c>
      <c r="B5482" s="308" t="s">
        <v>5252</v>
      </c>
      <c r="C5482" s="308" t="s">
        <v>2393</v>
      </c>
      <c r="D5482" s="308" t="s">
        <v>2393</v>
      </c>
      <c r="E5482" s="308" t="s">
        <v>14875</v>
      </c>
      <c r="F5482" s="309" t="s">
        <v>11509</v>
      </c>
      <c r="G5482" s="309" t="s">
        <v>11524</v>
      </c>
      <c r="H5482" s="309" t="s">
        <v>11525</v>
      </c>
      <c r="I5482" s="309" t="s">
        <v>5706</v>
      </c>
      <c r="J5482" s="309" t="s">
        <v>15063</v>
      </c>
      <c r="K5482" s="310">
        <v>0.47021000000000002</v>
      </c>
      <c r="L5482" s="310">
        <v>0.47021000000000002</v>
      </c>
      <c r="M5482" s="310">
        <v>0.41943359999999996</v>
      </c>
      <c r="N5482" s="310"/>
      <c r="O5482" s="310">
        <f t="shared" si="85"/>
        <v>10.798664426532838</v>
      </c>
      <c r="P5482" s="310">
        <v>16.762806676507957</v>
      </c>
      <c r="Q5482" s="309" t="s">
        <v>15063</v>
      </c>
      <c r="R5482" s="311"/>
    </row>
    <row r="5483" spans="1:18" s="312" customFormat="1" x14ac:dyDescent="0.3">
      <c r="A5483" s="307">
        <v>5480</v>
      </c>
      <c r="B5483" s="308" t="s">
        <v>5252</v>
      </c>
      <c r="C5483" s="308" t="s">
        <v>2393</v>
      </c>
      <c r="D5483" s="308" t="s">
        <v>2393</v>
      </c>
      <c r="E5483" s="308" t="s">
        <v>14875</v>
      </c>
      <c r="F5483" s="309" t="s">
        <v>11509</v>
      </c>
      <c r="G5483" s="309" t="s">
        <v>11526</v>
      </c>
      <c r="H5483" s="309" t="s">
        <v>11527</v>
      </c>
      <c r="I5483" s="309" t="s">
        <v>5706</v>
      </c>
      <c r="J5483" s="309" t="s">
        <v>15063</v>
      </c>
      <c r="K5483" s="310">
        <v>0.42137999999999998</v>
      </c>
      <c r="L5483" s="310">
        <v>0.42137999999999998</v>
      </c>
      <c r="M5483" s="310">
        <v>0.37927882000000002</v>
      </c>
      <c r="N5483" s="310"/>
      <c r="O5483" s="310">
        <f t="shared" si="85"/>
        <v>9.9912620437609672</v>
      </c>
      <c r="P5483" s="310">
        <v>33.761113876635143</v>
      </c>
      <c r="Q5483" s="309" t="s">
        <v>15063</v>
      </c>
      <c r="R5483" s="311"/>
    </row>
    <row r="5484" spans="1:18" s="312" customFormat="1" x14ac:dyDescent="0.3">
      <c r="A5484" s="307">
        <v>5481</v>
      </c>
      <c r="B5484" s="308" t="s">
        <v>5252</v>
      </c>
      <c r="C5484" s="308" t="s">
        <v>2393</v>
      </c>
      <c r="D5484" s="308" t="s">
        <v>2393</v>
      </c>
      <c r="E5484" s="308" t="s">
        <v>14875</v>
      </c>
      <c r="F5484" s="309" t="s">
        <v>11509</v>
      </c>
      <c r="G5484" s="309" t="s">
        <v>11528</v>
      </c>
      <c r="H5484" s="309" t="s">
        <v>11529</v>
      </c>
      <c r="I5484" s="309" t="s">
        <v>5706</v>
      </c>
      <c r="J5484" s="309" t="s">
        <v>15063</v>
      </c>
      <c r="K5484" s="310">
        <v>0.35708000000000001</v>
      </c>
      <c r="L5484" s="310">
        <v>0.35708000000000001</v>
      </c>
      <c r="M5484" s="310">
        <v>0.32049627000000003</v>
      </c>
      <c r="N5484" s="310"/>
      <c r="O5484" s="310">
        <f t="shared" si="85"/>
        <v>10.245247563571183</v>
      </c>
      <c r="P5484" s="310">
        <v>27.118402884621606</v>
      </c>
      <c r="Q5484" s="309" t="s">
        <v>15063</v>
      </c>
      <c r="R5484" s="311"/>
    </row>
    <row r="5485" spans="1:18" s="312" customFormat="1" x14ac:dyDescent="0.3">
      <c r="A5485" s="307">
        <v>5482</v>
      </c>
      <c r="B5485" s="308" t="s">
        <v>5252</v>
      </c>
      <c r="C5485" s="308" t="s">
        <v>2393</v>
      </c>
      <c r="D5485" s="308" t="s">
        <v>2393</v>
      </c>
      <c r="E5485" s="308" t="s">
        <v>14875</v>
      </c>
      <c r="F5485" s="309" t="s">
        <v>11509</v>
      </c>
      <c r="G5485" s="309" t="s">
        <v>11530</v>
      </c>
      <c r="H5485" s="309" t="s">
        <v>11531</v>
      </c>
      <c r="I5485" s="309" t="s">
        <v>5701</v>
      </c>
      <c r="J5485" s="309" t="s">
        <v>15063</v>
      </c>
      <c r="K5485" s="310">
        <v>1.3680600000000001</v>
      </c>
      <c r="L5485" s="310">
        <v>1.3680600000000001</v>
      </c>
      <c r="M5485" s="310">
        <v>1.2302679999999999</v>
      </c>
      <c r="N5485" s="310"/>
      <c r="O5485" s="310">
        <f t="shared" si="85"/>
        <v>10.07207286230137</v>
      </c>
      <c r="P5485" s="310">
        <v>10.072072862301374</v>
      </c>
      <c r="Q5485" s="309" t="s">
        <v>15063</v>
      </c>
      <c r="R5485" s="311"/>
    </row>
    <row r="5486" spans="1:18" s="312" customFormat="1" x14ac:dyDescent="0.3">
      <c r="A5486" s="307">
        <v>5483</v>
      </c>
      <c r="B5486" s="308" t="s">
        <v>5252</v>
      </c>
      <c r="C5486" s="308" t="s">
        <v>2393</v>
      </c>
      <c r="D5486" s="308" t="s">
        <v>2393</v>
      </c>
      <c r="E5486" s="308" t="s">
        <v>14875</v>
      </c>
      <c r="F5486" s="309" t="s">
        <v>11509</v>
      </c>
      <c r="G5486" s="309" t="s">
        <v>11532</v>
      </c>
      <c r="H5486" s="309" t="s">
        <v>11533</v>
      </c>
      <c r="I5486" s="309" t="s">
        <v>5701</v>
      </c>
      <c r="J5486" s="309" t="s">
        <v>15063</v>
      </c>
      <c r="K5486" s="310">
        <v>1.2828599999999999</v>
      </c>
      <c r="L5486" s="310">
        <v>1.2828599999999999</v>
      </c>
      <c r="M5486" s="310">
        <v>1.1539295000000001</v>
      </c>
      <c r="N5486" s="310"/>
      <c r="O5486" s="310">
        <f t="shared" si="85"/>
        <v>10.050239309043842</v>
      </c>
      <c r="P5486" s="310">
        <v>10.050239309043841</v>
      </c>
      <c r="Q5486" s="309" t="s">
        <v>15063</v>
      </c>
      <c r="R5486" s="311"/>
    </row>
    <row r="5487" spans="1:18" s="312" customFormat="1" x14ac:dyDescent="0.3">
      <c r="A5487" s="307">
        <v>5484</v>
      </c>
      <c r="B5487" s="308" t="s">
        <v>5252</v>
      </c>
      <c r="C5487" s="308" t="s">
        <v>2393</v>
      </c>
      <c r="D5487" s="308" t="s">
        <v>2393</v>
      </c>
      <c r="E5487" s="308" t="s">
        <v>14875</v>
      </c>
      <c r="F5487" s="309" t="s">
        <v>11509</v>
      </c>
      <c r="G5487" s="309" t="s">
        <v>11534</v>
      </c>
      <c r="H5487" s="309" t="s">
        <v>11535</v>
      </c>
      <c r="I5487" s="309" t="s">
        <v>5701</v>
      </c>
      <c r="J5487" s="309" t="s">
        <v>15063</v>
      </c>
      <c r="K5487" s="310">
        <v>0.85546000000000011</v>
      </c>
      <c r="L5487" s="310">
        <v>0.85546000000000011</v>
      </c>
      <c r="M5487" s="310">
        <v>0.76961599999999997</v>
      </c>
      <c r="N5487" s="310"/>
      <c r="O5487" s="310">
        <f t="shared" si="85"/>
        <v>10.034835059500168</v>
      </c>
      <c r="P5487" s="310">
        <v>10.034835059500169</v>
      </c>
      <c r="Q5487" s="309" t="s">
        <v>15063</v>
      </c>
      <c r="R5487" s="311"/>
    </row>
    <row r="5488" spans="1:18" s="312" customFormat="1" x14ac:dyDescent="0.3">
      <c r="A5488" s="307">
        <v>5485</v>
      </c>
      <c r="B5488" s="308" t="s">
        <v>5252</v>
      </c>
      <c r="C5488" s="308" t="s">
        <v>2393</v>
      </c>
      <c r="D5488" s="308" t="s">
        <v>2393</v>
      </c>
      <c r="E5488" s="308" t="s">
        <v>14875</v>
      </c>
      <c r="F5488" s="309" t="s">
        <v>11509</v>
      </c>
      <c r="G5488" s="309" t="s">
        <v>11536</v>
      </c>
      <c r="H5488" s="309" t="s">
        <v>11537</v>
      </c>
      <c r="I5488" s="309" t="s">
        <v>7747</v>
      </c>
      <c r="J5488" s="309" t="s">
        <v>15063</v>
      </c>
      <c r="K5488" s="310">
        <v>6.989999999999999E-2</v>
      </c>
      <c r="L5488" s="310">
        <v>6.989999999999999E-2</v>
      </c>
      <c r="M5488" s="310">
        <v>6.7611249999999998E-2</v>
      </c>
      <c r="N5488" s="310"/>
      <c r="O5488" s="310">
        <f t="shared" si="85"/>
        <v>3.2743204577968421</v>
      </c>
      <c r="P5488" s="310">
        <v>100</v>
      </c>
      <c r="Q5488" s="309" t="s">
        <v>15063</v>
      </c>
      <c r="R5488" s="311"/>
    </row>
    <row r="5489" spans="1:18" s="312" customFormat="1" x14ac:dyDescent="0.3">
      <c r="A5489" s="307">
        <v>5486</v>
      </c>
      <c r="B5489" s="308" t="s">
        <v>5252</v>
      </c>
      <c r="C5489" s="308" t="s">
        <v>2393</v>
      </c>
      <c r="D5489" s="308" t="s">
        <v>2393</v>
      </c>
      <c r="E5489" s="308" t="s">
        <v>14875</v>
      </c>
      <c r="F5489" s="309" t="s">
        <v>11509</v>
      </c>
      <c r="G5489" s="309" t="s">
        <v>11538</v>
      </c>
      <c r="H5489" s="309" t="s">
        <v>11539</v>
      </c>
      <c r="I5489" s="309" t="s">
        <v>5706</v>
      </c>
      <c r="J5489" s="309" t="s">
        <v>15063</v>
      </c>
      <c r="K5489" s="310">
        <v>0.41283999999999998</v>
      </c>
      <c r="L5489" s="310">
        <v>0.41283999999999998</v>
      </c>
      <c r="M5489" s="310">
        <v>0.37029046999999998</v>
      </c>
      <c r="N5489" s="310"/>
      <c r="O5489" s="310">
        <f t="shared" si="85"/>
        <v>10.306542486193198</v>
      </c>
      <c r="P5489" s="310">
        <v>31.925751807895509</v>
      </c>
      <c r="Q5489" s="309" t="s">
        <v>15063</v>
      </c>
      <c r="R5489" s="311"/>
    </row>
    <row r="5490" spans="1:18" s="312" customFormat="1" x14ac:dyDescent="0.3">
      <c r="A5490" s="307">
        <v>5487</v>
      </c>
      <c r="B5490" s="308" t="s">
        <v>5252</v>
      </c>
      <c r="C5490" s="308" t="s">
        <v>2393</v>
      </c>
      <c r="D5490" s="308" t="s">
        <v>2393</v>
      </c>
      <c r="E5490" s="308" t="s">
        <v>14875</v>
      </c>
      <c r="F5490" s="309" t="s">
        <v>11509</v>
      </c>
      <c r="G5490" s="309" t="s">
        <v>11540</v>
      </c>
      <c r="H5490" s="309" t="s">
        <v>11541</v>
      </c>
      <c r="I5490" s="309" t="s">
        <v>5706</v>
      </c>
      <c r="J5490" s="309" t="s">
        <v>15063</v>
      </c>
      <c r="K5490" s="310">
        <v>0.33138000000000001</v>
      </c>
      <c r="L5490" s="310">
        <v>0.33138000000000001</v>
      </c>
      <c r="M5490" s="310">
        <v>0.29634503000000001</v>
      </c>
      <c r="N5490" s="310"/>
      <c r="O5490" s="310">
        <f t="shared" si="85"/>
        <v>10.572445530810549</v>
      </c>
      <c r="P5490" s="310">
        <v>30.888906451899302</v>
      </c>
      <c r="Q5490" s="309" t="s">
        <v>15063</v>
      </c>
      <c r="R5490" s="311"/>
    </row>
    <row r="5491" spans="1:18" s="312" customFormat="1" x14ac:dyDescent="0.3">
      <c r="A5491" s="307">
        <v>5488</v>
      </c>
      <c r="B5491" s="308" t="s">
        <v>5252</v>
      </c>
      <c r="C5491" s="308" t="s">
        <v>2393</v>
      </c>
      <c r="D5491" s="308" t="s">
        <v>2393</v>
      </c>
      <c r="E5491" s="308" t="s">
        <v>14875</v>
      </c>
      <c r="F5491" s="309" t="s">
        <v>11509</v>
      </c>
      <c r="G5491" s="309" t="s">
        <v>11542</v>
      </c>
      <c r="H5491" s="309" t="s">
        <v>11543</v>
      </c>
      <c r="I5491" s="309" t="s">
        <v>5706</v>
      </c>
      <c r="J5491" s="309" t="s">
        <v>15063</v>
      </c>
      <c r="K5491" s="310">
        <v>0.24310000000000001</v>
      </c>
      <c r="L5491" s="310">
        <v>0.24310000000000001</v>
      </c>
      <c r="M5491" s="310">
        <v>0.21470700000000001</v>
      </c>
      <c r="N5491" s="310"/>
      <c r="O5491" s="310">
        <f t="shared" si="85"/>
        <v>11.679555738379268</v>
      </c>
      <c r="P5491" s="310">
        <v>23.532067748105511</v>
      </c>
      <c r="Q5491" s="309" t="s">
        <v>15063</v>
      </c>
      <c r="R5491" s="311"/>
    </row>
    <row r="5492" spans="1:18" s="312" customFormat="1" x14ac:dyDescent="0.3">
      <c r="A5492" s="307">
        <v>5489</v>
      </c>
      <c r="B5492" s="308" t="s">
        <v>5252</v>
      </c>
      <c r="C5492" s="308" t="s">
        <v>2393</v>
      </c>
      <c r="D5492" s="308" t="s">
        <v>2393</v>
      </c>
      <c r="E5492" s="308" t="s">
        <v>14875</v>
      </c>
      <c r="F5492" s="309" t="s">
        <v>11509</v>
      </c>
      <c r="G5492" s="309" t="s">
        <v>11544</v>
      </c>
      <c r="H5492" s="309" t="s">
        <v>11545</v>
      </c>
      <c r="I5492" s="309" t="s">
        <v>5701</v>
      </c>
      <c r="J5492" s="309" t="s">
        <v>15063</v>
      </c>
      <c r="K5492" s="310">
        <v>0.57945999999999998</v>
      </c>
      <c r="L5492" s="310">
        <v>0.57945999999999998</v>
      </c>
      <c r="M5492" s="310">
        <v>0.52212599999999998</v>
      </c>
      <c r="N5492" s="310"/>
      <c r="O5492" s="310">
        <f t="shared" si="85"/>
        <v>9.8943844268801975</v>
      </c>
      <c r="P5492" s="310">
        <v>9.8943844268801868</v>
      </c>
      <c r="Q5492" s="309" t="s">
        <v>15063</v>
      </c>
      <c r="R5492" s="311"/>
    </row>
    <row r="5493" spans="1:18" s="312" customFormat="1" x14ac:dyDescent="0.3">
      <c r="A5493" s="307">
        <v>5490</v>
      </c>
      <c r="B5493" s="308" t="s">
        <v>5252</v>
      </c>
      <c r="C5493" s="308" t="s">
        <v>2393</v>
      </c>
      <c r="D5493" s="308" t="s">
        <v>2393</v>
      </c>
      <c r="E5493" s="308" t="s">
        <v>14875</v>
      </c>
      <c r="F5493" s="309" t="s">
        <v>11546</v>
      </c>
      <c r="G5493" s="309" t="s">
        <v>11547</v>
      </c>
      <c r="H5493" s="309" t="s">
        <v>11548</v>
      </c>
      <c r="I5493" s="309" t="s">
        <v>5701</v>
      </c>
      <c r="J5493" s="309" t="s">
        <v>15063</v>
      </c>
      <c r="K5493" s="310">
        <v>0.50439999999999996</v>
      </c>
      <c r="L5493" s="310">
        <v>0.50439999999999996</v>
      </c>
      <c r="M5493" s="310">
        <v>0.45371600000000001</v>
      </c>
      <c r="N5493" s="310"/>
      <c r="O5493" s="310">
        <f t="shared" si="85"/>
        <v>10.048374306106256</v>
      </c>
      <c r="P5493" s="310">
        <v>10.048374306106256</v>
      </c>
      <c r="Q5493" s="309" t="s">
        <v>15063</v>
      </c>
      <c r="R5493" s="311"/>
    </row>
    <row r="5494" spans="1:18" s="312" customFormat="1" x14ac:dyDescent="0.3">
      <c r="A5494" s="307">
        <v>5491</v>
      </c>
      <c r="B5494" s="308" t="s">
        <v>5252</v>
      </c>
      <c r="C5494" s="308" t="s">
        <v>2393</v>
      </c>
      <c r="D5494" s="308" t="s">
        <v>2393</v>
      </c>
      <c r="E5494" s="308" t="s">
        <v>14875</v>
      </c>
      <c r="F5494" s="309" t="s">
        <v>11546</v>
      </c>
      <c r="G5494" s="309" t="s">
        <v>11549</v>
      </c>
      <c r="H5494" s="309" t="s">
        <v>11550</v>
      </c>
      <c r="I5494" s="309" t="s">
        <v>5706</v>
      </c>
      <c r="J5494" s="309" t="s">
        <v>15063</v>
      </c>
      <c r="K5494" s="310">
        <v>0.43159999999999998</v>
      </c>
      <c r="L5494" s="310">
        <v>0.43159999999999998</v>
      </c>
      <c r="M5494" s="310">
        <v>0.38534853000000002</v>
      </c>
      <c r="N5494" s="310"/>
      <c r="O5494" s="310">
        <f t="shared" si="85"/>
        <v>10.716281278961993</v>
      </c>
      <c r="P5494" s="310">
        <v>27.512900831985178</v>
      </c>
      <c r="Q5494" s="309" t="s">
        <v>15063</v>
      </c>
      <c r="R5494" s="311"/>
    </row>
    <row r="5495" spans="1:18" s="312" customFormat="1" x14ac:dyDescent="0.3">
      <c r="A5495" s="307">
        <v>5492</v>
      </c>
      <c r="B5495" s="308" t="s">
        <v>5252</v>
      </c>
      <c r="C5495" s="308" t="s">
        <v>2393</v>
      </c>
      <c r="D5495" s="308" t="s">
        <v>2393</v>
      </c>
      <c r="E5495" s="308" t="s">
        <v>14875</v>
      </c>
      <c r="F5495" s="309" t="s">
        <v>11546</v>
      </c>
      <c r="G5495" s="309" t="s">
        <v>11551</v>
      </c>
      <c r="H5495" s="309" t="s">
        <v>11552</v>
      </c>
      <c r="I5495" s="309" t="s">
        <v>5701</v>
      </c>
      <c r="J5495" s="309" t="s">
        <v>15063</v>
      </c>
      <c r="K5495" s="310">
        <v>0.73580000000000001</v>
      </c>
      <c r="L5495" s="310">
        <v>0.73580000000000001</v>
      </c>
      <c r="M5495" s="310">
        <v>0.66128100000000001</v>
      </c>
      <c r="N5495" s="310"/>
      <c r="O5495" s="310">
        <f t="shared" si="85"/>
        <v>10.127616200054362</v>
      </c>
      <c r="P5495" s="310">
        <v>10.127616200054367</v>
      </c>
      <c r="Q5495" s="309" t="s">
        <v>15063</v>
      </c>
      <c r="R5495" s="311"/>
    </row>
    <row r="5496" spans="1:18" s="312" customFormat="1" x14ac:dyDescent="0.3">
      <c r="A5496" s="307">
        <v>5493</v>
      </c>
      <c r="B5496" s="308" t="s">
        <v>5252</v>
      </c>
      <c r="C5496" s="308" t="s">
        <v>2393</v>
      </c>
      <c r="D5496" s="308" t="s">
        <v>2393</v>
      </c>
      <c r="E5496" s="308" t="s">
        <v>14875</v>
      </c>
      <c r="F5496" s="309" t="s">
        <v>11546</v>
      </c>
      <c r="G5496" s="309" t="s">
        <v>11553</v>
      </c>
      <c r="H5496" s="309" t="s">
        <v>11554</v>
      </c>
      <c r="I5496" s="309" t="s">
        <v>5701</v>
      </c>
      <c r="J5496" s="309" t="s">
        <v>15063</v>
      </c>
      <c r="K5496" s="310">
        <v>0.59260000000000002</v>
      </c>
      <c r="L5496" s="310">
        <v>0.59260000000000002</v>
      </c>
      <c r="M5496" s="310">
        <v>0.53391600000000006</v>
      </c>
      <c r="N5496" s="310"/>
      <c r="O5496" s="310">
        <f t="shared" si="85"/>
        <v>9.9028012149848053</v>
      </c>
      <c r="P5496" s="310">
        <v>9.9028012149848124</v>
      </c>
      <c r="Q5496" s="309" t="s">
        <v>15063</v>
      </c>
      <c r="R5496" s="311"/>
    </row>
    <row r="5497" spans="1:18" s="312" customFormat="1" x14ac:dyDescent="0.3">
      <c r="A5497" s="307">
        <v>5494</v>
      </c>
      <c r="B5497" s="308" t="s">
        <v>5252</v>
      </c>
      <c r="C5497" s="308" t="s">
        <v>2393</v>
      </c>
      <c r="D5497" s="308" t="s">
        <v>2393</v>
      </c>
      <c r="E5497" s="308" t="s">
        <v>14875</v>
      </c>
      <c r="F5497" s="309" t="s">
        <v>11546</v>
      </c>
      <c r="G5497" s="309" t="s">
        <v>11555</v>
      </c>
      <c r="H5497" s="309" t="s">
        <v>11556</v>
      </c>
      <c r="I5497" s="309" t="s">
        <v>5706</v>
      </c>
      <c r="J5497" s="309" t="s">
        <v>15063</v>
      </c>
      <c r="K5497" s="310">
        <v>0.43280000000000002</v>
      </c>
      <c r="L5497" s="310">
        <v>0.43280000000000002</v>
      </c>
      <c r="M5497" s="310">
        <v>0.38481213000000003</v>
      </c>
      <c r="N5497" s="310"/>
      <c r="O5497" s="310">
        <f t="shared" si="85"/>
        <v>11.087770332717186</v>
      </c>
      <c r="P5497" s="310">
        <v>17.329508875789866</v>
      </c>
      <c r="Q5497" s="309" t="s">
        <v>15063</v>
      </c>
      <c r="R5497" s="311"/>
    </row>
    <row r="5498" spans="1:18" s="312" customFormat="1" x14ac:dyDescent="0.3">
      <c r="A5498" s="307">
        <v>5495</v>
      </c>
      <c r="B5498" s="308" t="s">
        <v>5252</v>
      </c>
      <c r="C5498" s="308" t="s">
        <v>2393</v>
      </c>
      <c r="D5498" s="308" t="s">
        <v>2393</v>
      </c>
      <c r="E5498" s="308" t="s">
        <v>14875</v>
      </c>
      <c r="F5498" s="309" t="s">
        <v>11546</v>
      </c>
      <c r="G5498" s="309" t="s">
        <v>11557</v>
      </c>
      <c r="H5498" s="309" t="s">
        <v>11558</v>
      </c>
      <c r="I5498" s="309" t="s">
        <v>5701</v>
      </c>
      <c r="J5498" s="309" t="s">
        <v>15063</v>
      </c>
      <c r="K5498" s="310">
        <v>1.1779999999999999</v>
      </c>
      <c r="L5498" s="310">
        <v>1.1779999999999999</v>
      </c>
      <c r="M5498" s="310">
        <v>1.0601750000000001</v>
      </c>
      <c r="N5498" s="310"/>
      <c r="O5498" s="310">
        <f t="shared" si="85"/>
        <v>10.002122241086575</v>
      </c>
      <c r="P5498" s="310">
        <v>10.002122241086585</v>
      </c>
      <c r="Q5498" s="309" t="s">
        <v>15063</v>
      </c>
      <c r="R5498" s="311"/>
    </row>
    <row r="5499" spans="1:18" s="312" customFormat="1" x14ac:dyDescent="0.3">
      <c r="A5499" s="307">
        <v>5496</v>
      </c>
      <c r="B5499" s="308" t="s">
        <v>5252</v>
      </c>
      <c r="C5499" s="308" t="s">
        <v>2393</v>
      </c>
      <c r="D5499" s="308" t="s">
        <v>2393</v>
      </c>
      <c r="E5499" s="308" t="s">
        <v>14875</v>
      </c>
      <c r="F5499" s="309" t="s">
        <v>11559</v>
      </c>
      <c r="G5499" s="309" t="s">
        <v>11560</v>
      </c>
      <c r="H5499" s="309" t="s">
        <v>11561</v>
      </c>
      <c r="I5499" s="309" t="s">
        <v>5701</v>
      </c>
      <c r="J5499" s="309" t="s">
        <v>15063</v>
      </c>
      <c r="K5499" s="310">
        <v>1.1840199999999999</v>
      </c>
      <c r="L5499" s="310">
        <v>1.1840199999999999</v>
      </c>
      <c r="M5499" s="310">
        <v>1.0656809999999999</v>
      </c>
      <c r="N5499" s="310"/>
      <c r="O5499" s="310">
        <f t="shared" si="85"/>
        <v>9.9946791439333786</v>
      </c>
      <c r="P5499" s="310">
        <v>9.9946791439333929</v>
      </c>
      <c r="Q5499" s="309" t="s">
        <v>15063</v>
      </c>
      <c r="R5499" s="311"/>
    </row>
    <row r="5500" spans="1:18" s="312" customFormat="1" x14ac:dyDescent="0.3">
      <c r="A5500" s="307">
        <v>5497</v>
      </c>
      <c r="B5500" s="308" t="s">
        <v>5252</v>
      </c>
      <c r="C5500" s="308" t="s">
        <v>2393</v>
      </c>
      <c r="D5500" s="308" t="s">
        <v>2393</v>
      </c>
      <c r="E5500" s="308" t="s">
        <v>14875</v>
      </c>
      <c r="F5500" s="309" t="s">
        <v>11559</v>
      </c>
      <c r="G5500" s="309" t="s">
        <v>11562</v>
      </c>
      <c r="H5500" s="309" t="s">
        <v>11563</v>
      </c>
      <c r="I5500" s="309" t="s">
        <v>7747</v>
      </c>
      <c r="J5500" s="309" t="s">
        <v>15063</v>
      </c>
      <c r="K5500" s="310">
        <v>9.8919999999999994E-2</v>
      </c>
      <c r="L5500" s="310">
        <v>9.8919999999999994E-2</v>
      </c>
      <c r="M5500" s="310">
        <v>9.6177499999999999E-2</v>
      </c>
      <c r="N5500" s="310"/>
      <c r="O5500" s="310">
        <f t="shared" si="85"/>
        <v>2.7724423776789275</v>
      </c>
      <c r="P5500" s="310">
        <v>2.7724423776789298</v>
      </c>
      <c r="Q5500" s="309" t="s">
        <v>15063</v>
      </c>
      <c r="R5500" s="311"/>
    </row>
    <row r="5501" spans="1:18" s="312" customFormat="1" x14ac:dyDescent="0.3">
      <c r="A5501" s="307">
        <v>5498</v>
      </c>
      <c r="B5501" s="308" t="s">
        <v>5252</v>
      </c>
      <c r="C5501" s="308" t="s">
        <v>2393</v>
      </c>
      <c r="D5501" s="308" t="s">
        <v>2393</v>
      </c>
      <c r="E5501" s="308" t="s">
        <v>14875</v>
      </c>
      <c r="F5501" s="309" t="s">
        <v>11559</v>
      </c>
      <c r="G5501" s="309" t="s">
        <v>11564</v>
      </c>
      <c r="H5501" s="309" t="s">
        <v>11565</v>
      </c>
      <c r="I5501" s="309" t="s">
        <v>7747</v>
      </c>
      <c r="J5501" s="309" t="s">
        <v>15063</v>
      </c>
      <c r="K5501" s="310">
        <v>0.34523999999999999</v>
      </c>
      <c r="L5501" s="310">
        <v>0.34523999999999999</v>
      </c>
      <c r="M5501" s="310">
        <v>0.33220100000000002</v>
      </c>
      <c r="N5501" s="310"/>
      <c r="O5501" s="310">
        <f t="shared" si="85"/>
        <v>3.7767929556250626</v>
      </c>
      <c r="P5501" s="310">
        <v>3.7767929556250635</v>
      </c>
      <c r="Q5501" s="309" t="s">
        <v>15063</v>
      </c>
      <c r="R5501" s="311"/>
    </row>
    <row r="5502" spans="1:18" s="312" customFormat="1" x14ac:dyDescent="0.3">
      <c r="A5502" s="307">
        <v>5499</v>
      </c>
      <c r="B5502" s="308" t="s">
        <v>5252</v>
      </c>
      <c r="C5502" s="308" t="s">
        <v>2393</v>
      </c>
      <c r="D5502" s="308" t="s">
        <v>2393</v>
      </c>
      <c r="E5502" s="308" t="s">
        <v>14875</v>
      </c>
      <c r="F5502" s="309" t="s">
        <v>11559</v>
      </c>
      <c r="G5502" s="309" t="s">
        <v>11566</v>
      </c>
      <c r="H5502" s="309" t="s">
        <v>11567</v>
      </c>
      <c r="I5502" s="309" t="s">
        <v>5706</v>
      </c>
      <c r="J5502" s="309" t="s">
        <v>15063</v>
      </c>
      <c r="K5502" s="310">
        <v>0.7873</v>
      </c>
      <c r="L5502" s="310">
        <v>0.7873</v>
      </c>
      <c r="M5502" s="310">
        <v>0.70931147999999999</v>
      </c>
      <c r="N5502" s="310"/>
      <c r="O5502" s="310">
        <f t="shared" si="85"/>
        <v>9.9058198907659101</v>
      </c>
      <c r="P5502" s="310">
        <v>33.818334943023828</v>
      </c>
      <c r="Q5502" s="309" t="s">
        <v>15063</v>
      </c>
      <c r="R5502" s="311"/>
    </row>
    <row r="5503" spans="1:18" s="312" customFormat="1" x14ac:dyDescent="0.3">
      <c r="A5503" s="307">
        <v>5500</v>
      </c>
      <c r="B5503" s="308" t="s">
        <v>5252</v>
      </c>
      <c r="C5503" s="308" t="s">
        <v>2393</v>
      </c>
      <c r="D5503" s="308" t="s">
        <v>2393</v>
      </c>
      <c r="E5503" s="308" t="s">
        <v>14875</v>
      </c>
      <c r="F5503" s="309" t="s">
        <v>11559</v>
      </c>
      <c r="G5503" s="309" t="s">
        <v>11568</v>
      </c>
      <c r="H5503" s="309" t="s">
        <v>11569</v>
      </c>
      <c r="I5503" s="309" t="s">
        <v>5701</v>
      </c>
      <c r="J5503" s="309" t="s">
        <v>15063</v>
      </c>
      <c r="K5503" s="310">
        <v>0.31078</v>
      </c>
      <c r="L5503" s="310">
        <v>0.31078</v>
      </c>
      <c r="M5503" s="310">
        <v>0.27944999999999998</v>
      </c>
      <c r="N5503" s="310"/>
      <c r="O5503" s="310">
        <f t="shared" si="85"/>
        <v>10.081086298989646</v>
      </c>
      <c r="P5503" s="310">
        <v>10.08108629898965</v>
      </c>
      <c r="Q5503" s="309" t="s">
        <v>15063</v>
      </c>
      <c r="R5503" s="311"/>
    </row>
    <row r="5504" spans="1:18" s="312" customFormat="1" x14ac:dyDescent="0.3">
      <c r="A5504" s="307">
        <v>5501</v>
      </c>
      <c r="B5504" s="308" t="s">
        <v>5252</v>
      </c>
      <c r="C5504" s="308" t="s">
        <v>2393</v>
      </c>
      <c r="D5504" s="308" t="s">
        <v>2393</v>
      </c>
      <c r="E5504" s="308" t="s">
        <v>14875</v>
      </c>
      <c r="F5504" s="309" t="s">
        <v>11559</v>
      </c>
      <c r="G5504" s="309" t="s">
        <v>11570</v>
      </c>
      <c r="H5504" s="309" t="s">
        <v>11571</v>
      </c>
      <c r="I5504" s="309" t="s">
        <v>5706</v>
      </c>
      <c r="J5504" s="309" t="s">
        <v>15063</v>
      </c>
      <c r="K5504" s="310">
        <v>6.1700000000000005E-2</v>
      </c>
      <c r="L5504" s="310">
        <v>6.1700000000000005E-2</v>
      </c>
      <c r="M5504" s="310">
        <v>5.5418499999999996E-2</v>
      </c>
      <c r="N5504" s="310"/>
      <c r="O5504" s="310">
        <f t="shared" si="85"/>
        <v>10.180713128038912</v>
      </c>
      <c r="P5504" s="310">
        <v>10.271617599624939</v>
      </c>
      <c r="Q5504" s="309" t="s">
        <v>15063</v>
      </c>
      <c r="R5504" s="311"/>
    </row>
    <row r="5505" spans="1:18" s="312" customFormat="1" x14ac:dyDescent="0.3">
      <c r="A5505" s="307">
        <v>5502</v>
      </c>
      <c r="B5505" s="308" t="s">
        <v>5252</v>
      </c>
      <c r="C5505" s="308" t="s">
        <v>2393</v>
      </c>
      <c r="D5505" s="308" t="s">
        <v>2393</v>
      </c>
      <c r="E5505" s="308" t="s">
        <v>14875</v>
      </c>
      <c r="F5505" s="309" t="s">
        <v>11559</v>
      </c>
      <c r="G5505" s="309" t="s">
        <v>11572</v>
      </c>
      <c r="H5505" s="309" t="s">
        <v>11573</v>
      </c>
      <c r="I5505" s="309" t="s">
        <v>5701</v>
      </c>
      <c r="J5505" s="309" t="s">
        <v>15063</v>
      </c>
      <c r="K5505" s="310">
        <v>1.0279</v>
      </c>
      <c r="L5505" s="310">
        <v>1.0279</v>
      </c>
      <c r="M5505" s="310">
        <v>0.92442800000000003</v>
      </c>
      <c r="N5505" s="310"/>
      <c r="O5505" s="310">
        <f t="shared" si="85"/>
        <v>10.066348866621269</v>
      </c>
      <c r="P5505" s="310">
        <v>10.066348866621267</v>
      </c>
      <c r="Q5505" s="309" t="s">
        <v>15063</v>
      </c>
      <c r="R5505" s="311"/>
    </row>
    <row r="5506" spans="1:18" s="312" customFormat="1" x14ac:dyDescent="0.3">
      <c r="A5506" s="307">
        <v>5503</v>
      </c>
      <c r="B5506" s="308" t="s">
        <v>5252</v>
      </c>
      <c r="C5506" s="308" t="s">
        <v>2393</v>
      </c>
      <c r="D5506" s="308" t="s">
        <v>2393</v>
      </c>
      <c r="E5506" s="308" t="s">
        <v>14875</v>
      </c>
      <c r="F5506" s="309" t="s">
        <v>11559</v>
      </c>
      <c r="G5506" s="309" t="s">
        <v>11574</v>
      </c>
      <c r="H5506" s="309" t="s">
        <v>11575</v>
      </c>
      <c r="I5506" s="309" t="s">
        <v>5701</v>
      </c>
      <c r="J5506" s="309" t="s">
        <v>15063</v>
      </c>
      <c r="K5506" s="310">
        <v>1.38452</v>
      </c>
      <c r="L5506" s="310">
        <v>1.38452</v>
      </c>
      <c r="M5506" s="310">
        <v>1.2466680000000001</v>
      </c>
      <c r="N5506" s="310"/>
      <c r="O5506" s="310">
        <f t="shared" si="85"/>
        <v>9.9566636812758116</v>
      </c>
      <c r="P5506" s="310">
        <v>9.956663681275824</v>
      </c>
      <c r="Q5506" s="309" t="s">
        <v>15063</v>
      </c>
      <c r="R5506" s="311"/>
    </row>
    <row r="5507" spans="1:18" s="312" customFormat="1" x14ac:dyDescent="0.3">
      <c r="A5507" s="307">
        <v>5504</v>
      </c>
      <c r="B5507" s="308" t="s">
        <v>5252</v>
      </c>
      <c r="C5507" s="308" t="s">
        <v>2393</v>
      </c>
      <c r="D5507" s="308" t="s">
        <v>2393</v>
      </c>
      <c r="E5507" s="308" t="s">
        <v>14875</v>
      </c>
      <c r="F5507" s="309" t="s">
        <v>11559</v>
      </c>
      <c r="G5507" s="309" t="s">
        <v>11576</v>
      </c>
      <c r="H5507" s="309" t="s">
        <v>11577</v>
      </c>
      <c r="I5507" s="309" t="s">
        <v>5701</v>
      </c>
      <c r="J5507" s="309" t="s">
        <v>15063</v>
      </c>
      <c r="K5507" s="310">
        <v>1.1158399999999999</v>
      </c>
      <c r="L5507" s="310">
        <v>1.1158399999999999</v>
      </c>
      <c r="M5507" s="310">
        <v>1.0050319999999999</v>
      </c>
      <c r="N5507" s="310"/>
      <c r="O5507" s="310">
        <f t="shared" si="85"/>
        <v>9.9304559793518798</v>
      </c>
      <c r="P5507" s="310">
        <v>9.9304559793518816</v>
      </c>
      <c r="Q5507" s="309" t="s">
        <v>15063</v>
      </c>
      <c r="R5507" s="311"/>
    </row>
    <row r="5508" spans="1:18" s="312" customFormat="1" x14ac:dyDescent="0.3">
      <c r="A5508" s="307">
        <v>5505</v>
      </c>
      <c r="B5508" s="308" t="s">
        <v>5252</v>
      </c>
      <c r="C5508" s="308" t="s">
        <v>2393</v>
      </c>
      <c r="D5508" s="308" t="s">
        <v>2393</v>
      </c>
      <c r="E5508" s="308" t="s">
        <v>14875</v>
      </c>
      <c r="F5508" s="309" t="s">
        <v>11559</v>
      </c>
      <c r="G5508" s="309" t="s">
        <v>11578</v>
      </c>
      <c r="H5508" s="309" t="s">
        <v>11579</v>
      </c>
      <c r="I5508" s="309" t="s">
        <v>5701</v>
      </c>
      <c r="J5508" s="309" t="s">
        <v>15063</v>
      </c>
      <c r="K5508" s="310">
        <v>0.41569999999999996</v>
      </c>
      <c r="L5508" s="310">
        <v>0.41569999999999996</v>
      </c>
      <c r="M5508" s="310">
        <v>0.37346499999999999</v>
      </c>
      <c r="N5508" s="310"/>
      <c r="O5508" s="310">
        <f t="shared" ref="O5508:O5571" si="86">(L5508-M5508)/L5508*100</f>
        <v>10.15997113302862</v>
      </c>
      <c r="P5508" s="310">
        <v>10.159971133028611</v>
      </c>
      <c r="Q5508" s="309" t="s">
        <v>15063</v>
      </c>
      <c r="R5508" s="311"/>
    </row>
    <row r="5509" spans="1:18" s="312" customFormat="1" x14ac:dyDescent="0.3">
      <c r="A5509" s="307">
        <v>5506</v>
      </c>
      <c r="B5509" s="308" t="s">
        <v>5252</v>
      </c>
      <c r="C5509" s="308" t="s">
        <v>2393</v>
      </c>
      <c r="D5509" s="308" t="s">
        <v>2393</v>
      </c>
      <c r="E5509" s="308" t="s">
        <v>14876</v>
      </c>
      <c r="F5509" s="309" t="s">
        <v>5283</v>
      </c>
      <c r="G5509" s="309" t="s">
        <v>11580</v>
      </c>
      <c r="H5509" s="309" t="s">
        <v>11581</v>
      </c>
      <c r="I5509" s="309" t="s">
        <v>5701</v>
      </c>
      <c r="J5509" s="309" t="s">
        <v>15063</v>
      </c>
      <c r="K5509" s="310">
        <v>0.34760000000000002</v>
      </c>
      <c r="L5509" s="310">
        <v>0.34760000000000002</v>
      </c>
      <c r="M5509" s="310">
        <v>0.31317870000000003</v>
      </c>
      <c r="N5509" s="310"/>
      <c r="O5509" s="310">
        <f t="shared" si="86"/>
        <v>9.9025604142692707</v>
      </c>
      <c r="P5509" s="310">
        <v>9.9025604142692796</v>
      </c>
      <c r="Q5509" s="309" t="s">
        <v>15063</v>
      </c>
      <c r="R5509" s="311"/>
    </row>
    <row r="5510" spans="1:18" s="312" customFormat="1" x14ac:dyDescent="0.3">
      <c r="A5510" s="307">
        <v>5507</v>
      </c>
      <c r="B5510" s="308" t="s">
        <v>5252</v>
      </c>
      <c r="C5510" s="308" t="s">
        <v>2393</v>
      </c>
      <c r="D5510" s="308" t="s">
        <v>2393</v>
      </c>
      <c r="E5510" s="308" t="s">
        <v>14876</v>
      </c>
      <c r="F5510" s="309" t="s">
        <v>5283</v>
      </c>
      <c r="G5510" s="309" t="s">
        <v>11582</v>
      </c>
      <c r="H5510" s="309" t="s">
        <v>11583</v>
      </c>
      <c r="I5510" s="309" t="s">
        <v>5701</v>
      </c>
      <c r="J5510" s="309" t="s">
        <v>15063</v>
      </c>
      <c r="K5510" s="310">
        <v>1.0085999999999999</v>
      </c>
      <c r="L5510" s="310">
        <v>1.0085999999999999</v>
      </c>
      <c r="M5510" s="310">
        <v>0.91027950000000002</v>
      </c>
      <c r="N5510" s="310"/>
      <c r="O5510" s="310">
        <f t="shared" si="86"/>
        <v>9.7482153480071325</v>
      </c>
      <c r="P5510" s="310">
        <v>9.7482153480071272</v>
      </c>
      <c r="Q5510" s="309" t="s">
        <v>15063</v>
      </c>
      <c r="R5510" s="311"/>
    </row>
    <row r="5511" spans="1:18" s="312" customFormat="1" x14ac:dyDescent="0.3">
      <c r="A5511" s="307">
        <v>5508</v>
      </c>
      <c r="B5511" s="308" t="s">
        <v>5252</v>
      </c>
      <c r="C5511" s="308" t="s">
        <v>2393</v>
      </c>
      <c r="D5511" s="308" t="s">
        <v>2393</v>
      </c>
      <c r="E5511" s="308" t="s">
        <v>14876</v>
      </c>
      <c r="F5511" s="309" t="s">
        <v>5283</v>
      </c>
      <c r="G5511" s="309" t="s">
        <v>11584</v>
      </c>
      <c r="H5511" s="309" t="s">
        <v>11585</v>
      </c>
      <c r="I5511" s="309" t="s">
        <v>5701</v>
      </c>
      <c r="J5511" s="309" t="s">
        <v>15063</v>
      </c>
      <c r="K5511" s="310">
        <v>1.0331999999999999</v>
      </c>
      <c r="L5511" s="310">
        <v>1.0331999999999999</v>
      </c>
      <c r="M5511" s="310">
        <v>0.930504</v>
      </c>
      <c r="N5511" s="310"/>
      <c r="O5511" s="310">
        <f t="shared" si="86"/>
        <v>9.9396051103368084</v>
      </c>
      <c r="P5511" s="310">
        <v>9.9396051103368137</v>
      </c>
      <c r="Q5511" s="309" t="s">
        <v>15063</v>
      </c>
      <c r="R5511" s="311"/>
    </row>
    <row r="5512" spans="1:18" s="312" customFormat="1" x14ac:dyDescent="0.3">
      <c r="A5512" s="307">
        <v>5509</v>
      </c>
      <c r="B5512" s="308" t="s">
        <v>5252</v>
      </c>
      <c r="C5512" s="308" t="s">
        <v>2393</v>
      </c>
      <c r="D5512" s="308" t="s">
        <v>2393</v>
      </c>
      <c r="E5512" s="308" t="s">
        <v>14876</v>
      </c>
      <c r="F5512" s="309" t="s">
        <v>5283</v>
      </c>
      <c r="G5512" s="309" t="s">
        <v>11586</v>
      </c>
      <c r="H5512" s="309" t="s">
        <v>11587</v>
      </c>
      <c r="I5512" s="309" t="s">
        <v>5701</v>
      </c>
      <c r="J5512" s="309" t="s">
        <v>15063</v>
      </c>
      <c r="K5512" s="310">
        <v>0.33520000000000005</v>
      </c>
      <c r="L5512" s="310">
        <v>0.33520000000000005</v>
      </c>
      <c r="M5512" s="310">
        <v>0.301066</v>
      </c>
      <c r="N5512" s="310"/>
      <c r="O5512" s="310">
        <f t="shared" si="86"/>
        <v>10.18317422434369</v>
      </c>
      <c r="P5512" s="310">
        <v>10.183174224343695</v>
      </c>
      <c r="Q5512" s="309" t="s">
        <v>15063</v>
      </c>
      <c r="R5512" s="311"/>
    </row>
    <row r="5513" spans="1:18" s="312" customFormat="1" x14ac:dyDescent="0.3">
      <c r="A5513" s="307">
        <v>5510</v>
      </c>
      <c r="B5513" s="308" t="s">
        <v>5252</v>
      </c>
      <c r="C5513" s="308" t="s">
        <v>2393</v>
      </c>
      <c r="D5513" s="308" t="s">
        <v>2393</v>
      </c>
      <c r="E5513" s="308" t="s">
        <v>14876</v>
      </c>
      <c r="F5513" s="309" t="s">
        <v>5283</v>
      </c>
      <c r="G5513" s="309" t="s">
        <v>11588</v>
      </c>
      <c r="H5513" s="309" t="s">
        <v>11589</v>
      </c>
      <c r="I5513" s="309" t="s">
        <v>5701</v>
      </c>
      <c r="J5513" s="309" t="s">
        <v>15063</v>
      </c>
      <c r="K5513" s="310">
        <v>1.7571000000000001</v>
      </c>
      <c r="L5513" s="310">
        <v>1.7571000000000001</v>
      </c>
      <c r="M5513" s="310">
        <v>1.58005577</v>
      </c>
      <c r="N5513" s="310"/>
      <c r="O5513" s="310">
        <f t="shared" si="86"/>
        <v>10.07593364065791</v>
      </c>
      <c r="P5513" s="310">
        <v>10.075933640657908</v>
      </c>
      <c r="Q5513" s="309" t="s">
        <v>15063</v>
      </c>
      <c r="R5513" s="311"/>
    </row>
    <row r="5514" spans="1:18" s="312" customFormat="1" x14ac:dyDescent="0.3">
      <c r="A5514" s="307">
        <v>5511</v>
      </c>
      <c r="B5514" s="308" t="s">
        <v>5252</v>
      </c>
      <c r="C5514" s="308" t="s">
        <v>2393</v>
      </c>
      <c r="D5514" s="308" t="s">
        <v>2393</v>
      </c>
      <c r="E5514" s="308" t="s">
        <v>14876</v>
      </c>
      <c r="F5514" s="309" t="s">
        <v>5283</v>
      </c>
      <c r="G5514" s="309" t="s">
        <v>11590</v>
      </c>
      <c r="H5514" s="309" t="s">
        <v>11591</v>
      </c>
      <c r="I5514" s="309" t="s">
        <v>5701</v>
      </c>
      <c r="J5514" s="309" t="s">
        <v>15063</v>
      </c>
      <c r="K5514" s="310">
        <v>0.69599999999999995</v>
      </c>
      <c r="L5514" s="310">
        <v>0.69599999999999995</v>
      </c>
      <c r="M5514" s="310">
        <v>0.62324749999999995</v>
      </c>
      <c r="N5514" s="310"/>
      <c r="O5514" s="310">
        <f t="shared" si="86"/>
        <v>10.45294540229885</v>
      </c>
      <c r="P5514" s="310">
        <v>10.452945402298841</v>
      </c>
      <c r="Q5514" s="309" t="s">
        <v>15063</v>
      </c>
      <c r="R5514" s="311"/>
    </row>
    <row r="5515" spans="1:18" s="312" customFormat="1" x14ac:dyDescent="0.3">
      <c r="A5515" s="307">
        <v>5512</v>
      </c>
      <c r="B5515" s="308" t="s">
        <v>5252</v>
      </c>
      <c r="C5515" s="308" t="s">
        <v>2393</v>
      </c>
      <c r="D5515" s="308" t="s">
        <v>2393</v>
      </c>
      <c r="E5515" s="308" t="s">
        <v>14876</v>
      </c>
      <c r="F5515" s="309" t="s">
        <v>5283</v>
      </c>
      <c r="G5515" s="309" t="s">
        <v>11592</v>
      </c>
      <c r="H5515" s="309" t="s">
        <v>11593</v>
      </c>
      <c r="I5515" s="309" t="s">
        <v>5701</v>
      </c>
      <c r="J5515" s="309" t="s">
        <v>15063</v>
      </c>
      <c r="K5515" s="310">
        <v>1.0544</v>
      </c>
      <c r="L5515" s="310">
        <v>1.0544</v>
      </c>
      <c r="M5515" s="310">
        <v>0.95017300000000005</v>
      </c>
      <c r="N5515" s="310"/>
      <c r="O5515" s="310">
        <f t="shared" si="86"/>
        <v>9.8849582701062175</v>
      </c>
      <c r="P5515" s="310">
        <v>9.884958270106214</v>
      </c>
      <c r="Q5515" s="309" t="s">
        <v>15063</v>
      </c>
      <c r="R5515" s="311"/>
    </row>
    <row r="5516" spans="1:18" s="312" customFormat="1" x14ac:dyDescent="0.3">
      <c r="A5516" s="307">
        <v>5513</v>
      </c>
      <c r="B5516" s="308" t="s">
        <v>5252</v>
      </c>
      <c r="C5516" s="308" t="s">
        <v>2393</v>
      </c>
      <c r="D5516" s="308" t="s">
        <v>2393</v>
      </c>
      <c r="E5516" s="308" t="s">
        <v>14876</v>
      </c>
      <c r="F5516" s="309" t="s">
        <v>5283</v>
      </c>
      <c r="G5516" s="309" t="s">
        <v>11594</v>
      </c>
      <c r="H5516" s="309" t="s">
        <v>11595</v>
      </c>
      <c r="I5516" s="309" t="s">
        <v>5701</v>
      </c>
      <c r="J5516" s="309" t="s">
        <v>15063</v>
      </c>
      <c r="K5516" s="310">
        <v>1.06585</v>
      </c>
      <c r="L5516" s="310">
        <v>1.06585</v>
      </c>
      <c r="M5516" s="310">
        <v>0.95991800000000005</v>
      </c>
      <c r="N5516" s="310"/>
      <c r="O5516" s="310">
        <f t="shared" si="86"/>
        <v>9.9387343434817197</v>
      </c>
      <c r="P5516" s="310">
        <v>9.9387343434817144</v>
      </c>
      <c r="Q5516" s="309" t="s">
        <v>15063</v>
      </c>
      <c r="R5516" s="311"/>
    </row>
    <row r="5517" spans="1:18" s="312" customFormat="1" x14ac:dyDescent="0.3">
      <c r="A5517" s="307">
        <v>5514</v>
      </c>
      <c r="B5517" s="308" t="s">
        <v>5252</v>
      </c>
      <c r="C5517" s="308" t="s">
        <v>2393</v>
      </c>
      <c r="D5517" s="308" t="s">
        <v>2393</v>
      </c>
      <c r="E5517" s="308" t="s">
        <v>14876</v>
      </c>
      <c r="F5517" s="309" t="s">
        <v>5283</v>
      </c>
      <c r="G5517" s="309" t="s">
        <v>11596</v>
      </c>
      <c r="H5517" s="309" t="s">
        <v>11597</v>
      </c>
      <c r="I5517" s="309" t="s">
        <v>5701</v>
      </c>
      <c r="J5517" s="309" t="s">
        <v>15063</v>
      </c>
      <c r="K5517" s="310">
        <v>0.43589999999999995</v>
      </c>
      <c r="L5517" s="310">
        <v>0.43589999999999995</v>
      </c>
      <c r="M5517" s="310">
        <v>0.39014127000000004</v>
      </c>
      <c r="N5517" s="310"/>
      <c r="O5517" s="310">
        <f t="shared" si="86"/>
        <v>10.497529249827924</v>
      </c>
      <c r="P5517" s="310">
        <v>10.497529249827908</v>
      </c>
      <c r="Q5517" s="309" t="s">
        <v>15063</v>
      </c>
      <c r="R5517" s="311"/>
    </row>
    <row r="5518" spans="1:18" s="312" customFormat="1" x14ac:dyDescent="0.3">
      <c r="A5518" s="307">
        <v>5515</v>
      </c>
      <c r="B5518" s="308" t="s">
        <v>5252</v>
      </c>
      <c r="C5518" s="308" t="s">
        <v>2393</v>
      </c>
      <c r="D5518" s="308" t="s">
        <v>2393</v>
      </c>
      <c r="E5518" s="308" t="s">
        <v>14876</v>
      </c>
      <c r="F5518" s="309" t="s">
        <v>5283</v>
      </c>
      <c r="G5518" s="309" t="s">
        <v>11598</v>
      </c>
      <c r="H5518" s="309" t="s">
        <v>11599</v>
      </c>
      <c r="I5518" s="309" t="s">
        <v>5701</v>
      </c>
      <c r="J5518" s="309" t="s">
        <v>15063</v>
      </c>
      <c r="K5518" s="310">
        <v>1.5723</v>
      </c>
      <c r="L5518" s="310">
        <v>1.5723</v>
      </c>
      <c r="M5518" s="310">
        <v>1.4115350000000002</v>
      </c>
      <c r="N5518" s="310"/>
      <c r="O5518" s="310">
        <f t="shared" si="86"/>
        <v>10.224829867073701</v>
      </c>
      <c r="P5518" s="310">
        <v>10.224829867073716</v>
      </c>
      <c r="Q5518" s="309" t="s">
        <v>15063</v>
      </c>
      <c r="R5518" s="311"/>
    </row>
    <row r="5519" spans="1:18" s="312" customFormat="1" x14ac:dyDescent="0.3">
      <c r="A5519" s="307">
        <v>5516</v>
      </c>
      <c r="B5519" s="308" t="s">
        <v>5252</v>
      </c>
      <c r="C5519" s="308" t="s">
        <v>2393</v>
      </c>
      <c r="D5519" s="308" t="s">
        <v>2393</v>
      </c>
      <c r="E5519" s="308" t="s">
        <v>14876</v>
      </c>
      <c r="F5519" s="309" t="s">
        <v>5283</v>
      </c>
      <c r="G5519" s="309" t="s">
        <v>11600</v>
      </c>
      <c r="H5519" s="309" t="s">
        <v>11601</v>
      </c>
      <c r="I5519" s="309" t="s">
        <v>5706</v>
      </c>
      <c r="J5519" s="309" t="s">
        <v>15063</v>
      </c>
      <c r="K5519" s="310">
        <v>0.71079999999999999</v>
      </c>
      <c r="L5519" s="310">
        <v>0.71079999999999999</v>
      </c>
      <c r="M5519" s="310">
        <v>0.63843738000000005</v>
      </c>
      <c r="N5519" s="310"/>
      <c r="O5519" s="310">
        <f t="shared" si="86"/>
        <v>10.180447383230154</v>
      </c>
      <c r="P5519" s="310">
        <v>28.507479671434588</v>
      </c>
      <c r="Q5519" s="309" t="s">
        <v>15063</v>
      </c>
      <c r="R5519" s="311"/>
    </row>
    <row r="5520" spans="1:18" s="312" customFormat="1" x14ac:dyDescent="0.3">
      <c r="A5520" s="307">
        <v>5517</v>
      </c>
      <c r="B5520" s="308" t="s">
        <v>5252</v>
      </c>
      <c r="C5520" s="308" t="s">
        <v>2393</v>
      </c>
      <c r="D5520" s="308" t="s">
        <v>2393</v>
      </c>
      <c r="E5520" s="308" t="s">
        <v>14876</v>
      </c>
      <c r="F5520" s="309" t="s">
        <v>5283</v>
      </c>
      <c r="G5520" s="309" t="s">
        <v>11602</v>
      </c>
      <c r="H5520" s="309" t="s">
        <v>11603</v>
      </c>
      <c r="I5520" s="309" t="s">
        <v>5706</v>
      </c>
      <c r="J5520" s="309" t="s">
        <v>15063</v>
      </c>
      <c r="K5520" s="310">
        <v>0.38180000000000003</v>
      </c>
      <c r="L5520" s="310">
        <v>0.38180000000000003</v>
      </c>
      <c r="M5520" s="310">
        <v>0.344196</v>
      </c>
      <c r="N5520" s="310"/>
      <c r="O5520" s="310">
        <f t="shared" si="86"/>
        <v>9.8491356731272983</v>
      </c>
      <c r="P5520" s="310">
        <v>9.8491356731272965</v>
      </c>
      <c r="Q5520" s="309" t="s">
        <v>15063</v>
      </c>
      <c r="R5520" s="311"/>
    </row>
    <row r="5521" spans="1:18" s="312" customFormat="1" x14ac:dyDescent="0.3">
      <c r="A5521" s="307">
        <v>5518</v>
      </c>
      <c r="B5521" s="308" t="s">
        <v>5252</v>
      </c>
      <c r="C5521" s="308" t="s">
        <v>2393</v>
      </c>
      <c r="D5521" s="308" t="s">
        <v>2393</v>
      </c>
      <c r="E5521" s="308" t="s">
        <v>14876</v>
      </c>
      <c r="F5521" s="309" t="s">
        <v>5283</v>
      </c>
      <c r="G5521" s="309" t="s">
        <v>11604</v>
      </c>
      <c r="H5521" s="309" t="s">
        <v>11605</v>
      </c>
      <c r="I5521" s="309" t="s">
        <v>5706</v>
      </c>
      <c r="J5521" s="309" t="s">
        <v>15063</v>
      </c>
      <c r="K5521" s="310">
        <v>1.73915</v>
      </c>
      <c r="L5521" s="310">
        <v>1.73915</v>
      </c>
      <c r="M5521" s="310">
        <v>1.5557709</v>
      </c>
      <c r="N5521" s="310"/>
      <c r="O5521" s="310">
        <f t="shared" si="86"/>
        <v>10.544179627979187</v>
      </c>
      <c r="P5521" s="310">
        <v>16.88306123324168</v>
      </c>
      <c r="Q5521" s="309" t="s">
        <v>15063</v>
      </c>
      <c r="R5521" s="311"/>
    </row>
    <row r="5522" spans="1:18" s="312" customFormat="1" x14ac:dyDescent="0.3">
      <c r="A5522" s="307">
        <v>5519</v>
      </c>
      <c r="B5522" s="308" t="s">
        <v>5252</v>
      </c>
      <c r="C5522" s="308" t="s">
        <v>2393</v>
      </c>
      <c r="D5522" s="308" t="s">
        <v>2393</v>
      </c>
      <c r="E5522" s="308" t="s">
        <v>14876</v>
      </c>
      <c r="F5522" s="309" t="s">
        <v>5283</v>
      </c>
      <c r="G5522" s="309" t="s">
        <v>11606</v>
      </c>
      <c r="H5522" s="309" t="s">
        <v>11607</v>
      </c>
      <c r="I5522" s="309" t="s">
        <v>5706</v>
      </c>
      <c r="J5522" s="309" t="s">
        <v>15063</v>
      </c>
      <c r="K5522" s="310">
        <v>0.27639999999999998</v>
      </c>
      <c r="L5522" s="310">
        <v>0.27639999999999998</v>
      </c>
      <c r="M5522" s="310">
        <v>0.24597627999999999</v>
      </c>
      <c r="N5522" s="310"/>
      <c r="O5522" s="310">
        <f t="shared" si="86"/>
        <v>11.007134587554265</v>
      </c>
      <c r="P5522" s="310">
        <v>11.007134587554269</v>
      </c>
      <c r="Q5522" s="309" t="s">
        <v>15063</v>
      </c>
      <c r="R5522" s="311"/>
    </row>
    <row r="5523" spans="1:18" s="312" customFormat="1" x14ac:dyDescent="0.3">
      <c r="A5523" s="307">
        <v>5520</v>
      </c>
      <c r="B5523" s="308" t="s">
        <v>5252</v>
      </c>
      <c r="C5523" s="308" t="s">
        <v>2393</v>
      </c>
      <c r="D5523" s="308" t="s">
        <v>2393</v>
      </c>
      <c r="E5523" s="308" t="s">
        <v>14876</v>
      </c>
      <c r="F5523" s="309" t="s">
        <v>5283</v>
      </c>
      <c r="G5523" s="309" t="s">
        <v>11608</v>
      </c>
      <c r="H5523" s="309" t="s">
        <v>11609</v>
      </c>
      <c r="I5523" s="309" t="s">
        <v>5706</v>
      </c>
      <c r="J5523" s="309" t="s">
        <v>15063</v>
      </c>
      <c r="K5523" s="310">
        <v>0.70330000000000004</v>
      </c>
      <c r="L5523" s="310">
        <v>0.70330000000000004</v>
      </c>
      <c r="M5523" s="310">
        <v>0.63182747000000006</v>
      </c>
      <c r="N5523" s="310"/>
      <c r="O5523" s="310">
        <f t="shared" si="86"/>
        <v>10.162452722877859</v>
      </c>
      <c r="P5523" s="310">
        <v>22.127442126826057</v>
      </c>
      <c r="Q5523" s="309" t="s">
        <v>15063</v>
      </c>
      <c r="R5523" s="311"/>
    </row>
    <row r="5524" spans="1:18" s="312" customFormat="1" x14ac:dyDescent="0.3">
      <c r="A5524" s="307">
        <v>5521</v>
      </c>
      <c r="B5524" s="308" t="s">
        <v>5252</v>
      </c>
      <c r="C5524" s="308" t="s">
        <v>2393</v>
      </c>
      <c r="D5524" s="308" t="s">
        <v>2393</v>
      </c>
      <c r="E5524" s="308" t="s">
        <v>14876</v>
      </c>
      <c r="F5524" s="309" t="s">
        <v>11610</v>
      </c>
      <c r="G5524" s="309" t="s">
        <v>11611</v>
      </c>
      <c r="H5524" s="309" t="s">
        <v>11612</v>
      </c>
      <c r="I5524" s="309" t="s">
        <v>5701</v>
      </c>
      <c r="J5524" s="309" t="s">
        <v>15063</v>
      </c>
      <c r="K5524" s="310">
        <v>0.35415000000000002</v>
      </c>
      <c r="L5524" s="310">
        <v>0.35415000000000002</v>
      </c>
      <c r="M5524" s="310">
        <v>0.31577699999999997</v>
      </c>
      <c r="N5524" s="310"/>
      <c r="O5524" s="310">
        <f t="shared" si="86"/>
        <v>10.835239305379089</v>
      </c>
      <c r="P5524" s="310">
        <v>10.835239305379096</v>
      </c>
      <c r="Q5524" s="309" t="s">
        <v>15063</v>
      </c>
      <c r="R5524" s="311"/>
    </row>
    <row r="5525" spans="1:18" s="312" customFormat="1" x14ac:dyDescent="0.3">
      <c r="A5525" s="307">
        <v>5522</v>
      </c>
      <c r="B5525" s="308" t="s">
        <v>5252</v>
      </c>
      <c r="C5525" s="308" t="s">
        <v>2393</v>
      </c>
      <c r="D5525" s="308" t="s">
        <v>2393</v>
      </c>
      <c r="E5525" s="308" t="s">
        <v>14876</v>
      </c>
      <c r="F5525" s="309" t="s">
        <v>14877</v>
      </c>
      <c r="G5525" s="309" t="s">
        <v>11614</v>
      </c>
      <c r="H5525" s="309" t="s">
        <v>11615</v>
      </c>
      <c r="I5525" s="309" t="s">
        <v>5701</v>
      </c>
      <c r="J5525" s="309" t="s">
        <v>15063</v>
      </c>
      <c r="K5525" s="310">
        <v>0.60516000000000003</v>
      </c>
      <c r="L5525" s="310">
        <v>0.60516000000000003</v>
      </c>
      <c r="M5525" s="310">
        <v>0.54380099999999998</v>
      </c>
      <c r="N5525" s="310"/>
      <c r="O5525" s="310">
        <f t="shared" si="86"/>
        <v>10.139302002776134</v>
      </c>
      <c r="P5525" s="310">
        <v>10.13930200277613</v>
      </c>
      <c r="Q5525" s="309" t="s">
        <v>15063</v>
      </c>
      <c r="R5525" s="311"/>
    </row>
    <row r="5526" spans="1:18" s="312" customFormat="1" x14ac:dyDescent="0.3">
      <c r="A5526" s="307">
        <v>5523</v>
      </c>
      <c r="B5526" s="308" t="s">
        <v>5252</v>
      </c>
      <c r="C5526" s="308" t="s">
        <v>2393</v>
      </c>
      <c r="D5526" s="308" t="s">
        <v>2393</v>
      </c>
      <c r="E5526" s="308" t="s">
        <v>14876</v>
      </c>
      <c r="F5526" s="309" t="s">
        <v>14877</v>
      </c>
      <c r="G5526" s="309" t="s">
        <v>11616</v>
      </c>
      <c r="H5526" s="309" t="s">
        <v>11617</v>
      </c>
      <c r="I5526" s="309" t="s">
        <v>5701</v>
      </c>
      <c r="J5526" s="309" t="s">
        <v>15063</v>
      </c>
      <c r="K5526" s="310">
        <v>0.79962</v>
      </c>
      <c r="L5526" s="310">
        <v>0.79962</v>
      </c>
      <c r="M5526" s="310">
        <v>0.71759550000000005</v>
      </c>
      <c r="N5526" s="310"/>
      <c r="O5526" s="310">
        <f t="shared" si="86"/>
        <v>10.257935019134083</v>
      </c>
      <c r="P5526" s="310">
        <v>10.257935019134079</v>
      </c>
      <c r="Q5526" s="309" t="s">
        <v>15063</v>
      </c>
      <c r="R5526" s="311"/>
    </row>
    <row r="5527" spans="1:18" s="312" customFormat="1" x14ac:dyDescent="0.3">
      <c r="A5527" s="307">
        <v>5524</v>
      </c>
      <c r="B5527" s="308" t="s">
        <v>5252</v>
      </c>
      <c r="C5527" s="308" t="s">
        <v>2393</v>
      </c>
      <c r="D5527" s="308" t="s">
        <v>2393</v>
      </c>
      <c r="E5527" s="308" t="s">
        <v>14876</v>
      </c>
      <c r="F5527" s="309" t="s">
        <v>14877</v>
      </c>
      <c r="G5527" s="309" t="s">
        <v>11618</v>
      </c>
      <c r="H5527" s="309" t="s">
        <v>11619</v>
      </c>
      <c r="I5527" s="309" t="s">
        <v>5706</v>
      </c>
      <c r="J5527" s="309" t="s">
        <v>15063</v>
      </c>
      <c r="K5527" s="310">
        <v>0.82688000000000006</v>
      </c>
      <c r="L5527" s="310">
        <v>0.82688000000000006</v>
      </c>
      <c r="M5527" s="310">
        <v>0.73117745000000001</v>
      </c>
      <c r="N5527" s="310"/>
      <c r="O5527" s="310">
        <f t="shared" si="86"/>
        <v>11.573934549148612</v>
      </c>
      <c r="P5527" s="310">
        <v>15.551744081505026</v>
      </c>
      <c r="Q5527" s="309" t="s">
        <v>15063</v>
      </c>
      <c r="R5527" s="311"/>
    </row>
    <row r="5528" spans="1:18" s="312" customFormat="1" x14ac:dyDescent="0.3">
      <c r="A5528" s="307">
        <v>5525</v>
      </c>
      <c r="B5528" s="308" t="s">
        <v>5252</v>
      </c>
      <c r="C5528" s="308" t="s">
        <v>2393</v>
      </c>
      <c r="D5528" s="308" t="s">
        <v>2393</v>
      </c>
      <c r="E5528" s="308" t="s">
        <v>14876</v>
      </c>
      <c r="F5528" s="309" t="s">
        <v>14877</v>
      </c>
      <c r="G5528" s="309" t="s">
        <v>11620</v>
      </c>
      <c r="H5528" s="309" t="s">
        <v>11621</v>
      </c>
      <c r="I5528" s="309" t="s">
        <v>5706</v>
      </c>
      <c r="J5528" s="309" t="s">
        <v>15063</v>
      </c>
      <c r="K5528" s="310">
        <v>0.59067000000000003</v>
      </c>
      <c r="L5528" s="310">
        <v>0.59067000000000003</v>
      </c>
      <c r="M5528" s="310">
        <v>0.52596816999999996</v>
      </c>
      <c r="N5528" s="310"/>
      <c r="O5528" s="310">
        <f t="shared" si="86"/>
        <v>10.953972607378073</v>
      </c>
      <c r="P5528" s="310">
        <v>19.466956901416342</v>
      </c>
      <c r="Q5528" s="309" t="s">
        <v>15063</v>
      </c>
      <c r="R5528" s="311"/>
    </row>
    <row r="5529" spans="1:18" s="312" customFormat="1" x14ac:dyDescent="0.3">
      <c r="A5529" s="307">
        <v>5526</v>
      </c>
      <c r="B5529" s="308" t="s">
        <v>5252</v>
      </c>
      <c r="C5529" s="308" t="s">
        <v>2393</v>
      </c>
      <c r="D5529" s="308" t="s">
        <v>2393</v>
      </c>
      <c r="E5529" s="308" t="s">
        <v>14876</v>
      </c>
      <c r="F5529" s="309" t="s">
        <v>14877</v>
      </c>
      <c r="G5529" s="309" t="s">
        <v>11622</v>
      </c>
      <c r="H5529" s="309" t="s">
        <v>11623</v>
      </c>
      <c r="I5529" s="309" t="s">
        <v>5701</v>
      </c>
      <c r="J5529" s="309" t="s">
        <v>15063</v>
      </c>
      <c r="K5529" s="310">
        <v>0.44005</v>
      </c>
      <c r="L5529" s="310">
        <v>0.44005</v>
      </c>
      <c r="M5529" s="310">
        <v>0.39653399999999994</v>
      </c>
      <c r="N5529" s="310"/>
      <c r="O5529" s="310">
        <f t="shared" si="86"/>
        <v>9.8888762640609134</v>
      </c>
      <c r="P5529" s="310">
        <v>9.8888762640609311</v>
      </c>
      <c r="Q5529" s="309" t="s">
        <v>15063</v>
      </c>
      <c r="R5529" s="311"/>
    </row>
    <row r="5530" spans="1:18" s="312" customFormat="1" x14ac:dyDescent="0.3">
      <c r="A5530" s="307">
        <v>5527</v>
      </c>
      <c r="B5530" s="308" t="s">
        <v>5252</v>
      </c>
      <c r="C5530" s="308" t="s">
        <v>2393</v>
      </c>
      <c r="D5530" s="308" t="s">
        <v>2393</v>
      </c>
      <c r="E5530" s="308" t="s">
        <v>14876</v>
      </c>
      <c r="F5530" s="309" t="s">
        <v>11613</v>
      </c>
      <c r="G5530" s="309" t="s">
        <v>11624</v>
      </c>
      <c r="H5530" s="309" t="s">
        <v>11625</v>
      </c>
      <c r="I5530" s="309" t="s">
        <v>5701</v>
      </c>
      <c r="J5530" s="309" t="s">
        <v>15063</v>
      </c>
      <c r="K5530" s="310">
        <v>0</v>
      </c>
      <c r="L5530" s="310">
        <v>0</v>
      </c>
      <c r="M5530" s="310">
        <v>0</v>
      </c>
      <c r="N5530" s="310"/>
      <c r="O5530" s="310" t="e">
        <f t="shared" si="86"/>
        <v>#DIV/0!</v>
      </c>
      <c r="P5530" s="310" t="e">
        <v>#DIV/0!</v>
      </c>
      <c r="Q5530" s="309" t="s">
        <v>15063</v>
      </c>
      <c r="R5530" s="311"/>
    </row>
    <row r="5531" spans="1:18" s="312" customFormat="1" x14ac:dyDescent="0.3">
      <c r="A5531" s="307">
        <v>5528</v>
      </c>
      <c r="B5531" s="308" t="s">
        <v>5252</v>
      </c>
      <c r="C5531" s="308" t="s">
        <v>2393</v>
      </c>
      <c r="D5531" s="308" t="s">
        <v>2393</v>
      </c>
      <c r="E5531" s="308" t="s">
        <v>14878</v>
      </c>
      <c r="F5531" s="309" t="s">
        <v>11626</v>
      </c>
      <c r="G5531" s="309" t="s">
        <v>11627</v>
      </c>
      <c r="H5531" s="309" t="s">
        <v>11628</v>
      </c>
      <c r="I5531" s="309" t="s">
        <v>5701</v>
      </c>
      <c r="J5531" s="309" t="s">
        <v>15063</v>
      </c>
      <c r="K5531" s="310">
        <v>0.18001</v>
      </c>
      <c r="L5531" s="310">
        <v>0.18001</v>
      </c>
      <c r="M5531" s="310">
        <v>0.16311500000000001</v>
      </c>
      <c r="N5531" s="310"/>
      <c r="O5531" s="310">
        <f t="shared" si="86"/>
        <v>9.3855896894616926</v>
      </c>
      <c r="P5531" s="310">
        <v>9.3855896894617032</v>
      </c>
      <c r="Q5531" s="309" t="s">
        <v>15063</v>
      </c>
      <c r="R5531" s="311"/>
    </row>
    <row r="5532" spans="1:18" s="312" customFormat="1" x14ac:dyDescent="0.3">
      <c r="A5532" s="307">
        <v>5529</v>
      </c>
      <c r="B5532" s="308" t="s">
        <v>5252</v>
      </c>
      <c r="C5532" s="308" t="s">
        <v>2393</v>
      </c>
      <c r="D5532" s="308" t="s">
        <v>2393</v>
      </c>
      <c r="E5532" s="308" t="s">
        <v>14878</v>
      </c>
      <c r="F5532" s="309" t="s">
        <v>11626</v>
      </c>
      <c r="G5532" s="309" t="s">
        <v>11629</v>
      </c>
      <c r="H5532" s="309" t="s">
        <v>11630</v>
      </c>
      <c r="I5532" s="309" t="s">
        <v>5706</v>
      </c>
      <c r="J5532" s="309" t="s">
        <v>15063</v>
      </c>
      <c r="K5532" s="310">
        <v>0.17708000000000002</v>
      </c>
      <c r="L5532" s="310">
        <v>0.17708000000000002</v>
      </c>
      <c r="M5532" s="310">
        <v>0.15998499999999999</v>
      </c>
      <c r="N5532" s="310"/>
      <c r="O5532" s="310">
        <f t="shared" si="86"/>
        <v>9.6538287779534819</v>
      </c>
      <c r="P5532" s="310">
        <v>41.455650045658111</v>
      </c>
      <c r="Q5532" s="309" t="s">
        <v>15063</v>
      </c>
      <c r="R5532" s="311"/>
    </row>
    <row r="5533" spans="1:18" s="312" customFormat="1" x14ac:dyDescent="0.3">
      <c r="A5533" s="307">
        <v>5530</v>
      </c>
      <c r="B5533" s="308" t="s">
        <v>5252</v>
      </c>
      <c r="C5533" s="308" t="s">
        <v>2393</v>
      </c>
      <c r="D5533" s="308" t="s">
        <v>2393</v>
      </c>
      <c r="E5533" s="308" t="s">
        <v>14878</v>
      </c>
      <c r="F5533" s="309" t="s">
        <v>11626</v>
      </c>
      <c r="G5533" s="309" t="s">
        <v>11631</v>
      </c>
      <c r="H5533" s="309" t="s">
        <v>11632</v>
      </c>
      <c r="I5533" s="309" t="s">
        <v>5701</v>
      </c>
      <c r="J5533" s="309" t="s">
        <v>15063</v>
      </c>
      <c r="K5533" s="310">
        <v>0.48827999999999994</v>
      </c>
      <c r="L5533" s="310">
        <v>0.48827999999999994</v>
      </c>
      <c r="M5533" s="310">
        <v>0.43846499999999999</v>
      </c>
      <c r="N5533" s="310"/>
      <c r="O5533" s="310">
        <f t="shared" si="86"/>
        <v>10.20213811747357</v>
      </c>
      <c r="P5533" s="310">
        <v>10.20213811747357</v>
      </c>
      <c r="Q5533" s="309" t="s">
        <v>15063</v>
      </c>
      <c r="R5533" s="311"/>
    </row>
    <row r="5534" spans="1:18" s="312" customFormat="1" x14ac:dyDescent="0.3">
      <c r="A5534" s="307">
        <v>5531</v>
      </c>
      <c r="B5534" s="308" t="s">
        <v>5252</v>
      </c>
      <c r="C5534" s="308" t="s">
        <v>2393</v>
      </c>
      <c r="D5534" s="308" t="s">
        <v>2393</v>
      </c>
      <c r="E5534" s="308" t="s">
        <v>14878</v>
      </c>
      <c r="F5534" s="309" t="s">
        <v>11626</v>
      </c>
      <c r="G5534" s="309" t="s">
        <v>11633</v>
      </c>
      <c r="H5534" s="309" t="s">
        <v>11634</v>
      </c>
      <c r="I5534" s="309" t="s">
        <v>5701</v>
      </c>
      <c r="J5534" s="309" t="s">
        <v>15063</v>
      </c>
      <c r="K5534" s="310">
        <v>0.14229</v>
      </c>
      <c r="L5534" s="310">
        <v>0.14229</v>
      </c>
      <c r="M5534" s="310">
        <v>0.128002</v>
      </c>
      <c r="N5534" s="310"/>
      <c r="O5534" s="310">
        <f t="shared" si="86"/>
        <v>10.04146461451964</v>
      </c>
      <c r="P5534" s="310">
        <v>10.041464614519647</v>
      </c>
      <c r="Q5534" s="309" t="s">
        <v>15063</v>
      </c>
      <c r="R5534" s="311"/>
    </row>
    <row r="5535" spans="1:18" s="312" customFormat="1" x14ac:dyDescent="0.3">
      <c r="A5535" s="307">
        <v>5532</v>
      </c>
      <c r="B5535" s="308" t="s">
        <v>5252</v>
      </c>
      <c r="C5535" s="308" t="s">
        <v>2393</v>
      </c>
      <c r="D5535" s="308" t="s">
        <v>2393</v>
      </c>
      <c r="E5535" s="308" t="s">
        <v>14878</v>
      </c>
      <c r="F5535" s="309" t="s">
        <v>11626</v>
      </c>
      <c r="G5535" s="309" t="s">
        <v>11635</v>
      </c>
      <c r="H5535" s="309" t="s">
        <v>11636</v>
      </c>
      <c r="I5535" s="309" t="s">
        <v>5706</v>
      </c>
      <c r="J5535" s="309" t="s">
        <v>15063</v>
      </c>
      <c r="K5535" s="310">
        <v>0.16090000000000002</v>
      </c>
      <c r="L5535" s="310">
        <v>0.16090000000000002</v>
      </c>
      <c r="M5535" s="310">
        <v>0.14419700000000002</v>
      </c>
      <c r="N5535" s="310"/>
      <c r="O5535" s="310">
        <f t="shared" si="86"/>
        <v>10.380981976382843</v>
      </c>
      <c r="P5535" s="310">
        <v>35.474871974283687</v>
      </c>
      <c r="Q5535" s="309" t="s">
        <v>15063</v>
      </c>
      <c r="R5535" s="311"/>
    </row>
    <row r="5536" spans="1:18" s="312" customFormat="1" x14ac:dyDescent="0.3">
      <c r="A5536" s="307">
        <v>5533</v>
      </c>
      <c r="B5536" s="308" t="s">
        <v>5252</v>
      </c>
      <c r="C5536" s="308" t="s">
        <v>2393</v>
      </c>
      <c r="D5536" s="308" t="s">
        <v>2393</v>
      </c>
      <c r="E5536" s="308" t="s">
        <v>14878</v>
      </c>
      <c r="F5536" s="309" t="s">
        <v>11637</v>
      </c>
      <c r="G5536" s="309" t="s">
        <v>11638</v>
      </c>
      <c r="H5536" s="309" t="s">
        <v>11639</v>
      </c>
      <c r="I5536" s="309" t="s">
        <v>5701</v>
      </c>
      <c r="J5536" s="309" t="s">
        <v>15063</v>
      </c>
      <c r="K5536" s="310">
        <v>0.14942</v>
      </c>
      <c r="L5536" s="310">
        <v>0.14942</v>
      </c>
      <c r="M5536" s="310">
        <v>0.135438</v>
      </c>
      <c r="N5536" s="310"/>
      <c r="O5536" s="310">
        <f t="shared" si="86"/>
        <v>9.3575157274795853</v>
      </c>
      <c r="P5536" s="310">
        <v>9.3575157274795817</v>
      </c>
      <c r="Q5536" s="309" t="s">
        <v>15063</v>
      </c>
      <c r="R5536" s="311"/>
    </row>
    <row r="5537" spans="1:18" s="312" customFormat="1" x14ac:dyDescent="0.3">
      <c r="A5537" s="307">
        <v>5534</v>
      </c>
      <c r="B5537" s="308" t="s">
        <v>5252</v>
      </c>
      <c r="C5537" s="308" t="s">
        <v>2393</v>
      </c>
      <c r="D5537" s="308" t="s">
        <v>2393</v>
      </c>
      <c r="E5537" s="308" t="s">
        <v>14878</v>
      </c>
      <c r="F5537" s="309" t="s">
        <v>11637</v>
      </c>
      <c r="G5537" s="309" t="s">
        <v>11640</v>
      </c>
      <c r="H5537" s="309" t="s">
        <v>11641</v>
      </c>
      <c r="I5537" s="309" t="s">
        <v>5701</v>
      </c>
      <c r="J5537" s="309" t="s">
        <v>15063</v>
      </c>
      <c r="K5537" s="310">
        <v>0.54926000000000008</v>
      </c>
      <c r="L5537" s="310">
        <v>0.54926000000000008</v>
      </c>
      <c r="M5537" s="310">
        <v>0.49598900000000001</v>
      </c>
      <c r="N5537" s="310"/>
      <c r="O5537" s="310">
        <f t="shared" si="86"/>
        <v>9.6986855041328432</v>
      </c>
      <c r="P5537" s="310">
        <v>9.6986855041328432</v>
      </c>
      <c r="Q5537" s="309" t="s">
        <v>15063</v>
      </c>
      <c r="R5537" s="311"/>
    </row>
    <row r="5538" spans="1:18" s="312" customFormat="1" x14ac:dyDescent="0.3">
      <c r="A5538" s="307">
        <v>5535</v>
      </c>
      <c r="B5538" s="308" t="s">
        <v>5252</v>
      </c>
      <c r="C5538" s="308" t="s">
        <v>2393</v>
      </c>
      <c r="D5538" s="308" t="s">
        <v>2393</v>
      </c>
      <c r="E5538" s="308" t="s">
        <v>14878</v>
      </c>
      <c r="F5538" s="309" t="s">
        <v>11637</v>
      </c>
      <c r="G5538" s="309" t="s">
        <v>11642</v>
      </c>
      <c r="H5538" s="309" t="s">
        <v>11643</v>
      </c>
      <c r="I5538" s="309" t="s">
        <v>5706</v>
      </c>
      <c r="J5538" s="309" t="s">
        <v>15063</v>
      </c>
      <c r="K5538" s="310">
        <v>0.14380000000000001</v>
      </c>
      <c r="L5538" s="310">
        <v>0.14380000000000001</v>
      </c>
      <c r="M5538" s="310">
        <v>0.12898000000000001</v>
      </c>
      <c r="N5538" s="310"/>
      <c r="O5538" s="310">
        <f t="shared" si="86"/>
        <v>10.305980528511821</v>
      </c>
      <c r="P5538" s="310">
        <v>37.962762469359589</v>
      </c>
      <c r="Q5538" s="309" t="s">
        <v>15063</v>
      </c>
      <c r="R5538" s="311"/>
    </row>
    <row r="5539" spans="1:18" s="312" customFormat="1" x14ac:dyDescent="0.3">
      <c r="A5539" s="307">
        <v>5536</v>
      </c>
      <c r="B5539" s="308" t="s">
        <v>5252</v>
      </c>
      <c r="C5539" s="308" t="s">
        <v>2393</v>
      </c>
      <c r="D5539" s="308" t="s">
        <v>2393</v>
      </c>
      <c r="E5539" s="308" t="s">
        <v>14878</v>
      </c>
      <c r="F5539" s="309" t="s">
        <v>11637</v>
      </c>
      <c r="G5539" s="309" t="s">
        <v>11644</v>
      </c>
      <c r="H5539" s="309" t="s">
        <v>11645</v>
      </c>
      <c r="I5539" s="309" t="s">
        <v>5706</v>
      </c>
      <c r="J5539" s="309" t="s">
        <v>15063</v>
      </c>
      <c r="K5539" s="310">
        <v>0.31840000000000002</v>
      </c>
      <c r="L5539" s="310">
        <v>0.31840000000000002</v>
      </c>
      <c r="M5539" s="310">
        <v>0.28471749999999996</v>
      </c>
      <c r="N5539" s="310"/>
      <c r="O5539" s="310">
        <f t="shared" si="86"/>
        <v>10.578674623115596</v>
      </c>
      <c r="P5539" s="310">
        <v>34.860879946654343</v>
      </c>
      <c r="Q5539" s="309" t="s">
        <v>15063</v>
      </c>
      <c r="R5539" s="311"/>
    </row>
    <row r="5540" spans="1:18" s="312" customFormat="1" x14ac:dyDescent="0.3">
      <c r="A5540" s="307">
        <v>5537</v>
      </c>
      <c r="B5540" s="308" t="s">
        <v>5252</v>
      </c>
      <c r="C5540" s="308" t="s">
        <v>2393</v>
      </c>
      <c r="D5540" s="308" t="s">
        <v>2393</v>
      </c>
      <c r="E5540" s="308" t="s">
        <v>14878</v>
      </c>
      <c r="F5540" s="309" t="s">
        <v>11646</v>
      </c>
      <c r="G5540" s="309" t="s">
        <v>11647</v>
      </c>
      <c r="H5540" s="309" t="s">
        <v>11648</v>
      </c>
      <c r="I5540" s="309" t="s">
        <v>5701</v>
      </c>
      <c r="J5540" s="309" t="s">
        <v>15063</v>
      </c>
      <c r="K5540" s="310">
        <v>0.1331</v>
      </c>
      <c r="L5540" s="310">
        <v>0.1331</v>
      </c>
      <c r="M5540" s="310">
        <v>0.1194225</v>
      </c>
      <c r="N5540" s="310"/>
      <c r="O5540" s="310">
        <f t="shared" si="86"/>
        <v>10.276108189331326</v>
      </c>
      <c r="P5540" s="310">
        <v>10.276108189331312</v>
      </c>
      <c r="Q5540" s="309" t="s">
        <v>15063</v>
      </c>
      <c r="R5540" s="311"/>
    </row>
    <row r="5541" spans="1:18" s="312" customFormat="1" x14ac:dyDescent="0.3">
      <c r="A5541" s="307">
        <v>5538</v>
      </c>
      <c r="B5541" s="308" t="s">
        <v>5252</v>
      </c>
      <c r="C5541" s="308" t="s">
        <v>2393</v>
      </c>
      <c r="D5541" s="308" t="s">
        <v>2393</v>
      </c>
      <c r="E5541" s="308" t="s">
        <v>14878</v>
      </c>
      <c r="F5541" s="309" t="s">
        <v>11646</v>
      </c>
      <c r="G5541" s="309" t="s">
        <v>11649</v>
      </c>
      <c r="H5541" s="309" t="s">
        <v>11650</v>
      </c>
      <c r="I5541" s="309" t="s">
        <v>5706</v>
      </c>
      <c r="J5541" s="309" t="s">
        <v>15063</v>
      </c>
      <c r="K5541" s="310">
        <v>1.118846</v>
      </c>
      <c r="L5541" s="310">
        <v>1.118846</v>
      </c>
      <c r="M5541" s="310">
        <v>1.0115890000000001</v>
      </c>
      <c r="N5541" s="310"/>
      <c r="O5541" s="310">
        <f t="shared" si="86"/>
        <v>9.5863952679814677</v>
      </c>
      <c r="P5541" s="310">
        <v>15.550228382731257</v>
      </c>
      <c r="Q5541" s="309" t="s">
        <v>15063</v>
      </c>
      <c r="R5541" s="311"/>
    </row>
    <row r="5542" spans="1:18" s="312" customFormat="1" x14ac:dyDescent="0.3">
      <c r="A5542" s="307">
        <v>5539</v>
      </c>
      <c r="B5542" s="308" t="s">
        <v>5252</v>
      </c>
      <c r="C5542" s="308" t="s">
        <v>2393</v>
      </c>
      <c r="D5542" s="308" t="s">
        <v>2393</v>
      </c>
      <c r="E5542" s="308" t="s">
        <v>14878</v>
      </c>
      <c r="F5542" s="309" t="s">
        <v>11646</v>
      </c>
      <c r="G5542" s="309" t="s">
        <v>11651</v>
      </c>
      <c r="H5542" s="309" t="s">
        <v>11652</v>
      </c>
      <c r="I5542" s="309" t="s">
        <v>5701</v>
      </c>
      <c r="J5542" s="309" t="s">
        <v>15063</v>
      </c>
      <c r="K5542" s="310">
        <v>0.37422</v>
      </c>
      <c r="L5542" s="310">
        <v>0.37422</v>
      </c>
      <c r="M5542" s="310">
        <v>0.34033349999999996</v>
      </c>
      <c r="N5542" s="310"/>
      <c r="O5542" s="310">
        <f t="shared" si="86"/>
        <v>9.0552348885682346</v>
      </c>
      <c r="P5542" s="310">
        <v>9.055234888568231</v>
      </c>
      <c r="Q5542" s="309" t="s">
        <v>15063</v>
      </c>
      <c r="R5542" s="311"/>
    </row>
    <row r="5543" spans="1:18" s="312" customFormat="1" x14ac:dyDescent="0.3">
      <c r="A5543" s="307">
        <v>5540</v>
      </c>
      <c r="B5543" s="308" t="s">
        <v>5252</v>
      </c>
      <c r="C5543" s="308" t="s">
        <v>2393</v>
      </c>
      <c r="D5543" s="308" t="s">
        <v>2393</v>
      </c>
      <c r="E5543" s="308" t="s">
        <v>14878</v>
      </c>
      <c r="F5543" s="309" t="s">
        <v>11646</v>
      </c>
      <c r="G5543" s="309" t="s">
        <v>11653</v>
      </c>
      <c r="H5543" s="309" t="s">
        <v>11654</v>
      </c>
      <c r="I5543" s="309" t="s">
        <v>5701</v>
      </c>
      <c r="J5543" s="309" t="s">
        <v>15063</v>
      </c>
      <c r="K5543" s="310">
        <v>0.28254000000000001</v>
      </c>
      <c r="L5543" s="310">
        <v>0.28254000000000001</v>
      </c>
      <c r="M5543" s="310">
        <v>0.25458199999999997</v>
      </c>
      <c r="N5543" s="310"/>
      <c r="O5543" s="310">
        <f t="shared" si="86"/>
        <v>9.8952360727684709</v>
      </c>
      <c r="P5543" s="310">
        <v>10.034769112557429</v>
      </c>
      <c r="Q5543" s="309" t="s">
        <v>15063</v>
      </c>
      <c r="R5543" s="311"/>
    </row>
    <row r="5544" spans="1:18" s="312" customFormat="1" x14ac:dyDescent="0.3">
      <c r="A5544" s="307">
        <v>5541</v>
      </c>
      <c r="B5544" s="308" t="s">
        <v>5252</v>
      </c>
      <c r="C5544" s="308" t="s">
        <v>2393</v>
      </c>
      <c r="D5544" s="308" t="s">
        <v>2393</v>
      </c>
      <c r="E5544" s="308" t="s">
        <v>14878</v>
      </c>
      <c r="F5544" s="309" t="s">
        <v>11646</v>
      </c>
      <c r="G5544" s="309" t="s">
        <v>11655</v>
      </c>
      <c r="H5544" s="309" t="s">
        <v>11656</v>
      </c>
      <c r="I5544" s="309" t="s">
        <v>5706</v>
      </c>
      <c r="J5544" s="309" t="s">
        <v>15063</v>
      </c>
      <c r="K5544" s="310">
        <v>0.1212</v>
      </c>
      <c r="L5544" s="310">
        <v>0.1212</v>
      </c>
      <c r="M5544" s="310">
        <v>0.10836299999999999</v>
      </c>
      <c r="N5544" s="310"/>
      <c r="O5544" s="310">
        <f t="shared" si="86"/>
        <v>10.591584158415854</v>
      </c>
      <c r="P5544" s="310">
        <v>45.759260963126003</v>
      </c>
      <c r="Q5544" s="309" t="s">
        <v>15063</v>
      </c>
      <c r="R5544" s="311"/>
    </row>
    <row r="5545" spans="1:18" s="312" customFormat="1" x14ac:dyDescent="0.3">
      <c r="A5545" s="307">
        <v>5542</v>
      </c>
      <c r="B5545" s="308" t="s">
        <v>5252</v>
      </c>
      <c r="C5545" s="308" t="s">
        <v>2393</v>
      </c>
      <c r="D5545" s="308" t="s">
        <v>2393</v>
      </c>
      <c r="E5545" s="308" t="s">
        <v>14878</v>
      </c>
      <c r="F5545" s="309" t="s">
        <v>11646</v>
      </c>
      <c r="G5545" s="309" t="s">
        <v>11657</v>
      </c>
      <c r="H5545" s="309" t="s">
        <v>11658</v>
      </c>
      <c r="I5545" s="309" t="s">
        <v>5706</v>
      </c>
      <c r="J5545" s="309" t="s">
        <v>15063</v>
      </c>
      <c r="K5545" s="310">
        <v>0.37369999999999998</v>
      </c>
      <c r="L5545" s="310">
        <v>0.37369999999999998</v>
      </c>
      <c r="M5545" s="310">
        <v>0.33324199999999998</v>
      </c>
      <c r="N5545" s="310"/>
      <c r="O5545" s="310">
        <f t="shared" si="86"/>
        <v>10.826331281776826</v>
      </c>
      <c r="P5545" s="310">
        <v>41.754479319395998</v>
      </c>
      <c r="Q5545" s="309" t="s">
        <v>15063</v>
      </c>
      <c r="R5545" s="311"/>
    </row>
    <row r="5546" spans="1:18" s="312" customFormat="1" x14ac:dyDescent="0.3">
      <c r="A5546" s="307">
        <v>5543</v>
      </c>
      <c r="B5546" s="308" t="s">
        <v>5252</v>
      </c>
      <c r="C5546" s="308" t="s">
        <v>2393</v>
      </c>
      <c r="D5546" s="308" t="s">
        <v>2393</v>
      </c>
      <c r="E5546" s="308" t="s">
        <v>14878</v>
      </c>
      <c r="F5546" s="309" t="s">
        <v>11659</v>
      </c>
      <c r="G5546" s="309" t="s">
        <v>11660</v>
      </c>
      <c r="H5546" s="309" t="s">
        <v>11661</v>
      </c>
      <c r="I5546" s="309" t="s">
        <v>5701</v>
      </c>
      <c r="J5546" s="309" t="s">
        <v>15063</v>
      </c>
      <c r="K5546" s="310">
        <v>0.40739999999999998</v>
      </c>
      <c r="L5546" s="310">
        <v>0.40739999999999998</v>
      </c>
      <c r="M5546" s="310">
        <v>0.36820836000000001</v>
      </c>
      <c r="N5546" s="310"/>
      <c r="O5546" s="310">
        <f t="shared" si="86"/>
        <v>9.6199410898379902</v>
      </c>
      <c r="P5546" s="310">
        <v>9.6199410898379902</v>
      </c>
      <c r="Q5546" s="309" t="s">
        <v>15063</v>
      </c>
      <c r="R5546" s="311"/>
    </row>
    <row r="5547" spans="1:18" s="312" customFormat="1" x14ac:dyDescent="0.3">
      <c r="A5547" s="307">
        <v>5544</v>
      </c>
      <c r="B5547" s="308" t="s">
        <v>5252</v>
      </c>
      <c r="C5547" s="308" t="s">
        <v>2393</v>
      </c>
      <c r="D5547" s="308" t="s">
        <v>2393</v>
      </c>
      <c r="E5547" s="308" t="s">
        <v>14878</v>
      </c>
      <c r="F5547" s="309" t="s">
        <v>11659</v>
      </c>
      <c r="G5547" s="309" t="s">
        <v>11662</v>
      </c>
      <c r="H5547" s="309" t="s">
        <v>6214</v>
      </c>
      <c r="I5547" s="309" t="s">
        <v>5701</v>
      </c>
      <c r="J5547" s="309" t="s">
        <v>15063</v>
      </c>
      <c r="K5547" s="310">
        <v>0.44174000000000002</v>
      </c>
      <c r="L5547" s="310">
        <v>0.44174000000000002</v>
      </c>
      <c r="M5547" s="310">
        <v>0.39639230000000003</v>
      </c>
      <c r="N5547" s="310"/>
      <c r="O5547" s="310">
        <f t="shared" si="86"/>
        <v>10.265699280119525</v>
      </c>
      <c r="P5547" s="310">
        <v>10.478842007929345</v>
      </c>
      <c r="Q5547" s="309" t="s">
        <v>15063</v>
      </c>
      <c r="R5547" s="311"/>
    </row>
    <row r="5548" spans="1:18" s="312" customFormat="1" x14ac:dyDescent="0.3">
      <c r="A5548" s="307">
        <v>5545</v>
      </c>
      <c r="B5548" s="308" t="s">
        <v>5252</v>
      </c>
      <c r="C5548" s="308" t="s">
        <v>2393</v>
      </c>
      <c r="D5548" s="308" t="s">
        <v>2393</v>
      </c>
      <c r="E5548" s="308" t="s">
        <v>14878</v>
      </c>
      <c r="F5548" s="309" t="s">
        <v>11659</v>
      </c>
      <c r="G5548" s="309" t="s">
        <v>11663</v>
      </c>
      <c r="H5548" s="309" t="s">
        <v>11664</v>
      </c>
      <c r="I5548" s="309" t="s">
        <v>5701</v>
      </c>
      <c r="J5548" s="309" t="s">
        <v>15063</v>
      </c>
      <c r="K5548" s="310">
        <v>0.30187999999999998</v>
      </c>
      <c r="L5548" s="310">
        <v>0.30187999999999998</v>
      </c>
      <c r="M5548" s="310">
        <v>0.27091675000000004</v>
      </c>
      <c r="N5548" s="310"/>
      <c r="O5548" s="310">
        <f t="shared" si="86"/>
        <v>10.256807340665146</v>
      </c>
      <c r="P5548" s="310">
        <v>10.256807340665141</v>
      </c>
      <c r="Q5548" s="309" t="s">
        <v>15063</v>
      </c>
      <c r="R5548" s="311"/>
    </row>
    <row r="5549" spans="1:18" s="312" customFormat="1" x14ac:dyDescent="0.3">
      <c r="A5549" s="307">
        <v>5546</v>
      </c>
      <c r="B5549" s="308" t="s">
        <v>5252</v>
      </c>
      <c r="C5549" s="308" t="s">
        <v>2393</v>
      </c>
      <c r="D5549" s="308" t="s">
        <v>2393</v>
      </c>
      <c r="E5549" s="308" t="s">
        <v>14878</v>
      </c>
      <c r="F5549" s="309" t="s">
        <v>11659</v>
      </c>
      <c r="G5549" s="309" t="s">
        <v>11665</v>
      </c>
      <c r="H5549" s="309" t="s">
        <v>11666</v>
      </c>
      <c r="I5549" s="309" t="s">
        <v>5701</v>
      </c>
      <c r="J5549" s="309" t="s">
        <v>15063</v>
      </c>
      <c r="K5549" s="310">
        <v>0.30943999999999999</v>
      </c>
      <c r="L5549" s="310">
        <v>0.30943999999999999</v>
      </c>
      <c r="M5549" s="310">
        <v>0.277644</v>
      </c>
      <c r="N5549" s="310"/>
      <c r="O5549" s="310">
        <f t="shared" si="86"/>
        <v>10.2753360910031</v>
      </c>
      <c r="P5549" s="310">
        <v>10.275336091003096</v>
      </c>
      <c r="Q5549" s="309" t="s">
        <v>15063</v>
      </c>
      <c r="R5549" s="311"/>
    </row>
    <row r="5550" spans="1:18" s="312" customFormat="1" x14ac:dyDescent="0.3">
      <c r="A5550" s="307">
        <v>5547</v>
      </c>
      <c r="B5550" s="308" t="s">
        <v>5252</v>
      </c>
      <c r="C5550" s="308" t="s">
        <v>2393</v>
      </c>
      <c r="D5550" s="308" t="s">
        <v>2393</v>
      </c>
      <c r="E5550" s="308" t="s">
        <v>14878</v>
      </c>
      <c r="F5550" s="309" t="s">
        <v>11659</v>
      </c>
      <c r="G5550" s="309" t="s">
        <v>11667</v>
      </c>
      <c r="H5550" s="309" t="s">
        <v>11668</v>
      </c>
      <c r="I5550" s="309" t="s">
        <v>5701</v>
      </c>
      <c r="J5550" s="309" t="s">
        <v>15063</v>
      </c>
      <c r="K5550" s="310">
        <v>0.41298000000000001</v>
      </c>
      <c r="L5550" s="310">
        <v>0.41298000000000001</v>
      </c>
      <c r="M5550" s="310">
        <v>0.37423837999999998</v>
      </c>
      <c r="N5550" s="310"/>
      <c r="O5550" s="310">
        <f t="shared" si="86"/>
        <v>9.3809918155842968</v>
      </c>
      <c r="P5550" s="310">
        <v>9.3809918155842951</v>
      </c>
      <c r="Q5550" s="309" t="s">
        <v>15063</v>
      </c>
      <c r="R5550" s="311"/>
    </row>
    <row r="5551" spans="1:18" s="312" customFormat="1" x14ac:dyDescent="0.3">
      <c r="A5551" s="307">
        <v>5548</v>
      </c>
      <c r="B5551" s="308" t="s">
        <v>5252</v>
      </c>
      <c r="C5551" s="308" t="s">
        <v>2393</v>
      </c>
      <c r="D5551" s="308" t="s">
        <v>2393</v>
      </c>
      <c r="E5551" s="308" t="s">
        <v>14878</v>
      </c>
      <c r="F5551" s="309" t="s">
        <v>11659</v>
      </c>
      <c r="G5551" s="309" t="s">
        <v>11669</v>
      </c>
      <c r="H5551" s="309" t="s">
        <v>11670</v>
      </c>
      <c r="I5551" s="309" t="s">
        <v>5701</v>
      </c>
      <c r="J5551" s="309" t="s">
        <v>15063</v>
      </c>
      <c r="K5551" s="310">
        <v>0.41133999999999998</v>
      </c>
      <c r="L5551" s="310">
        <v>0.41133999999999998</v>
      </c>
      <c r="M5551" s="310">
        <v>0.3715985</v>
      </c>
      <c r="N5551" s="310"/>
      <c r="O5551" s="310">
        <f t="shared" si="86"/>
        <v>9.6614722613896014</v>
      </c>
      <c r="P5551" s="310">
        <v>9.6614722613896031</v>
      </c>
      <c r="Q5551" s="309" t="s">
        <v>15063</v>
      </c>
      <c r="R5551" s="311"/>
    </row>
    <row r="5552" spans="1:18" s="312" customFormat="1" x14ac:dyDescent="0.3">
      <c r="A5552" s="307">
        <v>5549</v>
      </c>
      <c r="B5552" s="308" t="s">
        <v>5252</v>
      </c>
      <c r="C5552" s="308" t="s">
        <v>2393</v>
      </c>
      <c r="D5552" s="308" t="s">
        <v>2393</v>
      </c>
      <c r="E5552" s="308" t="s">
        <v>14878</v>
      </c>
      <c r="F5552" s="309" t="s">
        <v>11659</v>
      </c>
      <c r="G5552" s="309" t="s">
        <v>11671</v>
      </c>
      <c r="H5552" s="309" t="s">
        <v>11672</v>
      </c>
      <c r="I5552" s="309" t="s">
        <v>5701</v>
      </c>
      <c r="J5552" s="309" t="s">
        <v>15063</v>
      </c>
      <c r="K5552" s="310">
        <v>0.54120000000000001</v>
      </c>
      <c r="L5552" s="310">
        <v>0.54120000000000001</v>
      </c>
      <c r="M5552" s="310">
        <v>0.48614900000000005</v>
      </c>
      <c r="N5552" s="310"/>
      <c r="O5552" s="310">
        <f t="shared" si="86"/>
        <v>10.172025129342195</v>
      </c>
      <c r="P5552" s="310">
        <v>10.172025129342199</v>
      </c>
      <c r="Q5552" s="309" t="s">
        <v>15063</v>
      </c>
      <c r="R5552" s="311"/>
    </row>
    <row r="5553" spans="1:18" s="312" customFormat="1" x14ac:dyDescent="0.3">
      <c r="A5553" s="307">
        <v>5550</v>
      </c>
      <c r="B5553" s="308" t="s">
        <v>5252</v>
      </c>
      <c r="C5553" s="308" t="s">
        <v>2393</v>
      </c>
      <c r="D5553" s="308" t="s">
        <v>2393</v>
      </c>
      <c r="E5553" s="308" t="s">
        <v>14878</v>
      </c>
      <c r="F5553" s="309" t="s">
        <v>11659</v>
      </c>
      <c r="G5553" s="309" t="s">
        <v>11673</v>
      </c>
      <c r="H5553" s="309" t="s">
        <v>11674</v>
      </c>
      <c r="I5553" s="309" t="s">
        <v>5706</v>
      </c>
      <c r="J5553" s="309" t="s">
        <v>15063</v>
      </c>
      <c r="K5553" s="310">
        <v>0.46850000000000003</v>
      </c>
      <c r="L5553" s="310">
        <v>0.46850000000000003</v>
      </c>
      <c r="M5553" s="310">
        <v>0.41986129999999999</v>
      </c>
      <c r="N5553" s="310"/>
      <c r="O5553" s="310">
        <f t="shared" si="86"/>
        <v>10.381792956243336</v>
      </c>
      <c r="P5553" s="310">
        <v>34.033347145868497</v>
      </c>
      <c r="Q5553" s="309" t="s">
        <v>15063</v>
      </c>
      <c r="R5553" s="311"/>
    </row>
    <row r="5554" spans="1:18" s="312" customFormat="1" x14ac:dyDescent="0.3">
      <c r="A5554" s="307">
        <v>5551</v>
      </c>
      <c r="B5554" s="308" t="s">
        <v>5252</v>
      </c>
      <c r="C5554" s="308" t="s">
        <v>2393</v>
      </c>
      <c r="D5554" s="308" t="s">
        <v>2393</v>
      </c>
      <c r="E5554" s="308" t="s">
        <v>14878</v>
      </c>
      <c r="F5554" s="309" t="s">
        <v>11659</v>
      </c>
      <c r="G5554" s="309" t="s">
        <v>11675</v>
      </c>
      <c r="H5554" s="309" t="s">
        <v>11676</v>
      </c>
      <c r="I5554" s="309" t="s">
        <v>5706</v>
      </c>
      <c r="J5554" s="309" t="s">
        <v>15063</v>
      </c>
      <c r="K5554" s="310">
        <v>0.50629999999999997</v>
      </c>
      <c r="L5554" s="310">
        <v>0.50629999999999997</v>
      </c>
      <c r="M5554" s="310">
        <v>0.45292549999999998</v>
      </c>
      <c r="N5554" s="310"/>
      <c r="O5554" s="310">
        <f t="shared" si="86"/>
        <v>10.542069919020342</v>
      </c>
      <c r="P5554" s="310">
        <v>26.260029669453822</v>
      </c>
      <c r="Q5554" s="309" t="s">
        <v>15063</v>
      </c>
      <c r="R5554" s="311"/>
    </row>
    <row r="5555" spans="1:18" s="312" customFormat="1" x14ac:dyDescent="0.3">
      <c r="A5555" s="307">
        <v>5552</v>
      </c>
      <c r="B5555" s="308" t="s">
        <v>5252</v>
      </c>
      <c r="C5555" s="308" t="s">
        <v>2393</v>
      </c>
      <c r="D5555" s="308" t="s">
        <v>2393</v>
      </c>
      <c r="E5555" s="308" t="s">
        <v>14878</v>
      </c>
      <c r="F5555" s="309" t="s">
        <v>11659</v>
      </c>
      <c r="G5555" s="309" t="s">
        <v>11677</v>
      </c>
      <c r="H5555" s="309" t="s">
        <v>11678</v>
      </c>
      <c r="I5555" s="309" t="s">
        <v>5706</v>
      </c>
      <c r="J5555" s="309" t="s">
        <v>15063</v>
      </c>
      <c r="K5555" s="310">
        <v>0.41770000000000002</v>
      </c>
      <c r="L5555" s="310">
        <v>0.41770000000000002</v>
      </c>
      <c r="M5555" s="310">
        <v>0.37519979999999997</v>
      </c>
      <c r="N5555" s="310"/>
      <c r="O5555" s="310">
        <f t="shared" si="86"/>
        <v>10.174814460138865</v>
      </c>
      <c r="P5555" s="310">
        <v>33.038910189534995</v>
      </c>
      <c r="Q5555" s="309" t="s">
        <v>15063</v>
      </c>
      <c r="R5555" s="311"/>
    </row>
    <row r="5556" spans="1:18" s="312" customFormat="1" x14ac:dyDescent="0.3">
      <c r="A5556" s="307">
        <v>5553</v>
      </c>
      <c r="B5556" s="308" t="s">
        <v>5252</v>
      </c>
      <c r="C5556" s="308" t="s">
        <v>2393</v>
      </c>
      <c r="D5556" s="308" t="s">
        <v>2393</v>
      </c>
      <c r="E5556" s="308" t="s">
        <v>14878</v>
      </c>
      <c r="F5556" s="309" t="s">
        <v>11679</v>
      </c>
      <c r="G5556" s="309" t="s">
        <v>11680</v>
      </c>
      <c r="H5556" s="309" t="s">
        <v>11681</v>
      </c>
      <c r="I5556" s="309" t="s">
        <v>5701</v>
      </c>
      <c r="J5556" s="309" t="s">
        <v>15063</v>
      </c>
      <c r="K5556" s="310">
        <v>0.6001399999999999</v>
      </c>
      <c r="L5556" s="310">
        <v>0.6001399999999999</v>
      </c>
      <c r="M5556" s="310">
        <v>0.54168300000000003</v>
      </c>
      <c r="N5556" s="310"/>
      <c r="O5556" s="310">
        <f t="shared" si="86"/>
        <v>9.740560535874943</v>
      </c>
      <c r="P5556" s="310">
        <v>9.7405605358749536</v>
      </c>
      <c r="Q5556" s="309" t="s">
        <v>15063</v>
      </c>
      <c r="R5556" s="311"/>
    </row>
    <row r="5557" spans="1:18" s="312" customFormat="1" x14ac:dyDescent="0.3">
      <c r="A5557" s="307">
        <v>5554</v>
      </c>
      <c r="B5557" s="308" t="s">
        <v>5252</v>
      </c>
      <c r="C5557" s="308" t="s">
        <v>2393</v>
      </c>
      <c r="D5557" s="308" t="s">
        <v>2393</v>
      </c>
      <c r="E5557" s="308" t="s">
        <v>14878</v>
      </c>
      <c r="F5557" s="309" t="s">
        <v>11679</v>
      </c>
      <c r="G5557" s="309" t="s">
        <v>11682</v>
      </c>
      <c r="H5557" s="309" t="s">
        <v>11683</v>
      </c>
      <c r="I5557" s="309" t="s">
        <v>5701</v>
      </c>
      <c r="J5557" s="309" t="s">
        <v>15063</v>
      </c>
      <c r="K5557" s="310">
        <v>0.39562000000000003</v>
      </c>
      <c r="L5557" s="310">
        <v>0.39562000000000003</v>
      </c>
      <c r="M5557" s="310">
        <v>0.35761749999999998</v>
      </c>
      <c r="N5557" s="310"/>
      <c r="O5557" s="310">
        <f t="shared" si="86"/>
        <v>9.605808604216179</v>
      </c>
      <c r="P5557" s="310">
        <v>9.6058086042161825</v>
      </c>
      <c r="Q5557" s="309" t="s">
        <v>15063</v>
      </c>
      <c r="R5557" s="311"/>
    </row>
    <row r="5558" spans="1:18" s="312" customFormat="1" x14ac:dyDescent="0.3">
      <c r="A5558" s="307">
        <v>5555</v>
      </c>
      <c r="B5558" s="308" t="s">
        <v>5252</v>
      </c>
      <c r="C5558" s="308" t="s">
        <v>2393</v>
      </c>
      <c r="D5558" s="308" t="s">
        <v>2393</v>
      </c>
      <c r="E5558" s="308" t="s">
        <v>14878</v>
      </c>
      <c r="F5558" s="309" t="s">
        <v>11679</v>
      </c>
      <c r="G5558" s="309" t="s">
        <v>11684</v>
      </c>
      <c r="H5558" s="309" t="s">
        <v>11685</v>
      </c>
      <c r="I5558" s="309" t="s">
        <v>5701</v>
      </c>
      <c r="J5558" s="309" t="s">
        <v>15063</v>
      </c>
      <c r="K5558" s="310">
        <v>0.63841999999999999</v>
      </c>
      <c r="L5558" s="310">
        <v>0.63841999999999999</v>
      </c>
      <c r="M5558" s="310">
        <v>0.57422799999999996</v>
      </c>
      <c r="N5558" s="310"/>
      <c r="O5558" s="310">
        <f t="shared" si="86"/>
        <v>10.054822843895872</v>
      </c>
      <c r="P5558" s="310">
        <v>10.054822843895872</v>
      </c>
      <c r="Q5558" s="309" t="s">
        <v>15063</v>
      </c>
      <c r="R5558" s="311"/>
    </row>
    <row r="5559" spans="1:18" s="312" customFormat="1" x14ac:dyDescent="0.3">
      <c r="A5559" s="307">
        <v>5556</v>
      </c>
      <c r="B5559" s="308" t="s">
        <v>5252</v>
      </c>
      <c r="C5559" s="308" t="s">
        <v>2393</v>
      </c>
      <c r="D5559" s="308" t="s">
        <v>2393</v>
      </c>
      <c r="E5559" s="308" t="s">
        <v>14878</v>
      </c>
      <c r="F5559" s="309" t="s">
        <v>11679</v>
      </c>
      <c r="G5559" s="309" t="s">
        <v>11686</v>
      </c>
      <c r="H5559" s="309" t="s">
        <v>11687</v>
      </c>
      <c r="I5559" s="309" t="s">
        <v>5701</v>
      </c>
      <c r="J5559" s="309" t="s">
        <v>15063</v>
      </c>
      <c r="K5559" s="310">
        <v>0.58140000000000003</v>
      </c>
      <c r="L5559" s="310">
        <v>0.58140000000000003</v>
      </c>
      <c r="M5559" s="310">
        <v>0.52488899999999994</v>
      </c>
      <c r="N5559" s="310"/>
      <c r="O5559" s="310">
        <f t="shared" si="86"/>
        <v>9.7198142414860822</v>
      </c>
      <c r="P5559" s="310">
        <v>9.7198142414860698</v>
      </c>
      <c r="Q5559" s="309" t="s">
        <v>15063</v>
      </c>
      <c r="R5559" s="311"/>
    </row>
    <row r="5560" spans="1:18" s="312" customFormat="1" x14ac:dyDescent="0.3">
      <c r="A5560" s="307">
        <v>5557</v>
      </c>
      <c r="B5560" s="308" t="s">
        <v>5252</v>
      </c>
      <c r="C5560" s="308" t="s">
        <v>2393</v>
      </c>
      <c r="D5560" s="308" t="s">
        <v>2393</v>
      </c>
      <c r="E5560" s="308" t="s">
        <v>14878</v>
      </c>
      <c r="F5560" s="309" t="s">
        <v>11679</v>
      </c>
      <c r="G5560" s="309" t="s">
        <v>11688</v>
      </c>
      <c r="H5560" s="309" t="s">
        <v>11689</v>
      </c>
      <c r="I5560" s="309" t="s">
        <v>5706</v>
      </c>
      <c r="J5560" s="309" t="s">
        <v>15063</v>
      </c>
      <c r="K5560" s="310">
        <v>0.50270000000000004</v>
      </c>
      <c r="L5560" s="310">
        <v>0.50270000000000004</v>
      </c>
      <c r="M5560" s="310">
        <v>0.45452399999999998</v>
      </c>
      <c r="N5560" s="310"/>
      <c r="O5560" s="310">
        <f t="shared" si="86"/>
        <v>9.583449373383738</v>
      </c>
      <c r="P5560" s="310">
        <v>31.263477041995756</v>
      </c>
      <c r="Q5560" s="309" t="s">
        <v>15063</v>
      </c>
      <c r="R5560" s="311"/>
    </row>
    <row r="5561" spans="1:18" s="312" customFormat="1" x14ac:dyDescent="0.3">
      <c r="A5561" s="307">
        <v>5558</v>
      </c>
      <c r="B5561" s="308" t="s">
        <v>5252</v>
      </c>
      <c r="C5561" s="308" t="s">
        <v>2393</v>
      </c>
      <c r="D5561" s="308" t="s">
        <v>2393</v>
      </c>
      <c r="E5561" s="308" t="s">
        <v>14878</v>
      </c>
      <c r="F5561" s="309" t="s">
        <v>11679</v>
      </c>
      <c r="G5561" s="309" t="s">
        <v>11690</v>
      </c>
      <c r="H5561" s="309" t="s">
        <v>11691</v>
      </c>
      <c r="I5561" s="309" t="s">
        <v>5706</v>
      </c>
      <c r="J5561" s="309" t="s">
        <v>15063</v>
      </c>
      <c r="K5561" s="310">
        <v>0.14360000000000001</v>
      </c>
      <c r="L5561" s="310">
        <v>0.14360000000000001</v>
      </c>
      <c r="M5561" s="310">
        <v>0.12883800000000001</v>
      </c>
      <c r="N5561" s="310"/>
      <c r="O5561" s="310">
        <f t="shared" si="86"/>
        <v>10.27994428969359</v>
      </c>
      <c r="P5561" s="310">
        <v>33.541304094355255</v>
      </c>
      <c r="Q5561" s="309" t="s">
        <v>15063</v>
      </c>
      <c r="R5561" s="311"/>
    </row>
    <row r="5562" spans="1:18" s="312" customFormat="1" x14ac:dyDescent="0.3">
      <c r="A5562" s="307">
        <v>5559</v>
      </c>
      <c r="B5562" s="308" t="s">
        <v>5252</v>
      </c>
      <c r="C5562" s="308" t="s">
        <v>2393</v>
      </c>
      <c r="D5562" s="308" t="s">
        <v>2393</v>
      </c>
      <c r="E5562" s="308" t="s">
        <v>14878</v>
      </c>
      <c r="F5562" s="309" t="s">
        <v>11679</v>
      </c>
      <c r="G5562" s="309" t="s">
        <v>11692</v>
      </c>
      <c r="H5562" s="309" t="s">
        <v>11693</v>
      </c>
      <c r="I5562" s="309" t="s">
        <v>5706</v>
      </c>
      <c r="J5562" s="309" t="s">
        <v>15063</v>
      </c>
      <c r="K5562" s="310">
        <v>0.12920000000000001</v>
      </c>
      <c r="L5562" s="310">
        <v>0.12920000000000001</v>
      </c>
      <c r="M5562" s="310">
        <v>0.11595</v>
      </c>
      <c r="N5562" s="310"/>
      <c r="O5562" s="310">
        <f t="shared" si="86"/>
        <v>10.255417956656355</v>
      </c>
      <c r="P5562" s="310">
        <v>28.644063636863358</v>
      </c>
      <c r="Q5562" s="309" t="s">
        <v>15063</v>
      </c>
      <c r="R5562" s="311"/>
    </row>
    <row r="5563" spans="1:18" s="312" customFormat="1" x14ac:dyDescent="0.3">
      <c r="A5563" s="307">
        <v>5560</v>
      </c>
      <c r="B5563" s="308" t="s">
        <v>5252</v>
      </c>
      <c r="C5563" s="308" t="s">
        <v>2393</v>
      </c>
      <c r="D5563" s="308" t="s">
        <v>2393</v>
      </c>
      <c r="E5563" s="308" t="s">
        <v>14878</v>
      </c>
      <c r="F5563" s="309" t="s">
        <v>11679</v>
      </c>
      <c r="G5563" s="309" t="s">
        <v>11694</v>
      </c>
      <c r="H5563" s="309" t="s">
        <v>11695</v>
      </c>
      <c r="I5563" s="309" t="s">
        <v>5706</v>
      </c>
      <c r="J5563" s="309" t="s">
        <v>15063</v>
      </c>
      <c r="K5563" s="310">
        <v>0.1353</v>
      </c>
      <c r="L5563" s="310">
        <v>0.1353</v>
      </c>
      <c r="M5563" s="310">
        <v>0.12102250000000001</v>
      </c>
      <c r="N5563" s="310"/>
      <c r="O5563" s="310">
        <f t="shared" si="86"/>
        <v>10.552475979305246</v>
      </c>
      <c r="P5563" s="310">
        <v>27.396381644330837</v>
      </c>
      <c r="Q5563" s="309" t="s">
        <v>15063</v>
      </c>
      <c r="R5563" s="311"/>
    </row>
    <row r="5564" spans="1:18" s="312" customFormat="1" x14ac:dyDescent="0.3">
      <c r="A5564" s="307">
        <v>5561</v>
      </c>
      <c r="B5564" s="308" t="s">
        <v>5252</v>
      </c>
      <c r="C5564" s="308" t="s">
        <v>2393</v>
      </c>
      <c r="D5564" s="308" t="s">
        <v>2393</v>
      </c>
      <c r="E5564" s="308" t="s">
        <v>14878</v>
      </c>
      <c r="F5564" s="309" t="s">
        <v>11679</v>
      </c>
      <c r="G5564" s="309" t="s">
        <v>11696</v>
      </c>
      <c r="H5564" s="309" t="s">
        <v>11697</v>
      </c>
      <c r="I5564" s="309" t="s">
        <v>5701</v>
      </c>
      <c r="J5564" s="309" t="s">
        <v>15063</v>
      </c>
      <c r="K5564" s="310">
        <v>0.216</v>
      </c>
      <c r="L5564" s="310">
        <v>0.216</v>
      </c>
      <c r="M5564" s="310">
        <v>0.19461500000000001</v>
      </c>
      <c r="N5564" s="310"/>
      <c r="O5564" s="310">
        <f t="shared" si="86"/>
        <v>9.9004629629629566</v>
      </c>
      <c r="P5564" s="310">
        <v>9.900462962962953</v>
      </c>
      <c r="Q5564" s="309" t="s">
        <v>15063</v>
      </c>
      <c r="R5564" s="311"/>
    </row>
    <row r="5565" spans="1:18" s="312" customFormat="1" x14ac:dyDescent="0.3">
      <c r="A5565" s="307">
        <v>5562</v>
      </c>
      <c r="B5565" s="308" t="s">
        <v>5252</v>
      </c>
      <c r="C5565" s="308" t="s">
        <v>2393</v>
      </c>
      <c r="D5565" s="308" t="s">
        <v>2393</v>
      </c>
      <c r="E5565" s="308" t="s">
        <v>14879</v>
      </c>
      <c r="F5565" s="309" t="s">
        <v>11698</v>
      </c>
      <c r="G5565" s="309" t="s">
        <v>11699</v>
      </c>
      <c r="H5565" s="309" t="s">
        <v>11700</v>
      </c>
      <c r="I5565" s="309" t="s">
        <v>2414</v>
      </c>
      <c r="J5565" s="309" t="s">
        <v>15063</v>
      </c>
      <c r="K5565" s="310">
        <v>2.1213500000000001</v>
      </c>
      <c r="L5565" s="310">
        <v>2.1213500000000001</v>
      </c>
      <c r="M5565" s="310">
        <v>2.0940450000000004</v>
      </c>
      <c r="N5565" s="310"/>
      <c r="O5565" s="310">
        <f t="shared" si="86"/>
        <v>1.2871520494024884</v>
      </c>
      <c r="P5565" s="310">
        <v>1.2871520494024846</v>
      </c>
      <c r="Q5565" s="309" t="s">
        <v>15063</v>
      </c>
      <c r="R5565" s="311"/>
    </row>
    <row r="5566" spans="1:18" s="312" customFormat="1" x14ac:dyDescent="0.3">
      <c r="A5566" s="307">
        <v>5563</v>
      </c>
      <c r="B5566" s="308" t="s">
        <v>5252</v>
      </c>
      <c r="C5566" s="308" t="s">
        <v>2393</v>
      </c>
      <c r="D5566" s="308" t="s">
        <v>2393</v>
      </c>
      <c r="E5566" s="308" t="s">
        <v>14879</v>
      </c>
      <c r="F5566" s="309" t="s">
        <v>5530</v>
      </c>
      <c r="G5566" s="309" t="s">
        <v>11701</v>
      </c>
      <c r="H5566" s="309" t="s">
        <v>11702</v>
      </c>
      <c r="I5566" s="309" t="s">
        <v>2405</v>
      </c>
      <c r="J5566" s="309" t="s">
        <v>15063</v>
      </c>
      <c r="K5566" s="310">
        <v>1.29284</v>
      </c>
      <c r="L5566" s="310">
        <v>1.29284</v>
      </c>
      <c r="M5566" s="310">
        <v>1.150886168</v>
      </c>
      <c r="N5566" s="310"/>
      <c r="O5566" s="310">
        <f t="shared" si="86"/>
        <v>10.98</v>
      </c>
      <c r="P5566" s="310">
        <v>15.247847445512564</v>
      </c>
      <c r="Q5566" s="309" t="s">
        <v>15063</v>
      </c>
      <c r="R5566" s="311"/>
    </row>
    <row r="5567" spans="1:18" s="312" customFormat="1" x14ac:dyDescent="0.3">
      <c r="A5567" s="307">
        <v>5564</v>
      </c>
      <c r="B5567" s="308" t="s">
        <v>5252</v>
      </c>
      <c r="C5567" s="308" t="s">
        <v>2393</v>
      </c>
      <c r="D5567" s="308" t="s">
        <v>2393</v>
      </c>
      <c r="E5567" s="308" t="s">
        <v>14879</v>
      </c>
      <c r="F5567" s="309" t="s">
        <v>5530</v>
      </c>
      <c r="G5567" s="309" t="s">
        <v>11703</v>
      </c>
      <c r="H5567" s="309" t="s">
        <v>6391</v>
      </c>
      <c r="I5567" s="309" t="s">
        <v>5622</v>
      </c>
      <c r="J5567" s="309" t="s">
        <v>15063</v>
      </c>
      <c r="K5567" s="310">
        <v>0.93751999999999991</v>
      </c>
      <c r="L5567" s="310">
        <v>0.93751999999999991</v>
      </c>
      <c r="M5567" s="310">
        <v>0.93704450000000006</v>
      </c>
      <c r="N5567" s="310"/>
      <c r="O5567" s="310">
        <f t="shared" si="86"/>
        <v>5.0718917996400194E-2</v>
      </c>
      <c r="P5567" s="310">
        <v>9.6970059437646139</v>
      </c>
      <c r="Q5567" s="309" t="s">
        <v>15063</v>
      </c>
      <c r="R5567" s="311"/>
    </row>
    <row r="5568" spans="1:18" s="312" customFormat="1" x14ac:dyDescent="0.3">
      <c r="A5568" s="307">
        <v>5565</v>
      </c>
      <c r="B5568" s="308" t="s">
        <v>5252</v>
      </c>
      <c r="C5568" s="308" t="s">
        <v>2393</v>
      </c>
      <c r="D5568" s="308" t="s">
        <v>2393</v>
      </c>
      <c r="E5568" s="308" t="s">
        <v>14879</v>
      </c>
      <c r="F5568" s="309" t="s">
        <v>5530</v>
      </c>
      <c r="G5568" s="309" t="s">
        <v>11704</v>
      </c>
      <c r="H5568" s="309" t="s">
        <v>11705</v>
      </c>
      <c r="I5568" s="309" t="s">
        <v>5701</v>
      </c>
      <c r="J5568" s="309" t="s">
        <v>15063</v>
      </c>
      <c r="K5568" s="310">
        <v>0.46390000000000003</v>
      </c>
      <c r="L5568" s="310">
        <v>0.46390000000000003</v>
      </c>
      <c r="M5568" s="310">
        <v>0.41762300000000002</v>
      </c>
      <c r="N5568" s="310"/>
      <c r="O5568" s="310">
        <f t="shared" si="86"/>
        <v>9.9756413020047443</v>
      </c>
      <c r="P5568" s="310">
        <v>9.9756413020047567</v>
      </c>
      <c r="Q5568" s="309" t="s">
        <v>15063</v>
      </c>
      <c r="R5568" s="311"/>
    </row>
    <row r="5569" spans="1:18" s="312" customFormat="1" x14ac:dyDescent="0.3">
      <c r="A5569" s="307">
        <v>5566</v>
      </c>
      <c r="B5569" s="308" t="s">
        <v>5252</v>
      </c>
      <c r="C5569" s="308" t="s">
        <v>2393</v>
      </c>
      <c r="D5569" s="308" t="s">
        <v>2393</v>
      </c>
      <c r="E5569" s="308" t="s">
        <v>14879</v>
      </c>
      <c r="F5569" s="309" t="s">
        <v>5530</v>
      </c>
      <c r="G5569" s="309" t="s">
        <v>11706</v>
      </c>
      <c r="H5569" s="309" t="s">
        <v>11707</v>
      </c>
      <c r="I5569" s="309" t="s">
        <v>5701</v>
      </c>
      <c r="J5569" s="309" t="s">
        <v>15063</v>
      </c>
      <c r="K5569" s="310">
        <v>0.93009999999999993</v>
      </c>
      <c r="L5569" s="310">
        <v>0.93009999999999993</v>
      </c>
      <c r="M5569" s="310">
        <v>0.83626049999999996</v>
      </c>
      <c r="N5569" s="310"/>
      <c r="O5569" s="310">
        <f t="shared" si="86"/>
        <v>10.089183958714115</v>
      </c>
      <c r="P5569" s="310">
        <v>10.089183958714109</v>
      </c>
      <c r="Q5569" s="309" t="s">
        <v>15063</v>
      </c>
      <c r="R5569" s="311"/>
    </row>
    <row r="5570" spans="1:18" s="312" customFormat="1" x14ac:dyDescent="0.3">
      <c r="A5570" s="307">
        <v>5567</v>
      </c>
      <c r="B5570" s="308" t="s">
        <v>5252</v>
      </c>
      <c r="C5570" s="308" t="s">
        <v>2393</v>
      </c>
      <c r="D5570" s="308" t="s">
        <v>2393</v>
      </c>
      <c r="E5570" s="308" t="s">
        <v>14879</v>
      </c>
      <c r="F5570" s="309" t="s">
        <v>5530</v>
      </c>
      <c r="G5570" s="309" t="s">
        <v>11708</v>
      </c>
      <c r="H5570" s="309" t="s">
        <v>11709</v>
      </c>
      <c r="I5570" s="309" t="s">
        <v>5701</v>
      </c>
      <c r="J5570" s="309" t="s">
        <v>15063</v>
      </c>
      <c r="K5570" s="310">
        <v>0.223939</v>
      </c>
      <c r="L5570" s="310">
        <v>0.223939</v>
      </c>
      <c r="M5570" s="310">
        <v>0.20299050000000002</v>
      </c>
      <c r="N5570" s="310"/>
      <c r="O5570" s="310">
        <f t="shared" si="86"/>
        <v>9.3545563747270375</v>
      </c>
      <c r="P5570" s="310">
        <v>9.3545563747270304</v>
      </c>
      <c r="Q5570" s="309" t="s">
        <v>15063</v>
      </c>
      <c r="R5570" s="311"/>
    </row>
    <row r="5571" spans="1:18" s="312" customFormat="1" x14ac:dyDescent="0.3">
      <c r="A5571" s="307">
        <v>5568</v>
      </c>
      <c r="B5571" s="308" t="s">
        <v>5252</v>
      </c>
      <c r="C5571" s="308" t="s">
        <v>2393</v>
      </c>
      <c r="D5571" s="308" t="s">
        <v>2393</v>
      </c>
      <c r="E5571" s="308" t="s">
        <v>14879</v>
      </c>
      <c r="F5571" s="309" t="s">
        <v>5530</v>
      </c>
      <c r="G5571" s="309" t="s">
        <v>11710</v>
      </c>
      <c r="H5571" s="309" t="s">
        <v>11711</v>
      </c>
      <c r="I5571" s="309" t="s">
        <v>5706</v>
      </c>
      <c r="J5571" s="309" t="s">
        <v>15063</v>
      </c>
      <c r="K5571" s="310">
        <v>0.33410000000000001</v>
      </c>
      <c r="L5571" s="310">
        <v>0.33410000000000001</v>
      </c>
      <c r="M5571" s="310">
        <v>0.30175799999999997</v>
      </c>
      <c r="N5571" s="310"/>
      <c r="O5571" s="310">
        <f t="shared" si="86"/>
        <v>9.6803352289733713</v>
      </c>
      <c r="P5571" s="310">
        <v>32.240288570292819</v>
      </c>
      <c r="Q5571" s="309" t="s">
        <v>15063</v>
      </c>
      <c r="R5571" s="311"/>
    </row>
    <row r="5572" spans="1:18" s="312" customFormat="1" x14ac:dyDescent="0.3">
      <c r="A5572" s="307">
        <v>5569</v>
      </c>
      <c r="B5572" s="308" t="s">
        <v>5252</v>
      </c>
      <c r="C5572" s="308" t="s">
        <v>2393</v>
      </c>
      <c r="D5572" s="308" t="s">
        <v>2393</v>
      </c>
      <c r="E5572" s="308" t="s">
        <v>14879</v>
      </c>
      <c r="F5572" s="309" t="s">
        <v>5530</v>
      </c>
      <c r="G5572" s="309" t="s">
        <v>11712</v>
      </c>
      <c r="H5572" s="309" t="s">
        <v>11713</v>
      </c>
      <c r="I5572" s="309" t="s">
        <v>5706</v>
      </c>
      <c r="J5572" s="309" t="s">
        <v>15063</v>
      </c>
      <c r="K5572" s="310">
        <v>0.28898000000000001</v>
      </c>
      <c r="L5572" s="310">
        <v>0.28898000000000001</v>
      </c>
      <c r="M5572" s="310">
        <v>0.25363800000000003</v>
      </c>
      <c r="N5572" s="310"/>
      <c r="O5572" s="310">
        <f t="shared" ref="O5572:O5635" si="87">(L5572-M5572)/L5572*100</f>
        <v>12.229912104643914</v>
      </c>
      <c r="P5572" s="310">
        <v>12.229912104643914</v>
      </c>
      <c r="Q5572" s="309" t="s">
        <v>15063</v>
      </c>
      <c r="R5572" s="311"/>
    </row>
    <row r="5573" spans="1:18" s="312" customFormat="1" x14ac:dyDescent="0.3">
      <c r="A5573" s="307">
        <v>5570</v>
      </c>
      <c r="B5573" s="308" t="s">
        <v>2401</v>
      </c>
      <c r="C5573" s="308" t="s">
        <v>14880</v>
      </c>
      <c r="D5573" s="308" t="s">
        <v>1358</v>
      </c>
      <c r="E5573" s="308" t="s">
        <v>14313</v>
      </c>
      <c r="F5573" s="309" t="s">
        <v>2567</v>
      </c>
      <c r="G5573" s="309" t="s">
        <v>2847</v>
      </c>
      <c r="H5573" s="309" t="s">
        <v>2776</v>
      </c>
      <c r="I5573" s="309" t="s">
        <v>2405</v>
      </c>
      <c r="J5573" s="309" t="s">
        <v>15063</v>
      </c>
      <c r="K5573" s="310">
        <v>1.8135297044050607</v>
      </c>
      <c r="L5573" s="310">
        <v>1.8135297044050607</v>
      </c>
      <c r="M5573" s="310">
        <v>1.78728182</v>
      </c>
      <c r="N5573" s="310"/>
      <c r="O5573" s="310">
        <f t="shared" si="87"/>
        <v>1.4473368890128782</v>
      </c>
      <c r="P5573" s="310">
        <v>11.792957049510589</v>
      </c>
      <c r="Q5573" s="309" t="s">
        <v>15063</v>
      </c>
      <c r="R5573" s="311"/>
    </row>
    <row r="5574" spans="1:18" s="312" customFormat="1" x14ac:dyDescent="0.3">
      <c r="A5574" s="307">
        <v>5571</v>
      </c>
      <c r="B5574" s="308" t="s">
        <v>2401</v>
      </c>
      <c r="C5574" s="308" t="s">
        <v>14880</v>
      </c>
      <c r="D5574" s="308" t="s">
        <v>1358</v>
      </c>
      <c r="E5574" s="308" t="s">
        <v>14313</v>
      </c>
      <c r="F5574" s="309" t="s">
        <v>2567</v>
      </c>
      <c r="G5574" s="309" t="s">
        <v>2780</v>
      </c>
      <c r="H5574" s="309" t="s">
        <v>2846</v>
      </c>
      <c r="I5574" s="309" t="s">
        <v>2405</v>
      </c>
      <c r="J5574" s="309" t="s">
        <v>15063</v>
      </c>
      <c r="K5574" s="310">
        <v>3.4045073449378211</v>
      </c>
      <c r="L5574" s="310">
        <v>3.4045073449378211</v>
      </c>
      <c r="M5574" s="310">
        <v>3.1246870000000002</v>
      </c>
      <c r="N5574" s="310"/>
      <c r="O5574" s="310">
        <f t="shared" si="87"/>
        <v>8.2191141503597347</v>
      </c>
      <c r="P5574" s="310">
        <v>21.022989541117532</v>
      </c>
      <c r="Q5574" s="309" t="s">
        <v>15063</v>
      </c>
      <c r="R5574" s="311"/>
    </row>
    <row r="5575" spans="1:18" s="312" customFormat="1" x14ac:dyDescent="0.3">
      <c r="A5575" s="307">
        <v>5572</v>
      </c>
      <c r="B5575" s="308" t="s">
        <v>3732</v>
      </c>
      <c r="C5575" s="308" t="s">
        <v>14881</v>
      </c>
      <c r="D5575" s="308" t="s">
        <v>1353</v>
      </c>
      <c r="E5575" s="308" t="s">
        <v>14882</v>
      </c>
      <c r="F5575" s="309" t="s">
        <v>4131</v>
      </c>
      <c r="G5575" s="309" t="s">
        <v>4132</v>
      </c>
      <c r="H5575" s="309" t="s">
        <v>4133</v>
      </c>
      <c r="I5575" s="309" t="s">
        <v>2405</v>
      </c>
      <c r="J5575" s="309" t="s">
        <v>15063</v>
      </c>
      <c r="K5575" s="310">
        <v>3.4302154200000086</v>
      </c>
      <c r="L5575" s="310">
        <v>3.4302154200000086</v>
      </c>
      <c r="M5575" s="310">
        <v>3.5511154</v>
      </c>
      <c r="N5575" s="310"/>
      <c r="O5575" s="310">
        <f t="shared" si="87"/>
        <v>-3.5245593992458693</v>
      </c>
      <c r="P5575" s="310">
        <v>-3.5245593992458746</v>
      </c>
      <c r="Q5575" s="309" t="s">
        <v>15063</v>
      </c>
      <c r="R5575" s="311"/>
    </row>
    <row r="5576" spans="1:18" s="312" customFormat="1" x14ac:dyDescent="0.3">
      <c r="A5576" s="307">
        <v>5573</v>
      </c>
      <c r="B5576" s="308" t="s">
        <v>3732</v>
      </c>
      <c r="C5576" s="308" t="s">
        <v>14881</v>
      </c>
      <c r="D5576" s="308" t="s">
        <v>1540</v>
      </c>
      <c r="E5576" s="308" t="s">
        <v>14883</v>
      </c>
      <c r="F5576" s="309" t="s">
        <v>3019</v>
      </c>
      <c r="G5576" s="309" t="s">
        <v>4269</v>
      </c>
      <c r="H5576" s="309" t="s">
        <v>4270</v>
      </c>
      <c r="I5576" s="309" t="s">
        <v>2432</v>
      </c>
      <c r="J5576" s="309" t="s">
        <v>15063</v>
      </c>
      <c r="K5576" s="310">
        <v>2.4814399999999979</v>
      </c>
      <c r="L5576" s="310">
        <v>2.4814399999999979</v>
      </c>
      <c r="M5576" s="310">
        <v>2.3300386000000013</v>
      </c>
      <c r="N5576" s="310"/>
      <c r="O5576" s="310">
        <f t="shared" si="87"/>
        <v>6.1013524405182764</v>
      </c>
      <c r="P5576" s="310">
        <v>6.1013524405182711</v>
      </c>
      <c r="Q5576" s="309" t="s">
        <v>15063</v>
      </c>
      <c r="R5576" s="311"/>
    </row>
    <row r="5577" spans="1:18" s="312" customFormat="1" x14ac:dyDescent="0.3">
      <c r="A5577" s="307">
        <v>5574</v>
      </c>
      <c r="B5577" s="308" t="s">
        <v>3732</v>
      </c>
      <c r="C5577" s="308" t="s">
        <v>14881</v>
      </c>
      <c r="D5577" s="308" t="s">
        <v>1540</v>
      </c>
      <c r="E5577" s="308" t="s">
        <v>14883</v>
      </c>
      <c r="F5577" s="309" t="s">
        <v>3019</v>
      </c>
      <c r="G5577" s="309" t="s">
        <v>3706</v>
      </c>
      <c r="H5577" s="309" t="s">
        <v>4280</v>
      </c>
      <c r="I5577" s="309" t="s">
        <v>2432</v>
      </c>
      <c r="J5577" s="309" t="s">
        <v>15063</v>
      </c>
      <c r="K5577" s="310">
        <v>0.90445999999999982</v>
      </c>
      <c r="L5577" s="310">
        <v>0.90445999999999982</v>
      </c>
      <c r="M5577" s="310">
        <v>1.030262899999999</v>
      </c>
      <c r="N5577" s="310"/>
      <c r="O5577" s="310">
        <f t="shared" si="87"/>
        <v>-13.909172323817437</v>
      </c>
      <c r="P5577" s="310">
        <v>-6.2892205041502391</v>
      </c>
      <c r="Q5577" s="309" t="s">
        <v>15063</v>
      </c>
      <c r="R5577" s="311"/>
    </row>
    <row r="5578" spans="1:18" s="312" customFormat="1" x14ac:dyDescent="0.3">
      <c r="A5578" s="307">
        <v>5575</v>
      </c>
      <c r="B5578" s="308" t="s">
        <v>3732</v>
      </c>
      <c r="C5578" s="308" t="s">
        <v>14881</v>
      </c>
      <c r="D5578" s="308" t="s">
        <v>1540</v>
      </c>
      <c r="E5578" s="308" t="s">
        <v>14883</v>
      </c>
      <c r="F5578" s="309" t="s">
        <v>3019</v>
      </c>
      <c r="G5578" s="309" t="s">
        <v>4289</v>
      </c>
      <c r="H5578" s="309" t="s">
        <v>3707</v>
      </c>
      <c r="I5578" s="309" t="s">
        <v>2425</v>
      </c>
      <c r="J5578" s="309" t="s">
        <v>15063</v>
      </c>
      <c r="K5578" s="310">
        <v>4.3509445178088004</v>
      </c>
      <c r="L5578" s="310">
        <v>4.3509445178088004</v>
      </c>
      <c r="M5578" s="310">
        <v>4.3995437500000003</v>
      </c>
      <c r="N5578" s="310"/>
      <c r="O5578" s="310">
        <f t="shared" si="87"/>
        <v>-1.116981197813002</v>
      </c>
      <c r="P5578" s="310">
        <v>-0.27689555335974614</v>
      </c>
      <c r="Q5578" s="309" t="s">
        <v>15063</v>
      </c>
      <c r="R5578" s="311"/>
    </row>
    <row r="5579" spans="1:18" s="312" customFormat="1" x14ac:dyDescent="0.3">
      <c r="A5579" s="307">
        <v>5576</v>
      </c>
      <c r="B5579" s="308" t="s">
        <v>3732</v>
      </c>
      <c r="C5579" s="308" t="s">
        <v>14881</v>
      </c>
      <c r="D5579" s="308" t="s">
        <v>1540</v>
      </c>
      <c r="E5579" s="308" t="s">
        <v>14883</v>
      </c>
      <c r="F5579" s="309" t="s">
        <v>3019</v>
      </c>
      <c r="G5579" s="309" t="s">
        <v>3020</v>
      </c>
      <c r="H5579" s="309" t="s">
        <v>3021</v>
      </c>
      <c r="I5579" s="309" t="s">
        <v>2432</v>
      </c>
      <c r="J5579" s="309" t="s">
        <v>15063</v>
      </c>
      <c r="K5579" s="310">
        <v>2.2877930699935969</v>
      </c>
      <c r="L5579" s="310">
        <v>2.2877930699935969</v>
      </c>
      <c r="M5579" s="310">
        <v>2.30696105</v>
      </c>
      <c r="N5579" s="310"/>
      <c r="O5579" s="310">
        <f t="shared" si="87"/>
        <v>-0.83783713911051938</v>
      </c>
      <c r="P5579" s="310">
        <v>0.44621733814814712</v>
      </c>
      <c r="Q5579" s="309" t="s">
        <v>15063</v>
      </c>
      <c r="R5579" s="311"/>
    </row>
    <row r="5580" spans="1:18" s="312" customFormat="1" x14ac:dyDescent="0.3">
      <c r="A5580" s="307">
        <v>5577</v>
      </c>
      <c r="B5580" s="308" t="s">
        <v>3732</v>
      </c>
      <c r="C5580" s="308" t="s">
        <v>14881</v>
      </c>
      <c r="D5580" s="308" t="s">
        <v>1540</v>
      </c>
      <c r="E5580" s="308" t="s">
        <v>14883</v>
      </c>
      <c r="F5580" s="309" t="s">
        <v>3019</v>
      </c>
      <c r="G5580" s="309" t="s">
        <v>4275</v>
      </c>
      <c r="H5580" s="309" t="s">
        <v>4276</v>
      </c>
      <c r="I5580" s="309" t="s">
        <v>2432</v>
      </c>
      <c r="J5580" s="309" t="s">
        <v>15063</v>
      </c>
      <c r="K5580" s="310">
        <v>4.7814399999999981</v>
      </c>
      <c r="L5580" s="310">
        <v>4.7814399999999981</v>
      </c>
      <c r="M5580" s="310">
        <v>4.5021496999999986</v>
      </c>
      <c r="N5580" s="310"/>
      <c r="O5580" s="310">
        <f t="shared" si="87"/>
        <v>5.8411336333824044</v>
      </c>
      <c r="P5580" s="310">
        <v>6.1255755115118937</v>
      </c>
      <c r="Q5580" s="309" t="s">
        <v>15063</v>
      </c>
      <c r="R5580" s="311"/>
    </row>
    <row r="5581" spans="1:18" s="312" customFormat="1" x14ac:dyDescent="0.3">
      <c r="A5581" s="307">
        <v>5578</v>
      </c>
      <c r="B5581" s="308" t="s">
        <v>5271</v>
      </c>
      <c r="C5581" s="308" t="s">
        <v>14834</v>
      </c>
      <c r="D5581" s="308" t="s">
        <v>1383</v>
      </c>
      <c r="E5581" s="308" t="s">
        <v>13985</v>
      </c>
      <c r="F5581" s="309" t="s">
        <v>11891</v>
      </c>
      <c r="G5581" s="309" t="s">
        <v>11906</v>
      </c>
      <c r="H5581" s="309" t="s">
        <v>11907</v>
      </c>
      <c r="I5581" s="309" t="s">
        <v>5701</v>
      </c>
      <c r="J5581" s="309" t="s">
        <v>15063</v>
      </c>
      <c r="K5581" s="310">
        <v>0</v>
      </c>
      <c r="L5581" s="310">
        <v>0</v>
      </c>
      <c r="M5581" s="310">
        <v>0.44264399999999998</v>
      </c>
      <c r="N5581" s="310"/>
      <c r="O5581" s="310" t="e">
        <f t="shared" si="87"/>
        <v>#DIV/0!</v>
      </c>
      <c r="P5581" s="310" t="e">
        <v>#DIV/0!</v>
      </c>
      <c r="Q5581" s="309" t="s">
        <v>15063</v>
      </c>
      <c r="R5581" s="311"/>
    </row>
    <row r="5582" spans="1:18" s="312" customFormat="1" x14ac:dyDescent="0.3">
      <c r="A5582" s="307">
        <v>5579</v>
      </c>
      <c r="B5582" s="308" t="s">
        <v>5252</v>
      </c>
      <c r="C5582" s="308" t="s">
        <v>1373</v>
      </c>
      <c r="D5582" s="308" t="s">
        <v>1374</v>
      </c>
      <c r="E5582" s="308" t="s">
        <v>1374</v>
      </c>
      <c r="F5582" s="309" t="s">
        <v>5482</v>
      </c>
      <c r="G5582" s="309" t="s">
        <v>5487</v>
      </c>
      <c r="H5582" s="309" t="s">
        <v>5488</v>
      </c>
      <c r="I5582" s="309" t="s">
        <v>2405</v>
      </c>
      <c r="J5582" s="309" t="s">
        <v>15063</v>
      </c>
      <c r="K5582" s="310">
        <v>1.7405360000000025</v>
      </c>
      <c r="L5582" s="310">
        <v>1.7405360000000025</v>
      </c>
      <c r="M5582" s="310">
        <v>1.62420498</v>
      </c>
      <c r="N5582" s="310"/>
      <c r="O5582" s="310">
        <f t="shared" si="87"/>
        <v>6.6836319386673031</v>
      </c>
      <c r="P5582" s="310">
        <v>9.4443058301446055</v>
      </c>
      <c r="Q5582" s="309" t="s">
        <v>15063</v>
      </c>
      <c r="R5582" s="311"/>
    </row>
    <row r="5583" spans="1:18" s="312" customFormat="1" x14ac:dyDescent="0.3">
      <c r="A5583" s="307">
        <v>5580</v>
      </c>
      <c r="B5583" s="308" t="s">
        <v>5252</v>
      </c>
      <c r="C5583" s="308" t="s">
        <v>2393</v>
      </c>
      <c r="D5583" s="308" t="s">
        <v>2394</v>
      </c>
      <c r="E5583" s="308" t="s">
        <v>1394</v>
      </c>
      <c r="F5583" s="309" t="s">
        <v>5253</v>
      </c>
      <c r="G5583" s="309" t="s">
        <v>5254</v>
      </c>
      <c r="H5583" s="309" t="s">
        <v>5255</v>
      </c>
      <c r="I5583" s="309" t="s">
        <v>2405</v>
      </c>
      <c r="J5583" s="309" t="s">
        <v>15063</v>
      </c>
      <c r="K5583" s="310">
        <v>2.0519699999999981</v>
      </c>
      <c r="L5583" s="310">
        <v>2.0519699999999981</v>
      </c>
      <c r="M5583" s="310">
        <v>1.8687754899999998</v>
      </c>
      <c r="N5583" s="310"/>
      <c r="O5583" s="310">
        <f t="shared" si="87"/>
        <v>8.9277382222936232</v>
      </c>
      <c r="P5583" s="310">
        <v>8.9277382222936232</v>
      </c>
      <c r="Q5583" s="309" t="s">
        <v>15063</v>
      </c>
      <c r="R5583" s="311"/>
    </row>
    <row r="5584" spans="1:18" s="312" customFormat="1" x14ac:dyDescent="0.3">
      <c r="A5584" s="307">
        <v>5581</v>
      </c>
      <c r="B5584" s="308" t="s">
        <v>5252</v>
      </c>
      <c r="C5584" s="308" t="s">
        <v>2393</v>
      </c>
      <c r="D5584" s="308" t="s">
        <v>2394</v>
      </c>
      <c r="E5584" s="308" t="s">
        <v>1394</v>
      </c>
      <c r="F5584" s="309" t="s">
        <v>5253</v>
      </c>
      <c r="G5584" s="309" t="s">
        <v>5256</v>
      </c>
      <c r="H5584" s="309" t="s">
        <v>5257</v>
      </c>
      <c r="I5584" s="309" t="s">
        <v>2405</v>
      </c>
      <c r="J5584" s="309" t="s">
        <v>15063</v>
      </c>
      <c r="K5584" s="310">
        <v>2.6168199999999997</v>
      </c>
      <c r="L5584" s="310">
        <v>2.6168199999999997</v>
      </c>
      <c r="M5584" s="310">
        <v>2.3815007100000001</v>
      </c>
      <c r="N5584" s="310"/>
      <c r="O5584" s="310">
        <f t="shared" si="87"/>
        <v>8.992566932383566</v>
      </c>
      <c r="P5584" s="310">
        <v>8.9925669323835606</v>
      </c>
      <c r="Q5584" s="309" t="s">
        <v>15063</v>
      </c>
      <c r="R5584" s="311"/>
    </row>
    <row r="5585" spans="1:18" s="312" customFormat="1" x14ac:dyDescent="0.3">
      <c r="A5585" s="307">
        <v>5582</v>
      </c>
      <c r="B5585" s="308" t="s">
        <v>5252</v>
      </c>
      <c r="C5585" s="308" t="s">
        <v>2393</v>
      </c>
      <c r="D5585" s="308" t="s">
        <v>2394</v>
      </c>
      <c r="E5585" s="308" t="s">
        <v>1394</v>
      </c>
      <c r="F5585" s="309" t="s">
        <v>5253</v>
      </c>
      <c r="G5585" s="309" t="s">
        <v>5258</v>
      </c>
      <c r="H5585" s="309" t="s">
        <v>5259</v>
      </c>
      <c r="I5585" s="309" t="s">
        <v>2405</v>
      </c>
      <c r="J5585" s="309" t="s">
        <v>15063</v>
      </c>
      <c r="K5585" s="310">
        <v>3.1876700000000029</v>
      </c>
      <c r="L5585" s="310">
        <v>3.1876700000000029</v>
      </c>
      <c r="M5585" s="310">
        <v>3.01517795</v>
      </c>
      <c r="N5585" s="310"/>
      <c r="O5585" s="310">
        <f t="shared" si="87"/>
        <v>5.4112266953606474</v>
      </c>
      <c r="P5585" s="310">
        <v>5.4112266953606607</v>
      </c>
      <c r="Q5585" s="309" t="s">
        <v>15063</v>
      </c>
      <c r="R5585" s="311"/>
    </row>
    <row r="5586" spans="1:18" s="312" customFormat="1" x14ac:dyDescent="0.3">
      <c r="A5586" s="307">
        <v>5583</v>
      </c>
      <c r="B5586" s="308" t="s">
        <v>5252</v>
      </c>
      <c r="C5586" s="308" t="s">
        <v>2393</v>
      </c>
      <c r="D5586" s="308" t="s">
        <v>2394</v>
      </c>
      <c r="E5586" s="308" t="s">
        <v>1394</v>
      </c>
      <c r="F5586" s="309" t="s">
        <v>5253</v>
      </c>
      <c r="G5586" s="309" t="s">
        <v>5260</v>
      </c>
      <c r="H5586" s="309" t="s">
        <v>5263</v>
      </c>
      <c r="I5586" s="309" t="s">
        <v>2405</v>
      </c>
      <c r="J5586" s="309" t="s">
        <v>15063</v>
      </c>
      <c r="K5586" s="310">
        <v>2.5255000000000005</v>
      </c>
      <c r="L5586" s="310">
        <v>2.5255000000000005</v>
      </c>
      <c r="M5586" s="310">
        <v>2.3440966799999998</v>
      </c>
      <c r="N5586" s="310"/>
      <c r="O5586" s="310">
        <f t="shared" si="87"/>
        <v>7.1828675509800304</v>
      </c>
      <c r="P5586" s="310">
        <v>7.1828675509800322</v>
      </c>
      <c r="Q5586" s="309" t="s">
        <v>15063</v>
      </c>
      <c r="R5586" s="311"/>
    </row>
    <row r="5587" spans="1:18" s="312" customFormat="1" x14ac:dyDescent="0.3">
      <c r="A5587" s="307">
        <v>5584</v>
      </c>
      <c r="B5587" s="308" t="s">
        <v>5271</v>
      </c>
      <c r="C5587" s="308" t="s">
        <v>2396</v>
      </c>
      <c r="D5587" s="308" t="s">
        <v>2396</v>
      </c>
      <c r="E5587" s="308" t="s">
        <v>1679</v>
      </c>
      <c r="F5587" s="309" t="s">
        <v>7017</v>
      </c>
      <c r="G5587" s="309" t="s">
        <v>7024</v>
      </c>
      <c r="H5587" s="309" t="s">
        <v>7025</v>
      </c>
      <c r="I5587" s="309" t="s">
        <v>5701</v>
      </c>
      <c r="J5587" s="309" t="s">
        <v>15063</v>
      </c>
      <c r="K5587" s="310">
        <v>0</v>
      </c>
      <c r="L5587" s="310">
        <v>0</v>
      </c>
      <c r="M5587" s="310">
        <v>0.47521349999999996</v>
      </c>
      <c r="N5587" s="310"/>
      <c r="O5587" s="310" t="e">
        <f t="shared" si="87"/>
        <v>#DIV/0!</v>
      </c>
      <c r="P5587" s="310" t="e">
        <v>#DIV/0!</v>
      </c>
      <c r="Q5587" s="309" t="s">
        <v>15063</v>
      </c>
      <c r="R5587" s="311"/>
    </row>
    <row r="5588" spans="1:18" s="312" customFormat="1" x14ac:dyDescent="0.3">
      <c r="A5588" s="307">
        <v>5585</v>
      </c>
      <c r="B5588" s="308" t="s">
        <v>5252</v>
      </c>
      <c r="C5588" s="308" t="s">
        <v>14884</v>
      </c>
      <c r="D5588" s="308" t="s">
        <v>1368</v>
      </c>
      <c r="E5588" s="308" t="s">
        <v>14849</v>
      </c>
      <c r="F5588" s="309" t="s">
        <v>5414</v>
      </c>
      <c r="G5588" s="309" t="s">
        <v>5415</v>
      </c>
      <c r="H5588" s="309" t="s">
        <v>5416</v>
      </c>
      <c r="I5588" s="309" t="s">
        <v>2405</v>
      </c>
      <c r="J5588" s="309" t="s">
        <v>15063</v>
      </c>
      <c r="K5588" s="310">
        <v>0.96796000000000049</v>
      </c>
      <c r="L5588" s="310">
        <v>0.96796000000000049</v>
      </c>
      <c r="M5588" s="310">
        <v>0.83175039000000006</v>
      </c>
      <c r="N5588" s="310"/>
      <c r="O5588" s="310">
        <f t="shared" si="87"/>
        <v>14.071822182734861</v>
      </c>
      <c r="P5588" s="310">
        <v>22.970858146880214</v>
      </c>
      <c r="Q5588" s="309" t="s">
        <v>15063</v>
      </c>
      <c r="R5588" s="311"/>
    </row>
    <row r="5589" spans="1:18" s="312" customFormat="1" x14ac:dyDescent="0.3">
      <c r="A5589" s="307">
        <v>5586</v>
      </c>
      <c r="B5589" s="308" t="s">
        <v>3732</v>
      </c>
      <c r="C5589" s="308" t="s">
        <v>14881</v>
      </c>
      <c r="D5589" s="308" t="s">
        <v>1353</v>
      </c>
      <c r="E5589" s="308" t="s">
        <v>14496</v>
      </c>
      <c r="F5589" s="309" t="s">
        <v>4901</v>
      </c>
      <c r="G5589" s="309" t="s">
        <v>4902</v>
      </c>
      <c r="H5589" s="309" t="s">
        <v>4903</v>
      </c>
      <c r="I5589" s="309" t="s">
        <v>2405</v>
      </c>
      <c r="J5589" s="309" t="s">
        <v>15063</v>
      </c>
      <c r="K5589" s="310">
        <v>3.2663400000000125</v>
      </c>
      <c r="L5589" s="310">
        <v>3.2663400000000125</v>
      </c>
      <c r="M5589" s="310">
        <v>3.7334195999999999</v>
      </c>
      <c r="N5589" s="310"/>
      <c r="O5589" s="310">
        <f t="shared" si="87"/>
        <v>-14.299785080548432</v>
      </c>
      <c r="P5589" s="310">
        <v>-11.719833341397701</v>
      </c>
      <c r="Q5589" s="309" t="s">
        <v>15063</v>
      </c>
      <c r="R5589" s="311"/>
    </row>
    <row r="5590" spans="1:18" s="312" customFormat="1" x14ac:dyDescent="0.3">
      <c r="A5590" s="307">
        <v>5587</v>
      </c>
      <c r="B5590" s="308" t="s">
        <v>2401</v>
      </c>
      <c r="C5590" s="308" t="s">
        <v>14885</v>
      </c>
      <c r="D5590" s="308" t="s">
        <v>1360</v>
      </c>
      <c r="E5590" s="308" t="s">
        <v>14886</v>
      </c>
      <c r="F5590" s="309" t="s">
        <v>2416</v>
      </c>
      <c r="G5590" s="309" t="s">
        <v>14887</v>
      </c>
      <c r="H5590" s="309" t="s">
        <v>2417</v>
      </c>
      <c r="I5590" s="309" t="s">
        <v>2405</v>
      </c>
      <c r="J5590" s="309" t="s">
        <v>15063</v>
      </c>
      <c r="K5590" s="310">
        <v>3.8680249637745199</v>
      </c>
      <c r="L5590" s="310">
        <v>3.8680249637745199</v>
      </c>
      <c r="M5590" s="310">
        <v>3.5276310978003118</v>
      </c>
      <c r="N5590" s="310"/>
      <c r="O5590" s="310">
        <f t="shared" si="87"/>
        <v>8.8001982707485649</v>
      </c>
      <c r="P5590" s="310">
        <v>8.800198270748572</v>
      </c>
      <c r="Q5590" s="309" t="s">
        <v>15063</v>
      </c>
      <c r="R5590" s="311"/>
    </row>
    <row r="5591" spans="1:18" s="312" customFormat="1" x14ac:dyDescent="0.3">
      <c r="A5591" s="307">
        <v>5588</v>
      </c>
      <c r="B5591" s="308" t="s">
        <v>2401</v>
      </c>
      <c r="C5591" s="308" t="s">
        <v>14885</v>
      </c>
      <c r="D5591" s="308" t="s">
        <v>1360</v>
      </c>
      <c r="E5591" s="308" t="s">
        <v>14886</v>
      </c>
      <c r="F5591" s="309" t="s">
        <v>2416</v>
      </c>
      <c r="G5591" s="309" t="s">
        <v>2418</v>
      </c>
      <c r="H5591" s="309" t="s">
        <v>2419</v>
      </c>
      <c r="I5591" s="309" t="s">
        <v>2405</v>
      </c>
      <c r="J5591" s="309" t="s">
        <v>15063</v>
      </c>
      <c r="K5591" s="310">
        <v>2.1652979999999973</v>
      </c>
      <c r="L5591" s="310">
        <v>2.1652979999999973</v>
      </c>
      <c r="M5591" s="310">
        <v>2.091763384217491</v>
      </c>
      <c r="N5591" s="310"/>
      <c r="O5591" s="310">
        <f t="shared" si="87"/>
        <v>3.3960506028503423</v>
      </c>
      <c r="P5591" s="310">
        <v>3.3960506028503423</v>
      </c>
      <c r="Q5591" s="309" t="s">
        <v>15063</v>
      </c>
      <c r="R5591" s="311"/>
    </row>
    <row r="5592" spans="1:18" s="312" customFormat="1" x14ac:dyDescent="0.3">
      <c r="A5592" s="307">
        <v>5589</v>
      </c>
      <c r="B5592" s="308" t="s">
        <v>2401</v>
      </c>
      <c r="C5592" s="308" t="s">
        <v>14885</v>
      </c>
      <c r="D5592" s="308" t="s">
        <v>1360</v>
      </c>
      <c r="E5592" s="308" t="s">
        <v>14886</v>
      </c>
      <c r="F5592" s="309" t="s">
        <v>2416</v>
      </c>
      <c r="G5592" s="309" t="s">
        <v>3515</v>
      </c>
      <c r="H5592" s="309" t="s">
        <v>3516</v>
      </c>
      <c r="I5592" s="309" t="s">
        <v>2425</v>
      </c>
      <c r="J5592" s="309" t="s">
        <v>15063</v>
      </c>
      <c r="K5592" s="310">
        <v>1.1425954452212195</v>
      </c>
      <c r="L5592" s="310">
        <v>1.1425954452212195</v>
      </c>
      <c r="M5592" s="310">
        <v>1.62479225</v>
      </c>
      <c r="N5592" s="310"/>
      <c r="O5592" s="310">
        <f t="shared" si="87"/>
        <v>-42.201884034766287</v>
      </c>
      <c r="P5592" s="310">
        <v>-28.337367671456448</v>
      </c>
      <c r="Q5592" s="309" t="s">
        <v>15063</v>
      </c>
      <c r="R5592" s="311"/>
    </row>
    <row r="5593" spans="1:18" s="312" customFormat="1" x14ac:dyDescent="0.3">
      <c r="A5593" s="307">
        <v>5590</v>
      </c>
      <c r="B5593" s="308" t="s">
        <v>2401</v>
      </c>
      <c r="C5593" s="308" t="s">
        <v>14885</v>
      </c>
      <c r="D5593" s="308" t="s">
        <v>1360</v>
      </c>
      <c r="E5593" s="308" t="s">
        <v>14886</v>
      </c>
      <c r="F5593" s="309" t="s">
        <v>2416</v>
      </c>
      <c r="G5593" s="309" t="s">
        <v>3518</v>
      </c>
      <c r="H5593" s="309" t="s">
        <v>3519</v>
      </c>
      <c r="I5593" s="309" t="s">
        <v>2425</v>
      </c>
      <c r="J5593" s="309" t="s">
        <v>15063</v>
      </c>
      <c r="K5593" s="310">
        <v>0.68904438638812815</v>
      </c>
      <c r="L5593" s="310">
        <v>0.68904438638812815</v>
      </c>
      <c r="M5593" s="310">
        <v>0.65904438638812801</v>
      </c>
      <c r="N5593" s="310"/>
      <c r="O5593" s="310">
        <f t="shared" si="87"/>
        <v>4.3538559478375305</v>
      </c>
      <c r="P5593" s="310">
        <v>4.3538559478375261</v>
      </c>
      <c r="Q5593" s="309" t="s">
        <v>15063</v>
      </c>
      <c r="R5593" s="311"/>
    </row>
    <row r="5594" spans="1:18" s="312" customFormat="1" x14ac:dyDescent="0.3">
      <c r="A5594" s="307">
        <v>5591</v>
      </c>
      <c r="B5594" s="308" t="s">
        <v>2401</v>
      </c>
      <c r="C5594" s="308" t="s">
        <v>14885</v>
      </c>
      <c r="D5594" s="308" t="s">
        <v>1360</v>
      </c>
      <c r="E5594" s="308" t="s">
        <v>14886</v>
      </c>
      <c r="F5594" s="309" t="s">
        <v>2416</v>
      </c>
      <c r="G5594" s="309" t="s">
        <v>3538</v>
      </c>
      <c r="H5594" s="309" t="s">
        <v>3539</v>
      </c>
      <c r="I5594" s="309" t="s">
        <v>2405</v>
      </c>
      <c r="J5594" s="309" t="s">
        <v>15063</v>
      </c>
      <c r="K5594" s="310">
        <v>1.5647073469246926</v>
      </c>
      <c r="L5594" s="310">
        <v>1.5647073469246926</v>
      </c>
      <c r="M5594" s="310">
        <v>1.5472016000000002</v>
      </c>
      <c r="N5594" s="310"/>
      <c r="O5594" s="310">
        <f t="shared" si="87"/>
        <v>1.1187872901024318</v>
      </c>
      <c r="P5594" s="310">
        <v>1.1187872901024298</v>
      </c>
      <c r="Q5594" s="309" t="s">
        <v>15063</v>
      </c>
      <c r="R5594" s="311"/>
    </row>
    <row r="5595" spans="1:18" s="312" customFormat="1" x14ac:dyDescent="0.3">
      <c r="A5595" s="307">
        <v>5592</v>
      </c>
      <c r="B5595" s="308" t="s">
        <v>2401</v>
      </c>
      <c r="C5595" s="308" t="s">
        <v>14885</v>
      </c>
      <c r="D5595" s="308" t="s">
        <v>1360</v>
      </c>
      <c r="E5595" s="308" t="s">
        <v>14886</v>
      </c>
      <c r="F5595" s="309" t="s">
        <v>2416</v>
      </c>
      <c r="G5595" s="309" t="s">
        <v>3439</v>
      </c>
      <c r="H5595" s="309" t="s">
        <v>3440</v>
      </c>
      <c r="I5595" s="309" t="s">
        <v>2405</v>
      </c>
      <c r="J5595" s="309" t="s">
        <v>15063</v>
      </c>
      <c r="K5595" s="310">
        <v>2.0082800000000001</v>
      </c>
      <c r="L5595" s="310">
        <v>2.0082800000000001</v>
      </c>
      <c r="M5595" s="310">
        <v>1.9901149999999999</v>
      </c>
      <c r="N5595" s="310"/>
      <c r="O5595" s="310">
        <f t="shared" si="87"/>
        <v>0.90450534785987047</v>
      </c>
      <c r="P5595" s="310">
        <v>0.90450534785986303</v>
      </c>
      <c r="Q5595" s="309" t="s">
        <v>15063</v>
      </c>
      <c r="R5595" s="311"/>
    </row>
    <row r="5596" spans="1:18" s="312" customFormat="1" x14ac:dyDescent="0.3">
      <c r="A5596" s="307">
        <v>5593</v>
      </c>
      <c r="B5596" s="308" t="s">
        <v>3732</v>
      </c>
      <c r="C5596" s="308" t="s">
        <v>14881</v>
      </c>
      <c r="D5596" s="308" t="s">
        <v>1540</v>
      </c>
      <c r="E5596" s="308" t="s">
        <v>14883</v>
      </c>
      <c r="F5596" s="309" t="s">
        <v>2991</v>
      </c>
      <c r="G5596" s="309" t="s">
        <v>2992</v>
      </c>
      <c r="H5596" s="309" t="s">
        <v>2993</v>
      </c>
      <c r="I5596" s="309" t="s">
        <v>2432</v>
      </c>
      <c r="J5596" s="309" t="s">
        <v>15063</v>
      </c>
      <c r="K5596" s="310">
        <v>1.6041312833238914</v>
      </c>
      <c r="L5596" s="310">
        <v>1.6041312833238914</v>
      </c>
      <c r="M5596" s="310">
        <v>2.25724525</v>
      </c>
      <c r="N5596" s="310"/>
      <c r="O5596" s="310">
        <f t="shared" si="87"/>
        <v>-40.714495968360076</v>
      </c>
      <c r="P5596" s="310">
        <v>-40.714495968360055</v>
      </c>
      <c r="Q5596" s="309" t="s">
        <v>15063</v>
      </c>
      <c r="R5596" s="311"/>
    </row>
    <row r="5597" spans="1:18" s="312" customFormat="1" x14ac:dyDescent="0.3">
      <c r="A5597" s="307">
        <v>5594</v>
      </c>
      <c r="B5597" s="308" t="s">
        <v>3732</v>
      </c>
      <c r="C5597" s="308" t="s">
        <v>14881</v>
      </c>
      <c r="D5597" s="308" t="s">
        <v>1540</v>
      </c>
      <c r="E5597" s="308" t="s">
        <v>14883</v>
      </c>
      <c r="F5597" s="309" t="s">
        <v>2991</v>
      </c>
      <c r="G5597" s="309" t="s">
        <v>2998</v>
      </c>
      <c r="H5597" s="309" t="s">
        <v>2999</v>
      </c>
      <c r="I5597" s="309" t="s">
        <v>2425</v>
      </c>
      <c r="J5597" s="309" t="s">
        <v>15063</v>
      </c>
      <c r="K5597" s="310">
        <v>1.22448</v>
      </c>
      <c r="L5597" s="310">
        <v>1.22448</v>
      </c>
      <c r="M5597" s="310">
        <v>1.1375649999999999</v>
      </c>
      <c r="N5597" s="310"/>
      <c r="O5597" s="310">
        <f t="shared" si="87"/>
        <v>7.0981151182542845</v>
      </c>
      <c r="P5597" s="310">
        <v>7.0981151182542774</v>
      </c>
      <c r="Q5597" s="309" t="s">
        <v>15063</v>
      </c>
      <c r="R5597" s="311"/>
    </row>
    <row r="5598" spans="1:18" s="312" customFormat="1" x14ac:dyDescent="0.3">
      <c r="A5598" s="307">
        <v>5595</v>
      </c>
      <c r="B5598" s="308" t="s">
        <v>3732</v>
      </c>
      <c r="C5598" s="308" t="s">
        <v>14881</v>
      </c>
      <c r="D5598" s="308" t="s">
        <v>1540</v>
      </c>
      <c r="E5598" s="308" t="s">
        <v>14883</v>
      </c>
      <c r="F5598" s="309" t="s">
        <v>2991</v>
      </c>
      <c r="G5598" s="309" t="s">
        <v>3000</v>
      </c>
      <c r="H5598" s="309" t="s">
        <v>3001</v>
      </c>
      <c r="I5598" s="309" t="s">
        <v>2432</v>
      </c>
      <c r="J5598" s="309" t="s">
        <v>15063</v>
      </c>
      <c r="K5598" s="310">
        <v>0.65811999999999848</v>
      </c>
      <c r="L5598" s="310">
        <v>0.65811999999999848</v>
      </c>
      <c r="M5598" s="310">
        <v>1.338525</v>
      </c>
      <c r="N5598" s="310"/>
      <c r="O5598" s="310">
        <f t="shared" si="87"/>
        <v>-103.38616057861833</v>
      </c>
      <c r="P5598" s="310">
        <v>-103.38616057861833</v>
      </c>
      <c r="Q5598" s="309" t="s">
        <v>15063</v>
      </c>
      <c r="R5598" s="311"/>
    </row>
    <row r="5599" spans="1:18" s="312" customFormat="1" x14ac:dyDescent="0.3">
      <c r="A5599" s="307">
        <v>5596</v>
      </c>
      <c r="B5599" s="308" t="s">
        <v>3732</v>
      </c>
      <c r="C5599" s="308" t="s">
        <v>14881</v>
      </c>
      <c r="D5599" s="308" t="s">
        <v>1540</v>
      </c>
      <c r="E5599" s="308" t="s">
        <v>14883</v>
      </c>
      <c r="F5599" s="309" t="s">
        <v>2991</v>
      </c>
      <c r="G5599" s="309" t="s">
        <v>3014</v>
      </c>
      <c r="H5599" s="309" t="s">
        <v>3015</v>
      </c>
      <c r="I5599" s="309" t="s">
        <v>2432</v>
      </c>
      <c r="J5599" s="309" t="s">
        <v>15063</v>
      </c>
      <c r="K5599" s="310">
        <v>1.5546999999999984</v>
      </c>
      <c r="L5599" s="310">
        <v>1.5546999999999984</v>
      </c>
      <c r="M5599" s="310">
        <v>1.8851980000000013</v>
      </c>
      <c r="N5599" s="310"/>
      <c r="O5599" s="310">
        <f t="shared" si="87"/>
        <v>-21.257991895542752</v>
      </c>
      <c r="P5599" s="310">
        <v>-21.257991895542759</v>
      </c>
      <c r="Q5599" s="309" t="s">
        <v>15063</v>
      </c>
      <c r="R5599" s="311"/>
    </row>
    <row r="5600" spans="1:18" s="312" customFormat="1" x14ac:dyDescent="0.3">
      <c r="A5600" s="307">
        <v>5597</v>
      </c>
      <c r="B5600" s="308" t="s">
        <v>5271</v>
      </c>
      <c r="C5600" s="308" t="s">
        <v>2396</v>
      </c>
      <c r="D5600" s="308" t="s">
        <v>2396</v>
      </c>
      <c r="E5600" s="308" t="s">
        <v>14807</v>
      </c>
      <c r="F5600" s="309" t="s">
        <v>5392</v>
      </c>
      <c r="G5600" s="309" t="s">
        <v>7283</v>
      </c>
      <c r="H5600" s="309" t="s">
        <v>7284</v>
      </c>
      <c r="I5600" s="309" t="s">
        <v>5701</v>
      </c>
      <c r="J5600" s="309" t="s">
        <v>15063</v>
      </c>
      <c r="K5600" s="310">
        <v>0</v>
      </c>
      <c r="L5600" s="310">
        <v>0</v>
      </c>
      <c r="M5600" s="310">
        <v>1.0258815000000001</v>
      </c>
      <c r="N5600" s="310"/>
      <c r="O5600" s="310" t="e">
        <f t="shared" si="87"/>
        <v>#DIV/0!</v>
      </c>
      <c r="P5600" s="310" t="e">
        <v>#DIV/0!</v>
      </c>
      <c r="Q5600" s="309" t="s">
        <v>15063</v>
      </c>
      <c r="R5600" s="311"/>
    </row>
    <row r="5601" spans="1:18" s="312" customFormat="1" x14ac:dyDescent="0.3">
      <c r="A5601" s="307">
        <v>5598</v>
      </c>
      <c r="B5601" s="308" t="s">
        <v>5271</v>
      </c>
      <c r="C5601" s="308" t="s">
        <v>2396</v>
      </c>
      <c r="D5601" s="308" t="s">
        <v>2396</v>
      </c>
      <c r="E5601" s="308" t="s">
        <v>14807</v>
      </c>
      <c r="F5601" s="309" t="s">
        <v>5392</v>
      </c>
      <c r="G5601" s="309" t="s">
        <v>5399</v>
      </c>
      <c r="H5601" s="309" t="s">
        <v>5400</v>
      </c>
      <c r="I5601" s="309" t="s">
        <v>2405</v>
      </c>
      <c r="J5601" s="309" t="s">
        <v>15063</v>
      </c>
      <c r="K5601" s="310">
        <v>0.92538300000000007</v>
      </c>
      <c r="L5601" s="310">
        <v>0.92538300000000007</v>
      </c>
      <c r="M5601" s="310">
        <v>0.84691467600000003</v>
      </c>
      <c r="N5601" s="310"/>
      <c r="O5601" s="310">
        <f t="shared" si="87"/>
        <v>8.4795510615604606</v>
      </c>
      <c r="P5601" s="310">
        <v>8.4795510615604641</v>
      </c>
      <c r="Q5601" s="309" t="s">
        <v>15063</v>
      </c>
      <c r="R5601" s="311"/>
    </row>
    <row r="5602" spans="1:18" s="312" customFormat="1" x14ac:dyDescent="0.3">
      <c r="A5602" s="307">
        <v>5599</v>
      </c>
      <c r="B5602" s="308" t="s">
        <v>5252</v>
      </c>
      <c r="C5602" s="308" t="s">
        <v>14884</v>
      </c>
      <c r="D5602" s="308" t="s">
        <v>14888</v>
      </c>
      <c r="E5602" s="308" t="s">
        <v>14889</v>
      </c>
      <c r="F5602" s="309" t="s">
        <v>5648</v>
      </c>
      <c r="G5602" s="309" t="s">
        <v>5667</v>
      </c>
      <c r="H5602" s="309" t="s">
        <v>3105</v>
      </c>
      <c r="I5602" s="309" t="s">
        <v>2405</v>
      </c>
      <c r="J5602" s="309" t="s">
        <v>15063</v>
      </c>
      <c r="K5602" s="310">
        <v>1.8631810876005646</v>
      </c>
      <c r="L5602" s="310">
        <v>1.8631810876005646</v>
      </c>
      <c r="M5602" s="310">
        <v>1.733095720000003</v>
      </c>
      <c r="N5602" s="310"/>
      <c r="O5602" s="310">
        <f t="shared" si="87"/>
        <v>6.9818960951395033</v>
      </c>
      <c r="P5602" s="310">
        <v>9.8175259381799727</v>
      </c>
      <c r="Q5602" s="309" t="s">
        <v>15063</v>
      </c>
      <c r="R5602" s="311"/>
    </row>
    <row r="5603" spans="1:18" s="312" customFormat="1" x14ac:dyDescent="0.3">
      <c r="A5603" s="307">
        <v>5600</v>
      </c>
      <c r="B5603" s="308" t="s">
        <v>2401</v>
      </c>
      <c r="C5603" s="308" t="s">
        <v>14885</v>
      </c>
      <c r="D5603" s="308" t="s">
        <v>1361</v>
      </c>
      <c r="E5603" s="308" t="s">
        <v>14340</v>
      </c>
      <c r="F5603" s="309" t="s">
        <v>2947</v>
      </c>
      <c r="G5603" s="309" t="s">
        <v>2954</v>
      </c>
      <c r="H5603" s="309" t="s">
        <v>2955</v>
      </c>
      <c r="I5603" s="309" t="s">
        <v>2432</v>
      </c>
      <c r="J5603" s="309" t="s">
        <v>15063</v>
      </c>
      <c r="K5603" s="310">
        <v>3.6209985115760741</v>
      </c>
      <c r="L5603" s="310">
        <v>3.6209985115760741</v>
      </c>
      <c r="M5603" s="310">
        <v>6.0159751999999997</v>
      </c>
      <c r="N5603" s="310"/>
      <c r="O5603" s="310">
        <f t="shared" si="87"/>
        <v>-66.141333136905629</v>
      </c>
      <c r="P5603" s="310">
        <v>-64.799459117572539</v>
      </c>
      <c r="Q5603" s="309" t="s">
        <v>15063</v>
      </c>
      <c r="R5603" s="311"/>
    </row>
    <row r="5604" spans="1:18" s="312" customFormat="1" x14ac:dyDescent="0.3">
      <c r="A5604" s="307">
        <v>5601</v>
      </c>
      <c r="B5604" s="308" t="s">
        <v>2401</v>
      </c>
      <c r="C5604" s="308" t="s">
        <v>14885</v>
      </c>
      <c r="D5604" s="308" t="s">
        <v>1361</v>
      </c>
      <c r="E5604" s="308" t="s">
        <v>14340</v>
      </c>
      <c r="F5604" s="309" t="s">
        <v>2947</v>
      </c>
      <c r="G5604" s="309" t="s">
        <v>2972</v>
      </c>
      <c r="H5604" s="309" t="s">
        <v>2973</v>
      </c>
      <c r="I5604" s="309" t="s">
        <v>2425</v>
      </c>
      <c r="J5604" s="309" t="s">
        <v>15063</v>
      </c>
      <c r="K5604" s="310">
        <v>1.6290903384812383</v>
      </c>
      <c r="L5604" s="310">
        <v>1.6290903384812383</v>
      </c>
      <c r="M5604" s="310">
        <v>3.5991224999999987</v>
      </c>
      <c r="N5604" s="310"/>
      <c r="O5604" s="310">
        <f t="shared" si="87"/>
        <v>-120.92835584276891</v>
      </c>
      <c r="P5604" s="310">
        <v>-120.92835584276891</v>
      </c>
      <c r="Q5604" s="309" t="s">
        <v>15063</v>
      </c>
      <c r="R5604" s="311"/>
    </row>
    <row r="5605" spans="1:18" s="312" customFormat="1" x14ac:dyDescent="0.3">
      <c r="A5605" s="307">
        <v>5602</v>
      </c>
      <c r="B5605" s="308" t="s">
        <v>5271</v>
      </c>
      <c r="C5605" s="308" t="s">
        <v>14834</v>
      </c>
      <c r="D5605" s="308" t="s">
        <v>1382</v>
      </c>
      <c r="E5605" s="308" t="s">
        <v>1382</v>
      </c>
      <c r="F5605" s="309" t="s">
        <v>12142</v>
      </c>
      <c r="G5605" s="309" t="s">
        <v>12143</v>
      </c>
      <c r="H5605" s="309" t="s">
        <v>12144</v>
      </c>
      <c r="I5605" s="309" t="s">
        <v>5701</v>
      </c>
      <c r="J5605" s="309" t="s">
        <v>15063</v>
      </c>
      <c r="K5605" s="310">
        <v>0</v>
      </c>
      <c r="L5605" s="310">
        <v>0</v>
      </c>
      <c r="M5605" s="310">
        <v>2.2258369</v>
      </c>
      <c r="N5605" s="310"/>
      <c r="O5605" s="310" t="e">
        <f t="shared" si="87"/>
        <v>#DIV/0!</v>
      </c>
      <c r="P5605" s="310" t="e">
        <v>#DIV/0!</v>
      </c>
      <c r="Q5605" s="309" t="s">
        <v>15063</v>
      </c>
      <c r="R5605" s="311"/>
    </row>
    <row r="5606" spans="1:18" s="312" customFormat="1" x14ac:dyDescent="0.3">
      <c r="A5606" s="307">
        <v>5603</v>
      </c>
      <c r="B5606" s="308" t="s">
        <v>5271</v>
      </c>
      <c r="C5606" s="308" t="s">
        <v>14834</v>
      </c>
      <c r="D5606" s="308" t="s">
        <v>14834</v>
      </c>
      <c r="E5606" s="308" t="s">
        <v>14800</v>
      </c>
      <c r="F5606" s="309" t="s">
        <v>5610</v>
      </c>
      <c r="G5606" s="309" t="s">
        <v>5631</v>
      </c>
      <c r="H5606" s="309" t="s">
        <v>5632</v>
      </c>
      <c r="I5606" s="309" t="s">
        <v>2405</v>
      </c>
      <c r="J5606" s="309" t="s">
        <v>15063</v>
      </c>
      <c r="K5606" s="310">
        <v>1.71316</v>
      </c>
      <c r="L5606" s="310">
        <v>1.71316</v>
      </c>
      <c r="M5606" s="310">
        <v>2.4804708999999998</v>
      </c>
      <c r="N5606" s="310"/>
      <c r="O5606" s="310">
        <f t="shared" si="87"/>
        <v>-44.789214083915091</v>
      </c>
      <c r="P5606" s="310">
        <v>-31.143262237655179</v>
      </c>
      <c r="Q5606" s="309" t="s">
        <v>15063</v>
      </c>
      <c r="R5606" s="311"/>
    </row>
    <row r="5607" spans="1:18" s="312" customFormat="1" x14ac:dyDescent="0.3">
      <c r="A5607" s="307">
        <v>5604</v>
      </c>
      <c r="B5607" s="308" t="s">
        <v>3732</v>
      </c>
      <c r="C5607" s="308" t="s">
        <v>14881</v>
      </c>
      <c r="D5607" s="308" t="s">
        <v>1540</v>
      </c>
      <c r="E5607" s="308" t="s">
        <v>14890</v>
      </c>
      <c r="F5607" s="309" t="s">
        <v>4975</v>
      </c>
      <c r="G5607" s="309" t="s">
        <v>3233</v>
      </c>
      <c r="H5607" s="309" t="s">
        <v>3226</v>
      </c>
      <c r="I5607" s="309" t="s">
        <v>2405</v>
      </c>
      <c r="J5607" s="309" t="s">
        <v>15063</v>
      </c>
      <c r="K5607" s="310">
        <v>0.68879374697809159</v>
      </c>
      <c r="L5607" s="310">
        <v>0.68879374697809159</v>
      </c>
      <c r="M5607" s="310">
        <v>1.3742707469780915</v>
      </c>
      <c r="N5607" s="310"/>
      <c r="O5607" s="310">
        <f t="shared" si="87"/>
        <v>-99.518470225282513</v>
      </c>
      <c r="P5607" s="310">
        <v>-99.518470225282556</v>
      </c>
      <c r="Q5607" s="309" t="s">
        <v>15063</v>
      </c>
      <c r="R5607" s="311"/>
    </row>
    <row r="5608" spans="1:18" s="312" customFormat="1" x14ac:dyDescent="0.3">
      <c r="A5608" s="307">
        <v>5605</v>
      </c>
      <c r="B5608" s="308" t="s">
        <v>3732</v>
      </c>
      <c r="C5608" s="308" t="s">
        <v>14881</v>
      </c>
      <c r="D5608" s="308" t="s">
        <v>1353</v>
      </c>
      <c r="E5608" s="308" t="s">
        <v>14891</v>
      </c>
      <c r="F5608" s="309" t="s">
        <v>3991</v>
      </c>
      <c r="G5608" s="309" t="s">
        <v>3992</v>
      </c>
      <c r="H5608" s="309" t="s">
        <v>3993</v>
      </c>
      <c r="I5608" s="309" t="e">
        <v>#REF!</v>
      </c>
      <c r="J5608" s="309" t="s">
        <v>15063</v>
      </c>
      <c r="K5608" s="310">
        <v>3.6396840000000017</v>
      </c>
      <c r="L5608" s="310">
        <v>3.6396840000000017</v>
      </c>
      <c r="M5608" s="310">
        <v>4.0730718863200002</v>
      </c>
      <c r="N5608" s="310"/>
      <c r="O5608" s="310">
        <f t="shared" si="87"/>
        <v>-11.907294323353298</v>
      </c>
      <c r="P5608" s="310">
        <v>-3.1887290393963097</v>
      </c>
      <c r="Q5608" s="309" t="s">
        <v>15063</v>
      </c>
      <c r="R5608" s="311"/>
    </row>
    <row r="5609" spans="1:18" s="312" customFormat="1" x14ac:dyDescent="0.3">
      <c r="A5609" s="307">
        <v>5606</v>
      </c>
      <c r="B5609" s="308" t="s">
        <v>3732</v>
      </c>
      <c r="C5609" s="308" t="s">
        <v>14881</v>
      </c>
      <c r="D5609" s="308" t="s">
        <v>1353</v>
      </c>
      <c r="E5609" s="308" t="s">
        <v>14891</v>
      </c>
      <c r="F5609" s="309" t="s">
        <v>3991</v>
      </c>
      <c r="G5609" s="309" t="s">
        <v>4041</v>
      </c>
      <c r="H5609" s="309" t="s">
        <v>14892</v>
      </c>
      <c r="I5609" s="309" t="s">
        <v>2432</v>
      </c>
      <c r="J5609" s="309" t="s">
        <v>15063</v>
      </c>
      <c r="K5609" s="310">
        <v>3.6718813977944884</v>
      </c>
      <c r="L5609" s="310">
        <v>3.6718813977944884</v>
      </c>
      <c r="M5609" s="310">
        <v>8.1450150000000008</v>
      </c>
      <c r="N5609" s="310"/>
      <c r="O5609" s="310">
        <f t="shared" si="87"/>
        <v>-121.8212986098161</v>
      </c>
      <c r="P5609" s="310">
        <v>-121.82129860981607</v>
      </c>
      <c r="Q5609" s="309" t="s">
        <v>15063</v>
      </c>
      <c r="R5609" s="311"/>
    </row>
    <row r="5610" spans="1:18" s="312" customFormat="1" x14ac:dyDescent="0.3">
      <c r="A5610" s="307">
        <v>5607</v>
      </c>
      <c r="B5610" s="308" t="s">
        <v>3732</v>
      </c>
      <c r="C5610" s="308" t="s">
        <v>14881</v>
      </c>
      <c r="D5610" s="308" t="s">
        <v>1353</v>
      </c>
      <c r="E5610" s="308" t="s">
        <v>14891</v>
      </c>
      <c r="F5610" s="309" t="s">
        <v>3991</v>
      </c>
      <c r="G5610" s="309" t="s">
        <v>4089</v>
      </c>
      <c r="H5610" s="309" t="s">
        <v>4090</v>
      </c>
      <c r="I5610" s="309" t="s">
        <v>2405</v>
      </c>
      <c r="J5610" s="309" t="s">
        <v>15063</v>
      </c>
      <c r="K5610" s="310">
        <v>1.6956512807999937</v>
      </c>
      <c r="L5610" s="310">
        <v>1.6956512807999937</v>
      </c>
      <c r="M5610" s="310">
        <v>3.8596870000000001</v>
      </c>
      <c r="N5610" s="310"/>
      <c r="O5610" s="310">
        <f t="shared" si="87"/>
        <v>-127.62268655728748</v>
      </c>
      <c r="P5610" s="310">
        <v>-127.62268655728745</v>
      </c>
      <c r="Q5610" s="309" t="s">
        <v>15063</v>
      </c>
      <c r="R5610" s="311"/>
    </row>
    <row r="5611" spans="1:18" s="312" customFormat="1" x14ac:dyDescent="0.3">
      <c r="A5611" s="307">
        <v>5608</v>
      </c>
      <c r="B5611" s="308" t="s">
        <v>3732</v>
      </c>
      <c r="C5611" s="308" t="s">
        <v>14881</v>
      </c>
      <c r="D5611" s="308" t="s">
        <v>1353</v>
      </c>
      <c r="E5611" s="308" t="s">
        <v>14891</v>
      </c>
      <c r="F5611" s="309" t="s">
        <v>3991</v>
      </c>
      <c r="G5611" s="309" t="s">
        <v>4003</v>
      </c>
      <c r="H5611" s="309" t="s">
        <v>4004</v>
      </c>
      <c r="I5611" s="309" t="e">
        <v>#REF!</v>
      </c>
      <c r="J5611" s="309" t="s">
        <v>15063</v>
      </c>
      <c r="K5611" s="310">
        <v>1.2286074513842282</v>
      </c>
      <c r="L5611" s="310">
        <v>1.2286074513842282</v>
      </c>
      <c r="M5611" s="310">
        <v>2.2554530405302788</v>
      </c>
      <c r="N5611" s="310"/>
      <c r="O5611" s="310">
        <f t="shared" si="87"/>
        <v>-83.578004348674611</v>
      </c>
      <c r="P5611" s="310">
        <v>-73.14007810068739</v>
      </c>
      <c r="Q5611" s="309" t="s">
        <v>15063</v>
      </c>
      <c r="R5611" s="311"/>
    </row>
    <row r="5612" spans="1:18" s="312" customFormat="1" x14ac:dyDescent="0.3">
      <c r="A5612" s="307">
        <v>5609</v>
      </c>
      <c r="B5612" s="308" t="s">
        <v>3732</v>
      </c>
      <c r="C5612" s="308" t="s">
        <v>14881</v>
      </c>
      <c r="D5612" s="308" t="s">
        <v>1353</v>
      </c>
      <c r="E5612" s="308" t="s">
        <v>14891</v>
      </c>
      <c r="F5612" s="309" t="s">
        <v>3991</v>
      </c>
      <c r="G5612" s="309" t="s">
        <v>4005</v>
      </c>
      <c r="H5612" s="309" t="s">
        <v>4006</v>
      </c>
      <c r="I5612" s="309" t="e">
        <v>#REF!</v>
      </c>
      <c r="J5612" s="309" t="s">
        <v>15063</v>
      </c>
      <c r="K5612" s="310">
        <v>5.5140082968082105</v>
      </c>
      <c r="L5612" s="310">
        <v>5.5140082968082105</v>
      </c>
      <c r="M5612" s="310">
        <v>8.3482195837859994</v>
      </c>
      <c r="N5612" s="310"/>
      <c r="O5612" s="310">
        <f t="shared" si="87"/>
        <v>-51.400199898472678</v>
      </c>
      <c r="P5612" s="310">
        <v>-51.400199898472685</v>
      </c>
      <c r="Q5612" s="309" t="s">
        <v>15063</v>
      </c>
      <c r="R5612" s="311"/>
    </row>
    <row r="5613" spans="1:18" s="312" customFormat="1" x14ac:dyDescent="0.3">
      <c r="A5613" s="307">
        <v>5610</v>
      </c>
      <c r="B5613" s="308" t="s">
        <v>3732</v>
      </c>
      <c r="C5613" s="308" t="s">
        <v>14881</v>
      </c>
      <c r="D5613" s="308" t="s">
        <v>1353</v>
      </c>
      <c r="E5613" s="308" t="s">
        <v>14891</v>
      </c>
      <c r="F5613" s="309" t="s">
        <v>3991</v>
      </c>
      <c r="G5613" s="309" t="s">
        <v>4007</v>
      </c>
      <c r="H5613" s="309" t="s">
        <v>4008</v>
      </c>
      <c r="I5613" s="309" t="e">
        <v>#REF!</v>
      </c>
      <c r="J5613" s="309" t="s">
        <v>15063</v>
      </c>
      <c r="K5613" s="310">
        <v>4.1568703048437428</v>
      </c>
      <c r="L5613" s="310">
        <v>4.1568703048437428</v>
      </c>
      <c r="M5613" s="310">
        <v>6.8995447810213335</v>
      </c>
      <c r="N5613" s="310"/>
      <c r="O5613" s="310">
        <f t="shared" si="87"/>
        <v>-65.979313162157666</v>
      </c>
      <c r="P5613" s="310">
        <v>-65.979313162157666</v>
      </c>
      <c r="Q5613" s="309" t="s">
        <v>15063</v>
      </c>
      <c r="R5613" s="311"/>
    </row>
    <row r="5614" spans="1:18" s="312" customFormat="1" x14ac:dyDescent="0.3">
      <c r="A5614" s="307">
        <v>5611</v>
      </c>
      <c r="B5614" s="308" t="s">
        <v>3732</v>
      </c>
      <c r="C5614" s="308" t="s">
        <v>14881</v>
      </c>
      <c r="D5614" s="308" t="s">
        <v>1353</v>
      </c>
      <c r="E5614" s="308" t="s">
        <v>14891</v>
      </c>
      <c r="F5614" s="309" t="s">
        <v>3991</v>
      </c>
      <c r="G5614" s="309" t="s">
        <v>4101</v>
      </c>
      <c r="H5614" s="309" t="s">
        <v>4102</v>
      </c>
      <c r="I5614" s="309" t="s">
        <v>2405</v>
      </c>
      <c r="J5614" s="309" t="s">
        <v>15063</v>
      </c>
      <c r="K5614" s="310">
        <v>5.5003310895906932</v>
      </c>
      <c r="L5614" s="310">
        <v>5.5003310895906932</v>
      </c>
      <c r="M5614" s="310">
        <v>6.5140970000000005</v>
      </c>
      <c r="N5614" s="310"/>
      <c r="O5614" s="310">
        <f t="shared" si="87"/>
        <v>-18.430997950793298</v>
      </c>
      <c r="P5614" s="310">
        <v>-18.430997950793305</v>
      </c>
      <c r="Q5614" s="309" t="s">
        <v>15063</v>
      </c>
      <c r="R5614" s="311"/>
    </row>
    <row r="5615" spans="1:18" s="312" customFormat="1" x14ac:dyDescent="0.3">
      <c r="A5615" s="307">
        <v>5612</v>
      </c>
      <c r="B5615" s="308" t="s">
        <v>3732</v>
      </c>
      <c r="C5615" s="308" t="s">
        <v>14881</v>
      </c>
      <c r="D5615" s="308" t="s">
        <v>1353</v>
      </c>
      <c r="E5615" s="308" t="s">
        <v>14891</v>
      </c>
      <c r="F5615" s="309" t="s">
        <v>3991</v>
      </c>
      <c r="G5615" s="309" t="s">
        <v>4070</v>
      </c>
      <c r="H5615" s="309" t="s">
        <v>4071</v>
      </c>
      <c r="I5615" s="309" t="e">
        <v>#REF!</v>
      </c>
      <c r="J5615" s="309" t="s">
        <v>15063</v>
      </c>
      <c r="K5615" s="310">
        <v>6.7520032888232349</v>
      </c>
      <c r="L5615" s="310">
        <v>6.7520032888232349</v>
      </c>
      <c r="M5615" s="310">
        <v>6.3721134999999967</v>
      </c>
      <c r="N5615" s="310"/>
      <c r="O5615" s="310">
        <f t="shared" si="87"/>
        <v>5.6263270702500918</v>
      </c>
      <c r="P5615" s="310">
        <v>6.1950724367930921</v>
      </c>
      <c r="Q5615" s="309" t="s">
        <v>15063</v>
      </c>
      <c r="R5615" s="311"/>
    </row>
    <row r="5616" spans="1:18" s="312" customFormat="1" x14ac:dyDescent="0.3">
      <c r="A5616" s="307">
        <v>5613</v>
      </c>
      <c r="B5616" s="308" t="s">
        <v>2401</v>
      </c>
      <c r="C5616" s="308" t="s">
        <v>14885</v>
      </c>
      <c r="D5616" s="308" t="s">
        <v>1362</v>
      </c>
      <c r="E5616" s="308" t="s">
        <v>14451</v>
      </c>
      <c r="F5616" s="309" t="s">
        <v>3198</v>
      </c>
      <c r="G5616" s="309" t="s">
        <v>3636</v>
      </c>
      <c r="H5616" s="309" t="s">
        <v>3637</v>
      </c>
      <c r="I5616" s="309" t="s">
        <v>2405</v>
      </c>
      <c r="J5616" s="309" t="s">
        <v>15063</v>
      </c>
      <c r="K5616" s="310">
        <v>6.1007600000000002</v>
      </c>
      <c r="L5616" s="310">
        <v>6.1007600000000002</v>
      </c>
      <c r="M5616" s="310">
        <v>5.7542982715181568</v>
      </c>
      <c r="N5616" s="310"/>
      <c r="O5616" s="310">
        <f t="shared" si="87"/>
        <v>5.6789929202565492</v>
      </c>
      <c r="P5616" s="310">
        <v>8.7074537502744747</v>
      </c>
      <c r="Q5616" s="309" t="s">
        <v>15063</v>
      </c>
      <c r="R5616" s="311"/>
    </row>
    <row r="5617" spans="1:18" s="312" customFormat="1" x14ac:dyDescent="0.3">
      <c r="A5617" s="307">
        <v>5614</v>
      </c>
      <c r="B5617" s="308" t="s">
        <v>2401</v>
      </c>
      <c r="C5617" s="308" t="s">
        <v>14885</v>
      </c>
      <c r="D5617" s="308" t="s">
        <v>1362</v>
      </c>
      <c r="E5617" s="308" t="s">
        <v>14451</v>
      </c>
      <c r="F5617" s="309" t="s">
        <v>3198</v>
      </c>
      <c r="G5617" s="309" t="s">
        <v>3632</v>
      </c>
      <c r="H5617" s="309" t="s">
        <v>3633</v>
      </c>
      <c r="I5617" s="309" t="s">
        <v>2405</v>
      </c>
      <c r="J5617" s="309" t="s">
        <v>15063</v>
      </c>
      <c r="K5617" s="310">
        <v>4.0427367741935489</v>
      </c>
      <c r="L5617" s="310">
        <v>4.0427367741935489</v>
      </c>
      <c r="M5617" s="310">
        <v>7.9156050307590728</v>
      </c>
      <c r="N5617" s="310"/>
      <c r="O5617" s="310">
        <f t="shared" si="87"/>
        <v>-95.798180116193421</v>
      </c>
      <c r="P5617" s="310">
        <v>-93.435708878652179</v>
      </c>
      <c r="Q5617" s="309" t="s">
        <v>15063</v>
      </c>
      <c r="R5617" s="311"/>
    </row>
    <row r="5618" spans="1:18" s="312" customFormat="1" x14ac:dyDescent="0.3">
      <c r="A5618" s="307">
        <v>5615</v>
      </c>
      <c r="B5618" s="308" t="s">
        <v>5271</v>
      </c>
      <c r="C5618" s="308" t="s">
        <v>14834</v>
      </c>
      <c r="D5618" s="308" t="s">
        <v>1381</v>
      </c>
      <c r="E5618" s="308" t="s">
        <v>1381</v>
      </c>
      <c r="F5618" s="309" t="s">
        <v>5555</v>
      </c>
      <c r="G5618" s="309" t="s">
        <v>12856</v>
      </c>
      <c r="H5618" s="309" t="s">
        <v>9056</v>
      </c>
      <c r="I5618" s="309" t="s">
        <v>5701</v>
      </c>
      <c r="J5618" s="309" t="s">
        <v>15063</v>
      </c>
      <c r="K5618" s="310">
        <v>0</v>
      </c>
      <c r="L5618" s="310">
        <v>0</v>
      </c>
      <c r="M5618" s="310">
        <v>0.94887250000000001</v>
      </c>
      <c r="N5618" s="310"/>
      <c r="O5618" s="310" t="e">
        <f t="shared" si="87"/>
        <v>#DIV/0!</v>
      </c>
      <c r="P5618" s="310" t="e">
        <v>#DIV/0!</v>
      </c>
      <c r="Q5618" s="309" t="s">
        <v>15063</v>
      </c>
      <c r="R5618" s="311"/>
    </row>
    <row r="5619" spans="1:18" s="312" customFormat="1" x14ac:dyDescent="0.3">
      <c r="A5619" s="307">
        <v>5616</v>
      </c>
      <c r="B5619" s="308" t="s">
        <v>5271</v>
      </c>
      <c r="C5619" s="308" t="s">
        <v>14834</v>
      </c>
      <c r="D5619" s="308" t="s">
        <v>1381</v>
      </c>
      <c r="E5619" s="308" t="s">
        <v>1381</v>
      </c>
      <c r="F5619" s="309" t="s">
        <v>5555</v>
      </c>
      <c r="G5619" s="309" t="s">
        <v>5558</v>
      </c>
      <c r="H5619" s="309" t="s">
        <v>5559</v>
      </c>
      <c r="I5619" s="309" t="s">
        <v>2405</v>
      </c>
      <c r="J5619" s="309" t="s">
        <v>15063</v>
      </c>
      <c r="K5619" s="310">
        <v>1.6393600000000004</v>
      </c>
      <c r="L5619" s="310">
        <v>1.6393600000000004</v>
      </c>
      <c r="M5619" s="310">
        <v>1.5180448799999999</v>
      </c>
      <c r="N5619" s="310"/>
      <c r="O5619" s="310">
        <f t="shared" si="87"/>
        <v>7.4001512785477512</v>
      </c>
      <c r="P5619" s="310">
        <v>19.469008687672261</v>
      </c>
      <c r="Q5619" s="309" t="s">
        <v>15063</v>
      </c>
      <c r="R5619" s="311"/>
    </row>
    <row r="5620" spans="1:18" s="312" customFormat="1" x14ac:dyDescent="0.3">
      <c r="A5620" s="307">
        <v>5617</v>
      </c>
      <c r="B5620" s="308" t="s">
        <v>5271</v>
      </c>
      <c r="C5620" s="308" t="s">
        <v>14834</v>
      </c>
      <c r="D5620" s="308" t="s">
        <v>1381</v>
      </c>
      <c r="E5620" s="308" t="s">
        <v>1381</v>
      </c>
      <c r="F5620" s="309" t="s">
        <v>5555</v>
      </c>
      <c r="G5620" s="309" t="s">
        <v>5562</v>
      </c>
      <c r="H5620" s="309" t="s">
        <v>5563</v>
      </c>
      <c r="I5620" s="309" t="s">
        <v>2405</v>
      </c>
      <c r="J5620" s="309" t="s">
        <v>15063</v>
      </c>
      <c r="K5620" s="310">
        <v>2.629</v>
      </c>
      <c r="L5620" s="310">
        <v>2.629</v>
      </c>
      <c r="M5620" s="310">
        <v>3.913427</v>
      </c>
      <c r="N5620" s="310"/>
      <c r="O5620" s="310">
        <f t="shared" si="87"/>
        <v>-48.856104982883224</v>
      </c>
      <c r="P5620" s="310">
        <v>-43.409549947054948</v>
      </c>
      <c r="Q5620" s="309" t="s">
        <v>15063</v>
      </c>
      <c r="R5620" s="311"/>
    </row>
    <row r="5621" spans="1:18" s="312" customFormat="1" x14ac:dyDescent="0.3">
      <c r="A5621" s="307">
        <v>5618</v>
      </c>
      <c r="B5621" s="308" t="s">
        <v>5252</v>
      </c>
      <c r="C5621" s="308" t="s">
        <v>2393</v>
      </c>
      <c r="D5621" s="308" t="s">
        <v>2394</v>
      </c>
      <c r="E5621" s="308" t="s">
        <v>1519</v>
      </c>
      <c r="F5621" s="309" t="s">
        <v>4732</v>
      </c>
      <c r="G5621" s="309" t="s">
        <v>4629</v>
      </c>
      <c r="H5621" s="309" t="s">
        <v>4733</v>
      </c>
      <c r="I5621" s="309" t="s">
        <v>2405</v>
      </c>
      <c r="J5621" s="309" t="s">
        <v>15063</v>
      </c>
      <c r="K5621" s="310">
        <v>-0.35704000000000136</v>
      </c>
      <c r="L5621" s="310">
        <v>-0.35704000000000136</v>
      </c>
      <c r="M5621" s="310">
        <v>0</v>
      </c>
      <c r="N5621" s="310"/>
      <c r="O5621" s="310">
        <f t="shared" si="87"/>
        <v>100</v>
      </c>
      <c r="P5621" s="310" t="e">
        <v>#DIV/0!</v>
      </c>
      <c r="Q5621" s="309" t="s">
        <v>15063</v>
      </c>
      <c r="R5621" s="311"/>
    </row>
    <row r="5622" spans="1:18" s="312" customFormat="1" x14ac:dyDescent="0.3">
      <c r="A5622" s="307">
        <v>5619</v>
      </c>
      <c r="B5622" s="308" t="s">
        <v>5271</v>
      </c>
      <c r="C5622" s="308" t="s">
        <v>2396</v>
      </c>
      <c r="D5622" s="308" t="s">
        <v>2396</v>
      </c>
      <c r="E5622" s="308" t="s">
        <v>14810</v>
      </c>
      <c r="F5622" s="309" t="s">
        <v>7518</v>
      </c>
      <c r="G5622" s="309" t="s">
        <v>7521</v>
      </c>
      <c r="H5622" s="309" t="s">
        <v>7522</v>
      </c>
      <c r="I5622" s="309" t="s">
        <v>5706</v>
      </c>
      <c r="J5622" s="309" t="s">
        <v>15063</v>
      </c>
      <c r="K5622" s="310">
        <v>0</v>
      </c>
      <c r="L5622" s="310">
        <v>0</v>
      </c>
      <c r="M5622" s="310">
        <v>0.99143230000000004</v>
      </c>
      <c r="N5622" s="310"/>
      <c r="O5622" s="310" t="e">
        <f t="shared" si="87"/>
        <v>#DIV/0!</v>
      </c>
      <c r="P5622" s="310" t="e">
        <v>#DIV/0!</v>
      </c>
      <c r="Q5622" s="309" t="s">
        <v>15063</v>
      </c>
      <c r="R5622" s="311"/>
    </row>
    <row r="5623" spans="1:18" s="312" customFormat="1" x14ac:dyDescent="0.3">
      <c r="A5623" s="307">
        <v>5620</v>
      </c>
      <c r="B5623" s="308" t="s">
        <v>5252</v>
      </c>
      <c r="C5623" s="308" t="s">
        <v>2393</v>
      </c>
      <c r="D5623" s="308" t="s">
        <v>2394</v>
      </c>
      <c r="E5623" s="308" t="s">
        <v>2394</v>
      </c>
      <c r="F5623" s="309" t="s">
        <v>10477</v>
      </c>
      <c r="G5623" s="309" t="s">
        <v>10478</v>
      </c>
      <c r="H5623" s="309" t="s">
        <v>10479</v>
      </c>
      <c r="I5623" s="309" t="s">
        <v>2414</v>
      </c>
      <c r="J5623" s="309" t="s">
        <v>15063</v>
      </c>
      <c r="K5623" s="310">
        <v>0</v>
      </c>
      <c r="L5623" s="310">
        <v>0</v>
      </c>
      <c r="M5623" s="310">
        <v>3.6524315000000001</v>
      </c>
      <c r="N5623" s="310"/>
      <c r="O5623" s="310" t="e">
        <f t="shared" si="87"/>
        <v>#DIV/0!</v>
      </c>
      <c r="P5623" s="310" t="e">
        <v>#DIV/0!</v>
      </c>
      <c r="Q5623" s="309" t="s">
        <v>15063</v>
      </c>
      <c r="R5623" s="311"/>
    </row>
    <row r="5624" spans="1:18" s="312" customFormat="1" x14ac:dyDescent="0.3">
      <c r="A5624" s="307">
        <v>5621</v>
      </c>
      <c r="B5624" s="308" t="s">
        <v>2401</v>
      </c>
      <c r="C5624" s="308" t="s">
        <v>14880</v>
      </c>
      <c r="D5624" s="308" t="s">
        <v>14893</v>
      </c>
      <c r="E5624" s="308" t="s">
        <v>14244</v>
      </c>
      <c r="F5624" s="309" t="s">
        <v>2584</v>
      </c>
      <c r="G5624" s="309" t="s">
        <v>2591</v>
      </c>
      <c r="H5624" s="309" t="s">
        <v>2592</v>
      </c>
      <c r="I5624" s="309" t="s">
        <v>2405</v>
      </c>
      <c r="J5624" s="309" t="s">
        <v>15063</v>
      </c>
      <c r="K5624" s="310">
        <v>4.6265199999999984</v>
      </c>
      <c r="L5624" s="310">
        <v>4.6265199999999984</v>
      </c>
      <c r="M5624" s="310">
        <v>4.4146435662235985</v>
      </c>
      <c r="N5624" s="310"/>
      <c r="O5624" s="310">
        <f t="shared" si="87"/>
        <v>4.5796069999999984</v>
      </c>
      <c r="P5624" s="310">
        <v>4.5796069999999967</v>
      </c>
      <c r="Q5624" s="309" t="s">
        <v>15063</v>
      </c>
      <c r="R5624" s="311"/>
    </row>
    <row r="5625" spans="1:18" s="312" customFormat="1" x14ac:dyDescent="0.3">
      <c r="A5625" s="307">
        <v>5622</v>
      </c>
      <c r="B5625" s="308" t="s">
        <v>2401</v>
      </c>
      <c r="C5625" s="308" t="s">
        <v>14880</v>
      </c>
      <c r="D5625" s="308" t="s">
        <v>14893</v>
      </c>
      <c r="E5625" s="308" t="s">
        <v>14244</v>
      </c>
      <c r="F5625" s="309" t="s">
        <v>2584</v>
      </c>
      <c r="G5625" s="309" t="s">
        <v>2593</v>
      </c>
      <c r="H5625" s="309" t="s">
        <v>2594</v>
      </c>
      <c r="I5625" s="309" t="s">
        <v>2405</v>
      </c>
      <c r="J5625" s="309" t="s">
        <v>15063</v>
      </c>
      <c r="K5625" s="310">
        <v>2.6607776000000007</v>
      </c>
      <c r="L5625" s="310">
        <v>2.6607776000000007</v>
      </c>
      <c r="M5625" s="310">
        <v>2.5912827055371368</v>
      </c>
      <c r="N5625" s="310"/>
      <c r="O5625" s="310">
        <f t="shared" si="87"/>
        <v>2.6118264999999972</v>
      </c>
      <c r="P5625" s="310">
        <v>2.6118264999999918</v>
      </c>
      <c r="Q5625" s="309" t="s">
        <v>15063</v>
      </c>
      <c r="R5625" s="311"/>
    </row>
    <row r="5626" spans="1:18" s="312" customFormat="1" x14ac:dyDescent="0.3">
      <c r="A5626" s="307">
        <v>5623</v>
      </c>
      <c r="B5626" s="308" t="s">
        <v>3732</v>
      </c>
      <c r="C5626" s="308" t="s">
        <v>14894</v>
      </c>
      <c r="D5626" s="308" t="s">
        <v>14895</v>
      </c>
      <c r="E5626" s="308" t="s">
        <v>14534</v>
      </c>
      <c r="F5626" s="309" t="s">
        <v>3965</v>
      </c>
      <c r="G5626" s="309" t="s">
        <v>3958</v>
      </c>
      <c r="H5626" s="309" t="s">
        <v>3959</v>
      </c>
      <c r="I5626" s="309" t="s">
        <v>2414</v>
      </c>
      <c r="J5626" s="309" t="s">
        <v>15063</v>
      </c>
      <c r="K5626" s="310">
        <v>4.5947551192201956</v>
      </c>
      <c r="L5626" s="310">
        <v>4.5947551192201956</v>
      </c>
      <c r="M5626" s="310">
        <v>10.40499325</v>
      </c>
      <c r="N5626" s="310"/>
      <c r="O5626" s="310">
        <f t="shared" si="87"/>
        <v>-126.45370601961257</v>
      </c>
      <c r="P5626" s="310">
        <v>-126.45370601961257</v>
      </c>
      <c r="Q5626" s="309" t="s">
        <v>15063</v>
      </c>
      <c r="R5626" s="311"/>
    </row>
    <row r="5627" spans="1:18" s="312" customFormat="1" x14ac:dyDescent="0.3">
      <c r="A5627" s="307">
        <v>5624</v>
      </c>
      <c r="B5627" s="308" t="s">
        <v>3732</v>
      </c>
      <c r="C5627" s="308" t="s">
        <v>14894</v>
      </c>
      <c r="D5627" s="308" t="s">
        <v>14895</v>
      </c>
      <c r="E5627" s="308" t="s">
        <v>14534</v>
      </c>
      <c r="F5627" s="309" t="s">
        <v>3965</v>
      </c>
      <c r="G5627" s="309" t="s">
        <v>3793</v>
      </c>
      <c r="H5627" s="309" t="s">
        <v>3960</v>
      </c>
      <c r="I5627" s="309" t="s">
        <v>2405</v>
      </c>
      <c r="J5627" s="309" t="s">
        <v>15063</v>
      </c>
      <c r="K5627" s="310">
        <v>4.2949498458005859</v>
      </c>
      <c r="L5627" s="310">
        <v>4.2949498458005859</v>
      </c>
      <c r="M5627" s="310">
        <v>5.3133380499999996</v>
      </c>
      <c r="N5627" s="310"/>
      <c r="O5627" s="310">
        <f t="shared" si="87"/>
        <v>-23.711294444919982</v>
      </c>
      <c r="P5627" s="310">
        <v>-23.711294444919972</v>
      </c>
      <c r="Q5627" s="309" t="s">
        <v>15063</v>
      </c>
      <c r="R5627" s="311"/>
    </row>
    <row r="5628" spans="1:18" s="312" customFormat="1" x14ac:dyDescent="0.3">
      <c r="A5628" s="307">
        <v>5625</v>
      </c>
      <c r="B5628" s="308" t="s">
        <v>3732</v>
      </c>
      <c r="C5628" s="308" t="s">
        <v>14894</v>
      </c>
      <c r="D5628" s="308" t="s">
        <v>14895</v>
      </c>
      <c r="E5628" s="308" t="s">
        <v>14534</v>
      </c>
      <c r="F5628" s="309" t="s">
        <v>3965</v>
      </c>
      <c r="G5628" s="309" t="s">
        <v>3794</v>
      </c>
      <c r="H5628" s="309" t="s">
        <v>3961</v>
      </c>
      <c r="I5628" s="309" t="s">
        <v>2432</v>
      </c>
      <c r="J5628" s="309" t="s">
        <v>15063</v>
      </c>
      <c r="K5628" s="310">
        <v>6.5527125759042875</v>
      </c>
      <c r="L5628" s="310">
        <v>6.5527125759042875</v>
      </c>
      <c r="M5628" s="310">
        <v>10.939748549999999</v>
      </c>
      <c r="N5628" s="310"/>
      <c r="O5628" s="310">
        <f t="shared" si="87"/>
        <v>-66.949922238734729</v>
      </c>
      <c r="P5628" s="310">
        <v>-66.949922238734729</v>
      </c>
      <c r="Q5628" s="309" t="s">
        <v>15063</v>
      </c>
      <c r="R5628" s="311"/>
    </row>
    <row r="5629" spans="1:18" s="312" customFormat="1" x14ac:dyDescent="0.3">
      <c r="A5629" s="307">
        <v>5626</v>
      </c>
      <c r="B5629" s="308" t="s">
        <v>2401</v>
      </c>
      <c r="C5629" s="308" t="s">
        <v>14885</v>
      </c>
      <c r="D5629" s="308" t="s">
        <v>1362</v>
      </c>
      <c r="E5629" s="308" t="s">
        <v>14348</v>
      </c>
      <c r="F5629" s="309" t="s">
        <v>2426</v>
      </c>
      <c r="G5629" s="309" t="s">
        <v>3059</v>
      </c>
      <c r="H5629" s="309" t="s">
        <v>3060</v>
      </c>
      <c r="I5629" s="309" t="s">
        <v>2425</v>
      </c>
      <c r="J5629" s="309" t="s">
        <v>15063</v>
      </c>
      <c r="K5629" s="310">
        <v>2.3861381630242375</v>
      </c>
      <c r="L5629" s="310">
        <v>2.3861381630242375</v>
      </c>
      <c r="M5629" s="310">
        <v>2.2422626999999999</v>
      </c>
      <c r="N5629" s="310"/>
      <c r="O5629" s="310">
        <f t="shared" si="87"/>
        <v>6.0296367265626838</v>
      </c>
      <c r="P5629" s="310">
        <v>7.1517106324884843</v>
      </c>
      <c r="Q5629" s="309" t="s">
        <v>15063</v>
      </c>
      <c r="R5629" s="311"/>
    </row>
    <row r="5630" spans="1:18" s="312" customFormat="1" x14ac:dyDescent="0.3">
      <c r="A5630" s="307">
        <v>5627</v>
      </c>
      <c r="B5630" s="308" t="s">
        <v>2401</v>
      </c>
      <c r="C5630" s="308" t="s">
        <v>14885</v>
      </c>
      <c r="D5630" s="308" t="s">
        <v>1362</v>
      </c>
      <c r="E5630" s="308" t="s">
        <v>14348</v>
      </c>
      <c r="F5630" s="309" t="s">
        <v>2426</v>
      </c>
      <c r="G5630" s="309" t="s">
        <v>3063</v>
      </c>
      <c r="H5630" s="309" t="s">
        <v>3064</v>
      </c>
      <c r="I5630" s="309" t="s">
        <v>2425</v>
      </c>
      <c r="J5630" s="309" t="s">
        <v>15063</v>
      </c>
      <c r="K5630" s="310">
        <v>3.0199057978618726</v>
      </c>
      <c r="L5630" s="310">
        <v>3.0199057978618726</v>
      </c>
      <c r="M5630" s="310">
        <v>2.8624739699999999</v>
      </c>
      <c r="N5630" s="310"/>
      <c r="O5630" s="310">
        <f t="shared" si="87"/>
        <v>5.2131370446500753</v>
      </c>
      <c r="P5630" s="310">
        <v>5.2131370446500629</v>
      </c>
      <c r="Q5630" s="309" t="s">
        <v>15063</v>
      </c>
      <c r="R5630" s="311"/>
    </row>
    <row r="5631" spans="1:18" s="312" customFormat="1" x14ac:dyDescent="0.3">
      <c r="A5631" s="307">
        <v>5628</v>
      </c>
      <c r="B5631" s="308" t="s">
        <v>2401</v>
      </c>
      <c r="C5631" s="308" t="s">
        <v>14885</v>
      </c>
      <c r="D5631" s="308" t="s">
        <v>1362</v>
      </c>
      <c r="E5631" s="308" t="s">
        <v>14348</v>
      </c>
      <c r="F5631" s="309" t="s">
        <v>2426</v>
      </c>
      <c r="G5631" s="309" t="s">
        <v>3074</v>
      </c>
      <c r="H5631" s="309" t="s">
        <v>3075</v>
      </c>
      <c r="I5631" s="309" t="s">
        <v>2425</v>
      </c>
      <c r="J5631" s="309" t="s">
        <v>15063</v>
      </c>
      <c r="K5631" s="310">
        <v>3.2461915926835201</v>
      </c>
      <c r="L5631" s="310">
        <v>3.2461915926835201</v>
      </c>
      <c r="M5631" s="310">
        <v>3.0806005000000001</v>
      </c>
      <c r="N5631" s="310"/>
      <c r="O5631" s="310">
        <f t="shared" si="87"/>
        <v>5.1010880890930803</v>
      </c>
      <c r="P5631" s="310">
        <v>5.1010880890930865</v>
      </c>
      <c r="Q5631" s="309" t="s">
        <v>15063</v>
      </c>
      <c r="R5631" s="311"/>
    </row>
    <row r="5632" spans="1:18" s="312" customFormat="1" x14ac:dyDescent="0.3">
      <c r="A5632" s="307">
        <v>5629</v>
      </c>
      <c r="B5632" s="308" t="s">
        <v>2401</v>
      </c>
      <c r="C5632" s="308" t="s">
        <v>14885</v>
      </c>
      <c r="D5632" s="308" t="s">
        <v>1362</v>
      </c>
      <c r="E5632" s="308" t="s">
        <v>14348</v>
      </c>
      <c r="F5632" s="309" t="s">
        <v>2426</v>
      </c>
      <c r="G5632" s="309" t="s">
        <v>2427</v>
      </c>
      <c r="H5632" s="309" t="s">
        <v>2428</v>
      </c>
      <c r="I5632" s="309" t="s">
        <v>2405</v>
      </c>
      <c r="J5632" s="309" t="s">
        <v>15063</v>
      </c>
      <c r="K5632" s="310">
        <v>4.3053060428022718</v>
      </c>
      <c r="L5632" s="310">
        <v>4.3053060428022718</v>
      </c>
      <c r="M5632" s="310">
        <v>3.8901417420898698</v>
      </c>
      <c r="N5632" s="310"/>
      <c r="O5632" s="310">
        <f t="shared" si="87"/>
        <v>9.64308452372358</v>
      </c>
      <c r="P5632" s="310">
        <v>9.6430845237235765</v>
      </c>
      <c r="Q5632" s="309" t="s">
        <v>15063</v>
      </c>
      <c r="R5632" s="311"/>
    </row>
    <row r="5633" spans="1:18" s="312" customFormat="1" x14ac:dyDescent="0.3">
      <c r="A5633" s="307">
        <v>5630</v>
      </c>
      <c r="B5633" s="308" t="s">
        <v>2401</v>
      </c>
      <c r="C5633" s="308" t="s">
        <v>14885</v>
      </c>
      <c r="D5633" s="308" t="s">
        <v>1362</v>
      </c>
      <c r="E5633" s="308" t="s">
        <v>14348</v>
      </c>
      <c r="F5633" s="309" t="s">
        <v>2426</v>
      </c>
      <c r="G5633" s="309" t="s">
        <v>3082</v>
      </c>
      <c r="H5633" s="309" t="s">
        <v>3083</v>
      </c>
      <c r="I5633" s="309" t="s">
        <v>2405</v>
      </c>
      <c r="J5633" s="309" t="s">
        <v>15063</v>
      </c>
      <c r="K5633" s="310">
        <v>3.044631000000003</v>
      </c>
      <c r="L5633" s="310">
        <v>3.044631000000003</v>
      </c>
      <c r="M5633" s="310">
        <v>2.7169184999999998</v>
      </c>
      <c r="N5633" s="310"/>
      <c r="O5633" s="310">
        <f t="shared" si="87"/>
        <v>10.763619630753379</v>
      </c>
      <c r="P5633" s="310">
        <v>14.817922406746419</v>
      </c>
      <c r="Q5633" s="309" t="s">
        <v>15063</v>
      </c>
      <c r="R5633" s="311"/>
    </row>
    <row r="5634" spans="1:18" s="312" customFormat="1" x14ac:dyDescent="0.3">
      <c r="A5634" s="307">
        <v>5631</v>
      </c>
      <c r="B5634" s="308" t="s">
        <v>5271</v>
      </c>
      <c r="C5634" s="308" t="s">
        <v>2396</v>
      </c>
      <c r="D5634" s="308" t="s">
        <v>1379</v>
      </c>
      <c r="E5634" s="308" t="s">
        <v>1692</v>
      </c>
      <c r="F5634" s="309" t="s">
        <v>5272</v>
      </c>
      <c r="G5634" s="309" t="s">
        <v>5273</v>
      </c>
      <c r="H5634" s="309" t="s">
        <v>5274</v>
      </c>
      <c r="I5634" s="309" t="s">
        <v>2405</v>
      </c>
      <c r="J5634" s="309" t="s">
        <v>15063</v>
      </c>
      <c r="K5634" s="310">
        <v>2.6057839999999945</v>
      </c>
      <c r="L5634" s="310">
        <v>2.6057839999999945</v>
      </c>
      <c r="M5634" s="310">
        <v>2.4395014320000001</v>
      </c>
      <c r="N5634" s="310"/>
      <c r="O5634" s="310">
        <f t="shared" si="87"/>
        <v>6.3812874743261441</v>
      </c>
      <c r="P5634" s="310">
        <v>6.3812874743261467</v>
      </c>
      <c r="Q5634" s="309" t="s">
        <v>15063</v>
      </c>
      <c r="R5634" s="311"/>
    </row>
    <row r="5635" spans="1:18" s="312" customFormat="1" x14ac:dyDescent="0.3">
      <c r="A5635" s="307">
        <v>5632</v>
      </c>
      <c r="B5635" s="308" t="s">
        <v>5271</v>
      </c>
      <c r="C5635" s="308" t="s">
        <v>2396</v>
      </c>
      <c r="D5635" s="308" t="s">
        <v>1379</v>
      </c>
      <c r="E5635" s="308" t="s">
        <v>1692</v>
      </c>
      <c r="F5635" s="309" t="s">
        <v>5272</v>
      </c>
      <c r="G5635" s="309" t="s">
        <v>5275</v>
      </c>
      <c r="H5635" s="309" t="s">
        <v>5276</v>
      </c>
      <c r="I5635" s="309" t="s">
        <v>2405</v>
      </c>
      <c r="J5635" s="309" t="s">
        <v>15063</v>
      </c>
      <c r="K5635" s="310">
        <v>1.6024600000000031</v>
      </c>
      <c r="L5635" s="310">
        <v>1.6024600000000031</v>
      </c>
      <c r="M5635" s="310">
        <v>1.6713514280000001</v>
      </c>
      <c r="N5635" s="310"/>
      <c r="O5635" s="310">
        <f t="shared" si="87"/>
        <v>-4.2991043770201385</v>
      </c>
      <c r="P5635" s="310">
        <v>4.1414961714958176</v>
      </c>
      <c r="Q5635" s="309" t="s">
        <v>15063</v>
      </c>
      <c r="R5635" s="311"/>
    </row>
    <row r="5636" spans="1:18" s="312" customFormat="1" x14ac:dyDescent="0.3">
      <c r="A5636" s="307">
        <v>5633</v>
      </c>
      <c r="B5636" s="308" t="s">
        <v>5271</v>
      </c>
      <c r="C5636" s="308" t="s">
        <v>2396</v>
      </c>
      <c r="D5636" s="308" t="s">
        <v>1379</v>
      </c>
      <c r="E5636" s="308" t="s">
        <v>1692</v>
      </c>
      <c r="F5636" s="309" t="s">
        <v>5272</v>
      </c>
      <c r="G5636" s="309" t="s">
        <v>5279</v>
      </c>
      <c r="H5636" s="309" t="s">
        <v>5280</v>
      </c>
      <c r="I5636" s="309" t="s">
        <v>2405</v>
      </c>
      <c r="J5636" s="309" t="s">
        <v>15063</v>
      </c>
      <c r="K5636" s="310">
        <v>0.79193999999999987</v>
      </c>
      <c r="L5636" s="310">
        <v>0.79193999999999987</v>
      </c>
      <c r="M5636" s="310">
        <v>0.90769542799999992</v>
      </c>
      <c r="N5636" s="310"/>
      <c r="O5636" s="310">
        <f t="shared" ref="O5636:O5699" si="88">(L5636-M5636)/L5636*100</f>
        <v>-14.616691668560758</v>
      </c>
      <c r="P5636" s="310">
        <v>-5.0175847525061101</v>
      </c>
      <c r="Q5636" s="309" t="s">
        <v>15063</v>
      </c>
      <c r="R5636" s="311"/>
    </row>
    <row r="5637" spans="1:18" s="312" customFormat="1" x14ac:dyDescent="0.3">
      <c r="A5637" s="307">
        <v>5634</v>
      </c>
      <c r="B5637" s="308" t="s">
        <v>3732</v>
      </c>
      <c r="C5637" s="308" t="s">
        <v>14894</v>
      </c>
      <c r="D5637" s="308" t="s">
        <v>1365</v>
      </c>
      <c r="E5637" s="308" t="s">
        <v>14548</v>
      </c>
      <c r="F5637" s="309" t="s">
        <v>3962</v>
      </c>
      <c r="G5637" s="309" t="s">
        <v>3908</v>
      </c>
      <c r="H5637" s="309" t="s">
        <v>3909</v>
      </c>
      <c r="I5637" s="309" t="s">
        <v>2405</v>
      </c>
      <c r="J5637" s="309" t="s">
        <v>15063</v>
      </c>
      <c r="K5637" s="310">
        <v>6.9872000000000076</v>
      </c>
      <c r="L5637" s="310">
        <v>6.9872000000000076</v>
      </c>
      <c r="M5637" s="310">
        <v>11.448344000000001</v>
      </c>
      <c r="N5637" s="310"/>
      <c r="O5637" s="310">
        <f t="shared" si="88"/>
        <v>-63.847378062743132</v>
      </c>
      <c r="P5637" s="310">
        <v>-52.900389936947612</v>
      </c>
      <c r="Q5637" s="309" t="s">
        <v>15063</v>
      </c>
      <c r="R5637" s="311"/>
    </row>
    <row r="5638" spans="1:18" s="312" customFormat="1" x14ac:dyDescent="0.3">
      <c r="A5638" s="307">
        <v>5635</v>
      </c>
      <c r="B5638" s="308" t="s">
        <v>3732</v>
      </c>
      <c r="C5638" s="308" t="s">
        <v>14894</v>
      </c>
      <c r="D5638" s="308" t="s">
        <v>1365</v>
      </c>
      <c r="E5638" s="308" t="s">
        <v>14548</v>
      </c>
      <c r="F5638" s="309" t="s">
        <v>3962</v>
      </c>
      <c r="G5638" s="309" t="s">
        <v>3910</v>
      </c>
      <c r="H5638" s="309" t="s">
        <v>14896</v>
      </c>
      <c r="I5638" s="309" t="s">
        <v>2405</v>
      </c>
      <c r="J5638" s="309" t="s">
        <v>15063</v>
      </c>
      <c r="K5638" s="310">
        <v>3.0343400000000007</v>
      </c>
      <c r="L5638" s="310">
        <v>3.0343400000000007</v>
      </c>
      <c r="M5638" s="310">
        <v>4.5756233748000001</v>
      </c>
      <c r="N5638" s="310"/>
      <c r="O5638" s="310">
        <f t="shared" si="88"/>
        <v>-50.794682692117533</v>
      </c>
      <c r="P5638" s="310">
        <v>-50.794682692117533</v>
      </c>
      <c r="Q5638" s="309" t="s">
        <v>15063</v>
      </c>
      <c r="R5638" s="311"/>
    </row>
    <row r="5639" spans="1:18" s="312" customFormat="1" x14ac:dyDescent="0.3">
      <c r="A5639" s="307">
        <v>5636</v>
      </c>
      <c r="B5639" s="308" t="s">
        <v>3732</v>
      </c>
      <c r="C5639" s="308" t="s">
        <v>14894</v>
      </c>
      <c r="D5639" s="308" t="s">
        <v>1365</v>
      </c>
      <c r="E5639" s="308" t="s">
        <v>14548</v>
      </c>
      <c r="F5639" s="309" t="s">
        <v>3962</v>
      </c>
      <c r="G5639" s="309" t="s">
        <v>3913</v>
      </c>
      <c r="H5639" s="309" t="s">
        <v>3914</v>
      </c>
      <c r="I5639" s="309" t="s">
        <v>2405</v>
      </c>
      <c r="J5639" s="309" t="s">
        <v>15063</v>
      </c>
      <c r="K5639" s="310">
        <v>1.1471999999999953</v>
      </c>
      <c r="L5639" s="310">
        <v>1.1471999999999953</v>
      </c>
      <c r="M5639" s="310">
        <v>0.93037800000000004</v>
      </c>
      <c r="N5639" s="310"/>
      <c r="O5639" s="310">
        <f t="shared" si="88"/>
        <v>18.900104602510126</v>
      </c>
      <c r="P5639" s="310">
        <v>31.992901855869704</v>
      </c>
      <c r="Q5639" s="309" t="s">
        <v>15063</v>
      </c>
      <c r="R5639" s="311"/>
    </row>
    <row r="5640" spans="1:18" s="312" customFormat="1" x14ac:dyDescent="0.3">
      <c r="A5640" s="307">
        <v>5637</v>
      </c>
      <c r="B5640" s="308" t="s">
        <v>5252</v>
      </c>
      <c r="C5640" s="308" t="s">
        <v>1373</v>
      </c>
      <c r="D5640" s="308" t="s">
        <v>2395</v>
      </c>
      <c r="E5640" s="308" t="s">
        <v>14856</v>
      </c>
      <c r="F5640" s="309" t="s">
        <v>5310</v>
      </c>
      <c r="G5640" s="309" t="s">
        <v>5311</v>
      </c>
      <c r="H5640" s="309" t="s">
        <v>5307</v>
      </c>
      <c r="I5640" s="309" t="s">
        <v>2405</v>
      </c>
      <c r="J5640" s="309" t="s">
        <v>15063</v>
      </c>
      <c r="K5640" s="310">
        <v>3.7346767999999986</v>
      </c>
      <c r="L5640" s="310">
        <v>3.7346767999999986</v>
      </c>
      <c r="M5640" s="310">
        <v>3.4096557399919991</v>
      </c>
      <c r="N5640" s="310"/>
      <c r="O5640" s="310">
        <f t="shared" si="88"/>
        <v>8.7027894892537851</v>
      </c>
      <c r="P5640" s="310">
        <v>8.7027894892537709</v>
      </c>
      <c r="Q5640" s="309" t="s">
        <v>15063</v>
      </c>
      <c r="R5640" s="311"/>
    </row>
    <row r="5641" spans="1:18" s="312" customFormat="1" x14ac:dyDescent="0.3">
      <c r="A5641" s="307">
        <v>5638</v>
      </c>
      <c r="B5641" s="308" t="s">
        <v>5252</v>
      </c>
      <c r="C5641" s="308" t="s">
        <v>1373</v>
      </c>
      <c r="D5641" s="308" t="s">
        <v>2395</v>
      </c>
      <c r="E5641" s="308" t="s">
        <v>14856</v>
      </c>
      <c r="F5641" s="309" t="s">
        <v>5310</v>
      </c>
      <c r="G5641" s="309" t="s">
        <v>5316</v>
      </c>
      <c r="H5641" s="309" t="s">
        <v>5317</v>
      </c>
      <c r="I5641" s="309" t="s">
        <v>2405</v>
      </c>
      <c r="J5641" s="309" t="s">
        <v>15063</v>
      </c>
      <c r="K5641" s="310">
        <v>0.67572800000000266</v>
      </c>
      <c r="L5641" s="310">
        <v>0.67572800000000266</v>
      </c>
      <c r="M5641" s="310">
        <v>0.76280151000000007</v>
      </c>
      <c r="N5641" s="310"/>
      <c r="O5641" s="310">
        <f t="shared" si="88"/>
        <v>-12.88588159732867</v>
      </c>
      <c r="P5641" s="310">
        <v>44.043485767836323</v>
      </c>
      <c r="Q5641" s="309" t="s">
        <v>15063</v>
      </c>
      <c r="R5641" s="311"/>
    </row>
    <row r="5642" spans="1:18" s="312" customFormat="1" x14ac:dyDescent="0.3">
      <c r="A5642" s="307">
        <v>5639</v>
      </c>
      <c r="B5642" s="308" t="s">
        <v>5252</v>
      </c>
      <c r="C5642" s="308" t="s">
        <v>1373</v>
      </c>
      <c r="D5642" s="308" t="s">
        <v>2395</v>
      </c>
      <c r="E5642" s="308" t="s">
        <v>14856</v>
      </c>
      <c r="F5642" s="309" t="s">
        <v>5310</v>
      </c>
      <c r="G5642" s="309" t="s">
        <v>5320</v>
      </c>
      <c r="H5642" s="309" t="s">
        <v>5321</v>
      </c>
      <c r="I5642" s="309" t="s">
        <v>2414</v>
      </c>
      <c r="J5642" s="309" t="s">
        <v>15063</v>
      </c>
      <c r="K5642" s="310">
        <v>0.28975620000000002</v>
      </c>
      <c r="L5642" s="310">
        <v>0.28975620000000002</v>
      </c>
      <c r="M5642" s="310">
        <v>0.27859024999999998</v>
      </c>
      <c r="N5642" s="310"/>
      <c r="O5642" s="310">
        <f t="shared" si="88"/>
        <v>3.8535672403213579</v>
      </c>
      <c r="P5642" s="310">
        <v>3.8933575649399033</v>
      </c>
      <c r="Q5642" s="309" t="s">
        <v>15063</v>
      </c>
      <c r="R5642" s="311"/>
    </row>
    <row r="5643" spans="1:18" s="312" customFormat="1" x14ac:dyDescent="0.3">
      <c r="A5643" s="307">
        <v>5640</v>
      </c>
      <c r="B5643" s="308" t="s">
        <v>5271</v>
      </c>
      <c r="C5643" s="308" t="s">
        <v>2396</v>
      </c>
      <c r="D5643" s="308" t="s">
        <v>1377</v>
      </c>
      <c r="E5643" s="308" t="s">
        <v>14803</v>
      </c>
      <c r="F5643" s="309" t="s">
        <v>5331</v>
      </c>
      <c r="G5643" s="309" t="s">
        <v>5337</v>
      </c>
      <c r="H5643" s="309" t="s">
        <v>5338</v>
      </c>
      <c r="I5643" s="309" t="s">
        <v>2432</v>
      </c>
      <c r="J5643" s="309" t="s">
        <v>15063</v>
      </c>
      <c r="K5643" s="310">
        <v>2.5423920000000018</v>
      </c>
      <c r="L5643" s="310">
        <v>2.5423920000000018</v>
      </c>
      <c r="M5643" s="310">
        <v>2.3385094000000004</v>
      </c>
      <c r="N5643" s="310"/>
      <c r="O5643" s="310">
        <f t="shared" si="88"/>
        <v>8.0193219613655646</v>
      </c>
      <c r="P5643" s="310">
        <v>8.0193219613655664</v>
      </c>
      <c r="Q5643" s="309" t="s">
        <v>15063</v>
      </c>
      <c r="R5643" s="311"/>
    </row>
    <row r="5644" spans="1:18" s="312" customFormat="1" x14ac:dyDescent="0.3">
      <c r="A5644" s="307">
        <v>5641</v>
      </c>
      <c r="B5644" s="308" t="s">
        <v>5271</v>
      </c>
      <c r="C5644" s="308" t="s">
        <v>2396</v>
      </c>
      <c r="D5644" s="308" t="s">
        <v>2396</v>
      </c>
      <c r="E5644" s="308" t="s">
        <v>14808</v>
      </c>
      <c r="F5644" s="309" t="s">
        <v>7375</v>
      </c>
      <c r="G5644" s="309" t="s">
        <v>7386</v>
      </c>
      <c r="H5644" s="309" t="s">
        <v>7387</v>
      </c>
      <c r="I5644" s="309" t="s">
        <v>5701</v>
      </c>
      <c r="J5644" s="309" t="s">
        <v>15063</v>
      </c>
      <c r="K5644" s="310">
        <v>0</v>
      </c>
      <c r="L5644" s="310">
        <v>0</v>
      </c>
      <c r="M5644" s="310">
        <v>0.461171</v>
      </c>
      <c r="N5644" s="310"/>
      <c r="O5644" s="310" t="e">
        <f t="shared" si="88"/>
        <v>#DIV/0!</v>
      </c>
      <c r="P5644" s="310" t="e">
        <v>#DIV/0!</v>
      </c>
      <c r="Q5644" s="309" t="s">
        <v>15063</v>
      </c>
      <c r="R5644" s="311"/>
    </row>
    <row r="5645" spans="1:18" s="312" customFormat="1" x14ac:dyDescent="0.3">
      <c r="A5645" s="307">
        <v>5642</v>
      </c>
      <c r="B5645" s="308" t="s">
        <v>5271</v>
      </c>
      <c r="C5645" s="308" t="s">
        <v>2396</v>
      </c>
      <c r="D5645" s="308" t="s">
        <v>1379</v>
      </c>
      <c r="E5645" s="308" t="s">
        <v>1692</v>
      </c>
      <c r="F5645" s="309" t="s">
        <v>8145</v>
      </c>
      <c r="G5645" s="309" t="s">
        <v>8148</v>
      </c>
      <c r="H5645" s="309" t="s">
        <v>8149</v>
      </c>
      <c r="I5645" s="309" t="s">
        <v>5701</v>
      </c>
      <c r="J5645" s="309" t="s">
        <v>15063</v>
      </c>
      <c r="K5645" s="310">
        <v>0</v>
      </c>
      <c r="L5645" s="310">
        <v>0</v>
      </c>
      <c r="M5645" s="310">
        <v>1.0935367999999999</v>
      </c>
      <c r="N5645" s="310"/>
      <c r="O5645" s="310" t="e">
        <f t="shared" si="88"/>
        <v>#DIV/0!</v>
      </c>
      <c r="P5645" s="310" t="e">
        <v>#DIV/0!</v>
      </c>
      <c r="Q5645" s="309" t="s">
        <v>15063</v>
      </c>
      <c r="R5645" s="311"/>
    </row>
    <row r="5646" spans="1:18" s="312" customFormat="1" x14ac:dyDescent="0.3">
      <c r="A5646" s="307">
        <v>5643</v>
      </c>
      <c r="B5646" s="308" t="s">
        <v>2401</v>
      </c>
      <c r="C5646" s="308" t="s">
        <v>14885</v>
      </c>
      <c r="D5646" s="308" t="s">
        <v>1361</v>
      </c>
      <c r="E5646" s="308" t="s">
        <v>14340</v>
      </c>
      <c r="F5646" s="309" t="s">
        <v>3037</v>
      </c>
      <c r="G5646" s="309" t="s">
        <v>3046</v>
      </c>
      <c r="H5646" s="309" t="s">
        <v>3047</v>
      </c>
      <c r="I5646" s="309" t="s">
        <v>2425</v>
      </c>
      <c r="J5646" s="309" t="s">
        <v>15063</v>
      </c>
      <c r="K5646" s="310">
        <v>0.81545181022693736</v>
      </c>
      <c r="L5646" s="310">
        <v>0.81545181022693736</v>
      </c>
      <c r="M5646" s="310">
        <v>1.2417015</v>
      </c>
      <c r="N5646" s="310"/>
      <c r="O5646" s="310">
        <f t="shared" si="88"/>
        <v>-52.271597711511475</v>
      </c>
      <c r="P5646" s="310">
        <v>-52.27159771151149</v>
      </c>
      <c r="Q5646" s="309" t="s">
        <v>15063</v>
      </c>
      <c r="R5646" s="311"/>
    </row>
    <row r="5647" spans="1:18" s="312" customFormat="1" x14ac:dyDescent="0.3">
      <c r="A5647" s="307">
        <v>5644</v>
      </c>
      <c r="B5647" s="308" t="s">
        <v>2401</v>
      </c>
      <c r="C5647" s="308" t="s">
        <v>14885</v>
      </c>
      <c r="D5647" s="308" t="s">
        <v>14897</v>
      </c>
      <c r="E5647" s="308" t="s">
        <v>14418</v>
      </c>
      <c r="F5647" s="309" t="s">
        <v>3365</v>
      </c>
      <c r="G5647" s="309" t="s">
        <v>3406</v>
      </c>
      <c r="H5647" s="309" t="s">
        <v>4533</v>
      </c>
      <c r="I5647" s="309" t="s">
        <v>2432</v>
      </c>
      <c r="J5647" s="309" t="s">
        <v>15063</v>
      </c>
      <c r="K5647" s="310">
        <v>4.0480000000000063</v>
      </c>
      <c r="L5647" s="310">
        <v>4.0480000000000063</v>
      </c>
      <c r="M5647" s="310">
        <v>6.2614056500000004</v>
      </c>
      <c r="N5647" s="310"/>
      <c r="O5647" s="310">
        <f t="shared" si="88"/>
        <v>-54.67899333003929</v>
      </c>
      <c r="P5647" s="310">
        <v>-54.67899333003929</v>
      </c>
      <c r="Q5647" s="309" t="s">
        <v>15063</v>
      </c>
      <c r="R5647" s="311"/>
    </row>
    <row r="5648" spans="1:18" s="312" customFormat="1" x14ac:dyDescent="0.3">
      <c r="A5648" s="307">
        <v>5645</v>
      </c>
      <c r="B5648" s="308" t="s">
        <v>2401</v>
      </c>
      <c r="C5648" s="308" t="s">
        <v>14885</v>
      </c>
      <c r="D5648" s="308" t="s">
        <v>1362</v>
      </c>
      <c r="E5648" s="308" t="s">
        <v>14360</v>
      </c>
      <c r="F5648" s="309" t="s">
        <v>3724</v>
      </c>
      <c r="G5648" s="309" t="s">
        <v>3179</v>
      </c>
      <c r="H5648" s="309" t="s">
        <v>3180</v>
      </c>
      <c r="I5648" s="309" t="s">
        <v>2405</v>
      </c>
      <c r="J5648" s="309" t="s">
        <v>15063</v>
      </c>
      <c r="K5648" s="310">
        <v>0.70477356762965293</v>
      </c>
      <c r="L5648" s="310">
        <v>0.70477356762965293</v>
      </c>
      <c r="M5648" s="310">
        <v>0.11377575000000029</v>
      </c>
      <c r="N5648" s="310"/>
      <c r="O5648" s="310">
        <f t="shared" si="88"/>
        <v>83.856410735910629</v>
      </c>
      <c r="P5648" s="310">
        <v>85.477525559023107</v>
      </c>
      <c r="Q5648" s="309" t="s">
        <v>15063</v>
      </c>
      <c r="R5648" s="311"/>
    </row>
    <row r="5649" spans="1:18" s="312" customFormat="1" x14ac:dyDescent="0.3">
      <c r="A5649" s="307">
        <v>5646</v>
      </c>
      <c r="B5649" s="308" t="s">
        <v>5271</v>
      </c>
      <c r="C5649" s="308" t="s">
        <v>2396</v>
      </c>
      <c r="D5649" s="308" t="s">
        <v>1378</v>
      </c>
      <c r="E5649" s="308" t="s">
        <v>1378</v>
      </c>
      <c r="F5649" s="309" t="s">
        <v>5443</v>
      </c>
      <c r="G5649" s="309" t="s">
        <v>5450</v>
      </c>
      <c r="H5649" s="309" t="s">
        <v>5451</v>
      </c>
      <c r="I5649" s="309" t="s">
        <v>2432</v>
      </c>
      <c r="J5649" s="309" t="s">
        <v>15063</v>
      </c>
      <c r="K5649" s="310">
        <v>0.47056400000000015</v>
      </c>
      <c r="L5649" s="310">
        <v>0.47056400000000015</v>
      </c>
      <c r="M5649" s="310">
        <v>0.4250468</v>
      </c>
      <c r="N5649" s="310"/>
      <c r="O5649" s="310">
        <f t="shared" si="88"/>
        <v>9.6729031545124862</v>
      </c>
      <c r="P5649" s="310">
        <v>21.610161056669142</v>
      </c>
      <c r="Q5649" s="309" t="s">
        <v>15063</v>
      </c>
      <c r="R5649" s="311"/>
    </row>
    <row r="5650" spans="1:18" s="312" customFormat="1" x14ac:dyDescent="0.3">
      <c r="A5650" s="307">
        <v>5647</v>
      </c>
      <c r="B5650" s="308" t="s">
        <v>3732</v>
      </c>
      <c r="C5650" s="308" t="s">
        <v>14881</v>
      </c>
      <c r="D5650" s="308" t="s">
        <v>1540</v>
      </c>
      <c r="E5650" s="308" t="s">
        <v>14890</v>
      </c>
      <c r="F5650" s="309" t="s">
        <v>3250</v>
      </c>
      <c r="G5650" s="309" t="s">
        <v>3701</v>
      </c>
      <c r="H5650" s="309" t="s">
        <v>4331</v>
      </c>
      <c r="I5650" s="309" t="s">
        <v>2425</v>
      </c>
      <c r="J5650" s="309" t="s">
        <v>15063</v>
      </c>
      <c r="K5650" s="310">
        <v>2.2881599999999982</v>
      </c>
      <c r="L5650" s="310">
        <v>2.2881599999999982</v>
      </c>
      <c r="M5650" s="310">
        <v>1.381706050000002</v>
      </c>
      <c r="N5650" s="310"/>
      <c r="O5650" s="310">
        <f t="shared" si="88"/>
        <v>39.614972292147264</v>
      </c>
      <c r="P5650" s="310">
        <v>39.614972292147264</v>
      </c>
      <c r="Q5650" s="309" t="s">
        <v>15063</v>
      </c>
      <c r="R5650" s="311"/>
    </row>
    <row r="5651" spans="1:18" s="312" customFormat="1" x14ac:dyDescent="0.3">
      <c r="A5651" s="307">
        <v>5648</v>
      </c>
      <c r="B5651" s="308" t="s">
        <v>3732</v>
      </c>
      <c r="C5651" s="308" t="s">
        <v>14881</v>
      </c>
      <c r="D5651" s="308" t="s">
        <v>1540</v>
      </c>
      <c r="E5651" s="308" t="s">
        <v>14890</v>
      </c>
      <c r="F5651" s="309" t="s">
        <v>3250</v>
      </c>
      <c r="G5651" s="309" t="s">
        <v>3703</v>
      </c>
      <c r="H5651" s="309" t="s">
        <v>14898</v>
      </c>
      <c r="I5651" s="309" t="s">
        <v>2432</v>
      </c>
      <c r="J5651" s="309" t="s">
        <v>15063</v>
      </c>
      <c r="K5651" s="310">
        <v>0.15087212080866208</v>
      </c>
      <c r="L5651" s="310">
        <v>0.15087212080866208</v>
      </c>
      <c r="M5651" s="310">
        <v>0.1612179879191338</v>
      </c>
      <c r="N5651" s="310"/>
      <c r="O5651" s="310">
        <f t="shared" si="88"/>
        <v>-6.8573750107168454</v>
      </c>
      <c r="P5651" s="310">
        <v>19.12514210047328</v>
      </c>
      <c r="Q5651" s="309" t="s">
        <v>15063</v>
      </c>
      <c r="R5651" s="311"/>
    </row>
    <row r="5652" spans="1:18" s="312" customFormat="1" x14ac:dyDescent="0.3">
      <c r="A5652" s="307">
        <v>5649</v>
      </c>
      <c r="B5652" s="308" t="s">
        <v>5271</v>
      </c>
      <c r="C5652" s="308" t="s">
        <v>2396</v>
      </c>
      <c r="D5652" s="308" t="s">
        <v>1379</v>
      </c>
      <c r="E5652" s="308" t="s">
        <v>14753</v>
      </c>
      <c r="F5652" s="309" t="s">
        <v>8265</v>
      </c>
      <c r="G5652" s="309" t="s">
        <v>8272</v>
      </c>
      <c r="H5652" s="309" t="s">
        <v>8273</v>
      </c>
      <c r="I5652" s="309" t="s">
        <v>5701</v>
      </c>
      <c r="J5652" s="309" t="s">
        <v>15063</v>
      </c>
      <c r="K5652" s="310">
        <v>0</v>
      </c>
      <c r="L5652" s="310">
        <v>0</v>
      </c>
      <c r="M5652" s="310">
        <v>1.5613366399999999</v>
      </c>
      <c r="N5652" s="310"/>
      <c r="O5652" s="310" t="e">
        <f t="shared" si="88"/>
        <v>#DIV/0!</v>
      </c>
      <c r="P5652" s="310" t="e">
        <v>#DIV/0!</v>
      </c>
      <c r="Q5652" s="309" t="s">
        <v>15063</v>
      </c>
      <c r="R5652" s="311"/>
    </row>
    <row r="5653" spans="1:18" s="312" customFormat="1" x14ac:dyDescent="0.3">
      <c r="A5653" s="307">
        <v>5650</v>
      </c>
      <c r="B5653" s="308" t="s">
        <v>2401</v>
      </c>
      <c r="C5653" s="308" t="s">
        <v>14885</v>
      </c>
      <c r="D5653" s="308" t="s">
        <v>1362</v>
      </c>
      <c r="E5653" s="308" t="s">
        <v>14360</v>
      </c>
      <c r="F5653" s="309" t="s">
        <v>3183</v>
      </c>
      <c r="G5653" s="309" t="s">
        <v>3186</v>
      </c>
      <c r="H5653" s="309" t="s">
        <v>3187</v>
      </c>
      <c r="I5653" s="309" t="s">
        <v>2405</v>
      </c>
      <c r="J5653" s="309" t="s">
        <v>15063</v>
      </c>
      <c r="K5653" s="310">
        <v>2.46230722631987</v>
      </c>
      <c r="L5653" s="310">
        <v>2.46230722631987</v>
      </c>
      <c r="M5653" s="310">
        <v>2.3276979999999998</v>
      </c>
      <c r="N5653" s="310"/>
      <c r="O5653" s="310">
        <f t="shared" si="88"/>
        <v>5.4667924814993629</v>
      </c>
      <c r="P5653" s="310">
        <v>5.4667924814993611</v>
      </c>
      <c r="Q5653" s="309" t="s">
        <v>15063</v>
      </c>
      <c r="R5653" s="311"/>
    </row>
    <row r="5654" spans="1:18" s="312" customFormat="1" x14ac:dyDescent="0.3">
      <c r="A5654" s="307">
        <v>5651</v>
      </c>
      <c r="B5654" s="308" t="s">
        <v>2401</v>
      </c>
      <c r="C5654" s="308" t="s">
        <v>14885</v>
      </c>
      <c r="D5654" s="308" t="s">
        <v>1362</v>
      </c>
      <c r="E5654" s="308" t="s">
        <v>14360</v>
      </c>
      <c r="F5654" s="309" t="s">
        <v>3183</v>
      </c>
      <c r="G5654" s="309" t="s">
        <v>3192</v>
      </c>
      <c r="H5654" s="309" t="s">
        <v>3193</v>
      </c>
      <c r="I5654" s="309" t="s">
        <v>2405</v>
      </c>
      <c r="J5654" s="309" t="s">
        <v>15063</v>
      </c>
      <c r="K5654" s="310">
        <v>3.6895725672977218</v>
      </c>
      <c r="L5654" s="310">
        <v>3.6895725672977218</v>
      </c>
      <c r="M5654" s="310">
        <v>6.7551717999999994</v>
      </c>
      <c r="N5654" s="310"/>
      <c r="O5654" s="310">
        <f t="shared" si="88"/>
        <v>-83.088194547899946</v>
      </c>
      <c r="P5654" s="310">
        <v>-83.088194547899946</v>
      </c>
      <c r="Q5654" s="309" t="s">
        <v>15063</v>
      </c>
      <c r="R5654" s="311"/>
    </row>
    <row r="5655" spans="1:18" s="312" customFormat="1" x14ac:dyDescent="0.3">
      <c r="A5655" s="307">
        <v>5652</v>
      </c>
      <c r="B5655" s="308" t="s">
        <v>2401</v>
      </c>
      <c r="C5655" s="308" t="s">
        <v>14885</v>
      </c>
      <c r="D5655" s="308" t="s">
        <v>1362</v>
      </c>
      <c r="E5655" s="308" t="s">
        <v>14360</v>
      </c>
      <c r="F5655" s="309" t="s">
        <v>3183</v>
      </c>
      <c r="G5655" s="309" t="s">
        <v>3602</v>
      </c>
      <c r="H5655" s="309" t="s">
        <v>3603</v>
      </c>
      <c r="I5655" s="309" t="s">
        <v>2405</v>
      </c>
      <c r="J5655" s="309" t="s">
        <v>15063</v>
      </c>
      <c r="K5655" s="310">
        <v>3.4475683096774192</v>
      </c>
      <c r="L5655" s="310">
        <v>3.4475683096774192</v>
      </c>
      <c r="M5655" s="310">
        <v>3.33</v>
      </c>
      <c r="N5655" s="310"/>
      <c r="O5655" s="310">
        <f t="shared" si="88"/>
        <v>3.4101807162863658</v>
      </c>
      <c r="P5655" s="310">
        <v>3.4101807162863818</v>
      </c>
      <c r="Q5655" s="309" t="s">
        <v>15063</v>
      </c>
      <c r="R5655" s="311"/>
    </row>
    <row r="5656" spans="1:18" s="312" customFormat="1" x14ac:dyDescent="0.3">
      <c r="A5656" s="307">
        <v>5653</v>
      </c>
      <c r="B5656" s="308" t="s">
        <v>5271</v>
      </c>
      <c r="C5656" s="308" t="s">
        <v>2396</v>
      </c>
      <c r="D5656" s="308" t="s">
        <v>1377</v>
      </c>
      <c r="E5656" s="308" t="s">
        <v>1718</v>
      </c>
      <c r="F5656" s="309" t="s">
        <v>6752</v>
      </c>
      <c r="G5656" s="309" t="s">
        <v>6759</v>
      </c>
      <c r="H5656" s="309" t="s">
        <v>6760</v>
      </c>
      <c r="I5656" s="309" t="s">
        <v>5701</v>
      </c>
      <c r="J5656" s="309" t="s">
        <v>15063</v>
      </c>
      <c r="K5656" s="310">
        <v>0</v>
      </c>
      <c r="L5656" s="310">
        <v>0</v>
      </c>
      <c r="M5656" s="310">
        <v>0.53700450000000011</v>
      </c>
      <c r="N5656" s="310"/>
      <c r="O5656" s="310" t="e">
        <f t="shared" si="88"/>
        <v>#DIV/0!</v>
      </c>
      <c r="P5656" s="310" t="e">
        <v>#DIV/0!</v>
      </c>
      <c r="Q5656" s="309" t="s">
        <v>15063</v>
      </c>
      <c r="R5656" s="311"/>
    </row>
    <row r="5657" spans="1:18" s="312" customFormat="1" x14ac:dyDescent="0.3">
      <c r="A5657" s="307">
        <v>5654</v>
      </c>
      <c r="B5657" s="308" t="s">
        <v>2401</v>
      </c>
      <c r="C5657" s="308" t="s">
        <v>14880</v>
      </c>
      <c r="D5657" s="308" t="s">
        <v>1357</v>
      </c>
      <c r="E5657" s="308" t="s">
        <v>14218</v>
      </c>
      <c r="F5657" s="309" t="s">
        <v>2429</v>
      </c>
      <c r="G5657" s="309" t="s">
        <v>2430</v>
      </c>
      <c r="H5657" s="309" t="s">
        <v>2431</v>
      </c>
      <c r="I5657" s="309" t="s">
        <v>2432</v>
      </c>
      <c r="J5657" s="309" t="s">
        <v>15063</v>
      </c>
      <c r="K5657" s="310">
        <v>3.8668910662579319</v>
      </c>
      <c r="L5657" s="310">
        <v>3.8668910662579319</v>
      </c>
      <c r="M5657" s="310">
        <v>3.651966073869144</v>
      </c>
      <c r="N5657" s="310"/>
      <c r="O5657" s="310">
        <f t="shared" si="88"/>
        <v>5.5580824157215059</v>
      </c>
      <c r="P5657" s="310">
        <v>5.5580824157215103</v>
      </c>
      <c r="Q5657" s="309" t="s">
        <v>15063</v>
      </c>
      <c r="R5657" s="311"/>
    </row>
    <row r="5658" spans="1:18" s="312" customFormat="1" x14ac:dyDescent="0.3">
      <c r="A5658" s="307">
        <v>5655</v>
      </c>
      <c r="B5658" s="308" t="s">
        <v>2401</v>
      </c>
      <c r="C5658" s="308" t="s">
        <v>14880</v>
      </c>
      <c r="D5658" s="308" t="s">
        <v>1357</v>
      </c>
      <c r="E5658" s="308" t="s">
        <v>14218</v>
      </c>
      <c r="F5658" s="309" t="s">
        <v>2429</v>
      </c>
      <c r="G5658" s="309" t="s">
        <v>2433</v>
      </c>
      <c r="H5658" s="309" t="s">
        <v>2434</v>
      </c>
      <c r="I5658" s="309" t="s">
        <v>2432</v>
      </c>
      <c r="J5658" s="309" t="s">
        <v>15063</v>
      </c>
      <c r="K5658" s="310">
        <v>3.0265143727501531</v>
      </c>
      <c r="L5658" s="310">
        <v>3.0265143727501531</v>
      </c>
      <c r="M5658" s="310">
        <v>2.8267845406090499</v>
      </c>
      <c r="N5658" s="310"/>
      <c r="O5658" s="310">
        <f t="shared" si="88"/>
        <v>6.5993353257929961</v>
      </c>
      <c r="P5658" s="310">
        <v>6.5993353257929988</v>
      </c>
      <c r="Q5658" s="309" t="s">
        <v>15063</v>
      </c>
      <c r="R5658" s="311"/>
    </row>
    <row r="5659" spans="1:18" s="312" customFormat="1" x14ac:dyDescent="0.3">
      <c r="A5659" s="307">
        <v>5656</v>
      </c>
      <c r="B5659" s="308" t="s">
        <v>5271</v>
      </c>
      <c r="C5659" s="308" t="s">
        <v>2396</v>
      </c>
      <c r="D5659" s="308" t="s">
        <v>1379</v>
      </c>
      <c r="E5659" s="308" t="s">
        <v>14753</v>
      </c>
      <c r="F5659" s="309" t="s">
        <v>8288</v>
      </c>
      <c r="G5659" s="309" t="s">
        <v>8293</v>
      </c>
      <c r="H5659" s="309" t="s">
        <v>8294</v>
      </c>
      <c r="I5659" s="309" t="s">
        <v>5701</v>
      </c>
      <c r="J5659" s="309" t="s">
        <v>15063</v>
      </c>
      <c r="K5659" s="310">
        <v>0</v>
      </c>
      <c r="L5659" s="310">
        <v>0</v>
      </c>
      <c r="M5659" s="310">
        <v>1.8550802599999998</v>
      </c>
      <c r="N5659" s="310"/>
      <c r="O5659" s="310" t="e">
        <f t="shared" si="88"/>
        <v>#DIV/0!</v>
      </c>
      <c r="P5659" s="310" t="e">
        <v>#DIV/0!</v>
      </c>
      <c r="Q5659" s="309" t="s">
        <v>15063</v>
      </c>
      <c r="R5659" s="311"/>
    </row>
    <row r="5660" spans="1:18" s="312" customFormat="1" x14ac:dyDescent="0.3">
      <c r="A5660" s="307">
        <v>5657</v>
      </c>
      <c r="B5660" s="308" t="s">
        <v>5271</v>
      </c>
      <c r="C5660" s="308" t="s">
        <v>14834</v>
      </c>
      <c r="D5660" s="308" t="s">
        <v>14834</v>
      </c>
      <c r="E5660" s="308" t="s">
        <v>14800</v>
      </c>
      <c r="F5660" s="309" t="s">
        <v>5626</v>
      </c>
      <c r="G5660" s="309" t="s">
        <v>5627</v>
      </c>
      <c r="H5660" s="309" t="s">
        <v>5628</v>
      </c>
      <c r="I5660" s="309" t="s">
        <v>2432</v>
      </c>
      <c r="J5660" s="309" t="s">
        <v>15063</v>
      </c>
      <c r="K5660" s="310">
        <v>1.1588319999999988</v>
      </c>
      <c r="L5660" s="310">
        <v>1.1588319999999988</v>
      </c>
      <c r="M5660" s="310">
        <v>1.6044018</v>
      </c>
      <c r="N5660" s="310"/>
      <c r="O5660" s="310">
        <f t="shared" si="88"/>
        <v>-38.449904731660993</v>
      </c>
      <c r="P5660" s="310">
        <v>-18.774681699208884</v>
      </c>
      <c r="Q5660" s="309" t="s">
        <v>15063</v>
      </c>
      <c r="R5660" s="311"/>
    </row>
    <row r="5661" spans="1:18" s="312" customFormat="1" x14ac:dyDescent="0.3">
      <c r="A5661" s="307">
        <v>5658</v>
      </c>
      <c r="B5661" s="308" t="s">
        <v>5271</v>
      </c>
      <c r="C5661" s="308" t="s">
        <v>2396</v>
      </c>
      <c r="D5661" s="308" t="s">
        <v>1379</v>
      </c>
      <c r="E5661" s="308" t="s">
        <v>14753</v>
      </c>
      <c r="F5661" s="309" t="s">
        <v>5458</v>
      </c>
      <c r="G5661" s="309" t="s">
        <v>5461</v>
      </c>
      <c r="H5661" s="309" t="s">
        <v>5462</v>
      </c>
      <c r="I5661" s="309" t="s">
        <v>3759</v>
      </c>
      <c r="J5661" s="309" t="s">
        <v>15063</v>
      </c>
      <c r="K5661" s="310">
        <v>0.20993400000000007</v>
      </c>
      <c r="L5661" s="310">
        <v>0.20993400000000007</v>
      </c>
      <c r="M5661" s="310">
        <v>0.32966037199999998</v>
      </c>
      <c r="N5661" s="310"/>
      <c r="O5661" s="310">
        <f t="shared" si="88"/>
        <v>-57.030481960997207</v>
      </c>
      <c r="P5661" s="310">
        <v>-57.030481960997207</v>
      </c>
      <c r="Q5661" s="309" t="s">
        <v>15063</v>
      </c>
      <c r="R5661" s="311"/>
    </row>
    <row r="5662" spans="1:18" s="312" customFormat="1" x14ac:dyDescent="0.3">
      <c r="A5662" s="307">
        <v>5659</v>
      </c>
      <c r="B5662" s="308" t="s">
        <v>5271</v>
      </c>
      <c r="C5662" s="308" t="s">
        <v>2396</v>
      </c>
      <c r="D5662" s="308" t="s">
        <v>1379</v>
      </c>
      <c r="E5662" s="308" t="s">
        <v>14753</v>
      </c>
      <c r="F5662" s="309" t="s">
        <v>5458</v>
      </c>
      <c r="G5662" s="309" t="s">
        <v>8340</v>
      </c>
      <c r="H5662" s="309" t="s">
        <v>8352</v>
      </c>
      <c r="I5662" s="309" t="s">
        <v>3759</v>
      </c>
      <c r="J5662" s="309" t="s">
        <v>15063</v>
      </c>
      <c r="K5662" s="310">
        <v>0</v>
      </c>
      <c r="L5662" s="310">
        <v>0</v>
      </c>
      <c r="M5662" s="310">
        <v>0.61023500000000008</v>
      </c>
      <c r="N5662" s="310"/>
      <c r="O5662" s="310" t="e">
        <f t="shared" si="88"/>
        <v>#DIV/0!</v>
      </c>
      <c r="P5662" s="310" t="e">
        <v>#DIV/0!</v>
      </c>
      <c r="Q5662" s="309" t="s">
        <v>15063</v>
      </c>
      <c r="R5662" s="311"/>
    </row>
    <row r="5663" spans="1:18" s="312" customFormat="1" x14ac:dyDescent="0.3">
      <c r="A5663" s="307">
        <v>5660</v>
      </c>
      <c r="B5663" s="308" t="s">
        <v>5271</v>
      </c>
      <c r="C5663" s="308" t="s">
        <v>2396</v>
      </c>
      <c r="D5663" s="308" t="s">
        <v>1378</v>
      </c>
      <c r="E5663" s="308" t="s">
        <v>14812</v>
      </c>
      <c r="F5663" s="309" t="s">
        <v>7819</v>
      </c>
      <c r="G5663" s="309" t="s">
        <v>7828</v>
      </c>
      <c r="H5663" s="309" t="s">
        <v>7829</v>
      </c>
      <c r="I5663" s="309" t="s">
        <v>5706</v>
      </c>
      <c r="J5663" s="309" t="s">
        <v>15063</v>
      </c>
      <c r="K5663" s="310">
        <v>0</v>
      </c>
      <c r="L5663" s="310">
        <v>0</v>
      </c>
      <c r="M5663" s="310">
        <v>0.87308550000000018</v>
      </c>
      <c r="N5663" s="310"/>
      <c r="O5663" s="310" t="e">
        <f t="shared" si="88"/>
        <v>#DIV/0!</v>
      </c>
      <c r="P5663" s="310" t="e">
        <v>#DIV/0!</v>
      </c>
      <c r="Q5663" s="309" t="s">
        <v>15063</v>
      </c>
      <c r="R5663" s="311"/>
    </row>
    <row r="5664" spans="1:18" s="312" customFormat="1" x14ac:dyDescent="0.3">
      <c r="A5664" s="307">
        <v>5661</v>
      </c>
      <c r="B5664" s="308" t="s">
        <v>5252</v>
      </c>
      <c r="C5664" s="308" t="s">
        <v>14884</v>
      </c>
      <c r="D5664" s="308" t="s">
        <v>14888</v>
      </c>
      <c r="E5664" s="308" t="s">
        <v>14775</v>
      </c>
      <c r="F5664" s="309" t="s">
        <v>5465</v>
      </c>
      <c r="G5664" s="309" t="s">
        <v>5468</v>
      </c>
      <c r="H5664" s="309" t="s">
        <v>5469</v>
      </c>
      <c r="I5664" s="309" t="s">
        <v>2432</v>
      </c>
      <c r="J5664" s="309" t="s">
        <v>15063</v>
      </c>
      <c r="K5664" s="310">
        <v>4.0788100000000034</v>
      </c>
      <c r="L5664" s="310">
        <v>4.0788100000000034</v>
      </c>
      <c r="M5664" s="310">
        <v>3.8664968877000003</v>
      </c>
      <c r="N5664" s="310"/>
      <c r="O5664" s="310">
        <f t="shared" si="88"/>
        <v>5.2052709564800246</v>
      </c>
      <c r="P5664" s="310">
        <v>25.120248174551239</v>
      </c>
      <c r="Q5664" s="309" t="s">
        <v>15063</v>
      </c>
      <c r="R5664" s="311"/>
    </row>
    <row r="5665" spans="1:18" s="312" customFormat="1" x14ac:dyDescent="0.3">
      <c r="A5665" s="307">
        <v>5662</v>
      </c>
      <c r="B5665" s="308" t="s">
        <v>5252</v>
      </c>
      <c r="C5665" s="308" t="s">
        <v>14884</v>
      </c>
      <c r="D5665" s="308" t="s">
        <v>14888</v>
      </c>
      <c r="E5665" s="308" t="s">
        <v>14775</v>
      </c>
      <c r="F5665" s="309" t="s">
        <v>5465</v>
      </c>
      <c r="G5665" s="309" t="s">
        <v>5470</v>
      </c>
      <c r="H5665" s="309" t="s">
        <v>5471</v>
      </c>
      <c r="I5665" s="309" t="s">
        <v>2432</v>
      </c>
      <c r="J5665" s="309" t="s">
        <v>15063</v>
      </c>
      <c r="K5665" s="310">
        <v>2.2104199999999992</v>
      </c>
      <c r="L5665" s="310">
        <v>2.2104199999999992</v>
      </c>
      <c r="M5665" s="310">
        <v>2.9322910000000002</v>
      </c>
      <c r="N5665" s="310"/>
      <c r="O5665" s="310">
        <f t="shared" si="88"/>
        <v>-32.657639724577287</v>
      </c>
      <c r="P5665" s="310">
        <v>-12.894568363117532</v>
      </c>
      <c r="Q5665" s="309" t="s">
        <v>15063</v>
      </c>
      <c r="R5665" s="311"/>
    </row>
    <row r="5666" spans="1:18" s="312" customFormat="1" x14ac:dyDescent="0.3">
      <c r="A5666" s="307">
        <v>5663</v>
      </c>
      <c r="B5666" s="308" t="s">
        <v>5252</v>
      </c>
      <c r="C5666" s="308" t="s">
        <v>14884</v>
      </c>
      <c r="D5666" s="308" t="s">
        <v>14888</v>
      </c>
      <c r="E5666" s="308" t="s">
        <v>14775</v>
      </c>
      <c r="F5666" s="309" t="s">
        <v>5465</v>
      </c>
      <c r="G5666" s="309" t="s">
        <v>5474</v>
      </c>
      <c r="H5666" s="309" t="s">
        <v>5475</v>
      </c>
      <c r="I5666" s="309" t="s">
        <v>2432</v>
      </c>
      <c r="J5666" s="309" t="s">
        <v>15063</v>
      </c>
      <c r="K5666" s="310">
        <v>2.1831399999999985</v>
      </c>
      <c r="L5666" s="310">
        <v>2.1831399999999985</v>
      </c>
      <c r="M5666" s="310">
        <v>2.7607615000000001</v>
      </c>
      <c r="N5666" s="310"/>
      <c r="O5666" s="310">
        <f t="shared" si="88"/>
        <v>-26.458289436316591</v>
      </c>
      <c r="P5666" s="310">
        <v>-18.771645514662705</v>
      </c>
      <c r="Q5666" s="309" t="s">
        <v>15063</v>
      </c>
      <c r="R5666" s="311"/>
    </row>
    <row r="5667" spans="1:18" s="312" customFormat="1" x14ac:dyDescent="0.3">
      <c r="A5667" s="307">
        <v>5664</v>
      </c>
      <c r="B5667" s="308" t="s">
        <v>3732</v>
      </c>
      <c r="C5667" s="308" t="s">
        <v>14881</v>
      </c>
      <c r="D5667" s="308" t="s">
        <v>1354</v>
      </c>
      <c r="E5667" s="308" t="s">
        <v>14467</v>
      </c>
      <c r="F5667" s="309" t="s">
        <v>4884</v>
      </c>
      <c r="G5667" s="309" t="s">
        <v>4885</v>
      </c>
      <c r="H5667" s="309" t="s">
        <v>4886</v>
      </c>
      <c r="I5667" s="309" t="s">
        <v>2432</v>
      </c>
      <c r="J5667" s="309" t="s">
        <v>15063</v>
      </c>
      <c r="K5667" s="310">
        <v>2.2068399999999961</v>
      </c>
      <c r="L5667" s="310">
        <v>2.2068399999999961</v>
      </c>
      <c r="M5667" s="310">
        <v>3.7853621000000004</v>
      </c>
      <c r="N5667" s="310"/>
      <c r="O5667" s="310">
        <f t="shared" si="88"/>
        <v>-71.528615577024482</v>
      </c>
      <c r="P5667" s="310">
        <v>-71.528615577024453</v>
      </c>
      <c r="Q5667" s="309" t="s">
        <v>15063</v>
      </c>
      <c r="R5667" s="311"/>
    </row>
    <row r="5668" spans="1:18" s="312" customFormat="1" x14ac:dyDescent="0.3">
      <c r="A5668" s="307">
        <v>5665</v>
      </c>
      <c r="B5668" s="308" t="s">
        <v>2401</v>
      </c>
      <c r="C5668" s="308" t="s">
        <v>14880</v>
      </c>
      <c r="D5668" s="308" t="s">
        <v>1356</v>
      </c>
      <c r="E5668" s="308" t="s">
        <v>14207</v>
      </c>
      <c r="F5668" s="309" t="s">
        <v>2402</v>
      </c>
      <c r="G5668" s="309" t="s">
        <v>14899</v>
      </c>
      <c r="H5668" s="309" t="s">
        <v>14900</v>
      </c>
      <c r="I5668" s="309" t="s">
        <v>2405</v>
      </c>
      <c r="J5668" s="309" t="s">
        <v>15063</v>
      </c>
      <c r="K5668" s="310">
        <v>2.9830476683382718</v>
      </c>
      <c r="L5668" s="310">
        <v>2.9830476683382718</v>
      </c>
      <c r="M5668" s="310">
        <v>2.6494317494467348</v>
      </c>
      <c r="N5668" s="310"/>
      <c r="O5668" s="310">
        <f t="shared" si="88"/>
        <v>11.183727381647248</v>
      </c>
      <c r="P5668" s="310">
        <v>11.183727381647246</v>
      </c>
      <c r="Q5668" s="309" t="s">
        <v>15063</v>
      </c>
      <c r="R5668" s="311"/>
    </row>
    <row r="5669" spans="1:18" s="312" customFormat="1" x14ac:dyDescent="0.3">
      <c r="A5669" s="307">
        <v>5666</v>
      </c>
      <c r="B5669" s="308" t="s">
        <v>2401</v>
      </c>
      <c r="C5669" s="308" t="s">
        <v>14880</v>
      </c>
      <c r="D5669" s="308" t="s">
        <v>1356</v>
      </c>
      <c r="E5669" s="308" t="s">
        <v>14207</v>
      </c>
      <c r="F5669" s="309" t="s">
        <v>2402</v>
      </c>
      <c r="G5669" s="309" t="s">
        <v>2410</v>
      </c>
      <c r="H5669" s="309" t="s">
        <v>2774</v>
      </c>
      <c r="I5669" s="309" t="s">
        <v>2405</v>
      </c>
      <c r="J5669" s="309" t="s">
        <v>15063</v>
      </c>
      <c r="K5669" s="310">
        <v>0.83777578543823172</v>
      </c>
      <c r="L5669" s="310">
        <v>0.83777578543823172</v>
      </c>
      <c r="M5669" s="310">
        <v>1.9117091813184048</v>
      </c>
      <c r="N5669" s="310"/>
      <c r="O5669" s="310">
        <f t="shared" si="88"/>
        <v>-128.18864122677044</v>
      </c>
      <c r="P5669" s="310">
        <v>-128.18864122677044</v>
      </c>
      <c r="Q5669" s="309" t="s">
        <v>15063</v>
      </c>
      <c r="R5669" s="311"/>
    </row>
    <row r="5670" spans="1:18" s="312" customFormat="1" x14ac:dyDescent="0.3">
      <c r="A5670" s="307">
        <v>5667</v>
      </c>
      <c r="B5670" s="308" t="s">
        <v>2401</v>
      </c>
      <c r="C5670" s="308" t="s">
        <v>14885</v>
      </c>
      <c r="D5670" s="308" t="s">
        <v>14897</v>
      </c>
      <c r="E5670" s="308" t="s">
        <v>14353</v>
      </c>
      <c r="F5670" s="309" t="s">
        <v>3228</v>
      </c>
      <c r="G5670" s="309" t="s">
        <v>3662</v>
      </c>
      <c r="H5670" s="309" t="s">
        <v>14901</v>
      </c>
      <c r="I5670" s="309" t="s">
        <v>2405</v>
      </c>
      <c r="J5670" s="309" t="s">
        <v>15063</v>
      </c>
      <c r="K5670" s="310">
        <v>3.3163425995619322</v>
      </c>
      <c r="L5670" s="310">
        <v>3.3163425995619322</v>
      </c>
      <c r="M5670" s="310">
        <v>3.1206912000000031</v>
      </c>
      <c r="N5670" s="310"/>
      <c r="O5670" s="310">
        <f t="shared" si="88"/>
        <v>5.899613616149713</v>
      </c>
      <c r="P5670" s="310">
        <v>10.295927698467999</v>
      </c>
      <c r="Q5670" s="309" t="s">
        <v>15063</v>
      </c>
      <c r="R5670" s="311"/>
    </row>
    <row r="5671" spans="1:18" s="312" customFormat="1" x14ac:dyDescent="0.3">
      <c r="A5671" s="307">
        <v>5668</v>
      </c>
      <c r="B5671" s="308" t="s">
        <v>2401</v>
      </c>
      <c r="C5671" s="308" t="s">
        <v>14885</v>
      </c>
      <c r="D5671" s="308" t="s">
        <v>14897</v>
      </c>
      <c r="E5671" s="308" t="s">
        <v>14353</v>
      </c>
      <c r="F5671" s="309" t="s">
        <v>3228</v>
      </c>
      <c r="G5671" s="309" t="s">
        <v>3214</v>
      </c>
      <c r="H5671" s="309" t="s">
        <v>3235</v>
      </c>
      <c r="I5671" s="309" t="s">
        <v>2425</v>
      </c>
      <c r="J5671" s="309" t="s">
        <v>15063</v>
      </c>
      <c r="K5671" s="310">
        <v>2.9959199999999999</v>
      </c>
      <c r="L5671" s="310">
        <v>2.9959199999999999</v>
      </c>
      <c r="M5671" s="310">
        <v>2.81</v>
      </c>
      <c r="N5671" s="310"/>
      <c r="O5671" s="310">
        <f t="shared" si="88"/>
        <v>6.2057731848647446</v>
      </c>
      <c r="P5671" s="310">
        <v>17.090668242368178</v>
      </c>
      <c r="Q5671" s="309" t="s">
        <v>15063</v>
      </c>
      <c r="R5671" s="311"/>
    </row>
    <row r="5672" spans="1:18" s="312" customFormat="1" x14ac:dyDescent="0.3">
      <c r="A5672" s="307">
        <v>5669</v>
      </c>
      <c r="B5672" s="308" t="s">
        <v>3732</v>
      </c>
      <c r="C5672" s="308" t="s">
        <v>14881</v>
      </c>
      <c r="D5672" s="308" t="s">
        <v>1353</v>
      </c>
      <c r="E5672" s="308" t="s">
        <v>14624</v>
      </c>
      <c r="F5672" s="309" t="s">
        <v>4134</v>
      </c>
      <c r="G5672" s="309" t="s">
        <v>4139</v>
      </c>
      <c r="H5672" s="309" t="s">
        <v>4140</v>
      </c>
      <c r="I5672" s="309" t="s">
        <v>2405</v>
      </c>
      <c r="J5672" s="309" t="s">
        <v>15063</v>
      </c>
      <c r="K5672" s="310">
        <v>2.5523691478935904</v>
      </c>
      <c r="L5672" s="310">
        <v>2.5523691478935904</v>
      </c>
      <c r="M5672" s="310">
        <v>2.4066419999999997</v>
      </c>
      <c r="N5672" s="310"/>
      <c r="O5672" s="310">
        <f t="shared" si="88"/>
        <v>5.7094855583039701</v>
      </c>
      <c r="P5672" s="310">
        <v>5.7094855583039728</v>
      </c>
      <c r="Q5672" s="309" t="s">
        <v>15063</v>
      </c>
      <c r="R5672" s="311"/>
    </row>
    <row r="5673" spans="1:18" s="312" customFormat="1" x14ac:dyDescent="0.3">
      <c r="A5673" s="307">
        <v>5670</v>
      </c>
      <c r="B5673" s="308" t="s">
        <v>3732</v>
      </c>
      <c r="C5673" s="308" t="s">
        <v>14881</v>
      </c>
      <c r="D5673" s="308" t="s">
        <v>1353</v>
      </c>
      <c r="E5673" s="308" t="s">
        <v>14624</v>
      </c>
      <c r="F5673" s="309" t="s">
        <v>4134</v>
      </c>
      <c r="G5673" s="309" t="s">
        <v>4143</v>
      </c>
      <c r="H5673" s="309" t="s">
        <v>4144</v>
      </c>
      <c r="I5673" s="309" t="s">
        <v>2405</v>
      </c>
      <c r="J5673" s="309" t="s">
        <v>15063</v>
      </c>
      <c r="K5673" s="310">
        <v>7.2798699632825645</v>
      </c>
      <c r="L5673" s="310">
        <v>7.2798699632825645</v>
      </c>
      <c r="M5673" s="310">
        <v>6.5514682000000004</v>
      </c>
      <c r="N5673" s="310"/>
      <c r="O5673" s="310">
        <f t="shared" si="88"/>
        <v>10.005697450042373</v>
      </c>
      <c r="P5673" s="310">
        <v>10.005697450042373</v>
      </c>
      <c r="Q5673" s="309" t="s">
        <v>15063</v>
      </c>
      <c r="R5673" s="311"/>
    </row>
    <row r="5674" spans="1:18" s="312" customFormat="1" x14ac:dyDescent="0.3">
      <c r="A5674" s="307">
        <v>5671</v>
      </c>
      <c r="B5674" s="308" t="s">
        <v>3732</v>
      </c>
      <c r="C5674" s="308" t="s">
        <v>14881</v>
      </c>
      <c r="D5674" s="308" t="s">
        <v>1353</v>
      </c>
      <c r="E5674" s="308" t="s">
        <v>14624</v>
      </c>
      <c r="F5674" s="309" t="s">
        <v>4134</v>
      </c>
      <c r="G5674" s="309" t="s">
        <v>5104</v>
      </c>
      <c r="H5674" s="309" t="s">
        <v>5105</v>
      </c>
      <c r="I5674" s="309" t="s">
        <v>2405</v>
      </c>
      <c r="J5674" s="309" t="s">
        <v>15063</v>
      </c>
      <c r="K5674" s="310">
        <v>2.8239999999999998</v>
      </c>
      <c r="L5674" s="310">
        <v>2.8239999999999998</v>
      </c>
      <c r="M5674" s="310">
        <v>2.5936699999999999</v>
      </c>
      <c r="N5674" s="310"/>
      <c r="O5674" s="310">
        <f t="shared" si="88"/>
        <v>8.1561614730878169</v>
      </c>
      <c r="P5674" s="310">
        <v>8.156161473087808</v>
      </c>
      <c r="Q5674" s="309" t="s">
        <v>15063</v>
      </c>
      <c r="R5674" s="311"/>
    </row>
    <row r="5675" spans="1:18" s="312" customFormat="1" x14ac:dyDescent="0.3">
      <c r="A5675" s="307">
        <v>5672</v>
      </c>
      <c r="B5675" s="308" t="s">
        <v>3732</v>
      </c>
      <c r="C5675" s="308" t="s">
        <v>14881</v>
      </c>
      <c r="D5675" s="308" t="s">
        <v>1353</v>
      </c>
      <c r="E5675" s="308" t="s">
        <v>14624</v>
      </c>
      <c r="F5675" s="309" t="s">
        <v>4134</v>
      </c>
      <c r="G5675" s="309" t="s">
        <v>4145</v>
      </c>
      <c r="H5675" s="309" t="s">
        <v>4146</v>
      </c>
      <c r="I5675" s="309" t="s">
        <v>2405</v>
      </c>
      <c r="J5675" s="309" t="s">
        <v>15063</v>
      </c>
      <c r="K5675" s="310">
        <v>0.64200000000000135</v>
      </c>
      <c r="L5675" s="310">
        <v>0.64200000000000135</v>
      </c>
      <c r="M5675" s="310">
        <v>0.89640500000000001</v>
      </c>
      <c r="N5675" s="310"/>
      <c r="O5675" s="310">
        <f t="shared" si="88"/>
        <v>-39.626947040498152</v>
      </c>
      <c r="P5675" s="310">
        <v>-39.626947040498138</v>
      </c>
      <c r="Q5675" s="309" t="s">
        <v>15063</v>
      </c>
      <c r="R5675" s="311"/>
    </row>
    <row r="5676" spans="1:18" s="312" customFormat="1" x14ac:dyDescent="0.3">
      <c r="A5676" s="307">
        <v>5673</v>
      </c>
      <c r="B5676" s="308" t="s">
        <v>3732</v>
      </c>
      <c r="C5676" s="308" t="s">
        <v>14881</v>
      </c>
      <c r="D5676" s="308" t="s">
        <v>1353</v>
      </c>
      <c r="E5676" s="308" t="s">
        <v>14624</v>
      </c>
      <c r="F5676" s="309" t="s">
        <v>4134</v>
      </c>
      <c r="G5676" s="309" t="s">
        <v>4939</v>
      </c>
      <c r="H5676" s="309" t="s">
        <v>4940</v>
      </c>
      <c r="I5676" s="309" t="s">
        <v>2405</v>
      </c>
      <c r="J5676" s="309" t="s">
        <v>15063</v>
      </c>
      <c r="K5676" s="310">
        <v>1.6248</v>
      </c>
      <c r="L5676" s="310">
        <v>1.6248</v>
      </c>
      <c r="M5676" s="310">
        <v>0</v>
      </c>
      <c r="N5676" s="310"/>
      <c r="O5676" s="310">
        <f t="shared" si="88"/>
        <v>100</v>
      </c>
      <c r="P5676" s="310" t="e">
        <v>#DIV/0!</v>
      </c>
      <c r="Q5676" s="309" t="s">
        <v>15063</v>
      </c>
      <c r="R5676" s="311"/>
    </row>
    <row r="5677" spans="1:18" s="312" customFormat="1" x14ac:dyDescent="0.3">
      <c r="A5677" s="307">
        <v>5674</v>
      </c>
      <c r="B5677" s="308" t="s">
        <v>3732</v>
      </c>
      <c r="C5677" s="308" t="s">
        <v>14881</v>
      </c>
      <c r="D5677" s="308" t="s">
        <v>1353</v>
      </c>
      <c r="E5677" s="308" t="s">
        <v>14624</v>
      </c>
      <c r="F5677" s="309" t="s">
        <v>4134</v>
      </c>
      <c r="G5677" s="309" t="s">
        <v>4943</v>
      </c>
      <c r="H5677" s="309" t="s">
        <v>4944</v>
      </c>
      <c r="I5677" s="309" t="s">
        <v>2405</v>
      </c>
      <c r="J5677" s="309" t="s">
        <v>15063</v>
      </c>
      <c r="K5677" s="310">
        <v>0</v>
      </c>
      <c r="L5677" s="310">
        <v>0</v>
      </c>
      <c r="M5677" s="310">
        <v>0</v>
      </c>
      <c r="N5677" s="310"/>
      <c r="O5677" s="310" t="e">
        <f t="shared" si="88"/>
        <v>#DIV/0!</v>
      </c>
      <c r="P5677" s="310" t="e">
        <v>#DIV/0!</v>
      </c>
      <c r="Q5677" s="309" t="s">
        <v>15063</v>
      </c>
      <c r="R5677" s="311"/>
    </row>
    <row r="5678" spans="1:18" s="312" customFormat="1" x14ac:dyDescent="0.3">
      <c r="A5678" s="307">
        <v>5675</v>
      </c>
      <c r="B5678" s="308" t="s">
        <v>3732</v>
      </c>
      <c r="C5678" s="308" t="s">
        <v>14881</v>
      </c>
      <c r="D5678" s="308" t="s">
        <v>1353</v>
      </c>
      <c r="E5678" s="308" t="s">
        <v>14624</v>
      </c>
      <c r="F5678" s="309" t="s">
        <v>4134</v>
      </c>
      <c r="G5678" s="309" t="s">
        <v>4947</v>
      </c>
      <c r="H5678" s="309" t="s">
        <v>4948</v>
      </c>
      <c r="I5678" s="309" t="s">
        <v>2405</v>
      </c>
      <c r="J5678" s="309" t="s">
        <v>15063</v>
      </c>
      <c r="K5678" s="310">
        <v>1.987971999999981</v>
      </c>
      <c r="L5678" s="310">
        <v>1.987971999999981</v>
      </c>
      <c r="M5678" s="310">
        <v>1.7801150000000001</v>
      </c>
      <c r="N5678" s="310"/>
      <c r="O5678" s="310">
        <f t="shared" si="88"/>
        <v>10.455730764818764</v>
      </c>
      <c r="P5678" s="310">
        <v>11.629471459102337</v>
      </c>
      <c r="Q5678" s="309" t="s">
        <v>15063</v>
      </c>
      <c r="R5678" s="311"/>
    </row>
    <row r="5679" spans="1:18" s="312" customFormat="1" x14ac:dyDescent="0.3">
      <c r="A5679" s="307">
        <v>5676</v>
      </c>
      <c r="B5679" s="308" t="s">
        <v>3732</v>
      </c>
      <c r="C5679" s="308" t="s">
        <v>14881</v>
      </c>
      <c r="D5679" s="308" t="s">
        <v>1353</v>
      </c>
      <c r="E5679" s="308" t="s">
        <v>14624</v>
      </c>
      <c r="F5679" s="309" t="s">
        <v>4165</v>
      </c>
      <c r="G5679" s="309" t="s">
        <v>4166</v>
      </c>
      <c r="H5679" s="309" t="s">
        <v>4167</v>
      </c>
      <c r="I5679" s="309" t="s">
        <v>2405</v>
      </c>
      <c r="J5679" s="309" t="s">
        <v>15063</v>
      </c>
      <c r="K5679" s="310">
        <v>2.2522876332938817</v>
      </c>
      <c r="L5679" s="310">
        <v>2.2522876332938817</v>
      </c>
      <c r="M5679" s="310">
        <v>2.2401911499999998</v>
      </c>
      <c r="N5679" s="310"/>
      <c r="O5679" s="310">
        <f t="shared" si="88"/>
        <v>0.53707542123255736</v>
      </c>
      <c r="P5679" s="310">
        <v>0.53707542123256902</v>
      </c>
      <c r="Q5679" s="309" t="s">
        <v>15063</v>
      </c>
      <c r="R5679" s="311"/>
    </row>
    <row r="5680" spans="1:18" s="312" customFormat="1" x14ac:dyDescent="0.3">
      <c r="A5680" s="307">
        <v>5677</v>
      </c>
      <c r="B5680" s="308" t="s">
        <v>2401</v>
      </c>
      <c r="C5680" s="308" t="s">
        <v>14885</v>
      </c>
      <c r="D5680" s="308" t="s">
        <v>14897</v>
      </c>
      <c r="E5680" s="308" t="s">
        <v>14418</v>
      </c>
      <c r="F5680" s="309" t="s">
        <v>3469</v>
      </c>
      <c r="G5680" s="309" t="s">
        <v>3472</v>
      </c>
      <c r="H5680" s="309" t="s">
        <v>3473</v>
      </c>
      <c r="I5680" s="309" t="s">
        <v>2405</v>
      </c>
      <c r="J5680" s="309" t="s">
        <v>15063</v>
      </c>
      <c r="K5680" s="310">
        <v>3.5528810000000011</v>
      </c>
      <c r="L5680" s="310">
        <v>3.5528810000000011</v>
      </c>
      <c r="M5680" s="310">
        <v>3.3229536999999998</v>
      </c>
      <c r="N5680" s="310"/>
      <c r="O5680" s="310">
        <f t="shared" si="88"/>
        <v>6.4715733513168949</v>
      </c>
      <c r="P5680" s="310">
        <v>25.067383770584762</v>
      </c>
      <c r="Q5680" s="309" t="s">
        <v>15063</v>
      </c>
      <c r="R5680" s="311"/>
    </row>
    <row r="5681" spans="1:18" s="312" customFormat="1" x14ac:dyDescent="0.3">
      <c r="A5681" s="307">
        <v>5678</v>
      </c>
      <c r="B5681" s="308" t="s">
        <v>2401</v>
      </c>
      <c r="C5681" s="308" t="s">
        <v>14885</v>
      </c>
      <c r="D5681" s="308" t="s">
        <v>14897</v>
      </c>
      <c r="E5681" s="308" t="s">
        <v>14418</v>
      </c>
      <c r="F5681" s="309" t="s">
        <v>3469</v>
      </c>
      <c r="G5681" s="309" t="s">
        <v>3480</v>
      </c>
      <c r="H5681" s="309" t="s">
        <v>3481</v>
      </c>
      <c r="I5681" s="309" t="s">
        <v>2432</v>
      </c>
      <c r="J5681" s="309" t="s">
        <v>15063</v>
      </c>
      <c r="K5681" s="310">
        <v>3.3121200000000002</v>
      </c>
      <c r="L5681" s="310">
        <v>3.3121200000000002</v>
      </c>
      <c r="M5681" s="310">
        <v>3.1</v>
      </c>
      <c r="N5681" s="310"/>
      <c r="O5681" s="310">
        <f t="shared" si="88"/>
        <v>6.4043573300484313</v>
      </c>
      <c r="P5681" s="310">
        <v>18.791692328923482</v>
      </c>
      <c r="Q5681" s="309" t="s">
        <v>15063</v>
      </c>
      <c r="R5681" s="311"/>
    </row>
    <row r="5682" spans="1:18" s="312" customFormat="1" x14ac:dyDescent="0.3">
      <c r="A5682" s="307">
        <v>5679</v>
      </c>
      <c r="B5682" s="308" t="s">
        <v>3732</v>
      </c>
      <c r="C5682" s="308" t="s">
        <v>14881</v>
      </c>
      <c r="D5682" s="308" t="s">
        <v>1540</v>
      </c>
      <c r="E5682" s="308" t="s">
        <v>14890</v>
      </c>
      <c r="F5682" s="309" t="s">
        <v>4480</v>
      </c>
      <c r="G5682" s="309" t="s">
        <v>4481</v>
      </c>
      <c r="H5682" s="309" t="s">
        <v>4482</v>
      </c>
      <c r="I5682" s="309" t="s">
        <v>2414</v>
      </c>
      <c r="J5682" s="309" t="s">
        <v>15063</v>
      </c>
      <c r="K5682" s="310">
        <v>2.8760000000000001E-2</v>
      </c>
      <c r="L5682" s="310">
        <v>2.8760000000000001E-2</v>
      </c>
      <c r="M5682" s="310">
        <v>2.835E-2</v>
      </c>
      <c r="N5682" s="310"/>
      <c r="O5682" s="310">
        <f t="shared" si="88"/>
        <v>1.4255910987482638</v>
      </c>
      <c r="P5682" s="310" t="e">
        <v>#DIV/0!</v>
      </c>
      <c r="Q5682" s="309" t="s">
        <v>15063</v>
      </c>
      <c r="R5682" s="311"/>
    </row>
    <row r="5683" spans="1:18" s="312" customFormat="1" x14ac:dyDescent="0.3">
      <c r="A5683" s="307">
        <v>5680</v>
      </c>
      <c r="B5683" s="308" t="s">
        <v>3732</v>
      </c>
      <c r="C5683" s="308" t="s">
        <v>14881</v>
      </c>
      <c r="D5683" s="308" t="s">
        <v>1540</v>
      </c>
      <c r="E5683" s="308" t="s">
        <v>14890</v>
      </c>
      <c r="F5683" s="309" t="s">
        <v>4480</v>
      </c>
      <c r="G5683" s="309" t="s">
        <v>14902</v>
      </c>
      <c r="H5683" s="309" t="s">
        <v>4483</v>
      </c>
      <c r="I5683" s="309" t="s">
        <v>2405</v>
      </c>
      <c r="J5683" s="309" t="s">
        <v>15063</v>
      </c>
      <c r="K5683" s="310">
        <v>2.6354800000000003</v>
      </c>
      <c r="L5683" s="310">
        <v>2.6354800000000003</v>
      </c>
      <c r="M5683" s="310">
        <v>2.4882600200000002</v>
      </c>
      <c r="N5683" s="310"/>
      <c r="O5683" s="310">
        <f t="shared" si="88"/>
        <v>5.5860784373245105</v>
      </c>
      <c r="P5683" s="310">
        <v>16.015312930493497</v>
      </c>
      <c r="Q5683" s="309" t="s">
        <v>15063</v>
      </c>
      <c r="R5683" s="311"/>
    </row>
    <row r="5684" spans="1:18" s="312" customFormat="1" x14ac:dyDescent="0.3">
      <c r="A5684" s="307">
        <v>5681</v>
      </c>
      <c r="B5684" s="308" t="s">
        <v>2401</v>
      </c>
      <c r="C5684" s="308" t="s">
        <v>14885</v>
      </c>
      <c r="D5684" s="308" t="s">
        <v>14897</v>
      </c>
      <c r="E5684" s="308" t="s">
        <v>14418</v>
      </c>
      <c r="F5684" s="309" t="s">
        <v>3456</v>
      </c>
      <c r="G5684" s="309" t="s">
        <v>3465</v>
      </c>
      <c r="H5684" s="309" t="s">
        <v>3466</v>
      </c>
      <c r="I5684" s="309" t="s">
        <v>2405</v>
      </c>
      <c r="J5684" s="309" t="s">
        <v>15063</v>
      </c>
      <c r="K5684" s="310">
        <v>2.2565200000000005</v>
      </c>
      <c r="L5684" s="310">
        <v>2.2565200000000005</v>
      </c>
      <c r="M5684" s="310">
        <v>2.0099999999999998</v>
      </c>
      <c r="N5684" s="310"/>
      <c r="O5684" s="310">
        <f t="shared" si="88"/>
        <v>10.924786839912816</v>
      </c>
      <c r="P5684" s="310">
        <v>10.924786839912814</v>
      </c>
      <c r="Q5684" s="309" t="s">
        <v>15063</v>
      </c>
      <c r="R5684" s="311"/>
    </row>
    <row r="5685" spans="1:18" s="312" customFormat="1" x14ac:dyDescent="0.3">
      <c r="A5685" s="307">
        <v>5682</v>
      </c>
      <c r="B5685" s="308" t="s">
        <v>5252</v>
      </c>
      <c r="C5685" s="308" t="s">
        <v>2393</v>
      </c>
      <c r="D5685" s="308" t="s">
        <v>1371</v>
      </c>
      <c r="E5685" s="308" t="s">
        <v>14869</v>
      </c>
      <c r="F5685" s="309" t="s">
        <v>5476</v>
      </c>
      <c r="G5685" s="309" t="s">
        <v>5480</v>
      </c>
      <c r="H5685" s="309" t="s">
        <v>5481</v>
      </c>
      <c r="I5685" s="309" t="s">
        <v>2405</v>
      </c>
      <c r="J5685" s="309" t="s">
        <v>15063</v>
      </c>
      <c r="K5685" s="310">
        <v>2.819519999999998</v>
      </c>
      <c r="L5685" s="310">
        <v>2.819519999999998</v>
      </c>
      <c r="M5685" s="310">
        <v>2.6063450699999997</v>
      </c>
      <c r="N5685" s="310"/>
      <c r="O5685" s="310">
        <f t="shared" si="88"/>
        <v>7.5606816053795853</v>
      </c>
      <c r="P5685" s="310">
        <v>7.5606816053795818</v>
      </c>
      <c r="Q5685" s="309" t="s">
        <v>15063</v>
      </c>
      <c r="R5685" s="311"/>
    </row>
    <row r="5686" spans="1:18" s="312" customFormat="1" x14ac:dyDescent="0.3">
      <c r="A5686" s="307">
        <v>5683</v>
      </c>
      <c r="B5686" s="308" t="s">
        <v>2401</v>
      </c>
      <c r="C5686" s="308" t="s">
        <v>14885</v>
      </c>
      <c r="D5686" s="308" t="s">
        <v>1360</v>
      </c>
      <c r="E5686" s="308" t="s">
        <v>14903</v>
      </c>
      <c r="F5686" s="309" t="s">
        <v>3056</v>
      </c>
      <c r="G5686" s="309" t="s">
        <v>3057</v>
      </c>
      <c r="H5686" s="309" t="s">
        <v>3058</v>
      </c>
      <c r="I5686" s="309" t="s">
        <v>2405</v>
      </c>
      <c r="J5686" s="309" t="s">
        <v>15063</v>
      </c>
      <c r="K5686" s="310">
        <v>1.4281350000000015</v>
      </c>
      <c r="L5686" s="310">
        <v>1.4281350000000015</v>
      </c>
      <c r="M5686" s="310">
        <v>2.1604588462226664</v>
      </c>
      <c r="N5686" s="310"/>
      <c r="O5686" s="310">
        <f t="shared" si="88"/>
        <v>-51.27833476685776</v>
      </c>
      <c r="P5686" s="310">
        <v>-51.278334766857768</v>
      </c>
      <c r="Q5686" s="309" t="s">
        <v>15063</v>
      </c>
      <c r="R5686" s="311"/>
    </row>
    <row r="5687" spans="1:18" s="312" customFormat="1" x14ac:dyDescent="0.3">
      <c r="A5687" s="307">
        <v>5684</v>
      </c>
      <c r="B5687" s="308" t="s">
        <v>5252</v>
      </c>
      <c r="C5687" s="308" t="s">
        <v>1373</v>
      </c>
      <c r="D5687" s="308" t="s">
        <v>1374</v>
      </c>
      <c r="E5687" s="308" t="s">
        <v>1374</v>
      </c>
      <c r="F5687" s="309" t="s">
        <v>5493</v>
      </c>
      <c r="G5687" s="309" t="s">
        <v>5498</v>
      </c>
      <c r="H5687" s="309" t="s">
        <v>5499</v>
      </c>
      <c r="I5687" s="309" t="s">
        <v>2405</v>
      </c>
      <c r="J5687" s="309" t="s">
        <v>15063</v>
      </c>
      <c r="K5687" s="310">
        <v>1.7203530000000031</v>
      </c>
      <c r="L5687" s="310">
        <v>1.7203530000000031</v>
      </c>
      <c r="M5687" s="310">
        <v>1.58945837</v>
      </c>
      <c r="N5687" s="310"/>
      <c r="O5687" s="310">
        <f t="shared" si="88"/>
        <v>7.608591376304914</v>
      </c>
      <c r="P5687" s="310">
        <v>19.108365989744581</v>
      </c>
      <c r="Q5687" s="309" t="s">
        <v>15063</v>
      </c>
      <c r="R5687" s="311"/>
    </row>
    <row r="5688" spans="1:18" s="312" customFormat="1" x14ac:dyDescent="0.3">
      <c r="A5688" s="307">
        <v>5685</v>
      </c>
      <c r="B5688" s="308" t="s">
        <v>5252</v>
      </c>
      <c r="C5688" s="308" t="s">
        <v>1373</v>
      </c>
      <c r="D5688" s="308" t="s">
        <v>1373</v>
      </c>
      <c r="E5688" s="308" t="s">
        <v>14864</v>
      </c>
      <c r="F5688" s="309" t="s">
        <v>5500</v>
      </c>
      <c r="G5688" s="309" t="s">
        <v>5509</v>
      </c>
      <c r="H5688" s="309" t="s">
        <v>10127</v>
      </c>
      <c r="I5688" s="309" t="s">
        <v>2405</v>
      </c>
      <c r="J5688" s="309" t="s">
        <v>15063</v>
      </c>
      <c r="K5688" s="310">
        <v>0.71368900000000002</v>
      </c>
      <c r="L5688" s="310">
        <v>0.71368900000000002</v>
      </c>
      <c r="M5688" s="310">
        <v>0.75122389999999994</v>
      </c>
      <c r="N5688" s="310"/>
      <c r="O5688" s="310">
        <f t="shared" si="88"/>
        <v>-5.2592796021796504</v>
      </c>
      <c r="P5688" s="310">
        <v>2.5414219689734119</v>
      </c>
      <c r="Q5688" s="309" t="s">
        <v>15063</v>
      </c>
      <c r="R5688" s="311"/>
    </row>
    <row r="5689" spans="1:18" s="312" customFormat="1" x14ac:dyDescent="0.3">
      <c r="A5689" s="307">
        <v>5686</v>
      </c>
      <c r="B5689" s="308" t="s">
        <v>5252</v>
      </c>
      <c r="C5689" s="308" t="s">
        <v>1373</v>
      </c>
      <c r="D5689" s="308" t="s">
        <v>1373</v>
      </c>
      <c r="E5689" s="308" t="s">
        <v>14864</v>
      </c>
      <c r="F5689" s="309" t="s">
        <v>5500</v>
      </c>
      <c r="G5689" s="309" t="s">
        <v>5510</v>
      </c>
      <c r="H5689" s="309" t="s">
        <v>5511</v>
      </c>
      <c r="I5689" s="309" t="s">
        <v>2405</v>
      </c>
      <c r="J5689" s="309" t="s">
        <v>15063</v>
      </c>
      <c r="K5689" s="310">
        <v>2.6704289999999991</v>
      </c>
      <c r="L5689" s="310">
        <v>2.6704289999999991</v>
      </c>
      <c r="M5689" s="310">
        <v>2.4253304999999998</v>
      </c>
      <c r="N5689" s="310"/>
      <c r="O5689" s="310">
        <f t="shared" si="88"/>
        <v>9.1782443944399681</v>
      </c>
      <c r="P5689" s="310">
        <v>16.245133827577142</v>
      </c>
      <c r="Q5689" s="309" t="s">
        <v>15063</v>
      </c>
      <c r="R5689" s="311"/>
    </row>
    <row r="5690" spans="1:18" s="312" customFormat="1" x14ac:dyDescent="0.3">
      <c r="A5690" s="307">
        <v>5687</v>
      </c>
      <c r="B5690" s="308" t="s">
        <v>5252</v>
      </c>
      <c r="C5690" s="308" t="s">
        <v>14884</v>
      </c>
      <c r="D5690" s="308" t="s">
        <v>14888</v>
      </c>
      <c r="E5690" s="308" t="s">
        <v>14889</v>
      </c>
      <c r="F5690" s="309" t="s">
        <v>5670</v>
      </c>
      <c r="G5690" s="309" t="s">
        <v>5671</v>
      </c>
      <c r="H5690" s="309" t="s">
        <v>3104</v>
      </c>
      <c r="I5690" s="309" t="s">
        <v>2432</v>
      </c>
      <c r="J5690" s="309" t="s">
        <v>15063</v>
      </c>
      <c r="K5690" s="310">
        <v>5.7454125780639709</v>
      </c>
      <c r="L5690" s="310">
        <v>5.7454125780639709</v>
      </c>
      <c r="M5690" s="310">
        <v>5.4326051300000211</v>
      </c>
      <c r="N5690" s="310"/>
      <c r="O5690" s="310">
        <f t="shared" si="88"/>
        <v>5.4444732003799174</v>
      </c>
      <c r="P5690" s="310">
        <v>12.027173658231172</v>
      </c>
      <c r="Q5690" s="309" t="s">
        <v>15063</v>
      </c>
      <c r="R5690" s="311"/>
    </row>
    <row r="5691" spans="1:18" s="312" customFormat="1" x14ac:dyDescent="0.3">
      <c r="A5691" s="307">
        <v>5688</v>
      </c>
      <c r="B5691" s="308" t="s">
        <v>5252</v>
      </c>
      <c r="C5691" s="308" t="s">
        <v>14884</v>
      </c>
      <c r="D5691" s="308" t="s">
        <v>14888</v>
      </c>
      <c r="E5691" s="308" t="s">
        <v>14889</v>
      </c>
      <c r="F5691" s="309" t="s">
        <v>5670</v>
      </c>
      <c r="G5691" s="309" t="s">
        <v>3674</v>
      </c>
      <c r="H5691" s="309" t="s">
        <v>5672</v>
      </c>
      <c r="I5691" s="309" t="s">
        <v>2432</v>
      </c>
      <c r="J5691" s="309" t="s">
        <v>15063</v>
      </c>
      <c r="K5691" s="310">
        <v>2.7184585201752101</v>
      </c>
      <c r="L5691" s="310">
        <v>2.7184585201752101</v>
      </c>
      <c r="M5691" s="310">
        <v>5.5505709192787407</v>
      </c>
      <c r="N5691" s="310"/>
      <c r="O5691" s="310">
        <f t="shared" si="88"/>
        <v>-104.18082078813531</v>
      </c>
      <c r="P5691" s="310">
        <v>-104.18082078813531</v>
      </c>
      <c r="Q5691" s="309" t="s">
        <v>15063</v>
      </c>
      <c r="R5691" s="311"/>
    </row>
    <row r="5692" spans="1:18" s="312" customFormat="1" x14ac:dyDescent="0.3">
      <c r="A5692" s="307">
        <v>5689</v>
      </c>
      <c r="B5692" s="308" t="s">
        <v>5252</v>
      </c>
      <c r="C5692" s="308" t="s">
        <v>14884</v>
      </c>
      <c r="D5692" s="308" t="s">
        <v>14888</v>
      </c>
      <c r="E5692" s="308" t="s">
        <v>14889</v>
      </c>
      <c r="F5692" s="309" t="s">
        <v>5670</v>
      </c>
      <c r="G5692" s="309" t="s">
        <v>5683</v>
      </c>
      <c r="H5692" s="309" t="s">
        <v>5684</v>
      </c>
      <c r="I5692" s="309" t="s">
        <v>2414</v>
      </c>
      <c r="J5692" s="309" t="s">
        <v>15063</v>
      </c>
      <c r="K5692" s="310">
        <v>0</v>
      </c>
      <c r="L5692" s="310">
        <v>0</v>
      </c>
      <c r="M5692" s="310">
        <v>2.0384333869560005</v>
      </c>
      <c r="N5692" s="310"/>
      <c r="O5692" s="310" t="e">
        <f t="shared" si="88"/>
        <v>#DIV/0!</v>
      </c>
      <c r="P5692" s="310" t="e">
        <v>#DIV/0!</v>
      </c>
      <c r="Q5692" s="309" t="s">
        <v>15063</v>
      </c>
      <c r="R5692" s="311"/>
    </row>
    <row r="5693" spans="1:18" s="312" customFormat="1" x14ac:dyDescent="0.3">
      <c r="A5693" s="307">
        <v>5690</v>
      </c>
      <c r="B5693" s="308" t="s">
        <v>2401</v>
      </c>
      <c r="C5693" s="308" t="s">
        <v>14885</v>
      </c>
      <c r="D5693" s="308" t="s">
        <v>1361</v>
      </c>
      <c r="E5693" s="308" t="s">
        <v>14444</v>
      </c>
      <c r="F5693" s="309" t="s">
        <v>3016</v>
      </c>
      <c r="G5693" s="309" t="s">
        <v>3678</v>
      </c>
      <c r="H5693" s="309" t="s">
        <v>3679</v>
      </c>
      <c r="I5693" s="309" t="s">
        <v>2405</v>
      </c>
      <c r="J5693" s="309" t="s">
        <v>15063</v>
      </c>
      <c r="K5693" s="310">
        <v>2.4266500981743127</v>
      </c>
      <c r="L5693" s="310">
        <v>2.4266500981743127</v>
      </c>
      <c r="M5693" s="310">
        <v>2.2392707999999999</v>
      </c>
      <c r="N5693" s="310"/>
      <c r="O5693" s="310">
        <f t="shared" si="88"/>
        <v>7.7217270967613896</v>
      </c>
      <c r="P5693" s="310">
        <v>7.7217270967613878</v>
      </c>
      <c r="Q5693" s="309" t="s">
        <v>15063</v>
      </c>
      <c r="R5693" s="311"/>
    </row>
    <row r="5694" spans="1:18" s="312" customFormat="1" x14ac:dyDescent="0.3">
      <c r="A5694" s="307">
        <v>5691</v>
      </c>
      <c r="B5694" s="308" t="s">
        <v>2401</v>
      </c>
      <c r="C5694" s="308" t="s">
        <v>14885</v>
      </c>
      <c r="D5694" s="308" t="s">
        <v>1361</v>
      </c>
      <c r="E5694" s="308" t="s">
        <v>14444</v>
      </c>
      <c r="F5694" s="309" t="s">
        <v>3016</v>
      </c>
      <c r="G5694" s="309" t="s">
        <v>4365</v>
      </c>
      <c r="H5694" s="309" t="s">
        <v>3680</v>
      </c>
      <c r="I5694" s="309" t="s">
        <v>2405</v>
      </c>
      <c r="J5694" s="309" t="s">
        <v>15063</v>
      </c>
      <c r="K5694" s="310">
        <v>5.3903969839445205</v>
      </c>
      <c r="L5694" s="310">
        <v>5.3903969839445205</v>
      </c>
      <c r="M5694" s="310">
        <v>4.6125244100000007</v>
      </c>
      <c r="N5694" s="310"/>
      <c r="O5694" s="310">
        <f t="shared" si="88"/>
        <v>14.430710321733994</v>
      </c>
      <c r="P5694" s="310">
        <v>15.719330879529226</v>
      </c>
      <c r="Q5694" s="309" t="s">
        <v>15063</v>
      </c>
      <c r="R5694" s="311"/>
    </row>
    <row r="5695" spans="1:18" s="312" customFormat="1" x14ac:dyDescent="0.3">
      <c r="A5695" s="307">
        <v>5692</v>
      </c>
      <c r="B5695" s="308" t="s">
        <v>2401</v>
      </c>
      <c r="C5695" s="308" t="s">
        <v>14885</v>
      </c>
      <c r="D5695" s="308" t="s">
        <v>1361</v>
      </c>
      <c r="E5695" s="308" t="s">
        <v>14444</v>
      </c>
      <c r="F5695" s="309" t="s">
        <v>3016</v>
      </c>
      <c r="G5695" s="309" t="s">
        <v>4361</v>
      </c>
      <c r="H5695" s="309" t="s">
        <v>4362</v>
      </c>
      <c r="I5695" s="309" t="s">
        <v>2405</v>
      </c>
      <c r="J5695" s="309" t="s">
        <v>15063</v>
      </c>
      <c r="K5695" s="310">
        <v>0.45831999999999995</v>
      </c>
      <c r="L5695" s="310">
        <v>0.45831999999999995</v>
      </c>
      <c r="M5695" s="310">
        <v>0.41375919999999938</v>
      </c>
      <c r="N5695" s="310"/>
      <c r="O5695" s="310">
        <f t="shared" si="88"/>
        <v>9.7226392040496972</v>
      </c>
      <c r="P5695" s="310">
        <v>11.21433547761087</v>
      </c>
      <c r="Q5695" s="309" t="s">
        <v>15063</v>
      </c>
      <c r="R5695" s="311"/>
    </row>
    <row r="5696" spans="1:18" s="312" customFormat="1" x14ac:dyDescent="0.3">
      <c r="A5696" s="307">
        <v>5693</v>
      </c>
      <c r="B5696" s="308" t="s">
        <v>2401</v>
      </c>
      <c r="C5696" s="308" t="s">
        <v>14885</v>
      </c>
      <c r="D5696" s="308" t="s">
        <v>1361</v>
      </c>
      <c r="E5696" s="308" t="s">
        <v>14444</v>
      </c>
      <c r="F5696" s="309" t="s">
        <v>3016</v>
      </c>
      <c r="G5696" s="309" t="s">
        <v>3683</v>
      </c>
      <c r="H5696" s="309" t="s">
        <v>3684</v>
      </c>
      <c r="I5696" s="309" t="s">
        <v>2405</v>
      </c>
      <c r="J5696" s="309" t="s">
        <v>15063</v>
      </c>
      <c r="K5696" s="310">
        <v>2.4390399999999741</v>
      </c>
      <c r="L5696" s="310">
        <v>2.4390399999999741</v>
      </c>
      <c r="M5696" s="310">
        <v>2.3030786499999878</v>
      </c>
      <c r="N5696" s="310"/>
      <c r="O5696" s="310">
        <f t="shared" si="88"/>
        <v>5.5743796739695854</v>
      </c>
      <c r="P5696" s="310">
        <v>9.2809991026031611</v>
      </c>
      <c r="Q5696" s="309" t="s">
        <v>15063</v>
      </c>
      <c r="R5696" s="311"/>
    </row>
    <row r="5697" spans="1:18" s="312" customFormat="1" x14ac:dyDescent="0.3">
      <c r="A5697" s="307">
        <v>5694</v>
      </c>
      <c r="B5697" s="308" t="s">
        <v>2401</v>
      </c>
      <c r="C5697" s="308" t="s">
        <v>14885</v>
      </c>
      <c r="D5697" s="308" t="s">
        <v>1361</v>
      </c>
      <c r="E5697" s="308" t="s">
        <v>14444</v>
      </c>
      <c r="F5697" s="309" t="s">
        <v>3016</v>
      </c>
      <c r="G5697" s="309" t="s">
        <v>3017</v>
      </c>
      <c r="H5697" s="309" t="s">
        <v>3018</v>
      </c>
      <c r="I5697" s="309" t="s">
        <v>2405</v>
      </c>
      <c r="J5697" s="309" t="s">
        <v>15063</v>
      </c>
      <c r="K5697" s="310">
        <v>2.6414628516111351</v>
      </c>
      <c r="L5697" s="310">
        <v>2.6414628516111351</v>
      </c>
      <c r="M5697" s="310">
        <v>2.7544195500000002</v>
      </c>
      <c r="N5697" s="310"/>
      <c r="O5697" s="310">
        <f t="shared" si="88"/>
        <v>-4.2762932789294448</v>
      </c>
      <c r="P5697" s="310">
        <v>-1.2756706559088782</v>
      </c>
      <c r="Q5697" s="309" t="s">
        <v>15063</v>
      </c>
      <c r="R5697" s="311"/>
    </row>
    <row r="5698" spans="1:18" s="312" customFormat="1" x14ac:dyDescent="0.3">
      <c r="A5698" s="307">
        <v>5695</v>
      </c>
      <c r="B5698" s="308" t="s">
        <v>2401</v>
      </c>
      <c r="C5698" s="308" t="s">
        <v>14880</v>
      </c>
      <c r="D5698" s="308" t="s">
        <v>1357</v>
      </c>
      <c r="E5698" s="308" t="s">
        <v>14221</v>
      </c>
      <c r="F5698" s="309" t="s">
        <v>14904</v>
      </c>
      <c r="G5698" s="309" t="s">
        <v>3210</v>
      </c>
      <c r="H5698" s="309" t="s">
        <v>2496</v>
      </c>
      <c r="I5698" s="309" t="s">
        <v>2405</v>
      </c>
      <c r="J5698" s="309" t="s">
        <v>15063</v>
      </c>
      <c r="K5698" s="310">
        <v>3.0338135485217097</v>
      </c>
      <c r="L5698" s="310">
        <v>3.0338135485217097</v>
      </c>
      <c r="M5698" s="310">
        <v>3.4062645000000003</v>
      </c>
      <c r="N5698" s="310"/>
      <c r="O5698" s="310">
        <f t="shared" si="88"/>
        <v>-12.276659244922127</v>
      </c>
      <c r="P5698" s="310">
        <v>-12.27665924492214</v>
      </c>
      <c r="Q5698" s="309" t="s">
        <v>15063</v>
      </c>
      <c r="R5698" s="311"/>
    </row>
    <row r="5699" spans="1:18" s="312" customFormat="1" x14ac:dyDescent="0.3">
      <c r="A5699" s="307">
        <v>5696</v>
      </c>
      <c r="B5699" s="308" t="s">
        <v>5271</v>
      </c>
      <c r="C5699" s="308" t="s">
        <v>2396</v>
      </c>
      <c r="D5699" s="308" t="s">
        <v>1378</v>
      </c>
      <c r="E5699" s="308" t="s">
        <v>1378</v>
      </c>
      <c r="F5699" s="309" t="s">
        <v>7769</v>
      </c>
      <c r="G5699" s="309" t="s">
        <v>7782</v>
      </c>
      <c r="H5699" s="309" t="s">
        <v>7783</v>
      </c>
      <c r="I5699" s="309" t="s">
        <v>2414</v>
      </c>
      <c r="J5699" s="309" t="s">
        <v>15063</v>
      </c>
      <c r="K5699" s="310">
        <v>0</v>
      </c>
      <c r="L5699" s="310">
        <v>0</v>
      </c>
      <c r="M5699" s="310">
        <v>0.68883950000000005</v>
      </c>
      <c r="N5699" s="310"/>
      <c r="O5699" s="310" t="e">
        <f t="shared" si="88"/>
        <v>#DIV/0!</v>
      </c>
      <c r="P5699" s="310" t="e">
        <v>#DIV/0!</v>
      </c>
      <c r="Q5699" s="309" t="s">
        <v>15063</v>
      </c>
      <c r="R5699" s="311"/>
    </row>
    <row r="5700" spans="1:18" s="312" customFormat="1" x14ac:dyDescent="0.3">
      <c r="A5700" s="307">
        <v>5697</v>
      </c>
      <c r="B5700" s="308" t="s">
        <v>2401</v>
      </c>
      <c r="C5700" s="308" t="s">
        <v>14885</v>
      </c>
      <c r="D5700" s="308" t="s">
        <v>1362</v>
      </c>
      <c r="E5700" s="308" t="s">
        <v>14360</v>
      </c>
      <c r="F5700" s="309" t="s">
        <v>2486</v>
      </c>
      <c r="G5700" s="309" t="s">
        <v>3125</v>
      </c>
      <c r="H5700" s="309" t="s">
        <v>3126</v>
      </c>
      <c r="I5700" s="309" t="s">
        <v>2405</v>
      </c>
      <c r="J5700" s="309" t="s">
        <v>15063</v>
      </c>
      <c r="K5700" s="310">
        <v>2.6237610689041539</v>
      </c>
      <c r="L5700" s="310">
        <v>2.6237610689041539</v>
      </c>
      <c r="M5700" s="310">
        <v>2.1305550000000002</v>
      </c>
      <c r="N5700" s="310"/>
      <c r="O5700" s="310">
        <f t="shared" ref="O5700:O5763" si="89">(L5700-M5700)/L5700*100</f>
        <v>18.797674633923407</v>
      </c>
      <c r="P5700" s="310">
        <v>19.322845271289523</v>
      </c>
      <c r="Q5700" s="309" t="s">
        <v>15063</v>
      </c>
      <c r="R5700" s="311"/>
    </row>
    <row r="5701" spans="1:18" s="312" customFormat="1" x14ac:dyDescent="0.3">
      <c r="A5701" s="307">
        <v>5698</v>
      </c>
      <c r="B5701" s="308" t="s">
        <v>2401</v>
      </c>
      <c r="C5701" s="308" t="s">
        <v>14880</v>
      </c>
      <c r="D5701" s="308" t="s">
        <v>1356</v>
      </c>
      <c r="E5701" s="308" t="s">
        <v>14326</v>
      </c>
      <c r="F5701" s="309" t="s">
        <v>2474</v>
      </c>
      <c r="G5701" s="309" t="s">
        <v>2475</v>
      </c>
      <c r="H5701" s="309" t="s">
        <v>2476</v>
      </c>
      <c r="I5701" s="309" t="s">
        <v>2432</v>
      </c>
      <c r="J5701" s="309" t="s">
        <v>15063</v>
      </c>
      <c r="K5701" s="310">
        <v>1.2631221716298966</v>
      </c>
      <c r="L5701" s="310">
        <v>1.2631221716298966</v>
      </c>
      <c r="M5701" s="310">
        <v>1.20815425</v>
      </c>
      <c r="N5701" s="310"/>
      <c r="O5701" s="310">
        <f t="shared" si="89"/>
        <v>4.351750199980069</v>
      </c>
      <c r="P5701" s="310">
        <v>4.351750199980053</v>
      </c>
      <c r="Q5701" s="309" t="s">
        <v>15063</v>
      </c>
      <c r="R5701" s="311"/>
    </row>
    <row r="5702" spans="1:18" s="312" customFormat="1" x14ac:dyDescent="0.3">
      <c r="A5702" s="307">
        <v>5699</v>
      </c>
      <c r="B5702" s="308" t="s">
        <v>2401</v>
      </c>
      <c r="C5702" s="308" t="s">
        <v>14880</v>
      </c>
      <c r="D5702" s="308" t="s">
        <v>1356</v>
      </c>
      <c r="E5702" s="308" t="s">
        <v>14326</v>
      </c>
      <c r="F5702" s="309" t="s">
        <v>2474</v>
      </c>
      <c r="G5702" s="309" t="s">
        <v>2477</v>
      </c>
      <c r="H5702" s="309" t="s">
        <v>2478</v>
      </c>
      <c r="I5702" s="309" t="s">
        <v>2432</v>
      </c>
      <c r="J5702" s="309" t="s">
        <v>15063</v>
      </c>
      <c r="K5702" s="310">
        <v>2.4764864571894236</v>
      </c>
      <c r="L5702" s="310">
        <v>2.4764864571894236</v>
      </c>
      <c r="M5702" s="310">
        <v>2.7925665</v>
      </c>
      <c r="N5702" s="310"/>
      <c r="O5702" s="310">
        <f t="shared" si="89"/>
        <v>-12.763245358882241</v>
      </c>
      <c r="P5702" s="310">
        <v>-12.143303985938037</v>
      </c>
      <c r="Q5702" s="309" t="s">
        <v>15063</v>
      </c>
      <c r="R5702" s="311"/>
    </row>
    <row r="5703" spans="1:18" s="312" customFormat="1" x14ac:dyDescent="0.3">
      <c r="A5703" s="307">
        <v>5700</v>
      </c>
      <c r="B5703" s="308" t="s">
        <v>5271</v>
      </c>
      <c r="C5703" s="308" t="s">
        <v>2396</v>
      </c>
      <c r="D5703" s="308" t="s">
        <v>2396</v>
      </c>
      <c r="E5703" s="308" t="s">
        <v>1679</v>
      </c>
      <c r="F5703" s="309" t="s">
        <v>7065</v>
      </c>
      <c r="G5703" s="309" t="s">
        <v>7084</v>
      </c>
      <c r="H5703" s="309" t="s">
        <v>7085</v>
      </c>
      <c r="I5703" s="309" t="s">
        <v>3759</v>
      </c>
      <c r="J5703" s="309" t="s">
        <v>15063</v>
      </c>
      <c r="K5703" s="310">
        <v>0</v>
      </c>
      <c r="L5703" s="310">
        <v>0</v>
      </c>
      <c r="M5703" s="310">
        <v>1.0699403299999999</v>
      </c>
      <c r="N5703" s="310"/>
      <c r="O5703" s="310" t="e">
        <f t="shared" si="89"/>
        <v>#DIV/0!</v>
      </c>
      <c r="P5703" s="310" t="e">
        <v>#DIV/0!</v>
      </c>
      <c r="Q5703" s="309" t="s">
        <v>15063</v>
      </c>
      <c r="R5703" s="311"/>
    </row>
    <row r="5704" spans="1:18" s="312" customFormat="1" x14ac:dyDescent="0.3">
      <c r="A5704" s="307">
        <v>5701</v>
      </c>
      <c r="B5704" s="308" t="s">
        <v>2401</v>
      </c>
      <c r="C5704" s="308" t="s">
        <v>14880</v>
      </c>
      <c r="D5704" s="308" t="s">
        <v>14893</v>
      </c>
      <c r="E5704" s="308" t="s">
        <v>14249</v>
      </c>
      <c r="F5704" s="309" t="s">
        <v>2825</v>
      </c>
      <c r="G5704" s="309" t="s">
        <v>2700</v>
      </c>
      <c r="H5704" s="309" t="s">
        <v>2826</v>
      </c>
      <c r="I5704" s="309" t="s">
        <v>2405</v>
      </c>
      <c r="J5704" s="309" t="s">
        <v>15063</v>
      </c>
      <c r="K5704" s="310">
        <v>2.2159200000000019</v>
      </c>
      <c r="L5704" s="310">
        <v>2.2159200000000019</v>
      </c>
      <c r="M5704" s="310">
        <v>2.0584024999999997</v>
      </c>
      <c r="N5704" s="310"/>
      <c r="O5704" s="310">
        <f t="shared" si="89"/>
        <v>7.1084470558504851</v>
      </c>
      <c r="P5704" s="310">
        <v>21.770048165519707</v>
      </c>
      <c r="Q5704" s="309" t="s">
        <v>15063</v>
      </c>
      <c r="R5704" s="311"/>
    </row>
    <row r="5705" spans="1:18" s="312" customFormat="1" x14ac:dyDescent="0.3">
      <c r="A5705" s="307">
        <v>5702</v>
      </c>
      <c r="B5705" s="308" t="s">
        <v>2401</v>
      </c>
      <c r="C5705" s="308" t="s">
        <v>14880</v>
      </c>
      <c r="D5705" s="308" t="s">
        <v>14893</v>
      </c>
      <c r="E5705" s="308" t="s">
        <v>14249</v>
      </c>
      <c r="F5705" s="309" t="s">
        <v>2825</v>
      </c>
      <c r="G5705" s="309" t="s">
        <v>2705</v>
      </c>
      <c r="H5705" s="309" t="s">
        <v>2706</v>
      </c>
      <c r="I5705" s="309" t="s">
        <v>2405</v>
      </c>
      <c r="J5705" s="309" t="s">
        <v>15063</v>
      </c>
      <c r="K5705" s="310">
        <v>1.3827532974199035</v>
      </c>
      <c r="L5705" s="310">
        <v>1.3827532974199035</v>
      </c>
      <c r="M5705" s="310">
        <v>1.2939368999999998</v>
      </c>
      <c r="N5705" s="310"/>
      <c r="O5705" s="310">
        <f t="shared" si="89"/>
        <v>6.4231557129986436</v>
      </c>
      <c r="P5705" s="310">
        <v>17.703697908461113</v>
      </c>
      <c r="Q5705" s="309" t="s">
        <v>15063</v>
      </c>
      <c r="R5705" s="311"/>
    </row>
    <row r="5706" spans="1:18" s="312" customFormat="1" x14ac:dyDescent="0.3">
      <c r="A5706" s="307">
        <v>5703</v>
      </c>
      <c r="B5706" s="308" t="s">
        <v>2401</v>
      </c>
      <c r="C5706" s="308" t="s">
        <v>14880</v>
      </c>
      <c r="D5706" s="308" t="s">
        <v>14893</v>
      </c>
      <c r="E5706" s="308" t="s">
        <v>14249</v>
      </c>
      <c r="F5706" s="309" t="s">
        <v>2825</v>
      </c>
      <c r="G5706" s="309" t="s">
        <v>2704</v>
      </c>
      <c r="H5706" s="309" t="s">
        <v>2827</v>
      </c>
      <c r="I5706" s="309" t="s">
        <v>2405</v>
      </c>
      <c r="J5706" s="309" t="s">
        <v>15063</v>
      </c>
      <c r="K5706" s="310">
        <v>3.0822821414800154</v>
      </c>
      <c r="L5706" s="310">
        <v>3.0822821414800154</v>
      </c>
      <c r="M5706" s="310">
        <v>2.8182562500000001</v>
      </c>
      <c r="N5706" s="310"/>
      <c r="O5706" s="310">
        <f t="shared" si="89"/>
        <v>8.5659222407601643</v>
      </c>
      <c r="P5706" s="310">
        <v>18.406496221091039</v>
      </c>
      <c r="Q5706" s="309" t="s">
        <v>15063</v>
      </c>
      <c r="R5706" s="311"/>
    </row>
    <row r="5707" spans="1:18" s="312" customFormat="1" x14ac:dyDescent="0.3">
      <c r="A5707" s="307">
        <v>5704</v>
      </c>
      <c r="B5707" s="308" t="s">
        <v>5252</v>
      </c>
      <c r="C5707" s="308" t="s">
        <v>1373</v>
      </c>
      <c r="D5707" s="308" t="s">
        <v>1374</v>
      </c>
      <c r="E5707" s="308" t="s">
        <v>14861</v>
      </c>
      <c r="F5707" s="309" t="s">
        <v>5525</v>
      </c>
      <c r="G5707" s="309" t="s">
        <v>5526</v>
      </c>
      <c r="H5707" s="309" t="s">
        <v>5527</v>
      </c>
      <c r="I5707" s="309" t="s">
        <v>2405</v>
      </c>
      <c r="J5707" s="309" t="s">
        <v>15063</v>
      </c>
      <c r="K5707" s="310">
        <v>1.0046099999999987</v>
      </c>
      <c r="L5707" s="310">
        <v>1.0046099999999987</v>
      </c>
      <c r="M5707" s="310">
        <v>0.94547999999999999</v>
      </c>
      <c r="N5707" s="310"/>
      <c r="O5707" s="310">
        <f t="shared" si="89"/>
        <v>5.8858661570160322</v>
      </c>
      <c r="P5707" s="310">
        <v>5.8858661570160287</v>
      </c>
      <c r="Q5707" s="309" t="s">
        <v>15063</v>
      </c>
      <c r="R5707" s="311"/>
    </row>
    <row r="5708" spans="1:18" s="312" customFormat="1" x14ac:dyDescent="0.3">
      <c r="A5708" s="307">
        <v>5705</v>
      </c>
      <c r="B5708" s="308" t="s">
        <v>5252</v>
      </c>
      <c r="C5708" s="308" t="s">
        <v>1373</v>
      </c>
      <c r="D5708" s="308" t="s">
        <v>1374</v>
      </c>
      <c r="E5708" s="308" t="s">
        <v>14861</v>
      </c>
      <c r="F5708" s="309" t="s">
        <v>5525</v>
      </c>
      <c r="G5708" s="309" t="s">
        <v>5528</v>
      </c>
      <c r="H5708" s="309" t="s">
        <v>5307</v>
      </c>
      <c r="I5708" s="309" t="s">
        <v>2432</v>
      </c>
      <c r="J5708" s="309" t="s">
        <v>15063</v>
      </c>
      <c r="K5708" s="310">
        <v>2.6418450000000009</v>
      </c>
      <c r="L5708" s="310">
        <v>2.6418450000000009</v>
      </c>
      <c r="M5708" s="310">
        <v>2.3762319999999999</v>
      </c>
      <c r="N5708" s="310"/>
      <c r="O5708" s="310">
        <f t="shared" si="89"/>
        <v>10.054072059488762</v>
      </c>
      <c r="P5708" s="310">
        <v>10.05407205948875</v>
      </c>
      <c r="Q5708" s="309" t="s">
        <v>15063</v>
      </c>
      <c r="R5708" s="311"/>
    </row>
    <row r="5709" spans="1:18" s="312" customFormat="1" x14ac:dyDescent="0.3">
      <c r="A5709" s="307">
        <v>5706</v>
      </c>
      <c r="B5709" s="308" t="s">
        <v>5252</v>
      </c>
      <c r="C5709" s="308" t="s">
        <v>1373</v>
      </c>
      <c r="D5709" s="308" t="s">
        <v>1374</v>
      </c>
      <c r="E5709" s="308" t="s">
        <v>14861</v>
      </c>
      <c r="F5709" s="309" t="s">
        <v>5525</v>
      </c>
      <c r="G5709" s="309" t="s">
        <v>9866</v>
      </c>
      <c r="H5709" s="309" t="s">
        <v>5529</v>
      </c>
      <c r="I5709" s="309" t="s">
        <v>2432</v>
      </c>
      <c r="J5709" s="309" t="s">
        <v>15063</v>
      </c>
      <c r="K5709" s="310">
        <v>4.0373110000000008</v>
      </c>
      <c r="L5709" s="310">
        <v>4.0373110000000008</v>
      </c>
      <c r="M5709" s="310">
        <v>3.8072525000000002</v>
      </c>
      <c r="N5709" s="310"/>
      <c r="O5709" s="310">
        <f t="shared" si="89"/>
        <v>5.6983100880759636</v>
      </c>
      <c r="P5709" s="310">
        <v>9.235804134665015</v>
      </c>
      <c r="Q5709" s="309" t="s">
        <v>15063</v>
      </c>
      <c r="R5709" s="311"/>
    </row>
    <row r="5710" spans="1:18" s="312" customFormat="1" x14ac:dyDescent="0.3">
      <c r="A5710" s="307">
        <v>5707</v>
      </c>
      <c r="B5710" s="308" t="s">
        <v>2401</v>
      </c>
      <c r="C5710" s="308" t="s">
        <v>14880</v>
      </c>
      <c r="D5710" s="308" t="s">
        <v>14893</v>
      </c>
      <c r="E5710" s="308" t="s">
        <v>14274</v>
      </c>
      <c r="F5710" s="309" t="s">
        <v>2771</v>
      </c>
      <c r="G5710" s="309" t="s">
        <v>14905</v>
      </c>
      <c r="H5710" s="309" t="s">
        <v>2772</v>
      </c>
      <c r="I5710" s="309" t="s">
        <v>2405</v>
      </c>
      <c r="J5710" s="309" t="s">
        <v>15063</v>
      </c>
      <c r="K5710" s="310">
        <v>2.6406580000000006</v>
      </c>
      <c r="L5710" s="310">
        <v>2.6406580000000006</v>
      </c>
      <c r="M5710" s="310">
        <v>2.6</v>
      </c>
      <c r="N5710" s="310"/>
      <c r="O5710" s="310">
        <f t="shared" si="89"/>
        <v>1.5396920010088591</v>
      </c>
      <c r="P5710" s="310">
        <v>1.5396920010088633</v>
      </c>
      <c r="Q5710" s="309" t="s">
        <v>15063</v>
      </c>
      <c r="R5710" s="311"/>
    </row>
    <row r="5711" spans="1:18" s="312" customFormat="1" x14ac:dyDescent="0.3">
      <c r="A5711" s="307">
        <v>5708</v>
      </c>
      <c r="B5711" s="308" t="s">
        <v>3732</v>
      </c>
      <c r="C5711" s="308" t="s">
        <v>14894</v>
      </c>
      <c r="D5711" s="308" t="s">
        <v>2392</v>
      </c>
      <c r="E5711" s="308" t="s">
        <v>14906</v>
      </c>
      <c r="F5711" s="309" t="s">
        <v>4009</v>
      </c>
      <c r="G5711" s="309" t="s">
        <v>4012</v>
      </c>
      <c r="H5711" s="309" t="s">
        <v>14907</v>
      </c>
      <c r="I5711" s="309" t="s">
        <v>2405</v>
      </c>
      <c r="J5711" s="309" t="s">
        <v>15063</v>
      </c>
      <c r="K5711" s="310">
        <v>3.5128444391313369</v>
      </c>
      <c r="L5711" s="310">
        <v>3.5128444391313369</v>
      </c>
      <c r="M5711" s="310">
        <v>3.1686800000000002</v>
      </c>
      <c r="N5711" s="310"/>
      <c r="O5711" s="310">
        <f t="shared" si="89"/>
        <v>9.7973151130040481</v>
      </c>
      <c r="P5711" s="310">
        <v>11.057998640729217</v>
      </c>
      <c r="Q5711" s="309" t="s">
        <v>15063</v>
      </c>
      <c r="R5711" s="311"/>
    </row>
    <row r="5712" spans="1:18" s="312" customFormat="1" x14ac:dyDescent="0.3">
      <c r="A5712" s="307">
        <v>5709</v>
      </c>
      <c r="B5712" s="308" t="s">
        <v>3732</v>
      </c>
      <c r="C5712" s="308" t="s">
        <v>14894</v>
      </c>
      <c r="D5712" s="308" t="s">
        <v>2392</v>
      </c>
      <c r="E5712" s="308" t="s">
        <v>14906</v>
      </c>
      <c r="F5712" s="309" t="s">
        <v>4009</v>
      </c>
      <c r="G5712" s="309" t="s">
        <v>4013</v>
      </c>
      <c r="H5712" s="309" t="s">
        <v>4014</v>
      </c>
      <c r="I5712" s="309" t="s">
        <v>2405</v>
      </c>
      <c r="J5712" s="309" t="s">
        <v>15063</v>
      </c>
      <c r="K5712" s="310">
        <v>4.6554992111370259</v>
      </c>
      <c r="L5712" s="310">
        <v>4.6554992111370259</v>
      </c>
      <c r="M5712" s="310">
        <v>9.0721550000000004</v>
      </c>
      <c r="N5712" s="310"/>
      <c r="O5712" s="310">
        <f t="shared" si="89"/>
        <v>-94.869649602717516</v>
      </c>
      <c r="P5712" s="310">
        <v>-88.284910998083447</v>
      </c>
      <c r="Q5712" s="309" t="s">
        <v>15063</v>
      </c>
      <c r="R5712" s="311"/>
    </row>
    <row r="5713" spans="1:18" s="312" customFormat="1" x14ac:dyDescent="0.3">
      <c r="A5713" s="307">
        <v>5710</v>
      </c>
      <c r="B5713" s="308" t="s">
        <v>3732</v>
      </c>
      <c r="C5713" s="308" t="s">
        <v>14894</v>
      </c>
      <c r="D5713" s="308" t="s">
        <v>2392</v>
      </c>
      <c r="E5713" s="308" t="s">
        <v>14906</v>
      </c>
      <c r="F5713" s="309" t="s">
        <v>4009</v>
      </c>
      <c r="G5713" s="309" t="s">
        <v>4019</v>
      </c>
      <c r="H5713" s="309" t="s">
        <v>4020</v>
      </c>
      <c r="I5713" s="309" t="s">
        <v>2405</v>
      </c>
      <c r="J5713" s="309" t="s">
        <v>15063</v>
      </c>
      <c r="K5713" s="310">
        <v>4.2156308541313399</v>
      </c>
      <c r="L5713" s="310">
        <v>4.2156308541313399</v>
      </c>
      <c r="M5713" s="310">
        <v>6.7862006000000008</v>
      </c>
      <c r="N5713" s="310"/>
      <c r="O5713" s="310">
        <f t="shared" si="89"/>
        <v>-60.977107218709371</v>
      </c>
      <c r="P5713" s="310">
        <v>-60.741847144665684</v>
      </c>
      <c r="Q5713" s="309" t="s">
        <v>15063</v>
      </c>
      <c r="R5713" s="311"/>
    </row>
    <row r="5714" spans="1:18" s="312" customFormat="1" x14ac:dyDescent="0.3">
      <c r="A5714" s="307">
        <v>5711</v>
      </c>
      <c r="B5714" s="308" t="s">
        <v>3732</v>
      </c>
      <c r="C5714" s="308" t="s">
        <v>14894</v>
      </c>
      <c r="D5714" s="308" t="s">
        <v>2392</v>
      </c>
      <c r="E5714" s="308" t="s">
        <v>14906</v>
      </c>
      <c r="F5714" s="309" t="s">
        <v>4009</v>
      </c>
      <c r="G5714" s="309" t="s">
        <v>4027</v>
      </c>
      <c r="H5714" s="309" t="s">
        <v>4028</v>
      </c>
      <c r="I5714" s="309" t="s">
        <v>2405</v>
      </c>
      <c r="J5714" s="309" t="s">
        <v>15063</v>
      </c>
      <c r="K5714" s="310">
        <v>3.4200000000000021</v>
      </c>
      <c r="L5714" s="310">
        <v>3.4200000000000021</v>
      </c>
      <c r="M5714" s="310">
        <v>5.5506625000000005</v>
      </c>
      <c r="N5714" s="310"/>
      <c r="O5714" s="310">
        <f t="shared" si="89"/>
        <v>-62.300073099415123</v>
      </c>
      <c r="P5714" s="310">
        <v>-58.478207414698446</v>
      </c>
      <c r="Q5714" s="309" t="s">
        <v>15063</v>
      </c>
      <c r="R5714" s="311"/>
    </row>
    <row r="5715" spans="1:18" s="312" customFormat="1" x14ac:dyDescent="0.3">
      <c r="A5715" s="307">
        <v>5712</v>
      </c>
      <c r="B5715" s="308" t="s">
        <v>5271</v>
      </c>
      <c r="C5715" s="308" t="s">
        <v>2396</v>
      </c>
      <c r="D5715" s="308" t="s">
        <v>1378</v>
      </c>
      <c r="E5715" s="308" t="s">
        <v>14908</v>
      </c>
      <c r="F5715" s="309" t="s">
        <v>8019</v>
      </c>
      <c r="G5715" s="309" t="s">
        <v>8020</v>
      </c>
      <c r="H5715" s="309" t="s">
        <v>8021</v>
      </c>
      <c r="I5715" s="309" t="s">
        <v>5701</v>
      </c>
      <c r="J5715" s="309" t="s">
        <v>15063</v>
      </c>
      <c r="K5715" s="310">
        <v>0</v>
      </c>
      <c r="L5715" s="310">
        <v>0</v>
      </c>
      <c r="M5715" s="310">
        <v>1.920534</v>
      </c>
      <c r="N5715" s="310"/>
      <c r="O5715" s="310" t="e">
        <f t="shared" si="89"/>
        <v>#DIV/0!</v>
      </c>
      <c r="P5715" s="310" t="e">
        <v>#DIV/0!</v>
      </c>
      <c r="Q5715" s="309" t="s">
        <v>15063</v>
      </c>
      <c r="R5715" s="311"/>
    </row>
    <row r="5716" spans="1:18" s="312" customFormat="1" x14ac:dyDescent="0.3">
      <c r="A5716" s="307">
        <v>5713</v>
      </c>
      <c r="B5716" s="308" t="s">
        <v>2401</v>
      </c>
      <c r="C5716" s="308" t="s">
        <v>14880</v>
      </c>
      <c r="D5716" s="308" t="s">
        <v>14893</v>
      </c>
      <c r="E5716" s="308" t="s">
        <v>14244</v>
      </c>
      <c r="F5716" s="309" t="s">
        <v>2620</v>
      </c>
      <c r="G5716" s="309" t="s">
        <v>2623</v>
      </c>
      <c r="H5716" s="309" t="s">
        <v>2624</v>
      </c>
      <c r="I5716" s="309" t="s">
        <v>2414</v>
      </c>
      <c r="J5716" s="309" t="s">
        <v>15063</v>
      </c>
      <c r="K5716" s="310">
        <v>0.73015999999999892</v>
      </c>
      <c r="L5716" s="310">
        <v>0.73015999999999892</v>
      </c>
      <c r="M5716" s="310">
        <v>0.72504887999999879</v>
      </c>
      <c r="N5716" s="310"/>
      <c r="O5716" s="310">
        <f t="shared" si="89"/>
        <v>0.70000000000001961</v>
      </c>
      <c r="P5716" s="310">
        <v>3.4329801152516159</v>
      </c>
      <c r="Q5716" s="309" t="s">
        <v>15063</v>
      </c>
      <c r="R5716" s="311"/>
    </row>
    <row r="5717" spans="1:18" s="312" customFormat="1" x14ac:dyDescent="0.3">
      <c r="A5717" s="307">
        <v>5714</v>
      </c>
      <c r="B5717" s="308" t="s">
        <v>2401</v>
      </c>
      <c r="C5717" s="308" t="s">
        <v>14885</v>
      </c>
      <c r="D5717" s="308" t="s">
        <v>1361</v>
      </c>
      <c r="E5717" s="308" t="s">
        <v>14395</v>
      </c>
      <c r="F5717" s="309" t="s">
        <v>3024</v>
      </c>
      <c r="G5717" s="309" t="s">
        <v>3027</v>
      </c>
      <c r="H5717" s="309" t="s">
        <v>3028</v>
      </c>
      <c r="I5717" s="309" t="s">
        <v>2425</v>
      </c>
      <c r="J5717" s="309" t="s">
        <v>15063</v>
      </c>
      <c r="K5717" s="310">
        <v>1.3010178252701354</v>
      </c>
      <c r="L5717" s="310">
        <v>1.3010178252701354</v>
      </c>
      <c r="M5717" s="310">
        <v>1.27800234</v>
      </c>
      <c r="N5717" s="310"/>
      <c r="O5717" s="310">
        <f t="shared" si="89"/>
        <v>1.7690368896641842</v>
      </c>
      <c r="P5717" s="310">
        <v>9.4578257618045836</v>
      </c>
      <c r="Q5717" s="309" t="s">
        <v>15063</v>
      </c>
      <c r="R5717" s="311"/>
    </row>
    <row r="5718" spans="1:18" s="312" customFormat="1" x14ac:dyDescent="0.3">
      <c r="A5718" s="307">
        <v>5715</v>
      </c>
      <c r="B5718" s="308" t="s">
        <v>3732</v>
      </c>
      <c r="C5718" s="308" t="s">
        <v>14881</v>
      </c>
      <c r="D5718" s="308" t="s">
        <v>1353</v>
      </c>
      <c r="E5718" s="308" t="s">
        <v>14624</v>
      </c>
      <c r="F5718" s="309" t="s">
        <v>4035</v>
      </c>
      <c r="G5718" s="309" t="s">
        <v>4038</v>
      </c>
      <c r="H5718" s="309" t="s">
        <v>4039</v>
      </c>
      <c r="I5718" s="309" t="s">
        <v>2405</v>
      </c>
      <c r="J5718" s="309" t="s">
        <v>15063</v>
      </c>
      <c r="K5718" s="310">
        <v>2.6097503315117732</v>
      </c>
      <c r="L5718" s="310">
        <v>2.6097503315117732</v>
      </c>
      <c r="M5718" s="310">
        <v>4.1783130000000002</v>
      </c>
      <c r="N5718" s="310"/>
      <c r="O5718" s="310">
        <f t="shared" si="89"/>
        <v>-60.103935979944559</v>
      </c>
      <c r="P5718" s="310">
        <v>-57.010034327114887</v>
      </c>
      <c r="Q5718" s="309" t="s">
        <v>15063</v>
      </c>
      <c r="R5718" s="311"/>
    </row>
    <row r="5719" spans="1:18" s="312" customFormat="1" x14ac:dyDescent="0.3">
      <c r="A5719" s="307">
        <v>5716</v>
      </c>
      <c r="B5719" s="308" t="s">
        <v>3732</v>
      </c>
      <c r="C5719" s="308" t="s">
        <v>14881</v>
      </c>
      <c r="D5719" s="308" t="s">
        <v>1353</v>
      </c>
      <c r="E5719" s="308" t="s">
        <v>14624</v>
      </c>
      <c r="F5719" s="309" t="s">
        <v>4035</v>
      </c>
      <c r="G5719" s="309" t="s">
        <v>4183</v>
      </c>
      <c r="H5719" s="309" t="s">
        <v>4953</v>
      </c>
      <c r="I5719" s="309" t="s">
        <v>2405</v>
      </c>
      <c r="J5719" s="309" t="s">
        <v>15063</v>
      </c>
      <c r="K5719" s="310">
        <v>0.6151046726870204</v>
      </c>
      <c r="L5719" s="310">
        <v>0.6151046726870204</v>
      </c>
      <c r="M5719" s="310">
        <v>0.64163800000000004</v>
      </c>
      <c r="N5719" s="310"/>
      <c r="O5719" s="310">
        <f t="shared" si="89"/>
        <v>-4.3136279874239252</v>
      </c>
      <c r="P5719" s="310">
        <v>-4.3136279874239181</v>
      </c>
      <c r="Q5719" s="309" t="s">
        <v>15063</v>
      </c>
      <c r="R5719" s="311"/>
    </row>
    <row r="5720" spans="1:18" s="312" customFormat="1" x14ac:dyDescent="0.3">
      <c r="A5720" s="307">
        <v>5717</v>
      </c>
      <c r="B5720" s="308" t="s">
        <v>3732</v>
      </c>
      <c r="C5720" s="308" t="s">
        <v>14881</v>
      </c>
      <c r="D5720" s="308" t="s">
        <v>1353</v>
      </c>
      <c r="E5720" s="308" t="s">
        <v>14624</v>
      </c>
      <c r="F5720" s="309" t="s">
        <v>4035</v>
      </c>
      <c r="G5720" s="309" t="s">
        <v>4184</v>
      </c>
      <c r="H5720" s="309" t="s">
        <v>4185</v>
      </c>
      <c r="I5720" s="309" t="s">
        <v>2553</v>
      </c>
      <c r="J5720" s="309" t="s">
        <v>15063</v>
      </c>
      <c r="K5720" s="310">
        <v>3.1382251895618598</v>
      </c>
      <c r="L5720" s="310">
        <v>3.1382251895618598</v>
      </c>
      <c r="M5720" s="310">
        <v>2.8993072371600004</v>
      </c>
      <c r="N5720" s="310"/>
      <c r="O5720" s="310">
        <f t="shared" si="89"/>
        <v>7.6131551424840778</v>
      </c>
      <c r="P5720" s="310">
        <v>7.6131551424840849</v>
      </c>
      <c r="Q5720" s="309" t="s">
        <v>15063</v>
      </c>
      <c r="R5720" s="311"/>
    </row>
    <row r="5721" spans="1:18" s="312" customFormat="1" x14ac:dyDescent="0.3">
      <c r="A5721" s="307">
        <v>5718</v>
      </c>
      <c r="B5721" s="308" t="s">
        <v>3732</v>
      </c>
      <c r="C5721" s="308" t="s">
        <v>14894</v>
      </c>
      <c r="D5721" s="308" t="s">
        <v>1365</v>
      </c>
      <c r="E5721" s="308" t="s">
        <v>14645</v>
      </c>
      <c r="F5721" s="309" t="s">
        <v>2758</v>
      </c>
      <c r="G5721" s="309" t="s">
        <v>2760</v>
      </c>
      <c r="H5721" s="309" t="s">
        <v>3849</v>
      </c>
      <c r="I5721" s="309" t="s">
        <v>2405</v>
      </c>
      <c r="J5721" s="309" t="s">
        <v>15063</v>
      </c>
      <c r="K5721" s="310">
        <v>2.038852773016762</v>
      </c>
      <c r="L5721" s="310">
        <v>2.038852773016762</v>
      </c>
      <c r="M5721" s="310">
        <v>2.5883652100000001</v>
      </c>
      <c r="N5721" s="310"/>
      <c r="O5721" s="310">
        <f t="shared" si="89"/>
        <v>-26.952041081914864</v>
      </c>
      <c r="P5721" s="310">
        <v>-26.952041081914867</v>
      </c>
      <c r="Q5721" s="309" t="s">
        <v>15063</v>
      </c>
      <c r="R5721" s="311"/>
    </row>
    <row r="5722" spans="1:18" s="312" customFormat="1" x14ac:dyDescent="0.3">
      <c r="A5722" s="307">
        <v>5719</v>
      </c>
      <c r="B5722" s="308" t="s">
        <v>3732</v>
      </c>
      <c r="C5722" s="308" t="s">
        <v>14894</v>
      </c>
      <c r="D5722" s="308" t="s">
        <v>1365</v>
      </c>
      <c r="E5722" s="308" t="s">
        <v>14645</v>
      </c>
      <c r="F5722" s="309" t="s">
        <v>2758</v>
      </c>
      <c r="G5722" s="309" t="s">
        <v>3899</v>
      </c>
      <c r="H5722" s="309" t="s">
        <v>3900</v>
      </c>
      <c r="I5722" s="309" t="s">
        <v>2405</v>
      </c>
      <c r="J5722" s="309" t="s">
        <v>15063</v>
      </c>
      <c r="K5722" s="310">
        <v>6.6967200000000009</v>
      </c>
      <c r="L5722" s="310">
        <v>6.6967200000000009</v>
      </c>
      <c r="M5722" s="310">
        <v>13.1023985</v>
      </c>
      <c r="N5722" s="310"/>
      <c r="O5722" s="310">
        <f t="shared" si="89"/>
        <v>-95.65396940591809</v>
      </c>
      <c r="P5722" s="310">
        <v>-95.653969405918062</v>
      </c>
      <c r="Q5722" s="309" t="s">
        <v>15063</v>
      </c>
      <c r="R5722" s="311"/>
    </row>
    <row r="5723" spans="1:18" s="312" customFormat="1" x14ac:dyDescent="0.3">
      <c r="A5723" s="307">
        <v>5720</v>
      </c>
      <c r="B5723" s="308" t="s">
        <v>2401</v>
      </c>
      <c r="C5723" s="308" t="s">
        <v>14885</v>
      </c>
      <c r="D5723" s="308" t="s">
        <v>1362</v>
      </c>
      <c r="E5723" s="308" t="s">
        <v>14429</v>
      </c>
      <c r="F5723" s="309" t="s">
        <v>3097</v>
      </c>
      <c r="G5723" s="309" t="s">
        <v>3587</v>
      </c>
      <c r="H5723" s="309" t="s">
        <v>3588</v>
      </c>
      <c r="I5723" s="309" t="s">
        <v>2405</v>
      </c>
      <c r="J5723" s="309" t="s">
        <v>15063</v>
      </c>
      <c r="K5723" s="310">
        <v>3.9128750000000005</v>
      </c>
      <c r="L5723" s="310">
        <v>3.9128750000000005</v>
      </c>
      <c r="M5723" s="310">
        <v>5.7626743610000002</v>
      </c>
      <c r="N5723" s="310"/>
      <c r="O5723" s="310">
        <f t="shared" si="89"/>
        <v>-47.27468577452639</v>
      </c>
      <c r="P5723" s="310">
        <v>-47.274685774526361</v>
      </c>
      <c r="Q5723" s="309" t="s">
        <v>15063</v>
      </c>
      <c r="R5723" s="311"/>
    </row>
    <row r="5724" spans="1:18" s="312" customFormat="1" x14ac:dyDescent="0.3">
      <c r="A5724" s="307">
        <v>5721</v>
      </c>
      <c r="B5724" s="308" t="s">
        <v>2401</v>
      </c>
      <c r="C5724" s="308" t="s">
        <v>14885</v>
      </c>
      <c r="D5724" s="308" t="s">
        <v>1362</v>
      </c>
      <c r="E5724" s="308" t="s">
        <v>14429</v>
      </c>
      <c r="F5724" s="309" t="s">
        <v>3097</v>
      </c>
      <c r="G5724" s="309" t="s">
        <v>3595</v>
      </c>
      <c r="H5724" s="309" t="s">
        <v>3596</v>
      </c>
      <c r="I5724" s="309" t="s">
        <v>2405</v>
      </c>
      <c r="J5724" s="309" t="s">
        <v>15063</v>
      </c>
      <c r="K5724" s="310">
        <v>2.2375439999999984</v>
      </c>
      <c r="L5724" s="310">
        <v>2.2375439999999984</v>
      </c>
      <c r="M5724" s="310">
        <v>3.4806629999999998</v>
      </c>
      <c r="N5724" s="310"/>
      <c r="O5724" s="310">
        <f t="shared" si="89"/>
        <v>-55.557298538040023</v>
      </c>
      <c r="P5724" s="310">
        <v>-55.557298538040058</v>
      </c>
      <c r="Q5724" s="309" t="s">
        <v>15063</v>
      </c>
      <c r="R5724" s="311"/>
    </row>
    <row r="5725" spans="1:18" s="312" customFormat="1" x14ac:dyDescent="0.3">
      <c r="A5725" s="307">
        <v>5722</v>
      </c>
      <c r="B5725" s="308" t="s">
        <v>3732</v>
      </c>
      <c r="C5725" s="308" t="s">
        <v>14894</v>
      </c>
      <c r="D5725" s="308" t="s">
        <v>2392</v>
      </c>
      <c r="E5725" s="308" t="s">
        <v>14909</v>
      </c>
      <c r="F5725" s="309" t="s">
        <v>3998</v>
      </c>
      <c r="G5725" s="309" t="s">
        <v>4053</v>
      </c>
      <c r="H5725" s="309" t="s">
        <v>4054</v>
      </c>
      <c r="I5725" s="309" t="s">
        <v>2405</v>
      </c>
      <c r="J5725" s="309" t="s">
        <v>15063</v>
      </c>
      <c r="K5725" s="310">
        <v>3.1606291243257338</v>
      </c>
      <c r="L5725" s="310">
        <v>3.1606291243257338</v>
      </c>
      <c r="M5725" s="310">
        <v>7.4582115559955025</v>
      </c>
      <c r="N5725" s="310"/>
      <c r="O5725" s="310">
        <f t="shared" si="89"/>
        <v>-135.97237330357717</v>
      </c>
      <c r="P5725" s="310">
        <v>-114.78335661363337</v>
      </c>
      <c r="Q5725" s="309" t="s">
        <v>15063</v>
      </c>
      <c r="R5725" s="311"/>
    </row>
    <row r="5726" spans="1:18" s="312" customFormat="1" x14ac:dyDescent="0.3">
      <c r="A5726" s="307">
        <v>5723</v>
      </c>
      <c r="B5726" s="308" t="s">
        <v>3732</v>
      </c>
      <c r="C5726" s="308" t="s">
        <v>14894</v>
      </c>
      <c r="D5726" s="308" t="s">
        <v>2392</v>
      </c>
      <c r="E5726" s="308" t="s">
        <v>14909</v>
      </c>
      <c r="F5726" s="309" t="s">
        <v>3998</v>
      </c>
      <c r="G5726" s="309" t="s">
        <v>3999</v>
      </c>
      <c r="H5726" s="309" t="s">
        <v>4000</v>
      </c>
      <c r="I5726" s="309" t="s">
        <v>2405</v>
      </c>
      <c r="J5726" s="309" t="s">
        <v>15063</v>
      </c>
      <c r="K5726" s="310">
        <v>6.0790651050176034</v>
      </c>
      <c r="L5726" s="310">
        <v>6.0790651050176034</v>
      </c>
      <c r="M5726" s="310">
        <v>10.149096703685913</v>
      </c>
      <c r="N5726" s="310"/>
      <c r="O5726" s="310">
        <f t="shared" si="89"/>
        <v>-66.951604043670201</v>
      </c>
      <c r="P5726" s="310">
        <v>-55.854246659783627</v>
      </c>
      <c r="Q5726" s="309" t="s">
        <v>15063</v>
      </c>
      <c r="R5726" s="311"/>
    </row>
    <row r="5727" spans="1:18" s="312" customFormat="1" x14ac:dyDescent="0.3">
      <c r="A5727" s="307">
        <v>5724</v>
      </c>
      <c r="B5727" s="308" t="s">
        <v>2401</v>
      </c>
      <c r="C5727" s="308" t="s">
        <v>14880</v>
      </c>
      <c r="D5727" s="308" t="s">
        <v>1356</v>
      </c>
      <c r="E5727" s="308" t="s">
        <v>14326</v>
      </c>
      <c r="F5727" s="309" t="s">
        <v>2435</v>
      </c>
      <c r="G5727" s="309" t="s">
        <v>2436</v>
      </c>
      <c r="H5727" s="309" t="s">
        <v>2437</v>
      </c>
      <c r="I5727" s="309" t="s">
        <v>2405</v>
      </c>
      <c r="J5727" s="309" t="s">
        <v>15063</v>
      </c>
      <c r="K5727" s="310">
        <v>2.525033999999998</v>
      </c>
      <c r="L5727" s="310">
        <v>2.525033999999998</v>
      </c>
      <c r="M5727" s="310">
        <v>2.34</v>
      </c>
      <c r="N5727" s="310"/>
      <c r="O5727" s="310">
        <f t="shared" si="89"/>
        <v>7.3279805341234336</v>
      </c>
      <c r="P5727" s="310">
        <v>7.3279805341234354</v>
      </c>
      <c r="Q5727" s="309" t="s">
        <v>15063</v>
      </c>
      <c r="R5727" s="311"/>
    </row>
    <row r="5728" spans="1:18" s="312" customFormat="1" x14ac:dyDescent="0.3">
      <c r="A5728" s="307">
        <v>5725</v>
      </c>
      <c r="B5728" s="308" t="s">
        <v>2401</v>
      </c>
      <c r="C5728" s="308" t="s">
        <v>14880</v>
      </c>
      <c r="D5728" s="308" t="s">
        <v>1356</v>
      </c>
      <c r="E5728" s="308" t="s">
        <v>14326</v>
      </c>
      <c r="F5728" s="309" t="s">
        <v>2435</v>
      </c>
      <c r="G5728" s="309" t="s">
        <v>2438</v>
      </c>
      <c r="H5728" s="309" t="s">
        <v>2473</v>
      </c>
      <c r="I5728" s="309" t="s">
        <v>2405</v>
      </c>
      <c r="J5728" s="309" t="s">
        <v>15063</v>
      </c>
      <c r="K5728" s="310">
        <v>2.5320363480998891</v>
      </c>
      <c r="L5728" s="310">
        <v>2.5320363480998891</v>
      </c>
      <c r="M5728" s="310">
        <v>2.2646005443417252</v>
      </c>
      <c r="N5728" s="310"/>
      <c r="O5728" s="310">
        <f t="shared" si="89"/>
        <v>10.562083911585834</v>
      </c>
      <c r="P5728" s="310">
        <v>10.562083911585852</v>
      </c>
      <c r="Q5728" s="309" t="s">
        <v>15063</v>
      </c>
      <c r="R5728" s="311"/>
    </row>
    <row r="5729" spans="1:18" s="312" customFormat="1" x14ac:dyDescent="0.3">
      <c r="A5729" s="307">
        <v>5726</v>
      </c>
      <c r="B5729" s="308" t="s">
        <v>2401</v>
      </c>
      <c r="C5729" s="308" t="s">
        <v>14880</v>
      </c>
      <c r="D5729" s="308" t="s">
        <v>1356</v>
      </c>
      <c r="E5729" s="308" t="s">
        <v>14326</v>
      </c>
      <c r="F5729" s="309" t="s">
        <v>2435</v>
      </c>
      <c r="G5729" s="309" t="s">
        <v>2439</v>
      </c>
      <c r="H5729" s="309" t="s">
        <v>2440</v>
      </c>
      <c r="I5729" s="309" t="s">
        <v>2405</v>
      </c>
      <c r="J5729" s="309" t="s">
        <v>15063</v>
      </c>
      <c r="K5729" s="310">
        <v>1.6501835999999981</v>
      </c>
      <c r="L5729" s="310">
        <v>1.6501835999999981</v>
      </c>
      <c r="M5729" s="310">
        <v>1.8202479534351561</v>
      </c>
      <c r="N5729" s="310"/>
      <c r="O5729" s="310">
        <f t="shared" si="89"/>
        <v>-10.305783758556213</v>
      </c>
      <c r="P5729" s="310">
        <v>-7.9495874470918437</v>
      </c>
      <c r="Q5729" s="309" t="s">
        <v>15063</v>
      </c>
      <c r="R5729" s="311"/>
    </row>
    <row r="5730" spans="1:18" s="312" customFormat="1" x14ac:dyDescent="0.3">
      <c r="A5730" s="307">
        <v>5727</v>
      </c>
      <c r="B5730" s="308" t="s">
        <v>2401</v>
      </c>
      <c r="C5730" s="308" t="s">
        <v>14880</v>
      </c>
      <c r="D5730" s="308" t="s">
        <v>1356</v>
      </c>
      <c r="E5730" s="308" t="s">
        <v>14326</v>
      </c>
      <c r="F5730" s="309" t="s">
        <v>2435</v>
      </c>
      <c r="G5730" s="309" t="s">
        <v>2469</v>
      </c>
      <c r="H5730" s="309" t="s">
        <v>2470</v>
      </c>
      <c r="I5730" s="309" t="s">
        <v>2432</v>
      </c>
      <c r="J5730" s="309" t="s">
        <v>15063</v>
      </c>
      <c r="K5730" s="310">
        <v>2.8995367923557387</v>
      </c>
      <c r="L5730" s="310">
        <v>2.8995367923557387</v>
      </c>
      <c r="M5730" s="310">
        <v>3.335483</v>
      </c>
      <c r="N5730" s="310"/>
      <c r="O5730" s="310">
        <f t="shared" si="89"/>
        <v>-15.035029346534875</v>
      </c>
      <c r="P5730" s="310">
        <v>-15.035029346534866</v>
      </c>
      <c r="Q5730" s="309" t="s">
        <v>15063</v>
      </c>
      <c r="R5730" s="311"/>
    </row>
    <row r="5731" spans="1:18" s="312" customFormat="1" x14ac:dyDescent="0.3">
      <c r="A5731" s="307">
        <v>5728</v>
      </c>
      <c r="B5731" s="308" t="s">
        <v>2401</v>
      </c>
      <c r="C5731" s="308" t="s">
        <v>14880</v>
      </c>
      <c r="D5731" s="308" t="s">
        <v>1357</v>
      </c>
      <c r="E5731" s="308" t="s">
        <v>14225</v>
      </c>
      <c r="F5731" s="309" t="s">
        <v>2479</v>
      </c>
      <c r="G5731" s="309" t="s">
        <v>2480</v>
      </c>
      <c r="H5731" s="309" t="s">
        <v>2481</v>
      </c>
      <c r="I5731" s="309" t="s">
        <v>2405</v>
      </c>
      <c r="J5731" s="309" t="s">
        <v>15063</v>
      </c>
      <c r="K5731" s="310">
        <v>1.3586222136380328</v>
      </c>
      <c r="L5731" s="310">
        <v>1.3586222136380328</v>
      </c>
      <c r="M5731" s="310">
        <v>1.2644</v>
      </c>
      <c r="N5731" s="310"/>
      <c r="O5731" s="310">
        <f t="shared" si="89"/>
        <v>6.9351297728108356</v>
      </c>
      <c r="P5731" s="310">
        <v>9.6640400562926878</v>
      </c>
      <c r="Q5731" s="309" t="s">
        <v>15063</v>
      </c>
      <c r="R5731" s="311"/>
    </row>
    <row r="5732" spans="1:18" s="312" customFormat="1" x14ac:dyDescent="0.3">
      <c r="A5732" s="307">
        <v>5729</v>
      </c>
      <c r="B5732" s="308" t="s">
        <v>2401</v>
      </c>
      <c r="C5732" s="308" t="s">
        <v>14880</v>
      </c>
      <c r="D5732" s="308" t="s">
        <v>1357</v>
      </c>
      <c r="E5732" s="308" t="s">
        <v>14225</v>
      </c>
      <c r="F5732" s="309" t="s">
        <v>2479</v>
      </c>
      <c r="G5732" s="309" t="s">
        <v>2551</v>
      </c>
      <c r="H5732" s="309" t="s">
        <v>2552</v>
      </c>
      <c r="I5732" s="309" t="s">
        <v>2405</v>
      </c>
      <c r="J5732" s="309" t="s">
        <v>15063</v>
      </c>
      <c r="K5732" s="310">
        <v>2.4278064094260188</v>
      </c>
      <c r="L5732" s="310">
        <v>2.4278064094260188</v>
      </c>
      <c r="M5732" s="310">
        <v>3.3866714199999999</v>
      </c>
      <c r="N5732" s="310"/>
      <c r="O5732" s="310">
        <f t="shared" si="89"/>
        <v>-39.495118179569992</v>
      </c>
      <c r="P5732" s="310">
        <v>-38.456425705851196</v>
      </c>
      <c r="Q5732" s="309" t="s">
        <v>15063</v>
      </c>
      <c r="R5732" s="311"/>
    </row>
    <row r="5733" spans="1:18" s="312" customFormat="1" x14ac:dyDescent="0.3">
      <c r="A5733" s="307">
        <v>5730</v>
      </c>
      <c r="B5733" s="308" t="s">
        <v>2401</v>
      </c>
      <c r="C5733" s="308" t="s">
        <v>14880</v>
      </c>
      <c r="D5733" s="308" t="s">
        <v>1357</v>
      </c>
      <c r="E5733" s="308" t="s">
        <v>14225</v>
      </c>
      <c r="F5733" s="309" t="s">
        <v>2479</v>
      </c>
      <c r="G5733" s="309" t="s">
        <v>2482</v>
      </c>
      <c r="H5733" s="309" t="s">
        <v>2483</v>
      </c>
      <c r="I5733" s="309" t="s">
        <v>2553</v>
      </c>
      <c r="J5733" s="309" t="s">
        <v>15063</v>
      </c>
      <c r="K5733" s="310">
        <v>2.1882283394005859</v>
      </c>
      <c r="L5733" s="310">
        <v>2.1882283394005859</v>
      </c>
      <c r="M5733" s="310">
        <v>3.7506464999999998</v>
      </c>
      <c r="N5733" s="310"/>
      <c r="O5733" s="310">
        <f t="shared" si="89"/>
        <v>-71.401056848911921</v>
      </c>
      <c r="P5733" s="310">
        <v>-71.401056848911935</v>
      </c>
      <c r="Q5733" s="309" t="s">
        <v>15063</v>
      </c>
      <c r="R5733" s="311"/>
    </row>
    <row r="5734" spans="1:18" s="312" customFormat="1" x14ac:dyDescent="0.3">
      <c r="A5734" s="307">
        <v>5731</v>
      </c>
      <c r="B5734" s="308" t="s">
        <v>2401</v>
      </c>
      <c r="C5734" s="308" t="s">
        <v>14880</v>
      </c>
      <c r="D5734" s="308" t="s">
        <v>1357</v>
      </c>
      <c r="E5734" s="308" t="s">
        <v>14225</v>
      </c>
      <c r="F5734" s="309" t="s">
        <v>2479</v>
      </c>
      <c r="G5734" s="309" t="s">
        <v>2533</v>
      </c>
      <c r="H5734" s="309" t="s">
        <v>2554</v>
      </c>
      <c r="I5734" s="309" t="s">
        <v>2405</v>
      </c>
      <c r="J5734" s="309" t="s">
        <v>15063</v>
      </c>
      <c r="K5734" s="310">
        <v>1.8048960299542753</v>
      </c>
      <c r="L5734" s="310">
        <v>1.8048960299542753</v>
      </c>
      <c r="M5734" s="310">
        <v>1.618147</v>
      </c>
      <c r="N5734" s="310"/>
      <c r="O5734" s="310">
        <f t="shared" si="89"/>
        <v>10.346802633224605</v>
      </c>
      <c r="P5734" s="310">
        <v>10.346802633224595</v>
      </c>
      <c r="Q5734" s="309" t="s">
        <v>15063</v>
      </c>
      <c r="R5734" s="311"/>
    </row>
    <row r="5735" spans="1:18" s="312" customFormat="1" x14ac:dyDescent="0.3">
      <c r="A5735" s="307">
        <v>5732</v>
      </c>
      <c r="B5735" s="308" t="s">
        <v>3732</v>
      </c>
      <c r="C5735" s="308" t="s">
        <v>14881</v>
      </c>
      <c r="D5735" s="308" t="s">
        <v>1353</v>
      </c>
      <c r="E5735" s="308" t="s">
        <v>14910</v>
      </c>
      <c r="F5735" s="309" t="s">
        <v>4193</v>
      </c>
      <c r="G5735" s="309" t="s">
        <v>4196</v>
      </c>
      <c r="H5735" s="309" t="s">
        <v>4197</v>
      </c>
      <c r="I5735" s="309" t="s">
        <v>2425</v>
      </c>
      <c r="J5735" s="309" t="s">
        <v>15063</v>
      </c>
      <c r="K5735" s="310">
        <v>0.80439999999999978</v>
      </c>
      <c r="L5735" s="310">
        <v>0.80439999999999978</v>
      </c>
      <c r="M5735" s="310">
        <v>2.1042839999999998</v>
      </c>
      <c r="N5735" s="310"/>
      <c r="O5735" s="310">
        <f t="shared" si="89"/>
        <v>-161.59671805072108</v>
      </c>
      <c r="P5735" s="310">
        <v>-161.59671805072108</v>
      </c>
      <c r="Q5735" s="309" t="s">
        <v>15063</v>
      </c>
      <c r="R5735" s="311"/>
    </row>
    <row r="5736" spans="1:18" s="312" customFormat="1" x14ac:dyDescent="0.3">
      <c r="A5736" s="307">
        <v>5733</v>
      </c>
      <c r="B5736" s="308" t="s">
        <v>3732</v>
      </c>
      <c r="C5736" s="308" t="s">
        <v>14881</v>
      </c>
      <c r="D5736" s="308" t="s">
        <v>1353</v>
      </c>
      <c r="E5736" s="308" t="s">
        <v>14910</v>
      </c>
      <c r="F5736" s="309" t="s">
        <v>4193</v>
      </c>
      <c r="G5736" s="309" t="s">
        <v>5120</v>
      </c>
      <c r="H5736" s="309" t="s">
        <v>5121</v>
      </c>
      <c r="I5736" s="309" t="s">
        <v>2432</v>
      </c>
      <c r="J5736" s="309" t="s">
        <v>15063</v>
      </c>
      <c r="K5736" s="310">
        <v>2.3417339999999998</v>
      </c>
      <c r="L5736" s="310">
        <v>2.3417339999999998</v>
      </c>
      <c r="M5736" s="310">
        <v>2.17454225</v>
      </c>
      <c r="N5736" s="310"/>
      <c r="O5736" s="310">
        <f t="shared" si="89"/>
        <v>7.1396559130968669</v>
      </c>
      <c r="P5736" s="310">
        <v>7.1396559130968651</v>
      </c>
      <c r="Q5736" s="309" t="s">
        <v>15063</v>
      </c>
      <c r="R5736" s="311"/>
    </row>
    <row r="5737" spans="1:18" s="312" customFormat="1" x14ac:dyDescent="0.3">
      <c r="A5737" s="307">
        <v>5734</v>
      </c>
      <c r="B5737" s="308" t="s">
        <v>5271</v>
      </c>
      <c r="C5737" s="308" t="s">
        <v>2396</v>
      </c>
      <c r="D5737" s="308" t="s">
        <v>1377</v>
      </c>
      <c r="E5737" s="308" t="s">
        <v>1718</v>
      </c>
      <c r="F5737" s="309" t="s">
        <v>6837</v>
      </c>
      <c r="G5737" s="309" t="s">
        <v>6838</v>
      </c>
      <c r="H5737" s="309" t="s">
        <v>6839</v>
      </c>
      <c r="I5737" s="309" t="s">
        <v>5701</v>
      </c>
      <c r="J5737" s="309" t="s">
        <v>15063</v>
      </c>
      <c r="K5737" s="310">
        <v>0</v>
      </c>
      <c r="L5737" s="310">
        <v>0</v>
      </c>
      <c r="M5737" s="310">
        <v>0.40141700000000002</v>
      </c>
      <c r="N5737" s="310"/>
      <c r="O5737" s="310" t="e">
        <f t="shared" si="89"/>
        <v>#DIV/0!</v>
      </c>
      <c r="P5737" s="310" t="e">
        <v>#DIV/0!</v>
      </c>
      <c r="Q5737" s="309" t="s">
        <v>15063</v>
      </c>
      <c r="R5737" s="311"/>
    </row>
    <row r="5738" spans="1:18" s="312" customFormat="1" x14ac:dyDescent="0.3">
      <c r="A5738" s="307">
        <v>5735</v>
      </c>
      <c r="B5738" s="308" t="s">
        <v>2401</v>
      </c>
      <c r="C5738" s="308" t="s">
        <v>14885</v>
      </c>
      <c r="D5738" s="308" t="s">
        <v>14897</v>
      </c>
      <c r="E5738" s="308" t="s">
        <v>14397</v>
      </c>
      <c r="F5738" s="309" t="s">
        <v>3337</v>
      </c>
      <c r="G5738" s="309" t="s">
        <v>3506</v>
      </c>
      <c r="H5738" s="309" t="s">
        <v>3507</v>
      </c>
      <c r="I5738" s="309" t="s">
        <v>2405</v>
      </c>
      <c r="J5738" s="309" t="s">
        <v>15063</v>
      </c>
      <c r="K5738" s="310">
        <v>4.0414499999999975</v>
      </c>
      <c r="L5738" s="310">
        <v>4.0414499999999975</v>
      </c>
      <c r="M5738" s="310">
        <v>3.9750109999999999</v>
      </c>
      <c r="N5738" s="310"/>
      <c r="O5738" s="310">
        <f t="shared" si="89"/>
        <v>1.6439396751165483</v>
      </c>
      <c r="P5738" s="310">
        <v>1.6439396751165458</v>
      </c>
      <c r="Q5738" s="309" t="s">
        <v>15063</v>
      </c>
      <c r="R5738" s="311"/>
    </row>
    <row r="5739" spans="1:18" s="312" customFormat="1" x14ac:dyDescent="0.3">
      <c r="A5739" s="307">
        <v>5736</v>
      </c>
      <c r="B5739" s="308" t="s">
        <v>5271</v>
      </c>
      <c r="C5739" s="308" t="s">
        <v>2396</v>
      </c>
      <c r="D5739" s="308" t="s">
        <v>2396</v>
      </c>
      <c r="E5739" s="308" t="s">
        <v>14807</v>
      </c>
      <c r="F5739" s="309" t="s">
        <v>7346</v>
      </c>
      <c r="G5739" s="309" t="s">
        <v>7349</v>
      </c>
      <c r="H5739" s="309" t="s">
        <v>7350</v>
      </c>
      <c r="I5739" s="309" t="s">
        <v>5701</v>
      </c>
      <c r="J5739" s="309" t="s">
        <v>15063</v>
      </c>
      <c r="K5739" s="310">
        <v>0</v>
      </c>
      <c r="L5739" s="310">
        <v>0</v>
      </c>
      <c r="M5739" s="310">
        <v>0.61535549999999994</v>
      </c>
      <c r="N5739" s="310"/>
      <c r="O5739" s="310" t="e">
        <f t="shared" si="89"/>
        <v>#DIV/0!</v>
      </c>
      <c r="P5739" s="310" t="e">
        <v>#DIV/0!</v>
      </c>
      <c r="Q5739" s="309" t="s">
        <v>15063</v>
      </c>
      <c r="R5739" s="311"/>
    </row>
    <row r="5740" spans="1:18" s="312" customFormat="1" x14ac:dyDescent="0.3">
      <c r="A5740" s="307">
        <v>5737</v>
      </c>
      <c r="B5740" s="308" t="s">
        <v>5271</v>
      </c>
      <c r="C5740" s="308" t="s">
        <v>14834</v>
      </c>
      <c r="D5740" s="308" t="s">
        <v>1382</v>
      </c>
      <c r="E5740" s="308" t="s">
        <v>14832</v>
      </c>
      <c r="F5740" s="309" t="s">
        <v>5545</v>
      </c>
      <c r="G5740" s="309" t="s">
        <v>5548</v>
      </c>
      <c r="H5740" s="309" t="s">
        <v>5549</v>
      </c>
      <c r="I5740" s="309" t="s">
        <v>2405</v>
      </c>
      <c r="J5740" s="309" t="s">
        <v>15063</v>
      </c>
      <c r="K5740" s="310">
        <v>2.6744064516129034</v>
      </c>
      <c r="L5740" s="310">
        <v>2.6744064516129034</v>
      </c>
      <c r="M5740" s="310">
        <v>2.3646929999999999</v>
      </c>
      <c r="N5740" s="310"/>
      <c r="O5740" s="310">
        <f t="shared" si="89"/>
        <v>11.58064255439254</v>
      </c>
      <c r="P5740" s="310">
        <v>29.305116597649526</v>
      </c>
      <c r="Q5740" s="309" t="s">
        <v>15063</v>
      </c>
      <c r="R5740" s="311"/>
    </row>
    <row r="5741" spans="1:18" s="312" customFormat="1" x14ac:dyDescent="0.3">
      <c r="A5741" s="307">
        <v>5738</v>
      </c>
      <c r="B5741" s="308" t="s">
        <v>5271</v>
      </c>
      <c r="C5741" s="308" t="s">
        <v>14834</v>
      </c>
      <c r="D5741" s="308" t="s">
        <v>1382</v>
      </c>
      <c r="E5741" s="308" t="s">
        <v>14832</v>
      </c>
      <c r="F5741" s="309" t="s">
        <v>5545</v>
      </c>
      <c r="G5741" s="309" t="s">
        <v>5552</v>
      </c>
      <c r="H5741" s="309" t="s">
        <v>12663</v>
      </c>
      <c r="I5741" s="309" t="s">
        <v>2432</v>
      </c>
      <c r="J5741" s="309" t="s">
        <v>15063</v>
      </c>
      <c r="K5741" s="310">
        <v>0.23388499999999995</v>
      </c>
      <c r="L5741" s="310">
        <v>0.23388499999999995</v>
      </c>
      <c r="M5741" s="310">
        <v>0.32746600000000003</v>
      </c>
      <c r="N5741" s="310"/>
      <c r="O5741" s="310">
        <f t="shared" si="89"/>
        <v>-40.011544134938156</v>
      </c>
      <c r="P5741" s="310">
        <v>-28.329794105303208</v>
      </c>
      <c r="Q5741" s="309" t="s">
        <v>15063</v>
      </c>
      <c r="R5741" s="311"/>
    </row>
    <row r="5742" spans="1:18" s="312" customFormat="1" x14ac:dyDescent="0.3">
      <c r="A5742" s="307">
        <v>5739</v>
      </c>
      <c r="B5742" s="308" t="s">
        <v>3732</v>
      </c>
      <c r="C5742" s="308" t="s">
        <v>14894</v>
      </c>
      <c r="D5742" s="308" t="s">
        <v>14895</v>
      </c>
      <c r="E5742" s="308" t="s">
        <v>14584</v>
      </c>
      <c r="F5742" s="309" t="s">
        <v>3801</v>
      </c>
      <c r="G5742" s="309" t="s">
        <v>3809</v>
      </c>
      <c r="H5742" s="309" t="s">
        <v>3810</v>
      </c>
      <c r="I5742" s="309" t="s">
        <v>2405</v>
      </c>
      <c r="J5742" s="309" t="s">
        <v>15063</v>
      </c>
      <c r="K5742" s="310">
        <v>1.6332880800000042</v>
      </c>
      <c r="L5742" s="310">
        <v>1.6332880800000042</v>
      </c>
      <c r="M5742" s="310">
        <v>1.1830099999999999</v>
      </c>
      <c r="N5742" s="310"/>
      <c r="O5742" s="310">
        <f t="shared" si="89"/>
        <v>27.568809539098773</v>
      </c>
      <c r="P5742" s="310">
        <v>29.69377908734192</v>
      </c>
      <c r="Q5742" s="309" t="s">
        <v>15063</v>
      </c>
      <c r="R5742" s="311"/>
    </row>
    <row r="5743" spans="1:18" s="312" customFormat="1" x14ac:dyDescent="0.3">
      <c r="A5743" s="307">
        <v>5740</v>
      </c>
      <c r="B5743" s="308" t="s">
        <v>2401</v>
      </c>
      <c r="C5743" s="308" t="s">
        <v>14885</v>
      </c>
      <c r="D5743" s="308" t="s">
        <v>1362</v>
      </c>
      <c r="E5743" s="308" t="s">
        <v>14360</v>
      </c>
      <c r="F5743" s="309" t="s">
        <v>3154</v>
      </c>
      <c r="G5743" s="309" t="s">
        <v>2542</v>
      </c>
      <c r="H5743" s="309" t="s">
        <v>14911</v>
      </c>
      <c r="I5743" s="309" t="s">
        <v>2425</v>
      </c>
      <c r="J5743" s="309" t="s">
        <v>15063</v>
      </c>
      <c r="K5743" s="310">
        <v>3.07872081474</v>
      </c>
      <c r="L5743" s="310">
        <v>3.07872081474</v>
      </c>
      <c r="M5743" s="310">
        <v>5.1310324999999999</v>
      </c>
      <c r="N5743" s="310"/>
      <c r="O5743" s="310">
        <f t="shared" si="89"/>
        <v>-66.661181989420456</v>
      </c>
      <c r="P5743" s="310">
        <v>-66.661181989420484</v>
      </c>
      <c r="Q5743" s="309" t="s">
        <v>15063</v>
      </c>
      <c r="R5743" s="311"/>
    </row>
    <row r="5744" spans="1:18" s="312" customFormat="1" x14ac:dyDescent="0.3">
      <c r="A5744" s="307">
        <v>5741</v>
      </c>
      <c r="B5744" s="308" t="s">
        <v>2401</v>
      </c>
      <c r="C5744" s="308" t="s">
        <v>14885</v>
      </c>
      <c r="D5744" s="308" t="s">
        <v>1362</v>
      </c>
      <c r="E5744" s="308" t="s">
        <v>14360</v>
      </c>
      <c r="F5744" s="309" t="s">
        <v>3154</v>
      </c>
      <c r="G5744" s="309" t="s">
        <v>2543</v>
      </c>
      <c r="H5744" s="309" t="s">
        <v>14912</v>
      </c>
      <c r="I5744" s="309" t="s">
        <v>2405</v>
      </c>
      <c r="J5744" s="309" t="s">
        <v>15063</v>
      </c>
      <c r="K5744" s="310">
        <v>2.8914701410256418</v>
      </c>
      <c r="L5744" s="310">
        <v>2.8914701410256418</v>
      </c>
      <c r="M5744" s="310">
        <v>2.8367054999999999</v>
      </c>
      <c r="N5744" s="310"/>
      <c r="O5744" s="310">
        <f t="shared" si="89"/>
        <v>1.8940067977397896</v>
      </c>
      <c r="P5744" s="310">
        <v>12.887237508906345</v>
      </c>
      <c r="Q5744" s="309" t="s">
        <v>15063</v>
      </c>
      <c r="R5744" s="311"/>
    </row>
    <row r="5745" spans="1:18" s="312" customFormat="1" x14ac:dyDescent="0.3">
      <c r="A5745" s="307">
        <v>5742</v>
      </c>
      <c r="B5745" s="308" t="s">
        <v>2401</v>
      </c>
      <c r="C5745" s="308" t="s">
        <v>14885</v>
      </c>
      <c r="D5745" s="308" t="s">
        <v>1362</v>
      </c>
      <c r="E5745" s="308" t="s">
        <v>14360</v>
      </c>
      <c r="F5745" s="309" t="s">
        <v>3154</v>
      </c>
      <c r="G5745" s="309" t="s">
        <v>2544</v>
      </c>
      <c r="H5745" s="309" t="s">
        <v>14913</v>
      </c>
      <c r="I5745" s="309" t="s">
        <v>2405</v>
      </c>
      <c r="J5745" s="309" t="s">
        <v>15063</v>
      </c>
      <c r="K5745" s="310">
        <v>2.3720346810635182</v>
      </c>
      <c r="L5745" s="310">
        <v>2.3720346810635182</v>
      </c>
      <c r="M5745" s="310">
        <v>4.5888979999999995</v>
      </c>
      <c r="N5745" s="310"/>
      <c r="O5745" s="310">
        <f t="shared" si="89"/>
        <v>-93.458301290204375</v>
      </c>
      <c r="P5745" s="310">
        <v>-93.458301290204403</v>
      </c>
      <c r="Q5745" s="309" t="s">
        <v>15063</v>
      </c>
      <c r="R5745" s="311"/>
    </row>
    <row r="5746" spans="1:18" s="312" customFormat="1" x14ac:dyDescent="0.3">
      <c r="A5746" s="307">
        <v>5743</v>
      </c>
      <c r="B5746" s="308" t="s">
        <v>3732</v>
      </c>
      <c r="C5746" s="308" t="s">
        <v>14881</v>
      </c>
      <c r="D5746" s="308" t="s">
        <v>1540</v>
      </c>
      <c r="E5746" s="308" t="s">
        <v>14483</v>
      </c>
      <c r="F5746" s="309" t="s">
        <v>4954</v>
      </c>
      <c r="G5746" s="309" t="s">
        <v>4955</v>
      </c>
      <c r="H5746" s="309" t="s">
        <v>14914</v>
      </c>
      <c r="I5746" s="309" t="s">
        <v>2405</v>
      </c>
      <c r="J5746" s="309" t="s">
        <v>15063</v>
      </c>
      <c r="K5746" s="310">
        <v>2.6567259999999999</v>
      </c>
      <c r="L5746" s="310">
        <v>2.6567259999999999</v>
      </c>
      <c r="M5746" s="310">
        <v>4.4870514999999997</v>
      </c>
      <c r="N5746" s="310"/>
      <c r="O5746" s="310">
        <f t="shared" si="89"/>
        <v>-68.894025955254705</v>
      </c>
      <c r="P5746" s="310">
        <v>-68.894025955254691</v>
      </c>
      <c r="Q5746" s="309" t="s">
        <v>15063</v>
      </c>
      <c r="R5746" s="311"/>
    </row>
    <row r="5747" spans="1:18" s="312" customFormat="1" x14ac:dyDescent="0.3">
      <c r="A5747" s="307">
        <v>5744</v>
      </c>
      <c r="B5747" s="308" t="s">
        <v>3732</v>
      </c>
      <c r="C5747" s="308" t="s">
        <v>14881</v>
      </c>
      <c r="D5747" s="308" t="s">
        <v>1540</v>
      </c>
      <c r="E5747" s="308" t="s">
        <v>14483</v>
      </c>
      <c r="F5747" s="309" t="s">
        <v>4954</v>
      </c>
      <c r="G5747" s="309" t="s">
        <v>4960</v>
      </c>
      <c r="H5747" s="309" t="s">
        <v>4961</v>
      </c>
      <c r="I5747" s="309" t="s">
        <v>2405</v>
      </c>
      <c r="J5747" s="309" t="s">
        <v>15063</v>
      </c>
      <c r="K5747" s="310">
        <v>5.5260430325978023</v>
      </c>
      <c r="L5747" s="310">
        <v>5.5260430325978023</v>
      </c>
      <c r="M5747" s="310">
        <v>5.0373080000000003</v>
      </c>
      <c r="N5747" s="310"/>
      <c r="O5747" s="310">
        <f t="shared" si="89"/>
        <v>8.8442132953866412</v>
      </c>
      <c r="P5747" s="310">
        <v>8.8442132953866377</v>
      </c>
      <c r="Q5747" s="309" t="s">
        <v>15063</v>
      </c>
      <c r="R5747" s="311"/>
    </row>
    <row r="5748" spans="1:18" s="312" customFormat="1" x14ac:dyDescent="0.3">
      <c r="A5748" s="307">
        <v>5745</v>
      </c>
      <c r="B5748" s="308" t="s">
        <v>5252</v>
      </c>
      <c r="C5748" s="308" t="s">
        <v>1373</v>
      </c>
      <c r="D5748" s="308" t="s">
        <v>1373</v>
      </c>
      <c r="E5748" s="308" t="s">
        <v>14864</v>
      </c>
      <c r="F5748" s="309" t="s">
        <v>5514</v>
      </c>
      <c r="G5748" s="309" t="s">
        <v>5515</v>
      </c>
      <c r="H5748" s="309" t="s">
        <v>5516</v>
      </c>
      <c r="I5748" s="309" t="s">
        <v>2414</v>
      </c>
      <c r="J5748" s="309" t="s">
        <v>15063</v>
      </c>
      <c r="K5748" s="310">
        <v>2.6549819999999982</v>
      </c>
      <c r="L5748" s="310">
        <v>2.6549819999999982</v>
      </c>
      <c r="M5748" s="310">
        <v>2.3757333300000001</v>
      </c>
      <c r="N5748" s="310"/>
      <c r="O5748" s="310">
        <f t="shared" si="89"/>
        <v>10.517911985843908</v>
      </c>
      <c r="P5748" s="310">
        <v>22.805873885987605</v>
      </c>
      <c r="Q5748" s="309" t="s">
        <v>15063</v>
      </c>
      <c r="R5748" s="311"/>
    </row>
    <row r="5749" spans="1:18" s="312" customFormat="1" x14ac:dyDescent="0.3">
      <c r="A5749" s="307">
        <v>5746</v>
      </c>
      <c r="B5749" s="308" t="s">
        <v>2401</v>
      </c>
      <c r="C5749" s="308" t="s">
        <v>14885</v>
      </c>
      <c r="D5749" s="308" t="s">
        <v>1360</v>
      </c>
      <c r="E5749" s="308" t="s">
        <v>14915</v>
      </c>
      <c r="F5749" s="309" t="s">
        <v>3561</v>
      </c>
      <c r="G5749" s="309" t="s">
        <v>3420</v>
      </c>
      <c r="H5749" s="309" t="s">
        <v>3421</v>
      </c>
      <c r="I5749" s="309" t="s">
        <v>2405</v>
      </c>
      <c r="J5749" s="309" t="s">
        <v>15063</v>
      </c>
      <c r="K5749" s="310">
        <v>2.1360009277368914</v>
      </c>
      <c r="L5749" s="310">
        <v>2.1360009277368914</v>
      </c>
      <c r="M5749" s="310">
        <v>1.76707725</v>
      </c>
      <c r="N5749" s="310"/>
      <c r="O5749" s="310">
        <f t="shared" si="89"/>
        <v>17.271700257535407</v>
      </c>
      <c r="P5749" s="310">
        <v>17.271700257535393</v>
      </c>
      <c r="Q5749" s="309" t="s">
        <v>15063</v>
      </c>
      <c r="R5749" s="311"/>
    </row>
    <row r="5750" spans="1:18" s="312" customFormat="1" x14ac:dyDescent="0.3">
      <c r="A5750" s="307">
        <v>5747</v>
      </c>
      <c r="B5750" s="308" t="s">
        <v>2401</v>
      </c>
      <c r="C5750" s="308" t="s">
        <v>14885</v>
      </c>
      <c r="D5750" s="308" t="s">
        <v>1360</v>
      </c>
      <c r="E5750" s="308" t="s">
        <v>14915</v>
      </c>
      <c r="F5750" s="309" t="s">
        <v>3561</v>
      </c>
      <c r="G5750" s="309" t="s">
        <v>3437</v>
      </c>
      <c r="H5750" s="309" t="s">
        <v>3438</v>
      </c>
      <c r="I5750" s="309" t="s">
        <v>2432</v>
      </c>
      <c r="J5750" s="309" t="s">
        <v>15063</v>
      </c>
      <c r="K5750" s="310">
        <v>0.90329132160666892</v>
      </c>
      <c r="L5750" s="310">
        <v>0.90329132160666892</v>
      </c>
      <c r="M5750" s="310">
        <v>1.1130089999999999</v>
      </c>
      <c r="N5750" s="310"/>
      <c r="O5750" s="310">
        <f t="shared" si="89"/>
        <v>-23.217058924058932</v>
      </c>
      <c r="P5750" s="310">
        <v>-19.97375613546253</v>
      </c>
      <c r="Q5750" s="309" t="s">
        <v>15063</v>
      </c>
      <c r="R5750" s="311"/>
    </row>
    <row r="5751" spans="1:18" s="312" customFormat="1" x14ac:dyDescent="0.3">
      <c r="A5751" s="307">
        <v>5748</v>
      </c>
      <c r="B5751" s="308" t="s">
        <v>5271</v>
      </c>
      <c r="C5751" s="308" t="s">
        <v>14834</v>
      </c>
      <c r="D5751" s="308" t="s">
        <v>1382</v>
      </c>
      <c r="E5751" s="308" t="s">
        <v>13947</v>
      </c>
      <c r="F5751" s="309" t="s">
        <v>12117</v>
      </c>
      <c r="G5751" s="309" t="s">
        <v>12122</v>
      </c>
      <c r="H5751" s="309" t="s">
        <v>11329</v>
      </c>
      <c r="I5751" s="309" t="s">
        <v>5701</v>
      </c>
      <c r="J5751" s="309" t="s">
        <v>15063</v>
      </c>
      <c r="K5751" s="310">
        <v>0</v>
      </c>
      <c r="L5751" s="310">
        <v>0</v>
      </c>
      <c r="M5751" s="310">
        <v>2.16998406</v>
      </c>
      <c r="N5751" s="310"/>
      <c r="O5751" s="310" t="e">
        <f t="shared" si="89"/>
        <v>#DIV/0!</v>
      </c>
      <c r="P5751" s="310" t="e">
        <v>#DIV/0!</v>
      </c>
      <c r="Q5751" s="309" t="s">
        <v>15063</v>
      </c>
      <c r="R5751" s="311"/>
    </row>
    <row r="5752" spans="1:18" s="312" customFormat="1" x14ac:dyDescent="0.3">
      <c r="A5752" s="307">
        <v>5749</v>
      </c>
      <c r="B5752" s="308" t="s">
        <v>5271</v>
      </c>
      <c r="C5752" s="308" t="s">
        <v>14834</v>
      </c>
      <c r="D5752" s="308" t="s">
        <v>1381</v>
      </c>
      <c r="E5752" s="308" t="s">
        <v>1381</v>
      </c>
      <c r="F5752" s="309" t="s">
        <v>5564</v>
      </c>
      <c r="G5752" s="309" t="s">
        <v>5565</v>
      </c>
      <c r="H5752" s="309" t="s">
        <v>5566</v>
      </c>
      <c r="I5752" s="309" t="s">
        <v>2405</v>
      </c>
      <c r="J5752" s="309" t="s">
        <v>15063</v>
      </c>
      <c r="K5752" s="310">
        <v>0.4788</v>
      </c>
      <c r="L5752" s="310">
        <v>0.4788</v>
      </c>
      <c r="M5752" s="310">
        <v>0.52236099999999996</v>
      </c>
      <c r="N5752" s="310"/>
      <c r="O5752" s="310">
        <f t="shared" si="89"/>
        <v>-9.0979532163742611</v>
      </c>
      <c r="P5752" s="310">
        <v>-9.097953216374254</v>
      </c>
      <c r="Q5752" s="309" t="s">
        <v>15063</v>
      </c>
      <c r="R5752" s="311"/>
    </row>
    <row r="5753" spans="1:18" s="312" customFormat="1" x14ac:dyDescent="0.3">
      <c r="A5753" s="307">
        <v>5750</v>
      </c>
      <c r="B5753" s="308" t="s">
        <v>5271</v>
      </c>
      <c r="C5753" s="308" t="s">
        <v>14834</v>
      </c>
      <c r="D5753" s="308" t="s">
        <v>1381</v>
      </c>
      <c r="E5753" s="308" t="s">
        <v>1381</v>
      </c>
      <c r="F5753" s="309" t="s">
        <v>5564</v>
      </c>
      <c r="G5753" s="309" t="s">
        <v>5568</v>
      </c>
      <c r="H5753" s="309" t="s">
        <v>5569</v>
      </c>
      <c r="I5753" s="309" t="s">
        <v>2405</v>
      </c>
      <c r="J5753" s="309" t="s">
        <v>15063</v>
      </c>
      <c r="K5753" s="310">
        <v>1.0628000000000009</v>
      </c>
      <c r="L5753" s="310">
        <v>1.0628000000000009</v>
      </c>
      <c r="M5753" s="310">
        <v>1.0996299999999999</v>
      </c>
      <c r="N5753" s="310"/>
      <c r="O5753" s="310">
        <f t="shared" si="89"/>
        <v>-3.4653744824989654</v>
      </c>
      <c r="P5753" s="310">
        <v>9.4028666645622252</v>
      </c>
      <c r="Q5753" s="309" t="s">
        <v>15063</v>
      </c>
      <c r="R5753" s="311"/>
    </row>
    <row r="5754" spans="1:18" s="312" customFormat="1" x14ac:dyDescent="0.3">
      <c r="A5754" s="307">
        <v>5751</v>
      </c>
      <c r="B5754" s="308" t="s">
        <v>2401</v>
      </c>
      <c r="C5754" s="308" t="s">
        <v>14885</v>
      </c>
      <c r="D5754" s="308" t="s">
        <v>1360</v>
      </c>
      <c r="E5754" s="308" t="s">
        <v>14903</v>
      </c>
      <c r="F5754" s="309" t="s">
        <v>3562</v>
      </c>
      <c r="G5754" s="309" t="s">
        <v>14916</v>
      </c>
      <c r="H5754" s="309" t="s">
        <v>4030</v>
      </c>
      <c r="I5754" s="309" t="s">
        <v>2405</v>
      </c>
      <c r="J5754" s="309" t="s">
        <v>15063</v>
      </c>
      <c r="K5754" s="310">
        <v>1.732073600077972</v>
      </c>
      <c r="L5754" s="310">
        <v>1.732073600077972</v>
      </c>
      <c r="M5754" s="310">
        <v>1.63</v>
      </c>
      <c r="N5754" s="310"/>
      <c r="O5754" s="310">
        <f t="shared" si="89"/>
        <v>5.8931444987890274</v>
      </c>
      <c r="P5754" s="310">
        <v>5.8931444987890274</v>
      </c>
      <c r="Q5754" s="309" t="s">
        <v>15063</v>
      </c>
      <c r="R5754" s="311"/>
    </row>
    <row r="5755" spans="1:18" s="312" customFormat="1" x14ac:dyDescent="0.3">
      <c r="A5755" s="307">
        <v>5752</v>
      </c>
      <c r="B5755" s="308" t="s">
        <v>2401</v>
      </c>
      <c r="C5755" s="308" t="s">
        <v>14885</v>
      </c>
      <c r="D5755" s="308" t="s">
        <v>1360</v>
      </c>
      <c r="E5755" s="308" t="s">
        <v>14903</v>
      </c>
      <c r="F5755" s="309" t="s">
        <v>3562</v>
      </c>
      <c r="G5755" s="309" t="s">
        <v>3567</v>
      </c>
      <c r="H5755" s="309" t="s">
        <v>3568</v>
      </c>
      <c r="I5755" s="309" t="s">
        <v>2405</v>
      </c>
      <c r="J5755" s="309" t="s">
        <v>15063</v>
      </c>
      <c r="K5755" s="310">
        <v>2.40177714094408</v>
      </c>
      <c r="L5755" s="310">
        <v>2.40177714094408</v>
      </c>
      <c r="M5755" s="310">
        <v>2.19</v>
      </c>
      <c r="N5755" s="310"/>
      <c r="O5755" s="310">
        <f t="shared" si="89"/>
        <v>8.8175183839428009</v>
      </c>
      <c r="P5755" s="310">
        <v>8.8175183839428009</v>
      </c>
      <c r="Q5755" s="309" t="s">
        <v>15063</v>
      </c>
      <c r="R5755" s="311"/>
    </row>
    <row r="5756" spans="1:18" s="312" customFormat="1" x14ac:dyDescent="0.3">
      <c r="A5756" s="307">
        <v>5753</v>
      </c>
      <c r="B5756" s="308" t="s">
        <v>2401</v>
      </c>
      <c r="C5756" s="308" t="s">
        <v>14885</v>
      </c>
      <c r="D5756" s="308" t="s">
        <v>1360</v>
      </c>
      <c r="E5756" s="308" t="s">
        <v>14903</v>
      </c>
      <c r="F5756" s="309" t="s">
        <v>3562</v>
      </c>
      <c r="G5756" s="309" t="s">
        <v>3563</v>
      </c>
      <c r="H5756" s="309" t="s">
        <v>3564</v>
      </c>
      <c r="I5756" s="309" t="s">
        <v>2405</v>
      </c>
      <c r="J5756" s="309" t="s">
        <v>15063</v>
      </c>
      <c r="K5756" s="310">
        <v>0.59913779420516278</v>
      </c>
      <c r="L5756" s="310">
        <v>0.59913779420516278</v>
      </c>
      <c r="M5756" s="310">
        <v>0.56999999999999995</v>
      </c>
      <c r="N5756" s="310"/>
      <c r="O5756" s="310">
        <f t="shared" si="89"/>
        <v>4.8632876254815551</v>
      </c>
      <c r="P5756" s="310">
        <v>4.8632876254815489</v>
      </c>
      <c r="Q5756" s="309" t="s">
        <v>15063</v>
      </c>
      <c r="R5756" s="311"/>
    </row>
    <row r="5757" spans="1:18" s="312" customFormat="1" x14ac:dyDescent="0.3">
      <c r="A5757" s="307">
        <v>5754</v>
      </c>
      <c r="B5757" s="308" t="s">
        <v>2401</v>
      </c>
      <c r="C5757" s="308" t="s">
        <v>14885</v>
      </c>
      <c r="D5757" s="308" t="s">
        <v>1360</v>
      </c>
      <c r="E5757" s="308" t="s">
        <v>14903</v>
      </c>
      <c r="F5757" s="309" t="s">
        <v>3562</v>
      </c>
      <c r="G5757" s="309" t="s">
        <v>3422</v>
      </c>
      <c r="H5757" s="309" t="s">
        <v>3423</v>
      </c>
      <c r="I5757" s="309" t="s">
        <v>2405</v>
      </c>
      <c r="J5757" s="309" t="s">
        <v>15063</v>
      </c>
      <c r="K5757" s="310">
        <v>2.6783080266806705</v>
      </c>
      <c r="L5757" s="310">
        <v>2.6783080266806705</v>
      </c>
      <c r="M5757" s="310">
        <v>2.5009526000000002</v>
      </c>
      <c r="N5757" s="310"/>
      <c r="O5757" s="310">
        <f t="shared" si="89"/>
        <v>6.621920440587771</v>
      </c>
      <c r="P5757" s="310">
        <v>6.6219204405877701</v>
      </c>
      <c r="Q5757" s="309" t="s">
        <v>15063</v>
      </c>
      <c r="R5757" s="311"/>
    </row>
    <row r="5758" spans="1:18" s="312" customFormat="1" x14ac:dyDescent="0.3">
      <c r="A5758" s="307">
        <v>5755</v>
      </c>
      <c r="B5758" s="308" t="s">
        <v>3732</v>
      </c>
      <c r="C5758" s="308" t="s">
        <v>14894</v>
      </c>
      <c r="D5758" s="308" t="s">
        <v>1365</v>
      </c>
      <c r="E5758" s="308" t="s">
        <v>14548</v>
      </c>
      <c r="F5758" s="309" t="s">
        <v>3935</v>
      </c>
      <c r="G5758" s="309" t="s">
        <v>3904</v>
      </c>
      <c r="H5758" s="309" t="s">
        <v>3905</v>
      </c>
      <c r="I5758" s="309" t="s">
        <v>2405</v>
      </c>
      <c r="J5758" s="309" t="s">
        <v>15063</v>
      </c>
      <c r="K5758" s="310">
        <v>3.3206400000000036</v>
      </c>
      <c r="L5758" s="310">
        <v>3.3206400000000036</v>
      </c>
      <c r="M5758" s="310">
        <v>3.7254296870000001</v>
      </c>
      <c r="N5758" s="310"/>
      <c r="O5758" s="310">
        <f t="shared" si="89"/>
        <v>-12.190110550978005</v>
      </c>
      <c r="P5758" s="310">
        <v>-12.190110550978005</v>
      </c>
      <c r="Q5758" s="309" t="s">
        <v>15063</v>
      </c>
      <c r="R5758" s="311"/>
    </row>
    <row r="5759" spans="1:18" s="312" customFormat="1" x14ac:dyDescent="0.3">
      <c r="A5759" s="307">
        <v>5756</v>
      </c>
      <c r="B5759" s="308" t="s">
        <v>3732</v>
      </c>
      <c r="C5759" s="308" t="s">
        <v>14894</v>
      </c>
      <c r="D5759" s="308" t="s">
        <v>2392</v>
      </c>
      <c r="E5759" s="308" t="s">
        <v>14909</v>
      </c>
      <c r="F5759" s="309" t="s">
        <v>3779</v>
      </c>
      <c r="G5759" s="309" t="s">
        <v>4059</v>
      </c>
      <c r="H5759" s="309" t="s">
        <v>4060</v>
      </c>
      <c r="I5759" s="309" t="s">
        <v>2405</v>
      </c>
      <c r="J5759" s="309" t="s">
        <v>15063</v>
      </c>
      <c r="K5759" s="310">
        <v>3.2679217212018488</v>
      </c>
      <c r="L5759" s="310">
        <v>3.2679217212018488</v>
      </c>
      <c r="M5759" s="310">
        <v>6.9609777122424727</v>
      </c>
      <c r="N5759" s="310"/>
      <c r="O5759" s="310">
        <f t="shared" si="89"/>
        <v>-113.00931619874979</v>
      </c>
      <c r="P5759" s="310">
        <v>-80.084233404700896</v>
      </c>
      <c r="Q5759" s="309" t="s">
        <v>15063</v>
      </c>
      <c r="R5759" s="311"/>
    </row>
    <row r="5760" spans="1:18" s="312" customFormat="1" x14ac:dyDescent="0.3">
      <c r="A5760" s="307">
        <v>5757</v>
      </c>
      <c r="B5760" s="308" t="s">
        <v>3732</v>
      </c>
      <c r="C5760" s="308" t="s">
        <v>14894</v>
      </c>
      <c r="D5760" s="308" t="s">
        <v>2392</v>
      </c>
      <c r="E5760" s="308" t="s">
        <v>14909</v>
      </c>
      <c r="F5760" s="309" t="s">
        <v>3779</v>
      </c>
      <c r="G5760" s="309" t="s">
        <v>4084</v>
      </c>
      <c r="H5760" s="309" t="s">
        <v>4069</v>
      </c>
      <c r="I5760" s="309" t="s">
        <v>2405</v>
      </c>
      <c r="J5760" s="309" t="s">
        <v>15063</v>
      </c>
      <c r="K5760" s="310">
        <v>1.0463628799999998</v>
      </c>
      <c r="L5760" s="310">
        <v>1.0463628799999998</v>
      </c>
      <c r="M5760" s="310">
        <v>2.4409319600000035</v>
      </c>
      <c r="N5760" s="310"/>
      <c r="O5760" s="310">
        <f t="shared" si="89"/>
        <v>-133.27776688714377</v>
      </c>
      <c r="P5760" s="310">
        <v>10.238022454767293</v>
      </c>
      <c r="Q5760" s="309" t="s">
        <v>15063</v>
      </c>
      <c r="R5760" s="311"/>
    </row>
    <row r="5761" spans="1:18" s="312" customFormat="1" x14ac:dyDescent="0.3">
      <c r="A5761" s="307">
        <v>5758</v>
      </c>
      <c r="B5761" s="308" t="s">
        <v>3732</v>
      </c>
      <c r="C5761" s="308" t="s">
        <v>14894</v>
      </c>
      <c r="D5761" s="308" t="s">
        <v>2392</v>
      </c>
      <c r="E5761" s="308" t="s">
        <v>14909</v>
      </c>
      <c r="F5761" s="309" t="s">
        <v>3779</v>
      </c>
      <c r="G5761" s="309" t="s">
        <v>4085</v>
      </c>
      <c r="H5761" s="309" t="s">
        <v>4074</v>
      </c>
      <c r="I5761" s="309" t="s">
        <v>2405</v>
      </c>
      <c r="J5761" s="309" t="s">
        <v>15063</v>
      </c>
      <c r="K5761" s="310">
        <v>2.0507396774193563</v>
      </c>
      <c r="L5761" s="310">
        <v>2.0507396774193563</v>
      </c>
      <c r="M5761" s="310">
        <v>2.8877718548387095</v>
      </c>
      <c r="N5761" s="310"/>
      <c r="O5761" s="310">
        <f t="shared" si="89"/>
        <v>-40.816110725115124</v>
      </c>
      <c r="P5761" s="310">
        <v>-39.187882500419491</v>
      </c>
      <c r="Q5761" s="309" t="s">
        <v>15063</v>
      </c>
      <c r="R5761" s="311"/>
    </row>
    <row r="5762" spans="1:18" s="312" customFormat="1" x14ac:dyDescent="0.3">
      <c r="A5762" s="307">
        <v>5759</v>
      </c>
      <c r="B5762" s="308" t="s">
        <v>2401</v>
      </c>
      <c r="C5762" s="308" t="s">
        <v>14880</v>
      </c>
      <c r="D5762" s="308" t="s">
        <v>14893</v>
      </c>
      <c r="E5762" s="308" t="s">
        <v>14249</v>
      </c>
      <c r="F5762" s="309" t="s">
        <v>2834</v>
      </c>
      <c r="G5762" s="309" t="s">
        <v>3800</v>
      </c>
      <c r="H5762" s="309" t="s">
        <v>5645</v>
      </c>
      <c r="I5762" s="309" t="s">
        <v>2405</v>
      </c>
      <c r="J5762" s="309" t="s">
        <v>15063</v>
      </c>
      <c r="K5762" s="310">
        <v>2.4796371837305284</v>
      </c>
      <c r="L5762" s="310">
        <v>2.4796371837305284</v>
      </c>
      <c r="M5762" s="310">
        <v>2.4556362000000007</v>
      </c>
      <c r="N5762" s="310"/>
      <c r="O5762" s="310">
        <f t="shared" si="89"/>
        <v>0.9679232061853128</v>
      </c>
      <c r="P5762" s="310">
        <v>3.1607089213272599</v>
      </c>
      <c r="Q5762" s="309" t="s">
        <v>15063</v>
      </c>
      <c r="R5762" s="311"/>
    </row>
    <row r="5763" spans="1:18" s="312" customFormat="1" x14ac:dyDescent="0.3">
      <c r="A5763" s="307">
        <v>5760</v>
      </c>
      <c r="B5763" s="308" t="s">
        <v>5271</v>
      </c>
      <c r="C5763" s="308" t="s">
        <v>14834</v>
      </c>
      <c r="D5763" s="308" t="s">
        <v>1383</v>
      </c>
      <c r="E5763" s="308" t="s">
        <v>13930</v>
      </c>
      <c r="F5763" s="309" t="s">
        <v>11780</v>
      </c>
      <c r="G5763" s="309" t="s">
        <v>11783</v>
      </c>
      <c r="H5763" s="309" t="s">
        <v>11784</v>
      </c>
      <c r="I5763" s="309" t="s">
        <v>5701</v>
      </c>
      <c r="J5763" s="309" t="s">
        <v>15063</v>
      </c>
      <c r="K5763" s="310">
        <v>0</v>
      </c>
      <c r="L5763" s="310">
        <v>0</v>
      </c>
      <c r="M5763" s="310">
        <v>1.0607569999999999</v>
      </c>
      <c r="N5763" s="310"/>
      <c r="O5763" s="310" t="e">
        <f t="shared" si="89"/>
        <v>#DIV/0!</v>
      </c>
      <c r="P5763" s="310" t="e">
        <v>#DIV/0!</v>
      </c>
      <c r="Q5763" s="309" t="s">
        <v>15063</v>
      </c>
      <c r="R5763" s="311"/>
    </row>
    <row r="5764" spans="1:18" s="312" customFormat="1" x14ac:dyDescent="0.3">
      <c r="A5764" s="307">
        <v>5761</v>
      </c>
      <c r="B5764" s="308" t="s">
        <v>2401</v>
      </c>
      <c r="C5764" s="308" t="s">
        <v>14880</v>
      </c>
      <c r="D5764" s="308" t="s">
        <v>1357</v>
      </c>
      <c r="E5764" s="308" t="s">
        <v>14333</v>
      </c>
      <c r="F5764" s="309" t="s">
        <v>2539</v>
      </c>
      <c r="G5764" s="309" t="s">
        <v>2538</v>
      </c>
      <c r="H5764" s="309" t="s">
        <v>2583</v>
      </c>
      <c r="I5764" s="309" t="s">
        <v>2405</v>
      </c>
      <c r="J5764" s="309" t="s">
        <v>15063</v>
      </c>
      <c r="K5764" s="310">
        <v>2.8144817130043278</v>
      </c>
      <c r="L5764" s="310">
        <v>2.8144817130043278</v>
      </c>
      <c r="M5764" s="310">
        <v>2.64</v>
      </c>
      <c r="N5764" s="310"/>
      <c r="O5764" s="310">
        <f t="shared" ref="O5764:O5809" si="90">(L5764-M5764)/L5764*100</f>
        <v>6.1994260683284601</v>
      </c>
      <c r="P5764" s="310">
        <v>15.564182621549794</v>
      </c>
      <c r="Q5764" s="309" t="s">
        <v>15063</v>
      </c>
      <c r="R5764" s="311"/>
    </row>
    <row r="5765" spans="1:18" s="312" customFormat="1" x14ac:dyDescent="0.3">
      <c r="A5765" s="307">
        <v>5762</v>
      </c>
      <c r="B5765" s="308" t="s">
        <v>5252</v>
      </c>
      <c r="C5765" s="308" t="s">
        <v>2393</v>
      </c>
      <c r="D5765" s="308" t="s">
        <v>2393</v>
      </c>
      <c r="E5765" s="308" t="s">
        <v>14875</v>
      </c>
      <c r="F5765" s="309" t="s">
        <v>11559</v>
      </c>
      <c r="G5765" s="309"/>
      <c r="H5765" s="309" t="s">
        <v>14917</v>
      </c>
      <c r="I5765" s="309"/>
      <c r="J5765" s="309" t="s">
        <v>15063</v>
      </c>
      <c r="K5765" s="310">
        <v>0.32791999999999999</v>
      </c>
      <c r="L5765" s="310">
        <v>0.32791999999999999</v>
      </c>
      <c r="M5765" s="310">
        <v>0</v>
      </c>
      <c r="N5765" s="310"/>
      <c r="O5765" s="310">
        <f t="shared" si="90"/>
        <v>100</v>
      </c>
      <c r="P5765" s="310" t="e">
        <v>#DIV/0!</v>
      </c>
      <c r="Q5765" s="309" t="s">
        <v>15063</v>
      </c>
      <c r="R5765" s="311"/>
    </row>
    <row r="5766" spans="1:18" s="312" customFormat="1" x14ac:dyDescent="0.3">
      <c r="A5766" s="307">
        <v>5763</v>
      </c>
      <c r="B5766" s="308" t="s">
        <v>5252</v>
      </c>
      <c r="C5766" s="308" t="s">
        <v>2393</v>
      </c>
      <c r="D5766" s="308" t="s">
        <v>2393</v>
      </c>
      <c r="E5766" s="308" t="s">
        <v>14875</v>
      </c>
      <c r="F5766" s="309" t="s">
        <v>11559</v>
      </c>
      <c r="G5766" s="309"/>
      <c r="H5766" s="309" t="s">
        <v>14918</v>
      </c>
      <c r="I5766" s="309"/>
      <c r="J5766" s="309" t="s">
        <v>15063</v>
      </c>
      <c r="K5766" s="310">
        <v>0.23968</v>
      </c>
      <c r="L5766" s="310">
        <v>0.23968</v>
      </c>
      <c r="M5766" s="310">
        <v>0</v>
      </c>
      <c r="N5766" s="310"/>
      <c r="O5766" s="310">
        <f t="shared" si="90"/>
        <v>100</v>
      </c>
      <c r="P5766" s="310" t="e">
        <v>#DIV/0!</v>
      </c>
      <c r="Q5766" s="309" t="s">
        <v>15063</v>
      </c>
      <c r="R5766" s="311"/>
    </row>
    <row r="5767" spans="1:18" s="312" customFormat="1" x14ac:dyDescent="0.3">
      <c r="A5767" s="307">
        <v>5764</v>
      </c>
      <c r="B5767" s="308" t="s">
        <v>5271</v>
      </c>
      <c r="C5767" s="308" t="s">
        <v>14834</v>
      </c>
      <c r="D5767" s="308" t="s">
        <v>1381</v>
      </c>
      <c r="E5767" s="308" t="s">
        <v>14833</v>
      </c>
      <c r="F5767" s="309" t="s">
        <v>12759</v>
      </c>
      <c r="G5767" s="309" t="s">
        <v>14919</v>
      </c>
      <c r="H5767" s="309" t="s">
        <v>14920</v>
      </c>
      <c r="I5767" s="309" t="s">
        <v>3324</v>
      </c>
      <c r="J5767" s="309" t="s">
        <v>15063</v>
      </c>
      <c r="K5767" s="310">
        <v>0.27413999999999999</v>
      </c>
      <c r="L5767" s="310">
        <v>0.27413999999999999</v>
      </c>
      <c r="M5767" s="310">
        <v>0</v>
      </c>
      <c r="N5767" s="310"/>
      <c r="O5767" s="310">
        <f t="shared" si="90"/>
        <v>100</v>
      </c>
      <c r="P5767" s="310">
        <v>100</v>
      </c>
      <c r="Q5767" s="309" t="s">
        <v>15063</v>
      </c>
      <c r="R5767" s="311"/>
    </row>
    <row r="5768" spans="1:18" s="312" customFormat="1" x14ac:dyDescent="0.3">
      <c r="A5768" s="307">
        <v>5765</v>
      </c>
      <c r="B5768" s="308" t="s">
        <v>5271</v>
      </c>
      <c r="C5768" s="308" t="s">
        <v>14834</v>
      </c>
      <c r="D5768" s="308" t="s">
        <v>1381</v>
      </c>
      <c r="E5768" s="308" t="s">
        <v>14833</v>
      </c>
      <c r="F5768" s="309" t="s">
        <v>12759</v>
      </c>
      <c r="G5768" s="309" t="s">
        <v>14921</v>
      </c>
      <c r="H5768" s="309" t="s">
        <v>14922</v>
      </c>
      <c r="I5768" s="309" t="s">
        <v>3324</v>
      </c>
      <c r="J5768" s="309" t="s">
        <v>15063</v>
      </c>
      <c r="K5768" s="310">
        <v>0.11849999999999999</v>
      </c>
      <c r="L5768" s="310">
        <v>0.11849999999999999</v>
      </c>
      <c r="M5768" s="310">
        <v>0</v>
      </c>
      <c r="N5768" s="310"/>
      <c r="O5768" s="310">
        <f t="shared" si="90"/>
        <v>100</v>
      </c>
      <c r="P5768" s="310">
        <v>100</v>
      </c>
      <c r="Q5768" s="309" t="s">
        <v>15063</v>
      </c>
      <c r="R5768" s="311"/>
    </row>
    <row r="5769" spans="1:18" s="312" customFormat="1" x14ac:dyDescent="0.3">
      <c r="A5769" s="307">
        <v>5766</v>
      </c>
      <c r="B5769" s="308" t="s">
        <v>5252</v>
      </c>
      <c r="C5769" s="308" t="s">
        <v>1367</v>
      </c>
      <c r="D5769" s="308" t="s">
        <v>14775</v>
      </c>
      <c r="E5769" s="308" t="s">
        <v>1454</v>
      </c>
      <c r="F5769" s="309" t="s">
        <v>5803</v>
      </c>
      <c r="G5769" s="309" t="s">
        <v>14923</v>
      </c>
      <c r="H5769" s="309" t="s">
        <v>14924</v>
      </c>
      <c r="I5769" s="309" t="s">
        <v>5701</v>
      </c>
      <c r="J5769" s="309" t="s">
        <v>15063</v>
      </c>
      <c r="K5769" s="310">
        <v>0</v>
      </c>
      <c r="L5769" s="310">
        <v>0</v>
      </c>
      <c r="M5769" s="310">
        <v>0</v>
      </c>
      <c r="N5769" s="310"/>
      <c r="O5769" s="310" t="e">
        <f t="shared" si="90"/>
        <v>#DIV/0!</v>
      </c>
      <c r="P5769" s="310" t="e">
        <v>#DIV/0!</v>
      </c>
      <c r="Q5769" s="309" t="s">
        <v>15063</v>
      </c>
      <c r="R5769" s="311"/>
    </row>
    <row r="5770" spans="1:18" s="312" customFormat="1" x14ac:dyDescent="0.3">
      <c r="A5770" s="307">
        <v>5767</v>
      </c>
      <c r="B5770" s="308" t="s">
        <v>5252</v>
      </c>
      <c r="C5770" s="308" t="s">
        <v>1367</v>
      </c>
      <c r="D5770" s="308" t="s">
        <v>1368</v>
      </c>
      <c r="E5770" s="308" t="s">
        <v>14849</v>
      </c>
      <c r="F5770" s="309" t="s">
        <v>5425</v>
      </c>
      <c r="G5770" s="309" t="s">
        <v>14925</v>
      </c>
      <c r="H5770" s="309" t="s">
        <v>14926</v>
      </c>
      <c r="I5770" s="309" t="s">
        <v>5706</v>
      </c>
      <c r="J5770" s="309" t="s">
        <v>15063</v>
      </c>
      <c r="K5770" s="310">
        <v>0</v>
      </c>
      <c r="L5770" s="310">
        <v>0</v>
      </c>
      <c r="M5770" s="310">
        <v>2.5000000000000001E-4</v>
      </c>
      <c r="N5770" s="310"/>
      <c r="O5770" s="310" t="e">
        <f t="shared" si="90"/>
        <v>#DIV/0!</v>
      </c>
      <c r="P5770" s="310" t="e">
        <v>#DIV/0!</v>
      </c>
      <c r="Q5770" s="309" t="s">
        <v>15063</v>
      </c>
      <c r="R5770" s="311"/>
    </row>
    <row r="5771" spans="1:18" s="312" customFormat="1" x14ac:dyDescent="0.3">
      <c r="A5771" s="307">
        <v>5768</v>
      </c>
      <c r="B5771" s="308" t="s">
        <v>5252</v>
      </c>
      <c r="C5771" s="308" t="s">
        <v>1367</v>
      </c>
      <c r="D5771" s="308" t="s">
        <v>1368</v>
      </c>
      <c r="E5771" s="308" t="s">
        <v>14849</v>
      </c>
      <c r="F5771" s="309" t="s">
        <v>5425</v>
      </c>
      <c r="G5771" s="309" t="s">
        <v>14927</v>
      </c>
      <c r="H5771" s="309" t="s">
        <v>14928</v>
      </c>
      <c r="I5771" s="309" t="s">
        <v>2414</v>
      </c>
      <c r="J5771" s="309" t="s">
        <v>15063</v>
      </c>
      <c r="K5771" s="310">
        <v>0</v>
      </c>
      <c r="L5771" s="310">
        <v>0</v>
      </c>
      <c r="M5771" s="310">
        <v>3.5599999999999998E-4</v>
      </c>
      <c r="N5771" s="310"/>
      <c r="O5771" s="310" t="e">
        <f t="shared" si="90"/>
        <v>#DIV/0!</v>
      </c>
      <c r="P5771" s="310" t="e">
        <v>#DIV/0!</v>
      </c>
      <c r="Q5771" s="309" t="s">
        <v>15063</v>
      </c>
      <c r="R5771" s="311"/>
    </row>
    <row r="5772" spans="1:18" s="312" customFormat="1" x14ac:dyDescent="0.3">
      <c r="A5772" s="307">
        <v>5769</v>
      </c>
      <c r="B5772" s="308" t="s">
        <v>5252</v>
      </c>
      <c r="C5772" s="308" t="s">
        <v>1367</v>
      </c>
      <c r="D5772" s="308" t="s">
        <v>1368</v>
      </c>
      <c r="E5772" s="308" t="s">
        <v>14849</v>
      </c>
      <c r="F5772" s="309" t="s">
        <v>5425</v>
      </c>
      <c r="G5772" s="309" t="s">
        <v>14929</v>
      </c>
      <c r="H5772" s="309" t="s">
        <v>14930</v>
      </c>
      <c r="I5772" s="309" t="s">
        <v>2414</v>
      </c>
      <c r="J5772" s="309" t="s">
        <v>15063</v>
      </c>
      <c r="K5772" s="310">
        <v>0</v>
      </c>
      <c r="L5772" s="310">
        <v>0</v>
      </c>
      <c r="M5772" s="310">
        <v>14.915443</v>
      </c>
      <c r="N5772" s="310"/>
      <c r="O5772" s="310" t="e">
        <f t="shared" si="90"/>
        <v>#DIV/0!</v>
      </c>
      <c r="P5772" s="310" t="e">
        <v>#DIV/0!</v>
      </c>
      <c r="Q5772" s="309" t="s">
        <v>15063</v>
      </c>
      <c r="R5772" s="311"/>
    </row>
    <row r="5773" spans="1:18" s="312" customFormat="1" x14ac:dyDescent="0.3">
      <c r="A5773" s="307">
        <v>5770</v>
      </c>
      <c r="B5773" s="308" t="s">
        <v>5252</v>
      </c>
      <c r="C5773" s="308" t="s">
        <v>1373</v>
      </c>
      <c r="D5773" s="308" t="s">
        <v>1445</v>
      </c>
      <c r="E5773" s="308" t="s">
        <v>1485</v>
      </c>
      <c r="F5773" s="309" t="s">
        <v>5430</v>
      </c>
      <c r="G5773" s="309"/>
      <c r="H5773" s="309" t="s">
        <v>14931</v>
      </c>
      <c r="I5773" s="309"/>
      <c r="J5773" s="309" t="s">
        <v>15063</v>
      </c>
      <c r="K5773" s="310">
        <v>13.818</v>
      </c>
      <c r="L5773" s="310">
        <v>13.818</v>
      </c>
      <c r="M5773" s="310">
        <v>18.826799999999999</v>
      </c>
      <c r="N5773" s="310"/>
      <c r="O5773" s="310">
        <f t="shared" si="90"/>
        <v>-36.24837168910117</v>
      </c>
      <c r="P5773" s="310">
        <v>-33.338026605582627</v>
      </c>
      <c r="Q5773" s="309" t="s">
        <v>15063</v>
      </c>
      <c r="R5773" s="311"/>
    </row>
    <row r="5774" spans="1:18" s="312" customFormat="1" x14ac:dyDescent="0.3">
      <c r="A5774" s="307">
        <v>5771</v>
      </c>
      <c r="B5774" s="308" t="s">
        <v>5271</v>
      </c>
      <c r="C5774" s="308" t="s">
        <v>14834</v>
      </c>
      <c r="D5774" s="308" t="s">
        <v>14834</v>
      </c>
      <c r="E5774" s="308" t="s">
        <v>13914</v>
      </c>
      <c r="F5774" s="309" t="s">
        <v>13224</v>
      </c>
      <c r="G5774" s="309" t="s">
        <v>14932</v>
      </c>
      <c r="H5774" s="309" t="s">
        <v>14933</v>
      </c>
      <c r="I5774" s="309" t="s">
        <v>5701</v>
      </c>
      <c r="J5774" s="309" t="s">
        <v>15063</v>
      </c>
      <c r="K5774" s="310">
        <v>1.7999999999999999E-2</v>
      </c>
      <c r="L5774" s="310">
        <v>1.7999999999999999E-2</v>
      </c>
      <c r="M5774" s="310">
        <v>1.5844500000000001E-2</v>
      </c>
      <c r="N5774" s="310"/>
      <c r="O5774" s="310">
        <f t="shared" si="90"/>
        <v>11.974999999999989</v>
      </c>
      <c r="P5774" s="310">
        <v>11.975000000000001</v>
      </c>
      <c r="Q5774" s="309" t="s">
        <v>15063</v>
      </c>
      <c r="R5774" s="311"/>
    </row>
    <row r="5775" spans="1:18" s="312" customFormat="1" x14ac:dyDescent="0.3">
      <c r="A5775" s="307">
        <v>5772</v>
      </c>
      <c r="B5775" s="308" t="s">
        <v>5271</v>
      </c>
      <c r="C5775" s="308" t="s">
        <v>14834</v>
      </c>
      <c r="D5775" s="308" t="s">
        <v>1383</v>
      </c>
      <c r="E5775" s="308" t="s">
        <v>13930</v>
      </c>
      <c r="F5775" s="309" t="s">
        <v>11780</v>
      </c>
      <c r="G5775" s="309" t="s">
        <v>14934</v>
      </c>
      <c r="H5775" s="309" t="s">
        <v>14935</v>
      </c>
      <c r="I5775" s="309" t="s">
        <v>5701</v>
      </c>
      <c r="J5775" s="309" t="s">
        <v>15063</v>
      </c>
      <c r="K5775" s="310">
        <v>0</v>
      </c>
      <c r="L5775" s="310">
        <v>0</v>
      </c>
      <c r="M5775" s="310">
        <v>0</v>
      </c>
      <c r="N5775" s="310"/>
      <c r="O5775" s="310" t="e">
        <f t="shared" si="90"/>
        <v>#DIV/0!</v>
      </c>
      <c r="P5775" s="310" t="e">
        <v>#DIV/0!</v>
      </c>
      <c r="Q5775" s="309" t="s">
        <v>15063</v>
      </c>
      <c r="R5775" s="311"/>
    </row>
    <row r="5776" spans="1:18" s="312" customFormat="1" x14ac:dyDescent="0.3">
      <c r="A5776" s="307">
        <v>5773</v>
      </c>
      <c r="B5776" s="308" t="s">
        <v>5252</v>
      </c>
      <c r="C5776" s="308" t="s">
        <v>2393</v>
      </c>
      <c r="D5776" s="308" t="s">
        <v>1372</v>
      </c>
      <c r="E5776" s="308" t="s">
        <v>1542</v>
      </c>
      <c r="F5776" s="309" t="s">
        <v>11201</v>
      </c>
      <c r="G5776" s="309" t="s">
        <v>14936</v>
      </c>
      <c r="H5776" s="309" t="s">
        <v>14937</v>
      </c>
      <c r="I5776" s="309" t="s">
        <v>5706</v>
      </c>
      <c r="J5776" s="309" t="s">
        <v>15063</v>
      </c>
      <c r="K5776" s="310">
        <v>6.3E-2</v>
      </c>
      <c r="L5776" s="310">
        <v>6.3E-2</v>
      </c>
      <c r="M5776" s="310">
        <v>0.10830172</v>
      </c>
      <c r="N5776" s="310"/>
      <c r="O5776" s="310">
        <f t="shared" si="90"/>
        <v>-71.907492063492072</v>
      </c>
      <c r="P5776" s="310">
        <v>-46.535643378402995</v>
      </c>
      <c r="Q5776" s="309" t="s">
        <v>15063</v>
      </c>
      <c r="R5776" s="311"/>
    </row>
    <row r="5777" spans="1:18" s="312" customFormat="1" x14ac:dyDescent="0.3">
      <c r="A5777" s="307">
        <v>5774</v>
      </c>
      <c r="B5777" s="308" t="s">
        <v>5271</v>
      </c>
      <c r="C5777" s="308" t="s">
        <v>14834</v>
      </c>
      <c r="D5777" s="308" t="s">
        <v>1383</v>
      </c>
      <c r="E5777" s="308" t="s">
        <v>1383</v>
      </c>
      <c r="F5777" s="309" t="s">
        <v>11855</v>
      </c>
      <c r="G5777" s="309">
        <v>1320110904020300</v>
      </c>
      <c r="H5777" s="309" t="s">
        <v>14938</v>
      </c>
      <c r="I5777" s="309" t="s">
        <v>5701</v>
      </c>
      <c r="J5777" s="309" t="s">
        <v>15063</v>
      </c>
      <c r="K5777" s="310">
        <v>0.39267400000000002</v>
      </c>
      <c r="L5777" s="310">
        <v>0.39267400000000002</v>
      </c>
      <c r="M5777" s="310">
        <v>5.8715999999999997E-2</v>
      </c>
      <c r="N5777" s="310"/>
      <c r="O5777" s="310">
        <f t="shared" si="90"/>
        <v>85.047138338672795</v>
      </c>
      <c r="P5777" s="310">
        <v>85.047138338672795</v>
      </c>
      <c r="Q5777" s="309" t="s">
        <v>15063</v>
      </c>
      <c r="R5777" s="311"/>
    </row>
    <row r="5778" spans="1:18" s="312" customFormat="1" x14ac:dyDescent="0.3">
      <c r="A5778" s="307">
        <v>5775</v>
      </c>
      <c r="B5778" s="308" t="s">
        <v>5271</v>
      </c>
      <c r="C5778" s="308" t="s">
        <v>2396</v>
      </c>
      <c r="D5778" s="308" t="s">
        <v>1378</v>
      </c>
      <c r="E5778" s="308" t="s">
        <v>14815</v>
      </c>
      <c r="F5778" s="309" t="s">
        <v>8028</v>
      </c>
      <c r="G5778" s="309" t="s">
        <v>14939</v>
      </c>
      <c r="H5778" s="309" t="s">
        <v>14940</v>
      </c>
      <c r="I5778" s="309" t="s">
        <v>5701</v>
      </c>
      <c r="J5778" s="309" t="s">
        <v>15063</v>
      </c>
      <c r="K5778" s="310">
        <v>0.2954</v>
      </c>
      <c r="L5778" s="310">
        <v>0.2954</v>
      </c>
      <c r="M5778" s="310">
        <v>0.26765255999999998</v>
      </c>
      <c r="N5778" s="310"/>
      <c r="O5778" s="310">
        <f t="shared" si="90"/>
        <v>9.3931753554502411</v>
      </c>
      <c r="P5778" s="310">
        <v>9.5530203835967438</v>
      </c>
      <c r="Q5778" s="309" t="s">
        <v>15063</v>
      </c>
      <c r="R5778" s="311"/>
    </row>
    <row r="5779" spans="1:18" s="312" customFormat="1" x14ac:dyDescent="0.3">
      <c r="A5779" s="307">
        <v>5776</v>
      </c>
      <c r="B5779" s="308" t="s">
        <v>5271</v>
      </c>
      <c r="C5779" s="308" t="s">
        <v>14834</v>
      </c>
      <c r="D5779" s="308" t="s">
        <v>1381</v>
      </c>
      <c r="E5779" s="308" t="s">
        <v>1381</v>
      </c>
      <c r="F5779" s="309" t="s">
        <v>5564</v>
      </c>
      <c r="G5779" s="309" t="s">
        <v>14941</v>
      </c>
      <c r="H5779" s="309" t="s">
        <v>14942</v>
      </c>
      <c r="I5779" s="309" t="s">
        <v>5701</v>
      </c>
      <c r="J5779" s="309" t="s">
        <v>15063</v>
      </c>
      <c r="K5779" s="310">
        <v>0</v>
      </c>
      <c r="L5779" s="310">
        <v>0</v>
      </c>
      <c r="M5779" s="310">
        <v>2.4060000000000002E-3</v>
      </c>
      <c r="N5779" s="310"/>
      <c r="O5779" s="310" t="e">
        <f t="shared" si="90"/>
        <v>#DIV/0!</v>
      </c>
      <c r="P5779" s="310" t="e">
        <v>#DIV/0!</v>
      </c>
      <c r="Q5779" s="309" t="s">
        <v>15063</v>
      </c>
      <c r="R5779" s="311"/>
    </row>
    <row r="5780" spans="1:18" s="312" customFormat="1" x14ac:dyDescent="0.3">
      <c r="A5780" s="307">
        <v>5777</v>
      </c>
      <c r="B5780" s="308" t="s">
        <v>5271</v>
      </c>
      <c r="C5780" s="308" t="s">
        <v>14834</v>
      </c>
      <c r="D5780" s="308" t="s">
        <v>1381</v>
      </c>
      <c r="E5780" s="308" t="s">
        <v>1381</v>
      </c>
      <c r="F5780" s="309" t="s">
        <v>5564</v>
      </c>
      <c r="G5780" s="309" t="s">
        <v>14943</v>
      </c>
      <c r="H5780" s="309" t="s">
        <v>14944</v>
      </c>
      <c r="I5780" s="309" t="s">
        <v>5701</v>
      </c>
      <c r="J5780" s="309" t="s">
        <v>15063</v>
      </c>
      <c r="K5780" s="310">
        <v>0</v>
      </c>
      <c r="L5780" s="310">
        <v>0</v>
      </c>
      <c r="M5780" s="310">
        <v>7.4399999999999998E-4</v>
      </c>
      <c r="N5780" s="310"/>
      <c r="O5780" s="310" t="e">
        <f t="shared" si="90"/>
        <v>#DIV/0!</v>
      </c>
      <c r="P5780" s="310" t="e">
        <v>#DIV/0!</v>
      </c>
      <c r="Q5780" s="309" t="s">
        <v>15063</v>
      </c>
      <c r="R5780" s="311"/>
    </row>
    <row r="5781" spans="1:18" s="312" customFormat="1" x14ac:dyDescent="0.3">
      <c r="A5781" s="307">
        <v>5778</v>
      </c>
      <c r="B5781" s="308" t="s">
        <v>5271</v>
      </c>
      <c r="C5781" s="308" t="s">
        <v>14834</v>
      </c>
      <c r="D5781" s="308" t="s">
        <v>14834</v>
      </c>
      <c r="E5781" s="308" t="s">
        <v>14837</v>
      </c>
      <c r="F5781" s="309" t="s">
        <v>13680</v>
      </c>
      <c r="G5781" s="309" t="s">
        <v>14945</v>
      </c>
      <c r="H5781" s="309" t="s">
        <v>14946</v>
      </c>
      <c r="I5781" s="309" t="s">
        <v>3324</v>
      </c>
      <c r="J5781" s="309" t="s">
        <v>15063</v>
      </c>
      <c r="K5781" s="310">
        <v>0</v>
      </c>
      <c r="L5781" s="310">
        <v>0</v>
      </c>
      <c r="M5781" s="310">
        <v>0</v>
      </c>
      <c r="N5781" s="310"/>
      <c r="O5781" s="310" t="e">
        <f t="shared" si="90"/>
        <v>#DIV/0!</v>
      </c>
      <c r="P5781" s="310" t="e">
        <v>#DIV/0!</v>
      </c>
      <c r="Q5781" s="309" t="s">
        <v>15063</v>
      </c>
      <c r="R5781" s="311"/>
    </row>
    <row r="5782" spans="1:18" s="312" customFormat="1" x14ac:dyDescent="0.3">
      <c r="A5782" s="307">
        <v>5779</v>
      </c>
      <c r="B5782" s="308" t="s">
        <v>5271</v>
      </c>
      <c r="C5782" s="308" t="s">
        <v>14834</v>
      </c>
      <c r="D5782" s="308" t="s">
        <v>1381</v>
      </c>
      <c r="E5782" s="308" t="s">
        <v>13979</v>
      </c>
      <c r="F5782" s="309" t="s">
        <v>13068</v>
      </c>
      <c r="G5782" s="309" t="s">
        <v>14947</v>
      </c>
      <c r="H5782" s="309" t="s">
        <v>14948</v>
      </c>
      <c r="I5782" s="309" t="s">
        <v>3324</v>
      </c>
      <c r="J5782" s="309" t="s">
        <v>15063</v>
      </c>
      <c r="K5782" s="310">
        <v>0</v>
      </c>
      <c r="L5782" s="310">
        <v>0</v>
      </c>
      <c r="M5782" s="310">
        <v>0</v>
      </c>
      <c r="N5782" s="310"/>
      <c r="O5782" s="310" t="e">
        <f t="shared" si="90"/>
        <v>#DIV/0!</v>
      </c>
      <c r="P5782" s="310" t="e">
        <v>#DIV/0!</v>
      </c>
      <c r="Q5782" s="309" t="s">
        <v>15063</v>
      </c>
      <c r="R5782" s="311"/>
    </row>
    <row r="5783" spans="1:18" s="312" customFormat="1" x14ac:dyDescent="0.3">
      <c r="A5783" s="307">
        <v>5780</v>
      </c>
      <c r="B5783" s="308" t="s">
        <v>5252</v>
      </c>
      <c r="C5783" s="308" t="s">
        <v>1367</v>
      </c>
      <c r="D5783" s="308" t="s">
        <v>14775</v>
      </c>
      <c r="E5783" s="308" t="s">
        <v>1664</v>
      </c>
      <c r="F5783" s="309" t="s">
        <v>6058</v>
      </c>
      <c r="G5783" s="309" t="s">
        <v>14949</v>
      </c>
      <c r="H5783" s="309" t="s">
        <v>14950</v>
      </c>
      <c r="I5783" s="309" t="s">
        <v>2655</v>
      </c>
      <c r="J5783" s="309" t="s">
        <v>15063</v>
      </c>
      <c r="K5783" s="310">
        <v>0.6804</v>
      </c>
      <c r="L5783" s="310">
        <v>0.6804</v>
      </c>
      <c r="M5783" s="310">
        <v>0</v>
      </c>
      <c r="N5783" s="310"/>
      <c r="O5783" s="310">
        <f t="shared" si="90"/>
        <v>100</v>
      </c>
      <c r="P5783" s="310" t="e">
        <v>#DIV/0!</v>
      </c>
      <c r="Q5783" s="309" t="s">
        <v>15063</v>
      </c>
      <c r="R5783" s="311"/>
    </row>
    <row r="5784" spans="1:18" s="312" customFormat="1" x14ac:dyDescent="0.3">
      <c r="A5784" s="307">
        <v>5781</v>
      </c>
      <c r="B5784" s="308" t="s">
        <v>3732</v>
      </c>
      <c r="C5784" s="308" t="s">
        <v>14881</v>
      </c>
      <c r="D5784" s="308" t="s">
        <v>1354</v>
      </c>
      <c r="E5784" s="308" t="s">
        <v>14467</v>
      </c>
      <c r="F5784" s="309" t="s">
        <v>4884</v>
      </c>
      <c r="G5784" s="309" t="s">
        <v>14951</v>
      </c>
      <c r="H5784" s="309" t="s">
        <v>14952</v>
      </c>
      <c r="I5784" s="309" t="s">
        <v>2405</v>
      </c>
      <c r="J5784" s="309" t="s">
        <v>15063</v>
      </c>
      <c r="K5784" s="310">
        <v>0</v>
      </c>
      <c r="L5784" s="310">
        <v>0</v>
      </c>
      <c r="M5784" s="310">
        <v>0</v>
      </c>
      <c r="N5784" s="310"/>
      <c r="O5784" s="310" t="e">
        <f t="shared" si="90"/>
        <v>#DIV/0!</v>
      </c>
      <c r="P5784" s="310" t="e">
        <v>#DIV/0!</v>
      </c>
      <c r="Q5784" s="309" t="s">
        <v>15063</v>
      </c>
      <c r="R5784" s="311"/>
    </row>
    <row r="5785" spans="1:18" s="312" customFormat="1" x14ac:dyDescent="0.3">
      <c r="A5785" s="307">
        <v>5782</v>
      </c>
      <c r="B5785" s="308" t="s">
        <v>3732</v>
      </c>
      <c r="C5785" s="308" t="s">
        <v>14881</v>
      </c>
      <c r="D5785" s="308" t="s">
        <v>1354</v>
      </c>
      <c r="E5785" s="308" t="s">
        <v>14467</v>
      </c>
      <c r="F5785" s="309" t="s">
        <v>4774</v>
      </c>
      <c r="G5785" s="309" t="s">
        <v>4777</v>
      </c>
      <c r="H5785" s="309" t="s">
        <v>4776</v>
      </c>
      <c r="I5785" s="309" t="s">
        <v>2432</v>
      </c>
      <c r="J5785" s="309" t="s">
        <v>15063</v>
      </c>
      <c r="K5785" s="310">
        <v>0</v>
      </c>
      <c r="L5785" s="310">
        <v>0</v>
      </c>
      <c r="M5785" s="310">
        <v>0</v>
      </c>
      <c r="N5785" s="310"/>
      <c r="O5785" s="310" t="e">
        <f t="shared" si="90"/>
        <v>#DIV/0!</v>
      </c>
      <c r="P5785" s="310" t="e">
        <v>#DIV/0!</v>
      </c>
      <c r="Q5785" s="309" t="s">
        <v>15063</v>
      </c>
      <c r="R5785" s="311"/>
    </row>
    <row r="5786" spans="1:18" s="312" customFormat="1" x14ac:dyDescent="0.3">
      <c r="A5786" s="307">
        <v>5783</v>
      </c>
      <c r="B5786" s="308" t="s">
        <v>5252</v>
      </c>
      <c r="C5786" s="308" t="s">
        <v>2393</v>
      </c>
      <c r="D5786" s="308" t="s">
        <v>2394</v>
      </c>
      <c r="E5786" s="308" t="s">
        <v>14850</v>
      </c>
      <c r="F5786" s="309" t="s">
        <v>4774</v>
      </c>
      <c r="G5786" s="309" t="s">
        <v>14953</v>
      </c>
      <c r="H5786" s="309" t="s">
        <v>14954</v>
      </c>
      <c r="I5786" s="309" t="s">
        <v>5706</v>
      </c>
      <c r="J5786" s="309" t="s">
        <v>15063</v>
      </c>
      <c r="K5786" s="310">
        <v>0</v>
      </c>
      <c r="L5786" s="310">
        <v>0</v>
      </c>
      <c r="M5786" s="310">
        <v>0</v>
      </c>
      <c r="N5786" s="310"/>
      <c r="O5786" s="310" t="e">
        <f t="shared" si="90"/>
        <v>#DIV/0!</v>
      </c>
      <c r="P5786" s="310" t="e">
        <v>#DIV/0!</v>
      </c>
      <c r="Q5786" s="309" t="s">
        <v>15063</v>
      </c>
      <c r="R5786" s="311"/>
    </row>
    <row r="5787" spans="1:18" s="312" customFormat="1" x14ac:dyDescent="0.3">
      <c r="A5787" s="307">
        <v>5784</v>
      </c>
      <c r="B5787" s="308" t="s">
        <v>3732</v>
      </c>
      <c r="C5787" s="308" t="s">
        <v>14881</v>
      </c>
      <c r="D5787" s="308" t="s">
        <v>1354</v>
      </c>
      <c r="E5787" s="308" t="s">
        <v>14467</v>
      </c>
      <c r="F5787" s="309" t="s">
        <v>14955</v>
      </c>
      <c r="G5787" s="309" t="s">
        <v>14956</v>
      </c>
      <c r="H5787" s="309" t="s">
        <v>14957</v>
      </c>
      <c r="I5787" s="309" t="s">
        <v>2405</v>
      </c>
      <c r="J5787" s="309" t="s">
        <v>15063</v>
      </c>
      <c r="K5787" s="310">
        <v>0</v>
      </c>
      <c r="L5787" s="310">
        <v>0</v>
      </c>
      <c r="M5787" s="310">
        <v>0</v>
      </c>
      <c r="N5787" s="310"/>
      <c r="O5787" s="310" t="e">
        <f t="shared" si="90"/>
        <v>#DIV/0!</v>
      </c>
      <c r="P5787" s="310" t="e">
        <v>#DIV/0!</v>
      </c>
      <c r="Q5787" s="309" t="s">
        <v>15063</v>
      </c>
      <c r="R5787" s="311"/>
    </row>
    <row r="5788" spans="1:18" s="312" customFormat="1" x14ac:dyDescent="0.3">
      <c r="A5788" s="307">
        <v>5785</v>
      </c>
      <c r="B5788" s="308" t="s">
        <v>3732</v>
      </c>
      <c r="C5788" s="308" t="s">
        <v>14881</v>
      </c>
      <c r="D5788" s="308" t="s">
        <v>1354</v>
      </c>
      <c r="E5788" s="308" t="s">
        <v>14467</v>
      </c>
      <c r="F5788" s="309" t="s">
        <v>14955</v>
      </c>
      <c r="G5788" s="309" t="s">
        <v>4652</v>
      </c>
      <c r="H5788" s="309" t="s">
        <v>14684</v>
      </c>
      <c r="I5788" s="309" t="s">
        <v>2405</v>
      </c>
      <c r="J5788" s="309" t="s">
        <v>15063</v>
      </c>
      <c r="K5788" s="310">
        <v>0</v>
      </c>
      <c r="L5788" s="310">
        <v>0</v>
      </c>
      <c r="M5788" s="310">
        <v>0</v>
      </c>
      <c r="N5788" s="310"/>
      <c r="O5788" s="310" t="e">
        <f t="shared" si="90"/>
        <v>#DIV/0!</v>
      </c>
      <c r="P5788" s="310" t="e">
        <v>#DIV/0!</v>
      </c>
      <c r="Q5788" s="309" t="s">
        <v>15063</v>
      </c>
      <c r="R5788" s="311"/>
    </row>
    <row r="5789" spans="1:18" s="312" customFormat="1" x14ac:dyDescent="0.3">
      <c r="A5789" s="307">
        <v>5786</v>
      </c>
      <c r="B5789" s="308" t="s">
        <v>3732</v>
      </c>
      <c r="C5789" s="308" t="s">
        <v>14881</v>
      </c>
      <c r="D5789" s="308" t="s">
        <v>1354</v>
      </c>
      <c r="E5789" s="308" t="s">
        <v>14467</v>
      </c>
      <c r="F5789" s="309" t="s">
        <v>14955</v>
      </c>
      <c r="G5789" s="309" t="s">
        <v>14958</v>
      </c>
      <c r="H5789" s="309" t="s">
        <v>14959</v>
      </c>
      <c r="I5789" s="309" t="s">
        <v>2405</v>
      </c>
      <c r="J5789" s="309" t="s">
        <v>15063</v>
      </c>
      <c r="K5789" s="310">
        <v>0</v>
      </c>
      <c r="L5789" s="310">
        <v>0</v>
      </c>
      <c r="M5789" s="310">
        <v>0</v>
      </c>
      <c r="N5789" s="310"/>
      <c r="O5789" s="310" t="e">
        <f t="shared" si="90"/>
        <v>#DIV/0!</v>
      </c>
      <c r="P5789" s="310" t="e">
        <v>#DIV/0!</v>
      </c>
      <c r="Q5789" s="309" t="s">
        <v>15063</v>
      </c>
      <c r="R5789" s="311"/>
    </row>
    <row r="5790" spans="1:18" s="312" customFormat="1" x14ac:dyDescent="0.3">
      <c r="A5790" s="307">
        <v>5787</v>
      </c>
      <c r="B5790" s="308" t="s">
        <v>3732</v>
      </c>
      <c r="C5790" s="308" t="s">
        <v>14881</v>
      </c>
      <c r="D5790" s="308" t="s">
        <v>1354</v>
      </c>
      <c r="E5790" s="308" t="s">
        <v>14467</v>
      </c>
      <c r="F5790" s="309" t="s">
        <v>14955</v>
      </c>
      <c r="G5790" s="309" t="s">
        <v>14960</v>
      </c>
      <c r="H5790" s="309" t="s">
        <v>14961</v>
      </c>
      <c r="I5790" s="309" t="s">
        <v>2432</v>
      </c>
      <c r="J5790" s="309" t="s">
        <v>15063</v>
      </c>
      <c r="K5790" s="310">
        <v>0</v>
      </c>
      <c r="L5790" s="310">
        <v>0</v>
      </c>
      <c r="M5790" s="310">
        <v>0</v>
      </c>
      <c r="N5790" s="310"/>
      <c r="O5790" s="310" t="e">
        <f t="shared" si="90"/>
        <v>#DIV/0!</v>
      </c>
      <c r="P5790" s="310" t="e">
        <v>#DIV/0!</v>
      </c>
      <c r="Q5790" s="309" t="s">
        <v>15063</v>
      </c>
      <c r="R5790" s="311"/>
    </row>
    <row r="5791" spans="1:18" s="312" customFormat="1" x14ac:dyDescent="0.3">
      <c r="A5791" s="307">
        <v>5788</v>
      </c>
      <c r="B5791" s="308" t="s">
        <v>3732</v>
      </c>
      <c r="C5791" s="308" t="s">
        <v>14881</v>
      </c>
      <c r="D5791" s="308" t="s">
        <v>1354</v>
      </c>
      <c r="E5791" s="308" t="s">
        <v>14467</v>
      </c>
      <c r="F5791" s="309" t="s">
        <v>14955</v>
      </c>
      <c r="G5791" s="309" t="s">
        <v>14962</v>
      </c>
      <c r="H5791" s="309" t="s">
        <v>14963</v>
      </c>
      <c r="I5791" s="309" t="s">
        <v>2405</v>
      </c>
      <c r="J5791" s="309" t="s">
        <v>15063</v>
      </c>
      <c r="K5791" s="310">
        <v>0</v>
      </c>
      <c r="L5791" s="310">
        <v>0</v>
      </c>
      <c r="M5791" s="310">
        <v>0</v>
      </c>
      <c r="N5791" s="310"/>
      <c r="O5791" s="310" t="e">
        <f t="shared" si="90"/>
        <v>#DIV/0!</v>
      </c>
      <c r="P5791" s="310" t="e">
        <v>#DIV/0!</v>
      </c>
      <c r="Q5791" s="309" t="s">
        <v>15063</v>
      </c>
      <c r="R5791" s="311"/>
    </row>
    <row r="5792" spans="1:18" s="312" customFormat="1" x14ac:dyDescent="0.3">
      <c r="A5792" s="307">
        <v>5789</v>
      </c>
      <c r="B5792" s="308" t="s">
        <v>3732</v>
      </c>
      <c r="C5792" s="308" t="s">
        <v>14881</v>
      </c>
      <c r="D5792" s="308" t="s">
        <v>1354</v>
      </c>
      <c r="E5792" s="308" t="s">
        <v>14964</v>
      </c>
      <c r="F5792" s="309" t="s">
        <v>4645</v>
      </c>
      <c r="G5792" s="309" t="s">
        <v>14965</v>
      </c>
      <c r="H5792" s="309" t="s">
        <v>14966</v>
      </c>
      <c r="I5792" s="309" t="s">
        <v>2405</v>
      </c>
      <c r="J5792" s="309" t="s">
        <v>15063</v>
      </c>
      <c r="K5792" s="310">
        <v>0</v>
      </c>
      <c r="L5792" s="310">
        <v>0</v>
      </c>
      <c r="M5792" s="310">
        <v>0</v>
      </c>
      <c r="N5792" s="310"/>
      <c r="O5792" s="310" t="e">
        <f t="shared" si="90"/>
        <v>#DIV/0!</v>
      </c>
      <c r="P5792" s="310" t="e">
        <v>#DIV/0!</v>
      </c>
      <c r="Q5792" s="309" t="s">
        <v>15063</v>
      </c>
      <c r="R5792" s="311"/>
    </row>
    <row r="5793" spans="1:18" s="312" customFormat="1" x14ac:dyDescent="0.3">
      <c r="A5793" s="307">
        <v>5790</v>
      </c>
      <c r="B5793" s="308" t="s">
        <v>3732</v>
      </c>
      <c r="C5793" s="308" t="s">
        <v>14881</v>
      </c>
      <c r="D5793" s="308" t="s">
        <v>1354</v>
      </c>
      <c r="E5793" s="308" t="s">
        <v>14967</v>
      </c>
      <c r="F5793" s="309" t="s">
        <v>4793</v>
      </c>
      <c r="G5793" s="309" t="s">
        <v>14968</v>
      </c>
      <c r="H5793" s="309" t="s">
        <v>14969</v>
      </c>
      <c r="I5793" s="309" t="s">
        <v>2405</v>
      </c>
      <c r="J5793" s="309" t="s">
        <v>15063</v>
      </c>
      <c r="K5793" s="310">
        <v>0</v>
      </c>
      <c r="L5793" s="310">
        <v>0</v>
      </c>
      <c r="M5793" s="310">
        <v>0</v>
      </c>
      <c r="N5793" s="310"/>
      <c r="O5793" s="310" t="e">
        <f t="shared" si="90"/>
        <v>#DIV/0!</v>
      </c>
      <c r="P5793" s="310" t="e">
        <v>#DIV/0!</v>
      </c>
      <c r="Q5793" s="309" t="s">
        <v>15063</v>
      </c>
      <c r="R5793" s="311"/>
    </row>
    <row r="5794" spans="1:18" s="312" customFormat="1" x14ac:dyDescent="0.3">
      <c r="A5794" s="307">
        <v>5791</v>
      </c>
      <c r="B5794" s="308" t="s">
        <v>3732</v>
      </c>
      <c r="C5794" s="308" t="s">
        <v>14881</v>
      </c>
      <c r="D5794" s="308" t="s">
        <v>1354</v>
      </c>
      <c r="E5794" s="308" t="s">
        <v>14967</v>
      </c>
      <c r="F5794" s="309" t="s">
        <v>4793</v>
      </c>
      <c r="G5794" s="309" t="s">
        <v>14970</v>
      </c>
      <c r="H5794" s="309" t="s">
        <v>14971</v>
      </c>
      <c r="I5794" s="309" t="s">
        <v>2405</v>
      </c>
      <c r="J5794" s="309" t="s">
        <v>15063</v>
      </c>
      <c r="K5794" s="310">
        <v>0</v>
      </c>
      <c r="L5794" s="310">
        <v>0</v>
      </c>
      <c r="M5794" s="310">
        <v>0</v>
      </c>
      <c r="N5794" s="310"/>
      <c r="O5794" s="310" t="e">
        <f t="shared" si="90"/>
        <v>#DIV/0!</v>
      </c>
      <c r="P5794" s="310" t="e">
        <v>#DIV/0!</v>
      </c>
      <c r="Q5794" s="309" t="s">
        <v>15063</v>
      </c>
      <c r="R5794" s="311"/>
    </row>
    <row r="5795" spans="1:18" s="312" customFormat="1" x14ac:dyDescent="0.3">
      <c r="A5795" s="307">
        <v>5792</v>
      </c>
      <c r="B5795" s="308" t="s">
        <v>3732</v>
      </c>
      <c r="C5795" s="308" t="s">
        <v>14881</v>
      </c>
      <c r="D5795" s="308" t="s">
        <v>1354</v>
      </c>
      <c r="E5795" s="308" t="s">
        <v>14967</v>
      </c>
      <c r="F5795" s="309" t="s">
        <v>4793</v>
      </c>
      <c r="G5795" s="309" t="s">
        <v>4775</v>
      </c>
      <c r="H5795" s="309" t="s">
        <v>4795</v>
      </c>
      <c r="I5795" s="309" t="s">
        <v>2405</v>
      </c>
      <c r="J5795" s="309" t="s">
        <v>15063</v>
      </c>
      <c r="K5795" s="310">
        <v>0</v>
      </c>
      <c r="L5795" s="310">
        <v>0</v>
      </c>
      <c r="M5795" s="310">
        <v>0</v>
      </c>
      <c r="N5795" s="310"/>
      <c r="O5795" s="310" t="e">
        <f t="shared" si="90"/>
        <v>#DIV/0!</v>
      </c>
      <c r="P5795" s="310" t="e">
        <v>#DIV/0!</v>
      </c>
      <c r="Q5795" s="309" t="s">
        <v>15063</v>
      </c>
      <c r="R5795" s="311"/>
    </row>
    <row r="5796" spans="1:18" s="312" customFormat="1" x14ac:dyDescent="0.3">
      <c r="A5796" s="307">
        <v>5793</v>
      </c>
      <c r="B5796" s="308" t="s">
        <v>3732</v>
      </c>
      <c r="C5796" s="308" t="s">
        <v>14881</v>
      </c>
      <c r="D5796" s="308" t="s">
        <v>1353</v>
      </c>
      <c r="E5796" s="308" t="s">
        <v>14972</v>
      </c>
      <c r="F5796" s="309" t="s">
        <v>4773</v>
      </c>
      <c r="G5796" s="309" t="s">
        <v>14617</v>
      </c>
      <c r="H5796" s="309" t="s">
        <v>4403</v>
      </c>
      <c r="I5796" s="309" t="s">
        <v>2432</v>
      </c>
      <c r="J5796" s="309" t="s">
        <v>15063</v>
      </c>
      <c r="K5796" s="310">
        <v>0</v>
      </c>
      <c r="L5796" s="310">
        <v>0</v>
      </c>
      <c r="M5796" s="310">
        <v>0</v>
      </c>
      <c r="N5796" s="310"/>
      <c r="O5796" s="310" t="e">
        <f t="shared" si="90"/>
        <v>#DIV/0!</v>
      </c>
      <c r="P5796" s="310" t="e">
        <v>#DIV/0!</v>
      </c>
      <c r="Q5796" s="309" t="s">
        <v>15063</v>
      </c>
      <c r="R5796" s="311"/>
    </row>
    <row r="5797" spans="1:18" s="312" customFormat="1" x14ac:dyDescent="0.3">
      <c r="A5797" s="307">
        <v>5794</v>
      </c>
      <c r="B5797" s="308" t="s">
        <v>5252</v>
      </c>
      <c r="C5797" s="308" t="s">
        <v>1373</v>
      </c>
      <c r="D5797" s="308" t="s">
        <v>1374</v>
      </c>
      <c r="E5797" s="308" t="s">
        <v>14859</v>
      </c>
      <c r="F5797" s="309" t="s">
        <v>9493</v>
      </c>
      <c r="G5797" s="309" t="s">
        <v>14973</v>
      </c>
      <c r="H5797" s="309" t="s">
        <v>14974</v>
      </c>
      <c r="I5797" s="309" t="s">
        <v>2425</v>
      </c>
      <c r="J5797" s="309" t="s">
        <v>15063</v>
      </c>
      <c r="K5797" s="310">
        <v>0</v>
      </c>
      <c r="L5797" s="310">
        <v>0</v>
      </c>
      <c r="M5797" s="310">
        <v>0</v>
      </c>
      <c r="N5797" s="310"/>
      <c r="O5797" s="310" t="e">
        <f t="shared" si="90"/>
        <v>#DIV/0!</v>
      </c>
      <c r="P5797" s="310" t="e">
        <v>#DIV/0!</v>
      </c>
      <c r="Q5797" s="309" t="s">
        <v>15063</v>
      </c>
      <c r="R5797" s="311"/>
    </row>
    <row r="5798" spans="1:18" s="312" customFormat="1" x14ac:dyDescent="0.3">
      <c r="A5798" s="307">
        <v>5795</v>
      </c>
      <c r="B5798" s="308" t="s">
        <v>5252</v>
      </c>
      <c r="C5798" s="308" t="s">
        <v>1373</v>
      </c>
      <c r="D5798" s="308" t="s">
        <v>1374</v>
      </c>
      <c r="E5798" s="308" t="s">
        <v>1374</v>
      </c>
      <c r="F5798" s="309" t="s">
        <v>5482</v>
      </c>
      <c r="G5798" s="309" t="s">
        <v>14975</v>
      </c>
      <c r="H5798" s="309" t="s">
        <v>14976</v>
      </c>
      <c r="I5798" s="309" t="s">
        <v>2405</v>
      </c>
      <c r="J5798" s="309" t="s">
        <v>15063</v>
      </c>
      <c r="K5798" s="310">
        <v>0</v>
      </c>
      <c r="L5798" s="310">
        <v>0</v>
      </c>
      <c r="M5798" s="310">
        <v>0</v>
      </c>
      <c r="N5798" s="310"/>
      <c r="O5798" s="310" t="e">
        <f t="shared" si="90"/>
        <v>#DIV/0!</v>
      </c>
      <c r="P5798" s="310" t="e">
        <v>#DIV/0!</v>
      </c>
      <c r="Q5798" s="309" t="s">
        <v>15063</v>
      </c>
      <c r="R5798" s="311"/>
    </row>
    <row r="5799" spans="1:18" s="312" customFormat="1" x14ac:dyDescent="0.3">
      <c r="A5799" s="307">
        <v>5796</v>
      </c>
      <c r="B5799" s="308" t="s">
        <v>5252</v>
      </c>
      <c r="C5799" s="308" t="s">
        <v>1373</v>
      </c>
      <c r="D5799" s="308" t="s">
        <v>1374</v>
      </c>
      <c r="E5799" s="308" t="s">
        <v>1374</v>
      </c>
      <c r="F5799" s="309" t="s">
        <v>5493</v>
      </c>
      <c r="G5799" s="309" t="s">
        <v>14977</v>
      </c>
      <c r="H5799" s="309" t="s">
        <v>14978</v>
      </c>
      <c r="I5799" s="309" t="s">
        <v>2405</v>
      </c>
      <c r="J5799" s="309" t="s">
        <v>15063</v>
      </c>
      <c r="K5799" s="310">
        <v>0</v>
      </c>
      <c r="L5799" s="310">
        <v>0</v>
      </c>
      <c r="M5799" s="310">
        <v>0</v>
      </c>
      <c r="N5799" s="310"/>
      <c r="O5799" s="310" t="e">
        <f t="shared" si="90"/>
        <v>#DIV/0!</v>
      </c>
      <c r="P5799" s="310" t="e">
        <v>#DIV/0!</v>
      </c>
      <c r="Q5799" s="309" t="s">
        <v>15063</v>
      </c>
      <c r="R5799" s="311"/>
    </row>
    <row r="5800" spans="1:18" s="312" customFormat="1" x14ac:dyDescent="0.3">
      <c r="A5800" s="307">
        <v>5797</v>
      </c>
      <c r="B5800" s="308" t="s">
        <v>5252</v>
      </c>
      <c r="C5800" s="308" t="s">
        <v>1373</v>
      </c>
      <c r="D5800" s="308" t="s">
        <v>1374</v>
      </c>
      <c r="E5800" s="308" t="s">
        <v>1559</v>
      </c>
      <c r="F5800" s="309" t="s">
        <v>9649</v>
      </c>
      <c r="G5800" s="309" t="s">
        <v>14979</v>
      </c>
      <c r="H5800" s="309" t="s">
        <v>14980</v>
      </c>
      <c r="I5800" s="309" t="s">
        <v>5706</v>
      </c>
      <c r="J5800" s="309" t="s">
        <v>15063</v>
      </c>
      <c r="K5800" s="310">
        <v>0</v>
      </c>
      <c r="L5800" s="310">
        <v>0</v>
      </c>
      <c r="M5800" s="310">
        <v>0</v>
      </c>
      <c r="N5800" s="310"/>
      <c r="O5800" s="310" t="e">
        <f t="shared" si="90"/>
        <v>#DIV/0!</v>
      </c>
      <c r="P5800" s="310" t="e">
        <v>#DIV/0!</v>
      </c>
      <c r="Q5800" s="309" t="s">
        <v>15063</v>
      </c>
      <c r="R5800" s="311"/>
    </row>
    <row r="5801" spans="1:18" s="312" customFormat="1" x14ac:dyDescent="0.3">
      <c r="A5801" s="307">
        <v>5798</v>
      </c>
      <c r="B5801" s="308" t="s">
        <v>5252</v>
      </c>
      <c r="C5801" s="308" t="s">
        <v>2393</v>
      </c>
      <c r="D5801" s="308" t="s">
        <v>2394</v>
      </c>
      <c r="E5801" s="308" t="s">
        <v>1394</v>
      </c>
      <c r="F5801" s="309" t="s">
        <v>10377</v>
      </c>
      <c r="G5801" s="309" t="s">
        <v>14981</v>
      </c>
      <c r="H5801" s="309" t="s">
        <v>14982</v>
      </c>
      <c r="I5801" s="309" t="s">
        <v>2405</v>
      </c>
      <c r="J5801" s="309" t="s">
        <v>15063</v>
      </c>
      <c r="K5801" s="310">
        <v>0</v>
      </c>
      <c r="L5801" s="310">
        <v>0</v>
      </c>
      <c r="M5801" s="310">
        <v>0</v>
      </c>
      <c r="N5801" s="310"/>
      <c r="O5801" s="310" t="e">
        <f t="shared" si="90"/>
        <v>#DIV/0!</v>
      </c>
      <c r="P5801" s="310" t="e">
        <v>#DIV/0!</v>
      </c>
      <c r="Q5801" s="309" t="s">
        <v>15063</v>
      </c>
      <c r="R5801" s="311"/>
    </row>
    <row r="5802" spans="1:18" s="312" customFormat="1" x14ac:dyDescent="0.3">
      <c r="A5802" s="307">
        <v>5799</v>
      </c>
      <c r="B5802" s="308" t="s">
        <v>5252</v>
      </c>
      <c r="C5802" s="308" t="s">
        <v>2393</v>
      </c>
      <c r="D5802" s="308" t="s">
        <v>2394</v>
      </c>
      <c r="E5802" s="308" t="s">
        <v>2394</v>
      </c>
      <c r="F5802" s="309" t="s">
        <v>10477</v>
      </c>
      <c r="G5802" s="309" t="s">
        <v>14983</v>
      </c>
      <c r="H5802" s="309" t="s">
        <v>14984</v>
      </c>
      <c r="I5802" s="309" t="s">
        <v>2432</v>
      </c>
      <c r="J5802" s="309" t="s">
        <v>15063</v>
      </c>
      <c r="K5802" s="310">
        <v>0</v>
      </c>
      <c r="L5802" s="310">
        <v>0</v>
      </c>
      <c r="M5802" s="310">
        <v>0</v>
      </c>
      <c r="N5802" s="310"/>
      <c r="O5802" s="310" t="e">
        <f t="shared" si="90"/>
        <v>#DIV/0!</v>
      </c>
      <c r="P5802" s="310" t="e">
        <v>#DIV/0!</v>
      </c>
      <c r="Q5802" s="309" t="s">
        <v>15063</v>
      </c>
      <c r="R5802" s="311"/>
    </row>
    <row r="5803" spans="1:18" s="312" customFormat="1" x14ac:dyDescent="0.3">
      <c r="A5803" s="307">
        <v>5800</v>
      </c>
      <c r="B5803" s="308" t="s">
        <v>5252</v>
      </c>
      <c r="C5803" s="308" t="s">
        <v>2393</v>
      </c>
      <c r="D5803" s="308" t="s">
        <v>2393</v>
      </c>
      <c r="E5803" s="308" t="s">
        <v>14879</v>
      </c>
      <c r="F5803" s="309" t="s">
        <v>5530</v>
      </c>
      <c r="G5803" s="309" t="s">
        <v>5531</v>
      </c>
      <c r="H5803" s="309" t="s">
        <v>14985</v>
      </c>
      <c r="I5803" s="309" t="s">
        <v>2405</v>
      </c>
      <c r="J5803" s="309" t="s">
        <v>15063</v>
      </c>
      <c r="K5803" s="310">
        <v>0</v>
      </c>
      <c r="L5803" s="310">
        <v>0</v>
      </c>
      <c r="M5803" s="310">
        <v>0</v>
      </c>
      <c r="N5803" s="310"/>
      <c r="O5803" s="310" t="e">
        <f t="shared" si="90"/>
        <v>#DIV/0!</v>
      </c>
      <c r="P5803" s="310" t="e">
        <v>#DIV/0!</v>
      </c>
      <c r="Q5803" s="309" t="s">
        <v>15063</v>
      </c>
      <c r="R5803" s="311"/>
    </row>
    <row r="5804" spans="1:18" s="312" customFormat="1" x14ac:dyDescent="0.3">
      <c r="A5804" s="307">
        <v>5801</v>
      </c>
      <c r="B5804" s="308" t="s">
        <v>5271</v>
      </c>
      <c r="C5804" s="308" t="s">
        <v>2396</v>
      </c>
      <c r="D5804" s="308" t="s">
        <v>1377</v>
      </c>
      <c r="E5804" s="308" t="s">
        <v>14802</v>
      </c>
      <c r="F5804" s="309" t="s">
        <v>6575</v>
      </c>
      <c r="G5804" s="309" t="s">
        <v>14986</v>
      </c>
      <c r="H5804" s="309" t="s">
        <v>14987</v>
      </c>
      <c r="I5804" s="309" t="s">
        <v>2425</v>
      </c>
      <c r="J5804" s="309" t="s">
        <v>15063</v>
      </c>
      <c r="K5804" s="310">
        <v>0</v>
      </c>
      <c r="L5804" s="310">
        <v>0</v>
      </c>
      <c r="M5804" s="310">
        <v>0</v>
      </c>
      <c r="N5804" s="310"/>
      <c r="O5804" s="310" t="e">
        <f t="shared" si="90"/>
        <v>#DIV/0!</v>
      </c>
      <c r="P5804" s="310" t="e">
        <v>#DIV/0!</v>
      </c>
      <c r="Q5804" s="309" t="s">
        <v>15063</v>
      </c>
      <c r="R5804" s="311"/>
    </row>
    <row r="5805" spans="1:18" s="312" customFormat="1" x14ac:dyDescent="0.3">
      <c r="A5805" s="307">
        <v>5802</v>
      </c>
      <c r="B5805" s="308" t="s">
        <v>5271</v>
      </c>
      <c r="C5805" s="308" t="s">
        <v>2396</v>
      </c>
      <c r="D5805" s="308" t="s">
        <v>1377</v>
      </c>
      <c r="E5805" s="308" t="s">
        <v>14802</v>
      </c>
      <c r="F5805" s="309" t="s">
        <v>6627</v>
      </c>
      <c r="G5805" s="309" t="s">
        <v>14988</v>
      </c>
      <c r="H5805" s="309" t="s">
        <v>14989</v>
      </c>
      <c r="I5805" s="309" t="s">
        <v>5706</v>
      </c>
      <c r="J5805" s="309" t="s">
        <v>15063</v>
      </c>
      <c r="K5805" s="310">
        <v>0</v>
      </c>
      <c r="L5805" s="310">
        <v>0</v>
      </c>
      <c r="M5805" s="310">
        <v>0</v>
      </c>
      <c r="N5805" s="310"/>
      <c r="O5805" s="310" t="e">
        <f t="shared" si="90"/>
        <v>#DIV/0!</v>
      </c>
      <c r="P5805" s="310" t="e">
        <v>#DIV/0!</v>
      </c>
      <c r="Q5805" s="309" t="s">
        <v>15063</v>
      </c>
      <c r="R5805" s="311"/>
    </row>
    <row r="5806" spans="1:18" s="312" customFormat="1" x14ac:dyDescent="0.3">
      <c r="A5806" s="307">
        <v>5803</v>
      </c>
      <c r="B5806" s="308" t="s">
        <v>5271</v>
      </c>
      <c r="C5806" s="308" t="s">
        <v>14834</v>
      </c>
      <c r="D5806" s="308" t="s">
        <v>14834</v>
      </c>
      <c r="E5806" s="308" t="s">
        <v>14837</v>
      </c>
      <c r="F5806" s="309" t="s">
        <v>14990</v>
      </c>
      <c r="G5806" s="309" t="s">
        <v>14991</v>
      </c>
      <c r="H5806" s="309" t="s">
        <v>14992</v>
      </c>
      <c r="I5806" s="309" t="s">
        <v>2414</v>
      </c>
      <c r="J5806" s="309" t="s">
        <v>15063</v>
      </c>
      <c r="K5806" s="310">
        <v>0</v>
      </c>
      <c r="L5806" s="310">
        <v>0</v>
      </c>
      <c r="M5806" s="310">
        <v>0</v>
      </c>
      <c r="N5806" s="310"/>
      <c r="O5806" s="310" t="e">
        <f t="shared" si="90"/>
        <v>#DIV/0!</v>
      </c>
      <c r="P5806" s="310" t="e">
        <v>#DIV/0!</v>
      </c>
      <c r="Q5806" s="309" t="s">
        <v>15063</v>
      </c>
      <c r="R5806" s="311"/>
    </row>
    <row r="5807" spans="1:18" s="312" customFormat="1" x14ac:dyDescent="0.3">
      <c r="A5807" s="307">
        <v>5804</v>
      </c>
      <c r="B5807" s="308" t="s">
        <v>5271</v>
      </c>
      <c r="C5807" s="308" t="s">
        <v>14834</v>
      </c>
      <c r="D5807" s="308" t="s">
        <v>14834</v>
      </c>
      <c r="E5807" s="308" t="s">
        <v>14837</v>
      </c>
      <c r="F5807" s="309" t="s">
        <v>13680</v>
      </c>
      <c r="G5807" s="309" t="s">
        <v>14945</v>
      </c>
      <c r="H5807" s="309" t="s">
        <v>14946</v>
      </c>
      <c r="I5807" s="309"/>
      <c r="J5807" s="309" t="s">
        <v>15063</v>
      </c>
      <c r="K5807" s="310">
        <v>0</v>
      </c>
      <c r="L5807" s="310">
        <v>0</v>
      </c>
      <c r="M5807" s="310">
        <v>0</v>
      </c>
      <c r="N5807" s="310"/>
      <c r="O5807" s="310" t="e">
        <f t="shared" si="90"/>
        <v>#DIV/0!</v>
      </c>
      <c r="P5807" s="310" t="e">
        <v>#DIV/0!</v>
      </c>
      <c r="Q5807" s="309" t="s">
        <v>15063</v>
      </c>
      <c r="R5807" s="311"/>
    </row>
    <row r="5808" spans="1:18" s="312" customFormat="1" x14ac:dyDescent="0.3">
      <c r="A5808" s="307">
        <v>5805</v>
      </c>
      <c r="B5808" s="308" t="s">
        <v>5271</v>
      </c>
      <c r="C5808" s="308" t="s">
        <v>14834</v>
      </c>
      <c r="D5808" s="308" t="s">
        <v>14834</v>
      </c>
      <c r="E5808" s="308" t="s">
        <v>14837</v>
      </c>
      <c r="F5808" s="309" t="s">
        <v>13680</v>
      </c>
      <c r="G5808" s="309" t="s">
        <v>14994</v>
      </c>
      <c r="H5808" s="309" t="s">
        <v>14995</v>
      </c>
      <c r="I5808" s="309"/>
      <c r="J5808" s="309" t="s">
        <v>15063</v>
      </c>
      <c r="K5808" s="310">
        <v>0</v>
      </c>
      <c r="L5808" s="310">
        <v>0</v>
      </c>
      <c r="M5808" s="310">
        <v>0</v>
      </c>
      <c r="N5808" s="310"/>
      <c r="O5808" s="310" t="e">
        <f t="shared" si="90"/>
        <v>#DIV/0!</v>
      </c>
      <c r="P5808" s="310" t="e">
        <v>#DIV/0!</v>
      </c>
      <c r="Q5808" s="309" t="s">
        <v>15063</v>
      </c>
      <c r="R5808" s="311"/>
    </row>
    <row r="5809" spans="1:18" s="312" customFormat="1" x14ac:dyDescent="0.3">
      <c r="A5809" s="307">
        <v>5806</v>
      </c>
      <c r="B5809" s="308" t="s">
        <v>5271</v>
      </c>
      <c r="C5809" s="308" t="s">
        <v>14834</v>
      </c>
      <c r="D5809" s="308" t="s">
        <v>14834</v>
      </c>
      <c r="E5809" s="308" t="s">
        <v>14837</v>
      </c>
      <c r="F5809" s="309" t="s">
        <v>13680</v>
      </c>
      <c r="G5809" s="309" t="s">
        <v>14996</v>
      </c>
      <c r="H5809" s="309" t="s">
        <v>14997</v>
      </c>
      <c r="I5809" s="309"/>
      <c r="J5809" s="309" t="s">
        <v>15063</v>
      </c>
      <c r="K5809" s="310">
        <v>0</v>
      </c>
      <c r="L5809" s="310">
        <v>0</v>
      </c>
      <c r="M5809" s="310">
        <v>0</v>
      </c>
      <c r="N5809" s="310"/>
      <c r="O5809" s="310" t="e">
        <f t="shared" si="90"/>
        <v>#DIV/0!</v>
      </c>
      <c r="P5809" s="310" t="e">
        <v>#DIV/0!</v>
      </c>
      <c r="Q5809" s="309" t="s">
        <v>15063</v>
      </c>
      <c r="R5809" s="311"/>
    </row>
    <row r="5811" spans="1:18" x14ac:dyDescent="0.25">
      <c r="A5811" s="304" t="s">
        <v>14998</v>
      </c>
      <c r="B5811" s="635" t="s">
        <v>14999</v>
      </c>
      <c r="C5811" s="635"/>
      <c r="D5811" s="635"/>
      <c r="E5811" s="635"/>
      <c r="F5811" s="635"/>
      <c r="G5811" s="635"/>
      <c r="H5811" s="635"/>
    </row>
    <row r="5812" spans="1:18" x14ac:dyDescent="0.25">
      <c r="B5812" s="635" t="s">
        <v>15000</v>
      </c>
      <c r="C5812" s="635"/>
      <c r="D5812" s="635"/>
      <c r="E5812" s="635"/>
      <c r="F5812" s="635"/>
      <c r="G5812" s="635"/>
      <c r="H5812" s="635"/>
    </row>
    <row r="5813" spans="1:18" x14ac:dyDescent="0.25">
      <c r="B5813" s="635" t="s">
        <v>15001</v>
      </c>
      <c r="C5813" s="635"/>
      <c r="D5813" s="635"/>
      <c r="E5813" s="635"/>
      <c r="F5813" s="635"/>
      <c r="G5813" s="635"/>
      <c r="H5813" s="635"/>
    </row>
    <row r="5814" spans="1:18" x14ac:dyDescent="0.25">
      <c r="B5814" s="635" t="s">
        <v>15016</v>
      </c>
      <c r="C5814" s="635"/>
      <c r="D5814" s="635"/>
      <c r="E5814" s="635"/>
      <c r="F5814" s="635"/>
      <c r="G5814" s="635"/>
      <c r="H5814" s="635"/>
    </row>
    <row r="5815" spans="1:18" x14ac:dyDescent="0.25">
      <c r="B5815" s="635" t="s">
        <v>15017</v>
      </c>
      <c r="C5815" s="635"/>
      <c r="D5815" s="635"/>
      <c r="E5815" s="635"/>
      <c r="F5815" s="635"/>
      <c r="G5815" s="635"/>
      <c r="H5815" s="635"/>
    </row>
    <row r="5816" spans="1:18" x14ac:dyDescent="0.25">
      <c r="B5816" s="635" t="s">
        <v>15002</v>
      </c>
      <c r="C5816" s="635"/>
      <c r="D5816" s="635"/>
      <c r="E5816" s="635"/>
      <c r="F5816" s="635"/>
      <c r="G5816" s="635"/>
      <c r="H5816" s="635"/>
    </row>
    <row r="5817" spans="1:18" x14ac:dyDescent="0.25">
      <c r="B5817" s="635" t="s">
        <v>15003</v>
      </c>
      <c r="C5817" s="635"/>
      <c r="D5817" s="635"/>
      <c r="E5817" s="635"/>
      <c r="F5817" s="635"/>
      <c r="G5817" s="635"/>
      <c r="H5817" s="635"/>
    </row>
    <row r="5818" spans="1:18" x14ac:dyDescent="0.25">
      <c r="B5818" s="635" t="s">
        <v>15004</v>
      </c>
      <c r="C5818" s="635"/>
      <c r="D5818" s="635"/>
      <c r="E5818" s="635"/>
      <c r="F5818" s="635"/>
      <c r="G5818" s="635"/>
      <c r="H5818" s="635"/>
    </row>
    <row r="5819" spans="1:18" x14ac:dyDescent="0.25">
      <c r="B5819" s="635" t="s">
        <v>15005</v>
      </c>
      <c r="C5819" s="635"/>
      <c r="D5819" s="635"/>
      <c r="E5819" s="635"/>
      <c r="F5819" s="635"/>
      <c r="G5819" s="635"/>
      <c r="H5819" s="635"/>
    </row>
    <row r="5820" spans="1:18" x14ac:dyDescent="0.25">
      <c r="B5820" s="635" t="s">
        <v>15006</v>
      </c>
      <c r="C5820" s="635"/>
      <c r="D5820" s="635"/>
      <c r="E5820" s="635"/>
      <c r="F5820" s="635"/>
      <c r="G5820" s="635"/>
      <c r="H5820" s="635"/>
    </row>
    <row r="5822" spans="1:18" x14ac:dyDescent="0.25">
      <c r="A5822" s="304" t="s">
        <v>15007</v>
      </c>
      <c r="B5822" s="635" t="s">
        <v>15008</v>
      </c>
      <c r="C5822" s="635"/>
      <c r="D5822" s="635"/>
      <c r="E5822" s="635"/>
      <c r="F5822" s="635"/>
      <c r="G5822" s="635"/>
      <c r="H5822" s="635"/>
    </row>
  </sheetData>
  <autoFilter ref="A3:R5809"/>
  <mergeCells count="13">
    <mergeCell ref="A1:R1"/>
    <mergeCell ref="A2:R2"/>
    <mergeCell ref="B5811:H5811"/>
    <mergeCell ref="B5812:H5812"/>
    <mergeCell ref="B5813:H5813"/>
    <mergeCell ref="B5819:H5819"/>
    <mergeCell ref="B5820:H5820"/>
    <mergeCell ref="B5822:H5822"/>
    <mergeCell ref="B5814:H5814"/>
    <mergeCell ref="B5815:H5815"/>
    <mergeCell ref="B5816:H5816"/>
    <mergeCell ref="B5817:H5817"/>
    <mergeCell ref="B5818:H5818"/>
  </mergeCells>
  <pageMargins left="0.70866141732283472" right="0.70866141732283472" top="0.74803149606299213" bottom="0.74803149606299213" header="0.31496062992125984" footer="0.31496062992125984"/>
  <pageSetup paperSize="9" scale="37" orientation="landscape" verticalDpi="4294967295" r:id="rId1"/>
  <colBreaks count="1" manualBreakCount="1">
    <brk id="19"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821"/>
  <sheetViews>
    <sheetView zoomScaleNormal="100" workbookViewId="0">
      <pane xSplit="2" ySplit="3" topLeftCell="F4" activePane="bottomRight" state="frozen"/>
      <selection pane="topRight" activeCell="C1" sqref="C1"/>
      <selection pane="bottomLeft" activeCell="A4" sqref="A4"/>
      <selection pane="bottomRight" activeCell="R3" sqref="R3"/>
    </sheetView>
  </sheetViews>
  <sheetFormatPr defaultColWidth="8.85546875" defaultRowHeight="15" x14ac:dyDescent="0.25"/>
  <cols>
    <col min="1" max="1" width="11.140625" style="351" customWidth="1"/>
    <col min="2" max="2" width="22.42578125" style="351" customWidth="1"/>
    <col min="3" max="3" width="13.5703125" style="351" customWidth="1"/>
    <col min="4" max="4" width="12.28515625" style="351" customWidth="1"/>
    <col min="5" max="5" width="16" style="351" customWidth="1"/>
    <col min="6" max="6" width="18.140625" style="351" customWidth="1"/>
    <col min="7" max="7" width="21.85546875" style="351" customWidth="1"/>
    <col min="8" max="9" width="40.42578125" style="351" customWidth="1"/>
    <col min="10" max="10" width="21.42578125" style="351" customWidth="1"/>
    <col min="11" max="11" width="7.5703125" style="351" customWidth="1"/>
    <col min="12" max="12" width="7.28515625" style="351" customWidth="1"/>
    <col min="13" max="13" width="15.28515625" style="351" customWidth="1"/>
    <col min="14" max="14" width="8.5703125" style="351" customWidth="1"/>
    <col min="15" max="15" width="10.7109375" style="356" customWidth="1"/>
    <col min="16" max="16" width="11" style="351" customWidth="1"/>
    <col min="17" max="17" width="14.5703125" style="351" customWidth="1"/>
    <col min="18" max="16384" width="8.85546875" style="351"/>
  </cols>
  <sheetData>
    <row r="1" spans="1:17" ht="26.25" x14ac:dyDescent="0.25">
      <c r="A1" s="640" t="s">
        <v>1306</v>
      </c>
      <c r="B1" s="641"/>
      <c r="C1" s="641"/>
      <c r="D1" s="641"/>
      <c r="E1" s="641"/>
      <c r="F1" s="641"/>
      <c r="G1" s="641"/>
      <c r="H1" s="641"/>
      <c r="I1" s="641"/>
      <c r="J1" s="641"/>
      <c r="K1" s="641"/>
      <c r="L1" s="641"/>
      <c r="M1" s="641"/>
      <c r="N1" s="641"/>
      <c r="O1" s="641"/>
      <c r="P1" s="641"/>
      <c r="Q1" s="641"/>
    </row>
    <row r="2" spans="1:17" ht="21.95" customHeight="1" x14ac:dyDescent="0.25">
      <c r="A2" s="642" t="s">
        <v>2400</v>
      </c>
      <c r="B2" s="643"/>
      <c r="C2" s="643"/>
      <c r="D2" s="643"/>
      <c r="E2" s="643"/>
      <c r="F2" s="643"/>
      <c r="G2" s="643"/>
      <c r="H2" s="643"/>
      <c r="I2" s="643"/>
      <c r="J2" s="643"/>
      <c r="K2" s="643"/>
      <c r="L2" s="643"/>
      <c r="M2" s="643"/>
      <c r="N2" s="643"/>
      <c r="O2" s="643"/>
      <c r="P2" s="643"/>
      <c r="Q2" s="643"/>
    </row>
    <row r="3" spans="1:17" ht="101.25" customHeight="1" x14ac:dyDescent="0.25">
      <c r="A3" s="352" t="s">
        <v>1158</v>
      </c>
      <c r="B3" s="352" t="s">
        <v>1146</v>
      </c>
      <c r="C3" s="352" t="s">
        <v>1173</v>
      </c>
      <c r="D3" s="352" t="s">
        <v>1174</v>
      </c>
      <c r="E3" s="352" t="s">
        <v>1175</v>
      </c>
      <c r="F3" s="352" t="s">
        <v>1159</v>
      </c>
      <c r="G3" s="352" t="s">
        <v>1161</v>
      </c>
      <c r="H3" s="352" t="s">
        <v>72</v>
      </c>
      <c r="I3" s="352" t="s">
        <v>15082</v>
      </c>
      <c r="J3" s="352" t="s">
        <v>1214</v>
      </c>
      <c r="K3" s="352" t="s">
        <v>1215</v>
      </c>
      <c r="L3" s="352" t="s">
        <v>13882</v>
      </c>
      <c r="M3" s="352" t="s">
        <v>1176</v>
      </c>
      <c r="N3" s="353" t="s">
        <v>13881</v>
      </c>
      <c r="O3" s="352" t="s">
        <v>15083</v>
      </c>
      <c r="P3" s="353" t="s">
        <v>1308</v>
      </c>
      <c r="Q3" s="353" t="s">
        <v>1216</v>
      </c>
    </row>
    <row r="4" spans="1:17" x14ac:dyDescent="0.25">
      <c r="A4" s="354">
        <v>1</v>
      </c>
      <c r="B4" s="355" t="s">
        <v>5271</v>
      </c>
      <c r="C4" s="355" t="s">
        <v>2396</v>
      </c>
      <c r="D4" s="355" t="s">
        <v>2396</v>
      </c>
      <c r="E4" s="355" t="s">
        <v>1679</v>
      </c>
      <c r="F4" s="356" t="s">
        <v>7065</v>
      </c>
      <c r="G4" s="356" t="s">
        <v>7066</v>
      </c>
      <c r="H4" s="356" t="s">
        <v>7067</v>
      </c>
      <c r="I4" s="356" t="str">
        <f>F4&amp;H4</f>
        <v>MAYAKONDA_66F01-B DURGA</v>
      </c>
      <c r="J4" s="356" t="s">
        <v>5701</v>
      </c>
      <c r="K4" s="356" t="s">
        <v>15063</v>
      </c>
      <c r="L4" s="357">
        <v>0.31922</v>
      </c>
      <c r="M4" s="357">
        <v>0.28287600000000002</v>
      </c>
      <c r="N4" s="357">
        <v>0</v>
      </c>
      <c r="O4" s="356">
        <f t="shared" ref="O4:O67" si="0">((L4-N4)-M4)/(L4-N4)*100</f>
        <v>11.385251550654717</v>
      </c>
      <c r="P4" s="357">
        <v>11.385251550654718</v>
      </c>
      <c r="Q4" s="356" t="s">
        <v>15063</v>
      </c>
    </row>
    <row r="5" spans="1:17" x14ac:dyDescent="0.25">
      <c r="A5" s="354">
        <v>2</v>
      </c>
      <c r="B5" s="355" t="s">
        <v>5271</v>
      </c>
      <c r="C5" s="355" t="s">
        <v>2396</v>
      </c>
      <c r="D5" s="355" t="s">
        <v>2396</v>
      </c>
      <c r="E5" s="355" t="s">
        <v>1679</v>
      </c>
      <c r="F5" s="356" t="s">
        <v>7017</v>
      </c>
      <c r="G5" s="356" t="s">
        <v>7018</v>
      </c>
      <c r="H5" s="356" t="s">
        <v>7019</v>
      </c>
      <c r="I5" s="356" t="str">
        <f t="shared" ref="I5:I68" si="1">F5&amp;H5</f>
        <v>ANGODU_66F01-HEBBALU</v>
      </c>
      <c r="J5" s="356" t="s">
        <v>5701</v>
      </c>
      <c r="K5" s="356" t="s">
        <v>15063</v>
      </c>
      <c r="L5" s="357">
        <v>0.33662000000000003</v>
      </c>
      <c r="M5" s="357">
        <v>0.30352750000000001</v>
      </c>
      <c r="N5" s="357">
        <v>0</v>
      </c>
      <c r="O5" s="356">
        <f t="shared" si="0"/>
        <v>9.8308181332065896</v>
      </c>
      <c r="P5" s="357">
        <v>9.8308181332065985</v>
      </c>
      <c r="Q5" s="356" t="s">
        <v>15063</v>
      </c>
    </row>
    <row r="6" spans="1:17" x14ac:dyDescent="0.25">
      <c r="A6" s="354">
        <v>3</v>
      </c>
      <c r="B6" s="355" t="s">
        <v>5271</v>
      </c>
      <c r="C6" s="355" t="s">
        <v>2396</v>
      </c>
      <c r="D6" s="355" t="s">
        <v>2396</v>
      </c>
      <c r="E6" s="355" t="s">
        <v>1679</v>
      </c>
      <c r="F6" s="356" t="s">
        <v>7092</v>
      </c>
      <c r="G6" s="356" t="s">
        <v>7093</v>
      </c>
      <c r="H6" s="356" t="s">
        <v>7094</v>
      </c>
      <c r="I6" s="356" t="str">
        <f t="shared" si="1"/>
        <v>MELLEKATTE_66F01-HULIKATTE</v>
      </c>
      <c r="J6" s="356" t="s">
        <v>5701</v>
      </c>
      <c r="K6" s="356" t="s">
        <v>15063</v>
      </c>
      <c r="L6" s="357">
        <v>0.39856000000000003</v>
      </c>
      <c r="M6" s="357">
        <v>0.35891000000000001</v>
      </c>
      <c r="N6" s="357">
        <v>0</v>
      </c>
      <c r="O6" s="356">
        <f t="shared" si="0"/>
        <v>9.9483139301485384</v>
      </c>
      <c r="P6" s="357">
        <v>9.9483139301485224</v>
      </c>
      <c r="Q6" s="356" t="s">
        <v>15063</v>
      </c>
    </row>
    <row r="7" spans="1:17" x14ac:dyDescent="0.25">
      <c r="A7" s="354">
        <v>4</v>
      </c>
      <c r="B7" s="355" t="s">
        <v>5271</v>
      </c>
      <c r="C7" s="355" t="s">
        <v>2396</v>
      </c>
      <c r="D7" s="355" t="s">
        <v>2396</v>
      </c>
      <c r="E7" s="355" t="s">
        <v>1679</v>
      </c>
      <c r="F7" s="356" t="s">
        <v>7040</v>
      </c>
      <c r="G7" s="356" t="s">
        <v>7041</v>
      </c>
      <c r="H7" s="356" t="s">
        <v>7042</v>
      </c>
      <c r="I7" s="356" t="str">
        <f t="shared" si="1"/>
        <v>ATTIGERE_66F01-THOLAHUNESE</v>
      </c>
      <c r="J7" s="356" t="s">
        <v>5701</v>
      </c>
      <c r="K7" s="356" t="s">
        <v>15063</v>
      </c>
      <c r="L7" s="357">
        <v>0.21057999999999999</v>
      </c>
      <c r="M7" s="357">
        <v>0.188946</v>
      </c>
      <c r="N7" s="357">
        <v>0</v>
      </c>
      <c r="O7" s="356">
        <f t="shared" si="0"/>
        <v>10.273530249786299</v>
      </c>
      <c r="P7" s="357">
        <v>10.273530249786312</v>
      </c>
      <c r="Q7" s="356" t="s">
        <v>15063</v>
      </c>
    </row>
    <row r="8" spans="1:17" x14ac:dyDescent="0.25">
      <c r="A8" s="354">
        <v>5</v>
      </c>
      <c r="B8" s="355" t="s">
        <v>5271</v>
      </c>
      <c r="C8" s="355" t="s">
        <v>2396</v>
      </c>
      <c r="D8" s="355" t="s">
        <v>2396</v>
      </c>
      <c r="E8" s="355" t="s">
        <v>1679</v>
      </c>
      <c r="F8" s="356" t="s">
        <v>7017</v>
      </c>
      <c r="G8" s="356" t="s">
        <v>7020</v>
      </c>
      <c r="H8" s="356" t="s">
        <v>7021</v>
      </c>
      <c r="I8" s="356" t="str">
        <f t="shared" si="1"/>
        <v>ANGODU_66F02-ARADHYA</v>
      </c>
      <c r="J8" s="356" t="s">
        <v>2414</v>
      </c>
      <c r="K8" s="356" t="s">
        <v>15063</v>
      </c>
      <c r="L8" s="357">
        <v>3.3933599999999999</v>
      </c>
      <c r="M8" s="357">
        <v>3.2841200000000002</v>
      </c>
      <c r="N8" s="357">
        <v>0</v>
      </c>
      <c r="O8" s="356">
        <f t="shared" si="0"/>
        <v>3.2192281396609781</v>
      </c>
      <c r="P8" s="357">
        <v>3.2192281396609901</v>
      </c>
      <c r="Q8" s="356" t="s">
        <v>15063</v>
      </c>
    </row>
    <row r="9" spans="1:17" x14ac:dyDescent="0.25">
      <c r="A9" s="354">
        <v>6</v>
      </c>
      <c r="B9" s="355" t="s">
        <v>5271</v>
      </c>
      <c r="C9" s="355" t="s">
        <v>2396</v>
      </c>
      <c r="D9" s="355" t="s">
        <v>2396</v>
      </c>
      <c r="E9" s="355" t="s">
        <v>1679</v>
      </c>
      <c r="F9" s="356" t="s">
        <v>7065</v>
      </c>
      <c r="G9" s="356" t="s">
        <v>7068</v>
      </c>
      <c r="H9" s="356" t="s">
        <v>7069</v>
      </c>
      <c r="I9" s="356" t="str">
        <f t="shared" si="1"/>
        <v>MAYAKONDA_66F02-DINDADAHALLI</v>
      </c>
      <c r="J9" s="356" t="s">
        <v>5701</v>
      </c>
      <c r="K9" s="356" t="s">
        <v>15063</v>
      </c>
      <c r="L9" s="357">
        <v>0.28744000000000003</v>
      </c>
      <c r="M9" s="357">
        <v>0.258274</v>
      </c>
      <c r="N9" s="357">
        <v>0</v>
      </c>
      <c r="O9" s="356">
        <f t="shared" si="0"/>
        <v>10.146813247982195</v>
      </c>
      <c r="P9" s="357">
        <v>10.146813247982189</v>
      </c>
      <c r="Q9" s="356" t="s">
        <v>15063</v>
      </c>
    </row>
    <row r="10" spans="1:17" x14ac:dyDescent="0.25">
      <c r="A10" s="354">
        <v>7</v>
      </c>
      <c r="B10" s="355" t="s">
        <v>5271</v>
      </c>
      <c r="C10" s="355" t="s">
        <v>2396</v>
      </c>
      <c r="D10" s="355" t="s">
        <v>2396</v>
      </c>
      <c r="E10" s="355" t="s">
        <v>1679</v>
      </c>
      <c r="F10" s="356" t="s">
        <v>7040</v>
      </c>
      <c r="G10" s="356" t="s">
        <v>7043</v>
      </c>
      <c r="H10" s="356" t="s">
        <v>7044</v>
      </c>
      <c r="I10" s="356" t="str">
        <f t="shared" si="1"/>
        <v>ATTIGERE_66F02-KURKI</v>
      </c>
      <c r="J10" s="356" t="s">
        <v>5701</v>
      </c>
      <c r="K10" s="356" t="s">
        <v>15063</v>
      </c>
      <c r="L10" s="357">
        <v>0.24062</v>
      </c>
      <c r="M10" s="357">
        <v>0.213945</v>
      </c>
      <c r="N10" s="357">
        <v>0</v>
      </c>
      <c r="O10" s="356">
        <f t="shared" si="0"/>
        <v>11.085944643005572</v>
      </c>
      <c r="P10" s="357">
        <v>11.085944643005574</v>
      </c>
      <c r="Q10" s="356" t="s">
        <v>15063</v>
      </c>
    </row>
    <row r="11" spans="1:17" x14ac:dyDescent="0.25">
      <c r="A11" s="354">
        <v>8</v>
      </c>
      <c r="B11" s="355" t="s">
        <v>5271</v>
      </c>
      <c r="C11" s="355" t="s">
        <v>2396</v>
      </c>
      <c r="D11" s="355" t="s">
        <v>2396</v>
      </c>
      <c r="E11" s="355" t="s">
        <v>1679</v>
      </c>
      <c r="F11" s="356" t="s">
        <v>7092</v>
      </c>
      <c r="G11" s="356" t="s">
        <v>7095</v>
      </c>
      <c r="H11" s="356" t="s">
        <v>7096</v>
      </c>
      <c r="I11" s="356" t="str">
        <f t="shared" si="1"/>
        <v>MELLEKATTE_66F02-SAIBABA</v>
      </c>
      <c r="J11" s="356" t="s">
        <v>5701</v>
      </c>
      <c r="K11" s="356" t="s">
        <v>15063</v>
      </c>
      <c r="L11" s="357">
        <v>0.45247999999999999</v>
      </c>
      <c r="M11" s="357">
        <v>0.40589600000000003</v>
      </c>
      <c r="N11" s="357">
        <v>0</v>
      </c>
      <c r="O11" s="356">
        <f t="shared" si="0"/>
        <v>10.295261669024036</v>
      </c>
      <c r="P11" s="357">
        <v>10.295261669024026</v>
      </c>
      <c r="Q11" s="356" t="s">
        <v>15063</v>
      </c>
    </row>
    <row r="12" spans="1:17" x14ac:dyDescent="0.25">
      <c r="A12" s="354">
        <v>9</v>
      </c>
      <c r="B12" s="355" t="s">
        <v>5271</v>
      </c>
      <c r="C12" s="355" t="s">
        <v>2396</v>
      </c>
      <c r="D12" s="355" t="s">
        <v>2396</v>
      </c>
      <c r="E12" s="355" t="s">
        <v>1679</v>
      </c>
      <c r="F12" s="356" t="s">
        <v>7065</v>
      </c>
      <c r="G12" s="356" t="s">
        <v>7070</v>
      </c>
      <c r="H12" s="356" t="s">
        <v>7071</v>
      </c>
      <c r="I12" s="356" t="str">
        <f t="shared" si="1"/>
        <v>MAYAKONDA_66F03-NARAGANAHALLI</v>
      </c>
      <c r="J12" s="356" t="s">
        <v>5701</v>
      </c>
      <c r="K12" s="356" t="s">
        <v>15063</v>
      </c>
      <c r="L12" s="357">
        <v>0.26466000000000001</v>
      </c>
      <c r="M12" s="357">
        <v>0.2386315</v>
      </c>
      <c r="N12" s="357">
        <v>0</v>
      </c>
      <c r="O12" s="356">
        <f t="shared" si="0"/>
        <v>9.8346935691075377</v>
      </c>
      <c r="P12" s="357">
        <v>9.8346935691075323</v>
      </c>
      <c r="Q12" s="356" t="s">
        <v>15063</v>
      </c>
    </row>
    <row r="13" spans="1:17" x14ac:dyDescent="0.25">
      <c r="A13" s="354">
        <v>10</v>
      </c>
      <c r="B13" s="355" t="s">
        <v>5271</v>
      </c>
      <c r="C13" s="355" t="s">
        <v>2396</v>
      </c>
      <c r="D13" s="355" t="s">
        <v>2396</v>
      </c>
      <c r="E13" s="355" t="s">
        <v>1679</v>
      </c>
      <c r="F13" s="356" t="s">
        <v>7017</v>
      </c>
      <c r="G13" s="356" t="s">
        <v>7022</v>
      </c>
      <c r="H13" s="356" t="s">
        <v>7023</v>
      </c>
      <c r="I13" s="356" t="str">
        <f t="shared" si="1"/>
        <v>ANGODU_66F03-NEERTHADI</v>
      </c>
      <c r="J13" s="356" t="s">
        <v>5701</v>
      </c>
      <c r="K13" s="356" t="s">
        <v>15063</v>
      </c>
      <c r="L13" s="357">
        <v>0.62834000000000001</v>
      </c>
      <c r="M13" s="357">
        <v>0.55883550000000004</v>
      </c>
      <c r="N13" s="357">
        <v>0</v>
      </c>
      <c r="O13" s="356">
        <f t="shared" si="0"/>
        <v>11.061606773402929</v>
      </c>
      <c r="P13" s="357">
        <v>11.061606773402932</v>
      </c>
      <c r="Q13" s="356" t="s">
        <v>15063</v>
      </c>
    </row>
    <row r="14" spans="1:17" x14ac:dyDescent="0.25">
      <c r="A14" s="354">
        <v>11</v>
      </c>
      <c r="B14" s="355" t="s">
        <v>5271</v>
      </c>
      <c r="C14" s="355" t="s">
        <v>2396</v>
      </c>
      <c r="D14" s="355" t="s">
        <v>2396</v>
      </c>
      <c r="E14" s="355" t="s">
        <v>1679</v>
      </c>
      <c r="F14" s="356" t="s">
        <v>7092</v>
      </c>
      <c r="G14" s="356" t="s">
        <v>7097</v>
      </c>
      <c r="H14" s="356" t="s">
        <v>7098</v>
      </c>
      <c r="I14" s="356" t="str">
        <f t="shared" si="1"/>
        <v>MELLEKATTE_66F03-SIDDANUR</v>
      </c>
      <c r="J14" s="356" t="s">
        <v>5701</v>
      </c>
      <c r="K14" s="356" t="s">
        <v>15063</v>
      </c>
      <c r="L14" s="357">
        <v>0.43440000000000001</v>
      </c>
      <c r="M14" s="357">
        <v>0.38995350000000001</v>
      </c>
      <c r="N14" s="357">
        <v>0</v>
      </c>
      <c r="O14" s="356">
        <f t="shared" si="0"/>
        <v>10.231698895027625</v>
      </c>
      <c r="P14" s="357">
        <v>10.23169889502762</v>
      </c>
      <c r="Q14" s="356" t="s">
        <v>15063</v>
      </c>
    </row>
    <row r="15" spans="1:17" x14ac:dyDescent="0.25">
      <c r="A15" s="354">
        <v>12</v>
      </c>
      <c r="B15" s="355" t="s">
        <v>5271</v>
      </c>
      <c r="C15" s="355" t="s">
        <v>2396</v>
      </c>
      <c r="D15" s="355" t="s">
        <v>2396</v>
      </c>
      <c r="E15" s="355" t="s">
        <v>1679</v>
      </c>
      <c r="F15" s="356" t="s">
        <v>7040</v>
      </c>
      <c r="G15" s="356" t="s">
        <v>7045</v>
      </c>
      <c r="H15" s="356" t="s">
        <v>7046</v>
      </c>
      <c r="I15" s="356" t="str">
        <f t="shared" si="1"/>
        <v>ATTIGERE_66F03-WATERSUPPLY</v>
      </c>
      <c r="J15" s="356" t="s">
        <v>3759</v>
      </c>
      <c r="K15" s="356" t="s">
        <v>15063</v>
      </c>
      <c r="L15" s="357">
        <v>3.32E-2</v>
      </c>
      <c r="M15" s="357">
        <v>3.1911000000000002E-2</v>
      </c>
      <c r="N15" s="357">
        <v>0</v>
      </c>
      <c r="O15" s="356">
        <f t="shared" si="0"/>
        <v>3.8825301204819231</v>
      </c>
      <c r="P15" s="357">
        <v>50.189492094804663</v>
      </c>
      <c r="Q15" s="356" t="s">
        <v>15063</v>
      </c>
    </row>
    <row r="16" spans="1:17" x14ac:dyDescent="0.25">
      <c r="A16" s="354">
        <v>13</v>
      </c>
      <c r="B16" s="355" t="s">
        <v>5271</v>
      </c>
      <c r="C16" s="355" t="s">
        <v>2396</v>
      </c>
      <c r="D16" s="355" t="s">
        <v>2396</v>
      </c>
      <c r="E16" s="355" t="s">
        <v>1679</v>
      </c>
      <c r="F16" s="356" t="s">
        <v>7092</v>
      </c>
      <c r="G16" s="356" t="s">
        <v>7099</v>
      </c>
      <c r="H16" s="356" t="s">
        <v>7100</v>
      </c>
      <c r="I16" s="356" t="str">
        <f t="shared" si="1"/>
        <v>MELLEKATTE_66F04-GUDAL</v>
      </c>
      <c r="J16" s="356" t="s">
        <v>5701</v>
      </c>
      <c r="K16" s="356" t="s">
        <v>15063</v>
      </c>
      <c r="L16" s="357">
        <v>0.62122999999999995</v>
      </c>
      <c r="M16" s="357">
        <v>0.55975350000000001</v>
      </c>
      <c r="N16" s="357">
        <v>0</v>
      </c>
      <c r="O16" s="356">
        <f t="shared" si="0"/>
        <v>9.895932263412897</v>
      </c>
      <c r="P16" s="357">
        <v>9.8959322634129094</v>
      </c>
      <c r="Q16" s="356" t="s">
        <v>15063</v>
      </c>
    </row>
    <row r="17" spans="1:17" x14ac:dyDescent="0.25">
      <c r="A17" s="354">
        <v>14</v>
      </c>
      <c r="B17" s="355" t="s">
        <v>5271</v>
      </c>
      <c r="C17" s="355" t="s">
        <v>2396</v>
      </c>
      <c r="D17" s="355" t="s">
        <v>2396</v>
      </c>
      <c r="E17" s="355" t="s">
        <v>1679</v>
      </c>
      <c r="F17" s="356" t="s">
        <v>7040</v>
      </c>
      <c r="G17" s="356" t="s">
        <v>7047</v>
      </c>
      <c r="H17" s="356" t="s">
        <v>7048</v>
      </c>
      <c r="I17" s="356" t="str">
        <f t="shared" si="1"/>
        <v>ATTIGERE_66F04-KABBUR</v>
      </c>
      <c r="J17" s="356" t="s">
        <v>5701</v>
      </c>
      <c r="K17" s="356" t="s">
        <v>15063</v>
      </c>
      <c r="L17" s="357">
        <v>0.23380000000000001</v>
      </c>
      <c r="M17" s="357">
        <v>0.21136480000000002</v>
      </c>
      <c r="N17" s="357">
        <v>0</v>
      </c>
      <c r="O17" s="356">
        <f t="shared" si="0"/>
        <v>9.5958939264328436</v>
      </c>
      <c r="P17" s="357">
        <v>9.5958939264328418</v>
      </c>
      <c r="Q17" s="356" t="s">
        <v>15063</v>
      </c>
    </row>
    <row r="18" spans="1:17" x14ac:dyDescent="0.25">
      <c r="A18" s="354">
        <v>15</v>
      </c>
      <c r="B18" s="355" t="s">
        <v>5271</v>
      </c>
      <c r="C18" s="355" t="s">
        <v>2396</v>
      </c>
      <c r="D18" s="355" t="s">
        <v>2396</v>
      </c>
      <c r="E18" s="355" t="s">
        <v>1679</v>
      </c>
      <c r="F18" s="356" t="s">
        <v>7065</v>
      </c>
      <c r="G18" s="356" t="s">
        <v>7072</v>
      </c>
      <c r="H18" s="356" t="s">
        <v>7073</v>
      </c>
      <c r="I18" s="356" t="str">
        <f t="shared" si="1"/>
        <v>MAYAKONDA_66F04-MAYAKONDA NJY</v>
      </c>
      <c r="J18" s="356" t="s">
        <v>5706</v>
      </c>
      <c r="K18" s="356" t="s">
        <v>15063</v>
      </c>
      <c r="L18" s="357">
        <v>0.39012000000000002</v>
      </c>
      <c r="M18" s="357">
        <v>0.33659</v>
      </c>
      <c r="N18" s="357">
        <v>0</v>
      </c>
      <c r="O18" s="356">
        <f t="shared" si="0"/>
        <v>13.721419050548553</v>
      </c>
      <c r="P18" s="357">
        <v>26.715235904159684</v>
      </c>
      <c r="Q18" s="356" t="s">
        <v>15063</v>
      </c>
    </row>
    <row r="19" spans="1:17" x14ac:dyDescent="0.25">
      <c r="A19" s="354">
        <v>16</v>
      </c>
      <c r="B19" s="355" t="s">
        <v>5271</v>
      </c>
      <c r="C19" s="355" t="s">
        <v>2396</v>
      </c>
      <c r="D19" s="355" t="s">
        <v>2396</v>
      </c>
      <c r="E19" s="355" t="s">
        <v>1679</v>
      </c>
      <c r="F19" s="356" t="s">
        <v>7017</v>
      </c>
      <c r="G19" s="356" t="s">
        <v>7024</v>
      </c>
      <c r="H19" s="356" t="s">
        <v>7025</v>
      </c>
      <c r="I19" s="356" t="str">
        <f t="shared" si="1"/>
        <v>ANGODU_66F04-SHIVAPURA</v>
      </c>
      <c r="J19" s="356" t="s">
        <v>5701</v>
      </c>
      <c r="K19" s="356" t="s">
        <v>15063</v>
      </c>
      <c r="L19" s="357">
        <v>0</v>
      </c>
      <c r="M19" s="357">
        <v>0.47521349999999996</v>
      </c>
      <c r="N19" s="357">
        <v>0</v>
      </c>
      <c r="O19" s="356" t="e">
        <f t="shared" si="0"/>
        <v>#DIV/0!</v>
      </c>
      <c r="P19" s="357" t="e">
        <v>#DIV/0!</v>
      </c>
      <c r="Q19" s="356" t="s">
        <v>15063</v>
      </c>
    </row>
    <row r="20" spans="1:17" x14ac:dyDescent="0.25">
      <c r="A20" s="354">
        <v>17</v>
      </c>
      <c r="B20" s="355" t="s">
        <v>5271</v>
      </c>
      <c r="C20" s="355" t="s">
        <v>2396</v>
      </c>
      <c r="D20" s="355" t="s">
        <v>2396</v>
      </c>
      <c r="E20" s="355" t="s">
        <v>1679</v>
      </c>
      <c r="F20" s="356" t="s">
        <v>7092</v>
      </c>
      <c r="G20" s="356" t="s">
        <v>7101</v>
      </c>
      <c r="H20" s="356" t="s">
        <v>7102</v>
      </c>
      <c r="I20" s="356" t="str">
        <f t="shared" si="1"/>
        <v>MELLEKATTE_66F05-ANAJI</v>
      </c>
      <c r="J20" s="356" t="s">
        <v>5701</v>
      </c>
      <c r="K20" s="356" t="s">
        <v>15063</v>
      </c>
      <c r="L20" s="357">
        <v>0.69821999999999995</v>
      </c>
      <c r="M20" s="357">
        <v>0.6307879999999999</v>
      </c>
      <c r="N20" s="357">
        <v>0</v>
      </c>
      <c r="O20" s="356">
        <f t="shared" si="0"/>
        <v>9.6577010111426276</v>
      </c>
      <c r="P20" s="357">
        <v>9.6577010111426169</v>
      </c>
      <c r="Q20" s="356" t="s">
        <v>15063</v>
      </c>
    </row>
    <row r="21" spans="1:17" x14ac:dyDescent="0.25">
      <c r="A21" s="354">
        <v>18</v>
      </c>
      <c r="B21" s="355" t="s">
        <v>5271</v>
      </c>
      <c r="C21" s="355" t="s">
        <v>2396</v>
      </c>
      <c r="D21" s="355" t="s">
        <v>2396</v>
      </c>
      <c r="E21" s="355" t="s">
        <v>1679</v>
      </c>
      <c r="F21" s="356" t="s">
        <v>7065</v>
      </c>
      <c r="G21" s="356" t="s">
        <v>7074</v>
      </c>
      <c r="H21" s="356" t="s">
        <v>7075</v>
      </c>
      <c r="I21" s="356" t="str">
        <f t="shared" si="1"/>
        <v>MAYAKONDA_66F05-BULLAPURA</v>
      </c>
      <c r="J21" s="356" t="s">
        <v>5701</v>
      </c>
      <c r="K21" s="356" t="s">
        <v>15063</v>
      </c>
      <c r="L21" s="357">
        <v>0.32056000000000001</v>
      </c>
      <c r="M21" s="357">
        <v>0.28805649999999999</v>
      </c>
      <c r="N21" s="357">
        <v>0</v>
      </c>
      <c r="O21" s="356">
        <f t="shared" si="0"/>
        <v>10.139599450960823</v>
      </c>
      <c r="P21" s="357">
        <v>10.139599450960834</v>
      </c>
      <c r="Q21" s="356" t="s">
        <v>15063</v>
      </c>
    </row>
    <row r="22" spans="1:17" x14ac:dyDescent="0.25">
      <c r="A22" s="354">
        <v>19</v>
      </c>
      <c r="B22" s="355" t="s">
        <v>5271</v>
      </c>
      <c r="C22" s="355" t="s">
        <v>2396</v>
      </c>
      <c r="D22" s="355" t="s">
        <v>2396</v>
      </c>
      <c r="E22" s="355" t="s">
        <v>1679</v>
      </c>
      <c r="F22" s="356" t="s">
        <v>7040</v>
      </c>
      <c r="G22" s="356" t="s">
        <v>7049</v>
      </c>
      <c r="H22" s="356" t="s">
        <v>7050</v>
      </c>
      <c r="I22" s="356" t="str">
        <f t="shared" si="1"/>
        <v>ATTIGERE_66F05-GOPANALU</v>
      </c>
      <c r="J22" s="356" t="s">
        <v>5701</v>
      </c>
      <c r="K22" s="356" t="s">
        <v>15063</v>
      </c>
      <c r="L22" s="357">
        <v>0.22011999999999998</v>
      </c>
      <c r="M22" s="357">
        <v>0.20024</v>
      </c>
      <c r="N22" s="357">
        <v>0</v>
      </c>
      <c r="O22" s="356">
        <f t="shared" si="0"/>
        <v>9.0314373977830193</v>
      </c>
      <c r="P22" s="357">
        <v>9.0314373977830158</v>
      </c>
      <c r="Q22" s="356" t="s">
        <v>15063</v>
      </c>
    </row>
    <row r="23" spans="1:17" x14ac:dyDescent="0.25">
      <c r="A23" s="354">
        <v>20</v>
      </c>
      <c r="B23" s="355" t="s">
        <v>5271</v>
      </c>
      <c r="C23" s="355" t="s">
        <v>2396</v>
      </c>
      <c r="D23" s="355" t="s">
        <v>2396</v>
      </c>
      <c r="E23" s="355" t="s">
        <v>1679</v>
      </c>
      <c r="F23" s="356" t="s">
        <v>7017</v>
      </c>
      <c r="G23" s="356" t="s">
        <v>7026</v>
      </c>
      <c r="H23" s="356" t="s">
        <v>7027</v>
      </c>
      <c r="I23" s="356" t="str">
        <f t="shared" si="1"/>
        <v>ANGODU_66F05-HALUVARTHI</v>
      </c>
      <c r="J23" s="356" t="s">
        <v>5701</v>
      </c>
      <c r="K23" s="356" t="s">
        <v>15063</v>
      </c>
      <c r="L23" s="357">
        <v>0.37012</v>
      </c>
      <c r="M23" s="357">
        <v>0.33340599999999998</v>
      </c>
      <c r="N23" s="357">
        <v>0</v>
      </c>
      <c r="O23" s="356">
        <f t="shared" si="0"/>
        <v>9.9194855722468454</v>
      </c>
      <c r="P23" s="357">
        <v>9.9194855722468454</v>
      </c>
      <c r="Q23" s="356" t="s">
        <v>15063</v>
      </c>
    </row>
    <row r="24" spans="1:17" x14ac:dyDescent="0.25">
      <c r="A24" s="354">
        <v>21</v>
      </c>
      <c r="B24" s="355" t="s">
        <v>5271</v>
      </c>
      <c r="C24" s="355" t="s">
        <v>2396</v>
      </c>
      <c r="D24" s="355" t="s">
        <v>2396</v>
      </c>
      <c r="E24" s="355" t="s">
        <v>1679</v>
      </c>
      <c r="F24" s="356" t="s">
        <v>7017</v>
      </c>
      <c r="G24" s="356" t="s">
        <v>7028</v>
      </c>
      <c r="H24" s="356" t="s">
        <v>7029</v>
      </c>
      <c r="I24" s="356" t="str">
        <f t="shared" si="1"/>
        <v>ANGODU_66F06-GANGANKATTE</v>
      </c>
      <c r="J24" s="356" t="s">
        <v>5701</v>
      </c>
      <c r="K24" s="356" t="s">
        <v>15063</v>
      </c>
      <c r="L24" s="357">
        <v>0.22077999999999998</v>
      </c>
      <c r="M24" s="357">
        <v>0.19572450000000002</v>
      </c>
      <c r="N24" s="357">
        <v>0</v>
      </c>
      <c r="O24" s="356">
        <f t="shared" si="0"/>
        <v>11.348627593079064</v>
      </c>
      <c r="P24" s="357">
        <v>11.348627593079053</v>
      </c>
      <c r="Q24" s="356" t="s">
        <v>15063</v>
      </c>
    </row>
    <row r="25" spans="1:17" x14ac:dyDescent="0.25">
      <c r="A25" s="354">
        <v>22</v>
      </c>
      <c r="B25" s="355" t="s">
        <v>5271</v>
      </c>
      <c r="C25" s="355" t="s">
        <v>2396</v>
      </c>
      <c r="D25" s="355" t="s">
        <v>2396</v>
      </c>
      <c r="E25" s="355" t="s">
        <v>1679</v>
      </c>
      <c r="F25" s="356" t="s">
        <v>7040</v>
      </c>
      <c r="G25" s="356" t="s">
        <v>7051</v>
      </c>
      <c r="H25" s="356" t="s">
        <v>7052</v>
      </c>
      <c r="I25" s="356" t="str">
        <f t="shared" si="1"/>
        <v>ATTIGERE_66F06-KANDAGALLU NJY</v>
      </c>
      <c r="J25" s="356" t="s">
        <v>5706</v>
      </c>
      <c r="K25" s="356" t="s">
        <v>15063</v>
      </c>
      <c r="L25" s="357">
        <v>0.69779999999999998</v>
      </c>
      <c r="M25" s="357">
        <v>0.60460400000000003</v>
      </c>
      <c r="N25" s="357">
        <v>0</v>
      </c>
      <c r="O25" s="356">
        <f t="shared" si="0"/>
        <v>13.355689309257659</v>
      </c>
      <c r="P25" s="357">
        <v>13.355689309257645</v>
      </c>
      <c r="Q25" s="356" t="s">
        <v>15063</v>
      </c>
    </row>
    <row r="26" spans="1:17" x14ac:dyDescent="0.25">
      <c r="A26" s="354">
        <v>23</v>
      </c>
      <c r="B26" s="355" t="s">
        <v>5271</v>
      </c>
      <c r="C26" s="355" t="s">
        <v>2396</v>
      </c>
      <c r="D26" s="355" t="s">
        <v>2396</v>
      </c>
      <c r="E26" s="355" t="s">
        <v>1679</v>
      </c>
      <c r="F26" s="356" t="s">
        <v>7092</v>
      </c>
      <c r="G26" s="356" t="s">
        <v>7103</v>
      </c>
      <c r="H26" s="356" t="s">
        <v>7104</v>
      </c>
      <c r="I26" s="356" t="str">
        <f t="shared" si="1"/>
        <v>MELLEKATTE_66F06-KITTUR</v>
      </c>
      <c r="J26" s="356" t="s">
        <v>5701</v>
      </c>
      <c r="K26" s="356" t="s">
        <v>15063</v>
      </c>
      <c r="L26" s="357">
        <v>0.48432000000000003</v>
      </c>
      <c r="M26" s="357">
        <v>0.43491999999999997</v>
      </c>
      <c r="N26" s="357">
        <v>0</v>
      </c>
      <c r="O26" s="356">
        <f t="shared" si="0"/>
        <v>10.19986785596301</v>
      </c>
      <c r="P26" s="357">
        <v>10.199867855963006</v>
      </c>
      <c r="Q26" s="356" t="s">
        <v>15063</v>
      </c>
    </row>
    <row r="27" spans="1:17" x14ac:dyDescent="0.25">
      <c r="A27" s="354">
        <v>24</v>
      </c>
      <c r="B27" s="355" t="s">
        <v>5271</v>
      </c>
      <c r="C27" s="355" t="s">
        <v>2396</v>
      </c>
      <c r="D27" s="355" t="s">
        <v>2396</v>
      </c>
      <c r="E27" s="355" t="s">
        <v>1679</v>
      </c>
      <c r="F27" s="356" t="s">
        <v>7065</v>
      </c>
      <c r="G27" s="356" t="s">
        <v>7076</v>
      </c>
      <c r="H27" s="356" t="s">
        <v>7077</v>
      </c>
      <c r="I27" s="356" t="str">
        <f t="shared" si="1"/>
        <v>MAYAKONDA_66F06-KODAGANUR</v>
      </c>
      <c r="J27" s="356" t="s">
        <v>5701</v>
      </c>
      <c r="K27" s="356" t="s">
        <v>15063</v>
      </c>
      <c r="L27" s="357">
        <v>0.13969999999999999</v>
      </c>
      <c r="M27" s="357">
        <v>0.126057</v>
      </c>
      <c r="N27" s="357">
        <v>0</v>
      </c>
      <c r="O27" s="356">
        <f t="shared" si="0"/>
        <v>9.7659269863994211</v>
      </c>
      <c r="P27" s="357">
        <v>9.7659269863994318</v>
      </c>
      <c r="Q27" s="356" t="s">
        <v>15063</v>
      </c>
    </row>
    <row r="28" spans="1:17" x14ac:dyDescent="0.25">
      <c r="A28" s="354">
        <v>25</v>
      </c>
      <c r="B28" s="355" t="s">
        <v>5271</v>
      </c>
      <c r="C28" s="355" t="s">
        <v>2396</v>
      </c>
      <c r="D28" s="355" t="s">
        <v>2396</v>
      </c>
      <c r="E28" s="355" t="s">
        <v>1679</v>
      </c>
      <c r="F28" s="356" t="s">
        <v>7040</v>
      </c>
      <c r="G28" s="356" t="s">
        <v>7053</v>
      </c>
      <c r="H28" s="356" t="s">
        <v>7054</v>
      </c>
      <c r="I28" s="356" t="str">
        <f t="shared" si="1"/>
        <v>ATTIGERE_66F07-BADAATG</v>
      </c>
      <c r="J28" s="356" t="s">
        <v>5701</v>
      </c>
      <c r="K28" s="356" t="s">
        <v>15063</v>
      </c>
      <c r="L28" s="357">
        <v>0.12151999999999999</v>
      </c>
      <c r="M28" s="357">
        <v>0.1111192</v>
      </c>
      <c r="N28" s="357">
        <v>0</v>
      </c>
      <c r="O28" s="356">
        <f t="shared" si="0"/>
        <v>8.5589203423304721</v>
      </c>
      <c r="P28" s="357">
        <v>8.5589203423304774</v>
      </c>
      <c r="Q28" s="356" t="s">
        <v>15063</v>
      </c>
    </row>
    <row r="29" spans="1:17" x14ac:dyDescent="0.25">
      <c r="A29" s="354">
        <v>26</v>
      </c>
      <c r="B29" s="355" t="s">
        <v>5271</v>
      </c>
      <c r="C29" s="355" t="s">
        <v>2396</v>
      </c>
      <c r="D29" s="355" t="s">
        <v>2396</v>
      </c>
      <c r="E29" s="355" t="s">
        <v>1679</v>
      </c>
      <c r="F29" s="356" t="s">
        <v>7065</v>
      </c>
      <c r="G29" s="356" t="s">
        <v>7078</v>
      </c>
      <c r="H29" s="356" t="s">
        <v>7079</v>
      </c>
      <c r="I29" s="356" t="str">
        <f t="shared" si="1"/>
        <v>MAYAKONDA_66F07-BADAMYK</v>
      </c>
      <c r="J29" s="356" t="s">
        <v>5701</v>
      </c>
      <c r="K29" s="356" t="s">
        <v>15063</v>
      </c>
      <c r="L29" s="357">
        <v>0.32174000000000003</v>
      </c>
      <c r="M29" s="357">
        <v>0.29145500000000002</v>
      </c>
      <c r="N29" s="357">
        <v>0</v>
      </c>
      <c r="O29" s="356">
        <f t="shared" si="0"/>
        <v>9.4128799651892852</v>
      </c>
      <c r="P29" s="357">
        <v>9.4128799651892798</v>
      </c>
      <c r="Q29" s="356" t="s">
        <v>15063</v>
      </c>
    </row>
    <row r="30" spans="1:17" x14ac:dyDescent="0.25">
      <c r="A30" s="354">
        <v>27</v>
      </c>
      <c r="B30" s="355" t="s">
        <v>5271</v>
      </c>
      <c r="C30" s="355" t="s">
        <v>2396</v>
      </c>
      <c r="D30" s="355" t="s">
        <v>2396</v>
      </c>
      <c r="E30" s="355" t="s">
        <v>1679</v>
      </c>
      <c r="F30" s="356" t="s">
        <v>7092</v>
      </c>
      <c r="G30" s="356" t="s">
        <v>7105</v>
      </c>
      <c r="H30" s="356" t="s">
        <v>7106</v>
      </c>
      <c r="I30" s="356" t="str">
        <f t="shared" si="1"/>
        <v>MELLEKATTE_66F07-KANDANAKOVINJY</v>
      </c>
      <c r="J30" s="356" t="s">
        <v>5706</v>
      </c>
      <c r="K30" s="356" t="s">
        <v>15063</v>
      </c>
      <c r="L30" s="357">
        <v>0.6512</v>
      </c>
      <c r="M30" s="357">
        <v>0.57242285000000004</v>
      </c>
      <c r="N30" s="357">
        <v>0</v>
      </c>
      <c r="O30" s="356">
        <f t="shared" si="0"/>
        <v>12.097228194103188</v>
      </c>
      <c r="P30" s="357">
        <v>19.468526901966531</v>
      </c>
      <c r="Q30" s="356" t="s">
        <v>15063</v>
      </c>
    </row>
    <row r="31" spans="1:17" x14ac:dyDescent="0.25">
      <c r="A31" s="354">
        <v>28</v>
      </c>
      <c r="B31" s="355" t="s">
        <v>5271</v>
      </c>
      <c r="C31" s="355" t="s">
        <v>2396</v>
      </c>
      <c r="D31" s="355" t="s">
        <v>2396</v>
      </c>
      <c r="E31" s="355" t="s">
        <v>1679</v>
      </c>
      <c r="F31" s="356" t="s">
        <v>7017</v>
      </c>
      <c r="G31" s="356" t="s">
        <v>7030</v>
      </c>
      <c r="H31" s="356" t="s">
        <v>7031</v>
      </c>
      <c r="I31" s="356" t="str">
        <f t="shared" si="1"/>
        <v>ANGODU_66F07-NERLAGI</v>
      </c>
      <c r="J31" s="356" t="s">
        <v>5701</v>
      </c>
      <c r="K31" s="356" t="s">
        <v>15063</v>
      </c>
      <c r="L31" s="357">
        <v>0.28076000000000001</v>
      </c>
      <c r="M31" s="357">
        <v>0.25288100000000002</v>
      </c>
      <c r="N31" s="357">
        <v>0</v>
      </c>
      <c r="O31" s="356">
        <f t="shared" si="0"/>
        <v>9.9298333095882558</v>
      </c>
      <c r="P31" s="357">
        <v>9.9298333095882434</v>
      </c>
      <c r="Q31" s="356" t="s">
        <v>15063</v>
      </c>
    </row>
    <row r="32" spans="1:17" x14ac:dyDescent="0.25">
      <c r="A32" s="354">
        <v>29</v>
      </c>
      <c r="B32" s="355" t="s">
        <v>5271</v>
      </c>
      <c r="C32" s="355" t="s">
        <v>2396</v>
      </c>
      <c r="D32" s="355" t="s">
        <v>2396</v>
      </c>
      <c r="E32" s="355" t="s">
        <v>1679</v>
      </c>
      <c r="F32" s="356" t="s">
        <v>7040</v>
      </c>
      <c r="G32" s="356" t="s">
        <v>7055</v>
      </c>
      <c r="H32" s="356" t="s">
        <v>7056</v>
      </c>
      <c r="I32" s="356" t="str">
        <f t="shared" si="1"/>
        <v>ATTIGERE_66F08-ATTIGERE</v>
      </c>
      <c r="J32" s="356" t="s">
        <v>5701</v>
      </c>
      <c r="K32" s="356" t="s">
        <v>15063</v>
      </c>
      <c r="L32" s="357">
        <v>0.13708000000000001</v>
      </c>
      <c r="M32" s="357">
        <v>0.12194000000000001</v>
      </c>
      <c r="N32" s="357">
        <v>0</v>
      </c>
      <c r="O32" s="356">
        <f t="shared" si="0"/>
        <v>11.044645462503649</v>
      </c>
      <c r="P32" s="357">
        <v>11.044645462503633</v>
      </c>
      <c r="Q32" s="356" t="s">
        <v>15063</v>
      </c>
    </row>
    <row r="33" spans="1:17" x14ac:dyDescent="0.25">
      <c r="A33" s="354">
        <v>30</v>
      </c>
      <c r="B33" s="355" t="s">
        <v>5271</v>
      </c>
      <c r="C33" s="355" t="s">
        <v>2396</v>
      </c>
      <c r="D33" s="355" t="s">
        <v>2396</v>
      </c>
      <c r="E33" s="355" t="s">
        <v>1679</v>
      </c>
      <c r="F33" s="356" t="s">
        <v>7017</v>
      </c>
      <c r="G33" s="356" t="s">
        <v>7032</v>
      </c>
      <c r="H33" s="356" t="s">
        <v>7033</v>
      </c>
      <c r="I33" s="356" t="str">
        <f t="shared" si="1"/>
        <v>ANGODU_66F08-KOGGANURU</v>
      </c>
      <c r="J33" s="356" t="s">
        <v>5701</v>
      </c>
      <c r="K33" s="356" t="s">
        <v>15063</v>
      </c>
      <c r="L33" s="357">
        <v>0.35718</v>
      </c>
      <c r="M33" s="357">
        <v>0.31984500000000005</v>
      </c>
      <c r="N33" s="357">
        <v>0</v>
      </c>
      <c r="O33" s="356">
        <f t="shared" si="0"/>
        <v>10.45271291785653</v>
      </c>
      <c r="P33" s="357">
        <v>10.452712917856532</v>
      </c>
      <c r="Q33" s="356" t="s">
        <v>15063</v>
      </c>
    </row>
    <row r="34" spans="1:17" x14ac:dyDescent="0.25">
      <c r="A34" s="354">
        <v>31</v>
      </c>
      <c r="B34" s="355" t="s">
        <v>5271</v>
      </c>
      <c r="C34" s="355" t="s">
        <v>2396</v>
      </c>
      <c r="D34" s="355" t="s">
        <v>2396</v>
      </c>
      <c r="E34" s="355" t="s">
        <v>1679</v>
      </c>
      <c r="F34" s="356" t="s">
        <v>7092</v>
      </c>
      <c r="G34" s="356" t="s">
        <v>7107</v>
      </c>
      <c r="H34" s="356" t="s">
        <v>7108</v>
      </c>
      <c r="I34" s="356" t="str">
        <f t="shared" si="1"/>
        <v>MELLEKATTE_66F08-MELLAKATTENJY</v>
      </c>
      <c r="J34" s="356" t="s">
        <v>5706</v>
      </c>
      <c r="K34" s="356" t="s">
        <v>15063</v>
      </c>
      <c r="L34" s="357">
        <v>0.64624000000000004</v>
      </c>
      <c r="M34" s="357">
        <v>0.56063799999999997</v>
      </c>
      <c r="N34" s="357">
        <v>0</v>
      </c>
      <c r="O34" s="356">
        <f t="shared" si="0"/>
        <v>13.246162416439722</v>
      </c>
      <c r="P34" s="357">
        <v>21.324045412048186</v>
      </c>
      <c r="Q34" s="356" t="s">
        <v>15063</v>
      </c>
    </row>
    <row r="35" spans="1:17" x14ac:dyDescent="0.25">
      <c r="A35" s="354">
        <v>32</v>
      </c>
      <c r="B35" s="355" t="s">
        <v>5271</v>
      </c>
      <c r="C35" s="355" t="s">
        <v>2396</v>
      </c>
      <c r="D35" s="355" t="s">
        <v>2396</v>
      </c>
      <c r="E35" s="355" t="s">
        <v>1679</v>
      </c>
      <c r="F35" s="356" t="s">
        <v>7065</v>
      </c>
      <c r="G35" s="356" t="s">
        <v>7080</v>
      </c>
      <c r="H35" s="356" t="s">
        <v>7081</v>
      </c>
      <c r="I35" s="356" t="str">
        <f t="shared" si="1"/>
        <v>MAYAKONDA_66F08-NALKUNDA</v>
      </c>
      <c r="J35" s="356" t="s">
        <v>5701</v>
      </c>
      <c r="K35" s="356" t="s">
        <v>15063</v>
      </c>
      <c r="L35" s="357">
        <v>0.3296</v>
      </c>
      <c r="M35" s="357">
        <v>0.29494049999999999</v>
      </c>
      <c r="N35" s="357">
        <v>0</v>
      </c>
      <c r="O35" s="356">
        <f t="shared" si="0"/>
        <v>10.515625000000004</v>
      </c>
      <c r="P35" s="357">
        <v>10.515624999999995</v>
      </c>
      <c r="Q35" s="356" t="s">
        <v>15063</v>
      </c>
    </row>
    <row r="36" spans="1:17" x14ac:dyDescent="0.25">
      <c r="A36" s="354">
        <v>33</v>
      </c>
      <c r="B36" s="355" t="s">
        <v>5271</v>
      </c>
      <c r="C36" s="355" t="s">
        <v>2396</v>
      </c>
      <c r="D36" s="355" t="s">
        <v>2396</v>
      </c>
      <c r="E36" s="355" t="s">
        <v>1679</v>
      </c>
      <c r="F36" s="356" t="s">
        <v>7065</v>
      </c>
      <c r="G36" s="356" t="s">
        <v>7082</v>
      </c>
      <c r="H36" s="356" t="s">
        <v>7083</v>
      </c>
      <c r="I36" s="356" t="str">
        <f t="shared" si="1"/>
        <v>MAYAKONDA_66F09-H BASAVAPURA</v>
      </c>
      <c r="J36" s="356" t="s">
        <v>5701</v>
      </c>
      <c r="K36" s="356" t="s">
        <v>15063</v>
      </c>
      <c r="L36" s="357">
        <v>0.18486</v>
      </c>
      <c r="M36" s="357">
        <v>0.16434300000000002</v>
      </c>
      <c r="N36" s="357">
        <v>0</v>
      </c>
      <c r="O36" s="356">
        <f t="shared" si="0"/>
        <v>11.098669263226215</v>
      </c>
      <c r="P36" s="357">
        <v>11.098669263226224</v>
      </c>
      <c r="Q36" s="356" t="s">
        <v>15063</v>
      </c>
    </row>
    <row r="37" spans="1:17" x14ac:dyDescent="0.25">
      <c r="A37" s="354">
        <v>34</v>
      </c>
      <c r="B37" s="355" t="s">
        <v>5271</v>
      </c>
      <c r="C37" s="355" t="s">
        <v>2396</v>
      </c>
      <c r="D37" s="355" t="s">
        <v>2396</v>
      </c>
      <c r="E37" s="355" t="s">
        <v>1679</v>
      </c>
      <c r="F37" s="356" t="s">
        <v>7040</v>
      </c>
      <c r="G37" s="356" t="s">
        <v>7057</v>
      </c>
      <c r="H37" s="356" t="s">
        <v>7058</v>
      </c>
      <c r="I37" s="356" t="str">
        <f t="shared" si="1"/>
        <v>ATTIGERE_66F09-HANUMANAHALLI</v>
      </c>
      <c r="J37" s="356" t="s">
        <v>5701</v>
      </c>
      <c r="K37" s="356" t="s">
        <v>15063</v>
      </c>
      <c r="L37" s="357">
        <v>0.11844</v>
      </c>
      <c r="M37" s="357">
        <v>0.1056725</v>
      </c>
      <c r="N37" s="357">
        <v>0</v>
      </c>
      <c r="O37" s="356">
        <f t="shared" si="0"/>
        <v>10.779719689294158</v>
      </c>
      <c r="P37" s="357">
        <v>10.973046647394536</v>
      </c>
      <c r="Q37" s="356" t="s">
        <v>15063</v>
      </c>
    </row>
    <row r="38" spans="1:17" x14ac:dyDescent="0.25">
      <c r="A38" s="354">
        <v>35</v>
      </c>
      <c r="B38" s="355" t="s">
        <v>5271</v>
      </c>
      <c r="C38" s="355" t="s">
        <v>2396</v>
      </c>
      <c r="D38" s="355" t="s">
        <v>2396</v>
      </c>
      <c r="E38" s="355" t="s">
        <v>1679</v>
      </c>
      <c r="F38" s="356" t="s">
        <v>7017</v>
      </c>
      <c r="G38" s="356" t="s">
        <v>7034</v>
      </c>
      <c r="H38" s="356" t="s">
        <v>7035</v>
      </c>
      <c r="I38" s="356" t="str">
        <f t="shared" si="1"/>
        <v>ANGODU_66F09-JACKWELL</v>
      </c>
      <c r="J38" s="356" t="s">
        <v>3759</v>
      </c>
      <c r="K38" s="356" t="s">
        <v>15063</v>
      </c>
      <c r="L38" s="357">
        <v>0.40616000000000002</v>
      </c>
      <c r="M38" s="357">
        <v>0.38979999999999998</v>
      </c>
      <c r="N38" s="357">
        <v>0</v>
      </c>
      <c r="O38" s="356">
        <f t="shared" si="0"/>
        <v>4.0279692731928405</v>
      </c>
      <c r="P38" s="357">
        <v>77.295402952105022</v>
      </c>
      <c r="Q38" s="356" t="s">
        <v>15063</v>
      </c>
    </row>
    <row r="39" spans="1:17" x14ac:dyDescent="0.25">
      <c r="A39" s="354">
        <v>36</v>
      </c>
      <c r="B39" s="355" t="s">
        <v>5271</v>
      </c>
      <c r="C39" s="355" t="s">
        <v>2396</v>
      </c>
      <c r="D39" s="355" t="s">
        <v>2396</v>
      </c>
      <c r="E39" s="355" t="s">
        <v>1679</v>
      </c>
      <c r="F39" s="356" t="s">
        <v>7092</v>
      </c>
      <c r="G39" s="356" t="s">
        <v>7109</v>
      </c>
      <c r="H39" s="356" t="s">
        <v>7110</v>
      </c>
      <c r="I39" s="356" t="str">
        <f t="shared" si="1"/>
        <v>MELLEKATTE_66F09-MALLAPURA NJY</v>
      </c>
      <c r="J39" s="356" t="s">
        <v>5706</v>
      </c>
      <c r="K39" s="356" t="s">
        <v>15063</v>
      </c>
      <c r="L39" s="357">
        <v>0.84670000000000001</v>
      </c>
      <c r="M39" s="357">
        <v>0.73105233000000003</v>
      </c>
      <c r="N39" s="357">
        <v>0</v>
      </c>
      <c r="O39" s="356">
        <f t="shared" si="0"/>
        <v>13.658635880477144</v>
      </c>
      <c r="P39" s="357">
        <v>13.658635880477144</v>
      </c>
      <c r="Q39" s="356" t="s">
        <v>15063</v>
      </c>
    </row>
    <row r="40" spans="1:17" x14ac:dyDescent="0.25">
      <c r="A40" s="354">
        <v>37</v>
      </c>
      <c r="B40" s="355" t="s">
        <v>5271</v>
      </c>
      <c r="C40" s="355" t="s">
        <v>2396</v>
      </c>
      <c r="D40" s="355" t="s">
        <v>2396</v>
      </c>
      <c r="E40" s="355" t="s">
        <v>1679</v>
      </c>
      <c r="F40" s="356" t="s">
        <v>7017</v>
      </c>
      <c r="G40" s="356" t="s">
        <v>7036</v>
      </c>
      <c r="H40" s="356" t="s">
        <v>7037</v>
      </c>
      <c r="I40" s="356" t="str">
        <f t="shared" si="1"/>
        <v>ANGODU_66F10-CHINNASAMUDRANJY</v>
      </c>
      <c r="J40" s="356" t="s">
        <v>5706</v>
      </c>
      <c r="K40" s="356" t="s">
        <v>15063</v>
      </c>
      <c r="L40" s="357">
        <v>1.9863</v>
      </c>
      <c r="M40" s="357">
        <v>1.7769528000000001</v>
      </c>
      <c r="N40" s="357">
        <v>0</v>
      </c>
      <c r="O40" s="356">
        <f t="shared" si="0"/>
        <v>10.539555958314446</v>
      </c>
      <c r="P40" s="357">
        <v>14.180202332039659</v>
      </c>
      <c r="Q40" s="356" t="s">
        <v>15063</v>
      </c>
    </row>
    <row r="41" spans="1:17" x14ac:dyDescent="0.25">
      <c r="A41" s="354">
        <v>38</v>
      </c>
      <c r="B41" s="355" t="s">
        <v>5271</v>
      </c>
      <c r="C41" s="355" t="s">
        <v>2396</v>
      </c>
      <c r="D41" s="355" t="s">
        <v>2396</v>
      </c>
      <c r="E41" s="355" t="s">
        <v>1679</v>
      </c>
      <c r="F41" s="356" t="s">
        <v>7040</v>
      </c>
      <c r="G41" s="356" t="s">
        <v>7059</v>
      </c>
      <c r="H41" s="356" t="s">
        <v>7060</v>
      </c>
      <c r="I41" s="356" t="str">
        <f t="shared" si="1"/>
        <v>ATTIGERE_66F10-HIRETHOGALERI NJY</v>
      </c>
      <c r="J41" s="356" t="s">
        <v>5706</v>
      </c>
      <c r="K41" s="356" t="s">
        <v>15063</v>
      </c>
      <c r="L41" s="357">
        <v>0.86877999999999989</v>
      </c>
      <c r="M41" s="357">
        <v>0.75325955</v>
      </c>
      <c r="N41" s="357">
        <v>0</v>
      </c>
      <c r="O41" s="356">
        <f t="shared" si="0"/>
        <v>13.296858813508585</v>
      </c>
      <c r="P41" s="357">
        <v>25.682971777491826</v>
      </c>
      <c r="Q41" s="356" t="s">
        <v>15063</v>
      </c>
    </row>
    <row r="42" spans="1:17" x14ac:dyDescent="0.25">
      <c r="A42" s="354">
        <v>39</v>
      </c>
      <c r="B42" s="355" t="s">
        <v>5271</v>
      </c>
      <c r="C42" s="355" t="s">
        <v>2396</v>
      </c>
      <c r="D42" s="355" t="s">
        <v>2396</v>
      </c>
      <c r="E42" s="355" t="s">
        <v>1679</v>
      </c>
      <c r="F42" s="356" t="s">
        <v>7065</v>
      </c>
      <c r="G42" s="356" t="s">
        <v>7084</v>
      </c>
      <c r="H42" s="356" t="s">
        <v>7085</v>
      </c>
      <c r="I42" s="356" t="str">
        <f t="shared" si="1"/>
        <v>MAYAKONDA_66F10-WATERWORKS</v>
      </c>
      <c r="J42" s="356" t="s">
        <v>3759</v>
      </c>
      <c r="K42" s="356" t="s">
        <v>15063</v>
      </c>
      <c r="L42" s="357">
        <v>0</v>
      </c>
      <c r="M42" s="357">
        <v>1.0699403299999999</v>
      </c>
      <c r="N42" s="357">
        <v>0</v>
      </c>
      <c r="O42" s="356" t="e">
        <f t="shared" si="0"/>
        <v>#DIV/0!</v>
      </c>
      <c r="P42" s="357" t="e">
        <v>#DIV/0!</v>
      </c>
      <c r="Q42" s="356" t="s">
        <v>15063</v>
      </c>
    </row>
    <row r="43" spans="1:17" x14ac:dyDescent="0.25">
      <c r="A43" s="354">
        <v>40</v>
      </c>
      <c r="B43" s="355" t="s">
        <v>5271</v>
      </c>
      <c r="C43" s="355" t="s">
        <v>2396</v>
      </c>
      <c r="D43" s="355" t="s">
        <v>2396</v>
      </c>
      <c r="E43" s="355" t="s">
        <v>1679</v>
      </c>
      <c r="F43" s="356" t="s">
        <v>7017</v>
      </c>
      <c r="G43" s="356" t="s">
        <v>7038</v>
      </c>
      <c r="H43" s="356" t="s">
        <v>7039</v>
      </c>
      <c r="I43" s="356" t="str">
        <f t="shared" si="1"/>
        <v>ANGODU_66F11-ANAGODU NJY</v>
      </c>
      <c r="J43" s="356" t="s">
        <v>5706</v>
      </c>
      <c r="K43" s="356" t="s">
        <v>15063</v>
      </c>
      <c r="L43" s="357">
        <v>0.89959999999999996</v>
      </c>
      <c r="M43" s="357">
        <v>0.77913790000000005</v>
      </c>
      <c r="N43" s="357">
        <v>0</v>
      </c>
      <c r="O43" s="356">
        <f t="shared" si="0"/>
        <v>13.390629168519332</v>
      </c>
      <c r="P43" s="357">
        <v>13.390629168519318</v>
      </c>
      <c r="Q43" s="356" t="s">
        <v>15063</v>
      </c>
    </row>
    <row r="44" spans="1:17" x14ac:dyDescent="0.25">
      <c r="A44" s="354">
        <v>41</v>
      </c>
      <c r="B44" s="355" t="s">
        <v>5271</v>
      </c>
      <c r="C44" s="355" t="s">
        <v>2396</v>
      </c>
      <c r="D44" s="355" t="s">
        <v>2396</v>
      </c>
      <c r="E44" s="355" t="s">
        <v>1679</v>
      </c>
      <c r="F44" s="356" t="s">
        <v>7065</v>
      </c>
      <c r="G44" s="356" t="s">
        <v>7086</v>
      </c>
      <c r="H44" s="356" t="s">
        <v>7087</v>
      </c>
      <c r="I44" s="356" t="str">
        <f t="shared" si="1"/>
        <v>MAYAKONDA_66F11-BOMMENAHALLI NJY</v>
      </c>
      <c r="J44" s="356" t="s">
        <v>5706</v>
      </c>
      <c r="K44" s="356" t="s">
        <v>15063</v>
      </c>
      <c r="L44" s="357">
        <v>0.51478000000000002</v>
      </c>
      <c r="M44" s="357">
        <v>0.45119120000000001</v>
      </c>
      <c r="N44" s="357">
        <v>0</v>
      </c>
      <c r="O44" s="356">
        <f t="shared" si="0"/>
        <v>12.352616651773573</v>
      </c>
      <c r="P44" s="357">
        <v>35.325198182505957</v>
      </c>
      <c r="Q44" s="356" t="s">
        <v>15063</v>
      </c>
    </row>
    <row r="45" spans="1:17" x14ac:dyDescent="0.25">
      <c r="A45" s="354">
        <v>42</v>
      </c>
      <c r="B45" s="355" t="s">
        <v>5271</v>
      </c>
      <c r="C45" s="355" t="s">
        <v>2396</v>
      </c>
      <c r="D45" s="355" t="s">
        <v>2396</v>
      </c>
      <c r="E45" s="355" t="s">
        <v>1679</v>
      </c>
      <c r="F45" s="356" t="s">
        <v>7040</v>
      </c>
      <c r="G45" s="356" t="s">
        <v>7061</v>
      </c>
      <c r="H45" s="356" t="s">
        <v>7062</v>
      </c>
      <c r="I45" s="356" t="str">
        <f t="shared" si="1"/>
        <v>ATTIGERE_66F11-R.G. HALLI NJY</v>
      </c>
      <c r="J45" s="356" t="s">
        <v>5706</v>
      </c>
      <c r="K45" s="356" t="s">
        <v>15063</v>
      </c>
      <c r="L45" s="357">
        <v>0.42632000000000003</v>
      </c>
      <c r="M45" s="357">
        <v>0.37076902999999994</v>
      </c>
      <c r="N45" s="357">
        <v>0</v>
      </c>
      <c r="O45" s="356">
        <f t="shared" si="0"/>
        <v>13.030345749671628</v>
      </c>
      <c r="P45" s="357">
        <v>39.736821042882632</v>
      </c>
      <c r="Q45" s="356" t="s">
        <v>15063</v>
      </c>
    </row>
    <row r="46" spans="1:17" x14ac:dyDescent="0.25">
      <c r="A46" s="354">
        <v>43</v>
      </c>
      <c r="B46" s="355" t="s">
        <v>5271</v>
      </c>
      <c r="C46" s="355" t="s">
        <v>2396</v>
      </c>
      <c r="D46" s="355" t="s">
        <v>2396</v>
      </c>
      <c r="E46" s="355" t="s">
        <v>1679</v>
      </c>
      <c r="F46" s="356" t="s">
        <v>7065</v>
      </c>
      <c r="G46" s="356" t="s">
        <v>7088</v>
      </c>
      <c r="H46" s="356" t="s">
        <v>7089</v>
      </c>
      <c r="I46" s="356" t="str">
        <f t="shared" si="1"/>
        <v>MAYAKONDA_66F12-BAVIHAL NJY</v>
      </c>
      <c r="J46" s="356" t="s">
        <v>5706</v>
      </c>
      <c r="K46" s="356" t="s">
        <v>15063</v>
      </c>
      <c r="L46" s="357">
        <v>0.19419999999999998</v>
      </c>
      <c r="M46" s="357">
        <v>0.17424699999999999</v>
      </c>
      <c r="N46" s="357">
        <v>0</v>
      </c>
      <c r="O46" s="356">
        <f t="shared" si="0"/>
        <v>10.274459320288361</v>
      </c>
      <c r="P46" s="357">
        <v>27.8984483823848</v>
      </c>
      <c r="Q46" s="356" t="s">
        <v>15063</v>
      </c>
    </row>
    <row r="47" spans="1:17" x14ac:dyDescent="0.25">
      <c r="A47" s="354">
        <v>44</v>
      </c>
      <c r="B47" s="355" t="s">
        <v>5271</v>
      </c>
      <c r="C47" s="355" t="s">
        <v>2396</v>
      </c>
      <c r="D47" s="355" t="s">
        <v>2396</v>
      </c>
      <c r="E47" s="355" t="s">
        <v>1679</v>
      </c>
      <c r="F47" s="356" t="s">
        <v>7040</v>
      </c>
      <c r="G47" s="356" t="s">
        <v>7063</v>
      </c>
      <c r="H47" s="356" t="s">
        <v>7064</v>
      </c>
      <c r="I47" s="356" t="str">
        <f t="shared" si="1"/>
        <v>ATTIGERE_66F12-RANGANATHA FEEDER</v>
      </c>
      <c r="J47" s="356" t="s">
        <v>5701</v>
      </c>
      <c r="K47" s="356" t="s">
        <v>15063</v>
      </c>
      <c r="L47" s="357">
        <v>0.17305999999999999</v>
      </c>
      <c r="M47" s="357">
        <v>0.15497</v>
      </c>
      <c r="N47" s="357">
        <v>0</v>
      </c>
      <c r="O47" s="356">
        <f t="shared" si="0"/>
        <v>10.453022073269384</v>
      </c>
      <c r="P47" s="357">
        <v>10.453022073269381</v>
      </c>
      <c r="Q47" s="356" t="s">
        <v>15063</v>
      </c>
    </row>
    <row r="48" spans="1:17" x14ac:dyDescent="0.25">
      <c r="A48" s="354">
        <v>45</v>
      </c>
      <c r="B48" s="355" t="s">
        <v>5271</v>
      </c>
      <c r="C48" s="355" t="s">
        <v>2396</v>
      </c>
      <c r="D48" s="355" t="s">
        <v>2396</v>
      </c>
      <c r="E48" s="355" t="s">
        <v>1679</v>
      </c>
      <c r="F48" s="356" t="s">
        <v>7065</v>
      </c>
      <c r="G48" s="356" t="s">
        <v>7090</v>
      </c>
      <c r="H48" s="356" t="s">
        <v>7091</v>
      </c>
      <c r="I48" s="356" t="str">
        <f t="shared" si="1"/>
        <v xml:space="preserve">MAYAKONDA_66F13-ANABERU </v>
      </c>
      <c r="J48" s="356" t="s">
        <v>5701</v>
      </c>
      <c r="K48" s="356" t="s">
        <v>15063</v>
      </c>
      <c r="L48" s="357">
        <v>5.04E-2</v>
      </c>
      <c r="M48" s="357">
        <v>4.4291999999999998E-2</v>
      </c>
      <c r="N48" s="357">
        <v>0</v>
      </c>
      <c r="O48" s="356">
        <f t="shared" si="0"/>
        <v>12.119047619047624</v>
      </c>
      <c r="P48" s="357">
        <v>12.119047619047619</v>
      </c>
      <c r="Q48" s="356" t="s">
        <v>15063</v>
      </c>
    </row>
    <row r="49" spans="1:17" x14ac:dyDescent="0.25">
      <c r="A49" s="354">
        <v>46</v>
      </c>
      <c r="B49" s="355" t="s">
        <v>5252</v>
      </c>
      <c r="C49" s="355" t="s">
        <v>2393</v>
      </c>
      <c r="D49" s="355" t="s">
        <v>2394</v>
      </c>
      <c r="E49" s="355" t="s">
        <v>1394</v>
      </c>
      <c r="F49" s="356" t="s">
        <v>5253</v>
      </c>
      <c r="G49" s="356" t="s">
        <v>10340</v>
      </c>
      <c r="H49" s="356" t="s">
        <v>10341</v>
      </c>
      <c r="I49" s="356" t="str">
        <f t="shared" si="1"/>
        <v>ANEKAL_66F01-BYAGADADENAHALLI</v>
      </c>
      <c r="J49" s="356" t="s">
        <v>5701</v>
      </c>
      <c r="K49" s="356" t="s">
        <v>15063</v>
      </c>
      <c r="L49" s="357">
        <v>0.75124000000000002</v>
      </c>
      <c r="M49" s="357">
        <v>0.67781500000000006</v>
      </c>
      <c r="N49" s="357">
        <v>0</v>
      </c>
      <c r="O49" s="356">
        <f t="shared" si="0"/>
        <v>9.7738405835684947</v>
      </c>
      <c r="P49" s="357">
        <v>9.7738405835685054</v>
      </c>
      <c r="Q49" s="356" t="s">
        <v>15063</v>
      </c>
    </row>
    <row r="50" spans="1:17" x14ac:dyDescent="0.25">
      <c r="A50" s="354">
        <v>47</v>
      </c>
      <c r="B50" s="355" t="s">
        <v>5252</v>
      </c>
      <c r="C50" s="355" t="s">
        <v>2393</v>
      </c>
      <c r="D50" s="355" t="s">
        <v>2394</v>
      </c>
      <c r="E50" s="355" t="s">
        <v>1394</v>
      </c>
      <c r="F50" s="356" t="s">
        <v>10370</v>
      </c>
      <c r="G50" s="356" t="s">
        <v>10371</v>
      </c>
      <c r="H50" s="356" t="s">
        <v>10372</v>
      </c>
      <c r="I50" s="356" t="str">
        <f t="shared" si="1"/>
        <v>BAGGANADODDI_66F02-ADUR</v>
      </c>
      <c r="J50" s="356" t="s">
        <v>5706</v>
      </c>
      <c r="K50" s="356" t="s">
        <v>15063</v>
      </c>
      <c r="L50" s="357">
        <v>0.40739999999999998</v>
      </c>
      <c r="M50" s="357">
        <v>0.37608711</v>
      </c>
      <c r="N50" s="357">
        <v>0</v>
      </c>
      <c r="O50" s="356">
        <f t="shared" si="0"/>
        <v>7.6860309278350467</v>
      </c>
      <c r="P50" s="357">
        <v>38.16899421358999</v>
      </c>
      <c r="Q50" s="356" t="s">
        <v>15063</v>
      </c>
    </row>
    <row r="51" spans="1:17" x14ac:dyDescent="0.25">
      <c r="A51" s="354">
        <v>48</v>
      </c>
      <c r="B51" s="355" t="s">
        <v>5252</v>
      </c>
      <c r="C51" s="355" t="s">
        <v>2393</v>
      </c>
      <c r="D51" s="355" t="s">
        <v>2394</v>
      </c>
      <c r="E51" s="355" t="s">
        <v>1394</v>
      </c>
      <c r="F51" s="356" t="s">
        <v>5253</v>
      </c>
      <c r="G51" s="356" t="s">
        <v>10342</v>
      </c>
      <c r="H51" s="356" t="s">
        <v>10343</v>
      </c>
      <c r="I51" s="356" t="str">
        <f t="shared" si="1"/>
        <v>ANEKAL_66F02-CHANDAPURA</v>
      </c>
      <c r="J51" s="356" t="s">
        <v>2405</v>
      </c>
      <c r="K51" s="356" t="s">
        <v>15063</v>
      </c>
      <c r="L51" s="357">
        <v>0.61954000000000009</v>
      </c>
      <c r="M51" s="357">
        <v>0.59538625999999994</v>
      </c>
      <c r="N51" s="357">
        <v>0</v>
      </c>
      <c r="O51" s="356">
        <f t="shared" si="0"/>
        <v>3.8986570681473576</v>
      </c>
      <c r="P51" s="357">
        <v>14.626065886738992</v>
      </c>
      <c r="Q51" s="356" t="s">
        <v>15063</v>
      </c>
    </row>
    <row r="52" spans="1:17" x14ac:dyDescent="0.25">
      <c r="A52" s="354">
        <v>49</v>
      </c>
      <c r="B52" s="355" t="s">
        <v>5252</v>
      </c>
      <c r="C52" s="355" t="s">
        <v>2393</v>
      </c>
      <c r="D52" s="355" t="s">
        <v>2394</v>
      </c>
      <c r="E52" s="355" t="s">
        <v>1394</v>
      </c>
      <c r="F52" s="356" t="s">
        <v>10370</v>
      </c>
      <c r="G52" s="356" t="s">
        <v>10373</v>
      </c>
      <c r="H52" s="356" t="s">
        <v>10374</v>
      </c>
      <c r="I52" s="356" t="str">
        <f t="shared" si="1"/>
        <v>BAGGANADODDI_66F03-BAGGANADODDI</v>
      </c>
      <c r="J52" s="356" t="s">
        <v>5706</v>
      </c>
      <c r="K52" s="356" t="s">
        <v>15063</v>
      </c>
      <c r="L52" s="357">
        <v>0.1356</v>
      </c>
      <c r="M52" s="357">
        <v>0.12704850000000001</v>
      </c>
      <c r="N52" s="357">
        <v>0</v>
      </c>
      <c r="O52" s="356">
        <f t="shared" si="0"/>
        <v>6.3064159292035322</v>
      </c>
      <c r="P52" s="357">
        <v>59.135874765630405</v>
      </c>
      <c r="Q52" s="356" t="s">
        <v>15063</v>
      </c>
    </row>
    <row r="53" spans="1:17" x14ac:dyDescent="0.25">
      <c r="A53" s="354">
        <v>50</v>
      </c>
      <c r="B53" s="355" t="s">
        <v>5252</v>
      </c>
      <c r="C53" s="355" t="s">
        <v>2393</v>
      </c>
      <c r="D53" s="355" t="s">
        <v>2394</v>
      </c>
      <c r="E53" s="355" t="s">
        <v>1394</v>
      </c>
      <c r="F53" s="356" t="s">
        <v>10377</v>
      </c>
      <c r="G53" s="356" t="s">
        <v>10378</v>
      </c>
      <c r="H53" s="356" t="s">
        <v>10379</v>
      </c>
      <c r="I53" s="356" t="str">
        <f t="shared" si="1"/>
        <v>SAMANDURU_66F03-GUDDANAHALLI NJY</v>
      </c>
      <c r="J53" s="356" t="s">
        <v>5706</v>
      </c>
      <c r="K53" s="356" t="s">
        <v>15063</v>
      </c>
      <c r="L53" s="357">
        <v>0.29913200000000001</v>
      </c>
      <c r="M53" s="357">
        <v>0.267264</v>
      </c>
      <c r="N53" s="357">
        <v>0</v>
      </c>
      <c r="O53" s="356">
        <f t="shared" si="0"/>
        <v>10.653490766618084</v>
      </c>
      <c r="P53" s="357">
        <v>50.847086891308045</v>
      </c>
      <c r="Q53" s="356" t="s">
        <v>15063</v>
      </c>
    </row>
    <row r="54" spans="1:17" x14ac:dyDescent="0.25">
      <c r="A54" s="354">
        <v>51</v>
      </c>
      <c r="B54" s="355" t="s">
        <v>5252</v>
      </c>
      <c r="C54" s="355" t="s">
        <v>2393</v>
      </c>
      <c r="D54" s="355" t="s">
        <v>2394</v>
      </c>
      <c r="E54" s="355" t="s">
        <v>1394</v>
      </c>
      <c r="F54" s="356" t="s">
        <v>5253</v>
      </c>
      <c r="G54" s="356" t="s">
        <v>10344</v>
      </c>
      <c r="H54" s="356" t="s">
        <v>10345</v>
      </c>
      <c r="I54" s="356" t="str">
        <f t="shared" si="1"/>
        <v>ANEKAL_66F03-SAMANDUR</v>
      </c>
      <c r="J54" s="356" t="s">
        <v>5701</v>
      </c>
      <c r="K54" s="356" t="s">
        <v>15063</v>
      </c>
      <c r="L54" s="357">
        <v>1.08172</v>
      </c>
      <c r="M54" s="357">
        <v>0.97385999999999995</v>
      </c>
      <c r="N54" s="357">
        <v>0</v>
      </c>
      <c r="O54" s="356">
        <f t="shared" si="0"/>
        <v>9.9711570461857111</v>
      </c>
      <c r="P54" s="357">
        <v>9.9711570461857075</v>
      </c>
      <c r="Q54" s="356" t="s">
        <v>15063</v>
      </c>
    </row>
    <row r="55" spans="1:17" x14ac:dyDescent="0.25">
      <c r="A55" s="354">
        <v>52</v>
      </c>
      <c r="B55" s="355" t="s">
        <v>5252</v>
      </c>
      <c r="C55" s="355" t="s">
        <v>2393</v>
      </c>
      <c r="D55" s="355" t="s">
        <v>2394</v>
      </c>
      <c r="E55" s="355" t="s">
        <v>1394</v>
      </c>
      <c r="F55" s="356" t="s">
        <v>10377</v>
      </c>
      <c r="G55" s="356" t="s">
        <v>10380</v>
      </c>
      <c r="H55" s="356" t="s">
        <v>10381</v>
      </c>
      <c r="I55" s="356" t="str">
        <f t="shared" si="1"/>
        <v xml:space="preserve">SAMANDURU_66F04-GANDHI GRAMA </v>
      </c>
      <c r="J55" s="356" t="s">
        <v>5701</v>
      </c>
      <c r="K55" s="356" t="s">
        <v>15063</v>
      </c>
      <c r="L55" s="357">
        <v>0.62059999999999993</v>
      </c>
      <c r="M55" s="357">
        <v>0.55500630359999992</v>
      </c>
      <c r="N55" s="357">
        <v>0</v>
      </c>
      <c r="O55" s="356">
        <f t="shared" si="0"/>
        <v>10.569400000000003</v>
      </c>
      <c r="P55" s="357">
        <v>12.993137735500749</v>
      </c>
      <c r="Q55" s="356" t="s">
        <v>15063</v>
      </c>
    </row>
    <row r="56" spans="1:17" x14ac:dyDescent="0.25">
      <c r="A56" s="354">
        <v>53</v>
      </c>
      <c r="B56" s="355" t="s">
        <v>5252</v>
      </c>
      <c r="C56" s="355" t="s">
        <v>2393</v>
      </c>
      <c r="D56" s="355" t="s">
        <v>2394</v>
      </c>
      <c r="E56" s="355" t="s">
        <v>1394</v>
      </c>
      <c r="F56" s="356" t="s">
        <v>10370</v>
      </c>
      <c r="G56" s="356" t="s">
        <v>10375</v>
      </c>
      <c r="H56" s="356" t="s">
        <v>10376</v>
      </c>
      <c r="I56" s="356" t="str">
        <f t="shared" si="1"/>
        <v>BAGGANADODDI_66F04-KADUJAKKANA HALLI</v>
      </c>
      <c r="J56" s="356" t="s">
        <v>5701</v>
      </c>
      <c r="K56" s="356" t="s">
        <v>15063</v>
      </c>
      <c r="L56" s="357">
        <v>0.49859999999999993</v>
      </c>
      <c r="M56" s="357">
        <v>0.44659799999999999</v>
      </c>
      <c r="N56" s="357">
        <v>0</v>
      </c>
      <c r="O56" s="356">
        <f t="shared" si="0"/>
        <v>10.429602888086631</v>
      </c>
      <c r="P56" s="357">
        <v>10.429602888086631</v>
      </c>
      <c r="Q56" s="356" t="s">
        <v>15063</v>
      </c>
    </row>
    <row r="57" spans="1:17" x14ac:dyDescent="0.25">
      <c r="A57" s="354">
        <v>54</v>
      </c>
      <c r="B57" s="355" t="s">
        <v>5252</v>
      </c>
      <c r="C57" s="355" t="s">
        <v>2393</v>
      </c>
      <c r="D57" s="355" t="s">
        <v>2394</v>
      </c>
      <c r="E57" s="355" t="s">
        <v>1394</v>
      </c>
      <c r="F57" s="356" t="s">
        <v>5253</v>
      </c>
      <c r="G57" s="356" t="s">
        <v>10346</v>
      </c>
      <c r="H57" s="356" t="s">
        <v>10347</v>
      </c>
      <c r="I57" s="356" t="str">
        <f t="shared" si="1"/>
        <v>ANEKAL_66F04-MUTHAKATTI</v>
      </c>
      <c r="J57" s="356" t="s">
        <v>5701</v>
      </c>
      <c r="K57" s="356" t="s">
        <v>15063</v>
      </c>
      <c r="L57" s="357">
        <v>0</v>
      </c>
      <c r="M57" s="357">
        <v>2.2499999999999998E-3</v>
      </c>
      <c r="N57" s="357">
        <v>0</v>
      </c>
      <c r="O57" s="356" t="e">
        <f t="shared" si="0"/>
        <v>#DIV/0!</v>
      </c>
      <c r="P57" s="357" t="e">
        <v>#DIV/0!</v>
      </c>
      <c r="Q57" s="356" t="s">
        <v>15063</v>
      </c>
    </row>
    <row r="58" spans="1:17" x14ac:dyDescent="0.25">
      <c r="A58" s="354">
        <v>55</v>
      </c>
      <c r="B58" s="355" t="s">
        <v>5252</v>
      </c>
      <c r="C58" s="355" t="s">
        <v>2393</v>
      </c>
      <c r="D58" s="355" t="s">
        <v>2394</v>
      </c>
      <c r="E58" s="355" t="s">
        <v>1394</v>
      </c>
      <c r="F58" s="356" t="s">
        <v>5253</v>
      </c>
      <c r="G58" s="356" t="s">
        <v>5254</v>
      </c>
      <c r="H58" s="356" t="s">
        <v>5255</v>
      </c>
      <c r="I58" s="356" t="str">
        <f t="shared" si="1"/>
        <v>ANEKAL_66F05-THALY-ROAD</v>
      </c>
      <c r="J58" s="356" t="s">
        <v>2405</v>
      </c>
      <c r="K58" s="356" t="s">
        <v>15063</v>
      </c>
      <c r="L58" s="357">
        <v>3.5997199999999978</v>
      </c>
      <c r="M58" s="357">
        <v>1.8687754899999998</v>
      </c>
      <c r="N58" s="357">
        <v>1.5477499999999997</v>
      </c>
      <c r="O58" s="356">
        <f t="shared" si="0"/>
        <v>8.9277382222936232</v>
      </c>
      <c r="P58" s="357">
        <v>8.9277382222936232</v>
      </c>
      <c r="Q58" s="356" t="s">
        <v>15063</v>
      </c>
    </row>
    <row r="59" spans="1:17" x14ac:dyDescent="0.25">
      <c r="A59" s="354">
        <v>56</v>
      </c>
      <c r="B59" s="355" t="s">
        <v>5252</v>
      </c>
      <c r="C59" s="355" t="s">
        <v>2393</v>
      </c>
      <c r="D59" s="355" t="s">
        <v>2394</v>
      </c>
      <c r="E59" s="355" t="s">
        <v>1394</v>
      </c>
      <c r="F59" s="356" t="s">
        <v>5253</v>
      </c>
      <c r="G59" s="356" t="s">
        <v>5256</v>
      </c>
      <c r="H59" s="356" t="s">
        <v>5257</v>
      </c>
      <c r="I59" s="356" t="str">
        <f t="shared" si="1"/>
        <v>ANEKAL_66F06-IB-AKL</v>
      </c>
      <c r="J59" s="356" t="s">
        <v>2405</v>
      </c>
      <c r="K59" s="356" t="s">
        <v>15063</v>
      </c>
      <c r="L59" s="357">
        <v>3.0073199999999995</v>
      </c>
      <c r="M59" s="357">
        <v>2.3815007100000001</v>
      </c>
      <c r="N59" s="357">
        <v>0.39049999999999985</v>
      </c>
      <c r="O59" s="356">
        <f t="shared" si="0"/>
        <v>8.992566932383566</v>
      </c>
      <c r="P59" s="357">
        <v>8.9925669323835606</v>
      </c>
      <c r="Q59" s="356" t="s">
        <v>15063</v>
      </c>
    </row>
    <row r="60" spans="1:17" x14ac:dyDescent="0.25">
      <c r="A60" s="354">
        <v>57</v>
      </c>
      <c r="B60" s="355" t="s">
        <v>5252</v>
      </c>
      <c r="C60" s="355" t="s">
        <v>2393</v>
      </c>
      <c r="D60" s="355" t="s">
        <v>2394</v>
      </c>
      <c r="E60" s="355" t="s">
        <v>1394</v>
      </c>
      <c r="F60" s="356" t="s">
        <v>10377</v>
      </c>
      <c r="G60" s="356" t="s">
        <v>14981</v>
      </c>
      <c r="H60" s="356" t="s">
        <v>14982</v>
      </c>
      <c r="I60" s="356" t="str">
        <f t="shared" si="1"/>
        <v>SAMANDURU_66F06-KODLIPURA</v>
      </c>
      <c r="J60" s="356" t="s">
        <v>2405</v>
      </c>
      <c r="K60" s="356" t="s">
        <v>15063</v>
      </c>
      <c r="L60" s="357" t="e">
        <v>#N/A</v>
      </c>
      <c r="M60" s="357">
        <v>0</v>
      </c>
      <c r="N60" s="357" t="e">
        <v>#N/A</v>
      </c>
      <c r="O60" s="356" t="e">
        <f t="shared" si="0"/>
        <v>#N/A</v>
      </c>
      <c r="P60" s="357" t="e">
        <v>#DIV/0!</v>
      </c>
      <c r="Q60" s="356" t="s">
        <v>15063</v>
      </c>
    </row>
    <row r="61" spans="1:17" x14ac:dyDescent="0.25">
      <c r="A61" s="354">
        <v>58</v>
      </c>
      <c r="B61" s="355" t="s">
        <v>5252</v>
      </c>
      <c r="C61" s="355" t="s">
        <v>2393</v>
      </c>
      <c r="D61" s="355" t="s">
        <v>2394</v>
      </c>
      <c r="E61" s="355" t="s">
        <v>1394</v>
      </c>
      <c r="F61" s="356" t="s">
        <v>5253</v>
      </c>
      <c r="G61" s="356" t="s">
        <v>5258</v>
      </c>
      <c r="H61" s="356" t="s">
        <v>5259</v>
      </c>
      <c r="I61" s="356" t="str">
        <f t="shared" si="1"/>
        <v>ANEKAL_66F08-CHILLING-CENTRE</v>
      </c>
      <c r="J61" s="356" t="s">
        <v>2405</v>
      </c>
      <c r="K61" s="356" t="s">
        <v>15063</v>
      </c>
      <c r="L61" s="357">
        <v>3.2589200000000029</v>
      </c>
      <c r="M61" s="357">
        <v>3.01517795</v>
      </c>
      <c r="N61" s="357">
        <v>7.1250000000000036E-2</v>
      </c>
      <c r="O61" s="356">
        <f t="shared" si="0"/>
        <v>5.4112266953606474</v>
      </c>
      <c r="P61" s="357">
        <v>5.4112266953606607</v>
      </c>
      <c r="Q61" s="356" t="s">
        <v>15063</v>
      </c>
    </row>
    <row r="62" spans="1:17" x14ac:dyDescent="0.25">
      <c r="A62" s="354">
        <v>59</v>
      </c>
      <c r="B62" s="355" t="s">
        <v>5252</v>
      </c>
      <c r="C62" s="355" t="s">
        <v>2393</v>
      </c>
      <c r="D62" s="355" t="s">
        <v>2394</v>
      </c>
      <c r="E62" s="355" t="s">
        <v>1394</v>
      </c>
      <c r="F62" s="356" t="s">
        <v>5253</v>
      </c>
      <c r="G62" s="356" t="s">
        <v>10348</v>
      </c>
      <c r="H62" s="356" t="s">
        <v>10349</v>
      </c>
      <c r="I62" s="356" t="str">
        <f t="shared" si="1"/>
        <v>ANEKAL_66F09-SOLUR</v>
      </c>
      <c r="J62" s="356" t="s">
        <v>2405</v>
      </c>
      <c r="K62" s="356" t="s">
        <v>15063</v>
      </c>
      <c r="L62" s="357">
        <v>2.18892</v>
      </c>
      <c r="M62" s="357">
        <v>1.9911859000000001</v>
      </c>
      <c r="N62" s="357">
        <v>0</v>
      </c>
      <c r="O62" s="356">
        <f t="shared" si="0"/>
        <v>9.0334091698189027</v>
      </c>
      <c r="P62" s="357">
        <v>19.169972806361979</v>
      </c>
      <c r="Q62" s="356" t="s">
        <v>15063</v>
      </c>
    </row>
    <row r="63" spans="1:17" x14ac:dyDescent="0.25">
      <c r="A63" s="354">
        <v>60</v>
      </c>
      <c r="B63" s="355" t="s">
        <v>5252</v>
      </c>
      <c r="C63" s="355" t="s">
        <v>2393</v>
      </c>
      <c r="D63" s="355" t="s">
        <v>2394</v>
      </c>
      <c r="E63" s="355" t="s">
        <v>1394</v>
      </c>
      <c r="F63" s="356" t="s">
        <v>5253</v>
      </c>
      <c r="G63" s="356" t="s">
        <v>10350</v>
      </c>
      <c r="H63" s="356" t="s">
        <v>10351</v>
      </c>
      <c r="I63" s="356" t="str">
        <f t="shared" si="1"/>
        <v>ANEKAL_66F10-CHUDENAHALLI</v>
      </c>
      <c r="J63" s="356" t="s">
        <v>5701</v>
      </c>
      <c r="K63" s="356" t="s">
        <v>15063</v>
      </c>
      <c r="L63" s="357">
        <v>0.92691999999999997</v>
      </c>
      <c r="M63" s="357">
        <v>0.83142099999999997</v>
      </c>
      <c r="N63" s="357">
        <v>0</v>
      </c>
      <c r="O63" s="356">
        <f t="shared" si="0"/>
        <v>10.302830880766409</v>
      </c>
      <c r="P63" s="357">
        <v>10.302830880766411</v>
      </c>
      <c r="Q63" s="356" t="s">
        <v>15063</v>
      </c>
    </row>
    <row r="64" spans="1:17" x14ac:dyDescent="0.25">
      <c r="A64" s="354">
        <v>61</v>
      </c>
      <c r="B64" s="355" t="s">
        <v>5252</v>
      </c>
      <c r="C64" s="355" t="s">
        <v>2393</v>
      </c>
      <c r="D64" s="355" t="s">
        <v>2394</v>
      </c>
      <c r="E64" s="355" t="s">
        <v>1394</v>
      </c>
      <c r="F64" s="356" t="s">
        <v>5253</v>
      </c>
      <c r="G64" s="356" t="s">
        <v>10352</v>
      </c>
      <c r="H64" s="356" t="s">
        <v>10353</v>
      </c>
      <c r="I64" s="356" t="str">
        <f t="shared" si="1"/>
        <v>ANEKAL_66F11-WATER-SUPPLY</v>
      </c>
      <c r="J64" s="356" t="s">
        <v>3759</v>
      </c>
      <c r="K64" s="356" t="s">
        <v>15063</v>
      </c>
      <c r="L64" s="357">
        <v>0.20916000000000001</v>
      </c>
      <c r="M64" s="357">
        <v>0.20473379999999999</v>
      </c>
      <c r="N64" s="357">
        <v>0</v>
      </c>
      <c r="O64" s="356">
        <f t="shared" si="0"/>
        <v>2.1161790017211795</v>
      </c>
      <c r="P64" s="357">
        <v>44.537972335805755</v>
      </c>
      <c r="Q64" s="356" t="s">
        <v>15063</v>
      </c>
    </row>
    <row r="65" spans="1:17" x14ac:dyDescent="0.25">
      <c r="A65" s="354">
        <v>62</v>
      </c>
      <c r="B65" s="355" t="s">
        <v>5252</v>
      </c>
      <c r="C65" s="355" t="s">
        <v>2393</v>
      </c>
      <c r="D65" s="355" t="s">
        <v>2394</v>
      </c>
      <c r="E65" s="355" t="s">
        <v>1394</v>
      </c>
      <c r="F65" s="356" t="s">
        <v>5253</v>
      </c>
      <c r="G65" s="356" t="s">
        <v>10354</v>
      </c>
      <c r="H65" s="356" t="s">
        <v>10355</v>
      </c>
      <c r="I65" s="356" t="str">
        <f t="shared" si="1"/>
        <v>ANEKAL_66F14-BALAJI</v>
      </c>
      <c r="J65" s="356" t="s">
        <v>2414</v>
      </c>
      <c r="K65" s="356" t="s">
        <v>15063</v>
      </c>
      <c r="L65" s="357">
        <v>0.645648</v>
      </c>
      <c r="M65" s="357">
        <v>0.63243749999999999</v>
      </c>
      <c r="N65" s="357">
        <v>0</v>
      </c>
      <c r="O65" s="356">
        <f t="shared" si="0"/>
        <v>2.0460839342799813</v>
      </c>
      <c r="P65" s="357">
        <v>2.4824857760544217</v>
      </c>
      <c r="Q65" s="356" t="s">
        <v>15063</v>
      </c>
    </row>
    <row r="66" spans="1:17" x14ac:dyDescent="0.25">
      <c r="A66" s="354">
        <v>63</v>
      </c>
      <c r="B66" s="355" t="s">
        <v>5252</v>
      </c>
      <c r="C66" s="355" t="s">
        <v>2393</v>
      </c>
      <c r="D66" s="355" t="s">
        <v>2394</v>
      </c>
      <c r="E66" s="355" t="s">
        <v>1394</v>
      </c>
      <c r="F66" s="356" t="s">
        <v>5253</v>
      </c>
      <c r="G66" s="356" t="s">
        <v>10356</v>
      </c>
      <c r="H66" s="356" t="s">
        <v>10357</v>
      </c>
      <c r="I66" s="356" t="str">
        <f t="shared" si="1"/>
        <v>ANEKAL_66F15-NJY</v>
      </c>
      <c r="J66" s="356" t="s">
        <v>5706</v>
      </c>
      <c r="K66" s="356" t="s">
        <v>15063</v>
      </c>
      <c r="L66" s="357">
        <v>0.84535999999999989</v>
      </c>
      <c r="M66" s="357">
        <v>0.77318160000000002</v>
      </c>
      <c r="N66" s="357">
        <v>0</v>
      </c>
      <c r="O66" s="356">
        <f t="shared" si="0"/>
        <v>8.5381849153023417</v>
      </c>
      <c r="P66" s="357">
        <v>37.589925213798494</v>
      </c>
      <c r="Q66" s="356" t="s">
        <v>15063</v>
      </c>
    </row>
    <row r="67" spans="1:17" x14ac:dyDescent="0.25">
      <c r="A67" s="354">
        <v>64</v>
      </c>
      <c r="B67" s="355" t="s">
        <v>5252</v>
      </c>
      <c r="C67" s="355" t="s">
        <v>2393</v>
      </c>
      <c r="D67" s="355" t="s">
        <v>2394</v>
      </c>
      <c r="E67" s="355" t="s">
        <v>1394</v>
      </c>
      <c r="F67" s="356" t="s">
        <v>5253</v>
      </c>
      <c r="G67" s="356" t="s">
        <v>10358</v>
      </c>
      <c r="H67" s="356" t="s">
        <v>10359</v>
      </c>
      <c r="I67" s="356" t="str">
        <f t="shared" si="1"/>
        <v>ANEKAL_66F16-VBHC</v>
      </c>
      <c r="J67" s="356" t="s">
        <v>2432</v>
      </c>
      <c r="K67" s="356" t="s">
        <v>15063</v>
      </c>
      <c r="L67" s="357">
        <v>0.52</v>
      </c>
      <c r="M67" s="357">
        <v>0.48347899999999999</v>
      </c>
      <c r="N67" s="357">
        <v>0</v>
      </c>
      <c r="O67" s="356">
        <f t="shared" si="0"/>
        <v>7.0232692307692357</v>
      </c>
      <c r="P67" s="357">
        <v>12.375268063710843</v>
      </c>
      <c r="Q67" s="356" t="s">
        <v>15063</v>
      </c>
    </row>
    <row r="68" spans="1:17" x14ac:dyDescent="0.25">
      <c r="A68" s="354">
        <v>65</v>
      </c>
      <c r="B68" s="355" t="s">
        <v>5252</v>
      </c>
      <c r="C68" s="355" t="s">
        <v>2393</v>
      </c>
      <c r="D68" s="355" t="s">
        <v>2394</v>
      </c>
      <c r="E68" s="355" t="s">
        <v>1394</v>
      </c>
      <c r="F68" s="356" t="s">
        <v>5253</v>
      </c>
      <c r="G68" s="356" t="s">
        <v>5260</v>
      </c>
      <c r="H68" s="356" t="s">
        <v>5263</v>
      </c>
      <c r="I68" s="356" t="str">
        <f t="shared" si="1"/>
        <v>ANEKAL_66F17-THIMMARAYASWAMY-TEMPLE-ROAD</v>
      </c>
      <c r="J68" s="356" t="s">
        <v>2405</v>
      </c>
      <c r="K68" s="356" t="s">
        <v>15063</v>
      </c>
      <c r="L68" s="357">
        <v>2.5255000000000005</v>
      </c>
      <c r="M68" s="357">
        <v>2.3440966799999998</v>
      </c>
      <c r="N68" s="357">
        <v>0</v>
      </c>
      <c r="O68" s="356">
        <f t="shared" ref="O68:O131" si="2">((L68-N68)-M68)/(L68-N68)*100</f>
        <v>7.1828675509800304</v>
      </c>
      <c r="P68" s="357">
        <v>7.1828675509800322</v>
      </c>
      <c r="Q68" s="356" t="s">
        <v>15063</v>
      </c>
    </row>
    <row r="69" spans="1:17" x14ac:dyDescent="0.25">
      <c r="A69" s="354">
        <v>66</v>
      </c>
      <c r="B69" s="355" t="s">
        <v>5252</v>
      </c>
      <c r="C69" s="355" t="s">
        <v>2393</v>
      </c>
      <c r="D69" s="355" t="s">
        <v>2394</v>
      </c>
      <c r="E69" s="355" t="s">
        <v>1394</v>
      </c>
      <c r="F69" s="356" t="s">
        <v>5253</v>
      </c>
      <c r="G69" s="356" t="s">
        <v>10360</v>
      </c>
      <c r="H69" s="356" t="s">
        <v>10361</v>
      </c>
      <c r="I69" s="356" t="str">
        <f t="shared" ref="I69:I132" si="3">F69&amp;H69</f>
        <v>ANEKAL_66F18-NJY CHIKKA HOSAHALLI</v>
      </c>
      <c r="J69" s="356" t="s">
        <v>2405</v>
      </c>
      <c r="K69" s="356" t="s">
        <v>15063</v>
      </c>
      <c r="L69" s="357">
        <v>0.42471999999999999</v>
      </c>
      <c r="M69" s="357">
        <v>0.38766849999999997</v>
      </c>
      <c r="N69" s="357">
        <v>0</v>
      </c>
      <c r="O69" s="356">
        <f t="shared" si="2"/>
        <v>8.7237474100583956</v>
      </c>
      <c r="P69" s="357">
        <v>12.6590745575059</v>
      </c>
      <c r="Q69" s="356" t="s">
        <v>15063</v>
      </c>
    </row>
    <row r="70" spans="1:17" x14ac:dyDescent="0.25">
      <c r="A70" s="354">
        <v>67</v>
      </c>
      <c r="B70" s="355" t="s">
        <v>5252</v>
      </c>
      <c r="C70" s="355" t="s">
        <v>2393</v>
      </c>
      <c r="D70" s="355" t="s">
        <v>2394</v>
      </c>
      <c r="E70" s="355" t="s">
        <v>1394</v>
      </c>
      <c r="F70" s="356" t="s">
        <v>5253</v>
      </c>
      <c r="G70" s="356" t="s">
        <v>10362</v>
      </c>
      <c r="H70" s="356" t="s">
        <v>10363</v>
      </c>
      <c r="I70" s="356" t="str">
        <f t="shared" si="3"/>
        <v>ANEKAL_66F19- KAVERI TELECOM</v>
      </c>
      <c r="J70" s="356" t="s">
        <v>2405</v>
      </c>
      <c r="K70" s="356" t="s">
        <v>15063</v>
      </c>
      <c r="L70" s="357">
        <v>0</v>
      </c>
      <c r="M70" s="357">
        <v>0</v>
      </c>
      <c r="N70" s="357">
        <v>0</v>
      </c>
      <c r="O70" s="356" t="e">
        <f t="shared" si="2"/>
        <v>#DIV/0!</v>
      </c>
      <c r="P70" s="357" t="e">
        <v>#DIV/0!</v>
      </c>
      <c r="Q70" s="356" t="s">
        <v>15063</v>
      </c>
    </row>
    <row r="71" spans="1:17" x14ac:dyDescent="0.25">
      <c r="A71" s="354">
        <v>68</v>
      </c>
      <c r="B71" s="355" t="s">
        <v>5252</v>
      </c>
      <c r="C71" s="355" t="s">
        <v>2393</v>
      </c>
      <c r="D71" s="355" t="s">
        <v>2394</v>
      </c>
      <c r="E71" s="355" t="s">
        <v>1394</v>
      </c>
      <c r="F71" s="356" t="s">
        <v>5253</v>
      </c>
      <c r="G71" s="356" t="s">
        <v>10364</v>
      </c>
      <c r="H71" s="356" t="s">
        <v>10365</v>
      </c>
      <c r="I71" s="356" t="str">
        <f t="shared" si="3"/>
        <v>ANEKAL_66F20-VANAKANAHALLY NJY</v>
      </c>
      <c r="J71" s="356" t="s">
        <v>5706</v>
      </c>
      <c r="K71" s="356" t="s">
        <v>15063</v>
      </c>
      <c r="L71" s="357">
        <v>1.1719999999999999</v>
      </c>
      <c r="M71" s="357">
        <v>1.0675582000000001</v>
      </c>
      <c r="N71" s="357">
        <v>0</v>
      </c>
      <c r="O71" s="356">
        <f t="shared" si="2"/>
        <v>8.9114163822525434</v>
      </c>
      <c r="P71" s="357">
        <v>57.947017928903421</v>
      </c>
      <c r="Q71" s="356" t="s">
        <v>15063</v>
      </c>
    </row>
    <row r="72" spans="1:17" x14ac:dyDescent="0.25">
      <c r="A72" s="354">
        <v>69</v>
      </c>
      <c r="B72" s="355" t="s">
        <v>5252</v>
      </c>
      <c r="C72" s="355" t="s">
        <v>2393</v>
      </c>
      <c r="D72" s="355" t="s">
        <v>2394</v>
      </c>
      <c r="E72" s="355" t="s">
        <v>1394</v>
      </c>
      <c r="F72" s="356" t="s">
        <v>5253</v>
      </c>
      <c r="G72" s="356" t="s">
        <v>10366</v>
      </c>
      <c r="H72" s="356" t="s">
        <v>10367</v>
      </c>
      <c r="I72" s="356" t="str">
        <f t="shared" si="3"/>
        <v>ANEKAL_66F21-NJY-HONNAKALASAPURA</v>
      </c>
      <c r="J72" s="356" t="s">
        <v>5706</v>
      </c>
      <c r="K72" s="356" t="s">
        <v>15063</v>
      </c>
      <c r="L72" s="357">
        <v>0.92540000000000011</v>
      </c>
      <c r="M72" s="357">
        <v>0.79140809999999995</v>
      </c>
      <c r="N72" s="357">
        <v>0</v>
      </c>
      <c r="O72" s="356">
        <f t="shared" si="2"/>
        <v>14.479349470499258</v>
      </c>
      <c r="P72" s="357">
        <v>32.709928661672805</v>
      </c>
      <c r="Q72" s="356" t="s">
        <v>15063</v>
      </c>
    </row>
    <row r="73" spans="1:17" x14ac:dyDescent="0.25">
      <c r="A73" s="354">
        <v>70</v>
      </c>
      <c r="B73" s="355" t="s">
        <v>5252</v>
      </c>
      <c r="C73" s="355" t="s">
        <v>2393</v>
      </c>
      <c r="D73" s="355" t="s">
        <v>2394</v>
      </c>
      <c r="E73" s="355" t="s">
        <v>1394</v>
      </c>
      <c r="F73" s="356" t="s">
        <v>5253</v>
      </c>
      <c r="G73" s="356" t="s">
        <v>10368</v>
      </c>
      <c r="H73" s="356" t="s">
        <v>10369</v>
      </c>
      <c r="I73" s="356" t="str">
        <f t="shared" si="3"/>
        <v>ANEKAL_66F22-VAKIL LAYOUT</v>
      </c>
      <c r="J73" s="356" t="s">
        <v>2432</v>
      </c>
      <c r="K73" s="356" t="s">
        <v>15063</v>
      </c>
      <c r="L73" s="357">
        <v>4.2109999999999995E-3</v>
      </c>
      <c r="M73" s="357">
        <v>3.9020000000000001E-3</v>
      </c>
      <c r="N73" s="357">
        <v>0</v>
      </c>
      <c r="O73" s="356">
        <f t="shared" si="2"/>
        <v>7.337924483495593</v>
      </c>
      <c r="P73" s="357">
        <v>7.3407337370141938</v>
      </c>
      <c r="Q73" s="356" t="s">
        <v>15063</v>
      </c>
    </row>
    <row r="74" spans="1:17" x14ac:dyDescent="0.25">
      <c r="A74" s="354">
        <v>71</v>
      </c>
      <c r="B74" s="355" t="s">
        <v>5252</v>
      </c>
      <c r="C74" s="355" t="s">
        <v>2393</v>
      </c>
      <c r="D74" s="355" t="s">
        <v>2394</v>
      </c>
      <c r="E74" s="355" t="s">
        <v>14751</v>
      </c>
      <c r="F74" s="356" t="s">
        <v>5253</v>
      </c>
      <c r="G74" s="356" t="s">
        <v>5262</v>
      </c>
      <c r="H74" s="356" t="s">
        <v>5261</v>
      </c>
      <c r="I74" s="356" t="str">
        <f t="shared" si="3"/>
        <v>ANEKAL_66F12-SAINATH-EDUCATION</v>
      </c>
      <c r="J74" s="356" t="s">
        <v>2425</v>
      </c>
      <c r="K74" s="356" t="s">
        <v>15063</v>
      </c>
      <c r="L74" s="357">
        <v>0.90849999999999997</v>
      </c>
      <c r="M74" s="357">
        <v>0.85546800000000001</v>
      </c>
      <c r="N74" s="357">
        <v>0</v>
      </c>
      <c r="O74" s="356">
        <f t="shared" si="2"/>
        <v>5.8373142542652694</v>
      </c>
      <c r="P74" s="357">
        <v>6.5907995380446893</v>
      </c>
      <c r="Q74" s="356" t="s">
        <v>15063</v>
      </c>
    </row>
    <row r="75" spans="1:17" x14ac:dyDescent="0.25">
      <c r="A75" s="354">
        <v>72</v>
      </c>
      <c r="B75" s="355" t="s">
        <v>5252</v>
      </c>
      <c r="C75" s="355" t="s">
        <v>2393</v>
      </c>
      <c r="D75" s="355" t="s">
        <v>2394</v>
      </c>
      <c r="E75" s="355" t="s">
        <v>1399</v>
      </c>
      <c r="F75" s="356" t="s">
        <v>10382</v>
      </c>
      <c r="G75" s="356" t="s">
        <v>10383</v>
      </c>
      <c r="H75" s="356" t="s">
        <v>10384</v>
      </c>
      <c r="I75" s="356" t="str">
        <f t="shared" si="3"/>
        <v>ATTIBELE_66F01-ICHANGUR</v>
      </c>
      <c r="J75" s="356" t="s">
        <v>5701</v>
      </c>
      <c r="K75" s="356" t="s">
        <v>15063</v>
      </c>
      <c r="L75" s="357">
        <v>1.08768</v>
      </c>
      <c r="M75" s="357">
        <v>0.97960399999999992</v>
      </c>
      <c r="N75" s="357">
        <v>0</v>
      </c>
      <c r="O75" s="356">
        <f t="shared" si="2"/>
        <v>9.9363783465725284</v>
      </c>
      <c r="P75" s="357">
        <v>10.467249240550025</v>
      </c>
      <c r="Q75" s="356" t="s">
        <v>15063</v>
      </c>
    </row>
    <row r="76" spans="1:17" x14ac:dyDescent="0.25">
      <c r="A76" s="354">
        <v>73</v>
      </c>
      <c r="B76" s="355" t="s">
        <v>5252</v>
      </c>
      <c r="C76" s="355" t="s">
        <v>2393</v>
      </c>
      <c r="D76" s="355" t="s">
        <v>2394</v>
      </c>
      <c r="E76" s="355" t="s">
        <v>1399</v>
      </c>
      <c r="F76" s="356" t="s">
        <v>10454</v>
      </c>
      <c r="G76" s="356" t="s">
        <v>10455</v>
      </c>
      <c r="H76" s="356" t="s">
        <v>10456</v>
      </c>
      <c r="I76" s="356" t="str">
        <f t="shared" si="3"/>
        <v>SARAJAPURA_220F01-MUGLOOR</v>
      </c>
      <c r="J76" s="356" t="s">
        <v>2405</v>
      </c>
      <c r="K76" s="356" t="s">
        <v>15063</v>
      </c>
      <c r="L76" s="357">
        <v>1.26572</v>
      </c>
      <c r="M76" s="357">
        <v>1.1516207000000001</v>
      </c>
      <c r="N76" s="357">
        <v>0</v>
      </c>
      <c r="O76" s="356">
        <f t="shared" si="2"/>
        <v>9.0145766836267036</v>
      </c>
      <c r="P76" s="357">
        <v>19.01068889885752</v>
      </c>
      <c r="Q76" s="356" t="s">
        <v>15063</v>
      </c>
    </row>
    <row r="77" spans="1:17" x14ac:dyDescent="0.25">
      <c r="A77" s="354">
        <v>74</v>
      </c>
      <c r="B77" s="355" t="s">
        <v>5252</v>
      </c>
      <c r="C77" s="355" t="s">
        <v>2393</v>
      </c>
      <c r="D77" s="355" t="s">
        <v>2394</v>
      </c>
      <c r="E77" s="355" t="s">
        <v>1399</v>
      </c>
      <c r="F77" s="356" t="s">
        <v>10431</v>
      </c>
      <c r="G77" s="356" t="s">
        <v>10432</v>
      </c>
      <c r="H77" s="356" t="s">
        <v>10433</v>
      </c>
      <c r="I77" s="356" t="str">
        <f t="shared" si="3"/>
        <v>DOMMASANDRA_66F01-V.KALLAHALLI</v>
      </c>
      <c r="J77" s="356" t="s">
        <v>2405</v>
      </c>
      <c r="K77" s="356" t="s">
        <v>15063</v>
      </c>
      <c r="L77" s="357">
        <v>1.6519199999999998</v>
      </c>
      <c r="M77" s="357">
        <v>1.5065898099999999</v>
      </c>
      <c r="N77" s="357">
        <v>0</v>
      </c>
      <c r="O77" s="356">
        <f t="shared" si="2"/>
        <v>8.7976530340452275</v>
      </c>
      <c r="P77" s="357">
        <v>24.935771873708269</v>
      </c>
      <c r="Q77" s="356" t="s">
        <v>15063</v>
      </c>
    </row>
    <row r="78" spans="1:17" x14ac:dyDescent="0.25">
      <c r="A78" s="354">
        <v>75</v>
      </c>
      <c r="B78" s="355" t="s">
        <v>5252</v>
      </c>
      <c r="C78" s="355" t="s">
        <v>2393</v>
      </c>
      <c r="D78" s="355" t="s">
        <v>2394</v>
      </c>
      <c r="E78" s="355" t="s">
        <v>1399</v>
      </c>
      <c r="F78" s="356" t="s">
        <v>10454</v>
      </c>
      <c r="G78" s="356" t="s">
        <v>10457</v>
      </c>
      <c r="H78" s="356" t="s">
        <v>10458</v>
      </c>
      <c r="I78" s="356" t="str">
        <f t="shared" si="3"/>
        <v>SARAJAPURA_220F02-DASARHALLI</v>
      </c>
      <c r="J78" s="356" t="s">
        <v>5701</v>
      </c>
      <c r="K78" s="356" t="s">
        <v>15063</v>
      </c>
      <c r="L78" s="357">
        <v>0.98520000000000008</v>
      </c>
      <c r="M78" s="357">
        <v>0.88695000000000002</v>
      </c>
      <c r="N78" s="357">
        <v>0</v>
      </c>
      <c r="O78" s="356">
        <f t="shared" si="2"/>
        <v>9.9725943970767403</v>
      </c>
      <c r="P78" s="357">
        <v>9.9725943970767403</v>
      </c>
      <c r="Q78" s="356" t="s">
        <v>15063</v>
      </c>
    </row>
    <row r="79" spans="1:17" x14ac:dyDescent="0.25">
      <c r="A79" s="354">
        <v>76</v>
      </c>
      <c r="B79" s="355" t="s">
        <v>5252</v>
      </c>
      <c r="C79" s="355" t="s">
        <v>2393</v>
      </c>
      <c r="D79" s="355" t="s">
        <v>2394</v>
      </c>
      <c r="E79" s="355" t="s">
        <v>1399</v>
      </c>
      <c r="F79" s="356" t="s">
        <v>10431</v>
      </c>
      <c r="G79" s="356" t="s">
        <v>10434</v>
      </c>
      <c r="H79" s="356" t="s">
        <v>10435</v>
      </c>
      <c r="I79" s="356" t="str">
        <f t="shared" si="3"/>
        <v>DOMMASANDRA_66F02-DOMMASANDRA</v>
      </c>
      <c r="J79" s="356" t="s">
        <v>2405</v>
      </c>
      <c r="K79" s="356" t="s">
        <v>15063</v>
      </c>
      <c r="L79" s="357">
        <v>3.4077599999999997</v>
      </c>
      <c r="M79" s="357">
        <v>3.0856684000000003</v>
      </c>
      <c r="N79" s="357">
        <v>0</v>
      </c>
      <c r="O79" s="356">
        <f t="shared" si="2"/>
        <v>9.4517102143343248</v>
      </c>
      <c r="P79" s="357">
        <v>11.190707002084622</v>
      </c>
      <c r="Q79" s="356" t="s">
        <v>15063</v>
      </c>
    </row>
    <row r="80" spans="1:17" x14ac:dyDescent="0.25">
      <c r="A80" s="354">
        <v>77</v>
      </c>
      <c r="B80" s="355" t="s">
        <v>5252</v>
      </c>
      <c r="C80" s="355" t="s">
        <v>2393</v>
      </c>
      <c r="D80" s="355" t="s">
        <v>2394</v>
      </c>
      <c r="E80" s="355" t="s">
        <v>1399</v>
      </c>
      <c r="F80" s="356" t="s">
        <v>10382</v>
      </c>
      <c r="G80" s="356" t="s">
        <v>10385</v>
      </c>
      <c r="H80" s="356" t="s">
        <v>10386</v>
      </c>
      <c r="I80" s="356" t="str">
        <f t="shared" si="3"/>
        <v>ATTIBELE_66F02-MEHER-CAPACITORS</v>
      </c>
      <c r="J80" s="356" t="s">
        <v>2414</v>
      </c>
      <c r="K80" s="356" t="s">
        <v>15063</v>
      </c>
      <c r="L80" s="357">
        <v>5.5447600000000001</v>
      </c>
      <c r="M80" s="357">
        <v>5.3305394000000001</v>
      </c>
      <c r="N80" s="357">
        <v>0</v>
      </c>
      <c r="O80" s="356">
        <f t="shared" si="2"/>
        <v>3.8634783110540396</v>
      </c>
      <c r="P80" s="357">
        <v>4.3659371300723393</v>
      </c>
      <c r="Q80" s="356" t="s">
        <v>15063</v>
      </c>
    </row>
    <row r="81" spans="1:17" x14ac:dyDescent="0.25">
      <c r="A81" s="354">
        <v>78</v>
      </c>
      <c r="B81" s="355" t="s">
        <v>5252</v>
      </c>
      <c r="C81" s="355" t="s">
        <v>2393</v>
      </c>
      <c r="D81" s="355" t="s">
        <v>2394</v>
      </c>
      <c r="E81" s="355" t="s">
        <v>1399</v>
      </c>
      <c r="F81" s="356" t="s">
        <v>10382</v>
      </c>
      <c r="G81" s="356" t="s">
        <v>10387</v>
      </c>
      <c r="H81" s="356" t="s">
        <v>10388</v>
      </c>
      <c r="I81" s="356" t="str">
        <f t="shared" si="3"/>
        <v>ATTIBELE_66F03-ADEEP-LOCKS</v>
      </c>
      <c r="J81" s="356" t="s">
        <v>2414</v>
      </c>
      <c r="K81" s="356" t="s">
        <v>15063</v>
      </c>
      <c r="L81" s="357">
        <v>5.4498800000000003</v>
      </c>
      <c r="M81" s="357">
        <v>5.1726060500000006</v>
      </c>
      <c r="N81" s="357">
        <v>0</v>
      </c>
      <c r="O81" s="356">
        <f t="shared" si="2"/>
        <v>5.0877074357600467</v>
      </c>
      <c r="P81" s="357">
        <v>5.0877074357600582</v>
      </c>
      <c r="Q81" s="356" t="s">
        <v>15063</v>
      </c>
    </row>
    <row r="82" spans="1:17" x14ac:dyDescent="0.25">
      <c r="A82" s="354">
        <v>79</v>
      </c>
      <c r="B82" s="355" t="s">
        <v>5252</v>
      </c>
      <c r="C82" s="355" t="s">
        <v>2393</v>
      </c>
      <c r="D82" s="355" t="s">
        <v>2394</v>
      </c>
      <c r="E82" s="355" t="s">
        <v>1399</v>
      </c>
      <c r="F82" s="356" t="s">
        <v>10454</v>
      </c>
      <c r="G82" s="356" t="s">
        <v>10459</v>
      </c>
      <c r="H82" s="356" t="s">
        <v>10460</v>
      </c>
      <c r="I82" s="356" t="str">
        <f t="shared" si="3"/>
        <v>SARAJAPURA_220F03-SARJAPURA-TOWN</v>
      </c>
      <c r="J82" s="356" t="s">
        <v>2405</v>
      </c>
      <c r="K82" s="356" t="s">
        <v>15063</v>
      </c>
      <c r="L82" s="357">
        <v>3.26572</v>
      </c>
      <c r="M82" s="357">
        <v>2.9883348099999996</v>
      </c>
      <c r="N82" s="357">
        <v>0</v>
      </c>
      <c r="O82" s="356">
        <f t="shared" si="2"/>
        <v>8.4938448489154119</v>
      </c>
      <c r="P82" s="357">
        <v>11.732990828622292</v>
      </c>
      <c r="Q82" s="356" t="s">
        <v>15063</v>
      </c>
    </row>
    <row r="83" spans="1:17" x14ac:dyDescent="0.25">
      <c r="A83" s="354">
        <v>80</v>
      </c>
      <c r="B83" s="355" t="s">
        <v>5252</v>
      </c>
      <c r="C83" s="355" t="s">
        <v>2393</v>
      </c>
      <c r="D83" s="355" t="s">
        <v>2394</v>
      </c>
      <c r="E83" s="355" t="s">
        <v>1399</v>
      </c>
      <c r="F83" s="356" t="s">
        <v>10454</v>
      </c>
      <c r="G83" s="356" t="s">
        <v>10461</v>
      </c>
      <c r="H83" s="356" t="s">
        <v>10462</v>
      </c>
      <c r="I83" s="356" t="str">
        <f t="shared" si="3"/>
        <v>SARAJAPURA_220F04-HANDENAHALLI</v>
      </c>
      <c r="J83" s="356" t="s">
        <v>5701</v>
      </c>
      <c r="K83" s="356" t="s">
        <v>15063</v>
      </c>
      <c r="L83" s="357">
        <v>0.28654000000000002</v>
      </c>
      <c r="M83" s="357">
        <v>0.25929800000000003</v>
      </c>
      <c r="N83" s="357">
        <v>0</v>
      </c>
      <c r="O83" s="356">
        <f t="shared" si="2"/>
        <v>9.507224122286587</v>
      </c>
      <c r="P83" s="357">
        <v>9.5072241222865834</v>
      </c>
      <c r="Q83" s="356" t="s">
        <v>15063</v>
      </c>
    </row>
    <row r="84" spans="1:17" x14ac:dyDescent="0.25">
      <c r="A84" s="354">
        <v>81</v>
      </c>
      <c r="B84" s="355" t="s">
        <v>5252</v>
      </c>
      <c r="C84" s="355" t="s">
        <v>2393</v>
      </c>
      <c r="D84" s="355" t="s">
        <v>2394</v>
      </c>
      <c r="E84" s="355" t="s">
        <v>1399</v>
      </c>
      <c r="F84" s="356" t="s">
        <v>10431</v>
      </c>
      <c r="G84" s="356" t="s">
        <v>10436</v>
      </c>
      <c r="H84" s="356" t="s">
        <v>10437</v>
      </c>
      <c r="I84" s="356" t="str">
        <f t="shared" si="3"/>
        <v>DOMMASANDRA_66F04-SOMPURA</v>
      </c>
      <c r="J84" s="356" t="s">
        <v>5701</v>
      </c>
      <c r="K84" s="356" t="s">
        <v>15063</v>
      </c>
      <c r="L84" s="357">
        <v>5.8499999999999996E-2</v>
      </c>
      <c r="M84" s="357">
        <v>5.2680999999999999E-2</v>
      </c>
      <c r="N84" s="357">
        <v>0</v>
      </c>
      <c r="O84" s="356">
        <f t="shared" si="2"/>
        <v>9.9470085470085436</v>
      </c>
      <c r="P84" s="357">
        <v>19.107975473285379</v>
      </c>
      <c r="Q84" s="356" t="s">
        <v>15063</v>
      </c>
    </row>
    <row r="85" spans="1:17" x14ac:dyDescent="0.25">
      <c r="A85" s="354">
        <v>82</v>
      </c>
      <c r="B85" s="355" t="s">
        <v>5252</v>
      </c>
      <c r="C85" s="355" t="s">
        <v>2393</v>
      </c>
      <c r="D85" s="355" t="s">
        <v>2394</v>
      </c>
      <c r="E85" s="355" t="s">
        <v>1399</v>
      </c>
      <c r="F85" s="356" t="s">
        <v>10382</v>
      </c>
      <c r="G85" s="356" t="s">
        <v>10389</v>
      </c>
      <c r="H85" s="356" t="s">
        <v>10390</v>
      </c>
      <c r="I85" s="356" t="str">
        <f t="shared" si="3"/>
        <v>ATTIBELE_66F04-YADAVANAHALLI</v>
      </c>
      <c r="J85" s="356" t="s">
        <v>5701</v>
      </c>
      <c r="K85" s="356" t="s">
        <v>15063</v>
      </c>
      <c r="L85" s="357">
        <v>0.16627999999999998</v>
      </c>
      <c r="M85" s="357">
        <v>0.1490274</v>
      </c>
      <c r="N85" s="357">
        <v>0</v>
      </c>
      <c r="O85" s="356">
        <f t="shared" si="2"/>
        <v>10.375631464998786</v>
      </c>
      <c r="P85" s="357">
        <v>44.548826650904431</v>
      </c>
      <c r="Q85" s="356" t="s">
        <v>15063</v>
      </c>
    </row>
    <row r="86" spans="1:17" x14ac:dyDescent="0.25">
      <c r="A86" s="354">
        <v>83</v>
      </c>
      <c r="B86" s="355" t="s">
        <v>5252</v>
      </c>
      <c r="C86" s="355" t="s">
        <v>2393</v>
      </c>
      <c r="D86" s="355" t="s">
        <v>2394</v>
      </c>
      <c r="E86" s="355" t="s">
        <v>1399</v>
      </c>
      <c r="F86" s="356" t="s">
        <v>10382</v>
      </c>
      <c r="G86" s="356" t="s">
        <v>10391</v>
      </c>
      <c r="H86" s="356" t="s">
        <v>10392</v>
      </c>
      <c r="I86" s="356" t="str">
        <f t="shared" si="3"/>
        <v>ATTIBELE_66F05-MAYASANDRA</v>
      </c>
      <c r="J86" s="356" t="s">
        <v>5701</v>
      </c>
      <c r="K86" s="356" t="s">
        <v>15063</v>
      </c>
      <c r="L86" s="357">
        <v>1.15476</v>
      </c>
      <c r="M86" s="357">
        <v>1.0387854999999999</v>
      </c>
      <c r="N86" s="357">
        <v>0</v>
      </c>
      <c r="O86" s="356">
        <f t="shared" si="2"/>
        <v>10.043169143371792</v>
      </c>
      <c r="P86" s="357">
        <v>12.969376524892906</v>
      </c>
      <c r="Q86" s="356" t="s">
        <v>15063</v>
      </c>
    </row>
    <row r="87" spans="1:17" x14ac:dyDescent="0.25">
      <c r="A87" s="354">
        <v>84</v>
      </c>
      <c r="B87" s="355" t="s">
        <v>5252</v>
      </c>
      <c r="C87" s="355" t="s">
        <v>2393</v>
      </c>
      <c r="D87" s="355" t="s">
        <v>2394</v>
      </c>
      <c r="E87" s="355" t="s">
        <v>1399</v>
      </c>
      <c r="F87" s="356" t="s">
        <v>10454</v>
      </c>
      <c r="G87" s="356" t="s">
        <v>10463</v>
      </c>
      <c r="H87" s="356" t="s">
        <v>10464</v>
      </c>
      <c r="I87" s="356" t="str">
        <f t="shared" si="3"/>
        <v>SARAJAPURA_220F05-MUGLOOR-URBAN</v>
      </c>
      <c r="J87" s="356" t="s">
        <v>2405</v>
      </c>
      <c r="K87" s="356" t="s">
        <v>15063</v>
      </c>
      <c r="L87" s="357">
        <v>1.9707400000000002</v>
      </c>
      <c r="M87" s="357">
        <v>1.8036175000000001</v>
      </c>
      <c r="N87" s="357">
        <v>0</v>
      </c>
      <c r="O87" s="356">
        <f t="shared" si="2"/>
        <v>8.4801901823680463</v>
      </c>
      <c r="P87" s="357">
        <v>8.480190182368041</v>
      </c>
      <c r="Q87" s="356" t="s">
        <v>15063</v>
      </c>
    </row>
    <row r="88" spans="1:17" x14ac:dyDescent="0.25">
      <c r="A88" s="354">
        <v>85</v>
      </c>
      <c r="B88" s="355" t="s">
        <v>5252</v>
      </c>
      <c r="C88" s="355" t="s">
        <v>2393</v>
      </c>
      <c r="D88" s="355" t="s">
        <v>2394</v>
      </c>
      <c r="E88" s="355" t="s">
        <v>1399</v>
      </c>
      <c r="F88" s="356" t="s">
        <v>10431</v>
      </c>
      <c r="G88" s="356" t="s">
        <v>10438</v>
      </c>
      <c r="H88" s="356" t="s">
        <v>10439</v>
      </c>
      <c r="I88" s="356" t="str">
        <f t="shared" si="3"/>
        <v>DOMMASANDRA_66F05-NERIGA</v>
      </c>
      <c r="J88" s="356" t="s">
        <v>5701</v>
      </c>
      <c r="K88" s="356" t="s">
        <v>15063</v>
      </c>
      <c r="L88" s="357">
        <v>1.03268</v>
      </c>
      <c r="M88" s="357">
        <v>0.9279409999999999</v>
      </c>
      <c r="N88" s="357">
        <v>0</v>
      </c>
      <c r="O88" s="356">
        <f t="shared" si="2"/>
        <v>10.142444900646872</v>
      </c>
      <c r="P88" s="357">
        <v>10.142444900646874</v>
      </c>
      <c r="Q88" s="356" t="s">
        <v>15063</v>
      </c>
    </row>
    <row r="89" spans="1:17" x14ac:dyDescent="0.25">
      <c r="A89" s="354">
        <v>86</v>
      </c>
      <c r="B89" s="355" t="s">
        <v>5252</v>
      </c>
      <c r="C89" s="355" t="s">
        <v>2393</v>
      </c>
      <c r="D89" s="355" t="s">
        <v>2394</v>
      </c>
      <c r="E89" s="355" t="s">
        <v>1399</v>
      </c>
      <c r="F89" s="356" t="s">
        <v>10382</v>
      </c>
      <c r="G89" s="356" t="s">
        <v>10393</v>
      </c>
      <c r="H89" s="356" t="s">
        <v>10394</v>
      </c>
      <c r="I89" s="356" t="str">
        <f t="shared" si="3"/>
        <v>ATTIBELE_66F06-MIKEE-STEEL</v>
      </c>
      <c r="J89" s="356" t="s">
        <v>2414</v>
      </c>
      <c r="K89" s="356" t="s">
        <v>15063</v>
      </c>
      <c r="L89" s="357">
        <v>2.8708600000000004</v>
      </c>
      <c r="M89" s="357">
        <v>2.7749046499999999</v>
      </c>
      <c r="N89" s="357">
        <v>0</v>
      </c>
      <c r="O89" s="356">
        <f t="shared" si="2"/>
        <v>3.3423904335286476</v>
      </c>
      <c r="P89" s="357">
        <v>3.3423904335286525</v>
      </c>
      <c r="Q89" s="356" t="s">
        <v>15063</v>
      </c>
    </row>
    <row r="90" spans="1:17" x14ac:dyDescent="0.25">
      <c r="A90" s="354">
        <v>87</v>
      </c>
      <c r="B90" s="355" t="s">
        <v>5252</v>
      </c>
      <c r="C90" s="355" t="s">
        <v>2393</v>
      </c>
      <c r="D90" s="355" t="s">
        <v>2394</v>
      </c>
      <c r="E90" s="355" t="s">
        <v>1399</v>
      </c>
      <c r="F90" s="356" t="s">
        <v>10431</v>
      </c>
      <c r="G90" s="356" t="s">
        <v>10440</v>
      </c>
      <c r="H90" s="356" t="s">
        <v>10441</v>
      </c>
      <c r="I90" s="356" t="str">
        <f t="shared" si="3"/>
        <v>DOMMASANDRA_66F06-SOMPURAGATE</v>
      </c>
      <c r="J90" s="356" t="s">
        <v>2405</v>
      </c>
      <c r="K90" s="356" t="s">
        <v>15063</v>
      </c>
      <c r="L90" s="357">
        <v>4.7040799999999994</v>
      </c>
      <c r="M90" s="357">
        <v>4.2855474300000003</v>
      </c>
      <c r="N90" s="357">
        <v>0</v>
      </c>
      <c r="O90" s="356">
        <f t="shared" si="2"/>
        <v>8.8972247495790704</v>
      </c>
      <c r="P90" s="357">
        <v>8.8972247495790686</v>
      </c>
      <c r="Q90" s="356" t="s">
        <v>15063</v>
      </c>
    </row>
    <row r="91" spans="1:17" x14ac:dyDescent="0.25">
      <c r="A91" s="354">
        <v>88</v>
      </c>
      <c r="B91" s="355" t="s">
        <v>5252</v>
      </c>
      <c r="C91" s="355" t="s">
        <v>2393</v>
      </c>
      <c r="D91" s="355" t="s">
        <v>2394</v>
      </c>
      <c r="E91" s="355" t="s">
        <v>1399</v>
      </c>
      <c r="F91" s="356" t="s">
        <v>10382</v>
      </c>
      <c r="G91" s="356" t="s">
        <v>10395</v>
      </c>
      <c r="H91" s="356" t="s">
        <v>10396</v>
      </c>
      <c r="I91" s="356" t="str">
        <f t="shared" si="3"/>
        <v>ATTIBELE_66F07-ALPHA-GRANITES</v>
      </c>
      <c r="J91" s="356" t="s">
        <v>2414</v>
      </c>
      <c r="K91" s="356" t="s">
        <v>15063</v>
      </c>
      <c r="L91" s="357">
        <v>1.4230200000000002</v>
      </c>
      <c r="M91" s="357">
        <v>1.3656253</v>
      </c>
      <c r="N91" s="357">
        <v>0</v>
      </c>
      <c r="O91" s="356">
        <f t="shared" si="2"/>
        <v>4.0333024131776165</v>
      </c>
      <c r="P91" s="357">
        <v>11.392294653051049</v>
      </c>
      <c r="Q91" s="356" t="s">
        <v>15063</v>
      </c>
    </row>
    <row r="92" spans="1:17" x14ac:dyDescent="0.25">
      <c r="A92" s="354">
        <v>89</v>
      </c>
      <c r="B92" s="355" t="s">
        <v>5252</v>
      </c>
      <c r="C92" s="355" t="s">
        <v>2393</v>
      </c>
      <c r="D92" s="355" t="s">
        <v>2394</v>
      </c>
      <c r="E92" s="355" t="s">
        <v>1399</v>
      </c>
      <c r="F92" s="356" t="s">
        <v>10431</v>
      </c>
      <c r="G92" s="356" t="s">
        <v>10442</v>
      </c>
      <c r="H92" s="356" t="s">
        <v>10443</v>
      </c>
      <c r="I92" s="356" t="str">
        <f t="shared" si="3"/>
        <v>DOMMASANDRA_66F07-VAKIL-LAYOUT</v>
      </c>
      <c r="J92" s="356" t="s">
        <v>2405</v>
      </c>
      <c r="K92" s="356" t="s">
        <v>15063</v>
      </c>
      <c r="L92" s="357">
        <v>0.14771999999999999</v>
      </c>
      <c r="M92" s="357">
        <v>0.13661000000000001</v>
      </c>
      <c r="N92" s="357">
        <v>0</v>
      </c>
      <c r="O92" s="356">
        <f t="shared" si="2"/>
        <v>7.5209856485242224</v>
      </c>
      <c r="P92" s="357">
        <v>7.5543560779144929</v>
      </c>
      <c r="Q92" s="356" t="s">
        <v>15063</v>
      </c>
    </row>
    <row r="93" spans="1:17" x14ac:dyDescent="0.25">
      <c r="A93" s="354">
        <v>90</v>
      </c>
      <c r="B93" s="355" t="s">
        <v>5252</v>
      </c>
      <c r="C93" s="355" t="s">
        <v>2393</v>
      </c>
      <c r="D93" s="355" t="s">
        <v>2394</v>
      </c>
      <c r="E93" s="355" t="s">
        <v>1399</v>
      </c>
      <c r="F93" s="356" t="s">
        <v>10454</v>
      </c>
      <c r="G93" s="356" t="s">
        <v>10465</v>
      </c>
      <c r="H93" s="356" t="s">
        <v>10466</v>
      </c>
      <c r="I93" s="356" t="str">
        <f t="shared" si="3"/>
        <v>SARAJAPURA_220F08-S-MEDIHALLY</v>
      </c>
      <c r="J93" s="356" t="s">
        <v>2405</v>
      </c>
      <c r="K93" s="356" t="s">
        <v>15063</v>
      </c>
      <c r="L93" s="357">
        <v>2.1241599999999998</v>
      </c>
      <c r="M93" s="357">
        <v>1.9569392299999999</v>
      </c>
      <c r="N93" s="357">
        <v>0</v>
      </c>
      <c r="O93" s="356">
        <f t="shared" si="2"/>
        <v>7.87232458948478</v>
      </c>
      <c r="P93" s="357">
        <v>11.853366163601386</v>
      </c>
      <c r="Q93" s="356" t="s">
        <v>15063</v>
      </c>
    </row>
    <row r="94" spans="1:17" x14ac:dyDescent="0.25">
      <c r="A94" s="354">
        <v>91</v>
      </c>
      <c r="B94" s="355" t="s">
        <v>5252</v>
      </c>
      <c r="C94" s="355" t="s">
        <v>2393</v>
      </c>
      <c r="D94" s="355" t="s">
        <v>2394</v>
      </c>
      <c r="E94" s="355" t="s">
        <v>1399</v>
      </c>
      <c r="F94" s="356" t="s">
        <v>10454</v>
      </c>
      <c r="G94" s="356" t="s">
        <v>10467</v>
      </c>
      <c r="H94" s="356" t="s">
        <v>10468</v>
      </c>
      <c r="I94" s="356" t="str">
        <f t="shared" si="3"/>
        <v>SARAJAPURA_220F09-BILLAPURA SJP</v>
      </c>
      <c r="J94" s="356" t="s">
        <v>5701</v>
      </c>
      <c r="K94" s="356" t="s">
        <v>15063</v>
      </c>
      <c r="L94" s="357">
        <v>1.5747599999999999</v>
      </c>
      <c r="M94" s="357">
        <v>1.411972</v>
      </c>
      <c r="N94" s="357">
        <v>0</v>
      </c>
      <c r="O94" s="356">
        <f t="shared" si="2"/>
        <v>10.337321242602043</v>
      </c>
      <c r="P94" s="357">
        <v>10.337321242602048</v>
      </c>
      <c r="Q94" s="356" t="s">
        <v>15063</v>
      </c>
    </row>
    <row r="95" spans="1:17" x14ac:dyDescent="0.25">
      <c r="A95" s="354">
        <v>92</v>
      </c>
      <c r="B95" s="355" t="s">
        <v>5252</v>
      </c>
      <c r="C95" s="355" t="s">
        <v>2393</v>
      </c>
      <c r="D95" s="355" t="s">
        <v>2394</v>
      </c>
      <c r="E95" s="355" t="s">
        <v>1399</v>
      </c>
      <c r="F95" s="356" t="s">
        <v>10431</v>
      </c>
      <c r="G95" s="356" t="s">
        <v>10444</v>
      </c>
      <c r="H95" s="356" t="s">
        <v>10445</v>
      </c>
      <c r="I95" s="356" t="str">
        <f t="shared" si="3"/>
        <v>DOMMASANDRA_66F09-CHAMBENAHALLI</v>
      </c>
      <c r="J95" s="356" t="s">
        <v>5701</v>
      </c>
      <c r="K95" s="356" t="s">
        <v>15063</v>
      </c>
      <c r="L95" s="357">
        <v>1.2103999999999999</v>
      </c>
      <c r="M95" s="357">
        <v>1.1088</v>
      </c>
      <c r="N95" s="357">
        <v>0</v>
      </c>
      <c r="O95" s="356">
        <f t="shared" si="2"/>
        <v>8.3939193654990021</v>
      </c>
      <c r="P95" s="357">
        <v>8.3939193654990021</v>
      </c>
      <c r="Q95" s="356" t="s">
        <v>15063</v>
      </c>
    </row>
    <row r="96" spans="1:17" x14ac:dyDescent="0.25">
      <c r="A96" s="354">
        <v>93</v>
      </c>
      <c r="B96" s="355" t="s">
        <v>5252</v>
      </c>
      <c r="C96" s="355" t="s">
        <v>2393</v>
      </c>
      <c r="D96" s="355" t="s">
        <v>2394</v>
      </c>
      <c r="E96" s="355" t="s">
        <v>1399</v>
      </c>
      <c r="F96" s="356" t="s">
        <v>10382</v>
      </c>
      <c r="G96" s="356" t="s">
        <v>10397</v>
      </c>
      <c r="H96" s="356" t="s">
        <v>10398</v>
      </c>
      <c r="I96" s="356" t="str">
        <f t="shared" si="3"/>
        <v>ATTIBELE_66F09-LAXMI-FORGE</v>
      </c>
      <c r="J96" s="356" t="s">
        <v>2414</v>
      </c>
      <c r="K96" s="356" t="s">
        <v>15063</v>
      </c>
      <c r="L96" s="357">
        <v>3.8924399999999997</v>
      </c>
      <c r="M96" s="357">
        <v>3.8705779999999996</v>
      </c>
      <c r="N96" s="357">
        <v>0</v>
      </c>
      <c r="O96" s="356">
        <f t="shared" si="2"/>
        <v>0.56165284500210799</v>
      </c>
      <c r="P96" s="357">
        <v>0.61763457897010543</v>
      </c>
      <c r="Q96" s="356" t="s">
        <v>15063</v>
      </c>
    </row>
    <row r="97" spans="1:17" x14ac:dyDescent="0.25">
      <c r="A97" s="354">
        <v>94</v>
      </c>
      <c r="B97" s="355" t="s">
        <v>5252</v>
      </c>
      <c r="C97" s="355" t="s">
        <v>2393</v>
      </c>
      <c r="D97" s="355" t="s">
        <v>2394</v>
      </c>
      <c r="E97" s="355" t="s">
        <v>1399</v>
      </c>
      <c r="F97" s="356" t="s">
        <v>10382</v>
      </c>
      <c r="G97" s="356" t="s">
        <v>10399</v>
      </c>
      <c r="H97" s="356" t="s">
        <v>10400</v>
      </c>
      <c r="I97" s="356" t="str">
        <f t="shared" si="3"/>
        <v>ATTIBELE_66F10-JAIPURIA-SILK-MILLS</v>
      </c>
      <c r="J97" s="356" t="s">
        <v>2414</v>
      </c>
      <c r="K97" s="356" t="s">
        <v>15063</v>
      </c>
      <c r="L97" s="357">
        <v>1.07256</v>
      </c>
      <c r="M97" s="357">
        <v>1.0307579499999999</v>
      </c>
      <c r="N97" s="357">
        <v>0</v>
      </c>
      <c r="O97" s="356">
        <f t="shared" si="2"/>
        <v>3.8974090027597561</v>
      </c>
      <c r="P97" s="357">
        <v>3.8974090027597552</v>
      </c>
      <c r="Q97" s="356" t="s">
        <v>15063</v>
      </c>
    </row>
    <row r="98" spans="1:17" x14ac:dyDescent="0.25">
      <c r="A98" s="354">
        <v>95</v>
      </c>
      <c r="B98" s="355" t="s">
        <v>5252</v>
      </c>
      <c r="C98" s="355" t="s">
        <v>2393</v>
      </c>
      <c r="D98" s="355" t="s">
        <v>2394</v>
      </c>
      <c r="E98" s="355" t="s">
        <v>1399</v>
      </c>
      <c r="F98" s="356" t="s">
        <v>10454</v>
      </c>
      <c r="G98" s="356" t="s">
        <v>10469</v>
      </c>
      <c r="H98" s="356" t="s">
        <v>10470</v>
      </c>
      <c r="I98" s="356" t="str">
        <f t="shared" si="3"/>
        <v>SARAJAPURA_220F10-KUTHAGNAHALLY URBAN</v>
      </c>
      <c r="J98" s="356" t="s">
        <v>2405</v>
      </c>
      <c r="K98" s="356" t="s">
        <v>15063</v>
      </c>
      <c r="L98" s="357">
        <v>1.1428</v>
      </c>
      <c r="M98" s="357">
        <v>1.0408363</v>
      </c>
      <c r="N98" s="357">
        <v>0</v>
      </c>
      <c r="O98" s="356">
        <f t="shared" si="2"/>
        <v>8.9222698634931739</v>
      </c>
      <c r="P98" s="357">
        <v>14.863158706979917</v>
      </c>
      <c r="Q98" s="356" t="s">
        <v>15063</v>
      </c>
    </row>
    <row r="99" spans="1:17" x14ac:dyDescent="0.25">
      <c r="A99" s="354">
        <v>96</v>
      </c>
      <c r="B99" s="355" t="s">
        <v>5252</v>
      </c>
      <c r="C99" s="355" t="s">
        <v>2393</v>
      </c>
      <c r="D99" s="355" t="s">
        <v>2394</v>
      </c>
      <c r="E99" s="355" t="s">
        <v>1399</v>
      </c>
      <c r="F99" s="356" t="s">
        <v>10382</v>
      </c>
      <c r="G99" s="356" t="s">
        <v>10401</v>
      </c>
      <c r="H99" s="356" t="s">
        <v>10402</v>
      </c>
      <c r="I99" s="356" t="str">
        <f t="shared" si="3"/>
        <v>ATTIBELE_66F11-APPLICOM</v>
      </c>
      <c r="J99" s="356" t="s">
        <v>2414</v>
      </c>
      <c r="K99" s="356" t="s">
        <v>15063</v>
      </c>
      <c r="L99" s="357">
        <v>3.35</v>
      </c>
      <c r="M99" s="357">
        <v>3.2173098499999999</v>
      </c>
      <c r="N99" s="357">
        <v>0</v>
      </c>
      <c r="O99" s="356">
        <f t="shared" si="2"/>
        <v>3.9609000000000054</v>
      </c>
      <c r="P99" s="357" t="e">
        <v>#DIV/0!</v>
      </c>
      <c r="Q99" s="356" t="s">
        <v>15063</v>
      </c>
    </row>
    <row r="100" spans="1:17" x14ac:dyDescent="0.25">
      <c r="A100" s="354">
        <v>97</v>
      </c>
      <c r="B100" s="355" t="s">
        <v>5252</v>
      </c>
      <c r="C100" s="355" t="s">
        <v>2393</v>
      </c>
      <c r="D100" s="355" t="s">
        <v>2394</v>
      </c>
      <c r="E100" s="355" t="s">
        <v>1399</v>
      </c>
      <c r="F100" s="356" t="s">
        <v>10431</v>
      </c>
      <c r="G100" s="356" t="s">
        <v>10446</v>
      </c>
      <c r="H100" s="356" t="s">
        <v>10447</v>
      </c>
      <c r="I100" s="356" t="str">
        <f t="shared" si="3"/>
        <v>DOMMASANDRA_66F11-NIRANTHARA-JYOTHI</v>
      </c>
      <c r="J100" s="356" t="s">
        <v>5706</v>
      </c>
      <c r="K100" s="356" t="s">
        <v>15063</v>
      </c>
      <c r="L100" s="357">
        <v>2.0408400000000002</v>
      </c>
      <c r="M100" s="357">
        <v>1.83537935</v>
      </c>
      <c r="N100" s="357">
        <v>0</v>
      </c>
      <c r="O100" s="356">
        <f t="shared" si="2"/>
        <v>10.067455067521228</v>
      </c>
      <c r="P100" s="357">
        <v>28.150217988692361</v>
      </c>
      <c r="Q100" s="356" t="s">
        <v>15063</v>
      </c>
    </row>
    <row r="101" spans="1:17" x14ac:dyDescent="0.25">
      <c r="A101" s="354">
        <v>98</v>
      </c>
      <c r="B101" s="355" t="s">
        <v>5252</v>
      </c>
      <c r="C101" s="355" t="s">
        <v>2393</v>
      </c>
      <c r="D101" s="355" t="s">
        <v>2394</v>
      </c>
      <c r="E101" s="355" t="s">
        <v>1399</v>
      </c>
      <c r="F101" s="356" t="s">
        <v>10454</v>
      </c>
      <c r="G101" s="356" t="s">
        <v>10471</v>
      </c>
      <c r="H101" s="356" t="s">
        <v>10472</v>
      </c>
      <c r="I101" s="356" t="str">
        <f t="shared" si="3"/>
        <v>SARAJAPURA_220F11-NJY HANDENAHALLY</v>
      </c>
      <c r="J101" s="356" t="s">
        <v>5706</v>
      </c>
      <c r="K101" s="356" t="s">
        <v>15063</v>
      </c>
      <c r="L101" s="357">
        <v>0.46700000000000003</v>
      </c>
      <c r="M101" s="357">
        <v>0.42105625000000002</v>
      </c>
      <c r="N101" s="357">
        <v>0</v>
      </c>
      <c r="O101" s="356">
        <f t="shared" si="2"/>
        <v>9.8380620985010712</v>
      </c>
      <c r="P101" s="357">
        <v>32.064480528203809</v>
      </c>
      <c r="Q101" s="356" t="s">
        <v>15063</v>
      </c>
    </row>
    <row r="102" spans="1:17" x14ac:dyDescent="0.25">
      <c r="A102" s="354">
        <v>99</v>
      </c>
      <c r="B102" s="355" t="s">
        <v>5252</v>
      </c>
      <c r="C102" s="355" t="s">
        <v>2393</v>
      </c>
      <c r="D102" s="355" t="s">
        <v>2394</v>
      </c>
      <c r="E102" s="355" t="s">
        <v>1399</v>
      </c>
      <c r="F102" s="356" t="s">
        <v>10382</v>
      </c>
      <c r="G102" s="356" t="s">
        <v>10403</v>
      </c>
      <c r="H102" s="356" t="s">
        <v>10404</v>
      </c>
      <c r="I102" s="356" t="str">
        <f t="shared" si="3"/>
        <v>ATTIBELE_66F12-AASIRWAD-PIPES</v>
      </c>
      <c r="J102" s="356" t="s">
        <v>2414</v>
      </c>
      <c r="K102" s="356" t="s">
        <v>15063</v>
      </c>
      <c r="L102" s="357">
        <v>3.0374800000000004</v>
      </c>
      <c r="M102" s="357">
        <v>2.9968626999999999</v>
      </c>
      <c r="N102" s="357">
        <v>0</v>
      </c>
      <c r="O102" s="356">
        <f t="shared" si="2"/>
        <v>1.3372038663629231</v>
      </c>
      <c r="P102" s="357">
        <v>1.3372038663629238</v>
      </c>
      <c r="Q102" s="356" t="s">
        <v>15063</v>
      </c>
    </row>
    <row r="103" spans="1:17" x14ac:dyDescent="0.25">
      <c r="A103" s="354">
        <v>100</v>
      </c>
      <c r="B103" s="355" t="s">
        <v>5252</v>
      </c>
      <c r="C103" s="355" t="s">
        <v>2393</v>
      </c>
      <c r="D103" s="355" t="s">
        <v>2394</v>
      </c>
      <c r="E103" s="355" t="s">
        <v>1399</v>
      </c>
      <c r="F103" s="356" t="s">
        <v>10454</v>
      </c>
      <c r="G103" s="356" t="s">
        <v>10473</v>
      </c>
      <c r="H103" s="356" t="s">
        <v>10474</v>
      </c>
      <c r="I103" s="356" t="str">
        <f t="shared" si="3"/>
        <v>SARAJAPURA_220F12-BIDARAGUPPE</v>
      </c>
      <c r="J103" s="356" t="s">
        <v>2405</v>
      </c>
      <c r="K103" s="356" t="s">
        <v>15063</v>
      </c>
      <c r="L103" s="357">
        <v>2.9367999999999999</v>
      </c>
      <c r="M103" s="357">
        <v>2.6424555999999999</v>
      </c>
      <c r="N103" s="357">
        <v>0</v>
      </c>
      <c r="O103" s="356">
        <f t="shared" si="2"/>
        <v>10.02262326341596</v>
      </c>
      <c r="P103" s="357">
        <v>11.429463676930096</v>
      </c>
      <c r="Q103" s="356" t="s">
        <v>15063</v>
      </c>
    </row>
    <row r="104" spans="1:17" x14ac:dyDescent="0.25">
      <c r="A104" s="354">
        <v>101</v>
      </c>
      <c r="B104" s="355" t="s">
        <v>5252</v>
      </c>
      <c r="C104" s="355" t="s">
        <v>2393</v>
      </c>
      <c r="D104" s="355" t="s">
        <v>2394</v>
      </c>
      <c r="E104" s="355" t="s">
        <v>1399</v>
      </c>
      <c r="F104" s="356" t="s">
        <v>10431</v>
      </c>
      <c r="G104" s="356" t="s">
        <v>10448</v>
      </c>
      <c r="H104" s="356" t="s">
        <v>10449</v>
      </c>
      <c r="I104" s="356" t="str">
        <f t="shared" si="3"/>
        <v>DOMMASANDRA_66F12-TRINITY-SUNRISE</v>
      </c>
      <c r="J104" s="356" t="s">
        <v>2405</v>
      </c>
      <c r="K104" s="356" t="s">
        <v>15063</v>
      </c>
      <c r="L104" s="357">
        <v>0.40387999999999996</v>
      </c>
      <c r="M104" s="357">
        <v>0.36583335</v>
      </c>
      <c r="N104" s="357">
        <v>0</v>
      </c>
      <c r="O104" s="356">
        <f t="shared" si="2"/>
        <v>9.4202857284341786</v>
      </c>
      <c r="P104" s="357">
        <v>9.420285728434175</v>
      </c>
      <c r="Q104" s="356" t="s">
        <v>15063</v>
      </c>
    </row>
    <row r="105" spans="1:17" x14ac:dyDescent="0.25">
      <c r="A105" s="354">
        <v>102</v>
      </c>
      <c r="B105" s="355" t="s">
        <v>5252</v>
      </c>
      <c r="C105" s="355" t="s">
        <v>2393</v>
      </c>
      <c r="D105" s="355" t="s">
        <v>2394</v>
      </c>
      <c r="E105" s="355" t="s">
        <v>1399</v>
      </c>
      <c r="F105" s="356" t="s">
        <v>10454</v>
      </c>
      <c r="G105" s="356" t="s">
        <v>10475</v>
      </c>
      <c r="H105" s="356" t="s">
        <v>10476</v>
      </c>
      <c r="I105" s="356" t="str">
        <f t="shared" si="3"/>
        <v>SARAJAPURA_220F13-CITY LIGHT</v>
      </c>
      <c r="J105" s="356" t="s">
        <v>2405</v>
      </c>
      <c r="K105" s="356" t="s">
        <v>15063</v>
      </c>
      <c r="L105" s="357">
        <v>1.0171999999999999</v>
      </c>
      <c r="M105" s="357">
        <v>0.92161216000000001</v>
      </c>
      <c r="N105" s="357">
        <v>0</v>
      </c>
      <c r="O105" s="356">
        <f t="shared" si="2"/>
        <v>9.3971529689343178</v>
      </c>
      <c r="P105" s="357">
        <v>9.3971529689343196</v>
      </c>
      <c r="Q105" s="356" t="s">
        <v>15063</v>
      </c>
    </row>
    <row r="106" spans="1:17" x14ac:dyDescent="0.25">
      <c r="A106" s="354">
        <v>103</v>
      </c>
      <c r="B106" s="355" t="s">
        <v>5252</v>
      </c>
      <c r="C106" s="355" t="s">
        <v>2393</v>
      </c>
      <c r="D106" s="355" t="s">
        <v>2394</v>
      </c>
      <c r="E106" s="355" t="s">
        <v>1399</v>
      </c>
      <c r="F106" s="356" t="s">
        <v>10382</v>
      </c>
      <c r="G106" s="356" t="s">
        <v>10405</v>
      </c>
      <c r="H106" s="356" t="s">
        <v>10406</v>
      </c>
      <c r="I106" s="356" t="str">
        <f t="shared" si="3"/>
        <v>ATTIBELE_66F13-NIRANTHARA-JYOTHI</v>
      </c>
      <c r="J106" s="356" t="s">
        <v>5706</v>
      </c>
      <c r="K106" s="356" t="s">
        <v>15063</v>
      </c>
      <c r="L106" s="357">
        <v>1.7239399999999998</v>
      </c>
      <c r="M106" s="357">
        <v>1.5640298000000001</v>
      </c>
      <c r="N106" s="357">
        <v>0</v>
      </c>
      <c r="O106" s="356">
        <f t="shared" si="2"/>
        <v>9.2758564683225444</v>
      </c>
      <c r="P106" s="357">
        <v>18.62541625653844</v>
      </c>
      <c r="Q106" s="356" t="s">
        <v>15063</v>
      </c>
    </row>
    <row r="107" spans="1:17" x14ac:dyDescent="0.25">
      <c r="A107" s="354">
        <v>104</v>
      </c>
      <c r="B107" s="355" t="s">
        <v>5252</v>
      </c>
      <c r="C107" s="355" t="s">
        <v>2393</v>
      </c>
      <c r="D107" s="355" t="s">
        <v>2394</v>
      </c>
      <c r="E107" s="355" t="s">
        <v>1399</v>
      </c>
      <c r="F107" s="356" t="s">
        <v>10382</v>
      </c>
      <c r="G107" s="356" t="s">
        <v>10407</v>
      </c>
      <c r="H107" s="356" t="s">
        <v>10408</v>
      </c>
      <c r="I107" s="356" t="str">
        <f t="shared" si="3"/>
        <v>ATTIBELE_66F14-BALLURU</v>
      </c>
      <c r="J107" s="356" t="s">
        <v>2405</v>
      </c>
      <c r="K107" s="356" t="s">
        <v>15063</v>
      </c>
      <c r="L107" s="357">
        <v>2.6242000000000001</v>
      </c>
      <c r="M107" s="357">
        <v>2.3836939500000001</v>
      </c>
      <c r="N107" s="357">
        <v>0</v>
      </c>
      <c r="O107" s="356">
        <f t="shared" si="2"/>
        <v>9.1649283591189707</v>
      </c>
      <c r="P107" s="357">
        <v>14.700008326238601</v>
      </c>
      <c r="Q107" s="356" t="s">
        <v>15063</v>
      </c>
    </row>
    <row r="108" spans="1:17" x14ac:dyDescent="0.25">
      <c r="A108" s="354">
        <v>105</v>
      </c>
      <c r="B108" s="355" t="s">
        <v>5252</v>
      </c>
      <c r="C108" s="355" t="s">
        <v>2393</v>
      </c>
      <c r="D108" s="355" t="s">
        <v>2394</v>
      </c>
      <c r="E108" s="355" t="s">
        <v>1399</v>
      </c>
      <c r="F108" s="356" t="s">
        <v>10431</v>
      </c>
      <c r="G108" s="356" t="s">
        <v>10450</v>
      </c>
      <c r="H108" s="356" t="s">
        <v>10451</v>
      </c>
      <c r="I108" s="356" t="str">
        <f t="shared" si="3"/>
        <v>DOMMASANDRA_66F14-DOMMASANDRA AGRI</v>
      </c>
      <c r="J108" s="356" t="s">
        <v>5701</v>
      </c>
      <c r="K108" s="356" t="s">
        <v>15063</v>
      </c>
      <c r="L108" s="357">
        <v>0.35140000000000005</v>
      </c>
      <c r="M108" s="357">
        <v>0.3165</v>
      </c>
      <c r="N108" s="357">
        <v>0</v>
      </c>
      <c r="O108" s="356">
        <f t="shared" si="2"/>
        <v>9.9317017643710983</v>
      </c>
      <c r="P108" s="357">
        <v>9.9317017643711036</v>
      </c>
      <c r="Q108" s="356" t="s">
        <v>15063</v>
      </c>
    </row>
    <row r="109" spans="1:17" x14ac:dyDescent="0.25">
      <c r="A109" s="354">
        <v>106</v>
      </c>
      <c r="B109" s="355" t="s">
        <v>5252</v>
      </c>
      <c r="C109" s="355" t="s">
        <v>2393</v>
      </c>
      <c r="D109" s="355" t="s">
        <v>2394</v>
      </c>
      <c r="E109" s="355" t="s">
        <v>1399</v>
      </c>
      <c r="F109" s="356" t="s">
        <v>10382</v>
      </c>
      <c r="G109" s="356" t="s">
        <v>10409</v>
      </c>
      <c r="H109" s="356" t="s">
        <v>10410</v>
      </c>
      <c r="I109" s="356" t="str">
        <f t="shared" si="3"/>
        <v>ATTIBELE_66F15-ATTIBELE-URBAN</v>
      </c>
      <c r="J109" s="356" t="s">
        <v>2405</v>
      </c>
      <c r="K109" s="356" t="s">
        <v>15063</v>
      </c>
      <c r="L109" s="357">
        <v>3.8954</v>
      </c>
      <c r="M109" s="357">
        <v>3.5235184499999996</v>
      </c>
      <c r="N109" s="357">
        <v>0</v>
      </c>
      <c r="O109" s="356">
        <f t="shared" si="2"/>
        <v>9.5466845510088909</v>
      </c>
      <c r="P109" s="357">
        <v>18.010868188064432</v>
      </c>
      <c r="Q109" s="356" t="s">
        <v>15063</v>
      </c>
    </row>
    <row r="110" spans="1:17" x14ac:dyDescent="0.25">
      <c r="A110" s="354">
        <v>107</v>
      </c>
      <c r="B110" s="355" t="s">
        <v>5252</v>
      </c>
      <c r="C110" s="355" t="s">
        <v>2393</v>
      </c>
      <c r="D110" s="355" t="s">
        <v>2394</v>
      </c>
      <c r="E110" s="355" t="s">
        <v>1399</v>
      </c>
      <c r="F110" s="356" t="s">
        <v>10431</v>
      </c>
      <c r="G110" s="356" t="s">
        <v>10452</v>
      </c>
      <c r="H110" s="356" t="s">
        <v>10453</v>
      </c>
      <c r="I110" s="356" t="str">
        <f t="shared" si="3"/>
        <v>DOMMASANDRA_66F15-T C HALLI NJY</v>
      </c>
      <c r="J110" s="356" t="s">
        <v>2405</v>
      </c>
      <c r="K110" s="356" t="s">
        <v>15063</v>
      </c>
      <c r="L110" s="357">
        <v>0.62759999999999994</v>
      </c>
      <c r="M110" s="357">
        <v>0.56827234999999998</v>
      </c>
      <c r="N110" s="357">
        <v>0</v>
      </c>
      <c r="O110" s="356">
        <f t="shared" si="2"/>
        <v>9.4530991077119122</v>
      </c>
      <c r="P110" s="357">
        <v>9.4530991077119157</v>
      </c>
      <c r="Q110" s="356" t="s">
        <v>15063</v>
      </c>
    </row>
    <row r="111" spans="1:17" x14ac:dyDescent="0.25">
      <c r="A111" s="354">
        <v>108</v>
      </c>
      <c r="B111" s="355" t="s">
        <v>5252</v>
      </c>
      <c r="C111" s="355" t="s">
        <v>2393</v>
      </c>
      <c r="D111" s="355" t="s">
        <v>2394</v>
      </c>
      <c r="E111" s="355" t="s">
        <v>1399</v>
      </c>
      <c r="F111" s="356" t="s">
        <v>10382</v>
      </c>
      <c r="G111" s="356" t="s">
        <v>10411</v>
      </c>
      <c r="H111" s="356" t="s">
        <v>10412</v>
      </c>
      <c r="I111" s="356" t="str">
        <f t="shared" si="3"/>
        <v>ATTIBELE_66F16-SRINIVASA FINANCE</v>
      </c>
      <c r="J111" s="356" t="s">
        <v>2414</v>
      </c>
      <c r="K111" s="356" t="s">
        <v>15063</v>
      </c>
      <c r="L111" s="357">
        <v>4.7513199999999998</v>
      </c>
      <c r="M111" s="357">
        <v>4.716005</v>
      </c>
      <c r="N111" s="357">
        <v>0</v>
      </c>
      <c r="O111" s="356">
        <f t="shared" si="2"/>
        <v>0.74326713418586343</v>
      </c>
      <c r="P111" s="357">
        <v>1.7784219033914583</v>
      </c>
      <c r="Q111" s="356" t="s">
        <v>15063</v>
      </c>
    </row>
    <row r="112" spans="1:17" x14ac:dyDescent="0.25">
      <c r="A112" s="354">
        <v>109</v>
      </c>
      <c r="B112" s="355" t="s">
        <v>5252</v>
      </c>
      <c r="C112" s="355" t="s">
        <v>2393</v>
      </c>
      <c r="D112" s="355" t="s">
        <v>2394</v>
      </c>
      <c r="E112" s="355" t="s">
        <v>1399</v>
      </c>
      <c r="F112" s="356" t="s">
        <v>10382</v>
      </c>
      <c r="G112" s="356" t="s">
        <v>10413</v>
      </c>
      <c r="H112" s="356" t="s">
        <v>10414</v>
      </c>
      <c r="I112" s="356" t="str">
        <f t="shared" si="3"/>
        <v>ATTIBELE_66F17-BALAGARANAHALLI</v>
      </c>
      <c r="J112" s="356" t="s">
        <v>2405</v>
      </c>
      <c r="K112" s="356" t="s">
        <v>15063</v>
      </c>
      <c r="L112" s="357">
        <v>2.4476399999999998</v>
      </c>
      <c r="M112" s="357">
        <v>2.2364815</v>
      </c>
      <c r="N112" s="357">
        <v>0</v>
      </c>
      <c r="O112" s="356">
        <f t="shared" si="2"/>
        <v>8.6270243990129192</v>
      </c>
      <c r="P112" s="357">
        <v>8.6270243990129174</v>
      </c>
      <c r="Q112" s="356" t="s">
        <v>15063</v>
      </c>
    </row>
    <row r="113" spans="1:17" x14ac:dyDescent="0.25">
      <c r="A113" s="354">
        <v>110</v>
      </c>
      <c r="B113" s="355" t="s">
        <v>5252</v>
      </c>
      <c r="C113" s="355" t="s">
        <v>2393</v>
      </c>
      <c r="D113" s="355" t="s">
        <v>2394</v>
      </c>
      <c r="E113" s="355" t="s">
        <v>1399</v>
      </c>
      <c r="F113" s="356" t="s">
        <v>10382</v>
      </c>
      <c r="G113" s="356" t="s">
        <v>10415</v>
      </c>
      <c r="H113" s="356" t="s">
        <v>10416</v>
      </c>
      <c r="I113" s="356" t="str">
        <f t="shared" si="3"/>
        <v>ATTIBELE_66F18-COMATO/ALLOYTECH</v>
      </c>
      <c r="J113" s="356" t="s">
        <v>2414</v>
      </c>
      <c r="K113" s="356" t="s">
        <v>15063</v>
      </c>
      <c r="L113" s="357">
        <v>1.97824</v>
      </c>
      <c r="M113" s="357">
        <v>1.9371380999999999</v>
      </c>
      <c r="N113" s="357">
        <v>0</v>
      </c>
      <c r="O113" s="356">
        <f t="shared" si="2"/>
        <v>2.0777003801358851</v>
      </c>
      <c r="P113" s="357">
        <v>7.5890280911598884</v>
      </c>
      <c r="Q113" s="356" t="s">
        <v>15063</v>
      </c>
    </row>
    <row r="114" spans="1:17" x14ac:dyDescent="0.25">
      <c r="A114" s="354">
        <v>111</v>
      </c>
      <c r="B114" s="355" t="s">
        <v>5252</v>
      </c>
      <c r="C114" s="355" t="s">
        <v>2393</v>
      </c>
      <c r="D114" s="355" t="s">
        <v>2394</v>
      </c>
      <c r="E114" s="355" t="s">
        <v>1399</v>
      </c>
      <c r="F114" s="356" t="s">
        <v>10382</v>
      </c>
      <c r="G114" s="356" t="s">
        <v>10417</v>
      </c>
      <c r="H114" s="356" t="s">
        <v>10418</v>
      </c>
      <c r="I114" s="356" t="str">
        <f t="shared" si="3"/>
        <v>ATTIBELE_66F19-JAYABHARATHI SCHOOL</v>
      </c>
      <c r="J114" s="356" t="s">
        <v>2405</v>
      </c>
      <c r="K114" s="356" t="s">
        <v>15063</v>
      </c>
      <c r="L114" s="357">
        <v>2.4171200000000002</v>
      </c>
      <c r="M114" s="357">
        <v>2.1836073300000001</v>
      </c>
      <c r="N114" s="357">
        <v>0</v>
      </c>
      <c r="O114" s="356">
        <f t="shared" si="2"/>
        <v>9.660781012113592</v>
      </c>
      <c r="P114" s="357">
        <v>22.334119085306391</v>
      </c>
      <c r="Q114" s="356" t="s">
        <v>15063</v>
      </c>
    </row>
    <row r="115" spans="1:17" x14ac:dyDescent="0.25">
      <c r="A115" s="354">
        <v>112</v>
      </c>
      <c r="B115" s="355" t="s">
        <v>5252</v>
      </c>
      <c r="C115" s="355" t="s">
        <v>2393</v>
      </c>
      <c r="D115" s="355" t="s">
        <v>2394</v>
      </c>
      <c r="E115" s="355" t="s">
        <v>1399</v>
      </c>
      <c r="F115" s="356" t="s">
        <v>10382</v>
      </c>
      <c r="G115" s="356" t="s">
        <v>10419</v>
      </c>
      <c r="H115" s="356" t="s">
        <v>10420</v>
      </c>
      <c r="I115" s="356" t="str">
        <f t="shared" si="3"/>
        <v>ATTIBELE_66F20-NJY KAMBLIPURA</v>
      </c>
      <c r="J115" s="356" t="s">
        <v>5706</v>
      </c>
      <c r="K115" s="356" t="s">
        <v>15063</v>
      </c>
      <c r="L115" s="357">
        <v>1.1104400000000001</v>
      </c>
      <c r="M115" s="357">
        <v>1.0014516</v>
      </c>
      <c r="N115" s="357">
        <v>0</v>
      </c>
      <c r="O115" s="356">
        <f t="shared" si="2"/>
        <v>9.8148841900507993</v>
      </c>
      <c r="P115" s="357">
        <v>30.410459136663924</v>
      </c>
      <c r="Q115" s="356" t="s">
        <v>15063</v>
      </c>
    </row>
    <row r="116" spans="1:17" x14ac:dyDescent="0.25">
      <c r="A116" s="354">
        <v>113</v>
      </c>
      <c r="B116" s="355" t="s">
        <v>5252</v>
      </c>
      <c r="C116" s="355" t="s">
        <v>2393</v>
      </c>
      <c r="D116" s="355" t="s">
        <v>2394</v>
      </c>
      <c r="E116" s="355" t="s">
        <v>1399</v>
      </c>
      <c r="F116" s="356" t="s">
        <v>10382</v>
      </c>
      <c r="G116" s="356" t="s">
        <v>10421</v>
      </c>
      <c r="H116" s="356" t="s">
        <v>10422</v>
      </c>
      <c r="I116" s="356" t="str">
        <f t="shared" si="3"/>
        <v>ATTIBELE_66F21-KHB</v>
      </c>
      <c r="J116" s="356" t="s">
        <v>2405</v>
      </c>
      <c r="K116" s="356" t="s">
        <v>15063</v>
      </c>
      <c r="L116" s="357">
        <v>0.13116</v>
      </c>
      <c r="M116" s="357">
        <v>0.11845939999999999</v>
      </c>
      <c r="N116" s="357">
        <v>0</v>
      </c>
      <c r="O116" s="356">
        <f t="shared" si="2"/>
        <v>9.6832875876791746</v>
      </c>
      <c r="P116" s="357">
        <v>9.6832875876791675</v>
      </c>
      <c r="Q116" s="356" t="s">
        <v>15063</v>
      </c>
    </row>
    <row r="117" spans="1:17" x14ac:dyDescent="0.25">
      <c r="A117" s="354">
        <v>114</v>
      </c>
      <c r="B117" s="355" t="s">
        <v>5252</v>
      </c>
      <c r="C117" s="355" t="s">
        <v>2393</v>
      </c>
      <c r="D117" s="355" t="s">
        <v>2394</v>
      </c>
      <c r="E117" s="355" t="s">
        <v>1399</v>
      </c>
      <c r="F117" s="356" t="s">
        <v>10382</v>
      </c>
      <c r="G117" s="356" t="s">
        <v>10423</v>
      </c>
      <c r="H117" s="356" t="s">
        <v>10424</v>
      </c>
      <c r="I117" s="356" t="str">
        <f t="shared" si="3"/>
        <v>ATTIBELE_66F22-AGS</v>
      </c>
      <c r="J117" s="356" t="s">
        <v>2405</v>
      </c>
      <c r="K117" s="356" t="s">
        <v>15063</v>
      </c>
      <c r="L117" s="357">
        <v>3.7384000000000004</v>
      </c>
      <c r="M117" s="357">
        <v>3.3776052999999999</v>
      </c>
      <c r="N117" s="357">
        <v>0</v>
      </c>
      <c r="O117" s="356">
        <f t="shared" si="2"/>
        <v>9.6510459019901678</v>
      </c>
      <c r="P117" s="357">
        <v>9.6510459019901624</v>
      </c>
      <c r="Q117" s="356" t="s">
        <v>15063</v>
      </c>
    </row>
    <row r="118" spans="1:17" x14ac:dyDescent="0.25">
      <c r="A118" s="354">
        <v>115</v>
      </c>
      <c r="B118" s="355" t="s">
        <v>5252</v>
      </c>
      <c r="C118" s="355" t="s">
        <v>2393</v>
      </c>
      <c r="D118" s="355" t="s">
        <v>2394</v>
      </c>
      <c r="E118" s="355" t="s">
        <v>1399</v>
      </c>
      <c r="F118" s="356" t="s">
        <v>10382</v>
      </c>
      <c r="G118" s="356" t="s">
        <v>10425</v>
      </c>
      <c r="H118" s="356" t="s">
        <v>10426</v>
      </c>
      <c r="I118" s="356" t="str">
        <f t="shared" si="3"/>
        <v>ATTIBELE_66F23-ASHIRVAD PIPES</v>
      </c>
      <c r="J118" s="356" t="s">
        <v>2414</v>
      </c>
      <c r="K118" s="356" t="s">
        <v>15063</v>
      </c>
      <c r="L118" s="357">
        <v>4.7636000000000003</v>
      </c>
      <c r="M118" s="357">
        <v>4.6675750000000003</v>
      </c>
      <c r="N118" s="357">
        <v>0</v>
      </c>
      <c r="O118" s="356">
        <f t="shared" si="2"/>
        <v>2.0158073725753636</v>
      </c>
      <c r="P118" s="357">
        <v>2.0158073725753622</v>
      </c>
      <c r="Q118" s="356" t="s">
        <v>15063</v>
      </c>
    </row>
    <row r="119" spans="1:17" x14ac:dyDescent="0.25">
      <c r="A119" s="354">
        <v>116</v>
      </c>
      <c r="B119" s="355" t="s">
        <v>5252</v>
      </c>
      <c r="C119" s="355" t="s">
        <v>2393</v>
      </c>
      <c r="D119" s="355" t="s">
        <v>2394</v>
      </c>
      <c r="E119" s="355" t="s">
        <v>1399</v>
      </c>
      <c r="F119" s="356" t="s">
        <v>10382</v>
      </c>
      <c r="G119" s="356" t="s">
        <v>10427</v>
      </c>
      <c r="H119" s="356" t="s">
        <v>10428</v>
      </c>
      <c r="I119" s="356" t="str">
        <f t="shared" si="3"/>
        <v xml:space="preserve">ATTIBELE_66F24-JANAADHAR </v>
      </c>
      <c r="J119" s="356" t="s">
        <v>2405</v>
      </c>
      <c r="K119" s="356" t="s">
        <v>15063</v>
      </c>
      <c r="L119" s="357">
        <v>3.7388000000000003</v>
      </c>
      <c r="M119" s="357">
        <v>3.3746206999999999</v>
      </c>
      <c r="N119" s="357">
        <v>0</v>
      </c>
      <c r="O119" s="356">
        <f t="shared" si="2"/>
        <v>9.7405397453728568</v>
      </c>
      <c r="P119" s="357">
        <v>11.615461796843974</v>
      </c>
      <c r="Q119" s="356" t="s">
        <v>15063</v>
      </c>
    </row>
    <row r="120" spans="1:17" x14ac:dyDescent="0.25">
      <c r="A120" s="354">
        <v>117</v>
      </c>
      <c r="B120" s="355" t="s">
        <v>5252</v>
      </c>
      <c r="C120" s="355" t="s">
        <v>2393</v>
      </c>
      <c r="D120" s="355" t="s">
        <v>2394</v>
      </c>
      <c r="E120" s="355" t="s">
        <v>1399</v>
      </c>
      <c r="F120" s="356" t="s">
        <v>10382</v>
      </c>
      <c r="G120" s="356" t="s">
        <v>10429</v>
      </c>
      <c r="H120" s="356" t="s">
        <v>10430</v>
      </c>
      <c r="I120" s="356" t="str">
        <f t="shared" si="3"/>
        <v>ATTIBELE_66F25-MAHIDHARA</v>
      </c>
      <c r="J120" s="356" t="s">
        <v>2432</v>
      </c>
      <c r="K120" s="356" t="s">
        <v>15063</v>
      </c>
      <c r="L120" s="357">
        <v>2.8999999999999998E-2</v>
      </c>
      <c r="M120" s="357">
        <v>2.6937000000000003E-2</v>
      </c>
      <c r="N120" s="357">
        <v>0</v>
      </c>
      <c r="O120" s="356">
        <f t="shared" si="2"/>
        <v>7.11379310344826</v>
      </c>
      <c r="P120" s="357">
        <v>8.4300241308332797</v>
      </c>
      <c r="Q120" s="356" t="s">
        <v>15063</v>
      </c>
    </row>
    <row r="121" spans="1:17" x14ac:dyDescent="0.25">
      <c r="A121" s="354">
        <v>118</v>
      </c>
      <c r="B121" s="355" t="s">
        <v>5252</v>
      </c>
      <c r="C121" s="355" t="s">
        <v>14767</v>
      </c>
      <c r="D121" s="355" t="s">
        <v>14775</v>
      </c>
      <c r="E121" s="355" t="s">
        <v>14841</v>
      </c>
      <c r="F121" s="356" t="s">
        <v>3198</v>
      </c>
      <c r="G121" s="356" t="s">
        <v>5637</v>
      </c>
      <c r="H121" s="356" t="s">
        <v>5638</v>
      </c>
      <c r="I121" s="356" t="str">
        <f t="shared" si="3"/>
        <v>BANASWADI_66F00-BILISHIVALE</v>
      </c>
      <c r="J121" s="356" t="s">
        <v>2405</v>
      </c>
      <c r="K121" s="356" t="s">
        <v>15063</v>
      </c>
      <c r="L121" s="357">
        <v>1.1470800000000001</v>
      </c>
      <c r="M121" s="357">
        <v>1.1401666000000001</v>
      </c>
      <c r="N121" s="357">
        <v>0</v>
      </c>
      <c r="O121" s="356">
        <f t="shared" si="2"/>
        <v>0.60269553997977099</v>
      </c>
      <c r="P121" s="357">
        <v>0.60269553997975844</v>
      </c>
      <c r="Q121" s="356" t="s">
        <v>15063</v>
      </c>
    </row>
    <row r="122" spans="1:17" x14ac:dyDescent="0.25">
      <c r="A122" s="354">
        <v>119</v>
      </c>
      <c r="B122" s="355" t="s">
        <v>5252</v>
      </c>
      <c r="C122" s="355" t="s">
        <v>14767</v>
      </c>
      <c r="D122" s="355" t="s">
        <v>14775</v>
      </c>
      <c r="E122" s="355" t="s">
        <v>14841</v>
      </c>
      <c r="F122" s="356" t="s">
        <v>5648</v>
      </c>
      <c r="G122" s="356" t="s">
        <v>5649</v>
      </c>
      <c r="H122" s="356" t="s">
        <v>5650</v>
      </c>
      <c r="I122" s="356" t="str">
        <f t="shared" si="3"/>
        <v>AWHOF01-ARMY</v>
      </c>
      <c r="J122" s="356" t="s">
        <v>2432</v>
      </c>
      <c r="K122" s="356" t="s">
        <v>15063</v>
      </c>
      <c r="L122" s="357">
        <v>0.16847999999999999</v>
      </c>
      <c r="M122" s="357">
        <v>0.15868099999999999</v>
      </c>
      <c r="N122" s="357">
        <v>0</v>
      </c>
      <c r="O122" s="356">
        <f t="shared" si="2"/>
        <v>5.8161206077872762</v>
      </c>
      <c r="P122" s="357">
        <v>5.8161206077872896</v>
      </c>
      <c r="Q122" s="356" t="s">
        <v>15063</v>
      </c>
    </row>
    <row r="123" spans="1:17" x14ac:dyDescent="0.25">
      <c r="A123" s="354">
        <v>120</v>
      </c>
      <c r="B123" s="355" t="s">
        <v>5252</v>
      </c>
      <c r="C123" s="355" t="s">
        <v>14767</v>
      </c>
      <c r="D123" s="355" t="s">
        <v>14775</v>
      </c>
      <c r="E123" s="355" t="s">
        <v>14841</v>
      </c>
      <c r="F123" s="356" t="s">
        <v>5648</v>
      </c>
      <c r="G123" s="356" t="s">
        <v>5651</v>
      </c>
      <c r="H123" s="356" t="s">
        <v>5652</v>
      </c>
      <c r="I123" s="356" t="str">
        <f t="shared" si="3"/>
        <v>AWHOF02-KORALURU</v>
      </c>
      <c r="J123" s="356" t="s">
        <v>2405</v>
      </c>
      <c r="K123" s="356" t="s">
        <v>15063</v>
      </c>
      <c r="L123" s="357">
        <v>1.987617</v>
      </c>
      <c r="M123" s="357">
        <v>1.7938243425</v>
      </c>
      <c r="N123" s="357">
        <v>0</v>
      </c>
      <c r="O123" s="356">
        <f t="shared" si="2"/>
        <v>9.7499999999999982</v>
      </c>
      <c r="P123" s="357">
        <v>26.147857129862572</v>
      </c>
      <c r="Q123" s="356" t="s">
        <v>15063</v>
      </c>
    </row>
    <row r="124" spans="1:17" x14ac:dyDescent="0.25">
      <c r="A124" s="354">
        <v>121</v>
      </c>
      <c r="B124" s="355" t="s">
        <v>5252</v>
      </c>
      <c r="C124" s="355" t="s">
        <v>14767</v>
      </c>
      <c r="D124" s="355" t="s">
        <v>14775</v>
      </c>
      <c r="E124" s="355" t="s">
        <v>14841</v>
      </c>
      <c r="F124" s="356" t="s">
        <v>5648</v>
      </c>
      <c r="G124" s="356" t="s">
        <v>5653</v>
      </c>
      <c r="H124" s="356" t="s">
        <v>5654</v>
      </c>
      <c r="I124" s="356" t="str">
        <f t="shared" si="3"/>
        <v>AWHOF03-ARMY F&amp;G BLOCK</v>
      </c>
      <c r="J124" s="356" t="s">
        <v>2432</v>
      </c>
      <c r="K124" s="356" t="s">
        <v>15063</v>
      </c>
      <c r="L124" s="357">
        <v>0.45599999999999996</v>
      </c>
      <c r="M124" s="357">
        <v>0.396038</v>
      </c>
      <c r="N124" s="357">
        <v>0</v>
      </c>
      <c r="O124" s="356">
        <f t="shared" si="2"/>
        <v>13.149561403508764</v>
      </c>
      <c r="P124" s="357">
        <v>13.14956140350878</v>
      </c>
      <c r="Q124" s="356" t="s">
        <v>15063</v>
      </c>
    </row>
    <row r="125" spans="1:17" x14ac:dyDescent="0.25">
      <c r="A125" s="354">
        <v>122</v>
      </c>
      <c r="B125" s="355" t="s">
        <v>5252</v>
      </c>
      <c r="C125" s="355" t="s">
        <v>14767</v>
      </c>
      <c r="D125" s="355" t="s">
        <v>14775</v>
      </c>
      <c r="E125" s="355" t="s">
        <v>14841</v>
      </c>
      <c r="F125" s="356" t="s">
        <v>5670</v>
      </c>
      <c r="G125" s="356" t="s">
        <v>5673</v>
      </c>
      <c r="H125" s="356" t="s">
        <v>5674</v>
      </c>
      <c r="I125" s="356" t="str">
        <f t="shared" si="3"/>
        <v>KONADASPURA_66F03-BRIGADE GOLDEN TRAINGALE</v>
      </c>
      <c r="J125" s="356" t="s">
        <v>2432</v>
      </c>
      <c r="K125" s="356" t="s">
        <v>15063</v>
      </c>
      <c r="L125" s="357">
        <v>1.4786999999999999</v>
      </c>
      <c r="M125" s="357">
        <v>1.3513000000000002</v>
      </c>
      <c r="N125" s="357">
        <v>0</v>
      </c>
      <c r="O125" s="356">
        <f t="shared" si="2"/>
        <v>8.6156759315614888</v>
      </c>
      <c r="P125" s="357">
        <v>8.7054336176034646</v>
      </c>
      <c r="Q125" s="356" t="s">
        <v>15063</v>
      </c>
    </row>
    <row r="126" spans="1:17" x14ac:dyDescent="0.25">
      <c r="A126" s="354">
        <v>123</v>
      </c>
      <c r="B126" s="355" t="s">
        <v>5252</v>
      </c>
      <c r="C126" s="355" t="s">
        <v>14767</v>
      </c>
      <c r="D126" s="355" t="s">
        <v>14775</v>
      </c>
      <c r="E126" s="355" t="s">
        <v>14841</v>
      </c>
      <c r="F126" s="356" t="s">
        <v>5648</v>
      </c>
      <c r="G126" s="356" t="s">
        <v>5655</v>
      </c>
      <c r="H126" s="356" t="s">
        <v>5656</v>
      </c>
      <c r="I126" s="356" t="str">
        <f t="shared" si="3"/>
        <v>AWHOF04-ARMY</v>
      </c>
      <c r="J126" s="356" t="s">
        <v>2432</v>
      </c>
      <c r="K126" s="356" t="s">
        <v>15063</v>
      </c>
      <c r="L126" s="357">
        <v>0.33899999999999997</v>
      </c>
      <c r="M126" s="357">
        <v>0.31303259999999999</v>
      </c>
      <c r="N126" s="357">
        <v>0</v>
      </c>
      <c r="O126" s="356">
        <f t="shared" si="2"/>
        <v>7.659999999999993</v>
      </c>
      <c r="P126" s="357">
        <v>7.6599999999999779</v>
      </c>
      <c r="Q126" s="356" t="s">
        <v>15063</v>
      </c>
    </row>
    <row r="127" spans="1:17" x14ac:dyDescent="0.25">
      <c r="A127" s="354">
        <v>124</v>
      </c>
      <c r="B127" s="355" t="s">
        <v>5252</v>
      </c>
      <c r="C127" s="355" t="s">
        <v>14767</v>
      </c>
      <c r="D127" s="355" t="s">
        <v>14775</v>
      </c>
      <c r="E127" s="355" t="s">
        <v>14841</v>
      </c>
      <c r="F127" s="356" t="s">
        <v>5670</v>
      </c>
      <c r="G127" s="356" t="s">
        <v>5675</v>
      </c>
      <c r="H127" s="356" t="s">
        <v>5676</v>
      </c>
      <c r="I127" s="356" t="str">
        <f t="shared" si="3"/>
        <v>KONADASPURA_66F04-BRIGADE EXOTIKA</v>
      </c>
      <c r="J127" s="356" t="s">
        <v>2432</v>
      </c>
      <c r="K127" s="356" t="s">
        <v>15063</v>
      </c>
      <c r="L127" s="357">
        <v>0.40933999999999998</v>
      </c>
      <c r="M127" s="357">
        <v>0.38162300000000005</v>
      </c>
      <c r="N127" s="357">
        <v>0</v>
      </c>
      <c r="O127" s="356">
        <f t="shared" si="2"/>
        <v>6.7711437924463613</v>
      </c>
      <c r="P127" s="357">
        <v>7.6250766506612333</v>
      </c>
      <c r="Q127" s="356" t="s">
        <v>15063</v>
      </c>
    </row>
    <row r="128" spans="1:17" x14ac:dyDescent="0.25">
      <c r="A128" s="354">
        <v>125</v>
      </c>
      <c r="B128" s="355" t="s">
        <v>5252</v>
      </c>
      <c r="C128" s="355" t="s">
        <v>14767</v>
      </c>
      <c r="D128" s="355" t="s">
        <v>14775</v>
      </c>
      <c r="E128" s="355" t="s">
        <v>14841</v>
      </c>
      <c r="F128" s="356" t="s">
        <v>5648</v>
      </c>
      <c r="G128" s="356" t="s">
        <v>5657</v>
      </c>
      <c r="H128" s="356" t="s">
        <v>5658</v>
      </c>
      <c r="I128" s="356" t="str">
        <f t="shared" si="3"/>
        <v>AWHOF05-ARMY</v>
      </c>
      <c r="J128" s="356" t="s">
        <v>2432</v>
      </c>
      <c r="K128" s="356" t="s">
        <v>15063</v>
      </c>
      <c r="L128" s="357">
        <v>0.28711999999999999</v>
      </c>
      <c r="M128" s="357">
        <v>0.27596599999999999</v>
      </c>
      <c r="N128" s="357">
        <v>0</v>
      </c>
      <c r="O128" s="356">
        <f t="shared" si="2"/>
        <v>3.884786848704374</v>
      </c>
      <c r="P128" s="357">
        <v>3.8847868487043691</v>
      </c>
      <c r="Q128" s="356" t="s">
        <v>15063</v>
      </c>
    </row>
    <row r="129" spans="1:17" x14ac:dyDescent="0.25">
      <c r="A129" s="354">
        <v>126</v>
      </c>
      <c r="B129" s="355" t="s">
        <v>5252</v>
      </c>
      <c r="C129" s="355" t="s">
        <v>14767</v>
      </c>
      <c r="D129" s="355" t="s">
        <v>14775</v>
      </c>
      <c r="E129" s="355" t="s">
        <v>14841</v>
      </c>
      <c r="F129" s="356" t="s">
        <v>5670</v>
      </c>
      <c r="G129" s="356" t="s">
        <v>5677</v>
      </c>
      <c r="H129" s="356" t="s">
        <v>5678</v>
      </c>
      <c r="I129" s="356" t="str">
        <f t="shared" si="3"/>
        <v>KONADASPURA_66F05-NET MAGIC</v>
      </c>
      <c r="J129" s="356" t="s">
        <v>2425</v>
      </c>
      <c r="K129" s="356" t="s">
        <v>15063</v>
      </c>
      <c r="L129" s="357">
        <v>7.936259999999999</v>
      </c>
      <c r="M129" s="357">
        <v>7.9565000000000001</v>
      </c>
      <c r="N129" s="357">
        <v>0</v>
      </c>
      <c r="O129" s="356">
        <f t="shared" si="2"/>
        <v>-0.25503196719866977</v>
      </c>
      <c r="P129" s="357">
        <v>-0.25503196719869337</v>
      </c>
      <c r="Q129" s="356" t="s">
        <v>15063</v>
      </c>
    </row>
    <row r="130" spans="1:17" x14ac:dyDescent="0.25">
      <c r="A130" s="354">
        <v>127</v>
      </c>
      <c r="B130" s="355" t="s">
        <v>5252</v>
      </c>
      <c r="C130" s="355" t="s">
        <v>14767</v>
      </c>
      <c r="D130" s="355" t="s">
        <v>14775</v>
      </c>
      <c r="E130" s="355" t="s">
        <v>14841</v>
      </c>
      <c r="F130" s="356" t="s">
        <v>5670</v>
      </c>
      <c r="G130" s="356" t="s">
        <v>5679</v>
      </c>
      <c r="H130" s="356" t="s">
        <v>5680</v>
      </c>
      <c r="I130" s="356" t="str">
        <f t="shared" si="3"/>
        <v>KONADASPURA_66F06-KANNAMANGALA</v>
      </c>
      <c r="J130" s="356" t="s">
        <v>2432</v>
      </c>
      <c r="K130" s="356" t="s">
        <v>15063</v>
      </c>
      <c r="L130" s="357">
        <v>4.1390380000000002</v>
      </c>
      <c r="M130" s="357">
        <v>4.1335104999999999</v>
      </c>
      <c r="N130" s="357">
        <v>0</v>
      </c>
      <c r="O130" s="356">
        <f t="shared" si="2"/>
        <v>0.13354552434648706</v>
      </c>
      <c r="P130" s="357">
        <v>2.5128346126974233</v>
      </c>
      <c r="Q130" s="356" t="s">
        <v>15063</v>
      </c>
    </row>
    <row r="131" spans="1:17" x14ac:dyDescent="0.25">
      <c r="A131" s="354">
        <v>128</v>
      </c>
      <c r="B131" s="355" t="s">
        <v>5252</v>
      </c>
      <c r="C131" s="355" t="s">
        <v>14767</v>
      </c>
      <c r="D131" s="355" t="s">
        <v>14775</v>
      </c>
      <c r="E131" s="355" t="s">
        <v>14841</v>
      </c>
      <c r="F131" s="356" t="s">
        <v>5670</v>
      </c>
      <c r="G131" s="356" t="s">
        <v>5681</v>
      </c>
      <c r="H131" s="356" t="s">
        <v>5682</v>
      </c>
      <c r="I131" s="356" t="str">
        <f t="shared" si="3"/>
        <v>KONADASPURA_66F07-CHEEMASANDRA</v>
      </c>
      <c r="J131" s="356" t="s">
        <v>2432</v>
      </c>
      <c r="K131" s="356" t="s">
        <v>15063</v>
      </c>
      <c r="L131" s="357">
        <v>6.0777999999999999</v>
      </c>
      <c r="M131" s="357">
        <v>5.9589269700000003</v>
      </c>
      <c r="N131" s="357">
        <v>0</v>
      </c>
      <c r="O131" s="356">
        <f t="shared" si="2"/>
        <v>1.9558562308730068</v>
      </c>
      <c r="P131" s="357">
        <v>7.5248632027588584</v>
      </c>
      <c r="Q131" s="356" t="s">
        <v>15063</v>
      </c>
    </row>
    <row r="132" spans="1:17" x14ac:dyDescent="0.25">
      <c r="A132" s="354">
        <v>129</v>
      </c>
      <c r="B132" s="355" t="s">
        <v>5252</v>
      </c>
      <c r="C132" s="355" t="s">
        <v>14767</v>
      </c>
      <c r="D132" s="355" t="s">
        <v>14775</v>
      </c>
      <c r="E132" s="355" t="s">
        <v>14841</v>
      </c>
      <c r="F132" s="356" t="s">
        <v>5648</v>
      </c>
      <c r="G132" s="356" t="s">
        <v>5659</v>
      </c>
      <c r="H132" s="356" t="s">
        <v>5660</v>
      </c>
      <c r="I132" s="356" t="str">
        <f t="shared" si="3"/>
        <v>AWHOF08-BDA VINDYAGIRI</v>
      </c>
      <c r="J132" s="356" t="s">
        <v>2432</v>
      </c>
      <c r="K132" s="356" t="s">
        <v>15063</v>
      </c>
      <c r="L132" s="357">
        <v>0.20167199999999999</v>
      </c>
      <c r="M132" s="357">
        <v>0.17272599999999999</v>
      </c>
      <c r="N132" s="357">
        <v>0</v>
      </c>
      <c r="O132" s="356">
        <f t="shared" ref="O132:O195" si="4">((L132-N132)-M132)/(L132-N132)*100</f>
        <v>14.353008846047047</v>
      </c>
      <c r="P132" s="357">
        <v>25.840309977647536</v>
      </c>
      <c r="Q132" s="356" t="s">
        <v>15063</v>
      </c>
    </row>
    <row r="133" spans="1:17" x14ac:dyDescent="0.25">
      <c r="A133" s="354">
        <v>130</v>
      </c>
      <c r="B133" s="355" t="s">
        <v>5252</v>
      </c>
      <c r="C133" s="355" t="s">
        <v>14767</v>
      </c>
      <c r="D133" s="355" t="s">
        <v>14775</v>
      </c>
      <c r="E133" s="355" t="s">
        <v>14841</v>
      </c>
      <c r="F133" s="356" t="s">
        <v>5648</v>
      </c>
      <c r="G133" s="356" t="s">
        <v>5661</v>
      </c>
      <c r="H133" s="356" t="s">
        <v>5662</v>
      </c>
      <c r="I133" s="356" t="str">
        <f t="shared" ref="I133:I196" si="5">F133&amp;H133</f>
        <v>AWHOF09-BDA CHANDRAGIRI</v>
      </c>
      <c r="J133" s="356" t="s">
        <v>2432</v>
      </c>
      <c r="K133" s="356" t="s">
        <v>15063</v>
      </c>
      <c r="L133" s="357">
        <v>0.81760199999999994</v>
      </c>
      <c r="M133" s="357">
        <v>0.74810582999999997</v>
      </c>
      <c r="N133" s="357">
        <v>0</v>
      </c>
      <c r="O133" s="356">
        <f t="shared" si="4"/>
        <v>8.4999999999999964</v>
      </c>
      <c r="P133" s="357">
        <v>15.82058659007204</v>
      </c>
      <c r="Q133" s="356" t="s">
        <v>15063</v>
      </c>
    </row>
    <row r="134" spans="1:17" x14ac:dyDescent="0.25">
      <c r="A134" s="354">
        <v>131</v>
      </c>
      <c r="B134" s="355" t="s">
        <v>5252</v>
      </c>
      <c r="C134" s="355" t="s">
        <v>14767</v>
      </c>
      <c r="D134" s="355" t="s">
        <v>14775</v>
      </c>
      <c r="E134" s="355" t="s">
        <v>14841</v>
      </c>
      <c r="F134" s="356" t="s">
        <v>5670</v>
      </c>
      <c r="G134" s="356" t="s">
        <v>5685</v>
      </c>
      <c r="H134" s="356" t="s">
        <v>5686</v>
      </c>
      <c r="I134" s="356" t="str">
        <f t="shared" si="5"/>
        <v>KONADASPURA_66F09-SAFAL-MARKET</v>
      </c>
      <c r="J134" s="356" t="s">
        <v>2414</v>
      </c>
      <c r="K134" s="356" t="s">
        <v>15063</v>
      </c>
      <c r="L134" s="357">
        <v>1.5045000000000002</v>
      </c>
      <c r="M134" s="357">
        <v>1.5073430000000001</v>
      </c>
      <c r="N134" s="357">
        <v>0</v>
      </c>
      <c r="O134" s="356">
        <f t="shared" si="4"/>
        <v>-0.18896643403123486</v>
      </c>
      <c r="P134" s="357">
        <v>-0.16105688075296332</v>
      </c>
      <c r="Q134" s="356" t="s">
        <v>15063</v>
      </c>
    </row>
    <row r="135" spans="1:17" x14ac:dyDescent="0.25">
      <c r="A135" s="354">
        <v>132</v>
      </c>
      <c r="B135" s="355" t="s">
        <v>5252</v>
      </c>
      <c r="C135" s="355" t="s">
        <v>14767</v>
      </c>
      <c r="D135" s="355" t="s">
        <v>14775</v>
      </c>
      <c r="E135" s="355" t="s">
        <v>14841</v>
      </c>
      <c r="F135" s="356" t="s">
        <v>5648</v>
      </c>
      <c r="G135" s="356" t="s">
        <v>5663</v>
      </c>
      <c r="H135" s="356" t="s">
        <v>5664</v>
      </c>
      <c r="I135" s="356" t="str">
        <f t="shared" si="5"/>
        <v xml:space="preserve">AWHOF10-ASSETZ MARQ </v>
      </c>
      <c r="J135" s="356" t="s">
        <v>2432</v>
      </c>
      <c r="K135" s="356" t="s">
        <v>15063</v>
      </c>
      <c r="L135" s="357">
        <v>0.25392000000000003</v>
      </c>
      <c r="M135" s="357">
        <v>0.339584</v>
      </c>
      <c r="N135" s="357">
        <v>0</v>
      </c>
      <c r="O135" s="356">
        <f t="shared" si="4"/>
        <v>-33.736609955891602</v>
      </c>
      <c r="P135" s="357">
        <v>-33.736609955891609</v>
      </c>
      <c r="Q135" s="356" t="s">
        <v>15063</v>
      </c>
    </row>
    <row r="136" spans="1:17" x14ac:dyDescent="0.25">
      <c r="A136" s="354">
        <v>133</v>
      </c>
      <c r="B136" s="355" t="s">
        <v>5252</v>
      </c>
      <c r="C136" s="355" t="s">
        <v>14767</v>
      </c>
      <c r="D136" s="355" t="s">
        <v>14775</v>
      </c>
      <c r="E136" s="355" t="s">
        <v>14841</v>
      </c>
      <c r="F136" s="356" t="s">
        <v>5670</v>
      </c>
      <c r="G136" s="356" t="s">
        <v>5687</v>
      </c>
      <c r="H136" s="356" t="s">
        <v>5688</v>
      </c>
      <c r="I136" s="356" t="str">
        <f t="shared" si="5"/>
        <v>KONADASPURA_66F10-BGRT</v>
      </c>
      <c r="J136" s="356" t="s">
        <v>2425</v>
      </c>
      <c r="K136" s="356" t="s">
        <v>15063</v>
      </c>
      <c r="L136" s="357">
        <v>1.59026</v>
      </c>
      <c r="M136" s="357">
        <v>1.6002000000000001</v>
      </c>
      <c r="N136" s="357">
        <v>0</v>
      </c>
      <c r="O136" s="356">
        <f t="shared" si="4"/>
        <v>-0.625055022449163</v>
      </c>
      <c r="P136" s="357">
        <v>-0.62505502244916133</v>
      </c>
      <c r="Q136" s="356" t="s">
        <v>15063</v>
      </c>
    </row>
    <row r="137" spans="1:17" x14ac:dyDescent="0.25">
      <c r="A137" s="354">
        <v>134</v>
      </c>
      <c r="B137" s="355" t="s">
        <v>5252</v>
      </c>
      <c r="C137" s="355" t="s">
        <v>14767</v>
      </c>
      <c r="D137" s="355" t="s">
        <v>14775</v>
      </c>
      <c r="E137" s="355" t="s">
        <v>14841</v>
      </c>
      <c r="F137" s="356" t="s">
        <v>5670</v>
      </c>
      <c r="G137" s="356" t="s">
        <v>5689</v>
      </c>
      <c r="H137" s="356" t="s">
        <v>5690</v>
      </c>
      <c r="I137" s="356" t="str">
        <f t="shared" si="5"/>
        <v>KONADASPURA_66F11-BHIDARAHALLI</v>
      </c>
      <c r="J137" s="356" t="s">
        <v>2432</v>
      </c>
      <c r="K137" s="356" t="s">
        <v>15063</v>
      </c>
      <c r="L137" s="357">
        <v>4.4097999999999997</v>
      </c>
      <c r="M137" s="357">
        <v>3.8583862400000002</v>
      </c>
      <c r="N137" s="357">
        <v>0</v>
      </c>
      <c r="O137" s="356">
        <f t="shared" si="4"/>
        <v>12.504280466234285</v>
      </c>
      <c r="P137" s="357">
        <v>12.504280466234285</v>
      </c>
      <c r="Q137" s="356" t="s">
        <v>15063</v>
      </c>
    </row>
    <row r="138" spans="1:17" x14ac:dyDescent="0.25">
      <c r="A138" s="354">
        <v>135</v>
      </c>
      <c r="B138" s="355" t="s">
        <v>5252</v>
      </c>
      <c r="C138" s="355" t="s">
        <v>14767</v>
      </c>
      <c r="D138" s="355" t="s">
        <v>14775</v>
      </c>
      <c r="E138" s="355" t="s">
        <v>14841</v>
      </c>
      <c r="F138" s="356" t="s">
        <v>5648</v>
      </c>
      <c r="G138" s="356" t="s">
        <v>5665</v>
      </c>
      <c r="H138" s="356" t="s">
        <v>5666</v>
      </c>
      <c r="I138" s="356" t="str">
        <f t="shared" si="5"/>
        <v>AWHOF11-GANESHA TEMPLE</v>
      </c>
      <c r="J138" s="356" t="s">
        <v>2405</v>
      </c>
      <c r="K138" s="356" t="s">
        <v>15063</v>
      </c>
      <c r="L138" s="357">
        <v>0</v>
      </c>
      <c r="M138" s="357">
        <v>0</v>
      </c>
      <c r="N138" s="357">
        <v>0</v>
      </c>
      <c r="O138" s="356" t="e">
        <f t="shared" si="4"/>
        <v>#DIV/0!</v>
      </c>
      <c r="P138" s="357" t="e">
        <v>#DIV/0!</v>
      </c>
      <c r="Q138" s="356" t="s">
        <v>15063</v>
      </c>
    </row>
    <row r="139" spans="1:17" x14ac:dyDescent="0.25">
      <c r="A139" s="354">
        <v>136</v>
      </c>
      <c r="B139" s="355" t="s">
        <v>5252</v>
      </c>
      <c r="C139" s="355" t="s">
        <v>14767</v>
      </c>
      <c r="D139" s="355" t="s">
        <v>14775</v>
      </c>
      <c r="E139" s="355" t="s">
        <v>14841</v>
      </c>
      <c r="F139" s="356" t="s">
        <v>3724</v>
      </c>
      <c r="G139" s="356" t="s">
        <v>5639</v>
      </c>
      <c r="H139" s="356" t="s">
        <v>5640</v>
      </c>
      <c r="I139" s="356" t="str">
        <f t="shared" si="5"/>
        <v>GEDDALAHALLIF13-PRESTIGE AUGUSTA</v>
      </c>
      <c r="J139" s="356" t="s">
        <v>2432</v>
      </c>
      <c r="K139" s="356" t="s">
        <v>15063</v>
      </c>
      <c r="L139" s="357">
        <v>4.1150000000000002</v>
      </c>
      <c r="M139" s="357">
        <v>3.7261325000000003</v>
      </c>
      <c r="N139" s="357">
        <v>0</v>
      </c>
      <c r="O139" s="356">
        <f t="shared" si="4"/>
        <v>9.4499999999999975</v>
      </c>
      <c r="P139" s="357" t="e">
        <v>#DIV/0!</v>
      </c>
      <c r="Q139" s="356" t="s">
        <v>15063</v>
      </c>
    </row>
    <row r="140" spans="1:17" x14ac:dyDescent="0.25">
      <c r="A140" s="354">
        <v>137</v>
      </c>
      <c r="B140" s="355" t="s">
        <v>5252</v>
      </c>
      <c r="C140" s="355" t="s">
        <v>14767</v>
      </c>
      <c r="D140" s="355" t="s">
        <v>14775</v>
      </c>
      <c r="E140" s="355" t="s">
        <v>14841</v>
      </c>
      <c r="F140" s="356" t="s">
        <v>5648</v>
      </c>
      <c r="G140" s="356" t="s">
        <v>5668</v>
      </c>
      <c r="H140" s="356" t="s">
        <v>5669</v>
      </c>
      <c r="I140" s="356" t="str">
        <f t="shared" si="5"/>
        <v>AWHOF13-SEEGEHALLI</v>
      </c>
      <c r="J140" s="356" t="s">
        <v>2405</v>
      </c>
      <c r="K140" s="356" t="s">
        <v>15063</v>
      </c>
      <c r="L140" s="357">
        <v>2.6017000000000001</v>
      </c>
      <c r="M140" s="357">
        <v>2.3298223500000002</v>
      </c>
      <c r="N140" s="357">
        <v>0</v>
      </c>
      <c r="O140" s="356">
        <f t="shared" si="4"/>
        <v>10.449999999999998</v>
      </c>
      <c r="P140" s="357">
        <v>10.450000000000003</v>
      </c>
      <c r="Q140" s="356" t="s">
        <v>15063</v>
      </c>
    </row>
    <row r="141" spans="1:17" x14ac:dyDescent="0.25">
      <c r="A141" s="354">
        <v>138</v>
      </c>
      <c r="B141" s="355" t="s">
        <v>5252</v>
      </c>
      <c r="C141" s="355" t="s">
        <v>14767</v>
      </c>
      <c r="D141" s="355" t="s">
        <v>14775</v>
      </c>
      <c r="E141" s="355" t="s">
        <v>14841</v>
      </c>
      <c r="F141" s="356" t="s">
        <v>5670</v>
      </c>
      <c r="G141" s="356" t="s">
        <v>5691</v>
      </c>
      <c r="H141" s="356" t="s">
        <v>5692</v>
      </c>
      <c r="I141" s="356" t="str">
        <f t="shared" si="5"/>
        <v>KONADASPURA_66F13-STRELING</v>
      </c>
      <c r="J141" s="356" t="s">
        <v>2432</v>
      </c>
      <c r="K141" s="356" t="s">
        <v>15063</v>
      </c>
      <c r="L141" s="357">
        <v>3.8381400000000001</v>
      </c>
      <c r="M141" s="357">
        <v>3.5249477759999999</v>
      </c>
      <c r="N141" s="357">
        <v>0</v>
      </c>
      <c r="O141" s="356">
        <f t="shared" si="4"/>
        <v>8.1600000000000055</v>
      </c>
      <c r="P141" s="357">
        <v>8.16</v>
      </c>
      <c r="Q141" s="356" t="s">
        <v>15063</v>
      </c>
    </row>
    <row r="142" spans="1:17" x14ac:dyDescent="0.25">
      <c r="A142" s="354">
        <v>139</v>
      </c>
      <c r="B142" s="355" t="s">
        <v>5252</v>
      </c>
      <c r="C142" s="355" t="s">
        <v>14767</v>
      </c>
      <c r="D142" s="355" t="s">
        <v>14775</v>
      </c>
      <c r="E142" s="355" t="s">
        <v>14841</v>
      </c>
      <c r="F142" s="356" t="s">
        <v>5670</v>
      </c>
      <c r="G142" s="356" t="s">
        <v>5693</v>
      </c>
      <c r="H142" s="356" t="s">
        <v>5694</v>
      </c>
      <c r="I142" s="356" t="str">
        <f t="shared" si="5"/>
        <v>KONADASPURA_66F14-SCHNIDER</v>
      </c>
      <c r="J142" s="356" t="s">
        <v>2425</v>
      </c>
      <c r="K142" s="356" t="s">
        <v>15063</v>
      </c>
      <c r="L142" s="357">
        <v>3.9800000000000002E-4</v>
      </c>
      <c r="M142" s="357">
        <v>3.6019000000000003E-4</v>
      </c>
      <c r="N142" s="357">
        <v>0</v>
      </c>
      <c r="O142" s="356">
        <f t="shared" si="4"/>
        <v>9.4999999999999964</v>
      </c>
      <c r="P142" s="357">
        <v>10.899768095066609</v>
      </c>
      <c r="Q142" s="356" t="s">
        <v>15063</v>
      </c>
    </row>
    <row r="143" spans="1:17" x14ac:dyDescent="0.25">
      <c r="A143" s="354">
        <v>140</v>
      </c>
      <c r="B143" s="355" t="s">
        <v>5252</v>
      </c>
      <c r="C143" s="355" t="s">
        <v>14767</v>
      </c>
      <c r="D143" s="355" t="s">
        <v>14775</v>
      </c>
      <c r="E143" s="355" t="s">
        <v>14841</v>
      </c>
      <c r="F143" s="356" t="s">
        <v>5670</v>
      </c>
      <c r="G143" s="356" t="s">
        <v>5695</v>
      </c>
      <c r="H143" s="356" t="s">
        <v>5696</v>
      </c>
      <c r="I143" s="356" t="str">
        <f t="shared" si="5"/>
        <v>KONADASPURA_66F15-CIPLA</v>
      </c>
      <c r="J143" s="356" t="s">
        <v>2414</v>
      </c>
      <c r="K143" s="356" t="s">
        <v>15063</v>
      </c>
      <c r="L143" s="357">
        <v>4.78728</v>
      </c>
      <c r="M143" s="357">
        <v>4.7893460000000001</v>
      </c>
      <c r="N143" s="357">
        <v>0</v>
      </c>
      <c r="O143" s="356">
        <f t="shared" si="4"/>
        <v>-4.3156030146557611E-2</v>
      </c>
      <c r="P143" s="357">
        <v>-3.4574727305636266E-2</v>
      </c>
      <c r="Q143" s="356" t="s">
        <v>15063</v>
      </c>
    </row>
    <row r="144" spans="1:17" x14ac:dyDescent="0.25">
      <c r="A144" s="354">
        <v>141</v>
      </c>
      <c r="B144" s="355" t="s">
        <v>5252</v>
      </c>
      <c r="C144" s="355" t="s">
        <v>14884</v>
      </c>
      <c r="D144" s="355" t="s">
        <v>14888</v>
      </c>
      <c r="E144" s="355" t="s">
        <v>14889</v>
      </c>
      <c r="F144" s="356" t="s">
        <v>5670</v>
      </c>
      <c r="G144" s="356" t="s">
        <v>5671</v>
      </c>
      <c r="H144" s="356" t="s">
        <v>3104</v>
      </c>
      <c r="I144" s="356" t="str">
        <f t="shared" si="5"/>
        <v>KONADASPURA_66F01-BHATTARAHALLI</v>
      </c>
      <c r="J144" s="356" t="s">
        <v>2432</v>
      </c>
      <c r="K144" s="356" t="s">
        <v>15063</v>
      </c>
      <c r="L144" s="357">
        <v>5.8582525780639711</v>
      </c>
      <c r="M144" s="357">
        <v>5.4326051300000211</v>
      </c>
      <c r="N144" s="357">
        <v>0.11284000000000027</v>
      </c>
      <c r="O144" s="356">
        <f t="shared" si="4"/>
        <v>5.4444732003799174</v>
      </c>
      <c r="P144" s="357">
        <v>12.027173658231172</v>
      </c>
      <c r="Q144" s="356" t="s">
        <v>15063</v>
      </c>
    </row>
    <row r="145" spans="1:17" x14ac:dyDescent="0.25">
      <c r="A145" s="354">
        <v>142</v>
      </c>
      <c r="B145" s="355" t="s">
        <v>5252</v>
      </c>
      <c r="C145" s="355" t="s">
        <v>14884</v>
      </c>
      <c r="D145" s="355" t="s">
        <v>14888</v>
      </c>
      <c r="E145" s="355" t="s">
        <v>14889</v>
      </c>
      <c r="F145" s="356" t="s">
        <v>5670</v>
      </c>
      <c r="G145" s="356" t="s">
        <v>3674</v>
      </c>
      <c r="H145" s="356" t="s">
        <v>5672</v>
      </c>
      <c r="I145" s="356" t="str">
        <f t="shared" si="5"/>
        <v>KONADASPURA_66F02-MEDAHALLI</v>
      </c>
      <c r="J145" s="356" t="s">
        <v>2432</v>
      </c>
      <c r="K145" s="356" t="s">
        <v>15063</v>
      </c>
      <c r="L145" s="357">
        <v>5.4012585201752055</v>
      </c>
      <c r="M145" s="357">
        <v>5.5505709192787407</v>
      </c>
      <c r="N145" s="357">
        <v>2.6827999999999954</v>
      </c>
      <c r="O145" s="356">
        <f t="shared" si="4"/>
        <v>-104.18082078813531</v>
      </c>
      <c r="P145" s="357">
        <v>-104.18082078813531</v>
      </c>
      <c r="Q145" s="356" t="s">
        <v>15063</v>
      </c>
    </row>
    <row r="146" spans="1:17" x14ac:dyDescent="0.25">
      <c r="A146" s="354">
        <v>143</v>
      </c>
      <c r="B146" s="355" t="s">
        <v>5252</v>
      </c>
      <c r="C146" s="355" t="s">
        <v>14884</v>
      </c>
      <c r="D146" s="355" t="s">
        <v>14888</v>
      </c>
      <c r="E146" s="355" t="s">
        <v>14889</v>
      </c>
      <c r="F146" s="356" t="s">
        <v>5670</v>
      </c>
      <c r="G146" s="356" t="s">
        <v>5683</v>
      </c>
      <c r="H146" s="356" t="s">
        <v>5684</v>
      </c>
      <c r="I146" s="356" t="str">
        <f t="shared" si="5"/>
        <v>KONADASPURA_66F08-ABC</v>
      </c>
      <c r="J146" s="356" t="s">
        <v>2414</v>
      </c>
      <c r="K146" s="356" t="s">
        <v>15063</v>
      </c>
      <c r="L146" s="357">
        <v>0</v>
      </c>
      <c r="M146" s="357">
        <v>2.0384333869560005</v>
      </c>
      <c r="N146" s="357">
        <v>0</v>
      </c>
      <c r="O146" s="356" t="e">
        <f t="shared" si="4"/>
        <v>#DIV/0!</v>
      </c>
      <c r="P146" s="357" t="e">
        <v>#DIV/0!</v>
      </c>
      <c r="Q146" s="356" t="s">
        <v>15063</v>
      </c>
    </row>
    <row r="147" spans="1:17" x14ac:dyDescent="0.25">
      <c r="A147" s="354">
        <v>144</v>
      </c>
      <c r="B147" s="355" t="s">
        <v>5252</v>
      </c>
      <c r="C147" s="355" t="s">
        <v>14884</v>
      </c>
      <c r="D147" s="355" t="s">
        <v>14888</v>
      </c>
      <c r="E147" s="355" t="s">
        <v>14889</v>
      </c>
      <c r="F147" s="356" t="s">
        <v>5648</v>
      </c>
      <c r="G147" s="356" t="s">
        <v>5667</v>
      </c>
      <c r="H147" s="356" t="s">
        <v>3105</v>
      </c>
      <c r="I147" s="356" t="str">
        <f t="shared" si="5"/>
        <v>AWHOF12-SADARAMANGALA</v>
      </c>
      <c r="J147" s="356" t="s">
        <v>2405</v>
      </c>
      <c r="K147" s="356" t="s">
        <v>15063</v>
      </c>
      <c r="L147" s="357">
        <v>1.8631810876005646</v>
      </c>
      <c r="M147" s="357">
        <v>1.733095720000003</v>
      </c>
      <c r="N147" s="357">
        <v>0</v>
      </c>
      <c r="O147" s="356">
        <f t="shared" si="4"/>
        <v>6.9818960951395033</v>
      </c>
      <c r="P147" s="357">
        <v>9.8175259381799727</v>
      </c>
      <c r="Q147" s="356" t="s">
        <v>15063</v>
      </c>
    </row>
    <row r="148" spans="1:17" x14ac:dyDescent="0.25">
      <c r="A148" s="354">
        <v>145</v>
      </c>
      <c r="B148" s="355" t="s">
        <v>5252</v>
      </c>
      <c r="C148" s="355" t="s">
        <v>1373</v>
      </c>
      <c r="D148" s="355" t="s">
        <v>1445</v>
      </c>
      <c r="E148" s="355" t="s">
        <v>1408</v>
      </c>
      <c r="F148" s="356" t="s">
        <v>8679</v>
      </c>
      <c r="G148" s="356" t="s">
        <v>8680</v>
      </c>
      <c r="H148" s="356" t="s">
        <v>8681</v>
      </c>
      <c r="I148" s="356" t="str">
        <f t="shared" si="5"/>
        <v>CHELUR_66F01-CHELUR</v>
      </c>
      <c r="J148" s="356" t="s">
        <v>5706</v>
      </c>
      <c r="K148" s="356" t="s">
        <v>15063</v>
      </c>
      <c r="L148" s="357">
        <v>1.1360800000000002</v>
      </c>
      <c r="M148" s="357">
        <v>1.0213710499999999</v>
      </c>
      <c r="N148" s="357">
        <v>0</v>
      </c>
      <c r="O148" s="356">
        <f t="shared" si="4"/>
        <v>10.096907788183952</v>
      </c>
      <c r="P148" s="357">
        <v>47.840444450659049</v>
      </c>
      <c r="Q148" s="356" t="s">
        <v>15063</v>
      </c>
    </row>
    <row r="149" spans="1:17" x14ac:dyDescent="0.25">
      <c r="A149" s="354">
        <v>146</v>
      </c>
      <c r="B149" s="355" t="s">
        <v>5252</v>
      </c>
      <c r="C149" s="355" t="s">
        <v>1373</v>
      </c>
      <c r="D149" s="355" t="s">
        <v>1445</v>
      </c>
      <c r="E149" s="355" t="s">
        <v>1408</v>
      </c>
      <c r="F149" s="356" t="s">
        <v>8705</v>
      </c>
      <c r="G149" s="356" t="s">
        <v>8706</v>
      </c>
      <c r="H149" s="356" t="s">
        <v>8707</v>
      </c>
      <c r="I149" s="356" t="str">
        <f t="shared" si="5"/>
        <v>MITTEMARI_220F01-MERUVAPALLI</v>
      </c>
      <c r="J149" s="356" t="s">
        <v>5701</v>
      </c>
      <c r="K149" s="356" t="s">
        <v>15063</v>
      </c>
      <c r="L149" s="357">
        <v>0.17499999999999999</v>
      </c>
      <c r="M149" s="357">
        <v>0.15825800000000001</v>
      </c>
      <c r="N149" s="357">
        <v>0</v>
      </c>
      <c r="O149" s="356">
        <f t="shared" si="4"/>
        <v>9.5668571428571312</v>
      </c>
      <c r="P149" s="357">
        <v>9.566857142857133</v>
      </c>
      <c r="Q149" s="356" t="s">
        <v>15063</v>
      </c>
    </row>
    <row r="150" spans="1:17" x14ac:dyDescent="0.25">
      <c r="A150" s="354">
        <v>147</v>
      </c>
      <c r="B150" s="355" t="s">
        <v>5252</v>
      </c>
      <c r="C150" s="355" t="s">
        <v>1373</v>
      </c>
      <c r="D150" s="355" t="s">
        <v>1445</v>
      </c>
      <c r="E150" s="355" t="s">
        <v>1408</v>
      </c>
      <c r="F150" s="356" t="s">
        <v>8619</v>
      </c>
      <c r="G150" s="356" t="s">
        <v>8620</v>
      </c>
      <c r="H150" s="356" t="s">
        <v>8621</v>
      </c>
      <c r="I150" s="356" t="str">
        <f t="shared" si="5"/>
        <v>BAGEPALLI_66F01-MITTEMARI</v>
      </c>
      <c r="J150" s="356" t="s">
        <v>5701</v>
      </c>
      <c r="K150" s="356" t="s">
        <v>15063</v>
      </c>
      <c r="L150" s="357">
        <v>0.58979999999999999</v>
      </c>
      <c r="M150" s="357">
        <v>0.5300745</v>
      </c>
      <c r="N150" s="357">
        <v>0</v>
      </c>
      <c r="O150" s="356">
        <f t="shared" si="4"/>
        <v>10.1263987792472</v>
      </c>
      <c r="P150" s="357">
        <v>10.126398779247193</v>
      </c>
      <c r="Q150" s="356" t="s">
        <v>15063</v>
      </c>
    </row>
    <row r="151" spans="1:17" x14ac:dyDescent="0.25">
      <c r="A151" s="354">
        <v>148</v>
      </c>
      <c r="B151" s="355" t="s">
        <v>5252</v>
      </c>
      <c r="C151" s="355" t="s">
        <v>1373</v>
      </c>
      <c r="D151" s="355" t="s">
        <v>1445</v>
      </c>
      <c r="E151" s="355" t="s">
        <v>1408</v>
      </c>
      <c r="F151" s="356" t="s">
        <v>8714</v>
      </c>
      <c r="G151" s="356" t="s">
        <v>8715</v>
      </c>
      <c r="H151" s="356" t="s">
        <v>8716</v>
      </c>
      <c r="I151" s="356" t="str">
        <f t="shared" si="5"/>
        <v>PATHAPALYA_66F01-NEERAGANTIPALLI</v>
      </c>
      <c r="J151" s="356" t="s">
        <v>5701</v>
      </c>
      <c r="K151" s="356" t="s">
        <v>15063</v>
      </c>
      <c r="L151" s="357">
        <v>0.32663999999999999</v>
      </c>
      <c r="M151" s="357">
        <v>0.28922100000000001</v>
      </c>
      <c r="N151" s="357">
        <v>0</v>
      </c>
      <c r="O151" s="356">
        <f t="shared" si="4"/>
        <v>11.455731080088166</v>
      </c>
      <c r="P151" s="357">
        <v>11.45573108008815</v>
      </c>
      <c r="Q151" s="356" t="s">
        <v>15063</v>
      </c>
    </row>
    <row r="152" spans="1:17" x14ac:dyDescent="0.25">
      <c r="A152" s="354">
        <v>149</v>
      </c>
      <c r="B152" s="355" t="s">
        <v>5252</v>
      </c>
      <c r="C152" s="355" t="s">
        <v>1373</v>
      </c>
      <c r="D152" s="355" t="s">
        <v>1445</v>
      </c>
      <c r="E152" s="355" t="s">
        <v>1408</v>
      </c>
      <c r="F152" s="356" t="s">
        <v>8656</v>
      </c>
      <c r="G152" s="356" t="s">
        <v>8657</v>
      </c>
      <c r="H152" s="356" t="s">
        <v>8658</v>
      </c>
      <c r="I152" s="356" t="str">
        <f t="shared" si="5"/>
        <v>CHAKAVELU_66F01-RASCHERUVU</v>
      </c>
      <c r="J152" s="356" t="s">
        <v>5701</v>
      </c>
      <c r="K152" s="356" t="s">
        <v>15063</v>
      </c>
      <c r="L152" s="357">
        <v>0.69277999999999995</v>
      </c>
      <c r="M152" s="357">
        <v>0.62423399999999996</v>
      </c>
      <c r="N152" s="357">
        <v>0</v>
      </c>
      <c r="O152" s="356">
        <f t="shared" si="4"/>
        <v>9.8943387511186813</v>
      </c>
      <c r="P152" s="357">
        <v>9.8943387511186813</v>
      </c>
      <c r="Q152" s="356" t="s">
        <v>15063</v>
      </c>
    </row>
    <row r="153" spans="1:17" x14ac:dyDescent="0.25">
      <c r="A153" s="354">
        <v>150</v>
      </c>
      <c r="B153" s="355" t="s">
        <v>5252</v>
      </c>
      <c r="C153" s="355" t="s">
        <v>1373</v>
      </c>
      <c r="D153" s="355" t="s">
        <v>1445</v>
      </c>
      <c r="E153" s="355" t="s">
        <v>1408</v>
      </c>
      <c r="F153" s="356" t="s">
        <v>8688</v>
      </c>
      <c r="G153" s="356" t="s">
        <v>8689</v>
      </c>
      <c r="H153" s="356" t="s">
        <v>8690</v>
      </c>
      <c r="I153" s="356" t="str">
        <f t="shared" si="5"/>
        <v>JULUPALYA_66F01-SHETTYKERE</v>
      </c>
      <c r="J153" s="356" t="s">
        <v>5706</v>
      </c>
      <c r="K153" s="356" t="s">
        <v>15063</v>
      </c>
      <c r="L153" s="357">
        <v>0.22743999999999998</v>
      </c>
      <c r="M153" s="357">
        <v>0.1990729</v>
      </c>
      <c r="N153" s="357">
        <v>0</v>
      </c>
      <c r="O153" s="356">
        <f t="shared" si="4"/>
        <v>12.472344354555039</v>
      </c>
      <c r="P153" s="357">
        <v>78.840513600142884</v>
      </c>
      <c r="Q153" s="356" t="s">
        <v>15063</v>
      </c>
    </row>
    <row r="154" spans="1:17" ht="12" customHeight="1" x14ac:dyDescent="0.25">
      <c r="A154" s="354">
        <v>151</v>
      </c>
      <c r="B154" s="355" t="s">
        <v>5252</v>
      </c>
      <c r="C154" s="355" t="s">
        <v>1373</v>
      </c>
      <c r="D154" s="355" t="s">
        <v>1445</v>
      </c>
      <c r="E154" s="355" t="s">
        <v>1408</v>
      </c>
      <c r="F154" s="356" t="s">
        <v>8714</v>
      </c>
      <c r="G154" s="356" t="s">
        <v>8717</v>
      </c>
      <c r="H154" s="356" t="s">
        <v>8718</v>
      </c>
      <c r="I154" s="356" t="str">
        <f t="shared" si="5"/>
        <v>PATHAPALYA_66F02-BALAREDDYPALLI</v>
      </c>
      <c r="J154" s="356" t="s">
        <v>5701</v>
      </c>
      <c r="K154" s="356" t="s">
        <v>15063</v>
      </c>
      <c r="L154" s="357">
        <v>0.53580000000000005</v>
      </c>
      <c r="M154" s="357">
        <v>0.48353500000000005</v>
      </c>
      <c r="N154" s="357">
        <v>0</v>
      </c>
      <c r="O154" s="356">
        <f t="shared" si="4"/>
        <v>9.754572601717058</v>
      </c>
      <c r="P154" s="357">
        <v>9.7545726017170598</v>
      </c>
      <c r="Q154" s="356" t="s">
        <v>15063</v>
      </c>
    </row>
    <row r="155" spans="1:17" x14ac:dyDescent="0.25">
      <c r="A155" s="354">
        <v>152</v>
      </c>
      <c r="B155" s="355" t="s">
        <v>5252</v>
      </c>
      <c r="C155" s="355" t="s">
        <v>1373</v>
      </c>
      <c r="D155" s="355" t="s">
        <v>1445</v>
      </c>
      <c r="E155" s="355" t="s">
        <v>1408</v>
      </c>
      <c r="F155" s="356" t="s">
        <v>8679</v>
      </c>
      <c r="G155" s="356" t="s">
        <v>8682</v>
      </c>
      <c r="H155" s="356" t="s">
        <v>8683</v>
      </c>
      <c r="I155" s="356" t="str">
        <f t="shared" si="5"/>
        <v>CHELUR_66F02-CHELUR-EXPRESS</v>
      </c>
      <c r="J155" s="356" t="s">
        <v>5701</v>
      </c>
      <c r="K155" s="356" t="s">
        <v>15063</v>
      </c>
      <c r="L155" s="357">
        <v>0.83916000000000013</v>
      </c>
      <c r="M155" s="357">
        <v>0.77032600000000007</v>
      </c>
      <c r="N155" s="357">
        <v>0</v>
      </c>
      <c r="O155" s="356">
        <f t="shared" si="4"/>
        <v>8.2027265360598758</v>
      </c>
      <c r="P155" s="357">
        <v>8.20272653605989</v>
      </c>
      <c r="Q155" s="356" t="s">
        <v>15063</v>
      </c>
    </row>
    <row r="156" spans="1:17" x14ac:dyDescent="0.25">
      <c r="A156" s="354">
        <v>153</v>
      </c>
      <c r="B156" s="355" t="s">
        <v>5252</v>
      </c>
      <c r="C156" s="355" t="s">
        <v>1373</v>
      </c>
      <c r="D156" s="355" t="s">
        <v>1445</v>
      </c>
      <c r="E156" s="355" t="s">
        <v>1408</v>
      </c>
      <c r="F156" s="356" t="s">
        <v>8705</v>
      </c>
      <c r="G156" s="356" t="s">
        <v>8708</v>
      </c>
      <c r="H156" s="356" t="s">
        <v>8709</v>
      </c>
      <c r="I156" s="356" t="str">
        <f t="shared" si="5"/>
        <v>MITTEMARI_220F02-CHINNAMPALLI</v>
      </c>
      <c r="J156" s="356" t="s">
        <v>5701</v>
      </c>
      <c r="K156" s="356" t="s">
        <v>15063</v>
      </c>
      <c r="L156" s="357">
        <v>0.4481</v>
      </c>
      <c r="M156" s="357">
        <v>0.40045249999999999</v>
      </c>
      <c r="N156" s="357">
        <v>0</v>
      </c>
      <c r="O156" s="356">
        <f t="shared" si="4"/>
        <v>10.633229189912969</v>
      </c>
      <c r="P156" s="357">
        <v>10.633229189912964</v>
      </c>
      <c r="Q156" s="356" t="s">
        <v>15063</v>
      </c>
    </row>
    <row r="157" spans="1:17" x14ac:dyDescent="0.25">
      <c r="A157" s="354">
        <v>154</v>
      </c>
      <c r="B157" s="355" t="s">
        <v>5252</v>
      </c>
      <c r="C157" s="355" t="s">
        <v>1373</v>
      </c>
      <c r="D157" s="355" t="s">
        <v>1445</v>
      </c>
      <c r="E157" s="355" t="s">
        <v>1408</v>
      </c>
      <c r="F157" s="356" t="s">
        <v>8725</v>
      </c>
      <c r="G157" s="356" t="s">
        <v>8726</v>
      </c>
      <c r="H157" s="356" t="s">
        <v>8727</v>
      </c>
      <c r="I157" s="356" t="str">
        <f t="shared" si="5"/>
        <v>SOMNATHPURA_66F02-DBPALLI</v>
      </c>
      <c r="J157" s="356" t="s">
        <v>5701</v>
      </c>
      <c r="K157" s="356" t="s">
        <v>15063</v>
      </c>
      <c r="L157" s="357">
        <v>0.73540000000000005</v>
      </c>
      <c r="M157" s="357">
        <v>0.66038249999999998</v>
      </c>
      <c r="N157" s="357">
        <v>0</v>
      </c>
      <c r="O157" s="356">
        <f t="shared" si="4"/>
        <v>10.200911068806102</v>
      </c>
      <c r="P157" s="357">
        <v>10.200911068806096</v>
      </c>
      <c r="Q157" s="356" t="s">
        <v>15063</v>
      </c>
    </row>
    <row r="158" spans="1:17" x14ac:dyDescent="0.25">
      <c r="A158" s="354">
        <v>155</v>
      </c>
      <c r="B158" s="355" t="s">
        <v>5252</v>
      </c>
      <c r="C158" s="355" t="s">
        <v>1373</v>
      </c>
      <c r="D158" s="355" t="s">
        <v>1445</v>
      </c>
      <c r="E158" s="355" t="s">
        <v>1408</v>
      </c>
      <c r="F158" s="356" t="s">
        <v>8619</v>
      </c>
      <c r="G158" s="356" t="s">
        <v>8622</v>
      </c>
      <c r="H158" s="356" t="s">
        <v>8623</v>
      </c>
      <c r="I158" s="356" t="str">
        <f t="shared" si="5"/>
        <v>BAGEPALLI_66F02-HAMPASANDRA</v>
      </c>
      <c r="J158" s="356" t="s">
        <v>5701</v>
      </c>
      <c r="K158" s="356" t="s">
        <v>15063</v>
      </c>
      <c r="L158" s="357">
        <v>0.4839</v>
      </c>
      <c r="M158" s="357">
        <v>0.43530400000000002</v>
      </c>
      <c r="N158" s="357">
        <v>0</v>
      </c>
      <c r="O158" s="356">
        <f t="shared" si="4"/>
        <v>10.042570779086581</v>
      </c>
      <c r="P158" s="357">
        <v>10.04257077908658</v>
      </c>
      <c r="Q158" s="356" t="s">
        <v>15063</v>
      </c>
    </row>
    <row r="159" spans="1:17" x14ac:dyDescent="0.25">
      <c r="A159" s="354">
        <v>156</v>
      </c>
      <c r="B159" s="355" t="s">
        <v>5252</v>
      </c>
      <c r="C159" s="355" t="s">
        <v>1373</v>
      </c>
      <c r="D159" s="355" t="s">
        <v>1445</v>
      </c>
      <c r="E159" s="355" t="s">
        <v>1408</v>
      </c>
      <c r="F159" s="356" t="s">
        <v>8688</v>
      </c>
      <c r="G159" s="356" t="s">
        <v>8691</v>
      </c>
      <c r="H159" s="356" t="s">
        <v>8692</v>
      </c>
      <c r="I159" s="356" t="str">
        <f t="shared" si="5"/>
        <v>JULUPALYA_66F02-PEDDANAGARLU</v>
      </c>
      <c r="J159" s="356" t="s">
        <v>5701</v>
      </c>
      <c r="K159" s="356" t="s">
        <v>15063</v>
      </c>
      <c r="L159" s="357">
        <v>0.6347799999999999</v>
      </c>
      <c r="M159" s="357">
        <v>0.56849550000000004</v>
      </c>
      <c r="N159" s="357">
        <v>0</v>
      </c>
      <c r="O159" s="356">
        <f t="shared" si="4"/>
        <v>10.44212167995209</v>
      </c>
      <c r="P159" s="357">
        <v>10.519059613430182</v>
      </c>
      <c r="Q159" s="356" t="s">
        <v>15063</v>
      </c>
    </row>
    <row r="160" spans="1:17" x14ac:dyDescent="0.25">
      <c r="A160" s="354">
        <v>157</v>
      </c>
      <c r="B160" s="355" t="s">
        <v>5252</v>
      </c>
      <c r="C160" s="355" t="s">
        <v>1373</v>
      </c>
      <c r="D160" s="355" t="s">
        <v>1445</v>
      </c>
      <c r="E160" s="355" t="s">
        <v>1408</v>
      </c>
      <c r="F160" s="356" t="s">
        <v>8748</v>
      </c>
      <c r="G160" s="356" t="s">
        <v>8749</v>
      </c>
      <c r="H160" s="356" t="s">
        <v>8750</v>
      </c>
      <c r="I160" s="356" t="str">
        <f t="shared" si="5"/>
        <v>THIMMAMPALLI_66F02-THIMMAMPALLY</v>
      </c>
      <c r="J160" s="356" t="s">
        <v>5701</v>
      </c>
      <c r="K160" s="356" t="s">
        <v>15063</v>
      </c>
      <c r="L160" s="357">
        <v>0.81312000000000006</v>
      </c>
      <c r="M160" s="357">
        <v>0.73343199999999997</v>
      </c>
      <c r="N160" s="357">
        <v>0</v>
      </c>
      <c r="O160" s="356">
        <f t="shared" si="4"/>
        <v>9.8002754820936744</v>
      </c>
      <c r="P160" s="357">
        <v>9.8002754820936779</v>
      </c>
      <c r="Q160" s="356" t="s">
        <v>15063</v>
      </c>
    </row>
    <row r="161" spans="1:17" x14ac:dyDescent="0.25">
      <c r="A161" s="354">
        <v>158</v>
      </c>
      <c r="B161" s="355" t="s">
        <v>5252</v>
      </c>
      <c r="C161" s="355" t="s">
        <v>1373</v>
      </c>
      <c r="D161" s="355" t="s">
        <v>1445</v>
      </c>
      <c r="E161" s="355" t="s">
        <v>1408</v>
      </c>
      <c r="F161" s="356" t="s">
        <v>8656</v>
      </c>
      <c r="G161" s="356" t="s">
        <v>8659</v>
      </c>
      <c r="H161" s="356" t="s">
        <v>8660</v>
      </c>
      <c r="I161" s="356" t="str">
        <f t="shared" si="5"/>
        <v>CHAKAVELU_66F02-VANDAMAN-DAM</v>
      </c>
      <c r="J161" s="356" t="s">
        <v>3759</v>
      </c>
      <c r="K161" s="356" t="s">
        <v>15063</v>
      </c>
      <c r="L161" s="357">
        <v>2.14E-3</v>
      </c>
      <c r="M161" s="357">
        <v>2.928E-3</v>
      </c>
      <c r="N161" s="357">
        <v>0</v>
      </c>
      <c r="O161" s="356">
        <f t="shared" si="4"/>
        <v>-36.822429906542062</v>
      </c>
      <c r="P161" s="357">
        <v>-36.822429906542055</v>
      </c>
      <c r="Q161" s="356" t="s">
        <v>15063</v>
      </c>
    </row>
    <row r="162" spans="1:17" x14ac:dyDescent="0.25">
      <c r="A162" s="354">
        <v>159</v>
      </c>
      <c r="B162" s="355" t="s">
        <v>5252</v>
      </c>
      <c r="C162" s="355" t="s">
        <v>1373</v>
      </c>
      <c r="D162" s="355" t="s">
        <v>1445</v>
      </c>
      <c r="E162" s="355" t="s">
        <v>1408</v>
      </c>
      <c r="F162" s="356" t="s">
        <v>8748</v>
      </c>
      <c r="G162" s="356" t="s">
        <v>8751</v>
      </c>
      <c r="H162" s="356" t="s">
        <v>8752</v>
      </c>
      <c r="I162" s="356" t="str">
        <f t="shared" si="5"/>
        <v>THIMMAMPALLI_66F03-GORTHAPALLY</v>
      </c>
      <c r="J162" s="356" t="s">
        <v>5701</v>
      </c>
      <c r="K162" s="356" t="s">
        <v>15063</v>
      </c>
      <c r="L162" s="357">
        <v>0.81953999999999994</v>
      </c>
      <c r="M162" s="357">
        <v>0.73599500000000007</v>
      </c>
      <c r="N162" s="357">
        <v>0</v>
      </c>
      <c r="O162" s="356">
        <f t="shared" si="4"/>
        <v>10.194133294287024</v>
      </c>
      <c r="P162" s="357">
        <v>10.194133294287022</v>
      </c>
      <c r="Q162" s="356" t="s">
        <v>15063</v>
      </c>
    </row>
    <row r="163" spans="1:17" x14ac:dyDescent="0.25">
      <c r="A163" s="354">
        <v>160</v>
      </c>
      <c r="B163" s="355" t="s">
        <v>5252</v>
      </c>
      <c r="C163" s="355" t="s">
        <v>1373</v>
      </c>
      <c r="D163" s="355" t="s">
        <v>1445</v>
      </c>
      <c r="E163" s="355" t="s">
        <v>1408</v>
      </c>
      <c r="F163" s="356" t="s">
        <v>8688</v>
      </c>
      <c r="G163" s="356" t="s">
        <v>8693</v>
      </c>
      <c r="H163" s="356" t="s">
        <v>8694</v>
      </c>
      <c r="I163" s="356" t="str">
        <f t="shared" si="5"/>
        <v>JULUPALYA_66F03-JULUPALYA</v>
      </c>
      <c r="J163" s="356" t="s">
        <v>5701</v>
      </c>
      <c r="K163" s="356" t="s">
        <v>15063</v>
      </c>
      <c r="L163" s="357">
        <v>0.29283999999999999</v>
      </c>
      <c r="M163" s="357">
        <v>0.259882</v>
      </c>
      <c r="N163" s="357">
        <v>0</v>
      </c>
      <c r="O163" s="356">
        <f t="shared" si="4"/>
        <v>11.254610025952735</v>
      </c>
      <c r="P163" s="357">
        <v>11.254610025952749</v>
      </c>
      <c r="Q163" s="356" t="s">
        <v>15063</v>
      </c>
    </row>
    <row r="164" spans="1:17" x14ac:dyDescent="0.25">
      <c r="A164" s="354">
        <v>161</v>
      </c>
      <c r="B164" s="355" t="s">
        <v>5252</v>
      </c>
      <c r="C164" s="355" t="s">
        <v>1373</v>
      </c>
      <c r="D164" s="355" t="s">
        <v>1445</v>
      </c>
      <c r="E164" s="355" t="s">
        <v>1408</v>
      </c>
      <c r="F164" s="356" t="s">
        <v>8725</v>
      </c>
      <c r="G164" s="356" t="s">
        <v>8728</v>
      </c>
      <c r="H164" s="356" t="s">
        <v>8729</v>
      </c>
      <c r="I164" s="356" t="str">
        <f t="shared" si="5"/>
        <v>SOMNATHPURA_66F03-OLD-CHELUR</v>
      </c>
      <c r="J164" s="356" t="s">
        <v>5701</v>
      </c>
      <c r="K164" s="356" t="s">
        <v>15063</v>
      </c>
      <c r="L164" s="357">
        <v>0.35693999999999998</v>
      </c>
      <c r="M164" s="357">
        <v>0.31935627</v>
      </c>
      <c r="N164" s="357">
        <v>0</v>
      </c>
      <c r="O164" s="356">
        <f t="shared" si="4"/>
        <v>10.529425113464445</v>
      </c>
      <c r="P164" s="357">
        <v>10.529425113464441</v>
      </c>
      <c r="Q164" s="356" t="s">
        <v>15063</v>
      </c>
    </row>
    <row r="165" spans="1:17" x14ac:dyDescent="0.25">
      <c r="A165" s="354">
        <v>162</v>
      </c>
      <c r="B165" s="355" t="s">
        <v>5252</v>
      </c>
      <c r="C165" s="355" t="s">
        <v>1373</v>
      </c>
      <c r="D165" s="355" t="s">
        <v>1445</v>
      </c>
      <c r="E165" s="355" t="s">
        <v>1408</v>
      </c>
      <c r="F165" s="356" t="s">
        <v>8619</v>
      </c>
      <c r="G165" s="356" t="s">
        <v>8624</v>
      </c>
      <c r="H165" s="356" t="s">
        <v>8625</v>
      </c>
      <c r="I165" s="356" t="str">
        <f t="shared" si="5"/>
        <v>BAGEPALLI_66F03-PATHAPALYA-OLD</v>
      </c>
      <c r="J165" s="356" t="s">
        <v>5701</v>
      </c>
      <c r="K165" s="356" t="s">
        <v>15063</v>
      </c>
      <c r="L165" s="357">
        <v>0.26129999999999998</v>
      </c>
      <c r="M165" s="357">
        <v>0.23724000000000001</v>
      </c>
      <c r="N165" s="357">
        <v>0</v>
      </c>
      <c r="O165" s="356">
        <f t="shared" si="4"/>
        <v>9.2078071182548697</v>
      </c>
      <c r="P165" s="357">
        <v>9.2078071182548733</v>
      </c>
      <c r="Q165" s="356" t="s">
        <v>15063</v>
      </c>
    </row>
    <row r="166" spans="1:17" x14ac:dyDescent="0.25">
      <c r="A166" s="354">
        <v>163</v>
      </c>
      <c r="B166" s="355" t="s">
        <v>5252</v>
      </c>
      <c r="C166" s="355" t="s">
        <v>1373</v>
      </c>
      <c r="D166" s="355" t="s">
        <v>1445</v>
      </c>
      <c r="E166" s="355" t="s">
        <v>1408</v>
      </c>
      <c r="F166" s="356" t="s">
        <v>8705</v>
      </c>
      <c r="G166" s="356" t="s">
        <v>8710</v>
      </c>
      <c r="H166" s="356" t="s">
        <v>8711</v>
      </c>
      <c r="I166" s="356" t="str">
        <f t="shared" si="5"/>
        <v>MITTEMARI_220F03-SINGANAKUDHURE</v>
      </c>
      <c r="J166" s="356" t="s">
        <v>5701</v>
      </c>
      <c r="K166" s="356" t="s">
        <v>15063</v>
      </c>
      <c r="L166" s="357">
        <v>0.54549999999999998</v>
      </c>
      <c r="M166" s="357">
        <v>0.48449200000000003</v>
      </c>
      <c r="N166" s="357">
        <v>0</v>
      </c>
      <c r="O166" s="356">
        <f t="shared" si="4"/>
        <v>11.183868010999074</v>
      </c>
      <c r="P166" s="357">
        <v>11.183868010999088</v>
      </c>
      <c r="Q166" s="356" t="s">
        <v>15063</v>
      </c>
    </row>
    <row r="167" spans="1:17" x14ac:dyDescent="0.25">
      <c r="A167" s="354">
        <v>164</v>
      </c>
      <c r="B167" s="355" t="s">
        <v>5252</v>
      </c>
      <c r="C167" s="355" t="s">
        <v>1373</v>
      </c>
      <c r="D167" s="355" t="s">
        <v>1445</v>
      </c>
      <c r="E167" s="355" t="s">
        <v>1408</v>
      </c>
      <c r="F167" s="356" t="s">
        <v>8656</v>
      </c>
      <c r="G167" s="356" t="s">
        <v>8661</v>
      </c>
      <c r="H167" s="356" t="s">
        <v>8662</v>
      </c>
      <c r="I167" s="356" t="str">
        <f t="shared" si="5"/>
        <v>CHAKAVELU_66F03-UGRANAMPALLI</v>
      </c>
      <c r="J167" s="356" t="s">
        <v>5706</v>
      </c>
      <c r="K167" s="356" t="s">
        <v>15063</v>
      </c>
      <c r="L167" s="357">
        <v>0.81852999999999998</v>
      </c>
      <c r="M167" s="357">
        <v>0.71571000000000007</v>
      </c>
      <c r="N167" s="357">
        <v>0</v>
      </c>
      <c r="O167" s="356">
        <f t="shared" si="4"/>
        <v>12.56154325437063</v>
      </c>
      <c r="P167" s="357">
        <v>70.235278372762622</v>
      </c>
      <c r="Q167" s="356" t="s">
        <v>15063</v>
      </c>
    </row>
    <row r="168" spans="1:17" x14ac:dyDescent="0.25">
      <c r="A168" s="354">
        <v>165</v>
      </c>
      <c r="B168" s="355" t="s">
        <v>5252</v>
      </c>
      <c r="C168" s="355" t="s">
        <v>1373</v>
      </c>
      <c r="D168" s="355" t="s">
        <v>1445</v>
      </c>
      <c r="E168" s="355" t="s">
        <v>1408</v>
      </c>
      <c r="F168" s="356" t="s">
        <v>8679</v>
      </c>
      <c r="G168" s="356" t="s">
        <v>8684</v>
      </c>
      <c r="H168" s="356" t="s">
        <v>8685</v>
      </c>
      <c r="I168" s="356" t="str">
        <f t="shared" si="5"/>
        <v>CHELUR_66F03-VENKATAPURA</v>
      </c>
      <c r="J168" s="356" t="s">
        <v>5701</v>
      </c>
      <c r="K168" s="356" t="s">
        <v>15063</v>
      </c>
      <c r="L168" s="357">
        <v>0.40322000000000002</v>
      </c>
      <c r="M168" s="357">
        <v>0.36800250000000001</v>
      </c>
      <c r="N168" s="357">
        <v>0</v>
      </c>
      <c r="O168" s="356">
        <f t="shared" si="4"/>
        <v>8.7340657705470992</v>
      </c>
      <c r="P168" s="357">
        <v>10.24525972896212</v>
      </c>
      <c r="Q168" s="356" t="s">
        <v>15063</v>
      </c>
    </row>
    <row r="169" spans="1:17" x14ac:dyDescent="0.25">
      <c r="A169" s="354">
        <v>166</v>
      </c>
      <c r="B169" s="355" t="s">
        <v>5252</v>
      </c>
      <c r="C169" s="355" t="s">
        <v>1373</v>
      </c>
      <c r="D169" s="355" t="s">
        <v>1445</v>
      </c>
      <c r="E169" s="355" t="s">
        <v>1408</v>
      </c>
      <c r="F169" s="356" t="s">
        <v>8619</v>
      </c>
      <c r="G169" s="356" t="s">
        <v>8626</v>
      </c>
      <c r="H169" s="356" t="s">
        <v>8627</v>
      </c>
      <c r="I169" s="356" t="str">
        <f t="shared" si="5"/>
        <v>BAGEPALLI_66F04-ACHEPALLY</v>
      </c>
      <c r="J169" s="356" t="s">
        <v>5701</v>
      </c>
      <c r="K169" s="356" t="s">
        <v>15063</v>
      </c>
      <c r="L169" s="357">
        <v>0.2631</v>
      </c>
      <c r="M169" s="357">
        <v>0.2348365</v>
      </c>
      <c r="N169" s="357">
        <v>0</v>
      </c>
      <c r="O169" s="356">
        <f t="shared" si="4"/>
        <v>10.742493348536678</v>
      </c>
      <c r="P169" s="357">
        <v>11.878126596099159</v>
      </c>
      <c r="Q169" s="356" t="s">
        <v>15063</v>
      </c>
    </row>
    <row r="170" spans="1:17" x14ac:dyDescent="0.25">
      <c r="A170" s="354">
        <v>167</v>
      </c>
      <c r="B170" s="355" t="s">
        <v>5252</v>
      </c>
      <c r="C170" s="355" t="s">
        <v>1373</v>
      </c>
      <c r="D170" s="355" t="s">
        <v>1445</v>
      </c>
      <c r="E170" s="355" t="s">
        <v>1408</v>
      </c>
      <c r="F170" s="356" t="s">
        <v>8656</v>
      </c>
      <c r="G170" s="356" t="s">
        <v>8663</v>
      </c>
      <c r="H170" s="356" t="s">
        <v>8664</v>
      </c>
      <c r="I170" s="356" t="str">
        <f t="shared" si="5"/>
        <v>CHAKAVELU_66F04-CHAKAVELU</v>
      </c>
      <c r="J170" s="356" t="s">
        <v>5701</v>
      </c>
      <c r="K170" s="356" t="s">
        <v>15063</v>
      </c>
      <c r="L170" s="357">
        <v>0.81337999999999999</v>
      </c>
      <c r="M170" s="357">
        <v>0.71427750000000001</v>
      </c>
      <c r="N170" s="357">
        <v>0</v>
      </c>
      <c r="O170" s="356">
        <f t="shared" si="4"/>
        <v>12.184034522609357</v>
      </c>
      <c r="P170" s="357">
        <v>12.184034522609345</v>
      </c>
      <c r="Q170" s="356" t="s">
        <v>15063</v>
      </c>
    </row>
    <row r="171" spans="1:17" x14ac:dyDescent="0.25">
      <c r="A171" s="354">
        <v>168</v>
      </c>
      <c r="B171" s="355" t="s">
        <v>5252</v>
      </c>
      <c r="C171" s="355" t="s">
        <v>1373</v>
      </c>
      <c r="D171" s="355" t="s">
        <v>1445</v>
      </c>
      <c r="E171" s="355" t="s">
        <v>1408</v>
      </c>
      <c r="F171" s="356" t="s">
        <v>8688</v>
      </c>
      <c r="G171" s="356" t="s">
        <v>8695</v>
      </c>
      <c r="H171" s="356" t="s">
        <v>8696</v>
      </c>
      <c r="I171" s="356" t="str">
        <f t="shared" si="5"/>
        <v>JULUPALYA_66F04-CHOKKAMPALLI</v>
      </c>
      <c r="J171" s="356" t="s">
        <v>5701</v>
      </c>
      <c r="K171" s="356" t="s">
        <v>15063</v>
      </c>
      <c r="L171" s="357">
        <v>0.189</v>
      </c>
      <c r="M171" s="357">
        <v>0.17087496000000002</v>
      </c>
      <c r="N171" s="357">
        <v>0</v>
      </c>
      <c r="O171" s="356">
        <f t="shared" si="4"/>
        <v>9.5899682539682445</v>
      </c>
      <c r="P171" s="357">
        <v>9.5899682539682392</v>
      </c>
      <c r="Q171" s="356" t="s">
        <v>15063</v>
      </c>
    </row>
    <row r="172" spans="1:17" x14ac:dyDescent="0.25">
      <c r="A172" s="354">
        <v>169</v>
      </c>
      <c r="B172" s="355" t="s">
        <v>5252</v>
      </c>
      <c r="C172" s="355" t="s">
        <v>1373</v>
      </c>
      <c r="D172" s="355" t="s">
        <v>1445</v>
      </c>
      <c r="E172" s="355" t="s">
        <v>1408</v>
      </c>
      <c r="F172" s="356" t="s">
        <v>8714</v>
      </c>
      <c r="G172" s="356" t="s">
        <v>8719</v>
      </c>
      <c r="H172" s="356" t="s">
        <v>8720</v>
      </c>
      <c r="I172" s="356" t="str">
        <f t="shared" si="5"/>
        <v>PATHAPALYA_66F04-DEVARAJAPALLI</v>
      </c>
      <c r="J172" s="356" t="s">
        <v>5706</v>
      </c>
      <c r="K172" s="356" t="s">
        <v>15063</v>
      </c>
      <c r="L172" s="357">
        <v>0.74431999999999998</v>
      </c>
      <c r="M172" s="357">
        <v>0.66898449999999998</v>
      </c>
      <c r="N172" s="357">
        <v>0</v>
      </c>
      <c r="O172" s="356">
        <f t="shared" si="4"/>
        <v>10.121385963026656</v>
      </c>
      <c r="P172" s="357">
        <v>63.640645686199214</v>
      </c>
      <c r="Q172" s="356" t="s">
        <v>15063</v>
      </c>
    </row>
    <row r="173" spans="1:17" x14ac:dyDescent="0.25">
      <c r="A173" s="354">
        <v>170</v>
      </c>
      <c r="B173" s="355" t="s">
        <v>5252</v>
      </c>
      <c r="C173" s="355" t="s">
        <v>1373</v>
      </c>
      <c r="D173" s="355" t="s">
        <v>1445</v>
      </c>
      <c r="E173" s="355" t="s">
        <v>1408</v>
      </c>
      <c r="F173" s="356" t="s">
        <v>8748</v>
      </c>
      <c r="G173" s="356" t="s">
        <v>8753</v>
      </c>
      <c r="H173" s="356" t="s">
        <v>8754</v>
      </c>
      <c r="I173" s="356" t="str">
        <f t="shared" si="5"/>
        <v>THIMMAMPALLI_66F04-DEVIKUNTE</v>
      </c>
      <c r="J173" s="356" t="s">
        <v>5701</v>
      </c>
      <c r="K173" s="356" t="s">
        <v>15063</v>
      </c>
      <c r="L173" s="357">
        <v>0.42422000000000004</v>
      </c>
      <c r="M173" s="357">
        <v>0.37805800000000001</v>
      </c>
      <c r="N173" s="357">
        <v>0</v>
      </c>
      <c r="O173" s="356">
        <f t="shared" si="4"/>
        <v>10.881618028381508</v>
      </c>
      <c r="P173" s="357">
        <v>11.532612480506089</v>
      </c>
      <c r="Q173" s="356" t="s">
        <v>15063</v>
      </c>
    </row>
    <row r="174" spans="1:17" x14ac:dyDescent="0.25">
      <c r="A174" s="354">
        <v>171</v>
      </c>
      <c r="B174" s="355" t="s">
        <v>5252</v>
      </c>
      <c r="C174" s="355" t="s">
        <v>1373</v>
      </c>
      <c r="D174" s="355" t="s">
        <v>1445</v>
      </c>
      <c r="E174" s="355" t="s">
        <v>1408</v>
      </c>
      <c r="F174" s="356" t="s">
        <v>8705</v>
      </c>
      <c r="G174" s="356" t="s">
        <v>8712</v>
      </c>
      <c r="H174" s="356" t="s">
        <v>8713</v>
      </c>
      <c r="I174" s="356" t="str">
        <f t="shared" si="5"/>
        <v>MITTEMARI_220F04-GARUDADHRI</v>
      </c>
      <c r="J174" s="356" t="s">
        <v>5706</v>
      </c>
      <c r="K174" s="356" t="s">
        <v>15063</v>
      </c>
      <c r="L174" s="357">
        <v>0.73740000000000006</v>
      </c>
      <c r="M174" s="357">
        <v>0.65540454999999997</v>
      </c>
      <c r="N174" s="357">
        <v>0</v>
      </c>
      <c r="O174" s="356">
        <f t="shared" si="4"/>
        <v>11.119534852183358</v>
      </c>
      <c r="P174" s="357">
        <v>65.377435597645345</v>
      </c>
      <c r="Q174" s="356" t="s">
        <v>15063</v>
      </c>
    </row>
    <row r="175" spans="1:17" x14ac:dyDescent="0.25">
      <c r="A175" s="354">
        <v>172</v>
      </c>
      <c r="B175" s="355" t="s">
        <v>5252</v>
      </c>
      <c r="C175" s="355" t="s">
        <v>1373</v>
      </c>
      <c r="D175" s="355" t="s">
        <v>1445</v>
      </c>
      <c r="E175" s="355" t="s">
        <v>1408</v>
      </c>
      <c r="F175" s="356" t="s">
        <v>8679</v>
      </c>
      <c r="G175" s="356" t="s">
        <v>8686</v>
      </c>
      <c r="H175" s="356" t="s">
        <v>8687</v>
      </c>
      <c r="I175" s="356" t="str">
        <f t="shared" si="5"/>
        <v>CHELUR_66F04-NALLAGUTLAPALLI</v>
      </c>
      <c r="J175" s="356" t="s">
        <v>5701</v>
      </c>
      <c r="K175" s="356" t="s">
        <v>15063</v>
      </c>
      <c r="L175" s="357">
        <v>0.79869999999999997</v>
      </c>
      <c r="M175" s="357">
        <v>0.72344549999999996</v>
      </c>
      <c r="N175" s="357">
        <v>0</v>
      </c>
      <c r="O175" s="356">
        <f t="shared" si="4"/>
        <v>9.4221234506072378</v>
      </c>
      <c r="P175" s="357">
        <v>9.4221234506072342</v>
      </c>
      <c r="Q175" s="356" t="s">
        <v>15063</v>
      </c>
    </row>
    <row r="176" spans="1:17" x14ac:dyDescent="0.25">
      <c r="A176" s="354">
        <v>173</v>
      </c>
      <c r="B176" s="355" t="s">
        <v>5252</v>
      </c>
      <c r="C176" s="355" t="s">
        <v>1373</v>
      </c>
      <c r="D176" s="355" t="s">
        <v>1445</v>
      </c>
      <c r="E176" s="355" t="s">
        <v>1408</v>
      </c>
      <c r="F176" s="356" t="s">
        <v>8725</v>
      </c>
      <c r="G176" s="356" t="s">
        <v>8730</v>
      </c>
      <c r="H176" s="356" t="s">
        <v>8731</v>
      </c>
      <c r="I176" s="356" t="str">
        <f t="shared" si="5"/>
        <v>SOMNATHPURA_66F04-THIMMASANDRA-NEW</v>
      </c>
      <c r="J176" s="356" t="s">
        <v>5701</v>
      </c>
      <c r="K176" s="356" t="s">
        <v>15063</v>
      </c>
      <c r="L176" s="357">
        <v>0.81740000000000002</v>
      </c>
      <c r="M176" s="357">
        <v>0.69879526000000003</v>
      </c>
      <c r="N176" s="357">
        <v>0</v>
      </c>
      <c r="O176" s="356">
        <f t="shared" si="4"/>
        <v>14.509999999999998</v>
      </c>
      <c r="P176" s="357">
        <v>14.510000000000002</v>
      </c>
      <c r="Q176" s="356" t="s">
        <v>15063</v>
      </c>
    </row>
    <row r="177" spans="1:17" x14ac:dyDescent="0.25">
      <c r="A177" s="354">
        <v>174</v>
      </c>
      <c r="B177" s="355" t="s">
        <v>5252</v>
      </c>
      <c r="C177" s="355" t="s">
        <v>1373</v>
      </c>
      <c r="D177" s="355" t="s">
        <v>1445</v>
      </c>
      <c r="E177" s="355" t="s">
        <v>1408</v>
      </c>
      <c r="F177" s="356" t="s">
        <v>8688</v>
      </c>
      <c r="G177" s="356" t="s">
        <v>8697</v>
      </c>
      <c r="H177" s="356" t="s">
        <v>8698</v>
      </c>
      <c r="I177" s="356" t="str">
        <f t="shared" si="5"/>
        <v>JULUPALYA_66F05-ACHAGANAPALLI</v>
      </c>
      <c r="J177" s="356" t="s">
        <v>5701</v>
      </c>
      <c r="K177" s="356" t="s">
        <v>15063</v>
      </c>
      <c r="L177" s="357">
        <v>0.21538000000000002</v>
      </c>
      <c r="M177" s="357">
        <v>0.19425122200000003</v>
      </c>
      <c r="N177" s="357">
        <v>0</v>
      </c>
      <c r="O177" s="356">
        <f t="shared" si="4"/>
        <v>9.8099999999999934</v>
      </c>
      <c r="P177" s="357">
        <v>28.388156964184375</v>
      </c>
      <c r="Q177" s="356" t="s">
        <v>15063</v>
      </c>
    </row>
    <row r="178" spans="1:17" x14ac:dyDescent="0.25">
      <c r="A178" s="354">
        <v>175</v>
      </c>
      <c r="B178" s="355" t="s">
        <v>5252</v>
      </c>
      <c r="C178" s="355" t="s">
        <v>1373</v>
      </c>
      <c r="D178" s="355" t="s">
        <v>1445</v>
      </c>
      <c r="E178" s="355" t="s">
        <v>1408</v>
      </c>
      <c r="F178" s="356" t="s">
        <v>8725</v>
      </c>
      <c r="G178" s="356" t="s">
        <v>8732</v>
      </c>
      <c r="H178" s="356" t="s">
        <v>8733</v>
      </c>
      <c r="I178" s="356" t="str">
        <f t="shared" si="5"/>
        <v>SOMNATHPURA_66F05-BYREPALLI</v>
      </c>
      <c r="J178" s="356" t="s">
        <v>5701</v>
      </c>
      <c r="K178" s="356" t="s">
        <v>15063</v>
      </c>
      <c r="L178" s="357">
        <v>0.29310000000000003</v>
      </c>
      <c r="M178" s="357">
        <v>0.26338499999999998</v>
      </c>
      <c r="N178" s="357">
        <v>0</v>
      </c>
      <c r="O178" s="356">
        <f t="shared" si="4"/>
        <v>10.138178096212911</v>
      </c>
      <c r="P178" s="357">
        <v>10.138178096212902</v>
      </c>
      <c r="Q178" s="356" t="s">
        <v>15063</v>
      </c>
    </row>
    <row r="179" spans="1:17" x14ac:dyDescent="0.25">
      <c r="A179" s="354">
        <v>176</v>
      </c>
      <c r="B179" s="355" t="s">
        <v>5252</v>
      </c>
      <c r="C179" s="355" t="s">
        <v>1373</v>
      </c>
      <c r="D179" s="355" t="s">
        <v>1445</v>
      </c>
      <c r="E179" s="355" t="s">
        <v>1408</v>
      </c>
      <c r="F179" s="356" t="s">
        <v>8619</v>
      </c>
      <c r="G179" s="356" t="s">
        <v>8628</v>
      </c>
      <c r="H179" s="356" t="s">
        <v>8629</v>
      </c>
      <c r="I179" s="356" t="str">
        <f t="shared" si="5"/>
        <v>BAGEPALLI_66F05-LOCAL</v>
      </c>
      <c r="J179" s="356" t="s">
        <v>2405</v>
      </c>
      <c r="K179" s="356" t="s">
        <v>15063</v>
      </c>
      <c r="L179" s="357">
        <v>4.2337290000000003</v>
      </c>
      <c r="M179" s="357">
        <v>3.6199991767020001</v>
      </c>
      <c r="N179" s="357">
        <v>0</v>
      </c>
      <c r="O179" s="356">
        <f t="shared" si="4"/>
        <v>14.496200000000004</v>
      </c>
      <c r="P179" s="357">
        <v>20.373143193977338</v>
      </c>
      <c r="Q179" s="356" t="s">
        <v>15063</v>
      </c>
    </row>
    <row r="180" spans="1:17" x14ac:dyDescent="0.25">
      <c r="A180" s="354">
        <v>177</v>
      </c>
      <c r="B180" s="355" t="s">
        <v>5252</v>
      </c>
      <c r="C180" s="355" t="s">
        <v>1373</v>
      </c>
      <c r="D180" s="355" t="s">
        <v>1445</v>
      </c>
      <c r="E180" s="355" t="s">
        <v>1408</v>
      </c>
      <c r="F180" s="356" t="s">
        <v>8656</v>
      </c>
      <c r="G180" s="356" t="s">
        <v>8665</v>
      </c>
      <c r="H180" s="356" t="s">
        <v>8666</v>
      </c>
      <c r="I180" s="356" t="str">
        <f t="shared" si="5"/>
        <v>CHAKAVELU_66F05-MANJUNATHAPURA</v>
      </c>
      <c r="J180" s="356" t="s">
        <v>5706</v>
      </c>
      <c r="K180" s="356" t="s">
        <v>15063</v>
      </c>
      <c r="L180" s="357">
        <v>0.48851999999999995</v>
      </c>
      <c r="M180" s="357">
        <v>0.43375950000000002</v>
      </c>
      <c r="N180" s="357">
        <v>0</v>
      </c>
      <c r="O180" s="356">
        <f t="shared" si="4"/>
        <v>11.209469417833445</v>
      </c>
      <c r="P180" s="357">
        <v>69.380800238680649</v>
      </c>
      <c r="Q180" s="356" t="s">
        <v>15063</v>
      </c>
    </row>
    <row r="181" spans="1:17" x14ac:dyDescent="0.25">
      <c r="A181" s="354">
        <v>178</v>
      </c>
      <c r="B181" s="355" t="s">
        <v>5252</v>
      </c>
      <c r="C181" s="355" t="s">
        <v>1373</v>
      </c>
      <c r="D181" s="355" t="s">
        <v>1445</v>
      </c>
      <c r="E181" s="355" t="s">
        <v>1408</v>
      </c>
      <c r="F181" s="356" t="s">
        <v>8748</v>
      </c>
      <c r="G181" s="356" t="s">
        <v>8755</v>
      </c>
      <c r="H181" s="356" t="s">
        <v>8756</v>
      </c>
      <c r="I181" s="356" t="str">
        <f t="shared" si="5"/>
        <v>THIMMAMPALLI_66F05-NAGARLU</v>
      </c>
      <c r="J181" s="356" t="s">
        <v>5706</v>
      </c>
      <c r="K181" s="356" t="s">
        <v>15063</v>
      </c>
      <c r="L181" s="357">
        <v>0.42924000000000001</v>
      </c>
      <c r="M181" s="357">
        <v>0.39078599999999997</v>
      </c>
      <c r="N181" s="357">
        <v>0</v>
      </c>
      <c r="O181" s="356">
        <f t="shared" si="4"/>
        <v>8.9586245457087053</v>
      </c>
      <c r="P181" s="357">
        <v>71.240526000163257</v>
      </c>
      <c r="Q181" s="356" t="s">
        <v>15063</v>
      </c>
    </row>
    <row r="182" spans="1:17" x14ac:dyDescent="0.25">
      <c r="A182" s="354">
        <v>179</v>
      </c>
      <c r="B182" s="355" t="s">
        <v>5252</v>
      </c>
      <c r="C182" s="355" t="s">
        <v>1373</v>
      </c>
      <c r="D182" s="355" t="s">
        <v>1445</v>
      </c>
      <c r="E182" s="355" t="s">
        <v>1408</v>
      </c>
      <c r="F182" s="356" t="s">
        <v>8714</v>
      </c>
      <c r="G182" s="356" t="s">
        <v>8721</v>
      </c>
      <c r="H182" s="356" t="s">
        <v>8722</v>
      </c>
      <c r="I182" s="356" t="str">
        <f t="shared" si="5"/>
        <v>PATHAPALYA_66F05-PATHAPALYA</v>
      </c>
      <c r="J182" s="356" t="s">
        <v>5701</v>
      </c>
      <c r="K182" s="356" t="s">
        <v>15063</v>
      </c>
      <c r="L182" s="357">
        <v>0.55803000000000003</v>
      </c>
      <c r="M182" s="357">
        <v>0.48949750000000003</v>
      </c>
      <c r="N182" s="357">
        <v>0</v>
      </c>
      <c r="O182" s="356">
        <f t="shared" si="4"/>
        <v>12.28114975897353</v>
      </c>
      <c r="P182" s="357">
        <v>18.05832195152043</v>
      </c>
      <c r="Q182" s="356" t="s">
        <v>15063</v>
      </c>
    </row>
    <row r="183" spans="1:17" x14ac:dyDescent="0.25">
      <c r="A183" s="354">
        <v>180</v>
      </c>
      <c r="B183" s="355" t="s">
        <v>5252</v>
      </c>
      <c r="C183" s="355" t="s">
        <v>1373</v>
      </c>
      <c r="D183" s="355" t="s">
        <v>1445</v>
      </c>
      <c r="E183" s="355" t="s">
        <v>1408</v>
      </c>
      <c r="F183" s="356" t="s">
        <v>8725</v>
      </c>
      <c r="G183" s="356" t="s">
        <v>8734</v>
      </c>
      <c r="H183" s="356" t="s">
        <v>8735</v>
      </c>
      <c r="I183" s="356" t="str">
        <f t="shared" si="5"/>
        <v>SOMNATHPURA_66F06-CHELUR-EXPRESS</v>
      </c>
      <c r="J183" s="356" t="s">
        <v>5701</v>
      </c>
      <c r="K183" s="356" t="s">
        <v>15063</v>
      </c>
      <c r="L183" s="357">
        <v>0.87518999999999991</v>
      </c>
      <c r="M183" s="357">
        <v>0.79755599999999993</v>
      </c>
      <c r="N183" s="357">
        <v>0</v>
      </c>
      <c r="O183" s="356">
        <f t="shared" si="4"/>
        <v>8.8705309704178497</v>
      </c>
      <c r="P183" s="357">
        <v>8.8705309704178568</v>
      </c>
      <c r="Q183" s="356" t="s">
        <v>15063</v>
      </c>
    </row>
    <row r="184" spans="1:17" x14ac:dyDescent="0.25">
      <c r="A184" s="354">
        <v>181</v>
      </c>
      <c r="B184" s="355" t="s">
        <v>5252</v>
      </c>
      <c r="C184" s="355" t="s">
        <v>1373</v>
      </c>
      <c r="D184" s="355" t="s">
        <v>1445</v>
      </c>
      <c r="E184" s="355" t="s">
        <v>1408</v>
      </c>
      <c r="F184" s="356" t="s">
        <v>8714</v>
      </c>
      <c r="G184" s="356" t="s">
        <v>8723</v>
      </c>
      <c r="H184" s="356" t="s">
        <v>8724</v>
      </c>
      <c r="I184" s="356" t="str">
        <f t="shared" si="5"/>
        <v>PATHAPALYA_66F06-GUDIPALLI</v>
      </c>
      <c r="J184" s="356" t="s">
        <v>5701</v>
      </c>
      <c r="K184" s="356" t="s">
        <v>15063</v>
      </c>
      <c r="L184" s="357">
        <v>0.53066000000000002</v>
      </c>
      <c r="M184" s="357">
        <v>0.47907949999999999</v>
      </c>
      <c r="N184" s="357">
        <v>0</v>
      </c>
      <c r="O184" s="356">
        <f t="shared" si="4"/>
        <v>9.7200655787133048</v>
      </c>
      <c r="P184" s="357">
        <v>9.7200655787133101</v>
      </c>
      <c r="Q184" s="356" t="s">
        <v>15063</v>
      </c>
    </row>
    <row r="185" spans="1:17" x14ac:dyDescent="0.25">
      <c r="A185" s="354">
        <v>182</v>
      </c>
      <c r="B185" s="355" t="s">
        <v>5252</v>
      </c>
      <c r="C185" s="355" t="s">
        <v>1373</v>
      </c>
      <c r="D185" s="355" t="s">
        <v>1445</v>
      </c>
      <c r="E185" s="355" t="s">
        <v>1408</v>
      </c>
      <c r="F185" s="356" t="s">
        <v>8619</v>
      </c>
      <c r="G185" s="356" t="s">
        <v>8630</v>
      </c>
      <c r="H185" s="356" t="s">
        <v>8631</v>
      </c>
      <c r="I185" s="356" t="str">
        <f t="shared" si="5"/>
        <v>BAGEPALLI_66F06-GULUR</v>
      </c>
      <c r="J185" s="356" t="s">
        <v>5701</v>
      </c>
      <c r="K185" s="356" t="s">
        <v>15063</v>
      </c>
      <c r="L185" s="357">
        <v>0.50519999999999998</v>
      </c>
      <c r="M185" s="357">
        <v>0.45121650000000002</v>
      </c>
      <c r="N185" s="357">
        <v>0</v>
      </c>
      <c r="O185" s="356">
        <f t="shared" si="4"/>
        <v>10.685570071258899</v>
      </c>
      <c r="P185" s="357">
        <v>10.685570071258898</v>
      </c>
      <c r="Q185" s="356" t="s">
        <v>15063</v>
      </c>
    </row>
    <row r="186" spans="1:17" x14ac:dyDescent="0.25">
      <c r="A186" s="354">
        <v>183</v>
      </c>
      <c r="B186" s="355" t="s">
        <v>5252</v>
      </c>
      <c r="C186" s="355" t="s">
        <v>1373</v>
      </c>
      <c r="D186" s="355" t="s">
        <v>1445</v>
      </c>
      <c r="E186" s="355" t="s">
        <v>1408</v>
      </c>
      <c r="F186" s="356" t="s">
        <v>8688</v>
      </c>
      <c r="G186" s="356" t="s">
        <v>8699</v>
      </c>
      <c r="H186" s="356" t="s">
        <v>8700</v>
      </c>
      <c r="I186" s="356" t="str">
        <f t="shared" si="5"/>
        <v>JULUPALYA_66F06-MALLISHETTYHALLI</v>
      </c>
      <c r="J186" s="356" t="s">
        <v>5701</v>
      </c>
      <c r="K186" s="356" t="s">
        <v>15063</v>
      </c>
      <c r="L186" s="357">
        <v>0.69611999999999996</v>
      </c>
      <c r="M186" s="357">
        <v>0.62970949999999992</v>
      </c>
      <c r="N186" s="357">
        <v>0</v>
      </c>
      <c r="O186" s="356">
        <f t="shared" si="4"/>
        <v>9.5400936620123034</v>
      </c>
      <c r="P186" s="357">
        <v>9.5400936620123176</v>
      </c>
      <c r="Q186" s="356" t="s">
        <v>15063</v>
      </c>
    </row>
    <row r="187" spans="1:17" x14ac:dyDescent="0.25">
      <c r="A187" s="354">
        <v>184</v>
      </c>
      <c r="B187" s="355" t="s">
        <v>5252</v>
      </c>
      <c r="C187" s="355" t="s">
        <v>1373</v>
      </c>
      <c r="D187" s="355" t="s">
        <v>1445</v>
      </c>
      <c r="E187" s="355" t="s">
        <v>1408</v>
      </c>
      <c r="F187" s="356" t="s">
        <v>8656</v>
      </c>
      <c r="G187" s="356" t="s">
        <v>8667</v>
      </c>
      <c r="H187" s="356" t="s">
        <v>8668</v>
      </c>
      <c r="I187" s="356" t="str">
        <f t="shared" si="5"/>
        <v>CHAKAVELU_66F06-MIDDILLU</v>
      </c>
      <c r="J187" s="356" t="s">
        <v>5701</v>
      </c>
      <c r="K187" s="356" t="s">
        <v>15063</v>
      </c>
      <c r="L187" s="357">
        <v>0.65822000000000003</v>
      </c>
      <c r="M187" s="357">
        <v>0.59280250000000012</v>
      </c>
      <c r="N187" s="357">
        <v>0</v>
      </c>
      <c r="O187" s="356">
        <f t="shared" si="4"/>
        <v>9.9385463826683935</v>
      </c>
      <c r="P187" s="357">
        <v>9.93854638266839</v>
      </c>
      <c r="Q187" s="356" t="s">
        <v>15063</v>
      </c>
    </row>
    <row r="188" spans="1:17" x14ac:dyDescent="0.25">
      <c r="A188" s="354">
        <v>185</v>
      </c>
      <c r="B188" s="355" t="s">
        <v>5252</v>
      </c>
      <c r="C188" s="355" t="s">
        <v>1373</v>
      </c>
      <c r="D188" s="355" t="s">
        <v>1445</v>
      </c>
      <c r="E188" s="355" t="s">
        <v>1408</v>
      </c>
      <c r="F188" s="356" t="s">
        <v>8748</v>
      </c>
      <c r="G188" s="356" t="s">
        <v>8757</v>
      </c>
      <c r="H188" s="356" t="s">
        <v>8758</v>
      </c>
      <c r="I188" s="356" t="str">
        <f t="shared" si="5"/>
        <v>THIMMAMPALLI_66F06-VASANTHAPURA</v>
      </c>
      <c r="J188" s="356" t="s">
        <v>5701</v>
      </c>
      <c r="K188" s="356" t="s">
        <v>15063</v>
      </c>
      <c r="L188" s="357">
        <v>0.31478</v>
      </c>
      <c r="M188" s="357">
        <v>0.28312599999999999</v>
      </c>
      <c r="N188" s="357">
        <v>0</v>
      </c>
      <c r="O188" s="356">
        <f t="shared" si="4"/>
        <v>10.055912065569608</v>
      </c>
      <c r="P188" s="357">
        <v>10.055912065569606</v>
      </c>
      <c r="Q188" s="356" t="s">
        <v>15063</v>
      </c>
    </row>
    <row r="189" spans="1:17" x14ac:dyDescent="0.25">
      <c r="A189" s="354">
        <v>186</v>
      </c>
      <c r="B189" s="355" t="s">
        <v>5252</v>
      </c>
      <c r="C189" s="355" t="s">
        <v>1373</v>
      </c>
      <c r="D189" s="355" t="s">
        <v>1445</v>
      </c>
      <c r="E189" s="355" t="s">
        <v>1408</v>
      </c>
      <c r="F189" s="356" t="s">
        <v>8619</v>
      </c>
      <c r="G189" s="356" t="s">
        <v>8632</v>
      </c>
      <c r="H189" s="356" t="s">
        <v>8633</v>
      </c>
      <c r="I189" s="356" t="str">
        <f t="shared" si="5"/>
        <v>BAGEPALLI_66F07-HOSAKOTE</v>
      </c>
      <c r="J189" s="356" t="s">
        <v>5701</v>
      </c>
      <c r="K189" s="356" t="s">
        <v>15063</v>
      </c>
      <c r="L189" s="357">
        <v>0.77610000000000001</v>
      </c>
      <c r="M189" s="357">
        <v>0.69531750000000003</v>
      </c>
      <c r="N189" s="357">
        <v>0</v>
      </c>
      <c r="O189" s="356">
        <f t="shared" si="4"/>
        <v>10.408774642442982</v>
      </c>
      <c r="P189" s="357">
        <v>10.408774642442985</v>
      </c>
      <c r="Q189" s="356" t="s">
        <v>15063</v>
      </c>
    </row>
    <row r="190" spans="1:17" x14ac:dyDescent="0.25">
      <c r="A190" s="354">
        <v>187</v>
      </c>
      <c r="B190" s="355" t="s">
        <v>5252</v>
      </c>
      <c r="C190" s="355" t="s">
        <v>1373</v>
      </c>
      <c r="D190" s="355" t="s">
        <v>1445</v>
      </c>
      <c r="E190" s="355" t="s">
        <v>1408</v>
      </c>
      <c r="F190" s="356" t="s">
        <v>8748</v>
      </c>
      <c r="G190" s="356" t="s">
        <v>8759</v>
      </c>
      <c r="H190" s="356" t="s">
        <v>8760</v>
      </c>
      <c r="I190" s="356" t="str">
        <f t="shared" si="5"/>
        <v>THIMMAMPALLI_66F07-KOLIMPALLI</v>
      </c>
      <c r="J190" s="356" t="s">
        <v>5701</v>
      </c>
      <c r="K190" s="356" t="s">
        <v>15063</v>
      </c>
      <c r="L190" s="357">
        <v>0.21303</v>
      </c>
      <c r="M190" s="357">
        <v>0.192</v>
      </c>
      <c r="N190" s="357">
        <v>0</v>
      </c>
      <c r="O190" s="356">
        <f t="shared" si="4"/>
        <v>9.8718490353471307</v>
      </c>
      <c r="P190" s="357">
        <v>9.871849035347136</v>
      </c>
      <c r="Q190" s="356" t="s">
        <v>15063</v>
      </c>
    </row>
    <row r="191" spans="1:17" x14ac:dyDescent="0.25">
      <c r="A191" s="354">
        <v>188</v>
      </c>
      <c r="B191" s="355" t="s">
        <v>5252</v>
      </c>
      <c r="C191" s="355" t="s">
        <v>1373</v>
      </c>
      <c r="D191" s="355" t="s">
        <v>1445</v>
      </c>
      <c r="E191" s="355" t="s">
        <v>1408</v>
      </c>
      <c r="F191" s="356" t="s">
        <v>8656</v>
      </c>
      <c r="G191" s="356" t="s">
        <v>8669</v>
      </c>
      <c r="H191" s="356" t="s">
        <v>8670</v>
      </c>
      <c r="I191" s="356" t="str">
        <f t="shared" si="5"/>
        <v>CHAKAVELU_66F07-SHIVAPURA</v>
      </c>
      <c r="J191" s="356" t="s">
        <v>5706</v>
      </c>
      <c r="K191" s="356" t="s">
        <v>15063</v>
      </c>
      <c r="L191" s="357">
        <v>0.49524000000000001</v>
      </c>
      <c r="M191" s="357">
        <v>0.43184549999999999</v>
      </c>
      <c r="N191" s="357">
        <v>0</v>
      </c>
      <c r="O191" s="356">
        <f t="shared" si="4"/>
        <v>12.800763266295135</v>
      </c>
      <c r="P191" s="357">
        <v>73.941054128459342</v>
      </c>
      <c r="Q191" s="356" t="s">
        <v>15063</v>
      </c>
    </row>
    <row r="192" spans="1:17" x14ac:dyDescent="0.25">
      <c r="A192" s="354">
        <v>189</v>
      </c>
      <c r="B192" s="355" t="s">
        <v>5252</v>
      </c>
      <c r="C192" s="355" t="s">
        <v>1373</v>
      </c>
      <c r="D192" s="355" t="s">
        <v>1445</v>
      </c>
      <c r="E192" s="355" t="s">
        <v>1408</v>
      </c>
      <c r="F192" s="356" t="s">
        <v>8725</v>
      </c>
      <c r="G192" s="356" t="s">
        <v>8736</v>
      </c>
      <c r="H192" s="356" t="s">
        <v>8737</v>
      </c>
      <c r="I192" s="356" t="str">
        <f t="shared" si="5"/>
        <v>SOMNATHPURA_66F07-THIMMASANDRA-OLD</v>
      </c>
      <c r="J192" s="356" t="s">
        <v>5701</v>
      </c>
      <c r="K192" s="356" t="s">
        <v>15063</v>
      </c>
      <c r="L192" s="357">
        <v>0.54</v>
      </c>
      <c r="M192" s="357">
        <v>0.48980449999999998</v>
      </c>
      <c r="N192" s="357">
        <v>0</v>
      </c>
      <c r="O192" s="356">
        <f t="shared" si="4"/>
        <v>9.2954629629629739</v>
      </c>
      <c r="P192" s="357">
        <v>9.2954629629629757</v>
      </c>
      <c r="Q192" s="356" t="s">
        <v>15063</v>
      </c>
    </row>
    <row r="193" spans="1:17" x14ac:dyDescent="0.25">
      <c r="A193" s="354">
        <v>190</v>
      </c>
      <c r="B193" s="355" t="s">
        <v>5252</v>
      </c>
      <c r="C193" s="355" t="s">
        <v>1373</v>
      </c>
      <c r="D193" s="355" t="s">
        <v>1445</v>
      </c>
      <c r="E193" s="355" t="s">
        <v>1408</v>
      </c>
      <c r="F193" s="356" t="s">
        <v>8748</v>
      </c>
      <c r="G193" s="356" t="s">
        <v>8761</v>
      </c>
      <c r="H193" s="356" t="s">
        <v>8762</v>
      </c>
      <c r="I193" s="356" t="str">
        <f t="shared" si="5"/>
        <v>THIMMAMPALLI_66F08-KOTHAKOTE</v>
      </c>
      <c r="J193" s="356" t="s">
        <v>5701</v>
      </c>
      <c r="K193" s="356" t="s">
        <v>15063</v>
      </c>
      <c r="L193" s="357">
        <v>0.55467999999999995</v>
      </c>
      <c r="M193" s="357">
        <v>0.50044100000000002</v>
      </c>
      <c r="N193" s="357">
        <v>0</v>
      </c>
      <c r="O193" s="356">
        <f t="shared" si="4"/>
        <v>9.7784308069517429</v>
      </c>
      <c r="P193" s="357">
        <v>9.7784308069517429</v>
      </c>
      <c r="Q193" s="356" t="s">
        <v>15063</v>
      </c>
    </row>
    <row r="194" spans="1:17" x14ac:dyDescent="0.25">
      <c r="A194" s="354">
        <v>191</v>
      </c>
      <c r="B194" s="355" t="s">
        <v>5252</v>
      </c>
      <c r="C194" s="355" t="s">
        <v>1373</v>
      </c>
      <c r="D194" s="355" t="s">
        <v>1445</v>
      </c>
      <c r="E194" s="355" t="s">
        <v>1408</v>
      </c>
      <c r="F194" s="356" t="s">
        <v>8656</v>
      </c>
      <c r="G194" s="356" t="s">
        <v>8671</v>
      </c>
      <c r="H194" s="356" t="s">
        <v>8672</v>
      </c>
      <c r="I194" s="356" t="str">
        <f t="shared" si="5"/>
        <v>CHAKAVELU_66F08-KOTHAPALLI</v>
      </c>
      <c r="J194" s="356" t="s">
        <v>5701</v>
      </c>
      <c r="K194" s="356" t="s">
        <v>15063</v>
      </c>
      <c r="L194" s="357">
        <v>0.68405999999999989</v>
      </c>
      <c r="M194" s="357">
        <v>0.60720299999999994</v>
      </c>
      <c r="N194" s="357">
        <v>0</v>
      </c>
      <c r="O194" s="356">
        <f t="shared" si="4"/>
        <v>11.235417945794223</v>
      </c>
      <c r="P194" s="357">
        <v>11.235417945794236</v>
      </c>
      <c r="Q194" s="356" t="s">
        <v>15063</v>
      </c>
    </row>
    <row r="195" spans="1:17" x14ac:dyDescent="0.25">
      <c r="A195" s="354">
        <v>192</v>
      </c>
      <c r="B195" s="355" t="s">
        <v>5252</v>
      </c>
      <c r="C195" s="355" t="s">
        <v>1373</v>
      </c>
      <c r="D195" s="355" t="s">
        <v>1445</v>
      </c>
      <c r="E195" s="355" t="s">
        <v>1408</v>
      </c>
      <c r="F195" s="356" t="s">
        <v>8725</v>
      </c>
      <c r="G195" s="356" t="s">
        <v>8738</v>
      </c>
      <c r="H195" s="356" t="s">
        <v>8739</v>
      </c>
      <c r="I195" s="356" t="str">
        <f t="shared" si="5"/>
        <v>SOMNATHPURA_66F08-OLD-BILLUR</v>
      </c>
      <c r="J195" s="356" t="s">
        <v>5701</v>
      </c>
      <c r="K195" s="356" t="s">
        <v>15063</v>
      </c>
      <c r="L195" s="357">
        <v>0.65335999999999994</v>
      </c>
      <c r="M195" s="357">
        <v>0.58791000000000004</v>
      </c>
      <c r="N195" s="357">
        <v>0</v>
      </c>
      <c r="O195" s="356">
        <f t="shared" si="4"/>
        <v>10.017448267417642</v>
      </c>
      <c r="P195" s="357">
        <v>10.017448267417638</v>
      </c>
      <c r="Q195" s="356" t="s">
        <v>15063</v>
      </c>
    </row>
    <row r="196" spans="1:17" x14ac:dyDescent="0.25">
      <c r="A196" s="354">
        <v>193</v>
      </c>
      <c r="B196" s="355" t="s">
        <v>5252</v>
      </c>
      <c r="C196" s="355" t="s">
        <v>1373</v>
      </c>
      <c r="D196" s="355" t="s">
        <v>1445</v>
      </c>
      <c r="E196" s="355" t="s">
        <v>1408</v>
      </c>
      <c r="F196" s="356" t="s">
        <v>8688</v>
      </c>
      <c r="G196" s="356" t="s">
        <v>8701</v>
      </c>
      <c r="H196" s="356" t="s">
        <v>8702</v>
      </c>
      <c r="I196" s="356" t="str">
        <f t="shared" si="5"/>
        <v>JULUPALYA_66F08-POLANAYAKANAPALLI</v>
      </c>
      <c r="J196" s="356" t="s">
        <v>5706</v>
      </c>
      <c r="K196" s="356" t="s">
        <v>15063</v>
      </c>
      <c r="L196" s="357">
        <v>0.59875999999999996</v>
      </c>
      <c r="M196" s="357">
        <v>0.52407800000000004</v>
      </c>
      <c r="N196" s="357">
        <v>0</v>
      </c>
      <c r="O196" s="356">
        <f t="shared" ref="O196:O259" si="6">((L196-N196)-M196)/(L196-N196)*100</f>
        <v>12.472777072616728</v>
      </c>
      <c r="P196" s="357">
        <v>79.074985104070564</v>
      </c>
      <c r="Q196" s="356" t="s">
        <v>15063</v>
      </c>
    </row>
    <row r="197" spans="1:17" x14ac:dyDescent="0.25">
      <c r="A197" s="354">
        <v>194</v>
      </c>
      <c r="B197" s="355" t="s">
        <v>5252</v>
      </c>
      <c r="C197" s="355" t="s">
        <v>1373</v>
      </c>
      <c r="D197" s="355" t="s">
        <v>1445</v>
      </c>
      <c r="E197" s="355" t="s">
        <v>1408</v>
      </c>
      <c r="F197" s="356" t="s">
        <v>8619</v>
      </c>
      <c r="G197" s="356" t="s">
        <v>8634</v>
      </c>
      <c r="H197" s="356" t="s">
        <v>8635</v>
      </c>
      <c r="I197" s="356" t="str">
        <f t="shared" ref="I197:I260" si="7">F197&amp;H197</f>
        <v>BAGEPALLI_66F08-T.B-CROSS</v>
      </c>
      <c r="J197" s="356" t="s">
        <v>2405</v>
      </c>
      <c r="K197" s="356" t="s">
        <v>15063</v>
      </c>
      <c r="L197" s="357">
        <v>1.3998000000000002</v>
      </c>
      <c r="M197" s="357">
        <v>1.1980888200000002</v>
      </c>
      <c r="N197" s="357">
        <v>0</v>
      </c>
      <c r="O197" s="356">
        <f t="shared" si="6"/>
        <v>14.409999999999998</v>
      </c>
      <c r="P197" s="357">
        <v>31.209747334317793</v>
      </c>
      <c r="Q197" s="356" t="s">
        <v>15063</v>
      </c>
    </row>
    <row r="198" spans="1:17" x14ac:dyDescent="0.25">
      <c r="A198" s="354">
        <v>195</v>
      </c>
      <c r="B198" s="355" t="s">
        <v>5252</v>
      </c>
      <c r="C198" s="355" t="s">
        <v>1373</v>
      </c>
      <c r="D198" s="355" t="s">
        <v>1445</v>
      </c>
      <c r="E198" s="355" t="s">
        <v>1408</v>
      </c>
      <c r="F198" s="356" t="s">
        <v>8619</v>
      </c>
      <c r="G198" s="356" t="s">
        <v>8636</v>
      </c>
      <c r="H198" s="356" t="s">
        <v>8637</v>
      </c>
      <c r="I198" s="356" t="str">
        <f t="shared" si="7"/>
        <v>BAGEPALLI_66F09-MARGANUKUNTE</v>
      </c>
      <c r="J198" s="356" t="s">
        <v>5701</v>
      </c>
      <c r="K198" s="356" t="s">
        <v>15063</v>
      </c>
      <c r="L198" s="357">
        <v>0.4758</v>
      </c>
      <c r="M198" s="357">
        <v>0.42576150000000001</v>
      </c>
      <c r="N198" s="357">
        <v>0</v>
      </c>
      <c r="O198" s="356">
        <f t="shared" si="6"/>
        <v>10.516708701134927</v>
      </c>
      <c r="P198" s="357">
        <v>11.713511385594956</v>
      </c>
      <c r="Q198" s="356" t="s">
        <v>15063</v>
      </c>
    </row>
    <row r="199" spans="1:17" x14ac:dyDescent="0.25">
      <c r="A199" s="354">
        <v>196</v>
      </c>
      <c r="B199" s="355" t="s">
        <v>5252</v>
      </c>
      <c r="C199" s="355" t="s">
        <v>1373</v>
      </c>
      <c r="D199" s="355" t="s">
        <v>1445</v>
      </c>
      <c r="E199" s="355" t="s">
        <v>1408</v>
      </c>
      <c r="F199" s="356" t="s">
        <v>8725</v>
      </c>
      <c r="G199" s="356" t="s">
        <v>8740</v>
      </c>
      <c r="H199" s="356" t="s">
        <v>8741</v>
      </c>
      <c r="I199" s="356" t="str">
        <f t="shared" si="7"/>
        <v>SOMNATHPURA_66F09-NEW-BILLUR</v>
      </c>
      <c r="J199" s="356" t="s">
        <v>5701</v>
      </c>
      <c r="K199" s="356" t="s">
        <v>15063</v>
      </c>
      <c r="L199" s="357">
        <v>0.61084000000000005</v>
      </c>
      <c r="M199" s="357">
        <v>0.54825570000000001</v>
      </c>
      <c r="N199" s="357">
        <v>0</v>
      </c>
      <c r="O199" s="356">
        <f t="shared" si="6"/>
        <v>10.245612599043945</v>
      </c>
      <c r="P199" s="357">
        <v>10.245612599043941</v>
      </c>
      <c r="Q199" s="356" t="s">
        <v>15063</v>
      </c>
    </row>
    <row r="200" spans="1:17" x14ac:dyDescent="0.25">
      <c r="A200" s="354">
        <v>197</v>
      </c>
      <c r="B200" s="355" t="s">
        <v>5252</v>
      </c>
      <c r="C200" s="355" t="s">
        <v>1373</v>
      </c>
      <c r="D200" s="355" t="s">
        <v>1445</v>
      </c>
      <c r="E200" s="355" t="s">
        <v>1408</v>
      </c>
      <c r="F200" s="356" t="s">
        <v>8688</v>
      </c>
      <c r="G200" s="356" t="s">
        <v>8703</v>
      </c>
      <c r="H200" s="356" t="s">
        <v>8704</v>
      </c>
      <c r="I200" s="356" t="str">
        <f t="shared" si="7"/>
        <v>JULUPALYA_66F09-SURAPAPALLI</v>
      </c>
      <c r="J200" s="356" t="s">
        <v>5706</v>
      </c>
      <c r="K200" s="356" t="s">
        <v>15063</v>
      </c>
      <c r="L200" s="357">
        <v>0.88511999999999991</v>
      </c>
      <c r="M200" s="357">
        <v>0.76815699999999998</v>
      </c>
      <c r="N200" s="357">
        <v>0</v>
      </c>
      <c r="O200" s="356">
        <f t="shared" si="6"/>
        <v>13.214366413593631</v>
      </c>
      <c r="P200" s="357">
        <v>80.274343568194112</v>
      </c>
      <c r="Q200" s="356" t="s">
        <v>15063</v>
      </c>
    </row>
    <row r="201" spans="1:17" x14ac:dyDescent="0.25">
      <c r="A201" s="354">
        <v>198</v>
      </c>
      <c r="B201" s="355" t="s">
        <v>5252</v>
      </c>
      <c r="C201" s="355" t="s">
        <v>1373</v>
      </c>
      <c r="D201" s="355" t="s">
        <v>1445</v>
      </c>
      <c r="E201" s="355" t="s">
        <v>1408</v>
      </c>
      <c r="F201" s="356" t="s">
        <v>8656</v>
      </c>
      <c r="G201" s="356" t="s">
        <v>8673</v>
      </c>
      <c r="H201" s="356" t="s">
        <v>8674</v>
      </c>
      <c r="I201" s="356" t="str">
        <f t="shared" si="7"/>
        <v>CHAKAVELU_66F09-VENKATESHAPALLI</v>
      </c>
      <c r="J201" s="356" t="s">
        <v>5706</v>
      </c>
      <c r="K201" s="356" t="s">
        <v>15063</v>
      </c>
      <c r="L201" s="357">
        <v>0.61965999999999999</v>
      </c>
      <c r="M201" s="357">
        <v>0.54473600000000011</v>
      </c>
      <c r="N201" s="357">
        <v>0</v>
      </c>
      <c r="O201" s="356">
        <f t="shared" si="6"/>
        <v>12.091146757899473</v>
      </c>
      <c r="P201" s="357">
        <v>74.785844198238507</v>
      </c>
      <c r="Q201" s="356" t="s">
        <v>15063</v>
      </c>
    </row>
    <row r="202" spans="1:17" x14ac:dyDescent="0.25">
      <c r="A202" s="354">
        <v>199</v>
      </c>
      <c r="B202" s="355" t="s">
        <v>5252</v>
      </c>
      <c r="C202" s="355" t="s">
        <v>1373</v>
      </c>
      <c r="D202" s="355" t="s">
        <v>1445</v>
      </c>
      <c r="E202" s="355" t="s">
        <v>1408</v>
      </c>
      <c r="F202" s="356" t="s">
        <v>8725</v>
      </c>
      <c r="G202" s="356" t="s">
        <v>8742</v>
      </c>
      <c r="H202" s="356" t="s">
        <v>8743</v>
      </c>
      <c r="I202" s="356" t="str">
        <f t="shared" si="7"/>
        <v>SOMNATHPURA_66F10-PEDDUR</v>
      </c>
      <c r="J202" s="356" t="s">
        <v>5706</v>
      </c>
      <c r="K202" s="356" t="s">
        <v>15063</v>
      </c>
      <c r="L202" s="357">
        <v>0.79820000000000002</v>
      </c>
      <c r="M202" s="357">
        <v>0.6895268</v>
      </c>
      <c r="N202" s="357">
        <v>0</v>
      </c>
      <c r="O202" s="356">
        <f t="shared" si="6"/>
        <v>13.614783262340268</v>
      </c>
      <c r="P202" s="357">
        <v>72.463243030840616</v>
      </c>
      <c r="Q202" s="356" t="s">
        <v>15063</v>
      </c>
    </row>
    <row r="203" spans="1:17" x14ac:dyDescent="0.25">
      <c r="A203" s="354">
        <v>200</v>
      </c>
      <c r="B203" s="355" t="s">
        <v>5252</v>
      </c>
      <c r="C203" s="355" t="s">
        <v>1373</v>
      </c>
      <c r="D203" s="355" t="s">
        <v>1445</v>
      </c>
      <c r="E203" s="355" t="s">
        <v>1408</v>
      </c>
      <c r="F203" s="356" t="s">
        <v>8748</v>
      </c>
      <c r="G203" s="356" t="s">
        <v>8763</v>
      </c>
      <c r="H203" s="356" t="s">
        <v>8764</v>
      </c>
      <c r="I203" s="356" t="str">
        <f t="shared" si="7"/>
        <v>THIMMAMPALLI_66F10-PESALAPARTHI</v>
      </c>
      <c r="J203" s="356" t="s">
        <v>5706</v>
      </c>
      <c r="K203" s="356" t="s">
        <v>15063</v>
      </c>
      <c r="L203" s="357">
        <v>0.86909999999999998</v>
      </c>
      <c r="M203" s="357">
        <v>0.785856</v>
      </c>
      <c r="N203" s="357">
        <v>0</v>
      </c>
      <c r="O203" s="356">
        <f t="shared" si="6"/>
        <v>9.5781843286158068</v>
      </c>
      <c r="P203" s="357">
        <v>74.195179298027085</v>
      </c>
      <c r="Q203" s="356" t="s">
        <v>15063</v>
      </c>
    </row>
    <row r="204" spans="1:17" x14ac:dyDescent="0.25">
      <c r="A204" s="354">
        <v>201</v>
      </c>
      <c r="B204" s="355" t="s">
        <v>5252</v>
      </c>
      <c r="C204" s="355" t="s">
        <v>1373</v>
      </c>
      <c r="D204" s="355" t="s">
        <v>1445</v>
      </c>
      <c r="E204" s="355" t="s">
        <v>1408</v>
      </c>
      <c r="F204" s="356" t="s">
        <v>8656</v>
      </c>
      <c r="G204" s="356" t="s">
        <v>8675</v>
      </c>
      <c r="H204" s="356" t="s">
        <v>8676</v>
      </c>
      <c r="I204" s="356" t="str">
        <f t="shared" si="7"/>
        <v>CHAKAVELU_66F10-PULAGAL</v>
      </c>
      <c r="J204" s="356" t="s">
        <v>5701</v>
      </c>
      <c r="K204" s="356" t="s">
        <v>15063</v>
      </c>
      <c r="L204" s="357">
        <v>0.32278000000000001</v>
      </c>
      <c r="M204" s="357">
        <v>0.29279987082000003</v>
      </c>
      <c r="N204" s="357">
        <v>0</v>
      </c>
      <c r="O204" s="356">
        <f t="shared" si="6"/>
        <v>9.2880999999999929</v>
      </c>
      <c r="P204" s="357">
        <v>29.15359884758373</v>
      </c>
      <c r="Q204" s="356" t="s">
        <v>15063</v>
      </c>
    </row>
    <row r="205" spans="1:17" x14ac:dyDescent="0.25">
      <c r="A205" s="354">
        <v>202</v>
      </c>
      <c r="B205" s="355" t="s">
        <v>5252</v>
      </c>
      <c r="C205" s="355" t="s">
        <v>1373</v>
      </c>
      <c r="D205" s="355" t="s">
        <v>1445</v>
      </c>
      <c r="E205" s="355" t="s">
        <v>1408</v>
      </c>
      <c r="F205" s="356" t="s">
        <v>8619</v>
      </c>
      <c r="G205" s="356" t="s">
        <v>8638</v>
      </c>
      <c r="H205" s="356" t="s">
        <v>8639</v>
      </c>
      <c r="I205" s="356" t="str">
        <f t="shared" si="7"/>
        <v>BAGEPALLI_66F11-CHITRAVATHI-DAM</v>
      </c>
      <c r="J205" s="356" t="s">
        <v>3759</v>
      </c>
      <c r="K205" s="356" t="s">
        <v>15063</v>
      </c>
      <c r="L205" s="357">
        <v>1.4714999999999999E-3</v>
      </c>
      <c r="M205" s="357">
        <v>1.2999996179999999E-3</v>
      </c>
      <c r="N205" s="357">
        <v>0</v>
      </c>
      <c r="O205" s="356">
        <f t="shared" si="6"/>
        <v>11.6548</v>
      </c>
      <c r="P205" s="357">
        <v>98.793834916991557</v>
      </c>
      <c r="Q205" s="356" t="s">
        <v>15063</v>
      </c>
    </row>
    <row r="206" spans="1:17" x14ac:dyDescent="0.25">
      <c r="A206" s="354">
        <v>203</v>
      </c>
      <c r="B206" s="355" t="s">
        <v>5252</v>
      </c>
      <c r="C206" s="355" t="s">
        <v>1373</v>
      </c>
      <c r="D206" s="355" t="s">
        <v>1445</v>
      </c>
      <c r="E206" s="355" t="s">
        <v>1408</v>
      </c>
      <c r="F206" s="356" t="s">
        <v>8748</v>
      </c>
      <c r="G206" s="356" t="s">
        <v>8765</v>
      </c>
      <c r="H206" s="356" t="s">
        <v>8766</v>
      </c>
      <c r="I206" s="356" t="str">
        <f t="shared" si="7"/>
        <v>THIMMAMPALLI_66F11-MULLANGICHETLAPALLI</v>
      </c>
      <c r="J206" s="356" t="s">
        <v>5706</v>
      </c>
      <c r="K206" s="356" t="s">
        <v>15063</v>
      </c>
      <c r="L206" s="357">
        <v>0.49759999999999999</v>
      </c>
      <c r="M206" s="357">
        <v>0.45196800000000004</v>
      </c>
      <c r="N206" s="357">
        <v>0</v>
      </c>
      <c r="O206" s="356">
        <f t="shared" si="6"/>
        <v>9.1704180064308574</v>
      </c>
      <c r="P206" s="357">
        <v>64.355559055354789</v>
      </c>
      <c r="Q206" s="356" t="s">
        <v>15063</v>
      </c>
    </row>
    <row r="207" spans="1:17" x14ac:dyDescent="0.25">
      <c r="A207" s="354">
        <v>204</v>
      </c>
      <c r="B207" s="355" t="s">
        <v>5252</v>
      </c>
      <c r="C207" s="355" t="s">
        <v>1373</v>
      </c>
      <c r="D207" s="355" t="s">
        <v>1445</v>
      </c>
      <c r="E207" s="355" t="s">
        <v>1408</v>
      </c>
      <c r="F207" s="356" t="s">
        <v>8725</v>
      </c>
      <c r="G207" s="356" t="s">
        <v>8744</v>
      </c>
      <c r="H207" s="356" t="s">
        <v>8745</v>
      </c>
      <c r="I207" s="356" t="str">
        <f t="shared" si="7"/>
        <v>SOMNATHPURA_66F11-NAGARLU</v>
      </c>
      <c r="J207" s="356" t="s">
        <v>5706</v>
      </c>
      <c r="K207" s="356" t="s">
        <v>15063</v>
      </c>
      <c r="L207" s="357">
        <v>0.65769</v>
      </c>
      <c r="M207" s="357">
        <v>0.58295999999999992</v>
      </c>
      <c r="N207" s="357">
        <v>0</v>
      </c>
      <c r="O207" s="356">
        <f t="shared" si="6"/>
        <v>11.362496008757937</v>
      </c>
      <c r="P207" s="357">
        <v>78.356449722298407</v>
      </c>
      <c r="Q207" s="356" t="s">
        <v>15063</v>
      </c>
    </row>
    <row r="208" spans="1:17" x14ac:dyDescent="0.25">
      <c r="A208" s="354">
        <v>205</v>
      </c>
      <c r="B208" s="355" t="s">
        <v>5252</v>
      </c>
      <c r="C208" s="355" t="s">
        <v>1373</v>
      </c>
      <c r="D208" s="355" t="s">
        <v>1445</v>
      </c>
      <c r="E208" s="355" t="s">
        <v>1408</v>
      </c>
      <c r="F208" s="356" t="s">
        <v>8656</v>
      </c>
      <c r="G208" s="356" t="s">
        <v>8677</v>
      </c>
      <c r="H208" s="356" t="s">
        <v>8678</v>
      </c>
      <c r="I208" s="356" t="str">
        <f t="shared" si="7"/>
        <v>CHAKAVELU_66F11-RAMANPADI</v>
      </c>
      <c r="J208" s="356" t="s">
        <v>5701</v>
      </c>
      <c r="K208" s="356" t="s">
        <v>15063</v>
      </c>
      <c r="L208" s="357">
        <v>0.71263999999999994</v>
      </c>
      <c r="M208" s="357">
        <v>0.63366</v>
      </c>
      <c r="N208" s="357">
        <v>0</v>
      </c>
      <c r="O208" s="356">
        <f t="shared" si="6"/>
        <v>11.082734620565777</v>
      </c>
      <c r="P208" s="357">
        <v>11.08273462056577</v>
      </c>
      <c r="Q208" s="356" t="s">
        <v>15063</v>
      </c>
    </row>
    <row r="209" spans="1:17" x14ac:dyDescent="0.25">
      <c r="A209" s="354">
        <v>206</v>
      </c>
      <c r="B209" s="355" t="s">
        <v>5252</v>
      </c>
      <c r="C209" s="355" t="s">
        <v>1373</v>
      </c>
      <c r="D209" s="355" t="s">
        <v>1445</v>
      </c>
      <c r="E209" s="355" t="s">
        <v>1408</v>
      </c>
      <c r="F209" s="356" t="s">
        <v>8619</v>
      </c>
      <c r="G209" s="356" t="s">
        <v>8640</v>
      </c>
      <c r="H209" s="356" t="s">
        <v>8641</v>
      </c>
      <c r="I209" s="356" t="str">
        <f t="shared" si="7"/>
        <v>BAGEPALLI_66F12-MALLIGURKI</v>
      </c>
      <c r="J209" s="356" t="s">
        <v>5706</v>
      </c>
      <c r="K209" s="356" t="s">
        <v>15063</v>
      </c>
      <c r="L209" s="357">
        <v>0.84260000000000002</v>
      </c>
      <c r="M209" s="357">
        <v>0.75613700000000006</v>
      </c>
      <c r="N209" s="357">
        <v>0</v>
      </c>
      <c r="O209" s="356">
        <f t="shared" si="6"/>
        <v>10.261452646570135</v>
      </c>
      <c r="P209" s="357">
        <v>75.481478762008791</v>
      </c>
      <c r="Q209" s="356" t="s">
        <v>15063</v>
      </c>
    </row>
    <row r="210" spans="1:17" x14ac:dyDescent="0.25">
      <c r="A210" s="354">
        <v>207</v>
      </c>
      <c r="B210" s="355" t="s">
        <v>5252</v>
      </c>
      <c r="C210" s="355" t="s">
        <v>1373</v>
      </c>
      <c r="D210" s="355" t="s">
        <v>1445</v>
      </c>
      <c r="E210" s="355" t="s">
        <v>1408</v>
      </c>
      <c r="F210" s="356" t="s">
        <v>8725</v>
      </c>
      <c r="G210" s="356" t="s">
        <v>8746</v>
      </c>
      <c r="H210" s="356" t="s">
        <v>8747</v>
      </c>
      <c r="I210" s="356" t="str">
        <f t="shared" si="7"/>
        <v>SOMNATHPURA_66F12-PALYAKERE</v>
      </c>
      <c r="J210" s="356" t="s">
        <v>5706</v>
      </c>
      <c r="K210" s="356" t="s">
        <v>15063</v>
      </c>
      <c r="L210" s="357">
        <v>0.83220000000000005</v>
      </c>
      <c r="M210" s="357">
        <v>0.71879899999999997</v>
      </c>
      <c r="N210" s="357">
        <v>0</v>
      </c>
      <c r="O210" s="356">
        <f t="shared" si="6"/>
        <v>13.626652247056006</v>
      </c>
      <c r="P210" s="357">
        <v>75.742635956052624</v>
      </c>
      <c r="Q210" s="356" t="s">
        <v>15063</v>
      </c>
    </row>
    <row r="211" spans="1:17" x14ac:dyDescent="0.25">
      <c r="A211" s="354">
        <v>208</v>
      </c>
      <c r="B211" s="355" t="s">
        <v>5252</v>
      </c>
      <c r="C211" s="355" t="s">
        <v>1373</v>
      </c>
      <c r="D211" s="355" t="s">
        <v>1445</v>
      </c>
      <c r="E211" s="355" t="s">
        <v>1408</v>
      </c>
      <c r="F211" s="356" t="s">
        <v>8619</v>
      </c>
      <c r="G211" s="356" t="s">
        <v>8642</v>
      </c>
      <c r="H211" s="356" t="s">
        <v>8643</v>
      </c>
      <c r="I211" s="356" t="str">
        <f t="shared" si="7"/>
        <v>BAGEPALLI_66F13-CHOKKAMPALLI</v>
      </c>
      <c r="J211" s="356" t="s">
        <v>5706</v>
      </c>
      <c r="K211" s="356" t="s">
        <v>15063</v>
      </c>
      <c r="L211" s="357">
        <v>0.60759999999999992</v>
      </c>
      <c r="M211" s="357">
        <v>0.53996549999999999</v>
      </c>
      <c r="N211" s="357">
        <v>0</v>
      </c>
      <c r="O211" s="356">
        <f t="shared" si="6"/>
        <v>11.131418696510853</v>
      </c>
      <c r="P211" s="357">
        <v>73.379193155561055</v>
      </c>
      <c r="Q211" s="356" t="s">
        <v>15063</v>
      </c>
    </row>
    <row r="212" spans="1:17" x14ac:dyDescent="0.25">
      <c r="A212" s="354">
        <v>209</v>
      </c>
      <c r="B212" s="355" t="s">
        <v>5252</v>
      </c>
      <c r="C212" s="355" t="s">
        <v>1373</v>
      </c>
      <c r="D212" s="355" t="s">
        <v>1445</v>
      </c>
      <c r="E212" s="355" t="s">
        <v>1408</v>
      </c>
      <c r="F212" s="356" t="s">
        <v>8619</v>
      </c>
      <c r="G212" s="356" t="s">
        <v>8644</v>
      </c>
      <c r="H212" s="356" t="s">
        <v>8645</v>
      </c>
      <c r="I212" s="356" t="str">
        <f t="shared" si="7"/>
        <v>BAGEPALLI_66F14-PUTTAPARTHI</v>
      </c>
      <c r="J212" s="356" t="s">
        <v>5706</v>
      </c>
      <c r="K212" s="356" t="s">
        <v>15063</v>
      </c>
      <c r="L212" s="357">
        <v>1.5230999999999999</v>
      </c>
      <c r="M212" s="357">
        <v>1.3483159</v>
      </c>
      <c r="N212" s="357">
        <v>0</v>
      </c>
      <c r="O212" s="356">
        <f t="shared" si="6"/>
        <v>11.475549865406073</v>
      </c>
      <c r="P212" s="357">
        <v>23.115691559735296</v>
      </c>
      <c r="Q212" s="356" t="s">
        <v>15063</v>
      </c>
    </row>
    <row r="213" spans="1:17" x14ac:dyDescent="0.25">
      <c r="A213" s="354">
        <v>210</v>
      </c>
      <c r="B213" s="355" t="s">
        <v>5252</v>
      </c>
      <c r="C213" s="355" t="s">
        <v>1373</v>
      </c>
      <c r="D213" s="355" t="s">
        <v>1445</v>
      </c>
      <c r="E213" s="355" t="s">
        <v>1408</v>
      </c>
      <c r="F213" s="356" t="s">
        <v>8619</v>
      </c>
      <c r="G213" s="356" t="s">
        <v>8646</v>
      </c>
      <c r="H213" s="356" t="s">
        <v>8647</v>
      </c>
      <c r="I213" s="356" t="str">
        <f t="shared" si="7"/>
        <v>BAGEPALLI_66F15-NALLAPAREDDYPALLI NJY</v>
      </c>
      <c r="J213" s="356" t="s">
        <v>5706</v>
      </c>
      <c r="K213" s="356" t="s">
        <v>15063</v>
      </c>
      <c r="L213" s="357">
        <v>0.83320000000000005</v>
      </c>
      <c r="M213" s="357">
        <v>0.7646158999999999</v>
      </c>
      <c r="N213" s="357">
        <v>0</v>
      </c>
      <c r="O213" s="356">
        <f t="shared" si="6"/>
        <v>8.231409025444087</v>
      </c>
      <c r="P213" s="357">
        <v>56.974035274605029</v>
      </c>
      <c r="Q213" s="356" t="s">
        <v>15063</v>
      </c>
    </row>
    <row r="214" spans="1:17" x14ac:dyDescent="0.25">
      <c r="A214" s="354">
        <v>211</v>
      </c>
      <c r="B214" s="355" t="s">
        <v>5252</v>
      </c>
      <c r="C214" s="355" t="s">
        <v>1373</v>
      </c>
      <c r="D214" s="355" t="s">
        <v>1445</v>
      </c>
      <c r="E214" s="355" t="s">
        <v>1408</v>
      </c>
      <c r="F214" s="356" t="s">
        <v>8619</v>
      </c>
      <c r="G214" s="356" t="s">
        <v>8648</v>
      </c>
      <c r="H214" s="356" t="s">
        <v>8649</v>
      </c>
      <c r="I214" s="356" t="str">
        <f t="shared" si="7"/>
        <v>BAGEPALLI_66F16-PARAGODU NJY</v>
      </c>
      <c r="J214" s="356" t="s">
        <v>5706</v>
      </c>
      <c r="K214" s="356" t="s">
        <v>15063</v>
      </c>
      <c r="L214" s="357">
        <v>0.68429950000000006</v>
      </c>
      <c r="M214" s="357">
        <v>0.60148400000000002</v>
      </c>
      <c r="N214" s="357">
        <v>0</v>
      </c>
      <c r="O214" s="356">
        <f t="shared" si="6"/>
        <v>12.102230090771663</v>
      </c>
      <c r="P214" s="357">
        <v>50.148651184091975</v>
      </c>
      <c r="Q214" s="356" t="s">
        <v>15063</v>
      </c>
    </row>
    <row r="215" spans="1:17" x14ac:dyDescent="0.25">
      <c r="A215" s="354">
        <v>212</v>
      </c>
      <c r="B215" s="355" t="s">
        <v>5252</v>
      </c>
      <c r="C215" s="355" t="s">
        <v>1373</v>
      </c>
      <c r="D215" s="355" t="s">
        <v>1445</v>
      </c>
      <c r="E215" s="355" t="s">
        <v>1408</v>
      </c>
      <c r="F215" s="356" t="s">
        <v>8619</v>
      </c>
      <c r="G215" s="356" t="s">
        <v>8650</v>
      </c>
      <c r="H215" s="356" t="s">
        <v>8651</v>
      </c>
      <c r="I215" s="356" t="str">
        <f t="shared" si="7"/>
        <v>BAGEPALLI_66F17-MOTAKAPALLI</v>
      </c>
      <c r="J215" s="356" t="s">
        <v>5701</v>
      </c>
      <c r="K215" s="356" t="s">
        <v>15063</v>
      </c>
      <c r="L215" s="357">
        <v>0.37919999999999998</v>
      </c>
      <c r="M215" s="357">
        <v>0.34089599999999998</v>
      </c>
      <c r="N215" s="357">
        <v>0</v>
      </c>
      <c r="O215" s="356">
        <f t="shared" si="6"/>
        <v>10.101265822784812</v>
      </c>
      <c r="P215" s="357">
        <v>10.101265822784811</v>
      </c>
      <c r="Q215" s="356" t="s">
        <v>15063</v>
      </c>
    </row>
    <row r="216" spans="1:17" x14ac:dyDescent="0.25">
      <c r="A216" s="354">
        <v>213</v>
      </c>
      <c r="B216" s="355" t="s">
        <v>5252</v>
      </c>
      <c r="C216" s="355" t="s">
        <v>1373</v>
      </c>
      <c r="D216" s="355" t="s">
        <v>1445</v>
      </c>
      <c r="E216" s="355" t="s">
        <v>1408</v>
      </c>
      <c r="F216" s="356" t="s">
        <v>8619</v>
      </c>
      <c r="G216" s="356" t="s">
        <v>8652</v>
      </c>
      <c r="H216" s="356" t="s">
        <v>8653</v>
      </c>
      <c r="I216" s="356" t="str">
        <f t="shared" si="7"/>
        <v>BAGEPALLI_66F18-NARASAPURA</v>
      </c>
      <c r="J216" s="356" t="s">
        <v>5701</v>
      </c>
      <c r="K216" s="356" t="s">
        <v>15063</v>
      </c>
      <c r="L216" s="357">
        <v>0.49399999999999999</v>
      </c>
      <c r="M216" s="357">
        <v>0.44504599999999994</v>
      </c>
      <c r="N216" s="357">
        <v>0</v>
      </c>
      <c r="O216" s="356">
        <f t="shared" si="6"/>
        <v>9.9097165991902934</v>
      </c>
      <c r="P216" s="357">
        <v>9.9097165991903111</v>
      </c>
      <c r="Q216" s="356" t="s">
        <v>15063</v>
      </c>
    </row>
    <row r="217" spans="1:17" x14ac:dyDescent="0.25">
      <c r="A217" s="354">
        <v>214</v>
      </c>
      <c r="B217" s="355" t="s">
        <v>5252</v>
      </c>
      <c r="C217" s="355" t="s">
        <v>1373</v>
      </c>
      <c r="D217" s="355" t="s">
        <v>1445</v>
      </c>
      <c r="E217" s="355" t="s">
        <v>1408</v>
      </c>
      <c r="F217" s="356" t="s">
        <v>8619</v>
      </c>
      <c r="G217" s="356" t="s">
        <v>8654</v>
      </c>
      <c r="H217" s="356" t="s">
        <v>8655</v>
      </c>
      <c r="I217" s="356" t="str">
        <f t="shared" si="7"/>
        <v>BAGEPALLI_66F19-GADIDHAM</v>
      </c>
      <c r="J217" s="356" t="s">
        <v>5706</v>
      </c>
      <c r="K217" s="356" t="s">
        <v>15063</v>
      </c>
      <c r="L217" s="357">
        <v>0.1983</v>
      </c>
      <c r="M217" s="357">
        <v>0.18294150000000001</v>
      </c>
      <c r="N217" s="357">
        <v>0</v>
      </c>
      <c r="O217" s="356">
        <f t="shared" si="6"/>
        <v>7.7450832072617226</v>
      </c>
      <c r="P217" s="357">
        <v>55.711894783740171</v>
      </c>
      <c r="Q217" s="356" t="s">
        <v>15063</v>
      </c>
    </row>
    <row r="218" spans="1:17" x14ac:dyDescent="0.25">
      <c r="A218" s="354">
        <v>215</v>
      </c>
      <c r="B218" s="355" t="s">
        <v>5252</v>
      </c>
      <c r="C218" s="355" t="s">
        <v>1373</v>
      </c>
      <c r="D218" s="355" t="s">
        <v>1374</v>
      </c>
      <c r="E218" s="355" t="s">
        <v>14859</v>
      </c>
      <c r="F218" s="356" t="s">
        <v>5264</v>
      </c>
      <c r="G218" s="356" t="s">
        <v>9457</v>
      </c>
      <c r="H218" s="356" t="s">
        <v>9458</v>
      </c>
      <c r="I218" s="356" t="str">
        <f t="shared" si="7"/>
        <v>BANGARPET_66F01-KADIRENAHALLI</v>
      </c>
      <c r="J218" s="356" t="s">
        <v>5701</v>
      </c>
      <c r="K218" s="356" t="s">
        <v>15063</v>
      </c>
      <c r="L218" s="357">
        <v>0.77751999999999999</v>
      </c>
      <c r="M218" s="357">
        <v>0.693703344</v>
      </c>
      <c r="N218" s="357">
        <v>0</v>
      </c>
      <c r="O218" s="356">
        <f t="shared" si="6"/>
        <v>10.78</v>
      </c>
      <c r="P218" s="357">
        <v>10.780000000000001</v>
      </c>
      <c r="Q218" s="356" t="s">
        <v>15063</v>
      </c>
    </row>
    <row r="219" spans="1:17" x14ac:dyDescent="0.25">
      <c r="A219" s="354">
        <v>216</v>
      </c>
      <c r="B219" s="355" t="s">
        <v>5252</v>
      </c>
      <c r="C219" s="355" t="s">
        <v>1373</v>
      </c>
      <c r="D219" s="355" t="s">
        <v>1374</v>
      </c>
      <c r="E219" s="355" t="s">
        <v>14859</v>
      </c>
      <c r="F219" s="356" t="s">
        <v>9493</v>
      </c>
      <c r="G219" s="356" t="s">
        <v>14973</v>
      </c>
      <c r="H219" s="356" t="s">
        <v>14974</v>
      </c>
      <c r="I219" s="356" t="str">
        <f t="shared" si="7"/>
        <v>BUDIKOTE_66F01-KPCL-SOLAR-IMPORT</v>
      </c>
      <c r="J219" s="356" t="s">
        <v>2425</v>
      </c>
      <c r="K219" s="356" t="s">
        <v>15063</v>
      </c>
      <c r="L219" s="357" t="e">
        <v>#N/A</v>
      </c>
      <c r="M219" s="357">
        <v>0</v>
      </c>
      <c r="N219" s="357" t="e">
        <v>#N/A</v>
      </c>
      <c r="O219" s="356" t="e">
        <f t="shared" si="6"/>
        <v>#N/A</v>
      </c>
      <c r="P219" s="357" t="e">
        <v>#DIV/0!</v>
      </c>
      <c r="Q219" s="356" t="s">
        <v>15063</v>
      </c>
    </row>
    <row r="220" spans="1:17" x14ac:dyDescent="0.25">
      <c r="A220" s="354">
        <v>217</v>
      </c>
      <c r="B220" s="355" t="s">
        <v>5252</v>
      </c>
      <c r="C220" s="355" t="s">
        <v>1373</v>
      </c>
      <c r="D220" s="355" t="s">
        <v>1374</v>
      </c>
      <c r="E220" s="355" t="s">
        <v>14859</v>
      </c>
      <c r="F220" s="356" t="s">
        <v>9493</v>
      </c>
      <c r="G220" s="356" t="s">
        <v>9494</v>
      </c>
      <c r="H220" s="356" t="s">
        <v>9495</v>
      </c>
      <c r="I220" s="356" t="str">
        <f t="shared" si="7"/>
        <v>BUDIKOTE_66F02-GODAGU-MANDE</v>
      </c>
      <c r="J220" s="356" t="s">
        <v>5701</v>
      </c>
      <c r="K220" s="356" t="s">
        <v>15063</v>
      </c>
      <c r="L220" s="357">
        <v>1.0197400000000001</v>
      </c>
      <c r="M220" s="357">
        <v>0.9137576999999999</v>
      </c>
      <c r="N220" s="357">
        <v>0</v>
      </c>
      <c r="O220" s="356">
        <f t="shared" si="6"/>
        <v>10.393070782748563</v>
      </c>
      <c r="P220" s="357">
        <v>10.393070782748559</v>
      </c>
      <c r="Q220" s="356" t="s">
        <v>15063</v>
      </c>
    </row>
    <row r="221" spans="1:17" x14ac:dyDescent="0.25">
      <c r="A221" s="354">
        <v>218</v>
      </c>
      <c r="B221" s="355" t="s">
        <v>5252</v>
      </c>
      <c r="C221" s="355" t="s">
        <v>1373</v>
      </c>
      <c r="D221" s="355" t="s">
        <v>1374</v>
      </c>
      <c r="E221" s="355" t="s">
        <v>14859</v>
      </c>
      <c r="F221" s="356" t="s">
        <v>9508</v>
      </c>
      <c r="G221" s="356" t="s">
        <v>9509</v>
      </c>
      <c r="H221" s="356" t="s">
        <v>9510</v>
      </c>
      <c r="I221" s="356" t="str">
        <f t="shared" si="7"/>
        <v>KAMASAMUDRA_66F02-KUNDARASANAHALLI</v>
      </c>
      <c r="J221" s="356" t="s">
        <v>5701</v>
      </c>
      <c r="K221" s="356" t="s">
        <v>15063</v>
      </c>
      <c r="L221" s="357">
        <v>0.78970000000000007</v>
      </c>
      <c r="M221" s="357">
        <v>0.71061099999999999</v>
      </c>
      <c r="N221" s="357">
        <v>0</v>
      </c>
      <c r="O221" s="356">
        <f t="shared" si="6"/>
        <v>10.015069013549457</v>
      </c>
      <c r="P221" s="357">
        <v>10.015069013549471</v>
      </c>
      <c r="Q221" s="356" t="s">
        <v>15063</v>
      </c>
    </row>
    <row r="222" spans="1:17" x14ac:dyDescent="0.25">
      <c r="A222" s="354">
        <v>219</v>
      </c>
      <c r="B222" s="355" t="s">
        <v>5252</v>
      </c>
      <c r="C222" s="355" t="s">
        <v>1373</v>
      </c>
      <c r="D222" s="355" t="s">
        <v>1374</v>
      </c>
      <c r="E222" s="355" t="s">
        <v>14859</v>
      </c>
      <c r="F222" s="356" t="s">
        <v>5264</v>
      </c>
      <c r="G222" s="356" t="s">
        <v>9459</v>
      </c>
      <c r="H222" s="356" t="s">
        <v>9460</v>
      </c>
      <c r="I222" s="356" t="str">
        <f t="shared" si="7"/>
        <v>BANGARPET_66F02-SULIKUNTE</v>
      </c>
      <c r="J222" s="356" t="s">
        <v>5701</v>
      </c>
      <c r="K222" s="356" t="s">
        <v>15063</v>
      </c>
      <c r="L222" s="357">
        <v>0.81564000000000003</v>
      </c>
      <c r="M222" s="357">
        <v>0.7321899999999999</v>
      </c>
      <c r="N222" s="357">
        <v>0</v>
      </c>
      <c r="O222" s="356">
        <f t="shared" si="6"/>
        <v>10.231229463979224</v>
      </c>
      <c r="P222" s="357">
        <v>10.231229463979219</v>
      </c>
      <c r="Q222" s="356" t="s">
        <v>15063</v>
      </c>
    </row>
    <row r="223" spans="1:17" x14ac:dyDescent="0.25">
      <c r="A223" s="354">
        <v>220</v>
      </c>
      <c r="B223" s="355" t="s">
        <v>5252</v>
      </c>
      <c r="C223" s="355" t="s">
        <v>1373</v>
      </c>
      <c r="D223" s="355" t="s">
        <v>1374</v>
      </c>
      <c r="E223" s="355" t="s">
        <v>14859</v>
      </c>
      <c r="F223" s="356" t="s">
        <v>9508</v>
      </c>
      <c r="G223" s="356" t="s">
        <v>9511</v>
      </c>
      <c r="H223" s="356" t="s">
        <v>9512</v>
      </c>
      <c r="I223" s="356" t="str">
        <f t="shared" si="7"/>
        <v>KAMASAMUDRA_66F03- BATHLAHALLI</v>
      </c>
      <c r="J223" s="356" t="s">
        <v>5701</v>
      </c>
      <c r="K223" s="356" t="s">
        <v>15063</v>
      </c>
      <c r="L223" s="357">
        <v>0.94555999999999996</v>
      </c>
      <c r="M223" s="357">
        <v>0.8498675</v>
      </c>
      <c r="N223" s="357">
        <v>0</v>
      </c>
      <c r="O223" s="356">
        <f t="shared" si="6"/>
        <v>10.120193324590716</v>
      </c>
      <c r="P223" s="357">
        <v>10.120193324590709</v>
      </c>
      <c r="Q223" s="356" t="s">
        <v>15063</v>
      </c>
    </row>
    <row r="224" spans="1:17" x14ac:dyDescent="0.25">
      <c r="A224" s="354">
        <v>221</v>
      </c>
      <c r="B224" s="355" t="s">
        <v>5252</v>
      </c>
      <c r="C224" s="355" t="s">
        <v>1373</v>
      </c>
      <c r="D224" s="355" t="s">
        <v>1374</v>
      </c>
      <c r="E224" s="355" t="s">
        <v>14859</v>
      </c>
      <c r="F224" s="356" t="s">
        <v>5264</v>
      </c>
      <c r="G224" s="356" t="s">
        <v>9461</v>
      </c>
      <c r="H224" s="356" t="s">
        <v>9462</v>
      </c>
      <c r="I224" s="356" t="str">
        <f t="shared" si="7"/>
        <v>BANGARPET_66F03-MAVAHALLI</v>
      </c>
      <c r="J224" s="356" t="s">
        <v>5701</v>
      </c>
      <c r="K224" s="356" t="s">
        <v>15063</v>
      </c>
      <c r="L224" s="357">
        <v>0.97604000000000002</v>
      </c>
      <c r="M224" s="357">
        <v>0.86471150000000008</v>
      </c>
      <c r="N224" s="357">
        <v>0</v>
      </c>
      <c r="O224" s="356">
        <f t="shared" si="6"/>
        <v>11.406141141756478</v>
      </c>
      <c r="P224" s="357">
        <v>11.406141141756464</v>
      </c>
      <c r="Q224" s="356" t="s">
        <v>15063</v>
      </c>
    </row>
    <row r="225" spans="1:17" x14ac:dyDescent="0.25">
      <c r="A225" s="354">
        <v>222</v>
      </c>
      <c r="B225" s="355" t="s">
        <v>5252</v>
      </c>
      <c r="C225" s="355" t="s">
        <v>1373</v>
      </c>
      <c r="D225" s="355" t="s">
        <v>1374</v>
      </c>
      <c r="E225" s="355" t="s">
        <v>14859</v>
      </c>
      <c r="F225" s="356" t="s">
        <v>9493</v>
      </c>
      <c r="G225" s="356" t="s">
        <v>9496</v>
      </c>
      <c r="H225" s="356" t="s">
        <v>9497</v>
      </c>
      <c r="I225" s="356" t="str">
        <f t="shared" si="7"/>
        <v>BUDIKOTE_66F04-BUDIKOTE NJY</v>
      </c>
      <c r="J225" s="356" t="s">
        <v>5706</v>
      </c>
      <c r="K225" s="356" t="s">
        <v>15063</v>
      </c>
      <c r="L225" s="357">
        <v>0.77166000000000001</v>
      </c>
      <c r="M225" s="357">
        <v>0.68349883</v>
      </c>
      <c r="N225" s="357">
        <v>0</v>
      </c>
      <c r="O225" s="356">
        <f t="shared" si="6"/>
        <v>11.424872353108883</v>
      </c>
      <c r="P225" s="357">
        <v>67.871114626550693</v>
      </c>
      <c r="Q225" s="356" t="s">
        <v>15063</v>
      </c>
    </row>
    <row r="226" spans="1:17" x14ac:dyDescent="0.25">
      <c r="A226" s="354">
        <v>223</v>
      </c>
      <c r="B226" s="355" t="s">
        <v>5252</v>
      </c>
      <c r="C226" s="355" t="s">
        <v>1373</v>
      </c>
      <c r="D226" s="355" t="s">
        <v>1374</v>
      </c>
      <c r="E226" s="355" t="s">
        <v>14859</v>
      </c>
      <c r="F226" s="356" t="s">
        <v>9508</v>
      </c>
      <c r="G226" s="356" t="s">
        <v>9513</v>
      </c>
      <c r="H226" s="356" t="s">
        <v>9514</v>
      </c>
      <c r="I226" s="356" t="str">
        <f t="shared" si="7"/>
        <v>KAMASAMUDRA_66F04-THOPPANAHALLI</v>
      </c>
      <c r="J226" s="356" t="s">
        <v>5701</v>
      </c>
      <c r="K226" s="356" t="s">
        <v>15063</v>
      </c>
      <c r="L226" s="357">
        <v>0.68140000000000001</v>
      </c>
      <c r="M226" s="357">
        <v>0.59888246000000001</v>
      </c>
      <c r="N226" s="357">
        <v>0</v>
      </c>
      <c r="O226" s="356">
        <f t="shared" si="6"/>
        <v>12.11</v>
      </c>
      <c r="P226" s="357">
        <v>12.11</v>
      </c>
      <c r="Q226" s="356" t="s">
        <v>15063</v>
      </c>
    </row>
    <row r="227" spans="1:17" x14ac:dyDescent="0.25">
      <c r="A227" s="354">
        <v>224</v>
      </c>
      <c r="B227" s="355" t="s">
        <v>5252</v>
      </c>
      <c r="C227" s="355" t="s">
        <v>1373</v>
      </c>
      <c r="D227" s="355" t="s">
        <v>1374</v>
      </c>
      <c r="E227" s="355" t="s">
        <v>14859</v>
      </c>
      <c r="F227" s="356" t="s">
        <v>9508</v>
      </c>
      <c r="G227" s="356" t="s">
        <v>9515</v>
      </c>
      <c r="H227" s="356" t="s">
        <v>9516</v>
      </c>
      <c r="I227" s="356" t="str">
        <f t="shared" si="7"/>
        <v>KAMASAMUDRA_66F05-BISANATHAM</v>
      </c>
      <c r="J227" s="356" t="s">
        <v>5701</v>
      </c>
      <c r="K227" s="356" t="s">
        <v>15063</v>
      </c>
      <c r="L227" s="357">
        <v>0.80843999999999994</v>
      </c>
      <c r="M227" s="357">
        <v>0.7272410800000001</v>
      </c>
      <c r="N227" s="357">
        <v>0</v>
      </c>
      <c r="O227" s="356">
        <f t="shared" si="6"/>
        <v>10.043901835634042</v>
      </c>
      <c r="P227" s="357">
        <v>10.043901835634038</v>
      </c>
      <c r="Q227" s="356" t="s">
        <v>15063</v>
      </c>
    </row>
    <row r="228" spans="1:17" x14ac:dyDescent="0.25">
      <c r="A228" s="354">
        <v>225</v>
      </c>
      <c r="B228" s="355" t="s">
        <v>5252</v>
      </c>
      <c r="C228" s="355" t="s">
        <v>1373</v>
      </c>
      <c r="D228" s="355" t="s">
        <v>1374</v>
      </c>
      <c r="E228" s="355" t="s">
        <v>14859</v>
      </c>
      <c r="F228" s="356" t="s">
        <v>9493</v>
      </c>
      <c r="G228" s="356" t="s">
        <v>9498</v>
      </c>
      <c r="H228" s="356" t="s">
        <v>9499</v>
      </c>
      <c r="I228" s="356" t="str">
        <f t="shared" si="7"/>
        <v>BUDIKOTE_66F05-MARKANDAIAH-DAM</v>
      </c>
      <c r="J228" s="356" t="s">
        <v>5701</v>
      </c>
      <c r="K228" s="356" t="s">
        <v>15063</v>
      </c>
      <c r="L228" s="357">
        <v>0.88234000000000001</v>
      </c>
      <c r="M228" s="357">
        <v>0.79542800000000002</v>
      </c>
      <c r="N228" s="357">
        <v>0</v>
      </c>
      <c r="O228" s="356">
        <f t="shared" si="6"/>
        <v>9.8501711358433255</v>
      </c>
      <c r="P228" s="357">
        <v>9.8501711358433219</v>
      </c>
      <c r="Q228" s="356" t="s">
        <v>15063</v>
      </c>
    </row>
    <row r="229" spans="1:17" x14ac:dyDescent="0.25">
      <c r="A229" s="354">
        <v>226</v>
      </c>
      <c r="B229" s="355" t="s">
        <v>5252</v>
      </c>
      <c r="C229" s="355" t="s">
        <v>1373</v>
      </c>
      <c r="D229" s="355" t="s">
        <v>1374</v>
      </c>
      <c r="E229" s="355" t="s">
        <v>14859</v>
      </c>
      <c r="F229" s="356" t="s">
        <v>9493</v>
      </c>
      <c r="G229" s="356" t="s">
        <v>9500</v>
      </c>
      <c r="H229" s="356" t="s">
        <v>9501</v>
      </c>
      <c r="I229" s="356" t="str">
        <f t="shared" si="7"/>
        <v>BUDIKOTE_66F06-PACHARALAHALLI</v>
      </c>
      <c r="J229" s="356" t="s">
        <v>5701</v>
      </c>
      <c r="K229" s="356" t="s">
        <v>15063</v>
      </c>
      <c r="L229" s="357">
        <v>0.62074000000000007</v>
      </c>
      <c r="M229" s="357">
        <v>0.55485099999999998</v>
      </c>
      <c r="N229" s="357">
        <v>0</v>
      </c>
      <c r="O229" s="356">
        <f t="shared" si="6"/>
        <v>10.614589038889081</v>
      </c>
      <c r="P229" s="357">
        <v>10.614589038889077</v>
      </c>
      <c r="Q229" s="356" t="s">
        <v>15063</v>
      </c>
    </row>
    <row r="230" spans="1:17" x14ac:dyDescent="0.25">
      <c r="A230" s="354">
        <v>227</v>
      </c>
      <c r="B230" s="355" t="s">
        <v>5252</v>
      </c>
      <c r="C230" s="355" t="s">
        <v>1373</v>
      </c>
      <c r="D230" s="355" t="s">
        <v>1374</v>
      </c>
      <c r="E230" s="355" t="s">
        <v>14859</v>
      </c>
      <c r="F230" s="356" t="s">
        <v>9493</v>
      </c>
      <c r="G230" s="356" t="s">
        <v>9502</v>
      </c>
      <c r="H230" s="356" t="s">
        <v>9503</v>
      </c>
      <c r="I230" s="356" t="str">
        <f t="shared" si="7"/>
        <v>BUDIKOTE_66F07-ALAMBADI</v>
      </c>
      <c r="J230" s="356" t="s">
        <v>5701</v>
      </c>
      <c r="K230" s="356" t="s">
        <v>15063</v>
      </c>
      <c r="L230" s="357">
        <v>0.76516000000000006</v>
      </c>
      <c r="M230" s="357">
        <v>0.69035299999999999</v>
      </c>
      <c r="N230" s="357">
        <v>0</v>
      </c>
      <c r="O230" s="356">
        <f t="shared" si="6"/>
        <v>9.7766480213288798</v>
      </c>
      <c r="P230" s="357">
        <v>9.7766480213288709</v>
      </c>
      <c r="Q230" s="356" t="s">
        <v>15063</v>
      </c>
    </row>
    <row r="231" spans="1:17" x14ac:dyDescent="0.25">
      <c r="A231" s="354">
        <v>228</v>
      </c>
      <c r="B231" s="355" t="s">
        <v>5252</v>
      </c>
      <c r="C231" s="355" t="s">
        <v>1373</v>
      </c>
      <c r="D231" s="355" t="s">
        <v>1374</v>
      </c>
      <c r="E231" s="355" t="s">
        <v>14859</v>
      </c>
      <c r="F231" s="356" t="s">
        <v>9508</v>
      </c>
      <c r="G231" s="356" t="s">
        <v>9517</v>
      </c>
      <c r="H231" s="356" t="s">
        <v>9518</v>
      </c>
      <c r="I231" s="356" t="str">
        <f t="shared" si="7"/>
        <v>KAMASAMUDRA_66F07-BHEEMAGANAHALLI</v>
      </c>
      <c r="J231" s="356" t="s">
        <v>5701</v>
      </c>
      <c r="K231" s="356" t="s">
        <v>15063</v>
      </c>
      <c r="L231" s="357">
        <v>0.56391999999999998</v>
      </c>
      <c r="M231" s="357">
        <v>0.50626599999999999</v>
      </c>
      <c r="N231" s="357">
        <v>0</v>
      </c>
      <c r="O231" s="356">
        <f t="shared" si="6"/>
        <v>10.223790608596961</v>
      </c>
      <c r="P231" s="357">
        <v>10.22379060859695</v>
      </c>
      <c r="Q231" s="356" t="s">
        <v>15063</v>
      </c>
    </row>
    <row r="232" spans="1:17" x14ac:dyDescent="0.25">
      <c r="A232" s="354">
        <v>229</v>
      </c>
      <c r="B232" s="355" t="s">
        <v>5252</v>
      </c>
      <c r="C232" s="355" t="s">
        <v>1373</v>
      </c>
      <c r="D232" s="355" t="s">
        <v>1374</v>
      </c>
      <c r="E232" s="355" t="s">
        <v>14859</v>
      </c>
      <c r="F232" s="356" t="s">
        <v>5264</v>
      </c>
      <c r="G232" s="356" t="s">
        <v>9463</v>
      </c>
      <c r="H232" s="356" t="s">
        <v>9464</v>
      </c>
      <c r="I232" s="356" t="str">
        <f t="shared" si="7"/>
        <v>BANGARPET_66F07-CHALGANAHALLI</v>
      </c>
      <c r="J232" s="356" t="s">
        <v>5701</v>
      </c>
      <c r="K232" s="356" t="s">
        <v>15063</v>
      </c>
      <c r="L232" s="357">
        <v>0.78227999999999998</v>
      </c>
      <c r="M232" s="357">
        <v>0.70712277999999995</v>
      </c>
      <c r="N232" s="357">
        <v>0</v>
      </c>
      <c r="O232" s="356">
        <f t="shared" si="6"/>
        <v>9.6074576877844287</v>
      </c>
      <c r="P232" s="357">
        <v>9.6074576877844269</v>
      </c>
      <c r="Q232" s="356" t="s">
        <v>15063</v>
      </c>
    </row>
    <row r="233" spans="1:17" x14ac:dyDescent="0.25">
      <c r="A233" s="354">
        <v>230</v>
      </c>
      <c r="B233" s="355" t="s">
        <v>5252</v>
      </c>
      <c r="C233" s="355" t="s">
        <v>1373</v>
      </c>
      <c r="D233" s="355" t="s">
        <v>1374</v>
      </c>
      <c r="E233" s="355" t="s">
        <v>14859</v>
      </c>
      <c r="F233" s="356" t="s">
        <v>5264</v>
      </c>
      <c r="G233" s="356" t="s">
        <v>9465</v>
      </c>
      <c r="H233" s="356" t="s">
        <v>9466</v>
      </c>
      <c r="I233" s="356" t="str">
        <f t="shared" si="7"/>
        <v>BANGARPET_66F08-HULIBELE</v>
      </c>
      <c r="J233" s="356" t="s">
        <v>5701</v>
      </c>
      <c r="K233" s="356" t="s">
        <v>15063</v>
      </c>
      <c r="L233" s="357">
        <v>0.99234</v>
      </c>
      <c r="M233" s="357">
        <v>0.89202333999999994</v>
      </c>
      <c r="N233" s="357">
        <v>0</v>
      </c>
      <c r="O233" s="356">
        <f t="shared" si="6"/>
        <v>10.109101719168839</v>
      </c>
      <c r="P233" s="357">
        <v>10.109101719168834</v>
      </c>
      <c r="Q233" s="356" t="s">
        <v>15063</v>
      </c>
    </row>
    <row r="234" spans="1:17" x14ac:dyDescent="0.25">
      <c r="A234" s="354">
        <v>231</v>
      </c>
      <c r="B234" s="355" t="s">
        <v>5252</v>
      </c>
      <c r="C234" s="355" t="s">
        <v>1373</v>
      </c>
      <c r="D234" s="355" t="s">
        <v>1374</v>
      </c>
      <c r="E234" s="355" t="s">
        <v>14859</v>
      </c>
      <c r="F234" s="356" t="s">
        <v>9508</v>
      </c>
      <c r="G234" s="356" t="s">
        <v>9519</v>
      </c>
      <c r="H234" s="356" t="s">
        <v>9520</v>
      </c>
      <c r="I234" s="356" t="str">
        <f t="shared" si="7"/>
        <v>KAMASAMUDRA_66F08-MUSTRAHALLI</v>
      </c>
      <c r="J234" s="356" t="s">
        <v>5701</v>
      </c>
      <c r="K234" s="356" t="s">
        <v>15063</v>
      </c>
      <c r="L234" s="357">
        <v>0.61436000000000002</v>
      </c>
      <c r="M234" s="357">
        <v>0.55270399999999997</v>
      </c>
      <c r="N234" s="357">
        <v>0</v>
      </c>
      <c r="O234" s="356">
        <f t="shared" si="6"/>
        <v>10.035809623022338</v>
      </c>
      <c r="P234" s="357">
        <v>10.03580962302234</v>
      </c>
      <c r="Q234" s="356" t="s">
        <v>15063</v>
      </c>
    </row>
    <row r="235" spans="1:17" x14ac:dyDescent="0.25">
      <c r="A235" s="354">
        <v>232</v>
      </c>
      <c r="B235" s="355" t="s">
        <v>5252</v>
      </c>
      <c r="C235" s="355" t="s">
        <v>1373</v>
      </c>
      <c r="D235" s="355" t="s">
        <v>1374</v>
      </c>
      <c r="E235" s="355" t="s">
        <v>14859</v>
      </c>
      <c r="F235" s="356" t="s">
        <v>9493</v>
      </c>
      <c r="G235" s="356" t="s">
        <v>9504</v>
      </c>
      <c r="H235" s="356" t="s">
        <v>9505</v>
      </c>
      <c r="I235" s="356" t="str">
        <f t="shared" si="7"/>
        <v>BUDIKOTE_66F08-RAMASANDRA</v>
      </c>
      <c r="J235" s="356" t="s">
        <v>5701</v>
      </c>
      <c r="K235" s="356" t="s">
        <v>15063</v>
      </c>
      <c r="L235" s="357">
        <v>0.65704000000000007</v>
      </c>
      <c r="M235" s="357">
        <v>0.59594150000000001</v>
      </c>
      <c r="N235" s="357">
        <v>0</v>
      </c>
      <c r="O235" s="356">
        <f t="shared" si="6"/>
        <v>9.2990533300864548</v>
      </c>
      <c r="P235" s="357">
        <v>9.2990533300864602</v>
      </c>
      <c r="Q235" s="356" t="s">
        <v>15063</v>
      </c>
    </row>
    <row r="236" spans="1:17" x14ac:dyDescent="0.25">
      <c r="A236" s="354">
        <v>233</v>
      </c>
      <c r="B236" s="355" t="s">
        <v>5252</v>
      </c>
      <c r="C236" s="355" t="s">
        <v>1373</v>
      </c>
      <c r="D236" s="355" t="s">
        <v>1374</v>
      </c>
      <c r="E236" s="355" t="s">
        <v>14859</v>
      </c>
      <c r="F236" s="356" t="s">
        <v>9508</v>
      </c>
      <c r="G236" s="356" t="s">
        <v>9521</v>
      </c>
      <c r="H236" s="356" t="s">
        <v>9522</v>
      </c>
      <c r="I236" s="356" t="str">
        <f t="shared" si="7"/>
        <v>KAMASAMUDRA_66F09-DP HALLI</v>
      </c>
      <c r="J236" s="356" t="s">
        <v>5701</v>
      </c>
      <c r="K236" s="356" t="s">
        <v>15063</v>
      </c>
      <c r="L236" s="357">
        <v>0.78210000000000002</v>
      </c>
      <c r="M236" s="357">
        <v>0.70283800000000007</v>
      </c>
      <c r="N236" s="357">
        <v>0</v>
      </c>
      <c r="O236" s="356">
        <f t="shared" si="6"/>
        <v>10.134509653496988</v>
      </c>
      <c r="P236" s="357">
        <v>10.134509653496993</v>
      </c>
      <c r="Q236" s="356" t="s">
        <v>15063</v>
      </c>
    </row>
    <row r="237" spans="1:17" x14ac:dyDescent="0.25">
      <c r="A237" s="354">
        <v>234</v>
      </c>
      <c r="B237" s="355" t="s">
        <v>5252</v>
      </c>
      <c r="C237" s="355" t="s">
        <v>1373</v>
      </c>
      <c r="D237" s="355" t="s">
        <v>1374</v>
      </c>
      <c r="E237" s="355" t="s">
        <v>14859</v>
      </c>
      <c r="F237" s="356" t="s">
        <v>5264</v>
      </c>
      <c r="G237" s="356" t="s">
        <v>9467</v>
      </c>
      <c r="H237" s="356" t="s">
        <v>9468</v>
      </c>
      <c r="I237" s="356" t="str">
        <f t="shared" si="7"/>
        <v>BANGARPET_66F09-KARMANGAL</v>
      </c>
      <c r="J237" s="356" t="s">
        <v>5701</v>
      </c>
      <c r="K237" s="356" t="s">
        <v>15063</v>
      </c>
      <c r="L237" s="357">
        <v>0.51180000000000003</v>
      </c>
      <c r="M237" s="357">
        <v>0.458845</v>
      </c>
      <c r="N237" s="357">
        <v>0</v>
      </c>
      <c r="O237" s="356">
        <f t="shared" si="6"/>
        <v>10.346815162172728</v>
      </c>
      <c r="P237" s="357">
        <v>10.346815162172728</v>
      </c>
      <c r="Q237" s="356" t="s">
        <v>15063</v>
      </c>
    </row>
    <row r="238" spans="1:17" x14ac:dyDescent="0.25">
      <c r="A238" s="354">
        <v>235</v>
      </c>
      <c r="B238" s="355" t="s">
        <v>5252</v>
      </c>
      <c r="C238" s="355" t="s">
        <v>1373</v>
      </c>
      <c r="D238" s="355" t="s">
        <v>1374</v>
      </c>
      <c r="E238" s="355" t="s">
        <v>14859</v>
      </c>
      <c r="F238" s="356" t="s">
        <v>9493</v>
      </c>
      <c r="G238" s="356" t="s">
        <v>9506</v>
      </c>
      <c r="H238" s="356" t="s">
        <v>9507</v>
      </c>
      <c r="I238" s="356" t="str">
        <f t="shared" si="7"/>
        <v>BUDIKOTE_66F09-UKKUNDA GADI NJY</v>
      </c>
      <c r="J238" s="356" t="s">
        <v>5706</v>
      </c>
      <c r="K238" s="356" t="s">
        <v>15063</v>
      </c>
      <c r="L238" s="357">
        <v>1.2604</v>
      </c>
      <c r="M238" s="357">
        <v>1.1426790000000002</v>
      </c>
      <c r="N238" s="357">
        <v>0</v>
      </c>
      <c r="O238" s="356">
        <f t="shared" si="6"/>
        <v>9.339971437638825</v>
      </c>
      <c r="P238" s="357">
        <v>73.497373695090857</v>
      </c>
      <c r="Q238" s="356" t="s">
        <v>15063</v>
      </c>
    </row>
    <row r="239" spans="1:17" x14ac:dyDescent="0.25">
      <c r="A239" s="354">
        <v>236</v>
      </c>
      <c r="B239" s="355" t="s">
        <v>5252</v>
      </c>
      <c r="C239" s="355" t="s">
        <v>1373</v>
      </c>
      <c r="D239" s="355" t="s">
        <v>1374</v>
      </c>
      <c r="E239" s="355" t="s">
        <v>14859</v>
      </c>
      <c r="F239" s="356" t="s">
        <v>5264</v>
      </c>
      <c r="G239" s="356" t="s">
        <v>9469</v>
      </c>
      <c r="H239" s="356" t="s">
        <v>9470</v>
      </c>
      <c r="I239" s="356" t="str">
        <f t="shared" si="7"/>
        <v>BANGARPET_66F10-HEREKARAPANAHALLI</v>
      </c>
      <c r="J239" s="356" t="s">
        <v>5701</v>
      </c>
      <c r="K239" s="356" t="s">
        <v>15063</v>
      </c>
      <c r="L239" s="357">
        <v>0.47020000000000001</v>
      </c>
      <c r="M239" s="357">
        <v>0.422261</v>
      </c>
      <c r="N239" s="357">
        <v>0</v>
      </c>
      <c r="O239" s="356">
        <f t="shared" si="6"/>
        <v>10.195448745214804</v>
      </c>
      <c r="P239" s="357">
        <v>10.195448745214797</v>
      </c>
      <c r="Q239" s="356" t="s">
        <v>15063</v>
      </c>
    </row>
    <row r="240" spans="1:17" x14ac:dyDescent="0.25">
      <c r="A240" s="354">
        <v>237</v>
      </c>
      <c r="B240" s="355" t="s">
        <v>5252</v>
      </c>
      <c r="C240" s="355" t="s">
        <v>1373</v>
      </c>
      <c r="D240" s="355" t="s">
        <v>1374</v>
      </c>
      <c r="E240" s="355" t="s">
        <v>14859</v>
      </c>
      <c r="F240" s="356" t="s">
        <v>9508</v>
      </c>
      <c r="G240" s="356" t="s">
        <v>9523</v>
      </c>
      <c r="H240" s="356" t="s">
        <v>9524</v>
      </c>
      <c r="I240" s="356" t="str">
        <f t="shared" si="7"/>
        <v>KAMASAMUDRA_66F10-TAMATAMAKANAHALLI</v>
      </c>
      <c r="J240" s="356" t="s">
        <v>5701</v>
      </c>
      <c r="K240" s="356" t="s">
        <v>15063</v>
      </c>
      <c r="L240" s="357">
        <v>0.95175999999999994</v>
      </c>
      <c r="M240" s="357">
        <v>0.85472653999999992</v>
      </c>
      <c r="N240" s="357">
        <v>0</v>
      </c>
      <c r="O240" s="356">
        <f t="shared" si="6"/>
        <v>10.195160544675129</v>
      </c>
      <c r="P240" s="357">
        <v>10.195160544675129</v>
      </c>
      <c r="Q240" s="356" t="s">
        <v>15063</v>
      </c>
    </row>
    <row r="241" spans="1:17" x14ac:dyDescent="0.25">
      <c r="A241" s="354">
        <v>238</v>
      </c>
      <c r="B241" s="355" t="s">
        <v>5252</v>
      </c>
      <c r="C241" s="355" t="s">
        <v>1373</v>
      </c>
      <c r="D241" s="355" t="s">
        <v>1374</v>
      </c>
      <c r="E241" s="355" t="s">
        <v>14859</v>
      </c>
      <c r="F241" s="356" t="s">
        <v>5264</v>
      </c>
      <c r="G241" s="356" t="s">
        <v>9471</v>
      </c>
      <c r="H241" s="356" t="s">
        <v>9472</v>
      </c>
      <c r="I241" s="356" t="str">
        <f t="shared" si="7"/>
        <v>BANGARPET_66F11-DASARASHOSAHALLI</v>
      </c>
      <c r="J241" s="356" t="s">
        <v>2405</v>
      </c>
      <c r="K241" s="356" t="s">
        <v>15063</v>
      </c>
      <c r="L241" s="357">
        <v>1.4447049999999999</v>
      </c>
      <c r="M241" s="357">
        <v>1.3447469699999999</v>
      </c>
      <c r="N241" s="357">
        <v>0</v>
      </c>
      <c r="O241" s="356">
        <f t="shared" si="6"/>
        <v>6.9189232403847178</v>
      </c>
      <c r="P241" s="357">
        <v>16.988369741516706</v>
      </c>
      <c r="Q241" s="356" t="s">
        <v>15063</v>
      </c>
    </row>
    <row r="242" spans="1:17" x14ac:dyDescent="0.25">
      <c r="A242" s="354">
        <v>239</v>
      </c>
      <c r="B242" s="355" t="s">
        <v>5252</v>
      </c>
      <c r="C242" s="355" t="s">
        <v>1373</v>
      </c>
      <c r="D242" s="355" t="s">
        <v>1374</v>
      </c>
      <c r="E242" s="355" t="s">
        <v>14859</v>
      </c>
      <c r="F242" s="356" t="s">
        <v>9508</v>
      </c>
      <c r="G242" s="356" t="s">
        <v>9525</v>
      </c>
      <c r="H242" s="356" t="s">
        <v>9526</v>
      </c>
      <c r="I242" s="356" t="str">
        <f t="shared" si="7"/>
        <v>KAMASAMUDRA_66F11-NJY TALLUR</v>
      </c>
      <c r="J242" s="356" t="s">
        <v>5706</v>
      </c>
      <c r="K242" s="356" t="s">
        <v>15063</v>
      </c>
      <c r="L242" s="357">
        <v>1.1856599999999999</v>
      </c>
      <c r="M242" s="357">
        <v>1.06725</v>
      </c>
      <c r="N242" s="357">
        <v>0</v>
      </c>
      <c r="O242" s="356">
        <f t="shared" si="6"/>
        <v>9.9868427711148158</v>
      </c>
      <c r="P242" s="357">
        <v>64.096426027886295</v>
      </c>
      <c r="Q242" s="356" t="s">
        <v>15063</v>
      </c>
    </row>
    <row r="243" spans="1:17" x14ac:dyDescent="0.25">
      <c r="A243" s="354">
        <v>240</v>
      </c>
      <c r="B243" s="355" t="s">
        <v>5252</v>
      </c>
      <c r="C243" s="355" t="s">
        <v>1373</v>
      </c>
      <c r="D243" s="355" t="s">
        <v>1374</v>
      </c>
      <c r="E243" s="355" t="s">
        <v>14859</v>
      </c>
      <c r="F243" s="356" t="s">
        <v>9508</v>
      </c>
      <c r="G243" s="356" t="s">
        <v>9527</v>
      </c>
      <c r="H243" s="356" t="s">
        <v>9528</v>
      </c>
      <c r="I243" s="356" t="str">
        <f t="shared" si="7"/>
        <v>KAMASAMUDRA_66F12-BOGLAHALLI</v>
      </c>
      <c r="J243" s="356" t="s">
        <v>5701</v>
      </c>
      <c r="K243" s="356" t="s">
        <v>15063</v>
      </c>
      <c r="L243" s="357">
        <v>0.86662000000000006</v>
      </c>
      <c r="M243" s="357">
        <v>0.77973150000000002</v>
      </c>
      <c r="N243" s="357">
        <v>0</v>
      </c>
      <c r="O243" s="356">
        <f t="shared" si="6"/>
        <v>10.026136022708918</v>
      </c>
      <c r="P243" s="357">
        <v>10.02613602270892</v>
      </c>
      <c r="Q243" s="356" t="s">
        <v>15063</v>
      </c>
    </row>
    <row r="244" spans="1:17" x14ac:dyDescent="0.25">
      <c r="A244" s="354">
        <v>241</v>
      </c>
      <c r="B244" s="355" t="s">
        <v>5252</v>
      </c>
      <c r="C244" s="355" t="s">
        <v>1373</v>
      </c>
      <c r="D244" s="355" t="s">
        <v>1374</v>
      </c>
      <c r="E244" s="355" t="s">
        <v>14859</v>
      </c>
      <c r="F244" s="356" t="s">
        <v>5264</v>
      </c>
      <c r="G244" s="356" t="s">
        <v>9473</v>
      </c>
      <c r="H244" s="356" t="s">
        <v>9474</v>
      </c>
      <c r="I244" s="356" t="str">
        <f t="shared" si="7"/>
        <v>BANGARPET_66F12-VATTRAKUNTE</v>
      </c>
      <c r="J244" s="356" t="s">
        <v>5701</v>
      </c>
      <c r="K244" s="356" t="s">
        <v>15063</v>
      </c>
      <c r="L244" s="357">
        <v>0.85271999999999992</v>
      </c>
      <c r="M244" s="357">
        <v>0.7635019999999999</v>
      </c>
      <c r="N244" s="357">
        <v>0</v>
      </c>
      <c r="O244" s="356">
        <f t="shared" si="6"/>
        <v>10.462754479782346</v>
      </c>
      <c r="P244" s="357">
        <v>10.462754479782344</v>
      </c>
      <c r="Q244" s="356" t="s">
        <v>15063</v>
      </c>
    </row>
    <row r="245" spans="1:17" x14ac:dyDescent="0.25">
      <c r="A245" s="354">
        <v>242</v>
      </c>
      <c r="B245" s="355" t="s">
        <v>5252</v>
      </c>
      <c r="C245" s="355" t="s">
        <v>1373</v>
      </c>
      <c r="D245" s="355" t="s">
        <v>1374</v>
      </c>
      <c r="E245" s="355" t="s">
        <v>14859</v>
      </c>
      <c r="F245" s="356" t="s">
        <v>9508</v>
      </c>
      <c r="G245" s="356" t="s">
        <v>9529</v>
      </c>
      <c r="H245" s="356" t="s">
        <v>9530</v>
      </c>
      <c r="I245" s="356" t="str">
        <f t="shared" si="7"/>
        <v>KAMASAMUDRA_66F13-JANAGUTTA NJY</v>
      </c>
      <c r="J245" s="356" t="s">
        <v>5706</v>
      </c>
      <c r="K245" s="356" t="s">
        <v>15063</v>
      </c>
      <c r="L245" s="357">
        <v>1.1394500000000001</v>
      </c>
      <c r="M245" s="357">
        <v>0.99800040000000001</v>
      </c>
      <c r="N245" s="357">
        <v>0</v>
      </c>
      <c r="O245" s="356">
        <f t="shared" si="6"/>
        <v>12.41384878669534</v>
      </c>
      <c r="P245" s="357">
        <v>51.115492202313952</v>
      </c>
      <c r="Q245" s="356" t="s">
        <v>15063</v>
      </c>
    </row>
    <row r="246" spans="1:17" x14ac:dyDescent="0.25">
      <c r="A246" s="354">
        <v>243</v>
      </c>
      <c r="B246" s="355" t="s">
        <v>5252</v>
      </c>
      <c r="C246" s="355" t="s">
        <v>1373</v>
      </c>
      <c r="D246" s="355" t="s">
        <v>1374</v>
      </c>
      <c r="E246" s="355" t="s">
        <v>14859</v>
      </c>
      <c r="F246" s="356" t="s">
        <v>5264</v>
      </c>
      <c r="G246" s="356" t="s">
        <v>9475</v>
      </c>
      <c r="H246" s="356" t="s">
        <v>9476</v>
      </c>
      <c r="I246" s="356" t="str">
        <f t="shared" si="7"/>
        <v>BANGARPET_66F13-OMAKARA-KSHETRA</v>
      </c>
      <c r="J246" s="356" t="s">
        <v>5701</v>
      </c>
      <c r="K246" s="356" t="s">
        <v>15063</v>
      </c>
      <c r="L246" s="357">
        <v>0.69984000000000002</v>
      </c>
      <c r="M246" s="357">
        <v>0.60277219199999998</v>
      </c>
      <c r="N246" s="357">
        <v>0</v>
      </c>
      <c r="O246" s="356">
        <f t="shared" si="6"/>
        <v>13.870000000000005</v>
      </c>
      <c r="P246" s="357">
        <v>13.870000000000005</v>
      </c>
      <c r="Q246" s="356" t="s">
        <v>15063</v>
      </c>
    </row>
    <row r="247" spans="1:17" x14ac:dyDescent="0.25">
      <c r="A247" s="354">
        <v>244</v>
      </c>
      <c r="B247" s="355" t="s">
        <v>5252</v>
      </c>
      <c r="C247" s="355" t="s">
        <v>1373</v>
      </c>
      <c r="D247" s="355" t="s">
        <v>1374</v>
      </c>
      <c r="E247" s="355" t="s">
        <v>14859</v>
      </c>
      <c r="F247" s="356" t="s">
        <v>5264</v>
      </c>
      <c r="G247" s="356" t="s">
        <v>9477</v>
      </c>
      <c r="H247" s="356" t="s">
        <v>9478</v>
      </c>
      <c r="I247" s="356" t="str">
        <f t="shared" si="7"/>
        <v>BANGARPET_66F14-INDUSTRIAL</v>
      </c>
      <c r="J247" s="356" t="s">
        <v>2414</v>
      </c>
      <c r="K247" s="356" t="s">
        <v>15063</v>
      </c>
      <c r="L247" s="357">
        <v>1.62616</v>
      </c>
      <c r="M247" s="357">
        <v>1.4976004999999999</v>
      </c>
      <c r="N247" s="357">
        <v>0</v>
      </c>
      <c r="O247" s="356">
        <f t="shared" si="6"/>
        <v>7.9057103852019583</v>
      </c>
      <c r="P247" s="357">
        <v>7.905710385201969</v>
      </c>
      <c r="Q247" s="356" t="s">
        <v>15063</v>
      </c>
    </row>
    <row r="248" spans="1:17" x14ac:dyDescent="0.25">
      <c r="A248" s="354">
        <v>245</v>
      </c>
      <c r="B248" s="355" t="s">
        <v>5252</v>
      </c>
      <c r="C248" s="355" t="s">
        <v>1373</v>
      </c>
      <c r="D248" s="355" t="s">
        <v>1374</v>
      </c>
      <c r="E248" s="355" t="s">
        <v>14859</v>
      </c>
      <c r="F248" s="356" t="s">
        <v>9508</v>
      </c>
      <c r="G248" s="356" t="s">
        <v>9531</v>
      </c>
      <c r="H248" s="356" t="s">
        <v>9532</v>
      </c>
      <c r="I248" s="356" t="str">
        <f t="shared" si="7"/>
        <v>KAMASAMUDRA_66F14-KADIRIPURA</v>
      </c>
      <c r="J248" s="356" t="s">
        <v>5701</v>
      </c>
      <c r="K248" s="356" t="s">
        <v>15063</v>
      </c>
      <c r="L248" s="357">
        <v>0.59709999999999996</v>
      </c>
      <c r="M248" s="357">
        <v>0.54453150000000006</v>
      </c>
      <c r="N248" s="357">
        <v>0</v>
      </c>
      <c r="O248" s="356">
        <f t="shared" si="6"/>
        <v>8.8039691843912102</v>
      </c>
      <c r="P248" s="357">
        <v>9.0738607343182398</v>
      </c>
      <c r="Q248" s="356" t="s">
        <v>15063</v>
      </c>
    </row>
    <row r="249" spans="1:17" x14ac:dyDescent="0.25">
      <c r="A249" s="354">
        <v>246</v>
      </c>
      <c r="B249" s="355" t="s">
        <v>5252</v>
      </c>
      <c r="C249" s="355" t="s">
        <v>1373</v>
      </c>
      <c r="D249" s="355" t="s">
        <v>1374</v>
      </c>
      <c r="E249" s="355" t="s">
        <v>14859</v>
      </c>
      <c r="F249" s="356" t="s">
        <v>9508</v>
      </c>
      <c r="G249" s="356" t="s">
        <v>9533</v>
      </c>
      <c r="H249" s="356" t="s">
        <v>9534</v>
      </c>
      <c r="I249" s="356" t="str">
        <f t="shared" si="7"/>
        <v>KAMASAMUDRA_66F15-DINNUR NJY</v>
      </c>
      <c r="J249" s="356" t="s">
        <v>5706</v>
      </c>
      <c r="K249" s="356" t="s">
        <v>15063</v>
      </c>
      <c r="L249" s="357">
        <v>0.57577999999999996</v>
      </c>
      <c r="M249" s="357">
        <v>0.50690400000000002</v>
      </c>
      <c r="N249" s="357">
        <v>0</v>
      </c>
      <c r="O249" s="356">
        <f t="shared" si="6"/>
        <v>11.962207787696681</v>
      </c>
      <c r="P249" s="357">
        <v>62.851462645078861</v>
      </c>
      <c r="Q249" s="356" t="s">
        <v>15063</v>
      </c>
    </row>
    <row r="250" spans="1:17" x14ac:dyDescent="0.25">
      <c r="A250" s="354">
        <v>247</v>
      </c>
      <c r="B250" s="355" t="s">
        <v>5252</v>
      </c>
      <c r="C250" s="355" t="s">
        <v>1373</v>
      </c>
      <c r="D250" s="355" t="s">
        <v>1374</v>
      </c>
      <c r="E250" s="355" t="s">
        <v>14859</v>
      </c>
      <c r="F250" s="356" t="s">
        <v>5264</v>
      </c>
      <c r="G250" s="356" t="s">
        <v>9479</v>
      </c>
      <c r="H250" s="356" t="s">
        <v>9480</v>
      </c>
      <c r="I250" s="356" t="str">
        <f t="shared" si="7"/>
        <v>BANGARPET_66F16-KIADB NJY</v>
      </c>
      <c r="J250" s="356" t="s">
        <v>5706</v>
      </c>
      <c r="K250" s="356" t="s">
        <v>15063</v>
      </c>
      <c r="L250" s="357">
        <v>1.5843799999999999</v>
      </c>
      <c r="M250" s="357">
        <v>1.3828091000000002</v>
      </c>
      <c r="N250" s="357">
        <v>0</v>
      </c>
      <c r="O250" s="356">
        <f t="shared" si="6"/>
        <v>12.722383519105247</v>
      </c>
      <c r="P250" s="357">
        <v>48.395788966872935</v>
      </c>
      <c r="Q250" s="356" t="s">
        <v>15063</v>
      </c>
    </row>
    <row r="251" spans="1:17" x14ac:dyDescent="0.25">
      <c r="A251" s="354">
        <v>248</v>
      </c>
      <c r="B251" s="355" t="s">
        <v>5252</v>
      </c>
      <c r="C251" s="355" t="s">
        <v>1373</v>
      </c>
      <c r="D251" s="355" t="s">
        <v>1374</v>
      </c>
      <c r="E251" s="355" t="s">
        <v>14859</v>
      </c>
      <c r="F251" s="356" t="s">
        <v>5264</v>
      </c>
      <c r="G251" s="356" t="s">
        <v>9481</v>
      </c>
      <c r="H251" s="356" t="s">
        <v>9482</v>
      </c>
      <c r="I251" s="356" t="str">
        <f t="shared" si="7"/>
        <v>BANGARPET_66F17-GAJAGA NJY</v>
      </c>
      <c r="J251" s="356" t="s">
        <v>5706</v>
      </c>
      <c r="K251" s="356" t="s">
        <v>15063</v>
      </c>
      <c r="L251" s="357">
        <v>0.80685000000000007</v>
      </c>
      <c r="M251" s="357">
        <v>0.7313099999999999</v>
      </c>
      <c r="N251" s="357">
        <v>0</v>
      </c>
      <c r="O251" s="356">
        <f t="shared" si="6"/>
        <v>9.3623350065068056</v>
      </c>
      <c r="P251" s="357">
        <v>64.583649468315002</v>
      </c>
      <c r="Q251" s="356" t="s">
        <v>15063</v>
      </c>
    </row>
    <row r="252" spans="1:17" x14ac:dyDescent="0.25">
      <c r="A252" s="354">
        <v>249</v>
      </c>
      <c r="B252" s="355" t="s">
        <v>5252</v>
      </c>
      <c r="C252" s="355" t="s">
        <v>1373</v>
      </c>
      <c r="D252" s="355" t="s">
        <v>1374</v>
      </c>
      <c r="E252" s="355" t="s">
        <v>14859</v>
      </c>
      <c r="F252" s="356" t="s">
        <v>5264</v>
      </c>
      <c r="G252" s="356" t="s">
        <v>9483</v>
      </c>
      <c r="H252" s="356" t="s">
        <v>9484</v>
      </c>
      <c r="I252" s="356" t="str">
        <f t="shared" si="7"/>
        <v>BANGARPET_66F18-HUNKUNDA NJY</v>
      </c>
      <c r="J252" s="356" t="s">
        <v>5706</v>
      </c>
      <c r="K252" s="356" t="s">
        <v>15063</v>
      </c>
      <c r="L252" s="357">
        <v>2.1154999999999999</v>
      </c>
      <c r="M252" s="357">
        <v>1.8502624000000001</v>
      </c>
      <c r="N252" s="357">
        <v>0</v>
      </c>
      <c r="O252" s="356">
        <f t="shared" si="6"/>
        <v>12.537820846135658</v>
      </c>
      <c r="P252" s="357">
        <v>63.095066467032893</v>
      </c>
      <c r="Q252" s="356" t="s">
        <v>15063</v>
      </c>
    </row>
    <row r="253" spans="1:17" x14ac:dyDescent="0.25">
      <c r="A253" s="354">
        <v>250</v>
      </c>
      <c r="B253" s="355" t="s">
        <v>5252</v>
      </c>
      <c r="C253" s="355" t="s">
        <v>1373</v>
      </c>
      <c r="D253" s="355" t="s">
        <v>1374</v>
      </c>
      <c r="E253" s="355" t="s">
        <v>14859</v>
      </c>
      <c r="F253" s="356" t="s">
        <v>5264</v>
      </c>
      <c r="G253" s="356" t="s">
        <v>9485</v>
      </c>
      <c r="H253" s="356" t="s">
        <v>9486</v>
      </c>
      <c r="I253" s="356" t="str">
        <f t="shared" si="7"/>
        <v>BANGARPET_66F19-SIDDANAHALLI NJY</v>
      </c>
      <c r="J253" s="356" t="s">
        <v>5706</v>
      </c>
      <c r="K253" s="356" t="s">
        <v>15063</v>
      </c>
      <c r="L253" s="357">
        <v>1.48112</v>
      </c>
      <c r="M253" s="357">
        <v>1.326708</v>
      </c>
      <c r="N253" s="357">
        <v>0</v>
      </c>
      <c r="O253" s="356">
        <f t="shared" si="6"/>
        <v>10.425353786323862</v>
      </c>
      <c r="P253" s="357">
        <v>70.396648632029653</v>
      </c>
      <c r="Q253" s="356" t="s">
        <v>15063</v>
      </c>
    </row>
    <row r="254" spans="1:17" x14ac:dyDescent="0.25">
      <c r="A254" s="354">
        <v>251</v>
      </c>
      <c r="B254" s="355" t="s">
        <v>5252</v>
      </c>
      <c r="C254" s="355" t="s">
        <v>1373</v>
      </c>
      <c r="D254" s="355" t="s">
        <v>1374</v>
      </c>
      <c r="E254" s="355" t="s">
        <v>14859</v>
      </c>
      <c r="F254" s="356" t="s">
        <v>5264</v>
      </c>
      <c r="G254" s="356" t="s">
        <v>9487</v>
      </c>
      <c r="H254" s="356" t="s">
        <v>9488</v>
      </c>
      <c r="I254" s="356" t="str">
        <f t="shared" si="7"/>
        <v>BANGARPET_66F20-CHIKKAANKANDAHALLI</v>
      </c>
      <c r="J254" s="356" t="s">
        <v>5706</v>
      </c>
      <c r="K254" s="356" t="s">
        <v>15063</v>
      </c>
      <c r="L254" s="357">
        <v>0.48495500000000002</v>
      </c>
      <c r="M254" s="357">
        <v>0.44145000000000001</v>
      </c>
      <c r="N254" s="357">
        <v>0</v>
      </c>
      <c r="O254" s="356">
        <f t="shared" si="6"/>
        <v>8.970935447618853</v>
      </c>
      <c r="P254" s="357">
        <v>58.187694533316758</v>
      </c>
      <c r="Q254" s="356" t="s">
        <v>15063</v>
      </c>
    </row>
    <row r="255" spans="1:17" x14ac:dyDescent="0.25">
      <c r="A255" s="354">
        <v>252</v>
      </c>
      <c r="B255" s="355" t="s">
        <v>5252</v>
      </c>
      <c r="C255" s="355" t="s">
        <v>1373</v>
      </c>
      <c r="D255" s="355" t="s">
        <v>1374</v>
      </c>
      <c r="E255" s="355" t="s">
        <v>14859</v>
      </c>
      <c r="F255" s="356" t="s">
        <v>5264</v>
      </c>
      <c r="G255" s="356" t="s">
        <v>9489</v>
      </c>
      <c r="H255" s="356" t="s">
        <v>9490</v>
      </c>
      <c r="I255" s="356" t="str">
        <f t="shared" si="7"/>
        <v>BANGARPET_66F21-HUNASANAHALLI NJY</v>
      </c>
      <c r="J255" s="356" t="s">
        <v>5706</v>
      </c>
      <c r="K255" s="356" t="s">
        <v>15063</v>
      </c>
      <c r="L255" s="357">
        <v>1.3794</v>
      </c>
      <c r="M255" s="357">
        <v>1.1964840000000001</v>
      </c>
      <c r="N255" s="357">
        <v>0</v>
      </c>
      <c r="O255" s="356">
        <f t="shared" si="6"/>
        <v>13.260548064375804</v>
      </c>
      <c r="P255" s="357">
        <v>49.716180532210551</v>
      </c>
      <c r="Q255" s="356" t="s">
        <v>15063</v>
      </c>
    </row>
    <row r="256" spans="1:17" x14ac:dyDescent="0.25">
      <c r="A256" s="354">
        <v>253</v>
      </c>
      <c r="B256" s="355" t="s">
        <v>5252</v>
      </c>
      <c r="C256" s="355" t="s">
        <v>1373</v>
      </c>
      <c r="D256" s="355" t="s">
        <v>1374</v>
      </c>
      <c r="E256" s="355" t="s">
        <v>14859</v>
      </c>
      <c r="F256" s="356" t="s">
        <v>5264</v>
      </c>
      <c r="G256" s="356" t="s">
        <v>9491</v>
      </c>
      <c r="H256" s="356" t="s">
        <v>9492</v>
      </c>
      <c r="I256" s="356" t="str">
        <f t="shared" si="7"/>
        <v>BANGARPET_66F22-GOLF NJY</v>
      </c>
      <c r="J256" s="356" t="s">
        <v>5706</v>
      </c>
      <c r="K256" s="356" t="s">
        <v>15063</v>
      </c>
      <c r="L256" s="357">
        <v>0.50253999999999999</v>
      </c>
      <c r="M256" s="357">
        <v>0.44335450000000004</v>
      </c>
      <c r="N256" s="357">
        <v>0</v>
      </c>
      <c r="O256" s="356">
        <f t="shared" si="6"/>
        <v>11.77727146097822</v>
      </c>
      <c r="P256" s="357">
        <v>26.56711365682488</v>
      </c>
      <c r="Q256" s="356" t="s">
        <v>15063</v>
      </c>
    </row>
    <row r="257" spans="1:17" x14ac:dyDescent="0.25">
      <c r="A257" s="354">
        <v>254</v>
      </c>
      <c r="B257" s="355" t="s">
        <v>5252</v>
      </c>
      <c r="C257" s="355" t="s">
        <v>1373</v>
      </c>
      <c r="D257" s="355" t="s">
        <v>1374</v>
      </c>
      <c r="E257" s="355" t="s">
        <v>14752</v>
      </c>
      <c r="F257" s="356" t="s">
        <v>5264</v>
      </c>
      <c r="G257" s="356" t="s">
        <v>5265</v>
      </c>
      <c r="H257" s="356" t="s">
        <v>5266</v>
      </c>
      <c r="I257" s="356" t="str">
        <f t="shared" si="7"/>
        <v>BANGARPET_66F04 AMMARAVATHI</v>
      </c>
      <c r="J257" s="356" t="s">
        <v>2405</v>
      </c>
      <c r="K257" s="356" t="s">
        <v>15063</v>
      </c>
      <c r="L257" s="357">
        <v>2.6429600000000004</v>
      </c>
      <c r="M257" s="357">
        <v>2.4054081000000003</v>
      </c>
      <c r="N257" s="357">
        <v>0</v>
      </c>
      <c r="O257" s="356">
        <f t="shared" si="6"/>
        <v>8.9881004631171155</v>
      </c>
      <c r="P257" s="357">
        <v>8.9881004631170995</v>
      </c>
      <c r="Q257" s="356" t="s">
        <v>15063</v>
      </c>
    </row>
    <row r="258" spans="1:17" x14ac:dyDescent="0.25">
      <c r="A258" s="354">
        <v>255</v>
      </c>
      <c r="B258" s="355" t="s">
        <v>5252</v>
      </c>
      <c r="C258" s="355" t="s">
        <v>1373</v>
      </c>
      <c r="D258" s="355" t="s">
        <v>1374</v>
      </c>
      <c r="E258" s="355" t="s">
        <v>14752</v>
      </c>
      <c r="F258" s="356" t="s">
        <v>5264</v>
      </c>
      <c r="G258" s="356" t="s">
        <v>5267</v>
      </c>
      <c r="H258" s="356" t="s">
        <v>5268</v>
      </c>
      <c r="I258" s="356" t="str">
        <f t="shared" si="7"/>
        <v>BANGARPET_66F05-TOWN</v>
      </c>
      <c r="J258" s="356" t="s">
        <v>2405</v>
      </c>
      <c r="K258" s="356" t="s">
        <v>15063</v>
      </c>
      <c r="L258" s="357">
        <v>3.8352000000000017</v>
      </c>
      <c r="M258" s="357">
        <v>3.4015685000000007</v>
      </c>
      <c r="N258" s="357">
        <v>0</v>
      </c>
      <c r="O258" s="356">
        <f t="shared" si="6"/>
        <v>11.306620254484795</v>
      </c>
      <c r="P258" s="357">
        <v>11.3066202544848</v>
      </c>
      <c r="Q258" s="356" t="s">
        <v>15063</v>
      </c>
    </row>
    <row r="259" spans="1:17" x14ac:dyDescent="0.25">
      <c r="A259" s="354">
        <v>256</v>
      </c>
      <c r="B259" s="355" t="s">
        <v>5252</v>
      </c>
      <c r="C259" s="355" t="s">
        <v>1373</v>
      </c>
      <c r="D259" s="355" t="s">
        <v>1374</v>
      </c>
      <c r="E259" s="355" t="s">
        <v>14752</v>
      </c>
      <c r="F259" s="356" t="s">
        <v>5264</v>
      </c>
      <c r="G259" s="356" t="s">
        <v>5269</v>
      </c>
      <c r="H259" s="356" t="s">
        <v>5270</v>
      </c>
      <c r="I259" s="356" t="str">
        <f t="shared" si="7"/>
        <v>BANGARPET_66F15-DESHIHALLI</v>
      </c>
      <c r="J259" s="356" t="s">
        <v>2405</v>
      </c>
      <c r="K259" s="356" t="s">
        <v>15063</v>
      </c>
      <c r="L259" s="357">
        <v>1.5469000000000006</v>
      </c>
      <c r="M259" s="357">
        <v>1.3838064999999999</v>
      </c>
      <c r="N259" s="357">
        <v>0</v>
      </c>
      <c r="O259" s="356">
        <f t="shared" si="6"/>
        <v>10.543247785894408</v>
      </c>
      <c r="P259" s="357">
        <v>10.543247785894405</v>
      </c>
      <c r="Q259" s="356" t="s">
        <v>15063</v>
      </c>
    </row>
    <row r="260" spans="1:17" x14ac:dyDescent="0.25">
      <c r="A260" s="354">
        <v>257</v>
      </c>
      <c r="B260" s="355" t="s">
        <v>5252</v>
      </c>
      <c r="C260" s="355" t="s">
        <v>1373</v>
      </c>
      <c r="D260" s="355" t="s">
        <v>1374</v>
      </c>
      <c r="E260" s="355" t="s">
        <v>14860</v>
      </c>
      <c r="F260" s="356" t="s">
        <v>9535</v>
      </c>
      <c r="G260" s="356" t="s">
        <v>9536</v>
      </c>
      <c r="H260" s="356" t="s">
        <v>9537</v>
      </c>
      <c r="I260" s="356" t="str">
        <f t="shared" si="7"/>
        <v>DODDAKARI_66F01-GUTTAHALLI</v>
      </c>
      <c r="J260" s="356" t="s">
        <v>5701</v>
      </c>
      <c r="K260" s="356" t="s">
        <v>15063</v>
      </c>
      <c r="L260" s="357">
        <v>0.62939999999999996</v>
      </c>
      <c r="M260" s="357">
        <v>0.56481700000000001</v>
      </c>
      <c r="N260" s="357">
        <v>0</v>
      </c>
      <c r="O260" s="356">
        <f t="shared" ref="O260:O323" si="8">((L260-N260)-M260)/(L260-N260)*100</f>
        <v>10.261042262472188</v>
      </c>
      <c r="P260" s="357">
        <v>10.261042262472186</v>
      </c>
      <c r="Q260" s="356" t="s">
        <v>15063</v>
      </c>
    </row>
    <row r="261" spans="1:17" x14ac:dyDescent="0.25">
      <c r="A261" s="354">
        <v>258</v>
      </c>
      <c r="B261" s="355" t="s">
        <v>5252</v>
      </c>
      <c r="C261" s="355" t="s">
        <v>1373</v>
      </c>
      <c r="D261" s="355" t="s">
        <v>1374</v>
      </c>
      <c r="E261" s="355" t="s">
        <v>14860</v>
      </c>
      <c r="F261" s="356" t="s">
        <v>9556</v>
      </c>
      <c r="G261" s="356" t="s">
        <v>9557</v>
      </c>
      <c r="H261" s="356" t="s">
        <v>9558</v>
      </c>
      <c r="I261" s="356" t="str">
        <f t="shared" ref="I261:I324" si="9">F261&amp;H261</f>
        <v>KYASAMBALLI_66F01-KANGANDLAHALLI</v>
      </c>
      <c r="J261" s="356" t="s">
        <v>5701</v>
      </c>
      <c r="K261" s="356" t="s">
        <v>15063</v>
      </c>
      <c r="L261" s="357">
        <v>0.30998000000000003</v>
      </c>
      <c r="M261" s="357">
        <v>0.27964</v>
      </c>
      <c r="N261" s="357">
        <v>0</v>
      </c>
      <c r="O261" s="356">
        <f t="shared" si="8"/>
        <v>9.7877282405316564</v>
      </c>
      <c r="P261" s="357">
        <v>10.160836917523541</v>
      </c>
      <c r="Q261" s="356" t="s">
        <v>15063</v>
      </c>
    </row>
    <row r="262" spans="1:17" x14ac:dyDescent="0.25">
      <c r="A262" s="354">
        <v>259</v>
      </c>
      <c r="B262" s="355" t="s">
        <v>5252</v>
      </c>
      <c r="C262" s="355" t="s">
        <v>1373</v>
      </c>
      <c r="D262" s="355" t="s">
        <v>1374</v>
      </c>
      <c r="E262" s="355" t="s">
        <v>14860</v>
      </c>
      <c r="F262" s="356" t="s">
        <v>9585</v>
      </c>
      <c r="G262" s="356" t="s">
        <v>9586</v>
      </c>
      <c r="H262" s="356" t="s">
        <v>9587</v>
      </c>
      <c r="I262" s="356" t="str">
        <f t="shared" si="9"/>
        <v>N G HULKUR _66F01-VENGASANDRA</v>
      </c>
      <c r="J262" s="356" t="s">
        <v>5701</v>
      </c>
      <c r="K262" s="356" t="s">
        <v>15063</v>
      </c>
      <c r="L262" s="357">
        <v>0.58850000000000002</v>
      </c>
      <c r="M262" s="357">
        <v>0.52929950000000003</v>
      </c>
      <c r="N262" s="357">
        <v>0</v>
      </c>
      <c r="O262" s="356">
        <f t="shared" si="8"/>
        <v>10.059558198810533</v>
      </c>
      <c r="P262" s="357">
        <v>10.059558198810537</v>
      </c>
      <c r="Q262" s="356" t="s">
        <v>15063</v>
      </c>
    </row>
    <row r="263" spans="1:17" x14ac:dyDescent="0.25">
      <c r="A263" s="354">
        <v>260</v>
      </c>
      <c r="B263" s="355" t="s">
        <v>5252</v>
      </c>
      <c r="C263" s="355" t="s">
        <v>1373</v>
      </c>
      <c r="D263" s="355" t="s">
        <v>1374</v>
      </c>
      <c r="E263" s="355" t="s">
        <v>14860</v>
      </c>
      <c r="F263" s="356" t="s">
        <v>9535</v>
      </c>
      <c r="G263" s="356" t="s">
        <v>9538</v>
      </c>
      <c r="H263" s="356" t="s">
        <v>9539</v>
      </c>
      <c r="I263" s="356" t="str">
        <f t="shared" si="9"/>
        <v>DODDAKARI_66F02-BETHAMANGALA TOWN</v>
      </c>
      <c r="J263" s="356" t="s">
        <v>2432</v>
      </c>
      <c r="K263" s="356" t="s">
        <v>15063</v>
      </c>
      <c r="L263" s="357">
        <v>0.79640000000000011</v>
      </c>
      <c r="M263" s="357">
        <v>0.69765274999999993</v>
      </c>
      <c r="N263" s="357">
        <v>0</v>
      </c>
      <c r="O263" s="356">
        <f t="shared" si="8"/>
        <v>12.399202661978926</v>
      </c>
      <c r="P263" s="357">
        <v>35.897315748174577</v>
      </c>
      <c r="Q263" s="356" t="s">
        <v>15063</v>
      </c>
    </row>
    <row r="264" spans="1:17" x14ac:dyDescent="0.25">
      <c r="A264" s="354">
        <v>261</v>
      </c>
      <c r="B264" s="355" t="s">
        <v>5252</v>
      </c>
      <c r="C264" s="355" t="s">
        <v>1373</v>
      </c>
      <c r="D264" s="355" t="s">
        <v>1374</v>
      </c>
      <c r="E264" s="355" t="s">
        <v>14860</v>
      </c>
      <c r="F264" s="356" t="s">
        <v>9556</v>
      </c>
      <c r="G264" s="356" t="s">
        <v>9559</v>
      </c>
      <c r="H264" s="356" t="s">
        <v>9560</v>
      </c>
      <c r="I264" s="356" t="str">
        <f t="shared" si="9"/>
        <v>KYASAMBALLI_66F02-K.R.G.-HALLI</v>
      </c>
      <c r="J264" s="356" t="s">
        <v>5701</v>
      </c>
      <c r="K264" s="356" t="s">
        <v>15063</v>
      </c>
      <c r="L264" s="357">
        <v>0.78557999999999995</v>
      </c>
      <c r="M264" s="357">
        <v>0.7081535000000001</v>
      </c>
      <c r="N264" s="357">
        <v>0</v>
      </c>
      <c r="O264" s="356">
        <f t="shared" si="8"/>
        <v>9.8559662924208666</v>
      </c>
      <c r="P264" s="357">
        <v>12.314588974067231</v>
      </c>
      <c r="Q264" s="356" t="s">
        <v>15063</v>
      </c>
    </row>
    <row r="265" spans="1:17" x14ac:dyDescent="0.25">
      <c r="A265" s="354">
        <v>262</v>
      </c>
      <c r="B265" s="355" t="s">
        <v>5252</v>
      </c>
      <c r="C265" s="355" t="s">
        <v>1373</v>
      </c>
      <c r="D265" s="355" t="s">
        <v>1374</v>
      </c>
      <c r="E265" s="355" t="s">
        <v>14860</v>
      </c>
      <c r="F265" s="356" t="s">
        <v>9585</v>
      </c>
      <c r="G265" s="356" t="s">
        <v>9588</v>
      </c>
      <c r="H265" s="356" t="s">
        <v>9589</v>
      </c>
      <c r="I265" s="356" t="str">
        <f t="shared" si="9"/>
        <v>N G HULKUR _66F02-SUNDRAPALYA NJY</v>
      </c>
      <c r="J265" s="356" t="s">
        <v>5706</v>
      </c>
      <c r="K265" s="356" t="s">
        <v>15063</v>
      </c>
      <c r="L265" s="357">
        <v>1.5716000000000001</v>
      </c>
      <c r="M265" s="357">
        <v>1.4526298800000004</v>
      </c>
      <c r="N265" s="357">
        <v>0</v>
      </c>
      <c r="O265" s="356">
        <f t="shared" si="8"/>
        <v>7.5699999999999825</v>
      </c>
      <c r="P265" s="357">
        <v>63.363498661765092</v>
      </c>
      <c r="Q265" s="356" t="s">
        <v>15063</v>
      </c>
    </row>
    <row r="266" spans="1:17" x14ac:dyDescent="0.25">
      <c r="A266" s="354">
        <v>263</v>
      </c>
      <c r="B266" s="355" t="s">
        <v>5252</v>
      </c>
      <c r="C266" s="355" t="s">
        <v>1373</v>
      </c>
      <c r="D266" s="355" t="s">
        <v>1374</v>
      </c>
      <c r="E266" s="355" t="s">
        <v>14860</v>
      </c>
      <c r="F266" s="356" t="s">
        <v>9535</v>
      </c>
      <c r="G266" s="356" t="s">
        <v>9540</v>
      </c>
      <c r="H266" s="356" t="s">
        <v>9541</v>
      </c>
      <c r="I266" s="356" t="str">
        <f t="shared" si="9"/>
        <v>DODDAKARI_66F03-BATARKUPPA</v>
      </c>
      <c r="J266" s="356" t="s">
        <v>5701</v>
      </c>
      <c r="K266" s="356" t="s">
        <v>15063</v>
      </c>
      <c r="L266" s="357">
        <v>0.42659999999999998</v>
      </c>
      <c r="M266" s="357">
        <v>0.383635</v>
      </c>
      <c r="N266" s="357">
        <v>0</v>
      </c>
      <c r="O266" s="356">
        <f t="shared" si="8"/>
        <v>10.071495546179085</v>
      </c>
      <c r="P266" s="357">
        <v>10.071495546179088</v>
      </c>
      <c r="Q266" s="356" t="s">
        <v>15063</v>
      </c>
    </row>
    <row r="267" spans="1:17" x14ac:dyDescent="0.25">
      <c r="A267" s="354">
        <v>264</v>
      </c>
      <c r="B267" s="355" t="s">
        <v>5252</v>
      </c>
      <c r="C267" s="355" t="s">
        <v>1373</v>
      </c>
      <c r="D267" s="355" t="s">
        <v>1374</v>
      </c>
      <c r="E267" s="355" t="s">
        <v>14860</v>
      </c>
      <c r="F267" s="356" t="s">
        <v>9556</v>
      </c>
      <c r="G267" s="356" t="s">
        <v>9561</v>
      </c>
      <c r="H267" s="356" t="s">
        <v>9562</v>
      </c>
      <c r="I267" s="356" t="str">
        <f t="shared" si="9"/>
        <v>KYASAMBALLI_66F03-GANGAPURA</v>
      </c>
      <c r="J267" s="356" t="s">
        <v>5701</v>
      </c>
      <c r="K267" s="356" t="s">
        <v>15063</v>
      </c>
      <c r="L267" s="357">
        <v>0.74703000000000008</v>
      </c>
      <c r="M267" s="357">
        <v>0.67385850000000003</v>
      </c>
      <c r="N267" s="357">
        <v>0</v>
      </c>
      <c r="O267" s="356">
        <f t="shared" si="8"/>
        <v>9.7949881530862282</v>
      </c>
      <c r="P267" s="357">
        <v>9.7949881530862157</v>
      </c>
      <c r="Q267" s="356" t="s">
        <v>15063</v>
      </c>
    </row>
    <row r="268" spans="1:17" x14ac:dyDescent="0.25">
      <c r="A268" s="354">
        <v>265</v>
      </c>
      <c r="B268" s="355" t="s">
        <v>5252</v>
      </c>
      <c r="C268" s="355" t="s">
        <v>1373</v>
      </c>
      <c r="D268" s="355" t="s">
        <v>1374</v>
      </c>
      <c r="E268" s="355" t="s">
        <v>14860</v>
      </c>
      <c r="F268" s="356" t="s">
        <v>9585</v>
      </c>
      <c r="G268" s="356" t="s">
        <v>9590</v>
      </c>
      <c r="H268" s="356" t="s">
        <v>9591</v>
      </c>
      <c r="I268" s="356" t="str">
        <f t="shared" si="9"/>
        <v>N G HULKUR _66F03-RAYASANDRA</v>
      </c>
      <c r="J268" s="356" t="s">
        <v>5701</v>
      </c>
      <c r="K268" s="356" t="s">
        <v>15063</v>
      </c>
      <c r="L268" s="357">
        <v>0.64440000000000008</v>
      </c>
      <c r="M268" s="357">
        <v>0.57916600000000007</v>
      </c>
      <c r="N268" s="357">
        <v>0</v>
      </c>
      <c r="O268" s="356">
        <f t="shared" si="8"/>
        <v>10.123215394165115</v>
      </c>
      <c r="P268" s="357">
        <v>10.123215394165108</v>
      </c>
      <c r="Q268" s="356" t="s">
        <v>15063</v>
      </c>
    </row>
    <row r="269" spans="1:17" x14ac:dyDescent="0.25">
      <c r="A269" s="354">
        <v>266</v>
      </c>
      <c r="B269" s="355" t="s">
        <v>5252</v>
      </c>
      <c r="C269" s="355" t="s">
        <v>1373</v>
      </c>
      <c r="D269" s="355" t="s">
        <v>1374</v>
      </c>
      <c r="E269" s="355" t="s">
        <v>14860</v>
      </c>
      <c r="F269" s="356" t="s">
        <v>9535</v>
      </c>
      <c r="G269" s="356" t="s">
        <v>9542</v>
      </c>
      <c r="H269" s="356" t="s">
        <v>9543</v>
      </c>
      <c r="I269" s="356" t="str">
        <f t="shared" si="9"/>
        <v>DODDAKARI_66F04-BETKURU</v>
      </c>
      <c r="J269" s="356" t="s">
        <v>5706</v>
      </c>
      <c r="K269" s="356" t="s">
        <v>15063</v>
      </c>
      <c r="L269" s="357">
        <v>0.55400000000000005</v>
      </c>
      <c r="M269" s="357">
        <v>0.47565153999999998</v>
      </c>
      <c r="N269" s="357">
        <v>0</v>
      </c>
      <c r="O269" s="356">
        <f t="shared" si="8"/>
        <v>14.142321299638999</v>
      </c>
      <c r="P269" s="357">
        <v>61.564872013087012</v>
      </c>
      <c r="Q269" s="356" t="s">
        <v>15063</v>
      </c>
    </row>
    <row r="270" spans="1:17" x14ac:dyDescent="0.25">
      <c r="A270" s="354">
        <v>267</v>
      </c>
      <c r="B270" s="355" t="s">
        <v>5252</v>
      </c>
      <c r="C270" s="355" t="s">
        <v>1373</v>
      </c>
      <c r="D270" s="355" t="s">
        <v>1374</v>
      </c>
      <c r="E270" s="355" t="s">
        <v>14860</v>
      </c>
      <c r="F270" s="356" t="s">
        <v>9556</v>
      </c>
      <c r="G270" s="356" t="s">
        <v>9563</v>
      </c>
      <c r="H270" s="356" t="s">
        <v>9564</v>
      </c>
      <c r="I270" s="356" t="str">
        <f t="shared" si="9"/>
        <v>KYASAMBALLI_66F04-J.K.PURA-NJ</v>
      </c>
      <c r="J270" s="356" t="s">
        <v>5706</v>
      </c>
      <c r="K270" s="356" t="s">
        <v>15063</v>
      </c>
      <c r="L270" s="357">
        <v>1.9764200000000001</v>
      </c>
      <c r="M270" s="357">
        <v>1.7632937499999999</v>
      </c>
      <c r="N270" s="357">
        <v>0</v>
      </c>
      <c r="O270" s="356">
        <f t="shared" si="8"/>
        <v>10.783449368049309</v>
      </c>
      <c r="P270" s="357">
        <v>50.4037469372266</v>
      </c>
      <c r="Q270" s="356" t="s">
        <v>15063</v>
      </c>
    </row>
    <row r="271" spans="1:17" x14ac:dyDescent="0.25">
      <c r="A271" s="354">
        <v>268</v>
      </c>
      <c r="B271" s="355" t="s">
        <v>5252</v>
      </c>
      <c r="C271" s="355" t="s">
        <v>1373</v>
      </c>
      <c r="D271" s="355" t="s">
        <v>1374</v>
      </c>
      <c r="E271" s="355" t="s">
        <v>14860</v>
      </c>
      <c r="F271" s="356" t="s">
        <v>9556</v>
      </c>
      <c r="G271" s="356" t="s">
        <v>9565</v>
      </c>
      <c r="H271" s="356" t="s">
        <v>9566</v>
      </c>
      <c r="I271" s="356" t="str">
        <f t="shared" si="9"/>
        <v>KYASAMBALLI_66F05-JAKKARASAKUPPA(R-)</v>
      </c>
      <c r="J271" s="356" t="s">
        <v>5701</v>
      </c>
      <c r="K271" s="356" t="s">
        <v>15063</v>
      </c>
      <c r="L271" s="357">
        <v>0.91761999999999999</v>
      </c>
      <c r="M271" s="357">
        <v>0.81448999999999994</v>
      </c>
      <c r="N271" s="357">
        <v>0</v>
      </c>
      <c r="O271" s="356">
        <f t="shared" si="8"/>
        <v>11.238857043220511</v>
      </c>
      <c r="P271" s="357">
        <v>11.238857043220507</v>
      </c>
      <c r="Q271" s="356" t="s">
        <v>15063</v>
      </c>
    </row>
    <row r="272" spans="1:17" x14ac:dyDescent="0.25">
      <c r="A272" s="354">
        <v>269</v>
      </c>
      <c r="B272" s="355" t="s">
        <v>5252</v>
      </c>
      <c r="C272" s="355" t="s">
        <v>1373</v>
      </c>
      <c r="D272" s="355" t="s">
        <v>1374</v>
      </c>
      <c r="E272" s="355" t="s">
        <v>14860</v>
      </c>
      <c r="F272" s="356" t="s">
        <v>9585</v>
      </c>
      <c r="G272" s="356" t="s">
        <v>9592</v>
      </c>
      <c r="H272" s="356" t="s">
        <v>9593</v>
      </c>
      <c r="I272" s="356" t="str">
        <f t="shared" si="9"/>
        <v>N G HULKUR _66F05-PANTHANAHALLI</v>
      </c>
      <c r="J272" s="356" t="s">
        <v>5701</v>
      </c>
      <c r="K272" s="356" t="s">
        <v>15063</v>
      </c>
      <c r="L272" s="357">
        <v>0.73720000000000008</v>
      </c>
      <c r="M272" s="357">
        <v>0.65813300000000008</v>
      </c>
      <c r="N272" s="357">
        <v>0</v>
      </c>
      <c r="O272" s="356">
        <f t="shared" si="8"/>
        <v>10.725311991318501</v>
      </c>
      <c r="P272" s="357">
        <v>10.725311991318486</v>
      </c>
      <c r="Q272" s="356" t="s">
        <v>15063</v>
      </c>
    </row>
    <row r="273" spans="1:17" x14ac:dyDescent="0.25">
      <c r="A273" s="354">
        <v>270</v>
      </c>
      <c r="B273" s="355" t="s">
        <v>5252</v>
      </c>
      <c r="C273" s="355" t="s">
        <v>1373</v>
      </c>
      <c r="D273" s="355" t="s">
        <v>1374</v>
      </c>
      <c r="E273" s="355" t="s">
        <v>14860</v>
      </c>
      <c r="F273" s="356" t="s">
        <v>9535</v>
      </c>
      <c r="G273" s="356" t="s">
        <v>9544</v>
      </c>
      <c r="H273" s="356" t="s">
        <v>9545</v>
      </c>
      <c r="I273" s="356" t="str">
        <f t="shared" si="9"/>
        <v>DODDAKARI_66F05-VRS TEMPLE</v>
      </c>
      <c r="J273" s="356" t="s">
        <v>2432</v>
      </c>
      <c r="K273" s="356" t="s">
        <v>15063</v>
      </c>
      <c r="L273" s="357">
        <v>1.1512</v>
      </c>
      <c r="M273" s="357">
        <v>1.0010695699999999</v>
      </c>
      <c r="N273" s="357">
        <v>0</v>
      </c>
      <c r="O273" s="356">
        <f t="shared" si="8"/>
        <v>13.041211779013217</v>
      </c>
      <c r="P273" s="357">
        <v>49.66762261097054</v>
      </c>
      <c r="Q273" s="356" t="s">
        <v>15063</v>
      </c>
    </row>
    <row r="274" spans="1:17" x14ac:dyDescent="0.25">
      <c r="A274" s="354">
        <v>271</v>
      </c>
      <c r="B274" s="355" t="s">
        <v>5252</v>
      </c>
      <c r="C274" s="355" t="s">
        <v>1373</v>
      </c>
      <c r="D274" s="355" t="s">
        <v>1374</v>
      </c>
      <c r="E274" s="355" t="s">
        <v>14860</v>
      </c>
      <c r="F274" s="356" t="s">
        <v>9556</v>
      </c>
      <c r="G274" s="356" t="s">
        <v>9567</v>
      </c>
      <c r="H274" s="356" t="s">
        <v>9568</v>
      </c>
      <c r="I274" s="356" t="str">
        <f t="shared" si="9"/>
        <v>KYASAMBALLI_66F06-MADIVALA</v>
      </c>
      <c r="J274" s="356" t="s">
        <v>5701</v>
      </c>
      <c r="K274" s="356" t="s">
        <v>15063</v>
      </c>
      <c r="L274" s="357">
        <v>0.10022</v>
      </c>
      <c r="M274" s="357">
        <v>8.8650999999999994E-2</v>
      </c>
      <c r="N274" s="357">
        <v>0</v>
      </c>
      <c r="O274" s="356">
        <f t="shared" si="8"/>
        <v>11.543604071043713</v>
      </c>
      <c r="P274" s="357">
        <v>12.768784818954915</v>
      </c>
      <c r="Q274" s="356" t="s">
        <v>15063</v>
      </c>
    </row>
    <row r="275" spans="1:17" x14ac:dyDescent="0.25">
      <c r="A275" s="354">
        <v>272</v>
      </c>
      <c r="B275" s="355" t="s">
        <v>5252</v>
      </c>
      <c r="C275" s="355" t="s">
        <v>1373</v>
      </c>
      <c r="D275" s="355" t="s">
        <v>1374</v>
      </c>
      <c r="E275" s="355" t="s">
        <v>14860</v>
      </c>
      <c r="F275" s="356" t="s">
        <v>9585</v>
      </c>
      <c r="G275" s="356" t="s">
        <v>9594</v>
      </c>
      <c r="H275" s="356" t="s">
        <v>9595</v>
      </c>
      <c r="I275" s="356" t="str">
        <f t="shared" si="9"/>
        <v>N G HULKUR _66F06-NG-HULKUR</v>
      </c>
      <c r="J275" s="356" t="s">
        <v>5701</v>
      </c>
      <c r="K275" s="356" t="s">
        <v>15063</v>
      </c>
      <c r="L275" s="357">
        <v>0.77679999999999993</v>
      </c>
      <c r="M275" s="357">
        <v>0.69485799999999998</v>
      </c>
      <c r="N275" s="357">
        <v>0</v>
      </c>
      <c r="O275" s="356">
        <f t="shared" si="8"/>
        <v>10.548661174047369</v>
      </c>
      <c r="P275" s="357">
        <v>10.552067921535869</v>
      </c>
      <c r="Q275" s="356" t="s">
        <v>15063</v>
      </c>
    </row>
    <row r="276" spans="1:17" x14ac:dyDescent="0.25">
      <c r="A276" s="354">
        <v>273</v>
      </c>
      <c r="B276" s="355" t="s">
        <v>5252</v>
      </c>
      <c r="C276" s="355" t="s">
        <v>1373</v>
      </c>
      <c r="D276" s="355" t="s">
        <v>1374</v>
      </c>
      <c r="E276" s="355" t="s">
        <v>14860</v>
      </c>
      <c r="F276" s="356" t="s">
        <v>9585</v>
      </c>
      <c r="G276" s="356" t="s">
        <v>9596</v>
      </c>
      <c r="H276" s="356" t="s">
        <v>9597</v>
      </c>
      <c r="I276" s="356" t="str">
        <f t="shared" si="9"/>
        <v>N G HULKUR _66F07-KADRIGANAKUPPA</v>
      </c>
      <c r="J276" s="356" t="s">
        <v>5701</v>
      </c>
      <c r="K276" s="356" t="s">
        <v>15063</v>
      </c>
      <c r="L276" s="357">
        <v>0.43980000000000002</v>
      </c>
      <c r="M276" s="357">
        <v>0.39412800000000003</v>
      </c>
      <c r="N276" s="357">
        <v>0</v>
      </c>
      <c r="O276" s="356">
        <f t="shared" si="8"/>
        <v>10.384720327421553</v>
      </c>
      <c r="P276" s="357">
        <v>10.384720327421547</v>
      </c>
      <c r="Q276" s="356" t="s">
        <v>15063</v>
      </c>
    </row>
    <row r="277" spans="1:17" x14ac:dyDescent="0.25">
      <c r="A277" s="354">
        <v>274</v>
      </c>
      <c r="B277" s="355" t="s">
        <v>5252</v>
      </c>
      <c r="C277" s="355" t="s">
        <v>1373</v>
      </c>
      <c r="D277" s="355" t="s">
        <v>1374</v>
      </c>
      <c r="E277" s="355" t="s">
        <v>14860</v>
      </c>
      <c r="F277" s="356" t="s">
        <v>9556</v>
      </c>
      <c r="G277" s="356" t="s">
        <v>9569</v>
      </c>
      <c r="H277" s="356" t="s">
        <v>9570</v>
      </c>
      <c r="I277" s="356" t="str">
        <f t="shared" si="9"/>
        <v>KYASAMBALLI_66F07-MALLAPALLI(-R)</v>
      </c>
      <c r="J277" s="356" t="s">
        <v>5701</v>
      </c>
      <c r="K277" s="356" t="s">
        <v>15063</v>
      </c>
      <c r="L277" s="357">
        <v>0.54002000000000006</v>
      </c>
      <c r="M277" s="357">
        <v>0.48734299999999997</v>
      </c>
      <c r="N277" s="357">
        <v>0</v>
      </c>
      <c r="O277" s="356">
        <f t="shared" si="8"/>
        <v>9.7546387170845676</v>
      </c>
      <c r="P277" s="357">
        <v>9.7546387170845623</v>
      </c>
      <c r="Q277" s="356" t="s">
        <v>15063</v>
      </c>
    </row>
    <row r="278" spans="1:17" x14ac:dyDescent="0.25">
      <c r="A278" s="354">
        <v>275</v>
      </c>
      <c r="B278" s="355" t="s">
        <v>5252</v>
      </c>
      <c r="C278" s="355" t="s">
        <v>1373</v>
      </c>
      <c r="D278" s="355" t="s">
        <v>1374</v>
      </c>
      <c r="E278" s="355" t="s">
        <v>14860</v>
      </c>
      <c r="F278" s="356" t="s">
        <v>9535</v>
      </c>
      <c r="G278" s="356" t="s">
        <v>9546</v>
      </c>
      <c r="H278" s="356" t="s">
        <v>9547</v>
      </c>
      <c r="I278" s="356" t="str">
        <f t="shared" si="9"/>
        <v>DODDAKARI_66F08-HANGALA</v>
      </c>
      <c r="J278" s="356" t="s">
        <v>5701</v>
      </c>
      <c r="K278" s="356" t="s">
        <v>15063</v>
      </c>
      <c r="L278" s="357">
        <v>0.61499999999999999</v>
      </c>
      <c r="M278" s="357">
        <v>0.55503749999999996</v>
      </c>
      <c r="N278" s="357">
        <v>0</v>
      </c>
      <c r="O278" s="356">
        <f t="shared" si="8"/>
        <v>9.7500000000000053</v>
      </c>
      <c r="P278" s="357">
        <v>9.7500000000000036</v>
      </c>
      <c r="Q278" s="356" t="s">
        <v>15063</v>
      </c>
    </row>
    <row r="279" spans="1:17" x14ac:dyDescent="0.25">
      <c r="A279" s="354">
        <v>276</v>
      </c>
      <c r="B279" s="355" t="s">
        <v>5252</v>
      </c>
      <c r="C279" s="355" t="s">
        <v>1373</v>
      </c>
      <c r="D279" s="355" t="s">
        <v>1374</v>
      </c>
      <c r="E279" s="355" t="s">
        <v>14860</v>
      </c>
      <c r="F279" s="356" t="s">
        <v>9556</v>
      </c>
      <c r="G279" s="356" t="s">
        <v>9571</v>
      </c>
      <c r="H279" s="356" t="s">
        <v>9572</v>
      </c>
      <c r="I279" s="356" t="str">
        <f t="shared" si="9"/>
        <v>KYASAMBALLI_66F08-MAHADEVPURA</v>
      </c>
      <c r="J279" s="356" t="s">
        <v>5701</v>
      </c>
      <c r="K279" s="356" t="s">
        <v>15063</v>
      </c>
      <c r="L279" s="357">
        <v>0.20634</v>
      </c>
      <c r="M279" s="357">
        <v>0.18476300000000001</v>
      </c>
      <c r="N279" s="357">
        <v>0</v>
      </c>
      <c r="O279" s="356">
        <f t="shared" si="8"/>
        <v>10.457012697489573</v>
      </c>
      <c r="P279" s="357">
        <v>10.457012697489576</v>
      </c>
      <c r="Q279" s="356" t="s">
        <v>15063</v>
      </c>
    </row>
    <row r="280" spans="1:17" x14ac:dyDescent="0.25">
      <c r="A280" s="354">
        <v>277</v>
      </c>
      <c r="B280" s="355" t="s">
        <v>5252</v>
      </c>
      <c r="C280" s="355" t="s">
        <v>1373</v>
      </c>
      <c r="D280" s="355" t="s">
        <v>1374</v>
      </c>
      <c r="E280" s="355" t="s">
        <v>14860</v>
      </c>
      <c r="F280" s="356" t="s">
        <v>9585</v>
      </c>
      <c r="G280" s="356" t="s">
        <v>9598</v>
      </c>
      <c r="H280" s="356" t="s">
        <v>9599</v>
      </c>
      <c r="I280" s="356" t="str">
        <f t="shared" si="9"/>
        <v>N G HULKUR _66F08-THALAPALLI</v>
      </c>
      <c r="J280" s="356" t="s">
        <v>5701</v>
      </c>
      <c r="K280" s="356" t="s">
        <v>15063</v>
      </c>
      <c r="L280" s="357">
        <v>0.48299999999999998</v>
      </c>
      <c r="M280" s="357">
        <v>0.43611800000000001</v>
      </c>
      <c r="N280" s="357">
        <v>0</v>
      </c>
      <c r="O280" s="356">
        <f t="shared" si="8"/>
        <v>9.7064182194616926</v>
      </c>
      <c r="P280" s="357">
        <v>9.7064182194616997</v>
      </c>
      <c r="Q280" s="356" t="s">
        <v>15063</v>
      </c>
    </row>
    <row r="281" spans="1:17" x14ac:dyDescent="0.25">
      <c r="A281" s="354">
        <v>278</v>
      </c>
      <c r="B281" s="355" t="s">
        <v>5252</v>
      </c>
      <c r="C281" s="355" t="s">
        <v>1373</v>
      </c>
      <c r="D281" s="355" t="s">
        <v>1374</v>
      </c>
      <c r="E281" s="355" t="s">
        <v>14860</v>
      </c>
      <c r="F281" s="356" t="s">
        <v>9556</v>
      </c>
      <c r="G281" s="356" t="s">
        <v>9573</v>
      </c>
      <c r="H281" s="356" t="s">
        <v>9574</v>
      </c>
      <c r="I281" s="356" t="str">
        <f t="shared" si="9"/>
        <v>KYASAMBALLI_66F09-KAVARAGANAHALLI</v>
      </c>
      <c r="J281" s="356" t="s">
        <v>5701</v>
      </c>
      <c r="K281" s="356" t="s">
        <v>15063</v>
      </c>
      <c r="L281" s="357">
        <v>0.36781999999999998</v>
      </c>
      <c r="M281" s="357">
        <v>0.33053299999999997</v>
      </c>
      <c r="N281" s="357">
        <v>0</v>
      </c>
      <c r="O281" s="356">
        <f t="shared" si="8"/>
        <v>10.137295416236206</v>
      </c>
      <c r="P281" s="357">
        <v>10.137295416236192</v>
      </c>
      <c r="Q281" s="356" t="s">
        <v>15063</v>
      </c>
    </row>
    <row r="282" spans="1:17" x14ac:dyDescent="0.25">
      <c r="A282" s="354">
        <v>279</v>
      </c>
      <c r="B282" s="355" t="s">
        <v>5252</v>
      </c>
      <c r="C282" s="355" t="s">
        <v>1373</v>
      </c>
      <c r="D282" s="355" t="s">
        <v>1374</v>
      </c>
      <c r="E282" s="355" t="s">
        <v>14860</v>
      </c>
      <c r="F282" s="356" t="s">
        <v>9535</v>
      </c>
      <c r="G282" s="356" t="s">
        <v>9548</v>
      </c>
      <c r="H282" s="356" t="s">
        <v>9549</v>
      </c>
      <c r="I282" s="356" t="str">
        <f t="shared" si="9"/>
        <v>DODDAKARI_66F09-NALLUR</v>
      </c>
      <c r="J282" s="356" t="s">
        <v>5701</v>
      </c>
      <c r="K282" s="356" t="s">
        <v>15063</v>
      </c>
      <c r="L282" s="357">
        <v>0.55940000000000001</v>
      </c>
      <c r="M282" s="357">
        <v>0.61940700000000004</v>
      </c>
      <c r="N282" s="357">
        <v>0</v>
      </c>
      <c r="O282" s="356">
        <f t="shared" si="8"/>
        <v>-10.727028959599577</v>
      </c>
      <c r="P282" s="357">
        <v>-10.727028959599583</v>
      </c>
      <c r="Q282" s="356" t="s">
        <v>15063</v>
      </c>
    </row>
    <row r="283" spans="1:17" x14ac:dyDescent="0.25">
      <c r="A283" s="354">
        <v>280</v>
      </c>
      <c r="B283" s="355" t="s">
        <v>5252</v>
      </c>
      <c r="C283" s="355" t="s">
        <v>1373</v>
      </c>
      <c r="D283" s="355" t="s">
        <v>1374</v>
      </c>
      <c r="E283" s="355" t="s">
        <v>14860</v>
      </c>
      <c r="F283" s="356" t="s">
        <v>9535</v>
      </c>
      <c r="G283" s="356" t="s">
        <v>9550</v>
      </c>
      <c r="H283" s="356" t="s">
        <v>9551</v>
      </c>
      <c r="I283" s="356" t="str">
        <f t="shared" si="9"/>
        <v>DODDAKARI_66F10-HULKUR NJY</v>
      </c>
      <c r="J283" s="356" t="s">
        <v>5706</v>
      </c>
      <c r="K283" s="356" t="s">
        <v>15063</v>
      </c>
      <c r="L283" s="357">
        <v>1.19865</v>
      </c>
      <c r="M283" s="357">
        <v>1.089213255</v>
      </c>
      <c r="N283" s="357">
        <v>0</v>
      </c>
      <c r="O283" s="356">
        <f t="shared" si="8"/>
        <v>9.1300000000000008</v>
      </c>
      <c r="P283" s="357">
        <v>69.068952331706186</v>
      </c>
      <c r="Q283" s="356" t="s">
        <v>15063</v>
      </c>
    </row>
    <row r="284" spans="1:17" x14ac:dyDescent="0.25">
      <c r="A284" s="354">
        <v>281</v>
      </c>
      <c r="B284" s="355" t="s">
        <v>5252</v>
      </c>
      <c r="C284" s="355" t="s">
        <v>1373</v>
      </c>
      <c r="D284" s="355" t="s">
        <v>1374</v>
      </c>
      <c r="E284" s="355" t="s">
        <v>14860</v>
      </c>
      <c r="F284" s="356" t="s">
        <v>9556</v>
      </c>
      <c r="G284" s="356" t="s">
        <v>9575</v>
      </c>
      <c r="H284" s="356" t="s">
        <v>9576</v>
      </c>
      <c r="I284" s="356" t="str">
        <f t="shared" si="9"/>
        <v>KYASAMBALLI_66F10-KYASAMBALLY NJY</v>
      </c>
      <c r="J284" s="356" t="s">
        <v>5706</v>
      </c>
      <c r="K284" s="356" t="s">
        <v>15063</v>
      </c>
      <c r="L284" s="357">
        <v>0.42452000000000001</v>
      </c>
      <c r="M284" s="357">
        <v>0.37110500000000002</v>
      </c>
      <c r="N284" s="357">
        <v>0</v>
      </c>
      <c r="O284" s="356">
        <f t="shared" si="8"/>
        <v>12.582446056722885</v>
      </c>
      <c r="P284" s="357">
        <v>62.354144706024925</v>
      </c>
      <c r="Q284" s="356" t="s">
        <v>15063</v>
      </c>
    </row>
    <row r="285" spans="1:17" x14ac:dyDescent="0.25">
      <c r="A285" s="354">
        <v>282</v>
      </c>
      <c r="B285" s="355" t="s">
        <v>5252</v>
      </c>
      <c r="C285" s="355" t="s">
        <v>1373</v>
      </c>
      <c r="D285" s="355" t="s">
        <v>1374</v>
      </c>
      <c r="E285" s="355" t="s">
        <v>14860</v>
      </c>
      <c r="F285" s="356" t="s">
        <v>9556</v>
      </c>
      <c r="G285" s="356" t="s">
        <v>9577</v>
      </c>
      <c r="H285" s="356" t="s">
        <v>9578</v>
      </c>
      <c r="I285" s="356" t="str">
        <f t="shared" si="9"/>
        <v>KYASAMBALLI_66F11-BENNAVARA</v>
      </c>
      <c r="J285" s="356" t="s">
        <v>5701</v>
      </c>
      <c r="K285" s="356" t="s">
        <v>15063</v>
      </c>
      <c r="L285" s="357">
        <v>0.43512000000000006</v>
      </c>
      <c r="M285" s="357">
        <v>0.39063349999999997</v>
      </c>
      <c r="N285" s="357">
        <v>0</v>
      </c>
      <c r="O285" s="356">
        <f t="shared" si="8"/>
        <v>10.223961206104084</v>
      </c>
      <c r="P285" s="357">
        <v>11.106588223791968</v>
      </c>
      <c r="Q285" s="356" t="s">
        <v>15063</v>
      </c>
    </row>
    <row r="286" spans="1:17" x14ac:dyDescent="0.25">
      <c r="A286" s="354">
        <v>283</v>
      </c>
      <c r="B286" s="355" t="s">
        <v>5252</v>
      </c>
      <c r="C286" s="355" t="s">
        <v>1373</v>
      </c>
      <c r="D286" s="355" t="s">
        <v>1374</v>
      </c>
      <c r="E286" s="355" t="s">
        <v>14860</v>
      </c>
      <c r="F286" s="356" t="s">
        <v>9535</v>
      </c>
      <c r="G286" s="356" t="s">
        <v>9552</v>
      </c>
      <c r="H286" s="356" t="s">
        <v>9553</v>
      </c>
      <c r="I286" s="356" t="str">
        <f t="shared" si="9"/>
        <v>DODDAKARI_66F11-VADDRAHALLI</v>
      </c>
      <c r="J286" s="356" t="s">
        <v>5701</v>
      </c>
      <c r="K286" s="356" t="s">
        <v>15063</v>
      </c>
      <c r="L286" s="357">
        <v>0.5391999999999999</v>
      </c>
      <c r="M286" s="357">
        <v>0.486008</v>
      </c>
      <c r="N286" s="357">
        <v>0</v>
      </c>
      <c r="O286" s="356">
        <f t="shared" si="8"/>
        <v>9.8649851632047323</v>
      </c>
      <c r="P286" s="357">
        <v>9.8649851632047323</v>
      </c>
      <c r="Q286" s="356" t="s">
        <v>15063</v>
      </c>
    </row>
    <row r="287" spans="1:17" x14ac:dyDescent="0.25">
      <c r="A287" s="354">
        <v>284</v>
      </c>
      <c r="B287" s="355" t="s">
        <v>5252</v>
      </c>
      <c r="C287" s="355" t="s">
        <v>1373</v>
      </c>
      <c r="D287" s="355" t="s">
        <v>1374</v>
      </c>
      <c r="E287" s="355" t="s">
        <v>14860</v>
      </c>
      <c r="F287" s="356" t="s">
        <v>9556</v>
      </c>
      <c r="G287" s="356" t="s">
        <v>9579</v>
      </c>
      <c r="H287" s="356" t="s">
        <v>9580</v>
      </c>
      <c r="I287" s="356" t="str">
        <f t="shared" si="9"/>
        <v>KYASAMBALLI_66F12-GENNERHALLI</v>
      </c>
      <c r="J287" s="356" t="s">
        <v>5701</v>
      </c>
      <c r="K287" s="356" t="s">
        <v>15063</v>
      </c>
      <c r="L287" s="357">
        <v>0.56064000000000003</v>
      </c>
      <c r="M287" s="357">
        <v>0.50417000000000001</v>
      </c>
      <c r="N287" s="357">
        <v>0</v>
      </c>
      <c r="O287" s="356">
        <f t="shared" si="8"/>
        <v>10.072417237442925</v>
      </c>
      <c r="P287" s="357">
        <v>10.07241723744291</v>
      </c>
      <c r="Q287" s="356" t="s">
        <v>15063</v>
      </c>
    </row>
    <row r="288" spans="1:17" x14ac:dyDescent="0.25">
      <c r="A288" s="354">
        <v>285</v>
      </c>
      <c r="B288" s="355" t="s">
        <v>5252</v>
      </c>
      <c r="C288" s="355" t="s">
        <v>1373</v>
      </c>
      <c r="D288" s="355" t="s">
        <v>1374</v>
      </c>
      <c r="E288" s="355" t="s">
        <v>14860</v>
      </c>
      <c r="F288" s="356" t="s">
        <v>9535</v>
      </c>
      <c r="G288" s="356" t="s">
        <v>9554</v>
      </c>
      <c r="H288" s="356" t="s">
        <v>9555</v>
      </c>
      <c r="I288" s="356" t="str">
        <f t="shared" si="9"/>
        <v>DODDAKARI_66F12-NERNAHALLI</v>
      </c>
      <c r="J288" s="356" t="s">
        <v>5701</v>
      </c>
      <c r="K288" s="356" t="s">
        <v>15063</v>
      </c>
      <c r="L288" s="357">
        <v>0.47839999999999999</v>
      </c>
      <c r="M288" s="357">
        <v>0.43019200000000002</v>
      </c>
      <c r="N288" s="357">
        <v>0</v>
      </c>
      <c r="O288" s="356">
        <f t="shared" si="8"/>
        <v>10.076923076923071</v>
      </c>
      <c r="P288" s="357">
        <v>13.894251447448037</v>
      </c>
      <c r="Q288" s="356" t="s">
        <v>15063</v>
      </c>
    </row>
    <row r="289" spans="1:17" x14ac:dyDescent="0.25">
      <c r="A289" s="354">
        <v>286</v>
      </c>
      <c r="B289" s="355" t="s">
        <v>5252</v>
      </c>
      <c r="C289" s="355" t="s">
        <v>1373</v>
      </c>
      <c r="D289" s="355" t="s">
        <v>1374</v>
      </c>
      <c r="E289" s="355" t="s">
        <v>14860</v>
      </c>
      <c r="F289" s="356" t="s">
        <v>9556</v>
      </c>
      <c r="G289" s="356" t="s">
        <v>9581</v>
      </c>
      <c r="H289" s="356" t="s">
        <v>9582</v>
      </c>
      <c r="I289" s="356" t="str">
        <f t="shared" si="9"/>
        <v>KYASAMBALLI_66F13-NJY KALLIKUPPA</v>
      </c>
      <c r="J289" s="356" t="s">
        <v>5706</v>
      </c>
      <c r="K289" s="356" t="s">
        <v>15063</v>
      </c>
      <c r="L289" s="357">
        <v>0.57865999999999995</v>
      </c>
      <c r="M289" s="357">
        <v>0.51713720000000007</v>
      </c>
      <c r="N289" s="357">
        <v>0</v>
      </c>
      <c r="O289" s="356">
        <f t="shared" si="8"/>
        <v>10.631942764317541</v>
      </c>
      <c r="P289" s="357">
        <v>83.612554861784275</v>
      </c>
      <c r="Q289" s="356" t="s">
        <v>15063</v>
      </c>
    </row>
    <row r="290" spans="1:17" x14ac:dyDescent="0.25">
      <c r="A290" s="354">
        <v>287</v>
      </c>
      <c r="B290" s="355" t="s">
        <v>5252</v>
      </c>
      <c r="C290" s="355" t="s">
        <v>1373</v>
      </c>
      <c r="D290" s="355" t="s">
        <v>1374</v>
      </c>
      <c r="E290" s="355" t="s">
        <v>14860</v>
      </c>
      <c r="F290" s="356" t="s">
        <v>9556</v>
      </c>
      <c r="G290" s="356" t="s">
        <v>9583</v>
      </c>
      <c r="H290" s="356" t="s">
        <v>9584</v>
      </c>
      <c r="I290" s="356" t="str">
        <f t="shared" si="9"/>
        <v>KYASAMBALLI_66F14-ALLIKALLU</v>
      </c>
      <c r="J290" s="356" t="s">
        <v>5701</v>
      </c>
      <c r="K290" s="356" t="s">
        <v>15063</v>
      </c>
      <c r="L290" s="357">
        <v>0.72036000000000011</v>
      </c>
      <c r="M290" s="357">
        <v>0.64755750000000001</v>
      </c>
      <c r="N290" s="357">
        <v>0</v>
      </c>
      <c r="O290" s="356">
        <f t="shared" si="8"/>
        <v>10.106405130767962</v>
      </c>
      <c r="P290" s="357">
        <v>10.106405130767959</v>
      </c>
      <c r="Q290" s="356" t="s">
        <v>15063</v>
      </c>
    </row>
    <row r="291" spans="1:17" x14ac:dyDescent="0.25">
      <c r="A291" s="354">
        <v>288</v>
      </c>
      <c r="B291" s="355" t="s">
        <v>5252</v>
      </c>
      <c r="C291" s="355" t="s">
        <v>2393</v>
      </c>
      <c r="D291" s="355" t="s">
        <v>2393</v>
      </c>
      <c r="E291" s="355" t="s">
        <v>14873</v>
      </c>
      <c r="F291" s="356" t="s">
        <v>11370</v>
      </c>
      <c r="G291" s="356" t="s">
        <v>11371</v>
      </c>
      <c r="H291" s="356" t="s">
        <v>11372</v>
      </c>
      <c r="I291" s="356" t="str">
        <f t="shared" si="9"/>
        <v>BEVOOR_66F01-H.MOGENAHALLI</v>
      </c>
      <c r="J291" s="356" t="s">
        <v>5701</v>
      </c>
      <c r="K291" s="356" t="s">
        <v>15063</v>
      </c>
      <c r="L291" s="357">
        <v>0.53932500000000005</v>
      </c>
      <c r="M291" s="357">
        <v>0.48650400000000005</v>
      </c>
      <c r="N291" s="357">
        <v>0</v>
      </c>
      <c r="O291" s="356">
        <f t="shared" si="8"/>
        <v>9.7939090529828956</v>
      </c>
      <c r="P291" s="357">
        <v>9.7939090529828849</v>
      </c>
      <c r="Q291" s="356" t="s">
        <v>15063</v>
      </c>
    </row>
    <row r="292" spans="1:17" x14ac:dyDescent="0.25">
      <c r="A292" s="354">
        <v>289</v>
      </c>
      <c r="B292" s="355" t="s">
        <v>5252</v>
      </c>
      <c r="C292" s="355" t="s">
        <v>2393</v>
      </c>
      <c r="D292" s="355" t="s">
        <v>2393</v>
      </c>
      <c r="E292" s="355" t="s">
        <v>14873</v>
      </c>
      <c r="F292" s="356" t="s">
        <v>5293</v>
      </c>
      <c r="G292" s="356" t="s">
        <v>11408</v>
      </c>
      <c r="H292" s="356" t="s">
        <v>11409</v>
      </c>
      <c r="I292" s="356" t="str">
        <f t="shared" si="9"/>
        <v>VANDARAGUPPE_66F01-KANNAMANGALA</v>
      </c>
      <c r="J292" s="356" t="s">
        <v>5701</v>
      </c>
      <c r="K292" s="356" t="s">
        <v>15063</v>
      </c>
      <c r="L292" s="357">
        <v>0.44790000000000002</v>
      </c>
      <c r="M292" s="357">
        <v>0.40293100000000004</v>
      </c>
      <c r="N292" s="357">
        <v>0</v>
      </c>
      <c r="O292" s="356">
        <f t="shared" si="8"/>
        <v>10.039964277740562</v>
      </c>
      <c r="P292" s="357">
        <v>10.18610903426983</v>
      </c>
      <c r="Q292" s="356" t="s">
        <v>15063</v>
      </c>
    </row>
    <row r="293" spans="1:17" x14ac:dyDescent="0.25">
      <c r="A293" s="354">
        <v>290</v>
      </c>
      <c r="B293" s="355" t="s">
        <v>5252</v>
      </c>
      <c r="C293" s="355" t="s">
        <v>2393</v>
      </c>
      <c r="D293" s="355" t="s">
        <v>2393</v>
      </c>
      <c r="E293" s="355" t="s">
        <v>14873</v>
      </c>
      <c r="F293" s="356" t="s">
        <v>11399</v>
      </c>
      <c r="G293" s="356" t="s">
        <v>11400</v>
      </c>
      <c r="H293" s="356" t="s">
        <v>11401</v>
      </c>
      <c r="I293" s="356" t="str">
        <f t="shared" si="9"/>
        <v>DASHAVARA_66F01-MAKALI</v>
      </c>
      <c r="J293" s="356" t="s">
        <v>5701</v>
      </c>
      <c r="K293" s="356" t="s">
        <v>15063</v>
      </c>
      <c r="L293" s="357">
        <v>0.4632</v>
      </c>
      <c r="M293" s="357">
        <v>0.41482049999999998</v>
      </c>
      <c r="N293" s="357">
        <v>0</v>
      </c>
      <c r="O293" s="356">
        <f t="shared" si="8"/>
        <v>10.44462435233161</v>
      </c>
      <c r="P293" s="357">
        <v>10.44462435233161</v>
      </c>
      <c r="Q293" s="356" t="s">
        <v>15063</v>
      </c>
    </row>
    <row r="294" spans="1:17" x14ac:dyDescent="0.25">
      <c r="A294" s="354">
        <v>291</v>
      </c>
      <c r="B294" s="355" t="s">
        <v>5252</v>
      </c>
      <c r="C294" s="355" t="s">
        <v>2393</v>
      </c>
      <c r="D294" s="355" t="s">
        <v>2393</v>
      </c>
      <c r="E294" s="355" t="s">
        <v>14873</v>
      </c>
      <c r="F294" s="356" t="s">
        <v>11370</v>
      </c>
      <c r="G294" s="356" t="s">
        <v>11373</v>
      </c>
      <c r="H294" s="356" t="s">
        <v>11374</v>
      </c>
      <c r="I294" s="356" t="str">
        <f t="shared" si="9"/>
        <v>BEVOOR_66F02-HONNAYAKANAHALLI</v>
      </c>
      <c r="J294" s="356" t="s">
        <v>5701</v>
      </c>
      <c r="K294" s="356" t="s">
        <v>15063</v>
      </c>
      <c r="L294" s="357">
        <v>0.84047999999999989</v>
      </c>
      <c r="M294" s="357">
        <v>0.75771499999999992</v>
      </c>
      <c r="N294" s="357">
        <v>0</v>
      </c>
      <c r="O294" s="356">
        <f t="shared" si="8"/>
        <v>9.8473491338282866</v>
      </c>
      <c r="P294" s="357">
        <v>9.8473491338282866</v>
      </c>
      <c r="Q294" s="356" t="s">
        <v>15063</v>
      </c>
    </row>
    <row r="295" spans="1:17" x14ac:dyDescent="0.25">
      <c r="A295" s="354">
        <v>292</v>
      </c>
      <c r="B295" s="355" t="s">
        <v>5252</v>
      </c>
      <c r="C295" s="355" t="s">
        <v>2393</v>
      </c>
      <c r="D295" s="355" t="s">
        <v>2393</v>
      </c>
      <c r="E295" s="355" t="s">
        <v>14873</v>
      </c>
      <c r="F295" s="356" t="s">
        <v>11399</v>
      </c>
      <c r="G295" s="356" t="s">
        <v>11402</v>
      </c>
      <c r="H295" s="356" t="s">
        <v>11403</v>
      </c>
      <c r="I295" s="356" t="str">
        <f t="shared" si="9"/>
        <v>DASHAVARA_66F02-HOSAHALLI NJY</v>
      </c>
      <c r="J295" s="356" t="s">
        <v>5706</v>
      </c>
      <c r="K295" s="356" t="s">
        <v>15063</v>
      </c>
      <c r="L295" s="357">
        <v>0.35260000000000002</v>
      </c>
      <c r="M295" s="357">
        <v>0.31543695999999999</v>
      </c>
      <c r="N295" s="357">
        <v>0</v>
      </c>
      <c r="O295" s="356">
        <f t="shared" si="8"/>
        <v>10.539716392512771</v>
      </c>
      <c r="P295" s="357">
        <v>10.539716392512766</v>
      </c>
      <c r="Q295" s="356" t="s">
        <v>15063</v>
      </c>
    </row>
    <row r="296" spans="1:17" x14ac:dyDescent="0.25">
      <c r="A296" s="354">
        <v>293</v>
      </c>
      <c r="B296" s="355" t="s">
        <v>5252</v>
      </c>
      <c r="C296" s="355" t="s">
        <v>2393</v>
      </c>
      <c r="D296" s="355" t="s">
        <v>2393</v>
      </c>
      <c r="E296" s="355" t="s">
        <v>14873</v>
      </c>
      <c r="F296" s="356" t="s">
        <v>5293</v>
      </c>
      <c r="G296" s="356" t="s">
        <v>11410</v>
      </c>
      <c r="H296" s="356" t="s">
        <v>11411</v>
      </c>
      <c r="I296" s="356" t="str">
        <f t="shared" si="9"/>
        <v>VANDARAGUPPE_66F02-KENGAL NJY</v>
      </c>
      <c r="J296" s="356" t="s">
        <v>5706</v>
      </c>
      <c r="K296" s="356" t="s">
        <v>15063</v>
      </c>
      <c r="L296" s="357">
        <v>0.17920399999999997</v>
      </c>
      <c r="M296" s="357">
        <v>0.16080033000000002</v>
      </c>
      <c r="N296" s="357">
        <v>0</v>
      </c>
      <c r="O296" s="356">
        <f t="shared" si="8"/>
        <v>10.269675900091492</v>
      </c>
      <c r="P296" s="357">
        <v>10.26967590009148</v>
      </c>
      <c r="Q296" s="356" t="s">
        <v>15063</v>
      </c>
    </row>
    <row r="297" spans="1:17" x14ac:dyDescent="0.25">
      <c r="A297" s="354">
        <v>294</v>
      </c>
      <c r="B297" s="355" t="s">
        <v>5252</v>
      </c>
      <c r="C297" s="355" t="s">
        <v>2393</v>
      </c>
      <c r="D297" s="355" t="s">
        <v>2393</v>
      </c>
      <c r="E297" s="355" t="s">
        <v>14873</v>
      </c>
      <c r="F297" s="356" t="s">
        <v>11370</v>
      </c>
      <c r="G297" s="356" t="s">
        <v>11375</v>
      </c>
      <c r="H297" s="356" t="s">
        <v>11376</v>
      </c>
      <c r="I297" s="356" t="str">
        <f t="shared" si="9"/>
        <v>BEVOOR_66F03-HULUVADI</v>
      </c>
      <c r="J297" s="356" t="s">
        <v>5701</v>
      </c>
      <c r="K297" s="356" t="s">
        <v>15063</v>
      </c>
      <c r="L297" s="357">
        <v>0.66980000000000006</v>
      </c>
      <c r="M297" s="357">
        <v>0.60207350000000004</v>
      </c>
      <c r="N297" s="357">
        <v>0</v>
      </c>
      <c r="O297" s="356">
        <f t="shared" si="8"/>
        <v>10.111451179456557</v>
      </c>
      <c r="P297" s="357">
        <v>10.111451179456543</v>
      </c>
      <c r="Q297" s="356" t="s">
        <v>15063</v>
      </c>
    </row>
    <row r="298" spans="1:17" x14ac:dyDescent="0.25">
      <c r="A298" s="354">
        <v>295</v>
      </c>
      <c r="B298" s="355" t="s">
        <v>5252</v>
      </c>
      <c r="C298" s="355" t="s">
        <v>2393</v>
      </c>
      <c r="D298" s="355" t="s">
        <v>2393</v>
      </c>
      <c r="E298" s="355" t="s">
        <v>14873</v>
      </c>
      <c r="F298" s="356" t="s">
        <v>11399</v>
      </c>
      <c r="G298" s="356" t="s">
        <v>11404</v>
      </c>
      <c r="H298" s="356" t="s">
        <v>11405</v>
      </c>
      <c r="I298" s="356" t="str">
        <f t="shared" si="9"/>
        <v>DASHAVARA_66F03-YELEHOSHALLI</v>
      </c>
      <c r="J298" s="356" t="s">
        <v>5701</v>
      </c>
      <c r="K298" s="356" t="s">
        <v>15063</v>
      </c>
      <c r="L298" s="357">
        <v>0.495</v>
      </c>
      <c r="M298" s="357">
        <v>0.44587399999999999</v>
      </c>
      <c r="N298" s="357">
        <v>0</v>
      </c>
      <c r="O298" s="356">
        <f t="shared" si="8"/>
        <v>9.9244444444444451</v>
      </c>
      <c r="P298" s="357">
        <v>9.9244444444444575</v>
      </c>
      <c r="Q298" s="356" t="s">
        <v>15063</v>
      </c>
    </row>
    <row r="299" spans="1:17" x14ac:dyDescent="0.25">
      <c r="A299" s="354">
        <v>296</v>
      </c>
      <c r="B299" s="355" t="s">
        <v>5252</v>
      </c>
      <c r="C299" s="355" t="s">
        <v>2393</v>
      </c>
      <c r="D299" s="355" t="s">
        <v>2393</v>
      </c>
      <c r="E299" s="355" t="s">
        <v>14873</v>
      </c>
      <c r="F299" s="356" t="s">
        <v>11399</v>
      </c>
      <c r="G299" s="356" t="s">
        <v>11406</v>
      </c>
      <c r="H299" s="356" t="s">
        <v>11407</v>
      </c>
      <c r="I299" s="356" t="str">
        <f t="shared" si="9"/>
        <v>DASHAVARA_66F04-KMF</v>
      </c>
      <c r="J299" s="356" t="s">
        <v>2414</v>
      </c>
      <c r="K299" s="356" t="s">
        <v>15063</v>
      </c>
      <c r="L299" s="357">
        <v>4.9649999999999999</v>
      </c>
      <c r="M299" s="357">
        <v>4.9327424999999998</v>
      </c>
      <c r="N299" s="357">
        <v>0</v>
      </c>
      <c r="O299" s="356">
        <f t="shared" si="8"/>
        <v>0.64969788519637561</v>
      </c>
      <c r="P299" s="357">
        <v>0.64969788519639859</v>
      </c>
      <c r="Q299" s="356" t="s">
        <v>15063</v>
      </c>
    </row>
    <row r="300" spans="1:17" x14ac:dyDescent="0.25">
      <c r="A300" s="354">
        <v>297</v>
      </c>
      <c r="B300" s="355" t="s">
        <v>5252</v>
      </c>
      <c r="C300" s="355" t="s">
        <v>2393</v>
      </c>
      <c r="D300" s="355" t="s">
        <v>2393</v>
      </c>
      <c r="E300" s="355" t="s">
        <v>14873</v>
      </c>
      <c r="F300" s="356" t="s">
        <v>11370</v>
      </c>
      <c r="G300" s="356" t="s">
        <v>11377</v>
      </c>
      <c r="H300" s="356" t="s">
        <v>11378</v>
      </c>
      <c r="I300" s="356" t="str">
        <f t="shared" si="9"/>
        <v>BEVOOR_66F05-GOWDAGERE</v>
      </c>
      <c r="J300" s="356" t="s">
        <v>5701</v>
      </c>
      <c r="K300" s="356" t="s">
        <v>15063</v>
      </c>
      <c r="L300" s="357">
        <v>0.45960000000000001</v>
      </c>
      <c r="M300" s="357">
        <v>0.41742500000000005</v>
      </c>
      <c r="N300" s="357">
        <v>0</v>
      </c>
      <c r="O300" s="356">
        <f t="shared" si="8"/>
        <v>9.1764577893820629</v>
      </c>
      <c r="P300" s="357">
        <v>9.1764577893820753</v>
      </c>
      <c r="Q300" s="356" t="s">
        <v>15063</v>
      </c>
    </row>
    <row r="301" spans="1:17" x14ac:dyDescent="0.25">
      <c r="A301" s="354">
        <v>298</v>
      </c>
      <c r="B301" s="355" t="s">
        <v>5252</v>
      </c>
      <c r="C301" s="355" t="s">
        <v>2393</v>
      </c>
      <c r="D301" s="355" t="s">
        <v>2393</v>
      </c>
      <c r="E301" s="355" t="s">
        <v>14873</v>
      </c>
      <c r="F301" s="356" t="s">
        <v>11370</v>
      </c>
      <c r="G301" s="356" t="s">
        <v>11379</v>
      </c>
      <c r="H301" s="356" t="s">
        <v>11380</v>
      </c>
      <c r="I301" s="356" t="str">
        <f t="shared" si="9"/>
        <v>BEVOOR_66F06-BEVOOR</v>
      </c>
      <c r="J301" s="356" t="s">
        <v>5701</v>
      </c>
      <c r="K301" s="356" t="s">
        <v>15063</v>
      </c>
      <c r="L301" s="357">
        <v>0.395505</v>
      </c>
      <c r="M301" s="357">
        <v>0.355601</v>
      </c>
      <c r="N301" s="357">
        <v>0</v>
      </c>
      <c r="O301" s="356">
        <f t="shared" si="8"/>
        <v>10.089379401018949</v>
      </c>
      <c r="P301" s="357">
        <v>10.089379401018938</v>
      </c>
      <c r="Q301" s="356" t="s">
        <v>15063</v>
      </c>
    </row>
    <row r="302" spans="1:17" x14ac:dyDescent="0.25">
      <c r="A302" s="354">
        <v>299</v>
      </c>
      <c r="B302" s="355" t="s">
        <v>5252</v>
      </c>
      <c r="C302" s="355" t="s">
        <v>2393</v>
      </c>
      <c r="D302" s="355" t="s">
        <v>2393</v>
      </c>
      <c r="E302" s="355" t="s">
        <v>14873</v>
      </c>
      <c r="F302" s="356" t="s">
        <v>11370</v>
      </c>
      <c r="G302" s="356" t="s">
        <v>11381</v>
      </c>
      <c r="H302" s="356" t="s">
        <v>11382</v>
      </c>
      <c r="I302" s="356" t="str">
        <f t="shared" si="9"/>
        <v>BEVOOR_66F07-KELAGERE</v>
      </c>
      <c r="J302" s="356" t="s">
        <v>5701</v>
      </c>
      <c r="K302" s="356" t="s">
        <v>15063</v>
      </c>
      <c r="L302" s="357">
        <v>0.36438000000000004</v>
      </c>
      <c r="M302" s="357">
        <v>0.32611250000000003</v>
      </c>
      <c r="N302" s="357">
        <v>0</v>
      </c>
      <c r="O302" s="356">
        <f t="shared" si="8"/>
        <v>10.502085734672596</v>
      </c>
      <c r="P302" s="357">
        <v>10.502085734672583</v>
      </c>
      <c r="Q302" s="356" t="s">
        <v>15063</v>
      </c>
    </row>
    <row r="303" spans="1:17" x14ac:dyDescent="0.25">
      <c r="A303" s="354">
        <v>300</v>
      </c>
      <c r="B303" s="355" t="s">
        <v>5252</v>
      </c>
      <c r="C303" s="355" t="s">
        <v>2393</v>
      </c>
      <c r="D303" s="355" t="s">
        <v>2393</v>
      </c>
      <c r="E303" s="355" t="s">
        <v>14873</v>
      </c>
      <c r="F303" s="356" t="s">
        <v>11370</v>
      </c>
      <c r="G303" s="356" t="s">
        <v>11383</v>
      </c>
      <c r="H303" s="356" t="s">
        <v>11384</v>
      </c>
      <c r="I303" s="356" t="str">
        <f t="shared" si="9"/>
        <v>BEVOOR_66F08-MAKALI</v>
      </c>
      <c r="J303" s="356" t="s">
        <v>5701</v>
      </c>
      <c r="K303" s="356" t="s">
        <v>15063</v>
      </c>
      <c r="L303" s="357">
        <v>0.23796</v>
      </c>
      <c r="M303" s="357">
        <v>0.21432999999999999</v>
      </c>
      <c r="N303" s="357">
        <v>0</v>
      </c>
      <c r="O303" s="356">
        <f t="shared" si="8"/>
        <v>9.9302403765338756</v>
      </c>
      <c r="P303" s="357">
        <v>9.930240376533872</v>
      </c>
      <c r="Q303" s="356" t="s">
        <v>15063</v>
      </c>
    </row>
    <row r="304" spans="1:17" x14ac:dyDescent="0.25">
      <c r="A304" s="354">
        <v>301</v>
      </c>
      <c r="B304" s="355" t="s">
        <v>5252</v>
      </c>
      <c r="C304" s="355" t="s">
        <v>2393</v>
      </c>
      <c r="D304" s="355" t="s">
        <v>2393</v>
      </c>
      <c r="E304" s="355" t="s">
        <v>14873</v>
      </c>
      <c r="F304" s="356" t="s">
        <v>11370</v>
      </c>
      <c r="G304" s="356" t="s">
        <v>11385</v>
      </c>
      <c r="H304" s="356" t="s">
        <v>11386</v>
      </c>
      <c r="I304" s="356" t="str">
        <f t="shared" si="9"/>
        <v>BEVOOR_66F09-TENKANALLI</v>
      </c>
      <c r="J304" s="356" t="s">
        <v>5706</v>
      </c>
      <c r="K304" s="356" t="s">
        <v>15063</v>
      </c>
      <c r="L304" s="357">
        <v>0.2001</v>
      </c>
      <c r="M304" s="357">
        <v>0.17856526</v>
      </c>
      <c r="N304" s="357">
        <v>0</v>
      </c>
      <c r="O304" s="356">
        <f t="shared" si="8"/>
        <v>10.761989005497249</v>
      </c>
      <c r="P304" s="357">
        <v>24.074075831323505</v>
      </c>
      <c r="Q304" s="356" t="s">
        <v>15063</v>
      </c>
    </row>
    <row r="305" spans="1:17" x14ac:dyDescent="0.25">
      <c r="A305" s="354">
        <v>302</v>
      </c>
      <c r="B305" s="355" t="s">
        <v>5252</v>
      </c>
      <c r="C305" s="355" t="s">
        <v>2393</v>
      </c>
      <c r="D305" s="355" t="s">
        <v>2393</v>
      </c>
      <c r="E305" s="355" t="s">
        <v>14873</v>
      </c>
      <c r="F305" s="356" t="s">
        <v>11370</v>
      </c>
      <c r="G305" s="356" t="s">
        <v>11387</v>
      </c>
      <c r="H305" s="356" t="s">
        <v>11388</v>
      </c>
      <c r="I305" s="356" t="str">
        <f t="shared" si="9"/>
        <v>BEVOOR_66F10-HOSAHALLI</v>
      </c>
      <c r="J305" s="356" t="s">
        <v>5706</v>
      </c>
      <c r="K305" s="356" t="s">
        <v>15063</v>
      </c>
      <c r="L305" s="357">
        <v>0.46960000000000002</v>
      </c>
      <c r="M305" s="357">
        <v>0.46960000000000002</v>
      </c>
      <c r="N305" s="357">
        <v>0</v>
      </c>
      <c r="O305" s="356">
        <f t="shared" si="8"/>
        <v>0</v>
      </c>
      <c r="P305" s="357">
        <v>100</v>
      </c>
      <c r="Q305" s="356" t="s">
        <v>15063</v>
      </c>
    </row>
    <row r="306" spans="1:17" x14ac:dyDescent="0.25">
      <c r="A306" s="354">
        <v>303</v>
      </c>
      <c r="B306" s="355" t="s">
        <v>5252</v>
      </c>
      <c r="C306" s="355" t="s">
        <v>2393</v>
      </c>
      <c r="D306" s="355" t="s">
        <v>2393</v>
      </c>
      <c r="E306" s="355" t="s">
        <v>14873</v>
      </c>
      <c r="F306" s="356" t="s">
        <v>11370</v>
      </c>
      <c r="G306" s="356" t="s">
        <v>11389</v>
      </c>
      <c r="H306" s="356" t="s">
        <v>11390</v>
      </c>
      <c r="I306" s="356" t="str">
        <f t="shared" si="9"/>
        <v>BEVOOR_66F11-ARALAPURA-NJY</v>
      </c>
      <c r="J306" s="356" t="s">
        <v>5706</v>
      </c>
      <c r="K306" s="356" t="s">
        <v>15063</v>
      </c>
      <c r="L306" s="357">
        <v>0.21135000000000001</v>
      </c>
      <c r="M306" s="357">
        <v>0.18868170000000001</v>
      </c>
      <c r="N306" s="357">
        <v>0</v>
      </c>
      <c r="O306" s="356">
        <f t="shared" si="8"/>
        <v>10.725479063165366</v>
      </c>
      <c r="P306" s="357">
        <v>43.98751782670174</v>
      </c>
      <c r="Q306" s="356" t="s">
        <v>15063</v>
      </c>
    </row>
    <row r="307" spans="1:17" x14ac:dyDescent="0.25">
      <c r="A307" s="354">
        <v>304</v>
      </c>
      <c r="B307" s="355" t="s">
        <v>5252</v>
      </c>
      <c r="C307" s="355" t="s">
        <v>2393</v>
      </c>
      <c r="D307" s="355" t="s">
        <v>2393</v>
      </c>
      <c r="E307" s="355" t="s">
        <v>14873</v>
      </c>
      <c r="F307" s="356" t="s">
        <v>11370</v>
      </c>
      <c r="G307" s="356" t="s">
        <v>11391</v>
      </c>
      <c r="H307" s="356" t="s">
        <v>11392</v>
      </c>
      <c r="I307" s="356" t="str">
        <f t="shared" si="9"/>
        <v>BEVOOR_66F12-KANVA-LIFT</v>
      </c>
      <c r="J307" s="356" t="s">
        <v>3759</v>
      </c>
      <c r="K307" s="356" t="s">
        <v>15063</v>
      </c>
      <c r="L307" s="357">
        <v>0.81220000000000003</v>
      </c>
      <c r="M307" s="357">
        <v>0.8115</v>
      </c>
      <c r="N307" s="357">
        <v>0</v>
      </c>
      <c r="O307" s="356">
        <f t="shared" si="8"/>
        <v>8.6185668554547401E-2</v>
      </c>
      <c r="P307" s="357">
        <v>8.6185668554550343E-2</v>
      </c>
      <c r="Q307" s="356" t="s">
        <v>15063</v>
      </c>
    </row>
    <row r="308" spans="1:17" x14ac:dyDescent="0.25">
      <c r="A308" s="354">
        <v>305</v>
      </c>
      <c r="B308" s="355" t="s">
        <v>5252</v>
      </c>
      <c r="C308" s="355" t="s">
        <v>2393</v>
      </c>
      <c r="D308" s="355" t="s">
        <v>2393</v>
      </c>
      <c r="E308" s="355" t="s">
        <v>14873</v>
      </c>
      <c r="F308" s="356" t="s">
        <v>11370</v>
      </c>
      <c r="G308" s="356" t="s">
        <v>11393</v>
      </c>
      <c r="H308" s="356" t="s">
        <v>11394</v>
      </c>
      <c r="I308" s="356" t="str">
        <f t="shared" si="9"/>
        <v>BEVOOR_66F13-KADAREMANGALA</v>
      </c>
      <c r="J308" s="356" t="s">
        <v>5706</v>
      </c>
      <c r="K308" s="356" t="s">
        <v>15063</v>
      </c>
      <c r="L308" s="357">
        <v>0.28164</v>
      </c>
      <c r="M308" s="357">
        <v>0.25064364</v>
      </c>
      <c r="N308" s="357">
        <v>0</v>
      </c>
      <c r="O308" s="356">
        <f t="shared" si="8"/>
        <v>11.005666808691947</v>
      </c>
      <c r="P308" s="357">
        <v>36.583298935784768</v>
      </c>
      <c r="Q308" s="356" t="s">
        <v>15063</v>
      </c>
    </row>
    <row r="309" spans="1:17" x14ac:dyDescent="0.25">
      <c r="A309" s="354">
        <v>306</v>
      </c>
      <c r="B309" s="355" t="s">
        <v>5252</v>
      </c>
      <c r="C309" s="355" t="s">
        <v>2393</v>
      </c>
      <c r="D309" s="355" t="s">
        <v>2393</v>
      </c>
      <c r="E309" s="355" t="s">
        <v>14873</v>
      </c>
      <c r="F309" s="356" t="s">
        <v>11370</v>
      </c>
      <c r="G309" s="356" t="s">
        <v>11395</v>
      </c>
      <c r="H309" s="356" t="s">
        <v>11396</v>
      </c>
      <c r="I309" s="356" t="str">
        <f t="shared" si="9"/>
        <v>BEVOOR_66F14- BYRANAYKANAHALLY NJY</v>
      </c>
      <c r="J309" s="356" t="s">
        <v>5706</v>
      </c>
      <c r="K309" s="356" t="s">
        <v>15063</v>
      </c>
      <c r="L309" s="357">
        <v>0.55725500000000006</v>
      </c>
      <c r="M309" s="357">
        <v>0.49955357</v>
      </c>
      <c r="N309" s="357">
        <v>0</v>
      </c>
      <c r="O309" s="356">
        <f t="shared" si="8"/>
        <v>10.35458273142458</v>
      </c>
      <c r="P309" s="357">
        <v>25.291637234006327</v>
      </c>
      <c r="Q309" s="356" t="s">
        <v>15063</v>
      </c>
    </row>
    <row r="310" spans="1:17" x14ac:dyDescent="0.25">
      <c r="A310" s="354">
        <v>307</v>
      </c>
      <c r="B310" s="355" t="s">
        <v>5252</v>
      </c>
      <c r="C310" s="355" t="s">
        <v>2393</v>
      </c>
      <c r="D310" s="355" t="s">
        <v>2393</v>
      </c>
      <c r="E310" s="355" t="s">
        <v>14873</v>
      </c>
      <c r="F310" s="356" t="s">
        <v>11370</v>
      </c>
      <c r="G310" s="356" t="s">
        <v>11397</v>
      </c>
      <c r="H310" s="356" t="s">
        <v>11398</v>
      </c>
      <c r="I310" s="356" t="str">
        <f t="shared" si="9"/>
        <v>BEVOOR_66F15-MUNKUNDA</v>
      </c>
      <c r="J310" s="356" t="s">
        <v>5706</v>
      </c>
      <c r="K310" s="356" t="s">
        <v>15063</v>
      </c>
      <c r="L310" s="357">
        <v>0.19089899999999999</v>
      </c>
      <c r="M310" s="357">
        <v>0.17015516999999999</v>
      </c>
      <c r="N310" s="357">
        <v>0</v>
      </c>
      <c r="O310" s="356">
        <f t="shared" si="8"/>
        <v>10.866390080618544</v>
      </c>
      <c r="P310" s="357">
        <v>32.663787056573568</v>
      </c>
      <c r="Q310" s="356" t="s">
        <v>15063</v>
      </c>
    </row>
    <row r="311" spans="1:17" x14ac:dyDescent="0.25">
      <c r="A311" s="354">
        <v>308</v>
      </c>
      <c r="B311" s="355" t="s">
        <v>5252</v>
      </c>
      <c r="C311" s="355" t="s">
        <v>2393</v>
      </c>
      <c r="D311" s="355" t="s">
        <v>2393</v>
      </c>
      <c r="E311" s="355" t="s">
        <v>1418</v>
      </c>
      <c r="F311" s="356" t="s">
        <v>11483</v>
      </c>
      <c r="G311" s="356" t="s">
        <v>14874</v>
      </c>
      <c r="H311" s="356" t="s">
        <v>11484</v>
      </c>
      <c r="I311" s="356" t="str">
        <f t="shared" si="9"/>
        <v>KEMPANAHALLI_66F01-KEPFNAMDHARI</v>
      </c>
      <c r="J311" s="356" t="s">
        <v>2405</v>
      </c>
      <c r="K311" s="356" t="s">
        <v>15063</v>
      </c>
      <c r="L311" s="357">
        <v>0.73537000000000008</v>
      </c>
      <c r="M311" s="357">
        <v>0.67765900000000001</v>
      </c>
      <c r="N311" s="357">
        <v>0</v>
      </c>
      <c r="O311" s="356">
        <f t="shared" si="8"/>
        <v>7.847886098154679</v>
      </c>
      <c r="P311" s="357">
        <v>7.8478860981546656</v>
      </c>
      <c r="Q311" s="356" t="s">
        <v>15063</v>
      </c>
    </row>
    <row r="312" spans="1:17" x14ac:dyDescent="0.25">
      <c r="A312" s="354">
        <v>309</v>
      </c>
      <c r="B312" s="355" t="s">
        <v>5252</v>
      </c>
      <c r="C312" s="355" t="s">
        <v>2393</v>
      </c>
      <c r="D312" s="355" t="s">
        <v>2393</v>
      </c>
      <c r="E312" s="355" t="s">
        <v>1418</v>
      </c>
      <c r="F312" s="356" t="s">
        <v>11502</v>
      </c>
      <c r="G312" s="356" t="s">
        <v>11503</v>
      </c>
      <c r="H312" s="356" t="s">
        <v>11504</v>
      </c>
      <c r="I312" s="356" t="str">
        <f t="shared" si="9"/>
        <v>URAGAHALLI_66  F01-MG PALYA CRUSHER</v>
      </c>
      <c r="J312" s="356" t="s">
        <v>2414</v>
      </c>
      <c r="K312" s="356" t="s">
        <v>15063</v>
      </c>
      <c r="L312" s="357">
        <v>1.1836</v>
      </c>
      <c r="M312" s="357">
        <v>1.1318619999999999</v>
      </c>
      <c r="N312" s="357">
        <v>0</v>
      </c>
      <c r="O312" s="356">
        <f t="shared" si="8"/>
        <v>4.3712402838796942</v>
      </c>
      <c r="P312" s="357">
        <v>18.931454513422519</v>
      </c>
      <c r="Q312" s="356" t="s">
        <v>15063</v>
      </c>
    </row>
    <row r="313" spans="1:17" x14ac:dyDescent="0.25">
      <c r="A313" s="354">
        <v>310</v>
      </c>
      <c r="B313" s="355" t="s">
        <v>5252</v>
      </c>
      <c r="C313" s="355" t="s">
        <v>2393</v>
      </c>
      <c r="D313" s="355" t="s">
        <v>2393</v>
      </c>
      <c r="E313" s="355" t="s">
        <v>1418</v>
      </c>
      <c r="F313" s="356" t="s">
        <v>11412</v>
      </c>
      <c r="G313" s="356" t="s">
        <v>11413</v>
      </c>
      <c r="H313" s="356" t="s">
        <v>11414</v>
      </c>
      <c r="I313" s="356" t="str">
        <f t="shared" si="9"/>
        <v>BIDADI_220F02-ITTAMADU</v>
      </c>
      <c r="J313" s="356" t="s">
        <v>5701</v>
      </c>
      <c r="K313" s="356" t="s">
        <v>15063</v>
      </c>
      <c r="L313" s="357">
        <v>0.22248000000000001</v>
      </c>
      <c r="M313" s="357">
        <v>0.20582</v>
      </c>
      <c r="N313" s="357">
        <v>0</v>
      </c>
      <c r="O313" s="356">
        <f t="shared" si="8"/>
        <v>7.4883135562747238</v>
      </c>
      <c r="P313" s="357">
        <v>7.7709861907372613</v>
      </c>
      <c r="Q313" s="356" t="s">
        <v>15063</v>
      </c>
    </row>
    <row r="314" spans="1:17" x14ac:dyDescent="0.25">
      <c r="A314" s="354">
        <v>311</v>
      </c>
      <c r="B314" s="355" t="s">
        <v>5252</v>
      </c>
      <c r="C314" s="355" t="s">
        <v>2393</v>
      </c>
      <c r="D314" s="355" t="s">
        <v>2393</v>
      </c>
      <c r="E314" s="355" t="s">
        <v>1418</v>
      </c>
      <c r="F314" s="356" t="s">
        <v>11483</v>
      </c>
      <c r="G314" s="356" t="s">
        <v>11485</v>
      </c>
      <c r="H314" s="356" t="s">
        <v>11486</v>
      </c>
      <c r="I314" s="356" t="str">
        <f t="shared" si="9"/>
        <v>KEMPANAHALLI_66F02-KEPFHEGGADAGERE</v>
      </c>
      <c r="J314" s="356" t="s">
        <v>5701</v>
      </c>
      <c r="K314" s="356" t="s">
        <v>15063</v>
      </c>
      <c r="L314" s="357">
        <v>0.53371999999999997</v>
      </c>
      <c r="M314" s="357">
        <v>0.49506499999999998</v>
      </c>
      <c r="N314" s="357">
        <v>0</v>
      </c>
      <c r="O314" s="356">
        <f t="shared" si="8"/>
        <v>7.2425616428089628</v>
      </c>
      <c r="P314" s="357">
        <v>7.2425616428089645</v>
      </c>
      <c r="Q314" s="356" t="s">
        <v>15063</v>
      </c>
    </row>
    <row r="315" spans="1:17" x14ac:dyDescent="0.25">
      <c r="A315" s="354">
        <v>312</v>
      </c>
      <c r="B315" s="355" t="s">
        <v>5252</v>
      </c>
      <c r="C315" s="355" t="s">
        <v>2393</v>
      </c>
      <c r="D315" s="355" t="s">
        <v>2393</v>
      </c>
      <c r="E315" s="355" t="s">
        <v>1418</v>
      </c>
      <c r="F315" s="356" t="s">
        <v>3776</v>
      </c>
      <c r="G315" s="356" t="s">
        <v>11467</v>
      </c>
      <c r="H315" s="356" t="s">
        <v>11468</v>
      </c>
      <c r="I315" s="356" t="str">
        <f t="shared" si="9"/>
        <v>HEJJALA_66F02-WONDERLA</v>
      </c>
      <c r="J315" s="356" t="s">
        <v>2405</v>
      </c>
      <c r="K315" s="356" t="s">
        <v>15063</v>
      </c>
      <c r="L315" s="357">
        <v>0.39204</v>
      </c>
      <c r="M315" s="357">
        <v>0.35263640000000002</v>
      </c>
      <c r="N315" s="357">
        <v>0</v>
      </c>
      <c r="O315" s="356">
        <f t="shared" si="8"/>
        <v>10.05091317212529</v>
      </c>
      <c r="P315" s="357">
        <v>17.228606574573568</v>
      </c>
      <c r="Q315" s="356" t="s">
        <v>15063</v>
      </c>
    </row>
    <row r="316" spans="1:17" x14ac:dyDescent="0.25">
      <c r="A316" s="354">
        <v>313</v>
      </c>
      <c r="B316" s="355" t="s">
        <v>5252</v>
      </c>
      <c r="C316" s="355" t="s">
        <v>2393</v>
      </c>
      <c r="D316" s="355" t="s">
        <v>2393</v>
      </c>
      <c r="E316" s="355" t="s">
        <v>1418</v>
      </c>
      <c r="F316" s="356" t="s">
        <v>11412</v>
      </c>
      <c r="G316" s="356" t="s">
        <v>11415</v>
      </c>
      <c r="H316" s="356" t="s">
        <v>11416</v>
      </c>
      <c r="I316" s="356" t="str">
        <f t="shared" si="9"/>
        <v>BIDADI_220F03-BYRAMANGALA</v>
      </c>
      <c r="J316" s="356" t="s">
        <v>5701</v>
      </c>
      <c r="K316" s="356" t="s">
        <v>15063</v>
      </c>
      <c r="L316" s="357">
        <v>0.70169999999999999</v>
      </c>
      <c r="M316" s="357">
        <v>0.64898699999999998</v>
      </c>
      <c r="N316" s="357">
        <v>0</v>
      </c>
      <c r="O316" s="356">
        <f t="shared" si="8"/>
        <v>7.5121846943138104</v>
      </c>
      <c r="P316" s="357">
        <v>7.512184694313806</v>
      </c>
      <c r="Q316" s="356" t="s">
        <v>15063</v>
      </c>
    </row>
    <row r="317" spans="1:17" x14ac:dyDescent="0.25">
      <c r="A317" s="354">
        <v>314</v>
      </c>
      <c r="B317" s="355" t="s">
        <v>5252</v>
      </c>
      <c r="C317" s="355" t="s">
        <v>2393</v>
      </c>
      <c r="D317" s="355" t="s">
        <v>2393</v>
      </c>
      <c r="E317" s="355" t="s">
        <v>1418</v>
      </c>
      <c r="F317" s="356" t="s">
        <v>3776</v>
      </c>
      <c r="G317" s="356" t="s">
        <v>11469</v>
      </c>
      <c r="H317" s="356" t="s">
        <v>11470</v>
      </c>
      <c r="I317" s="356" t="str">
        <f t="shared" si="9"/>
        <v>HEJJALA_66F03-HEJJALA</v>
      </c>
      <c r="J317" s="356" t="s">
        <v>2405</v>
      </c>
      <c r="K317" s="356" t="s">
        <v>15063</v>
      </c>
      <c r="L317" s="357">
        <v>1.7854399999999999</v>
      </c>
      <c r="M317" s="357">
        <v>1.6276154999999999</v>
      </c>
      <c r="N317" s="357">
        <v>0</v>
      </c>
      <c r="O317" s="356">
        <f t="shared" si="8"/>
        <v>8.8395297517698737</v>
      </c>
      <c r="P317" s="357">
        <v>9.6007433512398705</v>
      </c>
      <c r="Q317" s="356" t="s">
        <v>15063</v>
      </c>
    </row>
    <row r="318" spans="1:17" x14ac:dyDescent="0.25">
      <c r="A318" s="354">
        <v>315</v>
      </c>
      <c r="B318" s="355" t="s">
        <v>5252</v>
      </c>
      <c r="C318" s="355" t="s">
        <v>2393</v>
      </c>
      <c r="D318" s="355" t="s">
        <v>2393</v>
      </c>
      <c r="E318" s="355" t="s">
        <v>1418</v>
      </c>
      <c r="F318" s="356" t="s">
        <v>11483</v>
      </c>
      <c r="G318" s="356" t="s">
        <v>11487</v>
      </c>
      <c r="H318" s="356" t="s">
        <v>11488</v>
      </c>
      <c r="I318" s="356" t="str">
        <f t="shared" si="9"/>
        <v>KEMPANAHALLI_66F03-URAGAHALLI</v>
      </c>
      <c r="J318" s="356" t="s">
        <v>2414</v>
      </c>
      <c r="K318" s="356" t="s">
        <v>15063</v>
      </c>
      <c r="L318" s="357">
        <v>0</v>
      </c>
      <c r="M318" s="357">
        <v>0</v>
      </c>
      <c r="N318" s="357">
        <v>0</v>
      </c>
      <c r="O318" s="356" t="e">
        <f t="shared" si="8"/>
        <v>#DIV/0!</v>
      </c>
      <c r="P318" s="357" t="e">
        <v>#DIV/0!</v>
      </c>
      <c r="Q318" s="356" t="s">
        <v>15063</v>
      </c>
    </row>
    <row r="319" spans="1:17" x14ac:dyDescent="0.25">
      <c r="A319" s="354">
        <v>316</v>
      </c>
      <c r="B319" s="355" t="s">
        <v>5252</v>
      </c>
      <c r="C319" s="355" t="s">
        <v>2393</v>
      </c>
      <c r="D319" s="355" t="s">
        <v>2393</v>
      </c>
      <c r="E319" s="355" t="s">
        <v>1418</v>
      </c>
      <c r="F319" s="356" t="s">
        <v>3776</v>
      </c>
      <c r="G319" s="356" t="s">
        <v>11471</v>
      </c>
      <c r="H319" s="356" t="s">
        <v>11472</v>
      </c>
      <c r="I319" s="356" t="str">
        <f t="shared" si="9"/>
        <v>HEJJALA_66F04-BANNIKUPPE</v>
      </c>
      <c r="J319" s="356" t="s">
        <v>2405</v>
      </c>
      <c r="K319" s="356" t="s">
        <v>15063</v>
      </c>
      <c r="L319" s="357">
        <v>1.56948</v>
      </c>
      <c r="M319" s="357">
        <v>1.3912564999999999</v>
      </c>
      <c r="N319" s="357">
        <v>0</v>
      </c>
      <c r="O319" s="356">
        <f t="shared" si="8"/>
        <v>11.355576369243323</v>
      </c>
      <c r="P319" s="357">
        <v>20.573828152805241</v>
      </c>
      <c r="Q319" s="356" t="s">
        <v>15063</v>
      </c>
    </row>
    <row r="320" spans="1:17" x14ac:dyDescent="0.25">
      <c r="A320" s="354">
        <v>317</v>
      </c>
      <c r="B320" s="355" t="s">
        <v>5252</v>
      </c>
      <c r="C320" s="355" t="s">
        <v>2393</v>
      </c>
      <c r="D320" s="355" t="s">
        <v>2393</v>
      </c>
      <c r="E320" s="355" t="s">
        <v>1418</v>
      </c>
      <c r="F320" s="356" t="s">
        <v>11412</v>
      </c>
      <c r="G320" s="356" t="s">
        <v>11417</v>
      </c>
      <c r="H320" s="356" t="s">
        <v>11418</v>
      </c>
      <c r="I320" s="356" t="str">
        <f t="shared" si="9"/>
        <v>BIDADI_220F04-HOSUR</v>
      </c>
      <c r="J320" s="356" t="s">
        <v>5701</v>
      </c>
      <c r="K320" s="356" t="s">
        <v>15063</v>
      </c>
      <c r="L320" s="357">
        <v>0.23599999999999999</v>
      </c>
      <c r="M320" s="357">
        <v>0.22084599999999999</v>
      </c>
      <c r="N320" s="357">
        <v>0</v>
      </c>
      <c r="O320" s="356">
        <f t="shared" si="8"/>
        <v>6.4211864406779675</v>
      </c>
      <c r="P320" s="357">
        <v>6.4211864406779622</v>
      </c>
      <c r="Q320" s="356" t="s">
        <v>15063</v>
      </c>
    </row>
    <row r="321" spans="1:17" x14ac:dyDescent="0.25">
      <c r="A321" s="354">
        <v>318</v>
      </c>
      <c r="B321" s="355" t="s">
        <v>5252</v>
      </c>
      <c r="C321" s="355" t="s">
        <v>2393</v>
      </c>
      <c r="D321" s="355" t="s">
        <v>2393</v>
      </c>
      <c r="E321" s="355" t="s">
        <v>1418</v>
      </c>
      <c r="F321" s="356" t="s">
        <v>11483</v>
      </c>
      <c r="G321" s="356" t="s">
        <v>11489</v>
      </c>
      <c r="H321" s="356" t="s">
        <v>11490</v>
      </c>
      <c r="I321" s="356" t="str">
        <f t="shared" si="9"/>
        <v>KEMPANAHALLI_66F04-MAYAGANAHALLY</v>
      </c>
      <c r="J321" s="356" t="s">
        <v>5701</v>
      </c>
      <c r="K321" s="356" t="s">
        <v>15063</v>
      </c>
      <c r="L321" s="357">
        <v>0.32824000000000003</v>
      </c>
      <c r="M321" s="357">
        <v>0.29537649999999999</v>
      </c>
      <c r="N321" s="357">
        <v>0</v>
      </c>
      <c r="O321" s="356">
        <f t="shared" si="8"/>
        <v>10.012033877650513</v>
      </c>
      <c r="P321" s="357">
        <v>10.012033877650516</v>
      </c>
      <c r="Q321" s="356" t="s">
        <v>15063</v>
      </c>
    </row>
    <row r="322" spans="1:17" x14ac:dyDescent="0.25">
      <c r="A322" s="354">
        <v>319</v>
      </c>
      <c r="B322" s="355" t="s">
        <v>5252</v>
      </c>
      <c r="C322" s="355" t="s">
        <v>2393</v>
      </c>
      <c r="D322" s="355" t="s">
        <v>2393</v>
      </c>
      <c r="E322" s="355" t="s">
        <v>1418</v>
      </c>
      <c r="F322" s="356" t="s">
        <v>11502</v>
      </c>
      <c r="G322" s="356" t="s">
        <v>11505</v>
      </c>
      <c r="H322" s="356" t="s">
        <v>11506</v>
      </c>
      <c r="I322" s="356" t="str">
        <f t="shared" si="9"/>
        <v>URAGAHALLI_66  F05-ANNAHALLI</v>
      </c>
      <c r="J322" s="356" t="s">
        <v>5701</v>
      </c>
      <c r="K322" s="356" t="s">
        <v>15063</v>
      </c>
      <c r="L322" s="357">
        <v>0.72530000000000006</v>
      </c>
      <c r="M322" s="357">
        <v>0.673651</v>
      </c>
      <c r="N322" s="357">
        <v>0</v>
      </c>
      <c r="O322" s="356">
        <f t="shared" si="8"/>
        <v>7.1210533572314976</v>
      </c>
      <c r="P322" s="357">
        <v>7.1210533572314993</v>
      </c>
      <c r="Q322" s="356" t="s">
        <v>15063</v>
      </c>
    </row>
    <row r="323" spans="1:17" x14ac:dyDescent="0.25">
      <c r="A323" s="354">
        <v>320</v>
      </c>
      <c r="B323" s="355" t="s">
        <v>5252</v>
      </c>
      <c r="C323" s="355" t="s">
        <v>2393</v>
      </c>
      <c r="D323" s="355" t="s">
        <v>2393</v>
      </c>
      <c r="E323" s="355" t="s">
        <v>1418</v>
      </c>
      <c r="F323" s="356" t="s">
        <v>11412</v>
      </c>
      <c r="G323" s="356" t="s">
        <v>11419</v>
      </c>
      <c r="H323" s="356" t="s">
        <v>11420</v>
      </c>
      <c r="I323" s="356" t="str">
        <f t="shared" si="9"/>
        <v>BIDADI_220F05-BANANDUR</v>
      </c>
      <c r="J323" s="356" t="s">
        <v>2405</v>
      </c>
      <c r="K323" s="356" t="s">
        <v>15063</v>
      </c>
      <c r="L323" s="357">
        <v>1.25308</v>
      </c>
      <c r="M323" s="357">
        <v>1.13292675</v>
      </c>
      <c r="N323" s="357">
        <v>0</v>
      </c>
      <c r="O323" s="356">
        <f t="shared" si="8"/>
        <v>9.5886336067928628</v>
      </c>
      <c r="P323" s="357">
        <v>9.5886336067928628</v>
      </c>
      <c r="Q323" s="356" t="s">
        <v>15063</v>
      </c>
    </row>
    <row r="324" spans="1:17" x14ac:dyDescent="0.25">
      <c r="A324" s="354">
        <v>321</v>
      </c>
      <c r="B324" s="355" t="s">
        <v>5252</v>
      </c>
      <c r="C324" s="355" t="s">
        <v>2393</v>
      </c>
      <c r="D324" s="355" t="s">
        <v>2393</v>
      </c>
      <c r="E324" s="355" t="s">
        <v>1418</v>
      </c>
      <c r="F324" s="356" t="s">
        <v>3776</v>
      </c>
      <c r="G324" s="356" t="s">
        <v>11473</v>
      </c>
      <c r="H324" s="356" t="s">
        <v>11474</v>
      </c>
      <c r="I324" s="356" t="str">
        <f t="shared" si="9"/>
        <v>HEJJALA_66F05-GOMTHI</v>
      </c>
      <c r="J324" s="356" t="s">
        <v>2414</v>
      </c>
      <c r="K324" s="356" t="s">
        <v>15063</v>
      </c>
      <c r="L324" s="357">
        <v>3.3810599999999997</v>
      </c>
      <c r="M324" s="357">
        <v>3.3351869499999998</v>
      </c>
      <c r="N324" s="357">
        <v>0</v>
      </c>
      <c r="O324" s="356">
        <f t="shared" ref="O324:O387" si="10">((L324-N324)-M324)/(L324-N324)*100</f>
        <v>1.3567653339485242</v>
      </c>
      <c r="P324" s="357">
        <v>1.3567653339485286</v>
      </c>
      <c r="Q324" s="356" t="s">
        <v>15063</v>
      </c>
    </row>
    <row r="325" spans="1:17" x14ac:dyDescent="0.25">
      <c r="A325" s="354">
        <v>322</v>
      </c>
      <c r="B325" s="355" t="s">
        <v>5252</v>
      </c>
      <c r="C325" s="355" t="s">
        <v>2393</v>
      </c>
      <c r="D325" s="355" t="s">
        <v>2393</v>
      </c>
      <c r="E325" s="355" t="s">
        <v>1418</v>
      </c>
      <c r="F325" s="356" t="s">
        <v>11483</v>
      </c>
      <c r="G325" s="356" t="s">
        <v>11491</v>
      </c>
      <c r="H325" s="356" t="s">
        <v>5958</v>
      </c>
      <c r="I325" s="356" t="str">
        <f t="shared" ref="I325:I388" si="11">F325&amp;H325</f>
        <v>KEMPANAHALLI_66F05-INDUSTRIAL</v>
      </c>
      <c r="J325" s="356" t="s">
        <v>2405</v>
      </c>
      <c r="K325" s="356" t="s">
        <v>15063</v>
      </c>
      <c r="L325" s="357">
        <v>0.81557999999999997</v>
      </c>
      <c r="M325" s="357">
        <v>0.73956794400000003</v>
      </c>
      <c r="N325" s="357">
        <v>0</v>
      </c>
      <c r="O325" s="356">
        <f t="shared" si="10"/>
        <v>9.3199999999999914</v>
      </c>
      <c r="P325" s="357">
        <v>33.971093948075392</v>
      </c>
      <c r="Q325" s="356" t="s">
        <v>15063</v>
      </c>
    </row>
    <row r="326" spans="1:17" x14ac:dyDescent="0.25">
      <c r="A326" s="354">
        <v>323</v>
      </c>
      <c r="B326" s="355" t="s">
        <v>5252</v>
      </c>
      <c r="C326" s="355" t="s">
        <v>2393</v>
      </c>
      <c r="D326" s="355" t="s">
        <v>2393</v>
      </c>
      <c r="E326" s="355" t="s">
        <v>1418</v>
      </c>
      <c r="F326" s="356" t="s">
        <v>11483</v>
      </c>
      <c r="G326" s="356" t="s">
        <v>11492</v>
      </c>
      <c r="H326" s="356" t="s">
        <v>11493</v>
      </c>
      <c r="I326" s="356" t="str">
        <f t="shared" si="11"/>
        <v>KEMPANAHALLI_66F06-ABM BUILDTECH LAYOUT</v>
      </c>
      <c r="J326" s="356" t="s">
        <v>2405</v>
      </c>
      <c r="K326" s="356" t="s">
        <v>15063</v>
      </c>
      <c r="L326" s="357">
        <v>5.5930000000000007E-2</v>
      </c>
      <c r="M326" s="357">
        <v>5.4380499999999998E-2</v>
      </c>
      <c r="N326" s="357">
        <v>0</v>
      </c>
      <c r="O326" s="356">
        <f t="shared" si="10"/>
        <v>2.7704273198641318</v>
      </c>
      <c r="P326" s="357">
        <v>2.7704273198641216</v>
      </c>
      <c r="Q326" s="356" t="s">
        <v>15063</v>
      </c>
    </row>
    <row r="327" spans="1:17" x14ac:dyDescent="0.25">
      <c r="A327" s="354">
        <v>324</v>
      </c>
      <c r="B327" s="355" t="s">
        <v>5252</v>
      </c>
      <c r="C327" s="355" t="s">
        <v>2393</v>
      </c>
      <c r="D327" s="355" t="s">
        <v>2393</v>
      </c>
      <c r="E327" s="355" t="s">
        <v>1418</v>
      </c>
      <c r="F327" s="356" t="s">
        <v>11412</v>
      </c>
      <c r="G327" s="356" t="s">
        <v>11421</v>
      </c>
      <c r="H327" s="356" t="s">
        <v>11422</v>
      </c>
      <c r="I327" s="356" t="str">
        <f t="shared" si="11"/>
        <v>BIDADI_220F06-BIDADI-URBAN</v>
      </c>
      <c r="J327" s="356" t="s">
        <v>2405</v>
      </c>
      <c r="K327" s="356" t="s">
        <v>15063</v>
      </c>
      <c r="L327" s="357">
        <v>2.8164799999999999</v>
      </c>
      <c r="M327" s="357">
        <v>2.5344075699999999</v>
      </c>
      <c r="N327" s="357">
        <v>0</v>
      </c>
      <c r="O327" s="356">
        <f t="shared" si="10"/>
        <v>10.0150695194001</v>
      </c>
      <c r="P327" s="357">
        <v>10.0150695194001</v>
      </c>
      <c r="Q327" s="356" t="s">
        <v>15063</v>
      </c>
    </row>
    <row r="328" spans="1:17" x14ac:dyDescent="0.25">
      <c r="A328" s="354">
        <v>325</v>
      </c>
      <c r="B328" s="355" t="s">
        <v>5252</v>
      </c>
      <c r="C328" s="355" t="s">
        <v>2393</v>
      </c>
      <c r="D328" s="355" t="s">
        <v>2393</v>
      </c>
      <c r="E328" s="355" t="s">
        <v>1418</v>
      </c>
      <c r="F328" s="356" t="s">
        <v>3776</v>
      </c>
      <c r="G328" s="356" t="s">
        <v>11475</v>
      </c>
      <c r="H328" s="356" t="s">
        <v>11476</v>
      </c>
      <c r="I328" s="356" t="str">
        <f t="shared" si="11"/>
        <v>HEJJALA_66F06-KADUMANE</v>
      </c>
      <c r="J328" s="356" t="s">
        <v>2405</v>
      </c>
      <c r="K328" s="356" t="s">
        <v>15063</v>
      </c>
      <c r="L328" s="357">
        <v>2.67456</v>
      </c>
      <c r="M328" s="357">
        <v>2.4345811500000001</v>
      </c>
      <c r="N328" s="357">
        <v>0</v>
      </c>
      <c r="O328" s="356">
        <f t="shared" si="10"/>
        <v>8.9726478374012899</v>
      </c>
      <c r="P328" s="357">
        <v>10.168734063149898</v>
      </c>
      <c r="Q328" s="356" t="s">
        <v>15063</v>
      </c>
    </row>
    <row r="329" spans="1:17" x14ac:dyDescent="0.25">
      <c r="A329" s="354">
        <v>326</v>
      </c>
      <c r="B329" s="355" t="s">
        <v>5252</v>
      </c>
      <c r="C329" s="355" t="s">
        <v>2393</v>
      </c>
      <c r="D329" s="355" t="s">
        <v>2393</v>
      </c>
      <c r="E329" s="355" t="s">
        <v>1418</v>
      </c>
      <c r="F329" s="356" t="s">
        <v>11483</v>
      </c>
      <c r="G329" s="356" t="s">
        <v>11494</v>
      </c>
      <c r="H329" s="356" t="s">
        <v>11495</v>
      </c>
      <c r="I329" s="356" t="str">
        <f t="shared" si="11"/>
        <v>KEMPANAHALLI_66F07-KENCHANAKUPPE</v>
      </c>
      <c r="J329" s="356" t="s">
        <v>2405</v>
      </c>
      <c r="K329" s="356" t="s">
        <v>15063</v>
      </c>
      <c r="L329" s="357">
        <v>0.78244000000000002</v>
      </c>
      <c r="M329" s="357">
        <v>0.70742115000000005</v>
      </c>
      <c r="N329" s="357">
        <v>0</v>
      </c>
      <c r="O329" s="356">
        <f t="shared" si="10"/>
        <v>9.5878086498645221</v>
      </c>
      <c r="P329" s="357">
        <v>9.5878086498645274</v>
      </c>
      <c r="Q329" s="356" t="s">
        <v>15063</v>
      </c>
    </row>
    <row r="330" spans="1:17" x14ac:dyDescent="0.25">
      <c r="A330" s="354">
        <v>327</v>
      </c>
      <c r="B330" s="355" t="s">
        <v>5252</v>
      </c>
      <c r="C330" s="355" t="s">
        <v>2393</v>
      </c>
      <c r="D330" s="355" t="s">
        <v>2393</v>
      </c>
      <c r="E330" s="355" t="s">
        <v>1418</v>
      </c>
      <c r="F330" s="356" t="s">
        <v>11412</v>
      </c>
      <c r="G330" s="356" t="s">
        <v>11423</v>
      </c>
      <c r="H330" s="356" t="s">
        <v>11424</v>
      </c>
      <c r="I330" s="356" t="str">
        <f t="shared" si="11"/>
        <v>BIDADI_220F07-KIADB-1</v>
      </c>
      <c r="J330" s="356" t="s">
        <v>2414</v>
      </c>
      <c r="K330" s="356" t="s">
        <v>15063</v>
      </c>
      <c r="L330" s="357">
        <v>3.9062799999999998</v>
      </c>
      <c r="M330" s="357">
        <v>3.9173801699999995</v>
      </c>
      <c r="N330" s="357">
        <v>0</v>
      </c>
      <c r="O330" s="356">
        <f t="shared" si="10"/>
        <v>-0.28416216963453061</v>
      </c>
      <c r="P330" s="357">
        <v>-0.28416216963453866</v>
      </c>
      <c r="Q330" s="356" t="s">
        <v>15063</v>
      </c>
    </row>
    <row r="331" spans="1:17" x14ac:dyDescent="0.25">
      <c r="A331" s="354">
        <v>328</v>
      </c>
      <c r="B331" s="355" t="s">
        <v>5252</v>
      </c>
      <c r="C331" s="355" t="s">
        <v>2393</v>
      </c>
      <c r="D331" s="355" t="s">
        <v>2393</v>
      </c>
      <c r="E331" s="355" t="s">
        <v>1418</v>
      </c>
      <c r="F331" s="356" t="s">
        <v>3776</v>
      </c>
      <c r="G331" s="356" t="s">
        <v>11477</v>
      </c>
      <c r="H331" s="356" t="s">
        <v>11478</v>
      </c>
      <c r="I331" s="356" t="str">
        <f t="shared" si="11"/>
        <v>HEJJALA_66F07-MANCHANAYAKANAHALLI</v>
      </c>
      <c r="J331" s="356" t="s">
        <v>2405</v>
      </c>
      <c r="K331" s="356" t="s">
        <v>15063</v>
      </c>
      <c r="L331" s="357">
        <v>1.3169</v>
      </c>
      <c r="M331" s="357">
        <v>1.1850607</v>
      </c>
      <c r="N331" s="357">
        <v>0</v>
      </c>
      <c r="O331" s="356">
        <f t="shared" si="10"/>
        <v>10.011337231376718</v>
      </c>
      <c r="P331" s="357">
        <v>10.314002994720084</v>
      </c>
      <c r="Q331" s="356" t="s">
        <v>15063</v>
      </c>
    </row>
    <row r="332" spans="1:17" x14ac:dyDescent="0.25">
      <c r="A332" s="354">
        <v>329</v>
      </c>
      <c r="B332" s="355" t="s">
        <v>5252</v>
      </c>
      <c r="C332" s="355" t="s">
        <v>2393</v>
      </c>
      <c r="D332" s="355" t="s">
        <v>2393</v>
      </c>
      <c r="E332" s="355" t="s">
        <v>1418</v>
      </c>
      <c r="F332" s="356" t="s">
        <v>11483</v>
      </c>
      <c r="G332" s="356" t="s">
        <v>11496</v>
      </c>
      <c r="H332" s="356" t="s">
        <v>11497</v>
      </c>
      <c r="I332" s="356" t="str">
        <f t="shared" si="11"/>
        <v>KEMPANAHALLI_66F08-CHUNCHAGA NJY</v>
      </c>
      <c r="J332" s="356" t="s">
        <v>5706</v>
      </c>
      <c r="K332" s="356" t="s">
        <v>15063</v>
      </c>
      <c r="L332" s="357">
        <v>0.93944399999999995</v>
      </c>
      <c r="M332" s="357">
        <v>0.84188504999999991</v>
      </c>
      <c r="N332" s="357">
        <v>0</v>
      </c>
      <c r="O332" s="356">
        <f t="shared" si="10"/>
        <v>10.384754173745325</v>
      </c>
      <c r="P332" s="357">
        <v>10.384754173745314</v>
      </c>
      <c r="Q332" s="356" t="s">
        <v>15063</v>
      </c>
    </row>
    <row r="333" spans="1:17" x14ac:dyDescent="0.25">
      <c r="A333" s="354">
        <v>330</v>
      </c>
      <c r="B333" s="355" t="s">
        <v>5252</v>
      </c>
      <c r="C333" s="355" t="s">
        <v>2393</v>
      </c>
      <c r="D333" s="355" t="s">
        <v>2393</v>
      </c>
      <c r="E333" s="355" t="s">
        <v>1418</v>
      </c>
      <c r="F333" s="356" t="s">
        <v>11412</v>
      </c>
      <c r="G333" s="356" t="s">
        <v>11425</v>
      </c>
      <c r="H333" s="356" t="s">
        <v>11426</v>
      </c>
      <c r="I333" s="356" t="str">
        <f t="shared" si="11"/>
        <v>BIDADI_220F08-COCA-COLA-GREEN</v>
      </c>
      <c r="J333" s="356" t="s">
        <v>2414</v>
      </c>
      <c r="K333" s="356" t="s">
        <v>15063</v>
      </c>
      <c r="L333" s="357">
        <v>3.0113600000000003</v>
      </c>
      <c r="M333" s="357">
        <v>3.0324</v>
      </c>
      <c r="N333" s="357">
        <v>0</v>
      </c>
      <c r="O333" s="356">
        <f t="shared" si="10"/>
        <v>-0.69868763615109863</v>
      </c>
      <c r="P333" s="357">
        <v>-0.69868763615110741</v>
      </c>
      <c r="Q333" s="356" t="s">
        <v>15063</v>
      </c>
    </row>
    <row r="334" spans="1:17" x14ac:dyDescent="0.25">
      <c r="A334" s="354">
        <v>331</v>
      </c>
      <c r="B334" s="355" t="s">
        <v>5252</v>
      </c>
      <c r="C334" s="355" t="s">
        <v>2393</v>
      </c>
      <c r="D334" s="355" t="s">
        <v>2393</v>
      </c>
      <c r="E334" s="355" t="s">
        <v>1418</v>
      </c>
      <c r="F334" s="356" t="s">
        <v>11502</v>
      </c>
      <c r="G334" s="356" t="s">
        <v>11507</v>
      </c>
      <c r="H334" s="356" t="s">
        <v>11508</v>
      </c>
      <c r="I334" s="356" t="str">
        <f t="shared" si="11"/>
        <v>URAGAHALLI_66  F08-H M DODDI</v>
      </c>
      <c r="J334" s="356" t="s">
        <v>5706</v>
      </c>
      <c r="K334" s="356" t="s">
        <v>15063</v>
      </c>
      <c r="L334" s="357">
        <v>0.52610000000000001</v>
      </c>
      <c r="M334" s="357">
        <v>0.46999299999999999</v>
      </c>
      <c r="N334" s="357">
        <v>0</v>
      </c>
      <c r="O334" s="356">
        <f t="shared" si="10"/>
        <v>10.664702528036498</v>
      </c>
      <c r="P334" s="357">
        <v>28.15183852656865</v>
      </c>
      <c r="Q334" s="356" t="s">
        <v>15063</v>
      </c>
    </row>
    <row r="335" spans="1:17" x14ac:dyDescent="0.25">
      <c r="A335" s="354">
        <v>332</v>
      </c>
      <c r="B335" s="355" t="s">
        <v>5252</v>
      </c>
      <c r="C335" s="355" t="s">
        <v>2393</v>
      </c>
      <c r="D335" s="355" t="s">
        <v>2393</v>
      </c>
      <c r="E335" s="355" t="s">
        <v>1418</v>
      </c>
      <c r="F335" s="356" t="s">
        <v>3776</v>
      </c>
      <c r="G335" s="356" t="s">
        <v>11479</v>
      </c>
      <c r="H335" s="356" t="s">
        <v>11480</v>
      </c>
      <c r="I335" s="356" t="str">
        <f t="shared" si="11"/>
        <v>HEJJALA_66F08-HOSADODDI</v>
      </c>
      <c r="J335" s="356" t="s">
        <v>5701</v>
      </c>
      <c r="K335" s="356" t="s">
        <v>15063</v>
      </c>
      <c r="L335" s="357">
        <v>2.8799999999999999E-2</v>
      </c>
      <c r="M335" s="357">
        <v>2.6988999999999999E-2</v>
      </c>
      <c r="N335" s="357">
        <v>0</v>
      </c>
      <c r="O335" s="356">
        <f t="shared" si="10"/>
        <v>6.2881944444444446</v>
      </c>
      <c r="P335" s="357">
        <v>49.804955539984185</v>
      </c>
      <c r="Q335" s="356" t="s">
        <v>15063</v>
      </c>
    </row>
    <row r="336" spans="1:17" x14ac:dyDescent="0.25">
      <c r="A336" s="354">
        <v>333</v>
      </c>
      <c r="B336" s="355" t="s">
        <v>5252</v>
      </c>
      <c r="C336" s="355" t="s">
        <v>2393</v>
      </c>
      <c r="D336" s="355" t="s">
        <v>2393</v>
      </c>
      <c r="E336" s="355" t="s">
        <v>1418</v>
      </c>
      <c r="F336" s="356" t="s">
        <v>11412</v>
      </c>
      <c r="G336" s="356" t="s">
        <v>11427</v>
      </c>
      <c r="H336" s="356" t="s">
        <v>11428</v>
      </c>
      <c r="I336" s="356" t="str">
        <f t="shared" si="11"/>
        <v>BIDADI_220F09-KIADB-3</v>
      </c>
      <c r="J336" s="356" t="s">
        <v>2405</v>
      </c>
      <c r="K336" s="356" t="s">
        <v>15063</v>
      </c>
      <c r="L336" s="357">
        <v>1.6662520000000001</v>
      </c>
      <c r="M336" s="357">
        <v>1.5265411899999999</v>
      </c>
      <c r="N336" s="357">
        <v>0</v>
      </c>
      <c r="O336" s="356">
        <f t="shared" si="10"/>
        <v>8.3847347219988446</v>
      </c>
      <c r="P336" s="357">
        <v>8.3847347219988428</v>
      </c>
      <c r="Q336" s="356" t="s">
        <v>15063</v>
      </c>
    </row>
    <row r="337" spans="1:17" x14ac:dyDescent="0.25">
      <c r="A337" s="354">
        <v>334</v>
      </c>
      <c r="B337" s="355" t="s">
        <v>5252</v>
      </c>
      <c r="C337" s="355" t="s">
        <v>2393</v>
      </c>
      <c r="D337" s="355" t="s">
        <v>2393</v>
      </c>
      <c r="E337" s="355" t="s">
        <v>1418</v>
      </c>
      <c r="F337" s="356" t="s">
        <v>11483</v>
      </c>
      <c r="G337" s="356" t="s">
        <v>11498</v>
      </c>
      <c r="H337" s="356" t="s">
        <v>11499</v>
      </c>
      <c r="I337" s="356" t="str">
        <f t="shared" si="11"/>
        <v>KEMPANAHALLI_66F09-URAGAHALLI  CRUSHER</v>
      </c>
      <c r="J337" s="356" t="s">
        <v>2414</v>
      </c>
      <c r="K337" s="356" t="s">
        <v>15063</v>
      </c>
      <c r="L337" s="357">
        <v>2.3855760000000004</v>
      </c>
      <c r="M337" s="357">
        <v>2.3292432500000002</v>
      </c>
      <c r="N337" s="357">
        <v>0</v>
      </c>
      <c r="O337" s="356">
        <f t="shared" si="10"/>
        <v>2.3613898697840749</v>
      </c>
      <c r="P337" s="357">
        <v>2.3613898697840696</v>
      </c>
      <c r="Q337" s="356" t="s">
        <v>15063</v>
      </c>
    </row>
    <row r="338" spans="1:17" x14ac:dyDescent="0.25">
      <c r="A338" s="354">
        <v>335</v>
      </c>
      <c r="B338" s="355" t="s">
        <v>5252</v>
      </c>
      <c r="C338" s="355" t="s">
        <v>2393</v>
      </c>
      <c r="D338" s="355" t="s">
        <v>2393</v>
      </c>
      <c r="E338" s="355" t="s">
        <v>1418</v>
      </c>
      <c r="F338" s="356" t="s">
        <v>3776</v>
      </c>
      <c r="G338" s="356" t="s">
        <v>11481</v>
      </c>
      <c r="H338" s="356" t="s">
        <v>11482</v>
      </c>
      <c r="I338" s="356" t="str">
        <f t="shared" si="11"/>
        <v>HEJJALA_66F10-AVARAGERE</v>
      </c>
      <c r="J338" s="356" t="s">
        <v>2405</v>
      </c>
      <c r="K338" s="356" t="s">
        <v>15063</v>
      </c>
      <c r="L338" s="357">
        <v>0.86992000000000003</v>
      </c>
      <c r="M338" s="357">
        <v>0.80040199999999995</v>
      </c>
      <c r="N338" s="357">
        <v>0</v>
      </c>
      <c r="O338" s="356">
        <f t="shared" si="10"/>
        <v>7.9913095457053611</v>
      </c>
      <c r="P338" s="357">
        <v>7.9913095457053718</v>
      </c>
      <c r="Q338" s="356" t="s">
        <v>15063</v>
      </c>
    </row>
    <row r="339" spans="1:17" x14ac:dyDescent="0.25">
      <c r="A339" s="354">
        <v>336</v>
      </c>
      <c r="B339" s="355" t="s">
        <v>5252</v>
      </c>
      <c r="C339" s="355" t="s">
        <v>2393</v>
      </c>
      <c r="D339" s="355" t="s">
        <v>2393</v>
      </c>
      <c r="E339" s="355" t="s">
        <v>1418</v>
      </c>
      <c r="F339" s="356" t="s">
        <v>11483</v>
      </c>
      <c r="G339" s="356" t="s">
        <v>11500</v>
      </c>
      <c r="H339" s="356" t="s">
        <v>11501</v>
      </c>
      <c r="I339" s="356" t="str">
        <f t="shared" si="11"/>
        <v>KEMPANAHALLI_66F10-MADAPURA NJY</v>
      </c>
      <c r="J339" s="356" t="s">
        <v>5706</v>
      </c>
      <c r="K339" s="356" t="s">
        <v>15063</v>
      </c>
      <c r="L339" s="357">
        <v>0.89491999999999994</v>
      </c>
      <c r="M339" s="357">
        <v>0.79299750000000002</v>
      </c>
      <c r="N339" s="357">
        <v>0</v>
      </c>
      <c r="O339" s="356">
        <f t="shared" si="10"/>
        <v>11.389006838600089</v>
      </c>
      <c r="P339" s="357">
        <v>11.389006838600091</v>
      </c>
      <c r="Q339" s="356" t="s">
        <v>15063</v>
      </c>
    </row>
    <row r="340" spans="1:17" x14ac:dyDescent="0.25">
      <c r="A340" s="354">
        <v>337</v>
      </c>
      <c r="B340" s="355" t="s">
        <v>5252</v>
      </c>
      <c r="C340" s="355" t="s">
        <v>2393</v>
      </c>
      <c r="D340" s="355" t="s">
        <v>2393</v>
      </c>
      <c r="E340" s="355" t="s">
        <v>1418</v>
      </c>
      <c r="F340" s="356" t="s">
        <v>11412</v>
      </c>
      <c r="G340" s="356" t="s">
        <v>11429</v>
      </c>
      <c r="H340" s="356" t="s">
        <v>11430</v>
      </c>
      <c r="I340" s="356" t="str">
        <f t="shared" si="11"/>
        <v>BIDADI_220F10-SHANUMANGALA</v>
      </c>
      <c r="J340" s="356" t="s">
        <v>5701</v>
      </c>
      <c r="K340" s="356" t="s">
        <v>15063</v>
      </c>
      <c r="L340" s="357">
        <v>0.67503999999999997</v>
      </c>
      <c r="M340" s="357">
        <v>0.63005299999999997</v>
      </c>
      <c r="N340" s="357">
        <v>0</v>
      </c>
      <c r="O340" s="356">
        <f t="shared" si="10"/>
        <v>6.6643458165442055</v>
      </c>
      <c r="P340" s="357">
        <v>6.6643458165441931</v>
      </c>
      <c r="Q340" s="356" t="s">
        <v>15063</v>
      </c>
    </row>
    <row r="341" spans="1:17" x14ac:dyDescent="0.25">
      <c r="A341" s="354">
        <v>338</v>
      </c>
      <c r="B341" s="355" t="s">
        <v>5252</v>
      </c>
      <c r="C341" s="355" t="s">
        <v>2393</v>
      </c>
      <c r="D341" s="355" t="s">
        <v>2393</v>
      </c>
      <c r="E341" s="355" t="s">
        <v>1418</v>
      </c>
      <c r="F341" s="356" t="s">
        <v>11412</v>
      </c>
      <c r="G341" s="356" t="s">
        <v>11431</v>
      </c>
      <c r="H341" s="356" t="s">
        <v>11432</v>
      </c>
      <c r="I341" s="356" t="str">
        <f t="shared" si="11"/>
        <v>BIDADI_220F11-TOYOTA-TECHNO-PARK</v>
      </c>
      <c r="J341" s="356" t="s">
        <v>2414</v>
      </c>
      <c r="K341" s="356" t="s">
        <v>15063</v>
      </c>
      <c r="L341" s="357">
        <v>3.97492</v>
      </c>
      <c r="M341" s="357">
        <v>3.9547499999999998</v>
      </c>
      <c r="N341" s="357">
        <v>0</v>
      </c>
      <c r="O341" s="356">
        <f t="shared" si="10"/>
        <v>0.50743159610760069</v>
      </c>
      <c r="P341" s="357">
        <v>0.60693142518392085</v>
      </c>
      <c r="Q341" s="356" t="s">
        <v>15063</v>
      </c>
    </row>
    <row r="342" spans="1:17" x14ac:dyDescent="0.25">
      <c r="A342" s="354">
        <v>339</v>
      </c>
      <c r="B342" s="355" t="s">
        <v>5252</v>
      </c>
      <c r="C342" s="355" t="s">
        <v>2393</v>
      </c>
      <c r="D342" s="355" t="s">
        <v>2393</v>
      </c>
      <c r="E342" s="355" t="s">
        <v>1418</v>
      </c>
      <c r="F342" s="356" t="s">
        <v>11412</v>
      </c>
      <c r="G342" s="356" t="s">
        <v>11433</v>
      </c>
      <c r="H342" s="356" t="s">
        <v>11434</v>
      </c>
      <c r="I342" s="356" t="str">
        <f t="shared" si="11"/>
        <v>BIDADI_220F12-EAGLETON-GOLF-RESORT</v>
      </c>
      <c r="J342" s="356" t="s">
        <v>2405</v>
      </c>
      <c r="K342" s="356" t="s">
        <v>15063</v>
      </c>
      <c r="L342" s="357">
        <v>4.5895999999999999</v>
      </c>
      <c r="M342" s="357">
        <v>4.3751215500000002</v>
      </c>
      <c r="N342" s="357">
        <v>0</v>
      </c>
      <c r="O342" s="356">
        <f t="shared" si="10"/>
        <v>4.6731403608157498</v>
      </c>
      <c r="P342" s="357">
        <v>4.6731403608157418</v>
      </c>
      <c r="Q342" s="356" t="s">
        <v>15063</v>
      </c>
    </row>
    <row r="343" spans="1:17" x14ac:dyDescent="0.25">
      <c r="A343" s="354">
        <v>340</v>
      </c>
      <c r="B343" s="355" t="s">
        <v>5252</v>
      </c>
      <c r="C343" s="355" t="s">
        <v>2393</v>
      </c>
      <c r="D343" s="355" t="s">
        <v>2393</v>
      </c>
      <c r="E343" s="355" t="s">
        <v>1418</v>
      </c>
      <c r="F343" s="356" t="s">
        <v>11412</v>
      </c>
      <c r="G343" s="356" t="s">
        <v>11435</v>
      </c>
      <c r="H343" s="356" t="s">
        <v>11436</v>
      </c>
      <c r="I343" s="356" t="str">
        <f t="shared" si="11"/>
        <v>BIDADI_220F13-TKAP</v>
      </c>
      <c r="J343" s="356" t="s">
        <v>2414</v>
      </c>
      <c r="K343" s="356" t="s">
        <v>15063</v>
      </c>
      <c r="L343" s="357">
        <v>3.6857600000000001</v>
      </c>
      <c r="M343" s="357">
        <v>3.684825</v>
      </c>
      <c r="N343" s="357">
        <v>0</v>
      </c>
      <c r="O343" s="356">
        <f t="shared" si="10"/>
        <v>2.5367902413617003E-2</v>
      </c>
      <c r="P343" s="357">
        <v>2.5375134191241155E-2</v>
      </c>
      <c r="Q343" s="356" t="s">
        <v>15063</v>
      </c>
    </row>
    <row r="344" spans="1:17" x14ac:dyDescent="0.25">
      <c r="A344" s="354">
        <v>341</v>
      </c>
      <c r="B344" s="355" t="s">
        <v>5252</v>
      </c>
      <c r="C344" s="355" t="s">
        <v>2393</v>
      </c>
      <c r="D344" s="355" t="s">
        <v>2393</v>
      </c>
      <c r="E344" s="355" t="s">
        <v>1418</v>
      </c>
      <c r="F344" s="356" t="s">
        <v>11412</v>
      </c>
      <c r="G344" s="356" t="s">
        <v>11437</v>
      </c>
      <c r="H344" s="356" t="s">
        <v>11438</v>
      </c>
      <c r="I344" s="356" t="str">
        <f t="shared" si="11"/>
        <v>BIDADI_220F14-INGERSOLLRAND</v>
      </c>
      <c r="J344" s="356" t="s">
        <v>2414</v>
      </c>
      <c r="K344" s="356" t="s">
        <v>15063</v>
      </c>
      <c r="L344" s="357">
        <v>4.4839999999999998E-2</v>
      </c>
      <c r="M344" s="357">
        <v>4.5352000000000003E-2</v>
      </c>
      <c r="N344" s="357">
        <v>0</v>
      </c>
      <c r="O344" s="356">
        <f t="shared" si="10"/>
        <v>-1.1418376449598695</v>
      </c>
      <c r="P344" s="357">
        <v>-1.1418376449598977</v>
      </c>
      <c r="Q344" s="356" t="s">
        <v>15063</v>
      </c>
    </row>
    <row r="345" spans="1:17" x14ac:dyDescent="0.25">
      <c r="A345" s="354">
        <v>342</v>
      </c>
      <c r="B345" s="355" t="s">
        <v>5252</v>
      </c>
      <c r="C345" s="355" t="s">
        <v>2393</v>
      </c>
      <c r="D345" s="355" t="s">
        <v>2393</v>
      </c>
      <c r="E345" s="355" t="s">
        <v>1418</v>
      </c>
      <c r="F345" s="356" t="s">
        <v>11412</v>
      </c>
      <c r="G345" s="356" t="s">
        <v>11439</v>
      </c>
      <c r="H345" s="356" t="s">
        <v>11440</v>
      </c>
      <c r="I345" s="356" t="str">
        <f t="shared" si="11"/>
        <v>BIDADI_220F15-MITSHUBUSHI</v>
      </c>
      <c r="J345" s="356" t="s">
        <v>2414</v>
      </c>
      <c r="K345" s="356" t="s">
        <v>15063</v>
      </c>
      <c r="L345" s="357">
        <v>0.28100000000000003</v>
      </c>
      <c r="M345" s="357">
        <v>0.25936300000000001</v>
      </c>
      <c r="N345" s="357">
        <v>0</v>
      </c>
      <c r="O345" s="356">
        <f t="shared" si="10"/>
        <v>7.7000000000000055</v>
      </c>
      <c r="P345" s="357">
        <v>7.6999999999999957</v>
      </c>
      <c r="Q345" s="356" t="s">
        <v>15063</v>
      </c>
    </row>
    <row r="346" spans="1:17" x14ac:dyDescent="0.25">
      <c r="A346" s="354">
        <v>343</v>
      </c>
      <c r="B346" s="355" t="s">
        <v>5252</v>
      </c>
      <c r="C346" s="355" t="s">
        <v>2393</v>
      </c>
      <c r="D346" s="355" t="s">
        <v>2393</v>
      </c>
      <c r="E346" s="355" t="s">
        <v>1418</v>
      </c>
      <c r="F346" s="356" t="s">
        <v>11412</v>
      </c>
      <c r="G346" s="356" t="s">
        <v>11441</v>
      </c>
      <c r="H346" s="356" t="s">
        <v>11442</v>
      </c>
      <c r="I346" s="356" t="str">
        <f t="shared" si="11"/>
        <v>BIDADI_220F16-KIADB-2</v>
      </c>
      <c r="J346" s="356" t="s">
        <v>2414</v>
      </c>
      <c r="K346" s="356" t="s">
        <v>15063</v>
      </c>
      <c r="L346" s="357">
        <v>5.2213200000000004</v>
      </c>
      <c r="M346" s="357">
        <v>5.1681002500000002</v>
      </c>
      <c r="N346" s="357">
        <v>0</v>
      </c>
      <c r="O346" s="356">
        <f t="shared" si="10"/>
        <v>1.0192776922310878</v>
      </c>
      <c r="P346" s="357">
        <v>1.0192776922310798</v>
      </c>
      <c r="Q346" s="356" t="s">
        <v>15063</v>
      </c>
    </row>
    <row r="347" spans="1:17" x14ac:dyDescent="0.25">
      <c r="A347" s="354">
        <v>344</v>
      </c>
      <c r="B347" s="355" t="s">
        <v>5252</v>
      </c>
      <c r="C347" s="355" t="s">
        <v>2393</v>
      </c>
      <c r="D347" s="355" t="s">
        <v>2393</v>
      </c>
      <c r="E347" s="355" t="s">
        <v>1418</v>
      </c>
      <c r="F347" s="356" t="s">
        <v>11412</v>
      </c>
      <c r="G347" s="356" t="s">
        <v>11443</v>
      </c>
      <c r="H347" s="356" t="s">
        <v>11444</v>
      </c>
      <c r="I347" s="356" t="str">
        <f t="shared" si="11"/>
        <v>BIDADI_220F17-MTPL</v>
      </c>
      <c r="J347" s="356" t="s">
        <v>2414</v>
      </c>
      <c r="K347" s="356" t="s">
        <v>15063</v>
      </c>
      <c r="L347" s="357">
        <v>6.5092400000000001</v>
      </c>
      <c r="M347" s="357">
        <v>6.5244</v>
      </c>
      <c r="N347" s="357">
        <v>0</v>
      </c>
      <c r="O347" s="356">
        <f t="shared" si="10"/>
        <v>-0.23289969335897648</v>
      </c>
      <c r="P347" s="357">
        <v>-0.16237002423140634</v>
      </c>
      <c r="Q347" s="356" t="s">
        <v>15063</v>
      </c>
    </row>
    <row r="348" spans="1:17" x14ac:dyDescent="0.25">
      <c r="A348" s="354">
        <v>345</v>
      </c>
      <c r="B348" s="355" t="s">
        <v>5252</v>
      </c>
      <c r="C348" s="355" t="s">
        <v>2393</v>
      </c>
      <c r="D348" s="355" t="s">
        <v>2393</v>
      </c>
      <c r="E348" s="355" t="s">
        <v>1418</v>
      </c>
      <c r="F348" s="356" t="s">
        <v>11412</v>
      </c>
      <c r="G348" s="356" t="s">
        <v>11445</v>
      </c>
      <c r="H348" s="356" t="s">
        <v>11446</v>
      </c>
      <c r="I348" s="356" t="str">
        <f t="shared" si="11"/>
        <v>BIDADI_220F18-PGCIL</v>
      </c>
      <c r="J348" s="356" t="s">
        <v>2414</v>
      </c>
      <c r="K348" s="356" t="s">
        <v>15063</v>
      </c>
      <c r="L348" s="357">
        <v>0.74259500000000001</v>
      </c>
      <c r="M348" s="357">
        <v>0.68739615000000009</v>
      </c>
      <c r="N348" s="357">
        <v>0</v>
      </c>
      <c r="O348" s="356">
        <f t="shared" si="10"/>
        <v>7.4332374982325362</v>
      </c>
      <c r="P348" s="357">
        <v>7.4332374982325362</v>
      </c>
      <c r="Q348" s="356" t="s">
        <v>15063</v>
      </c>
    </row>
    <row r="349" spans="1:17" x14ac:dyDescent="0.25">
      <c r="A349" s="354">
        <v>346</v>
      </c>
      <c r="B349" s="355" t="s">
        <v>5252</v>
      </c>
      <c r="C349" s="355" t="s">
        <v>2393</v>
      </c>
      <c r="D349" s="355" t="s">
        <v>2393</v>
      </c>
      <c r="E349" s="355" t="s">
        <v>1418</v>
      </c>
      <c r="F349" s="356" t="s">
        <v>11412</v>
      </c>
      <c r="G349" s="356" t="s">
        <v>11447</v>
      </c>
      <c r="H349" s="356" t="s">
        <v>11448</v>
      </c>
      <c r="I349" s="356" t="str">
        <f t="shared" si="11"/>
        <v>BIDADI_220F19-NXTEGEN</v>
      </c>
      <c r="J349" s="356" t="s">
        <v>2414</v>
      </c>
      <c r="K349" s="356" t="s">
        <v>15063</v>
      </c>
      <c r="L349" s="357">
        <v>1.133</v>
      </c>
      <c r="M349" s="357">
        <v>1.1375999999999999</v>
      </c>
      <c r="N349" s="357">
        <v>0</v>
      </c>
      <c r="O349" s="356">
        <f t="shared" si="10"/>
        <v>-0.40600176522506071</v>
      </c>
      <c r="P349" s="357">
        <v>31.266368724931503</v>
      </c>
      <c r="Q349" s="356" t="s">
        <v>15063</v>
      </c>
    </row>
    <row r="350" spans="1:17" x14ac:dyDescent="0.25">
      <c r="A350" s="354">
        <v>347</v>
      </c>
      <c r="B350" s="355" t="s">
        <v>5252</v>
      </c>
      <c r="C350" s="355" t="s">
        <v>2393</v>
      </c>
      <c r="D350" s="355" t="s">
        <v>2393</v>
      </c>
      <c r="E350" s="355" t="s">
        <v>1418</v>
      </c>
      <c r="F350" s="356" t="s">
        <v>11412</v>
      </c>
      <c r="G350" s="356" t="s">
        <v>11449</v>
      </c>
      <c r="H350" s="356" t="s">
        <v>11450</v>
      </c>
      <c r="I350" s="356" t="str">
        <f t="shared" si="11"/>
        <v>BIDADI_220F20-THOREDODDI</v>
      </c>
      <c r="J350" s="356" t="s">
        <v>5701</v>
      </c>
      <c r="K350" s="356" t="s">
        <v>15063</v>
      </c>
      <c r="L350" s="357">
        <v>0.46214</v>
      </c>
      <c r="M350" s="357">
        <v>0.42551899999999998</v>
      </c>
      <c r="N350" s="357">
        <v>0</v>
      </c>
      <c r="O350" s="356">
        <f t="shared" si="10"/>
        <v>7.9242220971999862</v>
      </c>
      <c r="P350" s="357">
        <v>7.9242220971999844</v>
      </c>
      <c r="Q350" s="356" t="s">
        <v>15063</v>
      </c>
    </row>
    <row r="351" spans="1:17" x14ac:dyDescent="0.25">
      <c r="A351" s="354">
        <v>348</v>
      </c>
      <c r="B351" s="355" t="s">
        <v>5252</v>
      </c>
      <c r="C351" s="355" t="s">
        <v>2393</v>
      </c>
      <c r="D351" s="355" t="s">
        <v>2393</v>
      </c>
      <c r="E351" s="355" t="s">
        <v>1418</v>
      </c>
      <c r="F351" s="356" t="s">
        <v>11412</v>
      </c>
      <c r="G351" s="356" t="s">
        <v>11451</v>
      </c>
      <c r="H351" s="356" t="s">
        <v>11452</v>
      </c>
      <c r="I351" s="356" t="str">
        <f t="shared" si="11"/>
        <v>BIDADI_220F21-MEDANAHALLI</v>
      </c>
      <c r="J351" s="356" t="s">
        <v>2405</v>
      </c>
      <c r="K351" s="356" t="s">
        <v>15063</v>
      </c>
      <c r="L351" s="357">
        <v>1.0265200000000001</v>
      </c>
      <c r="M351" s="357">
        <v>0.94400729999999999</v>
      </c>
      <c r="N351" s="357">
        <v>0</v>
      </c>
      <c r="O351" s="356">
        <f t="shared" si="10"/>
        <v>8.0380995986439725</v>
      </c>
      <c r="P351" s="357">
        <v>8.0380995986439672</v>
      </c>
      <c r="Q351" s="356" t="s">
        <v>15063</v>
      </c>
    </row>
    <row r="352" spans="1:17" x14ac:dyDescent="0.25">
      <c r="A352" s="354">
        <v>349</v>
      </c>
      <c r="B352" s="355" t="s">
        <v>5252</v>
      </c>
      <c r="C352" s="355" t="s">
        <v>2393</v>
      </c>
      <c r="D352" s="355" t="s">
        <v>2393</v>
      </c>
      <c r="E352" s="355" t="s">
        <v>1418</v>
      </c>
      <c r="F352" s="356" t="s">
        <v>11412</v>
      </c>
      <c r="G352" s="356" t="s">
        <v>11453</v>
      </c>
      <c r="H352" s="356" t="s">
        <v>11454</v>
      </c>
      <c r="I352" s="356" t="str">
        <f t="shared" si="11"/>
        <v>BIDADI_220F22-KIADB-4</v>
      </c>
      <c r="J352" s="356" t="s">
        <v>2414</v>
      </c>
      <c r="K352" s="356" t="s">
        <v>15063</v>
      </c>
      <c r="L352" s="357">
        <v>0</v>
      </c>
      <c r="M352" s="357">
        <v>0</v>
      </c>
      <c r="N352" s="357">
        <v>0</v>
      </c>
      <c r="O352" s="356" t="e">
        <f t="shared" si="10"/>
        <v>#DIV/0!</v>
      </c>
      <c r="P352" s="357" t="e">
        <v>#DIV/0!</v>
      </c>
      <c r="Q352" s="356" t="s">
        <v>15063</v>
      </c>
    </row>
    <row r="353" spans="1:17" x14ac:dyDescent="0.25">
      <c r="A353" s="354">
        <v>350</v>
      </c>
      <c r="B353" s="355" t="s">
        <v>5252</v>
      </c>
      <c r="C353" s="355" t="s">
        <v>2393</v>
      </c>
      <c r="D353" s="355" t="s">
        <v>2393</v>
      </c>
      <c r="E353" s="355" t="s">
        <v>1418</v>
      </c>
      <c r="F353" s="356" t="s">
        <v>11412</v>
      </c>
      <c r="G353" s="356" t="s">
        <v>11455</v>
      </c>
      <c r="H353" s="356" t="s">
        <v>11456</v>
      </c>
      <c r="I353" s="356" t="str">
        <f t="shared" si="11"/>
        <v>BIDADI_220F23-NJY ITTAMADU</v>
      </c>
      <c r="J353" s="356" t="s">
        <v>5706</v>
      </c>
      <c r="K353" s="356" t="s">
        <v>15063</v>
      </c>
      <c r="L353" s="357">
        <v>0.53046000000000004</v>
      </c>
      <c r="M353" s="357">
        <v>0.47215450000000003</v>
      </c>
      <c r="N353" s="357">
        <v>0</v>
      </c>
      <c r="O353" s="356">
        <f t="shared" si="10"/>
        <v>10.991497945179656</v>
      </c>
      <c r="P353" s="357">
        <v>10.991497945179651</v>
      </c>
      <c r="Q353" s="356" t="s">
        <v>15063</v>
      </c>
    </row>
    <row r="354" spans="1:17" x14ac:dyDescent="0.25">
      <c r="A354" s="354">
        <v>351</v>
      </c>
      <c r="B354" s="355" t="s">
        <v>5252</v>
      </c>
      <c r="C354" s="355" t="s">
        <v>2393</v>
      </c>
      <c r="D354" s="355" t="s">
        <v>2393</v>
      </c>
      <c r="E354" s="355" t="s">
        <v>1418</v>
      </c>
      <c r="F354" s="356" t="s">
        <v>11412</v>
      </c>
      <c r="G354" s="356" t="s">
        <v>11457</v>
      </c>
      <c r="H354" s="356" t="s">
        <v>11458</v>
      </c>
      <c r="I354" s="356" t="str">
        <f t="shared" si="11"/>
        <v>BIDADI_220F25-BHARATHIYAM</v>
      </c>
      <c r="J354" s="356" t="s">
        <v>2414</v>
      </c>
      <c r="K354" s="356" t="s">
        <v>15063</v>
      </c>
      <c r="L354" s="357">
        <v>0.81547999999999998</v>
      </c>
      <c r="M354" s="357">
        <v>0.81820000000000004</v>
      </c>
      <c r="N354" s="357">
        <v>0</v>
      </c>
      <c r="O354" s="356">
        <f t="shared" si="10"/>
        <v>-0.33354588708491389</v>
      </c>
      <c r="P354" s="357">
        <v>-0.33354588708491839</v>
      </c>
      <c r="Q354" s="356" t="s">
        <v>15063</v>
      </c>
    </row>
    <row r="355" spans="1:17" x14ac:dyDescent="0.25">
      <c r="A355" s="354">
        <v>352</v>
      </c>
      <c r="B355" s="355" t="s">
        <v>5252</v>
      </c>
      <c r="C355" s="355" t="s">
        <v>2393</v>
      </c>
      <c r="D355" s="355" t="s">
        <v>2393</v>
      </c>
      <c r="E355" s="355" t="s">
        <v>1418</v>
      </c>
      <c r="F355" s="356" t="s">
        <v>11412</v>
      </c>
      <c r="G355" s="356" t="s">
        <v>11459</v>
      </c>
      <c r="H355" s="356" t="s">
        <v>11460</v>
      </c>
      <c r="I355" s="356" t="str">
        <f t="shared" si="11"/>
        <v>BIDADI_220F26-KODIYALA NJY</v>
      </c>
      <c r="J355" s="356" t="s">
        <v>5706</v>
      </c>
      <c r="K355" s="356" t="s">
        <v>15063</v>
      </c>
      <c r="L355" s="357">
        <v>0.58040000000000003</v>
      </c>
      <c r="M355" s="357">
        <v>0.52309800000000006</v>
      </c>
      <c r="N355" s="357">
        <v>0</v>
      </c>
      <c r="O355" s="356">
        <f t="shared" si="10"/>
        <v>9.8728463128876562</v>
      </c>
      <c r="P355" s="357">
        <v>33.874541905436537</v>
      </c>
      <c r="Q355" s="356" t="s">
        <v>15063</v>
      </c>
    </row>
    <row r="356" spans="1:17" x14ac:dyDescent="0.25">
      <c r="A356" s="354">
        <v>353</v>
      </c>
      <c r="B356" s="355" t="s">
        <v>5252</v>
      </c>
      <c r="C356" s="355" t="s">
        <v>2393</v>
      </c>
      <c r="D356" s="355" t="s">
        <v>2393</v>
      </c>
      <c r="E356" s="355" t="s">
        <v>1418</v>
      </c>
      <c r="F356" s="356" t="s">
        <v>11412</v>
      </c>
      <c r="G356" s="356" t="s">
        <v>11461</v>
      </c>
      <c r="H356" s="356" t="s">
        <v>11462</v>
      </c>
      <c r="I356" s="356" t="str">
        <f t="shared" si="11"/>
        <v>BIDADI_220F27-CHOWKAHALLI NJY</v>
      </c>
      <c r="J356" s="356" t="s">
        <v>5706</v>
      </c>
      <c r="K356" s="356" t="s">
        <v>15063</v>
      </c>
      <c r="L356" s="357">
        <v>0.79045999999999994</v>
      </c>
      <c r="M356" s="357">
        <v>0.70026100000000002</v>
      </c>
      <c r="N356" s="357">
        <v>0</v>
      </c>
      <c r="O356" s="356">
        <f t="shared" si="10"/>
        <v>11.410950585734879</v>
      </c>
      <c r="P356" s="357">
        <v>36.683163413671728</v>
      </c>
      <c r="Q356" s="356" t="s">
        <v>15063</v>
      </c>
    </row>
    <row r="357" spans="1:17" x14ac:dyDescent="0.25">
      <c r="A357" s="354">
        <v>354</v>
      </c>
      <c r="B357" s="355" t="s">
        <v>5252</v>
      </c>
      <c r="C357" s="355" t="s">
        <v>2393</v>
      </c>
      <c r="D357" s="355" t="s">
        <v>2393</v>
      </c>
      <c r="E357" s="355" t="s">
        <v>1418</v>
      </c>
      <c r="F357" s="356" t="s">
        <v>11412</v>
      </c>
      <c r="G357" s="356" t="s">
        <v>11463</v>
      </c>
      <c r="H357" s="356" t="s">
        <v>11464</v>
      </c>
      <c r="I357" s="356" t="str">
        <f t="shared" si="11"/>
        <v>BIDADI_220F29-LUMAX</v>
      </c>
      <c r="J357" s="356" t="s">
        <v>2414</v>
      </c>
      <c r="K357" s="356" t="s">
        <v>15063</v>
      </c>
      <c r="L357" s="357">
        <v>2.1753130000000001</v>
      </c>
      <c r="M357" s="357">
        <v>2.2333750000000001</v>
      </c>
      <c r="N357" s="357">
        <v>0</v>
      </c>
      <c r="O357" s="356">
        <f t="shared" si="10"/>
        <v>-2.6691331316458853</v>
      </c>
      <c r="P357" s="357">
        <v>-2.6691331316458955</v>
      </c>
      <c r="Q357" s="356" t="s">
        <v>15063</v>
      </c>
    </row>
    <row r="358" spans="1:17" x14ac:dyDescent="0.25">
      <c r="A358" s="354">
        <v>355</v>
      </c>
      <c r="B358" s="355" t="s">
        <v>5252</v>
      </c>
      <c r="C358" s="355" t="s">
        <v>2393</v>
      </c>
      <c r="D358" s="355" t="s">
        <v>2393</v>
      </c>
      <c r="E358" s="355" t="s">
        <v>1418</v>
      </c>
      <c r="F358" s="356" t="s">
        <v>11412</v>
      </c>
      <c r="G358" s="356" t="s">
        <v>11465</v>
      </c>
      <c r="H358" s="356" t="s">
        <v>11466</v>
      </c>
      <c r="I358" s="356" t="str">
        <f t="shared" si="11"/>
        <v>BIDADI_220F30-HIGH TEMP</v>
      </c>
      <c r="J358" s="356" t="s">
        <v>2414</v>
      </c>
      <c r="K358" s="356" t="s">
        <v>15063</v>
      </c>
      <c r="L358" s="357">
        <v>0.45095700000000005</v>
      </c>
      <c r="M358" s="357">
        <v>0.46189999999999998</v>
      </c>
      <c r="N358" s="357">
        <v>0</v>
      </c>
      <c r="O358" s="356">
        <f t="shared" si="10"/>
        <v>-2.4266171719254661</v>
      </c>
      <c r="P358" s="357">
        <v>-2.4266171719254714</v>
      </c>
      <c r="Q358" s="356" t="s">
        <v>15063</v>
      </c>
    </row>
    <row r="359" spans="1:17" x14ac:dyDescent="0.25">
      <c r="A359" s="354">
        <v>356</v>
      </c>
      <c r="B359" s="355" t="s">
        <v>2401</v>
      </c>
      <c r="C359" s="355" t="s">
        <v>14205</v>
      </c>
      <c r="D359" s="355" t="s">
        <v>14206</v>
      </c>
      <c r="E359" s="355" t="s">
        <v>14291</v>
      </c>
      <c r="F359" s="356" t="s">
        <v>2441</v>
      </c>
      <c r="G359" s="356" t="s">
        <v>14292</v>
      </c>
      <c r="H359" s="356" t="s">
        <v>2751</v>
      </c>
      <c r="I359" s="356" t="str">
        <f t="shared" si="11"/>
        <v>BRIGADEGTW_66F01-CLUB-HOUSE</v>
      </c>
      <c r="J359" s="356" t="s">
        <v>2425</v>
      </c>
      <c r="K359" s="356" t="s">
        <v>15063</v>
      </c>
      <c r="L359" s="357">
        <v>4.042162574803837E-2</v>
      </c>
      <c r="M359" s="357">
        <v>4.0829999999999998E-2</v>
      </c>
      <c r="N359" s="357">
        <v>0</v>
      </c>
      <c r="O359" s="356">
        <f t="shared" si="10"/>
        <v>-1.0102865592471779</v>
      </c>
      <c r="P359" s="357">
        <v>-6.0812597313386618E-2</v>
      </c>
      <c r="Q359" s="356" t="s">
        <v>15063</v>
      </c>
    </row>
    <row r="360" spans="1:17" x14ac:dyDescent="0.25">
      <c r="A360" s="354">
        <v>357</v>
      </c>
      <c r="B360" s="355" t="s">
        <v>2401</v>
      </c>
      <c r="C360" s="355" t="s">
        <v>14205</v>
      </c>
      <c r="D360" s="355" t="s">
        <v>14206</v>
      </c>
      <c r="E360" s="355" t="s">
        <v>14291</v>
      </c>
      <c r="F360" s="356" t="s">
        <v>2441</v>
      </c>
      <c r="G360" s="356" t="s">
        <v>14305</v>
      </c>
      <c r="H360" s="356" t="s">
        <v>14306</v>
      </c>
      <c r="I360" s="356" t="str">
        <f t="shared" si="11"/>
        <v>BRIGADEGTW_66F02-F-WTC</v>
      </c>
      <c r="J360" s="356" t="s">
        <v>2425</v>
      </c>
      <c r="K360" s="356" t="s">
        <v>15063</v>
      </c>
      <c r="L360" s="357">
        <v>0</v>
      </c>
      <c r="M360" s="357">
        <v>0</v>
      </c>
      <c r="N360" s="357">
        <v>0</v>
      </c>
      <c r="O360" s="356" t="e">
        <f t="shared" si="10"/>
        <v>#DIV/0!</v>
      </c>
      <c r="P360" s="357" t="e">
        <v>#DIV/0!</v>
      </c>
      <c r="Q360" s="356" t="s">
        <v>15063</v>
      </c>
    </row>
    <row r="361" spans="1:17" x14ac:dyDescent="0.25">
      <c r="A361" s="354">
        <v>358</v>
      </c>
      <c r="B361" s="355" t="s">
        <v>2401</v>
      </c>
      <c r="C361" s="355" t="s">
        <v>14205</v>
      </c>
      <c r="D361" s="355" t="s">
        <v>14206</v>
      </c>
      <c r="E361" s="355" t="s">
        <v>14291</v>
      </c>
      <c r="F361" s="356" t="s">
        <v>2441</v>
      </c>
      <c r="G361" s="356" t="s">
        <v>14293</v>
      </c>
      <c r="H361" s="356" t="s">
        <v>2752</v>
      </c>
      <c r="I361" s="356" t="str">
        <f t="shared" si="11"/>
        <v>BRIGADEGTW_66F03-PHOENIX &amp; PEGUSUS</v>
      </c>
      <c r="J361" s="356" t="s">
        <v>2432</v>
      </c>
      <c r="K361" s="356" t="s">
        <v>15063</v>
      </c>
      <c r="L361" s="357">
        <v>1.4466921431405069</v>
      </c>
      <c r="M361" s="357">
        <v>1.4435238503832581</v>
      </c>
      <c r="N361" s="357">
        <v>0</v>
      </c>
      <c r="O361" s="356">
        <f t="shared" si="10"/>
        <v>0.21900255505438324</v>
      </c>
      <c r="P361" s="357">
        <v>0.21900255505439281</v>
      </c>
      <c r="Q361" s="356" t="s">
        <v>15063</v>
      </c>
    </row>
    <row r="362" spans="1:17" x14ac:dyDescent="0.25">
      <c r="A362" s="354">
        <v>359</v>
      </c>
      <c r="B362" s="355" t="s">
        <v>2401</v>
      </c>
      <c r="C362" s="355" t="s">
        <v>14205</v>
      </c>
      <c r="D362" s="355" t="s">
        <v>14206</v>
      </c>
      <c r="E362" s="355" t="s">
        <v>14291</v>
      </c>
      <c r="F362" s="356" t="s">
        <v>2758</v>
      </c>
      <c r="G362" s="356" t="s">
        <v>2759</v>
      </c>
      <c r="H362" s="356" t="s">
        <v>14309</v>
      </c>
      <c r="I362" s="356" t="str">
        <f t="shared" si="11"/>
        <v>NRS_220F04-DEVAIAH-PARK</v>
      </c>
      <c r="J362" s="356" t="s">
        <v>2405</v>
      </c>
      <c r="K362" s="356" t="s">
        <v>15063</v>
      </c>
      <c r="L362" s="357">
        <v>2.4839362217968102</v>
      </c>
      <c r="M362" s="357">
        <v>2.61061848733554</v>
      </c>
      <c r="N362" s="357">
        <v>0</v>
      </c>
      <c r="O362" s="356">
        <f t="shared" si="10"/>
        <v>-5.1000611218226624</v>
      </c>
      <c r="P362" s="357">
        <v>-5.1000611218226632</v>
      </c>
      <c r="Q362" s="356" t="s">
        <v>15063</v>
      </c>
    </row>
    <row r="363" spans="1:17" x14ac:dyDescent="0.25">
      <c r="A363" s="354">
        <v>360</v>
      </c>
      <c r="B363" s="355" t="s">
        <v>2401</v>
      </c>
      <c r="C363" s="355" t="s">
        <v>14205</v>
      </c>
      <c r="D363" s="355" t="s">
        <v>14206</v>
      </c>
      <c r="E363" s="355" t="s">
        <v>14291</v>
      </c>
      <c r="F363" s="356" t="s">
        <v>2441</v>
      </c>
      <c r="G363" s="356" t="s">
        <v>14294</v>
      </c>
      <c r="H363" s="356" t="s">
        <v>2753</v>
      </c>
      <c r="I363" s="356" t="str">
        <f t="shared" si="11"/>
        <v>BRIGADEGTW_66F05-VEGA-ANDROMEDA-LYNX</v>
      </c>
      <c r="J363" s="356" t="s">
        <v>2432</v>
      </c>
      <c r="K363" s="356" t="s">
        <v>15063</v>
      </c>
      <c r="L363" s="357">
        <v>0.25933630406899</v>
      </c>
      <c r="M363" s="357">
        <v>0.233955</v>
      </c>
      <c r="N363" s="357">
        <v>0</v>
      </c>
      <c r="O363" s="356">
        <f t="shared" si="10"/>
        <v>9.7870231320324272</v>
      </c>
      <c r="P363" s="357">
        <v>9.7870231320324237</v>
      </c>
      <c r="Q363" s="356" t="s">
        <v>15063</v>
      </c>
    </row>
    <row r="364" spans="1:17" x14ac:dyDescent="0.25">
      <c r="A364" s="354">
        <v>361</v>
      </c>
      <c r="B364" s="355" t="s">
        <v>2401</v>
      </c>
      <c r="C364" s="355" t="s">
        <v>14205</v>
      </c>
      <c r="D364" s="355" t="s">
        <v>14206</v>
      </c>
      <c r="E364" s="355" t="s">
        <v>14291</v>
      </c>
      <c r="F364" s="356" t="s">
        <v>2441</v>
      </c>
      <c r="G364" s="356" t="s">
        <v>14300</v>
      </c>
      <c r="H364" s="356" t="s">
        <v>2757</v>
      </c>
      <c r="I364" s="356" t="str">
        <f t="shared" si="11"/>
        <v>BRIGADEGTW_66F06-ORION-MALL</v>
      </c>
      <c r="J364" s="356" t="s">
        <v>2425</v>
      </c>
      <c r="K364" s="356" t="s">
        <v>15063</v>
      </c>
      <c r="L364" s="357">
        <v>0</v>
      </c>
      <c r="M364" s="357">
        <v>0</v>
      </c>
      <c r="N364" s="357">
        <v>0</v>
      </c>
      <c r="O364" s="356" t="e">
        <f t="shared" si="10"/>
        <v>#DIV/0!</v>
      </c>
      <c r="P364" s="357" t="e">
        <v>#DIV/0!</v>
      </c>
      <c r="Q364" s="356" t="s">
        <v>15063</v>
      </c>
    </row>
    <row r="365" spans="1:17" x14ac:dyDescent="0.25">
      <c r="A365" s="354">
        <v>362</v>
      </c>
      <c r="B365" s="355" t="s">
        <v>2401</v>
      </c>
      <c r="C365" s="355" t="s">
        <v>14205</v>
      </c>
      <c r="D365" s="355" t="s">
        <v>14206</v>
      </c>
      <c r="E365" s="355" t="s">
        <v>14291</v>
      </c>
      <c r="F365" s="356" t="s">
        <v>2441</v>
      </c>
      <c r="G365" s="356" t="s">
        <v>14295</v>
      </c>
      <c r="H365" s="356" t="s">
        <v>2754</v>
      </c>
      <c r="I365" s="356" t="str">
        <f t="shared" si="11"/>
        <v>BRIGADEGTW_66F07-SHERTON-HOTEL</v>
      </c>
      <c r="J365" s="356" t="s">
        <v>2425</v>
      </c>
      <c r="K365" s="356" t="s">
        <v>15063</v>
      </c>
      <c r="L365" s="357">
        <v>2.3270987284968307</v>
      </c>
      <c r="M365" s="357">
        <v>0.14368300000000001</v>
      </c>
      <c r="N365" s="357">
        <v>2.1814460000000002</v>
      </c>
      <c r="O365" s="356">
        <f t="shared" si="10"/>
        <v>1.3523457590932719</v>
      </c>
      <c r="P365" s="357">
        <v>2.3303389898250537</v>
      </c>
      <c r="Q365" s="356" t="s">
        <v>15063</v>
      </c>
    </row>
    <row r="366" spans="1:17" x14ac:dyDescent="0.25">
      <c r="A366" s="354">
        <v>363</v>
      </c>
      <c r="B366" s="355" t="s">
        <v>2401</v>
      </c>
      <c r="C366" s="355" t="s">
        <v>14205</v>
      </c>
      <c r="D366" s="355" t="s">
        <v>14206</v>
      </c>
      <c r="E366" s="355" t="s">
        <v>14291</v>
      </c>
      <c r="F366" s="356" t="s">
        <v>2771</v>
      </c>
      <c r="G366" s="356" t="s">
        <v>14312</v>
      </c>
      <c r="H366" s="356" t="s">
        <v>2773</v>
      </c>
      <c r="I366" s="356" t="str">
        <f t="shared" si="11"/>
        <v>NANDINILAYOUT_66F09-SUBRAMANYA-NAGAR</v>
      </c>
      <c r="J366" s="356" t="s">
        <v>2405</v>
      </c>
      <c r="K366" s="356" t="s">
        <v>15063</v>
      </c>
      <c r="L366" s="357">
        <v>3.6236883947004999</v>
      </c>
      <c r="M366" s="357">
        <v>3.3384631000000002</v>
      </c>
      <c r="N366" s="357">
        <v>0</v>
      </c>
      <c r="O366" s="356">
        <f t="shared" si="10"/>
        <v>7.8711319416324619</v>
      </c>
      <c r="P366" s="357">
        <v>7.8711319416324477</v>
      </c>
      <c r="Q366" s="356" t="s">
        <v>15063</v>
      </c>
    </row>
    <row r="367" spans="1:17" x14ac:dyDescent="0.25">
      <c r="A367" s="354">
        <v>364</v>
      </c>
      <c r="B367" s="355" t="s">
        <v>2401</v>
      </c>
      <c r="C367" s="355" t="s">
        <v>14205</v>
      </c>
      <c r="D367" s="355" t="s">
        <v>14206</v>
      </c>
      <c r="E367" s="355" t="s">
        <v>14291</v>
      </c>
      <c r="F367" s="356" t="s">
        <v>2441</v>
      </c>
      <c r="G367" s="356" t="s">
        <v>14307</v>
      </c>
      <c r="H367" s="356" t="s">
        <v>14308</v>
      </c>
      <c r="I367" s="356" t="str">
        <f t="shared" si="11"/>
        <v>BRIGADEGTW_66F09-WTC CHANGR-OVER</v>
      </c>
      <c r="J367" s="356" t="s">
        <v>2425</v>
      </c>
      <c r="K367" s="356" t="s">
        <v>15063</v>
      </c>
      <c r="L367" s="357">
        <v>1.4027404407259474</v>
      </c>
      <c r="M367" s="357">
        <v>0.71287500000000004</v>
      </c>
      <c r="N367" s="357">
        <v>0.69499999999999995</v>
      </c>
      <c r="O367" s="356">
        <f t="shared" si="10"/>
        <v>-0.7254862063252947</v>
      </c>
      <c r="P367" s="357">
        <v>-2.868944110507865E-2</v>
      </c>
      <c r="Q367" s="356" t="s">
        <v>15063</v>
      </c>
    </row>
    <row r="368" spans="1:17" x14ac:dyDescent="0.25">
      <c r="A368" s="354">
        <v>365</v>
      </c>
      <c r="B368" s="355" t="s">
        <v>2401</v>
      </c>
      <c r="C368" s="355" t="s">
        <v>14205</v>
      </c>
      <c r="D368" s="355" t="s">
        <v>14206</v>
      </c>
      <c r="E368" s="355" t="s">
        <v>14291</v>
      </c>
      <c r="F368" s="356" t="s">
        <v>2441</v>
      </c>
      <c r="G368" s="356" t="s">
        <v>14296</v>
      </c>
      <c r="H368" s="356" t="s">
        <v>2755</v>
      </c>
      <c r="I368" s="356" t="str">
        <f t="shared" si="11"/>
        <v>BRIGADEGTW_66F10-HERCULAS-DOLARIS CYGRUS</v>
      </c>
      <c r="J368" s="356" t="s">
        <v>2432</v>
      </c>
      <c r="K368" s="356" t="s">
        <v>15063</v>
      </c>
      <c r="L368" s="357">
        <v>0.39913940591389652</v>
      </c>
      <c r="M368" s="357">
        <v>0.37203000000000003</v>
      </c>
      <c r="N368" s="357">
        <v>0</v>
      </c>
      <c r="O368" s="356">
        <f t="shared" si="10"/>
        <v>6.7919642892249552</v>
      </c>
      <c r="P368" s="357">
        <v>8.4541903185624498</v>
      </c>
      <c r="Q368" s="356" t="s">
        <v>15063</v>
      </c>
    </row>
    <row r="369" spans="1:17" x14ac:dyDescent="0.25">
      <c r="A369" s="354">
        <v>366</v>
      </c>
      <c r="B369" s="355" t="s">
        <v>2401</v>
      </c>
      <c r="C369" s="355" t="s">
        <v>14205</v>
      </c>
      <c r="D369" s="355" t="s">
        <v>14206</v>
      </c>
      <c r="E369" s="355" t="s">
        <v>14291</v>
      </c>
      <c r="F369" s="356" t="s">
        <v>2758</v>
      </c>
      <c r="G369" s="356" t="s">
        <v>2761</v>
      </c>
      <c r="H369" s="356" t="s">
        <v>2762</v>
      </c>
      <c r="I369" s="356" t="str">
        <f t="shared" si="11"/>
        <v>NRS_220F10-SUBRAMANY-NAGAR</v>
      </c>
      <c r="J369" s="356" t="s">
        <v>2405</v>
      </c>
      <c r="K369" s="356" t="s">
        <v>15063</v>
      </c>
      <c r="L369" s="357">
        <v>2.8609259717216737</v>
      </c>
      <c r="M369" s="357">
        <v>2.6979643000000006</v>
      </c>
      <c r="N369" s="357">
        <v>0</v>
      </c>
      <c r="O369" s="356">
        <f t="shared" si="10"/>
        <v>5.6961163389909224</v>
      </c>
      <c r="P369" s="357">
        <v>5.6961163389909197</v>
      </c>
      <c r="Q369" s="356" t="s">
        <v>15063</v>
      </c>
    </row>
    <row r="370" spans="1:17" x14ac:dyDescent="0.25">
      <c r="A370" s="354">
        <v>367</v>
      </c>
      <c r="B370" s="355" t="s">
        <v>2401</v>
      </c>
      <c r="C370" s="355" t="s">
        <v>14205</v>
      </c>
      <c r="D370" s="355" t="s">
        <v>14206</v>
      </c>
      <c r="E370" s="355" t="s">
        <v>14291</v>
      </c>
      <c r="F370" s="356" t="s">
        <v>2758</v>
      </c>
      <c r="G370" s="356" t="s">
        <v>2763</v>
      </c>
      <c r="H370" s="356" t="s">
        <v>2764</v>
      </c>
      <c r="I370" s="356" t="str">
        <f t="shared" si="11"/>
        <v>NRS_220F11-PRAKASH NAGAR</v>
      </c>
      <c r="J370" s="356" t="s">
        <v>2405</v>
      </c>
      <c r="K370" s="356" t="s">
        <v>15063</v>
      </c>
      <c r="L370" s="357">
        <v>3.4561677762860645</v>
      </c>
      <c r="M370" s="357">
        <v>3.1820848000000002</v>
      </c>
      <c r="N370" s="357">
        <v>1.7312620277678548E-3</v>
      </c>
      <c r="O370" s="356">
        <f t="shared" si="10"/>
        <v>7.8841140410065762</v>
      </c>
      <c r="P370" s="357">
        <v>7.8841140410065735</v>
      </c>
      <c r="Q370" s="356" t="s">
        <v>15063</v>
      </c>
    </row>
    <row r="371" spans="1:17" x14ac:dyDescent="0.25">
      <c r="A371" s="354">
        <v>368</v>
      </c>
      <c r="B371" s="355" t="s">
        <v>2401</v>
      </c>
      <c r="C371" s="355" t="s">
        <v>14205</v>
      </c>
      <c r="D371" s="355" t="s">
        <v>14206</v>
      </c>
      <c r="E371" s="355" t="s">
        <v>14291</v>
      </c>
      <c r="F371" s="356" t="s">
        <v>2441</v>
      </c>
      <c r="G371" s="356" t="s">
        <v>14297</v>
      </c>
      <c r="H371" s="356" t="s">
        <v>2756</v>
      </c>
      <c r="I371" s="356" t="str">
        <f t="shared" si="11"/>
        <v>BRIGADEGTW_66F11-SIRIUS-CORONA</v>
      </c>
      <c r="J371" s="356" t="s">
        <v>2432</v>
      </c>
      <c r="K371" s="356" t="s">
        <v>15063</v>
      </c>
      <c r="L371" s="357">
        <v>0.4592005150937078</v>
      </c>
      <c r="M371" s="357">
        <v>0.41435699999999998</v>
      </c>
      <c r="N371" s="357">
        <v>0</v>
      </c>
      <c r="O371" s="356">
        <f t="shared" si="10"/>
        <v>9.7655628902238334</v>
      </c>
      <c r="P371" s="357">
        <v>12.414136868217652</v>
      </c>
      <c r="Q371" s="356" t="s">
        <v>15063</v>
      </c>
    </row>
    <row r="372" spans="1:17" x14ac:dyDescent="0.25">
      <c r="A372" s="354">
        <v>369</v>
      </c>
      <c r="B372" s="355" t="s">
        <v>2401</v>
      </c>
      <c r="C372" s="355" t="s">
        <v>14205</v>
      </c>
      <c r="D372" s="355" t="s">
        <v>14206</v>
      </c>
      <c r="E372" s="355" t="s">
        <v>14291</v>
      </c>
      <c r="F372" s="356" t="s">
        <v>2441</v>
      </c>
      <c r="G372" s="356" t="s">
        <v>14303</v>
      </c>
      <c r="H372" s="356" t="s">
        <v>14304</v>
      </c>
      <c r="I372" s="356" t="str">
        <f t="shared" si="11"/>
        <v>BRIGADEGTW_66F12GEMINI &amp; LEO CHANGE-OVER</v>
      </c>
      <c r="J372" s="356" t="s">
        <v>2432</v>
      </c>
      <c r="K372" s="356" t="s">
        <v>15063</v>
      </c>
      <c r="L372" s="357">
        <v>8.3406620666599596E-2</v>
      </c>
      <c r="M372" s="357">
        <v>8.1137000000000001E-2</v>
      </c>
      <c r="N372" s="357">
        <v>0</v>
      </c>
      <c r="O372" s="356">
        <f t="shared" si="10"/>
        <v>2.7211516885115459</v>
      </c>
      <c r="P372" s="357">
        <v>2.7211516885115583</v>
      </c>
      <c r="Q372" s="356" t="s">
        <v>15063</v>
      </c>
    </row>
    <row r="373" spans="1:17" x14ac:dyDescent="0.25">
      <c r="A373" s="354">
        <v>370</v>
      </c>
      <c r="B373" s="355" t="s">
        <v>2401</v>
      </c>
      <c r="C373" s="355" t="s">
        <v>14205</v>
      </c>
      <c r="D373" s="355" t="s">
        <v>14206</v>
      </c>
      <c r="E373" s="355" t="s">
        <v>14291</v>
      </c>
      <c r="F373" s="356" t="s">
        <v>2441</v>
      </c>
      <c r="G373" s="356" t="s">
        <v>14301</v>
      </c>
      <c r="H373" s="356" t="s">
        <v>14302</v>
      </c>
      <c r="I373" s="356" t="str">
        <f t="shared" si="11"/>
        <v>BRIGADEGTW_66F13-ORION-MALL CHANGE OVER</v>
      </c>
      <c r="J373" s="356" t="s">
        <v>2425</v>
      </c>
      <c r="K373" s="356" t="s">
        <v>15063</v>
      </c>
      <c r="L373" s="357">
        <v>2.1584433219870793</v>
      </c>
      <c r="M373" s="357">
        <v>0.33200000000000002</v>
      </c>
      <c r="N373" s="357">
        <v>1.825</v>
      </c>
      <c r="O373" s="356">
        <f t="shared" si="10"/>
        <v>0.4328537691138068</v>
      </c>
      <c r="P373" s="357">
        <v>2.6305731948408018</v>
      </c>
      <c r="Q373" s="356" t="s">
        <v>15063</v>
      </c>
    </row>
    <row r="374" spans="1:17" x14ac:dyDescent="0.25">
      <c r="A374" s="354">
        <v>371</v>
      </c>
      <c r="B374" s="355" t="s">
        <v>2401</v>
      </c>
      <c r="C374" s="355" t="s">
        <v>14205</v>
      </c>
      <c r="D374" s="355" t="s">
        <v>14206</v>
      </c>
      <c r="E374" s="355" t="s">
        <v>14291</v>
      </c>
      <c r="F374" s="356" t="s">
        <v>2441</v>
      </c>
      <c r="G374" s="356" t="s">
        <v>14298</v>
      </c>
      <c r="H374" s="356" t="s">
        <v>14299</v>
      </c>
      <c r="I374" s="356" t="str">
        <f t="shared" si="11"/>
        <v>BRIGADEGTW_66F14-MULTI-LEVEL-CAR-PARKING</v>
      </c>
      <c r="J374" s="356" t="s">
        <v>2425</v>
      </c>
      <c r="K374" s="356" t="s">
        <v>15063</v>
      </c>
      <c r="L374" s="357">
        <v>0.86574706784792299</v>
      </c>
      <c r="M374" s="357">
        <v>1.55E-2</v>
      </c>
      <c r="N374" s="357">
        <v>0.85450000000000004</v>
      </c>
      <c r="O374" s="356">
        <f t="shared" si="10"/>
        <v>-37.813696952690243</v>
      </c>
      <c r="P374" s="357">
        <v>-35.678724671859349</v>
      </c>
      <c r="Q374" s="356" t="s">
        <v>15063</v>
      </c>
    </row>
    <row r="375" spans="1:17" x14ac:dyDescent="0.25">
      <c r="A375" s="354">
        <v>372</v>
      </c>
      <c r="B375" s="355" t="s">
        <v>2401</v>
      </c>
      <c r="C375" s="355" t="s">
        <v>14205</v>
      </c>
      <c r="D375" s="355" t="s">
        <v>14206</v>
      </c>
      <c r="E375" s="355" t="s">
        <v>14291</v>
      </c>
      <c r="F375" s="356" t="s">
        <v>2416</v>
      </c>
      <c r="G375" s="356" t="s">
        <v>14311</v>
      </c>
      <c r="H375" s="356" t="s">
        <v>2770</v>
      </c>
      <c r="I375" s="356" t="str">
        <f t="shared" si="11"/>
        <v>ASTATION_66F23-PRAKASH-NAGAR</v>
      </c>
      <c r="J375" s="356" t="s">
        <v>2405</v>
      </c>
      <c r="K375" s="356" t="s">
        <v>15063</v>
      </c>
      <c r="L375" s="357">
        <v>2.0113398761972849</v>
      </c>
      <c r="M375" s="357">
        <v>1.9141175000000006</v>
      </c>
      <c r="N375" s="357">
        <v>0</v>
      </c>
      <c r="O375" s="356">
        <f t="shared" si="10"/>
        <v>4.8337119622515834</v>
      </c>
      <c r="P375" s="357">
        <v>4.8337119622515861</v>
      </c>
      <c r="Q375" s="356" t="s">
        <v>15063</v>
      </c>
    </row>
    <row r="376" spans="1:17" x14ac:dyDescent="0.25">
      <c r="A376" s="354">
        <v>373</v>
      </c>
      <c r="B376" s="355" t="s">
        <v>2401</v>
      </c>
      <c r="C376" s="355" t="s">
        <v>14205</v>
      </c>
      <c r="D376" s="355" t="s">
        <v>14206</v>
      </c>
      <c r="E376" s="355" t="s">
        <v>14291</v>
      </c>
      <c r="F376" s="356" t="s">
        <v>2758</v>
      </c>
      <c r="G376" s="356" t="s">
        <v>2767</v>
      </c>
      <c r="H376" s="356" t="s">
        <v>2768</v>
      </c>
      <c r="I376" s="356" t="str">
        <f t="shared" si="11"/>
        <v>NRS_220F25-TVS-SUZUKI-SHOW-ROOM</v>
      </c>
      <c r="J376" s="356" t="s">
        <v>2405</v>
      </c>
      <c r="K376" s="356" t="s">
        <v>15063</v>
      </c>
      <c r="L376" s="357">
        <v>4.4845139947389461</v>
      </c>
      <c r="M376" s="357">
        <v>4.1763995999999999</v>
      </c>
      <c r="N376" s="357">
        <v>0</v>
      </c>
      <c r="O376" s="356">
        <f t="shared" si="10"/>
        <v>6.8706306881952823</v>
      </c>
      <c r="P376" s="357">
        <v>6.8706306881952672</v>
      </c>
      <c r="Q376" s="356" t="s">
        <v>15063</v>
      </c>
    </row>
    <row r="377" spans="1:17" x14ac:dyDescent="0.25">
      <c r="A377" s="354">
        <v>374</v>
      </c>
      <c r="B377" s="355" t="s">
        <v>2401</v>
      </c>
      <c r="C377" s="355" t="s">
        <v>14205</v>
      </c>
      <c r="D377" s="355" t="s">
        <v>14206</v>
      </c>
      <c r="E377" s="355" t="s">
        <v>14291</v>
      </c>
      <c r="F377" s="356" t="s">
        <v>2758</v>
      </c>
      <c r="G377" s="356" t="s">
        <v>2765</v>
      </c>
      <c r="H377" s="356" t="s">
        <v>2766</v>
      </c>
      <c r="I377" s="356" t="str">
        <f t="shared" si="11"/>
        <v>NRS_220F26-SAI MANDIRA</v>
      </c>
      <c r="J377" s="356" t="s">
        <v>2405</v>
      </c>
      <c r="K377" s="356" t="s">
        <v>15063</v>
      </c>
      <c r="L377" s="357">
        <v>1.975697512860946</v>
      </c>
      <c r="M377" s="357">
        <v>1.8745011</v>
      </c>
      <c r="N377" s="357">
        <v>0</v>
      </c>
      <c r="O377" s="356">
        <f t="shared" si="10"/>
        <v>5.1220600421977842</v>
      </c>
      <c r="P377" s="357">
        <v>5.8680033320336449</v>
      </c>
      <c r="Q377" s="356" t="s">
        <v>15063</v>
      </c>
    </row>
    <row r="378" spans="1:17" x14ac:dyDescent="0.25">
      <c r="A378" s="354">
        <v>375</v>
      </c>
      <c r="B378" s="355" t="s">
        <v>2401</v>
      </c>
      <c r="C378" s="355" t="s">
        <v>14205</v>
      </c>
      <c r="D378" s="355" t="s">
        <v>14206</v>
      </c>
      <c r="E378" s="355" t="s">
        <v>14291</v>
      </c>
      <c r="F378" s="356" t="s">
        <v>2758</v>
      </c>
      <c r="G378" s="356" t="s">
        <v>2769</v>
      </c>
      <c r="H378" s="356" t="s">
        <v>14310</v>
      </c>
      <c r="I378" s="356" t="str">
        <f t="shared" si="11"/>
        <v>NRS_220F28-BYRAPPA-RMU</v>
      </c>
      <c r="J378" s="356" t="s">
        <v>2405</v>
      </c>
      <c r="K378" s="356" t="s">
        <v>15063</v>
      </c>
      <c r="L378" s="357">
        <v>2.2022626949938946</v>
      </c>
      <c r="M378" s="357">
        <v>1.8748107500000002</v>
      </c>
      <c r="N378" s="357">
        <v>0.1785874999999999</v>
      </c>
      <c r="O378" s="356">
        <f t="shared" si="10"/>
        <v>7.3561431875110577</v>
      </c>
      <c r="P378" s="357">
        <v>7.3561431875110443</v>
      </c>
      <c r="Q378" s="356" t="s">
        <v>15063</v>
      </c>
    </row>
    <row r="379" spans="1:17" x14ac:dyDescent="0.25">
      <c r="A379" s="354">
        <v>376</v>
      </c>
      <c r="B379" s="355" t="s">
        <v>2401</v>
      </c>
      <c r="C379" s="355" t="s">
        <v>14205</v>
      </c>
      <c r="D379" s="355" t="s">
        <v>14206</v>
      </c>
      <c r="E379" s="355" t="s">
        <v>14207</v>
      </c>
      <c r="F379" s="356" t="s">
        <v>2402</v>
      </c>
      <c r="G379" s="356" t="s">
        <v>2403</v>
      </c>
      <c r="H379" s="356" t="s">
        <v>2404</v>
      </c>
      <c r="I379" s="356" t="str">
        <f t="shared" si="11"/>
        <v>IISC_66F01-SADASHIVANAGAR</v>
      </c>
      <c r="J379" s="356" t="s">
        <v>2405</v>
      </c>
      <c r="K379" s="356" t="s">
        <v>15063</v>
      </c>
      <c r="L379" s="357">
        <v>1.7271860218345707</v>
      </c>
      <c r="M379" s="357">
        <v>1.6486889482896352</v>
      </c>
      <c r="N379" s="357">
        <v>0</v>
      </c>
      <c r="O379" s="356">
        <f t="shared" si="10"/>
        <v>4.544795554885166</v>
      </c>
      <c r="P379" s="357">
        <v>5.317109137857301</v>
      </c>
      <c r="Q379" s="356" t="s">
        <v>15063</v>
      </c>
    </row>
    <row r="380" spans="1:17" x14ac:dyDescent="0.25">
      <c r="A380" s="354">
        <v>377</v>
      </c>
      <c r="B380" s="355" t="s">
        <v>2401</v>
      </c>
      <c r="C380" s="355" t="s">
        <v>14205</v>
      </c>
      <c r="D380" s="355" t="s">
        <v>14206</v>
      </c>
      <c r="E380" s="355" t="s">
        <v>14207</v>
      </c>
      <c r="F380" s="356" t="s">
        <v>2402</v>
      </c>
      <c r="G380" s="356" t="s">
        <v>14208</v>
      </c>
      <c r="H380" s="356" t="s">
        <v>2406</v>
      </c>
      <c r="I380" s="356" t="str">
        <f t="shared" si="11"/>
        <v>IISC_66F02-DHOBHIGHAT</v>
      </c>
      <c r="J380" s="356" t="s">
        <v>2405</v>
      </c>
      <c r="K380" s="356" t="s">
        <v>15063</v>
      </c>
      <c r="L380" s="357">
        <v>1.822853952442034</v>
      </c>
      <c r="M380" s="357">
        <v>1.6727830521378582</v>
      </c>
      <c r="N380" s="357">
        <v>1.0180613576702413E-3</v>
      </c>
      <c r="O380" s="356">
        <f t="shared" si="10"/>
        <v>8.1814635267608402</v>
      </c>
      <c r="P380" s="357">
        <v>8.1814635267608349</v>
      </c>
      <c r="Q380" s="356" t="s">
        <v>15063</v>
      </c>
    </row>
    <row r="381" spans="1:17" x14ac:dyDescent="0.25">
      <c r="A381" s="354">
        <v>378</v>
      </c>
      <c r="B381" s="355" t="s">
        <v>2401</v>
      </c>
      <c r="C381" s="355" t="s">
        <v>14205</v>
      </c>
      <c r="D381" s="355" t="s">
        <v>14206</v>
      </c>
      <c r="E381" s="355" t="s">
        <v>14207</v>
      </c>
      <c r="F381" s="356" t="s">
        <v>2402</v>
      </c>
      <c r="G381" s="356" t="s">
        <v>2407</v>
      </c>
      <c r="H381" s="356" t="s">
        <v>2408</v>
      </c>
      <c r="I381" s="356" t="str">
        <f t="shared" si="11"/>
        <v>IISC_66F03-SSLC-BOARD</v>
      </c>
      <c r="J381" s="356" t="s">
        <v>2405</v>
      </c>
      <c r="K381" s="356" t="s">
        <v>15063</v>
      </c>
      <c r="L381" s="357">
        <v>1.9477724027327843</v>
      </c>
      <c r="M381" s="357">
        <v>1.7970932345684427</v>
      </c>
      <c r="N381" s="357">
        <v>1.1416694282302409E-3</v>
      </c>
      <c r="O381" s="356">
        <f t="shared" si="10"/>
        <v>7.6818626243643049</v>
      </c>
      <c r="P381" s="357">
        <v>7.6818626243642889</v>
      </c>
      <c r="Q381" s="356" t="s">
        <v>15063</v>
      </c>
    </row>
    <row r="382" spans="1:17" x14ac:dyDescent="0.25">
      <c r="A382" s="354">
        <v>379</v>
      </c>
      <c r="B382" s="355" t="s">
        <v>2401</v>
      </c>
      <c r="C382" s="355" t="s">
        <v>14205</v>
      </c>
      <c r="D382" s="355" t="s">
        <v>14206</v>
      </c>
      <c r="E382" s="355" t="s">
        <v>14207</v>
      </c>
      <c r="F382" s="356" t="s">
        <v>2441</v>
      </c>
      <c r="G382" s="356" t="s">
        <v>2442</v>
      </c>
      <c r="H382" s="356" t="s">
        <v>14217</v>
      </c>
      <c r="I382" s="356" t="str">
        <f t="shared" si="11"/>
        <v>BRIGADEGTW_66F04-GEMINI-&amp;-LEO</v>
      </c>
      <c r="J382" s="356" t="s">
        <v>2432</v>
      </c>
      <c r="K382" s="356" t="s">
        <v>15063</v>
      </c>
      <c r="L382" s="357">
        <v>3.4607751985456319</v>
      </c>
      <c r="M382" s="357">
        <v>3.1568896167348752</v>
      </c>
      <c r="N382" s="357">
        <v>0</v>
      </c>
      <c r="O382" s="356">
        <f t="shared" si="10"/>
        <v>8.7808529701224902</v>
      </c>
      <c r="P382" s="357">
        <v>8.7808529701224884</v>
      </c>
      <c r="Q382" s="356" t="s">
        <v>15063</v>
      </c>
    </row>
    <row r="383" spans="1:17" x14ac:dyDescent="0.25">
      <c r="A383" s="354">
        <v>380</v>
      </c>
      <c r="B383" s="355" t="s">
        <v>2401</v>
      </c>
      <c r="C383" s="355" t="s">
        <v>14205</v>
      </c>
      <c r="D383" s="355" t="s">
        <v>14206</v>
      </c>
      <c r="E383" s="355" t="s">
        <v>14207</v>
      </c>
      <c r="F383" s="356" t="s">
        <v>2402</v>
      </c>
      <c r="G383" s="356" t="s">
        <v>14209</v>
      </c>
      <c r="H383" s="356" t="s">
        <v>2409</v>
      </c>
      <c r="I383" s="356" t="str">
        <f t="shared" si="11"/>
        <v>IISC_66F04-MALLESHWARAM</v>
      </c>
      <c r="J383" s="356" t="s">
        <v>2405</v>
      </c>
      <c r="K383" s="356" t="s">
        <v>15063</v>
      </c>
      <c r="L383" s="357">
        <v>2.7208371271932688</v>
      </c>
      <c r="M383" s="357">
        <v>2.4949008385703442</v>
      </c>
      <c r="N383" s="357">
        <v>9.7736278917892605E-4</v>
      </c>
      <c r="O383" s="356">
        <f t="shared" si="10"/>
        <v>8.2709751722450751</v>
      </c>
      <c r="P383" s="357">
        <v>8.2709751722450768</v>
      </c>
      <c r="Q383" s="356" t="s">
        <v>15063</v>
      </c>
    </row>
    <row r="384" spans="1:17" x14ac:dyDescent="0.25">
      <c r="A384" s="354">
        <v>381</v>
      </c>
      <c r="B384" s="355" t="s">
        <v>2401</v>
      </c>
      <c r="C384" s="355" t="s">
        <v>14880</v>
      </c>
      <c r="D384" s="355" t="s">
        <v>1356</v>
      </c>
      <c r="E384" s="355" t="s">
        <v>14207</v>
      </c>
      <c r="F384" s="356" t="s">
        <v>2402</v>
      </c>
      <c r="G384" s="356" t="s">
        <v>14899</v>
      </c>
      <c r="H384" s="356" t="s">
        <v>14900</v>
      </c>
      <c r="I384" s="356" t="str">
        <f t="shared" si="11"/>
        <v>IISC_66F05-GANESHATEMPLE</v>
      </c>
      <c r="J384" s="356" t="s">
        <v>2405</v>
      </c>
      <c r="K384" s="356" t="s">
        <v>15063</v>
      </c>
      <c r="L384" s="357">
        <v>3.1509734874516848</v>
      </c>
      <c r="M384" s="357">
        <v>2.6494317494467348</v>
      </c>
      <c r="N384" s="357">
        <v>0.16792581911341298</v>
      </c>
      <c r="O384" s="356">
        <f t="shared" si="10"/>
        <v>11.183727381647248</v>
      </c>
      <c r="P384" s="357">
        <v>11.183727381647246</v>
      </c>
      <c r="Q384" s="356" t="s">
        <v>15063</v>
      </c>
    </row>
    <row r="385" spans="1:18" x14ac:dyDescent="0.25">
      <c r="A385" s="354">
        <v>382</v>
      </c>
      <c r="B385" s="355" t="s">
        <v>2401</v>
      </c>
      <c r="C385" s="355" t="s">
        <v>14880</v>
      </c>
      <c r="D385" s="355" t="s">
        <v>1356</v>
      </c>
      <c r="E385" s="355" t="s">
        <v>14207</v>
      </c>
      <c r="F385" s="356" t="s">
        <v>2402</v>
      </c>
      <c r="G385" s="356" t="s">
        <v>2410</v>
      </c>
      <c r="H385" s="356" t="s">
        <v>2774</v>
      </c>
      <c r="I385" s="356" t="str">
        <f t="shared" si="11"/>
        <v>IISC_66F07-MYSORE-LAMPS</v>
      </c>
      <c r="J385" s="356" t="s">
        <v>2405</v>
      </c>
      <c r="K385" s="356" t="s">
        <v>15063</v>
      </c>
      <c r="L385" s="357">
        <v>2.505148258736047</v>
      </c>
      <c r="M385" s="357">
        <v>1.9117091813184048</v>
      </c>
      <c r="N385" s="357">
        <v>1.6673724732978152</v>
      </c>
      <c r="O385" s="356">
        <f t="shared" si="10"/>
        <v>-128.18864122677044</v>
      </c>
      <c r="P385" s="357">
        <v>-128.18864122677044</v>
      </c>
      <c r="Q385" s="356" t="s">
        <v>15063</v>
      </c>
    </row>
    <row r="386" spans="1:18" x14ac:dyDescent="0.25">
      <c r="A386" s="354">
        <v>383</v>
      </c>
      <c r="B386" s="355" t="s">
        <v>2401</v>
      </c>
      <c r="C386" s="355" t="s">
        <v>14205</v>
      </c>
      <c r="D386" s="355" t="s">
        <v>14206</v>
      </c>
      <c r="E386" s="355" t="s">
        <v>14207</v>
      </c>
      <c r="F386" s="356" t="s">
        <v>2416</v>
      </c>
      <c r="G386" s="356" t="s">
        <v>14212</v>
      </c>
      <c r="H386" s="356" t="s">
        <v>2420</v>
      </c>
      <c r="I386" s="356" t="str">
        <f t="shared" si="11"/>
        <v>ASTATION_66F08-SHESHADRIPURAM</v>
      </c>
      <c r="J386" s="356" t="s">
        <v>2405</v>
      </c>
      <c r="K386" s="356" t="s">
        <v>15063</v>
      </c>
      <c r="L386" s="357">
        <v>2.0811644053374225</v>
      </c>
      <c r="M386" s="357">
        <v>1.8560036065212369</v>
      </c>
      <c r="N386" s="357">
        <v>4.6042795118005131E-2</v>
      </c>
      <c r="O386" s="356">
        <f t="shared" si="10"/>
        <v>8.8013415413965781</v>
      </c>
      <c r="P386" s="357">
        <v>8.8013415413965781</v>
      </c>
      <c r="Q386" s="356" t="s">
        <v>15063</v>
      </c>
    </row>
    <row r="387" spans="1:18" x14ac:dyDescent="0.25">
      <c r="A387" s="354">
        <v>384</v>
      </c>
      <c r="B387" s="355" t="s">
        <v>2401</v>
      </c>
      <c r="C387" s="355" t="s">
        <v>14205</v>
      </c>
      <c r="D387" s="355" t="s">
        <v>14206</v>
      </c>
      <c r="E387" s="355" t="s">
        <v>14207</v>
      </c>
      <c r="F387" s="356" t="s">
        <v>2402</v>
      </c>
      <c r="G387" s="356" t="s">
        <v>14210</v>
      </c>
      <c r="H387" s="356" t="s">
        <v>2411</v>
      </c>
      <c r="I387" s="356" t="str">
        <f t="shared" si="11"/>
        <v>IISC_66F08-WATER-SUPPLY</v>
      </c>
      <c r="J387" s="356" t="s">
        <v>2405</v>
      </c>
      <c r="K387" s="356" t="s">
        <v>15063</v>
      </c>
      <c r="L387" s="357">
        <v>3.6999908838499498</v>
      </c>
      <c r="M387" s="357">
        <v>3.4025562017915636</v>
      </c>
      <c r="N387" s="357">
        <v>5.5563940619429708E-3</v>
      </c>
      <c r="O387" s="356">
        <f t="shared" si="10"/>
        <v>7.9004862260581508</v>
      </c>
      <c r="P387" s="357">
        <v>7.9004862260581676</v>
      </c>
      <c r="Q387" s="356" t="s">
        <v>15063</v>
      </c>
    </row>
    <row r="388" spans="1:18" x14ac:dyDescent="0.25">
      <c r="A388" s="354">
        <v>385</v>
      </c>
      <c r="B388" s="355" t="s">
        <v>2401</v>
      </c>
      <c r="C388" s="355" t="s">
        <v>14205</v>
      </c>
      <c r="D388" s="355" t="s">
        <v>14206</v>
      </c>
      <c r="E388" s="355" t="s">
        <v>14207</v>
      </c>
      <c r="F388" s="356" t="s">
        <v>2416</v>
      </c>
      <c r="G388" s="356" t="s">
        <v>2421</v>
      </c>
      <c r="H388" s="356" t="s">
        <v>14213</v>
      </c>
      <c r="I388" s="356" t="str">
        <f t="shared" si="11"/>
        <v>ASTATION_66F09-MD-BLOCK</v>
      </c>
      <c r="J388" s="356" t="s">
        <v>2405</v>
      </c>
      <c r="K388" s="356" t="s">
        <v>15063</v>
      </c>
      <c r="L388" s="357">
        <v>3.1403512013858563</v>
      </c>
      <c r="M388" s="357">
        <v>2.8778249992556733</v>
      </c>
      <c r="N388" s="357">
        <v>4.5915718315240106E-2</v>
      </c>
      <c r="O388" s="356">
        <f t="shared" ref="O388:O451" si="12">((L388-N388)-M388)/(L388-N388)*100</f>
        <v>6.9999999999999947</v>
      </c>
      <c r="P388" s="357">
        <v>6.9999999999999947</v>
      </c>
      <c r="Q388" s="356" t="s">
        <v>15063</v>
      </c>
    </row>
    <row r="389" spans="1:18" x14ac:dyDescent="0.25">
      <c r="A389" s="354">
        <v>386</v>
      </c>
      <c r="B389" s="355" t="s">
        <v>2401</v>
      </c>
      <c r="C389" s="355" t="s">
        <v>14205</v>
      </c>
      <c r="D389" s="355" t="s">
        <v>14206</v>
      </c>
      <c r="E389" s="355" t="s">
        <v>14207</v>
      </c>
      <c r="F389" s="356" t="s">
        <v>2402</v>
      </c>
      <c r="G389" s="356" t="s">
        <v>2412</v>
      </c>
      <c r="H389" s="356" t="s">
        <v>2413</v>
      </c>
      <c r="I389" s="356" t="str">
        <f t="shared" ref="I389:I452" si="13">F389&amp;H389</f>
        <v>IISC_66F10-BHEL</v>
      </c>
      <c r="J389" s="356" t="s">
        <v>2414</v>
      </c>
      <c r="K389" s="356" t="s">
        <v>15063</v>
      </c>
      <c r="L389" s="357">
        <v>0.50106592539285844</v>
      </c>
      <c r="M389" s="357">
        <v>0.4993510110375845</v>
      </c>
      <c r="N389" s="357">
        <v>7.7401070056015708E-4</v>
      </c>
      <c r="O389" s="356">
        <f t="shared" si="12"/>
        <v>0.18807092960766189</v>
      </c>
      <c r="P389" s="357">
        <v>1.3108955735604111</v>
      </c>
      <c r="Q389" s="356" t="s">
        <v>15063</v>
      </c>
    </row>
    <row r="390" spans="1:18" x14ac:dyDescent="0.25">
      <c r="A390" s="354">
        <v>387</v>
      </c>
      <c r="B390" s="355" t="s">
        <v>2401</v>
      </c>
      <c r="C390" s="355" t="s">
        <v>14205</v>
      </c>
      <c r="D390" s="355" t="s">
        <v>14206</v>
      </c>
      <c r="E390" s="355" t="s">
        <v>14207</v>
      </c>
      <c r="F390" s="356" t="s">
        <v>2402</v>
      </c>
      <c r="G390" s="356" t="s">
        <v>2415</v>
      </c>
      <c r="H390" s="356" t="s">
        <v>14211</v>
      </c>
      <c r="I390" s="356" t="str">
        <f t="shared" si="13"/>
        <v>IISC_66F11-BRAIN CENTRE</v>
      </c>
      <c r="J390" s="356" t="s">
        <v>3556</v>
      </c>
      <c r="K390" s="356" t="s">
        <v>15063</v>
      </c>
      <c r="L390" s="357">
        <v>6.0546768812069017E-2</v>
      </c>
      <c r="M390" s="357">
        <v>5.7519430371465563E-2</v>
      </c>
      <c r="N390" s="357">
        <v>0</v>
      </c>
      <c r="O390" s="356">
        <f t="shared" si="12"/>
        <v>5.0000000000000053</v>
      </c>
      <c r="P390" s="357">
        <v>36.566396324042493</v>
      </c>
      <c r="Q390" s="356" t="s">
        <v>15063</v>
      </c>
    </row>
    <row r="391" spans="1:18" x14ac:dyDescent="0.25">
      <c r="A391" s="354">
        <v>388</v>
      </c>
      <c r="B391" s="355" t="s">
        <v>2401</v>
      </c>
      <c r="C391" s="355" t="s">
        <v>14205</v>
      </c>
      <c r="D391" s="355" t="s">
        <v>14206</v>
      </c>
      <c r="E391" s="355" t="s">
        <v>14207</v>
      </c>
      <c r="F391" s="356" t="s">
        <v>2429</v>
      </c>
      <c r="G391" s="356" t="s">
        <v>14215</v>
      </c>
      <c r="H391" s="356" t="s">
        <v>14216</v>
      </c>
      <c r="I391" s="356" t="str">
        <f t="shared" si="13"/>
        <v>HEBBAL_220F19-C V RAMAN  ROAD</v>
      </c>
      <c r="J391" s="356" t="s">
        <v>2405</v>
      </c>
      <c r="K391" s="356" t="s">
        <v>15063</v>
      </c>
      <c r="L391" s="357">
        <v>1.408625589807216</v>
      </c>
      <c r="M391" s="357">
        <v>1.2721237300181194</v>
      </c>
      <c r="N391" s="357">
        <v>0</v>
      </c>
      <c r="O391" s="356">
        <f t="shared" si="12"/>
        <v>9.6904287964680655</v>
      </c>
      <c r="P391" s="357">
        <v>9.6904287964680762</v>
      </c>
      <c r="Q391" s="356" t="s">
        <v>15063</v>
      </c>
    </row>
    <row r="392" spans="1:18" x14ac:dyDescent="0.25">
      <c r="A392" s="354">
        <v>389</v>
      </c>
      <c r="B392" s="355" t="s">
        <v>2401</v>
      </c>
      <c r="C392" s="355" t="s">
        <v>14205</v>
      </c>
      <c r="D392" s="355" t="s">
        <v>14206</v>
      </c>
      <c r="E392" s="355" t="s">
        <v>14207</v>
      </c>
      <c r="F392" s="356" t="s">
        <v>2416</v>
      </c>
      <c r="G392" s="356" t="s">
        <v>14214</v>
      </c>
      <c r="H392" s="356" t="s">
        <v>2422</v>
      </c>
      <c r="I392" s="356" t="str">
        <f t="shared" si="13"/>
        <v>ASTATION_66F28-MATRI-GREENS</v>
      </c>
      <c r="J392" s="356" t="s">
        <v>2405</v>
      </c>
      <c r="K392" s="356" t="s">
        <v>15063</v>
      </c>
      <c r="L392" s="357">
        <v>2.4578315643069009</v>
      </c>
      <c r="M392" s="357">
        <v>1.7869297455767441</v>
      </c>
      <c r="N392" s="357">
        <v>0.48150831628590618</v>
      </c>
      <c r="O392" s="356">
        <f t="shared" si="12"/>
        <v>9.5831237442509014</v>
      </c>
      <c r="P392" s="357">
        <v>9.5831237442508979</v>
      </c>
      <c r="Q392" s="356" t="s">
        <v>15063</v>
      </c>
    </row>
    <row r="393" spans="1:18" x14ac:dyDescent="0.25">
      <c r="A393" s="354">
        <v>390</v>
      </c>
      <c r="B393" s="355" t="s">
        <v>2401</v>
      </c>
      <c r="C393" s="355" t="s">
        <v>14205</v>
      </c>
      <c r="D393" s="355" t="s">
        <v>14206</v>
      </c>
      <c r="E393" s="355" t="s">
        <v>14207</v>
      </c>
      <c r="F393" s="356" t="s">
        <v>2416</v>
      </c>
      <c r="G393" s="356" t="s">
        <v>2423</v>
      </c>
      <c r="H393" s="356" t="s">
        <v>2424</v>
      </c>
      <c r="I393" s="356" t="str">
        <f t="shared" si="13"/>
        <v>ASTATION_66F30-MATRI-MALL</v>
      </c>
      <c r="J393" s="356" t="s">
        <v>2425</v>
      </c>
      <c r="K393" s="356" t="s">
        <v>15063</v>
      </c>
      <c r="L393" s="357">
        <v>2.3109575708337426</v>
      </c>
      <c r="M393" s="357">
        <v>2.2113746488036892</v>
      </c>
      <c r="N393" s="357">
        <v>4.2933512701960996E-2</v>
      </c>
      <c r="O393" s="356">
        <f t="shared" si="12"/>
        <v>2.497742875565252</v>
      </c>
      <c r="P393" s="357">
        <v>2.4977428755652564</v>
      </c>
      <c r="Q393" s="356" t="s">
        <v>15063</v>
      </c>
    </row>
    <row r="394" spans="1:18" x14ac:dyDescent="0.25">
      <c r="A394" s="354">
        <v>391</v>
      </c>
      <c r="B394" s="355" t="s">
        <v>2401</v>
      </c>
      <c r="C394" s="355" t="s">
        <v>14205</v>
      </c>
      <c r="D394" s="355" t="s">
        <v>14239</v>
      </c>
      <c r="E394" s="355" t="s">
        <v>14313</v>
      </c>
      <c r="F394" s="356" t="s">
        <v>1482</v>
      </c>
      <c r="G394" s="356" t="s">
        <v>2787</v>
      </c>
      <c r="H394" s="356" t="s">
        <v>14316</v>
      </c>
      <c r="I394" s="356" t="str">
        <f t="shared" si="13"/>
        <v>GOKULAF01-K-G-HALLI</v>
      </c>
      <c r="J394" s="356" t="s">
        <v>2405</v>
      </c>
      <c r="K394" s="356" t="s">
        <v>15063</v>
      </c>
      <c r="L394" s="357">
        <v>1.7527367383715815</v>
      </c>
      <c r="M394" s="357">
        <v>1.6922392000000002</v>
      </c>
      <c r="N394" s="357">
        <v>0</v>
      </c>
      <c r="O394" s="356">
        <f t="shared" si="12"/>
        <v>3.4516043994027252</v>
      </c>
      <c r="P394" s="357">
        <v>9.0039354441481585</v>
      </c>
      <c r="Q394" s="356" t="s">
        <v>15063</v>
      </c>
      <c r="R394" s="358" t="e">
        <f>#REF!-M394</f>
        <v>#REF!</v>
      </c>
    </row>
    <row r="395" spans="1:18" x14ac:dyDescent="0.25">
      <c r="A395" s="354">
        <v>392</v>
      </c>
      <c r="B395" s="355" t="s">
        <v>2401</v>
      </c>
      <c r="C395" s="355" t="s">
        <v>14205</v>
      </c>
      <c r="D395" s="355" t="s">
        <v>14239</v>
      </c>
      <c r="E395" s="355" t="s">
        <v>14313</v>
      </c>
      <c r="F395" s="356" t="s">
        <v>1482</v>
      </c>
      <c r="G395" s="356" t="s">
        <v>2788</v>
      </c>
      <c r="H395" s="356" t="s">
        <v>14317</v>
      </c>
      <c r="I395" s="356" t="str">
        <f t="shared" si="13"/>
        <v>GOKULAF02-D-B-SANDRA</v>
      </c>
      <c r="J395" s="356" t="s">
        <v>2405</v>
      </c>
      <c r="K395" s="356" t="s">
        <v>15063</v>
      </c>
      <c r="L395" s="357">
        <v>2.6782060763196252</v>
      </c>
      <c r="M395" s="357">
        <v>2.359661</v>
      </c>
      <c r="N395" s="357">
        <v>0</v>
      </c>
      <c r="O395" s="356">
        <f t="shared" si="12"/>
        <v>11.893971831972239</v>
      </c>
      <c r="P395" s="357">
        <v>22.341212982786573</v>
      </c>
      <c r="Q395" s="356" t="s">
        <v>15063</v>
      </c>
      <c r="R395" s="358" t="e">
        <f>#REF!-M395</f>
        <v>#REF!</v>
      </c>
    </row>
    <row r="396" spans="1:18" x14ac:dyDescent="0.25">
      <c r="A396" s="354">
        <v>393</v>
      </c>
      <c r="B396" s="355" t="s">
        <v>2401</v>
      </c>
      <c r="C396" s="355" t="s">
        <v>14205</v>
      </c>
      <c r="D396" s="355" t="s">
        <v>14239</v>
      </c>
      <c r="E396" s="355" t="s">
        <v>14313</v>
      </c>
      <c r="F396" s="356" t="s">
        <v>1385</v>
      </c>
      <c r="G396" s="356" t="s">
        <v>2775</v>
      </c>
      <c r="H396" s="356" t="s">
        <v>14314</v>
      </c>
      <c r="I396" s="356" t="str">
        <f t="shared" si="13"/>
        <v>ABBIGEREF02-RAGAVENDRA-LAYOUT</v>
      </c>
      <c r="J396" s="356" t="s">
        <v>2405</v>
      </c>
      <c r="K396" s="356" t="s">
        <v>15063</v>
      </c>
      <c r="L396" s="357">
        <v>2.0930366622496308</v>
      </c>
      <c r="M396" s="357">
        <v>1.8763829999999999</v>
      </c>
      <c r="N396" s="357">
        <v>0</v>
      </c>
      <c r="O396" s="356">
        <f t="shared" si="12"/>
        <v>10.35116422742294</v>
      </c>
      <c r="P396" s="357">
        <v>11.755606938457962</v>
      </c>
      <c r="Q396" s="356" t="s">
        <v>15063</v>
      </c>
      <c r="R396" s="358" t="e">
        <f>#REF!-M396</f>
        <v>#REF!</v>
      </c>
    </row>
    <row r="397" spans="1:18" x14ac:dyDescent="0.25">
      <c r="A397" s="354">
        <v>394</v>
      </c>
      <c r="B397" s="355" t="s">
        <v>2401</v>
      </c>
      <c r="C397" s="355" t="s">
        <v>14205</v>
      </c>
      <c r="D397" s="355" t="s">
        <v>14239</v>
      </c>
      <c r="E397" s="355" t="s">
        <v>14313</v>
      </c>
      <c r="F397" s="356" t="s">
        <v>1482</v>
      </c>
      <c r="G397" s="356" t="s">
        <v>2789</v>
      </c>
      <c r="H397" s="356" t="s">
        <v>14318</v>
      </c>
      <c r="I397" s="356" t="str">
        <f t="shared" si="13"/>
        <v>GOKULAF03-BEL-COLONY</v>
      </c>
      <c r="J397" s="356" t="s">
        <v>2405</v>
      </c>
      <c r="K397" s="356" t="s">
        <v>15063</v>
      </c>
      <c r="L397" s="357">
        <v>0.7707441465271041</v>
      </c>
      <c r="M397" s="357">
        <v>0.74784700000000004</v>
      </c>
      <c r="N397" s="357">
        <v>0</v>
      </c>
      <c r="O397" s="356">
        <f t="shared" si="12"/>
        <v>2.9707843556485392</v>
      </c>
      <c r="P397" s="357">
        <v>6.8750963643112168</v>
      </c>
      <c r="Q397" s="356" t="s">
        <v>15063</v>
      </c>
      <c r="R397" s="358" t="e">
        <f>#REF!-M397</f>
        <v>#REF!</v>
      </c>
    </row>
    <row r="398" spans="1:18" x14ac:dyDescent="0.25">
      <c r="A398" s="354">
        <v>395</v>
      </c>
      <c r="B398" s="355" t="s">
        <v>2401</v>
      </c>
      <c r="C398" s="355" t="s">
        <v>14880</v>
      </c>
      <c r="D398" s="355" t="s">
        <v>1358</v>
      </c>
      <c r="E398" s="355" t="s">
        <v>14313</v>
      </c>
      <c r="F398" s="356" t="s">
        <v>2567</v>
      </c>
      <c r="G398" s="356" t="s">
        <v>2847</v>
      </c>
      <c r="H398" s="356" t="s">
        <v>2776</v>
      </c>
      <c r="I398" s="356" t="str">
        <f t="shared" si="13"/>
        <v>ABBIGERE_66F03-LAKSHMIPURA</v>
      </c>
      <c r="J398" s="356" t="s">
        <v>2405</v>
      </c>
      <c r="K398" s="356" t="s">
        <v>15063</v>
      </c>
      <c r="L398" s="357">
        <v>3.3157932197285791</v>
      </c>
      <c r="M398" s="357">
        <v>1.78728182</v>
      </c>
      <c r="N398" s="357">
        <v>1.5022635153235184</v>
      </c>
      <c r="O398" s="356">
        <f t="shared" si="12"/>
        <v>1.4473368890128782</v>
      </c>
      <c r="P398" s="357">
        <v>11.792957049510589</v>
      </c>
      <c r="Q398" s="356" t="s">
        <v>15063</v>
      </c>
    </row>
    <row r="399" spans="1:18" x14ac:dyDescent="0.25">
      <c r="A399" s="354">
        <v>396</v>
      </c>
      <c r="B399" s="355" t="s">
        <v>2401</v>
      </c>
      <c r="C399" s="355" t="s">
        <v>14205</v>
      </c>
      <c r="D399" s="355" t="s">
        <v>14239</v>
      </c>
      <c r="E399" s="355" t="s">
        <v>14313</v>
      </c>
      <c r="F399" s="356" t="s">
        <v>1385</v>
      </c>
      <c r="G399" s="356" t="s">
        <v>2777</v>
      </c>
      <c r="H399" s="356" t="s">
        <v>14315</v>
      </c>
      <c r="I399" s="356" t="str">
        <f t="shared" si="13"/>
        <v>ABBIGEREF04-ABBIGERE-INDL-AREA</v>
      </c>
      <c r="J399" s="356" t="s">
        <v>2405</v>
      </c>
      <c r="K399" s="356" t="s">
        <v>15063</v>
      </c>
      <c r="L399" s="357">
        <v>3.0768305751234655</v>
      </c>
      <c r="M399" s="357">
        <v>2.9744862000000003</v>
      </c>
      <c r="N399" s="357">
        <v>0</v>
      </c>
      <c r="O399" s="356">
        <f t="shared" si="12"/>
        <v>3.3262921901170444</v>
      </c>
      <c r="P399" s="357">
        <v>3.3262921901170417</v>
      </c>
      <c r="Q399" s="356" t="s">
        <v>15063</v>
      </c>
      <c r="R399" s="358" t="e">
        <f>#REF!-M399</f>
        <v>#REF!</v>
      </c>
    </row>
    <row r="400" spans="1:18" x14ac:dyDescent="0.25">
      <c r="A400" s="354">
        <v>397</v>
      </c>
      <c r="B400" s="355" t="s">
        <v>2401</v>
      </c>
      <c r="C400" s="355" t="s">
        <v>14205</v>
      </c>
      <c r="D400" s="355" t="s">
        <v>14239</v>
      </c>
      <c r="E400" s="355" t="s">
        <v>14313</v>
      </c>
      <c r="F400" s="356" t="s">
        <v>1482</v>
      </c>
      <c r="G400" s="356" t="s">
        <v>2790</v>
      </c>
      <c r="H400" s="356" t="s">
        <v>2791</v>
      </c>
      <c r="I400" s="356" t="str">
        <f t="shared" si="13"/>
        <v>GOKULAF04-RAMACHANDRAPURA</v>
      </c>
      <c r="J400" s="356" t="s">
        <v>2405</v>
      </c>
      <c r="K400" s="356" t="s">
        <v>15063</v>
      </c>
      <c r="L400" s="357">
        <v>2.7780424496682721</v>
      </c>
      <c r="M400" s="357">
        <v>2.5366012300140692</v>
      </c>
      <c r="N400" s="357">
        <v>0</v>
      </c>
      <c r="O400" s="356">
        <f t="shared" si="12"/>
        <v>8.6910558074097644</v>
      </c>
      <c r="P400" s="357">
        <v>8.691055807409775</v>
      </c>
      <c r="Q400" s="356" t="s">
        <v>15063</v>
      </c>
      <c r="R400" s="358" t="e">
        <f>#REF!-M400</f>
        <v>#REF!</v>
      </c>
    </row>
    <row r="401" spans="1:18" x14ac:dyDescent="0.25">
      <c r="A401" s="354">
        <v>398</v>
      </c>
      <c r="B401" s="355" t="s">
        <v>2401</v>
      </c>
      <c r="C401" s="355" t="s">
        <v>14205</v>
      </c>
      <c r="D401" s="355" t="s">
        <v>14239</v>
      </c>
      <c r="E401" s="355" t="s">
        <v>14313</v>
      </c>
      <c r="F401" s="356" t="s">
        <v>1482</v>
      </c>
      <c r="G401" s="356" t="s">
        <v>2792</v>
      </c>
      <c r="H401" s="356" t="s">
        <v>14319</v>
      </c>
      <c r="I401" s="356" t="str">
        <f t="shared" si="13"/>
        <v>GOKULAF05-MES-ROAD</v>
      </c>
      <c r="J401" s="356" t="s">
        <v>2405</v>
      </c>
      <c r="K401" s="356" t="s">
        <v>15063</v>
      </c>
      <c r="L401" s="357">
        <v>3.2954805409035144</v>
      </c>
      <c r="M401" s="357">
        <v>3.0423749</v>
      </c>
      <c r="N401" s="357">
        <v>0</v>
      </c>
      <c r="O401" s="356">
        <f t="shared" si="12"/>
        <v>7.6803864493194967</v>
      </c>
      <c r="P401" s="357">
        <v>9.6522312349514916</v>
      </c>
      <c r="Q401" s="356" t="s">
        <v>15063</v>
      </c>
      <c r="R401" s="358" t="e">
        <f>#REF!-M401</f>
        <v>#REF!</v>
      </c>
    </row>
    <row r="402" spans="1:18" x14ac:dyDescent="0.25">
      <c r="A402" s="354">
        <v>399</v>
      </c>
      <c r="B402" s="355" t="s">
        <v>2401</v>
      </c>
      <c r="C402" s="355" t="s">
        <v>14205</v>
      </c>
      <c r="D402" s="355" t="s">
        <v>14239</v>
      </c>
      <c r="E402" s="355" t="s">
        <v>14313</v>
      </c>
      <c r="F402" s="356" t="s">
        <v>1385</v>
      </c>
      <c r="G402" s="356" t="s">
        <v>2778</v>
      </c>
      <c r="H402" s="356" t="s">
        <v>2779</v>
      </c>
      <c r="I402" s="356" t="str">
        <f t="shared" si="13"/>
        <v>ABBIGEREF05-SINGAPURA</v>
      </c>
      <c r="J402" s="356" t="s">
        <v>2405</v>
      </c>
      <c r="K402" s="356" t="s">
        <v>15063</v>
      </c>
      <c r="L402" s="357">
        <v>3.7679593020914339</v>
      </c>
      <c r="M402" s="357">
        <v>3.5435292500000002</v>
      </c>
      <c r="N402" s="357">
        <v>0</v>
      </c>
      <c r="O402" s="356">
        <f t="shared" si="12"/>
        <v>5.9562759068778206</v>
      </c>
      <c r="P402" s="357">
        <v>6.7811768257732492</v>
      </c>
      <c r="Q402" s="356" t="s">
        <v>15063</v>
      </c>
      <c r="R402" s="358" t="e">
        <f>#REF!-M402</f>
        <v>#REF!</v>
      </c>
    </row>
    <row r="403" spans="1:18" x14ac:dyDescent="0.25">
      <c r="A403" s="354">
        <v>400</v>
      </c>
      <c r="B403" s="355" t="s">
        <v>2401</v>
      </c>
      <c r="C403" s="355" t="s">
        <v>14205</v>
      </c>
      <c r="D403" s="355" t="s">
        <v>14239</v>
      </c>
      <c r="E403" s="355" t="s">
        <v>14313</v>
      </c>
      <c r="F403" s="356" t="s">
        <v>1482</v>
      </c>
      <c r="G403" s="356" t="s">
        <v>2793</v>
      </c>
      <c r="H403" s="356" t="s">
        <v>14320</v>
      </c>
      <c r="I403" s="356" t="str">
        <f t="shared" si="13"/>
        <v>GOKULAF06-HMT-INDL-AREA</v>
      </c>
      <c r="J403" s="356" t="s">
        <v>2405</v>
      </c>
      <c r="K403" s="356" t="s">
        <v>15063</v>
      </c>
      <c r="L403" s="357">
        <v>1.4856016783822619</v>
      </c>
      <c r="M403" s="357">
        <v>1.3801003500000002</v>
      </c>
      <c r="N403" s="357">
        <v>0</v>
      </c>
      <c r="O403" s="356">
        <f t="shared" si="12"/>
        <v>7.101589202372657</v>
      </c>
      <c r="P403" s="357">
        <v>7.1015892023726712</v>
      </c>
      <c r="Q403" s="356" t="s">
        <v>15063</v>
      </c>
      <c r="R403" s="358" t="e">
        <f>#REF!-M403</f>
        <v>#REF!</v>
      </c>
    </row>
    <row r="404" spans="1:18" x14ac:dyDescent="0.25">
      <c r="A404" s="354">
        <v>401</v>
      </c>
      <c r="B404" s="355" t="s">
        <v>2401</v>
      </c>
      <c r="C404" s="355" t="s">
        <v>14880</v>
      </c>
      <c r="D404" s="355" t="s">
        <v>1358</v>
      </c>
      <c r="E404" s="355" t="s">
        <v>14313</v>
      </c>
      <c r="F404" s="356" t="s">
        <v>2567</v>
      </c>
      <c r="G404" s="356" t="s">
        <v>2780</v>
      </c>
      <c r="H404" s="356" t="s">
        <v>2846</v>
      </c>
      <c r="I404" s="356" t="str">
        <f t="shared" si="13"/>
        <v>ABBIGERE_66F07-ABBIGERE-VILLAGE</v>
      </c>
      <c r="J404" s="356" t="s">
        <v>2405</v>
      </c>
      <c r="K404" s="356" t="s">
        <v>15063</v>
      </c>
      <c r="L404" s="357">
        <v>8.0514623255986368</v>
      </c>
      <c r="M404" s="357">
        <v>3.1246870000000002</v>
      </c>
      <c r="N404" s="357">
        <v>4.6469549806608157</v>
      </c>
      <c r="O404" s="356">
        <f t="shared" si="12"/>
        <v>8.2191141503597347</v>
      </c>
      <c r="P404" s="357">
        <v>21.022989541117532</v>
      </c>
      <c r="Q404" s="356" t="s">
        <v>15063</v>
      </c>
    </row>
    <row r="405" spans="1:18" x14ac:dyDescent="0.25">
      <c r="A405" s="354">
        <v>402</v>
      </c>
      <c r="B405" s="355" t="s">
        <v>2401</v>
      </c>
      <c r="C405" s="355" t="s">
        <v>14205</v>
      </c>
      <c r="D405" s="355" t="s">
        <v>14239</v>
      </c>
      <c r="E405" s="355" t="s">
        <v>14313</v>
      </c>
      <c r="F405" s="356" t="s">
        <v>1482</v>
      </c>
      <c r="G405" s="356" t="s">
        <v>2794</v>
      </c>
      <c r="H405" s="356" t="s">
        <v>14321</v>
      </c>
      <c r="I405" s="356" t="str">
        <f t="shared" si="13"/>
        <v>GOKULAF07-MK-NAGAR</v>
      </c>
      <c r="J405" s="356" t="s">
        <v>2405</v>
      </c>
      <c r="K405" s="356" t="s">
        <v>15063</v>
      </c>
      <c r="L405" s="357">
        <v>0.98704038522141602</v>
      </c>
      <c r="M405" s="357">
        <v>0.90916300000000005</v>
      </c>
      <c r="N405" s="357">
        <v>0</v>
      </c>
      <c r="O405" s="356">
        <f t="shared" si="12"/>
        <v>7.8899897499073726</v>
      </c>
      <c r="P405" s="357">
        <v>8.3918936992564692</v>
      </c>
      <c r="Q405" s="356" t="s">
        <v>15063</v>
      </c>
      <c r="R405" s="358" t="e">
        <f>#REF!-M405</f>
        <v>#REF!</v>
      </c>
    </row>
    <row r="406" spans="1:18" x14ac:dyDescent="0.25">
      <c r="A406" s="354">
        <v>403</v>
      </c>
      <c r="B406" s="355" t="s">
        <v>2401</v>
      </c>
      <c r="C406" s="355" t="s">
        <v>14205</v>
      </c>
      <c r="D406" s="355" t="s">
        <v>14239</v>
      </c>
      <c r="E406" s="355" t="s">
        <v>14313</v>
      </c>
      <c r="F406" s="356" t="s">
        <v>2798</v>
      </c>
      <c r="G406" s="356" t="s">
        <v>2799</v>
      </c>
      <c r="H406" s="356" t="s">
        <v>14323</v>
      </c>
      <c r="I406" s="356" t="str">
        <f t="shared" si="13"/>
        <v>MATTHIKEREF08-BANDAPPA-GARDEN</v>
      </c>
      <c r="J406" s="356" t="s">
        <v>2432</v>
      </c>
      <c r="K406" s="356" t="s">
        <v>15063</v>
      </c>
      <c r="L406" s="357">
        <v>2.2657925527211984</v>
      </c>
      <c r="M406" s="357">
        <v>2.0291329999999999</v>
      </c>
      <c r="N406" s="357">
        <v>0</v>
      </c>
      <c r="O406" s="356">
        <f t="shared" si="12"/>
        <v>10.444890572041661</v>
      </c>
      <c r="P406" s="357">
        <v>10.444890572041675</v>
      </c>
      <c r="Q406" s="356" t="s">
        <v>15063</v>
      </c>
      <c r="R406" s="358" t="e">
        <f>#REF!-M406</f>
        <v>#REF!</v>
      </c>
    </row>
    <row r="407" spans="1:18" x14ac:dyDescent="0.25">
      <c r="A407" s="354">
        <v>404</v>
      </c>
      <c r="B407" s="355" t="s">
        <v>2401</v>
      </c>
      <c r="C407" s="355" t="s">
        <v>14205</v>
      </c>
      <c r="D407" s="355" t="s">
        <v>14239</v>
      </c>
      <c r="E407" s="355" t="s">
        <v>14313</v>
      </c>
      <c r="F407" s="356" t="s">
        <v>1385</v>
      </c>
      <c r="G407" s="356" t="s">
        <v>2781</v>
      </c>
      <c r="H407" s="356" t="s">
        <v>2782</v>
      </c>
      <c r="I407" s="356" t="str">
        <f t="shared" si="13"/>
        <v>ABBIGEREF08-KALANAGAR</v>
      </c>
      <c r="J407" s="356" t="s">
        <v>2405</v>
      </c>
      <c r="K407" s="356" t="s">
        <v>15063</v>
      </c>
      <c r="L407" s="357">
        <v>2.6566698153453352</v>
      </c>
      <c r="M407" s="357">
        <v>2.438132</v>
      </c>
      <c r="N407" s="357">
        <v>0</v>
      </c>
      <c r="O407" s="356">
        <f t="shared" si="12"/>
        <v>8.2260058846239392</v>
      </c>
      <c r="P407" s="357">
        <v>8.8860249709734269</v>
      </c>
      <c r="Q407" s="356" t="s">
        <v>15063</v>
      </c>
      <c r="R407" s="358" t="e">
        <f>#REF!-M407</f>
        <v>#REF!</v>
      </c>
    </row>
    <row r="408" spans="1:18" x14ac:dyDescent="0.25">
      <c r="A408" s="354">
        <v>405</v>
      </c>
      <c r="B408" s="355" t="s">
        <v>2401</v>
      </c>
      <c r="C408" s="355" t="s">
        <v>14205</v>
      </c>
      <c r="D408" s="355" t="s">
        <v>14239</v>
      </c>
      <c r="E408" s="355" t="s">
        <v>14313</v>
      </c>
      <c r="F408" s="356" t="s">
        <v>1385</v>
      </c>
      <c r="G408" s="356" t="s">
        <v>2783</v>
      </c>
      <c r="H408" s="356" t="s">
        <v>2784</v>
      </c>
      <c r="I408" s="356" t="str">
        <f t="shared" si="13"/>
        <v>ABBIGEREF09-KUVEMPUNAGAR</v>
      </c>
      <c r="J408" s="356" t="s">
        <v>2405</v>
      </c>
      <c r="K408" s="356" t="s">
        <v>15063</v>
      </c>
      <c r="L408" s="357">
        <v>1.5432046213138997</v>
      </c>
      <c r="M408" s="357">
        <v>1.3982334999999999</v>
      </c>
      <c r="N408" s="357">
        <v>0</v>
      </c>
      <c r="O408" s="356">
        <f t="shared" si="12"/>
        <v>9.3941606519082299</v>
      </c>
      <c r="P408" s="357">
        <v>13.494113952252739</v>
      </c>
      <c r="Q408" s="356" t="s">
        <v>15063</v>
      </c>
      <c r="R408" s="358" t="e">
        <f>#REF!-M408</f>
        <v>#REF!</v>
      </c>
    </row>
    <row r="409" spans="1:18" x14ac:dyDescent="0.25">
      <c r="A409" s="354">
        <v>406</v>
      </c>
      <c r="B409" s="355" t="s">
        <v>2401</v>
      </c>
      <c r="C409" s="355" t="s">
        <v>14205</v>
      </c>
      <c r="D409" s="355" t="s">
        <v>14239</v>
      </c>
      <c r="E409" s="355" t="s">
        <v>14313</v>
      </c>
      <c r="F409" s="356" t="s">
        <v>1482</v>
      </c>
      <c r="G409" s="356" t="s">
        <v>2795</v>
      </c>
      <c r="H409" s="356" t="s">
        <v>14322</v>
      </c>
      <c r="I409" s="356" t="str">
        <f t="shared" si="13"/>
        <v>GOKULAF10-CHAMUNDESHWARI-LAYOUT</v>
      </c>
      <c r="J409" s="356" t="s">
        <v>2405</v>
      </c>
      <c r="K409" s="356" t="s">
        <v>15063</v>
      </c>
      <c r="L409" s="357">
        <v>1.8836894400996047</v>
      </c>
      <c r="M409" s="357">
        <v>1.7084041725509238</v>
      </c>
      <c r="N409" s="357">
        <v>0</v>
      </c>
      <c r="O409" s="356">
        <f t="shared" si="12"/>
        <v>9.3054228482276908</v>
      </c>
      <c r="P409" s="357">
        <v>12.572505352156572</v>
      </c>
      <c r="Q409" s="356" t="s">
        <v>15063</v>
      </c>
      <c r="R409" s="358" t="e">
        <f>#REF!-M409</f>
        <v>#REF!</v>
      </c>
    </row>
    <row r="410" spans="1:18" x14ac:dyDescent="0.25">
      <c r="A410" s="354">
        <v>407</v>
      </c>
      <c r="B410" s="355" t="s">
        <v>2401</v>
      </c>
      <c r="C410" s="355" t="s">
        <v>14205</v>
      </c>
      <c r="D410" s="355" t="s">
        <v>14239</v>
      </c>
      <c r="E410" s="355" t="s">
        <v>14313</v>
      </c>
      <c r="F410" s="356" t="s">
        <v>1385</v>
      </c>
      <c r="G410" s="356" t="s">
        <v>2785</v>
      </c>
      <c r="H410" s="356" t="s">
        <v>2786</v>
      </c>
      <c r="I410" s="356" t="str">
        <f t="shared" si="13"/>
        <v>ABBIGEREF10-KANSHIRAMANAGAR</v>
      </c>
      <c r="J410" s="356" t="s">
        <v>2405</v>
      </c>
      <c r="K410" s="356" t="s">
        <v>15063</v>
      </c>
      <c r="L410" s="357">
        <v>2.3776639112703242</v>
      </c>
      <c r="M410" s="357">
        <v>2.153419</v>
      </c>
      <c r="N410" s="357">
        <v>0</v>
      </c>
      <c r="O410" s="356">
        <f t="shared" si="12"/>
        <v>9.4313123990057939</v>
      </c>
      <c r="P410" s="357">
        <v>12.801432521450629</v>
      </c>
      <c r="Q410" s="356" t="s">
        <v>15063</v>
      </c>
      <c r="R410" s="358" t="e">
        <f>#REF!-M410</f>
        <v>#REF!</v>
      </c>
    </row>
    <row r="411" spans="1:18" x14ac:dyDescent="0.25">
      <c r="A411" s="354">
        <v>408</v>
      </c>
      <c r="B411" s="355" t="s">
        <v>2401</v>
      </c>
      <c r="C411" s="355" t="s">
        <v>14205</v>
      </c>
      <c r="D411" s="355" t="s">
        <v>14239</v>
      </c>
      <c r="E411" s="355" t="s">
        <v>14313</v>
      </c>
      <c r="F411" s="356" t="s">
        <v>2798</v>
      </c>
      <c r="G411" s="356" t="s">
        <v>2800</v>
      </c>
      <c r="H411" s="356" t="s">
        <v>14324</v>
      </c>
      <c r="I411" s="356" t="str">
        <f t="shared" si="13"/>
        <v>MATTHIKEREF10-SUNDAR-NAGAR</v>
      </c>
      <c r="J411" s="356" t="s">
        <v>2405</v>
      </c>
      <c r="K411" s="356" t="s">
        <v>15063</v>
      </c>
      <c r="L411" s="357">
        <v>0.96679647018869763</v>
      </c>
      <c r="M411" s="357">
        <v>0.91238065000000002</v>
      </c>
      <c r="N411" s="357">
        <v>0</v>
      </c>
      <c r="O411" s="356">
        <f t="shared" si="12"/>
        <v>5.6284669903766646</v>
      </c>
      <c r="P411" s="357">
        <v>5.6284669903766682</v>
      </c>
      <c r="Q411" s="356" t="s">
        <v>15063</v>
      </c>
      <c r="R411" s="358" t="e">
        <f>#REF!-M411</f>
        <v>#REF!</v>
      </c>
    </row>
    <row r="412" spans="1:18" x14ac:dyDescent="0.25">
      <c r="A412" s="354">
        <v>409</v>
      </c>
      <c r="B412" s="355" t="s">
        <v>2401</v>
      </c>
      <c r="C412" s="355" t="s">
        <v>14205</v>
      </c>
      <c r="D412" s="355" t="s">
        <v>14239</v>
      </c>
      <c r="E412" s="355" t="s">
        <v>14313</v>
      </c>
      <c r="F412" s="356" t="s">
        <v>1482</v>
      </c>
      <c r="G412" s="356" t="s">
        <v>2796</v>
      </c>
      <c r="H412" s="356" t="s">
        <v>2797</v>
      </c>
      <c r="I412" s="356" t="str">
        <f t="shared" si="13"/>
        <v>GOKULAF11-GOKULA</v>
      </c>
      <c r="J412" s="356" t="s">
        <v>2405</v>
      </c>
      <c r="K412" s="356" t="s">
        <v>15063</v>
      </c>
      <c r="L412" s="357">
        <v>0.28658870374878698</v>
      </c>
      <c r="M412" s="357">
        <v>0.27115252924819822</v>
      </c>
      <c r="N412" s="357">
        <v>0</v>
      </c>
      <c r="O412" s="356">
        <f t="shared" si="12"/>
        <v>5.3861768795044833</v>
      </c>
      <c r="P412" s="357">
        <v>5.411595727408125</v>
      </c>
      <c r="Q412" s="356" t="s">
        <v>15063</v>
      </c>
      <c r="R412" s="358" t="e">
        <f>#REF!-M412</f>
        <v>#REF!</v>
      </c>
    </row>
    <row r="413" spans="1:18" x14ac:dyDescent="0.25">
      <c r="A413" s="354">
        <v>410</v>
      </c>
      <c r="B413" s="355" t="s">
        <v>2401</v>
      </c>
      <c r="C413" s="355" t="s">
        <v>14205</v>
      </c>
      <c r="D413" s="355" t="s">
        <v>14239</v>
      </c>
      <c r="E413" s="355" t="s">
        <v>14313</v>
      </c>
      <c r="F413" s="356" t="s">
        <v>2798</v>
      </c>
      <c r="G413" s="356" t="s">
        <v>2801</v>
      </c>
      <c r="H413" s="356" t="s">
        <v>14325</v>
      </c>
      <c r="I413" s="356" t="str">
        <f t="shared" si="13"/>
        <v>MATTHIKEREF11-SRIRAMASADAN</v>
      </c>
      <c r="J413" s="356" t="s">
        <v>2432</v>
      </c>
      <c r="K413" s="356" t="s">
        <v>15063</v>
      </c>
      <c r="L413" s="357">
        <v>0.55143508567048383</v>
      </c>
      <c r="M413" s="357">
        <v>0.51004550000000004</v>
      </c>
      <c r="N413" s="357">
        <v>0</v>
      </c>
      <c r="O413" s="356">
        <f t="shared" si="12"/>
        <v>7.5057947428496767</v>
      </c>
      <c r="P413" s="357">
        <v>7.6402058098253516</v>
      </c>
      <c r="Q413" s="356" t="s">
        <v>15063</v>
      </c>
      <c r="R413" s="358" t="e">
        <f>#REF!-M413</f>
        <v>#REF!</v>
      </c>
    </row>
    <row r="414" spans="1:18" x14ac:dyDescent="0.25">
      <c r="A414" s="354">
        <v>411</v>
      </c>
      <c r="B414" s="355" t="s">
        <v>2401</v>
      </c>
      <c r="C414" s="355" t="s">
        <v>14880</v>
      </c>
      <c r="D414" s="355" t="s">
        <v>1357</v>
      </c>
      <c r="E414" s="355" t="s">
        <v>14218</v>
      </c>
      <c r="F414" s="356" t="s">
        <v>2429</v>
      </c>
      <c r="G414" s="356" t="s">
        <v>2430</v>
      </c>
      <c r="H414" s="356" t="s">
        <v>2431</v>
      </c>
      <c r="I414" s="356" t="str">
        <f t="shared" si="13"/>
        <v>HEBBAL_220F01-VYALIKAVAL</v>
      </c>
      <c r="J414" s="356" t="s">
        <v>2432</v>
      </c>
      <c r="K414" s="356" t="s">
        <v>15063</v>
      </c>
      <c r="L414" s="357">
        <v>6.2214190662579325</v>
      </c>
      <c r="M414" s="357">
        <v>3.651966073869144</v>
      </c>
      <c r="N414" s="357">
        <v>2.3545280000000006</v>
      </c>
      <c r="O414" s="356">
        <f t="shared" si="12"/>
        <v>5.5580824157215059</v>
      </c>
      <c r="P414" s="357">
        <v>5.5580824157215103</v>
      </c>
      <c r="Q414" s="356" t="s">
        <v>15063</v>
      </c>
    </row>
    <row r="415" spans="1:18" x14ac:dyDescent="0.25">
      <c r="A415" s="354">
        <v>412</v>
      </c>
      <c r="B415" s="355" t="s">
        <v>2401</v>
      </c>
      <c r="C415" s="355" t="s">
        <v>14205</v>
      </c>
      <c r="D415" s="355" t="s">
        <v>3569</v>
      </c>
      <c r="E415" s="355" t="s">
        <v>14218</v>
      </c>
      <c r="F415" s="356" t="s">
        <v>2429</v>
      </c>
      <c r="G415" s="356" t="s">
        <v>2443</v>
      </c>
      <c r="H415" s="356" t="s">
        <v>2444</v>
      </c>
      <c r="I415" s="356" t="str">
        <f t="shared" si="13"/>
        <v>HEBBAL_220F02-RT-NAGAR</v>
      </c>
      <c r="J415" s="356" t="s">
        <v>2432</v>
      </c>
      <c r="K415" s="356" t="s">
        <v>15063</v>
      </c>
      <c r="L415" s="357">
        <v>3.3506088781440964</v>
      </c>
      <c r="M415" s="357">
        <v>3.0394747500000001</v>
      </c>
      <c r="N415" s="357">
        <v>0.16999999999999993</v>
      </c>
      <c r="O415" s="356">
        <f t="shared" si="12"/>
        <v>4.4373305096994162</v>
      </c>
      <c r="P415" s="357">
        <v>4.4778132401430355</v>
      </c>
      <c r="Q415" s="356" t="s">
        <v>15063</v>
      </c>
    </row>
    <row r="416" spans="1:18" x14ac:dyDescent="0.25">
      <c r="A416" s="354">
        <v>413</v>
      </c>
      <c r="B416" s="355" t="s">
        <v>2401</v>
      </c>
      <c r="C416" s="355" t="s">
        <v>14205</v>
      </c>
      <c r="D416" s="355" t="s">
        <v>3569</v>
      </c>
      <c r="E416" s="355" t="s">
        <v>14218</v>
      </c>
      <c r="F416" s="356" t="s">
        <v>2435</v>
      </c>
      <c r="G416" s="356" t="s">
        <v>2465</v>
      </c>
      <c r="H416" s="356" t="s">
        <v>2466</v>
      </c>
      <c r="I416" s="356" t="str">
        <f t="shared" si="13"/>
        <v>RMV_66F03-NAGSHETYHALLISTNAUX</v>
      </c>
      <c r="J416" s="356" t="s">
        <v>2432</v>
      </c>
      <c r="K416" s="356" t="s">
        <v>15063</v>
      </c>
      <c r="L416" s="357">
        <v>3.4762250543655147</v>
      </c>
      <c r="M416" s="357">
        <v>2.8912597500000001</v>
      </c>
      <c r="N416" s="357">
        <v>0.43000000000000016</v>
      </c>
      <c r="O416" s="356">
        <f t="shared" si="12"/>
        <v>5.0871259214231443</v>
      </c>
      <c r="P416" s="357">
        <v>7.4789547148825131</v>
      </c>
      <c r="Q416" s="356" t="s">
        <v>15063</v>
      </c>
    </row>
    <row r="417" spans="1:18" x14ac:dyDescent="0.25">
      <c r="A417" s="354">
        <v>414</v>
      </c>
      <c r="B417" s="355" t="s">
        <v>2401</v>
      </c>
      <c r="C417" s="355" t="s">
        <v>14205</v>
      </c>
      <c r="D417" s="355" t="s">
        <v>3569</v>
      </c>
      <c r="E417" s="355" t="s">
        <v>14218</v>
      </c>
      <c r="F417" s="356" t="s">
        <v>2429</v>
      </c>
      <c r="G417" s="356" t="s">
        <v>2445</v>
      </c>
      <c r="H417" s="356" t="s">
        <v>2446</v>
      </c>
      <c r="I417" s="356" t="str">
        <f t="shared" si="13"/>
        <v>HEBBAL_220F03-SULTAN-PALYA</v>
      </c>
      <c r="J417" s="356" t="s">
        <v>2432</v>
      </c>
      <c r="K417" s="356" t="s">
        <v>15063</v>
      </c>
      <c r="L417" s="357">
        <v>3.4022427043760484</v>
      </c>
      <c r="M417" s="357">
        <v>2.8147600000000002</v>
      </c>
      <c r="N417" s="357">
        <v>0.38540000000000019</v>
      </c>
      <c r="O417" s="356">
        <f t="shared" si="12"/>
        <v>6.6984832879393803</v>
      </c>
      <c r="P417" s="357">
        <v>6.698483287939383</v>
      </c>
      <c r="Q417" s="356" t="s">
        <v>15063</v>
      </c>
    </row>
    <row r="418" spans="1:18" x14ac:dyDescent="0.25">
      <c r="A418" s="354">
        <v>415</v>
      </c>
      <c r="B418" s="355" t="s">
        <v>2401</v>
      </c>
      <c r="C418" s="355" t="s">
        <v>14205</v>
      </c>
      <c r="D418" s="355" t="s">
        <v>3569</v>
      </c>
      <c r="E418" s="355" t="s">
        <v>14218</v>
      </c>
      <c r="F418" s="356" t="s">
        <v>2429</v>
      </c>
      <c r="G418" s="356" t="s">
        <v>2447</v>
      </c>
      <c r="H418" s="356" t="s">
        <v>2448</v>
      </c>
      <c r="I418" s="356" t="str">
        <f t="shared" si="13"/>
        <v>HEBBAL_220F04-IISC</v>
      </c>
      <c r="J418" s="356" t="s">
        <v>2432</v>
      </c>
      <c r="K418" s="356" t="s">
        <v>15063</v>
      </c>
      <c r="L418" s="357">
        <v>3.5834480590376967</v>
      </c>
      <c r="M418" s="357">
        <v>3.4020804999999998</v>
      </c>
      <c r="N418" s="357">
        <v>0</v>
      </c>
      <c r="O418" s="356">
        <f t="shared" si="12"/>
        <v>5.0612582085646718</v>
      </c>
      <c r="P418" s="357">
        <v>5.0612582085646673</v>
      </c>
      <c r="Q418" s="356" t="s">
        <v>15063</v>
      </c>
    </row>
    <row r="419" spans="1:18" x14ac:dyDescent="0.25">
      <c r="A419" s="354">
        <v>416</v>
      </c>
      <c r="B419" s="355" t="s">
        <v>2401</v>
      </c>
      <c r="C419" s="355" t="s">
        <v>14205</v>
      </c>
      <c r="D419" s="355" t="s">
        <v>3569</v>
      </c>
      <c r="E419" s="355" t="s">
        <v>14218</v>
      </c>
      <c r="F419" s="356" t="s">
        <v>2435</v>
      </c>
      <c r="G419" s="356" t="s">
        <v>2467</v>
      </c>
      <c r="H419" s="356" t="s">
        <v>2468</v>
      </c>
      <c r="I419" s="356" t="str">
        <f t="shared" si="13"/>
        <v>RMV_66F07-FVSNL</v>
      </c>
      <c r="J419" s="356" t="s">
        <v>2425</v>
      </c>
      <c r="K419" s="356" t="s">
        <v>15063</v>
      </c>
      <c r="L419" s="357">
        <v>2.9144163976215625</v>
      </c>
      <c r="M419" s="357">
        <v>2.789596200722646</v>
      </c>
      <c r="N419" s="357">
        <v>9.9999999999988987E-4</v>
      </c>
      <c r="O419" s="356">
        <f t="shared" si="12"/>
        <v>4.2500000000000044</v>
      </c>
      <c r="P419" s="357">
        <v>4.2500000000000204</v>
      </c>
      <c r="Q419" s="356" t="s">
        <v>15063</v>
      </c>
    </row>
    <row r="420" spans="1:18" x14ac:dyDescent="0.25">
      <c r="A420" s="354">
        <v>417</v>
      </c>
      <c r="B420" s="355" t="s">
        <v>2401</v>
      </c>
      <c r="C420" s="355" t="s">
        <v>14205</v>
      </c>
      <c r="D420" s="355" t="s">
        <v>3569</v>
      </c>
      <c r="E420" s="355" t="s">
        <v>14218</v>
      </c>
      <c r="F420" s="356" t="s">
        <v>2429</v>
      </c>
      <c r="G420" s="356" t="s">
        <v>2449</v>
      </c>
      <c r="H420" s="356" t="s">
        <v>2450</v>
      </c>
      <c r="I420" s="356" t="str">
        <f t="shared" si="13"/>
        <v>HEBBAL_220F07-GANGA-NAGAR</v>
      </c>
      <c r="J420" s="356" t="s">
        <v>2425</v>
      </c>
      <c r="K420" s="356" t="s">
        <v>15063</v>
      </c>
      <c r="L420" s="357">
        <v>3.5597620848171436</v>
      </c>
      <c r="M420" s="357">
        <v>3.1213830833333338</v>
      </c>
      <c r="N420" s="357">
        <v>0.29000000000000004</v>
      </c>
      <c r="O420" s="356">
        <f t="shared" si="12"/>
        <v>4.5379143079796176</v>
      </c>
      <c r="P420" s="357">
        <v>6.573580459967598</v>
      </c>
      <c r="Q420" s="356" t="s">
        <v>15063</v>
      </c>
    </row>
    <row r="421" spans="1:18" x14ac:dyDescent="0.25">
      <c r="A421" s="354">
        <v>418</v>
      </c>
      <c r="B421" s="355" t="s">
        <v>2401</v>
      </c>
      <c r="C421" s="355" t="s">
        <v>14205</v>
      </c>
      <c r="D421" s="355" t="s">
        <v>3569</v>
      </c>
      <c r="E421" s="355" t="s">
        <v>14218</v>
      </c>
      <c r="F421" s="356" t="s">
        <v>2429</v>
      </c>
      <c r="G421" s="356" t="s">
        <v>2451</v>
      </c>
      <c r="H421" s="356" t="s">
        <v>2452</v>
      </c>
      <c r="I421" s="356" t="str">
        <f t="shared" si="13"/>
        <v>HEBBAL_220F08-ASTRA-ZENECA</v>
      </c>
      <c r="J421" s="356" t="s">
        <v>2432</v>
      </c>
      <c r="K421" s="356" t="s">
        <v>15063</v>
      </c>
      <c r="L421" s="357">
        <v>2.9179190531346024</v>
      </c>
      <c r="M421" s="357">
        <v>2.7552884999999998</v>
      </c>
      <c r="N421" s="357">
        <v>0</v>
      </c>
      <c r="O421" s="356">
        <f t="shared" si="12"/>
        <v>5.573511470782412</v>
      </c>
      <c r="P421" s="357">
        <v>7.6820654830812245</v>
      </c>
      <c r="Q421" s="356" t="s">
        <v>15063</v>
      </c>
    </row>
    <row r="422" spans="1:18" x14ac:dyDescent="0.25">
      <c r="A422" s="354">
        <v>419</v>
      </c>
      <c r="B422" s="355" t="s">
        <v>2401</v>
      </c>
      <c r="C422" s="355" t="s">
        <v>14880</v>
      </c>
      <c r="D422" s="355" t="s">
        <v>1357</v>
      </c>
      <c r="E422" s="355" t="s">
        <v>14218</v>
      </c>
      <c r="F422" s="356" t="s">
        <v>2429</v>
      </c>
      <c r="G422" s="356" t="s">
        <v>2433</v>
      </c>
      <c r="H422" s="356" t="s">
        <v>2434</v>
      </c>
      <c r="I422" s="356" t="str">
        <f t="shared" si="13"/>
        <v>HEBBAL_220F09-A-STATION</v>
      </c>
      <c r="J422" s="356" t="s">
        <v>2432</v>
      </c>
      <c r="K422" s="356" t="s">
        <v>15063</v>
      </c>
      <c r="L422" s="357">
        <v>4.835328372750153</v>
      </c>
      <c r="M422" s="357">
        <v>2.8267845406090499</v>
      </c>
      <c r="N422" s="357">
        <v>1.8088139999999999</v>
      </c>
      <c r="O422" s="356">
        <f t="shared" si="12"/>
        <v>6.5993353257929961</v>
      </c>
      <c r="P422" s="357">
        <v>6.5993353257929988</v>
      </c>
      <c r="Q422" s="356" t="s">
        <v>15063</v>
      </c>
    </row>
    <row r="423" spans="1:18" x14ac:dyDescent="0.25">
      <c r="A423" s="354">
        <v>420</v>
      </c>
      <c r="B423" s="355" t="s">
        <v>2401</v>
      </c>
      <c r="C423" s="355" t="s">
        <v>14205</v>
      </c>
      <c r="D423" s="355" t="s">
        <v>3569</v>
      </c>
      <c r="E423" s="355" t="s">
        <v>14218</v>
      </c>
      <c r="F423" s="356" t="s">
        <v>2435</v>
      </c>
      <c r="G423" s="356" t="s">
        <v>2471</v>
      </c>
      <c r="H423" s="356" t="s">
        <v>2472</v>
      </c>
      <c r="I423" s="356" t="str">
        <f t="shared" si="13"/>
        <v>RMV_66F10-KOLTE-PATIL</v>
      </c>
      <c r="J423" s="356" t="s">
        <v>2432</v>
      </c>
      <c r="K423" s="356" t="s">
        <v>15063</v>
      </c>
      <c r="L423" s="357">
        <v>2.9808103079406507</v>
      </c>
      <c r="M423" s="357">
        <v>2.8246512500000001</v>
      </c>
      <c r="N423" s="357">
        <v>0</v>
      </c>
      <c r="O423" s="356">
        <f t="shared" si="12"/>
        <v>5.2388123298102824</v>
      </c>
      <c r="P423" s="357">
        <v>5.696331536376853</v>
      </c>
      <c r="Q423" s="356" t="s">
        <v>15063</v>
      </c>
    </row>
    <row r="424" spans="1:18" x14ac:dyDescent="0.25">
      <c r="A424" s="354">
        <v>421</v>
      </c>
      <c r="B424" s="355" t="s">
        <v>2401</v>
      </c>
      <c r="C424" s="355" t="s">
        <v>14205</v>
      </c>
      <c r="D424" s="355" t="s">
        <v>3569</v>
      </c>
      <c r="E424" s="355" t="s">
        <v>14218</v>
      </c>
      <c r="F424" s="356" t="s">
        <v>2429</v>
      </c>
      <c r="G424" s="356" t="s">
        <v>2453</v>
      </c>
      <c r="H424" s="356" t="s">
        <v>2454</v>
      </c>
      <c r="I424" s="356" t="str">
        <f t="shared" si="13"/>
        <v>HEBBAL_220F10-YELAHANKA-RURAL</v>
      </c>
      <c r="J424" s="356" t="s">
        <v>2432</v>
      </c>
      <c r="K424" s="356" t="s">
        <v>15063</v>
      </c>
      <c r="L424" s="357">
        <v>3.7075326152940127</v>
      </c>
      <c r="M424" s="357">
        <v>3.5129489999999999</v>
      </c>
      <c r="N424" s="357">
        <v>0</v>
      </c>
      <c r="O424" s="356">
        <f t="shared" si="12"/>
        <v>5.2483318552973008</v>
      </c>
      <c r="P424" s="357">
        <v>5.2483318552973053</v>
      </c>
      <c r="Q424" s="356" t="s">
        <v>15063</v>
      </c>
    </row>
    <row r="425" spans="1:18" x14ac:dyDescent="0.25">
      <c r="A425" s="354">
        <v>422</v>
      </c>
      <c r="B425" s="355" t="s">
        <v>2401</v>
      </c>
      <c r="C425" s="355" t="s">
        <v>14205</v>
      </c>
      <c r="D425" s="355" t="s">
        <v>3569</v>
      </c>
      <c r="E425" s="355" t="s">
        <v>14218</v>
      </c>
      <c r="F425" s="356" t="s">
        <v>2429</v>
      </c>
      <c r="G425" s="356" t="s">
        <v>2455</v>
      </c>
      <c r="H425" s="356" t="s">
        <v>2456</v>
      </c>
      <c r="I425" s="356" t="str">
        <f t="shared" si="13"/>
        <v>HEBBAL_220F11-SANJAY-NAGAR</v>
      </c>
      <c r="J425" s="356" t="s">
        <v>2432</v>
      </c>
      <c r="K425" s="356" t="s">
        <v>15063</v>
      </c>
      <c r="L425" s="357">
        <v>2.3183212629376162</v>
      </c>
      <c r="M425" s="357">
        <v>2.2102425000000001</v>
      </c>
      <c r="N425" s="357">
        <v>0</v>
      </c>
      <c r="O425" s="356">
        <f t="shared" si="12"/>
        <v>4.661940718287946</v>
      </c>
      <c r="P425" s="357">
        <v>4.6619407182879495</v>
      </c>
      <c r="Q425" s="356" t="s">
        <v>15063</v>
      </c>
    </row>
    <row r="426" spans="1:18" x14ac:dyDescent="0.25">
      <c r="A426" s="354">
        <v>423</v>
      </c>
      <c r="B426" s="355" t="s">
        <v>2401</v>
      </c>
      <c r="C426" s="355" t="s">
        <v>14205</v>
      </c>
      <c r="D426" s="355" t="s">
        <v>3569</v>
      </c>
      <c r="E426" s="355" t="s">
        <v>14218</v>
      </c>
      <c r="F426" s="356" t="s">
        <v>2429</v>
      </c>
      <c r="G426" s="356" t="s">
        <v>2457</v>
      </c>
      <c r="H426" s="356" t="s">
        <v>2458</v>
      </c>
      <c r="I426" s="356" t="str">
        <f t="shared" si="13"/>
        <v>HEBBAL_220F12-BHOOPASANDRA</v>
      </c>
      <c r="J426" s="356" t="s">
        <v>2432</v>
      </c>
      <c r="K426" s="356" t="s">
        <v>15063</v>
      </c>
      <c r="L426" s="357">
        <v>1.6545367599431149</v>
      </c>
      <c r="M426" s="357">
        <v>1.54359975</v>
      </c>
      <c r="N426" s="357">
        <v>0</v>
      </c>
      <c r="O426" s="356">
        <f t="shared" si="12"/>
        <v>6.7050193521798214</v>
      </c>
      <c r="P426" s="357">
        <v>6.7050193521798196</v>
      </c>
      <c r="Q426" s="356" t="s">
        <v>15063</v>
      </c>
    </row>
    <row r="427" spans="1:18" x14ac:dyDescent="0.25">
      <c r="A427" s="354">
        <v>424</v>
      </c>
      <c r="B427" s="355" t="s">
        <v>2401</v>
      </c>
      <c r="C427" s="355" t="s">
        <v>14205</v>
      </c>
      <c r="D427" s="355" t="s">
        <v>3569</v>
      </c>
      <c r="E427" s="355" t="s">
        <v>14218</v>
      </c>
      <c r="F427" s="356" t="s">
        <v>2429</v>
      </c>
      <c r="G427" s="356" t="s">
        <v>2459</v>
      </c>
      <c r="H427" s="356" t="s">
        <v>2460</v>
      </c>
      <c r="I427" s="356" t="str">
        <f t="shared" si="13"/>
        <v>HEBBAL_220F13-VSNL</v>
      </c>
      <c r="J427" s="356" t="s">
        <v>2425</v>
      </c>
      <c r="K427" s="356" t="s">
        <v>15063</v>
      </c>
      <c r="L427" s="357">
        <v>1.4747458214260882</v>
      </c>
      <c r="M427" s="357">
        <v>5.4841461972543866E-2</v>
      </c>
      <c r="N427" s="357">
        <v>1.4193</v>
      </c>
      <c r="O427" s="356">
        <f t="shared" si="12"/>
        <v>1.0899999999999979</v>
      </c>
      <c r="P427" s="357">
        <v>1.0900000000000021</v>
      </c>
      <c r="Q427" s="356" t="s">
        <v>15063</v>
      </c>
    </row>
    <row r="428" spans="1:18" x14ac:dyDescent="0.25">
      <c r="A428" s="354">
        <v>425</v>
      </c>
      <c r="B428" s="355" t="s">
        <v>2401</v>
      </c>
      <c r="C428" s="355" t="s">
        <v>14205</v>
      </c>
      <c r="D428" s="355" t="s">
        <v>3569</v>
      </c>
      <c r="E428" s="355" t="s">
        <v>14218</v>
      </c>
      <c r="F428" s="356" t="s">
        <v>2429</v>
      </c>
      <c r="G428" s="356" t="s">
        <v>2461</v>
      </c>
      <c r="H428" s="356" t="s">
        <v>2462</v>
      </c>
      <c r="I428" s="356" t="str">
        <f t="shared" si="13"/>
        <v>HEBBAL_220F14-WHITE-HOUSE</v>
      </c>
      <c r="J428" s="356" t="s">
        <v>2432</v>
      </c>
      <c r="K428" s="356" t="s">
        <v>15063</v>
      </c>
      <c r="L428" s="357">
        <v>2.2028615999016026</v>
      </c>
      <c r="M428" s="357">
        <v>2.0995035</v>
      </c>
      <c r="N428" s="357">
        <v>0</v>
      </c>
      <c r="O428" s="356">
        <f t="shared" si="12"/>
        <v>4.691992447742491</v>
      </c>
      <c r="P428" s="357">
        <v>4.6919924477424875</v>
      </c>
      <c r="Q428" s="356" t="s">
        <v>15063</v>
      </c>
    </row>
    <row r="429" spans="1:18" x14ac:dyDescent="0.25">
      <c r="A429" s="354">
        <v>426</v>
      </c>
      <c r="B429" s="355" t="s">
        <v>2401</v>
      </c>
      <c r="C429" s="355" t="s">
        <v>14205</v>
      </c>
      <c r="D429" s="355" t="s">
        <v>3569</v>
      </c>
      <c r="E429" s="355" t="s">
        <v>14218</v>
      </c>
      <c r="F429" s="356" t="s">
        <v>2429</v>
      </c>
      <c r="G429" s="356" t="s">
        <v>2463</v>
      </c>
      <c r="H429" s="356" t="s">
        <v>2464</v>
      </c>
      <c r="I429" s="356" t="str">
        <f t="shared" si="13"/>
        <v>HEBBAL_220F15-CHOLANAGAR</v>
      </c>
      <c r="J429" s="356" t="s">
        <v>2432</v>
      </c>
      <c r="K429" s="356" t="s">
        <v>15063</v>
      </c>
      <c r="L429" s="357">
        <v>1.9287116753627469</v>
      </c>
      <c r="M429" s="357">
        <v>1.7291989999999999</v>
      </c>
      <c r="N429" s="357">
        <v>8.0000000000000071E-2</v>
      </c>
      <c r="O429" s="356">
        <f t="shared" si="12"/>
        <v>6.4646465403696123</v>
      </c>
      <c r="P429" s="357">
        <v>6.4646465403696123</v>
      </c>
      <c r="Q429" s="356" t="s">
        <v>15063</v>
      </c>
    </row>
    <row r="430" spans="1:18" x14ac:dyDescent="0.25">
      <c r="A430" s="354">
        <v>427</v>
      </c>
      <c r="B430" s="355" t="s">
        <v>2401</v>
      </c>
      <c r="C430" s="355" t="s">
        <v>14205</v>
      </c>
      <c r="D430" s="355" t="s">
        <v>3569</v>
      </c>
      <c r="E430" s="355" t="s">
        <v>14218</v>
      </c>
      <c r="F430" s="356" t="s">
        <v>14219</v>
      </c>
      <c r="G430" s="356" t="s">
        <v>2484</v>
      </c>
      <c r="H430" s="356" t="s">
        <v>2485</v>
      </c>
      <c r="I430" s="356" t="str">
        <f t="shared" si="13"/>
        <v>SAHAKARNAGAR_66F15-GODREJ</v>
      </c>
      <c r="J430" s="356" t="s">
        <v>2405</v>
      </c>
      <c r="K430" s="356" t="s">
        <v>15063</v>
      </c>
      <c r="L430" s="357">
        <v>1.5841715224355484</v>
      </c>
      <c r="M430" s="357">
        <v>1.5090817922721034</v>
      </c>
      <c r="N430" s="357">
        <v>0</v>
      </c>
      <c r="O430" s="356">
        <f t="shared" si="12"/>
        <v>4.74</v>
      </c>
      <c r="P430" s="357">
        <v>6.0336944037443381</v>
      </c>
      <c r="Q430" s="356" t="s">
        <v>15063</v>
      </c>
      <c r="R430" s="358" t="e">
        <f>#REF!-M430</f>
        <v>#REF!</v>
      </c>
    </row>
    <row r="431" spans="1:18" x14ac:dyDescent="0.25">
      <c r="A431" s="354">
        <v>428</v>
      </c>
      <c r="B431" s="355" t="s">
        <v>2401</v>
      </c>
      <c r="C431" s="355" t="s">
        <v>14205</v>
      </c>
      <c r="D431" s="355" t="s">
        <v>3569</v>
      </c>
      <c r="E431" s="355" t="s">
        <v>14218</v>
      </c>
      <c r="F431" s="356" t="s">
        <v>2486</v>
      </c>
      <c r="G431" s="356" t="s">
        <v>2487</v>
      </c>
      <c r="H431" s="356" t="s">
        <v>2485</v>
      </c>
      <c r="I431" s="356" t="str">
        <f t="shared" si="13"/>
        <v>MANYATHA_TECHPARK_66F15-GODREJ</v>
      </c>
      <c r="J431" s="356" t="s">
        <v>2425</v>
      </c>
      <c r="K431" s="356" t="s">
        <v>15063</v>
      </c>
      <c r="L431" s="357">
        <v>2.3680779590801317</v>
      </c>
      <c r="M431" s="357">
        <v>2.1216789999999999</v>
      </c>
      <c r="N431" s="357">
        <v>0.14999999999999991</v>
      </c>
      <c r="O431" s="356">
        <f t="shared" si="12"/>
        <v>4.3460582025759802</v>
      </c>
      <c r="P431" s="357">
        <v>4.3460582025759642</v>
      </c>
      <c r="Q431" s="356" t="s">
        <v>15063</v>
      </c>
    </row>
    <row r="432" spans="1:18" x14ac:dyDescent="0.25">
      <c r="A432" s="354">
        <v>429</v>
      </c>
      <c r="B432" s="355" t="s">
        <v>2401</v>
      </c>
      <c r="C432" s="355" t="s">
        <v>14205</v>
      </c>
      <c r="D432" s="355" t="s">
        <v>3569</v>
      </c>
      <c r="E432" s="355" t="s">
        <v>14218</v>
      </c>
      <c r="F432" s="356" t="s">
        <v>2429</v>
      </c>
      <c r="G432" s="356" t="s">
        <v>2488</v>
      </c>
      <c r="H432" s="356" t="s">
        <v>2489</v>
      </c>
      <c r="I432" s="356" t="str">
        <f t="shared" si="13"/>
        <v>HEBBAL_220F18-PRESTIGE SOUTH CITY</v>
      </c>
      <c r="J432" s="356" t="s">
        <v>2405</v>
      </c>
      <c r="K432" s="356" t="s">
        <v>15063</v>
      </c>
      <c r="L432" s="357">
        <v>2.891027105134552</v>
      </c>
      <c r="M432" s="357">
        <v>1.1744399999999999</v>
      </c>
      <c r="N432" s="357">
        <v>1.66</v>
      </c>
      <c r="O432" s="356">
        <f t="shared" si="12"/>
        <v>4.5967391699606086</v>
      </c>
      <c r="P432" s="357">
        <v>4.5967391699606068</v>
      </c>
      <c r="Q432" s="356" t="s">
        <v>15063</v>
      </c>
    </row>
    <row r="433" spans="1:18" x14ac:dyDescent="0.25">
      <c r="A433" s="354">
        <v>430</v>
      </c>
      <c r="B433" s="355" t="s">
        <v>2401</v>
      </c>
      <c r="C433" s="355" t="s">
        <v>14205</v>
      </c>
      <c r="D433" s="355" t="s">
        <v>3569</v>
      </c>
      <c r="E433" s="355" t="s">
        <v>14218</v>
      </c>
      <c r="F433" s="356" t="s">
        <v>2429</v>
      </c>
      <c r="G433" s="356" t="s">
        <v>2490</v>
      </c>
      <c r="H433" s="356" t="s">
        <v>2491</v>
      </c>
      <c r="I433" s="356" t="str">
        <f t="shared" si="13"/>
        <v>HEBBAL_220F21-MUNESHWAR BLOCK</v>
      </c>
      <c r="J433" s="356" t="s">
        <v>2405</v>
      </c>
      <c r="K433" s="356" t="s">
        <v>15063</v>
      </c>
      <c r="L433" s="357">
        <v>2.6625417709029628</v>
      </c>
      <c r="M433" s="357">
        <v>2.1328640000000001</v>
      </c>
      <c r="N433" s="357">
        <v>0.33999999999999986</v>
      </c>
      <c r="O433" s="356">
        <f t="shared" si="12"/>
        <v>8.1668184951188003</v>
      </c>
      <c r="P433" s="357">
        <v>8.166818495118811</v>
      </c>
      <c r="Q433" s="356" t="s">
        <v>15063</v>
      </c>
    </row>
    <row r="434" spans="1:18" x14ac:dyDescent="0.25">
      <c r="A434" s="354">
        <v>431</v>
      </c>
      <c r="B434" s="355" t="s">
        <v>2401</v>
      </c>
      <c r="C434" s="355" t="s">
        <v>14205</v>
      </c>
      <c r="D434" s="355" t="s">
        <v>3569</v>
      </c>
      <c r="E434" s="355" t="s">
        <v>14218</v>
      </c>
      <c r="F434" s="356" t="s">
        <v>2429</v>
      </c>
      <c r="G434" s="356" t="s">
        <v>2492</v>
      </c>
      <c r="H434" s="356" t="s">
        <v>2493</v>
      </c>
      <c r="I434" s="356" t="str">
        <f t="shared" si="13"/>
        <v>HEBBAL_220F22-EMMBASSY ONE DEVLOPERS</v>
      </c>
      <c r="J434" s="356" t="s">
        <v>2425</v>
      </c>
      <c r="K434" s="356" t="s">
        <v>15063</v>
      </c>
      <c r="L434" s="357">
        <v>1.4408391239742084</v>
      </c>
      <c r="M434" s="357">
        <v>1.3169999999999999</v>
      </c>
      <c r="N434" s="357">
        <v>0.10000000000000009</v>
      </c>
      <c r="O434" s="356">
        <f t="shared" si="12"/>
        <v>1.7779257442570682</v>
      </c>
      <c r="P434" s="357">
        <v>4.0933969434416966</v>
      </c>
      <c r="Q434" s="356" t="s">
        <v>15063</v>
      </c>
    </row>
    <row r="435" spans="1:18" x14ac:dyDescent="0.25">
      <c r="A435" s="354">
        <v>432</v>
      </c>
      <c r="B435" s="355" t="s">
        <v>2401</v>
      </c>
      <c r="C435" s="355" t="s">
        <v>14205</v>
      </c>
      <c r="D435" s="355" t="s">
        <v>3569</v>
      </c>
      <c r="E435" s="355" t="s">
        <v>14218</v>
      </c>
      <c r="F435" s="356" t="s">
        <v>2494</v>
      </c>
      <c r="G435" s="356" t="s">
        <v>2495</v>
      </c>
      <c r="H435" s="356" t="s">
        <v>14220</v>
      </c>
      <c r="I435" s="356" t="str">
        <f t="shared" si="13"/>
        <v>HBLF23-EMBASSY LAKE TERRACES</v>
      </c>
      <c r="J435" s="356" t="s">
        <v>2432</v>
      </c>
      <c r="K435" s="356" t="s">
        <v>15063</v>
      </c>
      <c r="L435" s="357">
        <v>9.6313377273560263E-9</v>
      </c>
      <c r="M435" s="357">
        <v>0</v>
      </c>
      <c r="N435" s="357">
        <v>0</v>
      </c>
      <c r="O435" s="356">
        <f t="shared" si="12"/>
        <v>100</v>
      </c>
      <c r="P435" s="357" t="e">
        <v>#DIV/0!</v>
      </c>
      <c r="Q435" s="356" t="s">
        <v>15063</v>
      </c>
      <c r="R435" s="358" t="e">
        <f>#REF!-M435</f>
        <v>#REF!</v>
      </c>
    </row>
    <row r="436" spans="1:18" x14ac:dyDescent="0.25">
      <c r="A436" s="354">
        <v>433</v>
      </c>
      <c r="B436" s="355" t="s">
        <v>2401</v>
      </c>
      <c r="C436" s="355" t="s">
        <v>14205</v>
      </c>
      <c r="D436" s="355" t="s">
        <v>3569</v>
      </c>
      <c r="E436" s="355" t="s">
        <v>14221</v>
      </c>
      <c r="F436" s="356" t="s">
        <v>2497</v>
      </c>
      <c r="G436" s="356" t="s">
        <v>2498</v>
      </c>
      <c r="H436" s="356" t="s">
        <v>2499</v>
      </c>
      <c r="I436" s="356" t="str">
        <f t="shared" si="13"/>
        <v>LR BANDEF01-KB-SANDRA</v>
      </c>
      <c r="J436" s="356" t="s">
        <v>2405</v>
      </c>
      <c r="K436" s="356" t="s">
        <v>15063</v>
      </c>
      <c r="L436" s="357">
        <v>2.4222400000000004</v>
      </c>
      <c r="M436" s="357">
        <v>2.1435883221785934</v>
      </c>
      <c r="N436" s="357">
        <v>0</v>
      </c>
      <c r="O436" s="356">
        <f t="shared" si="12"/>
        <v>11.50388391824951</v>
      </c>
      <c r="P436" s="357">
        <v>11.503883918249524</v>
      </c>
      <c r="Q436" s="356" t="s">
        <v>15063</v>
      </c>
      <c r="R436" s="358" t="e">
        <f>#REF!-M436</f>
        <v>#REF!</v>
      </c>
    </row>
    <row r="437" spans="1:18" x14ac:dyDescent="0.25">
      <c r="A437" s="354">
        <v>434</v>
      </c>
      <c r="B437" s="355" t="s">
        <v>2401</v>
      </c>
      <c r="C437" s="355" t="s">
        <v>14205</v>
      </c>
      <c r="D437" s="355" t="s">
        <v>3569</v>
      </c>
      <c r="E437" s="355" t="s">
        <v>14221</v>
      </c>
      <c r="F437" s="356" t="s">
        <v>2497</v>
      </c>
      <c r="G437" s="356" t="s">
        <v>2500</v>
      </c>
      <c r="H437" s="356" t="s">
        <v>2501</v>
      </c>
      <c r="I437" s="356" t="str">
        <f t="shared" si="13"/>
        <v>LR BANDEF02-CAUVERY-NAGAR</v>
      </c>
      <c r="J437" s="356" t="s">
        <v>2405</v>
      </c>
      <c r="K437" s="356" t="s">
        <v>15063</v>
      </c>
      <c r="L437" s="357">
        <v>1.9948000000000001</v>
      </c>
      <c r="M437" s="357">
        <v>1.7183948576246393</v>
      </c>
      <c r="N437" s="357">
        <v>0</v>
      </c>
      <c r="O437" s="356">
        <f t="shared" si="12"/>
        <v>13.856283455752999</v>
      </c>
      <c r="P437" s="357">
        <v>13.856283455753005</v>
      </c>
      <c r="Q437" s="356" t="s">
        <v>15063</v>
      </c>
      <c r="R437" s="358" t="e">
        <f>#REF!-M437</f>
        <v>#REF!</v>
      </c>
    </row>
    <row r="438" spans="1:18" x14ac:dyDescent="0.25">
      <c r="A438" s="354">
        <v>435</v>
      </c>
      <c r="B438" s="355" t="s">
        <v>2401</v>
      </c>
      <c r="C438" s="355" t="s">
        <v>14880</v>
      </c>
      <c r="D438" s="355" t="s">
        <v>1357</v>
      </c>
      <c r="E438" s="355" t="s">
        <v>14221</v>
      </c>
      <c r="F438" s="356" t="s">
        <v>14904</v>
      </c>
      <c r="G438" s="356" t="s">
        <v>3210</v>
      </c>
      <c r="H438" s="356" t="s">
        <v>2496</v>
      </c>
      <c r="I438" s="356" t="str">
        <f t="shared" si="13"/>
        <v>LRBANDE_66F03-DASARAHALLI</v>
      </c>
      <c r="J438" s="356" t="s">
        <v>2405</v>
      </c>
      <c r="K438" s="356" t="s">
        <v>15063</v>
      </c>
      <c r="L438" s="357">
        <v>3.0603105485217097</v>
      </c>
      <c r="M438" s="357">
        <v>3.4062645000000003</v>
      </c>
      <c r="N438" s="357">
        <v>2.6496999999999993E-2</v>
      </c>
      <c r="O438" s="356">
        <f t="shared" si="12"/>
        <v>-12.276659244922127</v>
      </c>
      <c r="P438" s="357">
        <v>-12.27665924492214</v>
      </c>
      <c r="Q438" s="356" t="s">
        <v>15063</v>
      </c>
    </row>
    <row r="439" spans="1:18" x14ac:dyDescent="0.25">
      <c r="A439" s="354">
        <v>436</v>
      </c>
      <c r="B439" s="355" t="s">
        <v>2401</v>
      </c>
      <c r="C439" s="355" t="s">
        <v>14205</v>
      </c>
      <c r="D439" s="355" t="s">
        <v>3569</v>
      </c>
      <c r="E439" s="355" t="s">
        <v>14221</v>
      </c>
      <c r="F439" s="356" t="s">
        <v>2497</v>
      </c>
      <c r="G439" s="356" t="s">
        <v>2502</v>
      </c>
      <c r="H439" s="356" t="s">
        <v>2503</v>
      </c>
      <c r="I439" s="356" t="str">
        <f t="shared" si="13"/>
        <v>LR BANDEF05-AMBEDKAR-COLLEGE</v>
      </c>
      <c r="J439" s="356" t="s">
        <v>2405</v>
      </c>
      <c r="K439" s="356" t="s">
        <v>15063</v>
      </c>
      <c r="L439" s="357">
        <v>4.6987200000000007</v>
      </c>
      <c r="M439" s="357">
        <v>4.0843365</v>
      </c>
      <c r="N439" s="357">
        <v>0</v>
      </c>
      <c r="O439" s="356">
        <f t="shared" si="12"/>
        <v>13.075550362651969</v>
      </c>
      <c r="P439" s="357">
        <v>13.075550362651978</v>
      </c>
      <c r="Q439" s="356" t="s">
        <v>15063</v>
      </c>
      <c r="R439" s="358" t="e">
        <f>#REF!-M439</f>
        <v>#REF!</v>
      </c>
    </row>
    <row r="440" spans="1:18" x14ac:dyDescent="0.25">
      <c r="A440" s="354">
        <v>437</v>
      </c>
      <c r="B440" s="355" t="s">
        <v>2401</v>
      </c>
      <c r="C440" s="355" t="s">
        <v>14205</v>
      </c>
      <c r="D440" s="355" t="s">
        <v>3569</v>
      </c>
      <c r="E440" s="355" t="s">
        <v>14221</v>
      </c>
      <c r="F440" s="356" t="s">
        <v>2497</v>
      </c>
      <c r="G440" s="356" t="s">
        <v>2504</v>
      </c>
      <c r="H440" s="356" t="s">
        <v>2505</v>
      </c>
      <c r="I440" s="356" t="str">
        <f t="shared" si="13"/>
        <v>LR BANDEF06-FD-J-HALLI</v>
      </c>
      <c r="J440" s="356" t="s">
        <v>2405</v>
      </c>
      <c r="K440" s="356" t="s">
        <v>15063</v>
      </c>
      <c r="L440" s="357">
        <v>4.5535600000000001</v>
      </c>
      <c r="M440" s="357">
        <v>3.977781277821407</v>
      </c>
      <c r="N440" s="357">
        <v>0</v>
      </c>
      <c r="O440" s="356">
        <f t="shared" si="12"/>
        <v>12.644584065623226</v>
      </c>
      <c r="P440" s="357">
        <v>12.644584065623244</v>
      </c>
      <c r="Q440" s="356" t="s">
        <v>15063</v>
      </c>
      <c r="R440" s="358" t="e">
        <f>#REF!-M440</f>
        <v>#REF!</v>
      </c>
    </row>
    <row r="441" spans="1:18" x14ac:dyDescent="0.25">
      <c r="A441" s="354">
        <v>438</v>
      </c>
      <c r="B441" s="355" t="s">
        <v>2401</v>
      </c>
      <c r="C441" s="355" t="s">
        <v>14205</v>
      </c>
      <c r="D441" s="355" t="s">
        <v>3569</v>
      </c>
      <c r="E441" s="355" t="s">
        <v>14221</v>
      </c>
      <c r="F441" s="356" t="s">
        <v>2497</v>
      </c>
      <c r="G441" s="356" t="s">
        <v>2506</v>
      </c>
      <c r="H441" s="356" t="s">
        <v>2507</v>
      </c>
      <c r="I441" s="356" t="str">
        <f t="shared" si="13"/>
        <v>LR BANDEF08-GANESHA-BLOCK</v>
      </c>
      <c r="J441" s="356" t="s">
        <v>2405</v>
      </c>
      <c r="K441" s="356" t="s">
        <v>15063</v>
      </c>
      <c r="L441" s="357">
        <v>3.0294399999999997</v>
      </c>
      <c r="M441" s="357">
        <v>2.7038030000000002</v>
      </c>
      <c r="N441" s="357">
        <v>0</v>
      </c>
      <c r="O441" s="356">
        <f t="shared" si="12"/>
        <v>10.749082338650034</v>
      </c>
      <c r="P441" s="357">
        <v>12.163537255043099</v>
      </c>
      <c r="Q441" s="356" t="s">
        <v>15063</v>
      </c>
      <c r="R441" s="358" t="e">
        <f>#REF!-M441</f>
        <v>#REF!</v>
      </c>
    </row>
    <row r="442" spans="1:18" x14ac:dyDescent="0.25">
      <c r="A442" s="354">
        <v>439</v>
      </c>
      <c r="B442" s="355" t="s">
        <v>2401</v>
      </c>
      <c r="C442" s="355" t="s">
        <v>14205</v>
      </c>
      <c r="D442" s="355" t="s">
        <v>3569</v>
      </c>
      <c r="E442" s="355" t="s">
        <v>14221</v>
      </c>
      <c r="F442" s="356" t="s">
        <v>2497</v>
      </c>
      <c r="G442" s="356" t="s">
        <v>2508</v>
      </c>
      <c r="H442" s="356" t="s">
        <v>2509</v>
      </c>
      <c r="I442" s="356" t="str">
        <f t="shared" si="13"/>
        <v>LR BANDEF09-PERIYAR-NAGAR</v>
      </c>
      <c r="J442" s="356" t="s">
        <v>2405</v>
      </c>
      <c r="K442" s="356" t="s">
        <v>15063</v>
      </c>
      <c r="L442" s="357">
        <v>4.80532</v>
      </c>
      <c r="M442" s="357">
        <v>4.1246227400000004</v>
      </c>
      <c r="N442" s="357">
        <v>0</v>
      </c>
      <c r="O442" s="356">
        <f t="shared" si="12"/>
        <v>14.165492828781426</v>
      </c>
      <c r="P442" s="357">
        <v>14.165492828781423</v>
      </c>
      <c r="Q442" s="356" t="s">
        <v>15063</v>
      </c>
      <c r="R442" s="358" t="e">
        <f>#REF!-M442</f>
        <v>#REF!</v>
      </c>
    </row>
    <row r="443" spans="1:18" x14ac:dyDescent="0.25">
      <c r="A443" s="354">
        <v>440</v>
      </c>
      <c r="B443" s="355" t="s">
        <v>2401</v>
      </c>
      <c r="C443" s="355" t="s">
        <v>14205</v>
      </c>
      <c r="D443" s="355" t="s">
        <v>3569</v>
      </c>
      <c r="E443" s="355" t="s">
        <v>14221</v>
      </c>
      <c r="F443" s="356" t="s">
        <v>2497</v>
      </c>
      <c r="G443" s="356" t="s">
        <v>2510</v>
      </c>
      <c r="H443" s="356" t="s">
        <v>2511</v>
      </c>
      <c r="I443" s="356" t="str">
        <f t="shared" si="13"/>
        <v>LR BANDEF12-V-NAGENAHALLI</v>
      </c>
      <c r="J443" s="356" t="s">
        <v>2405</v>
      </c>
      <c r="K443" s="356" t="s">
        <v>15063</v>
      </c>
      <c r="L443" s="357">
        <v>5.4865200000000005</v>
      </c>
      <c r="M443" s="357">
        <v>4.8233755</v>
      </c>
      <c r="N443" s="357">
        <v>0</v>
      </c>
      <c r="O443" s="356">
        <f t="shared" si="12"/>
        <v>12.086796366367031</v>
      </c>
      <c r="P443" s="357">
        <v>12.086796366367015</v>
      </c>
      <c r="Q443" s="356" t="s">
        <v>15063</v>
      </c>
      <c r="R443" s="358" t="e">
        <f>#REF!-M443</f>
        <v>#REF!</v>
      </c>
    </row>
    <row r="444" spans="1:18" x14ac:dyDescent="0.25">
      <c r="A444" s="354">
        <v>441</v>
      </c>
      <c r="B444" s="355" t="s">
        <v>2401</v>
      </c>
      <c r="C444" s="355" t="s">
        <v>14205</v>
      </c>
      <c r="D444" s="355" t="s">
        <v>3569</v>
      </c>
      <c r="E444" s="355" t="s">
        <v>14221</v>
      </c>
      <c r="F444" s="356" t="s">
        <v>2497</v>
      </c>
      <c r="G444" s="356" t="s">
        <v>2515</v>
      </c>
      <c r="H444" s="356" t="s">
        <v>2516</v>
      </c>
      <c r="I444" s="356" t="str">
        <f t="shared" si="13"/>
        <v>LR BANDEF14-MODI-ROAD</v>
      </c>
      <c r="J444" s="356" t="s">
        <v>2405</v>
      </c>
      <c r="K444" s="356" t="s">
        <v>15063</v>
      </c>
      <c r="L444" s="357">
        <v>4.6439199999999996</v>
      </c>
      <c r="M444" s="357">
        <v>3.757707613796732</v>
      </c>
      <c r="N444" s="357">
        <v>0</v>
      </c>
      <c r="O444" s="356">
        <f t="shared" si="12"/>
        <v>19.083282791332916</v>
      </c>
      <c r="P444" s="357">
        <v>19.083282791332923</v>
      </c>
      <c r="Q444" s="356" t="s">
        <v>15063</v>
      </c>
      <c r="R444" s="358" t="e">
        <f>#REF!-M444</f>
        <v>#REF!</v>
      </c>
    </row>
    <row r="445" spans="1:18" x14ac:dyDescent="0.25">
      <c r="A445" s="354">
        <v>442</v>
      </c>
      <c r="B445" s="355" t="s">
        <v>2401</v>
      </c>
      <c r="C445" s="355" t="s">
        <v>14205</v>
      </c>
      <c r="D445" s="355" t="s">
        <v>3569</v>
      </c>
      <c r="E445" s="355" t="s">
        <v>14221</v>
      </c>
      <c r="F445" s="356" t="s">
        <v>2512</v>
      </c>
      <c r="G445" s="356" t="s">
        <v>2517</v>
      </c>
      <c r="H445" s="356" t="s">
        <v>2518</v>
      </c>
      <c r="I445" s="356" t="str">
        <f t="shared" si="13"/>
        <v>HEBBALA 220 F16-BABU-REDDY-LAYOUT</v>
      </c>
      <c r="J445" s="356" t="s">
        <v>2432</v>
      </c>
      <c r="K445" s="356" t="s">
        <v>15063</v>
      </c>
      <c r="L445" s="357" t="e">
        <v>#N/A</v>
      </c>
      <c r="M445" s="357">
        <v>0</v>
      </c>
      <c r="N445" s="357" t="e">
        <v>#N/A</v>
      </c>
      <c r="O445" s="356" t="e">
        <f t="shared" si="12"/>
        <v>#N/A</v>
      </c>
      <c r="P445" s="357" t="e">
        <v>#DIV/0!</v>
      </c>
      <c r="Q445" s="356" t="s">
        <v>15063</v>
      </c>
    </row>
    <row r="446" spans="1:18" x14ac:dyDescent="0.25">
      <c r="A446" s="354">
        <v>443</v>
      </c>
      <c r="B446" s="355" t="s">
        <v>2401</v>
      </c>
      <c r="C446" s="355" t="s">
        <v>14205</v>
      </c>
      <c r="D446" s="355" t="s">
        <v>3569</v>
      </c>
      <c r="E446" s="355" t="s">
        <v>14221</v>
      </c>
      <c r="F446" s="356" t="s">
        <v>2520</v>
      </c>
      <c r="G446" s="356" t="s">
        <v>2521</v>
      </c>
      <c r="H446" s="356" t="s">
        <v>2522</v>
      </c>
      <c r="I446" s="356" t="str">
        <f t="shared" si="13"/>
        <v>HBRF17-GANDHI NAGARA</v>
      </c>
      <c r="J446" s="356" t="s">
        <v>2405</v>
      </c>
      <c r="K446" s="356" t="s">
        <v>15063</v>
      </c>
      <c r="L446" s="357">
        <v>1.2528399999999997</v>
      </c>
      <c r="M446" s="357">
        <v>1.0814661423753607</v>
      </c>
      <c r="N446" s="357">
        <v>0</v>
      </c>
      <c r="O446" s="356">
        <f t="shared" si="12"/>
        <v>13.67883030751246</v>
      </c>
      <c r="P446" s="357">
        <v>13.678830307512458</v>
      </c>
      <c r="Q446" s="356" t="s">
        <v>15063</v>
      </c>
      <c r="R446" s="358" t="e">
        <f>#REF!-M446</f>
        <v>#REF!</v>
      </c>
    </row>
    <row r="447" spans="1:18" x14ac:dyDescent="0.25">
      <c r="A447" s="354">
        <v>444</v>
      </c>
      <c r="B447" s="355" t="s">
        <v>2401</v>
      </c>
      <c r="C447" s="355" t="s">
        <v>14205</v>
      </c>
      <c r="D447" s="355" t="s">
        <v>3569</v>
      </c>
      <c r="E447" s="355" t="s">
        <v>14221</v>
      </c>
      <c r="F447" s="356" t="s">
        <v>2512</v>
      </c>
      <c r="G447" s="356" t="s">
        <v>14222</v>
      </c>
      <c r="H447" s="356" t="s">
        <v>2519</v>
      </c>
      <c r="I447" s="356" t="str">
        <f t="shared" si="13"/>
        <v>HEBBALA 220 F17-P&amp;T QUARTERS</v>
      </c>
      <c r="J447" s="356" t="s">
        <v>2432</v>
      </c>
      <c r="K447" s="356" t="s">
        <v>15063</v>
      </c>
      <c r="L447" s="357">
        <v>3.0536400000000006</v>
      </c>
      <c r="M447" s="357">
        <v>2.7094988999999998</v>
      </c>
      <c r="N447" s="357">
        <v>0</v>
      </c>
      <c r="O447" s="356">
        <f t="shared" si="12"/>
        <v>11.269864817070797</v>
      </c>
      <c r="P447" s="357">
        <v>14.373480403946616</v>
      </c>
      <c r="Q447" s="356" t="s">
        <v>15063</v>
      </c>
      <c r="R447" s="358" t="e">
        <f>#REF!-M447</f>
        <v>#REF!</v>
      </c>
    </row>
    <row r="448" spans="1:18" x14ac:dyDescent="0.25">
      <c r="A448" s="354">
        <v>445</v>
      </c>
      <c r="B448" s="355" t="s">
        <v>2401</v>
      </c>
      <c r="C448" s="355" t="s">
        <v>14205</v>
      </c>
      <c r="D448" s="355" t="s">
        <v>3569</v>
      </c>
      <c r="E448" s="355" t="s">
        <v>14221</v>
      </c>
      <c r="F448" s="356" t="s">
        <v>2512</v>
      </c>
      <c r="G448" s="356" t="s">
        <v>2513</v>
      </c>
      <c r="H448" s="356" t="s">
        <v>2514</v>
      </c>
      <c r="I448" s="356" t="str">
        <f t="shared" si="13"/>
        <v>HEBBALA 220 F20-PATEL MUNIYAPPA LAYOUT</v>
      </c>
      <c r="J448" s="356" t="s">
        <v>2405</v>
      </c>
      <c r="K448" s="356" t="s">
        <v>15063</v>
      </c>
      <c r="L448" s="357">
        <v>3.0160000000000036</v>
      </c>
      <c r="M448" s="357">
        <v>2.7252977599999997</v>
      </c>
      <c r="N448" s="357">
        <v>0</v>
      </c>
      <c r="O448" s="356">
        <f t="shared" si="12"/>
        <v>9.6386684350133791</v>
      </c>
      <c r="P448" s="357">
        <v>9.6386684350133649</v>
      </c>
      <c r="Q448" s="356" t="s">
        <v>15063</v>
      </c>
      <c r="R448" s="358" t="e">
        <f>#REF!-M448</f>
        <v>#REF!</v>
      </c>
    </row>
    <row r="449" spans="1:18" x14ac:dyDescent="0.25">
      <c r="A449" s="354">
        <v>446</v>
      </c>
      <c r="B449" s="355" t="s">
        <v>2401</v>
      </c>
      <c r="C449" s="355" t="s">
        <v>14205</v>
      </c>
      <c r="D449" s="355" t="s">
        <v>3569</v>
      </c>
      <c r="E449" s="355" t="s">
        <v>14221</v>
      </c>
      <c r="F449" s="356" t="s">
        <v>2523</v>
      </c>
      <c r="G449" s="356" t="s">
        <v>14223</v>
      </c>
      <c r="H449" s="356" t="s">
        <v>14224</v>
      </c>
      <c r="I449" s="356" t="str">
        <f t="shared" si="13"/>
        <v>C STATION F23-MUNESHWARA NAGARA</v>
      </c>
      <c r="J449" s="356" t="s">
        <v>2405</v>
      </c>
      <c r="K449" s="356" t="s">
        <v>15063</v>
      </c>
      <c r="L449" s="357">
        <v>0.67850000000000021</v>
      </c>
      <c r="M449" s="357">
        <v>0.59820288620326734</v>
      </c>
      <c r="N449" s="357">
        <v>0</v>
      </c>
      <c r="O449" s="356">
        <f t="shared" si="12"/>
        <v>11.834504612635644</v>
      </c>
      <c r="P449" s="357">
        <v>11.834504612635644</v>
      </c>
      <c r="Q449" s="356" t="s">
        <v>15063</v>
      </c>
      <c r="R449" s="358" t="e">
        <f>#REF!-M449</f>
        <v>#REF!</v>
      </c>
    </row>
    <row r="450" spans="1:18" x14ac:dyDescent="0.25">
      <c r="A450" s="354">
        <v>447</v>
      </c>
      <c r="B450" s="355" t="s">
        <v>2401</v>
      </c>
      <c r="C450" s="355" t="s">
        <v>14880</v>
      </c>
      <c r="D450" s="355" t="s">
        <v>1356</v>
      </c>
      <c r="E450" s="355" t="s">
        <v>14326</v>
      </c>
      <c r="F450" s="356" t="s">
        <v>2435</v>
      </c>
      <c r="G450" s="356" t="s">
        <v>2436</v>
      </c>
      <c r="H450" s="356" t="s">
        <v>2437</v>
      </c>
      <c r="I450" s="356" t="str">
        <f t="shared" si="13"/>
        <v>RMV_66F01-MALLESHWARAM</v>
      </c>
      <c r="J450" s="356" t="s">
        <v>2405</v>
      </c>
      <c r="K450" s="356" t="s">
        <v>15063</v>
      </c>
      <c r="L450" s="357">
        <v>6.1987999999999968</v>
      </c>
      <c r="M450" s="357">
        <v>2.34</v>
      </c>
      <c r="N450" s="357">
        <v>3.6737659999999988</v>
      </c>
      <c r="O450" s="356">
        <f t="shared" si="12"/>
        <v>7.3279805341234336</v>
      </c>
      <c r="P450" s="357">
        <v>7.3279805341234354</v>
      </c>
      <c r="Q450" s="356" t="s">
        <v>15063</v>
      </c>
    </row>
    <row r="451" spans="1:18" x14ac:dyDescent="0.25">
      <c r="A451" s="354">
        <v>448</v>
      </c>
      <c r="B451" s="355" t="s">
        <v>2401</v>
      </c>
      <c r="C451" s="355" t="s">
        <v>14205</v>
      </c>
      <c r="D451" s="355" t="s">
        <v>14206</v>
      </c>
      <c r="E451" s="355" t="s">
        <v>14326</v>
      </c>
      <c r="F451" s="356" t="s">
        <v>2435</v>
      </c>
      <c r="G451" s="356" t="s">
        <v>2802</v>
      </c>
      <c r="H451" s="356" t="s">
        <v>2803</v>
      </c>
      <c r="I451" s="356" t="str">
        <f t="shared" si="13"/>
        <v>RMV_66F02-DOLLARS-COLONY</v>
      </c>
      <c r="J451" s="356" t="s">
        <v>2432</v>
      </c>
      <c r="K451" s="356" t="s">
        <v>15063</v>
      </c>
      <c r="L451" s="357">
        <v>0.58767999999999976</v>
      </c>
      <c r="M451" s="357">
        <v>0.5531883912458796</v>
      </c>
      <c r="N451" s="357">
        <v>0</v>
      </c>
      <c r="O451" s="356">
        <f t="shared" si="12"/>
        <v>5.869113931752004</v>
      </c>
      <c r="P451" s="357">
        <v>14.632113364040777</v>
      </c>
      <c r="Q451" s="356" t="s">
        <v>15063</v>
      </c>
    </row>
    <row r="452" spans="1:18" x14ac:dyDescent="0.25">
      <c r="A452" s="354">
        <v>449</v>
      </c>
      <c r="B452" s="355" t="s">
        <v>2401</v>
      </c>
      <c r="C452" s="355" t="s">
        <v>14205</v>
      </c>
      <c r="D452" s="355" t="s">
        <v>14206</v>
      </c>
      <c r="E452" s="355" t="s">
        <v>14326</v>
      </c>
      <c r="F452" s="356" t="s">
        <v>2810</v>
      </c>
      <c r="G452" s="356" t="s">
        <v>2811</v>
      </c>
      <c r="H452" s="356" t="s">
        <v>2812</v>
      </c>
      <c r="I452" s="356" t="str">
        <f t="shared" si="13"/>
        <v>Mathikere_66F02-LG-HALLI</v>
      </c>
      <c r="J452" s="356" t="s">
        <v>2405</v>
      </c>
      <c r="K452" s="356" t="s">
        <v>15063</v>
      </c>
      <c r="L452" s="357">
        <v>1.8750399999999989</v>
      </c>
      <c r="M452" s="357">
        <v>1.693521534734717</v>
      </c>
      <c r="N452" s="357">
        <v>0</v>
      </c>
      <c r="O452" s="356">
        <f t="shared" ref="O452:O515" si="14">((L452-N452)-M452)/(L452-N452)*100</f>
        <v>9.6807782908781697</v>
      </c>
      <c r="P452" s="357">
        <v>18.416948340635365</v>
      </c>
      <c r="Q452" s="356" t="s">
        <v>15063</v>
      </c>
    </row>
    <row r="453" spans="1:18" x14ac:dyDescent="0.25">
      <c r="A453" s="354">
        <v>450</v>
      </c>
      <c r="B453" s="355" t="s">
        <v>2401</v>
      </c>
      <c r="C453" s="355" t="s">
        <v>14880</v>
      </c>
      <c r="D453" s="355" t="s">
        <v>1356</v>
      </c>
      <c r="E453" s="355" t="s">
        <v>14326</v>
      </c>
      <c r="F453" s="356" t="s">
        <v>2474</v>
      </c>
      <c r="G453" s="356" t="s">
        <v>2475</v>
      </c>
      <c r="H453" s="356" t="s">
        <v>2476</v>
      </c>
      <c r="I453" s="356" t="str">
        <f t="shared" ref="I453:I516" si="15">F453&amp;H453</f>
        <v>MATHIKERE_66F03-DOLLARS-COLONY</v>
      </c>
      <c r="J453" s="356" t="s">
        <v>2432</v>
      </c>
      <c r="K453" s="356" t="s">
        <v>15063</v>
      </c>
      <c r="L453" s="357">
        <v>1.6936871716298965</v>
      </c>
      <c r="M453" s="357">
        <v>1.20815425</v>
      </c>
      <c r="N453" s="357">
        <v>0.43056499999999986</v>
      </c>
      <c r="O453" s="356">
        <f t="shared" si="14"/>
        <v>4.351750199980069</v>
      </c>
      <c r="P453" s="357">
        <v>4.351750199980053</v>
      </c>
      <c r="Q453" s="356" t="s">
        <v>15063</v>
      </c>
    </row>
    <row r="454" spans="1:18" x14ac:dyDescent="0.25">
      <c r="A454" s="354">
        <v>451</v>
      </c>
      <c r="B454" s="355" t="s">
        <v>2401</v>
      </c>
      <c r="C454" s="355" t="s">
        <v>14880</v>
      </c>
      <c r="D454" s="355" t="s">
        <v>1356</v>
      </c>
      <c r="E454" s="355" t="s">
        <v>14326</v>
      </c>
      <c r="F454" s="356" t="s">
        <v>2474</v>
      </c>
      <c r="G454" s="356" t="s">
        <v>2477</v>
      </c>
      <c r="H454" s="356" t="s">
        <v>2478</v>
      </c>
      <c r="I454" s="356" t="str">
        <f t="shared" si="15"/>
        <v>MATHIKERE_66F04-FT-ROAD</v>
      </c>
      <c r="J454" s="356" t="s">
        <v>2432</v>
      </c>
      <c r="K454" s="356" t="s">
        <v>15063</v>
      </c>
      <c r="L454" s="357">
        <v>4.2298024571894217</v>
      </c>
      <c r="M454" s="357">
        <v>2.7925665</v>
      </c>
      <c r="N454" s="357">
        <v>1.7533159999999981</v>
      </c>
      <c r="O454" s="356">
        <f t="shared" si="14"/>
        <v>-12.763245358882241</v>
      </c>
      <c r="P454" s="357">
        <v>-12.143303985938037</v>
      </c>
      <c r="Q454" s="356" t="s">
        <v>15063</v>
      </c>
    </row>
    <row r="455" spans="1:18" x14ac:dyDescent="0.25">
      <c r="A455" s="354">
        <v>452</v>
      </c>
      <c r="B455" s="355" t="s">
        <v>2401</v>
      </c>
      <c r="C455" s="355" t="s">
        <v>14205</v>
      </c>
      <c r="D455" s="355" t="s">
        <v>14206</v>
      </c>
      <c r="E455" s="355" t="s">
        <v>14326</v>
      </c>
      <c r="F455" s="356" t="s">
        <v>2435</v>
      </c>
      <c r="G455" s="356" t="s">
        <v>2804</v>
      </c>
      <c r="H455" s="356" t="s">
        <v>2805</v>
      </c>
      <c r="I455" s="356" t="str">
        <f t="shared" si="15"/>
        <v>RMV_66F04-RMV-II-&amp;-NEWBEL-ROAD</v>
      </c>
      <c r="J455" s="356" t="s">
        <v>2405</v>
      </c>
      <c r="K455" s="356" t="s">
        <v>15063</v>
      </c>
      <c r="L455" s="357">
        <v>1.9544000000000004</v>
      </c>
      <c r="M455" s="357">
        <v>1.810131461118067</v>
      </c>
      <c r="N455" s="357">
        <v>0</v>
      </c>
      <c r="O455" s="356">
        <f t="shared" si="14"/>
        <v>7.3817303971517259</v>
      </c>
      <c r="P455" s="357">
        <v>11.071229784580961</v>
      </c>
      <c r="Q455" s="356" t="s">
        <v>15063</v>
      </c>
    </row>
    <row r="456" spans="1:18" x14ac:dyDescent="0.25">
      <c r="A456" s="354">
        <v>453</v>
      </c>
      <c r="B456" s="355" t="s">
        <v>2401</v>
      </c>
      <c r="C456" s="355" t="s">
        <v>14205</v>
      </c>
      <c r="D456" s="355" t="s">
        <v>14206</v>
      </c>
      <c r="E456" s="355" t="s">
        <v>14326</v>
      </c>
      <c r="F456" s="356" t="s">
        <v>2435</v>
      </c>
      <c r="G456" s="356" t="s">
        <v>2806</v>
      </c>
      <c r="H456" s="356" t="s">
        <v>2807</v>
      </c>
      <c r="I456" s="356" t="str">
        <f t="shared" si="15"/>
        <v>RMV_66F05-MSR-INDUSTRIAL-ESTATE</v>
      </c>
      <c r="J456" s="356" t="s">
        <v>2405</v>
      </c>
      <c r="K456" s="356" t="s">
        <v>15063</v>
      </c>
      <c r="L456" s="357">
        <v>2.4224400000000013</v>
      </c>
      <c r="M456" s="357">
        <v>2.2733819674713205</v>
      </c>
      <c r="N456" s="357">
        <v>0</v>
      </c>
      <c r="O456" s="356">
        <f t="shared" si="14"/>
        <v>6.1532187599561059</v>
      </c>
      <c r="P456" s="357">
        <v>6.4725501799623224</v>
      </c>
      <c r="Q456" s="356" t="s">
        <v>15063</v>
      </c>
    </row>
    <row r="457" spans="1:18" x14ac:dyDescent="0.25">
      <c r="A457" s="354">
        <v>454</v>
      </c>
      <c r="B457" s="355" t="s">
        <v>2401</v>
      </c>
      <c r="C457" s="355" t="s">
        <v>14205</v>
      </c>
      <c r="D457" s="355" t="s">
        <v>14206</v>
      </c>
      <c r="E457" s="355" t="s">
        <v>14326</v>
      </c>
      <c r="F457" s="356" t="s">
        <v>2810</v>
      </c>
      <c r="G457" s="356" t="s">
        <v>2813</v>
      </c>
      <c r="H457" s="356" t="s">
        <v>2814</v>
      </c>
      <c r="I457" s="356" t="str">
        <f t="shared" si="15"/>
        <v>Mathikere_66F05-PAMPA-NAGAR</v>
      </c>
      <c r="J457" s="356" t="s">
        <v>2405</v>
      </c>
      <c r="K457" s="356" t="s">
        <v>15063</v>
      </c>
      <c r="L457" s="357">
        <v>2.8575200000000018</v>
      </c>
      <c r="M457" s="357">
        <v>2.7100645395936014</v>
      </c>
      <c r="N457" s="357">
        <v>0</v>
      </c>
      <c r="O457" s="356">
        <f t="shared" si="14"/>
        <v>5.1602599599093049</v>
      </c>
      <c r="P457" s="357">
        <v>10.572818928630801</v>
      </c>
      <c r="Q457" s="356" t="s">
        <v>15063</v>
      </c>
    </row>
    <row r="458" spans="1:18" x14ac:dyDescent="0.25">
      <c r="A458" s="354">
        <v>455</v>
      </c>
      <c r="B458" s="355" t="s">
        <v>2401</v>
      </c>
      <c r="C458" s="355" t="s">
        <v>14880</v>
      </c>
      <c r="D458" s="355" t="s">
        <v>1356</v>
      </c>
      <c r="E458" s="355" t="s">
        <v>14326</v>
      </c>
      <c r="F458" s="356" t="s">
        <v>2435</v>
      </c>
      <c r="G458" s="356" t="s">
        <v>2438</v>
      </c>
      <c r="H458" s="356" t="s">
        <v>2473</v>
      </c>
      <c r="I458" s="356" t="str">
        <f t="shared" si="15"/>
        <v>RMV_66F06-FIISC-SWITCHING-STATION</v>
      </c>
      <c r="J458" s="356" t="s">
        <v>2405</v>
      </c>
      <c r="K458" s="356" t="s">
        <v>15063</v>
      </c>
      <c r="L458" s="357">
        <v>7.7606933480998901</v>
      </c>
      <c r="M458" s="357">
        <v>2.2646005443417252</v>
      </c>
      <c r="N458" s="357">
        <v>5.228657000000001</v>
      </c>
      <c r="O458" s="356">
        <f t="shared" si="14"/>
        <v>10.562083911585834</v>
      </c>
      <c r="P458" s="357">
        <v>10.562083911585852</v>
      </c>
      <c r="Q458" s="356" t="s">
        <v>15063</v>
      </c>
    </row>
    <row r="459" spans="1:18" x14ac:dyDescent="0.25">
      <c r="A459" s="354">
        <v>456</v>
      </c>
      <c r="B459" s="355" t="s">
        <v>2401</v>
      </c>
      <c r="C459" s="355" t="s">
        <v>14205</v>
      </c>
      <c r="D459" s="355" t="s">
        <v>14206</v>
      </c>
      <c r="E459" s="355" t="s">
        <v>14326</v>
      </c>
      <c r="F459" s="356" t="s">
        <v>2810</v>
      </c>
      <c r="G459" s="356" t="s">
        <v>2815</v>
      </c>
      <c r="H459" s="356" t="s">
        <v>2816</v>
      </c>
      <c r="I459" s="356" t="str">
        <f t="shared" si="15"/>
        <v>Mathikere_66F06-FYESHWANTPUR-ST-MAIN</v>
      </c>
      <c r="J459" s="356" t="s">
        <v>2405</v>
      </c>
      <c r="K459" s="356" t="s">
        <v>15063</v>
      </c>
      <c r="L459" s="357">
        <v>2.6968799999999984</v>
      </c>
      <c r="M459" s="357">
        <v>2.4642783259615122</v>
      </c>
      <c r="N459" s="357">
        <v>0</v>
      </c>
      <c r="O459" s="356">
        <f t="shared" si="14"/>
        <v>8.6248433018334634</v>
      </c>
      <c r="P459" s="357">
        <v>15.110710464391408</v>
      </c>
      <c r="Q459" s="356" t="s">
        <v>15063</v>
      </c>
    </row>
    <row r="460" spans="1:18" x14ac:dyDescent="0.25">
      <c r="A460" s="354">
        <v>457</v>
      </c>
      <c r="B460" s="355" t="s">
        <v>2401</v>
      </c>
      <c r="C460" s="355" t="s">
        <v>14205</v>
      </c>
      <c r="D460" s="355" t="s">
        <v>14206</v>
      </c>
      <c r="E460" s="355" t="s">
        <v>14326</v>
      </c>
      <c r="F460" s="356" t="s">
        <v>2821</v>
      </c>
      <c r="G460" s="356" t="s">
        <v>2822</v>
      </c>
      <c r="H460" s="356" t="s">
        <v>14327</v>
      </c>
      <c r="I460" s="356" t="str">
        <f t="shared" si="15"/>
        <v>IISc_66F06-MATHIKERE</v>
      </c>
      <c r="J460" s="356" t="s">
        <v>2405</v>
      </c>
      <c r="K460" s="356" t="s">
        <v>15063</v>
      </c>
      <c r="L460" s="357">
        <v>2.3416800000000015</v>
      </c>
      <c r="M460" s="357">
        <v>2.1531493330832876</v>
      </c>
      <c r="N460" s="357">
        <v>0</v>
      </c>
      <c r="O460" s="356">
        <f t="shared" si="14"/>
        <v>8.0510858407943786</v>
      </c>
      <c r="P460" s="357">
        <v>11.329517038872694</v>
      </c>
      <c r="Q460" s="356" t="s">
        <v>15063</v>
      </c>
    </row>
    <row r="461" spans="1:18" x14ac:dyDescent="0.25">
      <c r="A461" s="354">
        <v>458</v>
      </c>
      <c r="B461" s="355" t="s">
        <v>2401</v>
      </c>
      <c r="C461" s="355" t="s">
        <v>14205</v>
      </c>
      <c r="D461" s="355" t="s">
        <v>14206</v>
      </c>
      <c r="E461" s="355" t="s">
        <v>14326</v>
      </c>
      <c r="F461" s="356" t="s">
        <v>2810</v>
      </c>
      <c r="G461" s="356" t="s">
        <v>2817</v>
      </c>
      <c r="H461" s="356" t="s">
        <v>2818</v>
      </c>
      <c r="I461" s="356" t="str">
        <f t="shared" si="15"/>
        <v>Mathikere_66F07-FSBM-COLONY</v>
      </c>
      <c r="J461" s="356" t="s">
        <v>2405</v>
      </c>
      <c r="K461" s="356" t="s">
        <v>15063</v>
      </c>
      <c r="L461" s="357">
        <v>3.3392400000000002</v>
      </c>
      <c r="M461" s="357">
        <v>3.0170793642613862</v>
      </c>
      <c r="N461" s="357">
        <v>0</v>
      </c>
      <c r="O461" s="356">
        <f t="shared" si="14"/>
        <v>9.6477233064593726</v>
      </c>
      <c r="P461" s="357">
        <v>14.662525250588621</v>
      </c>
      <c r="Q461" s="356" t="s">
        <v>15063</v>
      </c>
    </row>
    <row r="462" spans="1:18" x14ac:dyDescent="0.25">
      <c r="A462" s="354">
        <v>459</v>
      </c>
      <c r="B462" s="355" t="s">
        <v>2401</v>
      </c>
      <c r="C462" s="355" t="s">
        <v>14880</v>
      </c>
      <c r="D462" s="355" t="s">
        <v>1356</v>
      </c>
      <c r="E462" s="355" t="s">
        <v>14326</v>
      </c>
      <c r="F462" s="356" t="s">
        <v>2435</v>
      </c>
      <c r="G462" s="356" t="s">
        <v>2439</v>
      </c>
      <c r="H462" s="356" t="s">
        <v>2440</v>
      </c>
      <c r="I462" s="356" t="str">
        <f t="shared" si="15"/>
        <v>RMV_66F08-ISRO&amp;LG-HALLI</v>
      </c>
      <c r="J462" s="356" t="s">
        <v>2405</v>
      </c>
      <c r="K462" s="356" t="s">
        <v>15063</v>
      </c>
      <c r="L462" s="357">
        <v>3.0164799999999992</v>
      </c>
      <c r="M462" s="357">
        <v>1.8202479534351561</v>
      </c>
      <c r="N462" s="357">
        <v>1.3662964000000011</v>
      </c>
      <c r="O462" s="356">
        <f t="shared" si="14"/>
        <v>-10.305783758556213</v>
      </c>
      <c r="P462" s="357">
        <v>-7.9495874470918437</v>
      </c>
      <c r="Q462" s="356" t="s">
        <v>15063</v>
      </c>
    </row>
    <row r="463" spans="1:18" x14ac:dyDescent="0.25">
      <c r="A463" s="354">
        <v>460</v>
      </c>
      <c r="B463" s="355" t="s">
        <v>2401</v>
      </c>
      <c r="C463" s="355" t="s">
        <v>14880</v>
      </c>
      <c r="D463" s="355" t="s">
        <v>1356</v>
      </c>
      <c r="E463" s="355" t="s">
        <v>14326</v>
      </c>
      <c r="F463" s="356" t="s">
        <v>2435</v>
      </c>
      <c r="G463" s="356" t="s">
        <v>2469</v>
      </c>
      <c r="H463" s="356" t="s">
        <v>2470</v>
      </c>
      <c r="I463" s="356" t="str">
        <f t="shared" si="15"/>
        <v>RMV_66F09-IISC-LAYOUT</v>
      </c>
      <c r="J463" s="356" t="s">
        <v>2432</v>
      </c>
      <c r="K463" s="356" t="s">
        <v>15063</v>
      </c>
      <c r="L463" s="357">
        <v>5.7437978873351021</v>
      </c>
      <c r="M463" s="357">
        <v>3.335483</v>
      </c>
      <c r="N463" s="357">
        <v>2.8442610949793634</v>
      </c>
      <c r="O463" s="356">
        <f t="shared" si="14"/>
        <v>-15.035029346534875</v>
      </c>
      <c r="P463" s="357">
        <v>-15.035029346534866</v>
      </c>
      <c r="Q463" s="356" t="s">
        <v>15063</v>
      </c>
    </row>
    <row r="464" spans="1:18" x14ac:dyDescent="0.25">
      <c r="A464" s="354">
        <v>461</v>
      </c>
      <c r="B464" s="355" t="s">
        <v>2401</v>
      </c>
      <c r="C464" s="355" t="s">
        <v>14205</v>
      </c>
      <c r="D464" s="355" t="s">
        <v>14206</v>
      </c>
      <c r="E464" s="355" t="s">
        <v>14326</v>
      </c>
      <c r="F464" s="356" t="s">
        <v>2810</v>
      </c>
      <c r="G464" s="356" t="s">
        <v>2819</v>
      </c>
      <c r="H464" s="356" t="s">
        <v>2820</v>
      </c>
      <c r="I464" s="356" t="str">
        <f t="shared" si="15"/>
        <v>Mathikere_66F09-V-R-LAYOUT</v>
      </c>
      <c r="J464" s="356" t="s">
        <v>2405</v>
      </c>
      <c r="K464" s="356" t="s">
        <v>15063</v>
      </c>
      <c r="L464" s="357">
        <v>2.4895199999999997</v>
      </c>
      <c r="M464" s="357">
        <v>2.3565776925726136</v>
      </c>
      <c r="N464" s="357">
        <v>0</v>
      </c>
      <c r="O464" s="356">
        <f t="shared" si="14"/>
        <v>5.3400779036676189</v>
      </c>
      <c r="P464" s="357">
        <v>11.552493589709833</v>
      </c>
      <c r="Q464" s="356" t="s">
        <v>15063</v>
      </c>
    </row>
    <row r="465" spans="1:17" x14ac:dyDescent="0.25">
      <c r="A465" s="354">
        <v>462</v>
      </c>
      <c r="B465" s="355" t="s">
        <v>2401</v>
      </c>
      <c r="C465" s="355" t="s">
        <v>14205</v>
      </c>
      <c r="D465" s="355" t="s">
        <v>14206</v>
      </c>
      <c r="E465" s="355" t="s">
        <v>14326</v>
      </c>
      <c r="F465" s="356" t="s">
        <v>2821</v>
      </c>
      <c r="G465" s="356" t="s">
        <v>2823</v>
      </c>
      <c r="H465" s="356" t="s">
        <v>2824</v>
      </c>
      <c r="I465" s="356" t="str">
        <f t="shared" si="15"/>
        <v>IISc_66F09-YESHWANTHPUR</v>
      </c>
      <c r="J465" s="356" t="s">
        <v>2405</v>
      </c>
      <c r="K465" s="356" t="s">
        <v>15063</v>
      </c>
      <c r="L465" s="357">
        <v>3.922439999999999</v>
      </c>
      <c r="M465" s="357">
        <v>3.5483190122208845</v>
      </c>
      <c r="N465" s="357">
        <v>0</v>
      </c>
      <c r="O465" s="356">
        <f t="shared" si="14"/>
        <v>9.537965852355029</v>
      </c>
      <c r="P465" s="357">
        <v>11.800991625272895</v>
      </c>
      <c r="Q465" s="356" t="s">
        <v>15063</v>
      </c>
    </row>
    <row r="466" spans="1:17" x14ac:dyDescent="0.25">
      <c r="A466" s="354">
        <v>463</v>
      </c>
      <c r="B466" s="355" t="s">
        <v>2401</v>
      </c>
      <c r="C466" s="355" t="s">
        <v>14205</v>
      </c>
      <c r="D466" s="355" t="s">
        <v>14206</v>
      </c>
      <c r="E466" s="355" t="s">
        <v>14326</v>
      </c>
      <c r="F466" s="356" t="s">
        <v>2435</v>
      </c>
      <c r="G466" s="356" t="s">
        <v>2808</v>
      </c>
      <c r="H466" s="356" t="s">
        <v>2809</v>
      </c>
      <c r="I466" s="356" t="str">
        <f t="shared" si="15"/>
        <v>RMV_66F14-CHIKKAMARANAHALLI</v>
      </c>
      <c r="J466" s="356" t="s">
        <v>2405</v>
      </c>
      <c r="K466" s="356" t="s">
        <v>15063</v>
      </c>
      <c r="L466" s="357">
        <v>1.6643999999999999</v>
      </c>
      <c r="M466" s="357">
        <v>1.5537866928935689</v>
      </c>
      <c r="N466" s="357">
        <v>0</v>
      </c>
      <c r="O466" s="356">
        <f t="shared" si="14"/>
        <v>6.645836764385427</v>
      </c>
      <c r="P466" s="357">
        <v>7.9950084246701802</v>
      </c>
      <c r="Q466" s="356" t="s">
        <v>15063</v>
      </c>
    </row>
    <row r="467" spans="1:17" x14ac:dyDescent="0.25">
      <c r="A467" s="354">
        <v>464</v>
      </c>
      <c r="B467" s="355" t="s">
        <v>2401</v>
      </c>
      <c r="C467" s="355" t="s">
        <v>14205</v>
      </c>
      <c r="D467" s="355" t="s">
        <v>3569</v>
      </c>
      <c r="E467" s="355" t="s">
        <v>14333</v>
      </c>
      <c r="F467" s="356" t="s">
        <v>2923</v>
      </c>
      <c r="G467" s="356" t="s">
        <v>2924</v>
      </c>
      <c r="H467" s="356" t="s">
        <v>2925</v>
      </c>
      <c r="I467" s="356" t="str">
        <f t="shared" si="15"/>
        <v>PUTTENAHALLI_220F01-AIR FORCE KATTIGENAHALLI</v>
      </c>
      <c r="J467" s="356" t="s">
        <v>2655</v>
      </c>
      <c r="K467" s="356" t="s">
        <v>15063</v>
      </c>
      <c r="L467" s="357">
        <v>4.8861109865199994</v>
      </c>
      <c r="M467" s="357">
        <v>4.6161250000000003</v>
      </c>
      <c r="N467" s="357">
        <v>1.1098652000018916E-4</v>
      </c>
      <c r="O467" s="356">
        <f t="shared" si="14"/>
        <v>5.5234343020875771</v>
      </c>
      <c r="P467" s="357">
        <v>5.5234343020875709</v>
      </c>
      <c r="Q467" s="356" t="s">
        <v>15063</v>
      </c>
    </row>
    <row r="468" spans="1:17" x14ac:dyDescent="0.25">
      <c r="A468" s="354">
        <v>465</v>
      </c>
      <c r="B468" s="355" t="s">
        <v>2401</v>
      </c>
      <c r="C468" s="355" t="s">
        <v>14205</v>
      </c>
      <c r="D468" s="355" t="s">
        <v>3569</v>
      </c>
      <c r="E468" s="355" t="s">
        <v>14333</v>
      </c>
      <c r="F468" s="356" t="s">
        <v>2560</v>
      </c>
      <c r="G468" s="356" t="s">
        <v>2883</v>
      </c>
      <c r="H468" s="356" t="s">
        <v>2884</v>
      </c>
      <c r="I468" s="356" t="str">
        <f t="shared" si="15"/>
        <v>KHB_66F01-BWSSB</v>
      </c>
      <c r="J468" s="356" t="s">
        <v>2405</v>
      </c>
      <c r="K468" s="356" t="s">
        <v>15063</v>
      </c>
      <c r="L468" s="357">
        <v>0</v>
      </c>
      <c r="M468" s="357">
        <v>0</v>
      </c>
      <c r="N468" s="357">
        <v>0</v>
      </c>
      <c r="O468" s="356" t="e">
        <f t="shared" si="14"/>
        <v>#DIV/0!</v>
      </c>
      <c r="P468" s="357" t="e">
        <v>#DIV/0!</v>
      </c>
      <c r="Q468" s="356" t="s">
        <v>15063</v>
      </c>
    </row>
    <row r="469" spans="1:17" x14ac:dyDescent="0.25">
      <c r="A469" s="354">
        <v>466</v>
      </c>
      <c r="B469" s="355" t="s">
        <v>2401</v>
      </c>
      <c r="C469" s="355" t="s">
        <v>14205</v>
      </c>
      <c r="D469" s="355" t="s">
        <v>3569</v>
      </c>
      <c r="E469" s="355" t="s">
        <v>14333</v>
      </c>
      <c r="F469" s="356" t="s">
        <v>2903</v>
      </c>
      <c r="G469" s="356" t="s">
        <v>2904</v>
      </c>
      <c r="H469" s="356" t="s">
        <v>2905</v>
      </c>
      <c r="I469" s="356" t="str">
        <f t="shared" si="15"/>
        <v>RAJANUKUNTE_66F01-MLA-SINGANAYAKANAHALLY</v>
      </c>
      <c r="J469" s="356" t="s">
        <v>2405</v>
      </c>
      <c r="K469" s="356" t="s">
        <v>15063</v>
      </c>
      <c r="L469" s="357">
        <v>1.6348000000000029</v>
      </c>
      <c r="M469" s="357">
        <v>1.3635404599999998</v>
      </c>
      <c r="N469" s="357">
        <v>0</v>
      </c>
      <c r="O469" s="356">
        <f t="shared" si="14"/>
        <v>16.592827257156998</v>
      </c>
      <c r="P469" s="357">
        <v>18.27277308867642</v>
      </c>
      <c r="Q469" s="356" t="s">
        <v>15063</v>
      </c>
    </row>
    <row r="470" spans="1:17" x14ac:dyDescent="0.25">
      <c r="A470" s="354">
        <v>467</v>
      </c>
      <c r="B470" s="355" t="s">
        <v>2401</v>
      </c>
      <c r="C470" s="355" t="s">
        <v>14205</v>
      </c>
      <c r="D470" s="355" t="s">
        <v>3569</v>
      </c>
      <c r="E470" s="355" t="s">
        <v>14333</v>
      </c>
      <c r="F470" s="356" t="s">
        <v>2923</v>
      </c>
      <c r="G470" s="356" t="s">
        <v>2926</v>
      </c>
      <c r="H470" s="356" t="s">
        <v>2927</v>
      </c>
      <c r="I470" s="356" t="str">
        <f t="shared" si="15"/>
        <v>PUTTENAHALLI_220F02-ANANTHPURA DUO MARVEL LAYOUT</v>
      </c>
      <c r="J470" s="356" t="s">
        <v>2432</v>
      </c>
      <c r="K470" s="356" t="s">
        <v>15063</v>
      </c>
      <c r="L470" s="357">
        <v>3.1222639731799999</v>
      </c>
      <c r="M470" s="357">
        <v>2.939638</v>
      </c>
      <c r="N470" s="357">
        <v>1.0397317999988331E-4</v>
      </c>
      <c r="O470" s="356">
        <f t="shared" si="14"/>
        <v>5.8460168601224813</v>
      </c>
      <c r="P470" s="357">
        <v>5.8460168601224938</v>
      </c>
      <c r="Q470" s="356" t="s">
        <v>15063</v>
      </c>
    </row>
    <row r="471" spans="1:17" x14ac:dyDescent="0.25">
      <c r="A471" s="354">
        <v>468</v>
      </c>
      <c r="B471" s="355" t="s">
        <v>2401</v>
      </c>
      <c r="C471" s="355" t="s">
        <v>14205</v>
      </c>
      <c r="D471" s="355" t="s">
        <v>3569</v>
      </c>
      <c r="E471" s="355" t="s">
        <v>14333</v>
      </c>
      <c r="F471" s="356" t="s">
        <v>2903</v>
      </c>
      <c r="G471" s="356" t="s">
        <v>2906</v>
      </c>
      <c r="H471" s="356" t="s">
        <v>2907</v>
      </c>
      <c r="I471" s="356" t="str">
        <f t="shared" si="15"/>
        <v>RAJANUKUNTE_66F02-HT-RELIANCE</v>
      </c>
      <c r="J471" s="356" t="s">
        <v>2414</v>
      </c>
      <c r="K471" s="356" t="s">
        <v>15063</v>
      </c>
      <c r="L471" s="357">
        <v>2.160199999999997</v>
      </c>
      <c r="M471" s="357">
        <v>2.160199999999997</v>
      </c>
      <c r="N471" s="357">
        <v>0</v>
      </c>
      <c r="O471" s="356">
        <f t="shared" si="14"/>
        <v>0</v>
      </c>
      <c r="P471" s="357">
        <v>1.0572151959016285</v>
      </c>
      <c r="Q471" s="356" t="s">
        <v>15063</v>
      </c>
    </row>
    <row r="472" spans="1:17" x14ac:dyDescent="0.25">
      <c r="A472" s="354">
        <v>469</v>
      </c>
      <c r="B472" s="355" t="s">
        <v>2401</v>
      </c>
      <c r="C472" s="355" t="s">
        <v>14205</v>
      </c>
      <c r="D472" s="355" t="s">
        <v>3569</v>
      </c>
      <c r="E472" s="355" t="s">
        <v>14333</v>
      </c>
      <c r="F472" s="356" t="s">
        <v>2560</v>
      </c>
      <c r="G472" s="356" t="s">
        <v>2885</v>
      </c>
      <c r="H472" s="356" t="s">
        <v>2886</v>
      </c>
      <c r="I472" s="356" t="str">
        <f t="shared" si="15"/>
        <v>KHB_66F02-PUTTENAHALLI</v>
      </c>
      <c r="J472" s="356" t="s">
        <v>2425</v>
      </c>
      <c r="K472" s="356" t="s">
        <v>15063</v>
      </c>
      <c r="L472" s="357">
        <v>0.37214911880000001</v>
      </c>
      <c r="M472" s="357">
        <v>0.35196300000000003</v>
      </c>
      <c r="N472" s="357">
        <v>1.8911879999999881E-4</v>
      </c>
      <c r="O472" s="356">
        <f t="shared" si="14"/>
        <v>5.3761157113668103</v>
      </c>
      <c r="P472" s="357">
        <v>11.577122834774055</v>
      </c>
      <c r="Q472" s="356" t="s">
        <v>15063</v>
      </c>
    </row>
    <row r="473" spans="1:17" x14ac:dyDescent="0.25">
      <c r="A473" s="354">
        <v>470</v>
      </c>
      <c r="B473" s="355" t="s">
        <v>2401</v>
      </c>
      <c r="C473" s="355" t="s">
        <v>14205</v>
      </c>
      <c r="D473" s="355" t="s">
        <v>3569</v>
      </c>
      <c r="E473" s="355" t="s">
        <v>14333</v>
      </c>
      <c r="F473" s="356" t="s">
        <v>2560</v>
      </c>
      <c r="G473" s="356" t="s">
        <v>2887</v>
      </c>
      <c r="H473" s="356" t="s">
        <v>2888</v>
      </c>
      <c r="I473" s="356" t="str">
        <f t="shared" si="15"/>
        <v>KHB_66F03-ANANTHAPURA</v>
      </c>
      <c r="J473" s="356" t="s">
        <v>2414</v>
      </c>
      <c r="K473" s="356" t="s">
        <v>15063</v>
      </c>
      <c r="L473" s="357">
        <v>2.2724849880000004</v>
      </c>
      <c r="M473" s="357">
        <v>2.0938768799999998</v>
      </c>
      <c r="N473" s="357">
        <v>8.8498799999969791E-4</v>
      </c>
      <c r="O473" s="356">
        <f t="shared" si="14"/>
        <v>7.8236978341257633</v>
      </c>
      <c r="P473" s="357">
        <v>7.823697834125765</v>
      </c>
      <c r="Q473" s="356" t="s">
        <v>15063</v>
      </c>
    </row>
    <row r="474" spans="1:17" x14ac:dyDescent="0.25">
      <c r="A474" s="354">
        <v>471</v>
      </c>
      <c r="B474" s="355" t="s">
        <v>2401</v>
      </c>
      <c r="C474" s="355" t="s">
        <v>14205</v>
      </c>
      <c r="D474" s="355" t="s">
        <v>3569</v>
      </c>
      <c r="E474" s="355" t="s">
        <v>14333</v>
      </c>
      <c r="F474" s="356" t="s">
        <v>2923</v>
      </c>
      <c r="G474" s="356" t="s">
        <v>2928</v>
      </c>
      <c r="H474" s="356" t="s">
        <v>2929</v>
      </c>
      <c r="I474" s="356" t="str">
        <f t="shared" si="15"/>
        <v>PUTTENAHALLI_220F03-CRPF PUTTENAHALLI</v>
      </c>
      <c r="J474" s="356" t="s">
        <v>2432</v>
      </c>
      <c r="K474" s="356" t="s">
        <v>15063</v>
      </c>
      <c r="L474" s="357">
        <v>3.7410390178719997</v>
      </c>
      <c r="M474" s="357">
        <v>3.3943509999999999</v>
      </c>
      <c r="N474" s="357">
        <v>1.1901787200008229E-4</v>
      </c>
      <c r="O474" s="356">
        <f t="shared" si="14"/>
        <v>9.2642718903371293</v>
      </c>
      <c r="P474" s="357">
        <v>15.961246434777554</v>
      </c>
      <c r="Q474" s="356" t="s">
        <v>15063</v>
      </c>
    </row>
    <row r="475" spans="1:17" x14ac:dyDescent="0.25">
      <c r="A475" s="354">
        <v>472</v>
      </c>
      <c r="B475" s="355" t="s">
        <v>2401</v>
      </c>
      <c r="C475" s="355" t="s">
        <v>14205</v>
      </c>
      <c r="D475" s="355" t="s">
        <v>3569</v>
      </c>
      <c r="E475" s="355" t="s">
        <v>14333</v>
      </c>
      <c r="F475" s="356" t="s">
        <v>2903</v>
      </c>
      <c r="G475" s="356" t="s">
        <v>2908</v>
      </c>
      <c r="H475" s="356" t="s">
        <v>2909</v>
      </c>
      <c r="I475" s="356" t="str">
        <f t="shared" si="15"/>
        <v>RAJANUKUNTE_66F03-GANTIGANAHALLY</v>
      </c>
      <c r="J475" s="356" t="s">
        <v>2405</v>
      </c>
      <c r="K475" s="356" t="s">
        <v>15063</v>
      </c>
      <c r="L475" s="357">
        <v>2.0412000000000043</v>
      </c>
      <c r="M475" s="357">
        <v>1.7630087999999999</v>
      </c>
      <c r="N475" s="357">
        <v>0.17799999999999994</v>
      </c>
      <c r="O475" s="356">
        <f t="shared" si="14"/>
        <v>5.3773722627739504</v>
      </c>
      <c r="P475" s="357">
        <v>19.462963928796484</v>
      </c>
      <c r="Q475" s="356" t="s">
        <v>15063</v>
      </c>
    </row>
    <row r="476" spans="1:17" x14ac:dyDescent="0.25">
      <c r="A476" s="354">
        <v>473</v>
      </c>
      <c r="B476" s="355" t="s">
        <v>2401</v>
      </c>
      <c r="C476" s="355" t="s">
        <v>14205</v>
      </c>
      <c r="D476" s="355" t="s">
        <v>3569</v>
      </c>
      <c r="E476" s="355" t="s">
        <v>14333</v>
      </c>
      <c r="F476" s="356" t="s">
        <v>2539</v>
      </c>
      <c r="G476" s="356" t="s">
        <v>14334</v>
      </c>
      <c r="H476" s="356" t="s">
        <v>2866</v>
      </c>
      <c r="I476" s="356" t="str">
        <f t="shared" si="15"/>
        <v>YELAHANKA_66F03-K-M-F</v>
      </c>
      <c r="J476" s="356" t="s">
        <v>2425</v>
      </c>
      <c r="K476" s="356" t="s">
        <v>15063</v>
      </c>
      <c r="L476" s="357">
        <v>3.532080000000001</v>
      </c>
      <c r="M476" s="357">
        <v>3.31488</v>
      </c>
      <c r="N476" s="357">
        <v>4.0327200000000119E-2</v>
      </c>
      <c r="O476" s="356">
        <f t="shared" si="14"/>
        <v>5.0654444953835451</v>
      </c>
      <c r="P476" s="357">
        <v>5.0654444953835416</v>
      </c>
      <c r="Q476" s="356" t="s">
        <v>15063</v>
      </c>
    </row>
    <row r="477" spans="1:17" x14ac:dyDescent="0.25">
      <c r="A477" s="354">
        <v>474</v>
      </c>
      <c r="B477" s="355" t="s">
        <v>2401</v>
      </c>
      <c r="C477" s="355" t="s">
        <v>14205</v>
      </c>
      <c r="D477" s="355" t="s">
        <v>3569</v>
      </c>
      <c r="E477" s="355" t="s">
        <v>14333</v>
      </c>
      <c r="F477" s="356" t="s">
        <v>2903</v>
      </c>
      <c r="G477" s="356" t="s">
        <v>2910</v>
      </c>
      <c r="H477" s="356" t="s">
        <v>2911</v>
      </c>
      <c r="I477" s="356" t="str">
        <f t="shared" si="15"/>
        <v>RAJANUKUNTE_66F04-ADDEVISHWANATHAPURA</v>
      </c>
      <c r="J477" s="356" t="s">
        <v>2405</v>
      </c>
      <c r="K477" s="356" t="s">
        <v>15063</v>
      </c>
      <c r="L477" s="357">
        <v>1.1313999999999942</v>
      </c>
      <c r="M477" s="357">
        <v>1.0707928</v>
      </c>
      <c r="N477" s="357">
        <v>0</v>
      </c>
      <c r="O477" s="356">
        <f t="shared" si="14"/>
        <v>5.3568322432379807</v>
      </c>
      <c r="P477" s="357">
        <v>7.2669300500009415</v>
      </c>
      <c r="Q477" s="356" t="s">
        <v>15063</v>
      </c>
    </row>
    <row r="478" spans="1:17" x14ac:dyDescent="0.25">
      <c r="A478" s="354">
        <v>475</v>
      </c>
      <c r="B478" s="355" t="s">
        <v>2401</v>
      </c>
      <c r="C478" s="355" t="s">
        <v>14205</v>
      </c>
      <c r="D478" s="355" t="s">
        <v>3569</v>
      </c>
      <c r="E478" s="355" t="s">
        <v>14333</v>
      </c>
      <c r="F478" s="356" t="s">
        <v>2923</v>
      </c>
      <c r="G478" s="356" t="s">
        <v>2930</v>
      </c>
      <c r="H478" s="356" t="s">
        <v>2931</v>
      </c>
      <c r="I478" s="356" t="str">
        <f t="shared" si="15"/>
        <v>PUTTENAHALLI_220F04-ISRO LAYOUT KENCHENAHALLI</v>
      </c>
      <c r="J478" s="356" t="s">
        <v>2432</v>
      </c>
      <c r="K478" s="356" t="s">
        <v>15063</v>
      </c>
      <c r="L478" s="357">
        <v>3.0218876352480004</v>
      </c>
      <c r="M478" s="357">
        <v>2.8666210000000003</v>
      </c>
      <c r="N478" s="357">
        <v>8.7635248000150767E-5</v>
      </c>
      <c r="O478" s="356">
        <f t="shared" si="14"/>
        <v>5.1353166986564283</v>
      </c>
      <c r="P478" s="357">
        <v>10.438285999225949</v>
      </c>
      <c r="Q478" s="356" t="s">
        <v>15063</v>
      </c>
    </row>
    <row r="479" spans="1:17" x14ac:dyDescent="0.25">
      <c r="A479" s="354">
        <v>476</v>
      </c>
      <c r="B479" s="355" t="s">
        <v>2401</v>
      </c>
      <c r="C479" s="355" t="s">
        <v>14205</v>
      </c>
      <c r="D479" s="355" t="s">
        <v>3569</v>
      </c>
      <c r="E479" s="355" t="s">
        <v>14333</v>
      </c>
      <c r="F479" s="356" t="s">
        <v>2560</v>
      </c>
      <c r="G479" s="356" t="s">
        <v>2889</v>
      </c>
      <c r="H479" s="356" t="s">
        <v>2890</v>
      </c>
      <c r="I479" s="356" t="str">
        <f t="shared" si="15"/>
        <v>KHB_66F04-ISRO-LAYOUT</v>
      </c>
      <c r="J479" s="356" t="s">
        <v>2405</v>
      </c>
      <c r="K479" s="356" t="s">
        <v>15063</v>
      </c>
      <c r="L479" s="357">
        <v>0.25134155599999997</v>
      </c>
      <c r="M479" s="357">
        <v>0.24104980000000001</v>
      </c>
      <c r="N479" s="357">
        <v>1.0155600000000264E-4</v>
      </c>
      <c r="O479" s="356">
        <f t="shared" si="14"/>
        <v>4.0559624263652108</v>
      </c>
      <c r="P479" s="357">
        <v>7.9154941894766129</v>
      </c>
      <c r="Q479" s="356" t="s">
        <v>15063</v>
      </c>
    </row>
    <row r="480" spans="1:17" x14ac:dyDescent="0.25">
      <c r="A480" s="354">
        <v>477</v>
      </c>
      <c r="B480" s="355" t="s">
        <v>2401</v>
      </c>
      <c r="C480" s="355" t="s">
        <v>14205</v>
      </c>
      <c r="D480" s="355" t="s">
        <v>3569</v>
      </c>
      <c r="E480" s="355" t="s">
        <v>14333</v>
      </c>
      <c r="F480" s="356" t="s">
        <v>2539</v>
      </c>
      <c r="G480" s="356" t="s">
        <v>2867</v>
      </c>
      <c r="H480" s="356" t="s">
        <v>2868</v>
      </c>
      <c r="I480" s="356" t="str">
        <f t="shared" si="15"/>
        <v>YELAHANKA_66F04-YELAHANKA-NEW-TOWN</v>
      </c>
      <c r="J480" s="356" t="s">
        <v>2414</v>
      </c>
      <c r="K480" s="356" t="s">
        <v>15063</v>
      </c>
      <c r="L480" s="357">
        <v>0.93648335999999976</v>
      </c>
      <c r="M480" s="357">
        <v>0.86663200000000007</v>
      </c>
      <c r="N480" s="357">
        <v>1.1403359999999974E-2</v>
      </c>
      <c r="O480" s="356">
        <f t="shared" si="14"/>
        <v>6.3181562675660192</v>
      </c>
      <c r="P480" s="357">
        <v>12.582039707699932</v>
      </c>
      <c r="Q480" s="356" t="s">
        <v>15063</v>
      </c>
    </row>
    <row r="481" spans="1:17" x14ac:dyDescent="0.25">
      <c r="A481" s="354">
        <v>478</v>
      </c>
      <c r="B481" s="355" t="s">
        <v>2401</v>
      </c>
      <c r="C481" s="355" t="s">
        <v>14205</v>
      </c>
      <c r="D481" s="355" t="s">
        <v>3569</v>
      </c>
      <c r="E481" s="355" t="s">
        <v>14333</v>
      </c>
      <c r="F481" s="356" t="s">
        <v>2560</v>
      </c>
      <c r="G481" s="356" t="s">
        <v>2891</v>
      </c>
      <c r="H481" s="356" t="s">
        <v>2892</v>
      </c>
      <c r="I481" s="356" t="str">
        <f t="shared" si="15"/>
        <v>KHB_66F05-BESCOM</v>
      </c>
      <c r="J481" s="356" t="s">
        <v>2405</v>
      </c>
      <c r="K481" s="356" t="s">
        <v>15063</v>
      </c>
      <c r="L481" s="357">
        <v>4.1435470299999997</v>
      </c>
      <c r="M481" s="357">
        <v>4.1418399999999993</v>
      </c>
      <c r="N481" s="357">
        <v>1.7070299999994987E-3</v>
      </c>
      <c r="O481" s="356">
        <f t="shared" si="14"/>
        <v>2.1444054326099637E-14</v>
      </c>
      <c r="P481" s="357">
        <v>2.1874331350545062</v>
      </c>
      <c r="Q481" s="356" t="s">
        <v>15063</v>
      </c>
    </row>
    <row r="482" spans="1:17" x14ac:dyDescent="0.25">
      <c r="A482" s="354">
        <v>479</v>
      </c>
      <c r="B482" s="355" t="s">
        <v>2401</v>
      </c>
      <c r="C482" s="355" t="s">
        <v>14205</v>
      </c>
      <c r="D482" s="355" t="s">
        <v>3569</v>
      </c>
      <c r="E482" s="355" t="s">
        <v>14333</v>
      </c>
      <c r="F482" s="356" t="s">
        <v>2903</v>
      </c>
      <c r="G482" s="356" t="s">
        <v>2912</v>
      </c>
      <c r="H482" s="356" t="s">
        <v>2913</v>
      </c>
      <c r="I482" s="356" t="str">
        <f t="shared" si="15"/>
        <v>RAJANUKUNTE_66F05-MARASANDRA</v>
      </c>
      <c r="J482" s="356" t="s">
        <v>2405</v>
      </c>
      <c r="K482" s="356" t="s">
        <v>15063</v>
      </c>
      <c r="L482" s="357">
        <v>2.9234000000000089</v>
      </c>
      <c r="M482" s="357">
        <v>2.765752</v>
      </c>
      <c r="N482" s="357">
        <v>0</v>
      </c>
      <c r="O482" s="356">
        <f t="shared" si="14"/>
        <v>5.392625025655347</v>
      </c>
      <c r="P482" s="357">
        <v>25.495963751670679</v>
      </c>
      <c r="Q482" s="356" t="s">
        <v>15063</v>
      </c>
    </row>
    <row r="483" spans="1:17" x14ac:dyDescent="0.25">
      <c r="A483" s="354">
        <v>480</v>
      </c>
      <c r="B483" s="355" t="s">
        <v>2401</v>
      </c>
      <c r="C483" s="355" t="s">
        <v>14205</v>
      </c>
      <c r="D483" s="355" t="s">
        <v>3569</v>
      </c>
      <c r="E483" s="355" t="s">
        <v>14333</v>
      </c>
      <c r="F483" s="356" t="s">
        <v>2923</v>
      </c>
      <c r="G483" s="356" t="s">
        <v>2932</v>
      </c>
      <c r="H483" s="356" t="s">
        <v>2933</v>
      </c>
      <c r="I483" s="356" t="str">
        <f t="shared" si="15"/>
        <v>PUTTENAHALLI_220F05-MASJID FEEDER</v>
      </c>
      <c r="J483" s="356" t="s">
        <v>2405</v>
      </c>
      <c r="K483" s="356" t="s">
        <v>15063</v>
      </c>
      <c r="L483" s="357">
        <v>3.8401230600759999</v>
      </c>
      <c r="M483" s="357">
        <v>3.38348396</v>
      </c>
      <c r="N483" s="357">
        <v>1.2306007600004776E-4</v>
      </c>
      <c r="O483" s="356">
        <f t="shared" si="14"/>
        <v>11.888438541666664</v>
      </c>
      <c r="P483" s="357">
        <v>16.377979901956351</v>
      </c>
      <c r="Q483" s="356" t="s">
        <v>15063</v>
      </c>
    </row>
    <row r="484" spans="1:17" x14ac:dyDescent="0.25">
      <c r="A484" s="354">
        <v>481</v>
      </c>
      <c r="B484" s="355" t="s">
        <v>2401</v>
      </c>
      <c r="C484" s="355" t="s">
        <v>14205</v>
      </c>
      <c r="D484" s="355" t="s">
        <v>3569</v>
      </c>
      <c r="E484" s="355" t="s">
        <v>14333</v>
      </c>
      <c r="F484" s="356" t="s">
        <v>2903</v>
      </c>
      <c r="G484" s="356" t="s">
        <v>2914</v>
      </c>
      <c r="H484" s="356" t="s">
        <v>2915</v>
      </c>
      <c r="I484" s="356" t="str">
        <f t="shared" si="15"/>
        <v>RAJANUKUNTE_66F06-FKMF</v>
      </c>
      <c r="J484" s="356" t="s">
        <v>2414</v>
      </c>
      <c r="K484" s="356" t="s">
        <v>15063</v>
      </c>
      <c r="L484" s="357">
        <v>0.94885452000000003</v>
      </c>
      <c r="M484" s="357">
        <v>0.89322322999999992</v>
      </c>
      <c r="N484" s="357">
        <v>6.8545199999999751E-3</v>
      </c>
      <c r="O484" s="356">
        <f t="shared" si="14"/>
        <v>5.1780010615711394</v>
      </c>
      <c r="P484" s="357">
        <v>6.8099637949788461</v>
      </c>
      <c r="Q484" s="356" t="s">
        <v>15063</v>
      </c>
    </row>
    <row r="485" spans="1:17" x14ac:dyDescent="0.25">
      <c r="A485" s="354">
        <v>482</v>
      </c>
      <c r="B485" s="355" t="s">
        <v>2401</v>
      </c>
      <c r="C485" s="355" t="s">
        <v>14205</v>
      </c>
      <c r="D485" s="355" t="s">
        <v>3569</v>
      </c>
      <c r="E485" s="355" t="s">
        <v>14333</v>
      </c>
      <c r="F485" s="356" t="s">
        <v>2539</v>
      </c>
      <c r="G485" s="356" t="s">
        <v>2869</v>
      </c>
      <c r="H485" s="356" t="s">
        <v>2870</v>
      </c>
      <c r="I485" s="356" t="str">
        <f t="shared" si="15"/>
        <v>YELAHANKA_66F06-FMARUTHI-NAGAR</v>
      </c>
      <c r="J485" s="356" t="s">
        <v>2405</v>
      </c>
      <c r="K485" s="356" t="s">
        <v>15063</v>
      </c>
      <c r="L485" s="357">
        <v>0.75889952000000005</v>
      </c>
      <c r="M485" s="357">
        <v>0.74887999999999999</v>
      </c>
      <c r="N485" s="357">
        <v>1.0019520000000059E-2</v>
      </c>
      <c r="O485" s="356">
        <f t="shared" si="14"/>
        <v>0</v>
      </c>
      <c r="P485" s="357">
        <v>0</v>
      </c>
      <c r="Q485" s="356" t="s">
        <v>15063</v>
      </c>
    </row>
    <row r="486" spans="1:17" x14ac:dyDescent="0.25">
      <c r="A486" s="354">
        <v>483</v>
      </c>
      <c r="B486" s="355" t="s">
        <v>2401</v>
      </c>
      <c r="C486" s="355" t="s">
        <v>14205</v>
      </c>
      <c r="D486" s="355" t="s">
        <v>3569</v>
      </c>
      <c r="E486" s="355" t="s">
        <v>14333</v>
      </c>
      <c r="F486" s="356" t="s">
        <v>2560</v>
      </c>
      <c r="G486" s="356" t="s">
        <v>2893</v>
      </c>
      <c r="H486" s="356" t="s">
        <v>2894</v>
      </c>
      <c r="I486" s="356" t="str">
        <f t="shared" si="15"/>
        <v>KHB_66F06-FRAJANUKUNTE</v>
      </c>
      <c r="J486" s="356" t="s">
        <v>2405</v>
      </c>
      <c r="K486" s="356" t="s">
        <v>15063</v>
      </c>
      <c r="L486" s="357">
        <v>1.6461325464000001</v>
      </c>
      <c r="M486" s="357">
        <v>1.5903119999999999</v>
      </c>
      <c r="N486" s="357">
        <v>6.9254640000004919E-4</v>
      </c>
      <c r="O486" s="356">
        <f t="shared" si="14"/>
        <v>3.3503500583430617</v>
      </c>
      <c r="P486" s="357">
        <v>3.9600325655039348</v>
      </c>
      <c r="Q486" s="356" t="s">
        <v>15063</v>
      </c>
    </row>
    <row r="487" spans="1:17" x14ac:dyDescent="0.25">
      <c r="A487" s="354">
        <v>484</v>
      </c>
      <c r="B487" s="355" t="s">
        <v>2401</v>
      </c>
      <c r="C487" s="355" t="s">
        <v>14205</v>
      </c>
      <c r="D487" s="355" t="s">
        <v>3569</v>
      </c>
      <c r="E487" s="355" t="s">
        <v>14333</v>
      </c>
      <c r="F487" s="356" t="s">
        <v>2923</v>
      </c>
      <c r="G487" s="356" t="s">
        <v>2934</v>
      </c>
      <c r="H487" s="356" t="s">
        <v>2935</v>
      </c>
      <c r="I487" s="356" t="str">
        <f t="shared" si="15"/>
        <v>PUTTENAHALLI_220F06-VIKAS NAGARA</v>
      </c>
      <c r="J487" s="356" t="s">
        <v>2405</v>
      </c>
      <c r="K487" s="356" t="s">
        <v>15063</v>
      </c>
      <c r="L487" s="357">
        <v>1.6797144007999996</v>
      </c>
      <c r="M487" s="357">
        <v>1.5185070000000001</v>
      </c>
      <c r="N487" s="357">
        <v>2.0344007999999469E-3</v>
      </c>
      <c r="O487" s="356">
        <f t="shared" si="14"/>
        <v>9.4876853750416998</v>
      </c>
      <c r="P487" s="357">
        <v>9.4876853750416874</v>
      </c>
      <c r="Q487" s="356" t="s">
        <v>15063</v>
      </c>
    </row>
    <row r="488" spans="1:17" x14ac:dyDescent="0.25">
      <c r="A488" s="354">
        <v>485</v>
      </c>
      <c r="B488" s="355" t="s">
        <v>2401</v>
      </c>
      <c r="C488" s="355" t="s">
        <v>14205</v>
      </c>
      <c r="D488" s="355" t="s">
        <v>3569</v>
      </c>
      <c r="E488" s="355" t="s">
        <v>14333</v>
      </c>
      <c r="F488" s="356" t="s">
        <v>2923</v>
      </c>
      <c r="G488" s="356" t="s">
        <v>2936</v>
      </c>
      <c r="H488" s="356" t="s">
        <v>2937</v>
      </c>
      <c r="I488" s="356" t="str">
        <f t="shared" si="15"/>
        <v>PUTTENAHALLI_220F07-RAMKEY NORTH-1</v>
      </c>
      <c r="J488" s="356" t="s">
        <v>2432</v>
      </c>
      <c r="K488" s="356" t="s">
        <v>15063</v>
      </c>
      <c r="L488" s="357">
        <v>0.1444954326</v>
      </c>
      <c r="M488" s="357">
        <v>0.124305</v>
      </c>
      <c r="N488" s="357">
        <v>3.75432600000003E-4</v>
      </c>
      <c r="O488" s="356">
        <f t="shared" si="14"/>
        <v>13.748959200666111</v>
      </c>
      <c r="P488" s="357">
        <v>13.7489592006661</v>
      </c>
      <c r="Q488" s="356" t="s">
        <v>15063</v>
      </c>
    </row>
    <row r="489" spans="1:17" x14ac:dyDescent="0.25">
      <c r="A489" s="354">
        <v>486</v>
      </c>
      <c r="B489" s="355" t="s">
        <v>2401</v>
      </c>
      <c r="C489" s="355" t="s">
        <v>14880</v>
      </c>
      <c r="D489" s="355" t="s">
        <v>1357</v>
      </c>
      <c r="E489" s="355" t="s">
        <v>14333</v>
      </c>
      <c r="F489" s="356" t="s">
        <v>2539</v>
      </c>
      <c r="G489" s="356" t="s">
        <v>2538</v>
      </c>
      <c r="H489" s="356" t="s">
        <v>2583</v>
      </c>
      <c r="I489" s="356" t="str">
        <f t="shared" si="15"/>
        <v>YELAHANKA_66F08-,GKVK</v>
      </c>
      <c r="J489" s="356" t="s">
        <v>2405</v>
      </c>
      <c r="K489" s="356" t="s">
        <v>15063</v>
      </c>
      <c r="L489" s="357">
        <v>5.2206196410507282</v>
      </c>
      <c r="M489" s="357">
        <v>2.64</v>
      </c>
      <c r="N489" s="357">
        <v>2.4061379280464004</v>
      </c>
      <c r="O489" s="356">
        <f t="shared" si="14"/>
        <v>6.1994260683284601</v>
      </c>
      <c r="P489" s="357">
        <v>15.564182621549794</v>
      </c>
      <c r="Q489" s="356" t="s">
        <v>15063</v>
      </c>
    </row>
    <row r="490" spans="1:17" x14ac:dyDescent="0.25">
      <c r="A490" s="354">
        <v>487</v>
      </c>
      <c r="B490" s="355" t="s">
        <v>2401</v>
      </c>
      <c r="C490" s="355" t="s">
        <v>14205</v>
      </c>
      <c r="D490" s="355" t="s">
        <v>3569</v>
      </c>
      <c r="E490" s="355" t="s">
        <v>14333</v>
      </c>
      <c r="F490" s="356" t="s">
        <v>2560</v>
      </c>
      <c r="G490" s="356" t="s">
        <v>2895</v>
      </c>
      <c r="H490" s="356" t="s">
        <v>2896</v>
      </c>
      <c r="I490" s="356" t="str">
        <f t="shared" si="15"/>
        <v>KHB_66F08-BYATHA</v>
      </c>
      <c r="J490" s="356" t="s">
        <v>2405</v>
      </c>
      <c r="K490" s="356" t="s">
        <v>15063</v>
      </c>
      <c r="L490" s="357">
        <v>1.8554030000000008</v>
      </c>
      <c r="M490" s="357">
        <v>1.6821890000000002</v>
      </c>
      <c r="N490" s="357">
        <v>1.6430000000000611E-3</v>
      </c>
      <c r="O490" s="356">
        <f t="shared" si="14"/>
        <v>9.2552973416192224</v>
      </c>
      <c r="P490" s="357">
        <v>9.3734130881606088</v>
      </c>
      <c r="Q490" s="356" t="s">
        <v>15063</v>
      </c>
    </row>
    <row r="491" spans="1:17" x14ac:dyDescent="0.25">
      <c r="A491" s="354">
        <v>488</v>
      </c>
      <c r="B491" s="355" t="s">
        <v>2401</v>
      </c>
      <c r="C491" s="355" t="s">
        <v>14205</v>
      </c>
      <c r="D491" s="355" t="s">
        <v>3569</v>
      </c>
      <c r="E491" s="355" t="s">
        <v>14333</v>
      </c>
      <c r="F491" s="356" t="s">
        <v>2903</v>
      </c>
      <c r="G491" s="356" t="s">
        <v>2916</v>
      </c>
      <c r="H491" s="356" t="s">
        <v>2896</v>
      </c>
      <c r="I491" s="356" t="str">
        <f t="shared" si="15"/>
        <v>RAJANUKUNTE_66F08-BYATHA</v>
      </c>
      <c r="J491" s="356" t="s">
        <v>2405</v>
      </c>
      <c r="K491" s="356" t="s">
        <v>15063</v>
      </c>
      <c r="L491" s="357">
        <v>1.8554030000000008</v>
      </c>
      <c r="M491" s="357">
        <v>1.6821890000000002</v>
      </c>
      <c r="N491" s="357">
        <v>1.6430000000000611E-3</v>
      </c>
      <c r="O491" s="356">
        <f t="shared" si="14"/>
        <v>9.2552973416192224</v>
      </c>
      <c r="P491" s="357">
        <v>9.3734130881606088</v>
      </c>
      <c r="Q491" s="356" t="s">
        <v>15063</v>
      </c>
    </row>
    <row r="492" spans="1:17" x14ac:dyDescent="0.25">
      <c r="A492" s="354">
        <v>489</v>
      </c>
      <c r="B492" s="355" t="s">
        <v>2401</v>
      </c>
      <c r="C492" s="355" t="s">
        <v>14205</v>
      </c>
      <c r="D492" s="355" t="s">
        <v>3569</v>
      </c>
      <c r="E492" s="355" t="s">
        <v>14333</v>
      </c>
      <c r="F492" s="356" t="s">
        <v>2539</v>
      </c>
      <c r="G492" s="356" t="s">
        <v>2871</v>
      </c>
      <c r="H492" s="356" t="s">
        <v>2872</v>
      </c>
      <c r="I492" s="356" t="str">
        <f t="shared" si="15"/>
        <v>YELAHANKA_66F09-,JUDICIAL-LAYOUT</v>
      </c>
      <c r="J492" s="356" t="s">
        <v>2405</v>
      </c>
      <c r="K492" s="356" t="s">
        <v>15063</v>
      </c>
      <c r="L492" s="357">
        <v>1.7443278399999995</v>
      </c>
      <c r="M492" s="357">
        <v>1.5212049999999999</v>
      </c>
      <c r="N492" s="357">
        <v>4.7967840000000095E-2</v>
      </c>
      <c r="O492" s="356">
        <f t="shared" si="14"/>
        <v>10.325343677049657</v>
      </c>
      <c r="P492" s="357">
        <v>13.910995432700023</v>
      </c>
      <c r="Q492" s="356" t="s">
        <v>15063</v>
      </c>
    </row>
    <row r="493" spans="1:17" x14ac:dyDescent="0.25">
      <c r="A493" s="354">
        <v>490</v>
      </c>
      <c r="B493" s="355" t="s">
        <v>2401</v>
      </c>
      <c r="C493" s="355" t="s">
        <v>14205</v>
      </c>
      <c r="D493" s="355" t="s">
        <v>3569</v>
      </c>
      <c r="E493" s="355" t="s">
        <v>14333</v>
      </c>
      <c r="F493" s="356" t="s">
        <v>2903</v>
      </c>
      <c r="G493" s="356" t="s">
        <v>2917</v>
      </c>
      <c r="H493" s="356" t="s">
        <v>2918</v>
      </c>
      <c r="I493" s="356" t="str">
        <f t="shared" si="15"/>
        <v>RAJANUKUNTE_66F09-CENTURY-LAYOUT</v>
      </c>
      <c r="J493" s="356" t="s">
        <v>2405</v>
      </c>
      <c r="K493" s="356" t="s">
        <v>15063</v>
      </c>
      <c r="L493" s="357">
        <v>1.986832376</v>
      </c>
      <c r="M493" s="357">
        <v>1.8683917200000002</v>
      </c>
      <c r="N493" s="357">
        <v>1.3332375999999924E-2</v>
      </c>
      <c r="O493" s="356">
        <f t="shared" si="14"/>
        <v>5.3259832784393124</v>
      </c>
      <c r="P493" s="357">
        <v>8.0755560184933906</v>
      </c>
      <c r="Q493" s="356" t="s">
        <v>15063</v>
      </c>
    </row>
    <row r="494" spans="1:17" x14ac:dyDescent="0.25">
      <c r="A494" s="354">
        <v>491</v>
      </c>
      <c r="B494" s="355" t="s">
        <v>2401</v>
      </c>
      <c r="C494" s="355" t="s">
        <v>14205</v>
      </c>
      <c r="D494" s="355" t="s">
        <v>3569</v>
      </c>
      <c r="E494" s="355" t="s">
        <v>14333</v>
      </c>
      <c r="F494" s="356" t="s">
        <v>2560</v>
      </c>
      <c r="G494" s="356" t="s">
        <v>2897</v>
      </c>
      <c r="H494" s="356" t="s">
        <v>2898</v>
      </c>
      <c r="I494" s="356" t="str">
        <f t="shared" si="15"/>
        <v>KHB_66F09-SHIRKEY-MIG</v>
      </c>
      <c r="J494" s="356" t="s">
        <v>2414</v>
      </c>
      <c r="K494" s="356" t="s">
        <v>15063</v>
      </c>
      <c r="L494" s="357">
        <v>2.7552308160000005</v>
      </c>
      <c r="M494" s="357">
        <v>2.618973</v>
      </c>
      <c r="N494" s="357">
        <v>2.7508160000002668E-3</v>
      </c>
      <c r="O494" s="356">
        <f t="shared" si="14"/>
        <v>4.8504257978259702</v>
      </c>
      <c r="P494" s="357">
        <v>4.8504257978259746</v>
      </c>
      <c r="Q494" s="356" t="s">
        <v>15063</v>
      </c>
    </row>
    <row r="495" spans="1:17" x14ac:dyDescent="0.25">
      <c r="A495" s="354">
        <v>492</v>
      </c>
      <c r="B495" s="355" t="s">
        <v>2401</v>
      </c>
      <c r="C495" s="355" t="s">
        <v>14205</v>
      </c>
      <c r="D495" s="355" t="s">
        <v>3569</v>
      </c>
      <c r="E495" s="355" t="s">
        <v>14333</v>
      </c>
      <c r="F495" s="356" t="s">
        <v>2539</v>
      </c>
      <c r="G495" s="356" t="s">
        <v>2873</v>
      </c>
      <c r="H495" s="356" t="s">
        <v>2874</v>
      </c>
      <c r="I495" s="356" t="str">
        <f t="shared" si="15"/>
        <v>YELAHANKA_66F10-I-A-F</v>
      </c>
      <c r="J495" s="356" t="s">
        <v>2405</v>
      </c>
      <c r="K495" s="356" t="s">
        <v>15063</v>
      </c>
      <c r="L495" s="357">
        <v>0.99484607999999985</v>
      </c>
      <c r="M495" s="357">
        <v>0.87734899999999993</v>
      </c>
      <c r="N495" s="357">
        <v>8.3260800000000135E-3</v>
      </c>
      <c r="O495" s="356">
        <f t="shared" si="14"/>
        <v>11.066273364959649</v>
      </c>
      <c r="P495" s="357">
        <v>11.066273364959633</v>
      </c>
      <c r="Q495" s="356" t="s">
        <v>15063</v>
      </c>
    </row>
    <row r="496" spans="1:17" x14ac:dyDescent="0.25">
      <c r="A496" s="354">
        <v>493</v>
      </c>
      <c r="B496" s="355" t="s">
        <v>2401</v>
      </c>
      <c r="C496" s="355" t="s">
        <v>14205</v>
      </c>
      <c r="D496" s="355" t="s">
        <v>3569</v>
      </c>
      <c r="E496" s="355" t="s">
        <v>14333</v>
      </c>
      <c r="F496" s="356" t="s">
        <v>2560</v>
      </c>
      <c r="G496" s="356" t="s">
        <v>2899</v>
      </c>
      <c r="H496" s="356" t="s">
        <v>2900</v>
      </c>
      <c r="I496" s="356" t="str">
        <f t="shared" si="15"/>
        <v>KHB_66F10-SHIRKEY-HIG</v>
      </c>
      <c r="J496" s="356" t="s">
        <v>2405</v>
      </c>
      <c r="K496" s="356" t="s">
        <v>15063</v>
      </c>
      <c r="L496" s="357">
        <v>1.9568193080000005</v>
      </c>
      <c r="M496" s="357">
        <v>1.7444033999999999</v>
      </c>
      <c r="N496" s="357">
        <v>1.899308000000044E-3</v>
      </c>
      <c r="O496" s="356">
        <f t="shared" si="14"/>
        <v>10.768553188877316</v>
      </c>
      <c r="P496" s="357">
        <v>12.186695287766469</v>
      </c>
      <c r="Q496" s="356" t="s">
        <v>15063</v>
      </c>
    </row>
    <row r="497" spans="1:18" x14ac:dyDescent="0.25">
      <c r="A497" s="354">
        <v>494</v>
      </c>
      <c r="B497" s="355" t="s">
        <v>2401</v>
      </c>
      <c r="C497" s="355" t="s">
        <v>14205</v>
      </c>
      <c r="D497" s="355" t="s">
        <v>3569</v>
      </c>
      <c r="E497" s="355" t="s">
        <v>14333</v>
      </c>
      <c r="F497" s="356" t="s">
        <v>2903</v>
      </c>
      <c r="G497" s="356" t="s">
        <v>2919</v>
      </c>
      <c r="H497" s="356" t="s">
        <v>2920</v>
      </c>
      <c r="I497" s="356" t="str">
        <f t="shared" si="15"/>
        <v>RAJANUKUNTE_66F10-SHOBHA</v>
      </c>
      <c r="J497" s="356" t="s">
        <v>2432</v>
      </c>
      <c r="K497" s="356" t="s">
        <v>15063</v>
      </c>
      <c r="L497" s="357">
        <v>1.8445516159999968</v>
      </c>
      <c r="M497" s="357">
        <v>1.7415738000000001</v>
      </c>
      <c r="N497" s="357">
        <v>8.3516159999998951E-3</v>
      </c>
      <c r="O497" s="356">
        <f t="shared" si="14"/>
        <v>5.1533710924734262</v>
      </c>
      <c r="P497" s="357">
        <v>5.1533710924734244</v>
      </c>
      <c r="Q497" s="356" t="s">
        <v>15063</v>
      </c>
    </row>
    <row r="498" spans="1:18" x14ac:dyDescent="0.25">
      <c r="A498" s="354">
        <v>495</v>
      </c>
      <c r="B498" s="355" t="s">
        <v>2401</v>
      </c>
      <c r="C498" s="355" t="s">
        <v>14205</v>
      </c>
      <c r="D498" s="355" t="s">
        <v>3569</v>
      </c>
      <c r="E498" s="355" t="s">
        <v>14333</v>
      </c>
      <c r="F498" s="356" t="s">
        <v>2560</v>
      </c>
      <c r="G498" s="356" t="s">
        <v>2901</v>
      </c>
      <c r="H498" s="356" t="s">
        <v>2902</v>
      </c>
      <c r="I498" s="356" t="str">
        <f t="shared" si="15"/>
        <v>KHB_66F11-NAGARJUNA-LIG</v>
      </c>
      <c r="J498" s="356" t="s">
        <v>2405</v>
      </c>
      <c r="K498" s="356" t="s">
        <v>15063</v>
      </c>
      <c r="L498" s="357">
        <v>2.741429364</v>
      </c>
      <c r="M498" s="357">
        <v>2.7380800000000001</v>
      </c>
      <c r="N498" s="357">
        <v>3.3493639999999658E-3</v>
      </c>
      <c r="O498" s="356">
        <f t="shared" si="14"/>
        <v>0</v>
      </c>
      <c r="P498" s="357">
        <v>0</v>
      </c>
      <c r="Q498" s="356" t="s">
        <v>15063</v>
      </c>
    </row>
    <row r="499" spans="1:18" x14ac:dyDescent="0.25">
      <c r="A499" s="354">
        <v>496</v>
      </c>
      <c r="B499" s="355" t="s">
        <v>2401</v>
      </c>
      <c r="C499" s="355" t="s">
        <v>14205</v>
      </c>
      <c r="D499" s="355" t="s">
        <v>3569</v>
      </c>
      <c r="E499" s="355" t="s">
        <v>14333</v>
      </c>
      <c r="F499" s="356" t="s">
        <v>2903</v>
      </c>
      <c r="G499" s="356" t="s">
        <v>2921</v>
      </c>
      <c r="H499" s="356" t="s">
        <v>2922</v>
      </c>
      <c r="I499" s="356" t="str">
        <f t="shared" si="15"/>
        <v>RAJANUKUNTE_66F11-PGCL</v>
      </c>
      <c r="J499" s="356" t="s">
        <v>2414</v>
      </c>
      <c r="K499" s="356" t="s">
        <v>15063</v>
      </c>
      <c r="L499" s="357">
        <v>0.34855998399999927</v>
      </c>
      <c r="M499" s="357">
        <v>0.34629999999999922</v>
      </c>
      <c r="N499" s="357">
        <v>2.2599839999999927E-3</v>
      </c>
      <c r="O499" s="356">
        <f t="shared" si="14"/>
        <v>1.6029786667992476E-14</v>
      </c>
      <c r="P499" s="357">
        <v>1.3765409878297552</v>
      </c>
      <c r="Q499" s="356" t="s">
        <v>15063</v>
      </c>
    </row>
    <row r="500" spans="1:18" x14ac:dyDescent="0.25">
      <c r="A500" s="354">
        <v>497</v>
      </c>
      <c r="B500" s="355" t="s">
        <v>2401</v>
      </c>
      <c r="C500" s="355" t="s">
        <v>14205</v>
      </c>
      <c r="D500" s="355" t="s">
        <v>3569</v>
      </c>
      <c r="E500" s="355" t="s">
        <v>14333</v>
      </c>
      <c r="F500" s="356" t="s">
        <v>2923</v>
      </c>
      <c r="G500" s="356" t="s">
        <v>2938</v>
      </c>
      <c r="H500" s="356" t="s">
        <v>2939</v>
      </c>
      <c r="I500" s="356" t="str">
        <f t="shared" si="15"/>
        <v>PUTTENAHALLI_220F11-PRESTIGE ROYAL GARDEN</v>
      </c>
      <c r="J500" s="356" t="s">
        <v>2432</v>
      </c>
      <c r="K500" s="356" t="s">
        <v>15063</v>
      </c>
      <c r="L500" s="357">
        <v>0.75997720219999998</v>
      </c>
      <c r="M500" s="357">
        <v>0.75927999999999995</v>
      </c>
      <c r="N500" s="357">
        <v>6.9720220000002442E-4</v>
      </c>
      <c r="O500" s="356">
        <f t="shared" si="14"/>
        <v>0</v>
      </c>
      <c r="P500" s="357">
        <v>0</v>
      </c>
      <c r="Q500" s="356" t="s">
        <v>15063</v>
      </c>
    </row>
    <row r="501" spans="1:18" x14ac:dyDescent="0.25">
      <c r="A501" s="354">
        <v>498</v>
      </c>
      <c r="B501" s="355" t="s">
        <v>2401</v>
      </c>
      <c r="C501" s="355" t="s">
        <v>14205</v>
      </c>
      <c r="D501" s="355" t="s">
        <v>3569</v>
      </c>
      <c r="E501" s="355" t="s">
        <v>14333</v>
      </c>
      <c r="F501" s="356" t="s">
        <v>2923</v>
      </c>
      <c r="G501" s="356" t="s">
        <v>2940</v>
      </c>
      <c r="H501" s="356" t="s">
        <v>2941</v>
      </c>
      <c r="I501" s="356" t="str">
        <f t="shared" si="15"/>
        <v>PUTTENAHALLI_220F12-MARUTHI NAGARA</v>
      </c>
      <c r="J501" s="356" t="s">
        <v>2405</v>
      </c>
      <c r="K501" s="356" t="s">
        <v>15063</v>
      </c>
      <c r="L501" s="357">
        <v>4.2958171749999998</v>
      </c>
      <c r="M501" s="357">
        <v>3.7982620000000002</v>
      </c>
      <c r="N501" s="357">
        <v>3.217174999999628E-3</v>
      </c>
      <c r="O501" s="356">
        <f t="shared" si="14"/>
        <v>11.516050878255601</v>
      </c>
      <c r="P501" s="357">
        <v>15.582058036848778</v>
      </c>
      <c r="Q501" s="356" t="s">
        <v>15063</v>
      </c>
    </row>
    <row r="502" spans="1:18" x14ac:dyDescent="0.25">
      <c r="A502" s="354">
        <v>499</v>
      </c>
      <c r="B502" s="355" t="s">
        <v>2401</v>
      </c>
      <c r="C502" s="355" t="s">
        <v>14205</v>
      </c>
      <c r="D502" s="355" t="s">
        <v>3569</v>
      </c>
      <c r="E502" s="355" t="s">
        <v>14333</v>
      </c>
      <c r="F502" s="356" t="s">
        <v>2923</v>
      </c>
      <c r="G502" s="356" t="s">
        <v>14335</v>
      </c>
      <c r="H502" s="356" t="s">
        <v>2942</v>
      </c>
      <c r="I502" s="356" t="str">
        <f t="shared" si="15"/>
        <v>PUTTENAHALLI_220F13-VENKATALA</v>
      </c>
      <c r="J502" s="356" t="s">
        <v>2405</v>
      </c>
      <c r="K502" s="356" t="s">
        <v>15063</v>
      </c>
      <c r="L502" s="357">
        <v>7.052235796599998</v>
      </c>
      <c r="M502" s="357">
        <v>6.666283</v>
      </c>
      <c r="N502" s="357">
        <v>0</v>
      </c>
      <c r="O502" s="356">
        <f t="shared" si="14"/>
        <v>5.4727721495936423</v>
      </c>
      <c r="P502" s="357">
        <v>7.2322137839318064</v>
      </c>
      <c r="Q502" s="356" t="s">
        <v>15063</v>
      </c>
    </row>
    <row r="503" spans="1:18" x14ac:dyDescent="0.25">
      <c r="A503" s="354">
        <v>500</v>
      </c>
      <c r="B503" s="355" t="s">
        <v>2401</v>
      </c>
      <c r="C503" s="355" t="s">
        <v>14205</v>
      </c>
      <c r="D503" s="355" t="s">
        <v>3569</v>
      </c>
      <c r="E503" s="355" t="s">
        <v>14333</v>
      </c>
      <c r="F503" s="356" t="s">
        <v>2539</v>
      </c>
      <c r="G503" s="356" t="s">
        <v>2875</v>
      </c>
      <c r="H503" s="356" t="s">
        <v>2876</v>
      </c>
      <c r="I503" s="356" t="str">
        <f t="shared" si="15"/>
        <v>YELAHANKA_66F14-PURVANKARA</v>
      </c>
      <c r="J503" s="356" t="s">
        <v>2432</v>
      </c>
      <c r="K503" s="356" t="s">
        <v>15063</v>
      </c>
      <c r="L503" s="357">
        <v>0.26617442799999996</v>
      </c>
      <c r="M503" s="357">
        <v>0.24992699999999995</v>
      </c>
      <c r="N503" s="357">
        <v>2.7442799999999323E-4</v>
      </c>
      <c r="O503" s="356">
        <f t="shared" si="14"/>
        <v>6.0071455434373888</v>
      </c>
      <c r="P503" s="357">
        <v>7.8807855869664989</v>
      </c>
      <c r="Q503" s="356" t="s">
        <v>15063</v>
      </c>
    </row>
    <row r="504" spans="1:18" x14ac:dyDescent="0.25">
      <c r="A504" s="354">
        <v>501</v>
      </c>
      <c r="B504" s="355" t="s">
        <v>2401</v>
      </c>
      <c r="C504" s="355" t="s">
        <v>14205</v>
      </c>
      <c r="D504" s="355" t="s">
        <v>3569</v>
      </c>
      <c r="E504" s="355" t="s">
        <v>14333</v>
      </c>
      <c r="F504" s="356" t="s">
        <v>2923</v>
      </c>
      <c r="G504" s="356" t="s">
        <v>2943</v>
      </c>
      <c r="H504" s="356" t="s">
        <v>2944</v>
      </c>
      <c r="I504" s="356" t="str">
        <f t="shared" si="15"/>
        <v>PUTTENAHALLI_220F14-YELAHANKA NEW TOWN</v>
      </c>
      <c r="J504" s="356" t="s">
        <v>2432</v>
      </c>
      <c r="K504" s="356" t="s">
        <v>15063</v>
      </c>
      <c r="L504" s="357">
        <v>3.8626119434000006</v>
      </c>
      <c r="M504" s="357">
        <v>3.5996800000000002</v>
      </c>
      <c r="N504" s="357">
        <v>0</v>
      </c>
      <c r="O504" s="356">
        <f t="shared" si="14"/>
        <v>6.8071022213160468</v>
      </c>
      <c r="P504" s="357">
        <v>6.8071022213160308</v>
      </c>
      <c r="Q504" s="356" t="s">
        <v>15063</v>
      </c>
    </row>
    <row r="505" spans="1:18" x14ac:dyDescent="0.25">
      <c r="A505" s="354">
        <v>502</v>
      </c>
      <c r="B505" s="355" t="s">
        <v>2401</v>
      </c>
      <c r="C505" s="355" t="s">
        <v>14205</v>
      </c>
      <c r="D505" s="355" t="s">
        <v>3569</v>
      </c>
      <c r="E505" s="355" t="s">
        <v>14333</v>
      </c>
      <c r="F505" s="356" t="s">
        <v>2539</v>
      </c>
      <c r="G505" s="356" t="s">
        <v>2877</v>
      </c>
      <c r="H505" s="356" t="s">
        <v>2878</v>
      </c>
      <c r="I505" s="356" t="str">
        <f t="shared" si="15"/>
        <v>YELAHANKA_66F15-PURVANKARA</v>
      </c>
      <c r="J505" s="356" t="s">
        <v>2432</v>
      </c>
      <c r="K505" s="356" t="s">
        <v>15063</v>
      </c>
      <c r="L505" s="357">
        <v>0.38608982479999998</v>
      </c>
      <c r="M505" s="357">
        <v>0.35799999999999998</v>
      </c>
      <c r="N505" s="357">
        <v>4.0982480000001376E-4</v>
      </c>
      <c r="O505" s="356">
        <f t="shared" si="14"/>
        <v>7.1769342460070478</v>
      </c>
      <c r="P505" s="357">
        <v>7.4289329403912641</v>
      </c>
      <c r="Q505" s="356" t="s">
        <v>15063</v>
      </c>
    </row>
    <row r="506" spans="1:18" x14ac:dyDescent="0.25">
      <c r="A506" s="354">
        <v>503</v>
      </c>
      <c r="B506" s="355" t="s">
        <v>2401</v>
      </c>
      <c r="C506" s="355" t="s">
        <v>14205</v>
      </c>
      <c r="D506" s="355" t="s">
        <v>3569</v>
      </c>
      <c r="E506" s="355" t="s">
        <v>14333</v>
      </c>
      <c r="F506" s="356" t="s">
        <v>2923</v>
      </c>
      <c r="G506" s="356" t="s">
        <v>14336</v>
      </c>
      <c r="H506" s="356" t="s">
        <v>2945</v>
      </c>
      <c r="I506" s="356" t="str">
        <f t="shared" si="15"/>
        <v>PUTTENAHALLI_220F15-SINGANAYAKANAHALLI</v>
      </c>
      <c r="J506" s="356" t="s">
        <v>2405</v>
      </c>
      <c r="K506" s="356" t="s">
        <v>15063</v>
      </c>
      <c r="L506" s="357">
        <v>2.1128710044000001</v>
      </c>
      <c r="M506" s="357">
        <v>2.0131410000000001</v>
      </c>
      <c r="N506" s="357">
        <v>0</v>
      </c>
      <c r="O506" s="356">
        <f t="shared" si="14"/>
        <v>4.7201179907488351</v>
      </c>
      <c r="P506" s="357">
        <v>4.7201179907488395</v>
      </c>
      <c r="Q506" s="356" t="s">
        <v>15063</v>
      </c>
    </row>
    <row r="507" spans="1:18" x14ac:dyDescent="0.25">
      <c r="A507" s="354">
        <v>504</v>
      </c>
      <c r="B507" s="355" t="s">
        <v>2401</v>
      </c>
      <c r="C507" s="355" t="s">
        <v>14205</v>
      </c>
      <c r="D507" s="355" t="s">
        <v>3569</v>
      </c>
      <c r="E507" s="355" t="s">
        <v>14333</v>
      </c>
      <c r="F507" s="356" t="s">
        <v>2923</v>
      </c>
      <c r="G507" s="356" t="s">
        <v>14337</v>
      </c>
      <c r="H507" s="356" t="s">
        <v>2946</v>
      </c>
      <c r="I507" s="356" t="str">
        <f t="shared" si="15"/>
        <v>PUTTENAHALLI_220F16-MYLAPPANAHALLI</v>
      </c>
      <c r="J507" s="356" t="s">
        <v>2405</v>
      </c>
      <c r="K507" s="356" t="s">
        <v>15063</v>
      </c>
      <c r="L507" s="357">
        <v>1.4593214042</v>
      </c>
      <c r="M507" s="357">
        <v>1.4593214042</v>
      </c>
      <c r="N507" s="357">
        <v>0</v>
      </c>
      <c r="O507" s="356">
        <f t="shared" si="14"/>
        <v>0</v>
      </c>
      <c r="P507" s="357">
        <v>0</v>
      </c>
      <c r="Q507" s="356" t="s">
        <v>15063</v>
      </c>
    </row>
    <row r="508" spans="1:18" x14ac:dyDescent="0.25">
      <c r="A508" s="354">
        <v>505</v>
      </c>
      <c r="B508" s="355" t="s">
        <v>2401</v>
      </c>
      <c r="C508" s="355" t="s">
        <v>14205</v>
      </c>
      <c r="D508" s="355" t="s">
        <v>3569</v>
      </c>
      <c r="E508" s="355" t="s">
        <v>14333</v>
      </c>
      <c r="F508" s="356" t="s">
        <v>2539</v>
      </c>
      <c r="G508" s="356" t="s">
        <v>2879</v>
      </c>
      <c r="H508" s="356" t="s">
        <v>2880</v>
      </c>
      <c r="I508" s="356" t="str">
        <f t="shared" si="15"/>
        <v>YELAHANKA_66F16-PURVANKARA</v>
      </c>
      <c r="J508" s="356" t="s">
        <v>2432</v>
      </c>
      <c r="K508" s="356" t="s">
        <v>15063</v>
      </c>
      <c r="L508" s="357">
        <v>0.26062660479999999</v>
      </c>
      <c r="M508" s="357">
        <v>0.23621899999999998</v>
      </c>
      <c r="N508" s="357">
        <v>2.666048000000143E-4</v>
      </c>
      <c r="O508" s="356">
        <f t="shared" si="14"/>
        <v>9.2721616223690262</v>
      </c>
      <c r="P508" s="357">
        <v>10.199707321066576</v>
      </c>
      <c r="Q508" s="356" t="s">
        <v>15063</v>
      </c>
    </row>
    <row r="509" spans="1:18" x14ac:dyDescent="0.25">
      <c r="A509" s="354">
        <v>506</v>
      </c>
      <c r="B509" s="355" t="s">
        <v>2401</v>
      </c>
      <c r="C509" s="355" t="s">
        <v>14205</v>
      </c>
      <c r="D509" s="355" t="s">
        <v>3569</v>
      </c>
      <c r="E509" s="355" t="s">
        <v>14333</v>
      </c>
      <c r="F509" s="356" t="s">
        <v>2539</v>
      </c>
      <c r="G509" s="356" t="s">
        <v>2881</v>
      </c>
      <c r="H509" s="356" t="s">
        <v>2882</v>
      </c>
      <c r="I509" s="356" t="str">
        <f t="shared" si="15"/>
        <v>YELAHANKA_66F17-PURVANKARA</v>
      </c>
      <c r="J509" s="356" t="s">
        <v>2432</v>
      </c>
      <c r="K509" s="356" t="s">
        <v>15063</v>
      </c>
      <c r="L509" s="357">
        <v>0.19821348400000005</v>
      </c>
      <c r="M509" s="357">
        <v>0.18224899999999999</v>
      </c>
      <c r="N509" s="357">
        <v>2.5348399999999827E-4</v>
      </c>
      <c r="O509" s="356">
        <f t="shared" si="14"/>
        <v>7.9364518084461784</v>
      </c>
      <c r="P509" s="357">
        <v>9.2616684535960623</v>
      </c>
      <c r="Q509" s="356" t="s">
        <v>15063</v>
      </c>
    </row>
    <row r="510" spans="1:18" x14ac:dyDescent="0.25">
      <c r="A510" s="354">
        <v>507</v>
      </c>
      <c r="B510" s="355" t="s">
        <v>2401</v>
      </c>
      <c r="C510" s="355" t="s">
        <v>14205</v>
      </c>
      <c r="D510" s="355" t="s">
        <v>3569</v>
      </c>
      <c r="E510" s="355" t="s">
        <v>14225</v>
      </c>
      <c r="F510" s="356" t="s">
        <v>2524</v>
      </c>
      <c r="G510" s="356" t="s">
        <v>2525</v>
      </c>
      <c r="H510" s="356" t="s">
        <v>14226</v>
      </c>
      <c r="I510" s="356" t="str">
        <f t="shared" si="15"/>
        <v>SAHAKARANAGARA_66F01-A-BLOCK</v>
      </c>
      <c r="J510" s="356" t="s">
        <v>2405</v>
      </c>
      <c r="K510" s="356" t="s">
        <v>15063</v>
      </c>
      <c r="L510" s="357">
        <v>1.0325557535358685</v>
      </c>
      <c r="M510" s="357">
        <v>0.97530448079164089</v>
      </c>
      <c r="N510" s="357">
        <v>0</v>
      </c>
      <c r="O510" s="356">
        <f t="shared" si="14"/>
        <v>5.5446180555555653</v>
      </c>
      <c r="P510" s="357">
        <v>5.5446180555555618</v>
      </c>
      <c r="Q510" s="356" t="s">
        <v>15063</v>
      </c>
      <c r="R510" s="358" t="e">
        <f>#REF!-M510</f>
        <v>#REF!</v>
      </c>
    </row>
    <row r="511" spans="1:18" x14ac:dyDescent="0.25">
      <c r="A511" s="354">
        <v>508</v>
      </c>
      <c r="B511" s="355" t="s">
        <v>2401</v>
      </c>
      <c r="C511" s="355" t="s">
        <v>14205</v>
      </c>
      <c r="D511" s="355" t="s">
        <v>3569</v>
      </c>
      <c r="E511" s="355" t="s">
        <v>14225</v>
      </c>
      <c r="F511" s="356" t="s">
        <v>2524</v>
      </c>
      <c r="G511" s="356" t="s">
        <v>2526</v>
      </c>
      <c r="H511" s="356" t="s">
        <v>14227</v>
      </c>
      <c r="I511" s="356" t="str">
        <f t="shared" si="15"/>
        <v>SAHAKARANAGARA_66F02-PAI-HOUSE</v>
      </c>
      <c r="J511" s="356" t="s">
        <v>2405</v>
      </c>
      <c r="K511" s="356" t="s">
        <v>15063</v>
      </c>
      <c r="L511" s="357">
        <v>3.122190960940312</v>
      </c>
      <c r="M511" s="357">
        <v>3.0122714346211268</v>
      </c>
      <c r="N511" s="357">
        <v>0</v>
      </c>
      <c r="O511" s="356">
        <f t="shared" si="14"/>
        <v>3.5205894736842334</v>
      </c>
      <c r="P511" s="357">
        <v>3.5205894736842325</v>
      </c>
      <c r="Q511" s="356" t="s">
        <v>15063</v>
      </c>
      <c r="R511" s="358" t="e">
        <f>#REF!-M511</f>
        <v>#REF!</v>
      </c>
    </row>
    <row r="512" spans="1:18" x14ac:dyDescent="0.25">
      <c r="A512" s="354">
        <v>509</v>
      </c>
      <c r="B512" s="355" t="s">
        <v>2401</v>
      </c>
      <c r="C512" s="355" t="s">
        <v>14205</v>
      </c>
      <c r="D512" s="355" t="s">
        <v>3569</v>
      </c>
      <c r="E512" s="355" t="s">
        <v>14225</v>
      </c>
      <c r="F512" s="356" t="s">
        <v>2524</v>
      </c>
      <c r="G512" s="356" t="s">
        <v>2527</v>
      </c>
      <c r="H512" s="356" t="s">
        <v>14228</v>
      </c>
      <c r="I512" s="356" t="str">
        <f t="shared" si="15"/>
        <v>SAHAKARANAGARA_66F03-BYATARAYANAPURA</v>
      </c>
      <c r="J512" s="356" t="s">
        <v>2405</v>
      </c>
      <c r="K512" s="356" t="s">
        <v>15063</v>
      </c>
      <c r="L512" s="357">
        <v>2.9646090888169367</v>
      </c>
      <c r="M512" s="357">
        <v>2.95555915</v>
      </c>
      <c r="N512" s="357">
        <v>0</v>
      </c>
      <c r="O512" s="356">
        <f t="shared" si="14"/>
        <v>0.30526583929985213</v>
      </c>
      <c r="P512" s="357">
        <v>0.30526583929985085</v>
      </c>
      <c r="Q512" s="356" t="s">
        <v>15063</v>
      </c>
      <c r="R512" s="358" t="e">
        <f>#REF!-M512</f>
        <v>#REF!</v>
      </c>
    </row>
    <row r="513" spans="1:18" x14ac:dyDescent="0.25">
      <c r="A513" s="354">
        <v>510</v>
      </c>
      <c r="B513" s="355" t="s">
        <v>2401</v>
      </c>
      <c r="C513" s="355" t="s">
        <v>14205</v>
      </c>
      <c r="D513" s="355" t="s">
        <v>3569</v>
      </c>
      <c r="E513" s="355" t="s">
        <v>14225</v>
      </c>
      <c r="F513" s="356" t="s">
        <v>2524</v>
      </c>
      <c r="G513" s="356" t="s">
        <v>2528</v>
      </c>
      <c r="H513" s="356" t="s">
        <v>14229</v>
      </c>
      <c r="I513" s="356" t="str">
        <f t="shared" si="15"/>
        <v>SAHAKARANAGARA_66F04-L-&amp;-T</v>
      </c>
      <c r="J513" s="356" t="s">
        <v>2432</v>
      </c>
      <c r="K513" s="356" t="s">
        <v>15063</v>
      </c>
      <c r="L513" s="357">
        <v>0.61817258523152296</v>
      </c>
      <c r="M513" s="357">
        <v>0.59743107684234309</v>
      </c>
      <c r="N513" s="357">
        <v>0</v>
      </c>
      <c r="O513" s="356">
        <f t="shared" si="14"/>
        <v>3.3552941176470319</v>
      </c>
      <c r="P513" s="357">
        <v>3.355294117647023</v>
      </c>
      <c r="Q513" s="356" t="s">
        <v>15063</v>
      </c>
      <c r="R513" s="358" t="e">
        <f>#REF!-M513</f>
        <v>#REF!</v>
      </c>
    </row>
    <row r="514" spans="1:18" x14ac:dyDescent="0.25">
      <c r="A514" s="354">
        <v>511</v>
      </c>
      <c r="B514" s="355" t="s">
        <v>2401</v>
      </c>
      <c r="C514" s="355" t="s">
        <v>14205</v>
      </c>
      <c r="D514" s="355" t="s">
        <v>3569</v>
      </c>
      <c r="E514" s="355" t="s">
        <v>14225</v>
      </c>
      <c r="F514" s="356" t="s">
        <v>2524</v>
      </c>
      <c r="G514" s="356" t="s">
        <v>2529</v>
      </c>
      <c r="H514" s="356" t="s">
        <v>14230</v>
      </c>
      <c r="I514" s="356" t="str">
        <f t="shared" si="15"/>
        <v>SAHAKARANAGARA_66F05-UAS-LAYOUT</v>
      </c>
      <c r="J514" s="356" t="s">
        <v>2405</v>
      </c>
      <c r="K514" s="356" t="s">
        <v>15063</v>
      </c>
      <c r="L514" s="357">
        <v>4.6609354606493127</v>
      </c>
      <c r="M514" s="357">
        <v>4.3496450219518223</v>
      </c>
      <c r="N514" s="357">
        <v>0</v>
      </c>
      <c r="O514" s="356">
        <f t="shared" si="14"/>
        <v>6.6787116304357648</v>
      </c>
      <c r="P514" s="357">
        <v>7.6489527005353608</v>
      </c>
      <c r="Q514" s="356" t="s">
        <v>15063</v>
      </c>
      <c r="R514" s="358" t="e">
        <f>#REF!-M514</f>
        <v>#REF!</v>
      </c>
    </row>
    <row r="515" spans="1:18" x14ac:dyDescent="0.25">
      <c r="A515" s="354">
        <v>512</v>
      </c>
      <c r="B515" s="355" t="s">
        <v>2401</v>
      </c>
      <c r="C515" s="355" t="s">
        <v>14880</v>
      </c>
      <c r="D515" s="355" t="s">
        <v>1357</v>
      </c>
      <c r="E515" s="355" t="s">
        <v>14225</v>
      </c>
      <c r="F515" s="356" t="s">
        <v>2479</v>
      </c>
      <c r="G515" s="356" t="s">
        <v>2480</v>
      </c>
      <c r="H515" s="356" t="s">
        <v>2481</v>
      </c>
      <c r="I515" s="356" t="str">
        <f t="shared" si="15"/>
        <v>SAHAKARINAGAR_66F06-KEMPA-PURA</v>
      </c>
      <c r="J515" s="356" t="s">
        <v>2405</v>
      </c>
      <c r="K515" s="356" t="s">
        <v>15063</v>
      </c>
      <c r="L515" s="357">
        <v>2.1796572136380328</v>
      </c>
      <c r="M515" s="357">
        <v>1.2644</v>
      </c>
      <c r="N515" s="357">
        <v>0.82103499999999996</v>
      </c>
      <c r="O515" s="356">
        <f t="shared" si="14"/>
        <v>6.9351297728108356</v>
      </c>
      <c r="P515" s="357">
        <v>9.6640400562926878</v>
      </c>
      <c r="Q515" s="356" t="s">
        <v>15063</v>
      </c>
    </row>
    <row r="516" spans="1:18" x14ac:dyDescent="0.25">
      <c r="A516" s="354">
        <v>513</v>
      </c>
      <c r="B516" s="355" t="s">
        <v>2401</v>
      </c>
      <c r="C516" s="355" t="s">
        <v>14205</v>
      </c>
      <c r="D516" s="355" t="s">
        <v>3569</v>
      </c>
      <c r="E516" s="355" t="s">
        <v>14225</v>
      </c>
      <c r="F516" s="356" t="s">
        <v>2524</v>
      </c>
      <c r="G516" s="356" t="s">
        <v>2532</v>
      </c>
      <c r="H516" s="356" t="s">
        <v>14233</v>
      </c>
      <c r="I516" s="356" t="str">
        <f t="shared" si="15"/>
        <v>SAHAKARANAGARA_66F07-SAHAKARANAGARA</v>
      </c>
      <c r="J516" s="356" t="s">
        <v>2405</v>
      </c>
      <c r="K516" s="356" t="s">
        <v>15063</v>
      </c>
      <c r="L516" s="357">
        <v>3.5965588576507024</v>
      </c>
      <c r="M516" s="357">
        <v>3.4109261505118926</v>
      </c>
      <c r="N516" s="357">
        <v>0</v>
      </c>
      <c r="O516" s="356">
        <f t="shared" ref="O516:O579" si="16">((L516-N516)-M516)/(L516-N516)*100</f>
        <v>5.1613977272727398</v>
      </c>
      <c r="P516" s="357">
        <v>5.1613977272727425</v>
      </c>
      <c r="Q516" s="356" t="s">
        <v>15063</v>
      </c>
      <c r="R516" s="358" t="e">
        <f>#REF!-M516</f>
        <v>#REF!</v>
      </c>
    </row>
    <row r="517" spans="1:18" x14ac:dyDescent="0.25">
      <c r="A517" s="354">
        <v>514</v>
      </c>
      <c r="B517" s="355" t="s">
        <v>2401</v>
      </c>
      <c r="C517" s="355" t="s">
        <v>14880</v>
      </c>
      <c r="D517" s="355" t="s">
        <v>1357</v>
      </c>
      <c r="E517" s="355" t="s">
        <v>14225</v>
      </c>
      <c r="F517" s="356" t="s">
        <v>2479</v>
      </c>
      <c r="G517" s="356" t="s">
        <v>2551</v>
      </c>
      <c r="H517" s="356" t="s">
        <v>2552</v>
      </c>
      <c r="I517" s="356" t="str">
        <f t="shared" ref="I517:I580" si="17">F517&amp;H517</f>
        <v>SAHAKARINAGAR_66F08-KODIGEHALLI</v>
      </c>
      <c r="J517" s="356" t="s">
        <v>2405</v>
      </c>
      <c r="K517" s="356" t="s">
        <v>15063</v>
      </c>
      <c r="L517" s="357">
        <v>3.4614924094260187</v>
      </c>
      <c r="M517" s="357">
        <v>3.3866714199999999</v>
      </c>
      <c r="N517" s="357">
        <v>1.0336859999999999</v>
      </c>
      <c r="O517" s="356">
        <f t="shared" si="16"/>
        <v>-39.495118179569992</v>
      </c>
      <c r="P517" s="357">
        <v>-38.456425705851196</v>
      </c>
      <c r="Q517" s="356" t="s">
        <v>15063</v>
      </c>
    </row>
    <row r="518" spans="1:18" x14ac:dyDescent="0.25">
      <c r="A518" s="354">
        <v>515</v>
      </c>
      <c r="B518" s="355" t="s">
        <v>2401</v>
      </c>
      <c r="C518" s="355" t="s">
        <v>14880</v>
      </c>
      <c r="D518" s="355" t="s">
        <v>1357</v>
      </c>
      <c r="E518" s="355" t="s">
        <v>14225</v>
      </c>
      <c r="F518" s="356" t="s">
        <v>2479</v>
      </c>
      <c r="G518" s="356" t="s">
        <v>2482</v>
      </c>
      <c r="H518" s="356" t="s">
        <v>2483</v>
      </c>
      <c r="I518" s="356" t="str">
        <f t="shared" si="17"/>
        <v>SAHAKARINAGAR_66F10-KB-PARK</v>
      </c>
      <c r="J518" s="356" t="s">
        <v>2553</v>
      </c>
      <c r="K518" s="356" t="s">
        <v>15063</v>
      </c>
      <c r="L518" s="357">
        <v>2.6042648394005861</v>
      </c>
      <c r="M518" s="357">
        <v>3.7506464999999998</v>
      </c>
      <c r="N518" s="357">
        <v>0.41603650000000014</v>
      </c>
      <c r="O518" s="356">
        <f t="shared" si="16"/>
        <v>-71.401056848911921</v>
      </c>
      <c r="P518" s="357">
        <v>-71.401056848911935</v>
      </c>
      <c r="Q518" s="356" t="s">
        <v>15063</v>
      </c>
    </row>
    <row r="519" spans="1:18" x14ac:dyDescent="0.25">
      <c r="A519" s="354">
        <v>516</v>
      </c>
      <c r="B519" s="355" t="s">
        <v>2401</v>
      </c>
      <c r="C519" s="355" t="s">
        <v>14205</v>
      </c>
      <c r="D519" s="355" t="s">
        <v>3569</v>
      </c>
      <c r="E519" s="355" t="s">
        <v>14225</v>
      </c>
      <c r="F519" s="356" t="s">
        <v>2524</v>
      </c>
      <c r="G519" s="356" t="s">
        <v>2534</v>
      </c>
      <c r="H519" s="356" t="s">
        <v>14234</v>
      </c>
      <c r="I519" s="356" t="str">
        <f t="shared" si="17"/>
        <v>SAHAKARANAGARA_66F11-DEFENCE-LAYOUT</v>
      </c>
      <c r="J519" s="356" t="s">
        <v>2405</v>
      </c>
      <c r="K519" s="356" t="s">
        <v>15063</v>
      </c>
      <c r="L519" s="357">
        <v>1.974698591903191</v>
      </c>
      <c r="M519" s="357">
        <v>1.8797143426533895</v>
      </c>
      <c r="N519" s="357">
        <v>0</v>
      </c>
      <c r="O519" s="356">
        <f t="shared" si="16"/>
        <v>4.8100631478273721</v>
      </c>
      <c r="P519" s="357">
        <v>4.8100631478273703</v>
      </c>
      <c r="Q519" s="356" t="s">
        <v>15063</v>
      </c>
      <c r="R519" s="358" t="e">
        <f>#REF!-M519</f>
        <v>#REF!</v>
      </c>
    </row>
    <row r="520" spans="1:18" x14ac:dyDescent="0.25">
      <c r="A520" s="354">
        <v>517</v>
      </c>
      <c r="B520" s="355" t="s">
        <v>2401</v>
      </c>
      <c r="C520" s="355" t="s">
        <v>14205</v>
      </c>
      <c r="D520" s="355" t="s">
        <v>3569</v>
      </c>
      <c r="E520" s="355" t="s">
        <v>14225</v>
      </c>
      <c r="F520" s="356" t="s">
        <v>1369</v>
      </c>
      <c r="G520" s="356" t="s">
        <v>2540</v>
      </c>
      <c r="H520" s="356" t="s">
        <v>2541</v>
      </c>
      <c r="I520" s="356" t="str">
        <f t="shared" si="17"/>
        <v>YELAHANKAF12-,NCBS</v>
      </c>
      <c r="J520" s="356" t="s">
        <v>2405</v>
      </c>
      <c r="K520" s="356" t="s">
        <v>15063</v>
      </c>
      <c r="L520" s="357">
        <v>3.9378957269307091</v>
      </c>
      <c r="M520" s="357">
        <v>3.8433449999999998</v>
      </c>
      <c r="N520" s="357">
        <v>0</v>
      </c>
      <c r="O520" s="356">
        <f t="shared" si="16"/>
        <v>2.401046992790854</v>
      </c>
      <c r="P520" s="357">
        <v>3.0572101410362151</v>
      </c>
      <c r="Q520" s="356" t="s">
        <v>15063</v>
      </c>
      <c r="R520" s="358" t="e">
        <f>#REF!-M520</f>
        <v>#REF!</v>
      </c>
    </row>
    <row r="521" spans="1:18" x14ac:dyDescent="0.25">
      <c r="A521" s="354">
        <v>518</v>
      </c>
      <c r="B521" s="355" t="s">
        <v>2401</v>
      </c>
      <c r="C521" s="355" t="s">
        <v>14880</v>
      </c>
      <c r="D521" s="355" t="s">
        <v>1357</v>
      </c>
      <c r="E521" s="355" t="s">
        <v>14225</v>
      </c>
      <c r="F521" s="356" t="s">
        <v>2479</v>
      </c>
      <c r="G521" s="356" t="s">
        <v>2533</v>
      </c>
      <c r="H521" s="356" t="s">
        <v>2554</v>
      </c>
      <c r="I521" s="356" t="str">
        <f t="shared" si="17"/>
        <v>SAHAKARINAGAR_66F12-MLA-HOUSE</v>
      </c>
      <c r="J521" s="356" t="s">
        <v>2405</v>
      </c>
      <c r="K521" s="356" t="s">
        <v>15063</v>
      </c>
      <c r="L521" s="357">
        <v>2.2890960299542753</v>
      </c>
      <c r="M521" s="357">
        <v>1.618147</v>
      </c>
      <c r="N521" s="357">
        <v>0.48419999999999996</v>
      </c>
      <c r="O521" s="356">
        <f t="shared" si="16"/>
        <v>10.346802633224605</v>
      </c>
      <c r="P521" s="357">
        <v>10.346802633224595</v>
      </c>
      <c r="Q521" s="356" t="s">
        <v>15063</v>
      </c>
    </row>
    <row r="522" spans="1:18" x14ac:dyDescent="0.25">
      <c r="A522" s="354">
        <v>519</v>
      </c>
      <c r="B522" s="355" t="s">
        <v>2401</v>
      </c>
      <c r="C522" s="355" t="s">
        <v>14205</v>
      </c>
      <c r="D522" s="355" t="s">
        <v>3569</v>
      </c>
      <c r="E522" s="355" t="s">
        <v>14225</v>
      </c>
      <c r="F522" s="356" t="s">
        <v>2524</v>
      </c>
      <c r="G522" s="356" t="s">
        <v>2530</v>
      </c>
      <c r="H522" s="356" t="s">
        <v>14231</v>
      </c>
      <c r="I522" s="356" t="str">
        <f t="shared" si="17"/>
        <v>SAHAKARANAGARA_66F14-TELECOM-LAYOUT</v>
      </c>
      <c r="J522" s="356" t="s">
        <v>2405</v>
      </c>
      <c r="K522" s="356" t="s">
        <v>15063</v>
      </c>
      <c r="L522" s="357">
        <v>2.6131061274953939</v>
      </c>
      <c r="M522" s="357">
        <v>2.5876044</v>
      </c>
      <c r="N522" s="357">
        <v>0</v>
      </c>
      <c r="O522" s="356">
        <f t="shared" si="16"/>
        <v>0.97591625640695967</v>
      </c>
      <c r="P522" s="357">
        <v>0.97591625640696122</v>
      </c>
      <c r="Q522" s="356" t="s">
        <v>15063</v>
      </c>
      <c r="R522" s="358" t="e">
        <f>#REF!-M522</f>
        <v>#REF!</v>
      </c>
    </row>
    <row r="523" spans="1:18" x14ac:dyDescent="0.25">
      <c r="A523" s="354">
        <v>520</v>
      </c>
      <c r="B523" s="355" t="s">
        <v>2401</v>
      </c>
      <c r="C523" s="355" t="s">
        <v>14205</v>
      </c>
      <c r="D523" s="355" t="s">
        <v>3569</v>
      </c>
      <c r="E523" s="355" t="s">
        <v>14225</v>
      </c>
      <c r="F523" s="356" t="s">
        <v>2545</v>
      </c>
      <c r="G523" s="356" t="s">
        <v>2546</v>
      </c>
      <c r="H523" s="356" t="s">
        <v>14238</v>
      </c>
      <c r="I523" s="356" t="str">
        <f t="shared" si="17"/>
        <v>MANYATHAF16-,JNC</v>
      </c>
      <c r="J523" s="356" t="s">
        <v>2414</v>
      </c>
      <c r="K523" s="356" t="s">
        <v>15063</v>
      </c>
      <c r="L523" s="357">
        <v>3.5168735961030437</v>
      </c>
      <c r="M523" s="357">
        <v>3.3627609979639939</v>
      </c>
      <c r="N523" s="357">
        <v>0</v>
      </c>
      <c r="O523" s="356">
        <f t="shared" si="16"/>
        <v>4.3820909090909046</v>
      </c>
      <c r="P523" s="357">
        <v>7.3868576279283893</v>
      </c>
      <c r="Q523" s="356" t="s">
        <v>15063</v>
      </c>
      <c r="R523" s="358" t="e">
        <f>#REF!-M523</f>
        <v>#REF!</v>
      </c>
    </row>
    <row r="524" spans="1:18" x14ac:dyDescent="0.25">
      <c r="A524" s="354">
        <v>521</v>
      </c>
      <c r="B524" s="355" t="s">
        <v>2401</v>
      </c>
      <c r="C524" s="355" t="s">
        <v>14205</v>
      </c>
      <c r="D524" s="355" t="s">
        <v>3569</v>
      </c>
      <c r="E524" s="355" t="s">
        <v>14225</v>
      </c>
      <c r="F524" s="356" t="s">
        <v>1369</v>
      </c>
      <c r="G524" s="356" t="s">
        <v>2537</v>
      </c>
      <c r="H524" s="356" t="s">
        <v>14237</v>
      </c>
      <c r="I524" s="356" t="str">
        <f t="shared" si="17"/>
        <v xml:space="preserve">YELAHANKAF19-RAIN TREE BOLEVARD </v>
      </c>
      <c r="J524" s="356" t="s">
        <v>2432</v>
      </c>
      <c r="K524" s="356" t="s">
        <v>15063</v>
      </c>
      <c r="L524" s="357">
        <v>0.55067469546577108</v>
      </c>
      <c r="M524" s="357">
        <v>0.5279960759241723</v>
      </c>
      <c r="N524" s="357">
        <v>0</v>
      </c>
      <c r="O524" s="356">
        <f t="shared" si="16"/>
        <v>4.1183333333333527</v>
      </c>
      <c r="P524" s="357">
        <v>4.1183333333333572</v>
      </c>
      <c r="Q524" s="356" t="s">
        <v>15063</v>
      </c>
      <c r="R524" s="358" t="e">
        <f>#REF!-M524</f>
        <v>#REF!</v>
      </c>
    </row>
    <row r="525" spans="1:18" x14ac:dyDescent="0.25">
      <c r="A525" s="354">
        <v>522</v>
      </c>
      <c r="B525" s="355" t="s">
        <v>2401</v>
      </c>
      <c r="C525" s="355" t="s">
        <v>14205</v>
      </c>
      <c r="D525" s="355" t="s">
        <v>3569</v>
      </c>
      <c r="E525" s="355" t="s">
        <v>14225</v>
      </c>
      <c r="F525" s="356" t="s">
        <v>2524</v>
      </c>
      <c r="G525" s="356" t="s">
        <v>2535</v>
      </c>
      <c r="H525" s="356" t="s">
        <v>14235</v>
      </c>
      <c r="I525" s="356" t="str">
        <f t="shared" si="17"/>
        <v>SAHAKARANAGARA_66F20-AGRAHARA-LAYOUT</v>
      </c>
      <c r="J525" s="356" t="s">
        <v>2405</v>
      </c>
      <c r="K525" s="356" t="s">
        <v>15063</v>
      </c>
      <c r="L525" s="357">
        <v>1.4602870875296377</v>
      </c>
      <c r="M525" s="357">
        <v>1.3843684199999999</v>
      </c>
      <c r="N525" s="357">
        <v>0</v>
      </c>
      <c r="O525" s="356">
        <f t="shared" si="16"/>
        <v>5.1988864503396419</v>
      </c>
      <c r="P525" s="357">
        <v>11.661455614404492</v>
      </c>
      <c r="Q525" s="356" t="s">
        <v>15063</v>
      </c>
      <c r="R525" s="358" t="e">
        <f>#REF!-M525</f>
        <v>#REF!</v>
      </c>
    </row>
    <row r="526" spans="1:18" x14ac:dyDescent="0.25">
      <c r="A526" s="354">
        <v>523</v>
      </c>
      <c r="B526" s="355" t="s">
        <v>2401</v>
      </c>
      <c r="C526" s="355" t="s">
        <v>14205</v>
      </c>
      <c r="D526" s="355" t="s">
        <v>3569</v>
      </c>
      <c r="E526" s="355" t="s">
        <v>14225</v>
      </c>
      <c r="F526" s="356" t="s">
        <v>2524</v>
      </c>
      <c r="G526" s="356" t="s">
        <v>2536</v>
      </c>
      <c r="H526" s="356" t="s">
        <v>14236</v>
      </c>
      <c r="I526" s="356" t="str">
        <f t="shared" si="17"/>
        <v>SAHAKARANAGARA_66F21-KOGILU-LAYOUT</v>
      </c>
      <c r="J526" s="356" t="s">
        <v>2405</v>
      </c>
      <c r="K526" s="356" t="s">
        <v>15063</v>
      </c>
      <c r="L526" s="357">
        <v>2.4863770428845799</v>
      </c>
      <c r="M526" s="357">
        <v>2.3917711464539773</v>
      </c>
      <c r="N526" s="357">
        <v>0</v>
      </c>
      <c r="O526" s="356">
        <f t="shared" si="16"/>
        <v>3.8049698335713913</v>
      </c>
      <c r="P526" s="357">
        <v>6.3880284001964771</v>
      </c>
      <c r="Q526" s="356" t="s">
        <v>15063</v>
      </c>
      <c r="R526" s="358" t="e">
        <f>#REF!-M526</f>
        <v>#REF!</v>
      </c>
    </row>
    <row r="527" spans="1:18" x14ac:dyDescent="0.25">
      <c r="A527" s="354">
        <v>524</v>
      </c>
      <c r="B527" s="355" t="s">
        <v>2401</v>
      </c>
      <c r="C527" s="355" t="s">
        <v>14205</v>
      </c>
      <c r="D527" s="355" t="s">
        <v>3569</v>
      </c>
      <c r="E527" s="355" t="s">
        <v>14225</v>
      </c>
      <c r="F527" s="356" t="s">
        <v>2524</v>
      </c>
      <c r="G527" s="356" t="s">
        <v>2531</v>
      </c>
      <c r="H527" s="356" t="s">
        <v>14232</v>
      </c>
      <c r="I527" s="356" t="str">
        <f t="shared" si="17"/>
        <v>SAHAKARANAGARA_66F22-MILSTONE</v>
      </c>
      <c r="J527" s="356" t="s">
        <v>2425</v>
      </c>
      <c r="K527" s="356" t="s">
        <v>15063</v>
      </c>
      <c r="L527" s="357">
        <v>2.0958930989567648</v>
      </c>
      <c r="M527" s="357">
        <v>1.9504412999999998</v>
      </c>
      <c r="N527" s="357">
        <v>0</v>
      </c>
      <c r="O527" s="356">
        <f t="shared" si="16"/>
        <v>6.9398481739915034</v>
      </c>
      <c r="P527" s="357">
        <v>6.9398481739915034</v>
      </c>
      <c r="Q527" s="356" t="s">
        <v>15063</v>
      </c>
      <c r="R527" s="358" t="e">
        <f>#REF!-M527</f>
        <v>#REF!</v>
      </c>
    </row>
    <row r="528" spans="1:18" x14ac:dyDescent="0.25">
      <c r="A528" s="354">
        <v>525</v>
      </c>
      <c r="B528" s="355" t="s">
        <v>2401</v>
      </c>
      <c r="C528" s="355" t="s">
        <v>14205</v>
      </c>
      <c r="D528" s="355" t="s">
        <v>14239</v>
      </c>
      <c r="E528" s="355" t="s">
        <v>14240</v>
      </c>
      <c r="F528" s="356" t="s">
        <v>2539</v>
      </c>
      <c r="G528" s="356" t="s">
        <v>2573</v>
      </c>
      <c r="H528" s="356" t="s">
        <v>2574</v>
      </c>
      <c r="I528" s="356" t="str">
        <f t="shared" si="17"/>
        <v>YELAHANKA_66F01-,VIDYARANYAPURA</v>
      </c>
      <c r="J528" s="356" t="s">
        <v>2405</v>
      </c>
      <c r="K528" s="356" t="s">
        <v>15063</v>
      </c>
      <c r="L528" s="357">
        <v>2.5987821227296068</v>
      </c>
      <c r="M528" s="357">
        <v>2.3503385517966562</v>
      </c>
      <c r="N528" s="357">
        <v>0</v>
      </c>
      <c r="O528" s="356">
        <f t="shared" si="16"/>
        <v>9.5600000000000094</v>
      </c>
      <c r="P528" s="357">
        <v>16.489301603557937</v>
      </c>
      <c r="Q528" s="356" t="s">
        <v>15063</v>
      </c>
    </row>
    <row r="529" spans="1:17" x14ac:dyDescent="0.25">
      <c r="A529" s="354">
        <v>526</v>
      </c>
      <c r="B529" s="355" t="s">
        <v>2401</v>
      </c>
      <c r="C529" s="355" t="s">
        <v>14205</v>
      </c>
      <c r="D529" s="355" t="s">
        <v>14239</v>
      </c>
      <c r="E529" s="355" t="s">
        <v>14240</v>
      </c>
      <c r="F529" s="356" t="s">
        <v>2539</v>
      </c>
      <c r="G529" s="356" t="s">
        <v>2575</v>
      </c>
      <c r="H529" s="356" t="s">
        <v>2576</v>
      </c>
      <c r="I529" s="356" t="str">
        <f t="shared" si="17"/>
        <v>YELAHANKA_66F02-YELAHANKA-OLD-TOWN</v>
      </c>
      <c r="J529" s="356" t="s">
        <v>2405</v>
      </c>
      <c r="K529" s="356" t="s">
        <v>15063</v>
      </c>
      <c r="L529" s="357">
        <v>4.5285121901121688</v>
      </c>
      <c r="M529" s="357">
        <v>2.4426010138233782</v>
      </c>
      <c r="N529" s="357">
        <v>1.8259220000000003</v>
      </c>
      <c r="O529" s="356">
        <f t="shared" si="16"/>
        <v>9.6199999999999868</v>
      </c>
      <c r="P529" s="357">
        <v>10.018658912845114</v>
      </c>
      <c r="Q529" s="356" t="s">
        <v>15063</v>
      </c>
    </row>
    <row r="530" spans="1:17" x14ac:dyDescent="0.25">
      <c r="A530" s="354">
        <v>527</v>
      </c>
      <c r="B530" s="355" t="s">
        <v>2401</v>
      </c>
      <c r="C530" s="355" t="s">
        <v>14205</v>
      </c>
      <c r="D530" s="355" t="s">
        <v>14239</v>
      </c>
      <c r="E530" s="355" t="s">
        <v>14240</v>
      </c>
      <c r="F530" s="356" t="s">
        <v>2539</v>
      </c>
      <c r="G530" s="356" t="s">
        <v>2563</v>
      </c>
      <c r="H530" s="356" t="s">
        <v>2564</v>
      </c>
      <c r="I530" s="356" t="str">
        <f t="shared" si="17"/>
        <v>YELAHANKA_66F07-F,M.S.-PALYA</v>
      </c>
      <c r="J530" s="356" t="s">
        <v>14242</v>
      </c>
      <c r="K530" s="356" t="s">
        <v>15063</v>
      </c>
      <c r="L530" s="357">
        <v>3.6787041093453743</v>
      </c>
      <c r="M530" s="357">
        <v>3.2685286011533652</v>
      </c>
      <c r="N530" s="357">
        <v>0</v>
      </c>
      <c r="O530" s="356">
        <f t="shared" si="16"/>
        <v>11.149999999999997</v>
      </c>
      <c r="P530" s="357">
        <v>12.698128757420124</v>
      </c>
      <c r="Q530" s="356" t="s">
        <v>15063</v>
      </c>
    </row>
    <row r="531" spans="1:17" x14ac:dyDescent="0.25">
      <c r="A531" s="354">
        <v>528</v>
      </c>
      <c r="B531" s="355" t="s">
        <v>2401</v>
      </c>
      <c r="C531" s="355" t="s">
        <v>14205</v>
      </c>
      <c r="D531" s="355" t="s">
        <v>14239</v>
      </c>
      <c r="E531" s="355" t="s">
        <v>14240</v>
      </c>
      <c r="F531" s="356" t="s">
        <v>2479</v>
      </c>
      <c r="G531" s="356" t="s">
        <v>2577</v>
      </c>
      <c r="H531" s="356" t="s">
        <v>2578</v>
      </c>
      <c r="I531" s="356" t="str">
        <f t="shared" si="17"/>
        <v>SAHAKARINAGAR_66F09-CANARA-BANK-LAYOUT</v>
      </c>
      <c r="J531" s="356" t="s">
        <v>2405</v>
      </c>
      <c r="K531" s="356" t="s">
        <v>15063</v>
      </c>
      <c r="L531" s="357">
        <v>1.9473124731311997</v>
      </c>
      <c r="M531" s="357">
        <v>1.678728</v>
      </c>
      <c r="N531" s="357">
        <v>6.0000000000000053E-2</v>
      </c>
      <c r="O531" s="356">
        <f t="shared" si="16"/>
        <v>11.051931044843975</v>
      </c>
      <c r="P531" s="357">
        <v>11.051931044843988</v>
      </c>
      <c r="Q531" s="356" t="s">
        <v>15063</v>
      </c>
    </row>
    <row r="532" spans="1:17" x14ac:dyDescent="0.25">
      <c r="A532" s="354">
        <v>529</v>
      </c>
      <c r="B532" s="355" t="s">
        <v>2401</v>
      </c>
      <c r="C532" s="355" t="s">
        <v>14205</v>
      </c>
      <c r="D532" s="355" t="s">
        <v>14239</v>
      </c>
      <c r="E532" s="355" t="s">
        <v>14240</v>
      </c>
      <c r="F532" s="356" t="s">
        <v>2567</v>
      </c>
      <c r="G532" s="356" t="s">
        <v>2568</v>
      </c>
      <c r="H532" s="356" t="s">
        <v>2569</v>
      </c>
      <c r="I532" s="356" t="str">
        <f t="shared" si="17"/>
        <v>ABBIGERE_66F11-VARADRAJNAGR</v>
      </c>
      <c r="J532" s="356" t="s">
        <v>2405</v>
      </c>
      <c r="K532" s="356" t="s">
        <v>15063</v>
      </c>
      <c r="L532" s="357">
        <v>3.669872307132624</v>
      </c>
      <c r="M532" s="357">
        <v>3.6405120000000002</v>
      </c>
      <c r="N532" s="357">
        <v>0</v>
      </c>
      <c r="O532" s="356">
        <f t="shared" si="16"/>
        <v>0.80003620495351457</v>
      </c>
      <c r="P532" s="357">
        <v>8.003818505783201</v>
      </c>
      <c r="Q532" s="356" t="s">
        <v>15063</v>
      </c>
    </row>
    <row r="533" spans="1:17" x14ac:dyDescent="0.25">
      <c r="A533" s="354">
        <v>530</v>
      </c>
      <c r="B533" s="355" t="s">
        <v>2401</v>
      </c>
      <c r="C533" s="355" t="s">
        <v>14205</v>
      </c>
      <c r="D533" s="355" t="s">
        <v>14239</v>
      </c>
      <c r="E533" s="355" t="s">
        <v>14240</v>
      </c>
      <c r="F533" s="356" t="s">
        <v>2435</v>
      </c>
      <c r="G533" s="356" t="s">
        <v>2547</v>
      </c>
      <c r="H533" s="356" t="s">
        <v>2548</v>
      </c>
      <c r="I533" s="356" t="str">
        <f t="shared" si="17"/>
        <v>RMV_66F12-DEVI-NAGAR</v>
      </c>
      <c r="J533" s="356" t="s">
        <v>2432</v>
      </c>
      <c r="K533" s="356" t="s">
        <v>15063</v>
      </c>
      <c r="L533" s="357">
        <v>3.6015820717494735</v>
      </c>
      <c r="M533" s="357">
        <v>3.2573450648917026</v>
      </c>
      <c r="N533" s="357">
        <v>0</v>
      </c>
      <c r="O533" s="356">
        <f t="shared" si="16"/>
        <v>9.5579387058242808</v>
      </c>
      <c r="P533" s="357">
        <v>11.835482136289755</v>
      </c>
      <c r="Q533" s="356" t="s">
        <v>15063</v>
      </c>
    </row>
    <row r="534" spans="1:17" x14ac:dyDescent="0.25">
      <c r="A534" s="354">
        <v>531</v>
      </c>
      <c r="B534" s="355" t="s">
        <v>2401</v>
      </c>
      <c r="C534" s="355" t="s">
        <v>14205</v>
      </c>
      <c r="D534" s="355" t="s">
        <v>14239</v>
      </c>
      <c r="E534" s="355" t="s">
        <v>14240</v>
      </c>
      <c r="F534" s="356" t="s">
        <v>2560</v>
      </c>
      <c r="G534" s="356" t="s">
        <v>2561</v>
      </c>
      <c r="H534" s="356" t="s">
        <v>2562</v>
      </c>
      <c r="I534" s="356" t="str">
        <f t="shared" si="17"/>
        <v>KHB_66F12-NAGARJUNA-MIG</v>
      </c>
      <c r="J534" s="356" t="s">
        <v>2425</v>
      </c>
      <c r="K534" s="356" t="s">
        <v>15063</v>
      </c>
      <c r="L534" s="357">
        <v>3.0019940135592007</v>
      </c>
      <c r="M534" s="357">
        <v>2.8651331</v>
      </c>
      <c r="N534" s="357">
        <v>0</v>
      </c>
      <c r="O534" s="356">
        <f t="shared" si="16"/>
        <v>4.5590002158910616</v>
      </c>
      <c r="P534" s="357">
        <v>5.3582216742419586</v>
      </c>
      <c r="Q534" s="356" t="s">
        <v>15063</v>
      </c>
    </row>
    <row r="535" spans="1:17" x14ac:dyDescent="0.25">
      <c r="A535" s="354">
        <v>532</v>
      </c>
      <c r="B535" s="355" t="s">
        <v>2401</v>
      </c>
      <c r="C535" s="355" t="s">
        <v>14205</v>
      </c>
      <c r="D535" s="355" t="s">
        <v>14239</v>
      </c>
      <c r="E535" s="355" t="s">
        <v>14240</v>
      </c>
      <c r="F535" s="356" t="s">
        <v>2570</v>
      </c>
      <c r="G535" s="356" t="s">
        <v>2571</v>
      </c>
      <c r="H535" s="356" t="s">
        <v>2572</v>
      </c>
      <c r="I535" s="356" t="str">
        <f t="shared" si="17"/>
        <v>GOKULA_66F12-PRESTIGE-APPARTMENTS</v>
      </c>
      <c r="J535" s="356" t="s">
        <v>2432</v>
      </c>
      <c r="K535" s="356" t="s">
        <v>15063</v>
      </c>
      <c r="L535" s="357">
        <v>1.825922</v>
      </c>
      <c r="M535" s="357">
        <v>1.6421347500000001</v>
      </c>
      <c r="N535" s="357">
        <v>0</v>
      </c>
      <c r="O535" s="356">
        <f t="shared" si="16"/>
        <v>10.065449126523475</v>
      </c>
      <c r="P535" s="357">
        <v>10.065449126523474</v>
      </c>
      <c r="Q535" s="356" t="s">
        <v>15063</v>
      </c>
    </row>
    <row r="536" spans="1:17" x14ac:dyDescent="0.25">
      <c r="A536" s="354">
        <v>533</v>
      </c>
      <c r="B536" s="355" t="s">
        <v>2401</v>
      </c>
      <c r="C536" s="355" t="s">
        <v>14205</v>
      </c>
      <c r="D536" s="355" t="s">
        <v>14239</v>
      </c>
      <c r="E536" s="355" t="s">
        <v>14240</v>
      </c>
      <c r="F536" s="356" t="s">
        <v>2435</v>
      </c>
      <c r="G536" s="356" t="s">
        <v>2549</v>
      </c>
      <c r="H536" s="356" t="s">
        <v>2550</v>
      </c>
      <c r="I536" s="356" t="str">
        <f t="shared" si="17"/>
        <v>RMV_66F13-AADHAR</v>
      </c>
      <c r="J536" s="356" t="s">
        <v>2425</v>
      </c>
      <c r="K536" s="356" t="s">
        <v>15063</v>
      </c>
      <c r="L536" s="357">
        <v>3.5345894851425061</v>
      </c>
      <c r="M536" s="357">
        <v>3.5158561608712509</v>
      </c>
      <c r="N536" s="357">
        <v>0</v>
      </c>
      <c r="O536" s="356">
        <f t="shared" si="16"/>
        <v>0.53000000000000025</v>
      </c>
      <c r="P536" s="357">
        <v>1.049801862906008</v>
      </c>
      <c r="Q536" s="356" t="s">
        <v>15063</v>
      </c>
    </row>
    <row r="537" spans="1:17" x14ac:dyDescent="0.25">
      <c r="A537" s="354">
        <v>534</v>
      </c>
      <c r="B537" s="355" t="s">
        <v>2401</v>
      </c>
      <c r="C537" s="355" t="s">
        <v>14205</v>
      </c>
      <c r="D537" s="355" t="s">
        <v>14239</v>
      </c>
      <c r="E537" s="355" t="s">
        <v>14240</v>
      </c>
      <c r="F537" s="356" t="s">
        <v>2539</v>
      </c>
      <c r="G537" s="356" t="s">
        <v>2565</v>
      </c>
      <c r="H537" s="356" t="s">
        <v>2566</v>
      </c>
      <c r="I537" s="356" t="str">
        <f t="shared" si="17"/>
        <v>YELAHANKA_66F13-INDUSTRIAL AREA</v>
      </c>
      <c r="J537" s="356" t="s">
        <v>2414</v>
      </c>
      <c r="K537" s="356" t="s">
        <v>15063</v>
      </c>
      <c r="L537" s="357">
        <v>2.6631455367263466</v>
      </c>
      <c r="M537" s="357">
        <v>2.265774</v>
      </c>
      <c r="N537" s="357">
        <v>0</v>
      </c>
      <c r="O537" s="356">
        <f t="shared" si="16"/>
        <v>14.921134847733963</v>
      </c>
      <c r="P537" s="357">
        <v>14.921134847733974</v>
      </c>
      <c r="Q537" s="356" t="s">
        <v>15063</v>
      </c>
    </row>
    <row r="538" spans="1:17" x14ac:dyDescent="0.25">
      <c r="A538" s="354">
        <v>535</v>
      </c>
      <c r="B538" s="355" t="s">
        <v>2401</v>
      </c>
      <c r="C538" s="355" t="s">
        <v>14205</v>
      </c>
      <c r="D538" s="355" t="s">
        <v>14239</v>
      </c>
      <c r="E538" s="355" t="s">
        <v>14240</v>
      </c>
      <c r="F538" s="356" t="s">
        <v>2479</v>
      </c>
      <c r="G538" s="356" t="s">
        <v>2579</v>
      </c>
      <c r="H538" s="356" t="s">
        <v>2580</v>
      </c>
      <c r="I538" s="356" t="str">
        <f t="shared" si="17"/>
        <v>SAHAKARINAGAR_66F13-VIRUPAKSHAPURA</v>
      </c>
      <c r="J538" s="356" t="s">
        <v>2405</v>
      </c>
      <c r="K538" s="356" t="s">
        <v>15063</v>
      </c>
      <c r="L538" s="357">
        <v>3.5218298240598527</v>
      </c>
      <c r="M538" s="357">
        <v>3.1421765690262</v>
      </c>
      <c r="N538" s="357">
        <v>0</v>
      </c>
      <c r="O538" s="356">
        <f t="shared" si="16"/>
        <v>10.780000000000015</v>
      </c>
      <c r="P538" s="357">
        <v>12.423231886593145</v>
      </c>
      <c r="Q538" s="356" t="s">
        <v>15063</v>
      </c>
    </row>
    <row r="539" spans="1:17" x14ac:dyDescent="0.25">
      <c r="A539" s="354">
        <v>536</v>
      </c>
      <c r="B539" s="355" t="s">
        <v>2401</v>
      </c>
      <c r="C539" s="355" t="s">
        <v>14205</v>
      </c>
      <c r="D539" s="355" t="s">
        <v>14239</v>
      </c>
      <c r="E539" s="355" t="s">
        <v>14240</v>
      </c>
      <c r="F539" s="356" t="s">
        <v>2479</v>
      </c>
      <c r="G539" s="356" t="s">
        <v>2555</v>
      </c>
      <c r="H539" s="356" t="s">
        <v>2556</v>
      </c>
      <c r="I539" s="356" t="str">
        <f t="shared" si="17"/>
        <v>SAHAKARINAGAR_66F17-SHANTHIVANA</v>
      </c>
      <c r="J539" s="356" t="s">
        <v>2405</v>
      </c>
      <c r="K539" s="356" t="s">
        <v>15063</v>
      </c>
      <c r="L539" s="357">
        <v>3.2230144984732636</v>
      </c>
      <c r="M539" s="357">
        <v>1.5099837</v>
      </c>
      <c r="N539" s="357">
        <v>1.48</v>
      </c>
      <c r="O539" s="356">
        <f t="shared" si="16"/>
        <v>13.36941251362965</v>
      </c>
      <c r="P539" s="357">
        <v>13.369412513629653</v>
      </c>
      <c r="Q539" s="356" t="s">
        <v>15063</v>
      </c>
    </row>
    <row r="540" spans="1:17" x14ac:dyDescent="0.25">
      <c r="A540" s="354">
        <v>537</v>
      </c>
      <c r="B540" s="355" t="s">
        <v>2401</v>
      </c>
      <c r="C540" s="355" t="s">
        <v>14205</v>
      </c>
      <c r="D540" s="355" t="s">
        <v>14239</v>
      </c>
      <c r="E540" s="355" t="s">
        <v>14240</v>
      </c>
      <c r="F540" s="356" t="s">
        <v>2479</v>
      </c>
      <c r="G540" s="356" t="s">
        <v>2557</v>
      </c>
      <c r="H540" s="356" t="s">
        <v>2558</v>
      </c>
      <c r="I540" s="356" t="str">
        <f t="shared" si="17"/>
        <v>SAHAKARINAGAR_66F18-UIDAI</v>
      </c>
      <c r="J540" s="356" t="s">
        <v>2405</v>
      </c>
      <c r="K540" s="356" t="s">
        <v>15063</v>
      </c>
      <c r="L540" s="357">
        <v>0.61615569621759858</v>
      </c>
      <c r="M540" s="357">
        <v>0.57875504545719036</v>
      </c>
      <c r="N540" s="357">
        <v>0</v>
      </c>
      <c r="O540" s="356">
        <f t="shared" si="16"/>
        <v>6.0699999999999967</v>
      </c>
      <c r="P540" s="357">
        <v>6.4770146384048877</v>
      </c>
      <c r="Q540" s="356" t="s">
        <v>15063</v>
      </c>
    </row>
    <row r="541" spans="1:17" x14ac:dyDescent="0.25">
      <c r="A541" s="354">
        <v>538</v>
      </c>
      <c r="B541" s="355" t="s">
        <v>2401</v>
      </c>
      <c r="C541" s="355" t="s">
        <v>14205</v>
      </c>
      <c r="D541" s="355" t="s">
        <v>14239</v>
      </c>
      <c r="E541" s="355" t="s">
        <v>14240</v>
      </c>
      <c r="F541" s="356" t="s">
        <v>2479</v>
      </c>
      <c r="G541" s="356" t="s">
        <v>2581</v>
      </c>
      <c r="H541" s="356" t="s">
        <v>2582</v>
      </c>
      <c r="I541" s="356" t="str">
        <f t="shared" si="17"/>
        <v>SAHAKARINAGAR_66F19-FORTUNA</v>
      </c>
      <c r="J541" s="356" t="s">
        <v>2405</v>
      </c>
      <c r="K541" s="356" t="s">
        <v>15063</v>
      </c>
      <c r="L541" s="357">
        <v>3.2645091088481006</v>
      </c>
      <c r="M541" s="357">
        <v>2.8039587723598509</v>
      </c>
      <c r="N541" s="357">
        <v>0.12000000000000011</v>
      </c>
      <c r="O541" s="356">
        <f t="shared" si="16"/>
        <v>10.830000000000011</v>
      </c>
      <c r="P541" s="357">
        <v>10.830000000000018</v>
      </c>
      <c r="Q541" s="356" t="s">
        <v>15063</v>
      </c>
    </row>
    <row r="542" spans="1:17" x14ac:dyDescent="0.25">
      <c r="A542" s="354">
        <v>539</v>
      </c>
      <c r="B542" s="355" t="s">
        <v>2401</v>
      </c>
      <c r="C542" s="355" t="s">
        <v>14205</v>
      </c>
      <c r="D542" s="355" t="s">
        <v>14239</v>
      </c>
      <c r="E542" s="355" t="s">
        <v>14240</v>
      </c>
      <c r="F542" s="356" t="s">
        <v>2479</v>
      </c>
      <c r="G542" s="356" t="s">
        <v>2559</v>
      </c>
      <c r="H542" s="356" t="s">
        <v>14241</v>
      </c>
      <c r="I542" s="356" t="str">
        <f t="shared" si="17"/>
        <v>SAHAKARINAGAR_66F23-HIRANANDANI</v>
      </c>
      <c r="J542" s="356" t="s">
        <v>2432</v>
      </c>
      <c r="K542" s="356" t="s">
        <v>15063</v>
      </c>
      <c r="L542" s="357">
        <v>0.28154122815628957</v>
      </c>
      <c r="M542" s="357">
        <v>0.26231196227321502</v>
      </c>
      <c r="N542" s="357">
        <v>0</v>
      </c>
      <c r="O542" s="356">
        <f t="shared" si="16"/>
        <v>6.8299999999999912</v>
      </c>
      <c r="P542" s="357">
        <v>6.8300000000000027</v>
      </c>
      <c r="Q542" s="356" t="s">
        <v>15063</v>
      </c>
    </row>
    <row r="543" spans="1:17" x14ac:dyDescent="0.25">
      <c r="A543" s="354">
        <v>540</v>
      </c>
      <c r="B543" s="355" t="s">
        <v>5271</v>
      </c>
      <c r="C543" s="355" t="s">
        <v>2396</v>
      </c>
      <c r="D543" s="355" t="s">
        <v>1379</v>
      </c>
      <c r="E543" s="355" t="s">
        <v>1692</v>
      </c>
      <c r="F543" s="356" t="s">
        <v>8145</v>
      </c>
      <c r="G543" s="356" t="s">
        <v>8146</v>
      </c>
      <c r="H543" s="356" t="s">
        <v>8147</v>
      </c>
      <c r="I543" s="356" t="str">
        <f t="shared" si="17"/>
        <v>DYAVARANAHALLI_66F01-DEVARAMARIKUNTTE</v>
      </c>
      <c r="J543" s="356" t="s">
        <v>5701</v>
      </c>
      <c r="K543" s="356" t="s">
        <v>15063</v>
      </c>
      <c r="L543" s="357">
        <v>0.63719999999999999</v>
      </c>
      <c r="M543" s="357">
        <v>0.55379051999999995</v>
      </c>
      <c r="N543" s="357">
        <v>0</v>
      </c>
      <c r="O543" s="356">
        <f t="shared" si="16"/>
        <v>13.090000000000007</v>
      </c>
      <c r="P543" s="357">
        <v>13.090000000000002</v>
      </c>
      <c r="Q543" s="356" t="s">
        <v>15063</v>
      </c>
    </row>
    <row r="544" spans="1:17" x14ac:dyDescent="0.25">
      <c r="A544" s="354">
        <v>541</v>
      </c>
      <c r="B544" s="355" t="s">
        <v>5271</v>
      </c>
      <c r="C544" s="355" t="s">
        <v>2396</v>
      </c>
      <c r="D544" s="355" t="s">
        <v>1379</v>
      </c>
      <c r="E544" s="355" t="s">
        <v>1692</v>
      </c>
      <c r="F544" s="356" t="s">
        <v>8170</v>
      </c>
      <c r="G544" s="356" t="s">
        <v>8171</v>
      </c>
      <c r="H544" s="356" t="s">
        <v>8172</v>
      </c>
      <c r="I544" s="356" t="str">
        <f t="shared" si="17"/>
        <v>KALAMARANAHALLI_66F01-GORALATTU</v>
      </c>
      <c r="J544" s="356" t="s">
        <v>5701</v>
      </c>
      <c r="K544" s="356" t="s">
        <v>15063</v>
      </c>
      <c r="L544" s="357">
        <v>1.0068000000000001</v>
      </c>
      <c r="M544" s="357">
        <v>0.90709849999999992</v>
      </c>
      <c r="N544" s="357">
        <v>0</v>
      </c>
      <c r="O544" s="356">
        <f t="shared" si="16"/>
        <v>9.9028108859753878</v>
      </c>
      <c r="P544" s="357">
        <v>9.9028108859753772</v>
      </c>
      <c r="Q544" s="356" t="s">
        <v>15063</v>
      </c>
    </row>
    <row r="545" spans="1:17" x14ac:dyDescent="0.25">
      <c r="A545" s="354">
        <v>542</v>
      </c>
      <c r="B545" s="355" t="s">
        <v>5271</v>
      </c>
      <c r="C545" s="355" t="s">
        <v>2396</v>
      </c>
      <c r="D545" s="355" t="s">
        <v>1379</v>
      </c>
      <c r="E545" s="355" t="s">
        <v>1692</v>
      </c>
      <c r="F545" s="356" t="s">
        <v>8212</v>
      </c>
      <c r="G545" s="356" t="s">
        <v>8213</v>
      </c>
      <c r="H545" s="356" t="s">
        <v>8214</v>
      </c>
      <c r="I545" s="356" t="str">
        <f t="shared" si="17"/>
        <v>SANIKERE_66F01-HULIKUNTE</v>
      </c>
      <c r="J545" s="356" t="s">
        <v>5701</v>
      </c>
      <c r="K545" s="356" t="s">
        <v>15063</v>
      </c>
      <c r="L545" s="357">
        <v>1.05572</v>
      </c>
      <c r="M545" s="357">
        <v>0.94965650000000001</v>
      </c>
      <c r="N545" s="357">
        <v>0</v>
      </c>
      <c r="O545" s="356">
        <f t="shared" si="16"/>
        <v>10.046555904974802</v>
      </c>
      <c r="P545" s="357">
        <v>10.046555904974797</v>
      </c>
      <c r="Q545" s="356" t="s">
        <v>15063</v>
      </c>
    </row>
    <row r="546" spans="1:17" x14ac:dyDescent="0.25">
      <c r="A546" s="354">
        <v>543</v>
      </c>
      <c r="B546" s="355" t="s">
        <v>5271</v>
      </c>
      <c r="C546" s="355" t="s">
        <v>2396</v>
      </c>
      <c r="D546" s="355" t="s">
        <v>1379</v>
      </c>
      <c r="E546" s="355" t="s">
        <v>1692</v>
      </c>
      <c r="F546" s="356" t="s">
        <v>8111</v>
      </c>
      <c r="G546" s="356" t="s">
        <v>8112</v>
      </c>
      <c r="H546" s="356" t="s">
        <v>8113</v>
      </c>
      <c r="I546" s="356" t="str">
        <f t="shared" si="17"/>
        <v>BALENAHALLI_66F01-KALLAHALLI</v>
      </c>
      <c r="J546" s="356" t="s">
        <v>5706</v>
      </c>
      <c r="K546" s="356" t="s">
        <v>15063</v>
      </c>
      <c r="L546" s="357">
        <v>0.25173800000000002</v>
      </c>
      <c r="M546" s="357">
        <v>0.220001</v>
      </c>
      <c r="N546" s="357">
        <v>0</v>
      </c>
      <c r="O546" s="356">
        <f t="shared" si="16"/>
        <v>12.607155058036534</v>
      </c>
      <c r="P546" s="357">
        <v>30.922357007877068</v>
      </c>
      <c r="Q546" s="356" t="s">
        <v>15063</v>
      </c>
    </row>
    <row r="547" spans="1:17" x14ac:dyDescent="0.25">
      <c r="A547" s="354">
        <v>544</v>
      </c>
      <c r="B547" s="355" t="s">
        <v>5271</v>
      </c>
      <c r="C547" s="355" t="s">
        <v>2396</v>
      </c>
      <c r="D547" s="355" t="s">
        <v>1379</v>
      </c>
      <c r="E547" s="355" t="s">
        <v>1692</v>
      </c>
      <c r="F547" s="356" t="s">
        <v>5272</v>
      </c>
      <c r="G547" s="356" t="s">
        <v>5273</v>
      </c>
      <c r="H547" s="356" t="s">
        <v>5274</v>
      </c>
      <c r="I547" s="356" t="str">
        <f t="shared" si="17"/>
        <v>CHALLAKERE_66F01-PAVAGADAROAD</v>
      </c>
      <c r="J547" s="356" t="s">
        <v>2405</v>
      </c>
      <c r="K547" s="356" t="s">
        <v>15063</v>
      </c>
      <c r="L547" s="357">
        <v>3.3043999999999958</v>
      </c>
      <c r="M547" s="357">
        <v>2.4395014320000001</v>
      </c>
      <c r="N547" s="357">
        <v>0.69861600000000124</v>
      </c>
      <c r="O547" s="356">
        <f t="shared" si="16"/>
        <v>6.3812874743261441</v>
      </c>
      <c r="P547" s="357">
        <v>6.3812874743261467</v>
      </c>
      <c r="Q547" s="356" t="s">
        <v>15063</v>
      </c>
    </row>
    <row r="548" spans="1:17" x14ac:dyDescent="0.25">
      <c r="A548" s="354">
        <v>545</v>
      </c>
      <c r="B548" s="355" t="s">
        <v>5271</v>
      </c>
      <c r="C548" s="355" t="s">
        <v>2396</v>
      </c>
      <c r="D548" s="355" t="s">
        <v>1379</v>
      </c>
      <c r="E548" s="355" t="s">
        <v>1692</v>
      </c>
      <c r="F548" s="356" t="s">
        <v>8181</v>
      </c>
      <c r="G548" s="356" t="s">
        <v>8182</v>
      </c>
      <c r="H548" s="356" t="s">
        <v>8183</v>
      </c>
      <c r="I548" s="356" t="str">
        <f t="shared" si="17"/>
        <v>PRPURA_66F01-T.N.KOTE</v>
      </c>
      <c r="J548" s="356" t="s">
        <v>5701</v>
      </c>
      <c r="K548" s="356" t="s">
        <v>15063</v>
      </c>
      <c r="L548" s="357">
        <v>0.97323999999999999</v>
      </c>
      <c r="M548" s="357">
        <v>0.87588500000000002</v>
      </c>
      <c r="N548" s="357">
        <v>0</v>
      </c>
      <c r="O548" s="356">
        <f t="shared" si="16"/>
        <v>10.003185236940526</v>
      </c>
      <c r="P548" s="357">
        <v>10.003185236940515</v>
      </c>
      <c r="Q548" s="356" t="s">
        <v>15063</v>
      </c>
    </row>
    <row r="549" spans="1:17" x14ac:dyDescent="0.25">
      <c r="A549" s="354">
        <v>546</v>
      </c>
      <c r="B549" s="355" t="s">
        <v>5271</v>
      </c>
      <c r="C549" s="355" t="s">
        <v>2396</v>
      </c>
      <c r="D549" s="355" t="s">
        <v>1379</v>
      </c>
      <c r="E549" s="355" t="s">
        <v>1692</v>
      </c>
      <c r="F549" s="356" t="s">
        <v>8235</v>
      </c>
      <c r="G549" s="356" t="s">
        <v>8236</v>
      </c>
      <c r="H549" s="356" t="s">
        <v>8237</v>
      </c>
      <c r="I549" s="356" t="str">
        <f t="shared" si="17"/>
        <v>VISHWESHWARAPURA_66F01-V V PURA</v>
      </c>
      <c r="J549" s="356" t="s">
        <v>5701</v>
      </c>
      <c r="K549" s="356" t="s">
        <v>15063</v>
      </c>
      <c r="L549" s="357">
        <v>0.68740000000000001</v>
      </c>
      <c r="M549" s="357">
        <v>0.61102986000000004</v>
      </c>
      <c r="N549" s="357">
        <v>0</v>
      </c>
      <c r="O549" s="356">
        <f t="shared" si="16"/>
        <v>11.109999999999996</v>
      </c>
      <c r="P549" s="357">
        <v>11.109999999999998</v>
      </c>
      <c r="Q549" s="356" t="s">
        <v>15063</v>
      </c>
    </row>
    <row r="550" spans="1:17" x14ac:dyDescent="0.25">
      <c r="A550" s="354">
        <v>547</v>
      </c>
      <c r="B550" s="355" t="s">
        <v>5271</v>
      </c>
      <c r="C550" s="355" t="s">
        <v>2396</v>
      </c>
      <c r="D550" s="355" t="s">
        <v>1379</v>
      </c>
      <c r="E550" s="355" t="s">
        <v>1692</v>
      </c>
      <c r="F550" s="356" t="s">
        <v>5272</v>
      </c>
      <c r="G550" s="356" t="s">
        <v>5275</v>
      </c>
      <c r="H550" s="356" t="s">
        <v>5276</v>
      </c>
      <c r="I550" s="356" t="str">
        <f t="shared" si="17"/>
        <v>CHALLAKERE_66F02-BANGALORE ROAD</v>
      </c>
      <c r="J550" s="356" t="s">
        <v>2405</v>
      </c>
      <c r="K550" s="356" t="s">
        <v>15063</v>
      </c>
      <c r="L550" s="357">
        <v>1.6</v>
      </c>
      <c r="M550" s="357">
        <v>1.6713514280000001</v>
      </c>
      <c r="N550" s="357">
        <v>-2.4600000000030153E-3</v>
      </c>
      <c r="O550" s="356">
        <f t="shared" si="16"/>
        <v>-4.2991043770201385</v>
      </c>
      <c r="P550" s="357">
        <v>4.1414961714958176</v>
      </c>
      <c r="Q550" s="356" t="s">
        <v>15063</v>
      </c>
    </row>
    <row r="551" spans="1:17" x14ac:dyDescent="0.25">
      <c r="A551" s="354">
        <v>548</v>
      </c>
      <c r="B551" s="355" t="s">
        <v>5271</v>
      </c>
      <c r="C551" s="355" t="s">
        <v>2396</v>
      </c>
      <c r="D551" s="355" t="s">
        <v>1379</v>
      </c>
      <c r="E551" s="355" t="s">
        <v>1692</v>
      </c>
      <c r="F551" s="356" t="s">
        <v>8170</v>
      </c>
      <c r="G551" s="356" t="s">
        <v>8173</v>
      </c>
      <c r="H551" s="356" t="s">
        <v>8174</v>
      </c>
      <c r="I551" s="356" t="str">
        <f t="shared" si="17"/>
        <v>KALAMARANAHALLI_66F02-BURUDUKUNTE</v>
      </c>
      <c r="J551" s="356" t="s">
        <v>5701</v>
      </c>
      <c r="K551" s="356" t="s">
        <v>15063</v>
      </c>
      <c r="L551" s="357">
        <v>0.75</v>
      </c>
      <c r="M551" s="357">
        <v>0.65954999999999997</v>
      </c>
      <c r="N551" s="357">
        <v>0</v>
      </c>
      <c r="O551" s="356">
        <f t="shared" si="16"/>
        <v>12.060000000000004</v>
      </c>
      <c r="P551" s="357">
        <v>12.060000000000004</v>
      </c>
      <c r="Q551" s="356" t="s">
        <v>15063</v>
      </c>
    </row>
    <row r="552" spans="1:17" x14ac:dyDescent="0.25">
      <c r="A552" s="354">
        <v>549</v>
      </c>
      <c r="B552" s="355" t="s">
        <v>5271</v>
      </c>
      <c r="C552" s="355" t="s">
        <v>2396</v>
      </c>
      <c r="D552" s="355" t="s">
        <v>1379</v>
      </c>
      <c r="E552" s="355" t="s">
        <v>1692</v>
      </c>
      <c r="F552" s="356" t="s">
        <v>8181</v>
      </c>
      <c r="G552" s="356" t="s">
        <v>8184</v>
      </c>
      <c r="H552" s="356" t="s">
        <v>8185</v>
      </c>
      <c r="I552" s="356" t="str">
        <f t="shared" si="17"/>
        <v>PRPURA_66F02-CHOULUR(NAGARAMAGERE)</v>
      </c>
      <c r="J552" s="356" t="s">
        <v>5701</v>
      </c>
      <c r="K552" s="356" t="s">
        <v>15063</v>
      </c>
      <c r="L552" s="357">
        <v>0.54308000000000001</v>
      </c>
      <c r="M552" s="357">
        <v>0.49017949999999999</v>
      </c>
      <c r="N552" s="357">
        <v>0</v>
      </c>
      <c r="O552" s="356">
        <f t="shared" si="16"/>
        <v>9.7408300802828354</v>
      </c>
      <c r="P552" s="357">
        <v>9.7408300802828371</v>
      </c>
      <c r="Q552" s="356" t="s">
        <v>15063</v>
      </c>
    </row>
    <row r="553" spans="1:17" x14ac:dyDescent="0.25">
      <c r="A553" s="354">
        <v>550</v>
      </c>
      <c r="B553" s="355" t="s">
        <v>5271</v>
      </c>
      <c r="C553" s="355" t="s">
        <v>2396</v>
      </c>
      <c r="D553" s="355" t="s">
        <v>1379</v>
      </c>
      <c r="E553" s="355" t="s">
        <v>1692</v>
      </c>
      <c r="F553" s="356" t="s">
        <v>8145</v>
      </c>
      <c r="G553" s="356" t="s">
        <v>8148</v>
      </c>
      <c r="H553" s="356" t="s">
        <v>8149</v>
      </c>
      <c r="I553" s="356" t="str">
        <f t="shared" si="17"/>
        <v>DYAVARANAHALLI_66F02-DODDERI</v>
      </c>
      <c r="J553" s="356" t="s">
        <v>5701</v>
      </c>
      <c r="K553" s="356" t="s">
        <v>15063</v>
      </c>
      <c r="L553" s="357">
        <v>0</v>
      </c>
      <c r="M553" s="357">
        <v>1.0935367999999999</v>
      </c>
      <c r="N553" s="357">
        <v>0</v>
      </c>
      <c r="O553" s="356" t="e">
        <f t="shared" si="16"/>
        <v>#DIV/0!</v>
      </c>
      <c r="P553" s="357" t="e">
        <v>#DIV/0!</v>
      </c>
      <c r="Q553" s="356" t="s">
        <v>15063</v>
      </c>
    </row>
    <row r="554" spans="1:17" x14ac:dyDescent="0.25">
      <c r="A554" s="354">
        <v>551</v>
      </c>
      <c r="B554" s="355" t="s">
        <v>5271</v>
      </c>
      <c r="C554" s="355" t="s">
        <v>2396</v>
      </c>
      <c r="D554" s="355" t="s">
        <v>1379</v>
      </c>
      <c r="E554" s="355" t="s">
        <v>1692</v>
      </c>
      <c r="F554" s="356" t="s">
        <v>8212</v>
      </c>
      <c r="G554" s="356" t="s">
        <v>8215</v>
      </c>
      <c r="H554" s="356" t="s">
        <v>8216</v>
      </c>
      <c r="I554" s="356" t="str">
        <f t="shared" si="17"/>
        <v>SANIKERE_66F02-KAMMATHMARIKUNTE</v>
      </c>
      <c r="J554" s="356" t="s">
        <v>5701</v>
      </c>
      <c r="K554" s="356" t="s">
        <v>15063</v>
      </c>
      <c r="L554" s="357">
        <v>0.78598000000000012</v>
      </c>
      <c r="M554" s="357">
        <v>0.67444943800000012</v>
      </c>
      <c r="N554" s="357">
        <v>0</v>
      </c>
      <c r="O554" s="356">
        <f t="shared" si="16"/>
        <v>14.189999999999998</v>
      </c>
      <c r="P554" s="357">
        <v>14.190000000000003</v>
      </c>
      <c r="Q554" s="356" t="s">
        <v>15063</v>
      </c>
    </row>
    <row r="555" spans="1:17" x14ac:dyDescent="0.25">
      <c r="A555" s="354">
        <v>552</v>
      </c>
      <c r="B555" s="355" t="s">
        <v>5271</v>
      </c>
      <c r="C555" s="355" t="s">
        <v>2396</v>
      </c>
      <c r="D555" s="355" t="s">
        <v>1379</v>
      </c>
      <c r="E555" s="355" t="s">
        <v>1692</v>
      </c>
      <c r="F555" s="356" t="s">
        <v>8111</v>
      </c>
      <c r="G555" s="356" t="s">
        <v>8114</v>
      </c>
      <c r="H555" s="356" t="s">
        <v>8115</v>
      </c>
      <c r="I555" s="356" t="str">
        <f t="shared" si="17"/>
        <v>BALENAHALLI_66F02-KELAGALAHATTI</v>
      </c>
      <c r="J555" s="356" t="s">
        <v>5701</v>
      </c>
      <c r="K555" s="356" t="s">
        <v>15063</v>
      </c>
      <c r="L555" s="357">
        <v>0.74147999999999992</v>
      </c>
      <c r="M555" s="357">
        <v>0.64026797999999985</v>
      </c>
      <c r="N555" s="357">
        <v>0</v>
      </c>
      <c r="O555" s="356">
        <f t="shared" si="16"/>
        <v>13.650000000000013</v>
      </c>
      <c r="P555" s="357">
        <v>13.649999999999995</v>
      </c>
      <c r="Q555" s="356" t="s">
        <v>15063</v>
      </c>
    </row>
    <row r="556" spans="1:17" x14ac:dyDescent="0.25">
      <c r="A556" s="354">
        <v>553</v>
      </c>
      <c r="B556" s="355" t="s">
        <v>5271</v>
      </c>
      <c r="C556" s="355" t="s">
        <v>2396</v>
      </c>
      <c r="D556" s="355" t="s">
        <v>1379</v>
      </c>
      <c r="E556" s="355" t="s">
        <v>1692</v>
      </c>
      <c r="F556" s="356" t="s">
        <v>8235</v>
      </c>
      <c r="G556" s="356" t="s">
        <v>8238</v>
      </c>
      <c r="H556" s="356" t="s">
        <v>8239</v>
      </c>
      <c r="I556" s="356" t="str">
        <f t="shared" si="17"/>
        <v>VISHWESHWARAPURA_66F02-RANGAVANAHALLY NJY</v>
      </c>
      <c r="J556" s="356" t="s">
        <v>5706</v>
      </c>
      <c r="K556" s="356" t="s">
        <v>15063</v>
      </c>
      <c r="L556" s="357">
        <v>0.29120000000000001</v>
      </c>
      <c r="M556" s="357">
        <v>0.25709900000000002</v>
      </c>
      <c r="N556" s="357">
        <v>0</v>
      </c>
      <c r="O556" s="356">
        <f t="shared" si="16"/>
        <v>11.710508241758239</v>
      </c>
      <c r="P556" s="357">
        <v>55.618029261413447</v>
      </c>
      <c r="Q556" s="356" t="s">
        <v>15063</v>
      </c>
    </row>
    <row r="557" spans="1:17" x14ac:dyDescent="0.25">
      <c r="A557" s="354">
        <v>554</v>
      </c>
      <c r="B557" s="355" t="s">
        <v>5271</v>
      </c>
      <c r="C557" s="355" t="s">
        <v>2396</v>
      </c>
      <c r="D557" s="355" t="s">
        <v>1379</v>
      </c>
      <c r="E557" s="355" t="s">
        <v>1692</v>
      </c>
      <c r="F557" s="356" t="s">
        <v>8212</v>
      </c>
      <c r="G557" s="356" t="s">
        <v>8217</v>
      </c>
      <c r="H557" s="356" t="s">
        <v>8218</v>
      </c>
      <c r="I557" s="356" t="str">
        <f t="shared" si="17"/>
        <v>SANIKERE_66F03-CHIKKANAHALLY</v>
      </c>
      <c r="J557" s="356" t="s">
        <v>5701</v>
      </c>
      <c r="K557" s="356" t="s">
        <v>15063</v>
      </c>
      <c r="L557" s="357">
        <v>0.88260000000000005</v>
      </c>
      <c r="M557" s="357">
        <v>0.802983</v>
      </c>
      <c r="N557" s="357">
        <v>0</v>
      </c>
      <c r="O557" s="356">
        <f t="shared" si="16"/>
        <v>9.0207341944255663</v>
      </c>
      <c r="P557" s="357">
        <v>9.0207341944255504</v>
      </c>
      <c r="Q557" s="356" t="s">
        <v>15063</v>
      </c>
    </row>
    <row r="558" spans="1:17" x14ac:dyDescent="0.25">
      <c r="A558" s="354">
        <v>555</v>
      </c>
      <c r="B558" s="355" t="s">
        <v>5271</v>
      </c>
      <c r="C558" s="355" t="s">
        <v>2396</v>
      </c>
      <c r="D558" s="355" t="s">
        <v>1379</v>
      </c>
      <c r="E558" s="355" t="s">
        <v>1692</v>
      </c>
      <c r="F558" s="356" t="s">
        <v>8181</v>
      </c>
      <c r="G558" s="356" t="s">
        <v>8186</v>
      </c>
      <c r="H558" s="356" t="s">
        <v>8187</v>
      </c>
      <c r="I558" s="356" t="str">
        <f t="shared" si="17"/>
        <v>PRPURA_66F03-DODDACHELLURU</v>
      </c>
      <c r="J558" s="356" t="s">
        <v>5701</v>
      </c>
      <c r="K558" s="356" t="s">
        <v>15063</v>
      </c>
      <c r="L558" s="357">
        <v>0.95463999999999993</v>
      </c>
      <c r="M558" s="357">
        <v>0.86038199999999998</v>
      </c>
      <c r="N558" s="357">
        <v>0</v>
      </c>
      <c r="O558" s="356">
        <f t="shared" si="16"/>
        <v>9.8736696555769665</v>
      </c>
      <c r="P558" s="357">
        <v>9.8736696555769559</v>
      </c>
      <c r="Q558" s="356" t="s">
        <v>15063</v>
      </c>
    </row>
    <row r="559" spans="1:17" x14ac:dyDescent="0.25">
      <c r="A559" s="354">
        <v>556</v>
      </c>
      <c r="B559" s="355" t="s">
        <v>5271</v>
      </c>
      <c r="C559" s="355" t="s">
        <v>2396</v>
      </c>
      <c r="D559" s="355" t="s">
        <v>1379</v>
      </c>
      <c r="E559" s="355" t="s">
        <v>1692</v>
      </c>
      <c r="F559" s="356" t="s">
        <v>5272</v>
      </c>
      <c r="G559" s="356" t="s">
        <v>8128</v>
      </c>
      <c r="H559" s="356" t="s">
        <v>8129</v>
      </c>
      <c r="I559" s="356" t="str">
        <f t="shared" si="17"/>
        <v>CHALLAKERE_66F03-DUGGAVARA</v>
      </c>
      <c r="J559" s="356" t="s">
        <v>5701</v>
      </c>
      <c r="K559" s="356" t="s">
        <v>15063</v>
      </c>
      <c r="L559" s="357">
        <v>0.83460000000000001</v>
      </c>
      <c r="M559" s="357">
        <v>0.72710352</v>
      </c>
      <c r="N559" s="357">
        <v>0</v>
      </c>
      <c r="O559" s="356">
        <f t="shared" si="16"/>
        <v>12.879999999999999</v>
      </c>
      <c r="P559" s="357">
        <v>12.880000000000003</v>
      </c>
      <c r="Q559" s="356" t="s">
        <v>15063</v>
      </c>
    </row>
    <row r="560" spans="1:17" x14ac:dyDescent="0.25">
      <c r="A560" s="354">
        <v>557</v>
      </c>
      <c r="B560" s="355" t="s">
        <v>5271</v>
      </c>
      <c r="C560" s="355" t="s">
        <v>2396</v>
      </c>
      <c r="D560" s="355" t="s">
        <v>1379</v>
      </c>
      <c r="E560" s="355" t="s">
        <v>1692</v>
      </c>
      <c r="F560" s="356" t="s">
        <v>8170</v>
      </c>
      <c r="G560" s="356" t="s">
        <v>8175</v>
      </c>
      <c r="H560" s="356" t="s">
        <v>8176</v>
      </c>
      <c r="I560" s="356" t="str">
        <f t="shared" si="17"/>
        <v>KALAMARANAHALLI_66F03-KALAMARANAHALLI</v>
      </c>
      <c r="J560" s="356" t="s">
        <v>5701</v>
      </c>
      <c r="K560" s="356" t="s">
        <v>15063</v>
      </c>
      <c r="L560" s="357">
        <v>0.7722</v>
      </c>
      <c r="M560" s="357">
        <v>0.69104178000000005</v>
      </c>
      <c r="N560" s="357">
        <v>0</v>
      </c>
      <c r="O560" s="356">
        <f t="shared" si="16"/>
        <v>10.509999999999993</v>
      </c>
      <c r="P560" s="357">
        <v>10.509999999999998</v>
      </c>
      <c r="Q560" s="356" t="s">
        <v>15063</v>
      </c>
    </row>
    <row r="561" spans="1:17" x14ac:dyDescent="0.25">
      <c r="A561" s="354">
        <v>558</v>
      </c>
      <c r="B561" s="355" t="s">
        <v>5271</v>
      </c>
      <c r="C561" s="355" t="s">
        <v>2396</v>
      </c>
      <c r="D561" s="355" t="s">
        <v>1379</v>
      </c>
      <c r="E561" s="355" t="s">
        <v>1692</v>
      </c>
      <c r="F561" s="356" t="s">
        <v>8145</v>
      </c>
      <c r="G561" s="356" t="s">
        <v>8150</v>
      </c>
      <c r="H561" s="356" t="s">
        <v>8151</v>
      </c>
      <c r="I561" s="356" t="str">
        <f t="shared" si="17"/>
        <v>DYAVARANAHALLI_66F03-MEERASABHIHALLY</v>
      </c>
      <c r="J561" s="356" t="s">
        <v>5701</v>
      </c>
      <c r="K561" s="356" t="s">
        <v>15063</v>
      </c>
      <c r="L561" s="357">
        <v>0.44569999999999999</v>
      </c>
      <c r="M561" s="357">
        <v>0.399308</v>
      </c>
      <c r="N561" s="357">
        <v>0</v>
      </c>
      <c r="O561" s="356">
        <f t="shared" si="16"/>
        <v>10.408795153690821</v>
      </c>
      <c r="P561" s="357">
        <v>10.466865697010908</v>
      </c>
      <c r="Q561" s="356" t="s">
        <v>15063</v>
      </c>
    </row>
    <row r="562" spans="1:17" x14ac:dyDescent="0.25">
      <c r="A562" s="354">
        <v>559</v>
      </c>
      <c r="B562" s="355" t="s">
        <v>5271</v>
      </c>
      <c r="C562" s="355" t="s">
        <v>2396</v>
      </c>
      <c r="D562" s="355" t="s">
        <v>1379</v>
      </c>
      <c r="E562" s="355" t="s">
        <v>1692</v>
      </c>
      <c r="F562" s="356" t="s">
        <v>8170</v>
      </c>
      <c r="G562" s="356" t="s">
        <v>8177</v>
      </c>
      <c r="H562" s="356" t="s">
        <v>8178</v>
      </c>
      <c r="I562" s="356" t="str">
        <f t="shared" si="17"/>
        <v>KALAMARANAHALLI_66F04-BELAGERE</v>
      </c>
      <c r="J562" s="356" t="s">
        <v>5701</v>
      </c>
      <c r="K562" s="356" t="s">
        <v>15063</v>
      </c>
      <c r="L562" s="357">
        <v>0.90748000000000006</v>
      </c>
      <c r="M562" s="357">
        <v>0.81447449999999999</v>
      </c>
      <c r="N562" s="357">
        <v>0</v>
      </c>
      <c r="O562" s="356">
        <f t="shared" si="16"/>
        <v>10.248765813020681</v>
      </c>
      <c r="P562" s="357">
        <v>10.248765813020688</v>
      </c>
      <c r="Q562" s="356" t="s">
        <v>15063</v>
      </c>
    </row>
    <row r="563" spans="1:17" x14ac:dyDescent="0.25">
      <c r="A563" s="354">
        <v>560</v>
      </c>
      <c r="B563" s="355" t="s">
        <v>5271</v>
      </c>
      <c r="C563" s="355" t="s">
        <v>2396</v>
      </c>
      <c r="D563" s="355" t="s">
        <v>1379</v>
      </c>
      <c r="E563" s="355" t="s">
        <v>1692</v>
      </c>
      <c r="F563" s="356" t="s">
        <v>8235</v>
      </c>
      <c r="G563" s="356" t="s">
        <v>8240</v>
      </c>
      <c r="H563" s="356" t="s">
        <v>8241</v>
      </c>
      <c r="I563" s="356" t="str">
        <f t="shared" si="17"/>
        <v>VISHWESHWARAPURA_66F04-CHIKKA ULLARTHI</v>
      </c>
      <c r="J563" s="356" t="s">
        <v>5701</v>
      </c>
      <c r="K563" s="356" t="s">
        <v>15063</v>
      </c>
      <c r="L563" s="357">
        <v>0.2152</v>
      </c>
      <c r="M563" s="357">
        <v>0</v>
      </c>
      <c r="N563" s="357">
        <v>0</v>
      </c>
      <c r="O563" s="356">
        <f t="shared" si="16"/>
        <v>100</v>
      </c>
      <c r="P563" s="357" t="e">
        <v>#DIV/0!</v>
      </c>
      <c r="Q563" s="356" t="s">
        <v>15063</v>
      </c>
    </row>
    <row r="564" spans="1:17" x14ac:dyDescent="0.25">
      <c r="A564" s="354">
        <v>561</v>
      </c>
      <c r="B564" s="355" t="s">
        <v>5271</v>
      </c>
      <c r="C564" s="355" t="s">
        <v>2396</v>
      </c>
      <c r="D564" s="355" t="s">
        <v>1379</v>
      </c>
      <c r="E564" s="355" t="s">
        <v>1692</v>
      </c>
      <c r="F564" s="356" t="s">
        <v>8111</v>
      </c>
      <c r="G564" s="356" t="s">
        <v>8116</v>
      </c>
      <c r="H564" s="356" t="s">
        <v>8117</v>
      </c>
      <c r="I564" s="356" t="str">
        <f t="shared" si="17"/>
        <v xml:space="preserve">BALENAHALLI_66F04-HOSAKALLAHALLI </v>
      </c>
      <c r="J564" s="356" t="s">
        <v>5701</v>
      </c>
      <c r="K564" s="356" t="s">
        <v>15063</v>
      </c>
      <c r="L564" s="357">
        <v>0.58221999999999996</v>
      </c>
      <c r="M564" s="357">
        <v>0.52340399999999998</v>
      </c>
      <c r="N564" s="357">
        <v>0</v>
      </c>
      <c r="O564" s="356">
        <f t="shared" si="16"/>
        <v>10.102023290165226</v>
      </c>
      <c r="P564" s="357">
        <v>10.10202329016523</v>
      </c>
      <c r="Q564" s="356" t="s">
        <v>15063</v>
      </c>
    </row>
    <row r="565" spans="1:17" x14ac:dyDescent="0.25">
      <c r="A565" s="354">
        <v>562</v>
      </c>
      <c r="B565" s="355" t="s">
        <v>5271</v>
      </c>
      <c r="C565" s="355" t="s">
        <v>2396</v>
      </c>
      <c r="D565" s="355" t="s">
        <v>1379</v>
      </c>
      <c r="E565" s="355" t="s">
        <v>1692</v>
      </c>
      <c r="F565" s="356" t="s">
        <v>8145</v>
      </c>
      <c r="G565" s="356" t="s">
        <v>8152</v>
      </c>
      <c r="H565" s="356" t="s">
        <v>8153</v>
      </c>
      <c r="I565" s="356" t="str">
        <f t="shared" si="17"/>
        <v>DYAVARANAHALLI_66F04-KARIKERE</v>
      </c>
      <c r="J565" s="356" t="s">
        <v>5701</v>
      </c>
      <c r="K565" s="356" t="s">
        <v>15063</v>
      </c>
      <c r="L565" s="357">
        <v>0.42299999999999999</v>
      </c>
      <c r="M565" s="357">
        <v>0.38151559999999995</v>
      </c>
      <c r="N565" s="357">
        <v>0</v>
      </c>
      <c r="O565" s="356">
        <f t="shared" si="16"/>
        <v>9.8071867612293229</v>
      </c>
      <c r="P565" s="357">
        <v>9.8071867612293353</v>
      </c>
      <c r="Q565" s="356" t="s">
        <v>15063</v>
      </c>
    </row>
    <row r="566" spans="1:17" x14ac:dyDescent="0.25">
      <c r="A566" s="354">
        <v>563</v>
      </c>
      <c r="B566" s="355" t="s">
        <v>5271</v>
      </c>
      <c r="C566" s="355" t="s">
        <v>2396</v>
      </c>
      <c r="D566" s="355" t="s">
        <v>1379</v>
      </c>
      <c r="E566" s="355" t="s">
        <v>1692</v>
      </c>
      <c r="F566" s="356" t="s">
        <v>8181</v>
      </c>
      <c r="G566" s="356" t="s">
        <v>8188</v>
      </c>
      <c r="H566" s="356" t="s">
        <v>8189</v>
      </c>
      <c r="I566" s="356" t="str">
        <f t="shared" si="17"/>
        <v>PRPURA_66F04-MAHADEVPURA</v>
      </c>
      <c r="J566" s="356" t="s">
        <v>5701</v>
      </c>
      <c r="K566" s="356" t="s">
        <v>15063</v>
      </c>
      <c r="L566" s="357">
        <v>0.73770000000000002</v>
      </c>
      <c r="M566" s="357">
        <v>0.65968929999999992</v>
      </c>
      <c r="N566" s="357">
        <v>0</v>
      </c>
      <c r="O566" s="356">
        <f t="shared" si="16"/>
        <v>10.574854276806303</v>
      </c>
      <c r="P566" s="357">
        <v>10.574854276806311</v>
      </c>
      <c r="Q566" s="356" t="s">
        <v>15063</v>
      </c>
    </row>
    <row r="567" spans="1:17" x14ac:dyDescent="0.25">
      <c r="A567" s="354">
        <v>564</v>
      </c>
      <c r="B567" s="355" t="s">
        <v>5271</v>
      </c>
      <c r="C567" s="355" t="s">
        <v>2396</v>
      </c>
      <c r="D567" s="355" t="s">
        <v>1379</v>
      </c>
      <c r="E567" s="355" t="s">
        <v>1692</v>
      </c>
      <c r="F567" s="356" t="s">
        <v>5272</v>
      </c>
      <c r="G567" s="356" t="s">
        <v>8130</v>
      </c>
      <c r="H567" s="356" t="s">
        <v>8131</v>
      </c>
      <c r="I567" s="356" t="str">
        <f t="shared" si="17"/>
        <v>CHALLAKERE_66F04-REDDIHALLY</v>
      </c>
      <c r="J567" s="356" t="s">
        <v>5701</v>
      </c>
      <c r="K567" s="356" t="s">
        <v>15063</v>
      </c>
      <c r="L567" s="357">
        <v>0.72852000000000006</v>
      </c>
      <c r="M567" s="357">
        <v>0.64031309999999997</v>
      </c>
      <c r="N567" s="357">
        <v>0</v>
      </c>
      <c r="O567" s="356">
        <f t="shared" si="16"/>
        <v>12.107684071816845</v>
      </c>
      <c r="P567" s="357">
        <v>12.272881634399512</v>
      </c>
      <c r="Q567" s="356" t="s">
        <v>15063</v>
      </c>
    </row>
    <row r="568" spans="1:17" x14ac:dyDescent="0.25">
      <c r="A568" s="354">
        <v>565</v>
      </c>
      <c r="B568" s="355" t="s">
        <v>5271</v>
      </c>
      <c r="C568" s="355" t="s">
        <v>2396</v>
      </c>
      <c r="D568" s="355" t="s">
        <v>1379</v>
      </c>
      <c r="E568" s="355" t="s">
        <v>1692</v>
      </c>
      <c r="F568" s="356" t="s">
        <v>8212</v>
      </c>
      <c r="G568" s="356" t="s">
        <v>8219</v>
      </c>
      <c r="H568" s="356" t="s">
        <v>8220</v>
      </c>
      <c r="I568" s="356" t="str">
        <f t="shared" si="17"/>
        <v>SANIKERE_66F04-SANIKERE</v>
      </c>
      <c r="J568" s="356" t="s">
        <v>5701</v>
      </c>
      <c r="K568" s="356" t="s">
        <v>15063</v>
      </c>
      <c r="L568" s="357">
        <v>0.96622000000000008</v>
      </c>
      <c r="M568" s="357">
        <v>0.8721835</v>
      </c>
      <c r="N568" s="357">
        <v>0</v>
      </c>
      <c r="O568" s="356">
        <f t="shared" si="16"/>
        <v>9.7324108381114112</v>
      </c>
      <c r="P568" s="357">
        <v>9.7324108381114272</v>
      </c>
      <c r="Q568" s="356" t="s">
        <v>15063</v>
      </c>
    </row>
    <row r="569" spans="1:17" x14ac:dyDescent="0.25">
      <c r="A569" s="354">
        <v>566</v>
      </c>
      <c r="B569" s="355" t="s">
        <v>5271</v>
      </c>
      <c r="C569" s="355" t="s">
        <v>2396</v>
      </c>
      <c r="D569" s="355" t="s">
        <v>1379</v>
      </c>
      <c r="E569" s="355" t="s">
        <v>1692</v>
      </c>
      <c r="F569" s="356" t="s">
        <v>8145</v>
      </c>
      <c r="G569" s="356" t="s">
        <v>8154</v>
      </c>
      <c r="H569" s="356" t="s">
        <v>8155</v>
      </c>
      <c r="I569" s="356" t="str">
        <f t="shared" si="17"/>
        <v>DYAVARANAHALLI_66F05- PURLAHALLY NJY</v>
      </c>
      <c r="J569" s="356" t="s">
        <v>5706</v>
      </c>
      <c r="K569" s="356" t="s">
        <v>15063</v>
      </c>
      <c r="L569" s="357">
        <v>0.30874000000000001</v>
      </c>
      <c r="M569" s="357">
        <v>0.26456400000000002</v>
      </c>
      <c r="N569" s="357">
        <v>0</v>
      </c>
      <c r="O569" s="356">
        <f t="shared" si="16"/>
        <v>14.308479626870502</v>
      </c>
      <c r="P569" s="357">
        <v>51.208729806431251</v>
      </c>
      <c r="Q569" s="356" t="s">
        <v>15063</v>
      </c>
    </row>
    <row r="570" spans="1:17" x14ac:dyDescent="0.25">
      <c r="A570" s="354">
        <v>567</v>
      </c>
      <c r="B570" s="355" t="s">
        <v>5271</v>
      </c>
      <c r="C570" s="355" t="s">
        <v>2396</v>
      </c>
      <c r="D570" s="355" t="s">
        <v>1379</v>
      </c>
      <c r="E570" s="355" t="s">
        <v>1692</v>
      </c>
      <c r="F570" s="356" t="s">
        <v>8181</v>
      </c>
      <c r="G570" s="356" t="s">
        <v>8190</v>
      </c>
      <c r="H570" s="356" t="s">
        <v>8191</v>
      </c>
      <c r="I570" s="356" t="str">
        <f t="shared" si="17"/>
        <v>PRPURA_66F05-P.R.PURATOWN</v>
      </c>
      <c r="J570" s="356" t="s">
        <v>5622</v>
      </c>
      <c r="K570" s="356" t="s">
        <v>15063</v>
      </c>
      <c r="L570" s="357">
        <v>0.62251999999999996</v>
      </c>
      <c r="M570" s="357">
        <v>0.56875913999999994</v>
      </c>
      <c r="N570" s="357">
        <v>0</v>
      </c>
      <c r="O570" s="356">
        <f t="shared" si="16"/>
        <v>8.6360052689070272</v>
      </c>
      <c r="P570" s="357">
        <v>23.867869724344438</v>
      </c>
      <c r="Q570" s="356" t="s">
        <v>15063</v>
      </c>
    </row>
    <row r="571" spans="1:17" x14ac:dyDescent="0.25">
      <c r="A571" s="354">
        <v>568</v>
      </c>
      <c r="B571" s="355" t="s">
        <v>5271</v>
      </c>
      <c r="C571" s="355" t="s">
        <v>2396</v>
      </c>
      <c r="D571" s="355" t="s">
        <v>1379</v>
      </c>
      <c r="E571" s="355" t="s">
        <v>1692</v>
      </c>
      <c r="F571" s="356" t="s">
        <v>8111</v>
      </c>
      <c r="G571" s="356" t="s">
        <v>8118</v>
      </c>
      <c r="H571" s="356" t="s">
        <v>8119</v>
      </c>
      <c r="I571" s="356" t="str">
        <f t="shared" si="17"/>
        <v>BALENAHALLI_66F05-RATNAGIRI</v>
      </c>
      <c r="J571" s="356" t="s">
        <v>5701</v>
      </c>
      <c r="K571" s="356" t="s">
        <v>15063</v>
      </c>
      <c r="L571" s="357">
        <v>0.69496000000000002</v>
      </c>
      <c r="M571" s="357">
        <v>0.62434050000000008</v>
      </c>
      <c r="N571" s="357">
        <v>0</v>
      </c>
      <c r="O571" s="356">
        <f t="shared" si="16"/>
        <v>10.16166398066075</v>
      </c>
      <c r="P571" s="357">
        <v>12.987777315281468</v>
      </c>
      <c r="Q571" s="356" t="s">
        <v>15063</v>
      </c>
    </row>
    <row r="572" spans="1:17" x14ac:dyDescent="0.25">
      <c r="A572" s="354">
        <v>569</v>
      </c>
      <c r="B572" s="355" t="s">
        <v>5271</v>
      </c>
      <c r="C572" s="355" t="s">
        <v>2396</v>
      </c>
      <c r="D572" s="355" t="s">
        <v>1379</v>
      </c>
      <c r="E572" s="355" t="s">
        <v>1692</v>
      </c>
      <c r="F572" s="356" t="s">
        <v>5272</v>
      </c>
      <c r="G572" s="356" t="s">
        <v>8132</v>
      </c>
      <c r="H572" s="356" t="s">
        <v>8133</v>
      </c>
      <c r="I572" s="356" t="str">
        <f t="shared" si="17"/>
        <v>CHALLAKERE_66F05-SIDDAPURA</v>
      </c>
      <c r="J572" s="356" t="s">
        <v>5701</v>
      </c>
      <c r="K572" s="356" t="s">
        <v>15063</v>
      </c>
      <c r="L572" s="357">
        <v>1.09988</v>
      </c>
      <c r="M572" s="357">
        <v>0.98855199999999999</v>
      </c>
      <c r="N572" s="357">
        <v>0</v>
      </c>
      <c r="O572" s="356">
        <f t="shared" si="16"/>
        <v>10.121831472524274</v>
      </c>
      <c r="P572" s="357">
        <v>13.646309920000766</v>
      </c>
      <c r="Q572" s="356" t="s">
        <v>15063</v>
      </c>
    </row>
    <row r="573" spans="1:17" x14ac:dyDescent="0.25">
      <c r="A573" s="354">
        <v>570</v>
      </c>
      <c r="B573" s="355" t="s">
        <v>5271</v>
      </c>
      <c r="C573" s="355" t="s">
        <v>2396</v>
      </c>
      <c r="D573" s="355" t="s">
        <v>1379</v>
      </c>
      <c r="E573" s="355" t="s">
        <v>1692</v>
      </c>
      <c r="F573" s="356" t="s">
        <v>8170</v>
      </c>
      <c r="G573" s="356" t="s">
        <v>8179</v>
      </c>
      <c r="H573" s="356" t="s">
        <v>8180</v>
      </c>
      <c r="I573" s="356" t="str">
        <f t="shared" si="17"/>
        <v>KALAMARANAHALLI_66F05-SIDDESHWARA-NJY</v>
      </c>
      <c r="J573" s="356" t="s">
        <v>5706</v>
      </c>
      <c r="K573" s="356" t="s">
        <v>15063</v>
      </c>
      <c r="L573" s="357">
        <v>0.29930000000000001</v>
      </c>
      <c r="M573" s="357">
        <v>0.2565191</v>
      </c>
      <c r="N573" s="357">
        <v>0</v>
      </c>
      <c r="O573" s="356">
        <f t="shared" si="16"/>
        <v>14.293651854326766</v>
      </c>
      <c r="P573" s="357">
        <v>64.485992949527159</v>
      </c>
      <c r="Q573" s="356" t="s">
        <v>15063</v>
      </c>
    </row>
    <row r="574" spans="1:17" x14ac:dyDescent="0.25">
      <c r="A574" s="354">
        <v>571</v>
      </c>
      <c r="B574" s="355" t="s">
        <v>5271</v>
      </c>
      <c r="C574" s="355" t="s">
        <v>2396</v>
      </c>
      <c r="D574" s="355" t="s">
        <v>1379</v>
      </c>
      <c r="E574" s="355" t="s">
        <v>1692</v>
      </c>
      <c r="F574" s="356" t="s">
        <v>8212</v>
      </c>
      <c r="G574" s="356" t="s">
        <v>8221</v>
      </c>
      <c r="H574" s="356" t="s">
        <v>8222</v>
      </c>
      <c r="I574" s="356" t="str">
        <f t="shared" si="17"/>
        <v>SANIKERE_66F05-SONDEKERE</v>
      </c>
      <c r="J574" s="356" t="s">
        <v>5701</v>
      </c>
      <c r="K574" s="356" t="s">
        <v>15063</v>
      </c>
      <c r="L574" s="357">
        <v>0.15107999999999999</v>
      </c>
      <c r="M574" s="357">
        <v>0</v>
      </c>
      <c r="N574" s="357">
        <v>0</v>
      </c>
      <c r="O574" s="356">
        <f t="shared" si="16"/>
        <v>100</v>
      </c>
      <c r="P574" s="357" t="e">
        <v>#DIV/0!</v>
      </c>
      <c r="Q574" s="356" t="s">
        <v>15063</v>
      </c>
    </row>
    <row r="575" spans="1:17" x14ac:dyDescent="0.25">
      <c r="A575" s="354">
        <v>572</v>
      </c>
      <c r="B575" s="355" t="s">
        <v>5271</v>
      </c>
      <c r="C575" s="355" t="s">
        <v>2396</v>
      </c>
      <c r="D575" s="355" t="s">
        <v>1379</v>
      </c>
      <c r="E575" s="355" t="s">
        <v>1692</v>
      </c>
      <c r="F575" s="356" t="s">
        <v>8212</v>
      </c>
      <c r="G575" s="356" t="s">
        <v>8223</v>
      </c>
      <c r="H575" s="356" t="s">
        <v>8224</v>
      </c>
      <c r="I575" s="356" t="str">
        <f t="shared" si="17"/>
        <v>SANIKERE_66F06-HEGGERE</v>
      </c>
      <c r="J575" s="356" t="s">
        <v>5701</v>
      </c>
      <c r="K575" s="356" t="s">
        <v>15063</v>
      </c>
      <c r="L575" s="357">
        <v>0.61684000000000005</v>
      </c>
      <c r="M575" s="357">
        <v>0.55460449999999994</v>
      </c>
      <c r="N575" s="357">
        <v>0</v>
      </c>
      <c r="O575" s="356">
        <f t="shared" si="16"/>
        <v>10.089407301731422</v>
      </c>
      <c r="P575" s="357">
        <v>10.089407301731423</v>
      </c>
      <c r="Q575" s="356" t="s">
        <v>15063</v>
      </c>
    </row>
    <row r="576" spans="1:17" x14ac:dyDescent="0.25">
      <c r="A576" s="354">
        <v>573</v>
      </c>
      <c r="B576" s="355" t="s">
        <v>5271</v>
      </c>
      <c r="C576" s="355" t="s">
        <v>2396</v>
      </c>
      <c r="D576" s="355" t="s">
        <v>1379</v>
      </c>
      <c r="E576" s="355" t="s">
        <v>1692</v>
      </c>
      <c r="F576" s="356" t="s">
        <v>8145</v>
      </c>
      <c r="G576" s="356" t="s">
        <v>8156</v>
      </c>
      <c r="H576" s="356" t="s">
        <v>8157</v>
      </c>
      <c r="I576" s="356" t="str">
        <f t="shared" si="17"/>
        <v>DYAVARANAHALLI_66F06-JAJUR NJY</v>
      </c>
      <c r="J576" s="356" t="s">
        <v>5706</v>
      </c>
      <c r="K576" s="356" t="s">
        <v>15063</v>
      </c>
      <c r="L576" s="357">
        <v>0.63275999999999999</v>
      </c>
      <c r="M576" s="357">
        <v>0.54601149999999998</v>
      </c>
      <c r="N576" s="357">
        <v>0</v>
      </c>
      <c r="O576" s="356">
        <f t="shared" si="16"/>
        <v>13.70954232252355</v>
      </c>
      <c r="P576" s="357">
        <v>58.106354138647511</v>
      </c>
      <c r="Q576" s="356" t="s">
        <v>15063</v>
      </c>
    </row>
    <row r="577" spans="1:17" x14ac:dyDescent="0.25">
      <c r="A577" s="354">
        <v>574</v>
      </c>
      <c r="B577" s="355" t="s">
        <v>5271</v>
      </c>
      <c r="C577" s="355" t="s">
        <v>2396</v>
      </c>
      <c r="D577" s="355" t="s">
        <v>1379</v>
      </c>
      <c r="E577" s="355" t="s">
        <v>1692</v>
      </c>
      <c r="F577" s="356" t="s">
        <v>8181</v>
      </c>
      <c r="G577" s="356" t="s">
        <v>8192</v>
      </c>
      <c r="H577" s="356" t="s">
        <v>8193</v>
      </c>
      <c r="I577" s="356" t="str">
        <f t="shared" si="17"/>
        <v>PRPURA_66F06-KYADIGUNTE</v>
      </c>
      <c r="J577" s="356" t="s">
        <v>5701</v>
      </c>
      <c r="K577" s="356" t="s">
        <v>15063</v>
      </c>
      <c r="L577" s="357">
        <v>0.64158000000000004</v>
      </c>
      <c r="M577" s="357">
        <v>0.57930300000000001</v>
      </c>
      <c r="N577" s="357">
        <v>0</v>
      </c>
      <c r="O577" s="356">
        <f t="shared" si="16"/>
        <v>9.7068175441877909</v>
      </c>
      <c r="P577" s="357">
        <v>9.7068175441877855</v>
      </c>
      <c r="Q577" s="356" t="s">
        <v>15063</v>
      </c>
    </row>
    <row r="578" spans="1:17" x14ac:dyDescent="0.25">
      <c r="A578" s="354">
        <v>575</v>
      </c>
      <c r="B578" s="355" t="s">
        <v>5271</v>
      </c>
      <c r="C578" s="355" t="s">
        <v>2396</v>
      </c>
      <c r="D578" s="355" t="s">
        <v>1379</v>
      </c>
      <c r="E578" s="355" t="s">
        <v>1692</v>
      </c>
      <c r="F578" s="356" t="s">
        <v>5272</v>
      </c>
      <c r="G578" s="356" t="s">
        <v>8134</v>
      </c>
      <c r="H578" s="356" t="s">
        <v>8135</v>
      </c>
      <c r="I578" s="356" t="str">
        <f t="shared" si="17"/>
        <v>CHALLAKERE_66F06-NANNIVALA</v>
      </c>
      <c r="J578" s="356" t="s">
        <v>5701</v>
      </c>
      <c r="K578" s="356" t="s">
        <v>15063</v>
      </c>
      <c r="L578" s="357">
        <v>1.2766999999999999</v>
      </c>
      <c r="M578" s="357">
        <v>1.1500590700000002</v>
      </c>
      <c r="N578" s="357">
        <v>0</v>
      </c>
      <c r="O578" s="356">
        <f t="shared" si="16"/>
        <v>9.9193960993185382</v>
      </c>
      <c r="P578" s="357">
        <v>11.89574065721054</v>
      </c>
      <c r="Q578" s="356" t="s">
        <v>15063</v>
      </c>
    </row>
    <row r="579" spans="1:17" x14ac:dyDescent="0.25">
      <c r="A579" s="354">
        <v>576</v>
      </c>
      <c r="B579" s="355" t="s">
        <v>5271</v>
      </c>
      <c r="C579" s="355" t="s">
        <v>2396</v>
      </c>
      <c r="D579" s="355" t="s">
        <v>1379</v>
      </c>
      <c r="E579" s="355" t="s">
        <v>1692</v>
      </c>
      <c r="F579" s="356" t="s">
        <v>8111</v>
      </c>
      <c r="G579" s="356" t="s">
        <v>8120</v>
      </c>
      <c r="H579" s="356" t="s">
        <v>8121</v>
      </c>
      <c r="I579" s="356" t="str">
        <f t="shared" si="17"/>
        <v>BALENAHALLI_66F06-RAAMAJOGIHALLY</v>
      </c>
      <c r="J579" s="356" t="s">
        <v>5701</v>
      </c>
      <c r="K579" s="356" t="s">
        <v>15063</v>
      </c>
      <c r="L579" s="357">
        <v>0.84593999999999991</v>
      </c>
      <c r="M579" s="357">
        <v>0.73030000199999989</v>
      </c>
      <c r="N579" s="357">
        <v>0</v>
      </c>
      <c r="O579" s="356">
        <f t="shared" si="16"/>
        <v>13.670000000000005</v>
      </c>
      <c r="P579" s="357">
        <v>14.574773288100772</v>
      </c>
      <c r="Q579" s="356" t="s">
        <v>15063</v>
      </c>
    </row>
    <row r="580" spans="1:17" x14ac:dyDescent="0.25">
      <c r="A580" s="354">
        <v>577</v>
      </c>
      <c r="B580" s="355" t="s">
        <v>5271</v>
      </c>
      <c r="C580" s="355" t="s">
        <v>2396</v>
      </c>
      <c r="D580" s="355" t="s">
        <v>1379</v>
      </c>
      <c r="E580" s="355" t="s">
        <v>1692</v>
      </c>
      <c r="F580" s="356" t="s">
        <v>8145</v>
      </c>
      <c r="G580" s="356" t="s">
        <v>8158</v>
      </c>
      <c r="H580" s="356" t="s">
        <v>8159</v>
      </c>
      <c r="I580" s="356" t="str">
        <f t="shared" si="17"/>
        <v>DYAVARANAHALLI_66F07-BHARAMASAGARA NJY</v>
      </c>
      <c r="J580" s="356" t="s">
        <v>5706</v>
      </c>
      <c r="K580" s="356" t="s">
        <v>15063</v>
      </c>
      <c r="L580" s="357">
        <v>0.53910000000000002</v>
      </c>
      <c r="M580" s="357">
        <v>0.4650434</v>
      </c>
      <c r="N580" s="357">
        <v>0</v>
      </c>
      <c r="O580" s="356">
        <f t="shared" ref="O580:O643" si="18">((L580-N580)-M580)/(L580-N580)*100</f>
        <v>13.737080319050273</v>
      </c>
      <c r="P580" s="357">
        <v>55.854446493291945</v>
      </c>
      <c r="Q580" s="356" t="s">
        <v>15063</v>
      </c>
    </row>
    <row r="581" spans="1:17" x14ac:dyDescent="0.25">
      <c r="A581" s="354">
        <v>578</v>
      </c>
      <c r="B581" s="355" t="s">
        <v>5271</v>
      </c>
      <c r="C581" s="355" t="s">
        <v>2396</v>
      </c>
      <c r="D581" s="355" t="s">
        <v>1379</v>
      </c>
      <c r="E581" s="355" t="s">
        <v>1692</v>
      </c>
      <c r="F581" s="356" t="s">
        <v>8212</v>
      </c>
      <c r="G581" s="356" t="s">
        <v>8225</v>
      </c>
      <c r="H581" s="356" t="s">
        <v>8226</v>
      </c>
      <c r="I581" s="356" t="str">
        <f t="shared" ref="I581:I644" si="19">F581&amp;H581</f>
        <v>SANIKERE_66F07-GOPANAHALLY</v>
      </c>
      <c r="J581" s="356" t="s">
        <v>5701</v>
      </c>
      <c r="K581" s="356" t="s">
        <v>15063</v>
      </c>
      <c r="L581" s="357">
        <v>0.47206000000000004</v>
      </c>
      <c r="M581" s="357">
        <v>0.42465299999999995</v>
      </c>
      <c r="N581" s="357">
        <v>0</v>
      </c>
      <c r="O581" s="356">
        <f t="shared" si="18"/>
        <v>10.042579333135636</v>
      </c>
      <c r="P581" s="357">
        <v>10.042579333135638</v>
      </c>
      <c r="Q581" s="356" t="s">
        <v>15063</v>
      </c>
    </row>
    <row r="582" spans="1:17" x14ac:dyDescent="0.25">
      <c r="A582" s="354">
        <v>579</v>
      </c>
      <c r="B582" s="355" t="s">
        <v>5271</v>
      </c>
      <c r="C582" s="355" t="s">
        <v>2396</v>
      </c>
      <c r="D582" s="355" t="s">
        <v>1379</v>
      </c>
      <c r="E582" s="355" t="s">
        <v>1692</v>
      </c>
      <c r="F582" s="356" t="s">
        <v>8181</v>
      </c>
      <c r="G582" s="356" t="s">
        <v>8194</v>
      </c>
      <c r="H582" s="356" t="s">
        <v>8195</v>
      </c>
      <c r="I582" s="356" t="str">
        <f t="shared" si="19"/>
        <v>PRPURA_66F07-JAJUR</v>
      </c>
      <c r="J582" s="356" t="s">
        <v>5701</v>
      </c>
      <c r="K582" s="356" t="s">
        <v>15063</v>
      </c>
      <c r="L582" s="357">
        <v>0.66636000000000006</v>
      </c>
      <c r="M582" s="357">
        <v>0.59602299999999997</v>
      </c>
      <c r="N582" s="357">
        <v>0</v>
      </c>
      <c r="O582" s="356">
        <f t="shared" si="18"/>
        <v>10.555405486523814</v>
      </c>
      <c r="P582" s="357">
        <v>10.555405486523817</v>
      </c>
      <c r="Q582" s="356" t="s">
        <v>15063</v>
      </c>
    </row>
    <row r="583" spans="1:17" x14ac:dyDescent="0.25">
      <c r="A583" s="354">
        <v>580</v>
      </c>
      <c r="B583" s="355" t="s">
        <v>5271</v>
      </c>
      <c r="C583" s="355" t="s">
        <v>2396</v>
      </c>
      <c r="D583" s="355" t="s">
        <v>1379</v>
      </c>
      <c r="E583" s="355" t="s">
        <v>1692</v>
      </c>
      <c r="F583" s="356" t="s">
        <v>8111</v>
      </c>
      <c r="G583" s="356" t="s">
        <v>8122</v>
      </c>
      <c r="H583" s="356" t="s">
        <v>8123</v>
      </c>
      <c r="I583" s="356" t="str">
        <f t="shared" si="19"/>
        <v>BALENAHALLI_66F07-KURUDIHALLY</v>
      </c>
      <c r="J583" s="356" t="s">
        <v>5701</v>
      </c>
      <c r="K583" s="356" t="s">
        <v>15063</v>
      </c>
      <c r="L583" s="357">
        <v>0.69279999999999997</v>
      </c>
      <c r="M583" s="357">
        <v>0.60654639999999993</v>
      </c>
      <c r="N583" s="357">
        <v>0</v>
      </c>
      <c r="O583" s="356">
        <f t="shared" si="18"/>
        <v>12.450000000000006</v>
      </c>
      <c r="P583" s="357">
        <v>12.989849276902298</v>
      </c>
      <c r="Q583" s="356" t="s">
        <v>15063</v>
      </c>
    </row>
    <row r="584" spans="1:17" x14ac:dyDescent="0.25">
      <c r="A584" s="354">
        <v>581</v>
      </c>
      <c r="B584" s="355" t="s">
        <v>5271</v>
      </c>
      <c r="C584" s="355" t="s">
        <v>2396</v>
      </c>
      <c r="D584" s="355" t="s">
        <v>1379</v>
      </c>
      <c r="E584" s="355" t="s">
        <v>1692</v>
      </c>
      <c r="F584" s="356" t="s">
        <v>8111</v>
      </c>
      <c r="G584" s="356" t="s">
        <v>8124</v>
      </c>
      <c r="H584" s="356" t="s">
        <v>8125</v>
      </c>
      <c r="I584" s="356" t="str">
        <f t="shared" si="19"/>
        <v>BALENAHALLI_66F08-BAALENAHALLY</v>
      </c>
      <c r="J584" s="356" t="s">
        <v>5701</v>
      </c>
      <c r="K584" s="356" t="s">
        <v>15063</v>
      </c>
      <c r="L584" s="357">
        <v>1.0192600000000001</v>
      </c>
      <c r="M584" s="357">
        <v>0.90825859999999992</v>
      </c>
      <c r="N584" s="357">
        <v>0</v>
      </c>
      <c r="O584" s="356">
        <f t="shared" si="18"/>
        <v>10.890391068029761</v>
      </c>
      <c r="P584" s="357">
        <v>10.890391068029748</v>
      </c>
      <c r="Q584" s="356" t="s">
        <v>15063</v>
      </c>
    </row>
    <row r="585" spans="1:17" x14ac:dyDescent="0.25">
      <c r="A585" s="354">
        <v>582</v>
      </c>
      <c r="B585" s="355" t="s">
        <v>5271</v>
      </c>
      <c r="C585" s="355" t="s">
        <v>2396</v>
      </c>
      <c r="D585" s="355" t="s">
        <v>1379</v>
      </c>
      <c r="E585" s="355" t="s">
        <v>1692</v>
      </c>
      <c r="F585" s="356" t="s">
        <v>5272</v>
      </c>
      <c r="G585" s="356" t="s">
        <v>5279</v>
      </c>
      <c r="H585" s="356" t="s">
        <v>5280</v>
      </c>
      <c r="I585" s="356" t="str">
        <f t="shared" si="19"/>
        <v>CHALLAKERE_66F08-BELLARY ROAD</v>
      </c>
      <c r="J585" s="356" t="s">
        <v>2405</v>
      </c>
      <c r="K585" s="356" t="s">
        <v>15063</v>
      </c>
      <c r="L585" s="357">
        <v>2.3842599999999994</v>
      </c>
      <c r="M585" s="357">
        <v>0.90769542799999992</v>
      </c>
      <c r="N585" s="357">
        <v>1.5923199999999995</v>
      </c>
      <c r="O585" s="356">
        <f t="shared" si="18"/>
        <v>-14.616691668560758</v>
      </c>
      <c r="P585" s="357">
        <v>-5.0175847525061101</v>
      </c>
      <c r="Q585" s="356" t="s">
        <v>15063</v>
      </c>
    </row>
    <row r="586" spans="1:17" x14ac:dyDescent="0.25">
      <c r="A586" s="354">
        <v>583</v>
      </c>
      <c r="B586" s="355" t="s">
        <v>5271</v>
      </c>
      <c r="C586" s="355" t="s">
        <v>2396</v>
      </c>
      <c r="D586" s="355" t="s">
        <v>1379</v>
      </c>
      <c r="E586" s="355" t="s">
        <v>1692</v>
      </c>
      <c r="F586" s="356" t="s">
        <v>8212</v>
      </c>
      <c r="G586" s="356" t="s">
        <v>8227</v>
      </c>
      <c r="H586" s="356" t="s">
        <v>8228</v>
      </c>
      <c r="I586" s="356" t="str">
        <f t="shared" si="19"/>
        <v>SANIKERE_66F08-IDLE1</v>
      </c>
      <c r="J586" s="356"/>
      <c r="K586" s="356" t="s">
        <v>15063</v>
      </c>
      <c r="L586" s="357">
        <v>0</v>
      </c>
      <c r="M586" s="357">
        <v>11.176439999999999</v>
      </c>
      <c r="N586" s="357">
        <v>0</v>
      </c>
      <c r="O586" s="356" t="e">
        <f t="shared" si="18"/>
        <v>#DIV/0!</v>
      </c>
      <c r="P586" s="357" t="e">
        <v>#DIV/0!</v>
      </c>
      <c r="Q586" s="356" t="s">
        <v>15063</v>
      </c>
    </row>
    <row r="587" spans="1:17" x14ac:dyDescent="0.25">
      <c r="A587" s="354">
        <v>584</v>
      </c>
      <c r="B587" s="355" t="s">
        <v>5271</v>
      </c>
      <c r="C587" s="355" t="s">
        <v>2396</v>
      </c>
      <c r="D587" s="355" t="s">
        <v>1379</v>
      </c>
      <c r="E587" s="355" t="s">
        <v>1692</v>
      </c>
      <c r="F587" s="356" t="s">
        <v>8181</v>
      </c>
      <c r="G587" s="356" t="s">
        <v>8196</v>
      </c>
      <c r="H587" s="356" t="s">
        <v>8197</v>
      </c>
      <c r="I587" s="356" t="str">
        <f t="shared" si="19"/>
        <v>PRPURA_66F08-KORLAKUNTE</v>
      </c>
      <c r="J587" s="356" t="s">
        <v>5701</v>
      </c>
      <c r="K587" s="356" t="s">
        <v>15063</v>
      </c>
      <c r="L587" s="357">
        <v>0.69179999999999997</v>
      </c>
      <c r="M587" s="357">
        <v>0.62293550000000009</v>
      </c>
      <c r="N587" s="357">
        <v>0</v>
      </c>
      <c r="O587" s="356">
        <f t="shared" si="18"/>
        <v>9.9543943336224174</v>
      </c>
      <c r="P587" s="357">
        <v>11.990537285871106</v>
      </c>
      <c r="Q587" s="356" t="s">
        <v>15063</v>
      </c>
    </row>
    <row r="588" spans="1:17" x14ac:dyDescent="0.25">
      <c r="A588" s="354">
        <v>585</v>
      </c>
      <c r="B588" s="355" t="s">
        <v>5271</v>
      </c>
      <c r="C588" s="355" t="s">
        <v>2396</v>
      </c>
      <c r="D588" s="355" t="s">
        <v>1379</v>
      </c>
      <c r="E588" s="355" t="s">
        <v>1692</v>
      </c>
      <c r="F588" s="356" t="s">
        <v>8145</v>
      </c>
      <c r="G588" s="356" t="s">
        <v>8160</v>
      </c>
      <c r="H588" s="356" t="s">
        <v>8161</v>
      </c>
      <c r="I588" s="356" t="str">
        <f t="shared" si="19"/>
        <v>DYAVARANAHALLI_66F08-RANIKERE NJY</v>
      </c>
      <c r="J588" s="356" t="s">
        <v>5706</v>
      </c>
      <c r="K588" s="356" t="s">
        <v>15063</v>
      </c>
      <c r="L588" s="357">
        <v>0.187</v>
      </c>
      <c r="M588" s="357">
        <v>0.161326</v>
      </c>
      <c r="N588" s="357">
        <v>0</v>
      </c>
      <c r="O588" s="356">
        <f t="shared" si="18"/>
        <v>13.729411764705885</v>
      </c>
      <c r="P588" s="357">
        <v>54.234588967256911</v>
      </c>
      <c r="Q588" s="356" t="s">
        <v>15063</v>
      </c>
    </row>
    <row r="589" spans="1:17" x14ac:dyDescent="0.25">
      <c r="A589" s="354">
        <v>586</v>
      </c>
      <c r="B589" s="355" t="s">
        <v>5271</v>
      </c>
      <c r="C589" s="355" t="s">
        <v>2396</v>
      </c>
      <c r="D589" s="355" t="s">
        <v>1379</v>
      </c>
      <c r="E589" s="355" t="s">
        <v>1692</v>
      </c>
      <c r="F589" s="356" t="s">
        <v>8212</v>
      </c>
      <c r="G589" s="356" t="s">
        <v>8229</v>
      </c>
      <c r="H589" s="356" t="s">
        <v>8230</v>
      </c>
      <c r="I589" s="356" t="str">
        <f t="shared" si="19"/>
        <v>SANIKERE_66F09-BHAGAVANTHA NJY</v>
      </c>
      <c r="J589" s="356" t="s">
        <v>5706</v>
      </c>
      <c r="K589" s="356" t="s">
        <v>15063</v>
      </c>
      <c r="L589" s="357">
        <v>0.60328999999999999</v>
      </c>
      <c r="M589" s="357">
        <v>0.51918299999999995</v>
      </c>
      <c r="N589" s="357">
        <v>0</v>
      </c>
      <c r="O589" s="356">
        <f t="shared" si="18"/>
        <v>13.941388055495707</v>
      </c>
      <c r="P589" s="357">
        <v>72.36804290298906</v>
      </c>
      <c r="Q589" s="356" t="s">
        <v>15063</v>
      </c>
    </row>
    <row r="590" spans="1:17" x14ac:dyDescent="0.25">
      <c r="A590" s="354">
        <v>587</v>
      </c>
      <c r="B590" s="355" t="s">
        <v>5271</v>
      </c>
      <c r="C590" s="355" t="s">
        <v>2396</v>
      </c>
      <c r="D590" s="355" t="s">
        <v>1379</v>
      </c>
      <c r="E590" s="355" t="s">
        <v>1692</v>
      </c>
      <c r="F590" s="356" t="s">
        <v>8111</v>
      </c>
      <c r="G590" s="356" t="s">
        <v>8126</v>
      </c>
      <c r="H590" s="356" t="s">
        <v>8127</v>
      </c>
      <c r="I590" s="356" t="str">
        <f t="shared" si="19"/>
        <v>BALENAHALLI_66F09-SAPTHAGIRI NJY</v>
      </c>
      <c r="J590" s="356" t="s">
        <v>5706</v>
      </c>
      <c r="K590" s="356" t="s">
        <v>15063</v>
      </c>
      <c r="L590" s="357">
        <v>0.43406</v>
      </c>
      <c r="M590" s="357">
        <v>0.39754509999999998</v>
      </c>
      <c r="N590" s="357">
        <v>0</v>
      </c>
      <c r="O590" s="356">
        <f t="shared" si="18"/>
        <v>8.4124084227986948</v>
      </c>
      <c r="P590" s="357">
        <v>59.74297769585035</v>
      </c>
      <c r="Q590" s="356" t="s">
        <v>15063</v>
      </c>
    </row>
    <row r="591" spans="1:17" x14ac:dyDescent="0.25">
      <c r="A591" s="354">
        <v>588</v>
      </c>
      <c r="B591" s="355" t="s">
        <v>5271</v>
      </c>
      <c r="C591" s="355" t="s">
        <v>2396</v>
      </c>
      <c r="D591" s="355" t="s">
        <v>1379</v>
      </c>
      <c r="E591" s="355" t="s">
        <v>1692</v>
      </c>
      <c r="F591" s="356" t="s">
        <v>8181</v>
      </c>
      <c r="G591" s="356" t="s">
        <v>8198</v>
      </c>
      <c r="H591" s="356" t="s">
        <v>8199</v>
      </c>
      <c r="I591" s="356" t="str">
        <f t="shared" si="19"/>
        <v>PRPURA_66F09-SIDDESWARADURGA NJY</v>
      </c>
      <c r="J591" s="356" t="s">
        <v>5706</v>
      </c>
      <c r="K591" s="356" t="s">
        <v>15063</v>
      </c>
      <c r="L591" s="357">
        <v>0.59919999999999995</v>
      </c>
      <c r="M591" s="357">
        <v>0.54131722000000004</v>
      </c>
      <c r="N591" s="357">
        <v>0</v>
      </c>
      <c r="O591" s="356">
        <f t="shared" si="18"/>
        <v>9.6600100133511209</v>
      </c>
      <c r="P591" s="357">
        <v>50.716231238778754</v>
      </c>
      <c r="Q591" s="356" t="s">
        <v>15063</v>
      </c>
    </row>
    <row r="592" spans="1:17" x14ac:dyDescent="0.25">
      <c r="A592" s="354">
        <v>589</v>
      </c>
      <c r="B592" s="355" t="s">
        <v>5271</v>
      </c>
      <c r="C592" s="355" t="s">
        <v>2396</v>
      </c>
      <c r="D592" s="355" t="s">
        <v>1379</v>
      </c>
      <c r="E592" s="355" t="s">
        <v>1692</v>
      </c>
      <c r="F592" s="356" t="s">
        <v>8145</v>
      </c>
      <c r="G592" s="356" t="s">
        <v>8162</v>
      </c>
      <c r="H592" s="356" t="s">
        <v>8163</v>
      </c>
      <c r="I592" s="356" t="str">
        <f t="shared" si="19"/>
        <v>DYAVARANAHALLI_66F09-SURANAHALLI</v>
      </c>
      <c r="J592" s="356" t="s">
        <v>5701</v>
      </c>
      <c r="K592" s="356" t="s">
        <v>15063</v>
      </c>
      <c r="L592" s="357">
        <v>0.79980000000000007</v>
      </c>
      <c r="M592" s="357">
        <v>0.71924750000000004</v>
      </c>
      <c r="N592" s="357">
        <v>0</v>
      </c>
      <c r="O592" s="356">
        <f t="shared" si="18"/>
        <v>10.071580395098776</v>
      </c>
      <c r="P592" s="357">
        <v>12.462100761086969</v>
      </c>
      <c r="Q592" s="356" t="s">
        <v>15063</v>
      </c>
    </row>
    <row r="593" spans="1:17" x14ac:dyDescent="0.25">
      <c r="A593" s="354">
        <v>590</v>
      </c>
      <c r="B593" s="355" t="s">
        <v>5271</v>
      </c>
      <c r="C593" s="355" t="s">
        <v>2396</v>
      </c>
      <c r="D593" s="355" t="s">
        <v>1379</v>
      </c>
      <c r="E593" s="355" t="s">
        <v>1692</v>
      </c>
      <c r="F593" s="356" t="s">
        <v>5272</v>
      </c>
      <c r="G593" s="356" t="s">
        <v>14816</v>
      </c>
      <c r="H593" s="356" t="s">
        <v>8136</v>
      </c>
      <c r="I593" s="356" t="str">
        <f t="shared" si="19"/>
        <v>CHALLAKERE_66F10-AUXILARY+TOWNWATERSUPPLY(NEW)</v>
      </c>
      <c r="J593" s="356" t="s">
        <v>14242</v>
      </c>
      <c r="K593" s="356" t="s">
        <v>15063</v>
      </c>
      <c r="L593" s="357">
        <v>6.0099999999999997E-3</v>
      </c>
      <c r="M593" s="357">
        <v>5.2244929999999993E-3</v>
      </c>
      <c r="N593" s="357">
        <v>0</v>
      </c>
      <c r="O593" s="356">
        <f t="shared" si="18"/>
        <v>13.070000000000007</v>
      </c>
      <c r="P593" s="357">
        <v>13.070000000000004</v>
      </c>
      <c r="Q593" s="356" t="s">
        <v>15063</v>
      </c>
    </row>
    <row r="594" spans="1:17" x14ac:dyDescent="0.25">
      <c r="A594" s="354">
        <v>591</v>
      </c>
      <c r="B594" s="355" t="s">
        <v>5271</v>
      </c>
      <c r="C594" s="355" t="s">
        <v>2396</v>
      </c>
      <c r="D594" s="355" t="s">
        <v>1379</v>
      </c>
      <c r="E594" s="355" t="s">
        <v>1692</v>
      </c>
      <c r="F594" s="356" t="s">
        <v>8181</v>
      </c>
      <c r="G594" s="356" t="s">
        <v>8200</v>
      </c>
      <c r="H594" s="356" t="s">
        <v>8201</v>
      </c>
      <c r="I594" s="356" t="str">
        <f t="shared" si="19"/>
        <v>PRPURA_66F10-D.B.HALLI NJY</v>
      </c>
      <c r="J594" s="356" t="s">
        <v>5706</v>
      </c>
      <c r="K594" s="356" t="s">
        <v>15063</v>
      </c>
      <c r="L594" s="357">
        <v>0.64430999999999994</v>
      </c>
      <c r="M594" s="357">
        <v>0.56402897399999996</v>
      </c>
      <c r="N594" s="357">
        <v>0</v>
      </c>
      <c r="O594" s="356">
        <f t="shared" si="18"/>
        <v>12.459999999999997</v>
      </c>
      <c r="P594" s="357">
        <v>63.143682571497393</v>
      </c>
      <c r="Q594" s="356" t="s">
        <v>15063</v>
      </c>
    </row>
    <row r="595" spans="1:17" x14ac:dyDescent="0.25">
      <c r="A595" s="354">
        <v>592</v>
      </c>
      <c r="B595" s="355" t="s">
        <v>5271</v>
      </c>
      <c r="C595" s="355" t="s">
        <v>2396</v>
      </c>
      <c r="D595" s="355" t="s">
        <v>1379</v>
      </c>
      <c r="E595" s="355" t="s">
        <v>1692</v>
      </c>
      <c r="F595" s="356" t="s">
        <v>8212</v>
      </c>
      <c r="G595" s="356" t="s">
        <v>8231</v>
      </c>
      <c r="H595" s="356" t="s">
        <v>8232</v>
      </c>
      <c r="I595" s="356" t="str">
        <f t="shared" si="19"/>
        <v>SANIKERE_66F10-KAPARAHALLY NJY</v>
      </c>
      <c r="J595" s="356" t="s">
        <v>5706</v>
      </c>
      <c r="K595" s="356" t="s">
        <v>15063</v>
      </c>
      <c r="L595" s="357">
        <v>0.1406</v>
      </c>
      <c r="M595" s="357">
        <v>0.1211972</v>
      </c>
      <c r="N595" s="357">
        <v>0</v>
      </c>
      <c r="O595" s="356">
        <f t="shared" si="18"/>
        <v>13.799999999999999</v>
      </c>
      <c r="P595" s="357">
        <v>77.383711000152516</v>
      </c>
      <c r="Q595" s="356" t="s">
        <v>15063</v>
      </c>
    </row>
    <row r="596" spans="1:17" x14ac:dyDescent="0.25">
      <c r="A596" s="354">
        <v>593</v>
      </c>
      <c r="B596" s="355" t="s">
        <v>5271</v>
      </c>
      <c r="C596" s="355" t="s">
        <v>2396</v>
      </c>
      <c r="D596" s="355" t="s">
        <v>1379</v>
      </c>
      <c r="E596" s="355" t="s">
        <v>1692</v>
      </c>
      <c r="F596" s="356" t="s">
        <v>8145</v>
      </c>
      <c r="G596" s="356" t="s">
        <v>8164</v>
      </c>
      <c r="H596" s="356" t="s">
        <v>8165</v>
      </c>
      <c r="I596" s="356" t="str">
        <f t="shared" si="19"/>
        <v>DYAVARANAHALLI_66F10-VADERAHALLI</v>
      </c>
      <c r="J596" s="356" t="s">
        <v>5701</v>
      </c>
      <c r="K596" s="356" t="s">
        <v>15063</v>
      </c>
      <c r="L596" s="357">
        <v>0.68079999999999996</v>
      </c>
      <c r="M596" s="357">
        <v>0.58936855999999993</v>
      </c>
      <c r="N596" s="357">
        <v>0</v>
      </c>
      <c r="O596" s="356">
        <f t="shared" si="18"/>
        <v>13.430000000000005</v>
      </c>
      <c r="P596" s="357">
        <v>13.429999999999998</v>
      </c>
      <c r="Q596" s="356" t="s">
        <v>15063</v>
      </c>
    </row>
    <row r="597" spans="1:17" x14ac:dyDescent="0.25">
      <c r="A597" s="354">
        <v>594</v>
      </c>
      <c r="B597" s="355" t="s">
        <v>5271</v>
      </c>
      <c r="C597" s="355" t="s">
        <v>2396</v>
      </c>
      <c r="D597" s="355" t="s">
        <v>1379</v>
      </c>
      <c r="E597" s="355" t="s">
        <v>1692</v>
      </c>
      <c r="F597" s="356" t="s">
        <v>8145</v>
      </c>
      <c r="G597" s="356" t="s">
        <v>8166</v>
      </c>
      <c r="H597" s="356" t="s">
        <v>8167</v>
      </c>
      <c r="I597" s="356" t="str">
        <f t="shared" si="19"/>
        <v>DYAVARANAHALLI_66F11-CHANNAMMANAGATHI HALLI</v>
      </c>
      <c r="J597" s="356" t="s">
        <v>5701</v>
      </c>
      <c r="K597" s="356" t="s">
        <v>15063</v>
      </c>
      <c r="L597" s="357">
        <v>0.55679999999999996</v>
      </c>
      <c r="M597" s="357">
        <v>0.49209983999999996</v>
      </c>
      <c r="N597" s="357">
        <v>0</v>
      </c>
      <c r="O597" s="356">
        <f t="shared" si="18"/>
        <v>11.620000000000003</v>
      </c>
      <c r="P597" s="357" t="e">
        <v>#DIV/0!</v>
      </c>
      <c r="Q597" s="356" t="s">
        <v>15063</v>
      </c>
    </row>
    <row r="598" spans="1:17" x14ac:dyDescent="0.25">
      <c r="A598" s="354">
        <v>595</v>
      </c>
      <c r="B598" s="355" t="s">
        <v>5271</v>
      </c>
      <c r="C598" s="355" t="s">
        <v>2396</v>
      </c>
      <c r="D598" s="355" t="s">
        <v>1379</v>
      </c>
      <c r="E598" s="355" t="s">
        <v>1692</v>
      </c>
      <c r="F598" s="356" t="s">
        <v>5272</v>
      </c>
      <c r="G598" s="356" t="s">
        <v>8137</v>
      </c>
      <c r="H598" s="356" t="s">
        <v>8138</v>
      </c>
      <c r="I598" s="356" t="str">
        <f t="shared" si="19"/>
        <v>CHALLAKERE_66F11-VEERADIMMANAHALLY NJY</v>
      </c>
      <c r="J598" s="356" t="s">
        <v>5706</v>
      </c>
      <c r="K598" s="356" t="s">
        <v>15063</v>
      </c>
      <c r="L598" s="357">
        <v>0.70893000000000006</v>
      </c>
      <c r="M598" s="357">
        <v>0.60681499999999999</v>
      </c>
      <c r="N598" s="357">
        <v>0</v>
      </c>
      <c r="O598" s="356">
        <f t="shared" si="18"/>
        <v>14.404101956469617</v>
      </c>
      <c r="P598" s="357">
        <v>41.126434649480949</v>
      </c>
      <c r="Q598" s="356" t="s">
        <v>15063</v>
      </c>
    </row>
    <row r="599" spans="1:17" x14ac:dyDescent="0.25">
      <c r="A599" s="354">
        <v>596</v>
      </c>
      <c r="B599" s="355" t="s">
        <v>5271</v>
      </c>
      <c r="C599" s="355" t="s">
        <v>2396</v>
      </c>
      <c r="D599" s="355" t="s">
        <v>1379</v>
      </c>
      <c r="E599" s="355" t="s">
        <v>1692</v>
      </c>
      <c r="F599" s="356" t="s">
        <v>8181</v>
      </c>
      <c r="G599" s="356" t="s">
        <v>8202</v>
      </c>
      <c r="H599" s="356" t="s">
        <v>8203</v>
      </c>
      <c r="I599" s="356" t="str">
        <f t="shared" si="19"/>
        <v>PRPURA_66F12-GOSIKERE</v>
      </c>
      <c r="J599" s="356" t="s">
        <v>5701</v>
      </c>
      <c r="K599" s="356" t="s">
        <v>15063</v>
      </c>
      <c r="L599" s="357">
        <v>0.73019999999999996</v>
      </c>
      <c r="M599" s="357">
        <v>0.64162673999999997</v>
      </c>
      <c r="N599" s="357">
        <v>0</v>
      </c>
      <c r="O599" s="356">
        <f t="shared" si="18"/>
        <v>12.129999999999999</v>
      </c>
      <c r="P599" s="357">
        <v>12.129999999999995</v>
      </c>
      <c r="Q599" s="356" t="s">
        <v>15063</v>
      </c>
    </row>
    <row r="600" spans="1:17" x14ac:dyDescent="0.25">
      <c r="A600" s="354">
        <v>597</v>
      </c>
      <c r="B600" s="355" t="s">
        <v>5271</v>
      </c>
      <c r="C600" s="355" t="s">
        <v>2396</v>
      </c>
      <c r="D600" s="355" t="s">
        <v>1379</v>
      </c>
      <c r="E600" s="355" t="s">
        <v>1692</v>
      </c>
      <c r="F600" s="356" t="s">
        <v>8145</v>
      </c>
      <c r="G600" s="356" t="s">
        <v>8168</v>
      </c>
      <c r="H600" s="356" t="s">
        <v>8169</v>
      </c>
      <c r="I600" s="356" t="str">
        <f t="shared" si="19"/>
        <v>DYAVARANAHALLI_66F12-MATSAMUDRA</v>
      </c>
      <c r="J600" s="356" t="s">
        <v>5701</v>
      </c>
      <c r="K600" s="356" t="s">
        <v>15063</v>
      </c>
      <c r="L600" s="357">
        <v>0.31659999999999999</v>
      </c>
      <c r="M600" s="357">
        <v>0.28533399999999998</v>
      </c>
      <c r="N600" s="357">
        <v>0</v>
      </c>
      <c r="O600" s="356">
        <f t="shared" si="18"/>
        <v>9.8755527479469425</v>
      </c>
      <c r="P600" s="357">
        <v>9.8755527479469478</v>
      </c>
      <c r="Q600" s="356" t="s">
        <v>15063</v>
      </c>
    </row>
    <row r="601" spans="1:17" x14ac:dyDescent="0.25">
      <c r="A601" s="354">
        <v>598</v>
      </c>
      <c r="B601" s="355" t="s">
        <v>5271</v>
      </c>
      <c r="C601" s="355" t="s">
        <v>2396</v>
      </c>
      <c r="D601" s="355" t="s">
        <v>1379</v>
      </c>
      <c r="E601" s="355" t="s">
        <v>1692</v>
      </c>
      <c r="F601" s="356" t="s">
        <v>8212</v>
      </c>
      <c r="G601" s="356" t="s">
        <v>8233</v>
      </c>
      <c r="H601" s="356" t="s">
        <v>8234</v>
      </c>
      <c r="I601" s="356" t="str">
        <f t="shared" si="19"/>
        <v>SANIKERE_66F12-UJJANI NJY</v>
      </c>
      <c r="J601" s="356" t="s">
        <v>5706</v>
      </c>
      <c r="K601" s="356" t="s">
        <v>15063</v>
      </c>
      <c r="L601" s="357">
        <v>0.70032000000000005</v>
      </c>
      <c r="M601" s="357">
        <v>0.6134409999999999</v>
      </c>
      <c r="N601" s="357">
        <v>0</v>
      </c>
      <c r="O601" s="356">
        <f t="shared" si="18"/>
        <v>12.405614576193761</v>
      </c>
      <c r="P601" s="357">
        <v>52.719313661709542</v>
      </c>
      <c r="Q601" s="356" t="s">
        <v>15063</v>
      </c>
    </row>
    <row r="602" spans="1:17" x14ac:dyDescent="0.25">
      <c r="A602" s="354">
        <v>599</v>
      </c>
      <c r="B602" s="355" t="s">
        <v>5271</v>
      </c>
      <c r="C602" s="355" t="s">
        <v>2396</v>
      </c>
      <c r="D602" s="355" t="s">
        <v>1379</v>
      </c>
      <c r="E602" s="355" t="s">
        <v>1692</v>
      </c>
      <c r="F602" s="356" t="s">
        <v>5272</v>
      </c>
      <c r="G602" s="356" t="s">
        <v>8139</v>
      </c>
      <c r="H602" s="356" t="s">
        <v>8140</v>
      </c>
      <c r="I602" s="356" t="str">
        <f t="shared" si="19"/>
        <v>CHALLAKERE_66F12-WATER SUPPLY (KUW)</v>
      </c>
      <c r="J602" s="356" t="s">
        <v>3759</v>
      </c>
      <c r="K602" s="356" t="s">
        <v>15063</v>
      </c>
      <c r="L602" s="357">
        <v>0.138678</v>
      </c>
      <c r="M602" s="357">
        <v>0.121551267</v>
      </c>
      <c r="N602" s="357">
        <v>0</v>
      </c>
      <c r="O602" s="356">
        <f t="shared" si="18"/>
        <v>12.349999999999994</v>
      </c>
      <c r="P602" s="357" t="e">
        <v>#DIV/0!</v>
      </c>
      <c r="Q602" s="356" t="s">
        <v>15063</v>
      </c>
    </row>
    <row r="603" spans="1:17" x14ac:dyDescent="0.25">
      <c r="A603" s="354">
        <v>600</v>
      </c>
      <c r="B603" s="355" t="s">
        <v>5271</v>
      </c>
      <c r="C603" s="355" t="s">
        <v>2396</v>
      </c>
      <c r="D603" s="355" t="s">
        <v>1379</v>
      </c>
      <c r="E603" s="355" t="s">
        <v>1692</v>
      </c>
      <c r="F603" s="356" t="s">
        <v>8181</v>
      </c>
      <c r="G603" s="356" t="s">
        <v>8204</v>
      </c>
      <c r="H603" s="356" t="s">
        <v>8205</v>
      </c>
      <c r="I603" s="356" t="str">
        <f t="shared" si="19"/>
        <v>PRPURA_66F13-C.B.HALLI</v>
      </c>
      <c r="J603" s="356" t="s">
        <v>5701</v>
      </c>
      <c r="K603" s="356" t="s">
        <v>15063</v>
      </c>
      <c r="L603" s="357">
        <v>0.55799999999999994</v>
      </c>
      <c r="M603" s="357">
        <v>0.48250259999999995</v>
      </c>
      <c r="N603" s="357">
        <v>0</v>
      </c>
      <c r="O603" s="356">
        <f t="shared" si="18"/>
        <v>13.530000000000001</v>
      </c>
      <c r="P603" s="357">
        <v>13.529999999999998</v>
      </c>
      <c r="Q603" s="356" t="s">
        <v>15063</v>
      </c>
    </row>
    <row r="604" spans="1:17" x14ac:dyDescent="0.25">
      <c r="A604" s="354">
        <v>601</v>
      </c>
      <c r="B604" s="355" t="s">
        <v>5271</v>
      </c>
      <c r="C604" s="355" t="s">
        <v>2396</v>
      </c>
      <c r="D604" s="355" t="s">
        <v>1379</v>
      </c>
      <c r="E604" s="355" t="s">
        <v>1692</v>
      </c>
      <c r="F604" s="356" t="s">
        <v>5272</v>
      </c>
      <c r="G604" s="356" t="s">
        <v>8141</v>
      </c>
      <c r="H604" s="356" t="s">
        <v>8142</v>
      </c>
      <c r="I604" s="356" t="str">
        <f t="shared" si="19"/>
        <v>CHALLAKERE_66F13-KHB-1</v>
      </c>
      <c r="J604" s="356" t="s">
        <v>2405</v>
      </c>
      <c r="K604" s="356" t="s">
        <v>15063</v>
      </c>
      <c r="L604" s="357">
        <v>0</v>
      </c>
      <c r="M604" s="357">
        <v>0</v>
      </c>
      <c r="N604" s="357">
        <v>0</v>
      </c>
      <c r="O604" s="356" t="e">
        <f t="shared" si="18"/>
        <v>#DIV/0!</v>
      </c>
      <c r="P604" s="357" t="e">
        <v>#DIV/0!</v>
      </c>
      <c r="Q604" s="356" t="s">
        <v>15063</v>
      </c>
    </row>
    <row r="605" spans="1:17" x14ac:dyDescent="0.25">
      <c r="A605" s="354">
        <v>602</v>
      </c>
      <c r="B605" s="355" t="s">
        <v>5271</v>
      </c>
      <c r="C605" s="355" t="s">
        <v>2396</v>
      </c>
      <c r="D605" s="355" t="s">
        <v>1379</v>
      </c>
      <c r="E605" s="355" t="s">
        <v>1692</v>
      </c>
      <c r="F605" s="356" t="s">
        <v>5272</v>
      </c>
      <c r="G605" s="356" t="s">
        <v>8143</v>
      </c>
      <c r="H605" s="356" t="s">
        <v>8144</v>
      </c>
      <c r="I605" s="356" t="str">
        <f t="shared" si="19"/>
        <v>CHALLAKERE_66F14-KHB-2</v>
      </c>
      <c r="J605" s="356" t="s">
        <v>2405</v>
      </c>
      <c r="K605" s="356" t="s">
        <v>15063</v>
      </c>
      <c r="L605" s="357">
        <v>0</v>
      </c>
      <c r="M605" s="357">
        <v>0</v>
      </c>
      <c r="N605" s="357">
        <v>0</v>
      </c>
      <c r="O605" s="356" t="e">
        <f t="shared" si="18"/>
        <v>#DIV/0!</v>
      </c>
      <c r="P605" s="357" t="e">
        <v>#DIV/0!</v>
      </c>
      <c r="Q605" s="356" t="s">
        <v>15063</v>
      </c>
    </row>
    <row r="606" spans="1:17" x14ac:dyDescent="0.25">
      <c r="A606" s="354">
        <v>603</v>
      </c>
      <c r="B606" s="355" t="s">
        <v>5271</v>
      </c>
      <c r="C606" s="355" t="s">
        <v>2396</v>
      </c>
      <c r="D606" s="355" t="s">
        <v>1379</v>
      </c>
      <c r="E606" s="355" t="s">
        <v>1692</v>
      </c>
      <c r="F606" s="356" t="s">
        <v>8181</v>
      </c>
      <c r="G606" s="356" t="s">
        <v>8206</v>
      </c>
      <c r="H606" s="356" t="s">
        <v>8207</v>
      </c>
      <c r="I606" s="356" t="str">
        <f t="shared" si="19"/>
        <v>PRPURA_66F14-P.GOWRIPURA</v>
      </c>
      <c r="J606" s="356" t="s">
        <v>5701</v>
      </c>
      <c r="K606" s="356" t="s">
        <v>15063</v>
      </c>
      <c r="L606" s="357">
        <v>0.54500000000000004</v>
      </c>
      <c r="M606" s="357">
        <v>0.47436800000000001</v>
      </c>
      <c r="N606" s="357">
        <v>0</v>
      </c>
      <c r="O606" s="356">
        <f t="shared" si="18"/>
        <v>12.960000000000004</v>
      </c>
      <c r="P606" s="357">
        <v>16.83286826414313</v>
      </c>
      <c r="Q606" s="356" t="s">
        <v>15063</v>
      </c>
    </row>
    <row r="607" spans="1:17" x14ac:dyDescent="0.25">
      <c r="A607" s="354">
        <v>604</v>
      </c>
      <c r="B607" s="355" t="s">
        <v>5271</v>
      </c>
      <c r="C607" s="355" t="s">
        <v>2396</v>
      </c>
      <c r="D607" s="355" t="s">
        <v>1379</v>
      </c>
      <c r="E607" s="355" t="s">
        <v>1692</v>
      </c>
      <c r="F607" s="356" t="s">
        <v>8181</v>
      </c>
      <c r="G607" s="356" t="s">
        <v>8208</v>
      </c>
      <c r="H607" s="356" t="s">
        <v>8209</v>
      </c>
      <c r="I607" s="356" t="str">
        <f t="shared" si="19"/>
        <v>PRPURA_66F15-HULLIKATTE NJY</v>
      </c>
      <c r="J607" s="356" t="s">
        <v>5706</v>
      </c>
      <c r="K607" s="356" t="s">
        <v>15063</v>
      </c>
      <c r="L607" s="357">
        <v>0.68889999999999996</v>
      </c>
      <c r="M607" s="357">
        <v>0.60025400000000007</v>
      </c>
      <c r="N607" s="357">
        <v>0</v>
      </c>
      <c r="O607" s="356">
        <f t="shared" si="18"/>
        <v>12.867760197416157</v>
      </c>
      <c r="P607" s="357">
        <v>53.214928003493377</v>
      </c>
      <c r="Q607" s="356" t="s">
        <v>15063</v>
      </c>
    </row>
    <row r="608" spans="1:17" x14ac:dyDescent="0.25">
      <c r="A608" s="354">
        <v>605</v>
      </c>
      <c r="B608" s="355" t="s">
        <v>5271</v>
      </c>
      <c r="C608" s="355" t="s">
        <v>2396</v>
      </c>
      <c r="D608" s="355" t="s">
        <v>1379</v>
      </c>
      <c r="E608" s="355" t="s">
        <v>1692</v>
      </c>
      <c r="F608" s="356" t="s">
        <v>8181</v>
      </c>
      <c r="G608" s="356" t="s">
        <v>8210</v>
      </c>
      <c r="H608" s="356" t="s">
        <v>8211</v>
      </c>
      <c r="I608" s="356" t="str">
        <f t="shared" si="19"/>
        <v>PRPURA_66F16-PAGADALABANDE</v>
      </c>
      <c r="J608" s="356" t="s">
        <v>5701</v>
      </c>
      <c r="K608" s="356" t="s">
        <v>15063</v>
      </c>
      <c r="L608" s="357">
        <v>0.40079999999999999</v>
      </c>
      <c r="M608" s="357">
        <v>0.35727312</v>
      </c>
      <c r="N608" s="357">
        <v>0</v>
      </c>
      <c r="O608" s="356">
        <f t="shared" si="18"/>
        <v>10.859999999999998</v>
      </c>
      <c r="P608" s="357">
        <v>19.509555369342969</v>
      </c>
      <c r="Q608" s="356" t="s">
        <v>15063</v>
      </c>
    </row>
    <row r="609" spans="1:17" x14ac:dyDescent="0.25">
      <c r="A609" s="354">
        <v>606</v>
      </c>
      <c r="B609" s="355" t="s">
        <v>5271</v>
      </c>
      <c r="C609" s="355" t="s">
        <v>2396</v>
      </c>
      <c r="D609" s="355" t="s">
        <v>14753</v>
      </c>
      <c r="E609" s="355" t="s">
        <v>14754</v>
      </c>
      <c r="F609" s="356" t="s">
        <v>5272</v>
      </c>
      <c r="G609" s="356" t="s">
        <v>5277</v>
      </c>
      <c r="H609" s="356" t="s">
        <v>5278</v>
      </c>
      <c r="I609" s="356" t="str">
        <f t="shared" si="19"/>
        <v>CHALLAKERE_66F07-SOMAGUDDIROAD</v>
      </c>
      <c r="J609" s="356" t="s">
        <v>2405</v>
      </c>
      <c r="K609" s="356" t="s">
        <v>15063</v>
      </c>
      <c r="L609" s="357">
        <v>1.5227400000000004</v>
      </c>
      <c r="M609" s="357">
        <v>1.3932629999999999</v>
      </c>
      <c r="N609" s="357">
        <v>0</v>
      </c>
      <c r="O609" s="356">
        <f t="shared" si="18"/>
        <v>8.5028960951968475</v>
      </c>
      <c r="P609" s="357">
        <v>10.631263038267335</v>
      </c>
      <c r="Q609" s="356" t="s">
        <v>15063</v>
      </c>
    </row>
    <row r="610" spans="1:17" x14ac:dyDescent="0.25">
      <c r="A610" s="354">
        <v>607</v>
      </c>
      <c r="B610" s="355" t="s">
        <v>5271</v>
      </c>
      <c r="C610" s="355" t="s">
        <v>2396</v>
      </c>
      <c r="D610" s="355" t="s">
        <v>14753</v>
      </c>
      <c r="E610" s="355" t="s">
        <v>14754</v>
      </c>
      <c r="F610" s="356" t="s">
        <v>5272</v>
      </c>
      <c r="G610" s="356" t="s">
        <v>5281</v>
      </c>
      <c r="H610" s="356" t="s">
        <v>5282</v>
      </c>
      <c r="I610" s="356" t="str">
        <f t="shared" si="19"/>
        <v>CHALLAKERE_66F09-GANDHINAGARA</v>
      </c>
      <c r="J610" s="356" t="s">
        <v>2405</v>
      </c>
      <c r="K610" s="356" t="s">
        <v>15063</v>
      </c>
      <c r="L610" s="357">
        <v>1.0454000000000003</v>
      </c>
      <c r="M610" s="357">
        <v>0.95753100000000002</v>
      </c>
      <c r="N610" s="357">
        <v>0</v>
      </c>
      <c r="O610" s="356">
        <f t="shared" si="18"/>
        <v>8.4052994069256055</v>
      </c>
      <c r="P610" s="357">
        <v>16.318424646056751</v>
      </c>
      <c r="Q610" s="356" t="s">
        <v>15063</v>
      </c>
    </row>
    <row r="611" spans="1:17" x14ac:dyDescent="0.25">
      <c r="A611" s="354">
        <v>608</v>
      </c>
      <c r="B611" s="355" t="s">
        <v>5252</v>
      </c>
      <c r="C611" s="355" t="s">
        <v>2393</v>
      </c>
      <c r="D611" s="355" t="s">
        <v>2394</v>
      </c>
      <c r="E611" s="355" t="s">
        <v>2394</v>
      </c>
      <c r="F611" s="356" t="s">
        <v>10508</v>
      </c>
      <c r="G611" s="356" t="s">
        <v>10509</v>
      </c>
      <c r="H611" s="356" t="s">
        <v>10510</v>
      </c>
      <c r="I611" s="356" t="str">
        <f t="shared" si="19"/>
        <v>CHANDAPURA_66F01-MARSOOR</v>
      </c>
      <c r="J611" s="356" t="s">
        <v>2405</v>
      </c>
      <c r="K611" s="356" t="s">
        <v>15063</v>
      </c>
      <c r="L611" s="357">
        <v>1.1372</v>
      </c>
      <c r="M611" s="357">
        <v>1.0556879700000001</v>
      </c>
      <c r="N611" s="357">
        <v>0</v>
      </c>
      <c r="O611" s="356">
        <f t="shared" si="18"/>
        <v>7.1677831516004087</v>
      </c>
      <c r="P611" s="357">
        <v>7.1677831516003927</v>
      </c>
      <c r="Q611" s="356" t="s">
        <v>15063</v>
      </c>
    </row>
    <row r="612" spans="1:17" x14ac:dyDescent="0.25">
      <c r="A612" s="354">
        <v>609</v>
      </c>
      <c r="B612" s="355" t="s">
        <v>5252</v>
      </c>
      <c r="C612" s="355" t="s">
        <v>2393</v>
      </c>
      <c r="D612" s="355" t="s">
        <v>2394</v>
      </c>
      <c r="E612" s="355" t="s">
        <v>2394</v>
      </c>
      <c r="F612" s="356" t="s">
        <v>10477</v>
      </c>
      <c r="G612" s="356" t="s">
        <v>10478</v>
      </c>
      <c r="H612" s="356" t="s">
        <v>10479</v>
      </c>
      <c r="I612" s="356" t="str">
        <f t="shared" si="19"/>
        <v>BOMMASANDRA INDL 4TH PHASE_66F01-RESAL-CHEMICALS</v>
      </c>
      <c r="J612" s="356" t="s">
        <v>2414</v>
      </c>
      <c r="K612" s="356" t="s">
        <v>15063</v>
      </c>
      <c r="L612" s="357">
        <v>0</v>
      </c>
      <c r="M612" s="357">
        <v>3.6524315000000001</v>
      </c>
      <c r="N612" s="357">
        <v>0</v>
      </c>
      <c r="O612" s="356" t="e">
        <f t="shared" si="18"/>
        <v>#DIV/0!</v>
      </c>
      <c r="P612" s="357" t="e">
        <v>#DIV/0!</v>
      </c>
      <c r="Q612" s="356" t="s">
        <v>15063</v>
      </c>
    </row>
    <row r="613" spans="1:17" x14ac:dyDescent="0.25">
      <c r="A613" s="354">
        <v>610</v>
      </c>
      <c r="B613" s="355" t="s">
        <v>5252</v>
      </c>
      <c r="C613" s="355" t="s">
        <v>2393</v>
      </c>
      <c r="D613" s="355" t="s">
        <v>2394</v>
      </c>
      <c r="E613" s="355" t="s">
        <v>2394</v>
      </c>
      <c r="F613" s="356" t="s">
        <v>10552</v>
      </c>
      <c r="G613" s="356" t="s">
        <v>10553</v>
      </c>
      <c r="H613" s="356" t="s">
        <v>10554</v>
      </c>
      <c r="I613" s="356" t="str">
        <f t="shared" si="19"/>
        <v>YERANDANAHALLI_220F01-SKF</v>
      </c>
      <c r="J613" s="356" t="s">
        <v>2414</v>
      </c>
      <c r="K613" s="356" t="s">
        <v>15063</v>
      </c>
      <c r="L613" s="357">
        <v>5.9470000000000001</v>
      </c>
      <c r="M613" s="357">
        <v>5.9417999999999997</v>
      </c>
      <c r="N613" s="357">
        <v>0</v>
      </c>
      <c r="O613" s="356">
        <f t="shared" si="18"/>
        <v>8.7439044896591822E-2</v>
      </c>
      <c r="P613" s="357">
        <v>0.10885150814919919</v>
      </c>
      <c r="Q613" s="356" t="s">
        <v>15063</v>
      </c>
    </row>
    <row r="614" spans="1:17" x14ac:dyDescent="0.25">
      <c r="A614" s="354">
        <v>611</v>
      </c>
      <c r="B614" s="355" t="s">
        <v>5252</v>
      </c>
      <c r="C614" s="355" t="s">
        <v>2393</v>
      </c>
      <c r="D614" s="355" t="s">
        <v>2394</v>
      </c>
      <c r="E614" s="355" t="s">
        <v>2394</v>
      </c>
      <c r="F614" s="356" t="s">
        <v>10539</v>
      </c>
      <c r="G614" s="356" t="s">
        <v>10540</v>
      </c>
      <c r="H614" s="356" t="s">
        <v>10541</v>
      </c>
      <c r="I614" s="356" t="str">
        <f t="shared" si="19"/>
        <v>SURYANAGAR_66F01-SURYA 2ND PHASE RAJAPURA</v>
      </c>
      <c r="J614" s="356" t="s">
        <v>2432</v>
      </c>
      <c r="K614" s="356" t="s">
        <v>15063</v>
      </c>
      <c r="L614" s="357">
        <v>0.37819999999999998</v>
      </c>
      <c r="M614" s="357">
        <v>0.34697850000000002</v>
      </c>
      <c r="N614" s="357">
        <v>0</v>
      </c>
      <c r="O614" s="356">
        <f t="shared" si="18"/>
        <v>8.2552882072977152</v>
      </c>
      <c r="P614" s="357">
        <v>26.141112400008737</v>
      </c>
      <c r="Q614" s="356" t="s">
        <v>15063</v>
      </c>
    </row>
    <row r="615" spans="1:17" x14ac:dyDescent="0.25">
      <c r="A615" s="354">
        <v>612</v>
      </c>
      <c r="B615" s="355" t="s">
        <v>5252</v>
      </c>
      <c r="C615" s="355" t="s">
        <v>2393</v>
      </c>
      <c r="D615" s="355" t="s">
        <v>2394</v>
      </c>
      <c r="E615" s="355" t="s">
        <v>2394</v>
      </c>
      <c r="F615" s="356" t="s">
        <v>10539</v>
      </c>
      <c r="G615" s="356" t="s">
        <v>10542</v>
      </c>
      <c r="H615" s="356" t="s">
        <v>10543</v>
      </c>
      <c r="I615" s="356" t="str">
        <f t="shared" si="19"/>
        <v xml:space="preserve">SURYANAGAR_66F02-NAGANAYAKANHALLI </v>
      </c>
      <c r="J615" s="356" t="s">
        <v>2405</v>
      </c>
      <c r="K615" s="356" t="s">
        <v>15063</v>
      </c>
      <c r="L615" s="357">
        <v>1.22845</v>
      </c>
      <c r="M615" s="357">
        <v>1.1004155500000001</v>
      </c>
      <c r="N615" s="357">
        <v>0</v>
      </c>
      <c r="O615" s="356">
        <f t="shared" si="18"/>
        <v>10.422438845699858</v>
      </c>
      <c r="P615" s="357">
        <v>11.217052929794358</v>
      </c>
      <c r="Q615" s="356" t="s">
        <v>15063</v>
      </c>
    </row>
    <row r="616" spans="1:17" x14ac:dyDescent="0.25">
      <c r="A616" s="354">
        <v>613</v>
      </c>
      <c r="B616" s="355" t="s">
        <v>5252</v>
      </c>
      <c r="C616" s="355" t="s">
        <v>2393</v>
      </c>
      <c r="D616" s="355" t="s">
        <v>2394</v>
      </c>
      <c r="E616" s="355" t="s">
        <v>2394</v>
      </c>
      <c r="F616" s="356" t="s">
        <v>10552</v>
      </c>
      <c r="G616" s="356" t="s">
        <v>10555</v>
      </c>
      <c r="H616" s="356" t="s">
        <v>10556</v>
      </c>
      <c r="I616" s="356" t="str">
        <f t="shared" si="19"/>
        <v>YERANDANAHALLI_220F02-VIDYANAGARA</v>
      </c>
      <c r="J616" s="356" t="s">
        <v>2405</v>
      </c>
      <c r="K616" s="356" t="s">
        <v>15063</v>
      </c>
      <c r="L616" s="357">
        <v>1.9885600000000001</v>
      </c>
      <c r="M616" s="357">
        <v>1.8609913599999999</v>
      </c>
      <c r="N616" s="357">
        <v>0</v>
      </c>
      <c r="O616" s="356">
        <f t="shared" si="18"/>
        <v>6.4151265237156654</v>
      </c>
      <c r="P616" s="357">
        <v>6.4151265237156636</v>
      </c>
      <c r="Q616" s="356" t="s">
        <v>15063</v>
      </c>
    </row>
    <row r="617" spans="1:17" x14ac:dyDescent="0.25">
      <c r="A617" s="354">
        <v>614</v>
      </c>
      <c r="B617" s="355" t="s">
        <v>5252</v>
      </c>
      <c r="C617" s="355" t="s">
        <v>2393</v>
      </c>
      <c r="D617" s="355" t="s">
        <v>2394</v>
      </c>
      <c r="E617" s="355" t="s">
        <v>2394</v>
      </c>
      <c r="F617" s="356" t="s">
        <v>10477</v>
      </c>
      <c r="G617" s="356" t="s">
        <v>10480</v>
      </c>
      <c r="H617" s="356" t="s">
        <v>10481</v>
      </c>
      <c r="I617" s="356" t="str">
        <f t="shared" si="19"/>
        <v>BOMMASANDRA INDL 4TH PHASE_66F02-VINAYAKANAGARA</v>
      </c>
      <c r="J617" s="356" t="s">
        <v>2405</v>
      </c>
      <c r="K617" s="356" t="s">
        <v>15063</v>
      </c>
      <c r="L617" s="357">
        <v>1.2218</v>
      </c>
      <c r="M617" s="357">
        <v>1.1024057300000001</v>
      </c>
      <c r="N617" s="357">
        <v>0</v>
      </c>
      <c r="O617" s="356">
        <f t="shared" si="18"/>
        <v>9.7719978719921361</v>
      </c>
      <c r="P617" s="357">
        <v>9.7719978719921325</v>
      </c>
      <c r="Q617" s="356" t="s">
        <v>15063</v>
      </c>
    </row>
    <row r="618" spans="1:17" x14ac:dyDescent="0.25">
      <c r="A618" s="354">
        <v>615</v>
      </c>
      <c r="B618" s="355" t="s">
        <v>5252</v>
      </c>
      <c r="C618" s="355" t="s">
        <v>2393</v>
      </c>
      <c r="D618" s="355" t="s">
        <v>2394</v>
      </c>
      <c r="E618" s="355" t="s">
        <v>2394</v>
      </c>
      <c r="F618" s="356" t="s">
        <v>10508</v>
      </c>
      <c r="G618" s="356" t="s">
        <v>10511</v>
      </c>
      <c r="H618" s="356" t="s">
        <v>10512</v>
      </c>
      <c r="I618" s="356" t="str">
        <f t="shared" si="19"/>
        <v>CHANDAPURA_66F03-HEELALIGE NJY</v>
      </c>
      <c r="J618" s="356" t="s">
        <v>5706</v>
      </c>
      <c r="K618" s="356" t="s">
        <v>15063</v>
      </c>
      <c r="L618" s="357">
        <v>1.72336</v>
      </c>
      <c r="M618" s="357">
        <v>1.5701910400000001</v>
      </c>
      <c r="N618" s="357">
        <v>0</v>
      </c>
      <c r="O618" s="356">
        <f t="shared" si="18"/>
        <v>8.8878098598087405</v>
      </c>
      <c r="P618" s="357">
        <v>8.8878098598087476</v>
      </c>
      <c r="Q618" s="356" t="s">
        <v>15063</v>
      </c>
    </row>
    <row r="619" spans="1:17" x14ac:dyDescent="0.25">
      <c r="A619" s="354">
        <v>616</v>
      </c>
      <c r="B619" s="355" t="s">
        <v>5252</v>
      </c>
      <c r="C619" s="355" t="s">
        <v>2393</v>
      </c>
      <c r="D619" s="355" t="s">
        <v>2394</v>
      </c>
      <c r="E619" s="355" t="s">
        <v>2394</v>
      </c>
      <c r="F619" s="356" t="s">
        <v>10539</v>
      </c>
      <c r="G619" s="356" t="s">
        <v>10544</v>
      </c>
      <c r="H619" s="356" t="s">
        <v>10545</v>
      </c>
      <c r="I619" s="356" t="str">
        <f t="shared" si="19"/>
        <v>SURYANAGAR_66F03-JR GREEN PARK</v>
      </c>
      <c r="J619" s="356" t="s">
        <v>2432</v>
      </c>
      <c r="K619" s="356" t="s">
        <v>15063</v>
      </c>
      <c r="L619" s="357">
        <v>2.5576000000000003</v>
      </c>
      <c r="M619" s="357">
        <v>2.3010511600000001</v>
      </c>
      <c r="N619" s="357">
        <v>0</v>
      </c>
      <c r="O619" s="356">
        <f t="shared" si="18"/>
        <v>10.030842977791687</v>
      </c>
      <c r="P619" s="357">
        <v>10.030842977791687</v>
      </c>
      <c r="Q619" s="356" t="s">
        <v>15063</v>
      </c>
    </row>
    <row r="620" spans="1:17" x14ac:dyDescent="0.25">
      <c r="A620" s="354">
        <v>617</v>
      </c>
      <c r="B620" s="355" t="s">
        <v>5252</v>
      </c>
      <c r="C620" s="355" t="s">
        <v>2393</v>
      </c>
      <c r="D620" s="355" t="s">
        <v>2394</v>
      </c>
      <c r="E620" s="355" t="s">
        <v>2394</v>
      </c>
      <c r="F620" s="356" t="s">
        <v>10477</v>
      </c>
      <c r="G620" s="356" t="s">
        <v>10482</v>
      </c>
      <c r="H620" s="356" t="s">
        <v>10483</v>
      </c>
      <c r="I620" s="356" t="str">
        <f t="shared" si="19"/>
        <v>BOMMASANDRA INDL 4TH PHASE_66F03-ORLICON</v>
      </c>
      <c r="J620" s="356" t="s">
        <v>2414</v>
      </c>
      <c r="K620" s="356" t="s">
        <v>15063</v>
      </c>
      <c r="L620" s="357">
        <v>5.7682000000000002</v>
      </c>
      <c r="M620" s="357">
        <v>5.6734979999999995</v>
      </c>
      <c r="N620" s="357">
        <v>0</v>
      </c>
      <c r="O620" s="356">
        <f t="shared" si="18"/>
        <v>1.6417946673139061</v>
      </c>
      <c r="P620" s="357">
        <v>1.6417946673139006</v>
      </c>
      <c r="Q620" s="356" t="s">
        <v>15063</v>
      </c>
    </row>
    <row r="621" spans="1:17" x14ac:dyDescent="0.25">
      <c r="A621" s="354">
        <v>618</v>
      </c>
      <c r="B621" s="355" t="s">
        <v>5252</v>
      </c>
      <c r="C621" s="355" t="s">
        <v>2393</v>
      </c>
      <c r="D621" s="355" t="s">
        <v>2394</v>
      </c>
      <c r="E621" s="355" t="s">
        <v>2394</v>
      </c>
      <c r="F621" s="356" t="s">
        <v>10552</v>
      </c>
      <c r="G621" s="356" t="s">
        <v>10557</v>
      </c>
      <c r="H621" s="356" t="s">
        <v>10558</v>
      </c>
      <c r="I621" s="356" t="str">
        <f t="shared" si="19"/>
        <v>YERANDANAHALLI_220F03-TEGUTECH.</v>
      </c>
      <c r="J621" s="356" t="s">
        <v>2405</v>
      </c>
      <c r="K621" s="356" t="s">
        <v>15063</v>
      </c>
      <c r="L621" s="357">
        <v>1.9309999999999998</v>
      </c>
      <c r="M621" s="357">
        <v>1.8020680000000002</v>
      </c>
      <c r="N621" s="357">
        <v>0</v>
      </c>
      <c r="O621" s="356">
        <f t="shared" si="18"/>
        <v>6.6769549456240087</v>
      </c>
      <c r="P621" s="357">
        <v>6.6769549456240256</v>
      </c>
      <c r="Q621" s="356" t="s">
        <v>15063</v>
      </c>
    </row>
    <row r="622" spans="1:17" x14ac:dyDescent="0.25">
      <c r="A622" s="354">
        <v>619</v>
      </c>
      <c r="B622" s="355" t="s">
        <v>5252</v>
      </c>
      <c r="C622" s="355" t="s">
        <v>2393</v>
      </c>
      <c r="D622" s="355" t="s">
        <v>2394</v>
      </c>
      <c r="E622" s="355" t="s">
        <v>2394</v>
      </c>
      <c r="F622" s="356" t="s">
        <v>10539</v>
      </c>
      <c r="G622" s="356" t="s">
        <v>10546</v>
      </c>
      <c r="H622" s="356" t="s">
        <v>10547</v>
      </c>
      <c r="I622" s="356" t="str">
        <f t="shared" si="19"/>
        <v>SURYANAGAR_66F04-DIVISION-OFFICE-ROAD</v>
      </c>
      <c r="J622" s="356" t="s">
        <v>2405</v>
      </c>
      <c r="K622" s="356" t="s">
        <v>15063</v>
      </c>
      <c r="L622" s="357">
        <v>2.4923999999999999</v>
      </c>
      <c r="M622" s="357">
        <v>2.2746388799999999</v>
      </c>
      <c r="N622" s="357">
        <v>0</v>
      </c>
      <c r="O622" s="356">
        <f t="shared" si="18"/>
        <v>8.737005296100147</v>
      </c>
      <c r="P622" s="357">
        <v>58.943343196175192</v>
      </c>
      <c r="Q622" s="356" t="s">
        <v>15063</v>
      </c>
    </row>
    <row r="623" spans="1:17" x14ac:dyDescent="0.25">
      <c r="A623" s="354">
        <v>620</v>
      </c>
      <c r="B623" s="355" t="s">
        <v>5252</v>
      </c>
      <c r="C623" s="355" t="s">
        <v>2393</v>
      </c>
      <c r="D623" s="355" t="s">
        <v>2394</v>
      </c>
      <c r="E623" s="355" t="s">
        <v>2394</v>
      </c>
      <c r="F623" s="356" t="s">
        <v>10552</v>
      </c>
      <c r="G623" s="356" t="s">
        <v>10559</v>
      </c>
      <c r="H623" s="356" t="s">
        <v>10560</v>
      </c>
      <c r="I623" s="356" t="str">
        <f t="shared" si="19"/>
        <v>YERANDANAHALLI_220F04-KIRLOSKAR.</v>
      </c>
      <c r="J623" s="356" t="s">
        <v>2414</v>
      </c>
      <c r="K623" s="356" t="s">
        <v>15063</v>
      </c>
      <c r="L623" s="357">
        <v>3.6752000000000002</v>
      </c>
      <c r="M623" s="357">
        <v>3.5600897299999996</v>
      </c>
      <c r="N623" s="357">
        <v>0</v>
      </c>
      <c r="O623" s="356">
        <f t="shared" si="18"/>
        <v>3.1320817914671477</v>
      </c>
      <c r="P623" s="357">
        <v>4.6330677799342972</v>
      </c>
      <c r="Q623" s="356" t="s">
        <v>15063</v>
      </c>
    </row>
    <row r="624" spans="1:17" x14ac:dyDescent="0.25">
      <c r="A624" s="354">
        <v>621</v>
      </c>
      <c r="B624" s="355" t="s">
        <v>5252</v>
      </c>
      <c r="C624" s="355" t="s">
        <v>2393</v>
      </c>
      <c r="D624" s="355" t="s">
        <v>2394</v>
      </c>
      <c r="E624" s="355" t="s">
        <v>2394</v>
      </c>
      <c r="F624" s="356" t="s">
        <v>10477</v>
      </c>
      <c r="G624" s="356" t="s">
        <v>10484</v>
      </c>
      <c r="H624" s="356" t="s">
        <v>10485</v>
      </c>
      <c r="I624" s="356" t="str">
        <f t="shared" si="19"/>
        <v>BOMMASANDRA INDL 4TH PHASE_66F04-KSSIDC-ND-STAGE</v>
      </c>
      <c r="J624" s="356" t="s">
        <v>2414</v>
      </c>
      <c r="K624" s="356" t="s">
        <v>15063</v>
      </c>
      <c r="L624" s="357">
        <v>2.7734000000000001</v>
      </c>
      <c r="M624" s="357">
        <v>2.6761355999999998</v>
      </c>
      <c r="N624" s="357">
        <v>0</v>
      </c>
      <c r="O624" s="356">
        <f t="shared" si="18"/>
        <v>3.5070455037138619</v>
      </c>
      <c r="P624" s="357">
        <v>3.9027547717484179</v>
      </c>
      <c r="Q624" s="356" t="s">
        <v>15063</v>
      </c>
    </row>
    <row r="625" spans="1:17" x14ac:dyDescent="0.25">
      <c r="A625" s="354">
        <v>622</v>
      </c>
      <c r="B625" s="355" t="s">
        <v>5252</v>
      </c>
      <c r="C625" s="355" t="s">
        <v>2393</v>
      </c>
      <c r="D625" s="355" t="s">
        <v>2394</v>
      </c>
      <c r="E625" s="355" t="s">
        <v>2394</v>
      </c>
      <c r="F625" s="356" t="s">
        <v>10508</v>
      </c>
      <c r="G625" s="356" t="s">
        <v>10513</v>
      </c>
      <c r="H625" s="356" t="s">
        <v>10514</v>
      </c>
      <c r="I625" s="356" t="str">
        <f t="shared" si="19"/>
        <v>CHANDAPURA_66F04-MUTHANALLUR</v>
      </c>
      <c r="J625" s="356" t="s">
        <v>5701</v>
      </c>
      <c r="K625" s="356" t="s">
        <v>15063</v>
      </c>
      <c r="L625" s="357">
        <v>0.67114799999999997</v>
      </c>
      <c r="M625" s="357">
        <v>0.60683982999999997</v>
      </c>
      <c r="N625" s="357">
        <v>0</v>
      </c>
      <c r="O625" s="356">
        <f t="shared" si="18"/>
        <v>9.5818165292901121</v>
      </c>
      <c r="P625" s="357">
        <v>10.590167952802421</v>
      </c>
      <c r="Q625" s="356" t="s">
        <v>15063</v>
      </c>
    </row>
    <row r="626" spans="1:17" x14ac:dyDescent="0.25">
      <c r="A626" s="354">
        <v>623</v>
      </c>
      <c r="B626" s="355" t="s">
        <v>5252</v>
      </c>
      <c r="C626" s="355" t="s">
        <v>2393</v>
      </c>
      <c r="D626" s="355" t="s">
        <v>2394</v>
      </c>
      <c r="E626" s="355" t="s">
        <v>2394</v>
      </c>
      <c r="F626" s="356" t="s">
        <v>10508</v>
      </c>
      <c r="G626" s="356" t="s">
        <v>10515</v>
      </c>
      <c r="H626" s="356" t="s">
        <v>10516</v>
      </c>
      <c r="I626" s="356" t="str">
        <f t="shared" si="19"/>
        <v>CHANDAPURA_66F05-NERALURU NJY</v>
      </c>
      <c r="J626" s="356" t="s">
        <v>5706</v>
      </c>
      <c r="K626" s="356" t="s">
        <v>15063</v>
      </c>
      <c r="L626" s="357">
        <v>2.02976</v>
      </c>
      <c r="M626" s="357">
        <v>1.8475429999999999</v>
      </c>
      <c r="N626" s="357">
        <v>0</v>
      </c>
      <c r="O626" s="356">
        <f t="shared" si="18"/>
        <v>8.9772682484628756</v>
      </c>
      <c r="P626" s="357">
        <v>8.9772682484628774</v>
      </c>
      <c r="Q626" s="356" t="s">
        <v>15063</v>
      </c>
    </row>
    <row r="627" spans="1:17" x14ac:dyDescent="0.25">
      <c r="A627" s="354">
        <v>624</v>
      </c>
      <c r="B627" s="355" t="s">
        <v>5252</v>
      </c>
      <c r="C627" s="355" t="s">
        <v>2393</v>
      </c>
      <c r="D627" s="355" t="s">
        <v>2394</v>
      </c>
      <c r="E627" s="355" t="s">
        <v>2394</v>
      </c>
      <c r="F627" s="356" t="s">
        <v>10539</v>
      </c>
      <c r="G627" s="356" t="s">
        <v>10548</v>
      </c>
      <c r="H627" s="356" t="s">
        <v>10549</v>
      </c>
      <c r="I627" s="356" t="str">
        <f t="shared" si="19"/>
        <v>SURYANAGAR_66F05-SURYA-NAGAR</v>
      </c>
      <c r="J627" s="356" t="s">
        <v>2432</v>
      </c>
      <c r="K627" s="356" t="s">
        <v>15063</v>
      </c>
      <c r="L627" s="357">
        <v>0.78559999999999997</v>
      </c>
      <c r="M627" s="357">
        <v>0.73521287999999996</v>
      </c>
      <c r="N627" s="357">
        <v>0</v>
      </c>
      <c r="O627" s="356">
        <f t="shared" si="18"/>
        <v>6.4138391038696545</v>
      </c>
      <c r="P627" s="357">
        <v>6.4138391038696678</v>
      </c>
      <c r="Q627" s="356" t="s">
        <v>15063</v>
      </c>
    </row>
    <row r="628" spans="1:17" x14ac:dyDescent="0.25">
      <c r="A628" s="354">
        <v>625</v>
      </c>
      <c r="B628" s="355" t="s">
        <v>5252</v>
      </c>
      <c r="C628" s="355" t="s">
        <v>2393</v>
      </c>
      <c r="D628" s="355" t="s">
        <v>2394</v>
      </c>
      <c r="E628" s="355" t="s">
        <v>2394</v>
      </c>
      <c r="F628" s="356" t="s">
        <v>10552</v>
      </c>
      <c r="G628" s="356" t="s">
        <v>10561</v>
      </c>
      <c r="H628" s="356" t="s">
        <v>10562</v>
      </c>
      <c r="I628" s="356" t="str">
        <f t="shared" si="19"/>
        <v>YERANDANAHALLI_220F05-YARANDAHALLY.</v>
      </c>
      <c r="J628" s="356" t="s">
        <v>2405</v>
      </c>
      <c r="K628" s="356" t="s">
        <v>15063</v>
      </c>
      <c r="L628" s="357">
        <v>4.8224</v>
      </c>
      <c r="M628" s="357">
        <v>4.6203814999999997</v>
      </c>
      <c r="N628" s="357">
        <v>0</v>
      </c>
      <c r="O628" s="356">
        <f t="shared" si="18"/>
        <v>4.1891692932979492</v>
      </c>
      <c r="P628" s="357">
        <v>10.024823061761412</v>
      </c>
      <c r="Q628" s="356" t="s">
        <v>15063</v>
      </c>
    </row>
    <row r="629" spans="1:17" x14ac:dyDescent="0.25">
      <c r="A629" s="354">
        <v>626</v>
      </c>
      <c r="B629" s="355" t="s">
        <v>5252</v>
      </c>
      <c r="C629" s="355" t="s">
        <v>2393</v>
      </c>
      <c r="D629" s="355" t="s">
        <v>2394</v>
      </c>
      <c r="E629" s="355" t="s">
        <v>2394</v>
      </c>
      <c r="F629" s="356" t="s">
        <v>10477</v>
      </c>
      <c r="G629" s="356" t="s">
        <v>10486</v>
      </c>
      <c r="H629" s="356" t="s">
        <v>10487</v>
      </c>
      <c r="I629" s="356" t="str">
        <f t="shared" si="19"/>
        <v>BOMMASANDRA INDL 4TH PHASE_66F06-APOTEX</v>
      </c>
      <c r="J629" s="356" t="s">
        <v>2414</v>
      </c>
      <c r="K629" s="356" t="s">
        <v>15063</v>
      </c>
      <c r="L629" s="357">
        <v>5.4078999999999997</v>
      </c>
      <c r="M629" s="357">
        <v>5.3956800000000005</v>
      </c>
      <c r="N629" s="357">
        <v>0</v>
      </c>
      <c r="O629" s="356">
        <f t="shared" si="18"/>
        <v>0.2259657168216726</v>
      </c>
      <c r="P629" s="357">
        <v>0.22596571682168554</v>
      </c>
      <c r="Q629" s="356" t="s">
        <v>15063</v>
      </c>
    </row>
    <row r="630" spans="1:17" x14ac:dyDescent="0.25">
      <c r="A630" s="354">
        <v>627</v>
      </c>
      <c r="B630" s="355" t="s">
        <v>5252</v>
      </c>
      <c r="C630" s="355" t="s">
        <v>2393</v>
      </c>
      <c r="D630" s="355" t="s">
        <v>2394</v>
      </c>
      <c r="E630" s="355" t="s">
        <v>2394</v>
      </c>
      <c r="F630" s="356" t="s">
        <v>10552</v>
      </c>
      <c r="G630" s="356" t="s">
        <v>10563</v>
      </c>
      <c r="H630" s="356" t="s">
        <v>10564</v>
      </c>
      <c r="I630" s="356" t="str">
        <f t="shared" si="19"/>
        <v>YERANDANAHALLI_220F06-KUDUMA.</v>
      </c>
      <c r="J630" s="356" t="s">
        <v>2414</v>
      </c>
      <c r="K630" s="356" t="s">
        <v>15063</v>
      </c>
      <c r="L630" s="357">
        <v>3.9371999999999998</v>
      </c>
      <c r="M630" s="357">
        <v>3.8838149999999998</v>
      </c>
      <c r="N630" s="357">
        <v>0</v>
      </c>
      <c r="O630" s="356">
        <f t="shared" si="18"/>
        <v>1.3559128314538256</v>
      </c>
      <c r="P630" s="357">
        <v>1.3594921660069481</v>
      </c>
      <c r="Q630" s="356" t="s">
        <v>15063</v>
      </c>
    </row>
    <row r="631" spans="1:17" x14ac:dyDescent="0.25">
      <c r="A631" s="354">
        <v>628</v>
      </c>
      <c r="B631" s="355" t="s">
        <v>5252</v>
      </c>
      <c r="C631" s="355" t="s">
        <v>2393</v>
      </c>
      <c r="D631" s="355" t="s">
        <v>2394</v>
      </c>
      <c r="E631" s="355" t="s">
        <v>2394</v>
      </c>
      <c r="F631" s="356" t="s">
        <v>10508</v>
      </c>
      <c r="G631" s="356" t="s">
        <v>10517</v>
      </c>
      <c r="H631" s="356" t="s">
        <v>10518</v>
      </c>
      <c r="I631" s="356" t="str">
        <f t="shared" si="19"/>
        <v>CHANDAPURA_66F06-NIRANTHARA-JYOTHI</v>
      </c>
      <c r="J631" s="356" t="s">
        <v>5706</v>
      </c>
      <c r="K631" s="356" t="s">
        <v>15063</v>
      </c>
      <c r="L631" s="357">
        <v>0.70245200000000008</v>
      </c>
      <c r="M631" s="357">
        <v>0.64428224000000001</v>
      </c>
      <c r="N631" s="357">
        <v>0</v>
      </c>
      <c r="O631" s="356">
        <f t="shared" si="18"/>
        <v>8.2809586989573756</v>
      </c>
      <c r="P631" s="357">
        <v>9.6012840946077755</v>
      </c>
      <c r="Q631" s="356" t="s">
        <v>15063</v>
      </c>
    </row>
    <row r="632" spans="1:17" x14ac:dyDescent="0.25">
      <c r="A632" s="354">
        <v>629</v>
      </c>
      <c r="B632" s="355" t="s">
        <v>5252</v>
      </c>
      <c r="C632" s="355" t="s">
        <v>2393</v>
      </c>
      <c r="D632" s="355" t="s">
        <v>2394</v>
      </c>
      <c r="E632" s="355" t="s">
        <v>2394</v>
      </c>
      <c r="F632" s="356" t="s">
        <v>10508</v>
      </c>
      <c r="G632" s="356" t="s">
        <v>10519</v>
      </c>
      <c r="H632" s="356" t="s">
        <v>10520</v>
      </c>
      <c r="I632" s="356" t="str">
        <f t="shared" si="19"/>
        <v>CHANDAPURA_66F07-ATTIBELE</v>
      </c>
      <c r="J632" s="356" t="s">
        <v>2405</v>
      </c>
      <c r="K632" s="356" t="s">
        <v>15063</v>
      </c>
      <c r="L632" s="357">
        <v>2.5100000000000001E-3</v>
      </c>
      <c r="M632" s="357">
        <v>2.3081999999999998E-3</v>
      </c>
      <c r="N632" s="357">
        <v>0</v>
      </c>
      <c r="O632" s="356">
        <f t="shared" si="18"/>
        <v>8.039840637450208</v>
      </c>
      <c r="P632" s="357">
        <v>8.0398406374502134</v>
      </c>
      <c r="Q632" s="356" t="s">
        <v>15063</v>
      </c>
    </row>
    <row r="633" spans="1:17" x14ac:dyDescent="0.25">
      <c r="A633" s="354">
        <v>630</v>
      </c>
      <c r="B633" s="355" t="s">
        <v>5252</v>
      </c>
      <c r="C633" s="355" t="s">
        <v>2393</v>
      </c>
      <c r="D633" s="355" t="s">
        <v>2394</v>
      </c>
      <c r="E633" s="355" t="s">
        <v>2394</v>
      </c>
      <c r="F633" s="356" t="s">
        <v>10552</v>
      </c>
      <c r="G633" s="356" t="s">
        <v>10565</v>
      </c>
      <c r="H633" s="356" t="s">
        <v>10566</v>
      </c>
      <c r="I633" s="356" t="str">
        <f t="shared" si="19"/>
        <v>YERANDANAHALLI_220F07-FIEM-AUTO.</v>
      </c>
      <c r="J633" s="356" t="s">
        <v>2414</v>
      </c>
      <c r="K633" s="356" t="s">
        <v>15063</v>
      </c>
      <c r="L633" s="357">
        <v>4.6710000000000003</v>
      </c>
      <c r="M633" s="357">
        <v>4.5963444999999998</v>
      </c>
      <c r="N633" s="357">
        <v>0</v>
      </c>
      <c r="O633" s="356">
        <f t="shared" si="18"/>
        <v>1.5982766002997311</v>
      </c>
      <c r="P633" s="357">
        <v>1.5982766002997195</v>
      </c>
      <c r="Q633" s="356" t="s">
        <v>15063</v>
      </c>
    </row>
    <row r="634" spans="1:17" x14ac:dyDescent="0.25">
      <c r="A634" s="354">
        <v>631</v>
      </c>
      <c r="B634" s="355" t="s">
        <v>5252</v>
      </c>
      <c r="C634" s="355" t="s">
        <v>2393</v>
      </c>
      <c r="D634" s="355" t="s">
        <v>2394</v>
      </c>
      <c r="E634" s="355" t="s">
        <v>2394</v>
      </c>
      <c r="F634" s="356" t="s">
        <v>10477</v>
      </c>
      <c r="G634" s="356" t="s">
        <v>10488</v>
      </c>
      <c r="H634" s="356" t="s">
        <v>10489</v>
      </c>
      <c r="I634" s="356" t="str">
        <f t="shared" si="19"/>
        <v>BOMMASANDRA INDL 4TH PHASE_66F07-MAINE MATERIALS ROAD</v>
      </c>
      <c r="J634" s="356" t="s">
        <v>2414</v>
      </c>
      <c r="K634" s="356" t="s">
        <v>15063</v>
      </c>
      <c r="L634" s="357">
        <v>2.5994999999999999</v>
      </c>
      <c r="M634" s="357">
        <v>2.5872525</v>
      </c>
      <c r="N634" s="357">
        <v>0</v>
      </c>
      <c r="O634" s="356">
        <f t="shared" si="18"/>
        <v>0.47114829774956596</v>
      </c>
      <c r="P634" s="357">
        <v>0.47114829774956846</v>
      </c>
      <c r="Q634" s="356" t="s">
        <v>15063</v>
      </c>
    </row>
    <row r="635" spans="1:17" x14ac:dyDescent="0.25">
      <c r="A635" s="354">
        <v>632</v>
      </c>
      <c r="B635" s="355" t="s">
        <v>5252</v>
      </c>
      <c r="C635" s="355" t="s">
        <v>2393</v>
      </c>
      <c r="D635" s="355" t="s">
        <v>2394</v>
      </c>
      <c r="E635" s="355" t="s">
        <v>2394</v>
      </c>
      <c r="F635" s="356" t="s">
        <v>10539</v>
      </c>
      <c r="G635" s="356" t="s">
        <v>10550</v>
      </c>
      <c r="H635" s="356" t="s">
        <v>10551</v>
      </c>
      <c r="I635" s="356" t="str">
        <f t="shared" si="19"/>
        <v xml:space="preserve">SURYANAGAR_66F07-NAGANAYAKANAHALLI </v>
      </c>
      <c r="J635" s="356" t="s">
        <v>5701</v>
      </c>
      <c r="K635" s="356" t="s">
        <v>15063</v>
      </c>
      <c r="L635" s="357">
        <v>0</v>
      </c>
      <c r="M635" s="357">
        <v>0</v>
      </c>
      <c r="N635" s="357">
        <v>0</v>
      </c>
      <c r="O635" s="356" t="e">
        <f t="shared" si="18"/>
        <v>#DIV/0!</v>
      </c>
      <c r="P635" s="357" t="e">
        <v>#DIV/0!</v>
      </c>
      <c r="Q635" s="356" t="s">
        <v>15063</v>
      </c>
    </row>
    <row r="636" spans="1:17" x14ac:dyDescent="0.25">
      <c r="A636" s="354">
        <v>633</v>
      </c>
      <c r="B636" s="355" t="s">
        <v>5252</v>
      </c>
      <c r="C636" s="355" t="s">
        <v>2393</v>
      </c>
      <c r="D636" s="355" t="s">
        <v>2394</v>
      </c>
      <c r="E636" s="355" t="s">
        <v>2394</v>
      </c>
      <c r="F636" s="356" t="s">
        <v>10477</v>
      </c>
      <c r="G636" s="356" t="s">
        <v>10490</v>
      </c>
      <c r="H636" s="356" t="s">
        <v>10491</v>
      </c>
      <c r="I636" s="356" t="str">
        <f t="shared" si="19"/>
        <v>BOMMASANDRA INDL 4TH PHASE_66F08-BBS-ALLOYS</v>
      </c>
      <c r="J636" s="356" t="s">
        <v>2414</v>
      </c>
      <c r="K636" s="356" t="s">
        <v>15063</v>
      </c>
      <c r="L636" s="357">
        <v>5.2088000000000001</v>
      </c>
      <c r="M636" s="357">
        <v>5.0445760000000002</v>
      </c>
      <c r="N636" s="357">
        <v>0</v>
      </c>
      <c r="O636" s="356">
        <f t="shared" si="18"/>
        <v>3.1528183074796483</v>
      </c>
      <c r="P636" s="357">
        <v>3.2856629026925877</v>
      </c>
      <c r="Q636" s="356" t="s">
        <v>15063</v>
      </c>
    </row>
    <row r="637" spans="1:17" x14ac:dyDescent="0.25">
      <c r="A637" s="354">
        <v>634</v>
      </c>
      <c r="B637" s="355" t="s">
        <v>5252</v>
      </c>
      <c r="C637" s="355" t="s">
        <v>2393</v>
      </c>
      <c r="D637" s="355" t="s">
        <v>2394</v>
      </c>
      <c r="E637" s="355" t="s">
        <v>2394</v>
      </c>
      <c r="F637" s="356" t="s">
        <v>10552</v>
      </c>
      <c r="G637" s="356" t="s">
        <v>10567</v>
      </c>
      <c r="H637" s="356" t="s">
        <v>10568</v>
      </c>
      <c r="I637" s="356" t="str">
        <f t="shared" si="19"/>
        <v>YERANDANAHALLI_220F08-BULZAR.</v>
      </c>
      <c r="J637" s="356" t="s">
        <v>2405</v>
      </c>
      <c r="K637" s="356" t="s">
        <v>15063</v>
      </c>
      <c r="L637" s="357">
        <v>1.5811999999999999</v>
      </c>
      <c r="M637" s="357">
        <v>1.50648</v>
      </c>
      <c r="N637" s="357">
        <v>0</v>
      </c>
      <c r="O637" s="356">
        <f t="shared" si="18"/>
        <v>4.7255249177839556</v>
      </c>
      <c r="P637" s="357">
        <v>4.725524917783952</v>
      </c>
      <c r="Q637" s="356" t="s">
        <v>15063</v>
      </c>
    </row>
    <row r="638" spans="1:17" x14ac:dyDescent="0.25">
      <c r="A638" s="354">
        <v>635</v>
      </c>
      <c r="B638" s="355" t="s">
        <v>5252</v>
      </c>
      <c r="C638" s="355" t="s">
        <v>2393</v>
      </c>
      <c r="D638" s="355" t="s">
        <v>2394</v>
      </c>
      <c r="E638" s="355" t="s">
        <v>2394</v>
      </c>
      <c r="F638" s="356" t="s">
        <v>10508</v>
      </c>
      <c r="G638" s="356" t="s">
        <v>10521</v>
      </c>
      <c r="H638" s="356" t="s">
        <v>10522</v>
      </c>
      <c r="I638" s="356" t="str">
        <f t="shared" si="19"/>
        <v>CHANDAPURA_66F08-KEERTI-LAYOUT</v>
      </c>
      <c r="J638" s="356" t="s">
        <v>2405</v>
      </c>
      <c r="K638" s="356" t="s">
        <v>15063</v>
      </c>
      <c r="L638" s="357">
        <v>2.7746</v>
      </c>
      <c r="M638" s="357">
        <v>2.5126451600000004</v>
      </c>
      <c r="N638" s="357">
        <v>0</v>
      </c>
      <c r="O638" s="356">
        <f t="shared" si="18"/>
        <v>9.4411749441360762</v>
      </c>
      <c r="P638" s="357">
        <v>15.082282575385964</v>
      </c>
      <c r="Q638" s="356" t="s">
        <v>15063</v>
      </c>
    </row>
    <row r="639" spans="1:17" x14ac:dyDescent="0.25">
      <c r="A639" s="354">
        <v>636</v>
      </c>
      <c r="B639" s="355" t="s">
        <v>5252</v>
      </c>
      <c r="C639" s="355" t="s">
        <v>2393</v>
      </c>
      <c r="D639" s="355" t="s">
        <v>2394</v>
      </c>
      <c r="E639" s="355" t="s">
        <v>2394</v>
      </c>
      <c r="F639" s="356" t="s">
        <v>10508</v>
      </c>
      <c r="G639" s="356" t="s">
        <v>10523</v>
      </c>
      <c r="H639" s="356" t="s">
        <v>10524</v>
      </c>
      <c r="I639" s="356" t="str">
        <f t="shared" si="19"/>
        <v>CHANDAPURA_66F09-HENNAGARA</v>
      </c>
      <c r="J639" s="356" t="s">
        <v>2405</v>
      </c>
      <c r="K639" s="356" t="s">
        <v>15063</v>
      </c>
      <c r="L639" s="357">
        <v>1.5313999999999999</v>
      </c>
      <c r="M639" s="357">
        <v>1.34308432</v>
      </c>
      <c r="N639" s="357">
        <v>0</v>
      </c>
      <c r="O639" s="356">
        <f t="shared" si="18"/>
        <v>12.296962256758516</v>
      </c>
      <c r="P639" s="357">
        <v>14.39497296693154</v>
      </c>
      <c r="Q639" s="356" t="s">
        <v>15063</v>
      </c>
    </row>
    <row r="640" spans="1:17" x14ac:dyDescent="0.25">
      <c r="A640" s="354">
        <v>637</v>
      </c>
      <c r="B640" s="355" t="s">
        <v>5252</v>
      </c>
      <c r="C640" s="355" t="s">
        <v>2393</v>
      </c>
      <c r="D640" s="355" t="s">
        <v>2394</v>
      </c>
      <c r="E640" s="355" t="s">
        <v>2394</v>
      </c>
      <c r="F640" s="356" t="s">
        <v>10477</v>
      </c>
      <c r="G640" s="356" t="s">
        <v>10492</v>
      </c>
      <c r="H640" s="356" t="s">
        <v>10493</v>
      </c>
      <c r="I640" s="356" t="str">
        <f t="shared" si="19"/>
        <v>BOMMASANDRA INDL 4TH PHASE_66F09-TEGUTECH</v>
      </c>
      <c r="J640" s="356" t="s">
        <v>2414</v>
      </c>
      <c r="K640" s="356" t="s">
        <v>15063</v>
      </c>
      <c r="L640" s="357">
        <v>2.3250000000000002</v>
      </c>
      <c r="M640" s="357">
        <v>2.2576624999999999</v>
      </c>
      <c r="N640" s="357">
        <v>0</v>
      </c>
      <c r="O640" s="356">
        <f t="shared" si="18"/>
        <v>2.8962365591397967</v>
      </c>
      <c r="P640" s="357">
        <v>2.9242903600407377</v>
      </c>
      <c r="Q640" s="356" t="s">
        <v>15063</v>
      </c>
    </row>
    <row r="641" spans="1:17" x14ac:dyDescent="0.25">
      <c r="A641" s="354">
        <v>638</v>
      </c>
      <c r="B641" s="355" t="s">
        <v>5252</v>
      </c>
      <c r="C641" s="355" t="s">
        <v>2393</v>
      </c>
      <c r="D641" s="355" t="s">
        <v>2394</v>
      </c>
      <c r="E641" s="355" t="s">
        <v>2394</v>
      </c>
      <c r="F641" s="356" t="s">
        <v>10508</v>
      </c>
      <c r="G641" s="356" t="s">
        <v>10525</v>
      </c>
      <c r="H641" s="356" t="s">
        <v>10526</v>
      </c>
      <c r="I641" s="356" t="str">
        <f t="shared" si="19"/>
        <v>CHANDAPURA_66F10-CHANDAPURA</v>
      </c>
      <c r="J641" s="356" t="s">
        <v>2405</v>
      </c>
      <c r="K641" s="356" t="s">
        <v>15063</v>
      </c>
      <c r="L641" s="357">
        <v>2.0743999999999998</v>
      </c>
      <c r="M641" s="357">
        <v>1.89419837</v>
      </c>
      <c r="N641" s="357">
        <v>0</v>
      </c>
      <c r="O641" s="356">
        <f t="shared" si="18"/>
        <v>8.6869277863478498</v>
      </c>
      <c r="P641" s="357">
        <v>18.407278106619096</v>
      </c>
      <c r="Q641" s="356" t="s">
        <v>15063</v>
      </c>
    </row>
    <row r="642" spans="1:17" x14ac:dyDescent="0.25">
      <c r="A642" s="354">
        <v>639</v>
      </c>
      <c r="B642" s="355" t="s">
        <v>5252</v>
      </c>
      <c r="C642" s="355" t="s">
        <v>2393</v>
      </c>
      <c r="D642" s="355" t="s">
        <v>2394</v>
      </c>
      <c r="E642" s="355" t="s">
        <v>2394</v>
      </c>
      <c r="F642" s="356" t="s">
        <v>10477</v>
      </c>
      <c r="G642" s="356" t="s">
        <v>10494</v>
      </c>
      <c r="H642" s="356" t="s">
        <v>10495</v>
      </c>
      <c r="I642" s="356" t="str">
        <f t="shared" si="19"/>
        <v>BOMMASANDRA INDL 4TH PHASE_66F10-RASHI-GRANITES</v>
      </c>
      <c r="J642" s="356" t="s">
        <v>2414</v>
      </c>
      <c r="K642" s="356" t="s">
        <v>15063</v>
      </c>
      <c r="L642" s="357">
        <v>6.064425</v>
      </c>
      <c r="M642" s="357">
        <v>5.8216624999999995</v>
      </c>
      <c r="N642" s="357">
        <v>0</v>
      </c>
      <c r="O642" s="356">
        <f t="shared" si="18"/>
        <v>4.0030588225594421</v>
      </c>
      <c r="P642" s="357">
        <v>4.0030588225594466</v>
      </c>
      <c r="Q642" s="356" t="s">
        <v>15063</v>
      </c>
    </row>
    <row r="643" spans="1:17" x14ac:dyDescent="0.25">
      <c r="A643" s="354">
        <v>640</v>
      </c>
      <c r="B643" s="355" t="s">
        <v>5252</v>
      </c>
      <c r="C643" s="355" t="s">
        <v>2393</v>
      </c>
      <c r="D643" s="355" t="s">
        <v>2394</v>
      </c>
      <c r="E643" s="355" t="s">
        <v>2394</v>
      </c>
      <c r="F643" s="356" t="s">
        <v>10552</v>
      </c>
      <c r="G643" s="356" t="s">
        <v>10569</v>
      </c>
      <c r="H643" s="356" t="s">
        <v>10570</v>
      </c>
      <c r="I643" s="356" t="str">
        <f t="shared" si="19"/>
        <v>YERANDANAHALLI_220F10-SHETRON</v>
      </c>
      <c r="J643" s="356" t="s">
        <v>2414</v>
      </c>
      <c r="K643" s="356" t="s">
        <v>15063</v>
      </c>
      <c r="L643" s="357">
        <v>0</v>
      </c>
      <c r="M643" s="357">
        <v>0</v>
      </c>
      <c r="N643" s="357">
        <v>0</v>
      </c>
      <c r="O643" s="356" t="e">
        <f t="shared" si="18"/>
        <v>#DIV/0!</v>
      </c>
      <c r="P643" s="357" t="e">
        <v>#DIV/0!</v>
      </c>
      <c r="Q643" s="356" t="s">
        <v>15063</v>
      </c>
    </row>
    <row r="644" spans="1:17" x14ac:dyDescent="0.25">
      <c r="A644" s="354">
        <v>641</v>
      </c>
      <c r="B644" s="355" t="s">
        <v>5252</v>
      </c>
      <c r="C644" s="355" t="s">
        <v>2393</v>
      </c>
      <c r="D644" s="355" t="s">
        <v>2394</v>
      </c>
      <c r="E644" s="355" t="s">
        <v>2394</v>
      </c>
      <c r="F644" s="356" t="s">
        <v>10477</v>
      </c>
      <c r="G644" s="356" t="s">
        <v>10496</v>
      </c>
      <c r="H644" s="356" t="s">
        <v>10497</v>
      </c>
      <c r="I644" s="356" t="str">
        <f t="shared" si="19"/>
        <v>BOMMASANDRA INDL 4TH PHASE_66F11-BILLFORGE</v>
      </c>
      <c r="J644" s="356" t="s">
        <v>2414</v>
      </c>
      <c r="K644" s="356" t="s">
        <v>15063</v>
      </c>
      <c r="L644" s="357">
        <v>2.8652000000000002</v>
      </c>
      <c r="M644" s="357">
        <v>2.8579190000000003</v>
      </c>
      <c r="N644" s="357">
        <v>0</v>
      </c>
      <c r="O644" s="356">
        <f t="shared" ref="O644:O707" si="20">((L644-N644)-M644)/(L644-N644)*100</f>
        <v>0.25411838615104954</v>
      </c>
      <c r="P644" s="357">
        <v>0.25411838615105875</v>
      </c>
      <c r="Q644" s="356" t="s">
        <v>15063</v>
      </c>
    </row>
    <row r="645" spans="1:17" x14ac:dyDescent="0.25">
      <c r="A645" s="354">
        <v>642</v>
      </c>
      <c r="B645" s="355" t="s">
        <v>5252</v>
      </c>
      <c r="C645" s="355" t="s">
        <v>2393</v>
      </c>
      <c r="D645" s="355" t="s">
        <v>2394</v>
      </c>
      <c r="E645" s="355" t="s">
        <v>2394</v>
      </c>
      <c r="F645" s="356" t="s">
        <v>10508</v>
      </c>
      <c r="G645" s="356" t="s">
        <v>10527</v>
      </c>
      <c r="H645" s="356" t="s">
        <v>10528</v>
      </c>
      <c r="I645" s="356" t="str">
        <f t="shared" ref="I645:I708" si="21">F645&amp;H645</f>
        <v>CHANDAPURA_66F11-VAKIL-LAYOUT</v>
      </c>
      <c r="J645" s="356" t="s">
        <v>2405</v>
      </c>
      <c r="K645" s="356" t="s">
        <v>15063</v>
      </c>
      <c r="L645" s="357">
        <v>1.4929999999999999</v>
      </c>
      <c r="M645" s="357">
        <v>1.3505920900000001</v>
      </c>
      <c r="N645" s="357">
        <v>0</v>
      </c>
      <c r="O645" s="356">
        <f t="shared" si="20"/>
        <v>9.5383730743469375</v>
      </c>
      <c r="P645" s="357">
        <v>13.583318655074873</v>
      </c>
      <c r="Q645" s="356" t="s">
        <v>15063</v>
      </c>
    </row>
    <row r="646" spans="1:17" x14ac:dyDescent="0.25">
      <c r="A646" s="354">
        <v>643</v>
      </c>
      <c r="B646" s="355" t="s">
        <v>5252</v>
      </c>
      <c r="C646" s="355" t="s">
        <v>2393</v>
      </c>
      <c r="D646" s="355" t="s">
        <v>2394</v>
      </c>
      <c r="E646" s="355" t="s">
        <v>2394</v>
      </c>
      <c r="F646" s="356" t="s">
        <v>10552</v>
      </c>
      <c r="G646" s="356" t="s">
        <v>10571</v>
      </c>
      <c r="H646" s="356" t="s">
        <v>10572</v>
      </c>
      <c r="I646" s="356" t="str">
        <f t="shared" si="21"/>
        <v>YERANDANAHALLI_220F11-VICTORY-GLASS.</v>
      </c>
      <c r="J646" s="356" t="s">
        <v>2414</v>
      </c>
      <c r="K646" s="356" t="s">
        <v>15063</v>
      </c>
      <c r="L646" s="357">
        <v>2.7932000000000001</v>
      </c>
      <c r="M646" s="357">
        <v>2.6790476700000001</v>
      </c>
      <c r="N646" s="357">
        <v>0</v>
      </c>
      <c r="O646" s="356">
        <f t="shared" si="20"/>
        <v>4.0867939997135911</v>
      </c>
      <c r="P646" s="357">
        <v>4.1987998418535284</v>
      </c>
      <c r="Q646" s="356" t="s">
        <v>15063</v>
      </c>
    </row>
    <row r="647" spans="1:17" x14ac:dyDescent="0.25">
      <c r="A647" s="354">
        <v>644</v>
      </c>
      <c r="B647" s="355" t="s">
        <v>5252</v>
      </c>
      <c r="C647" s="355" t="s">
        <v>2393</v>
      </c>
      <c r="D647" s="355" t="s">
        <v>2394</v>
      </c>
      <c r="E647" s="355" t="s">
        <v>2394</v>
      </c>
      <c r="F647" s="356" t="s">
        <v>10508</v>
      </c>
      <c r="G647" s="356" t="s">
        <v>10529</v>
      </c>
      <c r="H647" s="356" t="s">
        <v>10530</v>
      </c>
      <c r="I647" s="356" t="str">
        <f t="shared" si="21"/>
        <v>CHANDAPURA_66F12-BOMMASANDRA-INDL-AREA</v>
      </c>
      <c r="J647" s="356" t="s">
        <v>2405</v>
      </c>
      <c r="K647" s="356" t="s">
        <v>15063</v>
      </c>
      <c r="L647" s="357">
        <v>1.6241599999999998</v>
      </c>
      <c r="M647" s="357">
        <v>1.5041262300000002</v>
      </c>
      <c r="N647" s="357">
        <v>0</v>
      </c>
      <c r="O647" s="356">
        <f t="shared" si="20"/>
        <v>7.3905138656289786</v>
      </c>
      <c r="P647" s="357">
        <v>7.3905138656289786</v>
      </c>
      <c r="Q647" s="356" t="s">
        <v>15063</v>
      </c>
    </row>
    <row r="648" spans="1:17" x14ac:dyDescent="0.25">
      <c r="A648" s="354">
        <v>645</v>
      </c>
      <c r="B648" s="355" t="s">
        <v>5252</v>
      </c>
      <c r="C648" s="355" t="s">
        <v>2393</v>
      </c>
      <c r="D648" s="355" t="s">
        <v>2394</v>
      </c>
      <c r="E648" s="355" t="s">
        <v>2394</v>
      </c>
      <c r="F648" s="356" t="s">
        <v>10552</v>
      </c>
      <c r="G648" s="356" t="s">
        <v>10573</v>
      </c>
      <c r="H648" s="356" t="s">
        <v>10574</v>
      </c>
      <c r="I648" s="356" t="str">
        <f t="shared" si="21"/>
        <v>YERANDANAHALLI_220F12-DEEPAK-FORGE.</v>
      </c>
      <c r="J648" s="356" t="s">
        <v>2414</v>
      </c>
      <c r="K648" s="356" t="s">
        <v>15063</v>
      </c>
      <c r="L648" s="357">
        <v>8.1978200000000001</v>
      </c>
      <c r="M648" s="357">
        <v>7.6672344200000007</v>
      </c>
      <c r="N648" s="357">
        <v>0</v>
      </c>
      <c r="O648" s="356">
        <f t="shared" si="20"/>
        <v>6.4722765320536366</v>
      </c>
      <c r="P648" s="357">
        <v>6.4722765320536224</v>
      </c>
      <c r="Q648" s="356" t="s">
        <v>15063</v>
      </c>
    </row>
    <row r="649" spans="1:17" x14ac:dyDescent="0.25">
      <c r="A649" s="354">
        <v>646</v>
      </c>
      <c r="B649" s="355" t="s">
        <v>5252</v>
      </c>
      <c r="C649" s="355" t="s">
        <v>2393</v>
      </c>
      <c r="D649" s="355" t="s">
        <v>2394</v>
      </c>
      <c r="E649" s="355" t="s">
        <v>2394</v>
      </c>
      <c r="F649" s="356" t="s">
        <v>10477</v>
      </c>
      <c r="G649" s="356" t="s">
        <v>10498</v>
      </c>
      <c r="H649" s="356" t="s">
        <v>10499</v>
      </c>
      <c r="I649" s="356" t="str">
        <f t="shared" si="21"/>
        <v xml:space="preserve">BOMMASANDRA INDL 4TH PHASE_66F12-EFBE PRECISION </v>
      </c>
      <c r="J649" s="356" t="s">
        <v>2414</v>
      </c>
      <c r="K649" s="356" t="s">
        <v>15063</v>
      </c>
      <c r="L649" s="357">
        <v>2.2656000000000001</v>
      </c>
      <c r="M649" s="357">
        <v>2.2422407499999997</v>
      </c>
      <c r="N649" s="357">
        <v>0</v>
      </c>
      <c r="O649" s="356">
        <f t="shared" si="20"/>
        <v>1.0310403425141412</v>
      </c>
      <c r="P649" s="357">
        <v>1.0310403425141557</v>
      </c>
      <c r="Q649" s="356" t="s">
        <v>15063</v>
      </c>
    </row>
    <row r="650" spans="1:17" x14ac:dyDescent="0.25">
      <c r="A650" s="354">
        <v>647</v>
      </c>
      <c r="B650" s="355" t="s">
        <v>5252</v>
      </c>
      <c r="C650" s="355" t="s">
        <v>2393</v>
      </c>
      <c r="D650" s="355" t="s">
        <v>2394</v>
      </c>
      <c r="E650" s="355" t="s">
        <v>2394</v>
      </c>
      <c r="F650" s="356" t="s">
        <v>10477</v>
      </c>
      <c r="G650" s="356" t="s">
        <v>10500</v>
      </c>
      <c r="H650" s="356" t="s">
        <v>10501</v>
      </c>
      <c r="I650" s="356" t="str">
        <f t="shared" si="21"/>
        <v>BOMMASANDRA INDL 4TH PHASE_66F13-MESHA ENGINEERING</v>
      </c>
      <c r="J650" s="356" t="s">
        <v>2414</v>
      </c>
      <c r="K650" s="356" t="s">
        <v>15063</v>
      </c>
      <c r="L650" s="357">
        <v>4.3879999999999999</v>
      </c>
      <c r="M650" s="357">
        <v>4.2443434</v>
      </c>
      <c r="N650" s="357">
        <v>0</v>
      </c>
      <c r="O650" s="356">
        <f t="shared" si="20"/>
        <v>3.2738514129443916</v>
      </c>
      <c r="P650" s="357">
        <v>3.2738514129443841</v>
      </c>
      <c r="Q650" s="356" t="s">
        <v>15063</v>
      </c>
    </row>
    <row r="651" spans="1:17" x14ac:dyDescent="0.25">
      <c r="A651" s="354">
        <v>648</v>
      </c>
      <c r="B651" s="355" t="s">
        <v>5252</v>
      </c>
      <c r="C651" s="355" t="s">
        <v>2393</v>
      </c>
      <c r="D651" s="355" t="s">
        <v>2394</v>
      </c>
      <c r="E651" s="355" t="s">
        <v>2394</v>
      </c>
      <c r="F651" s="356" t="s">
        <v>10508</v>
      </c>
      <c r="G651" s="356" t="s">
        <v>10531</v>
      </c>
      <c r="H651" s="356" t="s">
        <v>10532</v>
      </c>
      <c r="I651" s="356" t="str">
        <f t="shared" si="21"/>
        <v>CHANDAPURA_66F13-SPARSH-HOSPITAL-ROAD</v>
      </c>
      <c r="J651" s="356" t="s">
        <v>2405</v>
      </c>
      <c r="K651" s="356" t="s">
        <v>15063</v>
      </c>
      <c r="L651" s="357">
        <v>3.4163999999999999</v>
      </c>
      <c r="M651" s="357">
        <v>3.099888</v>
      </c>
      <c r="N651" s="357">
        <v>0</v>
      </c>
      <c r="O651" s="356">
        <f t="shared" si="20"/>
        <v>9.2644889357218094</v>
      </c>
      <c r="P651" s="357">
        <v>9.2644889357218148</v>
      </c>
      <c r="Q651" s="356" t="s">
        <v>15063</v>
      </c>
    </row>
    <row r="652" spans="1:17" x14ac:dyDescent="0.25">
      <c r="A652" s="354">
        <v>649</v>
      </c>
      <c r="B652" s="355" t="s">
        <v>5252</v>
      </c>
      <c r="C652" s="355" t="s">
        <v>2393</v>
      </c>
      <c r="D652" s="355" t="s">
        <v>2394</v>
      </c>
      <c r="E652" s="355" t="s">
        <v>2394</v>
      </c>
      <c r="F652" s="356" t="s">
        <v>10552</v>
      </c>
      <c r="G652" s="356" t="s">
        <v>10575</v>
      </c>
      <c r="H652" s="356" t="s">
        <v>10576</v>
      </c>
      <c r="I652" s="356" t="str">
        <f t="shared" si="21"/>
        <v>YERANDANAHALLI_220F13-TIRUPALYA</v>
      </c>
      <c r="J652" s="356" t="s">
        <v>2405</v>
      </c>
      <c r="K652" s="356" t="s">
        <v>15063</v>
      </c>
      <c r="L652" s="357">
        <v>4.1849999999999996</v>
      </c>
      <c r="M652" s="357">
        <v>3.7700454799999998</v>
      </c>
      <c r="N652" s="357">
        <v>0</v>
      </c>
      <c r="O652" s="356">
        <f t="shared" si="20"/>
        <v>9.9152812425328509</v>
      </c>
      <c r="P652" s="357">
        <v>9.9152812425328367</v>
      </c>
      <c r="Q652" s="356" t="s">
        <v>15063</v>
      </c>
    </row>
    <row r="653" spans="1:17" x14ac:dyDescent="0.25">
      <c r="A653" s="354">
        <v>650</v>
      </c>
      <c r="B653" s="355" t="s">
        <v>5252</v>
      </c>
      <c r="C653" s="355" t="s">
        <v>2393</v>
      </c>
      <c r="D653" s="355" t="s">
        <v>2394</v>
      </c>
      <c r="E653" s="355" t="s">
        <v>2394</v>
      </c>
      <c r="F653" s="356" t="s">
        <v>10477</v>
      </c>
      <c r="G653" s="356" t="s">
        <v>10502</v>
      </c>
      <c r="H653" s="356" t="s">
        <v>10503</v>
      </c>
      <c r="I653" s="356" t="str">
        <f t="shared" si="21"/>
        <v xml:space="preserve">BOMMASANDRA INDL 4TH PHASE_66F14-ARIHANT METALS </v>
      </c>
      <c r="J653" s="356" t="s">
        <v>2414</v>
      </c>
      <c r="K653" s="356" t="s">
        <v>15063</v>
      </c>
      <c r="L653" s="357">
        <v>2.8659000000000003</v>
      </c>
      <c r="M653" s="357">
        <v>2.85402025</v>
      </c>
      <c r="N653" s="357">
        <v>0</v>
      </c>
      <c r="O653" s="356">
        <f t="shared" si="20"/>
        <v>0.41452074391989602</v>
      </c>
      <c r="P653" s="357">
        <v>0.54505908733680775</v>
      </c>
      <c r="Q653" s="356" t="s">
        <v>15063</v>
      </c>
    </row>
    <row r="654" spans="1:17" x14ac:dyDescent="0.25">
      <c r="A654" s="354">
        <v>651</v>
      </c>
      <c r="B654" s="355" t="s">
        <v>5252</v>
      </c>
      <c r="C654" s="355" t="s">
        <v>2393</v>
      </c>
      <c r="D654" s="355" t="s">
        <v>2394</v>
      </c>
      <c r="E654" s="355" t="s">
        <v>2394</v>
      </c>
      <c r="F654" s="356" t="s">
        <v>10552</v>
      </c>
      <c r="G654" s="356" t="s">
        <v>10577</v>
      </c>
      <c r="H654" s="356" t="s">
        <v>10578</v>
      </c>
      <c r="I654" s="356" t="str">
        <f t="shared" si="21"/>
        <v>YERANDANAHALLI_220F14-KACHANAYAKANAHALLI</v>
      </c>
      <c r="J654" s="356" t="s">
        <v>2405</v>
      </c>
      <c r="K654" s="356" t="s">
        <v>15063</v>
      </c>
      <c r="L654" s="357">
        <v>1.4495999999999998</v>
      </c>
      <c r="M654" s="357">
        <v>1.28826912</v>
      </c>
      <c r="N654" s="357">
        <v>0</v>
      </c>
      <c r="O654" s="356">
        <f t="shared" si="20"/>
        <v>11.129337748344353</v>
      </c>
      <c r="P654" s="357">
        <v>11.129337748344348</v>
      </c>
      <c r="Q654" s="356" t="s">
        <v>15063</v>
      </c>
    </row>
    <row r="655" spans="1:17" x14ac:dyDescent="0.25">
      <c r="A655" s="354">
        <v>652</v>
      </c>
      <c r="B655" s="355" t="s">
        <v>5252</v>
      </c>
      <c r="C655" s="355" t="s">
        <v>2393</v>
      </c>
      <c r="D655" s="355" t="s">
        <v>2394</v>
      </c>
      <c r="E655" s="355" t="s">
        <v>2394</v>
      </c>
      <c r="F655" s="356" t="s">
        <v>10477</v>
      </c>
      <c r="G655" s="356" t="s">
        <v>10504</v>
      </c>
      <c r="H655" s="356" t="s">
        <v>10505</v>
      </c>
      <c r="I655" s="356" t="str">
        <f t="shared" si="21"/>
        <v>BOMMASANDRA INDL 4TH PHASE_66F15-GEAROCK</v>
      </c>
      <c r="J655" s="356" t="s">
        <v>2414</v>
      </c>
      <c r="K655" s="356" t="s">
        <v>15063</v>
      </c>
      <c r="L655" s="357">
        <v>5.5576499999999998</v>
      </c>
      <c r="M655" s="357">
        <v>5.5434000000000001</v>
      </c>
      <c r="N655" s="357">
        <v>0</v>
      </c>
      <c r="O655" s="356">
        <f t="shared" si="20"/>
        <v>0.25640333594234349</v>
      </c>
      <c r="P655" s="357">
        <v>0.25640333594235676</v>
      </c>
      <c r="Q655" s="356" t="s">
        <v>15063</v>
      </c>
    </row>
    <row r="656" spans="1:17" x14ac:dyDescent="0.25">
      <c r="A656" s="354">
        <v>653</v>
      </c>
      <c r="B656" s="355" t="s">
        <v>5252</v>
      </c>
      <c r="C656" s="355" t="s">
        <v>2393</v>
      </c>
      <c r="D656" s="355" t="s">
        <v>2394</v>
      </c>
      <c r="E656" s="355" t="s">
        <v>2394</v>
      </c>
      <c r="F656" s="356" t="s">
        <v>10552</v>
      </c>
      <c r="G656" s="356" t="s">
        <v>10579</v>
      </c>
      <c r="H656" s="356" t="s">
        <v>10580</v>
      </c>
      <c r="I656" s="356" t="str">
        <f t="shared" si="21"/>
        <v>YERANDANAHALLI_220F15-MTR.</v>
      </c>
      <c r="J656" s="356" t="s">
        <v>2414</v>
      </c>
      <c r="K656" s="356" t="s">
        <v>15063</v>
      </c>
      <c r="L656" s="357">
        <v>8.7256E-2</v>
      </c>
      <c r="M656" s="357">
        <v>8.6008239200000003E-2</v>
      </c>
      <c r="N656" s="357">
        <v>0</v>
      </c>
      <c r="O656" s="356">
        <f t="shared" si="20"/>
        <v>1.4299999999999968</v>
      </c>
      <c r="P656" s="357">
        <v>4.9731609950924627</v>
      </c>
      <c r="Q656" s="356" t="s">
        <v>15063</v>
      </c>
    </row>
    <row r="657" spans="1:17" x14ac:dyDescent="0.25">
      <c r="A657" s="354">
        <v>654</v>
      </c>
      <c r="B657" s="355" t="s">
        <v>5252</v>
      </c>
      <c r="C657" s="355" t="s">
        <v>2393</v>
      </c>
      <c r="D657" s="355" t="s">
        <v>2394</v>
      </c>
      <c r="E657" s="355" t="s">
        <v>2394</v>
      </c>
      <c r="F657" s="356" t="s">
        <v>10508</v>
      </c>
      <c r="G657" s="356" t="s">
        <v>10533</v>
      </c>
      <c r="H657" s="356" t="s">
        <v>10534</v>
      </c>
      <c r="I657" s="356" t="str">
        <f t="shared" si="21"/>
        <v>CHANDAPURA_66F15-THIRUMAGONDANAHALLI</v>
      </c>
      <c r="J657" s="356" t="s">
        <v>5701</v>
      </c>
      <c r="K657" s="356" t="s">
        <v>15063</v>
      </c>
      <c r="L657" s="357">
        <v>6.2E-2</v>
      </c>
      <c r="M657" s="357">
        <v>5.6849999999999998E-2</v>
      </c>
      <c r="N657" s="357">
        <v>0</v>
      </c>
      <c r="O657" s="356">
        <f t="shared" si="20"/>
        <v>8.3064516129032295</v>
      </c>
      <c r="P657" s="357">
        <v>8.306451612903242</v>
      </c>
      <c r="Q657" s="356" t="s">
        <v>15063</v>
      </c>
    </row>
    <row r="658" spans="1:17" x14ac:dyDescent="0.25">
      <c r="A658" s="354">
        <v>655</v>
      </c>
      <c r="B658" s="355" t="s">
        <v>5252</v>
      </c>
      <c r="C658" s="355" t="s">
        <v>2393</v>
      </c>
      <c r="D658" s="355" t="s">
        <v>2394</v>
      </c>
      <c r="E658" s="355" t="s">
        <v>2394</v>
      </c>
      <c r="F658" s="356" t="s">
        <v>10508</v>
      </c>
      <c r="G658" s="356" t="s">
        <v>10535</v>
      </c>
      <c r="H658" s="356" t="s">
        <v>10536</v>
      </c>
      <c r="I658" s="356" t="str">
        <f t="shared" si="21"/>
        <v>CHANDAPURA_66F16-ANDHAPURA AGRI</v>
      </c>
      <c r="J658" s="356" t="s">
        <v>5701</v>
      </c>
      <c r="K658" s="356" t="s">
        <v>15063</v>
      </c>
      <c r="L658" s="357">
        <v>3.0499999999999999E-2</v>
      </c>
      <c r="M658" s="357">
        <v>2.7474499999999999E-2</v>
      </c>
      <c r="N658" s="357">
        <v>0</v>
      </c>
      <c r="O658" s="356">
        <f t="shared" si="20"/>
        <v>9.9196721311475429</v>
      </c>
      <c r="P658" s="357">
        <v>9.9196721311475287</v>
      </c>
      <c r="Q658" s="356" t="s">
        <v>15063</v>
      </c>
    </row>
    <row r="659" spans="1:17" x14ac:dyDescent="0.25">
      <c r="A659" s="354">
        <v>656</v>
      </c>
      <c r="B659" s="355" t="s">
        <v>5252</v>
      </c>
      <c r="C659" s="355" t="s">
        <v>2393</v>
      </c>
      <c r="D659" s="355" t="s">
        <v>2394</v>
      </c>
      <c r="E659" s="355" t="s">
        <v>2394</v>
      </c>
      <c r="F659" s="356" t="s">
        <v>10552</v>
      </c>
      <c r="G659" s="356" t="s">
        <v>10581</v>
      </c>
      <c r="H659" s="356" t="s">
        <v>10582</v>
      </c>
      <c r="I659" s="356" t="str">
        <f t="shared" si="21"/>
        <v>YERANDANAHALLI_220F16-CORTO-PRINTS.</v>
      </c>
      <c r="J659" s="356" t="s">
        <v>2414</v>
      </c>
      <c r="K659" s="356" t="s">
        <v>15063</v>
      </c>
      <c r="L659" s="357">
        <v>7.0000000000000007E-2</v>
      </c>
      <c r="M659" s="357">
        <v>6.9875999999999994E-2</v>
      </c>
      <c r="N659" s="357">
        <v>0</v>
      </c>
      <c r="O659" s="356">
        <f t="shared" si="20"/>
        <v>0.17714285714287567</v>
      </c>
      <c r="P659" s="357">
        <v>0.1771428571428757</v>
      </c>
      <c r="Q659" s="356" t="s">
        <v>15063</v>
      </c>
    </row>
    <row r="660" spans="1:17" x14ac:dyDescent="0.25">
      <c r="A660" s="354">
        <v>657</v>
      </c>
      <c r="B660" s="355" t="s">
        <v>5252</v>
      </c>
      <c r="C660" s="355" t="s">
        <v>2393</v>
      </c>
      <c r="D660" s="355" t="s">
        <v>2394</v>
      </c>
      <c r="E660" s="355" t="s">
        <v>2394</v>
      </c>
      <c r="F660" s="356" t="s">
        <v>10477</v>
      </c>
      <c r="G660" s="356" t="s">
        <v>14983</v>
      </c>
      <c r="H660" s="356" t="s">
        <v>14984</v>
      </c>
      <c r="I660" s="356" t="str">
        <f t="shared" si="21"/>
        <v>BOMMASANDRA INDL 4TH PHASE_66F16-G.M.INFINITY</v>
      </c>
      <c r="J660" s="356" t="s">
        <v>2432</v>
      </c>
      <c r="K660" s="356" t="s">
        <v>15063</v>
      </c>
      <c r="L660" s="357" t="e">
        <v>#N/A</v>
      </c>
      <c r="M660" s="357">
        <v>0</v>
      </c>
      <c r="N660" s="357" t="e">
        <v>#N/A</v>
      </c>
      <c r="O660" s="356" t="e">
        <f t="shared" si="20"/>
        <v>#N/A</v>
      </c>
      <c r="P660" s="357" t="e">
        <v>#DIV/0!</v>
      </c>
      <c r="Q660" s="356" t="s">
        <v>15063</v>
      </c>
    </row>
    <row r="661" spans="1:17" x14ac:dyDescent="0.25">
      <c r="A661" s="354">
        <v>658</v>
      </c>
      <c r="B661" s="355" t="s">
        <v>5252</v>
      </c>
      <c r="C661" s="355" t="s">
        <v>2393</v>
      </c>
      <c r="D661" s="355" t="s">
        <v>2394</v>
      </c>
      <c r="E661" s="355" t="s">
        <v>2394</v>
      </c>
      <c r="F661" s="356" t="s">
        <v>10552</v>
      </c>
      <c r="G661" s="356" t="s">
        <v>10583</v>
      </c>
      <c r="H661" s="356" t="s">
        <v>10584</v>
      </c>
      <c r="I661" s="356" t="str">
        <f t="shared" si="21"/>
        <v>YERANDANAHALLI_220F17-BIA-ST-PHASE</v>
      </c>
      <c r="J661" s="356" t="s">
        <v>2414</v>
      </c>
      <c r="K661" s="356" t="s">
        <v>15063</v>
      </c>
      <c r="L661" s="357">
        <v>2.2640000000000002</v>
      </c>
      <c r="M661" s="357">
        <v>2.2221890000000002</v>
      </c>
      <c r="N661" s="357">
        <v>0</v>
      </c>
      <c r="O661" s="356">
        <f t="shared" si="20"/>
        <v>1.8467756183745601</v>
      </c>
      <c r="P661" s="357">
        <v>1.8467756183745632</v>
      </c>
      <c r="Q661" s="356" t="s">
        <v>15063</v>
      </c>
    </row>
    <row r="662" spans="1:17" x14ac:dyDescent="0.25">
      <c r="A662" s="354">
        <v>659</v>
      </c>
      <c r="B662" s="355" t="s">
        <v>5252</v>
      </c>
      <c r="C662" s="355" t="s">
        <v>2393</v>
      </c>
      <c r="D662" s="355" t="s">
        <v>2394</v>
      </c>
      <c r="E662" s="355" t="s">
        <v>2394</v>
      </c>
      <c r="F662" s="356" t="s">
        <v>10508</v>
      </c>
      <c r="G662" s="356" t="s">
        <v>10537</v>
      </c>
      <c r="H662" s="356" t="s">
        <v>10538</v>
      </c>
      <c r="I662" s="356" t="str">
        <f t="shared" si="21"/>
        <v>CHANDAPURA_66F17-HALE CHANDAPURA</v>
      </c>
      <c r="J662" s="356" t="s">
        <v>5701</v>
      </c>
      <c r="K662" s="356" t="s">
        <v>15063</v>
      </c>
      <c r="L662" s="357">
        <v>2.1604999999999999E-2</v>
      </c>
      <c r="M662" s="357">
        <v>1.9195999999999998E-2</v>
      </c>
      <c r="N662" s="357">
        <v>0</v>
      </c>
      <c r="O662" s="356">
        <f t="shared" si="20"/>
        <v>11.150196713723682</v>
      </c>
      <c r="P662" s="357">
        <v>22.540241694940711</v>
      </c>
      <c r="Q662" s="356" t="s">
        <v>15063</v>
      </c>
    </row>
    <row r="663" spans="1:17" x14ac:dyDescent="0.25">
      <c r="A663" s="354">
        <v>660</v>
      </c>
      <c r="B663" s="355" t="s">
        <v>5252</v>
      </c>
      <c r="C663" s="355" t="s">
        <v>2393</v>
      </c>
      <c r="D663" s="355" t="s">
        <v>2394</v>
      </c>
      <c r="E663" s="355" t="s">
        <v>2394</v>
      </c>
      <c r="F663" s="356" t="s">
        <v>10477</v>
      </c>
      <c r="G663" s="356" t="s">
        <v>10506</v>
      </c>
      <c r="H663" s="356" t="s">
        <v>10507</v>
      </c>
      <c r="I663" s="356" t="str">
        <f t="shared" si="21"/>
        <v>BOMMASANDRA INDL 4TH PHASE_66F17-MICROLABS</v>
      </c>
      <c r="J663" s="356" t="s">
        <v>2414</v>
      </c>
      <c r="K663" s="356" t="s">
        <v>15063</v>
      </c>
      <c r="L663" s="357">
        <v>4.2481999999999998</v>
      </c>
      <c r="M663" s="357">
        <v>4.2335000000000003</v>
      </c>
      <c r="N663" s="357">
        <v>0</v>
      </c>
      <c r="O663" s="356">
        <f t="shared" si="20"/>
        <v>0.3460289063603289</v>
      </c>
      <c r="P663" s="357">
        <v>0.34602890636032946</v>
      </c>
      <c r="Q663" s="356" t="s">
        <v>15063</v>
      </c>
    </row>
    <row r="664" spans="1:17" x14ac:dyDescent="0.25">
      <c r="A664" s="354">
        <v>661</v>
      </c>
      <c r="B664" s="355" t="s">
        <v>5252</v>
      </c>
      <c r="C664" s="355" t="s">
        <v>2393</v>
      </c>
      <c r="D664" s="355" t="s">
        <v>2394</v>
      </c>
      <c r="E664" s="355" t="s">
        <v>2394</v>
      </c>
      <c r="F664" s="356" t="s">
        <v>10552</v>
      </c>
      <c r="G664" s="356" t="s">
        <v>10585</v>
      </c>
      <c r="H664" s="356" t="s">
        <v>10586</v>
      </c>
      <c r="I664" s="356" t="str">
        <f t="shared" si="21"/>
        <v>YERANDANAHALLI_220F18-BIA-III-STAGE.</v>
      </c>
      <c r="J664" s="356" t="s">
        <v>2414</v>
      </c>
      <c r="K664" s="356" t="s">
        <v>15063</v>
      </c>
      <c r="L664" s="357">
        <v>2.0181800000000001</v>
      </c>
      <c r="M664" s="357">
        <v>1.8905663000000001</v>
      </c>
      <c r="N664" s="357">
        <v>0</v>
      </c>
      <c r="O664" s="356">
        <f t="shared" si="20"/>
        <v>6.3232070479342743</v>
      </c>
      <c r="P664" s="357">
        <v>6.3232070479342877</v>
      </c>
      <c r="Q664" s="356" t="s">
        <v>15063</v>
      </c>
    </row>
    <row r="665" spans="1:17" x14ac:dyDescent="0.25">
      <c r="A665" s="354">
        <v>662</v>
      </c>
      <c r="B665" s="355" t="s">
        <v>5252</v>
      </c>
      <c r="C665" s="355" t="s">
        <v>2393</v>
      </c>
      <c r="D665" s="355" t="s">
        <v>2394</v>
      </c>
      <c r="E665" s="355" t="s">
        <v>2394</v>
      </c>
      <c r="F665" s="356" t="s">
        <v>10552</v>
      </c>
      <c r="G665" s="356" t="s">
        <v>10587</v>
      </c>
      <c r="H665" s="356" t="s">
        <v>10588</v>
      </c>
      <c r="I665" s="356" t="str">
        <f t="shared" si="21"/>
        <v>YERANDANAHALLI_220F19-BTL-COLLEGE</v>
      </c>
      <c r="J665" s="356" t="s">
        <v>2425</v>
      </c>
      <c r="K665" s="356" t="s">
        <v>15063</v>
      </c>
      <c r="L665" s="357">
        <v>5.5500000000000001E-2</v>
      </c>
      <c r="M665" s="357">
        <v>5.2392000000000001E-2</v>
      </c>
      <c r="N665" s="357">
        <v>0</v>
      </c>
      <c r="O665" s="356">
        <f t="shared" si="20"/>
        <v>5.6</v>
      </c>
      <c r="P665" s="357">
        <v>5.600000000000005</v>
      </c>
      <c r="Q665" s="356" t="s">
        <v>15063</v>
      </c>
    </row>
    <row r="666" spans="1:17" x14ac:dyDescent="0.25">
      <c r="A666" s="354">
        <v>663</v>
      </c>
      <c r="B666" s="355" t="s">
        <v>5252</v>
      </c>
      <c r="C666" s="355" t="s">
        <v>2393</v>
      </c>
      <c r="D666" s="355" t="s">
        <v>2394</v>
      </c>
      <c r="E666" s="355" t="s">
        <v>2394</v>
      </c>
      <c r="F666" s="356" t="s">
        <v>10552</v>
      </c>
      <c r="G666" s="356" t="s">
        <v>10589</v>
      </c>
      <c r="H666" s="356" t="s">
        <v>10590</v>
      </c>
      <c r="I666" s="356" t="str">
        <f t="shared" si="21"/>
        <v>YERANDANAHALLI_220F20-BIA-KSSIDC-SHEDS</v>
      </c>
      <c r="J666" s="356" t="s">
        <v>2414</v>
      </c>
      <c r="K666" s="356" t="s">
        <v>15063</v>
      </c>
      <c r="L666" s="357">
        <v>5.9658999999999995</v>
      </c>
      <c r="M666" s="357">
        <v>5.8184053000000002</v>
      </c>
      <c r="N666" s="357">
        <v>0</v>
      </c>
      <c r="O666" s="356">
        <f t="shared" si="20"/>
        <v>2.4722958815937131</v>
      </c>
      <c r="P666" s="357">
        <v>4.217993254775088</v>
      </c>
      <c r="Q666" s="356" t="s">
        <v>15063</v>
      </c>
    </row>
    <row r="667" spans="1:17" x14ac:dyDescent="0.25">
      <c r="A667" s="354">
        <v>664</v>
      </c>
      <c r="B667" s="355" t="s">
        <v>5252</v>
      </c>
      <c r="C667" s="355" t="s">
        <v>2393</v>
      </c>
      <c r="D667" s="355" t="s">
        <v>2394</v>
      </c>
      <c r="E667" s="355" t="s">
        <v>2394</v>
      </c>
      <c r="F667" s="356" t="s">
        <v>10552</v>
      </c>
      <c r="G667" s="356" t="s">
        <v>10591</v>
      </c>
      <c r="H667" s="356" t="s">
        <v>10592</v>
      </c>
      <c r="I667" s="356" t="str">
        <f t="shared" si="21"/>
        <v>YERANDANAHALLI_220F21-R-K-TOWN-SHIP</v>
      </c>
      <c r="J667" s="356" t="s">
        <v>2405</v>
      </c>
      <c r="K667" s="356" t="s">
        <v>15063</v>
      </c>
      <c r="L667" s="357">
        <v>0.43720000000000003</v>
      </c>
      <c r="M667" s="357">
        <v>0.4156107</v>
      </c>
      <c r="N667" s="357">
        <v>0</v>
      </c>
      <c r="O667" s="356">
        <f t="shared" si="20"/>
        <v>4.9380832570905833</v>
      </c>
      <c r="P667" s="357">
        <v>9.8439928518202926</v>
      </c>
      <c r="Q667" s="356" t="s">
        <v>15063</v>
      </c>
    </row>
    <row r="668" spans="1:17" x14ac:dyDescent="0.25">
      <c r="A668" s="354">
        <v>665</v>
      </c>
      <c r="B668" s="355" t="s">
        <v>5252</v>
      </c>
      <c r="C668" s="355" t="s">
        <v>2393</v>
      </c>
      <c r="D668" s="355" t="s">
        <v>2394</v>
      </c>
      <c r="E668" s="355" t="s">
        <v>2394</v>
      </c>
      <c r="F668" s="356" t="s">
        <v>10552</v>
      </c>
      <c r="G668" s="356" t="s">
        <v>10593</v>
      </c>
      <c r="H668" s="356" t="s">
        <v>10594</v>
      </c>
      <c r="I668" s="356" t="str">
        <f t="shared" si="21"/>
        <v>YERANDANAHALLI_220F22-CLOUD-NINE-LAYOUT.</v>
      </c>
      <c r="J668" s="356" t="s">
        <v>2405</v>
      </c>
      <c r="K668" s="356" t="s">
        <v>15063</v>
      </c>
      <c r="L668" s="357">
        <v>0.74960000000000004</v>
      </c>
      <c r="M668" s="357">
        <v>0.71395366999999998</v>
      </c>
      <c r="N668" s="357">
        <v>0</v>
      </c>
      <c r="O668" s="356">
        <f t="shared" si="20"/>
        <v>4.7553802027748207</v>
      </c>
      <c r="P668" s="357">
        <v>4.7553802027748171</v>
      </c>
      <c r="Q668" s="356" t="s">
        <v>15063</v>
      </c>
    </row>
    <row r="669" spans="1:17" x14ac:dyDescent="0.25">
      <c r="A669" s="354">
        <v>666</v>
      </c>
      <c r="B669" s="355" t="s">
        <v>5252</v>
      </c>
      <c r="C669" s="355" t="s">
        <v>2393</v>
      </c>
      <c r="D669" s="355" t="s">
        <v>2394</v>
      </c>
      <c r="E669" s="355" t="s">
        <v>2394</v>
      </c>
      <c r="F669" s="356" t="s">
        <v>10552</v>
      </c>
      <c r="G669" s="356" t="s">
        <v>10595</v>
      </c>
      <c r="H669" s="356" t="s">
        <v>10596</v>
      </c>
      <c r="I669" s="356" t="str">
        <f t="shared" si="21"/>
        <v>YERANDANAHALLI_220F23-MASTENAHALLI</v>
      </c>
      <c r="J669" s="356" t="s">
        <v>2405</v>
      </c>
      <c r="K669" s="356" t="s">
        <v>15063</v>
      </c>
      <c r="L669" s="357">
        <v>0.7762</v>
      </c>
      <c r="M669" s="357">
        <v>0.71133694999999997</v>
      </c>
      <c r="N669" s="357">
        <v>0</v>
      </c>
      <c r="O669" s="356">
        <f t="shared" si="20"/>
        <v>8.356486730224173</v>
      </c>
      <c r="P669" s="357">
        <v>30.099648604049488</v>
      </c>
      <c r="Q669" s="356" t="s">
        <v>15063</v>
      </c>
    </row>
    <row r="670" spans="1:17" x14ac:dyDescent="0.25">
      <c r="A670" s="354">
        <v>667</v>
      </c>
      <c r="B670" s="355" t="s">
        <v>5252</v>
      </c>
      <c r="C670" s="355" t="s">
        <v>2393</v>
      </c>
      <c r="D670" s="355" t="s">
        <v>2394</v>
      </c>
      <c r="E670" s="355" t="s">
        <v>2394</v>
      </c>
      <c r="F670" s="356" t="s">
        <v>10552</v>
      </c>
      <c r="G670" s="356" t="s">
        <v>10597</v>
      </c>
      <c r="H670" s="356" t="s">
        <v>10598</v>
      </c>
      <c r="I670" s="356" t="str">
        <f t="shared" si="21"/>
        <v>YERANDANAHALLI_220F24-SIEMENS</v>
      </c>
      <c r="J670" s="356" t="s">
        <v>2414</v>
      </c>
      <c r="K670" s="356" t="s">
        <v>15063</v>
      </c>
      <c r="L670" s="357">
        <v>5.69747</v>
      </c>
      <c r="M670" s="357">
        <v>5.5501500000000004</v>
      </c>
      <c r="N670" s="357">
        <v>0</v>
      </c>
      <c r="O670" s="356">
        <f t="shared" si="20"/>
        <v>2.5857090954406021</v>
      </c>
      <c r="P670" s="357">
        <v>2.6576810342242019</v>
      </c>
      <c r="Q670" s="356" t="s">
        <v>15063</v>
      </c>
    </row>
    <row r="671" spans="1:17" x14ac:dyDescent="0.25">
      <c r="A671" s="354">
        <v>668</v>
      </c>
      <c r="B671" s="355" t="s">
        <v>5252</v>
      </c>
      <c r="C671" s="355" t="s">
        <v>2393</v>
      </c>
      <c r="D671" s="355" t="s">
        <v>2394</v>
      </c>
      <c r="E671" s="355" t="s">
        <v>2394</v>
      </c>
      <c r="F671" s="356" t="s">
        <v>10552</v>
      </c>
      <c r="G671" s="356" t="s">
        <v>10599</v>
      </c>
      <c r="H671" s="356" t="s">
        <v>10600</v>
      </c>
      <c r="I671" s="356" t="str">
        <f t="shared" si="21"/>
        <v>YERANDANAHALLI_220F25-TATA-BP-SOLAR</v>
      </c>
      <c r="J671" s="356" t="s">
        <v>2414</v>
      </c>
      <c r="K671" s="356" t="s">
        <v>15063</v>
      </c>
      <c r="L671" s="357">
        <v>1.6148</v>
      </c>
      <c r="M671" s="357">
        <v>1.5850619999999997</v>
      </c>
      <c r="N671" s="357">
        <v>0</v>
      </c>
      <c r="O671" s="356">
        <f t="shared" si="20"/>
        <v>1.8415902898191889</v>
      </c>
      <c r="P671" s="357">
        <v>2.4741218658119624</v>
      </c>
      <c r="Q671" s="356" t="s">
        <v>15063</v>
      </c>
    </row>
    <row r="672" spans="1:17" x14ac:dyDescent="0.25">
      <c r="A672" s="354">
        <v>669</v>
      </c>
      <c r="B672" s="355" t="s">
        <v>5252</v>
      </c>
      <c r="C672" s="355" t="s">
        <v>2393</v>
      </c>
      <c r="D672" s="355" t="s">
        <v>2394</v>
      </c>
      <c r="E672" s="355" t="s">
        <v>2394</v>
      </c>
      <c r="F672" s="356" t="s">
        <v>10552</v>
      </c>
      <c r="G672" s="356" t="s">
        <v>10601</v>
      </c>
      <c r="H672" s="356" t="s">
        <v>10602</v>
      </c>
      <c r="I672" s="356" t="str">
        <f t="shared" si="21"/>
        <v>YERANDANAHALLI_220F26-NH-HOSPITAL</v>
      </c>
      <c r="J672" s="356" t="s">
        <v>2553</v>
      </c>
      <c r="K672" s="356" t="s">
        <v>15063</v>
      </c>
      <c r="L672" s="357">
        <v>3.6738</v>
      </c>
      <c r="M672" s="357">
        <v>3.6352045000000004</v>
      </c>
      <c r="N672" s="357">
        <v>0</v>
      </c>
      <c r="O672" s="356">
        <f t="shared" si="20"/>
        <v>1.0505607273123079</v>
      </c>
      <c r="P672" s="357">
        <v>1.0505607273123108</v>
      </c>
      <c r="Q672" s="356" t="s">
        <v>15063</v>
      </c>
    </row>
    <row r="673" spans="1:18" x14ac:dyDescent="0.25">
      <c r="A673" s="354">
        <v>670</v>
      </c>
      <c r="B673" s="355" t="s">
        <v>5252</v>
      </c>
      <c r="C673" s="355" t="s">
        <v>2393</v>
      </c>
      <c r="D673" s="355" t="s">
        <v>2394</v>
      </c>
      <c r="E673" s="355" t="s">
        <v>2394</v>
      </c>
      <c r="F673" s="356" t="s">
        <v>10552</v>
      </c>
      <c r="G673" s="356" t="s">
        <v>10603</v>
      </c>
      <c r="H673" s="356" t="s">
        <v>10604</v>
      </c>
      <c r="I673" s="356" t="str">
        <f t="shared" si="21"/>
        <v>YERANDANAHALLI_220F27-KIADB</v>
      </c>
      <c r="J673" s="356" t="s">
        <v>2414</v>
      </c>
      <c r="K673" s="356" t="s">
        <v>15063</v>
      </c>
      <c r="L673" s="357">
        <v>1.5549999999999999</v>
      </c>
      <c r="M673" s="357">
        <v>1.4958109199999998</v>
      </c>
      <c r="N673" s="357">
        <v>0</v>
      </c>
      <c r="O673" s="356">
        <f t="shared" si="20"/>
        <v>3.806371704180072</v>
      </c>
      <c r="P673" s="357">
        <v>3.8063717041800782</v>
      </c>
      <c r="Q673" s="356" t="s">
        <v>15063</v>
      </c>
    </row>
    <row r="674" spans="1:18" x14ac:dyDescent="0.25">
      <c r="A674" s="354">
        <v>671</v>
      </c>
      <c r="B674" s="355" t="s">
        <v>5252</v>
      </c>
      <c r="C674" s="355" t="s">
        <v>2393</v>
      </c>
      <c r="D674" s="355" t="s">
        <v>2394</v>
      </c>
      <c r="E674" s="355" t="s">
        <v>2394</v>
      </c>
      <c r="F674" s="356" t="s">
        <v>10552</v>
      </c>
      <c r="G674" s="356" t="s">
        <v>10605</v>
      </c>
      <c r="H674" s="356" t="s">
        <v>10606</v>
      </c>
      <c r="I674" s="356" t="str">
        <f t="shared" si="21"/>
        <v xml:space="preserve">YERANDANAHALLI_220F28-PPC ROAD </v>
      </c>
      <c r="J674" s="356" t="s">
        <v>2414</v>
      </c>
      <c r="K674" s="356" t="s">
        <v>15063</v>
      </c>
      <c r="L674" s="357">
        <v>1.6303999999999998</v>
      </c>
      <c r="M674" s="357">
        <v>1.582419</v>
      </c>
      <c r="N674" s="357">
        <v>0</v>
      </c>
      <c r="O674" s="356">
        <f t="shared" si="20"/>
        <v>2.9428974484788908</v>
      </c>
      <c r="P674" s="357">
        <v>8.3171984154460699</v>
      </c>
      <c r="Q674" s="356" t="s">
        <v>15063</v>
      </c>
    </row>
    <row r="675" spans="1:18" x14ac:dyDescent="0.25">
      <c r="A675" s="354">
        <v>672</v>
      </c>
      <c r="B675" s="355" t="s">
        <v>5252</v>
      </c>
      <c r="C675" s="355" t="s">
        <v>2393</v>
      </c>
      <c r="D675" s="355" t="s">
        <v>2394</v>
      </c>
      <c r="E675" s="355" t="s">
        <v>2394</v>
      </c>
      <c r="F675" s="356" t="s">
        <v>10552</v>
      </c>
      <c r="G675" s="356" t="s">
        <v>10607</v>
      </c>
      <c r="H675" s="356" t="s">
        <v>10608</v>
      </c>
      <c r="I675" s="356" t="str">
        <f t="shared" si="21"/>
        <v>YERANDANAHALLI_220F29-MANJUSHREE</v>
      </c>
      <c r="J675" s="356" t="s">
        <v>2414</v>
      </c>
      <c r="K675" s="356" t="s">
        <v>15063</v>
      </c>
      <c r="L675" s="357">
        <v>5.3468999999999998</v>
      </c>
      <c r="M675" s="357">
        <v>5.3323999999999998</v>
      </c>
      <c r="N675" s="357">
        <v>0</v>
      </c>
      <c r="O675" s="356">
        <f t="shared" si="20"/>
        <v>0.27118517271690057</v>
      </c>
      <c r="P675" s="357">
        <v>1.4132554556480326</v>
      </c>
      <c r="Q675" s="356" t="s">
        <v>15063</v>
      </c>
    </row>
    <row r="676" spans="1:18" x14ac:dyDescent="0.25">
      <c r="A676" s="354">
        <v>673</v>
      </c>
      <c r="B676" s="355" t="s">
        <v>5252</v>
      </c>
      <c r="C676" s="355" t="s">
        <v>2393</v>
      </c>
      <c r="D676" s="355" t="s">
        <v>2394</v>
      </c>
      <c r="E676" s="355" t="s">
        <v>2394</v>
      </c>
      <c r="F676" s="356" t="s">
        <v>10552</v>
      </c>
      <c r="G676" s="356" t="s">
        <v>10609</v>
      </c>
      <c r="H676" s="356" t="s">
        <v>10610</v>
      </c>
      <c r="I676" s="356" t="str">
        <f t="shared" si="21"/>
        <v>YERANDANAHALLI_220F30-KSSIDC SHEDS</v>
      </c>
      <c r="J676" s="356" t="s">
        <v>2414</v>
      </c>
      <c r="K676" s="356" t="s">
        <v>15063</v>
      </c>
      <c r="L676" s="357">
        <v>2.6364000000000001</v>
      </c>
      <c r="M676" s="357">
        <v>2.4779932499999999</v>
      </c>
      <c r="N676" s="357">
        <v>0</v>
      </c>
      <c r="O676" s="356">
        <f t="shared" si="20"/>
        <v>6.0084490213928134</v>
      </c>
      <c r="P676" s="357">
        <v>6.0084490213928259</v>
      </c>
      <c r="Q676" s="356" t="s">
        <v>15063</v>
      </c>
    </row>
    <row r="677" spans="1:18" x14ac:dyDescent="0.25">
      <c r="A677" s="354">
        <v>674</v>
      </c>
      <c r="B677" s="355" t="s">
        <v>5252</v>
      </c>
      <c r="C677" s="355" t="s">
        <v>2393</v>
      </c>
      <c r="D677" s="355" t="s">
        <v>2394</v>
      </c>
      <c r="E677" s="355" t="s">
        <v>2394</v>
      </c>
      <c r="F677" s="356" t="s">
        <v>10552</v>
      </c>
      <c r="G677" s="356" t="s">
        <v>10611</v>
      </c>
      <c r="H677" s="356" t="s">
        <v>10612</v>
      </c>
      <c r="I677" s="356" t="str">
        <f t="shared" si="21"/>
        <v xml:space="preserve">YERANDANAHALLI_220F31-AGRI FEEDER </v>
      </c>
      <c r="J677" s="356" t="s">
        <v>5701</v>
      </c>
      <c r="K677" s="356" t="s">
        <v>15063</v>
      </c>
      <c r="L677" s="357">
        <v>0</v>
      </c>
      <c r="M677" s="357">
        <v>0</v>
      </c>
      <c r="N677" s="357">
        <v>0</v>
      </c>
      <c r="O677" s="356" t="e">
        <f t="shared" si="20"/>
        <v>#DIV/0!</v>
      </c>
      <c r="P677" s="357" t="e">
        <v>#DIV/0!</v>
      </c>
      <c r="Q677" s="356" t="s">
        <v>15063</v>
      </c>
    </row>
    <row r="678" spans="1:18" x14ac:dyDescent="0.25">
      <c r="A678" s="354">
        <v>675</v>
      </c>
      <c r="B678" s="355" t="s">
        <v>5271</v>
      </c>
      <c r="C678" s="355" t="s">
        <v>2396</v>
      </c>
      <c r="D678" s="355" t="s">
        <v>2396</v>
      </c>
      <c r="E678" s="355" t="s">
        <v>1693</v>
      </c>
      <c r="F678" s="356" t="s">
        <v>7235</v>
      </c>
      <c r="G678" s="356" t="s">
        <v>7236</v>
      </c>
      <c r="H678" s="356" t="s">
        <v>7237</v>
      </c>
      <c r="I678" s="356" t="str">
        <f t="shared" si="21"/>
        <v>NALLUR_66F01-ANAPURA IP</v>
      </c>
      <c r="J678" s="356" t="s">
        <v>5701</v>
      </c>
      <c r="K678" s="356" t="s">
        <v>15063</v>
      </c>
      <c r="L678" s="357">
        <v>5.7459999999999997E-2</v>
      </c>
      <c r="M678" s="357">
        <v>5.1326000000000004E-2</v>
      </c>
      <c r="N678" s="357">
        <v>0</v>
      </c>
      <c r="O678" s="356">
        <f t="shared" si="20"/>
        <v>10.675252349460482</v>
      </c>
      <c r="P678" s="357">
        <v>10.675252349460484</v>
      </c>
      <c r="Q678" s="356" t="s">
        <v>15063</v>
      </c>
    </row>
    <row r="679" spans="1:18" x14ac:dyDescent="0.25">
      <c r="A679" s="354">
        <v>676</v>
      </c>
      <c r="B679" s="355" t="s">
        <v>5271</v>
      </c>
      <c r="C679" s="355" t="s">
        <v>2396</v>
      </c>
      <c r="D679" s="355" t="s">
        <v>2396</v>
      </c>
      <c r="E679" s="355" t="s">
        <v>1693</v>
      </c>
      <c r="F679" s="356" t="s">
        <v>14806</v>
      </c>
      <c r="G679" s="356" t="s">
        <v>7192</v>
      </c>
      <c r="H679" s="356" t="s">
        <v>7193</v>
      </c>
      <c r="I679" s="356" t="str">
        <f t="shared" si="21"/>
        <v>LINGDHALLI_66F01-ITTAGI</v>
      </c>
      <c r="J679" s="356" t="s">
        <v>5701</v>
      </c>
      <c r="K679" s="356" t="s">
        <v>15063</v>
      </c>
      <c r="L679" s="357">
        <v>0.17965</v>
      </c>
      <c r="M679" s="357">
        <v>0.16512499999999999</v>
      </c>
      <c r="N679" s="357">
        <v>0</v>
      </c>
      <c r="O679" s="356">
        <f t="shared" si="20"/>
        <v>8.0851655997773495</v>
      </c>
      <c r="P679" s="357">
        <v>8.0851655997773548</v>
      </c>
      <c r="Q679" s="356" t="s">
        <v>15063</v>
      </c>
      <c r="R679" s="358" t="e">
        <f>#REF!-M679</f>
        <v>#REF!</v>
      </c>
    </row>
    <row r="680" spans="1:18" x14ac:dyDescent="0.25">
      <c r="A680" s="354">
        <v>677</v>
      </c>
      <c r="B680" s="355" t="s">
        <v>5271</v>
      </c>
      <c r="C680" s="355" t="s">
        <v>2396</v>
      </c>
      <c r="D680" s="355" t="s">
        <v>2396</v>
      </c>
      <c r="E680" s="355" t="s">
        <v>1693</v>
      </c>
      <c r="F680" s="356" t="s">
        <v>7111</v>
      </c>
      <c r="G680" s="356" t="s">
        <v>7112</v>
      </c>
      <c r="H680" s="356" t="s">
        <v>7113</v>
      </c>
      <c r="I680" s="356" t="str">
        <f t="shared" si="21"/>
        <v>BENKIKERE_66F01-MADAPURA</v>
      </c>
      <c r="J680" s="356" t="s">
        <v>5701</v>
      </c>
      <c r="K680" s="356" t="s">
        <v>15063</v>
      </c>
      <c r="L680" s="357">
        <v>0.37480000000000002</v>
      </c>
      <c r="M680" s="357">
        <v>0.33866550000000001</v>
      </c>
      <c r="N680" s="357">
        <v>0</v>
      </c>
      <c r="O680" s="356">
        <f t="shared" si="20"/>
        <v>9.6410085378868757</v>
      </c>
      <c r="P680" s="357">
        <v>9.6410085378868864</v>
      </c>
      <c r="Q680" s="356" t="s">
        <v>15063</v>
      </c>
    </row>
    <row r="681" spans="1:18" x14ac:dyDescent="0.25">
      <c r="A681" s="354">
        <v>678</v>
      </c>
      <c r="B681" s="355" t="s">
        <v>5271</v>
      </c>
      <c r="C681" s="355" t="s">
        <v>2396</v>
      </c>
      <c r="D681" s="355" t="s">
        <v>2396</v>
      </c>
      <c r="E681" s="355" t="s">
        <v>1693</v>
      </c>
      <c r="F681" s="356" t="s">
        <v>7216</v>
      </c>
      <c r="G681" s="356" t="s">
        <v>7217</v>
      </c>
      <c r="H681" s="356" t="s">
        <v>7218</v>
      </c>
      <c r="I681" s="356" t="str">
        <f t="shared" si="21"/>
        <v>MAVINAKATTE_66F01-MAVINKATTENJY</v>
      </c>
      <c r="J681" s="356" t="s">
        <v>5706</v>
      </c>
      <c r="K681" s="356" t="s">
        <v>15063</v>
      </c>
      <c r="L681" s="357">
        <v>0.54909999999999992</v>
      </c>
      <c r="M681" s="357">
        <v>0.47645234000000003</v>
      </c>
      <c r="N681" s="357">
        <v>0</v>
      </c>
      <c r="O681" s="356">
        <f t="shared" si="20"/>
        <v>13.230315061008907</v>
      </c>
      <c r="P681" s="357">
        <v>45.793899926915216</v>
      </c>
      <c r="Q681" s="356" t="s">
        <v>15063</v>
      </c>
    </row>
    <row r="682" spans="1:18" x14ac:dyDescent="0.25">
      <c r="A682" s="354">
        <v>679</v>
      </c>
      <c r="B682" s="355" t="s">
        <v>5271</v>
      </c>
      <c r="C682" s="355" t="s">
        <v>2396</v>
      </c>
      <c r="D682" s="355" t="s">
        <v>2396</v>
      </c>
      <c r="E682" s="355" t="s">
        <v>1693</v>
      </c>
      <c r="F682" s="356" t="s">
        <v>7132</v>
      </c>
      <c r="G682" s="356" t="s">
        <v>7133</v>
      </c>
      <c r="H682" s="356" t="s">
        <v>7134</v>
      </c>
      <c r="I682" s="356" t="str">
        <f t="shared" si="21"/>
        <v>CHANNAGIRI_66F01-NARASHETTYHALLI</v>
      </c>
      <c r="J682" s="356" t="s">
        <v>5701</v>
      </c>
      <c r="K682" s="356" t="s">
        <v>15063</v>
      </c>
      <c r="L682" s="357">
        <v>0.1966</v>
      </c>
      <c r="M682" s="357">
        <v>0.17505599999999999</v>
      </c>
      <c r="N682" s="357">
        <v>0</v>
      </c>
      <c r="O682" s="356">
        <f t="shared" si="20"/>
        <v>10.958290946083423</v>
      </c>
      <c r="P682" s="357">
        <v>10.958290946083416</v>
      </c>
      <c r="Q682" s="356" t="s">
        <v>15063</v>
      </c>
    </row>
    <row r="683" spans="1:18" x14ac:dyDescent="0.25">
      <c r="A683" s="354">
        <v>680</v>
      </c>
      <c r="B683" s="355" t="s">
        <v>5271</v>
      </c>
      <c r="C683" s="355" t="s">
        <v>2396</v>
      </c>
      <c r="D683" s="355" t="s">
        <v>2396</v>
      </c>
      <c r="E683" s="355" t="s">
        <v>1693</v>
      </c>
      <c r="F683" s="356" t="s">
        <v>7167</v>
      </c>
      <c r="G683" s="356" t="s">
        <v>7168</v>
      </c>
      <c r="H683" s="356" t="s">
        <v>7169</v>
      </c>
      <c r="I683" s="356" t="str">
        <f t="shared" si="21"/>
        <v>GOPPENAHALLI_66F01-PANDOMATTI</v>
      </c>
      <c r="J683" s="356" t="s">
        <v>5701</v>
      </c>
      <c r="K683" s="356" t="s">
        <v>15063</v>
      </c>
      <c r="L683" s="357">
        <v>0.29235</v>
      </c>
      <c r="M683" s="357">
        <v>0.26415379999999999</v>
      </c>
      <c r="N683" s="357">
        <v>0</v>
      </c>
      <c r="O683" s="356">
        <f t="shared" si="20"/>
        <v>9.6446724816145046</v>
      </c>
      <c r="P683" s="357">
        <v>9.6446724816145029</v>
      </c>
      <c r="Q683" s="356" t="s">
        <v>15063</v>
      </c>
    </row>
    <row r="684" spans="1:18" x14ac:dyDescent="0.25">
      <c r="A684" s="354">
        <v>681</v>
      </c>
      <c r="B684" s="355" t="s">
        <v>5271</v>
      </c>
      <c r="C684" s="355" t="s">
        <v>2396</v>
      </c>
      <c r="D684" s="355" t="s">
        <v>2396</v>
      </c>
      <c r="E684" s="355" t="s">
        <v>1693</v>
      </c>
      <c r="F684" s="356" t="s">
        <v>7247</v>
      </c>
      <c r="G684" s="356" t="s">
        <v>7248</v>
      </c>
      <c r="H684" s="356" t="s">
        <v>7249</v>
      </c>
      <c r="I684" s="356" t="str">
        <f t="shared" si="21"/>
        <v>TAVAREKERE(C)_66F01-TAVAREKERENJY</v>
      </c>
      <c r="J684" s="356" t="s">
        <v>5706</v>
      </c>
      <c r="K684" s="356" t="s">
        <v>15063</v>
      </c>
      <c r="L684" s="357">
        <v>0.27979999999999999</v>
      </c>
      <c r="M684" s="357">
        <v>0.24197199999999999</v>
      </c>
      <c r="N684" s="357">
        <v>0</v>
      </c>
      <c r="O684" s="356">
        <f t="shared" si="20"/>
        <v>13.519656897784133</v>
      </c>
      <c r="P684" s="357">
        <v>13.519656897784138</v>
      </c>
      <c r="Q684" s="356" t="s">
        <v>15063</v>
      </c>
    </row>
    <row r="685" spans="1:18" x14ac:dyDescent="0.25">
      <c r="A685" s="354">
        <v>682</v>
      </c>
      <c r="B685" s="355" t="s">
        <v>5271</v>
      </c>
      <c r="C685" s="355" t="s">
        <v>2396</v>
      </c>
      <c r="D685" s="355" t="s">
        <v>2396</v>
      </c>
      <c r="E685" s="355" t="s">
        <v>1693</v>
      </c>
      <c r="F685" s="356" t="s">
        <v>14806</v>
      </c>
      <c r="G685" s="356" t="s">
        <v>7194</v>
      </c>
      <c r="H685" s="356" t="s">
        <v>7195</v>
      </c>
      <c r="I685" s="356" t="str">
        <f t="shared" si="21"/>
        <v>LINGDHALLI_66F02-ASTAPANAHALLI</v>
      </c>
      <c r="J685" s="356" t="s">
        <v>5701</v>
      </c>
      <c r="K685" s="356" t="s">
        <v>15063</v>
      </c>
      <c r="L685" s="357">
        <v>0.12820000000000001</v>
      </c>
      <c r="M685" s="357">
        <v>0.1150255</v>
      </c>
      <c r="N685" s="357">
        <v>0</v>
      </c>
      <c r="O685" s="356">
        <f t="shared" si="20"/>
        <v>10.276521060842438</v>
      </c>
      <c r="P685" s="357">
        <v>10.276521060842448</v>
      </c>
      <c r="Q685" s="356" t="s">
        <v>15063</v>
      </c>
      <c r="R685" s="358" t="e">
        <f>#REF!-M685</f>
        <v>#REF!</v>
      </c>
    </row>
    <row r="686" spans="1:18" x14ac:dyDescent="0.25">
      <c r="A686" s="354">
        <v>683</v>
      </c>
      <c r="B686" s="355" t="s">
        <v>5271</v>
      </c>
      <c r="C686" s="355" t="s">
        <v>2396</v>
      </c>
      <c r="D686" s="355" t="s">
        <v>2396</v>
      </c>
      <c r="E686" s="355" t="s">
        <v>1693</v>
      </c>
      <c r="F686" s="356" t="s">
        <v>7235</v>
      </c>
      <c r="G686" s="356" t="s">
        <v>7238</v>
      </c>
      <c r="H686" s="356" t="s">
        <v>7239</v>
      </c>
      <c r="I686" s="356" t="str">
        <f t="shared" si="21"/>
        <v>NALLUR_66F02-BULASAGARA IP</v>
      </c>
      <c r="J686" s="356" t="s">
        <v>5701</v>
      </c>
      <c r="K686" s="356" t="s">
        <v>15063</v>
      </c>
      <c r="L686" s="357">
        <v>0.14380000000000001</v>
      </c>
      <c r="M686" s="357">
        <v>0.12870599999999999</v>
      </c>
      <c r="N686" s="357">
        <v>0</v>
      </c>
      <c r="O686" s="356">
        <f t="shared" si="20"/>
        <v>10.496522948539655</v>
      </c>
      <c r="P686" s="357">
        <v>10.496522948539644</v>
      </c>
      <c r="Q686" s="356" t="s">
        <v>15063</v>
      </c>
    </row>
    <row r="687" spans="1:18" x14ac:dyDescent="0.25">
      <c r="A687" s="354">
        <v>684</v>
      </c>
      <c r="B687" s="355" t="s">
        <v>5271</v>
      </c>
      <c r="C687" s="355" t="s">
        <v>2396</v>
      </c>
      <c r="D687" s="355" t="s">
        <v>2396</v>
      </c>
      <c r="E687" s="355" t="s">
        <v>1693</v>
      </c>
      <c r="F687" s="356" t="s">
        <v>7216</v>
      </c>
      <c r="G687" s="356" t="s">
        <v>7219</v>
      </c>
      <c r="H687" s="356" t="s">
        <v>7220</v>
      </c>
      <c r="I687" s="356" t="str">
        <f t="shared" si="21"/>
        <v>MAVINAKATTE_66F02-DONDRAGATTA</v>
      </c>
      <c r="J687" s="356" t="s">
        <v>5701</v>
      </c>
      <c r="K687" s="356" t="s">
        <v>15063</v>
      </c>
      <c r="L687" s="357">
        <v>0.12845000000000001</v>
      </c>
      <c r="M687" s="357">
        <v>0.115781</v>
      </c>
      <c r="N687" s="357">
        <v>0</v>
      </c>
      <c r="O687" s="356">
        <f t="shared" si="20"/>
        <v>9.862981704943568</v>
      </c>
      <c r="P687" s="357">
        <v>9.8629817049435626</v>
      </c>
      <c r="Q687" s="356" t="s">
        <v>15063</v>
      </c>
    </row>
    <row r="688" spans="1:18" x14ac:dyDescent="0.25">
      <c r="A688" s="354">
        <v>685</v>
      </c>
      <c r="B688" s="355" t="s">
        <v>5271</v>
      </c>
      <c r="C688" s="355" t="s">
        <v>2396</v>
      </c>
      <c r="D688" s="355" t="s">
        <v>2396</v>
      </c>
      <c r="E688" s="355" t="s">
        <v>1693</v>
      </c>
      <c r="F688" s="356" t="s">
        <v>7247</v>
      </c>
      <c r="G688" s="356" t="s">
        <v>7250</v>
      </c>
      <c r="H688" s="356" t="s">
        <v>7251</v>
      </c>
      <c r="I688" s="356" t="str">
        <f t="shared" si="21"/>
        <v>TAVAREKERE(C)_66F02-DURVIGERE</v>
      </c>
      <c r="J688" s="356" t="s">
        <v>5701</v>
      </c>
      <c r="K688" s="356" t="s">
        <v>15063</v>
      </c>
      <c r="L688" s="357">
        <v>7.0199999999999999E-2</v>
      </c>
      <c r="M688" s="357">
        <v>6.1751E-2</v>
      </c>
      <c r="N688" s="357">
        <v>0</v>
      </c>
      <c r="O688" s="356">
        <f t="shared" si="20"/>
        <v>12.035612535612533</v>
      </c>
      <c r="P688" s="357">
        <v>12.03561253561255</v>
      </c>
      <c r="Q688" s="356" t="s">
        <v>15063</v>
      </c>
    </row>
    <row r="689" spans="1:18" x14ac:dyDescent="0.25">
      <c r="A689" s="354">
        <v>686</v>
      </c>
      <c r="B689" s="355" t="s">
        <v>5271</v>
      </c>
      <c r="C689" s="355" t="s">
        <v>2396</v>
      </c>
      <c r="D689" s="355" t="s">
        <v>2396</v>
      </c>
      <c r="E689" s="355" t="s">
        <v>1693</v>
      </c>
      <c r="F689" s="356" t="s">
        <v>7132</v>
      </c>
      <c r="G689" s="356" t="s">
        <v>7135</v>
      </c>
      <c r="H689" s="356" t="s">
        <v>7136</v>
      </c>
      <c r="I689" s="356" t="str">
        <f t="shared" si="21"/>
        <v>CHANNAGIRI_66F02-HARONALLY</v>
      </c>
      <c r="J689" s="356" t="s">
        <v>5701</v>
      </c>
      <c r="K689" s="356" t="s">
        <v>15063</v>
      </c>
      <c r="L689" s="357">
        <v>0.56899999999999995</v>
      </c>
      <c r="M689" s="357">
        <v>0.51087850000000001</v>
      </c>
      <c r="N689" s="357">
        <v>0</v>
      </c>
      <c r="O689" s="356">
        <f t="shared" si="20"/>
        <v>10.214674868189796</v>
      </c>
      <c r="P689" s="357">
        <v>10.2146748681898</v>
      </c>
      <c r="Q689" s="356" t="s">
        <v>15063</v>
      </c>
    </row>
    <row r="690" spans="1:18" x14ac:dyDescent="0.25">
      <c r="A690" s="354">
        <v>687</v>
      </c>
      <c r="B690" s="355" t="s">
        <v>5271</v>
      </c>
      <c r="C690" s="355" t="s">
        <v>2396</v>
      </c>
      <c r="D690" s="355" t="s">
        <v>2396</v>
      </c>
      <c r="E690" s="355" t="s">
        <v>1693</v>
      </c>
      <c r="F690" s="356" t="s">
        <v>7111</v>
      </c>
      <c r="G690" s="356" t="s">
        <v>7114</v>
      </c>
      <c r="H690" s="356" t="s">
        <v>7115</v>
      </c>
      <c r="I690" s="356" t="str">
        <f t="shared" si="21"/>
        <v>BENKIKERE_66F02-HEBBALAGERE</v>
      </c>
      <c r="J690" s="356" t="s">
        <v>5701</v>
      </c>
      <c r="K690" s="356" t="s">
        <v>15063</v>
      </c>
      <c r="L690" s="357">
        <v>0.28310000000000002</v>
      </c>
      <c r="M690" s="357">
        <v>0.25213649999999999</v>
      </c>
      <c r="N690" s="357">
        <v>0</v>
      </c>
      <c r="O690" s="356">
        <f t="shared" si="20"/>
        <v>10.937301306958682</v>
      </c>
      <c r="P690" s="357">
        <v>10.93730130695867</v>
      </c>
      <c r="Q690" s="356" t="s">
        <v>15063</v>
      </c>
    </row>
    <row r="691" spans="1:18" x14ac:dyDescent="0.25">
      <c r="A691" s="354">
        <v>688</v>
      </c>
      <c r="B691" s="355" t="s">
        <v>5271</v>
      </c>
      <c r="C691" s="355" t="s">
        <v>2396</v>
      </c>
      <c r="D691" s="355" t="s">
        <v>2396</v>
      </c>
      <c r="E691" s="355" t="s">
        <v>1693</v>
      </c>
      <c r="F691" s="356" t="s">
        <v>7167</v>
      </c>
      <c r="G691" s="356" t="s">
        <v>7170</v>
      </c>
      <c r="H691" s="356" t="s">
        <v>7171</v>
      </c>
      <c r="I691" s="356" t="str">
        <f t="shared" si="21"/>
        <v>GOPPENAHALLI_66F02-MARVANJI</v>
      </c>
      <c r="J691" s="356" t="s">
        <v>5701</v>
      </c>
      <c r="K691" s="356" t="s">
        <v>15063</v>
      </c>
      <c r="L691" s="357">
        <v>0.42727000000000004</v>
      </c>
      <c r="M691" s="357">
        <v>0.38429000000000002</v>
      </c>
      <c r="N691" s="357">
        <v>0</v>
      </c>
      <c r="O691" s="356">
        <f t="shared" si="20"/>
        <v>10.059213143913688</v>
      </c>
      <c r="P691" s="357">
        <v>10.059213143913691</v>
      </c>
      <c r="Q691" s="356" t="s">
        <v>15063</v>
      </c>
    </row>
    <row r="692" spans="1:18" x14ac:dyDescent="0.25">
      <c r="A692" s="354">
        <v>689</v>
      </c>
      <c r="B692" s="355" t="s">
        <v>5271</v>
      </c>
      <c r="C692" s="355" t="s">
        <v>2396</v>
      </c>
      <c r="D692" s="355" t="s">
        <v>2396</v>
      </c>
      <c r="E692" s="355" t="s">
        <v>1693</v>
      </c>
      <c r="F692" s="356" t="s">
        <v>7244</v>
      </c>
      <c r="G692" s="356" t="s">
        <v>7245</v>
      </c>
      <c r="H692" s="356" t="s">
        <v>7246</v>
      </c>
      <c r="I692" s="356" t="str">
        <f t="shared" si="21"/>
        <v>SHIVANI_66F03-CHIRANAHALLI</v>
      </c>
      <c r="J692" s="356" t="s">
        <v>5701</v>
      </c>
      <c r="K692" s="356" t="s">
        <v>15063</v>
      </c>
      <c r="L692" s="357">
        <v>0</v>
      </c>
      <c r="M692" s="357">
        <v>1.7368999999999999E-2</v>
      </c>
      <c r="N692" s="357">
        <v>0</v>
      </c>
      <c r="O692" s="356" t="e">
        <f t="shared" si="20"/>
        <v>#DIV/0!</v>
      </c>
      <c r="P692" s="357" t="e">
        <v>#DIV/0!</v>
      </c>
      <c r="Q692" s="356" t="s">
        <v>15063</v>
      </c>
    </row>
    <row r="693" spans="1:18" x14ac:dyDescent="0.25">
      <c r="A693" s="354">
        <v>690</v>
      </c>
      <c r="B693" s="355" t="s">
        <v>5271</v>
      </c>
      <c r="C693" s="355" t="s">
        <v>2396</v>
      </c>
      <c r="D693" s="355" t="s">
        <v>2396</v>
      </c>
      <c r="E693" s="355" t="s">
        <v>1693</v>
      </c>
      <c r="F693" s="356" t="s">
        <v>14806</v>
      </c>
      <c r="G693" s="356" t="s">
        <v>7196</v>
      </c>
      <c r="H693" s="356" t="s">
        <v>7197</v>
      </c>
      <c r="I693" s="356" t="str">
        <f t="shared" si="21"/>
        <v>LINGDHALLI_66F03-HIREMALALLI</v>
      </c>
      <c r="J693" s="356" t="s">
        <v>5701</v>
      </c>
      <c r="K693" s="356" t="s">
        <v>15063</v>
      </c>
      <c r="L693" s="357">
        <v>0.14860000000000001</v>
      </c>
      <c r="M693" s="357">
        <v>0.13234299999999999</v>
      </c>
      <c r="N693" s="357">
        <v>0</v>
      </c>
      <c r="O693" s="356">
        <f t="shared" si="20"/>
        <v>10.940107671601629</v>
      </c>
      <c r="P693" s="357">
        <v>10.940107671601618</v>
      </c>
      <c r="Q693" s="356" t="s">
        <v>15063</v>
      </c>
      <c r="R693" s="358" t="e">
        <f>#REF!-M693</f>
        <v>#REF!</v>
      </c>
    </row>
    <row r="694" spans="1:18" x14ac:dyDescent="0.25">
      <c r="A694" s="354">
        <v>691</v>
      </c>
      <c r="B694" s="355" t="s">
        <v>5271</v>
      </c>
      <c r="C694" s="355" t="s">
        <v>2396</v>
      </c>
      <c r="D694" s="355" t="s">
        <v>2396</v>
      </c>
      <c r="E694" s="355" t="s">
        <v>1693</v>
      </c>
      <c r="F694" s="356" t="s">
        <v>7111</v>
      </c>
      <c r="G694" s="356" t="s">
        <v>7116</v>
      </c>
      <c r="H694" s="356" t="s">
        <v>7117</v>
      </c>
      <c r="I694" s="356" t="str">
        <f t="shared" si="21"/>
        <v>BENKIKERE_66F03-HODIGERE</v>
      </c>
      <c r="J694" s="356" t="s">
        <v>5701</v>
      </c>
      <c r="K694" s="356" t="s">
        <v>15063</v>
      </c>
      <c r="L694" s="357">
        <v>0.27510000000000001</v>
      </c>
      <c r="M694" s="357">
        <v>0.24541950000000001</v>
      </c>
      <c r="N694" s="357">
        <v>0</v>
      </c>
      <c r="O694" s="356">
        <f t="shared" si="20"/>
        <v>10.788985823336967</v>
      </c>
      <c r="P694" s="357">
        <v>10.788985823336972</v>
      </c>
      <c r="Q694" s="356" t="s">
        <v>15063</v>
      </c>
    </row>
    <row r="695" spans="1:18" x14ac:dyDescent="0.25">
      <c r="A695" s="354">
        <v>692</v>
      </c>
      <c r="B695" s="355" t="s">
        <v>5271</v>
      </c>
      <c r="C695" s="355" t="s">
        <v>2396</v>
      </c>
      <c r="D695" s="355" t="s">
        <v>2396</v>
      </c>
      <c r="E695" s="355" t="s">
        <v>1693</v>
      </c>
      <c r="F695" s="356" t="s">
        <v>7132</v>
      </c>
      <c r="G695" s="356" t="s">
        <v>7137</v>
      </c>
      <c r="H695" s="356" t="s">
        <v>7138</v>
      </c>
      <c r="I695" s="356" t="str">
        <f t="shared" si="21"/>
        <v>CHANNAGIRI_66F03-HONNEBAGINJY</v>
      </c>
      <c r="J695" s="356" t="s">
        <v>5706</v>
      </c>
      <c r="K695" s="356" t="s">
        <v>15063</v>
      </c>
      <c r="L695" s="357">
        <v>0.68819999999999992</v>
      </c>
      <c r="M695" s="357">
        <v>0.5870801000000001</v>
      </c>
      <c r="N695" s="357">
        <v>0</v>
      </c>
      <c r="O695" s="356">
        <f t="shared" si="20"/>
        <v>14.693388549840138</v>
      </c>
      <c r="P695" s="357">
        <v>43.102642609988315</v>
      </c>
      <c r="Q695" s="356" t="s">
        <v>15063</v>
      </c>
    </row>
    <row r="696" spans="1:18" x14ac:dyDescent="0.25">
      <c r="A696" s="354">
        <v>693</v>
      </c>
      <c r="B696" s="355" t="s">
        <v>5271</v>
      </c>
      <c r="C696" s="355" t="s">
        <v>2396</v>
      </c>
      <c r="D696" s="355" t="s">
        <v>2396</v>
      </c>
      <c r="E696" s="355" t="s">
        <v>1693</v>
      </c>
      <c r="F696" s="356" t="s">
        <v>7216</v>
      </c>
      <c r="G696" s="356" t="s">
        <v>7221</v>
      </c>
      <c r="H696" s="356" t="s">
        <v>7222</v>
      </c>
      <c r="I696" s="356" t="str">
        <f t="shared" si="21"/>
        <v>MAVINAKATTE_66F03-HOSUR</v>
      </c>
      <c r="J696" s="356" t="s">
        <v>5701</v>
      </c>
      <c r="K696" s="356" t="s">
        <v>15063</v>
      </c>
      <c r="L696" s="357">
        <v>0.27079999999999999</v>
      </c>
      <c r="M696" s="357">
        <v>0.24148799999999998</v>
      </c>
      <c r="N696" s="357">
        <v>0</v>
      </c>
      <c r="O696" s="356">
        <f t="shared" si="20"/>
        <v>10.824224519940918</v>
      </c>
      <c r="P696" s="357">
        <v>10.824224519940906</v>
      </c>
      <c r="Q696" s="356" t="s">
        <v>15063</v>
      </c>
    </row>
    <row r="697" spans="1:18" x14ac:dyDescent="0.25">
      <c r="A697" s="354">
        <v>694</v>
      </c>
      <c r="B697" s="355" t="s">
        <v>5271</v>
      </c>
      <c r="C697" s="355" t="s">
        <v>2396</v>
      </c>
      <c r="D697" s="355" t="s">
        <v>2396</v>
      </c>
      <c r="E697" s="355" t="s">
        <v>1693</v>
      </c>
      <c r="F697" s="356" t="s">
        <v>7247</v>
      </c>
      <c r="G697" s="356" t="s">
        <v>7252</v>
      </c>
      <c r="H697" s="356" t="s">
        <v>7253</v>
      </c>
      <c r="I697" s="356" t="str">
        <f t="shared" si="21"/>
        <v>TAVAREKERE(C)_66F03-MUGALIHALLI IP</v>
      </c>
      <c r="J697" s="356" t="s">
        <v>5701</v>
      </c>
      <c r="K697" s="356" t="s">
        <v>15063</v>
      </c>
      <c r="L697" s="357">
        <v>1.5810000000000001E-2</v>
      </c>
      <c r="M697" s="357">
        <v>1.3683000000000001E-2</v>
      </c>
      <c r="N697" s="357">
        <v>0</v>
      </c>
      <c r="O697" s="356">
        <f t="shared" si="20"/>
        <v>13.453510436432639</v>
      </c>
      <c r="P697" s="357">
        <v>13.453510436432648</v>
      </c>
      <c r="Q697" s="356" t="s">
        <v>15063</v>
      </c>
    </row>
    <row r="698" spans="1:18" x14ac:dyDescent="0.25">
      <c r="A698" s="354">
        <v>695</v>
      </c>
      <c r="B698" s="355" t="s">
        <v>5271</v>
      </c>
      <c r="C698" s="355" t="s">
        <v>2396</v>
      </c>
      <c r="D698" s="355" t="s">
        <v>2396</v>
      </c>
      <c r="E698" s="355" t="s">
        <v>1693</v>
      </c>
      <c r="F698" s="356" t="s">
        <v>7167</v>
      </c>
      <c r="G698" s="356" t="s">
        <v>7172</v>
      </c>
      <c r="H698" s="356" t="s">
        <v>7173</v>
      </c>
      <c r="I698" s="356" t="str">
        <f t="shared" si="21"/>
        <v>GOPPENAHALLI_66F03-SAVEDLU(PANDOMATTINJY)</v>
      </c>
      <c r="J698" s="356" t="s">
        <v>5706</v>
      </c>
      <c r="K698" s="356" t="s">
        <v>15063</v>
      </c>
      <c r="L698" s="357">
        <v>0.59918000000000005</v>
      </c>
      <c r="M698" s="357">
        <v>0.52026085</v>
      </c>
      <c r="N698" s="357">
        <v>0</v>
      </c>
      <c r="O698" s="356">
        <f t="shared" si="20"/>
        <v>13.171192296138063</v>
      </c>
      <c r="P698" s="357">
        <v>34.119313060166249</v>
      </c>
      <c r="Q698" s="356" t="s">
        <v>15063</v>
      </c>
    </row>
    <row r="699" spans="1:18" x14ac:dyDescent="0.25">
      <c r="A699" s="354">
        <v>696</v>
      </c>
      <c r="B699" s="355" t="s">
        <v>5271</v>
      </c>
      <c r="C699" s="355" t="s">
        <v>2396</v>
      </c>
      <c r="D699" s="355" t="s">
        <v>2396</v>
      </c>
      <c r="E699" s="355" t="s">
        <v>1693</v>
      </c>
      <c r="F699" s="356" t="s">
        <v>7235</v>
      </c>
      <c r="G699" s="356" t="s">
        <v>7240</v>
      </c>
      <c r="H699" s="356" t="s">
        <v>7241</v>
      </c>
      <c r="I699" s="356" t="str">
        <f t="shared" si="21"/>
        <v>NALLUR_66F03-SIDDARAMESHWARA NJY</v>
      </c>
      <c r="J699" s="356" t="s">
        <v>5706</v>
      </c>
      <c r="K699" s="356" t="s">
        <v>15063</v>
      </c>
      <c r="L699" s="357">
        <v>0.36030000000000001</v>
      </c>
      <c r="M699" s="357">
        <v>0.30847199999999997</v>
      </c>
      <c r="N699" s="357">
        <v>0</v>
      </c>
      <c r="O699" s="356">
        <f t="shared" si="20"/>
        <v>14.384679433805173</v>
      </c>
      <c r="P699" s="357">
        <v>51.748904999130339</v>
      </c>
      <c r="Q699" s="356" t="s">
        <v>15063</v>
      </c>
    </row>
    <row r="700" spans="1:18" x14ac:dyDescent="0.25">
      <c r="A700" s="354">
        <v>697</v>
      </c>
      <c r="B700" s="355" t="s">
        <v>5271</v>
      </c>
      <c r="C700" s="355" t="s">
        <v>2396</v>
      </c>
      <c r="D700" s="355" t="s">
        <v>2396</v>
      </c>
      <c r="E700" s="355" t="s">
        <v>1693</v>
      </c>
      <c r="F700" s="356" t="s">
        <v>7235</v>
      </c>
      <c r="G700" s="356" t="s">
        <v>7242</v>
      </c>
      <c r="H700" s="356" t="s">
        <v>7243</v>
      </c>
      <c r="I700" s="356" t="str">
        <f t="shared" si="21"/>
        <v>NALLUR_66F04-HATTI IP</v>
      </c>
      <c r="J700" s="356" t="s">
        <v>5701</v>
      </c>
      <c r="K700" s="356" t="s">
        <v>15063</v>
      </c>
      <c r="L700" s="357">
        <v>0.2646</v>
      </c>
      <c r="M700" s="357">
        <v>0.2387225</v>
      </c>
      <c r="N700" s="357">
        <v>0</v>
      </c>
      <c r="O700" s="356">
        <f t="shared" si="20"/>
        <v>9.7798563869992439</v>
      </c>
      <c r="P700" s="357">
        <v>9.7798563869992314</v>
      </c>
      <c r="Q700" s="356" t="s">
        <v>15063</v>
      </c>
    </row>
    <row r="701" spans="1:18" x14ac:dyDescent="0.25">
      <c r="A701" s="354">
        <v>698</v>
      </c>
      <c r="B701" s="355" t="s">
        <v>5271</v>
      </c>
      <c r="C701" s="355" t="s">
        <v>2396</v>
      </c>
      <c r="D701" s="355" t="s">
        <v>2396</v>
      </c>
      <c r="E701" s="355" t="s">
        <v>1693</v>
      </c>
      <c r="F701" s="356" t="s">
        <v>7132</v>
      </c>
      <c r="G701" s="356" t="s">
        <v>7139</v>
      </c>
      <c r="H701" s="356" t="s">
        <v>7140</v>
      </c>
      <c r="I701" s="356" t="str">
        <f t="shared" si="21"/>
        <v>CHANNAGIRI_66F04-HONNEBAGI</v>
      </c>
      <c r="J701" s="356" t="s">
        <v>5701</v>
      </c>
      <c r="K701" s="356" t="s">
        <v>15063</v>
      </c>
      <c r="L701" s="357">
        <v>0.51760000000000006</v>
      </c>
      <c r="M701" s="357">
        <v>0.46109699999999998</v>
      </c>
      <c r="N701" s="357">
        <v>0</v>
      </c>
      <c r="O701" s="356">
        <f t="shared" si="20"/>
        <v>10.916344667697079</v>
      </c>
      <c r="P701" s="357">
        <v>10.916344667697064</v>
      </c>
      <c r="Q701" s="356" t="s">
        <v>15063</v>
      </c>
    </row>
    <row r="702" spans="1:18" x14ac:dyDescent="0.25">
      <c r="A702" s="354">
        <v>699</v>
      </c>
      <c r="B702" s="355" t="s">
        <v>5271</v>
      </c>
      <c r="C702" s="355" t="s">
        <v>2396</v>
      </c>
      <c r="D702" s="355" t="s">
        <v>2396</v>
      </c>
      <c r="E702" s="355" t="s">
        <v>1693</v>
      </c>
      <c r="F702" s="356" t="s">
        <v>7111</v>
      </c>
      <c r="G702" s="356" t="s">
        <v>7118</v>
      </c>
      <c r="H702" s="356" t="s">
        <v>7119</v>
      </c>
      <c r="I702" s="356" t="str">
        <f t="shared" si="21"/>
        <v>BENKIKERE_66F04-HONNEBAGI BNK</v>
      </c>
      <c r="J702" s="356" t="s">
        <v>5701</v>
      </c>
      <c r="K702" s="356" t="s">
        <v>15063</v>
      </c>
      <c r="L702" s="357">
        <v>0.18871900000000003</v>
      </c>
      <c r="M702" s="357">
        <v>0.170068</v>
      </c>
      <c r="N702" s="357">
        <v>0</v>
      </c>
      <c r="O702" s="356">
        <f t="shared" si="20"/>
        <v>9.8829476629274353</v>
      </c>
      <c r="P702" s="357">
        <v>9.8829476629274318</v>
      </c>
      <c r="Q702" s="356" t="s">
        <v>15063</v>
      </c>
    </row>
    <row r="703" spans="1:18" x14ac:dyDescent="0.25">
      <c r="A703" s="354">
        <v>700</v>
      </c>
      <c r="B703" s="355" t="s">
        <v>5271</v>
      </c>
      <c r="C703" s="355" t="s">
        <v>2396</v>
      </c>
      <c r="D703" s="355" t="s">
        <v>2396</v>
      </c>
      <c r="E703" s="355" t="s">
        <v>1693</v>
      </c>
      <c r="F703" s="356" t="s">
        <v>7216</v>
      </c>
      <c r="G703" s="356" t="s">
        <v>7223</v>
      </c>
      <c r="H703" s="356" t="s">
        <v>7224</v>
      </c>
      <c r="I703" s="356" t="str">
        <f t="shared" si="21"/>
        <v>MAVINAKATTE_66F04-MADENAHALLI</v>
      </c>
      <c r="J703" s="356" t="s">
        <v>5701</v>
      </c>
      <c r="K703" s="356" t="s">
        <v>15063</v>
      </c>
      <c r="L703" s="357">
        <v>9.4460000000000002E-2</v>
      </c>
      <c r="M703" s="357">
        <v>8.5052500000000003E-2</v>
      </c>
      <c r="N703" s="357">
        <v>0</v>
      </c>
      <c r="O703" s="356">
        <f t="shared" si="20"/>
        <v>9.9592420071988137</v>
      </c>
      <c r="P703" s="357">
        <v>9.9592420071988101</v>
      </c>
      <c r="Q703" s="356" t="s">
        <v>15063</v>
      </c>
    </row>
    <row r="704" spans="1:18" x14ac:dyDescent="0.25">
      <c r="A704" s="354">
        <v>701</v>
      </c>
      <c r="B704" s="355" t="s">
        <v>5271</v>
      </c>
      <c r="C704" s="355" t="s">
        <v>2396</v>
      </c>
      <c r="D704" s="355" t="s">
        <v>2396</v>
      </c>
      <c r="E704" s="355" t="s">
        <v>1693</v>
      </c>
      <c r="F704" s="356" t="s">
        <v>7247</v>
      </c>
      <c r="G704" s="356" t="s">
        <v>7254</v>
      </c>
      <c r="H704" s="356" t="s">
        <v>7255</v>
      </c>
      <c r="I704" s="356" t="str">
        <f t="shared" si="21"/>
        <v>TAVAREKERE(C)_66F04-NELLIHANKLU</v>
      </c>
      <c r="J704" s="356" t="s">
        <v>5701</v>
      </c>
      <c r="K704" s="356" t="s">
        <v>15063</v>
      </c>
      <c r="L704" s="357">
        <v>0.12530000000000002</v>
      </c>
      <c r="M704" s="357">
        <v>0.11615549999999999</v>
      </c>
      <c r="N704" s="357">
        <v>0</v>
      </c>
      <c r="O704" s="356">
        <f t="shared" si="20"/>
        <v>7.2980845969672998</v>
      </c>
      <c r="P704" s="357">
        <v>7.2980845969672909</v>
      </c>
      <c r="Q704" s="356" t="s">
        <v>15063</v>
      </c>
    </row>
    <row r="705" spans="1:18" x14ac:dyDescent="0.25">
      <c r="A705" s="354">
        <v>702</v>
      </c>
      <c r="B705" s="355" t="s">
        <v>5271</v>
      </c>
      <c r="C705" s="355" t="s">
        <v>2396</v>
      </c>
      <c r="D705" s="355" t="s">
        <v>2396</v>
      </c>
      <c r="E705" s="355" t="s">
        <v>1693</v>
      </c>
      <c r="F705" s="356" t="s">
        <v>7167</v>
      </c>
      <c r="G705" s="356" t="s">
        <v>7174</v>
      </c>
      <c r="H705" s="356" t="s">
        <v>7175</v>
      </c>
      <c r="I705" s="356" t="str">
        <f t="shared" si="21"/>
        <v>GOPPENAHALLI_66F04-SAVEHADLU</v>
      </c>
      <c r="J705" s="356" t="s">
        <v>5701</v>
      </c>
      <c r="K705" s="356" t="s">
        <v>15063</v>
      </c>
      <c r="L705" s="357">
        <v>0.41832000000000003</v>
      </c>
      <c r="M705" s="357">
        <v>0.37597000000000003</v>
      </c>
      <c r="N705" s="357">
        <v>0</v>
      </c>
      <c r="O705" s="356">
        <f t="shared" si="20"/>
        <v>10.123828647925032</v>
      </c>
      <c r="P705" s="357">
        <v>10.123828647925038</v>
      </c>
      <c r="Q705" s="356" t="s">
        <v>15063</v>
      </c>
    </row>
    <row r="706" spans="1:18" x14ac:dyDescent="0.25">
      <c r="A706" s="354">
        <v>703</v>
      </c>
      <c r="B706" s="355" t="s">
        <v>5271</v>
      </c>
      <c r="C706" s="355" t="s">
        <v>2396</v>
      </c>
      <c r="D706" s="355" t="s">
        <v>2396</v>
      </c>
      <c r="E706" s="355" t="s">
        <v>1693</v>
      </c>
      <c r="F706" s="356" t="s">
        <v>14806</v>
      </c>
      <c r="G706" s="356" t="s">
        <v>7198</v>
      </c>
      <c r="H706" s="356" t="s">
        <v>7199</v>
      </c>
      <c r="I706" s="356" t="str">
        <f t="shared" si="21"/>
        <v>LINGDHALLI_66F04-WATERWORKS</v>
      </c>
      <c r="J706" s="356" t="s">
        <v>3759</v>
      </c>
      <c r="K706" s="356" t="s">
        <v>15063</v>
      </c>
      <c r="L706" s="357">
        <v>0.1384</v>
      </c>
      <c r="M706" s="357">
        <v>0.12242752999999999</v>
      </c>
      <c r="N706" s="357">
        <v>0</v>
      </c>
      <c r="O706" s="356">
        <f t="shared" si="20"/>
        <v>11.54080202312139</v>
      </c>
      <c r="P706" s="357">
        <v>68.899762469189341</v>
      </c>
      <c r="Q706" s="356" t="s">
        <v>15063</v>
      </c>
      <c r="R706" s="358" t="e">
        <f>#REF!-M706</f>
        <v>#REF!</v>
      </c>
    </row>
    <row r="707" spans="1:18" x14ac:dyDescent="0.25">
      <c r="A707" s="354">
        <v>704</v>
      </c>
      <c r="B707" s="355" t="s">
        <v>5271</v>
      </c>
      <c r="C707" s="355" t="s">
        <v>2396</v>
      </c>
      <c r="D707" s="355" t="s">
        <v>2396</v>
      </c>
      <c r="E707" s="355" t="s">
        <v>1693</v>
      </c>
      <c r="F707" s="356" t="s">
        <v>7111</v>
      </c>
      <c r="G707" s="356" t="s">
        <v>7120</v>
      </c>
      <c r="H707" s="356" t="s">
        <v>7121</v>
      </c>
      <c r="I707" s="356" t="str">
        <f t="shared" si="21"/>
        <v>BENKIKERE_66F05-BENKIKERE NJY</v>
      </c>
      <c r="J707" s="356" t="s">
        <v>5706</v>
      </c>
      <c r="K707" s="356" t="s">
        <v>15063</v>
      </c>
      <c r="L707" s="357">
        <v>0.11650000000000001</v>
      </c>
      <c r="M707" s="357">
        <v>0.1011975</v>
      </c>
      <c r="N707" s="357">
        <v>0</v>
      </c>
      <c r="O707" s="356">
        <f t="shared" si="20"/>
        <v>13.135193133047219</v>
      </c>
      <c r="P707" s="357">
        <v>13.135193133047229</v>
      </c>
      <c r="Q707" s="356" t="s">
        <v>15063</v>
      </c>
    </row>
    <row r="708" spans="1:18" x14ac:dyDescent="0.25">
      <c r="A708" s="354">
        <v>705</v>
      </c>
      <c r="B708" s="355" t="s">
        <v>5271</v>
      </c>
      <c r="C708" s="355" t="s">
        <v>2396</v>
      </c>
      <c r="D708" s="355" t="s">
        <v>2396</v>
      </c>
      <c r="E708" s="355" t="s">
        <v>1693</v>
      </c>
      <c r="F708" s="356" t="s">
        <v>7216</v>
      </c>
      <c r="G708" s="356" t="s">
        <v>7225</v>
      </c>
      <c r="H708" s="356" t="s">
        <v>7226</v>
      </c>
      <c r="I708" s="356" t="str">
        <f t="shared" si="21"/>
        <v>MAVINAKATTE_66F05-HANCHINASIDDAPURA</v>
      </c>
      <c r="J708" s="356" t="s">
        <v>5701</v>
      </c>
      <c r="K708" s="356" t="s">
        <v>15063</v>
      </c>
      <c r="L708" s="357">
        <v>7.3499999999999989E-3</v>
      </c>
      <c r="M708" s="357">
        <v>6.5100000000000002E-3</v>
      </c>
      <c r="N708" s="357">
        <v>0</v>
      </c>
      <c r="O708" s="356">
        <f t="shared" ref="O708:O771" si="22">((L708-N708)-M708)/(L708-N708)*100</f>
        <v>11.428571428571413</v>
      </c>
      <c r="P708" s="357">
        <v>11.428571428571409</v>
      </c>
      <c r="Q708" s="356" t="s">
        <v>15063</v>
      </c>
    </row>
    <row r="709" spans="1:18" x14ac:dyDescent="0.25">
      <c r="A709" s="354">
        <v>706</v>
      </c>
      <c r="B709" s="355" t="s">
        <v>5271</v>
      </c>
      <c r="C709" s="355" t="s">
        <v>2396</v>
      </c>
      <c r="D709" s="355" t="s">
        <v>2396</v>
      </c>
      <c r="E709" s="355" t="s">
        <v>1693</v>
      </c>
      <c r="F709" s="356" t="s">
        <v>14806</v>
      </c>
      <c r="G709" s="356" t="s">
        <v>7200</v>
      </c>
      <c r="H709" s="356" t="s">
        <v>7201</v>
      </c>
      <c r="I709" s="356" t="str">
        <f t="shared" ref="I709:I772" si="23">F709&amp;H709</f>
        <v>LINGDHALLI_66F05-KAGATHUR</v>
      </c>
      <c r="J709" s="356" t="s">
        <v>5701</v>
      </c>
      <c r="K709" s="356" t="s">
        <v>15063</v>
      </c>
      <c r="L709" s="357">
        <v>0.25319999999999998</v>
      </c>
      <c r="M709" s="357">
        <v>0.22854200000000002</v>
      </c>
      <c r="N709" s="357">
        <v>0</v>
      </c>
      <c r="O709" s="356">
        <f t="shared" si="22"/>
        <v>9.7385466034754984</v>
      </c>
      <c r="P709" s="357">
        <v>10.125395599759269</v>
      </c>
      <c r="Q709" s="356" t="s">
        <v>15063</v>
      </c>
      <c r="R709" s="358" t="e">
        <f>#REF!-M709</f>
        <v>#REF!</v>
      </c>
    </row>
    <row r="710" spans="1:18" x14ac:dyDescent="0.25">
      <c r="A710" s="354">
        <v>707</v>
      </c>
      <c r="B710" s="355" t="s">
        <v>5271</v>
      </c>
      <c r="C710" s="355" t="s">
        <v>2396</v>
      </c>
      <c r="D710" s="355" t="s">
        <v>2396</v>
      </c>
      <c r="E710" s="355" t="s">
        <v>1693</v>
      </c>
      <c r="F710" s="356" t="s">
        <v>7167</v>
      </c>
      <c r="G710" s="356" t="s">
        <v>7176</v>
      </c>
      <c r="H710" s="356" t="s">
        <v>7177</v>
      </c>
      <c r="I710" s="356" t="str">
        <f t="shared" si="23"/>
        <v>GOPPENAHALLI_66F05-MALAHAL</v>
      </c>
      <c r="J710" s="356" t="s">
        <v>5701</v>
      </c>
      <c r="K710" s="356" t="s">
        <v>15063</v>
      </c>
      <c r="L710" s="357">
        <v>0.75534999999999997</v>
      </c>
      <c r="M710" s="357">
        <v>0.67689599999999994</v>
      </c>
      <c r="N710" s="357">
        <v>0</v>
      </c>
      <c r="O710" s="356">
        <f t="shared" si="22"/>
        <v>10.386443370622894</v>
      </c>
      <c r="P710" s="357">
        <v>10.386443370622889</v>
      </c>
      <c r="Q710" s="356" t="s">
        <v>15063</v>
      </c>
    </row>
    <row r="711" spans="1:18" x14ac:dyDescent="0.25">
      <c r="A711" s="354">
        <v>708</v>
      </c>
      <c r="B711" s="355" t="s">
        <v>5271</v>
      </c>
      <c r="C711" s="355" t="s">
        <v>2396</v>
      </c>
      <c r="D711" s="355" t="s">
        <v>2396</v>
      </c>
      <c r="E711" s="355" t="s">
        <v>1693</v>
      </c>
      <c r="F711" s="356" t="s">
        <v>7132</v>
      </c>
      <c r="G711" s="356" t="s">
        <v>7141</v>
      </c>
      <c r="H711" s="356" t="s">
        <v>7142</v>
      </c>
      <c r="I711" s="356" t="str">
        <f t="shared" si="23"/>
        <v>CHANNAGIRI_66F05-MUDIGERE</v>
      </c>
      <c r="J711" s="356" t="s">
        <v>5701</v>
      </c>
      <c r="K711" s="356" t="s">
        <v>15063</v>
      </c>
      <c r="L711" s="357">
        <v>0.23064999999999999</v>
      </c>
      <c r="M711" s="357">
        <v>0.20737149999999999</v>
      </c>
      <c r="N711" s="357">
        <v>0</v>
      </c>
      <c r="O711" s="356">
        <f t="shared" si="22"/>
        <v>10.092564491654024</v>
      </c>
      <c r="P711" s="357">
        <v>10.092564491654009</v>
      </c>
      <c r="Q711" s="356" t="s">
        <v>15063</v>
      </c>
    </row>
    <row r="712" spans="1:18" x14ac:dyDescent="0.25">
      <c r="A712" s="354">
        <v>709</v>
      </c>
      <c r="B712" s="355" t="s">
        <v>5271</v>
      </c>
      <c r="C712" s="355" t="s">
        <v>2396</v>
      </c>
      <c r="D712" s="355" t="s">
        <v>2396</v>
      </c>
      <c r="E712" s="355" t="s">
        <v>1693</v>
      </c>
      <c r="F712" s="356" t="s">
        <v>7132</v>
      </c>
      <c r="G712" s="356" t="s">
        <v>7143</v>
      </c>
      <c r="H712" s="356" t="s">
        <v>7144</v>
      </c>
      <c r="I712" s="356" t="str">
        <f t="shared" si="23"/>
        <v>CHANNAGIRI_66F06-CHANNAGIRI</v>
      </c>
      <c r="J712" s="356" t="s">
        <v>2405</v>
      </c>
      <c r="K712" s="356" t="s">
        <v>15063</v>
      </c>
      <c r="L712" s="357">
        <v>2.0333999999999999</v>
      </c>
      <c r="M712" s="357">
        <v>1.8583252499999998</v>
      </c>
      <c r="N712" s="357">
        <v>0</v>
      </c>
      <c r="O712" s="356">
        <f t="shared" si="22"/>
        <v>8.609951313071706</v>
      </c>
      <c r="P712" s="357">
        <v>8.609951313071706</v>
      </c>
      <c r="Q712" s="356" t="s">
        <v>15063</v>
      </c>
    </row>
    <row r="713" spans="1:18" x14ac:dyDescent="0.25">
      <c r="A713" s="354">
        <v>710</v>
      </c>
      <c r="B713" s="355" t="s">
        <v>5271</v>
      </c>
      <c r="C713" s="355" t="s">
        <v>2396</v>
      </c>
      <c r="D713" s="355" t="s">
        <v>2396</v>
      </c>
      <c r="E713" s="355" t="s">
        <v>1693</v>
      </c>
      <c r="F713" s="356" t="s">
        <v>14806</v>
      </c>
      <c r="G713" s="356" t="s">
        <v>7202</v>
      </c>
      <c r="H713" s="356" t="s">
        <v>7203</v>
      </c>
      <c r="I713" s="356" t="str">
        <f t="shared" si="23"/>
        <v>LINGDHALLI_66F06-GALIHALLI</v>
      </c>
      <c r="J713" s="356" t="s">
        <v>5701</v>
      </c>
      <c r="K713" s="356" t="s">
        <v>15063</v>
      </c>
      <c r="L713" s="357">
        <v>0.30210000000000004</v>
      </c>
      <c r="M713" s="357">
        <v>0.27256000000000002</v>
      </c>
      <c r="N713" s="357">
        <v>0</v>
      </c>
      <c r="O713" s="356">
        <f t="shared" si="22"/>
        <v>9.7782191327375063</v>
      </c>
      <c r="P713" s="357">
        <v>9.7782191327375081</v>
      </c>
      <c r="Q713" s="356" t="s">
        <v>15063</v>
      </c>
      <c r="R713" s="358" t="e">
        <f>#REF!-M713</f>
        <v>#REF!</v>
      </c>
    </row>
    <row r="714" spans="1:18" x14ac:dyDescent="0.25">
      <c r="A714" s="354">
        <v>711</v>
      </c>
      <c r="B714" s="355" t="s">
        <v>5271</v>
      </c>
      <c r="C714" s="355" t="s">
        <v>2396</v>
      </c>
      <c r="D714" s="355" t="s">
        <v>2396</v>
      </c>
      <c r="E714" s="355" t="s">
        <v>1693</v>
      </c>
      <c r="F714" s="356" t="s">
        <v>7167</v>
      </c>
      <c r="G714" s="356" t="s">
        <v>7178</v>
      </c>
      <c r="H714" s="356" t="s">
        <v>7179</v>
      </c>
      <c r="I714" s="356" t="str">
        <f t="shared" si="23"/>
        <v>GOPPENAHALLI_66F06-GOPPENAHALLI</v>
      </c>
      <c r="J714" s="356" t="s">
        <v>5701</v>
      </c>
      <c r="K714" s="356" t="s">
        <v>15063</v>
      </c>
      <c r="L714" s="357">
        <v>0.24113000000000001</v>
      </c>
      <c r="M714" s="357">
        <v>0.216923</v>
      </c>
      <c r="N714" s="357">
        <v>0</v>
      </c>
      <c r="O714" s="356">
        <f t="shared" si="22"/>
        <v>10.038983121137978</v>
      </c>
      <c r="P714" s="357">
        <v>10.038983121137967</v>
      </c>
      <c r="Q714" s="356" t="s">
        <v>15063</v>
      </c>
    </row>
    <row r="715" spans="1:18" x14ac:dyDescent="0.25">
      <c r="A715" s="354">
        <v>712</v>
      </c>
      <c r="B715" s="355" t="s">
        <v>5271</v>
      </c>
      <c r="C715" s="355" t="s">
        <v>2396</v>
      </c>
      <c r="D715" s="355" t="s">
        <v>2396</v>
      </c>
      <c r="E715" s="355" t="s">
        <v>1693</v>
      </c>
      <c r="F715" s="356" t="s">
        <v>7216</v>
      </c>
      <c r="G715" s="356" t="s">
        <v>7227</v>
      </c>
      <c r="H715" s="356" t="s">
        <v>7228</v>
      </c>
      <c r="I715" s="356" t="str">
        <f t="shared" si="23"/>
        <v>MAVINAKATTE_66F06-GURURAJPURANJY</v>
      </c>
      <c r="J715" s="356" t="s">
        <v>5706</v>
      </c>
      <c r="K715" s="356" t="s">
        <v>15063</v>
      </c>
      <c r="L715" s="357">
        <v>0.15110000000000001</v>
      </c>
      <c r="M715" s="357">
        <v>0.13025900000000001</v>
      </c>
      <c r="N715" s="357">
        <v>0</v>
      </c>
      <c r="O715" s="356">
        <f t="shared" si="22"/>
        <v>13.792852415618793</v>
      </c>
      <c r="P715" s="357">
        <v>68.190416675578817</v>
      </c>
      <c r="Q715" s="356" t="s">
        <v>15063</v>
      </c>
    </row>
    <row r="716" spans="1:18" x14ac:dyDescent="0.25">
      <c r="A716" s="354">
        <v>713</v>
      </c>
      <c r="B716" s="355" t="s">
        <v>5271</v>
      </c>
      <c r="C716" s="355" t="s">
        <v>2396</v>
      </c>
      <c r="D716" s="355" t="s">
        <v>2396</v>
      </c>
      <c r="E716" s="355" t="s">
        <v>1693</v>
      </c>
      <c r="F716" s="356" t="s">
        <v>7247</v>
      </c>
      <c r="G716" s="356" t="s">
        <v>7256</v>
      </c>
      <c r="H716" s="356" t="s">
        <v>7257</v>
      </c>
      <c r="I716" s="356" t="str">
        <f t="shared" si="23"/>
        <v>TAVAREKERE(C)_66F06-MASANIKERENJY</v>
      </c>
      <c r="J716" s="356" t="s">
        <v>5706</v>
      </c>
      <c r="K716" s="356" t="s">
        <v>15063</v>
      </c>
      <c r="L716" s="357">
        <v>0.2341</v>
      </c>
      <c r="M716" s="357">
        <v>0.203041</v>
      </c>
      <c r="N716" s="357">
        <v>0</v>
      </c>
      <c r="O716" s="356">
        <f t="shared" si="22"/>
        <v>13.26740709098676</v>
      </c>
      <c r="P716" s="357">
        <v>28.52085973544931</v>
      </c>
      <c r="Q716" s="356" t="s">
        <v>15063</v>
      </c>
    </row>
    <row r="717" spans="1:18" x14ac:dyDescent="0.25">
      <c r="A717" s="354">
        <v>714</v>
      </c>
      <c r="B717" s="355" t="s">
        <v>5271</v>
      </c>
      <c r="C717" s="355" t="s">
        <v>2396</v>
      </c>
      <c r="D717" s="355" t="s">
        <v>2396</v>
      </c>
      <c r="E717" s="355" t="s">
        <v>1693</v>
      </c>
      <c r="F717" s="356" t="s">
        <v>7111</v>
      </c>
      <c r="G717" s="356" t="s">
        <v>7122</v>
      </c>
      <c r="H717" s="356" t="s">
        <v>7123</v>
      </c>
      <c r="I717" s="356" t="str">
        <f t="shared" si="23"/>
        <v>BENKIKERE_66F06-NARASHETTIHALLIIP</v>
      </c>
      <c r="J717" s="356" t="s">
        <v>5701</v>
      </c>
      <c r="K717" s="356" t="s">
        <v>15063</v>
      </c>
      <c r="L717" s="357">
        <v>0.17599999999999999</v>
      </c>
      <c r="M717" s="357">
        <v>0.158336</v>
      </c>
      <c r="N717" s="357">
        <v>0</v>
      </c>
      <c r="O717" s="356">
        <f t="shared" si="22"/>
        <v>10.036363636363628</v>
      </c>
      <c r="P717" s="357">
        <v>10.036363636363642</v>
      </c>
      <c r="Q717" s="356" t="s">
        <v>15063</v>
      </c>
    </row>
    <row r="718" spans="1:18" x14ac:dyDescent="0.25">
      <c r="A718" s="354">
        <v>715</v>
      </c>
      <c r="B718" s="355" t="s">
        <v>5271</v>
      </c>
      <c r="C718" s="355" t="s">
        <v>2396</v>
      </c>
      <c r="D718" s="355" t="s">
        <v>2396</v>
      </c>
      <c r="E718" s="355" t="s">
        <v>1693</v>
      </c>
      <c r="F718" s="356" t="s">
        <v>7111</v>
      </c>
      <c r="G718" s="356" t="s">
        <v>7124</v>
      </c>
      <c r="H718" s="356" t="s">
        <v>7125</v>
      </c>
      <c r="I718" s="356" t="str">
        <f t="shared" si="23"/>
        <v>BENKIKERE_66F07-BENKIKERE</v>
      </c>
      <c r="J718" s="356" t="s">
        <v>5701</v>
      </c>
      <c r="K718" s="356" t="s">
        <v>15063</v>
      </c>
      <c r="L718" s="357">
        <v>0.33660000000000001</v>
      </c>
      <c r="M718" s="357">
        <v>0.30143450000000005</v>
      </c>
      <c r="N718" s="357">
        <v>0</v>
      </c>
      <c r="O718" s="356">
        <f t="shared" si="22"/>
        <v>10.447266785502068</v>
      </c>
      <c r="P718" s="357">
        <v>10.447266785502073</v>
      </c>
      <c r="Q718" s="356" t="s">
        <v>15063</v>
      </c>
    </row>
    <row r="719" spans="1:18" x14ac:dyDescent="0.25">
      <c r="A719" s="354">
        <v>716</v>
      </c>
      <c r="B719" s="355" t="s">
        <v>5271</v>
      </c>
      <c r="C719" s="355" t="s">
        <v>2396</v>
      </c>
      <c r="D719" s="355" t="s">
        <v>2396</v>
      </c>
      <c r="E719" s="355" t="s">
        <v>1693</v>
      </c>
      <c r="F719" s="356" t="s">
        <v>7216</v>
      </c>
      <c r="G719" s="356" t="s">
        <v>7229</v>
      </c>
      <c r="H719" s="356" t="s">
        <v>7230</v>
      </c>
      <c r="I719" s="356" t="str">
        <f t="shared" si="23"/>
        <v>MAVINAKATTE_66F07-BRT</v>
      </c>
      <c r="J719" s="356" t="s">
        <v>5701</v>
      </c>
      <c r="K719" s="356" t="s">
        <v>15063</v>
      </c>
      <c r="L719" s="357">
        <v>0.1542</v>
      </c>
      <c r="M719" s="357">
        <v>0.13980199999999998</v>
      </c>
      <c r="N719" s="357">
        <v>0</v>
      </c>
      <c r="O719" s="356">
        <f t="shared" si="22"/>
        <v>9.3372243839170039</v>
      </c>
      <c r="P719" s="357">
        <v>9.3372243839169968</v>
      </c>
      <c r="Q719" s="356" t="s">
        <v>15063</v>
      </c>
    </row>
    <row r="720" spans="1:18" x14ac:dyDescent="0.25">
      <c r="A720" s="354">
        <v>717</v>
      </c>
      <c r="B720" s="355" t="s">
        <v>5271</v>
      </c>
      <c r="C720" s="355" t="s">
        <v>2396</v>
      </c>
      <c r="D720" s="355" t="s">
        <v>2396</v>
      </c>
      <c r="E720" s="355" t="s">
        <v>1693</v>
      </c>
      <c r="F720" s="356" t="s">
        <v>7247</v>
      </c>
      <c r="G720" s="356" t="s">
        <v>7258</v>
      </c>
      <c r="H720" s="356" t="s">
        <v>7259</v>
      </c>
      <c r="I720" s="356" t="str">
        <f t="shared" si="23"/>
        <v>TAVAREKERE(C)_66F07-GANGEGONDANAHALLI</v>
      </c>
      <c r="J720" s="356" t="s">
        <v>5701</v>
      </c>
      <c r="K720" s="356" t="s">
        <v>15063</v>
      </c>
      <c r="L720" s="357">
        <v>0.1137</v>
      </c>
      <c r="M720" s="357">
        <v>0.101439</v>
      </c>
      <c r="N720" s="357">
        <v>0</v>
      </c>
      <c r="O720" s="356">
        <f t="shared" si="22"/>
        <v>10.783641160949864</v>
      </c>
      <c r="P720" s="357">
        <v>10.783641160949864</v>
      </c>
      <c r="Q720" s="356" t="s">
        <v>15063</v>
      </c>
    </row>
    <row r="721" spans="1:18" x14ac:dyDescent="0.25">
      <c r="A721" s="354">
        <v>718</v>
      </c>
      <c r="B721" s="355" t="s">
        <v>5271</v>
      </c>
      <c r="C721" s="355" t="s">
        <v>2396</v>
      </c>
      <c r="D721" s="355" t="s">
        <v>2396</v>
      </c>
      <c r="E721" s="355" t="s">
        <v>1693</v>
      </c>
      <c r="F721" s="356" t="s">
        <v>7167</v>
      </c>
      <c r="G721" s="356" t="s">
        <v>7180</v>
      </c>
      <c r="H721" s="356" t="s">
        <v>7181</v>
      </c>
      <c r="I721" s="356" t="str">
        <f t="shared" si="23"/>
        <v>GOPPENAHALLI_66F07-KANCHIGANAL</v>
      </c>
      <c r="J721" s="356" t="s">
        <v>5701</v>
      </c>
      <c r="K721" s="356" t="s">
        <v>15063</v>
      </c>
      <c r="L721" s="357">
        <v>0.46738999999999997</v>
      </c>
      <c r="M721" s="357">
        <v>0.41999900000000001</v>
      </c>
      <c r="N721" s="357">
        <v>0</v>
      </c>
      <c r="O721" s="356">
        <f t="shared" si="22"/>
        <v>10.139498063715518</v>
      </c>
      <c r="P721" s="357">
        <v>10.139498063715525</v>
      </c>
      <c r="Q721" s="356" t="s">
        <v>15063</v>
      </c>
    </row>
    <row r="722" spans="1:18" x14ac:dyDescent="0.25">
      <c r="A722" s="354">
        <v>719</v>
      </c>
      <c r="B722" s="355" t="s">
        <v>5271</v>
      </c>
      <c r="C722" s="355" t="s">
        <v>2396</v>
      </c>
      <c r="D722" s="355" t="s">
        <v>2396</v>
      </c>
      <c r="E722" s="355" t="s">
        <v>1693</v>
      </c>
      <c r="F722" s="356" t="s">
        <v>7132</v>
      </c>
      <c r="G722" s="356" t="s">
        <v>7145</v>
      </c>
      <c r="H722" s="356" t="s">
        <v>7146</v>
      </c>
      <c r="I722" s="356" t="str">
        <f t="shared" si="23"/>
        <v>CHANNAGIRI_66F07-MAVINAHOLE</v>
      </c>
      <c r="J722" s="356" t="s">
        <v>5701</v>
      </c>
      <c r="K722" s="356" t="s">
        <v>15063</v>
      </c>
      <c r="L722" s="357">
        <v>0.46230000000000004</v>
      </c>
      <c r="M722" s="357">
        <v>0.41753099999999999</v>
      </c>
      <c r="N722" s="357">
        <v>0</v>
      </c>
      <c r="O722" s="356">
        <f t="shared" si="22"/>
        <v>9.6839714471122758</v>
      </c>
      <c r="P722" s="357">
        <v>9.6839714471122722</v>
      </c>
      <c r="Q722" s="356" t="s">
        <v>15063</v>
      </c>
    </row>
    <row r="723" spans="1:18" x14ac:dyDescent="0.25">
      <c r="A723" s="354">
        <v>720</v>
      </c>
      <c r="B723" s="355" t="s">
        <v>5271</v>
      </c>
      <c r="C723" s="355" t="s">
        <v>2396</v>
      </c>
      <c r="D723" s="355" t="s">
        <v>2396</v>
      </c>
      <c r="E723" s="355" t="s">
        <v>1693</v>
      </c>
      <c r="F723" s="356" t="s">
        <v>14806</v>
      </c>
      <c r="G723" s="356" t="s">
        <v>7204</v>
      </c>
      <c r="H723" s="356" t="s">
        <v>7205</v>
      </c>
      <c r="I723" s="356" t="str">
        <f t="shared" si="23"/>
        <v>LINGDHALLI_66F07-NALLUR</v>
      </c>
      <c r="J723" s="356" t="s">
        <v>2405</v>
      </c>
      <c r="K723" s="356" t="s">
        <v>15063</v>
      </c>
      <c r="L723" s="357">
        <v>0.96619999999999995</v>
      </c>
      <c r="M723" s="357">
        <v>0.84555409999999998</v>
      </c>
      <c r="N723" s="357">
        <v>0</v>
      </c>
      <c r="O723" s="356">
        <f t="shared" si="22"/>
        <v>12.486638377147587</v>
      </c>
      <c r="P723" s="357">
        <v>30.245184675358129</v>
      </c>
      <c r="Q723" s="356" t="s">
        <v>15063</v>
      </c>
      <c r="R723" s="358" t="e">
        <f>#REF!-M723</f>
        <v>#REF!</v>
      </c>
    </row>
    <row r="724" spans="1:18" x14ac:dyDescent="0.25">
      <c r="A724" s="354">
        <v>721</v>
      </c>
      <c r="B724" s="355" t="s">
        <v>5271</v>
      </c>
      <c r="C724" s="355" t="s">
        <v>2396</v>
      </c>
      <c r="D724" s="355" t="s">
        <v>2396</v>
      </c>
      <c r="E724" s="355" t="s">
        <v>1693</v>
      </c>
      <c r="F724" s="356" t="s">
        <v>7132</v>
      </c>
      <c r="G724" s="356" t="s">
        <v>7147</v>
      </c>
      <c r="H724" s="356" t="s">
        <v>7148</v>
      </c>
      <c r="I724" s="356" t="str">
        <f t="shared" si="23"/>
        <v>CHANNAGIRI_66F08-AKKLIKATTE</v>
      </c>
      <c r="J724" s="356" t="s">
        <v>5701</v>
      </c>
      <c r="K724" s="356" t="s">
        <v>15063</v>
      </c>
      <c r="L724" s="357">
        <v>0.22874999999999998</v>
      </c>
      <c r="M724" s="357">
        <v>0.20709250000000001</v>
      </c>
      <c r="N724" s="357">
        <v>0</v>
      </c>
      <c r="O724" s="356">
        <f t="shared" si="22"/>
        <v>9.4677595628415165</v>
      </c>
      <c r="P724" s="357">
        <v>9.4677595628415272</v>
      </c>
      <c r="Q724" s="356" t="s">
        <v>15063</v>
      </c>
    </row>
    <row r="725" spans="1:18" x14ac:dyDescent="0.25">
      <c r="A725" s="354">
        <v>722</v>
      </c>
      <c r="B725" s="355" t="s">
        <v>5271</v>
      </c>
      <c r="C725" s="355" t="s">
        <v>2396</v>
      </c>
      <c r="D725" s="355" t="s">
        <v>2396</v>
      </c>
      <c r="E725" s="355" t="s">
        <v>1693</v>
      </c>
      <c r="F725" s="356" t="s">
        <v>14806</v>
      </c>
      <c r="G725" s="356" t="s">
        <v>7206</v>
      </c>
      <c r="H725" s="356" t="s">
        <v>7207</v>
      </c>
      <c r="I725" s="356" t="str">
        <f t="shared" si="23"/>
        <v>LINGDHALLI_66F08-HALESHPURA</v>
      </c>
      <c r="J725" s="356" t="s">
        <v>5701</v>
      </c>
      <c r="K725" s="356" t="s">
        <v>15063</v>
      </c>
      <c r="L725" s="357">
        <v>0.21910000000000002</v>
      </c>
      <c r="M725" s="357">
        <v>0.18987500000000002</v>
      </c>
      <c r="N725" s="357">
        <v>0</v>
      </c>
      <c r="O725" s="356">
        <f t="shared" si="22"/>
        <v>13.338658146964855</v>
      </c>
      <c r="P725" s="357">
        <v>13.338658146964866</v>
      </c>
      <c r="Q725" s="356" t="s">
        <v>15063</v>
      </c>
      <c r="R725" s="358" t="e">
        <f>#REF!-M725</f>
        <v>#REF!</v>
      </c>
    </row>
    <row r="726" spans="1:18" x14ac:dyDescent="0.25">
      <c r="A726" s="354">
        <v>723</v>
      </c>
      <c r="B726" s="355" t="s">
        <v>5271</v>
      </c>
      <c r="C726" s="355" t="s">
        <v>2396</v>
      </c>
      <c r="D726" s="355" t="s">
        <v>2396</v>
      </c>
      <c r="E726" s="355" t="s">
        <v>1693</v>
      </c>
      <c r="F726" s="356" t="s">
        <v>7247</v>
      </c>
      <c r="G726" s="356" t="s">
        <v>7260</v>
      </c>
      <c r="H726" s="356" t="s">
        <v>7261</v>
      </c>
      <c r="I726" s="356" t="str">
        <f t="shared" si="23"/>
        <v>TAVAREKERE(C)_66F08-JAIPURA</v>
      </c>
      <c r="J726" s="356" t="s">
        <v>5701</v>
      </c>
      <c r="K726" s="356" t="s">
        <v>15063</v>
      </c>
      <c r="L726" s="357">
        <v>0.15059999999999998</v>
      </c>
      <c r="M726" s="357">
        <v>0.135268</v>
      </c>
      <c r="N726" s="357">
        <v>0</v>
      </c>
      <c r="O726" s="356">
        <f t="shared" si="22"/>
        <v>10.180610889774227</v>
      </c>
      <c r="P726" s="357">
        <v>10.180610889774211</v>
      </c>
      <c r="Q726" s="356" t="s">
        <v>15063</v>
      </c>
    </row>
    <row r="727" spans="1:18" x14ac:dyDescent="0.25">
      <c r="A727" s="354">
        <v>724</v>
      </c>
      <c r="B727" s="355" t="s">
        <v>5271</v>
      </c>
      <c r="C727" s="355" t="s">
        <v>2396</v>
      </c>
      <c r="D727" s="355" t="s">
        <v>2396</v>
      </c>
      <c r="E727" s="355" t="s">
        <v>1693</v>
      </c>
      <c r="F727" s="356" t="s">
        <v>7216</v>
      </c>
      <c r="G727" s="356" t="s">
        <v>7231</v>
      </c>
      <c r="H727" s="356" t="s">
        <v>7232</v>
      </c>
      <c r="I727" s="356" t="str">
        <f t="shared" si="23"/>
        <v>MAVINAKATTE_66F08-MAVINAKATTE</v>
      </c>
      <c r="J727" s="356" t="s">
        <v>5701</v>
      </c>
      <c r="K727" s="356" t="s">
        <v>15063</v>
      </c>
      <c r="L727" s="357">
        <v>0.17460000000000001</v>
      </c>
      <c r="M727" s="357">
        <v>0.158806</v>
      </c>
      <c r="N727" s="357">
        <v>0</v>
      </c>
      <c r="O727" s="356">
        <f t="shared" si="22"/>
        <v>9.0458190148911815</v>
      </c>
      <c r="P727" s="357">
        <v>9.0458190148911868</v>
      </c>
      <c r="Q727" s="356" t="s">
        <v>15063</v>
      </c>
    </row>
    <row r="728" spans="1:18" x14ac:dyDescent="0.25">
      <c r="A728" s="354">
        <v>725</v>
      </c>
      <c r="B728" s="355" t="s">
        <v>5271</v>
      </c>
      <c r="C728" s="355" t="s">
        <v>2396</v>
      </c>
      <c r="D728" s="355" t="s">
        <v>2396</v>
      </c>
      <c r="E728" s="355" t="s">
        <v>1693</v>
      </c>
      <c r="F728" s="356" t="s">
        <v>7167</v>
      </c>
      <c r="G728" s="356" t="s">
        <v>7182</v>
      </c>
      <c r="H728" s="356" t="s">
        <v>7183</v>
      </c>
      <c r="I728" s="356" t="str">
        <f t="shared" si="23"/>
        <v>GOPPENAHALLI_66F08-VADNAL NJY</v>
      </c>
      <c r="J728" s="356" t="s">
        <v>5706</v>
      </c>
      <c r="K728" s="356" t="s">
        <v>15063</v>
      </c>
      <c r="L728" s="357">
        <v>0.10733999999999999</v>
      </c>
      <c r="M728" s="357">
        <v>9.1343000000000008E-2</v>
      </c>
      <c r="N728" s="357">
        <v>0</v>
      </c>
      <c r="O728" s="356">
        <f t="shared" si="22"/>
        <v>14.903111607974646</v>
      </c>
      <c r="P728" s="357">
        <v>48.756535299799708</v>
      </c>
      <c r="Q728" s="356" t="s">
        <v>15063</v>
      </c>
    </row>
    <row r="729" spans="1:18" x14ac:dyDescent="0.25">
      <c r="A729" s="354">
        <v>726</v>
      </c>
      <c r="B729" s="355" t="s">
        <v>5271</v>
      </c>
      <c r="C729" s="355" t="s">
        <v>2396</v>
      </c>
      <c r="D729" s="355" t="s">
        <v>2396</v>
      </c>
      <c r="E729" s="355" t="s">
        <v>1693</v>
      </c>
      <c r="F729" s="356" t="s">
        <v>7111</v>
      </c>
      <c r="G729" s="356" t="s">
        <v>7126</v>
      </c>
      <c r="H729" s="356" t="s">
        <v>7127</v>
      </c>
      <c r="I729" s="356" t="str">
        <f t="shared" si="23"/>
        <v>BENKIKERE_66F08-VADNALBANNIHATTI</v>
      </c>
      <c r="J729" s="356" t="s">
        <v>5701</v>
      </c>
      <c r="K729" s="356" t="s">
        <v>15063</v>
      </c>
      <c r="L729" s="357">
        <v>0.29630000000000001</v>
      </c>
      <c r="M729" s="357">
        <v>0.26710299999999998</v>
      </c>
      <c r="N729" s="357">
        <v>0</v>
      </c>
      <c r="O729" s="356">
        <f t="shared" si="22"/>
        <v>9.8538643266959252</v>
      </c>
      <c r="P729" s="357">
        <v>9.8538643266959269</v>
      </c>
      <c r="Q729" s="356" t="s">
        <v>15063</v>
      </c>
    </row>
    <row r="730" spans="1:18" x14ac:dyDescent="0.25">
      <c r="A730" s="354">
        <v>727</v>
      </c>
      <c r="B730" s="355" t="s">
        <v>5271</v>
      </c>
      <c r="C730" s="355" t="s">
        <v>2396</v>
      </c>
      <c r="D730" s="355" t="s">
        <v>2396</v>
      </c>
      <c r="E730" s="355" t="s">
        <v>1693</v>
      </c>
      <c r="F730" s="356" t="s">
        <v>7132</v>
      </c>
      <c r="G730" s="356" t="s">
        <v>7149</v>
      </c>
      <c r="H730" s="356" t="s">
        <v>7150</v>
      </c>
      <c r="I730" s="356" t="str">
        <f t="shared" si="23"/>
        <v>CHANNAGIRI_66F09-AGARABANNIHATTINJY</v>
      </c>
      <c r="J730" s="356" t="s">
        <v>5706</v>
      </c>
      <c r="K730" s="356" t="s">
        <v>15063</v>
      </c>
      <c r="L730" s="357">
        <v>0.38119999999999998</v>
      </c>
      <c r="M730" s="357">
        <v>0.334476</v>
      </c>
      <c r="N730" s="357">
        <v>0</v>
      </c>
      <c r="O730" s="356">
        <f t="shared" si="22"/>
        <v>12.257082896117522</v>
      </c>
      <c r="P730" s="357">
        <v>23.202251495077132</v>
      </c>
      <c r="Q730" s="356" t="s">
        <v>15063</v>
      </c>
    </row>
    <row r="731" spans="1:18" x14ac:dyDescent="0.25">
      <c r="A731" s="354">
        <v>728</v>
      </c>
      <c r="B731" s="355" t="s">
        <v>5271</v>
      </c>
      <c r="C731" s="355" t="s">
        <v>2396</v>
      </c>
      <c r="D731" s="355" t="s">
        <v>2396</v>
      </c>
      <c r="E731" s="355" t="s">
        <v>1693</v>
      </c>
      <c r="F731" s="356" t="s">
        <v>14806</v>
      </c>
      <c r="G731" s="356" t="s">
        <v>7208</v>
      </c>
      <c r="H731" s="356" t="s">
        <v>7209</v>
      </c>
      <c r="I731" s="356" t="str">
        <f t="shared" si="23"/>
        <v>LINGDHALLI_66F09-ASTAPANAHALLINJY</v>
      </c>
      <c r="J731" s="356" t="s">
        <v>5706</v>
      </c>
      <c r="K731" s="356" t="s">
        <v>15063</v>
      </c>
      <c r="L731" s="357">
        <v>0.36060000000000003</v>
      </c>
      <c r="M731" s="357">
        <v>0.30671739999999997</v>
      </c>
      <c r="N731" s="357">
        <v>0</v>
      </c>
      <c r="O731" s="356">
        <f t="shared" si="22"/>
        <v>14.942484747642832</v>
      </c>
      <c r="P731" s="357">
        <v>63.344632411936239</v>
      </c>
      <c r="Q731" s="356" t="s">
        <v>15063</v>
      </c>
      <c r="R731" s="358" t="e">
        <f>#REF!-M731</f>
        <v>#REF!</v>
      </c>
    </row>
    <row r="732" spans="1:18" x14ac:dyDescent="0.25">
      <c r="A732" s="354">
        <v>729</v>
      </c>
      <c r="B732" s="355" t="s">
        <v>5271</v>
      </c>
      <c r="C732" s="355" t="s">
        <v>2396</v>
      </c>
      <c r="D732" s="355" t="s">
        <v>2396</v>
      </c>
      <c r="E732" s="355" t="s">
        <v>1693</v>
      </c>
      <c r="F732" s="356" t="s">
        <v>7167</v>
      </c>
      <c r="G732" s="356" t="s">
        <v>7184</v>
      </c>
      <c r="H732" s="356" t="s">
        <v>7185</v>
      </c>
      <c r="I732" s="356" t="str">
        <f t="shared" si="23"/>
        <v>GOPPENAHALLI_66F09-GOPPENAHALLINJY</v>
      </c>
      <c r="J732" s="356" t="s">
        <v>5706</v>
      </c>
      <c r="K732" s="356" t="s">
        <v>15063</v>
      </c>
      <c r="L732" s="357">
        <v>0.44984000000000002</v>
      </c>
      <c r="M732" s="357">
        <v>0.38767600000000002</v>
      </c>
      <c r="N732" s="357">
        <v>0</v>
      </c>
      <c r="O732" s="356">
        <f t="shared" si="22"/>
        <v>13.819135692690734</v>
      </c>
      <c r="P732" s="357">
        <v>22.070741461952725</v>
      </c>
      <c r="Q732" s="356" t="s">
        <v>15063</v>
      </c>
    </row>
    <row r="733" spans="1:18" x14ac:dyDescent="0.25">
      <c r="A733" s="354">
        <v>730</v>
      </c>
      <c r="B733" s="355" t="s">
        <v>5271</v>
      </c>
      <c r="C733" s="355" t="s">
        <v>2396</v>
      </c>
      <c r="D733" s="355" t="s">
        <v>2396</v>
      </c>
      <c r="E733" s="355" t="s">
        <v>1693</v>
      </c>
      <c r="F733" s="356" t="s">
        <v>7111</v>
      </c>
      <c r="G733" s="356" t="s">
        <v>7128</v>
      </c>
      <c r="H733" s="356" t="s">
        <v>7129</v>
      </c>
      <c r="I733" s="356" t="str">
        <f t="shared" si="23"/>
        <v>BENKIKERE_66F09-HEBBALAGERE NJY</v>
      </c>
      <c r="J733" s="356" t="s">
        <v>5706</v>
      </c>
      <c r="K733" s="356" t="s">
        <v>15063</v>
      </c>
      <c r="L733" s="357">
        <v>0.3261</v>
      </c>
      <c r="M733" s="357">
        <v>0.279893</v>
      </c>
      <c r="N733" s="357">
        <v>0</v>
      </c>
      <c r="O733" s="356">
        <f t="shared" si="22"/>
        <v>14.169579883471329</v>
      </c>
      <c r="P733" s="357">
        <v>18.928487483148395</v>
      </c>
      <c r="Q733" s="356" t="s">
        <v>15063</v>
      </c>
    </row>
    <row r="734" spans="1:18" x14ac:dyDescent="0.25">
      <c r="A734" s="354">
        <v>731</v>
      </c>
      <c r="B734" s="355" t="s">
        <v>5271</v>
      </c>
      <c r="C734" s="355" t="s">
        <v>2396</v>
      </c>
      <c r="D734" s="355" t="s">
        <v>2396</v>
      </c>
      <c r="E734" s="355" t="s">
        <v>1693</v>
      </c>
      <c r="F734" s="356" t="s">
        <v>7247</v>
      </c>
      <c r="G734" s="356" t="s">
        <v>7262</v>
      </c>
      <c r="H734" s="356" t="s">
        <v>7263</v>
      </c>
      <c r="I734" s="356" t="str">
        <f t="shared" si="23"/>
        <v>TAVAREKERE(C)_66F09-KAGGI NJY</v>
      </c>
      <c r="J734" s="356" t="s">
        <v>5706</v>
      </c>
      <c r="K734" s="356" t="s">
        <v>15063</v>
      </c>
      <c r="L734" s="357">
        <v>8.2500000000000004E-2</v>
      </c>
      <c r="M734" s="357">
        <v>7.2688000000000003E-2</v>
      </c>
      <c r="N734" s="357">
        <v>0</v>
      </c>
      <c r="O734" s="356">
        <f t="shared" si="22"/>
        <v>11.893333333333334</v>
      </c>
      <c r="P734" s="357">
        <v>11.893333333333345</v>
      </c>
      <c r="Q734" s="356" t="s">
        <v>15063</v>
      </c>
    </row>
    <row r="735" spans="1:18" x14ac:dyDescent="0.25">
      <c r="A735" s="354">
        <v>732</v>
      </c>
      <c r="B735" s="355" t="s">
        <v>5271</v>
      </c>
      <c r="C735" s="355" t="s">
        <v>2396</v>
      </c>
      <c r="D735" s="355" t="s">
        <v>2396</v>
      </c>
      <c r="E735" s="355" t="s">
        <v>1693</v>
      </c>
      <c r="F735" s="356" t="s">
        <v>7216</v>
      </c>
      <c r="G735" s="356" t="s">
        <v>7233</v>
      </c>
      <c r="H735" s="356" t="s">
        <v>7234</v>
      </c>
      <c r="I735" s="356" t="str">
        <f t="shared" si="23"/>
        <v>MAVINAKATTE_66F10-BASAVAPURA WATER SUPPLY</v>
      </c>
      <c r="J735" s="356" t="s">
        <v>3759</v>
      </c>
      <c r="K735" s="356" t="s">
        <v>15063</v>
      </c>
      <c r="L735" s="357">
        <v>8.6300000000000002E-2</v>
      </c>
      <c r="M735" s="357">
        <v>8.1180000000000002E-2</v>
      </c>
      <c r="N735" s="357">
        <v>0</v>
      </c>
      <c r="O735" s="356">
        <f t="shared" si="22"/>
        <v>5.9327925840092695</v>
      </c>
      <c r="P735" s="357">
        <v>5.9327925840092721</v>
      </c>
      <c r="Q735" s="356" t="s">
        <v>15063</v>
      </c>
    </row>
    <row r="736" spans="1:18" x14ac:dyDescent="0.25">
      <c r="A736" s="354">
        <v>733</v>
      </c>
      <c r="B736" s="355" t="s">
        <v>5271</v>
      </c>
      <c r="C736" s="355" t="s">
        <v>2396</v>
      </c>
      <c r="D736" s="355" t="s">
        <v>2396</v>
      </c>
      <c r="E736" s="355" t="s">
        <v>1693</v>
      </c>
      <c r="F736" s="356" t="s">
        <v>7111</v>
      </c>
      <c r="G736" s="356" t="s">
        <v>7130</v>
      </c>
      <c r="H736" s="356" t="s">
        <v>7131</v>
      </c>
      <c r="I736" s="356" t="str">
        <f t="shared" si="23"/>
        <v>BENKIKERE_66F10-BENAKANAHALLI</v>
      </c>
      <c r="J736" s="356" t="s">
        <v>5701</v>
      </c>
      <c r="K736" s="356" t="s">
        <v>15063</v>
      </c>
      <c r="L736" s="357">
        <v>0.2482</v>
      </c>
      <c r="M736" s="357">
        <v>0.22365750000000001</v>
      </c>
      <c r="N736" s="357">
        <v>0</v>
      </c>
      <c r="O736" s="356">
        <f t="shared" si="22"/>
        <v>9.8881950040290079</v>
      </c>
      <c r="P736" s="357">
        <v>9.8881950040290221</v>
      </c>
      <c r="Q736" s="356" t="s">
        <v>15063</v>
      </c>
    </row>
    <row r="737" spans="1:18" x14ac:dyDescent="0.25">
      <c r="A737" s="354">
        <v>734</v>
      </c>
      <c r="B737" s="355" t="s">
        <v>5271</v>
      </c>
      <c r="C737" s="355" t="s">
        <v>2396</v>
      </c>
      <c r="D737" s="355" t="s">
        <v>2396</v>
      </c>
      <c r="E737" s="355" t="s">
        <v>1693</v>
      </c>
      <c r="F737" s="356" t="s">
        <v>7132</v>
      </c>
      <c r="G737" s="356" t="s">
        <v>7151</v>
      </c>
      <c r="H737" s="356" t="s">
        <v>7152</v>
      </c>
      <c r="I737" s="356" t="str">
        <f t="shared" si="23"/>
        <v>CHANNAGIRI_66F10-BILLAHALLI</v>
      </c>
      <c r="J737" s="356" t="s">
        <v>5701</v>
      </c>
      <c r="K737" s="356" t="s">
        <v>15063</v>
      </c>
      <c r="L737" s="357">
        <v>0.196076</v>
      </c>
      <c r="M737" s="357">
        <v>0.17595549999999999</v>
      </c>
      <c r="N737" s="357">
        <v>0</v>
      </c>
      <c r="O737" s="356">
        <f t="shared" si="22"/>
        <v>10.261582243619829</v>
      </c>
      <c r="P737" s="357">
        <v>10.261582243619838</v>
      </c>
      <c r="Q737" s="356" t="s">
        <v>15063</v>
      </c>
    </row>
    <row r="738" spans="1:18" x14ac:dyDescent="0.25">
      <c r="A738" s="354">
        <v>735</v>
      </c>
      <c r="B738" s="355" t="s">
        <v>5271</v>
      </c>
      <c r="C738" s="355" t="s">
        <v>2396</v>
      </c>
      <c r="D738" s="355" t="s">
        <v>2396</v>
      </c>
      <c r="E738" s="355" t="s">
        <v>1693</v>
      </c>
      <c r="F738" s="356" t="s">
        <v>14806</v>
      </c>
      <c r="G738" s="356" t="s">
        <v>7210</v>
      </c>
      <c r="H738" s="356" t="s">
        <v>7211</v>
      </c>
      <c r="I738" s="356" t="str">
        <f t="shared" si="23"/>
        <v>LINGDHALLI_66F10-GKHALLINJY</v>
      </c>
      <c r="J738" s="356" t="s">
        <v>5706</v>
      </c>
      <c r="K738" s="356" t="s">
        <v>15063</v>
      </c>
      <c r="L738" s="357">
        <v>0.44719999999999999</v>
      </c>
      <c r="M738" s="357">
        <v>0.39788850000000003</v>
      </c>
      <c r="N738" s="357">
        <v>0</v>
      </c>
      <c r="O738" s="356">
        <f t="shared" si="22"/>
        <v>11.026721824686931</v>
      </c>
      <c r="P738" s="357">
        <v>52.254026957154487</v>
      </c>
      <c r="Q738" s="356" t="s">
        <v>15063</v>
      </c>
      <c r="R738" s="358" t="e">
        <f>#REF!-M738</f>
        <v>#REF!</v>
      </c>
    </row>
    <row r="739" spans="1:18" x14ac:dyDescent="0.25">
      <c r="A739" s="354">
        <v>736</v>
      </c>
      <c r="B739" s="355" t="s">
        <v>5271</v>
      </c>
      <c r="C739" s="355" t="s">
        <v>2396</v>
      </c>
      <c r="D739" s="355" t="s">
        <v>2396</v>
      </c>
      <c r="E739" s="355" t="s">
        <v>1693</v>
      </c>
      <c r="F739" s="356" t="s">
        <v>7167</v>
      </c>
      <c r="G739" s="356" t="s">
        <v>7186</v>
      </c>
      <c r="H739" s="356" t="s">
        <v>7187</v>
      </c>
      <c r="I739" s="356" t="str">
        <f t="shared" si="23"/>
        <v>GOPPENAHALLI_66F10-MARAVANJI TANDA</v>
      </c>
      <c r="J739" s="356" t="s">
        <v>5701</v>
      </c>
      <c r="K739" s="356" t="s">
        <v>15063</v>
      </c>
      <c r="L739" s="357">
        <v>0.18559999999999999</v>
      </c>
      <c r="M739" s="357">
        <v>0.16616</v>
      </c>
      <c r="N739" s="357">
        <v>0</v>
      </c>
      <c r="O739" s="356">
        <f t="shared" si="22"/>
        <v>10.474137931034475</v>
      </c>
      <c r="P739" s="357">
        <v>10.474137931034477</v>
      </c>
      <c r="Q739" s="356" t="s">
        <v>15063</v>
      </c>
    </row>
    <row r="740" spans="1:18" x14ac:dyDescent="0.25">
      <c r="A740" s="354">
        <v>737</v>
      </c>
      <c r="B740" s="355" t="s">
        <v>5271</v>
      </c>
      <c r="C740" s="355" t="s">
        <v>2396</v>
      </c>
      <c r="D740" s="355" t="s">
        <v>2396</v>
      </c>
      <c r="E740" s="355" t="s">
        <v>1693</v>
      </c>
      <c r="F740" s="356" t="s">
        <v>7132</v>
      </c>
      <c r="G740" s="356" t="s">
        <v>7153</v>
      </c>
      <c r="H740" s="356" t="s">
        <v>7154</v>
      </c>
      <c r="I740" s="356" t="str">
        <f t="shared" si="23"/>
        <v>CHANNAGIRI_66F11-AGARABANNIHATTIIP</v>
      </c>
      <c r="J740" s="356" t="s">
        <v>5701</v>
      </c>
      <c r="K740" s="356" t="s">
        <v>15063</v>
      </c>
      <c r="L740" s="357">
        <v>0.20095000000000002</v>
      </c>
      <c r="M740" s="357">
        <v>0.18084500000000001</v>
      </c>
      <c r="N740" s="357">
        <v>0</v>
      </c>
      <c r="O740" s="356">
        <f t="shared" si="22"/>
        <v>10.004976362279178</v>
      </c>
      <c r="P740" s="357">
        <v>10.004976362279173</v>
      </c>
      <c r="Q740" s="356" t="s">
        <v>15063</v>
      </c>
    </row>
    <row r="741" spans="1:18" x14ac:dyDescent="0.25">
      <c r="A741" s="354">
        <v>738</v>
      </c>
      <c r="B741" s="355" t="s">
        <v>5271</v>
      </c>
      <c r="C741" s="355" t="s">
        <v>2396</v>
      </c>
      <c r="D741" s="355" t="s">
        <v>2396</v>
      </c>
      <c r="E741" s="355" t="s">
        <v>1693</v>
      </c>
      <c r="F741" s="356" t="s">
        <v>7167</v>
      </c>
      <c r="G741" s="356" t="s">
        <v>7188</v>
      </c>
      <c r="H741" s="356" t="s">
        <v>7189</v>
      </c>
      <c r="I741" s="356" t="str">
        <f t="shared" si="23"/>
        <v>GOPPENAHALLI_66F11-MEDAGUNDANAHALLI</v>
      </c>
      <c r="J741" s="356" t="s">
        <v>5701</v>
      </c>
      <c r="K741" s="356" t="s">
        <v>15063</v>
      </c>
      <c r="L741" s="357">
        <v>0.13498000000000002</v>
      </c>
      <c r="M741" s="357">
        <v>0.12179100000000001</v>
      </c>
      <c r="N741" s="357">
        <v>0</v>
      </c>
      <c r="O741" s="356">
        <f t="shared" si="22"/>
        <v>9.7710771966217251</v>
      </c>
      <c r="P741" s="357">
        <v>9.7710771966217145</v>
      </c>
      <c r="Q741" s="356" t="s">
        <v>15063</v>
      </c>
    </row>
    <row r="742" spans="1:18" x14ac:dyDescent="0.25">
      <c r="A742" s="354">
        <v>739</v>
      </c>
      <c r="B742" s="355" t="s">
        <v>5271</v>
      </c>
      <c r="C742" s="355" t="s">
        <v>2396</v>
      </c>
      <c r="D742" s="355" t="s">
        <v>2396</v>
      </c>
      <c r="E742" s="355" t="s">
        <v>1693</v>
      </c>
      <c r="F742" s="356" t="s">
        <v>14806</v>
      </c>
      <c r="G742" s="356" t="s">
        <v>7212</v>
      </c>
      <c r="H742" s="356" t="s">
        <v>7213</v>
      </c>
      <c r="I742" s="356" t="str">
        <f t="shared" si="23"/>
        <v>LINGDHALLI_66F11-SULEKERE-WATER-SUPPLY</v>
      </c>
      <c r="J742" s="356" t="s">
        <v>3759</v>
      </c>
      <c r="K742" s="356" t="s">
        <v>15063</v>
      </c>
      <c r="L742" s="357">
        <v>1.0518000000000001</v>
      </c>
      <c r="M742" s="357">
        <v>0.99948000000000004</v>
      </c>
      <c r="N742" s="357">
        <v>0</v>
      </c>
      <c r="O742" s="356">
        <f t="shared" si="22"/>
        <v>4.9743297204791812</v>
      </c>
      <c r="P742" s="357">
        <v>4.9743297204791865</v>
      </c>
      <c r="Q742" s="356" t="s">
        <v>15063</v>
      </c>
      <c r="R742" s="358" t="e">
        <f>#REF!-M742</f>
        <v>#REF!</v>
      </c>
    </row>
    <row r="743" spans="1:18" x14ac:dyDescent="0.25">
      <c r="A743" s="354">
        <v>740</v>
      </c>
      <c r="B743" s="355" t="s">
        <v>5271</v>
      </c>
      <c r="C743" s="355" t="s">
        <v>2396</v>
      </c>
      <c r="D743" s="355" t="s">
        <v>2396</v>
      </c>
      <c r="E743" s="355" t="s">
        <v>1693</v>
      </c>
      <c r="F743" s="356" t="s">
        <v>14806</v>
      </c>
      <c r="G743" s="356" t="s">
        <v>7214</v>
      </c>
      <c r="H743" s="356" t="s">
        <v>7215</v>
      </c>
      <c r="I743" s="356" t="str">
        <f t="shared" si="23"/>
        <v>LINGDHALLI_66F12-BULASAGARA NJY</v>
      </c>
      <c r="J743" s="356" t="s">
        <v>5706</v>
      </c>
      <c r="K743" s="356" t="s">
        <v>15063</v>
      </c>
      <c r="L743" s="357">
        <v>0.1472</v>
      </c>
      <c r="M743" s="357">
        <v>0.13646659999999999</v>
      </c>
      <c r="N743" s="357">
        <v>0</v>
      </c>
      <c r="O743" s="356">
        <f t="shared" si="22"/>
        <v>7.2917119565217421</v>
      </c>
      <c r="P743" s="357">
        <v>39.673372630508453</v>
      </c>
      <c r="Q743" s="356" t="s">
        <v>15063</v>
      </c>
      <c r="R743" s="358" t="e">
        <f>#REF!-M743</f>
        <v>#REF!</v>
      </c>
    </row>
    <row r="744" spans="1:18" x14ac:dyDescent="0.25">
      <c r="A744" s="354">
        <v>741</v>
      </c>
      <c r="B744" s="355" t="s">
        <v>5271</v>
      </c>
      <c r="C744" s="355" t="s">
        <v>2396</v>
      </c>
      <c r="D744" s="355" t="s">
        <v>2396</v>
      </c>
      <c r="E744" s="355" t="s">
        <v>1693</v>
      </c>
      <c r="F744" s="356" t="s">
        <v>7132</v>
      </c>
      <c r="G744" s="356" t="s">
        <v>7155</v>
      </c>
      <c r="H744" s="356" t="s">
        <v>7156</v>
      </c>
      <c r="I744" s="356" t="str">
        <f t="shared" si="23"/>
        <v>CHANNAGIRI_66F12-GARAGA</v>
      </c>
      <c r="J744" s="356" t="s">
        <v>5701</v>
      </c>
      <c r="K744" s="356" t="s">
        <v>15063</v>
      </c>
      <c r="L744" s="357">
        <v>0.48809999999999998</v>
      </c>
      <c r="M744" s="357">
        <v>0.43801800000000002</v>
      </c>
      <c r="N744" s="357">
        <v>0</v>
      </c>
      <c r="O744" s="356">
        <f t="shared" si="22"/>
        <v>10.260602335586961</v>
      </c>
      <c r="P744" s="357">
        <v>10.260602335586977</v>
      </c>
      <c r="Q744" s="356" t="s">
        <v>15063</v>
      </c>
    </row>
    <row r="745" spans="1:18" x14ac:dyDescent="0.25">
      <c r="A745" s="354">
        <v>742</v>
      </c>
      <c r="B745" s="355" t="s">
        <v>5271</v>
      </c>
      <c r="C745" s="355" t="s">
        <v>2396</v>
      </c>
      <c r="D745" s="355" t="s">
        <v>2396</v>
      </c>
      <c r="E745" s="355" t="s">
        <v>1693</v>
      </c>
      <c r="F745" s="356" t="s">
        <v>7167</v>
      </c>
      <c r="G745" s="356" t="s">
        <v>7190</v>
      </c>
      <c r="H745" s="356" t="s">
        <v>7191</v>
      </c>
      <c r="I745" s="356" t="str">
        <f t="shared" si="23"/>
        <v xml:space="preserve">GOPPENAHALLI_66F12-VADNAL </v>
      </c>
      <c r="J745" s="356" t="s">
        <v>5701</v>
      </c>
      <c r="K745" s="356" t="s">
        <v>15063</v>
      </c>
      <c r="L745" s="357">
        <v>0.32040000000000002</v>
      </c>
      <c r="M745" s="357">
        <v>0.28307500000000002</v>
      </c>
      <c r="N745" s="357">
        <v>0</v>
      </c>
      <c r="O745" s="356">
        <f t="shared" si="22"/>
        <v>11.649500624219723</v>
      </c>
      <c r="P745" s="357">
        <v>11.667239610491576</v>
      </c>
      <c r="Q745" s="356" t="s">
        <v>15063</v>
      </c>
    </row>
    <row r="746" spans="1:18" x14ac:dyDescent="0.25">
      <c r="A746" s="354">
        <v>743</v>
      </c>
      <c r="B746" s="355" t="s">
        <v>5271</v>
      </c>
      <c r="C746" s="355" t="s">
        <v>2396</v>
      </c>
      <c r="D746" s="355" t="s">
        <v>2396</v>
      </c>
      <c r="E746" s="355" t="s">
        <v>1693</v>
      </c>
      <c r="F746" s="356" t="s">
        <v>7132</v>
      </c>
      <c r="G746" s="356" t="s">
        <v>7157</v>
      </c>
      <c r="H746" s="356" t="s">
        <v>7158</v>
      </c>
      <c r="I746" s="356" t="str">
        <f t="shared" si="23"/>
        <v>CHANNAGIRI_66F14-AJJIHALLI</v>
      </c>
      <c r="J746" s="356" t="s">
        <v>5701</v>
      </c>
      <c r="K746" s="356" t="s">
        <v>15063</v>
      </c>
      <c r="L746" s="357">
        <v>0.22289</v>
      </c>
      <c r="M746" s="357">
        <v>0.1985835</v>
      </c>
      <c r="N746" s="357">
        <v>0</v>
      </c>
      <c r="O746" s="356">
        <f t="shared" si="22"/>
        <v>10.905155009197367</v>
      </c>
      <c r="P746" s="357">
        <v>10.905155009197355</v>
      </c>
      <c r="Q746" s="356" t="s">
        <v>15063</v>
      </c>
    </row>
    <row r="747" spans="1:18" x14ac:dyDescent="0.25">
      <c r="A747" s="354">
        <v>744</v>
      </c>
      <c r="B747" s="355" t="s">
        <v>5271</v>
      </c>
      <c r="C747" s="355" t="s">
        <v>2396</v>
      </c>
      <c r="D747" s="355" t="s">
        <v>2396</v>
      </c>
      <c r="E747" s="355" t="s">
        <v>1693</v>
      </c>
      <c r="F747" s="356" t="s">
        <v>7132</v>
      </c>
      <c r="G747" s="356" t="s">
        <v>7159</v>
      </c>
      <c r="H747" s="356" t="s">
        <v>7160</v>
      </c>
      <c r="I747" s="356" t="str">
        <f t="shared" si="23"/>
        <v>CHANNAGIRI_66F15-AJJIHALLINJY</v>
      </c>
      <c r="J747" s="356" t="s">
        <v>5706</v>
      </c>
      <c r="K747" s="356" t="s">
        <v>15063</v>
      </c>
      <c r="L747" s="357">
        <v>0.46642</v>
      </c>
      <c r="M747" s="357">
        <v>0.41085414000000003</v>
      </c>
      <c r="N747" s="357">
        <v>0</v>
      </c>
      <c r="O747" s="356">
        <f t="shared" si="22"/>
        <v>11.913267012563775</v>
      </c>
      <c r="P747" s="357">
        <v>21.953017658206587</v>
      </c>
      <c r="Q747" s="356" t="s">
        <v>15063</v>
      </c>
    </row>
    <row r="748" spans="1:18" x14ac:dyDescent="0.25">
      <c r="A748" s="354">
        <v>745</v>
      </c>
      <c r="B748" s="355" t="s">
        <v>5271</v>
      </c>
      <c r="C748" s="355" t="s">
        <v>2396</v>
      </c>
      <c r="D748" s="355" t="s">
        <v>2396</v>
      </c>
      <c r="E748" s="355" t="s">
        <v>1693</v>
      </c>
      <c r="F748" s="356" t="s">
        <v>7132</v>
      </c>
      <c r="G748" s="356" t="s">
        <v>7161</v>
      </c>
      <c r="H748" s="356" t="s">
        <v>7162</v>
      </c>
      <c r="I748" s="356" t="str">
        <f t="shared" si="23"/>
        <v>CHANNAGIRI_66F16-CHIKKULEGERE</v>
      </c>
      <c r="J748" s="356" t="s">
        <v>5701</v>
      </c>
      <c r="K748" s="356" t="s">
        <v>15063</v>
      </c>
      <c r="L748" s="357">
        <v>0.14093</v>
      </c>
      <c r="M748" s="357">
        <v>0.1211285</v>
      </c>
      <c r="N748" s="357">
        <v>0</v>
      </c>
      <c r="O748" s="356">
        <f t="shared" si="22"/>
        <v>14.050592492726885</v>
      </c>
      <c r="P748" s="357">
        <v>14.050592492726899</v>
      </c>
      <c r="Q748" s="356" t="s">
        <v>15063</v>
      </c>
    </row>
    <row r="749" spans="1:18" x14ac:dyDescent="0.25">
      <c r="A749" s="354">
        <v>746</v>
      </c>
      <c r="B749" s="355" t="s">
        <v>5271</v>
      </c>
      <c r="C749" s="355" t="s">
        <v>2396</v>
      </c>
      <c r="D749" s="355" t="s">
        <v>2396</v>
      </c>
      <c r="E749" s="355" t="s">
        <v>1693</v>
      </c>
      <c r="F749" s="356" t="s">
        <v>7132</v>
      </c>
      <c r="G749" s="356" t="s">
        <v>7163</v>
      </c>
      <c r="H749" s="356" t="s">
        <v>7164</v>
      </c>
      <c r="I749" s="356" t="str">
        <f t="shared" si="23"/>
        <v>CHANNAGIRI_66F17-HARONAHALLI NJY</v>
      </c>
      <c r="J749" s="356" t="s">
        <v>5706</v>
      </c>
      <c r="K749" s="356" t="s">
        <v>15063</v>
      </c>
      <c r="L749" s="357">
        <v>0.17299999999999999</v>
      </c>
      <c r="M749" s="357">
        <v>0.1507406</v>
      </c>
      <c r="N749" s="357">
        <v>0</v>
      </c>
      <c r="O749" s="356">
        <f t="shared" si="22"/>
        <v>12.866705202312131</v>
      </c>
      <c r="P749" s="357">
        <v>46.959576318548066</v>
      </c>
      <c r="Q749" s="356" t="s">
        <v>15063</v>
      </c>
    </row>
    <row r="750" spans="1:18" x14ac:dyDescent="0.25">
      <c r="A750" s="354">
        <v>747</v>
      </c>
      <c r="B750" s="355" t="s">
        <v>5271</v>
      </c>
      <c r="C750" s="355" t="s">
        <v>2396</v>
      </c>
      <c r="D750" s="355" t="s">
        <v>2396</v>
      </c>
      <c r="E750" s="355" t="s">
        <v>1693</v>
      </c>
      <c r="F750" s="356" t="s">
        <v>7132</v>
      </c>
      <c r="G750" s="356" t="s">
        <v>7165</v>
      </c>
      <c r="H750" s="356" t="s">
        <v>7166</v>
      </c>
      <c r="I750" s="356" t="str">
        <f t="shared" si="23"/>
        <v>CHANNAGIRI_66F18-GARAGA NJY</v>
      </c>
      <c r="J750" s="356" t="s">
        <v>5706</v>
      </c>
      <c r="K750" s="356" t="s">
        <v>15063</v>
      </c>
      <c r="L750" s="357">
        <v>0.18880000000000002</v>
      </c>
      <c r="M750" s="357">
        <v>0.17171239999999999</v>
      </c>
      <c r="N750" s="357">
        <v>0</v>
      </c>
      <c r="O750" s="356">
        <f t="shared" si="22"/>
        <v>9.0506355932203579</v>
      </c>
      <c r="P750" s="357">
        <v>10.896904698639553</v>
      </c>
      <c r="Q750" s="356" t="s">
        <v>15063</v>
      </c>
    </row>
    <row r="751" spans="1:18" x14ac:dyDescent="0.25">
      <c r="A751" s="354">
        <v>748</v>
      </c>
      <c r="B751" s="355" t="s">
        <v>5252</v>
      </c>
      <c r="C751" s="355" t="s">
        <v>2393</v>
      </c>
      <c r="D751" s="355" t="s">
        <v>2393</v>
      </c>
      <c r="E751" s="355" t="s">
        <v>14875</v>
      </c>
      <c r="F751" s="356" t="s">
        <v>11546</v>
      </c>
      <c r="G751" s="356" t="s">
        <v>11547</v>
      </c>
      <c r="H751" s="356" t="s">
        <v>11548</v>
      </c>
      <c r="I751" s="356" t="str">
        <f t="shared" si="23"/>
        <v>B V HALLI_66F01-BHOOHALLI</v>
      </c>
      <c r="J751" s="356" t="s">
        <v>5701</v>
      </c>
      <c r="K751" s="356" t="s">
        <v>15063</v>
      </c>
      <c r="L751" s="357">
        <v>0.50439999999999996</v>
      </c>
      <c r="M751" s="357">
        <v>0.45371600000000001</v>
      </c>
      <c r="N751" s="357">
        <v>0</v>
      </c>
      <c r="O751" s="356">
        <f t="shared" si="22"/>
        <v>10.048374306106256</v>
      </c>
      <c r="P751" s="357">
        <v>10.048374306106256</v>
      </c>
      <c r="Q751" s="356" t="s">
        <v>15063</v>
      </c>
    </row>
    <row r="752" spans="1:18" x14ac:dyDescent="0.25">
      <c r="A752" s="354">
        <v>749</v>
      </c>
      <c r="B752" s="355" t="s">
        <v>5252</v>
      </c>
      <c r="C752" s="355" t="s">
        <v>2393</v>
      </c>
      <c r="D752" s="355" t="s">
        <v>2393</v>
      </c>
      <c r="E752" s="355" t="s">
        <v>14875</v>
      </c>
      <c r="F752" s="356" t="s">
        <v>11559</v>
      </c>
      <c r="G752" s="356" t="s">
        <v>11560</v>
      </c>
      <c r="H752" s="356" t="s">
        <v>11561</v>
      </c>
      <c r="I752" s="356" t="str">
        <f t="shared" si="23"/>
        <v>IGGALUR_66F01-IGGALUR</v>
      </c>
      <c r="J752" s="356" t="s">
        <v>5701</v>
      </c>
      <c r="K752" s="356" t="s">
        <v>15063</v>
      </c>
      <c r="L752" s="357">
        <v>1.1840199999999999</v>
      </c>
      <c r="M752" s="357">
        <v>1.0656809999999999</v>
      </c>
      <c r="N752" s="357">
        <v>0</v>
      </c>
      <c r="O752" s="356">
        <f t="shared" si="22"/>
        <v>9.9946791439333786</v>
      </c>
      <c r="P752" s="357">
        <v>9.9946791439333929</v>
      </c>
      <c r="Q752" s="356" t="s">
        <v>15063</v>
      </c>
    </row>
    <row r="753" spans="1:17" x14ac:dyDescent="0.25">
      <c r="A753" s="354">
        <v>750</v>
      </c>
      <c r="B753" s="355" t="s">
        <v>5252</v>
      </c>
      <c r="C753" s="355" t="s">
        <v>2393</v>
      </c>
      <c r="D753" s="355" t="s">
        <v>2393</v>
      </c>
      <c r="E753" s="355" t="s">
        <v>14875</v>
      </c>
      <c r="F753" s="356" t="s">
        <v>11509</v>
      </c>
      <c r="G753" s="356" t="s">
        <v>11510</v>
      </c>
      <c r="H753" s="356" t="s">
        <v>11511</v>
      </c>
      <c r="I753" s="356" t="str">
        <f t="shared" si="23"/>
        <v>AKKURMOLE_66F01-SULLERI</v>
      </c>
      <c r="J753" s="356" t="s">
        <v>5701</v>
      </c>
      <c r="K753" s="356" t="s">
        <v>15063</v>
      </c>
      <c r="L753" s="357">
        <v>1.21068</v>
      </c>
      <c r="M753" s="357">
        <v>1.0886899999999999</v>
      </c>
      <c r="N753" s="357">
        <v>0</v>
      </c>
      <c r="O753" s="356">
        <f t="shared" si="22"/>
        <v>10.076155548947703</v>
      </c>
      <c r="P753" s="357">
        <v>10.076155548947717</v>
      </c>
      <c r="Q753" s="356" t="s">
        <v>15063</v>
      </c>
    </row>
    <row r="754" spans="1:17" x14ac:dyDescent="0.25">
      <c r="A754" s="354">
        <v>751</v>
      </c>
      <c r="B754" s="355" t="s">
        <v>5252</v>
      </c>
      <c r="C754" s="355" t="s">
        <v>2393</v>
      </c>
      <c r="D754" s="355" t="s">
        <v>2393</v>
      </c>
      <c r="E754" s="355" t="s">
        <v>14875</v>
      </c>
      <c r="F754" s="356" t="s">
        <v>11509</v>
      </c>
      <c r="G754" s="356" t="s">
        <v>11512</v>
      </c>
      <c r="H754" s="356" t="s">
        <v>11513</v>
      </c>
      <c r="I754" s="356" t="str">
        <f t="shared" si="23"/>
        <v>AKKURMOLE_66F02-GARKAHALLIC</v>
      </c>
      <c r="J754" s="356" t="s">
        <v>5701</v>
      </c>
      <c r="K754" s="356" t="s">
        <v>15063</v>
      </c>
      <c r="L754" s="357">
        <v>1.734</v>
      </c>
      <c r="M754" s="357">
        <v>1.5598380000000001</v>
      </c>
      <c r="N754" s="357">
        <v>0</v>
      </c>
      <c r="O754" s="356">
        <f t="shared" si="22"/>
        <v>10.043944636678196</v>
      </c>
      <c r="P754" s="357">
        <v>10.043944636678193</v>
      </c>
      <c r="Q754" s="356" t="s">
        <v>15063</v>
      </c>
    </row>
    <row r="755" spans="1:17" x14ac:dyDescent="0.25">
      <c r="A755" s="354">
        <v>752</v>
      </c>
      <c r="B755" s="355" t="s">
        <v>5252</v>
      </c>
      <c r="C755" s="355" t="s">
        <v>2393</v>
      </c>
      <c r="D755" s="355" t="s">
        <v>2393</v>
      </c>
      <c r="E755" s="355" t="s">
        <v>14875</v>
      </c>
      <c r="F755" s="356" t="s">
        <v>11546</v>
      </c>
      <c r="G755" s="356" t="s">
        <v>11549</v>
      </c>
      <c r="H755" s="356" t="s">
        <v>11550</v>
      </c>
      <c r="I755" s="356" t="str">
        <f t="shared" si="23"/>
        <v>B V HALLI_66F02-SOMEGOWDANADODDI</v>
      </c>
      <c r="J755" s="356" t="s">
        <v>5706</v>
      </c>
      <c r="K755" s="356" t="s">
        <v>15063</v>
      </c>
      <c r="L755" s="357">
        <v>0.43159999999999998</v>
      </c>
      <c r="M755" s="357">
        <v>0.38534853000000002</v>
      </c>
      <c r="N755" s="357">
        <v>0</v>
      </c>
      <c r="O755" s="356">
        <f t="shared" si="22"/>
        <v>10.716281278961993</v>
      </c>
      <c r="P755" s="357">
        <v>27.512900831985178</v>
      </c>
      <c r="Q755" s="356" t="s">
        <v>15063</v>
      </c>
    </row>
    <row r="756" spans="1:17" x14ac:dyDescent="0.25">
      <c r="A756" s="354">
        <v>753</v>
      </c>
      <c r="B756" s="355" t="s">
        <v>5252</v>
      </c>
      <c r="C756" s="355" t="s">
        <v>2393</v>
      </c>
      <c r="D756" s="355" t="s">
        <v>2393</v>
      </c>
      <c r="E756" s="355" t="s">
        <v>14875</v>
      </c>
      <c r="F756" s="356" t="s">
        <v>11546</v>
      </c>
      <c r="G756" s="356" t="s">
        <v>11551</v>
      </c>
      <c r="H756" s="356" t="s">
        <v>11552</v>
      </c>
      <c r="I756" s="356" t="str">
        <f t="shared" si="23"/>
        <v>B V HALLI_66F03-BYRASHETTIHALLI</v>
      </c>
      <c r="J756" s="356" t="s">
        <v>5701</v>
      </c>
      <c r="K756" s="356" t="s">
        <v>15063</v>
      </c>
      <c r="L756" s="357">
        <v>0.73580000000000001</v>
      </c>
      <c r="M756" s="357">
        <v>0.66128100000000001</v>
      </c>
      <c r="N756" s="357">
        <v>0</v>
      </c>
      <c r="O756" s="356">
        <f t="shared" si="22"/>
        <v>10.127616200054362</v>
      </c>
      <c r="P756" s="357">
        <v>10.127616200054367</v>
      </c>
      <c r="Q756" s="356" t="s">
        <v>15063</v>
      </c>
    </row>
    <row r="757" spans="1:17" x14ac:dyDescent="0.25">
      <c r="A757" s="354">
        <v>754</v>
      </c>
      <c r="B757" s="355" t="s">
        <v>5252</v>
      </c>
      <c r="C757" s="355" t="s">
        <v>2393</v>
      </c>
      <c r="D757" s="355" t="s">
        <v>2393</v>
      </c>
      <c r="E757" s="355" t="s">
        <v>14875</v>
      </c>
      <c r="F757" s="356" t="s">
        <v>11559</v>
      </c>
      <c r="G757" s="356" t="s">
        <v>11562</v>
      </c>
      <c r="H757" s="356" t="s">
        <v>11563</v>
      </c>
      <c r="I757" s="356" t="str">
        <f t="shared" si="23"/>
        <v>IGGALUR_66F03-EXPRESS(LIFT)</v>
      </c>
      <c r="J757" s="356" t="s">
        <v>7747</v>
      </c>
      <c r="K757" s="356" t="s">
        <v>15063</v>
      </c>
      <c r="L757" s="357">
        <v>9.8919999999999994E-2</v>
      </c>
      <c r="M757" s="357">
        <v>9.6177499999999999E-2</v>
      </c>
      <c r="N757" s="357">
        <v>0</v>
      </c>
      <c r="O757" s="356">
        <f t="shared" si="22"/>
        <v>2.7724423776789275</v>
      </c>
      <c r="P757" s="357">
        <v>2.7724423776789298</v>
      </c>
      <c r="Q757" s="356" t="s">
        <v>15063</v>
      </c>
    </row>
    <row r="758" spans="1:17" x14ac:dyDescent="0.25">
      <c r="A758" s="354">
        <v>755</v>
      </c>
      <c r="B758" s="355" t="s">
        <v>5252</v>
      </c>
      <c r="C758" s="355" t="s">
        <v>2393</v>
      </c>
      <c r="D758" s="355" t="s">
        <v>2393</v>
      </c>
      <c r="E758" s="355" t="s">
        <v>14875</v>
      </c>
      <c r="F758" s="356" t="s">
        <v>11509</v>
      </c>
      <c r="G758" s="356" t="s">
        <v>11514</v>
      </c>
      <c r="H758" s="356" t="s">
        <v>11515</v>
      </c>
      <c r="I758" s="356" t="str">
        <f t="shared" si="23"/>
        <v>AKKURMOLE_66F03-KODAMBAHALLI</v>
      </c>
      <c r="J758" s="356" t="s">
        <v>5701</v>
      </c>
      <c r="K758" s="356" t="s">
        <v>15063</v>
      </c>
      <c r="L758" s="357">
        <v>2.3924799999999999</v>
      </c>
      <c r="M758" s="357">
        <v>2.1559444999999999</v>
      </c>
      <c r="N758" s="357">
        <v>0</v>
      </c>
      <c r="O758" s="356">
        <f t="shared" si="22"/>
        <v>9.8866239216210801</v>
      </c>
      <c r="P758" s="357">
        <v>9.8866239216210854</v>
      </c>
      <c r="Q758" s="356" t="s">
        <v>15063</v>
      </c>
    </row>
    <row r="759" spans="1:17" x14ac:dyDescent="0.25">
      <c r="A759" s="354">
        <v>756</v>
      </c>
      <c r="B759" s="355" t="s">
        <v>5252</v>
      </c>
      <c r="C759" s="355" t="s">
        <v>2393</v>
      </c>
      <c r="D759" s="355" t="s">
        <v>2393</v>
      </c>
      <c r="E759" s="355" t="s">
        <v>14875</v>
      </c>
      <c r="F759" s="356" t="s">
        <v>11559</v>
      </c>
      <c r="G759" s="356" t="s">
        <v>11564</v>
      </c>
      <c r="H759" s="356" t="s">
        <v>11565</v>
      </c>
      <c r="I759" s="356" t="str">
        <f t="shared" si="23"/>
        <v>IGGALUR_66F04-GARKAHALLI-LIFT</v>
      </c>
      <c r="J759" s="356" t="s">
        <v>7747</v>
      </c>
      <c r="K759" s="356" t="s">
        <v>15063</v>
      </c>
      <c r="L759" s="357">
        <v>0.34523999999999999</v>
      </c>
      <c r="M759" s="357">
        <v>0.33220100000000002</v>
      </c>
      <c r="N759" s="357">
        <v>0</v>
      </c>
      <c r="O759" s="356">
        <f t="shared" si="22"/>
        <v>3.7767929556250626</v>
      </c>
      <c r="P759" s="357">
        <v>3.7767929556250635</v>
      </c>
      <c r="Q759" s="356" t="s">
        <v>15063</v>
      </c>
    </row>
    <row r="760" spans="1:17" x14ac:dyDescent="0.25">
      <c r="A760" s="354">
        <v>757</v>
      </c>
      <c r="B760" s="355" t="s">
        <v>5252</v>
      </c>
      <c r="C760" s="355" t="s">
        <v>2393</v>
      </c>
      <c r="D760" s="355" t="s">
        <v>2393</v>
      </c>
      <c r="E760" s="355" t="s">
        <v>14875</v>
      </c>
      <c r="F760" s="356" t="s">
        <v>11509</v>
      </c>
      <c r="G760" s="356" t="s">
        <v>11516</v>
      </c>
      <c r="H760" s="356" t="s">
        <v>11517</v>
      </c>
      <c r="I760" s="356" t="str">
        <f t="shared" si="23"/>
        <v>AKKURMOLE_66F04-SANTHEMOGENAHALLI</v>
      </c>
      <c r="J760" s="356" t="s">
        <v>5701</v>
      </c>
      <c r="K760" s="356" t="s">
        <v>15063</v>
      </c>
      <c r="L760" s="357">
        <v>0.67781999999999998</v>
      </c>
      <c r="M760" s="357">
        <v>0.60927549999999997</v>
      </c>
      <c r="N760" s="357">
        <v>0</v>
      </c>
      <c r="O760" s="356">
        <f t="shared" si="22"/>
        <v>10.112492992239829</v>
      </c>
      <c r="P760" s="357">
        <v>10.11249299223984</v>
      </c>
      <c r="Q760" s="356" t="s">
        <v>15063</v>
      </c>
    </row>
    <row r="761" spans="1:17" x14ac:dyDescent="0.25">
      <c r="A761" s="354">
        <v>758</v>
      </c>
      <c r="B761" s="355" t="s">
        <v>5252</v>
      </c>
      <c r="C761" s="355" t="s">
        <v>2393</v>
      </c>
      <c r="D761" s="355" t="s">
        <v>2393</v>
      </c>
      <c r="E761" s="355" t="s">
        <v>14875</v>
      </c>
      <c r="F761" s="356" t="s">
        <v>11546</v>
      </c>
      <c r="G761" s="356" t="s">
        <v>11553</v>
      </c>
      <c r="H761" s="356" t="s">
        <v>11554</v>
      </c>
      <c r="I761" s="356" t="str">
        <f t="shared" si="23"/>
        <v>B V HALLI_66F04-VITTLENAHALLI</v>
      </c>
      <c r="J761" s="356" t="s">
        <v>5701</v>
      </c>
      <c r="K761" s="356" t="s">
        <v>15063</v>
      </c>
      <c r="L761" s="357">
        <v>0.59260000000000002</v>
      </c>
      <c r="M761" s="357">
        <v>0.53391600000000006</v>
      </c>
      <c r="N761" s="357">
        <v>0</v>
      </c>
      <c r="O761" s="356">
        <f t="shared" si="22"/>
        <v>9.9028012149848053</v>
      </c>
      <c r="P761" s="357">
        <v>9.9028012149848124</v>
      </c>
      <c r="Q761" s="356" t="s">
        <v>15063</v>
      </c>
    </row>
    <row r="762" spans="1:17" x14ac:dyDescent="0.25">
      <c r="A762" s="354">
        <v>759</v>
      </c>
      <c r="B762" s="355" t="s">
        <v>5252</v>
      </c>
      <c r="C762" s="355" t="s">
        <v>2393</v>
      </c>
      <c r="D762" s="355" t="s">
        <v>2393</v>
      </c>
      <c r="E762" s="355" t="s">
        <v>14875</v>
      </c>
      <c r="F762" s="356" t="s">
        <v>11546</v>
      </c>
      <c r="G762" s="356" t="s">
        <v>11555</v>
      </c>
      <c r="H762" s="356" t="s">
        <v>11556</v>
      </c>
      <c r="I762" s="356" t="str">
        <f t="shared" si="23"/>
        <v>B V HALLI_66F05-MANGADAHALLI NJY</v>
      </c>
      <c r="J762" s="356" t="s">
        <v>5706</v>
      </c>
      <c r="K762" s="356" t="s">
        <v>15063</v>
      </c>
      <c r="L762" s="357">
        <v>0.43280000000000002</v>
      </c>
      <c r="M762" s="357">
        <v>0.38481213000000003</v>
      </c>
      <c r="N762" s="357">
        <v>0</v>
      </c>
      <c r="O762" s="356">
        <f t="shared" si="22"/>
        <v>11.087770332717186</v>
      </c>
      <c r="P762" s="357">
        <v>17.329508875789866</v>
      </c>
      <c r="Q762" s="356" t="s">
        <v>15063</v>
      </c>
    </row>
    <row r="763" spans="1:17" x14ac:dyDescent="0.25">
      <c r="A763" s="354">
        <v>760</v>
      </c>
      <c r="B763" s="355" t="s">
        <v>5252</v>
      </c>
      <c r="C763" s="355" t="s">
        <v>2393</v>
      </c>
      <c r="D763" s="355" t="s">
        <v>2393</v>
      </c>
      <c r="E763" s="355" t="s">
        <v>14875</v>
      </c>
      <c r="F763" s="356" t="s">
        <v>11559</v>
      </c>
      <c r="G763" s="356" t="s">
        <v>11566</v>
      </c>
      <c r="H763" s="356" t="s">
        <v>11567</v>
      </c>
      <c r="I763" s="356" t="str">
        <f t="shared" si="23"/>
        <v>IGGALUR_66F05-NERALURU-NJY</v>
      </c>
      <c r="J763" s="356" t="s">
        <v>5706</v>
      </c>
      <c r="K763" s="356" t="s">
        <v>15063</v>
      </c>
      <c r="L763" s="357">
        <v>0.7873</v>
      </c>
      <c r="M763" s="357">
        <v>0.70931147999999999</v>
      </c>
      <c r="N763" s="357">
        <v>0</v>
      </c>
      <c r="O763" s="356">
        <f t="shared" si="22"/>
        <v>9.9058198907659101</v>
      </c>
      <c r="P763" s="357">
        <v>33.818334943023828</v>
      </c>
      <c r="Q763" s="356" t="s">
        <v>15063</v>
      </c>
    </row>
    <row r="764" spans="1:17" x14ac:dyDescent="0.25">
      <c r="A764" s="354">
        <v>761</v>
      </c>
      <c r="B764" s="355" t="s">
        <v>5252</v>
      </c>
      <c r="C764" s="355" t="s">
        <v>2393</v>
      </c>
      <c r="D764" s="355" t="s">
        <v>2393</v>
      </c>
      <c r="E764" s="355" t="s">
        <v>14875</v>
      </c>
      <c r="F764" s="356" t="s">
        <v>11509</v>
      </c>
      <c r="G764" s="356" t="s">
        <v>11518</v>
      </c>
      <c r="H764" s="356" t="s">
        <v>11519</v>
      </c>
      <c r="I764" s="356" t="str">
        <f t="shared" si="23"/>
        <v>AKKURMOLE_66F05-SINGARAJIPURA</v>
      </c>
      <c r="J764" s="356" t="s">
        <v>5701</v>
      </c>
      <c r="K764" s="356" t="s">
        <v>15063</v>
      </c>
      <c r="L764" s="357">
        <v>0.64900000000000002</v>
      </c>
      <c r="M764" s="357">
        <v>0.58440000000000003</v>
      </c>
      <c r="N764" s="357">
        <v>0</v>
      </c>
      <c r="O764" s="356">
        <f t="shared" si="22"/>
        <v>9.9537750385207993</v>
      </c>
      <c r="P764" s="357">
        <v>9.9537750385207957</v>
      </c>
      <c r="Q764" s="356" t="s">
        <v>15063</v>
      </c>
    </row>
    <row r="765" spans="1:17" x14ac:dyDescent="0.25">
      <c r="A765" s="354">
        <v>762</v>
      </c>
      <c r="B765" s="355" t="s">
        <v>5252</v>
      </c>
      <c r="C765" s="355" t="s">
        <v>2393</v>
      </c>
      <c r="D765" s="355" t="s">
        <v>2393</v>
      </c>
      <c r="E765" s="355" t="s">
        <v>14875</v>
      </c>
      <c r="F765" s="356" t="s">
        <v>11509</v>
      </c>
      <c r="G765" s="356" t="s">
        <v>11520</v>
      </c>
      <c r="H765" s="356" t="s">
        <v>11521</v>
      </c>
      <c r="I765" s="356" t="str">
        <f t="shared" si="23"/>
        <v>AKKURMOLE_66F06-BANAGALLY</v>
      </c>
      <c r="J765" s="356" t="s">
        <v>5701</v>
      </c>
      <c r="K765" s="356" t="s">
        <v>15063</v>
      </c>
      <c r="L765" s="357">
        <v>1.3434699999999999</v>
      </c>
      <c r="M765" s="357">
        <v>1.207894</v>
      </c>
      <c r="N765" s="357">
        <v>0</v>
      </c>
      <c r="O765" s="356">
        <f t="shared" si="22"/>
        <v>10.091479526896761</v>
      </c>
      <c r="P765" s="357">
        <v>10.091479526896762</v>
      </c>
      <c r="Q765" s="356" t="s">
        <v>15063</v>
      </c>
    </row>
    <row r="766" spans="1:17" x14ac:dyDescent="0.25">
      <c r="A766" s="354">
        <v>763</v>
      </c>
      <c r="B766" s="355" t="s">
        <v>5252</v>
      </c>
      <c r="C766" s="355" t="s">
        <v>2393</v>
      </c>
      <c r="D766" s="355" t="s">
        <v>2393</v>
      </c>
      <c r="E766" s="355" t="s">
        <v>14875</v>
      </c>
      <c r="F766" s="356" t="s">
        <v>11546</v>
      </c>
      <c r="G766" s="356" t="s">
        <v>11557</v>
      </c>
      <c r="H766" s="356" t="s">
        <v>11558</v>
      </c>
      <c r="I766" s="356" t="str">
        <f t="shared" si="23"/>
        <v>B V HALLI_66F06-VIRUPAKSHIPURA</v>
      </c>
      <c r="J766" s="356" t="s">
        <v>5701</v>
      </c>
      <c r="K766" s="356" t="s">
        <v>15063</v>
      </c>
      <c r="L766" s="357">
        <v>1.1779999999999999</v>
      </c>
      <c r="M766" s="357">
        <v>1.0601750000000001</v>
      </c>
      <c r="N766" s="357">
        <v>0</v>
      </c>
      <c r="O766" s="356">
        <f t="shared" si="22"/>
        <v>10.002122241086575</v>
      </c>
      <c r="P766" s="357">
        <v>10.002122241086585</v>
      </c>
      <c r="Q766" s="356" t="s">
        <v>15063</v>
      </c>
    </row>
    <row r="767" spans="1:17" x14ac:dyDescent="0.25">
      <c r="A767" s="354">
        <v>764</v>
      </c>
      <c r="B767" s="355" t="s">
        <v>5252</v>
      </c>
      <c r="C767" s="355" t="s">
        <v>2393</v>
      </c>
      <c r="D767" s="355" t="s">
        <v>2393</v>
      </c>
      <c r="E767" s="355" t="s">
        <v>14875</v>
      </c>
      <c r="F767" s="356" t="s">
        <v>11509</v>
      </c>
      <c r="G767" s="356" t="s">
        <v>11522</v>
      </c>
      <c r="H767" s="356" t="s">
        <v>11523</v>
      </c>
      <c r="I767" s="356" t="str">
        <f t="shared" si="23"/>
        <v>AKKURMOLE_66F07-HAROKOPPA</v>
      </c>
      <c r="J767" s="356" t="s">
        <v>5701</v>
      </c>
      <c r="K767" s="356" t="s">
        <v>15063</v>
      </c>
      <c r="L767" s="357">
        <v>1.28376</v>
      </c>
      <c r="M767" s="357">
        <v>1.154013</v>
      </c>
      <c r="N767" s="357">
        <v>0</v>
      </c>
      <c r="O767" s="356">
        <f t="shared" si="22"/>
        <v>10.106795662740703</v>
      </c>
      <c r="P767" s="357">
        <v>10.106795662740719</v>
      </c>
      <c r="Q767" s="356" t="s">
        <v>15063</v>
      </c>
    </row>
    <row r="768" spans="1:17" x14ac:dyDescent="0.25">
      <c r="A768" s="354">
        <v>765</v>
      </c>
      <c r="B768" s="355" t="s">
        <v>5252</v>
      </c>
      <c r="C768" s="355" t="s">
        <v>2393</v>
      </c>
      <c r="D768" s="355" t="s">
        <v>2393</v>
      </c>
      <c r="E768" s="355" t="s">
        <v>14875</v>
      </c>
      <c r="F768" s="356" t="s">
        <v>11559</v>
      </c>
      <c r="G768" s="356" t="s">
        <v>11568</v>
      </c>
      <c r="H768" s="356" t="s">
        <v>11569</v>
      </c>
      <c r="I768" s="356" t="str">
        <f t="shared" si="23"/>
        <v>IGGALUR_66F07-MAREGOWDANA-DODDI</v>
      </c>
      <c r="J768" s="356" t="s">
        <v>5701</v>
      </c>
      <c r="K768" s="356" t="s">
        <v>15063</v>
      </c>
      <c r="L768" s="357">
        <v>0.31078</v>
      </c>
      <c r="M768" s="357">
        <v>0.27944999999999998</v>
      </c>
      <c r="N768" s="357">
        <v>0</v>
      </c>
      <c r="O768" s="356">
        <f t="shared" si="22"/>
        <v>10.081086298989646</v>
      </c>
      <c r="P768" s="357">
        <v>10.08108629898965</v>
      </c>
      <c r="Q768" s="356" t="s">
        <v>15063</v>
      </c>
    </row>
    <row r="769" spans="1:18" x14ac:dyDescent="0.25">
      <c r="A769" s="354">
        <v>766</v>
      </c>
      <c r="B769" s="355" t="s">
        <v>5252</v>
      </c>
      <c r="C769" s="355" t="s">
        <v>2393</v>
      </c>
      <c r="D769" s="355" t="s">
        <v>2393</v>
      </c>
      <c r="E769" s="355" t="s">
        <v>14875</v>
      </c>
      <c r="F769" s="356" t="s">
        <v>11509</v>
      </c>
      <c r="G769" s="356" t="s">
        <v>11524</v>
      </c>
      <c r="H769" s="356" t="s">
        <v>11525</v>
      </c>
      <c r="I769" s="356" t="str">
        <f t="shared" si="23"/>
        <v>AKKURMOLE_66F08-AKKUR-NJY</v>
      </c>
      <c r="J769" s="356" t="s">
        <v>5706</v>
      </c>
      <c r="K769" s="356" t="s">
        <v>15063</v>
      </c>
      <c r="L769" s="357">
        <v>0.47021000000000002</v>
      </c>
      <c r="M769" s="357">
        <v>0.41943359999999996</v>
      </c>
      <c r="N769" s="357">
        <v>0</v>
      </c>
      <c r="O769" s="356">
        <f t="shared" si="22"/>
        <v>10.798664426532838</v>
      </c>
      <c r="P769" s="357">
        <v>16.762806676507957</v>
      </c>
      <c r="Q769" s="356" t="s">
        <v>15063</v>
      </c>
    </row>
    <row r="770" spans="1:18" x14ac:dyDescent="0.25">
      <c r="A770" s="354">
        <v>767</v>
      </c>
      <c r="B770" s="355" t="s">
        <v>5252</v>
      </c>
      <c r="C770" s="355" t="s">
        <v>2393</v>
      </c>
      <c r="D770" s="355" t="s">
        <v>2393</v>
      </c>
      <c r="E770" s="355" t="s">
        <v>14875</v>
      </c>
      <c r="F770" s="356" t="s">
        <v>11559</v>
      </c>
      <c r="G770" s="356" t="s">
        <v>11570</v>
      </c>
      <c r="H770" s="356" t="s">
        <v>11571</v>
      </c>
      <c r="I770" s="356" t="str">
        <f t="shared" si="23"/>
        <v>IGGALUR_66F08-CB-DODDI</v>
      </c>
      <c r="J770" s="356" t="s">
        <v>5706</v>
      </c>
      <c r="K770" s="356" t="s">
        <v>15063</v>
      </c>
      <c r="L770" s="357">
        <v>6.1700000000000005E-2</v>
      </c>
      <c r="M770" s="357">
        <v>5.5418499999999996E-2</v>
      </c>
      <c r="N770" s="357">
        <v>0</v>
      </c>
      <c r="O770" s="356">
        <f t="shared" si="22"/>
        <v>10.180713128038912</v>
      </c>
      <c r="P770" s="357">
        <v>10.271617599624939</v>
      </c>
      <c r="Q770" s="356" t="s">
        <v>15063</v>
      </c>
    </row>
    <row r="771" spans="1:18" x14ac:dyDescent="0.25">
      <c r="A771" s="354">
        <v>768</v>
      </c>
      <c r="B771" s="355" t="s">
        <v>5252</v>
      </c>
      <c r="C771" s="355" t="s">
        <v>2393</v>
      </c>
      <c r="D771" s="355" t="s">
        <v>2393</v>
      </c>
      <c r="E771" s="355" t="s">
        <v>14875</v>
      </c>
      <c r="F771" s="356" t="s">
        <v>11509</v>
      </c>
      <c r="G771" s="356" t="s">
        <v>11526</v>
      </c>
      <c r="H771" s="356" t="s">
        <v>11527</v>
      </c>
      <c r="I771" s="356" t="str">
        <f t="shared" si="23"/>
        <v>AKKURMOLE_66F09-JAGADAPURA-NJY</v>
      </c>
      <c r="J771" s="356" t="s">
        <v>5706</v>
      </c>
      <c r="K771" s="356" t="s">
        <v>15063</v>
      </c>
      <c r="L771" s="357">
        <v>0.42137999999999998</v>
      </c>
      <c r="M771" s="357">
        <v>0.37927882000000002</v>
      </c>
      <c r="N771" s="357">
        <v>0</v>
      </c>
      <c r="O771" s="356">
        <f t="shared" si="22"/>
        <v>9.9912620437609672</v>
      </c>
      <c r="P771" s="357">
        <v>33.761113876635143</v>
      </c>
      <c r="Q771" s="356" t="s">
        <v>15063</v>
      </c>
    </row>
    <row r="772" spans="1:18" x14ac:dyDescent="0.25">
      <c r="A772" s="354">
        <v>769</v>
      </c>
      <c r="B772" s="355" t="s">
        <v>5252</v>
      </c>
      <c r="C772" s="355" t="s">
        <v>2393</v>
      </c>
      <c r="D772" s="355" t="s">
        <v>2393</v>
      </c>
      <c r="E772" s="355" t="s">
        <v>14875</v>
      </c>
      <c r="F772" s="356" t="s">
        <v>11559</v>
      </c>
      <c r="G772" s="356" t="s">
        <v>11572</v>
      </c>
      <c r="H772" s="356" t="s">
        <v>11573</v>
      </c>
      <c r="I772" s="356" t="str">
        <f t="shared" si="23"/>
        <v>IGGALUR_66F09-NIDAGODI</v>
      </c>
      <c r="J772" s="356" t="s">
        <v>5701</v>
      </c>
      <c r="K772" s="356" t="s">
        <v>15063</v>
      </c>
      <c r="L772" s="357">
        <v>1.0279</v>
      </c>
      <c r="M772" s="357">
        <v>0.92442800000000003</v>
      </c>
      <c r="N772" s="357">
        <v>0</v>
      </c>
      <c r="O772" s="356">
        <f t="shared" ref="O772:O835" si="24">((L772-N772)-M772)/(L772-N772)*100</f>
        <v>10.066348866621269</v>
      </c>
      <c r="P772" s="357">
        <v>10.066348866621267</v>
      </c>
      <c r="Q772" s="356" t="s">
        <v>15063</v>
      </c>
    </row>
    <row r="773" spans="1:18" x14ac:dyDescent="0.25">
      <c r="A773" s="354">
        <v>770</v>
      </c>
      <c r="B773" s="355" t="s">
        <v>5252</v>
      </c>
      <c r="C773" s="355" t="s">
        <v>2393</v>
      </c>
      <c r="D773" s="355" t="s">
        <v>2393</v>
      </c>
      <c r="E773" s="355" t="s">
        <v>14875</v>
      </c>
      <c r="F773" s="356" t="s">
        <v>11509</v>
      </c>
      <c r="G773" s="356" t="s">
        <v>11528</v>
      </c>
      <c r="H773" s="356" t="s">
        <v>11529</v>
      </c>
      <c r="I773" s="356" t="str">
        <f t="shared" ref="I773:I836" si="25">F773&amp;H773</f>
        <v>AKKURMOLE_66F10-AMBADAHALLI NJY</v>
      </c>
      <c r="J773" s="356" t="s">
        <v>5706</v>
      </c>
      <c r="K773" s="356" t="s">
        <v>15063</v>
      </c>
      <c r="L773" s="357">
        <v>0.35708000000000001</v>
      </c>
      <c r="M773" s="357">
        <v>0.32049627000000003</v>
      </c>
      <c r="N773" s="357">
        <v>0</v>
      </c>
      <c r="O773" s="356">
        <f t="shared" si="24"/>
        <v>10.245247563571183</v>
      </c>
      <c r="P773" s="357">
        <v>27.118402884621606</v>
      </c>
      <c r="Q773" s="356" t="s">
        <v>15063</v>
      </c>
    </row>
    <row r="774" spans="1:18" x14ac:dyDescent="0.25">
      <c r="A774" s="354">
        <v>771</v>
      </c>
      <c r="B774" s="355" t="s">
        <v>5252</v>
      </c>
      <c r="C774" s="355" t="s">
        <v>2393</v>
      </c>
      <c r="D774" s="355" t="s">
        <v>2393</v>
      </c>
      <c r="E774" s="355" t="s">
        <v>14875</v>
      </c>
      <c r="F774" s="356" t="s">
        <v>11559</v>
      </c>
      <c r="G774" s="356" t="s">
        <v>11574</v>
      </c>
      <c r="H774" s="356" t="s">
        <v>11575</v>
      </c>
      <c r="I774" s="356" t="str">
        <f t="shared" si="25"/>
        <v>IGGALUR_66F10-SARAGUR</v>
      </c>
      <c r="J774" s="356" t="s">
        <v>5701</v>
      </c>
      <c r="K774" s="356" t="s">
        <v>15063</v>
      </c>
      <c r="L774" s="357">
        <v>1.38452</v>
      </c>
      <c r="M774" s="357">
        <v>1.2466680000000001</v>
      </c>
      <c r="N774" s="357">
        <v>0</v>
      </c>
      <c r="O774" s="356">
        <f t="shared" si="24"/>
        <v>9.9566636812758116</v>
      </c>
      <c r="P774" s="357">
        <v>9.956663681275824</v>
      </c>
      <c r="Q774" s="356" t="s">
        <v>15063</v>
      </c>
    </row>
    <row r="775" spans="1:18" x14ac:dyDescent="0.25">
      <c r="A775" s="354">
        <v>772</v>
      </c>
      <c r="B775" s="355" t="s">
        <v>5252</v>
      </c>
      <c r="C775" s="355" t="s">
        <v>2393</v>
      </c>
      <c r="D775" s="355" t="s">
        <v>2393</v>
      </c>
      <c r="E775" s="355" t="s">
        <v>14875</v>
      </c>
      <c r="F775" s="356" t="s">
        <v>11559</v>
      </c>
      <c r="G775" s="356" t="s">
        <v>11576</v>
      </c>
      <c r="H775" s="356" t="s">
        <v>11577</v>
      </c>
      <c r="I775" s="356" t="str">
        <f t="shared" si="25"/>
        <v>IGGALUR_66F11-NUNNUR</v>
      </c>
      <c r="J775" s="356" t="s">
        <v>5701</v>
      </c>
      <c r="K775" s="356" t="s">
        <v>15063</v>
      </c>
      <c r="L775" s="357">
        <v>1.1158399999999999</v>
      </c>
      <c r="M775" s="357">
        <v>1.0050319999999999</v>
      </c>
      <c r="N775" s="357">
        <v>0</v>
      </c>
      <c r="O775" s="356">
        <f t="shared" si="24"/>
        <v>9.9304559793518798</v>
      </c>
      <c r="P775" s="357">
        <v>9.9304559793518816</v>
      </c>
      <c r="Q775" s="356" t="s">
        <v>15063</v>
      </c>
    </row>
    <row r="776" spans="1:18" x14ac:dyDescent="0.25">
      <c r="A776" s="354">
        <v>773</v>
      </c>
      <c r="B776" s="355" t="s">
        <v>5252</v>
      </c>
      <c r="C776" s="355" t="s">
        <v>2393</v>
      </c>
      <c r="D776" s="355" t="s">
        <v>2393</v>
      </c>
      <c r="E776" s="355" t="s">
        <v>14875</v>
      </c>
      <c r="F776" s="356" t="s">
        <v>11509</v>
      </c>
      <c r="G776" s="356" t="s">
        <v>11530</v>
      </c>
      <c r="H776" s="356" t="s">
        <v>11531</v>
      </c>
      <c r="I776" s="356" t="str">
        <f t="shared" si="25"/>
        <v>AKKURMOLE_66F11-SOGALA</v>
      </c>
      <c r="J776" s="356" t="s">
        <v>5701</v>
      </c>
      <c r="K776" s="356" t="s">
        <v>15063</v>
      </c>
      <c r="L776" s="357">
        <v>1.3680600000000001</v>
      </c>
      <c r="M776" s="357">
        <v>1.2302679999999999</v>
      </c>
      <c r="N776" s="357">
        <v>0</v>
      </c>
      <c r="O776" s="356">
        <f t="shared" si="24"/>
        <v>10.07207286230137</v>
      </c>
      <c r="P776" s="357">
        <v>10.072072862301374</v>
      </c>
      <c r="Q776" s="356" t="s">
        <v>15063</v>
      </c>
    </row>
    <row r="777" spans="1:18" x14ac:dyDescent="0.25">
      <c r="A777" s="354">
        <v>774</v>
      </c>
      <c r="B777" s="355" t="s">
        <v>5252</v>
      </c>
      <c r="C777" s="355" t="s">
        <v>2393</v>
      </c>
      <c r="D777" s="355" t="s">
        <v>2393</v>
      </c>
      <c r="E777" s="355" t="s">
        <v>14875</v>
      </c>
      <c r="F777" s="356" t="s">
        <v>11509</v>
      </c>
      <c r="G777" s="356" t="s">
        <v>11532</v>
      </c>
      <c r="H777" s="356" t="s">
        <v>11533</v>
      </c>
      <c r="I777" s="356" t="str">
        <f t="shared" si="25"/>
        <v>AKKURMOLE_66F12-AVHALLI</v>
      </c>
      <c r="J777" s="356" t="s">
        <v>5701</v>
      </c>
      <c r="K777" s="356" t="s">
        <v>15063</v>
      </c>
      <c r="L777" s="357">
        <v>1.2828599999999999</v>
      </c>
      <c r="M777" s="357">
        <v>1.1539295000000001</v>
      </c>
      <c r="N777" s="357">
        <v>0</v>
      </c>
      <c r="O777" s="356">
        <f t="shared" si="24"/>
        <v>10.050239309043842</v>
      </c>
      <c r="P777" s="357">
        <v>10.050239309043841</v>
      </c>
      <c r="Q777" s="356" t="s">
        <v>15063</v>
      </c>
    </row>
    <row r="778" spans="1:18" x14ac:dyDescent="0.25">
      <c r="A778" s="354">
        <v>775</v>
      </c>
      <c r="B778" s="355" t="s">
        <v>5252</v>
      </c>
      <c r="C778" s="355" t="s">
        <v>2393</v>
      </c>
      <c r="D778" s="355" t="s">
        <v>2393</v>
      </c>
      <c r="E778" s="355" t="s">
        <v>14875</v>
      </c>
      <c r="F778" s="356" t="s">
        <v>11559</v>
      </c>
      <c r="G778" s="356"/>
      <c r="H778" s="356" t="s">
        <v>14917</v>
      </c>
      <c r="I778" s="356" t="str">
        <f t="shared" si="25"/>
        <v>IGGALUR_66F12-KMDL</v>
      </c>
      <c r="J778" s="356"/>
      <c r="K778" s="356" t="s">
        <v>15063</v>
      </c>
      <c r="L778" s="357">
        <v>0.32791999999999999</v>
      </c>
      <c r="M778" s="357">
        <v>0</v>
      </c>
      <c r="N778" s="357">
        <v>0</v>
      </c>
      <c r="O778" s="356">
        <f t="shared" si="24"/>
        <v>100</v>
      </c>
      <c r="P778" s="357" t="e">
        <v>#DIV/0!</v>
      </c>
      <c r="Q778" s="356" t="s">
        <v>15063</v>
      </c>
      <c r="R778" s="358" t="e">
        <f>#REF!-M778</f>
        <v>#REF!</v>
      </c>
    </row>
    <row r="779" spans="1:18" x14ac:dyDescent="0.25">
      <c r="A779" s="354">
        <v>776</v>
      </c>
      <c r="B779" s="355" t="s">
        <v>5252</v>
      </c>
      <c r="C779" s="355" t="s">
        <v>2393</v>
      </c>
      <c r="D779" s="355" t="s">
        <v>2393</v>
      </c>
      <c r="E779" s="355" t="s">
        <v>14875</v>
      </c>
      <c r="F779" s="356" t="s">
        <v>11509</v>
      </c>
      <c r="G779" s="356" t="s">
        <v>11534</v>
      </c>
      <c r="H779" s="356" t="s">
        <v>11535</v>
      </c>
      <c r="I779" s="356" t="str">
        <f t="shared" si="25"/>
        <v>AKKURMOLE_66F13-KADANKANAHALLI</v>
      </c>
      <c r="J779" s="356" t="s">
        <v>5701</v>
      </c>
      <c r="K779" s="356" t="s">
        <v>15063</v>
      </c>
      <c r="L779" s="357">
        <v>0.85546000000000011</v>
      </c>
      <c r="M779" s="357">
        <v>0.76961599999999997</v>
      </c>
      <c r="N779" s="357">
        <v>0</v>
      </c>
      <c r="O779" s="356">
        <f t="shared" si="24"/>
        <v>10.034835059500168</v>
      </c>
      <c r="P779" s="357">
        <v>10.034835059500169</v>
      </c>
      <c r="Q779" s="356" t="s">
        <v>15063</v>
      </c>
    </row>
    <row r="780" spans="1:18" x14ac:dyDescent="0.25">
      <c r="A780" s="354">
        <v>777</v>
      </c>
      <c r="B780" s="355" t="s">
        <v>5252</v>
      </c>
      <c r="C780" s="355" t="s">
        <v>2393</v>
      </c>
      <c r="D780" s="355" t="s">
        <v>2393</v>
      </c>
      <c r="E780" s="355" t="s">
        <v>14875</v>
      </c>
      <c r="F780" s="356" t="s">
        <v>11559</v>
      </c>
      <c r="G780" s="356"/>
      <c r="H780" s="356" t="s">
        <v>14918</v>
      </c>
      <c r="I780" s="356" t="str">
        <f t="shared" si="25"/>
        <v>IGGALUR_66F13-MUDINAHALLI</v>
      </c>
      <c r="J780" s="356"/>
      <c r="K780" s="356" t="s">
        <v>15063</v>
      </c>
      <c r="L780" s="357">
        <v>0.23968</v>
      </c>
      <c r="M780" s="357">
        <v>0</v>
      </c>
      <c r="N780" s="357">
        <v>0</v>
      </c>
      <c r="O780" s="356">
        <f t="shared" si="24"/>
        <v>100</v>
      </c>
      <c r="P780" s="357" t="e">
        <v>#DIV/0!</v>
      </c>
      <c r="Q780" s="356" t="s">
        <v>15063</v>
      </c>
      <c r="R780" s="358" t="e">
        <f>#REF!-M780</f>
        <v>#REF!</v>
      </c>
    </row>
    <row r="781" spans="1:18" x14ac:dyDescent="0.25">
      <c r="A781" s="354">
        <v>778</v>
      </c>
      <c r="B781" s="355" t="s">
        <v>5252</v>
      </c>
      <c r="C781" s="355" t="s">
        <v>2393</v>
      </c>
      <c r="D781" s="355" t="s">
        <v>2393</v>
      </c>
      <c r="E781" s="355" t="s">
        <v>14875</v>
      </c>
      <c r="F781" s="356" t="s">
        <v>11509</v>
      </c>
      <c r="G781" s="356" t="s">
        <v>11536</v>
      </c>
      <c r="H781" s="356" t="s">
        <v>11537</v>
      </c>
      <c r="I781" s="356" t="str">
        <f t="shared" si="25"/>
        <v>AKKURMOLE_66F14-SULLERI LIFT IRRIGATION</v>
      </c>
      <c r="J781" s="356" t="s">
        <v>7747</v>
      </c>
      <c r="K781" s="356" t="s">
        <v>15063</v>
      </c>
      <c r="L781" s="357">
        <v>6.989999999999999E-2</v>
      </c>
      <c r="M781" s="357">
        <v>6.7611249999999998E-2</v>
      </c>
      <c r="N781" s="357">
        <v>0</v>
      </c>
      <c r="O781" s="356">
        <f t="shared" si="24"/>
        <v>3.2743204577968421</v>
      </c>
      <c r="P781" s="357">
        <v>100</v>
      </c>
      <c r="Q781" s="356" t="s">
        <v>15063</v>
      </c>
    </row>
    <row r="782" spans="1:18" x14ac:dyDescent="0.25">
      <c r="A782" s="354">
        <v>779</v>
      </c>
      <c r="B782" s="355" t="s">
        <v>5252</v>
      </c>
      <c r="C782" s="355" t="s">
        <v>2393</v>
      </c>
      <c r="D782" s="355" t="s">
        <v>2393</v>
      </c>
      <c r="E782" s="355" t="s">
        <v>14875</v>
      </c>
      <c r="F782" s="356" t="s">
        <v>11559</v>
      </c>
      <c r="G782" s="356" t="s">
        <v>11578</v>
      </c>
      <c r="H782" s="356" t="s">
        <v>11579</v>
      </c>
      <c r="I782" s="356" t="str">
        <f t="shared" si="25"/>
        <v>IGGALUR_66F14-V G DODDI</v>
      </c>
      <c r="J782" s="356" t="s">
        <v>5701</v>
      </c>
      <c r="K782" s="356" t="s">
        <v>15063</v>
      </c>
      <c r="L782" s="357">
        <v>0.41569999999999996</v>
      </c>
      <c r="M782" s="357">
        <v>0.37346499999999999</v>
      </c>
      <c r="N782" s="357">
        <v>0</v>
      </c>
      <c r="O782" s="356">
        <f t="shared" si="24"/>
        <v>10.15997113302862</v>
      </c>
      <c r="P782" s="357">
        <v>10.159971133028611</v>
      </c>
      <c r="Q782" s="356" t="s">
        <v>15063</v>
      </c>
    </row>
    <row r="783" spans="1:18" x14ac:dyDescent="0.25">
      <c r="A783" s="354">
        <v>780</v>
      </c>
      <c r="B783" s="355" t="s">
        <v>5252</v>
      </c>
      <c r="C783" s="355" t="s">
        <v>2393</v>
      </c>
      <c r="D783" s="355" t="s">
        <v>2393</v>
      </c>
      <c r="E783" s="355" t="s">
        <v>14875</v>
      </c>
      <c r="F783" s="356" t="s">
        <v>11509</v>
      </c>
      <c r="G783" s="356" t="s">
        <v>11538</v>
      </c>
      <c r="H783" s="356" t="s">
        <v>11539</v>
      </c>
      <c r="I783" s="356" t="str">
        <f t="shared" si="25"/>
        <v>AKKURMOLE_66F15-VYDYANATHESWARA NJY</v>
      </c>
      <c r="J783" s="356" t="s">
        <v>5706</v>
      </c>
      <c r="K783" s="356" t="s">
        <v>15063</v>
      </c>
      <c r="L783" s="357">
        <v>0.41283999999999998</v>
      </c>
      <c r="M783" s="357">
        <v>0.37029046999999998</v>
      </c>
      <c r="N783" s="357">
        <v>0</v>
      </c>
      <c r="O783" s="356">
        <f t="shared" si="24"/>
        <v>10.306542486193198</v>
      </c>
      <c r="P783" s="357">
        <v>31.925751807895509</v>
      </c>
      <c r="Q783" s="356" t="s">
        <v>15063</v>
      </c>
    </row>
    <row r="784" spans="1:18" x14ac:dyDescent="0.25">
      <c r="A784" s="354">
        <v>781</v>
      </c>
      <c r="B784" s="355" t="s">
        <v>5252</v>
      </c>
      <c r="C784" s="355" t="s">
        <v>2393</v>
      </c>
      <c r="D784" s="355" t="s">
        <v>2393</v>
      </c>
      <c r="E784" s="355" t="s">
        <v>14875</v>
      </c>
      <c r="F784" s="356" t="s">
        <v>11509</v>
      </c>
      <c r="G784" s="356" t="s">
        <v>11540</v>
      </c>
      <c r="H784" s="356" t="s">
        <v>11541</v>
      </c>
      <c r="I784" s="356" t="str">
        <f t="shared" si="25"/>
        <v>AKKURMOLE_66F16-THUBINAKERE NJY</v>
      </c>
      <c r="J784" s="356" t="s">
        <v>5706</v>
      </c>
      <c r="K784" s="356" t="s">
        <v>15063</v>
      </c>
      <c r="L784" s="357">
        <v>0.33138000000000001</v>
      </c>
      <c r="M784" s="357">
        <v>0.29634503000000001</v>
      </c>
      <c r="N784" s="357">
        <v>0</v>
      </c>
      <c r="O784" s="356">
        <f t="shared" si="24"/>
        <v>10.572445530810549</v>
      </c>
      <c r="P784" s="357">
        <v>30.888906451899302</v>
      </c>
      <c r="Q784" s="356" t="s">
        <v>15063</v>
      </c>
    </row>
    <row r="785" spans="1:18" x14ac:dyDescent="0.25">
      <c r="A785" s="354">
        <v>782</v>
      </c>
      <c r="B785" s="355" t="s">
        <v>5252</v>
      </c>
      <c r="C785" s="355" t="s">
        <v>2393</v>
      </c>
      <c r="D785" s="355" t="s">
        <v>2393</v>
      </c>
      <c r="E785" s="355" t="s">
        <v>14875</v>
      </c>
      <c r="F785" s="356" t="s">
        <v>11509</v>
      </c>
      <c r="G785" s="356" t="s">
        <v>11542</v>
      </c>
      <c r="H785" s="356" t="s">
        <v>11543</v>
      </c>
      <c r="I785" s="356" t="str">
        <f t="shared" si="25"/>
        <v>AKKURMOLE_66F17-SADAHALLI</v>
      </c>
      <c r="J785" s="356" t="s">
        <v>5706</v>
      </c>
      <c r="K785" s="356" t="s">
        <v>15063</v>
      </c>
      <c r="L785" s="357">
        <v>0.24310000000000001</v>
      </c>
      <c r="M785" s="357">
        <v>0.21470700000000001</v>
      </c>
      <c r="N785" s="357">
        <v>0</v>
      </c>
      <c r="O785" s="356">
        <f t="shared" si="24"/>
        <v>11.679555738379268</v>
      </c>
      <c r="P785" s="357">
        <v>23.532067748105511</v>
      </c>
      <c r="Q785" s="356" t="s">
        <v>15063</v>
      </c>
    </row>
    <row r="786" spans="1:18" x14ac:dyDescent="0.25">
      <c r="A786" s="354">
        <v>783</v>
      </c>
      <c r="B786" s="355" t="s">
        <v>5252</v>
      </c>
      <c r="C786" s="355" t="s">
        <v>2393</v>
      </c>
      <c r="D786" s="355" t="s">
        <v>2393</v>
      </c>
      <c r="E786" s="355" t="s">
        <v>14875</v>
      </c>
      <c r="F786" s="356" t="s">
        <v>11509</v>
      </c>
      <c r="G786" s="356" t="s">
        <v>11544</v>
      </c>
      <c r="H786" s="356" t="s">
        <v>11545</v>
      </c>
      <c r="I786" s="356" t="str">
        <f t="shared" si="25"/>
        <v>AKKURMOLE_66F18-SHANESWARA</v>
      </c>
      <c r="J786" s="356" t="s">
        <v>5701</v>
      </c>
      <c r="K786" s="356" t="s">
        <v>15063</v>
      </c>
      <c r="L786" s="357">
        <v>0.57945999999999998</v>
      </c>
      <c r="M786" s="357">
        <v>0.52212599999999998</v>
      </c>
      <c r="N786" s="357">
        <v>0</v>
      </c>
      <c r="O786" s="356">
        <f t="shared" si="24"/>
        <v>9.8943844268801975</v>
      </c>
      <c r="P786" s="357">
        <v>9.8943844268801868</v>
      </c>
      <c r="Q786" s="356" t="s">
        <v>15063</v>
      </c>
    </row>
    <row r="787" spans="1:18" x14ac:dyDescent="0.25">
      <c r="A787" s="354">
        <v>784</v>
      </c>
      <c r="B787" s="355" t="s">
        <v>5252</v>
      </c>
      <c r="C787" s="355" t="s">
        <v>2393</v>
      </c>
      <c r="D787" s="355" t="s">
        <v>2393</v>
      </c>
      <c r="E787" s="355" t="s">
        <v>14876</v>
      </c>
      <c r="F787" s="356" t="s">
        <v>5283</v>
      </c>
      <c r="G787" s="356" t="s">
        <v>11580</v>
      </c>
      <c r="H787" s="356" t="s">
        <v>11581</v>
      </c>
      <c r="I787" s="356" t="str">
        <f t="shared" si="25"/>
        <v>CHANNAPATNA_66F01-DASHWARA</v>
      </c>
      <c r="J787" s="356" t="s">
        <v>5701</v>
      </c>
      <c r="K787" s="356" t="s">
        <v>15063</v>
      </c>
      <c r="L787" s="357">
        <v>0.34760000000000002</v>
      </c>
      <c r="M787" s="357">
        <v>0.31317870000000003</v>
      </c>
      <c r="N787" s="357">
        <v>0</v>
      </c>
      <c r="O787" s="356">
        <f t="shared" si="24"/>
        <v>9.9025604142692707</v>
      </c>
      <c r="P787" s="357">
        <v>9.9025604142692796</v>
      </c>
      <c r="Q787" s="356" t="s">
        <v>15063</v>
      </c>
    </row>
    <row r="788" spans="1:18" x14ac:dyDescent="0.25">
      <c r="A788" s="354">
        <v>785</v>
      </c>
      <c r="B788" s="355" t="s">
        <v>5252</v>
      </c>
      <c r="C788" s="355" t="s">
        <v>2393</v>
      </c>
      <c r="D788" s="355" t="s">
        <v>2393</v>
      </c>
      <c r="E788" s="355" t="s">
        <v>14876</v>
      </c>
      <c r="F788" s="356" t="s">
        <v>14877</v>
      </c>
      <c r="G788" s="356" t="s">
        <v>11614</v>
      </c>
      <c r="H788" s="356" t="s">
        <v>11615</v>
      </c>
      <c r="I788" s="356" t="str">
        <f t="shared" si="25"/>
        <v>SANKALAGERE-66F01-HOSURUDODDI</v>
      </c>
      <c r="J788" s="356" t="s">
        <v>5701</v>
      </c>
      <c r="K788" s="356" t="s">
        <v>15063</v>
      </c>
      <c r="L788" s="357">
        <v>0.60516000000000003</v>
      </c>
      <c r="M788" s="357">
        <v>0.54380099999999998</v>
      </c>
      <c r="N788" s="357">
        <v>0</v>
      </c>
      <c r="O788" s="356">
        <f t="shared" si="24"/>
        <v>10.139302002776134</v>
      </c>
      <c r="P788" s="357">
        <v>10.13930200277613</v>
      </c>
      <c r="Q788" s="356" t="s">
        <v>15063</v>
      </c>
      <c r="R788" s="358" t="e">
        <f>#REF!-M788</f>
        <v>#REF!</v>
      </c>
    </row>
    <row r="789" spans="1:18" x14ac:dyDescent="0.25">
      <c r="A789" s="354">
        <v>786</v>
      </c>
      <c r="B789" s="355" t="s">
        <v>5252</v>
      </c>
      <c r="C789" s="355" t="s">
        <v>2393</v>
      </c>
      <c r="D789" s="355" t="s">
        <v>2393</v>
      </c>
      <c r="E789" s="355" t="s">
        <v>14876</v>
      </c>
      <c r="F789" s="356" t="s">
        <v>14877</v>
      </c>
      <c r="G789" s="356" t="s">
        <v>11616</v>
      </c>
      <c r="H789" s="356" t="s">
        <v>11617</v>
      </c>
      <c r="I789" s="356" t="str">
        <f t="shared" si="25"/>
        <v>SANKALAGERE-66F02- SEEBANAHALLY IP</v>
      </c>
      <c r="J789" s="356" t="s">
        <v>5701</v>
      </c>
      <c r="K789" s="356" t="s">
        <v>15063</v>
      </c>
      <c r="L789" s="357">
        <v>0.79962</v>
      </c>
      <c r="M789" s="357">
        <v>0.71759550000000005</v>
      </c>
      <c r="N789" s="357">
        <v>0</v>
      </c>
      <c r="O789" s="356">
        <f t="shared" si="24"/>
        <v>10.257935019134083</v>
      </c>
      <c r="P789" s="357">
        <v>10.257935019134079</v>
      </c>
      <c r="Q789" s="356" t="s">
        <v>15063</v>
      </c>
      <c r="R789" s="358" t="e">
        <f>#REF!-M789</f>
        <v>#REF!</v>
      </c>
    </row>
    <row r="790" spans="1:18" x14ac:dyDescent="0.25">
      <c r="A790" s="354">
        <v>787</v>
      </c>
      <c r="B790" s="355" t="s">
        <v>5252</v>
      </c>
      <c r="C790" s="355" t="s">
        <v>2393</v>
      </c>
      <c r="D790" s="355" t="s">
        <v>2393</v>
      </c>
      <c r="E790" s="355" t="s">
        <v>14876</v>
      </c>
      <c r="F790" s="356" t="s">
        <v>5283</v>
      </c>
      <c r="G790" s="356" t="s">
        <v>11582</v>
      </c>
      <c r="H790" s="356" t="s">
        <v>11583</v>
      </c>
      <c r="I790" s="356" t="str">
        <f t="shared" si="25"/>
        <v>CHANNAPATNA_66F02-BRAMANIPURA</v>
      </c>
      <c r="J790" s="356" t="s">
        <v>5701</v>
      </c>
      <c r="K790" s="356" t="s">
        <v>15063</v>
      </c>
      <c r="L790" s="357">
        <v>1.0085999999999999</v>
      </c>
      <c r="M790" s="357">
        <v>0.91027950000000002</v>
      </c>
      <c r="N790" s="357">
        <v>0</v>
      </c>
      <c r="O790" s="356">
        <f t="shared" si="24"/>
        <v>9.7482153480071325</v>
      </c>
      <c r="P790" s="357">
        <v>9.7482153480071272</v>
      </c>
      <c r="Q790" s="356" t="s">
        <v>15063</v>
      </c>
    </row>
    <row r="791" spans="1:18" x14ac:dyDescent="0.25">
      <c r="A791" s="354">
        <v>788</v>
      </c>
      <c r="B791" s="355" t="s">
        <v>5252</v>
      </c>
      <c r="C791" s="355" t="s">
        <v>2393</v>
      </c>
      <c r="D791" s="355" t="s">
        <v>2393</v>
      </c>
      <c r="E791" s="355" t="s">
        <v>14876</v>
      </c>
      <c r="F791" s="356" t="s">
        <v>11610</v>
      </c>
      <c r="G791" s="356" t="s">
        <v>11611</v>
      </c>
      <c r="H791" s="356" t="s">
        <v>11612</v>
      </c>
      <c r="I791" s="356" t="str">
        <f t="shared" si="25"/>
        <v>DUNDANAHALLI_66F02-KUMBARAKATTE</v>
      </c>
      <c r="J791" s="356" t="s">
        <v>5701</v>
      </c>
      <c r="K791" s="356" t="s">
        <v>15063</v>
      </c>
      <c r="L791" s="357">
        <v>0.35415000000000002</v>
      </c>
      <c r="M791" s="357">
        <v>0.31577699999999997</v>
      </c>
      <c r="N791" s="357">
        <v>0</v>
      </c>
      <c r="O791" s="356">
        <f t="shared" si="24"/>
        <v>10.835239305379089</v>
      </c>
      <c r="P791" s="357">
        <v>10.835239305379096</v>
      </c>
      <c r="Q791" s="356" t="s">
        <v>15063</v>
      </c>
    </row>
    <row r="792" spans="1:18" x14ac:dyDescent="0.25">
      <c r="A792" s="354">
        <v>789</v>
      </c>
      <c r="B792" s="355" t="s">
        <v>5252</v>
      </c>
      <c r="C792" s="355" t="s">
        <v>2393</v>
      </c>
      <c r="D792" s="355" t="s">
        <v>2393</v>
      </c>
      <c r="E792" s="355" t="s">
        <v>14876</v>
      </c>
      <c r="F792" s="356" t="s">
        <v>5283</v>
      </c>
      <c r="G792" s="356" t="s">
        <v>11584</v>
      </c>
      <c r="H792" s="356" t="s">
        <v>11585</v>
      </c>
      <c r="I792" s="356" t="str">
        <f t="shared" si="25"/>
        <v>CHANNAPATNA_66F03-B-V-HALLI</v>
      </c>
      <c r="J792" s="356" t="s">
        <v>5701</v>
      </c>
      <c r="K792" s="356" t="s">
        <v>15063</v>
      </c>
      <c r="L792" s="357">
        <v>1.0331999999999999</v>
      </c>
      <c r="M792" s="357">
        <v>0.930504</v>
      </c>
      <c r="N792" s="357">
        <v>0</v>
      </c>
      <c r="O792" s="356">
        <f t="shared" si="24"/>
        <v>9.9396051103368084</v>
      </c>
      <c r="P792" s="357">
        <v>9.9396051103368137</v>
      </c>
      <c r="Q792" s="356" t="s">
        <v>15063</v>
      </c>
    </row>
    <row r="793" spans="1:18" x14ac:dyDescent="0.25">
      <c r="A793" s="354">
        <v>790</v>
      </c>
      <c r="B793" s="355" t="s">
        <v>5252</v>
      </c>
      <c r="C793" s="355" t="s">
        <v>2393</v>
      </c>
      <c r="D793" s="355" t="s">
        <v>2393</v>
      </c>
      <c r="E793" s="355" t="s">
        <v>14876</v>
      </c>
      <c r="F793" s="356" t="s">
        <v>14877</v>
      </c>
      <c r="G793" s="356" t="s">
        <v>11618</v>
      </c>
      <c r="H793" s="356" t="s">
        <v>11619</v>
      </c>
      <c r="I793" s="356" t="str">
        <f t="shared" si="25"/>
        <v>SANKALAGERE-66F03-KOLURU NJY</v>
      </c>
      <c r="J793" s="356" t="s">
        <v>5706</v>
      </c>
      <c r="K793" s="356" t="s">
        <v>15063</v>
      </c>
      <c r="L793" s="357">
        <v>0.82688000000000006</v>
      </c>
      <c r="M793" s="357">
        <v>0.73117745000000001</v>
      </c>
      <c r="N793" s="357">
        <v>0</v>
      </c>
      <c r="O793" s="356">
        <f t="shared" si="24"/>
        <v>11.573934549148612</v>
      </c>
      <c r="P793" s="357">
        <v>15.551744081505026</v>
      </c>
      <c r="Q793" s="356" t="s">
        <v>15063</v>
      </c>
      <c r="R793" s="358" t="e">
        <f>#REF!-M793</f>
        <v>#REF!</v>
      </c>
    </row>
    <row r="794" spans="1:18" x14ac:dyDescent="0.25">
      <c r="A794" s="354">
        <v>791</v>
      </c>
      <c r="B794" s="355" t="s">
        <v>5252</v>
      </c>
      <c r="C794" s="355" t="s">
        <v>2393</v>
      </c>
      <c r="D794" s="355" t="s">
        <v>2393</v>
      </c>
      <c r="E794" s="355" t="s">
        <v>14876</v>
      </c>
      <c r="F794" s="356" t="s">
        <v>14877</v>
      </c>
      <c r="G794" s="356" t="s">
        <v>11620</v>
      </c>
      <c r="H794" s="356" t="s">
        <v>11621</v>
      </c>
      <c r="I794" s="356" t="str">
        <f t="shared" si="25"/>
        <v>SANKALAGERE-66F04-MYLANAYKANAHALLY</v>
      </c>
      <c r="J794" s="356" t="s">
        <v>5706</v>
      </c>
      <c r="K794" s="356" t="s">
        <v>15063</v>
      </c>
      <c r="L794" s="357">
        <v>0.59067000000000003</v>
      </c>
      <c r="M794" s="357">
        <v>0.52596816999999996</v>
      </c>
      <c r="N794" s="357">
        <v>0</v>
      </c>
      <c r="O794" s="356">
        <f t="shared" si="24"/>
        <v>10.953972607378073</v>
      </c>
      <c r="P794" s="357">
        <v>19.466956901416342</v>
      </c>
      <c r="Q794" s="356" t="s">
        <v>15063</v>
      </c>
      <c r="R794" s="358" t="e">
        <f>#REF!-M794</f>
        <v>#REF!</v>
      </c>
    </row>
    <row r="795" spans="1:18" x14ac:dyDescent="0.25">
      <c r="A795" s="354">
        <v>792</v>
      </c>
      <c r="B795" s="355" t="s">
        <v>5252</v>
      </c>
      <c r="C795" s="355" t="s">
        <v>2393</v>
      </c>
      <c r="D795" s="355" t="s">
        <v>2393</v>
      </c>
      <c r="E795" s="355" t="s">
        <v>14876</v>
      </c>
      <c r="F795" s="356" t="s">
        <v>5283</v>
      </c>
      <c r="G795" s="356" t="s">
        <v>11586</v>
      </c>
      <c r="H795" s="356" t="s">
        <v>11587</v>
      </c>
      <c r="I795" s="356" t="str">
        <f t="shared" si="25"/>
        <v>CHANNAPATNA_66F04-VIRUPSANDRA</v>
      </c>
      <c r="J795" s="356" t="s">
        <v>5701</v>
      </c>
      <c r="K795" s="356" t="s">
        <v>15063</v>
      </c>
      <c r="L795" s="357">
        <v>0.33520000000000005</v>
      </c>
      <c r="M795" s="357">
        <v>0.301066</v>
      </c>
      <c r="N795" s="357">
        <v>0</v>
      </c>
      <c r="O795" s="356">
        <f t="shared" si="24"/>
        <v>10.18317422434369</v>
      </c>
      <c r="P795" s="357">
        <v>10.183174224343695</v>
      </c>
      <c r="Q795" s="356" t="s">
        <v>15063</v>
      </c>
    </row>
    <row r="796" spans="1:18" x14ac:dyDescent="0.25">
      <c r="A796" s="354">
        <v>793</v>
      </c>
      <c r="B796" s="355" t="s">
        <v>5252</v>
      </c>
      <c r="C796" s="355" t="s">
        <v>2393</v>
      </c>
      <c r="D796" s="355" t="s">
        <v>2393</v>
      </c>
      <c r="E796" s="355" t="s">
        <v>14876</v>
      </c>
      <c r="F796" s="356" t="s">
        <v>5283</v>
      </c>
      <c r="G796" s="356" t="s">
        <v>11588</v>
      </c>
      <c r="H796" s="356" t="s">
        <v>11589</v>
      </c>
      <c r="I796" s="356" t="str">
        <f t="shared" si="25"/>
        <v>CHANNAPATNA_66F05-MUDUGERE</v>
      </c>
      <c r="J796" s="356" t="s">
        <v>5701</v>
      </c>
      <c r="K796" s="356" t="s">
        <v>15063</v>
      </c>
      <c r="L796" s="357">
        <v>1.7571000000000001</v>
      </c>
      <c r="M796" s="357">
        <v>1.58005577</v>
      </c>
      <c r="N796" s="357">
        <v>0</v>
      </c>
      <c r="O796" s="356">
        <f t="shared" si="24"/>
        <v>10.07593364065791</v>
      </c>
      <c r="P796" s="357">
        <v>10.075933640657908</v>
      </c>
      <c r="Q796" s="356" t="s">
        <v>15063</v>
      </c>
    </row>
    <row r="797" spans="1:18" x14ac:dyDescent="0.25">
      <c r="A797" s="354">
        <v>794</v>
      </c>
      <c r="B797" s="355" t="s">
        <v>5252</v>
      </c>
      <c r="C797" s="355" t="s">
        <v>2393</v>
      </c>
      <c r="D797" s="355" t="s">
        <v>2393</v>
      </c>
      <c r="E797" s="355" t="s">
        <v>14876</v>
      </c>
      <c r="F797" s="356" t="s">
        <v>14877</v>
      </c>
      <c r="G797" s="356" t="s">
        <v>11622</v>
      </c>
      <c r="H797" s="356" t="s">
        <v>11623</v>
      </c>
      <c r="I797" s="356" t="str">
        <f t="shared" si="25"/>
        <v>SANKALAGERE-66F05-THORE HOSURU</v>
      </c>
      <c r="J797" s="356" t="s">
        <v>5701</v>
      </c>
      <c r="K797" s="356" t="s">
        <v>15063</v>
      </c>
      <c r="L797" s="357">
        <v>0.44005</v>
      </c>
      <c r="M797" s="357">
        <v>0.39653399999999994</v>
      </c>
      <c r="N797" s="357">
        <v>0</v>
      </c>
      <c r="O797" s="356">
        <f t="shared" si="24"/>
        <v>9.8888762640609134</v>
      </c>
      <c r="P797" s="357">
        <v>9.8888762640609311</v>
      </c>
      <c r="Q797" s="356" t="s">
        <v>15063</v>
      </c>
      <c r="R797" s="358" t="e">
        <f>#REF!-M797</f>
        <v>#REF!</v>
      </c>
    </row>
    <row r="798" spans="1:18" x14ac:dyDescent="0.25">
      <c r="A798" s="354">
        <v>795</v>
      </c>
      <c r="B798" s="355" t="s">
        <v>5252</v>
      </c>
      <c r="C798" s="355" t="s">
        <v>2393</v>
      </c>
      <c r="D798" s="355" t="s">
        <v>2393</v>
      </c>
      <c r="E798" s="355" t="s">
        <v>14876</v>
      </c>
      <c r="F798" s="356" t="s">
        <v>11613</v>
      </c>
      <c r="G798" s="356" t="s">
        <v>11624</v>
      </c>
      <c r="H798" s="356" t="s">
        <v>11625</v>
      </c>
      <c r="I798" s="356" t="str">
        <f t="shared" si="25"/>
        <v>SANKALAGERE_66F06-BELAKERE</v>
      </c>
      <c r="J798" s="356" t="s">
        <v>5701</v>
      </c>
      <c r="K798" s="356" t="s">
        <v>15063</v>
      </c>
      <c r="L798" s="357">
        <v>0</v>
      </c>
      <c r="M798" s="357">
        <v>0</v>
      </c>
      <c r="N798" s="357">
        <v>0</v>
      </c>
      <c r="O798" s="356" t="e">
        <f t="shared" si="24"/>
        <v>#DIV/0!</v>
      </c>
      <c r="P798" s="357" t="e">
        <v>#DIV/0!</v>
      </c>
      <c r="Q798" s="356" t="s">
        <v>15063</v>
      </c>
    </row>
    <row r="799" spans="1:18" x14ac:dyDescent="0.25">
      <c r="A799" s="354">
        <v>796</v>
      </c>
      <c r="B799" s="355" t="s">
        <v>5252</v>
      </c>
      <c r="C799" s="355" t="s">
        <v>2393</v>
      </c>
      <c r="D799" s="355" t="s">
        <v>2393</v>
      </c>
      <c r="E799" s="355" t="s">
        <v>14876</v>
      </c>
      <c r="F799" s="356" t="s">
        <v>5283</v>
      </c>
      <c r="G799" s="356" t="s">
        <v>11590</v>
      </c>
      <c r="H799" s="356" t="s">
        <v>11591</v>
      </c>
      <c r="I799" s="356" t="str">
        <f t="shared" si="25"/>
        <v>CHANNAPATNA_66F08-HONGANOOR</v>
      </c>
      <c r="J799" s="356" t="s">
        <v>5701</v>
      </c>
      <c r="K799" s="356" t="s">
        <v>15063</v>
      </c>
      <c r="L799" s="357">
        <v>0.69599999999999995</v>
      </c>
      <c r="M799" s="357">
        <v>0.62324749999999995</v>
      </c>
      <c r="N799" s="357">
        <v>0</v>
      </c>
      <c r="O799" s="356">
        <f t="shared" si="24"/>
        <v>10.45294540229885</v>
      </c>
      <c r="P799" s="357">
        <v>10.452945402298841</v>
      </c>
      <c r="Q799" s="356" t="s">
        <v>15063</v>
      </c>
    </row>
    <row r="800" spans="1:18" x14ac:dyDescent="0.25">
      <c r="A800" s="354">
        <v>797</v>
      </c>
      <c r="B800" s="355" t="s">
        <v>5252</v>
      </c>
      <c r="C800" s="355" t="s">
        <v>2393</v>
      </c>
      <c r="D800" s="355" t="s">
        <v>2393</v>
      </c>
      <c r="E800" s="355" t="s">
        <v>14876</v>
      </c>
      <c r="F800" s="356" t="s">
        <v>5283</v>
      </c>
      <c r="G800" s="356" t="s">
        <v>11592</v>
      </c>
      <c r="H800" s="356" t="s">
        <v>11593</v>
      </c>
      <c r="I800" s="356" t="str">
        <f t="shared" si="25"/>
        <v>CHANNAPATNA_66F09-SANKALAGERE</v>
      </c>
      <c r="J800" s="356" t="s">
        <v>5701</v>
      </c>
      <c r="K800" s="356" t="s">
        <v>15063</v>
      </c>
      <c r="L800" s="357">
        <v>1.0544</v>
      </c>
      <c r="M800" s="357">
        <v>0.95017300000000005</v>
      </c>
      <c r="N800" s="357">
        <v>0</v>
      </c>
      <c r="O800" s="356">
        <f t="shared" si="24"/>
        <v>9.8849582701062175</v>
      </c>
      <c r="P800" s="357">
        <v>9.884958270106214</v>
      </c>
      <c r="Q800" s="356" t="s">
        <v>15063</v>
      </c>
    </row>
    <row r="801" spans="1:17" x14ac:dyDescent="0.25">
      <c r="A801" s="354">
        <v>798</v>
      </c>
      <c r="B801" s="355" t="s">
        <v>5252</v>
      </c>
      <c r="C801" s="355" t="s">
        <v>2393</v>
      </c>
      <c r="D801" s="355" t="s">
        <v>2393</v>
      </c>
      <c r="E801" s="355" t="s">
        <v>14876</v>
      </c>
      <c r="F801" s="356" t="s">
        <v>5283</v>
      </c>
      <c r="G801" s="356" t="s">
        <v>11594</v>
      </c>
      <c r="H801" s="356" t="s">
        <v>11595</v>
      </c>
      <c r="I801" s="356" t="str">
        <f t="shared" si="25"/>
        <v>CHANNAPATNA_66F10-ABBUR</v>
      </c>
      <c r="J801" s="356" t="s">
        <v>5701</v>
      </c>
      <c r="K801" s="356" t="s">
        <v>15063</v>
      </c>
      <c r="L801" s="357">
        <v>1.06585</v>
      </c>
      <c r="M801" s="357">
        <v>0.95991800000000005</v>
      </c>
      <c r="N801" s="357">
        <v>0</v>
      </c>
      <c r="O801" s="356">
        <f t="shared" si="24"/>
        <v>9.9387343434817197</v>
      </c>
      <c r="P801" s="357">
        <v>9.9387343434817144</v>
      </c>
      <c r="Q801" s="356" t="s">
        <v>15063</v>
      </c>
    </row>
    <row r="802" spans="1:17" x14ac:dyDescent="0.25">
      <c r="A802" s="354">
        <v>799</v>
      </c>
      <c r="B802" s="355" t="s">
        <v>5252</v>
      </c>
      <c r="C802" s="355" t="s">
        <v>2393</v>
      </c>
      <c r="D802" s="355" t="s">
        <v>2393</v>
      </c>
      <c r="E802" s="355" t="s">
        <v>14876</v>
      </c>
      <c r="F802" s="356" t="s">
        <v>5283</v>
      </c>
      <c r="G802" s="356" t="s">
        <v>11596</v>
      </c>
      <c r="H802" s="356" t="s">
        <v>11597</v>
      </c>
      <c r="I802" s="356" t="str">
        <f t="shared" si="25"/>
        <v>CHANNAPATNA_66F12-THITTAMARANAHALLI</v>
      </c>
      <c r="J802" s="356" t="s">
        <v>5701</v>
      </c>
      <c r="K802" s="356" t="s">
        <v>15063</v>
      </c>
      <c r="L802" s="357">
        <v>0.43589999999999995</v>
      </c>
      <c r="M802" s="357">
        <v>0.39014127000000004</v>
      </c>
      <c r="N802" s="357">
        <v>0</v>
      </c>
      <c r="O802" s="356">
        <f t="shared" si="24"/>
        <v>10.497529249827924</v>
      </c>
      <c r="P802" s="357">
        <v>10.497529249827908</v>
      </c>
      <c r="Q802" s="356" t="s">
        <v>15063</v>
      </c>
    </row>
    <row r="803" spans="1:17" x14ac:dyDescent="0.25">
      <c r="A803" s="354">
        <v>800</v>
      </c>
      <c r="B803" s="355" t="s">
        <v>5252</v>
      </c>
      <c r="C803" s="355" t="s">
        <v>2393</v>
      </c>
      <c r="D803" s="355" t="s">
        <v>2393</v>
      </c>
      <c r="E803" s="355" t="s">
        <v>14876</v>
      </c>
      <c r="F803" s="356" t="s">
        <v>5283</v>
      </c>
      <c r="G803" s="356" t="s">
        <v>11598</v>
      </c>
      <c r="H803" s="356" t="s">
        <v>11599</v>
      </c>
      <c r="I803" s="356" t="str">
        <f t="shared" si="25"/>
        <v>CHANNAPATNA_66F13-KUDLUR</v>
      </c>
      <c r="J803" s="356" t="s">
        <v>5701</v>
      </c>
      <c r="K803" s="356" t="s">
        <v>15063</v>
      </c>
      <c r="L803" s="357">
        <v>1.5723</v>
      </c>
      <c r="M803" s="357">
        <v>1.4115350000000002</v>
      </c>
      <c r="N803" s="357">
        <v>0</v>
      </c>
      <c r="O803" s="356">
        <f t="shared" si="24"/>
        <v>10.224829867073701</v>
      </c>
      <c r="P803" s="357">
        <v>10.224829867073716</v>
      </c>
      <c r="Q803" s="356" t="s">
        <v>15063</v>
      </c>
    </row>
    <row r="804" spans="1:17" x14ac:dyDescent="0.25">
      <c r="A804" s="354">
        <v>801</v>
      </c>
      <c r="B804" s="355" t="s">
        <v>5252</v>
      </c>
      <c r="C804" s="355" t="s">
        <v>2393</v>
      </c>
      <c r="D804" s="355" t="s">
        <v>2393</v>
      </c>
      <c r="E804" s="355" t="s">
        <v>14876</v>
      </c>
      <c r="F804" s="356" t="s">
        <v>5283</v>
      </c>
      <c r="G804" s="356" t="s">
        <v>11600</v>
      </c>
      <c r="H804" s="356" t="s">
        <v>11601</v>
      </c>
      <c r="I804" s="356" t="str">
        <f t="shared" si="25"/>
        <v>CHANNAPATNA_66F16-CHAKKERE-NJY</v>
      </c>
      <c r="J804" s="356" t="s">
        <v>5706</v>
      </c>
      <c r="K804" s="356" t="s">
        <v>15063</v>
      </c>
      <c r="L804" s="357">
        <v>0.71079999999999999</v>
      </c>
      <c r="M804" s="357">
        <v>0.63843738000000005</v>
      </c>
      <c r="N804" s="357">
        <v>0</v>
      </c>
      <c r="O804" s="356">
        <f t="shared" si="24"/>
        <v>10.180447383230154</v>
      </c>
      <c r="P804" s="357">
        <v>28.507479671434588</v>
      </c>
      <c r="Q804" s="356" t="s">
        <v>15063</v>
      </c>
    </row>
    <row r="805" spans="1:17" x14ac:dyDescent="0.25">
      <c r="A805" s="354">
        <v>802</v>
      </c>
      <c r="B805" s="355" t="s">
        <v>5252</v>
      </c>
      <c r="C805" s="355" t="s">
        <v>2393</v>
      </c>
      <c r="D805" s="355" t="s">
        <v>2393</v>
      </c>
      <c r="E805" s="355" t="s">
        <v>14876</v>
      </c>
      <c r="F805" s="356" t="s">
        <v>5283</v>
      </c>
      <c r="G805" s="356" t="s">
        <v>11602</v>
      </c>
      <c r="H805" s="356" t="s">
        <v>11603</v>
      </c>
      <c r="I805" s="356" t="str">
        <f t="shared" si="25"/>
        <v>CHANNAPATNA_66F17-THAGACHGERE-NJY</v>
      </c>
      <c r="J805" s="356" t="s">
        <v>5706</v>
      </c>
      <c r="K805" s="356" t="s">
        <v>15063</v>
      </c>
      <c r="L805" s="357">
        <v>0.38180000000000003</v>
      </c>
      <c r="M805" s="357">
        <v>0.344196</v>
      </c>
      <c r="N805" s="357">
        <v>0</v>
      </c>
      <c r="O805" s="356">
        <f t="shared" si="24"/>
        <v>9.8491356731272983</v>
      </c>
      <c r="P805" s="357">
        <v>9.8491356731272965</v>
      </c>
      <c r="Q805" s="356" t="s">
        <v>15063</v>
      </c>
    </row>
    <row r="806" spans="1:17" x14ac:dyDescent="0.25">
      <c r="A806" s="354">
        <v>803</v>
      </c>
      <c r="B806" s="355" t="s">
        <v>5252</v>
      </c>
      <c r="C806" s="355" t="s">
        <v>2393</v>
      </c>
      <c r="D806" s="355" t="s">
        <v>2393</v>
      </c>
      <c r="E806" s="355" t="s">
        <v>14876</v>
      </c>
      <c r="F806" s="356" t="s">
        <v>5283</v>
      </c>
      <c r="G806" s="356" t="s">
        <v>11604</v>
      </c>
      <c r="H806" s="356" t="s">
        <v>11605</v>
      </c>
      <c r="I806" s="356" t="str">
        <f t="shared" si="25"/>
        <v>CHANNAPATNA_66F18-GOVINDAHALLI NJY</v>
      </c>
      <c r="J806" s="356" t="s">
        <v>5706</v>
      </c>
      <c r="K806" s="356" t="s">
        <v>15063</v>
      </c>
      <c r="L806" s="357">
        <v>1.73915</v>
      </c>
      <c r="M806" s="357">
        <v>1.5557709</v>
      </c>
      <c r="N806" s="357">
        <v>0</v>
      </c>
      <c r="O806" s="356">
        <f t="shared" si="24"/>
        <v>10.544179627979187</v>
      </c>
      <c r="P806" s="357">
        <v>16.88306123324168</v>
      </c>
      <c r="Q806" s="356" t="s">
        <v>15063</v>
      </c>
    </row>
    <row r="807" spans="1:17" x14ac:dyDescent="0.25">
      <c r="A807" s="354">
        <v>804</v>
      </c>
      <c r="B807" s="355" t="s">
        <v>5252</v>
      </c>
      <c r="C807" s="355" t="s">
        <v>2393</v>
      </c>
      <c r="D807" s="355" t="s">
        <v>2393</v>
      </c>
      <c r="E807" s="355" t="s">
        <v>14876</v>
      </c>
      <c r="F807" s="356" t="s">
        <v>5283</v>
      </c>
      <c r="G807" s="356" t="s">
        <v>11606</v>
      </c>
      <c r="H807" s="356" t="s">
        <v>11607</v>
      </c>
      <c r="I807" s="356" t="str">
        <f t="shared" si="25"/>
        <v>CHANNAPATNA_66F20-DEVARAHOSAHALLI-NJY</v>
      </c>
      <c r="J807" s="356" t="s">
        <v>5706</v>
      </c>
      <c r="K807" s="356" t="s">
        <v>15063</v>
      </c>
      <c r="L807" s="357">
        <v>0.27639999999999998</v>
      </c>
      <c r="M807" s="357">
        <v>0.24597627999999999</v>
      </c>
      <c r="N807" s="357">
        <v>0</v>
      </c>
      <c r="O807" s="356">
        <f t="shared" si="24"/>
        <v>11.007134587554265</v>
      </c>
      <c r="P807" s="357">
        <v>11.007134587554269</v>
      </c>
      <c r="Q807" s="356" t="s">
        <v>15063</v>
      </c>
    </row>
    <row r="808" spans="1:17" x14ac:dyDescent="0.25">
      <c r="A808" s="354">
        <v>805</v>
      </c>
      <c r="B808" s="355" t="s">
        <v>5252</v>
      </c>
      <c r="C808" s="355" t="s">
        <v>2393</v>
      </c>
      <c r="D808" s="355" t="s">
        <v>2393</v>
      </c>
      <c r="E808" s="355" t="s">
        <v>14876</v>
      </c>
      <c r="F808" s="356" t="s">
        <v>5283</v>
      </c>
      <c r="G808" s="356" t="s">
        <v>11608</v>
      </c>
      <c r="H808" s="356" t="s">
        <v>11609</v>
      </c>
      <c r="I808" s="356" t="str">
        <f t="shared" si="25"/>
        <v>CHANNAPATNA_66F21-HODAKE HOSAHALLY</v>
      </c>
      <c r="J808" s="356" t="s">
        <v>5706</v>
      </c>
      <c r="K808" s="356" t="s">
        <v>15063</v>
      </c>
      <c r="L808" s="357">
        <v>0.70330000000000004</v>
      </c>
      <c r="M808" s="357">
        <v>0.63182747000000006</v>
      </c>
      <c r="N808" s="357">
        <v>0</v>
      </c>
      <c r="O808" s="356">
        <f t="shared" si="24"/>
        <v>10.162452722877859</v>
      </c>
      <c r="P808" s="357">
        <v>22.127442126826057</v>
      </c>
      <c r="Q808" s="356" t="s">
        <v>15063</v>
      </c>
    </row>
    <row r="809" spans="1:17" x14ac:dyDescent="0.25">
      <c r="A809" s="354">
        <v>806</v>
      </c>
      <c r="B809" s="355" t="s">
        <v>5252</v>
      </c>
      <c r="C809" s="355" t="s">
        <v>2393</v>
      </c>
      <c r="D809" s="355" t="s">
        <v>2393</v>
      </c>
      <c r="E809" s="355" t="s">
        <v>14755</v>
      </c>
      <c r="F809" s="356" t="s">
        <v>5293</v>
      </c>
      <c r="G809" s="356" t="s">
        <v>5294</v>
      </c>
      <c r="H809" s="356" t="s">
        <v>5295</v>
      </c>
      <c r="I809" s="356" t="str">
        <f t="shared" si="25"/>
        <v>VANDARAGUPPE_66F03-PTS</v>
      </c>
      <c r="J809" s="356" t="s">
        <v>2405</v>
      </c>
      <c r="K809" s="356" t="s">
        <v>15063</v>
      </c>
      <c r="L809" s="357">
        <v>0.86480000000000024</v>
      </c>
      <c r="M809" s="357">
        <v>0.80798344999999994</v>
      </c>
      <c r="N809" s="357">
        <v>0</v>
      </c>
      <c r="O809" s="356">
        <f t="shared" si="24"/>
        <v>6.5699063367252872</v>
      </c>
      <c r="P809" s="357">
        <v>6.5997481985440416</v>
      </c>
      <c r="Q809" s="356" t="s">
        <v>15063</v>
      </c>
    </row>
    <row r="810" spans="1:17" x14ac:dyDescent="0.25">
      <c r="A810" s="354">
        <v>807</v>
      </c>
      <c r="B810" s="355" t="s">
        <v>5252</v>
      </c>
      <c r="C810" s="355" t="s">
        <v>2393</v>
      </c>
      <c r="D810" s="355" t="s">
        <v>2393</v>
      </c>
      <c r="E810" s="355" t="s">
        <v>14755</v>
      </c>
      <c r="F810" s="356" t="s">
        <v>5283</v>
      </c>
      <c r="G810" s="356" t="s">
        <v>5284</v>
      </c>
      <c r="H810" s="356" t="s">
        <v>5285</v>
      </c>
      <c r="I810" s="356" t="str">
        <f t="shared" si="25"/>
        <v>CHANNAPATNA_66F06-WATER-SUPPLY</v>
      </c>
      <c r="J810" s="356" t="s">
        <v>3759</v>
      </c>
      <c r="K810" s="356" t="s">
        <v>15063</v>
      </c>
      <c r="L810" s="357">
        <v>0.5225200000000001</v>
      </c>
      <c r="M810" s="357">
        <v>0.53685000000000005</v>
      </c>
      <c r="N810" s="357">
        <v>0</v>
      </c>
      <c r="O810" s="356">
        <f t="shared" si="24"/>
        <v>-2.742478756793989</v>
      </c>
      <c r="P810" s="357">
        <v>5.6603400225718854</v>
      </c>
      <c r="Q810" s="356" t="s">
        <v>15063</v>
      </c>
    </row>
    <row r="811" spans="1:17" x14ac:dyDescent="0.25">
      <c r="A811" s="354">
        <v>808</v>
      </c>
      <c r="B811" s="355" t="s">
        <v>5252</v>
      </c>
      <c r="C811" s="355" t="s">
        <v>2393</v>
      </c>
      <c r="D811" s="355" t="s">
        <v>2393</v>
      </c>
      <c r="E811" s="355" t="s">
        <v>14755</v>
      </c>
      <c r="F811" s="356" t="s">
        <v>5283</v>
      </c>
      <c r="G811" s="356" t="s">
        <v>5286</v>
      </c>
      <c r="H811" s="356" t="s">
        <v>5287</v>
      </c>
      <c r="I811" s="356" t="str">
        <f t="shared" si="25"/>
        <v>CHANNAPATNA_66F07-S-S-MILL</v>
      </c>
      <c r="J811" s="356" t="s">
        <v>2405</v>
      </c>
      <c r="K811" s="356" t="s">
        <v>15063</v>
      </c>
      <c r="L811" s="357">
        <v>3.3807806000000009</v>
      </c>
      <c r="M811" s="357">
        <v>3.0989738</v>
      </c>
      <c r="N811" s="357">
        <v>0</v>
      </c>
      <c r="O811" s="356">
        <f t="shared" si="24"/>
        <v>8.3355542208210984</v>
      </c>
      <c r="P811" s="357">
        <v>8.3355542208210842</v>
      </c>
      <c r="Q811" s="356" t="s">
        <v>15063</v>
      </c>
    </row>
    <row r="812" spans="1:17" x14ac:dyDescent="0.25">
      <c r="A812" s="354">
        <v>809</v>
      </c>
      <c r="B812" s="355" t="s">
        <v>5252</v>
      </c>
      <c r="C812" s="355" t="s">
        <v>2393</v>
      </c>
      <c r="D812" s="355" t="s">
        <v>2393</v>
      </c>
      <c r="E812" s="355" t="s">
        <v>14755</v>
      </c>
      <c r="F812" s="356" t="s">
        <v>5283</v>
      </c>
      <c r="G812" s="356" t="s">
        <v>5288</v>
      </c>
      <c r="H812" s="356" t="s">
        <v>5289</v>
      </c>
      <c r="I812" s="356" t="str">
        <f t="shared" si="25"/>
        <v>CHANNAPATNA_66F11-CPT</v>
      </c>
      <c r="J812" s="356" t="s">
        <v>2405</v>
      </c>
      <c r="K812" s="356" t="s">
        <v>15063</v>
      </c>
      <c r="L812" s="357">
        <v>2.7317630000000057</v>
      </c>
      <c r="M812" s="357">
        <v>2.4035221</v>
      </c>
      <c r="N812" s="357">
        <v>8.4999999999999964E-2</v>
      </c>
      <c r="O812" s="356">
        <f t="shared" si="24"/>
        <v>9.1901277144952243</v>
      </c>
      <c r="P812" s="357">
        <v>9.1901277144952118</v>
      </c>
      <c r="Q812" s="356" t="s">
        <v>15063</v>
      </c>
    </row>
    <row r="813" spans="1:17" x14ac:dyDescent="0.25">
      <c r="A813" s="354">
        <v>810</v>
      </c>
      <c r="B813" s="355" t="s">
        <v>5252</v>
      </c>
      <c r="C813" s="355" t="s">
        <v>2393</v>
      </c>
      <c r="D813" s="355" t="s">
        <v>2393</v>
      </c>
      <c r="E813" s="355" t="s">
        <v>14755</v>
      </c>
      <c r="F813" s="356" t="s">
        <v>5283</v>
      </c>
      <c r="G813" s="356" t="s">
        <v>14756</v>
      </c>
      <c r="H813" s="356" t="s">
        <v>5290</v>
      </c>
      <c r="I813" s="356" t="str">
        <f t="shared" si="25"/>
        <v>CHANNAPATNA_66F15-YELEKERE</v>
      </c>
      <c r="J813" s="356" t="s">
        <v>2432</v>
      </c>
      <c r="K813" s="356" t="s">
        <v>15063</v>
      </c>
      <c r="L813" s="357">
        <v>2.4207067999999987</v>
      </c>
      <c r="M813" s="357">
        <v>2.2280248399999998</v>
      </c>
      <c r="N813" s="357">
        <v>0</v>
      </c>
      <c r="O813" s="356">
        <f t="shared" si="24"/>
        <v>7.9597396925558703</v>
      </c>
      <c r="P813" s="357">
        <v>7.9597396925558677</v>
      </c>
      <c r="Q813" s="356" t="s">
        <v>15063</v>
      </c>
    </row>
    <row r="814" spans="1:17" x14ac:dyDescent="0.25">
      <c r="A814" s="354">
        <v>811</v>
      </c>
      <c r="B814" s="355" t="s">
        <v>5252</v>
      </c>
      <c r="C814" s="355" t="s">
        <v>2393</v>
      </c>
      <c r="D814" s="355" t="s">
        <v>2393</v>
      </c>
      <c r="E814" s="355" t="s">
        <v>14755</v>
      </c>
      <c r="F814" s="356" t="s">
        <v>5283</v>
      </c>
      <c r="G814" s="356" t="s">
        <v>5291</v>
      </c>
      <c r="H814" s="356" t="s">
        <v>5292</v>
      </c>
      <c r="I814" s="356" t="str">
        <f t="shared" si="25"/>
        <v>CHANNAPATNA_66F22-MAHADESHWARA NAGARA</v>
      </c>
      <c r="J814" s="356" t="s">
        <v>2405</v>
      </c>
      <c r="K814" s="356" t="s">
        <v>15063</v>
      </c>
      <c r="L814" s="357">
        <v>2.8097000000000043</v>
      </c>
      <c r="M814" s="357">
        <v>2.5804087999999998</v>
      </c>
      <c r="N814" s="357">
        <v>0</v>
      </c>
      <c r="O814" s="356">
        <f t="shared" si="24"/>
        <v>8.1607004306511062</v>
      </c>
      <c r="P814" s="357">
        <v>16.239341099008797</v>
      </c>
      <c r="Q814" s="356" t="s">
        <v>15063</v>
      </c>
    </row>
    <row r="815" spans="1:17" x14ac:dyDescent="0.25">
      <c r="A815" s="354">
        <v>812</v>
      </c>
      <c r="B815" s="355" t="s">
        <v>5252</v>
      </c>
      <c r="C815" s="355" t="s">
        <v>1373</v>
      </c>
      <c r="D815" s="355" t="s">
        <v>1445</v>
      </c>
      <c r="E815" s="355" t="s">
        <v>14851</v>
      </c>
      <c r="F815" s="356" t="s">
        <v>8778</v>
      </c>
      <c r="G815" s="356" t="s">
        <v>8779</v>
      </c>
      <c r="H815" s="356" t="s">
        <v>8780</v>
      </c>
      <c r="I815" s="356" t="str">
        <f t="shared" si="25"/>
        <v>PERESANDRA_66F01-PYLAGURKI</v>
      </c>
      <c r="J815" s="356" t="s">
        <v>5701</v>
      </c>
      <c r="K815" s="356" t="s">
        <v>15063</v>
      </c>
      <c r="L815" s="357">
        <v>0.76936000000000004</v>
      </c>
      <c r="M815" s="357">
        <v>0.69116493999999995</v>
      </c>
      <c r="N815" s="357">
        <v>0</v>
      </c>
      <c r="O815" s="356">
        <f t="shared" si="24"/>
        <v>10.163650306748478</v>
      </c>
      <c r="P815" s="357">
        <v>10.163650306748472</v>
      </c>
      <c r="Q815" s="356" t="s">
        <v>15063</v>
      </c>
    </row>
    <row r="816" spans="1:17" x14ac:dyDescent="0.25">
      <c r="A816" s="354">
        <v>813</v>
      </c>
      <c r="B816" s="355" t="s">
        <v>5252</v>
      </c>
      <c r="C816" s="355" t="s">
        <v>1373</v>
      </c>
      <c r="D816" s="355" t="s">
        <v>1445</v>
      </c>
      <c r="E816" s="355" t="s">
        <v>14851</v>
      </c>
      <c r="F816" s="356" t="s">
        <v>8778</v>
      </c>
      <c r="G816" s="356" t="s">
        <v>8781</v>
      </c>
      <c r="H816" s="356" t="s">
        <v>8782</v>
      </c>
      <c r="I816" s="356" t="str">
        <f t="shared" si="25"/>
        <v>PERESANDRA_66F02-VARLAKONDA</v>
      </c>
      <c r="J816" s="356" t="s">
        <v>5701</v>
      </c>
      <c r="K816" s="356" t="s">
        <v>15063</v>
      </c>
      <c r="L816" s="357">
        <v>0.54658000000000007</v>
      </c>
      <c r="M816" s="357">
        <v>0.49341113999999997</v>
      </c>
      <c r="N816" s="357">
        <v>0</v>
      </c>
      <c r="O816" s="356">
        <f t="shared" si="24"/>
        <v>9.7275531486699283</v>
      </c>
      <c r="P816" s="357">
        <v>10.5063013342512</v>
      </c>
      <c r="Q816" s="356" t="s">
        <v>15063</v>
      </c>
    </row>
    <row r="817" spans="1:17" x14ac:dyDescent="0.25">
      <c r="A817" s="354">
        <v>814</v>
      </c>
      <c r="B817" s="355" t="s">
        <v>5252</v>
      </c>
      <c r="C817" s="355" t="s">
        <v>1373</v>
      </c>
      <c r="D817" s="355" t="s">
        <v>1445</v>
      </c>
      <c r="E817" s="355" t="s">
        <v>14851</v>
      </c>
      <c r="F817" s="356" t="s">
        <v>8767</v>
      </c>
      <c r="G817" s="356" t="s">
        <v>8768</v>
      </c>
      <c r="H817" s="356" t="s">
        <v>8769</v>
      </c>
      <c r="I817" s="356" t="str">
        <f t="shared" si="25"/>
        <v>MANDIKAL_66F03-AVULABETTA</v>
      </c>
      <c r="J817" s="356" t="s">
        <v>5701</v>
      </c>
      <c r="K817" s="356" t="s">
        <v>15063</v>
      </c>
      <c r="L817" s="357">
        <v>0.45591999999999999</v>
      </c>
      <c r="M817" s="357">
        <v>0.41000333999999994</v>
      </c>
      <c r="N817" s="357">
        <v>0</v>
      </c>
      <c r="O817" s="356">
        <f t="shared" si="24"/>
        <v>10.071209861379202</v>
      </c>
      <c r="P817" s="357">
        <v>10.071209861379216</v>
      </c>
      <c r="Q817" s="356" t="s">
        <v>15063</v>
      </c>
    </row>
    <row r="818" spans="1:17" x14ac:dyDescent="0.25">
      <c r="A818" s="354">
        <v>815</v>
      </c>
      <c r="B818" s="355" t="s">
        <v>5252</v>
      </c>
      <c r="C818" s="355" t="s">
        <v>1373</v>
      </c>
      <c r="D818" s="355" t="s">
        <v>1445</v>
      </c>
      <c r="E818" s="355" t="s">
        <v>14851</v>
      </c>
      <c r="F818" s="356" t="s">
        <v>8778</v>
      </c>
      <c r="G818" s="356" t="s">
        <v>8783</v>
      </c>
      <c r="H818" s="356" t="s">
        <v>8784</v>
      </c>
      <c r="I818" s="356" t="str">
        <f t="shared" si="25"/>
        <v>PERESANDRA_66F03-PERESANDRA</v>
      </c>
      <c r="J818" s="356" t="s">
        <v>5701</v>
      </c>
      <c r="K818" s="356" t="s">
        <v>15063</v>
      </c>
      <c r="L818" s="357">
        <v>0.47987999999999997</v>
      </c>
      <c r="M818" s="357">
        <v>0.43271700000000002</v>
      </c>
      <c r="N818" s="357">
        <v>0</v>
      </c>
      <c r="O818" s="356">
        <f t="shared" si="24"/>
        <v>9.8280820205051178</v>
      </c>
      <c r="P818" s="357">
        <v>9.8280820205051018</v>
      </c>
      <c r="Q818" s="356" t="s">
        <v>15063</v>
      </c>
    </row>
    <row r="819" spans="1:17" x14ac:dyDescent="0.25">
      <c r="A819" s="354">
        <v>816</v>
      </c>
      <c r="B819" s="355" t="s">
        <v>5252</v>
      </c>
      <c r="C819" s="355" t="s">
        <v>1373</v>
      </c>
      <c r="D819" s="355" t="s">
        <v>1445</v>
      </c>
      <c r="E819" s="355" t="s">
        <v>14851</v>
      </c>
      <c r="F819" s="356" t="s">
        <v>8767</v>
      </c>
      <c r="G819" s="356" t="s">
        <v>8770</v>
      </c>
      <c r="H819" s="356" t="s">
        <v>8771</v>
      </c>
      <c r="I819" s="356" t="str">
        <f t="shared" si="25"/>
        <v>MANDIKAL_66F04-ADDAGAL</v>
      </c>
      <c r="J819" s="356" t="s">
        <v>5701</v>
      </c>
      <c r="K819" s="356" t="s">
        <v>15063</v>
      </c>
      <c r="L819" s="357">
        <v>0.31323999999999996</v>
      </c>
      <c r="M819" s="357">
        <v>0.28212034000000002</v>
      </c>
      <c r="N819" s="357">
        <v>0</v>
      </c>
      <c r="O819" s="356">
        <f t="shared" si="24"/>
        <v>9.9347656748818611</v>
      </c>
      <c r="P819" s="357">
        <v>9.9347656748818522</v>
      </c>
      <c r="Q819" s="356" t="s">
        <v>15063</v>
      </c>
    </row>
    <row r="820" spans="1:17" x14ac:dyDescent="0.25">
      <c r="A820" s="354">
        <v>817</v>
      </c>
      <c r="B820" s="355" t="s">
        <v>5252</v>
      </c>
      <c r="C820" s="355" t="s">
        <v>1373</v>
      </c>
      <c r="D820" s="355" t="s">
        <v>1445</v>
      </c>
      <c r="E820" s="355" t="s">
        <v>14851</v>
      </c>
      <c r="F820" s="356" t="s">
        <v>8778</v>
      </c>
      <c r="G820" s="356" t="s">
        <v>8785</v>
      </c>
      <c r="H820" s="356" t="s">
        <v>8786</v>
      </c>
      <c r="I820" s="356" t="str">
        <f t="shared" si="25"/>
        <v>PERESANDRA_66F04-MANDIKAL-OLD</v>
      </c>
      <c r="J820" s="356" t="s">
        <v>5701</v>
      </c>
      <c r="K820" s="356" t="s">
        <v>15063</v>
      </c>
      <c r="L820" s="357">
        <v>0.18118000000000001</v>
      </c>
      <c r="M820" s="357">
        <v>0.1639225</v>
      </c>
      <c r="N820" s="357">
        <v>0</v>
      </c>
      <c r="O820" s="356">
        <f t="shared" si="24"/>
        <v>9.5250579534164963</v>
      </c>
      <c r="P820" s="357">
        <v>9.5250579534164928</v>
      </c>
      <c r="Q820" s="356" t="s">
        <v>15063</v>
      </c>
    </row>
    <row r="821" spans="1:17" x14ac:dyDescent="0.25">
      <c r="A821" s="354">
        <v>818</v>
      </c>
      <c r="B821" s="355" t="s">
        <v>5252</v>
      </c>
      <c r="C821" s="355" t="s">
        <v>1373</v>
      </c>
      <c r="D821" s="355" t="s">
        <v>1445</v>
      </c>
      <c r="E821" s="355" t="s">
        <v>14851</v>
      </c>
      <c r="F821" s="356" t="s">
        <v>8778</v>
      </c>
      <c r="G821" s="356" t="s">
        <v>8787</v>
      </c>
      <c r="H821" s="356" t="s">
        <v>8788</v>
      </c>
      <c r="I821" s="356" t="str">
        <f t="shared" si="25"/>
        <v>PERESANDRA_66F05-KNR</v>
      </c>
      <c r="J821" s="356" t="s">
        <v>2414</v>
      </c>
      <c r="K821" s="356" t="s">
        <v>15063</v>
      </c>
      <c r="L821" s="357">
        <v>1.8886000000000003</v>
      </c>
      <c r="M821" s="357">
        <v>1.8224883000000001</v>
      </c>
      <c r="N821" s="357">
        <v>0</v>
      </c>
      <c r="O821" s="356">
        <f t="shared" si="24"/>
        <v>3.5005665572381766</v>
      </c>
      <c r="P821" s="357">
        <v>3.5573973700899097</v>
      </c>
      <c r="Q821" s="356" t="s">
        <v>15063</v>
      </c>
    </row>
    <row r="822" spans="1:17" x14ac:dyDescent="0.25">
      <c r="A822" s="354">
        <v>819</v>
      </c>
      <c r="B822" s="355" t="s">
        <v>5252</v>
      </c>
      <c r="C822" s="355" t="s">
        <v>1373</v>
      </c>
      <c r="D822" s="355" t="s">
        <v>1445</v>
      </c>
      <c r="E822" s="355" t="s">
        <v>14851</v>
      </c>
      <c r="F822" s="356" t="s">
        <v>8767</v>
      </c>
      <c r="G822" s="356" t="s">
        <v>8772</v>
      </c>
      <c r="H822" s="356" t="s">
        <v>8773</v>
      </c>
      <c r="I822" s="356" t="str">
        <f t="shared" si="25"/>
        <v>MANDIKAL_66F05-NAVILUGURKI</v>
      </c>
      <c r="J822" s="356" t="s">
        <v>5706</v>
      </c>
      <c r="K822" s="356" t="s">
        <v>15063</v>
      </c>
      <c r="L822" s="357">
        <v>1.6453000000000002</v>
      </c>
      <c r="M822" s="357">
        <v>1.451443</v>
      </c>
      <c r="N822" s="357">
        <v>0</v>
      </c>
      <c r="O822" s="356">
        <f t="shared" si="24"/>
        <v>11.782471281833109</v>
      </c>
      <c r="P822" s="357">
        <v>31.024736242046824</v>
      </c>
      <c r="Q822" s="356" t="s">
        <v>15063</v>
      </c>
    </row>
    <row r="823" spans="1:17" x14ac:dyDescent="0.25">
      <c r="A823" s="354">
        <v>820</v>
      </c>
      <c r="B823" s="355" t="s">
        <v>5252</v>
      </c>
      <c r="C823" s="355" t="s">
        <v>1373</v>
      </c>
      <c r="D823" s="355" t="s">
        <v>1445</v>
      </c>
      <c r="E823" s="355" t="s">
        <v>14851</v>
      </c>
      <c r="F823" s="356" t="s">
        <v>8767</v>
      </c>
      <c r="G823" s="356" t="s">
        <v>8774</v>
      </c>
      <c r="H823" s="356" t="s">
        <v>8775</v>
      </c>
      <c r="I823" s="356" t="str">
        <f t="shared" si="25"/>
        <v>MANDIKAL_66F06-PATHURU NJY</v>
      </c>
      <c r="J823" s="356" t="s">
        <v>5706</v>
      </c>
      <c r="K823" s="356" t="s">
        <v>15063</v>
      </c>
      <c r="L823" s="357">
        <v>0.28899999999999998</v>
      </c>
      <c r="M823" s="357">
        <v>0.25437469999999995</v>
      </c>
      <c r="N823" s="357">
        <v>0</v>
      </c>
      <c r="O823" s="356">
        <f t="shared" si="24"/>
        <v>11.981072664359871</v>
      </c>
      <c r="P823" s="357">
        <v>55.997323581036305</v>
      </c>
      <c r="Q823" s="356" t="s">
        <v>15063</v>
      </c>
    </row>
    <row r="824" spans="1:17" x14ac:dyDescent="0.25">
      <c r="A824" s="354">
        <v>821</v>
      </c>
      <c r="B824" s="355" t="s">
        <v>5252</v>
      </c>
      <c r="C824" s="355" t="s">
        <v>1373</v>
      </c>
      <c r="D824" s="355" t="s">
        <v>1445</v>
      </c>
      <c r="E824" s="355" t="s">
        <v>14851</v>
      </c>
      <c r="F824" s="356" t="s">
        <v>8767</v>
      </c>
      <c r="G824" s="356" t="s">
        <v>8776</v>
      </c>
      <c r="H824" s="356" t="s">
        <v>8777</v>
      </c>
      <c r="I824" s="356" t="str">
        <f t="shared" si="25"/>
        <v>MANDIKAL_66F07-KAMMAGUTTAHALLI</v>
      </c>
      <c r="J824" s="356" t="s">
        <v>5701</v>
      </c>
      <c r="K824" s="356" t="s">
        <v>15063</v>
      </c>
      <c r="L824" s="357">
        <v>0.64708999999999994</v>
      </c>
      <c r="M824" s="357">
        <v>0.58322334999999992</v>
      </c>
      <c r="N824" s="357">
        <v>0</v>
      </c>
      <c r="O824" s="356">
        <f t="shared" si="24"/>
        <v>9.8698249084362359</v>
      </c>
      <c r="P824" s="357">
        <v>9.86982490843622</v>
      </c>
      <c r="Q824" s="356" t="s">
        <v>15063</v>
      </c>
    </row>
    <row r="825" spans="1:17" x14ac:dyDescent="0.25">
      <c r="A825" s="354">
        <v>822</v>
      </c>
      <c r="B825" s="355" t="s">
        <v>5252</v>
      </c>
      <c r="C825" s="355" t="s">
        <v>1373</v>
      </c>
      <c r="D825" s="355" t="s">
        <v>1445</v>
      </c>
      <c r="E825" s="355" t="s">
        <v>14851</v>
      </c>
      <c r="F825" s="356" t="s">
        <v>8778</v>
      </c>
      <c r="G825" s="356" t="s">
        <v>8789</v>
      </c>
      <c r="H825" s="356" t="s">
        <v>8790</v>
      </c>
      <c r="I825" s="356" t="str">
        <f t="shared" si="25"/>
        <v>PERESANDRA_66F08-BOGAPARTHY</v>
      </c>
      <c r="J825" s="356" t="s">
        <v>5701</v>
      </c>
      <c r="K825" s="356" t="s">
        <v>15063</v>
      </c>
      <c r="L825" s="357">
        <v>0.45489999999999997</v>
      </c>
      <c r="M825" s="357">
        <v>0.40992556000000002</v>
      </c>
      <c r="N825" s="357">
        <v>0</v>
      </c>
      <c r="O825" s="356">
        <f t="shared" si="24"/>
        <v>9.8866652011430975</v>
      </c>
      <c r="P825" s="357">
        <v>9.8866652011430958</v>
      </c>
      <c r="Q825" s="356" t="s">
        <v>15063</v>
      </c>
    </row>
    <row r="826" spans="1:17" x14ac:dyDescent="0.25">
      <c r="A826" s="354">
        <v>823</v>
      </c>
      <c r="B826" s="355" t="s">
        <v>5252</v>
      </c>
      <c r="C826" s="355" t="s">
        <v>1373</v>
      </c>
      <c r="D826" s="355" t="s">
        <v>1445</v>
      </c>
      <c r="E826" s="355" t="s">
        <v>14851</v>
      </c>
      <c r="F826" s="356" t="s">
        <v>8778</v>
      </c>
      <c r="G826" s="356" t="s">
        <v>8791</v>
      </c>
      <c r="H826" s="356" t="s">
        <v>8792</v>
      </c>
      <c r="I826" s="356" t="str">
        <f t="shared" si="25"/>
        <v>PERESANDRA_66F09-CBPURA-EXPRESS</v>
      </c>
      <c r="J826" s="356" t="s">
        <v>5701</v>
      </c>
      <c r="K826" s="356" t="s">
        <v>15063</v>
      </c>
      <c r="L826" s="357">
        <v>0.39146399999999998</v>
      </c>
      <c r="M826" s="357">
        <v>0.35247499999999998</v>
      </c>
      <c r="N826" s="357">
        <v>0</v>
      </c>
      <c r="O826" s="356">
        <f t="shared" si="24"/>
        <v>9.9597919604356981</v>
      </c>
      <c r="P826" s="357">
        <v>9.9597919604356822</v>
      </c>
      <c r="Q826" s="356" t="s">
        <v>15063</v>
      </c>
    </row>
    <row r="827" spans="1:17" x14ac:dyDescent="0.25">
      <c r="A827" s="354">
        <v>824</v>
      </c>
      <c r="B827" s="355" t="s">
        <v>5252</v>
      </c>
      <c r="C827" s="355" t="s">
        <v>1373</v>
      </c>
      <c r="D827" s="355" t="s">
        <v>1445</v>
      </c>
      <c r="E827" s="355" t="s">
        <v>14851</v>
      </c>
      <c r="F827" s="356" t="s">
        <v>8778</v>
      </c>
      <c r="G827" s="356" t="s">
        <v>8793</v>
      </c>
      <c r="H827" s="356" t="s">
        <v>8794</v>
      </c>
      <c r="I827" s="356" t="str">
        <f t="shared" si="25"/>
        <v>PERESANDRA_66F10-MANDIKAL-EXPRESS</v>
      </c>
      <c r="J827" s="356" t="s">
        <v>5701</v>
      </c>
      <c r="K827" s="356" t="s">
        <v>15063</v>
      </c>
      <c r="L827" s="357">
        <v>0.30047999999999997</v>
      </c>
      <c r="M827" s="357">
        <v>0.26951599999999998</v>
      </c>
      <c r="N827" s="357">
        <v>0</v>
      </c>
      <c r="O827" s="356">
        <f t="shared" si="24"/>
        <v>10.304845580404685</v>
      </c>
      <c r="P827" s="357">
        <v>10.304845580404686</v>
      </c>
      <c r="Q827" s="356" t="s">
        <v>15063</v>
      </c>
    </row>
    <row r="828" spans="1:17" x14ac:dyDescent="0.25">
      <c r="A828" s="354">
        <v>825</v>
      </c>
      <c r="B828" s="355" t="s">
        <v>5252</v>
      </c>
      <c r="C828" s="355" t="s">
        <v>1373</v>
      </c>
      <c r="D828" s="355" t="s">
        <v>1445</v>
      </c>
      <c r="E828" s="355" t="s">
        <v>14851</v>
      </c>
      <c r="F828" s="356" t="s">
        <v>8778</v>
      </c>
      <c r="G828" s="356" t="s">
        <v>8795</v>
      </c>
      <c r="H828" s="356" t="s">
        <v>8796</v>
      </c>
      <c r="I828" s="356" t="str">
        <f t="shared" si="25"/>
        <v>PERESANDRA_66F11-SADALI</v>
      </c>
      <c r="J828" s="356" t="s">
        <v>5701</v>
      </c>
      <c r="K828" s="356" t="s">
        <v>15063</v>
      </c>
      <c r="L828" s="357">
        <v>0.67188000000000003</v>
      </c>
      <c r="M828" s="357">
        <v>0.60519000000000001</v>
      </c>
      <c r="N828" s="357">
        <v>0</v>
      </c>
      <c r="O828" s="356">
        <f t="shared" si="24"/>
        <v>9.925879621360961</v>
      </c>
      <c r="P828" s="357">
        <v>9.9258796213609664</v>
      </c>
      <c r="Q828" s="356" t="s">
        <v>15063</v>
      </c>
    </row>
    <row r="829" spans="1:17" x14ac:dyDescent="0.25">
      <c r="A829" s="354">
        <v>826</v>
      </c>
      <c r="B829" s="355" t="s">
        <v>5252</v>
      </c>
      <c r="C829" s="355" t="s">
        <v>1373</v>
      </c>
      <c r="D829" s="355" t="s">
        <v>1445</v>
      </c>
      <c r="E829" s="355" t="s">
        <v>14851</v>
      </c>
      <c r="F829" s="356" t="s">
        <v>8778</v>
      </c>
      <c r="G829" s="356" t="s">
        <v>8797</v>
      </c>
      <c r="H829" s="356" t="s">
        <v>8798</v>
      </c>
      <c r="I829" s="356" t="str">
        <f t="shared" si="25"/>
        <v>PERESANDRA_66F12-LAXMISAGARA-NJY</v>
      </c>
      <c r="J829" s="356" t="s">
        <v>5706</v>
      </c>
      <c r="K829" s="356" t="s">
        <v>15063</v>
      </c>
      <c r="L829" s="357">
        <v>0.79298999999999997</v>
      </c>
      <c r="M829" s="357">
        <v>0.707762</v>
      </c>
      <c r="N829" s="357">
        <v>0</v>
      </c>
      <c r="O829" s="356">
        <f t="shared" si="24"/>
        <v>10.747676515466773</v>
      </c>
      <c r="P829" s="357">
        <v>45.643532557406331</v>
      </c>
      <c r="Q829" s="356" t="s">
        <v>15063</v>
      </c>
    </row>
    <row r="830" spans="1:17" x14ac:dyDescent="0.25">
      <c r="A830" s="354">
        <v>827</v>
      </c>
      <c r="B830" s="355" t="s">
        <v>5252</v>
      </c>
      <c r="C830" s="355" t="s">
        <v>1373</v>
      </c>
      <c r="D830" s="355" t="s">
        <v>1445</v>
      </c>
      <c r="E830" s="355" t="s">
        <v>14851</v>
      </c>
      <c r="F830" s="356" t="s">
        <v>8778</v>
      </c>
      <c r="G830" s="356" t="s">
        <v>8799</v>
      </c>
      <c r="H830" s="356" t="s">
        <v>8800</v>
      </c>
      <c r="I830" s="356" t="str">
        <f t="shared" si="25"/>
        <v>PERESANDRA_66F13-HARISTHALA-NJY</v>
      </c>
      <c r="J830" s="356" t="s">
        <v>5706</v>
      </c>
      <c r="K830" s="356" t="s">
        <v>15063</v>
      </c>
      <c r="L830" s="357">
        <v>0.96113999999999988</v>
      </c>
      <c r="M830" s="357">
        <v>0.83923045000000007</v>
      </c>
      <c r="N830" s="357">
        <v>0</v>
      </c>
      <c r="O830" s="356">
        <f t="shared" si="24"/>
        <v>12.683849387186033</v>
      </c>
      <c r="P830" s="357">
        <v>23.037237119057618</v>
      </c>
      <c r="Q830" s="356" t="s">
        <v>15063</v>
      </c>
    </row>
    <row r="831" spans="1:17" x14ac:dyDescent="0.25">
      <c r="A831" s="354">
        <v>828</v>
      </c>
      <c r="B831" s="355" t="s">
        <v>5252</v>
      </c>
      <c r="C831" s="355" t="s">
        <v>1373</v>
      </c>
      <c r="D831" s="355" t="s">
        <v>1445</v>
      </c>
      <c r="E831" s="355" t="s">
        <v>14851</v>
      </c>
      <c r="F831" s="356" t="s">
        <v>8778</v>
      </c>
      <c r="G831" s="356" t="s">
        <v>8801</v>
      </c>
      <c r="H831" s="356" t="s">
        <v>8802</v>
      </c>
      <c r="I831" s="356" t="str">
        <f t="shared" si="25"/>
        <v>PERESANDRA_66F14-CHIKKANAGAVALLI-NJY</v>
      </c>
      <c r="J831" s="356" t="s">
        <v>5706</v>
      </c>
      <c r="K831" s="356" t="s">
        <v>15063</v>
      </c>
      <c r="L831" s="357">
        <v>0.39833600000000002</v>
      </c>
      <c r="M831" s="357">
        <v>0.35885199999999995</v>
      </c>
      <c r="N831" s="357">
        <v>0</v>
      </c>
      <c r="O831" s="356">
        <f t="shared" si="24"/>
        <v>9.9122348971722545</v>
      </c>
      <c r="P831" s="357">
        <v>38.200156336322941</v>
      </c>
      <c r="Q831" s="356" t="s">
        <v>15063</v>
      </c>
    </row>
    <row r="832" spans="1:17" x14ac:dyDescent="0.25">
      <c r="A832" s="354">
        <v>829</v>
      </c>
      <c r="B832" s="355" t="s">
        <v>5252</v>
      </c>
      <c r="C832" s="355" t="s">
        <v>1373</v>
      </c>
      <c r="D832" s="355" t="s">
        <v>1445</v>
      </c>
      <c r="E832" s="355" t="s">
        <v>14851</v>
      </c>
      <c r="F832" s="356" t="s">
        <v>8778</v>
      </c>
      <c r="G832" s="356" t="s">
        <v>8803</v>
      </c>
      <c r="H832" s="356" t="s">
        <v>8804</v>
      </c>
      <c r="I832" s="356" t="str">
        <f t="shared" si="25"/>
        <v>PERESANDRA_66F15-SHETTYGERE</v>
      </c>
      <c r="J832" s="356" t="s">
        <v>5701</v>
      </c>
      <c r="K832" s="356" t="s">
        <v>15063</v>
      </c>
      <c r="L832" s="357">
        <v>0.5946800000000001</v>
      </c>
      <c r="M832" s="357">
        <v>0.53607371999999998</v>
      </c>
      <c r="N832" s="357">
        <v>0</v>
      </c>
      <c r="O832" s="356">
        <f t="shared" si="24"/>
        <v>9.8550951772381978</v>
      </c>
      <c r="P832" s="357">
        <v>9.8550951772382049</v>
      </c>
      <c r="Q832" s="356" t="s">
        <v>15063</v>
      </c>
    </row>
    <row r="833" spans="1:17" x14ac:dyDescent="0.25">
      <c r="A833" s="354">
        <v>830</v>
      </c>
      <c r="B833" s="355" t="s">
        <v>5252</v>
      </c>
      <c r="C833" s="355" t="s">
        <v>1373</v>
      </c>
      <c r="D833" s="355" t="s">
        <v>1445</v>
      </c>
      <c r="E833" s="355" t="s">
        <v>14851</v>
      </c>
      <c r="F833" s="356" t="s">
        <v>8778</v>
      </c>
      <c r="G833" s="356" t="s">
        <v>8805</v>
      </c>
      <c r="H833" s="356" t="s">
        <v>8806</v>
      </c>
      <c r="I833" s="356" t="str">
        <f t="shared" si="25"/>
        <v>PERESANDRA_66F16-BESTO-MINING</v>
      </c>
      <c r="J833" s="356" t="s">
        <v>2414</v>
      </c>
      <c r="K833" s="356" t="s">
        <v>15063</v>
      </c>
      <c r="L833" s="357">
        <v>0.26712000000000002</v>
      </c>
      <c r="M833" s="357">
        <v>0.26634999999999998</v>
      </c>
      <c r="N833" s="357">
        <v>0</v>
      </c>
      <c r="O833" s="356">
        <f t="shared" si="24"/>
        <v>0.28825995807129695</v>
      </c>
      <c r="P833" s="357">
        <v>0.2882599580713352</v>
      </c>
      <c r="Q833" s="356" t="s">
        <v>15063</v>
      </c>
    </row>
    <row r="834" spans="1:17" x14ac:dyDescent="0.25">
      <c r="A834" s="354">
        <v>831</v>
      </c>
      <c r="B834" s="355" t="s">
        <v>5252</v>
      </c>
      <c r="C834" s="355" t="s">
        <v>1373</v>
      </c>
      <c r="D834" s="355" t="s">
        <v>1445</v>
      </c>
      <c r="E834" s="355" t="s">
        <v>14851</v>
      </c>
      <c r="F834" s="356" t="s">
        <v>8778</v>
      </c>
      <c r="G834" s="356" t="s">
        <v>8807</v>
      </c>
      <c r="H834" s="356" t="s">
        <v>8808</v>
      </c>
      <c r="I834" s="356" t="str">
        <f t="shared" si="25"/>
        <v>PERESANDRA_66F17-YALAGALAHALLI</v>
      </c>
      <c r="J834" s="356" t="s">
        <v>2414</v>
      </c>
      <c r="K834" s="356" t="s">
        <v>15063</v>
      </c>
      <c r="L834" s="357">
        <v>1.1780199999999998</v>
      </c>
      <c r="M834" s="357">
        <v>1.1661657000000001</v>
      </c>
      <c r="N834" s="357">
        <v>0</v>
      </c>
      <c r="O834" s="356">
        <f t="shared" si="24"/>
        <v>1.00629021578579</v>
      </c>
      <c r="P834" s="357">
        <v>1.0062902157857767</v>
      </c>
      <c r="Q834" s="356" t="s">
        <v>15063</v>
      </c>
    </row>
    <row r="835" spans="1:17" x14ac:dyDescent="0.25">
      <c r="A835" s="354">
        <v>832</v>
      </c>
      <c r="B835" s="355" t="s">
        <v>5252</v>
      </c>
      <c r="C835" s="355" t="s">
        <v>1373</v>
      </c>
      <c r="D835" s="355" t="s">
        <v>1445</v>
      </c>
      <c r="E835" s="355" t="s">
        <v>14851</v>
      </c>
      <c r="F835" s="356" t="s">
        <v>8778</v>
      </c>
      <c r="G835" s="356" t="s">
        <v>8809</v>
      </c>
      <c r="H835" s="356" t="s">
        <v>8810</v>
      </c>
      <c r="I835" s="356" t="str">
        <f t="shared" si="25"/>
        <v>PERESANDRA_66F18-KAMMATHANAHALLI</v>
      </c>
      <c r="J835" s="356" t="s">
        <v>5701</v>
      </c>
      <c r="K835" s="356" t="s">
        <v>15063</v>
      </c>
      <c r="L835" s="357">
        <v>0.38612000000000002</v>
      </c>
      <c r="M835" s="357">
        <v>0.34802875</v>
      </c>
      <c r="N835" s="357">
        <v>0</v>
      </c>
      <c r="O835" s="356">
        <f t="shared" si="24"/>
        <v>9.8651326012638609</v>
      </c>
      <c r="P835" s="357">
        <v>9.8651326012638698</v>
      </c>
      <c r="Q835" s="356" t="s">
        <v>15063</v>
      </c>
    </row>
    <row r="836" spans="1:17" x14ac:dyDescent="0.25">
      <c r="A836" s="354">
        <v>833</v>
      </c>
      <c r="B836" s="355" t="s">
        <v>5252</v>
      </c>
      <c r="C836" s="355" t="s">
        <v>1373</v>
      </c>
      <c r="D836" s="355" t="s">
        <v>1445</v>
      </c>
      <c r="E836" s="355" t="s">
        <v>14852</v>
      </c>
      <c r="F836" s="356" t="s">
        <v>8868</v>
      </c>
      <c r="G836" s="356" t="s">
        <v>8869</v>
      </c>
      <c r="H836" s="356" t="s">
        <v>8870</v>
      </c>
      <c r="I836" s="356" t="str">
        <f t="shared" si="25"/>
        <v>NALLIMARADANAHALLI_66F01-GOLLU</v>
      </c>
      <c r="J836" s="356" t="s">
        <v>5701</v>
      </c>
      <c r="K836" s="356" t="s">
        <v>15063</v>
      </c>
      <c r="L836" s="357">
        <v>0.83041999999999994</v>
      </c>
      <c r="M836" s="357">
        <v>0.74731000000000003</v>
      </c>
      <c r="N836" s="357">
        <v>0</v>
      </c>
      <c r="O836" s="356">
        <f t="shared" ref="O836:O899" si="26">((L836-N836)-M836)/(L836-N836)*100</f>
        <v>10.008188627441525</v>
      </c>
      <c r="P836" s="357">
        <v>15.980146331666434</v>
      </c>
      <c r="Q836" s="356" t="s">
        <v>15063</v>
      </c>
    </row>
    <row r="837" spans="1:17" x14ac:dyDescent="0.25">
      <c r="A837" s="354">
        <v>834</v>
      </c>
      <c r="B837" s="355" t="s">
        <v>5252</v>
      </c>
      <c r="C837" s="355" t="s">
        <v>1373</v>
      </c>
      <c r="D837" s="355" t="s">
        <v>1445</v>
      </c>
      <c r="E837" s="355" t="s">
        <v>14852</v>
      </c>
      <c r="F837" s="356" t="s">
        <v>5296</v>
      </c>
      <c r="G837" s="356" t="s">
        <v>8811</v>
      </c>
      <c r="H837" s="356" t="s">
        <v>8812</v>
      </c>
      <c r="I837" s="356" t="str">
        <f t="shared" ref="I837:I900" si="27">F837&amp;H837</f>
        <v>CBPURA_IA_66F01-MUDDENAHALLY</v>
      </c>
      <c r="J837" s="356" t="s">
        <v>5701</v>
      </c>
      <c r="K837" s="356" t="s">
        <v>15063</v>
      </c>
      <c r="L837" s="357">
        <v>0.60128000000000004</v>
      </c>
      <c r="M837" s="357">
        <v>0.54202433999999999</v>
      </c>
      <c r="N837" s="357">
        <v>0</v>
      </c>
      <c r="O837" s="356">
        <f t="shared" si="26"/>
        <v>9.8549195050558875</v>
      </c>
      <c r="P837" s="357">
        <v>9.8549195050558929</v>
      </c>
      <c r="Q837" s="356" t="s">
        <v>15063</v>
      </c>
    </row>
    <row r="838" spans="1:17" x14ac:dyDescent="0.25">
      <c r="A838" s="354">
        <v>835</v>
      </c>
      <c r="B838" s="355" t="s">
        <v>5252</v>
      </c>
      <c r="C838" s="355" t="s">
        <v>1373</v>
      </c>
      <c r="D838" s="355" t="s">
        <v>1445</v>
      </c>
      <c r="E838" s="355" t="s">
        <v>14852</v>
      </c>
      <c r="F838" s="356" t="s">
        <v>5296</v>
      </c>
      <c r="G838" s="356" t="s">
        <v>8813</v>
      </c>
      <c r="H838" s="356" t="s">
        <v>8814</v>
      </c>
      <c r="I838" s="356" t="str">
        <f t="shared" si="27"/>
        <v>CBPURA_IA_66F02-H.S-GARDEN</v>
      </c>
      <c r="J838" s="356" t="s">
        <v>5701</v>
      </c>
      <c r="K838" s="356" t="s">
        <v>15063</v>
      </c>
      <c r="L838" s="357">
        <v>0.65484000000000009</v>
      </c>
      <c r="M838" s="357">
        <v>0.58829656000000008</v>
      </c>
      <c r="N838" s="357">
        <v>0</v>
      </c>
      <c r="O838" s="356">
        <f t="shared" si="26"/>
        <v>10.161786085150572</v>
      </c>
      <c r="P838" s="357">
        <v>10.16178608515056</v>
      </c>
      <c r="Q838" s="356" t="s">
        <v>15063</v>
      </c>
    </row>
    <row r="839" spans="1:17" x14ac:dyDescent="0.25">
      <c r="A839" s="354">
        <v>836</v>
      </c>
      <c r="B839" s="355" t="s">
        <v>5252</v>
      </c>
      <c r="C839" s="355" t="s">
        <v>1373</v>
      </c>
      <c r="D839" s="355" t="s">
        <v>1445</v>
      </c>
      <c r="E839" s="355" t="s">
        <v>14852</v>
      </c>
      <c r="F839" s="356" t="s">
        <v>8868</v>
      </c>
      <c r="G839" s="356" t="s">
        <v>8871</v>
      </c>
      <c r="H839" s="356" t="s">
        <v>8872</v>
      </c>
      <c r="I839" s="356" t="str">
        <f t="shared" si="27"/>
        <v>NALLIMARADANAHALLI_66F02-VANTURU</v>
      </c>
      <c r="J839" s="356" t="s">
        <v>5701</v>
      </c>
      <c r="K839" s="356" t="s">
        <v>15063</v>
      </c>
      <c r="L839" s="357">
        <v>0.53078000000000003</v>
      </c>
      <c r="M839" s="357">
        <v>0.47667700000000002</v>
      </c>
      <c r="N839" s="357">
        <v>0</v>
      </c>
      <c r="O839" s="356">
        <f t="shared" si="26"/>
        <v>10.193112023814011</v>
      </c>
      <c r="P839" s="357">
        <v>10.759865679464564</v>
      </c>
      <c r="Q839" s="356" t="s">
        <v>15063</v>
      </c>
    </row>
    <row r="840" spans="1:17" x14ac:dyDescent="0.25">
      <c r="A840" s="354">
        <v>837</v>
      </c>
      <c r="B840" s="355" t="s">
        <v>5252</v>
      </c>
      <c r="C840" s="355" t="s">
        <v>1373</v>
      </c>
      <c r="D840" s="355" t="s">
        <v>1445</v>
      </c>
      <c r="E840" s="355" t="s">
        <v>14852</v>
      </c>
      <c r="F840" s="356" t="s">
        <v>5296</v>
      </c>
      <c r="G840" s="356" t="s">
        <v>8815</v>
      </c>
      <c r="H840" s="356" t="s">
        <v>8816</v>
      </c>
      <c r="I840" s="356" t="str">
        <f t="shared" si="27"/>
        <v>CBPURA_IA_66F03-KONDENAHALLY</v>
      </c>
      <c r="J840" s="356" t="s">
        <v>5701</v>
      </c>
      <c r="K840" s="356" t="s">
        <v>15063</v>
      </c>
      <c r="L840" s="357">
        <v>1.0456000000000001</v>
      </c>
      <c r="M840" s="357">
        <v>0.93909850000000006</v>
      </c>
      <c r="N840" s="357">
        <v>0</v>
      </c>
      <c r="O840" s="356">
        <f t="shared" si="26"/>
        <v>10.185682861514922</v>
      </c>
      <c r="P840" s="357">
        <v>10.185682861514922</v>
      </c>
      <c r="Q840" s="356" t="s">
        <v>15063</v>
      </c>
    </row>
    <row r="841" spans="1:17" x14ac:dyDescent="0.25">
      <c r="A841" s="354">
        <v>838</v>
      </c>
      <c r="B841" s="355" t="s">
        <v>5252</v>
      </c>
      <c r="C841" s="355" t="s">
        <v>1373</v>
      </c>
      <c r="D841" s="355" t="s">
        <v>1445</v>
      </c>
      <c r="E841" s="355" t="s">
        <v>14852</v>
      </c>
      <c r="F841" s="356" t="s">
        <v>5303</v>
      </c>
      <c r="G841" s="356" t="s">
        <v>8847</v>
      </c>
      <c r="H841" s="356" t="s">
        <v>8784</v>
      </c>
      <c r="I841" s="356" t="str">
        <f t="shared" si="27"/>
        <v>CBPURA_U_66F03-PERESANDRA</v>
      </c>
      <c r="J841" s="356" t="s">
        <v>5701</v>
      </c>
      <c r="K841" s="356" t="s">
        <v>15063</v>
      </c>
      <c r="L841" s="357">
        <v>0.52327999999999997</v>
      </c>
      <c r="M841" s="357">
        <v>0.47061549999999996</v>
      </c>
      <c r="N841" s="357">
        <v>0</v>
      </c>
      <c r="O841" s="356">
        <f t="shared" si="26"/>
        <v>10.064305916526527</v>
      </c>
      <c r="P841" s="357">
        <v>10.064305916526518</v>
      </c>
      <c r="Q841" s="356" t="s">
        <v>15063</v>
      </c>
    </row>
    <row r="842" spans="1:17" x14ac:dyDescent="0.25">
      <c r="A842" s="354">
        <v>839</v>
      </c>
      <c r="B842" s="355" t="s">
        <v>5252</v>
      </c>
      <c r="C842" s="355" t="s">
        <v>1373</v>
      </c>
      <c r="D842" s="355" t="s">
        <v>1445</v>
      </c>
      <c r="E842" s="355" t="s">
        <v>14852</v>
      </c>
      <c r="F842" s="356" t="s">
        <v>8868</v>
      </c>
      <c r="G842" s="356" t="s">
        <v>8873</v>
      </c>
      <c r="H842" s="356" t="s">
        <v>8874</v>
      </c>
      <c r="I842" s="356" t="str">
        <f t="shared" si="27"/>
        <v>NALLIMARADANAHALLI_66F03-RAMADEVANAGUDI</v>
      </c>
      <c r="J842" s="356" t="s">
        <v>5701</v>
      </c>
      <c r="K842" s="356" t="s">
        <v>15063</v>
      </c>
      <c r="L842" s="357">
        <v>1.1765599999999998</v>
      </c>
      <c r="M842" s="357">
        <v>1.0611345000000001</v>
      </c>
      <c r="N842" s="357">
        <v>0</v>
      </c>
      <c r="O842" s="356">
        <f t="shared" si="26"/>
        <v>9.810421907934975</v>
      </c>
      <c r="P842" s="357">
        <v>9.8104219079349733</v>
      </c>
      <c r="Q842" s="356" t="s">
        <v>15063</v>
      </c>
    </row>
    <row r="843" spans="1:17" x14ac:dyDescent="0.25">
      <c r="A843" s="354">
        <v>840</v>
      </c>
      <c r="B843" s="355" t="s">
        <v>5252</v>
      </c>
      <c r="C843" s="355" t="s">
        <v>1373</v>
      </c>
      <c r="D843" s="355" t="s">
        <v>1445</v>
      </c>
      <c r="E843" s="355" t="s">
        <v>14852</v>
      </c>
      <c r="F843" s="356" t="s">
        <v>5296</v>
      </c>
      <c r="G843" s="356" t="s">
        <v>8817</v>
      </c>
      <c r="H843" s="356" t="s">
        <v>8818</v>
      </c>
      <c r="I843" s="356" t="str">
        <f t="shared" si="27"/>
        <v>CBPURA_IA_66F04-D.HOSUR</v>
      </c>
      <c r="J843" s="356" t="s">
        <v>5701</v>
      </c>
      <c r="K843" s="356" t="s">
        <v>15063</v>
      </c>
      <c r="L843" s="357">
        <v>1.2238</v>
      </c>
      <c r="M843" s="357">
        <v>1.1026053</v>
      </c>
      <c r="N843" s="357">
        <v>0</v>
      </c>
      <c r="O843" s="356">
        <f t="shared" si="26"/>
        <v>9.9031459388789003</v>
      </c>
      <c r="P843" s="357">
        <v>9.9031459388788985</v>
      </c>
      <c r="Q843" s="356" t="s">
        <v>15063</v>
      </c>
    </row>
    <row r="844" spans="1:17" x14ac:dyDescent="0.25">
      <c r="A844" s="354">
        <v>841</v>
      </c>
      <c r="B844" s="355" t="s">
        <v>5252</v>
      </c>
      <c r="C844" s="355" t="s">
        <v>1373</v>
      </c>
      <c r="D844" s="355" t="s">
        <v>1445</v>
      </c>
      <c r="E844" s="355" t="s">
        <v>14852</v>
      </c>
      <c r="F844" s="356" t="s">
        <v>8868</v>
      </c>
      <c r="G844" s="356" t="s">
        <v>8875</v>
      </c>
      <c r="H844" s="356" t="s">
        <v>8876</v>
      </c>
      <c r="I844" s="356" t="str">
        <f t="shared" si="27"/>
        <v>NALLIMARADANAHALLI_66F04-KETHENAHALLY</v>
      </c>
      <c r="J844" s="356" t="s">
        <v>5701</v>
      </c>
      <c r="K844" s="356" t="s">
        <v>15063</v>
      </c>
      <c r="L844" s="357">
        <v>0.97436</v>
      </c>
      <c r="M844" s="357">
        <v>0.87318819999999997</v>
      </c>
      <c r="N844" s="357">
        <v>0</v>
      </c>
      <c r="O844" s="356">
        <f t="shared" si="26"/>
        <v>10.383410649041426</v>
      </c>
      <c r="P844" s="357">
        <v>10.383410649041414</v>
      </c>
      <c r="Q844" s="356" t="s">
        <v>15063</v>
      </c>
    </row>
    <row r="845" spans="1:17" x14ac:dyDescent="0.25">
      <c r="A845" s="354">
        <v>842</v>
      </c>
      <c r="B845" s="355" t="s">
        <v>5252</v>
      </c>
      <c r="C845" s="355" t="s">
        <v>1373</v>
      </c>
      <c r="D845" s="355" t="s">
        <v>1445</v>
      </c>
      <c r="E845" s="355" t="s">
        <v>14852</v>
      </c>
      <c r="F845" s="356" t="s">
        <v>5303</v>
      </c>
      <c r="G845" s="356" t="s">
        <v>8848</v>
      </c>
      <c r="H845" s="356" t="s">
        <v>8849</v>
      </c>
      <c r="I845" s="356" t="str">
        <f t="shared" si="27"/>
        <v>CBPURA_U_66F04-MANCHENAHALLY</v>
      </c>
      <c r="J845" s="356" t="s">
        <v>5701</v>
      </c>
      <c r="K845" s="356" t="s">
        <v>15063</v>
      </c>
      <c r="L845" s="357">
        <v>0.83440000000000003</v>
      </c>
      <c r="M845" s="357">
        <v>0.74756599999999995</v>
      </c>
      <c r="N845" s="357">
        <v>0</v>
      </c>
      <c r="O845" s="356">
        <f t="shared" si="26"/>
        <v>10.406759348034525</v>
      </c>
      <c r="P845" s="357">
        <v>10.406759348034523</v>
      </c>
      <c r="Q845" s="356" t="s">
        <v>15063</v>
      </c>
    </row>
    <row r="846" spans="1:17" x14ac:dyDescent="0.25">
      <c r="A846" s="354">
        <v>843</v>
      </c>
      <c r="B846" s="355" t="s">
        <v>5252</v>
      </c>
      <c r="C846" s="355" t="s">
        <v>1373</v>
      </c>
      <c r="D846" s="355" t="s">
        <v>1445</v>
      </c>
      <c r="E846" s="355" t="s">
        <v>14852</v>
      </c>
      <c r="F846" s="356" t="s">
        <v>8868</v>
      </c>
      <c r="G846" s="356" t="s">
        <v>8877</v>
      </c>
      <c r="H846" s="356" t="s">
        <v>8878</v>
      </c>
      <c r="I846" s="356" t="str">
        <f t="shared" si="27"/>
        <v>NALLIMARADANAHALLI_66F05-GANGAREKALUVE</v>
      </c>
      <c r="J846" s="356" t="s">
        <v>5701</v>
      </c>
      <c r="K846" s="356" t="s">
        <v>15063</v>
      </c>
      <c r="L846" s="357">
        <v>0.79543999999999992</v>
      </c>
      <c r="M846" s="357">
        <v>0.71688099999999999</v>
      </c>
      <c r="N846" s="357">
        <v>0</v>
      </c>
      <c r="O846" s="356">
        <f t="shared" si="26"/>
        <v>9.8761691642361384</v>
      </c>
      <c r="P846" s="357">
        <v>9.876169164236126</v>
      </c>
      <c r="Q846" s="356" t="s">
        <v>15063</v>
      </c>
    </row>
    <row r="847" spans="1:17" x14ac:dyDescent="0.25">
      <c r="A847" s="354">
        <v>844</v>
      </c>
      <c r="B847" s="355" t="s">
        <v>5252</v>
      </c>
      <c r="C847" s="355" t="s">
        <v>1373</v>
      </c>
      <c r="D847" s="355" t="s">
        <v>1445</v>
      </c>
      <c r="E847" s="355" t="s">
        <v>14852</v>
      </c>
      <c r="F847" s="356" t="s">
        <v>5303</v>
      </c>
      <c r="G847" s="356" t="s">
        <v>8850</v>
      </c>
      <c r="H847" s="356" t="s">
        <v>8851</v>
      </c>
      <c r="I847" s="356" t="str">
        <f t="shared" si="27"/>
        <v>CBPURA_U_66F05-MACHANBELE</v>
      </c>
      <c r="J847" s="356" t="s">
        <v>5701</v>
      </c>
      <c r="K847" s="356" t="s">
        <v>15063</v>
      </c>
      <c r="L847" s="357">
        <v>1.0459999999999998</v>
      </c>
      <c r="M847" s="357">
        <v>0.94162950000000012</v>
      </c>
      <c r="N847" s="357">
        <v>0</v>
      </c>
      <c r="O847" s="356">
        <f t="shared" si="26"/>
        <v>9.9780592734225344</v>
      </c>
      <c r="P847" s="357">
        <v>9.9780592734225344</v>
      </c>
      <c r="Q847" s="356" t="s">
        <v>15063</v>
      </c>
    </row>
    <row r="848" spans="1:17" x14ac:dyDescent="0.25">
      <c r="A848" s="354">
        <v>845</v>
      </c>
      <c r="B848" s="355" t="s">
        <v>5252</v>
      </c>
      <c r="C848" s="355" t="s">
        <v>1373</v>
      </c>
      <c r="D848" s="355" t="s">
        <v>1445</v>
      </c>
      <c r="E848" s="355" t="s">
        <v>14852</v>
      </c>
      <c r="F848" s="356" t="s">
        <v>5296</v>
      </c>
      <c r="G848" s="356" t="s">
        <v>8819</v>
      </c>
      <c r="H848" s="356" t="s">
        <v>8820</v>
      </c>
      <c r="I848" s="356" t="str">
        <f t="shared" si="27"/>
        <v>CBPURA_IA_66F05-NANDI-HILLS</v>
      </c>
      <c r="J848" s="356" t="s">
        <v>5622</v>
      </c>
      <c r="K848" s="356" t="s">
        <v>15063</v>
      </c>
      <c r="L848" s="357">
        <v>1.22516</v>
      </c>
      <c r="M848" s="357">
        <v>1.0952228900000001</v>
      </c>
      <c r="N848" s="357">
        <v>0</v>
      </c>
      <c r="O848" s="356">
        <f t="shared" si="26"/>
        <v>10.605725782754902</v>
      </c>
      <c r="P848" s="357">
        <v>26.986919649900553</v>
      </c>
      <c r="Q848" s="356" t="s">
        <v>15063</v>
      </c>
    </row>
    <row r="849" spans="1:17" x14ac:dyDescent="0.25">
      <c r="A849" s="354">
        <v>846</v>
      </c>
      <c r="B849" s="355" t="s">
        <v>5252</v>
      </c>
      <c r="C849" s="355" t="s">
        <v>1373</v>
      </c>
      <c r="D849" s="355" t="s">
        <v>1445</v>
      </c>
      <c r="E849" s="355" t="s">
        <v>14852</v>
      </c>
      <c r="F849" s="356" t="s">
        <v>8868</v>
      </c>
      <c r="G849" s="356" t="s">
        <v>8879</v>
      </c>
      <c r="H849" s="356" t="s">
        <v>8880</v>
      </c>
      <c r="I849" s="356" t="str">
        <f t="shared" si="27"/>
        <v>NALLIMARADANAHALLI_66F06-GUNDLAGURKI</v>
      </c>
      <c r="J849" s="356" t="s">
        <v>5701</v>
      </c>
      <c r="K849" s="356" t="s">
        <v>15063</v>
      </c>
      <c r="L849" s="357">
        <v>0.64258000000000004</v>
      </c>
      <c r="M849" s="357">
        <v>0.57790500000000011</v>
      </c>
      <c r="N849" s="357">
        <v>0</v>
      </c>
      <c r="O849" s="356">
        <f t="shared" si="26"/>
        <v>10.064894643468506</v>
      </c>
      <c r="P849" s="357">
        <v>10.064894643468502</v>
      </c>
      <c r="Q849" s="356" t="s">
        <v>15063</v>
      </c>
    </row>
    <row r="850" spans="1:17" x14ac:dyDescent="0.25">
      <c r="A850" s="354">
        <v>847</v>
      </c>
      <c r="B850" s="355" t="s">
        <v>5252</v>
      </c>
      <c r="C850" s="355" t="s">
        <v>1373</v>
      </c>
      <c r="D850" s="355" t="s">
        <v>1445</v>
      </c>
      <c r="E850" s="355" t="s">
        <v>14852</v>
      </c>
      <c r="F850" s="356" t="s">
        <v>5296</v>
      </c>
      <c r="G850" s="356" t="s">
        <v>8821</v>
      </c>
      <c r="H850" s="356" t="s">
        <v>8822</v>
      </c>
      <c r="I850" s="356" t="str">
        <f t="shared" si="27"/>
        <v>CBPURA_IA_66F06-JAKKALAMADAGU</v>
      </c>
      <c r="J850" s="356" t="s">
        <v>3759</v>
      </c>
      <c r="K850" s="356" t="s">
        <v>15063</v>
      </c>
      <c r="L850" s="357">
        <v>0.35616000000000003</v>
      </c>
      <c r="M850" s="357">
        <v>0.31854250000000001</v>
      </c>
      <c r="N850" s="357">
        <v>0</v>
      </c>
      <c r="O850" s="356">
        <f t="shared" si="26"/>
        <v>10.561966531895784</v>
      </c>
      <c r="P850" s="357">
        <v>40.018963523403443</v>
      </c>
      <c r="Q850" s="356" t="s">
        <v>15063</v>
      </c>
    </row>
    <row r="851" spans="1:17" x14ac:dyDescent="0.25">
      <c r="A851" s="354">
        <v>848</v>
      </c>
      <c r="B851" s="355" t="s">
        <v>5252</v>
      </c>
      <c r="C851" s="355" t="s">
        <v>1373</v>
      </c>
      <c r="D851" s="355" t="s">
        <v>1445</v>
      </c>
      <c r="E851" s="355" t="s">
        <v>14852</v>
      </c>
      <c r="F851" s="356" t="s">
        <v>5303</v>
      </c>
      <c r="G851" s="356" t="s">
        <v>8852</v>
      </c>
      <c r="H851" s="356" t="s">
        <v>8853</v>
      </c>
      <c r="I851" s="356" t="str">
        <f t="shared" si="27"/>
        <v>CBPURA_U_66F06-SIDLAGHATTA</v>
      </c>
      <c r="J851" s="356" t="s">
        <v>5701</v>
      </c>
      <c r="K851" s="356" t="s">
        <v>15063</v>
      </c>
      <c r="L851" s="357">
        <v>1.5942000000000001</v>
      </c>
      <c r="M851" s="357">
        <v>1.431568</v>
      </c>
      <c r="N851" s="357">
        <v>0</v>
      </c>
      <c r="O851" s="356">
        <f t="shared" si="26"/>
        <v>10.201480366327944</v>
      </c>
      <c r="P851" s="357">
        <v>12.294082978471089</v>
      </c>
      <c r="Q851" s="356" t="s">
        <v>15063</v>
      </c>
    </row>
    <row r="852" spans="1:17" x14ac:dyDescent="0.25">
      <c r="A852" s="354">
        <v>849</v>
      </c>
      <c r="B852" s="355" t="s">
        <v>5252</v>
      </c>
      <c r="C852" s="355" t="s">
        <v>1373</v>
      </c>
      <c r="D852" s="355" t="s">
        <v>1445</v>
      </c>
      <c r="E852" s="355" t="s">
        <v>14852</v>
      </c>
      <c r="F852" s="356" t="s">
        <v>8868</v>
      </c>
      <c r="G852" s="356" t="s">
        <v>8881</v>
      </c>
      <c r="H852" s="356" t="s">
        <v>8882</v>
      </c>
      <c r="I852" s="356" t="str">
        <f t="shared" si="27"/>
        <v>NALLIMARADANAHALLI_66F07-DEVASTHANA-HOSAHALLY</v>
      </c>
      <c r="J852" s="356" t="s">
        <v>5701</v>
      </c>
      <c r="K852" s="356" t="s">
        <v>15063</v>
      </c>
      <c r="L852" s="357">
        <v>1.0400399999999999</v>
      </c>
      <c r="M852" s="357">
        <v>0.93862467000000005</v>
      </c>
      <c r="N852" s="357">
        <v>0</v>
      </c>
      <c r="O852" s="356">
        <f t="shared" si="26"/>
        <v>9.7510989961924359</v>
      </c>
      <c r="P852" s="357">
        <v>9.7510989961924306</v>
      </c>
      <c r="Q852" s="356" t="s">
        <v>15063</v>
      </c>
    </row>
    <row r="853" spans="1:17" x14ac:dyDescent="0.25">
      <c r="A853" s="354">
        <v>850</v>
      </c>
      <c r="B853" s="355" t="s">
        <v>5252</v>
      </c>
      <c r="C853" s="355" t="s">
        <v>1373</v>
      </c>
      <c r="D853" s="355" t="s">
        <v>1445</v>
      </c>
      <c r="E853" s="355" t="s">
        <v>14852</v>
      </c>
      <c r="F853" s="356" t="s">
        <v>5303</v>
      </c>
      <c r="G853" s="356" t="s">
        <v>8854</v>
      </c>
      <c r="H853" s="356" t="s">
        <v>8855</v>
      </c>
      <c r="I853" s="356" t="str">
        <f t="shared" si="27"/>
        <v>CBPURA_U_66F08-PARASADINNE-NJY</v>
      </c>
      <c r="J853" s="356" t="s">
        <v>5706</v>
      </c>
      <c r="K853" s="356" t="s">
        <v>15063</v>
      </c>
      <c r="L853" s="357">
        <v>1.8319999999999999</v>
      </c>
      <c r="M853" s="357">
        <v>1.6454008</v>
      </c>
      <c r="N853" s="357">
        <v>0</v>
      </c>
      <c r="O853" s="356">
        <f t="shared" si="26"/>
        <v>10.185545851528378</v>
      </c>
      <c r="P853" s="357">
        <v>28.140425518529067</v>
      </c>
      <c r="Q853" s="356" t="s">
        <v>15063</v>
      </c>
    </row>
    <row r="854" spans="1:17" x14ac:dyDescent="0.25">
      <c r="A854" s="354">
        <v>851</v>
      </c>
      <c r="B854" s="355" t="s">
        <v>5252</v>
      </c>
      <c r="C854" s="355" t="s">
        <v>1373</v>
      </c>
      <c r="D854" s="355" t="s">
        <v>1445</v>
      </c>
      <c r="E854" s="355" t="s">
        <v>14852</v>
      </c>
      <c r="F854" s="356" t="s">
        <v>8868</v>
      </c>
      <c r="G854" s="356" t="s">
        <v>8883</v>
      </c>
      <c r="H854" s="356" t="s">
        <v>8884</v>
      </c>
      <c r="I854" s="356" t="str">
        <f t="shared" si="27"/>
        <v>NALLIMARADANAHALLI_66F08-SHETTYVARAHALLI-NJY</v>
      </c>
      <c r="J854" s="356" t="s">
        <v>5706</v>
      </c>
      <c r="K854" s="356" t="s">
        <v>15063</v>
      </c>
      <c r="L854" s="357">
        <v>0.25230000000000002</v>
      </c>
      <c r="M854" s="357">
        <v>0.22677926000000001</v>
      </c>
      <c r="N854" s="357">
        <v>0</v>
      </c>
      <c r="O854" s="356">
        <f t="shared" si="26"/>
        <v>10.115235830360685</v>
      </c>
      <c r="P854" s="357">
        <v>46.90078029521181</v>
      </c>
      <c r="Q854" s="356" t="s">
        <v>15063</v>
      </c>
    </row>
    <row r="855" spans="1:17" x14ac:dyDescent="0.25">
      <c r="A855" s="354">
        <v>852</v>
      </c>
      <c r="B855" s="355" t="s">
        <v>5252</v>
      </c>
      <c r="C855" s="355" t="s">
        <v>1373</v>
      </c>
      <c r="D855" s="355" t="s">
        <v>1445</v>
      </c>
      <c r="E855" s="355" t="s">
        <v>14852</v>
      </c>
      <c r="F855" s="356" t="s">
        <v>8868</v>
      </c>
      <c r="G855" s="356" t="s">
        <v>8885</v>
      </c>
      <c r="H855" s="356" t="s">
        <v>8886</v>
      </c>
      <c r="I855" s="356" t="str">
        <f t="shared" si="27"/>
        <v>NALLIMARADANAHALLI_66F09-ANGAREKANAHALLY</v>
      </c>
      <c r="J855" s="356" t="s">
        <v>5701</v>
      </c>
      <c r="K855" s="356" t="s">
        <v>15063</v>
      </c>
      <c r="L855" s="357">
        <v>1.07636</v>
      </c>
      <c r="M855" s="357">
        <v>0.96987599999999996</v>
      </c>
      <c r="N855" s="357">
        <v>0</v>
      </c>
      <c r="O855" s="356">
        <f t="shared" si="26"/>
        <v>9.8929726113939598</v>
      </c>
      <c r="P855" s="357">
        <v>9.892972611393958</v>
      </c>
      <c r="Q855" s="356" t="s">
        <v>15063</v>
      </c>
    </row>
    <row r="856" spans="1:17" x14ac:dyDescent="0.25">
      <c r="A856" s="354">
        <v>853</v>
      </c>
      <c r="B856" s="355" t="s">
        <v>5252</v>
      </c>
      <c r="C856" s="355" t="s">
        <v>1373</v>
      </c>
      <c r="D856" s="355" t="s">
        <v>1445</v>
      </c>
      <c r="E856" s="355" t="s">
        <v>14852</v>
      </c>
      <c r="F856" s="356" t="s">
        <v>5303</v>
      </c>
      <c r="G856" s="356" t="s">
        <v>8856</v>
      </c>
      <c r="H856" s="356" t="s">
        <v>8857</v>
      </c>
      <c r="I856" s="356" t="str">
        <f t="shared" si="27"/>
        <v>CBPURA_U_66F09-DIBBUR</v>
      </c>
      <c r="J856" s="356" t="s">
        <v>5701</v>
      </c>
      <c r="K856" s="356" t="s">
        <v>15063</v>
      </c>
      <c r="L856" s="357">
        <v>0.58279999999999998</v>
      </c>
      <c r="M856" s="357">
        <v>0.525617</v>
      </c>
      <c r="N856" s="357">
        <v>0</v>
      </c>
      <c r="O856" s="356">
        <f t="shared" si="26"/>
        <v>9.8117707618393926</v>
      </c>
      <c r="P856" s="357">
        <v>9.8117707618393784</v>
      </c>
      <c r="Q856" s="356" t="s">
        <v>15063</v>
      </c>
    </row>
    <row r="857" spans="1:17" x14ac:dyDescent="0.25">
      <c r="A857" s="354">
        <v>854</v>
      </c>
      <c r="B857" s="355" t="s">
        <v>5252</v>
      </c>
      <c r="C857" s="355" t="s">
        <v>1373</v>
      </c>
      <c r="D857" s="355" t="s">
        <v>1445</v>
      </c>
      <c r="E857" s="355" t="s">
        <v>14852</v>
      </c>
      <c r="F857" s="356" t="s">
        <v>5296</v>
      </c>
      <c r="G857" s="356" t="s">
        <v>8823</v>
      </c>
      <c r="H857" s="356" t="s">
        <v>8824</v>
      </c>
      <c r="I857" s="356" t="str">
        <f t="shared" si="27"/>
        <v>CBPURA_IA_66F09-SRIRAMPURA</v>
      </c>
      <c r="J857" s="356" t="s">
        <v>5701</v>
      </c>
      <c r="K857" s="356" t="s">
        <v>15063</v>
      </c>
      <c r="L857" s="357">
        <v>0.74642000000000008</v>
      </c>
      <c r="M857" s="357">
        <v>0.67363799999999996</v>
      </c>
      <c r="N857" s="357">
        <v>0</v>
      </c>
      <c r="O857" s="356">
        <f t="shared" si="26"/>
        <v>9.7508105356233923</v>
      </c>
      <c r="P857" s="357">
        <v>9.7508105356233887</v>
      </c>
      <c r="Q857" s="356" t="s">
        <v>15063</v>
      </c>
    </row>
    <row r="858" spans="1:17" x14ac:dyDescent="0.25">
      <c r="A858" s="354">
        <v>855</v>
      </c>
      <c r="B858" s="355" t="s">
        <v>5252</v>
      </c>
      <c r="C858" s="355" t="s">
        <v>1373</v>
      </c>
      <c r="D858" s="355" t="s">
        <v>1445</v>
      </c>
      <c r="E858" s="355" t="s">
        <v>14852</v>
      </c>
      <c r="F858" s="356" t="s">
        <v>5303</v>
      </c>
      <c r="G858" s="356" t="s">
        <v>8858</v>
      </c>
      <c r="H858" s="356" t="s">
        <v>8859</v>
      </c>
      <c r="I858" s="356" t="str">
        <f t="shared" si="27"/>
        <v>CBPURA_U_66F10-HOSAHUDYA</v>
      </c>
      <c r="J858" s="356" t="s">
        <v>5701</v>
      </c>
      <c r="K858" s="356" t="s">
        <v>15063</v>
      </c>
      <c r="L858" s="357">
        <v>0.8548</v>
      </c>
      <c r="M858" s="357">
        <v>0.76389971319999994</v>
      </c>
      <c r="N858" s="357">
        <v>0</v>
      </c>
      <c r="O858" s="356">
        <f t="shared" si="26"/>
        <v>10.634100000000007</v>
      </c>
      <c r="P858" s="357">
        <v>10.634100000000002</v>
      </c>
      <c r="Q858" s="356" t="s">
        <v>15063</v>
      </c>
    </row>
    <row r="859" spans="1:17" x14ac:dyDescent="0.25">
      <c r="A859" s="354">
        <v>856</v>
      </c>
      <c r="B859" s="355" t="s">
        <v>5252</v>
      </c>
      <c r="C859" s="355" t="s">
        <v>1373</v>
      </c>
      <c r="D859" s="355" t="s">
        <v>1445</v>
      </c>
      <c r="E859" s="355" t="s">
        <v>14852</v>
      </c>
      <c r="F859" s="356" t="s">
        <v>8868</v>
      </c>
      <c r="G859" s="356" t="s">
        <v>8887</v>
      </c>
      <c r="H859" s="356" t="s">
        <v>8888</v>
      </c>
      <c r="I859" s="356" t="str">
        <f t="shared" si="27"/>
        <v>NALLIMARADANAHALLI_66F10-KANDAKANAHALLY</v>
      </c>
      <c r="J859" s="356" t="s">
        <v>5701</v>
      </c>
      <c r="K859" s="356" t="s">
        <v>15063</v>
      </c>
      <c r="L859" s="357">
        <v>0.8721000000000001</v>
      </c>
      <c r="M859" s="357">
        <v>0.81142015410000001</v>
      </c>
      <c r="N859" s="357">
        <v>0</v>
      </c>
      <c r="O859" s="356">
        <f t="shared" si="26"/>
        <v>6.9579000000000084</v>
      </c>
      <c r="P859" s="357">
        <v>6.9579000000000057</v>
      </c>
      <c r="Q859" s="356" t="s">
        <v>15063</v>
      </c>
    </row>
    <row r="860" spans="1:17" x14ac:dyDescent="0.25">
      <c r="A860" s="354">
        <v>857</v>
      </c>
      <c r="B860" s="355" t="s">
        <v>5252</v>
      </c>
      <c r="C860" s="355" t="s">
        <v>1373</v>
      </c>
      <c r="D860" s="355" t="s">
        <v>1445</v>
      </c>
      <c r="E860" s="355" t="s">
        <v>14852</v>
      </c>
      <c r="F860" s="356" t="s">
        <v>5296</v>
      </c>
      <c r="G860" s="356" t="s">
        <v>8825</v>
      </c>
      <c r="H860" s="356" t="s">
        <v>8826</v>
      </c>
      <c r="I860" s="356" t="str">
        <f t="shared" si="27"/>
        <v>CBPURA_IA_66F10-KUPPAHALLY</v>
      </c>
      <c r="J860" s="356" t="s">
        <v>5701</v>
      </c>
      <c r="K860" s="356" t="s">
        <v>15063</v>
      </c>
      <c r="L860" s="357">
        <v>0.6038</v>
      </c>
      <c r="M860" s="357">
        <v>0.5442800000000001</v>
      </c>
      <c r="N860" s="357">
        <v>0</v>
      </c>
      <c r="O860" s="356">
        <f t="shared" si="26"/>
        <v>9.8575687313679872</v>
      </c>
      <c r="P860" s="357">
        <v>9.8575687313679712</v>
      </c>
      <c r="Q860" s="356" t="s">
        <v>15063</v>
      </c>
    </row>
    <row r="861" spans="1:17" x14ac:dyDescent="0.25">
      <c r="A861" s="354">
        <v>858</v>
      </c>
      <c r="B861" s="355" t="s">
        <v>5252</v>
      </c>
      <c r="C861" s="355" t="s">
        <v>1373</v>
      </c>
      <c r="D861" s="355" t="s">
        <v>1445</v>
      </c>
      <c r="E861" s="355" t="s">
        <v>14852</v>
      </c>
      <c r="F861" s="356" t="s">
        <v>8868</v>
      </c>
      <c r="G861" s="356" t="s">
        <v>8889</v>
      </c>
      <c r="H861" s="356" t="s">
        <v>8890</v>
      </c>
      <c r="I861" s="356" t="str">
        <f t="shared" si="27"/>
        <v>NALLIMARADANAHALLI_66F11-GUVALAKANAHALLI-NJY</v>
      </c>
      <c r="J861" s="356" t="s">
        <v>5706</v>
      </c>
      <c r="K861" s="356" t="s">
        <v>15063</v>
      </c>
      <c r="L861" s="357">
        <v>0.22310000000000002</v>
      </c>
      <c r="M861" s="357">
        <v>0.19689040000000002</v>
      </c>
      <c r="N861" s="357">
        <v>0</v>
      </c>
      <c r="O861" s="356">
        <f t="shared" si="26"/>
        <v>11.747915732855221</v>
      </c>
      <c r="P861" s="357">
        <v>29.441811977477496</v>
      </c>
      <c r="Q861" s="356" t="s">
        <v>15063</v>
      </c>
    </row>
    <row r="862" spans="1:17" x14ac:dyDescent="0.25">
      <c r="A862" s="354">
        <v>859</v>
      </c>
      <c r="B862" s="355" t="s">
        <v>5252</v>
      </c>
      <c r="C862" s="355" t="s">
        <v>1373</v>
      </c>
      <c r="D862" s="355" t="s">
        <v>1445</v>
      </c>
      <c r="E862" s="355" t="s">
        <v>14852</v>
      </c>
      <c r="F862" s="356" t="s">
        <v>5303</v>
      </c>
      <c r="G862" s="356" t="s">
        <v>8860</v>
      </c>
      <c r="H862" s="356" t="s">
        <v>8861</v>
      </c>
      <c r="I862" s="356" t="str">
        <f t="shared" si="27"/>
        <v>CBPURA_U_66F11-LINGASHETTYPURA-NJY</v>
      </c>
      <c r="J862" s="356" t="s">
        <v>5706</v>
      </c>
      <c r="K862" s="356" t="s">
        <v>15063</v>
      </c>
      <c r="L862" s="357">
        <v>1.4335999999999998</v>
      </c>
      <c r="M862" s="357">
        <v>1.3032963099999999</v>
      </c>
      <c r="N862" s="357">
        <v>0</v>
      </c>
      <c r="O862" s="356">
        <f t="shared" si="26"/>
        <v>9.0892640904017767</v>
      </c>
      <c r="P862" s="357">
        <v>37.642866927140673</v>
      </c>
      <c r="Q862" s="356" t="s">
        <v>15063</v>
      </c>
    </row>
    <row r="863" spans="1:17" x14ac:dyDescent="0.25">
      <c r="A863" s="354">
        <v>860</v>
      </c>
      <c r="B863" s="355" t="s">
        <v>5252</v>
      </c>
      <c r="C863" s="355" t="s">
        <v>1373</v>
      </c>
      <c r="D863" s="355" t="s">
        <v>1445</v>
      </c>
      <c r="E863" s="355" t="s">
        <v>14852</v>
      </c>
      <c r="F863" s="356" t="s">
        <v>5296</v>
      </c>
      <c r="G863" s="356" t="s">
        <v>8827</v>
      </c>
      <c r="H863" s="356" t="s">
        <v>8828</v>
      </c>
      <c r="I863" s="356" t="str">
        <f t="shared" si="27"/>
        <v>CBPURA_IA_66F12-CHADALAPURA</v>
      </c>
      <c r="J863" s="356" t="s">
        <v>5701</v>
      </c>
      <c r="K863" s="356" t="s">
        <v>15063</v>
      </c>
      <c r="L863" s="357">
        <v>0.79688000000000003</v>
      </c>
      <c r="M863" s="357">
        <v>0.71601709999999996</v>
      </c>
      <c r="N863" s="357">
        <v>0</v>
      </c>
      <c r="O863" s="356">
        <f t="shared" si="26"/>
        <v>10.147437506274478</v>
      </c>
      <c r="P863" s="357">
        <v>10.147437506274493</v>
      </c>
      <c r="Q863" s="356" t="s">
        <v>15063</v>
      </c>
    </row>
    <row r="864" spans="1:17" x14ac:dyDescent="0.25">
      <c r="A864" s="354">
        <v>861</v>
      </c>
      <c r="B864" s="355" t="s">
        <v>5252</v>
      </c>
      <c r="C864" s="355" t="s">
        <v>1373</v>
      </c>
      <c r="D864" s="355" t="s">
        <v>1445</v>
      </c>
      <c r="E864" s="355" t="s">
        <v>14852</v>
      </c>
      <c r="F864" s="356" t="s">
        <v>8868</v>
      </c>
      <c r="G864" s="356" t="s">
        <v>8891</v>
      </c>
      <c r="H864" s="356" t="s">
        <v>8892</v>
      </c>
      <c r="I864" s="356" t="str">
        <f t="shared" si="27"/>
        <v>NALLIMARADANAHALLI_66F12-MARGANHALLI-NJY</v>
      </c>
      <c r="J864" s="356" t="s">
        <v>5706</v>
      </c>
      <c r="K864" s="356" t="s">
        <v>15063</v>
      </c>
      <c r="L864" s="357">
        <v>0.66266000000000003</v>
      </c>
      <c r="M864" s="357">
        <v>0.62559173999999995</v>
      </c>
      <c r="N864" s="357">
        <v>0</v>
      </c>
      <c r="O864" s="356">
        <f t="shared" si="26"/>
        <v>5.5938580871035031</v>
      </c>
      <c r="P864" s="357">
        <v>65.635072705812973</v>
      </c>
      <c r="Q864" s="356" t="s">
        <v>15063</v>
      </c>
    </row>
    <row r="865" spans="1:17" x14ac:dyDescent="0.25">
      <c r="A865" s="354">
        <v>862</v>
      </c>
      <c r="B865" s="355" t="s">
        <v>5252</v>
      </c>
      <c r="C865" s="355" t="s">
        <v>1373</v>
      </c>
      <c r="D865" s="355" t="s">
        <v>1445</v>
      </c>
      <c r="E865" s="355" t="s">
        <v>14852</v>
      </c>
      <c r="F865" s="356" t="s">
        <v>5303</v>
      </c>
      <c r="G865" s="356" t="s">
        <v>8862</v>
      </c>
      <c r="H865" s="356" t="s">
        <v>8863</v>
      </c>
      <c r="I865" s="356" t="str">
        <f t="shared" si="27"/>
        <v>CBPURA_U_66F13-JNS</v>
      </c>
      <c r="J865" s="356" t="s">
        <v>5701</v>
      </c>
      <c r="K865" s="356" t="s">
        <v>15063</v>
      </c>
      <c r="L865" s="357">
        <v>0.49</v>
      </c>
      <c r="M865" s="357">
        <v>0.44030000000000002</v>
      </c>
      <c r="N865" s="357">
        <v>0</v>
      </c>
      <c r="O865" s="356">
        <f t="shared" si="26"/>
        <v>10.142857142857137</v>
      </c>
      <c r="P865" s="357">
        <v>10.142857142857121</v>
      </c>
      <c r="Q865" s="356" t="s">
        <v>15063</v>
      </c>
    </row>
    <row r="866" spans="1:17" x14ac:dyDescent="0.25">
      <c r="A866" s="354">
        <v>863</v>
      </c>
      <c r="B866" s="355" t="s">
        <v>5252</v>
      </c>
      <c r="C866" s="355" t="s">
        <v>1373</v>
      </c>
      <c r="D866" s="355" t="s">
        <v>1445</v>
      </c>
      <c r="E866" s="355" t="s">
        <v>14852</v>
      </c>
      <c r="F866" s="356" t="s">
        <v>8868</v>
      </c>
      <c r="G866" s="356" t="s">
        <v>8893</v>
      </c>
      <c r="H866" s="356" t="s">
        <v>8894</v>
      </c>
      <c r="I866" s="356" t="str">
        <f t="shared" si="27"/>
        <v>NALLIMARADANAHALLI_66F13-S-GOLLAHALLI-NJY</v>
      </c>
      <c r="J866" s="356" t="s">
        <v>5706</v>
      </c>
      <c r="K866" s="356" t="s">
        <v>15063</v>
      </c>
      <c r="L866" s="357">
        <v>1.0523199999999999</v>
      </c>
      <c r="M866" s="357">
        <v>0.95426153999999996</v>
      </c>
      <c r="N866" s="357">
        <v>0</v>
      </c>
      <c r="O866" s="356">
        <f t="shared" si="26"/>
        <v>9.3183119203284139</v>
      </c>
      <c r="P866" s="357">
        <v>16.459903608249949</v>
      </c>
      <c r="Q866" s="356" t="s">
        <v>15063</v>
      </c>
    </row>
    <row r="867" spans="1:17" x14ac:dyDescent="0.25">
      <c r="A867" s="354">
        <v>864</v>
      </c>
      <c r="B867" s="355" t="s">
        <v>5252</v>
      </c>
      <c r="C867" s="355" t="s">
        <v>1373</v>
      </c>
      <c r="D867" s="355" t="s">
        <v>1445</v>
      </c>
      <c r="E867" s="355" t="s">
        <v>14852</v>
      </c>
      <c r="F867" s="356" t="s">
        <v>5296</v>
      </c>
      <c r="G867" s="356" t="s">
        <v>8829</v>
      </c>
      <c r="H867" s="356" t="s">
        <v>8830</v>
      </c>
      <c r="I867" s="356" t="str">
        <f t="shared" si="27"/>
        <v>CBPURA_IA_66F13-SJCIT</v>
      </c>
      <c r="J867" s="356" t="s">
        <v>5622</v>
      </c>
      <c r="K867" s="356" t="s">
        <v>15063</v>
      </c>
      <c r="L867" s="357">
        <v>1.1488</v>
      </c>
      <c r="M867" s="357">
        <v>1.0227934000000001</v>
      </c>
      <c r="N867" s="357">
        <v>0</v>
      </c>
      <c r="O867" s="356">
        <f t="shared" si="26"/>
        <v>10.968541086350973</v>
      </c>
      <c r="P867" s="357">
        <v>15.207716775897751</v>
      </c>
      <c r="Q867" s="356" t="s">
        <v>15063</v>
      </c>
    </row>
    <row r="868" spans="1:17" x14ac:dyDescent="0.25">
      <c r="A868" s="354">
        <v>865</v>
      </c>
      <c r="B868" s="355" t="s">
        <v>5252</v>
      </c>
      <c r="C868" s="355" t="s">
        <v>1373</v>
      </c>
      <c r="D868" s="355" t="s">
        <v>1445</v>
      </c>
      <c r="E868" s="355" t="s">
        <v>14852</v>
      </c>
      <c r="F868" s="356" t="s">
        <v>5296</v>
      </c>
      <c r="G868" s="356" t="s">
        <v>8831</v>
      </c>
      <c r="H868" s="356" t="s">
        <v>8832</v>
      </c>
      <c r="I868" s="356" t="str">
        <f t="shared" si="27"/>
        <v>CBPURA_IA_66F14-MYLAPPANAHALLI</v>
      </c>
      <c r="J868" s="356" t="s">
        <v>5701</v>
      </c>
      <c r="K868" s="356" t="s">
        <v>15063</v>
      </c>
      <c r="L868" s="357">
        <v>0.52032</v>
      </c>
      <c r="M868" s="357">
        <v>0.467194</v>
      </c>
      <c r="N868" s="357">
        <v>0</v>
      </c>
      <c r="O868" s="356">
        <f t="shared" si="26"/>
        <v>10.210255227552278</v>
      </c>
      <c r="P868" s="357">
        <v>10.210255227552278</v>
      </c>
      <c r="Q868" s="356" t="s">
        <v>15063</v>
      </c>
    </row>
    <row r="869" spans="1:17" x14ac:dyDescent="0.25">
      <c r="A869" s="354">
        <v>866</v>
      </c>
      <c r="B869" s="355" t="s">
        <v>5252</v>
      </c>
      <c r="C869" s="355" t="s">
        <v>1373</v>
      </c>
      <c r="D869" s="355" t="s">
        <v>1445</v>
      </c>
      <c r="E869" s="355" t="s">
        <v>14852</v>
      </c>
      <c r="F869" s="356" t="s">
        <v>5303</v>
      </c>
      <c r="G869" s="356" t="s">
        <v>8864</v>
      </c>
      <c r="H869" s="356" t="s">
        <v>8865</v>
      </c>
      <c r="I869" s="356" t="str">
        <f t="shared" si="27"/>
        <v>CBPURA_U_66F14-RANGASTHALA</v>
      </c>
      <c r="J869" s="356" t="s">
        <v>5706</v>
      </c>
      <c r="K869" s="356" t="s">
        <v>15063</v>
      </c>
      <c r="L869" s="357">
        <v>0.43500000000000005</v>
      </c>
      <c r="M869" s="357">
        <v>0.39562920000000001</v>
      </c>
      <c r="N869" s="357">
        <v>0</v>
      </c>
      <c r="O869" s="356">
        <f t="shared" si="26"/>
        <v>9.0507586206896633</v>
      </c>
      <c r="P869" s="357">
        <v>38.834708313250545</v>
      </c>
      <c r="Q869" s="356" t="s">
        <v>15063</v>
      </c>
    </row>
    <row r="870" spans="1:17" x14ac:dyDescent="0.25">
      <c r="A870" s="354">
        <v>867</v>
      </c>
      <c r="B870" s="355" t="s">
        <v>5252</v>
      </c>
      <c r="C870" s="355" t="s">
        <v>1373</v>
      </c>
      <c r="D870" s="355" t="s">
        <v>1445</v>
      </c>
      <c r="E870" s="355" t="s">
        <v>14852</v>
      </c>
      <c r="F870" s="356" t="s">
        <v>5296</v>
      </c>
      <c r="G870" s="356" t="s">
        <v>8833</v>
      </c>
      <c r="H870" s="356" t="s">
        <v>8834</v>
      </c>
      <c r="I870" s="356" t="str">
        <f t="shared" si="27"/>
        <v>CBPURA_IA_66F15-CHELUMENAHALLI-NJY</v>
      </c>
      <c r="J870" s="356" t="s">
        <v>5706</v>
      </c>
      <c r="K870" s="356" t="s">
        <v>15063</v>
      </c>
      <c r="L870" s="357">
        <v>0.93430999999999997</v>
      </c>
      <c r="M870" s="357">
        <v>0.83750455000000001</v>
      </c>
      <c r="N870" s="357">
        <v>0</v>
      </c>
      <c r="O870" s="356">
        <f t="shared" si="26"/>
        <v>10.361170275390391</v>
      </c>
      <c r="P870" s="357">
        <v>38.248209080677775</v>
      </c>
      <c r="Q870" s="356" t="s">
        <v>15063</v>
      </c>
    </row>
    <row r="871" spans="1:17" x14ac:dyDescent="0.25">
      <c r="A871" s="354">
        <v>868</v>
      </c>
      <c r="B871" s="355" t="s">
        <v>5252</v>
      </c>
      <c r="C871" s="355" t="s">
        <v>1373</v>
      </c>
      <c r="D871" s="355" t="s">
        <v>1445</v>
      </c>
      <c r="E871" s="355" t="s">
        <v>14852</v>
      </c>
      <c r="F871" s="356" t="s">
        <v>5303</v>
      </c>
      <c r="G871" s="356" t="s">
        <v>8866</v>
      </c>
      <c r="H871" s="356" t="s">
        <v>8867</v>
      </c>
      <c r="I871" s="356" t="str">
        <f t="shared" si="27"/>
        <v>CBPURA_U_66F15-KANDAVARA PUMP HOUSE</v>
      </c>
      <c r="J871" s="356" t="s">
        <v>3759</v>
      </c>
      <c r="K871" s="356" t="s">
        <v>15063</v>
      </c>
      <c r="L871" s="357">
        <v>1.7016</v>
      </c>
      <c r="M871" s="357">
        <v>1.7027999999999999</v>
      </c>
      <c r="N871" s="357">
        <v>0</v>
      </c>
      <c r="O871" s="356">
        <f t="shared" si="26"/>
        <v>-7.0521861777143147E-2</v>
      </c>
      <c r="P871" s="357">
        <v>-7.0521861777139705E-2</v>
      </c>
      <c r="Q871" s="356" t="s">
        <v>15063</v>
      </c>
    </row>
    <row r="872" spans="1:17" x14ac:dyDescent="0.25">
      <c r="A872" s="354">
        <v>869</v>
      </c>
      <c r="B872" s="355" t="s">
        <v>5252</v>
      </c>
      <c r="C872" s="355" t="s">
        <v>1373</v>
      </c>
      <c r="D872" s="355" t="s">
        <v>1445</v>
      </c>
      <c r="E872" s="355" t="s">
        <v>14852</v>
      </c>
      <c r="F872" s="356" t="s">
        <v>5296</v>
      </c>
      <c r="G872" s="356" t="s">
        <v>8835</v>
      </c>
      <c r="H872" s="356" t="s">
        <v>8836</v>
      </c>
      <c r="I872" s="356" t="str">
        <f t="shared" si="27"/>
        <v>CBPURA_IA_66F16-KANGANAHALLI-NJY</v>
      </c>
      <c r="J872" s="356" t="s">
        <v>5706</v>
      </c>
      <c r="K872" s="356" t="s">
        <v>15063</v>
      </c>
      <c r="L872" s="357">
        <v>2.2831799999999998</v>
      </c>
      <c r="M872" s="357">
        <v>2.0649259</v>
      </c>
      <c r="N872" s="357">
        <v>0</v>
      </c>
      <c r="O872" s="356">
        <f t="shared" si="26"/>
        <v>9.5592156553578693</v>
      </c>
      <c r="P872" s="357">
        <v>17.759596538449262</v>
      </c>
      <c r="Q872" s="356" t="s">
        <v>15063</v>
      </c>
    </row>
    <row r="873" spans="1:17" x14ac:dyDescent="0.25">
      <c r="A873" s="354">
        <v>870</v>
      </c>
      <c r="B873" s="355" t="s">
        <v>5252</v>
      </c>
      <c r="C873" s="355" t="s">
        <v>1373</v>
      </c>
      <c r="D873" s="355" t="s">
        <v>1445</v>
      </c>
      <c r="E873" s="355" t="s">
        <v>14852</v>
      </c>
      <c r="F873" s="356" t="s">
        <v>5296</v>
      </c>
      <c r="G873" s="356" t="s">
        <v>8837</v>
      </c>
      <c r="H873" s="356" t="s">
        <v>8838</v>
      </c>
      <c r="I873" s="356" t="str">
        <f t="shared" si="27"/>
        <v>CBPURA_IA_66F17-KUDUVATHI</v>
      </c>
      <c r="J873" s="356" t="s">
        <v>5701</v>
      </c>
      <c r="K873" s="356" t="s">
        <v>15063</v>
      </c>
      <c r="L873" s="357">
        <v>0.71463999999999994</v>
      </c>
      <c r="M873" s="357">
        <v>0.64147549999999998</v>
      </c>
      <c r="N873" s="357">
        <v>0</v>
      </c>
      <c r="O873" s="356">
        <f t="shared" si="26"/>
        <v>10.237951975819989</v>
      </c>
      <c r="P873" s="357">
        <v>10.237951975819993</v>
      </c>
      <c r="Q873" s="356" t="s">
        <v>15063</v>
      </c>
    </row>
    <row r="874" spans="1:17" x14ac:dyDescent="0.25">
      <c r="A874" s="354">
        <v>871</v>
      </c>
      <c r="B874" s="355" t="s">
        <v>5252</v>
      </c>
      <c r="C874" s="355" t="s">
        <v>1373</v>
      </c>
      <c r="D874" s="355" t="s">
        <v>1445</v>
      </c>
      <c r="E874" s="355" t="s">
        <v>14852</v>
      </c>
      <c r="F874" s="356" t="s">
        <v>5296</v>
      </c>
      <c r="G874" s="356" t="s">
        <v>8839</v>
      </c>
      <c r="H874" s="356" t="s">
        <v>8840</v>
      </c>
      <c r="I874" s="356" t="str">
        <f t="shared" si="27"/>
        <v>CBPURA_IA_66F18- DODDAMARALI NJY</v>
      </c>
      <c r="J874" s="356" t="s">
        <v>5706</v>
      </c>
      <c r="K874" s="356" t="s">
        <v>15063</v>
      </c>
      <c r="L874" s="357">
        <v>0.65800000000000003</v>
      </c>
      <c r="M874" s="357">
        <v>0.58878300000000006</v>
      </c>
      <c r="N874" s="357">
        <v>0</v>
      </c>
      <c r="O874" s="356">
        <f t="shared" si="26"/>
        <v>10.519300911854099</v>
      </c>
      <c r="P874" s="357">
        <v>30.481613334874368</v>
      </c>
      <c r="Q874" s="356" t="s">
        <v>15063</v>
      </c>
    </row>
    <row r="875" spans="1:17" x14ac:dyDescent="0.25">
      <c r="A875" s="354">
        <v>872</v>
      </c>
      <c r="B875" s="355" t="s">
        <v>5252</v>
      </c>
      <c r="C875" s="355" t="s">
        <v>1373</v>
      </c>
      <c r="D875" s="355" t="s">
        <v>1445</v>
      </c>
      <c r="E875" s="355" t="s">
        <v>14852</v>
      </c>
      <c r="F875" s="356" t="s">
        <v>5296</v>
      </c>
      <c r="G875" s="356" t="s">
        <v>8841</v>
      </c>
      <c r="H875" s="356" t="s">
        <v>8842</v>
      </c>
      <c r="I875" s="356" t="str">
        <f t="shared" si="27"/>
        <v>CBPURA_IA_66F19-SWAN SILK NJY</v>
      </c>
      <c r="J875" s="356" t="s">
        <v>5706</v>
      </c>
      <c r="K875" s="356" t="s">
        <v>15063</v>
      </c>
      <c r="L875" s="357">
        <v>0.70889999999999997</v>
      </c>
      <c r="M875" s="357">
        <v>0.64912060000000005</v>
      </c>
      <c r="N875" s="357">
        <v>0</v>
      </c>
      <c r="O875" s="356">
        <f t="shared" si="26"/>
        <v>8.4326985470447084</v>
      </c>
      <c r="P875" s="357">
        <v>51.002497362712141</v>
      </c>
      <c r="Q875" s="356" t="s">
        <v>15063</v>
      </c>
    </row>
    <row r="876" spans="1:17" x14ac:dyDescent="0.25">
      <c r="A876" s="354">
        <v>873</v>
      </c>
      <c r="B876" s="355" t="s">
        <v>5252</v>
      </c>
      <c r="C876" s="355" t="s">
        <v>1373</v>
      </c>
      <c r="D876" s="355" t="s">
        <v>1445</v>
      </c>
      <c r="E876" s="355" t="s">
        <v>14852</v>
      </c>
      <c r="F876" s="356" t="s">
        <v>5296</v>
      </c>
      <c r="G876" s="356" t="s">
        <v>8843</v>
      </c>
      <c r="H876" s="356" t="s">
        <v>8844</v>
      </c>
      <c r="I876" s="356" t="str">
        <f t="shared" si="27"/>
        <v>CBPURA_IA_66F20-AJJAWARA</v>
      </c>
      <c r="J876" s="356" t="s">
        <v>5701</v>
      </c>
      <c r="K876" s="356" t="s">
        <v>15063</v>
      </c>
      <c r="L876" s="357">
        <v>0.74490000000000001</v>
      </c>
      <c r="M876" s="357">
        <v>0.67128001999999998</v>
      </c>
      <c r="N876" s="357">
        <v>0</v>
      </c>
      <c r="O876" s="356">
        <f t="shared" si="26"/>
        <v>9.8832031145120194</v>
      </c>
      <c r="P876" s="357">
        <v>9.8832031145120176</v>
      </c>
      <c r="Q876" s="356" t="s">
        <v>15063</v>
      </c>
    </row>
    <row r="877" spans="1:17" x14ac:dyDescent="0.25">
      <c r="A877" s="354">
        <v>874</v>
      </c>
      <c r="B877" s="355" t="s">
        <v>5252</v>
      </c>
      <c r="C877" s="355" t="s">
        <v>1373</v>
      </c>
      <c r="D877" s="355" t="s">
        <v>1445</v>
      </c>
      <c r="E877" s="355" t="s">
        <v>14852</v>
      </c>
      <c r="F877" s="356" t="s">
        <v>5296</v>
      </c>
      <c r="G877" s="356" t="s">
        <v>8845</v>
      </c>
      <c r="H877" s="356" t="s">
        <v>8846</v>
      </c>
      <c r="I877" s="356" t="str">
        <f t="shared" si="27"/>
        <v>CBPURA_IA_66F21-MEGA DAIRY</v>
      </c>
      <c r="J877" s="356" t="s">
        <v>2414</v>
      </c>
      <c r="K877" s="356" t="s">
        <v>15063</v>
      </c>
      <c r="L877" s="357">
        <v>1.1684999999999999</v>
      </c>
      <c r="M877" s="357">
        <v>1.1589100000000001</v>
      </c>
      <c r="N877" s="357">
        <v>0</v>
      </c>
      <c r="O877" s="356">
        <f t="shared" si="26"/>
        <v>0.82071031236626157</v>
      </c>
      <c r="P877" s="357">
        <v>0.82071031236626846</v>
      </c>
      <c r="Q877" s="356" t="s">
        <v>15063</v>
      </c>
    </row>
    <row r="878" spans="1:17" x14ac:dyDescent="0.25">
      <c r="A878" s="354">
        <v>875</v>
      </c>
      <c r="B878" s="355" t="s">
        <v>5252</v>
      </c>
      <c r="C878" s="355" t="s">
        <v>1373</v>
      </c>
      <c r="D878" s="355" t="s">
        <v>1445</v>
      </c>
      <c r="E878" s="355" t="s">
        <v>14757</v>
      </c>
      <c r="F878" s="356" t="s">
        <v>5303</v>
      </c>
      <c r="G878" s="356" t="s">
        <v>5304</v>
      </c>
      <c r="H878" s="356" t="s">
        <v>5305</v>
      </c>
      <c r="I878" s="356" t="str">
        <f t="shared" si="27"/>
        <v>CBPURA_U_66F02-APMC-YARD</v>
      </c>
      <c r="J878" s="356" t="s">
        <v>2405</v>
      </c>
      <c r="K878" s="356" t="s">
        <v>15063</v>
      </c>
      <c r="L878" s="357">
        <v>2.6352000000000002</v>
      </c>
      <c r="M878" s="357">
        <v>2.4643770200000001</v>
      </c>
      <c r="N878" s="357">
        <v>0</v>
      </c>
      <c r="O878" s="356">
        <f t="shared" si="26"/>
        <v>6.4823535215543435</v>
      </c>
      <c r="P878" s="357">
        <v>9.2871960381738621</v>
      </c>
      <c r="Q878" s="356" t="s">
        <v>15063</v>
      </c>
    </row>
    <row r="879" spans="1:17" x14ac:dyDescent="0.25">
      <c r="A879" s="354">
        <v>876</v>
      </c>
      <c r="B879" s="355" t="s">
        <v>5252</v>
      </c>
      <c r="C879" s="355" t="s">
        <v>1373</v>
      </c>
      <c r="D879" s="355" t="s">
        <v>1445</v>
      </c>
      <c r="E879" s="355" t="s">
        <v>14757</v>
      </c>
      <c r="F879" s="356" t="s">
        <v>5296</v>
      </c>
      <c r="G879" s="356" t="s">
        <v>5297</v>
      </c>
      <c r="H879" s="356" t="s">
        <v>5298</v>
      </c>
      <c r="I879" s="356" t="str">
        <f t="shared" si="27"/>
        <v>CBPURA_IA_66F07-INDUSTRIAL-AREA</v>
      </c>
      <c r="J879" s="356" t="s">
        <v>2414</v>
      </c>
      <c r="K879" s="356" t="s">
        <v>15063</v>
      </c>
      <c r="L879" s="357">
        <v>2.5858599999999998</v>
      </c>
      <c r="M879" s="357">
        <v>2.4159312499999999</v>
      </c>
      <c r="N879" s="357">
        <v>0</v>
      </c>
      <c r="O879" s="356">
        <f t="shared" si="26"/>
        <v>6.5714597851391794</v>
      </c>
      <c r="P879" s="357">
        <v>7.9216962737853063</v>
      </c>
      <c r="Q879" s="356" t="s">
        <v>15063</v>
      </c>
    </row>
    <row r="880" spans="1:17" x14ac:dyDescent="0.25">
      <c r="A880" s="354">
        <v>877</v>
      </c>
      <c r="B880" s="355" t="s">
        <v>5252</v>
      </c>
      <c r="C880" s="355" t="s">
        <v>1373</v>
      </c>
      <c r="D880" s="355" t="s">
        <v>1445</v>
      </c>
      <c r="E880" s="355" t="s">
        <v>14757</v>
      </c>
      <c r="F880" s="356" t="s">
        <v>5303</v>
      </c>
      <c r="G880" s="356" t="s">
        <v>5306</v>
      </c>
      <c r="H880" s="356" t="s">
        <v>5307</v>
      </c>
      <c r="I880" s="356" t="str">
        <f t="shared" si="27"/>
        <v>CBPURA_U_66F07-LOCAL</v>
      </c>
      <c r="J880" s="356" t="s">
        <v>2405</v>
      </c>
      <c r="K880" s="356" t="s">
        <v>15063</v>
      </c>
      <c r="L880" s="357">
        <v>3.6872000000000025</v>
      </c>
      <c r="M880" s="357">
        <v>3.4135155499999996</v>
      </c>
      <c r="N880" s="357">
        <v>0</v>
      </c>
      <c r="O880" s="356">
        <f t="shared" si="26"/>
        <v>7.4225550553266073</v>
      </c>
      <c r="P880" s="357">
        <v>13.791629375249382</v>
      </c>
      <c r="Q880" s="356" t="s">
        <v>15063</v>
      </c>
    </row>
    <row r="881" spans="1:17" x14ac:dyDescent="0.25">
      <c r="A881" s="354">
        <v>878</v>
      </c>
      <c r="B881" s="355" t="s">
        <v>5252</v>
      </c>
      <c r="C881" s="355" t="s">
        <v>1373</v>
      </c>
      <c r="D881" s="355" t="s">
        <v>1445</v>
      </c>
      <c r="E881" s="355" t="s">
        <v>14757</v>
      </c>
      <c r="F881" s="356" t="s">
        <v>5296</v>
      </c>
      <c r="G881" s="356" t="s">
        <v>5299</v>
      </c>
      <c r="H881" s="356" t="s">
        <v>5300</v>
      </c>
      <c r="I881" s="356" t="str">
        <f t="shared" si="27"/>
        <v>CBPURA_IA_66F08-LOCAL</v>
      </c>
      <c r="J881" s="356" t="s">
        <v>2405</v>
      </c>
      <c r="K881" s="356" t="s">
        <v>15063</v>
      </c>
      <c r="L881" s="357">
        <v>1.5769600000000015</v>
      </c>
      <c r="M881" s="357">
        <v>1.44002177</v>
      </c>
      <c r="N881" s="357">
        <v>0</v>
      </c>
      <c r="O881" s="356">
        <f t="shared" si="26"/>
        <v>8.6836844308036572</v>
      </c>
      <c r="P881" s="357">
        <v>13.767183495803382</v>
      </c>
      <c r="Q881" s="356" t="s">
        <v>15063</v>
      </c>
    </row>
    <row r="882" spans="1:17" x14ac:dyDescent="0.25">
      <c r="A882" s="354">
        <v>879</v>
      </c>
      <c r="B882" s="355" t="s">
        <v>5252</v>
      </c>
      <c r="C882" s="355" t="s">
        <v>1373</v>
      </c>
      <c r="D882" s="355" t="s">
        <v>1445</v>
      </c>
      <c r="E882" s="355" t="s">
        <v>14757</v>
      </c>
      <c r="F882" s="356" t="s">
        <v>5296</v>
      </c>
      <c r="G882" s="356" t="s">
        <v>5301</v>
      </c>
      <c r="H882" s="356" t="s">
        <v>5302</v>
      </c>
      <c r="I882" s="356" t="str">
        <f t="shared" si="27"/>
        <v>CBPURA_IA_66F11-KELAGINA TOTA</v>
      </c>
      <c r="J882" s="356" t="s">
        <v>2405</v>
      </c>
      <c r="K882" s="356" t="s">
        <v>15063</v>
      </c>
      <c r="L882" s="357">
        <v>1.1303399999999999</v>
      </c>
      <c r="M882" s="357">
        <v>1.0389769</v>
      </c>
      <c r="N882" s="357">
        <v>0</v>
      </c>
      <c r="O882" s="356">
        <f t="shared" si="26"/>
        <v>8.0827980961480552</v>
      </c>
      <c r="P882" s="357">
        <v>13.945702531401327</v>
      </c>
      <c r="Q882" s="356" t="s">
        <v>15063</v>
      </c>
    </row>
    <row r="883" spans="1:17" x14ac:dyDescent="0.25">
      <c r="A883" s="354">
        <v>880</v>
      </c>
      <c r="B883" s="355" t="s">
        <v>5252</v>
      </c>
      <c r="C883" s="355" t="s">
        <v>1373</v>
      </c>
      <c r="D883" s="355" t="s">
        <v>1445</v>
      </c>
      <c r="E883" s="355" t="s">
        <v>14757</v>
      </c>
      <c r="F883" s="356" t="s">
        <v>5303</v>
      </c>
      <c r="G883" s="356" t="s">
        <v>5308</v>
      </c>
      <c r="H883" s="356" t="s">
        <v>5309</v>
      </c>
      <c r="I883" s="356" t="str">
        <f t="shared" si="27"/>
        <v>CBPURA_U_66F12-BB-ROAD</v>
      </c>
      <c r="J883" s="356" t="s">
        <v>2405</v>
      </c>
      <c r="K883" s="356" t="s">
        <v>15063</v>
      </c>
      <c r="L883" s="357">
        <v>1.2984000000000002</v>
      </c>
      <c r="M883" s="357">
        <v>1.195662</v>
      </c>
      <c r="N883" s="357">
        <v>0</v>
      </c>
      <c r="O883" s="356">
        <f t="shared" si="26"/>
        <v>7.9126617375231207</v>
      </c>
      <c r="P883" s="357">
        <v>19.030762005249578</v>
      </c>
      <c r="Q883" s="356" t="s">
        <v>15063</v>
      </c>
    </row>
    <row r="884" spans="1:17" x14ac:dyDescent="0.25">
      <c r="A884" s="354">
        <v>881</v>
      </c>
      <c r="B884" s="355" t="s">
        <v>5252</v>
      </c>
      <c r="C884" s="355" t="s">
        <v>1373</v>
      </c>
      <c r="D884" s="355" t="s">
        <v>2395</v>
      </c>
      <c r="E884" s="355" t="s">
        <v>14853</v>
      </c>
      <c r="F884" s="356" t="s">
        <v>9104</v>
      </c>
      <c r="G884" s="356" t="s">
        <v>9105</v>
      </c>
      <c r="H884" s="356" t="s">
        <v>9106</v>
      </c>
      <c r="I884" s="356" t="str">
        <f t="shared" si="27"/>
        <v>BOMMEPALLI_ CROSS_66F01-KADADANAMARI</v>
      </c>
      <c r="J884" s="356" t="s">
        <v>5706</v>
      </c>
      <c r="K884" s="356" t="s">
        <v>15063</v>
      </c>
      <c r="L884" s="357">
        <v>0.21939999999999998</v>
      </c>
      <c r="M884" s="357">
        <v>0.18942400000000001</v>
      </c>
      <c r="N884" s="357">
        <v>0</v>
      </c>
      <c r="O884" s="356">
        <f t="shared" si="26"/>
        <v>13.662716499544199</v>
      </c>
      <c r="P884" s="357">
        <v>60.974527300059499</v>
      </c>
      <c r="Q884" s="356" t="s">
        <v>15063</v>
      </c>
    </row>
    <row r="885" spans="1:17" x14ac:dyDescent="0.25">
      <c r="A885" s="354">
        <v>882</v>
      </c>
      <c r="B885" s="355" t="s">
        <v>5252</v>
      </c>
      <c r="C885" s="355" t="s">
        <v>1373</v>
      </c>
      <c r="D885" s="355" t="s">
        <v>2395</v>
      </c>
      <c r="E885" s="355" t="s">
        <v>14853</v>
      </c>
      <c r="F885" s="356" t="s">
        <v>9169</v>
      </c>
      <c r="G885" s="356" t="s">
        <v>9171</v>
      </c>
      <c r="H885" s="356" t="s">
        <v>9172</v>
      </c>
      <c r="I885" s="356" t="str">
        <f t="shared" si="27"/>
        <v>TALAGAWARA_66F01-KYALANUR</v>
      </c>
      <c r="J885" s="356" t="s">
        <v>5706</v>
      </c>
      <c r="K885" s="356" t="s">
        <v>15063</v>
      </c>
      <c r="L885" s="357">
        <v>0.20092000000000002</v>
      </c>
      <c r="M885" s="357">
        <v>0.17171500000000001</v>
      </c>
      <c r="N885" s="357">
        <v>0</v>
      </c>
      <c r="O885" s="356">
        <f t="shared" si="26"/>
        <v>14.53563607405933</v>
      </c>
      <c r="P885" s="357">
        <v>64.708843761935626</v>
      </c>
      <c r="Q885" s="356" t="s">
        <v>15063</v>
      </c>
    </row>
    <row r="886" spans="1:17" x14ac:dyDescent="0.25">
      <c r="A886" s="354">
        <v>883</v>
      </c>
      <c r="B886" s="355" t="s">
        <v>5252</v>
      </c>
      <c r="C886" s="355" t="s">
        <v>1373</v>
      </c>
      <c r="D886" s="355" t="s">
        <v>2395</v>
      </c>
      <c r="E886" s="355" t="s">
        <v>14853</v>
      </c>
      <c r="F886" s="356" t="s">
        <v>9119</v>
      </c>
      <c r="G886" s="356" t="s">
        <v>9120</v>
      </c>
      <c r="H886" s="356" t="s">
        <v>9121</v>
      </c>
      <c r="I886" s="356" t="str">
        <f t="shared" si="27"/>
        <v>IRAGAMPALLI_66F01-MARSANAHALLI</v>
      </c>
      <c r="J886" s="356" t="s">
        <v>5701</v>
      </c>
      <c r="K886" s="356" t="s">
        <v>15063</v>
      </c>
      <c r="L886" s="357">
        <v>0.690724</v>
      </c>
      <c r="M886" s="357">
        <v>0.62003750000000002</v>
      </c>
      <c r="N886" s="357">
        <v>0</v>
      </c>
      <c r="O886" s="356">
        <f t="shared" si="26"/>
        <v>10.233682339110844</v>
      </c>
      <c r="P886" s="357">
        <v>10.233682339110839</v>
      </c>
      <c r="Q886" s="356" t="s">
        <v>15063</v>
      </c>
    </row>
    <row r="887" spans="1:17" x14ac:dyDescent="0.25">
      <c r="A887" s="354">
        <v>884</v>
      </c>
      <c r="B887" s="355" t="s">
        <v>5252</v>
      </c>
      <c r="C887" s="355" t="s">
        <v>1373</v>
      </c>
      <c r="D887" s="355" t="s">
        <v>2395</v>
      </c>
      <c r="E887" s="355" t="s">
        <v>14853</v>
      </c>
      <c r="F887" s="356" t="s">
        <v>9199</v>
      </c>
      <c r="G887" s="356" t="s">
        <v>9201</v>
      </c>
      <c r="H887" s="356" t="s">
        <v>9202</v>
      </c>
      <c r="I887" s="356" t="str">
        <f t="shared" si="27"/>
        <v>YENIGADALE_66F01-NAVODAYA-SCHOOL</v>
      </c>
      <c r="J887" s="356" t="s">
        <v>3556</v>
      </c>
      <c r="K887" s="356" t="s">
        <v>15063</v>
      </c>
      <c r="L887" s="357">
        <v>1.4089999999999998E-2</v>
      </c>
      <c r="M887" s="357">
        <v>1.372E-2</v>
      </c>
      <c r="N887" s="357">
        <v>0</v>
      </c>
      <c r="O887" s="356">
        <f t="shared" si="26"/>
        <v>2.6259758694109214</v>
      </c>
      <c r="P887" s="357">
        <v>2.6259758694109236</v>
      </c>
      <c r="Q887" s="356" t="s">
        <v>15063</v>
      </c>
    </row>
    <row r="888" spans="1:17" x14ac:dyDescent="0.25">
      <c r="A888" s="354">
        <v>885</v>
      </c>
      <c r="B888" s="355" t="s">
        <v>5252</v>
      </c>
      <c r="C888" s="355" t="s">
        <v>1373</v>
      </c>
      <c r="D888" s="355" t="s">
        <v>2395</v>
      </c>
      <c r="E888" s="355" t="s">
        <v>14853</v>
      </c>
      <c r="F888" s="356" t="s">
        <v>9154</v>
      </c>
      <c r="G888" s="356" t="s">
        <v>9155</v>
      </c>
      <c r="H888" s="356" t="s">
        <v>9156</v>
      </c>
      <c r="I888" s="356" t="str">
        <f t="shared" si="27"/>
        <v>MGHALLI_66F01-YENAMALAPADI</v>
      </c>
      <c r="J888" s="356" t="s">
        <v>5701</v>
      </c>
      <c r="K888" s="356" t="s">
        <v>15063</v>
      </c>
      <c r="L888" s="357">
        <v>0.83114999999999994</v>
      </c>
      <c r="M888" s="357">
        <v>0.74975999999999998</v>
      </c>
      <c r="N888" s="357">
        <v>0</v>
      </c>
      <c r="O888" s="356">
        <f t="shared" si="26"/>
        <v>9.7924562353365765</v>
      </c>
      <c r="P888" s="357">
        <v>9.7924562353365765</v>
      </c>
      <c r="Q888" s="356" t="s">
        <v>15063</v>
      </c>
    </row>
    <row r="889" spans="1:17" x14ac:dyDescent="0.25">
      <c r="A889" s="354">
        <v>886</v>
      </c>
      <c r="B889" s="355" t="s">
        <v>5252</v>
      </c>
      <c r="C889" s="355" t="s">
        <v>1373</v>
      </c>
      <c r="D889" s="355" t="s">
        <v>2395</v>
      </c>
      <c r="E889" s="355" t="s">
        <v>14853</v>
      </c>
      <c r="F889" s="356" t="s">
        <v>9104</v>
      </c>
      <c r="G889" s="356" t="s">
        <v>9107</v>
      </c>
      <c r="H889" s="356" t="s">
        <v>9108</v>
      </c>
      <c r="I889" s="356" t="str">
        <f t="shared" si="27"/>
        <v>BOMMEPALLI_ CROSS_66F02-BILLANDLAHALLI</v>
      </c>
      <c r="J889" s="356" t="s">
        <v>5701</v>
      </c>
      <c r="K889" s="356" t="s">
        <v>15063</v>
      </c>
      <c r="L889" s="357">
        <v>0.25539999999999996</v>
      </c>
      <c r="M889" s="357">
        <v>0.22982999999999998</v>
      </c>
      <c r="N889" s="357">
        <v>0</v>
      </c>
      <c r="O889" s="356">
        <f t="shared" si="26"/>
        <v>10.011746280344552</v>
      </c>
      <c r="P889" s="357">
        <v>10.011746280344557</v>
      </c>
      <c r="Q889" s="356" t="s">
        <v>15063</v>
      </c>
    </row>
    <row r="890" spans="1:17" x14ac:dyDescent="0.25">
      <c r="A890" s="354">
        <v>887</v>
      </c>
      <c r="B890" s="355" t="s">
        <v>5252</v>
      </c>
      <c r="C890" s="355" t="s">
        <v>1373</v>
      </c>
      <c r="D890" s="355" t="s">
        <v>2395</v>
      </c>
      <c r="E890" s="355" t="s">
        <v>14853</v>
      </c>
      <c r="F890" s="356" t="s">
        <v>9169</v>
      </c>
      <c r="G890" s="356" t="s">
        <v>9173</v>
      </c>
      <c r="H890" s="356" t="s">
        <v>9174</v>
      </c>
      <c r="I890" s="356" t="str">
        <f t="shared" si="27"/>
        <v>TALAGAWARA_66F02-KAIWARA</v>
      </c>
      <c r="J890" s="356" t="s">
        <v>5701</v>
      </c>
      <c r="K890" s="356" t="s">
        <v>15063</v>
      </c>
      <c r="L890" s="357">
        <v>1.028</v>
      </c>
      <c r="M890" s="357">
        <v>0.92750199999999994</v>
      </c>
      <c r="N890" s="357">
        <v>0</v>
      </c>
      <c r="O890" s="356">
        <f t="shared" si="26"/>
        <v>9.7760700389105146</v>
      </c>
      <c r="P890" s="357">
        <v>9.7760700389105111</v>
      </c>
      <c r="Q890" s="356" t="s">
        <v>15063</v>
      </c>
    </row>
    <row r="891" spans="1:17" x14ac:dyDescent="0.25">
      <c r="A891" s="354">
        <v>888</v>
      </c>
      <c r="B891" s="355" t="s">
        <v>5252</v>
      </c>
      <c r="C891" s="355" t="s">
        <v>1373</v>
      </c>
      <c r="D891" s="355" t="s">
        <v>2395</v>
      </c>
      <c r="E891" s="355" t="s">
        <v>14853</v>
      </c>
      <c r="F891" s="356" t="s">
        <v>9154</v>
      </c>
      <c r="G891" s="356" t="s">
        <v>9157</v>
      </c>
      <c r="H891" s="356" t="s">
        <v>9158</v>
      </c>
      <c r="I891" s="356" t="str">
        <f t="shared" si="27"/>
        <v>MGHALLI_66F02-MUNGANAHALLI</v>
      </c>
      <c r="J891" s="356" t="s">
        <v>5701</v>
      </c>
      <c r="K891" s="356" t="s">
        <v>15063</v>
      </c>
      <c r="L891" s="357">
        <v>0.54846000000000006</v>
      </c>
      <c r="M891" s="357">
        <v>0.49379799999999996</v>
      </c>
      <c r="N891" s="357">
        <v>0</v>
      </c>
      <c r="O891" s="356">
        <f t="shared" si="26"/>
        <v>9.966451518798106</v>
      </c>
      <c r="P891" s="357">
        <v>9.9664515187981131</v>
      </c>
      <c r="Q891" s="356" t="s">
        <v>15063</v>
      </c>
    </row>
    <row r="892" spans="1:17" x14ac:dyDescent="0.25">
      <c r="A892" s="354">
        <v>889</v>
      </c>
      <c r="B892" s="355" t="s">
        <v>5252</v>
      </c>
      <c r="C892" s="355" t="s">
        <v>1373</v>
      </c>
      <c r="D892" s="355" t="s">
        <v>2395</v>
      </c>
      <c r="E892" s="355" t="s">
        <v>14853</v>
      </c>
      <c r="F892" s="356" t="s">
        <v>9199</v>
      </c>
      <c r="G892" s="356" t="s">
        <v>9203</v>
      </c>
      <c r="H892" s="356" t="s">
        <v>9204</v>
      </c>
      <c r="I892" s="356" t="str">
        <f t="shared" si="27"/>
        <v>YENIGADALE_66F02-NAVODAYA</v>
      </c>
      <c r="J892" s="356" t="s">
        <v>5701</v>
      </c>
      <c r="K892" s="356" t="s">
        <v>15063</v>
      </c>
      <c r="L892" s="357">
        <v>0.47926000000000002</v>
      </c>
      <c r="M892" s="357">
        <v>0.43240249999999997</v>
      </c>
      <c r="N892" s="357">
        <v>0</v>
      </c>
      <c r="O892" s="356">
        <f t="shared" si="26"/>
        <v>9.777052122021459</v>
      </c>
      <c r="P892" s="357">
        <v>9.7770521220214448</v>
      </c>
      <c r="Q892" s="356" t="s">
        <v>15063</v>
      </c>
    </row>
    <row r="893" spans="1:17" x14ac:dyDescent="0.25">
      <c r="A893" s="354">
        <v>890</v>
      </c>
      <c r="B893" s="355" t="s">
        <v>5252</v>
      </c>
      <c r="C893" s="355" t="s">
        <v>1373</v>
      </c>
      <c r="D893" s="355" t="s">
        <v>2395</v>
      </c>
      <c r="E893" s="355" t="s">
        <v>14853</v>
      </c>
      <c r="F893" s="356" t="s">
        <v>9119</v>
      </c>
      <c r="G893" s="356" t="s">
        <v>9122</v>
      </c>
      <c r="H893" s="356" t="s">
        <v>9123</v>
      </c>
      <c r="I893" s="356" t="str">
        <f t="shared" si="27"/>
        <v>IRAGAMPALLI_66F02-SIDDEPALLI</v>
      </c>
      <c r="J893" s="356" t="s">
        <v>5701</v>
      </c>
      <c r="K893" s="356" t="s">
        <v>15063</v>
      </c>
      <c r="L893" s="357">
        <v>0.46020799999999995</v>
      </c>
      <c r="M893" s="357">
        <v>0.41320800000000002</v>
      </c>
      <c r="N893" s="357">
        <v>0</v>
      </c>
      <c r="O893" s="356">
        <f t="shared" si="26"/>
        <v>10.21277335465701</v>
      </c>
      <c r="P893" s="357">
        <v>10.212773354657024</v>
      </c>
      <c r="Q893" s="356" t="s">
        <v>15063</v>
      </c>
    </row>
    <row r="894" spans="1:17" x14ac:dyDescent="0.25">
      <c r="A894" s="354">
        <v>891</v>
      </c>
      <c r="B894" s="355" t="s">
        <v>5252</v>
      </c>
      <c r="C894" s="355" t="s">
        <v>1373</v>
      </c>
      <c r="D894" s="355" t="s">
        <v>2395</v>
      </c>
      <c r="E894" s="355" t="s">
        <v>14853</v>
      </c>
      <c r="F894" s="356" t="s">
        <v>9104</v>
      </c>
      <c r="G894" s="356" t="s">
        <v>9109</v>
      </c>
      <c r="H894" s="356" t="s">
        <v>9110</v>
      </c>
      <c r="I894" s="356" t="str">
        <f t="shared" si="27"/>
        <v>BOMMEPALLI_ CROSS_66F03-ANKALAMADAGU</v>
      </c>
      <c r="J894" s="356" t="s">
        <v>5701</v>
      </c>
      <c r="K894" s="356" t="s">
        <v>15063</v>
      </c>
      <c r="L894" s="357">
        <v>0.35940000000000005</v>
      </c>
      <c r="M894" s="357">
        <v>0.32367449999999998</v>
      </c>
      <c r="N894" s="357">
        <v>0</v>
      </c>
      <c r="O894" s="356">
        <f t="shared" si="26"/>
        <v>9.9403171953255622</v>
      </c>
      <c r="P894" s="357">
        <v>9.9403171953255658</v>
      </c>
      <c r="Q894" s="356" t="s">
        <v>15063</v>
      </c>
    </row>
    <row r="895" spans="1:17" x14ac:dyDescent="0.25">
      <c r="A895" s="354">
        <v>892</v>
      </c>
      <c r="B895" s="355" t="s">
        <v>5252</v>
      </c>
      <c r="C895" s="355" t="s">
        <v>1373</v>
      </c>
      <c r="D895" s="355" t="s">
        <v>2395</v>
      </c>
      <c r="E895" s="355" t="s">
        <v>14853</v>
      </c>
      <c r="F895" s="356" t="s">
        <v>9199</v>
      </c>
      <c r="G895" s="356" t="s">
        <v>9205</v>
      </c>
      <c r="H895" s="356" t="s">
        <v>9206</v>
      </c>
      <c r="I895" s="356" t="str">
        <f t="shared" si="27"/>
        <v>YENIGADALE_66F03-CHILKALANERUPU</v>
      </c>
      <c r="J895" s="356" t="s">
        <v>5701</v>
      </c>
      <c r="K895" s="356" t="s">
        <v>15063</v>
      </c>
      <c r="L895" s="357">
        <v>0.78255000000000008</v>
      </c>
      <c r="M895" s="357">
        <v>0.70574249999999994</v>
      </c>
      <c r="N895" s="357">
        <v>0</v>
      </c>
      <c r="O895" s="356">
        <f t="shared" si="26"/>
        <v>9.8150277937512147</v>
      </c>
      <c r="P895" s="357">
        <v>9.8150277937512183</v>
      </c>
      <c r="Q895" s="356" t="s">
        <v>15063</v>
      </c>
    </row>
    <row r="896" spans="1:17" x14ac:dyDescent="0.25">
      <c r="A896" s="354">
        <v>893</v>
      </c>
      <c r="B896" s="355" t="s">
        <v>5252</v>
      </c>
      <c r="C896" s="355" t="s">
        <v>1373</v>
      </c>
      <c r="D896" s="355" t="s">
        <v>2395</v>
      </c>
      <c r="E896" s="355" t="s">
        <v>14853</v>
      </c>
      <c r="F896" s="356" t="s">
        <v>9119</v>
      </c>
      <c r="G896" s="356" t="s">
        <v>9124</v>
      </c>
      <c r="H896" s="356" t="s">
        <v>9125</v>
      </c>
      <c r="I896" s="356" t="str">
        <f t="shared" si="27"/>
        <v>IRAGAMPALLI_66F03-GOWNIPALLI</v>
      </c>
      <c r="J896" s="356" t="s">
        <v>5701</v>
      </c>
      <c r="K896" s="356" t="s">
        <v>15063</v>
      </c>
      <c r="L896" s="357">
        <v>0.84412799999999999</v>
      </c>
      <c r="M896" s="357">
        <v>0.75653499999999996</v>
      </c>
      <c r="N896" s="357">
        <v>0</v>
      </c>
      <c r="O896" s="356">
        <f t="shared" si="26"/>
        <v>10.376743811365104</v>
      </c>
      <c r="P896" s="357">
        <v>10.376743811365108</v>
      </c>
      <c r="Q896" s="356" t="s">
        <v>15063</v>
      </c>
    </row>
    <row r="897" spans="1:17" x14ac:dyDescent="0.25">
      <c r="A897" s="354">
        <v>894</v>
      </c>
      <c r="B897" s="355" t="s">
        <v>5252</v>
      </c>
      <c r="C897" s="355" t="s">
        <v>1373</v>
      </c>
      <c r="D897" s="355" t="s">
        <v>2395</v>
      </c>
      <c r="E897" s="355" t="s">
        <v>14853</v>
      </c>
      <c r="F897" s="356" t="s">
        <v>9169</v>
      </c>
      <c r="G897" s="356" t="s">
        <v>9175</v>
      </c>
      <c r="H897" s="356" t="s">
        <v>9176</v>
      </c>
      <c r="I897" s="356" t="str">
        <f t="shared" si="27"/>
        <v>TALAGAWARA_66F03-KEMPADENAHALLI</v>
      </c>
      <c r="J897" s="356" t="s">
        <v>5701</v>
      </c>
      <c r="K897" s="356" t="s">
        <v>15063</v>
      </c>
      <c r="L897" s="357">
        <v>0.74916000000000005</v>
      </c>
      <c r="M897" s="357">
        <v>0.67449000000000003</v>
      </c>
      <c r="N897" s="357">
        <v>0</v>
      </c>
      <c r="O897" s="356">
        <f t="shared" si="26"/>
        <v>9.9671632228095479</v>
      </c>
      <c r="P897" s="357">
        <v>9.967163222809539</v>
      </c>
      <c r="Q897" s="356" t="s">
        <v>15063</v>
      </c>
    </row>
    <row r="898" spans="1:17" x14ac:dyDescent="0.25">
      <c r="A898" s="354">
        <v>895</v>
      </c>
      <c r="B898" s="355" t="s">
        <v>5252</v>
      </c>
      <c r="C898" s="355" t="s">
        <v>1373</v>
      </c>
      <c r="D898" s="355" t="s">
        <v>2395</v>
      </c>
      <c r="E898" s="355" t="s">
        <v>14853</v>
      </c>
      <c r="F898" s="356" t="s">
        <v>9154</v>
      </c>
      <c r="G898" s="356" t="s">
        <v>9159</v>
      </c>
      <c r="H898" s="356" t="s">
        <v>9160</v>
      </c>
      <c r="I898" s="356" t="str">
        <f t="shared" si="27"/>
        <v>MGHALLI_66F03-M.GOLLAHALLI</v>
      </c>
      <c r="J898" s="356" t="s">
        <v>5701</v>
      </c>
      <c r="K898" s="356" t="s">
        <v>15063</v>
      </c>
      <c r="L898" s="357">
        <v>0.59921999999999997</v>
      </c>
      <c r="M898" s="357">
        <v>0.54015500000000005</v>
      </c>
      <c r="N898" s="357">
        <v>0</v>
      </c>
      <c r="O898" s="356">
        <f t="shared" si="26"/>
        <v>9.8569807416307746</v>
      </c>
      <c r="P898" s="357">
        <v>9.8569807416307835</v>
      </c>
      <c r="Q898" s="356" t="s">
        <v>15063</v>
      </c>
    </row>
    <row r="899" spans="1:17" x14ac:dyDescent="0.25">
      <c r="A899" s="354">
        <v>896</v>
      </c>
      <c r="B899" s="355" t="s">
        <v>5252</v>
      </c>
      <c r="C899" s="355" t="s">
        <v>1373</v>
      </c>
      <c r="D899" s="355" t="s">
        <v>2395</v>
      </c>
      <c r="E899" s="355" t="s">
        <v>14853</v>
      </c>
      <c r="F899" s="356" t="s">
        <v>9119</v>
      </c>
      <c r="G899" s="356" t="s">
        <v>9126</v>
      </c>
      <c r="H899" s="356" t="s">
        <v>9127</v>
      </c>
      <c r="I899" s="356" t="str">
        <f t="shared" si="27"/>
        <v>IRAGAMPALLI_66F04-KENCHARLAHALLI</v>
      </c>
      <c r="J899" s="356" t="s">
        <v>5701</v>
      </c>
      <c r="K899" s="356" t="s">
        <v>15063</v>
      </c>
      <c r="L899" s="357">
        <v>0.82742000000000004</v>
      </c>
      <c r="M899" s="357">
        <v>0.74499199999999999</v>
      </c>
      <c r="N899" s="357">
        <v>0</v>
      </c>
      <c r="O899" s="356">
        <f t="shared" si="26"/>
        <v>9.9620507118513029</v>
      </c>
      <c r="P899" s="357">
        <v>9.9620507118513011</v>
      </c>
      <c r="Q899" s="356" t="s">
        <v>15063</v>
      </c>
    </row>
    <row r="900" spans="1:17" x14ac:dyDescent="0.25">
      <c r="A900" s="354">
        <v>897</v>
      </c>
      <c r="B900" s="355" t="s">
        <v>5252</v>
      </c>
      <c r="C900" s="355" t="s">
        <v>1373</v>
      </c>
      <c r="D900" s="355" t="s">
        <v>2395</v>
      </c>
      <c r="E900" s="355" t="s">
        <v>14853</v>
      </c>
      <c r="F900" s="356" t="s">
        <v>9169</v>
      </c>
      <c r="G900" s="356" t="s">
        <v>9177</v>
      </c>
      <c r="H900" s="356" t="s">
        <v>9178</v>
      </c>
      <c r="I900" s="356" t="str">
        <f t="shared" si="27"/>
        <v>TALAGAWARA_66F04-PERAMACHANAHALLI</v>
      </c>
      <c r="J900" s="356" t="s">
        <v>5701</v>
      </c>
      <c r="K900" s="356" t="s">
        <v>15063</v>
      </c>
      <c r="L900" s="357">
        <v>0.85115999999999992</v>
      </c>
      <c r="M900" s="357">
        <v>0.7670269999999999</v>
      </c>
      <c r="N900" s="357">
        <v>0</v>
      </c>
      <c r="O900" s="356">
        <f t="shared" ref="O900:O963" si="28">((L900-N900)-M900)/(L900-N900)*100</f>
        <v>9.8845105503078177</v>
      </c>
      <c r="P900" s="357">
        <v>11.90525688608226</v>
      </c>
      <c r="Q900" s="356" t="s">
        <v>15063</v>
      </c>
    </row>
    <row r="901" spans="1:17" x14ac:dyDescent="0.25">
      <c r="A901" s="354">
        <v>898</v>
      </c>
      <c r="B901" s="355" t="s">
        <v>5252</v>
      </c>
      <c r="C901" s="355" t="s">
        <v>1373</v>
      </c>
      <c r="D901" s="355" t="s">
        <v>2395</v>
      </c>
      <c r="E901" s="355" t="s">
        <v>14853</v>
      </c>
      <c r="F901" s="356" t="s">
        <v>9104</v>
      </c>
      <c r="G901" s="356" t="s">
        <v>9111</v>
      </c>
      <c r="H901" s="356" t="s">
        <v>9112</v>
      </c>
      <c r="I901" s="356" t="str">
        <f t="shared" ref="I901:I964" si="29">F901&amp;H901</f>
        <v>BOMMEPALLI_ CROSS_66F04-SOMAKALAHALLI</v>
      </c>
      <c r="J901" s="356" t="s">
        <v>5701</v>
      </c>
      <c r="K901" s="356" t="s">
        <v>15063</v>
      </c>
      <c r="L901" s="357">
        <v>0.65100000000000002</v>
      </c>
      <c r="M901" s="357">
        <v>0.58624999999999994</v>
      </c>
      <c r="N901" s="357">
        <v>0</v>
      </c>
      <c r="O901" s="356">
        <f t="shared" si="28"/>
        <v>9.9462365591397983</v>
      </c>
      <c r="P901" s="357">
        <v>9.9462365591397983</v>
      </c>
      <c r="Q901" s="356" t="s">
        <v>15063</v>
      </c>
    </row>
    <row r="902" spans="1:17" x14ac:dyDescent="0.25">
      <c r="A902" s="354">
        <v>899</v>
      </c>
      <c r="B902" s="355" t="s">
        <v>5252</v>
      </c>
      <c r="C902" s="355" t="s">
        <v>1373</v>
      </c>
      <c r="D902" s="355" t="s">
        <v>2395</v>
      </c>
      <c r="E902" s="355" t="s">
        <v>14853</v>
      </c>
      <c r="F902" s="356" t="s">
        <v>9199</v>
      </c>
      <c r="G902" s="356" t="s">
        <v>9207</v>
      </c>
      <c r="H902" s="356" t="s">
        <v>9208</v>
      </c>
      <c r="I902" s="356" t="str">
        <f t="shared" si="29"/>
        <v>YENIGADALE_66F04-THULAVANURU</v>
      </c>
      <c r="J902" s="356" t="s">
        <v>5701</v>
      </c>
      <c r="K902" s="356" t="s">
        <v>15063</v>
      </c>
      <c r="L902" s="357">
        <v>1.0104299999999999</v>
      </c>
      <c r="M902" s="357">
        <v>0.91045900000000002</v>
      </c>
      <c r="N902" s="357">
        <v>0</v>
      </c>
      <c r="O902" s="356">
        <f t="shared" si="28"/>
        <v>9.8939065546351479</v>
      </c>
      <c r="P902" s="357">
        <v>9.8939065546351568</v>
      </c>
      <c r="Q902" s="356" t="s">
        <v>15063</v>
      </c>
    </row>
    <row r="903" spans="1:17" x14ac:dyDescent="0.25">
      <c r="A903" s="354">
        <v>900</v>
      </c>
      <c r="B903" s="355" t="s">
        <v>5252</v>
      </c>
      <c r="C903" s="355" t="s">
        <v>1373</v>
      </c>
      <c r="D903" s="355" t="s">
        <v>2395</v>
      </c>
      <c r="E903" s="355" t="s">
        <v>14853</v>
      </c>
      <c r="F903" s="356" t="s">
        <v>9154</v>
      </c>
      <c r="G903" s="356" t="s">
        <v>9161</v>
      </c>
      <c r="H903" s="356" t="s">
        <v>9162</v>
      </c>
      <c r="I903" s="356" t="str">
        <f t="shared" si="29"/>
        <v>MGHALLI_66F04-YARAYAGARAHALLI</v>
      </c>
      <c r="J903" s="356" t="s">
        <v>5701</v>
      </c>
      <c r="K903" s="356" t="s">
        <v>15063</v>
      </c>
      <c r="L903" s="357">
        <v>0.63829999999999998</v>
      </c>
      <c r="M903" s="357">
        <v>0.57756399999999997</v>
      </c>
      <c r="N903" s="357">
        <v>0</v>
      </c>
      <c r="O903" s="356">
        <f t="shared" si="28"/>
        <v>9.5152749490835049</v>
      </c>
      <c r="P903" s="357">
        <v>9.5152749490835085</v>
      </c>
      <c r="Q903" s="356" t="s">
        <v>15063</v>
      </c>
    </row>
    <row r="904" spans="1:17" x14ac:dyDescent="0.25">
      <c r="A904" s="354">
        <v>901</v>
      </c>
      <c r="B904" s="355" t="s">
        <v>5252</v>
      </c>
      <c r="C904" s="355" t="s">
        <v>1373</v>
      </c>
      <c r="D904" s="355" t="s">
        <v>2395</v>
      </c>
      <c r="E904" s="355" t="s">
        <v>14853</v>
      </c>
      <c r="F904" s="356" t="s">
        <v>9199</v>
      </c>
      <c r="G904" s="356" t="s">
        <v>9209</v>
      </c>
      <c r="H904" s="356" t="s">
        <v>9210</v>
      </c>
      <c r="I904" s="356" t="str">
        <f t="shared" si="29"/>
        <v>YENIGADALE_66F05-BURUDAGUNTE</v>
      </c>
      <c r="J904" s="356" t="s">
        <v>5701</v>
      </c>
      <c r="K904" s="356" t="s">
        <v>15063</v>
      </c>
      <c r="L904" s="357">
        <v>0.64559999999999995</v>
      </c>
      <c r="M904" s="357">
        <v>0.56979257999999999</v>
      </c>
      <c r="N904" s="357">
        <v>0</v>
      </c>
      <c r="O904" s="356">
        <f t="shared" si="28"/>
        <v>11.742165427509288</v>
      </c>
      <c r="P904" s="357">
        <v>11.742165427509299</v>
      </c>
      <c r="Q904" s="356" t="s">
        <v>15063</v>
      </c>
    </row>
    <row r="905" spans="1:17" x14ac:dyDescent="0.25">
      <c r="A905" s="354">
        <v>902</v>
      </c>
      <c r="B905" s="355" t="s">
        <v>5252</v>
      </c>
      <c r="C905" s="355" t="s">
        <v>1373</v>
      </c>
      <c r="D905" s="355" t="s">
        <v>2395</v>
      </c>
      <c r="E905" s="355" t="s">
        <v>14853</v>
      </c>
      <c r="F905" s="356" t="s">
        <v>9169</v>
      </c>
      <c r="G905" s="356" t="s">
        <v>9179</v>
      </c>
      <c r="H905" s="356" t="s">
        <v>9180</v>
      </c>
      <c r="I905" s="356" t="str">
        <f t="shared" si="29"/>
        <v>TALAGAWARA_66F05-HIREKATTIGENAHALLI</v>
      </c>
      <c r="J905" s="356" t="s">
        <v>5701</v>
      </c>
      <c r="K905" s="356" t="s">
        <v>15063</v>
      </c>
      <c r="L905" s="357">
        <v>0.49815300000000001</v>
      </c>
      <c r="M905" s="357">
        <v>0.44737402000000004</v>
      </c>
      <c r="N905" s="357">
        <v>0</v>
      </c>
      <c r="O905" s="356">
        <f t="shared" si="28"/>
        <v>10.193450606540555</v>
      </c>
      <c r="P905" s="357">
        <v>10.193450606540555</v>
      </c>
      <c r="Q905" s="356" t="s">
        <v>15063</v>
      </c>
    </row>
    <row r="906" spans="1:17" x14ac:dyDescent="0.25">
      <c r="A906" s="354">
        <v>903</v>
      </c>
      <c r="B906" s="355" t="s">
        <v>5252</v>
      </c>
      <c r="C906" s="355" t="s">
        <v>1373</v>
      </c>
      <c r="D906" s="355" t="s">
        <v>2395</v>
      </c>
      <c r="E906" s="355" t="s">
        <v>14853</v>
      </c>
      <c r="F906" s="356" t="s">
        <v>9104</v>
      </c>
      <c r="G906" s="356" t="s">
        <v>9113</v>
      </c>
      <c r="H906" s="356" t="s">
        <v>9114</v>
      </c>
      <c r="I906" s="356" t="str">
        <f t="shared" si="29"/>
        <v>BOMMEPALLI_ CROSS_66F05-KONAKUNTLU</v>
      </c>
      <c r="J906" s="356" t="s">
        <v>5706</v>
      </c>
      <c r="K906" s="356" t="s">
        <v>15063</v>
      </c>
      <c r="L906" s="357">
        <v>0.55059999999999998</v>
      </c>
      <c r="M906" s="357">
        <v>0.4720665</v>
      </c>
      <c r="N906" s="357">
        <v>0</v>
      </c>
      <c r="O906" s="356">
        <f t="shared" si="28"/>
        <v>14.263258263712311</v>
      </c>
      <c r="P906" s="357">
        <v>65.866756898308921</v>
      </c>
      <c r="Q906" s="356" t="s">
        <v>15063</v>
      </c>
    </row>
    <row r="907" spans="1:17" x14ac:dyDescent="0.25">
      <c r="A907" s="354">
        <v>904</v>
      </c>
      <c r="B907" s="355" t="s">
        <v>5252</v>
      </c>
      <c r="C907" s="355" t="s">
        <v>1373</v>
      </c>
      <c r="D907" s="355" t="s">
        <v>2395</v>
      </c>
      <c r="E907" s="355" t="s">
        <v>14853</v>
      </c>
      <c r="F907" s="356" t="s">
        <v>9119</v>
      </c>
      <c r="G907" s="356" t="s">
        <v>9128</v>
      </c>
      <c r="H907" s="356" t="s">
        <v>9129</v>
      </c>
      <c r="I907" s="356" t="str">
        <f t="shared" si="29"/>
        <v>IRAGAMPALLI_66F05-MITTAHALLI</v>
      </c>
      <c r="J907" s="356" t="s">
        <v>5701</v>
      </c>
      <c r="K907" s="356" t="s">
        <v>15063</v>
      </c>
      <c r="L907" s="357">
        <v>1.4528399999999999</v>
      </c>
      <c r="M907" s="357">
        <v>1.3100425</v>
      </c>
      <c r="N907" s="357">
        <v>0</v>
      </c>
      <c r="O907" s="356">
        <f t="shared" si="28"/>
        <v>9.8288524545028988</v>
      </c>
      <c r="P907" s="357">
        <v>9.8288524545029006</v>
      </c>
      <c r="Q907" s="356" t="s">
        <v>15063</v>
      </c>
    </row>
    <row r="908" spans="1:17" x14ac:dyDescent="0.25">
      <c r="A908" s="354">
        <v>905</v>
      </c>
      <c r="B908" s="355" t="s">
        <v>5252</v>
      </c>
      <c r="C908" s="355" t="s">
        <v>1373</v>
      </c>
      <c r="D908" s="355" t="s">
        <v>2395</v>
      </c>
      <c r="E908" s="355" t="s">
        <v>14853</v>
      </c>
      <c r="F908" s="356" t="s">
        <v>9154</v>
      </c>
      <c r="G908" s="356" t="s">
        <v>9163</v>
      </c>
      <c r="H908" s="356" t="s">
        <v>9164</v>
      </c>
      <c r="I908" s="356" t="str">
        <f t="shared" si="29"/>
        <v>MGHALLI_66F05-PEDDUR</v>
      </c>
      <c r="J908" s="356" t="s">
        <v>5701</v>
      </c>
      <c r="K908" s="356" t="s">
        <v>15063</v>
      </c>
      <c r="L908" s="357">
        <v>0.60582000000000003</v>
      </c>
      <c r="M908" s="357">
        <v>0.54502000000000006</v>
      </c>
      <c r="N908" s="357">
        <v>0</v>
      </c>
      <c r="O908" s="356">
        <f t="shared" si="28"/>
        <v>10.035984285761442</v>
      </c>
      <c r="P908" s="357">
        <v>10.035984285761446</v>
      </c>
      <c r="Q908" s="356" t="s">
        <v>15063</v>
      </c>
    </row>
    <row r="909" spans="1:17" x14ac:dyDescent="0.25">
      <c r="A909" s="354">
        <v>906</v>
      </c>
      <c r="B909" s="355" t="s">
        <v>5252</v>
      </c>
      <c r="C909" s="355" t="s">
        <v>1373</v>
      </c>
      <c r="D909" s="355" t="s">
        <v>2395</v>
      </c>
      <c r="E909" s="355" t="s">
        <v>14853</v>
      </c>
      <c r="F909" s="356" t="s">
        <v>9169</v>
      </c>
      <c r="G909" s="356" t="s">
        <v>9181</v>
      </c>
      <c r="H909" s="356" t="s">
        <v>9182</v>
      </c>
      <c r="I909" s="356" t="str">
        <f t="shared" si="29"/>
        <v>TALAGAWARA_66F06-AMMANALLUR</v>
      </c>
      <c r="J909" s="356" t="s">
        <v>5701</v>
      </c>
      <c r="K909" s="356" t="s">
        <v>15063</v>
      </c>
      <c r="L909" s="357">
        <v>0.78594399999999998</v>
      </c>
      <c r="M909" s="357">
        <v>0.68771000000000004</v>
      </c>
      <c r="N909" s="357">
        <v>0</v>
      </c>
      <c r="O909" s="356">
        <f t="shared" si="28"/>
        <v>12.498854880245913</v>
      </c>
      <c r="P909" s="357">
        <v>12.498854880245913</v>
      </c>
      <c r="Q909" s="356" t="s">
        <v>15063</v>
      </c>
    </row>
    <row r="910" spans="1:17" x14ac:dyDescent="0.25">
      <c r="A910" s="354">
        <v>907</v>
      </c>
      <c r="B910" s="355" t="s">
        <v>5252</v>
      </c>
      <c r="C910" s="355" t="s">
        <v>1373</v>
      </c>
      <c r="D910" s="355" t="s">
        <v>2395</v>
      </c>
      <c r="E910" s="355" t="s">
        <v>14853</v>
      </c>
      <c r="F910" s="356" t="s">
        <v>9119</v>
      </c>
      <c r="G910" s="356" t="s">
        <v>9130</v>
      </c>
      <c r="H910" s="356" t="s">
        <v>9131</v>
      </c>
      <c r="I910" s="356" t="str">
        <f t="shared" si="29"/>
        <v>IRAGAMPALLI_66F06-BATLAHALLI</v>
      </c>
      <c r="J910" s="356" t="s">
        <v>5701</v>
      </c>
      <c r="K910" s="356" t="s">
        <v>15063</v>
      </c>
      <c r="L910" s="357">
        <v>0.22633999999999999</v>
      </c>
      <c r="M910" s="357">
        <v>0.20422650000000001</v>
      </c>
      <c r="N910" s="357">
        <v>0</v>
      </c>
      <c r="O910" s="356">
        <f t="shared" si="28"/>
        <v>9.7700362286825051</v>
      </c>
      <c r="P910" s="357">
        <v>9.7700362286825104</v>
      </c>
      <c r="Q910" s="356" t="s">
        <v>15063</v>
      </c>
    </row>
    <row r="911" spans="1:17" x14ac:dyDescent="0.25">
      <c r="A911" s="354">
        <v>908</v>
      </c>
      <c r="B911" s="355" t="s">
        <v>5252</v>
      </c>
      <c r="C911" s="355" t="s">
        <v>1373</v>
      </c>
      <c r="D911" s="355" t="s">
        <v>2395</v>
      </c>
      <c r="E911" s="355" t="s">
        <v>14853</v>
      </c>
      <c r="F911" s="356" t="s">
        <v>9154</v>
      </c>
      <c r="G911" s="356" t="s">
        <v>9165</v>
      </c>
      <c r="H911" s="356" t="s">
        <v>9166</v>
      </c>
      <c r="I911" s="356" t="str">
        <f t="shared" si="29"/>
        <v>MGHALLI_66F06-HOSAHUDYA</v>
      </c>
      <c r="J911" s="356" t="s">
        <v>5701</v>
      </c>
      <c r="K911" s="356" t="s">
        <v>15063</v>
      </c>
      <c r="L911" s="357">
        <v>0.60577999999999999</v>
      </c>
      <c r="M911" s="357">
        <v>0.54532449999999999</v>
      </c>
      <c r="N911" s="357">
        <v>0</v>
      </c>
      <c r="O911" s="356">
        <f t="shared" si="28"/>
        <v>9.9797781372775596</v>
      </c>
      <c r="P911" s="357">
        <v>9.9797781372775738</v>
      </c>
      <c r="Q911" s="356" t="s">
        <v>15063</v>
      </c>
    </row>
    <row r="912" spans="1:17" x14ac:dyDescent="0.25">
      <c r="A912" s="354">
        <v>909</v>
      </c>
      <c r="B912" s="355" t="s">
        <v>5252</v>
      </c>
      <c r="C912" s="355" t="s">
        <v>1373</v>
      </c>
      <c r="D912" s="355" t="s">
        <v>2395</v>
      </c>
      <c r="E912" s="355" t="s">
        <v>14853</v>
      </c>
      <c r="F912" s="356" t="s">
        <v>9104</v>
      </c>
      <c r="G912" s="356" t="s">
        <v>9115</v>
      </c>
      <c r="H912" s="356" t="s">
        <v>9116</v>
      </c>
      <c r="I912" s="356" t="str">
        <f t="shared" si="29"/>
        <v>BOMMEPALLI_ CROSS_66F06-KONAPURA</v>
      </c>
      <c r="J912" s="356" t="s">
        <v>5701</v>
      </c>
      <c r="K912" s="356" t="s">
        <v>15063</v>
      </c>
      <c r="L912" s="357">
        <v>0.24459999999999998</v>
      </c>
      <c r="M912" s="357">
        <v>0.22011000000000003</v>
      </c>
      <c r="N912" s="357">
        <v>0</v>
      </c>
      <c r="O912" s="356">
        <f t="shared" si="28"/>
        <v>10.01226492232214</v>
      </c>
      <c r="P912" s="357">
        <v>10.012264922322133</v>
      </c>
      <c r="Q912" s="356" t="s">
        <v>15063</v>
      </c>
    </row>
    <row r="913" spans="1:17" x14ac:dyDescent="0.25">
      <c r="A913" s="354">
        <v>910</v>
      </c>
      <c r="B913" s="355" t="s">
        <v>5252</v>
      </c>
      <c r="C913" s="355" t="s">
        <v>1373</v>
      </c>
      <c r="D913" s="355" t="s">
        <v>2395</v>
      </c>
      <c r="E913" s="355" t="s">
        <v>14853</v>
      </c>
      <c r="F913" s="356" t="s">
        <v>9199</v>
      </c>
      <c r="G913" s="356" t="s">
        <v>9211</v>
      </c>
      <c r="H913" s="356" t="s">
        <v>9212</v>
      </c>
      <c r="I913" s="356" t="str">
        <f t="shared" si="29"/>
        <v>YENIGADALE_66F06-NANDANAVANA</v>
      </c>
      <c r="J913" s="356" t="s">
        <v>5701</v>
      </c>
      <c r="K913" s="356" t="s">
        <v>15063</v>
      </c>
      <c r="L913" s="357">
        <v>0.67612000000000005</v>
      </c>
      <c r="M913" s="357">
        <v>0.60775400000000002</v>
      </c>
      <c r="N913" s="357">
        <v>0</v>
      </c>
      <c r="O913" s="356">
        <f t="shared" si="28"/>
        <v>10.111518665325686</v>
      </c>
      <c r="P913" s="357">
        <v>10.111518665325692</v>
      </c>
      <c r="Q913" s="356" t="s">
        <v>15063</v>
      </c>
    </row>
    <row r="914" spans="1:17" x14ac:dyDescent="0.25">
      <c r="A914" s="354">
        <v>911</v>
      </c>
      <c r="B914" s="355" t="s">
        <v>5252</v>
      </c>
      <c r="C914" s="355" t="s">
        <v>1373</v>
      </c>
      <c r="D914" s="355" t="s">
        <v>2395</v>
      </c>
      <c r="E914" s="355" t="s">
        <v>14853</v>
      </c>
      <c r="F914" s="356" t="s">
        <v>9104</v>
      </c>
      <c r="G914" s="356" t="s">
        <v>9117</v>
      </c>
      <c r="H914" s="356" t="s">
        <v>9118</v>
      </c>
      <c r="I914" s="356" t="str">
        <f t="shared" si="29"/>
        <v>BOMMEPALLI_ CROSS_66F07-CHEEMALAGUTTA</v>
      </c>
      <c r="J914" s="356" t="s">
        <v>5701</v>
      </c>
      <c r="K914" s="356" t="s">
        <v>15063</v>
      </c>
      <c r="L914" s="357">
        <v>0.21079999999999999</v>
      </c>
      <c r="M914" s="357">
        <v>0.18901200000000001</v>
      </c>
      <c r="N914" s="357">
        <v>0</v>
      </c>
      <c r="O914" s="356">
        <f t="shared" si="28"/>
        <v>10.335863377609096</v>
      </c>
      <c r="P914" s="357">
        <v>10.335863377609089</v>
      </c>
      <c r="Q914" s="356" t="s">
        <v>15063</v>
      </c>
    </row>
    <row r="915" spans="1:17" x14ac:dyDescent="0.25">
      <c r="A915" s="354">
        <v>912</v>
      </c>
      <c r="B915" s="355" t="s">
        <v>5252</v>
      </c>
      <c r="C915" s="355" t="s">
        <v>1373</v>
      </c>
      <c r="D915" s="355" t="s">
        <v>2395</v>
      </c>
      <c r="E915" s="355" t="s">
        <v>14853</v>
      </c>
      <c r="F915" s="356" t="s">
        <v>9119</v>
      </c>
      <c r="G915" s="356" t="s">
        <v>9132</v>
      </c>
      <c r="H915" s="356" t="s">
        <v>9133</v>
      </c>
      <c r="I915" s="356" t="str">
        <f t="shared" si="29"/>
        <v>IRAGAMPALLI_66F07-MADAMANGALA</v>
      </c>
      <c r="J915" s="356" t="s">
        <v>5701</v>
      </c>
      <c r="K915" s="356" t="s">
        <v>15063</v>
      </c>
      <c r="L915" s="357">
        <v>0.60492000000000001</v>
      </c>
      <c r="M915" s="357">
        <v>0.54388900000000007</v>
      </c>
      <c r="N915" s="357">
        <v>0</v>
      </c>
      <c r="O915" s="356">
        <f t="shared" si="28"/>
        <v>10.089102691264952</v>
      </c>
      <c r="P915" s="357">
        <v>10.089102691264962</v>
      </c>
      <c r="Q915" s="356" t="s">
        <v>15063</v>
      </c>
    </row>
    <row r="916" spans="1:17" x14ac:dyDescent="0.25">
      <c r="A916" s="354">
        <v>913</v>
      </c>
      <c r="B916" s="355" t="s">
        <v>5252</v>
      </c>
      <c r="C916" s="355" t="s">
        <v>1373</v>
      </c>
      <c r="D916" s="355" t="s">
        <v>2395</v>
      </c>
      <c r="E916" s="355" t="s">
        <v>14853</v>
      </c>
      <c r="F916" s="356" t="s">
        <v>9199</v>
      </c>
      <c r="G916" s="356" t="s">
        <v>9213</v>
      </c>
      <c r="H916" s="356" t="s">
        <v>9214</v>
      </c>
      <c r="I916" s="356" t="str">
        <f t="shared" si="29"/>
        <v>YENIGADALE_66F07-NADAMPALLI</v>
      </c>
      <c r="J916" s="356" t="s">
        <v>5701</v>
      </c>
      <c r="K916" s="356" t="s">
        <v>15063</v>
      </c>
      <c r="L916" s="357">
        <v>0.64056000000000002</v>
      </c>
      <c r="M916" s="357">
        <v>0.57924599999999993</v>
      </c>
      <c r="N916" s="357">
        <v>0</v>
      </c>
      <c r="O916" s="356">
        <f t="shared" si="28"/>
        <v>9.5719370550768215</v>
      </c>
      <c r="P916" s="357">
        <v>9.5719370550768179</v>
      </c>
      <c r="Q916" s="356" t="s">
        <v>15063</v>
      </c>
    </row>
    <row r="917" spans="1:17" x14ac:dyDescent="0.25">
      <c r="A917" s="354">
        <v>914</v>
      </c>
      <c r="B917" s="355" t="s">
        <v>5252</v>
      </c>
      <c r="C917" s="355" t="s">
        <v>1373</v>
      </c>
      <c r="D917" s="355" t="s">
        <v>2395</v>
      </c>
      <c r="E917" s="355" t="s">
        <v>14853</v>
      </c>
      <c r="F917" s="356" t="s">
        <v>9169</v>
      </c>
      <c r="G917" s="356" t="s">
        <v>9183</v>
      </c>
      <c r="H917" s="356" t="s">
        <v>9184</v>
      </c>
      <c r="I917" s="356" t="str">
        <f t="shared" si="29"/>
        <v>TALAGAWARA_66F07-VAIJAKUR</v>
      </c>
      <c r="J917" s="356" t="s">
        <v>5701</v>
      </c>
      <c r="K917" s="356" t="s">
        <v>15063</v>
      </c>
      <c r="L917" s="357">
        <v>0.67874199999999996</v>
      </c>
      <c r="M917" s="357">
        <v>0.609124</v>
      </c>
      <c r="N917" s="357">
        <v>0</v>
      </c>
      <c r="O917" s="356">
        <f t="shared" si="28"/>
        <v>10.256916471943677</v>
      </c>
      <c r="P917" s="357">
        <v>10.256916471943677</v>
      </c>
      <c r="Q917" s="356" t="s">
        <v>15063</v>
      </c>
    </row>
    <row r="918" spans="1:17" x14ac:dyDescent="0.25">
      <c r="A918" s="354">
        <v>915</v>
      </c>
      <c r="B918" s="355" t="s">
        <v>5252</v>
      </c>
      <c r="C918" s="355" t="s">
        <v>1373</v>
      </c>
      <c r="D918" s="355" t="s">
        <v>2395</v>
      </c>
      <c r="E918" s="355" t="s">
        <v>14853</v>
      </c>
      <c r="F918" s="356" t="s">
        <v>9154</v>
      </c>
      <c r="G918" s="356" t="s">
        <v>9167</v>
      </c>
      <c r="H918" s="356" t="s">
        <v>9168</v>
      </c>
      <c r="I918" s="356" t="str">
        <f t="shared" si="29"/>
        <v>MGHALLI_66F07-YEGAVAKOTE-NJY</v>
      </c>
      <c r="J918" s="356" t="s">
        <v>5706</v>
      </c>
      <c r="K918" s="356" t="s">
        <v>15063</v>
      </c>
      <c r="L918" s="357">
        <v>1.3489</v>
      </c>
      <c r="M918" s="357">
        <v>1.1552549999999999</v>
      </c>
      <c r="N918" s="357">
        <v>0</v>
      </c>
      <c r="O918" s="356">
        <f t="shared" si="28"/>
        <v>14.35577136926385</v>
      </c>
      <c r="P918" s="357">
        <v>68.232514183700886</v>
      </c>
      <c r="Q918" s="356" t="s">
        <v>15063</v>
      </c>
    </row>
    <row r="919" spans="1:17" x14ac:dyDescent="0.25">
      <c r="A919" s="354">
        <v>916</v>
      </c>
      <c r="B919" s="355" t="s">
        <v>5252</v>
      </c>
      <c r="C919" s="355" t="s">
        <v>1373</v>
      </c>
      <c r="D919" s="355" t="s">
        <v>2395</v>
      </c>
      <c r="E919" s="355" t="s">
        <v>14853</v>
      </c>
      <c r="F919" s="356" t="s">
        <v>9169</v>
      </c>
      <c r="G919" s="356" t="s">
        <v>9185</v>
      </c>
      <c r="H919" s="356" t="s">
        <v>9186</v>
      </c>
      <c r="I919" s="356" t="str">
        <f t="shared" si="29"/>
        <v>TALAGAWARA_66F08-ATTUR</v>
      </c>
      <c r="J919" s="356" t="s">
        <v>5701</v>
      </c>
      <c r="K919" s="356" t="s">
        <v>15063</v>
      </c>
      <c r="L919" s="357">
        <v>0.78039999999999998</v>
      </c>
      <c r="M919" s="357">
        <v>0.70169700000000002</v>
      </c>
      <c r="N919" s="357">
        <v>0</v>
      </c>
      <c r="O919" s="356">
        <f t="shared" si="28"/>
        <v>10.084956432598663</v>
      </c>
      <c r="P919" s="357">
        <v>10.084956432598668</v>
      </c>
      <c r="Q919" s="356" t="s">
        <v>15063</v>
      </c>
    </row>
    <row r="920" spans="1:17" x14ac:dyDescent="0.25">
      <c r="A920" s="354">
        <v>917</v>
      </c>
      <c r="B920" s="355" t="s">
        <v>5252</v>
      </c>
      <c r="C920" s="355" t="s">
        <v>1373</v>
      </c>
      <c r="D920" s="355" t="s">
        <v>2395</v>
      </c>
      <c r="E920" s="355" t="s">
        <v>14853</v>
      </c>
      <c r="F920" s="356" t="s">
        <v>9199</v>
      </c>
      <c r="G920" s="356" t="s">
        <v>9215</v>
      </c>
      <c r="H920" s="356" t="s">
        <v>9216</v>
      </c>
      <c r="I920" s="356" t="str">
        <f t="shared" si="29"/>
        <v>YENIGADALE_66F08-BTN-NJY</v>
      </c>
      <c r="J920" s="356" t="s">
        <v>5706</v>
      </c>
      <c r="K920" s="356" t="s">
        <v>15063</v>
      </c>
      <c r="L920" s="357">
        <v>0.77181000000000011</v>
      </c>
      <c r="M920" s="357">
        <v>0.68307499999999999</v>
      </c>
      <c r="N920" s="357">
        <v>0</v>
      </c>
      <c r="O920" s="356">
        <f t="shared" si="28"/>
        <v>11.497000557131951</v>
      </c>
      <c r="P920" s="357">
        <v>74.899717745273591</v>
      </c>
      <c r="Q920" s="356" t="s">
        <v>15063</v>
      </c>
    </row>
    <row r="921" spans="1:17" x14ac:dyDescent="0.25">
      <c r="A921" s="354">
        <v>918</v>
      </c>
      <c r="B921" s="355" t="s">
        <v>5252</v>
      </c>
      <c r="C921" s="355" t="s">
        <v>1373</v>
      </c>
      <c r="D921" s="355" t="s">
        <v>2395</v>
      </c>
      <c r="E921" s="355" t="s">
        <v>14853</v>
      </c>
      <c r="F921" s="356" t="s">
        <v>9119</v>
      </c>
      <c r="G921" s="356" t="s">
        <v>9134</v>
      </c>
      <c r="H921" s="356" t="s">
        <v>9135</v>
      </c>
      <c r="I921" s="356" t="str">
        <f t="shared" si="29"/>
        <v>IRAGAMPALLI_66F08-KODIGAL</v>
      </c>
      <c r="J921" s="356" t="s">
        <v>5701</v>
      </c>
      <c r="K921" s="356" t="s">
        <v>15063</v>
      </c>
      <c r="L921" s="357">
        <v>0.79734000000000005</v>
      </c>
      <c r="M921" s="357">
        <v>0.71646199999999993</v>
      </c>
      <c r="N921" s="357">
        <v>0</v>
      </c>
      <c r="O921" s="356">
        <f t="shared" si="28"/>
        <v>10.1434770612286</v>
      </c>
      <c r="P921" s="357">
        <v>10.143477061228589</v>
      </c>
      <c r="Q921" s="356" t="s">
        <v>15063</v>
      </c>
    </row>
    <row r="922" spans="1:17" x14ac:dyDescent="0.25">
      <c r="A922" s="354">
        <v>919</v>
      </c>
      <c r="B922" s="355" t="s">
        <v>5252</v>
      </c>
      <c r="C922" s="355" t="s">
        <v>1373</v>
      </c>
      <c r="D922" s="355" t="s">
        <v>2395</v>
      </c>
      <c r="E922" s="355" t="s">
        <v>14853</v>
      </c>
      <c r="F922" s="356" t="s">
        <v>9169</v>
      </c>
      <c r="G922" s="356" t="s">
        <v>9187</v>
      </c>
      <c r="H922" s="356" t="s">
        <v>9188</v>
      </c>
      <c r="I922" s="356" t="str">
        <f t="shared" si="29"/>
        <v>TALAGAWARA_66F09-ALMBAGIRI-(NJY)</v>
      </c>
      <c r="J922" s="356" t="s">
        <v>5706</v>
      </c>
      <c r="K922" s="356" t="s">
        <v>15063</v>
      </c>
      <c r="L922" s="357">
        <v>0.80826000000000009</v>
      </c>
      <c r="M922" s="357">
        <v>0.70256050000000003</v>
      </c>
      <c r="N922" s="357">
        <v>0</v>
      </c>
      <c r="O922" s="356">
        <f t="shared" si="28"/>
        <v>13.077413208620994</v>
      </c>
      <c r="P922" s="357">
        <v>72.356129650340208</v>
      </c>
      <c r="Q922" s="356" t="s">
        <v>15063</v>
      </c>
    </row>
    <row r="923" spans="1:17" x14ac:dyDescent="0.25">
      <c r="A923" s="354">
        <v>920</v>
      </c>
      <c r="B923" s="355" t="s">
        <v>5252</v>
      </c>
      <c r="C923" s="355" t="s">
        <v>1373</v>
      </c>
      <c r="D923" s="355" t="s">
        <v>2395</v>
      </c>
      <c r="E923" s="355" t="s">
        <v>14853</v>
      </c>
      <c r="F923" s="356" t="s">
        <v>9119</v>
      </c>
      <c r="G923" s="356" t="s">
        <v>9136</v>
      </c>
      <c r="H923" s="356" t="s">
        <v>9137</v>
      </c>
      <c r="I923" s="356" t="str">
        <f t="shared" si="29"/>
        <v>IRAGAMPALLI_66F09-GOWDANAHALLI</v>
      </c>
      <c r="J923" s="356" t="s">
        <v>5701</v>
      </c>
      <c r="K923" s="356" t="s">
        <v>15063</v>
      </c>
      <c r="L923" s="357">
        <v>0.89714000000000005</v>
      </c>
      <c r="M923" s="357">
        <v>0.80558600000000002</v>
      </c>
      <c r="N923" s="357">
        <v>0</v>
      </c>
      <c r="O923" s="356">
        <f t="shared" si="28"/>
        <v>10.205096194573871</v>
      </c>
      <c r="P923" s="357">
        <v>10.205096194573871</v>
      </c>
      <c r="Q923" s="356" t="s">
        <v>15063</v>
      </c>
    </row>
    <row r="924" spans="1:17" x14ac:dyDescent="0.25">
      <c r="A924" s="354">
        <v>921</v>
      </c>
      <c r="B924" s="355" t="s">
        <v>5252</v>
      </c>
      <c r="C924" s="355" t="s">
        <v>1373</v>
      </c>
      <c r="D924" s="355" t="s">
        <v>2395</v>
      </c>
      <c r="E924" s="355" t="s">
        <v>14853</v>
      </c>
      <c r="F924" s="356" t="s">
        <v>9199</v>
      </c>
      <c r="G924" s="356" t="s">
        <v>9217</v>
      </c>
      <c r="H924" s="356" t="s">
        <v>9218</v>
      </c>
      <c r="I924" s="356" t="str">
        <f t="shared" si="29"/>
        <v>YENIGADALE_66F09-NJY-YENIGADALE</v>
      </c>
      <c r="J924" s="356" t="s">
        <v>5706</v>
      </c>
      <c r="K924" s="356" t="s">
        <v>15063</v>
      </c>
      <c r="L924" s="357">
        <v>0.61444999999999994</v>
      </c>
      <c r="M924" s="357">
        <v>0.54087700000000005</v>
      </c>
      <c r="N924" s="357">
        <v>0</v>
      </c>
      <c r="O924" s="356">
        <f t="shared" si="28"/>
        <v>11.973797705264854</v>
      </c>
      <c r="P924" s="357">
        <v>76.35153184052534</v>
      </c>
      <c r="Q924" s="356" t="s">
        <v>15063</v>
      </c>
    </row>
    <row r="925" spans="1:17" x14ac:dyDescent="0.25">
      <c r="A925" s="354">
        <v>922</v>
      </c>
      <c r="B925" s="355" t="s">
        <v>5252</v>
      </c>
      <c r="C925" s="355" t="s">
        <v>1373</v>
      </c>
      <c r="D925" s="355" t="s">
        <v>2395</v>
      </c>
      <c r="E925" s="355" t="s">
        <v>14853</v>
      </c>
      <c r="F925" s="356" t="s">
        <v>9169</v>
      </c>
      <c r="G925" s="356" t="s">
        <v>9189</v>
      </c>
      <c r="H925" s="356" t="s">
        <v>9190</v>
      </c>
      <c r="I925" s="356" t="str">
        <f t="shared" si="29"/>
        <v>TALAGAWARA_66F10-AKKIMANGALA-(NJY)</v>
      </c>
      <c r="J925" s="356" t="s">
        <v>5706</v>
      </c>
      <c r="K925" s="356" t="s">
        <v>15063</v>
      </c>
      <c r="L925" s="357">
        <v>1.36006</v>
      </c>
      <c r="M925" s="357">
        <v>1.1784994</v>
      </c>
      <c r="N925" s="357">
        <v>0</v>
      </c>
      <c r="O925" s="356">
        <f t="shared" si="28"/>
        <v>13.349455171095398</v>
      </c>
      <c r="P925" s="357">
        <v>69.769980521268351</v>
      </c>
      <c r="Q925" s="356" t="s">
        <v>15063</v>
      </c>
    </row>
    <row r="926" spans="1:17" x14ac:dyDescent="0.25">
      <c r="A926" s="354">
        <v>923</v>
      </c>
      <c r="B926" s="355" t="s">
        <v>5252</v>
      </c>
      <c r="C926" s="355" t="s">
        <v>1373</v>
      </c>
      <c r="D926" s="355" t="s">
        <v>2395</v>
      </c>
      <c r="E926" s="355" t="s">
        <v>14853</v>
      </c>
      <c r="F926" s="356" t="s">
        <v>9199</v>
      </c>
      <c r="G926" s="356" t="s">
        <v>9200</v>
      </c>
      <c r="H926" s="356" t="s">
        <v>14855</v>
      </c>
      <c r="I926" s="356" t="str">
        <f t="shared" si="29"/>
        <v>YENIGADALE_66F10-CHOKKANAHALLI</v>
      </c>
      <c r="J926" s="356" t="s">
        <v>5706</v>
      </c>
      <c r="K926" s="356" t="s">
        <v>15063</v>
      </c>
      <c r="L926" s="357">
        <v>0.44420000000000004</v>
      </c>
      <c r="M926" s="357">
        <v>0.39444699999999999</v>
      </c>
      <c r="N926" s="357">
        <v>0</v>
      </c>
      <c r="O926" s="356">
        <f t="shared" si="28"/>
        <v>11.20058532192707</v>
      </c>
      <c r="P926" s="357">
        <v>76.583957494502314</v>
      </c>
      <c r="Q926" s="356" t="s">
        <v>15063</v>
      </c>
    </row>
    <row r="927" spans="1:17" x14ac:dyDescent="0.25">
      <c r="A927" s="354">
        <v>924</v>
      </c>
      <c r="B927" s="355" t="s">
        <v>5252</v>
      </c>
      <c r="C927" s="355" t="s">
        <v>1373</v>
      </c>
      <c r="D927" s="355" t="s">
        <v>2395</v>
      </c>
      <c r="E927" s="355" t="s">
        <v>14853</v>
      </c>
      <c r="F927" s="356" t="s">
        <v>9119</v>
      </c>
      <c r="G927" s="356" t="s">
        <v>9138</v>
      </c>
      <c r="H927" s="356" t="s">
        <v>9139</v>
      </c>
      <c r="I927" s="356" t="str">
        <f t="shared" si="29"/>
        <v>IRAGAMPALLI_66F10-MADAMANGALA-(NJY)</v>
      </c>
      <c r="J927" s="356" t="s">
        <v>5706</v>
      </c>
      <c r="K927" s="356" t="s">
        <v>15063</v>
      </c>
      <c r="L927" s="357">
        <v>0.49</v>
      </c>
      <c r="M927" s="357">
        <v>0.42122199999999999</v>
      </c>
      <c r="N927" s="357">
        <v>0</v>
      </c>
      <c r="O927" s="356">
        <f t="shared" si="28"/>
        <v>14.036326530612248</v>
      </c>
      <c r="P927" s="357">
        <v>70.671426177803838</v>
      </c>
      <c r="Q927" s="356" t="s">
        <v>15063</v>
      </c>
    </row>
    <row r="928" spans="1:17" x14ac:dyDescent="0.25">
      <c r="A928" s="354">
        <v>925</v>
      </c>
      <c r="B928" s="355" t="s">
        <v>5252</v>
      </c>
      <c r="C928" s="355" t="s">
        <v>1373</v>
      </c>
      <c r="D928" s="355" t="s">
        <v>2395</v>
      </c>
      <c r="E928" s="355" t="s">
        <v>14853</v>
      </c>
      <c r="F928" s="356" t="s">
        <v>9119</v>
      </c>
      <c r="G928" s="356" t="s">
        <v>9140</v>
      </c>
      <c r="H928" s="356" t="s">
        <v>9141</v>
      </c>
      <c r="I928" s="356" t="str">
        <f t="shared" si="29"/>
        <v>IRAGAMPALLI_66F11-RASAPALLI--(NJY)</v>
      </c>
      <c r="J928" s="356" t="s">
        <v>5706</v>
      </c>
      <c r="K928" s="356" t="s">
        <v>15063</v>
      </c>
      <c r="L928" s="357">
        <v>0.73215999999999992</v>
      </c>
      <c r="M928" s="357">
        <v>0.63182099999999997</v>
      </c>
      <c r="N928" s="357">
        <v>0</v>
      </c>
      <c r="O928" s="356">
        <f t="shared" si="28"/>
        <v>13.704518138111885</v>
      </c>
      <c r="P928" s="357">
        <v>63.483119086550424</v>
      </c>
      <c r="Q928" s="356" t="s">
        <v>15063</v>
      </c>
    </row>
    <row r="929" spans="1:17" x14ac:dyDescent="0.25">
      <c r="A929" s="354">
        <v>926</v>
      </c>
      <c r="B929" s="355" t="s">
        <v>5252</v>
      </c>
      <c r="C929" s="355" t="s">
        <v>1373</v>
      </c>
      <c r="D929" s="355" t="s">
        <v>2395</v>
      </c>
      <c r="E929" s="355" t="s">
        <v>14853</v>
      </c>
      <c r="F929" s="356" t="s">
        <v>9199</v>
      </c>
      <c r="G929" s="356" t="s">
        <v>9219</v>
      </c>
      <c r="H929" s="356" t="s">
        <v>9220</v>
      </c>
      <c r="I929" s="356" t="str">
        <f t="shared" si="29"/>
        <v>YENIGADALE_66F11-T. DEVAPALLI</v>
      </c>
      <c r="J929" s="356" t="s">
        <v>5701</v>
      </c>
      <c r="K929" s="356" t="s">
        <v>15063</v>
      </c>
      <c r="L929" s="357">
        <v>0.38667000000000001</v>
      </c>
      <c r="M929" s="357">
        <v>0.34849649999999999</v>
      </c>
      <c r="N929" s="357">
        <v>0</v>
      </c>
      <c r="O929" s="356">
        <f t="shared" si="28"/>
        <v>9.8723717898983701</v>
      </c>
      <c r="P929" s="357">
        <v>9.8723717898983701</v>
      </c>
      <c r="Q929" s="356" t="s">
        <v>15063</v>
      </c>
    </row>
    <row r="930" spans="1:17" x14ac:dyDescent="0.25">
      <c r="A930" s="354">
        <v>927</v>
      </c>
      <c r="B930" s="355" t="s">
        <v>5252</v>
      </c>
      <c r="C930" s="355" t="s">
        <v>1373</v>
      </c>
      <c r="D930" s="355" t="s">
        <v>2395</v>
      </c>
      <c r="E930" s="355" t="s">
        <v>14853</v>
      </c>
      <c r="F930" s="356" t="s">
        <v>9169</v>
      </c>
      <c r="G930" s="356" t="s">
        <v>9191</v>
      </c>
      <c r="H930" s="356" t="s">
        <v>9192</v>
      </c>
      <c r="I930" s="356" t="str">
        <f t="shared" si="29"/>
        <v>TALAGAWARA_66F11-YNA-(NJY)</v>
      </c>
      <c r="J930" s="356" t="s">
        <v>5706</v>
      </c>
      <c r="K930" s="356" t="s">
        <v>15063</v>
      </c>
      <c r="L930" s="357">
        <v>2.2058599999999999</v>
      </c>
      <c r="M930" s="357">
        <v>1.9569395000000001</v>
      </c>
      <c r="N930" s="357">
        <v>0</v>
      </c>
      <c r="O930" s="356">
        <f t="shared" si="28"/>
        <v>11.284510349704872</v>
      </c>
      <c r="P930" s="357">
        <v>67.590569064379167</v>
      </c>
      <c r="Q930" s="356" t="s">
        <v>15063</v>
      </c>
    </row>
    <row r="931" spans="1:17" x14ac:dyDescent="0.25">
      <c r="A931" s="354">
        <v>928</v>
      </c>
      <c r="B931" s="355" t="s">
        <v>5252</v>
      </c>
      <c r="C931" s="355" t="s">
        <v>1373</v>
      </c>
      <c r="D931" s="355" t="s">
        <v>2395</v>
      </c>
      <c r="E931" s="355" t="s">
        <v>14853</v>
      </c>
      <c r="F931" s="356" t="s">
        <v>9119</v>
      </c>
      <c r="G931" s="356" t="s">
        <v>9142</v>
      </c>
      <c r="H931" s="356" t="s">
        <v>9143</v>
      </c>
      <c r="I931" s="356" t="str">
        <f t="shared" si="29"/>
        <v>IRAGAMPALLI_66F12-K-RAGUTTAHALLI--(NJY)</v>
      </c>
      <c r="J931" s="356" t="s">
        <v>5706</v>
      </c>
      <c r="K931" s="356" t="s">
        <v>15063</v>
      </c>
      <c r="L931" s="357">
        <v>0.95038</v>
      </c>
      <c r="M931" s="357">
        <v>0.81977949999999999</v>
      </c>
      <c r="N931" s="357">
        <v>0</v>
      </c>
      <c r="O931" s="356">
        <f t="shared" si="28"/>
        <v>13.741924282918413</v>
      </c>
      <c r="P931" s="357">
        <v>45.408480628629299</v>
      </c>
      <c r="Q931" s="356" t="s">
        <v>15063</v>
      </c>
    </row>
    <row r="932" spans="1:17" x14ac:dyDescent="0.25">
      <c r="A932" s="354">
        <v>929</v>
      </c>
      <c r="B932" s="355" t="s">
        <v>5252</v>
      </c>
      <c r="C932" s="355" t="s">
        <v>1373</v>
      </c>
      <c r="D932" s="355" t="s">
        <v>2395</v>
      </c>
      <c r="E932" s="355" t="s">
        <v>14853</v>
      </c>
      <c r="F932" s="356" t="s">
        <v>9169</v>
      </c>
      <c r="G932" s="356" t="s">
        <v>9193</v>
      </c>
      <c r="H932" s="356" t="s">
        <v>9194</v>
      </c>
      <c r="I932" s="356" t="str">
        <f t="shared" si="29"/>
        <v>TALAGAWARA_66F12-MYLAPURA</v>
      </c>
      <c r="J932" s="356" t="s">
        <v>5701</v>
      </c>
      <c r="K932" s="356" t="s">
        <v>15063</v>
      </c>
      <c r="L932" s="357">
        <v>0.57552700000000001</v>
      </c>
      <c r="M932" s="357">
        <v>0.51790999999999998</v>
      </c>
      <c r="N932" s="357">
        <v>0</v>
      </c>
      <c r="O932" s="356">
        <f t="shared" si="28"/>
        <v>10.011172368976611</v>
      </c>
      <c r="P932" s="357">
        <v>10.011172368976617</v>
      </c>
      <c r="Q932" s="356" t="s">
        <v>15063</v>
      </c>
    </row>
    <row r="933" spans="1:17" x14ac:dyDescent="0.25">
      <c r="A933" s="354">
        <v>930</v>
      </c>
      <c r="B933" s="355" t="s">
        <v>5252</v>
      </c>
      <c r="C933" s="355" t="s">
        <v>1373</v>
      </c>
      <c r="D933" s="355" t="s">
        <v>2395</v>
      </c>
      <c r="E933" s="355" t="s">
        <v>14853</v>
      </c>
      <c r="F933" s="356" t="s">
        <v>9119</v>
      </c>
      <c r="G933" s="356" t="s">
        <v>9144</v>
      </c>
      <c r="H933" s="356" t="s">
        <v>9145</v>
      </c>
      <c r="I933" s="356" t="str">
        <f t="shared" si="29"/>
        <v>IRAGAMPALLI_66F13-IRRAGAMPALLI-(NJY)</v>
      </c>
      <c r="J933" s="356" t="s">
        <v>5706</v>
      </c>
      <c r="K933" s="356" t="s">
        <v>15063</v>
      </c>
      <c r="L933" s="357">
        <v>0.40066000000000002</v>
      </c>
      <c r="M933" s="357">
        <v>0.34373599999999999</v>
      </c>
      <c r="N933" s="357">
        <v>0</v>
      </c>
      <c r="O933" s="356">
        <f t="shared" si="28"/>
        <v>14.207557530075382</v>
      </c>
      <c r="P933" s="357">
        <v>74.089145762261197</v>
      </c>
      <c r="Q933" s="356" t="s">
        <v>15063</v>
      </c>
    </row>
    <row r="934" spans="1:17" x14ac:dyDescent="0.25">
      <c r="A934" s="354">
        <v>931</v>
      </c>
      <c r="B934" s="355" t="s">
        <v>5252</v>
      </c>
      <c r="C934" s="355" t="s">
        <v>1373</v>
      </c>
      <c r="D934" s="355" t="s">
        <v>2395</v>
      </c>
      <c r="E934" s="355" t="s">
        <v>14853</v>
      </c>
      <c r="F934" s="356" t="s">
        <v>9169</v>
      </c>
      <c r="G934" s="356" t="s">
        <v>9195</v>
      </c>
      <c r="H934" s="356" t="s">
        <v>9196</v>
      </c>
      <c r="I934" s="356" t="str">
        <f t="shared" si="29"/>
        <v>TALAGAWARA_66F13-TG-NJY-KRISHNAPURA</v>
      </c>
      <c r="J934" s="356" t="s">
        <v>5706</v>
      </c>
      <c r="K934" s="356" t="s">
        <v>15063</v>
      </c>
      <c r="L934" s="357">
        <v>0.344609</v>
      </c>
      <c r="M934" s="357">
        <v>0.29957557000000001</v>
      </c>
      <c r="N934" s="357">
        <v>0</v>
      </c>
      <c r="O934" s="356">
        <f t="shared" si="28"/>
        <v>13.067978491565798</v>
      </c>
      <c r="P934" s="357">
        <v>85.819295924654156</v>
      </c>
      <c r="Q934" s="356" t="s">
        <v>15063</v>
      </c>
    </row>
    <row r="935" spans="1:17" x14ac:dyDescent="0.25">
      <c r="A935" s="354">
        <v>932</v>
      </c>
      <c r="B935" s="355" t="s">
        <v>5252</v>
      </c>
      <c r="C935" s="355" t="s">
        <v>1373</v>
      </c>
      <c r="D935" s="355" t="s">
        <v>2395</v>
      </c>
      <c r="E935" s="355" t="s">
        <v>14853</v>
      </c>
      <c r="F935" s="356" t="s">
        <v>9169</v>
      </c>
      <c r="G935" s="356" t="s">
        <v>9170</v>
      </c>
      <c r="H935" s="356" t="s">
        <v>14854</v>
      </c>
      <c r="I935" s="356" t="str">
        <f t="shared" si="29"/>
        <v>TALAGAWARA_66F15-CHENNAKESHAVAPURA.</v>
      </c>
      <c r="J935" s="356" t="s">
        <v>5706</v>
      </c>
      <c r="K935" s="356" t="s">
        <v>15063</v>
      </c>
      <c r="L935" s="357">
        <v>1.0569999999999999</v>
      </c>
      <c r="M935" s="357">
        <v>0.90557100000000001</v>
      </c>
      <c r="N935" s="357">
        <v>0</v>
      </c>
      <c r="O935" s="356">
        <f t="shared" si="28"/>
        <v>14.326300851466408</v>
      </c>
      <c r="P935" s="357">
        <v>68.053627603627717</v>
      </c>
      <c r="Q935" s="356" t="s">
        <v>15063</v>
      </c>
    </row>
    <row r="936" spans="1:17" x14ac:dyDescent="0.25">
      <c r="A936" s="354">
        <v>933</v>
      </c>
      <c r="B936" s="355" t="s">
        <v>5252</v>
      </c>
      <c r="C936" s="355" t="s">
        <v>1373</v>
      </c>
      <c r="D936" s="355" t="s">
        <v>2395</v>
      </c>
      <c r="E936" s="355" t="s">
        <v>14853</v>
      </c>
      <c r="F936" s="356" t="s">
        <v>9119</v>
      </c>
      <c r="G936" s="356" t="s">
        <v>9146</v>
      </c>
      <c r="H936" s="356" t="s">
        <v>9147</v>
      </c>
      <c r="I936" s="356" t="str">
        <f t="shared" si="29"/>
        <v>IRAGAMPALLI_66F15-KMC NJY</v>
      </c>
      <c r="J936" s="356" t="s">
        <v>5706</v>
      </c>
      <c r="K936" s="356" t="s">
        <v>15063</v>
      </c>
      <c r="L936" s="357">
        <v>0.12107999999999999</v>
      </c>
      <c r="M936" s="357">
        <v>0.103962</v>
      </c>
      <c r="N936" s="357">
        <v>0</v>
      </c>
      <c r="O936" s="356">
        <f t="shared" si="28"/>
        <v>14.13776015857284</v>
      </c>
      <c r="P936" s="357">
        <v>57.59513487160082</v>
      </c>
      <c r="Q936" s="356" t="s">
        <v>15063</v>
      </c>
    </row>
    <row r="937" spans="1:17" x14ac:dyDescent="0.25">
      <c r="A937" s="354">
        <v>934</v>
      </c>
      <c r="B937" s="355" t="s">
        <v>5252</v>
      </c>
      <c r="C937" s="355" t="s">
        <v>1373</v>
      </c>
      <c r="D937" s="355" t="s">
        <v>2395</v>
      </c>
      <c r="E937" s="355" t="s">
        <v>14853</v>
      </c>
      <c r="F937" s="356" t="s">
        <v>9169</v>
      </c>
      <c r="G937" s="356" t="s">
        <v>9197</v>
      </c>
      <c r="H937" s="356" t="s">
        <v>9198</v>
      </c>
      <c r="I937" s="356" t="str">
        <f t="shared" si="29"/>
        <v>TALAGAWARA_66F16-BEEDAGANAHALLI</v>
      </c>
      <c r="J937" s="356" t="s">
        <v>5701</v>
      </c>
      <c r="K937" s="356" t="s">
        <v>15063</v>
      </c>
      <c r="L937" s="357">
        <v>0.59789999999999999</v>
      </c>
      <c r="M937" s="357">
        <v>0.53835200000000005</v>
      </c>
      <c r="N937" s="357">
        <v>0</v>
      </c>
      <c r="O937" s="356">
        <f t="shared" si="28"/>
        <v>9.9595250041812911</v>
      </c>
      <c r="P937" s="357">
        <v>9.9595250041812911</v>
      </c>
      <c r="Q937" s="356" t="s">
        <v>15063</v>
      </c>
    </row>
    <row r="938" spans="1:17" x14ac:dyDescent="0.25">
      <c r="A938" s="354">
        <v>935</v>
      </c>
      <c r="B938" s="355" t="s">
        <v>5252</v>
      </c>
      <c r="C938" s="355" t="s">
        <v>1373</v>
      </c>
      <c r="D938" s="355" t="s">
        <v>2395</v>
      </c>
      <c r="E938" s="355" t="s">
        <v>14853</v>
      </c>
      <c r="F938" s="356" t="s">
        <v>9119</v>
      </c>
      <c r="G938" s="356" t="s">
        <v>9148</v>
      </c>
      <c r="H938" s="356" t="s">
        <v>9149</v>
      </c>
      <c r="I938" s="356" t="str">
        <f t="shared" si="29"/>
        <v>IRAGAMPALLI_66F16-MINDIGAL</v>
      </c>
      <c r="J938" s="356" t="s">
        <v>5706</v>
      </c>
      <c r="K938" s="356" t="s">
        <v>15063</v>
      </c>
      <c r="L938" s="357">
        <v>0.25919999999999999</v>
      </c>
      <c r="M938" s="357">
        <v>0.22307300000000002</v>
      </c>
      <c r="N938" s="357">
        <v>0</v>
      </c>
      <c r="O938" s="356">
        <f t="shared" si="28"/>
        <v>13.937885802469122</v>
      </c>
      <c r="P938" s="357">
        <v>76.745798738121351</v>
      </c>
      <c r="Q938" s="356" t="s">
        <v>15063</v>
      </c>
    </row>
    <row r="939" spans="1:17" x14ac:dyDescent="0.25">
      <c r="A939" s="354">
        <v>936</v>
      </c>
      <c r="B939" s="355" t="s">
        <v>5252</v>
      </c>
      <c r="C939" s="355" t="s">
        <v>1373</v>
      </c>
      <c r="D939" s="355" t="s">
        <v>2395</v>
      </c>
      <c r="E939" s="355" t="s">
        <v>14853</v>
      </c>
      <c r="F939" s="356" t="s">
        <v>9119</v>
      </c>
      <c r="G939" s="356" t="s">
        <v>9150</v>
      </c>
      <c r="H939" s="356" t="s">
        <v>9151</v>
      </c>
      <c r="I939" s="356" t="str">
        <f t="shared" si="29"/>
        <v>IRAGAMPALLI_66F17-B.G KOTE</v>
      </c>
      <c r="J939" s="356" t="s">
        <v>5701</v>
      </c>
      <c r="K939" s="356" t="s">
        <v>15063</v>
      </c>
      <c r="L939" s="357">
        <v>0.58940000000000003</v>
      </c>
      <c r="M939" s="357">
        <v>0.52968750000000009</v>
      </c>
      <c r="N939" s="357">
        <v>0</v>
      </c>
      <c r="O939" s="356">
        <f t="shared" si="28"/>
        <v>10.131065490329139</v>
      </c>
      <c r="P939" s="357">
        <v>10.131065490329128</v>
      </c>
      <c r="Q939" s="356" t="s">
        <v>15063</v>
      </c>
    </row>
    <row r="940" spans="1:17" x14ac:dyDescent="0.25">
      <c r="A940" s="354">
        <v>937</v>
      </c>
      <c r="B940" s="355" t="s">
        <v>5252</v>
      </c>
      <c r="C940" s="355" t="s">
        <v>1373</v>
      </c>
      <c r="D940" s="355" t="s">
        <v>2395</v>
      </c>
      <c r="E940" s="355" t="s">
        <v>14853</v>
      </c>
      <c r="F940" s="356" t="s">
        <v>9119</v>
      </c>
      <c r="G940" s="356" t="s">
        <v>9152</v>
      </c>
      <c r="H940" s="356" t="s">
        <v>9153</v>
      </c>
      <c r="I940" s="356" t="str">
        <f t="shared" si="29"/>
        <v>IRAGAMPALLI_66F19-K.R PURA</v>
      </c>
      <c r="J940" s="356" t="s">
        <v>5701</v>
      </c>
      <c r="K940" s="356" t="s">
        <v>15063</v>
      </c>
      <c r="L940" s="357">
        <v>0.54671999999999998</v>
      </c>
      <c r="M940" s="357">
        <v>0.49388999999999994</v>
      </c>
      <c r="N940" s="357">
        <v>0</v>
      </c>
      <c r="O940" s="356">
        <f t="shared" si="28"/>
        <v>9.6630816505706854</v>
      </c>
      <c r="P940" s="357">
        <v>9.6630816505706925</v>
      </c>
      <c r="Q940" s="356" t="s">
        <v>15063</v>
      </c>
    </row>
    <row r="941" spans="1:17" x14ac:dyDescent="0.25">
      <c r="A941" s="354">
        <v>938</v>
      </c>
      <c r="B941" s="355" t="s">
        <v>5252</v>
      </c>
      <c r="C941" s="355" t="s">
        <v>1373</v>
      </c>
      <c r="D941" s="355" t="s">
        <v>2395</v>
      </c>
      <c r="E941" s="355" t="s">
        <v>14856</v>
      </c>
      <c r="F941" s="356" t="s">
        <v>5310</v>
      </c>
      <c r="G941" s="356" t="s">
        <v>9221</v>
      </c>
      <c r="H941" s="356" t="s">
        <v>9222</v>
      </c>
      <c r="I941" s="356" t="str">
        <f t="shared" si="29"/>
        <v>CHINTAMANI_66F01-BURAMAKALAHALLI</v>
      </c>
      <c r="J941" s="356" t="s">
        <v>2405</v>
      </c>
      <c r="K941" s="356" t="s">
        <v>15063</v>
      </c>
      <c r="L941" s="357">
        <v>1.0962200000000002</v>
      </c>
      <c r="M941" s="357">
        <v>0.95581420000000006</v>
      </c>
      <c r="N941" s="357">
        <v>0</v>
      </c>
      <c r="O941" s="356">
        <f t="shared" si="28"/>
        <v>12.808177190709905</v>
      </c>
      <c r="P941" s="357">
        <v>53.682606164422531</v>
      </c>
      <c r="Q941" s="356" t="s">
        <v>15063</v>
      </c>
    </row>
    <row r="942" spans="1:17" x14ac:dyDescent="0.25">
      <c r="A942" s="354">
        <v>939</v>
      </c>
      <c r="B942" s="355" t="s">
        <v>5252</v>
      </c>
      <c r="C942" s="355" t="s">
        <v>1373</v>
      </c>
      <c r="D942" s="355" t="s">
        <v>2395</v>
      </c>
      <c r="E942" s="355" t="s">
        <v>14856</v>
      </c>
      <c r="F942" s="356" t="s">
        <v>9240</v>
      </c>
      <c r="G942" s="356" t="s">
        <v>9241</v>
      </c>
      <c r="H942" s="356" t="s">
        <v>9242</v>
      </c>
      <c r="I942" s="356" t="str">
        <f t="shared" si="29"/>
        <v>KODIHALLI_BGR_66F01-KURUBUR</v>
      </c>
      <c r="J942" s="356" t="s">
        <v>5701</v>
      </c>
      <c r="K942" s="356" t="s">
        <v>15063</v>
      </c>
      <c r="L942" s="357">
        <v>0.56396000000000002</v>
      </c>
      <c r="M942" s="357">
        <v>0.50763999999999998</v>
      </c>
      <c r="N942" s="357">
        <v>0</v>
      </c>
      <c r="O942" s="356">
        <f t="shared" si="28"/>
        <v>9.9865238669409244</v>
      </c>
      <c r="P942" s="357">
        <v>9.9865238669409333</v>
      </c>
      <c r="Q942" s="356" t="s">
        <v>15063</v>
      </c>
    </row>
    <row r="943" spans="1:17" x14ac:dyDescent="0.25">
      <c r="A943" s="354">
        <v>940</v>
      </c>
      <c r="B943" s="355" t="s">
        <v>5252</v>
      </c>
      <c r="C943" s="355" t="s">
        <v>1373</v>
      </c>
      <c r="D943" s="355" t="s">
        <v>2395</v>
      </c>
      <c r="E943" s="355" t="s">
        <v>14856</v>
      </c>
      <c r="F943" s="356" t="s">
        <v>9259</v>
      </c>
      <c r="G943" s="356" t="s">
        <v>9260</v>
      </c>
      <c r="H943" s="356" t="s">
        <v>9261</v>
      </c>
      <c r="I943" s="356" t="str">
        <f t="shared" si="29"/>
        <v>NANDIGANAHALLI_66F01-THUMMALAHALLI NJY</v>
      </c>
      <c r="J943" s="356" t="s">
        <v>5706</v>
      </c>
      <c r="K943" s="356" t="s">
        <v>15063</v>
      </c>
      <c r="L943" s="357">
        <v>0.65993999999999997</v>
      </c>
      <c r="M943" s="357">
        <v>0.58030700000000002</v>
      </c>
      <c r="N943" s="357">
        <v>0</v>
      </c>
      <c r="O943" s="356">
        <f t="shared" si="28"/>
        <v>12.066703033609109</v>
      </c>
      <c r="P943" s="357">
        <v>80.335895595527106</v>
      </c>
      <c r="Q943" s="356" t="s">
        <v>15063</v>
      </c>
    </row>
    <row r="944" spans="1:17" x14ac:dyDescent="0.25">
      <c r="A944" s="354">
        <v>941</v>
      </c>
      <c r="B944" s="355" t="s">
        <v>5252</v>
      </c>
      <c r="C944" s="355" t="s">
        <v>1373</v>
      </c>
      <c r="D944" s="355" t="s">
        <v>2395</v>
      </c>
      <c r="E944" s="355" t="s">
        <v>14856</v>
      </c>
      <c r="F944" s="356" t="s">
        <v>9259</v>
      </c>
      <c r="G944" s="356" t="s">
        <v>9262</v>
      </c>
      <c r="H944" s="356" t="s">
        <v>9263</v>
      </c>
      <c r="I944" s="356" t="str">
        <f t="shared" si="29"/>
        <v>NANDIGANAHALLI_66F02-DANDUPALYA</v>
      </c>
      <c r="J944" s="356" t="s">
        <v>5701</v>
      </c>
      <c r="K944" s="356" t="s">
        <v>15063</v>
      </c>
      <c r="L944" s="357">
        <v>0.47154000000000001</v>
      </c>
      <c r="M944" s="357">
        <v>0.42434000000000005</v>
      </c>
      <c r="N944" s="357">
        <v>0</v>
      </c>
      <c r="O944" s="356">
        <f t="shared" si="28"/>
        <v>10.009755269966485</v>
      </c>
      <c r="P944" s="357">
        <v>10.00975526996648</v>
      </c>
      <c r="Q944" s="356" t="s">
        <v>15063</v>
      </c>
    </row>
    <row r="945" spans="1:17" x14ac:dyDescent="0.25">
      <c r="A945" s="354">
        <v>942</v>
      </c>
      <c r="B945" s="355" t="s">
        <v>5252</v>
      </c>
      <c r="C945" s="355" t="s">
        <v>1373</v>
      </c>
      <c r="D945" s="355" t="s">
        <v>2395</v>
      </c>
      <c r="E945" s="355" t="s">
        <v>14856</v>
      </c>
      <c r="F945" s="356" t="s">
        <v>9240</v>
      </c>
      <c r="G945" s="356" t="s">
        <v>9243</v>
      </c>
      <c r="H945" s="356" t="s">
        <v>9244</v>
      </c>
      <c r="I945" s="356" t="str">
        <f t="shared" si="29"/>
        <v>KODIHALLI_BGR_66F02-DODDAPURA-NJY</v>
      </c>
      <c r="J945" s="356" t="s">
        <v>5706</v>
      </c>
      <c r="K945" s="356" t="s">
        <v>15063</v>
      </c>
      <c r="L945" s="357">
        <v>0.58479999999999999</v>
      </c>
      <c r="M945" s="357">
        <v>0.50733859999999997</v>
      </c>
      <c r="N945" s="357">
        <v>0</v>
      </c>
      <c r="O945" s="356">
        <f t="shared" si="28"/>
        <v>13.245793433652533</v>
      </c>
      <c r="P945" s="357">
        <v>65.18025813277103</v>
      </c>
      <c r="Q945" s="356" t="s">
        <v>15063</v>
      </c>
    </row>
    <row r="946" spans="1:17" x14ac:dyDescent="0.25">
      <c r="A946" s="354">
        <v>943</v>
      </c>
      <c r="B946" s="355" t="s">
        <v>5252</v>
      </c>
      <c r="C946" s="355" t="s">
        <v>1373</v>
      </c>
      <c r="D946" s="355" t="s">
        <v>2395</v>
      </c>
      <c r="E946" s="355" t="s">
        <v>14856</v>
      </c>
      <c r="F946" s="356" t="s">
        <v>5310</v>
      </c>
      <c r="G946" s="356" t="s">
        <v>9223</v>
      </c>
      <c r="H946" s="356" t="s">
        <v>9224</v>
      </c>
      <c r="I946" s="356" t="str">
        <f t="shared" si="29"/>
        <v>CHINTAMANI_66F02-GOPALAPURA</v>
      </c>
      <c r="J946" s="356" t="s">
        <v>5701</v>
      </c>
      <c r="K946" s="356" t="s">
        <v>15063</v>
      </c>
      <c r="L946" s="357">
        <v>1.3862399999999999</v>
      </c>
      <c r="M946" s="357">
        <v>1.2482600000000001</v>
      </c>
      <c r="N946" s="357">
        <v>0</v>
      </c>
      <c r="O946" s="356">
        <f t="shared" si="28"/>
        <v>9.9535433979685894</v>
      </c>
      <c r="P946" s="357">
        <v>9.9535433979685894</v>
      </c>
      <c r="Q946" s="356" t="s">
        <v>15063</v>
      </c>
    </row>
    <row r="947" spans="1:17" x14ac:dyDescent="0.25">
      <c r="A947" s="354">
        <v>944</v>
      </c>
      <c r="B947" s="355" t="s">
        <v>5252</v>
      </c>
      <c r="C947" s="355" t="s">
        <v>1373</v>
      </c>
      <c r="D947" s="355" t="s">
        <v>2395</v>
      </c>
      <c r="E947" s="355" t="s">
        <v>14856</v>
      </c>
      <c r="F947" s="356" t="s">
        <v>9240</v>
      </c>
      <c r="G947" s="356" t="s">
        <v>9245</v>
      </c>
      <c r="H947" s="356" t="s">
        <v>9246</v>
      </c>
      <c r="I947" s="356" t="str">
        <f t="shared" si="29"/>
        <v>KODIHALLI_BGR_66F03-GAJALAHALLI</v>
      </c>
      <c r="J947" s="356" t="s">
        <v>5701</v>
      </c>
      <c r="K947" s="356" t="s">
        <v>15063</v>
      </c>
      <c r="L947" s="357">
        <v>0.57499999999999996</v>
      </c>
      <c r="M947" s="357">
        <v>0.51590199999999997</v>
      </c>
      <c r="N947" s="357">
        <v>0</v>
      </c>
      <c r="O947" s="356">
        <f t="shared" si="28"/>
        <v>10.277913043478259</v>
      </c>
      <c r="P947" s="357">
        <v>10.277913043478259</v>
      </c>
      <c r="Q947" s="356" t="s">
        <v>15063</v>
      </c>
    </row>
    <row r="948" spans="1:17" x14ac:dyDescent="0.25">
      <c r="A948" s="354">
        <v>945</v>
      </c>
      <c r="B948" s="355" t="s">
        <v>5252</v>
      </c>
      <c r="C948" s="355" t="s">
        <v>1373</v>
      </c>
      <c r="D948" s="355" t="s">
        <v>2395</v>
      </c>
      <c r="E948" s="355" t="s">
        <v>14856</v>
      </c>
      <c r="F948" s="356" t="s">
        <v>9259</v>
      </c>
      <c r="G948" s="356" t="s">
        <v>9264</v>
      </c>
      <c r="H948" s="356" t="s">
        <v>9265</v>
      </c>
      <c r="I948" s="356" t="str">
        <f t="shared" si="29"/>
        <v>NANDIGANAHALLI_66F03-GOPALLI</v>
      </c>
      <c r="J948" s="356" t="s">
        <v>5701</v>
      </c>
      <c r="K948" s="356" t="s">
        <v>15063</v>
      </c>
      <c r="L948" s="357">
        <v>0.9073</v>
      </c>
      <c r="M948" s="357">
        <v>0.81470849999999995</v>
      </c>
      <c r="N948" s="357">
        <v>0</v>
      </c>
      <c r="O948" s="356">
        <f t="shared" si="28"/>
        <v>10.205169183291089</v>
      </c>
      <c r="P948" s="357">
        <v>10.205169183291096</v>
      </c>
      <c r="Q948" s="356" t="s">
        <v>15063</v>
      </c>
    </row>
    <row r="949" spans="1:17" x14ac:dyDescent="0.25">
      <c r="A949" s="354">
        <v>946</v>
      </c>
      <c r="B949" s="355" t="s">
        <v>5252</v>
      </c>
      <c r="C949" s="355" t="s">
        <v>1373</v>
      </c>
      <c r="D949" s="355" t="s">
        <v>2395</v>
      </c>
      <c r="E949" s="355" t="s">
        <v>14856</v>
      </c>
      <c r="F949" s="356" t="s">
        <v>5310</v>
      </c>
      <c r="G949" s="356" t="s">
        <v>9225</v>
      </c>
      <c r="H949" s="356" t="s">
        <v>9226</v>
      </c>
      <c r="I949" s="356" t="str">
        <f t="shared" si="29"/>
        <v>CHINTAMANI_66F03-SEEKAL</v>
      </c>
      <c r="J949" s="356" t="s">
        <v>5701</v>
      </c>
      <c r="K949" s="356" t="s">
        <v>15063</v>
      </c>
      <c r="L949" s="357">
        <v>0.74</v>
      </c>
      <c r="M949" s="357">
        <v>0.66294399999999998</v>
      </c>
      <c r="N949" s="357">
        <v>0</v>
      </c>
      <c r="O949" s="356">
        <f t="shared" si="28"/>
        <v>10.412972972972975</v>
      </c>
      <c r="P949" s="357">
        <v>10.412972972972989</v>
      </c>
      <c r="Q949" s="356" t="s">
        <v>15063</v>
      </c>
    </row>
    <row r="950" spans="1:17" x14ac:dyDescent="0.25">
      <c r="A950" s="354">
        <v>947</v>
      </c>
      <c r="B950" s="355" t="s">
        <v>5252</v>
      </c>
      <c r="C950" s="355" t="s">
        <v>1373</v>
      </c>
      <c r="D950" s="355" t="s">
        <v>2395</v>
      </c>
      <c r="E950" s="355" t="s">
        <v>14856</v>
      </c>
      <c r="F950" s="356" t="s">
        <v>5310</v>
      </c>
      <c r="G950" s="356" t="s">
        <v>9227</v>
      </c>
      <c r="H950" s="356" t="s">
        <v>9228</v>
      </c>
      <c r="I950" s="356" t="str">
        <f t="shared" si="29"/>
        <v>CHINTAMANI_66F04-KAIWARA</v>
      </c>
      <c r="J950" s="356" t="s">
        <v>5701</v>
      </c>
      <c r="K950" s="356" t="s">
        <v>15063</v>
      </c>
      <c r="L950" s="357">
        <v>0.95755999999999997</v>
      </c>
      <c r="M950" s="357">
        <v>0.83593899999999999</v>
      </c>
      <c r="N950" s="357">
        <v>0</v>
      </c>
      <c r="O950" s="356">
        <f t="shared" si="28"/>
        <v>12.701136221228957</v>
      </c>
      <c r="P950" s="357">
        <v>12.701136221228971</v>
      </c>
      <c r="Q950" s="356" t="s">
        <v>15063</v>
      </c>
    </row>
    <row r="951" spans="1:17" x14ac:dyDescent="0.25">
      <c r="A951" s="354">
        <v>948</v>
      </c>
      <c r="B951" s="355" t="s">
        <v>5252</v>
      </c>
      <c r="C951" s="355" t="s">
        <v>1373</v>
      </c>
      <c r="D951" s="355" t="s">
        <v>2395</v>
      </c>
      <c r="E951" s="355" t="s">
        <v>14856</v>
      </c>
      <c r="F951" s="356" t="s">
        <v>9259</v>
      </c>
      <c r="G951" s="356" t="s">
        <v>9266</v>
      </c>
      <c r="H951" s="356" t="s">
        <v>9267</v>
      </c>
      <c r="I951" s="356" t="str">
        <f t="shared" si="29"/>
        <v>NANDIGANAHALLI_66F04-MUDDALAHALLI</v>
      </c>
      <c r="J951" s="356" t="s">
        <v>5701</v>
      </c>
      <c r="K951" s="356" t="s">
        <v>15063</v>
      </c>
      <c r="L951" s="357">
        <v>0.81075999999999993</v>
      </c>
      <c r="M951" s="357">
        <v>0.73031000000000001</v>
      </c>
      <c r="N951" s="357">
        <v>0</v>
      </c>
      <c r="O951" s="356">
        <f t="shared" si="28"/>
        <v>9.9227884947456602</v>
      </c>
      <c r="P951" s="357">
        <v>9.9227884947456602</v>
      </c>
      <c r="Q951" s="356" t="s">
        <v>15063</v>
      </c>
    </row>
    <row r="952" spans="1:17" x14ac:dyDescent="0.25">
      <c r="A952" s="354">
        <v>949</v>
      </c>
      <c r="B952" s="355" t="s">
        <v>5252</v>
      </c>
      <c r="C952" s="355" t="s">
        <v>1373</v>
      </c>
      <c r="D952" s="355" t="s">
        <v>2395</v>
      </c>
      <c r="E952" s="355" t="s">
        <v>14856</v>
      </c>
      <c r="F952" s="356" t="s">
        <v>9240</v>
      </c>
      <c r="G952" s="356" t="s">
        <v>9247</v>
      </c>
      <c r="H952" s="356" t="s">
        <v>9248</v>
      </c>
      <c r="I952" s="356" t="str">
        <f t="shared" si="29"/>
        <v>KODIHALLI_BGR_66F04-PANASACHOWDANAHALLI</v>
      </c>
      <c r="J952" s="356" t="s">
        <v>5706</v>
      </c>
      <c r="K952" s="356" t="s">
        <v>15063</v>
      </c>
      <c r="L952" s="357">
        <v>0.94997000000000009</v>
      </c>
      <c r="M952" s="357">
        <v>0.82019842999999992</v>
      </c>
      <c r="N952" s="357">
        <v>0</v>
      </c>
      <c r="O952" s="356">
        <f t="shared" si="28"/>
        <v>13.660596650420556</v>
      </c>
      <c r="P952" s="357">
        <v>66.860686173828057</v>
      </c>
      <c r="Q952" s="356" t="s">
        <v>15063</v>
      </c>
    </row>
    <row r="953" spans="1:17" x14ac:dyDescent="0.25">
      <c r="A953" s="354">
        <v>950</v>
      </c>
      <c r="B953" s="355" t="s">
        <v>5252</v>
      </c>
      <c r="C953" s="355" t="s">
        <v>1373</v>
      </c>
      <c r="D953" s="355" t="s">
        <v>2395</v>
      </c>
      <c r="E953" s="355" t="s">
        <v>14856</v>
      </c>
      <c r="F953" s="356" t="s">
        <v>9240</v>
      </c>
      <c r="G953" s="356" t="s">
        <v>9249</v>
      </c>
      <c r="H953" s="356" t="s">
        <v>9250</v>
      </c>
      <c r="I953" s="356" t="str">
        <f t="shared" si="29"/>
        <v>KODIHALLI_BGR_66F05-D.B.HALLI</v>
      </c>
      <c r="J953" s="356" t="s">
        <v>5701</v>
      </c>
      <c r="K953" s="356" t="s">
        <v>15063</v>
      </c>
      <c r="L953" s="357">
        <v>0.53510000000000002</v>
      </c>
      <c r="M953" s="357">
        <v>0.48093999999999998</v>
      </c>
      <c r="N953" s="357">
        <v>0</v>
      </c>
      <c r="O953" s="356">
        <f t="shared" si="28"/>
        <v>10.121472621939832</v>
      </c>
      <c r="P953" s="357">
        <v>10.12147262193983</v>
      </c>
      <c r="Q953" s="356" t="s">
        <v>15063</v>
      </c>
    </row>
    <row r="954" spans="1:17" x14ac:dyDescent="0.25">
      <c r="A954" s="354">
        <v>951</v>
      </c>
      <c r="B954" s="355" t="s">
        <v>5252</v>
      </c>
      <c r="C954" s="355" t="s">
        <v>1373</v>
      </c>
      <c r="D954" s="355" t="s">
        <v>2395</v>
      </c>
      <c r="E954" s="355" t="s">
        <v>14856</v>
      </c>
      <c r="F954" s="356" t="s">
        <v>9259</v>
      </c>
      <c r="G954" s="356" t="s">
        <v>9268</v>
      </c>
      <c r="H954" s="356" t="s">
        <v>9269</v>
      </c>
      <c r="I954" s="356" t="str">
        <f t="shared" si="29"/>
        <v>NANDIGANAHALLI_66F05-MUKTHISHWARA-NJY</v>
      </c>
      <c r="J954" s="356" t="s">
        <v>5706</v>
      </c>
      <c r="K954" s="356" t="s">
        <v>15063</v>
      </c>
      <c r="L954" s="357">
        <v>0.73926000000000003</v>
      </c>
      <c r="M954" s="357">
        <v>0.65862889999999996</v>
      </c>
      <c r="N954" s="357">
        <v>0</v>
      </c>
      <c r="O954" s="356">
        <f t="shared" si="28"/>
        <v>10.907001596190794</v>
      </c>
      <c r="P954" s="357">
        <v>60.758162580830152</v>
      </c>
      <c r="Q954" s="356" t="s">
        <v>15063</v>
      </c>
    </row>
    <row r="955" spans="1:17" x14ac:dyDescent="0.25">
      <c r="A955" s="354">
        <v>952</v>
      </c>
      <c r="B955" s="355" t="s">
        <v>5252</v>
      </c>
      <c r="C955" s="355" t="s">
        <v>1373</v>
      </c>
      <c r="D955" s="355" t="s">
        <v>2395</v>
      </c>
      <c r="E955" s="355" t="s">
        <v>14856</v>
      </c>
      <c r="F955" s="356" t="s">
        <v>5310</v>
      </c>
      <c r="G955" s="356" t="s">
        <v>9229</v>
      </c>
      <c r="H955" s="356" t="s">
        <v>9230</v>
      </c>
      <c r="I955" s="356" t="str">
        <f t="shared" si="29"/>
        <v>CHINTAMANI_66F05-MURUGAMALLA</v>
      </c>
      <c r="J955" s="356" t="s">
        <v>5701</v>
      </c>
      <c r="K955" s="356" t="s">
        <v>15063</v>
      </c>
      <c r="L955" s="357">
        <v>0.50463999999999998</v>
      </c>
      <c r="M955" s="357">
        <v>0.4521</v>
      </c>
      <c r="N955" s="357">
        <v>0</v>
      </c>
      <c r="O955" s="356">
        <f t="shared" si="28"/>
        <v>10.411382371591625</v>
      </c>
      <c r="P955" s="357">
        <v>10.411382371591626</v>
      </c>
      <c r="Q955" s="356" t="s">
        <v>15063</v>
      </c>
    </row>
    <row r="956" spans="1:17" x14ac:dyDescent="0.25">
      <c r="A956" s="354">
        <v>953</v>
      </c>
      <c r="B956" s="355" t="s">
        <v>5252</v>
      </c>
      <c r="C956" s="355" t="s">
        <v>1373</v>
      </c>
      <c r="D956" s="355" t="s">
        <v>2395</v>
      </c>
      <c r="E956" s="355" t="s">
        <v>14856</v>
      </c>
      <c r="F956" s="356" t="s">
        <v>9240</v>
      </c>
      <c r="G956" s="356" t="s">
        <v>9251</v>
      </c>
      <c r="H956" s="356" t="s">
        <v>9252</v>
      </c>
      <c r="I956" s="356" t="str">
        <f t="shared" si="29"/>
        <v>KODIHALLI_BGR_66F06-ANOOR</v>
      </c>
      <c r="J956" s="356" t="s">
        <v>5701</v>
      </c>
      <c r="K956" s="356" t="s">
        <v>15063</v>
      </c>
      <c r="L956" s="357">
        <v>0.64339999999999997</v>
      </c>
      <c r="M956" s="357">
        <v>0.57803099999999996</v>
      </c>
      <c r="N956" s="357">
        <v>0</v>
      </c>
      <c r="O956" s="356">
        <f t="shared" si="28"/>
        <v>10.159931613304323</v>
      </c>
      <c r="P956" s="357">
        <v>10.15993161330433</v>
      </c>
      <c r="Q956" s="356" t="s">
        <v>15063</v>
      </c>
    </row>
    <row r="957" spans="1:17" x14ac:dyDescent="0.25">
      <c r="A957" s="354">
        <v>954</v>
      </c>
      <c r="B957" s="355" t="s">
        <v>5252</v>
      </c>
      <c r="C957" s="355" t="s">
        <v>1373</v>
      </c>
      <c r="D957" s="355" t="s">
        <v>2395</v>
      </c>
      <c r="E957" s="355" t="s">
        <v>14856</v>
      </c>
      <c r="F957" s="356" t="s">
        <v>9259</v>
      </c>
      <c r="G957" s="356" t="s">
        <v>9270</v>
      </c>
      <c r="H957" s="356" t="s">
        <v>9271</v>
      </c>
      <c r="I957" s="356" t="str">
        <f t="shared" si="29"/>
        <v>NANDIGANAHALLI_66F06-KAPALLI</v>
      </c>
      <c r="J957" s="356" t="s">
        <v>5701</v>
      </c>
      <c r="K957" s="356" t="s">
        <v>15063</v>
      </c>
      <c r="L957" s="357">
        <v>0.57918000000000003</v>
      </c>
      <c r="M957" s="357">
        <v>0.52264999999999995</v>
      </c>
      <c r="N957" s="357">
        <v>0</v>
      </c>
      <c r="O957" s="356">
        <f t="shared" si="28"/>
        <v>9.7603508408439641</v>
      </c>
      <c r="P957" s="357">
        <v>9.7603508408439676</v>
      </c>
      <c r="Q957" s="356" t="s">
        <v>15063</v>
      </c>
    </row>
    <row r="958" spans="1:17" x14ac:dyDescent="0.25">
      <c r="A958" s="354">
        <v>955</v>
      </c>
      <c r="B958" s="355" t="s">
        <v>5252</v>
      </c>
      <c r="C958" s="355" t="s">
        <v>1373</v>
      </c>
      <c r="D958" s="355" t="s">
        <v>2395</v>
      </c>
      <c r="E958" s="355" t="s">
        <v>14856</v>
      </c>
      <c r="F958" s="356" t="s">
        <v>5310</v>
      </c>
      <c r="G958" s="356" t="s">
        <v>9231</v>
      </c>
      <c r="H958" s="356" t="s">
        <v>9232</v>
      </c>
      <c r="I958" s="356" t="str">
        <f t="shared" si="29"/>
        <v>CHINTAMANI_66F06-L-D-KOTE</v>
      </c>
      <c r="J958" s="356" t="s">
        <v>5701</v>
      </c>
      <c r="K958" s="356" t="s">
        <v>15063</v>
      </c>
      <c r="L958" s="357">
        <v>0.72892000000000001</v>
      </c>
      <c r="M958" s="357">
        <v>0.65656000000000003</v>
      </c>
      <c r="N958" s="357">
        <v>0</v>
      </c>
      <c r="O958" s="356">
        <f t="shared" si="28"/>
        <v>9.927015310322119</v>
      </c>
      <c r="P958" s="357">
        <v>9.927015310322119</v>
      </c>
      <c r="Q958" s="356" t="s">
        <v>15063</v>
      </c>
    </row>
    <row r="959" spans="1:17" x14ac:dyDescent="0.25">
      <c r="A959" s="354">
        <v>956</v>
      </c>
      <c r="B959" s="355" t="s">
        <v>5252</v>
      </c>
      <c r="C959" s="355" t="s">
        <v>1373</v>
      </c>
      <c r="D959" s="355" t="s">
        <v>2395</v>
      </c>
      <c r="E959" s="355" t="s">
        <v>14856</v>
      </c>
      <c r="F959" s="356" t="s">
        <v>9240</v>
      </c>
      <c r="G959" s="356" t="s">
        <v>9253</v>
      </c>
      <c r="H959" s="356" t="s">
        <v>9254</v>
      </c>
      <c r="I959" s="356" t="str">
        <f t="shared" si="29"/>
        <v>KODIHALLI_BGR_66F07-K-HOSUR</v>
      </c>
      <c r="J959" s="356" t="s">
        <v>5701</v>
      </c>
      <c r="K959" s="356" t="s">
        <v>15063</v>
      </c>
      <c r="L959" s="357">
        <v>0.35599999999999998</v>
      </c>
      <c r="M959" s="357">
        <v>0.31979999999999997</v>
      </c>
      <c r="N959" s="357">
        <v>0</v>
      </c>
      <c r="O959" s="356">
        <f t="shared" si="28"/>
        <v>10.168539325842699</v>
      </c>
      <c r="P959" s="357">
        <v>10.168539325842707</v>
      </c>
      <c r="Q959" s="356" t="s">
        <v>15063</v>
      </c>
    </row>
    <row r="960" spans="1:17" x14ac:dyDescent="0.25">
      <c r="A960" s="354">
        <v>957</v>
      </c>
      <c r="B960" s="355" t="s">
        <v>5252</v>
      </c>
      <c r="C960" s="355" t="s">
        <v>1373</v>
      </c>
      <c r="D960" s="355" t="s">
        <v>2395</v>
      </c>
      <c r="E960" s="355" t="s">
        <v>14856</v>
      </c>
      <c r="F960" s="356" t="s">
        <v>5310</v>
      </c>
      <c r="G960" s="356" t="s">
        <v>5311</v>
      </c>
      <c r="H960" s="356" t="s">
        <v>5307</v>
      </c>
      <c r="I960" s="356" t="str">
        <f t="shared" si="29"/>
        <v>CHINTAMANI_66F07-LOCAL</v>
      </c>
      <c r="J960" s="356" t="s">
        <v>2405</v>
      </c>
      <c r="K960" s="356" t="s">
        <v>15063</v>
      </c>
      <c r="L960" s="357">
        <v>4.2232399999999988</v>
      </c>
      <c r="M960" s="357">
        <v>3.4096557399919991</v>
      </c>
      <c r="N960" s="357">
        <v>0.4885632000000002</v>
      </c>
      <c r="O960" s="356">
        <f t="shared" si="28"/>
        <v>8.7027894892537851</v>
      </c>
      <c r="P960" s="357">
        <v>8.7027894892537709</v>
      </c>
      <c r="Q960" s="356" t="s">
        <v>15063</v>
      </c>
    </row>
    <row r="961" spans="1:17" x14ac:dyDescent="0.25">
      <c r="A961" s="354">
        <v>958</v>
      </c>
      <c r="B961" s="355" t="s">
        <v>5252</v>
      </c>
      <c r="C961" s="355" t="s">
        <v>1373</v>
      </c>
      <c r="D961" s="355" t="s">
        <v>2395</v>
      </c>
      <c r="E961" s="355" t="s">
        <v>14856</v>
      </c>
      <c r="F961" s="356" t="s">
        <v>9259</v>
      </c>
      <c r="G961" s="356" t="s">
        <v>9272</v>
      </c>
      <c r="H961" s="356" t="s">
        <v>9273</v>
      </c>
      <c r="I961" s="356" t="str">
        <f t="shared" si="29"/>
        <v>NANDIGANAHALLI_66F07-MURUGAMALLA</v>
      </c>
      <c r="J961" s="356" t="s">
        <v>5701</v>
      </c>
      <c r="K961" s="356" t="s">
        <v>15063</v>
      </c>
      <c r="L961" s="357">
        <v>0.70877999999999997</v>
      </c>
      <c r="M961" s="357">
        <v>0.63590000000000002</v>
      </c>
      <c r="N961" s="357">
        <v>0</v>
      </c>
      <c r="O961" s="356">
        <f t="shared" si="28"/>
        <v>10.282457179942993</v>
      </c>
      <c r="P961" s="357">
        <v>10.282457179942995</v>
      </c>
      <c r="Q961" s="356" t="s">
        <v>15063</v>
      </c>
    </row>
    <row r="962" spans="1:17" x14ac:dyDescent="0.25">
      <c r="A962" s="354">
        <v>959</v>
      </c>
      <c r="B962" s="355" t="s">
        <v>5252</v>
      </c>
      <c r="C962" s="355" t="s">
        <v>1373</v>
      </c>
      <c r="D962" s="355" t="s">
        <v>2395</v>
      </c>
      <c r="E962" s="355" t="s">
        <v>14856</v>
      </c>
      <c r="F962" s="356" t="s">
        <v>9259</v>
      </c>
      <c r="G962" s="356" t="s">
        <v>9274</v>
      </c>
      <c r="H962" s="356" t="s">
        <v>9275</v>
      </c>
      <c r="I962" s="356" t="str">
        <f t="shared" si="29"/>
        <v>NANDIGANAHALLI_66F08-ADEPALLI-NJY</v>
      </c>
      <c r="J962" s="356" t="s">
        <v>5706</v>
      </c>
      <c r="K962" s="356" t="s">
        <v>15063</v>
      </c>
      <c r="L962" s="357">
        <v>0.83120000000000005</v>
      </c>
      <c r="M962" s="357">
        <v>0.73584873000000006</v>
      </c>
      <c r="N962" s="357">
        <v>0</v>
      </c>
      <c r="O962" s="356">
        <f t="shared" si="28"/>
        <v>11.471519489894128</v>
      </c>
      <c r="P962" s="357">
        <v>68.201981260972929</v>
      </c>
      <c r="Q962" s="356" t="s">
        <v>15063</v>
      </c>
    </row>
    <row r="963" spans="1:17" x14ac:dyDescent="0.25">
      <c r="A963" s="354">
        <v>960</v>
      </c>
      <c r="B963" s="355" t="s">
        <v>5252</v>
      </c>
      <c r="C963" s="355" t="s">
        <v>1373</v>
      </c>
      <c r="D963" s="355" t="s">
        <v>2395</v>
      </c>
      <c r="E963" s="355" t="s">
        <v>14856</v>
      </c>
      <c r="F963" s="356" t="s">
        <v>9240</v>
      </c>
      <c r="G963" s="356" t="s">
        <v>9255</v>
      </c>
      <c r="H963" s="356" t="s">
        <v>9256</v>
      </c>
      <c r="I963" s="356" t="str">
        <f t="shared" si="29"/>
        <v>KODIHALLI_BGR_66F08-G-KODIHALLI</v>
      </c>
      <c r="J963" s="356" t="s">
        <v>5701</v>
      </c>
      <c r="K963" s="356" t="s">
        <v>15063</v>
      </c>
      <c r="L963" s="357">
        <v>0.47499999999999998</v>
      </c>
      <c r="M963" s="357">
        <v>0.424263</v>
      </c>
      <c r="N963" s="357">
        <v>0</v>
      </c>
      <c r="O963" s="356">
        <f t="shared" si="28"/>
        <v>10.681473684210522</v>
      </c>
      <c r="P963" s="357">
        <v>10.681473684210518</v>
      </c>
      <c r="Q963" s="356" t="s">
        <v>15063</v>
      </c>
    </row>
    <row r="964" spans="1:17" x14ac:dyDescent="0.25">
      <c r="A964" s="354">
        <v>961</v>
      </c>
      <c r="B964" s="355" t="s">
        <v>5252</v>
      </c>
      <c r="C964" s="355" t="s">
        <v>1373</v>
      </c>
      <c r="D964" s="355" t="s">
        <v>2395</v>
      </c>
      <c r="E964" s="355" t="s">
        <v>14856</v>
      </c>
      <c r="F964" s="356" t="s">
        <v>9259</v>
      </c>
      <c r="G964" s="356" t="s">
        <v>9276</v>
      </c>
      <c r="H964" s="356" t="s">
        <v>9277</v>
      </c>
      <c r="I964" s="356" t="str">
        <f t="shared" si="29"/>
        <v>NANDIGANAHALLI_66F09-KAGATHI NJY</v>
      </c>
      <c r="J964" s="356" t="s">
        <v>5706</v>
      </c>
      <c r="K964" s="356" t="s">
        <v>15063</v>
      </c>
      <c r="L964" s="357">
        <v>0.98346399999999989</v>
      </c>
      <c r="M964" s="357">
        <v>0.8554984699999999</v>
      </c>
      <c r="N964" s="357">
        <v>0</v>
      </c>
      <c r="O964" s="356">
        <f t="shared" ref="O964:O1027" si="30">((L964-N964)-M964)/(L964-N964)*100</f>
        <v>13.011714714519293</v>
      </c>
      <c r="P964" s="357">
        <v>73.048397696212078</v>
      </c>
      <c r="Q964" s="356" t="s">
        <v>15063</v>
      </c>
    </row>
    <row r="965" spans="1:17" x14ac:dyDescent="0.25">
      <c r="A965" s="354">
        <v>962</v>
      </c>
      <c r="B965" s="355" t="s">
        <v>5252</v>
      </c>
      <c r="C965" s="355" t="s">
        <v>1373</v>
      </c>
      <c r="D965" s="355" t="s">
        <v>2395</v>
      </c>
      <c r="E965" s="355" t="s">
        <v>14856</v>
      </c>
      <c r="F965" s="356" t="s">
        <v>9240</v>
      </c>
      <c r="G965" s="356" t="s">
        <v>9257</v>
      </c>
      <c r="H965" s="356" t="s">
        <v>9258</v>
      </c>
      <c r="I965" s="356" t="str">
        <f t="shared" ref="I965:I1028" si="31">F965&amp;H965</f>
        <v>KODIHALLI_BGR_66F09-KODADAVADI</v>
      </c>
      <c r="J965" s="356" t="s">
        <v>5706</v>
      </c>
      <c r="K965" s="356" t="s">
        <v>15063</v>
      </c>
      <c r="L965" s="357">
        <v>0.51541999999999999</v>
      </c>
      <c r="M965" s="357">
        <v>0.46080885999999999</v>
      </c>
      <c r="N965" s="357">
        <v>0</v>
      </c>
      <c r="O965" s="356">
        <f t="shared" si="30"/>
        <v>10.59546389352373</v>
      </c>
      <c r="P965" s="357">
        <v>69.201246316605406</v>
      </c>
      <c r="Q965" s="356" t="s">
        <v>15063</v>
      </c>
    </row>
    <row r="966" spans="1:17" x14ac:dyDescent="0.25">
      <c r="A966" s="354">
        <v>963</v>
      </c>
      <c r="B966" s="355" t="s">
        <v>5252</v>
      </c>
      <c r="C966" s="355" t="s">
        <v>1373</v>
      </c>
      <c r="D966" s="355" t="s">
        <v>2395</v>
      </c>
      <c r="E966" s="355" t="s">
        <v>14856</v>
      </c>
      <c r="F966" s="356" t="s">
        <v>5310</v>
      </c>
      <c r="G966" s="356" t="s">
        <v>9233</v>
      </c>
      <c r="H966" s="356" t="s">
        <v>9234</v>
      </c>
      <c r="I966" s="356" t="str">
        <f t="shared" si="31"/>
        <v>CHINTAMANI_66F09-NANDIGANAHALLI</v>
      </c>
      <c r="J966" s="356" t="s">
        <v>5701</v>
      </c>
      <c r="K966" s="356" t="s">
        <v>15063</v>
      </c>
      <c r="L966" s="357">
        <v>0.71496000000000004</v>
      </c>
      <c r="M966" s="357">
        <v>0.64257999999999993</v>
      </c>
      <c r="N966" s="357">
        <v>0</v>
      </c>
      <c r="O966" s="356">
        <f t="shared" si="30"/>
        <v>10.123643280742993</v>
      </c>
      <c r="P966" s="357">
        <v>10.123643280742979</v>
      </c>
      <c r="Q966" s="356" t="s">
        <v>15063</v>
      </c>
    </row>
    <row r="967" spans="1:17" x14ac:dyDescent="0.25">
      <c r="A967" s="354">
        <v>964</v>
      </c>
      <c r="B967" s="355" t="s">
        <v>5252</v>
      </c>
      <c r="C967" s="355" t="s">
        <v>1373</v>
      </c>
      <c r="D967" s="355" t="s">
        <v>2395</v>
      </c>
      <c r="E967" s="355" t="s">
        <v>14856</v>
      </c>
      <c r="F967" s="356" t="s">
        <v>5310</v>
      </c>
      <c r="G967" s="356" t="s">
        <v>9235</v>
      </c>
      <c r="H967" s="356" t="s">
        <v>9236</v>
      </c>
      <c r="I967" s="356" t="str">
        <f t="shared" si="31"/>
        <v>CHINTAMANI_66F11-LOCAL 3</v>
      </c>
      <c r="J967" s="356" t="s">
        <v>2405</v>
      </c>
      <c r="K967" s="356" t="s">
        <v>15063</v>
      </c>
      <c r="L967" s="357">
        <v>1.5243120000000001</v>
      </c>
      <c r="M967" s="357">
        <v>1.503417944456352</v>
      </c>
      <c r="N967" s="357">
        <v>0</v>
      </c>
      <c r="O967" s="356">
        <f t="shared" si="30"/>
        <v>1.3707204000000059</v>
      </c>
      <c r="P967" s="357">
        <v>21.797124889781514</v>
      </c>
      <c r="Q967" s="356" t="s">
        <v>15063</v>
      </c>
    </row>
    <row r="968" spans="1:17" x14ac:dyDescent="0.25">
      <c r="A968" s="354">
        <v>965</v>
      </c>
      <c r="B968" s="355" t="s">
        <v>5252</v>
      </c>
      <c r="C968" s="355" t="s">
        <v>1373</v>
      </c>
      <c r="D968" s="355" t="s">
        <v>2395</v>
      </c>
      <c r="E968" s="355" t="s">
        <v>14856</v>
      </c>
      <c r="F968" s="356" t="s">
        <v>5310</v>
      </c>
      <c r="G968" s="356" t="s">
        <v>5316</v>
      </c>
      <c r="H968" s="356" t="s">
        <v>5317</v>
      </c>
      <c r="I968" s="356" t="str">
        <f t="shared" si="31"/>
        <v>CHINTAMANI_66F12-SMV</v>
      </c>
      <c r="J968" s="356" t="s">
        <v>2405</v>
      </c>
      <c r="K968" s="356" t="s">
        <v>15063</v>
      </c>
      <c r="L968" s="357">
        <v>1.6155399999999998</v>
      </c>
      <c r="M968" s="357">
        <v>0.76280151000000007</v>
      </c>
      <c r="N968" s="357">
        <v>0.93981199999999709</v>
      </c>
      <c r="O968" s="356">
        <f t="shared" si="30"/>
        <v>-12.88588159732867</v>
      </c>
      <c r="P968" s="357">
        <v>44.043485767836323</v>
      </c>
      <c r="Q968" s="356" t="s">
        <v>15063</v>
      </c>
    </row>
    <row r="969" spans="1:17" x14ac:dyDescent="0.25">
      <c r="A969" s="354">
        <v>966</v>
      </c>
      <c r="B969" s="355" t="s">
        <v>5252</v>
      </c>
      <c r="C969" s="355" t="s">
        <v>1373</v>
      </c>
      <c r="D969" s="355" t="s">
        <v>2395</v>
      </c>
      <c r="E969" s="355" t="s">
        <v>14856</v>
      </c>
      <c r="F969" s="356" t="s">
        <v>5310</v>
      </c>
      <c r="G969" s="356" t="s">
        <v>5320</v>
      </c>
      <c r="H969" s="356" t="s">
        <v>5321</v>
      </c>
      <c r="I969" s="356" t="str">
        <f t="shared" si="31"/>
        <v>CHINTAMANI_66F14-DAIRY+ARCHIDPLY</v>
      </c>
      <c r="J969" s="356" t="s">
        <v>2414</v>
      </c>
      <c r="K969" s="356" t="s">
        <v>15063</v>
      </c>
      <c r="L969" s="357">
        <v>0.60271999999999992</v>
      </c>
      <c r="M969" s="357">
        <v>0.27859024999999998</v>
      </c>
      <c r="N969" s="357">
        <v>0.3129637999999999</v>
      </c>
      <c r="O969" s="356">
        <f t="shared" si="30"/>
        <v>3.8535672403213579</v>
      </c>
      <c r="P969" s="357">
        <v>3.8933575649399033</v>
      </c>
      <c r="Q969" s="356" t="s">
        <v>15063</v>
      </c>
    </row>
    <row r="970" spans="1:17" x14ac:dyDescent="0.25">
      <c r="A970" s="354">
        <v>967</v>
      </c>
      <c r="B970" s="355" t="s">
        <v>5252</v>
      </c>
      <c r="C970" s="355" t="s">
        <v>1373</v>
      </c>
      <c r="D970" s="355" t="s">
        <v>2395</v>
      </c>
      <c r="E970" s="355" t="s">
        <v>14856</v>
      </c>
      <c r="F970" s="356" t="s">
        <v>5310</v>
      </c>
      <c r="G970" s="356" t="s">
        <v>5322</v>
      </c>
      <c r="H970" s="356" t="s">
        <v>9237</v>
      </c>
      <c r="I970" s="356" t="str">
        <f t="shared" si="31"/>
        <v>CHINTAMANI_66F16-SERICO</v>
      </c>
      <c r="J970" s="356" t="s">
        <v>3556</v>
      </c>
      <c r="K970" s="356" t="s">
        <v>15063</v>
      </c>
      <c r="L970" s="357">
        <v>8.2919999999999994E-2</v>
      </c>
      <c r="M970" s="357">
        <v>8.2855011864599995E-2</v>
      </c>
      <c r="N970" s="357">
        <v>0</v>
      </c>
      <c r="O970" s="356">
        <f t="shared" si="30"/>
        <v>7.8374499999998445E-2</v>
      </c>
      <c r="P970" s="357">
        <v>9.1352217717626019</v>
      </c>
      <c r="Q970" s="356" t="s">
        <v>15063</v>
      </c>
    </row>
    <row r="971" spans="1:17" x14ac:dyDescent="0.25">
      <c r="A971" s="354">
        <v>968</v>
      </c>
      <c r="B971" s="355" t="s">
        <v>5252</v>
      </c>
      <c r="C971" s="355" t="s">
        <v>1373</v>
      </c>
      <c r="D971" s="355" t="s">
        <v>2395</v>
      </c>
      <c r="E971" s="355" t="s">
        <v>14856</v>
      </c>
      <c r="F971" s="356" t="s">
        <v>5310</v>
      </c>
      <c r="G971" s="356" t="s">
        <v>9238</v>
      </c>
      <c r="H971" s="356" t="s">
        <v>9239</v>
      </c>
      <c r="I971" s="356" t="str">
        <f t="shared" si="31"/>
        <v>CHINTAMANI_66F18-KURUTAHALLI-NJY</v>
      </c>
      <c r="J971" s="356" t="s">
        <v>5706</v>
      </c>
      <c r="K971" s="356" t="s">
        <v>15063</v>
      </c>
      <c r="L971" s="357">
        <v>0.88679999999999992</v>
      </c>
      <c r="M971" s="357">
        <v>0.77618772000000003</v>
      </c>
      <c r="N971" s="357">
        <v>0</v>
      </c>
      <c r="O971" s="356">
        <f t="shared" si="30"/>
        <v>12.473193504736118</v>
      </c>
      <c r="P971" s="357">
        <v>71.02074298106082</v>
      </c>
      <c r="Q971" s="356" t="s">
        <v>15063</v>
      </c>
    </row>
    <row r="972" spans="1:17" x14ac:dyDescent="0.25">
      <c r="A972" s="354">
        <v>969</v>
      </c>
      <c r="B972" s="355" t="s">
        <v>5252</v>
      </c>
      <c r="C972" s="355" t="s">
        <v>1373</v>
      </c>
      <c r="D972" s="355" t="s">
        <v>2395</v>
      </c>
      <c r="E972" s="355" t="s">
        <v>14758</v>
      </c>
      <c r="F972" s="356" t="s">
        <v>5310</v>
      </c>
      <c r="G972" s="356" t="s">
        <v>5312</v>
      </c>
      <c r="H972" s="356" t="s">
        <v>5313</v>
      </c>
      <c r="I972" s="356" t="str">
        <f t="shared" si="31"/>
        <v>CHINTAMANI_66F08-LOCAL 1</v>
      </c>
      <c r="J972" s="356" t="s">
        <v>2405</v>
      </c>
      <c r="K972" s="356" t="s">
        <v>15063</v>
      </c>
      <c r="L972" s="357">
        <v>2.6487579999999986</v>
      </c>
      <c r="M972" s="357">
        <v>2.4238279800039999</v>
      </c>
      <c r="N972" s="357">
        <v>0</v>
      </c>
      <c r="O972" s="356">
        <f t="shared" si="30"/>
        <v>8.4919052626173794</v>
      </c>
      <c r="P972" s="357">
        <v>8.491905262617383</v>
      </c>
      <c r="Q972" s="356" t="s">
        <v>15063</v>
      </c>
    </row>
    <row r="973" spans="1:17" x14ac:dyDescent="0.25">
      <c r="A973" s="354">
        <v>970</v>
      </c>
      <c r="B973" s="355" t="s">
        <v>5252</v>
      </c>
      <c r="C973" s="355" t="s">
        <v>1373</v>
      </c>
      <c r="D973" s="355" t="s">
        <v>2395</v>
      </c>
      <c r="E973" s="355" t="s">
        <v>14758</v>
      </c>
      <c r="F973" s="356" t="s">
        <v>5310</v>
      </c>
      <c r="G973" s="356" t="s">
        <v>5314</v>
      </c>
      <c r="H973" s="356" t="s">
        <v>5315</v>
      </c>
      <c r="I973" s="356" t="str">
        <f t="shared" si="31"/>
        <v>CHINTAMANI_66F10-PRABHAKAR LAYOUT</v>
      </c>
      <c r="J973" s="356" t="s">
        <v>2405</v>
      </c>
      <c r="K973" s="356" t="s">
        <v>15063</v>
      </c>
      <c r="L973" s="357">
        <v>2.59788</v>
      </c>
      <c r="M973" s="357">
        <v>2.3863817099959999</v>
      </c>
      <c r="N973" s="357">
        <v>0</v>
      </c>
      <c r="O973" s="356">
        <f t="shared" si="30"/>
        <v>8.1411878148336374</v>
      </c>
      <c r="P973" s="357">
        <v>8.1411878148336498</v>
      </c>
      <c r="Q973" s="356" t="s">
        <v>15063</v>
      </c>
    </row>
    <row r="974" spans="1:17" x14ac:dyDescent="0.25">
      <c r="A974" s="354">
        <v>971</v>
      </c>
      <c r="B974" s="355" t="s">
        <v>5252</v>
      </c>
      <c r="C974" s="355" t="s">
        <v>1373</v>
      </c>
      <c r="D974" s="355" t="s">
        <v>2395</v>
      </c>
      <c r="E974" s="355" t="s">
        <v>14758</v>
      </c>
      <c r="F974" s="356" t="s">
        <v>5310</v>
      </c>
      <c r="G974" s="356" t="s">
        <v>5318</v>
      </c>
      <c r="H974" s="356" t="s">
        <v>5319</v>
      </c>
      <c r="I974" s="356" t="str">
        <f t="shared" si="31"/>
        <v>CHINTAMANI_66F13-SAPTHAGIRI</v>
      </c>
      <c r="J974" s="356" t="s">
        <v>2405</v>
      </c>
      <c r="K974" s="356" t="s">
        <v>15063</v>
      </c>
      <c r="L974" s="357">
        <v>3.2464799999999991</v>
      </c>
      <c r="M974" s="357">
        <v>2.2281451599659996</v>
      </c>
      <c r="N974" s="357">
        <v>0.81023800000000001</v>
      </c>
      <c r="O974" s="356">
        <f t="shared" si="30"/>
        <v>8.5417146586422703</v>
      </c>
      <c r="P974" s="357">
        <v>26.895781375691875</v>
      </c>
      <c r="Q974" s="356" t="s">
        <v>15063</v>
      </c>
    </row>
    <row r="975" spans="1:17" x14ac:dyDescent="0.25">
      <c r="A975" s="354">
        <v>972</v>
      </c>
      <c r="B975" s="355" t="s">
        <v>5252</v>
      </c>
      <c r="C975" s="355" t="s">
        <v>1373</v>
      </c>
      <c r="D975" s="355" t="s">
        <v>2395</v>
      </c>
      <c r="E975" s="355" t="s">
        <v>14758</v>
      </c>
      <c r="F975" s="356" t="s">
        <v>5310</v>
      </c>
      <c r="G975" s="356" t="s">
        <v>14759</v>
      </c>
      <c r="H975" s="356" t="s">
        <v>5323</v>
      </c>
      <c r="I975" s="356" t="str">
        <f t="shared" si="31"/>
        <v>CHINTAMANI_66F17-RAMAMANDIRA</v>
      </c>
      <c r="J975" s="356" t="s">
        <v>2405</v>
      </c>
      <c r="K975" s="356" t="s">
        <v>15063</v>
      </c>
      <c r="L975" s="357">
        <v>0.77054000000000034</v>
      </c>
      <c r="M975" s="357">
        <v>0.7055245</v>
      </c>
      <c r="N975" s="357">
        <v>0</v>
      </c>
      <c r="O975" s="356">
        <f t="shared" si="30"/>
        <v>8.4376541127002245</v>
      </c>
      <c r="P975" s="357">
        <v>14.241496592700731</v>
      </c>
      <c r="Q975" s="356" t="s">
        <v>15063</v>
      </c>
    </row>
    <row r="976" spans="1:17" x14ac:dyDescent="0.25">
      <c r="A976" s="354">
        <v>973</v>
      </c>
      <c r="B976" s="355" t="s">
        <v>5271</v>
      </c>
      <c r="C976" s="355" t="s">
        <v>2396</v>
      </c>
      <c r="D976" s="355" t="s">
        <v>1377</v>
      </c>
      <c r="E976" s="355" t="s">
        <v>14802</v>
      </c>
      <c r="F976" s="356" t="s">
        <v>6575</v>
      </c>
      <c r="G976" s="356" t="s">
        <v>6576</v>
      </c>
      <c r="H976" s="356" t="s">
        <v>6577</v>
      </c>
      <c r="I976" s="356" t="str">
        <f t="shared" si="31"/>
        <v>PANDARAHALLI_66F01-ANNEHAL</v>
      </c>
      <c r="J976" s="356" t="s">
        <v>5701</v>
      </c>
      <c r="K976" s="356" t="s">
        <v>15063</v>
      </c>
      <c r="L976" s="357">
        <v>0.86997800000000003</v>
      </c>
      <c r="M976" s="357">
        <v>0.78272699999999995</v>
      </c>
      <c r="N976" s="357">
        <v>0</v>
      </c>
      <c r="O976" s="356">
        <f t="shared" si="30"/>
        <v>10.029104184243748</v>
      </c>
      <c r="P976" s="357">
        <v>10.029104184243753</v>
      </c>
      <c r="Q976" s="356" t="s">
        <v>15063</v>
      </c>
    </row>
    <row r="977" spans="1:17" x14ac:dyDescent="0.25">
      <c r="A977" s="354">
        <v>974</v>
      </c>
      <c r="B977" s="355" t="s">
        <v>5271</v>
      </c>
      <c r="C977" s="355" t="s">
        <v>2396</v>
      </c>
      <c r="D977" s="355" t="s">
        <v>1377</v>
      </c>
      <c r="E977" s="355" t="s">
        <v>14802</v>
      </c>
      <c r="F977" s="356" t="s">
        <v>6627</v>
      </c>
      <c r="G977" s="356" t="s">
        <v>6628</v>
      </c>
      <c r="H977" s="356" t="s">
        <v>6629</v>
      </c>
      <c r="I977" s="356" t="str">
        <f t="shared" si="31"/>
        <v>TURUVANUR_66F01-BOMMAKKANAHALLI</v>
      </c>
      <c r="J977" s="356" t="s">
        <v>5701</v>
      </c>
      <c r="K977" s="356" t="s">
        <v>15063</v>
      </c>
      <c r="L977" s="357">
        <v>0.89141300000000001</v>
      </c>
      <c r="M977" s="357">
        <v>0.80360199999999993</v>
      </c>
      <c r="N977" s="357">
        <v>0</v>
      </c>
      <c r="O977" s="356">
        <f t="shared" si="30"/>
        <v>9.8507650213761835</v>
      </c>
      <c r="P977" s="357">
        <v>9.8507650213761959</v>
      </c>
      <c r="Q977" s="356" t="s">
        <v>15063</v>
      </c>
    </row>
    <row r="978" spans="1:17" x14ac:dyDescent="0.25">
      <c r="A978" s="354">
        <v>975</v>
      </c>
      <c r="B978" s="355" t="s">
        <v>5271</v>
      </c>
      <c r="C978" s="355" t="s">
        <v>2396</v>
      </c>
      <c r="D978" s="355" t="s">
        <v>1377</v>
      </c>
      <c r="E978" s="355" t="s">
        <v>14802</v>
      </c>
      <c r="F978" s="356" t="s">
        <v>6517</v>
      </c>
      <c r="G978" s="356" t="s">
        <v>6518</v>
      </c>
      <c r="H978" s="356" t="s">
        <v>6519</v>
      </c>
      <c r="I978" s="356" t="str">
        <f t="shared" si="31"/>
        <v>BHARAMASAGARA_66F01-HEGGERE</v>
      </c>
      <c r="J978" s="356" t="s">
        <v>5701</v>
      </c>
      <c r="K978" s="356" t="s">
        <v>15063</v>
      </c>
      <c r="L978" s="357">
        <v>0.44791399999999998</v>
      </c>
      <c r="M978" s="357">
        <v>0.40416149999999995</v>
      </c>
      <c r="N978" s="357">
        <v>0</v>
      </c>
      <c r="O978" s="356">
        <f t="shared" si="30"/>
        <v>9.768058154020645</v>
      </c>
      <c r="P978" s="357">
        <v>9.7680581540206308</v>
      </c>
      <c r="Q978" s="356" t="s">
        <v>15063</v>
      </c>
    </row>
    <row r="979" spans="1:17" x14ac:dyDescent="0.25">
      <c r="A979" s="354">
        <v>976</v>
      </c>
      <c r="B979" s="355" t="s">
        <v>5271</v>
      </c>
      <c r="C979" s="355" t="s">
        <v>2396</v>
      </c>
      <c r="D979" s="355" t="s">
        <v>1377</v>
      </c>
      <c r="E979" s="355" t="s">
        <v>14802</v>
      </c>
      <c r="F979" s="356" t="s">
        <v>6548</v>
      </c>
      <c r="G979" s="356" t="s">
        <v>6549</v>
      </c>
      <c r="H979" s="356" t="s">
        <v>6550</v>
      </c>
      <c r="I979" s="356" t="str">
        <f t="shared" si="31"/>
        <v>HIREGUNTANUR_66F01-HUNASEKATTE</v>
      </c>
      <c r="J979" s="356" t="s">
        <v>5701</v>
      </c>
      <c r="K979" s="356" t="s">
        <v>15063</v>
      </c>
      <c r="L979" s="357">
        <v>0.73711400000000005</v>
      </c>
      <c r="M979" s="357">
        <v>0.66232059999999993</v>
      </c>
      <c r="N979" s="357">
        <v>0</v>
      </c>
      <c r="O979" s="356">
        <f t="shared" si="30"/>
        <v>10.146788692115482</v>
      </c>
      <c r="P979" s="357">
        <v>10.146788692115482</v>
      </c>
      <c r="Q979" s="356" t="s">
        <v>15063</v>
      </c>
    </row>
    <row r="980" spans="1:17" x14ac:dyDescent="0.25">
      <c r="A980" s="354">
        <v>977</v>
      </c>
      <c r="B980" s="355" t="s">
        <v>5271</v>
      </c>
      <c r="C980" s="355" t="s">
        <v>2396</v>
      </c>
      <c r="D980" s="355" t="s">
        <v>1377</v>
      </c>
      <c r="E980" s="355" t="s">
        <v>14802</v>
      </c>
      <c r="F980" s="356" t="s">
        <v>6644</v>
      </c>
      <c r="G980" s="356" t="s">
        <v>6645</v>
      </c>
      <c r="H980" s="356" t="s">
        <v>6646</v>
      </c>
      <c r="I980" s="356" t="str">
        <f t="shared" si="31"/>
        <v>VIJAPURA_66F01-KALKUNTE</v>
      </c>
      <c r="J980" s="356" t="s">
        <v>5701</v>
      </c>
      <c r="K980" s="356" t="s">
        <v>15063</v>
      </c>
      <c r="L980" s="357">
        <v>0.374112</v>
      </c>
      <c r="M980" s="357">
        <v>0.33694000000000002</v>
      </c>
      <c r="N980" s="357">
        <v>0</v>
      </c>
      <c r="O980" s="356">
        <f t="shared" si="30"/>
        <v>9.9360619279787823</v>
      </c>
      <c r="P980" s="357">
        <v>9.9360619279787894</v>
      </c>
      <c r="Q980" s="356" t="s">
        <v>15063</v>
      </c>
    </row>
    <row r="981" spans="1:17" x14ac:dyDescent="0.25">
      <c r="A981" s="354">
        <v>978</v>
      </c>
      <c r="B981" s="355" t="s">
        <v>5271</v>
      </c>
      <c r="C981" s="355" t="s">
        <v>2396</v>
      </c>
      <c r="D981" s="355" t="s">
        <v>1377</v>
      </c>
      <c r="E981" s="355" t="s">
        <v>14802</v>
      </c>
      <c r="F981" s="356" t="s">
        <v>6602</v>
      </c>
      <c r="G981" s="356" t="s">
        <v>6603</v>
      </c>
      <c r="H981" s="356" t="s">
        <v>6604</v>
      </c>
      <c r="I981" s="356" t="str">
        <f t="shared" si="31"/>
        <v>SIRIGERE_66F01-KONANUR</v>
      </c>
      <c r="J981" s="356" t="s">
        <v>5706</v>
      </c>
      <c r="K981" s="356" t="s">
        <v>15063</v>
      </c>
      <c r="L981" s="357">
        <v>0.49207700000000004</v>
      </c>
      <c r="M981" s="357">
        <v>0.42558100000000004</v>
      </c>
      <c r="N981" s="357">
        <v>0</v>
      </c>
      <c r="O981" s="356">
        <f t="shared" si="30"/>
        <v>13.513332263040132</v>
      </c>
      <c r="P981" s="357">
        <v>49.983723518882904</v>
      </c>
      <c r="Q981" s="356" t="s">
        <v>15063</v>
      </c>
    </row>
    <row r="982" spans="1:17" x14ac:dyDescent="0.25">
      <c r="A982" s="354">
        <v>979</v>
      </c>
      <c r="B982" s="355" t="s">
        <v>5271</v>
      </c>
      <c r="C982" s="355" t="s">
        <v>2396</v>
      </c>
      <c r="D982" s="355" t="s">
        <v>1377</v>
      </c>
      <c r="E982" s="355" t="s">
        <v>14802</v>
      </c>
      <c r="F982" s="356" t="s">
        <v>6575</v>
      </c>
      <c r="G982" s="356" t="s">
        <v>6578</v>
      </c>
      <c r="H982" s="356" t="s">
        <v>6579</v>
      </c>
      <c r="I982" s="356" t="str">
        <f t="shared" si="31"/>
        <v>PANDARAHALLI_66F02-(A)HULLUR NJY</v>
      </c>
      <c r="J982" s="356" t="s">
        <v>5706</v>
      </c>
      <c r="K982" s="356" t="s">
        <v>15063</v>
      </c>
      <c r="L982" s="357">
        <v>0.58207900000000001</v>
      </c>
      <c r="M982" s="357">
        <v>0.50317759999999989</v>
      </c>
      <c r="N982" s="357">
        <v>0</v>
      </c>
      <c r="O982" s="356">
        <f t="shared" si="30"/>
        <v>13.555101627098749</v>
      </c>
      <c r="P982" s="357">
        <v>40.961148349426836</v>
      </c>
      <c r="Q982" s="356" t="s">
        <v>15063</v>
      </c>
    </row>
    <row r="983" spans="1:17" x14ac:dyDescent="0.25">
      <c r="A983" s="354">
        <v>980</v>
      </c>
      <c r="B983" s="355" t="s">
        <v>5271</v>
      </c>
      <c r="C983" s="355" t="s">
        <v>2396</v>
      </c>
      <c r="D983" s="355" t="s">
        <v>1377</v>
      </c>
      <c r="E983" s="355" t="s">
        <v>14802</v>
      </c>
      <c r="F983" s="356" t="s">
        <v>6644</v>
      </c>
      <c r="G983" s="356" t="s">
        <v>6647</v>
      </c>
      <c r="H983" s="356" t="s">
        <v>6648</v>
      </c>
      <c r="I983" s="356" t="str">
        <f t="shared" si="31"/>
        <v>VIJAPURA_66F02-BALIGHATTE</v>
      </c>
      <c r="J983" s="356" t="s">
        <v>5701</v>
      </c>
      <c r="K983" s="356" t="s">
        <v>15063</v>
      </c>
      <c r="L983" s="357">
        <v>0.25697199999999998</v>
      </c>
      <c r="M983" s="357">
        <v>0.22865368559999999</v>
      </c>
      <c r="N983" s="357">
        <v>0</v>
      </c>
      <c r="O983" s="356">
        <f t="shared" si="30"/>
        <v>11.019999999999996</v>
      </c>
      <c r="P983" s="357">
        <v>11.019999999999996</v>
      </c>
      <c r="Q983" s="356" t="s">
        <v>15063</v>
      </c>
    </row>
    <row r="984" spans="1:17" x14ac:dyDescent="0.25">
      <c r="A984" s="354">
        <v>981</v>
      </c>
      <c r="B984" s="355" t="s">
        <v>5271</v>
      </c>
      <c r="C984" s="355" t="s">
        <v>2396</v>
      </c>
      <c r="D984" s="355" t="s">
        <v>1377</v>
      </c>
      <c r="E984" s="355" t="s">
        <v>14802</v>
      </c>
      <c r="F984" s="356" t="s">
        <v>6602</v>
      </c>
      <c r="G984" s="356" t="s">
        <v>6605</v>
      </c>
      <c r="H984" s="356" t="s">
        <v>6606</v>
      </c>
      <c r="I984" s="356" t="str">
        <f t="shared" si="31"/>
        <v>SIRIGERE_66F02-HALAUDARA</v>
      </c>
      <c r="J984" s="356" t="s">
        <v>5701</v>
      </c>
      <c r="K984" s="356" t="s">
        <v>15063</v>
      </c>
      <c r="L984" s="357">
        <v>0.72543399999999991</v>
      </c>
      <c r="M984" s="357">
        <v>0.64951349999999997</v>
      </c>
      <c r="N984" s="357">
        <v>0</v>
      </c>
      <c r="O984" s="356">
        <f t="shared" si="30"/>
        <v>10.465528221726574</v>
      </c>
      <c r="P984" s="357">
        <v>10.465528221726561</v>
      </c>
      <c r="Q984" s="356" t="s">
        <v>15063</v>
      </c>
    </row>
    <row r="985" spans="1:17" x14ac:dyDescent="0.25">
      <c r="A985" s="354">
        <v>982</v>
      </c>
      <c r="B985" s="355" t="s">
        <v>5271</v>
      </c>
      <c r="C985" s="355" t="s">
        <v>2396</v>
      </c>
      <c r="D985" s="355" t="s">
        <v>1377</v>
      </c>
      <c r="E985" s="355" t="s">
        <v>14802</v>
      </c>
      <c r="F985" s="356" t="s">
        <v>6548</v>
      </c>
      <c r="G985" s="356" t="s">
        <v>6551</v>
      </c>
      <c r="H985" s="356" t="s">
        <v>6552</v>
      </c>
      <c r="I985" s="356" t="str">
        <f t="shared" si="31"/>
        <v>HIREGUNTANUR_66F02-KODAGAVALLI</v>
      </c>
      <c r="J985" s="356" t="s">
        <v>5701</v>
      </c>
      <c r="K985" s="356" t="s">
        <v>15063</v>
      </c>
      <c r="L985" s="357">
        <v>1.49342</v>
      </c>
      <c r="M985" s="357">
        <v>1.3464719999999999</v>
      </c>
      <c r="N985" s="357">
        <v>0</v>
      </c>
      <c r="O985" s="356">
        <f t="shared" si="30"/>
        <v>9.8396968033105274</v>
      </c>
      <c r="P985" s="357">
        <v>9.8396968033105274</v>
      </c>
      <c r="Q985" s="356" t="s">
        <v>15063</v>
      </c>
    </row>
    <row r="986" spans="1:17" x14ac:dyDescent="0.25">
      <c r="A986" s="354">
        <v>983</v>
      </c>
      <c r="B986" s="355" t="s">
        <v>5271</v>
      </c>
      <c r="C986" s="355" t="s">
        <v>2396</v>
      </c>
      <c r="D986" s="355" t="s">
        <v>1377</v>
      </c>
      <c r="E986" s="355" t="s">
        <v>14802</v>
      </c>
      <c r="F986" s="356" t="s">
        <v>6627</v>
      </c>
      <c r="G986" s="356" t="s">
        <v>14988</v>
      </c>
      <c r="H986" s="356" t="s">
        <v>14989</v>
      </c>
      <c r="I986" s="356" t="str">
        <f t="shared" si="31"/>
        <v>TURUVANUR_66F02-KUNABEVU NJY</v>
      </c>
      <c r="J986" s="356" t="s">
        <v>5706</v>
      </c>
      <c r="K986" s="356" t="s">
        <v>15063</v>
      </c>
      <c r="L986" s="357" t="e">
        <v>#N/A</v>
      </c>
      <c r="M986" s="357">
        <v>0</v>
      </c>
      <c r="N986" s="357" t="e">
        <v>#N/A</v>
      </c>
      <c r="O986" s="356" t="e">
        <f t="shared" si="30"/>
        <v>#N/A</v>
      </c>
      <c r="P986" s="357" t="e">
        <v>#DIV/0!</v>
      </c>
      <c r="Q986" s="356" t="s">
        <v>15063</v>
      </c>
    </row>
    <row r="987" spans="1:17" x14ac:dyDescent="0.25">
      <c r="A987" s="354">
        <v>984</v>
      </c>
      <c r="B987" s="355" t="s">
        <v>5271</v>
      </c>
      <c r="C987" s="355" t="s">
        <v>2396</v>
      </c>
      <c r="D987" s="355" t="s">
        <v>1377</v>
      </c>
      <c r="E987" s="355" t="s">
        <v>14802</v>
      </c>
      <c r="F987" s="356" t="s">
        <v>6517</v>
      </c>
      <c r="G987" s="356" t="s">
        <v>6520</v>
      </c>
      <c r="H987" s="356" t="s">
        <v>6521</v>
      </c>
      <c r="I987" s="356" t="str">
        <f t="shared" si="31"/>
        <v>BHARAMASAGARA_66F02-YEMMEHATTI</v>
      </c>
      <c r="J987" s="356" t="s">
        <v>5701</v>
      </c>
      <c r="K987" s="356" t="s">
        <v>15063</v>
      </c>
      <c r="L987" s="357">
        <v>0.36591799999999997</v>
      </c>
      <c r="M987" s="357">
        <v>0.32866699999999999</v>
      </c>
      <c r="N987" s="357">
        <v>0</v>
      </c>
      <c r="O987" s="356">
        <f t="shared" si="30"/>
        <v>10.180149651014702</v>
      </c>
      <c r="P987" s="357">
        <v>10.180149651014702</v>
      </c>
      <c r="Q987" s="356" t="s">
        <v>15063</v>
      </c>
    </row>
    <row r="988" spans="1:17" x14ac:dyDescent="0.25">
      <c r="A988" s="354">
        <v>985</v>
      </c>
      <c r="B988" s="355" t="s">
        <v>5271</v>
      </c>
      <c r="C988" s="355" t="s">
        <v>2396</v>
      </c>
      <c r="D988" s="355" t="s">
        <v>1377</v>
      </c>
      <c r="E988" s="355" t="s">
        <v>14802</v>
      </c>
      <c r="F988" s="356" t="s">
        <v>6627</v>
      </c>
      <c r="G988" s="356" t="s">
        <v>6630</v>
      </c>
      <c r="H988" s="356" t="s">
        <v>6631</v>
      </c>
      <c r="I988" s="356" t="str">
        <f t="shared" si="31"/>
        <v>TURUVANUR_66F03-AVALENAHALLI</v>
      </c>
      <c r="J988" s="356" t="s">
        <v>5701</v>
      </c>
      <c r="K988" s="356" t="s">
        <v>15063</v>
      </c>
      <c r="L988" s="357">
        <v>0.52402199999999999</v>
      </c>
      <c r="M988" s="357">
        <v>0.47211000000000003</v>
      </c>
      <c r="N988" s="357">
        <v>0</v>
      </c>
      <c r="O988" s="356">
        <f t="shared" si="30"/>
        <v>9.9064543091702184</v>
      </c>
      <c r="P988" s="357">
        <v>9.9064543091702202</v>
      </c>
      <c r="Q988" s="356" t="s">
        <v>15063</v>
      </c>
    </row>
    <row r="989" spans="1:17" x14ac:dyDescent="0.25">
      <c r="A989" s="354">
        <v>986</v>
      </c>
      <c r="B989" s="355" t="s">
        <v>5271</v>
      </c>
      <c r="C989" s="355" t="s">
        <v>2396</v>
      </c>
      <c r="D989" s="355" t="s">
        <v>1377</v>
      </c>
      <c r="E989" s="355" t="s">
        <v>14802</v>
      </c>
      <c r="F989" s="356" t="s">
        <v>6548</v>
      </c>
      <c r="G989" s="356" t="s">
        <v>6553</v>
      </c>
      <c r="H989" s="356" t="s">
        <v>6554</v>
      </c>
      <c r="I989" s="356" t="str">
        <f t="shared" si="31"/>
        <v>HIREGUNTANUR_66F03-CHIKPURA</v>
      </c>
      <c r="J989" s="356" t="s">
        <v>5701</v>
      </c>
      <c r="K989" s="356" t="s">
        <v>15063</v>
      </c>
      <c r="L989" s="357">
        <v>0.86746999999999996</v>
      </c>
      <c r="M989" s="357">
        <v>0.78239199999999998</v>
      </c>
      <c r="N989" s="357">
        <v>0</v>
      </c>
      <c r="O989" s="356">
        <f t="shared" si="30"/>
        <v>9.8076014156109128</v>
      </c>
      <c r="P989" s="357">
        <v>10.255219823880946</v>
      </c>
      <c r="Q989" s="356" t="s">
        <v>15063</v>
      </c>
    </row>
    <row r="990" spans="1:17" x14ac:dyDescent="0.25">
      <c r="A990" s="354">
        <v>987</v>
      </c>
      <c r="B990" s="355" t="s">
        <v>5271</v>
      </c>
      <c r="C990" s="355" t="s">
        <v>2396</v>
      </c>
      <c r="D990" s="355" t="s">
        <v>1377</v>
      </c>
      <c r="E990" s="355" t="s">
        <v>14802</v>
      </c>
      <c r="F990" s="356" t="s">
        <v>6644</v>
      </c>
      <c r="G990" s="356" t="s">
        <v>6649</v>
      </c>
      <c r="H990" s="356" t="s">
        <v>6650</v>
      </c>
      <c r="I990" s="356" t="str">
        <f t="shared" si="31"/>
        <v>VIJAPURA_66F03-LAKSHMISAGARA</v>
      </c>
      <c r="J990" s="356" t="s">
        <v>5701</v>
      </c>
      <c r="K990" s="356" t="s">
        <v>15063</v>
      </c>
      <c r="L990" s="357">
        <v>0.26673600000000003</v>
      </c>
      <c r="M990" s="357">
        <v>0.24084</v>
      </c>
      <c r="N990" s="357">
        <v>0</v>
      </c>
      <c r="O990" s="356">
        <f t="shared" si="30"/>
        <v>9.7084757962929746</v>
      </c>
      <c r="P990" s="357">
        <v>9.7084757962929693</v>
      </c>
      <c r="Q990" s="356" t="s">
        <v>15063</v>
      </c>
    </row>
    <row r="991" spans="1:17" x14ac:dyDescent="0.25">
      <c r="A991" s="354">
        <v>988</v>
      </c>
      <c r="B991" s="355" t="s">
        <v>5271</v>
      </c>
      <c r="C991" s="355" t="s">
        <v>2396</v>
      </c>
      <c r="D991" s="355" t="s">
        <v>1377</v>
      </c>
      <c r="E991" s="355" t="s">
        <v>14802</v>
      </c>
      <c r="F991" s="356" t="s">
        <v>6517</v>
      </c>
      <c r="G991" s="356" t="s">
        <v>6522</v>
      </c>
      <c r="H991" s="356" t="s">
        <v>6523</v>
      </c>
      <c r="I991" s="356" t="str">
        <f t="shared" si="31"/>
        <v>BHARAMASAGARA_66F03-NALLIKATTE</v>
      </c>
      <c r="J991" s="356" t="s">
        <v>5701</v>
      </c>
      <c r="K991" s="356" t="s">
        <v>15063</v>
      </c>
      <c r="L991" s="357">
        <v>0.417798</v>
      </c>
      <c r="M991" s="357">
        <v>0.37477749999999999</v>
      </c>
      <c r="N991" s="357">
        <v>0</v>
      </c>
      <c r="O991" s="356">
        <f t="shared" si="30"/>
        <v>10.296961689620348</v>
      </c>
      <c r="P991" s="357">
        <v>11.51100035219722</v>
      </c>
      <c r="Q991" s="356" t="s">
        <v>15063</v>
      </c>
    </row>
    <row r="992" spans="1:17" x14ac:dyDescent="0.25">
      <c r="A992" s="354">
        <v>989</v>
      </c>
      <c r="B992" s="355" t="s">
        <v>5271</v>
      </c>
      <c r="C992" s="355" t="s">
        <v>2396</v>
      </c>
      <c r="D992" s="355" t="s">
        <v>1377</v>
      </c>
      <c r="E992" s="355" t="s">
        <v>14802</v>
      </c>
      <c r="F992" s="356" t="s">
        <v>6602</v>
      </c>
      <c r="G992" s="356" t="s">
        <v>6607</v>
      </c>
      <c r="H992" s="356" t="s">
        <v>6608</v>
      </c>
      <c r="I992" s="356" t="str">
        <f t="shared" si="31"/>
        <v>SIRIGERE_66F03-OBALAPURA</v>
      </c>
      <c r="J992" s="356" t="s">
        <v>5701</v>
      </c>
      <c r="K992" s="356" t="s">
        <v>15063</v>
      </c>
      <c r="L992" s="357">
        <v>7.7043E-2</v>
      </c>
      <c r="M992" s="357">
        <v>7.0037000000000002E-2</v>
      </c>
      <c r="N992" s="357">
        <v>0</v>
      </c>
      <c r="O992" s="356">
        <f t="shared" si="30"/>
        <v>9.0936230416780219</v>
      </c>
      <c r="P992" s="357">
        <v>9.0936230416780344</v>
      </c>
      <c r="Q992" s="356" t="s">
        <v>15063</v>
      </c>
    </row>
    <row r="993" spans="1:17" x14ac:dyDescent="0.25">
      <c r="A993" s="354">
        <v>990</v>
      </c>
      <c r="B993" s="355" t="s">
        <v>5271</v>
      </c>
      <c r="C993" s="355" t="s">
        <v>2396</v>
      </c>
      <c r="D993" s="355" t="s">
        <v>1377</v>
      </c>
      <c r="E993" s="355" t="s">
        <v>14802</v>
      </c>
      <c r="F993" s="356" t="s">
        <v>6575</v>
      </c>
      <c r="G993" s="356" t="s">
        <v>6580</v>
      </c>
      <c r="H993" s="356" t="s">
        <v>6581</v>
      </c>
      <c r="I993" s="356" t="str">
        <f t="shared" si="31"/>
        <v>PANDARAHALLI_66F03-PANDRAHALLI-KAVALAHATTI</v>
      </c>
      <c r="J993" s="356" t="s">
        <v>5701</v>
      </c>
      <c r="K993" s="356" t="s">
        <v>15063</v>
      </c>
      <c r="L993" s="357">
        <v>0.44920799999999994</v>
      </c>
      <c r="M993" s="357">
        <v>0.40398349999999994</v>
      </c>
      <c r="N993" s="357">
        <v>0</v>
      </c>
      <c r="O993" s="356">
        <f t="shared" si="30"/>
        <v>10.067607878755499</v>
      </c>
      <c r="P993" s="357">
        <v>10.067607878755503</v>
      </c>
      <c r="Q993" s="356" t="s">
        <v>15063</v>
      </c>
    </row>
    <row r="994" spans="1:17" x14ac:dyDescent="0.25">
      <c r="A994" s="354">
        <v>991</v>
      </c>
      <c r="B994" s="355" t="s">
        <v>5271</v>
      </c>
      <c r="C994" s="355" t="s">
        <v>2396</v>
      </c>
      <c r="D994" s="355" t="s">
        <v>1377</v>
      </c>
      <c r="E994" s="355" t="s">
        <v>14802</v>
      </c>
      <c r="F994" s="356" t="s">
        <v>6602</v>
      </c>
      <c r="G994" s="356" t="s">
        <v>6609</v>
      </c>
      <c r="H994" s="356" t="s">
        <v>6610</v>
      </c>
      <c r="I994" s="356" t="str">
        <f t="shared" si="31"/>
        <v>SIRIGERE_66F04-ALAGWADI</v>
      </c>
      <c r="J994" s="356" t="s">
        <v>5701</v>
      </c>
      <c r="K994" s="356" t="s">
        <v>15063</v>
      </c>
      <c r="L994" s="357">
        <v>0.109515</v>
      </c>
      <c r="M994" s="357">
        <v>9.8507999999999998E-2</v>
      </c>
      <c r="N994" s="357">
        <v>0</v>
      </c>
      <c r="O994" s="356">
        <f t="shared" si="30"/>
        <v>10.050677989316535</v>
      </c>
      <c r="P994" s="357">
        <v>13.768895697391926</v>
      </c>
      <c r="Q994" s="356" t="s">
        <v>15063</v>
      </c>
    </row>
    <row r="995" spans="1:17" x14ac:dyDescent="0.25">
      <c r="A995" s="354">
        <v>992</v>
      </c>
      <c r="B995" s="355" t="s">
        <v>5271</v>
      </c>
      <c r="C995" s="355" t="s">
        <v>2396</v>
      </c>
      <c r="D995" s="355" t="s">
        <v>1377</v>
      </c>
      <c r="E995" s="355" t="s">
        <v>14802</v>
      </c>
      <c r="F995" s="356" t="s">
        <v>6627</v>
      </c>
      <c r="G995" s="356" t="s">
        <v>6632</v>
      </c>
      <c r="H995" s="356" t="s">
        <v>6633</v>
      </c>
      <c r="I995" s="356" t="str">
        <f t="shared" si="31"/>
        <v>TURUVANUR_66F04-DODDAGHATTA</v>
      </c>
      <c r="J995" s="356" t="s">
        <v>5701</v>
      </c>
      <c r="K995" s="356" t="s">
        <v>15063</v>
      </c>
      <c r="L995" s="357">
        <v>0.80156300000000003</v>
      </c>
      <c r="M995" s="357">
        <v>0.72005999999999992</v>
      </c>
      <c r="N995" s="357">
        <v>0</v>
      </c>
      <c r="O995" s="356">
        <f t="shared" si="30"/>
        <v>10.168009251924067</v>
      </c>
      <c r="P995" s="357">
        <v>10.168009251924071</v>
      </c>
      <c r="Q995" s="356" t="s">
        <v>15063</v>
      </c>
    </row>
    <row r="996" spans="1:17" x14ac:dyDescent="0.25">
      <c r="A996" s="354">
        <v>993</v>
      </c>
      <c r="B996" s="355" t="s">
        <v>5271</v>
      </c>
      <c r="C996" s="355" t="s">
        <v>2396</v>
      </c>
      <c r="D996" s="355" t="s">
        <v>1377</v>
      </c>
      <c r="E996" s="355" t="s">
        <v>14802</v>
      </c>
      <c r="F996" s="356" t="s">
        <v>6548</v>
      </c>
      <c r="G996" s="356" t="s">
        <v>6555</v>
      </c>
      <c r="H996" s="356" t="s">
        <v>6556</v>
      </c>
      <c r="I996" s="356" t="str">
        <f t="shared" si="31"/>
        <v>HIREGUNTANUR_66F04-HIREGUNTANUR</v>
      </c>
      <c r="J996" s="356" t="s">
        <v>5701</v>
      </c>
      <c r="K996" s="356" t="s">
        <v>15063</v>
      </c>
      <c r="L996" s="357">
        <v>0.75237600000000004</v>
      </c>
      <c r="M996" s="357">
        <v>0.67745610000000001</v>
      </c>
      <c r="N996" s="357">
        <v>0</v>
      </c>
      <c r="O996" s="356">
        <f t="shared" si="30"/>
        <v>9.9577737726881299</v>
      </c>
      <c r="P996" s="357">
        <v>9.9577737726881281</v>
      </c>
      <c r="Q996" s="356" t="s">
        <v>15063</v>
      </c>
    </row>
    <row r="997" spans="1:17" x14ac:dyDescent="0.25">
      <c r="A997" s="354">
        <v>994</v>
      </c>
      <c r="B997" s="355" t="s">
        <v>5271</v>
      </c>
      <c r="C997" s="355" t="s">
        <v>2396</v>
      </c>
      <c r="D997" s="355" t="s">
        <v>1377</v>
      </c>
      <c r="E997" s="355" t="s">
        <v>14802</v>
      </c>
      <c r="F997" s="356" t="s">
        <v>6575</v>
      </c>
      <c r="G997" s="356" t="s">
        <v>6582</v>
      </c>
      <c r="H997" s="356" t="s">
        <v>6583</v>
      </c>
      <c r="I997" s="356" t="str">
        <f t="shared" si="31"/>
        <v>PANDARAHALLI_66F04-JANAKONDA</v>
      </c>
      <c r="J997" s="356" t="s">
        <v>5701</v>
      </c>
      <c r="K997" s="356" t="s">
        <v>15063</v>
      </c>
      <c r="L997" s="357">
        <v>0.90377700000000005</v>
      </c>
      <c r="M997" s="357">
        <v>0.81641249999999999</v>
      </c>
      <c r="N997" s="357">
        <v>0</v>
      </c>
      <c r="O997" s="356">
        <f t="shared" si="30"/>
        <v>9.6665991721409217</v>
      </c>
      <c r="P997" s="357">
        <v>9.6665991721409217</v>
      </c>
      <c r="Q997" s="356" t="s">
        <v>15063</v>
      </c>
    </row>
    <row r="998" spans="1:17" x14ac:dyDescent="0.25">
      <c r="A998" s="354">
        <v>995</v>
      </c>
      <c r="B998" s="355" t="s">
        <v>5271</v>
      </c>
      <c r="C998" s="355" t="s">
        <v>2396</v>
      </c>
      <c r="D998" s="355" t="s">
        <v>1377</v>
      </c>
      <c r="E998" s="355" t="s">
        <v>14802</v>
      </c>
      <c r="F998" s="356" t="s">
        <v>6517</v>
      </c>
      <c r="G998" s="356" t="s">
        <v>6524</v>
      </c>
      <c r="H998" s="356" t="s">
        <v>6525</v>
      </c>
      <c r="I998" s="356" t="str">
        <f t="shared" si="31"/>
        <v>BHARAMASAGARA_66F04-KOLAHAL NJY</v>
      </c>
      <c r="J998" s="356" t="s">
        <v>5706</v>
      </c>
      <c r="K998" s="356" t="s">
        <v>15063</v>
      </c>
      <c r="L998" s="357">
        <v>0.26683200000000001</v>
      </c>
      <c r="M998" s="357">
        <v>0.23442570000000001</v>
      </c>
      <c r="N998" s="357">
        <v>0</v>
      </c>
      <c r="O998" s="356">
        <f t="shared" si="30"/>
        <v>12.14483270372369</v>
      </c>
      <c r="P998" s="357">
        <v>34.409899744707182</v>
      </c>
      <c r="Q998" s="356" t="s">
        <v>15063</v>
      </c>
    </row>
    <row r="999" spans="1:17" x14ac:dyDescent="0.25">
      <c r="A999" s="354">
        <v>996</v>
      </c>
      <c r="B999" s="355" t="s">
        <v>5271</v>
      </c>
      <c r="C999" s="355" t="s">
        <v>2396</v>
      </c>
      <c r="D999" s="355" t="s">
        <v>1377</v>
      </c>
      <c r="E999" s="355" t="s">
        <v>14802</v>
      </c>
      <c r="F999" s="356" t="s">
        <v>6644</v>
      </c>
      <c r="G999" s="356" t="s">
        <v>6651</v>
      </c>
      <c r="H999" s="356" t="s">
        <v>6652</v>
      </c>
      <c r="I999" s="356" t="str">
        <f t="shared" si="31"/>
        <v>VIJAPURA_66F04-VIJAPURA NJY</v>
      </c>
      <c r="J999" s="356" t="s">
        <v>5706</v>
      </c>
      <c r="K999" s="356" t="s">
        <v>15063</v>
      </c>
      <c r="L999" s="357">
        <v>0.15392</v>
      </c>
      <c r="M999" s="357">
        <v>0.13307749999999999</v>
      </c>
      <c r="N999" s="357">
        <v>0</v>
      </c>
      <c r="O999" s="356">
        <f t="shared" si="30"/>
        <v>13.541125259875269</v>
      </c>
      <c r="P999" s="357">
        <v>48.085059330257131</v>
      </c>
      <c r="Q999" s="356" t="s">
        <v>15063</v>
      </c>
    </row>
    <row r="1000" spans="1:17" x14ac:dyDescent="0.25">
      <c r="A1000" s="354">
        <v>997</v>
      </c>
      <c r="B1000" s="355" t="s">
        <v>5271</v>
      </c>
      <c r="C1000" s="355" t="s">
        <v>2396</v>
      </c>
      <c r="D1000" s="355" t="s">
        <v>1377</v>
      </c>
      <c r="E1000" s="355" t="s">
        <v>14802</v>
      </c>
      <c r="F1000" s="356" t="s">
        <v>6575</v>
      </c>
      <c r="G1000" s="356" t="s">
        <v>6584</v>
      </c>
      <c r="H1000" s="356" t="s">
        <v>6585</v>
      </c>
      <c r="I1000" s="356" t="str">
        <f t="shared" si="31"/>
        <v>PANDARAHALLI_66F05-(A)SIDDAPURA</v>
      </c>
      <c r="J1000" s="356" t="s">
        <v>5701</v>
      </c>
      <c r="K1000" s="356" t="s">
        <v>15063</v>
      </c>
      <c r="L1000" s="357">
        <v>0.60513899999999998</v>
      </c>
      <c r="M1000" s="357">
        <v>0.54528350000000003</v>
      </c>
      <c r="N1000" s="357">
        <v>0</v>
      </c>
      <c r="O1000" s="356">
        <f t="shared" si="30"/>
        <v>9.8911985510766876</v>
      </c>
      <c r="P1000" s="357">
        <v>9.8911985510766858</v>
      </c>
      <c r="Q1000" s="356" t="s">
        <v>15063</v>
      </c>
    </row>
    <row r="1001" spans="1:17" x14ac:dyDescent="0.25">
      <c r="A1001" s="354">
        <v>998</v>
      </c>
      <c r="B1001" s="355" t="s">
        <v>5271</v>
      </c>
      <c r="C1001" s="355" t="s">
        <v>2396</v>
      </c>
      <c r="D1001" s="355" t="s">
        <v>1377</v>
      </c>
      <c r="E1001" s="355" t="s">
        <v>14802</v>
      </c>
      <c r="F1001" s="356" t="s">
        <v>6548</v>
      </c>
      <c r="G1001" s="356" t="s">
        <v>6557</v>
      </c>
      <c r="H1001" s="356" t="s">
        <v>6558</v>
      </c>
      <c r="I1001" s="356" t="str">
        <f t="shared" si="31"/>
        <v>HIREGUNTANUR_66F05-BHEMASAMUDRA</v>
      </c>
      <c r="J1001" s="356" t="s">
        <v>5701</v>
      </c>
      <c r="K1001" s="356" t="s">
        <v>15063</v>
      </c>
      <c r="L1001" s="357">
        <v>0.28911900000000001</v>
      </c>
      <c r="M1001" s="357">
        <v>0.25854750000000004</v>
      </c>
      <c r="N1001" s="357">
        <v>0</v>
      </c>
      <c r="O1001" s="356">
        <f t="shared" si="30"/>
        <v>10.574019694312712</v>
      </c>
      <c r="P1001" s="357">
        <v>10.574019694312698</v>
      </c>
      <c r="Q1001" s="356" t="s">
        <v>15063</v>
      </c>
    </row>
    <row r="1002" spans="1:17" x14ac:dyDescent="0.25">
      <c r="A1002" s="354">
        <v>999</v>
      </c>
      <c r="B1002" s="355" t="s">
        <v>5271</v>
      </c>
      <c r="C1002" s="355" t="s">
        <v>2396</v>
      </c>
      <c r="D1002" s="355" t="s">
        <v>1377</v>
      </c>
      <c r="E1002" s="355" t="s">
        <v>14802</v>
      </c>
      <c r="F1002" s="356" t="s">
        <v>6517</v>
      </c>
      <c r="G1002" s="356" t="s">
        <v>6526</v>
      </c>
      <c r="H1002" s="356" t="s">
        <v>6527</v>
      </c>
      <c r="I1002" s="356" t="str">
        <f t="shared" si="31"/>
        <v>BHARAMASAGARA_66F05-HEGDEHAL</v>
      </c>
      <c r="J1002" s="356" t="s">
        <v>5701</v>
      </c>
      <c r="K1002" s="356" t="s">
        <v>15063</v>
      </c>
      <c r="L1002" s="357">
        <v>0.54680600000000001</v>
      </c>
      <c r="M1002" s="357">
        <v>0.491008</v>
      </c>
      <c r="N1002" s="357">
        <v>0</v>
      </c>
      <c r="O1002" s="356">
        <f t="shared" si="30"/>
        <v>10.204350354604744</v>
      </c>
      <c r="P1002" s="357">
        <v>10.204350354604742</v>
      </c>
      <c r="Q1002" s="356" t="s">
        <v>15063</v>
      </c>
    </row>
    <row r="1003" spans="1:17" x14ac:dyDescent="0.25">
      <c r="A1003" s="354">
        <v>1000</v>
      </c>
      <c r="B1003" s="355" t="s">
        <v>5271</v>
      </c>
      <c r="C1003" s="355" t="s">
        <v>2396</v>
      </c>
      <c r="D1003" s="355" t="s">
        <v>1377</v>
      </c>
      <c r="E1003" s="355" t="s">
        <v>14802</v>
      </c>
      <c r="F1003" s="356" t="s">
        <v>6644</v>
      </c>
      <c r="G1003" s="356" t="s">
        <v>6653</v>
      </c>
      <c r="H1003" s="356" t="s">
        <v>6654</v>
      </c>
      <c r="I1003" s="356" t="str">
        <f t="shared" si="31"/>
        <v>VIJAPURA_66F05-MARADI ANJANEYA</v>
      </c>
      <c r="J1003" s="356" t="s">
        <v>5701</v>
      </c>
      <c r="K1003" s="356" t="s">
        <v>15063</v>
      </c>
      <c r="L1003" s="357">
        <v>9.4600000000000004E-2</v>
      </c>
      <c r="M1003" s="357">
        <v>8.5086999999999996E-2</v>
      </c>
      <c r="N1003" s="357">
        <v>0</v>
      </c>
      <c r="O1003" s="356">
        <f t="shared" si="30"/>
        <v>10.056025369978865</v>
      </c>
      <c r="P1003" s="357">
        <v>10.056025369978849</v>
      </c>
      <c r="Q1003" s="356" t="s">
        <v>15063</v>
      </c>
    </row>
    <row r="1004" spans="1:17" x14ac:dyDescent="0.25">
      <c r="A1004" s="354">
        <v>1001</v>
      </c>
      <c r="B1004" s="355" t="s">
        <v>5271</v>
      </c>
      <c r="C1004" s="355" t="s">
        <v>2396</v>
      </c>
      <c r="D1004" s="355" t="s">
        <v>1377</v>
      </c>
      <c r="E1004" s="355" t="s">
        <v>14802</v>
      </c>
      <c r="F1004" s="356" t="s">
        <v>6602</v>
      </c>
      <c r="G1004" s="356" t="s">
        <v>6611</v>
      </c>
      <c r="H1004" s="356" t="s">
        <v>6612</v>
      </c>
      <c r="I1004" s="356" t="str">
        <f t="shared" si="31"/>
        <v>SIRIGERE_66F05-PALAKIHALLY</v>
      </c>
      <c r="J1004" s="356" t="s">
        <v>5706</v>
      </c>
      <c r="K1004" s="356" t="s">
        <v>15063</v>
      </c>
      <c r="L1004" s="357">
        <v>0.4758</v>
      </c>
      <c r="M1004" s="357">
        <v>0.41227092999999998</v>
      </c>
      <c r="N1004" s="357">
        <v>0</v>
      </c>
      <c r="O1004" s="356">
        <f t="shared" si="30"/>
        <v>13.352053383774701</v>
      </c>
      <c r="P1004" s="357">
        <v>37.718049759794447</v>
      </c>
      <c r="Q1004" s="356" t="s">
        <v>15063</v>
      </c>
    </row>
    <row r="1005" spans="1:17" x14ac:dyDescent="0.25">
      <c r="A1005" s="354">
        <v>1002</v>
      </c>
      <c r="B1005" s="355" t="s">
        <v>5271</v>
      </c>
      <c r="C1005" s="355" t="s">
        <v>2396</v>
      </c>
      <c r="D1005" s="355" t="s">
        <v>1377</v>
      </c>
      <c r="E1005" s="355" t="s">
        <v>14802</v>
      </c>
      <c r="F1005" s="356" t="s">
        <v>6627</v>
      </c>
      <c r="G1005" s="356" t="s">
        <v>6634</v>
      </c>
      <c r="H1005" s="356" t="s">
        <v>6635</v>
      </c>
      <c r="I1005" s="356" t="str">
        <f t="shared" si="31"/>
        <v>TURUVANUR_66F05-TURUVANUR</v>
      </c>
      <c r="J1005" s="356" t="s">
        <v>5706</v>
      </c>
      <c r="K1005" s="356" t="s">
        <v>15063</v>
      </c>
      <c r="L1005" s="357">
        <v>0.42524400000000001</v>
      </c>
      <c r="M1005" s="357">
        <v>0.36438900000000002</v>
      </c>
      <c r="N1005" s="357">
        <v>0</v>
      </c>
      <c r="O1005" s="356">
        <f t="shared" si="30"/>
        <v>14.310607557073112</v>
      </c>
      <c r="P1005" s="357">
        <v>31.745725492457876</v>
      </c>
      <c r="Q1005" s="356" t="s">
        <v>15063</v>
      </c>
    </row>
    <row r="1006" spans="1:17" x14ac:dyDescent="0.25">
      <c r="A1006" s="354">
        <v>1003</v>
      </c>
      <c r="B1006" s="355" t="s">
        <v>5271</v>
      </c>
      <c r="C1006" s="355" t="s">
        <v>2396</v>
      </c>
      <c r="D1006" s="355" t="s">
        <v>1377</v>
      </c>
      <c r="E1006" s="355" t="s">
        <v>14802</v>
      </c>
      <c r="F1006" s="356" t="s">
        <v>6644</v>
      </c>
      <c r="G1006" s="356" t="s">
        <v>6655</v>
      </c>
      <c r="H1006" s="356" t="s">
        <v>6656</v>
      </c>
      <c r="I1006" s="356" t="str">
        <f t="shared" si="31"/>
        <v>VIJAPURA_66F06-CHIKKALAGHATTA</v>
      </c>
      <c r="J1006" s="356" t="s">
        <v>5701</v>
      </c>
      <c r="K1006" s="356" t="s">
        <v>15063</v>
      </c>
      <c r="L1006" s="357">
        <v>0.34826099999999999</v>
      </c>
      <c r="M1006" s="357">
        <v>0.31498550000000003</v>
      </c>
      <c r="N1006" s="357">
        <v>0</v>
      </c>
      <c r="O1006" s="356">
        <f t="shared" si="30"/>
        <v>9.554759217942852</v>
      </c>
      <c r="P1006" s="357">
        <v>9.5547592179428662</v>
      </c>
      <c r="Q1006" s="356" t="s">
        <v>15063</v>
      </c>
    </row>
    <row r="1007" spans="1:17" x14ac:dyDescent="0.25">
      <c r="A1007" s="354">
        <v>1004</v>
      </c>
      <c r="B1007" s="355" t="s">
        <v>5271</v>
      </c>
      <c r="C1007" s="355" t="s">
        <v>2396</v>
      </c>
      <c r="D1007" s="355" t="s">
        <v>1377</v>
      </c>
      <c r="E1007" s="355" t="s">
        <v>14802</v>
      </c>
      <c r="F1007" s="356" t="s">
        <v>6575</v>
      </c>
      <c r="G1007" s="356" t="s">
        <v>6586</v>
      </c>
      <c r="H1007" s="356" t="s">
        <v>6587</v>
      </c>
      <c r="I1007" s="356" t="str">
        <f t="shared" si="31"/>
        <v>PANDARAHALLI_66F06-GODABANAL</v>
      </c>
      <c r="J1007" s="356" t="s">
        <v>5701</v>
      </c>
      <c r="K1007" s="356" t="s">
        <v>15063</v>
      </c>
      <c r="L1007" s="357">
        <v>0.90273899999999996</v>
      </c>
      <c r="M1007" s="357">
        <v>0.81244899999999998</v>
      </c>
      <c r="N1007" s="357">
        <v>0</v>
      </c>
      <c r="O1007" s="356">
        <f t="shared" si="30"/>
        <v>10.001783461221903</v>
      </c>
      <c r="P1007" s="357">
        <v>10.001783461221914</v>
      </c>
      <c r="Q1007" s="356" t="s">
        <v>15063</v>
      </c>
    </row>
    <row r="1008" spans="1:17" x14ac:dyDescent="0.25">
      <c r="A1008" s="354">
        <v>1005</v>
      </c>
      <c r="B1008" s="355" t="s">
        <v>5271</v>
      </c>
      <c r="C1008" s="355" t="s">
        <v>2396</v>
      </c>
      <c r="D1008" s="355" t="s">
        <v>1377</v>
      </c>
      <c r="E1008" s="355" t="s">
        <v>14802</v>
      </c>
      <c r="F1008" s="356" t="s">
        <v>6627</v>
      </c>
      <c r="G1008" s="356" t="s">
        <v>6636</v>
      </c>
      <c r="H1008" s="356" t="s">
        <v>6637</v>
      </c>
      <c r="I1008" s="356" t="str">
        <f t="shared" si="31"/>
        <v>TURUVANUR_66F06-KARIAMMANAHATTI</v>
      </c>
      <c r="J1008" s="356" t="s">
        <v>5701</v>
      </c>
      <c r="K1008" s="356" t="s">
        <v>15063</v>
      </c>
      <c r="L1008" s="357">
        <v>0.24392000000000003</v>
      </c>
      <c r="M1008" s="357">
        <v>0.21903</v>
      </c>
      <c r="N1008" s="357">
        <v>0</v>
      </c>
      <c r="O1008" s="356">
        <f t="shared" si="30"/>
        <v>10.204165300098401</v>
      </c>
      <c r="P1008" s="357">
        <v>10.204165300098389</v>
      </c>
      <c r="Q1008" s="356" t="s">
        <v>15063</v>
      </c>
    </row>
    <row r="1009" spans="1:17" x14ac:dyDescent="0.25">
      <c r="A1009" s="354">
        <v>1006</v>
      </c>
      <c r="B1009" s="355" t="s">
        <v>5271</v>
      </c>
      <c r="C1009" s="355" t="s">
        <v>2396</v>
      </c>
      <c r="D1009" s="355" t="s">
        <v>1377</v>
      </c>
      <c r="E1009" s="355" t="s">
        <v>14802</v>
      </c>
      <c r="F1009" s="356" t="s">
        <v>6602</v>
      </c>
      <c r="G1009" s="356" t="s">
        <v>6613</v>
      </c>
      <c r="H1009" s="356" t="s">
        <v>6614</v>
      </c>
      <c r="I1009" s="356" t="str">
        <f t="shared" si="31"/>
        <v>SIRIGERE_66F06-MADAKARIPURA</v>
      </c>
      <c r="J1009" s="356" t="s">
        <v>5701</v>
      </c>
      <c r="K1009" s="356" t="s">
        <v>15063</v>
      </c>
      <c r="L1009" s="357">
        <v>5.9383000000000005E-2</v>
      </c>
      <c r="M1009" s="357">
        <v>5.3629499999999997E-2</v>
      </c>
      <c r="N1009" s="357">
        <v>0</v>
      </c>
      <c r="O1009" s="356">
        <f t="shared" si="30"/>
        <v>9.6887998248657148</v>
      </c>
      <c r="P1009" s="357">
        <v>9.688799824865713</v>
      </c>
      <c r="Q1009" s="356" t="s">
        <v>15063</v>
      </c>
    </row>
    <row r="1010" spans="1:17" x14ac:dyDescent="0.25">
      <c r="A1010" s="354">
        <v>1007</v>
      </c>
      <c r="B1010" s="355" t="s">
        <v>5271</v>
      </c>
      <c r="C1010" s="355" t="s">
        <v>2396</v>
      </c>
      <c r="D1010" s="355" t="s">
        <v>1377</v>
      </c>
      <c r="E1010" s="355" t="s">
        <v>14802</v>
      </c>
      <c r="F1010" s="356" t="s">
        <v>6548</v>
      </c>
      <c r="G1010" s="356" t="s">
        <v>6559</v>
      </c>
      <c r="H1010" s="356" t="s">
        <v>6560</v>
      </c>
      <c r="I1010" s="356" t="str">
        <f t="shared" si="31"/>
        <v>HIREGUNTANUR_66F06-VADDARAPALYA</v>
      </c>
      <c r="J1010" s="356" t="s">
        <v>5701</v>
      </c>
      <c r="K1010" s="356" t="s">
        <v>15063</v>
      </c>
      <c r="L1010" s="357">
        <v>0.35948799999999997</v>
      </c>
      <c r="M1010" s="357">
        <v>0.32263200000000003</v>
      </c>
      <c r="N1010" s="357">
        <v>0</v>
      </c>
      <c r="O1010" s="356">
        <f t="shared" si="30"/>
        <v>10.252358910450404</v>
      </c>
      <c r="P1010" s="357">
        <v>10.252358910450399</v>
      </c>
      <c r="Q1010" s="356" t="s">
        <v>15063</v>
      </c>
    </row>
    <row r="1011" spans="1:17" x14ac:dyDescent="0.25">
      <c r="A1011" s="354">
        <v>1008</v>
      </c>
      <c r="B1011" s="355" t="s">
        <v>5271</v>
      </c>
      <c r="C1011" s="355" t="s">
        <v>2396</v>
      </c>
      <c r="D1011" s="355" t="s">
        <v>1377</v>
      </c>
      <c r="E1011" s="355" t="s">
        <v>14802</v>
      </c>
      <c r="F1011" s="356" t="s">
        <v>6517</v>
      </c>
      <c r="G1011" s="356" t="s">
        <v>6528</v>
      </c>
      <c r="H1011" s="356" t="s">
        <v>6529</v>
      </c>
      <c r="I1011" s="356" t="str">
        <f t="shared" si="31"/>
        <v>BHARAMASAGARA_66F06-VIJAPUR</v>
      </c>
      <c r="J1011" s="356" t="s">
        <v>5701</v>
      </c>
      <c r="K1011" s="356" t="s">
        <v>15063</v>
      </c>
      <c r="L1011" s="357">
        <v>0.38679799999999998</v>
      </c>
      <c r="M1011" s="357">
        <v>0.34812799999999999</v>
      </c>
      <c r="N1011" s="357">
        <v>0</v>
      </c>
      <c r="O1011" s="356">
        <f t="shared" si="30"/>
        <v>9.9974663777992614</v>
      </c>
      <c r="P1011" s="357">
        <v>9.9974663777992685</v>
      </c>
      <c r="Q1011" s="356" t="s">
        <v>15063</v>
      </c>
    </row>
    <row r="1012" spans="1:17" x14ac:dyDescent="0.25">
      <c r="A1012" s="354">
        <v>1009</v>
      </c>
      <c r="B1012" s="355" t="s">
        <v>5271</v>
      </c>
      <c r="C1012" s="355" t="s">
        <v>2396</v>
      </c>
      <c r="D1012" s="355" t="s">
        <v>1377</v>
      </c>
      <c r="E1012" s="355" t="s">
        <v>14802</v>
      </c>
      <c r="F1012" s="356" t="s">
        <v>6548</v>
      </c>
      <c r="G1012" s="356" t="s">
        <v>6561</v>
      </c>
      <c r="H1012" s="356" t="s">
        <v>6562</v>
      </c>
      <c r="I1012" s="356" t="str">
        <f t="shared" si="31"/>
        <v>HIREGUNTANUR_66F07-BHEEMESHWARATEMPLE</v>
      </c>
      <c r="J1012" s="356" t="s">
        <v>5701</v>
      </c>
      <c r="K1012" s="356" t="s">
        <v>15063</v>
      </c>
      <c r="L1012" s="357">
        <v>0.114271</v>
      </c>
      <c r="M1012" s="357">
        <v>0.10208100000000001</v>
      </c>
      <c r="N1012" s="357">
        <v>0</v>
      </c>
      <c r="O1012" s="356">
        <f t="shared" si="30"/>
        <v>10.667623456520021</v>
      </c>
      <c r="P1012" s="357">
        <v>10.667623456520015</v>
      </c>
      <c r="Q1012" s="356" t="s">
        <v>15063</v>
      </c>
    </row>
    <row r="1013" spans="1:17" x14ac:dyDescent="0.25">
      <c r="A1013" s="354">
        <v>1010</v>
      </c>
      <c r="B1013" s="355" t="s">
        <v>5271</v>
      </c>
      <c r="C1013" s="355" t="s">
        <v>2396</v>
      </c>
      <c r="D1013" s="355" t="s">
        <v>1377</v>
      </c>
      <c r="E1013" s="355" t="s">
        <v>14802</v>
      </c>
      <c r="F1013" s="356" t="s">
        <v>6627</v>
      </c>
      <c r="G1013" s="356" t="s">
        <v>6638</v>
      </c>
      <c r="H1013" s="356" t="s">
        <v>6639</v>
      </c>
      <c r="I1013" s="356" t="str">
        <f t="shared" si="31"/>
        <v>TURUVANUR_66F07-KOTEHATTI</v>
      </c>
      <c r="J1013" s="356" t="s">
        <v>5701</v>
      </c>
      <c r="K1013" s="356" t="s">
        <v>15063</v>
      </c>
      <c r="L1013" s="357">
        <v>0.76608600000000004</v>
      </c>
      <c r="M1013" s="357">
        <v>0.68781750000000008</v>
      </c>
      <c r="N1013" s="357">
        <v>0</v>
      </c>
      <c r="O1013" s="356">
        <f t="shared" si="30"/>
        <v>10.216672801748102</v>
      </c>
      <c r="P1013" s="357">
        <v>10.216672801748095</v>
      </c>
      <c r="Q1013" s="356" t="s">
        <v>15063</v>
      </c>
    </row>
    <row r="1014" spans="1:17" x14ac:dyDescent="0.25">
      <c r="A1014" s="354">
        <v>1011</v>
      </c>
      <c r="B1014" s="355" t="s">
        <v>5271</v>
      </c>
      <c r="C1014" s="355" t="s">
        <v>2396</v>
      </c>
      <c r="D1014" s="355" t="s">
        <v>1377</v>
      </c>
      <c r="E1014" s="355" t="s">
        <v>14802</v>
      </c>
      <c r="F1014" s="356" t="s">
        <v>6517</v>
      </c>
      <c r="G1014" s="356" t="s">
        <v>6530</v>
      </c>
      <c r="H1014" s="356" t="s">
        <v>6531</v>
      </c>
      <c r="I1014" s="356" t="str">
        <f t="shared" si="31"/>
        <v>BHARAMASAGARA_66F07-SHIVANAKERE</v>
      </c>
      <c r="J1014" s="356" t="s">
        <v>5701</v>
      </c>
      <c r="K1014" s="356" t="s">
        <v>15063</v>
      </c>
      <c r="L1014" s="357">
        <v>0.82291000000000003</v>
      </c>
      <c r="M1014" s="357">
        <v>0.739514</v>
      </c>
      <c r="N1014" s="357">
        <v>0</v>
      </c>
      <c r="O1014" s="356">
        <f t="shared" si="30"/>
        <v>10.134279568847143</v>
      </c>
      <c r="P1014" s="357">
        <v>10.134279568847138</v>
      </c>
      <c r="Q1014" s="356" t="s">
        <v>15063</v>
      </c>
    </row>
    <row r="1015" spans="1:17" x14ac:dyDescent="0.25">
      <c r="A1015" s="354">
        <v>1012</v>
      </c>
      <c r="B1015" s="355" t="s">
        <v>5271</v>
      </c>
      <c r="C1015" s="355" t="s">
        <v>2396</v>
      </c>
      <c r="D1015" s="355" t="s">
        <v>1377</v>
      </c>
      <c r="E1015" s="355" t="s">
        <v>14802</v>
      </c>
      <c r="F1015" s="356" t="s">
        <v>6602</v>
      </c>
      <c r="G1015" s="356" t="s">
        <v>6615</v>
      </c>
      <c r="H1015" s="356" t="s">
        <v>6616</v>
      </c>
      <c r="I1015" s="356" t="str">
        <f t="shared" si="31"/>
        <v>SIRIGERE_66F07-SIDDAPURA</v>
      </c>
      <c r="J1015" s="356" t="s">
        <v>5701</v>
      </c>
      <c r="K1015" s="356" t="s">
        <v>15063</v>
      </c>
      <c r="L1015" s="357">
        <v>0.67476999999999998</v>
      </c>
      <c r="M1015" s="357">
        <v>0.58570036000000003</v>
      </c>
      <c r="N1015" s="357">
        <v>0</v>
      </c>
      <c r="O1015" s="356">
        <f t="shared" si="30"/>
        <v>13.199999999999992</v>
      </c>
      <c r="P1015" s="357">
        <v>13.199999999999978</v>
      </c>
      <c r="Q1015" s="356" t="s">
        <v>15063</v>
      </c>
    </row>
    <row r="1016" spans="1:17" x14ac:dyDescent="0.25">
      <c r="A1016" s="354">
        <v>1013</v>
      </c>
      <c r="B1016" s="355" t="s">
        <v>5271</v>
      </c>
      <c r="C1016" s="355" t="s">
        <v>2396</v>
      </c>
      <c r="D1016" s="355" t="s">
        <v>1377</v>
      </c>
      <c r="E1016" s="355" t="s">
        <v>14802</v>
      </c>
      <c r="F1016" s="356" t="s">
        <v>6575</v>
      </c>
      <c r="G1016" s="356" t="s">
        <v>6588</v>
      </c>
      <c r="H1016" s="356" t="s">
        <v>6589</v>
      </c>
      <c r="I1016" s="356" t="str">
        <f t="shared" si="31"/>
        <v>PANDARAHALLI_66F07-SONDEKOLA</v>
      </c>
      <c r="J1016" s="356" t="s">
        <v>5701</v>
      </c>
      <c r="K1016" s="356" t="s">
        <v>15063</v>
      </c>
      <c r="L1016" s="357">
        <v>1.0552239999999999</v>
      </c>
      <c r="M1016" s="357">
        <v>0.94841550000000008</v>
      </c>
      <c r="N1016" s="357">
        <v>0</v>
      </c>
      <c r="O1016" s="356">
        <f t="shared" si="30"/>
        <v>10.12187933557234</v>
      </c>
      <c r="P1016" s="357">
        <v>10.121879335572338</v>
      </c>
      <c r="Q1016" s="356" t="s">
        <v>15063</v>
      </c>
    </row>
    <row r="1017" spans="1:17" x14ac:dyDescent="0.25">
      <c r="A1017" s="354">
        <v>1014</v>
      </c>
      <c r="B1017" s="355" t="s">
        <v>5271</v>
      </c>
      <c r="C1017" s="355" t="s">
        <v>2396</v>
      </c>
      <c r="D1017" s="355" t="s">
        <v>1377</v>
      </c>
      <c r="E1017" s="355" t="s">
        <v>14802</v>
      </c>
      <c r="F1017" s="356" t="s">
        <v>6627</v>
      </c>
      <c r="G1017" s="356" t="s">
        <v>6640</v>
      </c>
      <c r="H1017" s="356" t="s">
        <v>6641</v>
      </c>
      <c r="I1017" s="356" t="str">
        <f t="shared" si="31"/>
        <v>TURUVANUR_66F08-HUNSEKATIE</v>
      </c>
      <c r="J1017" s="356" t="s">
        <v>5701</v>
      </c>
      <c r="K1017" s="356" t="s">
        <v>15063</v>
      </c>
      <c r="L1017" s="357">
        <v>0.96616000000000002</v>
      </c>
      <c r="M1017" s="357">
        <v>0.86881049999999993</v>
      </c>
      <c r="N1017" s="357">
        <v>0</v>
      </c>
      <c r="O1017" s="356">
        <f t="shared" si="30"/>
        <v>10.075919102426107</v>
      </c>
      <c r="P1017" s="357">
        <v>10.826577126604874</v>
      </c>
      <c r="Q1017" s="356" t="s">
        <v>15063</v>
      </c>
    </row>
    <row r="1018" spans="1:17" x14ac:dyDescent="0.25">
      <c r="A1018" s="354">
        <v>1015</v>
      </c>
      <c r="B1018" s="355" t="s">
        <v>5271</v>
      </c>
      <c r="C1018" s="355" t="s">
        <v>2396</v>
      </c>
      <c r="D1018" s="355" t="s">
        <v>1377</v>
      </c>
      <c r="E1018" s="355" t="s">
        <v>14802</v>
      </c>
      <c r="F1018" s="356" t="s">
        <v>6517</v>
      </c>
      <c r="G1018" s="356" t="s">
        <v>6532</v>
      </c>
      <c r="H1018" s="356" t="s">
        <v>6533</v>
      </c>
      <c r="I1018" s="356" t="str">
        <f t="shared" si="31"/>
        <v>BHARAMASAGARA_66F08-NANDIHALLI</v>
      </c>
      <c r="J1018" s="356" t="s">
        <v>5701</v>
      </c>
      <c r="K1018" s="356" t="s">
        <v>15063</v>
      </c>
      <c r="L1018" s="357">
        <v>0.60650599999999999</v>
      </c>
      <c r="M1018" s="357">
        <v>0.54670700000000005</v>
      </c>
      <c r="N1018" s="357">
        <v>0</v>
      </c>
      <c r="O1018" s="356">
        <f t="shared" si="30"/>
        <v>9.8595891879057973</v>
      </c>
      <c r="P1018" s="357">
        <v>9.8595891879058044</v>
      </c>
      <c r="Q1018" s="356" t="s">
        <v>15063</v>
      </c>
    </row>
    <row r="1019" spans="1:17" x14ac:dyDescent="0.25">
      <c r="A1019" s="354">
        <v>1016</v>
      </c>
      <c r="B1019" s="355" t="s">
        <v>5271</v>
      </c>
      <c r="C1019" s="355" t="s">
        <v>2396</v>
      </c>
      <c r="D1019" s="355" t="s">
        <v>1377</v>
      </c>
      <c r="E1019" s="355" t="s">
        <v>14802</v>
      </c>
      <c r="F1019" s="356" t="s">
        <v>6602</v>
      </c>
      <c r="G1019" s="356" t="s">
        <v>6617</v>
      </c>
      <c r="H1019" s="356" t="s">
        <v>6618</v>
      </c>
      <c r="I1019" s="356" t="str">
        <f t="shared" si="31"/>
        <v>SIRIGERE_66F08-SIRIGERE</v>
      </c>
      <c r="J1019" s="356" t="s">
        <v>2405</v>
      </c>
      <c r="K1019" s="356" t="s">
        <v>15063</v>
      </c>
      <c r="L1019" s="357">
        <v>0.28311999999999998</v>
      </c>
      <c r="M1019" s="357">
        <v>0.25236000000000003</v>
      </c>
      <c r="N1019" s="357">
        <v>0</v>
      </c>
      <c r="O1019" s="356">
        <f t="shared" si="30"/>
        <v>10.864651031364776</v>
      </c>
      <c r="P1019" s="357">
        <v>19.958077563631882</v>
      </c>
      <c r="Q1019" s="356" t="s">
        <v>15063</v>
      </c>
    </row>
    <row r="1020" spans="1:17" x14ac:dyDescent="0.25">
      <c r="A1020" s="354">
        <v>1017</v>
      </c>
      <c r="B1020" s="355" t="s">
        <v>5271</v>
      </c>
      <c r="C1020" s="355" t="s">
        <v>2396</v>
      </c>
      <c r="D1020" s="355" t="s">
        <v>1377</v>
      </c>
      <c r="E1020" s="355" t="s">
        <v>14802</v>
      </c>
      <c r="F1020" s="356" t="s">
        <v>6575</v>
      </c>
      <c r="G1020" s="356" t="s">
        <v>6590</v>
      </c>
      <c r="H1020" s="356" t="s">
        <v>6591</v>
      </c>
      <c r="I1020" s="356" t="str">
        <f t="shared" si="31"/>
        <v>PANDARAHALLI_66F08-SOLLAPURA NJY</v>
      </c>
      <c r="J1020" s="356" t="s">
        <v>5706</v>
      </c>
      <c r="K1020" s="356" t="s">
        <v>15063</v>
      </c>
      <c r="L1020" s="357">
        <v>0.92820999999999998</v>
      </c>
      <c r="M1020" s="357">
        <v>0.79669944000000004</v>
      </c>
      <c r="N1020" s="357">
        <v>0</v>
      </c>
      <c r="O1020" s="356">
        <f t="shared" si="30"/>
        <v>14.168190387950997</v>
      </c>
      <c r="P1020" s="357">
        <v>26.130679745015772</v>
      </c>
      <c r="Q1020" s="356" t="s">
        <v>15063</v>
      </c>
    </row>
    <row r="1021" spans="1:17" x14ac:dyDescent="0.25">
      <c r="A1021" s="354">
        <v>1018</v>
      </c>
      <c r="B1021" s="355" t="s">
        <v>5271</v>
      </c>
      <c r="C1021" s="355" t="s">
        <v>2396</v>
      </c>
      <c r="D1021" s="355" t="s">
        <v>1377</v>
      </c>
      <c r="E1021" s="355" t="s">
        <v>14802</v>
      </c>
      <c r="F1021" s="356" t="s">
        <v>6548</v>
      </c>
      <c r="G1021" s="356" t="s">
        <v>6563</v>
      </c>
      <c r="H1021" s="356" t="s">
        <v>6564</v>
      </c>
      <c r="I1021" s="356" t="str">
        <f t="shared" si="31"/>
        <v>HIREGUNTANUR_66F08-TUREBAILU CAMP</v>
      </c>
      <c r="J1021" s="356" t="s">
        <v>5701</v>
      </c>
      <c r="K1021" s="356" t="s">
        <v>15063</v>
      </c>
      <c r="L1021" s="357">
        <v>0.150892</v>
      </c>
      <c r="M1021" s="357">
        <v>0.13602449999999999</v>
      </c>
      <c r="N1021" s="357">
        <v>0</v>
      </c>
      <c r="O1021" s="356">
        <f t="shared" si="30"/>
        <v>9.8530737216022093</v>
      </c>
      <c r="P1021" s="357">
        <v>9.8530737216022128</v>
      </c>
      <c r="Q1021" s="356" t="s">
        <v>15063</v>
      </c>
    </row>
    <row r="1022" spans="1:17" x14ac:dyDescent="0.25">
      <c r="A1022" s="354">
        <v>1019</v>
      </c>
      <c r="B1022" s="355" t="s">
        <v>5271</v>
      </c>
      <c r="C1022" s="355" t="s">
        <v>2396</v>
      </c>
      <c r="D1022" s="355" t="s">
        <v>1377</v>
      </c>
      <c r="E1022" s="355" t="s">
        <v>14802</v>
      </c>
      <c r="F1022" s="356" t="s">
        <v>6517</v>
      </c>
      <c r="G1022" s="356" t="s">
        <v>6534</v>
      </c>
      <c r="H1022" s="356" t="s">
        <v>6535</v>
      </c>
      <c r="I1022" s="356" t="str">
        <f t="shared" si="31"/>
        <v>BHARAMASAGARA_66F09-BHADURGATTA</v>
      </c>
      <c r="J1022" s="356" t="s">
        <v>5701</v>
      </c>
      <c r="K1022" s="356" t="s">
        <v>15063</v>
      </c>
      <c r="L1022" s="357">
        <v>0.43446699999999999</v>
      </c>
      <c r="M1022" s="357">
        <v>0.3913295</v>
      </c>
      <c r="N1022" s="357">
        <v>0</v>
      </c>
      <c r="O1022" s="356">
        <f t="shared" si="30"/>
        <v>9.9288323393951661</v>
      </c>
      <c r="P1022" s="357">
        <v>9.9288323393951767</v>
      </c>
      <c r="Q1022" s="356" t="s">
        <v>15063</v>
      </c>
    </row>
    <row r="1023" spans="1:17" x14ac:dyDescent="0.25">
      <c r="A1023" s="354">
        <v>1020</v>
      </c>
      <c r="B1023" s="355" t="s">
        <v>5271</v>
      </c>
      <c r="C1023" s="355" t="s">
        <v>2396</v>
      </c>
      <c r="D1023" s="355" t="s">
        <v>1377</v>
      </c>
      <c r="E1023" s="355" t="s">
        <v>14802</v>
      </c>
      <c r="F1023" s="356" t="s">
        <v>6575</v>
      </c>
      <c r="G1023" s="356" t="s">
        <v>6592</v>
      </c>
      <c r="H1023" s="356" t="s">
        <v>6593</v>
      </c>
      <c r="I1023" s="356" t="str">
        <f t="shared" si="31"/>
        <v>PANDARAHALLI_66F09-KURUBARAHALLI</v>
      </c>
      <c r="J1023" s="356" t="s">
        <v>5701</v>
      </c>
      <c r="K1023" s="356" t="s">
        <v>15063</v>
      </c>
      <c r="L1023" s="357">
        <v>0.98438700000000012</v>
      </c>
      <c r="M1023" s="357">
        <v>0.88600911999999998</v>
      </c>
      <c r="N1023" s="357">
        <v>0</v>
      </c>
      <c r="O1023" s="356">
        <f t="shared" si="30"/>
        <v>9.9938215356358953</v>
      </c>
      <c r="P1023" s="357">
        <v>9.9938215356358935</v>
      </c>
      <c r="Q1023" s="356" t="s">
        <v>15063</v>
      </c>
    </row>
    <row r="1024" spans="1:17" x14ac:dyDescent="0.25">
      <c r="A1024" s="354">
        <v>1021</v>
      </c>
      <c r="B1024" s="355" t="s">
        <v>5271</v>
      </c>
      <c r="C1024" s="355" t="s">
        <v>2396</v>
      </c>
      <c r="D1024" s="355" t="s">
        <v>1377</v>
      </c>
      <c r="E1024" s="355" t="s">
        <v>14802</v>
      </c>
      <c r="F1024" s="356" t="s">
        <v>6602</v>
      </c>
      <c r="G1024" s="356" t="s">
        <v>6619</v>
      </c>
      <c r="H1024" s="356" t="s">
        <v>6620</v>
      </c>
      <c r="I1024" s="356" t="str">
        <f t="shared" si="31"/>
        <v>SIRIGERE_66F09-MEL(BBH)</v>
      </c>
      <c r="J1024" s="356" t="s">
        <v>2414</v>
      </c>
      <c r="K1024" s="356" t="s">
        <v>15063</v>
      </c>
      <c r="L1024" s="357">
        <v>0.30243999999999999</v>
      </c>
      <c r="M1024" s="357">
        <v>0.29753799999999997</v>
      </c>
      <c r="N1024" s="357">
        <v>0</v>
      </c>
      <c r="O1024" s="356">
        <f t="shared" si="30"/>
        <v>1.6208173522020954</v>
      </c>
      <c r="P1024" s="357">
        <v>1.6208173522020974</v>
      </c>
      <c r="Q1024" s="356" t="s">
        <v>15063</v>
      </c>
    </row>
    <row r="1025" spans="1:17" x14ac:dyDescent="0.25">
      <c r="A1025" s="354">
        <v>1022</v>
      </c>
      <c r="B1025" s="355" t="s">
        <v>5271</v>
      </c>
      <c r="C1025" s="355" t="s">
        <v>2396</v>
      </c>
      <c r="D1025" s="355" t="s">
        <v>1377</v>
      </c>
      <c r="E1025" s="355" t="s">
        <v>14802</v>
      </c>
      <c r="F1025" s="356" t="s">
        <v>6627</v>
      </c>
      <c r="G1025" s="356" t="s">
        <v>6642</v>
      </c>
      <c r="H1025" s="356" t="s">
        <v>6643</v>
      </c>
      <c r="I1025" s="356" t="str">
        <f t="shared" si="31"/>
        <v>TURUVANUR_66F09-PELARHATTI-NJY</v>
      </c>
      <c r="J1025" s="356" t="s">
        <v>5706</v>
      </c>
      <c r="K1025" s="356" t="s">
        <v>15063</v>
      </c>
      <c r="L1025" s="357">
        <v>0.92156800000000005</v>
      </c>
      <c r="M1025" s="357">
        <v>0.79205429999999999</v>
      </c>
      <c r="N1025" s="357">
        <v>0</v>
      </c>
      <c r="O1025" s="356">
        <f t="shared" si="30"/>
        <v>14.053623823743886</v>
      </c>
      <c r="P1025" s="357">
        <v>41.078181587698623</v>
      </c>
      <c r="Q1025" s="356" t="s">
        <v>15063</v>
      </c>
    </row>
    <row r="1026" spans="1:17" x14ac:dyDescent="0.25">
      <c r="A1026" s="354">
        <v>1023</v>
      </c>
      <c r="B1026" s="355" t="s">
        <v>5271</v>
      </c>
      <c r="C1026" s="355" t="s">
        <v>2396</v>
      </c>
      <c r="D1026" s="355" t="s">
        <v>1377</v>
      </c>
      <c r="E1026" s="355" t="s">
        <v>14802</v>
      </c>
      <c r="F1026" s="356" t="s">
        <v>6548</v>
      </c>
      <c r="G1026" s="356" t="s">
        <v>6565</v>
      </c>
      <c r="H1026" s="356" t="s">
        <v>6566</v>
      </c>
      <c r="I1026" s="356" t="str">
        <f t="shared" si="31"/>
        <v>HIREGUNTANUR_66F09-SEEBARANJY</v>
      </c>
      <c r="J1026" s="356" t="s">
        <v>5706</v>
      </c>
      <c r="K1026" s="356" t="s">
        <v>15063</v>
      </c>
      <c r="L1026" s="357">
        <v>0.61219000000000001</v>
      </c>
      <c r="M1026" s="357">
        <v>0.52535149999999997</v>
      </c>
      <c r="N1026" s="357">
        <v>0</v>
      </c>
      <c r="O1026" s="356">
        <f t="shared" si="30"/>
        <v>14.184893578790906</v>
      </c>
      <c r="P1026" s="357">
        <v>22.005425266825075</v>
      </c>
      <c r="Q1026" s="356" t="s">
        <v>15063</v>
      </c>
    </row>
    <row r="1027" spans="1:17" x14ac:dyDescent="0.25">
      <c r="A1027" s="354">
        <v>1024</v>
      </c>
      <c r="B1027" s="355" t="s">
        <v>5271</v>
      </c>
      <c r="C1027" s="355" t="s">
        <v>2396</v>
      </c>
      <c r="D1027" s="355" t="s">
        <v>1377</v>
      </c>
      <c r="E1027" s="355" t="s">
        <v>14802</v>
      </c>
      <c r="F1027" s="356" t="s">
        <v>6517</v>
      </c>
      <c r="G1027" s="356" t="s">
        <v>6536</v>
      </c>
      <c r="H1027" s="356" t="s">
        <v>6537</v>
      </c>
      <c r="I1027" s="356" t="str">
        <f t="shared" si="31"/>
        <v>BHARAMASAGARA_66F10-ADAVIGOLLARAHALLI NJY</v>
      </c>
      <c r="J1027" s="356" t="s">
        <v>5706</v>
      </c>
      <c r="K1027" s="356" t="s">
        <v>15063</v>
      </c>
      <c r="L1027" s="357">
        <v>0.37868000000000002</v>
      </c>
      <c r="M1027" s="357">
        <v>0.32574510000000001</v>
      </c>
      <c r="N1027" s="357">
        <v>0</v>
      </c>
      <c r="O1027" s="356">
        <f t="shared" si="30"/>
        <v>13.978794760747862</v>
      </c>
      <c r="P1027" s="357">
        <v>38.625593141399094</v>
      </c>
      <c r="Q1027" s="356" t="s">
        <v>15063</v>
      </c>
    </row>
    <row r="1028" spans="1:17" x14ac:dyDescent="0.25">
      <c r="A1028" s="354">
        <v>1025</v>
      </c>
      <c r="B1028" s="355" t="s">
        <v>5271</v>
      </c>
      <c r="C1028" s="355" t="s">
        <v>2396</v>
      </c>
      <c r="D1028" s="355" t="s">
        <v>1377</v>
      </c>
      <c r="E1028" s="355" t="s">
        <v>14802</v>
      </c>
      <c r="F1028" s="356" t="s">
        <v>6548</v>
      </c>
      <c r="G1028" s="356" t="s">
        <v>6567</v>
      </c>
      <c r="H1028" s="356" t="s">
        <v>6568</v>
      </c>
      <c r="I1028" s="356" t="str">
        <f t="shared" si="31"/>
        <v>HIREGUNTANUR_66F10-BERAVARA--NJY</v>
      </c>
      <c r="J1028" s="356" t="s">
        <v>5706</v>
      </c>
      <c r="K1028" s="356" t="s">
        <v>15063</v>
      </c>
      <c r="L1028" s="357">
        <v>0.38300999999999996</v>
      </c>
      <c r="M1028" s="357">
        <v>0.34087889999999998</v>
      </c>
      <c r="N1028" s="357">
        <v>0</v>
      </c>
      <c r="O1028" s="356">
        <f t="shared" ref="O1028:O1091" si="32">((L1028-N1028)-M1028)/(L1028-N1028)*100</f>
        <v>10.999999999999995</v>
      </c>
      <c r="P1028" s="357">
        <v>34.397276904221386</v>
      </c>
      <c r="Q1028" s="356" t="s">
        <v>15063</v>
      </c>
    </row>
    <row r="1029" spans="1:17" x14ac:dyDescent="0.25">
      <c r="A1029" s="354">
        <v>1026</v>
      </c>
      <c r="B1029" s="355" t="s">
        <v>5271</v>
      </c>
      <c r="C1029" s="355" t="s">
        <v>2396</v>
      </c>
      <c r="D1029" s="355" t="s">
        <v>1377</v>
      </c>
      <c r="E1029" s="355" t="s">
        <v>14802</v>
      </c>
      <c r="F1029" s="356" t="s">
        <v>6575</v>
      </c>
      <c r="G1029" s="356" t="s">
        <v>6594</v>
      </c>
      <c r="H1029" s="356" t="s">
        <v>6595</v>
      </c>
      <c r="I1029" s="356" t="str">
        <f t="shared" ref="I1029:I1092" si="33">F1029&amp;H1029</f>
        <v>PANDARAHALLI_66F10-BETTADANAGENAHALLI</v>
      </c>
      <c r="J1029" s="356" t="s">
        <v>5701</v>
      </c>
      <c r="K1029" s="356" t="s">
        <v>15063</v>
      </c>
      <c r="L1029" s="357">
        <v>0.19773000000000002</v>
      </c>
      <c r="M1029" s="357">
        <v>0.17772199999999999</v>
      </c>
      <c r="N1029" s="357">
        <v>0</v>
      </c>
      <c r="O1029" s="356">
        <f t="shared" si="32"/>
        <v>10.118848935416995</v>
      </c>
      <c r="P1029" s="357">
        <v>10.118848935416992</v>
      </c>
      <c r="Q1029" s="356" t="s">
        <v>15063</v>
      </c>
    </row>
    <row r="1030" spans="1:17" x14ac:dyDescent="0.25">
      <c r="A1030" s="354">
        <v>1027</v>
      </c>
      <c r="B1030" s="355" t="s">
        <v>5271</v>
      </c>
      <c r="C1030" s="355" t="s">
        <v>2396</v>
      </c>
      <c r="D1030" s="355" t="s">
        <v>1377</v>
      </c>
      <c r="E1030" s="355" t="s">
        <v>14802</v>
      </c>
      <c r="F1030" s="356" t="s">
        <v>6602</v>
      </c>
      <c r="G1030" s="356" t="s">
        <v>6621</v>
      </c>
      <c r="H1030" s="356" t="s">
        <v>6622</v>
      </c>
      <c r="I1030" s="356" t="str">
        <f t="shared" si="33"/>
        <v>SIRIGERE_66F10-CHIKKENAHALLI</v>
      </c>
      <c r="J1030" s="356" t="s">
        <v>5701</v>
      </c>
      <c r="K1030" s="356" t="s">
        <v>15063</v>
      </c>
      <c r="L1030" s="357">
        <v>0.198962</v>
      </c>
      <c r="M1030" s="357">
        <v>0.179594</v>
      </c>
      <c r="N1030" s="357">
        <v>0</v>
      </c>
      <c r="O1030" s="356">
        <f t="shared" si="32"/>
        <v>9.7345221700626237</v>
      </c>
      <c r="P1030" s="357">
        <v>9.7345221700626094</v>
      </c>
      <c r="Q1030" s="356" t="s">
        <v>15063</v>
      </c>
    </row>
    <row r="1031" spans="1:17" x14ac:dyDescent="0.25">
      <c r="A1031" s="354">
        <v>1028</v>
      </c>
      <c r="B1031" s="355" t="s">
        <v>5271</v>
      </c>
      <c r="C1031" s="355" t="s">
        <v>2396</v>
      </c>
      <c r="D1031" s="355" t="s">
        <v>1377</v>
      </c>
      <c r="E1031" s="355" t="s">
        <v>14802</v>
      </c>
      <c r="F1031" s="356" t="s">
        <v>6602</v>
      </c>
      <c r="G1031" s="356" t="s">
        <v>6623</v>
      </c>
      <c r="H1031" s="356" t="s">
        <v>6624</v>
      </c>
      <c r="I1031" s="356" t="str">
        <f t="shared" si="33"/>
        <v>SIRIGERE_66F11-ALAGHATTA</v>
      </c>
      <c r="J1031" s="356" t="s">
        <v>5701</v>
      </c>
      <c r="K1031" s="356" t="s">
        <v>15063</v>
      </c>
      <c r="L1031" s="357">
        <v>0.19495800000000002</v>
      </c>
      <c r="M1031" s="357">
        <v>0.17570000000000002</v>
      </c>
      <c r="N1031" s="357">
        <v>0</v>
      </c>
      <c r="O1031" s="356">
        <f t="shared" si="32"/>
        <v>9.8780250105150831</v>
      </c>
      <c r="P1031" s="357">
        <v>9.8780250105150671</v>
      </c>
      <c r="Q1031" s="356" t="s">
        <v>15063</v>
      </c>
    </row>
    <row r="1032" spans="1:17" x14ac:dyDescent="0.25">
      <c r="A1032" s="354">
        <v>1029</v>
      </c>
      <c r="B1032" s="355" t="s">
        <v>5271</v>
      </c>
      <c r="C1032" s="355" t="s">
        <v>2396</v>
      </c>
      <c r="D1032" s="355" t="s">
        <v>1377</v>
      </c>
      <c r="E1032" s="355" t="s">
        <v>14802</v>
      </c>
      <c r="F1032" s="356" t="s">
        <v>6517</v>
      </c>
      <c r="G1032" s="356" t="s">
        <v>6538</v>
      </c>
      <c r="H1032" s="356" t="s">
        <v>6539</v>
      </c>
      <c r="I1032" s="356" t="str">
        <f t="shared" si="33"/>
        <v>BHARAMASAGARA_66F11-BHARAMASAGARA</v>
      </c>
      <c r="J1032" s="356" t="s">
        <v>2432</v>
      </c>
      <c r="K1032" s="356" t="s">
        <v>15063</v>
      </c>
      <c r="L1032" s="357">
        <v>0.71848000000000001</v>
      </c>
      <c r="M1032" s="357">
        <v>0.62831076000000008</v>
      </c>
      <c r="N1032" s="357">
        <v>0</v>
      </c>
      <c r="O1032" s="356">
        <f t="shared" si="32"/>
        <v>12.549999999999988</v>
      </c>
      <c r="P1032" s="357">
        <v>15.016264981749305</v>
      </c>
      <c r="Q1032" s="356" t="s">
        <v>15063</v>
      </c>
    </row>
    <row r="1033" spans="1:17" x14ac:dyDescent="0.25">
      <c r="A1033" s="354">
        <v>1030</v>
      </c>
      <c r="B1033" s="355" t="s">
        <v>5271</v>
      </c>
      <c r="C1033" s="355" t="s">
        <v>2396</v>
      </c>
      <c r="D1033" s="355" t="s">
        <v>1377</v>
      </c>
      <c r="E1033" s="355" t="s">
        <v>14802</v>
      </c>
      <c r="F1033" s="356" t="s">
        <v>6575</v>
      </c>
      <c r="G1033" s="356" t="s">
        <v>6596</v>
      </c>
      <c r="H1033" s="356" t="s">
        <v>6597</v>
      </c>
      <c r="I1033" s="356" t="str">
        <f t="shared" si="33"/>
        <v>PANDARAHALLI_66F11-B-MAHADEVANAKATTE</v>
      </c>
      <c r="J1033" s="356" t="s">
        <v>5701</v>
      </c>
      <c r="K1033" s="356" t="s">
        <v>15063</v>
      </c>
      <c r="L1033" s="357">
        <v>1.555501</v>
      </c>
      <c r="M1033" s="357">
        <v>1.3665076285000002</v>
      </c>
      <c r="N1033" s="357">
        <v>0</v>
      </c>
      <c r="O1033" s="356">
        <f t="shared" si="32"/>
        <v>12.14999999999999</v>
      </c>
      <c r="P1033" s="357">
        <v>12.150000000000006</v>
      </c>
      <c r="Q1033" s="356" t="s">
        <v>15063</v>
      </c>
    </row>
    <row r="1034" spans="1:17" x14ac:dyDescent="0.25">
      <c r="A1034" s="354">
        <v>1031</v>
      </c>
      <c r="B1034" s="355" t="s">
        <v>5271</v>
      </c>
      <c r="C1034" s="355" t="s">
        <v>2396</v>
      </c>
      <c r="D1034" s="355" t="s">
        <v>1377</v>
      </c>
      <c r="E1034" s="355" t="s">
        <v>14802</v>
      </c>
      <c r="F1034" s="356" t="s">
        <v>6548</v>
      </c>
      <c r="G1034" s="356" t="s">
        <v>6569</v>
      </c>
      <c r="H1034" s="356" t="s">
        <v>6570</v>
      </c>
      <c r="I1034" s="356" t="str">
        <f t="shared" si="33"/>
        <v>HIREGUNTANUR_66F11-N BALLEKATTE</v>
      </c>
      <c r="J1034" s="356" t="s">
        <v>5701</v>
      </c>
      <c r="K1034" s="356" t="s">
        <v>15063</v>
      </c>
      <c r="L1034" s="357">
        <v>0.13744200000000001</v>
      </c>
      <c r="M1034" s="357">
        <v>0.12307999999999999</v>
      </c>
      <c r="N1034" s="357">
        <v>0</v>
      </c>
      <c r="O1034" s="356">
        <f t="shared" si="32"/>
        <v>10.449498697632466</v>
      </c>
      <c r="P1034" s="357">
        <v>10.449498697632464</v>
      </c>
      <c r="Q1034" s="356" t="s">
        <v>15063</v>
      </c>
    </row>
    <row r="1035" spans="1:17" x14ac:dyDescent="0.25">
      <c r="A1035" s="354">
        <v>1032</v>
      </c>
      <c r="B1035" s="355" t="s">
        <v>5271</v>
      </c>
      <c r="C1035" s="355" t="s">
        <v>2396</v>
      </c>
      <c r="D1035" s="355" t="s">
        <v>1377</v>
      </c>
      <c r="E1035" s="355" t="s">
        <v>14802</v>
      </c>
      <c r="F1035" s="356" t="s">
        <v>6575</v>
      </c>
      <c r="G1035" s="356" t="s">
        <v>6598</v>
      </c>
      <c r="H1035" s="356" t="s">
        <v>6599</v>
      </c>
      <c r="I1035" s="356" t="str">
        <f t="shared" si="33"/>
        <v>PANDARAHALLI_66F11-SINGAPURA</v>
      </c>
      <c r="J1035" s="356" t="s">
        <v>5701</v>
      </c>
      <c r="K1035" s="356" t="s">
        <v>15063</v>
      </c>
      <c r="L1035" s="357">
        <v>0.584372</v>
      </c>
      <c r="M1035" s="357">
        <v>0.52607735999999994</v>
      </c>
      <c r="N1035" s="357">
        <v>0</v>
      </c>
      <c r="O1035" s="356">
        <f t="shared" si="32"/>
        <v>9.9756045806438465</v>
      </c>
      <c r="P1035" s="357">
        <v>9.9756045806438483</v>
      </c>
      <c r="Q1035" s="356" t="s">
        <v>15063</v>
      </c>
    </row>
    <row r="1036" spans="1:17" x14ac:dyDescent="0.25">
      <c r="A1036" s="354">
        <v>1033</v>
      </c>
      <c r="B1036" s="355" t="s">
        <v>5271</v>
      </c>
      <c r="C1036" s="355" t="s">
        <v>2396</v>
      </c>
      <c r="D1036" s="355" t="s">
        <v>1377</v>
      </c>
      <c r="E1036" s="355" t="s">
        <v>14802</v>
      </c>
      <c r="F1036" s="356" t="s">
        <v>6602</v>
      </c>
      <c r="G1036" s="356" t="s">
        <v>6625</v>
      </c>
      <c r="H1036" s="356" t="s">
        <v>6626</v>
      </c>
      <c r="I1036" s="356" t="str">
        <f t="shared" si="33"/>
        <v>SIRIGERE_66F12-CHEELANGI</v>
      </c>
      <c r="J1036" s="356" t="s">
        <v>5701</v>
      </c>
      <c r="K1036" s="356" t="s">
        <v>15063</v>
      </c>
      <c r="L1036" s="357">
        <v>0.302869</v>
      </c>
      <c r="M1036" s="357">
        <v>0.27268049999999999</v>
      </c>
      <c r="N1036" s="357">
        <v>0</v>
      </c>
      <c r="O1036" s="356">
        <f t="shared" si="32"/>
        <v>9.9675107059487793</v>
      </c>
      <c r="P1036" s="357">
        <v>9.96751070594879</v>
      </c>
      <c r="Q1036" s="356" t="s">
        <v>15063</v>
      </c>
    </row>
    <row r="1037" spans="1:17" x14ac:dyDescent="0.25">
      <c r="A1037" s="354">
        <v>1034</v>
      </c>
      <c r="B1037" s="355" t="s">
        <v>5271</v>
      </c>
      <c r="C1037" s="355" t="s">
        <v>2396</v>
      </c>
      <c r="D1037" s="355" t="s">
        <v>1377</v>
      </c>
      <c r="E1037" s="355" t="s">
        <v>14802</v>
      </c>
      <c r="F1037" s="356" t="s">
        <v>6548</v>
      </c>
      <c r="G1037" s="356" t="s">
        <v>6571</v>
      </c>
      <c r="H1037" s="356" t="s">
        <v>6572</v>
      </c>
      <c r="I1037" s="356" t="str">
        <f t="shared" si="33"/>
        <v>HIREGUNTANUR_66F12-HOSALLI</v>
      </c>
      <c r="J1037" s="356" t="s">
        <v>5706</v>
      </c>
      <c r="K1037" s="356" t="s">
        <v>15063</v>
      </c>
      <c r="L1037" s="357">
        <v>9.1139999999999999E-2</v>
      </c>
      <c r="M1037" s="357">
        <v>7.8939000000000009E-2</v>
      </c>
      <c r="N1037" s="357">
        <v>0</v>
      </c>
      <c r="O1037" s="356">
        <f t="shared" si="32"/>
        <v>13.387096774193537</v>
      </c>
      <c r="P1037" s="357">
        <v>13.387096774193541</v>
      </c>
      <c r="Q1037" s="356" t="s">
        <v>15063</v>
      </c>
    </row>
    <row r="1038" spans="1:17" x14ac:dyDescent="0.25">
      <c r="A1038" s="354">
        <v>1035</v>
      </c>
      <c r="B1038" s="355" t="s">
        <v>5271</v>
      </c>
      <c r="C1038" s="355" t="s">
        <v>2396</v>
      </c>
      <c r="D1038" s="355" t="s">
        <v>1377</v>
      </c>
      <c r="E1038" s="355" t="s">
        <v>14802</v>
      </c>
      <c r="F1038" s="356" t="s">
        <v>6517</v>
      </c>
      <c r="G1038" s="356" t="s">
        <v>6540</v>
      </c>
      <c r="H1038" s="356" t="s">
        <v>6541</v>
      </c>
      <c r="I1038" s="356" t="str">
        <f t="shared" si="33"/>
        <v>BHARAMASAGARA_66F12-PAMERAHALLI</v>
      </c>
      <c r="J1038" s="356" t="s">
        <v>5701</v>
      </c>
      <c r="K1038" s="356" t="s">
        <v>15063</v>
      </c>
      <c r="L1038" s="357">
        <v>0.53500400000000004</v>
      </c>
      <c r="M1038" s="357">
        <v>0.481126</v>
      </c>
      <c r="N1038" s="357">
        <v>0</v>
      </c>
      <c r="O1038" s="356">
        <f t="shared" si="32"/>
        <v>10.070578911559545</v>
      </c>
      <c r="P1038" s="357">
        <v>10.070578911559547</v>
      </c>
      <c r="Q1038" s="356" t="s">
        <v>15063</v>
      </c>
    </row>
    <row r="1039" spans="1:17" x14ac:dyDescent="0.25">
      <c r="A1039" s="354">
        <v>1036</v>
      </c>
      <c r="B1039" s="355" t="s">
        <v>5271</v>
      </c>
      <c r="C1039" s="355" t="s">
        <v>2396</v>
      </c>
      <c r="D1039" s="355" t="s">
        <v>1377</v>
      </c>
      <c r="E1039" s="355" t="s">
        <v>14802</v>
      </c>
      <c r="F1039" s="356" t="s">
        <v>6575</v>
      </c>
      <c r="G1039" s="356" t="s">
        <v>14986</v>
      </c>
      <c r="H1039" s="356" t="s">
        <v>14987</v>
      </c>
      <c r="I1039" s="356" t="str">
        <f t="shared" si="33"/>
        <v>PANDARAHALLI_66F12-RRB_IPP</v>
      </c>
      <c r="J1039" s="356" t="s">
        <v>2425</v>
      </c>
      <c r="K1039" s="356" t="s">
        <v>15063</v>
      </c>
      <c r="L1039" s="357" t="e">
        <v>#N/A</v>
      </c>
      <c r="M1039" s="357">
        <v>0</v>
      </c>
      <c r="N1039" s="357" t="e">
        <v>#N/A</v>
      </c>
      <c r="O1039" s="356" t="e">
        <f t="shared" si="32"/>
        <v>#N/A</v>
      </c>
      <c r="P1039" s="357" t="e">
        <v>#DIV/0!</v>
      </c>
      <c r="Q1039" s="356" t="s">
        <v>15063</v>
      </c>
    </row>
    <row r="1040" spans="1:17" x14ac:dyDescent="0.25">
      <c r="A1040" s="354">
        <v>1037</v>
      </c>
      <c r="B1040" s="355" t="s">
        <v>5271</v>
      </c>
      <c r="C1040" s="355" t="s">
        <v>2396</v>
      </c>
      <c r="D1040" s="355" t="s">
        <v>1377</v>
      </c>
      <c r="E1040" s="355" t="s">
        <v>14802</v>
      </c>
      <c r="F1040" s="356" t="s">
        <v>6575</v>
      </c>
      <c r="G1040" s="356" t="s">
        <v>6600</v>
      </c>
      <c r="H1040" s="356" t="s">
        <v>6601</v>
      </c>
      <c r="I1040" s="356" t="str">
        <f t="shared" si="33"/>
        <v>PANDARAHALLI_66F13-KAKKERU NJY</v>
      </c>
      <c r="J1040" s="356" t="s">
        <v>5706</v>
      </c>
      <c r="K1040" s="356" t="s">
        <v>15063</v>
      </c>
      <c r="L1040" s="357">
        <v>0.57170100000000001</v>
      </c>
      <c r="M1040" s="357">
        <v>0.49224181</v>
      </c>
      <c r="N1040" s="357">
        <v>0</v>
      </c>
      <c r="O1040" s="356">
        <f t="shared" si="32"/>
        <v>13.898732029504934</v>
      </c>
      <c r="P1040" s="357">
        <v>23.992699431618725</v>
      </c>
      <c r="Q1040" s="356" t="s">
        <v>15063</v>
      </c>
    </row>
    <row r="1041" spans="1:17" x14ac:dyDescent="0.25">
      <c r="A1041" s="354">
        <v>1038</v>
      </c>
      <c r="B1041" s="355" t="s">
        <v>5271</v>
      </c>
      <c r="C1041" s="355" t="s">
        <v>2396</v>
      </c>
      <c r="D1041" s="355" t="s">
        <v>1377</v>
      </c>
      <c r="E1041" s="355" t="s">
        <v>14802</v>
      </c>
      <c r="F1041" s="356" t="s">
        <v>6517</v>
      </c>
      <c r="G1041" s="356" t="s">
        <v>6542</v>
      </c>
      <c r="H1041" s="356" t="s">
        <v>6543</v>
      </c>
      <c r="I1041" s="356" t="str">
        <f t="shared" si="33"/>
        <v>BHARAMASAGARA_66F13-KOGUNDE NJY</v>
      </c>
      <c r="J1041" s="356" t="s">
        <v>5706</v>
      </c>
      <c r="K1041" s="356" t="s">
        <v>15063</v>
      </c>
      <c r="L1041" s="357">
        <v>0.426487</v>
      </c>
      <c r="M1041" s="357">
        <v>0.36288199999999998</v>
      </c>
      <c r="N1041" s="357">
        <v>0</v>
      </c>
      <c r="O1041" s="356">
        <f t="shared" si="32"/>
        <v>14.913701941677008</v>
      </c>
      <c r="P1041" s="357">
        <v>46.119416034994686</v>
      </c>
      <c r="Q1041" s="356" t="s">
        <v>15063</v>
      </c>
    </row>
    <row r="1042" spans="1:17" x14ac:dyDescent="0.25">
      <c r="A1042" s="354">
        <v>1039</v>
      </c>
      <c r="B1042" s="355" t="s">
        <v>5271</v>
      </c>
      <c r="C1042" s="355" t="s">
        <v>2396</v>
      </c>
      <c r="D1042" s="355" t="s">
        <v>1377</v>
      </c>
      <c r="E1042" s="355" t="s">
        <v>14802</v>
      </c>
      <c r="F1042" s="356" t="s">
        <v>6548</v>
      </c>
      <c r="G1042" s="356" t="s">
        <v>6573</v>
      </c>
      <c r="H1042" s="356" t="s">
        <v>6574</v>
      </c>
      <c r="I1042" s="356" t="str">
        <f t="shared" si="33"/>
        <v>HIREGUNTANUR_66F13-MALALI</v>
      </c>
      <c r="J1042" s="356" t="s">
        <v>5706</v>
      </c>
      <c r="K1042" s="356" t="s">
        <v>15063</v>
      </c>
      <c r="L1042" s="357">
        <v>0.71945799999999993</v>
      </c>
      <c r="M1042" s="357">
        <v>0.62513705619999993</v>
      </c>
      <c r="N1042" s="357">
        <v>0</v>
      </c>
      <c r="O1042" s="356">
        <f t="shared" si="32"/>
        <v>13.110000000000003</v>
      </c>
      <c r="P1042" s="357">
        <v>20.889311701238476</v>
      </c>
      <c r="Q1042" s="356" t="s">
        <v>15063</v>
      </c>
    </row>
    <row r="1043" spans="1:17" x14ac:dyDescent="0.25">
      <c r="A1043" s="354">
        <v>1040</v>
      </c>
      <c r="B1043" s="355" t="s">
        <v>5271</v>
      </c>
      <c r="C1043" s="355" t="s">
        <v>2396</v>
      </c>
      <c r="D1043" s="355" t="s">
        <v>1377</v>
      </c>
      <c r="E1043" s="355" t="s">
        <v>14802</v>
      </c>
      <c r="F1043" s="356" t="s">
        <v>6517</v>
      </c>
      <c r="G1043" s="356" t="s">
        <v>6544</v>
      </c>
      <c r="H1043" s="356" t="s">
        <v>6545</v>
      </c>
      <c r="I1043" s="356" t="str">
        <f t="shared" si="33"/>
        <v>BHARAMASAGARA_66F14-SKM INDUSTRIAL FEEDER</v>
      </c>
      <c r="J1043" s="356" t="s">
        <v>2414</v>
      </c>
      <c r="K1043" s="356" t="s">
        <v>15063</v>
      </c>
      <c r="L1043" s="357">
        <v>1.0168300000000001</v>
      </c>
      <c r="M1043" s="357">
        <v>0.99735799999999997</v>
      </c>
      <c r="N1043" s="357">
        <v>0</v>
      </c>
      <c r="O1043" s="356">
        <f t="shared" si="32"/>
        <v>1.9149710374399018</v>
      </c>
      <c r="P1043" s="357">
        <v>2.6044111499393008</v>
      </c>
      <c r="Q1043" s="356" t="s">
        <v>15063</v>
      </c>
    </row>
    <row r="1044" spans="1:17" x14ac:dyDescent="0.25">
      <c r="A1044" s="354">
        <v>1041</v>
      </c>
      <c r="B1044" s="355" t="s">
        <v>5271</v>
      </c>
      <c r="C1044" s="355" t="s">
        <v>2396</v>
      </c>
      <c r="D1044" s="355" t="s">
        <v>1377</v>
      </c>
      <c r="E1044" s="355" t="s">
        <v>14802</v>
      </c>
      <c r="F1044" s="356" t="s">
        <v>6517</v>
      </c>
      <c r="G1044" s="356" t="s">
        <v>6546</v>
      </c>
      <c r="H1044" s="356" t="s">
        <v>6547</v>
      </c>
      <c r="I1044" s="356" t="str">
        <f t="shared" si="33"/>
        <v>BHARAMASAGARA_66F15-KODIHALLI</v>
      </c>
      <c r="J1044" s="356" t="s">
        <v>5701</v>
      </c>
      <c r="K1044" s="356" t="s">
        <v>15063</v>
      </c>
      <c r="L1044" s="357">
        <v>0.61433000000000004</v>
      </c>
      <c r="M1044" s="357">
        <v>0.55293400000000004</v>
      </c>
      <c r="N1044" s="357">
        <v>0</v>
      </c>
      <c r="O1044" s="356">
        <f t="shared" si="32"/>
        <v>9.993977178389466</v>
      </c>
      <c r="P1044" s="357">
        <v>9.9939771783894678</v>
      </c>
      <c r="Q1044" s="356" t="s">
        <v>15063</v>
      </c>
    </row>
    <row r="1045" spans="1:17" x14ac:dyDescent="0.25">
      <c r="A1045" s="354">
        <v>1042</v>
      </c>
      <c r="B1045" s="355" t="s">
        <v>5271</v>
      </c>
      <c r="C1045" s="355" t="s">
        <v>2396</v>
      </c>
      <c r="D1045" s="355" t="s">
        <v>1377</v>
      </c>
      <c r="E1045" s="355" t="s">
        <v>14803</v>
      </c>
      <c r="F1045" s="356" t="s">
        <v>6693</v>
      </c>
      <c r="G1045" s="356" t="s">
        <v>6694</v>
      </c>
      <c r="H1045" s="356" t="s">
        <v>6695</v>
      </c>
      <c r="I1045" s="356" t="str">
        <f t="shared" si="33"/>
        <v>MADANAYAKANAHALLI_66F00-NJY INAHALLI</v>
      </c>
      <c r="J1045" s="356" t="s">
        <v>5706</v>
      </c>
      <c r="K1045" s="356" t="s">
        <v>15063</v>
      </c>
      <c r="L1045" s="357">
        <v>0.898594</v>
      </c>
      <c r="M1045" s="357">
        <v>0.81740200000000007</v>
      </c>
      <c r="N1045" s="357">
        <v>0</v>
      </c>
      <c r="O1045" s="356">
        <f t="shared" si="32"/>
        <v>9.0354487120991163</v>
      </c>
      <c r="P1045" s="357">
        <v>15.147990338836392</v>
      </c>
      <c r="Q1045" s="356" t="s">
        <v>15063</v>
      </c>
    </row>
    <row r="1046" spans="1:17" x14ac:dyDescent="0.25">
      <c r="A1046" s="354">
        <v>1043</v>
      </c>
      <c r="B1046" s="355" t="s">
        <v>5271</v>
      </c>
      <c r="C1046" s="355" t="s">
        <v>2396</v>
      </c>
      <c r="D1046" s="355" t="s">
        <v>1377</v>
      </c>
      <c r="E1046" s="355" t="s">
        <v>14803</v>
      </c>
      <c r="F1046" s="356" t="s">
        <v>5324</v>
      </c>
      <c r="G1046" s="356" t="s">
        <v>6657</v>
      </c>
      <c r="H1046" s="356" t="s">
        <v>6658</v>
      </c>
      <c r="I1046" s="356" t="str">
        <f t="shared" si="33"/>
        <v>CHITRADURGA_220F01-COPPERMINES</v>
      </c>
      <c r="J1046" s="356" t="s">
        <v>5706</v>
      </c>
      <c r="K1046" s="356" t="s">
        <v>15063</v>
      </c>
      <c r="L1046" s="357">
        <v>1.0634190000000001</v>
      </c>
      <c r="M1046" s="357">
        <v>0.98876698620000003</v>
      </c>
      <c r="N1046" s="357">
        <v>0</v>
      </c>
      <c r="O1046" s="356">
        <f t="shared" si="32"/>
        <v>7.0200000000000067</v>
      </c>
      <c r="P1046" s="357">
        <v>7.0200000000000156</v>
      </c>
      <c r="Q1046" s="356" t="s">
        <v>15063</v>
      </c>
    </row>
    <row r="1047" spans="1:17" x14ac:dyDescent="0.25">
      <c r="A1047" s="354">
        <v>1044</v>
      </c>
      <c r="B1047" s="355" t="s">
        <v>5271</v>
      </c>
      <c r="C1047" s="355" t="s">
        <v>2396</v>
      </c>
      <c r="D1047" s="355" t="s">
        <v>1377</v>
      </c>
      <c r="E1047" s="355" t="s">
        <v>14803</v>
      </c>
      <c r="F1047" s="356" t="s">
        <v>6693</v>
      </c>
      <c r="G1047" s="356" t="s">
        <v>6696</v>
      </c>
      <c r="H1047" s="356" t="s">
        <v>6697</v>
      </c>
      <c r="I1047" s="356" t="str">
        <f t="shared" si="33"/>
        <v>MADANAYAKANAHALLI_66F01-MDKHALLI</v>
      </c>
      <c r="J1047" s="356" t="s">
        <v>5701</v>
      </c>
      <c r="K1047" s="356" t="s">
        <v>15063</v>
      </c>
      <c r="L1047" s="357">
        <v>0.40332000000000001</v>
      </c>
      <c r="M1047" s="357">
        <v>0.35983850000000001</v>
      </c>
      <c r="N1047" s="357">
        <v>0</v>
      </c>
      <c r="O1047" s="356">
        <f t="shared" si="32"/>
        <v>10.780893583258951</v>
      </c>
      <c r="P1047" s="357">
        <v>10.944540709317351</v>
      </c>
      <c r="Q1047" s="356" t="s">
        <v>15063</v>
      </c>
    </row>
    <row r="1048" spans="1:17" x14ac:dyDescent="0.25">
      <c r="A1048" s="354">
        <v>1045</v>
      </c>
      <c r="B1048" s="355" t="s">
        <v>5271</v>
      </c>
      <c r="C1048" s="355" t="s">
        <v>2396</v>
      </c>
      <c r="D1048" s="355" t="s">
        <v>1377</v>
      </c>
      <c r="E1048" s="355" t="s">
        <v>14803</v>
      </c>
      <c r="F1048" s="356" t="s">
        <v>6693</v>
      </c>
      <c r="G1048" s="356" t="s">
        <v>6698</v>
      </c>
      <c r="H1048" s="356" t="s">
        <v>6699</v>
      </c>
      <c r="I1048" s="356" t="str">
        <f t="shared" si="33"/>
        <v>MADANAYAKANAHALLI_66F02-CGHALLI</v>
      </c>
      <c r="J1048" s="356" t="s">
        <v>5701</v>
      </c>
      <c r="K1048" s="356" t="s">
        <v>15063</v>
      </c>
      <c r="L1048" s="357">
        <v>0.64311999999999991</v>
      </c>
      <c r="M1048" s="357">
        <v>0.57747199999999999</v>
      </c>
      <c r="N1048" s="357">
        <v>0</v>
      </c>
      <c r="O1048" s="356">
        <f t="shared" si="32"/>
        <v>10.207737280756303</v>
      </c>
      <c r="P1048" s="357">
        <v>10.207737280756302</v>
      </c>
      <c r="Q1048" s="356" t="s">
        <v>15063</v>
      </c>
    </row>
    <row r="1049" spans="1:17" x14ac:dyDescent="0.25">
      <c r="A1049" s="354">
        <v>1046</v>
      </c>
      <c r="B1049" s="355" t="s">
        <v>5271</v>
      </c>
      <c r="C1049" s="355" t="s">
        <v>2396</v>
      </c>
      <c r="D1049" s="355" t="s">
        <v>1377</v>
      </c>
      <c r="E1049" s="355" t="s">
        <v>14803</v>
      </c>
      <c r="F1049" s="356" t="s">
        <v>5324</v>
      </c>
      <c r="G1049" s="356" t="s">
        <v>6659</v>
      </c>
      <c r="H1049" s="356" t="s">
        <v>6660</v>
      </c>
      <c r="I1049" s="356" t="str">
        <f t="shared" si="33"/>
        <v>CHITRADURGA_220F02-KYADIGERE</v>
      </c>
      <c r="J1049" s="356" t="s">
        <v>5701</v>
      </c>
      <c r="K1049" s="356" t="s">
        <v>15063</v>
      </c>
      <c r="L1049" s="357">
        <v>0.88275999999999999</v>
      </c>
      <c r="M1049" s="357">
        <v>0.79296250000000001</v>
      </c>
      <c r="N1049" s="357">
        <v>0</v>
      </c>
      <c r="O1049" s="356">
        <f t="shared" si="32"/>
        <v>10.172357152566946</v>
      </c>
      <c r="P1049" s="357">
        <v>10.172357152566946</v>
      </c>
      <c r="Q1049" s="356" t="s">
        <v>15063</v>
      </c>
    </row>
    <row r="1050" spans="1:17" x14ac:dyDescent="0.25">
      <c r="A1050" s="354">
        <v>1047</v>
      </c>
      <c r="B1050" s="355" t="s">
        <v>5271</v>
      </c>
      <c r="C1050" s="355" t="s">
        <v>2396</v>
      </c>
      <c r="D1050" s="355" t="s">
        <v>1377</v>
      </c>
      <c r="E1050" s="355" t="s">
        <v>14803</v>
      </c>
      <c r="F1050" s="356" t="s">
        <v>5331</v>
      </c>
      <c r="G1050" s="356" t="s">
        <v>6673</v>
      </c>
      <c r="H1050" s="356" t="s">
        <v>6674</v>
      </c>
      <c r="I1050" s="356" t="str">
        <f t="shared" si="33"/>
        <v>CHITRADURGA_66F03-BANKCLNY</v>
      </c>
      <c r="J1050" s="356" t="s">
        <v>2432</v>
      </c>
      <c r="K1050" s="356" t="s">
        <v>15063</v>
      </c>
      <c r="L1050" s="357">
        <v>1.707271</v>
      </c>
      <c r="M1050" s="357">
        <v>1.5931917</v>
      </c>
      <c r="N1050" s="357">
        <v>0</v>
      </c>
      <c r="O1050" s="356">
        <f t="shared" si="32"/>
        <v>6.6819678891048921</v>
      </c>
      <c r="P1050" s="357">
        <v>8.1335578027383999</v>
      </c>
      <c r="Q1050" s="356" t="s">
        <v>15063</v>
      </c>
    </row>
    <row r="1051" spans="1:17" x14ac:dyDescent="0.25">
      <c r="A1051" s="354">
        <v>1048</v>
      </c>
      <c r="B1051" s="355" t="s">
        <v>5271</v>
      </c>
      <c r="C1051" s="355" t="s">
        <v>2396</v>
      </c>
      <c r="D1051" s="355" t="s">
        <v>1377</v>
      </c>
      <c r="E1051" s="355" t="s">
        <v>14803</v>
      </c>
      <c r="F1051" s="356" t="s">
        <v>5324</v>
      </c>
      <c r="G1051" s="356" t="s">
        <v>6661</v>
      </c>
      <c r="H1051" s="356" t="s">
        <v>6662</v>
      </c>
      <c r="I1051" s="356" t="str">
        <f t="shared" si="33"/>
        <v>CHITRADURGA_220F03-J.N.KOTE</v>
      </c>
      <c r="J1051" s="356" t="s">
        <v>5701</v>
      </c>
      <c r="K1051" s="356" t="s">
        <v>15063</v>
      </c>
      <c r="L1051" s="357">
        <v>0.90080000000000005</v>
      </c>
      <c r="M1051" s="357">
        <v>0.80964000000000014</v>
      </c>
      <c r="N1051" s="357">
        <v>0</v>
      </c>
      <c r="O1051" s="356">
        <f t="shared" si="32"/>
        <v>10.119893428063932</v>
      </c>
      <c r="P1051" s="357">
        <v>10.11989342806393</v>
      </c>
      <c r="Q1051" s="356" t="s">
        <v>15063</v>
      </c>
    </row>
    <row r="1052" spans="1:17" x14ac:dyDescent="0.25">
      <c r="A1052" s="354">
        <v>1049</v>
      </c>
      <c r="B1052" s="355" t="s">
        <v>5271</v>
      </c>
      <c r="C1052" s="355" t="s">
        <v>2396</v>
      </c>
      <c r="D1052" s="355" t="s">
        <v>1377</v>
      </c>
      <c r="E1052" s="355" t="s">
        <v>14803</v>
      </c>
      <c r="F1052" s="356" t="s">
        <v>6693</v>
      </c>
      <c r="G1052" s="356" t="s">
        <v>6700</v>
      </c>
      <c r="H1052" s="356" t="s">
        <v>6701</v>
      </c>
      <c r="I1052" s="356" t="str">
        <f t="shared" si="33"/>
        <v>MADANAYAKANAHALLI_66F03-NJY YALAVERTHI</v>
      </c>
      <c r="J1052" s="356" t="s">
        <v>5706</v>
      </c>
      <c r="K1052" s="356" t="s">
        <v>15063</v>
      </c>
      <c r="L1052" s="357">
        <v>0.56764400000000004</v>
      </c>
      <c r="M1052" s="357">
        <v>0.49069499999999999</v>
      </c>
      <c r="N1052" s="357">
        <v>0</v>
      </c>
      <c r="O1052" s="356">
        <f t="shared" si="32"/>
        <v>13.555855430516317</v>
      </c>
      <c r="P1052" s="357">
        <v>33.694038862360479</v>
      </c>
      <c r="Q1052" s="356" t="s">
        <v>15063</v>
      </c>
    </row>
    <row r="1053" spans="1:17" x14ac:dyDescent="0.25">
      <c r="A1053" s="354">
        <v>1050</v>
      </c>
      <c r="B1053" s="355" t="s">
        <v>5271</v>
      </c>
      <c r="C1053" s="355" t="s">
        <v>2396</v>
      </c>
      <c r="D1053" s="355" t="s">
        <v>1377</v>
      </c>
      <c r="E1053" s="355" t="s">
        <v>14803</v>
      </c>
      <c r="F1053" s="356" t="s">
        <v>5331</v>
      </c>
      <c r="G1053" s="356" t="s">
        <v>6675</v>
      </c>
      <c r="H1053" s="356" t="s">
        <v>6676</v>
      </c>
      <c r="I1053" s="356" t="str">
        <f t="shared" si="33"/>
        <v>CHITRADURGA_66F04-GONUR</v>
      </c>
      <c r="J1053" s="356" t="s">
        <v>5701</v>
      </c>
      <c r="K1053" s="356" t="s">
        <v>15063</v>
      </c>
      <c r="L1053" s="357">
        <v>1.2270999999999999</v>
      </c>
      <c r="M1053" s="357">
        <v>1.1021684999999999</v>
      </c>
      <c r="N1053" s="357">
        <v>0</v>
      </c>
      <c r="O1053" s="356">
        <f t="shared" si="32"/>
        <v>10.181036590334935</v>
      </c>
      <c r="P1053" s="357">
        <v>10.181036590334935</v>
      </c>
      <c r="Q1053" s="356" t="s">
        <v>15063</v>
      </c>
    </row>
    <row r="1054" spans="1:17" x14ac:dyDescent="0.25">
      <c r="A1054" s="354">
        <v>1051</v>
      </c>
      <c r="B1054" s="355" t="s">
        <v>5271</v>
      </c>
      <c r="C1054" s="355" t="s">
        <v>2396</v>
      </c>
      <c r="D1054" s="355" t="s">
        <v>1377</v>
      </c>
      <c r="E1054" s="355" t="s">
        <v>14803</v>
      </c>
      <c r="F1054" s="356" t="s">
        <v>5324</v>
      </c>
      <c r="G1054" s="356" t="s">
        <v>6663</v>
      </c>
      <c r="H1054" s="356" t="s">
        <v>6664</v>
      </c>
      <c r="I1054" s="356" t="str">
        <f t="shared" si="33"/>
        <v>CHITRADURGA_220F04-KASAVARATTI</v>
      </c>
      <c r="J1054" s="356" t="s">
        <v>5701</v>
      </c>
      <c r="K1054" s="356" t="s">
        <v>15063</v>
      </c>
      <c r="L1054" s="357">
        <v>0.92999999999999994</v>
      </c>
      <c r="M1054" s="357">
        <v>0.83509549999999999</v>
      </c>
      <c r="N1054" s="357">
        <v>0</v>
      </c>
      <c r="O1054" s="356">
        <f t="shared" si="32"/>
        <v>10.204784946236554</v>
      </c>
      <c r="P1054" s="357">
        <v>10.204784946236556</v>
      </c>
      <c r="Q1054" s="356" t="s">
        <v>15063</v>
      </c>
    </row>
    <row r="1055" spans="1:17" x14ac:dyDescent="0.25">
      <c r="A1055" s="354">
        <v>1052</v>
      </c>
      <c r="B1055" s="355" t="s">
        <v>5271</v>
      </c>
      <c r="C1055" s="355" t="s">
        <v>2396</v>
      </c>
      <c r="D1055" s="355" t="s">
        <v>1377</v>
      </c>
      <c r="E1055" s="355" t="s">
        <v>14803</v>
      </c>
      <c r="F1055" s="356" t="s">
        <v>6693</v>
      </c>
      <c r="G1055" s="356" t="s">
        <v>6702</v>
      </c>
      <c r="H1055" s="356" t="s">
        <v>6703</v>
      </c>
      <c r="I1055" s="356" t="str">
        <f t="shared" si="33"/>
        <v>MADANAYAKANAHALLI_66F04-MUDDAPURA</v>
      </c>
      <c r="J1055" s="356" t="s">
        <v>5701</v>
      </c>
      <c r="K1055" s="356" t="s">
        <v>15063</v>
      </c>
      <c r="L1055" s="357">
        <v>0.77563500000000007</v>
      </c>
      <c r="M1055" s="357">
        <v>0.68860875300000013</v>
      </c>
      <c r="N1055" s="357">
        <v>0</v>
      </c>
      <c r="O1055" s="356">
        <f t="shared" si="32"/>
        <v>11.219999999999992</v>
      </c>
      <c r="P1055" s="357">
        <v>11.219999999999997</v>
      </c>
      <c r="Q1055" s="356" t="s">
        <v>15063</v>
      </c>
    </row>
    <row r="1056" spans="1:17" x14ac:dyDescent="0.25">
      <c r="A1056" s="354">
        <v>1053</v>
      </c>
      <c r="B1056" s="355" t="s">
        <v>5271</v>
      </c>
      <c r="C1056" s="355" t="s">
        <v>2396</v>
      </c>
      <c r="D1056" s="355" t="s">
        <v>1377</v>
      </c>
      <c r="E1056" s="355" t="s">
        <v>14803</v>
      </c>
      <c r="F1056" s="356" t="s">
        <v>5331</v>
      </c>
      <c r="G1056" s="356" t="s">
        <v>6677</v>
      </c>
      <c r="H1056" s="356" t="s">
        <v>6678</v>
      </c>
      <c r="I1056" s="356" t="str">
        <f t="shared" si="33"/>
        <v>CHITRADURGA_66F05-BELAGATTA</v>
      </c>
      <c r="J1056" s="356" t="s">
        <v>5701</v>
      </c>
      <c r="K1056" s="356" t="s">
        <v>15063</v>
      </c>
      <c r="L1056" s="357">
        <v>0.73455999999999999</v>
      </c>
      <c r="M1056" s="357">
        <v>0.66131649999999997</v>
      </c>
      <c r="N1056" s="357">
        <v>0</v>
      </c>
      <c r="O1056" s="356">
        <f t="shared" si="32"/>
        <v>9.9710711174036177</v>
      </c>
      <c r="P1056" s="357">
        <v>9.9710711174036284</v>
      </c>
      <c r="Q1056" s="356" t="s">
        <v>15063</v>
      </c>
    </row>
    <row r="1057" spans="1:17" x14ac:dyDescent="0.25">
      <c r="A1057" s="354">
        <v>1054</v>
      </c>
      <c r="B1057" s="355" t="s">
        <v>5271</v>
      </c>
      <c r="C1057" s="355" t="s">
        <v>2396</v>
      </c>
      <c r="D1057" s="355" t="s">
        <v>1377</v>
      </c>
      <c r="E1057" s="355" t="s">
        <v>14803</v>
      </c>
      <c r="F1057" s="356" t="s">
        <v>5331</v>
      </c>
      <c r="G1057" s="356" t="s">
        <v>6679</v>
      </c>
      <c r="H1057" s="356" t="s">
        <v>6680</v>
      </c>
      <c r="I1057" s="356" t="str">
        <f t="shared" si="33"/>
        <v>CHITRADURGA_66F06-GRHALLI</v>
      </c>
      <c r="J1057" s="356" t="s">
        <v>5701</v>
      </c>
      <c r="K1057" s="356" t="s">
        <v>15063</v>
      </c>
      <c r="L1057" s="357">
        <v>0.49275999999999998</v>
      </c>
      <c r="M1057" s="357">
        <v>0.42613884799999996</v>
      </c>
      <c r="N1057" s="357">
        <v>0</v>
      </c>
      <c r="O1057" s="356">
        <f t="shared" si="32"/>
        <v>13.520000000000005</v>
      </c>
      <c r="P1057" s="357">
        <v>13.52</v>
      </c>
      <c r="Q1057" s="356" t="s">
        <v>15063</v>
      </c>
    </row>
    <row r="1058" spans="1:17" x14ac:dyDescent="0.25">
      <c r="A1058" s="354">
        <v>1055</v>
      </c>
      <c r="B1058" s="355" t="s">
        <v>5271</v>
      </c>
      <c r="C1058" s="355" t="s">
        <v>2396</v>
      </c>
      <c r="D1058" s="355" t="s">
        <v>1377</v>
      </c>
      <c r="E1058" s="355" t="s">
        <v>14803</v>
      </c>
      <c r="F1058" s="356" t="s">
        <v>6693</v>
      </c>
      <c r="G1058" s="356" t="s">
        <v>6704</v>
      </c>
      <c r="H1058" s="356" t="s">
        <v>6705</v>
      </c>
      <c r="I1058" s="356" t="str">
        <f t="shared" si="33"/>
        <v>MADANAYAKANAHALLI_66F06-HOSAGOLARAHATTI</v>
      </c>
      <c r="J1058" s="356" t="s">
        <v>5701</v>
      </c>
      <c r="K1058" s="356" t="s">
        <v>15063</v>
      </c>
      <c r="L1058" s="357">
        <v>1.0687549999999999</v>
      </c>
      <c r="M1058" s="357">
        <v>0.96534059999999999</v>
      </c>
      <c r="N1058" s="357">
        <v>0</v>
      </c>
      <c r="O1058" s="356">
        <f t="shared" si="32"/>
        <v>9.6761559010250178</v>
      </c>
      <c r="P1058" s="357">
        <v>9.6761559010250071</v>
      </c>
      <c r="Q1058" s="356" t="s">
        <v>15063</v>
      </c>
    </row>
    <row r="1059" spans="1:17" x14ac:dyDescent="0.25">
      <c r="A1059" s="354">
        <v>1056</v>
      </c>
      <c r="B1059" s="355" t="s">
        <v>5271</v>
      </c>
      <c r="C1059" s="355" t="s">
        <v>2396</v>
      </c>
      <c r="D1059" s="355" t="s">
        <v>1377</v>
      </c>
      <c r="E1059" s="355" t="s">
        <v>14803</v>
      </c>
      <c r="F1059" s="356" t="s">
        <v>5324</v>
      </c>
      <c r="G1059" s="356" t="s">
        <v>6665</v>
      </c>
      <c r="H1059" s="356" t="s">
        <v>6666</v>
      </c>
      <c r="I1059" s="356" t="str">
        <f t="shared" si="33"/>
        <v>CHITRADURGA_220F07-PALLAVAGERE</v>
      </c>
      <c r="J1059" s="356" t="s">
        <v>5701</v>
      </c>
      <c r="K1059" s="356" t="s">
        <v>15063</v>
      </c>
      <c r="L1059" s="357">
        <v>1.1021999999999998</v>
      </c>
      <c r="M1059" s="357">
        <v>0.98912050000000007</v>
      </c>
      <c r="N1059" s="357">
        <v>0</v>
      </c>
      <c r="O1059" s="356">
        <f t="shared" si="32"/>
        <v>10.259435674106314</v>
      </c>
      <c r="P1059" s="357">
        <v>10.259435674106321</v>
      </c>
      <c r="Q1059" s="356" t="s">
        <v>15063</v>
      </c>
    </row>
    <row r="1060" spans="1:17" x14ac:dyDescent="0.25">
      <c r="A1060" s="354">
        <v>1057</v>
      </c>
      <c r="B1060" s="355" t="s">
        <v>5271</v>
      </c>
      <c r="C1060" s="355" t="s">
        <v>2396</v>
      </c>
      <c r="D1060" s="355" t="s">
        <v>1377</v>
      </c>
      <c r="E1060" s="355" t="s">
        <v>14803</v>
      </c>
      <c r="F1060" s="356" t="s">
        <v>6693</v>
      </c>
      <c r="G1060" s="356" t="s">
        <v>6706</v>
      </c>
      <c r="H1060" s="356" t="s">
        <v>6707</v>
      </c>
      <c r="I1060" s="356" t="str">
        <f t="shared" si="33"/>
        <v>MADANAYAKANAHALLI_66F07-RAYANAHALLI</v>
      </c>
      <c r="J1060" s="356" t="s">
        <v>5701</v>
      </c>
      <c r="K1060" s="356" t="s">
        <v>15063</v>
      </c>
      <c r="L1060" s="357">
        <v>0.589395</v>
      </c>
      <c r="M1060" s="357">
        <v>0.52928649999999999</v>
      </c>
      <c r="N1060" s="357">
        <v>0</v>
      </c>
      <c r="O1060" s="356">
        <f t="shared" si="32"/>
        <v>10.198338974711358</v>
      </c>
      <c r="P1060" s="357">
        <v>10.198338974711374</v>
      </c>
      <c r="Q1060" s="356" t="s">
        <v>15063</v>
      </c>
    </row>
    <row r="1061" spans="1:17" x14ac:dyDescent="0.25">
      <c r="A1061" s="354">
        <v>1058</v>
      </c>
      <c r="B1061" s="355" t="s">
        <v>5271</v>
      </c>
      <c r="C1061" s="355" t="s">
        <v>2396</v>
      </c>
      <c r="D1061" s="355" t="s">
        <v>1377</v>
      </c>
      <c r="E1061" s="355" t="s">
        <v>14803</v>
      </c>
      <c r="F1061" s="356" t="s">
        <v>6693</v>
      </c>
      <c r="G1061" s="356" t="s">
        <v>6708</v>
      </c>
      <c r="H1061" s="356" t="s">
        <v>6709</v>
      </c>
      <c r="I1061" s="356" t="str">
        <f t="shared" si="33"/>
        <v>MADANAYAKANAHALLI_66F08-SURENAHALLI</v>
      </c>
      <c r="J1061" s="356" t="s">
        <v>5701</v>
      </c>
      <c r="K1061" s="356" t="s">
        <v>15063</v>
      </c>
      <c r="L1061" s="357">
        <v>0.76141999999999999</v>
      </c>
      <c r="M1061" s="357">
        <v>0.68624799999999997</v>
      </c>
      <c r="N1061" s="357">
        <v>0</v>
      </c>
      <c r="O1061" s="356">
        <f t="shared" si="32"/>
        <v>9.8726064458511757</v>
      </c>
      <c r="P1061" s="357">
        <v>9.8726064458511846</v>
      </c>
      <c r="Q1061" s="356" t="s">
        <v>15063</v>
      </c>
    </row>
    <row r="1062" spans="1:17" x14ac:dyDescent="0.25">
      <c r="A1062" s="354">
        <v>1059</v>
      </c>
      <c r="B1062" s="355" t="s">
        <v>5271</v>
      </c>
      <c r="C1062" s="355" t="s">
        <v>2396</v>
      </c>
      <c r="D1062" s="355" t="s">
        <v>1377</v>
      </c>
      <c r="E1062" s="355" t="s">
        <v>14803</v>
      </c>
      <c r="F1062" s="356" t="s">
        <v>5331</v>
      </c>
      <c r="G1062" s="356" t="s">
        <v>6681</v>
      </c>
      <c r="H1062" s="356" t="s">
        <v>6682</v>
      </c>
      <c r="I1062" s="356" t="str">
        <f t="shared" si="33"/>
        <v>CHITRADURGA_66F08-VIDYANAGAR</v>
      </c>
      <c r="J1062" s="356" t="s">
        <v>2432</v>
      </c>
      <c r="K1062" s="356" t="s">
        <v>15063</v>
      </c>
      <c r="L1062" s="357">
        <v>2.2182398000000001</v>
      </c>
      <c r="M1062" s="357">
        <v>1.9192210749600001</v>
      </c>
      <c r="N1062" s="357">
        <v>0</v>
      </c>
      <c r="O1062" s="356">
        <f t="shared" si="32"/>
        <v>13.48</v>
      </c>
      <c r="P1062" s="357">
        <v>13.480000000000004</v>
      </c>
      <c r="Q1062" s="356" t="s">
        <v>15063</v>
      </c>
    </row>
    <row r="1063" spans="1:17" x14ac:dyDescent="0.25">
      <c r="A1063" s="354">
        <v>1060</v>
      </c>
      <c r="B1063" s="355" t="s">
        <v>5271</v>
      </c>
      <c r="C1063" s="355" t="s">
        <v>2396</v>
      </c>
      <c r="D1063" s="355" t="s">
        <v>1377</v>
      </c>
      <c r="E1063" s="355" t="s">
        <v>14803</v>
      </c>
      <c r="F1063" s="356" t="s">
        <v>5331</v>
      </c>
      <c r="G1063" s="356" t="s">
        <v>6683</v>
      </c>
      <c r="H1063" s="356" t="s">
        <v>6684</v>
      </c>
      <c r="I1063" s="356" t="str">
        <f t="shared" si="33"/>
        <v>CHITRADURGA_66F09-SEEBARA</v>
      </c>
      <c r="J1063" s="356" t="s">
        <v>5701</v>
      </c>
      <c r="K1063" s="356" t="s">
        <v>15063</v>
      </c>
      <c r="L1063" s="357">
        <v>1.1183999999999998</v>
      </c>
      <c r="M1063" s="357">
        <v>1.0232241599999998</v>
      </c>
      <c r="N1063" s="357">
        <v>0</v>
      </c>
      <c r="O1063" s="356">
        <f t="shared" si="32"/>
        <v>8.5100000000000016</v>
      </c>
      <c r="P1063" s="357">
        <v>8.5099999999999945</v>
      </c>
      <c r="Q1063" s="356" t="s">
        <v>15063</v>
      </c>
    </row>
    <row r="1064" spans="1:17" x14ac:dyDescent="0.25">
      <c r="A1064" s="354">
        <v>1061</v>
      </c>
      <c r="B1064" s="355" t="s">
        <v>5271</v>
      </c>
      <c r="C1064" s="355" t="s">
        <v>2396</v>
      </c>
      <c r="D1064" s="355" t="s">
        <v>1377</v>
      </c>
      <c r="E1064" s="355" t="s">
        <v>14803</v>
      </c>
      <c r="F1064" s="356" t="s">
        <v>5331</v>
      </c>
      <c r="G1064" s="356" t="s">
        <v>6685</v>
      </c>
      <c r="H1064" s="356" t="s">
        <v>6686</v>
      </c>
      <c r="I1064" s="356" t="str">
        <f t="shared" si="33"/>
        <v>CHITRADURGA_66F11-CGHALLI</v>
      </c>
      <c r="J1064" s="356" t="s">
        <v>5701</v>
      </c>
      <c r="K1064" s="356" t="s">
        <v>15063</v>
      </c>
      <c r="L1064" s="357">
        <v>0.76262000000000008</v>
      </c>
      <c r="M1064" s="357">
        <v>0.68520549999999991</v>
      </c>
      <c r="N1064" s="357">
        <v>0</v>
      </c>
      <c r="O1064" s="356">
        <f t="shared" si="32"/>
        <v>10.1511237575726</v>
      </c>
      <c r="P1064" s="357">
        <v>10.1511237575726</v>
      </c>
      <c r="Q1064" s="356" t="s">
        <v>15063</v>
      </c>
    </row>
    <row r="1065" spans="1:17" x14ac:dyDescent="0.25">
      <c r="A1065" s="354">
        <v>1062</v>
      </c>
      <c r="B1065" s="355" t="s">
        <v>5271</v>
      </c>
      <c r="C1065" s="355" t="s">
        <v>2396</v>
      </c>
      <c r="D1065" s="355" t="s">
        <v>1377</v>
      </c>
      <c r="E1065" s="355" t="s">
        <v>14803</v>
      </c>
      <c r="F1065" s="356" t="s">
        <v>5324</v>
      </c>
      <c r="G1065" s="356" t="s">
        <v>6667</v>
      </c>
      <c r="H1065" s="356" t="s">
        <v>6668</v>
      </c>
      <c r="I1065" s="356" t="str">
        <f t="shared" si="33"/>
        <v>CHITRADURGA_220F11-SAJJANAKERE</v>
      </c>
      <c r="J1065" s="356" t="s">
        <v>5701</v>
      </c>
      <c r="K1065" s="356" t="s">
        <v>15063</v>
      </c>
      <c r="L1065" s="357">
        <v>0.88166000000000011</v>
      </c>
      <c r="M1065" s="357">
        <v>0.79450749999999992</v>
      </c>
      <c r="N1065" s="357">
        <v>0</v>
      </c>
      <c r="O1065" s="356">
        <f t="shared" si="32"/>
        <v>9.8850463897647813</v>
      </c>
      <c r="P1065" s="357">
        <v>9.8850463897647742</v>
      </c>
      <c r="Q1065" s="356" t="s">
        <v>15063</v>
      </c>
    </row>
    <row r="1066" spans="1:17" x14ac:dyDescent="0.25">
      <c r="A1066" s="354">
        <v>1063</v>
      </c>
      <c r="B1066" s="355" t="s">
        <v>5271</v>
      </c>
      <c r="C1066" s="355" t="s">
        <v>2396</v>
      </c>
      <c r="D1066" s="355" t="s">
        <v>1377</v>
      </c>
      <c r="E1066" s="355" t="s">
        <v>14803</v>
      </c>
      <c r="F1066" s="356" t="s">
        <v>5324</v>
      </c>
      <c r="G1066" s="356" t="s">
        <v>6669</v>
      </c>
      <c r="H1066" s="356" t="s">
        <v>6670</v>
      </c>
      <c r="I1066" s="356" t="str">
        <f t="shared" si="33"/>
        <v>CHITRADURGA_220F12-DANDINAKURUBARAHATTI</v>
      </c>
      <c r="J1066" s="356" t="s">
        <v>5701</v>
      </c>
      <c r="K1066" s="356" t="s">
        <v>15063</v>
      </c>
      <c r="L1066" s="357">
        <v>0.94257999999999997</v>
      </c>
      <c r="M1066" s="357">
        <v>0.84789599999999998</v>
      </c>
      <c r="N1066" s="357">
        <v>0</v>
      </c>
      <c r="O1066" s="356">
        <f t="shared" si="32"/>
        <v>10.045195102802944</v>
      </c>
      <c r="P1066" s="357">
        <v>10.045195102802939</v>
      </c>
      <c r="Q1066" s="356" t="s">
        <v>15063</v>
      </c>
    </row>
    <row r="1067" spans="1:17" x14ac:dyDescent="0.25">
      <c r="A1067" s="354">
        <v>1064</v>
      </c>
      <c r="B1067" s="355" t="s">
        <v>5271</v>
      </c>
      <c r="C1067" s="355" t="s">
        <v>2396</v>
      </c>
      <c r="D1067" s="355" t="s">
        <v>1377</v>
      </c>
      <c r="E1067" s="355" t="s">
        <v>14803</v>
      </c>
      <c r="F1067" s="356" t="s">
        <v>5331</v>
      </c>
      <c r="G1067" s="356" t="s">
        <v>5337</v>
      </c>
      <c r="H1067" s="356" t="s">
        <v>5338</v>
      </c>
      <c r="I1067" s="356" t="str">
        <f t="shared" si="33"/>
        <v>CHITRADURGA_66F13-CHANDRAVALLI</v>
      </c>
      <c r="J1067" s="356" t="s">
        <v>2432</v>
      </c>
      <c r="K1067" s="356" t="s">
        <v>15063</v>
      </c>
      <c r="L1067" s="357">
        <v>3.7628399999999984</v>
      </c>
      <c r="M1067" s="357">
        <v>2.3385094000000004</v>
      </c>
      <c r="N1067" s="357">
        <v>1.2204479999999966</v>
      </c>
      <c r="O1067" s="356">
        <f t="shared" si="32"/>
        <v>8.0193219613655646</v>
      </c>
      <c r="P1067" s="357">
        <v>8.0193219613655664</v>
      </c>
      <c r="Q1067" s="356" t="s">
        <v>15063</v>
      </c>
    </row>
    <row r="1068" spans="1:17" x14ac:dyDescent="0.25">
      <c r="A1068" s="354">
        <v>1065</v>
      </c>
      <c r="B1068" s="355" t="s">
        <v>5271</v>
      </c>
      <c r="C1068" s="355" t="s">
        <v>2396</v>
      </c>
      <c r="D1068" s="355" t="s">
        <v>1377</v>
      </c>
      <c r="E1068" s="355" t="s">
        <v>14803</v>
      </c>
      <c r="F1068" s="356" t="s">
        <v>5324</v>
      </c>
      <c r="G1068" s="356" t="s">
        <v>6671</v>
      </c>
      <c r="H1068" s="356" t="s">
        <v>6672</v>
      </c>
      <c r="I1068" s="356" t="str">
        <f t="shared" si="33"/>
        <v>CHITRADURGA_220F13-KENNEDALU</v>
      </c>
      <c r="J1068" s="356" t="s">
        <v>5701</v>
      </c>
      <c r="K1068" s="356" t="s">
        <v>15063</v>
      </c>
      <c r="L1068" s="357">
        <v>0.97073999999999994</v>
      </c>
      <c r="M1068" s="357">
        <v>0.87507749999999995</v>
      </c>
      <c r="N1068" s="357">
        <v>0</v>
      </c>
      <c r="O1068" s="356">
        <f t="shared" si="32"/>
        <v>9.8545954632548352</v>
      </c>
      <c r="P1068" s="357">
        <v>9.8545954632548458</v>
      </c>
      <c r="Q1068" s="356" t="s">
        <v>15063</v>
      </c>
    </row>
    <row r="1069" spans="1:17" x14ac:dyDescent="0.25">
      <c r="A1069" s="354">
        <v>1066</v>
      </c>
      <c r="B1069" s="355" t="s">
        <v>5271</v>
      </c>
      <c r="C1069" s="355" t="s">
        <v>2396</v>
      </c>
      <c r="D1069" s="355" t="s">
        <v>1377</v>
      </c>
      <c r="E1069" s="355" t="s">
        <v>14803</v>
      </c>
      <c r="F1069" s="356" t="s">
        <v>5331</v>
      </c>
      <c r="G1069" s="356" t="s">
        <v>6687</v>
      </c>
      <c r="H1069" s="356" t="s">
        <v>6688</v>
      </c>
      <c r="I1069" s="356" t="str">
        <f t="shared" si="33"/>
        <v>CHITRADURGA_66F14-PKHALLI</v>
      </c>
      <c r="J1069" s="356" t="s">
        <v>5706</v>
      </c>
      <c r="K1069" s="356" t="s">
        <v>15063</v>
      </c>
      <c r="L1069" s="357">
        <v>1.3354975</v>
      </c>
      <c r="M1069" s="357">
        <v>1.1644202702499999</v>
      </c>
      <c r="N1069" s="357">
        <v>0</v>
      </c>
      <c r="O1069" s="356">
        <f t="shared" si="32"/>
        <v>12.810000000000004</v>
      </c>
      <c r="P1069" s="357">
        <v>12.809999999999999</v>
      </c>
      <c r="Q1069" s="356" t="s">
        <v>15063</v>
      </c>
    </row>
    <row r="1070" spans="1:17" x14ac:dyDescent="0.25">
      <c r="A1070" s="354">
        <v>1067</v>
      </c>
      <c r="B1070" s="355" t="s">
        <v>5271</v>
      </c>
      <c r="C1070" s="355" t="s">
        <v>2396</v>
      </c>
      <c r="D1070" s="355" t="s">
        <v>1377</v>
      </c>
      <c r="E1070" s="355" t="s">
        <v>14803</v>
      </c>
      <c r="F1070" s="356" t="s">
        <v>5331</v>
      </c>
      <c r="G1070" s="356" t="s">
        <v>6689</v>
      </c>
      <c r="H1070" s="356" t="s">
        <v>6690</v>
      </c>
      <c r="I1070" s="356" t="str">
        <f t="shared" si="33"/>
        <v>CHITRADURGA_66F17-KWSSB</v>
      </c>
      <c r="J1070" s="356" t="s">
        <v>3759</v>
      </c>
      <c r="K1070" s="356" t="s">
        <v>15063</v>
      </c>
      <c r="L1070" s="357">
        <v>6.8320000000000006E-2</v>
      </c>
      <c r="M1070" s="357">
        <v>5.9575040000000003E-2</v>
      </c>
      <c r="N1070" s="357">
        <v>0</v>
      </c>
      <c r="O1070" s="356">
        <f t="shared" si="32"/>
        <v>12.800000000000002</v>
      </c>
      <c r="P1070" s="357">
        <v>57.811442541543379</v>
      </c>
      <c r="Q1070" s="356" t="s">
        <v>15063</v>
      </c>
    </row>
    <row r="1071" spans="1:17" x14ac:dyDescent="0.25">
      <c r="A1071" s="354">
        <v>1068</v>
      </c>
      <c r="B1071" s="355" t="s">
        <v>5271</v>
      </c>
      <c r="C1071" s="355" t="s">
        <v>2396</v>
      </c>
      <c r="D1071" s="355" t="s">
        <v>1377</v>
      </c>
      <c r="E1071" s="355" t="s">
        <v>14803</v>
      </c>
      <c r="F1071" s="356" t="s">
        <v>5331</v>
      </c>
      <c r="G1071" s="356" t="s">
        <v>6691</v>
      </c>
      <c r="H1071" s="356" t="s">
        <v>6692</v>
      </c>
      <c r="I1071" s="356" t="str">
        <f t="shared" si="33"/>
        <v>CHITRADURGA_66F18-UNIVERSITY</v>
      </c>
      <c r="J1071" s="356" t="s">
        <v>5706</v>
      </c>
      <c r="K1071" s="356" t="s">
        <v>15063</v>
      </c>
      <c r="L1071" s="357">
        <v>2.015625</v>
      </c>
      <c r="M1071" s="357">
        <v>1.7974269</v>
      </c>
      <c r="N1071" s="357">
        <v>0</v>
      </c>
      <c r="O1071" s="356">
        <f t="shared" si="32"/>
        <v>10.825332093023253</v>
      </c>
      <c r="P1071" s="357">
        <v>11.305679056930718</v>
      </c>
      <c r="Q1071" s="356" t="s">
        <v>15063</v>
      </c>
    </row>
    <row r="1072" spans="1:17" x14ac:dyDescent="0.25">
      <c r="A1072" s="354">
        <v>1069</v>
      </c>
      <c r="B1072" s="355" t="s">
        <v>5271</v>
      </c>
      <c r="C1072" s="355" t="s">
        <v>2396</v>
      </c>
      <c r="D1072" s="355" t="s">
        <v>1377</v>
      </c>
      <c r="E1072" s="355" t="s">
        <v>14760</v>
      </c>
      <c r="F1072" s="356" t="s">
        <v>5331</v>
      </c>
      <c r="G1072" s="356" t="s">
        <v>5332</v>
      </c>
      <c r="H1072" s="356" t="s">
        <v>5333</v>
      </c>
      <c r="I1072" s="356" t="str">
        <f t="shared" si="33"/>
        <v>CHITRADURGA_66F01-NAGARA</v>
      </c>
      <c r="J1072" s="356" t="s">
        <v>2405</v>
      </c>
      <c r="K1072" s="356" t="s">
        <v>15063</v>
      </c>
      <c r="L1072" s="357">
        <v>1.9877599999999995</v>
      </c>
      <c r="M1072" s="357">
        <v>1.8408495</v>
      </c>
      <c r="N1072" s="357">
        <v>0</v>
      </c>
      <c r="O1072" s="356">
        <f t="shared" si="32"/>
        <v>7.3907564293475838</v>
      </c>
      <c r="P1072" s="357">
        <v>8.512289140014639</v>
      </c>
      <c r="Q1072" s="356" t="s">
        <v>15063</v>
      </c>
    </row>
    <row r="1073" spans="1:17" x14ac:dyDescent="0.25">
      <c r="A1073" s="354">
        <v>1070</v>
      </c>
      <c r="B1073" s="355" t="s">
        <v>5271</v>
      </c>
      <c r="C1073" s="355" t="s">
        <v>2396</v>
      </c>
      <c r="D1073" s="355" t="s">
        <v>1377</v>
      </c>
      <c r="E1073" s="355" t="s">
        <v>14760</v>
      </c>
      <c r="F1073" s="356" t="s">
        <v>5331</v>
      </c>
      <c r="G1073" s="356" t="s">
        <v>5334</v>
      </c>
      <c r="H1073" s="356" t="s">
        <v>5335</v>
      </c>
      <c r="I1073" s="356" t="str">
        <f t="shared" si="33"/>
        <v>CHITRADURGA_66F02-KELAGOTE</v>
      </c>
      <c r="J1073" s="356" t="s">
        <v>2405</v>
      </c>
      <c r="K1073" s="356" t="s">
        <v>15063</v>
      </c>
      <c r="L1073" s="357">
        <v>1.2037799999999999</v>
      </c>
      <c r="M1073" s="357">
        <v>1.1216461000000002</v>
      </c>
      <c r="N1073" s="357">
        <v>0</v>
      </c>
      <c r="O1073" s="356">
        <f t="shared" si="32"/>
        <v>6.8229992191263893</v>
      </c>
      <c r="P1073" s="357">
        <v>6.8229992191263911</v>
      </c>
      <c r="Q1073" s="356" t="s">
        <v>15063</v>
      </c>
    </row>
    <row r="1074" spans="1:17" x14ac:dyDescent="0.25">
      <c r="A1074" s="354">
        <v>1071</v>
      </c>
      <c r="B1074" s="355" t="s">
        <v>5271</v>
      </c>
      <c r="C1074" s="355" t="s">
        <v>2396</v>
      </c>
      <c r="D1074" s="355" t="s">
        <v>1377</v>
      </c>
      <c r="E1074" s="355" t="s">
        <v>14760</v>
      </c>
      <c r="F1074" s="356" t="s">
        <v>5324</v>
      </c>
      <c r="G1074" s="356" t="s">
        <v>5325</v>
      </c>
      <c r="H1074" s="356" t="s">
        <v>5326</v>
      </c>
      <c r="I1074" s="356" t="str">
        <f t="shared" si="33"/>
        <v>CHITRADURGA_220F08-INDUSTRIAL AREA</v>
      </c>
      <c r="J1074" s="356" t="s">
        <v>2405</v>
      </c>
      <c r="K1074" s="356" t="s">
        <v>15063</v>
      </c>
      <c r="L1074" s="357">
        <v>0.82171999999999967</v>
      </c>
      <c r="M1074" s="357">
        <v>0.74904300000000001</v>
      </c>
      <c r="N1074" s="357">
        <v>0</v>
      </c>
      <c r="O1074" s="356">
        <f t="shared" si="32"/>
        <v>8.844496908922709</v>
      </c>
      <c r="P1074" s="357">
        <v>26.191234985405842</v>
      </c>
      <c r="Q1074" s="356" t="s">
        <v>15063</v>
      </c>
    </row>
    <row r="1075" spans="1:17" x14ac:dyDescent="0.25">
      <c r="A1075" s="354">
        <v>1072</v>
      </c>
      <c r="B1075" s="355" t="s">
        <v>5271</v>
      </c>
      <c r="C1075" s="355" t="s">
        <v>2396</v>
      </c>
      <c r="D1075" s="355" t="s">
        <v>1377</v>
      </c>
      <c r="E1075" s="355" t="s">
        <v>14760</v>
      </c>
      <c r="F1075" s="356" t="s">
        <v>5324</v>
      </c>
      <c r="G1075" s="356" t="s">
        <v>5327</v>
      </c>
      <c r="H1075" s="356" t="s">
        <v>5328</v>
      </c>
      <c r="I1075" s="356" t="str">
        <f t="shared" si="33"/>
        <v>CHITRADURGA_220F09-KOTE</v>
      </c>
      <c r="J1075" s="356" t="s">
        <v>2405</v>
      </c>
      <c r="K1075" s="356" t="s">
        <v>15063</v>
      </c>
      <c r="L1075" s="357">
        <v>1.9741199999999992</v>
      </c>
      <c r="M1075" s="357">
        <v>1.8044944999999999</v>
      </c>
      <c r="N1075" s="357">
        <v>0</v>
      </c>
      <c r="O1075" s="356">
        <f t="shared" si="32"/>
        <v>8.5924614511782149</v>
      </c>
      <c r="P1075" s="357">
        <v>8.5924614511782025</v>
      </c>
      <c r="Q1075" s="356" t="s">
        <v>15063</v>
      </c>
    </row>
    <row r="1076" spans="1:17" x14ac:dyDescent="0.25">
      <c r="A1076" s="354">
        <v>1073</v>
      </c>
      <c r="B1076" s="355" t="s">
        <v>5271</v>
      </c>
      <c r="C1076" s="355" t="s">
        <v>2396</v>
      </c>
      <c r="D1076" s="355" t="s">
        <v>1377</v>
      </c>
      <c r="E1076" s="355" t="s">
        <v>14760</v>
      </c>
      <c r="F1076" s="356" t="s">
        <v>5324</v>
      </c>
      <c r="G1076" s="356" t="s">
        <v>5329</v>
      </c>
      <c r="H1076" s="356" t="s">
        <v>5330</v>
      </c>
      <c r="I1076" s="356" t="str">
        <f t="shared" si="33"/>
        <v>CHITRADURGA_220F10-ZILLA PANCHAYAT</v>
      </c>
      <c r="J1076" s="356" t="s">
        <v>2405</v>
      </c>
      <c r="K1076" s="356" t="s">
        <v>15063</v>
      </c>
      <c r="L1076" s="357">
        <v>2.0263800000000001</v>
      </c>
      <c r="M1076" s="357">
        <v>1.857145</v>
      </c>
      <c r="N1076" s="357">
        <v>0</v>
      </c>
      <c r="O1076" s="356">
        <f t="shared" si="32"/>
        <v>8.3515924949910687</v>
      </c>
      <c r="P1076" s="357">
        <v>8.3515924949910776</v>
      </c>
      <c r="Q1076" s="356" t="s">
        <v>15063</v>
      </c>
    </row>
    <row r="1077" spans="1:17" x14ac:dyDescent="0.25">
      <c r="A1077" s="354">
        <v>1074</v>
      </c>
      <c r="B1077" s="355" t="s">
        <v>5271</v>
      </c>
      <c r="C1077" s="355" t="s">
        <v>2396</v>
      </c>
      <c r="D1077" s="355" t="s">
        <v>1377</v>
      </c>
      <c r="E1077" s="355" t="s">
        <v>14760</v>
      </c>
      <c r="F1077" s="356" t="s">
        <v>5331</v>
      </c>
      <c r="G1077" s="356" t="s">
        <v>5336</v>
      </c>
      <c r="H1077" s="356" t="s">
        <v>14761</v>
      </c>
      <c r="I1077" s="356" t="str">
        <f t="shared" si="33"/>
        <v>CHITRADURGA_66F12- JCR</v>
      </c>
      <c r="J1077" s="356" t="s">
        <v>2432</v>
      </c>
      <c r="K1077" s="356" t="s">
        <v>15063</v>
      </c>
      <c r="L1077" s="357">
        <v>2.1180200000000013</v>
      </c>
      <c r="M1077" s="357">
        <v>1.9230261899999999</v>
      </c>
      <c r="N1077" s="357">
        <v>0</v>
      </c>
      <c r="O1077" s="356">
        <f t="shared" si="32"/>
        <v>9.2064196749795268</v>
      </c>
      <c r="P1077" s="357">
        <v>33.481854741816022</v>
      </c>
      <c r="Q1077" s="356" t="s">
        <v>15063</v>
      </c>
    </row>
    <row r="1078" spans="1:17" x14ac:dyDescent="0.25">
      <c r="A1078" s="354">
        <v>1075</v>
      </c>
      <c r="B1078" s="355" t="s">
        <v>5271</v>
      </c>
      <c r="C1078" s="355" t="s">
        <v>2396</v>
      </c>
      <c r="D1078" s="355" t="s">
        <v>1377</v>
      </c>
      <c r="E1078" s="355" t="s">
        <v>14760</v>
      </c>
      <c r="F1078" s="356" t="s">
        <v>5331</v>
      </c>
      <c r="G1078" s="356" t="s">
        <v>5339</v>
      </c>
      <c r="H1078" s="356" t="s">
        <v>5340</v>
      </c>
      <c r="I1078" s="356" t="str">
        <f t="shared" si="33"/>
        <v>CHITRADURGA_66F15-MILLAREA</v>
      </c>
      <c r="J1078" s="356" t="s">
        <v>2405</v>
      </c>
      <c r="K1078" s="356" t="s">
        <v>15063</v>
      </c>
      <c r="L1078" s="357">
        <v>3.0904199999999991</v>
      </c>
      <c r="M1078" s="357">
        <v>2.8641424999999998</v>
      </c>
      <c r="N1078" s="357">
        <v>0</v>
      </c>
      <c r="O1078" s="356">
        <f t="shared" si="32"/>
        <v>7.3219012302534709</v>
      </c>
      <c r="P1078" s="357">
        <v>7.3219012302534807</v>
      </c>
      <c r="Q1078" s="356" t="s">
        <v>15063</v>
      </c>
    </row>
    <row r="1079" spans="1:17" x14ac:dyDescent="0.25">
      <c r="A1079" s="354">
        <v>1076</v>
      </c>
      <c r="B1079" s="355" t="s">
        <v>5271</v>
      </c>
      <c r="C1079" s="355" t="s">
        <v>1380</v>
      </c>
      <c r="D1079" s="355" t="s">
        <v>1381</v>
      </c>
      <c r="E1079" s="355" t="s">
        <v>14833</v>
      </c>
      <c r="F1079" s="356" t="s">
        <v>12711</v>
      </c>
      <c r="G1079" s="356" t="s">
        <v>12712</v>
      </c>
      <c r="H1079" s="356" t="s">
        <v>12713</v>
      </c>
      <c r="I1079" s="356" t="str">
        <f t="shared" si="33"/>
        <v>DASUDI_66F01-GURUVAPURA</v>
      </c>
      <c r="J1079" s="356" t="s">
        <v>5701</v>
      </c>
      <c r="K1079" s="356" t="s">
        <v>15063</v>
      </c>
      <c r="L1079" s="357">
        <v>0.62822</v>
      </c>
      <c r="M1079" s="357">
        <v>0.56952700000000001</v>
      </c>
      <c r="N1079" s="357">
        <v>0</v>
      </c>
      <c r="O1079" s="356">
        <f t="shared" si="32"/>
        <v>9.3427461717232809</v>
      </c>
      <c r="P1079" s="357">
        <v>9.3427461717232809</v>
      </c>
      <c r="Q1079" s="356" t="s">
        <v>15063</v>
      </c>
    </row>
    <row r="1080" spans="1:17" x14ac:dyDescent="0.25">
      <c r="A1080" s="354">
        <v>1077</v>
      </c>
      <c r="B1080" s="355" t="s">
        <v>5271</v>
      </c>
      <c r="C1080" s="355" t="s">
        <v>1380</v>
      </c>
      <c r="D1080" s="355" t="s">
        <v>1381</v>
      </c>
      <c r="E1080" s="355" t="s">
        <v>14833</v>
      </c>
      <c r="F1080" s="356" t="s">
        <v>12759</v>
      </c>
      <c r="G1080" s="356" t="s">
        <v>12760</v>
      </c>
      <c r="H1080" s="356" t="s">
        <v>12761</v>
      </c>
      <c r="I1080" s="356" t="str">
        <f t="shared" si="33"/>
        <v>HULIYAR_110F01-TAMADIHALLI</v>
      </c>
      <c r="J1080" s="356" t="s">
        <v>5701</v>
      </c>
      <c r="K1080" s="356" t="s">
        <v>15063</v>
      </c>
      <c r="L1080" s="357">
        <v>0.70179999999999998</v>
      </c>
      <c r="M1080" s="357">
        <v>0.62939800000000001</v>
      </c>
      <c r="N1080" s="357">
        <v>0</v>
      </c>
      <c r="O1080" s="356">
        <f t="shared" si="32"/>
        <v>10.316614420062692</v>
      </c>
      <c r="P1080" s="357">
        <v>10.316614420062686</v>
      </c>
      <c r="Q1080" s="356" t="s">
        <v>15063</v>
      </c>
    </row>
    <row r="1081" spans="1:17" x14ac:dyDescent="0.25">
      <c r="A1081" s="354">
        <v>1078</v>
      </c>
      <c r="B1081" s="355" t="s">
        <v>5271</v>
      </c>
      <c r="C1081" s="355" t="s">
        <v>1380</v>
      </c>
      <c r="D1081" s="355" t="s">
        <v>1381</v>
      </c>
      <c r="E1081" s="355" t="s">
        <v>14833</v>
      </c>
      <c r="F1081" s="356" t="s">
        <v>12794</v>
      </c>
      <c r="G1081" s="356" t="s">
        <v>12795</v>
      </c>
      <c r="H1081" s="356" t="s">
        <v>12796</v>
      </c>
      <c r="I1081" s="356" t="str">
        <f t="shared" si="33"/>
        <v>KATHRIKEHAL_110F01-THIRTHAPURA</v>
      </c>
      <c r="J1081" s="356" t="s">
        <v>5701</v>
      </c>
      <c r="K1081" s="356" t="s">
        <v>15063</v>
      </c>
      <c r="L1081" s="357">
        <v>0.51283999999999996</v>
      </c>
      <c r="M1081" s="357">
        <v>0.46168599999999993</v>
      </c>
      <c r="N1081" s="357">
        <v>0</v>
      </c>
      <c r="O1081" s="356">
        <f t="shared" si="32"/>
        <v>9.9746509632634019</v>
      </c>
      <c r="P1081" s="357">
        <v>10.052745402780417</v>
      </c>
      <c r="Q1081" s="356" t="s">
        <v>15063</v>
      </c>
    </row>
    <row r="1082" spans="1:17" x14ac:dyDescent="0.25">
      <c r="A1082" s="354">
        <v>1079</v>
      </c>
      <c r="B1082" s="355" t="s">
        <v>5271</v>
      </c>
      <c r="C1082" s="355" t="s">
        <v>1380</v>
      </c>
      <c r="D1082" s="355" t="s">
        <v>1381</v>
      </c>
      <c r="E1082" s="355" t="s">
        <v>14833</v>
      </c>
      <c r="F1082" s="356" t="s">
        <v>12678</v>
      </c>
      <c r="G1082" s="356" t="s">
        <v>12679</v>
      </c>
      <c r="H1082" s="356" t="s">
        <v>12680</v>
      </c>
      <c r="I1082" s="356" t="str">
        <f t="shared" si="33"/>
        <v>CHIKKANAYAKANAHALLI_110F02-CN-HALLI</v>
      </c>
      <c r="J1082" s="356" t="s">
        <v>2405</v>
      </c>
      <c r="K1082" s="356" t="s">
        <v>15063</v>
      </c>
      <c r="L1082" s="357">
        <v>1.7231000000000001</v>
      </c>
      <c r="M1082" s="357">
        <v>1.4968569700000001</v>
      </c>
      <c r="N1082" s="357">
        <v>0</v>
      </c>
      <c r="O1082" s="356">
        <f t="shared" si="32"/>
        <v>13.13</v>
      </c>
      <c r="P1082" s="357">
        <v>13.129999999999997</v>
      </c>
      <c r="Q1082" s="356" t="s">
        <v>15063</v>
      </c>
    </row>
    <row r="1083" spans="1:17" x14ac:dyDescent="0.25">
      <c r="A1083" s="354">
        <v>1080</v>
      </c>
      <c r="B1083" s="355" t="s">
        <v>5271</v>
      </c>
      <c r="C1083" s="355" t="s">
        <v>1380</v>
      </c>
      <c r="D1083" s="355" t="s">
        <v>1381</v>
      </c>
      <c r="E1083" s="355" t="s">
        <v>14833</v>
      </c>
      <c r="F1083" s="356" t="s">
        <v>12711</v>
      </c>
      <c r="G1083" s="356" t="s">
        <v>12714</v>
      </c>
      <c r="H1083" s="356" t="s">
        <v>12715</v>
      </c>
      <c r="I1083" s="356" t="str">
        <f t="shared" si="33"/>
        <v>DASUDI_66F02-DASUDI</v>
      </c>
      <c r="J1083" s="356" t="s">
        <v>5701</v>
      </c>
      <c r="K1083" s="356" t="s">
        <v>15063</v>
      </c>
      <c r="L1083" s="357">
        <v>0.81695999999999991</v>
      </c>
      <c r="M1083" s="357">
        <v>0.73302049999999996</v>
      </c>
      <c r="N1083" s="357">
        <v>0</v>
      </c>
      <c r="O1083" s="356">
        <f t="shared" si="32"/>
        <v>10.274615648256948</v>
      </c>
      <c r="P1083" s="357">
        <v>10.274615648256946</v>
      </c>
      <c r="Q1083" s="356" t="s">
        <v>15063</v>
      </c>
    </row>
    <row r="1084" spans="1:17" x14ac:dyDescent="0.25">
      <c r="A1084" s="354">
        <v>1081</v>
      </c>
      <c r="B1084" s="355" t="s">
        <v>5271</v>
      </c>
      <c r="C1084" s="355" t="s">
        <v>1380</v>
      </c>
      <c r="D1084" s="355" t="s">
        <v>1381</v>
      </c>
      <c r="E1084" s="355" t="s">
        <v>14833</v>
      </c>
      <c r="F1084" s="356" t="s">
        <v>12794</v>
      </c>
      <c r="G1084" s="356" t="s">
        <v>12797</v>
      </c>
      <c r="H1084" s="356" t="s">
        <v>12798</v>
      </c>
      <c r="I1084" s="356" t="str">
        <f t="shared" si="33"/>
        <v>KATHRIKEHAL_110F02-DODDARAMPURA</v>
      </c>
      <c r="J1084" s="356" t="s">
        <v>5701</v>
      </c>
      <c r="K1084" s="356" t="s">
        <v>15063</v>
      </c>
      <c r="L1084" s="357">
        <v>0.43364000000000003</v>
      </c>
      <c r="M1084" s="357">
        <v>0.38978950000000001</v>
      </c>
      <c r="N1084" s="357">
        <v>0</v>
      </c>
      <c r="O1084" s="356">
        <f t="shared" si="32"/>
        <v>10.112189834886083</v>
      </c>
      <c r="P1084" s="357">
        <v>10.112189834886088</v>
      </c>
      <c r="Q1084" s="356" t="s">
        <v>15063</v>
      </c>
    </row>
    <row r="1085" spans="1:17" x14ac:dyDescent="0.25">
      <c r="A1085" s="354">
        <v>1082</v>
      </c>
      <c r="B1085" s="355" t="s">
        <v>5271</v>
      </c>
      <c r="C1085" s="355" t="s">
        <v>1380</v>
      </c>
      <c r="D1085" s="355" t="s">
        <v>1381</v>
      </c>
      <c r="E1085" s="355" t="s">
        <v>14833</v>
      </c>
      <c r="F1085" s="356" t="s">
        <v>12759</v>
      </c>
      <c r="G1085" s="356" t="s">
        <v>12762</v>
      </c>
      <c r="H1085" s="356" t="s">
        <v>12763</v>
      </c>
      <c r="I1085" s="356" t="str">
        <f t="shared" si="33"/>
        <v>HULIYAR_110F02-HULIYAR</v>
      </c>
      <c r="J1085" s="356" t="s">
        <v>2405</v>
      </c>
      <c r="K1085" s="356" t="s">
        <v>15063</v>
      </c>
      <c r="L1085" s="357">
        <v>1.2217</v>
      </c>
      <c r="M1085" s="357">
        <v>1.0563217499999999</v>
      </c>
      <c r="N1085" s="357">
        <v>0</v>
      </c>
      <c r="O1085" s="356">
        <f t="shared" si="32"/>
        <v>13.536731603503318</v>
      </c>
      <c r="P1085" s="357">
        <v>13.536731603503327</v>
      </c>
      <c r="Q1085" s="356" t="s">
        <v>15063</v>
      </c>
    </row>
    <row r="1086" spans="1:17" x14ac:dyDescent="0.25">
      <c r="A1086" s="354">
        <v>1083</v>
      </c>
      <c r="B1086" s="355" t="s">
        <v>5271</v>
      </c>
      <c r="C1086" s="355" t="s">
        <v>1380</v>
      </c>
      <c r="D1086" s="355" t="s">
        <v>1381</v>
      </c>
      <c r="E1086" s="355" t="s">
        <v>14833</v>
      </c>
      <c r="F1086" s="356" t="s">
        <v>12833</v>
      </c>
      <c r="G1086" s="356" t="s">
        <v>12834</v>
      </c>
      <c r="H1086" s="356" t="s">
        <v>11161</v>
      </c>
      <c r="I1086" s="356" t="str">
        <f t="shared" si="33"/>
        <v>TIMMANAHALLI_110F02-LAKKENAHALLI</v>
      </c>
      <c r="J1086" s="356" t="s">
        <v>5701</v>
      </c>
      <c r="K1086" s="356" t="s">
        <v>15063</v>
      </c>
      <c r="L1086" s="357">
        <v>1.0598000000000001</v>
      </c>
      <c r="M1086" s="357">
        <v>0.95392779999999999</v>
      </c>
      <c r="N1086" s="357">
        <v>0</v>
      </c>
      <c r="O1086" s="356">
        <f t="shared" si="32"/>
        <v>9.9898282694848159</v>
      </c>
      <c r="P1086" s="357">
        <v>9.9898282694848248</v>
      </c>
      <c r="Q1086" s="356" t="s">
        <v>15063</v>
      </c>
    </row>
    <row r="1087" spans="1:17" x14ac:dyDescent="0.25">
      <c r="A1087" s="354">
        <v>1084</v>
      </c>
      <c r="B1087" s="355" t="s">
        <v>5271</v>
      </c>
      <c r="C1087" s="355" t="s">
        <v>1380</v>
      </c>
      <c r="D1087" s="355" t="s">
        <v>1381</v>
      </c>
      <c r="E1087" s="355" t="s">
        <v>14833</v>
      </c>
      <c r="F1087" s="356" t="s">
        <v>12732</v>
      </c>
      <c r="G1087" s="356" t="s">
        <v>12733</v>
      </c>
      <c r="H1087" s="356" t="s">
        <v>12734</v>
      </c>
      <c r="I1087" s="356" t="str">
        <f t="shared" si="33"/>
        <v>HANDANKERE_110F02-PURADAKATTE</v>
      </c>
      <c r="J1087" s="356" t="s">
        <v>5701</v>
      </c>
      <c r="K1087" s="356" t="s">
        <v>15063</v>
      </c>
      <c r="L1087" s="357">
        <v>0.68734000000000006</v>
      </c>
      <c r="M1087" s="357">
        <v>0.61921999999999999</v>
      </c>
      <c r="N1087" s="357">
        <v>0</v>
      </c>
      <c r="O1087" s="356">
        <f t="shared" si="32"/>
        <v>9.9106701195914777</v>
      </c>
      <c r="P1087" s="357">
        <v>9.9106701195914919</v>
      </c>
      <c r="Q1087" s="356" t="s">
        <v>15063</v>
      </c>
    </row>
    <row r="1088" spans="1:17" x14ac:dyDescent="0.25">
      <c r="A1088" s="354">
        <v>1085</v>
      </c>
      <c r="B1088" s="355" t="s">
        <v>5271</v>
      </c>
      <c r="C1088" s="355" t="s">
        <v>1380</v>
      </c>
      <c r="D1088" s="355" t="s">
        <v>1381</v>
      </c>
      <c r="E1088" s="355" t="s">
        <v>14833</v>
      </c>
      <c r="F1088" s="356" t="s">
        <v>12807</v>
      </c>
      <c r="G1088" s="356" t="s">
        <v>12808</v>
      </c>
      <c r="H1088" s="356" t="s">
        <v>12809</v>
      </c>
      <c r="I1088" s="356" t="str">
        <f t="shared" si="33"/>
        <v>SHETYKERE_110F02-SIDARAMANAGARA</v>
      </c>
      <c r="J1088" s="356" t="s">
        <v>5701</v>
      </c>
      <c r="K1088" s="356" t="s">
        <v>15063</v>
      </c>
      <c r="L1088" s="357">
        <v>0.48075999999999997</v>
      </c>
      <c r="M1088" s="357">
        <v>0.43263550000000001</v>
      </c>
      <c r="N1088" s="357">
        <v>0</v>
      </c>
      <c r="O1088" s="356">
        <f t="shared" si="32"/>
        <v>10.010088193693312</v>
      </c>
      <c r="P1088" s="357">
        <v>10.010088193693301</v>
      </c>
      <c r="Q1088" s="356" t="s">
        <v>15063</v>
      </c>
    </row>
    <row r="1089" spans="1:17" x14ac:dyDescent="0.25">
      <c r="A1089" s="354">
        <v>1086</v>
      </c>
      <c r="B1089" s="355" t="s">
        <v>5271</v>
      </c>
      <c r="C1089" s="355" t="s">
        <v>1380</v>
      </c>
      <c r="D1089" s="355" t="s">
        <v>1381</v>
      </c>
      <c r="E1089" s="355" t="s">
        <v>14833</v>
      </c>
      <c r="F1089" s="356" t="s">
        <v>12833</v>
      </c>
      <c r="G1089" s="356" t="s">
        <v>12835</v>
      </c>
      <c r="H1089" s="356" t="s">
        <v>12836</v>
      </c>
      <c r="I1089" s="356" t="str">
        <f t="shared" si="33"/>
        <v>TIMMANAHALLI_110F03-BADAKEGUDLU</v>
      </c>
      <c r="J1089" s="356" t="s">
        <v>5701</v>
      </c>
      <c r="K1089" s="356" t="s">
        <v>15063</v>
      </c>
      <c r="L1089" s="357">
        <v>0.85263999999999995</v>
      </c>
      <c r="M1089" s="357">
        <v>0.76915900000000004</v>
      </c>
      <c r="N1089" s="357">
        <v>0</v>
      </c>
      <c r="O1089" s="356">
        <f t="shared" si="32"/>
        <v>9.7908847813848663</v>
      </c>
      <c r="P1089" s="357">
        <v>9.7908847813848681</v>
      </c>
      <c r="Q1089" s="356" t="s">
        <v>15063</v>
      </c>
    </row>
    <row r="1090" spans="1:17" x14ac:dyDescent="0.25">
      <c r="A1090" s="354">
        <v>1087</v>
      </c>
      <c r="B1090" s="355" t="s">
        <v>5271</v>
      </c>
      <c r="C1090" s="355" t="s">
        <v>1380</v>
      </c>
      <c r="D1090" s="355" t="s">
        <v>1381</v>
      </c>
      <c r="E1090" s="355" t="s">
        <v>14833</v>
      </c>
      <c r="F1090" s="356" t="s">
        <v>12794</v>
      </c>
      <c r="G1090" s="356" t="s">
        <v>12799</v>
      </c>
      <c r="H1090" s="356" t="s">
        <v>12800</v>
      </c>
      <c r="I1090" s="356" t="str">
        <f t="shared" si="33"/>
        <v>KATHRIKEHAL_110F03-BARASIDLEHALLI</v>
      </c>
      <c r="J1090" s="356" t="s">
        <v>5701</v>
      </c>
      <c r="K1090" s="356" t="s">
        <v>15063</v>
      </c>
      <c r="L1090" s="357">
        <v>0.51716000000000006</v>
      </c>
      <c r="M1090" s="357">
        <v>0.46448800000000001</v>
      </c>
      <c r="N1090" s="357">
        <v>0</v>
      </c>
      <c r="O1090" s="356">
        <f t="shared" si="32"/>
        <v>10.184855750638109</v>
      </c>
      <c r="P1090" s="357">
        <v>10.184855750638111</v>
      </c>
      <c r="Q1090" s="356" t="s">
        <v>15063</v>
      </c>
    </row>
    <row r="1091" spans="1:17" x14ac:dyDescent="0.25">
      <c r="A1091" s="354">
        <v>1088</v>
      </c>
      <c r="B1091" s="355" t="s">
        <v>5271</v>
      </c>
      <c r="C1091" s="355" t="s">
        <v>1380</v>
      </c>
      <c r="D1091" s="355" t="s">
        <v>1381</v>
      </c>
      <c r="E1091" s="355" t="s">
        <v>14833</v>
      </c>
      <c r="F1091" s="356" t="s">
        <v>12732</v>
      </c>
      <c r="G1091" s="356" t="s">
        <v>12735</v>
      </c>
      <c r="H1091" s="356" t="s">
        <v>12736</v>
      </c>
      <c r="I1091" s="356" t="str">
        <f t="shared" si="33"/>
        <v>HANDANKERE_110F03-BOMMENAHALLI</v>
      </c>
      <c r="J1091" s="356" t="s">
        <v>5701</v>
      </c>
      <c r="K1091" s="356" t="s">
        <v>15063</v>
      </c>
      <c r="L1091" s="357">
        <v>0.35964000000000002</v>
      </c>
      <c r="M1091" s="357">
        <v>0.32436500000000001</v>
      </c>
      <c r="N1091" s="357">
        <v>0</v>
      </c>
      <c r="O1091" s="356">
        <f t="shared" si="32"/>
        <v>9.8084195306417534</v>
      </c>
      <c r="P1091" s="357">
        <v>9.8084195306417534</v>
      </c>
      <c r="Q1091" s="356" t="s">
        <v>15063</v>
      </c>
    </row>
    <row r="1092" spans="1:17" x14ac:dyDescent="0.25">
      <c r="A1092" s="354">
        <v>1089</v>
      </c>
      <c r="B1092" s="355" t="s">
        <v>5271</v>
      </c>
      <c r="C1092" s="355" t="s">
        <v>1380</v>
      </c>
      <c r="D1092" s="355" t="s">
        <v>1381</v>
      </c>
      <c r="E1092" s="355" t="s">
        <v>14833</v>
      </c>
      <c r="F1092" s="356" t="s">
        <v>12807</v>
      </c>
      <c r="G1092" s="356" t="s">
        <v>12810</v>
      </c>
      <c r="H1092" s="356" t="s">
        <v>12811</v>
      </c>
      <c r="I1092" s="356" t="str">
        <f t="shared" si="33"/>
        <v>SHETYKERE_110F03-HESARAHALLI</v>
      </c>
      <c r="J1092" s="356" t="s">
        <v>5701</v>
      </c>
      <c r="K1092" s="356" t="s">
        <v>15063</v>
      </c>
      <c r="L1092" s="357">
        <v>0.61173999999999995</v>
      </c>
      <c r="M1092" s="357">
        <v>0.55096749999999994</v>
      </c>
      <c r="N1092" s="357">
        <v>0</v>
      </c>
      <c r="O1092" s="356">
        <f t="shared" ref="O1092:O1155" si="34">((L1092-N1092)-M1092)/(L1092-N1092)*100</f>
        <v>9.9343675417661128</v>
      </c>
      <c r="P1092" s="357">
        <v>9.9343675417661093</v>
      </c>
      <c r="Q1092" s="356" t="s">
        <v>15063</v>
      </c>
    </row>
    <row r="1093" spans="1:17" x14ac:dyDescent="0.25">
      <c r="A1093" s="354">
        <v>1090</v>
      </c>
      <c r="B1093" s="355" t="s">
        <v>5271</v>
      </c>
      <c r="C1093" s="355" t="s">
        <v>1380</v>
      </c>
      <c r="D1093" s="355" t="s">
        <v>1381</v>
      </c>
      <c r="E1093" s="355" t="s">
        <v>14833</v>
      </c>
      <c r="F1093" s="356" t="s">
        <v>12678</v>
      </c>
      <c r="G1093" s="356" t="s">
        <v>12681</v>
      </c>
      <c r="H1093" s="356" t="s">
        <v>12682</v>
      </c>
      <c r="I1093" s="356" t="str">
        <f t="shared" ref="I1093:I1156" si="35">F1093&amp;H1093</f>
        <v>CHIKKANAYAKANAHALLI_110F03-TALUK-OFFICE</v>
      </c>
      <c r="J1093" s="356" t="s">
        <v>2405</v>
      </c>
      <c r="K1093" s="356" t="s">
        <v>15063</v>
      </c>
      <c r="L1093" s="357">
        <v>0.70887999999999995</v>
      </c>
      <c r="M1093" s="357">
        <v>0.64192899999999997</v>
      </c>
      <c r="N1093" s="357">
        <v>0</v>
      </c>
      <c r="O1093" s="356">
        <f t="shared" si="34"/>
        <v>9.4446168603995027</v>
      </c>
      <c r="P1093" s="357">
        <v>9.4446168603995133</v>
      </c>
      <c r="Q1093" s="356" t="s">
        <v>15063</v>
      </c>
    </row>
    <row r="1094" spans="1:17" x14ac:dyDescent="0.25">
      <c r="A1094" s="354">
        <v>1091</v>
      </c>
      <c r="B1094" s="355" t="s">
        <v>5271</v>
      </c>
      <c r="C1094" s="355" t="s">
        <v>1380</v>
      </c>
      <c r="D1094" s="355" t="s">
        <v>1381</v>
      </c>
      <c r="E1094" s="355" t="s">
        <v>14833</v>
      </c>
      <c r="F1094" s="356" t="s">
        <v>12711</v>
      </c>
      <c r="G1094" s="356" t="s">
        <v>12716</v>
      </c>
      <c r="H1094" s="356" t="s">
        <v>12717</v>
      </c>
      <c r="I1094" s="356" t="str">
        <f t="shared" si="35"/>
        <v>DASUDI_66F03-THAMMANANA GUDDE</v>
      </c>
      <c r="J1094" s="356" t="s">
        <v>5701</v>
      </c>
      <c r="K1094" s="356" t="s">
        <v>15063</v>
      </c>
      <c r="L1094" s="357">
        <v>0.48997999999999997</v>
      </c>
      <c r="M1094" s="357">
        <v>0.44145100000000004</v>
      </c>
      <c r="N1094" s="357">
        <v>0</v>
      </c>
      <c r="O1094" s="356">
        <f t="shared" si="34"/>
        <v>9.9042818074206984</v>
      </c>
      <c r="P1094" s="357">
        <v>9.9042818074207002</v>
      </c>
      <c r="Q1094" s="356" t="s">
        <v>15063</v>
      </c>
    </row>
    <row r="1095" spans="1:17" x14ac:dyDescent="0.25">
      <c r="A1095" s="354">
        <v>1092</v>
      </c>
      <c r="B1095" s="355" t="s">
        <v>5271</v>
      </c>
      <c r="C1095" s="355" t="s">
        <v>1380</v>
      </c>
      <c r="D1095" s="355" t="s">
        <v>1381</v>
      </c>
      <c r="E1095" s="355" t="s">
        <v>14833</v>
      </c>
      <c r="F1095" s="356" t="s">
        <v>12759</v>
      </c>
      <c r="G1095" s="356" t="s">
        <v>12764</v>
      </c>
      <c r="H1095" s="356" t="s">
        <v>12765</v>
      </c>
      <c r="I1095" s="356" t="str">
        <f t="shared" si="35"/>
        <v>HULIYAR_110F03-YALANADU</v>
      </c>
      <c r="J1095" s="356" t="s">
        <v>5701</v>
      </c>
      <c r="K1095" s="356" t="s">
        <v>15063</v>
      </c>
      <c r="L1095" s="357">
        <v>0.36882000000000004</v>
      </c>
      <c r="M1095" s="357">
        <v>0.33021400000000001</v>
      </c>
      <c r="N1095" s="357">
        <v>0</v>
      </c>
      <c r="O1095" s="356">
        <f t="shared" si="34"/>
        <v>10.467436689984282</v>
      </c>
      <c r="P1095" s="357">
        <v>10.467436689984277</v>
      </c>
      <c r="Q1095" s="356" t="s">
        <v>15063</v>
      </c>
    </row>
    <row r="1096" spans="1:17" x14ac:dyDescent="0.25">
      <c r="A1096" s="354">
        <v>1093</v>
      </c>
      <c r="B1096" s="355" t="s">
        <v>5271</v>
      </c>
      <c r="C1096" s="355" t="s">
        <v>1380</v>
      </c>
      <c r="D1096" s="355" t="s">
        <v>1381</v>
      </c>
      <c r="E1096" s="355" t="s">
        <v>14833</v>
      </c>
      <c r="F1096" s="356" t="s">
        <v>12678</v>
      </c>
      <c r="G1096" s="356" t="s">
        <v>12683</v>
      </c>
      <c r="H1096" s="356" t="s">
        <v>12684</v>
      </c>
      <c r="I1096" s="356" t="str">
        <f t="shared" si="35"/>
        <v>CHIKKANAYAKANAHALLI_110F04-BAVANAHALLI</v>
      </c>
      <c r="J1096" s="356" t="s">
        <v>5701</v>
      </c>
      <c r="K1096" s="356" t="s">
        <v>15063</v>
      </c>
      <c r="L1096" s="357">
        <v>0.52681999999999995</v>
      </c>
      <c r="M1096" s="357">
        <v>0.47663339999999998</v>
      </c>
      <c r="N1096" s="357">
        <v>0</v>
      </c>
      <c r="O1096" s="356">
        <f t="shared" si="34"/>
        <v>9.5263277779886817</v>
      </c>
      <c r="P1096" s="357">
        <v>9.5263277779886852</v>
      </c>
      <c r="Q1096" s="356" t="s">
        <v>15063</v>
      </c>
    </row>
    <row r="1097" spans="1:17" x14ac:dyDescent="0.25">
      <c r="A1097" s="354">
        <v>1094</v>
      </c>
      <c r="B1097" s="355" t="s">
        <v>5271</v>
      </c>
      <c r="C1097" s="355" t="s">
        <v>1380</v>
      </c>
      <c r="D1097" s="355" t="s">
        <v>1381</v>
      </c>
      <c r="E1097" s="355" t="s">
        <v>14833</v>
      </c>
      <c r="F1097" s="356" t="s">
        <v>12711</v>
      </c>
      <c r="G1097" s="356" t="s">
        <v>12718</v>
      </c>
      <c r="H1097" s="356" t="s">
        <v>12719</v>
      </c>
      <c r="I1097" s="356" t="str">
        <f t="shared" si="35"/>
        <v>DASUDI_66F04-BORANAKANIVE</v>
      </c>
      <c r="J1097" s="356" t="s">
        <v>5701</v>
      </c>
      <c r="K1097" s="356" t="s">
        <v>15063</v>
      </c>
      <c r="L1097" s="357">
        <v>0.77398</v>
      </c>
      <c r="M1097" s="357">
        <v>0.70184400000000002</v>
      </c>
      <c r="N1097" s="357">
        <v>0</v>
      </c>
      <c r="O1097" s="356">
        <f t="shared" si="34"/>
        <v>9.3201374712524849</v>
      </c>
      <c r="P1097" s="357">
        <v>9.3201374712524867</v>
      </c>
      <c r="Q1097" s="356" t="s">
        <v>15063</v>
      </c>
    </row>
    <row r="1098" spans="1:17" x14ac:dyDescent="0.25">
      <c r="A1098" s="354">
        <v>1095</v>
      </c>
      <c r="B1098" s="355" t="s">
        <v>5271</v>
      </c>
      <c r="C1098" s="355" t="s">
        <v>14834</v>
      </c>
      <c r="D1098" s="355" t="s">
        <v>1381</v>
      </c>
      <c r="E1098" s="355" t="s">
        <v>14833</v>
      </c>
      <c r="F1098" s="356" t="s">
        <v>12759</v>
      </c>
      <c r="G1098" s="356" t="s">
        <v>14919</v>
      </c>
      <c r="H1098" s="356" t="s">
        <v>14920</v>
      </c>
      <c r="I1098" s="356" t="str">
        <f t="shared" si="35"/>
        <v>HULIYAR_110F04-IDLE</v>
      </c>
      <c r="J1098" s="356"/>
      <c r="K1098" s="356" t="s">
        <v>15063</v>
      </c>
      <c r="L1098" s="357">
        <v>0.28898000000000001</v>
      </c>
      <c r="M1098" s="357">
        <v>0</v>
      </c>
      <c r="N1098" s="357">
        <v>1.484000000000002E-2</v>
      </c>
      <c r="O1098" s="356">
        <f t="shared" si="34"/>
        <v>100</v>
      </c>
      <c r="P1098" s="357">
        <v>100</v>
      </c>
      <c r="Q1098" s="356" t="s">
        <v>15063</v>
      </c>
    </row>
    <row r="1099" spans="1:17" x14ac:dyDescent="0.25">
      <c r="A1099" s="354">
        <v>1096</v>
      </c>
      <c r="B1099" s="355" t="s">
        <v>5271</v>
      </c>
      <c r="C1099" s="355" t="s">
        <v>1380</v>
      </c>
      <c r="D1099" s="355" t="s">
        <v>1381</v>
      </c>
      <c r="E1099" s="355" t="s">
        <v>14833</v>
      </c>
      <c r="F1099" s="356" t="s">
        <v>12807</v>
      </c>
      <c r="G1099" s="356" t="s">
        <v>12812</v>
      </c>
      <c r="H1099" s="356" t="s">
        <v>12813</v>
      </c>
      <c r="I1099" s="356" t="str">
        <f t="shared" si="35"/>
        <v>SHETYKERE_110F04-SHETTIKERE</v>
      </c>
      <c r="J1099" s="356" t="s">
        <v>5701</v>
      </c>
      <c r="K1099" s="356" t="s">
        <v>15063</v>
      </c>
      <c r="L1099" s="357">
        <v>0.41514000000000001</v>
      </c>
      <c r="M1099" s="357">
        <v>0.3734635</v>
      </c>
      <c r="N1099" s="357">
        <v>0</v>
      </c>
      <c r="O1099" s="356">
        <f t="shared" si="34"/>
        <v>10.039143421496362</v>
      </c>
      <c r="P1099" s="357">
        <v>10.039143421496355</v>
      </c>
      <c r="Q1099" s="356" t="s">
        <v>15063</v>
      </c>
    </row>
    <row r="1100" spans="1:17" x14ac:dyDescent="0.25">
      <c r="A1100" s="354">
        <v>1097</v>
      </c>
      <c r="B1100" s="355" t="s">
        <v>5271</v>
      </c>
      <c r="C1100" s="355" t="s">
        <v>1380</v>
      </c>
      <c r="D1100" s="355" t="s">
        <v>1381</v>
      </c>
      <c r="E1100" s="355" t="s">
        <v>14833</v>
      </c>
      <c r="F1100" s="356" t="s">
        <v>12794</v>
      </c>
      <c r="G1100" s="356" t="s">
        <v>12801</v>
      </c>
      <c r="H1100" s="356" t="s">
        <v>12802</v>
      </c>
      <c r="I1100" s="356" t="str">
        <f t="shared" si="35"/>
        <v>KATHRIKEHAL_110F04-SINGADAHALLI</v>
      </c>
      <c r="J1100" s="356" t="s">
        <v>5701</v>
      </c>
      <c r="K1100" s="356" t="s">
        <v>15063</v>
      </c>
      <c r="L1100" s="357">
        <v>0.56347999999999998</v>
      </c>
      <c r="M1100" s="357">
        <v>0.508687</v>
      </c>
      <c r="N1100" s="357">
        <v>0</v>
      </c>
      <c r="O1100" s="356">
        <f t="shared" si="34"/>
        <v>9.7240363455668319</v>
      </c>
      <c r="P1100" s="357">
        <v>9.7240363455668337</v>
      </c>
      <c r="Q1100" s="356" t="s">
        <v>15063</v>
      </c>
    </row>
    <row r="1101" spans="1:17" x14ac:dyDescent="0.25">
      <c r="A1101" s="354">
        <v>1098</v>
      </c>
      <c r="B1101" s="355" t="s">
        <v>5271</v>
      </c>
      <c r="C1101" s="355" t="s">
        <v>1380</v>
      </c>
      <c r="D1101" s="355" t="s">
        <v>1381</v>
      </c>
      <c r="E1101" s="355" t="s">
        <v>14833</v>
      </c>
      <c r="F1101" s="356" t="s">
        <v>12833</v>
      </c>
      <c r="G1101" s="356" t="s">
        <v>12837</v>
      </c>
      <c r="H1101" s="356" t="s">
        <v>12838</v>
      </c>
      <c r="I1101" s="356" t="str">
        <f t="shared" si="35"/>
        <v>TIMMANAHALLI_110F04-THIMMANALLI</v>
      </c>
      <c r="J1101" s="356" t="s">
        <v>5701</v>
      </c>
      <c r="K1101" s="356" t="s">
        <v>15063</v>
      </c>
      <c r="L1101" s="357">
        <v>0.42971999999999999</v>
      </c>
      <c r="M1101" s="357">
        <v>0.38650850000000003</v>
      </c>
      <c r="N1101" s="357">
        <v>0</v>
      </c>
      <c r="O1101" s="356">
        <f t="shared" si="34"/>
        <v>10.055733966303631</v>
      </c>
      <c r="P1101" s="357">
        <v>10.055733966303615</v>
      </c>
      <c r="Q1101" s="356" t="s">
        <v>15063</v>
      </c>
    </row>
    <row r="1102" spans="1:17" x14ac:dyDescent="0.25">
      <c r="A1102" s="354">
        <v>1099</v>
      </c>
      <c r="B1102" s="355" t="s">
        <v>5271</v>
      </c>
      <c r="C1102" s="355" t="s">
        <v>1380</v>
      </c>
      <c r="D1102" s="355" t="s">
        <v>1381</v>
      </c>
      <c r="E1102" s="355" t="s">
        <v>14833</v>
      </c>
      <c r="F1102" s="356" t="s">
        <v>12732</v>
      </c>
      <c r="G1102" s="356" t="s">
        <v>12737</v>
      </c>
      <c r="H1102" s="356" t="s">
        <v>12738</v>
      </c>
      <c r="I1102" s="356" t="str">
        <f t="shared" si="35"/>
        <v>HANDANKERE_110F04-YENNEGERE</v>
      </c>
      <c r="J1102" s="356" t="s">
        <v>5701</v>
      </c>
      <c r="K1102" s="356" t="s">
        <v>15063</v>
      </c>
      <c r="L1102" s="357">
        <v>0.56218000000000001</v>
      </c>
      <c r="M1102" s="357">
        <v>0.50514300000000001</v>
      </c>
      <c r="N1102" s="357">
        <v>0</v>
      </c>
      <c r="O1102" s="356">
        <f t="shared" si="34"/>
        <v>10.145682877370238</v>
      </c>
      <c r="P1102" s="357">
        <v>10.145682877370232</v>
      </c>
      <c r="Q1102" s="356" t="s">
        <v>15063</v>
      </c>
    </row>
    <row r="1103" spans="1:17" x14ac:dyDescent="0.25">
      <c r="A1103" s="354">
        <v>1100</v>
      </c>
      <c r="B1103" s="355" t="s">
        <v>5271</v>
      </c>
      <c r="C1103" s="355" t="s">
        <v>1380</v>
      </c>
      <c r="D1103" s="355" t="s">
        <v>1381</v>
      </c>
      <c r="E1103" s="355" t="s">
        <v>14833</v>
      </c>
      <c r="F1103" s="356" t="s">
        <v>12678</v>
      </c>
      <c r="G1103" s="356" t="s">
        <v>12685</v>
      </c>
      <c r="H1103" s="356" t="s">
        <v>12686</v>
      </c>
      <c r="I1103" s="356" t="str">
        <f t="shared" si="35"/>
        <v>CHIKKANAYAKANAHALLI_110F05-BULLENAHALLI</v>
      </c>
      <c r="J1103" s="356" t="s">
        <v>5701</v>
      </c>
      <c r="K1103" s="356" t="s">
        <v>15063</v>
      </c>
      <c r="L1103" s="357">
        <v>0.18534</v>
      </c>
      <c r="M1103" s="357">
        <v>0.16622599999999998</v>
      </c>
      <c r="N1103" s="357">
        <v>0</v>
      </c>
      <c r="O1103" s="356">
        <f t="shared" si="34"/>
        <v>10.312938383511396</v>
      </c>
      <c r="P1103" s="357">
        <v>10.312938383511394</v>
      </c>
      <c r="Q1103" s="356" t="s">
        <v>15063</v>
      </c>
    </row>
    <row r="1104" spans="1:17" x14ac:dyDescent="0.25">
      <c r="A1104" s="354">
        <v>1101</v>
      </c>
      <c r="B1104" s="355" t="s">
        <v>5271</v>
      </c>
      <c r="C1104" s="355" t="s">
        <v>1380</v>
      </c>
      <c r="D1104" s="355" t="s">
        <v>1381</v>
      </c>
      <c r="E1104" s="355" t="s">
        <v>14833</v>
      </c>
      <c r="F1104" s="356" t="s">
        <v>12711</v>
      </c>
      <c r="G1104" s="356" t="s">
        <v>12720</v>
      </c>
      <c r="H1104" s="356" t="s">
        <v>12721</v>
      </c>
      <c r="I1104" s="356" t="str">
        <f t="shared" si="35"/>
        <v>DASUDI_66F05-DABBAGUNTE-NJY</v>
      </c>
      <c r="J1104" s="356" t="s">
        <v>5706</v>
      </c>
      <c r="K1104" s="356" t="s">
        <v>15063</v>
      </c>
      <c r="L1104" s="357">
        <v>0.63341999999999998</v>
      </c>
      <c r="M1104" s="357">
        <v>0.54982600000000004</v>
      </c>
      <c r="N1104" s="357">
        <v>0</v>
      </c>
      <c r="O1104" s="356">
        <f t="shared" si="34"/>
        <v>13.197246692557851</v>
      </c>
      <c r="P1104" s="357">
        <v>55.723356295424978</v>
      </c>
      <c r="Q1104" s="356" t="s">
        <v>15063</v>
      </c>
    </row>
    <row r="1105" spans="1:17" x14ac:dyDescent="0.25">
      <c r="A1105" s="354">
        <v>1102</v>
      </c>
      <c r="B1105" s="355" t="s">
        <v>5271</v>
      </c>
      <c r="C1105" s="355" t="s">
        <v>1380</v>
      </c>
      <c r="D1105" s="355" t="s">
        <v>1381</v>
      </c>
      <c r="E1105" s="355" t="s">
        <v>14833</v>
      </c>
      <c r="F1105" s="356" t="s">
        <v>12732</v>
      </c>
      <c r="G1105" s="356" t="s">
        <v>12739</v>
      </c>
      <c r="H1105" s="356" t="s">
        <v>12740</v>
      </c>
      <c r="I1105" s="356" t="str">
        <f t="shared" si="35"/>
        <v>HANDANKERE_110F05-HANDANKERE</v>
      </c>
      <c r="J1105" s="356" t="s">
        <v>5701</v>
      </c>
      <c r="K1105" s="356" t="s">
        <v>15063</v>
      </c>
      <c r="L1105" s="357">
        <v>0.38038</v>
      </c>
      <c r="M1105" s="357">
        <v>0.34187800000000002</v>
      </c>
      <c r="N1105" s="357">
        <v>0</v>
      </c>
      <c r="O1105" s="356">
        <f t="shared" si="34"/>
        <v>10.121983279878012</v>
      </c>
      <c r="P1105" s="357">
        <v>10.121983279878</v>
      </c>
      <c r="Q1105" s="356" t="s">
        <v>15063</v>
      </c>
    </row>
    <row r="1106" spans="1:17" x14ac:dyDescent="0.25">
      <c r="A1106" s="354">
        <v>1103</v>
      </c>
      <c r="B1106" s="355" t="s">
        <v>5271</v>
      </c>
      <c r="C1106" s="355" t="s">
        <v>1380</v>
      </c>
      <c r="D1106" s="355" t="s">
        <v>1381</v>
      </c>
      <c r="E1106" s="355" t="s">
        <v>14833</v>
      </c>
      <c r="F1106" s="356" t="s">
        <v>12807</v>
      </c>
      <c r="G1106" s="356"/>
      <c r="H1106" s="356" t="s">
        <v>12814</v>
      </c>
      <c r="I1106" s="356" t="str">
        <f t="shared" si="35"/>
        <v>SHETYKERE_110F05-IDLU</v>
      </c>
      <c r="J1106" s="356"/>
      <c r="K1106" s="356" t="s">
        <v>15063</v>
      </c>
      <c r="L1106" s="357" t="e">
        <v>#N/A</v>
      </c>
      <c r="M1106" s="357">
        <v>0</v>
      </c>
      <c r="N1106" s="357" t="e">
        <v>#N/A</v>
      </c>
      <c r="O1106" s="356" t="e">
        <f t="shared" si="34"/>
        <v>#N/A</v>
      </c>
      <c r="P1106" s="357" t="e">
        <v>#DIV/0!</v>
      </c>
      <c r="Q1106" s="356" t="s">
        <v>15063</v>
      </c>
    </row>
    <row r="1107" spans="1:17" x14ac:dyDescent="0.25">
      <c r="A1107" s="354">
        <v>1104</v>
      </c>
      <c r="B1107" s="355" t="s">
        <v>5271</v>
      </c>
      <c r="C1107" s="355" t="s">
        <v>1380</v>
      </c>
      <c r="D1107" s="355" t="s">
        <v>1381</v>
      </c>
      <c r="E1107" s="355" t="s">
        <v>14833</v>
      </c>
      <c r="F1107" s="356" t="s">
        <v>12794</v>
      </c>
      <c r="G1107" s="356" t="s">
        <v>12803</v>
      </c>
      <c r="H1107" s="356" t="s">
        <v>12804</v>
      </c>
      <c r="I1107" s="356" t="str">
        <f t="shared" si="35"/>
        <v>KATHRIKEHAL_110F05-KATHRIKEHAL</v>
      </c>
      <c r="J1107" s="356" t="s">
        <v>5701</v>
      </c>
      <c r="K1107" s="356" t="s">
        <v>15063</v>
      </c>
      <c r="L1107" s="357">
        <v>0.7297800000000001</v>
      </c>
      <c r="M1107" s="357">
        <v>0.65683400000000003</v>
      </c>
      <c r="N1107" s="357">
        <v>0</v>
      </c>
      <c r="O1107" s="356">
        <f t="shared" si="34"/>
        <v>9.9956151168845491</v>
      </c>
      <c r="P1107" s="357">
        <v>9.9956151168845491</v>
      </c>
      <c r="Q1107" s="356" t="s">
        <v>15063</v>
      </c>
    </row>
    <row r="1108" spans="1:17" x14ac:dyDescent="0.25">
      <c r="A1108" s="354">
        <v>1105</v>
      </c>
      <c r="B1108" s="355" t="s">
        <v>5271</v>
      </c>
      <c r="C1108" s="355" t="s">
        <v>1380</v>
      </c>
      <c r="D1108" s="355" t="s">
        <v>1381</v>
      </c>
      <c r="E1108" s="355" t="s">
        <v>14833</v>
      </c>
      <c r="F1108" s="356" t="s">
        <v>12759</v>
      </c>
      <c r="G1108" s="356" t="s">
        <v>12766</v>
      </c>
      <c r="H1108" s="356" t="s">
        <v>12767</v>
      </c>
      <c r="I1108" s="356" t="str">
        <f t="shared" si="35"/>
        <v>HULIYAR_110F05-KORGERE</v>
      </c>
      <c r="J1108" s="356" t="s">
        <v>5701</v>
      </c>
      <c r="K1108" s="356" t="s">
        <v>15063</v>
      </c>
      <c r="L1108" s="357">
        <v>0.73706000000000005</v>
      </c>
      <c r="M1108" s="357">
        <v>0.66138699999999995</v>
      </c>
      <c r="N1108" s="357">
        <v>0</v>
      </c>
      <c r="O1108" s="356">
        <f t="shared" si="34"/>
        <v>10.2668710824085</v>
      </c>
      <c r="P1108" s="357">
        <v>10.266871082408501</v>
      </c>
      <c r="Q1108" s="356" t="s">
        <v>15063</v>
      </c>
    </row>
    <row r="1109" spans="1:17" x14ac:dyDescent="0.25">
      <c r="A1109" s="354">
        <v>1106</v>
      </c>
      <c r="B1109" s="355" t="s">
        <v>5271</v>
      </c>
      <c r="C1109" s="355" t="s">
        <v>1380</v>
      </c>
      <c r="D1109" s="355" t="s">
        <v>1381</v>
      </c>
      <c r="E1109" s="355" t="s">
        <v>14833</v>
      </c>
      <c r="F1109" s="356" t="s">
        <v>12807</v>
      </c>
      <c r="G1109" s="356" t="s">
        <v>12815</v>
      </c>
      <c r="H1109" s="356" t="s">
        <v>12816</v>
      </c>
      <c r="I1109" s="356" t="str">
        <f t="shared" si="35"/>
        <v>SHETYKERE_110F05-KUPPUR-NJY</v>
      </c>
      <c r="J1109" s="356" t="s">
        <v>5706</v>
      </c>
      <c r="K1109" s="356" t="s">
        <v>15063</v>
      </c>
      <c r="L1109" s="357">
        <v>0.40466999999999997</v>
      </c>
      <c r="M1109" s="357">
        <v>0.34871099999999999</v>
      </c>
      <c r="N1109" s="357">
        <v>0</v>
      </c>
      <c r="O1109" s="356">
        <f t="shared" si="34"/>
        <v>13.828304544443618</v>
      </c>
      <c r="P1109" s="357">
        <v>52.213093935369301</v>
      </c>
      <c r="Q1109" s="356" t="s">
        <v>15063</v>
      </c>
    </row>
    <row r="1110" spans="1:17" x14ac:dyDescent="0.25">
      <c r="A1110" s="354">
        <v>1107</v>
      </c>
      <c r="B1110" s="355" t="s">
        <v>5271</v>
      </c>
      <c r="C1110" s="355" t="s">
        <v>1380</v>
      </c>
      <c r="D1110" s="355" t="s">
        <v>1381</v>
      </c>
      <c r="E1110" s="355" t="s">
        <v>14833</v>
      </c>
      <c r="F1110" s="356" t="s">
        <v>12833</v>
      </c>
      <c r="G1110" s="356" t="s">
        <v>12839</v>
      </c>
      <c r="H1110" s="356" t="s">
        <v>12840</v>
      </c>
      <c r="I1110" s="356" t="str">
        <f t="shared" si="35"/>
        <v>TIMMANAHALLI_110F05-RAMANAHALLI</v>
      </c>
      <c r="J1110" s="356" t="s">
        <v>5701</v>
      </c>
      <c r="K1110" s="356" t="s">
        <v>15063</v>
      </c>
      <c r="L1110" s="357">
        <v>0.47908000000000006</v>
      </c>
      <c r="M1110" s="357">
        <v>0.43180799999999997</v>
      </c>
      <c r="N1110" s="357">
        <v>0</v>
      </c>
      <c r="O1110" s="356">
        <f t="shared" si="34"/>
        <v>9.867245553978476</v>
      </c>
      <c r="P1110" s="357">
        <v>9.8672455539784885</v>
      </c>
      <c r="Q1110" s="356" t="s">
        <v>15063</v>
      </c>
    </row>
    <row r="1111" spans="1:17" x14ac:dyDescent="0.25">
      <c r="A1111" s="354">
        <v>1108</v>
      </c>
      <c r="B1111" s="355" t="s">
        <v>5271</v>
      </c>
      <c r="C1111" s="355" t="s">
        <v>1380</v>
      </c>
      <c r="D1111" s="355" t="s">
        <v>1381</v>
      </c>
      <c r="E1111" s="355" t="s">
        <v>14833</v>
      </c>
      <c r="F1111" s="356" t="s">
        <v>12807</v>
      </c>
      <c r="G1111" s="356" t="s">
        <v>12817</v>
      </c>
      <c r="H1111" s="356" t="s">
        <v>12818</v>
      </c>
      <c r="I1111" s="356" t="str">
        <f t="shared" si="35"/>
        <v>SHETYKERE_110F06-AGASARAHALLI-NJY</v>
      </c>
      <c r="J1111" s="356" t="s">
        <v>5706</v>
      </c>
      <c r="K1111" s="356" t="s">
        <v>15063</v>
      </c>
      <c r="L1111" s="357">
        <v>0.43008000000000002</v>
      </c>
      <c r="M1111" s="357">
        <v>0.392347</v>
      </c>
      <c r="N1111" s="357">
        <v>0</v>
      </c>
      <c r="O1111" s="356">
        <f t="shared" si="34"/>
        <v>8.7734840029761934</v>
      </c>
      <c r="P1111" s="357">
        <v>8.7734840029761845</v>
      </c>
      <c r="Q1111" s="356" t="s">
        <v>15063</v>
      </c>
    </row>
    <row r="1112" spans="1:17" x14ac:dyDescent="0.25">
      <c r="A1112" s="354">
        <v>1109</v>
      </c>
      <c r="B1112" s="355" t="s">
        <v>5271</v>
      </c>
      <c r="C1112" s="355" t="s">
        <v>1380</v>
      </c>
      <c r="D1112" s="355" t="s">
        <v>1381</v>
      </c>
      <c r="E1112" s="355" t="s">
        <v>14833</v>
      </c>
      <c r="F1112" s="356" t="s">
        <v>12833</v>
      </c>
      <c r="G1112" s="356" t="s">
        <v>12841</v>
      </c>
      <c r="H1112" s="356" t="s">
        <v>12842</v>
      </c>
      <c r="I1112" s="356" t="str">
        <f t="shared" si="35"/>
        <v>TIMMANAHALLI_110F06-GANTENHALLI</v>
      </c>
      <c r="J1112" s="356" t="s">
        <v>5701</v>
      </c>
      <c r="K1112" s="356" t="s">
        <v>15063</v>
      </c>
      <c r="L1112" s="357">
        <v>1.3847</v>
      </c>
      <c r="M1112" s="357">
        <v>1.2462624999999998</v>
      </c>
      <c r="N1112" s="357">
        <v>0</v>
      </c>
      <c r="O1112" s="356">
        <f t="shared" si="34"/>
        <v>9.9976529212103848</v>
      </c>
      <c r="P1112" s="357">
        <v>9.9976529212103866</v>
      </c>
      <c r="Q1112" s="356" t="s">
        <v>15063</v>
      </c>
    </row>
    <row r="1113" spans="1:17" x14ac:dyDescent="0.25">
      <c r="A1113" s="354">
        <v>1110</v>
      </c>
      <c r="B1113" s="355" t="s">
        <v>5271</v>
      </c>
      <c r="C1113" s="355" t="s">
        <v>1380</v>
      </c>
      <c r="D1113" s="355" t="s">
        <v>1381</v>
      </c>
      <c r="E1113" s="355" t="s">
        <v>14833</v>
      </c>
      <c r="F1113" s="356" t="s">
        <v>12678</v>
      </c>
      <c r="G1113" s="356" t="s">
        <v>12687</v>
      </c>
      <c r="H1113" s="356" t="s">
        <v>12688</v>
      </c>
      <c r="I1113" s="356" t="str">
        <f t="shared" si="35"/>
        <v>CHIKKANAYAKANAHALLI_110F06-JC-PURA</v>
      </c>
      <c r="J1113" s="356" t="s">
        <v>5701</v>
      </c>
      <c r="K1113" s="356" t="s">
        <v>15063</v>
      </c>
      <c r="L1113" s="357">
        <v>0.48582000000000003</v>
      </c>
      <c r="M1113" s="357">
        <v>0.43445650000000002</v>
      </c>
      <c r="N1113" s="357">
        <v>0</v>
      </c>
      <c r="O1113" s="356">
        <f t="shared" si="34"/>
        <v>10.572537153678317</v>
      </c>
      <c r="P1113" s="357">
        <v>10.572537153678329</v>
      </c>
      <c r="Q1113" s="356" t="s">
        <v>15063</v>
      </c>
    </row>
    <row r="1114" spans="1:17" x14ac:dyDescent="0.25">
      <c r="A1114" s="354">
        <v>1111</v>
      </c>
      <c r="B1114" s="355" t="s">
        <v>5271</v>
      </c>
      <c r="C1114" s="355" t="s">
        <v>1380</v>
      </c>
      <c r="D1114" s="355" t="s">
        <v>1381</v>
      </c>
      <c r="E1114" s="355" t="s">
        <v>14833</v>
      </c>
      <c r="F1114" s="356" t="s">
        <v>12732</v>
      </c>
      <c r="G1114" s="356" t="s">
        <v>12741</v>
      </c>
      <c r="H1114" s="356" t="s">
        <v>12742</v>
      </c>
      <c r="I1114" s="356" t="str">
        <f t="shared" si="35"/>
        <v>HANDANKERE_110F06-KAMALAPURA</v>
      </c>
      <c r="J1114" s="356" t="s">
        <v>5701</v>
      </c>
      <c r="K1114" s="356" t="s">
        <v>15063</v>
      </c>
      <c r="L1114" s="357">
        <v>0.62539999999999996</v>
      </c>
      <c r="M1114" s="357">
        <v>0.56242550000000002</v>
      </c>
      <c r="N1114" s="357">
        <v>0</v>
      </c>
      <c r="O1114" s="356">
        <f t="shared" si="34"/>
        <v>10.069475535657171</v>
      </c>
      <c r="P1114" s="357">
        <v>10.069475535657169</v>
      </c>
      <c r="Q1114" s="356" t="s">
        <v>15063</v>
      </c>
    </row>
    <row r="1115" spans="1:17" x14ac:dyDescent="0.25">
      <c r="A1115" s="354">
        <v>1112</v>
      </c>
      <c r="B1115" s="355" t="s">
        <v>5271</v>
      </c>
      <c r="C1115" s="355" t="s">
        <v>1380</v>
      </c>
      <c r="D1115" s="355" t="s">
        <v>1381</v>
      </c>
      <c r="E1115" s="355" t="s">
        <v>14833</v>
      </c>
      <c r="F1115" s="356" t="s">
        <v>12759</v>
      </c>
      <c r="G1115" s="356" t="s">
        <v>12768</v>
      </c>
      <c r="H1115" s="356" t="s">
        <v>12769</v>
      </c>
      <c r="I1115" s="356" t="str">
        <f t="shared" si="35"/>
        <v>HULIYAR_110F06-SOMANAHALLI</v>
      </c>
      <c r="J1115" s="356" t="s">
        <v>5701</v>
      </c>
      <c r="K1115" s="356" t="s">
        <v>15063</v>
      </c>
      <c r="L1115" s="357">
        <v>0.44592000000000004</v>
      </c>
      <c r="M1115" s="357">
        <v>0.40046700000000002</v>
      </c>
      <c r="N1115" s="357">
        <v>0</v>
      </c>
      <c r="O1115" s="356">
        <f t="shared" si="34"/>
        <v>10.193083961248659</v>
      </c>
      <c r="P1115" s="357">
        <v>10.193083961248671</v>
      </c>
      <c r="Q1115" s="356" t="s">
        <v>15063</v>
      </c>
    </row>
    <row r="1116" spans="1:17" x14ac:dyDescent="0.25">
      <c r="A1116" s="354">
        <v>1113</v>
      </c>
      <c r="B1116" s="355" t="s">
        <v>5271</v>
      </c>
      <c r="C1116" s="355" t="s">
        <v>1380</v>
      </c>
      <c r="D1116" s="355" t="s">
        <v>1381</v>
      </c>
      <c r="E1116" s="355" t="s">
        <v>14833</v>
      </c>
      <c r="F1116" s="356" t="s">
        <v>12711</v>
      </c>
      <c r="G1116" s="356" t="s">
        <v>12722</v>
      </c>
      <c r="H1116" s="356" t="s">
        <v>12723</v>
      </c>
      <c r="I1116" s="356" t="str">
        <f t="shared" si="35"/>
        <v>DASUDI_66F06-YAGACHIHALLI-NJY</v>
      </c>
      <c r="J1116" s="356" t="s">
        <v>5706</v>
      </c>
      <c r="K1116" s="356" t="s">
        <v>15063</v>
      </c>
      <c r="L1116" s="357">
        <v>0.30927000000000004</v>
      </c>
      <c r="M1116" s="357">
        <v>0.26661400000000002</v>
      </c>
      <c r="N1116" s="357">
        <v>0</v>
      </c>
      <c r="O1116" s="356">
        <f t="shared" si="34"/>
        <v>13.792479063601389</v>
      </c>
      <c r="P1116" s="357">
        <v>44.907494547974899</v>
      </c>
      <c r="Q1116" s="356" t="s">
        <v>15063</v>
      </c>
    </row>
    <row r="1117" spans="1:17" x14ac:dyDescent="0.25">
      <c r="A1117" s="354">
        <v>1114</v>
      </c>
      <c r="B1117" s="355" t="s">
        <v>5271</v>
      </c>
      <c r="C1117" s="355" t="s">
        <v>1380</v>
      </c>
      <c r="D1117" s="355" t="s">
        <v>1381</v>
      </c>
      <c r="E1117" s="355" t="s">
        <v>14833</v>
      </c>
      <c r="F1117" s="356" t="s">
        <v>12732</v>
      </c>
      <c r="G1117" s="356" t="s">
        <v>12743</v>
      </c>
      <c r="H1117" s="356" t="s">
        <v>12744</v>
      </c>
      <c r="I1117" s="356" t="str">
        <f t="shared" si="35"/>
        <v>HANDANKERE_110F07-BEVINAHALLI</v>
      </c>
      <c r="J1117" s="356" t="s">
        <v>5701</v>
      </c>
      <c r="K1117" s="356" t="s">
        <v>15063</v>
      </c>
      <c r="L1117" s="357">
        <v>0.29320000000000002</v>
      </c>
      <c r="M1117" s="357">
        <v>0.26480300000000001</v>
      </c>
      <c r="N1117" s="357">
        <v>0</v>
      </c>
      <c r="O1117" s="356">
        <f t="shared" si="34"/>
        <v>9.6851978171896338</v>
      </c>
      <c r="P1117" s="357">
        <v>9.6851978171896391</v>
      </c>
      <c r="Q1117" s="356" t="s">
        <v>15063</v>
      </c>
    </row>
    <row r="1118" spans="1:17" x14ac:dyDescent="0.25">
      <c r="A1118" s="354">
        <v>1115</v>
      </c>
      <c r="B1118" s="355" t="s">
        <v>5271</v>
      </c>
      <c r="C1118" s="355" t="s">
        <v>1380</v>
      </c>
      <c r="D1118" s="355" t="s">
        <v>1381</v>
      </c>
      <c r="E1118" s="355" t="s">
        <v>14833</v>
      </c>
      <c r="F1118" s="356" t="s">
        <v>12794</v>
      </c>
      <c r="G1118" s="356" t="s">
        <v>12805</v>
      </c>
      <c r="H1118" s="356" t="s">
        <v>12806</v>
      </c>
      <c r="I1118" s="356" t="str">
        <f t="shared" si="35"/>
        <v>KATHRIKEHAL_110F07-JANEHAR NJY</v>
      </c>
      <c r="J1118" s="356" t="s">
        <v>5706</v>
      </c>
      <c r="K1118" s="356" t="s">
        <v>15063</v>
      </c>
      <c r="L1118" s="357">
        <v>0.57010000000000005</v>
      </c>
      <c r="M1118" s="357">
        <v>0.48921899999999996</v>
      </c>
      <c r="N1118" s="357">
        <v>0</v>
      </c>
      <c r="O1118" s="356">
        <f t="shared" si="34"/>
        <v>14.187160147342587</v>
      </c>
      <c r="P1118" s="357">
        <v>56.040592682283396</v>
      </c>
      <c r="Q1118" s="356" t="s">
        <v>15063</v>
      </c>
    </row>
    <row r="1119" spans="1:17" x14ac:dyDescent="0.25">
      <c r="A1119" s="354">
        <v>1116</v>
      </c>
      <c r="B1119" s="355" t="s">
        <v>5271</v>
      </c>
      <c r="C1119" s="355" t="s">
        <v>1380</v>
      </c>
      <c r="D1119" s="355" t="s">
        <v>1381</v>
      </c>
      <c r="E1119" s="355" t="s">
        <v>14833</v>
      </c>
      <c r="F1119" s="356" t="s">
        <v>12711</v>
      </c>
      <c r="G1119" s="356" t="s">
        <v>12724</v>
      </c>
      <c r="H1119" s="356" t="s">
        <v>12725</v>
      </c>
      <c r="I1119" s="356" t="str">
        <f t="shared" si="35"/>
        <v>DASUDI_66F07-KALLENAHALLI</v>
      </c>
      <c r="J1119" s="356" t="s">
        <v>5701</v>
      </c>
      <c r="K1119" s="356" t="s">
        <v>15063</v>
      </c>
      <c r="L1119" s="357">
        <v>0.21758000000000002</v>
      </c>
      <c r="M1119" s="357">
        <v>0.20031650000000001</v>
      </c>
      <c r="N1119" s="357">
        <v>0</v>
      </c>
      <c r="O1119" s="356">
        <f t="shared" si="34"/>
        <v>7.9343230076293834</v>
      </c>
      <c r="P1119" s="357">
        <v>7.9343230076293958</v>
      </c>
      <c r="Q1119" s="356" t="s">
        <v>15063</v>
      </c>
    </row>
    <row r="1120" spans="1:17" x14ac:dyDescent="0.25">
      <c r="A1120" s="354">
        <v>1117</v>
      </c>
      <c r="B1120" s="355" t="s">
        <v>5271</v>
      </c>
      <c r="C1120" s="355" t="s">
        <v>1380</v>
      </c>
      <c r="D1120" s="355" t="s">
        <v>1381</v>
      </c>
      <c r="E1120" s="355" t="s">
        <v>14833</v>
      </c>
      <c r="F1120" s="356" t="s">
        <v>12759</v>
      </c>
      <c r="G1120" s="356" t="s">
        <v>12770</v>
      </c>
      <c r="H1120" s="356" t="s">
        <v>12771</v>
      </c>
      <c r="I1120" s="356" t="str">
        <f t="shared" si="35"/>
        <v>HULIYAR_110F07-KENKERE</v>
      </c>
      <c r="J1120" s="356" t="s">
        <v>5701</v>
      </c>
      <c r="K1120" s="356" t="s">
        <v>15063</v>
      </c>
      <c r="L1120" s="357">
        <v>0.43345999999999996</v>
      </c>
      <c r="M1120" s="357">
        <v>0.38775150000000003</v>
      </c>
      <c r="N1120" s="357">
        <v>0</v>
      </c>
      <c r="O1120" s="356">
        <f t="shared" si="34"/>
        <v>10.545032990356649</v>
      </c>
      <c r="P1120" s="357">
        <v>10.545032990356651</v>
      </c>
      <c r="Q1120" s="356" t="s">
        <v>15063</v>
      </c>
    </row>
    <row r="1121" spans="1:17" x14ac:dyDescent="0.25">
      <c r="A1121" s="354">
        <v>1118</v>
      </c>
      <c r="B1121" s="355" t="s">
        <v>5271</v>
      </c>
      <c r="C1121" s="355" t="s">
        <v>1380</v>
      </c>
      <c r="D1121" s="355" t="s">
        <v>1381</v>
      </c>
      <c r="E1121" s="355" t="s">
        <v>14833</v>
      </c>
      <c r="F1121" s="356" t="s">
        <v>12833</v>
      </c>
      <c r="G1121" s="356" t="s">
        <v>12843</v>
      </c>
      <c r="H1121" s="356" t="s">
        <v>12844</v>
      </c>
      <c r="I1121" s="356" t="str">
        <f t="shared" si="35"/>
        <v>TIMMANAHALLI_110F07-KUSHALPURA</v>
      </c>
      <c r="J1121" s="356" t="s">
        <v>5701</v>
      </c>
      <c r="K1121" s="356" t="s">
        <v>15063</v>
      </c>
      <c r="L1121" s="357">
        <v>0.69472</v>
      </c>
      <c r="M1121" s="357">
        <v>0.62461</v>
      </c>
      <c r="N1121" s="357">
        <v>0</v>
      </c>
      <c r="O1121" s="356">
        <f t="shared" si="34"/>
        <v>10.091835559649933</v>
      </c>
      <c r="P1121" s="357">
        <v>10.091835559649931</v>
      </c>
      <c r="Q1121" s="356" t="s">
        <v>15063</v>
      </c>
    </row>
    <row r="1122" spans="1:17" x14ac:dyDescent="0.25">
      <c r="A1122" s="354">
        <v>1119</v>
      </c>
      <c r="B1122" s="355" t="s">
        <v>5271</v>
      </c>
      <c r="C1122" s="355" t="s">
        <v>1380</v>
      </c>
      <c r="D1122" s="355" t="s">
        <v>1381</v>
      </c>
      <c r="E1122" s="355" t="s">
        <v>14833</v>
      </c>
      <c r="F1122" s="356" t="s">
        <v>12678</v>
      </c>
      <c r="G1122" s="356" t="s">
        <v>12689</v>
      </c>
      <c r="H1122" s="356" t="s">
        <v>12690</v>
      </c>
      <c r="I1122" s="356" t="str">
        <f t="shared" si="35"/>
        <v>CHIKKANAYAKANAHALLI_110F07-NADUVANAHALLI</v>
      </c>
      <c r="J1122" s="356" t="s">
        <v>5701</v>
      </c>
      <c r="K1122" s="356" t="s">
        <v>15063</v>
      </c>
      <c r="L1122" s="357">
        <v>0.58198000000000005</v>
      </c>
      <c r="M1122" s="357">
        <v>0.52554499999999993</v>
      </c>
      <c r="N1122" s="357">
        <v>0</v>
      </c>
      <c r="O1122" s="356">
        <f t="shared" si="34"/>
        <v>9.6970686277879157</v>
      </c>
      <c r="P1122" s="357">
        <v>9.6970686277879192</v>
      </c>
      <c r="Q1122" s="356" t="s">
        <v>15063</v>
      </c>
    </row>
    <row r="1123" spans="1:17" x14ac:dyDescent="0.25">
      <c r="A1123" s="354">
        <v>1120</v>
      </c>
      <c r="B1123" s="355" t="s">
        <v>5271</v>
      </c>
      <c r="C1123" s="355" t="s">
        <v>1380</v>
      </c>
      <c r="D1123" s="355" t="s">
        <v>1381</v>
      </c>
      <c r="E1123" s="355" t="s">
        <v>14833</v>
      </c>
      <c r="F1123" s="356" t="s">
        <v>12807</v>
      </c>
      <c r="G1123" s="356" t="s">
        <v>12819</v>
      </c>
      <c r="H1123" s="356" t="s">
        <v>12820</v>
      </c>
      <c r="I1123" s="356" t="str">
        <f t="shared" si="35"/>
        <v>SHETYKERE_110F07-SASALU</v>
      </c>
      <c r="J1123" s="356" t="s">
        <v>5701</v>
      </c>
      <c r="K1123" s="356" t="s">
        <v>15063</v>
      </c>
      <c r="L1123" s="357">
        <v>0.49772000000000005</v>
      </c>
      <c r="M1123" s="357">
        <v>0.4474245</v>
      </c>
      <c r="N1123" s="357">
        <v>0</v>
      </c>
      <c r="O1123" s="356">
        <f t="shared" si="34"/>
        <v>10.105179619062936</v>
      </c>
      <c r="P1123" s="357">
        <v>10.105179619062943</v>
      </c>
      <c r="Q1123" s="356" t="s">
        <v>15063</v>
      </c>
    </row>
    <row r="1124" spans="1:17" x14ac:dyDescent="0.25">
      <c r="A1124" s="354">
        <v>1121</v>
      </c>
      <c r="B1124" s="355" t="s">
        <v>5271</v>
      </c>
      <c r="C1124" s="355" t="s">
        <v>1380</v>
      </c>
      <c r="D1124" s="355" t="s">
        <v>1381</v>
      </c>
      <c r="E1124" s="355" t="s">
        <v>14833</v>
      </c>
      <c r="F1124" s="356" t="s">
        <v>12807</v>
      </c>
      <c r="G1124" s="356" t="s">
        <v>12821</v>
      </c>
      <c r="H1124" s="356" t="s">
        <v>12822</v>
      </c>
      <c r="I1124" s="356" t="str">
        <f t="shared" si="35"/>
        <v>SHETYKERE_110F08-ARALIKERE</v>
      </c>
      <c r="J1124" s="356" t="s">
        <v>5701</v>
      </c>
      <c r="K1124" s="356" t="s">
        <v>15063</v>
      </c>
      <c r="L1124" s="357">
        <v>0.60145999999999999</v>
      </c>
      <c r="M1124" s="357">
        <v>0.53726999999999991</v>
      </c>
      <c r="N1124" s="357">
        <v>0</v>
      </c>
      <c r="O1124" s="356">
        <f t="shared" si="34"/>
        <v>10.672363914474792</v>
      </c>
      <c r="P1124" s="357">
        <v>10.672363914474792</v>
      </c>
      <c r="Q1124" s="356" t="s">
        <v>15063</v>
      </c>
    </row>
    <row r="1125" spans="1:17" x14ac:dyDescent="0.25">
      <c r="A1125" s="354">
        <v>1122</v>
      </c>
      <c r="B1125" s="355" t="s">
        <v>5271</v>
      </c>
      <c r="C1125" s="355" t="s">
        <v>1380</v>
      </c>
      <c r="D1125" s="355" t="s">
        <v>1381</v>
      </c>
      <c r="E1125" s="355" t="s">
        <v>14833</v>
      </c>
      <c r="F1125" s="356" t="s">
        <v>12732</v>
      </c>
      <c r="G1125" s="356" t="s">
        <v>12745</v>
      </c>
      <c r="H1125" s="356" t="s">
        <v>12746</v>
      </c>
      <c r="I1125" s="356" t="str">
        <f t="shared" si="35"/>
        <v>HANDANKERE_110F08-HARENAHALLI</v>
      </c>
      <c r="J1125" s="356" t="s">
        <v>5701</v>
      </c>
      <c r="K1125" s="356" t="s">
        <v>15063</v>
      </c>
      <c r="L1125" s="357">
        <v>0.41746</v>
      </c>
      <c r="M1125" s="357">
        <v>0.37528600000000001</v>
      </c>
      <c r="N1125" s="357">
        <v>0</v>
      </c>
      <c r="O1125" s="356">
        <f t="shared" si="34"/>
        <v>10.102524792794517</v>
      </c>
      <c r="P1125" s="357">
        <v>10.102524792794521</v>
      </c>
      <c r="Q1125" s="356" t="s">
        <v>15063</v>
      </c>
    </row>
    <row r="1126" spans="1:17" x14ac:dyDescent="0.25">
      <c r="A1126" s="354">
        <v>1123</v>
      </c>
      <c r="B1126" s="355" t="s">
        <v>5271</v>
      </c>
      <c r="C1126" s="355" t="s">
        <v>1380</v>
      </c>
      <c r="D1126" s="355" t="s">
        <v>1381</v>
      </c>
      <c r="E1126" s="355" t="s">
        <v>14833</v>
      </c>
      <c r="F1126" s="356" t="s">
        <v>12759</v>
      </c>
      <c r="G1126" s="356" t="s">
        <v>12772</v>
      </c>
      <c r="H1126" s="356" t="s">
        <v>12773</v>
      </c>
      <c r="I1126" s="356" t="str">
        <f t="shared" si="35"/>
        <v>HULIYAR_110F08-HOYSALAKATTE</v>
      </c>
      <c r="J1126" s="356" t="s">
        <v>5701</v>
      </c>
      <c r="K1126" s="356" t="s">
        <v>15063</v>
      </c>
      <c r="L1126" s="357">
        <v>0.41536000000000006</v>
      </c>
      <c r="M1126" s="357">
        <v>0.37325999999999998</v>
      </c>
      <c r="N1126" s="357">
        <v>0</v>
      </c>
      <c r="O1126" s="356">
        <f t="shared" si="34"/>
        <v>10.135785824345165</v>
      </c>
      <c r="P1126" s="357">
        <v>10.135785824345167</v>
      </c>
      <c r="Q1126" s="356" t="s">
        <v>15063</v>
      </c>
    </row>
    <row r="1127" spans="1:17" x14ac:dyDescent="0.25">
      <c r="A1127" s="354">
        <v>1124</v>
      </c>
      <c r="B1127" s="355" t="s">
        <v>5271</v>
      </c>
      <c r="C1127" s="355" t="s">
        <v>1380</v>
      </c>
      <c r="D1127" s="355" t="s">
        <v>1381</v>
      </c>
      <c r="E1127" s="355" t="s">
        <v>14833</v>
      </c>
      <c r="F1127" s="356" t="s">
        <v>12833</v>
      </c>
      <c r="G1127" s="356" t="s">
        <v>12845</v>
      </c>
      <c r="H1127" s="356" t="s">
        <v>12846</v>
      </c>
      <c r="I1127" s="356" t="str">
        <f t="shared" si="35"/>
        <v>TIMMANAHALLI_110F08-KANDIKERE</v>
      </c>
      <c r="J1127" s="356" t="s">
        <v>5701</v>
      </c>
      <c r="K1127" s="356" t="s">
        <v>15063</v>
      </c>
      <c r="L1127" s="357">
        <v>0.68969999999999998</v>
      </c>
      <c r="M1127" s="357">
        <v>0.62061949999999999</v>
      </c>
      <c r="N1127" s="357">
        <v>0</v>
      </c>
      <c r="O1127" s="356">
        <f t="shared" si="34"/>
        <v>10.01602145860519</v>
      </c>
      <c r="P1127" s="357">
        <v>10.016021458605174</v>
      </c>
      <c r="Q1127" s="356" t="s">
        <v>15063</v>
      </c>
    </row>
    <row r="1128" spans="1:17" x14ac:dyDescent="0.25">
      <c r="A1128" s="354">
        <v>1125</v>
      </c>
      <c r="B1128" s="355" t="s">
        <v>5271</v>
      </c>
      <c r="C1128" s="355" t="s">
        <v>1380</v>
      </c>
      <c r="D1128" s="355" t="s">
        <v>1381</v>
      </c>
      <c r="E1128" s="355" t="s">
        <v>14833</v>
      </c>
      <c r="F1128" s="356" t="s">
        <v>12678</v>
      </c>
      <c r="G1128" s="356" t="s">
        <v>12691</v>
      </c>
      <c r="H1128" s="356" t="s">
        <v>12692</v>
      </c>
      <c r="I1128" s="356" t="str">
        <f t="shared" si="35"/>
        <v>CHIKKANAYAKANAHALLI_110F08-MARASANDRA</v>
      </c>
      <c r="J1128" s="356" t="s">
        <v>5701</v>
      </c>
      <c r="K1128" s="356" t="s">
        <v>15063</v>
      </c>
      <c r="L1128" s="357">
        <v>0.6355599999999999</v>
      </c>
      <c r="M1128" s="357">
        <v>0.57038049999999996</v>
      </c>
      <c r="N1128" s="357">
        <v>0</v>
      </c>
      <c r="O1128" s="356">
        <f t="shared" si="34"/>
        <v>10.255444017873995</v>
      </c>
      <c r="P1128" s="357">
        <v>10.255444017873995</v>
      </c>
      <c r="Q1128" s="356" t="s">
        <v>15063</v>
      </c>
    </row>
    <row r="1129" spans="1:17" x14ac:dyDescent="0.25">
      <c r="A1129" s="354">
        <v>1126</v>
      </c>
      <c r="B1129" s="355" t="s">
        <v>5271</v>
      </c>
      <c r="C1129" s="355" t="s">
        <v>1380</v>
      </c>
      <c r="D1129" s="355" t="s">
        <v>1381</v>
      </c>
      <c r="E1129" s="355" t="s">
        <v>14833</v>
      </c>
      <c r="F1129" s="356" t="s">
        <v>12711</v>
      </c>
      <c r="G1129" s="356" t="s">
        <v>12726</v>
      </c>
      <c r="H1129" s="356" t="s">
        <v>12727</v>
      </c>
      <c r="I1129" s="356" t="str">
        <f t="shared" si="35"/>
        <v>DASUDI_66F08-MELANAHALLI</v>
      </c>
      <c r="J1129" s="356" t="s">
        <v>5701</v>
      </c>
      <c r="K1129" s="356" t="s">
        <v>15063</v>
      </c>
      <c r="L1129" s="357">
        <v>0.76454</v>
      </c>
      <c r="M1129" s="357">
        <v>0.69598199999999999</v>
      </c>
      <c r="N1129" s="357">
        <v>0</v>
      </c>
      <c r="O1129" s="356">
        <f t="shared" si="34"/>
        <v>8.967222120490753</v>
      </c>
      <c r="P1129" s="357">
        <v>8.9672221204907707</v>
      </c>
      <c r="Q1129" s="356" t="s">
        <v>15063</v>
      </c>
    </row>
    <row r="1130" spans="1:17" x14ac:dyDescent="0.25">
      <c r="A1130" s="354">
        <v>1127</v>
      </c>
      <c r="B1130" s="355" t="s">
        <v>5271</v>
      </c>
      <c r="C1130" s="355" t="s">
        <v>1380</v>
      </c>
      <c r="D1130" s="355" t="s">
        <v>1381</v>
      </c>
      <c r="E1130" s="355" t="s">
        <v>14833</v>
      </c>
      <c r="F1130" s="356" t="s">
        <v>12807</v>
      </c>
      <c r="G1130" s="356" t="s">
        <v>12823</v>
      </c>
      <c r="H1130" s="356" t="s">
        <v>12824</v>
      </c>
      <c r="I1130" s="356" t="str">
        <f t="shared" si="35"/>
        <v>SHETYKERE_110F09-BENAKANAKATTE</v>
      </c>
      <c r="J1130" s="356" t="s">
        <v>5701</v>
      </c>
      <c r="K1130" s="356" t="s">
        <v>15063</v>
      </c>
      <c r="L1130" s="357">
        <v>0.59489999999999998</v>
      </c>
      <c r="M1130" s="357">
        <v>0.53171800000000002</v>
      </c>
      <c r="N1130" s="357">
        <v>0</v>
      </c>
      <c r="O1130" s="356">
        <f t="shared" si="34"/>
        <v>10.620608505631193</v>
      </c>
      <c r="P1130" s="357">
        <v>10.620608505631191</v>
      </c>
      <c r="Q1130" s="356" t="s">
        <v>15063</v>
      </c>
    </row>
    <row r="1131" spans="1:17" x14ac:dyDescent="0.25">
      <c r="A1131" s="354">
        <v>1128</v>
      </c>
      <c r="B1131" s="355" t="s">
        <v>5271</v>
      </c>
      <c r="C1131" s="355" t="s">
        <v>1380</v>
      </c>
      <c r="D1131" s="355" t="s">
        <v>1381</v>
      </c>
      <c r="E1131" s="355" t="s">
        <v>14833</v>
      </c>
      <c r="F1131" s="356" t="s">
        <v>12711</v>
      </c>
      <c r="G1131" s="356" t="s">
        <v>12728</v>
      </c>
      <c r="H1131" s="356" t="s">
        <v>12729</v>
      </c>
      <c r="I1131" s="356" t="str">
        <f t="shared" si="35"/>
        <v>DASUDI_66F09-HONNAYYANAPALLYA</v>
      </c>
      <c r="J1131" s="356" t="s">
        <v>5701</v>
      </c>
      <c r="K1131" s="356" t="s">
        <v>15063</v>
      </c>
      <c r="L1131" s="357">
        <v>0.79811999999999994</v>
      </c>
      <c r="M1131" s="357">
        <v>0.71937099999999998</v>
      </c>
      <c r="N1131" s="357">
        <v>0</v>
      </c>
      <c r="O1131" s="356">
        <f t="shared" si="34"/>
        <v>9.8668120082193109</v>
      </c>
      <c r="P1131" s="357">
        <v>9.8668120082193163</v>
      </c>
      <c r="Q1131" s="356" t="s">
        <v>15063</v>
      </c>
    </row>
    <row r="1132" spans="1:17" x14ac:dyDescent="0.25">
      <c r="A1132" s="354">
        <v>1129</v>
      </c>
      <c r="B1132" s="355" t="s">
        <v>5271</v>
      </c>
      <c r="C1132" s="355" t="s">
        <v>1380</v>
      </c>
      <c r="D1132" s="355" t="s">
        <v>1381</v>
      </c>
      <c r="E1132" s="355" t="s">
        <v>14833</v>
      </c>
      <c r="F1132" s="356" t="s">
        <v>12833</v>
      </c>
      <c r="G1132" s="356" t="s">
        <v>12847</v>
      </c>
      <c r="H1132" s="356" t="s">
        <v>5455</v>
      </c>
      <c r="I1132" s="356" t="str">
        <f t="shared" si="35"/>
        <v>TIMMANAHALLI_110F09-INDUSTRIAL</v>
      </c>
      <c r="J1132" s="356" t="s">
        <v>2414</v>
      </c>
      <c r="K1132" s="356" t="s">
        <v>15063</v>
      </c>
      <c r="L1132" s="357">
        <v>3.8599999999999995E-2</v>
      </c>
      <c r="M1132" s="357">
        <v>3.7502999999999995E-2</v>
      </c>
      <c r="N1132" s="357">
        <v>0</v>
      </c>
      <c r="O1132" s="356">
        <f t="shared" si="34"/>
        <v>2.841968911917101</v>
      </c>
      <c r="P1132" s="357">
        <v>2.8419689119171032</v>
      </c>
      <c r="Q1132" s="356" t="s">
        <v>15063</v>
      </c>
    </row>
    <row r="1133" spans="1:17" x14ac:dyDescent="0.25">
      <c r="A1133" s="354">
        <v>1130</v>
      </c>
      <c r="B1133" s="355" t="s">
        <v>5271</v>
      </c>
      <c r="C1133" s="355" t="s">
        <v>1380</v>
      </c>
      <c r="D1133" s="355" t="s">
        <v>1381</v>
      </c>
      <c r="E1133" s="355" t="s">
        <v>14833</v>
      </c>
      <c r="F1133" s="356" t="s">
        <v>12732</v>
      </c>
      <c r="G1133" s="356" t="s">
        <v>12747</v>
      </c>
      <c r="H1133" s="356" t="s">
        <v>12748</v>
      </c>
      <c r="I1133" s="356" t="str">
        <f t="shared" si="35"/>
        <v>HANDANKERE_110F09-MATHIGATTA</v>
      </c>
      <c r="J1133" s="356" t="s">
        <v>5701</v>
      </c>
      <c r="K1133" s="356" t="s">
        <v>15063</v>
      </c>
      <c r="L1133" s="357">
        <v>1.1172599999999999</v>
      </c>
      <c r="M1133" s="357">
        <v>1.006548</v>
      </c>
      <c r="N1133" s="357">
        <v>0</v>
      </c>
      <c r="O1133" s="356">
        <f t="shared" si="34"/>
        <v>9.909242253369845</v>
      </c>
      <c r="P1133" s="357">
        <v>9.9092422533698432</v>
      </c>
      <c r="Q1133" s="356" t="s">
        <v>15063</v>
      </c>
    </row>
    <row r="1134" spans="1:17" x14ac:dyDescent="0.25">
      <c r="A1134" s="354">
        <v>1131</v>
      </c>
      <c r="B1134" s="355" t="s">
        <v>5271</v>
      </c>
      <c r="C1134" s="355" t="s">
        <v>1380</v>
      </c>
      <c r="D1134" s="355" t="s">
        <v>1381</v>
      </c>
      <c r="E1134" s="355" t="s">
        <v>14833</v>
      </c>
      <c r="F1134" s="356" t="s">
        <v>12678</v>
      </c>
      <c r="G1134" s="356" t="s">
        <v>12693</v>
      </c>
      <c r="H1134" s="356" t="s">
        <v>12694</v>
      </c>
      <c r="I1134" s="356" t="str">
        <f t="shared" si="35"/>
        <v>CHIKKANAYAKANAHALLI_110F09-PAPANAKONA</v>
      </c>
      <c r="J1134" s="356" t="s">
        <v>5701</v>
      </c>
      <c r="K1134" s="356" t="s">
        <v>15063</v>
      </c>
      <c r="L1134" s="357">
        <v>0.52886</v>
      </c>
      <c r="M1134" s="357">
        <v>0.47508450000000002</v>
      </c>
      <c r="N1134" s="357">
        <v>0</v>
      </c>
      <c r="O1134" s="356">
        <f t="shared" si="34"/>
        <v>10.168191960065041</v>
      </c>
      <c r="P1134" s="357">
        <v>10.168191960065053</v>
      </c>
      <c r="Q1134" s="356" t="s">
        <v>15063</v>
      </c>
    </row>
    <row r="1135" spans="1:17" x14ac:dyDescent="0.25">
      <c r="A1135" s="354">
        <v>1132</v>
      </c>
      <c r="B1135" s="355" t="s">
        <v>5271</v>
      </c>
      <c r="C1135" s="355" t="s">
        <v>1380</v>
      </c>
      <c r="D1135" s="355" t="s">
        <v>1381</v>
      </c>
      <c r="E1135" s="355" t="s">
        <v>14833</v>
      </c>
      <c r="F1135" s="356" t="s">
        <v>12759</v>
      </c>
      <c r="G1135" s="356" t="s">
        <v>12774</v>
      </c>
      <c r="H1135" s="356" t="s">
        <v>12775</v>
      </c>
      <c r="I1135" s="356" t="str">
        <f t="shared" si="35"/>
        <v>HULIYAR_110F09-PURADAMATA NJY</v>
      </c>
      <c r="J1135" s="356" t="s">
        <v>5706</v>
      </c>
      <c r="K1135" s="356" t="s">
        <v>15063</v>
      </c>
      <c r="L1135" s="357">
        <v>0.33623000000000003</v>
      </c>
      <c r="M1135" s="357">
        <v>0.29889349999999998</v>
      </c>
      <c r="N1135" s="357">
        <v>0</v>
      </c>
      <c r="O1135" s="356">
        <f t="shared" si="34"/>
        <v>11.104452309431059</v>
      </c>
      <c r="P1135" s="357">
        <v>11.104452309431057</v>
      </c>
      <c r="Q1135" s="356" t="s">
        <v>15063</v>
      </c>
    </row>
    <row r="1136" spans="1:17" x14ac:dyDescent="0.25">
      <c r="A1136" s="354">
        <v>1133</v>
      </c>
      <c r="B1136" s="355" t="s">
        <v>5271</v>
      </c>
      <c r="C1136" s="355" t="s">
        <v>1380</v>
      </c>
      <c r="D1136" s="355" t="s">
        <v>1381</v>
      </c>
      <c r="E1136" s="355" t="s">
        <v>14833</v>
      </c>
      <c r="F1136" s="356" t="s">
        <v>12833</v>
      </c>
      <c r="G1136" s="356" t="s">
        <v>12848</v>
      </c>
      <c r="H1136" s="356" t="s">
        <v>12849</v>
      </c>
      <c r="I1136" s="356" t="str">
        <f t="shared" si="35"/>
        <v>TIMMANAHALLI_110F10-AGGIGUDDE</v>
      </c>
      <c r="J1136" s="356" t="s">
        <v>5701</v>
      </c>
      <c r="K1136" s="356" t="s">
        <v>15063</v>
      </c>
      <c r="L1136" s="357">
        <v>0.46643999999999997</v>
      </c>
      <c r="M1136" s="357">
        <v>0.42050100000000001</v>
      </c>
      <c r="N1136" s="357">
        <v>0</v>
      </c>
      <c r="O1136" s="356">
        <f t="shared" si="34"/>
        <v>9.8488551582196973</v>
      </c>
      <c r="P1136" s="357">
        <v>9.848855158219683</v>
      </c>
      <c r="Q1136" s="356" t="s">
        <v>15063</v>
      </c>
    </row>
    <row r="1137" spans="1:17" x14ac:dyDescent="0.25">
      <c r="A1137" s="354">
        <v>1134</v>
      </c>
      <c r="B1137" s="355" t="s">
        <v>5271</v>
      </c>
      <c r="C1137" s="355" t="s">
        <v>1380</v>
      </c>
      <c r="D1137" s="355" t="s">
        <v>1381</v>
      </c>
      <c r="E1137" s="355" t="s">
        <v>14833</v>
      </c>
      <c r="F1137" s="356" t="s">
        <v>12807</v>
      </c>
      <c r="G1137" s="356" t="s">
        <v>12825</v>
      </c>
      <c r="H1137" s="356" t="s">
        <v>12826</v>
      </c>
      <c r="I1137" s="356" t="str">
        <f t="shared" si="35"/>
        <v>SHETYKERE_110F10-AJJENAHALLI</v>
      </c>
      <c r="J1137" s="356" t="s">
        <v>5701</v>
      </c>
      <c r="K1137" s="356" t="s">
        <v>15063</v>
      </c>
      <c r="L1137" s="357">
        <v>0.37129999999999996</v>
      </c>
      <c r="M1137" s="357">
        <v>0.334144</v>
      </c>
      <c r="N1137" s="357">
        <v>0</v>
      </c>
      <c r="O1137" s="356">
        <f t="shared" si="34"/>
        <v>10.007002423915964</v>
      </c>
      <c r="P1137" s="357">
        <v>10.007002423915967</v>
      </c>
      <c r="Q1137" s="356" t="s">
        <v>15063</v>
      </c>
    </row>
    <row r="1138" spans="1:17" x14ac:dyDescent="0.25">
      <c r="A1138" s="354">
        <v>1135</v>
      </c>
      <c r="B1138" s="355" t="s">
        <v>5271</v>
      </c>
      <c r="C1138" s="355" t="s">
        <v>1380</v>
      </c>
      <c r="D1138" s="355" t="s">
        <v>1381</v>
      </c>
      <c r="E1138" s="355" t="s">
        <v>14833</v>
      </c>
      <c r="F1138" s="356" t="s">
        <v>12759</v>
      </c>
      <c r="G1138" s="356" t="s">
        <v>12776</v>
      </c>
      <c r="H1138" s="356" t="s">
        <v>12777</v>
      </c>
      <c r="I1138" s="356" t="str">
        <f t="shared" si="35"/>
        <v>HULIYAR_110F10-DODDABIDARE</v>
      </c>
      <c r="J1138" s="356" t="s">
        <v>5701</v>
      </c>
      <c r="K1138" s="356" t="s">
        <v>15063</v>
      </c>
      <c r="L1138" s="357">
        <v>0.23348000000000002</v>
      </c>
      <c r="M1138" s="357">
        <v>0.21268399999999998</v>
      </c>
      <c r="N1138" s="357">
        <v>0</v>
      </c>
      <c r="O1138" s="356">
        <f t="shared" si="34"/>
        <v>8.9069727599794568</v>
      </c>
      <c r="P1138" s="357">
        <v>8.9069727599794479</v>
      </c>
      <c r="Q1138" s="356" t="s">
        <v>15063</v>
      </c>
    </row>
    <row r="1139" spans="1:17" x14ac:dyDescent="0.25">
      <c r="A1139" s="354">
        <v>1136</v>
      </c>
      <c r="B1139" s="355" t="s">
        <v>5271</v>
      </c>
      <c r="C1139" s="355" t="s">
        <v>1380</v>
      </c>
      <c r="D1139" s="355" t="s">
        <v>1381</v>
      </c>
      <c r="E1139" s="355" t="s">
        <v>14833</v>
      </c>
      <c r="F1139" s="356" t="s">
        <v>12732</v>
      </c>
      <c r="G1139" s="356" t="s">
        <v>12749</v>
      </c>
      <c r="H1139" s="356" t="s">
        <v>12750</v>
      </c>
      <c r="I1139" s="356" t="str">
        <f t="shared" si="35"/>
        <v>HANDANKERE_110F10-MALLIGERE-NJY</v>
      </c>
      <c r="J1139" s="356" t="s">
        <v>5706</v>
      </c>
      <c r="K1139" s="356" t="s">
        <v>15063</v>
      </c>
      <c r="L1139" s="357">
        <v>0.31228</v>
      </c>
      <c r="M1139" s="357">
        <v>0.26941399999999999</v>
      </c>
      <c r="N1139" s="357">
        <v>0</v>
      </c>
      <c r="O1139" s="356">
        <f t="shared" si="34"/>
        <v>13.726783655693614</v>
      </c>
      <c r="P1139" s="357">
        <v>25.649581904839845</v>
      </c>
      <c r="Q1139" s="356" t="s">
        <v>15063</v>
      </c>
    </row>
    <row r="1140" spans="1:17" x14ac:dyDescent="0.25">
      <c r="A1140" s="354">
        <v>1137</v>
      </c>
      <c r="B1140" s="355" t="s">
        <v>5271</v>
      </c>
      <c r="C1140" s="355" t="s">
        <v>1380</v>
      </c>
      <c r="D1140" s="355" t="s">
        <v>1381</v>
      </c>
      <c r="E1140" s="355" t="s">
        <v>14833</v>
      </c>
      <c r="F1140" s="356" t="s">
        <v>12711</v>
      </c>
      <c r="G1140" s="356" t="s">
        <v>12730</v>
      </c>
      <c r="H1140" s="356" t="s">
        <v>12731</v>
      </c>
      <c r="I1140" s="356" t="str">
        <f t="shared" si="35"/>
        <v>DASUDI_66F10-MARENADU</v>
      </c>
      <c r="J1140" s="356" t="s">
        <v>5701</v>
      </c>
      <c r="K1140" s="356" t="s">
        <v>15063</v>
      </c>
      <c r="L1140" s="357">
        <v>0.50588</v>
      </c>
      <c r="M1140" s="357">
        <v>0.45396799999999998</v>
      </c>
      <c r="N1140" s="357">
        <v>0</v>
      </c>
      <c r="O1140" s="356">
        <f t="shared" si="34"/>
        <v>10.261722147544875</v>
      </c>
      <c r="P1140" s="357">
        <v>10.261722147544884</v>
      </c>
      <c r="Q1140" s="356" t="s">
        <v>15063</v>
      </c>
    </row>
    <row r="1141" spans="1:17" x14ac:dyDescent="0.25">
      <c r="A1141" s="354">
        <v>1138</v>
      </c>
      <c r="B1141" s="355" t="s">
        <v>5271</v>
      </c>
      <c r="C1141" s="355" t="s">
        <v>1380</v>
      </c>
      <c r="D1141" s="355" t="s">
        <v>1381</v>
      </c>
      <c r="E1141" s="355" t="s">
        <v>14833</v>
      </c>
      <c r="F1141" s="356" t="s">
        <v>12678</v>
      </c>
      <c r="G1141" s="356" t="s">
        <v>12695</v>
      </c>
      <c r="H1141" s="356" t="s">
        <v>12696</v>
      </c>
      <c r="I1141" s="356" t="str">
        <f t="shared" si="35"/>
        <v>CHIKKANAYAKANAHALLI_110F10-SALAKATTE</v>
      </c>
      <c r="J1141" s="356" t="s">
        <v>5701</v>
      </c>
      <c r="K1141" s="356" t="s">
        <v>15063</v>
      </c>
      <c r="L1141" s="357">
        <v>0.52400000000000002</v>
      </c>
      <c r="M1141" s="357">
        <v>0.47098799999999996</v>
      </c>
      <c r="N1141" s="357">
        <v>0</v>
      </c>
      <c r="O1141" s="356">
        <f t="shared" si="34"/>
        <v>10.116793893129781</v>
      </c>
      <c r="P1141" s="357">
        <v>10.116793893129783</v>
      </c>
      <c r="Q1141" s="356" t="s">
        <v>15063</v>
      </c>
    </row>
    <row r="1142" spans="1:17" x14ac:dyDescent="0.25">
      <c r="A1142" s="354">
        <v>1139</v>
      </c>
      <c r="B1142" s="355" t="s">
        <v>5271</v>
      </c>
      <c r="C1142" s="355" t="s">
        <v>1380</v>
      </c>
      <c r="D1142" s="355" t="s">
        <v>1381</v>
      </c>
      <c r="E1142" s="355" t="s">
        <v>14833</v>
      </c>
      <c r="F1142" s="356" t="s">
        <v>12833</v>
      </c>
      <c r="G1142" s="356" t="s">
        <v>12850</v>
      </c>
      <c r="H1142" s="356" t="s">
        <v>12851</v>
      </c>
      <c r="I1142" s="356" t="str">
        <f t="shared" si="35"/>
        <v>TIMMANAHALLI_110F11-AGRAHARA-NJY</v>
      </c>
      <c r="J1142" s="356" t="s">
        <v>5706</v>
      </c>
      <c r="K1142" s="356" t="s">
        <v>15063</v>
      </c>
      <c r="L1142" s="357">
        <v>0.45116000000000001</v>
      </c>
      <c r="M1142" s="357">
        <v>0.38768599999999998</v>
      </c>
      <c r="N1142" s="357">
        <v>0</v>
      </c>
      <c r="O1142" s="356">
        <f t="shared" si="34"/>
        <v>14.069066406596336</v>
      </c>
      <c r="P1142" s="357">
        <v>64.663077472828206</v>
      </c>
      <c r="Q1142" s="356" t="s">
        <v>15063</v>
      </c>
    </row>
    <row r="1143" spans="1:17" x14ac:dyDescent="0.25">
      <c r="A1143" s="354">
        <v>1140</v>
      </c>
      <c r="B1143" s="355" t="s">
        <v>5271</v>
      </c>
      <c r="C1143" s="355" t="s">
        <v>1380</v>
      </c>
      <c r="D1143" s="355" t="s">
        <v>1381</v>
      </c>
      <c r="E1143" s="355" t="s">
        <v>14833</v>
      </c>
      <c r="F1143" s="356" t="s">
        <v>12759</v>
      </c>
      <c r="G1143" s="356" t="s">
        <v>12778</v>
      </c>
      <c r="H1143" s="356" t="s">
        <v>12779</v>
      </c>
      <c r="I1143" s="356" t="str">
        <f t="shared" si="35"/>
        <v>HULIYAR_110F11-BYRAPURA-NJY</v>
      </c>
      <c r="J1143" s="356" t="s">
        <v>5706</v>
      </c>
      <c r="K1143" s="356" t="s">
        <v>15063</v>
      </c>
      <c r="L1143" s="357">
        <v>0.50255000000000005</v>
      </c>
      <c r="M1143" s="357">
        <v>0.44601299999999999</v>
      </c>
      <c r="N1143" s="357">
        <v>0</v>
      </c>
      <c r="O1143" s="356">
        <f t="shared" si="34"/>
        <v>11.250024873146963</v>
      </c>
      <c r="P1143" s="357">
        <v>47.181103901585416</v>
      </c>
      <c r="Q1143" s="356" t="s">
        <v>15063</v>
      </c>
    </row>
    <row r="1144" spans="1:17" x14ac:dyDescent="0.25">
      <c r="A1144" s="354">
        <v>1141</v>
      </c>
      <c r="B1144" s="355" t="s">
        <v>5271</v>
      </c>
      <c r="C1144" s="355" t="s">
        <v>1380</v>
      </c>
      <c r="D1144" s="355" t="s">
        <v>1381</v>
      </c>
      <c r="E1144" s="355" t="s">
        <v>14833</v>
      </c>
      <c r="F1144" s="356" t="s">
        <v>12678</v>
      </c>
      <c r="G1144" s="356" t="s">
        <v>12697</v>
      </c>
      <c r="H1144" s="356" t="s">
        <v>12698</v>
      </c>
      <c r="I1144" s="356" t="str">
        <f t="shared" si="35"/>
        <v>CHIKKANAYAKANAHALLI_110F11-MUDDENAHALLI-NJY</v>
      </c>
      <c r="J1144" s="356" t="s">
        <v>5706</v>
      </c>
      <c r="K1144" s="356" t="s">
        <v>15063</v>
      </c>
      <c r="L1144" s="357">
        <v>0.58858999999999995</v>
      </c>
      <c r="M1144" s="357">
        <v>0.52637900000000004</v>
      </c>
      <c r="N1144" s="357">
        <v>0</v>
      </c>
      <c r="O1144" s="356">
        <f t="shared" si="34"/>
        <v>10.569496593554071</v>
      </c>
      <c r="P1144" s="357">
        <v>29.676794141178309</v>
      </c>
      <c r="Q1144" s="356" t="s">
        <v>15063</v>
      </c>
    </row>
    <row r="1145" spans="1:17" x14ac:dyDescent="0.25">
      <c r="A1145" s="354">
        <v>1142</v>
      </c>
      <c r="B1145" s="355" t="s">
        <v>5271</v>
      </c>
      <c r="C1145" s="355" t="s">
        <v>1380</v>
      </c>
      <c r="D1145" s="355" t="s">
        <v>1381</v>
      </c>
      <c r="E1145" s="355" t="s">
        <v>14833</v>
      </c>
      <c r="F1145" s="356" t="s">
        <v>12807</v>
      </c>
      <c r="G1145" s="356" t="s">
        <v>12827</v>
      </c>
      <c r="H1145" s="356" t="s">
        <v>12828</v>
      </c>
      <c r="I1145" s="356" t="str">
        <f t="shared" si="35"/>
        <v>SHETYKERE_110F11-NAVILE</v>
      </c>
      <c r="J1145" s="356" t="s">
        <v>5701</v>
      </c>
      <c r="K1145" s="356" t="s">
        <v>15063</v>
      </c>
      <c r="L1145" s="357">
        <v>0.41198000000000001</v>
      </c>
      <c r="M1145" s="357">
        <v>0.37110650000000001</v>
      </c>
      <c r="N1145" s="357">
        <v>0</v>
      </c>
      <c r="O1145" s="356">
        <f t="shared" si="34"/>
        <v>9.9212340404874038</v>
      </c>
      <c r="P1145" s="357">
        <v>9.9212340404873913</v>
      </c>
      <c r="Q1145" s="356" t="s">
        <v>15063</v>
      </c>
    </row>
    <row r="1146" spans="1:17" x14ac:dyDescent="0.25">
      <c r="A1146" s="354">
        <v>1143</v>
      </c>
      <c r="B1146" s="355" t="s">
        <v>5271</v>
      </c>
      <c r="C1146" s="355" t="s">
        <v>1380</v>
      </c>
      <c r="D1146" s="355" t="s">
        <v>1381</v>
      </c>
      <c r="E1146" s="355" t="s">
        <v>14833</v>
      </c>
      <c r="F1146" s="356" t="s">
        <v>12732</v>
      </c>
      <c r="G1146" s="356" t="s">
        <v>12751</v>
      </c>
      <c r="H1146" s="356" t="s">
        <v>12752</v>
      </c>
      <c r="I1146" s="356" t="str">
        <f t="shared" si="35"/>
        <v>HANDANKERE_110F11-SABBENAHALLI-NJY</v>
      </c>
      <c r="J1146" s="356" t="s">
        <v>5706</v>
      </c>
      <c r="K1146" s="356" t="s">
        <v>15063</v>
      </c>
      <c r="L1146" s="357">
        <v>0.39516000000000001</v>
      </c>
      <c r="M1146" s="357">
        <v>0.34863193000000003</v>
      </c>
      <c r="N1146" s="357">
        <v>0</v>
      </c>
      <c r="O1146" s="356">
        <f t="shared" si="34"/>
        <v>11.774488814657348</v>
      </c>
      <c r="P1146" s="357">
        <v>34.747974850535634</v>
      </c>
      <c r="Q1146" s="356" t="s">
        <v>15063</v>
      </c>
    </row>
    <row r="1147" spans="1:17" x14ac:dyDescent="0.25">
      <c r="A1147" s="354">
        <v>1144</v>
      </c>
      <c r="B1147" s="355" t="s">
        <v>5271</v>
      </c>
      <c r="C1147" s="355" t="s">
        <v>1380</v>
      </c>
      <c r="D1147" s="355" t="s">
        <v>1381</v>
      </c>
      <c r="E1147" s="355" t="s">
        <v>14833</v>
      </c>
      <c r="F1147" s="356" t="s">
        <v>12678</v>
      </c>
      <c r="G1147" s="356" t="s">
        <v>12699</v>
      </c>
      <c r="H1147" s="356" t="s">
        <v>12700</v>
      </c>
      <c r="I1147" s="356" t="str">
        <f t="shared" si="35"/>
        <v>CHIKKANAYAKANAHALLI_110F12-GODEKERE-NJY</v>
      </c>
      <c r="J1147" s="356" t="s">
        <v>5706</v>
      </c>
      <c r="K1147" s="356" t="s">
        <v>15063</v>
      </c>
      <c r="L1147" s="357">
        <v>0.50578999999999996</v>
      </c>
      <c r="M1147" s="357">
        <v>0.44690848000000005</v>
      </c>
      <c r="N1147" s="357">
        <v>0</v>
      </c>
      <c r="O1147" s="356">
        <f t="shared" si="34"/>
        <v>11.641495482314777</v>
      </c>
      <c r="P1147" s="357">
        <v>46.832252416525655</v>
      </c>
      <c r="Q1147" s="356" t="s">
        <v>15063</v>
      </c>
    </row>
    <row r="1148" spans="1:17" x14ac:dyDescent="0.25">
      <c r="A1148" s="354">
        <v>1145</v>
      </c>
      <c r="B1148" s="355" t="s">
        <v>5271</v>
      </c>
      <c r="C1148" s="355" t="s">
        <v>1380</v>
      </c>
      <c r="D1148" s="355" t="s">
        <v>1381</v>
      </c>
      <c r="E1148" s="355" t="s">
        <v>14833</v>
      </c>
      <c r="F1148" s="356" t="s">
        <v>12759</v>
      </c>
      <c r="G1148" s="356" t="s">
        <v>12780</v>
      </c>
      <c r="H1148" s="356" t="s">
        <v>12781</v>
      </c>
      <c r="I1148" s="356" t="str">
        <f t="shared" si="35"/>
        <v>HULIYAR_110F12-HOSAHALLI-NJY</v>
      </c>
      <c r="J1148" s="356" t="s">
        <v>5706</v>
      </c>
      <c r="K1148" s="356" t="s">
        <v>15063</v>
      </c>
      <c r="L1148" s="357">
        <v>0.46035999999999999</v>
      </c>
      <c r="M1148" s="357">
        <v>0.39406553</v>
      </c>
      <c r="N1148" s="357">
        <v>0</v>
      </c>
      <c r="O1148" s="356">
        <f t="shared" si="34"/>
        <v>14.400571292032321</v>
      </c>
      <c r="P1148" s="357">
        <v>43.646312191593481</v>
      </c>
      <c r="Q1148" s="356" t="s">
        <v>15063</v>
      </c>
    </row>
    <row r="1149" spans="1:17" x14ac:dyDescent="0.25">
      <c r="A1149" s="354">
        <v>1146</v>
      </c>
      <c r="B1149" s="355" t="s">
        <v>5271</v>
      </c>
      <c r="C1149" s="355" t="s">
        <v>1380</v>
      </c>
      <c r="D1149" s="355" t="s">
        <v>1381</v>
      </c>
      <c r="E1149" s="355" t="s">
        <v>14833</v>
      </c>
      <c r="F1149" s="356" t="s">
        <v>12732</v>
      </c>
      <c r="G1149" s="356" t="s">
        <v>12753</v>
      </c>
      <c r="H1149" s="356" t="s">
        <v>12754</v>
      </c>
      <c r="I1149" s="356" t="str">
        <f t="shared" si="35"/>
        <v>HANDANKERE_110F12-RANGENAHALLI</v>
      </c>
      <c r="J1149" s="356" t="s">
        <v>5701</v>
      </c>
      <c r="K1149" s="356" t="s">
        <v>15063</v>
      </c>
      <c r="L1149" s="357">
        <v>0.45504</v>
      </c>
      <c r="M1149" s="357">
        <v>0.40860649999999998</v>
      </c>
      <c r="N1149" s="357">
        <v>0</v>
      </c>
      <c r="O1149" s="356">
        <f t="shared" si="34"/>
        <v>10.204267756680736</v>
      </c>
      <c r="P1149" s="357">
        <v>10.204267756680728</v>
      </c>
      <c r="Q1149" s="356" t="s">
        <v>15063</v>
      </c>
    </row>
    <row r="1150" spans="1:17" x14ac:dyDescent="0.25">
      <c r="A1150" s="354">
        <v>1147</v>
      </c>
      <c r="B1150" s="355" t="s">
        <v>5271</v>
      </c>
      <c r="C1150" s="355" t="s">
        <v>1380</v>
      </c>
      <c r="D1150" s="355" t="s">
        <v>1381</v>
      </c>
      <c r="E1150" s="355" t="s">
        <v>14833</v>
      </c>
      <c r="F1150" s="356" t="s">
        <v>12833</v>
      </c>
      <c r="G1150" s="356" t="s">
        <v>12852</v>
      </c>
      <c r="H1150" s="356" t="s">
        <v>12853</v>
      </c>
      <c r="I1150" s="356" t="str">
        <f t="shared" si="35"/>
        <v>TIMMANAHALLI_110F12-SIDDANAKATTE-NJY</v>
      </c>
      <c r="J1150" s="356" t="s">
        <v>5706</v>
      </c>
      <c r="K1150" s="356" t="s">
        <v>15063</v>
      </c>
      <c r="L1150" s="357">
        <v>0.45565</v>
      </c>
      <c r="M1150" s="357">
        <v>0.39024899999999996</v>
      </c>
      <c r="N1150" s="357">
        <v>0</v>
      </c>
      <c r="O1150" s="356">
        <f t="shared" si="34"/>
        <v>14.353341380445528</v>
      </c>
      <c r="P1150" s="357">
        <v>54.726354301407824</v>
      </c>
      <c r="Q1150" s="356" t="s">
        <v>15063</v>
      </c>
    </row>
    <row r="1151" spans="1:17" x14ac:dyDescent="0.25">
      <c r="A1151" s="354">
        <v>1148</v>
      </c>
      <c r="B1151" s="355" t="s">
        <v>5271</v>
      </c>
      <c r="C1151" s="355" t="s">
        <v>1380</v>
      </c>
      <c r="D1151" s="355" t="s">
        <v>1381</v>
      </c>
      <c r="E1151" s="355" t="s">
        <v>14833</v>
      </c>
      <c r="F1151" s="356" t="s">
        <v>12807</v>
      </c>
      <c r="G1151" s="356" t="s">
        <v>12829</v>
      </c>
      <c r="H1151" s="356" t="s">
        <v>12830</v>
      </c>
      <c r="I1151" s="356" t="str">
        <f t="shared" si="35"/>
        <v>SHETYKERE_110F13-DUGADIHALLI-NJY</v>
      </c>
      <c r="J1151" s="356" t="s">
        <v>5706</v>
      </c>
      <c r="K1151" s="356" t="s">
        <v>15063</v>
      </c>
      <c r="L1151" s="357">
        <v>0.16719999999999999</v>
      </c>
      <c r="M1151" s="357">
        <v>0.14982266999999999</v>
      </c>
      <c r="N1151" s="357">
        <v>0</v>
      </c>
      <c r="O1151" s="356">
        <f t="shared" si="34"/>
        <v>10.39313995215311</v>
      </c>
      <c r="P1151" s="357">
        <v>28.376661656473168</v>
      </c>
      <c r="Q1151" s="356" t="s">
        <v>15063</v>
      </c>
    </row>
    <row r="1152" spans="1:17" x14ac:dyDescent="0.25">
      <c r="A1152" s="354">
        <v>1149</v>
      </c>
      <c r="B1152" s="355" t="s">
        <v>5271</v>
      </c>
      <c r="C1152" s="355" t="s">
        <v>1380</v>
      </c>
      <c r="D1152" s="355" t="s">
        <v>1381</v>
      </c>
      <c r="E1152" s="355" t="s">
        <v>14833</v>
      </c>
      <c r="F1152" s="356" t="s">
        <v>12678</v>
      </c>
      <c r="G1152" s="356" t="s">
        <v>12701</v>
      </c>
      <c r="H1152" s="356" t="s">
        <v>12702</v>
      </c>
      <c r="I1152" s="356" t="str">
        <f t="shared" si="35"/>
        <v>CHIKKANAYAKANAHALLI_110F13-HONNEBAGI-NJY</v>
      </c>
      <c r="J1152" s="356" t="s">
        <v>5706</v>
      </c>
      <c r="K1152" s="356" t="s">
        <v>15063</v>
      </c>
      <c r="L1152" s="357">
        <v>0.14143</v>
      </c>
      <c r="M1152" s="357">
        <v>0.127772</v>
      </c>
      <c r="N1152" s="357">
        <v>0</v>
      </c>
      <c r="O1152" s="356">
        <f t="shared" si="34"/>
        <v>9.6570741709679719</v>
      </c>
      <c r="P1152" s="357">
        <v>47.48063282178456</v>
      </c>
      <c r="Q1152" s="356" t="s">
        <v>15063</v>
      </c>
    </row>
    <row r="1153" spans="1:17" x14ac:dyDescent="0.25">
      <c r="A1153" s="354">
        <v>1150</v>
      </c>
      <c r="B1153" s="355" t="s">
        <v>5271</v>
      </c>
      <c r="C1153" s="355" t="s">
        <v>1380</v>
      </c>
      <c r="D1153" s="355" t="s">
        <v>1381</v>
      </c>
      <c r="E1153" s="355" t="s">
        <v>14833</v>
      </c>
      <c r="F1153" s="356" t="s">
        <v>12732</v>
      </c>
      <c r="G1153" s="356" t="s">
        <v>12755</v>
      </c>
      <c r="H1153" s="356" t="s">
        <v>12756</v>
      </c>
      <c r="I1153" s="356" t="str">
        <f t="shared" si="35"/>
        <v>HANDANKERE_110F13-RAMAGATTA NJY</v>
      </c>
      <c r="J1153" s="356" t="s">
        <v>5706</v>
      </c>
      <c r="K1153" s="356" t="s">
        <v>15063</v>
      </c>
      <c r="L1153" s="357">
        <v>0.27979999999999999</v>
      </c>
      <c r="M1153" s="357">
        <v>0.24835499999999999</v>
      </c>
      <c r="N1153" s="357">
        <v>0</v>
      </c>
      <c r="O1153" s="356">
        <f t="shared" si="34"/>
        <v>11.238384560400286</v>
      </c>
      <c r="P1153" s="357">
        <v>33.815397925027838</v>
      </c>
      <c r="Q1153" s="356" t="s">
        <v>15063</v>
      </c>
    </row>
    <row r="1154" spans="1:17" x14ac:dyDescent="0.25">
      <c r="A1154" s="354">
        <v>1151</v>
      </c>
      <c r="B1154" s="355" t="s">
        <v>5271</v>
      </c>
      <c r="C1154" s="355" t="s">
        <v>1380</v>
      </c>
      <c r="D1154" s="355" t="s">
        <v>1381</v>
      </c>
      <c r="E1154" s="355" t="s">
        <v>14833</v>
      </c>
      <c r="F1154" s="356" t="s">
        <v>12833</v>
      </c>
      <c r="G1154" s="356" t="s">
        <v>12854</v>
      </c>
      <c r="H1154" s="356" t="s">
        <v>12855</v>
      </c>
      <c r="I1154" s="356" t="str">
        <f t="shared" si="35"/>
        <v>TIMMANAHALLI_110F13-SADARAHALLI NJY</v>
      </c>
      <c r="J1154" s="356" t="s">
        <v>5706</v>
      </c>
      <c r="K1154" s="356" t="s">
        <v>15063</v>
      </c>
      <c r="L1154" s="357">
        <v>0.27339999999999998</v>
      </c>
      <c r="M1154" s="357">
        <v>0.23858400000000002</v>
      </c>
      <c r="N1154" s="357">
        <v>0</v>
      </c>
      <c r="O1154" s="356">
        <f t="shared" si="34"/>
        <v>12.734455010972919</v>
      </c>
      <c r="P1154" s="357">
        <v>31.353499100276526</v>
      </c>
      <c r="Q1154" s="356" t="s">
        <v>15063</v>
      </c>
    </row>
    <row r="1155" spans="1:17" x14ac:dyDescent="0.25">
      <c r="A1155" s="354">
        <v>1152</v>
      </c>
      <c r="B1155" s="355" t="s">
        <v>5271</v>
      </c>
      <c r="C1155" s="355" t="s">
        <v>1380</v>
      </c>
      <c r="D1155" s="355" t="s">
        <v>1381</v>
      </c>
      <c r="E1155" s="355" t="s">
        <v>14833</v>
      </c>
      <c r="F1155" s="356" t="s">
        <v>12759</v>
      </c>
      <c r="G1155" s="356" t="s">
        <v>12782</v>
      </c>
      <c r="H1155" s="356" t="s">
        <v>12783</v>
      </c>
      <c r="I1155" s="356" t="str">
        <f t="shared" si="35"/>
        <v>HULIYAR_110F13-SINGAPURA-NJY</v>
      </c>
      <c r="J1155" s="356" t="s">
        <v>5706</v>
      </c>
      <c r="K1155" s="356" t="s">
        <v>15063</v>
      </c>
      <c r="L1155" s="357">
        <v>0.34289999999999998</v>
      </c>
      <c r="M1155" s="357">
        <v>0.29603199999999996</v>
      </c>
      <c r="N1155" s="357">
        <v>0</v>
      </c>
      <c r="O1155" s="356">
        <f t="shared" si="34"/>
        <v>13.668124817731123</v>
      </c>
      <c r="P1155" s="357">
        <v>50.477463733840921</v>
      </c>
      <c r="Q1155" s="356" t="s">
        <v>15063</v>
      </c>
    </row>
    <row r="1156" spans="1:17" x14ac:dyDescent="0.25">
      <c r="A1156" s="354">
        <v>1153</v>
      </c>
      <c r="B1156" s="355" t="s">
        <v>5271</v>
      </c>
      <c r="C1156" s="355" t="s">
        <v>1380</v>
      </c>
      <c r="D1156" s="355" t="s">
        <v>1381</v>
      </c>
      <c r="E1156" s="355" t="s">
        <v>14833</v>
      </c>
      <c r="F1156" s="356" t="s">
        <v>12807</v>
      </c>
      <c r="G1156" s="356" t="s">
        <v>12831</v>
      </c>
      <c r="H1156" s="356" t="s">
        <v>12832</v>
      </c>
      <c r="I1156" s="356" t="str">
        <f t="shared" si="35"/>
        <v>SHETYKERE_110F14-GOPALANAHALLI-NJY</v>
      </c>
      <c r="J1156" s="356" t="s">
        <v>5706</v>
      </c>
      <c r="K1156" s="356" t="s">
        <v>15063</v>
      </c>
      <c r="L1156" s="357">
        <v>0.36518</v>
      </c>
      <c r="M1156" s="357">
        <v>0.31465549999999998</v>
      </c>
      <c r="N1156" s="357">
        <v>0</v>
      </c>
      <c r="O1156" s="356">
        <f t="shared" ref="O1156:O1219" si="36">((L1156-N1156)-M1156)/(L1156-N1156)*100</f>
        <v>13.835505777972514</v>
      </c>
      <c r="P1156" s="357">
        <v>17.5074807606874</v>
      </c>
      <c r="Q1156" s="356" t="s">
        <v>15063</v>
      </c>
    </row>
    <row r="1157" spans="1:17" x14ac:dyDescent="0.25">
      <c r="A1157" s="354">
        <v>1154</v>
      </c>
      <c r="B1157" s="355" t="s">
        <v>5271</v>
      </c>
      <c r="C1157" s="355" t="s">
        <v>14834</v>
      </c>
      <c r="D1157" s="355" t="s">
        <v>1381</v>
      </c>
      <c r="E1157" s="355" t="s">
        <v>14833</v>
      </c>
      <c r="F1157" s="356" t="s">
        <v>12759</v>
      </c>
      <c r="G1157" s="356" t="s">
        <v>14921</v>
      </c>
      <c r="H1157" s="356" t="s">
        <v>14922</v>
      </c>
      <c r="I1157" s="356" t="str">
        <f t="shared" ref="I1157:I1220" si="37">F1157&amp;H1157</f>
        <v>HULIYAR_110F14-IDLE</v>
      </c>
      <c r="J1157" s="356"/>
      <c r="K1157" s="356" t="s">
        <v>15063</v>
      </c>
      <c r="L1157" s="357">
        <v>0.11849999999999999</v>
      </c>
      <c r="M1157" s="357">
        <v>0</v>
      </c>
      <c r="N1157" s="357">
        <v>0</v>
      </c>
      <c r="O1157" s="356">
        <f t="shared" si="36"/>
        <v>100</v>
      </c>
      <c r="P1157" s="357">
        <v>100</v>
      </c>
      <c r="Q1157" s="356" t="s">
        <v>15063</v>
      </c>
    </row>
    <row r="1158" spans="1:17" x14ac:dyDescent="0.25">
      <c r="A1158" s="354">
        <v>1155</v>
      </c>
      <c r="B1158" s="355" t="s">
        <v>5271</v>
      </c>
      <c r="C1158" s="355" t="s">
        <v>1380</v>
      </c>
      <c r="D1158" s="355" t="s">
        <v>1381</v>
      </c>
      <c r="E1158" s="355" t="s">
        <v>14833</v>
      </c>
      <c r="F1158" s="356" t="s">
        <v>12732</v>
      </c>
      <c r="G1158" s="356" t="s">
        <v>12757</v>
      </c>
      <c r="H1158" s="356" t="s">
        <v>12758</v>
      </c>
      <c r="I1158" s="356" t="str">
        <f t="shared" si="37"/>
        <v>HANDANKERE_110F14-KAIMARA NJY</v>
      </c>
      <c r="J1158" s="356" t="s">
        <v>5706</v>
      </c>
      <c r="K1158" s="356" t="s">
        <v>15063</v>
      </c>
      <c r="L1158" s="357">
        <v>0.54730000000000001</v>
      </c>
      <c r="M1158" s="357">
        <v>0.46773513</v>
      </c>
      <c r="N1158" s="357">
        <v>0</v>
      </c>
      <c r="O1158" s="356">
        <f t="shared" si="36"/>
        <v>14.537706924904075</v>
      </c>
      <c r="P1158" s="357">
        <v>41.214058604592751</v>
      </c>
      <c r="Q1158" s="356" t="s">
        <v>15063</v>
      </c>
    </row>
    <row r="1159" spans="1:17" x14ac:dyDescent="0.25">
      <c r="A1159" s="354">
        <v>1156</v>
      </c>
      <c r="B1159" s="355" t="s">
        <v>5271</v>
      </c>
      <c r="C1159" s="355" t="s">
        <v>1380</v>
      </c>
      <c r="D1159" s="355" t="s">
        <v>1381</v>
      </c>
      <c r="E1159" s="355" t="s">
        <v>14833</v>
      </c>
      <c r="F1159" s="356" t="s">
        <v>12678</v>
      </c>
      <c r="G1159" s="356" t="s">
        <v>12703</v>
      </c>
      <c r="H1159" s="356" t="s">
        <v>12704</v>
      </c>
      <c r="I1159" s="356" t="str">
        <f t="shared" si="37"/>
        <v>CHIKKANAYAKANAHALLI_110F14-SONDENAHALLI</v>
      </c>
      <c r="J1159" s="356" t="s">
        <v>5701</v>
      </c>
      <c r="K1159" s="356" t="s">
        <v>15063</v>
      </c>
      <c r="L1159" s="357">
        <v>0.54056000000000004</v>
      </c>
      <c r="M1159" s="357">
        <v>0.48657899999999998</v>
      </c>
      <c r="N1159" s="357">
        <v>0</v>
      </c>
      <c r="O1159" s="356">
        <f t="shared" si="36"/>
        <v>9.9861254994820285</v>
      </c>
      <c r="P1159" s="357">
        <v>11.047974237126324</v>
      </c>
      <c r="Q1159" s="356" t="s">
        <v>15063</v>
      </c>
    </row>
    <row r="1160" spans="1:17" x14ac:dyDescent="0.25">
      <c r="A1160" s="354">
        <v>1157</v>
      </c>
      <c r="B1160" s="355" t="s">
        <v>5271</v>
      </c>
      <c r="C1160" s="355" t="s">
        <v>1380</v>
      </c>
      <c r="D1160" s="355" t="s">
        <v>1381</v>
      </c>
      <c r="E1160" s="355" t="s">
        <v>14833</v>
      </c>
      <c r="F1160" s="356" t="s">
        <v>12759</v>
      </c>
      <c r="G1160" s="356" t="s">
        <v>12784</v>
      </c>
      <c r="H1160" s="356" t="s">
        <v>12785</v>
      </c>
      <c r="I1160" s="356" t="str">
        <f t="shared" si="37"/>
        <v>HULIYAR_110F15-BARAKANAHAL</v>
      </c>
      <c r="J1160" s="356" t="s">
        <v>5701</v>
      </c>
      <c r="K1160" s="356" t="s">
        <v>15063</v>
      </c>
      <c r="L1160" s="357">
        <v>0.317</v>
      </c>
      <c r="M1160" s="357">
        <v>0.285806</v>
      </c>
      <c r="N1160" s="357">
        <v>0</v>
      </c>
      <c r="O1160" s="356">
        <f t="shared" si="36"/>
        <v>9.8403785488958988</v>
      </c>
      <c r="P1160" s="357">
        <v>9.9107333068192531</v>
      </c>
      <c r="Q1160" s="356" t="s">
        <v>15063</v>
      </c>
    </row>
    <row r="1161" spans="1:17" x14ac:dyDescent="0.25">
      <c r="A1161" s="354">
        <v>1158</v>
      </c>
      <c r="B1161" s="355" t="s">
        <v>5271</v>
      </c>
      <c r="C1161" s="355" t="s">
        <v>1380</v>
      </c>
      <c r="D1161" s="355" t="s">
        <v>1381</v>
      </c>
      <c r="E1161" s="355" t="s">
        <v>14833</v>
      </c>
      <c r="F1161" s="356" t="s">
        <v>12678</v>
      </c>
      <c r="G1161" s="356" t="s">
        <v>12705</v>
      </c>
      <c r="H1161" s="356" t="s">
        <v>12706</v>
      </c>
      <c r="I1161" s="356" t="str">
        <f t="shared" si="37"/>
        <v>CHIKKANAYAKANAHALLI_110F15-RAYAPPANA PALLYA</v>
      </c>
      <c r="J1161" s="356" t="s">
        <v>5701</v>
      </c>
      <c r="K1161" s="356" t="s">
        <v>15063</v>
      </c>
      <c r="L1161" s="357">
        <v>0.41158000000000006</v>
      </c>
      <c r="M1161" s="357">
        <v>0.3708535</v>
      </c>
      <c r="N1161" s="357">
        <v>0</v>
      </c>
      <c r="O1161" s="356">
        <f t="shared" si="36"/>
        <v>9.8951601146800261</v>
      </c>
      <c r="P1161" s="357">
        <v>9.8951601146800243</v>
      </c>
      <c r="Q1161" s="356" t="s">
        <v>15063</v>
      </c>
    </row>
    <row r="1162" spans="1:17" x14ac:dyDescent="0.25">
      <c r="A1162" s="354">
        <v>1159</v>
      </c>
      <c r="B1162" s="355" t="s">
        <v>5271</v>
      </c>
      <c r="C1162" s="355" t="s">
        <v>1380</v>
      </c>
      <c r="D1162" s="355" t="s">
        <v>1381</v>
      </c>
      <c r="E1162" s="355" t="s">
        <v>14833</v>
      </c>
      <c r="F1162" s="356" t="s">
        <v>12678</v>
      </c>
      <c r="G1162" s="356" t="s">
        <v>12707</v>
      </c>
      <c r="H1162" s="356" t="s">
        <v>12708</v>
      </c>
      <c r="I1162" s="356" t="str">
        <f t="shared" si="37"/>
        <v>CHIKKANAYAKANAHALLI_110F16-DABBEGATTA</v>
      </c>
      <c r="J1162" s="356" t="s">
        <v>5701</v>
      </c>
      <c r="K1162" s="356" t="s">
        <v>15063</v>
      </c>
      <c r="L1162" s="357">
        <v>0.38339999999999996</v>
      </c>
      <c r="M1162" s="357">
        <v>0.34564050000000002</v>
      </c>
      <c r="N1162" s="357">
        <v>0</v>
      </c>
      <c r="O1162" s="356">
        <f t="shared" si="36"/>
        <v>9.8485915492957616</v>
      </c>
      <c r="P1162" s="357">
        <v>9.8485915492957599</v>
      </c>
      <c r="Q1162" s="356" t="s">
        <v>15063</v>
      </c>
    </row>
    <row r="1163" spans="1:17" x14ac:dyDescent="0.25">
      <c r="A1163" s="354">
        <v>1160</v>
      </c>
      <c r="B1163" s="355" t="s">
        <v>5271</v>
      </c>
      <c r="C1163" s="355" t="s">
        <v>1380</v>
      </c>
      <c r="D1163" s="355" t="s">
        <v>1381</v>
      </c>
      <c r="E1163" s="355" t="s">
        <v>14833</v>
      </c>
      <c r="F1163" s="356" t="s">
        <v>12759</v>
      </c>
      <c r="G1163" s="356" t="s">
        <v>12786</v>
      </c>
      <c r="H1163" s="356" t="s">
        <v>12787</v>
      </c>
      <c r="I1163" s="356" t="str">
        <f t="shared" si="37"/>
        <v>HULIYAR_110F16-NANDIHALLI</v>
      </c>
      <c r="J1163" s="356" t="s">
        <v>5701</v>
      </c>
      <c r="K1163" s="356" t="s">
        <v>15063</v>
      </c>
      <c r="L1163" s="357">
        <v>0.38300000000000001</v>
      </c>
      <c r="M1163" s="357">
        <v>0.34119250000000001</v>
      </c>
      <c r="N1163" s="357">
        <v>0</v>
      </c>
      <c r="O1163" s="356">
        <f t="shared" si="36"/>
        <v>10.915796344647518</v>
      </c>
      <c r="P1163" s="357">
        <v>10.915796344647511</v>
      </c>
      <c r="Q1163" s="356" t="s">
        <v>15063</v>
      </c>
    </row>
    <row r="1164" spans="1:17" x14ac:dyDescent="0.25">
      <c r="A1164" s="354">
        <v>1161</v>
      </c>
      <c r="B1164" s="355" t="s">
        <v>5271</v>
      </c>
      <c r="C1164" s="355" t="s">
        <v>1380</v>
      </c>
      <c r="D1164" s="355" t="s">
        <v>1381</v>
      </c>
      <c r="E1164" s="355" t="s">
        <v>14833</v>
      </c>
      <c r="F1164" s="356" t="s">
        <v>12678</v>
      </c>
      <c r="G1164" s="356" t="s">
        <v>12709</v>
      </c>
      <c r="H1164" s="356" t="s">
        <v>12710</v>
      </c>
      <c r="I1164" s="356" t="str">
        <f t="shared" si="37"/>
        <v>CHIKKANAYAKANAHALLI_110F17-DURGADAKERE</v>
      </c>
      <c r="J1164" s="356" t="s">
        <v>5701</v>
      </c>
      <c r="K1164" s="356" t="s">
        <v>15063</v>
      </c>
      <c r="L1164" s="357">
        <v>0.45779999999999998</v>
      </c>
      <c r="M1164" s="357">
        <v>0.40869200000000006</v>
      </c>
      <c r="N1164" s="357">
        <v>0</v>
      </c>
      <c r="O1164" s="356">
        <f t="shared" si="36"/>
        <v>10.726955002184345</v>
      </c>
      <c r="P1164" s="357">
        <v>10.726955002184335</v>
      </c>
      <c r="Q1164" s="356" t="s">
        <v>15063</v>
      </c>
    </row>
    <row r="1165" spans="1:17" x14ac:dyDescent="0.25">
      <c r="A1165" s="354">
        <v>1162</v>
      </c>
      <c r="B1165" s="355" t="s">
        <v>5271</v>
      </c>
      <c r="C1165" s="355" t="s">
        <v>1380</v>
      </c>
      <c r="D1165" s="355" t="s">
        <v>1381</v>
      </c>
      <c r="E1165" s="355" t="s">
        <v>14833</v>
      </c>
      <c r="F1165" s="356" t="s">
        <v>12759</v>
      </c>
      <c r="G1165" s="356" t="s">
        <v>12788</v>
      </c>
      <c r="H1165" s="356" t="s">
        <v>12789</v>
      </c>
      <c r="I1165" s="356" t="str">
        <f t="shared" si="37"/>
        <v>HULIYAR_110F17-OTIKERE NJY</v>
      </c>
      <c r="J1165" s="356" t="s">
        <v>5706</v>
      </c>
      <c r="K1165" s="356" t="s">
        <v>15063</v>
      </c>
      <c r="L1165" s="357">
        <v>0.30469999999999997</v>
      </c>
      <c r="M1165" s="357">
        <v>0.26153399999999999</v>
      </c>
      <c r="N1165" s="357">
        <v>0</v>
      </c>
      <c r="O1165" s="356">
        <f t="shared" si="36"/>
        <v>14.166721365277319</v>
      </c>
      <c r="P1165" s="357">
        <v>41.819233487367903</v>
      </c>
      <c r="Q1165" s="356" t="s">
        <v>15063</v>
      </c>
    </row>
    <row r="1166" spans="1:17" x14ac:dyDescent="0.25">
      <c r="A1166" s="354">
        <v>1163</v>
      </c>
      <c r="B1166" s="355" t="s">
        <v>5271</v>
      </c>
      <c r="C1166" s="355" t="s">
        <v>1380</v>
      </c>
      <c r="D1166" s="355" t="s">
        <v>1381</v>
      </c>
      <c r="E1166" s="355" t="s">
        <v>14833</v>
      </c>
      <c r="F1166" s="356" t="s">
        <v>12759</v>
      </c>
      <c r="G1166" s="356" t="s">
        <v>12790</v>
      </c>
      <c r="H1166" s="356" t="s">
        <v>12791</v>
      </c>
      <c r="I1166" s="356" t="str">
        <f t="shared" si="37"/>
        <v>HULIYAR_110F18-SIGEBAGI</v>
      </c>
      <c r="J1166" s="356" t="s">
        <v>5701</v>
      </c>
      <c r="K1166" s="356" t="s">
        <v>15063</v>
      </c>
      <c r="L1166" s="357">
        <v>0.47060000000000002</v>
      </c>
      <c r="M1166" s="357">
        <v>0.423647</v>
      </c>
      <c r="N1166" s="357">
        <v>0</v>
      </c>
      <c r="O1166" s="356">
        <f t="shared" si="36"/>
        <v>9.9772630684232944</v>
      </c>
      <c r="P1166" s="357">
        <v>9.9772630684232926</v>
      </c>
      <c r="Q1166" s="356" t="s">
        <v>15063</v>
      </c>
    </row>
    <row r="1167" spans="1:17" x14ac:dyDescent="0.25">
      <c r="A1167" s="354">
        <v>1164</v>
      </c>
      <c r="B1167" s="355" t="s">
        <v>5271</v>
      </c>
      <c r="C1167" s="355" t="s">
        <v>1380</v>
      </c>
      <c r="D1167" s="355" t="s">
        <v>1381</v>
      </c>
      <c r="E1167" s="355" t="s">
        <v>14833</v>
      </c>
      <c r="F1167" s="356" t="s">
        <v>12759</v>
      </c>
      <c r="G1167" s="356" t="s">
        <v>12792</v>
      </c>
      <c r="H1167" s="356" t="s">
        <v>12793</v>
      </c>
      <c r="I1167" s="356" t="str">
        <f t="shared" si="37"/>
        <v>HULIYAR_110F19-KALLAHALLI</v>
      </c>
      <c r="J1167" s="356" t="s">
        <v>5701</v>
      </c>
      <c r="K1167" s="356" t="s">
        <v>15063</v>
      </c>
      <c r="L1167" s="357">
        <v>0.51380000000000003</v>
      </c>
      <c r="M1167" s="357">
        <v>0.46257000000000004</v>
      </c>
      <c r="N1167" s="357">
        <v>0</v>
      </c>
      <c r="O1167" s="356">
        <f t="shared" si="36"/>
        <v>9.9708057609964964</v>
      </c>
      <c r="P1167" s="357">
        <v>9.9708057609965035</v>
      </c>
      <c r="Q1167" s="356" t="s">
        <v>15063</v>
      </c>
    </row>
    <row r="1168" spans="1:17" x14ac:dyDescent="0.25">
      <c r="A1168" s="354">
        <v>1165</v>
      </c>
      <c r="B1168" s="355" t="s">
        <v>5252</v>
      </c>
      <c r="C1168" s="355" t="s">
        <v>14767</v>
      </c>
      <c r="D1168" s="355" t="s">
        <v>1368</v>
      </c>
      <c r="E1168" s="355" t="s">
        <v>14847</v>
      </c>
      <c r="F1168" s="356" t="s">
        <v>6133</v>
      </c>
      <c r="G1168" s="356" t="s">
        <v>6134</v>
      </c>
      <c r="H1168" s="356" t="s">
        <v>6135</v>
      </c>
      <c r="I1168" s="356" t="str">
        <f t="shared" si="37"/>
        <v>TYAMAGONDLU_66F01-BIGBAG</v>
      </c>
      <c r="J1168" s="356" t="s">
        <v>2414</v>
      </c>
      <c r="K1168" s="356" t="s">
        <v>15063</v>
      </c>
      <c r="L1168" s="357">
        <v>26.4831</v>
      </c>
      <c r="M1168" s="357">
        <v>26.201707499999998</v>
      </c>
      <c r="N1168" s="357">
        <v>0</v>
      </c>
      <c r="O1168" s="356">
        <f t="shared" si="36"/>
        <v>1.0625361079329936</v>
      </c>
      <c r="P1168" s="357">
        <v>1.0625361079329876</v>
      </c>
      <c r="Q1168" s="356" t="s">
        <v>15063</v>
      </c>
    </row>
    <row r="1169" spans="1:17" x14ac:dyDescent="0.25">
      <c r="A1169" s="354">
        <v>1166</v>
      </c>
      <c r="B1169" s="355" t="s">
        <v>5252</v>
      </c>
      <c r="C1169" s="355" t="s">
        <v>14767</v>
      </c>
      <c r="D1169" s="355" t="s">
        <v>1368</v>
      </c>
      <c r="E1169" s="355" t="s">
        <v>14847</v>
      </c>
      <c r="F1169" s="356" t="s">
        <v>6079</v>
      </c>
      <c r="G1169" s="356" t="s">
        <v>6080</v>
      </c>
      <c r="H1169" s="356" t="s">
        <v>6081</v>
      </c>
      <c r="I1169" s="356" t="str">
        <f t="shared" si="37"/>
        <v>AVVERAHALLI_66F01-RATHNAM</v>
      </c>
      <c r="J1169" s="356" t="s">
        <v>2414</v>
      </c>
      <c r="K1169" s="356" t="s">
        <v>15063</v>
      </c>
      <c r="L1169" s="357">
        <v>2.2803000000000004</v>
      </c>
      <c r="M1169" s="357">
        <v>2.0641457000000001</v>
      </c>
      <c r="N1169" s="357">
        <v>0</v>
      </c>
      <c r="O1169" s="356">
        <f t="shared" si="36"/>
        <v>9.4792044906372102</v>
      </c>
      <c r="P1169" s="357">
        <v>9.4792044906372048</v>
      </c>
      <c r="Q1169" s="356" t="s">
        <v>15063</v>
      </c>
    </row>
    <row r="1170" spans="1:17" x14ac:dyDescent="0.25">
      <c r="A1170" s="354">
        <v>1167</v>
      </c>
      <c r="B1170" s="355" t="s">
        <v>5252</v>
      </c>
      <c r="C1170" s="355" t="s">
        <v>14767</v>
      </c>
      <c r="D1170" s="355" t="s">
        <v>1368</v>
      </c>
      <c r="E1170" s="355" t="s">
        <v>14847</v>
      </c>
      <c r="F1170" s="356" t="s">
        <v>6092</v>
      </c>
      <c r="G1170" s="356" t="s">
        <v>6093</v>
      </c>
      <c r="H1170" s="356" t="s">
        <v>6094</v>
      </c>
      <c r="I1170" s="356" t="str">
        <f t="shared" si="37"/>
        <v>DABUSPET_220F02-DEVARAHOSAHALLI-AGRI</v>
      </c>
      <c r="J1170" s="356" t="s">
        <v>5701</v>
      </c>
      <c r="K1170" s="356" t="s">
        <v>15063</v>
      </c>
      <c r="L1170" s="357">
        <v>0.52924000000000004</v>
      </c>
      <c r="M1170" s="357">
        <v>0.47681200000000001</v>
      </c>
      <c r="N1170" s="357">
        <v>0</v>
      </c>
      <c r="O1170" s="356">
        <f t="shared" si="36"/>
        <v>9.9062807044063224</v>
      </c>
      <c r="P1170" s="357">
        <v>9.9062807044063224</v>
      </c>
      <c r="Q1170" s="356" t="s">
        <v>15063</v>
      </c>
    </row>
    <row r="1171" spans="1:17" x14ac:dyDescent="0.25">
      <c r="A1171" s="354">
        <v>1168</v>
      </c>
      <c r="B1171" s="355" t="s">
        <v>5252</v>
      </c>
      <c r="C1171" s="355" t="s">
        <v>14767</v>
      </c>
      <c r="D1171" s="355" t="s">
        <v>1368</v>
      </c>
      <c r="E1171" s="355" t="s">
        <v>14847</v>
      </c>
      <c r="F1171" s="356" t="s">
        <v>6079</v>
      </c>
      <c r="G1171" s="356" t="s">
        <v>6082</v>
      </c>
      <c r="H1171" s="356" t="s">
        <v>6083</v>
      </c>
      <c r="I1171" s="356" t="str">
        <f t="shared" si="37"/>
        <v>AVVERAHALLI_66F02-KIADB-1SVS CONTROL</v>
      </c>
      <c r="J1171" s="356" t="s">
        <v>2414</v>
      </c>
      <c r="K1171" s="356" t="s">
        <v>15063</v>
      </c>
      <c r="L1171" s="357">
        <v>2.4169754000000001</v>
      </c>
      <c r="M1171" s="357">
        <v>2.7376</v>
      </c>
      <c r="N1171" s="357">
        <v>0</v>
      </c>
      <c r="O1171" s="356">
        <f t="shared" si="36"/>
        <v>-13.265530133240077</v>
      </c>
      <c r="P1171" s="357">
        <v>-13.265530133240077</v>
      </c>
      <c r="Q1171" s="356" t="s">
        <v>15063</v>
      </c>
    </row>
    <row r="1172" spans="1:17" x14ac:dyDescent="0.25">
      <c r="A1172" s="354">
        <v>1169</v>
      </c>
      <c r="B1172" s="355" t="s">
        <v>5252</v>
      </c>
      <c r="C1172" s="355" t="s">
        <v>14767</v>
      </c>
      <c r="D1172" s="355" t="s">
        <v>1368</v>
      </c>
      <c r="E1172" s="355" t="s">
        <v>14847</v>
      </c>
      <c r="F1172" s="356" t="s">
        <v>6133</v>
      </c>
      <c r="G1172" s="356" t="s">
        <v>6136</v>
      </c>
      <c r="H1172" s="356" t="s">
        <v>6137</v>
      </c>
      <c r="I1172" s="356" t="str">
        <f t="shared" si="37"/>
        <v>TYAMAGONDLU_66F02-TRMN</v>
      </c>
      <c r="J1172" s="356" t="s">
        <v>2414</v>
      </c>
      <c r="K1172" s="356" t="s">
        <v>15063</v>
      </c>
      <c r="L1172" s="357">
        <v>5.5845805999999998</v>
      </c>
      <c r="M1172" s="357">
        <v>5.2177218000000005</v>
      </c>
      <c r="N1172" s="357">
        <v>0</v>
      </c>
      <c r="O1172" s="356">
        <f t="shared" si="36"/>
        <v>6.5691378865585586</v>
      </c>
      <c r="P1172" s="357">
        <v>6.569137886558563</v>
      </c>
      <c r="Q1172" s="356" t="s">
        <v>15063</v>
      </c>
    </row>
    <row r="1173" spans="1:17" x14ac:dyDescent="0.25">
      <c r="A1173" s="354">
        <v>1170</v>
      </c>
      <c r="B1173" s="355" t="s">
        <v>5252</v>
      </c>
      <c r="C1173" s="355" t="s">
        <v>14767</v>
      </c>
      <c r="D1173" s="355" t="s">
        <v>1368</v>
      </c>
      <c r="E1173" s="355" t="s">
        <v>14847</v>
      </c>
      <c r="F1173" s="356" t="s">
        <v>6092</v>
      </c>
      <c r="G1173" s="356" t="s">
        <v>6095</v>
      </c>
      <c r="H1173" s="356" t="s">
        <v>6096</v>
      </c>
      <c r="I1173" s="356" t="str">
        <f t="shared" si="37"/>
        <v>DABUSPET_220F03-DABBESPET-RURAL-AGRI</v>
      </c>
      <c r="J1173" s="356" t="s">
        <v>5701</v>
      </c>
      <c r="K1173" s="356" t="s">
        <v>15063</v>
      </c>
      <c r="L1173" s="357">
        <v>1.0817600000000001</v>
      </c>
      <c r="M1173" s="357">
        <v>0.97506700000000002</v>
      </c>
      <c r="N1173" s="357">
        <v>0</v>
      </c>
      <c r="O1173" s="356">
        <f t="shared" si="36"/>
        <v>9.8629085934033451</v>
      </c>
      <c r="P1173" s="357">
        <v>9.8629085934033522</v>
      </c>
      <c r="Q1173" s="356" t="s">
        <v>15063</v>
      </c>
    </row>
    <row r="1174" spans="1:17" x14ac:dyDescent="0.25">
      <c r="A1174" s="354">
        <v>1171</v>
      </c>
      <c r="B1174" s="355" t="s">
        <v>5252</v>
      </c>
      <c r="C1174" s="355" t="s">
        <v>14767</v>
      </c>
      <c r="D1174" s="355" t="s">
        <v>1368</v>
      </c>
      <c r="E1174" s="355" t="s">
        <v>14847</v>
      </c>
      <c r="F1174" s="356" t="s">
        <v>6079</v>
      </c>
      <c r="G1174" s="356" t="s">
        <v>6084</v>
      </c>
      <c r="H1174" s="356" t="s">
        <v>6085</v>
      </c>
      <c r="I1174" s="356" t="str">
        <f t="shared" si="37"/>
        <v>AVVERAHALLI_66F03-SANGAVI</v>
      </c>
      <c r="J1174" s="356" t="s">
        <v>2414</v>
      </c>
      <c r="K1174" s="356" t="s">
        <v>15063</v>
      </c>
      <c r="L1174" s="357">
        <v>0.98350000000000004</v>
      </c>
      <c r="M1174" s="357">
        <v>0.96700249999999999</v>
      </c>
      <c r="N1174" s="357">
        <v>0</v>
      </c>
      <c r="O1174" s="356">
        <f t="shared" si="36"/>
        <v>1.6774275546517594</v>
      </c>
      <c r="P1174" s="357">
        <v>1.6774275546517448</v>
      </c>
      <c r="Q1174" s="356" t="s">
        <v>15063</v>
      </c>
    </row>
    <row r="1175" spans="1:17" x14ac:dyDescent="0.25">
      <c r="A1175" s="354">
        <v>1172</v>
      </c>
      <c r="B1175" s="355" t="s">
        <v>5252</v>
      </c>
      <c r="C1175" s="355" t="s">
        <v>14767</v>
      </c>
      <c r="D1175" s="355" t="s">
        <v>1368</v>
      </c>
      <c r="E1175" s="355" t="s">
        <v>14847</v>
      </c>
      <c r="F1175" s="356" t="s">
        <v>6133</v>
      </c>
      <c r="G1175" s="356" t="s">
        <v>6138</v>
      </c>
      <c r="H1175" s="356" t="s">
        <v>6139</v>
      </c>
      <c r="I1175" s="356" t="str">
        <f t="shared" si="37"/>
        <v>TYAMAGONDLU_66F03-SATARAC</v>
      </c>
      <c r="J1175" s="356" t="s">
        <v>2414</v>
      </c>
      <c r="K1175" s="356" t="s">
        <v>15063</v>
      </c>
      <c r="L1175" s="357">
        <v>4.702</v>
      </c>
      <c r="M1175" s="357">
        <v>4.2871837500000005</v>
      </c>
      <c r="N1175" s="357">
        <v>0</v>
      </c>
      <c r="O1175" s="356">
        <f t="shared" si="36"/>
        <v>8.8221235644406519</v>
      </c>
      <c r="P1175" s="357">
        <v>8.8221235644406644</v>
      </c>
      <c r="Q1175" s="356" t="s">
        <v>15063</v>
      </c>
    </row>
    <row r="1176" spans="1:17" x14ac:dyDescent="0.25">
      <c r="A1176" s="354">
        <v>1173</v>
      </c>
      <c r="B1176" s="355" t="s">
        <v>5252</v>
      </c>
      <c r="C1176" s="355" t="s">
        <v>14767</v>
      </c>
      <c r="D1176" s="355" t="s">
        <v>1368</v>
      </c>
      <c r="E1176" s="355" t="s">
        <v>14847</v>
      </c>
      <c r="F1176" s="356" t="s">
        <v>6092</v>
      </c>
      <c r="G1176" s="356" t="s">
        <v>6097</v>
      </c>
      <c r="H1176" s="356" t="s">
        <v>6098</v>
      </c>
      <c r="I1176" s="356" t="str">
        <f t="shared" si="37"/>
        <v>DABUSPET_220F04-KAIDB</v>
      </c>
      <c r="J1176" s="356" t="s">
        <v>2405</v>
      </c>
      <c r="K1176" s="356" t="s">
        <v>15063</v>
      </c>
      <c r="L1176" s="357">
        <v>2.7376399999999999</v>
      </c>
      <c r="M1176" s="357">
        <v>2.4169754000000001</v>
      </c>
      <c r="N1176" s="357">
        <v>0</v>
      </c>
      <c r="O1176" s="356">
        <f t="shared" si="36"/>
        <v>11.713176312444286</v>
      </c>
      <c r="P1176" s="357">
        <v>18.916718658965515</v>
      </c>
      <c r="Q1176" s="356" t="s">
        <v>15063</v>
      </c>
    </row>
    <row r="1177" spans="1:17" x14ac:dyDescent="0.25">
      <c r="A1177" s="354">
        <v>1174</v>
      </c>
      <c r="B1177" s="355" t="s">
        <v>5252</v>
      </c>
      <c r="C1177" s="355" t="s">
        <v>14767</v>
      </c>
      <c r="D1177" s="355" t="s">
        <v>1368</v>
      </c>
      <c r="E1177" s="355" t="s">
        <v>14847</v>
      </c>
      <c r="F1177" s="356" t="s">
        <v>6133</v>
      </c>
      <c r="G1177" s="356" t="s">
        <v>6140</v>
      </c>
      <c r="H1177" s="356" t="s">
        <v>6141</v>
      </c>
      <c r="I1177" s="356" t="str">
        <f t="shared" si="37"/>
        <v>TYAMAGONDLU_66F04-KALLALUGHATTA-AGRI</v>
      </c>
      <c r="J1177" s="356" t="s">
        <v>5701</v>
      </c>
      <c r="K1177" s="356" t="s">
        <v>15063</v>
      </c>
      <c r="L1177" s="357">
        <v>0.51700000000000002</v>
      </c>
      <c r="M1177" s="357">
        <v>0.46477999999999997</v>
      </c>
      <c r="N1177" s="357">
        <v>0</v>
      </c>
      <c r="O1177" s="356">
        <f t="shared" si="36"/>
        <v>10.100580270793046</v>
      </c>
      <c r="P1177" s="357">
        <v>10.613723155393251</v>
      </c>
      <c r="Q1177" s="356" t="s">
        <v>15063</v>
      </c>
    </row>
    <row r="1178" spans="1:17" x14ac:dyDescent="0.25">
      <c r="A1178" s="354">
        <v>1175</v>
      </c>
      <c r="B1178" s="355" t="s">
        <v>5252</v>
      </c>
      <c r="C1178" s="355" t="s">
        <v>14767</v>
      </c>
      <c r="D1178" s="355" t="s">
        <v>1368</v>
      </c>
      <c r="E1178" s="355" t="s">
        <v>14847</v>
      </c>
      <c r="F1178" s="356" t="s">
        <v>6133</v>
      </c>
      <c r="G1178" s="356" t="s">
        <v>6142</v>
      </c>
      <c r="H1178" s="356" t="s">
        <v>6143</v>
      </c>
      <c r="I1178" s="356" t="str">
        <f t="shared" si="37"/>
        <v>TYAMAGONDLU_66F05-GUNDENAHALLI-AGRI</v>
      </c>
      <c r="J1178" s="356" t="s">
        <v>5701</v>
      </c>
      <c r="K1178" s="356" t="s">
        <v>15063</v>
      </c>
      <c r="L1178" s="357">
        <v>0.82440000000000002</v>
      </c>
      <c r="M1178" s="357">
        <v>0.74045917999999999</v>
      </c>
      <c r="N1178" s="357">
        <v>0</v>
      </c>
      <c r="O1178" s="356">
        <f t="shared" si="36"/>
        <v>10.182049975739934</v>
      </c>
      <c r="P1178" s="357">
        <v>10.182049975739938</v>
      </c>
      <c r="Q1178" s="356" t="s">
        <v>15063</v>
      </c>
    </row>
    <row r="1179" spans="1:17" x14ac:dyDescent="0.25">
      <c r="A1179" s="354">
        <v>1176</v>
      </c>
      <c r="B1179" s="355" t="s">
        <v>5252</v>
      </c>
      <c r="C1179" s="355" t="s">
        <v>14767</v>
      </c>
      <c r="D1179" s="355" t="s">
        <v>1368</v>
      </c>
      <c r="E1179" s="355" t="s">
        <v>14847</v>
      </c>
      <c r="F1179" s="356" t="s">
        <v>6092</v>
      </c>
      <c r="G1179" s="356" t="s">
        <v>6099</v>
      </c>
      <c r="H1179" s="356" t="s">
        <v>6100</v>
      </c>
      <c r="I1179" s="356" t="str">
        <f t="shared" si="37"/>
        <v>DABUSPET_220F05-LM-WIND-POWER</v>
      </c>
      <c r="J1179" s="356" t="s">
        <v>2414</v>
      </c>
      <c r="K1179" s="356" t="s">
        <v>15063</v>
      </c>
      <c r="L1179" s="357">
        <v>6.1662400000000011</v>
      </c>
      <c r="M1179" s="357">
        <v>6.0060399999999996</v>
      </c>
      <c r="N1179" s="357">
        <v>0</v>
      </c>
      <c r="O1179" s="356">
        <f t="shared" si="36"/>
        <v>2.5980175925685902</v>
      </c>
      <c r="P1179" s="357">
        <v>2.5980175925685911</v>
      </c>
      <c r="Q1179" s="356" t="s">
        <v>15063</v>
      </c>
    </row>
    <row r="1180" spans="1:17" x14ac:dyDescent="0.25">
      <c r="A1180" s="354">
        <v>1177</v>
      </c>
      <c r="B1180" s="355" t="s">
        <v>5252</v>
      </c>
      <c r="C1180" s="355" t="s">
        <v>14767</v>
      </c>
      <c r="D1180" s="355" t="s">
        <v>1368</v>
      </c>
      <c r="E1180" s="355" t="s">
        <v>14847</v>
      </c>
      <c r="F1180" s="356" t="s">
        <v>6133</v>
      </c>
      <c r="G1180" s="356" t="s">
        <v>6144</v>
      </c>
      <c r="H1180" s="356" t="s">
        <v>6145</v>
      </c>
      <c r="I1180" s="356" t="str">
        <f t="shared" si="37"/>
        <v>TYAMAGONDLU_66F06-KSDL</v>
      </c>
      <c r="J1180" s="356" t="s">
        <v>5701</v>
      </c>
      <c r="K1180" s="356" t="s">
        <v>15063</v>
      </c>
      <c r="L1180" s="357">
        <v>0.92508000000000001</v>
      </c>
      <c r="M1180" s="357">
        <v>0.83355496000000007</v>
      </c>
      <c r="N1180" s="357">
        <v>0</v>
      </c>
      <c r="O1180" s="356">
        <f t="shared" si="36"/>
        <v>9.8937432438275543</v>
      </c>
      <c r="P1180" s="357">
        <v>23.81714989685937</v>
      </c>
      <c r="Q1180" s="356" t="s">
        <v>15063</v>
      </c>
    </row>
    <row r="1181" spans="1:17" x14ac:dyDescent="0.25">
      <c r="A1181" s="354">
        <v>1178</v>
      </c>
      <c r="B1181" s="355" t="s">
        <v>5252</v>
      </c>
      <c r="C1181" s="355" t="s">
        <v>14767</v>
      </c>
      <c r="D1181" s="355" t="s">
        <v>1368</v>
      </c>
      <c r="E1181" s="355" t="s">
        <v>14847</v>
      </c>
      <c r="F1181" s="356" t="s">
        <v>6133</v>
      </c>
      <c r="G1181" s="356" t="s">
        <v>6146</v>
      </c>
      <c r="H1181" s="356" t="s">
        <v>6147</v>
      </c>
      <c r="I1181" s="356" t="str">
        <f t="shared" si="37"/>
        <v>TYAMAGONDLU_66F07-BERAGONDANAHALLI-AGRI</v>
      </c>
      <c r="J1181" s="356" t="s">
        <v>5701</v>
      </c>
      <c r="K1181" s="356" t="s">
        <v>15063</v>
      </c>
      <c r="L1181" s="357">
        <v>0.36271100000000001</v>
      </c>
      <c r="M1181" s="357">
        <v>0.32598762000000003</v>
      </c>
      <c r="N1181" s="357">
        <v>0</v>
      </c>
      <c r="O1181" s="356">
        <f t="shared" si="36"/>
        <v>10.124694315860278</v>
      </c>
      <c r="P1181" s="357">
        <v>17.483610015818108</v>
      </c>
      <c r="Q1181" s="356" t="s">
        <v>15063</v>
      </c>
    </row>
    <row r="1182" spans="1:17" x14ac:dyDescent="0.25">
      <c r="A1182" s="354">
        <v>1179</v>
      </c>
      <c r="B1182" s="355" t="s">
        <v>5252</v>
      </c>
      <c r="C1182" s="355" t="s">
        <v>14767</v>
      </c>
      <c r="D1182" s="355" t="s">
        <v>1368</v>
      </c>
      <c r="E1182" s="355" t="s">
        <v>14847</v>
      </c>
      <c r="F1182" s="356" t="s">
        <v>6092</v>
      </c>
      <c r="G1182" s="356" t="s">
        <v>6101</v>
      </c>
      <c r="H1182" s="356" t="s">
        <v>6102</v>
      </c>
      <c r="I1182" s="356" t="str">
        <f t="shared" si="37"/>
        <v>DABUSPET_220F07-MANNE</v>
      </c>
      <c r="J1182" s="356" t="s">
        <v>5701</v>
      </c>
      <c r="K1182" s="356" t="s">
        <v>15063</v>
      </c>
      <c r="L1182" s="357">
        <v>0.88803999999999994</v>
      </c>
      <c r="M1182" s="357">
        <v>0.79868406000000003</v>
      </c>
      <c r="N1182" s="357">
        <v>0</v>
      </c>
      <c r="O1182" s="356">
        <f t="shared" si="36"/>
        <v>10.06215260573847</v>
      </c>
      <c r="P1182" s="357">
        <v>16.28031167257905</v>
      </c>
      <c r="Q1182" s="356" t="s">
        <v>15063</v>
      </c>
    </row>
    <row r="1183" spans="1:17" x14ac:dyDescent="0.25">
      <c r="A1183" s="354">
        <v>1180</v>
      </c>
      <c r="B1183" s="355" t="s">
        <v>5252</v>
      </c>
      <c r="C1183" s="355" t="s">
        <v>14767</v>
      </c>
      <c r="D1183" s="355" t="s">
        <v>1368</v>
      </c>
      <c r="E1183" s="355" t="s">
        <v>14847</v>
      </c>
      <c r="F1183" s="356" t="s">
        <v>6079</v>
      </c>
      <c r="G1183" s="356" t="s">
        <v>6086</v>
      </c>
      <c r="H1183" s="356" t="s">
        <v>6087</v>
      </c>
      <c r="I1183" s="356" t="str">
        <f t="shared" si="37"/>
        <v>AVVERAHALLI_66F08-ASHA</v>
      </c>
      <c r="J1183" s="356" t="s">
        <v>2414</v>
      </c>
      <c r="K1183" s="356" t="s">
        <v>15063</v>
      </c>
      <c r="L1183" s="357">
        <v>0</v>
      </c>
      <c r="M1183" s="357">
        <v>0</v>
      </c>
      <c r="N1183" s="357">
        <v>0</v>
      </c>
      <c r="O1183" s="356" t="e">
        <f t="shared" si="36"/>
        <v>#DIV/0!</v>
      </c>
      <c r="P1183" s="357" t="e">
        <v>#DIV/0!</v>
      </c>
      <c r="Q1183" s="356" t="s">
        <v>15063</v>
      </c>
    </row>
    <row r="1184" spans="1:17" x14ac:dyDescent="0.25">
      <c r="A1184" s="354">
        <v>1181</v>
      </c>
      <c r="B1184" s="355" t="s">
        <v>5252</v>
      </c>
      <c r="C1184" s="355" t="s">
        <v>14767</v>
      </c>
      <c r="D1184" s="355" t="s">
        <v>1368</v>
      </c>
      <c r="E1184" s="355" t="s">
        <v>14847</v>
      </c>
      <c r="F1184" s="356" t="s">
        <v>6092</v>
      </c>
      <c r="G1184" s="356" t="s">
        <v>6103</v>
      </c>
      <c r="H1184" s="356" t="s">
        <v>6104</v>
      </c>
      <c r="I1184" s="356" t="str">
        <f t="shared" si="37"/>
        <v>DABUSPET_220F08-BILANAKOTE</v>
      </c>
      <c r="J1184" s="356" t="s">
        <v>5701</v>
      </c>
      <c r="K1184" s="356" t="s">
        <v>15063</v>
      </c>
      <c r="L1184" s="357">
        <v>0.72211999999999998</v>
      </c>
      <c r="M1184" s="357">
        <v>0.64794074999999995</v>
      </c>
      <c r="N1184" s="357">
        <v>0</v>
      </c>
      <c r="O1184" s="356">
        <f t="shared" si="36"/>
        <v>10.272427020439819</v>
      </c>
      <c r="P1184" s="357">
        <v>11.989576830402859</v>
      </c>
      <c r="Q1184" s="356" t="s">
        <v>15063</v>
      </c>
    </row>
    <row r="1185" spans="1:18" x14ac:dyDescent="0.25">
      <c r="A1185" s="354">
        <v>1182</v>
      </c>
      <c r="B1185" s="355" t="s">
        <v>5252</v>
      </c>
      <c r="C1185" s="355" t="s">
        <v>14767</v>
      </c>
      <c r="D1185" s="355" t="s">
        <v>1368</v>
      </c>
      <c r="E1185" s="355" t="s">
        <v>14847</v>
      </c>
      <c r="F1185" s="356" t="s">
        <v>6133</v>
      </c>
      <c r="G1185" s="356" t="s">
        <v>6148</v>
      </c>
      <c r="H1185" s="356" t="s">
        <v>6149</v>
      </c>
      <c r="I1185" s="356" t="str">
        <f t="shared" si="37"/>
        <v>TYAMAGONDLU_66F08-THOTANAHALLI</v>
      </c>
      <c r="J1185" s="356" t="s">
        <v>5622</v>
      </c>
      <c r="K1185" s="356" t="s">
        <v>15063</v>
      </c>
      <c r="L1185" s="357">
        <v>1.640879</v>
      </c>
      <c r="M1185" s="357">
        <v>1.5104332900000002</v>
      </c>
      <c r="N1185" s="357">
        <v>0</v>
      </c>
      <c r="O1185" s="356">
        <f t="shared" si="36"/>
        <v>7.949745837444433</v>
      </c>
      <c r="P1185" s="357">
        <v>27.419534805295275</v>
      </c>
      <c r="Q1185" s="356" t="s">
        <v>15063</v>
      </c>
    </row>
    <row r="1186" spans="1:18" x14ac:dyDescent="0.25">
      <c r="A1186" s="354">
        <v>1183</v>
      </c>
      <c r="B1186" s="355" t="s">
        <v>5252</v>
      </c>
      <c r="C1186" s="355" t="s">
        <v>14767</v>
      </c>
      <c r="D1186" s="355" t="s">
        <v>1368</v>
      </c>
      <c r="E1186" s="355" t="s">
        <v>14847</v>
      </c>
      <c r="F1186" s="356" t="s">
        <v>6079</v>
      </c>
      <c r="G1186" s="356" t="s">
        <v>6088</v>
      </c>
      <c r="H1186" s="356" t="s">
        <v>6089</v>
      </c>
      <c r="I1186" s="356" t="str">
        <f t="shared" si="37"/>
        <v>AVVERAHALLI_66F09-AVERAHALLI WATER TANK</v>
      </c>
      <c r="J1186" s="356" t="s">
        <v>2414</v>
      </c>
      <c r="K1186" s="356" t="s">
        <v>15063</v>
      </c>
      <c r="L1186" s="357">
        <v>0.12764999999999999</v>
      </c>
      <c r="M1186" s="357">
        <v>0.1227863</v>
      </c>
      <c r="N1186" s="357">
        <v>0</v>
      </c>
      <c r="O1186" s="356">
        <f t="shared" si="36"/>
        <v>3.8101840971406071</v>
      </c>
      <c r="P1186" s="357">
        <v>3.810184097140612</v>
      </c>
      <c r="Q1186" s="356" t="s">
        <v>15063</v>
      </c>
    </row>
    <row r="1187" spans="1:18" x14ac:dyDescent="0.25">
      <c r="A1187" s="354">
        <v>1184</v>
      </c>
      <c r="B1187" s="355" t="s">
        <v>5252</v>
      </c>
      <c r="C1187" s="355" t="s">
        <v>14767</v>
      </c>
      <c r="D1187" s="355" t="s">
        <v>1368</v>
      </c>
      <c r="E1187" s="355" t="s">
        <v>14847</v>
      </c>
      <c r="F1187" s="356" t="s">
        <v>6133</v>
      </c>
      <c r="G1187" s="356" t="s">
        <v>6150</v>
      </c>
      <c r="H1187" s="356" t="s">
        <v>6151</v>
      </c>
      <c r="I1187" s="356" t="str">
        <f t="shared" si="37"/>
        <v>TYAMAGONDLU_66F09-RAMA-HI-POWER</v>
      </c>
      <c r="J1187" s="356" t="s">
        <v>2414</v>
      </c>
      <c r="K1187" s="356" t="s">
        <v>15063</v>
      </c>
      <c r="L1187" s="357">
        <v>3.7658</v>
      </c>
      <c r="M1187" s="357">
        <v>3.7086000000000001</v>
      </c>
      <c r="N1187" s="357">
        <v>0</v>
      </c>
      <c r="O1187" s="356">
        <f t="shared" si="36"/>
        <v>1.5189335599341418</v>
      </c>
      <c r="P1187" s="357">
        <v>1.5189335599341436</v>
      </c>
      <c r="Q1187" s="356" t="s">
        <v>15063</v>
      </c>
    </row>
    <row r="1188" spans="1:18" x14ac:dyDescent="0.25">
      <c r="A1188" s="354">
        <v>1185</v>
      </c>
      <c r="B1188" s="355" t="s">
        <v>5252</v>
      </c>
      <c r="C1188" s="355" t="s">
        <v>14767</v>
      </c>
      <c r="D1188" s="355" t="s">
        <v>1368</v>
      </c>
      <c r="E1188" s="355" t="s">
        <v>14847</v>
      </c>
      <c r="F1188" s="356" t="s">
        <v>6092</v>
      </c>
      <c r="G1188" s="356" t="s">
        <v>6105</v>
      </c>
      <c r="H1188" s="356" t="s">
        <v>6106</v>
      </c>
      <c r="I1188" s="356" t="str">
        <f t="shared" si="37"/>
        <v>DABUSPET_220F09-SHIVAGANGE</v>
      </c>
      <c r="J1188" s="356" t="s">
        <v>5701</v>
      </c>
      <c r="K1188" s="356" t="s">
        <v>15063</v>
      </c>
      <c r="L1188" s="357">
        <v>0.73924000000000001</v>
      </c>
      <c r="M1188" s="357">
        <v>0.66509850000000004</v>
      </c>
      <c r="N1188" s="357">
        <v>0</v>
      </c>
      <c r="O1188" s="356">
        <f t="shared" si="36"/>
        <v>10.029422109193222</v>
      </c>
      <c r="P1188" s="357">
        <v>10.02942210919322</v>
      </c>
      <c r="Q1188" s="356" t="s">
        <v>15063</v>
      </c>
    </row>
    <row r="1189" spans="1:18" x14ac:dyDescent="0.25">
      <c r="A1189" s="354">
        <v>1186</v>
      </c>
      <c r="B1189" s="355" t="s">
        <v>5252</v>
      </c>
      <c r="C1189" s="355" t="s">
        <v>14767</v>
      </c>
      <c r="D1189" s="355" t="s">
        <v>1368</v>
      </c>
      <c r="E1189" s="355" t="s">
        <v>14847</v>
      </c>
      <c r="F1189" s="356" t="s">
        <v>6092</v>
      </c>
      <c r="G1189" s="356" t="s">
        <v>6107</v>
      </c>
      <c r="H1189" s="356" t="s">
        <v>6108</v>
      </c>
      <c r="I1189" s="356" t="str">
        <f t="shared" si="37"/>
        <v>DABUSPET_220F10-DODDABELE-NJY</v>
      </c>
      <c r="J1189" s="356" t="s">
        <v>5706</v>
      </c>
      <c r="K1189" s="356" t="s">
        <v>15063</v>
      </c>
      <c r="L1189" s="357">
        <v>0.7088000000000001</v>
      </c>
      <c r="M1189" s="357">
        <v>0.63042149999999997</v>
      </c>
      <c r="N1189" s="357">
        <v>0</v>
      </c>
      <c r="O1189" s="356">
        <f t="shared" si="36"/>
        <v>11.057914785553063</v>
      </c>
      <c r="P1189" s="357">
        <v>52.379541920865577</v>
      </c>
      <c r="Q1189" s="356" t="s">
        <v>15063</v>
      </c>
      <c r="R1189" s="358" t="e">
        <f>#REF!-M1189</f>
        <v>#REF!</v>
      </c>
    </row>
    <row r="1190" spans="1:18" x14ac:dyDescent="0.25">
      <c r="A1190" s="354">
        <v>1187</v>
      </c>
      <c r="B1190" s="355" t="s">
        <v>5252</v>
      </c>
      <c r="C1190" s="355" t="s">
        <v>14767</v>
      </c>
      <c r="D1190" s="355" t="s">
        <v>1368</v>
      </c>
      <c r="E1190" s="355" t="s">
        <v>14847</v>
      </c>
      <c r="F1190" s="356" t="s">
        <v>6092</v>
      </c>
      <c r="G1190" s="356" t="s">
        <v>6109</v>
      </c>
      <c r="H1190" s="356" t="s">
        <v>6110</v>
      </c>
      <c r="I1190" s="356" t="str">
        <f t="shared" si="37"/>
        <v>DABUSPET_220F10-GOVINAHALLI</v>
      </c>
      <c r="J1190" s="356" t="s">
        <v>5701</v>
      </c>
      <c r="K1190" s="356" t="s">
        <v>15063</v>
      </c>
      <c r="L1190" s="357">
        <v>6.6830000000000001E-2</v>
      </c>
      <c r="M1190" s="357">
        <v>6.0586149999999998E-2</v>
      </c>
      <c r="N1190" s="357">
        <v>0</v>
      </c>
      <c r="O1190" s="356">
        <f t="shared" si="36"/>
        <v>9.3428849319168084</v>
      </c>
      <c r="P1190" s="357">
        <v>9.3428849319167959</v>
      </c>
      <c r="Q1190" s="356" t="s">
        <v>15063</v>
      </c>
    </row>
    <row r="1191" spans="1:18" x14ac:dyDescent="0.25">
      <c r="A1191" s="354">
        <v>1188</v>
      </c>
      <c r="B1191" s="355" t="s">
        <v>5252</v>
      </c>
      <c r="C1191" s="355" t="s">
        <v>14767</v>
      </c>
      <c r="D1191" s="355" t="s">
        <v>1368</v>
      </c>
      <c r="E1191" s="355" t="s">
        <v>14847</v>
      </c>
      <c r="F1191" s="356" t="s">
        <v>6079</v>
      </c>
      <c r="G1191" s="356" t="s">
        <v>6090</v>
      </c>
      <c r="H1191" s="356" t="s">
        <v>6091</v>
      </c>
      <c r="I1191" s="356" t="str">
        <f t="shared" si="37"/>
        <v>AVVERAHALLI_66F10-KASSIA</v>
      </c>
      <c r="J1191" s="356" t="s">
        <v>2414</v>
      </c>
      <c r="K1191" s="356" t="s">
        <v>15063</v>
      </c>
      <c r="L1191" s="357">
        <v>6.8500000000000005E-2</v>
      </c>
      <c r="M1191" s="357">
        <v>6.7012849999999999E-2</v>
      </c>
      <c r="N1191" s="357">
        <v>0</v>
      </c>
      <c r="O1191" s="356">
        <f t="shared" si="36"/>
        <v>2.1710218978102285</v>
      </c>
      <c r="P1191" s="357">
        <v>60.82008428987082</v>
      </c>
      <c r="Q1191" s="356" t="s">
        <v>15063</v>
      </c>
    </row>
    <row r="1192" spans="1:18" x14ac:dyDescent="0.25">
      <c r="A1192" s="354">
        <v>1189</v>
      </c>
      <c r="B1192" s="355" t="s">
        <v>5252</v>
      </c>
      <c r="C1192" s="355" t="s">
        <v>14767</v>
      </c>
      <c r="D1192" s="355" t="s">
        <v>1368</v>
      </c>
      <c r="E1192" s="355" t="s">
        <v>14847</v>
      </c>
      <c r="F1192" s="356" t="s">
        <v>6092</v>
      </c>
      <c r="G1192" s="356" t="s">
        <v>6111</v>
      </c>
      <c r="H1192" s="356" t="s">
        <v>6112</v>
      </c>
      <c r="I1192" s="356" t="str">
        <f t="shared" si="37"/>
        <v>DABUSPET_220F11-EMMVE-SOLOAR</v>
      </c>
      <c r="J1192" s="356" t="s">
        <v>2414</v>
      </c>
      <c r="K1192" s="356" t="s">
        <v>15063</v>
      </c>
      <c r="L1192" s="357">
        <v>3.1491180000000005</v>
      </c>
      <c r="M1192" s="357">
        <v>3.0532779000000003</v>
      </c>
      <c r="N1192" s="357">
        <v>0</v>
      </c>
      <c r="O1192" s="356">
        <f t="shared" si="36"/>
        <v>3.043395007745032</v>
      </c>
      <c r="P1192" s="357">
        <v>3.4618809303715192</v>
      </c>
      <c r="Q1192" s="356" t="s">
        <v>15063</v>
      </c>
    </row>
    <row r="1193" spans="1:18" x14ac:dyDescent="0.25">
      <c r="A1193" s="354">
        <v>1190</v>
      </c>
      <c r="B1193" s="355" t="s">
        <v>5252</v>
      </c>
      <c r="C1193" s="355" t="s">
        <v>14767</v>
      </c>
      <c r="D1193" s="355" t="s">
        <v>1368</v>
      </c>
      <c r="E1193" s="355" t="s">
        <v>14847</v>
      </c>
      <c r="F1193" s="356" t="s">
        <v>6133</v>
      </c>
      <c r="G1193" s="356" t="s">
        <v>6152</v>
      </c>
      <c r="H1193" s="356" t="s">
        <v>6153</v>
      </c>
      <c r="I1193" s="356" t="str">
        <f t="shared" si="37"/>
        <v>TYAMAGONDLU_66F11-KIADB</v>
      </c>
      <c r="J1193" s="356" t="s">
        <v>2414</v>
      </c>
      <c r="K1193" s="356" t="s">
        <v>15063</v>
      </c>
      <c r="L1193" s="357">
        <v>3.5602</v>
      </c>
      <c r="M1193" s="357">
        <v>3.3574872500000001</v>
      </c>
      <c r="N1193" s="357">
        <v>0</v>
      </c>
      <c r="O1193" s="356">
        <f t="shared" si="36"/>
        <v>5.6938584910960026</v>
      </c>
      <c r="P1193" s="357">
        <v>5.6938584910960159</v>
      </c>
      <c r="Q1193" s="356" t="s">
        <v>15063</v>
      </c>
    </row>
    <row r="1194" spans="1:18" x14ac:dyDescent="0.25">
      <c r="A1194" s="354">
        <v>1191</v>
      </c>
      <c r="B1194" s="355" t="s">
        <v>5252</v>
      </c>
      <c r="C1194" s="355" t="s">
        <v>14767</v>
      </c>
      <c r="D1194" s="355" t="s">
        <v>1368</v>
      </c>
      <c r="E1194" s="355" t="s">
        <v>14847</v>
      </c>
      <c r="F1194" s="356" t="s">
        <v>6133</v>
      </c>
      <c r="G1194" s="356" t="s">
        <v>6154</v>
      </c>
      <c r="H1194" s="356" t="s">
        <v>6155</v>
      </c>
      <c r="I1194" s="356" t="str">
        <f t="shared" si="37"/>
        <v>TYAMAGONDLU_66F12-BARAGOORU</v>
      </c>
      <c r="J1194" s="356" t="s">
        <v>5701</v>
      </c>
      <c r="K1194" s="356" t="s">
        <v>15063</v>
      </c>
      <c r="L1194" s="357">
        <v>0.71001000000000003</v>
      </c>
      <c r="M1194" s="357">
        <v>0.64079023999999996</v>
      </c>
      <c r="N1194" s="357">
        <v>0</v>
      </c>
      <c r="O1194" s="356">
        <f t="shared" si="36"/>
        <v>9.7491246602160633</v>
      </c>
      <c r="P1194" s="357">
        <v>11.903749284040899</v>
      </c>
      <c r="Q1194" s="356" t="s">
        <v>15063</v>
      </c>
    </row>
    <row r="1195" spans="1:18" x14ac:dyDescent="0.25">
      <c r="A1195" s="354">
        <v>1192</v>
      </c>
      <c r="B1195" s="355" t="s">
        <v>5252</v>
      </c>
      <c r="C1195" s="355" t="s">
        <v>14767</v>
      </c>
      <c r="D1195" s="355" t="s">
        <v>1368</v>
      </c>
      <c r="E1195" s="355" t="s">
        <v>14847</v>
      </c>
      <c r="F1195" s="356" t="s">
        <v>6092</v>
      </c>
      <c r="G1195" s="356" t="s">
        <v>6113</v>
      </c>
      <c r="H1195" s="356" t="s">
        <v>6114</v>
      </c>
      <c r="I1195" s="356" t="str">
        <f t="shared" si="37"/>
        <v>DABUSPET_220F12-TDPS</v>
      </c>
      <c r="J1195" s="356" t="s">
        <v>2414</v>
      </c>
      <c r="K1195" s="356" t="s">
        <v>15063</v>
      </c>
      <c r="L1195" s="357">
        <v>1.13592</v>
      </c>
      <c r="M1195" s="357">
        <v>1.1050905</v>
      </c>
      <c r="N1195" s="357">
        <v>0</v>
      </c>
      <c r="O1195" s="356">
        <f t="shared" si="36"/>
        <v>2.7140555672934772</v>
      </c>
      <c r="P1195" s="357">
        <v>2.7140555672934719</v>
      </c>
      <c r="Q1195" s="356" t="s">
        <v>15063</v>
      </c>
    </row>
    <row r="1196" spans="1:18" x14ac:dyDescent="0.25">
      <c r="A1196" s="354">
        <v>1193</v>
      </c>
      <c r="B1196" s="355" t="s">
        <v>5252</v>
      </c>
      <c r="C1196" s="355" t="s">
        <v>14767</v>
      </c>
      <c r="D1196" s="355" t="s">
        <v>1368</v>
      </c>
      <c r="E1196" s="355" t="s">
        <v>14847</v>
      </c>
      <c r="F1196" s="356" t="s">
        <v>6133</v>
      </c>
      <c r="G1196" s="356" t="s">
        <v>6156</v>
      </c>
      <c r="H1196" s="356" t="s">
        <v>6157</v>
      </c>
      <c r="I1196" s="356" t="str">
        <f t="shared" si="37"/>
        <v>TYAMAGONDLU_66F13-OBALAPURA</v>
      </c>
      <c r="J1196" s="356" t="s">
        <v>5706</v>
      </c>
      <c r="K1196" s="356" t="s">
        <v>15063</v>
      </c>
      <c r="L1196" s="357">
        <v>0.62207000000000001</v>
      </c>
      <c r="M1196" s="357">
        <v>0.54916050000000005</v>
      </c>
      <c r="N1196" s="357">
        <v>0</v>
      </c>
      <c r="O1196" s="356">
        <f t="shared" si="36"/>
        <v>11.72046554246306</v>
      </c>
      <c r="P1196" s="357">
        <v>18.775556580841002</v>
      </c>
      <c r="Q1196" s="356" t="s">
        <v>15063</v>
      </c>
    </row>
    <row r="1197" spans="1:18" x14ac:dyDescent="0.25">
      <c r="A1197" s="354">
        <v>1194</v>
      </c>
      <c r="B1197" s="355" t="s">
        <v>5252</v>
      </c>
      <c r="C1197" s="355" t="s">
        <v>14767</v>
      </c>
      <c r="D1197" s="355" t="s">
        <v>1368</v>
      </c>
      <c r="E1197" s="355" t="s">
        <v>14847</v>
      </c>
      <c r="F1197" s="356" t="s">
        <v>6092</v>
      </c>
      <c r="G1197" s="356" t="s">
        <v>6115</v>
      </c>
      <c r="H1197" s="356" t="s">
        <v>6116</v>
      </c>
      <c r="I1197" s="356" t="str">
        <f t="shared" si="37"/>
        <v>DABUSPET_220F13-S.K-STEELS</v>
      </c>
      <c r="J1197" s="356" t="s">
        <v>2414</v>
      </c>
      <c r="K1197" s="356" t="s">
        <v>15063</v>
      </c>
      <c r="L1197" s="357">
        <v>2.10006</v>
      </c>
      <c r="M1197" s="357">
        <v>2.0304978</v>
      </c>
      <c r="N1197" s="357">
        <v>0</v>
      </c>
      <c r="O1197" s="356">
        <f t="shared" si="36"/>
        <v>3.3123910745407286</v>
      </c>
      <c r="P1197" s="357">
        <v>3.3123910745407215</v>
      </c>
      <c r="Q1197" s="356" t="s">
        <v>15063</v>
      </c>
    </row>
    <row r="1198" spans="1:18" x14ac:dyDescent="0.25">
      <c r="A1198" s="354">
        <v>1195</v>
      </c>
      <c r="B1198" s="355" t="s">
        <v>5252</v>
      </c>
      <c r="C1198" s="355" t="s">
        <v>14767</v>
      </c>
      <c r="D1198" s="355" t="s">
        <v>1368</v>
      </c>
      <c r="E1198" s="355" t="s">
        <v>14847</v>
      </c>
      <c r="F1198" s="356" t="s">
        <v>6092</v>
      </c>
      <c r="G1198" s="356" t="s">
        <v>6117</v>
      </c>
      <c r="H1198" s="356" t="s">
        <v>6118</v>
      </c>
      <c r="I1198" s="356" t="str">
        <f t="shared" si="37"/>
        <v>DABUSPET_220F14-BIOGEN</v>
      </c>
      <c r="J1198" s="356" t="s">
        <v>2414</v>
      </c>
      <c r="K1198" s="356" t="s">
        <v>15063</v>
      </c>
      <c r="L1198" s="357">
        <v>2.6700492499999999</v>
      </c>
      <c r="M1198" s="357">
        <v>2.3827294299999995</v>
      </c>
      <c r="N1198" s="357">
        <v>0</v>
      </c>
      <c r="O1198" s="356">
        <f t="shared" si="36"/>
        <v>10.760843456351992</v>
      </c>
      <c r="P1198" s="357">
        <v>11.873164073723641</v>
      </c>
      <c r="Q1198" s="356" t="s">
        <v>15063</v>
      </c>
    </row>
    <row r="1199" spans="1:18" x14ac:dyDescent="0.25">
      <c r="A1199" s="354">
        <v>1196</v>
      </c>
      <c r="B1199" s="355" t="s">
        <v>5252</v>
      </c>
      <c r="C1199" s="355" t="s">
        <v>14767</v>
      </c>
      <c r="D1199" s="355" t="s">
        <v>1368</v>
      </c>
      <c r="E1199" s="355" t="s">
        <v>14847</v>
      </c>
      <c r="F1199" s="356" t="s">
        <v>6092</v>
      </c>
      <c r="G1199" s="356" t="s">
        <v>6119</v>
      </c>
      <c r="H1199" s="356" t="s">
        <v>6120</v>
      </c>
      <c r="I1199" s="356" t="str">
        <f t="shared" si="37"/>
        <v>DABUSPET_220F15-KAMATH</v>
      </c>
      <c r="J1199" s="356" t="s">
        <v>2414</v>
      </c>
      <c r="K1199" s="356" t="s">
        <v>15063</v>
      </c>
      <c r="L1199" s="357">
        <v>3.4274070000000001</v>
      </c>
      <c r="M1199" s="357">
        <v>3.1462508999999996</v>
      </c>
      <c r="N1199" s="357">
        <v>0</v>
      </c>
      <c r="O1199" s="356">
        <f t="shared" si="36"/>
        <v>8.2031722523762269</v>
      </c>
      <c r="P1199" s="357">
        <v>8.2031722523762234</v>
      </c>
      <c r="Q1199" s="356" t="s">
        <v>15063</v>
      </c>
    </row>
    <row r="1200" spans="1:18" x14ac:dyDescent="0.25">
      <c r="A1200" s="354">
        <v>1197</v>
      </c>
      <c r="B1200" s="355" t="s">
        <v>5252</v>
      </c>
      <c r="C1200" s="355" t="s">
        <v>14767</v>
      </c>
      <c r="D1200" s="355" t="s">
        <v>1368</v>
      </c>
      <c r="E1200" s="355" t="s">
        <v>14847</v>
      </c>
      <c r="F1200" s="356" t="s">
        <v>6092</v>
      </c>
      <c r="G1200" s="356" t="s">
        <v>6121</v>
      </c>
      <c r="H1200" s="356" t="s">
        <v>6122</v>
      </c>
      <c r="I1200" s="356" t="str">
        <f t="shared" si="37"/>
        <v>DABUSPET_220F16-OLD-NIJAGAL-NJY</v>
      </c>
      <c r="J1200" s="356" t="s">
        <v>5706</v>
      </c>
      <c r="K1200" s="356" t="s">
        <v>15063</v>
      </c>
      <c r="L1200" s="357">
        <v>0.35677999999999999</v>
      </c>
      <c r="M1200" s="357">
        <v>0.32708159999999997</v>
      </c>
      <c r="N1200" s="357">
        <v>0</v>
      </c>
      <c r="O1200" s="356">
        <f t="shared" si="36"/>
        <v>8.324009193340439</v>
      </c>
      <c r="P1200" s="357">
        <v>32.968473498038108</v>
      </c>
      <c r="Q1200" s="356" t="s">
        <v>15063</v>
      </c>
    </row>
    <row r="1201" spans="1:18" x14ac:dyDescent="0.25">
      <c r="A1201" s="354">
        <v>1198</v>
      </c>
      <c r="B1201" s="355" t="s">
        <v>5252</v>
      </c>
      <c r="C1201" s="355" t="s">
        <v>14767</v>
      </c>
      <c r="D1201" s="355" t="s">
        <v>1368</v>
      </c>
      <c r="E1201" s="355" t="s">
        <v>14847</v>
      </c>
      <c r="F1201" s="356" t="s">
        <v>6092</v>
      </c>
      <c r="G1201" s="356" t="s">
        <v>6123</v>
      </c>
      <c r="H1201" s="356" t="s">
        <v>6124</v>
      </c>
      <c r="I1201" s="356" t="str">
        <f t="shared" si="37"/>
        <v>DABUSPET_220F17-HEGGUNDA--NJY</v>
      </c>
      <c r="J1201" s="356" t="s">
        <v>5706</v>
      </c>
      <c r="K1201" s="356" t="s">
        <v>15063</v>
      </c>
      <c r="L1201" s="357">
        <v>4.1596599999999997</v>
      </c>
      <c r="M1201" s="357">
        <v>3.7700871999999999</v>
      </c>
      <c r="N1201" s="357">
        <v>0</v>
      </c>
      <c r="O1201" s="356">
        <f t="shared" si="36"/>
        <v>9.3654962184409278</v>
      </c>
      <c r="P1201" s="357">
        <v>13.557780134988684</v>
      </c>
      <c r="Q1201" s="356" t="s">
        <v>15063</v>
      </c>
    </row>
    <row r="1202" spans="1:18" x14ac:dyDescent="0.25">
      <c r="A1202" s="354">
        <v>1199</v>
      </c>
      <c r="B1202" s="355" t="s">
        <v>5252</v>
      </c>
      <c r="C1202" s="355" t="s">
        <v>14767</v>
      </c>
      <c r="D1202" s="355" t="s">
        <v>1368</v>
      </c>
      <c r="E1202" s="355" t="s">
        <v>14847</v>
      </c>
      <c r="F1202" s="356" t="s">
        <v>6092</v>
      </c>
      <c r="G1202" s="356" t="s">
        <v>6125</v>
      </c>
      <c r="H1202" s="356" t="s">
        <v>6126</v>
      </c>
      <c r="I1202" s="356" t="str">
        <f t="shared" si="37"/>
        <v>DABUSPET_220F18-TDPS-UNIT</v>
      </c>
      <c r="J1202" s="356" t="s">
        <v>2414</v>
      </c>
      <c r="K1202" s="356" t="s">
        <v>15063</v>
      </c>
      <c r="L1202" s="357">
        <v>1.51308</v>
      </c>
      <c r="M1202" s="357">
        <v>1.5076499999999999</v>
      </c>
      <c r="N1202" s="357">
        <v>0</v>
      </c>
      <c r="O1202" s="356">
        <f t="shared" si="36"/>
        <v>0.35887064794988011</v>
      </c>
      <c r="P1202" s="357">
        <v>0.35887064794988266</v>
      </c>
      <c r="Q1202" s="356" t="s">
        <v>15063</v>
      </c>
    </row>
    <row r="1203" spans="1:18" x14ac:dyDescent="0.25">
      <c r="A1203" s="354">
        <v>1200</v>
      </c>
      <c r="B1203" s="355" t="s">
        <v>5252</v>
      </c>
      <c r="C1203" s="355" t="s">
        <v>14767</v>
      </c>
      <c r="D1203" s="355" t="s">
        <v>1368</v>
      </c>
      <c r="E1203" s="355" t="s">
        <v>14847</v>
      </c>
      <c r="F1203" s="356" t="s">
        <v>6092</v>
      </c>
      <c r="G1203" s="356" t="s">
        <v>6127</v>
      </c>
      <c r="H1203" s="356" t="s">
        <v>6128</v>
      </c>
      <c r="I1203" s="356" t="str">
        <f t="shared" si="37"/>
        <v>DABUSPET_220F19-DODDERI-NJY</v>
      </c>
      <c r="J1203" s="356" t="s">
        <v>5706</v>
      </c>
      <c r="K1203" s="356" t="s">
        <v>15063</v>
      </c>
      <c r="L1203" s="357">
        <v>1.16133</v>
      </c>
      <c r="M1203" s="357">
        <v>1.1126267599999999</v>
      </c>
      <c r="N1203" s="357">
        <v>0</v>
      </c>
      <c r="O1203" s="356">
        <f t="shared" si="36"/>
        <v>4.1937468247612681</v>
      </c>
      <c r="P1203" s="357">
        <v>18.870161220027583</v>
      </c>
      <c r="Q1203" s="356" t="s">
        <v>15063</v>
      </c>
    </row>
    <row r="1204" spans="1:18" x14ac:dyDescent="0.25">
      <c r="A1204" s="354">
        <v>1201</v>
      </c>
      <c r="B1204" s="355" t="s">
        <v>5252</v>
      </c>
      <c r="C1204" s="355" t="s">
        <v>14767</v>
      </c>
      <c r="D1204" s="355" t="s">
        <v>1368</v>
      </c>
      <c r="E1204" s="355" t="s">
        <v>14847</v>
      </c>
      <c r="F1204" s="356" t="s">
        <v>6092</v>
      </c>
      <c r="G1204" s="356" t="s">
        <v>6129</v>
      </c>
      <c r="H1204" s="356" t="s">
        <v>6130</v>
      </c>
      <c r="I1204" s="356" t="str">
        <f t="shared" si="37"/>
        <v>DABUSPET_220F20-BARAGENAHALLI</v>
      </c>
      <c r="J1204" s="356" t="s">
        <v>5706</v>
      </c>
      <c r="K1204" s="356" t="s">
        <v>15063</v>
      </c>
      <c r="L1204" s="357">
        <v>1.0980874999999999</v>
      </c>
      <c r="M1204" s="357">
        <v>1.0096505</v>
      </c>
      <c r="N1204" s="357">
        <v>0</v>
      </c>
      <c r="O1204" s="356">
        <f t="shared" si="36"/>
        <v>8.0537297801859946</v>
      </c>
      <c r="P1204" s="357">
        <v>33.517330212527362</v>
      </c>
      <c r="Q1204" s="356" t="s">
        <v>15063</v>
      </c>
    </row>
    <row r="1205" spans="1:18" x14ac:dyDescent="0.25">
      <c r="A1205" s="354">
        <v>1202</v>
      </c>
      <c r="B1205" s="355" t="s">
        <v>5252</v>
      </c>
      <c r="C1205" s="355" t="s">
        <v>14767</v>
      </c>
      <c r="D1205" s="355" t="s">
        <v>1368</v>
      </c>
      <c r="E1205" s="355" t="s">
        <v>14847</v>
      </c>
      <c r="F1205" s="356" t="s">
        <v>6092</v>
      </c>
      <c r="G1205" s="356" t="s">
        <v>6131</v>
      </c>
      <c r="H1205" s="356" t="s">
        <v>6132</v>
      </c>
      <c r="I1205" s="356" t="str">
        <f t="shared" si="37"/>
        <v>DABUSPET_220F21-AVERAHALLI INDUSTRIAL AREA</v>
      </c>
      <c r="J1205" s="356" t="s">
        <v>2414</v>
      </c>
      <c r="K1205" s="356" t="s">
        <v>15063</v>
      </c>
      <c r="L1205" s="357">
        <v>0.36604999999999999</v>
      </c>
      <c r="M1205" s="357">
        <v>0.32455054545000001</v>
      </c>
      <c r="N1205" s="357">
        <v>0</v>
      </c>
      <c r="O1205" s="356">
        <f t="shared" si="36"/>
        <v>11.337099999999996</v>
      </c>
      <c r="P1205" s="357">
        <v>11.33710000000001</v>
      </c>
      <c r="Q1205" s="356" t="s">
        <v>15063</v>
      </c>
    </row>
    <row r="1206" spans="1:18" x14ac:dyDescent="0.25">
      <c r="A1206" s="354">
        <v>1203</v>
      </c>
      <c r="B1206" s="355" t="s">
        <v>5271</v>
      </c>
      <c r="C1206" s="355" t="s">
        <v>2396</v>
      </c>
      <c r="D1206" s="355" t="s">
        <v>2396</v>
      </c>
      <c r="E1206" s="355" t="s">
        <v>14762</v>
      </c>
      <c r="F1206" s="356" t="s">
        <v>5341</v>
      </c>
      <c r="G1206" s="356" t="s">
        <v>5342</v>
      </c>
      <c r="H1206" s="356" t="s">
        <v>5343</v>
      </c>
      <c r="I1206" s="356" t="str">
        <f t="shared" si="37"/>
        <v>DAVANAGERE_66F01-SVT</v>
      </c>
      <c r="J1206" s="356" t="s">
        <v>2405</v>
      </c>
      <c r="K1206" s="356" t="s">
        <v>15063</v>
      </c>
      <c r="L1206" s="357">
        <v>2.13476</v>
      </c>
      <c r="M1206" s="357">
        <v>1.961206</v>
      </c>
      <c r="N1206" s="357">
        <v>9.8763000000001711E-3</v>
      </c>
      <c r="O1206" s="356">
        <f t="shared" si="36"/>
        <v>7.7029015752720875</v>
      </c>
      <c r="P1206" s="357">
        <v>11.274570096254832</v>
      </c>
      <c r="Q1206" s="356" t="s">
        <v>15063</v>
      </c>
    </row>
    <row r="1207" spans="1:18" x14ac:dyDescent="0.25">
      <c r="A1207" s="354">
        <v>1204</v>
      </c>
      <c r="B1207" s="355" t="s">
        <v>5271</v>
      </c>
      <c r="C1207" s="355" t="s">
        <v>2396</v>
      </c>
      <c r="D1207" s="355" t="s">
        <v>2396</v>
      </c>
      <c r="E1207" s="355" t="s">
        <v>14762</v>
      </c>
      <c r="F1207" s="356" t="s">
        <v>5341</v>
      </c>
      <c r="G1207" s="356" t="s">
        <v>5344</v>
      </c>
      <c r="H1207" s="356" t="s">
        <v>5345</v>
      </c>
      <c r="I1207" s="356" t="str">
        <f t="shared" si="37"/>
        <v>DAVANAGERE_66F02-MCCB</v>
      </c>
      <c r="J1207" s="356" t="s">
        <v>2405</v>
      </c>
      <c r="K1207" s="356" t="s">
        <v>15063</v>
      </c>
      <c r="L1207" s="357">
        <v>2.7362436500000005</v>
      </c>
      <c r="M1207" s="357">
        <v>2.548918</v>
      </c>
      <c r="N1207" s="357">
        <v>6.248499999998991E-4</v>
      </c>
      <c r="O1207" s="356">
        <f t="shared" si="36"/>
        <v>6.8248105328125588</v>
      </c>
      <c r="P1207" s="357">
        <v>12.812454543825712</v>
      </c>
      <c r="Q1207" s="356" t="s">
        <v>15063</v>
      </c>
    </row>
    <row r="1208" spans="1:18" x14ac:dyDescent="0.25">
      <c r="A1208" s="354">
        <v>1205</v>
      </c>
      <c r="B1208" s="355" t="s">
        <v>5271</v>
      </c>
      <c r="C1208" s="355" t="s">
        <v>2396</v>
      </c>
      <c r="D1208" s="355" t="s">
        <v>2396</v>
      </c>
      <c r="E1208" s="355" t="s">
        <v>14762</v>
      </c>
      <c r="F1208" s="356" t="s">
        <v>5341</v>
      </c>
      <c r="G1208" s="356" t="s">
        <v>5346</v>
      </c>
      <c r="H1208" s="356" t="s">
        <v>5347</v>
      </c>
      <c r="I1208" s="356" t="str">
        <f t="shared" si="37"/>
        <v>DAVANAGERE_66F05-MOUNESHWARA</v>
      </c>
      <c r="J1208" s="356" t="s">
        <v>2405</v>
      </c>
      <c r="K1208" s="356" t="s">
        <v>15063</v>
      </c>
      <c r="L1208" s="357">
        <v>1.5492599999999999</v>
      </c>
      <c r="M1208" s="357">
        <v>1.4306589999999999</v>
      </c>
      <c r="N1208" s="357">
        <v>0</v>
      </c>
      <c r="O1208" s="356">
        <f t="shared" si="36"/>
        <v>7.6553322231258765</v>
      </c>
      <c r="P1208" s="357">
        <v>7.6553322231258765</v>
      </c>
      <c r="Q1208" s="356" t="s">
        <v>15063</v>
      </c>
    </row>
    <row r="1209" spans="1:18" x14ac:dyDescent="0.25">
      <c r="A1209" s="354">
        <v>1206</v>
      </c>
      <c r="B1209" s="355" t="s">
        <v>5271</v>
      </c>
      <c r="C1209" s="355" t="s">
        <v>2396</v>
      </c>
      <c r="D1209" s="355" t="s">
        <v>2396</v>
      </c>
      <c r="E1209" s="355" t="s">
        <v>14762</v>
      </c>
      <c r="F1209" s="356" t="s">
        <v>5341</v>
      </c>
      <c r="G1209" s="356" t="s">
        <v>5348</v>
      </c>
      <c r="H1209" s="356" t="s">
        <v>5349</v>
      </c>
      <c r="I1209" s="356" t="str">
        <f t="shared" si="37"/>
        <v>DAVANAGERE_66F06-DCM</v>
      </c>
      <c r="J1209" s="356" t="s">
        <v>2405</v>
      </c>
      <c r="K1209" s="356" t="s">
        <v>15063</v>
      </c>
      <c r="L1209" s="357">
        <v>1.9223000000000003</v>
      </c>
      <c r="M1209" s="357">
        <v>1.7761591999999999</v>
      </c>
      <c r="N1209" s="357">
        <v>6.094000000000932E-4</v>
      </c>
      <c r="O1209" s="356">
        <f t="shared" si="36"/>
        <v>7.5730921512547482</v>
      </c>
      <c r="P1209" s="357">
        <v>7.5730921512547456</v>
      </c>
      <c r="Q1209" s="356" t="s">
        <v>15063</v>
      </c>
    </row>
    <row r="1210" spans="1:18" x14ac:dyDescent="0.25">
      <c r="A1210" s="354">
        <v>1207</v>
      </c>
      <c r="B1210" s="355" t="s">
        <v>5271</v>
      </c>
      <c r="C1210" s="355" t="s">
        <v>2396</v>
      </c>
      <c r="D1210" s="355" t="s">
        <v>2396</v>
      </c>
      <c r="E1210" s="355" t="s">
        <v>14762</v>
      </c>
      <c r="F1210" s="356" t="s">
        <v>5341</v>
      </c>
      <c r="G1210" s="356" t="s">
        <v>5350</v>
      </c>
      <c r="H1210" s="356" t="s">
        <v>5351</v>
      </c>
      <c r="I1210" s="356" t="str">
        <f t="shared" si="37"/>
        <v>DAVANAGERE_66F07-G&amp;S</v>
      </c>
      <c r="J1210" s="356" t="s">
        <v>2414</v>
      </c>
      <c r="K1210" s="356" t="s">
        <v>15063</v>
      </c>
      <c r="L1210" s="357">
        <v>0.91427999999999998</v>
      </c>
      <c r="M1210" s="357">
        <v>0.84959099999999999</v>
      </c>
      <c r="N1210" s="357">
        <v>2.4370000000000225E-3</v>
      </c>
      <c r="O1210" s="356">
        <f t="shared" si="36"/>
        <v>6.8270524640755017</v>
      </c>
      <c r="P1210" s="357">
        <v>6.8270524640755115</v>
      </c>
      <c r="Q1210" s="356" t="s">
        <v>15063</v>
      </c>
    </row>
    <row r="1211" spans="1:18" x14ac:dyDescent="0.25">
      <c r="A1211" s="354">
        <v>1208</v>
      </c>
      <c r="B1211" s="355" t="s">
        <v>5271</v>
      </c>
      <c r="C1211" s="355" t="s">
        <v>2396</v>
      </c>
      <c r="D1211" s="355" t="s">
        <v>2396</v>
      </c>
      <c r="E1211" s="355" t="s">
        <v>14762</v>
      </c>
      <c r="F1211" s="356" t="s">
        <v>5341</v>
      </c>
      <c r="G1211" s="356" t="s">
        <v>5352</v>
      </c>
      <c r="H1211" s="356" t="s">
        <v>5353</v>
      </c>
      <c r="I1211" s="356" t="str">
        <f t="shared" si="37"/>
        <v>DAVANAGERE_66F08-KTJ</v>
      </c>
      <c r="J1211" s="356" t="s">
        <v>2405</v>
      </c>
      <c r="K1211" s="356" t="s">
        <v>15063</v>
      </c>
      <c r="L1211" s="357">
        <v>2.4567609999999993</v>
      </c>
      <c r="M1211" s="357">
        <v>2.2521580000000001</v>
      </c>
      <c r="N1211" s="357">
        <v>0</v>
      </c>
      <c r="O1211" s="356">
        <f t="shared" si="36"/>
        <v>8.3281605333200623</v>
      </c>
      <c r="P1211" s="357">
        <v>12.035199794144535</v>
      </c>
      <c r="Q1211" s="356" t="s">
        <v>15063</v>
      </c>
    </row>
    <row r="1212" spans="1:18" x14ac:dyDescent="0.25">
      <c r="A1212" s="354">
        <v>1209</v>
      </c>
      <c r="B1212" s="355" t="s">
        <v>5271</v>
      </c>
      <c r="C1212" s="355" t="s">
        <v>2396</v>
      </c>
      <c r="D1212" s="355" t="s">
        <v>2396</v>
      </c>
      <c r="E1212" s="355" t="s">
        <v>14762</v>
      </c>
      <c r="F1212" s="356" t="s">
        <v>5341</v>
      </c>
      <c r="G1212" s="356" t="s">
        <v>5354</v>
      </c>
      <c r="H1212" s="356" t="s">
        <v>5355</v>
      </c>
      <c r="I1212" s="356" t="str">
        <f t="shared" si="37"/>
        <v>DAVANAGERE_66F09-PJ</v>
      </c>
      <c r="J1212" s="356" t="s">
        <v>2405</v>
      </c>
      <c r="K1212" s="356" t="s">
        <v>15063</v>
      </c>
      <c r="L1212" s="357">
        <v>1.1328105999999996</v>
      </c>
      <c r="M1212" s="357">
        <v>1.0613619999999999</v>
      </c>
      <c r="N1212" s="357">
        <v>2.6736499999999719E-3</v>
      </c>
      <c r="O1212" s="356">
        <f t="shared" si="36"/>
        <v>6.0855412257779635</v>
      </c>
      <c r="P1212" s="357">
        <v>6.0855412257779795</v>
      </c>
      <c r="Q1212" s="356" t="s">
        <v>15063</v>
      </c>
    </row>
    <row r="1213" spans="1:18" x14ac:dyDescent="0.25">
      <c r="A1213" s="354">
        <v>1210</v>
      </c>
      <c r="B1213" s="355" t="s">
        <v>5271</v>
      </c>
      <c r="C1213" s="355" t="s">
        <v>2396</v>
      </c>
      <c r="D1213" s="355" t="s">
        <v>2396</v>
      </c>
      <c r="E1213" s="355" t="s">
        <v>14762</v>
      </c>
      <c r="F1213" s="356" t="s">
        <v>5387</v>
      </c>
      <c r="G1213" s="356" t="s">
        <v>5388</v>
      </c>
      <c r="H1213" s="356" t="s">
        <v>5389</v>
      </c>
      <c r="I1213" s="356" t="str">
        <f t="shared" si="37"/>
        <v>YARAGUNTA_66F09-SHANESHWARA</v>
      </c>
      <c r="J1213" s="356" t="s">
        <v>2405</v>
      </c>
      <c r="K1213" s="356" t="s">
        <v>15063</v>
      </c>
      <c r="L1213" s="357">
        <v>1.9940290499999997</v>
      </c>
      <c r="M1213" s="357">
        <v>1.8735889999999999</v>
      </c>
      <c r="N1213" s="357">
        <v>0</v>
      </c>
      <c r="O1213" s="356">
        <f t="shared" si="36"/>
        <v>6.0400348731127966</v>
      </c>
      <c r="P1213" s="357">
        <v>6.0400348731127984</v>
      </c>
      <c r="Q1213" s="356" t="s">
        <v>15063</v>
      </c>
    </row>
    <row r="1214" spans="1:18" x14ac:dyDescent="0.25">
      <c r="A1214" s="354">
        <v>1211</v>
      </c>
      <c r="B1214" s="355" t="s">
        <v>5271</v>
      </c>
      <c r="C1214" s="355" t="s">
        <v>2396</v>
      </c>
      <c r="D1214" s="355" t="s">
        <v>2396</v>
      </c>
      <c r="E1214" s="355" t="s">
        <v>14762</v>
      </c>
      <c r="F1214" s="356" t="s">
        <v>5341</v>
      </c>
      <c r="G1214" s="356" t="s">
        <v>5356</v>
      </c>
      <c r="H1214" s="356" t="s">
        <v>5357</v>
      </c>
      <c r="I1214" s="356" t="str">
        <f t="shared" si="37"/>
        <v>DAVANAGERE_66F10-CGH</v>
      </c>
      <c r="J1214" s="356" t="s">
        <v>2405</v>
      </c>
      <c r="K1214" s="356" t="s">
        <v>15063</v>
      </c>
      <c r="L1214" s="357">
        <v>2.3796455999999995</v>
      </c>
      <c r="M1214" s="357">
        <v>2.2145730000000001</v>
      </c>
      <c r="N1214" s="357">
        <v>0</v>
      </c>
      <c r="O1214" s="356">
        <f t="shared" si="36"/>
        <v>6.9368564798052024</v>
      </c>
      <c r="P1214" s="357">
        <v>6.9368564798051864</v>
      </c>
      <c r="Q1214" s="356" t="s">
        <v>15063</v>
      </c>
    </row>
    <row r="1215" spans="1:18" x14ac:dyDescent="0.25">
      <c r="A1215" s="354">
        <v>1212</v>
      </c>
      <c r="B1215" s="355" t="s">
        <v>5271</v>
      </c>
      <c r="C1215" s="355" t="s">
        <v>2396</v>
      </c>
      <c r="D1215" s="355" t="s">
        <v>2396</v>
      </c>
      <c r="E1215" s="355" t="s">
        <v>14762</v>
      </c>
      <c r="F1215" s="356" t="s">
        <v>5372</v>
      </c>
      <c r="G1215" s="356" t="s">
        <v>5373</v>
      </c>
      <c r="H1215" s="356" t="s">
        <v>5374</v>
      </c>
      <c r="I1215" s="356" t="str">
        <f t="shared" si="37"/>
        <v>DAVANAGERE_SRS_220F10-SARASWATHI</v>
      </c>
      <c r="J1215" s="356" t="s">
        <v>2405</v>
      </c>
      <c r="K1215" s="356" t="s">
        <v>15063</v>
      </c>
      <c r="L1215" s="357">
        <v>1.2657629999999997</v>
      </c>
      <c r="M1215" s="357">
        <v>1.184712</v>
      </c>
      <c r="N1215" s="357">
        <v>0</v>
      </c>
      <c r="O1215" s="356">
        <f t="shared" si="36"/>
        <v>6.4033314293433907</v>
      </c>
      <c r="P1215" s="357">
        <v>6.4033314293433952</v>
      </c>
      <c r="Q1215" s="356" t="s">
        <v>15063</v>
      </c>
      <c r="R1215" s="358" t="e">
        <f>#REF!-M1215</f>
        <v>#REF!</v>
      </c>
    </row>
    <row r="1216" spans="1:18" x14ac:dyDescent="0.25">
      <c r="A1216" s="354">
        <v>1213</v>
      </c>
      <c r="B1216" s="355" t="s">
        <v>5271</v>
      </c>
      <c r="C1216" s="355" t="s">
        <v>2396</v>
      </c>
      <c r="D1216" s="355" t="s">
        <v>2396</v>
      </c>
      <c r="E1216" s="355" t="s">
        <v>14762</v>
      </c>
      <c r="F1216" s="356" t="s">
        <v>5372</v>
      </c>
      <c r="G1216" s="356" t="s">
        <v>5375</v>
      </c>
      <c r="H1216" s="356" t="s">
        <v>5376</v>
      </c>
      <c r="I1216" s="356" t="str">
        <f t="shared" si="37"/>
        <v>DAVANAGERE_SRS_220F11-WATERWORKS+AUX</v>
      </c>
      <c r="J1216" s="356" t="s">
        <v>3759</v>
      </c>
      <c r="K1216" s="356" t="s">
        <v>15063</v>
      </c>
      <c r="L1216" s="357">
        <v>0.76451999999999987</v>
      </c>
      <c r="M1216" s="357">
        <v>0.74049280000000006</v>
      </c>
      <c r="N1216" s="357">
        <v>0</v>
      </c>
      <c r="O1216" s="356">
        <f t="shared" si="36"/>
        <v>3.1427823994139863</v>
      </c>
      <c r="P1216" s="357">
        <v>47.574621509568907</v>
      </c>
      <c r="Q1216" s="356" t="s">
        <v>15063</v>
      </c>
      <c r="R1216" s="358" t="e">
        <f>#REF!-M1216</f>
        <v>#REF!</v>
      </c>
    </row>
    <row r="1217" spans="1:18" x14ac:dyDescent="0.25">
      <c r="A1217" s="354">
        <v>1214</v>
      </c>
      <c r="B1217" s="355" t="s">
        <v>5271</v>
      </c>
      <c r="C1217" s="355" t="s">
        <v>2396</v>
      </c>
      <c r="D1217" s="355" t="s">
        <v>2396</v>
      </c>
      <c r="E1217" s="355" t="s">
        <v>14762</v>
      </c>
      <c r="F1217" s="356" t="s">
        <v>5341</v>
      </c>
      <c r="G1217" s="356" t="s">
        <v>5358</v>
      </c>
      <c r="H1217" s="356" t="s">
        <v>5359</v>
      </c>
      <c r="I1217" s="356" t="str">
        <f t="shared" si="37"/>
        <v>DAVANAGERE_66F12-BASAVESHWARA</v>
      </c>
      <c r="J1217" s="356" t="s">
        <v>2405</v>
      </c>
      <c r="K1217" s="356" t="s">
        <v>15063</v>
      </c>
      <c r="L1217" s="357">
        <v>2.1893115000000005</v>
      </c>
      <c r="M1217" s="357">
        <v>2.034014</v>
      </c>
      <c r="N1217" s="357">
        <v>3.2567799999999814E-2</v>
      </c>
      <c r="O1217" s="356">
        <f t="shared" si="36"/>
        <v>5.6905092617171285</v>
      </c>
      <c r="P1217" s="357">
        <v>22.113537764835257</v>
      </c>
      <c r="Q1217" s="356" t="s">
        <v>15063</v>
      </c>
    </row>
    <row r="1218" spans="1:18" x14ac:dyDescent="0.25">
      <c r="A1218" s="354">
        <v>1215</v>
      </c>
      <c r="B1218" s="355" t="s">
        <v>5271</v>
      </c>
      <c r="C1218" s="355" t="s">
        <v>2396</v>
      </c>
      <c r="D1218" s="355" t="s">
        <v>2396</v>
      </c>
      <c r="E1218" s="355" t="s">
        <v>14762</v>
      </c>
      <c r="F1218" s="356" t="s">
        <v>5372</v>
      </c>
      <c r="G1218" s="356" t="s">
        <v>5377</v>
      </c>
      <c r="H1218" s="356" t="s">
        <v>5378</v>
      </c>
      <c r="I1218" s="356" t="str">
        <f t="shared" si="37"/>
        <v>DAVANAGERE_SRS_220F13-INDUSTRIALSRS</v>
      </c>
      <c r="J1218" s="356" t="s">
        <v>2414</v>
      </c>
      <c r="K1218" s="356" t="s">
        <v>15063</v>
      </c>
      <c r="L1218" s="357">
        <v>1.9867889999999981</v>
      </c>
      <c r="M1218" s="357">
        <v>1.854428</v>
      </c>
      <c r="N1218" s="357">
        <v>0</v>
      </c>
      <c r="O1218" s="356">
        <f t="shared" si="36"/>
        <v>6.6620562123103317</v>
      </c>
      <c r="P1218" s="357">
        <v>7.4324180704530391</v>
      </c>
      <c r="Q1218" s="356" t="s">
        <v>15063</v>
      </c>
      <c r="R1218" s="358" t="e">
        <f>#REF!-M1218</f>
        <v>#REF!</v>
      </c>
    </row>
    <row r="1219" spans="1:18" x14ac:dyDescent="0.25">
      <c r="A1219" s="354">
        <v>1216</v>
      </c>
      <c r="B1219" s="355" t="s">
        <v>5271</v>
      </c>
      <c r="C1219" s="355" t="s">
        <v>2396</v>
      </c>
      <c r="D1219" s="355" t="s">
        <v>2396</v>
      </c>
      <c r="E1219" s="355" t="s">
        <v>14762</v>
      </c>
      <c r="F1219" s="356" t="s">
        <v>5387</v>
      </c>
      <c r="G1219" s="356" t="s">
        <v>5390</v>
      </c>
      <c r="H1219" s="356" t="s">
        <v>5391</v>
      </c>
      <c r="I1219" s="356" t="str">
        <f t="shared" si="37"/>
        <v>YARAGUNTA_66F13-KARURINDUSTRIAL</v>
      </c>
      <c r="J1219" s="356" t="s">
        <v>2414</v>
      </c>
      <c r="K1219" s="356" t="s">
        <v>15063</v>
      </c>
      <c r="L1219" s="357">
        <v>0.651389</v>
      </c>
      <c r="M1219" s="357">
        <v>0.62179200000000001</v>
      </c>
      <c r="N1219" s="357">
        <v>2.2855000000000514E-3</v>
      </c>
      <c r="O1219" s="356">
        <f t="shared" si="36"/>
        <v>4.2075724441479574</v>
      </c>
      <c r="P1219" s="357">
        <v>36.647556891078416</v>
      </c>
      <c r="Q1219" s="356" t="s">
        <v>15063</v>
      </c>
    </row>
    <row r="1220" spans="1:18" x14ac:dyDescent="0.25">
      <c r="A1220" s="354">
        <v>1217</v>
      </c>
      <c r="B1220" s="355" t="s">
        <v>5271</v>
      </c>
      <c r="C1220" s="355" t="s">
        <v>2396</v>
      </c>
      <c r="D1220" s="355" t="s">
        <v>2396</v>
      </c>
      <c r="E1220" s="355" t="s">
        <v>14762</v>
      </c>
      <c r="F1220" s="356" t="s">
        <v>5341</v>
      </c>
      <c r="G1220" s="356" t="s">
        <v>5360</v>
      </c>
      <c r="H1220" s="356" t="s">
        <v>5361</v>
      </c>
      <c r="I1220" s="356" t="str">
        <f t="shared" si="37"/>
        <v>DAVANAGERE_66F13-TRISHUL</v>
      </c>
      <c r="J1220" s="356" t="s">
        <v>2405</v>
      </c>
      <c r="K1220" s="356" t="s">
        <v>15063</v>
      </c>
      <c r="L1220" s="357">
        <v>0.77250000000000019</v>
      </c>
      <c r="M1220" s="357">
        <v>0.72371300000000005</v>
      </c>
      <c r="N1220" s="357">
        <v>0</v>
      </c>
      <c r="O1220" s="356">
        <f t="shared" ref="O1220:O1283" si="38">((L1220-N1220)-M1220)/(L1220-N1220)*100</f>
        <v>6.3154692556634462</v>
      </c>
      <c r="P1220" s="357">
        <v>6.3154692556634417</v>
      </c>
      <c r="Q1220" s="356" t="s">
        <v>15063</v>
      </c>
    </row>
    <row r="1221" spans="1:18" x14ac:dyDescent="0.25">
      <c r="A1221" s="354">
        <v>1218</v>
      </c>
      <c r="B1221" s="355" t="s">
        <v>5271</v>
      </c>
      <c r="C1221" s="355" t="s">
        <v>2396</v>
      </c>
      <c r="D1221" s="355" t="s">
        <v>2396</v>
      </c>
      <c r="E1221" s="355" t="s">
        <v>14762</v>
      </c>
      <c r="F1221" s="356" t="s">
        <v>5341</v>
      </c>
      <c r="G1221" s="356" t="s">
        <v>5362</v>
      </c>
      <c r="H1221" s="356" t="s">
        <v>5363</v>
      </c>
      <c r="I1221" s="356" t="str">
        <f t="shared" ref="I1221:I1284" si="39">F1221&amp;H1221</f>
        <v>DAVANAGERE_66F14-JAYANAGARA</v>
      </c>
      <c r="J1221" s="356" t="s">
        <v>2405</v>
      </c>
      <c r="K1221" s="356" t="s">
        <v>15063</v>
      </c>
      <c r="L1221" s="357">
        <v>1.3870199999999999</v>
      </c>
      <c r="M1221" s="357">
        <v>1.2879970000000001</v>
      </c>
      <c r="N1221" s="357">
        <v>0</v>
      </c>
      <c r="O1221" s="356">
        <f t="shared" si="38"/>
        <v>7.1392625917434405</v>
      </c>
      <c r="P1221" s="357">
        <v>7.1392625917434449</v>
      </c>
      <c r="Q1221" s="356" t="s">
        <v>15063</v>
      </c>
    </row>
    <row r="1222" spans="1:18" x14ac:dyDescent="0.25">
      <c r="A1222" s="354">
        <v>1219</v>
      </c>
      <c r="B1222" s="355" t="s">
        <v>5271</v>
      </c>
      <c r="C1222" s="355" t="s">
        <v>2396</v>
      </c>
      <c r="D1222" s="355" t="s">
        <v>2396</v>
      </c>
      <c r="E1222" s="355" t="s">
        <v>14762</v>
      </c>
      <c r="F1222" s="356" t="s">
        <v>5372</v>
      </c>
      <c r="G1222" s="356" t="s">
        <v>5379</v>
      </c>
      <c r="H1222" s="356" t="s">
        <v>5380</v>
      </c>
      <c r="I1222" s="356" t="str">
        <f t="shared" si="39"/>
        <v>DAVANAGERE_SRS_220F14-VIDYANAGAR</v>
      </c>
      <c r="J1222" s="356" t="s">
        <v>2405</v>
      </c>
      <c r="K1222" s="356" t="s">
        <v>15063</v>
      </c>
      <c r="L1222" s="357">
        <v>1.3291809999999997</v>
      </c>
      <c r="M1222" s="357">
        <v>1.2406098999999999</v>
      </c>
      <c r="N1222" s="357">
        <v>0</v>
      </c>
      <c r="O1222" s="356">
        <f t="shared" si="38"/>
        <v>6.6635845682416317</v>
      </c>
      <c r="P1222" s="357">
        <v>6.6635845682416424</v>
      </c>
      <c r="Q1222" s="356" t="s">
        <v>15063</v>
      </c>
      <c r="R1222" s="358" t="e">
        <f>#REF!-M1222</f>
        <v>#REF!</v>
      </c>
    </row>
    <row r="1223" spans="1:18" x14ac:dyDescent="0.25">
      <c r="A1223" s="354">
        <v>1220</v>
      </c>
      <c r="B1223" s="355" t="s">
        <v>5271</v>
      </c>
      <c r="C1223" s="355" t="s">
        <v>2396</v>
      </c>
      <c r="D1223" s="355" t="s">
        <v>2396</v>
      </c>
      <c r="E1223" s="355" t="s">
        <v>14762</v>
      </c>
      <c r="F1223" s="356" t="s">
        <v>5372</v>
      </c>
      <c r="G1223" s="356" t="s">
        <v>5381</v>
      </c>
      <c r="H1223" s="356" t="s">
        <v>5382</v>
      </c>
      <c r="I1223" s="356" t="str">
        <f t="shared" si="39"/>
        <v>DAVANAGERE_SRS_220F15-RANGANATHA</v>
      </c>
      <c r="J1223" s="356" t="s">
        <v>2405</v>
      </c>
      <c r="K1223" s="356" t="s">
        <v>15063</v>
      </c>
      <c r="L1223" s="357">
        <v>1.9856687199999998</v>
      </c>
      <c r="M1223" s="357">
        <v>1.8806956000000001</v>
      </c>
      <c r="N1223" s="357">
        <v>0</v>
      </c>
      <c r="O1223" s="356">
        <f t="shared" si="38"/>
        <v>5.2865374240270908</v>
      </c>
      <c r="P1223" s="357">
        <v>5.2865374240270828</v>
      </c>
      <c r="Q1223" s="356" t="s">
        <v>15063</v>
      </c>
      <c r="R1223" s="358" t="e">
        <f>#REF!-M1223</f>
        <v>#REF!</v>
      </c>
    </row>
    <row r="1224" spans="1:18" x14ac:dyDescent="0.25">
      <c r="A1224" s="354">
        <v>1221</v>
      </c>
      <c r="B1224" s="355" t="s">
        <v>5271</v>
      </c>
      <c r="C1224" s="355" t="s">
        <v>2396</v>
      </c>
      <c r="D1224" s="355" t="s">
        <v>2396</v>
      </c>
      <c r="E1224" s="355" t="s">
        <v>14762</v>
      </c>
      <c r="F1224" s="356" t="s">
        <v>5341</v>
      </c>
      <c r="G1224" s="356" t="s">
        <v>5364</v>
      </c>
      <c r="H1224" s="356" t="s">
        <v>5365</v>
      </c>
      <c r="I1224" s="356" t="str">
        <f t="shared" si="39"/>
        <v>DAVANAGERE_66F15-SWIMMINGPOOL</v>
      </c>
      <c r="J1224" s="356" t="s">
        <v>2405</v>
      </c>
      <c r="K1224" s="356" t="s">
        <v>15063</v>
      </c>
      <c r="L1224" s="357">
        <v>1.13192</v>
      </c>
      <c r="M1224" s="357">
        <v>1.0785243</v>
      </c>
      <c r="N1224" s="357">
        <v>1.3201500000000088E-2</v>
      </c>
      <c r="O1224" s="356">
        <f t="shared" si="38"/>
        <v>3.5928788162526994</v>
      </c>
      <c r="P1224" s="357">
        <v>89.809437458183922</v>
      </c>
      <c r="Q1224" s="356" t="s">
        <v>15063</v>
      </c>
    </row>
    <row r="1225" spans="1:18" x14ac:dyDescent="0.25">
      <c r="A1225" s="354">
        <v>1222</v>
      </c>
      <c r="B1225" s="355" t="s">
        <v>5271</v>
      </c>
      <c r="C1225" s="355" t="s">
        <v>2396</v>
      </c>
      <c r="D1225" s="355" t="s">
        <v>2396</v>
      </c>
      <c r="E1225" s="355" t="s">
        <v>14762</v>
      </c>
      <c r="F1225" s="356" t="s">
        <v>5341</v>
      </c>
      <c r="G1225" s="356" t="s">
        <v>5366</v>
      </c>
      <c r="H1225" s="356" t="s">
        <v>5367</v>
      </c>
      <c r="I1225" s="356" t="str">
        <f t="shared" si="39"/>
        <v>DAVANAGERE_66F16-NIJALINGAPPA</v>
      </c>
      <c r="J1225" s="356" t="s">
        <v>2405</v>
      </c>
      <c r="K1225" s="356" t="s">
        <v>15063</v>
      </c>
      <c r="L1225" s="357">
        <v>2.0891552</v>
      </c>
      <c r="M1225" s="357">
        <v>1.9545159999999999</v>
      </c>
      <c r="N1225" s="357">
        <v>7.6929999999997278E-4</v>
      </c>
      <c r="O1225" s="356">
        <f t="shared" si="38"/>
        <v>6.4102089561129532</v>
      </c>
      <c r="P1225" s="357">
        <v>6.4102089561129505</v>
      </c>
      <c r="Q1225" s="356" t="s">
        <v>15063</v>
      </c>
    </row>
    <row r="1226" spans="1:18" x14ac:dyDescent="0.25">
      <c r="A1226" s="354">
        <v>1223</v>
      </c>
      <c r="B1226" s="355" t="s">
        <v>5271</v>
      </c>
      <c r="C1226" s="355" t="s">
        <v>2396</v>
      </c>
      <c r="D1226" s="355" t="s">
        <v>2396</v>
      </c>
      <c r="E1226" s="355" t="s">
        <v>14762</v>
      </c>
      <c r="F1226" s="356" t="s">
        <v>5341</v>
      </c>
      <c r="G1226" s="356" t="s">
        <v>5368</v>
      </c>
      <c r="H1226" s="356" t="s">
        <v>5369</v>
      </c>
      <c r="I1226" s="356" t="str">
        <f t="shared" si="39"/>
        <v>DAVANAGERE_66F17-MAHANAGARAPALIKE</v>
      </c>
      <c r="J1226" s="356" t="s">
        <v>2405</v>
      </c>
      <c r="K1226" s="356" t="s">
        <v>15063</v>
      </c>
      <c r="L1226" s="357">
        <v>1.3457400000000002</v>
      </c>
      <c r="M1226" s="357">
        <v>1.2112794</v>
      </c>
      <c r="N1226" s="357">
        <v>6.7900999999999989E-2</v>
      </c>
      <c r="O1226" s="356">
        <f t="shared" si="38"/>
        <v>5.2087626062438348</v>
      </c>
      <c r="P1226" s="357">
        <v>15.579728420323026</v>
      </c>
      <c r="Q1226" s="356" t="s">
        <v>15063</v>
      </c>
    </row>
    <row r="1227" spans="1:18" x14ac:dyDescent="0.25">
      <c r="A1227" s="354">
        <v>1224</v>
      </c>
      <c r="B1227" s="355" t="s">
        <v>5271</v>
      </c>
      <c r="C1227" s="355" t="s">
        <v>2396</v>
      </c>
      <c r="D1227" s="355" t="s">
        <v>2396</v>
      </c>
      <c r="E1227" s="355" t="s">
        <v>14762</v>
      </c>
      <c r="F1227" s="356" t="s">
        <v>5341</v>
      </c>
      <c r="G1227" s="356" t="s">
        <v>5370</v>
      </c>
      <c r="H1227" s="356" t="s">
        <v>5371</v>
      </c>
      <c r="I1227" s="356" t="str">
        <f t="shared" si="39"/>
        <v xml:space="preserve">DAVANAGERE_66F19-E S I </v>
      </c>
      <c r="J1227" s="356" t="s">
        <v>2553</v>
      </c>
      <c r="K1227" s="356" t="s">
        <v>15063</v>
      </c>
      <c r="L1227" s="357">
        <v>1.1059999999999999E-2</v>
      </c>
      <c r="M1227" s="357">
        <v>1.061899E-2</v>
      </c>
      <c r="N1227" s="357">
        <v>0</v>
      </c>
      <c r="O1227" s="356">
        <f t="shared" si="38"/>
        <v>3.9874321880650876</v>
      </c>
      <c r="P1227" s="357">
        <v>3.9874321880650876</v>
      </c>
      <c r="Q1227" s="356" t="s">
        <v>15063</v>
      </c>
    </row>
    <row r="1228" spans="1:18" x14ac:dyDescent="0.25">
      <c r="A1228" s="354">
        <v>1225</v>
      </c>
      <c r="B1228" s="355" t="s">
        <v>5271</v>
      </c>
      <c r="C1228" s="355" t="s">
        <v>2396</v>
      </c>
      <c r="D1228" s="355" t="s">
        <v>2396</v>
      </c>
      <c r="E1228" s="355" t="s">
        <v>14762</v>
      </c>
      <c r="F1228" s="356" t="s">
        <v>5372</v>
      </c>
      <c r="G1228" s="356" t="s">
        <v>5383</v>
      </c>
      <c r="H1228" s="356" t="s">
        <v>5384</v>
      </c>
      <c r="I1228" s="356" t="str">
        <f t="shared" si="39"/>
        <v>DAVANAGERE_SRS_220F22-S S HIGHTECH</v>
      </c>
      <c r="J1228" s="356" t="s">
        <v>2432</v>
      </c>
      <c r="K1228" s="356" t="s">
        <v>15063</v>
      </c>
      <c r="L1228" s="357">
        <v>1.9381810000000015</v>
      </c>
      <c r="M1228" s="357">
        <v>1.82608875</v>
      </c>
      <c r="N1228" s="357">
        <v>0</v>
      </c>
      <c r="O1228" s="356">
        <f t="shared" si="38"/>
        <v>5.783373689041496</v>
      </c>
      <c r="P1228" s="357">
        <v>5.7833736890414933</v>
      </c>
      <c r="Q1228" s="356" t="s">
        <v>15063</v>
      </c>
      <c r="R1228" s="358" t="e">
        <f>#REF!-M1228</f>
        <v>#REF!</v>
      </c>
    </row>
    <row r="1229" spans="1:18" x14ac:dyDescent="0.25">
      <c r="A1229" s="354">
        <v>1226</v>
      </c>
      <c r="B1229" s="355" t="s">
        <v>5271</v>
      </c>
      <c r="C1229" s="355" t="s">
        <v>2396</v>
      </c>
      <c r="D1229" s="355" t="s">
        <v>2396</v>
      </c>
      <c r="E1229" s="355" t="s">
        <v>14762</v>
      </c>
      <c r="F1229" s="356" t="s">
        <v>5372</v>
      </c>
      <c r="G1229" s="356" t="s">
        <v>5385</v>
      </c>
      <c r="H1229" s="356" t="s">
        <v>5386</v>
      </c>
      <c r="I1229" s="356" t="str">
        <f t="shared" si="39"/>
        <v>DAVANAGERE_SRS_220F23-VIVEKANANDA</v>
      </c>
      <c r="J1229" s="356" t="s">
        <v>2432</v>
      </c>
      <c r="K1229" s="356" t="s">
        <v>15063</v>
      </c>
      <c r="L1229" s="357">
        <v>2.0629526000000009</v>
      </c>
      <c r="M1229" s="357">
        <v>1.9264730000000001</v>
      </c>
      <c r="N1229" s="357">
        <v>0</v>
      </c>
      <c r="O1229" s="356">
        <f t="shared" si="38"/>
        <v>6.6157409530398681</v>
      </c>
      <c r="P1229" s="357">
        <v>6.6157409530398725</v>
      </c>
      <c r="Q1229" s="356" t="s">
        <v>15063</v>
      </c>
      <c r="R1229" s="358" t="e">
        <f>#REF!-M1229</f>
        <v>#REF!</v>
      </c>
    </row>
    <row r="1230" spans="1:18" x14ac:dyDescent="0.25">
      <c r="A1230" s="354">
        <v>1227</v>
      </c>
      <c r="B1230" s="355" t="s">
        <v>5271</v>
      </c>
      <c r="C1230" s="355" t="s">
        <v>2396</v>
      </c>
      <c r="D1230" s="355" t="s">
        <v>2396</v>
      </c>
      <c r="E1230" s="355" t="s">
        <v>14763</v>
      </c>
      <c r="F1230" s="356" t="s">
        <v>5341</v>
      </c>
      <c r="G1230" s="356" t="s">
        <v>5401</v>
      </c>
      <c r="H1230" s="356" t="s">
        <v>5402</v>
      </c>
      <c r="I1230" s="356" t="str">
        <f t="shared" si="39"/>
        <v>DAVANAGERE_66F04-BT</v>
      </c>
      <c r="J1230" s="356" t="s">
        <v>2414</v>
      </c>
      <c r="K1230" s="356" t="s">
        <v>15063</v>
      </c>
      <c r="L1230" s="357">
        <v>1.5881600000000002</v>
      </c>
      <c r="M1230" s="357">
        <v>1.3791162700000001</v>
      </c>
      <c r="N1230" s="357">
        <v>0</v>
      </c>
      <c r="O1230" s="356">
        <f t="shared" si="38"/>
        <v>13.162636636107198</v>
      </c>
      <c r="P1230" s="357">
        <v>13.162636636107194</v>
      </c>
      <c r="Q1230" s="356" t="s">
        <v>15063</v>
      </c>
    </row>
    <row r="1231" spans="1:18" x14ac:dyDescent="0.25">
      <c r="A1231" s="354">
        <v>1228</v>
      </c>
      <c r="B1231" s="355" t="s">
        <v>5271</v>
      </c>
      <c r="C1231" s="355" t="s">
        <v>2396</v>
      </c>
      <c r="D1231" s="355" t="s">
        <v>2396</v>
      </c>
      <c r="E1231" s="355" t="s">
        <v>14763</v>
      </c>
      <c r="F1231" s="356" t="s">
        <v>5387</v>
      </c>
      <c r="G1231" s="356" t="s">
        <v>5407</v>
      </c>
      <c r="H1231" s="356" t="s">
        <v>5408</v>
      </c>
      <c r="I1231" s="356" t="str">
        <f t="shared" si="39"/>
        <v>YARAGUNTA_66F06-SHIVALI</v>
      </c>
      <c r="J1231" s="356" t="s">
        <v>2405</v>
      </c>
      <c r="K1231" s="356" t="s">
        <v>15063</v>
      </c>
      <c r="L1231" s="357">
        <v>1.019808</v>
      </c>
      <c r="M1231" s="357">
        <v>0.87091603199999901</v>
      </c>
      <c r="N1231" s="357">
        <v>0</v>
      </c>
      <c r="O1231" s="356">
        <f t="shared" si="38"/>
        <v>14.600000000000101</v>
      </c>
      <c r="P1231" s="357">
        <v>14.600000000000113</v>
      </c>
      <c r="Q1231" s="356" t="s">
        <v>15063</v>
      </c>
    </row>
    <row r="1232" spans="1:18" x14ac:dyDescent="0.25">
      <c r="A1232" s="354">
        <v>1229</v>
      </c>
      <c r="B1232" s="355" t="s">
        <v>5271</v>
      </c>
      <c r="C1232" s="355" t="s">
        <v>2396</v>
      </c>
      <c r="D1232" s="355" t="s">
        <v>2396</v>
      </c>
      <c r="E1232" s="355" t="s">
        <v>14763</v>
      </c>
      <c r="F1232" s="356" t="s">
        <v>5387</v>
      </c>
      <c r="G1232" s="356" t="s">
        <v>5409</v>
      </c>
      <c r="H1232" s="356" t="s">
        <v>5410</v>
      </c>
      <c r="I1232" s="356" t="str">
        <f t="shared" si="39"/>
        <v>YARAGUNTA_66F08-VIJAYNAGARA</v>
      </c>
      <c r="J1232" s="356" t="s">
        <v>2405</v>
      </c>
      <c r="K1232" s="356" t="s">
        <v>15063</v>
      </c>
      <c r="L1232" s="357">
        <v>2.4565960000000002</v>
      </c>
      <c r="M1232" s="357">
        <v>2.1782699999999999</v>
      </c>
      <c r="N1232" s="357">
        <v>0</v>
      </c>
      <c r="O1232" s="356">
        <f t="shared" si="38"/>
        <v>11.329742456635127</v>
      </c>
      <c r="P1232" s="357">
        <v>11.329742456635138</v>
      </c>
      <c r="Q1232" s="356" t="s">
        <v>15063</v>
      </c>
    </row>
    <row r="1233" spans="1:17" x14ac:dyDescent="0.25">
      <c r="A1233" s="354">
        <v>1230</v>
      </c>
      <c r="B1233" s="355" t="s">
        <v>5271</v>
      </c>
      <c r="C1233" s="355" t="s">
        <v>2396</v>
      </c>
      <c r="D1233" s="355" t="s">
        <v>2396</v>
      </c>
      <c r="E1233" s="355" t="s">
        <v>14763</v>
      </c>
      <c r="F1233" s="356" t="s">
        <v>5341</v>
      </c>
      <c r="G1233" s="356" t="s">
        <v>5403</v>
      </c>
      <c r="H1233" s="356" t="s">
        <v>5404</v>
      </c>
      <c r="I1233" s="356" t="str">
        <f t="shared" si="39"/>
        <v>DAVANAGERE_66F11-LF1</v>
      </c>
      <c r="J1233" s="356" t="s">
        <v>2405</v>
      </c>
      <c r="K1233" s="356" t="s">
        <v>15063</v>
      </c>
      <c r="L1233" s="357">
        <v>0.69139999999999935</v>
      </c>
      <c r="M1233" s="357">
        <v>0.59940649280000002</v>
      </c>
      <c r="N1233" s="357">
        <v>0</v>
      </c>
      <c r="O1233" s="356">
        <f t="shared" si="38"/>
        <v>13.305395892392163</v>
      </c>
      <c r="P1233" s="357">
        <v>13.305395892392157</v>
      </c>
      <c r="Q1233" s="356" t="s">
        <v>15063</v>
      </c>
    </row>
    <row r="1234" spans="1:17" x14ac:dyDescent="0.25">
      <c r="A1234" s="354">
        <v>1231</v>
      </c>
      <c r="B1234" s="355" t="s">
        <v>5271</v>
      </c>
      <c r="C1234" s="355" t="s">
        <v>2396</v>
      </c>
      <c r="D1234" s="355" t="s">
        <v>2396</v>
      </c>
      <c r="E1234" s="355" t="s">
        <v>14763</v>
      </c>
      <c r="F1234" s="356" t="s">
        <v>5392</v>
      </c>
      <c r="G1234" s="356" t="s">
        <v>5393</v>
      </c>
      <c r="H1234" s="356" t="s">
        <v>5394</v>
      </c>
      <c r="I1234" s="356" t="str">
        <f t="shared" si="39"/>
        <v>AVAREGERE_66F13-ANEKONDA</v>
      </c>
      <c r="J1234" s="356" t="s">
        <v>2405</v>
      </c>
      <c r="K1234" s="356" t="s">
        <v>15063</v>
      </c>
      <c r="L1234" s="357">
        <v>1.4092800000000001</v>
      </c>
      <c r="M1234" s="357">
        <v>1.30952505</v>
      </c>
      <c r="N1234" s="357">
        <v>0</v>
      </c>
      <c r="O1234" s="356">
        <f t="shared" si="38"/>
        <v>7.0784336682561388</v>
      </c>
      <c r="P1234" s="357">
        <v>7.0784336682561459</v>
      </c>
      <c r="Q1234" s="356" t="s">
        <v>15063</v>
      </c>
    </row>
    <row r="1235" spans="1:17" x14ac:dyDescent="0.25">
      <c r="A1235" s="354">
        <v>1232</v>
      </c>
      <c r="B1235" s="355" t="s">
        <v>5271</v>
      </c>
      <c r="C1235" s="355" t="s">
        <v>2396</v>
      </c>
      <c r="D1235" s="355" t="s">
        <v>2396</v>
      </c>
      <c r="E1235" s="355" t="s">
        <v>14763</v>
      </c>
      <c r="F1235" s="356" t="s">
        <v>5392</v>
      </c>
      <c r="G1235" s="356" t="s">
        <v>5395</v>
      </c>
      <c r="H1235" s="356" t="s">
        <v>5396</v>
      </c>
      <c r="I1235" s="356" t="str">
        <f t="shared" si="39"/>
        <v>AVAREGERE_66F14-MAHAVEERA</v>
      </c>
      <c r="J1235" s="356" t="s">
        <v>2405</v>
      </c>
      <c r="K1235" s="356" t="s">
        <v>15063</v>
      </c>
      <c r="L1235" s="357">
        <v>3.973959999999999</v>
      </c>
      <c r="M1235" s="357">
        <v>3.2182873540000001</v>
      </c>
      <c r="N1235" s="357">
        <v>0.32690400000000031</v>
      </c>
      <c r="O1235" s="356">
        <f t="shared" si="38"/>
        <v>11.756568750246741</v>
      </c>
      <c r="P1235" s="357">
        <v>11.756568750246732</v>
      </c>
      <c r="Q1235" s="356" t="s">
        <v>15063</v>
      </c>
    </row>
    <row r="1236" spans="1:17" x14ac:dyDescent="0.25">
      <c r="A1236" s="354">
        <v>1233</v>
      </c>
      <c r="B1236" s="355" t="s">
        <v>5271</v>
      </c>
      <c r="C1236" s="355" t="s">
        <v>2396</v>
      </c>
      <c r="D1236" s="355" t="s">
        <v>2396</v>
      </c>
      <c r="E1236" s="355" t="s">
        <v>14763</v>
      </c>
      <c r="F1236" s="356" t="s">
        <v>5387</v>
      </c>
      <c r="G1236" s="356" t="s">
        <v>14764</v>
      </c>
      <c r="H1236" s="356" t="s">
        <v>5412</v>
      </c>
      <c r="I1236" s="356" t="str">
        <f t="shared" si="39"/>
        <v>YARAGUNTA_66F15-COMMERCIAL</v>
      </c>
      <c r="J1236" s="356" t="s">
        <v>2405</v>
      </c>
      <c r="K1236" s="356" t="s">
        <v>15063</v>
      </c>
      <c r="L1236" s="357">
        <v>1.6788000000000012</v>
      </c>
      <c r="M1236" s="357">
        <v>1.6101646000000001</v>
      </c>
      <c r="N1236" s="357">
        <v>0</v>
      </c>
      <c r="O1236" s="356">
        <f t="shared" si="38"/>
        <v>4.0883607338575816</v>
      </c>
      <c r="P1236" s="357">
        <v>4.0883607338575771</v>
      </c>
      <c r="Q1236" s="356" t="s">
        <v>15063</v>
      </c>
    </row>
    <row r="1237" spans="1:17" x14ac:dyDescent="0.25">
      <c r="A1237" s="354">
        <v>1234</v>
      </c>
      <c r="B1237" s="355" t="s">
        <v>5271</v>
      </c>
      <c r="C1237" s="355" t="s">
        <v>2396</v>
      </c>
      <c r="D1237" s="355" t="s">
        <v>2396</v>
      </c>
      <c r="E1237" s="355" t="s">
        <v>14763</v>
      </c>
      <c r="F1237" s="356" t="s">
        <v>5392</v>
      </c>
      <c r="G1237" s="356" t="s">
        <v>5397</v>
      </c>
      <c r="H1237" s="356" t="s">
        <v>5398</v>
      </c>
      <c r="I1237" s="356" t="str">
        <f t="shared" si="39"/>
        <v>AVAREGERE_66F15-RAVI</v>
      </c>
      <c r="J1237" s="356" t="s">
        <v>2405</v>
      </c>
      <c r="K1237" s="356" t="s">
        <v>15063</v>
      </c>
      <c r="L1237" s="357">
        <v>1.6325459999999998</v>
      </c>
      <c r="M1237" s="357">
        <v>1.1345688140000001</v>
      </c>
      <c r="N1237" s="357">
        <v>0.36743900000000007</v>
      </c>
      <c r="O1237" s="356">
        <f t="shared" si="38"/>
        <v>10.318351412173017</v>
      </c>
      <c r="P1237" s="357">
        <v>10.31835141217301</v>
      </c>
      <c r="Q1237" s="356" t="s">
        <v>15063</v>
      </c>
    </row>
    <row r="1238" spans="1:17" x14ac:dyDescent="0.25">
      <c r="A1238" s="354">
        <v>1235</v>
      </c>
      <c r="B1238" s="355" t="s">
        <v>5271</v>
      </c>
      <c r="C1238" s="355" t="s">
        <v>2396</v>
      </c>
      <c r="D1238" s="355" t="s">
        <v>2396</v>
      </c>
      <c r="E1238" s="355" t="s">
        <v>14763</v>
      </c>
      <c r="F1238" s="356" t="s">
        <v>5387</v>
      </c>
      <c r="G1238" s="356" t="s">
        <v>5411</v>
      </c>
      <c r="H1238" s="356" t="s">
        <v>14765</v>
      </c>
      <c r="I1238" s="356" t="str">
        <f t="shared" si="39"/>
        <v>YARAGUNTA_66F16-MANDAKKIBHATTI</v>
      </c>
      <c r="J1238" s="356" t="s">
        <v>2414</v>
      </c>
      <c r="K1238" s="356" t="s">
        <v>15063</v>
      </c>
      <c r="L1238" s="357">
        <v>0.44082000000000054</v>
      </c>
      <c r="M1238" s="357">
        <v>0.42511500000000002</v>
      </c>
      <c r="N1238" s="357">
        <v>0</v>
      </c>
      <c r="O1238" s="356">
        <f t="shared" si="38"/>
        <v>3.5626786443447451</v>
      </c>
      <c r="P1238" s="357">
        <v>3.5626786443447411</v>
      </c>
      <c r="Q1238" s="356" t="s">
        <v>15063</v>
      </c>
    </row>
    <row r="1239" spans="1:17" x14ac:dyDescent="0.25">
      <c r="A1239" s="354">
        <v>1236</v>
      </c>
      <c r="B1239" s="355" t="s">
        <v>5271</v>
      </c>
      <c r="C1239" s="355" t="s">
        <v>2396</v>
      </c>
      <c r="D1239" s="355" t="s">
        <v>2396</v>
      </c>
      <c r="E1239" s="355" t="s">
        <v>14763</v>
      </c>
      <c r="F1239" s="356" t="s">
        <v>5341</v>
      </c>
      <c r="G1239" s="356" t="s">
        <v>5405</v>
      </c>
      <c r="H1239" s="356" t="s">
        <v>5406</v>
      </c>
      <c r="I1239" s="356" t="str">
        <f t="shared" si="39"/>
        <v>DAVANAGERE_66F18-DURGAMBIKA</v>
      </c>
      <c r="J1239" s="356" t="s">
        <v>2405</v>
      </c>
      <c r="K1239" s="356" t="s">
        <v>15063</v>
      </c>
      <c r="L1239" s="357">
        <v>1.2485399999999993</v>
      </c>
      <c r="M1239" s="357">
        <v>0.87062300000000004</v>
      </c>
      <c r="N1239" s="357">
        <v>0.28398000000000023</v>
      </c>
      <c r="O1239" s="356">
        <f t="shared" si="38"/>
        <v>9.738844654557429</v>
      </c>
      <c r="P1239" s="357">
        <v>9.7388446545574325</v>
      </c>
      <c r="Q1239" s="356" t="s">
        <v>15063</v>
      </c>
    </row>
    <row r="1240" spans="1:17" x14ac:dyDescent="0.25">
      <c r="A1240" s="354">
        <v>1237</v>
      </c>
      <c r="B1240" s="355" t="s">
        <v>5271</v>
      </c>
      <c r="C1240" s="355" t="s">
        <v>2396</v>
      </c>
      <c r="D1240" s="355" t="s">
        <v>2396</v>
      </c>
      <c r="E1240" s="355" t="s">
        <v>14763</v>
      </c>
      <c r="F1240" s="356" t="s">
        <v>5387</v>
      </c>
      <c r="G1240" s="356" t="s">
        <v>14766</v>
      </c>
      <c r="H1240" s="356" t="s">
        <v>5413</v>
      </c>
      <c r="I1240" s="356" t="str">
        <f t="shared" si="39"/>
        <v>YARAGUNTA_66F19-STP</v>
      </c>
      <c r="J1240" s="356" t="s">
        <v>2414</v>
      </c>
      <c r="K1240" s="356" t="s">
        <v>15063</v>
      </c>
      <c r="L1240" s="357">
        <v>3.7892799999999989</v>
      </c>
      <c r="M1240" s="357">
        <v>2.4907540799999999</v>
      </c>
      <c r="N1240" s="357">
        <v>1.0198080000000003</v>
      </c>
      <c r="O1240" s="356">
        <f t="shared" si="38"/>
        <v>10.063937097035062</v>
      </c>
      <c r="P1240" s="357">
        <v>10.063937097035048</v>
      </c>
      <c r="Q1240" s="356" t="s">
        <v>15063</v>
      </c>
    </row>
    <row r="1241" spans="1:17" x14ac:dyDescent="0.25">
      <c r="A1241" s="354">
        <v>1238</v>
      </c>
      <c r="B1241" s="355" t="s">
        <v>5271</v>
      </c>
      <c r="C1241" s="355" t="s">
        <v>2396</v>
      </c>
      <c r="D1241" s="355" t="s">
        <v>2396</v>
      </c>
      <c r="E1241" s="355" t="s">
        <v>14807</v>
      </c>
      <c r="F1241" s="356" t="s">
        <v>7335</v>
      </c>
      <c r="G1241" s="356" t="s">
        <v>7336</v>
      </c>
      <c r="H1241" s="356" t="s">
        <v>7337</v>
      </c>
      <c r="I1241" s="356" t="str">
        <f t="shared" si="39"/>
        <v>OBAJJIHALLI_66F01-ANJANEYA</v>
      </c>
      <c r="J1241" s="356" t="s">
        <v>5701</v>
      </c>
      <c r="K1241" s="356" t="s">
        <v>15063</v>
      </c>
      <c r="L1241" s="357">
        <v>0.52656700000000001</v>
      </c>
      <c r="M1241" s="357">
        <v>0.47171000000000002</v>
      </c>
      <c r="N1241" s="357">
        <v>0</v>
      </c>
      <c r="O1241" s="356">
        <f t="shared" si="38"/>
        <v>10.417857556588238</v>
      </c>
      <c r="P1241" s="357">
        <v>10.417857556588238</v>
      </c>
      <c r="Q1241" s="356" t="s">
        <v>15063</v>
      </c>
    </row>
    <row r="1242" spans="1:17" x14ac:dyDescent="0.25">
      <c r="A1242" s="354">
        <v>1239</v>
      </c>
      <c r="B1242" s="355" t="s">
        <v>5271</v>
      </c>
      <c r="C1242" s="355" t="s">
        <v>2396</v>
      </c>
      <c r="D1242" s="355" t="s">
        <v>2396</v>
      </c>
      <c r="E1242" s="355" t="s">
        <v>14807</v>
      </c>
      <c r="F1242" s="356" t="s">
        <v>5387</v>
      </c>
      <c r="G1242" s="356" t="s">
        <v>7355</v>
      </c>
      <c r="H1242" s="356" t="s">
        <v>7356</v>
      </c>
      <c r="I1242" s="356" t="str">
        <f t="shared" si="39"/>
        <v>YARAGUNTA_66F01-CHITANAHALLI</v>
      </c>
      <c r="J1242" s="356" t="s">
        <v>5701</v>
      </c>
      <c r="K1242" s="356" t="s">
        <v>15063</v>
      </c>
      <c r="L1242" s="357">
        <v>0.29670000000000002</v>
      </c>
      <c r="M1242" s="357">
        <v>0.26632500000000003</v>
      </c>
      <c r="N1242" s="357">
        <v>0</v>
      </c>
      <c r="O1242" s="356">
        <f t="shared" si="38"/>
        <v>10.237613751263899</v>
      </c>
      <c r="P1242" s="357">
        <v>10.237613751263886</v>
      </c>
      <c r="Q1242" s="356" t="s">
        <v>15063</v>
      </c>
    </row>
    <row r="1243" spans="1:17" x14ac:dyDescent="0.25">
      <c r="A1243" s="354">
        <v>1240</v>
      </c>
      <c r="B1243" s="355" t="s">
        <v>5271</v>
      </c>
      <c r="C1243" s="355" t="s">
        <v>2396</v>
      </c>
      <c r="D1243" s="355" t="s">
        <v>2396</v>
      </c>
      <c r="E1243" s="355" t="s">
        <v>14807</v>
      </c>
      <c r="F1243" s="356" t="s">
        <v>7346</v>
      </c>
      <c r="G1243" s="356" t="s">
        <v>7347</v>
      </c>
      <c r="H1243" s="356" t="s">
        <v>7348</v>
      </c>
      <c r="I1243" s="356" t="str">
        <f t="shared" si="39"/>
        <v>SHYAGALE_66F01-KANDAGAL</v>
      </c>
      <c r="J1243" s="356" t="s">
        <v>5701</v>
      </c>
      <c r="K1243" s="356" t="s">
        <v>15063</v>
      </c>
      <c r="L1243" s="357">
        <v>0.24560000000000001</v>
      </c>
      <c r="M1243" s="357">
        <v>0.221885</v>
      </c>
      <c r="N1243" s="357">
        <v>0</v>
      </c>
      <c r="O1243" s="356">
        <f t="shared" si="38"/>
        <v>9.6559446254071712</v>
      </c>
      <c r="P1243" s="357">
        <v>9.6559446254071766</v>
      </c>
      <c r="Q1243" s="356" t="s">
        <v>15063</v>
      </c>
    </row>
    <row r="1244" spans="1:17" x14ac:dyDescent="0.25">
      <c r="A1244" s="354">
        <v>1241</v>
      </c>
      <c r="B1244" s="355" t="s">
        <v>5271</v>
      </c>
      <c r="C1244" s="355" t="s">
        <v>2396</v>
      </c>
      <c r="D1244" s="355" t="s">
        <v>2396</v>
      </c>
      <c r="E1244" s="355" t="s">
        <v>14807</v>
      </c>
      <c r="F1244" s="356" t="s">
        <v>7308</v>
      </c>
      <c r="G1244" s="356" t="s">
        <v>7309</v>
      </c>
      <c r="H1244" s="356" t="s">
        <v>7310</v>
      </c>
      <c r="I1244" s="356" t="str">
        <f t="shared" si="39"/>
        <v>KUKKAWADA_66F01-KOLKUNTE</v>
      </c>
      <c r="J1244" s="356" t="s">
        <v>5701</v>
      </c>
      <c r="K1244" s="356" t="s">
        <v>15063</v>
      </c>
      <c r="L1244" s="357">
        <v>0.20400000000000001</v>
      </c>
      <c r="M1244" s="357">
        <v>0.18346000000000001</v>
      </c>
      <c r="N1244" s="357">
        <v>0</v>
      </c>
      <c r="O1244" s="356">
        <f t="shared" si="38"/>
        <v>10.068627450980392</v>
      </c>
      <c r="P1244" s="357">
        <v>10.068627450980404</v>
      </c>
      <c r="Q1244" s="356" t="s">
        <v>15063</v>
      </c>
    </row>
    <row r="1245" spans="1:17" x14ac:dyDescent="0.25">
      <c r="A1245" s="354">
        <v>1242</v>
      </c>
      <c r="B1245" s="355" t="s">
        <v>5271</v>
      </c>
      <c r="C1245" s="355" t="s">
        <v>2396</v>
      </c>
      <c r="D1245" s="355" t="s">
        <v>2396</v>
      </c>
      <c r="E1245" s="355" t="s">
        <v>14807</v>
      </c>
      <c r="F1245" s="356" t="s">
        <v>7291</v>
      </c>
      <c r="G1245" s="356" t="s">
        <v>7292</v>
      </c>
      <c r="H1245" s="356" t="s">
        <v>7293</v>
      </c>
      <c r="I1245" s="356" t="str">
        <f t="shared" si="39"/>
        <v>KADAJJI_66F01-REDDY CAMP</v>
      </c>
      <c r="J1245" s="356" t="s">
        <v>5701</v>
      </c>
      <c r="K1245" s="356" t="s">
        <v>15063</v>
      </c>
      <c r="L1245" s="357">
        <v>7.1000000000000008E-2</v>
      </c>
      <c r="M1245" s="357">
        <v>6.3868999999999995E-2</v>
      </c>
      <c r="N1245" s="357">
        <v>0</v>
      </c>
      <c r="O1245" s="356">
        <f t="shared" si="38"/>
        <v>10.043661971831003</v>
      </c>
      <c r="P1245" s="357">
        <v>10.043661971831009</v>
      </c>
      <c r="Q1245" s="356" t="s">
        <v>15063</v>
      </c>
    </row>
    <row r="1246" spans="1:17" x14ac:dyDescent="0.25">
      <c r="A1246" s="354">
        <v>1243</v>
      </c>
      <c r="B1246" s="355" t="s">
        <v>5271</v>
      </c>
      <c r="C1246" s="355" t="s">
        <v>2396</v>
      </c>
      <c r="D1246" s="355" t="s">
        <v>2396</v>
      </c>
      <c r="E1246" s="355" t="s">
        <v>14807</v>
      </c>
      <c r="F1246" s="356" t="s">
        <v>7335</v>
      </c>
      <c r="G1246" s="356" t="s">
        <v>7338</v>
      </c>
      <c r="H1246" s="356" t="s">
        <v>7339</v>
      </c>
      <c r="I1246" s="356" t="str">
        <f t="shared" si="39"/>
        <v>OBAJJIHALLI_66F02-ARASAPURA</v>
      </c>
      <c r="J1246" s="356" t="s">
        <v>5701</v>
      </c>
      <c r="K1246" s="356" t="s">
        <v>15063</v>
      </c>
      <c r="L1246" s="357">
        <v>0.35580000000000006</v>
      </c>
      <c r="M1246" s="357">
        <v>0.32045850000000003</v>
      </c>
      <c r="N1246" s="357">
        <v>0</v>
      </c>
      <c r="O1246" s="356">
        <f t="shared" si="38"/>
        <v>9.9329679595278311</v>
      </c>
      <c r="P1246" s="357">
        <v>9.9329679595278275</v>
      </c>
      <c r="Q1246" s="356" t="s">
        <v>15063</v>
      </c>
    </row>
    <row r="1247" spans="1:17" x14ac:dyDescent="0.25">
      <c r="A1247" s="354">
        <v>1244</v>
      </c>
      <c r="B1247" s="355" t="s">
        <v>5271</v>
      </c>
      <c r="C1247" s="355" t="s">
        <v>2396</v>
      </c>
      <c r="D1247" s="355" t="s">
        <v>2396</v>
      </c>
      <c r="E1247" s="355" t="s">
        <v>14807</v>
      </c>
      <c r="F1247" s="356" t="s">
        <v>7308</v>
      </c>
      <c r="G1247" s="356" t="s">
        <v>7311</v>
      </c>
      <c r="H1247" s="356" t="s">
        <v>7312</v>
      </c>
      <c r="I1247" s="356" t="str">
        <f t="shared" si="39"/>
        <v>KUKKAWADA_66F02-GIRIYAPURA</v>
      </c>
      <c r="J1247" s="356" t="s">
        <v>5701</v>
      </c>
      <c r="K1247" s="356" t="s">
        <v>15063</v>
      </c>
      <c r="L1247" s="357">
        <v>0.33589999999999998</v>
      </c>
      <c r="M1247" s="357">
        <v>0.30340550000000005</v>
      </c>
      <c r="N1247" s="357">
        <v>0</v>
      </c>
      <c r="O1247" s="356">
        <f t="shared" si="38"/>
        <v>9.6738612682345728</v>
      </c>
      <c r="P1247" s="357">
        <v>9.6738612682345746</v>
      </c>
      <c r="Q1247" s="356" t="s">
        <v>15063</v>
      </c>
    </row>
    <row r="1248" spans="1:17" x14ac:dyDescent="0.25">
      <c r="A1248" s="354">
        <v>1245</v>
      </c>
      <c r="B1248" s="355" t="s">
        <v>5271</v>
      </c>
      <c r="C1248" s="355" t="s">
        <v>2396</v>
      </c>
      <c r="D1248" s="355" t="s">
        <v>2396</v>
      </c>
      <c r="E1248" s="355" t="s">
        <v>14807</v>
      </c>
      <c r="F1248" s="356" t="s">
        <v>5392</v>
      </c>
      <c r="G1248" s="356" t="s">
        <v>7264</v>
      </c>
      <c r="H1248" s="356" t="s">
        <v>7265</v>
      </c>
      <c r="I1248" s="356" t="str">
        <f t="shared" si="39"/>
        <v>AVAREGERE_66F02-HONNUR</v>
      </c>
      <c r="J1248" s="356" t="s">
        <v>5701</v>
      </c>
      <c r="K1248" s="356" t="s">
        <v>15063</v>
      </c>
      <c r="L1248" s="357">
        <v>0.55840000000000001</v>
      </c>
      <c r="M1248" s="357">
        <v>0.50190500000000005</v>
      </c>
      <c r="N1248" s="357">
        <v>0</v>
      </c>
      <c r="O1248" s="356">
        <f t="shared" si="38"/>
        <v>10.117299426934089</v>
      </c>
      <c r="P1248" s="357">
        <v>10.117299426934101</v>
      </c>
      <c r="Q1248" s="356" t="s">
        <v>15063</v>
      </c>
    </row>
    <row r="1249" spans="1:17" x14ac:dyDescent="0.25">
      <c r="A1249" s="354">
        <v>1246</v>
      </c>
      <c r="B1249" s="355" t="s">
        <v>5271</v>
      </c>
      <c r="C1249" s="355" t="s">
        <v>2396</v>
      </c>
      <c r="D1249" s="355" t="s">
        <v>2396</v>
      </c>
      <c r="E1249" s="355" t="s">
        <v>14807</v>
      </c>
      <c r="F1249" s="356" t="s">
        <v>7346</v>
      </c>
      <c r="G1249" s="356" t="s">
        <v>7349</v>
      </c>
      <c r="H1249" s="356" t="s">
        <v>7350</v>
      </c>
      <c r="I1249" s="356" t="str">
        <f t="shared" si="39"/>
        <v>SHYAGALE_66F02-KODIHALLI</v>
      </c>
      <c r="J1249" s="356" t="s">
        <v>5701</v>
      </c>
      <c r="K1249" s="356" t="s">
        <v>15063</v>
      </c>
      <c r="L1249" s="357">
        <v>0</v>
      </c>
      <c r="M1249" s="357">
        <v>0.61535549999999994</v>
      </c>
      <c r="N1249" s="357">
        <v>0</v>
      </c>
      <c r="O1249" s="356" t="e">
        <f t="shared" si="38"/>
        <v>#DIV/0!</v>
      </c>
      <c r="P1249" s="357" t="e">
        <v>#DIV/0!</v>
      </c>
      <c r="Q1249" s="356" t="s">
        <v>15063</v>
      </c>
    </row>
    <row r="1250" spans="1:17" x14ac:dyDescent="0.25">
      <c r="A1250" s="354">
        <v>1247</v>
      </c>
      <c r="B1250" s="355" t="s">
        <v>5271</v>
      </c>
      <c r="C1250" s="355" t="s">
        <v>2396</v>
      </c>
      <c r="D1250" s="355" t="s">
        <v>2396</v>
      </c>
      <c r="E1250" s="355" t="s">
        <v>14807</v>
      </c>
      <c r="F1250" s="356" t="s">
        <v>7291</v>
      </c>
      <c r="G1250" s="356" t="s">
        <v>7294</v>
      </c>
      <c r="H1250" s="356" t="s">
        <v>7295</v>
      </c>
      <c r="I1250" s="356" t="str">
        <f t="shared" si="39"/>
        <v>KADAJJI_66F02-PUTUGANALU</v>
      </c>
      <c r="J1250" s="356" t="s">
        <v>5701</v>
      </c>
      <c r="K1250" s="356" t="s">
        <v>15063</v>
      </c>
      <c r="L1250" s="357">
        <v>0.33579999999999999</v>
      </c>
      <c r="M1250" s="357">
        <v>0.30252800000000002</v>
      </c>
      <c r="N1250" s="357">
        <v>0</v>
      </c>
      <c r="O1250" s="356">
        <f t="shared" si="38"/>
        <v>9.9082787373436485</v>
      </c>
      <c r="P1250" s="357">
        <v>9.9082787373436449</v>
      </c>
      <c r="Q1250" s="356" t="s">
        <v>15063</v>
      </c>
    </row>
    <row r="1251" spans="1:17" x14ac:dyDescent="0.25">
      <c r="A1251" s="354">
        <v>1248</v>
      </c>
      <c r="B1251" s="355" t="s">
        <v>5271</v>
      </c>
      <c r="C1251" s="355" t="s">
        <v>2396</v>
      </c>
      <c r="D1251" s="355" t="s">
        <v>2396</v>
      </c>
      <c r="E1251" s="355" t="s">
        <v>14807</v>
      </c>
      <c r="F1251" s="356" t="s">
        <v>5392</v>
      </c>
      <c r="G1251" s="356" t="s">
        <v>7266</v>
      </c>
      <c r="H1251" s="356" t="s">
        <v>7267</v>
      </c>
      <c r="I1251" s="356" t="str">
        <f t="shared" si="39"/>
        <v>AVAREGERE_66F03-BASAVANALLU</v>
      </c>
      <c r="J1251" s="356" t="s">
        <v>5701</v>
      </c>
      <c r="K1251" s="356" t="s">
        <v>15063</v>
      </c>
      <c r="L1251" s="357">
        <v>0</v>
      </c>
      <c r="M1251" s="357">
        <v>0</v>
      </c>
      <c r="N1251" s="357">
        <v>0</v>
      </c>
      <c r="O1251" s="356" t="e">
        <f t="shared" si="38"/>
        <v>#DIV/0!</v>
      </c>
      <c r="P1251" s="357" t="e">
        <v>#DIV/0!</v>
      </c>
      <c r="Q1251" s="356" t="s">
        <v>15063</v>
      </c>
    </row>
    <row r="1252" spans="1:17" x14ac:dyDescent="0.25">
      <c r="A1252" s="354">
        <v>1249</v>
      </c>
      <c r="B1252" s="355" t="s">
        <v>5271</v>
      </c>
      <c r="C1252" s="355" t="s">
        <v>2396</v>
      </c>
      <c r="D1252" s="355" t="s">
        <v>2396</v>
      </c>
      <c r="E1252" s="355" t="s">
        <v>14807</v>
      </c>
      <c r="F1252" s="356" t="s">
        <v>7346</v>
      </c>
      <c r="G1252" s="356" t="s">
        <v>7351</v>
      </c>
      <c r="H1252" s="356" t="s">
        <v>7352</v>
      </c>
      <c r="I1252" s="356" t="str">
        <f t="shared" si="39"/>
        <v>SHYAGALE_66F03-GONIWADA</v>
      </c>
      <c r="J1252" s="356" t="s">
        <v>5701</v>
      </c>
      <c r="K1252" s="356" t="s">
        <v>15063</v>
      </c>
      <c r="L1252" s="357">
        <v>0.2303</v>
      </c>
      <c r="M1252" s="357">
        <v>0.2072475</v>
      </c>
      <c r="N1252" s="357">
        <v>0</v>
      </c>
      <c r="O1252" s="356">
        <f t="shared" si="38"/>
        <v>10.009769865392967</v>
      </c>
      <c r="P1252" s="357">
        <v>10.00976986539297</v>
      </c>
      <c r="Q1252" s="356" t="s">
        <v>15063</v>
      </c>
    </row>
    <row r="1253" spans="1:17" x14ac:dyDescent="0.25">
      <c r="A1253" s="354">
        <v>1250</v>
      </c>
      <c r="B1253" s="355" t="s">
        <v>5271</v>
      </c>
      <c r="C1253" s="355" t="s">
        <v>2396</v>
      </c>
      <c r="D1253" s="355" t="s">
        <v>2396</v>
      </c>
      <c r="E1253" s="355" t="s">
        <v>14807</v>
      </c>
      <c r="F1253" s="356" t="s">
        <v>7291</v>
      </c>
      <c r="G1253" s="356" t="s">
        <v>7296</v>
      </c>
      <c r="H1253" s="356" t="s">
        <v>7297</v>
      </c>
      <c r="I1253" s="356" t="str">
        <f t="shared" si="39"/>
        <v>KADAJJI_66F03-KADAJJI ALUR</v>
      </c>
      <c r="J1253" s="356" t="s">
        <v>5701</v>
      </c>
      <c r="K1253" s="356" t="s">
        <v>15063</v>
      </c>
      <c r="L1253" s="357">
        <v>0.50459999999999994</v>
      </c>
      <c r="M1253" s="357">
        <v>0.45448849999999996</v>
      </c>
      <c r="N1253" s="357">
        <v>0</v>
      </c>
      <c r="O1253" s="356">
        <f t="shared" si="38"/>
        <v>9.930935394371776</v>
      </c>
      <c r="P1253" s="357">
        <v>9.930935394371776</v>
      </c>
      <c r="Q1253" s="356" t="s">
        <v>15063</v>
      </c>
    </row>
    <row r="1254" spans="1:17" x14ac:dyDescent="0.25">
      <c r="A1254" s="354">
        <v>1251</v>
      </c>
      <c r="B1254" s="355" t="s">
        <v>5271</v>
      </c>
      <c r="C1254" s="355" t="s">
        <v>2396</v>
      </c>
      <c r="D1254" s="355" t="s">
        <v>2396</v>
      </c>
      <c r="E1254" s="355" t="s">
        <v>14807</v>
      </c>
      <c r="F1254" s="356" t="s">
        <v>7308</v>
      </c>
      <c r="G1254" s="356" t="s">
        <v>7313</v>
      </c>
      <c r="H1254" s="356" t="s">
        <v>7314</v>
      </c>
      <c r="I1254" s="356" t="str">
        <f t="shared" si="39"/>
        <v>KUKKAWADA_66F03-KAIDALA</v>
      </c>
      <c r="J1254" s="356" t="s">
        <v>5701</v>
      </c>
      <c r="K1254" s="356" t="s">
        <v>15063</v>
      </c>
      <c r="L1254" s="357">
        <v>0.27860000000000001</v>
      </c>
      <c r="M1254" s="357">
        <v>0.25010500000000002</v>
      </c>
      <c r="N1254" s="357">
        <v>0</v>
      </c>
      <c r="O1254" s="356">
        <f t="shared" si="38"/>
        <v>10.227925340990666</v>
      </c>
      <c r="P1254" s="357">
        <v>10.227925340990662</v>
      </c>
      <c r="Q1254" s="356" t="s">
        <v>15063</v>
      </c>
    </row>
    <row r="1255" spans="1:17" x14ac:dyDescent="0.25">
      <c r="A1255" s="354">
        <v>1252</v>
      </c>
      <c r="B1255" s="355" t="s">
        <v>5271</v>
      </c>
      <c r="C1255" s="355" t="s">
        <v>2396</v>
      </c>
      <c r="D1255" s="355" t="s">
        <v>2396</v>
      </c>
      <c r="E1255" s="355" t="s">
        <v>14807</v>
      </c>
      <c r="F1255" s="356" t="s">
        <v>5387</v>
      </c>
      <c r="G1255" s="356" t="s">
        <v>7357</v>
      </c>
      <c r="H1255" s="356" t="s">
        <v>7358</v>
      </c>
      <c r="I1255" s="356" t="str">
        <f t="shared" si="39"/>
        <v>YARAGUNTA_66F03-KAKKARAGOLLA</v>
      </c>
      <c r="J1255" s="356" t="s">
        <v>5701</v>
      </c>
      <c r="K1255" s="356" t="s">
        <v>15063</v>
      </c>
      <c r="L1255" s="357">
        <v>0.25519999999999998</v>
      </c>
      <c r="M1255" s="357">
        <v>0.22865750000000001</v>
      </c>
      <c r="N1255" s="357">
        <v>0</v>
      </c>
      <c r="O1255" s="356">
        <f t="shared" si="38"/>
        <v>10.400666144200615</v>
      </c>
      <c r="P1255" s="357">
        <v>10.400666144200621</v>
      </c>
      <c r="Q1255" s="356" t="s">
        <v>15063</v>
      </c>
    </row>
    <row r="1256" spans="1:17" x14ac:dyDescent="0.25">
      <c r="A1256" s="354">
        <v>1253</v>
      </c>
      <c r="B1256" s="355" t="s">
        <v>5271</v>
      </c>
      <c r="C1256" s="355" t="s">
        <v>2396</v>
      </c>
      <c r="D1256" s="355" t="s">
        <v>2396</v>
      </c>
      <c r="E1256" s="355" t="s">
        <v>14807</v>
      </c>
      <c r="F1256" s="356" t="s">
        <v>7335</v>
      </c>
      <c r="G1256" s="356" t="s">
        <v>7340</v>
      </c>
      <c r="H1256" s="356" t="s">
        <v>7341</v>
      </c>
      <c r="I1256" s="356" t="str">
        <f t="shared" si="39"/>
        <v>OBAJJIHALLI_66F03-MAGANAHALLY</v>
      </c>
      <c r="J1256" s="356" t="s">
        <v>5701</v>
      </c>
      <c r="K1256" s="356" t="s">
        <v>15063</v>
      </c>
      <c r="L1256" s="357">
        <v>0.39259999999999995</v>
      </c>
      <c r="M1256" s="357">
        <v>0.35397600000000001</v>
      </c>
      <c r="N1256" s="357">
        <v>0</v>
      </c>
      <c r="O1256" s="356">
        <f t="shared" si="38"/>
        <v>9.8380030565460874</v>
      </c>
      <c r="P1256" s="357">
        <v>9.838003056546075</v>
      </c>
      <c r="Q1256" s="356" t="s">
        <v>15063</v>
      </c>
    </row>
    <row r="1257" spans="1:17" x14ac:dyDescent="0.25">
      <c r="A1257" s="354">
        <v>1254</v>
      </c>
      <c r="B1257" s="355" t="s">
        <v>5271</v>
      </c>
      <c r="C1257" s="355" t="s">
        <v>2396</v>
      </c>
      <c r="D1257" s="355" t="s">
        <v>2396</v>
      </c>
      <c r="E1257" s="355" t="s">
        <v>14807</v>
      </c>
      <c r="F1257" s="356" t="s">
        <v>5387</v>
      </c>
      <c r="G1257" s="356" t="s">
        <v>7359</v>
      </c>
      <c r="H1257" s="356" t="s">
        <v>7360</v>
      </c>
      <c r="I1257" s="356" t="str">
        <f t="shared" si="39"/>
        <v>YARAGUNTA_66F04-AVARAGOLLA</v>
      </c>
      <c r="J1257" s="356" t="s">
        <v>5701</v>
      </c>
      <c r="K1257" s="356" t="s">
        <v>15063</v>
      </c>
      <c r="L1257" s="357">
        <v>0.28859999999999997</v>
      </c>
      <c r="M1257" s="357">
        <v>0.25933899999999999</v>
      </c>
      <c r="N1257" s="357">
        <v>0</v>
      </c>
      <c r="O1257" s="356">
        <f t="shared" si="38"/>
        <v>10.138946638946633</v>
      </c>
      <c r="P1257" s="357">
        <v>10.138946638946633</v>
      </c>
      <c r="Q1257" s="356" t="s">
        <v>15063</v>
      </c>
    </row>
    <row r="1258" spans="1:17" x14ac:dyDescent="0.25">
      <c r="A1258" s="354">
        <v>1255</v>
      </c>
      <c r="B1258" s="355" t="s">
        <v>5271</v>
      </c>
      <c r="C1258" s="355" t="s">
        <v>2396</v>
      </c>
      <c r="D1258" s="355" t="s">
        <v>2396</v>
      </c>
      <c r="E1258" s="355" t="s">
        <v>14807</v>
      </c>
      <c r="F1258" s="356" t="s">
        <v>7308</v>
      </c>
      <c r="G1258" s="356" t="s">
        <v>7315</v>
      </c>
      <c r="H1258" s="356" t="s">
        <v>7316</v>
      </c>
      <c r="I1258" s="356" t="str">
        <f t="shared" si="39"/>
        <v>KUKKAWADA_66F04-HADADIKKD</v>
      </c>
      <c r="J1258" s="356" t="s">
        <v>5701</v>
      </c>
      <c r="K1258" s="356" t="s">
        <v>15063</v>
      </c>
      <c r="L1258" s="357">
        <v>0.31900000000000001</v>
      </c>
      <c r="M1258" s="357">
        <v>0.28637763999999999</v>
      </c>
      <c r="N1258" s="357">
        <v>0</v>
      </c>
      <c r="O1258" s="356">
        <f t="shared" si="38"/>
        <v>10.226445141065836</v>
      </c>
      <c r="P1258" s="357">
        <v>10.226445141065831</v>
      </c>
      <c r="Q1258" s="356" t="s">
        <v>15063</v>
      </c>
    </row>
    <row r="1259" spans="1:17" x14ac:dyDescent="0.25">
      <c r="A1259" s="354">
        <v>1256</v>
      </c>
      <c r="B1259" s="355" t="s">
        <v>5271</v>
      </c>
      <c r="C1259" s="355" t="s">
        <v>2396</v>
      </c>
      <c r="D1259" s="355" t="s">
        <v>2396</v>
      </c>
      <c r="E1259" s="355" t="s">
        <v>14807</v>
      </c>
      <c r="F1259" s="356" t="s">
        <v>5392</v>
      </c>
      <c r="G1259" s="356" t="s">
        <v>7268</v>
      </c>
      <c r="H1259" s="356" t="s">
        <v>6391</v>
      </c>
      <c r="I1259" s="356" t="str">
        <f t="shared" si="39"/>
        <v>AVAREGERE_66F04-INDUSTRIAL</v>
      </c>
      <c r="J1259" s="356" t="s">
        <v>2414</v>
      </c>
      <c r="K1259" s="356" t="s">
        <v>15063</v>
      </c>
      <c r="L1259" s="357">
        <v>1.8853199999999999</v>
      </c>
      <c r="M1259" s="357">
        <v>1.8524175000000001</v>
      </c>
      <c r="N1259" s="357">
        <v>0</v>
      </c>
      <c r="O1259" s="356">
        <f t="shared" si="38"/>
        <v>1.7451944497485752</v>
      </c>
      <c r="P1259" s="357">
        <v>9.6115607514613455</v>
      </c>
      <c r="Q1259" s="356" t="s">
        <v>15063</v>
      </c>
    </row>
    <row r="1260" spans="1:17" x14ac:dyDescent="0.25">
      <c r="A1260" s="354">
        <v>1257</v>
      </c>
      <c r="B1260" s="355" t="s">
        <v>5271</v>
      </c>
      <c r="C1260" s="355" t="s">
        <v>2396</v>
      </c>
      <c r="D1260" s="355" t="s">
        <v>2396</v>
      </c>
      <c r="E1260" s="355" t="s">
        <v>14807</v>
      </c>
      <c r="F1260" s="356" t="s">
        <v>7346</v>
      </c>
      <c r="G1260" s="356" t="s">
        <v>7353</v>
      </c>
      <c r="H1260" s="356" t="s">
        <v>7354</v>
      </c>
      <c r="I1260" s="356" t="str">
        <f t="shared" si="39"/>
        <v>SHYAGALE_66F04-NJ SHYAGALE</v>
      </c>
      <c r="J1260" s="356" t="s">
        <v>5706</v>
      </c>
      <c r="K1260" s="356" t="s">
        <v>15063</v>
      </c>
      <c r="L1260" s="357">
        <v>0.72329999999999994</v>
      </c>
      <c r="M1260" s="357">
        <v>0.62347415000000006</v>
      </c>
      <c r="N1260" s="357">
        <v>0</v>
      </c>
      <c r="O1260" s="356">
        <f t="shared" si="38"/>
        <v>13.801444767039941</v>
      </c>
      <c r="P1260" s="357">
        <v>38.022587014048504</v>
      </c>
      <c r="Q1260" s="356" t="s">
        <v>15063</v>
      </c>
    </row>
    <row r="1261" spans="1:17" x14ac:dyDescent="0.25">
      <c r="A1261" s="354">
        <v>1258</v>
      </c>
      <c r="B1261" s="355" t="s">
        <v>5271</v>
      </c>
      <c r="C1261" s="355" t="s">
        <v>2396</v>
      </c>
      <c r="D1261" s="355" t="s">
        <v>2396</v>
      </c>
      <c r="E1261" s="355" t="s">
        <v>14807</v>
      </c>
      <c r="F1261" s="356" t="s">
        <v>7291</v>
      </c>
      <c r="G1261" s="356" t="s">
        <v>7298</v>
      </c>
      <c r="H1261" s="356" t="s">
        <v>7299</v>
      </c>
      <c r="I1261" s="356" t="str">
        <f t="shared" si="39"/>
        <v>KADAJJI_66F04-NJ SRI RAM</v>
      </c>
      <c r="J1261" s="356" t="s">
        <v>5706</v>
      </c>
      <c r="K1261" s="356" t="s">
        <v>15063</v>
      </c>
      <c r="L1261" s="357">
        <v>0.97700000000000009</v>
      </c>
      <c r="M1261" s="357">
        <v>0.83831184999999997</v>
      </c>
      <c r="N1261" s="357">
        <v>0</v>
      </c>
      <c r="O1261" s="356">
        <f t="shared" si="38"/>
        <v>14.195307062436038</v>
      </c>
      <c r="P1261" s="357">
        <v>14.195307062436024</v>
      </c>
      <c r="Q1261" s="356" t="s">
        <v>15063</v>
      </c>
    </row>
    <row r="1262" spans="1:17" x14ac:dyDescent="0.25">
      <c r="A1262" s="354">
        <v>1259</v>
      </c>
      <c r="B1262" s="355" t="s">
        <v>5271</v>
      </c>
      <c r="C1262" s="355" t="s">
        <v>2396</v>
      </c>
      <c r="D1262" s="355" t="s">
        <v>2396</v>
      </c>
      <c r="E1262" s="355" t="s">
        <v>14807</v>
      </c>
      <c r="F1262" s="356" t="s">
        <v>7335</v>
      </c>
      <c r="G1262" s="356" t="s">
        <v>7342</v>
      </c>
      <c r="H1262" s="356" t="s">
        <v>7343</v>
      </c>
      <c r="I1262" s="356" t="str">
        <f t="shared" si="39"/>
        <v>OBAJJIHALLI_66F04-OBAJJIHALLI</v>
      </c>
      <c r="J1262" s="356" t="s">
        <v>5701</v>
      </c>
      <c r="K1262" s="356" t="s">
        <v>15063</v>
      </c>
      <c r="L1262" s="357">
        <v>0.37299999999999994</v>
      </c>
      <c r="M1262" s="357">
        <v>0.33642299999999997</v>
      </c>
      <c r="N1262" s="357">
        <v>0</v>
      </c>
      <c r="O1262" s="356">
        <f t="shared" si="38"/>
        <v>9.8061662198391346</v>
      </c>
      <c r="P1262" s="357">
        <v>9.8061662198391417</v>
      </c>
      <c r="Q1262" s="356" t="s">
        <v>15063</v>
      </c>
    </row>
    <row r="1263" spans="1:17" x14ac:dyDescent="0.25">
      <c r="A1263" s="354">
        <v>1260</v>
      </c>
      <c r="B1263" s="355" t="s">
        <v>5271</v>
      </c>
      <c r="C1263" s="355" t="s">
        <v>2396</v>
      </c>
      <c r="D1263" s="355" t="s">
        <v>2396</v>
      </c>
      <c r="E1263" s="355" t="s">
        <v>14807</v>
      </c>
      <c r="F1263" s="356" t="s">
        <v>7291</v>
      </c>
      <c r="G1263" s="356" t="s">
        <v>7300</v>
      </c>
      <c r="H1263" s="356" t="s">
        <v>7301</v>
      </c>
      <c r="I1263" s="356" t="str">
        <f t="shared" si="39"/>
        <v>KADAJJI_66F05-ANJANEYA</v>
      </c>
      <c r="J1263" s="356" t="s">
        <v>5701</v>
      </c>
      <c r="K1263" s="356" t="s">
        <v>15063</v>
      </c>
      <c r="L1263" s="357">
        <v>0.59820000000000007</v>
      </c>
      <c r="M1263" s="357">
        <v>0.53666150000000001</v>
      </c>
      <c r="N1263" s="357">
        <v>0</v>
      </c>
      <c r="O1263" s="356">
        <f t="shared" si="38"/>
        <v>10.287278502173194</v>
      </c>
      <c r="P1263" s="357">
        <v>10.287278502173191</v>
      </c>
      <c r="Q1263" s="356" t="s">
        <v>15063</v>
      </c>
    </row>
    <row r="1264" spans="1:17" x14ac:dyDescent="0.25">
      <c r="A1264" s="354">
        <v>1261</v>
      </c>
      <c r="B1264" s="355" t="s">
        <v>5271</v>
      </c>
      <c r="C1264" s="355" t="s">
        <v>2396</v>
      </c>
      <c r="D1264" s="355" t="s">
        <v>2396</v>
      </c>
      <c r="E1264" s="355" t="s">
        <v>14807</v>
      </c>
      <c r="F1264" s="356" t="s">
        <v>5387</v>
      </c>
      <c r="G1264" s="356" t="s">
        <v>7361</v>
      </c>
      <c r="H1264" s="356" t="s">
        <v>7362</v>
      </c>
      <c r="I1264" s="356" t="str">
        <f t="shared" si="39"/>
        <v>YARAGUNTA_66F05-DEVARAHATTY</v>
      </c>
      <c r="J1264" s="356" t="s">
        <v>5701</v>
      </c>
      <c r="K1264" s="356" t="s">
        <v>15063</v>
      </c>
      <c r="L1264" s="357">
        <v>0.29549700000000001</v>
      </c>
      <c r="M1264" s="357">
        <v>0.265204</v>
      </c>
      <c r="N1264" s="357">
        <v>0</v>
      </c>
      <c r="O1264" s="356">
        <f t="shared" si="38"/>
        <v>10.251542316842476</v>
      </c>
      <c r="P1264" s="357">
        <v>10.251542316842476</v>
      </c>
      <c r="Q1264" s="356" t="s">
        <v>15063</v>
      </c>
    </row>
    <row r="1265" spans="1:17" x14ac:dyDescent="0.25">
      <c r="A1265" s="354">
        <v>1262</v>
      </c>
      <c r="B1265" s="355" t="s">
        <v>5271</v>
      </c>
      <c r="C1265" s="355" t="s">
        <v>2396</v>
      </c>
      <c r="D1265" s="355" t="s">
        <v>2396</v>
      </c>
      <c r="E1265" s="355" t="s">
        <v>14807</v>
      </c>
      <c r="F1265" s="356" t="s">
        <v>5392</v>
      </c>
      <c r="G1265" s="356" t="s">
        <v>7269</v>
      </c>
      <c r="H1265" s="356" t="s">
        <v>7270</v>
      </c>
      <c r="I1265" s="356" t="str">
        <f t="shared" si="39"/>
        <v>AVAREGERE_66F05-MALLASHETTIHALLI</v>
      </c>
      <c r="J1265" s="356" t="s">
        <v>5701</v>
      </c>
      <c r="K1265" s="356" t="s">
        <v>15063</v>
      </c>
      <c r="L1265" s="357">
        <v>0.36160400000000004</v>
      </c>
      <c r="M1265" s="357">
        <v>0.32577349999999999</v>
      </c>
      <c r="N1265" s="357">
        <v>0</v>
      </c>
      <c r="O1265" s="356">
        <f t="shared" si="38"/>
        <v>9.9087676021283055</v>
      </c>
      <c r="P1265" s="357">
        <v>9.9087676021282984</v>
      </c>
      <c r="Q1265" s="356" t="s">
        <v>15063</v>
      </c>
    </row>
    <row r="1266" spans="1:17" x14ac:dyDescent="0.25">
      <c r="A1266" s="354">
        <v>1263</v>
      </c>
      <c r="B1266" s="355" t="s">
        <v>5271</v>
      </c>
      <c r="C1266" s="355" t="s">
        <v>2396</v>
      </c>
      <c r="D1266" s="355" t="s">
        <v>2396</v>
      </c>
      <c r="E1266" s="355" t="s">
        <v>14807</v>
      </c>
      <c r="F1266" s="356" t="s">
        <v>7308</v>
      </c>
      <c r="G1266" s="356" t="s">
        <v>7317</v>
      </c>
      <c r="H1266" s="356" t="s">
        <v>7318</v>
      </c>
      <c r="I1266" s="356" t="str">
        <f t="shared" si="39"/>
        <v>KUKKAWADA_66F05-NJKALBANDE</v>
      </c>
      <c r="J1266" s="356" t="s">
        <v>5706</v>
      </c>
      <c r="K1266" s="356" t="s">
        <v>15063</v>
      </c>
      <c r="L1266" s="357">
        <v>0.43050000000000005</v>
      </c>
      <c r="M1266" s="357">
        <v>0.36996322000000004</v>
      </c>
      <c r="N1266" s="357">
        <v>0</v>
      </c>
      <c r="O1266" s="356">
        <f t="shared" si="38"/>
        <v>14.061969802555168</v>
      </c>
      <c r="P1266" s="357">
        <v>27.10935093413369</v>
      </c>
      <c r="Q1266" s="356" t="s">
        <v>15063</v>
      </c>
    </row>
    <row r="1267" spans="1:17" x14ac:dyDescent="0.25">
      <c r="A1267" s="354">
        <v>1264</v>
      </c>
      <c r="B1267" s="355" t="s">
        <v>5271</v>
      </c>
      <c r="C1267" s="355" t="s">
        <v>2396</v>
      </c>
      <c r="D1267" s="355" t="s">
        <v>2396</v>
      </c>
      <c r="E1267" s="355" t="s">
        <v>14807</v>
      </c>
      <c r="F1267" s="356" t="s">
        <v>7335</v>
      </c>
      <c r="G1267" s="356" t="s">
        <v>7344</v>
      </c>
      <c r="H1267" s="356" t="s">
        <v>7345</v>
      </c>
      <c r="I1267" s="356" t="str">
        <f t="shared" si="39"/>
        <v>OBAJJIHALLI_66F05-WATER-SUPPLY</v>
      </c>
      <c r="J1267" s="356" t="s">
        <v>5706</v>
      </c>
      <c r="K1267" s="356" t="s">
        <v>15063</v>
      </c>
      <c r="L1267" s="357">
        <v>0.56359999999999999</v>
      </c>
      <c r="M1267" s="357">
        <v>0.48370616</v>
      </c>
      <c r="N1267" s="357">
        <v>0</v>
      </c>
      <c r="O1267" s="356">
        <f t="shared" si="38"/>
        <v>14.175628105039035</v>
      </c>
      <c r="P1267" s="357">
        <v>27.578750678703123</v>
      </c>
      <c r="Q1267" s="356" t="s">
        <v>15063</v>
      </c>
    </row>
    <row r="1268" spans="1:17" x14ac:dyDescent="0.25">
      <c r="A1268" s="354">
        <v>1265</v>
      </c>
      <c r="B1268" s="355" t="s">
        <v>5271</v>
      </c>
      <c r="C1268" s="355" t="s">
        <v>2396</v>
      </c>
      <c r="D1268" s="355" t="s">
        <v>2396</v>
      </c>
      <c r="E1268" s="355" t="s">
        <v>14807</v>
      </c>
      <c r="F1268" s="356" t="s">
        <v>7291</v>
      </c>
      <c r="G1268" s="356" t="s">
        <v>7302</v>
      </c>
      <c r="H1268" s="356" t="s">
        <v>7303</v>
      </c>
      <c r="I1268" s="356" t="str">
        <f t="shared" si="39"/>
        <v>KADAJJI_66F06-KADAJJI</v>
      </c>
      <c r="J1268" s="356" t="s">
        <v>5701</v>
      </c>
      <c r="K1268" s="356" t="s">
        <v>15063</v>
      </c>
      <c r="L1268" s="357">
        <v>0.25700000000000001</v>
      </c>
      <c r="M1268" s="357">
        <v>0.23181599999999999</v>
      </c>
      <c r="N1268" s="357">
        <v>0</v>
      </c>
      <c r="O1268" s="356">
        <f t="shared" si="38"/>
        <v>9.7992217898832727</v>
      </c>
      <c r="P1268" s="357">
        <v>9.7992217898832727</v>
      </c>
      <c r="Q1268" s="356" t="s">
        <v>15063</v>
      </c>
    </row>
    <row r="1269" spans="1:17" x14ac:dyDescent="0.25">
      <c r="A1269" s="354">
        <v>1266</v>
      </c>
      <c r="B1269" s="355" t="s">
        <v>5271</v>
      </c>
      <c r="C1269" s="355" t="s">
        <v>2396</v>
      </c>
      <c r="D1269" s="355" t="s">
        <v>2396</v>
      </c>
      <c r="E1269" s="355" t="s">
        <v>14807</v>
      </c>
      <c r="F1269" s="356" t="s">
        <v>5392</v>
      </c>
      <c r="G1269" s="356" t="s">
        <v>7271</v>
      </c>
      <c r="H1269" s="356" t="s">
        <v>7272</v>
      </c>
      <c r="I1269" s="356" t="str">
        <f t="shared" si="39"/>
        <v>AVAREGERE_66F06-KADAJJI AVG</v>
      </c>
      <c r="J1269" s="356" t="s">
        <v>2432</v>
      </c>
      <c r="K1269" s="356" t="s">
        <v>15063</v>
      </c>
      <c r="L1269" s="357">
        <v>0.33999999999999997</v>
      </c>
      <c r="M1269" s="357">
        <v>0.29256683</v>
      </c>
      <c r="N1269" s="357">
        <v>0</v>
      </c>
      <c r="O1269" s="356">
        <f t="shared" si="38"/>
        <v>13.95093235294117</v>
      </c>
      <c r="P1269" s="357">
        <v>26.251094879553516</v>
      </c>
      <c r="Q1269" s="356" t="s">
        <v>15063</v>
      </c>
    </row>
    <row r="1270" spans="1:17" x14ac:dyDescent="0.25">
      <c r="A1270" s="354">
        <v>1267</v>
      </c>
      <c r="B1270" s="355" t="s">
        <v>5271</v>
      </c>
      <c r="C1270" s="355" t="s">
        <v>2396</v>
      </c>
      <c r="D1270" s="355" t="s">
        <v>2396</v>
      </c>
      <c r="E1270" s="355" t="s">
        <v>14807</v>
      </c>
      <c r="F1270" s="356" t="s">
        <v>7308</v>
      </c>
      <c r="G1270" s="356" t="s">
        <v>7319</v>
      </c>
      <c r="H1270" s="356" t="s">
        <v>7320</v>
      </c>
      <c r="I1270" s="356" t="str">
        <f t="shared" si="39"/>
        <v>KUKKAWADA_66F06-KUKKAWADA</v>
      </c>
      <c r="J1270" s="356" t="s">
        <v>5701</v>
      </c>
      <c r="K1270" s="356" t="s">
        <v>15063</v>
      </c>
      <c r="L1270" s="357">
        <v>0.31</v>
      </c>
      <c r="M1270" s="357">
        <v>0.27800049999999998</v>
      </c>
      <c r="N1270" s="357">
        <v>0</v>
      </c>
      <c r="O1270" s="356">
        <f t="shared" si="38"/>
        <v>10.322419354838715</v>
      </c>
      <c r="P1270" s="357">
        <v>10.322419354838708</v>
      </c>
      <c r="Q1270" s="356" t="s">
        <v>15063</v>
      </c>
    </row>
    <row r="1271" spans="1:17" x14ac:dyDescent="0.25">
      <c r="A1271" s="354">
        <v>1268</v>
      </c>
      <c r="B1271" s="355" t="s">
        <v>5271</v>
      </c>
      <c r="C1271" s="355" t="s">
        <v>2396</v>
      </c>
      <c r="D1271" s="355" t="s">
        <v>2396</v>
      </c>
      <c r="E1271" s="355" t="s">
        <v>14807</v>
      </c>
      <c r="F1271" s="356" t="s">
        <v>5392</v>
      </c>
      <c r="G1271" s="356" t="s">
        <v>7273</v>
      </c>
      <c r="H1271" s="356" t="s">
        <v>7274</v>
      </c>
      <c r="I1271" s="356" t="str">
        <f t="shared" si="39"/>
        <v>AVAREGERE_66F07-AVAREGERE</v>
      </c>
      <c r="J1271" s="356" t="s">
        <v>2405</v>
      </c>
      <c r="K1271" s="356" t="s">
        <v>15063</v>
      </c>
      <c r="L1271" s="357">
        <v>0.79930000000000012</v>
      </c>
      <c r="M1271" s="357">
        <v>0.70184800000000003</v>
      </c>
      <c r="N1271" s="357">
        <v>0</v>
      </c>
      <c r="O1271" s="356">
        <f t="shared" si="38"/>
        <v>12.192168147128747</v>
      </c>
      <c r="P1271" s="357">
        <v>12.192168147128745</v>
      </c>
      <c r="Q1271" s="356" t="s">
        <v>15063</v>
      </c>
    </row>
    <row r="1272" spans="1:17" x14ac:dyDescent="0.25">
      <c r="A1272" s="354">
        <v>1269</v>
      </c>
      <c r="B1272" s="355" t="s">
        <v>5271</v>
      </c>
      <c r="C1272" s="355" t="s">
        <v>2396</v>
      </c>
      <c r="D1272" s="355" t="s">
        <v>2396</v>
      </c>
      <c r="E1272" s="355" t="s">
        <v>14807</v>
      </c>
      <c r="F1272" s="356" t="s">
        <v>7291</v>
      </c>
      <c r="G1272" s="356" t="s">
        <v>7304</v>
      </c>
      <c r="H1272" s="356" t="s">
        <v>7305</v>
      </c>
      <c r="I1272" s="356" t="str">
        <f t="shared" si="39"/>
        <v>KADAJJI_66F07-BASAVANAL</v>
      </c>
      <c r="J1272" s="356" t="s">
        <v>5701</v>
      </c>
      <c r="K1272" s="356" t="s">
        <v>15063</v>
      </c>
      <c r="L1272" s="357">
        <v>0.375</v>
      </c>
      <c r="M1272" s="357">
        <v>0.33803150000000004</v>
      </c>
      <c r="N1272" s="357">
        <v>0</v>
      </c>
      <c r="O1272" s="356">
        <f t="shared" si="38"/>
        <v>9.8582666666666547</v>
      </c>
      <c r="P1272" s="357">
        <v>9.8582666666666601</v>
      </c>
      <c r="Q1272" s="356" t="s">
        <v>15063</v>
      </c>
    </row>
    <row r="1273" spans="1:17" x14ac:dyDescent="0.25">
      <c r="A1273" s="354">
        <v>1270</v>
      </c>
      <c r="B1273" s="355" t="s">
        <v>5271</v>
      </c>
      <c r="C1273" s="355" t="s">
        <v>2396</v>
      </c>
      <c r="D1273" s="355" t="s">
        <v>2396</v>
      </c>
      <c r="E1273" s="355" t="s">
        <v>14807</v>
      </c>
      <c r="F1273" s="356" t="s">
        <v>5392</v>
      </c>
      <c r="G1273" s="356" t="s">
        <v>7275</v>
      </c>
      <c r="H1273" s="356" t="s">
        <v>7276</v>
      </c>
      <c r="I1273" s="356" t="str">
        <f t="shared" si="39"/>
        <v>AVAREGERE_66F08-ANGODU</v>
      </c>
      <c r="J1273" s="356" t="s">
        <v>2414</v>
      </c>
      <c r="K1273" s="356" t="s">
        <v>15063</v>
      </c>
      <c r="L1273" s="357">
        <v>0.83349999999999991</v>
      </c>
      <c r="M1273" s="357">
        <v>0.72806224999999991</v>
      </c>
      <c r="N1273" s="357">
        <v>0</v>
      </c>
      <c r="O1273" s="356">
        <f t="shared" si="38"/>
        <v>12.65</v>
      </c>
      <c r="P1273" s="357">
        <v>24.134579081197781</v>
      </c>
      <c r="Q1273" s="356" t="s">
        <v>15063</v>
      </c>
    </row>
    <row r="1274" spans="1:17" x14ac:dyDescent="0.25">
      <c r="A1274" s="354">
        <v>1271</v>
      </c>
      <c r="B1274" s="355" t="s">
        <v>5271</v>
      </c>
      <c r="C1274" s="355" t="s">
        <v>2396</v>
      </c>
      <c r="D1274" s="355" t="s">
        <v>2396</v>
      </c>
      <c r="E1274" s="355" t="s">
        <v>14807</v>
      </c>
      <c r="F1274" s="356" t="s">
        <v>7308</v>
      </c>
      <c r="G1274" s="356" t="s">
        <v>7321</v>
      </c>
      <c r="H1274" s="356" t="s">
        <v>7322</v>
      </c>
      <c r="I1274" s="356" t="str">
        <f t="shared" si="39"/>
        <v>KUKKAWADA_66F08-LOKIKERE</v>
      </c>
      <c r="J1274" s="356" t="s">
        <v>5701</v>
      </c>
      <c r="K1274" s="356" t="s">
        <v>15063</v>
      </c>
      <c r="L1274" s="357">
        <v>0.28510000000000002</v>
      </c>
      <c r="M1274" s="357">
        <v>0.25231000000000003</v>
      </c>
      <c r="N1274" s="357">
        <v>0</v>
      </c>
      <c r="O1274" s="356">
        <f t="shared" si="38"/>
        <v>11.501227639424757</v>
      </c>
      <c r="P1274" s="357">
        <v>11.50122763942476</v>
      </c>
      <c r="Q1274" s="356" t="s">
        <v>15063</v>
      </c>
    </row>
    <row r="1275" spans="1:17" x14ac:dyDescent="0.25">
      <c r="A1275" s="354">
        <v>1272</v>
      </c>
      <c r="B1275" s="355" t="s">
        <v>5271</v>
      </c>
      <c r="C1275" s="355" t="s">
        <v>2396</v>
      </c>
      <c r="D1275" s="355" t="s">
        <v>2396</v>
      </c>
      <c r="E1275" s="355" t="s">
        <v>14807</v>
      </c>
      <c r="F1275" s="356" t="s">
        <v>7291</v>
      </c>
      <c r="G1275" s="356" t="s">
        <v>7306</v>
      </c>
      <c r="H1275" s="356" t="s">
        <v>7307</v>
      </c>
      <c r="I1275" s="356" t="str">
        <f t="shared" si="39"/>
        <v>KADAJJI_66F08-NAGARAKATTE</v>
      </c>
      <c r="J1275" s="356" t="s">
        <v>5701</v>
      </c>
      <c r="K1275" s="356" t="s">
        <v>15063</v>
      </c>
      <c r="L1275" s="357">
        <v>0.375025</v>
      </c>
      <c r="M1275" s="357">
        <v>0.338889</v>
      </c>
      <c r="N1275" s="357">
        <v>0</v>
      </c>
      <c r="O1275" s="356">
        <f t="shared" si="38"/>
        <v>9.6356242917138868</v>
      </c>
      <c r="P1275" s="357">
        <v>9.635624291713885</v>
      </c>
      <c r="Q1275" s="356" t="s">
        <v>15063</v>
      </c>
    </row>
    <row r="1276" spans="1:17" x14ac:dyDescent="0.25">
      <c r="A1276" s="354">
        <v>1273</v>
      </c>
      <c r="B1276" s="355" t="s">
        <v>5271</v>
      </c>
      <c r="C1276" s="355" t="s">
        <v>2396</v>
      </c>
      <c r="D1276" s="355" t="s">
        <v>2396</v>
      </c>
      <c r="E1276" s="355" t="s">
        <v>14807</v>
      </c>
      <c r="F1276" s="356" t="s">
        <v>5392</v>
      </c>
      <c r="G1276" s="356" t="s">
        <v>7277</v>
      </c>
      <c r="H1276" s="356" t="s">
        <v>7278</v>
      </c>
      <c r="I1276" s="356" t="str">
        <f t="shared" si="39"/>
        <v>AVAREGERE_66F09-BETHUR</v>
      </c>
      <c r="J1276" s="356" t="s">
        <v>5701</v>
      </c>
      <c r="K1276" s="356" t="s">
        <v>15063</v>
      </c>
      <c r="L1276" s="357">
        <v>0.27280000000000004</v>
      </c>
      <c r="M1276" s="357">
        <v>0.24720300000000001</v>
      </c>
      <c r="N1276" s="357">
        <v>0</v>
      </c>
      <c r="O1276" s="356">
        <f t="shared" si="38"/>
        <v>9.3830645161290445</v>
      </c>
      <c r="P1276" s="357">
        <v>9.3830645161290462</v>
      </c>
      <c r="Q1276" s="356" t="s">
        <v>15063</v>
      </c>
    </row>
    <row r="1277" spans="1:17" x14ac:dyDescent="0.25">
      <c r="A1277" s="354">
        <v>1274</v>
      </c>
      <c r="B1277" s="355" t="s">
        <v>5271</v>
      </c>
      <c r="C1277" s="355" t="s">
        <v>2396</v>
      </c>
      <c r="D1277" s="355" t="s">
        <v>2396</v>
      </c>
      <c r="E1277" s="355" t="s">
        <v>14807</v>
      </c>
      <c r="F1277" s="356" t="s">
        <v>7308</v>
      </c>
      <c r="G1277" s="356" t="s">
        <v>7323</v>
      </c>
      <c r="H1277" s="356" t="s">
        <v>7324</v>
      </c>
      <c r="I1277" s="356" t="str">
        <f t="shared" si="39"/>
        <v>KUKKAWADA_66F09-KANAGONDANAHALLI</v>
      </c>
      <c r="J1277" s="356" t="s">
        <v>5701</v>
      </c>
      <c r="K1277" s="356" t="s">
        <v>15063</v>
      </c>
      <c r="L1277" s="357">
        <v>0.45310000000000006</v>
      </c>
      <c r="M1277" s="357">
        <v>0.41031899999999999</v>
      </c>
      <c r="N1277" s="357">
        <v>0</v>
      </c>
      <c r="O1277" s="356">
        <f t="shared" si="38"/>
        <v>9.4418450673140732</v>
      </c>
      <c r="P1277" s="357">
        <v>9.441845067314059</v>
      </c>
      <c r="Q1277" s="356" t="s">
        <v>15063</v>
      </c>
    </row>
    <row r="1278" spans="1:17" x14ac:dyDescent="0.25">
      <c r="A1278" s="354">
        <v>1275</v>
      </c>
      <c r="B1278" s="355" t="s">
        <v>5271</v>
      </c>
      <c r="C1278" s="355" t="s">
        <v>2396</v>
      </c>
      <c r="D1278" s="355" t="s">
        <v>2396</v>
      </c>
      <c r="E1278" s="355" t="s">
        <v>14807</v>
      </c>
      <c r="F1278" s="356" t="s">
        <v>7308</v>
      </c>
      <c r="G1278" s="356" t="s">
        <v>7325</v>
      </c>
      <c r="H1278" s="356" t="s">
        <v>7326</v>
      </c>
      <c r="I1278" s="356" t="str">
        <f t="shared" si="39"/>
        <v>KUKKAWADA_66F10-MATHI</v>
      </c>
      <c r="J1278" s="356" t="s">
        <v>5701</v>
      </c>
      <c r="K1278" s="356" t="s">
        <v>15063</v>
      </c>
      <c r="L1278" s="357">
        <v>0.43099999999999999</v>
      </c>
      <c r="M1278" s="357">
        <v>0.38622900000000004</v>
      </c>
      <c r="N1278" s="357">
        <v>0</v>
      </c>
      <c r="O1278" s="356">
        <f t="shared" si="38"/>
        <v>10.387703016241288</v>
      </c>
      <c r="P1278" s="357">
        <v>10.387703016241289</v>
      </c>
      <c r="Q1278" s="356" t="s">
        <v>15063</v>
      </c>
    </row>
    <row r="1279" spans="1:17" x14ac:dyDescent="0.25">
      <c r="A1279" s="354">
        <v>1276</v>
      </c>
      <c r="B1279" s="355" t="s">
        <v>5271</v>
      </c>
      <c r="C1279" s="355" t="s">
        <v>2396</v>
      </c>
      <c r="D1279" s="355" t="s">
        <v>2396</v>
      </c>
      <c r="E1279" s="355" t="s">
        <v>14807</v>
      </c>
      <c r="F1279" s="356" t="s">
        <v>5392</v>
      </c>
      <c r="G1279" s="356" t="s">
        <v>7279</v>
      </c>
      <c r="H1279" s="356" t="s">
        <v>7280</v>
      </c>
      <c r="I1279" s="356" t="str">
        <f t="shared" si="39"/>
        <v>AVAREGERE_66F10-PUTTUGUNAL</v>
      </c>
      <c r="J1279" s="356" t="s">
        <v>5701</v>
      </c>
      <c r="K1279" s="356" t="s">
        <v>15063</v>
      </c>
      <c r="L1279" s="357">
        <v>0.42020000000000002</v>
      </c>
      <c r="M1279" s="357">
        <v>0.37695600000000001</v>
      </c>
      <c r="N1279" s="357">
        <v>0</v>
      </c>
      <c r="O1279" s="356">
        <f t="shared" si="38"/>
        <v>10.291289861970492</v>
      </c>
      <c r="P1279" s="357">
        <v>10.291289861970487</v>
      </c>
      <c r="Q1279" s="356" t="s">
        <v>15063</v>
      </c>
    </row>
    <row r="1280" spans="1:17" x14ac:dyDescent="0.25">
      <c r="A1280" s="354">
        <v>1277</v>
      </c>
      <c r="B1280" s="355" t="s">
        <v>5271</v>
      </c>
      <c r="C1280" s="355" t="s">
        <v>2396</v>
      </c>
      <c r="D1280" s="355" t="s">
        <v>2396</v>
      </c>
      <c r="E1280" s="355" t="s">
        <v>14807</v>
      </c>
      <c r="F1280" s="356" t="s">
        <v>5387</v>
      </c>
      <c r="G1280" s="356" t="s">
        <v>7363</v>
      </c>
      <c r="H1280" s="356" t="s">
        <v>7364</v>
      </c>
      <c r="I1280" s="356" t="str">
        <f t="shared" si="39"/>
        <v>YARAGUNTA_66F11-BATHI</v>
      </c>
      <c r="J1280" s="356" t="s">
        <v>5701</v>
      </c>
      <c r="K1280" s="356" t="s">
        <v>15063</v>
      </c>
      <c r="L1280" s="357">
        <v>0.17207</v>
      </c>
      <c r="M1280" s="357">
        <v>0.15546699999999999</v>
      </c>
      <c r="N1280" s="357">
        <v>0</v>
      </c>
      <c r="O1280" s="356">
        <f t="shared" si="38"/>
        <v>9.6489800662521112</v>
      </c>
      <c r="P1280" s="357">
        <v>9.6489800662521112</v>
      </c>
      <c r="Q1280" s="356" t="s">
        <v>15063</v>
      </c>
    </row>
    <row r="1281" spans="1:17" x14ac:dyDescent="0.25">
      <c r="A1281" s="354">
        <v>1278</v>
      </c>
      <c r="B1281" s="355" t="s">
        <v>5271</v>
      </c>
      <c r="C1281" s="355" t="s">
        <v>2396</v>
      </c>
      <c r="D1281" s="355" t="s">
        <v>2396</v>
      </c>
      <c r="E1281" s="355" t="s">
        <v>14807</v>
      </c>
      <c r="F1281" s="356" t="s">
        <v>5392</v>
      </c>
      <c r="G1281" s="356" t="s">
        <v>7281</v>
      </c>
      <c r="H1281" s="356" t="s">
        <v>7282</v>
      </c>
      <c r="I1281" s="356" t="str">
        <f t="shared" si="39"/>
        <v>AVAREGERE_66F11-IGURU</v>
      </c>
      <c r="J1281" s="356" t="s">
        <v>5701</v>
      </c>
      <c r="K1281" s="356" t="s">
        <v>15063</v>
      </c>
      <c r="L1281" s="357">
        <v>0.34360000000000002</v>
      </c>
      <c r="M1281" s="357">
        <v>0.30987500000000001</v>
      </c>
      <c r="N1281" s="357">
        <v>0</v>
      </c>
      <c r="O1281" s="356">
        <f t="shared" si="38"/>
        <v>9.8151920838183937</v>
      </c>
      <c r="P1281" s="357">
        <v>9.8151920838183813</v>
      </c>
      <c r="Q1281" s="356" t="s">
        <v>15063</v>
      </c>
    </row>
    <row r="1282" spans="1:17" x14ac:dyDescent="0.25">
      <c r="A1282" s="354">
        <v>1279</v>
      </c>
      <c r="B1282" s="355" t="s">
        <v>5271</v>
      </c>
      <c r="C1282" s="355" t="s">
        <v>2396</v>
      </c>
      <c r="D1282" s="355" t="s">
        <v>2396</v>
      </c>
      <c r="E1282" s="355" t="s">
        <v>14807</v>
      </c>
      <c r="F1282" s="356" t="s">
        <v>7308</v>
      </c>
      <c r="G1282" s="356" t="s">
        <v>7327</v>
      </c>
      <c r="H1282" s="356" t="s">
        <v>7328</v>
      </c>
      <c r="I1282" s="356" t="str">
        <f t="shared" si="39"/>
        <v>KUKKAWADA_66F11-NAGARASANAHALLI</v>
      </c>
      <c r="J1282" s="356" t="s">
        <v>5701</v>
      </c>
      <c r="K1282" s="356" t="s">
        <v>15063</v>
      </c>
      <c r="L1282" s="357">
        <v>0.434</v>
      </c>
      <c r="M1282" s="357">
        <v>0.39007750000000002</v>
      </c>
      <c r="N1282" s="357">
        <v>0</v>
      </c>
      <c r="O1282" s="356">
        <f t="shared" si="38"/>
        <v>10.120391705069119</v>
      </c>
      <c r="P1282" s="357">
        <v>10.120391705069121</v>
      </c>
      <c r="Q1282" s="356" t="s">
        <v>15063</v>
      </c>
    </row>
    <row r="1283" spans="1:17" x14ac:dyDescent="0.25">
      <c r="A1283" s="354">
        <v>1280</v>
      </c>
      <c r="B1283" s="355" t="s">
        <v>5271</v>
      </c>
      <c r="C1283" s="355" t="s">
        <v>2396</v>
      </c>
      <c r="D1283" s="355" t="s">
        <v>2396</v>
      </c>
      <c r="E1283" s="355" t="s">
        <v>14807</v>
      </c>
      <c r="F1283" s="356" t="s">
        <v>5392</v>
      </c>
      <c r="G1283" s="356" t="s">
        <v>7283</v>
      </c>
      <c r="H1283" s="356" t="s">
        <v>7284</v>
      </c>
      <c r="I1283" s="356" t="str">
        <f t="shared" si="39"/>
        <v>AVAREGERE_66F12-CHIKKANAHALLI</v>
      </c>
      <c r="J1283" s="356" t="s">
        <v>5701</v>
      </c>
      <c r="K1283" s="356" t="s">
        <v>15063</v>
      </c>
      <c r="L1283" s="357">
        <v>0</v>
      </c>
      <c r="M1283" s="357">
        <v>1.0258815000000001</v>
      </c>
      <c r="N1283" s="357">
        <v>0</v>
      </c>
      <c r="O1283" s="356" t="e">
        <f t="shared" si="38"/>
        <v>#DIV/0!</v>
      </c>
      <c r="P1283" s="357" t="e">
        <v>#DIV/0!</v>
      </c>
      <c r="Q1283" s="356" t="s">
        <v>15063</v>
      </c>
    </row>
    <row r="1284" spans="1:17" x14ac:dyDescent="0.25">
      <c r="A1284" s="354">
        <v>1281</v>
      </c>
      <c r="B1284" s="355" t="s">
        <v>5271</v>
      </c>
      <c r="C1284" s="355" t="s">
        <v>2396</v>
      </c>
      <c r="D1284" s="355" t="s">
        <v>2396</v>
      </c>
      <c r="E1284" s="355" t="s">
        <v>14807</v>
      </c>
      <c r="F1284" s="356" t="s">
        <v>7308</v>
      </c>
      <c r="G1284" s="356" t="s">
        <v>7329</v>
      </c>
      <c r="H1284" s="356" t="s">
        <v>7330</v>
      </c>
      <c r="I1284" s="356" t="str">
        <f t="shared" si="39"/>
        <v>KUKKAWADA_66F12-HOOVINAMADU NJY</v>
      </c>
      <c r="J1284" s="356" t="s">
        <v>5706</v>
      </c>
      <c r="K1284" s="356" t="s">
        <v>15063</v>
      </c>
      <c r="L1284" s="357">
        <v>0.43459999999999999</v>
      </c>
      <c r="M1284" s="357">
        <v>0.37371076999999997</v>
      </c>
      <c r="N1284" s="357">
        <v>0</v>
      </c>
      <c r="O1284" s="356">
        <f t="shared" ref="O1284:O1347" si="40">((L1284-N1284)-M1284)/(L1284-N1284)*100</f>
        <v>14.010407271053845</v>
      </c>
      <c r="P1284" s="357">
        <v>29.994547455782737</v>
      </c>
      <c r="Q1284" s="356" t="s">
        <v>15063</v>
      </c>
    </row>
    <row r="1285" spans="1:17" x14ac:dyDescent="0.25">
      <c r="A1285" s="354">
        <v>1282</v>
      </c>
      <c r="B1285" s="355" t="s">
        <v>5271</v>
      </c>
      <c r="C1285" s="355" t="s">
        <v>2396</v>
      </c>
      <c r="D1285" s="355" t="s">
        <v>2396</v>
      </c>
      <c r="E1285" s="355" t="s">
        <v>14807</v>
      </c>
      <c r="F1285" s="356" t="s">
        <v>5387</v>
      </c>
      <c r="G1285" s="356" t="s">
        <v>7365</v>
      </c>
      <c r="H1285" s="356" t="s">
        <v>7366</v>
      </c>
      <c r="I1285" s="356" t="str">
        <f t="shared" ref="I1285:I1348" si="41">F1285&amp;H1285</f>
        <v>YARAGUNTA_66F12-SATYANARAYANA</v>
      </c>
      <c r="J1285" s="356" t="s">
        <v>5701</v>
      </c>
      <c r="K1285" s="356" t="s">
        <v>15063</v>
      </c>
      <c r="L1285" s="357">
        <v>0.18750700000000001</v>
      </c>
      <c r="M1285" s="357">
        <v>0.16893352</v>
      </c>
      <c r="N1285" s="357">
        <v>0</v>
      </c>
      <c r="O1285" s="356">
        <f t="shared" si="40"/>
        <v>9.9054861951820481</v>
      </c>
      <c r="P1285" s="357">
        <v>9.905486195182057</v>
      </c>
      <c r="Q1285" s="356" t="s">
        <v>15063</v>
      </c>
    </row>
    <row r="1286" spans="1:17" x14ac:dyDescent="0.25">
      <c r="A1286" s="354">
        <v>1283</v>
      </c>
      <c r="B1286" s="355" t="s">
        <v>5271</v>
      </c>
      <c r="C1286" s="355" t="s">
        <v>2396</v>
      </c>
      <c r="D1286" s="355" t="s">
        <v>2396</v>
      </c>
      <c r="E1286" s="355" t="s">
        <v>14807</v>
      </c>
      <c r="F1286" s="356" t="s">
        <v>7308</v>
      </c>
      <c r="G1286" s="356" t="s">
        <v>7331</v>
      </c>
      <c r="H1286" s="356" t="s">
        <v>7332</v>
      </c>
      <c r="I1286" s="356" t="str">
        <f t="shared" si="41"/>
        <v>KUKKAWADA_66F14-BALLUR NJY</v>
      </c>
      <c r="J1286" s="356" t="s">
        <v>5706</v>
      </c>
      <c r="K1286" s="356" t="s">
        <v>15063</v>
      </c>
      <c r="L1286" s="357">
        <v>0.48969999999999997</v>
      </c>
      <c r="M1286" s="357">
        <v>0.42059147000000002</v>
      </c>
      <c r="N1286" s="357">
        <v>0</v>
      </c>
      <c r="O1286" s="356">
        <f t="shared" si="40"/>
        <v>14.112421890953636</v>
      </c>
      <c r="P1286" s="357">
        <v>40.955638991265921</v>
      </c>
      <c r="Q1286" s="356" t="s">
        <v>15063</v>
      </c>
    </row>
    <row r="1287" spans="1:17" x14ac:dyDescent="0.25">
      <c r="A1287" s="354">
        <v>1284</v>
      </c>
      <c r="B1287" s="355" t="s">
        <v>5271</v>
      </c>
      <c r="C1287" s="355" t="s">
        <v>2396</v>
      </c>
      <c r="D1287" s="355" t="s">
        <v>2396</v>
      </c>
      <c r="E1287" s="355" t="s">
        <v>14807</v>
      </c>
      <c r="F1287" s="356" t="s">
        <v>5387</v>
      </c>
      <c r="G1287" s="356" t="s">
        <v>7367</v>
      </c>
      <c r="H1287" s="356" t="s">
        <v>7368</v>
      </c>
      <c r="I1287" s="356" t="str">
        <f t="shared" si="41"/>
        <v>YARAGUNTA_66F14-YARAGUNTA</v>
      </c>
      <c r="J1287" s="356" t="s">
        <v>2432</v>
      </c>
      <c r="K1287" s="356" t="s">
        <v>15063</v>
      </c>
      <c r="L1287" s="357">
        <v>0.62419999999999998</v>
      </c>
      <c r="M1287" s="357">
        <v>0.53994900000000001</v>
      </c>
      <c r="N1287" s="357">
        <v>0</v>
      </c>
      <c r="O1287" s="356">
        <f t="shared" si="40"/>
        <v>13.497436719000316</v>
      </c>
      <c r="P1287" s="357">
        <v>13.49743671900031</v>
      </c>
      <c r="Q1287" s="356" t="s">
        <v>15063</v>
      </c>
    </row>
    <row r="1288" spans="1:17" x14ac:dyDescent="0.25">
      <c r="A1288" s="354">
        <v>1285</v>
      </c>
      <c r="B1288" s="355" t="s">
        <v>5271</v>
      </c>
      <c r="C1288" s="355" t="s">
        <v>2396</v>
      </c>
      <c r="D1288" s="355" t="s">
        <v>2396</v>
      </c>
      <c r="E1288" s="355" t="s">
        <v>14807</v>
      </c>
      <c r="F1288" s="356" t="s">
        <v>7308</v>
      </c>
      <c r="G1288" s="356" t="s">
        <v>7333</v>
      </c>
      <c r="H1288" s="356" t="s">
        <v>7334</v>
      </c>
      <c r="I1288" s="356" t="str">
        <f t="shared" si="41"/>
        <v>KUKKAWADA_66F15-NJ KALKERE</v>
      </c>
      <c r="J1288" s="356" t="s">
        <v>5706</v>
      </c>
      <c r="K1288" s="356" t="s">
        <v>15063</v>
      </c>
      <c r="L1288" s="357">
        <v>0.47660000000000002</v>
      </c>
      <c r="M1288" s="357">
        <v>0.41496549999999999</v>
      </c>
      <c r="N1288" s="357">
        <v>0</v>
      </c>
      <c r="O1288" s="356">
        <f t="shared" si="40"/>
        <v>12.932123373898454</v>
      </c>
      <c r="P1288" s="357">
        <v>39.304933637441664</v>
      </c>
      <c r="Q1288" s="356" t="s">
        <v>15063</v>
      </c>
    </row>
    <row r="1289" spans="1:17" x14ac:dyDescent="0.25">
      <c r="A1289" s="354">
        <v>1286</v>
      </c>
      <c r="B1289" s="355" t="s">
        <v>5271</v>
      </c>
      <c r="C1289" s="355" t="s">
        <v>2396</v>
      </c>
      <c r="D1289" s="355" t="s">
        <v>2396</v>
      </c>
      <c r="E1289" s="355" t="s">
        <v>14807</v>
      </c>
      <c r="F1289" s="356" t="s">
        <v>5392</v>
      </c>
      <c r="G1289" s="356" t="s">
        <v>5399</v>
      </c>
      <c r="H1289" s="356" t="s">
        <v>5400</v>
      </c>
      <c r="I1289" s="356" t="str">
        <f t="shared" si="41"/>
        <v>AVAREGERE_66F16-GOSHALE</v>
      </c>
      <c r="J1289" s="356" t="s">
        <v>2405</v>
      </c>
      <c r="K1289" s="356" t="s">
        <v>15063</v>
      </c>
      <c r="L1289" s="357">
        <v>1.6551</v>
      </c>
      <c r="M1289" s="357">
        <v>0.84691467600000003</v>
      </c>
      <c r="N1289" s="357">
        <v>0.72971699999999995</v>
      </c>
      <c r="O1289" s="356">
        <f t="shared" si="40"/>
        <v>8.4795510615604606</v>
      </c>
      <c r="P1289" s="357">
        <v>8.4795510615604641</v>
      </c>
      <c r="Q1289" s="356" t="s">
        <v>15063</v>
      </c>
    </row>
    <row r="1290" spans="1:17" x14ac:dyDescent="0.25">
      <c r="A1290" s="354">
        <v>1287</v>
      </c>
      <c r="B1290" s="355" t="s">
        <v>5271</v>
      </c>
      <c r="C1290" s="355" t="s">
        <v>2396</v>
      </c>
      <c r="D1290" s="355" t="s">
        <v>2396</v>
      </c>
      <c r="E1290" s="355" t="s">
        <v>14807</v>
      </c>
      <c r="F1290" s="356" t="s">
        <v>5387</v>
      </c>
      <c r="G1290" s="356" t="s">
        <v>7369</v>
      </c>
      <c r="H1290" s="356" t="s">
        <v>7370</v>
      </c>
      <c r="I1290" s="356" t="str">
        <f t="shared" si="41"/>
        <v>YARAGUNTA_66F17-AMRUTNAGARA NJY</v>
      </c>
      <c r="J1290" s="356" t="s">
        <v>5706</v>
      </c>
      <c r="K1290" s="356" t="s">
        <v>15063</v>
      </c>
      <c r="L1290" s="357">
        <v>0.85259999999999991</v>
      </c>
      <c r="M1290" s="357">
        <v>0.74572099999999997</v>
      </c>
      <c r="N1290" s="357">
        <v>0</v>
      </c>
      <c r="O1290" s="356">
        <f t="shared" si="40"/>
        <v>12.535655641566967</v>
      </c>
      <c r="P1290" s="357">
        <v>12.535655641566956</v>
      </c>
      <c r="Q1290" s="356" t="s">
        <v>15063</v>
      </c>
    </row>
    <row r="1291" spans="1:17" x14ac:dyDescent="0.25">
      <c r="A1291" s="354">
        <v>1288</v>
      </c>
      <c r="B1291" s="355" t="s">
        <v>5271</v>
      </c>
      <c r="C1291" s="355" t="s">
        <v>2396</v>
      </c>
      <c r="D1291" s="355" t="s">
        <v>2396</v>
      </c>
      <c r="E1291" s="355" t="s">
        <v>14807</v>
      </c>
      <c r="F1291" s="356" t="s">
        <v>5392</v>
      </c>
      <c r="G1291" s="356" t="s">
        <v>7285</v>
      </c>
      <c r="H1291" s="356" t="s">
        <v>7286</v>
      </c>
      <c r="I1291" s="356" t="str">
        <f t="shared" si="41"/>
        <v>AVAREGERE_66F17-NJLINGADAHALLI</v>
      </c>
      <c r="J1291" s="356" t="s">
        <v>5706</v>
      </c>
      <c r="K1291" s="356" t="s">
        <v>15063</v>
      </c>
      <c r="L1291" s="357">
        <v>1.0453999999999999</v>
      </c>
      <c r="M1291" s="357">
        <v>1.0044705</v>
      </c>
      <c r="N1291" s="357">
        <v>0</v>
      </c>
      <c r="O1291" s="356">
        <f t="shared" si="40"/>
        <v>3.9151999234742538</v>
      </c>
      <c r="P1291" s="357">
        <v>3.9151999234742663</v>
      </c>
      <c r="Q1291" s="356" t="s">
        <v>15063</v>
      </c>
    </row>
    <row r="1292" spans="1:17" x14ac:dyDescent="0.25">
      <c r="A1292" s="354">
        <v>1289</v>
      </c>
      <c r="B1292" s="355" t="s">
        <v>5271</v>
      </c>
      <c r="C1292" s="355" t="s">
        <v>2396</v>
      </c>
      <c r="D1292" s="355" t="s">
        <v>2396</v>
      </c>
      <c r="E1292" s="355" t="s">
        <v>14807</v>
      </c>
      <c r="F1292" s="356" t="s">
        <v>5387</v>
      </c>
      <c r="G1292" s="356" t="s">
        <v>7371</v>
      </c>
      <c r="H1292" s="356" t="s">
        <v>7372</v>
      </c>
      <c r="I1292" s="356" t="str">
        <f t="shared" si="41"/>
        <v>YARAGUNTA_66F18-NEELANAHALLI NJY</v>
      </c>
      <c r="J1292" s="356" t="s">
        <v>5706</v>
      </c>
      <c r="K1292" s="356" t="s">
        <v>15063</v>
      </c>
      <c r="L1292" s="357">
        <v>1.339739</v>
      </c>
      <c r="M1292" s="357">
        <v>1.1610400000000001</v>
      </c>
      <c r="N1292" s="357">
        <v>0</v>
      </c>
      <c r="O1292" s="356">
        <f t="shared" si="40"/>
        <v>13.338344259590857</v>
      </c>
      <c r="P1292" s="357">
        <v>19.704659775894275</v>
      </c>
      <c r="Q1292" s="356" t="s">
        <v>15063</v>
      </c>
    </row>
    <row r="1293" spans="1:17" x14ac:dyDescent="0.25">
      <c r="A1293" s="354">
        <v>1290</v>
      </c>
      <c r="B1293" s="355" t="s">
        <v>5271</v>
      </c>
      <c r="C1293" s="355" t="s">
        <v>2396</v>
      </c>
      <c r="D1293" s="355" t="s">
        <v>2396</v>
      </c>
      <c r="E1293" s="355" t="s">
        <v>14807</v>
      </c>
      <c r="F1293" s="356" t="s">
        <v>5392</v>
      </c>
      <c r="G1293" s="356" t="s">
        <v>7287</v>
      </c>
      <c r="H1293" s="356" t="s">
        <v>7288</v>
      </c>
      <c r="I1293" s="356" t="str">
        <f t="shared" si="41"/>
        <v>AVAREGERE_66F18-RAMPURA</v>
      </c>
      <c r="J1293" s="356" t="s">
        <v>5706</v>
      </c>
      <c r="K1293" s="356" t="s">
        <v>15063</v>
      </c>
      <c r="L1293" s="357">
        <v>0.35648000000000002</v>
      </c>
      <c r="M1293" s="357">
        <v>0.30407600000000001</v>
      </c>
      <c r="N1293" s="357">
        <v>0</v>
      </c>
      <c r="O1293" s="356">
        <f t="shared" si="40"/>
        <v>14.700403949730701</v>
      </c>
      <c r="P1293" s="357">
        <v>39.159705098389452</v>
      </c>
      <c r="Q1293" s="356" t="s">
        <v>15063</v>
      </c>
    </row>
    <row r="1294" spans="1:17" x14ac:dyDescent="0.25">
      <c r="A1294" s="354">
        <v>1291</v>
      </c>
      <c r="B1294" s="355" t="s">
        <v>5271</v>
      </c>
      <c r="C1294" s="355" t="s">
        <v>2396</v>
      </c>
      <c r="D1294" s="355" t="s">
        <v>2396</v>
      </c>
      <c r="E1294" s="355" t="s">
        <v>14807</v>
      </c>
      <c r="F1294" s="356" t="s">
        <v>5392</v>
      </c>
      <c r="G1294" s="356" t="s">
        <v>7289</v>
      </c>
      <c r="H1294" s="356" t="s">
        <v>7290</v>
      </c>
      <c r="I1294" s="356" t="str">
        <f t="shared" si="41"/>
        <v>AVAREGERE_66F19-STP AVARAGERE</v>
      </c>
      <c r="J1294" s="356" t="s">
        <v>2414</v>
      </c>
      <c r="K1294" s="356" t="s">
        <v>15063</v>
      </c>
      <c r="L1294" s="357">
        <v>8.6999999999999994E-2</v>
      </c>
      <c r="M1294" s="357">
        <v>8.4559999999999996E-2</v>
      </c>
      <c r="N1294" s="357">
        <v>0</v>
      </c>
      <c r="O1294" s="356">
        <f t="shared" si="40"/>
        <v>2.8045977011494228</v>
      </c>
      <c r="P1294" s="357">
        <v>32.767236147076453</v>
      </c>
      <c r="Q1294" s="356" t="s">
        <v>15063</v>
      </c>
    </row>
    <row r="1295" spans="1:17" x14ac:dyDescent="0.25">
      <c r="A1295" s="354">
        <v>1292</v>
      </c>
      <c r="B1295" s="355" t="s">
        <v>5271</v>
      </c>
      <c r="C1295" s="355" t="s">
        <v>2396</v>
      </c>
      <c r="D1295" s="355" t="s">
        <v>2396</v>
      </c>
      <c r="E1295" s="355" t="s">
        <v>14807</v>
      </c>
      <c r="F1295" s="356" t="s">
        <v>5387</v>
      </c>
      <c r="G1295" s="356" t="s">
        <v>7373</v>
      </c>
      <c r="H1295" s="356" t="s">
        <v>7374</v>
      </c>
      <c r="I1295" s="356" t="str">
        <f t="shared" si="41"/>
        <v>YARAGUNTA_66F20-KODIHALLI</v>
      </c>
      <c r="J1295" s="356" t="s">
        <v>5706</v>
      </c>
      <c r="K1295" s="356" t="s">
        <v>15063</v>
      </c>
      <c r="L1295" s="357">
        <v>0.52239999999999998</v>
      </c>
      <c r="M1295" s="357">
        <v>0.44892500000000002</v>
      </c>
      <c r="N1295" s="357">
        <v>0</v>
      </c>
      <c r="O1295" s="356">
        <f t="shared" si="40"/>
        <v>14.06489280245022</v>
      </c>
      <c r="P1295" s="357">
        <v>29.579976038334355</v>
      </c>
      <c r="Q1295" s="356" t="s">
        <v>15063</v>
      </c>
    </row>
    <row r="1296" spans="1:17" x14ac:dyDescent="0.25">
      <c r="A1296" s="354">
        <v>1293</v>
      </c>
      <c r="B1296" s="355" t="s">
        <v>5271</v>
      </c>
      <c r="C1296" s="355" t="s">
        <v>2396</v>
      </c>
      <c r="D1296" s="355" t="s">
        <v>2396</v>
      </c>
      <c r="E1296" s="355" t="s">
        <v>14808</v>
      </c>
      <c r="F1296" s="356" t="s">
        <v>7375</v>
      </c>
      <c r="G1296" s="356" t="s">
        <v>7376</v>
      </c>
      <c r="H1296" s="356" t="s">
        <v>7377</v>
      </c>
      <c r="I1296" s="356" t="str">
        <f t="shared" si="41"/>
        <v>DAVANGERE_SRS_220F01-HADADISRS</v>
      </c>
      <c r="J1296" s="356" t="s">
        <v>5701</v>
      </c>
      <c r="K1296" s="356" t="s">
        <v>15063</v>
      </c>
      <c r="L1296" s="357">
        <v>0.44569999999999999</v>
      </c>
      <c r="M1296" s="357">
        <v>0.40138699999999999</v>
      </c>
      <c r="N1296" s="357">
        <v>0</v>
      </c>
      <c r="O1296" s="356">
        <f t="shared" si="40"/>
        <v>9.9423378954453643</v>
      </c>
      <c r="P1296" s="357">
        <v>9.9423378954453625</v>
      </c>
      <c r="Q1296" s="356" t="s">
        <v>15063</v>
      </c>
    </row>
    <row r="1297" spans="1:18" x14ac:dyDescent="0.25">
      <c r="A1297" s="354">
        <v>1294</v>
      </c>
      <c r="B1297" s="355" t="s">
        <v>5271</v>
      </c>
      <c r="C1297" s="355" t="s">
        <v>2396</v>
      </c>
      <c r="D1297" s="355" t="s">
        <v>2396</v>
      </c>
      <c r="E1297" s="355" t="s">
        <v>14808</v>
      </c>
      <c r="F1297" s="356" t="s">
        <v>7375</v>
      </c>
      <c r="G1297" s="356" t="s">
        <v>7378</v>
      </c>
      <c r="H1297" s="356" t="s">
        <v>7379</v>
      </c>
      <c r="I1297" s="356" t="str">
        <f t="shared" si="41"/>
        <v>DAVANGERE_SRS_220F02-THOLHUNSESRS</v>
      </c>
      <c r="J1297" s="356" t="s">
        <v>5701</v>
      </c>
      <c r="K1297" s="356" t="s">
        <v>15063</v>
      </c>
      <c r="L1297" s="357">
        <v>2.86E-2</v>
      </c>
      <c r="M1297" s="357">
        <v>2.5897499999999997E-2</v>
      </c>
      <c r="N1297" s="357">
        <v>0</v>
      </c>
      <c r="O1297" s="356">
        <f t="shared" si="40"/>
        <v>9.4493006993007107</v>
      </c>
      <c r="P1297" s="357">
        <v>9.4493006993007107</v>
      </c>
      <c r="Q1297" s="356" t="s">
        <v>15063</v>
      </c>
    </row>
    <row r="1298" spans="1:18" x14ac:dyDescent="0.25">
      <c r="A1298" s="354">
        <v>1295</v>
      </c>
      <c r="B1298" s="355" t="s">
        <v>5271</v>
      </c>
      <c r="C1298" s="355" t="s">
        <v>2396</v>
      </c>
      <c r="D1298" s="355" t="s">
        <v>2396</v>
      </c>
      <c r="E1298" s="355" t="s">
        <v>14808</v>
      </c>
      <c r="F1298" s="356" t="s">
        <v>7375</v>
      </c>
      <c r="G1298" s="356" t="s">
        <v>7380</v>
      </c>
      <c r="H1298" s="356" t="s">
        <v>7381</v>
      </c>
      <c r="I1298" s="356" t="str">
        <f t="shared" si="41"/>
        <v>DAVANGERE_SRS_220F03-KUKKAWADASRS</v>
      </c>
      <c r="J1298" s="356" t="s">
        <v>5701</v>
      </c>
      <c r="K1298" s="356" t="s">
        <v>15063</v>
      </c>
      <c r="L1298" s="357">
        <v>0.69510000000000005</v>
      </c>
      <c r="M1298" s="357">
        <v>0.62454600000000005</v>
      </c>
      <c r="N1298" s="357">
        <v>0</v>
      </c>
      <c r="O1298" s="356">
        <f t="shared" si="40"/>
        <v>10.150194216659473</v>
      </c>
      <c r="P1298" s="357">
        <v>10.15019421665947</v>
      </c>
      <c r="Q1298" s="356" t="s">
        <v>15063</v>
      </c>
    </row>
    <row r="1299" spans="1:18" x14ac:dyDescent="0.25">
      <c r="A1299" s="354">
        <v>1296</v>
      </c>
      <c r="B1299" s="355" t="s">
        <v>5271</v>
      </c>
      <c r="C1299" s="355" t="s">
        <v>2396</v>
      </c>
      <c r="D1299" s="355" t="s">
        <v>2396</v>
      </c>
      <c r="E1299" s="355" t="s">
        <v>14808</v>
      </c>
      <c r="F1299" s="356" t="s">
        <v>7375</v>
      </c>
      <c r="G1299" s="356" t="s">
        <v>7382</v>
      </c>
      <c r="H1299" s="356" t="s">
        <v>7383</v>
      </c>
      <c r="I1299" s="356" t="str">
        <f t="shared" si="41"/>
        <v>DAVANGERE_SRS_220F04-YELLAMMA</v>
      </c>
      <c r="J1299" s="356" t="s">
        <v>5701</v>
      </c>
      <c r="K1299" s="356" t="s">
        <v>15063</v>
      </c>
      <c r="L1299" s="357">
        <v>0.152</v>
      </c>
      <c r="M1299" s="357">
        <v>0.13649749999999999</v>
      </c>
      <c r="N1299" s="357">
        <v>0</v>
      </c>
      <c r="O1299" s="356">
        <f t="shared" si="40"/>
        <v>10.199013157894738</v>
      </c>
      <c r="P1299" s="357">
        <v>10.199013157894733</v>
      </c>
      <c r="Q1299" s="356" t="s">
        <v>15063</v>
      </c>
    </row>
    <row r="1300" spans="1:18" x14ac:dyDescent="0.25">
      <c r="A1300" s="354">
        <v>1297</v>
      </c>
      <c r="B1300" s="355" t="s">
        <v>5271</v>
      </c>
      <c r="C1300" s="355" t="s">
        <v>2396</v>
      </c>
      <c r="D1300" s="355" t="s">
        <v>2396</v>
      </c>
      <c r="E1300" s="355" t="s">
        <v>14808</v>
      </c>
      <c r="F1300" s="356" t="s">
        <v>7375</v>
      </c>
      <c r="G1300" s="356" t="s">
        <v>7384</v>
      </c>
      <c r="H1300" s="356" t="s">
        <v>7385</v>
      </c>
      <c r="I1300" s="356" t="str">
        <f t="shared" si="41"/>
        <v>DAVANGERE_SRS_220F05-BELAVANUR</v>
      </c>
      <c r="J1300" s="356" t="s">
        <v>2405</v>
      </c>
      <c r="K1300" s="356" t="s">
        <v>15063</v>
      </c>
      <c r="L1300" s="357">
        <v>1.4374</v>
      </c>
      <c r="M1300" s="357">
        <v>1.2452942499999999</v>
      </c>
      <c r="N1300" s="357">
        <v>0</v>
      </c>
      <c r="O1300" s="356">
        <f t="shared" si="40"/>
        <v>13.364807986642555</v>
      </c>
      <c r="P1300" s="357">
        <v>15.352099237279692</v>
      </c>
      <c r="Q1300" s="356" t="s">
        <v>15063</v>
      </c>
    </row>
    <row r="1301" spans="1:18" x14ac:dyDescent="0.25">
      <c r="A1301" s="354">
        <v>1298</v>
      </c>
      <c r="B1301" s="355" t="s">
        <v>5271</v>
      </c>
      <c r="C1301" s="355" t="s">
        <v>2396</v>
      </c>
      <c r="D1301" s="355" t="s">
        <v>2396</v>
      </c>
      <c r="E1301" s="355" t="s">
        <v>14808</v>
      </c>
      <c r="F1301" s="356" t="s">
        <v>7375</v>
      </c>
      <c r="G1301" s="356" t="s">
        <v>7386</v>
      </c>
      <c r="H1301" s="356" t="s">
        <v>7387</v>
      </c>
      <c r="I1301" s="356" t="str">
        <f t="shared" si="41"/>
        <v>DAVANGERE_SRS_220F06-NAGNUR</v>
      </c>
      <c r="J1301" s="356" t="s">
        <v>5701</v>
      </c>
      <c r="K1301" s="356" t="s">
        <v>15063</v>
      </c>
      <c r="L1301" s="357">
        <v>0</v>
      </c>
      <c r="M1301" s="357">
        <v>0.461171</v>
      </c>
      <c r="N1301" s="357">
        <v>0</v>
      </c>
      <c r="O1301" s="356" t="e">
        <f t="shared" si="40"/>
        <v>#DIV/0!</v>
      </c>
      <c r="P1301" s="357" t="e">
        <v>#DIV/0!</v>
      </c>
      <c r="Q1301" s="356" t="s">
        <v>15063</v>
      </c>
    </row>
    <row r="1302" spans="1:18" x14ac:dyDescent="0.25">
      <c r="A1302" s="354">
        <v>1299</v>
      </c>
      <c r="B1302" s="355" t="s">
        <v>5271</v>
      </c>
      <c r="C1302" s="355" t="s">
        <v>2396</v>
      </c>
      <c r="D1302" s="355" t="s">
        <v>2396</v>
      </c>
      <c r="E1302" s="355" t="s">
        <v>14808</v>
      </c>
      <c r="F1302" s="356" t="s">
        <v>7375</v>
      </c>
      <c r="G1302" s="356" t="s">
        <v>7388</v>
      </c>
      <c r="H1302" s="356" t="s">
        <v>7389</v>
      </c>
      <c r="I1302" s="356" t="str">
        <f t="shared" si="41"/>
        <v>DAVANGERE_SRS_220F07-JARIKATTE</v>
      </c>
      <c r="J1302" s="356" t="s">
        <v>5701</v>
      </c>
      <c r="K1302" s="356" t="s">
        <v>15063</v>
      </c>
      <c r="L1302" s="357">
        <v>7.8E-2</v>
      </c>
      <c r="M1302" s="357">
        <v>6.8432999999999994E-2</v>
      </c>
      <c r="N1302" s="357">
        <v>0</v>
      </c>
      <c r="O1302" s="356">
        <f t="shared" si="40"/>
        <v>12.265384615384624</v>
      </c>
      <c r="P1302" s="357">
        <v>12.265384615384612</v>
      </c>
      <c r="Q1302" s="356" t="s">
        <v>15063</v>
      </c>
    </row>
    <row r="1303" spans="1:18" x14ac:dyDescent="0.25">
      <c r="A1303" s="354">
        <v>1300</v>
      </c>
      <c r="B1303" s="355" t="s">
        <v>5271</v>
      </c>
      <c r="C1303" s="355" t="s">
        <v>2396</v>
      </c>
      <c r="D1303" s="355" t="s">
        <v>2396</v>
      </c>
      <c r="E1303" s="355" t="s">
        <v>14808</v>
      </c>
      <c r="F1303" s="356" t="s">
        <v>7375</v>
      </c>
      <c r="G1303" s="356" t="s">
        <v>7390</v>
      </c>
      <c r="H1303" s="356" t="s">
        <v>7391</v>
      </c>
      <c r="I1303" s="356" t="str">
        <f t="shared" si="41"/>
        <v>DAVANGERE_SRS_220F08-TURUCHUGHATTA</v>
      </c>
      <c r="J1303" s="356" t="s">
        <v>5701</v>
      </c>
      <c r="K1303" s="356" t="s">
        <v>15063</v>
      </c>
      <c r="L1303" s="357">
        <v>0.51739999999999997</v>
      </c>
      <c r="M1303" s="357">
        <v>0.46737892000000003</v>
      </c>
      <c r="N1303" s="357">
        <v>0</v>
      </c>
      <c r="O1303" s="356">
        <f t="shared" si="40"/>
        <v>9.6677773482798504</v>
      </c>
      <c r="P1303" s="357">
        <v>9.6677773482798486</v>
      </c>
      <c r="Q1303" s="356" t="s">
        <v>15063</v>
      </c>
    </row>
    <row r="1304" spans="1:18" x14ac:dyDescent="0.25">
      <c r="A1304" s="354">
        <v>1301</v>
      </c>
      <c r="B1304" s="355" t="s">
        <v>5271</v>
      </c>
      <c r="C1304" s="355" t="s">
        <v>2396</v>
      </c>
      <c r="D1304" s="355" t="s">
        <v>2396</v>
      </c>
      <c r="E1304" s="355" t="s">
        <v>14808</v>
      </c>
      <c r="F1304" s="356" t="s">
        <v>7375</v>
      </c>
      <c r="G1304" s="356" t="s">
        <v>7392</v>
      </c>
      <c r="H1304" s="356" t="s">
        <v>7393</v>
      </c>
      <c r="I1304" s="356" t="str">
        <f t="shared" si="41"/>
        <v>DAVANGERE_SRS_220F09-SHAMNUR</v>
      </c>
      <c r="J1304" s="356" t="s">
        <v>2405</v>
      </c>
      <c r="K1304" s="356" t="s">
        <v>15063</v>
      </c>
      <c r="L1304" s="357">
        <v>0.99879999999999991</v>
      </c>
      <c r="M1304" s="357">
        <v>0.87864436000000001</v>
      </c>
      <c r="N1304" s="357">
        <v>0</v>
      </c>
      <c r="O1304" s="356">
        <f t="shared" si="40"/>
        <v>12.02999999999999</v>
      </c>
      <c r="P1304" s="357">
        <v>12.029999999999996</v>
      </c>
      <c r="Q1304" s="356" t="s">
        <v>15063</v>
      </c>
    </row>
    <row r="1305" spans="1:18" x14ac:dyDescent="0.25">
      <c r="A1305" s="354">
        <v>1302</v>
      </c>
      <c r="B1305" s="355" t="s">
        <v>5271</v>
      </c>
      <c r="C1305" s="355" t="s">
        <v>2396</v>
      </c>
      <c r="D1305" s="355" t="s">
        <v>2396</v>
      </c>
      <c r="E1305" s="355" t="s">
        <v>14808</v>
      </c>
      <c r="F1305" s="356" t="s">
        <v>7375</v>
      </c>
      <c r="G1305" s="356" t="s">
        <v>7394</v>
      </c>
      <c r="H1305" s="356" t="s">
        <v>7395</v>
      </c>
      <c r="I1305" s="356" t="str">
        <f t="shared" si="41"/>
        <v>DAVANGERE_SRS_220F12-ATTIGERESRS</v>
      </c>
      <c r="J1305" s="356" t="s">
        <v>2432</v>
      </c>
      <c r="K1305" s="356" t="s">
        <v>15063</v>
      </c>
      <c r="L1305" s="357">
        <v>9.6899999999999986E-2</v>
      </c>
      <c r="M1305" s="357">
        <v>8.3887000000000003E-2</v>
      </c>
      <c r="N1305" s="357">
        <v>0</v>
      </c>
      <c r="O1305" s="356">
        <f t="shared" si="40"/>
        <v>13.429308565531459</v>
      </c>
      <c r="P1305" s="357">
        <v>35.505071816708167</v>
      </c>
      <c r="Q1305" s="356" t="s">
        <v>15063</v>
      </c>
    </row>
    <row r="1306" spans="1:18" x14ac:dyDescent="0.25">
      <c r="A1306" s="354">
        <v>1303</v>
      </c>
      <c r="B1306" s="355" t="s">
        <v>5271</v>
      </c>
      <c r="C1306" s="355" t="s">
        <v>2396</v>
      </c>
      <c r="D1306" s="355" t="s">
        <v>2396</v>
      </c>
      <c r="E1306" s="355" t="s">
        <v>14808</v>
      </c>
      <c r="F1306" s="356" t="s">
        <v>7375</v>
      </c>
      <c r="G1306" s="356" t="s">
        <v>7396</v>
      </c>
      <c r="H1306" s="356" t="s">
        <v>7397</v>
      </c>
      <c r="I1306" s="356" t="str">
        <f t="shared" si="41"/>
        <v>DAVANGERE_SRS_220F16-JHP2</v>
      </c>
      <c r="J1306" s="356" t="s">
        <v>2432</v>
      </c>
      <c r="K1306" s="356" t="s">
        <v>15063</v>
      </c>
      <c r="L1306" s="357">
        <v>0.31410000000000005</v>
      </c>
      <c r="M1306" s="357">
        <v>0.270592</v>
      </c>
      <c r="N1306" s="357">
        <v>0</v>
      </c>
      <c r="O1306" s="356">
        <f t="shared" si="40"/>
        <v>13.85163960522128</v>
      </c>
      <c r="P1306" s="357">
        <v>41.917829413973621</v>
      </c>
      <c r="Q1306" s="356" t="s">
        <v>15063</v>
      </c>
    </row>
    <row r="1307" spans="1:18" x14ac:dyDescent="0.25">
      <c r="A1307" s="354">
        <v>1304</v>
      </c>
      <c r="B1307" s="355" t="s">
        <v>5271</v>
      </c>
      <c r="C1307" s="355" t="s">
        <v>2396</v>
      </c>
      <c r="D1307" s="355" t="s">
        <v>2396</v>
      </c>
      <c r="E1307" s="355" t="s">
        <v>14808</v>
      </c>
      <c r="F1307" s="356" t="s">
        <v>7375</v>
      </c>
      <c r="G1307" s="356" t="s">
        <v>7398</v>
      </c>
      <c r="H1307" s="356" t="s">
        <v>7399</v>
      </c>
      <c r="I1307" s="356" t="str">
        <f t="shared" si="41"/>
        <v>DAVANGERE_SRS_220F17-JHP1</v>
      </c>
      <c r="J1307" s="356" t="s">
        <v>2405</v>
      </c>
      <c r="K1307" s="356" t="s">
        <v>15063</v>
      </c>
      <c r="L1307" s="357">
        <v>0.7</v>
      </c>
      <c r="M1307" s="357">
        <v>0.6085855</v>
      </c>
      <c r="N1307" s="357">
        <v>0</v>
      </c>
      <c r="O1307" s="356">
        <f t="shared" si="40"/>
        <v>13.05921428571428</v>
      </c>
      <c r="P1307" s="357">
        <v>13.059214285714283</v>
      </c>
      <c r="Q1307" s="356" t="s">
        <v>15063</v>
      </c>
    </row>
    <row r="1308" spans="1:18" x14ac:dyDescent="0.25">
      <c r="A1308" s="354">
        <v>1305</v>
      </c>
      <c r="B1308" s="355" t="s">
        <v>5271</v>
      </c>
      <c r="C1308" s="355" t="s">
        <v>2396</v>
      </c>
      <c r="D1308" s="355" t="s">
        <v>2396</v>
      </c>
      <c r="E1308" s="355" t="s">
        <v>14808</v>
      </c>
      <c r="F1308" s="356" t="s">
        <v>7375</v>
      </c>
      <c r="G1308" s="356" t="s">
        <v>7400</v>
      </c>
      <c r="H1308" s="356" t="s">
        <v>7401</v>
      </c>
      <c r="I1308" s="356" t="str">
        <f t="shared" si="41"/>
        <v>DAVANGERE_SRS_220F21-NJ TARALABALU</v>
      </c>
      <c r="J1308" s="356" t="s">
        <v>5706</v>
      </c>
      <c r="K1308" s="356" t="s">
        <v>15063</v>
      </c>
      <c r="L1308" s="357">
        <v>1.1353</v>
      </c>
      <c r="M1308" s="357">
        <v>0.98784729999999987</v>
      </c>
      <c r="N1308" s="357">
        <v>0</v>
      </c>
      <c r="O1308" s="356">
        <f t="shared" si="40"/>
        <v>12.987994362723517</v>
      </c>
      <c r="P1308" s="357">
        <v>12.987994362723532</v>
      </c>
      <c r="Q1308" s="356" t="s">
        <v>15063</v>
      </c>
    </row>
    <row r="1309" spans="1:18" x14ac:dyDescent="0.25">
      <c r="A1309" s="354">
        <v>1306</v>
      </c>
      <c r="B1309" s="355" t="s">
        <v>5252</v>
      </c>
      <c r="C1309" s="355" t="s">
        <v>14767</v>
      </c>
      <c r="D1309" s="355" t="s">
        <v>14775</v>
      </c>
      <c r="E1309" s="355" t="s">
        <v>1454</v>
      </c>
      <c r="F1309" s="356" t="s">
        <v>5697</v>
      </c>
      <c r="G1309" s="356"/>
      <c r="H1309" s="356" t="s">
        <v>5698</v>
      </c>
      <c r="I1309" s="356" t="str">
        <f t="shared" si="41"/>
        <v>BEGUR_220BIAL-1</v>
      </c>
      <c r="J1309" s="356"/>
      <c r="K1309" s="356" t="s">
        <v>15063</v>
      </c>
      <c r="L1309" s="357">
        <v>15.142000000000001</v>
      </c>
      <c r="M1309" s="357">
        <v>15.395399999999999</v>
      </c>
      <c r="N1309" s="357">
        <v>0</v>
      </c>
      <c r="O1309" s="356">
        <f t="shared" si="40"/>
        <v>-1.6734909523180383</v>
      </c>
      <c r="P1309" s="357">
        <v>-1.673490952318013</v>
      </c>
      <c r="Q1309" s="356" t="s">
        <v>15063</v>
      </c>
      <c r="R1309" s="358" t="e">
        <f>#REF!-M1309</f>
        <v>#REF!</v>
      </c>
    </row>
    <row r="1310" spans="1:18" x14ac:dyDescent="0.25">
      <c r="A1310" s="354">
        <v>1307</v>
      </c>
      <c r="B1310" s="355" t="s">
        <v>5252</v>
      </c>
      <c r="C1310" s="355" t="s">
        <v>14767</v>
      </c>
      <c r="D1310" s="355" t="s">
        <v>14775</v>
      </c>
      <c r="E1310" s="355" t="s">
        <v>1454</v>
      </c>
      <c r="F1310" s="356" t="s">
        <v>5736</v>
      </c>
      <c r="G1310" s="356" t="s">
        <v>5737</v>
      </c>
      <c r="H1310" s="356" t="s">
        <v>5738</v>
      </c>
      <c r="I1310" s="356" t="str">
        <f t="shared" si="41"/>
        <v>DEVANAHALLI_66F01-LOCAL DEVANAHALLI</v>
      </c>
      <c r="J1310" s="356" t="s">
        <v>2432</v>
      </c>
      <c r="K1310" s="356" t="s">
        <v>15063</v>
      </c>
      <c r="L1310" s="357">
        <v>3.8472</v>
      </c>
      <c r="M1310" s="357">
        <v>3.3361634599999999</v>
      </c>
      <c r="N1310" s="357">
        <v>0</v>
      </c>
      <c r="O1310" s="356">
        <f t="shared" si="40"/>
        <v>13.283336972343527</v>
      </c>
      <c r="P1310" s="357">
        <v>13.283336972343529</v>
      </c>
      <c r="Q1310" s="356" t="s">
        <v>15063</v>
      </c>
    </row>
    <row r="1311" spans="1:18" x14ac:dyDescent="0.25">
      <c r="A1311" s="354">
        <v>1308</v>
      </c>
      <c r="B1311" s="355" t="s">
        <v>5252</v>
      </c>
      <c r="C1311" s="355" t="s">
        <v>14767</v>
      </c>
      <c r="D1311" s="355" t="s">
        <v>14775</v>
      </c>
      <c r="E1311" s="355" t="s">
        <v>1454</v>
      </c>
      <c r="F1311" s="356" t="s">
        <v>5824</v>
      </c>
      <c r="G1311" s="356" t="s">
        <v>5825</v>
      </c>
      <c r="H1311" s="356" t="s">
        <v>5826</v>
      </c>
      <c r="I1311" s="356" t="str">
        <f t="shared" si="41"/>
        <v>VIJAYAPURA_66F01-LOCAL VIJAYAPURA</v>
      </c>
      <c r="J1311" s="356" t="s">
        <v>2432</v>
      </c>
      <c r="K1311" s="356" t="s">
        <v>15063</v>
      </c>
      <c r="L1311" s="357">
        <v>3.1247399999999996</v>
      </c>
      <c r="M1311" s="357">
        <v>2.7360336299999997</v>
      </c>
      <c r="N1311" s="357">
        <v>0</v>
      </c>
      <c r="O1311" s="356">
        <f t="shared" si="40"/>
        <v>12.439638817949653</v>
      </c>
      <c r="P1311" s="357">
        <v>12.43963881794965</v>
      </c>
      <c r="Q1311" s="356" t="s">
        <v>15063</v>
      </c>
    </row>
    <row r="1312" spans="1:18" x14ac:dyDescent="0.25">
      <c r="A1312" s="354">
        <v>1309</v>
      </c>
      <c r="B1312" s="355" t="s">
        <v>5252</v>
      </c>
      <c r="C1312" s="355" t="s">
        <v>14767</v>
      </c>
      <c r="D1312" s="355" t="s">
        <v>14775</v>
      </c>
      <c r="E1312" s="355" t="s">
        <v>1454</v>
      </c>
      <c r="F1312" s="356" t="s">
        <v>5801</v>
      </c>
      <c r="G1312" s="356" t="s">
        <v>5802</v>
      </c>
      <c r="H1312" s="356" t="s">
        <v>14843</v>
      </c>
      <c r="I1312" s="356" t="str">
        <f t="shared" si="41"/>
        <v>KIADB HARDWARE PARK_220F01-MOLEX AEROSPACE</v>
      </c>
      <c r="J1312" s="356" t="s">
        <v>2414</v>
      </c>
      <c r="K1312" s="356" t="s">
        <v>15063</v>
      </c>
      <c r="L1312" s="357">
        <v>2.6196069999999998</v>
      </c>
      <c r="M1312" s="357">
        <v>2.5702250000000002</v>
      </c>
      <c r="N1312" s="357">
        <v>0</v>
      </c>
      <c r="O1312" s="356">
        <f t="shared" si="40"/>
        <v>1.8850919240939421</v>
      </c>
      <c r="P1312" s="357">
        <v>1.9518548264052527</v>
      </c>
      <c r="Q1312" s="356" t="s">
        <v>15063</v>
      </c>
    </row>
    <row r="1313" spans="1:17" x14ac:dyDescent="0.25">
      <c r="A1313" s="354">
        <v>1310</v>
      </c>
      <c r="B1313" s="355" t="s">
        <v>5252</v>
      </c>
      <c r="C1313" s="355" t="s">
        <v>14767</v>
      </c>
      <c r="D1313" s="355" t="s">
        <v>14775</v>
      </c>
      <c r="E1313" s="355" t="s">
        <v>1454</v>
      </c>
      <c r="F1313" s="356" t="s">
        <v>5803</v>
      </c>
      <c r="G1313" s="356" t="s">
        <v>5804</v>
      </c>
      <c r="H1313" s="356" t="s">
        <v>5805</v>
      </c>
      <c r="I1313" s="356" t="str">
        <f t="shared" si="41"/>
        <v>KUNDANA_66F02-BEERASANDRA</v>
      </c>
      <c r="J1313" s="356" t="s">
        <v>5701</v>
      </c>
      <c r="K1313" s="356" t="s">
        <v>15063</v>
      </c>
      <c r="L1313" s="357">
        <v>0.58635999999999999</v>
      </c>
      <c r="M1313" s="357">
        <v>0.52738399999999996</v>
      </c>
      <c r="N1313" s="357">
        <v>0</v>
      </c>
      <c r="O1313" s="356">
        <f t="shared" si="40"/>
        <v>10.057984855720042</v>
      </c>
      <c r="P1313" s="357">
        <v>10.057984855720036</v>
      </c>
      <c r="Q1313" s="356" t="s">
        <v>15063</v>
      </c>
    </row>
    <row r="1314" spans="1:17" x14ac:dyDescent="0.25">
      <c r="A1314" s="354">
        <v>1311</v>
      </c>
      <c r="B1314" s="355" t="s">
        <v>5252</v>
      </c>
      <c r="C1314" s="355" t="s">
        <v>14767</v>
      </c>
      <c r="D1314" s="355" t="s">
        <v>14775</v>
      </c>
      <c r="E1314" s="355" t="s">
        <v>1454</v>
      </c>
      <c r="F1314" s="356" t="s">
        <v>5736</v>
      </c>
      <c r="G1314" s="356" t="s">
        <v>5739</v>
      </c>
      <c r="H1314" s="356" t="s">
        <v>5740</v>
      </c>
      <c r="I1314" s="356" t="str">
        <f t="shared" si="41"/>
        <v>DEVANAHALLI_66F02-BHUVANAHALLI</v>
      </c>
      <c r="J1314" s="356" t="s">
        <v>2432</v>
      </c>
      <c r="K1314" s="356" t="s">
        <v>15063</v>
      </c>
      <c r="L1314" s="357">
        <v>1.038937</v>
      </c>
      <c r="M1314" s="357">
        <v>0.93574899999999994</v>
      </c>
      <c r="N1314" s="357">
        <v>0</v>
      </c>
      <c r="O1314" s="356">
        <f t="shared" si="40"/>
        <v>9.93207480338077</v>
      </c>
      <c r="P1314" s="357">
        <v>9.9320748033807646</v>
      </c>
      <c r="Q1314" s="356" t="s">
        <v>15063</v>
      </c>
    </row>
    <row r="1315" spans="1:17" x14ac:dyDescent="0.25">
      <c r="A1315" s="354">
        <v>1312</v>
      </c>
      <c r="B1315" s="355" t="s">
        <v>5252</v>
      </c>
      <c r="C1315" s="355" t="s">
        <v>14767</v>
      </c>
      <c r="D1315" s="355" t="s">
        <v>14775</v>
      </c>
      <c r="E1315" s="355" t="s">
        <v>1454</v>
      </c>
      <c r="F1315" s="356" t="s">
        <v>5824</v>
      </c>
      <c r="G1315" s="356" t="s">
        <v>5827</v>
      </c>
      <c r="H1315" s="356" t="s">
        <v>5828</v>
      </c>
      <c r="I1315" s="356" t="str">
        <f t="shared" si="41"/>
        <v>VIJAYAPURA_66F02-BIJJAVARA</v>
      </c>
      <c r="J1315" s="356" t="s">
        <v>5701</v>
      </c>
      <c r="K1315" s="356" t="s">
        <v>15063</v>
      </c>
      <c r="L1315" s="357">
        <v>0.69856000000000007</v>
      </c>
      <c r="M1315" s="357">
        <v>0.62961899999999993</v>
      </c>
      <c r="N1315" s="357">
        <v>0</v>
      </c>
      <c r="O1315" s="356">
        <f t="shared" si="40"/>
        <v>9.8690162620247559</v>
      </c>
      <c r="P1315" s="357">
        <v>14.22912135316281</v>
      </c>
      <c r="Q1315" s="356" t="s">
        <v>15063</v>
      </c>
    </row>
    <row r="1316" spans="1:17" x14ac:dyDescent="0.25">
      <c r="A1316" s="354">
        <v>1313</v>
      </c>
      <c r="B1316" s="355" t="s">
        <v>5252</v>
      </c>
      <c r="C1316" s="355" t="s">
        <v>14767</v>
      </c>
      <c r="D1316" s="355" t="s">
        <v>14775</v>
      </c>
      <c r="E1316" s="355" t="s">
        <v>1454</v>
      </c>
      <c r="F1316" s="356" t="s">
        <v>5803</v>
      </c>
      <c r="G1316" s="356" t="s">
        <v>5806</v>
      </c>
      <c r="H1316" s="356" t="s">
        <v>5807</v>
      </c>
      <c r="I1316" s="356" t="str">
        <f t="shared" si="41"/>
        <v>KUNDANA_66F03-KUNDANNA</v>
      </c>
      <c r="J1316" s="356" t="s">
        <v>5701</v>
      </c>
      <c r="K1316" s="356" t="s">
        <v>15063</v>
      </c>
      <c r="L1316" s="357">
        <v>0.44676000000000005</v>
      </c>
      <c r="M1316" s="357">
        <v>0.40202100000000002</v>
      </c>
      <c r="N1316" s="357">
        <v>0</v>
      </c>
      <c r="O1316" s="356">
        <f t="shared" si="40"/>
        <v>10.014101531023375</v>
      </c>
      <c r="P1316" s="357">
        <v>10.100231304596852</v>
      </c>
      <c r="Q1316" s="356" t="s">
        <v>15063</v>
      </c>
    </row>
    <row r="1317" spans="1:17" x14ac:dyDescent="0.25">
      <c r="A1317" s="354">
        <v>1314</v>
      </c>
      <c r="B1317" s="355" t="s">
        <v>5252</v>
      </c>
      <c r="C1317" s="355" t="s">
        <v>14767</v>
      </c>
      <c r="D1317" s="355" t="s">
        <v>14775</v>
      </c>
      <c r="E1317" s="355" t="s">
        <v>1454</v>
      </c>
      <c r="F1317" s="356" t="s">
        <v>5708</v>
      </c>
      <c r="G1317" s="356" t="s">
        <v>5709</v>
      </c>
      <c r="H1317" s="356" t="s">
        <v>5710</v>
      </c>
      <c r="I1317" s="356" t="str">
        <f t="shared" si="41"/>
        <v>BOODIGERE_66F03-NALLUR</v>
      </c>
      <c r="J1317" s="356" t="s">
        <v>5701</v>
      </c>
      <c r="K1317" s="356" t="s">
        <v>15063</v>
      </c>
      <c r="L1317" s="357">
        <v>0.93815999999999988</v>
      </c>
      <c r="M1317" s="357">
        <v>0.8022381999999999</v>
      </c>
      <c r="N1317" s="357">
        <v>0</v>
      </c>
      <c r="O1317" s="356">
        <f t="shared" si="40"/>
        <v>14.48812569284557</v>
      </c>
      <c r="P1317" s="357">
        <v>14.766131853318964</v>
      </c>
      <c r="Q1317" s="356" t="s">
        <v>15063</v>
      </c>
    </row>
    <row r="1318" spans="1:17" x14ac:dyDescent="0.25">
      <c r="A1318" s="354">
        <v>1315</v>
      </c>
      <c r="B1318" s="355" t="s">
        <v>5252</v>
      </c>
      <c r="C1318" s="355" t="s">
        <v>14767</v>
      </c>
      <c r="D1318" s="355" t="s">
        <v>14775</v>
      </c>
      <c r="E1318" s="355" t="s">
        <v>1454</v>
      </c>
      <c r="F1318" s="356" t="s">
        <v>5824</v>
      </c>
      <c r="G1318" s="356" t="s">
        <v>5829</v>
      </c>
      <c r="H1318" s="356" t="s">
        <v>5830</v>
      </c>
      <c r="I1318" s="356" t="str">
        <f t="shared" si="41"/>
        <v>VIJAYAPURA_66F03-NARAYANAPURA</v>
      </c>
      <c r="J1318" s="356" t="s">
        <v>5701</v>
      </c>
      <c r="K1318" s="356" t="s">
        <v>15063</v>
      </c>
      <c r="L1318" s="357">
        <v>0.90835999999999995</v>
      </c>
      <c r="M1318" s="357">
        <v>0.79233229999999988</v>
      </c>
      <c r="N1318" s="357">
        <v>0</v>
      </c>
      <c r="O1318" s="356">
        <f t="shared" si="40"/>
        <v>12.773316746664326</v>
      </c>
      <c r="P1318" s="357">
        <v>16.147694110704471</v>
      </c>
      <c r="Q1318" s="356" t="s">
        <v>15063</v>
      </c>
    </row>
    <row r="1319" spans="1:17" x14ac:dyDescent="0.25">
      <c r="A1319" s="354">
        <v>1316</v>
      </c>
      <c r="B1319" s="355" t="s">
        <v>5252</v>
      </c>
      <c r="C1319" s="355" t="s">
        <v>14767</v>
      </c>
      <c r="D1319" s="355" t="s">
        <v>14775</v>
      </c>
      <c r="E1319" s="355" t="s">
        <v>1454</v>
      </c>
      <c r="F1319" s="356" t="s">
        <v>5736</v>
      </c>
      <c r="G1319" s="356" t="s">
        <v>5741</v>
      </c>
      <c r="H1319" s="356" t="s">
        <v>5742</v>
      </c>
      <c r="I1319" s="356" t="str">
        <f t="shared" si="41"/>
        <v>DEVANAHALLI_66F03-VISHWANATHPURA</v>
      </c>
      <c r="J1319" s="356" t="s">
        <v>5701</v>
      </c>
      <c r="K1319" s="356" t="s">
        <v>15063</v>
      </c>
      <c r="L1319" s="357">
        <v>0.53560000000000008</v>
      </c>
      <c r="M1319" s="357">
        <v>0.483041</v>
      </c>
      <c r="N1319" s="357">
        <v>0</v>
      </c>
      <c r="O1319" s="356">
        <f t="shared" si="40"/>
        <v>9.8131067961165179</v>
      </c>
      <c r="P1319" s="357">
        <v>9.8131067961165321</v>
      </c>
      <c r="Q1319" s="356" t="s">
        <v>15063</v>
      </c>
    </row>
    <row r="1320" spans="1:17" x14ac:dyDescent="0.25">
      <c r="A1320" s="354">
        <v>1317</v>
      </c>
      <c r="B1320" s="355" t="s">
        <v>5252</v>
      </c>
      <c r="C1320" s="355" t="s">
        <v>14767</v>
      </c>
      <c r="D1320" s="355" t="s">
        <v>14775</v>
      </c>
      <c r="E1320" s="355" t="s">
        <v>1454</v>
      </c>
      <c r="F1320" s="356" t="s">
        <v>5736</v>
      </c>
      <c r="G1320" s="356" t="s">
        <v>5743</v>
      </c>
      <c r="H1320" s="356" t="s">
        <v>5744</v>
      </c>
      <c r="I1320" s="356" t="str">
        <f t="shared" si="41"/>
        <v>DEVANAHALLI_66F04-AVATHI</v>
      </c>
      <c r="J1320" s="356" t="s">
        <v>5701</v>
      </c>
      <c r="K1320" s="356" t="s">
        <v>15063</v>
      </c>
      <c r="L1320" s="357">
        <v>1.0244</v>
      </c>
      <c r="M1320" s="357">
        <v>0.93071529999999991</v>
      </c>
      <c r="N1320" s="357">
        <v>0</v>
      </c>
      <c r="O1320" s="356">
        <f t="shared" si="40"/>
        <v>9.14532409215151</v>
      </c>
      <c r="P1320" s="357">
        <v>9.1453240921515189</v>
      </c>
      <c r="Q1320" s="356" t="s">
        <v>15063</v>
      </c>
    </row>
    <row r="1321" spans="1:17" x14ac:dyDescent="0.25">
      <c r="A1321" s="354">
        <v>1318</v>
      </c>
      <c r="B1321" s="355" t="s">
        <v>5252</v>
      </c>
      <c r="C1321" s="355" t="s">
        <v>14767</v>
      </c>
      <c r="D1321" s="355" t="s">
        <v>14775</v>
      </c>
      <c r="E1321" s="355" t="s">
        <v>1454</v>
      </c>
      <c r="F1321" s="356" t="s">
        <v>5803</v>
      </c>
      <c r="G1321" s="356" t="s">
        <v>5808</v>
      </c>
      <c r="H1321" s="356" t="s">
        <v>5809</v>
      </c>
      <c r="I1321" s="356" t="str">
        <f t="shared" si="41"/>
        <v>KUNDANA_66F04-DODDACHIMANAHALLI</v>
      </c>
      <c r="J1321" s="356" t="s">
        <v>5706</v>
      </c>
      <c r="K1321" s="356" t="s">
        <v>15063</v>
      </c>
      <c r="L1321" s="357">
        <v>1.696771</v>
      </c>
      <c r="M1321" s="357">
        <v>1.5533631000000001</v>
      </c>
      <c r="N1321" s="357">
        <v>0</v>
      </c>
      <c r="O1321" s="356">
        <f t="shared" si="40"/>
        <v>8.4518122952360635</v>
      </c>
      <c r="P1321" s="357">
        <v>15.129043060640123</v>
      </c>
      <c r="Q1321" s="356" t="s">
        <v>15063</v>
      </c>
    </row>
    <row r="1322" spans="1:17" x14ac:dyDescent="0.25">
      <c r="A1322" s="354">
        <v>1319</v>
      </c>
      <c r="B1322" s="355" t="s">
        <v>5252</v>
      </c>
      <c r="C1322" s="355" t="s">
        <v>14767</v>
      </c>
      <c r="D1322" s="355" t="s">
        <v>14775</v>
      </c>
      <c r="E1322" s="355" t="s">
        <v>1454</v>
      </c>
      <c r="F1322" s="356" t="s">
        <v>5708</v>
      </c>
      <c r="G1322" s="356" t="s">
        <v>5711</v>
      </c>
      <c r="H1322" s="356" t="s">
        <v>5712</v>
      </c>
      <c r="I1322" s="356" t="str">
        <f t="shared" si="41"/>
        <v>BOODIGERE_66F04-KAGGALAHALLI</v>
      </c>
      <c r="J1322" s="356" t="s">
        <v>5701</v>
      </c>
      <c r="K1322" s="356" t="s">
        <v>15063</v>
      </c>
      <c r="L1322" s="357">
        <v>0.70272000000000001</v>
      </c>
      <c r="M1322" s="357">
        <v>0.63117299999999998</v>
      </c>
      <c r="N1322" s="357">
        <v>0</v>
      </c>
      <c r="O1322" s="356">
        <f t="shared" si="40"/>
        <v>10.181437841530059</v>
      </c>
      <c r="P1322" s="357">
        <v>10.181437841530061</v>
      </c>
      <c r="Q1322" s="356" t="s">
        <v>15063</v>
      </c>
    </row>
    <row r="1323" spans="1:17" x14ac:dyDescent="0.25">
      <c r="A1323" s="354">
        <v>1320</v>
      </c>
      <c r="B1323" s="355" t="s">
        <v>5252</v>
      </c>
      <c r="C1323" s="355" t="s">
        <v>14767</v>
      </c>
      <c r="D1323" s="355" t="s">
        <v>14775</v>
      </c>
      <c r="E1323" s="355" t="s">
        <v>1454</v>
      </c>
      <c r="F1323" s="356" t="s">
        <v>5697</v>
      </c>
      <c r="G1323" s="356" t="s">
        <v>5699</v>
      </c>
      <c r="H1323" s="356" t="s">
        <v>5700</v>
      </c>
      <c r="I1323" s="356" t="str">
        <f t="shared" si="41"/>
        <v>BEGUR_220F04-MUTHUGADAHALLI</v>
      </c>
      <c r="J1323" s="356" t="s">
        <v>5701</v>
      </c>
      <c r="K1323" s="356" t="s">
        <v>15063</v>
      </c>
      <c r="L1323" s="357">
        <v>0.28004000000000001</v>
      </c>
      <c r="M1323" s="357">
        <v>0.25063200000000002</v>
      </c>
      <c r="N1323" s="357">
        <v>0</v>
      </c>
      <c r="O1323" s="356">
        <f t="shared" si="40"/>
        <v>10.501356949007281</v>
      </c>
      <c r="P1323" s="357">
        <v>10.501356949007279</v>
      </c>
      <c r="Q1323" s="356" t="s">
        <v>15063</v>
      </c>
    </row>
    <row r="1324" spans="1:17" x14ac:dyDescent="0.25">
      <c r="A1324" s="354">
        <v>1321</v>
      </c>
      <c r="B1324" s="355" t="s">
        <v>5252</v>
      </c>
      <c r="C1324" s="355" t="s">
        <v>14767</v>
      </c>
      <c r="D1324" s="355" t="s">
        <v>14775</v>
      </c>
      <c r="E1324" s="355" t="s">
        <v>1454</v>
      </c>
      <c r="F1324" s="356" t="s">
        <v>5727</v>
      </c>
      <c r="G1324" s="356" t="s">
        <v>5728</v>
      </c>
      <c r="H1324" s="356" t="s">
        <v>5729</v>
      </c>
      <c r="I1324" s="356" t="str">
        <f t="shared" si="41"/>
        <v xml:space="preserve">CHANNARAYAPATNA _66F04-NAGANAYAKANAHALLI </v>
      </c>
      <c r="J1324" s="356" t="s">
        <v>5701</v>
      </c>
      <c r="K1324" s="356" t="s">
        <v>15063</v>
      </c>
      <c r="L1324" s="357">
        <v>0.70960000000000001</v>
      </c>
      <c r="M1324" s="357">
        <v>0.63495006999999992</v>
      </c>
      <c r="N1324" s="357">
        <v>0</v>
      </c>
      <c r="O1324" s="356">
        <f t="shared" si="40"/>
        <v>10.520001409244657</v>
      </c>
      <c r="P1324" s="357">
        <v>11.069673207527231</v>
      </c>
      <c r="Q1324" s="356" t="s">
        <v>15063</v>
      </c>
    </row>
    <row r="1325" spans="1:17" x14ac:dyDescent="0.25">
      <c r="A1325" s="354">
        <v>1322</v>
      </c>
      <c r="B1325" s="355" t="s">
        <v>5252</v>
      </c>
      <c r="C1325" s="355" t="s">
        <v>14767</v>
      </c>
      <c r="D1325" s="355" t="s">
        <v>14775</v>
      </c>
      <c r="E1325" s="355" t="s">
        <v>1454</v>
      </c>
      <c r="F1325" s="356" t="s">
        <v>5824</v>
      </c>
      <c r="G1325" s="356" t="s">
        <v>5831</v>
      </c>
      <c r="H1325" s="356" t="s">
        <v>5832</v>
      </c>
      <c r="I1325" s="356" t="str">
        <f t="shared" si="41"/>
        <v>VIJAYAPURA_66F05-DAIRY</v>
      </c>
      <c r="J1325" s="356" t="s">
        <v>2405</v>
      </c>
      <c r="K1325" s="356" t="s">
        <v>15063</v>
      </c>
      <c r="L1325" s="357">
        <v>1.29518</v>
      </c>
      <c r="M1325" s="357">
        <v>1.1306154000000002</v>
      </c>
      <c r="N1325" s="357">
        <v>0</v>
      </c>
      <c r="O1325" s="356">
        <f t="shared" si="40"/>
        <v>12.705925045167454</v>
      </c>
      <c r="P1325" s="357">
        <v>15.289275071579667</v>
      </c>
      <c r="Q1325" s="356" t="s">
        <v>15063</v>
      </c>
    </row>
    <row r="1326" spans="1:17" x14ac:dyDescent="0.25">
      <c r="A1326" s="354">
        <v>1323</v>
      </c>
      <c r="B1326" s="355" t="s">
        <v>5252</v>
      </c>
      <c r="C1326" s="355" t="s">
        <v>14767</v>
      </c>
      <c r="D1326" s="355" t="s">
        <v>14775</v>
      </c>
      <c r="E1326" s="355" t="s">
        <v>1454</v>
      </c>
      <c r="F1326" s="356" t="s">
        <v>5803</v>
      </c>
      <c r="G1326" s="356" t="s">
        <v>5810</v>
      </c>
      <c r="H1326" s="356" t="s">
        <v>5811</v>
      </c>
      <c r="I1326" s="356" t="str">
        <f t="shared" si="41"/>
        <v>KUNDANA_66F05-RAMANATHAPURA</v>
      </c>
      <c r="J1326" s="356" t="s">
        <v>5701</v>
      </c>
      <c r="K1326" s="356" t="s">
        <v>15063</v>
      </c>
      <c r="L1326" s="357">
        <v>0.67023999999999995</v>
      </c>
      <c r="M1326" s="357">
        <v>0.60000300000000006</v>
      </c>
      <c r="N1326" s="357">
        <v>0</v>
      </c>
      <c r="O1326" s="356">
        <f t="shared" si="40"/>
        <v>10.479380520410581</v>
      </c>
      <c r="P1326" s="357">
        <v>10.479380520410597</v>
      </c>
      <c r="Q1326" s="356" t="s">
        <v>15063</v>
      </c>
    </row>
    <row r="1327" spans="1:17" x14ac:dyDescent="0.25">
      <c r="A1327" s="354">
        <v>1324</v>
      </c>
      <c r="B1327" s="355" t="s">
        <v>5252</v>
      </c>
      <c r="C1327" s="355" t="s">
        <v>14767</v>
      </c>
      <c r="D1327" s="355" t="s">
        <v>14775</v>
      </c>
      <c r="E1327" s="355" t="s">
        <v>1454</v>
      </c>
      <c r="F1327" s="356" t="s">
        <v>5736</v>
      </c>
      <c r="G1327" s="356" t="s">
        <v>5745</v>
      </c>
      <c r="H1327" s="356" t="s">
        <v>5746</v>
      </c>
      <c r="I1327" s="356" t="str">
        <f t="shared" si="41"/>
        <v>DEVANAHALLI_66F05-YELIYUR</v>
      </c>
      <c r="J1327" s="356" t="s">
        <v>5701</v>
      </c>
      <c r="K1327" s="356" t="s">
        <v>15063</v>
      </c>
      <c r="L1327" s="357">
        <v>0.79160000000000008</v>
      </c>
      <c r="M1327" s="357">
        <v>0.71761176999999998</v>
      </c>
      <c r="N1327" s="357">
        <v>0</v>
      </c>
      <c r="O1327" s="356">
        <f t="shared" si="40"/>
        <v>9.3466687721071366</v>
      </c>
      <c r="P1327" s="357">
        <v>10.430684756050601</v>
      </c>
      <c r="Q1327" s="356" t="s">
        <v>15063</v>
      </c>
    </row>
    <row r="1328" spans="1:17" x14ac:dyDescent="0.25">
      <c r="A1328" s="354">
        <v>1325</v>
      </c>
      <c r="B1328" s="355" t="s">
        <v>5252</v>
      </c>
      <c r="C1328" s="355" t="s">
        <v>14767</v>
      </c>
      <c r="D1328" s="355" t="s">
        <v>14775</v>
      </c>
      <c r="E1328" s="355" t="s">
        <v>1454</v>
      </c>
      <c r="F1328" s="356" t="s">
        <v>5708</v>
      </c>
      <c r="G1328" s="356" t="s">
        <v>5713</v>
      </c>
      <c r="H1328" s="356" t="s">
        <v>5714</v>
      </c>
      <c r="I1328" s="356" t="str">
        <f t="shared" si="41"/>
        <v>BOODIGERE_66F06-BUDIGERE-IP</v>
      </c>
      <c r="J1328" s="356" t="s">
        <v>5701</v>
      </c>
      <c r="K1328" s="356" t="s">
        <v>15063</v>
      </c>
      <c r="L1328" s="357">
        <v>0.51876</v>
      </c>
      <c r="M1328" s="357">
        <v>0.44488299999999997</v>
      </c>
      <c r="N1328" s="357">
        <v>0</v>
      </c>
      <c r="O1328" s="356">
        <f t="shared" si="40"/>
        <v>14.241074870845868</v>
      </c>
      <c r="P1328" s="357">
        <v>14.241074870845861</v>
      </c>
      <c r="Q1328" s="356" t="s">
        <v>15063</v>
      </c>
    </row>
    <row r="1329" spans="1:17" x14ac:dyDescent="0.25">
      <c r="A1329" s="354">
        <v>1326</v>
      </c>
      <c r="B1329" s="355" t="s">
        <v>5252</v>
      </c>
      <c r="C1329" s="355" t="s">
        <v>14767</v>
      </c>
      <c r="D1329" s="355" t="s">
        <v>14775</v>
      </c>
      <c r="E1329" s="355" t="s">
        <v>1454</v>
      </c>
      <c r="F1329" s="356" t="s">
        <v>5727</v>
      </c>
      <c r="G1329" s="356" t="s">
        <v>5730</v>
      </c>
      <c r="H1329" s="356" t="s">
        <v>5731</v>
      </c>
      <c r="I1329" s="356" t="str">
        <f t="shared" si="41"/>
        <v xml:space="preserve">CHANNARAYAPATNA _66F06-CHANNARAYAPATNA </v>
      </c>
      <c r="J1329" s="356" t="s">
        <v>2432</v>
      </c>
      <c r="K1329" s="356" t="s">
        <v>15063</v>
      </c>
      <c r="L1329" s="357">
        <v>0.69852999999999998</v>
      </c>
      <c r="M1329" s="357">
        <v>0.64612511000000006</v>
      </c>
      <c r="N1329" s="357">
        <v>0</v>
      </c>
      <c r="O1329" s="356">
        <f t="shared" si="40"/>
        <v>7.5021674087011183</v>
      </c>
      <c r="P1329" s="357">
        <v>33.722461723552968</v>
      </c>
      <c r="Q1329" s="356" t="s">
        <v>15063</v>
      </c>
    </row>
    <row r="1330" spans="1:17" x14ac:dyDescent="0.25">
      <c r="A1330" s="354">
        <v>1327</v>
      </c>
      <c r="B1330" s="355" t="s">
        <v>5252</v>
      </c>
      <c r="C1330" s="355" t="s">
        <v>14767</v>
      </c>
      <c r="D1330" s="355" t="s">
        <v>14775</v>
      </c>
      <c r="E1330" s="355" t="s">
        <v>1454</v>
      </c>
      <c r="F1330" s="356" t="s">
        <v>5803</v>
      </c>
      <c r="G1330" s="356" t="s">
        <v>5812</v>
      </c>
      <c r="H1330" s="356" t="s">
        <v>5813</v>
      </c>
      <c r="I1330" s="356" t="str">
        <f t="shared" si="41"/>
        <v>KUNDANA_66F06-CHAPPARADAKALLU NJY</v>
      </c>
      <c r="J1330" s="356" t="s">
        <v>5706</v>
      </c>
      <c r="K1330" s="356" t="s">
        <v>15063</v>
      </c>
      <c r="L1330" s="357">
        <v>1.4966840000000001</v>
      </c>
      <c r="M1330" s="357">
        <v>1.3772714399999999</v>
      </c>
      <c r="N1330" s="357">
        <v>0</v>
      </c>
      <c r="O1330" s="356">
        <f t="shared" si="40"/>
        <v>7.9784750822485053</v>
      </c>
      <c r="P1330" s="357">
        <v>37.182451342063537</v>
      </c>
      <c r="Q1330" s="356" t="s">
        <v>15063</v>
      </c>
    </row>
    <row r="1331" spans="1:17" x14ac:dyDescent="0.25">
      <c r="A1331" s="354">
        <v>1328</v>
      </c>
      <c r="B1331" s="355" t="s">
        <v>5252</v>
      </c>
      <c r="C1331" s="355" t="s">
        <v>14767</v>
      </c>
      <c r="D1331" s="355" t="s">
        <v>14775</v>
      </c>
      <c r="E1331" s="355" t="s">
        <v>1454</v>
      </c>
      <c r="F1331" s="356" t="s">
        <v>5736</v>
      </c>
      <c r="G1331" s="356" t="s">
        <v>5747</v>
      </c>
      <c r="H1331" s="356" t="s">
        <v>5748</v>
      </c>
      <c r="I1331" s="356" t="str">
        <f t="shared" si="41"/>
        <v>DEVANAHALLI_66F06-OLD TOWN</v>
      </c>
      <c r="J1331" s="356" t="s">
        <v>2432</v>
      </c>
      <c r="K1331" s="356" t="s">
        <v>15063</v>
      </c>
      <c r="L1331" s="357">
        <v>2.2441249999999999</v>
      </c>
      <c r="M1331" s="357">
        <v>1.9765291299999999</v>
      </c>
      <c r="N1331" s="357">
        <v>0</v>
      </c>
      <c r="O1331" s="356">
        <f t="shared" si="40"/>
        <v>11.924285411908876</v>
      </c>
      <c r="P1331" s="357">
        <v>11.924285411908874</v>
      </c>
      <c r="Q1331" s="356" t="s">
        <v>15063</v>
      </c>
    </row>
    <row r="1332" spans="1:17" x14ac:dyDescent="0.25">
      <c r="A1332" s="354">
        <v>1329</v>
      </c>
      <c r="B1332" s="355" t="s">
        <v>5252</v>
      </c>
      <c r="C1332" s="355" t="s">
        <v>14767</v>
      </c>
      <c r="D1332" s="355" t="s">
        <v>14775</v>
      </c>
      <c r="E1332" s="355" t="s">
        <v>1454</v>
      </c>
      <c r="F1332" s="356" t="s">
        <v>5824</v>
      </c>
      <c r="G1332" s="356" t="s">
        <v>5833</v>
      </c>
      <c r="H1332" s="356" t="s">
        <v>5834</v>
      </c>
      <c r="I1332" s="356" t="str">
        <f t="shared" si="41"/>
        <v>VIJAYAPURA_66F06-VARADENAHALLI</v>
      </c>
      <c r="J1332" s="356" t="s">
        <v>5701</v>
      </c>
      <c r="K1332" s="356" t="s">
        <v>15063</v>
      </c>
      <c r="L1332" s="357">
        <v>0.74508600000000003</v>
      </c>
      <c r="M1332" s="357">
        <v>0.6388315</v>
      </c>
      <c r="N1332" s="357">
        <v>0</v>
      </c>
      <c r="O1332" s="356">
        <f t="shared" si="40"/>
        <v>14.260702791355632</v>
      </c>
      <c r="P1332" s="357">
        <v>14.260702791355639</v>
      </c>
      <c r="Q1332" s="356" t="s">
        <v>15063</v>
      </c>
    </row>
    <row r="1333" spans="1:17" x14ac:dyDescent="0.25">
      <c r="A1333" s="354">
        <v>1330</v>
      </c>
      <c r="B1333" s="355" t="s">
        <v>5252</v>
      </c>
      <c r="C1333" s="355" t="s">
        <v>14767</v>
      </c>
      <c r="D1333" s="355" t="s">
        <v>14775</v>
      </c>
      <c r="E1333" s="355" t="s">
        <v>1454</v>
      </c>
      <c r="F1333" s="356" t="s">
        <v>5708</v>
      </c>
      <c r="G1333" s="356" t="s">
        <v>5715</v>
      </c>
      <c r="H1333" s="356" t="s">
        <v>5716</v>
      </c>
      <c r="I1333" s="356" t="str">
        <f t="shared" si="41"/>
        <v>BOODIGERE_66F07-BUDIGERE</v>
      </c>
      <c r="J1333" s="356" t="s">
        <v>5706</v>
      </c>
      <c r="K1333" s="356" t="s">
        <v>15063</v>
      </c>
      <c r="L1333" s="357">
        <v>1.6078480000000002</v>
      </c>
      <c r="M1333" s="357">
        <v>1.41488137</v>
      </c>
      <c r="N1333" s="357">
        <v>0</v>
      </c>
      <c r="O1333" s="356">
        <f t="shared" si="40"/>
        <v>12.001546788004843</v>
      </c>
      <c r="P1333" s="357">
        <v>36.656684524223429</v>
      </c>
      <c r="Q1333" s="356" t="s">
        <v>15063</v>
      </c>
    </row>
    <row r="1334" spans="1:17" x14ac:dyDescent="0.25">
      <c r="A1334" s="354">
        <v>1331</v>
      </c>
      <c r="B1334" s="355" t="s">
        <v>5252</v>
      </c>
      <c r="C1334" s="355" t="s">
        <v>14767</v>
      </c>
      <c r="D1334" s="355" t="s">
        <v>14775</v>
      </c>
      <c r="E1334" s="355" t="s">
        <v>1454</v>
      </c>
      <c r="F1334" s="356" t="s">
        <v>5824</v>
      </c>
      <c r="G1334" s="356" t="s">
        <v>5835</v>
      </c>
      <c r="H1334" s="356" t="s">
        <v>5836</v>
      </c>
      <c r="I1334" s="356" t="str">
        <f t="shared" si="41"/>
        <v>VIJAYAPURA_66F07-DINNUR</v>
      </c>
      <c r="J1334" s="356" t="s">
        <v>5701</v>
      </c>
      <c r="K1334" s="356" t="s">
        <v>15063</v>
      </c>
      <c r="L1334" s="357">
        <v>0.22223999999999999</v>
      </c>
      <c r="M1334" s="357">
        <v>0.199628</v>
      </c>
      <c r="N1334" s="357">
        <v>0</v>
      </c>
      <c r="O1334" s="356">
        <f t="shared" si="40"/>
        <v>10.174586033117349</v>
      </c>
      <c r="P1334" s="357">
        <v>11.293444951477216</v>
      </c>
      <c r="Q1334" s="356" t="s">
        <v>15063</v>
      </c>
    </row>
    <row r="1335" spans="1:17" x14ac:dyDescent="0.25">
      <c r="A1335" s="354">
        <v>1332</v>
      </c>
      <c r="B1335" s="355" t="s">
        <v>5252</v>
      </c>
      <c r="C1335" s="355" t="s">
        <v>14767</v>
      </c>
      <c r="D1335" s="355" t="s">
        <v>14775</v>
      </c>
      <c r="E1335" s="355" t="s">
        <v>1454</v>
      </c>
      <c r="F1335" s="356" t="s">
        <v>5736</v>
      </c>
      <c r="G1335" s="356" t="s">
        <v>5749</v>
      </c>
      <c r="H1335" s="356" t="s">
        <v>5750</v>
      </c>
      <c r="I1335" s="356" t="str">
        <f t="shared" si="41"/>
        <v>DEVANAHALLI_66F07-GANGAVARA</v>
      </c>
      <c r="J1335" s="356" t="s">
        <v>5701</v>
      </c>
      <c r="K1335" s="356" t="s">
        <v>15063</v>
      </c>
      <c r="L1335" s="357">
        <v>0.57020000000000004</v>
      </c>
      <c r="M1335" s="357">
        <v>0.51190099999999994</v>
      </c>
      <c r="N1335" s="357">
        <v>0</v>
      </c>
      <c r="O1335" s="356">
        <f t="shared" si="40"/>
        <v>10.224307260610329</v>
      </c>
      <c r="P1335" s="357">
        <v>10.690510347226523</v>
      </c>
      <c r="Q1335" s="356" t="s">
        <v>15063</v>
      </c>
    </row>
    <row r="1336" spans="1:17" x14ac:dyDescent="0.25">
      <c r="A1336" s="354">
        <v>1333</v>
      </c>
      <c r="B1336" s="355" t="s">
        <v>5252</v>
      </c>
      <c r="C1336" s="355" t="s">
        <v>14767</v>
      </c>
      <c r="D1336" s="355" t="s">
        <v>14775</v>
      </c>
      <c r="E1336" s="355" t="s">
        <v>1454</v>
      </c>
      <c r="F1336" s="356" t="s">
        <v>5727</v>
      </c>
      <c r="G1336" s="356" t="s">
        <v>5732</v>
      </c>
      <c r="H1336" s="356" t="s">
        <v>5733</v>
      </c>
      <c r="I1336" s="356" t="str">
        <f t="shared" si="41"/>
        <v xml:space="preserve">CHANNARAYAPATNA _66F07-IBASAPURA </v>
      </c>
      <c r="J1336" s="356" t="s">
        <v>2432</v>
      </c>
      <c r="K1336" s="356" t="s">
        <v>15063</v>
      </c>
      <c r="L1336" s="357">
        <v>0.69199999999999995</v>
      </c>
      <c r="M1336" s="357">
        <v>0.60612300000000008</v>
      </c>
      <c r="N1336" s="357">
        <v>0</v>
      </c>
      <c r="O1336" s="356">
        <f t="shared" si="40"/>
        <v>12.409971098265878</v>
      </c>
      <c r="P1336" s="357">
        <v>72.975920383096593</v>
      </c>
      <c r="Q1336" s="356" t="s">
        <v>15063</v>
      </c>
    </row>
    <row r="1337" spans="1:17" x14ac:dyDescent="0.25">
      <c r="A1337" s="354">
        <v>1334</v>
      </c>
      <c r="B1337" s="355" t="s">
        <v>5252</v>
      </c>
      <c r="C1337" s="355" t="s">
        <v>14767</v>
      </c>
      <c r="D1337" s="355" t="s">
        <v>14775</v>
      </c>
      <c r="E1337" s="355" t="s">
        <v>1454</v>
      </c>
      <c r="F1337" s="356" t="s">
        <v>5803</v>
      </c>
      <c r="G1337" s="356" t="s">
        <v>5814</v>
      </c>
      <c r="H1337" s="356" t="s">
        <v>5815</v>
      </c>
      <c r="I1337" s="356" t="str">
        <f t="shared" si="41"/>
        <v>KUNDANA_66F07-IVC ROAD</v>
      </c>
      <c r="J1337" s="356" t="s">
        <v>2405</v>
      </c>
      <c r="K1337" s="356" t="s">
        <v>15063</v>
      </c>
      <c r="L1337" s="357">
        <v>1.009757</v>
      </c>
      <c r="M1337" s="357">
        <v>0.88008668000000001</v>
      </c>
      <c r="N1337" s="357">
        <v>0</v>
      </c>
      <c r="O1337" s="356">
        <f t="shared" si="40"/>
        <v>12.841735189753575</v>
      </c>
      <c r="P1337" s="357">
        <v>15.253644319558479</v>
      </c>
      <c r="Q1337" s="356" t="s">
        <v>15063</v>
      </c>
    </row>
    <row r="1338" spans="1:17" x14ac:dyDescent="0.25">
      <c r="A1338" s="354">
        <v>1335</v>
      </c>
      <c r="B1338" s="355" t="s">
        <v>5252</v>
      </c>
      <c r="C1338" s="355" t="s">
        <v>14767</v>
      </c>
      <c r="D1338" s="355" t="s">
        <v>14775</v>
      </c>
      <c r="E1338" s="355" t="s">
        <v>1454</v>
      </c>
      <c r="F1338" s="356" t="s">
        <v>5697</v>
      </c>
      <c r="G1338" s="356" t="s">
        <v>5702</v>
      </c>
      <c r="H1338" s="356" t="s">
        <v>5703</v>
      </c>
      <c r="I1338" s="356" t="str">
        <f t="shared" si="41"/>
        <v>BEGUR_220F07-SEZ</v>
      </c>
      <c r="J1338" s="356" t="s">
        <v>2414</v>
      </c>
      <c r="K1338" s="356" t="s">
        <v>15063</v>
      </c>
      <c r="L1338" s="357">
        <v>2.2482730000000002</v>
      </c>
      <c r="M1338" s="357">
        <v>2.1084804999999998</v>
      </c>
      <c r="N1338" s="357">
        <v>0</v>
      </c>
      <c r="O1338" s="356">
        <f t="shared" si="40"/>
        <v>6.2177724858146863</v>
      </c>
      <c r="P1338" s="357">
        <v>6.2177724858146988</v>
      </c>
      <c r="Q1338" s="356" t="s">
        <v>15063</v>
      </c>
    </row>
    <row r="1339" spans="1:17" x14ac:dyDescent="0.25">
      <c r="A1339" s="354">
        <v>1336</v>
      </c>
      <c r="B1339" s="355" t="s">
        <v>5252</v>
      </c>
      <c r="C1339" s="355" t="s">
        <v>14767</v>
      </c>
      <c r="D1339" s="355" t="s">
        <v>14775</v>
      </c>
      <c r="E1339" s="355" t="s">
        <v>1454</v>
      </c>
      <c r="F1339" s="356" t="s">
        <v>5824</v>
      </c>
      <c r="G1339" s="356" t="s">
        <v>5837</v>
      </c>
      <c r="H1339" s="356" t="s">
        <v>5838</v>
      </c>
      <c r="I1339" s="356" t="str">
        <f t="shared" si="41"/>
        <v>VIJAYAPURA_66F08-BEEDIGANAHALLI</v>
      </c>
      <c r="J1339" s="356" t="s">
        <v>5701</v>
      </c>
      <c r="K1339" s="356" t="s">
        <v>15063</v>
      </c>
      <c r="L1339" s="357">
        <v>0.7564280000000001</v>
      </c>
      <c r="M1339" s="357">
        <v>0.679261</v>
      </c>
      <c r="N1339" s="357">
        <v>0</v>
      </c>
      <c r="O1339" s="356">
        <f t="shared" si="40"/>
        <v>10.201499680075313</v>
      </c>
      <c r="P1339" s="357">
        <v>10.201499680075321</v>
      </c>
      <c r="Q1339" s="356" t="s">
        <v>15063</v>
      </c>
    </row>
    <row r="1340" spans="1:17" x14ac:dyDescent="0.25">
      <c r="A1340" s="354">
        <v>1337</v>
      </c>
      <c r="B1340" s="355" t="s">
        <v>5252</v>
      </c>
      <c r="C1340" s="355" t="s">
        <v>14767</v>
      </c>
      <c r="D1340" s="355" t="s">
        <v>14775</v>
      </c>
      <c r="E1340" s="355" t="s">
        <v>1454</v>
      </c>
      <c r="F1340" s="356" t="s">
        <v>5708</v>
      </c>
      <c r="G1340" s="356" t="s">
        <v>5717</v>
      </c>
      <c r="H1340" s="356" t="s">
        <v>5718</v>
      </c>
      <c r="I1340" s="356" t="str">
        <f t="shared" si="41"/>
        <v>BOODIGERE_66F08-GANGAWARA</v>
      </c>
      <c r="J1340" s="356" t="s">
        <v>5701</v>
      </c>
      <c r="K1340" s="356" t="s">
        <v>15063</v>
      </c>
      <c r="L1340" s="357">
        <v>0.95606000000000002</v>
      </c>
      <c r="M1340" s="357">
        <v>0.86416699999999991</v>
      </c>
      <c r="N1340" s="357">
        <v>0</v>
      </c>
      <c r="O1340" s="356">
        <f t="shared" si="40"/>
        <v>9.6116352530176048</v>
      </c>
      <c r="P1340" s="357">
        <v>13.034313866539737</v>
      </c>
      <c r="Q1340" s="356" t="s">
        <v>15063</v>
      </c>
    </row>
    <row r="1341" spans="1:17" x14ac:dyDescent="0.25">
      <c r="A1341" s="354">
        <v>1338</v>
      </c>
      <c r="B1341" s="355" t="s">
        <v>5252</v>
      </c>
      <c r="C1341" s="355" t="s">
        <v>14767</v>
      </c>
      <c r="D1341" s="355" t="s">
        <v>14775</v>
      </c>
      <c r="E1341" s="355" t="s">
        <v>1454</v>
      </c>
      <c r="F1341" s="356" t="s">
        <v>5727</v>
      </c>
      <c r="G1341" s="356" t="s">
        <v>5734</v>
      </c>
      <c r="H1341" s="356" t="s">
        <v>5735</v>
      </c>
      <c r="I1341" s="356" t="str">
        <f t="shared" si="41"/>
        <v>CHANNARAYAPATNA _66F08-GOPASANDRA</v>
      </c>
      <c r="J1341" s="356" t="s">
        <v>5701</v>
      </c>
      <c r="K1341" s="356" t="s">
        <v>15063</v>
      </c>
      <c r="L1341" s="357">
        <v>0.74285999999999996</v>
      </c>
      <c r="M1341" s="357">
        <v>0.66749849999999999</v>
      </c>
      <c r="N1341" s="357">
        <v>0</v>
      </c>
      <c r="O1341" s="356">
        <f t="shared" si="40"/>
        <v>10.144778289314269</v>
      </c>
      <c r="P1341" s="357">
        <v>10.144778289314271</v>
      </c>
      <c r="Q1341" s="356" t="s">
        <v>15063</v>
      </c>
    </row>
    <row r="1342" spans="1:17" x14ac:dyDescent="0.25">
      <c r="A1342" s="354">
        <v>1339</v>
      </c>
      <c r="B1342" s="355" t="s">
        <v>5252</v>
      </c>
      <c r="C1342" s="355" t="s">
        <v>14767</v>
      </c>
      <c r="D1342" s="355" t="s">
        <v>14775</v>
      </c>
      <c r="E1342" s="355" t="s">
        <v>1454</v>
      </c>
      <c r="F1342" s="356" t="s">
        <v>5736</v>
      </c>
      <c r="G1342" s="356" t="s">
        <v>5751</v>
      </c>
      <c r="H1342" s="356" t="s">
        <v>5752</v>
      </c>
      <c r="I1342" s="356" t="str">
        <f t="shared" si="41"/>
        <v>DEVANAHALLI_66F08-KARAHALLI</v>
      </c>
      <c r="J1342" s="356" t="s">
        <v>5701</v>
      </c>
      <c r="K1342" s="356" t="s">
        <v>15063</v>
      </c>
      <c r="L1342" s="357">
        <v>1.0272000000000001</v>
      </c>
      <c r="M1342" s="357">
        <v>0.92643049999999993</v>
      </c>
      <c r="N1342" s="357">
        <v>0</v>
      </c>
      <c r="O1342" s="356">
        <f t="shared" si="40"/>
        <v>9.8101148753894236</v>
      </c>
      <c r="P1342" s="357">
        <v>17.116077366748051</v>
      </c>
      <c r="Q1342" s="356" t="s">
        <v>15063</v>
      </c>
    </row>
    <row r="1343" spans="1:17" x14ac:dyDescent="0.25">
      <c r="A1343" s="354">
        <v>1340</v>
      </c>
      <c r="B1343" s="355" t="s">
        <v>5252</v>
      </c>
      <c r="C1343" s="355" t="s">
        <v>1367</v>
      </c>
      <c r="D1343" s="355" t="s">
        <v>14775</v>
      </c>
      <c r="E1343" s="355" t="s">
        <v>1454</v>
      </c>
      <c r="F1343" s="356" t="s">
        <v>5803</v>
      </c>
      <c r="G1343" s="356" t="s">
        <v>14923</v>
      </c>
      <c r="H1343" s="356" t="s">
        <v>14924</v>
      </c>
      <c r="I1343" s="356" t="str">
        <f t="shared" si="41"/>
        <v>KUNDANA_66F08-SINGRAHALLI</v>
      </c>
      <c r="J1343" s="356" t="s">
        <v>5701</v>
      </c>
      <c r="K1343" s="356" t="s">
        <v>15063</v>
      </c>
      <c r="L1343" s="357">
        <v>0</v>
      </c>
      <c r="M1343" s="357">
        <v>0</v>
      </c>
      <c r="N1343" s="357">
        <v>0</v>
      </c>
      <c r="O1343" s="356" t="e">
        <f t="shared" si="40"/>
        <v>#DIV/0!</v>
      </c>
      <c r="P1343" s="357" t="e">
        <v>#DIV/0!</v>
      </c>
      <c r="Q1343" s="356" t="s">
        <v>15063</v>
      </c>
    </row>
    <row r="1344" spans="1:17" x14ac:dyDescent="0.25">
      <c r="A1344" s="354">
        <v>1341</v>
      </c>
      <c r="B1344" s="355" t="s">
        <v>5252</v>
      </c>
      <c r="C1344" s="355" t="s">
        <v>14767</v>
      </c>
      <c r="D1344" s="355" t="s">
        <v>14775</v>
      </c>
      <c r="E1344" s="355" t="s">
        <v>1454</v>
      </c>
      <c r="F1344" s="356" t="s">
        <v>5708</v>
      </c>
      <c r="G1344" s="356" t="s">
        <v>5719</v>
      </c>
      <c r="H1344" s="356" t="s">
        <v>5720</v>
      </c>
      <c r="I1344" s="356" t="str">
        <f t="shared" si="41"/>
        <v>BOODIGERE_66F09-BETTAKOTE</v>
      </c>
      <c r="J1344" s="356" t="s">
        <v>5706</v>
      </c>
      <c r="K1344" s="356" t="s">
        <v>15063</v>
      </c>
      <c r="L1344" s="357">
        <v>1.693492</v>
      </c>
      <c r="M1344" s="357">
        <v>1.5424054899999999</v>
      </c>
      <c r="N1344" s="357">
        <v>0</v>
      </c>
      <c r="O1344" s="356">
        <f t="shared" si="40"/>
        <v>8.9215957323683881</v>
      </c>
      <c r="P1344" s="357">
        <v>38.850357037546921</v>
      </c>
      <c r="Q1344" s="356" t="s">
        <v>15063</v>
      </c>
    </row>
    <row r="1345" spans="1:17" x14ac:dyDescent="0.25">
      <c r="A1345" s="354">
        <v>1342</v>
      </c>
      <c r="B1345" s="355" t="s">
        <v>5252</v>
      </c>
      <c r="C1345" s="355" t="s">
        <v>14767</v>
      </c>
      <c r="D1345" s="355" t="s">
        <v>14775</v>
      </c>
      <c r="E1345" s="355" t="s">
        <v>1454</v>
      </c>
      <c r="F1345" s="356" t="s">
        <v>5803</v>
      </c>
      <c r="G1345" s="356" t="s">
        <v>5816</v>
      </c>
      <c r="H1345" s="356" t="s">
        <v>5817</v>
      </c>
      <c r="I1345" s="356" t="str">
        <f t="shared" si="41"/>
        <v>KUNDANA_66F09-THINDLU</v>
      </c>
      <c r="J1345" s="356" t="s">
        <v>5701</v>
      </c>
      <c r="K1345" s="356" t="s">
        <v>15063</v>
      </c>
      <c r="L1345" s="357">
        <v>0</v>
      </c>
      <c r="M1345" s="357">
        <v>0.28682559999999996</v>
      </c>
      <c r="N1345" s="357">
        <v>0</v>
      </c>
      <c r="O1345" s="356" t="e">
        <f t="shared" si="40"/>
        <v>#DIV/0!</v>
      </c>
      <c r="P1345" s="357" t="e">
        <v>#DIV/0!</v>
      </c>
      <c r="Q1345" s="356" t="s">
        <v>15063</v>
      </c>
    </row>
    <row r="1346" spans="1:17" x14ac:dyDescent="0.25">
      <c r="A1346" s="354">
        <v>1343</v>
      </c>
      <c r="B1346" s="355" t="s">
        <v>5252</v>
      </c>
      <c r="C1346" s="355" t="s">
        <v>14767</v>
      </c>
      <c r="D1346" s="355" t="s">
        <v>14775</v>
      </c>
      <c r="E1346" s="355" t="s">
        <v>1454</v>
      </c>
      <c r="F1346" s="356" t="s">
        <v>5824</v>
      </c>
      <c r="G1346" s="356" t="s">
        <v>5839</v>
      </c>
      <c r="H1346" s="356" t="s">
        <v>5840</v>
      </c>
      <c r="I1346" s="356" t="str">
        <f t="shared" si="41"/>
        <v>VIJAYAPURA_66F09-WATER-SUPPLY</v>
      </c>
      <c r="J1346" s="356" t="s">
        <v>3759</v>
      </c>
      <c r="K1346" s="356" t="s">
        <v>15063</v>
      </c>
      <c r="L1346" s="357">
        <v>3.8339999999999999E-2</v>
      </c>
      <c r="M1346" s="357">
        <v>3.7000000000000005E-2</v>
      </c>
      <c r="N1346" s="357">
        <v>0</v>
      </c>
      <c r="O1346" s="356">
        <f t="shared" si="40"/>
        <v>3.4950443401147466</v>
      </c>
      <c r="P1346" s="357">
        <v>29.829422155947761</v>
      </c>
      <c r="Q1346" s="356" t="s">
        <v>15063</v>
      </c>
    </row>
    <row r="1347" spans="1:17" x14ac:dyDescent="0.25">
      <c r="A1347" s="354">
        <v>1344</v>
      </c>
      <c r="B1347" s="355" t="s">
        <v>5252</v>
      </c>
      <c r="C1347" s="355" t="s">
        <v>14767</v>
      </c>
      <c r="D1347" s="355" t="s">
        <v>14775</v>
      </c>
      <c r="E1347" s="355" t="s">
        <v>1454</v>
      </c>
      <c r="F1347" s="356" t="s">
        <v>5824</v>
      </c>
      <c r="G1347" s="356" t="s">
        <v>5841</v>
      </c>
      <c r="H1347" s="356" t="s">
        <v>5842</v>
      </c>
      <c r="I1347" s="356" t="str">
        <f t="shared" si="41"/>
        <v>VIJAYAPURA_66F10-JANGAMAKOTE</v>
      </c>
      <c r="J1347" s="356" t="s">
        <v>2405</v>
      </c>
      <c r="K1347" s="356" t="s">
        <v>15063</v>
      </c>
      <c r="L1347" s="357">
        <v>0.82889199999999996</v>
      </c>
      <c r="M1347" s="357">
        <v>0.74433258527183011</v>
      </c>
      <c r="N1347" s="357">
        <v>0</v>
      </c>
      <c r="O1347" s="356">
        <f t="shared" si="40"/>
        <v>10.201499680075313</v>
      </c>
      <c r="P1347" s="357">
        <v>10.201499680075321</v>
      </c>
      <c r="Q1347" s="356" t="s">
        <v>15063</v>
      </c>
    </row>
    <row r="1348" spans="1:17" x14ac:dyDescent="0.25">
      <c r="A1348" s="354">
        <v>1345</v>
      </c>
      <c r="B1348" s="355" t="s">
        <v>5252</v>
      </c>
      <c r="C1348" s="355" t="s">
        <v>14767</v>
      </c>
      <c r="D1348" s="355" t="s">
        <v>14775</v>
      </c>
      <c r="E1348" s="355" t="s">
        <v>1454</v>
      </c>
      <c r="F1348" s="356" t="s">
        <v>5736</v>
      </c>
      <c r="G1348" s="356" t="s">
        <v>5753</v>
      </c>
      <c r="H1348" s="356" t="s">
        <v>5754</v>
      </c>
      <c r="I1348" s="356" t="str">
        <f t="shared" si="41"/>
        <v>DEVANAHALLI_66F10-SADAHALLI</v>
      </c>
      <c r="J1348" s="356" t="s">
        <v>2432</v>
      </c>
      <c r="K1348" s="356" t="s">
        <v>15063</v>
      </c>
      <c r="L1348" s="357">
        <v>2.4363199999999998</v>
      </c>
      <c r="M1348" s="357">
        <v>2.2326394000000001</v>
      </c>
      <c r="N1348" s="357">
        <v>0</v>
      </c>
      <c r="O1348" s="356">
        <f t="shared" ref="O1348:O1411" si="42">((L1348-N1348)-M1348)/(L1348-N1348)*100</f>
        <v>8.3601743613318362</v>
      </c>
      <c r="P1348" s="357">
        <v>8.3601743613318504</v>
      </c>
      <c r="Q1348" s="356" t="s">
        <v>15063</v>
      </c>
    </row>
    <row r="1349" spans="1:17" x14ac:dyDescent="0.25">
      <c r="A1349" s="354">
        <v>1346</v>
      </c>
      <c r="B1349" s="355" t="s">
        <v>5252</v>
      </c>
      <c r="C1349" s="355" t="s">
        <v>14767</v>
      </c>
      <c r="D1349" s="355" t="s">
        <v>14775</v>
      </c>
      <c r="E1349" s="355" t="s">
        <v>1454</v>
      </c>
      <c r="F1349" s="356" t="s">
        <v>5708</v>
      </c>
      <c r="G1349" s="356" t="s">
        <v>5721</v>
      </c>
      <c r="H1349" s="356" t="s">
        <v>5722</v>
      </c>
      <c r="I1349" s="356" t="str">
        <f t="shared" ref="I1349:I1412" si="43">F1349&amp;H1349</f>
        <v>BOODIGERE_66F10-SOMATHANAHALLI</v>
      </c>
      <c r="J1349" s="356" t="s">
        <v>5706</v>
      </c>
      <c r="K1349" s="356" t="s">
        <v>15063</v>
      </c>
      <c r="L1349" s="357">
        <v>2.4989680000000001</v>
      </c>
      <c r="M1349" s="357">
        <v>2.21079662</v>
      </c>
      <c r="N1349" s="357">
        <v>0</v>
      </c>
      <c r="O1349" s="356">
        <f t="shared" si="42"/>
        <v>11.531615450858117</v>
      </c>
      <c r="P1349" s="357">
        <v>58.288597293736622</v>
      </c>
      <c r="Q1349" s="356" t="s">
        <v>15063</v>
      </c>
    </row>
    <row r="1350" spans="1:17" x14ac:dyDescent="0.25">
      <c r="A1350" s="354">
        <v>1347</v>
      </c>
      <c r="B1350" s="355" t="s">
        <v>5252</v>
      </c>
      <c r="C1350" s="355" t="s">
        <v>14767</v>
      </c>
      <c r="D1350" s="355" t="s">
        <v>14775</v>
      </c>
      <c r="E1350" s="355" t="s">
        <v>1454</v>
      </c>
      <c r="F1350" s="356" t="s">
        <v>5803</v>
      </c>
      <c r="G1350" s="356" t="s">
        <v>5818</v>
      </c>
      <c r="H1350" s="356" t="s">
        <v>5819</v>
      </c>
      <c r="I1350" s="356" t="str">
        <f t="shared" si="43"/>
        <v>KUNDANA_66F10-UGANAVADI</v>
      </c>
      <c r="J1350" s="356" t="s">
        <v>2405</v>
      </c>
      <c r="K1350" s="356" t="s">
        <v>15063</v>
      </c>
      <c r="L1350" s="357">
        <v>4.5226769999999998</v>
      </c>
      <c r="M1350" s="357">
        <v>4.0379240000000003</v>
      </c>
      <c r="N1350" s="357">
        <v>0</v>
      </c>
      <c r="O1350" s="356">
        <f t="shared" si="42"/>
        <v>10.718275923750459</v>
      </c>
      <c r="P1350" s="357">
        <v>10.718275923750465</v>
      </c>
      <c r="Q1350" s="356" t="s">
        <v>15063</v>
      </c>
    </row>
    <row r="1351" spans="1:17" x14ac:dyDescent="0.25">
      <c r="A1351" s="354">
        <v>1348</v>
      </c>
      <c r="B1351" s="355" t="s">
        <v>5252</v>
      </c>
      <c r="C1351" s="355" t="s">
        <v>14767</v>
      </c>
      <c r="D1351" s="355" t="s">
        <v>14775</v>
      </c>
      <c r="E1351" s="355" t="s">
        <v>1454</v>
      </c>
      <c r="F1351" s="356" t="s">
        <v>5803</v>
      </c>
      <c r="G1351" s="356" t="s">
        <v>5820</v>
      </c>
      <c r="H1351" s="356" t="s">
        <v>5821</v>
      </c>
      <c r="I1351" s="356" t="str">
        <f t="shared" si="43"/>
        <v>KUNDANA_66F11-DC OFFICE</v>
      </c>
      <c r="J1351" s="356" t="s">
        <v>3556</v>
      </c>
      <c r="K1351" s="356" t="s">
        <v>15063</v>
      </c>
      <c r="L1351" s="357">
        <v>5.0299999999999997E-2</v>
      </c>
      <c r="M1351" s="357">
        <v>4.4867600000000001E-2</v>
      </c>
      <c r="N1351" s="357">
        <v>0</v>
      </c>
      <c r="O1351" s="356">
        <f t="shared" si="42"/>
        <v>10.799999999999994</v>
      </c>
      <c r="P1351" s="357">
        <v>76.595713713505162</v>
      </c>
      <c r="Q1351" s="356" t="s">
        <v>15063</v>
      </c>
    </row>
    <row r="1352" spans="1:17" x14ac:dyDescent="0.25">
      <c r="A1352" s="354">
        <v>1349</v>
      </c>
      <c r="B1352" s="355" t="s">
        <v>5252</v>
      </c>
      <c r="C1352" s="355" t="s">
        <v>14767</v>
      </c>
      <c r="D1352" s="355" t="s">
        <v>14775</v>
      </c>
      <c r="E1352" s="355" t="s">
        <v>1454</v>
      </c>
      <c r="F1352" s="356" t="s">
        <v>5708</v>
      </c>
      <c r="G1352" s="356" t="s">
        <v>5723</v>
      </c>
      <c r="H1352" s="356" t="s">
        <v>5724</v>
      </c>
      <c r="I1352" s="356" t="str">
        <f t="shared" si="43"/>
        <v>BOODIGERE_66F11-HARDWARE-PARK</v>
      </c>
      <c r="J1352" s="356" t="s">
        <v>2414</v>
      </c>
      <c r="K1352" s="356" t="s">
        <v>15063</v>
      </c>
      <c r="L1352" s="357">
        <v>2.5354800000000002</v>
      </c>
      <c r="M1352" s="357">
        <v>2.2620742999999996</v>
      </c>
      <c r="N1352" s="357">
        <v>0</v>
      </c>
      <c r="O1352" s="356">
        <f t="shared" si="42"/>
        <v>10.783192925994308</v>
      </c>
      <c r="P1352" s="357">
        <v>13.654855310520119</v>
      </c>
      <c r="Q1352" s="356" t="s">
        <v>15063</v>
      </c>
    </row>
    <row r="1353" spans="1:17" x14ac:dyDescent="0.25">
      <c r="A1353" s="354">
        <v>1350</v>
      </c>
      <c r="B1353" s="355" t="s">
        <v>5252</v>
      </c>
      <c r="C1353" s="355" t="s">
        <v>14767</v>
      </c>
      <c r="D1353" s="355" t="s">
        <v>14775</v>
      </c>
      <c r="E1353" s="355" t="s">
        <v>1454</v>
      </c>
      <c r="F1353" s="356" t="s">
        <v>5824</v>
      </c>
      <c r="G1353" s="356" t="s">
        <v>5843</v>
      </c>
      <c r="H1353" s="356" t="s">
        <v>5844</v>
      </c>
      <c r="I1353" s="356" t="str">
        <f t="shared" si="43"/>
        <v>VIJAYAPURA_66F11-MUDUGURKI</v>
      </c>
      <c r="J1353" s="356" t="s">
        <v>5701</v>
      </c>
      <c r="K1353" s="356" t="s">
        <v>15063</v>
      </c>
      <c r="L1353" s="357">
        <v>0.726074</v>
      </c>
      <c r="M1353" s="357">
        <v>0.63747100000000001</v>
      </c>
      <c r="N1353" s="357">
        <v>0</v>
      </c>
      <c r="O1353" s="356">
        <f t="shared" si="42"/>
        <v>12.20302613783168</v>
      </c>
      <c r="P1353" s="357">
        <v>20.206205360485662</v>
      </c>
      <c r="Q1353" s="356" t="s">
        <v>15063</v>
      </c>
    </row>
    <row r="1354" spans="1:17" x14ac:dyDescent="0.25">
      <c r="A1354" s="354">
        <v>1351</v>
      </c>
      <c r="B1354" s="355" t="s">
        <v>5252</v>
      </c>
      <c r="C1354" s="355" t="s">
        <v>14767</v>
      </c>
      <c r="D1354" s="355" t="s">
        <v>14775</v>
      </c>
      <c r="E1354" s="355" t="s">
        <v>1454</v>
      </c>
      <c r="F1354" s="356" t="s">
        <v>5697</v>
      </c>
      <c r="G1354" s="356" t="s">
        <v>5704</v>
      </c>
      <c r="H1354" s="356" t="s">
        <v>5705</v>
      </c>
      <c r="I1354" s="356" t="str">
        <f t="shared" si="43"/>
        <v>BEGUR_220F11-NJY-YARTHIGANAHALLI</v>
      </c>
      <c r="J1354" s="356" t="s">
        <v>5706</v>
      </c>
      <c r="K1354" s="356" t="s">
        <v>15063</v>
      </c>
      <c r="L1354" s="357">
        <v>2.1187329999999998</v>
      </c>
      <c r="M1354" s="357">
        <v>1.8627909000000002</v>
      </c>
      <c r="N1354" s="357">
        <v>0</v>
      </c>
      <c r="O1354" s="356">
        <f t="shared" si="42"/>
        <v>12.079960051596853</v>
      </c>
      <c r="P1354" s="357">
        <v>13.319478424948594</v>
      </c>
      <c r="Q1354" s="356" t="s">
        <v>15063</v>
      </c>
    </row>
    <row r="1355" spans="1:17" x14ac:dyDescent="0.25">
      <c r="A1355" s="354">
        <v>1352</v>
      </c>
      <c r="B1355" s="355" t="s">
        <v>5252</v>
      </c>
      <c r="C1355" s="355" t="s">
        <v>14767</v>
      </c>
      <c r="D1355" s="355" t="s">
        <v>14775</v>
      </c>
      <c r="E1355" s="355" t="s">
        <v>1454</v>
      </c>
      <c r="F1355" s="356" t="s">
        <v>5736</v>
      </c>
      <c r="G1355" s="356" t="s">
        <v>5755</v>
      </c>
      <c r="H1355" s="356" t="s">
        <v>5756</v>
      </c>
      <c r="I1355" s="356" t="str">
        <f t="shared" si="43"/>
        <v>DEVANAHALLI_66F11-THARABANAHALLI</v>
      </c>
      <c r="J1355" s="356" t="s">
        <v>2432</v>
      </c>
      <c r="K1355" s="356" t="s">
        <v>15063</v>
      </c>
      <c r="L1355" s="357">
        <v>3.9165669999999997</v>
      </c>
      <c r="M1355" s="357">
        <v>3.4603441699999995</v>
      </c>
      <c r="N1355" s="357">
        <v>0</v>
      </c>
      <c r="O1355" s="356">
        <f t="shared" si="42"/>
        <v>11.648538886223578</v>
      </c>
      <c r="P1355" s="357">
        <v>11.64853888622358</v>
      </c>
      <c r="Q1355" s="356" t="s">
        <v>15063</v>
      </c>
    </row>
    <row r="1356" spans="1:17" x14ac:dyDescent="0.25">
      <c r="A1356" s="354">
        <v>1353</v>
      </c>
      <c r="B1356" s="355" t="s">
        <v>5252</v>
      </c>
      <c r="C1356" s="355" t="s">
        <v>14767</v>
      </c>
      <c r="D1356" s="355" t="s">
        <v>14775</v>
      </c>
      <c r="E1356" s="355" t="s">
        <v>1454</v>
      </c>
      <c r="F1356" s="356" t="s">
        <v>5736</v>
      </c>
      <c r="G1356" s="356" t="s">
        <v>5757</v>
      </c>
      <c r="H1356" s="356" t="s">
        <v>5758</v>
      </c>
      <c r="I1356" s="356" t="str">
        <f t="shared" si="43"/>
        <v>DEVANAHALLI_66F12-KOIRA</v>
      </c>
      <c r="J1356" s="356" t="s">
        <v>5706</v>
      </c>
      <c r="K1356" s="356" t="s">
        <v>15063</v>
      </c>
      <c r="L1356" s="357">
        <v>0.88856000000000002</v>
      </c>
      <c r="M1356" s="357">
        <v>0.79796909999999999</v>
      </c>
      <c r="N1356" s="357">
        <v>0</v>
      </c>
      <c r="O1356" s="356">
        <f t="shared" si="42"/>
        <v>10.195248491942021</v>
      </c>
      <c r="P1356" s="357">
        <v>25.68946275273013</v>
      </c>
      <c r="Q1356" s="356" t="s">
        <v>15063</v>
      </c>
    </row>
    <row r="1357" spans="1:17" x14ac:dyDescent="0.25">
      <c r="A1357" s="354">
        <v>1354</v>
      </c>
      <c r="B1357" s="355" t="s">
        <v>5252</v>
      </c>
      <c r="C1357" s="355" t="s">
        <v>14767</v>
      </c>
      <c r="D1357" s="355" t="s">
        <v>14775</v>
      </c>
      <c r="E1357" s="355" t="s">
        <v>1454</v>
      </c>
      <c r="F1357" s="356" t="s">
        <v>5824</v>
      </c>
      <c r="G1357" s="356" t="s">
        <v>5845</v>
      </c>
      <c r="H1357" s="356" t="s">
        <v>5846</v>
      </c>
      <c r="I1357" s="356" t="str">
        <f t="shared" si="43"/>
        <v>VIJAYAPURA_66F12-NJY-SAIBABA</v>
      </c>
      <c r="J1357" s="356" t="s">
        <v>5706</v>
      </c>
      <c r="K1357" s="356" t="s">
        <v>15063</v>
      </c>
      <c r="L1357" s="357">
        <v>2.0481600000000002</v>
      </c>
      <c r="M1357" s="357">
        <v>1.8279990000000002</v>
      </c>
      <c r="N1357" s="357">
        <v>0</v>
      </c>
      <c r="O1357" s="356">
        <f t="shared" si="42"/>
        <v>10.74920904616827</v>
      </c>
      <c r="P1357" s="357">
        <v>60.717987179011367</v>
      </c>
      <c r="Q1357" s="356" t="s">
        <v>15063</v>
      </c>
    </row>
    <row r="1358" spans="1:17" x14ac:dyDescent="0.25">
      <c r="A1358" s="354">
        <v>1355</v>
      </c>
      <c r="B1358" s="355" t="s">
        <v>5252</v>
      </c>
      <c r="C1358" s="355" t="s">
        <v>14767</v>
      </c>
      <c r="D1358" s="355" t="s">
        <v>14775</v>
      </c>
      <c r="E1358" s="355" t="s">
        <v>1454</v>
      </c>
      <c r="F1358" s="356" t="s">
        <v>5803</v>
      </c>
      <c r="G1358" s="356" t="s">
        <v>5822</v>
      </c>
      <c r="H1358" s="356" t="s">
        <v>5823</v>
      </c>
      <c r="I1358" s="356" t="str">
        <f t="shared" si="43"/>
        <v>KUNDANA_66F12-PANDITHAPURA</v>
      </c>
      <c r="J1358" s="356" t="s">
        <v>5706</v>
      </c>
      <c r="K1358" s="356" t="s">
        <v>15063</v>
      </c>
      <c r="L1358" s="357">
        <v>0.65724300000000002</v>
      </c>
      <c r="M1358" s="357">
        <v>0.58205859999999998</v>
      </c>
      <c r="N1358" s="357">
        <v>0</v>
      </c>
      <c r="O1358" s="356">
        <f t="shared" si="42"/>
        <v>11.439361088668884</v>
      </c>
      <c r="P1358" s="357">
        <v>32.578720756913803</v>
      </c>
      <c r="Q1358" s="356" t="s">
        <v>15063</v>
      </c>
    </row>
    <row r="1359" spans="1:17" x14ac:dyDescent="0.25">
      <c r="A1359" s="354">
        <v>1356</v>
      </c>
      <c r="B1359" s="355" t="s">
        <v>5252</v>
      </c>
      <c r="C1359" s="355" t="s">
        <v>14767</v>
      </c>
      <c r="D1359" s="355" t="s">
        <v>14775</v>
      </c>
      <c r="E1359" s="355" t="s">
        <v>1454</v>
      </c>
      <c r="F1359" s="356" t="s">
        <v>5736</v>
      </c>
      <c r="G1359" s="356" t="s">
        <v>5759</v>
      </c>
      <c r="H1359" s="356" t="s">
        <v>5760</v>
      </c>
      <c r="I1359" s="356" t="str">
        <f t="shared" si="43"/>
        <v>DEVANAHALLI_66F13-KANNAMANGALA</v>
      </c>
      <c r="J1359" s="356" t="s">
        <v>5701</v>
      </c>
      <c r="K1359" s="356" t="s">
        <v>15063</v>
      </c>
      <c r="L1359" s="357">
        <v>0.26439999999999997</v>
      </c>
      <c r="M1359" s="357">
        <v>0.2401016</v>
      </c>
      <c r="N1359" s="357">
        <v>0</v>
      </c>
      <c r="O1359" s="356">
        <f t="shared" si="42"/>
        <v>9.1900151285930303</v>
      </c>
      <c r="P1359" s="357">
        <v>24.925309788050132</v>
      </c>
      <c r="Q1359" s="356" t="s">
        <v>15063</v>
      </c>
    </row>
    <row r="1360" spans="1:17" x14ac:dyDescent="0.25">
      <c r="A1360" s="354">
        <v>1357</v>
      </c>
      <c r="B1360" s="355" t="s">
        <v>5252</v>
      </c>
      <c r="C1360" s="355" t="s">
        <v>14767</v>
      </c>
      <c r="D1360" s="355" t="s">
        <v>14775</v>
      </c>
      <c r="E1360" s="355" t="s">
        <v>1454</v>
      </c>
      <c r="F1360" s="356" t="s">
        <v>5824</v>
      </c>
      <c r="G1360" s="356" t="s">
        <v>5847</v>
      </c>
      <c r="H1360" s="356" t="s">
        <v>5848</v>
      </c>
      <c r="I1360" s="356" t="str">
        <f t="shared" si="43"/>
        <v>VIJAYAPURA_66F13-NJY-PAPANAHALLI</v>
      </c>
      <c r="J1360" s="356" t="s">
        <v>5706</v>
      </c>
      <c r="K1360" s="356" t="s">
        <v>15063</v>
      </c>
      <c r="L1360" s="357">
        <v>1.5992200000000003</v>
      </c>
      <c r="M1360" s="357">
        <v>1.3954401999999999</v>
      </c>
      <c r="N1360" s="357">
        <v>0</v>
      </c>
      <c r="O1360" s="356">
        <f t="shared" si="42"/>
        <v>12.742449444104023</v>
      </c>
      <c r="P1360" s="357">
        <v>12.74244944410402</v>
      </c>
      <c r="Q1360" s="356" t="s">
        <v>15063</v>
      </c>
    </row>
    <row r="1361" spans="1:17" x14ac:dyDescent="0.25">
      <c r="A1361" s="354">
        <v>1358</v>
      </c>
      <c r="B1361" s="355" t="s">
        <v>5252</v>
      </c>
      <c r="C1361" s="355" t="s">
        <v>14767</v>
      </c>
      <c r="D1361" s="355" t="s">
        <v>14775</v>
      </c>
      <c r="E1361" s="355" t="s">
        <v>1454</v>
      </c>
      <c r="F1361" s="356" t="s">
        <v>5708</v>
      </c>
      <c r="G1361" s="356" t="s">
        <v>5725</v>
      </c>
      <c r="H1361" s="356" t="s">
        <v>5726</v>
      </c>
      <c r="I1361" s="356" t="str">
        <f t="shared" si="43"/>
        <v>BOODIGERE_66F14-AEROSPACE-PACKAGE</v>
      </c>
      <c r="J1361" s="356" t="s">
        <v>2414</v>
      </c>
      <c r="K1361" s="356" t="s">
        <v>15063</v>
      </c>
      <c r="L1361" s="357">
        <v>1.884236</v>
      </c>
      <c r="M1361" s="357">
        <v>1.6553573000000001</v>
      </c>
      <c r="N1361" s="357">
        <v>0</v>
      </c>
      <c r="O1361" s="356">
        <f t="shared" si="42"/>
        <v>12.147029353010975</v>
      </c>
      <c r="P1361" s="357">
        <v>12.147029353010986</v>
      </c>
      <c r="Q1361" s="356" t="s">
        <v>15063</v>
      </c>
    </row>
    <row r="1362" spans="1:17" x14ac:dyDescent="0.25">
      <c r="A1362" s="354">
        <v>1359</v>
      </c>
      <c r="B1362" s="355" t="s">
        <v>5252</v>
      </c>
      <c r="C1362" s="355" t="s">
        <v>14767</v>
      </c>
      <c r="D1362" s="355" t="s">
        <v>14775</v>
      </c>
      <c r="E1362" s="355" t="s">
        <v>1454</v>
      </c>
      <c r="F1362" s="356" t="s">
        <v>5736</v>
      </c>
      <c r="G1362" s="356" t="s">
        <v>5761</v>
      </c>
      <c r="H1362" s="356" t="s">
        <v>5762</v>
      </c>
      <c r="I1362" s="356" t="str">
        <f t="shared" si="43"/>
        <v>DEVANAHALLI_66F14-GOVT HOSPITAL</v>
      </c>
      <c r="J1362" s="356" t="s">
        <v>2553</v>
      </c>
      <c r="K1362" s="356" t="s">
        <v>15063</v>
      </c>
      <c r="L1362" s="357">
        <v>12.519100000000002</v>
      </c>
      <c r="M1362" s="357">
        <v>11.042757000000002</v>
      </c>
      <c r="N1362" s="357">
        <v>0</v>
      </c>
      <c r="O1362" s="356">
        <f t="shared" si="42"/>
        <v>11.792724716632982</v>
      </c>
      <c r="P1362" s="357">
        <v>31.72213422922805</v>
      </c>
      <c r="Q1362" s="356" t="s">
        <v>15063</v>
      </c>
    </row>
    <row r="1363" spans="1:17" x14ac:dyDescent="0.25">
      <c r="A1363" s="354">
        <v>1360</v>
      </c>
      <c r="B1363" s="355" t="s">
        <v>5252</v>
      </c>
      <c r="C1363" s="355" t="s">
        <v>14767</v>
      </c>
      <c r="D1363" s="355" t="s">
        <v>14775</v>
      </c>
      <c r="E1363" s="355" t="s">
        <v>1454</v>
      </c>
      <c r="F1363" s="356" t="s">
        <v>5824</v>
      </c>
      <c r="G1363" s="356" t="s">
        <v>5849</v>
      </c>
      <c r="H1363" s="356" t="s">
        <v>5850</v>
      </c>
      <c r="I1363" s="356" t="str">
        <f t="shared" si="43"/>
        <v>VIJAYAPURA_66F14-NJY-DHARMAPURA</v>
      </c>
      <c r="J1363" s="356" t="s">
        <v>5706</v>
      </c>
      <c r="K1363" s="356" t="s">
        <v>15063</v>
      </c>
      <c r="L1363" s="357">
        <v>0.68467999999999996</v>
      </c>
      <c r="M1363" s="357">
        <v>0.60777910000000002</v>
      </c>
      <c r="N1363" s="357">
        <v>0</v>
      </c>
      <c r="O1363" s="356">
        <f t="shared" si="42"/>
        <v>11.231655663959799</v>
      </c>
      <c r="P1363" s="357">
        <v>38.494025476763902</v>
      </c>
      <c r="Q1363" s="356" t="s">
        <v>15063</v>
      </c>
    </row>
    <row r="1364" spans="1:17" x14ac:dyDescent="0.25">
      <c r="A1364" s="354">
        <v>1361</v>
      </c>
      <c r="B1364" s="355" t="s">
        <v>5252</v>
      </c>
      <c r="C1364" s="355" t="s">
        <v>14767</v>
      </c>
      <c r="D1364" s="355" t="s">
        <v>14775</v>
      </c>
      <c r="E1364" s="355" t="s">
        <v>1454</v>
      </c>
      <c r="F1364" s="356" t="s">
        <v>5736</v>
      </c>
      <c r="G1364" s="356" t="s">
        <v>5763</v>
      </c>
      <c r="H1364" s="356" t="s">
        <v>5764</v>
      </c>
      <c r="I1364" s="356" t="str">
        <f t="shared" si="43"/>
        <v>DEVANAHALLI_66F15-CHANNARAYAPATNA</v>
      </c>
      <c r="J1364" s="356" t="s">
        <v>5701</v>
      </c>
      <c r="K1364" s="356" t="s">
        <v>15063</v>
      </c>
      <c r="L1364" s="357">
        <v>0.6724</v>
      </c>
      <c r="M1364" s="357">
        <v>0.60472959999999998</v>
      </c>
      <c r="N1364" s="357">
        <v>0</v>
      </c>
      <c r="O1364" s="356">
        <f t="shared" si="42"/>
        <v>10.064009518143965</v>
      </c>
      <c r="P1364" s="357">
        <v>10.064009518143957</v>
      </c>
      <c r="Q1364" s="356" t="s">
        <v>15063</v>
      </c>
    </row>
    <row r="1365" spans="1:17" x14ac:dyDescent="0.25">
      <c r="A1365" s="354">
        <v>1362</v>
      </c>
      <c r="B1365" s="355" t="s">
        <v>5252</v>
      </c>
      <c r="C1365" s="355" t="s">
        <v>14767</v>
      </c>
      <c r="D1365" s="355" t="s">
        <v>14775</v>
      </c>
      <c r="E1365" s="355" t="s">
        <v>1454</v>
      </c>
      <c r="F1365" s="356" t="s">
        <v>5736</v>
      </c>
      <c r="G1365" s="356" t="s">
        <v>5765</v>
      </c>
      <c r="H1365" s="356" t="s">
        <v>5766</v>
      </c>
      <c r="I1365" s="356" t="str">
        <f t="shared" si="43"/>
        <v>DEVANAHALLI_66F16-KORAMANGALA</v>
      </c>
      <c r="J1365" s="356" t="s">
        <v>5701</v>
      </c>
      <c r="K1365" s="356" t="s">
        <v>15063</v>
      </c>
      <c r="L1365" s="357">
        <v>1.1688000000000001</v>
      </c>
      <c r="M1365" s="357">
        <v>1.0505309999999999</v>
      </c>
      <c r="N1365" s="357">
        <v>0</v>
      </c>
      <c r="O1365" s="356">
        <f t="shared" si="42"/>
        <v>10.118839835728968</v>
      </c>
      <c r="P1365" s="357">
        <v>10.417450817695141</v>
      </c>
      <c r="Q1365" s="356" t="s">
        <v>15063</v>
      </c>
    </row>
    <row r="1366" spans="1:17" x14ac:dyDescent="0.25">
      <c r="A1366" s="354">
        <v>1363</v>
      </c>
      <c r="B1366" s="355" t="s">
        <v>5252</v>
      </c>
      <c r="C1366" s="355" t="s">
        <v>14767</v>
      </c>
      <c r="D1366" s="355" t="s">
        <v>14775</v>
      </c>
      <c r="E1366" s="355" t="s">
        <v>1454</v>
      </c>
      <c r="F1366" s="356" t="s">
        <v>5824</v>
      </c>
      <c r="G1366" s="356" t="s">
        <v>5851</v>
      </c>
      <c r="H1366" s="356" t="s">
        <v>5852</v>
      </c>
      <c r="I1366" s="356" t="str">
        <f t="shared" si="43"/>
        <v>VIJAYAPURA_66F16-VENKATAGIRI KOTE NJY</v>
      </c>
      <c r="J1366" s="356" t="s">
        <v>5706</v>
      </c>
      <c r="K1366" s="356" t="s">
        <v>15063</v>
      </c>
      <c r="L1366" s="357">
        <v>0.89552999999999994</v>
      </c>
      <c r="M1366" s="357">
        <v>0.80494549999999987</v>
      </c>
      <c r="N1366" s="357">
        <v>0</v>
      </c>
      <c r="O1366" s="356">
        <f t="shared" si="42"/>
        <v>10.115183187609581</v>
      </c>
      <c r="P1366" s="357">
        <v>47.394899468101158</v>
      </c>
      <c r="Q1366" s="356" t="s">
        <v>15063</v>
      </c>
    </row>
    <row r="1367" spans="1:17" x14ac:dyDescent="0.25">
      <c r="A1367" s="354">
        <v>1364</v>
      </c>
      <c r="B1367" s="355" t="s">
        <v>5252</v>
      </c>
      <c r="C1367" s="355" t="s">
        <v>14767</v>
      </c>
      <c r="D1367" s="355" t="s">
        <v>14775</v>
      </c>
      <c r="E1367" s="355" t="s">
        <v>1454</v>
      </c>
      <c r="F1367" s="356" t="s">
        <v>5736</v>
      </c>
      <c r="G1367" s="356" t="s">
        <v>5767</v>
      </c>
      <c r="H1367" s="356" t="s">
        <v>5768</v>
      </c>
      <c r="I1367" s="356" t="str">
        <f t="shared" si="43"/>
        <v>DEVANAHALLI_66F17-RENASISSANCE</v>
      </c>
      <c r="J1367" s="356" t="s">
        <v>2432</v>
      </c>
      <c r="K1367" s="356" t="s">
        <v>15063</v>
      </c>
      <c r="L1367" s="357">
        <v>2.1202680000000003</v>
      </c>
      <c r="M1367" s="357">
        <v>1.8545788399999998</v>
      </c>
      <c r="N1367" s="357">
        <v>0</v>
      </c>
      <c r="O1367" s="356">
        <f t="shared" si="42"/>
        <v>12.530923449299824</v>
      </c>
      <c r="P1367" s="357">
        <v>21.353163735884451</v>
      </c>
      <c r="Q1367" s="356" t="s">
        <v>15063</v>
      </c>
    </row>
    <row r="1368" spans="1:17" x14ac:dyDescent="0.25">
      <c r="A1368" s="354">
        <v>1365</v>
      </c>
      <c r="B1368" s="355" t="s">
        <v>5252</v>
      </c>
      <c r="C1368" s="355" t="s">
        <v>14767</v>
      </c>
      <c r="D1368" s="355" t="s">
        <v>14775</v>
      </c>
      <c r="E1368" s="355" t="s">
        <v>1454</v>
      </c>
      <c r="F1368" s="356" t="s">
        <v>5736</v>
      </c>
      <c r="G1368" s="356" t="s">
        <v>5769</v>
      </c>
      <c r="H1368" s="356" t="s">
        <v>5770</v>
      </c>
      <c r="I1368" s="356" t="str">
        <f t="shared" si="43"/>
        <v>DEVANAHALLI_66F18-ISRO</v>
      </c>
      <c r="J1368" s="356" t="s">
        <v>2432</v>
      </c>
      <c r="K1368" s="356" t="s">
        <v>15063</v>
      </c>
      <c r="L1368" s="357">
        <v>8.7679999999999998E-3</v>
      </c>
      <c r="M1368" s="357">
        <v>8.0175468799999969E-3</v>
      </c>
      <c r="N1368" s="357">
        <v>0</v>
      </c>
      <c r="O1368" s="356">
        <f t="shared" si="42"/>
        <v>8.559000000000033</v>
      </c>
      <c r="P1368" s="357">
        <v>8.5590000000000277</v>
      </c>
      <c r="Q1368" s="356" t="s">
        <v>15063</v>
      </c>
    </row>
    <row r="1369" spans="1:17" x14ac:dyDescent="0.25">
      <c r="A1369" s="354">
        <v>1366</v>
      </c>
      <c r="B1369" s="355" t="s">
        <v>5252</v>
      </c>
      <c r="C1369" s="355" t="s">
        <v>14767</v>
      </c>
      <c r="D1369" s="355" t="s">
        <v>14775</v>
      </c>
      <c r="E1369" s="355" t="s">
        <v>1454</v>
      </c>
      <c r="F1369" s="356" t="s">
        <v>5697</v>
      </c>
      <c r="G1369" s="356" t="s">
        <v>5707</v>
      </c>
      <c r="H1369" s="356" t="s">
        <v>14842</v>
      </c>
      <c r="I1369" s="356" t="str">
        <f t="shared" si="43"/>
        <v>BEGUR_220F19-AMIN PROPERTIES</v>
      </c>
      <c r="J1369" s="356" t="s">
        <v>2432</v>
      </c>
      <c r="K1369" s="356" t="s">
        <v>15063</v>
      </c>
      <c r="L1369" s="357">
        <v>0.68236000000000008</v>
      </c>
      <c r="M1369" s="357">
        <v>0.59909999999999997</v>
      </c>
      <c r="N1369" s="357">
        <v>0</v>
      </c>
      <c r="O1369" s="356">
        <f t="shared" si="42"/>
        <v>12.201770326513879</v>
      </c>
      <c r="P1369" s="357">
        <v>12.203135888731742</v>
      </c>
      <c r="Q1369" s="356" t="s">
        <v>15063</v>
      </c>
    </row>
    <row r="1370" spans="1:17" x14ac:dyDescent="0.25">
      <c r="A1370" s="354">
        <v>1367</v>
      </c>
      <c r="B1370" s="355" t="s">
        <v>5252</v>
      </c>
      <c r="C1370" s="355" t="s">
        <v>14767</v>
      </c>
      <c r="D1370" s="355" t="s">
        <v>14775</v>
      </c>
      <c r="E1370" s="355" t="s">
        <v>1454</v>
      </c>
      <c r="F1370" s="356" t="s">
        <v>5736</v>
      </c>
      <c r="G1370" s="356" t="s">
        <v>5771</v>
      </c>
      <c r="H1370" s="356" t="s">
        <v>5772</v>
      </c>
      <c r="I1370" s="356" t="str">
        <f t="shared" si="43"/>
        <v>DEVANAHALLI_66F19-KUNDANNA</v>
      </c>
      <c r="J1370" s="356" t="s">
        <v>5701</v>
      </c>
      <c r="K1370" s="356" t="s">
        <v>15063</v>
      </c>
      <c r="L1370" s="357">
        <v>0.1648</v>
      </c>
      <c r="M1370" s="357">
        <v>0.14868300000000001</v>
      </c>
      <c r="N1370" s="357">
        <v>0</v>
      </c>
      <c r="O1370" s="356">
        <f t="shared" si="42"/>
        <v>9.7797330097087318</v>
      </c>
      <c r="P1370" s="357">
        <v>9.779733009708746</v>
      </c>
      <c r="Q1370" s="356" t="s">
        <v>15063</v>
      </c>
    </row>
    <row r="1371" spans="1:17" x14ac:dyDescent="0.25">
      <c r="A1371" s="354">
        <v>1368</v>
      </c>
      <c r="B1371" s="355" t="s">
        <v>5252</v>
      </c>
      <c r="C1371" s="355" t="s">
        <v>14767</v>
      </c>
      <c r="D1371" s="355" t="s">
        <v>14775</v>
      </c>
      <c r="E1371" s="355" t="s">
        <v>1454</v>
      </c>
      <c r="F1371" s="356" t="s">
        <v>5736</v>
      </c>
      <c r="G1371" s="356" t="s">
        <v>5773</v>
      </c>
      <c r="H1371" s="356" t="s">
        <v>5774</v>
      </c>
      <c r="I1371" s="356" t="str">
        <f t="shared" si="43"/>
        <v>DEVANAHALLI_66F20-SOBHA</v>
      </c>
      <c r="J1371" s="356" t="s">
        <v>2432</v>
      </c>
      <c r="K1371" s="356" t="s">
        <v>15063</v>
      </c>
      <c r="L1371" s="357">
        <v>0.185332</v>
      </c>
      <c r="M1371" s="357">
        <v>0.16836770000000001</v>
      </c>
      <c r="N1371" s="357">
        <v>0</v>
      </c>
      <c r="O1371" s="356">
        <f t="shared" si="42"/>
        <v>9.1534651328426762</v>
      </c>
      <c r="P1371" s="357">
        <v>15.592620962646109</v>
      </c>
      <c r="Q1371" s="356" t="s">
        <v>15063</v>
      </c>
    </row>
    <row r="1372" spans="1:17" x14ac:dyDescent="0.25">
      <c r="A1372" s="354">
        <v>1369</v>
      </c>
      <c r="B1372" s="355" t="s">
        <v>5252</v>
      </c>
      <c r="C1372" s="355" t="s">
        <v>14767</v>
      </c>
      <c r="D1372" s="355" t="s">
        <v>14775</v>
      </c>
      <c r="E1372" s="355" t="s">
        <v>1454</v>
      </c>
      <c r="F1372" s="356" t="s">
        <v>5736</v>
      </c>
      <c r="G1372" s="356" t="s">
        <v>5775</v>
      </c>
      <c r="H1372" s="356" t="s">
        <v>5776</v>
      </c>
      <c r="I1372" s="356" t="str">
        <f t="shared" si="43"/>
        <v>DEVANAHALLI_66F21-NJY-CHEEMACHANAHALLI</v>
      </c>
      <c r="J1372" s="356" t="s">
        <v>5706</v>
      </c>
      <c r="K1372" s="356" t="s">
        <v>15063</v>
      </c>
      <c r="L1372" s="357">
        <v>1.0884</v>
      </c>
      <c r="M1372" s="357">
        <v>0.96972349999999996</v>
      </c>
      <c r="N1372" s="357">
        <v>0</v>
      </c>
      <c r="O1372" s="356">
        <f t="shared" si="42"/>
        <v>10.90375780962882</v>
      </c>
      <c r="P1372" s="357">
        <v>49.405432977836583</v>
      </c>
      <c r="Q1372" s="356" t="s">
        <v>15063</v>
      </c>
    </row>
    <row r="1373" spans="1:17" x14ac:dyDescent="0.25">
      <c r="A1373" s="354">
        <v>1370</v>
      </c>
      <c r="B1373" s="355" t="s">
        <v>5252</v>
      </c>
      <c r="C1373" s="355" t="s">
        <v>14767</v>
      </c>
      <c r="D1373" s="355" t="s">
        <v>14775</v>
      </c>
      <c r="E1373" s="355" t="s">
        <v>1454</v>
      </c>
      <c r="F1373" s="356" t="s">
        <v>5736</v>
      </c>
      <c r="G1373" s="356" t="s">
        <v>5777</v>
      </c>
      <c r="H1373" s="356" t="s">
        <v>5778</v>
      </c>
      <c r="I1373" s="356" t="str">
        <f t="shared" si="43"/>
        <v>DEVANAHALLI_66F22-NJY-BOMMAWARA</v>
      </c>
      <c r="J1373" s="356" t="s">
        <v>5706</v>
      </c>
      <c r="K1373" s="356" t="s">
        <v>15063</v>
      </c>
      <c r="L1373" s="357">
        <v>1.408148</v>
      </c>
      <c r="M1373" s="357">
        <v>1.23968893</v>
      </c>
      <c r="N1373" s="357">
        <v>0</v>
      </c>
      <c r="O1373" s="356">
        <f t="shared" si="42"/>
        <v>11.963165093441878</v>
      </c>
      <c r="P1373" s="357">
        <v>30.692039595950206</v>
      </c>
      <c r="Q1373" s="356" t="s">
        <v>15063</v>
      </c>
    </row>
    <row r="1374" spans="1:17" x14ac:dyDescent="0.25">
      <c r="A1374" s="354">
        <v>1371</v>
      </c>
      <c r="B1374" s="355" t="s">
        <v>5252</v>
      </c>
      <c r="C1374" s="355" t="s">
        <v>14767</v>
      </c>
      <c r="D1374" s="355" t="s">
        <v>14775</v>
      </c>
      <c r="E1374" s="355" t="s">
        <v>1454</v>
      </c>
      <c r="F1374" s="356" t="s">
        <v>5736</v>
      </c>
      <c r="G1374" s="356" t="s">
        <v>5779</v>
      </c>
      <c r="H1374" s="356" t="s">
        <v>5780</v>
      </c>
      <c r="I1374" s="356" t="str">
        <f t="shared" si="43"/>
        <v>DEVANAHALLI_66F23-BIDALURU</v>
      </c>
      <c r="J1374" s="356" t="s">
        <v>5701</v>
      </c>
      <c r="K1374" s="356" t="s">
        <v>15063</v>
      </c>
      <c r="L1374" s="357">
        <v>0.3649</v>
      </c>
      <c r="M1374" s="357">
        <v>0.31866470000000008</v>
      </c>
      <c r="N1374" s="357">
        <v>0</v>
      </c>
      <c r="O1374" s="356">
        <f t="shared" si="42"/>
        <v>12.670676897780192</v>
      </c>
      <c r="P1374" s="357">
        <v>91.628656772535095</v>
      </c>
      <c r="Q1374" s="356" t="s">
        <v>15063</v>
      </c>
    </row>
    <row r="1375" spans="1:17" x14ac:dyDescent="0.25">
      <c r="A1375" s="354">
        <v>1372</v>
      </c>
      <c r="B1375" s="355" t="s">
        <v>5252</v>
      </c>
      <c r="C1375" s="355" t="s">
        <v>14767</v>
      </c>
      <c r="D1375" s="355" t="s">
        <v>14775</v>
      </c>
      <c r="E1375" s="355" t="s">
        <v>1454</v>
      </c>
      <c r="F1375" s="356" t="s">
        <v>5736</v>
      </c>
      <c r="G1375" s="356" t="s">
        <v>5781</v>
      </c>
      <c r="H1375" s="356" t="s">
        <v>5782</v>
      </c>
      <c r="I1375" s="356" t="str">
        <f t="shared" si="43"/>
        <v>DEVANAHALLI_66F24-HOSAHUDYA</v>
      </c>
      <c r="J1375" s="356" t="s">
        <v>5701</v>
      </c>
      <c r="K1375" s="356" t="s">
        <v>15063</v>
      </c>
      <c r="L1375" s="357">
        <v>0.30071700000000001</v>
      </c>
      <c r="M1375" s="357">
        <v>0.26725260000000001</v>
      </c>
      <c r="N1375" s="357">
        <v>0</v>
      </c>
      <c r="O1375" s="356">
        <f t="shared" si="42"/>
        <v>11.128203593411747</v>
      </c>
      <c r="P1375" s="357">
        <v>11.128203593411746</v>
      </c>
      <c r="Q1375" s="356" t="s">
        <v>15063</v>
      </c>
    </row>
    <row r="1376" spans="1:17" x14ac:dyDescent="0.25">
      <c r="A1376" s="354">
        <v>1373</v>
      </c>
      <c r="B1376" s="355" t="s">
        <v>5252</v>
      </c>
      <c r="C1376" s="355" t="s">
        <v>14767</v>
      </c>
      <c r="D1376" s="355" t="s">
        <v>14775</v>
      </c>
      <c r="E1376" s="355" t="s">
        <v>1454</v>
      </c>
      <c r="F1376" s="356" t="s">
        <v>5736</v>
      </c>
      <c r="G1376" s="356" t="s">
        <v>5783</v>
      </c>
      <c r="H1376" s="356" t="s">
        <v>5784</v>
      </c>
      <c r="I1376" s="356" t="str">
        <f t="shared" si="43"/>
        <v>DEVANAHALLI_66F25- INDUSTRIAL</v>
      </c>
      <c r="J1376" s="356" t="s">
        <v>2414</v>
      </c>
      <c r="K1376" s="356" t="s">
        <v>15063</v>
      </c>
      <c r="L1376" s="357">
        <v>2.238683</v>
      </c>
      <c r="M1376" s="357">
        <v>2.0678833499999998</v>
      </c>
      <c r="N1376" s="357">
        <v>0</v>
      </c>
      <c r="O1376" s="356">
        <f t="shared" si="42"/>
        <v>7.629470094694077</v>
      </c>
      <c r="P1376" s="357">
        <v>7.6294700946940797</v>
      </c>
      <c r="Q1376" s="356" t="s">
        <v>15063</v>
      </c>
    </row>
    <row r="1377" spans="1:17" x14ac:dyDescent="0.25">
      <c r="A1377" s="354">
        <v>1374</v>
      </c>
      <c r="B1377" s="355" t="s">
        <v>5252</v>
      </c>
      <c r="C1377" s="355" t="s">
        <v>14767</v>
      </c>
      <c r="D1377" s="355" t="s">
        <v>14775</v>
      </c>
      <c r="E1377" s="355" t="s">
        <v>1454</v>
      </c>
      <c r="F1377" s="356" t="s">
        <v>5736</v>
      </c>
      <c r="G1377" s="356" t="s">
        <v>5785</v>
      </c>
      <c r="H1377" s="356" t="s">
        <v>5786</v>
      </c>
      <c r="I1377" s="356" t="str">
        <f t="shared" si="43"/>
        <v>DEVANAHALLI_66F26-GOBBARAGUNTE NJY</v>
      </c>
      <c r="J1377" s="356" t="s">
        <v>5706</v>
      </c>
      <c r="K1377" s="356" t="s">
        <v>15063</v>
      </c>
      <c r="L1377" s="357">
        <v>0.61633800000000005</v>
      </c>
      <c r="M1377" s="357">
        <v>0.53615667</v>
      </c>
      <c r="N1377" s="357">
        <v>0</v>
      </c>
      <c r="O1377" s="356">
        <f t="shared" si="42"/>
        <v>13.009311449237277</v>
      </c>
      <c r="P1377" s="357">
        <v>34.006260106048522</v>
      </c>
      <c r="Q1377" s="356" t="s">
        <v>15063</v>
      </c>
    </row>
    <row r="1378" spans="1:17" x14ac:dyDescent="0.25">
      <c r="A1378" s="354">
        <v>1375</v>
      </c>
      <c r="B1378" s="355" t="s">
        <v>5252</v>
      </c>
      <c r="C1378" s="355" t="s">
        <v>14767</v>
      </c>
      <c r="D1378" s="355" t="s">
        <v>14775</v>
      </c>
      <c r="E1378" s="355" t="s">
        <v>1454</v>
      </c>
      <c r="F1378" s="356" t="s">
        <v>5736</v>
      </c>
      <c r="G1378" s="356" t="s">
        <v>5787</v>
      </c>
      <c r="H1378" s="356" t="s">
        <v>5788</v>
      </c>
      <c r="I1378" s="356" t="str">
        <f t="shared" si="43"/>
        <v>DEVANAHALLI_66F27-SAIBABA NJY</v>
      </c>
      <c r="J1378" s="356" t="s">
        <v>5706</v>
      </c>
      <c r="K1378" s="356" t="s">
        <v>15063</v>
      </c>
      <c r="L1378" s="357">
        <v>1.2851729999999999</v>
      </c>
      <c r="M1378" s="357">
        <v>1.1383218900000001</v>
      </c>
      <c r="N1378" s="357">
        <v>0</v>
      </c>
      <c r="O1378" s="356">
        <f t="shared" si="42"/>
        <v>11.426563583268544</v>
      </c>
      <c r="P1378" s="357">
        <v>34.349930046288158</v>
      </c>
      <c r="Q1378" s="356" t="s">
        <v>15063</v>
      </c>
    </row>
    <row r="1379" spans="1:17" x14ac:dyDescent="0.25">
      <c r="A1379" s="354">
        <v>1376</v>
      </c>
      <c r="B1379" s="355" t="s">
        <v>5252</v>
      </c>
      <c r="C1379" s="355" t="s">
        <v>14767</v>
      </c>
      <c r="D1379" s="355" t="s">
        <v>14775</v>
      </c>
      <c r="E1379" s="355" t="s">
        <v>1454</v>
      </c>
      <c r="F1379" s="356" t="s">
        <v>5736</v>
      </c>
      <c r="G1379" s="356" t="s">
        <v>5789</v>
      </c>
      <c r="H1379" s="356" t="s">
        <v>5790</v>
      </c>
      <c r="I1379" s="356" t="str">
        <f t="shared" si="43"/>
        <v>DEVANAHALLI_66F28-THYLAGERE NJY</v>
      </c>
      <c r="J1379" s="356" t="s">
        <v>5706</v>
      </c>
      <c r="K1379" s="356" t="s">
        <v>15063</v>
      </c>
      <c r="L1379" s="357">
        <v>2.1482330000000003</v>
      </c>
      <c r="M1379" s="357">
        <v>1.8588076600000001</v>
      </c>
      <c r="N1379" s="357">
        <v>0</v>
      </c>
      <c r="O1379" s="356">
        <f t="shared" si="42"/>
        <v>13.472716413908556</v>
      </c>
      <c r="P1379" s="357">
        <v>43.445900307331051</v>
      </c>
      <c r="Q1379" s="356" t="s">
        <v>15063</v>
      </c>
    </row>
    <row r="1380" spans="1:17" x14ac:dyDescent="0.25">
      <c r="A1380" s="354">
        <v>1377</v>
      </c>
      <c r="B1380" s="355" t="s">
        <v>5252</v>
      </c>
      <c r="C1380" s="355" t="s">
        <v>14767</v>
      </c>
      <c r="D1380" s="355" t="s">
        <v>14775</v>
      </c>
      <c r="E1380" s="355" t="s">
        <v>1454</v>
      </c>
      <c r="F1380" s="356" t="s">
        <v>5736</v>
      </c>
      <c r="G1380" s="356" t="s">
        <v>5791</v>
      </c>
      <c r="H1380" s="356" t="s">
        <v>5792</v>
      </c>
      <c r="I1380" s="356" t="str">
        <f t="shared" si="43"/>
        <v>DEVANAHALLI_66F29 -VILLA HIRANANDANI</v>
      </c>
      <c r="J1380" s="356" t="s">
        <v>2432</v>
      </c>
      <c r="K1380" s="356" t="s">
        <v>15063</v>
      </c>
      <c r="L1380" s="357">
        <v>9.5447000000000004E-2</v>
      </c>
      <c r="M1380" s="357">
        <v>8.6083977400000011E-2</v>
      </c>
      <c r="N1380" s="357">
        <v>0</v>
      </c>
      <c r="O1380" s="356">
        <f t="shared" si="42"/>
        <v>9.8096562490177721</v>
      </c>
      <c r="P1380" s="357">
        <v>9.8096562490177739</v>
      </c>
      <c r="Q1380" s="356" t="s">
        <v>15063</v>
      </c>
    </row>
    <row r="1381" spans="1:17" x14ac:dyDescent="0.25">
      <c r="A1381" s="354">
        <v>1378</v>
      </c>
      <c r="B1381" s="355" t="s">
        <v>5252</v>
      </c>
      <c r="C1381" s="355" t="s">
        <v>14767</v>
      </c>
      <c r="D1381" s="355" t="s">
        <v>14775</v>
      </c>
      <c r="E1381" s="355" t="s">
        <v>1454</v>
      </c>
      <c r="F1381" s="356" t="s">
        <v>5736</v>
      </c>
      <c r="G1381" s="356" t="s">
        <v>5793</v>
      </c>
      <c r="H1381" s="356" t="s">
        <v>5794</v>
      </c>
      <c r="I1381" s="356" t="str">
        <f t="shared" si="43"/>
        <v>DEVANAHALLI_66F30-PRESTIGE GOLFSHIRE</v>
      </c>
      <c r="J1381" s="356" t="s">
        <v>2432</v>
      </c>
      <c r="K1381" s="356" t="s">
        <v>15063</v>
      </c>
      <c r="L1381" s="357">
        <v>1.3632</v>
      </c>
      <c r="M1381" s="357">
        <v>1.199959</v>
      </c>
      <c r="N1381" s="357">
        <v>0</v>
      </c>
      <c r="O1381" s="356">
        <f t="shared" si="42"/>
        <v>11.974838615023472</v>
      </c>
      <c r="P1381" s="357">
        <v>11.974838615023476</v>
      </c>
      <c r="Q1381" s="356" t="s">
        <v>15063</v>
      </c>
    </row>
    <row r="1382" spans="1:17" x14ac:dyDescent="0.25">
      <c r="A1382" s="354">
        <v>1379</v>
      </c>
      <c r="B1382" s="355" t="s">
        <v>5252</v>
      </c>
      <c r="C1382" s="355" t="s">
        <v>14767</v>
      </c>
      <c r="D1382" s="355" t="s">
        <v>14775</v>
      </c>
      <c r="E1382" s="355" t="s">
        <v>1454</v>
      </c>
      <c r="F1382" s="356" t="s">
        <v>5736</v>
      </c>
      <c r="G1382" s="356" t="s">
        <v>5795</v>
      </c>
      <c r="H1382" s="356" t="s">
        <v>5796</v>
      </c>
      <c r="I1382" s="356" t="str">
        <f t="shared" si="43"/>
        <v>DEVANAHALLI_66F31- NITESH ESTATE</v>
      </c>
      <c r="J1382" s="356" t="s">
        <v>2432</v>
      </c>
      <c r="K1382" s="356" t="s">
        <v>15063</v>
      </c>
      <c r="L1382" s="357">
        <v>0</v>
      </c>
      <c r="M1382" s="357">
        <v>0</v>
      </c>
      <c r="N1382" s="357">
        <v>0</v>
      </c>
      <c r="O1382" s="356" t="e">
        <f t="shared" si="42"/>
        <v>#DIV/0!</v>
      </c>
      <c r="P1382" s="357" t="e">
        <v>#DIV/0!</v>
      </c>
      <c r="Q1382" s="356" t="s">
        <v>15063</v>
      </c>
    </row>
    <row r="1383" spans="1:17" x14ac:dyDescent="0.25">
      <c r="A1383" s="354">
        <v>1380</v>
      </c>
      <c r="B1383" s="355" t="s">
        <v>5252</v>
      </c>
      <c r="C1383" s="355" t="s">
        <v>14767</v>
      </c>
      <c r="D1383" s="355" t="s">
        <v>14775</v>
      </c>
      <c r="E1383" s="355" t="s">
        <v>1454</v>
      </c>
      <c r="F1383" s="356" t="s">
        <v>5736</v>
      </c>
      <c r="G1383" s="356" t="s">
        <v>5797</v>
      </c>
      <c r="H1383" s="356" t="s">
        <v>5798</v>
      </c>
      <c r="I1383" s="356" t="str">
        <f t="shared" si="43"/>
        <v>DEVANAHALLI_66F32-AJMAL LAYOUT</v>
      </c>
      <c r="J1383" s="356" t="s">
        <v>2432</v>
      </c>
      <c r="K1383" s="356" t="s">
        <v>15063</v>
      </c>
      <c r="L1383" s="357">
        <v>0</v>
      </c>
      <c r="M1383" s="357">
        <v>0</v>
      </c>
      <c r="N1383" s="357">
        <v>0</v>
      </c>
      <c r="O1383" s="356" t="e">
        <f t="shared" si="42"/>
        <v>#DIV/0!</v>
      </c>
      <c r="P1383" s="357" t="e">
        <v>#DIV/0!</v>
      </c>
      <c r="Q1383" s="356" t="s">
        <v>15063</v>
      </c>
    </row>
    <row r="1384" spans="1:17" x14ac:dyDescent="0.25">
      <c r="A1384" s="354">
        <v>1381</v>
      </c>
      <c r="B1384" s="355" t="s">
        <v>5252</v>
      </c>
      <c r="C1384" s="355" t="s">
        <v>14767</v>
      </c>
      <c r="D1384" s="355" t="s">
        <v>14775</v>
      </c>
      <c r="E1384" s="355" t="s">
        <v>1454</v>
      </c>
      <c r="F1384" s="356" t="s">
        <v>5736</v>
      </c>
      <c r="G1384" s="356" t="s">
        <v>5799</v>
      </c>
      <c r="H1384" s="356" t="s">
        <v>5800</v>
      </c>
      <c r="I1384" s="356" t="str">
        <f t="shared" si="43"/>
        <v>DEVANAHALLI_66F33-APARTMENT LAKEPOINT</v>
      </c>
      <c r="J1384" s="356" t="s">
        <v>2432</v>
      </c>
      <c r="K1384" s="356" t="s">
        <v>15063</v>
      </c>
      <c r="L1384" s="357">
        <v>0.35875299999999999</v>
      </c>
      <c r="M1384" s="357">
        <v>0.31598964239999999</v>
      </c>
      <c r="N1384" s="357">
        <v>0</v>
      </c>
      <c r="O1384" s="356">
        <f t="shared" si="42"/>
        <v>11.919999999999998</v>
      </c>
      <c r="P1384" s="357">
        <v>11.919999999999998</v>
      </c>
      <c r="Q1384" s="356" t="s">
        <v>15063</v>
      </c>
    </row>
    <row r="1385" spans="1:17" x14ac:dyDescent="0.25">
      <c r="A1385" s="354">
        <v>1382</v>
      </c>
      <c r="B1385" s="355" t="s">
        <v>5252</v>
      </c>
      <c r="C1385" s="355" t="s">
        <v>14767</v>
      </c>
      <c r="D1385" s="355" t="s">
        <v>1368</v>
      </c>
      <c r="E1385" s="355" t="s">
        <v>14848</v>
      </c>
      <c r="F1385" s="356" t="s">
        <v>6187</v>
      </c>
      <c r="G1385" s="356" t="s">
        <v>6188</v>
      </c>
      <c r="H1385" s="356" t="s">
        <v>6189</v>
      </c>
      <c r="I1385" s="356" t="str">
        <f t="shared" si="43"/>
        <v>GUNDAMGERE_66F01-GUNDAMGERE</v>
      </c>
      <c r="J1385" s="356" t="s">
        <v>5701</v>
      </c>
      <c r="K1385" s="356" t="s">
        <v>15063</v>
      </c>
      <c r="L1385" s="357">
        <v>0.32494000000000001</v>
      </c>
      <c r="M1385" s="357">
        <v>0.29558079999999998</v>
      </c>
      <c r="N1385" s="357">
        <v>0</v>
      </c>
      <c r="O1385" s="356">
        <f t="shared" si="42"/>
        <v>9.0352680494860689</v>
      </c>
      <c r="P1385" s="357">
        <v>9.0352680494860564</v>
      </c>
      <c r="Q1385" s="356" t="s">
        <v>15063</v>
      </c>
    </row>
    <row r="1386" spans="1:17" x14ac:dyDescent="0.25">
      <c r="A1386" s="354">
        <v>1383</v>
      </c>
      <c r="B1386" s="355" t="s">
        <v>5252</v>
      </c>
      <c r="C1386" s="355" t="s">
        <v>14767</v>
      </c>
      <c r="D1386" s="355" t="s">
        <v>1368</v>
      </c>
      <c r="E1386" s="355" t="s">
        <v>14848</v>
      </c>
      <c r="F1386" s="356" t="s">
        <v>6160</v>
      </c>
      <c r="G1386" s="356" t="s">
        <v>6161</v>
      </c>
      <c r="H1386" s="356" t="s">
        <v>6162</v>
      </c>
      <c r="I1386" s="356" t="str">
        <f t="shared" si="43"/>
        <v>DODDABELAVANGALA_66F01-HADRIPURA</v>
      </c>
      <c r="J1386" s="356" t="s">
        <v>5701</v>
      </c>
      <c r="K1386" s="356" t="s">
        <v>15063</v>
      </c>
      <c r="L1386" s="357">
        <v>0.84697999999999996</v>
      </c>
      <c r="M1386" s="357">
        <v>0.76166672000000002</v>
      </c>
      <c r="N1386" s="357">
        <v>0</v>
      </c>
      <c r="O1386" s="356">
        <f t="shared" si="42"/>
        <v>10.072643982148332</v>
      </c>
      <c r="P1386" s="357">
        <v>13.519719346322578</v>
      </c>
      <c r="Q1386" s="356" t="s">
        <v>15063</v>
      </c>
    </row>
    <row r="1387" spans="1:17" x14ac:dyDescent="0.25">
      <c r="A1387" s="354">
        <v>1384</v>
      </c>
      <c r="B1387" s="355" t="s">
        <v>5252</v>
      </c>
      <c r="C1387" s="355" t="s">
        <v>14767</v>
      </c>
      <c r="D1387" s="355" t="s">
        <v>1368</v>
      </c>
      <c r="E1387" s="355" t="s">
        <v>14848</v>
      </c>
      <c r="F1387" s="356" t="s">
        <v>6208</v>
      </c>
      <c r="G1387" s="356" t="s">
        <v>6209</v>
      </c>
      <c r="H1387" s="356" t="s">
        <v>6210</v>
      </c>
      <c r="I1387" s="356" t="str">
        <f t="shared" si="43"/>
        <v>KANASWADI_66F01-OUR-NATIVE-VILLAGE</v>
      </c>
      <c r="J1387" s="356" t="s">
        <v>5701</v>
      </c>
      <c r="K1387" s="356" t="s">
        <v>15063</v>
      </c>
      <c r="L1387" s="357">
        <v>0.16646</v>
      </c>
      <c r="M1387" s="357">
        <v>0.14922000000000002</v>
      </c>
      <c r="N1387" s="357">
        <v>0</v>
      </c>
      <c r="O1387" s="356">
        <f t="shared" si="42"/>
        <v>10.356842484680991</v>
      </c>
      <c r="P1387" s="357">
        <v>10.356842484681007</v>
      </c>
      <c r="Q1387" s="356" t="s">
        <v>15063</v>
      </c>
    </row>
    <row r="1388" spans="1:17" x14ac:dyDescent="0.25">
      <c r="A1388" s="354">
        <v>1385</v>
      </c>
      <c r="B1388" s="355" t="s">
        <v>5252</v>
      </c>
      <c r="C1388" s="355" t="s">
        <v>14767</v>
      </c>
      <c r="D1388" s="355" t="s">
        <v>1368</v>
      </c>
      <c r="E1388" s="355" t="s">
        <v>14848</v>
      </c>
      <c r="F1388" s="356" t="s">
        <v>6231</v>
      </c>
      <c r="G1388" s="356" t="s">
        <v>6232</v>
      </c>
      <c r="H1388" s="356" t="s">
        <v>6233</v>
      </c>
      <c r="I1388" s="356" t="str">
        <f t="shared" si="43"/>
        <v>TUBUGERE_66F01-PRAGATHI</v>
      </c>
      <c r="J1388" s="356" t="s">
        <v>2414</v>
      </c>
      <c r="K1388" s="356" t="s">
        <v>15063</v>
      </c>
      <c r="L1388" s="357">
        <v>0.16500000000000001</v>
      </c>
      <c r="M1388" s="357">
        <v>0.155726</v>
      </c>
      <c r="N1388" s="357">
        <v>0</v>
      </c>
      <c r="O1388" s="356">
        <f t="shared" si="42"/>
        <v>5.6206060606060628</v>
      </c>
      <c r="P1388" s="357">
        <v>5.6206060606060593</v>
      </c>
      <c r="Q1388" s="356" t="s">
        <v>15063</v>
      </c>
    </row>
    <row r="1389" spans="1:17" x14ac:dyDescent="0.25">
      <c r="A1389" s="354">
        <v>1386</v>
      </c>
      <c r="B1389" s="355" t="s">
        <v>5252</v>
      </c>
      <c r="C1389" s="355" t="s">
        <v>14767</v>
      </c>
      <c r="D1389" s="355" t="s">
        <v>1368</v>
      </c>
      <c r="E1389" s="355" t="s">
        <v>14848</v>
      </c>
      <c r="F1389" s="356" t="s">
        <v>6160</v>
      </c>
      <c r="G1389" s="356" t="s">
        <v>6163</v>
      </c>
      <c r="H1389" s="356" t="s">
        <v>6164</v>
      </c>
      <c r="I1389" s="356" t="str">
        <f t="shared" si="43"/>
        <v>DODDABELAVANGALA_66F02-DODDABELVANGALA</v>
      </c>
      <c r="J1389" s="356" t="s">
        <v>5701</v>
      </c>
      <c r="K1389" s="356" t="s">
        <v>15063</v>
      </c>
      <c r="L1389" s="357">
        <v>0.40286</v>
      </c>
      <c r="M1389" s="357">
        <v>0.36556359999999999</v>
      </c>
      <c r="N1389" s="357">
        <v>0</v>
      </c>
      <c r="O1389" s="356">
        <f t="shared" si="42"/>
        <v>9.2579059722980706</v>
      </c>
      <c r="P1389" s="357">
        <v>9.2579059722980634</v>
      </c>
      <c r="Q1389" s="356" t="s">
        <v>15063</v>
      </c>
    </row>
    <row r="1390" spans="1:17" x14ac:dyDescent="0.25">
      <c r="A1390" s="354">
        <v>1387</v>
      </c>
      <c r="B1390" s="355" t="s">
        <v>5252</v>
      </c>
      <c r="C1390" s="355" t="s">
        <v>14767</v>
      </c>
      <c r="D1390" s="355" t="s">
        <v>1368</v>
      </c>
      <c r="E1390" s="355" t="s">
        <v>14848</v>
      </c>
      <c r="F1390" s="356" t="s">
        <v>6187</v>
      </c>
      <c r="G1390" s="356" t="s">
        <v>6190</v>
      </c>
      <c r="H1390" s="356" t="s">
        <v>6191</v>
      </c>
      <c r="I1390" s="356" t="str">
        <f t="shared" si="43"/>
        <v>GUNDAMGERE_66F02-KAMENAHALLI</v>
      </c>
      <c r="J1390" s="356" t="s">
        <v>5701</v>
      </c>
      <c r="K1390" s="356" t="s">
        <v>15063</v>
      </c>
      <c r="L1390" s="357">
        <v>0.65095999999999998</v>
      </c>
      <c r="M1390" s="357">
        <v>0.58673509999999995</v>
      </c>
      <c r="N1390" s="357">
        <v>0</v>
      </c>
      <c r="O1390" s="356">
        <f t="shared" si="42"/>
        <v>9.8661822539019344</v>
      </c>
      <c r="P1390" s="357">
        <v>9.8661822539019344</v>
      </c>
      <c r="Q1390" s="356" t="s">
        <v>15063</v>
      </c>
    </row>
    <row r="1391" spans="1:17" x14ac:dyDescent="0.25">
      <c r="A1391" s="354">
        <v>1388</v>
      </c>
      <c r="B1391" s="355" t="s">
        <v>5252</v>
      </c>
      <c r="C1391" s="355" t="s">
        <v>14767</v>
      </c>
      <c r="D1391" s="355" t="s">
        <v>1368</v>
      </c>
      <c r="E1391" s="355" t="s">
        <v>14848</v>
      </c>
      <c r="F1391" s="356" t="s">
        <v>6208</v>
      </c>
      <c r="G1391" s="356" t="s">
        <v>6211</v>
      </c>
      <c r="H1391" s="356" t="s">
        <v>6212</v>
      </c>
      <c r="I1391" s="356" t="str">
        <f t="shared" si="43"/>
        <v>KANASWADI_66F02-KANASWADI</v>
      </c>
      <c r="J1391" s="356" t="s">
        <v>5701</v>
      </c>
      <c r="K1391" s="356" t="s">
        <v>15063</v>
      </c>
      <c r="L1391" s="357">
        <v>0.42383999999999999</v>
      </c>
      <c r="M1391" s="357">
        <v>0.38170300000000001</v>
      </c>
      <c r="N1391" s="357">
        <v>0</v>
      </c>
      <c r="O1391" s="356">
        <f t="shared" si="42"/>
        <v>9.9417232918082235</v>
      </c>
      <c r="P1391" s="357">
        <v>9.9417232918082359</v>
      </c>
      <c r="Q1391" s="356" t="s">
        <v>15063</v>
      </c>
    </row>
    <row r="1392" spans="1:17" x14ac:dyDescent="0.25">
      <c r="A1392" s="354">
        <v>1389</v>
      </c>
      <c r="B1392" s="355" t="s">
        <v>5252</v>
      </c>
      <c r="C1392" s="355" t="s">
        <v>14767</v>
      </c>
      <c r="D1392" s="355" t="s">
        <v>1368</v>
      </c>
      <c r="E1392" s="355" t="s">
        <v>14848</v>
      </c>
      <c r="F1392" s="356" t="s">
        <v>6231</v>
      </c>
      <c r="G1392" s="356" t="s">
        <v>6234</v>
      </c>
      <c r="H1392" s="356" t="s">
        <v>6235</v>
      </c>
      <c r="I1392" s="356" t="str">
        <f t="shared" si="43"/>
        <v>TUBUGERE_66F02-TAPASIPURA</v>
      </c>
      <c r="J1392" s="356" t="s">
        <v>5706</v>
      </c>
      <c r="K1392" s="356" t="s">
        <v>15063</v>
      </c>
      <c r="L1392" s="357">
        <v>1.1425000000000001</v>
      </c>
      <c r="M1392" s="357">
        <v>0.99268940000000006</v>
      </c>
      <c r="N1392" s="357">
        <v>0</v>
      </c>
      <c r="O1392" s="356">
        <f t="shared" si="42"/>
        <v>13.112525164113787</v>
      </c>
      <c r="P1392" s="357">
        <v>52.679941079532625</v>
      </c>
      <c r="Q1392" s="356" t="s">
        <v>15063</v>
      </c>
    </row>
    <row r="1393" spans="1:17" x14ac:dyDescent="0.25">
      <c r="A1393" s="354">
        <v>1390</v>
      </c>
      <c r="B1393" s="355" t="s">
        <v>5252</v>
      </c>
      <c r="C1393" s="355" t="s">
        <v>14767</v>
      </c>
      <c r="D1393" s="355" t="s">
        <v>1368</v>
      </c>
      <c r="E1393" s="355" t="s">
        <v>14848</v>
      </c>
      <c r="F1393" s="356" t="s">
        <v>6187</v>
      </c>
      <c r="G1393" s="356" t="s">
        <v>6192</v>
      </c>
      <c r="H1393" s="356" t="s">
        <v>6193</v>
      </c>
      <c r="I1393" s="356" t="str">
        <f t="shared" si="43"/>
        <v>GUNDAMGERE_66F03-NELLUKUNTE</v>
      </c>
      <c r="J1393" s="356" t="s">
        <v>5701</v>
      </c>
      <c r="K1393" s="356" t="s">
        <v>15063</v>
      </c>
      <c r="L1393" s="357">
        <v>0.69047999999999998</v>
      </c>
      <c r="M1393" s="357">
        <v>0.62371480000000001</v>
      </c>
      <c r="N1393" s="357">
        <v>0</v>
      </c>
      <c r="O1393" s="356">
        <f t="shared" si="42"/>
        <v>9.6693894102653175</v>
      </c>
      <c r="P1393" s="357">
        <v>9.6693894102653051</v>
      </c>
      <c r="Q1393" s="356" t="s">
        <v>15063</v>
      </c>
    </row>
    <row r="1394" spans="1:17" x14ac:dyDescent="0.25">
      <c r="A1394" s="354">
        <v>1391</v>
      </c>
      <c r="B1394" s="355" t="s">
        <v>5252</v>
      </c>
      <c r="C1394" s="355" t="s">
        <v>14767</v>
      </c>
      <c r="D1394" s="355" t="s">
        <v>1368</v>
      </c>
      <c r="E1394" s="355" t="s">
        <v>14848</v>
      </c>
      <c r="F1394" s="356" t="s">
        <v>6160</v>
      </c>
      <c r="G1394" s="356" t="s">
        <v>6165</v>
      </c>
      <c r="H1394" s="356" t="s">
        <v>6166</v>
      </c>
      <c r="I1394" s="356" t="str">
        <f t="shared" si="43"/>
        <v>DODDABELAVANGALA_66F03-NICHOLUS</v>
      </c>
      <c r="J1394" s="356" t="s">
        <v>5701</v>
      </c>
      <c r="K1394" s="356" t="s">
        <v>15063</v>
      </c>
      <c r="L1394" s="357">
        <v>0.45476</v>
      </c>
      <c r="M1394" s="357">
        <v>0.40946899999999997</v>
      </c>
      <c r="N1394" s="357">
        <v>0</v>
      </c>
      <c r="O1394" s="356">
        <f t="shared" si="42"/>
        <v>9.9593192013369745</v>
      </c>
      <c r="P1394" s="357">
        <v>9.9593192013369691</v>
      </c>
      <c r="Q1394" s="356" t="s">
        <v>15063</v>
      </c>
    </row>
    <row r="1395" spans="1:17" x14ac:dyDescent="0.25">
      <c r="A1395" s="354">
        <v>1392</v>
      </c>
      <c r="B1395" s="355" t="s">
        <v>5252</v>
      </c>
      <c r="C1395" s="355" t="s">
        <v>14767</v>
      </c>
      <c r="D1395" s="355" t="s">
        <v>1368</v>
      </c>
      <c r="E1395" s="355" t="s">
        <v>14848</v>
      </c>
      <c r="F1395" s="356" t="s">
        <v>6231</v>
      </c>
      <c r="G1395" s="356" t="s">
        <v>6236</v>
      </c>
      <c r="H1395" s="356" t="s">
        <v>6237</v>
      </c>
      <c r="I1395" s="356" t="str">
        <f t="shared" si="43"/>
        <v>TUBUGERE_66F03-S-S-GHATI</v>
      </c>
      <c r="J1395" s="356" t="s">
        <v>5701</v>
      </c>
      <c r="K1395" s="356" t="s">
        <v>15063</v>
      </c>
      <c r="L1395" s="357">
        <v>0.61585999999999996</v>
      </c>
      <c r="M1395" s="357">
        <v>0.55482900000000002</v>
      </c>
      <c r="N1395" s="357">
        <v>0</v>
      </c>
      <c r="O1395" s="356">
        <f t="shared" si="42"/>
        <v>9.9098821160653312</v>
      </c>
      <c r="P1395" s="357">
        <v>9.9098821160653277</v>
      </c>
      <c r="Q1395" s="356" t="s">
        <v>15063</v>
      </c>
    </row>
    <row r="1396" spans="1:17" x14ac:dyDescent="0.25">
      <c r="A1396" s="354">
        <v>1393</v>
      </c>
      <c r="B1396" s="355" t="s">
        <v>5252</v>
      </c>
      <c r="C1396" s="355" t="s">
        <v>14767</v>
      </c>
      <c r="D1396" s="355" t="s">
        <v>1368</v>
      </c>
      <c r="E1396" s="355" t="s">
        <v>14848</v>
      </c>
      <c r="F1396" s="356" t="s">
        <v>6208</v>
      </c>
      <c r="G1396" s="356" t="s">
        <v>6213</v>
      </c>
      <c r="H1396" s="356" t="s">
        <v>6214</v>
      </c>
      <c r="I1396" s="356" t="str">
        <f t="shared" si="43"/>
        <v>KANASWADI_66F03-THIMMASANDRA</v>
      </c>
      <c r="J1396" s="356" t="s">
        <v>5701</v>
      </c>
      <c r="K1396" s="356" t="s">
        <v>15063</v>
      </c>
      <c r="L1396" s="357">
        <v>0.56118000000000001</v>
      </c>
      <c r="M1396" s="357">
        <v>0.50575210000000004</v>
      </c>
      <c r="N1396" s="357">
        <v>0</v>
      </c>
      <c r="O1396" s="356">
        <f t="shared" si="42"/>
        <v>9.8770269788659562</v>
      </c>
      <c r="P1396" s="357">
        <v>11.755443346582828</v>
      </c>
      <c r="Q1396" s="356" t="s">
        <v>15063</v>
      </c>
    </row>
    <row r="1397" spans="1:17" x14ac:dyDescent="0.25">
      <c r="A1397" s="354">
        <v>1394</v>
      </c>
      <c r="B1397" s="355" t="s">
        <v>5252</v>
      </c>
      <c r="C1397" s="355" t="s">
        <v>14767</v>
      </c>
      <c r="D1397" s="355" t="s">
        <v>1368</v>
      </c>
      <c r="E1397" s="355" t="s">
        <v>14848</v>
      </c>
      <c r="F1397" s="356" t="s">
        <v>6208</v>
      </c>
      <c r="G1397" s="356" t="s">
        <v>6215</v>
      </c>
      <c r="H1397" s="356" t="s">
        <v>6216</v>
      </c>
      <c r="I1397" s="356" t="str">
        <f t="shared" si="43"/>
        <v>KANASWADI_66F04-BSNL</v>
      </c>
      <c r="J1397" s="356" t="s">
        <v>2405</v>
      </c>
      <c r="K1397" s="356" t="s">
        <v>15063</v>
      </c>
      <c r="L1397" s="357">
        <v>1.5204</v>
      </c>
      <c r="M1397" s="357">
        <v>1.398908</v>
      </c>
      <c r="N1397" s="357">
        <v>0</v>
      </c>
      <c r="O1397" s="356">
        <f t="shared" si="42"/>
        <v>7.9907918968692409</v>
      </c>
      <c r="P1397" s="357">
        <v>12.370400923095525</v>
      </c>
      <c r="Q1397" s="356" t="s">
        <v>15063</v>
      </c>
    </row>
    <row r="1398" spans="1:17" x14ac:dyDescent="0.25">
      <c r="A1398" s="354">
        <v>1395</v>
      </c>
      <c r="B1398" s="355" t="s">
        <v>5252</v>
      </c>
      <c r="C1398" s="355" t="s">
        <v>14767</v>
      </c>
      <c r="D1398" s="355" t="s">
        <v>1368</v>
      </c>
      <c r="E1398" s="355" t="s">
        <v>14848</v>
      </c>
      <c r="F1398" s="356" t="s">
        <v>6160</v>
      </c>
      <c r="G1398" s="356" t="s">
        <v>6167</v>
      </c>
      <c r="H1398" s="356" t="s">
        <v>6168</v>
      </c>
      <c r="I1398" s="356" t="str">
        <f t="shared" si="43"/>
        <v>DODDABELAVANGALA_66F04-HULIKUNTE</v>
      </c>
      <c r="J1398" s="356" t="s">
        <v>5701</v>
      </c>
      <c r="K1398" s="356" t="s">
        <v>15063</v>
      </c>
      <c r="L1398" s="357">
        <v>0.92120000000000002</v>
      </c>
      <c r="M1398" s="357">
        <v>0.83467199999999997</v>
      </c>
      <c r="N1398" s="357">
        <v>0</v>
      </c>
      <c r="O1398" s="356">
        <f t="shared" si="42"/>
        <v>9.3929656969170701</v>
      </c>
      <c r="P1398" s="357">
        <v>9.3929656969170559</v>
      </c>
      <c r="Q1398" s="356" t="s">
        <v>15063</v>
      </c>
    </row>
    <row r="1399" spans="1:17" x14ac:dyDescent="0.25">
      <c r="A1399" s="354">
        <v>1396</v>
      </c>
      <c r="B1399" s="355" t="s">
        <v>5252</v>
      </c>
      <c r="C1399" s="355" t="s">
        <v>14767</v>
      </c>
      <c r="D1399" s="355" t="s">
        <v>1368</v>
      </c>
      <c r="E1399" s="355" t="s">
        <v>14848</v>
      </c>
      <c r="F1399" s="356" t="s">
        <v>6231</v>
      </c>
      <c r="G1399" s="356" t="s">
        <v>6238</v>
      </c>
      <c r="H1399" s="356" t="s">
        <v>6239</v>
      </c>
      <c r="I1399" s="356" t="str">
        <f t="shared" si="43"/>
        <v>TUBUGERE_66F04-MELEKOTE</v>
      </c>
      <c r="J1399" s="356" t="s">
        <v>5701</v>
      </c>
      <c r="K1399" s="356" t="s">
        <v>15063</v>
      </c>
      <c r="L1399" s="357">
        <v>0.53003999999999996</v>
      </c>
      <c r="M1399" s="357">
        <v>0.47463879999999997</v>
      </c>
      <c r="N1399" s="357">
        <v>0</v>
      </c>
      <c r="O1399" s="356">
        <f t="shared" si="42"/>
        <v>10.4522677533771</v>
      </c>
      <c r="P1399" s="357">
        <v>10.452267753377086</v>
      </c>
      <c r="Q1399" s="356" t="s">
        <v>15063</v>
      </c>
    </row>
    <row r="1400" spans="1:17" x14ac:dyDescent="0.25">
      <c r="A1400" s="354">
        <v>1397</v>
      </c>
      <c r="B1400" s="355" t="s">
        <v>5252</v>
      </c>
      <c r="C1400" s="355" t="s">
        <v>14767</v>
      </c>
      <c r="D1400" s="355" t="s">
        <v>1368</v>
      </c>
      <c r="E1400" s="355" t="s">
        <v>14848</v>
      </c>
      <c r="F1400" s="356" t="s">
        <v>6187</v>
      </c>
      <c r="G1400" s="356" t="s">
        <v>6194</v>
      </c>
      <c r="H1400" s="356" t="s">
        <v>6195</v>
      </c>
      <c r="I1400" s="356" t="str">
        <f t="shared" si="43"/>
        <v>GUNDAMGERE_66F04-SULAKUNTE</v>
      </c>
      <c r="J1400" s="356" t="s">
        <v>5701</v>
      </c>
      <c r="K1400" s="356" t="s">
        <v>15063</v>
      </c>
      <c r="L1400" s="357">
        <v>0.67593999999999999</v>
      </c>
      <c r="M1400" s="357">
        <v>0.60923949999999993</v>
      </c>
      <c r="N1400" s="357">
        <v>0</v>
      </c>
      <c r="O1400" s="356">
        <f t="shared" si="42"/>
        <v>9.8678137112761561</v>
      </c>
      <c r="P1400" s="357">
        <v>9.8678137112761632</v>
      </c>
      <c r="Q1400" s="356" t="s">
        <v>15063</v>
      </c>
    </row>
    <row r="1401" spans="1:17" x14ac:dyDescent="0.25">
      <c r="A1401" s="354">
        <v>1398</v>
      </c>
      <c r="B1401" s="355" t="s">
        <v>5252</v>
      </c>
      <c r="C1401" s="355" t="s">
        <v>14767</v>
      </c>
      <c r="D1401" s="355" t="s">
        <v>1368</v>
      </c>
      <c r="E1401" s="355" t="s">
        <v>14848</v>
      </c>
      <c r="F1401" s="356" t="s">
        <v>6208</v>
      </c>
      <c r="G1401" s="356" t="s">
        <v>6217</v>
      </c>
      <c r="H1401" s="356" t="s">
        <v>6218</v>
      </c>
      <c r="I1401" s="356" t="str">
        <f t="shared" si="43"/>
        <v>KANASWADI_66F05-BTS-MILL</v>
      </c>
      <c r="J1401" s="356" t="s">
        <v>2414</v>
      </c>
      <c r="K1401" s="356" t="s">
        <v>15063</v>
      </c>
      <c r="L1401" s="357">
        <v>2.63056</v>
      </c>
      <c r="M1401" s="357">
        <v>2.57351055</v>
      </c>
      <c r="N1401" s="357">
        <v>0</v>
      </c>
      <c r="O1401" s="356">
        <f t="shared" si="42"/>
        <v>2.168718827930177</v>
      </c>
      <c r="P1401" s="357">
        <v>3.9651978587553982</v>
      </c>
      <c r="Q1401" s="356" t="s">
        <v>15063</v>
      </c>
    </row>
    <row r="1402" spans="1:17" x14ac:dyDescent="0.25">
      <c r="A1402" s="354">
        <v>1399</v>
      </c>
      <c r="B1402" s="355" t="s">
        <v>5252</v>
      </c>
      <c r="C1402" s="355" t="s">
        <v>14767</v>
      </c>
      <c r="D1402" s="355" t="s">
        <v>1368</v>
      </c>
      <c r="E1402" s="355" t="s">
        <v>14848</v>
      </c>
      <c r="F1402" s="356" t="s">
        <v>6231</v>
      </c>
      <c r="G1402" s="356" t="s">
        <v>6240</v>
      </c>
      <c r="H1402" s="356" t="s">
        <v>6241</v>
      </c>
      <c r="I1402" s="356" t="str">
        <f t="shared" si="43"/>
        <v>TUBUGERE_66F05-HIREMUDDENAHALLI</v>
      </c>
      <c r="J1402" s="356" t="s">
        <v>5701</v>
      </c>
      <c r="K1402" s="356" t="s">
        <v>15063</v>
      </c>
      <c r="L1402" s="357">
        <v>0.65447999999999995</v>
      </c>
      <c r="M1402" s="357">
        <v>0.59107520000000002</v>
      </c>
      <c r="N1402" s="357">
        <v>0</v>
      </c>
      <c r="O1402" s="356">
        <f t="shared" si="42"/>
        <v>9.6878132257670106</v>
      </c>
      <c r="P1402" s="357">
        <v>9.6878132257670053</v>
      </c>
      <c r="Q1402" s="356" t="s">
        <v>15063</v>
      </c>
    </row>
    <row r="1403" spans="1:17" x14ac:dyDescent="0.25">
      <c r="A1403" s="354">
        <v>1400</v>
      </c>
      <c r="B1403" s="355" t="s">
        <v>5252</v>
      </c>
      <c r="C1403" s="355" t="s">
        <v>14767</v>
      </c>
      <c r="D1403" s="355" t="s">
        <v>1368</v>
      </c>
      <c r="E1403" s="355" t="s">
        <v>14848</v>
      </c>
      <c r="F1403" s="356" t="s">
        <v>6160</v>
      </c>
      <c r="G1403" s="356" t="s">
        <v>6169</v>
      </c>
      <c r="H1403" s="356" t="s">
        <v>6170</v>
      </c>
      <c r="I1403" s="356" t="str">
        <f t="shared" si="43"/>
        <v>DODDABELAVANGALA_66F05-HUSKUR</v>
      </c>
      <c r="J1403" s="356" t="s">
        <v>5701</v>
      </c>
      <c r="K1403" s="356" t="s">
        <v>15063</v>
      </c>
      <c r="L1403" s="357">
        <v>0.23700000000000002</v>
      </c>
      <c r="M1403" s="357">
        <v>0.21411979999999997</v>
      </c>
      <c r="N1403" s="357">
        <v>0</v>
      </c>
      <c r="O1403" s="356">
        <f t="shared" si="42"/>
        <v>9.6540928270042379</v>
      </c>
      <c r="P1403" s="357">
        <v>9.654092827004245</v>
      </c>
      <c r="Q1403" s="356" t="s">
        <v>15063</v>
      </c>
    </row>
    <row r="1404" spans="1:17" x14ac:dyDescent="0.25">
      <c r="A1404" s="354">
        <v>1401</v>
      </c>
      <c r="B1404" s="355" t="s">
        <v>5252</v>
      </c>
      <c r="C1404" s="355" t="s">
        <v>14767</v>
      </c>
      <c r="D1404" s="355" t="s">
        <v>1368</v>
      </c>
      <c r="E1404" s="355" t="s">
        <v>14848</v>
      </c>
      <c r="F1404" s="356" t="s">
        <v>6187</v>
      </c>
      <c r="G1404" s="356" t="s">
        <v>6196</v>
      </c>
      <c r="H1404" s="356" t="s">
        <v>6197</v>
      </c>
      <c r="I1404" s="356" t="str">
        <f t="shared" si="43"/>
        <v>GUNDAMGERE_66F05-UJJANI</v>
      </c>
      <c r="J1404" s="356" t="s">
        <v>5701</v>
      </c>
      <c r="K1404" s="356" t="s">
        <v>15063</v>
      </c>
      <c r="L1404" s="357">
        <v>0.53898000000000001</v>
      </c>
      <c r="M1404" s="357">
        <v>0.48532019999999998</v>
      </c>
      <c r="N1404" s="357">
        <v>0</v>
      </c>
      <c r="O1404" s="356">
        <f t="shared" si="42"/>
        <v>9.955805410219309</v>
      </c>
      <c r="P1404" s="357">
        <v>9.955805410219309</v>
      </c>
      <c r="Q1404" s="356" t="s">
        <v>15063</v>
      </c>
    </row>
    <row r="1405" spans="1:17" x14ac:dyDescent="0.25">
      <c r="A1405" s="354">
        <v>1402</v>
      </c>
      <c r="B1405" s="355" t="s">
        <v>5252</v>
      </c>
      <c r="C1405" s="355" t="s">
        <v>14767</v>
      </c>
      <c r="D1405" s="355" t="s">
        <v>1368</v>
      </c>
      <c r="E1405" s="355" t="s">
        <v>14848</v>
      </c>
      <c r="F1405" s="356" t="s">
        <v>6187</v>
      </c>
      <c r="G1405" s="356" t="s">
        <v>6198</v>
      </c>
      <c r="H1405" s="356" t="s">
        <v>6199</v>
      </c>
      <c r="I1405" s="356" t="str">
        <f t="shared" si="43"/>
        <v>GUNDAMGERE_66F06-HOSAHALLI</v>
      </c>
      <c r="J1405" s="356" t="s">
        <v>5701</v>
      </c>
      <c r="K1405" s="356" t="s">
        <v>15063</v>
      </c>
      <c r="L1405" s="357">
        <v>0.26614000000000004</v>
      </c>
      <c r="M1405" s="357">
        <v>0.23792000000000002</v>
      </c>
      <c r="N1405" s="357">
        <v>0</v>
      </c>
      <c r="O1405" s="356">
        <f t="shared" si="42"/>
        <v>10.603441797550168</v>
      </c>
      <c r="P1405" s="357">
        <v>12.055749220729972</v>
      </c>
      <c r="Q1405" s="356" t="s">
        <v>15063</v>
      </c>
    </row>
    <row r="1406" spans="1:17" x14ac:dyDescent="0.25">
      <c r="A1406" s="354">
        <v>1403</v>
      </c>
      <c r="B1406" s="355" t="s">
        <v>5252</v>
      </c>
      <c r="C1406" s="355" t="s">
        <v>14767</v>
      </c>
      <c r="D1406" s="355" t="s">
        <v>1368</v>
      </c>
      <c r="E1406" s="355" t="s">
        <v>14848</v>
      </c>
      <c r="F1406" s="356" t="s">
        <v>6231</v>
      </c>
      <c r="G1406" s="356" t="s">
        <v>6242</v>
      </c>
      <c r="H1406" s="356" t="s">
        <v>6243</v>
      </c>
      <c r="I1406" s="356" t="str">
        <f t="shared" si="43"/>
        <v>TUBUGERE_66F06-MACHAGONDANAHALLI</v>
      </c>
      <c r="J1406" s="356" t="s">
        <v>5701</v>
      </c>
      <c r="K1406" s="356" t="s">
        <v>15063</v>
      </c>
      <c r="L1406" s="357">
        <v>0.43535999999999997</v>
      </c>
      <c r="M1406" s="357">
        <v>0.38795299999999999</v>
      </c>
      <c r="N1406" s="357">
        <v>0</v>
      </c>
      <c r="O1406" s="356">
        <f t="shared" si="42"/>
        <v>10.889149209849315</v>
      </c>
      <c r="P1406" s="357">
        <v>10.889149209849315</v>
      </c>
      <c r="Q1406" s="356" t="s">
        <v>15063</v>
      </c>
    </row>
    <row r="1407" spans="1:17" x14ac:dyDescent="0.25">
      <c r="A1407" s="354">
        <v>1404</v>
      </c>
      <c r="B1407" s="355" t="s">
        <v>5252</v>
      </c>
      <c r="C1407" s="355" t="s">
        <v>14767</v>
      </c>
      <c r="D1407" s="355" t="s">
        <v>1368</v>
      </c>
      <c r="E1407" s="355" t="s">
        <v>14848</v>
      </c>
      <c r="F1407" s="356" t="s">
        <v>6208</v>
      </c>
      <c r="G1407" s="356" t="s">
        <v>6219</v>
      </c>
      <c r="H1407" s="356" t="s">
        <v>6220</v>
      </c>
      <c r="I1407" s="356" t="str">
        <f t="shared" si="43"/>
        <v>KANASWADI_66F06-MALLOHALLI</v>
      </c>
      <c r="J1407" s="356" t="s">
        <v>5701</v>
      </c>
      <c r="K1407" s="356" t="s">
        <v>15063</v>
      </c>
      <c r="L1407" s="357">
        <v>0.36312</v>
      </c>
      <c r="M1407" s="357">
        <v>0.33028020000000002</v>
      </c>
      <c r="N1407" s="357">
        <v>0</v>
      </c>
      <c r="O1407" s="356">
        <f t="shared" si="42"/>
        <v>9.0437871777924581</v>
      </c>
      <c r="P1407" s="357">
        <v>10.469090322913722</v>
      </c>
      <c r="Q1407" s="356" t="s">
        <v>15063</v>
      </c>
    </row>
    <row r="1408" spans="1:17" x14ac:dyDescent="0.25">
      <c r="A1408" s="354">
        <v>1405</v>
      </c>
      <c r="B1408" s="355" t="s">
        <v>5252</v>
      </c>
      <c r="C1408" s="355" t="s">
        <v>14767</v>
      </c>
      <c r="D1408" s="355" t="s">
        <v>1368</v>
      </c>
      <c r="E1408" s="355" t="s">
        <v>14848</v>
      </c>
      <c r="F1408" s="356" t="s">
        <v>6160</v>
      </c>
      <c r="G1408" s="356" t="s">
        <v>6171</v>
      </c>
      <c r="H1408" s="356" t="s">
        <v>6172</v>
      </c>
      <c r="I1408" s="356" t="str">
        <f t="shared" si="43"/>
        <v>DODDABELAVANGALA_66F06-SASALU</v>
      </c>
      <c r="J1408" s="356" t="s">
        <v>5701</v>
      </c>
      <c r="K1408" s="356" t="s">
        <v>15063</v>
      </c>
      <c r="L1408" s="357">
        <v>1.05532</v>
      </c>
      <c r="M1408" s="357">
        <v>0.95027700000000004</v>
      </c>
      <c r="N1408" s="357">
        <v>0</v>
      </c>
      <c r="O1408" s="356">
        <f t="shared" si="42"/>
        <v>9.9536633438198834</v>
      </c>
      <c r="P1408" s="357">
        <v>9.9536633438198852</v>
      </c>
      <c r="Q1408" s="356" t="s">
        <v>15063</v>
      </c>
    </row>
    <row r="1409" spans="1:17" x14ac:dyDescent="0.25">
      <c r="A1409" s="354">
        <v>1406</v>
      </c>
      <c r="B1409" s="355" t="s">
        <v>5252</v>
      </c>
      <c r="C1409" s="355" t="s">
        <v>14767</v>
      </c>
      <c r="D1409" s="355" t="s">
        <v>1368</v>
      </c>
      <c r="E1409" s="355" t="s">
        <v>14848</v>
      </c>
      <c r="F1409" s="356" t="s">
        <v>6187</v>
      </c>
      <c r="G1409" s="356" t="s">
        <v>6200</v>
      </c>
      <c r="H1409" s="356" t="s">
        <v>6201</v>
      </c>
      <c r="I1409" s="356" t="str">
        <f t="shared" si="43"/>
        <v>GUNDAMGERE_66F07-AROODI</v>
      </c>
      <c r="J1409" s="356" t="s">
        <v>5701</v>
      </c>
      <c r="K1409" s="356" t="s">
        <v>15063</v>
      </c>
      <c r="L1409" s="357">
        <v>0.67130000000000001</v>
      </c>
      <c r="M1409" s="357">
        <v>0.60287510000000011</v>
      </c>
      <c r="N1409" s="357">
        <v>0</v>
      </c>
      <c r="O1409" s="356">
        <f t="shared" si="42"/>
        <v>10.19289438403097</v>
      </c>
      <c r="P1409" s="357">
        <v>10.192894384030971</v>
      </c>
      <c r="Q1409" s="356" t="s">
        <v>15063</v>
      </c>
    </row>
    <row r="1410" spans="1:17" x14ac:dyDescent="0.25">
      <c r="A1410" s="354">
        <v>1407</v>
      </c>
      <c r="B1410" s="355" t="s">
        <v>5252</v>
      </c>
      <c r="C1410" s="355" t="s">
        <v>14767</v>
      </c>
      <c r="D1410" s="355" t="s">
        <v>1368</v>
      </c>
      <c r="E1410" s="355" t="s">
        <v>14848</v>
      </c>
      <c r="F1410" s="356" t="s">
        <v>6208</v>
      </c>
      <c r="G1410" s="356" t="s">
        <v>6221</v>
      </c>
      <c r="H1410" s="356" t="s">
        <v>6222</v>
      </c>
      <c r="I1410" s="356" t="str">
        <f t="shared" si="43"/>
        <v>KANASWADI_66F07-KANNAMANGALA</v>
      </c>
      <c r="J1410" s="356" t="s">
        <v>5701</v>
      </c>
      <c r="K1410" s="356" t="s">
        <v>15063</v>
      </c>
      <c r="L1410" s="357">
        <v>0.46954000000000001</v>
      </c>
      <c r="M1410" s="357">
        <v>0.42276605</v>
      </c>
      <c r="N1410" s="357">
        <v>0</v>
      </c>
      <c r="O1410" s="356">
        <f t="shared" si="42"/>
        <v>9.9616539591941073</v>
      </c>
      <c r="P1410" s="357">
        <v>9.9616539591941162</v>
      </c>
      <c r="Q1410" s="356" t="s">
        <v>15063</v>
      </c>
    </row>
    <row r="1411" spans="1:17" x14ac:dyDescent="0.25">
      <c r="A1411" s="354">
        <v>1408</v>
      </c>
      <c r="B1411" s="355" t="s">
        <v>5252</v>
      </c>
      <c r="C1411" s="355" t="s">
        <v>14767</v>
      </c>
      <c r="D1411" s="355" t="s">
        <v>1368</v>
      </c>
      <c r="E1411" s="355" t="s">
        <v>14848</v>
      </c>
      <c r="F1411" s="356" t="s">
        <v>6160</v>
      </c>
      <c r="G1411" s="356" t="s">
        <v>6173</v>
      </c>
      <c r="H1411" s="356" t="s">
        <v>6174</v>
      </c>
      <c r="I1411" s="356" t="str">
        <f t="shared" si="43"/>
        <v>DODDABELAVANGALA_66F07-SAKKAREGOLLAHALLI</v>
      </c>
      <c r="J1411" s="356" t="s">
        <v>5701</v>
      </c>
      <c r="K1411" s="356" t="s">
        <v>15063</v>
      </c>
      <c r="L1411" s="357">
        <v>0.96048</v>
      </c>
      <c r="M1411" s="357">
        <v>0.86378320000000008</v>
      </c>
      <c r="N1411" s="357">
        <v>0</v>
      </c>
      <c r="O1411" s="356">
        <f t="shared" si="42"/>
        <v>10.067549558554049</v>
      </c>
      <c r="P1411" s="357">
        <v>10.067549558554056</v>
      </c>
      <c r="Q1411" s="356" t="s">
        <v>15063</v>
      </c>
    </row>
    <row r="1412" spans="1:17" x14ac:dyDescent="0.25">
      <c r="A1412" s="354">
        <v>1409</v>
      </c>
      <c r="B1412" s="355" t="s">
        <v>5252</v>
      </c>
      <c r="C1412" s="355" t="s">
        <v>14767</v>
      </c>
      <c r="D1412" s="355" t="s">
        <v>1368</v>
      </c>
      <c r="E1412" s="355" t="s">
        <v>14848</v>
      </c>
      <c r="F1412" s="356" t="s">
        <v>6231</v>
      </c>
      <c r="G1412" s="356" t="s">
        <v>6244</v>
      </c>
      <c r="H1412" s="356" t="s">
        <v>6245</v>
      </c>
      <c r="I1412" s="356" t="str">
        <f t="shared" si="43"/>
        <v>TUBUGERE_66F07-TUBUGERE</v>
      </c>
      <c r="J1412" s="356" t="s">
        <v>5701</v>
      </c>
      <c r="K1412" s="356" t="s">
        <v>15063</v>
      </c>
      <c r="L1412" s="357">
        <v>0.9415</v>
      </c>
      <c r="M1412" s="357">
        <v>0.84473120000000002</v>
      </c>
      <c r="N1412" s="357">
        <v>0</v>
      </c>
      <c r="O1412" s="356">
        <f t="shared" ref="O1412:O1475" si="44">((L1412-N1412)-M1412)/(L1412-N1412)*100</f>
        <v>10.27815188528943</v>
      </c>
      <c r="P1412" s="357">
        <v>10.278151885289422</v>
      </c>
      <c r="Q1412" s="356" t="s">
        <v>15063</v>
      </c>
    </row>
    <row r="1413" spans="1:17" x14ac:dyDescent="0.25">
      <c r="A1413" s="354">
        <v>1410</v>
      </c>
      <c r="B1413" s="355" t="s">
        <v>5252</v>
      </c>
      <c r="C1413" s="355" t="s">
        <v>14767</v>
      </c>
      <c r="D1413" s="355" t="s">
        <v>1368</v>
      </c>
      <c r="E1413" s="355" t="s">
        <v>14848</v>
      </c>
      <c r="F1413" s="356" t="s">
        <v>6187</v>
      </c>
      <c r="G1413" s="356" t="s">
        <v>6202</v>
      </c>
      <c r="H1413" s="356" t="s">
        <v>6203</v>
      </c>
      <c r="I1413" s="356" t="str">
        <f t="shared" ref="I1413:I1476" si="45">F1413&amp;H1413</f>
        <v>GUNDAMGERE_66F08-BANAVATHI</v>
      </c>
      <c r="J1413" s="356" t="s">
        <v>5706</v>
      </c>
      <c r="K1413" s="356" t="s">
        <v>15063</v>
      </c>
      <c r="L1413" s="357">
        <v>0.9188400000000001</v>
      </c>
      <c r="M1413" s="357">
        <v>0.79121368999999997</v>
      </c>
      <c r="N1413" s="357">
        <v>0</v>
      </c>
      <c r="O1413" s="356">
        <f t="shared" si="44"/>
        <v>13.889938400592063</v>
      </c>
      <c r="P1413" s="357">
        <v>49.776459127369677</v>
      </c>
      <c r="Q1413" s="356" t="s">
        <v>15063</v>
      </c>
    </row>
    <row r="1414" spans="1:17" x14ac:dyDescent="0.25">
      <c r="A1414" s="354">
        <v>1411</v>
      </c>
      <c r="B1414" s="355" t="s">
        <v>5252</v>
      </c>
      <c r="C1414" s="355" t="s">
        <v>14767</v>
      </c>
      <c r="D1414" s="355" t="s">
        <v>1368</v>
      </c>
      <c r="E1414" s="355" t="s">
        <v>14848</v>
      </c>
      <c r="F1414" s="356" t="s">
        <v>6231</v>
      </c>
      <c r="G1414" s="356" t="s">
        <v>6246</v>
      </c>
      <c r="H1414" s="356" t="s">
        <v>6247</v>
      </c>
      <c r="I1414" s="356" t="str">
        <f t="shared" si="45"/>
        <v>TUBUGERE_66F08-GANTIGANAHALLI</v>
      </c>
      <c r="J1414" s="356" t="s">
        <v>5701</v>
      </c>
      <c r="K1414" s="356" t="s">
        <v>15063</v>
      </c>
      <c r="L1414" s="357">
        <v>0.47277999999999998</v>
      </c>
      <c r="M1414" s="357">
        <v>0.42458839999999998</v>
      </c>
      <c r="N1414" s="357">
        <v>0</v>
      </c>
      <c r="O1414" s="356">
        <f t="shared" si="44"/>
        <v>10.19323998477093</v>
      </c>
      <c r="P1414" s="357">
        <v>10.19323998477093</v>
      </c>
      <c r="Q1414" s="356" t="s">
        <v>15063</v>
      </c>
    </row>
    <row r="1415" spans="1:17" x14ac:dyDescent="0.25">
      <c r="A1415" s="354">
        <v>1412</v>
      </c>
      <c r="B1415" s="355" t="s">
        <v>5252</v>
      </c>
      <c r="C1415" s="355" t="s">
        <v>14767</v>
      </c>
      <c r="D1415" s="355" t="s">
        <v>1368</v>
      </c>
      <c r="E1415" s="355" t="s">
        <v>14848</v>
      </c>
      <c r="F1415" s="356" t="s">
        <v>6160</v>
      </c>
      <c r="G1415" s="356" t="s">
        <v>6175</v>
      </c>
      <c r="H1415" s="356" t="s">
        <v>6176</v>
      </c>
      <c r="I1415" s="356" t="str">
        <f t="shared" si="45"/>
        <v>DODDABELAVANGALA_66F08-KOLIGERE</v>
      </c>
      <c r="J1415" s="356" t="s">
        <v>5701</v>
      </c>
      <c r="K1415" s="356" t="s">
        <v>15063</v>
      </c>
      <c r="L1415" s="357">
        <v>0.85275999999999996</v>
      </c>
      <c r="M1415" s="357">
        <v>0.77260899999999999</v>
      </c>
      <c r="N1415" s="357">
        <v>0</v>
      </c>
      <c r="O1415" s="356">
        <f t="shared" si="44"/>
        <v>9.3990102725268514</v>
      </c>
      <c r="P1415" s="357">
        <v>9.3990102725268532</v>
      </c>
      <c r="Q1415" s="356" t="s">
        <v>15063</v>
      </c>
    </row>
    <row r="1416" spans="1:17" x14ac:dyDescent="0.25">
      <c r="A1416" s="354">
        <v>1413</v>
      </c>
      <c r="B1416" s="355" t="s">
        <v>5252</v>
      </c>
      <c r="C1416" s="355" t="s">
        <v>14767</v>
      </c>
      <c r="D1416" s="355" t="s">
        <v>1368</v>
      </c>
      <c r="E1416" s="355" t="s">
        <v>14848</v>
      </c>
      <c r="F1416" s="356" t="s">
        <v>6208</v>
      </c>
      <c r="G1416" s="356" t="s">
        <v>6223</v>
      </c>
      <c r="H1416" s="356" t="s">
        <v>6224</v>
      </c>
      <c r="I1416" s="356" t="str">
        <f t="shared" si="45"/>
        <v>KANASWADI_66F08-RAMDEVANAHALLI</v>
      </c>
      <c r="J1416" s="356" t="s">
        <v>5701</v>
      </c>
      <c r="K1416" s="356" t="s">
        <v>15063</v>
      </c>
      <c r="L1416" s="357">
        <v>0.15908</v>
      </c>
      <c r="M1416" s="357">
        <v>0.14311699999999999</v>
      </c>
      <c r="N1416" s="357">
        <v>0</v>
      </c>
      <c r="O1416" s="356">
        <f t="shared" si="44"/>
        <v>10.034573799346244</v>
      </c>
      <c r="P1416" s="357">
        <v>10.648287905083119</v>
      </c>
      <c r="Q1416" s="356" t="s">
        <v>15063</v>
      </c>
    </row>
    <row r="1417" spans="1:17" x14ac:dyDescent="0.25">
      <c r="A1417" s="354">
        <v>1414</v>
      </c>
      <c r="B1417" s="355" t="s">
        <v>5252</v>
      </c>
      <c r="C1417" s="355" t="s">
        <v>14767</v>
      </c>
      <c r="D1417" s="355" t="s">
        <v>1368</v>
      </c>
      <c r="E1417" s="355" t="s">
        <v>14848</v>
      </c>
      <c r="F1417" s="356" t="s">
        <v>6187</v>
      </c>
      <c r="G1417" s="356" t="s">
        <v>6204</v>
      </c>
      <c r="H1417" s="356" t="s">
        <v>6205</v>
      </c>
      <c r="I1417" s="356" t="str">
        <f t="shared" si="45"/>
        <v>GUNDAMGERE_66F09-MAKALI</v>
      </c>
      <c r="J1417" s="356" t="s">
        <v>5701</v>
      </c>
      <c r="K1417" s="356" t="s">
        <v>15063</v>
      </c>
      <c r="L1417" s="357">
        <v>0.36840000000000001</v>
      </c>
      <c r="M1417" s="357">
        <v>0.33119120000000002</v>
      </c>
      <c r="N1417" s="357">
        <v>0</v>
      </c>
      <c r="O1417" s="356">
        <f t="shared" si="44"/>
        <v>10.100108577633003</v>
      </c>
      <c r="P1417" s="357">
        <v>10.100108577633005</v>
      </c>
      <c r="Q1417" s="356" t="s">
        <v>15063</v>
      </c>
    </row>
    <row r="1418" spans="1:17" x14ac:dyDescent="0.25">
      <c r="A1418" s="354">
        <v>1415</v>
      </c>
      <c r="B1418" s="355" t="s">
        <v>5252</v>
      </c>
      <c r="C1418" s="355" t="s">
        <v>14767</v>
      </c>
      <c r="D1418" s="355" t="s">
        <v>1368</v>
      </c>
      <c r="E1418" s="355" t="s">
        <v>14848</v>
      </c>
      <c r="F1418" s="356" t="s">
        <v>6160</v>
      </c>
      <c r="G1418" s="356" t="s">
        <v>6177</v>
      </c>
      <c r="H1418" s="356" t="s">
        <v>6178</v>
      </c>
      <c r="I1418" s="356" t="str">
        <f t="shared" si="45"/>
        <v>DODDABELAVANGALA_66F09-NARANAHALLI</v>
      </c>
      <c r="J1418" s="356" t="s">
        <v>5706</v>
      </c>
      <c r="K1418" s="356" t="s">
        <v>15063</v>
      </c>
      <c r="L1418" s="357">
        <v>1.2752400000000002</v>
      </c>
      <c r="M1418" s="357">
        <v>1.11959805</v>
      </c>
      <c r="N1418" s="357">
        <v>0</v>
      </c>
      <c r="O1418" s="356">
        <f t="shared" si="44"/>
        <v>12.204914369059951</v>
      </c>
      <c r="P1418" s="357">
        <v>30.799582901790469</v>
      </c>
      <c r="Q1418" s="356" t="s">
        <v>15063</v>
      </c>
    </row>
    <row r="1419" spans="1:17" x14ac:dyDescent="0.25">
      <c r="A1419" s="354">
        <v>1416</v>
      </c>
      <c r="B1419" s="355" t="s">
        <v>5252</v>
      </c>
      <c r="C1419" s="355" t="s">
        <v>14767</v>
      </c>
      <c r="D1419" s="355" t="s">
        <v>1368</v>
      </c>
      <c r="E1419" s="355" t="s">
        <v>14848</v>
      </c>
      <c r="F1419" s="356" t="s">
        <v>6208</v>
      </c>
      <c r="G1419" s="356" t="s">
        <v>6225</v>
      </c>
      <c r="H1419" s="356" t="s">
        <v>6226</v>
      </c>
      <c r="I1419" s="356" t="str">
        <f t="shared" si="45"/>
        <v>KANASWADI_66F09-PUTTENAHALLI</v>
      </c>
      <c r="J1419" s="356" t="s">
        <v>5706</v>
      </c>
      <c r="K1419" s="356" t="s">
        <v>15063</v>
      </c>
      <c r="L1419" s="357">
        <v>0.30155399999999999</v>
      </c>
      <c r="M1419" s="357">
        <v>0.26504450000000002</v>
      </c>
      <c r="N1419" s="357">
        <v>0</v>
      </c>
      <c r="O1419" s="356">
        <f t="shared" si="44"/>
        <v>12.107118459712016</v>
      </c>
      <c r="P1419" s="357">
        <v>41.910971769259298</v>
      </c>
      <c r="Q1419" s="356" t="s">
        <v>15063</v>
      </c>
    </row>
    <row r="1420" spans="1:17" x14ac:dyDescent="0.25">
      <c r="A1420" s="354">
        <v>1417</v>
      </c>
      <c r="B1420" s="355" t="s">
        <v>5252</v>
      </c>
      <c r="C1420" s="355" t="s">
        <v>14767</v>
      </c>
      <c r="D1420" s="355" t="s">
        <v>1368</v>
      </c>
      <c r="E1420" s="355" t="s">
        <v>14848</v>
      </c>
      <c r="F1420" s="356" t="s">
        <v>6231</v>
      </c>
      <c r="G1420" s="356" t="s">
        <v>6248</v>
      </c>
      <c r="H1420" s="356" t="s">
        <v>6249</v>
      </c>
      <c r="I1420" s="356" t="str">
        <f t="shared" si="45"/>
        <v>TUBUGERE_66F09-VASUDEVANAHALLI</v>
      </c>
      <c r="J1420" s="356" t="s">
        <v>5701</v>
      </c>
      <c r="K1420" s="356" t="s">
        <v>15063</v>
      </c>
      <c r="L1420" s="357">
        <v>0.41557999999999995</v>
      </c>
      <c r="M1420" s="357">
        <v>0.37350700000000003</v>
      </c>
      <c r="N1420" s="357">
        <v>0</v>
      </c>
      <c r="O1420" s="356">
        <f t="shared" si="44"/>
        <v>10.123923191683893</v>
      </c>
      <c r="P1420" s="357">
        <v>10.123923191683881</v>
      </c>
      <c r="Q1420" s="356" t="s">
        <v>15063</v>
      </c>
    </row>
    <row r="1421" spans="1:17" x14ac:dyDescent="0.25">
      <c r="A1421" s="354">
        <v>1418</v>
      </c>
      <c r="B1421" s="355" t="s">
        <v>5252</v>
      </c>
      <c r="C1421" s="355" t="s">
        <v>14767</v>
      </c>
      <c r="D1421" s="355" t="s">
        <v>1368</v>
      </c>
      <c r="E1421" s="355" t="s">
        <v>14848</v>
      </c>
      <c r="F1421" s="356" t="s">
        <v>6187</v>
      </c>
      <c r="G1421" s="356" t="s">
        <v>6206</v>
      </c>
      <c r="H1421" s="356" t="s">
        <v>6207</v>
      </c>
      <c r="I1421" s="356" t="str">
        <f t="shared" si="45"/>
        <v xml:space="preserve">GUNDAMGERE_66F10-HANUMANTHAPURA </v>
      </c>
      <c r="J1421" s="356" t="s">
        <v>5701</v>
      </c>
      <c r="K1421" s="356" t="s">
        <v>15063</v>
      </c>
      <c r="L1421" s="357">
        <v>0.65149999999999997</v>
      </c>
      <c r="M1421" s="357">
        <v>0.58714829999999996</v>
      </c>
      <c r="N1421" s="357">
        <v>0</v>
      </c>
      <c r="O1421" s="356">
        <f t="shared" si="44"/>
        <v>9.8774673829623971</v>
      </c>
      <c r="P1421" s="357">
        <v>9.8774673829624007</v>
      </c>
      <c r="Q1421" s="356" t="s">
        <v>15063</v>
      </c>
    </row>
    <row r="1422" spans="1:17" x14ac:dyDescent="0.25">
      <c r="A1422" s="354">
        <v>1419</v>
      </c>
      <c r="B1422" s="355" t="s">
        <v>5252</v>
      </c>
      <c r="C1422" s="355" t="s">
        <v>14767</v>
      </c>
      <c r="D1422" s="355" t="s">
        <v>1368</v>
      </c>
      <c r="E1422" s="355" t="s">
        <v>14848</v>
      </c>
      <c r="F1422" s="356" t="s">
        <v>6231</v>
      </c>
      <c r="G1422" s="356" t="s">
        <v>6250</v>
      </c>
      <c r="H1422" s="356" t="s">
        <v>6251</v>
      </c>
      <c r="I1422" s="356" t="str">
        <f t="shared" si="45"/>
        <v>TUBUGERE_66F10-KALLUKOTE</v>
      </c>
      <c r="J1422" s="356" t="s">
        <v>5706</v>
      </c>
      <c r="K1422" s="356" t="s">
        <v>15063</v>
      </c>
      <c r="L1422" s="357">
        <v>0.65759999999999996</v>
      </c>
      <c r="M1422" s="357">
        <v>0.57797807000000001</v>
      </c>
      <c r="N1422" s="357">
        <v>0</v>
      </c>
      <c r="O1422" s="356">
        <f t="shared" si="44"/>
        <v>12.107957725060821</v>
      </c>
      <c r="P1422" s="357">
        <v>53.64227951886167</v>
      </c>
      <c r="Q1422" s="356" t="s">
        <v>15063</v>
      </c>
    </row>
    <row r="1423" spans="1:17" x14ac:dyDescent="0.25">
      <c r="A1423" s="354">
        <v>1420</v>
      </c>
      <c r="B1423" s="355" t="s">
        <v>5252</v>
      </c>
      <c r="C1423" s="355" t="s">
        <v>14767</v>
      </c>
      <c r="D1423" s="355" t="s">
        <v>1368</v>
      </c>
      <c r="E1423" s="355" t="s">
        <v>14848</v>
      </c>
      <c r="F1423" s="356" t="s">
        <v>6160</v>
      </c>
      <c r="G1423" s="356" t="s">
        <v>6179</v>
      </c>
      <c r="H1423" s="356" t="s">
        <v>6180</v>
      </c>
      <c r="I1423" s="356" t="str">
        <f t="shared" si="45"/>
        <v>DODDABELAVANGALA_66F10-KHANIMATA</v>
      </c>
      <c r="J1423" s="356" t="s">
        <v>5706</v>
      </c>
      <c r="K1423" s="356" t="s">
        <v>15063</v>
      </c>
      <c r="L1423" s="357">
        <v>1.05006</v>
      </c>
      <c r="M1423" s="357">
        <v>0.91150682000000005</v>
      </c>
      <c r="N1423" s="357">
        <v>0</v>
      </c>
      <c r="O1423" s="356">
        <f t="shared" si="44"/>
        <v>13.1947869645544</v>
      </c>
      <c r="P1423" s="357">
        <v>42.683711976646322</v>
      </c>
      <c r="Q1423" s="356" t="s">
        <v>15063</v>
      </c>
    </row>
    <row r="1424" spans="1:17" x14ac:dyDescent="0.25">
      <c r="A1424" s="354">
        <v>1421</v>
      </c>
      <c r="B1424" s="355" t="s">
        <v>5252</v>
      </c>
      <c r="C1424" s="355" t="s">
        <v>14767</v>
      </c>
      <c r="D1424" s="355" t="s">
        <v>1368</v>
      </c>
      <c r="E1424" s="355" t="s">
        <v>14848</v>
      </c>
      <c r="F1424" s="356" t="s">
        <v>6208</v>
      </c>
      <c r="G1424" s="356" t="s">
        <v>6227</v>
      </c>
      <c r="H1424" s="356" t="s">
        <v>6228</v>
      </c>
      <c r="I1424" s="356" t="str">
        <f t="shared" si="45"/>
        <v>KANASWADI_66F10-MARASANDRA</v>
      </c>
      <c r="J1424" s="356" t="s">
        <v>5706</v>
      </c>
      <c r="K1424" s="356" t="s">
        <v>15063</v>
      </c>
      <c r="L1424" s="357">
        <v>0.18096600000000002</v>
      </c>
      <c r="M1424" s="357">
        <v>0.15876289999999998</v>
      </c>
      <c r="N1424" s="357">
        <v>0</v>
      </c>
      <c r="O1424" s="356">
        <f t="shared" si="44"/>
        <v>12.269210790977327</v>
      </c>
      <c r="P1424" s="357">
        <v>58.034361579877348</v>
      </c>
      <c r="Q1424" s="356" t="s">
        <v>15063</v>
      </c>
    </row>
    <row r="1425" spans="1:17" x14ac:dyDescent="0.25">
      <c r="A1425" s="354">
        <v>1422</v>
      </c>
      <c r="B1425" s="355" t="s">
        <v>5252</v>
      </c>
      <c r="C1425" s="355" t="s">
        <v>14767</v>
      </c>
      <c r="D1425" s="355" t="s">
        <v>1368</v>
      </c>
      <c r="E1425" s="355" t="s">
        <v>14848</v>
      </c>
      <c r="F1425" s="356" t="s">
        <v>6231</v>
      </c>
      <c r="G1425" s="356" t="s">
        <v>6252</v>
      </c>
      <c r="H1425" s="356" t="s">
        <v>6253</v>
      </c>
      <c r="I1425" s="356" t="str">
        <f t="shared" si="45"/>
        <v>TUBUGERE_66F11-GUNJUR</v>
      </c>
      <c r="J1425" s="356" t="s">
        <v>5706</v>
      </c>
      <c r="K1425" s="356" t="s">
        <v>15063</v>
      </c>
      <c r="L1425" s="357">
        <v>0.53900000000000003</v>
      </c>
      <c r="M1425" s="357">
        <v>0.46904959000000002</v>
      </c>
      <c r="N1425" s="357">
        <v>0</v>
      </c>
      <c r="O1425" s="356">
        <f t="shared" si="44"/>
        <v>12.977812615955475</v>
      </c>
      <c r="P1425" s="357">
        <v>41.034420544398664</v>
      </c>
      <c r="Q1425" s="356" t="s">
        <v>15063</v>
      </c>
    </row>
    <row r="1426" spans="1:17" x14ac:dyDescent="0.25">
      <c r="A1426" s="354">
        <v>1423</v>
      </c>
      <c r="B1426" s="355" t="s">
        <v>5252</v>
      </c>
      <c r="C1426" s="355" t="s">
        <v>14767</v>
      </c>
      <c r="D1426" s="355" t="s">
        <v>1368</v>
      </c>
      <c r="E1426" s="355" t="s">
        <v>14848</v>
      </c>
      <c r="F1426" s="356" t="s">
        <v>6208</v>
      </c>
      <c r="G1426" s="356" t="s">
        <v>6229</v>
      </c>
      <c r="H1426" s="356" t="s">
        <v>6230</v>
      </c>
      <c r="I1426" s="356" t="str">
        <f t="shared" si="45"/>
        <v>KANASWADI_66F11-ISTHURU</v>
      </c>
      <c r="J1426" s="356" t="s">
        <v>5706</v>
      </c>
      <c r="K1426" s="356" t="s">
        <v>15063</v>
      </c>
      <c r="L1426" s="357">
        <v>0.89979999999999993</v>
      </c>
      <c r="M1426" s="357">
        <v>0.77330933999999996</v>
      </c>
      <c r="N1426" s="357">
        <v>0</v>
      </c>
      <c r="O1426" s="356">
        <f t="shared" si="44"/>
        <v>14.057641698155143</v>
      </c>
      <c r="P1426" s="357">
        <v>38.562254125424253</v>
      </c>
      <c r="Q1426" s="356" t="s">
        <v>15063</v>
      </c>
    </row>
    <row r="1427" spans="1:17" x14ac:dyDescent="0.25">
      <c r="A1427" s="354">
        <v>1424</v>
      </c>
      <c r="B1427" s="355" t="s">
        <v>5252</v>
      </c>
      <c r="C1427" s="355" t="s">
        <v>14767</v>
      </c>
      <c r="D1427" s="355" t="s">
        <v>1368</v>
      </c>
      <c r="E1427" s="355" t="s">
        <v>14848</v>
      </c>
      <c r="F1427" s="356" t="s">
        <v>6160</v>
      </c>
      <c r="G1427" s="356" t="s">
        <v>6181</v>
      </c>
      <c r="H1427" s="356" t="s">
        <v>6182</v>
      </c>
      <c r="I1427" s="356" t="str">
        <f t="shared" si="45"/>
        <v>DODDABELAVANGALA_66F11-SONNENAHALLI</v>
      </c>
      <c r="J1427" s="356" t="s">
        <v>5706</v>
      </c>
      <c r="K1427" s="356" t="s">
        <v>15063</v>
      </c>
      <c r="L1427" s="357">
        <v>1.1772590000000001</v>
      </c>
      <c r="M1427" s="357">
        <v>1.02915131</v>
      </c>
      <c r="N1427" s="357">
        <v>0</v>
      </c>
      <c r="O1427" s="356">
        <f t="shared" si="44"/>
        <v>12.580722678696871</v>
      </c>
      <c r="P1427" s="357">
        <v>26.352152377265337</v>
      </c>
      <c r="Q1427" s="356" t="s">
        <v>15063</v>
      </c>
    </row>
    <row r="1428" spans="1:17" x14ac:dyDescent="0.25">
      <c r="A1428" s="354">
        <v>1425</v>
      </c>
      <c r="B1428" s="355" t="s">
        <v>5252</v>
      </c>
      <c r="C1428" s="355" t="s">
        <v>14767</v>
      </c>
      <c r="D1428" s="355" t="s">
        <v>1368</v>
      </c>
      <c r="E1428" s="355" t="s">
        <v>14848</v>
      </c>
      <c r="F1428" s="356" t="s">
        <v>6160</v>
      </c>
      <c r="G1428" s="356" t="s">
        <v>6183</v>
      </c>
      <c r="H1428" s="356" t="s">
        <v>6184</v>
      </c>
      <c r="I1428" s="356" t="str">
        <f t="shared" si="45"/>
        <v>DODDABELAVANGALA_66F12-RAMPURA</v>
      </c>
      <c r="J1428" s="356" t="s">
        <v>5701</v>
      </c>
      <c r="K1428" s="356" t="s">
        <v>15063</v>
      </c>
      <c r="L1428" s="357">
        <v>0.51619999999999999</v>
      </c>
      <c r="M1428" s="357">
        <v>0.46237649999999997</v>
      </c>
      <c r="N1428" s="357">
        <v>0</v>
      </c>
      <c r="O1428" s="356">
        <f t="shared" si="44"/>
        <v>10.426869430453317</v>
      </c>
      <c r="P1428" s="357">
        <v>10.426869430453312</v>
      </c>
      <c r="Q1428" s="356" t="s">
        <v>15063</v>
      </c>
    </row>
    <row r="1429" spans="1:17" x14ac:dyDescent="0.25">
      <c r="A1429" s="354">
        <v>1426</v>
      </c>
      <c r="B1429" s="355" t="s">
        <v>5252</v>
      </c>
      <c r="C1429" s="355" t="s">
        <v>14767</v>
      </c>
      <c r="D1429" s="355" t="s">
        <v>1368</v>
      </c>
      <c r="E1429" s="355" t="s">
        <v>14848</v>
      </c>
      <c r="F1429" s="356" t="s">
        <v>6160</v>
      </c>
      <c r="G1429" s="356" t="s">
        <v>6185</v>
      </c>
      <c r="H1429" s="356" t="s">
        <v>6186</v>
      </c>
      <c r="I1429" s="356" t="str">
        <f t="shared" si="45"/>
        <v>DODDABELAVANGALA_66F13-NAGALAPURA</v>
      </c>
      <c r="J1429" s="356" t="s">
        <v>5701</v>
      </c>
      <c r="K1429" s="356" t="s">
        <v>15063</v>
      </c>
      <c r="L1429" s="357">
        <v>0.84220000000000006</v>
      </c>
      <c r="M1429" s="357">
        <v>0.75761040000000002</v>
      </c>
      <c r="N1429" s="357">
        <v>0</v>
      </c>
      <c r="O1429" s="356">
        <f t="shared" si="44"/>
        <v>10.043885062930425</v>
      </c>
      <c r="P1429" s="357">
        <v>10.043885062930425</v>
      </c>
      <c r="Q1429" s="356" t="s">
        <v>15063</v>
      </c>
    </row>
    <row r="1430" spans="1:17" x14ac:dyDescent="0.25">
      <c r="A1430" s="354">
        <v>1427</v>
      </c>
      <c r="B1430" s="355" t="s">
        <v>5252</v>
      </c>
      <c r="C1430" s="355" t="s">
        <v>14767</v>
      </c>
      <c r="D1430" s="355" t="s">
        <v>1368</v>
      </c>
      <c r="E1430" s="355" t="s">
        <v>14848</v>
      </c>
      <c r="F1430" s="356" t="s">
        <v>5417</v>
      </c>
      <c r="G1430" s="356" t="s">
        <v>6158</v>
      </c>
      <c r="H1430" s="356" t="s">
        <v>6159</v>
      </c>
      <c r="I1430" s="356" t="str">
        <f t="shared" si="45"/>
        <v>DCROSS_66F22-NERALEGHATTA</v>
      </c>
      <c r="J1430" s="356" t="s">
        <v>5706</v>
      </c>
      <c r="K1430" s="356" t="s">
        <v>15063</v>
      </c>
      <c r="L1430" s="357">
        <v>0.89958000000000005</v>
      </c>
      <c r="M1430" s="357">
        <v>0.77163800000000005</v>
      </c>
      <c r="N1430" s="357">
        <v>0</v>
      </c>
      <c r="O1430" s="356">
        <f t="shared" si="44"/>
        <v>14.222414904733318</v>
      </c>
      <c r="P1430" s="357">
        <v>44.166284769513183</v>
      </c>
      <c r="Q1430" s="356" t="s">
        <v>15063</v>
      </c>
    </row>
    <row r="1431" spans="1:17" x14ac:dyDescent="0.25">
      <c r="A1431" s="354">
        <v>1428</v>
      </c>
      <c r="B1431" s="355" t="s">
        <v>5252</v>
      </c>
      <c r="C1431" s="355" t="s">
        <v>14767</v>
      </c>
      <c r="D1431" s="355" t="s">
        <v>1368</v>
      </c>
      <c r="E1431" s="355" t="s">
        <v>14849</v>
      </c>
      <c r="F1431" s="356" t="s">
        <v>5414</v>
      </c>
      <c r="G1431" s="356" t="s">
        <v>6254</v>
      </c>
      <c r="H1431" s="356" t="s">
        <v>6255</v>
      </c>
      <c r="I1431" s="356" t="str">
        <f t="shared" si="45"/>
        <v>APARELPARK_66F01-SPINNING-MILL</v>
      </c>
      <c r="J1431" s="356" t="s">
        <v>2405</v>
      </c>
      <c r="K1431" s="356" t="s">
        <v>15063</v>
      </c>
      <c r="L1431" s="357">
        <v>1.1750400000000001</v>
      </c>
      <c r="M1431" s="357">
        <v>1.1499379999999999</v>
      </c>
      <c r="N1431" s="357">
        <v>0</v>
      </c>
      <c r="O1431" s="356">
        <f t="shared" si="44"/>
        <v>2.1362677015250697</v>
      </c>
      <c r="P1431" s="357">
        <v>7.1835213092700911</v>
      </c>
      <c r="Q1431" s="356" t="s">
        <v>15063</v>
      </c>
    </row>
    <row r="1432" spans="1:17" x14ac:dyDescent="0.25">
      <c r="A1432" s="354">
        <v>1429</v>
      </c>
      <c r="B1432" s="355" t="s">
        <v>5252</v>
      </c>
      <c r="C1432" s="355" t="s">
        <v>14767</v>
      </c>
      <c r="D1432" s="355" t="s">
        <v>1368</v>
      </c>
      <c r="E1432" s="355" t="s">
        <v>14849</v>
      </c>
      <c r="F1432" s="356" t="s">
        <v>5417</v>
      </c>
      <c r="G1432" s="356" t="s">
        <v>6278</v>
      </c>
      <c r="H1432" s="356" t="s">
        <v>6279</v>
      </c>
      <c r="I1432" s="356" t="str">
        <f t="shared" si="45"/>
        <v>DCROSS_66F02-RAGHUNATHAPURA</v>
      </c>
      <c r="J1432" s="356" t="s">
        <v>5701</v>
      </c>
      <c r="K1432" s="356" t="s">
        <v>15063</v>
      </c>
      <c r="L1432" s="357">
        <v>0.51700000000000002</v>
      </c>
      <c r="M1432" s="357">
        <v>0.46640000000000004</v>
      </c>
      <c r="N1432" s="357">
        <v>0</v>
      </c>
      <c r="O1432" s="356">
        <f t="shared" si="44"/>
        <v>9.7872340425531874</v>
      </c>
      <c r="P1432" s="357">
        <v>9.7872340425531732</v>
      </c>
      <c r="Q1432" s="356" t="s">
        <v>15063</v>
      </c>
    </row>
    <row r="1433" spans="1:17" x14ac:dyDescent="0.25">
      <c r="A1433" s="354">
        <v>1430</v>
      </c>
      <c r="B1433" s="355" t="s">
        <v>5252</v>
      </c>
      <c r="C1433" s="355" t="s">
        <v>14767</v>
      </c>
      <c r="D1433" s="355" t="s">
        <v>1368</v>
      </c>
      <c r="E1433" s="355" t="s">
        <v>14849</v>
      </c>
      <c r="F1433" s="356" t="s">
        <v>5414</v>
      </c>
      <c r="G1433" s="356" t="s">
        <v>6256</v>
      </c>
      <c r="H1433" s="356" t="s">
        <v>6257</v>
      </c>
      <c r="I1433" s="356" t="str">
        <f t="shared" si="45"/>
        <v>APARELPARK_66F02-TULASIYANA</v>
      </c>
      <c r="J1433" s="356" t="s">
        <v>2414</v>
      </c>
      <c r="K1433" s="356" t="s">
        <v>15063</v>
      </c>
      <c r="L1433" s="357">
        <v>1.7845999999999997</v>
      </c>
      <c r="M1433" s="357">
        <v>1.6906314499999999</v>
      </c>
      <c r="N1433" s="357">
        <v>0</v>
      </c>
      <c r="O1433" s="356">
        <f t="shared" si="44"/>
        <v>5.2655244872800528</v>
      </c>
      <c r="P1433" s="357">
        <v>5.2655244872800484</v>
      </c>
      <c r="Q1433" s="356" t="s">
        <v>15063</v>
      </c>
    </row>
    <row r="1434" spans="1:17" x14ac:dyDescent="0.25">
      <c r="A1434" s="354">
        <v>1431</v>
      </c>
      <c r="B1434" s="355" t="s">
        <v>5252</v>
      </c>
      <c r="C1434" s="355" t="s">
        <v>14767</v>
      </c>
      <c r="D1434" s="355" t="s">
        <v>1368</v>
      </c>
      <c r="E1434" s="355" t="s">
        <v>14849</v>
      </c>
      <c r="F1434" s="356" t="s">
        <v>5425</v>
      </c>
      <c r="G1434" s="356" t="s">
        <v>6312</v>
      </c>
      <c r="H1434" s="356" t="s">
        <v>5973</v>
      </c>
      <c r="I1434" s="356" t="str">
        <f t="shared" si="45"/>
        <v>KIADB_220F03-INDUSTRIAL</v>
      </c>
      <c r="J1434" s="356" t="s">
        <v>2414</v>
      </c>
      <c r="K1434" s="356" t="s">
        <v>15063</v>
      </c>
      <c r="L1434" s="357">
        <v>2.31108</v>
      </c>
      <c r="M1434" s="357">
        <v>2.21008147</v>
      </c>
      <c r="N1434" s="357">
        <v>0</v>
      </c>
      <c r="O1434" s="356">
        <f t="shared" si="44"/>
        <v>4.3701875313706156</v>
      </c>
      <c r="P1434" s="357">
        <v>6.5584829915416361</v>
      </c>
      <c r="Q1434" s="356" t="s">
        <v>15063</v>
      </c>
    </row>
    <row r="1435" spans="1:17" x14ac:dyDescent="0.25">
      <c r="A1435" s="354">
        <v>1432</v>
      </c>
      <c r="B1435" s="355" t="s">
        <v>5252</v>
      </c>
      <c r="C1435" s="355" t="s">
        <v>14767</v>
      </c>
      <c r="D1435" s="355" t="s">
        <v>1368</v>
      </c>
      <c r="E1435" s="355" t="s">
        <v>14849</v>
      </c>
      <c r="F1435" s="356" t="s">
        <v>5414</v>
      </c>
      <c r="G1435" s="356" t="s">
        <v>6258</v>
      </c>
      <c r="H1435" s="356" t="s">
        <v>6259</v>
      </c>
      <c r="I1435" s="356" t="str">
        <f t="shared" si="45"/>
        <v>APARELPARK_66F03-JK PAINTS</v>
      </c>
      <c r="J1435" s="356" t="s">
        <v>2405</v>
      </c>
      <c r="K1435" s="356" t="s">
        <v>15063</v>
      </c>
      <c r="L1435" s="357">
        <v>1.81636</v>
      </c>
      <c r="M1435" s="357">
        <v>1.6267100000000001</v>
      </c>
      <c r="N1435" s="357">
        <v>0</v>
      </c>
      <c r="O1435" s="356">
        <f t="shared" si="44"/>
        <v>10.441212094518701</v>
      </c>
      <c r="P1435" s="357">
        <v>10.523662243990694</v>
      </c>
      <c r="Q1435" s="356" t="s">
        <v>15063</v>
      </c>
    </row>
    <row r="1436" spans="1:17" x14ac:dyDescent="0.25">
      <c r="A1436" s="354">
        <v>1433</v>
      </c>
      <c r="B1436" s="355" t="s">
        <v>5252</v>
      </c>
      <c r="C1436" s="355" t="s">
        <v>14767</v>
      </c>
      <c r="D1436" s="355" t="s">
        <v>1368</v>
      </c>
      <c r="E1436" s="355" t="s">
        <v>14849</v>
      </c>
      <c r="F1436" s="356" t="s">
        <v>5417</v>
      </c>
      <c r="G1436" s="356" t="s">
        <v>6280</v>
      </c>
      <c r="H1436" s="356" t="s">
        <v>6281</v>
      </c>
      <c r="I1436" s="356" t="str">
        <f t="shared" si="45"/>
        <v>DCROSS_66F03-THALAGAWARA</v>
      </c>
      <c r="J1436" s="356" t="s">
        <v>5701</v>
      </c>
      <c r="K1436" s="356" t="s">
        <v>15063</v>
      </c>
      <c r="L1436" s="357">
        <v>0.72695999999999994</v>
      </c>
      <c r="M1436" s="357">
        <v>0.65278153999999999</v>
      </c>
      <c r="N1436" s="357">
        <v>0</v>
      </c>
      <c r="O1436" s="356">
        <f t="shared" si="44"/>
        <v>10.203925938153398</v>
      </c>
      <c r="P1436" s="357">
        <v>10.203925938153402</v>
      </c>
      <c r="Q1436" s="356" t="s">
        <v>15063</v>
      </c>
    </row>
    <row r="1437" spans="1:17" x14ac:dyDescent="0.25">
      <c r="A1437" s="354">
        <v>1434</v>
      </c>
      <c r="B1437" s="355" t="s">
        <v>5252</v>
      </c>
      <c r="C1437" s="355" t="s">
        <v>14767</v>
      </c>
      <c r="D1437" s="355" t="s">
        <v>1368</v>
      </c>
      <c r="E1437" s="355" t="s">
        <v>14849</v>
      </c>
      <c r="F1437" s="356" t="s">
        <v>5425</v>
      </c>
      <c r="G1437" s="356" t="s">
        <v>6313</v>
      </c>
      <c r="H1437" s="356" t="s">
        <v>6314</v>
      </c>
      <c r="I1437" s="356" t="str">
        <f t="shared" si="45"/>
        <v>KIADB_220F04-ESSILOR</v>
      </c>
      <c r="J1437" s="356" t="s">
        <v>2414</v>
      </c>
      <c r="K1437" s="356" t="s">
        <v>15063</v>
      </c>
      <c r="L1437" s="357">
        <v>2.1785199999999998</v>
      </c>
      <c r="M1437" s="357">
        <v>2.1993749999999999</v>
      </c>
      <c r="N1437" s="357">
        <v>0</v>
      </c>
      <c r="O1437" s="356">
        <f t="shared" si="44"/>
        <v>-0.95730128711235474</v>
      </c>
      <c r="P1437" s="357">
        <v>-0.9573012871123332</v>
      </c>
      <c r="Q1437" s="356" t="s">
        <v>15063</v>
      </c>
    </row>
    <row r="1438" spans="1:17" x14ac:dyDescent="0.25">
      <c r="A1438" s="354">
        <v>1435</v>
      </c>
      <c r="B1438" s="355" t="s">
        <v>5252</v>
      </c>
      <c r="C1438" s="355" t="s">
        <v>14767</v>
      </c>
      <c r="D1438" s="355" t="s">
        <v>1368</v>
      </c>
      <c r="E1438" s="355" t="s">
        <v>14849</v>
      </c>
      <c r="F1438" s="356" t="s">
        <v>5417</v>
      </c>
      <c r="G1438" s="356" t="s">
        <v>6282</v>
      </c>
      <c r="H1438" s="356" t="s">
        <v>6283</v>
      </c>
      <c r="I1438" s="356" t="str">
        <f t="shared" si="45"/>
        <v>DCROSS_66F04-HANABE</v>
      </c>
      <c r="J1438" s="356" t="s">
        <v>5701</v>
      </c>
      <c r="K1438" s="356" t="s">
        <v>15063</v>
      </c>
      <c r="L1438" s="357">
        <v>0.56484000000000001</v>
      </c>
      <c r="M1438" s="357">
        <v>0.50868999999999998</v>
      </c>
      <c r="N1438" s="357">
        <v>0</v>
      </c>
      <c r="O1438" s="356">
        <f t="shared" si="44"/>
        <v>9.9408682104666877</v>
      </c>
      <c r="P1438" s="357">
        <v>10.252471949355947</v>
      </c>
      <c r="Q1438" s="356" t="s">
        <v>15063</v>
      </c>
    </row>
    <row r="1439" spans="1:17" x14ac:dyDescent="0.25">
      <c r="A1439" s="354">
        <v>1436</v>
      </c>
      <c r="B1439" s="355" t="s">
        <v>5252</v>
      </c>
      <c r="C1439" s="355" t="s">
        <v>14767</v>
      </c>
      <c r="D1439" s="355" t="s">
        <v>1368</v>
      </c>
      <c r="E1439" s="355" t="s">
        <v>14849</v>
      </c>
      <c r="F1439" s="356" t="s">
        <v>5414</v>
      </c>
      <c r="G1439" s="356" t="s">
        <v>6260</v>
      </c>
      <c r="H1439" s="356" t="s">
        <v>6261</v>
      </c>
      <c r="I1439" s="356" t="str">
        <f t="shared" si="45"/>
        <v>APARELPARK_66F04-OBADENHALLI 3RD PHASE</v>
      </c>
      <c r="J1439" s="356" t="s">
        <v>2414</v>
      </c>
      <c r="K1439" s="356" t="s">
        <v>15063</v>
      </c>
      <c r="L1439" s="357">
        <v>0.62060000000000004</v>
      </c>
      <c r="M1439" s="357">
        <v>0.615865</v>
      </c>
      <c r="N1439" s="357">
        <v>0</v>
      </c>
      <c r="O1439" s="356">
        <f t="shared" si="44"/>
        <v>0.76297131807928531</v>
      </c>
      <c r="P1439" s="357">
        <v>0.76297131807928631</v>
      </c>
      <c r="Q1439" s="356" t="s">
        <v>15063</v>
      </c>
    </row>
    <row r="1440" spans="1:17" x14ac:dyDescent="0.25">
      <c r="A1440" s="354">
        <v>1437</v>
      </c>
      <c r="B1440" s="355" t="s">
        <v>5252</v>
      </c>
      <c r="C1440" s="355" t="s">
        <v>14767</v>
      </c>
      <c r="D1440" s="355" t="s">
        <v>1368</v>
      </c>
      <c r="E1440" s="355" t="s">
        <v>14849</v>
      </c>
      <c r="F1440" s="356" t="s">
        <v>5417</v>
      </c>
      <c r="G1440" s="356" t="s">
        <v>6284</v>
      </c>
      <c r="H1440" s="356" t="s">
        <v>6285</v>
      </c>
      <c r="I1440" s="356" t="str">
        <f t="shared" si="45"/>
        <v>DCROSS_66F05-ANTHARAHALLI</v>
      </c>
      <c r="J1440" s="356" t="s">
        <v>5701</v>
      </c>
      <c r="K1440" s="356" t="s">
        <v>15063</v>
      </c>
      <c r="L1440" s="357">
        <v>0.64803999999999995</v>
      </c>
      <c r="M1440" s="357">
        <v>0.58159273</v>
      </c>
      <c r="N1440" s="357">
        <v>0</v>
      </c>
      <c r="O1440" s="356">
        <f t="shared" si="44"/>
        <v>10.253575396580452</v>
      </c>
      <c r="P1440" s="357">
        <v>10.641344287883314</v>
      </c>
      <c r="Q1440" s="356" t="s">
        <v>15063</v>
      </c>
    </row>
    <row r="1441" spans="1:17" x14ac:dyDescent="0.25">
      <c r="A1441" s="354">
        <v>1438</v>
      </c>
      <c r="B1441" s="355" t="s">
        <v>5252</v>
      </c>
      <c r="C1441" s="355" t="s">
        <v>14767</v>
      </c>
      <c r="D1441" s="355" t="s">
        <v>1368</v>
      </c>
      <c r="E1441" s="355" t="s">
        <v>14849</v>
      </c>
      <c r="F1441" s="356" t="s">
        <v>5425</v>
      </c>
      <c r="G1441" s="356" t="s">
        <v>6315</v>
      </c>
      <c r="H1441" s="356" t="s">
        <v>6316</v>
      </c>
      <c r="I1441" s="356" t="str">
        <f t="shared" si="45"/>
        <v>KIADB_220F05-KANASWADI</v>
      </c>
      <c r="J1441" s="356" t="s">
        <v>5701</v>
      </c>
      <c r="K1441" s="356" t="s">
        <v>15063</v>
      </c>
      <c r="L1441" s="357">
        <v>0.82147999999999999</v>
      </c>
      <c r="M1441" s="357">
        <v>0.74080919999999995</v>
      </c>
      <c r="N1441" s="357">
        <v>0</v>
      </c>
      <c r="O1441" s="356">
        <f t="shared" si="44"/>
        <v>9.8201782149291574</v>
      </c>
      <c r="P1441" s="357">
        <v>9.8201782149291645</v>
      </c>
      <c r="Q1441" s="356" t="s">
        <v>15063</v>
      </c>
    </row>
    <row r="1442" spans="1:17" x14ac:dyDescent="0.25">
      <c r="A1442" s="354">
        <v>1439</v>
      </c>
      <c r="B1442" s="355" t="s">
        <v>5252</v>
      </c>
      <c r="C1442" s="355" t="s">
        <v>14767</v>
      </c>
      <c r="D1442" s="355" t="s">
        <v>1368</v>
      </c>
      <c r="E1442" s="355" t="s">
        <v>14849</v>
      </c>
      <c r="F1442" s="356" t="s">
        <v>5414</v>
      </c>
      <c r="G1442" s="356" t="s">
        <v>6262</v>
      </c>
      <c r="H1442" s="356" t="s">
        <v>6263</v>
      </c>
      <c r="I1442" s="356" t="str">
        <f t="shared" si="45"/>
        <v>APARELPARK_66F05-WAD-PACK</v>
      </c>
      <c r="J1442" s="356" t="s">
        <v>2414</v>
      </c>
      <c r="K1442" s="356" t="s">
        <v>15063</v>
      </c>
      <c r="L1442" s="357">
        <v>2.34056</v>
      </c>
      <c r="M1442" s="357">
        <v>2.2896755</v>
      </c>
      <c r="N1442" s="357">
        <v>0</v>
      </c>
      <c r="O1442" s="356">
        <f t="shared" si="44"/>
        <v>2.1740310011279353</v>
      </c>
      <c r="P1442" s="357">
        <v>2.1740310011279518</v>
      </c>
      <c r="Q1442" s="356" t="s">
        <v>15063</v>
      </c>
    </row>
    <row r="1443" spans="1:17" x14ac:dyDescent="0.25">
      <c r="A1443" s="354">
        <v>1440</v>
      </c>
      <c r="B1443" s="355" t="s">
        <v>5252</v>
      </c>
      <c r="C1443" s="355" t="s">
        <v>14767</v>
      </c>
      <c r="D1443" s="355" t="s">
        <v>1368</v>
      </c>
      <c r="E1443" s="355" t="s">
        <v>14849</v>
      </c>
      <c r="F1443" s="356" t="s">
        <v>5414</v>
      </c>
      <c r="G1443" s="356" t="s">
        <v>6264</v>
      </c>
      <c r="H1443" s="356" t="s">
        <v>6265</v>
      </c>
      <c r="I1443" s="356" t="str">
        <f t="shared" si="45"/>
        <v>APARELPARK_66F06-BRFL</v>
      </c>
      <c r="J1443" s="356" t="s">
        <v>2414</v>
      </c>
      <c r="K1443" s="356" t="s">
        <v>15063</v>
      </c>
      <c r="L1443" s="357">
        <v>1.855</v>
      </c>
      <c r="M1443" s="357">
        <v>1.8133250000000001</v>
      </c>
      <c r="N1443" s="357">
        <v>0</v>
      </c>
      <c r="O1443" s="356">
        <f t="shared" si="44"/>
        <v>2.2466307277627982</v>
      </c>
      <c r="P1443" s="357">
        <v>2.2466307277627995</v>
      </c>
      <c r="Q1443" s="356" t="s">
        <v>15063</v>
      </c>
    </row>
    <row r="1444" spans="1:17" x14ac:dyDescent="0.25">
      <c r="A1444" s="354">
        <v>1441</v>
      </c>
      <c r="B1444" s="355" t="s">
        <v>5252</v>
      </c>
      <c r="C1444" s="355" t="s">
        <v>14767</v>
      </c>
      <c r="D1444" s="355" t="s">
        <v>1368</v>
      </c>
      <c r="E1444" s="355" t="s">
        <v>14849</v>
      </c>
      <c r="F1444" s="356" t="s">
        <v>5425</v>
      </c>
      <c r="G1444" s="356" t="s">
        <v>6317</v>
      </c>
      <c r="H1444" s="356" t="s">
        <v>6318</v>
      </c>
      <c r="I1444" s="356" t="str">
        <f t="shared" si="45"/>
        <v>KIADB_220F06-YELLUPURA</v>
      </c>
      <c r="J1444" s="356" t="s">
        <v>2405</v>
      </c>
      <c r="K1444" s="356" t="s">
        <v>15063</v>
      </c>
      <c r="L1444" s="357">
        <v>0.99536000000000002</v>
      </c>
      <c r="M1444" s="357">
        <v>0.85677589999999992</v>
      </c>
      <c r="N1444" s="357">
        <v>0</v>
      </c>
      <c r="O1444" s="356">
        <f t="shared" si="44"/>
        <v>13.923012779295943</v>
      </c>
      <c r="P1444" s="357">
        <v>24.564621040323754</v>
      </c>
      <c r="Q1444" s="356" t="s">
        <v>15063</v>
      </c>
    </row>
    <row r="1445" spans="1:17" x14ac:dyDescent="0.25">
      <c r="A1445" s="354">
        <v>1442</v>
      </c>
      <c r="B1445" s="355" t="s">
        <v>5252</v>
      </c>
      <c r="C1445" s="355" t="s">
        <v>14767</v>
      </c>
      <c r="D1445" s="355" t="s">
        <v>1368</v>
      </c>
      <c r="E1445" s="355" t="s">
        <v>14849</v>
      </c>
      <c r="F1445" s="356" t="s">
        <v>5414</v>
      </c>
      <c r="G1445" s="356" t="s">
        <v>6266</v>
      </c>
      <c r="H1445" s="356" t="s">
        <v>6267</v>
      </c>
      <c r="I1445" s="356" t="str">
        <f t="shared" si="45"/>
        <v>APARELPARK_66F07-KEIHIN FIE</v>
      </c>
      <c r="J1445" s="356" t="s">
        <v>2414</v>
      </c>
      <c r="K1445" s="356" t="s">
        <v>15063</v>
      </c>
      <c r="L1445" s="357">
        <v>2.9609419999999997</v>
      </c>
      <c r="M1445" s="357">
        <v>2.8503368999999998</v>
      </c>
      <c r="N1445" s="357">
        <v>0</v>
      </c>
      <c r="O1445" s="356">
        <f t="shared" si="44"/>
        <v>3.7354699956973123</v>
      </c>
      <c r="P1445" s="357">
        <v>3.7354699956973159</v>
      </c>
      <c r="Q1445" s="356" t="s">
        <v>15063</v>
      </c>
    </row>
    <row r="1446" spans="1:17" x14ac:dyDescent="0.25">
      <c r="A1446" s="354">
        <v>1443</v>
      </c>
      <c r="B1446" s="355" t="s">
        <v>5252</v>
      </c>
      <c r="C1446" s="355" t="s">
        <v>14767</v>
      </c>
      <c r="D1446" s="355" t="s">
        <v>1368</v>
      </c>
      <c r="E1446" s="355" t="s">
        <v>14849</v>
      </c>
      <c r="F1446" s="356" t="s">
        <v>5425</v>
      </c>
      <c r="G1446" s="356" t="s">
        <v>6319</v>
      </c>
      <c r="H1446" s="356" t="s">
        <v>6320</v>
      </c>
      <c r="I1446" s="356" t="str">
        <f t="shared" si="45"/>
        <v>KIADB_220F07-KSSIDC</v>
      </c>
      <c r="J1446" s="356" t="s">
        <v>2414</v>
      </c>
      <c r="K1446" s="356" t="s">
        <v>15063</v>
      </c>
      <c r="L1446" s="357">
        <v>3.868439</v>
      </c>
      <c r="M1446" s="357">
        <v>3.7408096899999999</v>
      </c>
      <c r="N1446" s="357">
        <v>0</v>
      </c>
      <c r="O1446" s="356">
        <f t="shared" si="44"/>
        <v>3.2992457681250786</v>
      </c>
      <c r="P1446" s="357">
        <v>3.2992457681250698</v>
      </c>
      <c r="Q1446" s="356" t="s">
        <v>15063</v>
      </c>
    </row>
    <row r="1447" spans="1:17" x14ac:dyDescent="0.25">
      <c r="A1447" s="354">
        <v>1444</v>
      </c>
      <c r="B1447" s="355" t="s">
        <v>5252</v>
      </c>
      <c r="C1447" s="355" t="s">
        <v>14767</v>
      </c>
      <c r="D1447" s="355" t="s">
        <v>1368</v>
      </c>
      <c r="E1447" s="355" t="s">
        <v>14849</v>
      </c>
      <c r="F1447" s="356" t="s">
        <v>5417</v>
      </c>
      <c r="G1447" s="356" t="s">
        <v>6286</v>
      </c>
      <c r="H1447" s="356" t="s">
        <v>6287</v>
      </c>
      <c r="I1447" s="356" t="str">
        <f t="shared" si="45"/>
        <v>DCROSS_66F08-SS-GHATTI</v>
      </c>
      <c r="J1447" s="356" t="s">
        <v>5701</v>
      </c>
      <c r="K1447" s="356" t="s">
        <v>15063</v>
      </c>
      <c r="L1447" s="357">
        <v>0.76424000000000003</v>
      </c>
      <c r="M1447" s="357">
        <v>0.68794329999999992</v>
      </c>
      <c r="N1447" s="357">
        <v>0</v>
      </c>
      <c r="O1447" s="356">
        <f t="shared" si="44"/>
        <v>9.9833429289228661</v>
      </c>
      <c r="P1447" s="357">
        <v>9.9833429289228661</v>
      </c>
      <c r="Q1447" s="356" t="s">
        <v>15063</v>
      </c>
    </row>
    <row r="1448" spans="1:17" x14ac:dyDescent="0.25">
      <c r="A1448" s="354">
        <v>1445</v>
      </c>
      <c r="B1448" s="355" t="s">
        <v>5252</v>
      </c>
      <c r="C1448" s="355" t="s">
        <v>14767</v>
      </c>
      <c r="D1448" s="355" t="s">
        <v>1368</v>
      </c>
      <c r="E1448" s="355" t="s">
        <v>14849</v>
      </c>
      <c r="F1448" s="356" t="s">
        <v>5414</v>
      </c>
      <c r="G1448" s="356" t="s">
        <v>6268</v>
      </c>
      <c r="H1448" s="356" t="s">
        <v>6269</v>
      </c>
      <c r="I1448" s="356" t="str">
        <f t="shared" si="45"/>
        <v>APARELPARK_66F08-VARADANAHALLI</v>
      </c>
      <c r="J1448" s="356" t="s">
        <v>5701</v>
      </c>
      <c r="K1448" s="356" t="s">
        <v>15063</v>
      </c>
      <c r="L1448" s="357">
        <v>0.33283999999999997</v>
      </c>
      <c r="M1448" s="357">
        <v>0.29877100000000001</v>
      </c>
      <c r="N1448" s="357">
        <v>0</v>
      </c>
      <c r="O1448" s="356">
        <f t="shared" si="44"/>
        <v>10.235849056603763</v>
      </c>
      <c r="P1448" s="357">
        <v>10.235849056603763</v>
      </c>
      <c r="Q1448" s="356" t="s">
        <v>15063</v>
      </c>
    </row>
    <row r="1449" spans="1:17" x14ac:dyDescent="0.25">
      <c r="A1449" s="354">
        <v>1446</v>
      </c>
      <c r="B1449" s="355" t="s">
        <v>5252</v>
      </c>
      <c r="C1449" s="355" t="s">
        <v>14767</v>
      </c>
      <c r="D1449" s="355" t="s">
        <v>1368</v>
      </c>
      <c r="E1449" s="355" t="s">
        <v>14849</v>
      </c>
      <c r="F1449" s="356" t="s">
        <v>5425</v>
      </c>
      <c r="G1449" s="356" t="s">
        <v>6321</v>
      </c>
      <c r="H1449" s="356" t="s">
        <v>6322</v>
      </c>
      <c r="I1449" s="356" t="str">
        <f t="shared" si="45"/>
        <v>KIADB_220F09-BASHETTIHALLI</v>
      </c>
      <c r="J1449" s="356" t="s">
        <v>2405</v>
      </c>
      <c r="K1449" s="356" t="s">
        <v>15063</v>
      </c>
      <c r="L1449" s="357">
        <v>0.79956000000000005</v>
      </c>
      <c r="M1449" s="357">
        <v>0.78225831999999995</v>
      </c>
      <c r="N1449" s="357">
        <v>0</v>
      </c>
      <c r="O1449" s="356">
        <f t="shared" si="44"/>
        <v>2.1639001450798059</v>
      </c>
      <c r="P1449" s="357">
        <v>11.822776132538204</v>
      </c>
      <c r="Q1449" s="356" t="s">
        <v>15063</v>
      </c>
    </row>
    <row r="1450" spans="1:17" x14ac:dyDescent="0.25">
      <c r="A1450" s="354">
        <v>1447</v>
      </c>
      <c r="B1450" s="355" t="s">
        <v>5252</v>
      </c>
      <c r="C1450" s="355" t="s">
        <v>14767</v>
      </c>
      <c r="D1450" s="355" t="s">
        <v>1368</v>
      </c>
      <c r="E1450" s="355" t="s">
        <v>14849</v>
      </c>
      <c r="F1450" s="356" t="s">
        <v>5414</v>
      </c>
      <c r="G1450" s="356" t="s">
        <v>6270</v>
      </c>
      <c r="H1450" s="356" t="s">
        <v>6271</v>
      </c>
      <c r="I1450" s="356" t="str">
        <f t="shared" si="45"/>
        <v>APARELPARK_66F09-JEANS-KNIT</v>
      </c>
      <c r="J1450" s="356" t="s">
        <v>2414</v>
      </c>
      <c r="K1450" s="356" t="s">
        <v>15063</v>
      </c>
      <c r="L1450" s="357">
        <v>3.4464000000000001</v>
      </c>
      <c r="M1450" s="357">
        <v>3.3027972499999998</v>
      </c>
      <c r="N1450" s="357">
        <v>0</v>
      </c>
      <c r="O1450" s="356">
        <f t="shared" si="44"/>
        <v>4.1667464600742905</v>
      </c>
      <c r="P1450" s="357">
        <v>5.4741509399448667</v>
      </c>
      <c r="Q1450" s="356" t="s">
        <v>15063</v>
      </c>
    </row>
    <row r="1451" spans="1:17" x14ac:dyDescent="0.25">
      <c r="A1451" s="354">
        <v>1448</v>
      </c>
      <c r="B1451" s="355" t="s">
        <v>5252</v>
      </c>
      <c r="C1451" s="355" t="s">
        <v>14767</v>
      </c>
      <c r="D1451" s="355" t="s">
        <v>1368</v>
      </c>
      <c r="E1451" s="355" t="s">
        <v>14849</v>
      </c>
      <c r="F1451" s="356" t="s">
        <v>5417</v>
      </c>
      <c r="G1451" s="356" t="s">
        <v>6288</v>
      </c>
      <c r="H1451" s="356" t="s">
        <v>6289</v>
      </c>
      <c r="I1451" s="356" t="str">
        <f t="shared" si="45"/>
        <v>DCROSS_66F09-RAJAGHATTA</v>
      </c>
      <c r="J1451" s="356" t="s">
        <v>5701</v>
      </c>
      <c r="K1451" s="356" t="s">
        <v>15063</v>
      </c>
      <c r="L1451" s="357">
        <v>0.67515999999999998</v>
      </c>
      <c r="M1451" s="357">
        <v>0.61243599999999998</v>
      </c>
      <c r="N1451" s="357">
        <v>0</v>
      </c>
      <c r="O1451" s="356">
        <f t="shared" si="44"/>
        <v>9.2902423129332306</v>
      </c>
      <c r="P1451" s="357">
        <v>9.290242312933227</v>
      </c>
      <c r="Q1451" s="356" t="s">
        <v>15063</v>
      </c>
    </row>
    <row r="1452" spans="1:17" x14ac:dyDescent="0.25">
      <c r="A1452" s="354">
        <v>1449</v>
      </c>
      <c r="B1452" s="355" t="s">
        <v>5252</v>
      </c>
      <c r="C1452" s="355" t="s">
        <v>14767</v>
      </c>
      <c r="D1452" s="355" t="s">
        <v>1368</v>
      </c>
      <c r="E1452" s="355" t="s">
        <v>14849</v>
      </c>
      <c r="F1452" s="356" t="s">
        <v>5425</v>
      </c>
      <c r="G1452" s="356" t="s">
        <v>6323</v>
      </c>
      <c r="H1452" s="356" t="s">
        <v>6324</v>
      </c>
      <c r="I1452" s="356" t="str">
        <f t="shared" si="45"/>
        <v>KIADB_220F10-JALIGE</v>
      </c>
      <c r="J1452" s="356" t="s">
        <v>5701</v>
      </c>
      <c r="K1452" s="356" t="s">
        <v>15063</v>
      </c>
      <c r="L1452" s="357">
        <v>0.12140100000000001</v>
      </c>
      <c r="M1452" s="357">
        <v>0.10848599741699999</v>
      </c>
      <c r="N1452" s="357">
        <v>0</v>
      </c>
      <c r="O1452" s="356">
        <f t="shared" si="44"/>
        <v>10.638300000000015</v>
      </c>
      <c r="P1452" s="357">
        <v>10.638300000000022</v>
      </c>
      <c r="Q1452" s="356" t="s">
        <v>15063</v>
      </c>
    </row>
    <row r="1453" spans="1:17" x14ac:dyDescent="0.25">
      <c r="A1453" s="354">
        <v>1450</v>
      </c>
      <c r="B1453" s="355" t="s">
        <v>5252</v>
      </c>
      <c r="C1453" s="355" t="s">
        <v>14767</v>
      </c>
      <c r="D1453" s="355" t="s">
        <v>1368</v>
      </c>
      <c r="E1453" s="355" t="s">
        <v>14849</v>
      </c>
      <c r="F1453" s="356" t="s">
        <v>5414</v>
      </c>
      <c r="G1453" s="356" t="s">
        <v>6272</v>
      </c>
      <c r="H1453" s="356" t="s">
        <v>6273</v>
      </c>
      <c r="I1453" s="356" t="str">
        <f t="shared" si="45"/>
        <v>APARELPARK_66F10-NAVODAYA</v>
      </c>
      <c r="J1453" s="356" t="s">
        <v>2414</v>
      </c>
      <c r="K1453" s="356" t="s">
        <v>15063</v>
      </c>
      <c r="L1453" s="357">
        <v>2.9468049999999999</v>
      </c>
      <c r="M1453" s="357">
        <v>2.8274640000000004</v>
      </c>
      <c r="N1453" s="357">
        <v>0</v>
      </c>
      <c r="O1453" s="356">
        <f t="shared" si="44"/>
        <v>4.049843813893335</v>
      </c>
      <c r="P1453" s="357">
        <v>4.0498438138933279</v>
      </c>
      <c r="Q1453" s="356" t="s">
        <v>15063</v>
      </c>
    </row>
    <row r="1454" spans="1:17" x14ac:dyDescent="0.25">
      <c r="A1454" s="354">
        <v>1451</v>
      </c>
      <c r="B1454" s="355" t="s">
        <v>5252</v>
      </c>
      <c r="C1454" s="355" t="s">
        <v>14884</v>
      </c>
      <c r="D1454" s="355" t="s">
        <v>1368</v>
      </c>
      <c r="E1454" s="355" t="s">
        <v>14849</v>
      </c>
      <c r="F1454" s="356" t="s">
        <v>5414</v>
      </c>
      <c r="G1454" s="356" t="s">
        <v>5415</v>
      </c>
      <c r="H1454" s="356" t="s">
        <v>5416</v>
      </c>
      <c r="I1454" s="356" t="str">
        <f t="shared" si="45"/>
        <v>APARELPARK_66F11-RAILWAY-STATION</v>
      </c>
      <c r="J1454" s="356" t="s">
        <v>2405</v>
      </c>
      <c r="K1454" s="356" t="s">
        <v>15063</v>
      </c>
      <c r="L1454" s="357">
        <v>0.96796000000000049</v>
      </c>
      <c r="M1454" s="357">
        <v>0.83175039000000006</v>
      </c>
      <c r="N1454" s="357">
        <v>0</v>
      </c>
      <c r="O1454" s="356">
        <f t="shared" si="44"/>
        <v>14.071822182734861</v>
      </c>
      <c r="P1454" s="357">
        <v>22.970858146880214</v>
      </c>
      <c r="Q1454" s="356" t="s">
        <v>15063</v>
      </c>
    </row>
    <row r="1455" spans="1:17" x14ac:dyDescent="0.25">
      <c r="A1455" s="354">
        <v>1452</v>
      </c>
      <c r="B1455" s="355" t="s">
        <v>5252</v>
      </c>
      <c r="C1455" s="355" t="s">
        <v>14767</v>
      </c>
      <c r="D1455" s="355" t="s">
        <v>1368</v>
      </c>
      <c r="E1455" s="355" t="s">
        <v>14849</v>
      </c>
      <c r="F1455" s="356" t="s">
        <v>5425</v>
      </c>
      <c r="G1455" s="356" t="s">
        <v>6325</v>
      </c>
      <c r="H1455" s="356" t="s">
        <v>6326</v>
      </c>
      <c r="I1455" s="356" t="str">
        <f t="shared" si="45"/>
        <v>KIADB_220F11-TAFE</v>
      </c>
      <c r="J1455" s="356" t="s">
        <v>2414</v>
      </c>
      <c r="K1455" s="356" t="s">
        <v>15063</v>
      </c>
      <c r="L1455" s="357">
        <v>3.83012</v>
      </c>
      <c r="M1455" s="357">
        <v>3.8580500000000004</v>
      </c>
      <c r="N1455" s="357">
        <v>0</v>
      </c>
      <c r="O1455" s="356">
        <f t="shared" si="44"/>
        <v>-0.72921997222020341</v>
      </c>
      <c r="P1455" s="357">
        <v>-0.72921997222019641</v>
      </c>
      <c r="Q1455" s="356" t="s">
        <v>15063</v>
      </c>
    </row>
    <row r="1456" spans="1:17" x14ac:dyDescent="0.25">
      <c r="A1456" s="354">
        <v>1453</v>
      </c>
      <c r="B1456" s="355" t="s">
        <v>5252</v>
      </c>
      <c r="C1456" s="355" t="s">
        <v>14767</v>
      </c>
      <c r="D1456" s="355" t="s">
        <v>1368</v>
      </c>
      <c r="E1456" s="355" t="s">
        <v>14849</v>
      </c>
      <c r="F1456" s="356" t="s">
        <v>5425</v>
      </c>
      <c r="G1456" s="356" t="s">
        <v>6327</v>
      </c>
      <c r="H1456" s="356" t="s">
        <v>6328</v>
      </c>
      <c r="I1456" s="356" t="str">
        <f t="shared" si="45"/>
        <v>KIADB_220F12-ARALU-MALLIGE</v>
      </c>
      <c r="J1456" s="356" t="s">
        <v>5701</v>
      </c>
      <c r="K1456" s="356" t="s">
        <v>15063</v>
      </c>
      <c r="L1456" s="357">
        <v>0.80664000000000002</v>
      </c>
      <c r="M1456" s="357">
        <v>0.72681399999999996</v>
      </c>
      <c r="N1456" s="357">
        <v>0</v>
      </c>
      <c r="O1456" s="356">
        <f t="shared" si="44"/>
        <v>9.8961122681741625</v>
      </c>
      <c r="P1456" s="357">
        <v>9.8961122681741625</v>
      </c>
      <c r="Q1456" s="356" t="s">
        <v>15063</v>
      </c>
    </row>
    <row r="1457" spans="1:17" x14ac:dyDescent="0.25">
      <c r="A1457" s="354">
        <v>1454</v>
      </c>
      <c r="B1457" s="355" t="s">
        <v>5252</v>
      </c>
      <c r="C1457" s="355" t="s">
        <v>14767</v>
      </c>
      <c r="D1457" s="355" t="s">
        <v>1368</v>
      </c>
      <c r="E1457" s="355" t="s">
        <v>14849</v>
      </c>
      <c r="F1457" s="356" t="s">
        <v>5417</v>
      </c>
      <c r="G1457" s="356" t="s">
        <v>6290</v>
      </c>
      <c r="H1457" s="356" t="s">
        <v>6291</v>
      </c>
      <c r="I1457" s="356" t="str">
        <f t="shared" si="45"/>
        <v>DCROSS_66F12-HEGGADIHALLI</v>
      </c>
      <c r="J1457" s="356" t="s">
        <v>5701</v>
      </c>
      <c r="K1457" s="356" t="s">
        <v>15063</v>
      </c>
      <c r="L1457" s="357">
        <v>0.51873999999999998</v>
      </c>
      <c r="M1457" s="357">
        <v>0.46922399999999997</v>
      </c>
      <c r="N1457" s="357">
        <v>0</v>
      </c>
      <c r="O1457" s="356">
        <f t="shared" si="44"/>
        <v>9.5454370204726864</v>
      </c>
      <c r="P1457" s="357">
        <v>9.5454370204726686</v>
      </c>
      <c r="Q1457" s="356" t="s">
        <v>15063</v>
      </c>
    </row>
    <row r="1458" spans="1:17" x14ac:dyDescent="0.25">
      <c r="A1458" s="354">
        <v>1455</v>
      </c>
      <c r="B1458" s="355" t="s">
        <v>5252</v>
      </c>
      <c r="C1458" s="355" t="s">
        <v>14767</v>
      </c>
      <c r="D1458" s="355" t="s">
        <v>1368</v>
      </c>
      <c r="E1458" s="355" t="s">
        <v>14849</v>
      </c>
      <c r="F1458" s="356" t="s">
        <v>5425</v>
      </c>
      <c r="G1458" s="356" t="s">
        <v>6329</v>
      </c>
      <c r="H1458" s="356" t="s">
        <v>6330</v>
      </c>
      <c r="I1458" s="356" t="str">
        <f t="shared" si="45"/>
        <v>KIADB_220F13-BUILDMET-FIBERS</v>
      </c>
      <c r="J1458" s="356" t="s">
        <v>2414</v>
      </c>
      <c r="K1458" s="356" t="s">
        <v>15063</v>
      </c>
      <c r="L1458" s="357">
        <v>1.12896</v>
      </c>
      <c r="M1458" s="357">
        <v>1.1350031</v>
      </c>
      <c r="N1458" s="357">
        <v>0</v>
      </c>
      <c r="O1458" s="356">
        <f t="shared" si="44"/>
        <v>-0.53528025793651501</v>
      </c>
      <c r="P1458" s="357">
        <v>-0.53528025793652123</v>
      </c>
      <c r="Q1458" s="356" t="s">
        <v>15063</v>
      </c>
    </row>
    <row r="1459" spans="1:17" x14ac:dyDescent="0.25">
      <c r="A1459" s="354">
        <v>1456</v>
      </c>
      <c r="B1459" s="355" t="s">
        <v>5252</v>
      </c>
      <c r="C1459" s="355" t="s">
        <v>14767</v>
      </c>
      <c r="D1459" s="355" t="s">
        <v>1368</v>
      </c>
      <c r="E1459" s="355" t="s">
        <v>14849</v>
      </c>
      <c r="F1459" s="356" t="s">
        <v>5417</v>
      </c>
      <c r="G1459" s="356" t="s">
        <v>6292</v>
      </c>
      <c r="H1459" s="356" t="s">
        <v>6293</v>
      </c>
      <c r="I1459" s="356" t="str">
        <f t="shared" si="45"/>
        <v>DCROSS_66F13-MELEKOTE</v>
      </c>
      <c r="J1459" s="356" t="s">
        <v>5701</v>
      </c>
      <c r="K1459" s="356" t="s">
        <v>15063</v>
      </c>
      <c r="L1459" s="357">
        <v>0.29108000000000001</v>
      </c>
      <c r="M1459" s="357">
        <v>0.26006200000000002</v>
      </c>
      <c r="N1459" s="357">
        <v>0</v>
      </c>
      <c r="O1459" s="356">
        <f t="shared" si="44"/>
        <v>10.656176996014837</v>
      </c>
      <c r="P1459" s="357">
        <v>10.656176996014832</v>
      </c>
      <c r="Q1459" s="356" t="s">
        <v>15063</v>
      </c>
    </row>
    <row r="1460" spans="1:17" x14ac:dyDescent="0.25">
      <c r="A1460" s="354">
        <v>1457</v>
      </c>
      <c r="B1460" s="355" t="s">
        <v>5252</v>
      </c>
      <c r="C1460" s="355" t="s">
        <v>14767</v>
      </c>
      <c r="D1460" s="355" t="s">
        <v>1368</v>
      </c>
      <c r="E1460" s="355" t="s">
        <v>14849</v>
      </c>
      <c r="F1460" s="356" t="s">
        <v>5414</v>
      </c>
      <c r="G1460" s="356" t="s">
        <v>6274</v>
      </c>
      <c r="H1460" s="356" t="s">
        <v>6275</v>
      </c>
      <c r="I1460" s="356" t="str">
        <f t="shared" si="45"/>
        <v>APARELPARK_66F13-MUSASHI</v>
      </c>
      <c r="J1460" s="356" t="s">
        <v>2414</v>
      </c>
      <c r="K1460" s="356" t="s">
        <v>15063</v>
      </c>
      <c r="L1460" s="357">
        <v>4.2415000000000003</v>
      </c>
      <c r="M1460" s="357">
        <v>4.2214</v>
      </c>
      <c r="N1460" s="357">
        <v>0</v>
      </c>
      <c r="O1460" s="356">
        <f t="shared" si="44"/>
        <v>0.4738889543793523</v>
      </c>
      <c r="P1460" s="357">
        <v>0.51044277078730049</v>
      </c>
      <c r="Q1460" s="356" t="s">
        <v>15063</v>
      </c>
    </row>
    <row r="1461" spans="1:17" x14ac:dyDescent="0.25">
      <c r="A1461" s="354">
        <v>1458</v>
      </c>
      <c r="B1461" s="355" t="s">
        <v>5252</v>
      </c>
      <c r="C1461" s="355" t="s">
        <v>14767</v>
      </c>
      <c r="D1461" s="355" t="s">
        <v>1368</v>
      </c>
      <c r="E1461" s="355" t="s">
        <v>14849</v>
      </c>
      <c r="F1461" s="356" t="s">
        <v>5425</v>
      </c>
      <c r="G1461" s="356" t="s">
        <v>6331</v>
      </c>
      <c r="H1461" s="356" t="s">
        <v>6332</v>
      </c>
      <c r="I1461" s="356" t="str">
        <f t="shared" si="45"/>
        <v>KIADB_220F14-ADVANCE CABLE</v>
      </c>
      <c r="J1461" s="356" t="s">
        <v>2414</v>
      </c>
      <c r="K1461" s="356" t="s">
        <v>15063</v>
      </c>
      <c r="L1461" s="357">
        <v>3.6019199999999998</v>
      </c>
      <c r="M1461" s="357">
        <v>3.4279914499999995</v>
      </c>
      <c r="N1461" s="357">
        <v>0</v>
      </c>
      <c r="O1461" s="356">
        <f t="shared" si="44"/>
        <v>4.8287732653695885</v>
      </c>
      <c r="P1461" s="357">
        <v>4.8287732653696018</v>
      </c>
      <c r="Q1461" s="356" t="s">
        <v>15063</v>
      </c>
    </row>
    <row r="1462" spans="1:17" x14ac:dyDescent="0.25">
      <c r="A1462" s="354">
        <v>1459</v>
      </c>
      <c r="B1462" s="355" t="s">
        <v>5252</v>
      </c>
      <c r="C1462" s="355" t="s">
        <v>14767</v>
      </c>
      <c r="D1462" s="355" t="s">
        <v>1368</v>
      </c>
      <c r="E1462" s="355" t="s">
        <v>14849</v>
      </c>
      <c r="F1462" s="356" t="s">
        <v>5417</v>
      </c>
      <c r="G1462" s="356" t="s">
        <v>6294</v>
      </c>
      <c r="H1462" s="356" t="s">
        <v>6295</v>
      </c>
      <c r="I1462" s="356" t="str">
        <f t="shared" si="45"/>
        <v>DCROSS_66F14-SCOUT-CAMP</v>
      </c>
      <c r="J1462" s="356" t="s">
        <v>2405</v>
      </c>
      <c r="K1462" s="356" t="s">
        <v>15063</v>
      </c>
      <c r="L1462" s="357">
        <v>0.98355999999999999</v>
      </c>
      <c r="M1462" s="357">
        <v>0.89620403668399995</v>
      </c>
      <c r="N1462" s="357">
        <v>0</v>
      </c>
      <c r="O1462" s="356">
        <f t="shared" si="44"/>
        <v>8.8816100000000038</v>
      </c>
      <c r="P1462" s="357">
        <v>28.736358957540808</v>
      </c>
      <c r="Q1462" s="356" t="s">
        <v>15063</v>
      </c>
    </row>
    <row r="1463" spans="1:17" x14ac:dyDescent="0.25">
      <c r="A1463" s="354">
        <v>1460</v>
      </c>
      <c r="B1463" s="355" t="s">
        <v>5252</v>
      </c>
      <c r="C1463" s="355" t="s">
        <v>14767</v>
      </c>
      <c r="D1463" s="355" t="s">
        <v>1368</v>
      </c>
      <c r="E1463" s="355" t="s">
        <v>14849</v>
      </c>
      <c r="F1463" s="356" t="s">
        <v>5414</v>
      </c>
      <c r="G1463" s="356" t="s">
        <v>6276</v>
      </c>
      <c r="H1463" s="356" t="s">
        <v>6277</v>
      </c>
      <c r="I1463" s="356" t="str">
        <f t="shared" si="45"/>
        <v>APARELPARK_66F14-STELIS BIO PHARMA</v>
      </c>
      <c r="J1463" s="356" t="s">
        <v>2414</v>
      </c>
      <c r="K1463" s="356" t="s">
        <v>15063</v>
      </c>
      <c r="L1463" s="357">
        <v>3.39086</v>
      </c>
      <c r="M1463" s="357">
        <v>3.3885000000000001</v>
      </c>
      <c r="N1463" s="357">
        <v>0</v>
      </c>
      <c r="O1463" s="356">
        <f t="shared" si="44"/>
        <v>6.9598862825357516E-2</v>
      </c>
      <c r="P1463" s="357">
        <v>6.9598862825337449E-2</v>
      </c>
      <c r="Q1463" s="356" t="s">
        <v>15063</v>
      </c>
    </row>
    <row r="1464" spans="1:17" x14ac:dyDescent="0.25">
      <c r="A1464" s="354">
        <v>1461</v>
      </c>
      <c r="B1464" s="355" t="s">
        <v>5252</v>
      </c>
      <c r="C1464" s="355" t="s">
        <v>1367</v>
      </c>
      <c r="D1464" s="355" t="s">
        <v>1368</v>
      </c>
      <c r="E1464" s="355" t="s">
        <v>14849</v>
      </c>
      <c r="F1464" s="356" t="s">
        <v>5425</v>
      </c>
      <c r="G1464" s="356" t="s">
        <v>14925</v>
      </c>
      <c r="H1464" s="356" t="s">
        <v>14926</v>
      </c>
      <c r="I1464" s="356" t="str">
        <f t="shared" si="45"/>
        <v>KIADB_220F15-DODDATUMKUR</v>
      </c>
      <c r="J1464" s="356" t="s">
        <v>5706</v>
      </c>
      <c r="K1464" s="356" t="s">
        <v>15063</v>
      </c>
      <c r="L1464" s="357">
        <v>0</v>
      </c>
      <c r="M1464" s="357">
        <v>2.5000000000000001E-4</v>
      </c>
      <c r="N1464" s="357">
        <v>0</v>
      </c>
      <c r="O1464" s="356" t="e">
        <f t="shared" si="44"/>
        <v>#DIV/0!</v>
      </c>
      <c r="P1464" s="357" t="e">
        <v>#DIV/0!</v>
      </c>
      <c r="Q1464" s="356" t="s">
        <v>15063</v>
      </c>
    </row>
    <row r="1465" spans="1:17" x14ac:dyDescent="0.25">
      <c r="A1465" s="354">
        <v>1462</v>
      </c>
      <c r="B1465" s="355" t="s">
        <v>5252</v>
      </c>
      <c r="C1465" s="355" t="s">
        <v>14767</v>
      </c>
      <c r="D1465" s="355" t="s">
        <v>1368</v>
      </c>
      <c r="E1465" s="355" t="s">
        <v>14849</v>
      </c>
      <c r="F1465" s="356" t="s">
        <v>5417</v>
      </c>
      <c r="G1465" s="356" t="s">
        <v>6296</v>
      </c>
      <c r="H1465" s="356" t="s">
        <v>6297</v>
      </c>
      <c r="I1465" s="356" t="str">
        <f t="shared" si="45"/>
        <v>DCROSS_66F15-TROPICAL-FLAVOURS</v>
      </c>
      <c r="J1465" s="356" t="s">
        <v>2405</v>
      </c>
      <c r="K1465" s="356" t="s">
        <v>15063</v>
      </c>
      <c r="L1465" s="357">
        <v>1.14039</v>
      </c>
      <c r="M1465" s="357">
        <v>1.03085097894</v>
      </c>
      <c r="N1465" s="357">
        <v>0</v>
      </c>
      <c r="O1465" s="356">
        <f t="shared" si="44"/>
        <v>9.6054000000000013</v>
      </c>
      <c r="P1465" s="357">
        <v>9.6054000000000084</v>
      </c>
      <c r="Q1465" s="356" t="s">
        <v>15063</v>
      </c>
    </row>
    <row r="1466" spans="1:17" x14ac:dyDescent="0.25">
      <c r="A1466" s="354">
        <v>1463</v>
      </c>
      <c r="B1466" s="355" t="s">
        <v>5252</v>
      </c>
      <c r="C1466" s="355" t="s">
        <v>14767</v>
      </c>
      <c r="D1466" s="355" t="s">
        <v>1368</v>
      </c>
      <c r="E1466" s="355" t="s">
        <v>14849</v>
      </c>
      <c r="F1466" s="356" t="s">
        <v>5417</v>
      </c>
      <c r="G1466" s="356" t="s">
        <v>6298</v>
      </c>
      <c r="H1466" s="356" t="s">
        <v>6299</v>
      </c>
      <c r="I1466" s="356" t="str">
        <f t="shared" si="45"/>
        <v>DCROSS_66F16-KANTANAKUNTE</v>
      </c>
      <c r="J1466" s="356" t="s">
        <v>5706</v>
      </c>
      <c r="K1466" s="356" t="s">
        <v>15063</v>
      </c>
      <c r="L1466" s="357">
        <v>1.0884199999999999</v>
      </c>
      <c r="M1466" s="357">
        <v>1.0259446919999999</v>
      </c>
      <c r="N1466" s="357">
        <v>0</v>
      </c>
      <c r="O1466" s="356">
        <f t="shared" si="44"/>
        <v>5.74</v>
      </c>
      <c r="P1466" s="357">
        <v>33.70373849707623</v>
      </c>
      <c r="Q1466" s="356" t="s">
        <v>15063</v>
      </c>
    </row>
    <row r="1467" spans="1:17" x14ac:dyDescent="0.25">
      <c r="A1467" s="354">
        <v>1464</v>
      </c>
      <c r="B1467" s="355" t="s">
        <v>5252</v>
      </c>
      <c r="C1467" s="355" t="s">
        <v>14767</v>
      </c>
      <c r="D1467" s="355" t="s">
        <v>1368</v>
      </c>
      <c r="E1467" s="355" t="s">
        <v>14849</v>
      </c>
      <c r="F1467" s="356" t="s">
        <v>5425</v>
      </c>
      <c r="G1467" s="356" t="s">
        <v>6333</v>
      </c>
      <c r="H1467" s="356" t="s">
        <v>6334</v>
      </c>
      <c r="I1467" s="356" t="str">
        <f t="shared" si="45"/>
        <v>KIADB_220F16-TATA-STEEL</v>
      </c>
      <c r="J1467" s="356" t="s">
        <v>2414</v>
      </c>
      <c r="K1467" s="356" t="s">
        <v>15063</v>
      </c>
      <c r="L1467" s="357">
        <v>0.49919999999999998</v>
      </c>
      <c r="M1467" s="357">
        <v>0.48038900000000001</v>
      </c>
      <c r="N1467" s="357">
        <v>0</v>
      </c>
      <c r="O1467" s="356">
        <f t="shared" si="44"/>
        <v>3.7682291666666603</v>
      </c>
      <c r="P1467" s="357">
        <v>3.9178949204612401</v>
      </c>
      <c r="Q1467" s="356" t="s">
        <v>15063</v>
      </c>
    </row>
    <row r="1468" spans="1:17" x14ac:dyDescent="0.25">
      <c r="A1468" s="354">
        <v>1465</v>
      </c>
      <c r="B1468" s="355" t="s">
        <v>5252</v>
      </c>
      <c r="C1468" s="355" t="s">
        <v>1367</v>
      </c>
      <c r="D1468" s="355" t="s">
        <v>1368</v>
      </c>
      <c r="E1468" s="355" t="s">
        <v>14849</v>
      </c>
      <c r="F1468" s="356" t="s">
        <v>5425</v>
      </c>
      <c r="G1468" s="356" t="s">
        <v>14927</v>
      </c>
      <c r="H1468" s="356" t="s">
        <v>14928</v>
      </c>
      <c r="I1468" s="356" t="str">
        <f t="shared" si="45"/>
        <v>KIADB_220F17-APPEARL-PARK</v>
      </c>
      <c r="J1468" s="356" t="s">
        <v>2414</v>
      </c>
      <c r="K1468" s="356" t="s">
        <v>15063</v>
      </c>
      <c r="L1468" s="357">
        <v>0</v>
      </c>
      <c r="M1468" s="357">
        <v>3.5599999999999998E-4</v>
      </c>
      <c r="N1468" s="357">
        <v>0</v>
      </c>
      <c r="O1468" s="356" t="e">
        <f t="shared" si="44"/>
        <v>#DIV/0!</v>
      </c>
      <c r="P1468" s="357" t="e">
        <v>#DIV/0!</v>
      </c>
      <c r="Q1468" s="356" t="s">
        <v>15063</v>
      </c>
    </row>
    <row r="1469" spans="1:17" x14ac:dyDescent="0.25">
      <c r="A1469" s="354">
        <v>1466</v>
      </c>
      <c r="B1469" s="355" t="s">
        <v>5252</v>
      </c>
      <c r="C1469" s="355" t="s">
        <v>14767</v>
      </c>
      <c r="D1469" s="355" t="s">
        <v>1368</v>
      </c>
      <c r="E1469" s="355" t="s">
        <v>14849</v>
      </c>
      <c r="F1469" s="356" t="s">
        <v>5417</v>
      </c>
      <c r="G1469" s="356" t="s">
        <v>6300</v>
      </c>
      <c r="H1469" s="356" t="s">
        <v>6301</v>
      </c>
      <c r="I1469" s="356" t="str">
        <f t="shared" si="45"/>
        <v>DCROSS_66F17-NANDHI-MORI</v>
      </c>
      <c r="J1469" s="356" t="s">
        <v>5706</v>
      </c>
      <c r="K1469" s="356" t="s">
        <v>15063</v>
      </c>
      <c r="L1469" s="357">
        <v>0.88483999999999996</v>
      </c>
      <c r="M1469" s="357">
        <v>0.75852292999999993</v>
      </c>
      <c r="N1469" s="357">
        <v>0</v>
      </c>
      <c r="O1469" s="356">
        <f t="shared" si="44"/>
        <v>14.275696171059179</v>
      </c>
      <c r="P1469" s="357">
        <v>43.647181888287498</v>
      </c>
      <c r="Q1469" s="356" t="s">
        <v>15063</v>
      </c>
    </row>
    <row r="1470" spans="1:17" x14ac:dyDescent="0.25">
      <c r="A1470" s="354">
        <v>1467</v>
      </c>
      <c r="B1470" s="355" t="s">
        <v>5252</v>
      </c>
      <c r="C1470" s="355" t="s">
        <v>14767</v>
      </c>
      <c r="D1470" s="355" t="s">
        <v>1368</v>
      </c>
      <c r="E1470" s="355" t="s">
        <v>14849</v>
      </c>
      <c r="F1470" s="356" t="s">
        <v>5417</v>
      </c>
      <c r="G1470" s="356" t="s">
        <v>6302</v>
      </c>
      <c r="H1470" s="356" t="s">
        <v>6303</v>
      </c>
      <c r="I1470" s="356" t="str">
        <f t="shared" si="45"/>
        <v>DCROSS_66F18-BEEDIKERE</v>
      </c>
      <c r="J1470" s="356" t="s">
        <v>5706</v>
      </c>
      <c r="K1470" s="356" t="s">
        <v>15063</v>
      </c>
      <c r="L1470" s="357">
        <v>0.61150000000000004</v>
      </c>
      <c r="M1470" s="357">
        <v>0.52483102999999998</v>
      </c>
      <c r="N1470" s="357">
        <v>0</v>
      </c>
      <c r="O1470" s="356">
        <f t="shared" si="44"/>
        <v>14.173175797219962</v>
      </c>
      <c r="P1470" s="357">
        <v>46.852794220121531</v>
      </c>
      <c r="Q1470" s="356" t="s">
        <v>15063</v>
      </c>
    </row>
    <row r="1471" spans="1:17" x14ac:dyDescent="0.25">
      <c r="A1471" s="354">
        <v>1468</v>
      </c>
      <c r="B1471" s="355" t="s">
        <v>5252</v>
      </c>
      <c r="C1471" s="355" t="s">
        <v>14767</v>
      </c>
      <c r="D1471" s="355" t="s">
        <v>1368</v>
      </c>
      <c r="E1471" s="355" t="s">
        <v>14849</v>
      </c>
      <c r="F1471" s="356" t="s">
        <v>5425</v>
      </c>
      <c r="G1471" s="356" t="s">
        <v>6335</v>
      </c>
      <c r="H1471" s="356" t="s">
        <v>6336</v>
      </c>
      <c r="I1471" s="356" t="str">
        <f t="shared" si="45"/>
        <v>KIADB_220F18-SUPREME SOLAR</v>
      </c>
      <c r="J1471" s="356" t="s">
        <v>2414</v>
      </c>
      <c r="K1471" s="356" t="s">
        <v>15063</v>
      </c>
      <c r="L1471" s="357">
        <v>0.34323999999999999</v>
      </c>
      <c r="M1471" s="357">
        <v>0.34239999999999998</v>
      </c>
      <c r="N1471" s="357">
        <v>0</v>
      </c>
      <c r="O1471" s="356">
        <f t="shared" si="44"/>
        <v>0.24472672182729505</v>
      </c>
      <c r="P1471" s="357">
        <v>0.24472672182728195</v>
      </c>
      <c r="Q1471" s="356" t="s">
        <v>15063</v>
      </c>
    </row>
    <row r="1472" spans="1:17" x14ac:dyDescent="0.25">
      <c r="A1472" s="354">
        <v>1469</v>
      </c>
      <c r="B1472" s="355" t="s">
        <v>5252</v>
      </c>
      <c r="C1472" s="355" t="s">
        <v>1367</v>
      </c>
      <c r="D1472" s="355" t="s">
        <v>1368</v>
      </c>
      <c r="E1472" s="355" t="s">
        <v>14849</v>
      </c>
      <c r="F1472" s="356" t="s">
        <v>5425</v>
      </c>
      <c r="G1472" s="356" t="s">
        <v>14929</v>
      </c>
      <c r="H1472" s="356" t="s">
        <v>14930</v>
      </c>
      <c r="I1472" s="356" t="str">
        <f t="shared" si="45"/>
        <v>KIADB_220F19-APPEARL-PARK</v>
      </c>
      <c r="J1472" s="356" t="s">
        <v>2414</v>
      </c>
      <c r="K1472" s="356" t="s">
        <v>15063</v>
      </c>
      <c r="L1472" s="357">
        <v>0</v>
      </c>
      <c r="M1472" s="357">
        <v>14.915443</v>
      </c>
      <c r="N1472" s="357">
        <v>0</v>
      </c>
      <c r="O1472" s="356" t="e">
        <f t="shared" si="44"/>
        <v>#DIV/0!</v>
      </c>
      <c r="P1472" s="357" t="e">
        <v>#DIV/0!</v>
      </c>
      <c r="Q1472" s="356" t="s">
        <v>15063</v>
      </c>
    </row>
    <row r="1473" spans="1:17" x14ac:dyDescent="0.25">
      <c r="A1473" s="354">
        <v>1470</v>
      </c>
      <c r="B1473" s="355" t="s">
        <v>5252</v>
      </c>
      <c r="C1473" s="355" t="s">
        <v>14767</v>
      </c>
      <c r="D1473" s="355" t="s">
        <v>1368</v>
      </c>
      <c r="E1473" s="355" t="s">
        <v>14849</v>
      </c>
      <c r="F1473" s="356" t="s">
        <v>5425</v>
      </c>
      <c r="G1473" s="356" t="s">
        <v>6337</v>
      </c>
      <c r="H1473" s="356" t="s">
        <v>6338</v>
      </c>
      <c r="I1473" s="356" t="str">
        <f t="shared" si="45"/>
        <v>KIADB_220F20-JODHANI PAPERS</v>
      </c>
      <c r="J1473" s="356" t="s">
        <v>2414</v>
      </c>
      <c r="K1473" s="356" t="s">
        <v>15063</v>
      </c>
      <c r="L1473" s="357">
        <v>3.27644</v>
      </c>
      <c r="M1473" s="357">
        <v>3.3159000000000001</v>
      </c>
      <c r="N1473" s="357">
        <v>0</v>
      </c>
      <c r="O1473" s="356">
        <f t="shared" si="44"/>
        <v>-1.2043559473086658</v>
      </c>
      <c r="P1473" s="357">
        <v>-1.2043559473086551</v>
      </c>
      <c r="Q1473" s="356" t="s">
        <v>15063</v>
      </c>
    </row>
    <row r="1474" spans="1:17" x14ac:dyDescent="0.25">
      <c r="A1474" s="354">
        <v>1471</v>
      </c>
      <c r="B1474" s="355" t="s">
        <v>5252</v>
      </c>
      <c r="C1474" s="355" t="s">
        <v>14767</v>
      </c>
      <c r="D1474" s="355" t="s">
        <v>1368</v>
      </c>
      <c r="E1474" s="355" t="s">
        <v>14849</v>
      </c>
      <c r="F1474" s="356" t="s">
        <v>5417</v>
      </c>
      <c r="G1474" s="356" t="s">
        <v>6304</v>
      </c>
      <c r="H1474" s="356" t="s">
        <v>6305</v>
      </c>
      <c r="I1474" s="356" t="str">
        <f t="shared" si="45"/>
        <v>DCROSS_66F20-THIPPURU</v>
      </c>
      <c r="J1474" s="356" t="s">
        <v>5701</v>
      </c>
      <c r="K1474" s="356" t="s">
        <v>15063</v>
      </c>
      <c r="L1474" s="357">
        <v>0.59140000000000004</v>
      </c>
      <c r="M1474" s="357">
        <v>0.52990800000000005</v>
      </c>
      <c r="N1474" s="357">
        <v>0</v>
      </c>
      <c r="O1474" s="356">
        <f t="shared" si="44"/>
        <v>10.397700371998646</v>
      </c>
      <c r="P1474" s="357">
        <v>10.397700371998631</v>
      </c>
      <c r="Q1474" s="356" t="s">
        <v>15063</v>
      </c>
    </row>
    <row r="1475" spans="1:17" x14ac:dyDescent="0.25">
      <c r="A1475" s="354">
        <v>1472</v>
      </c>
      <c r="B1475" s="355" t="s">
        <v>5252</v>
      </c>
      <c r="C1475" s="355" t="s">
        <v>14767</v>
      </c>
      <c r="D1475" s="355" t="s">
        <v>1368</v>
      </c>
      <c r="E1475" s="355" t="s">
        <v>14849</v>
      </c>
      <c r="F1475" s="356" t="s">
        <v>5425</v>
      </c>
      <c r="G1475" s="356" t="s">
        <v>6339</v>
      </c>
      <c r="H1475" s="356" t="s">
        <v>6340</v>
      </c>
      <c r="I1475" s="356" t="str">
        <f t="shared" si="45"/>
        <v>KIADB_220F21-INDOUSMIM-TECH</v>
      </c>
      <c r="J1475" s="356" t="s">
        <v>2414</v>
      </c>
      <c r="K1475" s="356" t="s">
        <v>15063</v>
      </c>
      <c r="L1475" s="357">
        <v>1.2708930000000001</v>
      </c>
      <c r="M1475" s="357">
        <v>1.1458044999999999</v>
      </c>
      <c r="N1475" s="357">
        <v>0</v>
      </c>
      <c r="O1475" s="356">
        <f t="shared" si="44"/>
        <v>9.8425673915900198</v>
      </c>
      <c r="P1475" s="357">
        <v>10.604719946114782</v>
      </c>
      <c r="Q1475" s="356" t="s">
        <v>15063</v>
      </c>
    </row>
    <row r="1476" spans="1:17" x14ac:dyDescent="0.25">
      <c r="A1476" s="354">
        <v>1473</v>
      </c>
      <c r="B1476" s="355" t="s">
        <v>5252</v>
      </c>
      <c r="C1476" s="355" t="s">
        <v>14767</v>
      </c>
      <c r="D1476" s="355" t="s">
        <v>1368</v>
      </c>
      <c r="E1476" s="355" t="s">
        <v>14849</v>
      </c>
      <c r="F1476" s="356" t="s">
        <v>5417</v>
      </c>
      <c r="G1476" s="356" t="s">
        <v>6306</v>
      </c>
      <c r="H1476" s="356" t="s">
        <v>6307</v>
      </c>
      <c r="I1476" s="356" t="str">
        <f t="shared" si="45"/>
        <v>DCROSS_66F21-KVN INFOCITY</v>
      </c>
      <c r="J1476" s="356" t="s">
        <v>2405</v>
      </c>
      <c r="K1476" s="356" t="s">
        <v>15063</v>
      </c>
      <c r="L1476" s="357">
        <v>0.58034699999999995</v>
      </c>
      <c r="M1476" s="357">
        <v>0.49791949999999996</v>
      </c>
      <c r="N1476" s="357">
        <v>0</v>
      </c>
      <c r="O1476" s="356">
        <f t="shared" ref="O1476:O1539" si="46">((L1476-N1476)-M1476)/(L1476-N1476)*100</f>
        <v>14.203140534886884</v>
      </c>
      <c r="P1476" s="357">
        <v>19.705013897914338</v>
      </c>
      <c r="Q1476" s="356" t="s">
        <v>15063</v>
      </c>
    </row>
    <row r="1477" spans="1:17" x14ac:dyDescent="0.25">
      <c r="A1477" s="354">
        <v>1474</v>
      </c>
      <c r="B1477" s="355" t="s">
        <v>5252</v>
      </c>
      <c r="C1477" s="355" t="s">
        <v>14767</v>
      </c>
      <c r="D1477" s="355" t="s">
        <v>1368</v>
      </c>
      <c r="E1477" s="355" t="s">
        <v>14849</v>
      </c>
      <c r="F1477" s="356" t="s">
        <v>5425</v>
      </c>
      <c r="G1477" s="356" t="s">
        <v>6341</v>
      </c>
      <c r="H1477" s="356" t="s">
        <v>6342</v>
      </c>
      <c r="I1477" s="356" t="str">
        <f t="shared" ref="I1477:I1540" si="47">F1477&amp;H1477</f>
        <v>KIADB_220F22-KARENAHALLI</v>
      </c>
      <c r="J1477" s="356" t="s">
        <v>2405</v>
      </c>
      <c r="K1477" s="356" t="s">
        <v>15063</v>
      </c>
      <c r="L1477" s="357">
        <v>1.1377600000000001</v>
      </c>
      <c r="M1477" s="357">
        <v>0.9942497801600001</v>
      </c>
      <c r="N1477" s="357">
        <v>0</v>
      </c>
      <c r="O1477" s="356">
        <f t="shared" si="46"/>
        <v>12.6134</v>
      </c>
      <c r="P1477" s="357">
        <v>59.489246349495986</v>
      </c>
      <c r="Q1477" s="356" t="s">
        <v>15063</v>
      </c>
    </row>
    <row r="1478" spans="1:17" x14ac:dyDescent="0.25">
      <c r="A1478" s="354">
        <v>1475</v>
      </c>
      <c r="B1478" s="355" t="s">
        <v>5252</v>
      </c>
      <c r="C1478" s="355" t="s">
        <v>14767</v>
      </c>
      <c r="D1478" s="355" t="s">
        <v>1368</v>
      </c>
      <c r="E1478" s="355" t="s">
        <v>14849</v>
      </c>
      <c r="F1478" s="356" t="s">
        <v>5417</v>
      </c>
      <c r="G1478" s="356" t="s">
        <v>6308</v>
      </c>
      <c r="H1478" s="356" t="s">
        <v>6309</v>
      </c>
      <c r="I1478" s="356" t="str">
        <f t="shared" si="47"/>
        <v>DCROSS_66F23-HADONAHALLI</v>
      </c>
      <c r="J1478" s="356" t="s">
        <v>5706</v>
      </c>
      <c r="K1478" s="356" t="s">
        <v>15063</v>
      </c>
      <c r="L1478" s="357">
        <v>0.41209999999999997</v>
      </c>
      <c r="M1478" s="357">
        <v>0.36110600000000004</v>
      </c>
      <c r="N1478" s="357">
        <v>0</v>
      </c>
      <c r="O1478" s="356">
        <f t="shared" si="46"/>
        <v>12.374181024023279</v>
      </c>
      <c r="P1478" s="357">
        <v>45.967348019234045</v>
      </c>
      <c r="Q1478" s="356" t="s">
        <v>15063</v>
      </c>
    </row>
    <row r="1479" spans="1:17" x14ac:dyDescent="0.25">
      <c r="A1479" s="354">
        <v>1476</v>
      </c>
      <c r="B1479" s="355" t="s">
        <v>5252</v>
      </c>
      <c r="C1479" s="355" t="s">
        <v>14767</v>
      </c>
      <c r="D1479" s="355" t="s">
        <v>1368</v>
      </c>
      <c r="E1479" s="355" t="s">
        <v>14849</v>
      </c>
      <c r="F1479" s="356" t="s">
        <v>5425</v>
      </c>
      <c r="G1479" s="356" t="s">
        <v>6343</v>
      </c>
      <c r="H1479" s="356" t="s">
        <v>6344</v>
      </c>
      <c r="I1479" s="356" t="str">
        <f t="shared" si="47"/>
        <v>KIADB_220F23-RITTAL</v>
      </c>
      <c r="J1479" s="356" t="s">
        <v>2414</v>
      </c>
      <c r="K1479" s="356" t="s">
        <v>15063</v>
      </c>
      <c r="L1479" s="357">
        <v>0.97336</v>
      </c>
      <c r="M1479" s="357">
        <v>0.98702500000000004</v>
      </c>
      <c r="N1479" s="357">
        <v>0</v>
      </c>
      <c r="O1479" s="356">
        <f t="shared" si="46"/>
        <v>-1.4038998931536162</v>
      </c>
      <c r="P1479" s="357">
        <v>-1.4038998931536373</v>
      </c>
      <c r="Q1479" s="356" t="s">
        <v>15063</v>
      </c>
    </row>
    <row r="1480" spans="1:17" x14ac:dyDescent="0.25">
      <c r="A1480" s="354">
        <v>1477</v>
      </c>
      <c r="B1480" s="355" t="s">
        <v>5252</v>
      </c>
      <c r="C1480" s="355" t="s">
        <v>14767</v>
      </c>
      <c r="D1480" s="355" t="s">
        <v>1368</v>
      </c>
      <c r="E1480" s="355" t="s">
        <v>14849</v>
      </c>
      <c r="F1480" s="356" t="s">
        <v>5425</v>
      </c>
      <c r="G1480" s="356" t="s">
        <v>6345</v>
      </c>
      <c r="H1480" s="356" t="s">
        <v>6346</v>
      </c>
      <c r="I1480" s="356" t="str">
        <f t="shared" si="47"/>
        <v>KIADB_220F24-EKASHIPURA NJY</v>
      </c>
      <c r="J1480" s="356" t="s">
        <v>5706</v>
      </c>
      <c r="K1480" s="356" t="s">
        <v>15063</v>
      </c>
      <c r="L1480" s="357">
        <v>0.63483999999999996</v>
      </c>
      <c r="M1480" s="357">
        <v>0.54948576199999999</v>
      </c>
      <c r="N1480" s="357">
        <v>0</v>
      </c>
      <c r="O1480" s="356">
        <f t="shared" si="46"/>
        <v>13.444999999999997</v>
      </c>
      <c r="P1480" s="357">
        <v>42.649014216891501</v>
      </c>
      <c r="Q1480" s="356" t="s">
        <v>15063</v>
      </c>
    </row>
    <row r="1481" spans="1:17" x14ac:dyDescent="0.25">
      <c r="A1481" s="354">
        <v>1478</v>
      </c>
      <c r="B1481" s="355" t="s">
        <v>5252</v>
      </c>
      <c r="C1481" s="355" t="s">
        <v>14767</v>
      </c>
      <c r="D1481" s="355" t="s">
        <v>1368</v>
      </c>
      <c r="E1481" s="355" t="s">
        <v>14849</v>
      </c>
      <c r="F1481" s="356" t="s">
        <v>5417</v>
      </c>
      <c r="G1481" s="356" t="s">
        <v>6310</v>
      </c>
      <c r="H1481" s="356" t="s">
        <v>6311</v>
      </c>
      <c r="I1481" s="356" t="str">
        <f t="shared" si="47"/>
        <v>DCROSS_66F24-PLANT LIPIDS</v>
      </c>
      <c r="J1481" s="356" t="s">
        <v>2414</v>
      </c>
      <c r="K1481" s="356" t="s">
        <v>15063</v>
      </c>
      <c r="L1481" s="357">
        <v>0.95979999999999999</v>
      </c>
      <c r="M1481" s="357">
        <v>0.92094300000000007</v>
      </c>
      <c r="N1481" s="357">
        <v>0</v>
      </c>
      <c r="O1481" s="356">
        <f t="shared" si="46"/>
        <v>4.0484475932485848</v>
      </c>
      <c r="P1481" s="357">
        <v>4.0770416823397992</v>
      </c>
      <c r="Q1481" s="356" t="s">
        <v>15063</v>
      </c>
    </row>
    <row r="1482" spans="1:17" x14ac:dyDescent="0.25">
      <c r="A1482" s="354">
        <v>1479</v>
      </c>
      <c r="B1482" s="355" t="s">
        <v>5252</v>
      </c>
      <c r="C1482" s="355" t="s">
        <v>14767</v>
      </c>
      <c r="D1482" s="355" t="s">
        <v>1368</v>
      </c>
      <c r="E1482" s="355" t="s">
        <v>14849</v>
      </c>
      <c r="F1482" s="356" t="s">
        <v>5425</v>
      </c>
      <c r="G1482" s="356" t="s">
        <v>6347</v>
      </c>
      <c r="H1482" s="356" t="s">
        <v>6348</v>
      </c>
      <c r="I1482" s="356" t="str">
        <f t="shared" si="47"/>
        <v>KIADB_220F25-DODDATUMKUR NJY</v>
      </c>
      <c r="J1482" s="356" t="s">
        <v>5706</v>
      </c>
      <c r="K1482" s="356" t="s">
        <v>15063</v>
      </c>
      <c r="L1482" s="357">
        <v>0.51756000000000002</v>
      </c>
      <c r="M1482" s="357">
        <v>0.44769499999999995</v>
      </c>
      <c r="N1482" s="357">
        <v>0</v>
      </c>
      <c r="O1482" s="356">
        <f t="shared" si="46"/>
        <v>13.498917999845442</v>
      </c>
      <c r="P1482" s="357">
        <v>29.746270256254427</v>
      </c>
      <c r="Q1482" s="356" t="s">
        <v>15063</v>
      </c>
    </row>
    <row r="1483" spans="1:17" x14ac:dyDescent="0.25">
      <c r="A1483" s="354">
        <v>1480</v>
      </c>
      <c r="B1483" s="355" t="s">
        <v>5252</v>
      </c>
      <c r="C1483" s="355" t="s">
        <v>14767</v>
      </c>
      <c r="D1483" s="355" t="s">
        <v>1368</v>
      </c>
      <c r="E1483" s="355" t="s">
        <v>14768</v>
      </c>
      <c r="F1483" s="356" t="s">
        <v>5417</v>
      </c>
      <c r="G1483" s="356" t="s">
        <v>5418</v>
      </c>
      <c r="H1483" s="356" t="s">
        <v>5419</v>
      </c>
      <c r="I1483" s="356" t="str">
        <f t="shared" si="47"/>
        <v>DCROSS_66F01-LOCAL</v>
      </c>
      <c r="J1483" s="356" t="s">
        <v>2432</v>
      </c>
      <c r="K1483" s="356" t="s">
        <v>15063</v>
      </c>
      <c r="L1483" s="357">
        <v>3.1019999999999999</v>
      </c>
      <c r="M1483" s="357">
        <v>2.71279702</v>
      </c>
      <c r="N1483" s="357">
        <v>0</v>
      </c>
      <c r="O1483" s="356">
        <f t="shared" si="46"/>
        <v>12.546840103159248</v>
      </c>
      <c r="P1483" s="357">
        <v>17.093277272217765</v>
      </c>
      <c r="Q1483" s="356" t="s">
        <v>15063</v>
      </c>
    </row>
    <row r="1484" spans="1:17" x14ac:dyDescent="0.25">
      <c r="A1484" s="354">
        <v>1481</v>
      </c>
      <c r="B1484" s="355" t="s">
        <v>5252</v>
      </c>
      <c r="C1484" s="355" t="s">
        <v>14767</v>
      </c>
      <c r="D1484" s="355" t="s">
        <v>1368</v>
      </c>
      <c r="E1484" s="355" t="s">
        <v>14768</v>
      </c>
      <c r="F1484" s="356" t="s">
        <v>5425</v>
      </c>
      <c r="G1484" s="356" t="s">
        <v>5426</v>
      </c>
      <c r="H1484" s="356" t="s">
        <v>5427</v>
      </c>
      <c r="I1484" s="356" t="str">
        <f t="shared" si="47"/>
        <v>KIADB_220F02-BIRLA-SUPER</v>
      </c>
      <c r="J1484" s="356" t="s">
        <v>2405</v>
      </c>
      <c r="K1484" s="356" t="s">
        <v>15063</v>
      </c>
      <c r="L1484" s="357">
        <v>1.7446800000000007</v>
      </c>
      <c r="M1484" s="357">
        <v>1.5462413000000002</v>
      </c>
      <c r="N1484" s="357">
        <v>0</v>
      </c>
      <c r="O1484" s="356">
        <f t="shared" si="46"/>
        <v>11.373931036063945</v>
      </c>
      <c r="P1484" s="357">
        <v>18.292490572697552</v>
      </c>
      <c r="Q1484" s="356" t="s">
        <v>15063</v>
      </c>
    </row>
    <row r="1485" spans="1:17" x14ac:dyDescent="0.25">
      <c r="A1485" s="354">
        <v>1482</v>
      </c>
      <c r="B1485" s="355" t="s">
        <v>5252</v>
      </c>
      <c r="C1485" s="355" t="s">
        <v>14767</v>
      </c>
      <c r="D1485" s="355" t="s">
        <v>1368</v>
      </c>
      <c r="E1485" s="355" t="s">
        <v>14768</v>
      </c>
      <c r="F1485" s="356" t="s">
        <v>5417</v>
      </c>
      <c r="G1485" s="356" t="s">
        <v>5420</v>
      </c>
      <c r="H1485" s="356" t="s">
        <v>5421</v>
      </c>
      <c r="I1485" s="356" t="str">
        <f t="shared" si="47"/>
        <v>DCROSS_66F06-TELEPHONE-EXCHANGE</v>
      </c>
      <c r="J1485" s="356" t="s">
        <v>2432</v>
      </c>
      <c r="K1485" s="356" t="s">
        <v>15063</v>
      </c>
      <c r="L1485" s="357">
        <v>3.0825600000000009</v>
      </c>
      <c r="M1485" s="357">
        <v>2.7100545</v>
      </c>
      <c r="N1485" s="357">
        <v>0</v>
      </c>
      <c r="O1485" s="356">
        <f t="shared" si="46"/>
        <v>12.084290330115252</v>
      </c>
      <c r="P1485" s="357">
        <v>17.864677931831295</v>
      </c>
      <c r="Q1485" s="356" t="s">
        <v>15063</v>
      </c>
    </row>
    <row r="1486" spans="1:17" x14ac:dyDescent="0.25">
      <c r="A1486" s="354">
        <v>1483</v>
      </c>
      <c r="B1486" s="355" t="s">
        <v>5252</v>
      </c>
      <c r="C1486" s="355" t="s">
        <v>14767</v>
      </c>
      <c r="D1486" s="355" t="s">
        <v>1368</v>
      </c>
      <c r="E1486" s="355" t="s">
        <v>14768</v>
      </c>
      <c r="F1486" s="356" t="s">
        <v>5417</v>
      </c>
      <c r="G1486" s="356" t="s">
        <v>5422</v>
      </c>
      <c r="H1486" s="356" t="s">
        <v>5307</v>
      </c>
      <c r="I1486" s="356" t="str">
        <f t="shared" si="47"/>
        <v>DCROSS_66F07-LOCAL</v>
      </c>
      <c r="J1486" s="356" t="s">
        <v>2405</v>
      </c>
      <c r="K1486" s="356" t="s">
        <v>15063</v>
      </c>
      <c r="L1486" s="357">
        <v>3.7616000000000009</v>
      </c>
      <c r="M1486" s="357">
        <v>3.3819036000000002</v>
      </c>
      <c r="N1486" s="357">
        <v>0</v>
      </c>
      <c r="O1486" s="356">
        <f t="shared" si="46"/>
        <v>10.094013185878365</v>
      </c>
      <c r="P1486" s="357">
        <v>16.499121786659455</v>
      </c>
      <c r="Q1486" s="356" t="s">
        <v>15063</v>
      </c>
    </row>
    <row r="1487" spans="1:17" x14ac:dyDescent="0.25">
      <c r="A1487" s="354">
        <v>1484</v>
      </c>
      <c r="B1487" s="355" t="s">
        <v>5252</v>
      </c>
      <c r="C1487" s="355" t="s">
        <v>14767</v>
      </c>
      <c r="D1487" s="355" t="s">
        <v>1368</v>
      </c>
      <c r="E1487" s="355" t="s">
        <v>14768</v>
      </c>
      <c r="F1487" s="356" t="s">
        <v>5425</v>
      </c>
      <c r="G1487" s="356" t="s">
        <v>5428</v>
      </c>
      <c r="H1487" s="356" t="s">
        <v>5429</v>
      </c>
      <c r="I1487" s="356" t="str">
        <f t="shared" si="47"/>
        <v>KIADB_220F08-TOWN</v>
      </c>
      <c r="J1487" s="356" t="s">
        <v>2405</v>
      </c>
      <c r="K1487" s="356" t="s">
        <v>15063</v>
      </c>
      <c r="L1487" s="357">
        <v>3.0640800000000015</v>
      </c>
      <c r="M1487" s="357">
        <v>2.6712069999999999</v>
      </c>
      <c r="N1487" s="357">
        <v>0</v>
      </c>
      <c r="O1487" s="356">
        <f t="shared" si="46"/>
        <v>12.821891073340167</v>
      </c>
      <c r="P1487" s="357">
        <v>28.70273392171946</v>
      </c>
      <c r="Q1487" s="356" t="s">
        <v>15063</v>
      </c>
    </row>
    <row r="1488" spans="1:17" x14ac:dyDescent="0.25">
      <c r="A1488" s="354">
        <v>1485</v>
      </c>
      <c r="B1488" s="355" t="s">
        <v>5252</v>
      </c>
      <c r="C1488" s="355" t="s">
        <v>14767</v>
      </c>
      <c r="D1488" s="355" t="s">
        <v>1368</v>
      </c>
      <c r="E1488" s="355" t="s">
        <v>14768</v>
      </c>
      <c r="F1488" s="356" t="s">
        <v>5417</v>
      </c>
      <c r="G1488" s="356" t="s">
        <v>5423</v>
      </c>
      <c r="H1488" s="356" t="s">
        <v>5424</v>
      </c>
      <c r="I1488" s="356" t="str">
        <f t="shared" si="47"/>
        <v>DCROSS_66F10-VASAVI</v>
      </c>
      <c r="J1488" s="356" t="s">
        <v>2432</v>
      </c>
      <c r="K1488" s="356" t="s">
        <v>15063</v>
      </c>
      <c r="L1488" s="357">
        <v>2.17076</v>
      </c>
      <c r="M1488" s="357">
        <v>2.1703258480000001</v>
      </c>
      <c r="N1488" s="357">
        <v>0</v>
      </c>
      <c r="O1488" s="356">
        <f t="shared" si="46"/>
        <v>1.9999999999998408E-2</v>
      </c>
      <c r="P1488" s="357">
        <v>2.5071972308926216</v>
      </c>
      <c r="Q1488" s="356" t="s">
        <v>15063</v>
      </c>
    </row>
    <row r="1489" spans="1:18" x14ac:dyDescent="0.25">
      <c r="A1489" s="354">
        <v>1486</v>
      </c>
      <c r="B1489" s="355" t="s">
        <v>2401</v>
      </c>
      <c r="C1489" s="355" t="s">
        <v>14338</v>
      </c>
      <c r="D1489" s="355" t="s">
        <v>14347</v>
      </c>
      <c r="E1489" s="355" t="s">
        <v>14425</v>
      </c>
      <c r="F1489" s="356" t="s">
        <v>3577</v>
      </c>
      <c r="G1489" s="356" t="s">
        <v>3578</v>
      </c>
      <c r="H1489" s="356" t="s">
        <v>3579</v>
      </c>
      <c r="I1489" s="356" t="str">
        <f t="shared" si="47"/>
        <v>"C" StationF04-JAYAMAHAL</v>
      </c>
      <c r="J1489" s="356" t="s">
        <v>2405</v>
      </c>
      <c r="K1489" s="356" t="s">
        <v>15063</v>
      </c>
      <c r="L1489" s="357">
        <v>3.2886799999999998</v>
      </c>
      <c r="M1489" s="357">
        <v>2.836137167</v>
      </c>
      <c r="N1489" s="357">
        <v>0</v>
      </c>
      <c r="O1489" s="356">
        <f t="shared" si="46"/>
        <v>13.760622286145196</v>
      </c>
      <c r="P1489" s="357">
        <v>13.760622286145185</v>
      </c>
      <c r="Q1489" s="356" t="s">
        <v>15063</v>
      </c>
      <c r="R1489" s="358" t="e">
        <f>#REF!-M1489</f>
        <v>#REF!</v>
      </c>
    </row>
    <row r="1490" spans="1:18" x14ac:dyDescent="0.25">
      <c r="A1490" s="354">
        <v>1487</v>
      </c>
      <c r="B1490" s="355" t="s">
        <v>2401</v>
      </c>
      <c r="C1490" s="355" t="s">
        <v>14338</v>
      </c>
      <c r="D1490" s="355" t="s">
        <v>14347</v>
      </c>
      <c r="E1490" s="355" t="s">
        <v>14425</v>
      </c>
      <c r="F1490" s="356" t="s">
        <v>3586</v>
      </c>
      <c r="G1490" s="356" t="s">
        <v>3589</v>
      </c>
      <c r="H1490" s="356" t="s">
        <v>3590</v>
      </c>
      <c r="I1490" s="356" t="str">
        <f t="shared" si="47"/>
        <v>P R MUSSF04-RMU-PC</v>
      </c>
      <c r="J1490" s="356" t="s">
        <v>2405</v>
      </c>
      <c r="K1490" s="356" t="s">
        <v>15063</v>
      </c>
      <c r="L1490" s="357">
        <v>2.6387120000000004</v>
      </c>
      <c r="M1490" s="357">
        <v>2.6344053299999999</v>
      </c>
      <c r="N1490" s="357">
        <v>0</v>
      </c>
      <c r="O1490" s="356">
        <f t="shared" si="46"/>
        <v>0.16321106661130549</v>
      </c>
      <c r="P1490" s="357">
        <v>0.1632110666112907</v>
      </c>
      <c r="Q1490" s="356" t="s">
        <v>15063</v>
      </c>
      <c r="R1490" s="358" t="e">
        <f>#REF!-M1490</f>
        <v>#REF!</v>
      </c>
    </row>
    <row r="1491" spans="1:18" x14ac:dyDescent="0.25">
      <c r="A1491" s="354">
        <v>1488</v>
      </c>
      <c r="B1491" s="355" t="s">
        <v>2401</v>
      </c>
      <c r="C1491" s="355" t="s">
        <v>14338</v>
      </c>
      <c r="D1491" s="355" t="s">
        <v>14347</v>
      </c>
      <c r="E1491" s="355" t="s">
        <v>14425</v>
      </c>
      <c r="F1491" s="356" t="s">
        <v>3569</v>
      </c>
      <c r="G1491" s="356" t="s">
        <v>3570</v>
      </c>
      <c r="H1491" s="356" t="s">
        <v>3571</v>
      </c>
      <c r="I1491" s="356" t="str">
        <f t="shared" si="47"/>
        <v>HebbalF05-C-STATION</v>
      </c>
      <c r="J1491" s="356" t="s">
        <v>2432</v>
      </c>
      <c r="K1491" s="356" t="s">
        <v>15063</v>
      </c>
      <c r="L1491" s="357">
        <v>3.5401599999999998</v>
      </c>
      <c r="M1491" s="357">
        <v>3.4364333119999997</v>
      </c>
      <c r="N1491" s="357">
        <v>0</v>
      </c>
      <c r="O1491" s="356">
        <f t="shared" si="46"/>
        <v>2.9300000000000019</v>
      </c>
      <c r="P1491" s="357">
        <v>2.9299999999999993</v>
      </c>
      <c r="Q1491" s="356" t="s">
        <v>15063</v>
      </c>
      <c r="R1491" s="358" t="e">
        <f>#REF!-M1491</f>
        <v>#REF!</v>
      </c>
    </row>
    <row r="1492" spans="1:18" x14ac:dyDescent="0.25">
      <c r="A1492" s="354">
        <v>1489</v>
      </c>
      <c r="B1492" s="355" t="s">
        <v>2401</v>
      </c>
      <c r="C1492" s="355" t="s">
        <v>14338</v>
      </c>
      <c r="D1492" s="355" t="s">
        <v>14347</v>
      </c>
      <c r="E1492" s="355" t="s">
        <v>14425</v>
      </c>
      <c r="F1492" s="356" t="s">
        <v>3569</v>
      </c>
      <c r="G1492" s="356" t="s">
        <v>3572</v>
      </c>
      <c r="H1492" s="356" t="s">
        <v>3573</v>
      </c>
      <c r="I1492" s="356" t="str">
        <f t="shared" si="47"/>
        <v>HebbalF06 C-STATION</v>
      </c>
      <c r="J1492" s="356" t="s">
        <v>2432</v>
      </c>
      <c r="K1492" s="356" t="s">
        <v>15063</v>
      </c>
      <c r="L1492" s="357">
        <v>4.4820799999999998</v>
      </c>
      <c r="M1492" s="357">
        <v>3.9089389999999997</v>
      </c>
      <c r="N1492" s="357">
        <v>0</v>
      </c>
      <c r="O1492" s="356">
        <f t="shared" si="46"/>
        <v>12.787388890872098</v>
      </c>
      <c r="P1492" s="357">
        <v>12.787388890872098</v>
      </c>
      <c r="Q1492" s="356" t="s">
        <v>15063</v>
      </c>
      <c r="R1492" s="358" t="e">
        <f>#REF!-M1492</f>
        <v>#REF!</v>
      </c>
    </row>
    <row r="1493" spans="1:18" x14ac:dyDescent="0.25">
      <c r="A1493" s="354">
        <v>1490</v>
      </c>
      <c r="B1493" s="355" t="s">
        <v>2401</v>
      </c>
      <c r="C1493" s="355" t="s">
        <v>14338</v>
      </c>
      <c r="D1493" s="355" t="s">
        <v>14347</v>
      </c>
      <c r="E1493" s="355" t="s">
        <v>14425</v>
      </c>
      <c r="F1493" s="356" t="s">
        <v>3586</v>
      </c>
      <c r="G1493" s="356" t="s">
        <v>3591</v>
      </c>
      <c r="H1493" s="356" t="s">
        <v>3592</v>
      </c>
      <c r="I1493" s="356" t="str">
        <f t="shared" si="47"/>
        <v>P R MUSSF06-F-FRAZER-TOWN</v>
      </c>
      <c r="J1493" s="356" t="s">
        <v>2405</v>
      </c>
      <c r="K1493" s="356" t="s">
        <v>15063</v>
      </c>
      <c r="L1493" s="357">
        <v>2.1777440001072792</v>
      </c>
      <c r="M1493" s="357">
        <v>2.0529999999999999</v>
      </c>
      <c r="N1493" s="357">
        <v>0</v>
      </c>
      <c r="O1493" s="356">
        <f t="shared" si="46"/>
        <v>5.7281296654305631</v>
      </c>
      <c r="P1493" s="357">
        <v>5.728129665430548</v>
      </c>
      <c r="Q1493" s="356" t="s">
        <v>15063</v>
      </c>
      <c r="R1493" s="358" t="e">
        <f>#REF!-M1493</f>
        <v>#REF!</v>
      </c>
    </row>
    <row r="1494" spans="1:18" x14ac:dyDescent="0.25">
      <c r="A1494" s="354">
        <v>1491</v>
      </c>
      <c r="B1494" s="355" t="s">
        <v>2401</v>
      </c>
      <c r="C1494" s="355" t="s">
        <v>14338</v>
      </c>
      <c r="D1494" s="355" t="s">
        <v>14347</v>
      </c>
      <c r="E1494" s="355" t="s">
        <v>14425</v>
      </c>
      <c r="F1494" s="356" t="s">
        <v>3574</v>
      </c>
      <c r="G1494" s="356" t="s">
        <v>3575</v>
      </c>
      <c r="H1494" s="356" t="s">
        <v>3576</v>
      </c>
      <c r="I1494" s="356" t="str">
        <f t="shared" si="47"/>
        <v>LRBF07 A-K-ASHRAM</v>
      </c>
      <c r="J1494" s="356" t="s">
        <v>2405</v>
      </c>
      <c r="K1494" s="356" t="s">
        <v>15063</v>
      </c>
      <c r="L1494" s="357">
        <v>2.7640900000000004</v>
      </c>
      <c r="M1494" s="357">
        <v>2.5764457329999999</v>
      </c>
      <c r="N1494" s="357">
        <v>0</v>
      </c>
      <c r="O1494" s="356">
        <f t="shared" si="46"/>
        <v>6.7886453407812501</v>
      </c>
      <c r="P1494" s="357">
        <v>7.6058025575139414</v>
      </c>
      <c r="Q1494" s="356" t="s">
        <v>15063</v>
      </c>
      <c r="R1494" s="358" t="e">
        <f>#REF!-M1494</f>
        <v>#REF!</v>
      </c>
    </row>
    <row r="1495" spans="1:18" x14ac:dyDescent="0.25">
      <c r="A1495" s="354">
        <v>1492</v>
      </c>
      <c r="B1495" s="355" t="s">
        <v>2401</v>
      </c>
      <c r="C1495" s="355" t="s">
        <v>14338</v>
      </c>
      <c r="D1495" s="355" t="s">
        <v>14347</v>
      </c>
      <c r="E1495" s="355" t="s">
        <v>14425</v>
      </c>
      <c r="F1495" s="356" t="s">
        <v>3577</v>
      </c>
      <c r="G1495" s="356" t="s">
        <v>3580</v>
      </c>
      <c r="H1495" s="356" t="s">
        <v>3581</v>
      </c>
      <c r="I1495" s="356" t="str">
        <f t="shared" si="47"/>
        <v>"C" StationF07-F-KEMPROAD</v>
      </c>
      <c r="J1495" s="356" t="s">
        <v>2405</v>
      </c>
      <c r="K1495" s="356" t="s">
        <v>15063</v>
      </c>
      <c r="L1495" s="357">
        <v>2.7412577528615603</v>
      </c>
      <c r="M1495" s="357">
        <v>2.563269</v>
      </c>
      <c r="N1495" s="357">
        <v>0</v>
      </c>
      <c r="O1495" s="356">
        <f t="shared" si="46"/>
        <v>6.4929593970417514</v>
      </c>
      <c r="P1495" s="357">
        <v>6.4929593970417638</v>
      </c>
      <c r="Q1495" s="356" t="s">
        <v>15063</v>
      </c>
      <c r="R1495" s="358" t="e">
        <f>#REF!-M1495</f>
        <v>#REF!</v>
      </c>
    </row>
    <row r="1496" spans="1:18" x14ac:dyDescent="0.25">
      <c r="A1496" s="354">
        <v>1493</v>
      </c>
      <c r="B1496" s="355" t="s">
        <v>2401</v>
      </c>
      <c r="C1496" s="355" t="s">
        <v>14338</v>
      </c>
      <c r="D1496" s="355" t="s">
        <v>14347</v>
      </c>
      <c r="E1496" s="355" t="s">
        <v>14425</v>
      </c>
      <c r="F1496" s="356" t="s">
        <v>3577</v>
      </c>
      <c r="G1496" s="356" t="s">
        <v>3582</v>
      </c>
      <c r="H1496" s="356" t="s">
        <v>3583</v>
      </c>
      <c r="I1496" s="356" t="str">
        <f t="shared" si="47"/>
        <v>"C" StationF08-BENSON-TOWN</v>
      </c>
      <c r="J1496" s="356" t="s">
        <v>2405</v>
      </c>
      <c r="K1496" s="356" t="s">
        <v>15063</v>
      </c>
      <c r="L1496" s="357">
        <v>1.5721879999999999</v>
      </c>
      <c r="M1496" s="357">
        <v>1.4458629999999999</v>
      </c>
      <c r="N1496" s="357">
        <v>0</v>
      </c>
      <c r="O1496" s="356">
        <f t="shared" si="46"/>
        <v>8.0349805493999469</v>
      </c>
      <c r="P1496" s="357">
        <v>8.0349805493999504</v>
      </c>
      <c r="Q1496" s="356" t="s">
        <v>15063</v>
      </c>
      <c r="R1496" s="358" t="e">
        <f>#REF!-M1496</f>
        <v>#REF!</v>
      </c>
    </row>
    <row r="1497" spans="1:18" x14ac:dyDescent="0.25">
      <c r="A1497" s="354">
        <v>1494</v>
      </c>
      <c r="B1497" s="355" t="s">
        <v>2401</v>
      </c>
      <c r="C1497" s="355" t="s">
        <v>14338</v>
      </c>
      <c r="D1497" s="355" t="s">
        <v>14347</v>
      </c>
      <c r="E1497" s="355" t="s">
        <v>14425</v>
      </c>
      <c r="F1497" s="356" t="s">
        <v>3577</v>
      </c>
      <c r="G1497" s="356" t="s">
        <v>3584</v>
      </c>
      <c r="H1497" s="356" t="s">
        <v>3585</v>
      </c>
      <c r="I1497" s="356" t="str">
        <f t="shared" si="47"/>
        <v>"C" StationF09-SPENCER-ROAD</v>
      </c>
      <c r="J1497" s="356" t="s">
        <v>2405</v>
      </c>
      <c r="K1497" s="356" t="s">
        <v>15063</v>
      </c>
      <c r="L1497" s="357">
        <v>1.9455319997443201</v>
      </c>
      <c r="M1497" s="357">
        <v>1.853869</v>
      </c>
      <c r="N1497" s="357">
        <v>0</v>
      </c>
      <c r="O1497" s="356">
        <f t="shared" si="46"/>
        <v>4.711461942356455</v>
      </c>
      <c r="P1497" s="357">
        <v>4.7114619423564541</v>
      </c>
      <c r="Q1497" s="356" t="s">
        <v>15063</v>
      </c>
      <c r="R1497" s="358" t="e">
        <f>#REF!-M1497</f>
        <v>#REF!</v>
      </c>
    </row>
    <row r="1498" spans="1:18" x14ac:dyDescent="0.25">
      <c r="A1498" s="354">
        <v>1495</v>
      </c>
      <c r="B1498" s="355" t="s">
        <v>2401</v>
      </c>
      <c r="C1498" s="355" t="s">
        <v>14338</v>
      </c>
      <c r="D1498" s="355" t="s">
        <v>14347</v>
      </c>
      <c r="E1498" s="355" t="s">
        <v>14425</v>
      </c>
      <c r="F1498" s="356" t="s">
        <v>3586</v>
      </c>
      <c r="G1498" s="356" t="s">
        <v>3597</v>
      </c>
      <c r="H1498" s="356" t="s">
        <v>3598</v>
      </c>
      <c r="I1498" s="356" t="str">
        <f t="shared" si="47"/>
        <v>P R MUSSF09-VGP-RMU</v>
      </c>
      <c r="J1498" s="356" t="s">
        <v>2405</v>
      </c>
      <c r="K1498" s="356" t="s">
        <v>15063</v>
      </c>
      <c r="L1498" s="357">
        <v>3.1694610000198402</v>
      </c>
      <c r="M1498" s="357">
        <v>2.9180834999999998</v>
      </c>
      <c r="N1498" s="357">
        <v>0</v>
      </c>
      <c r="O1498" s="356">
        <f t="shared" si="46"/>
        <v>7.9312381511640879</v>
      </c>
      <c r="P1498" s="357">
        <v>7.9312381511640879</v>
      </c>
      <c r="Q1498" s="356" t="s">
        <v>15063</v>
      </c>
      <c r="R1498" s="358" t="e">
        <f>#REF!-M1498</f>
        <v>#REF!</v>
      </c>
    </row>
    <row r="1499" spans="1:18" x14ac:dyDescent="0.25">
      <c r="A1499" s="354">
        <v>1496</v>
      </c>
      <c r="B1499" s="355" t="s">
        <v>2401</v>
      </c>
      <c r="C1499" s="355" t="s">
        <v>14338</v>
      </c>
      <c r="D1499" s="355" t="s">
        <v>14347</v>
      </c>
      <c r="E1499" s="355" t="s">
        <v>14425</v>
      </c>
      <c r="F1499" s="356" t="s">
        <v>3586</v>
      </c>
      <c r="G1499" s="356" t="s">
        <v>3599</v>
      </c>
      <c r="H1499" s="356" t="s">
        <v>3600</v>
      </c>
      <c r="I1499" s="356" t="str">
        <f t="shared" si="47"/>
        <v>P R MUSSF11-RMU-C--FRAZERB-TOWN</v>
      </c>
      <c r="J1499" s="356" t="s">
        <v>2405</v>
      </c>
      <c r="K1499" s="356" t="s">
        <v>15063</v>
      </c>
      <c r="L1499" s="357">
        <v>0.86966400000000021</v>
      </c>
      <c r="M1499" s="357">
        <v>0.86437425300000004</v>
      </c>
      <c r="N1499" s="357">
        <v>0</v>
      </c>
      <c r="O1499" s="356">
        <f t="shared" si="46"/>
        <v>0.60825180759467756</v>
      </c>
      <c r="P1499" s="357">
        <v>0.60825180759466191</v>
      </c>
      <c r="Q1499" s="356" t="s">
        <v>15063</v>
      </c>
      <c r="R1499" s="358" t="e">
        <f>#REF!-M1499</f>
        <v>#REF!</v>
      </c>
    </row>
    <row r="1500" spans="1:18" x14ac:dyDescent="0.25">
      <c r="A1500" s="354">
        <v>1497</v>
      </c>
      <c r="B1500" s="355" t="s">
        <v>2401</v>
      </c>
      <c r="C1500" s="355" t="s">
        <v>14338</v>
      </c>
      <c r="D1500" s="355" t="s">
        <v>14347</v>
      </c>
      <c r="E1500" s="355" t="s">
        <v>14425</v>
      </c>
      <c r="F1500" s="356" t="s">
        <v>3586</v>
      </c>
      <c r="G1500" s="356" t="s">
        <v>3601</v>
      </c>
      <c r="H1500" s="356" t="s">
        <v>14426</v>
      </c>
      <c r="I1500" s="356" t="str">
        <f t="shared" si="47"/>
        <v>P R MUSSF12-VENKATESHPURA</v>
      </c>
      <c r="J1500" s="356" t="s">
        <v>2405</v>
      </c>
      <c r="K1500" s="356" t="s">
        <v>15063</v>
      </c>
      <c r="L1500" s="357">
        <v>3.7488800000000002</v>
      </c>
      <c r="M1500" s="357">
        <v>3.3461555000000001</v>
      </c>
      <c r="N1500" s="357">
        <v>0</v>
      </c>
      <c r="O1500" s="356">
        <f t="shared" si="46"/>
        <v>10.742528435159304</v>
      </c>
      <c r="P1500" s="357">
        <v>10.742528435159294</v>
      </c>
      <c r="Q1500" s="356" t="s">
        <v>15063</v>
      </c>
      <c r="R1500" s="358" t="e">
        <f>#REF!-M1500</f>
        <v>#REF!</v>
      </c>
    </row>
    <row r="1501" spans="1:18" x14ac:dyDescent="0.25">
      <c r="A1501" s="354">
        <v>1498</v>
      </c>
      <c r="B1501" s="355" t="s">
        <v>2401</v>
      </c>
      <c r="C1501" s="355" t="s">
        <v>14338</v>
      </c>
      <c r="D1501" s="355" t="s">
        <v>14347</v>
      </c>
      <c r="E1501" s="355" t="s">
        <v>14425</v>
      </c>
      <c r="F1501" s="356" t="s">
        <v>2520</v>
      </c>
      <c r="G1501" s="356" t="s">
        <v>14427</v>
      </c>
      <c r="H1501" s="356" t="s">
        <v>14428</v>
      </c>
      <c r="I1501" s="356" t="str">
        <f t="shared" si="47"/>
        <v>HBRF13-SHOBHA-CHRYSANTHEMUM</v>
      </c>
      <c r="J1501" s="356" t="s">
        <v>2405</v>
      </c>
      <c r="K1501" s="356" t="s">
        <v>15063</v>
      </c>
      <c r="L1501" s="357">
        <v>0.78091999999999995</v>
      </c>
      <c r="M1501" s="357">
        <v>0.73680599999999996</v>
      </c>
      <c r="N1501" s="357">
        <v>0</v>
      </c>
      <c r="O1501" s="356">
        <f t="shared" si="46"/>
        <v>5.648978128361418</v>
      </c>
      <c r="P1501" s="357" t="e">
        <v>#DIV/0!</v>
      </c>
      <c r="Q1501" s="356" t="s">
        <v>15063</v>
      </c>
      <c r="R1501" s="358" t="e">
        <f>#REF!-M1501</f>
        <v>#REF!</v>
      </c>
    </row>
    <row r="1502" spans="1:18" x14ac:dyDescent="0.25">
      <c r="A1502" s="354">
        <v>1499</v>
      </c>
      <c r="B1502" s="355" t="s">
        <v>2401</v>
      </c>
      <c r="C1502" s="355" t="s">
        <v>14338</v>
      </c>
      <c r="D1502" s="355" t="s">
        <v>14347</v>
      </c>
      <c r="E1502" s="355" t="s">
        <v>14425</v>
      </c>
      <c r="F1502" s="356" t="s">
        <v>3586</v>
      </c>
      <c r="G1502" s="356" t="s">
        <v>3593</v>
      </c>
      <c r="H1502" s="356" t="s">
        <v>3594</v>
      </c>
      <c r="I1502" s="356" t="str">
        <f t="shared" si="47"/>
        <v>P R MUSSF14-R-K-ROAD</v>
      </c>
      <c r="J1502" s="356" t="s">
        <v>2405</v>
      </c>
      <c r="K1502" s="356" t="s">
        <v>15063</v>
      </c>
      <c r="L1502" s="357">
        <v>2.5791152614324004</v>
      </c>
      <c r="M1502" s="357">
        <v>2.3360015499999998</v>
      </c>
      <c r="N1502" s="357">
        <v>0</v>
      </c>
      <c r="O1502" s="356">
        <f t="shared" si="46"/>
        <v>9.4262445369494312</v>
      </c>
      <c r="P1502" s="357">
        <v>9.4262445369494348</v>
      </c>
      <c r="Q1502" s="356" t="s">
        <v>15063</v>
      </c>
      <c r="R1502" s="358" t="e">
        <f>#REF!-M1502</f>
        <v>#REF!</v>
      </c>
    </row>
    <row r="1503" spans="1:18" x14ac:dyDescent="0.25">
      <c r="A1503" s="354">
        <v>1500</v>
      </c>
      <c r="B1503" s="355" t="s">
        <v>2401</v>
      </c>
      <c r="C1503" s="355" t="s">
        <v>14338</v>
      </c>
      <c r="D1503" s="355" t="s">
        <v>14347</v>
      </c>
      <c r="E1503" s="355" t="s">
        <v>14425</v>
      </c>
      <c r="F1503" s="356" t="s">
        <v>3604</v>
      </c>
      <c r="G1503" s="356"/>
      <c r="H1503" s="356" t="s">
        <v>3605</v>
      </c>
      <c r="I1503" s="356" t="str">
        <f t="shared" si="47"/>
        <v>RMVF8-ISRO</v>
      </c>
      <c r="J1503" s="356"/>
      <c r="K1503" s="356" t="s">
        <v>15063</v>
      </c>
      <c r="L1503" s="357">
        <v>0.53163999999999989</v>
      </c>
      <c r="M1503" s="357">
        <v>0.48448999999999998</v>
      </c>
      <c r="N1503" s="357">
        <v>0</v>
      </c>
      <c r="O1503" s="356">
        <f t="shared" si="46"/>
        <v>8.8687833872545188</v>
      </c>
      <c r="P1503" s="357">
        <v>8.8687833872545205</v>
      </c>
      <c r="Q1503" s="356" t="s">
        <v>15063</v>
      </c>
      <c r="R1503" s="358" t="e">
        <f>#REF!-M1503</f>
        <v>#REF!</v>
      </c>
    </row>
    <row r="1504" spans="1:18" x14ac:dyDescent="0.25">
      <c r="A1504" s="354">
        <v>1501</v>
      </c>
      <c r="B1504" s="355" t="s">
        <v>2401</v>
      </c>
      <c r="C1504" s="355" t="s">
        <v>14338</v>
      </c>
      <c r="D1504" s="355" t="s">
        <v>14339</v>
      </c>
      <c r="E1504" s="355" t="s">
        <v>14395</v>
      </c>
      <c r="F1504" s="356" t="s">
        <v>3024</v>
      </c>
      <c r="G1504" s="356" t="s">
        <v>3223</v>
      </c>
      <c r="H1504" s="356" t="s">
        <v>3211</v>
      </c>
      <c r="I1504" s="356" t="str">
        <f t="shared" si="47"/>
        <v>NGEF_66F01-BN-PURA</v>
      </c>
      <c r="J1504" s="356" t="s">
        <v>2405</v>
      </c>
      <c r="K1504" s="356" t="s">
        <v>15063</v>
      </c>
      <c r="L1504" s="357">
        <v>2.3256804528521542</v>
      </c>
      <c r="M1504" s="357">
        <v>2.1945249465756911</v>
      </c>
      <c r="N1504" s="357">
        <v>0</v>
      </c>
      <c r="O1504" s="356">
        <f t="shared" si="46"/>
        <v>5.6394465592045284</v>
      </c>
      <c r="P1504" s="357">
        <v>6.7801280033246814</v>
      </c>
      <c r="Q1504" s="356" t="s">
        <v>15063</v>
      </c>
    </row>
    <row r="1505" spans="1:18" x14ac:dyDescent="0.25">
      <c r="A1505" s="354">
        <v>1502</v>
      </c>
      <c r="B1505" s="355" t="s">
        <v>2401</v>
      </c>
      <c r="C1505" s="355" t="s">
        <v>14338</v>
      </c>
      <c r="D1505" s="355" t="s">
        <v>14339</v>
      </c>
      <c r="E1505" s="355" t="s">
        <v>14395</v>
      </c>
      <c r="F1505" s="356" t="s">
        <v>3024</v>
      </c>
      <c r="G1505" s="356" t="s">
        <v>3227</v>
      </c>
      <c r="H1505" s="356" t="s">
        <v>3213</v>
      </c>
      <c r="I1505" s="356" t="str">
        <f t="shared" si="47"/>
        <v>NGEF_66F02-DRDO</v>
      </c>
      <c r="J1505" s="356" t="s">
        <v>2405</v>
      </c>
      <c r="K1505" s="356" t="s">
        <v>15063</v>
      </c>
      <c r="L1505" s="357">
        <v>3.1974209661638042</v>
      </c>
      <c r="M1505" s="357">
        <v>3.1290770000000001</v>
      </c>
      <c r="N1505" s="357">
        <v>0</v>
      </c>
      <c r="O1505" s="356">
        <f t="shared" si="46"/>
        <v>2.1374716337649375</v>
      </c>
      <c r="P1505" s="357">
        <v>2.7353904368517923</v>
      </c>
      <c r="Q1505" s="356" t="s">
        <v>15063</v>
      </c>
    </row>
    <row r="1506" spans="1:18" x14ac:dyDescent="0.25">
      <c r="A1506" s="354">
        <v>1503</v>
      </c>
      <c r="B1506" s="355" t="s">
        <v>2401</v>
      </c>
      <c r="C1506" s="355" t="s">
        <v>14338</v>
      </c>
      <c r="D1506" s="355" t="s">
        <v>14339</v>
      </c>
      <c r="E1506" s="355" t="s">
        <v>14395</v>
      </c>
      <c r="F1506" s="356" t="s">
        <v>3228</v>
      </c>
      <c r="G1506" s="356" t="s">
        <v>3240</v>
      </c>
      <c r="H1506" s="356" t="s">
        <v>3245</v>
      </c>
      <c r="I1506" s="356" t="str">
        <f t="shared" si="47"/>
        <v>ITI_66F04-NGEF-FACTORY</v>
      </c>
      <c r="J1506" s="356" t="s">
        <v>2405</v>
      </c>
      <c r="K1506" s="356" t="s">
        <v>15063</v>
      </c>
      <c r="L1506" s="357">
        <v>4.5509974662812747</v>
      </c>
      <c r="M1506" s="357">
        <v>4.2484220452172794</v>
      </c>
      <c r="N1506" s="357">
        <v>7.5828000000000451E-2</v>
      </c>
      <c r="O1506" s="356">
        <f t="shared" si="46"/>
        <v>5.0667895991973424</v>
      </c>
      <c r="P1506" s="357">
        <v>7.8879995326981422</v>
      </c>
      <c r="Q1506" s="356" t="s">
        <v>15063</v>
      </c>
    </row>
    <row r="1507" spans="1:18" x14ac:dyDescent="0.25">
      <c r="A1507" s="354">
        <v>1504</v>
      </c>
      <c r="B1507" s="355" t="s">
        <v>2401</v>
      </c>
      <c r="C1507" s="355" t="s">
        <v>14338</v>
      </c>
      <c r="D1507" s="355" t="s">
        <v>14339</v>
      </c>
      <c r="E1507" s="355" t="s">
        <v>14395</v>
      </c>
      <c r="F1507" s="356" t="s">
        <v>3228</v>
      </c>
      <c r="G1507" s="356" t="s">
        <v>3212</v>
      </c>
      <c r="H1507" s="356" t="s">
        <v>3230</v>
      </c>
      <c r="I1507" s="356" t="str">
        <f t="shared" si="47"/>
        <v>ITI_66F05-NGEF-MUSS</v>
      </c>
      <c r="J1507" s="356" t="s">
        <v>2405</v>
      </c>
      <c r="K1507" s="356" t="s">
        <v>15063</v>
      </c>
      <c r="L1507" s="357">
        <v>4.0574301905897929</v>
      </c>
      <c r="M1507" s="357">
        <v>3.7704760706915286</v>
      </c>
      <c r="N1507" s="357">
        <v>9.9750000000000227E-2</v>
      </c>
      <c r="O1507" s="356">
        <f t="shared" si="46"/>
        <v>4.730147735114647</v>
      </c>
      <c r="P1507" s="357">
        <v>11.26696642249968</v>
      </c>
      <c r="Q1507" s="356" t="s">
        <v>15063</v>
      </c>
    </row>
    <row r="1508" spans="1:18" x14ac:dyDescent="0.25">
      <c r="A1508" s="354">
        <v>1505</v>
      </c>
      <c r="B1508" s="355" t="s">
        <v>2401</v>
      </c>
      <c r="C1508" s="355" t="s">
        <v>14338</v>
      </c>
      <c r="D1508" s="355" t="s">
        <v>14339</v>
      </c>
      <c r="E1508" s="355" t="s">
        <v>14395</v>
      </c>
      <c r="F1508" s="356" t="s">
        <v>3024</v>
      </c>
      <c r="G1508" s="356" t="s">
        <v>3242</v>
      </c>
      <c r="H1508" s="356" t="s">
        <v>3237</v>
      </c>
      <c r="I1508" s="356" t="str">
        <f t="shared" si="47"/>
        <v>NGEF_66F05-OM-ROAD</v>
      </c>
      <c r="J1508" s="356" t="s">
        <v>2405</v>
      </c>
      <c r="K1508" s="356" t="s">
        <v>15063</v>
      </c>
      <c r="L1508" s="357">
        <v>3.5241199208109233</v>
      </c>
      <c r="M1508" s="357">
        <v>3.0693605392988217</v>
      </c>
      <c r="N1508" s="357">
        <v>0</v>
      </c>
      <c r="O1508" s="356">
        <f t="shared" si="46"/>
        <v>12.904197125262936</v>
      </c>
      <c r="P1508" s="357">
        <v>13.08677152636445</v>
      </c>
      <c r="Q1508" s="356" t="s">
        <v>15063</v>
      </c>
    </row>
    <row r="1509" spans="1:18" x14ac:dyDescent="0.25">
      <c r="A1509" s="354">
        <v>1506</v>
      </c>
      <c r="B1509" s="355" t="s">
        <v>2401</v>
      </c>
      <c r="C1509" s="355" t="s">
        <v>14885</v>
      </c>
      <c r="D1509" s="355" t="s">
        <v>1361</v>
      </c>
      <c r="E1509" s="355" t="s">
        <v>14395</v>
      </c>
      <c r="F1509" s="356" t="s">
        <v>3024</v>
      </c>
      <c r="G1509" s="356" t="s">
        <v>3027</v>
      </c>
      <c r="H1509" s="356" t="s">
        <v>3028</v>
      </c>
      <c r="I1509" s="356" t="str">
        <f t="shared" si="47"/>
        <v>NGEF_66F07-FB'-STATION</v>
      </c>
      <c r="J1509" s="356" t="s">
        <v>2425</v>
      </c>
      <c r="K1509" s="356" t="s">
        <v>15063</v>
      </c>
      <c r="L1509" s="357">
        <v>2.3214469989869038</v>
      </c>
      <c r="M1509" s="357">
        <v>1.27800234</v>
      </c>
      <c r="N1509" s="357">
        <v>1.0204291737167683</v>
      </c>
      <c r="O1509" s="356">
        <f t="shared" si="46"/>
        <v>1.7690368896641842</v>
      </c>
      <c r="P1509" s="357">
        <v>9.4578257618045836</v>
      </c>
      <c r="Q1509" s="356" t="s">
        <v>15063</v>
      </c>
    </row>
    <row r="1510" spans="1:18" x14ac:dyDescent="0.25">
      <c r="A1510" s="354">
        <v>1507</v>
      </c>
      <c r="B1510" s="355" t="s">
        <v>2401</v>
      </c>
      <c r="C1510" s="355" t="s">
        <v>14338</v>
      </c>
      <c r="D1510" s="355" t="s">
        <v>14339</v>
      </c>
      <c r="E1510" s="355" t="s">
        <v>14395</v>
      </c>
      <c r="F1510" s="356" t="s">
        <v>3024</v>
      </c>
      <c r="G1510" s="356" t="s">
        <v>3217</v>
      </c>
      <c r="H1510" s="356" t="s">
        <v>3232</v>
      </c>
      <c r="I1510" s="356" t="str">
        <f t="shared" si="47"/>
        <v>NGEF_66F08-UDAYANAGAR</v>
      </c>
      <c r="J1510" s="356" t="s">
        <v>2405</v>
      </c>
      <c r="K1510" s="356" t="s">
        <v>15063</v>
      </c>
      <c r="L1510" s="357">
        <v>3.5428880000000031</v>
      </c>
      <c r="M1510" s="357">
        <v>3.3974456356601146</v>
      </c>
      <c r="N1510" s="357">
        <v>0</v>
      </c>
      <c r="O1510" s="356">
        <f t="shared" si="46"/>
        <v>4.1051922708222337</v>
      </c>
      <c r="P1510" s="357">
        <v>7.7174735129152623</v>
      </c>
      <c r="Q1510" s="356" t="s">
        <v>15063</v>
      </c>
    </row>
    <row r="1511" spans="1:18" x14ac:dyDescent="0.25">
      <c r="A1511" s="354">
        <v>1508</v>
      </c>
      <c r="B1511" s="355" t="s">
        <v>2401</v>
      </c>
      <c r="C1511" s="355" t="s">
        <v>14338</v>
      </c>
      <c r="D1511" s="355" t="s">
        <v>14339</v>
      </c>
      <c r="E1511" s="355" t="s">
        <v>14395</v>
      </c>
      <c r="F1511" s="356" t="s">
        <v>3024</v>
      </c>
      <c r="G1511" s="356" t="s">
        <v>3244</v>
      </c>
      <c r="H1511" s="356" t="s">
        <v>3239</v>
      </c>
      <c r="I1511" s="356" t="str">
        <f t="shared" si="47"/>
        <v>NGEF_66F10-NGEF-FEEDER</v>
      </c>
      <c r="J1511" s="356" t="s">
        <v>2405</v>
      </c>
      <c r="K1511" s="356" t="s">
        <v>15063</v>
      </c>
      <c r="L1511" s="357">
        <v>2.8322951571594865</v>
      </c>
      <c r="M1511" s="357">
        <v>2.6973631819107977</v>
      </c>
      <c r="N1511" s="357">
        <v>0</v>
      </c>
      <c r="O1511" s="356">
        <f t="shared" si="46"/>
        <v>4.7640506289610123</v>
      </c>
      <c r="P1511" s="357">
        <v>6.6284783076499876</v>
      </c>
      <c r="Q1511" s="356" t="s">
        <v>15063</v>
      </c>
    </row>
    <row r="1512" spans="1:18" x14ac:dyDescent="0.25">
      <c r="A1512" s="354">
        <v>1509</v>
      </c>
      <c r="B1512" s="355" t="s">
        <v>2401</v>
      </c>
      <c r="C1512" s="355" t="s">
        <v>14338</v>
      </c>
      <c r="D1512" s="355" t="s">
        <v>14339</v>
      </c>
      <c r="E1512" s="355" t="s">
        <v>14395</v>
      </c>
      <c r="F1512" s="356" t="s">
        <v>3024</v>
      </c>
      <c r="G1512" s="356" t="s">
        <v>3229</v>
      </c>
      <c r="H1512" s="356" t="s">
        <v>3215</v>
      </c>
      <c r="I1512" s="356" t="str">
        <f t="shared" si="47"/>
        <v>NGEF_66F11-BYRASANDRA</v>
      </c>
      <c r="J1512" s="356" t="s">
        <v>2405</v>
      </c>
      <c r="K1512" s="356" t="s">
        <v>15063</v>
      </c>
      <c r="L1512" s="357">
        <v>1.2166971627946088</v>
      </c>
      <c r="M1512" s="357">
        <v>1.107633536127969</v>
      </c>
      <c r="N1512" s="357">
        <v>3.0650000000000066E-2</v>
      </c>
      <c r="O1512" s="356">
        <f t="shared" si="46"/>
        <v>6.6113413636839393</v>
      </c>
      <c r="P1512" s="357">
        <v>14.892077934962222</v>
      </c>
      <c r="Q1512" s="356" t="s">
        <v>15063</v>
      </c>
    </row>
    <row r="1513" spans="1:18" x14ac:dyDescent="0.25">
      <c r="A1513" s="354">
        <v>1510</v>
      </c>
      <c r="B1513" s="355" t="s">
        <v>2401</v>
      </c>
      <c r="C1513" s="355" t="s">
        <v>14338</v>
      </c>
      <c r="D1513" s="355" t="s">
        <v>14339</v>
      </c>
      <c r="E1513" s="355" t="s">
        <v>14395</v>
      </c>
      <c r="F1513" s="356" t="s">
        <v>3216</v>
      </c>
      <c r="G1513" s="356" t="s">
        <v>3234</v>
      </c>
      <c r="H1513" s="356" t="s">
        <v>14396</v>
      </c>
      <c r="I1513" s="356" t="str">
        <f t="shared" si="47"/>
        <v>BAGMANE_66F12-BHUVANESHWARINAGAR</v>
      </c>
      <c r="J1513" s="356" t="s">
        <v>2432</v>
      </c>
      <c r="K1513" s="356" t="s">
        <v>15063</v>
      </c>
      <c r="L1513" s="357">
        <v>0.54129021645021624</v>
      </c>
      <c r="M1513" s="357">
        <v>0.50751636488477525</v>
      </c>
      <c r="N1513" s="357">
        <v>0</v>
      </c>
      <c r="O1513" s="356">
        <f t="shared" si="46"/>
        <v>6.2395089619262043</v>
      </c>
      <c r="P1513" s="357">
        <v>10.474404041424823</v>
      </c>
      <c r="Q1513" s="356" t="s">
        <v>15063</v>
      </c>
      <c r="R1513" s="358" t="e">
        <f>#REF!-M1513</f>
        <v>#REF!</v>
      </c>
    </row>
    <row r="1514" spans="1:18" x14ac:dyDescent="0.25">
      <c r="A1514" s="354">
        <v>1511</v>
      </c>
      <c r="B1514" s="355" t="s">
        <v>2401</v>
      </c>
      <c r="C1514" s="355" t="s">
        <v>14338</v>
      </c>
      <c r="D1514" s="355" t="s">
        <v>14339</v>
      </c>
      <c r="E1514" s="355" t="s">
        <v>14395</v>
      </c>
      <c r="F1514" s="356" t="s">
        <v>3216</v>
      </c>
      <c r="G1514" s="356" t="s">
        <v>3219</v>
      </c>
      <c r="H1514" s="356" t="s">
        <v>3218</v>
      </c>
      <c r="I1514" s="356" t="str">
        <f t="shared" si="47"/>
        <v>BAGMANE_66F14-KAGGADASAPURA</v>
      </c>
      <c r="J1514" s="356" t="s">
        <v>2405</v>
      </c>
      <c r="K1514" s="356" t="s">
        <v>15063</v>
      </c>
      <c r="L1514" s="357">
        <v>0.70900072344279319</v>
      </c>
      <c r="M1514" s="357">
        <v>0.67189399999999999</v>
      </c>
      <c r="N1514" s="357">
        <v>0</v>
      </c>
      <c r="O1514" s="356">
        <f t="shared" si="46"/>
        <v>5.2336651029929753</v>
      </c>
      <c r="P1514" s="357">
        <v>7.640161375468379</v>
      </c>
      <c r="Q1514" s="356" t="s">
        <v>15063</v>
      </c>
      <c r="R1514" s="358" t="e">
        <f>#REF!-M1514</f>
        <v>#REF!</v>
      </c>
    </row>
    <row r="1515" spans="1:18" x14ac:dyDescent="0.25">
      <c r="A1515" s="354">
        <v>1512</v>
      </c>
      <c r="B1515" s="355" t="s">
        <v>2401</v>
      </c>
      <c r="C1515" s="355" t="s">
        <v>14338</v>
      </c>
      <c r="D1515" s="355" t="s">
        <v>14339</v>
      </c>
      <c r="E1515" s="355" t="s">
        <v>14395</v>
      </c>
      <c r="F1515" s="356" t="s">
        <v>3024</v>
      </c>
      <c r="G1515" s="356" t="s">
        <v>3246</v>
      </c>
      <c r="H1515" s="356" t="s">
        <v>3241</v>
      </c>
      <c r="I1515" s="356" t="str">
        <f t="shared" si="47"/>
        <v>NGEF_66F15-RMZ</v>
      </c>
      <c r="J1515" s="356" t="s">
        <v>2425</v>
      </c>
      <c r="K1515" s="356" t="s">
        <v>15063</v>
      </c>
      <c r="L1515" s="357">
        <v>2.2033499275004949</v>
      </c>
      <c r="M1515" s="357">
        <v>2.2119</v>
      </c>
      <c r="N1515" s="357">
        <v>0</v>
      </c>
      <c r="O1515" s="356">
        <f t="shared" si="46"/>
        <v>-0.38804877939676258</v>
      </c>
      <c r="P1515" s="357">
        <v>-0.38804877939675464</v>
      </c>
      <c r="Q1515" s="356" t="s">
        <v>15063</v>
      </c>
    </row>
    <row r="1516" spans="1:18" x14ac:dyDescent="0.25">
      <c r="A1516" s="354">
        <v>1513</v>
      </c>
      <c r="B1516" s="355" t="s">
        <v>2401</v>
      </c>
      <c r="C1516" s="355" t="s">
        <v>14338</v>
      </c>
      <c r="D1516" s="355" t="s">
        <v>14339</v>
      </c>
      <c r="E1516" s="355" t="s">
        <v>14395</v>
      </c>
      <c r="F1516" s="356" t="s">
        <v>3024</v>
      </c>
      <c r="G1516" s="356" t="s">
        <v>3225</v>
      </c>
      <c r="H1516" s="356" t="s">
        <v>3220</v>
      </c>
      <c r="I1516" s="356" t="str">
        <f t="shared" si="47"/>
        <v>NGEF_66F16-SALARPURIA-NOVA</v>
      </c>
      <c r="J1516" s="356" t="s">
        <v>2425</v>
      </c>
      <c r="K1516" s="356" t="s">
        <v>15063</v>
      </c>
      <c r="L1516" s="357">
        <v>2.318991537778655</v>
      </c>
      <c r="M1516" s="357">
        <v>1.9748127804615219</v>
      </c>
      <c r="N1516" s="357">
        <v>3.2521000000000022E-2</v>
      </c>
      <c r="O1516" s="356">
        <f t="shared" si="46"/>
        <v>13.630517085950029</v>
      </c>
      <c r="P1516" s="357">
        <v>13.630517085950034</v>
      </c>
      <c r="Q1516" s="356" t="s">
        <v>15063</v>
      </c>
    </row>
    <row r="1517" spans="1:18" x14ac:dyDescent="0.25">
      <c r="A1517" s="354">
        <v>1514</v>
      </c>
      <c r="B1517" s="355" t="s">
        <v>2401</v>
      </c>
      <c r="C1517" s="355" t="s">
        <v>14338</v>
      </c>
      <c r="D1517" s="355" t="s">
        <v>14339</v>
      </c>
      <c r="E1517" s="355" t="s">
        <v>14395</v>
      </c>
      <c r="F1517" s="356" t="s">
        <v>3024</v>
      </c>
      <c r="G1517" s="356" t="s">
        <v>3231</v>
      </c>
      <c r="H1517" s="356" t="s">
        <v>3222</v>
      </c>
      <c r="I1517" s="356" t="str">
        <f t="shared" si="47"/>
        <v>NGEF_66F17-AFNHBI</v>
      </c>
      <c r="J1517" s="356" t="s">
        <v>2425</v>
      </c>
      <c r="K1517" s="356" t="s">
        <v>15063</v>
      </c>
      <c r="L1517" s="357">
        <v>2.6462504927007302</v>
      </c>
      <c r="M1517" s="357">
        <v>2.4330137999999999</v>
      </c>
      <c r="N1517" s="357">
        <v>0</v>
      </c>
      <c r="O1517" s="356">
        <f t="shared" si="46"/>
        <v>8.0580690788309912</v>
      </c>
      <c r="P1517" s="357">
        <v>8.0580690788309752</v>
      </c>
      <c r="Q1517" s="356" t="s">
        <v>15063</v>
      </c>
    </row>
    <row r="1518" spans="1:18" x14ac:dyDescent="0.25">
      <c r="A1518" s="354">
        <v>1515</v>
      </c>
      <c r="B1518" s="355" t="s">
        <v>2401</v>
      </c>
      <c r="C1518" s="355" t="s">
        <v>14338</v>
      </c>
      <c r="D1518" s="355" t="s">
        <v>14339</v>
      </c>
      <c r="E1518" s="355" t="s">
        <v>14395</v>
      </c>
      <c r="F1518" s="356" t="s">
        <v>3216</v>
      </c>
      <c r="G1518" s="356" t="s">
        <v>3221</v>
      </c>
      <c r="H1518" s="356" t="s">
        <v>3224</v>
      </c>
      <c r="I1518" s="356" t="str">
        <f t="shared" si="47"/>
        <v>BAGMANE_66F17-KG PURA 2</v>
      </c>
      <c r="J1518" s="356" t="s">
        <v>2405</v>
      </c>
      <c r="K1518" s="356" t="s">
        <v>15063</v>
      </c>
      <c r="L1518" s="357">
        <v>4.6619360529397857</v>
      </c>
      <c r="M1518" s="357">
        <v>4.198755476661086</v>
      </c>
      <c r="N1518" s="357">
        <v>0</v>
      </c>
      <c r="O1518" s="356">
        <f t="shared" si="46"/>
        <v>9.9353695764793084</v>
      </c>
      <c r="P1518" s="357">
        <v>11.096090854218964</v>
      </c>
      <c r="Q1518" s="356" t="s">
        <v>15063</v>
      </c>
      <c r="R1518" s="358" t="e">
        <f>#REF!-M1518</f>
        <v>#REF!</v>
      </c>
    </row>
    <row r="1519" spans="1:18" x14ac:dyDescent="0.25">
      <c r="A1519" s="354">
        <v>1516</v>
      </c>
      <c r="B1519" s="355" t="s">
        <v>2401</v>
      </c>
      <c r="C1519" s="355" t="s">
        <v>14338</v>
      </c>
      <c r="D1519" s="355" t="s">
        <v>14339</v>
      </c>
      <c r="E1519" s="355" t="s">
        <v>14395</v>
      </c>
      <c r="F1519" s="356" t="s">
        <v>3228</v>
      </c>
      <c r="G1519" s="356" t="s">
        <v>3236</v>
      </c>
      <c r="H1519" s="356" t="s">
        <v>3247</v>
      </c>
      <c r="I1519" s="356" t="str">
        <f t="shared" si="47"/>
        <v>ITI_66F17-SITARI</v>
      </c>
      <c r="J1519" s="356" t="s">
        <v>2414</v>
      </c>
      <c r="K1519" s="356" t="s">
        <v>15063</v>
      </c>
      <c r="L1519" s="357">
        <v>1.8410026158327517</v>
      </c>
      <c r="M1519" s="357">
        <v>1.8452774999999999</v>
      </c>
      <c r="N1519" s="357">
        <v>0</v>
      </c>
      <c r="O1519" s="356">
        <f t="shared" si="46"/>
        <v>-0.23220413325238595</v>
      </c>
      <c r="P1519" s="357">
        <v>-0.23220413325237832</v>
      </c>
      <c r="Q1519" s="356" t="s">
        <v>15063</v>
      </c>
    </row>
    <row r="1520" spans="1:18" x14ac:dyDescent="0.25">
      <c r="A1520" s="354">
        <v>1517</v>
      </c>
      <c r="B1520" s="355" t="s">
        <v>2401</v>
      </c>
      <c r="C1520" s="355" t="s">
        <v>14338</v>
      </c>
      <c r="D1520" s="355" t="s">
        <v>14339</v>
      </c>
      <c r="E1520" s="355" t="s">
        <v>14395</v>
      </c>
      <c r="F1520" s="356" t="s">
        <v>3024</v>
      </c>
      <c r="G1520" s="356" t="s">
        <v>3248</v>
      </c>
      <c r="H1520" s="356" t="s">
        <v>3243</v>
      </c>
      <c r="I1520" s="356" t="str">
        <f t="shared" si="47"/>
        <v>NGEF_66F18-AFNHBII</v>
      </c>
      <c r="J1520" s="356" t="s">
        <v>2432</v>
      </c>
      <c r="K1520" s="356" t="s">
        <v>15063</v>
      </c>
      <c r="L1520" s="357">
        <v>0.37440163102878105</v>
      </c>
      <c r="M1520" s="357">
        <v>0.34902499999999997</v>
      </c>
      <c r="N1520" s="357">
        <v>0</v>
      </c>
      <c r="O1520" s="356">
        <f t="shared" si="46"/>
        <v>6.7779167946066767</v>
      </c>
      <c r="P1520" s="357">
        <v>9.4878136021748443</v>
      </c>
      <c r="Q1520" s="356" t="s">
        <v>15063</v>
      </c>
    </row>
    <row r="1521" spans="1:18" x14ac:dyDescent="0.25">
      <c r="A1521" s="354">
        <v>1518</v>
      </c>
      <c r="B1521" s="355" t="s">
        <v>2401</v>
      </c>
      <c r="C1521" s="355" t="s">
        <v>14338</v>
      </c>
      <c r="D1521" s="355" t="s">
        <v>14339</v>
      </c>
      <c r="E1521" s="355" t="s">
        <v>14395</v>
      </c>
      <c r="F1521" s="356" t="s">
        <v>3228</v>
      </c>
      <c r="G1521" s="356" t="s">
        <v>3238</v>
      </c>
      <c r="H1521" s="356" t="s">
        <v>3249</v>
      </c>
      <c r="I1521" s="356" t="str">
        <f t="shared" si="47"/>
        <v>ITI_66F18-SITARII</v>
      </c>
      <c r="J1521" s="356" t="s">
        <v>2414</v>
      </c>
      <c r="K1521" s="356" t="s">
        <v>15063</v>
      </c>
      <c r="L1521" s="357">
        <v>0.52910589889929127</v>
      </c>
      <c r="M1521" s="357">
        <v>0.53370399999999996</v>
      </c>
      <c r="N1521" s="357">
        <v>0</v>
      </c>
      <c r="O1521" s="356">
        <f t="shared" si="46"/>
        <v>-0.86903228829506507</v>
      </c>
      <c r="P1521" s="357">
        <v>-0.86015753965147379</v>
      </c>
      <c r="Q1521" s="356" t="s">
        <v>15063</v>
      </c>
    </row>
    <row r="1522" spans="1:18" x14ac:dyDescent="0.25">
      <c r="A1522" s="354">
        <v>1519</v>
      </c>
      <c r="B1522" s="355" t="s">
        <v>2401</v>
      </c>
      <c r="C1522" s="355" t="s">
        <v>14338</v>
      </c>
      <c r="D1522" s="355" t="s">
        <v>14339</v>
      </c>
      <c r="E1522" s="355" t="s">
        <v>14432</v>
      </c>
      <c r="F1522" s="356" t="s">
        <v>1512</v>
      </c>
      <c r="G1522" s="356" t="s">
        <v>3666</v>
      </c>
      <c r="H1522" s="356" t="s">
        <v>14436</v>
      </c>
      <c r="I1522" s="356" t="str">
        <f t="shared" si="47"/>
        <v>ITIF01-RAMURTHY-NAGAR</v>
      </c>
      <c r="J1522" s="356" t="s">
        <v>2405</v>
      </c>
      <c r="K1522" s="356" t="s">
        <v>15063</v>
      </c>
      <c r="L1522" s="357">
        <v>3.2010698276355818</v>
      </c>
      <c r="M1522" s="357">
        <v>2.9257778224589224</v>
      </c>
      <c r="N1522" s="357">
        <v>0</v>
      </c>
      <c r="O1522" s="356">
        <f t="shared" si="46"/>
        <v>8.5999999999999819</v>
      </c>
      <c r="P1522" s="357">
        <v>8.5999999999999854</v>
      </c>
      <c r="Q1522" s="356" t="s">
        <v>15063</v>
      </c>
      <c r="R1522" s="358" t="e">
        <f>#REF!-M1522</f>
        <v>#REF!</v>
      </c>
    </row>
    <row r="1523" spans="1:18" x14ac:dyDescent="0.25">
      <c r="A1523" s="354">
        <v>1520</v>
      </c>
      <c r="B1523" s="355" t="s">
        <v>2401</v>
      </c>
      <c r="C1523" s="355" t="s">
        <v>14338</v>
      </c>
      <c r="D1523" s="355" t="s">
        <v>14339</v>
      </c>
      <c r="E1523" s="355" t="s">
        <v>14432</v>
      </c>
      <c r="F1523" s="356" t="s">
        <v>1512</v>
      </c>
      <c r="G1523" s="356" t="s">
        <v>3663</v>
      </c>
      <c r="H1523" s="356" t="s">
        <v>14433</v>
      </c>
      <c r="I1523" s="356" t="str">
        <f t="shared" si="47"/>
        <v>ITIF02-BANASWADI</v>
      </c>
      <c r="J1523" s="356" t="s">
        <v>2405</v>
      </c>
      <c r="K1523" s="356" t="s">
        <v>15063</v>
      </c>
      <c r="L1523" s="357">
        <v>3.8736918833015825</v>
      </c>
      <c r="M1523" s="357">
        <v>3.5103395846478938</v>
      </c>
      <c r="N1523" s="357">
        <v>0</v>
      </c>
      <c r="O1523" s="356">
        <f t="shared" si="46"/>
        <v>9.3800000000000097</v>
      </c>
      <c r="P1523" s="357">
        <v>13.943737273001933</v>
      </c>
      <c r="Q1523" s="356" t="s">
        <v>15063</v>
      </c>
      <c r="R1523" s="358" t="e">
        <f>#REF!-M1523</f>
        <v>#REF!</v>
      </c>
    </row>
    <row r="1524" spans="1:18" x14ac:dyDescent="0.25">
      <c r="A1524" s="354">
        <v>1521</v>
      </c>
      <c r="B1524" s="355" t="s">
        <v>2401</v>
      </c>
      <c r="C1524" s="355" t="s">
        <v>14338</v>
      </c>
      <c r="D1524" s="355" t="s">
        <v>14339</v>
      </c>
      <c r="E1524" s="355" t="s">
        <v>14432</v>
      </c>
      <c r="F1524" s="356" t="s">
        <v>1512</v>
      </c>
      <c r="G1524" s="356" t="s">
        <v>3664</v>
      </c>
      <c r="H1524" s="356" t="s">
        <v>14434</v>
      </c>
      <c r="I1524" s="356" t="str">
        <f t="shared" si="47"/>
        <v>ITIF03-ITI</v>
      </c>
      <c r="J1524" s="356" t="s">
        <v>2414</v>
      </c>
      <c r="K1524" s="356" t="s">
        <v>15063</v>
      </c>
      <c r="L1524" s="357">
        <v>3.7291201018257083</v>
      </c>
      <c r="M1524" s="357">
        <v>3.561309697243551</v>
      </c>
      <c r="N1524" s="357">
        <v>0</v>
      </c>
      <c r="O1524" s="356">
        <f t="shared" si="46"/>
        <v>4.5000000000000133</v>
      </c>
      <c r="P1524" s="357">
        <v>15.395739184783308</v>
      </c>
      <c r="Q1524" s="356" t="s">
        <v>15063</v>
      </c>
      <c r="R1524" s="358" t="e">
        <f>#REF!-M1524</f>
        <v>#REF!</v>
      </c>
    </row>
    <row r="1525" spans="1:18" x14ac:dyDescent="0.25">
      <c r="A1525" s="354">
        <v>1522</v>
      </c>
      <c r="B1525" s="355" t="s">
        <v>2401</v>
      </c>
      <c r="C1525" s="355" t="s">
        <v>14338</v>
      </c>
      <c r="D1525" s="355" t="s">
        <v>14339</v>
      </c>
      <c r="E1525" s="355" t="s">
        <v>14432</v>
      </c>
      <c r="F1525" s="356" t="s">
        <v>1512</v>
      </c>
      <c r="G1525" s="356" t="s">
        <v>3667</v>
      </c>
      <c r="H1525" s="356" t="s">
        <v>14437</v>
      </c>
      <c r="I1525" s="356" t="str">
        <f t="shared" si="47"/>
        <v>ITIF07-F-KR-PURAM-INDL</v>
      </c>
      <c r="J1525" s="356" t="s">
        <v>2405</v>
      </c>
      <c r="K1525" s="356" t="s">
        <v>15063</v>
      </c>
      <c r="L1525" s="357">
        <v>5.251981416810775</v>
      </c>
      <c r="M1525" s="357">
        <v>4.8633347919667775</v>
      </c>
      <c r="N1525" s="357">
        <v>0</v>
      </c>
      <c r="O1525" s="356">
        <f t="shared" si="46"/>
        <v>7.4000000000000021</v>
      </c>
      <c r="P1525" s="357">
        <v>7.399999999999995</v>
      </c>
      <c r="Q1525" s="356" t="s">
        <v>15063</v>
      </c>
      <c r="R1525" s="358" t="e">
        <f>#REF!-M1525</f>
        <v>#REF!</v>
      </c>
    </row>
    <row r="1526" spans="1:18" x14ac:dyDescent="0.25">
      <c r="A1526" s="354">
        <v>1523</v>
      </c>
      <c r="B1526" s="355" t="s">
        <v>2401</v>
      </c>
      <c r="C1526" s="355" t="s">
        <v>14338</v>
      </c>
      <c r="D1526" s="355" t="s">
        <v>14339</v>
      </c>
      <c r="E1526" s="355" t="s">
        <v>14432</v>
      </c>
      <c r="F1526" s="356" t="s">
        <v>1512</v>
      </c>
      <c r="G1526" s="356" t="s">
        <v>3668</v>
      </c>
      <c r="H1526" s="356" t="s">
        <v>14438</v>
      </c>
      <c r="I1526" s="356" t="str">
        <f t="shared" si="47"/>
        <v>ITIF08-ANANDPURA</v>
      </c>
      <c r="J1526" s="356" t="s">
        <v>2405</v>
      </c>
      <c r="K1526" s="356" t="s">
        <v>15063</v>
      </c>
      <c r="L1526" s="357">
        <v>5.5977710455372307</v>
      </c>
      <c r="M1526" s="357">
        <v>5.2731003248960713</v>
      </c>
      <c r="N1526" s="357">
        <v>0</v>
      </c>
      <c r="O1526" s="356">
        <f t="shared" si="46"/>
        <v>5.8000000000000007</v>
      </c>
      <c r="P1526" s="357">
        <v>7.3114086864669687</v>
      </c>
      <c r="Q1526" s="356" t="s">
        <v>15063</v>
      </c>
      <c r="R1526" s="358" t="e">
        <f>#REF!-M1526</f>
        <v>#REF!</v>
      </c>
    </row>
    <row r="1527" spans="1:18" x14ac:dyDescent="0.25">
      <c r="A1527" s="354">
        <v>1524</v>
      </c>
      <c r="B1527" s="355" t="s">
        <v>2401</v>
      </c>
      <c r="C1527" s="355" t="s">
        <v>14338</v>
      </c>
      <c r="D1527" s="355" t="s">
        <v>14339</v>
      </c>
      <c r="E1527" s="355" t="s">
        <v>14432</v>
      </c>
      <c r="F1527" s="356" t="s">
        <v>1512</v>
      </c>
      <c r="G1527" s="356" t="s">
        <v>3669</v>
      </c>
      <c r="H1527" s="356" t="s">
        <v>14439</v>
      </c>
      <c r="I1527" s="356" t="str">
        <f t="shared" si="47"/>
        <v>ITIF10-HOYSALA-NAGAR</v>
      </c>
      <c r="J1527" s="356" t="s">
        <v>2405</v>
      </c>
      <c r="K1527" s="356" t="s">
        <v>15063</v>
      </c>
      <c r="L1527" s="357">
        <v>4.7851519141411316</v>
      </c>
      <c r="M1527" s="357">
        <v>4.3592733937825709</v>
      </c>
      <c r="N1527" s="357">
        <v>0</v>
      </c>
      <c r="O1527" s="356">
        <f t="shared" si="46"/>
        <v>8.9</v>
      </c>
      <c r="P1527" s="357">
        <v>9.2954529051924695</v>
      </c>
      <c r="Q1527" s="356" t="s">
        <v>15063</v>
      </c>
      <c r="R1527" s="358" t="e">
        <f>#REF!-M1527</f>
        <v>#REF!</v>
      </c>
    </row>
    <row r="1528" spans="1:18" x14ac:dyDescent="0.25">
      <c r="A1528" s="354">
        <v>1525</v>
      </c>
      <c r="B1528" s="355" t="s">
        <v>2401</v>
      </c>
      <c r="C1528" s="355" t="s">
        <v>14338</v>
      </c>
      <c r="D1528" s="355" t="s">
        <v>14339</v>
      </c>
      <c r="E1528" s="355" t="s">
        <v>14432</v>
      </c>
      <c r="F1528" s="356" t="s">
        <v>1512</v>
      </c>
      <c r="G1528" s="356" t="s">
        <v>3665</v>
      </c>
      <c r="H1528" s="356" t="s">
        <v>14435</v>
      </c>
      <c r="I1528" s="356" t="str">
        <f t="shared" si="47"/>
        <v>ITIF12-NRI-L/O</v>
      </c>
      <c r="J1528" s="356" t="s">
        <v>2405</v>
      </c>
      <c r="K1528" s="356" t="s">
        <v>15063</v>
      </c>
      <c r="L1528" s="357">
        <v>3.7961052782782576</v>
      </c>
      <c r="M1528" s="357">
        <v>3.4886207507377183</v>
      </c>
      <c r="N1528" s="357">
        <v>0</v>
      </c>
      <c r="O1528" s="356">
        <f t="shared" si="46"/>
        <v>8.1000000000000121</v>
      </c>
      <c r="P1528" s="357">
        <v>19.440275135365049</v>
      </c>
      <c r="Q1528" s="356" t="s">
        <v>15063</v>
      </c>
      <c r="R1528" s="358" t="e">
        <f>#REF!-M1528</f>
        <v>#REF!</v>
      </c>
    </row>
    <row r="1529" spans="1:18" x14ac:dyDescent="0.25">
      <c r="A1529" s="354">
        <v>1526</v>
      </c>
      <c r="B1529" s="355" t="s">
        <v>2401</v>
      </c>
      <c r="C1529" s="355" t="s">
        <v>14338</v>
      </c>
      <c r="D1529" s="355" t="s">
        <v>14339</v>
      </c>
      <c r="E1529" s="355" t="s">
        <v>14432</v>
      </c>
      <c r="F1529" s="356" t="s">
        <v>1512</v>
      </c>
      <c r="G1529" s="356" t="s">
        <v>3670</v>
      </c>
      <c r="H1529" s="356" t="s">
        <v>14440</v>
      </c>
      <c r="I1529" s="356" t="str">
        <f t="shared" si="47"/>
        <v>ITIF13-BWSSB</v>
      </c>
      <c r="J1529" s="356" t="s">
        <v>2405</v>
      </c>
      <c r="K1529" s="356" t="s">
        <v>15063</v>
      </c>
      <c r="L1529" s="357">
        <v>4.0285171555541988</v>
      </c>
      <c r="M1529" s="357">
        <v>3.6345281777409983</v>
      </c>
      <c r="N1529" s="357">
        <v>0</v>
      </c>
      <c r="O1529" s="356">
        <f t="shared" si="46"/>
        <v>9.779999999999994</v>
      </c>
      <c r="P1529" s="357">
        <v>23.074468648108535</v>
      </c>
      <c r="Q1529" s="356" t="s">
        <v>15063</v>
      </c>
      <c r="R1529" s="358" t="e">
        <f>#REF!-M1529</f>
        <v>#REF!</v>
      </c>
    </row>
    <row r="1530" spans="1:18" x14ac:dyDescent="0.25">
      <c r="A1530" s="354">
        <v>1527</v>
      </c>
      <c r="B1530" s="355" t="s">
        <v>2401</v>
      </c>
      <c r="C1530" s="355" t="s">
        <v>14338</v>
      </c>
      <c r="D1530" s="355" t="s">
        <v>14339</v>
      </c>
      <c r="E1530" s="355" t="s">
        <v>14432</v>
      </c>
      <c r="F1530" s="356" t="s">
        <v>1512</v>
      </c>
      <c r="G1530" s="356" t="s">
        <v>3671</v>
      </c>
      <c r="H1530" s="356" t="s">
        <v>14441</v>
      </c>
      <c r="I1530" s="356" t="str">
        <f t="shared" si="47"/>
        <v>ITIF20-KASHIVISH VISHWANATHA LAY OUT</v>
      </c>
      <c r="J1530" s="356" t="s">
        <v>2405</v>
      </c>
      <c r="K1530" s="356" t="s">
        <v>15063</v>
      </c>
      <c r="L1530" s="357">
        <v>1.6127356881295454</v>
      </c>
      <c r="M1530" s="357">
        <v>1.4530748550047203</v>
      </c>
      <c r="N1530" s="357">
        <v>0</v>
      </c>
      <c r="O1530" s="356">
        <f t="shared" si="46"/>
        <v>9.9000000000000039</v>
      </c>
      <c r="P1530" s="357">
        <v>9.8999999999999986</v>
      </c>
      <c r="Q1530" s="356" t="s">
        <v>15063</v>
      </c>
      <c r="R1530" s="358" t="e">
        <f>#REF!-M1530</f>
        <v>#REF!</v>
      </c>
    </row>
    <row r="1531" spans="1:18" x14ac:dyDescent="0.25">
      <c r="A1531" s="354">
        <v>1528</v>
      </c>
      <c r="B1531" s="355" t="s">
        <v>2401</v>
      </c>
      <c r="C1531" s="355" t="s">
        <v>14338</v>
      </c>
      <c r="D1531" s="355" t="s">
        <v>14339</v>
      </c>
      <c r="E1531" s="355" t="s">
        <v>14432</v>
      </c>
      <c r="F1531" s="356" t="s">
        <v>1512</v>
      </c>
      <c r="G1531" s="356" t="s">
        <v>3672</v>
      </c>
      <c r="H1531" s="356" t="s">
        <v>14442</v>
      </c>
      <c r="I1531" s="356" t="str">
        <f t="shared" si="47"/>
        <v>ITIF21-VARNASI</v>
      </c>
      <c r="J1531" s="356" t="s">
        <v>2405</v>
      </c>
      <c r="K1531" s="356" t="s">
        <v>15063</v>
      </c>
      <c r="L1531" s="357">
        <v>4.8546304396367006</v>
      </c>
      <c r="M1531" s="357">
        <v>4.4327630544322707</v>
      </c>
      <c r="N1531" s="357">
        <v>0</v>
      </c>
      <c r="O1531" s="356">
        <f t="shared" si="46"/>
        <v>8.6900000000000137</v>
      </c>
      <c r="P1531" s="357">
        <v>10.295007355068797</v>
      </c>
      <c r="Q1531" s="356" t="s">
        <v>15063</v>
      </c>
      <c r="R1531" s="358" t="e">
        <f>#REF!-M1531</f>
        <v>#REF!</v>
      </c>
    </row>
    <row r="1532" spans="1:18" x14ac:dyDescent="0.25">
      <c r="A1532" s="354">
        <v>1529</v>
      </c>
      <c r="B1532" s="355" t="s">
        <v>2401</v>
      </c>
      <c r="C1532" s="355" t="s">
        <v>14338</v>
      </c>
      <c r="D1532" s="355" t="s">
        <v>14339</v>
      </c>
      <c r="E1532" s="355" t="s">
        <v>14432</v>
      </c>
      <c r="F1532" s="356" t="s">
        <v>1512</v>
      </c>
      <c r="G1532" s="356" t="s">
        <v>3673</v>
      </c>
      <c r="H1532" s="356" t="s">
        <v>14443</v>
      </c>
      <c r="I1532" s="356" t="str">
        <f t="shared" si="47"/>
        <v>ITIF25-BATTARAHALLI</v>
      </c>
      <c r="J1532" s="356" t="s">
        <v>2405</v>
      </c>
      <c r="K1532" s="356" t="s">
        <v>15063</v>
      </c>
      <c r="L1532" s="357">
        <v>1.5581427398197896</v>
      </c>
      <c r="M1532" s="357">
        <v>1.4475146052925847</v>
      </c>
      <c r="N1532" s="357">
        <v>0</v>
      </c>
      <c r="O1532" s="356">
        <f t="shared" si="46"/>
        <v>7.0999999999999881</v>
      </c>
      <c r="P1532" s="357">
        <v>7.0999999999999837</v>
      </c>
      <c r="Q1532" s="356" t="s">
        <v>15063</v>
      </c>
      <c r="R1532" s="358" t="e">
        <f>#REF!-M1532</f>
        <v>#REF!</v>
      </c>
    </row>
    <row r="1533" spans="1:18" x14ac:dyDescent="0.25">
      <c r="A1533" s="354">
        <v>1530</v>
      </c>
      <c r="B1533" s="355" t="s">
        <v>2401</v>
      </c>
      <c r="C1533" s="355" t="s">
        <v>14338</v>
      </c>
      <c r="D1533" s="355" t="s">
        <v>14352</v>
      </c>
      <c r="E1533" s="355" t="s">
        <v>14397</v>
      </c>
      <c r="F1533" s="356" t="s">
        <v>3284</v>
      </c>
      <c r="G1533" s="356"/>
      <c r="H1533" s="356" t="s">
        <v>3415</v>
      </c>
      <c r="I1533" s="356" t="str">
        <f t="shared" si="47"/>
        <v>BRIGADEMP_66*F19 United Oxygen Com</v>
      </c>
      <c r="J1533" s="356"/>
      <c r="K1533" s="356" t="s">
        <v>15063</v>
      </c>
      <c r="L1533" s="357" t="e">
        <v>#N/A</v>
      </c>
      <c r="M1533" s="357">
        <v>0</v>
      </c>
      <c r="N1533" s="357" t="e">
        <v>#N/A</v>
      </c>
      <c r="O1533" s="356" t="e">
        <f t="shared" si="46"/>
        <v>#N/A</v>
      </c>
      <c r="P1533" s="357" t="e">
        <v>#DIV/0!</v>
      </c>
      <c r="Q1533" s="356" t="s">
        <v>15063</v>
      </c>
    </row>
    <row r="1534" spans="1:18" x14ac:dyDescent="0.25">
      <c r="A1534" s="354">
        <v>1531</v>
      </c>
      <c r="B1534" s="355" t="s">
        <v>2401</v>
      </c>
      <c r="C1534" s="355" t="s">
        <v>14338</v>
      </c>
      <c r="D1534" s="355" t="s">
        <v>14352</v>
      </c>
      <c r="E1534" s="355" t="s">
        <v>14397</v>
      </c>
      <c r="F1534" s="356" t="s">
        <v>3284</v>
      </c>
      <c r="G1534" s="356" t="s">
        <v>3311</v>
      </c>
      <c r="H1534" s="356" t="s">
        <v>3312</v>
      </c>
      <c r="I1534" s="356" t="str">
        <f t="shared" si="47"/>
        <v>BRIGADEMP_66F01-BRGABC</v>
      </c>
      <c r="J1534" s="356" t="s">
        <v>2432</v>
      </c>
      <c r="K1534" s="356" t="s">
        <v>15063</v>
      </c>
      <c r="L1534" s="357">
        <v>1.01572</v>
      </c>
      <c r="M1534" s="357">
        <v>1.01871</v>
      </c>
      <c r="N1534" s="357">
        <v>0</v>
      </c>
      <c r="O1534" s="356">
        <f t="shared" si="46"/>
        <v>-0.29437246485252316</v>
      </c>
      <c r="P1534" s="357">
        <v>-0.29437246485253254</v>
      </c>
      <c r="Q1534" s="356" t="s">
        <v>15063</v>
      </c>
    </row>
    <row r="1535" spans="1:18" x14ac:dyDescent="0.25">
      <c r="A1535" s="354">
        <v>1532</v>
      </c>
      <c r="B1535" s="355" t="s">
        <v>2401</v>
      </c>
      <c r="C1535" s="355" t="s">
        <v>14338</v>
      </c>
      <c r="D1535" s="355" t="s">
        <v>14352</v>
      </c>
      <c r="E1535" s="355" t="s">
        <v>14397</v>
      </c>
      <c r="F1535" s="356" t="s">
        <v>3337</v>
      </c>
      <c r="G1535" s="356" t="s">
        <v>3338</v>
      </c>
      <c r="H1535" s="356" t="s">
        <v>3339</v>
      </c>
      <c r="I1535" s="356" t="str">
        <f t="shared" si="47"/>
        <v>SHANTHINIKETHAN_66F02-D-BLOCK-CSS</v>
      </c>
      <c r="J1535" s="356" t="s">
        <v>2432</v>
      </c>
      <c r="K1535" s="356" t="s">
        <v>15063</v>
      </c>
      <c r="L1535" s="357">
        <v>0.60060000000000002</v>
      </c>
      <c r="M1535" s="357">
        <v>0.57393336000000006</v>
      </c>
      <c r="N1535" s="357">
        <v>0</v>
      </c>
      <c r="O1535" s="356">
        <f t="shared" si="46"/>
        <v>4.4399999999999942</v>
      </c>
      <c r="P1535" s="357">
        <v>11.306784794815016</v>
      </c>
      <c r="Q1535" s="356" t="s">
        <v>15063</v>
      </c>
    </row>
    <row r="1536" spans="1:18" x14ac:dyDescent="0.25">
      <c r="A1536" s="354">
        <v>1533</v>
      </c>
      <c r="B1536" s="355" t="s">
        <v>2401</v>
      </c>
      <c r="C1536" s="355" t="s">
        <v>14338</v>
      </c>
      <c r="D1536" s="355" t="s">
        <v>14352</v>
      </c>
      <c r="E1536" s="355" t="s">
        <v>14397</v>
      </c>
      <c r="F1536" s="356" t="s">
        <v>3284</v>
      </c>
      <c r="G1536" s="356" t="s">
        <v>3285</v>
      </c>
      <c r="H1536" s="356" t="s">
        <v>3286</v>
      </c>
      <c r="I1536" s="356" t="str">
        <f t="shared" si="47"/>
        <v>BRIGADEMP_66F02-TR.-YARD--DEF-BLOCK</v>
      </c>
      <c r="J1536" s="356" t="s">
        <v>2432</v>
      </c>
      <c r="K1536" s="356" t="s">
        <v>15063</v>
      </c>
      <c r="L1536" s="357">
        <v>0.55907999999999958</v>
      </c>
      <c r="M1536" s="357">
        <v>0.50624693999999959</v>
      </c>
      <c r="N1536" s="357">
        <v>0</v>
      </c>
      <c r="O1536" s="356">
        <f t="shared" si="46"/>
        <v>9.4500000000000046</v>
      </c>
      <c r="P1536" s="357">
        <v>16.060470768916279</v>
      </c>
      <c r="Q1536" s="356" t="s">
        <v>15063</v>
      </c>
    </row>
    <row r="1537" spans="1:17" x14ac:dyDescent="0.25">
      <c r="A1537" s="354">
        <v>1534</v>
      </c>
      <c r="B1537" s="355" t="s">
        <v>2401</v>
      </c>
      <c r="C1537" s="355" t="s">
        <v>14338</v>
      </c>
      <c r="D1537" s="355" t="s">
        <v>14352</v>
      </c>
      <c r="E1537" s="355" t="s">
        <v>14397</v>
      </c>
      <c r="F1537" s="356" t="s">
        <v>3313</v>
      </c>
      <c r="G1537" s="356" t="s">
        <v>3314</v>
      </c>
      <c r="H1537" s="356" t="s">
        <v>3315</v>
      </c>
      <c r="I1537" s="356" t="str">
        <f t="shared" si="47"/>
        <v>BAGMANEWTP_66F02-W.T.C.</v>
      </c>
      <c r="J1537" s="356" t="s">
        <v>2425</v>
      </c>
      <c r="K1537" s="356" t="s">
        <v>15063</v>
      </c>
      <c r="L1537" s="357">
        <v>5.6441000000000052</v>
      </c>
      <c r="M1537" s="357">
        <v>5.1299224900000047</v>
      </c>
      <c r="N1537" s="357">
        <v>0</v>
      </c>
      <c r="O1537" s="356">
        <f t="shared" si="46"/>
        <v>9.1100000000000012</v>
      </c>
      <c r="P1537" s="357">
        <v>9.1100000000000172</v>
      </c>
      <c r="Q1537" s="356" t="s">
        <v>15063</v>
      </c>
    </row>
    <row r="1538" spans="1:17" x14ac:dyDescent="0.25">
      <c r="A1538" s="354">
        <v>1535</v>
      </c>
      <c r="B1538" s="355" t="s">
        <v>2401</v>
      </c>
      <c r="C1538" s="355" t="s">
        <v>14338</v>
      </c>
      <c r="D1538" s="355" t="s">
        <v>14352</v>
      </c>
      <c r="E1538" s="355" t="s">
        <v>14397</v>
      </c>
      <c r="F1538" s="356" t="s">
        <v>3365</v>
      </c>
      <c r="G1538" s="356" t="s">
        <v>3366</v>
      </c>
      <c r="H1538" s="356" t="s">
        <v>3367</v>
      </c>
      <c r="I1538" s="356" t="str">
        <f t="shared" si="47"/>
        <v>EPIP_66F02-WHITEFIELD</v>
      </c>
      <c r="J1538" s="356" t="s">
        <v>2414</v>
      </c>
      <c r="K1538" s="356" t="s">
        <v>15063</v>
      </c>
      <c r="L1538" s="357">
        <v>2.796600000000006</v>
      </c>
      <c r="M1538" s="357">
        <v>2.551338180000005</v>
      </c>
      <c r="N1538" s="357">
        <v>0</v>
      </c>
      <c r="O1538" s="356">
        <f t="shared" si="46"/>
        <v>8.7700000000000156</v>
      </c>
      <c r="P1538" s="357">
        <v>22.118597400685537</v>
      </c>
      <c r="Q1538" s="356" t="s">
        <v>15063</v>
      </c>
    </row>
    <row r="1539" spans="1:17" x14ac:dyDescent="0.25">
      <c r="A1539" s="354">
        <v>1536</v>
      </c>
      <c r="B1539" s="355" t="s">
        <v>2401</v>
      </c>
      <c r="C1539" s="355" t="s">
        <v>14338</v>
      </c>
      <c r="D1539" s="355" t="s">
        <v>14352</v>
      </c>
      <c r="E1539" s="355" t="s">
        <v>14397</v>
      </c>
      <c r="F1539" s="356" t="s">
        <v>3251</v>
      </c>
      <c r="G1539" s="356" t="s">
        <v>3252</v>
      </c>
      <c r="H1539" s="356" t="s">
        <v>3253</v>
      </c>
      <c r="I1539" s="356" t="str">
        <f t="shared" si="47"/>
        <v>HOODY_220F03-E.P.I.P</v>
      </c>
      <c r="J1539" s="356" t="s">
        <v>2405</v>
      </c>
      <c r="K1539" s="356" t="s">
        <v>15063</v>
      </c>
      <c r="L1539" s="357">
        <v>1.8020399999999996</v>
      </c>
      <c r="M1539" s="357">
        <v>1.62744015</v>
      </c>
      <c r="N1539" s="357">
        <v>0</v>
      </c>
      <c r="O1539" s="356">
        <f t="shared" si="46"/>
        <v>9.6890107877738405</v>
      </c>
      <c r="P1539" s="357">
        <v>12.528188965915742</v>
      </c>
      <c r="Q1539" s="356" t="s">
        <v>15063</v>
      </c>
    </row>
    <row r="1540" spans="1:17" x14ac:dyDescent="0.25">
      <c r="A1540" s="354">
        <v>1537</v>
      </c>
      <c r="B1540" s="355" t="s">
        <v>2401</v>
      </c>
      <c r="C1540" s="355" t="s">
        <v>14338</v>
      </c>
      <c r="D1540" s="355" t="s">
        <v>14352</v>
      </c>
      <c r="E1540" s="355" t="s">
        <v>14397</v>
      </c>
      <c r="F1540" s="356" t="s">
        <v>3337</v>
      </c>
      <c r="G1540" s="356" t="s">
        <v>3340</v>
      </c>
      <c r="H1540" s="356" t="s">
        <v>3341</v>
      </c>
      <c r="I1540" s="356" t="str">
        <f t="shared" si="47"/>
        <v>SHANTHINIKETHAN_66F03-PRW</v>
      </c>
      <c r="J1540" s="356" t="s">
        <v>2432</v>
      </c>
      <c r="K1540" s="356" t="s">
        <v>15063</v>
      </c>
      <c r="L1540" s="357">
        <v>1.5653200000000005</v>
      </c>
      <c r="M1540" s="357">
        <v>1.57908</v>
      </c>
      <c r="N1540" s="357">
        <v>0</v>
      </c>
      <c r="O1540" s="356">
        <f t="shared" ref="O1540:O1603" si="48">((L1540-N1540)-M1540)/(L1540-N1540)*100</f>
        <v>-0.87905348427155772</v>
      </c>
      <c r="P1540" s="357">
        <v>-0.8790534842715525</v>
      </c>
      <c r="Q1540" s="356" t="s">
        <v>15063</v>
      </c>
    </row>
    <row r="1541" spans="1:17" x14ac:dyDescent="0.25">
      <c r="A1541" s="354">
        <v>1538</v>
      </c>
      <c r="B1541" s="355" t="s">
        <v>2401</v>
      </c>
      <c r="C1541" s="355" t="s">
        <v>14338</v>
      </c>
      <c r="D1541" s="355" t="s">
        <v>14352</v>
      </c>
      <c r="E1541" s="355" t="s">
        <v>14397</v>
      </c>
      <c r="F1541" s="356" t="s">
        <v>3365</v>
      </c>
      <c r="G1541" s="356" t="s">
        <v>3368</v>
      </c>
      <c r="H1541" s="356" t="s">
        <v>3369</v>
      </c>
      <c r="I1541" s="356" t="str">
        <f t="shared" ref="I1541:I1604" si="49">F1541&amp;H1541</f>
        <v>EPIP_66F03-SPLENDER</v>
      </c>
      <c r="J1541" s="356" t="s">
        <v>2425</v>
      </c>
      <c r="K1541" s="356" t="s">
        <v>15063</v>
      </c>
      <c r="L1541" s="357">
        <v>0.129</v>
      </c>
      <c r="M1541" s="357">
        <v>0.12038280000000001</v>
      </c>
      <c r="N1541" s="357">
        <v>0</v>
      </c>
      <c r="O1541" s="356">
        <f t="shared" si="48"/>
        <v>6.6799999999999926</v>
      </c>
      <c r="P1541" s="357">
        <v>6.6799999999999971</v>
      </c>
      <c r="Q1541" s="356" t="s">
        <v>15063</v>
      </c>
    </row>
    <row r="1542" spans="1:17" x14ac:dyDescent="0.25">
      <c r="A1542" s="354">
        <v>1539</v>
      </c>
      <c r="B1542" s="355" t="s">
        <v>2401</v>
      </c>
      <c r="C1542" s="355" t="s">
        <v>14338</v>
      </c>
      <c r="D1542" s="355" t="s">
        <v>14352</v>
      </c>
      <c r="E1542" s="355" t="s">
        <v>14397</v>
      </c>
      <c r="F1542" s="356" t="s">
        <v>3284</v>
      </c>
      <c r="G1542" s="356" t="s">
        <v>3287</v>
      </c>
      <c r="H1542" s="356" t="s">
        <v>3288</v>
      </c>
      <c r="I1542" s="356" t="str">
        <f t="shared" si="49"/>
        <v>BRIGADEMP_66F03-TR.-YARD-GHI-BLOCK.</v>
      </c>
      <c r="J1542" s="356" t="s">
        <v>2432</v>
      </c>
      <c r="K1542" s="356" t="s">
        <v>15063</v>
      </c>
      <c r="L1542" s="357">
        <v>0.41032000000000035</v>
      </c>
      <c r="M1542" s="357">
        <v>0.37195508000000033</v>
      </c>
      <c r="N1542" s="357">
        <v>0</v>
      </c>
      <c r="O1542" s="356">
        <f t="shared" si="48"/>
        <v>9.3499999999999979</v>
      </c>
      <c r="P1542" s="357">
        <v>15.41970407983534</v>
      </c>
      <c r="Q1542" s="356" t="s">
        <v>15063</v>
      </c>
    </row>
    <row r="1543" spans="1:17" x14ac:dyDescent="0.25">
      <c r="A1543" s="354">
        <v>1540</v>
      </c>
      <c r="B1543" s="355" t="s">
        <v>2401</v>
      </c>
      <c r="C1543" s="355" t="s">
        <v>14338</v>
      </c>
      <c r="D1543" s="355" t="s">
        <v>14352</v>
      </c>
      <c r="E1543" s="355" t="s">
        <v>14397</v>
      </c>
      <c r="F1543" s="356" t="s">
        <v>3313</v>
      </c>
      <c r="G1543" s="356" t="s">
        <v>3316</v>
      </c>
      <c r="H1543" s="356" t="s">
        <v>3317</v>
      </c>
      <c r="I1543" s="356" t="str">
        <f t="shared" si="49"/>
        <v>BAGMANEWTP_66F03-W.T.C.</v>
      </c>
      <c r="J1543" s="356" t="s">
        <v>2425</v>
      </c>
      <c r="K1543" s="356" t="s">
        <v>15063</v>
      </c>
      <c r="L1543" s="357">
        <v>3.0725000000000002</v>
      </c>
      <c r="M1543" s="357">
        <v>2.7818414999999996</v>
      </c>
      <c r="N1543" s="357">
        <v>0</v>
      </c>
      <c r="O1543" s="356">
        <f t="shared" si="48"/>
        <v>9.4600000000000186</v>
      </c>
      <c r="P1543" s="357">
        <v>9.4600000000000133</v>
      </c>
      <c r="Q1543" s="356" t="s">
        <v>15063</v>
      </c>
    </row>
    <row r="1544" spans="1:17" x14ac:dyDescent="0.25">
      <c r="A1544" s="354">
        <v>1541</v>
      </c>
      <c r="B1544" s="355" t="s">
        <v>2401</v>
      </c>
      <c r="C1544" s="355" t="s">
        <v>14338</v>
      </c>
      <c r="D1544" s="355" t="s">
        <v>14352</v>
      </c>
      <c r="E1544" s="355" t="s">
        <v>14397</v>
      </c>
      <c r="F1544" s="356" t="s">
        <v>3337</v>
      </c>
      <c r="G1544" s="356" t="s">
        <v>3342</v>
      </c>
      <c r="H1544" s="356" t="s">
        <v>3343</v>
      </c>
      <c r="I1544" s="356" t="str">
        <f t="shared" si="49"/>
        <v>SHANTHINIKETHAN_66F04-CR-BLOCK</v>
      </c>
      <c r="J1544" s="356" t="s">
        <v>2432</v>
      </c>
      <c r="K1544" s="356" t="s">
        <v>15063</v>
      </c>
      <c r="L1544" s="357">
        <v>1.3730400000000009</v>
      </c>
      <c r="M1544" s="357">
        <v>1.3755325</v>
      </c>
      <c r="N1544" s="357">
        <v>0</v>
      </c>
      <c r="O1544" s="356">
        <f t="shared" si="48"/>
        <v>-0.18153149216331052</v>
      </c>
      <c r="P1544" s="357">
        <v>21.680665264584707</v>
      </c>
      <c r="Q1544" s="356" t="s">
        <v>15063</v>
      </c>
    </row>
    <row r="1545" spans="1:17" x14ac:dyDescent="0.25">
      <c r="A1545" s="354">
        <v>1542</v>
      </c>
      <c r="B1545" s="355" t="s">
        <v>2401</v>
      </c>
      <c r="C1545" s="355" t="s">
        <v>14338</v>
      </c>
      <c r="D1545" s="355" t="s">
        <v>14352</v>
      </c>
      <c r="E1545" s="355" t="s">
        <v>14397</v>
      </c>
      <c r="F1545" s="356" t="s">
        <v>3284</v>
      </c>
      <c r="G1545" s="356" t="s">
        <v>3289</v>
      </c>
      <c r="H1545" s="356" t="s">
        <v>3290</v>
      </c>
      <c r="I1545" s="356" t="str">
        <f t="shared" si="49"/>
        <v>BRIGADEMP_66F04-SIPANI-FIBER</v>
      </c>
      <c r="J1545" s="356" t="s">
        <v>2414</v>
      </c>
      <c r="K1545" s="356" t="s">
        <v>15063</v>
      </c>
      <c r="L1545" s="357">
        <v>1.9746399999999995</v>
      </c>
      <c r="M1545" s="357">
        <v>1.7522955359999994</v>
      </c>
      <c r="N1545" s="357">
        <v>0</v>
      </c>
      <c r="O1545" s="356">
        <f t="shared" si="48"/>
        <v>11.260000000000007</v>
      </c>
      <c r="P1545" s="357">
        <v>11.260000000000003</v>
      </c>
      <c r="Q1545" s="356" t="s">
        <v>15063</v>
      </c>
    </row>
    <row r="1546" spans="1:17" x14ac:dyDescent="0.25">
      <c r="A1546" s="354">
        <v>1543</v>
      </c>
      <c r="B1546" s="355" t="s">
        <v>2401</v>
      </c>
      <c r="C1546" s="355" t="s">
        <v>14338</v>
      </c>
      <c r="D1546" s="355" t="s">
        <v>14352</v>
      </c>
      <c r="E1546" s="355" t="s">
        <v>14397</v>
      </c>
      <c r="F1546" s="356" t="s">
        <v>3313</v>
      </c>
      <c r="G1546" s="356" t="s">
        <v>3318</v>
      </c>
      <c r="H1546" s="356" t="s">
        <v>3319</v>
      </c>
      <c r="I1546" s="356" t="str">
        <f t="shared" si="49"/>
        <v>BAGMANEWTP_66F04-W.T.C.</v>
      </c>
      <c r="J1546" s="356" t="s">
        <v>2425</v>
      </c>
      <c r="K1546" s="356" t="s">
        <v>15063</v>
      </c>
      <c r="L1546" s="357">
        <v>1.4532000000000116</v>
      </c>
      <c r="M1546" s="357">
        <v>1.3869340800000112</v>
      </c>
      <c r="N1546" s="357">
        <v>0</v>
      </c>
      <c r="O1546" s="356">
        <f t="shared" si="48"/>
        <v>4.5599999999999925</v>
      </c>
      <c r="P1546" s="357">
        <v>4.5599999999999969</v>
      </c>
      <c r="Q1546" s="356" t="s">
        <v>15063</v>
      </c>
    </row>
    <row r="1547" spans="1:17" x14ac:dyDescent="0.25">
      <c r="A1547" s="354">
        <v>1544</v>
      </c>
      <c r="B1547" s="355" t="s">
        <v>2401</v>
      </c>
      <c r="C1547" s="355" t="s">
        <v>14338</v>
      </c>
      <c r="D1547" s="355" t="s">
        <v>14352</v>
      </c>
      <c r="E1547" s="355" t="s">
        <v>14397</v>
      </c>
      <c r="F1547" s="356" t="s">
        <v>3251</v>
      </c>
      <c r="G1547" s="356" t="s">
        <v>3254</v>
      </c>
      <c r="H1547" s="356" t="s">
        <v>3255</v>
      </c>
      <c r="I1547" s="356" t="str">
        <f t="shared" si="49"/>
        <v>HOODY_220F05-HOODY</v>
      </c>
      <c r="J1547" s="356" t="s">
        <v>2405</v>
      </c>
      <c r="K1547" s="356" t="s">
        <v>15063</v>
      </c>
      <c r="L1547" s="357">
        <v>2.3666399999999999</v>
      </c>
      <c r="M1547" s="357">
        <v>2.1114763999999999</v>
      </c>
      <c r="N1547" s="357">
        <v>0</v>
      </c>
      <c r="O1547" s="356">
        <f t="shared" si="48"/>
        <v>10.781682047121656</v>
      </c>
      <c r="P1547" s="357">
        <v>14.98522965887663</v>
      </c>
      <c r="Q1547" s="356" t="s">
        <v>15063</v>
      </c>
    </row>
    <row r="1548" spans="1:17" x14ac:dyDescent="0.25">
      <c r="A1548" s="354">
        <v>1545</v>
      </c>
      <c r="B1548" s="355" t="s">
        <v>2401</v>
      </c>
      <c r="C1548" s="355" t="s">
        <v>14338</v>
      </c>
      <c r="D1548" s="355" t="s">
        <v>14352</v>
      </c>
      <c r="E1548" s="355" t="s">
        <v>14397</v>
      </c>
      <c r="F1548" s="356" t="s">
        <v>3337</v>
      </c>
      <c r="G1548" s="356" t="s">
        <v>3408</v>
      </c>
      <c r="H1548" s="356" t="s">
        <v>14405</v>
      </c>
      <c r="I1548" s="356" t="str">
        <f t="shared" si="49"/>
        <v>SHANTHINIKETHAN_66F05-SAN-&amp;-HERBERT,-ITPL-ROAD</v>
      </c>
      <c r="J1548" s="356" t="s">
        <v>2405</v>
      </c>
      <c r="K1548" s="356" t="s">
        <v>15063</v>
      </c>
      <c r="L1548" s="357">
        <v>2.1012000000000013</v>
      </c>
      <c r="M1548" s="357">
        <v>1.9656726000000009</v>
      </c>
      <c r="N1548" s="357">
        <v>0</v>
      </c>
      <c r="O1548" s="356">
        <f t="shared" si="48"/>
        <v>6.4500000000000153</v>
      </c>
      <c r="P1548" s="357">
        <v>13.018962644157096</v>
      </c>
      <c r="Q1548" s="356" t="s">
        <v>15063</v>
      </c>
    </row>
    <row r="1549" spans="1:17" x14ac:dyDescent="0.25">
      <c r="A1549" s="354">
        <v>1546</v>
      </c>
      <c r="B1549" s="355" t="s">
        <v>2401</v>
      </c>
      <c r="C1549" s="355" t="s">
        <v>14338</v>
      </c>
      <c r="D1549" s="355" t="s">
        <v>14352</v>
      </c>
      <c r="E1549" s="355" t="s">
        <v>14397</v>
      </c>
      <c r="F1549" s="356" t="s">
        <v>3284</v>
      </c>
      <c r="G1549" s="356" t="s">
        <v>3291</v>
      </c>
      <c r="H1549" s="356" t="s">
        <v>3292</v>
      </c>
      <c r="I1549" s="356" t="str">
        <f t="shared" si="49"/>
        <v>BRIGADEMP_66F05-TR.-YARD-SUMMIT.</v>
      </c>
      <c r="J1549" s="356" t="s">
        <v>2432</v>
      </c>
      <c r="K1549" s="356" t="s">
        <v>15063</v>
      </c>
      <c r="L1549" s="357">
        <v>0.68319999999999936</v>
      </c>
      <c r="M1549" s="357">
        <v>0.68994</v>
      </c>
      <c r="N1549" s="357">
        <v>0</v>
      </c>
      <c r="O1549" s="356">
        <f t="shared" si="48"/>
        <v>-0.986533957845527</v>
      </c>
      <c r="P1549" s="357">
        <v>50.302029562941627</v>
      </c>
      <c r="Q1549" s="356" t="s">
        <v>15063</v>
      </c>
    </row>
    <row r="1550" spans="1:17" x14ac:dyDescent="0.25">
      <c r="A1550" s="354">
        <v>1547</v>
      </c>
      <c r="B1550" s="355" t="s">
        <v>2401</v>
      </c>
      <c r="C1550" s="355" t="s">
        <v>14338</v>
      </c>
      <c r="D1550" s="355" t="s">
        <v>14352</v>
      </c>
      <c r="E1550" s="355" t="s">
        <v>14397</v>
      </c>
      <c r="F1550" s="356" t="s">
        <v>3313</v>
      </c>
      <c r="G1550" s="356" t="s">
        <v>3320</v>
      </c>
      <c r="H1550" s="356" t="s">
        <v>3321</v>
      </c>
      <c r="I1550" s="356" t="str">
        <f t="shared" si="49"/>
        <v>BAGMANEWTP_66F05-WTC</v>
      </c>
      <c r="J1550" s="356" t="s">
        <v>2425</v>
      </c>
      <c r="K1550" s="356" t="s">
        <v>15063</v>
      </c>
      <c r="L1550" s="357">
        <v>2.9712400000000003</v>
      </c>
      <c r="M1550" s="357">
        <v>2.7962339640000002</v>
      </c>
      <c r="N1550" s="357">
        <v>0</v>
      </c>
      <c r="O1550" s="356">
        <f t="shared" si="48"/>
        <v>5.8900000000000023</v>
      </c>
      <c r="P1550" s="357">
        <v>5.8899999999999952</v>
      </c>
      <c r="Q1550" s="356" t="s">
        <v>15063</v>
      </c>
    </row>
    <row r="1551" spans="1:17" x14ac:dyDescent="0.25">
      <c r="A1551" s="354">
        <v>1548</v>
      </c>
      <c r="B1551" s="355" t="s">
        <v>2401</v>
      </c>
      <c r="C1551" s="355" t="s">
        <v>14338</v>
      </c>
      <c r="D1551" s="355" t="s">
        <v>14352</v>
      </c>
      <c r="E1551" s="355" t="s">
        <v>14397</v>
      </c>
      <c r="F1551" s="356" t="s">
        <v>3251</v>
      </c>
      <c r="G1551" s="356" t="s">
        <v>3256</v>
      </c>
      <c r="H1551" s="356" t="s">
        <v>3257</v>
      </c>
      <c r="I1551" s="356" t="str">
        <f t="shared" si="49"/>
        <v>HOODY_220F06-FSEETHARAMPALYA</v>
      </c>
      <c r="J1551" s="356" t="s">
        <v>2405</v>
      </c>
      <c r="K1551" s="356" t="s">
        <v>15063</v>
      </c>
      <c r="L1551" s="357">
        <v>2.6180399999999984</v>
      </c>
      <c r="M1551" s="357">
        <v>2.298639119999998</v>
      </c>
      <c r="N1551" s="357">
        <v>0</v>
      </c>
      <c r="O1551" s="356">
        <f t="shared" si="48"/>
        <v>12.200000000000021</v>
      </c>
      <c r="P1551" s="357">
        <v>12.200000000000022</v>
      </c>
      <c r="Q1551" s="356" t="s">
        <v>15063</v>
      </c>
    </row>
    <row r="1552" spans="1:17" x14ac:dyDescent="0.25">
      <c r="A1552" s="354">
        <v>1549</v>
      </c>
      <c r="B1552" s="355" t="s">
        <v>2401</v>
      </c>
      <c r="C1552" s="355" t="s">
        <v>14338</v>
      </c>
      <c r="D1552" s="355" t="s">
        <v>14352</v>
      </c>
      <c r="E1552" s="355" t="s">
        <v>14397</v>
      </c>
      <c r="F1552" s="356" t="s">
        <v>3337</v>
      </c>
      <c r="G1552" s="356" t="s">
        <v>3344</v>
      </c>
      <c r="H1552" s="356" t="s">
        <v>3345</v>
      </c>
      <c r="I1552" s="356" t="str">
        <f t="shared" si="49"/>
        <v>SHANTHINIKETHAN_66F06-F-TIKMANI-STEELS,-ITPL-ROAD</v>
      </c>
      <c r="J1552" s="356" t="s">
        <v>2405</v>
      </c>
      <c r="K1552" s="356" t="s">
        <v>15063</v>
      </c>
      <c r="L1552" s="357">
        <v>4.8879200000000012</v>
      </c>
      <c r="M1552" s="357">
        <v>4.3776211520000015</v>
      </c>
      <c r="N1552" s="357">
        <v>0</v>
      </c>
      <c r="O1552" s="356">
        <f t="shared" si="48"/>
        <v>10.439999999999991</v>
      </c>
      <c r="P1552" s="357">
        <v>10.440000000000005</v>
      </c>
      <c r="Q1552" s="356" t="s">
        <v>15063</v>
      </c>
    </row>
    <row r="1553" spans="1:17" x14ac:dyDescent="0.25">
      <c r="A1553" s="354">
        <v>1550</v>
      </c>
      <c r="B1553" s="355" t="s">
        <v>2401</v>
      </c>
      <c r="C1553" s="355" t="s">
        <v>14338</v>
      </c>
      <c r="D1553" s="355" t="s">
        <v>14352</v>
      </c>
      <c r="E1553" s="355" t="s">
        <v>14397</v>
      </c>
      <c r="F1553" s="356" t="s">
        <v>3284</v>
      </c>
      <c r="G1553" s="356" t="s">
        <v>3309</v>
      </c>
      <c r="H1553" s="356" t="s">
        <v>3310</v>
      </c>
      <c r="I1553" s="356" t="str">
        <f t="shared" si="49"/>
        <v>BRIGADEMP_66F06-F--TR.YARD-SUMMIT.</v>
      </c>
      <c r="J1553" s="356" t="s">
        <v>2432</v>
      </c>
      <c r="K1553" s="356" t="s">
        <v>15063</v>
      </c>
      <c r="L1553" s="357">
        <v>0.51355999999999991</v>
      </c>
      <c r="M1553" s="357">
        <v>0.49579082399999991</v>
      </c>
      <c r="N1553" s="357">
        <v>0</v>
      </c>
      <c r="O1553" s="356">
        <f t="shared" si="48"/>
        <v>3.46</v>
      </c>
      <c r="P1553" s="357">
        <v>3.4894037501138286</v>
      </c>
      <c r="Q1553" s="356" t="s">
        <v>15063</v>
      </c>
    </row>
    <row r="1554" spans="1:17" x14ac:dyDescent="0.25">
      <c r="A1554" s="354">
        <v>1551</v>
      </c>
      <c r="B1554" s="355" t="s">
        <v>2401</v>
      </c>
      <c r="C1554" s="355" t="s">
        <v>14338</v>
      </c>
      <c r="D1554" s="355" t="s">
        <v>14352</v>
      </c>
      <c r="E1554" s="355" t="s">
        <v>14397</v>
      </c>
      <c r="F1554" s="356" t="s">
        <v>3313</v>
      </c>
      <c r="G1554" s="356" t="s">
        <v>3322</v>
      </c>
      <c r="H1554" s="356" t="s">
        <v>3323</v>
      </c>
      <c r="I1554" s="356" t="str">
        <f t="shared" si="49"/>
        <v>BAGMANEWTP_66F06-F-W.T.C</v>
      </c>
      <c r="J1554" s="356"/>
      <c r="K1554" s="356" t="s">
        <v>15063</v>
      </c>
      <c r="L1554" s="357">
        <v>0</v>
      </c>
      <c r="M1554" s="357">
        <v>0</v>
      </c>
      <c r="N1554" s="357">
        <v>0</v>
      </c>
      <c r="O1554" s="356" t="e">
        <f t="shared" si="48"/>
        <v>#DIV/0!</v>
      </c>
      <c r="P1554" s="357" t="e">
        <v>#DIV/0!</v>
      </c>
      <c r="Q1554" s="356" t="s">
        <v>15063</v>
      </c>
    </row>
    <row r="1555" spans="1:17" x14ac:dyDescent="0.25">
      <c r="A1555" s="354">
        <v>1552</v>
      </c>
      <c r="B1555" s="355" t="s">
        <v>2401</v>
      </c>
      <c r="C1555" s="355" t="s">
        <v>14338</v>
      </c>
      <c r="D1555" s="355" t="s">
        <v>14352</v>
      </c>
      <c r="E1555" s="355" t="s">
        <v>14397</v>
      </c>
      <c r="F1555" s="356" t="s">
        <v>3365</v>
      </c>
      <c r="G1555" s="356" t="s">
        <v>3370</v>
      </c>
      <c r="H1555" s="356" t="s">
        <v>3371</v>
      </c>
      <c r="I1555" s="356" t="str">
        <f t="shared" si="49"/>
        <v>EPIP_66F06-L-&amp;-T</v>
      </c>
      <c r="J1555" s="356" t="s">
        <v>2414</v>
      </c>
      <c r="K1555" s="356" t="s">
        <v>15063</v>
      </c>
      <c r="L1555" s="357">
        <v>0.26082289999999997</v>
      </c>
      <c r="M1555" s="357">
        <v>0.26906000000000002</v>
      </c>
      <c r="N1555" s="357">
        <v>0</v>
      </c>
      <c r="O1555" s="356">
        <f t="shared" si="48"/>
        <v>-3.1581199350210634</v>
      </c>
      <c r="P1555" s="357">
        <v>-3.1581199350210643</v>
      </c>
      <c r="Q1555" s="356" t="s">
        <v>15063</v>
      </c>
    </row>
    <row r="1556" spans="1:17" x14ac:dyDescent="0.25">
      <c r="A1556" s="354">
        <v>1553</v>
      </c>
      <c r="B1556" s="355" t="s">
        <v>2401</v>
      </c>
      <c r="C1556" s="355" t="s">
        <v>14338</v>
      </c>
      <c r="D1556" s="355" t="s">
        <v>14352</v>
      </c>
      <c r="E1556" s="355" t="s">
        <v>14397</v>
      </c>
      <c r="F1556" s="356" t="s">
        <v>3313</v>
      </c>
      <c r="G1556" s="356"/>
      <c r="H1556" s="356" t="s">
        <v>3418</v>
      </c>
      <c r="I1556" s="356" t="str">
        <f t="shared" si="49"/>
        <v>BAGMANEWTP_66F-07</v>
      </c>
      <c r="J1556" s="356"/>
      <c r="K1556" s="356" t="s">
        <v>15063</v>
      </c>
      <c r="L1556" s="357" t="e">
        <v>#N/A</v>
      </c>
      <c r="M1556" s="357">
        <v>0</v>
      </c>
      <c r="N1556" s="357" t="e">
        <v>#N/A</v>
      </c>
      <c r="O1556" s="356" t="e">
        <f t="shared" si="48"/>
        <v>#N/A</v>
      </c>
      <c r="P1556" s="357" t="e">
        <v>#DIV/0!</v>
      </c>
      <c r="Q1556" s="356" t="s">
        <v>15063</v>
      </c>
    </row>
    <row r="1557" spans="1:17" x14ac:dyDescent="0.25">
      <c r="A1557" s="354">
        <v>1554</v>
      </c>
      <c r="B1557" s="355" t="s">
        <v>2401</v>
      </c>
      <c r="C1557" s="355" t="s">
        <v>14338</v>
      </c>
      <c r="D1557" s="355" t="s">
        <v>14352</v>
      </c>
      <c r="E1557" s="355" t="s">
        <v>14397</v>
      </c>
      <c r="F1557" s="356" t="s">
        <v>3337</v>
      </c>
      <c r="G1557" s="356" t="s">
        <v>3347</v>
      </c>
      <c r="H1557" s="356" t="s">
        <v>3348</v>
      </c>
      <c r="I1557" s="356" t="str">
        <f t="shared" si="49"/>
        <v>SHANTHINIKETHAN_66F07-F-A-BLOCK-CSS</v>
      </c>
      <c r="J1557" s="356" t="s">
        <v>2432</v>
      </c>
      <c r="K1557" s="356" t="s">
        <v>15063</v>
      </c>
      <c r="L1557" s="357">
        <v>1.0570800000000009</v>
      </c>
      <c r="M1557" s="357">
        <v>0.96659395200000064</v>
      </c>
      <c r="N1557" s="357">
        <v>0</v>
      </c>
      <c r="O1557" s="356">
        <f t="shared" si="48"/>
        <v>8.5600000000000183</v>
      </c>
      <c r="P1557" s="357">
        <v>13.996144795374676</v>
      </c>
      <c r="Q1557" s="356" t="s">
        <v>15063</v>
      </c>
    </row>
    <row r="1558" spans="1:17" x14ac:dyDescent="0.25">
      <c r="A1558" s="354">
        <v>1555</v>
      </c>
      <c r="B1558" s="355" t="s">
        <v>2401</v>
      </c>
      <c r="C1558" s="355" t="s">
        <v>14338</v>
      </c>
      <c r="D1558" s="355" t="s">
        <v>14352</v>
      </c>
      <c r="E1558" s="355" t="s">
        <v>14397</v>
      </c>
      <c r="F1558" s="356" t="s">
        <v>3251</v>
      </c>
      <c r="G1558" s="356" t="s">
        <v>3258</v>
      </c>
      <c r="H1558" s="356" t="s">
        <v>3259</v>
      </c>
      <c r="I1558" s="356" t="str">
        <f t="shared" si="49"/>
        <v>HOODY_220F07-FD.KUNDALAHALLI</v>
      </c>
      <c r="J1558" s="356" t="s">
        <v>2405</v>
      </c>
      <c r="K1558" s="356" t="s">
        <v>15063</v>
      </c>
      <c r="L1558" s="357">
        <v>2.7972000000000001</v>
      </c>
      <c r="M1558" s="357">
        <v>2.5935638400000003</v>
      </c>
      <c r="N1558" s="357">
        <v>0</v>
      </c>
      <c r="O1558" s="356">
        <f t="shared" si="48"/>
        <v>7.2799999999999931</v>
      </c>
      <c r="P1558" s="357">
        <v>11.496191044082149</v>
      </c>
      <c r="Q1558" s="356" t="s">
        <v>15063</v>
      </c>
    </row>
    <row r="1559" spans="1:17" x14ac:dyDescent="0.25">
      <c r="A1559" s="354">
        <v>1556</v>
      </c>
      <c r="B1559" s="355" t="s">
        <v>2401</v>
      </c>
      <c r="C1559" s="355" t="s">
        <v>14338</v>
      </c>
      <c r="D1559" s="355" t="s">
        <v>14352</v>
      </c>
      <c r="E1559" s="355" t="s">
        <v>14397</v>
      </c>
      <c r="F1559" s="356" t="s">
        <v>3284</v>
      </c>
      <c r="G1559" s="356" t="s">
        <v>3293</v>
      </c>
      <c r="H1559" s="356" t="s">
        <v>3294</v>
      </c>
      <c r="I1559" s="356" t="str">
        <f t="shared" si="49"/>
        <v>BRIGADEMP_66F07-F--TR.-YARD-ABC-BLOCK.</v>
      </c>
      <c r="J1559" s="356" t="s">
        <v>2432</v>
      </c>
      <c r="K1559" s="356" t="s">
        <v>15063</v>
      </c>
      <c r="L1559" s="357">
        <v>0.26471999999999984</v>
      </c>
      <c r="M1559" s="357">
        <v>0.24232468799999984</v>
      </c>
      <c r="N1559" s="357">
        <v>0</v>
      </c>
      <c r="O1559" s="356">
        <f t="shared" si="48"/>
        <v>8.4600000000000044</v>
      </c>
      <c r="P1559" s="357">
        <v>15.708604845859552</v>
      </c>
      <c r="Q1559" s="356" t="s">
        <v>15063</v>
      </c>
    </row>
    <row r="1560" spans="1:17" x14ac:dyDescent="0.25">
      <c r="A1560" s="354">
        <v>1557</v>
      </c>
      <c r="B1560" s="355" t="s">
        <v>2401</v>
      </c>
      <c r="C1560" s="355" t="s">
        <v>14338</v>
      </c>
      <c r="D1560" s="355" t="s">
        <v>14352</v>
      </c>
      <c r="E1560" s="355" t="s">
        <v>14397</v>
      </c>
      <c r="F1560" s="356" t="s">
        <v>3365</v>
      </c>
      <c r="G1560" s="356" t="s">
        <v>3372</v>
      </c>
      <c r="H1560" s="356" t="s">
        <v>3373</v>
      </c>
      <c r="I1560" s="356" t="str">
        <f t="shared" si="49"/>
        <v>EPIP_66F07-RMZ-NEXT</v>
      </c>
      <c r="J1560" s="356" t="s">
        <v>2405</v>
      </c>
      <c r="K1560" s="356" t="s">
        <v>15063</v>
      </c>
      <c r="L1560" s="357">
        <v>1.1133999999999942</v>
      </c>
      <c r="M1560" s="357">
        <v>1.0392475599999946</v>
      </c>
      <c r="N1560" s="357">
        <v>0</v>
      </c>
      <c r="O1560" s="356">
        <f t="shared" si="48"/>
        <v>6.6599999999999939</v>
      </c>
      <c r="P1560" s="357">
        <v>6.6599999999999993</v>
      </c>
      <c r="Q1560" s="356" t="s">
        <v>15063</v>
      </c>
    </row>
    <row r="1561" spans="1:17" x14ac:dyDescent="0.25">
      <c r="A1561" s="354">
        <v>1558</v>
      </c>
      <c r="B1561" s="355" t="s">
        <v>2401</v>
      </c>
      <c r="C1561" s="355" t="s">
        <v>14338</v>
      </c>
      <c r="D1561" s="355" t="s">
        <v>14352</v>
      </c>
      <c r="E1561" s="355" t="s">
        <v>14397</v>
      </c>
      <c r="F1561" s="356" t="s">
        <v>3337</v>
      </c>
      <c r="G1561" s="356" t="s">
        <v>3349</v>
      </c>
      <c r="H1561" s="356" t="s">
        <v>3350</v>
      </c>
      <c r="I1561" s="356" t="str">
        <f t="shared" si="49"/>
        <v>SHANTHINIKETHAN_66F08-C-BLOCK-CSS</v>
      </c>
      <c r="J1561" s="356" t="s">
        <v>2432</v>
      </c>
      <c r="K1561" s="356" t="s">
        <v>15063</v>
      </c>
      <c r="L1561" s="357">
        <v>0.4723200000000003</v>
      </c>
      <c r="M1561" s="357">
        <v>0.43661260800000029</v>
      </c>
      <c r="N1561" s="357">
        <v>0</v>
      </c>
      <c r="O1561" s="356">
        <f t="shared" si="48"/>
        <v>7.5599999999999961</v>
      </c>
      <c r="P1561" s="357">
        <v>15.176075831097457</v>
      </c>
      <c r="Q1561" s="356" t="s">
        <v>15063</v>
      </c>
    </row>
    <row r="1562" spans="1:17" x14ac:dyDescent="0.25">
      <c r="A1562" s="354">
        <v>1559</v>
      </c>
      <c r="B1562" s="355" t="s">
        <v>2401</v>
      </c>
      <c r="C1562" s="355" t="s">
        <v>14338</v>
      </c>
      <c r="D1562" s="355" t="s">
        <v>14352</v>
      </c>
      <c r="E1562" s="355" t="s">
        <v>14397</v>
      </c>
      <c r="F1562" s="356" t="s">
        <v>3284</v>
      </c>
      <c r="G1562" s="356" t="s">
        <v>3295</v>
      </c>
      <c r="H1562" s="356" t="s">
        <v>3296</v>
      </c>
      <c r="I1562" s="356" t="str">
        <f t="shared" si="49"/>
        <v>BRIGADEMP_66F08-DODDANEKUNDI-INDUSTRIAL-AREA</v>
      </c>
      <c r="J1562" s="356" t="s">
        <v>2405</v>
      </c>
      <c r="K1562" s="356" t="s">
        <v>15063</v>
      </c>
      <c r="L1562" s="357">
        <v>2.9321999999999981</v>
      </c>
      <c r="M1562" s="357">
        <v>2.2330267599999982</v>
      </c>
      <c r="N1562" s="357">
        <v>0.4927999999999999</v>
      </c>
      <c r="O1562" s="356">
        <f t="shared" si="48"/>
        <v>8.4600000000000062</v>
      </c>
      <c r="P1562" s="357">
        <v>11.391404206023669</v>
      </c>
      <c r="Q1562" s="356" t="s">
        <v>15063</v>
      </c>
    </row>
    <row r="1563" spans="1:17" x14ac:dyDescent="0.25">
      <c r="A1563" s="354">
        <v>1560</v>
      </c>
      <c r="B1563" s="355" t="s">
        <v>2401</v>
      </c>
      <c r="C1563" s="355" t="s">
        <v>14338</v>
      </c>
      <c r="D1563" s="355" t="s">
        <v>14352</v>
      </c>
      <c r="E1563" s="355" t="s">
        <v>14397</v>
      </c>
      <c r="F1563" s="356" t="s">
        <v>3251</v>
      </c>
      <c r="G1563" s="356" t="s">
        <v>3260</v>
      </c>
      <c r="H1563" s="356" t="s">
        <v>3261</v>
      </c>
      <c r="I1563" s="356" t="str">
        <f t="shared" si="49"/>
        <v>HOODY_220F08-I.T.I-AUXILLARY</v>
      </c>
      <c r="J1563" s="356" t="s">
        <v>2414</v>
      </c>
      <c r="K1563" s="356" t="s">
        <v>15063</v>
      </c>
      <c r="L1563" s="357">
        <v>3.2023199999999994</v>
      </c>
      <c r="M1563" s="357">
        <v>2.9518985759999992</v>
      </c>
      <c r="N1563" s="357">
        <v>0</v>
      </c>
      <c r="O1563" s="356">
        <f t="shared" si="48"/>
        <v>7.8200000000000092</v>
      </c>
      <c r="P1563" s="357">
        <v>7.8200000000000047</v>
      </c>
      <c r="Q1563" s="356" t="s">
        <v>15063</v>
      </c>
    </row>
    <row r="1564" spans="1:17" x14ac:dyDescent="0.25">
      <c r="A1564" s="354">
        <v>1561</v>
      </c>
      <c r="B1564" s="355" t="s">
        <v>2401</v>
      </c>
      <c r="C1564" s="355" t="s">
        <v>14338</v>
      </c>
      <c r="D1564" s="355" t="s">
        <v>14352</v>
      </c>
      <c r="E1564" s="355" t="s">
        <v>14397</v>
      </c>
      <c r="F1564" s="356" t="s">
        <v>3313</v>
      </c>
      <c r="G1564" s="356" t="s">
        <v>3325</v>
      </c>
      <c r="H1564" s="356" t="s">
        <v>14399</v>
      </c>
      <c r="I1564" s="356" t="str">
        <f t="shared" si="49"/>
        <v>BAGMANEWTP_66F08-IDLE3</v>
      </c>
      <c r="J1564" s="356"/>
      <c r="K1564" s="356" t="s">
        <v>15063</v>
      </c>
      <c r="L1564" s="357">
        <v>0.78690000000000049</v>
      </c>
      <c r="M1564" s="357">
        <v>0.70380336000000043</v>
      </c>
      <c r="N1564" s="357">
        <v>0</v>
      </c>
      <c r="O1564" s="356">
        <f t="shared" si="48"/>
        <v>10.56</v>
      </c>
      <c r="P1564" s="357">
        <v>10.580943963597578</v>
      </c>
      <c r="Q1564" s="356" t="s">
        <v>15063</v>
      </c>
    </row>
    <row r="1565" spans="1:17" x14ac:dyDescent="0.25">
      <c r="A1565" s="354">
        <v>1562</v>
      </c>
      <c r="B1565" s="355" t="s">
        <v>2401</v>
      </c>
      <c r="C1565" s="355" t="s">
        <v>14338</v>
      </c>
      <c r="D1565" s="355" t="s">
        <v>14352</v>
      </c>
      <c r="E1565" s="355" t="s">
        <v>14397</v>
      </c>
      <c r="F1565" s="356" t="s">
        <v>3365</v>
      </c>
      <c r="G1565" s="356" t="s">
        <v>3375</v>
      </c>
      <c r="H1565" s="356" t="s">
        <v>3376</v>
      </c>
      <c r="I1565" s="356" t="str">
        <f t="shared" si="49"/>
        <v>EPIP_66F09-EPIP-L/OII</v>
      </c>
      <c r="J1565" s="356" t="s">
        <v>2414</v>
      </c>
      <c r="K1565" s="356" t="s">
        <v>15063</v>
      </c>
      <c r="L1565" s="357">
        <v>1.8318000000000012</v>
      </c>
      <c r="M1565" s="357">
        <v>1.6768297200000009</v>
      </c>
      <c r="N1565" s="357">
        <v>0</v>
      </c>
      <c r="O1565" s="356">
        <f t="shared" si="48"/>
        <v>8.4600000000000133</v>
      </c>
      <c r="P1565" s="357">
        <v>8.4600000000000009</v>
      </c>
      <c r="Q1565" s="356" t="s">
        <v>15063</v>
      </c>
    </row>
    <row r="1566" spans="1:17" x14ac:dyDescent="0.25">
      <c r="A1566" s="354">
        <v>1563</v>
      </c>
      <c r="B1566" s="355" t="s">
        <v>2401</v>
      </c>
      <c r="C1566" s="355" t="s">
        <v>14338</v>
      </c>
      <c r="D1566" s="355" t="s">
        <v>14352</v>
      </c>
      <c r="E1566" s="355" t="s">
        <v>14397</v>
      </c>
      <c r="F1566" s="356" t="s">
        <v>3337</v>
      </c>
      <c r="G1566" s="356" t="s">
        <v>3351</v>
      </c>
      <c r="H1566" s="356" t="s">
        <v>3352</v>
      </c>
      <c r="I1566" s="356" t="str">
        <f t="shared" si="49"/>
        <v>SHANTHINIKETHAN_66F09-F-BLOCK-CSS</v>
      </c>
      <c r="J1566" s="356" t="s">
        <v>2432</v>
      </c>
      <c r="K1566" s="356" t="s">
        <v>15063</v>
      </c>
      <c r="L1566" s="357">
        <v>1.0631600000000003</v>
      </c>
      <c r="M1566" s="357">
        <v>0.99107775200000059</v>
      </c>
      <c r="N1566" s="357">
        <v>0</v>
      </c>
      <c r="O1566" s="356">
        <f t="shared" si="48"/>
        <v>6.7799999999999736</v>
      </c>
      <c r="P1566" s="357">
        <v>12.950444016071794</v>
      </c>
      <c r="Q1566" s="356" t="s">
        <v>15063</v>
      </c>
    </row>
    <row r="1567" spans="1:17" x14ac:dyDescent="0.25">
      <c r="A1567" s="354">
        <v>1564</v>
      </c>
      <c r="B1567" s="355" t="s">
        <v>2401</v>
      </c>
      <c r="C1567" s="355" t="s">
        <v>14338</v>
      </c>
      <c r="D1567" s="355" t="s">
        <v>14352</v>
      </c>
      <c r="E1567" s="355" t="s">
        <v>14397</v>
      </c>
      <c r="F1567" s="356" t="s">
        <v>3251</v>
      </c>
      <c r="G1567" s="356" t="s">
        <v>3262</v>
      </c>
      <c r="H1567" s="356" t="s">
        <v>3263</v>
      </c>
      <c r="I1567" s="356" t="str">
        <f t="shared" si="49"/>
        <v>HOODY_220F09-G.C-PALYA</v>
      </c>
      <c r="J1567" s="356" t="s">
        <v>2405</v>
      </c>
      <c r="K1567" s="356" t="s">
        <v>15063</v>
      </c>
      <c r="L1567" s="357">
        <v>1.7144399999999997</v>
      </c>
      <c r="M1567" s="357">
        <v>1.6350614279999995</v>
      </c>
      <c r="N1567" s="357">
        <v>0</v>
      </c>
      <c r="O1567" s="356">
        <f t="shared" si="48"/>
        <v>4.6300000000000123</v>
      </c>
      <c r="P1567" s="357">
        <v>4.630000000000023</v>
      </c>
      <c r="Q1567" s="356" t="s">
        <v>15063</v>
      </c>
    </row>
    <row r="1568" spans="1:17" x14ac:dyDescent="0.25">
      <c r="A1568" s="354">
        <v>1565</v>
      </c>
      <c r="B1568" s="355" t="s">
        <v>2401</v>
      </c>
      <c r="C1568" s="355" t="s">
        <v>14338</v>
      </c>
      <c r="D1568" s="355" t="s">
        <v>14352</v>
      </c>
      <c r="E1568" s="355" t="s">
        <v>14397</v>
      </c>
      <c r="F1568" s="356" t="s">
        <v>3313</v>
      </c>
      <c r="G1568" s="356" t="s">
        <v>3326</v>
      </c>
      <c r="H1568" s="356" t="s">
        <v>3327</v>
      </c>
      <c r="I1568" s="356" t="str">
        <f t="shared" si="49"/>
        <v>BAGMANEWTP_66F09-IDLE4</v>
      </c>
      <c r="J1568" s="356"/>
      <c r="K1568" s="356" t="s">
        <v>15063</v>
      </c>
      <c r="L1568" s="357">
        <v>2.6416800000000014</v>
      </c>
      <c r="M1568" s="357">
        <v>2.3452835040000015</v>
      </c>
      <c r="N1568" s="357">
        <v>0</v>
      </c>
      <c r="O1568" s="356">
        <f t="shared" si="48"/>
        <v>11.219999999999988</v>
      </c>
      <c r="P1568" s="357">
        <v>17.19857391152847</v>
      </c>
      <c r="Q1568" s="356" t="s">
        <v>15063</v>
      </c>
    </row>
    <row r="1569" spans="1:17" x14ac:dyDescent="0.25">
      <c r="A1569" s="354">
        <v>1566</v>
      </c>
      <c r="B1569" s="355" t="s">
        <v>2401</v>
      </c>
      <c r="C1569" s="355" t="s">
        <v>14338</v>
      </c>
      <c r="D1569" s="355" t="s">
        <v>14352</v>
      </c>
      <c r="E1569" s="355" t="s">
        <v>14397</v>
      </c>
      <c r="F1569" s="356" t="s">
        <v>3228</v>
      </c>
      <c r="G1569" s="356" t="s">
        <v>3400</v>
      </c>
      <c r="H1569" s="356" t="s">
        <v>3401</v>
      </c>
      <c r="I1569" s="356" t="str">
        <f t="shared" si="49"/>
        <v>ITI_66F09-MAHADEVAPURA.</v>
      </c>
      <c r="J1569" s="356" t="s">
        <v>2432</v>
      </c>
      <c r="K1569" s="356" t="s">
        <v>15063</v>
      </c>
      <c r="L1569" s="357">
        <v>2.2432000000000007</v>
      </c>
      <c r="M1569" s="357">
        <v>2.2306459199999997</v>
      </c>
      <c r="N1569" s="357">
        <v>0</v>
      </c>
      <c r="O1569" s="356">
        <f t="shared" si="48"/>
        <v>0.55965049928677857</v>
      </c>
      <c r="P1569" s="357">
        <v>8.4326588019095645</v>
      </c>
      <c r="Q1569" s="356" t="s">
        <v>15063</v>
      </c>
    </row>
    <row r="1570" spans="1:17" x14ac:dyDescent="0.25">
      <c r="A1570" s="354">
        <v>1567</v>
      </c>
      <c r="B1570" s="355" t="s">
        <v>2401</v>
      </c>
      <c r="C1570" s="355" t="s">
        <v>14338</v>
      </c>
      <c r="D1570" s="355" t="s">
        <v>14352</v>
      </c>
      <c r="E1570" s="355" t="s">
        <v>14397</v>
      </c>
      <c r="F1570" s="356" t="s">
        <v>3284</v>
      </c>
      <c r="G1570" s="356" t="s">
        <v>3297</v>
      </c>
      <c r="H1570" s="356" t="s">
        <v>3298</v>
      </c>
      <c r="I1570" s="356" t="str">
        <f t="shared" si="49"/>
        <v>BRIGADEMP_66F09-TR.-YARD-GHI-BLOCK.</v>
      </c>
      <c r="J1570" s="356" t="s">
        <v>2432</v>
      </c>
      <c r="K1570" s="356" t="s">
        <v>15063</v>
      </c>
      <c r="L1570" s="357">
        <v>4.2600000000000013E-2</v>
      </c>
      <c r="M1570" s="357">
        <v>3.9238860000000014E-2</v>
      </c>
      <c r="N1570" s="357">
        <v>0</v>
      </c>
      <c r="O1570" s="356">
        <f t="shared" si="48"/>
        <v>7.8899999999999944</v>
      </c>
      <c r="P1570" s="357">
        <v>14.783399082514659</v>
      </c>
      <c r="Q1570" s="356" t="s">
        <v>15063</v>
      </c>
    </row>
    <row r="1571" spans="1:17" x14ac:dyDescent="0.25">
      <c r="A1571" s="354">
        <v>1568</v>
      </c>
      <c r="B1571" s="355" t="s">
        <v>2401</v>
      </c>
      <c r="C1571" s="355" t="s">
        <v>14338</v>
      </c>
      <c r="D1571" s="355" t="s">
        <v>14352</v>
      </c>
      <c r="E1571" s="355" t="s">
        <v>14397</v>
      </c>
      <c r="F1571" s="356" t="s">
        <v>3365</v>
      </c>
      <c r="G1571" s="356" t="s">
        <v>3377</v>
      </c>
      <c r="H1571" s="356" t="s">
        <v>3378</v>
      </c>
      <c r="I1571" s="356" t="str">
        <f t="shared" si="49"/>
        <v>EPIP_66F10-EPIPI</v>
      </c>
      <c r="J1571" s="356" t="s">
        <v>2414</v>
      </c>
      <c r="K1571" s="356" t="s">
        <v>15063</v>
      </c>
      <c r="L1571" s="357">
        <v>2.8260000000000001</v>
      </c>
      <c r="M1571" s="357">
        <v>2.6852652000000004</v>
      </c>
      <c r="N1571" s="357">
        <v>0</v>
      </c>
      <c r="O1571" s="356">
        <f t="shared" si="48"/>
        <v>4.9799999999999898</v>
      </c>
      <c r="P1571" s="357">
        <v>4.9799999999999844</v>
      </c>
      <c r="Q1571" s="356" t="s">
        <v>15063</v>
      </c>
    </row>
    <row r="1572" spans="1:17" x14ac:dyDescent="0.25">
      <c r="A1572" s="354">
        <v>1569</v>
      </c>
      <c r="B1572" s="355" t="s">
        <v>2401</v>
      </c>
      <c r="C1572" s="355" t="s">
        <v>14338</v>
      </c>
      <c r="D1572" s="355" t="s">
        <v>14352</v>
      </c>
      <c r="E1572" s="355" t="s">
        <v>14397</v>
      </c>
      <c r="F1572" s="356" t="s">
        <v>3337</v>
      </c>
      <c r="G1572" s="356" t="s">
        <v>3353</v>
      </c>
      <c r="H1572" s="356" t="s">
        <v>3354</v>
      </c>
      <c r="I1572" s="356" t="str">
        <f t="shared" si="49"/>
        <v>SHANTHINIKETHAN_66F10-MLCP-BLOCK</v>
      </c>
      <c r="J1572" s="356" t="s">
        <v>2425</v>
      </c>
      <c r="K1572" s="356" t="s">
        <v>15063</v>
      </c>
      <c r="L1572" s="357">
        <v>1.5282799999999999</v>
      </c>
      <c r="M1572" s="357">
        <v>1.4069750000000001</v>
      </c>
      <c r="N1572" s="357">
        <v>0</v>
      </c>
      <c r="O1572" s="356">
        <f t="shared" si="48"/>
        <v>7.9373544114952619</v>
      </c>
      <c r="P1572" s="357">
        <v>7.9373544114952566</v>
      </c>
      <c r="Q1572" s="356" t="s">
        <v>15063</v>
      </c>
    </row>
    <row r="1573" spans="1:17" x14ac:dyDescent="0.25">
      <c r="A1573" s="354">
        <v>1570</v>
      </c>
      <c r="B1573" s="355" t="s">
        <v>2401</v>
      </c>
      <c r="C1573" s="355" t="s">
        <v>14338</v>
      </c>
      <c r="D1573" s="355" t="s">
        <v>14352</v>
      </c>
      <c r="E1573" s="355" t="s">
        <v>14397</v>
      </c>
      <c r="F1573" s="356" t="s">
        <v>3251</v>
      </c>
      <c r="G1573" s="356" t="s">
        <v>3264</v>
      </c>
      <c r="H1573" s="356" t="s">
        <v>3265</v>
      </c>
      <c r="I1573" s="356" t="str">
        <f t="shared" si="49"/>
        <v>HOODY_220F10-R.H.B-COLONY</v>
      </c>
      <c r="J1573" s="356" t="s">
        <v>2432</v>
      </c>
      <c r="K1573" s="356" t="s">
        <v>15063</v>
      </c>
      <c r="L1573" s="357">
        <v>3.5800400000000012</v>
      </c>
      <c r="M1573" s="357">
        <v>3.0891474600000008</v>
      </c>
      <c r="N1573" s="357">
        <v>0</v>
      </c>
      <c r="O1573" s="356">
        <f t="shared" si="48"/>
        <v>13.711928916995348</v>
      </c>
      <c r="P1573" s="357">
        <v>13.711928916995353</v>
      </c>
      <c r="Q1573" s="356" t="s">
        <v>15063</v>
      </c>
    </row>
    <row r="1574" spans="1:17" x14ac:dyDescent="0.25">
      <c r="A1574" s="354">
        <v>1571</v>
      </c>
      <c r="B1574" s="355" t="s">
        <v>2401</v>
      </c>
      <c r="C1574" s="355" t="s">
        <v>14338</v>
      </c>
      <c r="D1574" s="355" t="s">
        <v>14352</v>
      </c>
      <c r="E1574" s="355" t="s">
        <v>14397</v>
      </c>
      <c r="F1574" s="356" t="s">
        <v>3313</v>
      </c>
      <c r="G1574" s="356" t="s">
        <v>3328</v>
      </c>
      <c r="H1574" s="356" t="s">
        <v>14400</v>
      </c>
      <c r="I1574" s="356" t="str">
        <f t="shared" si="49"/>
        <v>BAGMANEWTP_66F10-VIRGO</v>
      </c>
      <c r="J1574" s="356" t="s">
        <v>2425</v>
      </c>
      <c r="K1574" s="356" t="s">
        <v>15063</v>
      </c>
      <c r="L1574" s="357">
        <v>2.1054600000000003</v>
      </c>
      <c r="M1574" s="357">
        <v>1.9673418240000002</v>
      </c>
      <c r="N1574" s="357">
        <v>0</v>
      </c>
      <c r="O1574" s="356">
        <f t="shared" si="48"/>
        <v>6.5600000000000032</v>
      </c>
      <c r="P1574" s="357">
        <v>6.5599999999999987</v>
      </c>
      <c r="Q1574" s="356" t="s">
        <v>15063</v>
      </c>
    </row>
    <row r="1575" spans="1:17" x14ac:dyDescent="0.25">
      <c r="A1575" s="354">
        <v>1572</v>
      </c>
      <c r="B1575" s="355" t="s">
        <v>2401</v>
      </c>
      <c r="C1575" s="355" t="s">
        <v>14338</v>
      </c>
      <c r="D1575" s="355" t="s">
        <v>14352</v>
      </c>
      <c r="E1575" s="355" t="s">
        <v>14397</v>
      </c>
      <c r="F1575" s="356" t="s">
        <v>3337</v>
      </c>
      <c r="G1575" s="356" t="s">
        <v>3355</v>
      </c>
      <c r="H1575" s="356" t="s">
        <v>3356</v>
      </c>
      <c r="I1575" s="356" t="str">
        <f t="shared" si="49"/>
        <v>SHANTHINIKETHAN_66F11-KTPO,-EPIP-L/O</v>
      </c>
      <c r="J1575" s="356" t="s">
        <v>2405</v>
      </c>
      <c r="K1575" s="356" t="s">
        <v>15063</v>
      </c>
      <c r="L1575" s="357">
        <v>5.3111599999999992</v>
      </c>
      <c r="M1575" s="357">
        <v>4.9574367439999998</v>
      </c>
      <c r="N1575" s="357">
        <v>0</v>
      </c>
      <c r="O1575" s="356">
        <f t="shared" si="48"/>
        <v>6.6599999999999913</v>
      </c>
      <c r="P1575" s="357">
        <v>10.167047621538183</v>
      </c>
      <c r="Q1575" s="356" t="s">
        <v>15063</v>
      </c>
    </row>
    <row r="1576" spans="1:17" x14ac:dyDescent="0.25">
      <c r="A1576" s="354">
        <v>1573</v>
      </c>
      <c r="B1576" s="355" t="s">
        <v>2401</v>
      </c>
      <c r="C1576" s="355" t="s">
        <v>14338</v>
      </c>
      <c r="D1576" s="355" t="s">
        <v>14352</v>
      </c>
      <c r="E1576" s="355" t="s">
        <v>14397</v>
      </c>
      <c r="F1576" s="356" t="s">
        <v>3251</v>
      </c>
      <c r="G1576" s="356" t="s">
        <v>3266</v>
      </c>
      <c r="H1576" s="356" t="s">
        <v>3267</v>
      </c>
      <c r="I1576" s="356" t="str">
        <f t="shared" si="49"/>
        <v>HOODY_220F11-PHEONIX-MALL</v>
      </c>
      <c r="J1576" s="356" t="s">
        <v>2425</v>
      </c>
      <c r="K1576" s="356" t="s">
        <v>15063</v>
      </c>
      <c r="L1576" s="357">
        <v>1.2568000000000006</v>
      </c>
      <c r="M1576" s="357">
        <v>1.1831515200000007</v>
      </c>
      <c r="N1576" s="357">
        <v>0</v>
      </c>
      <c r="O1576" s="356">
        <f t="shared" si="48"/>
        <v>5.8599999999999897</v>
      </c>
      <c r="P1576" s="357">
        <v>5.8599999999999763</v>
      </c>
      <c r="Q1576" s="356" t="s">
        <v>15063</v>
      </c>
    </row>
    <row r="1577" spans="1:17" x14ac:dyDescent="0.25">
      <c r="A1577" s="354">
        <v>1574</v>
      </c>
      <c r="B1577" s="355" t="s">
        <v>2401</v>
      </c>
      <c r="C1577" s="355" t="s">
        <v>14338</v>
      </c>
      <c r="D1577" s="355" t="s">
        <v>14352</v>
      </c>
      <c r="E1577" s="355" t="s">
        <v>14397</v>
      </c>
      <c r="F1577" s="356" t="s">
        <v>3365</v>
      </c>
      <c r="G1577" s="356" t="s">
        <v>3379</v>
      </c>
      <c r="H1577" s="356" t="s">
        <v>3380</v>
      </c>
      <c r="I1577" s="356" t="str">
        <f t="shared" si="49"/>
        <v>EPIP_66F11-TCS</v>
      </c>
      <c r="J1577" s="356" t="s">
        <v>2414</v>
      </c>
      <c r="K1577" s="356" t="s">
        <v>15063</v>
      </c>
      <c r="L1577" s="357">
        <v>2.3529999999999998</v>
      </c>
      <c r="M1577" s="357">
        <v>2.362676</v>
      </c>
      <c r="N1577" s="357">
        <v>0</v>
      </c>
      <c r="O1577" s="356">
        <f t="shared" si="48"/>
        <v>-0.41121971950702252</v>
      </c>
      <c r="P1577" s="357">
        <v>33.775957048953167</v>
      </c>
      <c r="Q1577" s="356" t="s">
        <v>15063</v>
      </c>
    </row>
    <row r="1578" spans="1:17" x14ac:dyDescent="0.25">
      <c r="A1578" s="354">
        <v>1575</v>
      </c>
      <c r="B1578" s="355" t="s">
        <v>2401</v>
      </c>
      <c r="C1578" s="355" t="s">
        <v>14338</v>
      </c>
      <c r="D1578" s="355" t="s">
        <v>14352</v>
      </c>
      <c r="E1578" s="355" t="s">
        <v>14397</v>
      </c>
      <c r="F1578" s="356" t="s">
        <v>3313</v>
      </c>
      <c r="G1578" s="356" t="s">
        <v>3329</v>
      </c>
      <c r="H1578" s="356" t="s">
        <v>14401</v>
      </c>
      <c r="I1578" s="356" t="str">
        <f t="shared" si="49"/>
        <v>BAGMANEWTP_66F11-TOTAL MALL</v>
      </c>
      <c r="J1578" s="356" t="s">
        <v>2405</v>
      </c>
      <c r="K1578" s="356" t="s">
        <v>15063</v>
      </c>
      <c r="L1578" s="357">
        <v>1.9167000000000014</v>
      </c>
      <c r="M1578" s="357">
        <v>1.8503821800000013</v>
      </c>
      <c r="N1578" s="357">
        <v>0</v>
      </c>
      <c r="O1578" s="356">
        <f t="shared" si="48"/>
        <v>3.4600000000000017</v>
      </c>
      <c r="P1578" s="357">
        <v>3.4599999999999964</v>
      </c>
      <c r="Q1578" s="356" t="s">
        <v>15063</v>
      </c>
    </row>
    <row r="1579" spans="1:17" x14ac:dyDescent="0.25">
      <c r="A1579" s="354">
        <v>1576</v>
      </c>
      <c r="B1579" s="355" t="s">
        <v>2401</v>
      </c>
      <c r="C1579" s="355" t="s">
        <v>14338</v>
      </c>
      <c r="D1579" s="355" t="s">
        <v>14352</v>
      </c>
      <c r="E1579" s="355" t="s">
        <v>14397</v>
      </c>
      <c r="F1579" s="356" t="s">
        <v>3284</v>
      </c>
      <c r="G1579" s="356" t="s">
        <v>3412</v>
      </c>
      <c r="H1579" s="356" t="s">
        <v>14407</v>
      </c>
      <c r="I1579" s="356" t="str">
        <f t="shared" si="49"/>
        <v>BRIGADEMP_66F11-TR.YARD-SHOPPING-COMPLEX.</v>
      </c>
      <c r="J1579" s="356" t="s">
        <v>2432</v>
      </c>
      <c r="K1579" s="356" t="s">
        <v>15063</v>
      </c>
      <c r="L1579" s="357">
        <v>1.1036000000000001</v>
      </c>
      <c r="M1579" s="357">
        <v>1.0413569599999999</v>
      </c>
      <c r="N1579" s="357">
        <v>0</v>
      </c>
      <c r="O1579" s="356">
        <f t="shared" si="48"/>
        <v>5.6400000000000219</v>
      </c>
      <c r="P1579" s="357">
        <v>5.6400000000000343</v>
      </c>
      <c r="Q1579" s="356" t="s">
        <v>15063</v>
      </c>
    </row>
    <row r="1580" spans="1:17" x14ac:dyDescent="0.25">
      <c r="A1580" s="354">
        <v>1577</v>
      </c>
      <c r="B1580" s="355" t="s">
        <v>2401</v>
      </c>
      <c r="C1580" s="355" t="s">
        <v>14338</v>
      </c>
      <c r="D1580" s="355" t="s">
        <v>14352</v>
      </c>
      <c r="E1580" s="355" t="s">
        <v>14397</v>
      </c>
      <c r="F1580" s="356" t="s">
        <v>3313</v>
      </c>
      <c r="G1580" s="356" t="s">
        <v>3330</v>
      </c>
      <c r="H1580" s="356" t="s">
        <v>14402</v>
      </c>
      <c r="I1580" s="356" t="str">
        <f t="shared" si="49"/>
        <v>BAGMANEWTP_66F12-GARNET</v>
      </c>
      <c r="J1580" s="356" t="s">
        <v>2425</v>
      </c>
      <c r="K1580" s="356" t="s">
        <v>15063</v>
      </c>
      <c r="L1580" s="357">
        <v>5.1737400000000004</v>
      </c>
      <c r="M1580" s="357">
        <v>4.49953</v>
      </c>
      <c r="N1580" s="357">
        <v>0</v>
      </c>
      <c r="O1580" s="356">
        <f t="shared" si="48"/>
        <v>13.031385419445126</v>
      </c>
      <c r="P1580" s="357">
        <v>13.031385419445119</v>
      </c>
      <c r="Q1580" s="356" t="s">
        <v>15063</v>
      </c>
    </row>
    <row r="1581" spans="1:17" x14ac:dyDescent="0.25">
      <c r="A1581" s="354">
        <v>1578</v>
      </c>
      <c r="B1581" s="355" t="s">
        <v>2401</v>
      </c>
      <c r="C1581" s="355" t="s">
        <v>14338</v>
      </c>
      <c r="D1581" s="355" t="s">
        <v>14352</v>
      </c>
      <c r="E1581" s="355" t="s">
        <v>14397</v>
      </c>
      <c r="F1581" s="356" t="s">
        <v>3337</v>
      </c>
      <c r="G1581" s="356" t="s">
        <v>3411</v>
      </c>
      <c r="H1581" s="356" t="s">
        <v>14406</v>
      </c>
      <c r="I1581" s="356" t="str">
        <f t="shared" si="49"/>
        <v>SHANTHINIKETHAN_66F12-GR-TECH-PARK,-ITPL-ROAD</v>
      </c>
      <c r="J1581" s="356" t="s">
        <v>2405</v>
      </c>
      <c r="K1581" s="356" t="s">
        <v>15063</v>
      </c>
      <c r="L1581" s="357">
        <v>0.48488000000000059</v>
      </c>
      <c r="M1581" s="357">
        <v>0.48572700000000002</v>
      </c>
      <c r="N1581" s="357">
        <v>0</v>
      </c>
      <c r="O1581" s="356">
        <f t="shared" si="48"/>
        <v>-0.17468239564416568</v>
      </c>
      <c r="P1581" s="357">
        <v>5.6348488647178225</v>
      </c>
      <c r="Q1581" s="356" t="s">
        <v>15063</v>
      </c>
    </row>
    <row r="1582" spans="1:17" x14ac:dyDescent="0.25">
      <c r="A1582" s="354">
        <v>1579</v>
      </c>
      <c r="B1582" s="355" t="s">
        <v>2401</v>
      </c>
      <c r="C1582" s="355" t="s">
        <v>14338</v>
      </c>
      <c r="D1582" s="355" t="s">
        <v>14352</v>
      </c>
      <c r="E1582" s="355" t="s">
        <v>14397</v>
      </c>
      <c r="F1582" s="356" t="s">
        <v>3365</v>
      </c>
      <c r="G1582" s="356" t="s">
        <v>3407</v>
      </c>
      <c r="H1582" s="356" t="s">
        <v>14404</v>
      </c>
      <c r="I1582" s="356" t="str">
        <f t="shared" si="49"/>
        <v>EPIP_66F12-P.OZONE-LAYOUT-/--VARTHUR</v>
      </c>
      <c r="J1582" s="356" t="s">
        <v>2432</v>
      </c>
      <c r="K1582" s="356" t="s">
        <v>15063</v>
      </c>
      <c r="L1582" s="357">
        <v>0</v>
      </c>
      <c r="M1582" s="357">
        <v>2.8483524999999998</v>
      </c>
      <c r="N1582" s="357">
        <v>0</v>
      </c>
      <c r="O1582" s="356" t="e">
        <f t="shared" si="48"/>
        <v>#DIV/0!</v>
      </c>
      <c r="P1582" s="357" t="e">
        <v>#DIV/0!</v>
      </c>
      <c r="Q1582" s="356" t="s">
        <v>15063</v>
      </c>
    </row>
    <row r="1583" spans="1:17" x14ac:dyDescent="0.25">
      <c r="A1583" s="354">
        <v>1580</v>
      </c>
      <c r="B1583" s="355" t="s">
        <v>2401</v>
      </c>
      <c r="C1583" s="355" t="s">
        <v>14338</v>
      </c>
      <c r="D1583" s="355" t="s">
        <v>14352</v>
      </c>
      <c r="E1583" s="355" t="s">
        <v>14397</v>
      </c>
      <c r="F1583" s="356" t="s">
        <v>3284</v>
      </c>
      <c r="G1583" s="356" t="s">
        <v>3299</v>
      </c>
      <c r="H1583" s="356" t="s">
        <v>3300</v>
      </c>
      <c r="I1583" s="356" t="str">
        <f t="shared" si="49"/>
        <v>BRIGADEMP_66F12-TR.YARD-SUMMIT.-/-GRAPHITE-ROAD</v>
      </c>
      <c r="J1583" s="356" t="s">
        <v>2405</v>
      </c>
      <c r="K1583" s="356" t="s">
        <v>15063</v>
      </c>
      <c r="L1583" s="357">
        <v>2.2500799999999983</v>
      </c>
      <c r="M1583" s="357">
        <v>2.1901299999999999</v>
      </c>
      <c r="N1583" s="357">
        <v>0</v>
      </c>
      <c r="O1583" s="356">
        <f t="shared" si="48"/>
        <v>2.66434971201017</v>
      </c>
      <c r="P1583" s="357">
        <v>4.223663430450797</v>
      </c>
      <c r="Q1583" s="356" t="s">
        <v>15063</v>
      </c>
    </row>
    <row r="1584" spans="1:17" x14ac:dyDescent="0.25">
      <c r="A1584" s="354">
        <v>1581</v>
      </c>
      <c r="B1584" s="355" t="s">
        <v>2401</v>
      </c>
      <c r="C1584" s="355" t="s">
        <v>14338</v>
      </c>
      <c r="D1584" s="355" t="s">
        <v>14352</v>
      </c>
      <c r="E1584" s="355" t="s">
        <v>14397</v>
      </c>
      <c r="F1584" s="356" t="s">
        <v>3313</v>
      </c>
      <c r="G1584" s="356" t="s">
        <v>3331</v>
      </c>
      <c r="H1584" s="356" t="s">
        <v>3332</v>
      </c>
      <c r="I1584" s="356" t="str">
        <f t="shared" si="49"/>
        <v>BAGMANEWTP_66F13-CARINA-EAST</v>
      </c>
      <c r="J1584" s="356" t="s">
        <v>2425</v>
      </c>
      <c r="K1584" s="356" t="s">
        <v>15063</v>
      </c>
      <c r="L1584" s="357">
        <v>3.1611999999999969</v>
      </c>
      <c r="M1584" s="357">
        <v>3.0767500000000001</v>
      </c>
      <c r="N1584" s="357">
        <v>0</v>
      </c>
      <c r="O1584" s="356">
        <f t="shared" si="48"/>
        <v>2.671453878273975</v>
      </c>
      <c r="P1584" s="357">
        <v>2.6714538782739883</v>
      </c>
      <c r="Q1584" s="356" t="s">
        <v>15063</v>
      </c>
    </row>
    <row r="1585" spans="1:17" x14ac:dyDescent="0.25">
      <c r="A1585" s="354">
        <v>1582</v>
      </c>
      <c r="B1585" s="355" t="s">
        <v>2401</v>
      </c>
      <c r="C1585" s="355" t="s">
        <v>14338</v>
      </c>
      <c r="D1585" s="355" t="s">
        <v>14352</v>
      </c>
      <c r="E1585" s="355" t="s">
        <v>14397</v>
      </c>
      <c r="F1585" s="356" t="s">
        <v>3337</v>
      </c>
      <c r="G1585" s="356" t="s">
        <v>3357</v>
      </c>
      <c r="H1585" s="356" t="s">
        <v>3358</v>
      </c>
      <c r="I1585" s="356" t="str">
        <f t="shared" si="49"/>
        <v>SHANTHINIKETHAN_66F13-MAGNA-WAREHOUSE,-EPIP-L/O</v>
      </c>
      <c r="J1585" s="356" t="s">
        <v>2405</v>
      </c>
      <c r="K1585" s="356" t="s">
        <v>15063</v>
      </c>
      <c r="L1585" s="357">
        <v>1.8426</v>
      </c>
      <c r="M1585" s="357">
        <v>1.8540000000000001</v>
      </c>
      <c r="N1585" s="357">
        <v>0</v>
      </c>
      <c r="O1585" s="356">
        <f t="shared" si="48"/>
        <v>-0.61869098013676749</v>
      </c>
      <c r="P1585" s="357">
        <v>0.67209114258283131</v>
      </c>
      <c r="Q1585" s="356" t="s">
        <v>15063</v>
      </c>
    </row>
    <row r="1586" spans="1:17" x14ac:dyDescent="0.25">
      <c r="A1586" s="354">
        <v>1583</v>
      </c>
      <c r="B1586" s="355" t="s">
        <v>2401</v>
      </c>
      <c r="C1586" s="355" t="s">
        <v>14338</v>
      </c>
      <c r="D1586" s="355" t="s">
        <v>14352</v>
      </c>
      <c r="E1586" s="355" t="s">
        <v>14397</v>
      </c>
      <c r="F1586" s="356" t="s">
        <v>3284</v>
      </c>
      <c r="G1586" s="356" t="s">
        <v>3301</v>
      </c>
      <c r="H1586" s="356" t="s">
        <v>3302</v>
      </c>
      <c r="I1586" s="356" t="str">
        <f t="shared" si="49"/>
        <v>BRIGADEMP_66F13-PHEONIX-MALL</v>
      </c>
      <c r="J1586" s="356" t="s">
        <v>2425</v>
      </c>
      <c r="K1586" s="356" t="s">
        <v>15063</v>
      </c>
      <c r="L1586" s="357">
        <v>2.6589999999999989</v>
      </c>
      <c r="M1586" s="357">
        <v>2.6764000000000001</v>
      </c>
      <c r="N1586" s="357">
        <v>0</v>
      </c>
      <c r="O1586" s="356">
        <f t="shared" si="48"/>
        <v>-0.65438134637086121</v>
      </c>
      <c r="P1586" s="357">
        <v>-0.65438134637083589</v>
      </c>
      <c r="Q1586" s="356" t="s">
        <v>15063</v>
      </c>
    </row>
    <row r="1587" spans="1:17" x14ac:dyDescent="0.25">
      <c r="A1587" s="354">
        <v>1584</v>
      </c>
      <c r="B1587" s="355" t="s">
        <v>2401</v>
      </c>
      <c r="C1587" s="355" t="s">
        <v>14338</v>
      </c>
      <c r="D1587" s="355" t="s">
        <v>14352</v>
      </c>
      <c r="E1587" s="355" t="s">
        <v>14397</v>
      </c>
      <c r="F1587" s="356" t="s">
        <v>3251</v>
      </c>
      <c r="G1587" s="356" t="s">
        <v>14408</v>
      </c>
      <c r="H1587" s="356" t="s">
        <v>14409</v>
      </c>
      <c r="I1587" s="356" t="str">
        <f t="shared" si="49"/>
        <v>HOODY_220F13-SAP-LAB</v>
      </c>
      <c r="J1587" s="356" t="s">
        <v>2425</v>
      </c>
      <c r="K1587" s="356" t="s">
        <v>15063</v>
      </c>
      <c r="L1587" s="357">
        <v>0</v>
      </c>
      <c r="M1587" s="357">
        <v>0</v>
      </c>
      <c r="N1587" s="357">
        <v>0</v>
      </c>
      <c r="O1587" s="356" t="e">
        <f t="shared" si="48"/>
        <v>#DIV/0!</v>
      </c>
      <c r="P1587" s="357" t="e">
        <v>#DIV/0!</v>
      </c>
      <c r="Q1587" s="356" t="s">
        <v>15063</v>
      </c>
    </row>
    <row r="1588" spans="1:17" x14ac:dyDescent="0.25">
      <c r="A1588" s="354">
        <v>1585</v>
      </c>
      <c r="B1588" s="355" t="s">
        <v>2401</v>
      </c>
      <c r="C1588" s="355" t="s">
        <v>14338</v>
      </c>
      <c r="D1588" s="355" t="s">
        <v>14352</v>
      </c>
      <c r="E1588" s="355" t="s">
        <v>14397</v>
      </c>
      <c r="F1588" s="356" t="s">
        <v>3284</v>
      </c>
      <c r="G1588" s="356" t="s">
        <v>3303</v>
      </c>
      <c r="H1588" s="356" t="s">
        <v>3304</v>
      </c>
      <c r="I1588" s="356" t="str">
        <f t="shared" si="49"/>
        <v>BRIGADEMP_66F14-BESCOM-OFFICE</v>
      </c>
      <c r="J1588" s="356" t="s">
        <v>2425</v>
      </c>
      <c r="K1588" s="356" t="s">
        <v>15063</v>
      </c>
      <c r="L1588" s="357">
        <v>1.2668000000000006</v>
      </c>
      <c r="M1588" s="357">
        <v>1.1387265200000003</v>
      </c>
      <c r="N1588" s="357">
        <v>0</v>
      </c>
      <c r="O1588" s="356">
        <f t="shared" si="48"/>
        <v>10.110000000000019</v>
      </c>
      <c r="P1588" s="357">
        <v>13.748701428694643</v>
      </c>
      <c r="Q1588" s="356" t="s">
        <v>15063</v>
      </c>
    </row>
    <row r="1589" spans="1:17" x14ac:dyDescent="0.25">
      <c r="A1589" s="354">
        <v>1586</v>
      </c>
      <c r="B1589" s="355" t="s">
        <v>2401</v>
      </c>
      <c r="C1589" s="355" t="s">
        <v>14338</v>
      </c>
      <c r="D1589" s="355" t="s">
        <v>14352</v>
      </c>
      <c r="E1589" s="355" t="s">
        <v>14397</v>
      </c>
      <c r="F1589" s="356" t="s">
        <v>3251</v>
      </c>
      <c r="G1589" s="356" t="s">
        <v>3268</v>
      </c>
      <c r="H1589" s="356" t="s">
        <v>3269</v>
      </c>
      <c r="I1589" s="356" t="str">
        <f t="shared" si="49"/>
        <v>HOODY_220F14-BIP-DEVELOPERS</v>
      </c>
      <c r="J1589" s="356" t="s">
        <v>2425</v>
      </c>
      <c r="K1589" s="356" t="s">
        <v>15063</v>
      </c>
      <c r="L1589" s="357">
        <v>1.1060400000000004</v>
      </c>
      <c r="M1589" s="357">
        <v>1.11822</v>
      </c>
      <c r="N1589" s="357">
        <v>0</v>
      </c>
      <c r="O1589" s="356">
        <f t="shared" si="48"/>
        <v>-1.1012259954431696</v>
      </c>
      <c r="P1589" s="357">
        <v>-1.1012259954431558</v>
      </c>
      <c r="Q1589" s="356" t="s">
        <v>15063</v>
      </c>
    </row>
    <row r="1590" spans="1:17" x14ac:dyDescent="0.25">
      <c r="A1590" s="354">
        <v>1587</v>
      </c>
      <c r="B1590" s="355" t="s">
        <v>2401</v>
      </c>
      <c r="C1590" s="355" t="s">
        <v>14338</v>
      </c>
      <c r="D1590" s="355" t="s">
        <v>14352</v>
      </c>
      <c r="E1590" s="355" t="s">
        <v>14397</v>
      </c>
      <c r="F1590" s="356" t="s">
        <v>3313</v>
      </c>
      <c r="G1590" s="356" t="s">
        <v>3335</v>
      </c>
      <c r="H1590" s="356" t="s">
        <v>3336</v>
      </c>
      <c r="I1590" s="356" t="str">
        <f t="shared" si="49"/>
        <v>BAGMANEWTP_66F14-CARINA-WEST</v>
      </c>
      <c r="J1590" s="356" t="s">
        <v>2425</v>
      </c>
      <c r="K1590" s="356" t="s">
        <v>15063</v>
      </c>
      <c r="L1590" s="357">
        <v>0</v>
      </c>
      <c r="M1590" s="357">
        <v>0</v>
      </c>
      <c r="N1590" s="357">
        <v>0</v>
      </c>
      <c r="O1590" s="356" t="e">
        <f t="shared" si="48"/>
        <v>#DIV/0!</v>
      </c>
      <c r="P1590" s="357" t="e">
        <v>#DIV/0!</v>
      </c>
      <c r="Q1590" s="356" t="s">
        <v>15063</v>
      </c>
    </row>
    <row r="1591" spans="1:17" x14ac:dyDescent="0.25">
      <c r="A1591" s="354">
        <v>1588</v>
      </c>
      <c r="B1591" s="355" t="s">
        <v>2401</v>
      </c>
      <c r="C1591" s="355" t="s">
        <v>14338</v>
      </c>
      <c r="D1591" s="355" t="s">
        <v>14352</v>
      </c>
      <c r="E1591" s="355" t="s">
        <v>14397</v>
      </c>
      <c r="F1591" s="356" t="s">
        <v>3337</v>
      </c>
      <c r="G1591" s="356" t="s">
        <v>3409</v>
      </c>
      <c r="H1591" s="356" t="s">
        <v>3410</v>
      </c>
      <c r="I1591" s="356" t="str">
        <f t="shared" si="49"/>
        <v>SHANTHINIKETHAN_66F14-SYMPHONY,-EPIP-L/O</v>
      </c>
      <c r="J1591" s="356" t="s">
        <v>2405</v>
      </c>
      <c r="K1591" s="356" t="s">
        <v>15063</v>
      </c>
      <c r="L1591" s="357">
        <v>3.0503999999999998</v>
      </c>
      <c r="M1591" s="357">
        <v>2.7935563199999991</v>
      </c>
      <c r="N1591" s="357">
        <v>0</v>
      </c>
      <c r="O1591" s="356">
        <f t="shared" si="48"/>
        <v>8.420000000000023</v>
      </c>
      <c r="P1591" s="357">
        <v>14.666793045666838</v>
      </c>
      <c r="Q1591" s="356" t="s">
        <v>15063</v>
      </c>
    </row>
    <row r="1592" spans="1:17" x14ac:dyDescent="0.25">
      <c r="A1592" s="354">
        <v>1589</v>
      </c>
      <c r="B1592" s="355" t="s">
        <v>2401</v>
      </c>
      <c r="C1592" s="355" t="s">
        <v>14338</v>
      </c>
      <c r="D1592" s="355" t="s">
        <v>14352</v>
      </c>
      <c r="E1592" s="355" t="s">
        <v>14397</v>
      </c>
      <c r="F1592" s="356" t="s">
        <v>3228</v>
      </c>
      <c r="G1592" s="356" t="s">
        <v>3402</v>
      </c>
      <c r="H1592" s="356" t="s">
        <v>3403</v>
      </c>
      <c r="I1592" s="356" t="str">
        <f t="shared" si="49"/>
        <v>ITI_66F15-ALPINE-ECO</v>
      </c>
      <c r="J1592" s="356" t="s">
        <v>2405</v>
      </c>
      <c r="K1592" s="356" t="s">
        <v>15063</v>
      </c>
      <c r="L1592" s="357">
        <v>1.8428800000000001</v>
      </c>
      <c r="M1592" s="357">
        <v>1.68715664</v>
      </c>
      <c r="N1592" s="357">
        <v>0</v>
      </c>
      <c r="O1592" s="356">
        <f t="shared" si="48"/>
        <v>8.4500000000000046</v>
      </c>
      <c r="P1592" s="357">
        <v>11.186448885528899</v>
      </c>
      <c r="Q1592" s="356" t="s">
        <v>15063</v>
      </c>
    </row>
    <row r="1593" spans="1:17" x14ac:dyDescent="0.25">
      <c r="A1593" s="354">
        <v>1590</v>
      </c>
      <c r="B1593" s="355" t="s">
        <v>2401</v>
      </c>
      <c r="C1593" s="355" t="s">
        <v>14338</v>
      </c>
      <c r="D1593" s="355" t="s">
        <v>14352</v>
      </c>
      <c r="E1593" s="355" t="s">
        <v>14397</v>
      </c>
      <c r="F1593" s="356" t="s">
        <v>3251</v>
      </c>
      <c r="G1593" s="356" t="s">
        <v>3270</v>
      </c>
      <c r="H1593" s="356" t="s">
        <v>3271</v>
      </c>
      <c r="I1593" s="356" t="str">
        <f t="shared" si="49"/>
        <v>HOODY_220F15-M/S.KIADB-(DODDANAKKUNDI-I/A)</v>
      </c>
      <c r="J1593" s="356" t="s">
        <v>2405</v>
      </c>
      <c r="K1593" s="356" t="s">
        <v>15063</v>
      </c>
      <c r="L1593" s="357">
        <v>4.9484000000000012</v>
      </c>
      <c r="M1593" s="357">
        <v>4.722752960000002</v>
      </c>
      <c r="N1593" s="357">
        <v>0</v>
      </c>
      <c r="O1593" s="356">
        <f t="shared" si="48"/>
        <v>4.5599999999999836</v>
      </c>
      <c r="P1593" s="357">
        <v>4.5599999999999863</v>
      </c>
      <c r="Q1593" s="356" t="s">
        <v>15063</v>
      </c>
    </row>
    <row r="1594" spans="1:17" x14ac:dyDescent="0.25">
      <c r="A1594" s="354">
        <v>1591</v>
      </c>
      <c r="B1594" s="355" t="s">
        <v>2401</v>
      </c>
      <c r="C1594" s="355" t="s">
        <v>14885</v>
      </c>
      <c r="D1594" s="355" t="s">
        <v>14897</v>
      </c>
      <c r="E1594" s="355" t="s">
        <v>14397</v>
      </c>
      <c r="F1594" s="356" t="s">
        <v>3337</v>
      </c>
      <c r="G1594" s="356" t="s">
        <v>3506</v>
      </c>
      <c r="H1594" s="356" t="s">
        <v>3507</v>
      </c>
      <c r="I1594" s="356" t="str">
        <f t="shared" si="49"/>
        <v>SHANTHINIKETHAN_66F15-RELIANCE-COMMUNICATIONS,-SADARAMANGALA-I/A</v>
      </c>
      <c r="J1594" s="356" t="s">
        <v>2405</v>
      </c>
      <c r="K1594" s="356" t="s">
        <v>15063</v>
      </c>
      <c r="L1594" s="357">
        <v>5.7083999999999975</v>
      </c>
      <c r="M1594" s="357">
        <v>3.9750109999999999</v>
      </c>
      <c r="N1594" s="357">
        <v>1.6669499999999999</v>
      </c>
      <c r="O1594" s="356">
        <f t="shared" si="48"/>
        <v>1.6439396751165483</v>
      </c>
      <c r="P1594" s="357">
        <v>1.6439396751165458</v>
      </c>
      <c r="Q1594" s="356" t="s">
        <v>15063</v>
      </c>
    </row>
    <row r="1595" spans="1:17" x14ac:dyDescent="0.25">
      <c r="A1595" s="354">
        <v>1592</v>
      </c>
      <c r="B1595" s="355" t="s">
        <v>2401</v>
      </c>
      <c r="C1595" s="355" t="s">
        <v>14338</v>
      </c>
      <c r="D1595" s="355" t="s">
        <v>14352</v>
      </c>
      <c r="E1595" s="355" t="s">
        <v>14397</v>
      </c>
      <c r="F1595" s="356" t="s">
        <v>3313</v>
      </c>
      <c r="G1595" s="356" t="s">
        <v>3333</v>
      </c>
      <c r="H1595" s="356" t="s">
        <v>3334</v>
      </c>
      <c r="I1595" s="356" t="str">
        <f t="shared" si="49"/>
        <v>BAGMANEWTP_66F15-TAURUS-EAST</v>
      </c>
      <c r="J1595" s="356" t="s">
        <v>2425</v>
      </c>
      <c r="K1595" s="356" t="s">
        <v>15063</v>
      </c>
      <c r="L1595" s="357">
        <v>0.85660000000000214</v>
      </c>
      <c r="M1595" s="357">
        <v>0.78421730000000189</v>
      </c>
      <c r="N1595" s="357">
        <v>0</v>
      </c>
      <c r="O1595" s="356">
        <f t="shared" si="48"/>
        <v>8.4500000000000082</v>
      </c>
      <c r="P1595" s="357">
        <v>8.4500000000000028</v>
      </c>
      <c r="Q1595" s="356" t="s">
        <v>15063</v>
      </c>
    </row>
    <row r="1596" spans="1:17" x14ac:dyDescent="0.25">
      <c r="A1596" s="354">
        <v>1593</v>
      </c>
      <c r="B1596" s="355" t="s">
        <v>2401</v>
      </c>
      <c r="C1596" s="355" t="s">
        <v>14338</v>
      </c>
      <c r="D1596" s="355" t="s">
        <v>14352</v>
      </c>
      <c r="E1596" s="355" t="s">
        <v>14397</v>
      </c>
      <c r="F1596" s="356" t="s">
        <v>3284</v>
      </c>
      <c r="G1596" s="356" t="s">
        <v>3305</v>
      </c>
      <c r="H1596" s="356" t="s">
        <v>3306</v>
      </c>
      <c r="I1596" s="356" t="str">
        <f t="shared" si="49"/>
        <v>BRIGADEMP_66F15-VR-MALL</v>
      </c>
      <c r="J1596" s="356" t="s">
        <v>2425</v>
      </c>
      <c r="K1596" s="356" t="s">
        <v>15063</v>
      </c>
      <c r="L1596" s="357">
        <v>0.36823999999999951</v>
      </c>
      <c r="M1596" s="357">
        <v>0.34327332799999954</v>
      </c>
      <c r="N1596" s="357">
        <v>0</v>
      </c>
      <c r="O1596" s="356">
        <f t="shared" si="48"/>
        <v>6.78</v>
      </c>
      <c r="P1596" s="357">
        <v>6.7799999999999976</v>
      </c>
      <c r="Q1596" s="356" t="s">
        <v>15063</v>
      </c>
    </row>
    <row r="1597" spans="1:17" x14ac:dyDescent="0.25">
      <c r="A1597" s="354">
        <v>1594</v>
      </c>
      <c r="B1597" s="355" t="s">
        <v>2401</v>
      </c>
      <c r="C1597" s="355" t="s">
        <v>14338</v>
      </c>
      <c r="D1597" s="355" t="s">
        <v>14352</v>
      </c>
      <c r="E1597" s="355" t="s">
        <v>14397</v>
      </c>
      <c r="F1597" s="356" t="s">
        <v>3251</v>
      </c>
      <c r="G1597" s="356" t="s">
        <v>3272</v>
      </c>
      <c r="H1597" s="356" t="s">
        <v>3273</v>
      </c>
      <c r="I1597" s="356" t="str">
        <f t="shared" si="49"/>
        <v>HOODY_220F16-M/S.L&amp;T-FEEDER</v>
      </c>
      <c r="J1597" s="356" t="s">
        <v>2414</v>
      </c>
      <c r="K1597" s="356" t="s">
        <v>15063</v>
      </c>
      <c r="L1597" s="357">
        <v>0.38216000000000011</v>
      </c>
      <c r="M1597" s="357">
        <v>0.3647335040000001</v>
      </c>
      <c r="N1597" s="357">
        <v>0</v>
      </c>
      <c r="O1597" s="356">
        <f t="shared" si="48"/>
        <v>4.5600000000000023</v>
      </c>
      <c r="P1597" s="357">
        <v>4.5599999999999969</v>
      </c>
      <c r="Q1597" s="356" t="s">
        <v>15063</v>
      </c>
    </row>
    <row r="1598" spans="1:17" x14ac:dyDescent="0.25">
      <c r="A1598" s="354">
        <v>1595</v>
      </c>
      <c r="B1598" s="355" t="s">
        <v>2401</v>
      </c>
      <c r="C1598" s="355" t="s">
        <v>14338</v>
      </c>
      <c r="D1598" s="355" t="s">
        <v>14352</v>
      </c>
      <c r="E1598" s="355" t="s">
        <v>14397</v>
      </c>
      <c r="F1598" s="356" t="s">
        <v>3284</v>
      </c>
      <c r="G1598" s="356" t="s">
        <v>3307</v>
      </c>
      <c r="H1598" s="356" t="s">
        <v>14398</v>
      </c>
      <c r="I1598" s="356" t="str">
        <f t="shared" si="49"/>
        <v>BRIGADEMP_66F16-NETAPP-INDIA-PVT-LTD</v>
      </c>
      <c r="J1598" s="356" t="s">
        <v>2425</v>
      </c>
      <c r="K1598" s="356" t="s">
        <v>15063</v>
      </c>
      <c r="L1598" s="357">
        <v>2.9886000000000057</v>
      </c>
      <c r="M1598" s="357">
        <v>2.8523198400000056</v>
      </c>
      <c r="N1598" s="357">
        <v>0</v>
      </c>
      <c r="O1598" s="356">
        <f t="shared" si="48"/>
        <v>4.5599999999999943</v>
      </c>
      <c r="P1598" s="357">
        <v>4.5599999999999969</v>
      </c>
      <c r="Q1598" s="356" t="s">
        <v>15063</v>
      </c>
    </row>
    <row r="1599" spans="1:17" x14ac:dyDescent="0.25">
      <c r="A1599" s="354">
        <v>1596</v>
      </c>
      <c r="B1599" s="355" t="s">
        <v>2401</v>
      </c>
      <c r="C1599" s="355" t="s">
        <v>14338</v>
      </c>
      <c r="D1599" s="355" t="s">
        <v>14352</v>
      </c>
      <c r="E1599" s="355" t="s">
        <v>14397</v>
      </c>
      <c r="F1599" s="356" t="s">
        <v>3365</v>
      </c>
      <c r="G1599" s="356" t="s">
        <v>3381</v>
      </c>
      <c r="H1599" s="356" t="s">
        <v>3382</v>
      </c>
      <c r="I1599" s="356" t="str">
        <f t="shared" si="49"/>
        <v>EPIP_66F16-SJR-TECH-PARK,-EPIP-L/O</v>
      </c>
      <c r="J1599" s="356" t="s">
        <v>2414</v>
      </c>
      <c r="K1599" s="356" t="s">
        <v>15063</v>
      </c>
      <c r="L1599" s="357">
        <v>1.8386999999999971</v>
      </c>
      <c r="M1599" s="357">
        <v>1.8371999999999999</v>
      </c>
      <c r="N1599" s="357">
        <v>0</v>
      </c>
      <c r="O1599" s="356">
        <f t="shared" si="48"/>
        <v>8.1579376733407982E-2</v>
      </c>
      <c r="P1599" s="357">
        <v>8.1579376733409426E-2</v>
      </c>
      <c r="Q1599" s="356" t="s">
        <v>15063</v>
      </c>
    </row>
    <row r="1600" spans="1:17" x14ac:dyDescent="0.25">
      <c r="A1600" s="354">
        <v>1597</v>
      </c>
      <c r="B1600" s="355" t="s">
        <v>2401</v>
      </c>
      <c r="C1600" s="355" t="s">
        <v>14338</v>
      </c>
      <c r="D1600" s="355" t="s">
        <v>14352</v>
      </c>
      <c r="E1600" s="355" t="s">
        <v>14397</v>
      </c>
      <c r="F1600" s="356" t="s">
        <v>3337</v>
      </c>
      <c r="G1600" s="356" t="s">
        <v>3359</v>
      </c>
      <c r="H1600" s="356" t="s">
        <v>3360</v>
      </c>
      <c r="I1600" s="356" t="str">
        <f t="shared" si="49"/>
        <v>SHANTHINIKETHAN_66F16-TOWERC</v>
      </c>
      <c r="J1600" s="356" t="s">
        <v>2432</v>
      </c>
      <c r="K1600" s="356" t="s">
        <v>15063</v>
      </c>
      <c r="L1600" s="357">
        <v>1.4295199999999999</v>
      </c>
      <c r="M1600" s="357">
        <v>1.338602528</v>
      </c>
      <c r="N1600" s="357">
        <v>0</v>
      </c>
      <c r="O1600" s="356">
        <f t="shared" si="48"/>
        <v>6.3599999999999923</v>
      </c>
      <c r="P1600" s="357">
        <v>6.3599999999999763</v>
      </c>
      <c r="Q1600" s="356" t="s">
        <v>15063</v>
      </c>
    </row>
    <row r="1601" spans="1:18" x14ac:dyDescent="0.25">
      <c r="A1601" s="354">
        <v>1598</v>
      </c>
      <c r="B1601" s="355" t="s">
        <v>2401</v>
      </c>
      <c r="C1601" s="355" t="s">
        <v>14338</v>
      </c>
      <c r="D1601" s="355" t="s">
        <v>14352</v>
      </c>
      <c r="E1601" s="355" t="s">
        <v>14397</v>
      </c>
      <c r="F1601" s="356" t="s">
        <v>3284</v>
      </c>
      <c r="G1601" s="356"/>
      <c r="H1601" s="356" t="s">
        <v>3308</v>
      </c>
      <c r="I1601" s="356" t="str">
        <f t="shared" si="49"/>
        <v>BRIGADEMP_66F17-Durga Petals</v>
      </c>
      <c r="J1601" s="356"/>
      <c r="K1601" s="356" t="s">
        <v>15063</v>
      </c>
      <c r="L1601" s="357">
        <v>3.0653999999999963</v>
      </c>
      <c r="M1601" s="357">
        <v>2.7931924799999965</v>
      </c>
      <c r="N1601" s="357">
        <v>0</v>
      </c>
      <c r="O1601" s="356">
        <f t="shared" si="48"/>
        <v>8.8800000000000043</v>
      </c>
      <c r="P1601" s="357">
        <v>12.755718221820167</v>
      </c>
      <c r="Q1601" s="356" t="s">
        <v>15063</v>
      </c>
      <c r="R1601" s="358" t="e">
        <f>#REF!-M1601</f>
        <v>#REF!</v>
      </c>
    </row>
    <row r="1602" spans="1:18" x14ac:dyDescent="0.25">
      <c r="A1602" s="354">
        <v>1599</v>
      </c>
      <c r="B1602" s="355" t="s">
        <v>2401</v>
      </c>
      <c r="C1602" s="355" t="s">
        <v>14338</v>
      </c>
      <c r="D1602" s="355" t="s">
        <v>14352</v>
      </c>
      <c r="E1602" s="355" t="s">
        <v>14397</v>
      </c>
      <c r="F1602" s="356" t="s">
        <v>3337</v>
      </c>
      <c r="G1602" s="356" t="s">
        <v>3361</v>
      </c>
      <c r="H1602" s="356" t="s">
        <v>3362</v>
      </c>
      <c r="I1602" s="356" t="str">
        <f t="shared" si="49"/>
        <v>SHANTHINIKETHAN_66F17-TOTAL ENVIRNAMENT</v>
      </c>
      <c r="J1602" s="356" t="s">
        <v>2405</v>
      </c>
      <c r="K1602" s="356" t="s">
        <v>15063</v>
      </c>
      <c r="L1602" s="357">
        <v>2.5222799999999985</v>
      </c>
      <c r="M1602" s="357">
        <v>2.3744665</v>
      </c>
      <c r="N1602" s="357">
        <v>0</v>
      </c>
      <c r="O1602" s="356">
        <f t="shared" si="48"/>
        <v>5.8603128915107989</v>
      </c>
      <c r="P1602" s="357">
        <v>5.8603128915107998</v>
      </c>
      <c r="Q1602" s="356" t="s">
        <v>15063</v>
      </c>
    </row>
    <row r="1603" spans="1:18" x14ac:dyDescent="0.25">
      <c r="A1603" s="354">
        <v>1600</v>
      </c>
      <c r="B1603" s="355" t="s">
        <v>2401</v>
      </c>
      <c r="C1603" s="355" t="s">
        <v>14338</v>
      </c>
      <c r="D1603" s="355" t="s">
        <v>14352</v>
      </c>
      <c r="E1603" s="355" t="s">
        <v>14397</v>
      </c>
      <c r="F1603" s="356" t="s">
        <v>3284</v>
      </c>
      <c r="G1603" s="356"/>
      <c r="H1603" s="356" t="s">
        <v>3414</v>
      </c>
      <c r="I1603" s="356" t="str">
        <f t="shared" si="49"/>
        <v>BRIGADEMP_66F18 Kusum Alloys-</v>
      </c>
      <c r="J1603" s="356"/>
      <c r="K1603" s="356" t="s">
        <v>15063</v>
      </c>
      <c r="L1603" s="357">
        <v>1.2438000000000002</v>
      </c>
      <c r="M1603" s="357">
        <v>1.13882328</v>
      </c>
      <c r="N1603" s="357">
        <v>0</v>
      </c>
      <c r="O1603" s="356">
        <f t="shared" si="48"/>
        <v>8.440000000000019</v>
      </c>
      <c r="P1603" s="357">
        <v>8.4400110220501858</v>
      </c>
      <c r="Q1603" s="356" t="s">
        <v>15063</v>
      </c>
      <c r="R1603" s="358" t="e">
        <f>#REF!-M1603</f>
        <v>#REF!</v>
      </c>
    </row>
    <row r="1604" spans="1:18" x14ac:dyDescent="0.25">
      <c r="A1604" s="354">
        <v>1601</v>
      </c>
      <c r="B1604" s="355" t="s">
        <v>2401</v>
      </c>
      <c r="C1604" s="355" t="s">
        <v>14338</v>
      </c>
      <c r="D1604" s="355" t="s">
        <v>14352</v>
      </c>
      <c r="E1604" s="355" t="s">
        <v>14397</v>
      </c>
      <c r="F1604" s="356" t="s">
        <v>3337</v>
      </c>
      <c r="G1604" s="356" t="s">
        <v>3363</v>
      </c>
      <c r="H1604" s="356" t="s">
        <v>3364</v>
      </c>
      <c r="I1604" s="356" t="str">
        <f t="shared" si="49"/>
        <v>SHANTHINIKETHAN_66F18-SHERATON-GRAND-HOTEL</v>
      </c>
      <c r="J1604" s="356" t="s">
        <v>2425</v>
      </c>
      <c r="K1604" s="356" t="s">
        <v>15063</v>
      </c>
      <c r="L1604" s="357">
        <v>1.0224200000000003</v>
      </c>
      <c r="M1604" s="357">
        <v>1.0286999999999999</v>
      </c>
      <c r="N1604" s="357">
        <v>0</v>
      </c>
      <c r="O1604" s="356">
        <f t="shared" ref="O1604:O1667" si="50">((L1604-N1604)-M1604)/(L1604-N1604)*100</f>
        <v>-0.61422898613090682</v>
      </c>
      <c r="P1604" s="357">
        <v>-0.61422898613090471</v>
      </c>
      <c r="Q1604" s="356" t="s">
        <v>15063</v>
      </c>
    </row>
    <row r="1605" spans="1:18" x14ac:dyDescent="0.25">
      <c r="A1605" s="354">
        <v>1602</v>
      </c>
      <c r="B1605" s="355" t="s">
        <v>2401</v>
      </c>
      <c r="C1605" s="355" t="s">
        <v>14338</v>
      </c>
      <c r="D1605" s="355" t="s">
        <v>14352</v>
      </c>
      <c r="E1605" s="355" t="s">
        <v>14397</v>
      </c>
      <c r="F1605" s="356" t="s">
        <v>3284</v>
      </c>
      <c r="G1605" s="356"/>
      <c r="H1605" s="356" t="s">
        <v>3417</v>
      </c>
      <c r="I1605" s="356" t="str">
        <f t="shared" ref="I1605:I1668" si="51">F1605&amp;H1605</f>
        <v>BRIGADEMP_66F-19</v>
      </c>
      <c r="J1605" s="356"/>
      <c r="K1605" s="356" t="s">
        <v>15063</v>
      </c>
      <c r="L1605" s="357" t="e">
        <v>#N/A</v>
      </c>
      <c r="M1605" s="357">
        <v>0</v>
      </c>
      <c r="N1605" s="357" t="e">
        <v>#N/A</v>
      </c>
      <c r="O1605" s="356" t="e">
        <f t="shared" si="50"/>
        <v>#N/A</v>
      </c>
      <c r="P1605" s="357" t="e">
        <v>#DIV/0!</v>
      </c>
      <c r="Q1605" s="356" t="s">
        <v>15063</v>
      </c>
    </row>
    <row r="1606" spans="1:18" x14ac:dyDescent="0.25">
      <c r="A1606" s="354">
        <v>1603</v>
      </c>
      <c r="B1606" s="355" t="s">
        <v>2401</v>
      </c>
      <c r="C1606" s="355" t="s">
        <v>14338</v>
      </c>
      <c r="D1606" s="355" t="s">
        <v>14352</v>
      </c>
      <c r="E1606" s="355" t="s">
        <v>14397</v>
      </c>
      <c r="F1606" s="356" t="s">
        <v>3337</v>
      </c>
      <c r="G1606" s="356"/>
      <c r="H1606" s="356" t="s">
        <v>3404</v>
      </c>
      <c r="I1606" s="356" t="str">
        <f t="shared" si="51"/>
        <v>SHANTHINIKETHAN_66F-19 Brigade Lakefront</v>
      </c>
      <c r="J1606" s="356"/>
      <c r="K1606" s="356" t="s">
        <v>15063</v>
      </c>
      <c r="L1606" s="357">
        <v>0.99659999999999982</v>
      </c>
      <c r="M1606" s="357">
        <v>0.872394</v>
      </c>
      <c r="N1606" s="357">
        <v>0</v>
      </c>
      <c r="O1606" s="356">
        <f t="shared" si="50"/>
        <v>12.462974111980717</v>
      </c>
      <c r="P1606" s="357">
        <v>12.462974111980706</v>
      </c>
      <c r="Q1606" s="356" t="s">
        <v>15063</v>
      </c>
      <c r="R1606" s="358" t="e">
        <f>#REF!-M1606</f>
        <v>#REF!</v>
      </c>
    </row>
    <row r="1607" spans="1:18" x14ac:dyDescent="0.25">
      <c r="A1607" s="354">
        <v>1604</v>
      </c>
      <c r="B1607" s="355" t="s">
        <v>2401</v>
      </c>
      <c r="C1607" s="355" t="s">
        <v>14338</v>
      </c>
      <c r="D1607" s="355" t="s">
        <v>14352</v>
      </c>
      <c r="E1607" s="355" t="s">
        <v>14397</v>
      </c>
      <c r="F1607" s="356" t="s">
        <v>3251</v>
      </c>
      <c r="G1607" s="356" t="s">
        <v>3274</v>
      </c>
      <c r="H1607" s="356" t="s">
        <v>3275</v>
      </c>
      <c r="I1607" s="356" t="str">
        <f t="shared" si="51"/>
        <v>HOODY_220F19-PURVA-PARK-RIDGE</v>
      </c>
      <c r="J1607" s="356" t="s">
        <v>2405</v>
      </c>
      <c r="K1607" s="356" t="s">
        <v>15063</v>
      </c>
      <c r="L1607" s="357">
        <v>0.8544799999999998</v>
      </c>
      <c r="M1607" s="357">
        <v>0.78449808799999987</v>
      </c>
      <c r="N1607" s="357">
        <v>0</v>
      </c>
      <c r="O1607" s="356">
        <f t="shared" si="50"/>
        <v>8.1899999999999924</v>
      </c>
      <c r="P1607" s="357">
        <v>12.518254847386522</v>
      </c>
      <c r="Q1607" s="356" t="s">
        <v>15063</v>
      </c>
    </row>
    <row r="1608" spans="1:18" x14ac:dyDescent="0.25">
      <c r="A1608" s="354">
        <v>1605</v>
      </c>
      <c r="B1608" s="355" t="s">
        <v>2401</v>
      </c>
      <c r="C1608" s="355" t="s">
        <v>14338</v>
      </c>
      <c r="D1608" s="355" t="s">
        <v>14352</v>
      </c>
      <c r="E1608" s="355" t="s">
        <v>14397</v>
      </c>
      <c r="F1608" s="356" t="s">
        <v>3284</v>
      </c>
      <c r="G1608" s="356"/>
      <c r="H1608" s="356" t="s">
        <v>3416</v>
      </c>
      <c r="I1608" s="356" t="str">
        <f t="shared" si="51"/>
        <v xml:space="preserve">BRIGADEMP_66F-20 Bagmane Developers </v>
      </c>
      <c r="J1608" s="356"/>
      <c r="K1608" s="356" t="s">
        <v>15063</v>
      </c>
      <c r="L1608" s="357">
        <v>1.0352000000000001</v>
      </c>
      <c r="M1608" s="357">
        <v>0.98499279999999989</v>
      </c>
      <c r="N1608" s="357">
        <v>0</v>
      </c>
      <c r="O1608" s="356">
        <f t="shared" si="50"/>
        <v>4.8500000000000218</v>
      </c>
      <c r="P1608" s="357">
        <v>4.850000000000021</v>
      </c>
      <c r="Q1608" s="356" t="s">
        <v>15063</v>
      </c>
      <c r="R1608" s="358" t="e">
        <f>#REF!-M1608</f>
        <v>#REF!</v>
      </c>
    </row>
    <row r="1609" spans="1:18" x14ac:dyDescent="0.25">
      <c r="A1609" s="354">
        <v>1606</v>
      </c>
      <c r="B1609" s="355" t="s">
        <v>2401</v>
      </c>
      <c r="C1609" s="355" t="s">
        <v>14338</v>
      </c>
      <c r="D1609" s="355" t="s">
        <v>14352</v>
      </c>
      <c r="E1609" s="355" t="s">
        <v>14397</v>
      </c>
      <c r="F1609" s="356" t="s">
        <v>3251</v>
      </c>
      <c r="G1609" s="356" t="s">
        <v>3276</v>
      </c>
      <c r="H1609" s="356" t="s">
        <v>3277</v>
      </c>
      <c r="I1609" s="356" t="str">
        <f t="shared" si="51"/>
        <v>HOODY_220F20-M/S.VSNL-FEEDER</v>
      </c>
      <c r="J1609" s="356" t="s">
        <v>2425</v>
      </c>
      <c r="K1609" s="356" t="s">
        <v>15063</v>
      </c>
      <c r="L1609" s="357">
        <v>9.9280799999999996</v>
      </c>
      <c r="M1609" s="357">
        <v>8.7863507999999992</v>
      </c>
      <c r="N1609" s="357">
        <v>0</v>
      </c>
      <c r="O1609" s="356">
        <f t="shared" si="50"/>
        <v>11.500000000000004</v>
      </c>
      <c r="P1609" s="357">
        <v>11.5</v>
      </c>
      <c r="Q1609" s="356" t="s">
        <v>15063</v>
      </c>
    </row>
    <row r="1610" spans="1:18" x14ac:dyDescent="0.25">
      <c r="A1610" s="354">
        <v>1607</v>
      </c>
      <c r="B1610" s="355" t="s">
        <v>2401</v>
      </c>
      <c r="C1610" s="355" t="s">
        <v>14338</v>
      </c>
      <c r="D1610" s="355" t="s">
        <v>14352</v>
      </c>
      <c r="E1610" s="355" t="s">
        <v>14397</v>
      </c>
      <c r="F1610" s="356" t="s">
        <v>3365</v>
      </c>
      <c r="G1610" s="356" t="s">
        <v>3383</v>
      </c>
      <c r="H1610" s="356" t="s">
        <v>3384</v>
      </c>
      <c r="I1610" s="356" t="str">
        <f t="shared" si="51"/>
        <v>EPIP_66F20-SAP-LABS,-EPIP-L/O</v>
      </c>
      <c r="J1610" s="356" t="s">
        <v>2414</v>
      </c>
      <c r="K1610" s="356" t="s">
        <v>15063</v>
      </c>
      <c r="L1610" s="357">
        <v>0.95459999999999856</v>
      </c>
      <c r="M1610" s="357">
        <v>0.95699999999999996</v>
      </c>
      <c r="N1610" s="357">
        <v>0</v>
      </c>
      <c r="O1610" s="356">
        <f t="shared" si="50"/>
        <v>-0.25141420490272415</v>
      </c>
      <c r="P1610" s="357">
        <v>-0.25141420490271127</v>
      </c>
      <c r="Q1610" s="356" t="s">
        <v>15063</v>
      </c>
    </row>
    <row r="1611" spans="1:18" x14ac:dyDescent="0.25">
      <c r="A1611" s="354">
        <v>1608</v>
      </c>
      <c r="B1611" s="355" t="s">
        <v>2401</v>
      </c>
      <c r="C1611" s="355" t="s">
        <v>14338</v>
      </c>
      <c r="D1611" s="355" t="s">
        <v>14352</v>
      </c>
      <c r="E1611" s="355" t="s">
        <v>14397</v>
      </c>
      <c r="F1611" s="356" t="s">
        <v>3337</v>
      </c>
      <c r="G1611" s="356"/>
      <c r="H1611" s="356" t="s">
        <v>3346</v>
      </c>
      <c r="I1611" s="356" t="str">
        <f t="shared" si="51"/>
        <v>SHANTHINIKETHAN_66F20-SHANTHINIKETHANA FORUM MALL</v>
      </c>
      <c r="J1611" s="356"/>
      <c r="K1611" s="356" t="s">
        <v>15063</v>
      </c>
      <c r="L1611" s="357">
        <v>1.5275999999999987</v>
      </c>
      <c r="M1611" s="357">
        <v>1.3992815999999988</v>
      </c>
      <c r="N1611" s="357">
        <v>0</v>
      </c>
      <c r="O1611" s="356">
        <f t="shared" si="50"/>
        <v>8.4000000000000039</v>
      </c>
      <c r="P1611" s="357">
        <v>62.458631513256499</v>
      </c>
      <c r="Q1611" s="356" t="s">
        <v>15063</v>
      </c>
      <c r="R1611" s="358" t="e">
        <f>#REF!-M1611</f>
        <v>#REF!</v>
      </c>
    </row>
    <row r="1612" spans="1:18" x14ac:dyDescent="0.25">
      <c r="A1612" s="354">
        <v>1609</v>
      </c>
      <c r="B1612" s="355" t="s">
        <v>2401</v>
      </c>
      <c r="C1612" s="355" t="s">
        <v>14338</v>
      </c>
      <c r="D1612" s="355" t="s">
        <v>14352</v>
      </c>
      <c r="E1612" s="355" t="s">
        <v>14397</v>
      </c>
      <c r="F1612" s="356" t="s">
        <v>3251</v>
      </c>
      <c r="G1612" s="356" t="s">
        <v>3278</v>
      </c>
      <c r="H1612" s="356" t="s">
        <v>3279</v>
      </c>
      <c r="I1612" s="356" t="str">
        <f t="shared" si="51"/>
        <v>HOODY_220F22-BORUKA-TECH-PARK</v>
      </c>
      <c r="J1612" s="356" t="s">
        <v>2425</v>
      </c>
      <c r="K1612" s="356" t="s">
        <v>15063</v>
      </c>
      <c r="L1612" s="357">
        <v>1.8119600000000005</v>
      </c>
      <c r="M1612" s="357">
        <v>1.8183750000000001</v>
      </c>
      <c r="N1612" s="357">
        <v>0</v>
      </c>
      <c r="O1612" s="356">
        <f t="shared" si="50"/>
        <v>-0.35403651294728439</v>
      </c>
      <c r="P1612" s="357">
        <v>-0.35403651294727556</v>
      </c>
      <c r="Q1612" s="356" t="s">
        <v>15063</v>
      </c>
    </row>
    <row r="1613" spans="1:18" x14ac:dyDescent="0.25">
      <c r="A1613" s="354">
        <v>1610</v>
      </c>
      <c r="B1613" s="355" t="s">
        <v>2401</v>
      </c>
      <c r="C1613" s="355" t="s">
        <v>14338</v>
      </c>
      <c r="D1613" s="355" t="s">
        <v>14352</v>
      </c>
      <c r="E1613" s="355" t="s">
        <v>14397</v>
      </c>
      <c r="F1613" s="356" t="s">
        <v>3251</v>
      </c>
      <c r="G1613" s="356" t="s">
        <v>3280</v>
      </c>
      <c r="H1613" s="356" t="s">
        <v>3281</v>
      </c>
      <c r="I1613" s="356" t="str">
        <f t="shared" si="51"/>
        <v>HOODY_220F23-M/S.BUSHRA-TECH-PARK.</v>
      </c>
      <c r="J1613" s="356" t="s">
        <v>2425</v>
      </c>
      <c r="K1613" s="356" t="s">
        <v>15063</v>
      </c>
      <c r="L1613" s="357">
        <v>2.4037599999999979</v>
      </c>
      <c r="M1613" s="357">
        <v>2.1667492639999977</v>
      </c>
      <c r="N1613" s="357">
        <v>0</v>
      </c>
      <c r="O1613" s="356">
        <f t="shared" si="50"/>
        <v>9.8600000000000172</v>
      </c>
      <c r="P1613" s="357">
        <v>9.8600000000000136</v>
      </c>
      <c r="Q1613" s="356" t="s">
        <v>15063</v>
      </c>
    </row>
    <row r="1614" spans="1:18" x14ac:dyDescent="0.25">
      <c r="A1614" s="354">
        <v>1611</v>
      </c>
      <c r="B1614" s="355" t="s">
        <v>2401</v>
      </c>
      <c r="C1614" s="355" t="s">
        <v>14338</v>
      </c>
      <c r="D1614" s="355" t="s">
        <v>14352</v>
      </c>
      <c r="E1614" s="355" t="s">
        <v>14397</v>
      </c>
      <c r="F1614" s="356" t="s">
        <v>3365</v>
      </c>
      <c r="G1614" s="356" t="s">
        <v>3374</v>
      </c>
      <c r="H1614" s="356" t="s">
        <v>14403</v>
      </c>
      <c r="I1614" s="356" t="str">
        <f t="shared" si="51"/>
        <v>EPIP_66F23-VSNL-CO,-EPIP-L/O</v>
      </c>
      <c r="J1614" s="356" t="s">
        <v>2425</v>
      </c>
      <c r="K1614" s="356" t="s">
        <v>15063</v>
      </c>
      <c r="L1614" s="357">
        <v>1.1063222699999999</v>
      </c>
      <c r="M1614" s="357">
        <v>0</v>
      </c>
      <c r="N1614" s="357">
        <v>0</v>
      </c>
      <c r="O1614" s="356">
        <f t="shared" si="50"/>
        <v>100</v>
      </c>
      <c r="P1614" s="357">
        <v>100</v>
      </c>
      <c r="Q1614" s="356" t="s">
        <v>15063</v>
      </c>
    </row>
    <row r="1615" spans="1:18" x14ac:dyDescent="0.25">
      <c r="A1615" s="354">
        <v>1612</v>
      </c>
      <c r="B1615" s="355" t="s">
        <v>2401</v>
      </c>
      <c r="C1615" s="355" t="s">
        <v>14338</v>
      </c>
      <c r="D1615" s="355" t="s">
        <v>14352</v>
      </c>
      <c r="E1615" s="355" t="s">
        <v>14397</v>
      </c>
      <c r="F1615" s="356" t="s">
        <v>3251</v>
      </c>
      <c r="G1615" s="356" t="s">
        <v>3282</v>
      </c>
      <c r="H1615" s="356" t="s">
        <v>3283</v>
      </c>
      <c r="I1615" s="356" t="str">
        <f t="shared" si="51"/>
        <v>HOODY_220F24-M/S-BELL-TOWER-HOTELS</v>
      </c>
      <c r="J1615" s="356" t="s">
        <v>2425</v>
      </c>
      <c r="K1615" s="356" t="s">
        <v>15063</v>
      </c>
      <c r="L1615" s="357">
        <v>1.5120000000000005E-2</v>
      </c>
      <c r="M1615" s="357">
        <v>1.3542984000000003E-2</v>
      </c>
      <c r="N1615" s="357">
        <v>0</v>
      </c>
      <c r="O1615" s="356">
        <f t="shared" si="50"/>
        <v>10.430000000000012</v>
      </c>
      <c r="P1615" s="357">
        <v>10.430000000000017</v>
      </c>
      <c r="Q1615" s="356" t="s">
        <v>15063</v>
      </c>
    </row>
    <row r="1616" spans="1:18" x14ac:dyDescent="0.25">
      <c r="A1616" s="354">
        <v>1613</v>
      </c>
      <c r="B1616" s="355" t="s">
        <v>2401</v>
      </c>
      <c r="C1616" s="355" t="s">
        <v>14338</v>
      </c>
      <c r="D1616" s="355" t="s">
        <v>14352</v>
      </c>
      <c r="E1616" s="355" t="s">
        <v>14397</v>
      </c>
      <c r="F1616" s="356" t="s">
        <v>3365</v>
      </c>
      <c r="G1616" s="356" t="s">
        <v>3385</v>
      </c>
      <c r="H1616" s="356" t="s">
        <v>3386</v>
      </c>
      <c r="I1616" s="356" t="str">
        <f t="shared" si="51"/>
        <v>EPIP_66F24-RELIANCE-(BIG-BAZAR)</v>
      </c>
      <c r="J1616" s="356" t="s">
        <v>2414</v>
      </c>
      <c r="K1616" s="356" t="s">
        <v>15063</v>
      </c>
      <c r="L1616" s="357">
        <v>0.38775140999999996</v>
      </c>
      <c r="M1616" s="357">
        <v>0.35289255824099985</v>
      </c>
      <c r="N1616" s="357">
        <v>0</v>
      </c>
      <c r="O1616" s="356">
        <f t="shared" si="50"/>
        <v>8.9900000000000286</v>
      </c>
      <c r="P1616" s="357">
        <v>8.9900000000000304</v>
      </c>
      <c r="Q1616" s="356" t="s">
        <v>15063</v>
      </c>
    </row>
    <row r="1617" spans="1:18" x14ac:dyDescent="0.25">
      <c r="A1617" s="354">
        <v>1614</v>
      </c>
      <c r="B1617" s="355" t="s">
        <v>2401</v>
      </c>
      <c r="C1617" s="355" t="s">
        <v>14338</v>
      </c>
      <c r="D1617" s="355" t="s">
        <v>14352</v>
      </c>
      <c r="E1617" s="355" t="s">
        <v>14397</v>
      </c>
      <c r="F1617" s="356" t="s">
        <v>3365</v>
      </c>
      <c r="G1617" s="356" t="s">
        <v>3387</v>
      </c>
      <c r="H1617" s="356" t="s">
        <v>3388</v>
      </c>
      <c r="I1617" s="356" t="str">
        <f t="shared" si="51"/>
        <v>EPIP_66F26-ORIENTAL-HOTEL</v>
      </c>
      <c r="J1617" s="356" t="s">
        <v>2405</v>
      </c>
      <c r="K1617" s="356" t="s">
        <v>15063</v>
      </c>
      <c r="L1617" s="357">
        <v>2.0181000000000058</v>
      </c>
      <c r="M1617" s="357">
        <v>1.9482737400000056</v>
      </c>
      <c r="N1617" s="357">
        <v>0</v>
      </c>
      <c r="O1617" s="356">
        <f t="shared" si="50"/>
        <v>3.4599999999999973</v>
      </c>
      <c r="P1617" s="357">
        <v>3.4599999999999964</v>
      </c>
      <c r="Q1617" s="356" t="s">
        <v>15063</v>
      </c>
    </row>
    <row r="1618" spans="1:18" x14ac:dyDescent="0.25">
      <c r="A1618" s="354">
        <v>1615</v>
      </c>
      <c r="B1618" s="355" t="s">
        <v>2401</v>
      </c>
      <c r="C1618" s="355" t="s">
        <v>14338</v>
      </c>
      <c r="D1618" s="355" t="s">
        <v>14352</v>
      </c>
      <c r="E1618" s="355" t="s">
        <v>14397</v>
      </c>
      <c r="F1618" s="356" t="s">
        <v>3365</v>
      </c>
      <c r="G1618" s="356" t="s">
        <v>3391</v>
      </c>
      <c r="H1618" s="356" t="s">
        <v>3392</v>
      </c>
      <c r="I1618" s="356" t="str">
        <f t="shared" si="51"/>
        <v>EPIP_66F27-AIRTEL-CO,-EPIP-L/O</v>
      </c>
      <c r="J1618" s="356" t="s">
        <v>2425</v>
      </c>
      <c r="K1618" s="356" t="s">
        <v>15063</v>
      </c>
      <c r="L1618" s="357">
        <v>12.60954057</v>
      </c>
      <c r="M1618" s="357">
        <v>12.629023999999999</v>
      </c>
      <c r="N1618" s="357">
        <v>0</v>
      </c>
      <c r="O1618" s="356">
        <f t="shared" si="50"/>
        <v>-0.15451340111751036</v>
      </c>
      <c r="P1618" s="357">
        <v>-0.15451340111751755</v>
      </c>
      <c r="Q1618" s="356" t="s">
        <v>15063</v>
      </c>
    </row>
    <row r="1619" spans="1:18" x14ac:dyDescent="0.25">
      <c r="A1619" s="354">
        <v>1616</v>
      </c>
      <c r="B1619" s="355" t="s">
        <v>2401</v>
      </c>
      <c r="C1619" s="355" t="s">
        <v>14338</v>
      </c>
      <c r="D1619" s="355" t="s">
        <v>14352</v>
      </c>
      <c r="E1619" s="355" t="s">
        <v>14397</v>
      </c>
      <c r="F1619" s="356" t="s">
        <v>3365</v>
      </c>
      <c r="G1619" s="356" t="s">
        <v>3389</v>
      </c>
      <c r="H1619" s="356" t="s">
        <v>3390</v>
      </c>
      <c r="I1619" s="356" t="str">
        <f t="shared" si="51"/>
        <v>EPIP_66F28-BUSHRA-TECH-PARK,-EPIP-L/O</v>
      </c>
      <c r="J1619" s="356" t="s">
        <v>2553</v>
      </c>
      <c r="K1619" s="356" t="s">
        <v>15063</v>
      </c>
      <c r="L1619" s="357">
        <v>0.74230000000000285</v>
      </c>
      <c r="M1619" s="357">
        <v>0.74819999999999998</v>
      </c>
      <c r="N1619" s="357">
        <v>0</v>
      </c>
      <c r="O1619" s="356">
        <f t="shared" si="50"/>
        <v>-0.79482688939742774</v>
      </c>
      <c r="P1619" s="357">
        <v>-0.79482688939742641</v>
      </c>
      <c r="Q1619" s="356" t="s">
        <v>15063</v>
      </c>
    </row>
    <row r="1620" spans="1:18" x14ac:dyDescent="0.25">
      <c r="A1620" s="354">
        <v>1617</v>
      </c>
      <c r="B1620" s="355" t="s">
        <v>2401</v>
      </c>
      <c r="C1620" s="355" t="s">
        <v>14338</v>
      </c>
      <c r="D1620" s="355" t="s">
        <v>14352</v>
      </c>
      <c r="E1620" s="355" t="s">
        <v>14397</v>
      </c>
      <c r="F1620" s="356" t="s">
        <v>3365</v>
      </c>
      <c r="G1620" s="356" t="s">
        <v>3393</v>
      </c>
      <c r="H1620" s="356" t="s">
        <v>3394</v>
      </c>
      <c r="I1620" s="356" t="str">
        <f t="shared" si="51"/>
        <v>EPIP_66F30-GOPALAN-ENTERPRISES</v>
      </c>
      <c r="J1620" s="356" t="s">
        <v>2414</v>
      </c>
      <c r="K1620" s="356" t="s">
        <v>15063</v>
      </c>
      <c r="L1620" s="357">
        <v>3.243600000000006</v>
      </c>
      <c r="M1620" s="357">
        <v>3.0859610400000053</v>
      </c>
      <c r="N1620" s="357">
        <v>0</v>
      </c>
      <c r="O1620" s="356">
        <f t="shared" si="50"/>
        <v>4.8600000000000154</v>
      </c>
      <c r="P1620" s="357">
        <v>4.8600000000000199</v>
      </c>
      <c r="Q1620" s="356" t="s">
        <v>15063</v>
      </c>
    </row>
    <row r="1621" spans="1:18" x14ac:dyDescent="0.25">
      <c r="A1621" s="354">
        <v>1618</v>
      </c>
      <c r="B1621" s="355" t="s">
        <v>2401</v>
      </c>
      <c r="C1621" s="355" t="s">
        <v>14338</v>
      </c>
      <c r="D1621" s="355" t="s">
        <v>14352</v>
      </c>
      <c r="E1621" s="355" t="s">
        <v>14397</v>
      </c>
      <c r="F1621" s="356" t="s">
        <v>3365</v>
      </c>
      <c r="G1621" s="356" t="s">
        <v>3395</v>
      </c>
      <c r="H1621" s="356" t="s">
        <v>3396</v>
      </c>
      <c r="I1621" s="356" t="str">
        <f t="shared" si="51"/>
        <v>EPIP_66F31-SADA-TECH-PARK,-EPIP-L/O</v>
      </c>
      <c r="J1621" s="356" t="s">
        <v>2425</v>
      </c>
      <c r="K1621" s="356" t="s">
        <v>15063</v>
      </c>
      <c r="L1621" s="357">
        <v>0.48599999999999999</v>
      </c>
      <c r="M1621" s="357">
        <v>0.48530000000000001</v>
      </c>
      <c r="N1621" s="357">
        <v>0</v>
      </c>
      <c r="O1621" s="356">
        <f t="shared" si="50"/>
        <v>0.14403292181069516</v>
      </c>
      <c r="P1621" s="357">
        <v>0.19124870077652512</v>
      </c>
      <c r="Q1621" s="356" t="s">
        <v>15063</v>
      </c>
    </row>
    <row r="1622" spans="1:18" x14ac:dyDescent="0.25">
      <c r="A1622" s="354">
        <v>1619</v>
      </c>
      <c r="B1622" s="355" t="s">
        <v>2401</v>
      </c>
      <c r="C1622" s="355" t="s">
        <v>14338</v>
      </c>
      <c r="D1622" s="355" t="s">
        <v>14352</v>
      </c>
      <c r="E1622" s="355" t="s">
        <v>14397</v>
      </c>
      <c r="F1622" s="356" t="s">
        <v>3365</v>
      </c>
      <c r="G1622" s="356" t="s">
        <v>3397</v>
      </c>
      <c r="H1622" s="356" t="s">
        <v>3398</v>
      </c>
      <c r="I1622" s="356" t="str">
        <f t="shared" si="51"/>
        <v>EPIP_66F32-QUALCOMM</v>
      </c>
      <c r="J1622" s="356" t="s">
        <v>2414</v>
      </c>
      <c r="K1622" s="356" t="s">
        <v>15063</v>
      </c>
      <c r="L1622" s="357">
        <v>2.0114999999999998</v>
      </c>
      <c r="M1622" s="357">
        <v>1.8328787999999998</v>
      </c>
      <c r="N1622" s="357">
        <v>0</v>
      </c>
      <c r="O1622" s="356">
        <f t="shared" si="50"/>
        <v>8.8800000000000026</v>
      </c>
      <c r="P1622" s="357">
        <v>8.879999999999999</v>
      </c>
      <c r="Q1622" s="356" t="s">
        <v>15063</v>
      </c>
    </row>
    <row r="1623" spans="1:18" x14ac:dyDescent="0.25">
      <c r="A1623" s="354">
        <v>1620</v>
      </c>
      <c r="B1623" s="355" t="s">
        <v>2401</v>
      </c>
      <c r="C1623" s="355" t="s">
        <v>14338</v>
      </c>
      <c r="D1623" s="355" t="s">
        <v>14352</v>
      </c>
      <c r="E1623" s="355" t="s">
        <v>14397</v>
      </c>
      <c r="F1623" s="356" t="s">
        <v>3365</v>
      </c>
      <c r="G1623" s="356"/>
      <c r="H1623" s="356" t="s">
        <v>3399</v>
      </c>
      <c r="I1623" s="356" t="str">
        <f t="shared" si="51"/>
        <v>EPIP_66F33-QUALCOMM-2</v>
      </c>
      <c r="J1623" s="356"/>
      <c r="K1623" s="356" t="s">
        <v>15063</v>
      </c>
      <c r="L1623" s="357">
        <v>3.6001999999999992</v>
      </c>
      <c r="M1623" s="357">
        <v>3.6114000000000002</v>
      </c>
      <c r="N1623" s="357">
        <v>0</v>
      </c>
      <c r="O1623" s="356">
        <f t="shared" si="50"/>
        <v>-0.31109382812068742</v>
      </c>
      <c r="P1623" s="357">
        <v>-0.31109382812068986</v>
      </c>
      <c r="Q1623" s="356" t="s">
        <v>15063</v>
      </c>
      <c r="R1623" s="358" t="e">
        <f>#REF!-M1623</f>
        <v>#REF!</v>
      </c>
    </row>
    <row r="1624" spans="1:18" x14ac:dyDescent="0.25">
      <c r="A1624" s="354">
        <v>1621</v>
      </c>
      <c r="B1624" s="355" t="s">
        <v>2401</v>
      </c>
      <c r="C1624" s="355" t="s">
        <v>14338</v>
      </c>
      <c r="D1624" s="355" t="s">
        <v>14352</v>
      </c>
      <c r="E1624" s="355" t="s">
        <v>14397</v>
      </c>
      <c r="F1624" s="356" t="s">
        <v>3365</v>
      </c>
      <c r="G1624" s="356"/>
      <c r="H1624" s="356" t="s">
        <v>3413</v>
      </c>
      <c r="I1624" s="356" t="str">
        <f t="shared" si="51"/>
        <v>EPIP_66F-34 GEBE</v>
      </c>
      <c r="J1624" s="356"/>
      <c r="K1624" s="356" t="s">
        <v>15063</v>
      </c>
      <c r="L1624" s="357">
        <v>5.5616000000000012</v>
      </c>
      <c r="M1624" s="357">
        <v>5.203989120000001</v>
      </c>
      <c r="N1624" s="357">
        <v>0</v>
      </c>
      <c r="O1624" s="356">
        <f t="shared" si="50"/>
        <v>6.4300000000000024</v>
      </c>
      <c r="P1624" s="357">
        <v>6.4300000000000024</v>
      </c>
      <c r="Q1624" s="356" t="s">
        <v>15063</v>
      </c>
      <c r="R1624" s="358" t="e">
        <f>#REF!-M1624</f>
        <v>#REF!</v>
      </c>
    </row>
    <row r="1625" spans="1:18" x14ac:dyDescent="0.25">
      <c r="A1625" s="354">
        <v>1622</v>
      </c>
      <c r="B1625" s="355" t="s">
        <v>2401</v>
      </c>
      <c r="C1625" s="355" t="s">
        <v>14338</v>
      </c>
      <c r="D1625" s="355" t="s">
        <v>14352</v>
      </c>
      <c r="E1625" s="355" t="s">
        <v>14397</v>
      </c>
      <c r="F1625" s="356" t="s">
        <v>3365</v>
      </c>
      <c r="G1625" s="356"/>
      <c r="H1625" s="356" t="s">
        <v>3405</v>
      </c>
      <c r="I1625" s="356" t="str">
        <f t="shared" si="51"/>
        <v>EPIP_66F35 Neon block</v>
      </c>
      <c r="J1625" s="356"/>
      <c r="K1625" s="356" t="s">
        <v>15063</v>
      </c>
      <c r="L1625" s="357">
        <v>0.50600000000000001</v>
      </c>
      <c r="M1625" s="357">
        <v>0.4913766</v>
      </c>
      <c r="N1625" s="357">
        <v>0</v>
      </c>
      <c r="O1625" s="356">
        <f t="shared" si="50"/>
        <v>2.8900000000000015</v>
      </c>
      <c r="P1625" s="357">
        <v>2.8900000000000037</v>
      </c>
      <c r="Q1625" s="356" t="s">
        <v>15063</v>
      </c>
      <c r="R1625" s="358" t="e">
        <f>#REF!-M1625</f>
        <v>#REF!</v>
      </c>
    </row>
    <row r="1626" spans="1:18" x14ac:dyDescent="0.25">
      <c r="A1626" s="354">
        <v>1623</v>
      </c>
      <c r="B1626" s="355" t="s">
        <v>2401</v>
      </c>
      <c r="C1626" s="355" t="s">
        <v>14885</v>
      </c>
      <c r="D1626" s="355" t="s">
        <v>1362</v>
      </c>
      <c r="E1626" s="355" t="s">
        <v>14348</v>
      </c>
      <c r="F1626" s="356" t="s">
        <v>2426</v>
      </c>
      <c r="G1626" s="356" t="s">
        <v>3059</v>
      </c>
      <c r="H1626" s="356" t="s">
        <v>3060</v>
      </c>
      <c r="I1626" s="356" t="str">
        <f t="shared" si="51"/>
        <v>C_STATION_66F01-VIDHANA-SOUDHA</v>
      </c>
      <c r="J1626" s="356" t="s">
        <v>2425</v>
      </c>
      <c r="K1626" s="356" t="s">
        <v>15063</v>
      </c>
      <c r="L1626" s="357">
        <v>4.7884181630242395</v>
      </c>
      <c r="M1626" s="357">
        <v>2.2422626999999999</v>
      </c>
      <c r="N1626" s="357">
        <v>2.402280000000002</v>
      </c>
      <c r="O1626" s="356">
        <f t="shared" si="50"/>
        <v>6.0296367265626838</v>
      </c>
      <c r="P1626" s="357">
        <v>7.1517106324884843</v>
      </c>
      <c r="Q1626" s="356" t="s">
        <v>15063</v>
      </c>
    </row>
    <row r="1627" spans="1:18" x14ac:dyDescent="0.25">
      <c r="A1627" s="354">
        <v>1624</v>
      </c>
      <c r="B1627" s="355" t="s">
        <v>2401</v>
      </c>
      <c r="C1627" s="355" t="s">
        <v>14338</v>
      </c>
      <c r="D1627" s="355" t="s">
        <v>14347</v>
      </c>
      <c r="E1627" s="355" t="s">
        <v>14348</v>
      </c>
      <c r="F1627" s="356" t="s">
        <v>14351</v>
      </c>
      <c r="G1627" s="356" t="s">
        <v>3098</v>
      </c>
      <c r="H1627" s="356" t="s">
        <v>3099</v>
      </c>
      <c r="I1627" s="356" t="str">
        <f t="shared" si="51"/>
        <v>PRF02-BSTATION</v>
      </c>
      <c r="J1627" s="356" t="s">
        <v>2405</v>
      </c>
      <c r="K1627" s="356" t="s">
        <v>15063</v>
      </c>
      <c r="L1627" s="357">
        <v>0.84658204812611915</v>
      </c>
      <c r="M1627" s="357">
        <v>0.78677102642600882</v>
      </c>
      <c r="N1627" s="357">
        <v>0</v>
      </c>
      <c r="O1627" s="356">
        <f t="shared" si="50"/>
        <v>7.0650000000000004</v>
      </c>
      <c r="P1627" s="357">
        <v>7.0649999999999995</v>
      </c>
      <c r="Q1627" s="356" t="s">
        <v>15063</v>
      </c>
      <c r="R1627" s="358" t="e">
        <f>#REF!-M1627</f>
        <v>#REF!</v>
      </c>
    </row>
    <row r="1628" spans="1:18" x14ac:dyDescent="0.25">
      <c r="A1628" s="354">
        <v>1625</v>
      </c>
      <c r="B1628" s="355" t="s">
        <v>2401</v>
      </c>
      <c r="C1628" s="355" t="s">
        <v>14338</v>
      </c>
      <c r="D1628" s="355" t="s">
        <v>14347</v>
      </c>
      <c r="E1628" s="355" t="s">
        <v>14348</v>
      </c>
      <c r="F1628" s="356" t="s">
        <v>3067</v>
      </c>
      <c r="G1628" s="356" t="s">
        <v>3061</v>
      </c>
      <c r="H1628" s="356" t="s">
        <v>3062</v>
      </c>
      <c r="I1628" s="356" t="str">
        <f t="shared" si="51"/>
        <v>CF02-GANESH-RMU</v>
      </c>
      <c r="J1628" s="356" t="s">
        <v>2405</v>
      </c>
      <c r="K1628" s="356" t="s">
        <v>15063</v>
      </c>
      <c r="L1628" s="357">
        <v>0.75956436592484011</v>
      </c>
      <c r="M1628" s="357">
        <v>0.70485019999999998</v>
      </c>
      <c r="N1628" s="357">
        <v>0</v>
      </c>
      <c r="O1628" s="356">
        <f t="shared" si="50"/>
        <v>7.2033613449230938</v>
      </c>
      <c r="P1628" s="357">
        <v>7.2033613449230867</v>
      </c>
      <c r="Q1628" s="356" t="s">
        <v>15063</v>
      </c>
      <c r="R1628" s="358" t="e">
        <f>#REF!-M1628</f>
        <v>#REF!</v>
      </c>
    </row>
    <row r="1629" spans="1:18" x14ac:dyDescent="0.25">
      <c r="A1629" s="354">
        <v>1626</v>
      </c>
      <c r="B1629" s="355" t="s">
        <v>2401</v>
      </c>
      <c r="C1629" s="355" t="s">
        <v>14885</v>
      </c>
      <c r="D1629" s="355" t="s">
        <v>1362</v>
      </c>
      <c r="E1629" s="355" t="s">
        <v>14348</v>
      </c>
      <c r="F1629" s="356" t="s">
        <v>2426</v>
      </c>
      <c r="G1629" s="356" t="s">
        <v>3063</v>
      </c>
      <c r="H1629" s="356" t="s">
        <v>3064</v>
      </c>
      <c r="I1629" s="356" t="str">
        <f t="shared" si="51"/>
        <v>C_STATION_66F03-MILLERS-ROAD</v>
      </c>
      <c r="J1629" s="356" t="s">
        <v>2425</v>
      </c>
      <c r="K1629" s="356" t="s">
        <v>15063</v>
      </c>
      <c r="L1629" s="357">
        <v>5.4694584985529602</v>
      </c>
      <c r="M1629" s="357">
        <v>2.8624739699999999</v>
      </c>
      <c r="N1629" s="357">
        <v>2.4495527006910875</v>
      </c>
      <c r="O1629" s="356">
        <f t="shared" si="50"/>
        <v>5.2131370446500753</v>
      </c>
      <c r="P1629" s="357">
        <v>5.2131370446500629</v>
      </c>
      <c r="Q1629" s="356" t="s">
        <v>15063</v>
      </c>
    </row>
    <row r="1630" spans="1:18" x14ac:dyDescent="0.25">
      <c r="A1630" s="354">
        <v>1627</v>
      </c>
      <c r="B1630" s="355" t="s">
        <v>2401</v>
      </c>
      <c r="C1630" s="355" t="s">
        <v>14338</v>
      </c>
      <c r="D1630" s="355" t="s">
        <v>14347</v>
      </c>
      <c r="E1630" s="355" t="s">
        <v>14348</v>
      </c>
      <c r="F1630" s="356" t="s">
        <v>3067</v>
      </c>
      <c r="G1630" s="356" t="s">
        <v>3065</v>
      </c>
      <c r="H1630" s="356" t="s">
        <v>3066</v>
      </c>
      <c r="I1630" s="356" t="str">
        <f t="shared" si="51"/>
        <v>CF05-MK-STREET</v>
      </c>
      <c r="J1630" s="356" t="s">
        <v>2405</v>
      </c>
      <c r="K1630" s="356" t="s">
        <v>15063</v>
      </c>
      <c r="L1630" s="357">
        <v>0.12873641906852012</v>
      </c>
      <c r="M1630" s="357">
        <v>0.11938619999999998</v>
      </c>
      <c r="N1630" s="357">
        <v>0</v>
      </c>
      <c r="O1630" s="356">
        <f t="shared" si="50"/>
        <v>7.2630722030131007</v>
      </c>
      <c r="P1630" s="357">
        <v>7.2630722030130883</v>
      </c>
      <c r="Q1630" s="356" t="s">
        <v>15063</v>
      </c>
      <c r="R1630" s="358" t="e">
        <f>#REF!-M1630</f>
        <v>#REF!</v>
      </c>
    </row>
    <row r="1631" spans="1:18" x14ac:dyDescent="0.25">
      <c r="A1631" s="354">
        <v>1628</v>
      </c>
      <c r="B1631" s="355" t="s">
        <v>2401</v>
      </c>
      <c r="C1631" s="355" t="s">
        <v>14338</v>
      </c>
      <c r="D1631" s="355" t="s">
        <v>14347</v>
      </c>
      <c r="E1631" s="355" t="s">
        <v>14348</v>
      </c>
      <c r="F1631" s="356" t="s">
        <v>3067</v>
      </c>
      <c r="G1631" s="356" t="s">
        <v>3068</v>
      </c>
      <c r="H1631" s="356" t="s">
        <v>14349</v>
      </c>
      <c r="I1631" s="356" t="str">
        <f t="shared" si="51"/>
        <v>CF06-F-CUNNINGHAM-ROAD</v>
      </c>
      <c r="J1631" s="356" t="s">
        <v>2425</v>
      </c>
      <c r="K1631" s="356" t="s">
        <v>15063</v>
      </c>
      <c r="L1631" s="357">
        <v>3.0122040227072002</v>
      </c>
      <c r="M1631" s="357">
        <v>2.7974578999999999</v>
      </c>
      <c r="N1631" s="357">
        <v>0</v>
      </c>
      <c r="O1631" s="356">
        <f t="shared" si="50"/>
        <v>7.1292024407496308</v>
      </c>
      <c r="P1631" s="357">
        <v>8.8734906578272756</v>
      </c>
      <c r="Q1631" s="356" t="s">
        <v>15063</v>
      </c>
      <c r="R1631" s="358" t="e">
        <f>#REF!-M1631</f>
        <v>#REF!</v>
      </c>
    </row>
    <row r="1632" spans="1:18" x14ac:dyDescent="0.25">
      <c r="A1632" s="354">
        <v>1629</v>
      </c>
      <c r="B1632" s="355" t="s">
        <v>2401</v>
      </c>
      <c r="C1632" s="355" t="s">
        <v>14338</v>
      </c>
      <c r="D1632" s="355" t="s">
        <v>14347</v>
      </c>
      <c r="E1632" s="355" t="s">
        <v>14348</v>
      </c>
      <c r="F1632" s="356" t="s">
        <v>3084</v>
      </c>
      <c r="G1632" s="356" t="s">
        <v>3085</v>
      </c>
      <c r="H1632" s="356" t="s">
        <v>3086</v>
      </c>
      <c r="I1632" s="356" t="str">
        <f t="shared" si="51"/>
        <v>BF09-PLAIN-STREET</v>
      </c>
      <c r="J1632" s="356" t="s">
        <v>2425</v>
      </c>
      <c r="K1632" s="356" t="s">
        <v>15063</v>
      </c>
      <c r="L1632" s="357">
        <v>1.5584726438199996</v>
      </c>
      <c r="M1632" s="357">
        <v>1.47235</v>
      </c>
      <c r="N1632" s="357">
        <v>0</v>
      </c>
      <c r="O1632" s="356">
        <f t="shared" si="50"/>
        <v>5.5260927525107428</v>
      </c>
      <c r="P1632" s="357">
        <v>5.5260927525107366</v>
      </c>
      <c r="Q1632" s="356" t="s">
        <v>15063</v>
      </c>
      <c r="R1632" s="358" t="e">
        <f>#REF!-M1632</f>
        <v>#REF!</v>
      </c>
    </row>
    <row r="1633" spans="1:18" x14ac:dyDescent="0.25">
      <c r="A1633" s="354">
        <v>1630</v>
      </c>
      <c r="B1633" s="355" t="s">
        <v>2401</v>
      </c>
      <c r="C1633" s="355" t="s">
        <v>14338</v>
      </c>
      <c r="D1633" s="355" t="s">
        <v>14347</v>
      </c>
      <c r="E1633" s="355" t="s">
        <v>14348</v>
      </c>
      <c r="F1633" s="356" t="s">
        <v>3067</v>
      </c>
      <c r="G1633" s="356" t="s">
        <v>3069</v>
      </c>
      <c r="H1633" s="356" t="s">
        <v>3070</v>
      </c>
      <c r="I1633" s="356" t="str">
        <f t="shared" si="51"/>
        <v>CF10-SULTANJIGUNTA-ROAD</v>
      </c>
      <c r="J1633" s="356" t="s">
        <v>2432</v>
      </c>
      <c r="K1633" s="356" t="s">
        <v>15063</v>
      </c>
      <c r="L1633" s="357">
        <v>3.5395506509689589</v>
      </c>
      <c r="M1633" s="357">
        <v>3.2465055</v>
      </c>
      <c r="N1633" s="357">
        <v>0</v>
      </c>
      <c r="O1633" s="356">
        <f t="shared" si="50"/>
        <v>8.2791625227551755</v>
      </c>
      <c r="P1633" s="357">
        <v>8.2791625227551791</v>
      </c>
      <c r="Q1633" s="356" t="s">
        <v>15063</v>
      </c>
      <c r="R1633" s="358" t="e">
        <f>#REF!-M1633</f>
        <v>#REF!</v>
      </c>
    </row>
    <row r="1634" spans="1:18" x14ac:dyDescent="0.25">
      <c r="A1634" s="354">
        <v>1631</v>
      </c>
      <c r="B1634" s="355" t="s">
        <v>2401</v>
      </c>
      <c r="C1634" s="355" t="s">
        <v>14338</v>
      </c>
      <c r="D1634" s="355" t="s">
        <v>14347</v>
      </c>
      <c r="E1634" s="355" t="s">
        <v>14348</v>
      </c>
      <c r="F1634" s="356" t="s">
        <v>3067</v>
      </c>
      <c r="G1634" s="356" t="s">
        <v>3071</v>
      </c>
      <c r="H1634" s="356" t="s">
        <v>3072</v>
      </c>
      <c r="I1634" s="356" t="str">
        <f t="shared" si="51"/>
        <v>CF12-BOWRING-HOSPITAL-&amp;-STNAUX</v>
      </c>
      <c r="J1634" s="356" t="s">
        <v>2553</v>
      </c>
      <c r="K1634" s="356" t="s">
        <v>15063</v>
      </c>
      <c r="L1634" s="357">
        <v>0.52362337246388002</v>
      </c>
      <c r="M1634" s="357">
        <v>0.50912100000000005</v>
      </c>
      <c r="N1634" s="357">
        <v>0</v>
      </c>
      <c r="O1634" s="356">
        <f t="shared" si="50"/>
        <v>2.7696190098696101</v>
      </c>
      <c r="P1634" s="357">
        <v>19.029940172186176</v>
      </c>
      <c r="Q1634" s="356" t="s">
        <v>15063</v>
      </c>
      <c r="R1634" s="358" t="e">
        <f>#REF!-M1634</f>
        <v>#REF!</v>
      </c>
    </row>
    <row r="1635" spans="1:18" x14ac:dyDescent="0.25">
      <c r="A1635" s="354">
        <v>1632</v>
      </c>
      <c r="B1635" s="355" t="s">
        <v>2401</v>
      </c>
      <c r="C1635" s="355" t="s">
        <v>14338</v>
      </c>
      <c r="D1635" s="355" t="s">
        <v>14347</v>
      </c>
      <c r="E1635" s="355" t="s">
        <v>14348</v>
      </c>
      <c r="F1635" s="356" t="s">
        <v>3067</v>
      </c>
      <c r="G1635" s="356" t="s">
        <v>3073</v>
      </c>
      <c r="H1635" s="356" t="s">
        <v>14350</v>
      </c>
      <c r="I1635" s="356" t="str">
        <f t="shared" si="51"/>
        <v xml:space="preserve">CF14-CHIKKA-BAZAAR  </v>
      </c>
      <c r="J1635" s="356" t="s">
        <v>2405</v>
      </c>
      <c r="K1635" s="356" t="s">
        <v>15063</v>
      </c>
      <c r="L1635" s="357">
        <v>1.71041690893068</v>
      </c>
      <c r="M1635" s="357">
        <v>1.5581216499999999</v>
      </c>
      <c r="N1635" s="357">
        <v>0</v>
      </c>
      <c r="O1635" s="356">
        <f t="shared" si="50"/>
        <v>8.9039846446497162</v>
      </c>
      <c r="P1635" s="357">
        <v>8.9039846446497215</v>
      </c>
      <c r="Q1635" s="356" t="s">
        <v>15063</v>
      </c>
      <c r="R1635" s="358" t="e">
        <f>#REF!-M1635</f>
        <v>#REF!</v>
      </c>
    </row>
    <row r="1636" spans="1:18" x14ac:dyDescent="0.25">
      <c r="A1636" s="354">
        <v>1633</v>
      </c>
      <c r="B1636" s="355" t="s">
        <v>2401</v>
      </c>
      <c r="C1636" s="355" t="s">
        <v>14885</v>
      </c>
      <c r="D1636" s="355" t="s">
        <v>1362</v>
      </c>
      <c r="E1636" s="355" t="s">
        <v>14348</v>
      </c>
      <c r="F1636" s="356" t="s">
        <v>2426</v>
      </c>
      <c r="G1636" s="356" t="s">
        <v>3074</v>
      </c>
      <c r="H1636" s="356" t="s">
        <v>3075</v>
      </c>
      <c r="I1636" s="356" t="str">
        <f t="shared" si="51"/>
        <v>C_STATION_66F15-GENEVA-HOUSE</v>
      </c>
      <c r="J1636" s="356" t="s">
        <v>2425</v>
      </c>
      <c r="K1636" s="356" t="s">
        <v>15063</v>
      </c>
      <c r="L1636" s="357">
        <v>3.2461915926835201</v>
      </c>
      <c r="M1636" s="357">
        <v>3.0806005000000001</v>
      </c>
      <c r="N1636" s="357">
        <v>0</v>
      </c>
      <c r="O1636" s="356">
        <f t="shared" si="50"/>
        <v>5.1010880890930803</v>
      </c>
      <c r="P1636" s="357">
        <v>5.1010880890930865</v>
      </c>
      <c r="Q1636" s="356" t="s">
        <v>15063</v>
      </c>
    </row>
    <row r="1637" spans="1:18" x14ac:dyDescent="0.25">
      <c r="A1637" s="354">
        <v>1634</v>
      </c>
      <c r="B1637" s="355" t="s">
        <v>2401</v>
      </c>
      <c r="C1637" s="355" t="s">
        <v>14338</v>
      </c>
      <c r="D1637" s="355" t="s">
        <v>14347</v>
      </c>
      <c r="E1637" s="355" t="s">
        <v>14348</v>
      </c>
      <c r="F1637" s="356" t="s">
        <v>3084</v>
      </c>
      <c r="G1637" s="356"/>
      <c r="H1637" s="356" t="s">
        <v>3087</v>
      </c>
      <c r="I1637" s="356" t="str">
        <f t="shared" si="51"/>
        <v>BF15-KAMARAJA-ROAD</v>
      </c>
      <c r="J1637" s="356"/>
      <c r="K1637" s="356" t="s">
        <v>15063</v>
      </c>
      <c r="L1637" s="357">
        <v>1.5978525112300006</v>
      </c>
      <c r="M1637" s="357">
        <v>1.4564712</v>
      </c>
      <c r="N1637" s="357">
        <v>0</v>
      </c>
      <c r="O1637" s="356">
        <f t="shared" si="50"/>
        <v>8.8482078437369438</v>
      </c>
      <c r="P1637" s="357">
        <v>8.8482078437369438</v>
      </c>
      <c r="Q1637" s="356" t="s">
        <v>15063</v>
      </c>
      <c r="R1637" s="358" t="e">
        <f>#REF!-M1637</f>
        <v>#REF!</v>
      </c>
    </row>
    <row r="1638" spans="1:18" x14ac:dyDescent="0.25">
      <c r="A1638" s="354">
        <v>1635</v>
      </c>
      <c r="B1638" s="355" t="s">
        <v>2401</v>
      </c>
      <c r="C1638" s="355" t="s">
        <v>14338</v>
      </c>
      <c r="D1638" s="355" t="s">
        <v>14347</v>
      </c>
      <c r="E1638" s="355" t="s">
        <v>14348</v>
      </c>
      <c r="F1638" s="356" t="s">
        <v>3067</v>
      </c>
      <c r="G1638" s="356" t="s">
        <v>3076</v>
      </c>
      <c r="H1638" s="356" t="s">
        <v>3077</v>
      </c>
      <c r="I1638" s="356" t="str">
        <f t="shared" si="51"/>
        <v>CF16-THIMMAIAH-ROAD</v>
      </c>
      <c r="J1638" s="356" t="s">
        <v>2425</v>
      </c>
      <c r="K1638" s="356" t="s">
        <v>15063</v>
      </c>
      <c r="L1638" s="357">
        <v>0.31310637523592</v>
      </c>
      <c r="M1638" s="357">
        <v>0.28696274999999999</v>
      </c>
      <c r="N1638" s="357">
        <v>0</v>
      </c>
      <c r="O1638" s="356">
        <f t="shared" si="50"/>
        <v>8.3497581983826628</v>
      </c>
      <c r="P1638" s="357">
        <v>8.3497581983826628</v>
      </c>
      <c r="Q1638" s="356" t="s">
        <v>15063</v>
      </c>
      <c r="R1638" s="358" t="e">
        <f>#REF!-M1638</f>
        <v>#REF!</v>
      </c>
    </row>
    <row r="1639" spans="1:18" x14ac:dyDescent="0.25">
      <c r="A1639" s="354">
        <v>1636</v>
      </c>
      <c r="B1639" s="355" t="s">
        <v>2401</v>
      </c>
      <c r="C1639" s="355" t="s">
        <v>14338</v>
      </c>
      <c r="D1639" s="355" t="s">
        <v>14347</v>
      </c>
      <c r="E1639" s="355" t="s">
        <v>14348</v>
      </c>
      <c r="F1639" s="356" t="s">
        <v>3084</v>
      </c>
      <c r="G1639" s="356" t="s">
        <v>3088</v>
      </c>
      <c r="H1639" s="356" t="s">
        <v>3089</v>
      </c>
      <c r="I1639" s="356" t="str">
        <f t="shared" si="51"/>
        <v>BF17-COOL JOINT</v>
      </c>
      <c r="J1639" s="356" t="s">
        <v>2405</v>
      </c>
      <c r="K1639" s="356" t="s">
        <v>15063</v>
      </c>
      <c r="L1639" s="357">
        <v>2.8591307505147197</v>
      </c>
      <c r="M1639" s="357">
        <v>2.6319129999999999</v>
      </c>
      <c r="N1639" s="357">
        <v>0</v>
      </c>
      <c r="O1639" s="356">
        <f t="shared" si="50"/>
        <v>7.9470919780011622</v>
      </c>
      <c r="P1639" s="357">
        <v>7.9470919780011755</v>
      </c>
      <c r="Q1639" s="356" t="s">
        <v>15063</v>
      </c>
      <c r="R1639" s="358" t="e">
        <f>#REF!-M1639</f>
        <v>#REF!</v>
      </c>
    </row>
    <row r="1640" spans="1:18" x14ac:dyDescent="0.25">
      <c r="A1640" s="354">
        <v>1637</v>
      </c>
      <c r="B1640" s="355" t="s">
        <v>2401</v>
      </c>
      <c r="C1640" s="355" t="s">
        <v>14338</v>
      </c>
      <c r="D1640" s="355" t="s">
        <v>14347</v>
      </c>
      <c r="E1640" s="355" t="s">
        <v>14348</v>
      </c>
      <c r="F1640" s="356" t="s">
        <v>3067</v>
      </c>
      <c r="G1640" s="356" t="s">
        <v>3078</v>
      </c>
      <c r="H1640" s="356" t="s">
        <v>3079</v>
      </c>
      <c r="I1640" s="356" t="str">
        <f t="shared" si="51"/>
        <v>CF17-TASKER-TOWN</v>
      </c>
      <c r="J1640" s="356" t="s">
        <v>2405</v>
      </c>
      <c r="K1640" s="356" t="s">
        <v>15063</v>
      </c>
      <c r="L1640" s="357">
        <v>2.8117230252950005</v>
      </c>
      <c r="M1640" s="357">
        <v>2.5690870000000001</v>
      </c>
      <c r="N1640" s="357">
        <v>0</v>
      </c>
      <c r="O1640" s="356">
        <f t="shared" si="50"/>
        <v>8.6294426268940008</v>
      </c>
      <c r="P1640" s="357">
        <v>8.6294426268940008</v>
      </c>
      <c r="Q1640" s="356" t="s">
        <v>15063</v>
      </c>
      <c r="R1640" s="358" t="e">
        <f>#REF!-M1640</f>
        <v>#REF!</v>
      </c>
    </row>
    <row r="1641" spans="1:18" x14ac:dyDescent="0.25">
      <c r="A1641" s="354">
        <v>1638</v>
      </c>
      <c r="B1641" s="355" t="s">
        <v>2401</v>
      </c>
      <c r="C1641" s="355" t="s">
        <v>14338</v>
      </c>
      <c r="D1641" s="355" t="s">
        <v>14347</v>
      </c>
      <c r="E1641" s="355" t="s">
        <v>14348</v>
      </c>
      <c r="F1641" s="356" t="s">
        <v>3084</v>
      </c>
      <c r="G1641" s="356" t="s">
        <v>3090</v>
      </c>
      <c r="H1641" s="356" t="s">
        <v>3091</v>
      </c>
      <c r="I1641" s="356" t="str">
        <f t="shared" si="51"/>
        <v>BF18-FOOD-OFFICE</v>
      </c>
      <c r="J1641" s="356" t="s">
        <v>2405</v>
      </c>
      <c r="K1641" s="356" t="s">
        <v>15063</v>
      </c>
      <c r="L1641" s="357">
        <v>3.3584333160926416</v>
      </c>
      <c r="M1641" s="357">
        <v>2.9225635300000001</v>
      </c>
      <c r="N1641" s="357">
        <v>0</v>
      </c>
      <c r="O1641" s="356">
        <f t="shared" si="50"/>
        <v>12.978366549786161</v>
      </c>
      <c r="P1641" s="357">
        <v>12.978366549786147</v>
      </c>
      <c r="Q1641" s="356" t="s">
        <v>15063</v>
      </c>
      <c r="R1641" s="358" t="e">
        <f>#REF!-M1641</f>
        <v>#REF!</v>
      </c>
    </row>
    <row r="1642" spans="1:18" x14ac:dyDescent="0.25">
      <c r="A1642" s="354">
        <v>1639</v>
      </c>
      <c r="B1642" s="355" t="s">
        <v>2401</v>
      </c>
      <c r="C1642" s="355" t="s">
        <v>14885</v>
      </c>
      <c r="D1642" s="355" t="s">
        <v>1362</v>
      </c>
      <c r="E1642" s="355" t="s">
        <v>14348</v>
      </c>
      <c r="F1642" s="356" t="s">
        <v>2426</v>
      </c>
      <c r="G1642" s="356" t="s">
        <v>2427</v>
      </c>
      <c r="H1642" s="356" t="s">
        <v>2428</v>
      </c>
      <c r="I1642" s="356" t="str">
        <f t="shared" si="51"/>
        <v>C_STATION_66F18-PALACE-GUTTALLI</v>
      </c>
      <c r="J1642" s="356" t="s">
        <v>2405</v>
      </c>
      <c r="K1642" s="356" t="s">
        <v>15063</v>
      </c>
      <c r="L1642" s="357">
        <v>4.3065460428022719</v>
      </c>
      <c r="M1642" s="357">
        <v>3.8901417420898698</v>
      </c>
      <c r="N1642" s="357">
        <v>1.2400000000001299E-3</v>
      </c>
      <c r="O1642" s="356">
        <f t="shared" si="50"/>
        <v>9.64308452372358</v>
      </c>
      <c r="P1642" s="357">
        <v>9.6430845237235765</v>
      </c>
      <c r="Q1642" s="356" t="s">
        <v>15063</v>
      </c>
    </row>
    <row r="1643" spans="1:18" x14ac:dyDescent="0.25">
      <c r="A1643" s="354">
        <v>1640</v>
      </c>
      <c r="B1643" s="355" t="s">
        <v>2401</v>
      </c>
      <c r="C1643" s="355" t="s">
        <v>14338</v>
      </c>
      <c r="D1643" s="355" t="s">
        <v>14347</v>
      </c>
      <c r="E1643" s="355" t="s">
        <v>14348</v>
      </c>
      <c r="F1643" s="356" t="s">
        <v>3067</v>
      </c>
      <c r="G1643" s="356" t="s">
        <v>3080</v>
      </c>
      <c r="H1643" s="356" t="s">
        <v>3081</v>
      </c>
      <c r="I1643" s="356" t="str">
        <f t="shared" si="51"/>
        <v>CF19-HAINS-ROAD</v>
      </c>
      <c r="J1643" s="356" t="s">
        <v>2432</v>
      </c>
      <c r="K1643" s="356" t="s">
        <v>15063</v>
      </c>
      <c r="L1643" s="357">
        <v>3.1927354439827997</v>
      </c>
      <c r="M1643" s="357">
        <v>2.9314244999999999</v>
      </c>
      <c r="N1643" s="357">
        <v>0</v>
      </c>
      <c r="O1643" s="356">
        <f t="shared" si="50"/>
        <v>8.1845473440425653</v>
      </c>
      <c r="P1643" s="357">
        <v>8.1845473440425707</v>
      </c>
      <c r="Q1643" s="356" t="s">
        <v>15063</v>
      </c>
      <c r="R1643" s="358" t="e">
        <f>#REF!-M1643</f>
        <v>#REF!</v>
      </c>
    </row>
    <row r="1644" spans="1:18" x14ac:dyDescent="0.25">
      <c r="A1644" s="354">
        <v>1641</v>
      </c>
      <c r="B1644" s="355" t="s">
        <v>2401</v>
      </c>
      <c r="C1644" s="355" t="s">
        <v>14338</v>
      </c>
      <c r="D1644" s="355" t="s">
        <v>14347</v>
      </c>
      <c r="E1644" s="355" t="s">
        <v>14348</v>
      </c>
      <c r="F1644" s="356" t="s">
        <v>3084</v>
      </c>
      <c r="G1644" s="356" t="s">
        <v>3092</v>
      </c>
      <c r="H1644" s="356" t="s">
        <v>3093</v>
      </c>
      <c r="I1644" s="356" t="str">
        <f t="shared" si="51"/>
        <v>BF19-SAFFINA-PLAZA</v>
      </c>
      <c r="J1644" s="356" t="s">
        <v>2425</v>
      </c>
      <c r="K1644" s="356" t="s">
        <v>15063</v>
      </c>
      <c r="L1644" s="357">
        <v>0.85458075487583973</v>
      </c>
      <c r="M1644" s="357">
        <v>0.80002150000000005</v>
      </c>
      <c r="N1644" s="357">
        <v>0</v>
      </c>
      <c r="O1644" s="356">
        <f t="shared" si="50"/>
        <v>6.3843299260543827</v>
      </c>
      <c r="P1644" s="357">
        <v>6.3843299260543773</v>
      </c>
      <c r="Q1644" s="356" t="s">
        <v>15063</v>
      </c>
      <c r="R1644" s="358" t="e">
        <f>#REF!-M1644</f>
        <v>#REF!</v>
      </c>
    </row>
    <row r="1645" spans="1:18" x14ac:dyDescent="0.25">
      <c r="A1645" s="354">
        <v>1642</v>
      </c>
      <c r="B1645" s="355" t="s">
        <v>2401</v>
      </c>
      <c r="C1645" s="355" t="s">
        <v>14338</v>
      </c>
      <c r="D1645" s="355" t="s">
        <v>14347</v>
      </c>
      <c r="E1645" s="355" t="s">
        <v>14348</v>
      </c>
      <c r="F1645" s="356" t="s">
        <v>3084</v>
      </c>
      <c r="G1645" s="356"/>
      <c r="H1645" s="356" t="s">
        <v>3094</v>
      </c>
      <c r="I1645" s="356" t="str">
        <f t="shared" si="51"/>
        <v>BF20-Prestige Central</v>
      </c>
      <c r="J1645" s="356"/>
      <c r="K1645" s="356" t="s">
        <v>15063</v>
      </c>
      <c r="L1645" s="357">
        <v>1.4970843828704006</v>
      </c>
      <c r="M1645" s="357">
        <v>1.4415045</v>
      </c>
      <c r="N1645" s="357">
        <v>0</v>
      </c>
      <c r="O1645" s="356">
        <f t="shared" si="50"/>
        <v>3.7125417582565245</v>
      </c>
      <c r="P1645" s="357">
        <v>3.7125417582565157</v>
      </c>
      <c r="Q1645" s="356" t="s">
        <v>15063</v>
      </c>
      <c r="R1645" s="358" t="e">
        <f>#REF!-M1645</f>
        <v>#REF!</v>
      </c>
    </row>
    <row r="1646" spans="1:18" x14ac:dyDescent="0.25">
      <c r="A1646" s="354">
        <v>1643</v>
      </c>
      <c r="B1646" s="355" t="s">
        <v>2401</v>
      </c>
      <c r="C1646" s="355" t="s">
        <v>14885</v>
      </c>
      <c r="D1646" s="355" t="s">
        <v>1362</v>
      </c>
      <c r="E1646" s="355" t="s">
        <v>14348</v>
      </c>
      <c r="F1646" s="356" t="s">
        <v>2426</v>
      </c>
      <c r="G1646" s="356" t="s">
        <v>3082</v>
      </c>
      <c r="H1646" s="356" t="s">
        <v>3083</v>
      </c>
      <c r="I1646" s="356" t="str">
        <f t="shared" si="51"/>
        <v>C_STATION_66F22-CHANDRAIAH</v>
      </c>
      <c r="J1646" s="356" t="s">
        <v>2405</v>
      </c>
      <c r="K1646" s="356" t="s">
        <v>15063</v>
      </c>
      <c r="L1646" s="357">
        <v>4.5882867360000033</v>
      </c>
      <c r="M1646" s="357">
        <v>2.7169184999999998</v>
      </c>
      <c r="N1646" s="357">
        <v>1.5436557360000003</v>
      </c>
      <c r="O1646" s="356">
        <f t="shared" si="50"/>
        <v>10.763619630753379</v>
      </c>
      <c r="P1646" s="357">
        <v>14.817922406746419</v>
      </c>
      <c r="Q1646" s="356" t="s">
        <v>15063</v>
      </c>
    </row>
    <row r="1647" spans="1:18" x14ac:dyDescent="0.25">
      <c r="A1647" s="354">
        <v>1644</v>
      </c>
      <c r="B1647" s="355" t="s">
        <v>2401</v>
      </c>
      <c r="C1647" s="355" t="s">
        <v>14338</v>
      </c>
      <c r="D1647" s="355" t="s">
        <v>14347</v>
      </c>
      <c r="E1647" s="355" t="s">
        <v>14348</v>
      </c>
      <c r="F1647" s="356" t="s">
        <v>3084</v>
      </c>
      <c r="G1647" s="356" t="s">
        <v>3095</v>
      </c>
      <c r="H1647" s="356" t="s">
        <v>3096</v>
      </c>
      <c r="I1647" s="356" t="str">
        <f t="shared" si="51"/>
        <v>BF32-TIWARI-FEEDS</v>
      </c>
      <c r="J1647" s="356" t="s">
        <v>2425</v>
      </c>
      <c r="K1647" s="356" t="s">
        <v>15063</v>
      </c>
      <c r="L1647" s="357">
        <v>2.620098330463319</v>
      </c>
      <c r="M1647" s="357">
        <v>2.3907002500000001</v>
      </c>
      <c r="N1647" s="357">
        <v>0</v>
      </c>
      <c r="O1647" s="356">
        <f t="shared" si="50"/>
        <v>8.7553233325694997</v>
      </c>
      <c r="P1647" s="357">
        <v>8.7553233325694979</v>
      </c>
      <c r="Q1647" s="356" t="s">
        <v>15063</v>
      </c>
      <c r="R1647" s="358" t="e">
        <f>#REF!-M1647</f>
        <v>#REF!</v>
      </c>
    </row>
    <row r="1648" spans="1:18" x14ac:dyDescent="0.25">
      <c r="A1648" s="354">
        <v>1645</v>
      </c>
      <c r="B1648" s="355" t="s">
        <v>2401</v>
      </c>
      <c r="C1648" s="355" t="s">
        <v>14338</v>
      </c>
      <c r="D1648" s="355" t="s">
        <v>14339</v>
      </c>
      <c r="E1648" s="355" t="s">
        <v>14340</v>
      </c>
      <c r="F1648" s="356" t="s">
        <v>2947</v>
      </c>
      <c r="G1648" s="356" t="s">
        <v>2948</v>
      </c>
      <c r="H1648" s="356" t="s">
        <v>2949</v>
      </c>
      <c r="I1648" s="356" t="str">
        <f t="shared" si="51"/>
        <v>B_STATION_66F01-ING-VYSYA-BANK</v>
      </c>
      <c r="J1648" s="356" t="s">
        <v>2425</v>
      </c>
      <c r="K1648" s="356" t="s">
        <v>15063</v>
      </c>
      <c r="L1648" s="357">
        <v>1.2519275108089811</v>
      </c>
      <c r="M1648" s="357">
        <v>0.7670057810466806</v>
      </c>
      <c r="N1648" s="357">
        <v>0.46500000000000008</v>
      </c>
      <c r="O1648" s="356">
        <f t="shared" si="50"/>
        <v>2.5315838484056061</v>
      </c>
      <c r="P1648" s="357">
        <v>2.5315838484056052</v>
      </c>
      <c r="Q1648" s="356" t="s">
        <v>15063</v>
      </c>
    </row>
    <row r="1649" spans="1:17" x14ac:dyDescent="0.25">
      <c r="A1649" s="354">
        <v>1646</v>
      </c>
      <c r="B1649" s="355" t="s">
        <v>2401</v>
      </c>
      <c r="C1649" s="355" t="s">
        <v>14338</v>
      </c>
      <c r="D1649" s="355" t="s">
        <v>14339</v>
      </c>
      <c r="E1649" s="355" t="s">
        <v>14340</v>
      </c>
      <c r="F1649" s="356" t="s">
        <v>3037</v>
      </c>
      <c r="G1649" s="356" t="s">
        <v>3038</v>
      </c>
      <c r="H1649" s="356" t="s">
        <v>3039</v>
      </c>
      <c r="I1649" s="356" t="str">
        <f t="shared" si="51"/>
        <v>EASTDIVCOMP_220F02-CEARS-PLAZA</v>
      </c>
      <c r="J1649" s="356" t="s">
        <v>2405</v>
      </c>
      <c r="K1649" s="356" t="s">
        <v>15063</v>
      </c>
      <c r="L1649" s="357">
        <v>1.3920540128197707</v>
      </c>
      <c r="M1649" s="357">
        <v>1.33361335</v>
      </c>
      <c r="N1649" s="357">
        <v>2.011080145428501E-3</v>
      </c>
      <c r="O1649" s="356">
        <f t="shared" si="50"/>
        <v>4.0595568200023671</v>
      </c>
      <c r="P1649" s="357">
        <v>5.4336018697842654</v>
      </c>
      <c r="Q1649" s="356" t="s">
        <v>15063</v>
      </c>
    </row>
    <row r="1650" spans="1:17" x14ac:dyDescent="0.25">
      <c r="A1650" s="354">
        <v>1647</v>
      </c>
      <c r="B1650" s="355" t="s">
        <v>2401</v>
      </c>
      <c r="C1650" s="355" t="s">
        <v>14338</v>
      </c>
      <c r="D1650" s="355" t="s">
        <v>14339</v>
      </c>
      <c r="E1650" s="355" t="s">
        <v>14340</v>
      </c>
      <c r="F1650" s="356" t="s">
        <v>2947</v>
      </c>
      <c r="G1650" s="356" t="s">
        <v>2950</v>
      </c>
      <c r="H1650" s="356" t="s">
        <v>2951</v>
      </c>
      <c r="I1650" s="356" t="str">
        <f t="shared" si="51"/>
        <v>B_STATION_66F02-MURPHY-ROAD</v>
      </c>
      <c r="J1650" s="356" t="s">
        <v>2432</v>
      </c>
      <c r="K1650" s="356" t="s">
        <v>15063</v>
      </c>
      <c r="L1650" s="357">
        <v>2.9592216445780202</v>
      </c>
      <c r="M1650" s="357">
        <v>2.8465351000000005</v>
      </c>
      <c r="N1650" s="357">
        <v>0</v>
      </c>
      <c r="O1650" s="356">
        <f t="shared" si="50"/>
        <v>3.8079791956269142</v>
      </c>
      <c r="P1650" s="357">
        <v>3.8079791956269204</v>
      </c>
      <c r="Q1650" s="356" t="s">
        <v>15063</v>
      </c>
    </row>
    <row r="1651" spans="1:17" x14ac:dyDescent="0.25">
      <c r="A1651" s="354">
        <v>1648</v>
      </c>
      <c r="B1651" s="355" t="s">
        <v>2401</v>
      </c>
      <c r="C1651" s="355" t="s">
        <v>14338</v>
      </c>
      <c r="D1651" s="355" t="s">
        <v>14339</v>
      </c>
      <c r="E1651" s="355" t="s">
        <v>14340</v>
      </c>
      <c r="F1651" s="356" t="s">
        <v>2947</v>
      </c>
      <c r="G1651" s="356" t="s">
        <v>2952</v>
      </c>
      <c r="H1651" s="356" t="s">
        <v>2953</v>
      </c>
      <c r="I1651" s="356" t="str">
        <f t="shared" si="51"/>
        <v>B_STATION_66F03-M.G.ROAD-PUB</v>
      </c>
      <c r="J1651" s="356" t="s">
        <v>2425</v>
      </c>
      <c r="K1651" s="356" t="s">
        <v>15063</v>
      </c>
      <c r="L1651" s="357">
        <v>0.97618256522076741</v>
      </c>
      <c r="M1651" s="357">
        <v>0.9440289999999999</v>
      </c>
      <c r="N1651" s="357">
        <v>7.6671051228978104E-3</v>
      </c>
      <c r="O1651" s="356">
        <f t="shared" si="50"/>
        <v>2.5282466936971058</v>
      </c>
      <c r="P1651" s="357">
        <v>2.5282466936970893</v>
      </c>
      <c r="Q1651" s="356" t="s">
        <v>15063</v>
      </c>
    </row>
    <row r="1652" spans="1:17" x14ac:dyDescent="0.25">
      <c r="A1652" s="354">
        <v>1649</v>
      </c>
      <c r="B1652" s="355" t="s">
        <v>2401</v>
      </c>
      <c r="C1652" s="355" t="s">
        <v>14338</v>
      </c>
      <c r="D1652" s="355" t="s">
        <v>14339</v>
      </c>
      <c r="E1652" s="355" t="s">
        <v>14340</v>
      </c>
      <c r="F1652" s="356" t="s">
        <v>3037</v>
      </c>
      <c r="G1652" s="356" t="s">
        <v>3040</v>
      </c>
      <c r="H1652" s="356" t="s">
        <v>3041</v>
      </c>
      <c r="I1652" s="356" t="str">
        <f t="shared" si="51"/>
        <v>EASTDIVCOMP_220F03-RAMA-HOTEL-RMU</v>
      </c>
      <c r="J1652" s="356" t="s">
        <v>2425</v>
      </c>
      <c r="K1652" s="356" t="s">
        <v>15063</v>
      </c>
      <c r="L1652" s="357">
        <v>3.5463743721559817</v>
      </c>
      <c r="M1652" s="357">
        <v>1.7801990465164392</v>
      </c>
      <c r="N1652" s="357">
        <v>1.6911499999999999</v>
      </c>
      <c r="O1652" s="356">
        <f t="shared" si="50"/>
        <v>4.0440028044885263</v>
      </c>
      <c r="P1652" s="357">
        <v>4.0440028044885334</v>
      </c>
      <c r="Q1652" s="356" t="s">
        <v>15063</v>
      </c>
    </row>
    <row r="1653" spans="1:17" x14ac:dyDescent="0.25">
      <c r="A1653" s="354">
        <v>1650</v>
      </c>
      <c r="B1653" s="355" t="s">
        <v>2401</v>
      </c>
      <c r="C1653" s="355" t="s">
        <v>14885</v>
      </c>
      <c r="D1653" s="355" t="s">
        <v>1361</v>
      </c>
      <c r="E1653" s="355" t="s">
        <v>14340</v>
      </c>
      <c r="F1653" s="356" t="s">
        <v>2947</v>
      </c>
      <c r="G1653" s="356" t="s">
        <v>2954</v>
      </c>
      <c r="H1653" s="356" t="s">
        <v>2955</v>
      </c>
      <c r="I1653" s="356" t="str">
        <f t="shared" si="51"/>
        <v>B_STATION_66F04-UDHANI LAYOUT</v>
      </c>
      <c r="J1653" s="356" t="s">
        <v>2432</v>
      </c>
      <c r="K1653" s="356" t="s">
        <v>15063</v>
      </c>
      <c r="L1653" s="357">
        <v>7.2507123554704176</v>
      </c>
      <c r="M1653" s="357">
        <v>6.0159751999999997</v>
      </c>
      <c r="N1653" s="357">
        <v>3.6297138438943435</v>
      </c>
      <c r="O1653" s="356">
        <f t="shared" si="50"/>
        <v>-66.141333136905629</v>
      </c>
      <c r="P1653" s="357">
        <v>-64.799459117572539</v>
      </c>
      <c r="Q1653" s="356" t="s">
        <v>15063</v>
      </c>
    </row>
    <row r="1654" spans="1:17" x14ac:dyDescent="0.25">
      <c r="A1654" s="354">
        <v>1651</v>
      </c>
      <c r="B1654" s="355" t="s">
        <v>2401</v>
      </c>
      <c r="C1654" s="355" t="s">
        <v>14338</v>
      </c>
      <c r="D1654" s="355" t="s">
        <v>14339</v>
      </c>
      <c r="E1654" s="355" t="s">
        <v>14340</v>
      </c>
      <c r="F1654" s="356" t="s">
        <v>3037</v>
      </c>
      <c r="G1654" s="356" t="s">
        <v>3042</v>
      </c>
      <c r="H1654" s="356" t="s">
        <v>3043</v>
      </c>
      <c r="I1654" s="356" t="str">
        <f t="shared" si="51"/>
        <v>EASTDIVCOMP_220F04-WALTON-ROAD</v>
      </c>
      <c r="J1654" s="356" t="s">
        <v>2425</v>
      </c>
      <c r="K1654" s="356" t="s">
        <v>15063</v>
      </c>
      <c r="L1654" s="357">
        <v>2.8014351839532301</v>
      </c>
      <c r="M1654" s="357">
        <v>2.693149</v>
      </c>
      <c r="N1654" s="357">
        <v>4.2531830688368188E-3</v>
      </c>
      <c r="O1654" s="356">
        <f t="shared" si="50"/>
        <v>3.7192074327484179</v>
      </c>
      <c r="P1654" s="357">
        <v>3.7192074327484281</v>
      </c>
      <c r="Q1654" s="356" t="s">
        <v>15063</v>
      </c>
    </row>
    <row r="1655" spans="1:17" x14ac:dyDescent="0.25">
      <c r="A1655" s="354">
        <v>1652</v>
      </c>
      <c r="B1655" s="355" t="s">
        <v>2401</v>
      </c>
      <c r="C1655" s="355" t="s">
        <v>14338</v>
      </c>
      <c r="D1655" s="355" t="s">
        <v>14339</v>
      </c>
      <c r="E1655" s="355" t="s">
        <v>14340</v>
      </c>
      <c r="F1655" s="356" t="s">
        <v>2991</v>
      </c>
      <c r="G1655" s="356" t="s">
        <v>2994</v>
      </c>
      <c r="H1655" s="356" t="s">
        <v>2995</v>
      </c>
      <c r="I1655" s="356" t="str">
        <f t="shared" si="51"/>
        <v>AUSTIN_TOWN_66F05-ASHOK-NAGAR</v>
      </c>
      <c r="J1655" s="356" t="s">
        <v>2432</v>
      </c>
      <c r="K1655" s="356" t="s">
        <v>15063</v>
      </c>
      <c r="L1655" s="357">
        <v>1.6090568056203858</v>
      </c>
      <c r="M1655" s="357">
        <v>1.5512947500000001</v>
      </c>
      <c r="N1655" s="357">
        <v>0</v>
      </c>
      <c r="O1655" s="356">
        <f t="shared" si="50"/>
        <v>3.5898083534791714</v>
      </c>
      <c r="P1655" s="357">
        <v>3.5898083534791625</v>
      </c>
      <c r="Q1655" s="356" t="s">
        <v>15063</v>
      </c>
    </row>
    <row r="1656" spans="1:17" x14ac:dyDescent="0.25">
      <c r="A1656" s="354">
        <v>1653</v>
      </c>
      <c r="B1656" s="355" t="s">
        <v>2401</v>
      </c>
      <c r="C1656" s="355" t="s">
        <v>14338</v>
      </c>
      <c r="D1656" s="355" t="s">
        <v>14339</v>
      </c>
      <c r="E1656" s="355" t="s">
        <v>14340</v>
      </c>
      <c r="F1656" s="356" t="s">
        <v>2947</v>
      </c>
      <c r="G1656" s="356" t="s">
        <v>2956</v>
      </c>
      <c r="H1656" s="356" t="s">
        <v>2957</v>
      </c>
      <c r="I1656" s="356" t="str">
        <f t="shared" si="51"/>
        <v>B_STATION_66F05-KSRP-RMU</v>
      </c>
      <c r="J1656" s="356" t="s">
        <v>2425</v>
      </c>
      <c r="K1656" s="356" t="s">
        <v>15063</v>
      </c>
      <c r="L1656" s="357">
        <v>0.47139543985394233</v>
      </c>
      <c r="M1656" s="357">
        <v>0.45335979999999998</v>
      </c>
      <c r="N1656" s="357">
        <v>0</v>
      </c>
      <c r="O1656" s="356">
        <f t="shared" si="50"/>
        <v>3.8260106757779702</v>
      </c>
      <c r="P1656" s="357">
        <v>3.8260106757779577</v>
      </c>
      <c r="Q1656" s="356" t="s">
        <v>15063</v>
      </c>
    </row>
    <row r="1657" spans="1:17" x14ac:dyDescent="0.25">
      <c r="A1657" s="354">
        <v>1654</v>
      </c>
      <c r="B1657" s="355" t="s">
        <v>2401</v>
      </c>
      <c r="C1657" s="355" t="s">
        <v>14338</v>
      </c>
      <c r="D1657" s="355" t="s">
        <v>14339</v>
      </c>
      <c r="E1657" s="355" t="s">
        <v>14340</v>
      </c>
      <c r="F1657" s="356" t="s">
        <v>3037</v>
      </c>
      <c r="G1657" s="356" t="s">
        <v>3044</v>
      </c>
      <c r="H1657" s="356" t="s">
        <v>3045</v>
      </c>
      <c r="I1657" s="356" t="str">
        <f t="shared" si="51"/>
        <v>EASTDIVCOMP_220F05-SPENCERS-BUILDING</v>
      </c>
      <c r="J1657" s="356" t="s">
        <v>2425</v>
      </c>
      <c r="K1657" s="356" t="s">
        <v>15063</v>
      </c>
      <c r="L1657" s="357">
        <v>1.5123940500666109</v>
      </c>
      <c r="M1657" s="357">
        <v>1.4583865</v>
      </c>
      <c r="N1657" s="357">
        <v>1.7798424625388165E-3</v>
      </c>
      <c r="O1657" s="356">
        <f t="shared" si="50"/>
        <v>3.4573822582344449</v>
      </c>
      <c r="P1657" s="357">
        <v>3.4573822582344427</v>
      </c>
      <c r="Q1657" s="356" t="s">
        <v>15063</v>
      </c>
    </row>
    <row r="1658" spans="1:17" x14ac:dyDescent="0.25">
      <c r="A1658" s="354">
        <v>1655</v>
      </c>
      <c r="B1658" s="355" t="s">
        <v>2401</v>
      </c>
      <c r="C1658" s="355" t="s">
        <v>14338</v>
      </c>
      <c r="D1658" s="355" t="s">
        <v>14339</v>
      </c>
      <c r="E1658" s="355" t="s">
        <v>14340</v>
      </c>
      <c r="F1658" s="356" t="s">
        <v>3024</v>
      </c>
      <c r="G1658" s="356" t="s">
        <v>3025</v>
      </c>
      <c r="H1658" s="356" t="s">
        <v>3026</v>
      </c>
      <c r="I1658" s="356" t="str">
        <f t="shared" si="51"/>
        <v>NGEF_66F06-CANARA BANK</v>
      </c>
      <c r="J1658" s="356" t="s">
        <v>2425</v>
      </c>
      <c r="K1658" s="356" t="s">
        <v>15063</v>
      </c>
      <c r="L1658" s="357">
        <v>0.59</v>
      </c>
      <c r="M1658" s="357">
        <v>0.67060399999999998</v>
      </c>
      <c r="N1658" s="357">
        <v>3.0000000000000027E-3</v>
      </c>
      <c r="O1658" s="356">
        <f t="shared" si="50"/>
        <v>-14.242589437819422</v>
      </c>
      <c r="P1658" s="357">
        <v>-13.141643973295757</v>
      </c>
      <c r="Q1658" s="356" t="s">
        <v>15063</v>
      </c>
    </row>
    <row r="1659" spans="1:17" x14ac:dyDescent="0.25">
      <c r="A1659" s="354">
        <v>1656</v>
      </c>
      <c r="B1659" s="355" t="s">
        <v>2401</v>
      </c>
      <c r="C1659" s="355" t="s">
        <v>14885</v>
      </c>
      <c r="D1659" s="355" t="s">
        <v>1361</v>
      </c>
      <c r="E1659" s="355" t="s">
        <v>14340</v>
      </c>
      <c r="F1659" s="356" t="s">
        <v>3037</v>
      </c>
      <c r="G1659" s="356" t="s">
        <v>3046</v>
      </c>
      <c r="H1659" s="356" t="s">
        <v>3047</v>
      </c>
      <c r="I1659" s="356" t="str">
        <f t="shared" si="51"/>
        <v>EASTDIVCOMP_220F06-FSTAR-INDIA-BUILDING</v>
      </c>
      <c r="J1659" s="356" t="s">
        <v>2425</v>
      </c>
      <c r="K1659" s="356" t="s">
        <v>15063</v>
      </c>
      <c r="L1659" s="357">
        <v>0.81554315208645489</v>
      </c>
      <c r="M1659" s="357">
        <v>1.2417015</v>
      </c>
      <c r="N1659" s="357">
        <v>9.1341859517535262E-5</v>
      </c>
      <c r="O1659" s="356">
        <f t="shared" si="50"/>
        <v>-52.271597711511475</v>
      </c>
      <c r="P1659" s="357">
        <v>-52.27159771151149</v>
      </c>
      <c r="Q1659" s="356" t="s">
        <v>15063</v>
      </c>
    </row>
    <row r="1660" spans="1:17" x14ac:dyDescent="0.25">
      <c r="A1660" s="354">
        <v>1657</v>
      </c>
      <c r="B1660" s="355" t="s">
        <v>2401</v>
      </c>
      <c r="C1660" s="355" t="s">
        <v>14338</v>
      </c>
      <c r="D1660" s="355" t="s">
        <v>14339</v>
      </c>
      <c r="E1660" s="355" t="s">
        <v>14340</v>
      </c>
      <c r="F1660" s="356" t="s">
        <v>2991</v>
      </c>
      <c r="G1660" s="356" t="s">
        <v>2996</v>
      </c>
      <c r="H1660" s="356" t="s">
        <v>2997</v>
      </c>
      <c r="I1660" s="356" t="str">
        <f t="shared" si="51"/>
        <v>AUSTIN_TOWN_66F06-KSRP-RMU</v>
      </c>
      <c r="J1660" s="356" t="s">
        <v>2432</v>
      </c>
      <c r="K1660" s="356" t="s">
        <v>15063</v>
      </c>
      <c r="L1660" s="357">
        <v>1.1971605703248556</v>
      </c>
      <c r="M1660" s="357">
        <v>0.8803465363164088</v>
      </c>
      <c r="N1660" s="357">
        <v>0.28380000000000005</v>
      </c>
      <c r="O1660" s="356">
        <f t="shared" si="50"/>
        <v>3.6145674644904577</v>
      </c>
      <c r="P1660" s="357">
        <v>7.5446475443258665</v>
      </c>
      <c r="Q1660" s="356" t="s">
        <v>15063</v>
      </c>
    </row>
    <row r="1661" spans="1:17" x14ac:dyDescent="0.25">
      <c r="A1661" s="354">
        <v>1658</v>
      </c>
      <c r="B1661" s="355" t="s">
        <v>2401</v>
      </c>
      <c r="C1661" s="355" t="s">
        <v>14338</v>
      </c>
      <c r="D1661" s="355" t="s">
        <v>14339</v>
      </c>
      <c r="E1661" s="355" t="s">
        <v>14340</v>
      </c>
      <c r="F1661" s="356" t="s">
        <v>2947</v>
      </c>
      <c r="G1661" s="356" t="s">
        <v>2958</v>
      </c>
      <c r="H1661" s="356" t="s">
        <v>2959</v>
      </c>
      <c r="I1661" s="356" t="str">
        <f t="shared" si="51"/>
        <v>B_STATION_66F07-FBARTON-CENTRE-(EGK-RMU)</v>
      </c>
      <c r="J1661" s="356" t="s">
        <v>2425</v>
      </c>
      <c r="K1661" s="356" t="s">
        <v>15063</v>
      </c>
      <c r="L1661" s="357">
        <v>0.5752478231980428</v>
      </c>
      <c r="M1661" s="357">
        <v>0.55415249999999994</v>
      </c>
      <c r="N1661" s="357">
        <v>0</v>
      </c>
      <c r="O1661" s="356">
        <f t="shared" si="50"/>
        <v>3.6671713211820869</v>
      </c>
      <c r="P1661" s="357">
        <v>3.6671713211820833</v>
      </c>
      <c r="Q1661" s="356" t="s">
        <v>15063</v>
      </c>
    </row>
    <row r="1662" spans="1:17" x14ac:dyDescent="0.25">
      <c r="A1662" s="354">
        <v>1659</v>
      </c>
      <c r="B1662" s="355" t="s">
        <v>2401</v>
      </c>
      <c r="C1662" s="355" t="s">
        <v>14338</v>
      </c>
      <c r="D1662" s="355" t="s">
        <v>14339</v>
      </c>
      <c r="E1662" s="355" t="s">
        <v>14340</v>
      </c>
      <c r="F1662" s="356" t="s">
        <v>3037</v>
      </c>
      <c r="G1662" s="356" t="s">
        <v>3048</v>
      </c>
      <c r="H1662" s="356" t="s">
        <v>3049</v>
      </c>
      <c r="I1662" s="356" t="str">
        <f t="shared" si="51"/>
        <v>EASTDIVCOMP_220F07-FPRESTIGE-EMARALD-RMU</v>
      </c>
      <c r="J1662" s="356" t="s">
        <v>2425</v>
      </c>
      <c r="K1662" s="356" t="s">
        <v>15063</v>
      </c>
      <c r="L1662" s="357">
        <v>1.3623058820985539</v>
      </c>
      <c r="M1662" s="357">
        <v>1.30928315</v>
      </c>
      <c r="N1662" s="357">
        <v>1.3893297347422617E-4</v>
      </c>
      <c r="O1662" s="356">
        <f t="shared" si="50"/>
        <v>3.882328752657445</v>
      </c>
      <c r="P1662" s="357">
        <v>3.882328752657449</v>
      </c>
      <c r="Q1662" s="356" t="s">
        <v>15063</v>
      </c>
    </row>
    <row r="1663" spans="1:17" x14ac:dyDescent="0.25">
      <c r="A1663" s="354">
        <v>1660</v>
      </c>
      <c r="B1663" s="355" t="s">
        <v>2401</v>
      </c>
      <c r="C1663" s="355" t="s">
        <v>14338</v>
      </c>
      <c r="D1663" s="355" t="s">
        <v>14339</v>
      </c>
      <c r="E1663" s="355" t="s">
        <v>14340</v>
      </c>
      <c r="F1663" s="356" t="s">
        <v>3037</v>
      </c>
      <c r="G1663" s="356" t="s">
        <v>3050</v>
      </c>
      <c r="H1663" s="356" t="s">
        <v>3051</v>
      </c>
      <c r="I1663" s="356" t="str">
        <f t="shared" si="51"/>
        <v>EASTDIVCOMP_220F08-KAPOOR-BUILDING-RMU</v>
      </c>
      <c r="J1663" s="356" t="s">
        <v>2425</v>
      </c>
      <c r="K1663" s="356" t="s">
        <v>15063</v>
      </c>
      <c r="L1663" s="357">
        <v>0.95316180073428702</v>
      </c>
      <c r="M1663" s="357">
        <v>0.92383049999999989</v>
      </c>
      <c r="N1663" s="357">
        <v>1.0898036569007008E-4</v>
      </c>
      <c r="O1663" s="356">
        <f t="shared" si="50"/>
        <v>3.0661805667072279</v>
      </c>
      <c r="P1663" s="357">
        <v>3.0661805667072217</v>
      </c>
      <c r="Q1663" s="356" t="s">
        <v>15063</v>
      </c>
    </row>
    <row r="1664" spans="1:17" x14ac:dyDescent="0.25">
      <c r="A1664" s="354">
        <v>1661</v>
      </c>
      <c r="B1664" s="355" t="s">
        <v>2401</v>
      </c>
      <c r="C1664" s="355" t="s">
        <v>14338</v>
      </c>
      <c r="D1664" s="355" t="s">
        <v>14339</v>
      </c>
      <c r="E1664" s="355" t="s">
        <v>14340</v>
      </c>
      <c r="F1664" s="356" t="s">
        <v>2947</v>
      </c>
      <c r="G1664" s="356" t="s">
        <v>2960</v>
      </c>
      <c r="H1664" s="356" t="s">
        <v>14341</v>
      </c>
      <c r="I1664" s="356" t="str">
        <f t="shared" si="51"/>
        <v xml:space="preserve">B_STATION_66F08-SAIBABA TEMPLE </v>
      </c>
      <c r="J1664" s="356" t="s">
        <v>2432</v>
      </c>
      <c r="K1664" s="356" t="s">
        <v>15063</v>
      </c>
      <c r="L1664" s="357">
        <v>2.5091614145974459</v>
      </c>
      <c r="M1664" s="357">
        <v>2.3603999500000001</v>
      </c>
      <c r="N1664" s="357">
        <v>0</v>
      </c>
      <c r="O1664" s="356">
        <f t="shared" si="50"/>
        <v>5.9287323538454828</v>
      </c>
      <c r="P1664" s="357">
        <v>6.4415917495511561</v>
      </c>
      <c r="Q1664" s="356" t="s">
        <v>15063</v>
      </c>
    </row>
    <row r="1665" spans="1:17" x14ac:dyDescent="0.25">
      <c r="A1665" s="354">
        <v>1662</v>
      </c>
      <c r="B1665" s="355" t="s">
        <v>2401</v>
      </c>
      <c r="C1665" s="355" t="s">
        <v>14338</v>
      </c>
      <c r="D1665" s="355" t="s">
        <v>14339</v>
      </c>
      <c r="E1665" s="355" t="s">
        <v>14340</v>
      </c>
      <c r="F1665" s="356" t="s">
        <v>3037</v>
      </c>
      <c r="G1665" s="356" t="s">
        <v>3052</v>
      </c>
      <c r="H1665" s="356" t="s">
        <v>3053</v>
      </c>
      <c r="I1665" s="356" t="str">
        <f t="shared" si="51"/>
        <v>EASTDIVCOMP_220F09-SAMUKTHA-KARNATAKA</v>
      </c>
      <c r="J1665" s="356" t="s">
        <v>2425</v>
      </c>
      <c r="K1665" s="356" t="s">
        <v>15063</v>
      </c>
      <c r="L1665" s="357">
        <v>1.4690448046619784</v>
      </c>
      <c r="M1665" s="357">
        <v>1.2050220033574524</v>
      </c>
      <c r="N1665" s="357">
        <v>0.21651797521084148</v>
      </c>
      <c r="O1665" s="356">
        <f t="shared" si="50"/>
        <v>3.7927192437467707</v>
      </c>
      <c r="P1665" s="357">
        <v>3.7927192437467783</v>
      </c>
      <c r="Q1665" s="356" t="s">
        <v>15063</v>
      </c>
    </row>
    <row r="1666" spans="1:17" x14ac:dyDescent="0.25">
      <c r="A1666" s="354">
        <v>1663</v>
      </c>
      <c r="B1666" s="355" t="s">
        <v>2401</v>
      </c>
      <c r="C1666" s="355" t="s">
        <v>14338</v>
      </c>
      <c r="D1666" s="355" t="s">
        <v>14339</v>
      </c>
      <c r="E1666" s="355" t="s">
        <v>14340</v>
      </c>
      <c r="F1666" s="356" t="s">
        <v>2947</v>
      </c>
      <c r="G1666" s="356" t="s">
        <v>2961</v>
      </c>
      <c r="H1666" s="356" t="s">
        <v>2962</v>
      </c>
      <c r="I1666" s="356" t="str">
        <f t="shared" si="51"/>
        <v>B_STATION_66F10-MAYO-HALL-RMU</v>
      </c>
      <c r="J1666" s="356" t="s">
        <v>2425</v>
      </c>
      <c r="K1666" s="356" t="s">
        <v>15063</v>
      </c>
      <c r="L1666" s="357">
        <v>1.1890427918690645</v>
      </c>
      <c r="M1666" s="357">
        <v>1.1279230499999999</v>
      </c>
      <c r="N1666" s="357">
        <v>0</v>
      </c>
      <c r="O1666" s="356">
        <f t="shared" si="50"/>
        <v>5.140247456779079</v>
      </c>
      <c r="P1666" s="357">
        <v>5.1402474567790684</v>
      </c>
      <c r="Q1666" s="356" t="s">
        <v>15063</v>
      </c>
    </row>
    <row r="1667" spans="1:17" x14ac:dyDescent="0.25">
      <c r="A1667" s="354">
        <v>1664</v>
      </c>
      <c r="B1667" s="355" t="s">
        <v>2401</v>
      </c>
      <c r="C1667" s="355" t="s">
        <v>14338</v>
      </c>
      <c r="D1667" s="355" t="s">
        <v>14339</v>
      </c>
      <c r="E1667" s="355" t="s">
        <v>14340</v>
      </c>
      <c r="F1667" s="356" t="s">
        <v>3037</v>
      </c>
      <c r="G1667" s="356" t="s">
        <v>3054</v>
      </c>
      <c r="H1667" s="356" t="s">
        <v>3055</v>
      </c>
      <c r="I1667" s="356" t="str">
        <f t="shared" si="51"/>
        <v>EASTDIVCOMP_220F11-ITC-GARDENIA</v>
      </c>
      <c r="J1667" s="356" t="s">
        <v>2425</v>
      </c>
      <c r="K1667" s="356" t="s">
        <v>15063</v>
      </c>
      <c r="L1667" s="357">
        <v>2.4696459690679644</v>
      </c>
      <c r="M1667" s="357">
        <v>1.0996384703981015</v>
      </c>
      <c r="N1667" s="357">
        <v>1.3301986569327173</v>
      </c>
      <c r="O1667" s="356">
        <f t="shared" si="50"/>
        <v>3.4936974542988333</v>
      </c>
      <c r="P1667" s="357">
        <v>6.0736516605310324</v>
      </c>
      <c r="Q1667" s="356" t="s">
        <v>15063</v>
      </c>
    </row>
    <row r="1668" spans="1:17" x14ac:dyDescent="0.25">
      <c r="A1668" s="354">
        <v>1665</v>
      </c>
      <c r="B1668" s="355" t="s">
        <v>2401</v>
      </c>
      <c r="C1668" s="355" t="s">
        <v>14338</v>
      </c>
      <c r="D1668" s="355" t="s">
        <v>14339</v>
      </c>
      <c r="E1668" s="355" t="s">
        <v>14340</v>
      </c>
      <c r="F1668" s="356" t="s">
        <v>2426</v>
      </c>
      <c r="G1668" s="356" t="s">
        <v>3022</v>
      </c>
      <c r="H1668" s="356" t="s">
        <v>3023</v>
      </c>
      <c r="I1668" s="356" t="str">
        <f t="shared" si="51"/>
        <v>C_STATION_66F11-RMZ-MILLENIA</v>
      </c>
      <c r="J1668" s="356" t="s">
        <v>2425</v>
      </c>
      <c r="K1668" s="356" t="s">
        <v>15063</v>
      </c>
      <c r="L1668" s="357">
        <v>1.1544377683096771</v>
      </c>
      <c r="M1668" s="357">
        <v>0.74534817320248969</v>
      </c>
      <c r="N1668" s="357">
        <v>0.37441999999999998</v>
      </c>
      <c r="O1668" s="356">
        <f t="shared" ref="O1668:O1731" si="52">((L1668-N1668)-M1668)/(L1668-N1668)*100</f>
        <v>4.444718635361034</v>
      </c>
      <c r="P1668" s="357">
        <v>4.4447186353610224</v>
      </c>
      <c r="Q1668" s="356" t="s">
        <v>15063</v>
      </c>
    </row>
    <row r="1669" spans="1:17" x14ac:dyDescent="0.25">
      <c r="A1669" s="354">
        <v>1666</v>
      </c>
      <c r="B1669" s="355" t="s">
        <v>2401</v>
      </c>
      <c r="C1669" s="355" t="s">
        <v>14338</v>
      </c>
      <c r="D1669" s="355" t="s">
        <v>14339</v>
      </c>
      <c r="E1669" s="355" t="s">
        <v>14340</v>
      </c>
      <c r="F1669" s="356" t="s">
        <v>2947</v>
      </c>
      <c r="G1669" s="356" t="s">
        <v>2963</v>
      </c>
      <c r="H1669" s="356" t="s">
        <v>2964</v>
      </c>
      <c r="I1669" s="356" t="str">
        <f t="shared" ref="I1669:I1732" si="53">F1669&amp;H1669</f>
        <v>B_STATION_66F11-SHANKAR-NARAYAN</v>
      </c>
      <c r="J1669" s="356" t="s">
        <v>2425</v>
      </c>
      <c r="K1669" s="356" t="s">
        <v>15063</v>
      </c>
      <c r="L1669" s="357">
        <v>4.3092277387352178</v>
      </c>
      <c r="M1669" s="357">
        <v>2.7818451223584595</v>
      </c>
      <c r="N1669" s="357">
        <v>1.4289000000000001</v>
      </c>
      <c r="O1669" s="356">
        <f t="shared" si="52"/>
        <v>3.4191461982726663</v>
      </c>
      <c r="P1669" s="357">
        <v>3.4191461982726601</v>
      </c>
      <c r="Q1669" s="356" t="s">
        <v>15063</v>
      </c>
    </row>
    <row r="1670" spans="1:17" x14ac:dyDescent="0.25">
      <c r="A1670" s="354">
        <v>1667</v>
      </c>
      <c r="B1670" s="355" t="s">
        <v>2401</v>
      </c>
      <c r="C1670" s="355" t="s">
        <v>14338</v>
      </c>
      <c r="D1670" s="355" t="s">
        <v>14339</v>
      </c>
      <c r="E1670" s="355" t="s">
        <v>14340</v>
      </c>
      <c r="F1670" s="356" t="s">
        <v>2947</v>
      </c>
      <c r="G1670" s="356" t="s">
        <v>2965</v>
      </c>
      <c r="H1670" s="356" t="s">
        <v>2966</v>
      </c>
      <c r="I1670" s="356" t="str">
        <f t="shared" si="53"/>
        <v>B_STATION_66F12-PRIME ROSE ROAD</v>
      </c>
      <c r="J1670" s="356" t="s">
        <v>2425</v>
      </c>
      <c r="K1670" s="356" t="s">
        <v>15063</v>
      </c>
      <c r="L1670" s="357">
        <v>1.2439148266456086</v>
      </c>
      <c r="M1670" s="357">
        <v>1.1937367000000001</v>
      </c>
      <c r="N1670" s="357">
        <v>0</v>
      </c>
      <c r="O1670" s="356">
        <f t="shared" si="52"/>
        <v>4.0338876561927384</v>
      </c>
      <c r="P1670" s="357">
        <v>4.033887656192725</v>
      </c>
      <c r="Q1670" s="356" t="s">
        <v>15063</v>
      </c>
    </row>
    <row r="1671" spans="1:17" x14ac:dyDescent="0.25">
      <c r="A1671" s="354">
        <v>1668</v>
      </c>
      <c r="B1671" s="355" t="s">
        <v>2401</v>
      </c>
      <c r="C1671" s="355" t="s">
        <v>14338</v>
      </c>
      <c r="D1671" s="355" t="s">
        <v>14339</v>
      </c>
      <c r="E1671" s="355" t="s">
        <v>14340</v>
      </c>
      <c r="F1671" s="356" t="s">
        <v>2991</v>
      </c>
      <c r="G1671" s="356" t="s">
        <v>3002</v>
      </c>
      <c r="H1671" s="356" t="s">
        <v>3003</v>
      </c>
      <c r="I1671" s="356" t="str">
        <f t="shared" si="53"/>
        <v>AUSTIN_TOWN_66F12-SHOPPER-STOP</v>
      </c>
      <c r="J1671" s="356" t="s">
        <v>2425</v>
      </c>
      <c r="K1671" s="356" t="s">
        <v>15063</v>
      </c>
      <c r="L1671" s="357">
        <v>0.93274793223391694</v>
      </c>
      <c r="M1671" s="357">
        <v>0.89829049999999999</v>
      </c>
      <c r="N1671" s="357">
        <v>0</v>
      </c>
      <c r="O1671" s="356">
        <f t="shared" si="52"/>
        <v>3.6941847891736339</v>
      </c>
      <c r="P1671" s="357">
        <v>3.6941847891736379</v>
      </c>
      <c r="Q1671" s="356" t="s">
        <v>15063</v>
      </c>
    </row>
    <row r="1672" spans="1:17" x14ac:dyDescent="0.25">
      <c r="A1672" s="354">
        <v>1669</v>
      </c>
      <c r="B1672" s="355" t="s">
        <v>2401</v>
      </c>
      <c r="C1672" s="355" t="s">
        <v>14338</v>
      </c>
      <c r="D1672" s="355" t="s">
        <v>14339</v>
      </c>
      <c r="E1672" s="355" t="s">
        <v>14340</v>
      </c>
      <c r="F1672" s="356" t="s">
        <v>3024</v>
      </c>
      <c r="G1672" s="356" t="s">
        <v>3029</v>
      </c>
      <c r="H1672" s="356" t="s">
        <v>3030</v>
      </c>
      <c r="I1672" s="356" t="str">
        <f t="shared" si="53"/>
        <v>NGEF_66F13-PHILIPS-RMU</v>
      </c>
      <c r="J1672" s="356" t="s">
        <v>2425</v>
      </c>
      <c r="K1672" s="356" t="s">
        <v>15063</v>
      </c>
      <c r="L1672" s="357">
        <v>1.9854801222518739</v>
      </c>
      <c r="M1672" s="357">
        <v>1.9536450000000001</v>
      </c>
      <c r="N1672" s="357">
        <v>0</v>
      </c>
      <c r="O1672" s="356">
        <f t="shared" si="52"/>
        <v>1.6033966744410071</v>
      </c>
      <c r="P1672" s="357">
        <v>2.4272359877275607</v>
      </c>
      <c r="Q1672" s="356" t="s">
        <v>15063</v>
      </c>
    </row>
    <row r="1673" spans="1:17" x14ac:dyDescent="0.25">
      <c r="A1673" s="354">
        <v>1670</v>
      </c>
      <c r="B1673" s="355" t="s">
        <v>2401</v>
      </c>
      <c r="C1673" s="355" t="s">
        <v>14338</v>
      </c>
      <c r="D1673" s="355" t="s">
        <v>14339</v>
      </c>
      <c r="E1673" s="355" t="s">
        <v>14340</v>
      </c>
      <c r="F1673" s="356" t="s">
        <v>3024</v>
      </c>
      <c r="G1673" s="356" t="s">
        <v>3031</v>
      </c>
      <c r="H1673" s="356" t="s">
        <v>3032</v>
      </c>
      <c r="I1673" s="356" t="str">
        <f t="shared" si="53"/>
        <v>NGEF_66F14-HEALTH-OFFICE--RMU</v>
      </c>
      <c r="J1673" s="356" t="s">
        <v>2405</v>
      </c>
      <c r="K1673" s="356" t="s">
        <v>15063</v>
      </c>
      <c r="L1673" s="357">
        <v>1.6827742387553351</v>
      </c>
      <c r="M1673" s="357">
        <v>1.5893345000000001</v>
      </c>
      <c r="N1673" s="357">
        <v>0</v>
      </c>
      <c r="O1673" s="356">
        <f t="shared" si="52"/>
        <v>5.5527198244042353</v>
      </c>
      <c r="P1673" s="357">
        <v>5.5527198244042282</v>
      </c>
      <c r="Q1673" s="356" t="s">
        <v>15063</v>
      </c>
    </row>
    <row r="1674" spans="1:17" x14ac:dyDescent="0.25">
      <c r="A1674" s="354">
        <v>1671</v>
      </c>
      <c r="B1674" s="355" t="s">
        <v>2401</v>
      </c>
      <c r="C1674" s="355" t="s">
        <v>14338</v>
      </c>
      <c r="D1674" s="355" t="s">
        <v>14339</v>
      </c>
      <c r="E1674" s="355" t="s">
        <v>14340</v>
      </c>
      <c r="F1674" s="356" t="s">
        <v>3033</v>
      </c>
      <c r="G1674" s="356" t="s">
        <v>3034</v>
      </c>
      <c r="H1674" s="356" t="s">
        <v>3035</v>
      </c>
      <c r="I1674" s="356" t="str">
        <f t="shared" si="53"/>
        <v>BMTC_66F14-ITC-HOTEL</v>
      </c>
      <c r="J1674" s="356" t="s">
        <v>2425</v>
      </c>
      <c r="K1674" s="356" t="s">
        <v>15063</v>
      </c>
      <c r="L1674" s="357">
        <v>1.7769457674335567</v>
      </c>
      <c r="M1674" s="357">
        <v>1.5022023785162624</v>
      </c>
      <c r="N1674" s="357">
        <v>0.22900000000000009</v>
      </c>
      <c r="O1674" s="356">
        <f t="shared" si="52"/>
        <v>2.9551028130097396</v>
      </c>
      <c r="P1674" s="357">
        <v>4.3150391131080879</v>
      </c>
      <c r="Q1674" s="356" t="s">
        <v>15063</v>
      </c>
    </row>
    <row r="1675" spans="1:17" x14ac:dyDescent="0.25">
      <c r="A1675" s="354">
        <v>1672</v>
      </c>
      <c r="B1675" s="355" t="s">
        <v>2401</v>
      </c>
      <c r="C1675" s="355" t="s">
        <v>14338</v>
      </c>
      <c r="D1675" s="355" t="s">
        <v>14339</v>
      </c>
      <c r="E1675" s="355" t="s">
        <v>14340</v>
      </c>
      <c r="F1675" s="356" t="s">
        <v>2947</v>
      </c>
      <c r="G1675" s="356" t="s">
        <v>2967</v>
      </c>
      <c r="H1675" s="356" t="s">
        <v>14342</v>
      </c>
      <c r="I1675" s="356" t="str">
        <f t="shared" si="53"/>
        <v>B_STATION_66F14-PRESTIGE CONRAD HOTEL</v>
      </c>
      <c r="J1675" s="356" t="s">
        <v>2425</v>
      </c>
      <c r="K1675" s="356" t="s">
        <v>15063</v>
      </c>
      <c r="L1675" s="357">
        <v>2.9361672938309304</v>
      </c>
      <c r="M1675" s="357">
        <v>2.3734797959721039</v>
      </c>
      <c r="N1675" s="357">
        <v>0.39999999999999991</v>
      </c>
      <c r="O1675" s="356">
        <f t="shared" si="52"/>
        <v>6.4146989930259677</v>
      </c>
      <c r="P1675" s="357">
        <v>6.4146989930259579</v>
      </c>
      <c r="Q1675" s="356" t="s">
        <v>15063</v>
      </c>
    </row>
    <row r="1676" spans="1:17" x14ac:dyDescent="0.25">
      <c r="A1676" s="354">
        <v>1673</v>
      </c>
      <c r="B1676" s="355" t="s">
        <v>2401</v>
      </c>
      <c r="C1676" s="355" t="s">
        <v>14338</v>
      </c>
      <c r="D1676" s="355" t="s">
        <v>14339</v>
      </c>
      <c r="E1676" s="355" t="s">
        <v>14340</v>
      </c>
      <c r="F1676" s="356" t="s">
        <v>2991</v>
      </c>
      <c r="G1676" s="356" t="s">
        <v>3004</v>
      </c>
      <c r="H1676" s="356" t="s">
        <v>3005</v>
      </c>
      <c r="I1676" s="356" t="str">
        <f t="shared" si="53"/>
        <v>AUSTIN_TOWN_66F14-SIDDAIAH-ROAD</v>
      </c>
      <c r="J1676" s="356" t="s">
        <v>2432</v>
      </c>
      <c r="K1676" s="356" t="s">
        <v>15063</v>
      </c>
      <c r="L1676" s="357">
        <v>1.4437316315350277</v>
      </c>
      <c r="M1676" s="357">
        <v>1.390174</v>
      </c>
      <c r="N1676" s="357">
        <v>0</v>
      </c>
      <c r="O1676" s="356">
        <f t="shared" si="52"/>
        <v>3.7096666974099106</v>
      </c>
      <c r="P1676" s="357">
        <v>3.7096666974099191</v>
      </c>
      <c r="Q1676" s="356" t="s">
        <v>15063</v>
      </c>
    </row>
    <row r="1677" spans="1:17" x14ac:dyDescent="0.25">
      <c r="A1677" s="354">
        <v>1674</v>
      </c>
      <c r="B1677" s="355" t="s">
        <v>2401</v>
      </c>
      <c r="C1677" s="355" t="s">
        <v>14338</v>
      </c>
      <c r="D1677" s="355" t="s">
        <v>14339</v>
      </c>
      <c r="E1677" s="355" t="s">
        <v>14340</v>
      </c>
      <c r="F1677" s="356" t="s">
        <v>2991</v>
      </c>
      <c r="G1677" s="356" t="s">
        <v>3006</v>
      </c>
      <c r="H1677" s="356" t="s">
        <v>3007</v>
      </c>
      <c r="I1677" s="356" t="str">
        <f t="shared" si="53"/>
        <v>AUSTIN_TOWN_66F15-SHOBHA-PEARL</v>
      </c>
      <c r="J1677" s="356" t="s">
        <v>2425</v>
      </c>
      <c r="K1677" s="356" t="s">
        <v>15063</v>
      </c>
      <c r="L1677" s="357">
        <v>0.7038976954608539</v>
      </c>
      <c r="M1677" s="357">
        <v>0.68616474999999999</v>
      </c>
      <c r="N1677" s="357">
        <v>6.7011723908949605E-4</v>
      </c>
      <c r="O1677" s="356">
        <f t="shared" si="52"/>
        <v>2.4263593678892401</v>
      </c>
      <c r="P1677" s="357">
        <v>2.4263593678892525</v>
      </c>
      <c r="Q1677" s="356" t="s">
        <v>15063</v>
      </c>
    </row>
    <row r="1678" spans="1:17" x14ac:dyDescent="0.25">
      <c r="A1678" s="354">
        <v>1675</v>
      </c>
      <c r="B1678" s="355" t="s">
        <v>2401</v>
      </c>
      <c r="C1678" s="355" t="s">
        <v>14338</v>
      </c>
      <c r="D1678" s="355" t="s">
        <v>14339</v>
      </c>
      <c r="E1678" s="355" t="s">
        <v>14340</v>
      </c>
      <c r="F1678" s="356" t="s">
        <v>3033</v>
      </c>
      <c r="G1678" s="356" t="s">
        <v>3036</v>
      </c>
      <c r="H1678" s="356" t="s">
        <v>14346</v>
      </c>
      <c r="I1678" s="356" t="str">
        <f t="shared" si="53"/>
        <v>BMTC_66F15-UBCITY</v>
      </c>
      <c r="J1678" s="356" t="s">
        <v>2425</v>
      </c>
      <c r="K1678" s="356" t="s">
        <v>15063</v>
      </c>
      <c r="L1678" s="357">
        <v>2.1007455651193805</v>
      </c>
      <c r="M1678" s="357">
        <v>1.431502622667548</v>
      </c>
      <c r="N1678" s="357">
        <v>0.625</v>
      </c>
      <c r="O1678" s="356">
        <f t="shared" si="52"/>
        <v>2.9980061263645696</v>
      </c>
      <c r="P1678" s="357">
        <v>8.9595467956285919</v>
      </c>
      <c r="Q1678" s="356" t="s">
        <v>15063</v>
      </c>
    </row>
    <row r="1679" spans="1:17" x14ac:dyDescent="0.25">
      <c r="A1679" s="354">
        <v>1676</v>
      </c>
      <c r="B1679" s="355" t="s">
        <v>2401</v>
      </c>
      <c r="C1679" s="355" t="s">
        <v>14338</v>
      </c>
      <c r="D1679" s="355" t="s">
        <v>14339</v>
      </c>
      <c r="E1679" s="355" t="s">
        <v>14340</v>
      </c>
      <c r="F1679" s="356" t="s">
        <v>2991</v>
      </c>
      <c r="G1679" s="356" t="s">
        <v>3008</v>
      </c>
      <c r="H1679" s="356" t="s">
        <v>3009</v>
      </c>
      <c r="I1679" s="356" t="str">
        <f t="shared" si="53"/>
        <v>AUSTIN_TOWN_66F16-ING-VYSYA-BANK</v>
      </c>
      <c r="J1679" s="356" t="s">
        <v>2425</v>
      </c>
      <c r="K1679" s="356" t="s">
        <v>15063</v>
      </c>
      <c r="L1679" s="357">
        <v>0.64477701727389114</v>
      </c>
      <c r="M1679" s="357">
        <v>0.50171999999999983</v>
      </c>
      <c r="N1679" s="357">
        <v>0.12</v>
      </c>
      <c r="O1679" s="356">
        <f t="shared" si="52"/>
        <v>4.3936789369450251</v>
      </c>
      <c r="P1679" s="357">
        <v>4.3936789369450118</v>
      </c>
      <c r="Q1679" s="356" t="s">
        <v>15063</v>
      </c>
    </row>
    <row r="1680" spans="1:17" x14ac:dyDescent="0.25">
      <c r="A1680" s="354">
        <v>1677</v>
      </c>
      <c r="B1680" s="355" t="s">
        <v>2401</v>
      </c>
      <c r="C1680" s="355" t="s">
        <v>14338</v>
      </c>
      <c r="D1680" s="355" t="s">
        <v>14339</v>
      </c>
      <c r="E1680" s="355" t="s">
        <v>14340</v>
      </c>
      <c r="F1680" s="356" t="s">
        <v>2947</v>
      </c>
      <c r="G1680" s="356" t="s">
        <v>2968</v>
      </c>
      <c r="H1680" s="356" t="s">
        <v>14343</v>
      </c>
      <c r="I1680" s="356" t="str">
        <f t="shared" si="53"/>
        <v>B_STATION_66F16-M.G.ROAD RMU</v>
      </c>
      <c r="J1680" s="356" t="s">
        <v>2425</v>
      </c>
      <c r="K1680" s="356" t="s">
        <v>15063</v>
      </c>
      <c r="L1680" s="357">
        <v>0.10074696128725696</v>
      </c>
      <c r="M1680" s="357">
        <v>9.7412999999999972E-2</v>
      </c>
      <c r="N1680" s="357">
        <v>0</v>
      </c>
      <c r="O1680" s="356">
        <f t="shared" si="52"/>
        <v>3.3092425266812393</v>
      </c>
      <c r="P1680" s="357">
        <v>3.3092425266812442</v>
      </c>
      <c r="Q1680" s="356" t="s">
        <v>15063</v>
      </c>
    </row>
    <row r="1681" spans="1:17" x14ac:dyDescent="0.25">
      <c r="A1681" s="354">
        <v>1678</v>
      </c>
      <c r="B1681" s="355" t="s">
        <v>2401</v>
      </c>
      <c r="C1681" s="355" t="s">
        <v>14338</v>
      </c>
      <c r="D1681" s="355" t="s">
        <v>14339</v>
      </c>
      <c r="E1681" s="355" t="s">
        <v>14340</v>
      </c>
      <c r="F1681" s="356" t="s">
        <v>2991</v>
      </c>
      <c r="G1681" s="356" t="s">
        <v>3010</v>
      </c>
      <c r="H1681" s="356" t="s">
        <v>3011</v>
      </c>
      <c r="I1681" s="356" t="str">
        <f t="shared" si="53"/>
        <v>AUSTIN_TOWN_66F17-GARUDAMAL</v>
      </c>
      <c r="J1681" s="356" t="s">
        <v>2425</v>
      </c>
      <c r="K1681" s="356" t="s">
        <v>15063</v>
      </c>
      <c r="L1681" s="357">
        <v>0.96578289178429244</v>
      </c>
      <c r="M1681" s="357">
        <v>0.94807875191257174</v>
      </c>
      <c r="N1681" s="357">
        <v>1.1537273593238417E-3</v>
      </c>
      <c r="O1681" s="356">
        <f t="shared" si="52"/>
        <v>1.715727983640515</v>
      </c>
      <c r="P1681" s="357">
        <v>1.7157279836405137</v>
      </c>
      <c r="Q1681" s="356" t="s">
        <v>15063</v>
      </c>
    </row>
    <row r="1682" spans="1:17" x14ac:dyDescent="0.25">
      <c r="A1682" s="354">
        <v>1679</v>
      </c>
      <c r="B1682" s="355" t="s">
        <v>2401</v>
      </c>
      <c r="C1682" s="355" t="s">
        <v>14338</v>
      </c>
      <c r="D1682" s="355" t="s">
        <v>14339</v>
      </c>
      <c r="E1682" s="355" t="s">
        <v>14340</v>
      </c>
      <c r="F1682" s="356" t="s">
        <v>2991</v>
      </c>
      <c r="G1682" s="356" t="s">
        <v>3012</v>
      </c>
      <c r="H1682" s="356" t="s">
        <v>3013</v>
      </c>
      <c r="I1682" s="356" t="str">
        <f t="shared" si="53"/>
        <v>AUSTIN_TOWN_66F18-RADHIKAVARMA-RMU</v>
      </c>
      <c r="J1682" s="356" t="s">
        <v>2432</v>
      </c>
      <c r="K1682" s="356" t="s">
        <v>15063</v>
      </c>
      <c r="L1682" s="357">
        <v>0.44580162635969622</v>
      </c>
      <c r="M1682" s="357">
        <v>0.4271586411256717</v>
      </c>
      <c r="N1682" s="357">
        <v>0</v>
      </c>
      <c r="O1682" s="356">
        <f t="shared" si="52"/>
        <v>4.1819015749804329</v>
      </c>
      <c r="P1682" s="357">
        <v>6.5033789105195865</v>
      </c>
      <c r="Q1682" s="356" t="s">
        <v>15063</v>
      </c>
    </row>
    <row r="1683" spans="1:17" x14ac:dyDescent="0.25">
      <c r="A1683" s="354">
        <v>1680</v>
      </c>
      <c r="B1683" s="355" t="s">
        <v>2401</v>
      </c>
      <c r="C1683" s="355" t="s">
        <v>14338</v>
      </c>
      <c r="D1683" s="355" t="s">
        <v>14339</v>
      </c>
      <c r="E1683" s="355" t="s">
        <v>14340</v>
      </c>
      <c r="F1683" s="356" t="s">
        <v>2947</v>
      </c>
      <c r="G1683" s="356" t="s">
        <v>2969</v>
      </c>
      <c r="H1683" s="356" t="s">
        <v>2970</v>
      </c>
      <c r="I1683" s="356" t="str">
        <f t="shared" si="53"/>
        <v>B_STATION_66F20-YMCA-RMU</v>
      </c>
      <c r="J1683" s="356" t="s">
        <v>2425</v>
      </c>
      <c r="K1683" s="356" t="s">
        <v>15063</v>
      </c>
      <c r="L1683" s="357">
        <v>1.5866485694173291</v>
      </c>
      <c r="M1683" s="357">
        <v>6.5435999999999966E-2</v>
      </c>
      <c r="N1683" s="357">
        <v>1.519637569417329</v>
      </c>
      <c r="O1683" s="356">
        <f t="shared" si="52"/>
        <v>2.3503603885931921</v>
      </c>
      <c r="P1683" s="357">
        <v>2.8912147649080566</v>
      </c>
      <c r="Q1683" s="356" t="s">
        <v>15063</v>
      </c>
    </row>
    <row r="1684" spans="1:17" x14ac:dyDescent="0.25">
      <c r="A1684" s="354">
        <v>1681</v>
      </c>
      <c r="B1684" s="355" t="s">
        <v>2401</v>
      </c>
      <c r="C1684" s="355" t="s">
        <v>14338</v>
      </c>
      <c r="D1684" s="355" t="s">
        <v>14339</v>
      </c>
      <c r="E1684" s="355" t="s">
        <v>14340</v>
      </c>
      <c r="F1684" s="356" t="s">
        <v>2947</v>
      </c>
      <c r="G1684" s="356" t="s">
        <v>2971</v>
      </c>
      <c r="H1684" s="356" t="s">
        <v>14344</v>
      </c>
      <c r="I1684" s="356" t="str">
        <f t="shared" si="53"/>
        <v>B_STATION_66F21-PRESTIGE-DYNASITY</v>
      </c>
      <c r="J1684" s="356" t="s">
        <v>2425</v>
      </c>
      <c r="K1684" s="356" t="s">
        <v>15063</v>
      </c>
      <c r="L1684" s="357">
        <v>2.4883622312113336</v>
      </c>
      <c r="M1684" s="357">
        <v>1.302253244749523</v>
      </c>
      <c r="N1684" s="357">
        <v>1.1372819999999997</v>
      </c>
      <c r="O1684" s="356">
        <f t="shared" si="52"/>
        <v>3.6139220553937257</v>
      </c>
      <c r="P1684" s="357">
        <v>4.2676371627069383</v>
      </c>
      <c r="Q1684" s="356" t="s">
        <v>15063</v>
      </c>
    </row>
    <row r="1685" spans="1:17" x14ac:dyDescent="0.25">
      <c r="A1685" s="354">
        <v>1682</v>
      </c>
      <c r="B1685" s="355" t="s">
        <v>2401</v>
      </c>
      <c r="C1685" s="355" t="s">
        <v>14885</v>
      </c>
      <c r="D1685" s="355" t="s">
        <v>1361</v>
      </c>
      <c r="E1685" s="355" t="s">
        <v>14340</v>
      </c>
      <c r="F1685" s="356" t="s">
        <v>2947</v>
      </c>
      <c r="G1685" s="356" t="s">
        <v>2972</v>
      </c>
      <c r="H1685" s="356" t="s">
        <v>2973</v>
      </c>
      <c r="I1685" s="356" t="str">
        <f t="shared" si="53"/>
        <v>B_STATION_66F22-MANIPAL-RMU</v>
      </c>
      <c r="J1685" s="356" t="s">
        <v>2425</v>
      </c>
      <c r="K1685" s="356" t="s">
        <v>15063</v>
      </c>
      <c r="L1685" s="357">
        <v>2.6052503384812336</v>
      </c>
      <c r="M1685" s="357">
        <v>3.5991224999999987</v>
      </c>
      <c r="N1685" s="357">
        <v>0.97615999999999525</v>
      </c>
      <c r="O1685" s="356">
        <f t="shared" si="52"/>
        <v>-120.92835584276891</v>
      </c>
      <c r="P1685" s="357">
        <v>-120.92835584276891</v>
      </c>
      <c r="Q1685" s="356" t="s">
        <v>15063</v>
      </c>
    </row>
    <row r="1686" spans="1:17" x14ac:dyDescent="0.25">
      <c r="A1686" s="354">
        <v>1683</v>
      </c>
      <c r="B1686" s="355" t="s">
        <v>2401</v>
      </c>
      <c r="C1686" s="355" t="s">
        <v>14338</v>
      </c>
      <c r="D1686" s="355" t="s">
        <v>14339</v>
      </c>
      <c r="E1686" s="355" t="s">
        <v>14340</v>
      </c>
      <c r="F1686" s="356" t="s">
        <v>2947</v>
      </c>
      <c r="G1686" s="356" t="s">
        <v>2974</v>
      </c>
      <c r="H1686" s="356" t="s">
        <v>2975</v>
      </c>
      <c r="I1686" s="356" t="str">
        <f t="shared" si="53"/>
        <v>B_STATION_66F23-OBERAI-RMU</v>
      </c>
      <c r="J1686" s="356" t="s">
        <v>2425</v>
      </c>
      <c r="K1686" s="356" t="s">
        <v>15063</v>
      </c>
      <c r="L1686" s="357">
        <v>2.0203568911950307</v>
      </c>
      <c r="M1686" s="357">
        <v>1.4658858966692825</v>
      </c>
      <c r="N1686" s="357">
        <v>0.49699999999999989</v>
      </c>
      <c r="O1686" s="356">
        <f t="shared" si="52"/>
        <v>3.7726546456663836</v>
      </c>
      <c r="P1686" s="357">
        <v>3.7726546456663734</v>
      </c>
      <c r="Q1686" s="356" t="s">
        <v>15063</v>
      </c>
    </row>
    <row r="1687" spans="1:17" x14ac:dyDescent="0.25">
      <c r="A1687" s="354">
        <v>1684</v>
      </c>
      <c r="B1687" s="355" t="s">
        <v>2401</v>
      </c>
      <c r="C1687" s="355" t="s">
        <v>14338</v>
      </c>
      <c r="D1687" s="355" t="s">
        <v>14339</v>
      </c>
      <c r="E1687" s="355" t="s">
        <v>14340</v>
      </c>
      <c r="F1687" s="356" t="s">
        <v>2947</v>
      </c>
      <c r="G1687" s="356" t="s">
        <v>2976</v>
      </c>
      <c r="H1687" s="356" t="s">
        <v>14345</v>
      </c>
      <c r="I1687" s="356" t="str">
        <f t="shared" si="53"/>
        <v xml:space="preserve">B_STATION_66F24-PRESTIGE CONRAD HOTEL                         </v>
      </c>
      <c r="J1687" s="356" t="s">
        <v>2425</v>
      </c>
      <c r="K1687" s="356" t="s">
        <v>15063</v>
      </c>
      <c r="L1687" s="357">
        <v>2.258801133125905</v>
      </c>
      <c r="M1687" s="357">
        <v>2.1390070400000001</v>
      </c>
      <c r="N1687" s="357">
        <v>0</v>
      </c>
      <c r="O1687" s="356">
        <f t="shared" si="52"/>
        <v>5.3034369147904821</v>
      </c>
      <c r="P1687" s="357">
        <v>5.3034369147904714</v>
      </c>
      <c r="Q1687" s="356" t="s">
        <v>15063</v>
      </c>
    </row>
    <row r="1688" spans="1:17" x14ac:dyDescent="0.25">
      <c r="A1688" s="354">
        <v>1685</v>
      </c>
      <c r="B1688" s="355" t="s">
        <v>2401</v>
      </c>
      <c r="C1688" s="355" t="s">
        <v>14338</v>
      </c>
      <c r="D1688" s="355" t="s">
        <v>14339</v>
      </c>
      <c r="E1688" s="355" t="s">
        <v>14340</v>
      </c>
      <c r="F1688" s="356" t="s">
        <v>2947</v>
      </c>
      <c r="G1688" s="356" t="s">
        <v>2977</v>
      </c>
      <c r="H1688" s="356" t="s">
        <v>2978</v>
      </c>
      <c r="I1688" s="356" t="str">
        <f t="shared" si="53"/>
        <v>B_STATION_66F25-BPL-RMU</v>
      </c>
      <c r="J1688" s="356" t="s">
        <v>2425</v>
      </c>
      <c r="K1688" s="356" t="s">
        <v>15063</v>
      </c>
      <c r="L1688" s="357">
        <v>0.53874187719769762</v>
      </c>
      <c r="M1688" s="357">
        <v>0.51759704999999989</v>
      </c>
      <c r="N1688" s="357">
        <v>0</v>
      </c>
      <c r="O1688" s="356">
        <f t="shared" si="52"/>
        <v>3.9248530869150131</v>
      </c>
      <c r="P1688" s="357">
        <v>8.1471887294833127</v>
      </c>
      <c r="Q1688" s="356" t="s">
        <v>15063</v>
      </c>
    </row>
    <row r="1689" spans="1:17" x14ac:dyDescent="0.25">
      <c r="A1689" s="354">
        <v>1686</v>
      </c>
      <c r="B1689" s="355" t="s">
        <v>2401</v>
      </c>
      <c r="C1689" s="355" t="s">
        <v>14338</v>
      </c>
      <c r="D1689" s="355" t="s">
        <v>14339</v>
      </c>
      <c r="E1689" s="355" t="s">
        <v>14340</v>
      </c>
      <c r="F1689" s="356" t="s">
        <v>2947</v>
      </c>
      <c r="G1689" s="356" t="s">
        <v>2979</v>
      </c>
      <c r="H1689" s="356" t="s">
        <v>2980</v>
      </c>
      <c r="I1689" s="356" t="str">
        <f t="shared" si="53"/>
        <v>B_STATION_66F26-EGK-RMU</v>
      </c>
      <c r="J1689" s="356" t="s">
        <v>2425</v>
      </c>
      <c r="K1689" s="356" t="s">
        <v>15063</v>
      </c>
      <c r="L1689" s="357">
        <v>0.52038765688140487</v>
      </c>
      <c r="M1689" s="357">
        <v>0.50019625000000001</v>
      </c>
      <c r="N1689" s="357">
        <v>0</v>
      </c>
      <c r="O1689" s="356">
        <f t="shared" si="52"/>
        <v>3.8800702926753763</v>
      </c>
      <c r="P1689" s="357">
        <v>3.880070292675375</v>
      </c>
      <c r="Q1689" s="356" t="s">
        <v>15063</v>
      </c>
    </row>
    <row r="1690" spans="1:17" x14ac:dyDescent="0.25">
      <c r="A1690" s="354">
        <v>1687</v>
      </c>
      <c r="B1690" s="355" t="s">
        <v>2401</v>
      </c>
      <c r="C1690" s="355" t="s">
        <v>14338</v>
      </c>
      <c r="D1690" s="355" t="s">
        <v>14339</v>
      </c>
      <c r="E1690" s="355" t="s">
        <v>14340</v>
      </c>
      <c r="F1690" s="356" t="s">
        <v>2947</v>
      </c>
      <c r="G1690" s="356" t="s">
        <v>2981</v>
      </c>
      <c r="H1690" s="356" t="s">
        <v>2982</v>
      </c>
      <c r="I1690" s="356" t="str">
        <f t="shared" si="53"/>
        <v>B_STATION_66F27-GARUDAMALL</v>
      </c>
      <c r="J1690" s="356" t="s">
        <v>2425</v>
      </c>
      <c r="K1690" s="356" t="s">
        <v>15063</v>
      </c>
      <c r="L1690" s="357">
        <v>1.3860642558493443</v>
      </c>
      <c r="M1690" s="357">
        <v>0.95265829217522413</v>
      </c>
      <c r="N1690" s="357">
        <v>0.41999999999999993</v>
      </c>
      <c r="O1690" s="356">
        <f t="shared" si="52"/>
        <v>1.3876886131486177</v>
      </c>
      <c r="P1690" s="357">
        <v>1.3876886131486077</v>
      </c>
      <c r="Q1690" s="356" t="s">
        <v>15063</v>
      </c>
    </row>
    <row r="1691" spans="1:17" x14ac:dyDescent="0.25">
      <c r="A1691" s="354">
        <v>1688</v>
      </c>
      <c r="B1691" s="355" t="s">
        <v>2401</v>
      </c>
      <c r="C1691" s="355" t="s">
        <v>14338</v>
      </c>
      <c r="D1691" s="355" t="s">
        <v>14339</v>
      </c>
      <c r="E1691" s="355" t="s">
        <v>14340</v>
      </c>
      <c r="F1691" s="356" t="s">
        <v>2947</v>
      </c>
      <c r="G1691" s="356" t="s">
        <v>2983</v>
      </c>
      <c r="H1691" s="356" t="s">
        <v>2984</v>
      </c>
      <c r="I1691" s="356" t="str">
        <f t="shared" si="53"/>
        <v>B_STATION_66F28-BANGALORE-CENTRAL</v>
      </c>
      <c r="J1691" s="356" t="s">
        <v>2425</v>
      </c>
      <c r="K1691" s="356" t="s">
        <v>15063</v>
      </c>
      <c r="L1691" s="357">
        <v>0.97296810088650842</v>
      </c>
      <c r="M1691" s="357">
        <v>0.94818599999999986</v>
      </c>
      <c r="N1691" s="357">
        <v>0</v>
      </c>
      <c r="O1691" s="356">
        <f t="shared" si="52"/>
        <v>2.5470620119949094</v>
      </c>
      <c r="P1691" s="357">
        <v>2.5470620119949161</v>
      </c>
      <c r="Q1691" s="356" t="s">
        <v>15063</v>
      </c>
    </row>
    <row r="1692" spans="1:17" x14ac:dyDescent="0.25">
      <c r="A1692" s="354">
        <v>1689</v>
      </c>
      <c r="B1692" s="355" t="s">
        <v>2401</v>
      </c>
      <c r="C1692" s="355" t="s">
        <v>14338</v>
      </c>
      <c r="D1692" s="355" t="s">
        <v>14339</v>
      </c>
      <c r="E1692" s="355" t="s">
        <v>14340</v>
      </c>
      <c r="F1692" s="356" t="s">
        <v>2947</v>
      </c>
      <c r="G1692" s="356" t="s">
        <v>2985</v>
      </c>
      <c r="H1692" s="356" t="s">
        <v>2986</v>
      </c>
      <c r="I1692" s="356" t="str">
        <f t="shared" si="53"/>
        <v>B_STATION_66F29-SHOBHA-PEARL</v>
      </c>
      <c r="J1692" s="356" t="s">
        <v>2425</v>
      </c>
      <c r="K1692" s="356" t="s">
        <v>15063</v>
      </c>
      <c r="L1692" s="357">
        <v>0</v>
      </c>
      <c r="M1692" s="357">
        <v>0.14935999999999999</v>
      </c>
      <c r="N1692" s="357">
        <v>0</v>
      </c>
      <c r="O1692" s="356" t="e">
        <f t="shared" si="52"/>
        <v>#DIV/0!</v>
      </c>
      <c r="P1692" s="357" t="e">
        <v>#DIV/0!</v>
      </c>
      <c r="Q1692" s="356" t="s">
        <v>15063</v>
      </c>
    </row>
    <row r="1693" spans="1:17" x14ac:dyDescent="0.25">
      <c r="A1693" s="354">
        <v>1690</v>
      </c>
      <c r="B1693" s="355" t="s">
        <v>2401</v>
      </c>
      <c r="C1693" s="355" t="s">
        <v>14338</v>
      </c>
      <c r="D1693" s="355" t="s">
        <v>14339</v>
      </c>
      <c r="E1693" s="355" t="s">
        <v>14340</v>
      </c>
      <c r="F1693" s="356" t="s">
        <v>2947</v>
      </c>
      <c r="G1693" s="356" t="s">
        <v>2987</v>
      </c>
      <c r="H1693" s="356" t="s">
        <v>2988</v>
      </c>
      <c r="I1693" s="356" t="str">
        <f t="shared" si="53"/>
        <v>B_STATION_66F30-LIDO</v>
      </c>
      <c r="J1693" s="356" t="s">
        <v>2425</v>
      </c>
      <c r="K1693" s="356" t="s">
        <v>15063</v>
      </c>
      <c r="L1693" s="357">
        <v>2.8152164937558464</v>
      </c>
      <c r="M1693" s="357">
        <v>2.4611372353731906</v>
      </c>
      <c r="N1693" s="357">
        <v>0.21200000000000019</v>
      </c>
      <c r="O1693" s="356">
        <f t="shared" si="52"/>
        <v>5.4578349024543744</v>
      </c>
      <c r="P1693" s="357">
        <v>5.4578349024543833</v>
      </c>
      <c r="Q1693" s="356" t="s">
        <v>15063</v>
      </c>
    </row>
    <row r="1694" spans="1:17" x14ac:dyDescent="0.25">
      <c r="A1694" s="354">
        <v>1691</v>
      </c>
      <c r="B1694" s="355" t="s">
        <v>2401</v>
      </c>
      <c r="C1694" s="355" t="s">
        <v>14338</v>
      </c>
      <c r="D1694" s="355" t="s">
        <v>14339</v>
      </c>
      <c r="E1694" s="355" t="s">
        <v>14340</v>
      </c>
      <c r="F1694" s="356" t="s">
        <v>2947</v>
      </c>
      <c r="G1694" s="356" t="s">
        <v>2989</v>
      </c>
      <c r="H1694" s="356" t="s">
        <v>2990</v>
      </c>
      <c r="I1694" s="356" t="str">
        <f t="shared" si="53"/>
        <v>B_STATION_66F31-MOTOROLA</v>
      </c>
      <c r="J1694" s="356" t="s">
        <v>2425</v>
      </c>
      <c r="K1694" s="356" t="s">
        <v>15063</v>
      </c>
      <c r="L1694" s="357">
        <v>3.8293546866895376</v>
      </c>
      <c r="M1694" s="357">
        <v>3.0742536727295127</v>
      </c>
      <c r="N1694" s="357">
        <v>0.64999999999999991</v>
      </c>
      <c r="O1694" s="356">
        <f t="shared" si="52"/>
        <v>3.305734160458206</v>
      </c>
      <c r="P1694" s="357">
        <v>3.5531132058233772</v>
      </c>
      <c r="Q1694" s="356" t="s">
        <v>15063</v>
      </c>
    </row>
    <row r="1695" spans="1:17" x14ac:dyDescent="0.25">
      <c r="A1695" s="354">
        <v>1692</v>
      </c>
      <c r="B1695" s="355" t="s">
        <v>2401</v>
      </c>
      <c r="C1695" s="355" t="s">
        <v>14338</v>
      </c>
      <c r="D1695" s="355" t="s">
        <v>14352</v>
      </c>
      <c r="E1695" s="355" t="s">
        <v>14418</v>
      </c>
      <c r="F1695" s="356" t="s">
        <v>3456</v>
      </c>
      <c r="G1695" s="356" t="s">
        <v>3457</v>
      </c>
      <c r="H1695" s="356" t="s">
        <v>3458</v>
      </c>
      <c r="I1695" s="356" t="str">
        <f t="shared" si="53"/>
        <v>KADUGODI_66F01-NADAVATHI</v>
      </c>
      <c r="J1695" s="356" t="s">
        <v>2405</v>
      </c>
      <c r="K1695" s="356" t="s">
        <v>15063</v>
      </c>
      <c r="L1695" s="357">
        <v>2.3015999999999983</v>
      </c>
      <c r="M1695" s="357">
        <v>2.1153745000000002</v>
      </c>
      <c r="N1695" s="357">
        <v>0</v>
      </c>
      <c r="O1695" s="356">
        <f t="shared" si="52"/>
        <v>8.0911322558219627</v>
      </c>
      <c r="P1695" s="357">
        <v>8.0911322558219538</v>
      </c>
      <c r="Q1695" s="356" t="s">
        <v>15063</v>
      </c>
    </row>
    <row r="1696" spans="1:17" x14ac:dyDescent="0.25">
      <c r="A1696" s="354">
        <v>1693</v>
      </c>
      <c r="B1696" s="355" t="s">
        <v>2401</v>
      </c>
      <c r="C1696" s="355" t="s">
        <v>14338</v>
      </c>
      <c r="D1696" s="355" t="s">
        <v>14352</v>
      </c>
      <c r="E1696" s="355" t="s">
        <v>14418</v>
      </c>
      <c r="F1696" s="356" t="s">
        <v>3456</v>
      </c>
      <c r="G1696" s="356" t="s">
        <v>3459</v>
      </c>
      <c r="H1696" s="356" t="s">
        <v>3460</v>
      </c>
      <c r="I1696" s="356" t="str">
        <f t="shared" si="53"/>
        <v>KADUGODI_66F02-KADUGODI</v>
      </c>
      <c r="J1696" s="356" t="s">
        <v>2405</v>
      </c>
      <c r="K1696" s="356" t="s">
        <v>15063</v>
      </c>
      <c r="L1696" s="357">
        <v>2.9228400000000017</v>
      </c>
      <c r="M1696" s="357">
        <v>2.70677726</v>
      </c>
      <c r="N1696" s="357">
        <v>0</v>
      </c>
      <c r="O1696" s="356">
        <f t="shared" si="52"/>
        <v>7.3922192114519296</v>
      </c>
      <c r="P1696" s="357">
        <v>13.943184152557386</v>
      </c>
      <c r="Q1696" s="356" t="s">
        <v>15063</v>
      </c>
    </row>
    <row r="1697" spans="1:18" x14ac:dyDescent="0.25">
      <c r="A1697" s="354">
        <v>1694</v>
      </c>
      <c r="B1697" s="355" t="s">
        <v>2401</v>
      </c>
      <c r="C1697" s="355" t="s">
        <v>14338</v>
      </c>
      <c r="D1697" s="355" t="s">
        <v>14352</v>
      </c>
      <c r="E1697" s="355" t="s">
        <v>14418</v>
      </c>
      <c r="F1697" s="356" t="s">
        <v>3469</v>
      </c>
      <c r="G1697" s="356" t="s">
        <v>3484</v>
      </c>
      <c r="H1697" s="356" t="s">
        <v>3485</v>
      </c>
      <c r="I1697" s="356" t="str">
        <f t="shared" si="53"/>
        <v>KACHAMARANAHALLI_66F02-WHITEFIELD MAIN ROAD</v>
      </c>
      <c r="J1697" s="356" t="s">
        <v>2432</v>
      </c>
      <c r="K1697" s="356" t="s">
        <v>15063</v>
      </c>
      <c r="L1697" s="357">
        <v>1.9836799999999992</v>
      </c>
      <c r="M1697" s="357">
        <v>1.3483901999999999</v>
      </c>
      <c r="N1697" s="357">
        <v>0.35706239999999978</v>
      </c>
      <c r="O1697" s="356">
        <f t="shared" si="52"/>
        <v>17.104659386447047</v>
      </c>
      <c r="P1697" s="357">
        <v>17.10465938644704</v>
      </c>
      <c r="Q1697" s="356" t="s">
        <v>15063</v>
      </c>
    </row>
    <row r="1698" spans="1:18" x14ac:dyDescent="0.25">
      <c r="A1698" s="354">
        <v>1695</v>
      </c>
      <c r="B1698" s="355" t="s">
        <v>2401</v>
      </c>
      <c r="C1698" s="355" t="s">
        <v>14338</v>
      </c>
      <c r="D1698" s="355" t="s">
        <v>14352</v>
      </c>
      <c r="E1698" s="355" t="s">
        <v>14418</v>
      </c>
      <c r="F1698" s="356" t="s">
        <v>3469</v>
      </c>
      <c r="G1698" s="356" t="s">
        <v>3470</v>
      </c>
      <c r="H1698" s="356" t="s">
        <v>3471</v>
      </c>
      <c r="I1698" s="356" t="str">
        <f t="shared" si="53"/>
        <v>KACHAMARANAHALLI_66F03-GUNJUR  GUNJURHOSAHALLI</v>
      </c>
      <c r="J1698" s="356" t="s">
        <v>2432</v>
      </c>
      <c r="K1698" s="356" t="s">
        <v>15063</v>
      </c>
      <c r="L1698" s="357">
        <v>1.9052000000000011</v>
      </c>
      <c r="M1698" s="357">
        <v>1.6891372000000002</v>
      </c>
      <c r="N1698" s="357">
        <v>0</v>
      </c>
      <c r="O1698" s="356">
        <f t="shared" si="52"/>
        <v>11.340688641612468</v>
      </c>
      <c r="P1698" s="357">
        <v>21.009224640017145</v>
      </c>
      <c r="Q1698" s="356" t="s">
        <v>15063</v>
      </c>
    </row>
    <row r="1699" spans="1:18" x14ac:dyDescent="0.25">
      <c r="A1699" s="354">
        <v>1696</v>
      </c>
      <c r="B1699" s="355" t="s">
        <v>2401</v>
      </c>
      <c r="C1699" s="355" t="s">
        <v>14338</v>
      </c>
      <c r="D1699" s="355" t="s">
        <v>14352</v>
      </c>
      <c r="E1699" s="355" t="s">
        <v>14418</v>
      </c>
      <c r="F1699" s="356" t="s">
        <v>3469</v>
      </c>
      <c r="G1699" s="356" t="s">
        <v>3486</v>
      </c>
      <c r="H1699" s="356" t="s">
        <v>3487</v>
      </c>
      <c r="I1699" s="356" t="str">
        <f t="shared" si="53"/>
        <v>KACHAMARANAHALLI_66F04-RAMAGONAHALLI</v>
      </c>
      <c r="J1699" s="356" t="s">
        <v>2405</v>
      </c>
      <c r="K1699" s="356" t="s">
        <v>15063</v>
      </c>
      <c r="L1699" s="357">
        <v>3.0861200000000006</v>
      </c>
      <c r="M1699" s="357">
        <v>2.5436785</v>
      </c>
      <c r="N1699" s="357">
        <v>0</v>
      </c>
      <c r="O1699" s="356">
        <f t="shared" si="52"/>
        <v>17.576811659948433</v>
      </c>
      <c r="P1699" s="357">
        <v>23.98679443092815</v>
      </c>
      <c r="Q1699" s="356" t="s">
        <v>15063</v>
      </c>
    </row>
    <row r="1700" spans="1:18" x14ac:dyDescent="0.25">
      <c r="A1700" s="354">
        <v>1697</v>
      </c>
      <c r="B1700" s="355" t="s">
        <v>2401</v>
      </c>
      <c r="C1700" s="355" t="s">
        <v>14338</v>
      </c>
      <c r="D1700" s="355" t="s">
        <v>14352</v>
      </c>
      <c r="E1700" s="355" t="s">
        <v>14418</v>
      </c>
      <c r="F1700" s="356" t="s">
        <v>3456</v>
      </c>
      <c r="G1700" s="356" t="s">
        <v>3461</v>
      </c>
      <c r="H1700" s="356" t="s">
        <v>3462</v>
      </c>
      <c r="I1700" s="356" t="str">
        <f t="shared" si="53"/>
        <v>KADUGODI_66F05-ABT</v>
      </c>
      <c r="J1700" s="356" t="s">
        <v>2405</v>
      </c>
      <c r="K1700" s="356" t="s">
        <v>15063</v>
      </c>
      <c r="L1700" s="357">
        <v>4.8471599999999988</v>
      </c>
      <c r="M1700" s="357">
        <v>4.40872317</v>
      </c>
      <c r="N1700" s="357">
        <v>0</v>
      </c>
      <c r="O1700" s="356">
        <f t="shared" si="52"/>
        <v>9.0452312281830771</v>
      </c>
      <c r="P1700" s="357">
        <v>17.985909905024222</v>
      </c>
      <c r="Q1700" s="356" t="s">
        <v>15063</v>
      </c>
    </row>
    <row r="1701" spans="1:18" x14ac:dyDescent="0.25">
      <c r="A1701" s="354">
        <v>1698</v>
      </c>
      <c r="B1701" s="355" t="s">
        <v>2401</v>
      </c>
      <c r="C1701" s="355" t="s">
        <v>14885</v>
      </c>
      <c r="D1701" s="355" t="s">
        <v>14897</v>
      </c>
      <c r="E1701" s="355" t="s">
        <v>14418</v>
      </c>
      <c r="F1701" s="356" t="s">
        <v>3469</v>
      </c>
      <c r="G1701" s="356" t="s">
        <v>3472</v>
      </c>
      <c r="H1701" s="356" t="s">
        <v>3473</v>
      </c>
      <c r="I1701" s="356" t="str">
        <f t="shared" si="53"/>
        <v>KACHAMARANAHALLI_66F05-KM-HALLI-&amp;-GUNJUR</v>
      </c>
      <c r="J1701" s="356" t="s">
        <v>2405</v>
      </c>
      <c r="K1701" s="356" t="s">
        <v>15063</v>
      </c>
      <c r="L1701" s="357">
        <v>8.5259199999999993</v>
      </c>
      <c r="M1701" s="357">
        <v>3.3229536999999998</v>
      </c>
      <c r="N1701" s="357">
        <v>4.9730389999999982</v>
      </c>
      <c r="O1701" s="356">
        <f t="shared" si="52"/>
        <v>6.4715733513168949</v>
      </c>
      <c r="P1701" s="357">
        <v>25.067383770584762</v>
      </c>
      <c r="Q1701" s="356" t="s">
        <v>15063</v>
      </c>
    </row>
    <row r="1702" spans="1:18" x14ac:dyDescent="0.25">
      <c r="A1702" s="354">
        <v>1699</v>
      </c>
      <c r="B1702" s="355" t="s">
        <v>2401</v>
      </c>
      <c r="C1702" s="355" t="s">
        <v>14338</v>
      </c>
      <c r="D1702" s="355" t="s">
        <v>14352</v>
      </c>
      <c r="E1702" s="355" t="s">
        <v>14418</v>
      </c>
      <c r="F1702" s="356" t="s">
        <v>3456</v>
      </c>
      <c r="G1702" s="356" t="s">
        <v>3463</v>
      </c>
      <c r="H1702" s="356" t="s">
        <v>3464</v>
      </c>
      <c r="I1702" s="356" t="str">
        <f t="shared" si="53"/>
        <v>KADUGODI_66F06-SAI-GARDEN</v>
      </c>
      <c r="J1702" s="356" t="s">
        <v>2405</v>
      </c>
      <c r="K1702" s="356" t="s">
        <v>15063</v>
      </c>
      <c r="L1702" s="357">
        <v>1.9456799999999999</v>
      </c>
      <c r="M1702" s="357">
        <v>1.7879956400000001</v>
      </c>
      <c r="N1702" s="357">
        <v>0</v>
      </c>
      <c r="O1702" s="356">
        <f t="shared" si="52"/>
        <v>8.1043316475473741</v>
      </c>
      <c r="P1702" s="357">
        <v>14.98790275473173</v>
      </c>
      <c r="Q1702" s="356" t="s">
        <v>15063</v>
      </c>
    </row>
    <row r="1703" spans="1:18" x14ac:dyDescent="0.25">
      <c r="A1703" s="354">
        <v>1700</v>
      </c>
      <c r="B1703" s="355" t="s">
        <v>2401</v>
      </c>
      <c r="C1703" s="355" t="s">
        <v>14885</v>
      </c>
      <c r="D1703" s="355" t="s">
        <v>14897</v>
      </c>
      <c r="E1703" s="355" t="s">
        <v>14418</v>
      </c>
      <c r="F1703" s="356" t="s">
        <v>3456</v>
      </c>
      <c r="G1703" s="356" t="s">
        <v>3465</v>
      </c>
      <c r="H1703" s="356" t="s">
        <v>3466</v>
      </c>
      <c r="I1703" s="356" t="str">
        <f t="shared" si="53"/>
        <v>KADUGODI_66F07-FMOTHER-DAIRY</v>
      </c>
      <c r="J1703" s="356" t="s">
        <v>2405</v>
      </c>
      <c r="K1703" s="356" t="s">
        <v>15063</v>
      </c>
      <c r="L1703" s="357">
        <v>2.2565200000000005</v>
      </c>
      <c r="M1703" s="357">
        <v>2.0099999999999998</v>
      </c>
      <c r="N1703" s="357">
        <v>0</v>
      </c>
      <c r="O1703" s="356">
        <f t="shared" si="52"/>
        <v>10.924786839912816</v>
      </c>
      <c r="P1703" s="357">
        <v>10.924786839912814</v>
      </c>
      <c r="Q1703" s="356" t="s">
        <v>15063</v>
      </c>
    </row>
    <row r="1704" spans="1:18" x14ac:dyDescent="0.25">
      <c r="A1704" s="354">
        <v>1701</v>
      </c>
      <c r="B1704" s="355" t="s">
        <v>2401</v>
      </c>
      <c r="C1704" s="355" t="s">
        <v>14338</v>
      </c>
      <c r="D1704" s="355" t="s">
        <v>14352</v>
      </c>
      <c r="E1704" s="355" t="s">
        <v>14418</v>
      </c>
      <c r="F1704" s="356" t="s">
        <v>3469</v>
      </c>
      <c r="G1704" s="356" t="s">
        <v>3474</v>
      </c>
      <c r="H1704" s="356" t="s">
        <v>3475</v>
      </c>
      <c r="I1704" s="356" t="str">
        <f t="shared" si="53"/>
        <v>KACHAMARANAHALLI_66F07-VARTHUR MAIN ROAD</v>
      </c>
      <c r="J1704" s="356" t="s">
        <v>2432</v>
      </c>
      <c r="K1704" s="356" t="s">
        <v>15063</v>
      </c>
      <c r="L1704" s="357">
        <v>2.0866400000000001</v>
      </c>
      <c r="M1704" s="357">
        <v>2.2066533400000008</v>
      </c>
      <c r="N1704" s="357">
        <v>0</v>
      </c>
      <c r="O1704" s="356">
        <f t="shared" si="52"/>
        <v>-5.7515115209140415</v>
      </c>
      <c r="P1704" s="357">
        <v>28.487906401006512</v>
      </c>
      <c r="Q1704" s="356" t="s">
        <v>15063</v>
      </c>
    </row>
    <row r="1705" spans="1:18" x14ac:dyDescent="0.25">
      <c r="A1705" s="354">
        <v>1702</v>
      </c>
      <c r="B1705" s="355" t="s">
        <v>2401</v>
      </c>
      <c r="C1705" s="355" t="s">
        <v>14338</v>
      </c>
      <c r="D1705" s="355" t="s">
        <v>14352</v>
      </c>
      <c r="E1705" s="355" t="s">
        <v>14418</v>
      </c>
      <c r="F1705" s="356" t="s">
        <v>3469</v>
      </c>
      <c r="G1705" s="356" t="s">
        <v>3476</v>
      </c>
      <c r="H1705" s="356" t="s">
        <v>3477</v>
      </c>
      <c r="I1705" s="356" t="str">
        <f t="shared" si="53"/>
        <v>KACHAMARANAHALLI_66F08-ALLASAHALLI ROAD</v>
      </c>
      <c r="J1705" s="356" t="s">
        <v>2432</v>
      </c>
      <c r="K1705" s="356" t="s">
        <v>15063</v>
      </c>
      <c r="L1705" s="357">
        <v>4.0700399999999988</v>
      </c>
      <c r="M1705" s="357">
        <v>3.5692653499999998</v>
      </c>
      <c r="N1705" s="357">
        <v>0</v>
      </c>
      <c r="O1705" s="356">
        <f t="shared" si="52"/>
        <v>12.303924531454214</v>
      </c>
      <c r="P1705" s="357">
        <v>20.55360421598521</v>
      </c>
      <c r="Q1705" s="356" t="s">
        <v>15063</v>
      </c>
    </row>
    <row r="1706" spans="1:18" x14ac:dyDescent="0.25">
      <c r="A1706" s="354">
        <v>1703</v>
      </c>
      <c r="B1706" s="355" t="s">
        <v>2401</v>
      </c>
      <c r="C1706" s="355" t="s">
        <v>14338</v>
      </c>
      <c r="D1706" s="355" t="s">
        <v>14352</v>
      </c>
      <c r="E1706" s="355" t="s">
        <v>14418</v>
      </c>
      <c r="F1706" s="356" t="s">
        <v>3456</v>
      </c>
      <c r="G1706" s="356" t="s">
        <v>3488</v>
      </c>
      <c r="H1706" s="356" t="s">
        <v>3489</v>
      </c>
      <c r="I1706" s="356" t="str">
        <f t="shared" si="53"/>
        <v>KADUGODI_66F08-HAGADUR</v>
      </c>
      <c r="J1706" s="356" t="s">
        <v>2405</v>
      </c>
      <c r="K1706" s="356" t="s">
        <v>15063</v>
      </c>
      <c r="L1706" s="357">
        <v>5.2790799999999987</v>
      </c>
      <c r="M1706" s="357">
        <v>4.4804659500000001</v>
      </c>
      <c r="N1706" s="357">
        <v>0</v>
      </c>
      <c r="O1706" s="356">
        <f t="shared" si="52"/>
        <v>15.127902020806633</v>
      </c>
      <c r="P1706" s="357">
        <v>17.976344625247933</v>
      </c>
      <c r="Q1706" s="356" t="s">
        <v>15063</v>
      </c>
    </row>
    <row r="1707" spans="1:18" x14ac:dyDescent="0.25">
      <c r="A1707" s="354">
        <v>1704</v>
      </c>
      <c r="B1707" s="355" t="s">
        <v>2401</v>
      </c>
      <c r="C1707" s="355" t="s">
        <v>14885</v>
      </c>
      <c r="D1707" s="355" t="s">
        <v>14897</v>
      </c>
      <c r="E1707" s="355" t="s">
        <v>14418</v>
      </c>
      <c r="F1707" s="356" t="s">
        <v>3365</v>
      </c>
      <c r="G1707" s="356" t="s">
        <v>3406</v>
      </c>
      <c r="H1707" s="356" t="s">
        <v>4533</v>
      </c>
      <c r="I1707" s="356" t="str">
        <f t="shared" si="53"/>
        <v>EPIP_66F08-RG-HALLI-/-SIDDAPURA-GATE</v>
      </c>
      <c r="J1707" s="356" t="s">
        <v>2432</v>
      </c>
      <c r="K1707" s="356" t="s">
        <v>15063</v>
      </c>
      <c r="L1707" s="357">
        <v>8.290675000000018</v>
      </c>
      <c r="M1707" s="357">
        <v>6.2614056500000004</v>
      </c>
      <c r="N1707" s="357">
        <v>4.2426750000000117</v>
      </c>
      <c r="O1707" s="356">
        <f t="shared" si="52"/>
        <v>-54.67899333003929</v>
      </c>
      <c r="P1707" s="357">
        <v>-54.67899333003929</v>
      </c>
      <c r="Q1707" s="356" t="s">
        <v>15063</v>
      </c>
    </row>
    <row r="1708" spans="1:18" x14ac:dyDescent="0.25">
      <c r="A1708" s="354">
        <v>1705</v>
      </c>
      <c r="B1708" s="355" t="s">
        <v>2401</v>
      </c>
      <c r="C1708" s="355" t="s">
        <v>14338</v>
      </c>
      <c r="D1708" s="355" t="s">
        <v>14352</v>
      </c>
      <c r="E1708" s="355" t="s">
        <v>14418</v>
      </c>
      <c r="F1708" s="356" t="s">
        <v>3456</v>
      </c>
      <c r="G1708" s="356" t="s">
        <v>3490</v>
      </c>
      <c r="H1708" s="356" t="s">
        <v>3491</v>
      </c>
      <c r="I1708" s="356" t="str">
        <f t="shared" si="53"/>
        <v>KADUGODI_66F09-BPL</v>
      </c>
      <c r="J1708" s="356" t="s">
        <v>2405</v>
      </c>
      <c r="K1708" s="356" t="s">
        <v>15063</v>
      </c>
      <c r="L1708" s="357">
        <v>3.3532400000000009</v>
      </c>
      <c r="M1708" s="357">
        <v>3.0231170000000001</v>
      </c>
      <c r="N1708" s="357">
        <v>0</v>
      </c>
      <c r="O1708" s="356">
        <f t="shared" si="52"/>
        <v>9.8448962794193289</v>
      </c>
      <c r="P1708" s="357">
        <v>9.8448962794193342</v>
      </c>
      <c r="Q1708" s="356" t="s">
        <v>15063</v>
      </c>
    </row>
    <row r="1709" spans="1:18" x14ac:dyDescent="0.25">
      <c r="A1709" s="354">
        <v>1706</v>
      </c>
      <c r="B1709" s="355" t="s">
        <v>2401</v>
      </c>
      <c r="C1709" s="355" t="s">
        <v>14338</v>
      </c>
      <c r="D1709" s="355" t="s">
        <v>14352</v>
      </c>
      <c r="E1709" s="355" t="s">
        <v>14418</v>
      </c>
      <c r="F1709" s="356" t="s">
        <v>3469</v>
      </c>
      <c r="G1709" s="356" t="s">
        <v>3478</v>
      </c>
      <c r="H1709" s="356" t="s">
        <v>3479</v>
      </c>
      <c r="I1709" s="356" t="str">
        <f t="shared" si="53"/>
        <v>KACHAMARANAHALLI_66F10-HAGADUR</v>
      </c>
      <c r="J1709" s="356" t="s">
        <v>2432</v>
      </c>
      <c r="K1709" s="356" t="s">
        <v>15063</v>
      </c>
      <c r="L1709" s="357">
        <v>3.4764400000000002</v>
      </c>
      <c r="M1709" s="357">
        <v>3.0716817999999999</v>
      </c>
      <c r="N1709" s="357">
        <v>0</v>
      </c>
      <c r="O1709" s="356">
        <f t="shared" si="52"/>
        <v>11.642893304644989</v>
      </c>
      <c r="P1709" s="357">
        <v>18.308793010162137</v>
      </c>
      <c r="Q1709" s="356" t="s">
        <v>15063</v>
      </c>
    </row>
    <row r="1710" spans="1:18" x14ac:dyDescent="0.25">
      <c r="A1710" s="354">
        <v>1707</v>
      </c>
      <c r="B1710" s="355" t="s">
        <v>2401</v>
      </c>
      <c r="C1710" s="355" t="s">
        <v>14338</v>
      </c>
      <c r="D1710" s="355" t="s">
        <v>14352</v>
      </c>
      <c r="E1710" s="355" t="s">
        <v>14418</v>
      </c>
      <c r="F1710" s="356" t="s">
        <v>3456</v>
      </c>
      <c r="G1710" s="356" t="s">
        <v>3492</v>
      </c>
      <c r="H1710" s="356" t="s">
        <v>3493</v>
      </c>
      <c r="I1710" s="356" t="str">
        <f t="shared" si="53"/>
        <v>KADUGODI_66F10-WHITEFIELD-INDL-AREA</v>
      </c>
      <c r="J1710" s="356" t="s">
        <v>2405</v>
      </c>
      <c r="K1710" s="356" t="s">
        <v>15063</v>
      </c>
      <c r="L1710" s="357">
        <v>3.8457200000000009</v>
      </c>
      <c r="M1710" s="357">
        <v>1.5692594</v>
      </c>
      <c r="N1710" s="357">
        <v>2.0507525000000024</v>
      </c>
      <c r="O1710" s="356">
        <f t="shared" si="52"/>
        <v>12.574495081387196</v>
      </c>
      <c r="P1710" s="357">
        <v>12.574495081387195</v>
      </c>
      <c r="Q1710" s="356" t="s">
        <v>15063</v>
      </c>
    </row>
    <row r="1711" spans="1:18" x14ac:dyDescent="0.25">
      <c r="A1711" s="354">
        <v>1708</v>
      </c>
      <c r="B1711" s="355" t="s">
        <v>2401</v>
      </c>
      <c r="C1711" s="355" t="s">
        <v>14885</v>
      </c>
      <c r="D1711" s="355" t="s">
        <v>14897</v>
      </c>
      <c r="E1711" s="355" t="s">
        <v>14418</v>
      </c>
      <c r="F1711" s="356" t="s">
        <v>3469</v>
      </c>
      <c r="G1711" s="356" t="s">
        <v>3480</v>
      </c>
      <c r="H1711" s="356" t="s">
        <v>3481</v>
      </c>
      <c r="I1711" s="356" t="str">
        <f t="shared" si="53"/>
        <v>KACHAMARANAHALLI_66F11-MADURANAGAR &amp; VALEPURA</v>
      </c>
      <c r="J1711" s="356" t="s">
        <v>2432</v>
      </c>
      <c r="K1711" s="356" t="s">
        <v>15063</v>
      </c>
      <c r="L1711" s="357">
        <v>3.3121200000000002</v>
      </c>
      <c r="M1711" s="357">
        <v>3.1</v>
      </c>
      <c r="N1711" s="357">
        <v>0</v>
      </c>
      <c r="O1711" s="356">
        <f t="shared" si="52"/>
        <v>6.4043573300484313</v>
      </c>
      <c r="P1711" s="357">
        <v>18.791692328923482</v>
      </c>
      <c r="Q1711" s="356" t="s">
        <v>15063</v>
      </c>
    </row>
    <row r="1712" spans="1:18" x14ac:dyDescent="0.25">
      <c r="A1712" s="354">
        <v>1709</v>
      </c>
      <c r="B1712" s="355" t="s">
        <v>2401</v>
      </c>
      <c r="C1712" s="355" t="s">
        <v>14338</v>
      </c>
      <c r="D1712" s="355" t="s">
        <v>14352</v>
      </c>
      <c r="E1712" s="355" t="s">
        <v>14418</v>
      </c>
      <c r="F1712" s="356" t="s">
        <v>3508</v>
      </c>
      <c r="G1712" s="356" t="s">
        <v>5667</v>
      </c>
      <c r="H1712" s="356" t="s">
        <v>3509</v>
      </c>
      <c r="I1712" s="356" t="str">
        <f t="shared" si="53"/>
        <v>Army Welfare Housing OrganisationF11-Whitefield Ganesha Temple</v>
      </c>
      <c r="J1712" s="356" t="s">
        <v>2405</v>
      </c>
      <c r="K1712" s="356" t="s">
        <v>15063</v>
      </c>
      <c r="L1712" s="357">
        <v>0.74339999999999995</v>
      </c>
      <c r="M1712" s="357">
        <v>0.84912870000000018</v>
      </c>
      <c r="N1712" s="357">
        <v>0</v>
      </c>
      <c r="O1712" s="356">
        <f t="shared" si="52"/>
        <v>-14.222316384180822</v>
      </c>
      <c r="P1712" s="357">
        <v>43.27048280946164</v>
      </c>
      <c r="Q1712" s="356" t="s">
        <v>15063</v>
      </c>
      <c r="R1712" s="358" t="e">
        <f>#REF!-M1712</f>
        <v>#REF!</v>
      </c>
    </row>
    <row r="1713" spans="1:17" x14ac:dyDescent="0.25">
      <c r="A1713" s="354">
        <v>1710</v>
      </c>
      <c r="B1713" s="355" t="s">
        <v>2401</v>
      </c>
      <c r="C1713" s="355" t="s">
        <v>14338</v>
      </c>
      <c r="D1713" s="355" t="s">
        <v>14352</v>
      </c>
      <c r="E1713" s="355" t="s">
        <v>14418</v>
      </c>
      <c r="F1713" s="356" t="s">
        <v>3456</v>
      </c>
      <c r="G1713" s="356" t="s">
        <v>3494</v>
      </c>
      <c r="H1713" s="356" t="s">
        <v>3495</v>
      </c>
      <c r="I1713" s="356" t="str">
        <f t="shared" si="53"/>
        <v>KADUGODI_66F12-WHITEFIELD-TOWN</v>
      </c>
      <c r="J1713" s="356" t="s">
        <v>2405</v>
      </c>
      <c r="K1713" s="356" t="s">
        <v>15063</v>
      </c>
      <c r="L1713" s="357">
        <v>4.310039999999999</v>
      </c>
      <c r="M1713" s="357">
        <v>4.02650431</v>
      </c>
      <c r="N1713" s="357">
        <v>0</v>
      </c>
      <c r="O1713" s="356">
        <f t="shared" si="52"/>
        <v>6.578493239041844</v>
      </c>
      <c r="P1713" s="357">
        <v>7.8753497495152258</v>
      </c>
      <c r="Q1713" s="356" t="s">
        <v>15063</v>
      </c>
    </row>
    <row r="1714" spans="1:17" x14ac:dyDescent="0.25">
      <c r="A1714" s="354">
        <v>1711</v>
      </c>
      <c r="B1714" s="355" t="s">
        <v>2401</v>
      </c>
      <c r="C1714" s="355" t="s">
        <v>14338</v>
      </c>
      <c r="D1714" s="355" t="s">
        <v>14352</v>
      </c>
      <c r="E1714" s="355" t="s">
        <v>14418</v>
      </c>
      <c r="F1714" s="356" t="s">
        <v>3456</v>
      </c>
      <c r="G1714" s="356" t="s">
        <v>3496</v>
      </c>
      <c r="H1714" s="356" t="s">
        <v>3497</v>
      </c>
      <c r="I1714" s="356" t="str">
        <f t="shared" si="53"/>
        <v>KADUGODI_66F13-SAN-ENGINEERING,-ITPL-ROAD</v>
      </c>
      <c r="J1714" s="356" t="s">
        <v>2405</v>
      </c>
      <c r="K1714" s="356" t="s">
        <v>15063</v>
      </c>
      <c r="L1714" s="357">
        <v>0.36423999999999979</v>
      </c>
      <c r="M1714" s="357">
        <v>0.36983474999999999</v>
      </c>
      <c r="N1714" s="357">
        <v>0</v>
      </c>
      <c r="O1714" s="356">
        <f t="shared" si="52"/>
        <v>-1.5360064792445112</v>
      </c>
      <c r="P1714" s="357">
        <v>2.6002202826916565</v>
      </c>
      <c r="Q1714" s="356" t="s">
        <v>15063</v>
      </c>
    </row>
    <row r="1715" spans="1:17" x14ac:dyDescent="0.25">
      <c r="A1715" s="354">
        <v>1712</v>
      </c>
      <c r="B1715" s="355" t="s">
        <v>2401</v>
      </c>
      <c r="C1715" s="355" t="s">
        <v>14338</v>
      </c>
      <c r="D1715" s="355" t="s">
        <v>14352</v>
      </c>
      <c r="E1715" s="355" t="s">
        <v>14418</v>
      </c>
      <c r="F1715" s="356" t="s">
        <v>3456</v>
      </c>
      <c r="G1715" s="356" t="s">
        <v>3498</v>
      </c>
      <c r="H1715" s="356" t="s">
        <v>3499</v>
      </c>
      <c r="I1715" s="356" t="str">
        <f t="shared" si="53"/>
        <v>KADUGODI_66F14-SIGMA-TECH-PARK</v>
      </c>
      <c r="J1715" s="356" t="s">
        <v>2405</v>
      </c>
      <c r="K1715" s="356" t="s">
        <v>15063</v>
      </c>
      <c r="L1715" s="357">
        <v>6.2743600000000015</v>
      </c>
      <c r="M1715" s="357">
        <v>5.6527410500000004</v>
      </c>
      <c r="N1715" s="357">
        <v>0</v>
      </c>
      <c r="O1715" s="356">
        <f t="shared" si="52"/>
        <v>9.9072885521391978</v>
      </c>
      <c r="P1715" s="357">
        <v>9.9072885521391925</v>
      </c>
      <c r="Q1715" s="356" t="s">
        <v>15063</v>
      </c>
    </row>
    <row r="1716" spans="1:17" x14ac:dyDescent="0.25">
      <c r="A1716" s="354">
        <v>1713</v>
      </c>
      <c r="B1716" s="355" t="s">
        <v>2401</v>
      </c>
      <c r="C1716" s="355" t="s">
        <v>14338</v>
      </c>
      <c r="D1716" s="355" t="s">
        <v>14352</v>
      </c>
      <c r="E1716" s="355" t="s">
        <v>14418</v>
      </c>
      <c r="F1716" s="356" t="s">
        <v>3456</v>
      </c>
      <c r="G1716" s="356" t="s">
        <v>3467</v>
      </c>
      <c r="H1716" s="356" t="s">
        <v>3468</v>
      </c>
      <c r="I1716" s="356" t="str">
        <f t="shared" si="53"/>
        <v>KADUGODI_66F15-GOLDEN-BLOSSOM-APARTMENTS</v>
      </c>
      <c r="J1716" s="356" t="s">
        <v>2405</v>
      </c>
      <c r="K1716" s="356" t="s">
        <v>15063</v>
      </c>
      <c r="L1716" s="357">
        <v>4.0109600000000007</v>
      </c>
      <c r="M1716" s="357">
        <v>3.6384794500000002</v>
      </c>
      <c r="N1716" s="357">
        <v>0</v>
      </c>
      <c r="O1716" s="356">
        <f t="shared" si="52"/>
        <v>9.2865685521670756</v>
      </c>
      <c r="P1716" s="357">
        <v>11.199416611331149</v>
      </c>
      <c r="Q1716" s="356" t="s">
        <v>15063</v>
      </c>
    </row>
    <row r="1717" spans="1:17" x14ac:dyDescent="0.25">
      <c r="A1717" s="354">
        <v>1714</v>
      </c>
      <c r="B1717" s="355" t="s">
        <v>2401</v>
      </c>
      <c r="C1717" s="355" t="s">
        <v>14338</v>
      </c>
      <c r="D1717" s="355" t="s">
        <v>14352</v>
      </c>
      <c r="E1717" s="355" t="s">
        <v>14418</v>
      </c>
      <c r="F1717" s="356" t="s">
        <v>3469</v>
      </c>
      <c r="G1717" s="356" t="s">
        <v>3482</v>
      </c>
      <c r="H1717" s="356" t="s">
        <v>3483</v>
      </c>
      <c r="I1717" s="356" t="str">
        <f t="shared" si="53"/>
        <v>KACHAMARANAHALLI_66F15-TRISHUL BUILDTECH  INFRASTRUCTURE (P) LTD</v>
      </c>
      <c r="J1717" s="356" t="s">
        <v>2432</v>
      </c>
      <c r="K1717" s="356" t="s">
        <v>15063</v>
      </c>
      <c r="L1717" s="357">
        <v>3.5722000000000005</v>
      </c>
      <c r="M1717" s="357">
        <v>3.3238539999999999</v>
      </c>
      <c r="N1717" s="357">
        <v>0</v>
      </c>
      <c r="O1717" s="356">
        <f t="shared" si="52"/>
        <v>6.9521863277532221</v>
      </c>
      <c r="P1717" s="357">
        <v>8.7294446135827606</v>
      </c>
      <c r="Q1717" s="356" t="s">
        <v>15063</v>
      </c>
    </row>
    <row r="1718" spans="1:17" x14ac:dyDescent="0.25">
      <c r="A1718" s="354">
        <v>1715</v>
      </c>
      <c r="B1718" s="355" t="s">
        <v>2401</v>
      </c>
      <c r="C1718" s="355" t="s">
        <v>14338</v>
      </c>
      <c r="D1718" s="355" t="s">
        <v>14352</v>
      </c>
      <c r="E1718" s="355" t="s">
        <v>14418</v>
      </c>
      <c r="F1718" s="356" t="s">
        <v>3456</v>
      </c>
      <c r="G1718" s="356" t="s">
        <v>3500</v>
      </c>
      <c r="H1718" s="356" t="s">
        <v>3501</v>
      </c>
      <c r="I1718" s="356" t="str">
        <f t="shared" si="53"/>
        <v>KADUGODI_66F16-VARTHUR-KODI</v>
      </c>
      <c r="J1718" s="356" t="s">
        <v>2405</v>
      </c>
      <c r="K1718" s="356" t="s">
        <v>15063</v>
      </c>
      <c r="L1718" s="357">
        <v>2.7536400000000003</v>
      </c>
      <c r="M1718" s="357">
        <v>2.3988075000000002</v>
      </c>
      <c r="N1718" s="357">
        <v>0</v>
      </c>
      <c r="O1718" s="356">
        <f t="shared" si="52"/>
        <v>12.885943696343752</v>
      </c>
      <c r="P1718" s="357">
        <v>18.53144164718983</v>
      </c>
      <c r="Q1718" s="356" t="s">
        <v>15063</v>
      </c>
    </row>
    <row r="1719" spans="1:17" x14ac:dyDescent="0.25">
      <c r="A1719" s="354">
        <v>1716</v>
      </c>
      <c r="B1719" s="355" t="s">
        <v>2401</v>
      </c>
      <c r="C1719" s="355" t="s">
        <v>14338</v>
      </c>
      <c r="D1719" s="355" t="s">
        <v>14352</v>
      </c>
      <c r="E1719" s="355" t="s">
        <v>14418</v>
      </c>
      <c r="F1719" s="356" t="s">
        <v>3456</v>
      </c>
      <c r="G1719" s="356" t="s">
        <v>3502</v>
      </c>
      <c r="H1719" s="356" t="s">
        <v>3503</v>
      </c>
      <c r="I1719" s="356" t="str">
        <f t="shared" si="53"/>
        <v>KADUGODI_66F17-BRIGADE-COSMOPOLIS</v>
      </c>
      <c r="J1719" s="356" t="s">
        <v>2432</v>
      </c>
      <c r="K1719" s="356" t="s">
        <v>15063</v>
      </c>
      <c r="L1719" s="357">
        <v>0.65520000000000067</v>
      </c>
      <c r="M1719" s="357">
        <v>0.62187749999999997</v>
      </c>
      <c r="N1719" s="357">
        <v>0</v>
      </c>
      <c r="O1719" s="356">
        <f t="shared" si="52"/>
        <v>5.08585164835175</v>
      </c>
      <c r="P1719" s="357">
        <v>7.8976952837466747</v>
      </c>
      <c r="Q1719" s="356" t="s">
        <v>15063</v>
      </c>
    </row>
    <row r="1720" spans="1:17" x14ac:dyDescent="0.25">
      <c r="A1720" s="354">
        <v>1717</v>
      </c>
      <c r="B1720" s="355" t="s">
        <v>2401</v>
      </c>
      <c r="C1720" s="355" t="s">
        <v>14338</v>
      </c>
      <c r="D1720" s="355" t="s">
        <v>14352</v>
      </c>
      <c r="E1720" s="355" t="s">
        <v>14418</v>
      </c>
      <c r="F1720" s="356" t="s">
        <v>3456</v>
      </c>
      <c r="G1720" s="356" t="s">
        <v>3504</v>
      </c>
      <c r="H1720" s="356" t="s">
        <v>3505</v>
      </c>
      <c r="I1720" s="356" t="str">
        <f t="shared" si="53"/>
        <v>KADUGODI_66F18-VIJAYANAGARA</v>
      </c>
      <c r="J1720" s="356" t="s">
        <v>2405</v>
      </c>
      <c r="K1720" s="356" t="s">
        <v>15063</v>
      </c>
      <c r="L1720" s="357">
        <v>3.6377999999999999</v>
      </c>
      <c r="M1720" s="357">
        <v>4.1048166000000004</v>
      </c>
      <c r="N1720" s="357">
        <v>0</v>
      </c>
      <c r="O1720" s="356">
        <f t="shared" si="52"/>
        <v>-12.837885535213603</v>
      </c>
      <c r="P1720" s="357">
        <v>-1.901913184000481</v>
      </c>
      <c r="Q1720" s="356" t="s">
        <v>15063</v>
      </c>
    </row>
    <row r="1721" spans="1:17" x14ac:dyDescent="0.25">
      <c r="A1721" s="354">
        <v>1718</v>
      </c>
      <c r="B1721" s="355" t="s">
        <v>2401</v>
      </c>
      <c r="C1721" s="355" t="s">
        <v>14338</v>
      </c>
      <c r="D1721" s="355" t="s">
        <v>14352</v>
      </c>
      <c r="E1721" s="355" t="s">
        <v>14418</v>
      </c>
      <c r="F1721" s="356" t="s">
        <v>3337</v>
      </c>
      <c r="G1721" s="356" t="s">
        <v>14419</v>
      </c>
      <c r="H1721" s="356" t="s">
        <v>3510</v>
      </c>
      <c r="I1721" s="356" t="str">
        <f t="shared" si="53"/>
        <v>SHANTHINIKETHAN_66F-21 PRESTIGE LAKEVIEW</v>
      </c>
      <c r="J1721" s="356" t="s">
        <v>2432</v>
      </c>
      <c r="K1721" s="356" t="s">
        <v>15063</v>
      </c>
      <c r="L1721" s="357">
        <v>0.43980000000000008</v>
      </c>
      <c r="M1721" s="357">
        <v>0.40326000000000001</v>
      </c>
      <c r="N1721" s="357">
        <v>0</v>
      </c>
      <c r="O1721" s="356">
        <f t="shared" si="52"/>
        <v>8.3083219645293465</v>
      </c>
      <c r="P1721" s="357">
        <v>9.918249465563056</v>
      </c>
      <c r="Q1721" s="356" t="s">
        <v>15063</v>
      </c>
    </row>
    <row r="1722" spans="1:17" x14ac:dyDescent="0.25">
      <c r="A1722" s="354">
        <v>1719</v>
      </c>
      <c r="B1722" s="355" t="s">
        <v>2401</v>
      </c>
      <c r="C1722" s="355" t="s">
        <v>14338</v>
      </c>
      <c r="D1722" s="355" t="s">
        <v>14352</v>
      </c>
      <c r="E1722" s="355" t="s">
        <v>14418</v>
      </c>
      <c r="F1722" s="356" t="s">
        <v>3337</v>
      </c>
      <c r="G1722" s="356" t="s">
        <v>14420</v>
      </c>
      <c r="H1722" s="356" t="s">
        <v>3511</v>
      </c>
      <c r="I1722" s="356" t="str">
        <f t="shared" si="53"/>
        <v>SHANTHINIKETHAN_66F22-PRESTIGE WHITE_MEADOWS</v>
      </c>
      <c r="J1722" s="356" t="s">
        <v>2432</v>
      </c>
      <c r="K1722" s="356" t="s">
        <v>15063</v>
      </c>
      <c r="L1722" s="357">
        <v>1.0956000000000001</v>
      </c>
      <c r="M1722" s="357">
        <v>0.83337050000000001</v>
      </c>
      <c r="N1722" s="357">
        <v>0</v>
      </c>
      <c r="O1722" s="356">
        <f t="shared" si="52"/>
        <v>23.934784592917129</v>
      </c>
      <c r="P1722" s="357">
        <v>23.934784592917136</v>
      </c>
      <c r="Q1722" s="356" t="s">
        <v>15063</v>
      </c>
    </row>
    <row r="1723" spans="1:17" x14ac:dyDescent="0.25">
      <c r="A1723" s="354">
        <v>1720</v>
      </c>
      <c r="B1723" s="355" t="s">
        <v>2401</v>
      </c>
      <c r="C1723" s="355" t="s">
        <v>14338</v>
      </c>
      <c r="D1723" s="355" t="s">
        <v>14347</v>
      </c>
      <c r="E1723" s="355" t="s">
        <v>14429</v>
      </c>
      <c r="F1723" s="356" t="s">
        <v>3097</v>
      </c>
      <c r="G1723" s="356" t="s">
        <v>3606</v>
      </c>
      <c r="H1723" s="356" t="s">
        <v>3607</v>
      </c>
      <c r="I1723" s="356" t="str">
        <f t="shared" si="53"/>
        <v>POTTERYROAD_66F01-ITI-COOKTOWN</v>
      </c>
      <c r="J1723" s="356" t="s">
        <v>2405</v>
      </c>
      <c r="K1723" s="356" t="s">
        <v>15063</v>
      </c>
      <c r="L1723" s="357">
        <v>2.9626991555555557</v>
      </c>
      <c r="M1723" s="357">
        <v>2.7040815</v>
      </c>
      <c r="N1723" s="357">
        <v>0</v>
      </c>
      <c r="O1723" s="356">
        <f t="shared" si="52"/>
        <v>8.7291230724727615</v>
      </c>
      <c r="P1723" s="357">
        <v>12.173420489294639</v>
      </c>
      <c r="Q1723" s="356" t="s">
        <v>15063</v>
      </c>
    </row>
    <row r="1724" spans="1:17" x14ac:dyDescent="0.25">
      <c r="A1724" s="354">
        <v>1721</v>
      </c>
      <c r="B1724" s="355" t="s">
        <v>2401</v>
      </c>
      <c r="C1724" s="355" t="s">
        <v>14338</v>
      </c>
      <c r="D1724" s="355" t="s">
        <v>14347</v>
      </c>
      <c r="E1724" s="355" t="s">
        <v>14429</v>
      </c>
      <c r="F1724" s="356" t="s">
        <v>3198</v>
      </c>
      <c r="G1724" s="356" t="s">
        <v>3634</v>
      </c>
      <c r="H1724" s="356" t="s">
        <v>3635</v>
      </c>
      <c r="I1724" s="356" t="str">
        <f t="shared" si="53"/>
        <v>BANASWADI_66F02-LINGARAJ-PURAM</v>
      </c>
      <c r="J1724" s="356" t="s">
        <v>2405</v>
      </c>
      <c r="K1724" s="356" t="s">
        <v>15063</v>
      </c>
      <c r="L1724" s="357">
        <v>1.3358789247311824</v>
      </c>
      <c r="M1724" s="357">
        <v>1.0555490000000001</v>
      </c>
      <c r="N1724" s="357">
        <v>0.15690590967741924</v>
      </c>
      <c r="O1724" s="356">
        <f t="shared" si="52"/>
        <v>10.468773540854517</v>
      </c>
      <c r="P1724" s="357">
        <v>10.468773540854503</v>
      </c>
      <c r="Q1724" s="356" t="s">
        <v>15063</v>
      </c>
    </row>
    <row r="1725" spans="1:17" x14ac:dyDescent="0.25">
      <c r="A1725" s="354">
        <v>1722</v>
      </c>
      <c r="B1725" s="355" t="s">
        <v>2401</v>
      </c>
      <c r="C1725" s="355" t="s">
        <v>14338</v>
      </c>
      <c r="D1725" s="355" t="s">
        <v>14347</v>
      </c>
      <c r="E1725" s="355" t="s">
        <v>14429</v>
      </c>
      <c r="F1725" s="356" t="s">
        <v>3183</v>
      </c>
      <c r="G1725" s="356" t="s">
        <v>3620</v>
      </c>
      <c r="H1725" s="356" t="s">
        <v>3621</v>
      </c>
      <c r="I1725" s="356" t="str">
        <f t="shared" si="53"/>
        <v>HBRLAYOUT_66F02-LRP-OFFICE</v>
      </c>
      <c r="J1725" s="356" t="s">
        <v>2405</v>
      </c>
      <c r="K1725" s="356" t="s">
        <v>15063</v>
      </c>
      <c r="L1725" s="357">
        <v>3.1357092215053757</v>
      </c>
      <c r="M1725" s="357">
        <v>2.8531875000000002</v>
      </c>
      <c r="N1725" s="357">
        <v>0</v>
      </c>
      <c r="O1725" s="356">
        <f t="shared" si="52"/>
        <v>9.0098188814122189</v>
      </c>
      <c r="P1725" s="357">
        <v>13.07542471287757</v>
      </c>
      <c r="Q1725" s="356" t="s">
        <v>15063</v>
      </c>
    </row>
    <row r="1726" spans="1:17" x14ac:dyDescent="0.25">
      <c r="A1726" s="354">
        <v>1723</v>
      </c>
      <c r="B1726" s="355" t="s">
        <v>2401</v>
      </c>
      <c r="C1726" s="355" t="s">
        <v>14338</v>
      </c>
      <c r="D1726" s="355" t="s">
        <v>14347</v>
      </c>
      <c r="E1726" s="355" t="s">
        <v>14429</v>
      </c>
      <c r="F1726" s="356" t="s">
        <v>3183</v>
      </c>
      <c r="G1726" s="356" t="s">
        <v>3622</v>
      </c>
      <c r="H1726" s="356" t="s">
        <v>3623</v>
      </c>
      <c r="I1726" s="356" t="str">
        <f t="shared" si="53"/>
        <v>HBRLAYOUT_66F03-CHANDRIKA-SOAPFACTORY</v>
      </c>
      <c r="J1726" s="356" t="s">
        <v>2405</v>
      </c>
      <c r="K1726" s="356" t="s">
        <v>15063</v>
      </c>
      <c r="L1726" s="357">
        <v>2.6845100559139787</v>
      </c>
      <c r="M1726" s="357">
        <v>2.4051900000000002</v>
      </c>
      <c r="N1726" s="357">
        <v>0</v>
      </c>
      <c r="O1726" s="356">
        <f t="shared" si="52"/>
        <v>10.404880223809784</v>
      </c>
      <c r="P1726" s="357">
        <v>11.424579540876934</v>
      </c>
      <c r="Q1726" s="356" t="s">
        <v>15063</v>
      </c>
    </row>
    <row r="1727" spans="1:17" x14ac:dyDescent="0.25">
      <c r="A1727" s="354">
        <v>1724</v>
      </c>
      <c r="B1727" s="355" t="s">
        <v>2401</v>
      </c>
      <c r="C1727" s="355" t="s">
        <v>14885</v>
      </c>
      <c r="D1727" s="355" t="s">
        <v>1362</v>
      </c>
      <c r="E1727" s="355" t="s">
        <v>14429</v>
      </c>
      <c r="F1727" s="356" t="s">
        <v>3097</v>
      </c>
      <c r="G1727" s="356" t="s">
        <v>3587</v>
      </c>
      <c r="H1727" s="356" t="s">
        <v>3588</v>
      </c>
      <c r="I1727" s="356" t="str">
        <f t="shared" si="53"/>
        <v>POTTERYROAD_66F03-CLARENCE-SCHOOL</v>
      </c>
      <c r="J1727" s="356" t="s">
        <v>2405</v>
      </c>
      <c r="K1727" s="356" t="s">
        <v>15063</v>
      </c>
      <c r="L1727" s="357">
        <v>3.9722331199999994</v>
      </c>
      <c r="M1727" s="357">
        <v>5.7626743610000002</v>
      </c>
      <c r="N1727" s="357">
        <v>5.9358119999998848E-2</v>
      </c>
      <c r="O1727" s="356">
        <f t="shared" si="52"/>
        <v>-47.27468577452639</v>
      </c>
      <c r="P1727" s="357">
        <v>-47.274685774526361</v>
      </c>
      <c r="Q1727" s="356" t="s">
        <v>15063</v>
      </c>
    </row>
    <row r="1728" spans="1:17" x14ac:dyDescent="0.25">
      <c r="A1728" s="354">
        <v>1725</v>
      </c>
      <c r="B1728" s="355" t="s">
        <v>2401</v>
      </c>
      <c r="C1728" s="355" t="s">
        <v>14338</v>
      </c>
      <c r="D1728" s="355" t="s">
        <v>14347</v>
      </c>
      <c r="E1728" s="355" t="s">
        <v>14429</v>
      </c>
      <c r="F1728" s="356" t="s">
        <v>3183</v>
      </c>
      <c r="G1728" s="356" t="s">
        <v>3624</v>
      </c>
      <c r="H1728" s="356" t="s">
        <v>3625</v>
      </c>
      <c r="I1728" s="356" t="str">
        <f t="shared" si="53"/>
        <v>HBRLAYOUT_66F04-JAYAKUMAR-RMU</v>
      </c>
      <c r="J1728" s="356" t="s">
        <v>2405</v>
      </c>
      <c r="K1728" s="356" t="s">
        <v>15063</v>
      </c>
      <c r="L1728" s="357">
        <v>2.1627034838709669</v>
      </c>
      <c r="M1728" s="357">
        <v>1.9797636999999999</v>
      </c>
      <c r="N1728" s="357">
        <v>0</v>
      </c>
      <c r="O1728" s="356">
        <f t="shared" si="52"/>
        <v>8.4588472361235478</v>
      </c>
      <c r="P1728" s="357">
        <v>9.1697396874619521</v>
      </c>
      <c r="Q1728" s="356" t="s">
        <v>15063</v>
      </c>
    </row>
    <row r="1729" spans="1:18" x14ac:dyDescent="0.25">
      <c r="A1729" s="354">
        <v>1726</v>
      </c>
      <c r="B1729" s="355" t="s">
        <v>2401</v>
      </c>
      <c r="C1729" s="355" t="s">
        <v>14338</v>
      </c>
      <c r="D1729" s="355" t="s">
        <v>14347</v>
      </c>
      <c r="E1729" s="355" t="s">
        <v>14429</v>
      </c>
      <c r="F1729" s="356" t="s">
        <v>3097</v>
      </c>
      <c r="G1729" s="356" t="s">
        <v>3608</v>
      </c>
      <c r="H1729" s="356" t="s">
        <v>3609</v>
      </c>
      <c r="I1729" s="356" t="str">
        <f t="shared" si="53"/>
        <v>POTTERYROAD_66F05-CHANDRA-SHEKHAR-SPEECH-&amp;-HEARING</v>
      </c>
      <c r="J1729" s="356" t="s">
        <v>2405</v>
      </c>
      <c r="K1729" s="356" t="s">
        <v>15063</v>
      </c>
      <c r="L1729" s="357">
        <v>3.669246133333333</v>
      </c>
      <c r="M1729" s="357">
        <v>1.7734559999999999</v>
      </c>
      <c r="N1729" s="357">
        <v>1.6718558338895071</v>
      </c>
      <c r="O1729" s="356">
        <f t="shared" si="52"/>
        <v>11.211344097654855</v>
      </c>
      <c r="P1729" s="357">
        <v>15.08154578602351</v>
      </c>
      <c r="Q1729" s="356" t="s">
        <v>15063</v>
      </c>
    </row>
    <row r="1730" spans="1:18" x14ac:dyDescent="0.25">
      <c r="A1730" s="354">
        <v>1727</v>
      </c>
      <c r="B1730" s="355" t="s">
        <v>2401</v>
      </c>
      <c r="C1730" s="355" t="s">
        <v>14338</v>
      </c>
      <c r="D1730" s="355" t="s">
        <v>14347</v>
      </c>
      <c r="E1730" s="355" t="s">
        <v>14429</v>
      </c>
      <c r="F1730" s="356" t="s">
        <v>3183</v>
      </c>
      <c r="G1730" s="356" t="s">
        <v>3626</v>
      </c>
      <c r="H1730" s="356" t="s">
        <v>3627</v>
      </c>
      <c r="I1730" s="356" t="str">
        <f t="shared" si="53"/>
        <v>HBRLAYOUT_66F05-DIVYA-SHANTHI</v>
      </c>
      <c r="J1730" s="356" t="s">
        <v>2405</v>
      </c>
      <c r="K1730" s="356" t="s">
        <v>15063</v>
      </c>
      <c r="L1730" s="357">
        <v>3.1288085956989247</v>
      </c>
      <c r="M1730" s="357">
        <v>2.4165559999999999</v>
      </c>
      <c r="N1730" s="357">
        <v>0.45119937777777697</v>
      </c>
      <c r="O1730" s="356">
        <f t="shared" si="52"/>
        <v>9.7494890656159772</v>
      </c>
      <c r="P1730" s="357">
        <v>14.070795066354513</v>
      </c>
      <c r="Q1730" s="356" t="s">
        <v>15063</v>
      </c>
    </row>
    <row r="1731" spans="1:18" x14ac:dyDescent="0.25">
      <c r="A1731" s="354">
        <v>1728</v>
      </c>
      <c r="B1731" s="355" t="s">
        <v>2401</v>
      </c>
      <c r="C1731" s="355" t="s">
        <v>14338</v>
      </c>
      <c r="D1731" s="355" t="s">
        <v>14347</v>
      </c>
      <c r="E1731" s="355" t="s">
        <v>14429</v>
      </c>
      <c r="F1731" s="356" t="s">
        <v>3198</v>
      </c>
      <c r="G1731" s="356" t="s">
        <v>3628</v>
      </c>
      <c r="H1731" s="356" t="s">
        <v>3629</v>
      </c>
      <c r="I1731" s="356" t="str">
        <f t="shared" si="53"/>
        <v>BANASWADI_66F06-FDJ-HALLI</v>
      </c>
      <c r="J1731" s="356" t="s">
        <v>2405</v>
      </c>
      <c r="K1731" s="356" t="s">
        <v>15063</v>
      </c>
      <c r="L1731" s="357">
        <v>1.6513601032258065</v>
      </c>
      <c r="M1731" s="357">
        <v>1.53684</v>
      </c>
      <c r="N1731" s="357">
        <v>0</v>
      </c>
      <c r="O1731" s="356">
        <f t="shared" si="52"/>
        <v>6.9348958474956621</v>
      </c>
      <c r="P1731" s="357">
        <v>9.2596880066125422</v>
      </c>
      <c r="Q1731" s="356" t="s">
        <v>15063</v>
      </c>
    </row>
    <row r="1732" spans="1:18" x14ac:dyDescent="0.25">
      <c r="A1732" s="354">
        <v>1729</v>
      </c>
      <c r="B1732" s="355" t="s">
        <v>2401</v>
      </c>
      <c r="C1732" s="355" t="s">
        <v>14338</v>
      </c>
      <c r="D1732" s="355" t="s">
        <v>14347</v>
      </c>
      <c r="E1732" s="355" t="s">
        <v>14429</v>
      </c>
      <c r="F1732" s="356" t="s">
        <v>3097</v>
      </c>
      <c r="G1732" s="356" t="s">
        <v>3610</v>
      </c>
      <c r="H1732" s="356" t="s">
        <v>3611</v>
      </c>
      <c r="I1732" s="356" t="str">
        <f t="shared" si="53"/>
        <v>POTTERYROAD_66F07-F-TELECOM</v>
      </c>
      <c r="J1732" s="356" t="s">
        <v>2405</v>
      </c>
      <c r="K1732" s="356" t="s">
        <v>15063</v>
      </c>
      <c r="L1732" s="357">
        <v>5.242789660573477</v>
      </c>
      <c r="M1732" s="357">
        <v>4.6398504999999997</v>
      </c>
      <c r="N1732" s="357">
        <v>5.3278709677419656E-2</v>
      </c>
      <c r="O1732" s="356">
        <f t="shared" ref="O1732:O1795" si="54">((L1732-N1732)-M1732)/(L1732-N1732)*100</f>
        <v>10.591758184866137</v>
      </c>
      <c r="P1732" s="357">
        <v>12.229134694054867</v>
      </c>
      <c r="Q1732" s="356" t="s">
        <v>15063</v>
      </c>
    </row>
    <row r="1733" spans="1:18" x14ac:dyDescent="0.25">
      <c r="A1733" s="354">
        <v>1730</v>
      </c>
      <c r="B1733" s="355" t="s">
        <v>2401</v>
      </c>
      <c r="C1733" s="355" t="s">
        <v>14338</v>
      </c>
      <c r="D1733" s="355" t="s">
        <v>14347</v>
      </c>
      <c r="E1733" s="355" t="s">
        <v>14429</v>
      </c>
      <c r="F1733" s="356" t="s">
        <v>3097</v>
      </c>
      <c r="G1733" s="356" t="s">
        <v>3612</v>
      </c>
      <c r="H1733" s="356" t="s">
        <v>3613</v>
      </c>
      <c r="I1733" s="356" t="str">
        <f t="shared" ref="I1733:I1796" si="55">F1733&amp;H1733</f>
        <v>POTTERYROAD_66F08-RMU-C--COOK-TOWN</v>
      </c>
      <c r="J1733" s="356" t="s">
        <v>2405</v>
      </c>
      <c r="K1733" s="356" t="s">
        <v>15063</v>
      </c>
      <c r="L1733" s="357">
        <v>0.97677289195402306</v>
      </c>
      <c r="M1733" s="357">
        <v>0.90008325</v>
      </c>
      <c r="N1733" s="357">
        <v>5.0826666666666798E-3</v>
      </c>
      <c r="O1733" s="356">
        <f t="shared" si="54"/>
        <v>7.3693213561122493</v>
      </c>
      <c r="P1733" s="357">
        <v>10.486336578681222</v>
      </c>
      <c r="Q1733" s="356" t="s">
        <v>15063</v>
      </c>
    </row>
    <row r="1734" spans="1:18" x14ac:dyDescent="0.25">
      <c r="A1734" s="354">
        <v>1731</v>
      </c>
      <c r="B1734" s="355" t="s">
        <v>2401</v>
      </c>
      <c r="C1734" s="355" t="s">
        <v>14338</v>
      </c>
      <c r="D1734" s="355" t="s">
        <v>14347</v>
      </c>
      <c r="E1734" s="355" t="s">
        <v>14429</v>
      </c>
      <c r="F1734" s="356" t="s">
        <v>3198</v>
      </c>
      <c r="G1734" s="356" t="s">
        <v>3630</v>
      </c>
      <c r="H1734" s="356" t="s">
        <v>3631</v>
      </c>
      <c r="I1734" s="356" t="str">
        <f t="shared" si="55"/>
        <v>BANASWADI_66F09-AFNHB-COLONY</v>
      </c>
      <c r="J1734" s="356" t="s">
        <v>2405</v>
      </c>
      <c r="K1734" s="356" t="s">
        <v>15063</v>
      </c>
      <c r="L1734" s="357">
        <v>2.4268522222222222</v>
      </c>
      <c r="M1734" s="357">
        <v>2.2168890000000001</v>
      </c>
      <c r="N1734" s="357">
        <v>2.7490322580645099E-2</v>
      </c>
      <c r="O1734" s="356">
        <f t="shared" si="54"/>
        <v>7.6050594813910841</v>
      </c>
      <c r="P1734" s="357">
        <v>8.1183209499788749</v>
      </c>
      <c r="Q1734" s="356" t="s">
        <v>15063</v>
      </c>
    </row>
    <row r="1735" spans="1:18" x14ac:dyDescent="0.25">
      <c r="A1735" s="354">
        <v>1732</v>
      </c>
      <c r="B1735" s="355" t="s">
        <v>2401</v>
      </c>
      <c r="C1735" s="355" t="s">
        <v>14338</v>
      </c>
      <c r="D1735" s="355" t="s">
        <v>14347</v>
      </c>
      <c r="E1735" s="355" t="s">
        <v>14429</v>
      </c>
      <c r="F1735" s="356" t="s">
        <v>3097</v>
      </c>
      <c r="G1735" s="356" t="s">
        <v>3614</v>
      </c>
      <c r="H1735" s="356" t="s">
        <v>3615</v>
      </c>
      <c r="I1735" s="356" t="str">
        <f t="shared" si="55"/>
        <v>POTTERYROAD_66F10-L-R-PURAM</v>
      </c>
      <c r="J1735" s="356" t="s">
        <v>2405</v>
      </c>
      <c r="K1735" s="356" t="s">
        <v>15063</v>
      </c>
      <c r="L1735" s="357">
        <v>4.2891808888888878</v>
      </c>
      <c r="M1735" s="357">
        <v>2.4951305000000001</v>
      </c>
      <c r="N1735" s="357">
        <v>1.4883647641577058</v>
      </c>
      <c r="O1735" s="356">
        <f t="shared" si="54"/>
        <v>10.914162555405921</v>
      </c>
      <c r="P1735" s="357">
        <v>13.368438191548615</v>
      </c>
      <c r="Q1735" s="356" t="s">
        <v>15063</v>
      </c>
    </row>
    <row r="1736" spans="1:18" x14ac:dyDescent="0.25">
      <c r="A1736" s="354">
        <v>1733</v>
      </c>
      <c r="B1736" s="355" t="s">
        <v>2401</v>
      </c>
      <c r="C1736" s="355" t="s">
        <v>14338</v>
      </c>
      <c r="D1736" s="355" t="s">
        <v>14347</v>
      </c>
      <c r="E1736" s="355" t="s">
        <v>14429</v>
      </c>
      <c r="F1736" s="356" t="s">
        <v>3097</v>
      </c>
      <c r="G1736" s="356" t="s">
        <v>3616</v>
      </c>
      <c r="H1736" s="356" t="s">
        <v>3617</v>
      </c>
      <c r="I1736" s="356" t="str">
        <f t="shared" si="55"/>
        <v>POTTERYROAD_66F13-PURVANKARA--APARTMENT</v>
      </c>
      <c r="J1736" s="356" t="s">
        <v>2405</v>
      </c>
      <c r="K1736" s="356" t="s">
        <v>15063</v>
      </c>
      <c r="L1736" s="357">
        <v>3.0497768000000001</v>
      </c>
      <c r="M1736" s="357">
        <v>2.6905350000000001</v>
      </c>
      <c r="N1736" s="357">
        <v>0.15501575376344068</v>
      </c>
      <c r="O1736" s="356">
        <f t="shared" si="54"/>
        <v>7.055022607205208</v>
      </c>
      <c r="P1736" s="357">
        <v>8.9591300831754381</v>
      </c>
      <c r="Q1736" s="356" t="s">
        <v>15063</v>
      </c>
    </row>
    <row r="1737" spans="1:18" x14ac:dyDescent="0.25">
      <c r="A1737" s="354">
        <v>1734</v>
      </c>
      <c r="B1737" s="355" t="s">
        <v>2401</v>
      </c>
      <c r="C1737" s="355" t="s">
        <v>14885</v>
      </c>
      <c r="D1737" s="355" t="s">
        <v>1362</v>
      </c>
      <c r="E1737" s="355" t="s">
        <v>14429</v>
      </c>
      <c r="F1737" s="356" t="s">
        <v>3097</v>
      </c>
      <c r="G1737" s="356" t="s">
        <v>3595</v>
      </c>
      <c r="H1737" s="356" t="s">
        <v>3596</v>
      </c>
      <c r="I1737" s="356" t="str">
        <f t="shared" si="55"/>
        <v>POTTERYROAD_66F15-E-SUB-DIVISION-RMU</v>
      </c>
      <c r="J1737" s="356" t="s">
        <v>2405</v>
      </c>
      <c r="K1737" s="356" t="s">
        <v>15063</v>
      </c>
      <c r="L1737" s="357">
        <v>2.9194536799999993</v>
      </c>
      <c r="M1737" s="357">
        <v>3.4806629999999998</v>
      </c>
      <c r="N1737" s="357">
        <v>0.68190968000000085</v>
      </c>
      <c r="O1737" s="356">
        <f t="shared" si="54"/>
        <v>-55.557298538040023</v>
      </c>
      <c r="P1737" s="357">
        <v>-55.557298538040058</v>
      </c>
      <c r="Q1737" s="356" t="s">
        <v>15063</v>
      </c>
    </row>
    <row r="1738" spans="1:18" x14ac:dyDescent="0.25">
      <c r="A1738" s="354">
        <v>1735</v>
      </c>
      <c r="B1738" s="355" t="s">
        <v>2401</v>
      </c>
      <c r="C1738" s="355" t="s">
        <v>14338</v>
      </c>
      <c r="D1738" s="355" t="s">
        <v>14347</v>
      </c>
      <c r="E1738" s="355" t="s">
        <v>14429</v>
      </c>
      <c r="F1738" s="356" t="s">
        <v>3097</v>
      </c>
      <c r="G1738" s="356" t="s">
        <v>3618</v>
      </c>
      <c r="H1738" s="356" t="s">
        <v>3619</v>
      </c>
      <c r="I1738" s="356" t="str">
        <f t="shared" si="55"/>
        <v>POTTERYROAD_66F16-ITC</v>
      </c>
      <c r="J1738" s="356" t="s">
        <v>2425</v>
      </c>
      <c r="K1738" s="356" t="s">
        <v>15063</v>
      </c>
      <c r="L1738" s="357">
        <v>1.9353829555555557</v>
      </c>
      <c r="M1738" s="357">
        <v>1.3859669999999999</v>
      </c>
      <c r="N1738" s="357">
        <v>0.41528283870967764</v>
      </c>
      <c r="O1738" s="356">
        <f t="shared" si="54"/>
        <v>8.8239659585183627</v>
      </c>
      <c r="P1738" s="357">
        <v>9.7067113374111216</v>
      </c>
      <c r="Q1738" s="356" t="s">
        <v>15063</v>
      </c>
    </row>
    <row r="1739" spans="1:18" x14ac:dyDescent="0.25">
      <c r="A1739" s="354">
        <v>1736</v>
      </c>
      <c r="B1739" s="355" t="s">
        <v>2401</v>
      </c>
      <c r="C1739" s="355" t="s">
        <v>14338</v>
      </c>
      <c r="D1739" s="355" t="s">
        <v>14347</v>
      </c>
      <c r="E1739" s="355" t="s">
        <v>14429</v>
      </c>
      <c r="F1739" s="356" t="s">
        <v>3024</v>
      </c>
      <c r="G1739" s="356"/>
      <c r="H1739" s="356" t="s">
        <v>3638</v>
      </c>
      <c r="I1739" s="356" t="str">
        <f t="shared" si="55"/>
        <v>NGEF_66F-19 SMVB Railway station</v>
      </c>
      <c r="J1739" s="356"/>
      <c r="K1739" s="356" t="s">
        <v>15063</v>
      </c>
      <c r="L1739" s="357">
        <v>0.27259999999999995</v>
      </c>
      <c r="M1739" s="357">
        <v>0.27320250000000001</v>
      </c>
      <c r="N1739" s="357">
        <v>0</v>
      </c>
      <c r="O1739" s="356">
        <f t="shared" si="54"/>
        <v>-0.22101980924433656</v>
      </c>
      <c r="P1739" s="357">
        <v>2.4041085884509483</v>
      </c>
      <c r="Q1739" s="356" t="s">
        <v>15063</v>
      </c>
      <c r="R1739" s="358" t="e">
        <f>#REF!-M1739</f>
        <v>#REF!</v>
      </c>
    </row>
    <row r="1740" spans="1:18" x14ac:dyDescent="0.25">
      <c r="A1740" s="354">
        <v>1737</v>
      </c>
      <c r="B1740" s="355" t="s">
        <v>2401</v>
      </c>
      <c r="C1740" s="355" t="s">
        <v>14338</v>
      </c>
      <c r="D1740" s="355" t="s">
        <v>14339</v>
      </c>
      <c r="E1740" s="355" t="s">
        <v>14444</v>
      </c>
      <c r="F1740" s="356" t="s">
        <v>3250</v>
      </c>
      <c r="G1740" s="356"/>
      <c r="H1740" s="356" t="s">
        <v>3710</v>
      </c>
      <c r="I1740" s="356" t="str">
        <f t="shared" si="55"/>
        <v>HAL_22066_ISRO</v>
      </c>
      <c r="J1740" s="356"/>
      <c r="K1740" s="356" t="s">
        <v>15063</v>
      </c>
      <c r="L1740" s="357">
        <v>3.3140000000000001</v>
      </c>
      <c r="M1740" s="357">
        <v>3.3140000000000001</v>
      </c>
      <c r="N1740" s="357">
        <v>0</v>
      </c>
      <c r="O1740" s="356">
        <f t="shared" si="54"/>
        <v>0</v>
      </c>
      <c r="P1740" s="357">
        <v>0</v>
      </c>
      <c r="Q1740" s="356" t="s">
        <v>15063</v>
      </c>
      <c r="R1740" s="358" t="e">
        <f>#REF!-M1740</f>
        <v>#REF!</v>
      </c>
    </row>
    <row r="1741" spans="1:18" x14ac:dyDescent="0.25">
      <c r="A1741" s="354">
        <v>1738</v>
      </c>
      <c r="B1741" s="355" t="s">
        <v>2401</v>
      </c>
      <c r="C1741" s="355" t="s">
        <v>14338</v>
      </c>
      <c r="D1741" s="355" t="s">
        <v>14339</v>
      </c>
      <c r="E1741" s="355" t="s">
        <v>14444</v>
      </c>
      <c r="F1741" s="356" t="s">
        <v>3250</v>
      </c>
      <c r="G1741" s="356" t="s">
        <v>3696</v>
      </c>
      <c r="H1741" s="356" t="s">
        <v>3697</v>
      </c>
      <c r="I1741" s="356" t="str">
        <f t="shared" si="55"/>
        <v>HAL_220F01-GEETANJALI</v>
      </c>
      <c r="J1741" s="356" t="s">
        <v>2405</v>
      </c>
      <c r="K1741" s="356" t="s">
        <v>15063</v>
      </c>
      <c r="L1741" s="357">
        <v>3.0341271855827943</v>
      </c>
      <c r="M1741" s="357">
        <v>2.9281748999999997</v>
      </c>
      <c r="N1741" s="357">
        <v>0.26119489772607984</v>
      </c>
      <c r="O1741" s="356">
        <f t="shared" si="54"/>
        <v>-5.5984999281492414</v>
      </c>
      <c r="P1741" s="357">
        <v>-3.6054919137577413</v>
      </c>
      <c r="Q1741" s="356" t="s">
        <v>15063</v>
      </c>
    </row>
    <row r="1742" spans="1:18" x14ac:dyDescent="0.25">
      <c r="A1742" s="354">
        <v>1739</v>
      </c>
      <c r="B1742" s="355" t="s">
        <v>2401</v>
      </c>
      <c r="C1742" s="355" t="s">
        <v>14338</v>
      </c>
      <c r="D1742" s="355" t="s">
        <v>14339</v>
      </c>
      <c r="E1742" s="355" t="s">
        <v>14444</v>
      </c>
      <c r="F1742" s="356" t="s">
        <v>3675</v>
      </c>
      <c r="G1742" s="356" t="s">
        <v>3676</v>
      </c>
      <c r="H1742" s="356" t="s">
        <v>3677</v>
      </c>
      <c r="I1742" s="356" t="str">
        <f t="shared" si="55"/>
        <v>LEELA VENTURE_66F01-NGEF-P&amp;T</v>
      </c>
      <c r="J1742" s="356" t="s">
        <v>2432</v>
      </c>
      <c r="K1742" s="356" t="s">
        <v>15063</v>
      </c>
      <c r="L1742" s="357">
        <v>2.429954819102</v>
      </c>
      <c r="M1742" s="357">
        <v>2.3905528500000002</v>
      </c>
      <c r="N1742" s="357">
        <v>0</v>
      </c>
      <c r="O1742" s="356">
        <f t="shared" si="54"/>
        <v>1.6215103586395465</v>
      </c>
      <c r="P1742" s="357">
        <v>2.6660152646314383</v>
      </c>
      <c r="Q1742" s="356" t="s">
        <v>15063</v>
      </c>
      <c r="R1742" s="358" t="e">
        <f>#REF!-M1742</f>
        <v>#REF!</v>
      </c>
    </row>
    <row r="1743" spans="1:18" x14ac:dyDescent="0.25">
      <c r="A1743" s="354">
        <v>1740</v>
      </c>
      <c r="B1743" s="355" t="s">
        <v>2401</v>
      </c>
      <c r="C1743" s="355" t="s">
        <v>14885</v>
      </c>
      <c r="D1743" s="355" t="s">
        <v>1361</v>
      </c>
      <c r="E1743" s="355" t="s">
        <v>14444</v>
      </c>
      <c r="F1743" s="356" t="s">
        <v>3016</v>
      </c>
      <c r="G1743" s="356" t="s">
        <v>3678</v>
      </c>
      <c r="H1743" s="356" t="s">
        <v>3679</v>
      </c>
      <c r="I1743" s="356" t="str">
        <f t="shared" si="55"/>
        <v>LEELAVENTURE_66F02-AUSTIN-CHECKPOST</v>
      </c>
      <c r="J1743" s="356" t="s">
        <v>2405</v>
      </c>
      <c r="K1743" s="356" t="s">
        <v>15063</v>
      </c>
      <c r="L1743" s="357">
        <v>3.7557500981743135</v>
      </c>
      <c r="M1743" s="357">
        <v>2.2392707999999999</v>
      </c>
      <c r="N1743" s="357">
        <v>1.3291000000000008</v>
      </c>
      <c r="O1743" s="356">
        <f t="shared" si="54"/>
        <v>7.7217270967613896</v>
      </c>
      <c r="P1743" s="357">
        <v>7.7217270967613878</v>
      </c>
      <c r="Q1743" s="356" t="s">
        <v>15063</v>
      </c>
    </row>
    <row r="1744" spans="1:18" x14ac:dyDescent="0.25">
      <c r="A1744" s="354">
        <v>1741</v>
      </c>
      <c r="B1744" s="355" t="s">
        <v>2401</v>
      </c>
      <c r="C1744" s="355" t="s">
        <v>14885</v>
      </c>
      <c r="D1744" s="355" t="s">
        <v>1361</v>
      </c>
      <c r="E1744" s="355" t="s">
        <v>14444</v>
      </c>
      <c r="F1744" s="356" t="s">
        <v>3016</v>
      </c>
      <c r="G1744" s="356" t="s">
        <v>4365</v>
      </c>
      <c r="H1744" s="356" t="s">
        <v>3680</v>
      </c>
      <c r="I1744" s="356" t="str">
        <f t="shared" si="55"/>
        <v>LEELAVENTURE_66F03-HAL-MANIPAL-RMU</v>
      </c>
      <c r="J1744" s="356" t="s">
        <v>2405</v>
      </c>
      <c r="K1744" s="356" t="s">
        <v>15063</v>
      </c>
      <c r="L1744" s="357">
        <v>7.2287301839445206</v>
      </c>
      <c r="M1744" s="357">
        <v>4.6125244100000007</v>
      </c>
      <c r="N1744" s="357">
        <v>1.8383332000000001</v>
      </c>
      <c r="O1744" s="356">
        <f t="shared" si="54"/>
        <v>14.430710321733994</v>
      </c>
      <c r="P1744" s="357">
        <v>15.719330879529226</v>
      </c>
      <c r="Q1744" s="356" t="s">
        <v>15063</v>
      </c>
    </row>
    <row r="1745" spans="1:18" x14ac:dyDescent="0.25">
      <c r="A1745" s="354">
        <v>1742</v>
      </c>
      <c r="B1745" s="355" t="s">
        <v>2401</v>
      </c>
      <c r="C1745" s="355" t="s">
        <v>14338</v>
      </c>
      <c r="D1745" s="355" t="s">
        <v>14339</v>
      </c>
      <c r="E1745" s="355" t="s">
        <v>14444</v>
      </c>
      <c r="F1745" s="356" t="s">
        <v>3024</v>
      </c>
      <c r="G1745" s="356" t="s">
        <v>3690</v>
      </c>
      <c r="H1745" s="356" t="s">
        <v>3691</v>
      </c>
      <c r="I1745" s="356" t="str">
        <f t="shared" si="55"/>
        <v>NGEF_66F03-RMU</v>
      </c>
      <c r="J1745" s="356" t="s">
        <v>2553</v>
      </c>
      <c r="K1745" s="356" t="s">
        <v>15063</v>
      </c>
      <c r="L1745" s="357">
        <v>2.0405844960405801</v>
      </c>
      <c r="M1745" s="357">
        <v>2.0911654999999998</v>
      </c>
      <c r="N1745" s="357">
        <v>0.12670000000000003</v>
      </c>
      <c r="O1745" s="356">
        <f t="shared" si="54"/>
        <v>-9.2628893920284305</v>
      </c>
      <c r="P1745" s="357">
        <v>-6.755135620409991</v>
      </c>
      <c r="Q1745" s="356" t="s">
        <v>15063</v>
      </c>
    </row>
    <row r="1746" spans="1:18" x14ac:dyDescent="0.25">
      <c r="A1746" s="354">
        <v>1743</v>
      </c>
      <c r="B1746" s="355" t="s">
        <v>2401</v>
      </c>
      <c r="C1746" s="355" t="s">
        <v>14338</v>
      </c>
      <c r="D1746" s="355" t="s">
        <v>14339</v>
      </c>
      <c r="E1746" s="355" t="s">
        <v>14444</v>
      </c>
      <c r="F1746" s="356" t="s">
        <v>3250</v>
      </c>
      <c r="G1746" s="356" t="s">
        <v>3698</v>
      </c>
      <c r="H1746" s="356" t="s">
        <v>3699</v>
      </c>
      <c r="I1746" s="356" t="str">
        <f t="shared" si="55"/>
        <v>HAL_220F04-INDRANAGAR</v>
      </c>
      <c r="J1746" s="356" t="s">
        <v>2405</v>
      </c>
      <c r="K1746" s="356" t="s">
        <v>15063</v>
      </c>
      <c r="L1746" s="357">
        <v>4.1048800528178138</v>
      </c>
      <c r="M1746" s="357">
        <v>3.7101836300000008</v>
      </c>
      <c r="N1746" s="357">
        <v>1.3484573939245275</v>
      </c>
      <c r="O1746" s="356">
        <f t="shared" si="54"/>
        <v>-34.601405123031931</v>
      </c>
      <c r="P1746" s="357">
        <v>-31.705180619193317</v>
      </c>
      <c r="Q1746" s="356" t="s">
        <v>15063</v>
      </c>
    </row>
    <row r="1747" spans="1:18" x14ac:dyDescent="0.25">
      <c r="A1747" s="354">
        <v>1744</v>
      </c>
      <c r="B1747" s="355" t="s">
        <v>2401</v>
      </c>
      <c r="C1747" s="355" t="s">
        <v>14338</v>
      </c>
      <c r="D1747" s="355" t="s">
        <v>14339</v>
      </c>
      <c r="E1747" s="355" t="s">
        <v>14444</v>
      </c>
      <c r="F1747" s="356" t="s">
        <v>3024</v>
      </c>
      <c r="G1747" s="356" t="s">
        <v>3692</v>
      </c>
      <c r="H1747" s="356" t="s">
        <v>3693</v>
      </c>
      <c r="I1747" s="356" t="str">
        <f t="shared" si="55"/>
        <v>NGEF_66F04-RMU</v>
      </c>
      <c r="J1747" s="356" t="s">
        <v>2553</v>
      </c>
      <c r="K1747" s="356" t="s">
        <v>15063</v>
      </c>
      <c r="L1747" s="357">
        <v>2.2285352861244041</v>
      </c>
      <c r="M1747" s="357">
        <v>2.1687851</v>
      </c>
      <c r="N1747" s="357">
        <v>0</v>
      </c>
      <c r="O1747" s="356">
        <f t="shared" si="54"/>
        <v>2.6811415774490288</v>
      </c>
      <c r="P1747" s="357">
        <v>7.9875813841251864</v>
      </c>
      <c r="Q1747" s="356" t="s">
        <v>15063</v>
      </c>
    </row>
    <row r="1748" spans="1:18" x14ac:dyDescent="0.25">
      <c r="A1748" s="354">
        <v>1745</v>
      </c>
      <c r="B1748" s="355" t="s">
        <v>2401</v>
      </c>
      <c r="C1748" s="355" t="s">
        <v>14338</v>
      </c>
      <c r="D1748" s="355" t="s">
        <v>14339</v>
      </c>
      <c r="E1748" s="355" t="s">
        <v>14444</v>
      </c>
      <c r="F1748" s="356" t="s">
        <v>3675</v>
      </c>
      <c r="G1748" s="356" t="s">
        <v>14445</v>
      </c>
      <c r="H1748" s="356" t="s">
        <v>3681</v>
      </c>
      <c r="I1748" s="356" t="str">
        <f t="shared" si="55"/>
        <v>LEELA VENTURE_66F05-LEELA-PALACE</v>
      </c>
      <c r="J1748" s="356" t="s">
        <v>2425</v>
      </c>
      <c r="K1748" s="356" t="s">
        <v>15063</v>
      </c>
      <c r="L1748" s="357">
        <v>0.16007801068352356</v>
      </c>
      <c r="M1748" s="357">
        <v>0.17775000000000007</v>
      </c>
      <c r="N1748" s="357">
        <v>0</v>
      </c>
      <c r="O1748" s="356">
        <f t="shared" si="54"/>
        <v>-11.03961077540767</v>
      </c>
      <c r="P1748" s="357">
        <v>-10.610253742563414</v>
      </c>
      <c r="Q1748" s="356" t="s">
        <v>15063</v>
      </c>
      <c r="R1748" s="358" t="e">
        <f>#REF!-M1748</f>
        <v>#REF!</v>
      </c>
    </row>
    <row r="1749" spans="1:18" x14ac:dyDescent="0.25">
      <c r="A1749" s="354">
        <v>1746</v>
      </c>
      <c r="B1749" s="355" t="s">
        <v>2401</v>
      </c>
      <c r="C1749" s="355" t="s">
        <v>14338</v>
      </c>
      <c r="D1749" s="355" t="s">
        <v>14339</v>
      </c>
      <c r="E1749" s="355" t="s">
        <v>14444</v>
      </c>
      <c r="F1749" s="356" t="s">
        <v>3250</v>
      </c>
      <c r="G1749" s="356" t="s">
        <v>14448</v>
      </c>
      <c r="H1749" s="356" t="s">
        <v>3700</v>
      </c>
      <c r="I1749" s="356" t="str">
        <f t="shared" si="55"/>
        <v>HAL_220F06 JB-NAGAR</v>
      </c>
      <c r="J1749" s="356" t="s">
        <v>2405</v>
      </c>
      <c r="K1749" s="356" t="s">
        <v>15063</v>
      </c>
      <c r="L1749" s="357">
        <v>3.6648527127267054</v>
      </c>
      <c r="M1749" s="357">
        <v>4.3894162699999999</v>
      </c>
      <c r="N1749" s="357">
        <v>0.55519410532216984</v>
      </c>
      <c r="O1749" s="356">
        <f t="shared" si="54"/>
        <v>-41.154281680573575</v>
      </c>
      <c r="P1749" s="357">
        <v>-25.741985495731832</v>
      </c>
      <c r="Q1749" s="356" t="s">
        <v>15063</v>
      </c>
    </row>
    <row r="1750" spans="1:18" x14ac:dyDescent="0.25">
      <c r="A1750" s="354">
        <v>1747</v>
      </c>
      <c r="B1750" s="355" t="s">
        <v>2401</v>
      </c>
      <c r="C1750" s="355" t="s">
        <v>14885</v>
      </c>
      <c r="D1750" s="355" t="s">
        <v>1361</v>
      </c>
      <c r="E1750" s="355" t="s">
        <v>14444</v>
      </c>
      <c r="F1750" s="356" t="s">
        <v>3016</v>
      </c>
      <c r="G1750" s="356" t="s">
        <v>4361</v>
      </c>
      <c r="H1750" s="356" t="s">
        <v>4362</v>
      </c>
      <c r="I1750" s="356" t="str">
        <f t="shared" si="55"/>
        <v>LEELAVENTURE_66F06-FHAL-NAL-RMU</v>
      </c>
      <c r="J1750" s="356" t="s">
        <v>2405</v>
      </c>
      <c r="K1750" s="356" t="s">
        <v>15063</v>
      </c>
      <c r="L1750" s="357">
        <v>0.93015155249827985</v>
      </c>
      <c r="M1750" s="357">
        <v>0.41375919999999938</v>
      </c>
      <c r="N1750" s="357">
        <v>0.4718315524982799</v>
      </c>
      <c r="O1750" s="356">
        <f t="shared" si="54"/>
        <v>9.7226392040496972</v>
      </c>
      <c r="P1750" s="357">
        <v>11.21433547761087</v>
      </c>
      <c r="Q1750" s="356" t="s">
        <v>15063</v>
      </c>
    </row>
    <row r="1751" spans="1:18" x14ac:dyDescent="0.25">
      <c r="A1751" s="354">
        <v>1748</v>
      </c>
      <c r="B1751" s="355" t="s">
        <v>2401</v>
      </c>
      <c r="C1751" s="355" t="s">
        <v>14338</v>
      </c>
      <c r="D1751" s="355" t="s">
        <v>14339</v>
      </c>
      <c r="E1751" s="355" t="s">
        <v>14444</v>
      </c>
      <c r="F1751" s="356" t="s">
        <v>3675</v>
      </c>
      <c r="G1751" s="356" t="s">
        <v>3682</v>
      </c>
      <c r="H1751" s="356" t="s">
        <v>14446</v>
      </c>
      <c r="I1751" s="356" t="str">
        <f t="shared" si="55"/>
        <v>LEELA VENTURE_66F07-FLEELA-PALACE</v>
      </c>
      <c r="J1751" s="356" t="s">
        <v>2425</v>
      </c>
      <c r="K1751" s="356" t="s">
        <v>15063</v>
      </c>
      <c r="L1751" s="357">
        <v>1.9927007358992239</v>
      </c>
      <c r="M1751" s="357">
        <v>9.2305100000000001E-2</v>
      </c>
      <c r="N1751" s="357">
        <v>0</v>
      </c>
      <c r="O1751" s="356">
        <f t="shared" si="54"/>
        <v>95.3678393179121</v>
      </c>
      <c r="P1751" s="357">
        <v>95.474900793077722</v>
      </c>
      <c r="Q1751" s="356" t="s">
        <v>15063</v>
      </c>
      <c r="R1751" s="358" t="e">
        <f>#REF!-M1751</f>
        <v>#REF!</v>
      </c>
    </row>
    <row r="1752" spans="1:18" x14ac:dyDescent="0.25">
      <c r="A1752" s="354">
        <v>1749</v>
      </c>
      <c r="B1752" s="355" t="s">
        <v>2401</v>
      </c>
      <c r="C1752" s="355" t="s">
        <v>14885</v>
      </c>
      <c r="D1752" s="355" t="s">
        <v>1361</v>
      </c>
      <c r="E1752" s="355" t="s">
        <v>14444</v>
      </c>
      <c r="F1752" s="356" t="s">
        <v>3016</v>
      </c>
      <c r="G1752" s="356" t="s">
        <v>3683</v>
      </c>
      <c r="H1752" s="356" t="s">
        <v>3684</v>
      </c>
      <c r="I1752" s="356" t="str">
        <f t="shared" si="55"/>
        <v>LEELAVENTURE_66F08-BRITANIA</v>
      </c>
      <c r="J1752" s="356" t="s">
        <v>2405</v>
      </c>
      <c r="K1752" s="356" t="s">
        <v>15063</v>
      </c>
      <c r="L1752" s="357">
        <v>5.2992890219225286</v>
      </c>
      <c r="M1752" s="357">
        <v>2.3030786499999878</v>
      </c>
      <c r="N1752" s="357">
        <v>2.8602490219225545</v>
      </c>
      <c r="O1752" s="356">
        <f t="shared" si="54"/>
        <v>5.5743796739695854</v>
      </c>
      <c r="P1752" s="357">
        <v>9.2809991026031611</v>
      </c>
      <c r="Q1752" s="356" t="s">
        <v>15063</v>
      </c>
    </row>
    <row r="1753" spans="1:18" x14ac:dyDescent="0.25">
      <c r="A1753" s="354">
        <v>1750</v>
      </c>
      <c r="B1753" s="355" t="s">
        <v>2401</v>
      </c>
      <c r="C1753" s="355" t="s">
        <v>14885</v>
      </c>
      <c r="D1753" s="355" t="s">
        <v>1361</v>
      </c>
      <c r="E1753" s="355" t="s">
        <v>14444</v>
      </c>
      <c r="F1753" s="356" t="s">
        <v>3016</v>
      </c>
      <c r="G1753" s="356" t="s">
        <v>3017</v>
      </c>
      <c r="H1753" s="356" t="s">
        <v>3018</v>
      </c>
      <c r="I1753" s="356" t="str">
        <f t="shared" si="55"/>
        <v>LEELAVENTURE_66F09-B'STATION-LPSC(ISRO)</v>
      </c>
      <c r="J1753" s="356" t="s">
        <v>2405</v>
      </c>
      <c r="K1753" s="356" t="s">
        <v>15063</v>
      </c>
      <c r="L1753" s="357">
        <v>5.4810529186997687</v>
      </c>
      <c r="M1753" s="357">
        <v>2.7544195500000002</v>
      </c>
      <c r="N1753" s="357">
        <v>2.8395900670886336</v>
      </c>
      <c r="O1753" s="356">
        <f t="shared" si="54"/>
        <v>-4.2762932789294448</v>
      </c>
      <c r="P1753" s="357">
        <v>-1.2756706559088782</v>
      </c>
      <c r="Q1753" s="356" t="s">
        <v>15063</v>
      </c>
    </row>
    <row r="1754" spans="1:18" x14ac:dyDescent="0.25">
      <c r="A1754" s="354">
        <v>1751</v>
      </c>
      <c r="B1754" s="355" t="s">
        <v>2401</v>
      </c>
      <c r="C1754" s="355" t="s">
        <v>14338</v>
      </c>
      <c r="D1754" s="355" t="s">
        <v>14339</v>
      </c>
      <c r="E1754" s="355" t="s">
        <v>14444</v>
      </c>
      <c r="F1754" s="356" t="s">
        <v>3704</v>
      </c>
      <c r="G1754" s="356"/>
      <c r="H1754" s="356" t="s">
        <v>3705</v>
      </c>
      <c r="I1754" s="356" t="str">
        <f t="shared" si="55"/>
        <v>Golflink Software Park _66F1 - Texas Park RMU</v>
      </c>
      <c r="J1754" s="356"/>
      <c r="K1754" s="356" t="s">
        <v>15063</v>
      </c>
      <c r="L1754" s="357">
        <v>0.32474521979797466</v>
      </c>
      <c r="M1754" s="357">
        <v>0</v>
      </c>
      <c r="N1754" s="357">
        <v>0</v>
      </c>
      <c r="O1754" s="356">
        <f t="shared" si="54"/>
        <v>100</v>
      </c>
      <c r="P1754" s="357" t="e">
        <v>#DIV/0!</v>
      </c>
      <c r="Q1754" s="356" t="s">
        <v>15063</v>
      </c>
      <c r="R1754" s="358" t="e">
        <f>#REF!-M1754</f>
        <v>#REF!</v>
      </c>
    </row>
    <row r="1755" spans="1:18" x14ac:dyDescent="0.25">
      <c r="A1755" s="354">
        <v>1752</v>
      </c>
      <c r="B1755" s="355" t="s">
        <v>2401</v>
      </c>
      <c r="C1755" s="355" t="s">
        <v>14338</v>
      </c>
      <c r="D1755" s="355" t="s">
        <v>14339</v>
      </c>
      <c r="E1755" s="355" t="s">
        <v>14444</v>
      </c>
      <c r="F1755" s="356" t="s">
        <v>3675</v>
      </c>
      <c r="G1755" s="356" t="s">
        <v>3685</v>
      </c>
      <c r="H1755" s="356" t="s">
        <v>14447</v>
      </c>
      <c r="I1755" s="356" t="str">
        <f t="shared" si="55"/>
        <v>LEELA VENTURE_66F10-J-B-NAGAR</v>
      </c>
      <c r="J1755" s="356" t="s">
        <v>2405</v>
      </c>
      <c r="K1755" s="356" t="s">
        <v>15063</v>
      </c>
      <c r="L1755" s="357">
        <v>2.4676662348515186</v>
      </c>
      <c r="M1755" s="357">
        <v>1.7690035800000001</v>
      </c>
      <c r="N1755" s="357">
        <v>0</v>
      </c>
      <c r="O1755" s="356">
        <f t="shared" si="54"/>
        <v>28.312688522625812</v>
      </c>
      <c r="P1755" s="357">
        <v>30.626329347050728</v>
      </c>
      <c r="Q1755" s="356" t="s">
        <v>15063</v>
      </c>
      <c r="R1755" s="358" t="e">
        <f>#REF!-M1755</f>
        <v>#REF!</v>
      </c>
    </row>
    <row r="1756" spans="1:18" x14ac:dyDescent="0.25">
      <c r="A1756" s="354">
        <v>1753</v>
      </c>
      <c r="B1756" s="355" t="s">
        <v>2401</v>
      </c>
      <c r="C1756" s="355" t="s">
        <v>14338</v>
      </c>
      <c r="D1756" s="355" t="s">
        <v>14339</v>
      </c>
      <c r="E1756" s="355" t="s">
        <v>14444</v>
      </c>
      <c r="F1756" s="356" t="s">
        <v>3024</v>
      </c>
      <c r="G1756" s="356" t="s">
        <v>3694</v>
      </c>
      <c r="H1756" s="356" t="s">
        <v>3695</v>
      </c>
      <c r="I1756" s="356" t="str">
        <f t="shared" si="55"/>
        <v>NGEF_66F12-CMH-ROAD</v>
      </c>
      <c r="J1756" s="356" t="s">
        <v>2405</v>
      </c>
      <c r="K1756" s="356" t="s">
        <v>15063</v>
      </c>
      <c r="L1756" s="357">
        <v>4.3569318156496104</v>
      </c>
      <c r="M1756" s="357">
        <v>3.8391683099999998</v>
      </c>
      <c r="N1756" s="357">
        <v>0</v>
      </c>
      <c r="O1756" s="356">
        <f t="shared" si="54"/>
        <v>11.883672445592611</v>
      </c>
      <c r="P1756" s="357">
        <v>12.077170926305348</v>
      </c>
      <c r="Q1756" s="356" t="s">
        <v>15063</v>
      </c>
    </row>
    <row r="1757" spans="1:18" x14ac:dyDescent="0.25">
      <c r="A1757" s="354">
        <v>1754</v>
      </c>
      <c r="B1757" s="355" t="s">
        <v>2401</v>
      </c>
      <c r="C1757" s="355" t="s">
        <v>14338</v>
      </c>
      <c r="D1757" s="355" t="s">
        <v>14339</v>
      </c>
      <c r="E1757" s="355" t="s">
        <v>14444</v>
      </c>
      <c r="F1757" s="356" t="s">
        <v>3675</v>
      </c>
      <c r="G1757" s="356" t="s">
        <v>3686</v>
      </c>
      <c r="H1757" s="356" t="s">
        <v>3687</v>
      </c>
      <c r="I1757" s="356" t="str">
        <f t="shared" si="55"/>
        <v>LEELA VENTURE_66F12-DOMLUR-SERVICE-ROAD</v>
      </c>
      <c r="J1757" s="356" t="s">
        <v>2405</v>
      </c>
      <c r="K1757" s="356" t="s">
        <v>15063</v>
      </c>
      <c r="L1757" s="357">
        <v>1.9404501293887888</v>
      </c>
      <c r="M1757" s="357">
        <v>1.5888555499999999</v>
      </c>
      <c r="N1757" s="357">
        <v>0</v>
      </c>
      <c r="O1757" s="356">
        <f t="shared" si="54"/>
        <v>18.119227805124559</v>
      </c>
      <c r="P1757" s="357">
        <v>19.448441482268308</v>
      </c>
      <c r="Q1757" s="356" t="s">
        <v>15063</v>
      </c>
      <c r="R1757" s="358" t="e">
        <f>#REF!-M1757</f>
        <v>#REF!</v>
      </c>
    </row>
    <row r="1758" spans="1:18" x14ac:dyDescent="0.25">
      <c r="A1758" s="354">
        <v>1755</v>
      </c>
      <c r="B1758" s="355" t="s">
        <v>2401</v>
      </c>
      <c r="C1758" s="355" t="s">
        <v>14338</v>
      </c>
      <c r="D1758" s="355" t="s">
        <v>14339</v>
      </c>
      <c r="E1758" s="355" t="s">
        <v>14444</v>
      </c>
      <c r="F1758" s="356" t="s">
        <v>3708</v>
      </c>
      <c r="G1758" s="356" t="s">
        <v>3709</v>
      </c>
      <c r="H1758" s="356" t="s">
        <v>14450</v>
      </c>
      <c r="I1758" s="356" t="str">
        <f t="shared" si="55"/>
        <v>B StationF13-MOOKAMBIKA TEMPLE</v>
      </c>
      <c r="J1758" s="356" t="s">
        <v>2405</v>
      </c>
      <c r="K1758" s="356" t="s">
        <v>15063</v>
      </c>
      <c r="L1758" s="357">
        <v>2.005896119955612</v>
      </c>
      <c r="M1758" s="357">
        <v>2.1104488000000003</v>
      </c>
      <c r="N1758" s="357">
        <v>0</v>
      </c>
      <c r="O1758" s="356">
        <f t="shared" si="54"/>
        <v>-5.2122679237597787</v>
      </c>
      <c r="P1758" s="357">
        <v>-2.0877730006966244</v>
      </c>
      <c r="Q1758" s="356" t="s">
        <v>15063</v>
      </c>
      <c r="R1758" s="358" t="e">
        <f>#REF!-M1758</f>
        <v>#REF!</v>
      </c>
    </row>
    <row r="1759" spans="1:18" x14ac:dyDescent="0.25">
      <c r="A1759" s="354">
        <v>1756</v>
      </c>
      <c r="B1759" s="355" t="s">
        <v>2401</v>
      </c>
      <c r="C1759" s="355" t="s">
        <v>14338</v>
      </c>
      <c r="D1759" s="355" t="s">
        <v>14339</v>
      </c>
      <c r="E1759" s="355" t="s">
        <v>14444</v>
      </c>
      <c r="F1759" s="356" t="s">
        <v>3675</v>
      </c>
      <c r="G1759" s="356" t="s">
        <v>3688</v>
      </c>
      <c r="H1759" s="356" t="s">
        <v>3689</v>
      </c>
      <c r="I1759" s="356" t="str">
        <f t="shared" si="55"/>
        <v>LEELA VENTURE_66F14-ISRO</v>
      </c>
      <c r="J1759" s="356" t="s">
        <v>2405</v>
      </c>
      <c r="K1759" s="356" t="s">
        <v>15063</v>
      </c>
      <c r="L1759" s="357">
        <v>0.57206986130606885</v>
      </c>
      <c r="M1759" s="357">
        <v>8.6920000000000001E-3</v>
      </c>
      <c r="N1759" s="357">
        <v>0</v>
      </c>
      <c r="O1759" s="356">
        <f t="shared" si="54"/>
        <v>98.480605151937965</v>
      </c>
      <c r="P1759" s="357">
        <v>98.605752743699696</v>
      </c>
      <c r="Q1759" s="356" t="s">
        <v>15063</v>
      </c>
      <c r="R1759" s="358" t="e">
        <f>#REF!-M1759</f>
        <v>#REF!</v>
      </c>
    </row>
    <row r="1760" spans="1:18" x14ac:dyDescent="0.25">
      <c r="A1760" s="354">
        <v>1757</v>
      </c>
      <c r="B1760" s="355" t="s">
        <v>2401</v>
      </c>
      <c r="C1760" s="355" t="s">
        <v>14338</v>
      </c>
      <c r="D1760" s="355" t="s">
        <v>14339</v>
      </c>
      <c r="E1760" s="355" t="s">
        <v>14444</v>
      </c>
      <c r="F1760" s="356" t="s">
        <v>3250</v>
      </c>
      <c r="G1760" s="356" t="s">
        <v>3702</v>
      </c>
      <c r="H1760" s="356" t="s">
        <v>14449</v>
      </c>
      <c r="I1760" s="356" t="str">
        <f t="shared" si="55"/>
        <v>HAL_220F19-LIC-COLONY</v>
      </c>
      <c r="J1760" s="356" t="s">
        <v>2405</v>
      </c>
      <c r="K1760" s="356" t="s">
        <v>15063</v>
      </c>
      <c r="L1760" s="357">
        <v>3.0660657740789632</v>
      </c>
      <c r="M1760" s="357">
        <v>2.75282355</v>
      </c>
      <c r="N1760" s="357">
        <v>0</v>
      </c>
      <c r="O1760" s="356">
        <f t="shared" si="54"/>
        <v>10.216422189216088</v>
      </c>
      <c r="P1760" s="357">
        <v>13.764342484412683</v>
      </c>
      <c r="Q1760" s="356" t="s">
        <v>15063</v>
      </c>
    </row>
    <row r="1761" spans="1:18" x14ac:dyDescent="0.25">
      <c r="A1761" s="354">
        <v>1758</v>
      </c>
      <c r="B1761" s="355" t="s">
        <v>2401</v>
      </c>
      <c r="C1761" s="355" t="s">
        <v>14885</v>
      </c>
      <c r="D1761" s="355" t="s">
        <v>14897</v>
      </c>
      <c r="E1761" s="355" t="s">
        <v>14353</v>
      </c>
      <c r="F1761" s="356" t="s">
        <v>3228</v>
      </c>
      <c r="G1761" s="356" t="s">
        <v>3662</v>
      </c>
      <c r="H1761" s="356" t="s">
        <v>14901</v>
      </c>
      <c r="I1761" s="356" t="str">
        <f t="shared" si="55"/>
        <v>ITI_66F06-F-AIR</v>
      </c>
      <c r="J1761" s="356" t="s">
        <v>2405</v>
      </c>
      <c r="K1761" s="356" t="s">
        <v>15063</v>
      </c>
      <c r="L1761" s="357">
        <v>5.2896189632259087</v>
      </c>
      <c r="M1761" s="357">
        <v>3.1206912000000031</v>
      </c>
      <c r="N1761" s="357">
        <v>1.9732763636639765</v>
      </c>
      <c r="O1761" s="356">
        <f t="shared" si="54"/>
        <v>5.899613616149713</v>
      </c>
      <c r="P1761" s="357">
        <v>10.295927698467999</v>
      </c>
      <c r="Q1761" s="356" t="s">
        <v>15063</v>
      </c>
    </row>
    <row r="1762" spans="1:18" x14ac:dyDescent="0.25">
      <c r="A1762" s="354">
        <v>1759</v>
      </c>
      <c r="B1762" s="355" t="s">
        <v>2401</v>
      </c>
      <c r="C1762" s="355" t="s">
        <v>14338</v>
      </c>
      <c r="D1762" s="355" t="s">
        <v>14352</v>
      </c>
      <c r="E1762" s="355" t="s">
        <v>14353</v>
      </c>
      <c r="F1762" s="356" t="s">
        <v>1512</v>
      </c>
      <c r="G1762" s="356" t="s">
        <v>14354</v>
      </c>
      <c r="H1762" s="356" t="s">
        <v>3100</v>
      </c>
      <c r="I1762" s="356" t="str">
        <f t="shared" si="55"/>
        <v>ITIF11-DEVASANDRA</v>
      </c>
      <c r="J1762" s="356" t="s">
        <v>2405</v>
      </c>
      <c r="K1762" s="356" t="s">
        <v>15063</v>
      </c>
      <c r="L1762" s="357">
        <v>3.818381120916277</v>
      </c>
      <c r="M1762" s="357">
        <v>3.5785122000000174</v>
      </c>
      <c r="N1762" s="357">
        <v>0</v>
      </c>
      <c r="O1762" s="356">
        <f t="shared" si="54"/>
        <v>6.2819533545855055</v>
      </c>
      <c r="P1762" s="357">
        <v>6.2819533545854895</v>
      </c>
      <c r="Q1762" s="356" t="s">
        <v>15063</v>
      </c>
      <c r="R1762" s="358" t="e">
        <f>#REF!-M1762</f>
        <v>#REF!</v>
      </c>
    </row>
    <row r="1763" spans="1:18" x14ac:dyDescent="0.25">
      <c r="A1763" s="354">
        <v>1760</v>
      </c>
      <c r="B1763" s="355" t="s">
        <v>2401</v>
      </c>
      <c r="C1763" s="355" t="s">
        <v>14338</v>
      </c>
      <c r="D1763" s="355" t="s">
        <v>14352</v>
      </c>
      <c r="E1763" s="355" t="s">
        <v>14353</v>
      </c>
      <c r="F1763" s="356" t="s">
        <v>1512</v>
      </c>
      <c r="G1763" s="356" t="s">
        <v>14355</v>
      </c>
      <c r="H1763" s="356" t="s">
        <v>3101</v>
      </c>
      <c r="I1763" s="356" t="str">
        <f t="shared" si="55"/>
        <v>ITIF14-HOODY</v>
      </c>
      <c r="J1763" s="356" t="s">
        <v>2405</v>
      </c>
      <c r="K1763" s="356" t="s">
        <v>15063</v>
      </c>
      <c r="L1763" s="357">
        <v>3.6537295295779351</v>
      </c>
      <c r="M1763" s="357">
        <v>3.3754851920000108</v>
      </c>
      <c r="N1763" s="357">
        <v>0</v>
      </c>
      <c r="O1763" s="356">
        <f t="shared" si="54"/>
        <v>7.6153512548058249</v>
      </c>
      <c r="P1763" s="357">
        <v>13.810515777225973</v>
      </c>
      <c r="Q1763" s="356" t="s">
        <v>15063</v>
      </c>
      <c r="R1763" s="358" t="e">
        <f>#REF!-M1763</f>
        <v>#REF!</v>
      </c>
    </row>
    <row r="1764" spans="1:18" x14ac:dyDescent="0.25">
      <c r="A1764" s="354">
        <v>1761</v>
      </c>
      <c r="B1764" s="355" t="s">
        <v>2401</v>
      </c>
      <c r="C1764" s="355" t="s">
        <v>14885</v>
      </c>
      <c r="D1764" s="355" t="s">
        <v>14897</v>
      </c>
      <c r="E1764" s="355" t="s">
        <v>14353</v>
      </c>
      <c r="F1764" s="356" t="s">
        <v>3228</v>
      </c>
      <c r="G1764" s="356" t="s">
        <v>3214</v>
      </c>
      <c r="H1764" s="356" t="s">
        <v>3235</v>
      </c>
      <c r="I1764" s="356" t="str">
        <f t="shared" si="55"/>
        <v>ITI_66F16-MAPLE-HEIGHTS-APARTMENTS</v>
      </c>
      <c r="J1764" s="356" t="s">
        <v>2425</v>
      </c>
      <c r="K1764" s="356" t="s">
        <v>15063</v>
      </c>
      <c r="L1764" s="357">
        <v>7.5957399142215003</v>
      </c>
      <c r="M1764" s="357">
        <v>2.81</v>
      </c>
      <c r="N1764" s="357">
        <v>4.5998199142215004</v>
      </c>
      <c r="O1764" s="356">
        <f t="shared" si="54"/>
        <v>6.2057731848647446</v>
      </c>
      <c r="P1764" s="357">
        <v>17.090668242368178</v>
      </c>
      <c r="Q1764" s="356" t="s">
        <v>15063</v>
      </c>
    </row>
    <row r="1765" spans="1:18" x14ac:dyDescent="0.25">
      <c r="A1765" s="354">
        <v>1762</v>
      </c>
      <c r="B1765" s="355" t="s">
        <v>2401</v>
      </c>
      <c r="C1765" s="355" t="s">
        <v>14338</v>
      </c>
      <c r="D1765" s="355" t="s">
        <v>14352</v>
      </c>
      <c r="E1765" s="355" t="s">
        <v>14353</v>
      </c>
      <c r="F1765" s="356" t="s">
        <v>3102</v>
      </c>
      <c r="G1765" s="356" t="s">
        <v>14358</v>
      </c>
      <c r="H1765" s="356" t="s">
        <v>14359</v>
      </c>
      <c r="I1765" s="356" t="str">
        <f t="shared" si="55"/>
        <v>HOODYF21-AKME-BALLET</v>
      </c>
      <c r="J1765" s="356" t="s">
        <v>2405</v>
      </c>
      <c r="K1765" s="356" t="s">
        <v>15063</v>
      </c>
      <c r="L1765" s="357">
        <v>4.3905393786825648</v>
      </c>
      <c r="M1765" s="357">
        <v>4.0735015600000111</v>
      </c>
      <c r="N1765" s="357">
        <v>0</v>
      </c>
      <c r="O1765" s="356">
        <f t="shared" si="54"/>
        <v>7.220930991346326</v>
      </c>
      <c r="P1765" s="357">
        <v>7.2209309913463411</v>
      </c>
      <c r="Q1765" s="356" t="s">
        <v>15063</v>
      </c>
      <c r="R1765" s="358" t="e">
        <f>#REF!-M1765</f>
        <v>#REF!</v>
      </c>
    </row>
    <row r="1766" spans="1:18" x14ac:dyDescent="0.25">
      <c r="A1766" s="354">
        <v>1763</v>
      </c>
      <c r="B1766" s="355" t="s">
        <v>2401</v>
      </c>
      <c r="C1766" s="355" t="s">
        <v>14338</v>
      </c>
      <c r="D1766" s="355" t="s">
        <v>14352</v>
      </c>
      <c r="E1766" s="355" t="s">
        <v>14353</v>
      </c>
      <c r="F1766" s="356" t="s">
        <v>1512</v>
      </c>
      <c r="G1766" s="356" t="s">
        <v>14356</v>
      </c>
      <c r="H1766" s="356" t="s">
        <v>14357</v>
      </c>
      <c r="I1766" s="356" t="str">
        <f t="shared" si="55"/>
        <v>ITIF22-KRISHNA THEATRE FEEDER</v>
      </c>
      <c r="J1766" s="356" t="s">
        <v>2432</v>
      </c>
      <c r="K1766" s="356" t="s">
        <v>15063</v>
      </c>
      <c r="L1766" s="357">
        <v>4.4032578203550807</v>
      </c>
      <c r="M1766" s="357">
        <v>4.0341082060000168</v>
      </c>
      <c r="N1766" s="357">
        <v>0</v>
      </c>
      <c r="O1766" s="356">
        <f t="shared" si="54"/>
        <v>8.3835566622645654</v>
      </c>
      <c r="P1766" s="357">
        <v>8.383556662264569</v>
      </c>
      <c r="Q1766" s="356" t="s">
        <v>15063</v>
      </c>
      <c r="R1766" s="358" t="e">
        <f>#REF!-M1766</f>
        <v>#REF!</v>
      </c>
    </row>
    <row r="1767" spans="1:18" x14ac:dyDescent="0.25">
      <c r="A1767" s="354">
        <v>1764</v>
      </c>
      <c r="B1767" s="355" t="s">
        <v>2401</v>
      </c>
      <c r="C1767" s="355" t="s">
        <v>14338</v>
      </c>
      <c r="D1767" s="355" t="s">
        <v>14352</v>
      </c>
      <c r="E1767" s="355" t="s">
        <v>14353</v>
      </c>
      <c r="F1767" s="356" t="s">
        <v>3102</v>
      </c>
      <c r="G1767" s="356"/>
      <c r="H1767" s="356" t="s">
        <v>3103</v>
      </c>
      <c r="I1767" s="356" t="str">
        <f t="shared" si="55"/>
        <v xml:space="preserve">HOODYF4-KODIGEHALLI </v>
      </c>
      <c r="J1767" s="356"/>
      <c r="K1767" s="356" t="s">
        <v>15063</v>
      </c>
      <c r="L1767" s="357">
        <v>2.3209191842240386</v>
      </c>
      <c r="M1767" s="357">
        <v>2.2100800000000027</v>
      </c>
      <c r="N1767" s="357">
        <v>0</v>
      </c>
      <c r="O1767" s="356">
        <f t="shared" si="54"/>
        <v>4.7756589276111834</v>
      </c>
      <c r="P1767" s="357">
        <v>12.310323540855695</v>
      </c>
      <c r="Q1767" s="356" t="s">
        <v>15063</v>
      </c>
      <c r="R1767" s="358" t="e">
        <f>#REF!-M1767</f>
        <v>#REF!</v>
      </c>
    </row>
    <row r="1768" spans="1:18" x14ac:dyDescent="0.25">
      <c r="A1768" s="354">
        <v>1765</v>
      </c>
      <c r="B1768" s="355" t="s">
        <v>2401</v>
      </c>
      <c r="C1768" s="355" t="s">
        <v>14338</v>
      </c>
      <c r="D1768" s="355" t="s">
        <v>14347</v>
      </c>
      <c r="E1768" s="355" t="s">
        <v>14451</v>
      </c>
      <c r="F1768" s="356" t="s">
        <v>3198</v>
      </c>
      <c r="G1768" s="356" t="s">
        <v>3711</v>
      </c>
      <c r="H1768" s="356" t="s">
        <v>14452</v>
      </c>
      <c r="I1768" s="356" t="str">
        <f t="shared" si="55"/>
        <v>BANASWADI_66F01-HORAMAVU</v>
      </c>
      <c r="J1768" s="356" t="s">
        <v>2405</v>
      </c>
      <c r="K1768" s="356" t="s">
        <v>15063</v>
      </c>
      <c r="L1768" s="357">
        <v>6.83568</v>
      </c>
      <c r="M1768" s="357">
        <v>6.3094032292079216</v>
      </c>
      <c r="N1768" s="357">
        <v>0</v>
      </c>
      <c r="O1768" s="356">
        <f t="shared" si="54"/>
        <v>7.6989673418310742</v>
      </c>
      <c r="P1768" s="357">
        <v>11.484006098629528</v>
      </c>
      <c r="Q1768" s="356" t="s">
        <v>15063</v>
      </c>
    </row>
    <row r="1769" spans="1:18" x14ac:dyDescent="0.25">
      <c r="A1769" s="354">
        <v>1766</v>
      </c>
      <c r="B1769" s="355" t="s">
        <v>2401</v>
      </c>
      <c r="C1769" s="355" t="s">
        <v>14338</v>
      </c>
      <c r="D1769" s="355" t="s">
        <v>14347</v>
      </c>
      <c r="E1769" s="355" t="s">
        <v>14451</v>
      </c>
      <c r="F1769" s="356" t="s">
        <v>3731</v>
      </c>
      <c r="G1769" s="356" t="s">
        <v>14464</v>
      </c>
      <c r="H1769" s="356" t="s">
        <v>14465</v>
      </c>
      <c r="I1769" s="356" t="str">
        <f t="shared" si="55"/>
        <v>PURVANKARA_66F02-PURUVANKARA</v>
      </c>
      <c r="J1769" s="356" t="s">
        <v>2432</v>
      </c>
      <c r="K1769" s="356" t="s">
        <v>15063</v>
      </c>
      <c r="L1769" s="357">
        <v>0.70419999999999983</v>
      </c>
      <c r="M1769" s="357">
        <v>0.65040477204620462</v>
      </c>
      <c r="N1769" s="357">
        <v>0</v>
      </c>
      <c r="O1769" s="356">
        <f t="shared" si="54"/>
        <v>7.6391973805446209</v>
      </c>
      <c r="P1769" s="357">
        <v>8.7095722892019722</v>
      </c>
      <c r="Q1769" s="356" t="s">
        <v>15063</v>
      </c>
      <c r="R1769" s="358" t="e">
        <f>#REF!-M1769</f>
        <v>#REF!</v>
      </c>
    </row>
    <row r="1770" spans="1:18" x14ac:dyDescent="0.25">
      <c r="A1770" s="354">
        <v>1767</v>
      </c>
      <c r="B1770" s="355" t="s">
        <v>2401</v>
      </c>
      <c r="C1770" s="355" t="s">
        <v>14338</v>
      </c>
      <c r="D1770" s="355" t="s">
        <v>14347</v>
      </c>
      <c r="E1770" s="355" t="s">
        <v>14451</v>
      </c>
      <c r="F1770" s="356" t="s">
        <v>3198</v>
      </c>
      <c r="G1770" s="356" t="s">
        <v>3712</v>
      </c>
      <c r="H1770" s="356" t="s">
        <v>14453</v>
      </c>
      <c r="I1770" s="356" t="str">
        <f t="shared" si="55"/>
        <v>BANASWADI_66F04-K.CHANSANDRA</v>
      </c>
      <c r="J1770" s="356" t="s">
        <v>2405</v>
      </c>
      <c r="K1770" s="356" t="s">
        <v>15063</v>
      </c>
      <c r="L1770" s="357">
        <v>6.7466799999999987</v>
      </c>
      <c r="M1770" s="357">
        <v>6.0989223643564303</v>
      </c>
      <c r="N1770" s="357">
        <v>0</v>
      </c>
      <c r="O1770" s="356">
        <f t="shared" si="54"/>
        <v>9.6011317513735417</v>
      </c>
      <c r="P1770" s="357">
        <v>16.138484623503825</v>
      </c>
      <c r="Q1770" s="356" t="s">
        <v>15063</v>
      </c>
    </row>
    <row r="1771" spans="1:18" x14ac:dyDescent="0.25">
      <c r="A1771" s="354">
        <v>1768</v>
      </c>
      <c r="B1771" s="355" t="s">
        <v>2401</v>
      </c>
      <c r="C1771" s="355" t="s">
        <v>14338</v>
      </c>
      <c r="D1771" s="355" t="s">
        <v>14347</v>
      </c>
      <c r="E1771" s="355" t="s">
        <v>14451</v>
      </c>
      <c r="F1771" s="356" t="s">
        <v>3167</v>
      </c>
      <c r="G1771" s="356" t="s">
        <v>3725</v>
      </c>
      <c r="H1771" s="356" t="s">
        <v>3726</v>
      </c>
      <c r="I1771" s="356" t="str">
        <f t="shared" si="55"/>
        <v>GEDDALAHALLI_66F05-HANUMANTHA NAGARA</v>
      </c>
      <c r="J1771" s="356" t="s">
        <v>2405</v>
      </c>
      <c r="K1771" s="356" t="s">
        <v>15063</v>
      </c>
      <c r="L1771" s="357">
        <v>6.4916</v>
      </c>
      <c r="M1771" s="357">
        <v>5.7258034735643601</v>
      </c>
      <c r="N1771" s="357">
        <v>0</v>
      </c>
      <c r="O1771" s="356">
        <f t="shared" si="54"/>
        <v>11.796730027044795</v>
      </c>
      <c r="P1771" s="357">
        <v>15.620121671316022</v>
      </c>
      <c r="Q1771" s="356" t="s">
        <v>15063</v>
      </c>
      <c r="R1771" s="358" t="e">
        <f>#REF!-M1771</f>
        <v>#REF!</v>
      </c>
    </row>
    <row r="1772" spans="1:18" x14ac:dyDescent="0.25">
      <c r="A1772" s="354">
        <v>1769</v>
      </c>
      <c r="B1772" s="355" t="s">
        <v>2401</v>
      </c>
      <c r="C1772" s="355" t="s">
        <v>14338</v>
      </c>
      <c r="D1772" s="355" t="s">
        <v>14347</v>
      </c>
      <c r="E1772" s="355" t="s">
        <v>14451</v>
      </c>
      <c r="F1772" s="356" t="s">
        <v>3198</v>
      </c>
      <c r="G1772" s="356" t="s">
        <v>3715</v>
      </c>
      <c r="H1772" s="356" t="s">
        <v>3716</v>
      </c>
      <c r="I1772" s="356" t="str">
        <f t="shared" si="55"/>
        <v>BANASWADI_66F07-FSUBBAIHANPALYA.</v>
      </c>
      <c r="J1772" s="356" t="s">
        <v>2405</v>
      </c>
      <c r="K1772" s="356" t="s">
        <v>15063</v>
      </c>
      <c r="L1772" s="357">
        <v>4.55436</v>
      </c>
      <c r="M1772" s="357">
        <v>4.2669225884488471</v>
      </c>
      <c r="N1772" s="357">
        <v>0</v>
      </c>
      <c r="O1772" s="356">
        <f t="shared" si="54"/>
        <v>6.311258037378531</v>
      </c>
      <c r="P1772" s="357">
        <v>6.3112580373785416</v>
      </c>
      <c r="Q1772" s="356" t="s">
        <v>15063</v>
      </c>
    </row>
    <row r="1773" spans="1:18" x14ac:dyDescent="0.25">
      <c r="A1773" s="354">
        <v>1770</v>
      </c>
      <c r="B1773" s="355" t="s">
        <v>2401</v>
      </c>
      <c r="C1773" s="355" t="s">
        <v>14338</v>
      </c>
      <c r="D1773" s="355" t="s">
        <v>14347</v>
      </c>
      <c r="E1773" s="355" t="s">
        <v>14451</v>
      </c>
      <c r="F1773" s="356" t="s">
        <v>3198</v>
      </c>
      <c r="G1773" s="356" t="s">
        <v>3717</v>
      </c>
      <c r="H1773" s="356" t="s">
        <v>14456</v>
      </c>
      <c r="I1773" s="356" t="str">
        <f t="shared" si="55"/>
        <v>BANASWADI_66F08-H.R.B.R-LAYOUT.</v>
      </c>
      <c r="J1773" s="356" t="s">
        <v>2405</v>
      </c>
      <c r="K1773" s="356" t="s">
        <v>15063</v>
      </c>
      <c r="L1773" s="357">
        <v>2.7008000000000001</v>
      </c>
      <c r="M1773" s="357">
        <v>2.6000402579207922</v>
      </c>
      <c r="N1773" s="357">
        <v>0</v>
      </c>
      <c r="O1773" s="356">
        <f t="shared" si="54"/>
        <v>3.7307368957052689</v>
      </c>
      <c r="P1773" s="357">
        <v>3.7307368957052667</v>
      </c>
      <c r="Q1773" s="356" t="s">
        <v>15063</v>
      </c>
    </row>
    <row r="1774" spans="1:18" x14ac:dyDescent="0.25">
      <c r="A1774" s="354">
        <v>1771</v>
      </c>
      <c r="B1774" s="355" t="s">
        <v>2401</v>
      </c>
      <c r="C1774" s="355" t="s">
        <v>14338</v>
      </c>
      <c r="D1774" s="355" t="s">
        <v>14347</v>
      </c>
      <c r="E1774" s="355" t="s">
        <v>14451</v>
      </c>
      <c r="F1774" s="356" t="s">
        <v>3198</v>
      </c>
      <c r="G1774" s="356" t="s">
        <v>3718</v>
      </c>
      <c r="H1774" s="356" t="s">
        <v>3719</v>
      </c>
      <c r="I1774" s="356" t="str">
        <f t="shared" si="55"/>
        <v>BANASWADI_66F10-BALDWIN-SCHOOL</v>
      </c>
      <c r="J1774" s="356" t="s">
        <v>2405</v>
      </c>
      <c r="K1774" s="356" t="s">
        <v>15063</v>
      </c>
      <c r="L1774" s="357">
        <v>3.2477999999999998</v>
      </c>
      <c r="M1774" s="357">
        <v>3.0783240228052766</v>
      </c>
      <c r="N1774" s="357">
        <v>0</v>
      </c>
      <c r="O1774" s="356">
        <f t="shared" si="54"/>
        <v>5.218177757088589</v>
      </c>
      <c r="P1774" s="357">
        <v>5.2181777570885934</v>
      </c>
      <c r="Q1774" s="356" t="s">
        <v>15063</v>
      </c>
    </row>
    <row r="1775" spans="1:18" x14ac:dyDescent="0.25">
      <c r="A1775" s="354">
        <v>1772</v>
      </c>
      <c r="B1775" s="355" t="s">
        <v>2401</v>
      </c>
      <c r="C1775" s="355" t="s">
        <v>14338</v>
      </c>
      <c r="D1775" s="355" t="s">
        <v>14347</v>
      </c>
      <c r="E1775" s="355" t="s">
        <v>14451</v>
      </c>
      <c r="F1775" s="356" t="s">
        <v>3167</v>
      </c>
      <c r="G1775" s="356" t="s">
        <v>3727</v>
      </c>
      <c r="H1775" s="356" t="s">
        <v>14461</v>
      </c>
      <c r="I1775" s="356" t="str">
        <f t="shared" si="55"/>
        <v>GEDDALAHALLI_66F11-JPNRI</v>
      </c>
      <c r="J1775" s="356" t="s">
        <v>2405</v>
      </c>
      <c r="K1775" s="356" t="s">
        <v>15063</v>
      </c>
      <c r="L1775" s="357">
        <v>2.7482399999999996</v>
      </c>
      <c r="M1775" s="357">
        <v>2.4301762651155117</v>
      </c>
      <c r="N1775" s="357">
        <v>0</v>
      </c>
      <c r="O1775" s="356">
        <f t="shared" si="54"/>
        <v>11.573360946805519</v>
      </c>
      <c r="P1775" s="357">
        <v>20.100909464985218</v>
      </c>
      <c r="Q1775" s="356" t="s">
        <v>15063</v>
      </c>
      <c r="R1775" s="358" t="e">
        <f>#REF!-M1775</f>
        <v>#REF!</v>
      </c>
    </row>
    <row r="1776" spans="1:18" x14ac:dyDescent="0.25">
      <c r="A1776" s="354">
        <v>1773</v>
      </c>
      <c r="B1776" s="355" t="s">
        <v>2401</v>
      </c>
      <c r="C1776" s="355" t="s">
        <v>14338</v>
      </c>
      <c r="D1776" s="355" t="s">
        <v>14347</v>
      </c>
      <c r="E1776" s="355" t="s">
        <v>14451</v>
      </c>
      <c r="F1776" s="356" t="s">
        <v>3167</v>
      </c>
      <c r="G1776" s="356" t="s">
        <v>3728</v>
      </c>
      <c r="H1776" s="356" t="s">
        <v>4395</v>
      </c>
      <c r="I1776" s="356" t="str">
        <f t="shared" si="55"/>
        <v>GEDDALAHALLI_66F12-AGARA</v>
      </c>
      <c r="J1776" s="356" t="s">
        <v>2405</v>
      </c>
      <c r="K1776" s="356" t="s">
        <v>15063</v>
      </c>
      <c r="L1776" s="357">
        <v>2.5847199999999999</v>
      </c>
      <c r="M1776" s="357">
        <v>2.2091079574257431</v>
      </c>
      <c r="N1776" s="357">
        <v>0</v>
      </c>
      <c r="O1776" s="356">
        <f t="shared" si="54"/>
        <v>14.532020589242039</v>
      </c>
      <c r="P1776" s="357">
        <v>17.756219770326119</v>
      </c>
      <c r="Q1776" s="356" t="s">
        <v>15063</v>
      </c>
      <c r="R1776" s="358" t="e">
        <f>#REF!-M1776</f>
        <v>#REF!</v>
      </c>
    </row>
    <row r="1777" spans="1:18" x14ac:dyDescent="0.25">
      <c r="A1777" s="354">
        <v>1774</v>
      </c>
      <c r="B1777" s="355" t="s">
        <v>2401</v>
      </c>
      <c r="C1777" s="355" t="s">
        <v>14885</v>
      </c>
      <c r="D1777" s="355" t="s">
        <v>1362</v>
      </c>
      <c r="E1777" s="355" t="s">
        <v>14451</v>
      </c>
      <c r="F1777" s="356" t="s">
        <v>3198</v>
      </c>
      <c r="G1777" s="356" t="s">
        <v>3636</v>
      </c>
      <c r="H1777" s="356" t="s">
        <v>3637</v>
      </c>
      <c r="I1777" s="356" t="str">
        <f t="shared" si="55"/>
        <v>BANASWADI_66F12-KAMMANAHALLI-MAIN-ROAD</v>
      </c>
      <c r="J1777" s="356" t="s">
        <v>2405</v>
      </c>
      <c r="K1777" s="356" t="s">
        <v>15063</v>
      </c>
      <c r="L1777" s="357">
        <v>6.1007600000000002</v>
      </c>
      <c r="M1777" s="357">
        <v>5.7542982715181568</v>
      </c>
      <c r="N1777" s="357">
        <v>0</v>
      </c>
      <c r="O1777" s="356">
        <f t="shared" si="54"/>
        <v>5.6789929202565492</v>
      </c>
      <c r="P1777" s="357">
        <v>8.7074537502744747</v>
      </c>
      <c r="Q1777" s="356" t="s">
        <v>15063</v>
      </c>
    </row>
    <row r="1778" spans="1:18" x14ac:dyDescent="0.25">
      <c r="A1778" s="354">
        <v>1775</v>
      </c>
      <c r="B1778" s="355" t="s">
        <v>2401</v>
      </c>
      <c r="C1778" s="355" t="s">
        <v>14338</v>
      </c>
      <c r="D1778" s="355" t="s">
        <v>14347</v>
      </c>
      <c r="E1778" s="355" t="s">
        <v>14451</v>
      </c>
      <c r="F1778" s="356" t="s">
        <v>3198</v>
      </c>
      <c r="G1778" s="356" t="s">
        <v>3720</v>
      </c>
      <c r="H1778" s="356" t="s">
        <v>14457</v>
      </c>
      <c r="I1778" s="356" t="str">
        <f t="shared" si="55"/>
        <v>BANASWADI_66F13-OMBR-LAY-OUT</v>
      </c>
      <c r="J1778" s="356" t="s">
        <v>2405</v>
      </c>
      <c r="K1778" s="356" t="s">
        <v>15063</v>
      </c>
      <c r="L1778" s="357">
        <v>3.1212</v>
      </c>
      <c r="M1778" s="357">
        <v>2.8308488720462042</v>
      </c>
      <c r="N1778" s="357">
        <v>0</v>
      </c>
      <c r="O1778" s="356">
        <f t="shared" si="54"/>
        <v>9.3025479928808092</v>
      </c>
      <c r="P1778" s="357">
        <v>9.3025479928808057</v>
      </c>
      <c r="Q1778" s="356" t="s">
        <v>15063</v>
      </c>
    </row>
    <row r="1779" spans="1:18" x14ac:dyDescent="0.25">
      <c r="A1779" s="354">
        <v>1776</v>
      </c>
      <c r="B1779" s="355" t="s">
        <v>2401</v>
      </c>
      <c r="C1779" s="355" t="s">
        <v>14338</v>
      </c>
      <c r="D1779" s="355" t="s">
        <v>14347</v>
      </c>
      <c r="E1779" s="355" t="s">
        <v>14451</v>
      </c>
      <c r="F1779" s="356" t="s">
        <v>3198</v>
      </c>
      <c r="G1779" s="356" t="s">
        <v>3713</v>
      </c>
      <c r="H1779" s="356" t="s">
        <v>14454</v>
      </c>
      <c r="I1779" s="356" t="str">
        <f t="shared" si="55"/>
        <v>BANASWADI_66F14-BABUSAB-PALYA.</v>
      </c>
      <c r="J1779" s="356" t="s">
        <v>2405</v>
      </c>
      <c r="K1779" s="356" t="s">
        <v>15063</v>
      </c>
      <c r="L1779" s="357">
        <v>4.3364799999999999</v>
      </c>
      <c r="M1779" s="357">
        <v>4.0303816238283829</v>
      </c>
      <c r="N1779" s="357">
        <v>0</v>
      </c>
      <c r="O1779" s="356">
        <f t="shared" si="54"/>
        <v>7.0586829910807145</v>
      </c>
      <c r="P1779" s="357">
        <v>15.237309142340838</v>
      </c>
      <c r="Q1779" s="356" t="s">
        <v>15063</v>
      </c>
    </row>
    <row r="1780" spans="1:18" x14ac:dyDescent="0.25">
      <c r="A1780" s="354">
        <v>1777</v>
      </c>
      <c r="B1780" s="355" t="s">
        <v>2401</v>
      </c>
      <c r="C1780" s="355" t="s">
        <v>14338</v>
      </c>
      <c r="D1780" s="355" t="s">
        <v>14347</v>
      </c>
      <c r="E1780" s="355" t="s">
        <v>14451</v>
      </c>
      <c r="F1780" s="356" t="s">
        <v>3183</v>
      </c>
      <c r="G1780" s="356" t="s">
        <v>3729</v>
      </c>
      <c r="H1780" s="356" t="s">
        <v>14462</v>
      </c>
      <c r="I1780" s="356" t="str">
        <f t="shared" si="55"/>
        <v>HBRLAYOUT_66F14-KULLAPPA CIRCLE</v>
      </c>
      <c r="J1780" s="356" t="s">
        <v>2405</v>
      </c>
      <c r="K1780" s="356" t="s">
        <v>15063</v>
      </c>
      <c r="L1780" s="357">
        <v>2.0772399999999993</v>
      </c>
      <c r="M1780" s="357">
        <v>1.867227850495049</v>
      </c>
      <c r="N1780" s="357">
        <v>0</v>
      </c>
      <c r="O1780" s="356">
        <f t="shared" si="54"/>
        <v>10.110153352763779</v>
      </c>
      <c r="P1780" s="357">
        <v>10.110153352763795</v>
      </c>
      <c r="Q1780" s="356" t="s">
        <v>15063</v>
      </c>
    </row>
    <row r="1781" spans="1:18" x14ac:dyDescent="0.25">
      <c r="A1781" s="354">
        <v>1778</v>
      </c>
      <c r="B1781" s="355" t="s">
        <v>2401</v>
      </c>
      <c r="C1781" s="355" t="s">
        <v>14338</v>
      </c>
      <c r="D1781" s="355" t="s">
        <v>14347</v>
      </c>
      <c r="E1781" s="355" t="s">
        <v>14451</v>
      </c>
      <c r="F1781" s="356" t="s">
        <v>3183</v>
      </c>
      <c r="G1781" s="356" t="s">
        <v>3730</v>
      </c>
      <c r="H1781" s="356" t="s">
        <v>14463</v>
      </c>
      <c r="I1781" s="356" t="str">
        <f t="shared" si="55"/>
        <v>HBRLAYOUT_66F15-BANGALORE EAST CIRCLE OFFICECLE</v>
      </c>
      <c r="J1781" s="356" t="s">
        <v>2405</v>
      </c>
      <c r="K1781" s="356" t="s">
        <v>15063</v>
      </c>
      <c r="L1781" s="357">
        <v>1.57552</v>
      </c>
      <c r="M1781" s="357">
        <v>1.4344494148514848</v>
      </c>
      <c r="N1781" s="357">
        <v>0</v>
      </c>
      <c r="O1781" s="356">
        <f t="shared" si="54"/>
        <v>8.9539063387653108</v>
      </c>
      <c r="P1781" s="357">
        <v>8.9539063387653162</v>
      </c>
      <c r="Q1781" s="356" t="s">
        <v>15063</v>
      </c>
    </row>
    <row r="1782" spans="1:18" x14ac:dyDescent="0.25">
      <c r="A1782" s="354">
        <v>1779</v>
      </c>
      <c r="B1782" s="355" t="s">
        <v>2401</v>
      </c>
      <c r="C1782" s="355" t="s">
        <v>14338</v>
      </c>
      <c r="D1782" s="355" t="s">
        <v>14347</v>
      </c>
      <c r="E1782" s="355" t="s">
        <v>14451</v>
      </c>
      <c r="F1782" s="356" t="s">
        <v>3198</v>
      </c>
      <c r="G1782" s="356" t="s">
        <v>3714</v>
      </c>
      <c r="H1782" s="356" t="s">
        <v>14455</v>
      </c>
      <c r="I1782" s="356" t="str">
        <f t="shared" si="55"/>
        <v>BANASWADI_66F16-CANOPY-APMT:</v>
      </c>
      <c r="J1782" s="356" t="s">
        <v>2405</v>
      </c>
      <c r="K1782" s="356" t="s">
        <v>15063</v>
      </c>
      <c r="L1782" s="357">
        <v>2.0573999999999995</v>
      </c>
      <c r="M1782" s="357">
        <v>1.9958464797359736</v>
      </c>
      <c r="N1782" s="357">
        <v>0</v>
      </c>
      <c r="O1782" s="356">
        <f t="shared" si="54"/>
        <v>2.991811036455033</v>
      </c>
      <c r="P1782" s="357">
        <v>17.90110863710197</v>
      </c>
      <c r="Q1782" s="356" t="s">
        <v>15063</v>
      </c>
    </row>
    <row r="1783" spans="1:18" x14ac:dyDescent="0.25">
      <c r="A1783" s="354">
        <v>1780</v>
      </c>
      <c r="B1783" s="355" t="s">
        <v>2401</v>
      </c>
      <c r="C1783" s="355" t="s">
        <v>14885</v>
      </c>
      <c r="D1783" s="355" t="s">
        <v>1362</v>
      </c>
      <c r="E1783" s="355" t="s">
        <v>14451</v>
      </c>
      <c r="F1783" s="356" t="s">
        <v>3198</v>
      </c>
      <c r="G1783" s="356" t="s">
        <v>3632</v>
      </c>
      <c r="H1783" s="356" t="s">
        <v>3633</v>
      </c>
      <c r="I1783" s="356" t="str">
        <f t="shared" si="55"/>
        <v>BANASWADI_66F17-ADMC</v>
      </c>
      <c r="J1783" s="356" t="s">
        <v>2405</v>
      </c>
      <c r="K1783" s="356" t="s">
        <v>15063</v>
      </c>
      <c r="L1783" s="357">
        <v>4.97424</v>
      </c>
      <c r="M1783" s="357">
        <v>7.9156050307590728</v>
      </c>
      <c r="N1783" s="357">
        <v>0.93150322580645106</v>
      </c>
      <c r="O1783" s="356">
        <f t="shared" si="54"/>
        <v>-95.798180116193421</v>
      </c>
      <c r="P1783" s="357">
        <v>-93.435708878652179</v>
      </c>
      <c r="Q1783" s="356" t="s">
        <v>15063</v>
      </c>
    </row>
    <row r="1784" spans="1:18" x14ac:dyDescent="0.25">
      <c r="A1784" s="354">
        <v>1781</v>
      </c>
      <c r="B1784" s="355" t="s">
        <v>2401</v>
      </c>
      <c r="C1784" s="355" t="s">
        <v>14338</v>
      </c>
      <c r="D1784" s="355" t="s">
        <v>14347</v>
      </c>
      <c r="E1784" s="355" t="s">
        <v>14451</v>
      </c>
      <c r="F1784" s="356" t="s">
        <v>3198</v>
      </c>
      <c r="G1784" s="356" t="s">
        <v>3721</v>
      </c>
      <c r="H1784" s="356" t="s">
        <v>14458</v>
      </c>
      <c r="I1784" s="356" t="str">
        <f t="shared" si="55"/>
        <v>BANASWADI_66F18-PILLAREDDY-NAGAR</v>
      </c>
      <c r="J1784" s="356" t="s">
        <v>2405</v>
      </c>
      <c r="K1784" s="356" t="s">
        <v>15063</v>
      </c>
      <c r="L1784" s="357">
        <v>2.8248000000000002</v>
      </c>
      <c r="M1784" s="357">
        <v>2.6348647999999999</v>
      </c>
      <c r="N1784" s="357">
        <v>0</v>
      </c>
      <c r="O1784" s="356">
        <f t="shared" si="54"/>
        <v>6.7238459359954792</v>
      </c>
      <c r="P1784" s="357">
        <v>6.723845935995465</v>
      </c>
      <c r="Q1784" s="356" t="s">
        <v>15063</v>
      </c>
    </row>
    <row r="1785" spans="1:18" x14ac:dyDescent="0.25">
      <c r="A1785" s="354">
        <v>1782</v>
      </c>
      <c r="B1785" s="355" t="s">
        <v>2401</v>
      </c>
      <c r="C1785" s="355" t="s">
        <v>14338</v>
      </c>
      <c r="D1785" s="355" t="s">
        <v>14347</v>
      </c>
      <c r="E1785" s="355" t="s">
        <v>14451</v>
      </c>
      <c r="F1785" s="356" t="s">
        <v>3198</v>
      </c>
      <c r="G1785" s="356" t="s">
        <v>3722</v>
      </c>
      <c r="H1785" s="356" t="s">
        <v>14459</v>
      </c>
      <c r="I1785" s="356" t="str">
        <f t="shared" si="55"/>
        <v>BANASWADI_66F19-DOCTOR'S-LAY-OUT</v>
      </c>
      <c r="J1785" s="356" t="s">
        <v>2405</v>
      </c>
      <c r="K1785" s="356" t="s">
        <v>15063</v>
      </c>
      <c r="L1785" s="357">
        <v>2.8191599999999992</v>
      </c>
      <c r="M1785" s="357">
        <v>2.5220664007590763</v>
      </c>
      <c r="N1785" s="357">
        <v>0</v>
      </c>
      <c r="O1785" s="356">
        <f t="shared" si="54"/>
        <v>10.538373105496781</v>
      </c>
      <c r="P1785" s="357">
        <v>10.538373105496779</v>
      </c>
      <c r="Q1785" s="356" t="s">
        <v>15063</v>
      </c>
    </row>
    <row r="1786" spans="1:18" x14ac:dyDescent="0.25">
      <c r="A1786" s="354">
        <v>1783</v>
      </c>
      <c r="B1786" s="355" t="s">
        <v>2401</v>
      </c>
      <c r="C1786" s="355" t="s">
        <v>14338</v>
      </c>
      <c r="D1786" s="355" t="s">
        <v>14347</v>
      </c>
      <c r="E1786" s="355" t="s">
        <v>14451</v>
      </c>
      <c r="F1786" s="356" t="s">
        <v>3198</v>
      </c>
      <c r="G1786" s="356" t="s">
        <v>3723</v>
      </c>
      <c r="H1786" s="356" t="s">
        <v>14460</v>
      </c>
      <c r="I1786" s="356" t="str">
        <f t="shared" si="55"/>
        <v>BANASWADI_66F21-BANJAR-LAYLOT</v>
      </c>
      <c r="J1786" s="356" t="s">
        <v>2405</v>
      </c>
      <c r="K1786" s="356" t="s">
        <v>15063</v>
      </c>
      <c r="L1786" s="357">
        <v>5.4079599999999992</v>
      </c>
      <c r="M1786" s="357">
        <v>5.0326204804950505</v>
      </c>
      <c r="N1786" s="357">
        <v>0</v>
      </c>
      <c r="O1786" s="356">
        <f t="shared" si="54"/>
        <v>6.9405010300547483</v>
      </c>
      <c r="P1786" s="357">
        <v>10.676602119540989</v>
      </c>
      <c r="Q1786" s="356" t="s">
        <v>15063</v>
      </c>
    </row>
    <row r="1787" spans="1:18" x14ac:dyDescent="0.25">
      <c r="A1787" s="354">
        <v>1784</v>
      </c>
      <c r="B1787" s="355" t="s">
        <v>2401</v>
      </c>
      <c r="C1787" s="355" t="s">
        <v>14338</v>
      </c>
      <c r="D1787" s="355" t="s">
        <v>14347</v>
      </c>
      <c r="E1787" s="355" t="s">
        <v>14360</v>
      </c>
      <c r="F1787" s="356" t="s">
        <v>2486</v>
      </c>
      <c r="G1787" s="356" t="s">
        <v>3106</v>
      </c>
      <c r="H1787" s="356" t="s">
        <v>3107</v>
      </c>
      <c r="I1787" s="356" t="str">
        <f t="shared" si="55"/>
        <v>MANYATHA_TECHPARK_66F01-FIDELITY</v>
      </c>
      <c r="J1787" s="356" t="s">
        <v>2425</v>
      </c>
      <c r="K1787" s="356" t="s">
        <v>15063</v>
      </c>
      <c r="L1787" s="357">
        <v>0.73454310404398315</v>
      </c>
      <c r="M1787" s="357">
        <v>0.74335762129251093</v>
      </c>
      <c r="N1787" s="357">
        <v>0</v>
      </c>
      <c r="O1787" s="356">
        <f t="shared" si="54"/>
        <v>-1.1999999999999968</v>
      </c>
      <c r="P1787" s="357">
        <v>4.7090325009935263E-2</v>
      </c>
      <c r="Q1787" s="356" t="s">
        <v>15063</v>
      </c>
    </row>
    <row r="1788" spans="1:18" x14ac:dyDescent="0.25">
      <c r="A1788" s="354">
        <v>1785</v>
      </c>
      <c r="B1788" s="355" t="s">
        <v>2401</v>
      </c>
      <c r="C1788" s="355" t="s">
        <v>14338</v>
      </c>
      <c r="D1788" s="355" t="s">
        <v>14347</v>
      </c>
      <c r="E1788" s="355" t="s">
        <v>14360</v>
      </c>
      <c r="F1788" s="356" t="s">
        <v>2486</v>
      </c>
      <c r="G1788" s="356" t="s">
        <v>3108</v>
      </c>
      <c r="H1788" s="356" t="s">
        <v>3109</v>
      </c>
      <c r="I1788" s="356" t="str">
        <f t="shared" si="55"/>
        <v>MANYATHA_TECHPARK_66F02-PHILIPS</v>
      </c>
      <c r="J1788" s="356" t="s">
        <v>2414</v>
      </c>
      <c r="K1788" s="356" t="s">
        <v>15063</v>
      </c>
      <c r="L1788" s="357">
        <v>3.5472215620600149</v>
      </c>
      <c r="M1788" s="357">
        <v>3.612886</v>
      </c>
      <c r="N1788" s="357">
        <v>0</v>
      </c>
      <c r="O1788" s="356">
        <f t="shared" si="54"/>
        <v>-1.8511512966179402</v>
      </c>
      <c r="P1788" s="357">
        <v>0.83370481089352078</v>
      </c>
      <c r="Q1788" s="356" t="s">
        <v>15063</v>
      </c>
    </row>
    <row r="1789" spans="1:18" x14ac:dyDescent="0.25">
      <c r="A1789" s="354">
        <v>1786</v>
      </c>
      <c r="B1789" s="355" t="s">
        <v>2401</v>
      </c>
      <c r="C1789" s="355" t="s">
        <v>14338</v>
      </c>
      <c r="D1789" s="355" t="s">
        <v>14347</v>
      </c>
      <c r="E1789" s="355" t="s">
        <v>14360</v>
      </c>
      <c r="F1789" s="356" t="s">
        <v>3154</v>
      </c>
      <c r="G1789" s="356" t="s">
        <v>3155</v>
      </c>
      <c r="H1789" s="356" t="s">
        <v>3156</v>
      </c>
      <c r="I1789" s="356" t="str">
        <f t="shared" si="55"/>
        <v>SOBHA_CITY_66F02-SOBHA_MYKONOS_BLOCK3_4</v>
      </c>
      <c r="J1789" s="356" t="s">
        <v>2432</v>
      </c>
      <c r="K1789" s="356" t="s">
        <v>15063</v>
      </c>
      <c r="L1789" s="357">
        <v>0.51562425742000029</v>
      </c>
      <c r="M1789" s="357">
        <v>0.51719499999999996</v>
      </c>
      <c r="N1789" s="357">
        <v>0</v>
      </c>
      <c r="O1789" s="356">
        <f t="shared" si="54"/>
        <v>-0.30462930271339606</v>
      </c>
      <c r="P1789" s="357">
        <v>-0.3046293027133995</v>
      </c>
      <c r="Q1789" s="356" t="s">
        <v>15063</v>
      </c>
    </row>
    <row r="1790" spans="1:18" x14ac:dyDescent="0.25">
      <c r="A1790" s="354">
        <v>1787</v>
      </c>
      <c r="B1790" s="355" t="s">
        <v>2401</v>
      </c>
      <c r="C1790" s="355" t="s">
        <v>14885</v>
      </c>
      <c r="D1790" s="355" t="s">
        <v>1362</v>
      </c>
      <c r="E1790" s="355" t="s">
        <v>14360</v>
      </c>
      <c r="F1790" s="356" t="s">
        <v>3154</v>
      </c>
      <c r="G1790" s="356" t="s">
        <v>2542</v>
      </c>
      <c r="H1790" s="356" t="s">
        <v>14911</v>
      </c>
      <c r="I1790" s="356" t="str">
        <f t="shared" si="55"/>
        <v>SOBHA_CITY_66F03-CHOKKANAHALLI</v>
      </c>
      <c r="J1790" s="356" t="s">
        <v>2425</v>
      </c>
      <c r="K1790" s="356" t="s">
        <v>15063</v>
      </c>
      <c r="L1790" s="357">
        <v>5.6893430553433948</v>
      </c>
      <c r="M1790" s="357">
        <v>5.1310324999999999</v>
      </c>
      <c r="N1790" s="357">
        <v>2.6106222406033948</v>
      </c>
      <c r="O1790" s="356">
        <f t="shared" si="54"/>
        <v>-66.661181989420456</v>
      </c>
      <c r="P1790" s="357">
        <v>-66.661181989420484</v>
      </c>
      <c r="Q1790" s="356" t="s">
        <v>15063</v>
      </c>
    </row>
    <row r="1791" spans="1:18" x14ac:dyDescent="0.25">
      <c r="A1791" s="354">
        <v>1788</v>
      </c>
      <c r="B1791" s="355" t="s">
        <v>2401</v>
      </c>
      <c r="C1791" s="355" t="s">
        <v>14338</v>
      </c>
      <c r="D1791" s="355" t="s">
        <v>14347</v>
      </c>
      <c r="E1791" s="355" t="s">
        <v>14360</v>
      </c>
      <c r="F1791" s="356" t="s">
        <v>3198</v>
      </c>
      <c r="G1791" s="356" t="s">
        <v>3199</v>
      </c>
      <c r="H1791" s="356" t="s">
        <v>3200</v>
      </c>
      <c r="I1791" s="356" t="str">
        <f t="shared" si="55"/>
        <v>BANASWADI_66F03-HENNUR</v>
      </c>
      <c r="J1791" s="356" t="s">
        <v>2405</v>
      </c>
      <c r="K1791" s="356" t="s">
        <v>15063</v>
      </c>
      <c r="L1791" s="357">
        <v>3.9140191534157349</v>
      </c>
      <c r="M1791" s="357">
        <v>3.6156468500000001</v>
      </c>
      <c r="N1791" s="357">
        <v>0</v>
      </c>
      <c r="O1791" s="356">
        <f t="shared" si="54"/>
        <v>7.6231692212172133</v>
      </c>
      <c r="P1791" s="357">
        <v>7.6231692212172302</v>
      </c>
      <c r="Q1791" s="356" t="s">
        <v>15063</v>
      </c>
    </row>
    <row r="1792" spans="1:18" x14ac:dyDescent="0.25">
      <c r="A1792" s="354">
        <v>1789</v>
      </c>
      <c r="B1792" s="355" t="s">
        <v>2401</v>
      </c>
      <c r="C1792" s="355" t="s">
        <v>14338</v>
      </c>
      <c r="D1792" s="355" t="s">
        <v>14347</v>
      </c>
      <c r="E1792" s="355" t="s">
        <v>14360</v>
      </c>
      <c r="F1792" s="356" t="s">
        <v>3167</v>
      </c>
      <c r="G1792" s="356" t="s">
        <v>3168</v>
      </c>
      <c r="H1792" s="356" t="s">
        <v>3169</v>
      </c>
      <c r="I1792" s="356" t="str">
        <f t="shared" si="55"/>
        <v>GEDDALAHALLI_66F03-HENNUR BANDE</v>
      </c>
      <c r="J1792" s="356" t="s">
        <v>2405</v>
      </c>
      <c r="K1792" s="356" t="s">
        <v>15063</v>
      </c>
      <c r="L1792" s="357">
        <v>1.9890493477858151</v>
      </c>
      <c r="M1792" s="357">
        <v>2.0405120000000001</v>
      </c>
      <c r="N1792" s="357">
        <v>0</v>
      </c>
      <c r="O1792" s="356">
        <f t="shared" si="54"/>
        <v>-2.5872989160109365</v>
      </c>
      <c r="P1792" s="357">
        <v>-2.587298916010905</v>
      </c>
      <c r="Q1792" s="356" t="s">
        <v>15063</v>
      </c>
      <c r="R1792" s="358" t="e">
        <f>#REF!-M1792</f>
        <v>#REF!</v>
      </c>
    </row>
    <row r="1793" spans="1:18" x14ac:dyDescent="0.25">
      <c r="A1793" s="354">
        <v>1790</v>
      </c>
      <c r="B1793" s="355" t="s">
        <v>2401</v>
      </c>
      <c r="C1793" s="355" t="s">
        <v>14338</v>
      </c>
      <c r="D1793" s="355" t="s">
        <v>14347</v>
      </c>
      <c r="E1793" s="355" t="s">
        <v>14360</v>
      </c>
      <c r="F1793" s="356" t="s">
        <v>2486</v>
      </c>
      <c r="G1793" s="356" t="s">
        <v>3110</v>
      </c>
      <c r="H1793" s="356" t="s">
        <v>3111</v>
      </c>
      <c r="I1793" s="356" t="str">
        <f t="shared" si="55"/>
        <v>MANYATHA_TECHPARK_66F03-INCUBATOR</v>
      </c>
      <c r="J1793" s="356" t="s">
        <v>2425</v>
      </c>
      <c r="K1793" s="356" t="s">
        <v>15063</v>
      </c>
      <c r="L1793" s="357">
        <v>0.49921980822877465</v>
      </c>
      <c r="M1793" s="357">
        <v>0.50521044592751996</v>
      </c>
      <c r="N1793" s="357">
        <v>0</v>
      </c>
      <c r="O1793" s="356">
        <f t="shared" si="54"/>
        <v>-1.2000000000000017</v>
      </c>
      <c r="P1793" s="357">
        <v>0.16771706255527263</v>
      </c>
      <c r="Q1793" s="356" t="s">
        <v>15063</v>
      </c>
    </row>
    <row r="1794" spans="1:18" x14ac:dyDescent="0.25">
      <c r="A1794" s="354">
        <v>1791</v>
      </c>
      <c r="B1794" s="355" t="s">
        <v>2401</v>
      </c>
      <c r="C1794" s="355" t="s">
        <v>14338</v>
      </c>
      <c r="D1794" s="355" t="s">
        <v>14347</v>
      </c>
      <c r="E1794" s="355" t="s">
        <v>14360</v>
      </c>
      <c r="F1794" s="356" t="s">
        <v>3205</v>
      </c>
      <c r="G1794" s="356" t="s">
        <v>14394</v>
      </c>
      <c r="H1794" s="356" t="s">
        <v>3207</v>
      </c>
      <c r="I1794" s="356" t="str">
        <f t="shared" si="55"/>
        <v>YELLARBANDE_66F04-BEL</v>
      </c>
      <c r="J1794" s="356" t="s">
        <v>2425</v>
      </c>
      <c r="K1794" s="356" t="s">
        <v>15063</v>
      </c>
      <c r="L1794" s="357">
        <v>0.4036211103470283</v>
      </c>
      <c r="M1794" s="357">
        <v>0.37072598985374555</v>
      </c>
      <c r="N1794" s="357">
        <v>0</v>
      </c>
      <c r="O1794" s="356">
        <f t="shared" si="54"/>
        <v>8.1499999999999844</v>
      </c>
      <c r="P1794" s="357">
        <v>9.4272500837183753</v>
      </c>
      <c r="Q1794" s="356" t="s">
        <v>15063</v>
      </c>
      <c r="R1794" s="358" t="e">
        <f>#REF!-M1794</f>
        <v>#REF!</v>
      </c>
    </row>
    <row r="1795" spans="1:18" x14ac:dyDescent="0.25">
      <c r="A1795" s="354">
        <v>1792</v>
      </c>
      <c r="B1795" s="355" t="s">
        <v>2401</v>
      </c>
      <c r="C1795" s="355" t="s">
        <v>14338</v>
      </c>
      <c r="D1795" s="355" t="s">
        <v>14347</v>
      </c>
      <c r="E1795" s="355" t="s">
        <v>14360</v>
      </c>
      <c r="F1795" s="356" t="s">
        <v>2486</v>
      </c>
      <c r="G1795" s="356" t="s">
        <v>3112</v>
      </c>
      <c r="H1795" s="356" t="s">
        <v>3113</v>
      </c>
      <c r="I1795" s="356" t="str">
        <f t="shared" si="55"/>
        <v>MANYATHA_TECHPARK_66F04-IBMDBLK</v>
      </c>
      <c r="J1795" s="356" t="s">
        <v>2425</v>
      </c>
      <c r="K1795" s="356" t="s">
        <v>15063</v>
      </c>
      <c r="L1795" s="357">
        <v>1.4045231813892061</v>
      </c>
      <c r="M1795" s="357">
        <v>1.4139999999999999</v>
      </c>
      <c r="N1795" s="357">
        <v>0</v>
      </c>
      <c r="O1795" s="356">
        <f t="shared" si="54"/>
        <v>-0.67473564953341592</v>
      </c>
      <c r="P1795" s="357">
        <v>58.474071285709705</v>
      </c>
      <c r="Q1795" s="356" t="s">
        <v>15063</v>
      </c>
    </row>
    <row r="1796" spans="1:18" x14ac:dyDescent="0.25">
      <c r="A1796" s="354">
        <v>1793</v>
      </c>
      <c r="B1796" s="355" t="s">
        <v>2401</v>
      </c>
      <c r="C1796" s="355" t="s">
        <v>14338</v>
      </c>
      <c r="D1796" s="355" t="s">
        <v>14347</v>
      </c>
      <c r="E1796" s="355" t="s">
        <v>14360</v>
      </c>
      <c r="F1796" s="356" t="s">
        <v>3167</v>
      </c>
      <c r="G1796" s="356" t="s">
        <v>3181</v>
      </c>
      <c r="H1796" s="356" t="s">
        <v>3182</v>
      </c>
      <c r="I1796" s="356" t="str">
        <f t="shared" si="55"/>
        <v>GEDDALAHALLI_66F04-KRISTHUJAYANTHI COLLEGE</v>
      </c>
      <c r="J1796" s="356" t="s">
        <v>2405</v>
      </c>
      <c r="K1796" s="356" t="s">
        <v>15063</v>
      </c>
      <c r="L1796" s="357">
        <v>2.43920023345312</v>
      </c>
      <c r="M1796" s="357">
        <v>2.1255190834310485</v>
      </c>
      <c r="N1796" s="357">
        <v>0</v>
      </c>
      <c r="O1796" s="356">
        <f t="shared" ref="O1796:O1859" si="56">((L1796-N1796)-M1796)/(L1796-N1796)*100</f>
        <v>12.860000000000014</v>
      </c>
      <c r="P1796" s="357">
        <v>15.904285907925807</v>
      </c>
      <c r="Q1796" s="356" t="s">
        <v>15063</v>
      </c>
      <c r="R1796" s="358" t="e">
        <f>#REF!-M1796</f>
        <v>#REF!</v>
      </c>
    </row>
    <row r="1797" spans="1:18" x14ac:dyDescent="0.25">
      <c r="A1797" s="354">
        <v>1794</v>
      </c>
      <c r="B1797" s="355" t="s">
        <v>2401</v>
      </c>
      <c r="C1797" s="355" t="s">
        <v>14338</v>
      </c>
      <c r="D1797" s="355" t="s">
        <v>14347</v>
      </c>
      <c r="E1797" s="355" t="s">
        <v>14360</v>
      </c>
      <c r="F1797" s="356" t="s">
        <v>3154</v>
      </c>
      <c r="G1797" s="356" t="s">
        <v>3157</v>
      </c>
      <c r="H1797" s="356" t="s">
        <v>3158</v>
      </c>
      <c r="I1797" s="356" t="str">
        <f t="shared" ref="I1797:I1860" si="57">F1797&amp;H1797</f>
        <v>SOBHA_CITY_66F04-SOBHA_MYKONOS_BLOCK_2</v>
      </c>
      <c r="J1797" s="356" t="s">
        <v>2432</v>
      </c>
      <c r="K1797" s="356" t="s">
        <v>15063</v>
      </c>
      <c r="L1797" s="357">
        <v>0.18933545095000009</v>
      </c>
      <c r="M1797" s="357">
        <v>0.18457300000000001</v>
      </c>
      <c r="N1797" s="357">
        <v>0</v>
      </c>
      <c r="O1797" s="356">
        <f t="shared" si="56"/>
        <v>2.5153508897062036</v>
      </c>
      <c r="P1797" s="357">
        <v>2.5153508897062027</v>
      </c>
      <c r="Q1797" s="356" t="s">
        <v>15063</v>
      </c>
    </row>
    <row r="1798" spans="1:18" x14ac:dyDescent="0.25">
      <c r="A1798" s="354">
        <v>1795</v>
      </c>
      <c r="B1798" s="355" t="s">
        <v>2401</v>
      </c>
      <c r="C1798" s="355" t="s">
        <v>14338</v>
      </c>
      <c r="D1798" s="355" t="s">
        <v>14347</v>
      </c>
      <c r="E1798" s="355" t="s">
        <v>14360</v>
      </c>
      <c r="F1798" s="356" t="s">
        <v>3198</v>
      </c>
      <c r="G1798" s="356" t="s">
        <v>3201</v>
      </c>
      <c r="H1798" s="356" t="s">
        <v>3202</v>
      </c>
      <c r="I1798" s="356" t="str">
        <f t="shared" si="57"/>
        <v>BANASWADI_66F05-CHELIKERE</v>
      </c>
      <c r="J1798" s="356" t="s">
        <v>2405</v>
      </c>
      <c r="K1798" s="356" t="s">
        <v>15063</v>
      </c>
      <c r="L1798" s="357">
        <v>2.1382656598930243</v>
      </c>
      <c r="M1798" s="357">
        <v>1.9088297545865029</v>
      </c>
      <c r="N1798" s="357">
        <v>0</v>
      </c>
      <c r="O1798" s="356">
        <f t="shared" si="56"/>
        <v>10.729999999999993</v>
      </c>
      <c r="P1798" s="357">
        <v>10.729999999999984</v>
      </c>
      <c r="Q1798" s="356" t="s">
        <v>15063</v>
      </c>
    </row>
    <row r="1799" spans="1:18" x14ac:dyDescent="0.25">
      <c r="A1799" s="354">
        <v>1796</v>
      </c>
      <c r="B1799" s="355" t="s">
        <v>2401</v>
      </c>
      <c r="C1799" s="355" t="s">
        <v>14338</v>
      </c>
      <c r="D1799" s="355" t="s">
        <v>14347</v>
      </c>
      <c r="E1799" s="355" t="s">
        <v>14360</v>
      </c>
      <c r="F1799" s="356" t="s">
        <v>2486</v>
      </c>
      <c r="G1799" s="356" t="s">
        <v>3114</v>
      </c>
      <c r="H1799" s="356" t="s">
        <v>3115</v>
      </c>
      <c r="I1799" s="356" t="str">
        <f t="shared" si="57"/>
        <v>MANYATHA_TECHPARK_66F05-IBM--D-&amp;-D-BLK</v>
      </c>
      <c r="J1799" s="356" t="s">
        <v>2425</v>
      </c>
      <c r="K1799" s="356" t="s">
        <v>15063</v>
      </c>
      <c r="L1799" s="357">
        <v>2.1359547299933417</v>
      </c>
      <c r="M1799" s="357">
        <v>2.1456</v>
      </c>
      <c r="N1799" s="357">
        <v>0</v>
      </c>
      <c r="O1799" s="356">
        <f t="shared" si="56"/>
        <v>-0.45156715501589001</v>
      </c>
      <c r="P1799" s="357">
        <v>1.1026943756929031</v>
      </c>
      <c r="Q1799" s="356" t="s">
        <v>15063</v>
      </c>
    </row>
    <row r="1800" spans="1:18" x14ac:dyDescent="0.25">
      <c r="A1800" s="354">
        <v>1797</v>
      </c>
      <c r="B1800" s="355" t="s">
        <v>2401</v>
      </c>
      <c r="C1800" s="355" t="s">
        <v>14338</v>
      </c>
      <c r="D1800" s="355" t="s">
        <v>14347</v>
      </c>
      <c r="E1800" s="355" t="s">
        <v>14360</v>
      </c>
      <c r="F1800" s="356" t="s">
        <v>3154</v>
      </c>
      <c r="G1800" s="356" t="s">
        <v>14388</v>
      </c>
      <c r="H1800" s="356" t="s">
        <v>14389</v>
      </c>
      <c r="I1800" s="356" t="str">
        <f t="shared" si="57"/>
        <v>SOBHA_CITY_66F05-MANIPAL</v>
      </c>
      <c r="J1800" s="356" t="s">
        <v>2405</v>
      </c>
      <c r="K1800" s="356" t="s">
        <v>15063</v>
      </c>
      <c r="L1800" s="357">
        <v>2.6046615739000023</v>
      </c>
      <c r="M1800" s="357">
        <v>2.2697020954964615</v>
      </c>
      <c r="N1800" s="357">
        <v>0</v>
      </c>
      <c r="O1800" s="356">
        <f t="shared" si="56"/>
        <v>12.860000000000019</v>
      </c>
      <c r="P1800" s="357">
        <v>14.475968194252342</v>
      </c>
      <c r="Q1800" s="356" t="s">
        <v>15063</v>
      </c>
    </row>
    <row r="1801" spans="1:18" x14ac:dyDescent="0.25">
      <c r="A1801" s="354">
        <v>1798</v>
      </c>
      <c r="B1801" s="355" t="s">
        <v>2401</v>
      </c>
      <c r="C1801" s="355" t="s">
        <v>14338</v>
      </c>
      <c r="D1801" s="355" t="s">
        <v>14347</v>
      </c>
      <c r="E1801" s="355" t="s">
        <v>14360</v>
      </c>
      <c r="F1801" s="356" t="s">
        <v>3154</v>
      </c>
      <c r="G1801" s="356" t="s">
        <v>3159</v>
      </c>
      <c r="H1801" s="356" t="s">
        <v>3160</v>
      </c>
      <c r="I1801" s="356" t="str">
        <f t="shared" si="57"/>
        <v>SOBHA_CITY_66F06-CLUBHOUSE_BLOCK_12</v>
      </c>
      <c r="J1801" s="356" t="s">
        <v>2432</v>
      </c>
      <c r="K1801" s="356" t="s">
        <v>15063</v>
      </c>
      <c r="L1801" s="357">
        <v>0.19363230698000003</v>
      </c>
      <c r="M1801" s="357">
        <v>0.18670200000000001</v>
      </c>
      <c r="N1801" s="357">
        <v>0</v>
      </c>
      <c r="O1801" s="356">
        <f t="shared" si="56"/>
        <v>3.5791067555249669</v>
      </c>
      <c r="P1801" s="357">
        <v>3.5791067555249523</v>
      </c>
      <c r="Q1801" s="356" t="s">
        <v>15063</v>
      </c>
    </row>
    <row r="1802" spans="1:18" x14ac:dyDescent="0.25">
      <c r="A1802" s="354">
        <v>1799</v>
      </c>
      <c r="B1802" s="355" t="s">
        <v>2401</v>
      </c>
      <c r="C1802" s="355" t="s">
        <v>14338</v>
      </c>
      <c r="D1802" s="355" t="s">
        <v>14347</v>
      </c>
      <c r="E1802" s="355" t="s">
        <v>14360</v>
      </c>
      <c r="F1802" s="356" t="s">
        <v>3183</v>
      </c>
      <c r="G1802" s="356" t="s">
        <v>3184</v>
      </c>
      <c r="H1802" s="356" t="s">
        <v>3185</v>
      </c>
      <c r="I1802" s="356" t="str">
        <f t="shared" si="57"/>
        <v>HBRLAYOUT_66F06-FGOVINDAPURA</v>
      </c>
      <c r="J1802" s="356" t="s">
        <v>2405</v>
      </c>
      <c r="K1802" s="356" t="s">
        <v>15063</v>
      </c>
      <c r="L1802" s="357">
        <v>4.8640695505027409</v>
      </c>
      <c r="M1802" s="357">
        <v>4.4676478821367676</v>
      </c>
      <c r="N1802" s="357">
        <v>0</v>
      </c>
      <c r="O1802" s="356">
        <f t="shared" si="56"/>
        <v>8.15</v>
      </c>
      <c r="P1802" s="357">
        <v>8.1500000000000021</v>
      </c>
      <c r="Q1802" s="356" t="s">
        <v>15063</v>
      </c>
    </row>
    <row r="1803" spans="1:18" x14ac:dyDescent="0.25">
      <c r="A1803" s="354">
        <v>1800</v>
      </c>
      <c r="B1803" s="355" t="s">
        <v>2401</v>
      </c>
      <c r="C1803" s="355" t="s">
        <v>14338</v>
      </c>
      <c r="D1803" s="355" t="s">
        <v>14347</v>
      </c>
      <c r="E1803" s="355" t="s">
        <v>14360</v>
      </c>
      <c r="F1803" s="356" t="s">
        <v>3167</v>
      </c>
      <c r="G1803" s="356" t="s">
        <v>3170</v>
      </c>
      <c r="H1803" s="356" t="s">
        <v>3171</v>
      </c>
      <c r="I1803" s="356" t="str">
        <f t="shared" si="57"/>
        <v>GEDDALAHALLI_66F06-KOTHANUR</v>
      </c>
      <c r="J1803" s="356" t="s">
        <v>2405</v>
      </c>
      <c r="K1803" s="356" t="s">
        <v>15063</v>
      </c>
      <c r="L1803" s="357">
        <v>1.9587857137251221</v>
      </c>
      <c r="M1803" s="357">
        <v>1.7409687423588887</v>
      </c>
      <c r="N1803" s="357">
        <v>0</v>
      </c>
      <c r="O1803" s="356">
        <f t="shared" si="56"/>
        <v>11.119999999999994</v>
      </c>
      <c r="P1803" s="357">
        <v>11.119999999999985</v>
      </c>
      <c r="Q1803" s="356" t="s">
        <v>15063</v>
      </c>
      <c r="R1803" s="358" t="e">
        <f>#REF!-M1803</f>
        <v>#REF!</v>
      </c>
    </row>
    <row r="1804" spans="1:18" x14ac:dyDescent="0.25">
      <c r="A1804" s="354">
        <v>1801</v>
      </c>
      <c r="B1804" s="355" t="s">
        <v>2401</v>
      </c>
      <c r="C1804" s="355" t="s">
        <v>14338</v>
      </c>
      <c r="D1804" s="355" t="s">
        <v>14347</v>
      </c>
      <c r="E1804" s="355" t="s">
        <v>14360</v>
      </c>
      <c r="F1804" s="356" t="s">
        <v>3167</v>
      </c>
      <c r="G1804" s="356" t="s">
        <v>3173</v>
      </c>
      <c r="H1804" s="356" t="s">
        <v>3174</v>
      </c>
      <c r="I1804" s="356" t="str">
        <f t="shared" si="57"/>
        <v>GEDDALAHALLI_66F07-BYRATHI</v>
      </c>
      <c r="J1804" s="356" t="s">
        <v>2405</v>
      </c>
      <c r="K1804" s="356" t="s">
        <v>15063</v>
      </c>
      <c r="L1804" s="357">
        <v>3.1024360077535418</v>
      </c>
      <c r="M1804" s="357">
        <v>2.757445123691348</v>
      </c>
      <c r="N1804" s="357">
        <v>0</v>
      </c>
      <c r="O1804" s="356">
        <f t="shared" si="56"/>
        <v>11.119999999999997</v>
      </c>
      <c r="P1804" s="357">
        <v>14.130894165399589</v>
      </c>
      <c r="Q1804" s="356" t="s">
        <v>15063</v>
      </c>
      <c r="R1804" s="358" t="e">
        <f>#REF!-M1804</f>
        <v>#REF!</v>
      </c>
    </row>
    <row r="1805" spans="1:18" x14ac:dyDescent="0.25">
      <c r="A1805" s="354">
        <v>1802</v>
      </c>
      <c r="B1805" s="355" t="s">
        <v>2401</v>
      </c>
      <c r="C1805" s="355" t="s">
        <v>14885</v>
      </c>
      <c r="D1805" s="355" t="s">
        <v>1362</v>
      </c>
      <c r="E1805" s="355" t="s">
        <v>14360</v>
      </c>
      <c r="F1805" s="356" t="s">
        <v>3183</v>
      </c>
      <c r="G1805" s="356" t="s">
        <v>3186</v>
      </c>
      <c r="H1805" s="356" t="s">
        <v>3187</v>
      </c>
      <c r="I1805" s="356" t="str">
        <f t="shared" si="57"/>
        <v>HBRLAYOUT_66F07-F-BRINDAVAN-NAGAR</v>
      </c>
      <c r="J1805" s="356" t="s">
        <v>2405</v>
      </c>
      <c r="K1805" s="356" t="s">
        <v>15063</v>
      </c>
      <c r="L1805" s="357">
        <v>4.1403872263198718</v>
      </c>
      <c r="M1805" s="357">
        <v>2.3276979999999998</v>
      </c>
      <c r="N1805" s="357">
        <v>1.6780800000000018</v>
      </c>
      <c r="O1805" s="356">
        <f t="shared" si="56"/>
        <v>5.4667924814993629</v>
      </c>
      <c r="P1805" s="357">
        <v>5.4667924814993611</v>
      </c>
      <c r="Q1805" s="356" t="s">
        <v>15063</v>
      </c>
    </row>
    <row r="1806" spans="1:18" x14ac:dyDescent="0.25">
      <c r="A1806" s="354">
        <v>1803</v>
      </c>
      <c r="B1806" s="355" t="s">
        <v>2401</v>
      </c>
      <c r="C1806" s="355" t="s">
        <v>14338</v>
      </c>
      <c r="D1806" s="355" t="s">
        <v>14347</v>
      </c>
      <c r="E1806" s="355" t="s">
        <v>14360</v>
      </c>
      <c r="F1806" s="356" t="s">
        <v>3154</v>
      </c>
      <c r="G1806" s="356" t="s">
        <v>3161</v>
      </c>
      <c r="H1806" s="356" t="s">
        <v>3162</v>
      </c>
      <c r="I1806" s="356" t="str">
        <f t="shared" si="57"/>
        <v>SOBHA_CITY_66F07-SOBHA_SANTORINI_BLOCK_9_10</v>
      </c>
      <c r="J1806" s="356" t="s">
        <v>2432</v>
      </c>
      <c r="K1806" s="356" t="s">
        <v>15063</v>
      </c>
      <c r="L1806" s="357">
        <v>5.3037677400933125</v>
      </c>
      <c r="M1806" s="357">
        <v>4.6217032087173129</v>
      </c>
      <c r="N1806" s="357">
        <v>0</v>
      </c>
      <c r="O1806" s="356">
        <f t="shared" si="56"/>
        <v>12.859999999999994</v>
      </c>
      <c r="P1806" s="357">
        <v>12.860000000000005</v>
      </c>
      <c r="Q1806" s="356" t="s">
        <v>15063</v>
      </c>
    </row>
    <row r="1807" spans="1:18" x14ac:dyDescent="0.25">
      <c r="A1807" s="354">
        <v>1804</v>
      </c>
      <c r="B1807" s="355" t="s">
        <v>2401</v>
      </c>
      <c r="C1807" s="355" t="s">
        <v>14338</v>
      </c>
      <c r="D1807" s="355" t="s">
        <v>14347</v>
      </c>
      <c r="E1807" s="355" t="s">
        <v>14360</v>
      </c>
      <c r="F1807" s="356" t="s">
        <v>2486</v>
      </c>
      <c r="G1807" s="356" t="s">
        <v>3120</v>
      </c>
      <c r="H1807" s="356" t="s">
        <v>14361</v>
      </c>
      <c r="I1807" s="356" t="str">
        <f t="shared" si="57"/>
        <v>MANYATHA_TECHPARK_66F07-STAND BYIDLE</v>
      </c>
      <c r="J1807" s="356"/>
      <c r="K1807" s="356" t="s">
        <v>15063</v>
      </c>
      <c r="L1807" s="357">
        <v>0.74489618316626427</v>
      </c>
      <c r="M1807" s="357">
        <v>0.63986582133982095</v>
      </c>
      <c r="N1807" s="357">
        <v>0</v>
      </c>
      <c r="O1807" s="356">
        <f t="shared" si="56"/>
        <v>14.100000000000007</v>
      </c>
      <c r="P1807" s="357" t="e">
        <v>#DIV/0!</v>
      </c>
      <c r="Q1807" s="356" t="s">
        <v>15063</v>
      </c>
    </row>
    <row r="1808" spans="1:18" x14ac:dyDescent="0.25">
      <c r="A1808" s="354">
        <v>1805</v>
      </c>
      <c r="B1808" s="355" t="s">
        <v>2401</v>
      </c>
      <c r="C1808" s="355" t="s">
        <v>14338</v>
      </c>
      <c r="D1808" s="355" t="s">
        <v>14347</v>
      </c>
      <c r="E1808" s="355" t="s">
        <v>14360</v>
      </c>
      <c r="F1808" s="356" t="s">
        <v>3167</v>
      </c>
      <c r="G1808" s="356" t="s">
        <v>3175</v>
      </c>
      <c r="H1808" s="356" t="s">
        <v>3176</v>
      </c>
      <c r="I1808" s="356" t="str">
        <f t="shared" si="57"/>
        <v>GEDDALAHALLI_66F08-GEDDAHALLI</v>
      </c>
      <c r="J1808" s="356" t="s">
        <v>2405</v>
      </c>
      <c r="K1808" s="356" t="s">
        <v>15063</v>
      </c>
      <c r="L1808" s="357">
        <v>3.60122898034748</v>
      </c>
      <c r="M1808" s="357">
        <v>3.2007723177328402</v>
      </c>
      <c r="N1808" s="357">
        <v>0</v>
      </c>
      <c r="O1808" s="356">
        <f t="shared" si="56"/>
        <v>11.12</v>
      </c>
      <c r="P1808" s="357">
        <v>11.119999999999985</v>
      </c>
      <c r="Q1808" s="356" t="s">
        <v>15063</v>
      </c>
      <c r="R1808" s="358" t="e">
        <f>#REF!-M1808</f>
        <v>#REF!</v>
      </c>
    </row>
    <row r="1809" spans="1:18" x14ac:dyDescent="0.25">
      <c r="A1809" s="354">
        <v>1806</v>
      </c>
      <c r="B1809" s="355" t="s">
        <v>2401</v>
      </c>
      <c r="C1809" s="355" t="s">
        <v>14338</v>
      </c>
      <c r="D1809" s="355" t="s">
        <v>14347</v>
      </c>
      <c r="E1809" s="355" t="s">
        <v>14360</v>
      </c>
      <c r="F1809" s="356" t="s">
        <v>2486</v>
      </c>
      <c r="G1809" s="356" t="s">
        <v>3121</v>
      </c>
      <c r="H1809" s="356" t="s">
        <v>3122</v>
      </c>
      <c r="I1809" s="356" t="str">
        <f t="shared" si="57"/>
        <v>MANYATHA_TECHPARK_66F08-IBMDBLK</v>
      </c>
      <c r="J1809" s="356" t="s">
        <v>2425</v>
      </c>
      <c r="K1809" s="356" t="s">
        <v>15063</v>
      </c>
      <c r="L1809" s="357">
        <v>0.6876680221050202</v>
      </c>
      <c r="M1809" s="357">
        <v>0.6905</v>
      </c>
      <c r="N1809" s="357">
        <v>0</v>
      </c>
      <c r="O1809" s="356">
        <f t="shared" si="56"/>
        <v>-0.41182340954445318</v>
      </c>
      <c r="P1809" s="357">
        <v>1.110278996912728</v>
      </c>
      <c r="Q1809" s="356" t="s">
        <v>15063</v>
      </c>
    </row>
    <row r="1810" spans="1:18" x14ac:dyDescent="0.25">
      <c r="A1810" s="354">
        <v>1807</v>
      </c>
      <c r="B1810" s="355" t="s">
        <v>2401</v>
      </c>
      <c r="C1810" s="355" t="s">
        <v>14885</v>
      </c>
      <c r="D1810" s="355" t="s">
        <v>1362</v>
      </c>
      <c r="E1810" s="355" t="s">
        <v>14360</v>
      </c>
      <c r="F1810" s="356" t="s">
        <v>3183</v>
      </c>
      <c r="G1810" s="356" t="s">
        <v>3192</v>
      </c>
      <c r="H1810" s="356" t="s">
        <v>3193</v>
      </c>
      <c r="I1810" s="356" t="str">
        <f t="shared" si="57"/>
        <v>HBRLAYOUT_66F08-RACHENAHALLI</v>
      </c>
      <c r="J1810" s="356" t="s">
        <v>2405</v>
      </c>
      <c r="K1810" s="356" t="s">
        <v>15063</v>
      </c>
      <c r="L1810" s="357">
        <v>3.7095875672977217</v>
      </c>
      <c r="M1810" s="357">
        <v>6.7551717999999994</v>
      </c>
      <c r="N1810" s="357">
        <v>2.0014999999999894E-2</v>
      </c>
      <c r="O1810" s="356">
        <f t="shared" si="56"/>
        <v>-83.088194547899946</v>
      </c>
      <c r="P1810" s="357">
        <v>-83.088194547899946</v>
      </c>
      <c r="Q1810" s="356" t="s">
        <v>15063</v>
      </c>
    </row>
    <row r="1811" spans="1:18" x14ac:dyDescent="0.25">
      <c r="A1811" s="354">
        <v>1808</v>
      </c>
      <c r="B1811" s="355" t="s">
        <v>2401</v>
      </c>
      <c r="C1811" s="355" t="s">
        <v>14338</v>
      </c>
      <c r="D1811" s="355" t="s">
        <v>14347</v>
      </c>
      <c r="E1811" s="355" t="s">
        <v>14360</v>
      </c>
      <c r="F1811" s="356" t="s">
        <v>3154</v>
      </c>
      <c r="G1811" s="356" t="s">
        <v>3163</v>
      </c>
      <c r="H1811" s="356" t="s">
        <v>3164</v>
      </c>
      <c r="I1811" s="356" t="str">
        <f t="shared" si="57"/>
        <v>SOBHA_CITY_66F08-SOBHA_CASA_SERENITA_BLOCK_13</v>
      </c>
      <c r="J1811" s="356" t="s">
        <v>2432</v>
      </c>
      <c r="K1811" s="356" t="s">
        <v>15063</v>
      </c>
      <c r="L1811" s="357">
        <v>0.43232503529583</v>
      </c>
      <c r="M1811" s="357">
        <v>0.39290199999999997</v>
      </c>
      <c r="N1811" s="357">
        <v>0</v>
      </c>
      <c r="O1811" s="356">
        <f t="shared" si="56"/>
        <v>9.1188416300836597</v>
      </c>
      <c r="P1811" s="357">
        <v>9.1188416300836632</v>
      </c>
      <c r="Q1811" s="356" t="s">
        <v>15063</v>
      </c>
    </row>
    <row r="1812" spans="1:18" x14ac:dyDescent="0.25">
      <c r="A1812" s="354">
        <v>1809</v>
      </c>
      <c r="B1812" s="355" t="s">
        <v>2401</v>
      </c>
      <c r="C1812" s="355" t="s">
        <v>14338</v>
      </c>
      <c r="D1812" s="355" t="s">
        <v>14347</v>
      </c>
      <c r="E1812" s="355" t="s">
        <v>14360</v>
      </c>
      <c r="F1812" s="356" t="s">
        <v>2486</v>
      </c>
      <c r="G1812" s="356" t="s">
        <v>3135</v>
      </c>
      <c r="H1812" s="356" t="s">
        <v>3136</v>
      </c>
      <c r="I1812" s="356" t="str">
        <f t="shared" si="57"/>
        <v>MANYATHA_TECHPARK_66F09-F-BLK</v>
      </c>
      <c r="J1812" s="356" t="s">
        <v>2425</v>
      </c>
      <c r="K1812" s="356" t="s">
        <v>15063</v>
      </c>
      <c r="L1812" s="357">
        <v>0.97546679376055079</v>
      </c>
      <c r="M1812" s="357">
        <v>0.96962499999999996</v>
      </c>
      <c r="N1812" s="357">
        <v>0</v>
      </c>
      <c r="O1812" s="356">
        <f t="shared" si="56"/>
        <v>0.59887161694453561</v>
      </c>
      <c r="P1812" s="357">
        <v>2.1810909501388642</v>
      </c>
      <c r="Q1812" s="356" t="s">
        <v>15063</v>
      </c>
    </row>
    <row r="1813" spans="1:18" x14ac:dyDescent="0.25">
      <c r="A1813" s="354">
        <v>1810</v>
      </c>
      <c r="B1813" s="355" t="s">
        <v>2401</v>
      </c>
      <c r="C1813" s="355" t="s">
        <v>14338</v>
      </c>
      <c r="D1813" s="355" t="s">
        <v>14347</v>
      </c>
      <c r="E1813" s="355" t="s">
        <v>14360</v>
      </c>
      <c r="F1813" s="356" t="s">
        <v>3154</v>
      </c>
      <c r="G1813" s="356" t="s">
        <v>3165</v>
      </c>
      <c r="H1813" s="356" t="s">
        <v>3166</v>
      </c>
      <c r="I1813" s="356" t="str">
        <f t="shared" si="57"/>
        <v>SOBHA_CITY_66F09-SOBHA_CASA_PARADISO_BLOCK_17</v>
      </c>
      <c r="J1813" s="356" t="s">
        <v>2432</v>
      </c>
      <c r="K1813" s="356" t="s">
        <v>15063</v>
      </c>
      <c r="L1813" s="357">
        <v>0.48674861696865113</v>
      </c>
      <c r="M1813" s="357">
        <v>0.47913800000000001</v>
      </c>
      <c r="N1813" s="357">
        <v>0</v>
      </c>
      <c r="O1813" s="356">
        <f t="shared" si="56"/>
        <v>1.5635621146800869</v>
      </c>
      <c r="P1813" s="357">
        <v>1.5635621146800838</v>
      </c>
      <c r="Q1813" s="356" t="s">
        <v>15063</v>
      </c>
    </row>
    <row r="1814" spans="1:18" x14ac:dyDescent="0.25">
      <c r="A1814" s="354">
        <v>1811</v>
      </c>
      <c r="B1814" s="355" t="s">
        <v>2401</v>
      </c>
      <c r="C1814" s="355" t="s">
        <v>14338</v>
      </c>
      <c r="D1814" s="355" t="s">
        <v>14347</v>
      </c>
      <c r="E1814" s="355" t="s">
        <v>14360</v>
      </c>
      <c r="F1814" s="356" t="s">
        <v>3183</v>
      </c>
      <c r="G1814" s="356" t="s">
        <v>3190</v>
      </c>
      <c r="H1814" s="356" t="s">
        <v>3191</v>
      </c>
      <c r="I1814" s="356" t="str">
        <f t="shared" si="57"/>
        <v>HBRLAYOUT_66F09-TITAN-GARAGE</v>
      </c>
      <c r="J1814" s="356" t="s">
        <v>2405</v>
      </c>
      <c r="K1814" s="356" t="s">
        <v>15063</v>
      </c>
      <c r="L1814" s="357">
        <v>3.9404999284280651</v>
      </c>
      <c r="M1814" s="357">
        <v>3.5699559999999999</v>
      </c>
      <c r="N1814" s="357">
        <v>8.6219999999999075E-3</v>
      </c>
      <c r="O1814" s="356">
        <f t="shared" si="56"/>
        <v>9.2048109075644398</v>
      </c>
      <c r="P1814" s="357">
        <v>9.2048109075644433</v>
      </c>
      <c r="Q1814" s="356" t="s">
        <v>15063</v>
      </c>
    </row>
    <row r="1815" spans="1:18" x14ac:dyDescent="0.25">
      <c r="A1815" s="354">
        <v>1812</v>
      </c>
      <c r="B1815" s="355" t="s">
        <v>2401</v>
      </c>
      <c r="C1815" s="355" t="s">
        <v>14338</v>
      </c>
      <c r="D1815" s="355" t="s">
        <v>14347</v>
      </c>
      <c r="E1815" s="355" t="s">
        <v>14360</v>
      </c>
      <c r="F1815" s="356" t="s">
        <v>3167</v>
      </c>
      <c r="G1815" s="356" t="s">
        <v>3177</v>
      </c>
      <c r="H1815" s="356" t="s">
        <v>3178</v>
      </c>
      <c r="I1815" s="356" t="str">
        <f t="shared" si="57"/>
        <v>GEDDALAHALLI_66F09-VADDARAPALYA</v>
      </c>
      <c r="J1815" s="356" t="s">
        <v>2405</v>
      </c>
      <c r="K1815" s="356" t="s">
        <v>15063</v>
      </c>
      <c r="L1815" s="357">
        <v>2.239569835424009</v>
      </c>
      <c r="M1815" s="357">
        <v>2.1789540000000001</v>
      </c>
      <c r="N1815" s="357">
        <v>0</v>
      </c>
      <c r="O1815" s="356">
        <f t="shared" si="56"/>
        <v>2.7065838477205952</v>
      </c>
      <c r="P1815" s="357">
        <v>2.7065838477205895</v>
      </c>
      <c r="Q1815" s="356" t="s">
        <v>15063</v>
      </c>
      <c r="R1815" s="358" t="e">
        <f>#REF!-M1815</f>
        <v>#REF!</v>
      </c>
    </row>
    <row r="1816" spans="1:18" x14ac:dyDescent="0.25">
      <c r="A1816" s="354">
        <v>1813</v>
      </c>
      <c r="B1816" s="355" t="s">
        <v>2401</v>
      </c>
      <c r="C1816" s="355" t="s">
        <v>14885</v>
      </c>
      <c r="D1816" s="355" t="s">
        <v>1362</v>
      </c>
      <c r="E1816" s="355" t="s">
        <v>14360</v>
      </c>
      <c r="F1816" s="356" t="s">
        <v>3724</v>
      </c>
      <c r="G1816" s="356" t="s">
        <v>3179</v>
      </c>
      <c r="H1816" s="356" t="s">
        <v>3180</v>
      </c>
      <c r="I1816" s="356" t="str">
        <f t="shared" si="57"/>
        <v>GEDDALAHALLIF10-HOSAKOTE</v>
      </c>
      <c r="J1816" s="356" t="s">
        <v>2405</v>
      </c>
      <c r="K1816" s="356" t="s">
        <v>15063</v>
      </c>
      <c r="L1816" s="357">
        <v>6.3158974596296442</v>
      </c>
      <c r="M1816" s="357">
        <v>0.11377575000000029</v>
      </c>
      <c r="N1816" s="357">
        <v>5.6111238919999913</v>
      </c>
      <c r="O1816" s="356">
        <f t="shared" si="56"/>
        <v>83.856410735910629</v>
      </c>
      <c r="P1816" s="357">
        <v>85.477525559023107</v>
      </c>
      <c r="Q1816" s="356" t="s">
        <v>15063</v>
      </c>
    </row>
    <row r="1817" spans="1:18" x14ac:dyDescent="0.25">
      <c r="A1817" s="354">
        <v>1814</v>
      </c>
      <c r="B1817" s="355" t="s">
        <v>2401</v>
      </c>
      <c r="C1817" s="355" t="s">
        <v>14338</v>
      </c>
      <c r="D1817" s="355" t="s">
        <v>14347</v>
      </c>
      <c r="E1817" s="355" t="s">
        <v>14360</v>
      </c>
      <c r="F1817" s="356" t="s">
        <v>3183</v>
      </c>
      <c r="G1817" s="356" t="s">
        <v>3196</v>
      </c>
      <c r="H1817" s="356" t="s">
        <v>3197</v>
      </c>
      <c r="I1817" s="356" t="str">
        <f t="shared" si="57"/>
        <v>HBRLAYOUT_66F10-K.NARAYANAPURA</v>
      </c>
      <c r="J1817" s="356" t="s">
        <v>2405</v>
      </c>
      <c r="K1817" s="356" t="s">
        <v>15063</v>
      </c>
      <c r="L1817" s="357">
        <v>4.9360138462601251</v>
      </c>
      <c r="M1817" s="357">
        <v>4.3012424656310726</v>
      </c>
      <c r="N1817" s="357">
        <v>0</v>
      </c>
      <c r="O1817" s="356">
        <f t="shared" si="56"/>
        <v>12.860000000000008</v>
      </c>
      <c r="P1817" s="357">
        <v>12.860000000000005</v>
      </c>
      <c r="Q1817" s="356" t="s">
        <v>15063</v>
      </c>
    </row>
    <row r="1818" spans="1:18" x14ac:dyDescent="0.25">
      <c r="A1818" s="354">
        <v>1815</v>
      </c>
      <c r="B1818" s="355" t="s">
        <v>2401</v>
      </c>
      <c r="C1818" s="355" t="s">
        <v>14338</v>
      </c>
      <c r="D1818" s="355" t="s">
        <v>14347</v>
      </c>
      <c r="E1818" s="355" t="s">
        <v>14360</v>
      </c>
      <c r="F1818" s="356" t="s">
        <v>2486</v>
      </c>
      <c r="G1818" s="356" t="s">
        <v>3138</v>
      </c>
      <c r="H1818" s="356" t="s">
        <v>3139</v>
      </c>
      <c r="I1818" s="356" t="str">
        <f t="shared" si="57"/>
        <v>MANYATHA_TECHPARK_66F10-L-SEIMENS</v>
      </c>
      <c r="J1818" s="356" t="s">
        <v>2425</v>
      </c>
      <c r="K1818" s="356" t="s">
        <v>15063</v>
      </c>
      <c r="L1818" s="357">
        <v>0</v>
      </c>
      <c r="M1818" s="357">
        <v>0</v>
      </c>
      <c r="N1818" s="357">
        <v>0</v>
      </c>
      <c r="O1818" s="356" t="e">
        <f t="shared" si="56"/>
        <v>#DIV/0!</v>
      </c>
      <c r="P1818" s="357" t="e">
        <v>#DIV/0!</v>
      </c>
      <c r="Q1818" s="356" t="s">
        <v>15063</v>
      </c>
    </row>
    <row r="1819" spans="1:18" x14ac:dyDescent="0.25">
      <c r="A1819" s="354">
        <v>1816</v>
      </c>
      <c r="B1819" s="355" t="s">
        <v>2401</v>
      </c>
      <c r="C1819" s="355" t="s">
        <v>14885</v>
      </c>
      <c r="D1819" s="355" t="s">
        <v>1362</v>
      </c>
      <c r="E1819" s="355" t="s">
        <v>14360</v>
      </c>
      <c r="F1819" s="356" t="s">
        <v>3154</v>
      </c>
      <c r="G1819" s="356" t="s">
        <v>2543</v>
      </c>
      <c r="H1819" s="356" t="s">
        <v>14912</v>
      </c>
      <c r="I1819" s="356" t="str">
        <f t="shared" si="57"/>
        <v>SOBHA_CITY_66F10-SAMPIGEHALLI  POLICE STATION</v>
      </c>
      <c r="J1819" s="356" t="s">
        <v>2405</v>
      </c>
      <c r="K1819" s="356" t="s">
        <v>15063</v>
      </c>
      <c r="L1819" s="357">
        <v>6.7727577859157897</v>
      </c>
      <c r="M1819" s="357">
        <v>2.8367054999999999</v>
      </c>
      <c r="N1819" s="357">
        <v>3.8812876448901479</v>
      </c>
      <c r="O1819" s="356">
        <f t="shared" si="56"/>
        <v>1.8940067977397896</v>
      </c>
      <c r="P1819" s="357">
        <v>12.887237508906345</v>
      </c>
      <c r="Q1819" s="356" t="s">
        <v>15063</v>
      </c>
    </row>
    <row r="1820" spans="1:18" x14ac:dyDescent="0.25">
      <c r="A1820" s="354">
        <v>1817</v>
      </c>
      <c r="B1820" s="355" t="s">
        <v>2401</v>
      </c>
      <c r="C1820" s="355" t="s">
        <v>14338</v>
      </c>
      <c r="D1820" s="355" t="s">
        <v>14347</v>
      </c>
      <c r="E1820" s="355" t="s">
        <v>14360</v>
      </c>
      <c r="F1820" s="356" t="s">
        <v>3205</v>
      </c>
      <c r="G1820" s="356" t="s">
        <v>3206</v>
      </c>
      <c r="H1820" s="356" t="s">
        <v>14393</v>
      </c>
      <c r="I1820" s="356" t="str">
        <f t="shared" si="57"/>
        <v>YELLARBANDE_66F10-VHBCSLAYOUT</v>
      </c>
      <c r="J1820" s="356" t="s">
        <v>2405</v>
      </c>
      <c r="K1820" s="356" t="s">
        <v>15063</v>
      </c>
      <c r="L1820" s="357">
        <v>6.6834544366260698</v>
      </c>
      <c r="M1820" s="357">
        <v>6.1387529000410446</v>
      </c>
      <c r="N1820" s="357">
        <v>0</v>
      </c>
      <c r="O1820" s="356">
        <f t="shared" si="56"/>
        <v>8.1500000000000075</v>
      </c>
      <c r="P1820" s="357">
        <v>8.1500000000000021</v>
      </c>
      <c r="Q1820" s="356" t="s">
        <v>15063</v>
      </c>
      <c r="R1820" s="358" t="e">
        <f>#REF!-M1820</f>
        <v>#REF!</v>
      </c>
    </row>
    <row r="1821" spans="1:18" x14ac:dyDescent="0.25">
      <c r="A1821" s="354">
        <v>1818</v>
      </c>
      <c r="B1821" s="355" t="s">
        <v>2401</v>
      </c>
      <c r="C1821" s="355" t="s">
        <v>14885</v>
      </c>
      <c r="D1821" s="355" t="s">
        <v>1362</v>
      </c>
      <c r="E1821" s="355" t="s">
        <v>14360</v>
      </c>
      <c r="F1821" s="356" t="s">
        <v>3154</v>
      </c>
      <c r="G1821" s="356" t="s">
        <v>2544</v>
      </c>
      <c r="H1821" s="356" t="s">
        <v>14913</v>
      </c>
      <c r="I1821" s="356" t="str">
        <f t="shared" si="57"/>
        <v>SOBHA_CITY_66F11-BRIGADE NORTHRIDGE</v>
      </c>
      <c r="J1821" s="356" t="s">
        <v>2405</v>
      </c>
      <c r="K1821" s="356" t="s">
        <v>15063</v>
      </c>
      <c r="L1821" s="357">
        <v>4.5235630531720519</v>
      </c>
      <c r="M1821" s="357">
        <v>4.5888979999999995</v>
      </c>
      <c r="N1821" s="357">
        <v>2.1515283721085336</v>
      </c>
      <c r="O1821" s="356">
        <f t="shared" si="56"/>
        <v>-93.458301290204375</v>
      </c>
      <c r="P1821" s="357">
        <v>-93.458301290204403</v>
      </c>
      <c r="Q1821" s="356" t="s">
        <v>15063</v>
      </c>
    </row>
    <row r="1822" spans="1:18" x14ac:dyDescent="0.25">
      <c r="A1822" s="354">
        <v>1819</v>
      </c>
      <c r="B1822" s="355" t="s">
        <v>2401</v>
      </c>
      <c r="C1822" s="355" t="s">
        <v>14885</v>
      </c>
      <c r="D1822" s="355" t="s">
        <v>1362</v>
      </c>
      <c r="E1822" s="355" t="s">
        <v>14360</v>
      </c>
      <c r="F1822" s="356" t="s">
        <v>3183</v>
      </c>
      <c r="G1822" s="356" t="s">
        <v>3602</v>
      </c>
      <c r="H1822" s="356" t="s">
        <v>3603</v>
      </c>
      <c r="I1822" s="356" t="str">
        <f t="shared" si="57"/>
        <v>HBRLAYOUT_66F11-BYRAVI--APARTMENT</v>
      </c>
      <c r="J1822" s="356" t="s">
        <v>2405</v>
      </c>
      <c r="K1822" s="356" t="s">
        <v>15063</v>
      </c>
      <c r="L1822" s="357">
        <v>4.8719683096774196</v>
      </c>
      <c r="M1822" s="357">
        <v>3.33</v>
      </c>
      <c r="N1822" s="357">
        <v>1.4244000000000003</v>
      </c>
      <c r="O1822" s="356">
        <f t="shared" si="56"/>
        <v>3.4101807162863658</v>
      </c>
      <c r="P1822" s="357">
        <v>3.4101807162863818</v>
      </c>
      <c r="Q1822" s="356" t="s">
        <v>15063</v>
      </c>
    </row>
    <row r="1823" spans="1:18" x14ac:dyDescent="0.25">
      <c r="A1823" s="354">
        <v>1820</v>
      </c>
      <c r="B1823" s="355" t="s">
        <v>2401</v>
      </c>
      <c r="C1823" s="355" t="s">
        <v>14338</v>
      </c>
      <c r="D1823" s="355" t="s">
        <v>14347</v>
      </c>
      <c r="E1823" s="355" t="s">
        <v>14360</v>
      </c>
      <c r="F1823" s="356" t="s">
        <v>3205</v>
      </c>
      <c r="G1823" s="356" t="s">
        <v>3208</v>
      </c>
      <c r="H1823" s="356" t="s">
        <v>3209</v>
      </c>
      <c r="I1823" s="356" t="str">
        <f t="shared" si="57"/>
        <v>YELLARBANDE_66F11-CHANAKYALAYOUT</v>
      </c>
      <c r="J1823" s="356" t="s">
        <v>2405</v>
      </c>
      <c r="K1823" s="356" t="s">
        <v>15063</v>
      </c>
      <c r="L1823" s="357">
        <v>3.261553433515664</v>
      </c>
      <c r="M1823" s="357">
        <v>2.8874532546914176</v>
      </c>
      <c r="N1823" s="357">
        <v>0</v>
      </c>
      <c r="O1823" s="356">
        <f t="shared" si="56"/>
        <v>11.469999999999994</v>
      </c>
      <c r="P1823" s="357">
        <v>11.469999999999981</v>
      </c>
      <c r="Q1823" s="356" t="s">
        <v>15063</v>
      </c>
      <c r="R1823" s="358" t="e">
        <f>#REF!-M1823</f>
        <v>#REF!</v>
      </c>
    </row>
    <row r="1824" spans="1:18" x14ac:dyDescent="0.25">
      <c r="A1824" s="354">
        <v>1821</v>
      </c>
      <c r="B1824" s="355" t="s">
        <v>2401</v>
      </c>
      <c r="C1824" s="355" t="s">
        <v>14885</v>
      </c>
      <c r="D1824" s="355" t="s">
        <v>1362</v>
      </c>
      <c r="E1824" s="355" t="s">
        <v>14360</v>
      </c>
      <c r="F1824" s="356" t="s">
        <v>2486</v>
      </c>
      <c r="G1824" s="356" t="s">
        <v>3125</v>
      </c>
      <c r="H1824" s="356" t="s">
        <v>3126</v>
      </c>
      <c r="I1824" s="356" t="str">
        <f t="shared" si="57"/>
        <v>MANYATHA_TECHPARK_66F11-MANYATA-MTP-RESIDENCE</v>
      </c>
      <c r="J1824" s="356" t="s">
        <v>2405</v>
      </c>
      <c r="K1824" s="356" t="s">
        <v>15063</v>
      </c>
      <c r="L1824" s="357">
        <v>4.0293265771100941</v>
      </c>
      <c r="M1824" s="357">
        <v>2.1305550000000002</v>
      </c>
      <c r="N1824" s="357">
        <v>1.4055655082059402</v>
      </c>
      <c r="O1824" s="356">
        <f t="shared" si="56"/>
        <v>18.797674633923407</v>
      </c>
      <c r="P1824" s="357">
        <v>19.322845271289523</v>
      </c>
      <c r="Q1824" s="356" t="s">
        <v>15063</v>
      </c>
    </row>
    <row r="1825" spans="1:18" x14ac:dyDescent="0.25">
      <c r="A1825" s="354">
        <v>1822</v>
      </c>
      <c r="B1825" s="355" t="s">
        <v>2401</v>
      </c>
      <c r="C1825" s="355" t="s">
        <v>14338</v>
      </c>
      <c r="D1825" s="355" t="s">
        <v>14347</v>
      </c>
      <c r="E1825" s="355" t="s">
        <v>14360</v>
      </c>
      <c r="F1825" s="356" t="s">
        <v>2486</v>
      </c>
      <c r="G1825" s="356" t="s">
        <v>3127</v>
      </c>
      <c r="H1825" s="356" t="s">
        <v>14364</v>
      </c>
      <c r="I1825" s="356" t="str">
        <f t="shared" si="57"/>
        <v>MANYATHA_TECHPARK_66F12-BTS-LUCENT</v>
      </c>
      <c r="J1825" s="356" t="s">
        <v>2425</v>
      </c>
      <c r="K1825" s="356" t="s">
        <v>15063</v>
      </c>
      <c r="L1825" s="357">
        <v>2.8728098327191751</v>
      </c>
      <c r="M1825" s="357">
        <v>2.7288820600999442</v>
      </c>
      <c r="N1825" s="357">
        <v>0</v>
      </c>
      <c r="O1825" s="356">
        <f t="shared" si="56"/>
        <v>5.0100000000000096</v>
      </c>
      <c r="P1825" s="357">
        <v>5.010000000000014</v>
      </c>
      <c r="Q1825" s="356" t="s">
        <v>15063</v>
      </c>
    </row>
    <row r="1826" spans="1:18" x14ac:dyDescent="0.25">
      <c r="A1826" s="354">
        <v>1823</v>
      </c>
      <c r="B1826" s="355" t="s">
        <v>2401</v>
      </c>
      <c r="C1826" s="355" t="s">
        <v>14338</v>
      </c>
      <c r="D1826" s="355" t="s">
        <v>14347</v>
      </c>
      <c r="E1826" s="355" t="s">
        <v>14360</v>
      </c>
      <c r="F1826" s="356" t="s">
        <v>2486</v>
      </c>
      <c r="G1826" s="356" t="s">
        <v>3128</v>
      </c>
      <c r="H1826" s="356" t="s">
        <v>14365</v>
      </c>
      <c r="I1826" s="356" t="str">
        <f t="shared" si="57"/>
        <v>MANYATHA_TECHPARK_66F13-ANZH-BLK</v>
      </c>
      <c r="J1826" s="356" t="s">
        <v>2425</v>
      </c>
      <c r="K1826" s="356" t="s">
        <v>15063</v>
      </c>
      <c r="L1826" s="357">
        <v>1.8062303355781053</v>
      </c>
      <c r="M1826" s="357">
        <v>1.5990557160872965</v>
      </c>
      <c r="N1826" s="357">
        <v>0</v>
      </c>
      <c r="O1826" s="356">
        <f t="shared" si="56"/>
        <v>11.47000000000001</v>
      </c>
      <c r="P1826" s="357">
        <v>11.470000000000013</v>
      </c>
      <c r="Q1826" s="356" t="s">
        <v>15063</v>
      </c>
    </row>
    <row r="1827" spans="1:18" x14ac:dyDescent="0.25">
      <c r="A1827" s="354">
        <v>1824</v>
      </c>
      <c r="B1827" s="355" t="s">
        <v>2401</v>
      </c>
      <c r="C1827" s="355" t="s">
        <v>14338</v>
      </c>
      <c r="D1827" s="355" t="s">
        <v>14347</v>
      </c>
      <c r="E1827" s="355" t="s">
        <v>14360</v>
      </c>
      <c r="F1827" s="356" t="s">
        <v>2486</v>
      </c>
      <c r="G1827" s="356" t="s">
        <v>3129</v>
      </c>
      <c r="H1827" s="356" t="s">
        <v>14366</v>
      </c>
      <c r="I1827" s="356" t="str">
        <f t="shared" si="57"/>
        <v>MANYATHA_TECHPARK_66F14-CBLOCK</v>
      </c>
      <c r="J1827" s="356" t="s">
        <v>2425</v>
      </c>
      <c r="K1827" s="356" t="s">
        <v>15063</v>
      </c>
      <c r="L1827" s="357">
        <v>2.0183577538812623</v>
      </c>
      <c r="M1827" s="357">
        <v>2.0359250000000002</v>
      </c>
      <c r="N1827" s="357">
        <v>0</v>
      </c>
      <c r="O1827" s="356">
        <f t="shared" si="56"/>
        <v>-0.87037325691921941</v>
      </c>
      <c r="P1827" s="357">
        <v>0.63748761045914204</v>
      </c>
      <c r="Q1827" s="356" t="s">
        <v>15063</v>
      </c>
    </row>
    <row r="1828" spans="1:18" x14ac:dyDescent="0.25">
      <c r="A1828" s="354">
        <v>1825</v>
      </c>
      <c r="B1828" s="355" t="s">
        <v>2401</v>
      </c>
      <c r="C1828" s="355" t="s">
        <v>14338</v>
      </c>
      <c r="D1828" s="355" t="s">
        <v>14347</v>
      </c>
      <c r="E1828" s="355" t="s">
        <v>14360</v>
      </c>
      <c r="F1828" s="356" t="s">
        <v>3167</v>
      </c>
      <c r="G1828" s="356" t="s">
        <v>14391</v>
      </c>
      <c r="H1828" s="356" t="s">
        <v>14392</v>
      </c>
      <c r="I1828" s="356" t="str">
        <f t="shared" si="57"/>
        <v>GEDDALAHALLI_66F14-MANTRI WEBCITY</v>
      </c>
      <c r="J1828" s="356" t="s">
        <v>2432</v>
      </c>
      <c r="K1828" s="356" t="s">
        <v>15063</v>
      </c>
      <c r="L1828" s="357">
        <v>1.1243330604106363</v>
      </c>
      <c r="M1828" s="357">
        <v>0.99930722409297357</v>
      </c>
      <c r="N1828" s="357">
        <v>0</v>
      </c>
      <c r="O1828" s="356">
        <f t="shared" si="56"/>
        <v>11.119999999999997</v>
      </c>
      <c r="P1828" s="357">
        <v>15.065502279226328</v>
      </c>
      <c r="Q1828" s="356" t="s">
        <v>15063</v>
      </c>
      <c r="R1828" s="358" t="e">
        <f>#REF!-M1828</f>
        <v>#REF!</v>
      </c>
    </row>
    <row r="1829" spans="1:18" x14ac:dyDescent="0.25">
      <c r="A1829" s="354">
        <v>1826</v>
      </c>
      <c r="B1829" s="355" t="s">
        <v>2401</v>
      </c>
      <c r="C1829" s="355" t="s">
        <v>14338</v>
      </c>
      <c r="D1829" s="355" t="s">
        <v>14347</v>
      </c>
      <c r="E1829" s="355" t="s">
        <v>14360</v>
      </c>
      <c r="F1829" s="356" t="s">
        <v>3167</v>
      </c>
      <c r="G1829" s="356" t="s">
        <v>14390</v>
      </c>
      <c r="H1829" s="356" t="s">
        <v>3172</v>
      </c>
      <c r="I1829" s="356" t="str">
        <f t="shared" si="57"/>
        <v>GEDDALAHALLI_66F15-BWSSB</v>
      </c>
      <c r="J1829" s="356" t="s">
        <v>3759</v>
      </c>
      <c r="K1829" s="356" t="s">
        <v>15063</v>
      </c>
      <c r="L1829" s="357">
        <v>2.9021468842768563</v>
      </c>
      <c r="M1829" s="357">
        <v>2.9106000000000001</v>
      </c>
      <c r="N1829" s="357">
        <v>0</v>
      </c>
      <c r="O1829" s="356">
        <f t="shared" si="56"/>
        <v>-0.29127111963011776</v>
      </c>
      <c r="P1829" s="357">
        <v>0.60020385946694121</v>
      </c>
      <c r="Q1829" s="356" t="s">
        <v>15063</v>
      </c>
      <c r="R1829" s="358" t="e">
        <f>#REF!-M1829</f>
        <v>#REF!</v>
      </c>
    </row>
    <row r="1830" spans="1:18" x14ac:dyDescent="0.25">
      <c r="A1830" s="354">
        <v>1827</v>
      </c>
      <c r="B1830" s="355" t="s">
        <v>2401</v>
      </c>
      <c r="C1830" s="355" t="s">
        <v>14338</v>
      </c>
      <c r="D1830" s="355" t="s">
        <v>14347</v>
      </c>
      <c r="E1830" s="355" t="s">
        <v>14360</v>
      </c>
      <c r="F1830" s="356" t="s">
        <v>3198</v>
      </c>
      <c r="G1830" s="356" t="s">
        <v>3203</v>
      </c>
      <c r="H1830" s="356" t="s">
        <v>3204</v>
      </c>
      <c r="I1830" s="356" t="str">
        <f t="shared" si="57"/>
        <v>BANASWADI_66F15-DODDAGUBBI</v>
      </c>
      <c r="J1830" s="356" t="s">
        <v>2405</v>
      </c>
      <c r="K1830" s="356" t="s">
        <v>15063</v>
      </c>
      <c r="L1830" s="357">
        <v>1.3927360470088848</v>
      </c>
      <c r="M1830" s="357">
        <v>1.2432954691648312</v>
      </c>
      <c r="N1830" s="357">
        <v>0</v>
      </c>
      <c r="O1830" s="356">
        <f t="shared" si="56"/>
        <v>10.730000000000013</v>
      </c>
      <c r="P1830" s="357">
        <v>10.730000000000018</v>
      </c>
      <c r="Q1830" s="356" t="s">
        <v>15063</v>
      </c>
    </row>
    <row r="1831" spans="1:18" x14ac:dyDescent="0.25">
      <c r="A1831" s="354">
        <v>1828</v>
      </c>
      <c r="B1831" s="355" t="s">
        <v>2401</v>
      </c>
      <c r="C1831" s="355" t="s">
        <v>14338</v>
      </c>
      <c r="D1831" s="355" t="s">
        <v>14347</v>
      </c>
      <c r="E1831" s="355" t="s">
        <v>14360</v>
      </c>
      <c r="F1831" s="356" t="s">
        <v>3183</v>
      </c>
      <c r="G1831" s="356" t="s">
        <v>3188</v>
      </c>
      <c r="H1831" s="356" t="s">
        <v>3189</v>
      </c>
      <c r="I1831" s="356" t="str">
        <f t="shared" si="57"/>
        <v>HBRLAYOUT_66F16-KARLE</v>
      </c>
      <c r="J1831" s="356" t="s">
        <v>2425</v>
      </c>
      <c r="K1831" s="356" t="s">
        <v>15063</v>
      </c>
      <c r="L1831" s="357">
        <v>0.7767418608691643</v>
      </c>
      <c r="M1831" s="357">
        <v>0.73782709363961896</v>
      </c>
      <c r="N1831" s="357">
        <v>0</v>
      </c>
      <c r="O1831" s="356">
        <f t="shared" si="56"/>
        <v>5.0100000000000273</v>
      </c>
      <c r="P1831" s="357">
        <v>5.7827996931238745</v>
      </c>
      <c r="Q1831" s="356" t="s">
        <v>15063</v>
      </c>
    </row>
    <row r="1832" spans="1:18" x14ac:dyDescent="0.25">
      <c r="A1832" s="354">
        <v>1829</v>
      </c>
      <c r="B1832" s="355" t="s">
        <v>2401</v>
      </c>
      <c r="C1832" s="355" t="s">
        <v>14338</v>
      </c>
      <c r="D1832" s="355" t="s">
        <v>14347</v>
      </c>
      <c r="E1832" s="355" t="s">
        <v>14360</v>
      </c>
      <c r="F1832" s="356" t="s">
        <v>2486</v>
      </c>
      <c r="G1832" s="356" t="s">
        <v>3116</v>
      </c>
      <c r="H1832" s="356" t="s">
        <v>3117</v>
      </c>
      <c r="I1832" s="356" t="str">
        <f t="shared" si="57"/>
        <v>MANYATHA_TECHPARK_66F17-LNOKIA</v>
      </c>
      <c r="J1832" s="356" t="s">
        <v>2414</v>
      </c>
      <c r="K1832" s="356" t="s">
        <v>15063</v>
      </c>
      <c r="L1832" s="357">
        <v>0</v>
      </c>
      <c r="M1832" s="357">
        <v>0</v>
      </c>
      <c r="N1832" s="357">
        <v>0</v>
      </c>
      <c r="O1832" s="356" t="e">
        <f t="shared" si="56"/>
        <v>#DIV/0!</v>
      </c>
      <c r="P1832" s="357" t="e">
        <v>#DIV/0!</v>
      </c>
      <c r="Q1832" s="356" t="s">
        <v>15063</v>
      </c>
    </row>
    <row r="1833" spans="1:18" x14ac:dyDescent="0.25">
      <c r="A1833" s="354">
        <v>1830</v>
      </c>
      <c r="B1833" s="355" t="s">
        <v>2401</v>
      </c>
      <c r="C1833" s="355" t="s">
        <v>14338</v>
      </c>
      <c r="D1833" s="355" t="s">
        <v>14347</v>
      </c>
      <c r="E1833" s="355" t="s">
        <v>14360</v>
      </c>
      <c r="F1833" s="356" t="s">
        <v>2486</v>
      </c>
      <c r="G1833" s="356" t="s">
        <v>3118</v>
      </c>
      <c r="H1833" s="356" t="s">
        <v>3119</v>
      </c>
      <c r="I1833" s="356" t="str">
        <f t="shared" si="57"/>
        <v>MANYATHA_TECHPARK_66F18-G-BLK</v>
      </c>
      <c r="J1833" s="356" t="s">
        <v>2425</v>
      </c>
      <c r="K1833" s="356" t="s">
        <v>15063</v>
      </c>
      <c r="L1833" s="357">
        <v>0.97664437819938255</v>
      </c>
      <c r="M1833" s="357">
        <v>0.98885243292687464</v>
      </c>
      <c r="N1833" s="357">
        <v>0</v>
      </c>
      <c r="O1833" s="356">
        <f t="shared" si="56"/>
        <v>-1.2499999999999805</v>
      </c>
      <c r="P1833" s="357">
        <v>0.1571233204289868</v>
      </c>
      <c r="Q1833" s="356" t="s">
        <v>15063</v>
      </c>
    </row>
    <row r="1834" spans="1:18" x14ac:dyDescent="0.25">
      <c r="A1834" s="354">
        <v>1831</v>
      </c>
      <c r="B1834" s="355" t="s">
        <v>2401</v>
      </c>
      <c r="C1834" s="355" t="s">
        <v>14338</v>
      </c>
      <c r="D1834" s="355" t="s">
        <v>14347</v>
      </c>
      <c r="E1834" s="355" t="s">
        <v>14360</v>
      </c>
      <c r="F1834" s="356" t="s">
        <v>3183</v>
      </c>
      <c r="G1834" s="356" t="s">
        <v>3194</v>
      </c>
      <c r="H1834" s="356" t="s">
        <v>3195</v>
      </c>
      <c r="I1834" s="356" t="str">
        <f t="shared" si="57"/>
        <v>HBRLAYOUT_66F18-NAGENAHALLI</v>
      </c>
      <c r="J1834" s="356" t="s">
        <v>2405</v>
      </c>
      <c r="K1834" s="356" t="s">
        <v>15063</v>
      </c>
      <c r="L1834" s="357">
        <v>2.5854717212296365</v>
      </c>
      <c r="M1834" s="357">
        <v>2.2529800578795047</v>
      </c>
      <c r="N1834" s="357">
        <v>0</v>
      </c>
      <c r="O1834" s="356">
        <f t="shared" si="56"/>
        <v>12.860000000000021</v>
      </c>
      <c r="P1834" s="357">
        <v>12.860000000000015</v>
      </c>
      <c r="Q1834" s="356" t="s">
        <v>15063</v>
      </c>
    </row>
    <row r="1835" spans="1:18" x14ac:dyDescent="0.25">
      <c r="A1835" s="354">
        <v>1832</v>
      </c>
      <c r="B1835" s="355" t="s">
        <v>2401</v>
      </c>
      <c r="C1835" s="355" t="s">
        <v>14338</v>
      </c>
      <c r="D1835" s="355" t="s">
        <v>14347</v>
      </c>
      <c r="E1835" s="355" t="s">
        <v>14360</v>
      </c>
      <c r="F1835" s="356" t="s">
        <v>2486</v>
      </c>
      <c r="G1835" s="356" t="s">
        <v>3130</v>
      </c>
      <c r="H1835" s="356" t="s">
        <v>3131</v>
      </c>
      <c r="I1835" s="356" t="str">
        <f t="shared" si="57"/>
        <v>MANYATHA_TECHPARK_66F19-MFAR</v>
      </c>
      <c r="J1835" s="356" t="s">
        <v>2405</v>
      </c>
      <c r="K1835" s="356" t="s">
        <v>15063</v>
      </c>
      <c r="L1835" s="357">
        <v>3.8525453131161242</v>
      </c>
      <c r="M1835" s="357">
        <v>3.8847999999999998</v>
      </c>
      <c r="N1835" s="357">
        <v>0</v>
      </c>
      <c r="O1835" s="356">
        <f t="shared" si="56"/>
        <v>-0.83723056479214819</v>
      </c>
      <c r="P1835" s="357">
        <v>-4.3551668467545213E-2</v>
      </c>
      <c r="Q1835" s="356" t="s">
        <v>15063</v>
      </c>
    </row>
    <row r="1836" spans="1:18" x14ac:dyDescent="0.25">
      <c r="A1836" s="354">
        <v>1833</v>
      </c>
      <c r="B1836" s="355" t="s">
        <v>2401</v>
      </c>
      <c r="C1836" s="355" t="s">
        <v>14338</v>
      </c>
      <c r="D1836" s="355" t="s">
        <v>14347</v>
      </c>
      <c r="E1836" s="355" t="s">
        <v>14360</v>
      </c>
      <c r="F1836" s="356" t="s">
        <v>2486</v>
      </c>
      <c r="G1836" s="356" t="s">
        <v>3132</v>
      </c>
      <c r="H1836" s="356" t="s">
        <v>3133</v>
      </c>
      <c r="I1836" s="356" t="str">
        <f t="shared" si="57"/>
        <v>MANYATHA_TECHPARK_66F20-MADHUVANGRUHANIRMAN</v>
      </c>
      <c r="J1836" s="356" t="s">
        <v>2405</v>
      </c>
      <c r="K1836" s="356" t="s">
        <v>15063</v>
      </c>
      <c r="L1836" s="357">
        <v>0.91274514864177581</v>
      </c>
      <c r="M1836" s="357">
        <v>0.9264</v>
      </c>
      <c r="N1836" s="357">
        <v>0</v>
      </c>
      <c r="O1836" s="356">
        <f t="shared" si="56"/>
        <v>-1.4960201517963152</v>
      </c>
      <c r="P1836" s="357">
        <v>-0.59281129493675699</v>
      </c>
      <c r="Q1836" s="356" t="s">
        <v>15063</v>
      </c>
    </row>
    <row r="1837" spans="1:18" x14ac:dyDescent="0.25">
      <c r="A1837" s="354">
        <v>1834</v>
      </c>
      <c r="B1837" s="355" t="s">
        <v>2401</v>
      </c>
      <c r="C1837" s="355" t="s">
        <v>14338</v>
      </c>
      <c r="D1837" s="355" t="s">
        <v>14347</v>
      </c>
      <c r="E1837" s="355" t="s">
        <v>14360</v>
      </c>
      <c r="F1837" s="356" t="s">
        <v>2486</v>
      </c>
      <c r="G1837" s="356" t="s">
        <v>3134</v>
      </c>
      <c r="H1837" s="356" t="s">
        <v>14367</v>
      </c>
      <c r="I1837" s="356" t="str">
        <f t="shared" si="57"/>
        <v>MANYATHA_TECHPARK_66F21-H2BLOCK</v>
      </c>
      <c r="J1837" s="356" t="s">
        <v>2425</v>
      </c>
      <c r="K1837" s="356" t="s">
        <v>15063</v>
      </c>
      <c r="L1837" s="357">
        <v>0</v>
      </c>
      <c r="M1837" s="357">
        <v>0</v>
      </c>
      <c r="N1837" s="357">
        <v>0</v>
      </c>
      <c r="O1837" s="356" t="e">
        <f t="shared" si="56"/>
        <v>#DIV/0!</v>
      </c>
      <c r="P1837" s="357" t="e">
        <v>#DIV/0!</v>
      </c>
      <c r="Q1837" s="356" t="s">
        <v>15063</v>
      </c>
    </row>
    <row r="1838" spans="1:18" x14ac:dyDescent="0.25">
      <c r="A1838" s="354">
        <v>1835</v>
      </c>
      <c r="B1838" s="355" t="s">
        <v>2401</v>
      </c>
      <c r="C1838" s="355" t="s">
        <v>14338</v>
      </c>
      <c r="D1838" s="355" t="s">
        <v>14347</v>
      </c>
      <c r="E1838" s="355" t="s">
        <v>14360</v>
      </c>
      <c r="F1838" s="356" t="s">
        <v>2486</v>
      </c>
      <c r="G1838" s="356" t="s">
        <v>3123</v>
      </c>
      <c r="H1838" s="356" t="s">
        <v>14362</v>
      </c>
      <c r="I1838" s="356" t="str">
        <f t="shared" si="57"/>
        <v>MANYATHA_TECHPARK_66F22-N1BLOCK</v>
      </c>
      <c r="J1838" s="356" t="s">
        <v>2425</v>
      </c>
      <c r="K1838" s="356" t="s">
        <v>15063</v>
      </c>
      <c r="L1838" s="357">
        <v>1.107034411343795E-3</v>
      </c>
      <c r="M1838" s="357">
        <v>1.1019420530516135E-3</v>
      </c>
      <c r="N1838" s="357">
        <v>0</v>
      </c>
      <c r="O1838" s="356">
        <f t="shared" si="56"/>
        <v>0.46000000000000008</v>
      </c>
      <c r="P1838" s="357" t="e">
        <v>#DIV/0!</v>
      </c>
      <c r="Q1838" s="356" t="s">
        <v>15063</v>
      </c>
    </row>
    <row r="1839" spans="1:18" x14ac:dyDescent="0.25">
      <c r="A1839" s="354">
        <v>1836</v>
      </c>
      <c r="B1839" s="355" t="s">
        <v>2401</v>
      </c>
      <c r="C1839" s="355" t="s">
        <v>14338</v>
      </c>
      <c r="D1839" s="355" t="s">
        <v>14347</v>
      </c>
      <c r="E1839" s="355" t="s">
        <v>14360</v>
      </c>
      <c r="F1839" s="356" t="s">
        <v>2486</v>
      </c>
      <c r="G1839" s="356" t="s">
        <v>3137</v>
      </c>
      <c r="H1839" s="356" t="s">
        <v>14368</v>
      </c>
      <c r="I1839" s="356" t="str">
        <f t="shared" si="57"/>
        <v>MANYATHA_TECHPARK_66F23-F3BLOCK</v>
      </c>
      <c r="J1839" s="356" t="s">
        <v>2425</v>
      </c>
      <c r="K1839" s="356" t="s">
        <v>15063</v>
      </c>
      <c r="L1839" s="357">
        <v>0.66862584435307326</v>
      </c>
      <c r="M1839" s="357">
        <v>0.66725000000000001</v>
      </c>
      <c r="N1839" s="357">
        <v>0</v>
      </c>
      <c r="O1839" s="356">
        <f t="shared" si="56"/>
        <v>0.20577193727897938</v>
      </c>
      <c r="P1839" s="357">
        <v>100</v>
      </c>
      <c r="Q1839" s="356" t="s">
        <v>15063</v>
      </c>
    </row>
    <row r="1840" spans="1:18" x14ac:dyDescent="0.25">
      <c r="A1840" s="354">
        <v>1837</v>
      </c>
      <c r="B1840" s="355" t="s">
        <v>2401</v>
      </c>
      <c r="C1840" s="355" t="s">
        <v>14338</v>
      </c>
      <c r="D1840" s="355" t="s">
        <v>14347</v>
      </c>
      <c r="E1840" s="355" t="s">
        <v>14360</v>
      </c>
      <c r="F1840" s="356" t="s">
        <v>2486</v>
      </c>
      <c r="G1840" s="356" t="s">
        <v>3124</v>
      </c>
      <c r="H1840" s="356" t="s">
        <v>14363</v>
      </c>
      <c r="I1840" s="356" t="str">
        <f t="shared" si="57"/>
        <v>MANYATHA_TECHPARK_66F24-G2BLOCK</v>
      </c>
      <c r="J1840" s="356" t="s">
        <v>2425</v>
      </c>
      <c r="K1840" s="356" t="s">
        <v>15063</v>
      </c>
      <c r="L1840" s="357">
        <v>1.3078868606839713</v>
      </c>
      <c r="M1840" s="357">
        <v>1.3242354464425206</v>
      </c>
      <c r="N1840" s="357">
        <v>0</v>
      </c>
      <c r="O1840" s="356">
        <f t="shared" si="56"/>
        <v>-1.24999999999997</v>
      </c>
      <c r="P1840" s="357">
        <v>13.782425473770122</v>
      </c>
      <c r="Q1840" s="356" t="s">
        <v>15063</v>
      </c>
    </row>
    <row r="1841" spans="1:17" x14ac:dyDescent="0.25">
      <c r="A1841" s="354">
        <v>1838</v>
      </c>
      <c r="B1841" s="355" t="s">
        <v>2401</v>
      </c>
      <c r="C1841" s="355" t="s">
        <v>14338</v>
      </c>
      <c r="D1841" s="355" t="s">
        <v>14347</v>
      </c>
      <c r="E1841" s="355" t="s">
        <v>14360</v>
      </c>
      <c r="F1841" s="356" t="s">
        <v>2486</v>
      </c>
      <c r="G1841" s="356" t="s">
        <v>14369</v>
      </c>
      <c r="H1841" s="356" t="s">
        <v>14370</v>
      </c>
      <c r="I1841" s="356" t="str">
        <f t="shared" si="57"/>
        <v>MANYATHA_TECHPARK_66F25-ANZ H BLOCK</v>
      </c>
      <c r="J1841" s="356" t="s">
        <v>2425</v>
      </c>
      <c r="K1841" s="356" t="s">
        <v>15063</v>
      </c>
      <c r="L1841" s="357">
        <v>1.6016212770512079</v>
      </c>
      <c r="M1841" s="357">
        <v>1.60965</v>
      </c>
      <c r="N1841" s="357">
        <v>0</v>
      </c>
      <c r="O1841" s="356">
        <f t="shared" si="56"/>
        <v>-0.5012872308723324</v>
      </c>
      <c r="P1841" s="357">
        <v>-0.50128723087232707</v>
      </c>
      <c r="Q1841" s="356" t="s">
        <v>15063</v>
      </c>
    </row>
    <row r="1842" spans="1:17" x14ac:dyDescent="0.25">
      <c r="A1842" s="354">
        <v>1839</v>
      </c>
      <c r="B1842" s="355" t="s">
        <v>2401</v>
      </c>
      <c r="C1842" s="355" t="s">
        <v>14338</v>
      </c>
      <c r="D1842" s="355" t="s">
        <v>14347</v>
      </c>
      <c r="E1842" s="355" t="s">
        <v>14360</v>
      </c>
      <c r="F1842" s="356" t="s">
        <v>2486</v>
      </c>
      <c r="G1842" s="356" t="s">
        <v>14371</v>
      </c>
      <c r="H1842" s="356" t="s">
        <v>14372</v>
      </c>
      <c r="I1842" s="356" t="str">
        <f t="shared" si="57"/>
        <v>MANYATHA_TECHPARK_66F26-BTS LUCENT</v>
      </c>
      <c r="J1842" s="356" t="s">
        <v>2425</v>
      </c>
      <c r="K1842" s="356" t="s">
        <v>15063</v>
      </c>
      <c r="L1842" s="357">
        <v>5.1632360848351686</v>
      </c>
      <c r="M1842" s="357">
        <v>5.26</v>
      </c>
      <c r="N1842" s="357">
        <v>0</v>
      </c>
      <c r="O1842" s="356">
        <f t="shared" si="56"/>
        <v>-1.8740943388010947</v>
      </c>
      <c r="P1842" s="357">
        <v>-1.0504636280233459</v>
      </c>
      <c r="Q1842" s="356" t="s">
        <v>15063</v>
      </c>
    </row>
    <row r="1843" spans="1:17" x14ac:dyDescent="0.25">
      <c r="A1843" s="354">
        <v>1840</v>
      </c>
      <c r="B1843" s="355" t="s">
        <v>2401</v>
      </c>
      <c r="C1843" s="355" t="s">
        <v>14338</v>
      </c>
      <c r="D1843" s="355" t="s">
        <v>14347</v>
      </c>
      <c r="E1843" s="355" t="s">
        <v>14360</v>
      </c>
      <c r="F1843" s="356" t="s">
        <v>3140</v>
      </c>
      <c r="G1843" s="356" t="s">
        <v>3141</v>
      </c>
      <c r="H1843" s="356" t="s">
        <v>3142</v>
      </c>
      <c r="I1843" s="356" t="str">
        <f t="shared" si="57"/>
        <v>MANYATHA_TECH_PARK_220F30-L1 BLOCK</v>
      </c>
      <c r="J1843" s="356" t="s">
        <v>2425</v>
      </c>
      <c r="K1843" s="356" t="s">
        <v>15063</v>
      </c>
      <c r="L1843" s="357">
        <v>0.63518223078492642</v>
      </c>
      <c r="M1843" s="357">
        <v>0.63400000000000001</v>
      </c>
      <c r="N1843" s="357">
        <v>0</v>
      </c>
      <c r="O1843" s="356">
        <f t="shared" si="56"/>
        <v>0.18612466275472889</v>
      </c>
      <c r="P1843" s="357">
        <v>100</v>
      </c>
      <c r="Q1843" s="356" t="s">
        <v>15063</v>
      </c>
    </row>
    <row r="1844" spans="1:17" x14ac:dyDescent="0.25">
      <c r="A1844" s="354">
        <v>1841</v>
      </c>
      <c r="B1844" s="355" t="s">
        <v>2401</v>
      </c>
      <c r="C1844" s="355" t="s">
        <v>14338</v>
      </c>
      <c r="D1844" s="355" t="s">
        <v>14347</v>
      </c>
      <c r="E1844" s="355" t="s">
        <v>14360</v>
      </c>
      <c r="F1844" s="356" t="s">
        <v>3140</v>
      </c>
      <c r="G1844" s="356" t="s">
        <v>14373</v>
      </c>
      <c r="H1844" s="356" t="s">
        <v>14374</v>
      </c>
      <c r="I1844" s="356" t="str">
        <f t="shared" si="57"/>
        <v>MANYATHA_TECH_PARK_220F31-H2 BLOCK</v>
      </c>
      <c r="J1844" s="356" t="s">
        <v>2425</v>
      </c>
      <c r="K1844" s="356" t="s">
        <v>15063</v>
      </c>
      <c r="L1844" s="357">
        <v>0.87344336909084741</v>
      </c>
      <c r="M1844" s="357">
        <v>0.87329999999999997</v>
      </c>
      <c r="N1844" s="357">
        <v>0</v>
      </c>
      <c r="O1844" s="356">
        <f t="shared" si="56"/>
        <v>1.6414239997800371E-2</v>
      </c>
      <c r="P1844" s="357">
        <v>100</v>
      </c>
      <c r="Q1844" s="356" t="s">
        <v>15063</v>
      </c>
    </row>
    <row r="1845" spans="1:17" x14ac:dyDescent="0.25">
      <c r="A1845" s="354">
        <v>1842</v>
      </c>
      <c r="B1845" s="355" t="s">
        <v>2401</v>
      </c>
      <c r="C1845" s="355" t="s">
        <v>14338</v>
      </c>
      <c r="D1845" s="355" t="s">
        <v>14347</v>
      </c>
      <c r="E1845" s="355" t="s">
        <v>14360</v>
      </c>
      <c r="F1845" s="356" t="s">
        <v>3140</v>
      </c>
      <c r="G1845" s="356" t="s">
        <v>3143</v>
      </c>
      <c r="H1845" s="356" t="s">
        <v>3144</v>
      </c>
      <c r="I1845" s="356" t="str">
        <f t="shared" si="57"/>
        <v>MANYATHA_TECH_PARK_220F32-G6 BLOCK</v>
      </c>
      <c r="J1845" s="356" t="s">
        <v>2425</v>
      </c>
      <c r="K1845" s="356" t="s">
        <v>15063</v>
      </c>
      <c r="L1845" s="357">
        <v>0.31335236853651782</v>
      </c>
      <c r="M1845" s="357">
        <v>0.31259999999999999</v>
      </c>
      <c r="N1845" s="357">
        <v>0</v>
      </c>
      <c r="O1845" s="356">
        <f t="shared" si="56"/>
        <v>0.24010303162273786</v>
      </c>
      <c r="P1845" s="357">
        <v>100</v>
      </c>
      <c r="Q1845" s="356" t="s">
        <v>15063</v>
      </c>
    </row>
    <row r="1846" spans="1:17" x14ac:dyDescent="0.25">
      <c r="A1846" s="354">
        <v>1843</v>
      </c>
      <c r="B1846" s="355" t="s">
        <v>2401</v>
      </c>
      <c r="C1846" s="355" t="s">
        <v>14338</v>
      </c>
      <c r="D1846" s="355" t="s">
        <v>14347</v>
      </c>
      <c r="E1846" s="355" t="s">
        <v>14360</v>
      </c>
      <c r="F1846" s="356" t="s">
        <v>3140</v>
      </c>
      <c r="G1846" s="356" t="s">
        <v>14375</v>
      </c>
      <c r="H1846" s="356" t="s">
        <v>14376</v>
      </c>
      <c r="I1846" s="356" t="str">
        <f t="shared" si="57"/>
        <v>MANYATHA_TECH_PARK_220F35-FRONT PARCEL</v>
      </c>
      <c r="J1846" s="356" t="s">
        <v>2425</v>
      </c>
      <c r="K1846" s="356" t="s">
        <v>15063</v>
      </c>
      <c r="L1846" s="357">
        <v>0</v>
      </c>
      <c r="M1846" s="357">
        <v>0</v>
      </c>
      <c r="N1846" s="357">
        <v>0</v>
      </c>
      <c r="O1846" s="356" t="e">
        <f t="shared" si="56"/>
        <v>#DIV/0!</v>
      </c>
      <c r="P1846" s="357" t="e">
        <v>#DIV/0!</v>
      </c>
      <c r="Q1846" s="356" t="s">
        <v>15063</v>
      </c>
    </row>
    <row r="1847" spans="1:17" x14ac:dyDescent="0.25">
      <c r="A1847" s="354">
        <v>1844</v>
      </c>
      <c r="B1847" s="355" t="s">
        <v>2401</v>
      </c>
      <c r="C1847" s="355" t="s">
        <v>14338</v>
      </c>
      <c r="D1847" s="355" t="s">
        <v>14347</v>
      </c>
      <c r="E1847" s="355" t="s">
        <v>14360</v>
      </c>
      <c r="F1847" s="356" t="s">
        <v>3140</v>
      </c>
      <c r="G1847" s="356" t="s">
        <v>3145</v>
      </c>
      <c r="H1847" s="356" t="s">
        <v>3146</v>
      </c>
      <c r="I1847" s="356" t="str">
        <f t="shared" si="57"/>
        <v>MANYATHA_TECH_PARK_220F37-L2 BLOCK</v>
      </c>
      <c r="J1847" s="356" t="s">
        <v>2425</v>
      </c>
      <c r="K1847" s="356" t="s">
        <v>15063</v>
      </c>
      <c r="L1847" s="357">
        <v>0.37247963313805743</v>
      </c>
      <c r="M1847" s="357">
        <v>0.37275000000000003</v>
      </c>
      <c r="N1847" s="357">
        <v>0</v>
      </c>
      <c r="O1847" s="356">
        <f t="shared" si="56"/>
        <v>-7.2585676608628108E-2</v>
      </c>
      <c r="P1847" s="357">
        <v>100</v>
      </c>
      <c r="Q1847" s="356" t="s">
        <v>15063</v>
      </c>
    </row>
    <row r="1848" spans="1:17" x14ac:dyDescent="0.25">
      <c r="A1848" s="354">
        <v>1845</v>
      </c>
      <c r="B1848" s="355" t="s">
        <v>2401</v>
      </c>
      <c r="C1848" s="355" t="s">
        <v>14338</v>
      </c>
      <c r="D1848" s="355" t="s">
        <v>14347</v>
      </c>
      <c r="E1848" s="355" t="s">
        <v>14360</v>
      </c>
      <c r="F1848" s="356" t="s">
        <v>3140</v>
      </c>
      <c r="G1848" s="356" t="s">
        <v>3147</v>
      </c>
      <c r="H1848" s="356" t="s">
        <v>3148</v>
      </c>
      <c r="I1848" s="356" t="str">
        <f t="shared" si="57"/>
        <v>MANYATHA_TECH_PARK_220F38-G4 BLOCK</v>
      </c>
      <c r="J1848" s="356" t="s">
        <v>2425</v>
      </c>
      <c r="K1848" s="356" t="s">
        <v>15063</v>
      </c>
      <c r="L1848" s="357">
        <v>0.46770115072147678</v>
      </c>
      <c r="M1848" s="357">
        <v>0.46784999999999999</v>
      </c>
      <c r="N1848" s="357">
        <v>0</v>
      </c>
      <c r="O1848" s="356">
        <f t="shared" si="56"/>
        <v>-3.1825724245834276E-2</v>
      </c>
      <c r="P1848" s="357">
        <v>100</v>
      </c>
      <c r="Q1848" s="356" t="s">
        <v>15063</v>
      </c>
    </row>
    <row r="1849" spans="1:17" x14ac:dyDescent="0.25">
      <c r="A1849" s="354">
        <v>1846</v>
      </c>
      <c r="B1849" s="355" t="s">
        <v>2401</v>
      </c>
      <c r="C1849" s="355" t="s">
        <v>14338</v>
      </c>
      <c r="D1849" s="355" t="s">
        <v>14347</v>
      </c>
      <c r="E1849" s="355" t="s">
        <v>14360</v>
      </c>
      <c r="F1849" s="356" t="s">
        <v>3140</v>
      </c>
      <c r="G1849" s="356" t="s">
        <v>14377</v>
      </c>
      <c r="H1849" s="356" t="s">
        <v>14378</v>
      </c>
      <c r="I1849" s="356" t="str">
        <f t="shared" si="57"/>
        <v>MANYATHA_TECH_PARK_220F40-L6 BLOCK</v>
      </c>
      <c r="J1849" s="356" t="s">
        <v>2425</v>
      </c>
      <c r="K1849" s="356" t="s">
        <v>15063</v>
      </c>
      <c r="L1849" s="357">
        <v>4.3434192161404663</v>
      </c>
      <c r="M1849" s="357">
        <v>4.4257999999999997</v>
      </c>
      <c r="N1849" s="357">
        <v>0</v>
      </c>
      <c r="O1849" s="356">
        <f t="shared" si="56"/>
        <v>-1.8966804667023698</v>
      </c>
      <c r="P1849" s="357">
        <v>-1.1134852256162509</v>
      </c>
      <c r="Q1849" s="356" t="s">
        <v>15063</v>
      </c>
    </row>
    <row r="1850" spans="1:17" x14ac:dyDescent="0.25">
      <c r="A1850" s="354">
        <v>1847</v>
      </c>
      <c r="B1850" s="355" t="s">
        <v>2401</v>
      </c>
      <c r="C1850" s="355" t="s">
        <v>14338</v>
      </c>
      <c r="D1850" s="355" t="s">
        <v>14347</v>
      </c>
      <c r="E1850" s="355" t="s">
        <v>14360</v>
      </c>
      <c r="F1850" s="356" t="s">
        <v>3140</v>
      </c>
      <c r="G1850" s="356" t="s">
        <v>3149</v>
      </c>
      <c r="H1850" s="356" t="s">
        <v>3150</v>
      </c>
      <c r="I1850" s="356" t="str">
        <f t="shared" si="57"/>
        <v>MANYATHA_TECH_PARK_220F43-L3  BLOCK</v>
      </c>
      <c r="J1850" s="356" t="s">
        <v>2425</v>
      </c>
      <c r="K1850" s="356" t="s">
        <v>15063</v>
      </c>
      <c r="L1850" s="357">
        <v>1.3836040044634879</v>
      </c>
      <c r="M1850" s="357">
        <v>1.3773</v>
      </c>
      <c r="N1850" s="357">
        <v>0</v>
      </c>
      <c r="O1850" s="356">
        <f t="shared" si="56"/>
        <v>0.45562201635375843</v>
      </c>
      <c r="P1850" s="357">
        <v>100</v>
      </c>
      <c r="Q1850" s="356" t="s">
        <v>15063</v>
      </c>
    </row>
    <row r="1851" spans="1:17" x14ac:dyDescent="0.25">
      <c r="A1851" s="354">
        <v>1848</v>
      </c>
      <c r="B1851" s="355" t="s">
        <v>2401</v>
      </c>
      <c r="C1851" s="355" t="s">
        <v>14338</v>
      </c>
      <c r="D1851" s="355" t="s">
        <v>14347</v>
      </c>
      <c r="E1851" s="355" t="s">
        <v>14360</v>
      </c>
      <c r="F1851" s="356" t="s">
        <v>3140</v>
      </c>
      <c r="G1851" s="356" t="s">
        <v>14379</v>
      </c>
      <c r="H1851" s="356" t="s">
        <v>14380</v>
      </c>
      <c r="I1851" s="356" t="str">
        <f t="shared" si="57"/>
        <v>MANYATHA_TECH_PARK_220F44-N1 BLOCK</v>
      </c>
      <c r="J1851" s="356" t="s">
        <v>2425</v>
      </c>
      <c r="K1851" s="356" t="s">
        <v>15063</v>
      </c>
      <c r="L1851" s="357">
        <v>0.77417807023964436</v>
      </c>
      <c r="M1851" s="357">
        <v>0.77061685111654199</v>
      </c>
      <c r="N1851" s="357">
        <v>0</v>
      </c>
      <c r="O1851" s="356">
        <f t="shared" si="56"/>
        <v>0.46000000000000024</v>
      </c>
      <c r="P1851" s="357">
        <v>1.641497958006477</v>
      </c>
      <c r="Q1851" s="356" t="s">
        <v>15063</v>
      </c>
    </row>
    <row r="1852" spans="1:17" x14ac:dyDescent="0.25">
      <c r="A1852" s="354">
        <v>1849</v>
      </c>
      <c r="B1852" s="355" t="s">
        <v>2401</v>
      </c>
      <c r="C1852" s="355" t="s">
        <v>14338</v>
      </c>
      <c r="D1852" s="355" t="s">
        <v>14347</v>
      </c>
      <c r="E1852" s="355" t="s">
        <v>14360</v>
      </c>
      <c r="F1852" s="356" t="s">
        <v>3140</v>
      </c>
      <c r="G1852" s="356" t="s">
        <v>14381</v>
      </c>
      <c r="H1852" s="356" t="s">
        <v>14382</v>
      </c>
      <c r="I1852" s="356" t="str">
        <f t="shared" si="57"/>
        <v>MANYATHA_TECH_PARK_220F45-MARUTHI LAYOUT</v>
      </c>
      <c r="J1852" s="356" t="s">
        <v>2405</v>
      </c>
      <c r="K1852" s="356" t="s">
        <v>15063</v>
      </c>
      <c r="L1852" s="357">
        <v>2.8492195297520535</v>
      </c>
      <c r="M1852" s="357">
        <v>2.4474795760570141</v>
      </c>
      <c r="N1852" s="357">
        <v>0</v>
      </c>
      <c r="O1852" s="356">
        <f t="shared" si="56"/>
        <v>14.099999999999996</v>
      </c>
      <c r="P1852" s="357">
        <v>14.100000000000001</v>
      </c>
      <c r="Q1852" s="356" t="s">
        <v>15063</v>
      </c>
    </row>
    <row r="1853" spans="1:17" x14ac:dyDescent="0.25">
      <c r="A1853" s="354">
        <v>1850</v>
      </c>
      <c r="B1853" s="355" t="s">
        <v>2401</v>
      </c>
      <c r="C1853" s="355" t="s">
        <v>14338</v>
      </c>
      <c r="D1853" s="355" t="s">
        <v>14347</v>
      </c>
      <c r="E1853" s="355" t="s">
        <v>14360</v>
      </c>
      <c r="F1853" s="356" t="s">
        <v>3140</v>
      </c>
      <c r="G1853" s="356" t="s">
        <v>14383</v>
      </c>
      <c r="H1853" s="356" t="s">
        <v>14384</v>
      </c>
      <c r="I1853" s="356" t="str">
        <f t="shared" si="57"/>
        <v>MANYATHA_TECH_PARK_220F46-RACHENAHALLI</v>
      </c>
      <c r="J1853" s="356" t="s">
        <v>2405</v>
      </c>
      <c r="K1853" s="356" t="s">
        <v>15063</v>
      </c>
      <c r="L1853" s="357">
        <v>2.3039983955448111</v>
      </c>
      <c r="M1853" s="357">
        <v>2.0397297795758211</v>
      </c>
      <c r="N1853" s="357">
        <v>0</v>
      </c>
      <c r="O1853" s="356">
        <f t="shared" si="56"/>
        <v>11.470000000000006</v>
      </c>
      <c r="P1853" s="357">
        <v>11.470000000000002</v>
      </c>
      <c r="Q1853" s="356" t="s">
        <v>15063</v>
      </c>
    </row>
    <row r="1854" spans="1:17" x14ac:dyDescent="0.25">
      <c r="A1854" s="354">
        <v>1851</v>
      </c>
      <c r="B1854" s="355" t="s">
        <v>2401</v>
      </c>
      <c r="C1854" s="355" t="s">
        <v>14338</v>
      </c>
      <c r="D1854" s="355" t="s">
        <v>14347</v>
      </c>
      <c r="E1854" s="355" t="s">
        <v>14360</v>
      </c>
      <c r="F1854" s="356" t="s">
        <v>3140</v>
      </c>
      <c r="G1854" s="356" t="s">
        <v>14385</v>
      </c>
      <c r="H1854" s="356" t="s">
        <v>14386</v>
      </c>
      <c r="I1854" s="356" t="str">
        <f t="shared" si="57"/>
        <v>MANYATHA_TECH_PARK_220F50-E1 BLOCK</v>
      </c>
      <c r="J1854" s="356" t="s">
        <v>2425</v>
      </c>
      <c r="K1854" s="356" t="s">
        <v>15063</v>
      </c>
      <c r="L1854" s="357">
        <v>0.35621547228773454</v>
      </c>
      <c r="M1854" s="357">
        <v>0.35610000000000003</v>
      </c>
      <c r="N1854" s="357">
        <v>0</v>
      </c>
      <c r="O1854" s="356">
        <f t="shared" si="56"/>
        <v>3.241641554559848E-2</v>
      </c>
      <c r="P1854" s="357">
        <v>3.2416415545599708E-2</v>
      </c>
      <c r="Q1854" s="356" t="s">
        <v>15063</v>
      </c>
    </row>
    <row r="1855" spans="1:17" x14ac:dyDescent="0.25">
      <c r="A1855" s="354">
        <v>1852</v>
      </c>
      <c r="B1855" s="355" t="s">
        <v>2401</v>
      </c>
      <c r="C1855" s="355" t="s">
        <v>14338</v>
      </c>
      <c r="D1855" s="355" t="s">
        <v>14347</v>
      </c>
      <c r="E1855" s="355" t="s">
        <v>14360</v>
      </c>
      <c r="F1855" s="356" t="s">
        <v>3140</v>
      </c>
      <c r="G1855" s="356" t="s">
        <v>3151</v>
      </c>
      <c r="H1855" s="356" t="s">
        <v>3152</v>
      </c>
      <c r="I1855" s="356" t="str">
        <f t="shared" si="57"/>
        <v>MANYATHA_TECH_PARK_220F51-G3 BLOCK</v>
      </c>
      <c r="J1855" s="356" t="s">
        <v>2425</v>
      </c>
      <c r="K1855" s="356" t="s">
        <v>15063</v>
      </c>
      <c r="L1855" s="357">
        <v>0.47496198086186303</v>
      </c>
      <c r="M1855" s="357">
        <v>0.47339999999999999</v>
      </c>
      <c r="N1855" s="357">
        <v>0</v>
      </c>
      <c r="O1855" s="356">
        <f t="shared" si="56"/>
        <v>0.32886439858379463</v>
      </c>
      <c r="P1855" s="357">
        <v>100</v>
      </c>
      <c r="Q1855" s="356" t="s">
        <v>15063</v>
      </c>
    </row>
    <row r="1856" spans="1:17" x14ac:dyDescent="0.25">
      <c r="A1856" s="354">
        <v>1853</v>
      </c>
      <c r="B1856" s="355" t="s">
        <v>2401</v>
      </c>
      <c r="C1856" s="355" t="s">
        <v>14338</v>
      </c>
      <c r="D1856" s="355" t="s">
        <v>14347</v>
      </c>
      <c r="E1856" s="355" t="s">
        <v>14360</v>
      </c>
      <c r="F1856" s="356" t="s">
        <v>3140</v>
      </c>
      <c r="G1856" s="356" t="s">
        <v>14387</v>
      </c>
      <c r="H1856" s="356" t="s">
        <v>3153</v>
      </c>
      <c r="I1856" s="356" t="str">
        <f t="shared" si="57"/>
        <v>MANYATHA_TECH_PARK_220F53-L6 BLOCK</v>
      </c>
      <c r="J1856" s="356" t="s">
        <v>2425</v>
      </c>
      <c r="K1856" s="356" t="s">
        <v>15063</v>
      </c>
      <c r="L1856" s="357">
        <v>5.5262225468504012</v>
      </c>
      <c r="M1856" s="357">
        <v>5.3709689999999997</v>
      </c>
      <c r="N1856" s="357">
        <v>0</v>
      </c>
      <c r="O1856" s="356">
        <f t="shared" si="56"/>
        <v>2.809397296873001</v>
      </c>
      <c r="P1856" s="357">
        <v>3.5788450380477066</v>
      </c>
      <c r="Q1856" s="356" t="s">
        <v>15063</v>
      </c>
    </row>
    <row r="1857" spans="1:18" x14ac:dyDescent="0.25">
      <c r="A1857" s="354">
        <v>1854</v>
      </c>
      <c r="B1857" s="355" t="s">
        <v>5252</v>
      </c>
      <c r="C1857" s="355" t="s">
        <v>1373</v>
      </c>
      <c r="D1857" s="355" t="s">
        <v>1445</v>
      </c>
      <c r="E1857" s="355" t="s">
        <v>1485</v>
      </c>
      <c r="F1857" s="356" t="s">
        <v>5430</v>
      </c>
      <c r="G1857" s="356"/>
      <c r="H1857" s="356" t="s">
        <v>14931</v>
      </c>
      <c r="I1857" s="356" t="str">
        <f t="shared" si="57"/>
        <v>GOWRIBIDANUR_220F00-EHT-ACC</v>
      </c>
      <c r="J1857" s="356"/>
      <c r="K1857" s="356" t="s">
        <v>15063</v>
      </c>
      <c r="L1857" s="357">
        <v>13.818</v>
      </c>
      <c r="M1857" s="357">
        <v>18.826799999999999</v>
      </c>
      <c r="N1857" s="357">
        <v>0</v>
      </c>
      <c r="O1857" s="356">
        <f t="shared" si="56"/>
        <v>-36.24837168910117</v>
      </c>
      <c r="P1857" s="357">
        <v>-33.338026605582627</v>
      </c>
      <c r="Q1857" s="356" t="s">
        <v>15063</v>
      </c>
      <c r="R1857" s="358" t="e">
        <f>#REF!-M1857</f>
        <v>#REF!</v>
      </c>
    </row>
    <row r="1858" spans="1:18" x14ac:dyDescent="0.25">
      <c r="A1858" s="354">
        <v>1855</v>
      </c>
      <c r="B1858" s="355" t="s">
        <v>5252</v>
      </c>
      <c r="C1858" s="355" t="s">
        <v>1373</v>
      </c>
      <c r="D1858" s="355" t="s">
        <v>1445</v>
      </c>
      <c r="E1858" s="355" t="s">
        <v>1485</v>
      </c>
      <c r="F1858" s="356" t="s">
        <v>8936</v>
      </c>
      <c r="G1858" s="356" t="s">
        <v>8937</v>
      </c>
      <c r="H1858" s="356" t="s">
        <v>8938</v>
      </c>
      <c r="I1858" s="356" t="str">
        <f t="shared" si="57"/>
        <v>MANCHENAHALLI_66F01-DANDIGANAHALLY</v>
      </c>
      <c r="J1858" s="356" t="s">
        <v>5701</v>
      </c>
      <c r="K1858" s="356" t="s">
        <v>15063</v>
      </c>
      <c r="L1858" s="357">
        <v>0.3266</v>
      </c>
      <c r="M1858" s="357">
        <v>0.29286999999999996</v>
      </c>
      <c r="N1858" s="357">
        <v>0</v>
      </c>
      <c r="O1858" s="356">
        <f t="shared" si="56"/>
        <v>10.327617881200256</v>
      </c>
      <c r="P1858" s="357">
        <v>10.327617881200258</v>
      </c>
      <c r="Q1858" s="356" t="s">
        <v>15063</v>
      </c>
    </row>
    <row r="1859" spans="1:18" x14ac:dyDescent="0.25">
      <c r="A1859" s="354">
        <v>1856</v>
      </c>
      <c r="B1859" s="355" t="s">
        <v>5252</v>
      </c>
      <c r="C1859" s="355" t="s">
        <v>1373</v>
      </c>
      <c r="D1859" s="355" t="s">
        <v>1445</v>
      </c>
      <c r="E1859" s="355" t="s">
        <v>1485</v>
      </c>
      <c r="F1859" s="356" t="s">
        <v>5430</v>
      </c>
      <c r="G1859" s="356" t="s">
        <v>8895</v>
      </c>
      <c r="H1859" s="356" t="s">
        <v>8896</v>
      </c>
      <c r="I1859" s="356" t="str">
        <f t="shared" si="57"/>
        <v>GOWRIBIDANUR_220F01-G.B-SANDRA</v>
      </c>
      <c r="J1859" s="356" t="s">
        <v>5701</v>
      </c>
      <c r="K1859" s="356" t="s">
        <v>15063</v>
      </c>
      <c r="L1859" s="357">
        <v>0.23080000000000001</v>
      </c>
      <c r="M1859" s="357">
        <v>0.204795</v>
      </c>
      <c r="N1859" s="357">
        <v>0</v>
      </c>
      <c r="O1859" s="356">
        <f t="shared" si="56"/>
        <v>11.267331022530328</v>
      </c>
      <c r="P1859" s="357">
        <v>11.267331022530325</v>
      </c>
      <c r="Q1859" s="356" t="s">
        <v>15063</v>
      </c>
    </row>
    <row r="1860" spans="1:18" x14ac:dyDescent="0.25">
      <c r="A1860" s="354">
        <v>1857</v>
      </c>
      <c r="B1860" s="355" t="s">
        <v>5252</v>
      </c>
      <c r="C1860" s="355" t="s">
        <v>1373</v>
      </c>
      <c r="D1860" s="355" t="s">
        <v>1445</v>
      </c>
      <c r="E1860" s="355" t="s">
        <v>1485</v>
      </c>
      <c r="F1860" s="356" t="s">
        <v>8917</v>
      </c>
      <c r="G1860" s="356" t="s">
        <v>8918</v>
      </c>
      <c r="H1860" s="356" t="s">
        <v>8919</v>
      </c>
      <c r="I1860" s="356" t="str">
        <f t="shared" si="57"/>
        <v>HOSUR(RAMAPURA)_66F01-KUDUREBYALYA</v>
      </c>
      <c r="J1860" s="356" t="s">
        <v>5701</v>
      </c>
      <c r="K1860" s="356" t="s">
        <v>15063</v>
      </c>
      <c r="L1860" s="357">
        <v>0.75619999999999998</v>
      </c>
      <c r="M1860" s="357">
        <v>0.68134139999999999</v>
      </c>
      <c r="N1860" s="357">
        <v>0</v>
      </c>
      <c r="O1860" s="356">
        <f t="shared" ref="O1860:O1923" si="58">((L1860-N1860)-M1860)/(L1860-N1860)*100</f>
        <v>9.8993123512298329</v>
      </c>
      <c r="P1860" s="357">
        <v>9.8993123512298382</v>
      </c>
      <c r="Q1860" s="356" t="s">
        <v>15063</v>
      </c>
    </row>
    <row r="1861" spans="1:18" x14ac:dyDescent="0.25">
      <c r="A1861" s="354">
        <v>1858</v>
      </c>
      <c r="B1861" s="355" t="s">
        <v>5252</v>
      </c>
      <c r="C1861" s="355" t="s">
        <v>1373</v>
      </c>
      <c r="D1861" s="355" t="s">
        <v>1445</v>
      </c>
      <c r="E1861" s="355" t="s">
        <v>1485</v>
      </c>
      <c r="F1861" s="356" t="s">
        <v>8963</v>
      </c>
      <c r="G1861" s="356" t="s">
        <v>8964</v>
      </c>
      <c r="H1861" s="356" t="s">
        <v>8965</v>
      </c>
      <c r="I1861" s="356" t="str">
        <f t="shared" ref="I1861:I1924" si="59">F1861&amp;H1861</f>
        <v>THONDEBHAVI_66F01-POTHENAHALLY</v>
      </c>
      <c r="J1861" s="356" t="s">
        <v>5701</v>
      </c>
      <c r="K1861" s="356" t="s">
        <v>15063</v>
      </c>
      <c r="L1861" s="357">
        <v>0.22859999999999997</v>
      </c>
      <c r="M1861" s="357">
        <v>0.20550400000000002</v>
      </c>
      <c r="N1861" s="357">
        <v>0</v>
      </c>
      <c r="O1861" s="356">
        <f t="shared" si="58"/>
        <v>10.103237095363058</v>
      </c>
      <c r="P1861" s="357">
        <v>10.10323709536306</v>
      </c>
      <c r="Q1861" s="356" t="s">
        <v>15063</v>
      </c>
    </row>
    <row r="1862" spans="1:18" x14ac:dyDescent="0.25">
      <c r="A1862" s="354">
        <v>1859</v>
      </c>
      <c r="B1862" s="355" t="s">
        <v>5252</v>
      </c>
      <c r="C1862" s="355" t="s">
        <v>1373</v>
      </c>
      <c r="D1862" s="355" t="s">
        <v>1445</v>
      </c>
      <c r="E1862" s="355" t="s">
        <v>1485</v>
      </c>
      <c r="F1862" s="356" t="s">
        <v>8990</v>
      </c>
      <c r="G1862" s="356" t="s">
        <v>8991</v>
      </c>
      <c r="H1862" s="356" t="s">
        <v>8992</v>
      </c>
      <c r="I1862" s="356" t="str">
        <f t="shared" si="59"/>
        <v>VIDHURASHWATHA_66F01-RAMACHANDRAPURA</v>
      </c>
      <c r="J1862" s="356" t="s">
        <v>5701</v>
      </c>
      <c r="K1862" s="356" t="s">
        <v>15063</v>
      </c>
      <c r="L1862" s="357">
        <v>0.69839999999999991</v>
      </c>
      <c r="M1862" s="357">
        <v>0.62599899999999997</v>
      </c>
      <c r="N1862" s="357">
        <v>0</v>
      </c>
      <c r="O1862" s="356">
        <f t="shared" si="58"/>
        <v>10.366695303550966</v>
      </c>
      <c r="P1862" s="357">
        <v>10.366695303550966</v>
      </c>
      <c r="Q1862" s="356" t="s">
        <v>15063</v>
      </c>
    </row>
    <row r="1863" spans="1:18" x14ac:dyDescent="0.25">
      <c r="A1863" s="354">
        <v>1860</v>
      </c>
      <c r="B1863" s="355" t="s">
        <v>5252</v>
      </c>
      <c r="C1863" s="355" t="s">
        <v>1373</v>
      </c>
      <c r="D1863" s="355" t="s">
        <v>1445</v>
      </c>
      <c r="E1863" s="355" t="s">
        <v>1485</v>
      </c>
      <c r="F1863" s="356" t="s">
        <v>8936</v>
      </c>
      <c r="G1863" s="356" t="s">
        <v>8939</v>
      </c>
      <c r="H1863" s="356" t="s">
        <v>8940</v>
      </c>
      <c r="I1863" s="356" t="str">
        <f t="shared" si="59"/>
        <v>MANCHENAHALLI_66F02-ADDEKOPPA</v>
      </c>
      <c r="J1863" s="356" t="s">
        <v>5701</v>
      </c>
      <c r="K1863" s="356" t="s">
        <v>15063</v>
      </c>
      <c r="L1863" s="357">
        <v>0.36439999999999995</v>
      </c>
      <c r="M1863" s="357">
        <v>0.32887149999999998</v>
      </c>
      <c r="N1863" s="357">
        <v>0</v>
      </c>
      <c r="O1863" s="356">
        <f t="shared" si="58"/>
        <v>9.7498627881448883</v>
      </c>
      <c r="P1863" s="357">
        <v>9.7498627881448918</v>
      </c>
      <c r="Q1863" s="356" t="s">
        <v>15063</v>
      </c>
    </row>
    <row r="1864" spans="1:18" x14ac:dyDescent="0.25">
      <c r="A1864" s="354">
        <v>1861</v>
      </c>
      <c r="B1864" s="355" t="s">
        <v>5252</v>
      </c>
      <c r="C1864" s="355" t="s">
        <v>1373</v>
      </c>
      <c r="D1864" s="355" t="s">
        <v>1445</v>
      </c>
      <c r="E1864" s="355" t="s">
        <v>1485</v>
      </c>
      <c r="F1864" s="356" t="s">
        <v>8963</v>
      </c>
      <c r="G1864" s="356" t="s">
        <v>8966</v>
      </c>
      <c r="H1864" s="356" t="s">
        <v>8967</v>
      </c>
      <c r="I1864" s="356" t="str">
        <f t="shared" si="59"/>
        <v>THONDEBHAVI_66F02-ALIPURA</v>
      </c>
      <c r="J1864" s="356" t="s">
        <v>5701</v>
      </c>
      <c r="K1864" s="356" t="s">
        <v>15063</v>
      </c>
      <c r="L1864" s="357">
        <v>0.57679999999999998</v>
      </c>
      <c r="M1864" s="357">
        <v>0.51967200000000002</v>
      </c>
      <c r="N1864" s="357">
        <v>0</v>
      </c>
      <c r="O1864" s="356">
        <f t="shared" si="58"/>
        <v>9.9042995839112269</v>
      </c>
      <c r="P1864" s="357">
        <v>9.9042995839112358</v>
      </c>
      <c r="Q1864" s="356" t="s">
        <v>15063</v>
      </c>
    </row>
    <row r="1865" spans="1:18" x14ac:dyDescent="0.25">
      <c r="A1865" s="354">
        <v>1862</v>
      </c>
      <c r="B1865" s="355" t="s">
        <v>5252</v>
      </c>
      <c r="C1865" s="355" t="s">
        <v>1373</v>
      </c>
      <c r="D1865" s="355" t="s">
        <v>1445</v>
      </c>
      <c r="E1865" s="355" t="s">
        <v>1485</v>
      </c>
      <c r="F1865" s="356" t="s">
        <v>5430</v>
      </c>
      <c r="G1865" s="356" t="s">
        <v>8897</v>
      </c>
      <c r="H1865" s="356" t="s">
        <v>8898</v>
      </c>
      <c r="I1865" s="356" t="str">
        <f t="shared" si="59"/>
        <v>GOWRIBIDANUR_220F02-KADALAVENI</v>
      </c>
      <c r="J1865" s="356" t="s">
        <v>5701</v>
      </c>
      <c r="K1865" s="356" t="s">
        <v>15063</v>
      </c>
      <c r="L1865" s="357">
        <v>0.61599999999999999</v>
      </c>
      <c r="M1865" s="357">
        <v>0.57343239999999995</v>
      </c>
      <c r="N1865" s="357">
        <v>0</v>
      </c>
      <c r="O1865" s="356">
        <f t="shared" si="58"/>
        <v>6.9103246753246816</v>
      </c>
      <c r="P1865" s="357">
        <v>12.078243903124896</v>
      </c>
      <c r="Q1865" s="356" t="s">
        <v>15063</v>
      </c>
    </row>
    <row r="1866" spans="1:18" x14ac:dyDescent="0.25">
      <c r="A1866" s="354">
        <v>1863</v>
      </c>
      <c r="B1866" s="355" t="s">
        <v>5252</v>
      </c>
      <c r="C1866" s="355" t="s">
        <v>1373</v>
      </c>
      <c r="D1866" s="355" t="s">
        <v>1445</v>
      </c>
      <c r="E1866" s="355" t="s">
        <v>1485</v>
      </c>
      <c r="F1866" s="356" t="s">
        <v>8917</v>
      </c>
      <c r="G1866" s="356" t="s">
        <v>8920</v>
      </c>
      <c r="H1866" s="356" t="s">
        <v>8921</v>
      </c>
      <c r="I1866" s="356" t="str">
        <f t="shared" si="59"/>
        <v>HOSUR(RAMAPURA)_66F02-KURUDI</v>
      </c>
      <c r="J1866" s="356" t="s">
        <v>5701</v>
      </c>
      <c r="K1866" s="356" t="s">
        <v>15063</v>
      </c>
      <c r="L1866" s="357">
        <v>0.501</v>
      </c>
      <c r="M1866" s="357">
        <v>0.45054</v>
      </c>
      <c r="N1866" s="357">
        <v>0</v>
      </c>
      <c r="O1866" s="356">
        <f t="shared" si="58"/>
        <v>10.071856287425151</v>
      </c>
      <c r="P1866" s="357">
        <v>14.48012530979106</v>
      </c>
      <c r="Q1866" s="356" t="s">
        <v>15063</v>
      </c>
    </row>
    <row r="1867" spans="1:18" x14ac:dyDescent="0.25">
      <c r="A1867" s="354">
        <v>1864</v>
      </c>
      <c r="B1867" s="355" t="s">
        <v>5252</v>
      </c>
      <c r="C1867" s="355" t="s">
        <v>1373</v>
      </c>
      <c r="D1867" s="355" t="s">
        <v>1445</v>
      </c>
      <c r="E1867" s="355" t="s">
        <v>1485</v>
      </c>
      <c r="F1867" s="356" t="s">
        <v>8990</v>
      </c>
      <c r="G1867" s="356" t="s">
        <v>8993</v>
      </c>
      <c r="H1867" s="356" t="s">
        <v>8994</v>
      </c>
      <c r="I1867" s="356" t="str">
        <f t="shared" si="59"/>
        <v>VIDHURASHWATHA_66F02-MELYA</v>
      </c>
      <c r="J1867" s="356" t="s">
        <v>5701</v>
      </c>
      <c r="K1867" s="356" t="s">
        <v>15063</v>
      </c>
      <c r="L1867" s="357">
        <v>0.61919999999999997</v>
      </c>
      <c r="M1867" s="357">
        <v>0.55919850000000004</v>
      </c>
      <c r="N1867" s="357">
        <v>0</v>
      </c>
      <c r="O1867" s="356">
        <f t="shared" si="58"/>
        <v>9.6901647286821593</v>
      </c>
      <c r="P1867" s="357">
        <v>12.129609899416971</v>
      </c>
      <c r="Q1867" s="356" t="s">
        <v>15063</v>
      </c>
    </row>
    <row r="1868" spans="1:18" x14ac:dyDescent="0.25">
      <c r="A1868" s="354">
        <v>1865</v>
      </c>
      <c r="B1868" s="355" t="s">
        <v>5252</v>
      </c>
      <c r="C1868" s="355" t="s">
        <v>1373</v>
      </c>
      <c r="D1868" s="355" t="s">
        <v>1445</v>
      </c>
      <c r="E1868" s="355" t="s">
        <v>1485</v>
      </c>
      <c r="F1868" s="356" t="s">
        <v>8936</v>
      </c>
      <c r="G1868" s="356" t="s">
        <v>8941</v>
      </c>
      <c r="H1868" s="356" t="s">
        <v>8942</v>
      </c>
      <c r="I1868" s="356" t="str">
        <f t="shared" si="59"/>
        <v>MANCHENAHALLI_66F03-JARABANDAHALLY</v>
      </c>
      <c r="J1868" s="356" t="s">
        <v>5701</v>
      </c>
      <c r="K1868" s="356" t="s">
        <v>15063</v>
      </c>
      <c r="L1868" s="357">
        <v>0.30320000000000003</v>
      </c>
      <c r="M1868" s="357">
        <v>0.27420299999999997</v>
      </c>
      <c r="N1868" s="357">
        <v>0</v>
      </c>
      <c r="O1868" s="356">
        <f t="shared" si="58"/>
        <v>9.5636543535620202</v>
      </c>
      <c r="P1868" s="357">
        <v>9.5636543535620344</v>
      </c>
      <c r="Q1868" s="356" t="s">
        <v>15063</v>
      </c>
    </row>
    <row r="1869" spans="1:18" x14ac:dyDescent="0.25">
      <c r="A1869" s="354">
        <v>1866</v>
      </c>
      <c r="B1869" s="355" t="s">
        <v>5252</v>
      </c>
      <c r="C1869" s="355" t="s">
        <v>1373</v>
      </c>
      <c r="D1869" s="355" t="s">
        <v>1445</v>
      </c>
      <c r="E1869" s="355" t="s">
        <v>1485</v>
      </c>
      <c r="F1869" s="356" t="s">
        <v>5430</v>
      </c>
      <c r="G1869" s="356" t="s">
        <v>8899</v>
      </c>
      <c r="H1869" s="356" t="s">
        <v>8900</v>
      </c>
      <c r="I1869" s="356" t="str">
        <f t="shared" si="59"/>
        <v>GOWRIBIDANUR_220F03-MALLASANDRA</v>
      </c>
      <c r="J1869" s="356" t="s">
        <v>5701</v>
      </c>
      <c r="K1869" s="356" t="s">
        <v>15063</v>
      </c>
      <c r="L1869" s="357">
        <v>0.4032</v>
      </c>
      <c r="M1869" s="357">
        <v>0.36253100000000005</v>
      </c>
      <c r="N1869" s="357">
        <v>0</v>
      </c>
      <c r="O1869" s="356">
        <f t="shared" si="58"/>
        <v>10.086557539682527</v>
      </c>
      <c r="P1869" s="357">
        <v>10.086557539682527</v>
      </c>
      <c r="Q1869" s="356" t="s">
        <v>15063</v>
      </c>
    </row>
    <row r="1870" spans="1:18" x14ac:dyDescent="0.25">
      <c r="A1870" s="354">
        <v>1867</v>
      </c>
      <c r="B1870" s="355" t="s">
        <v>5252</v>
      </c>
      <c r="C1870" s="355" t="s">
        <v>1373</v>
      </c>
      <c r="D1870" s="355" t="s">
        <v>1445</v>
      </c>
      <c r="E1870" s="355" t="s">
        <v>1485</v>
      </c>
      <c r="F1870" s="356" t="s">
        <v>8963</v>
      </c>
      <c r="G1870" s="356" t="s">
        <v>8968</v>
      </c>
      <c r="H1870" s="356" t="s">
        <v>8969</v>
      </c>
      <c r="I1870" s="356" t="str">
        <f t="shared" si="59"/>
        <v>THONDEBHAVI_66F03-MANCHENAHALLY</v>
      </c>
      <c r="J1870" s="356" t="s">
        <v>5701</v>
      </c>
      <c r="K1870" s="356" t="s">
        <v>15063</v>
      </c>
      <c r="L1870" s="357">
        <v>0.90559999999999996</v>
      </c>
      <c r="M1870" s="357">
        <v>0.81666749999999999</v>
      </c>
      <c r="N1870" s="357">
        <v>0</v>
      </c>
      <c r="O1870" s="356">
        <f t="shared" si="58"/>
        <v>9.8202848939929304</v>
      </c>
      <c r="P1870" s="357">
        <v>9.820284893992925</v>
      </c>
      <c r="Q1870" s="356" t="s">
        <v>15063</v>
      </c>
    </row>
    <row r="1871" spans="1:18" x14ac:dyDescent="0.25">
      <c r="A1871" s="354">
        <v>1868</v>
      </c>
      <c r="B1871" s="355" t="s">
        <v>5252</v>
      </c>
      <c r="C1871" s="355" t="s">
        <v>1373</v>
      </c>
      <c r="D1871" s="355" t="s">
        <v>1445</v>
      </c>
      <c r="E1871" s="355" t="s">
        <v>1485</v>
      </c>
      <c r="F1871" s="356" t="s">
        <v>8917</v>
      </c>
      <c r="G1871" s="356" t="s">
        <v>8922</v>
      </c>
      <c r="H1871" s="356" t="s">
        <v>8923</v>
      </c>
      <c r="I1871" s="356" t="str">
        <f t="shared" si="59"/>
        <v>HOSUR(RAMAPURA)_66F03-SONAGANAHALLY</v>
      </c>
      <c r="J1871" s="356" t="s">
        <v>5701</v>
      </c>
      <c r="K1871" s="356" t="s">
        <v>15063</v>
      </c>
      <c r="L1871" s="357">
        <v>0.56779999999999997</v>
      </c>
      <c r="M1871" s="357">
        <v>0.5122295</v>
      </c>
      <c r="N1871" s="357">
        <v>0</v>
      </c>
      <c r="O1871" s="356">
        <f t="shared" si="58"/>
        <v>9.7869848538217639</v>
      </c>
      <c r="P1871" s="357">
        <v>9.7869848538217568</v>
      </c>
      <c r="Q1871" s="356" t="s">
        <v>15063</v>
      </c>
    </row>
    <row r="1872" spans="1:18" x14ac:dyDescent="0.25">
      <c r="A1872" s="354">
        <v>1869</v>
      </c>
      <c r="B1872" s="355" t="s">
        <v>5252</v>
      </c>
      <c r="C1872" s="355" t="s">
        <v>1373</v>
      </c>
      <c r="D1872" s="355" t="s">
        <v>1445</v>
      </c>
      <c r="E1872" s="355" t="s">
        <v>1485</v>
      </c>
      <c r="F1872" s="356" t="s">
        <v>8963</v>
      </c>
      <c r="G1872" s="356" t="s">
        <v>8970</v>
      </c>
      <c r="H1872" s="356" t="s">
        <v>8971</v>
      </c>
      <c r="I1872" s="356" t="str">
        <f t="shared" si="59"/>
        <v>THONDEBHAVI_66F04-ARKUNDA</v>
      </c>
      <c r="J1872" s="356" t="s">
        <v>5701</v>
      </c>
      <c r="K1872" s="356" t="s">
        <v>15063</v>
      </c>
      <c r="L1872" s="357">
        <v>0.47000000000000003</v>
      </c>
      <c r="M1872" s="357">
        <v>0.42093400000000003</v>
      </c>
      <c r="N1872" s="357">
        <v>0</v>
      </c>
      <c r="O1872" s="356">
        <f t="shared" si="58"/>
        <v>10.439574468085105</v>
      </c>
      <c r="P1872" s="357">
        <v>10.4395744680851</v>
      </c>
      <c r="Q1872" s="356" t="s">
        <v>15063</v>
      </c>
    </row>
    <row r="1873" spans="1:17" x14ac:dyDescent="0.25">
      <c r="A1873" s="354">
        <v>1870</v>
      </c>
      <c r="B1873" s="355" t="s">
        <v>5252</v>
      </c>
      <c r="C1873" s="355" t="s">
        <v>1373</v>
      </c>
      <c r="D1873" s="355" t="s">
        <v>1445</v>
      </c>
      <c r="E1873" s="355" t="s">
        <v>1485</v>
      </c>
      <c r="F1873" s="356" t="s">
        <v>8990</v>
      </c>
      <c r="G1873" s="356" t="s">
        <v>8995</v>
      </c>
      <c r="H1873" s="356" t="s">
        <v>8996</v>
      </c>
      <c r="I1873" s="356" t="str">
        <f t="shared" si="59"/>
        <v>VIDHURASHWATHA_66F04-H.NAGASANDRA</v>
      </c>
      <c r="J1873" s="356" t="s">
        <v>5701</v>
      </c>
      <c r="K1873" s="356" t="s">
        <v>15063</v>
      </c>
      <c r="L1873" s="357">
        <v>0.62580000000000002</v>
      </c>
      <c r="M1873" s="357">
        <v>0.56313400000000002</v>
      </c>
      <c r="N1873" s="357">
        <v>0</v>
      </c>
      <c r="O1873" s="356">
        <f t="shared" si="58"/>
        <v>10.013742409715563</v>
      </c>
      <c r="P1873" s="357">
        <v>10.013742409715565</v>
      </c>
      <c r="Q1873" s="356" t="s">
        <v>15063</v>
      </c>
    </row>
    <row r="1874" spans="1:17" x14ac:dyDescent="0.25">
      <c r="A1874" s="354">
        <v>1871</v>
      </c>
      <c r="B1874" s="355" t="s">
        <v>5252</v>
      </c>
      <c r="C1874" s="355" t="s">
        <v>1373</v>
      </c>
      <c r="D1874" s="355" t="s">
        <v>1445</v>
      </c>
      <c r="E1874" s="355" t="s">
        <v>1485</v>
      </c>
      <c r="F1874" s="356" t="s">
        <v>8917</v>
      </c>
      <c r="G1874" s="356" t="s">
        <v>8924</v>
      </c>
      <c r="H1874" s="356" t="s">
        <v>8925</v>
      </c>
      <c r="I1874" s="356" t="str">
        <f t="shared" si="59"/>
        <v>HOSUR(RAMAPURA)_66F04-HOSSUR</v>
      </c>
      <c r="J1874" s="356" t="s">
        <v>5701</v>
      </c>
      <c r="K1874" s="356" t="s">
        <v>15063</v>
      </c>
      <c r="L1874" s="357">
        <v>0.44119999999999998</v>
      </c>
      <c r="M1874" s="357">
        <v>0.39919400000000005</v>
      </c>
      <c r="N1874" s="357">
        <v>0</v>
      </c>
      <c r="O1874" s="356">
        <f t="shared" si="58"/>
        <v>9.5208522212148541</v>
      </c>
      <c r="P1874" s="357">
        <v>9.5208522212148488</v>
      </c>
      <c r="Q1874" s="356" t="s">
        <v>15063</v>
      </c>
    </row>
    <row r="1875" spans="1:17" x14ac:dyDescent="0.25">
      <c r="A1875" s="354">
        <v>1872</v>
      </c>
      <c r="B1875" s="355" t="s">
        <v>5252</v>
      </c>
      <c r="C1875" s="355" t="s">
        <v>1373</v>
      </c>
      <c r="D1875" s="355" t="s">
        <v>1445</v>
      </c>
      <c r="E1875" s="355" t="s">
        <v>1485</v>
      </c>
      <c r="F1875" s="356" t="s">
        <v>8936</v>
      </c>
      <c r="G1875" s="356" t="s">
        <v>8943</v>
      </c>
      <c r="H1875" s="356" t="s">
        <v>8944</v>
      </c>
      <c r="I1875" s="356" t="str">
        <f t="shared" si="59"/>
        <v>MANCHENAHALLI_66F04-POSHETTYHALLY</v>
      </c>
      <c r="J1875" s="356" t="s">
        <v>5701</v>
      </c>
      <c r="K1875" s="356" t="s">
        <v>15063</v>
      </c>
      <c r="L1875" s="357">
        <v>0.84099999999999997</v>
      </c>
      <c r="M1875" s="357">
        <v>0.75506300000000004</v>
      </c>
      <c r="N1875" s="357">
        <v>0</v>
      </c>
      <c r="O1875" s="356">
        <f t="shared" si="58"/>
        <v>10.21843043995243</v>
      </c>
      <c r="P1875" s="357">
        <v>10.218430439952431</v>
      </c>
      <c r="Q1875" s="356" t="s">
        <v>15063</v>
      </c>
    </row>
    <row r="1876" spans="1:17" x14ac:dyDescent="0.25">
      <c r="A1876" s="354">
        <v>1873</v>
      </c>
      <c r="B1876" s="355" t="s">
        <v>5252</v>
      </c>
      <c r="C1876" s="355" t="s">
        <v>1373</v>
      </c>
      <c r="D1876" s="355" t="s">
        <v>1445</v>
      </c>
      <c r="E1876" s="355" t="s">
        <v>1485</v>
      </c>
      <c r="F1876" s="356" t="s">
        <v>5430</v>
      </c>
      <c r="G1876" s="356" t="s">
        <v>8901</v>
      </c>
      <c r="H1876" s="356" t="s">
        <v>8902</v>
      </c>
      <c r="I1876" s="356" t="str">
        <f t="shared" si="59"/>
        <v>GOWRIBIDANUR_220F04-RAMAPURA</v>
      </c>
      <c r="J1876" s="356" t="s">
        <v>5701</v>
      </c>
      <c r="K1876" s="356" t="s">
        <v>15063</v>
      </c>
      <c r="L1876" s="357">
        <v>0.27339999999999998</v>
      </c>
      <c r="M1876" s="357">
        <v>0.24491750000000001</v>
      </c>
      <c r="N1876" s="357">
        <v>0</v>
      </c>
      <c r="O1876" s="356">
        <f t="shared" si="58"/>
        <v>10.417885881492307</v>
      </c>
      <c r="P1876" s="357">
        <v>10.417885881492317</v>
      </c>
      <c r="Q1876" s="356" t="s">
        <v>15063</v>
      </c>
    </row>
    <row r="1877" spans="1:17" x14ac:dyDescent="0.25">
      <c r="A1877" s="354">
        <v>1874</v>
      </c>
      <c r="B1877" s="355" t="s">
        <v>5252</v>
      </c>
      <c r="C1877" s="355" t="s">
        <v>1373</v>
      </c>
      <c r="D1877" s="355" t="s">
        <v>1445</v>
      </c>
      <c r="E1877" s="355" t="s">
        <v>1485</v>
      </c>
      <c r="F1877" s="356" t="s">
        <v>8917</v>
      </c>
      <c r="G1877" s="356" t="s">
        <v>8926</v>
      </c>
      <c r="H1877" s="356" t="s">
        <v>8927</v>
      </c>
      <c r="I1877" s="356" t="str">
        <f t="shared" si="59"/>
        <v>HOSUR(RAMAPURA)_66F05-BAKTHARAHALLY</v>
      </c>
      <c r="J1877" s="356" t="s">
        <v>5701</v>
      </c>
      <c r="K1877" s="356" t="s">
        <v>15063</v>
      </c>
      <c r="L1877" s="357">
        <v>0.54320000000000002</v>
      </c>
      <c r="M1877" s="357">
        <v>0.48948900000000001</v>
      </c>
      <c r="N1877" s="357">
        <v>0</v>
      </c>
      <c r="O1877" s="356">
        <f t="shared" si="58"/>
        <v>9.8878865979381469</v>
      </c>
      <c r="P1877" s="357">
        <v>16.539868466065112</v>
      </c>
      <c r="Q1877" s="356" t="s">
        <v>15063</v>
      </c>
    </row>
    <row r="1878" spans="1:17" x14ac:dyDescent="0.25">
      <c r="A1878" s="354">
        <v>1875</v>
      </c>
      <c r="B1878" s="355" t="s">
        <v>5252</v>
      </c>
      <c r="C1878" s="355" t="s">
        <v>1373</v>
      </c>
      <c r="D1878" s="355" t="s">
        <v>1445</v>
      </c>
      <c r="E1878" s="355" t="s">
        <v>1485</v>
      </c>
      <c r="F1878" s="356" t="s">
        <v>8963</v>
      </c>
      <c r="G1878" s="356" t="s">
        <v>8972</v>
      </c>
      <c r="H1878" s="356" t="s">
        <v>8973</v>
      </c>
      <c r="I1878" s="356" t="str">
        <f t="shared" si="59"/>
        <v>THONDEBHAVI_66F05-HALEHALLY</v>
      </c>
      <c r="J1878" s="356" t="s">
        <v>5701</v>
      </c>
      <c r="K1878" s="356" t="s">
        <v>15063</v>
      </c>
      <c r="L1878" s="357">
        <v>0.48360000000000003</v>
      </c>
      <c r="M1878" s="357">
        <v>0.43783050000000001</v>
      </c>
      <c r="N1878" s="357">
        <v>0</v>
      </c>
      <c r="O1878" s="356">
        <f t="shared" si="58"/>
        <v>9.4643300248138988</v>
      </c>
      <c r="P1878" s="357">
        <v>9.4643300248138935</v>
      </c>
      <c r="Q1878" s="356" t="s">
        <v>15063</v>
      </c>
    </row>
    <row r="1879" spans="1:17" x14ac:dyDescent="0.25">
      <c r="A1879" s="354">
        <v>1876</v>
      </c>
      <c r="B1879" s="355" t="s">
        <v>5252</v>
      </c>
      <c r="C1879" s="355" t="s">
        <v>1373</v>
      </c>
      <c r="D1879" s="355" t="s">
        <v>1445</v>
      </c>
      <c r="E1879" s="355" t="s">
        <v>1485</v>
      </c>
      <c r="F1879" s="356" t="s">
        <v>5430</v>
      </c>
      <c r="G1879" s="356" t="s">
        <v>8903</v>
      </c>
      <c r="H1879" s="356" t="s">
        <v>5958</v>
      </c>
      <c r="I1879" s="356" t="str">
        <f t="shared" si="59"/>
        <v>GOWRIBIDANUR_220F05-INDUSTRIAL</v>
      </c>
      <c r="J1879" s="356" t="s">
        <v>2414</v>
      </c>
      <c r="K1879" s="356" t="s">
        <v>15063</v>
      </c>
      <c r="L1879" s="357">
        <v>1.0620000000000001</v>
      </c>
      <c r="M1879" s="357">
        <v>1.4961445</v>
      </c>
      <c r="N1879" s="357">
        <v>0</v>
      </c>
      <c r="O1879" s="356">
        <f t="shared" si="58"/>
        <v>-40.879896421845565</v>
      </c>
      <c r="P1879" s="357">
        <v>-10.326328075123081</v>
      </c>
      <c r="Q1879" s="356" t="s">
        <v>15063</v>
      </c>
    </row>
    <row r="1880" spans="1:17" x14ac:dyDescent="0.25">
      <c r="A1880" s="354">
        <v>1877</v>
      </c>
      <c r="B1880" s="355" t="s">
        <v>5252</v>
      </c>
      <c r="C1880" s="355" t="s">
        <v>1373</v>
      </c>
      <c r="D1880" s="355" t="s">
        <v>1445</v>
      </c>
      <c r="E1880" s="355" t="s">
        <v>1485</v>
      </c>
      <c r="F1880" s="356" t="s">
        <v>8990</v>
      </c>
      <c r="G1880" s="356" t="s">
        <v>8997</v>
      </c>
      <c r="H1880" s="356" t="s">
        <v>8998</v>
      </c>
      <c r="I1880" s="356" t="str">
        <f t="shared" si="59"/>
        <v>VIDHURASHWATHA_66F05-KUDAMALAKUNTE</v>
      </c>
      <c r="J1880" s="356" t="s">
        <v>2414</v>
      </c>
      <c r="K1880" s="356" t="s">
        <v>15063</v>
      </c>
      <c r="L1880" s="357">
        <v>3.9087999999999998</v>
      </c>
      <c r="M1880" s="357">
        <v>3.7300382900000004</v>
      </c>
      <c r="N1880" s="357">
        <v>0</v>
      </c>
      <c r="O1880" s="356">
        <f t="shared" si="58"/>
        <v>4.5733143164142298</v>
      </c>
      <c r="P1880" s="357">
        <v>4.5733143164142342</v>
      </c>
      <c r="Q1880" s="356" t="s">
        <v>15063</v>
      </c>
    </row>
    <row r="1881" spans="1:17" x14ac:dyDescent="0.25">
      <c r="A1881" s="354">
        <v>1878</v>
      </c>
      <c r="B1881" s="355" t="s">
        <v>5252</v>
      </c>
      <c r="C1881" s="355" t="s">
        <v>1373</v>
      </c>
      <c r="D1881" s="355" t="s">
        <v>1445</v>
      </c>
      <c r="E1881" s="355" t="s">
        <v>1485</v>
      </c>
      <c r="F1881" s="356" t="s">
        <v>8917</v>
      </c>
      <c r="G1881" s="356" t="s">
        <v>8928</v>
      </c>
      <c r="H1881" s="356" t="s">
        <v>8929</v>
      </c>
      <c r="I1881" s="356" t="str">
        <f t="shared" si="59"/>
        <v>HOSUR(RAMAPURA)_66F06-BARC</v>
      </c>
      <c r="J1881" s="356" t="s">
        <v>2414</v>
      </c>
      <c r="K1881" s="356" t="s">
        <v>15063</v>
      </c>
      <c r="L1881" s="357">
        <v>0.1726</v>
      </c>
      <c r="M1881" s="357">
        <v>0.16504250000000001</v>
      </c>
      <c r="N1881" s="357">
        <v>0</v>
      </c>
      <c r="O1881" s="356">
        <f t="shared" si="58"/>
        <v>4.3786210892236355</v>
      </c>
      <c r="P1881" s="357">
        <v>4.4286801888171805</v>
      </c>
      <c r="Q1881" s="356" t="s">
        <v>15063</v>
      </c>
    </row>
    <row r="1882" spans="1:17" x14ac:dyDescent="0.25">
      <c r="A1882" s="354">
        <v>1879</v>
      </c>
      <c r="B1882" s="355" t="s">
        <v>5252</v>
      </c>
      <c r="C1882" s="355" t="s">
        <v>1373</v>
      </c>
      <c r="D1882" s="355" t="s">
        <v>1445</v>
      </c>
      <c r="E1882" s="355" t="s">
        <v>1485</v>
      </c>
      <c r="F1882" s="356" t="s">
        <v>8936</v>
      </c>
      <c r="G1882" s="356" t="s">
        <v>8945</v>
      </c>
      <c r="H1882" s="356" t="s">
        <v>8946</v>
      </c>
      <c r="I1882" s="356" t="str">
        <f t="shared" si="59"/>
        <v>MANCHENAHALLI_66F06-KANAGANAKOPPA</v>
      </c>
      <c r="J1882" s="356" t="s">
        <v>5701</v>
      </c>
      <c r="K1882" s="356" t="s">
        <v>15063</v>
      </c>
      <c r="L1882" s="357">
        <v>0.377</v>
      </c>
      <c r="M1882" s="357">
        <v>0.34031499999999998</v>
      </c>
      <c r="N1882" s="357">
        <v>0</v>
      </c>
      <c r="O1882" s="356">
        <f t="shared" si="58"/>
        <v>9.7307692307692371</v>
      </c>
      <c r="P1882" s="357">
        <v>9.7307692307692211</v>
      </c>
      <c r="Q1882" s="356" t="s">
        <v>15063</v>
      </c>
    </row>
    <row r="1883" spans="1:17" x14ac:dyDescent="0.25">
      <c r="A1883" s="354">
        <v>1880</v>
      </c>
      <c r="B1883" s="355" t="s">
        <v>5252</v>
      </c>
      <c r="C1883" s="355" t="s">
        <v>1373</v>
      </c>
      <c r="D1883" s="355" t="s">
        <v>1445</v>
      </c>
      <c r="E1883" s="355" t="s">
        <v>1485</v>
      </c>
      <c r="F1883" s="356" t="s">
        <v>8990</v>
      </c>
      <c r="G1883" s="356" t="s">
        <v>8999</v>
      </c>
      <c r="H1883" s="356" t="s">
        <v>9000</v>
      </c>
      <c r="I1883" s="356" t="str">
        <f t="shared" si="59"/>
        <v>VIDHURASHWATHA_66F06-PRECOT</v>
      </c>
      <c r="J1883" s="356" t="s">
        <v>2414</v>
      </c>
      <c r="K1883" s="356" t="s">
        <v>15063</v>
      </c>
      <c r="L1883" s="357">
        <v>3.9833999999999996</v>
      </c>
      <c r="M1883" s="357">
        <v>3.8322635399999996</v>
      </c>
      <c r="N1883" s="357">
        <v>0</v>
      </c>
      <c r="O1883" s="356">
        <f t="shared" si="58"/>
        <v>3.7941572525982838</v>
      </c>
      <c r="P1883" s="357">
        <v>3.7941572525982847</v>
      </c>
      <c r="Q1883" s="356" t="s">
        <v>15063</v>
      </c>
    </row>
    <row r="1884" spans="1:17" x14ac:dyDescent="0.25">
      <c r="A1884" s="354">
        <v>1881</v>
      </c>
      <c r="B1884" s="355" t="s">
        <v>5252</v>
      </c>
      <c r="C1884" s="355" t="s">
        <v>1373</v>
      </c>
      <c r="D1884" s="355" t="s">
        <v>1445</v>
      </c>
      <c r="E1884" s="355" t="s">
        <v>1485</v>
      </c>
      <c r="F1884" s="356" t="s">
        <v>8963</v>
      </c>
      <c r="G1884" s="356" t="s">
        <v>8974</v>
      </c>
      <c r="H1884" s="356" t="s">
        <v>8975</v>
      </c>
      <c r="I1884" s="356" t="str">
        <f t="shared" si="59"/>
        <v>THONDEBHAVI_66F06-THONDEBHAVI-LOCAL</v>
      </c>
      <c r="J1884" s="356" t="s">
        <v>5701</v>
      </c>
      <c r="K1884" s="356" t="s">
        <v>15063</v>
      </c>
      <c r="L1884" s="357">
        <v>0.85040000000000004</v>
      </c>
      <c r="M1884" s="357">
        <v>0.76616250000000008</v>
      </c>
      <c r="N1884" s="357">
        <v>0</v>
      </c>
      <c r="O1884" s="356">
        <f t="shared" si="58"/>
        <v>9.905632643461896</v>
      </c>
      <c r="P1884" s="357">
        <v>9.9056326434619031</v>
      </c>
      <c r="Q1884" s="356" t="s">
        <v>15063</v>
      </c>
    </row>
    <row r="1885" spans="1:17" x14ac:dyDescent="0.25">
      <c r="A1885" s="354">
        <v>1882</v>
      </c>
      <c r="B1885" s="355" t="s">
        <v>5252</v>
      </c>
      <c r="C1885" s="355" t="s">
        <v>1373</v>
      </c>
      <c r="D1885" s="355" t="s">
        <v>1445</v>
      </c>
      <c r="E1885" s="355" t="s">
        <v>1485</v>
      </c>
      <c r="F1885" s="356" t="s">
        <v>5430</v>
      </c>
      <c r="G1885" s="356" t="s">
        <v>8904</v>
      </c>
      <c r="H1885" s="356" t="s">
        <v>8905</v>
      </c>
      <c r="I1885" s="356" t="str">
        <f t="shared" si="59"/>
        <v>GOWRIBIDANUR_220F06-V.H-HALLY</v>
      </c>
      <c r="J1885" s="356" t="s">
        <v>5701</v>
      </c>
      <c r="K1885" s="356" t="s">
        <v>15063</v>
      </c>
      <c r="L1885" s="357">
        <v>0.15140000000000001</v>
      </c>
      <c r="M1885" s="357">
        <v>0.1356165</v>
      </c>
      <c r="N1885" s="357">
        <v>0</v>
      </c>
      <c r="O1885" s="356">
        <f t="shared" si="58"/>
        <v>10.425033025099079</v>
      </c>
      <c r="P1885" s="357">
        <v>10.425033025099072</v>
      </c>
      <c r="Q1885" s="356" t="s">
        <v>15063</v>
      </c>
    </row>
    <row r="1886" spans="1:17" x14ac:dyDescent="0.25">
      <c r="A1886" s="354">
        <v>1883</v>
      </c>
      <c r="B1886" s="355" t="s">
        <v>5252</v>
      </c>
      <c r="C1886" s="355" t="s">
        <v>1373</v>
      </c>
      <c r="D1886" s="355" t="s">
        <v>1445</v>
      </c>
      <c r="E1886" s="355" t="s">
        <v>1485</v>
      </c>
      <c r="F1886" s="356" t="s">
        <v>8936</v>
      </c>
      <c r="G1886" s="356" t="s">
        <v>8947</v>
      </c>
      <c r="H1886" s="356" t="s">
        <v>8948</v>
      </c>
      <c r="I1886" s="356" t="str">
        <f t="shared" si="59"/>
        <v>MANCHENAHALLI_66F07-BISILAHALLY</v>
      </c>
      <c r="J1886" s="356" t="s">
        <v>5701</v>
      </c>
      <c r="K1886" s="356" t="s">
        <v>15063</v>
      </c>
      <c r="L1886" s="357">
        <v>0.90539999999999998</v>
      </c>
      <c r="M1886" s="357">
        <v>0.81615750000000009</v>
      </c>
      <c r="N1886" s="357">
        <v>0</v>
      </c>
      <c r="O1886" s="356">
        <f t="shared" si="58"/>
        <v>9.8566931742875958</v>
      </c>
      <c r="P1886" s="357">
        <v>9.8566931742875887</v>
      </c>
      <c r="Q1886" s="356" t="s">
        <v>15063</v>
      </c>
    </row>
    <row r="1887" spans="1:17" x14ac:dyDescent="0.25">
      <c r="A1887" s="354">
        <v>1884</v>
      </c>
      <c r="B1887" s="355" t="s">
        <v>5252</v>
      </c>
      <c r="C1887" s="355" t="s">
        <v>1373</v>
      </c>
      <c r="D1887" s="355" t="s">
        <v>1445</v>
      </c>
      <c r="E1887" s="355" t="s">
        <v>1485</v>
      </c>
      <c r="F1887" s="356" t="s">
        <v>5430</v>
      </c>
      <c r="G1887" s="356" t="s">
        <v>8906</v>
      </c>
      <c r="H1887" s="356" t="s">
        <v>8907</v>
      </c>
      <c r="I1887" s="356" t="str">
        <f t="shared" si="59"/>
        <v>GOWRIBIDANUR_220F07-CHANDANDUR</v>
      </c>
      <c r="J1887" s="356" t="s">
        <v>5701</v>
      </c>
      <c r="K1887" s="356" t="s">
        <v>15063</v>
      </c>
      <c r="L1887" s="357">
        <v>1.0615999999999999</v>
      </c>
      <c r="M1887" s="357">
        <v>0.95564950000000004</v>
      </c>
      <c r="N1887" s="357">
        <v>0</v>
      </c>
      <c r="O1887" s="356">
        <f t="shared" si="58"/>
        <v>9.980265636774666</v>
      </c>
      <c r="P1887" s="357">
        <v>9.9802656367746536</v>
      </c>
      <c r="Q1887" s="356" t="s">
        <v>15063</v>
      </c>
    </row>
    <row r="1888" spans="1:17" x14ac:dyDescent="0.25">
      <c r="A1888" s="354">
        <v>1885</v>
      </c>
      <c r="B1888" s="355" t="s">
        <v>5252</v>
      </c>
      <c r="C1888" s="355" t="s">
        <v>1373</v>
      </c>
      <c r="D1888" s="355" t="s">
        <v>1445</v>
      </c>
      <c r="E1888" s="355" t="s">
        <v>1485</v>
      </c>
      <c r="F1888" s="356" t="s">
        <v>8917</v>
      </c>
      <c r="G1888" s="356" t="s">
        <v>8930</v>
      </c>
      <c r="H1888" s="356" t="s">
        <v>8931</v>
      </c>
      <c r="I1888" s="356" t="str">
        <f t="shared" si="59"/>
        <v>HOSUR(RAMAPURA)_66F07-KOTALDINNE</v>
      </c>
      <c r="J1888" s="356" t="s">
        <v>5706</v>
      </c>
      <c r="K1888" s="356" t="s">
        <v>15063</v>
      </c>
      <c r="L1888" s="357">
        <v>1.17045</v>
      </c>
      <c r="M1888" s="357">
        <v>1.06450763</v>
      </c>
      <c r="N1888" s="357">
        <v>0</v>
      </c>
      <c r="O1888" s="356">
        <f t="shared" si="58"/>
        <v>9.0514221026101023</v>
      </c>
      <c r="P1888" s="357">
        <v>39.052368978976581</v>
      </c>
      <c r="Q1888" s="356" t="s">
        <v>15063</v>
      </c>
    </row>
    <row r="1889" spans="1:17" x14ac:dyDescent="0.25">
      <c r="A1889" s="354">
        <v>1886</v>
      </c>
      <c r="B1889" s="355" t="s">
        <v>5252</v>
      </c>
      <c r="C1889" s="355" t="s">
        <v>1373</v>
      </c>
      <c r="D1889" s="355" t="s">
        <v>1445</v>
      </c>
      <c r="E1889" s="355" t="s">
        <v>1485</v>
      </c>
      <c r="F1889" s="356" t="s">
        <v>8963</v>
      </c>
      <c r="G1889" s="356" t="s">
        <v>8976</v>
      </c>
      <c r="H1889" s="356" t="s">
        <v>8977</v>
      </c>
      <c r="I1889" s="356" t="str">
        <f t="shared" si="59"/>
        <v>THONDEBHAVI_66F07-THIPPAGANAHALLY</v>
      </c>
      <c r="J1889" s="356" t="s">
        <v>5701</v>
      </c>
      <c r="K1889" s="356" t="s">
        <v>15063</v>
      </c>
      <c r="L1889" s="357">
        <v>0.53160000000000007</v>
      </c>
      <c r="M1889" s="357">
        <v>0.476275</v>
      </c>
      <c r="N1889" s="357">
        <v>0</v>
      </c>
      <c r="O1889" s="356">
        <f t="shared" si="58"/>
        <v>10.407261098570366</v>
      </c>
      <c r="P1889" s="357">
        <v>10.407261098570364</v>
      </c>
      <c r="Q1889" s="356" t="s">
        <v>15063</v>
      </c>
    </row>
    <row r="1890" spans="1:17" x14ac:dyDescent="0.25">
      <c r="A1890" s="354">
        <v>1887</v>
      </c>
      <c r="B1890" s="355" t="s">
        <v>5252</v>
      </c>
      <c r="C1890" s="355" t="s">
        <v>1373</v>
      </c>
      <c r="D1890" s="355" t="s">
        <v>1445</v>
      </c>
      <c r="E1890" s="355" t="s">
        <v>1485</v>
      </c>
      <c r="F1890" s="356" t="s">
        <v>8963</v>
      </c>
      <c r="G1890" s="356" t="s">
        <v>8978</v>
      </c>
      <c r="H1890" s="356" t="s">
        <v>8979</v>
      </c>
      <c r="I1890" s="356" t="str">
        <f t="shared" si="59"/>
        <v>THONDEBHAVI_66F08-G.HOSAHALLY</v>
      </c>
      <c r="J1890" s="356" t="s">
        <v>5701</v>
      </c>
      <c r="K1890" s="356" t="s">
        <v>15063</v>
      </c>
      <c r="L1890" s="357">
        <v>0.69799999999999995</v>
      </c>
      <c r="M1890" s="357">
        <v>0.62924099999999994</v>
      </c>
      <c r="N1890" s="357">
        <v>0</v>
      </c>
      <c r="O1890" s="356">
        <f t="shared" si="58"/>
        <v>9.8508595988538712</v>
      </c>
      <c r="P1890" s="357">
        <v>9.8508595988538783</v>
      </c>
      <c r="Q1890" s="356" t="s">
        <v>15063</v>
      </c>
    </row>
    <row r="1891" spans="1:17" x14ac:dyDescent="0.25">
      <c r="A1891" s="354">
        <v>1888</v>
      </c>
      <c r="B1891" s="355" t="s">
        <v>5252</v>
      </c>
      <c r="C1891" s="355" t="s">
        <v>1373</v>
      </c>
      <c r="D1891" s="355" t="s">
        <v>1445</v>
      </c>
      <c r="E1891" s="355" t="s">
        <v>1485</v>
      </c>
      <c r="F1891" s="356" t="s">
        <v>8990</v>
      </c>
      <c r="G1891" s="356" t="s">
        <v>9001</v>
      </c>
      <c r="H1891" s="356" t="s">
        <v>9002</v>
      </c>
      <c r="I1891" s="356" t="str">
        <f t="shared" si="59"/>
        <v>VIDHURASHWATHA_66F08-HUNASENAHALLI</v>
      </c>
      <c r="J1891" s="356" t="s">
        <v>5701</v>
      </c>
      <c r="K1891" s="356" t="s">
        <v>15063</v>
      </c>
      <c r="L1891" s="357">
        <v>0.443</v>
      </c>
      <c r="M1891" s="357">
        <v>0.39898250000000002</v>
      </c>
      <c r="N1891" s="357">
        <v>0</v>
      </c>
      <c r="O1891" s="356">
        <f t="shared" si="58"/>
        <v>9.9362302483069946</v>
      </c>
      <c r="P1891" s="357">
        <v>9.9362302483069982</v>
      </c>
      <c r="Q1891" s="356" t="s">
        <v>15063</v>
      </c>
    </row>
    <row r="1892" spans="1:17" x14ac:dyDescent="0.25">
      <c r="A1892" s="354">
        <v>1889</v>
      </c>
      <c r="B1892" s="355" t="s">
        <v>5252</v>
      </c>
      <c r="C1892" s="355" t="s">
        <v>1373</v>
      </c>
      <c r="D1892" s="355" t="s">
        <v>1445</v>
      </c>
      <c r="E1892" s="355" t="s">
        <v>1485</v>
      </c>
      <c r="F1892" s="356" t="s">
        <v>8917</v>
      </c>
      <c r="G1892" s="356" t="s">
        <v>8932</v>
      </c>
      <c r="H1892" s="356" t="s">
        <v>8933</v>
      </c>
      <c r="I1892" s="356" t="str">
        <f t="shared" si="59"/>
        <v>HOSUR(RAMAPURA)_66F08-NJY-ANUDI</v>
      </c>
      <c r="J1892" s="356" t="s">
        <v>5706</v>
      </c>
      <c r="K1892" s="356" t="s">
        <v>15063</v>
      </c>
      <c r="L1892" s="357">
        <v>0.8861</v>
      </c>
      <c r="M1892" s="357">
        <v>0.82213999999999987</v>
      </c>
      <c r="N1892" s="357">
        <v>0</v>
      </c>
      <c r="O1892" s="356">
        <f t="shared" si="58"/>
        <v>7.2181469360117516</v>
      </c>
      <c r="P1892" s="357">
        <v>54.733961891285432</v>
      </c>
      <c r="Q1892" s="356" t="s">
        <v>15063</v>
      </c>
    </row>
    <row r="1893" spans="1:17" x14ac:dyDescent="0.25">
      <c r="A1893" s="354">
        <v>1890</v>
      </c>
      <c r="B1893" s="355" t="s">
        <v>5252</v>
      </c>
      <c r="C1893" s="355" t="s">
        <v>1373</v>
      </c>
      <c r="D1893" s="355" t="s">
        <v>1445</v>
      </c>
      <c r="E1893" s="355" t="s">
        <v>1485</v>
      </c>
      <c r="F1893" s="356" t="s">
        <v>8936</v>
      </c>
      <c r="G1893" s="356" t="s">
        <v>8949</v>
      </c>
      <c r="H1893" s="356" t="s">
        <v>8950</v>
      </c>
      <c r="I1893" s="356" t="str">
        <f t="shared" si="59"/>
        <v>MANCHENAHALLI_66F08-NJY-MANCHENAHALLY</v>
      </c>
      <c r="J1893" s="356" t="s">
        <v>5706</v>
      </c>
      <c r="K1893" s="356" t="s">
        <v>15063</v>
      </c>
      <c r="L1893" s="357">
        <v>1.292</v>
      </c>
      <c r="M1893" s="357">
        <v>1.1554012</v>
      </c>
      <c r="N1893" s="357">
        <v>0</v>
      </c>
      <c r="O1893" s="356">
        <f t="shared" si="58"/>
        <v>10.57266253869969</v>
      </c>
      <c r="P1893" s="357">
        <v>45.890377319580075</v>
      </c>
      <c r="Q1893" s="356" t="s">
        <v>15063</v>
      </c>
    </row>
    <row r="1894" spans="1:17" x14ac:dyDescent="0.25">
      <c r="A1894" s="354">
        <v>1891</v>
      </c>
      <c r="B1894" s="355" t="s">
        <v>5252</v>
      </c>
      <c r="C1894" s="355" t="s">
        <v>1373</v>
      </c>
      <c r="D1894" s="355" t="s">
        <v>1445</v>
      </c>
      <c r="E1894" s="355" t="s">
        <v>1485</v>
      </c>
      <c r="F1894" s="356" t="s">
        <v>8917</v>
      </c>
      <c r="G1894" s="356" t="s">
        <v>8934</v>
      </c>
      <c r="H1894" s="356" t="s">
        <v>8935</v>
      </c>
      <c r="I1894" s="356" t="str">
        <f t="shared" si="59"/>
        <v>HOSUR(RAMAPURA)_66F09-HOSA UPPARAHALLI</v>
      </c>
      <c r="J1894" s="356" t="s">
        <v>5701</v>
      </c>
      <c r="K1894" s="356" t="s">
        <v>15063</v>
      </c>
      <c r="L1894" s="357">
        <v>0.57479999999999998</v>
      </c>
      <c r="M1894" s="357">
        <v>0.51672050000000003</v>
      </c>
      <c r="N1894" s="357">
        <v>0</v>
      </c>
      <c r="O1894" s="356">
        <f t="shared" si="58"/>
        <v>10.104297146833673</v>
      </c>
      <c r="P1894" s="357">
        <v>10.104297146833673</v>
      </c>
      <c r="Q1894" s="356" t="s">
        <v>15063</v>
      </c>
    </row>
    <row r="1895" spans="1:17" x14ac:dyDescent="0.25">
      <c r="A1895" s="354">
        <v>1892</v>
      </c>
      <c r="B1895" s="355" t="s">
        <v>5252</v>
      </c>
      <c r="C1895" s="355" t="s">
        <v>1373</v>
      </c>
      <c r="D1895" s="355" t="s">
        <v>1445</v>
      </c>
      <c r="E1895" s="355" t="s">
        <v>1485</v>
      </c>
      <c r="F1895" s="356" t="s">
        <v>8936</v>
      </c>
      <c r="G1895" s="356" t="s">
        <v>8951</v>
      </c>
      <c r="H1895" s="356" t="s">
        <v>8952</v>
      </c>
      <c r="I1895" s="356" t="str">
        <f t="shared" si="59"/>
        <v>MANCHENAHALLI_66F09-MINAKANAGURKI</v>
      </c>
      <c r="J1895" s="356" t="s">
        <v>5701</v>
      </c>
      <c r="K1895" s="356" t="s">
        <v>15063</v>
      </c>
      <c r="L1895" s="357">
        <v>0.37839999999999996</v>
      </c>
      <c r="M1895" s="357">
        <v>0.33906950000000002</v>
      </c>
      <c r="N1895" s="357">
        <v>0</v>
      </c>
      <c r="O1895" s="356">
        <f t="shared" si="58"/>
        <v>10.393895348837193</v>
      </c>
      <c r="P1895" s="357">
        <v>17.018989135606876</v>
      </c>
      <c r="Q1895" s="356" t="s">
        <v>15063</v>
      </c>
    </row>
    <row r="1896" spans="1:17" x14ac:dyDescent="0.25">
      <c r="A1896" s="354">
        <v>1893</v>
      </c>
      <c r="B1896" s="355" t="s">
        <v>5252</v>
      </c>
      <c r="C1896" s="355" t="s">
        <v>1373</v>
      </c>
      <c r="D1896" s="355" t="s">
        <v>1445</v>
      </c>
      <c r="E1896" s="355" t="s">
        <v>1485</v>
      </c>
      <c r="F1896" s="356" t="s">
        <v>5430</v>
      </c>
      <c r="G1896" s="356" t="s">
        <v>8908</v>
      </c>
      <c r="H1896" s="356" t="s">
        <v>8909</v>
      </c>
      <c r="I1896" s="356" t="str">
        <f t="shared" si="59"/>
        <v>GOWRIBIDANUR_220F09-NAMAGONDLU</v>
      </c>
      <c r="J1896" s="356" t="s">
        <v>5701</v>
      </c>
      <c r="K1896" s="356" t="s">
        <v>15063</v>
      </c>
      <c r="L1896" s="357">
        <v>0</v>
      </c>
      <c r="M1896" s="357">
        <v>0</v>
      </c>
      <c r="N1896" s="357">
        <v>0</v>
      </c>
      <c r="O1896" s="356" t="e">
        <f t="shared" si="58"/>
        <v>#DIV/0!</v>
      </c>
      <c r="P1896" s="357" t="e">
        <v>#DIV/0!</v>
      </c>
      <c r="Q1896" s="356" t="s">
        <v>15063</v>
      </c>
    </row>
    <row r="1897" spans="1:17" x14ac:dyDescent="0.25">
      <c r="A1897" s="354">
        <v>1894</v>
      </c>
      <c r="B1897" s="355" t="s">
        <v>5252</v>
      </c>
      <c r="C1897" s="355" t="s">
        <v>1373</v>
      </c>
      <c r="D1897" s="355" t="s">
        <v>1445</v>
      </c>
      <c r="E1897" s="355" t="s">
        <v>1485</v>
      </c>
      <c r="F1897" s="356" t="s">
        <v>8963</v>
      </c>
      <c r="G1897" s="356" t="s">
        <v>8980</v>
      </c>
      <c r="H1897" s="356" t="s">
        <v>8981</v>
      </c>
      <c r="I1897" s="356" t="str">
        <f t="shared" si="59"/>
        <v>THONDEBHAVI_66F09-PIONEER</v>
      </c>
      <c r="J1897" s="356" t="s">
        <v>2414</v>
      </c>
      <c r="K1897" s="356" t="s">
        <v>15063</v>
      </c>
      <c r="L1897" s="357">
        <v>0.47819999999999996</v>
      </c>
      <c r="M1897" s="357">
        <v>0.41337499999999999</v>
      </c>
      <c r="N1897" s="357">
        <v>0</v>
      </c>
      <c r="O1897" s="356">
        <f t="shared" si="58"/>
        <v>13.556043496444998</v>
      </c>
      <c r="P1897" s="357">
        <v>13.690717498220783</v>
      </c>
      <c r="Q1897" s="356" t="s">
        <v>15063</v>
      </c>
    </row>
    <row r="1898" spans="1:17" x14ac:dyDescent="0.25">
      <c r="A1898" s="354">
        <v>1895</v>
      </c>
      <c r="B1898" s="355" t="s">
        <v>5252</v>
      </c>
      <c r="C1898" s="355" t="s">
        <v>1373</v>
      </c>
      <c r="D1898" s="355" t="s">
        <v>1445</v>
      </c>
      <c r="E1898" s="355" t="s">
        <v>1485</v>
      </c>
      <c r="F1898" s="356" t="s">
        <v>8990</v>
      </c>
      <c r="G1898" s="356" t="s">
        <v>9003</v>
      </c>
      <c r="H1898" s="356" t="s">
        <v>9004</v>
      </c>
      <c r="I1898" s="356" t="str">
        <f t="shared" si="59"/>
        <v>VIDHURASHWATHA_66F10-A-ONE STEEL1</v>
      </c>
      <c r="J1898" s="356" t="s">
        <v>2414</v>
      </c>
      <c r="K1898" s="356" t="s">
        <v>15063</v>
      </c>
      <c r="L1898" s="357">
        <v>12.47588</v>
      </c>
      <c r="M1898" s="357">
        <v>12.116</v>
      </c>
      <c r="N1898" s="357">
        <v>0</v>
      </c>
      <c r="O1898" s="356">
        <f t="shared" si="58"/>
        <v>2.8846061360000288</v>
      </c>
      <c r="P1898" s="357">
        <v>2.8846061360000341</v>
      </c>
      <c r="Q1898" s="356" t="s">
        <v>15063</v>
      </c>
    </row>
    <row r="1899" spans="1:17" x14ac:dyDescent="0.25">
      <c r="A1899" s="354">
        <v>1896</v>
      </c>
      <c r="B1899" s="355" t="s">
        <v>5252</v>
      </c>
      <c r="C1899" s="355" t="s">
        <v>1373</v>
      </c>
      <c r="D1899" s="355" t="s">
        <v>1445</v>
      </c>
      <c r="E1899" s="355" t="s">
        <v>1485</v>
      </c>
      <c r="F1899" s="356" t="s">
        <v>8936</v>
      </c>
      <c r="G1899" s="356" t="s">
        <v>8953</v>
      </c>
      <c r="H1899" s="356" t="s">
        <v>8954</v>
      </c>
      <c r="I1899" s="356" t="str">
        <f t="shared" si="59"/>
        <v>MANCHENAHALLI_66F10-NJY-MARIMAKALAHALLI</v>
      </c>
      <c r="J1899" s="356" t="s">
        <v>5706</v>
      </c>
      <c r="K1899" s="356" t="s">
        <v>15063</v>
      </c>
      <c r="L1899" s="357">
        <v>1.2078</v>
      </c>
      <c r="M1899" s="357">
        <v>1.1002947000000001</v>
      </c>
      <c r="N1899" s="357">
        <v>0</v>
      </c>
      <c r="O1899" s="356">
        <f t="shared" si="58"/>
        <v>8.9009190263288556</v>
      </c>
      <c r="P1899" s="357">
        <v>52.33970328981448</v>
      </c>
      <c r="Q1899" s="356" t="s">
        <v>15063</v>
      </c>
    </row>
    <row r="1900" spans="1:17" x14ac:dyDescent="0.25">
      <c r="A1900" s="354">
        <v>1897</v>
      </c>
      <c r="B1900" s="355" t="s">
        <v>5252</v>
      </c>
      <c r="C1900" s="355" t="s">
        <v>1373</v>
      </c>
      <c r="D1900" s="355" t="s">
        <v>1445</v>
      </c>
      <c r="E1900" s="355" t="s">
        <v>1485</v>
      </c>
      <c r="F1900" s="356" t="s">
        <v>8963</v>
      </c>
      <c r="G1900" s="356" t="s">
        <v>8982</v>
      </c>
      <c r="H1900" s="356" t="s">
        <v>8983</v>
      </c>
      <c r="I1900" s="356" t="str">
        <f t="shared" si="59"/>
        <v>THONDEBHAVI_66F10-THARIDAL</v>
      </c>
      <c r="J1900" s="356" t="s">
        <v>5701</v>
      </c>
      <c r="K1900" s="356" t="s">
        <v>15063</v>
      </c>
      <c r="L1900" s="357">
        <v>0.75879999999999992</v>
      </c>
      <c r="M1900" s="357">
        <v>0.67687800000000009</v>
      </c>
      <c r="N1900" s="357">
        <v>0</v>
      </c>
      <c r="O1900" s="356">
        <f t="shared" si="58"/>
        <v>10.796257248286748</v>
      </c>
      <c r="P1900" s="357">
        <v>10.796257248286745</v>
      </c>
      <c r="Q1900" s="356" t="s">
        <v>15063</v>
      </c>
    </row>
    <row r="1901" spans="1:17" x14ac:dyDescent="0.25">
      <c r="A1901" s="354">
        <v>1898</v>
      </c>
      <c r="B1901" s="355" t="s">
        <v>5252</v>
      </c>
      <c r="C1901" s="355" t="s">
        <v>1373</v>
      </c>
      <c r="D1901" s="355" t="s">
        <v>1445</v>
      </c>
      <c r="E1901" s="355" t="s">
        <v>1485</v>
      </c>
      <c r="F1901" s="356" t="s">
        <v>5430</v>
      </c>
      <c r="G1901" s="356" t="s">
        <v>8910</v>
      </c>
      <c r="H1901" s="356" t="s">
        <v>2748</v>
      </c>
      <c r="I1901" s="356" t="str">
        <f t="shared" si="59"/>
        <v>GOWRIBIDANUR_220F11-KURUBARAHALLY</v>
      </c>
      <c r="J1901" s="356" t="s">
        <v>5701</v>
      </c>
      <c r="K1901" s="356" t="s">
        <v>15063</v>
      </c>
      <c r="L1901" s="357">
        <v>0.34799999999999998</v>
      </c>
      <c r="M1901" s="357">
        <v>0.310309</v>
      </c>
      <c r="N1901" s="357">
        <v>0</v>
      </c>
      <c r="O1901" s="356">
        <f t="shared" si="58"/>
        <v>10.830747126436775</v>
      </c>
      <c r="P1901" s="357">
        <v>10.83074712643678</v>
      </c>
      <c r="Q1901" s="356" t="s">
        <v>15063</v>
      </c>
    </row>
    <row r="1902" spans="1:17" x14ac:dyDescent="0.25">
      <c r="A1902" s="354">
        <v>1899</v>
      </c>
      <c r="B1902" s="355" t="s">
        <v>5252</v>
      </c>
      <c r="C1902" s="355" t="s">
        <v>1373</v>
      </c>
      <c r="D1902" s="355" t="s">
        <v>1445</v>
      </c>
      <c r="E1902" s="355" t="s">
        <v>1485</v>
      </c>
      <c r="F1902" s="356" t="s">
        <v>8963</v>
      </c>
      <c r="G1902" s="356" t="s">
        <v>8984</v>
      </c>
      <c r="H1902" s="356" t="s">
        <v>8985</v>
      </c>
      <c r="I1902" s="356" t="str">
        <f t="shared" si="59"/>
        <v>THONDEBHAVI_66F11-NJY-BEVINAHALLI</v>
      </c>
      <c r="J1902" s="356" t="s">
        <v>5706</v>
      </c>
      <c r="K1902" s="356" t="s">
        <v>15063</v>
      </c>
      <c r="L1902" s="357">
        <v>3.1629999999999998</v>
      </c>
      <c r="M1902" s="357">
        <v>2.9017580999999999</v>
      </c>
      <c r="N1902" s="357">
        <v>0</v>
      </c>
      <c r="O1902" s="356">
        <f t="shared" si="58"/>
        <v>8.2593076193487178</v>
      </c>
      <c r="P1902" s="357">
        <v>65.613663209998592</v>
      </c>
      <c r="Q1902" s="356" t="s">
        <v>15063</v>
      </c>
    </row>
    <row r="1903" spans="1:17" x14ac:dyDescent="0.25">
      <c r="A1903" s="354">
        <v>1900</v>
      </c>
      <c r="B1903" s="355" t="s">
        <v>5252</v>
      </c>
      <c r="C1903" s="355" t="s">
        <v>1373</v>
      </c>
      <c r="D1903" s="355" t="s">
        <v>1445</v>
      </c>
      <c r="E1903" s="355" t="s">
        <v>1485</v>
      </c>
      <c r="F1903" s="356" t="s">
        <v>8990</v>
      </c>
      <c r="G1903" s="356" t="s">
        <v>9005</v>
      </c>
      <c r="H1903" s="356" t="s">
        <v>9006</v>
      </c>
      <c r="I1903" s="356" t="str">
        <f t="shared" si="59"/>
        <v>VIDHURASHWATHA_66F11-NJY-JAGAREDDYHALLY</v>
      </c>
      <c r="J1903" s="356" t="s">
        <v>5706</v>
      </c>
      <c r="K1903" s="356" t="s">
        <v>15063</v>
      </c>
      <c r="L1903" s="357">
        <v>0.41439999999999999</v>
      </c>
      <c r="M1903" s="357">
        <v>0.37065500000000001</v>
      </c>
      <c r="N1903" s="357">
        <v>0</v>
      </c>
      <c r="O1903" s="356">
        <f t="shared" si="58"/>
        <v>10.556225868725862</v>
      </c>
      <c r="P1903" s="357">
        <v>54.189964169024819</v>
      </c>
      <c r="Q1903" s="356" t="s">
        <v>15063</v>
      </c>
    </row>
    <row r="1904" spans="1:17" x14ac:dyDescent="0.25">
      <c r="A1904" s="354">
        <v>1901</v>
      </c>
      <c r="B1904" s="355" t="s">
        <v>5252</v>
      </c>
      <c r="C1904" s="355" t="s">
        <v>1373</v>
      </c>
      <c r="D1904" s="355" t="s">
        <v>1445</v>
      </c>
      <c r="E1904" s="355" t="s">
        <v>1485</v>
      </c>
      <c r="F1904" s="356" t="s">
        <v>8936</v>
      </c>
      <c r="G1904" s="356" t="s">
        <v>8955</v>
      </c>
      <c r="H1904" s="356" t="s">
        <v>8956</v>
      </c>
      <c r="I1904" s="356" t="str">
        <f t="shared" si="59"/>
        <v>MANCHENAHALLI_66F11-SIR-M.VISHWESHWARAIAH</v>
      </c>
      <c r="J1904" s="356" t="s">
        <v>3759</v>
      </c>
      <c r="K1904" s="356" t="s">
        <v>15063</v>
      </c>
      <c r="L1904" s="357">
        <v>0.15256</v>
      </c>
      <c r="M1904" s="357">
        <v>0.13478399999999999</v>
      </c>
      <c r="N1904" s="357">
        <v>0</v>
      </c>
      <c r="O1904" s="356">
        <f t="shared" si="58"/>
        <v>11.65180912427898</v>
      </c>
      <c r="P1904" s="357">
        <v>11.885549039108556</v>
      </c>
      <c r="Q1904" s="356" t="s">
        <v>15063</v>
      </c>
    </row>
    <row r="1905" spans="1:18" x14ac:dyDescent="0.25">
      <c r="A1905" s="354">
        <v>1902</v>
      </c>
      <c r="B1905" s="355" t="s">
        <v>5252</v>
      </c>
      <c r="C1905" s="355" t="s">
        <v>1373</v>
      </c>
      <c r="D1905" s="355" t="s">
        <v>1445</v>
      </c>
      <c r="E1905" s="355" t="s">
        <v>1485</v>
      </c>
      <c r="F1905" s="356" t="s">
        <v>8963</v>
      </c>
      <c r="G1905" s="356" t="s">
        <v>8986</v>
      </c>
      <c r="H1905" s="356" t="s">
        <v>8987</v>
      </c>
      <c r="I1905" s="356" t="str">
        <f t="shared" si="59"/>
        <v>THONDEBHAVI_66F12-NJY-RAILWAY-STATION</v>
      </c>
      <c r="J1905" s="356" t="s">
        <v>5706</v>
      </c>
      <c r="K1905" s="356" t="s">
        <v>15063</v>
      </c>
      <c r="L1905" s="357">
        <v>1.7456</v>
      </c>
      <c r="M1905" s="357">
        <v>1.5502309999999999</v>
      </c>
      <c r="N1905" s="357">
        <v>0</v>
      </c>
      <c r="O1905" s="356">
        <f t="shared" si="58"/>
        <v>11.192082951420721</v>
      </c>
      <c r="P1905" s="357">
        <v>32.947261801416161</v>
      </c>
      <c r="Q1905" s="356" t="s">
        <v>15063</v>
      </c>
    </row>
    <row r="1906" spans="1:18" x14ac:dyDescent="0.25">
      <c r="A1906" s="354">
        <v>1903</v>
      </c>
      <c r="B1906" s="355" t="s">
        <v>5252</v>
      </c>
      <c r="C1906" s="355" t="s">
        <v>1373</v>
      </c>
      <c r="D1906" s="355" t="s">
        <v>1445</v>
      </c>
      <c r="E1906" s="355" t="s">
        <v>1485</v>
      </c>
      <c r="F1906" s="356" t="s">
        <v>8990</v>
      </c>
      <c r="G1906" s="356" t="s">
        <v>9007</v>
      </c>
      <c r="H1906" s="356" t="s">
        <v>9008</v>
      </c>
      <c r="I1906" s="356" t="str">
        <f t="shared" si="59"/>
        <v>VIDHURASHWATHA_66F12-NJY-VIDHURASWATHA</v>
      </c>
      <c r="J1906" s="356" t="s">
        <v>5706</v>
      </c>
      <c r="K1906" s="356" t="s">
        <v>15063</v>
      </c>
      <c r="L1906" s="357">
        <v>1.2904</v>
      </c>
      <c r="M1906" s="357">
        <v>1.1334161200000001</v>
      </c>
      <c r="N1906" s="357">
        <v>0</v>
      </c>
      <c r="O1906" s="356">
        <f t="shared" si="58"/>
        <v>12.165520768753863</v>
      </c>
      <c r="P1906" s="357">
        <v>35.87111154354772</v>
      </c>
      <c r="Q1906" s="356" t="s">
        <v>15063</v>
      </c>
    </row>
    <row r="1907" spans="1:18" x14ac:dyDescent="0.25">
      <c r="A1907" s="354">
        <v>1904</v>
      </c>
      <c r="B1907" s="355" t="s">
        <v>5252</v>
      </c>
      <c r="C1907" s="355" t="s">
        <v>1373</v>
      </c>
      <c r="D1907" s="355" t="s">
        <v>1445</v>
      </c>
      <c r="E1907" s="355" t="s">
        <v>1485</v>
      </c>
      <c r="F1907" s="356" t="s">
        <v>8936</v>
      </c>
      <c r="G1907" s="356" t="s">
        <v>8957</v>
      </c>
      <c r="H1907" s="356" t="s">
        <v>8958</v>
      </c>
      <c r="I1907" s="356" t="str">
        <f t="shared" si="59"/>
        <v>MANCHENAHALLI_66F12-SRINIVASA SAGARA</v>
      </c>
      <c r="J1907" s="356" t="s">
        <v>5706</v>
      </c>
      <c r="K1907" s="356" t="s">
        <v>15063</v>
      </c>
      <c r="L1907" s="357">
        <v>0.59870000000000001</v>
      </c>
      <c r="M1907" s="357">
        <v>0.54001891999999996</v>
      </c>
      <c r="N1907" s="357">
        <v>0</v>
      </c>
      <c r="O1907" s="356">
        <f t="shared" si="58"/>
        <v>9.8014164022047847</v>
      </c>
      <c r="P1907" s="357">
        <v>43.588361531759034</v>
      </c>
      <c r="Q1907" s="356" t="s">
        <v>15063</v>
      </c>
    </row>
    <row r="1908" spans="1:18" x14ac:dyDescent="0.25">
      <c r="A1908" s="354">
        <v>1905</v>
      </c>
      <c r="B1908" s="355" t="s">
        <v>5252</v>
      </c>
      <c r="C1908" s="355" t="s">
        <v>1373</v>
      </c>
      <c r="D1908" s="355" t="s">
        <v>1445</v>
      </c>
      <c r="E1908" s="355" t="s">
        <v>1485</v>
      </c>
      <c r="F1908" s="356" t="s">
        <v>8963</v>
      </c>
      <c r="G1908" s="356" t="s">
        <v>8988</v>
      </c>
      <c r="H1908" s="356" t="s">
        <v>8989</v>
      </c>
      <c r="I1908" s="356" t="str">
        <f t="shared" si="59"/>
        <v>THONDEBHAVI_66F13-KALLINAYAKANAHALLI--NJY</v>
      </c>
      <c r="J1908" s="356" t="s">
        <v>5706</v>
      </c>
      <c r="K1908" s="356" t="s">
        <v>15063</v>
      </c>
      <c r="L1908" s="357">
        <v>0.42659999999999998</v>
      </c>
      <c r="M1908" s="357">
        <v>0.385154</v>
      </c>
      <c r="N1908" s="357">
        <v>0</v>
      </c>
      <c r="O1908" s="356">
        <f t="shared" si="58"/>
        <v>9.7154242850445343</v>
      </c>
      <c r="P1908" s="357">
        <v>20.977202797072803</v>
      </c>
      <c r="Q1908" s="356" t="s">
        <v>15063</v>
      </c>
    </row>
    <row r="1909" spans="1:18" x14ac:dyDescent="0.25">
      <c r="A1909" s="354">
        <v>1906</v>
      </c>
      <c r="B1909" s="355" t="s">
        <v>5252</v>
      </c>
      <c r="C1909" s="355" t="s">
        <v>1373</v>
      </c>
      <c r="D1909" s="355" t="s">
        <v>1445</v>
      </c>
      <c r="E1909" s="355" t="s">
        <v>1485</v>
      </c>
      <c r="F1909" s="356" t="s">
        <v>8936</v>
      </c>
      <c r="G1909" s="356" t="s">
        <v>8959</v>
      </c>
      <c r="H1909" s="356" t="s">
        <v>8960</v>
      </c>
      <c r="I1909" s="356" t="str">
        <f t="shared" si="59"/>
        <v>MANCHENAHALLI_66F13-KAMAREDDY HALLY</v>
      </c>
      <c r="J1909" s="356" t="s">
        <v>5701</v>
      </c>
      <c r="K1909" s="356" t="s">
        <v>15063</v>
      </c>
      <c r="L1909" s="357">
        <v>0.22600000000000003</v>
      </c>
      <c r="M1909" s="357">
        <v>0.202982</v>
      </c>
      <c r="N1909" s="357">
        <v>0</v>
      </c>
      <c r="O1909" s="356">
        <f t="shared" si="58"/>
        <v>10.184955752212405</v>
      </c>
      <c r="P1909" s="357">
        <v>10.18495575221241</v>
      </c>
      <c r="Q1909" s="356" t="s">
        <v>15063</v>
      </c>
    </row>
    <row r="1910" spans="1:18" x14ac:dyDescent="0.25">
      <c r="A1910" s="354">
        <v>1907</v>
      </c>
      <c r="B1910" s="355" t="s">
        <v>5252</v>
      </c>
      <c r="C1910" s="355" t="s">
        <v>1373</v>
      </c>
      <c r="D1910" s="355" t="s">
        <v>1445</v>
      </c>
      <c r="E1910" s="355" t="s">
        <v>1485</v>
      </c>
      <c r="F1910" s="356" t="s">
        <v>8936</v>
      </c>
      <c r="G1910" s="356" t="s">
        <v>8961</v>
      </c>
      <c r="H1910" s="356" t="s">
        <v>8962</v>
      </c>
      <c r="I1910" s="356" t="str">
        <f t="shared" si="59"/>
        <v>MANCHENAHALLI_66F14-KLEN PAKS</v>
      </c>
      <c r="J1910" s="356" t="s">
        <v>2414</v>
      </c>
      <c r="K1910" s="356" t="s">
        <v>15063</v>
      </c>
      <c r="L1910" s="357">
        <v>0.71110000000000007</v>
      </c>
      <c r="M1910" s="357">
        <v>0.7450365000000001</v>
      </c>
      <c r="N1910" s="357">
        <v>0</v>
      </c>
      <c r="O1910" s="356">
        <f t="shared" si="58"/>
        <v>-4.7723948811700234</v>
      </c>
      <c r="P1910" s="357">
        <v>-4.7723948811700279</v>
      </c>
      <c r="Q1910" s="356" t="s">
        <v>15063</v>
      </c>
    </row>
    <row r="1911" spans="1:18" x14ac:dyDescent="0.25">
      <c r="A1911" s="354">
        <v>1908</v>
      </c>
      <c r="B1911" s="355" t="s">
        <v>5252</v>
      </c>
      <c r="C1911" s="355" t="s">
        <v>1373</v>
      </c>
      <c r="D1911" s="355" t="s">
        <v>1445</v>
      </c>
      <c r="E1911" s="355" t="s">
        <v>1485</v>
      </c>
      <c r="F1911" s="356" t="s">
        <v>5430</v>
      </c>
      <c r="G1911" s="356" t="s">
        <v>8911</v>
      </c>
      <c r="H1911" s="356" t="s">
        <v>8912</v>
      </c>
      <c r="I1911" s="356" t="str">
        <f t="shared" si="59"/>
        <v>GOWRIBIDANUR_220F14-NJY-MUDUGERE</v>
      </c>
      <c r="J1911" s="356" t="s">
        <v>5706</v>
      </c>
      <c r="K1911" s="356" t="s">
        <v>15063</v>
      </c>
      <c r="L1911" s="357">
        <v>1.0611999999999999</v>
      </c>
      <c r="M1911" s="357">
        <v>0.92280732999999993</v>
      </c>
      <c r="N1911" s="357">
        <v>0</v>
      </c>
      <c r="O1911" s="356">
        <f t="shared" si="58"/>
        <v>13.041148699585376</v>
      </c>
      <c r="P1911" s="357">
        <v>46.058146266504195</v>
      </c>
      <c r="Q1911" s="356" t="s">
        <v>15063</v>
      </c>
    </row>
    <row r="1912" spans="1:18" x14ac:dyDescent="0.25">
      <c r="A1912" s="354">
        <v>1909</v>
      </c>
      <c r="B1912" s="355" t="s">
        <v>5252</v>
      </c>
      <c r="C1912" s="355" t="s">
        <v>1373</v>
      </c>
      <c r="D1912" s="355" t="s">
        <v>1445</v>
      </c>
      <c r="E1912" s="355" t="s">
        <v>1485</v>
      </c>
      <c r="F1912" s="356" t="s">
        <v>5430</v>
      </c>
      <c r="G1912" s="356" t="s">
        <v>8913</v>
      </c>
      <c r="H1912" s="356" t="s">
        <v>8914</v>
      </c>
      <c r="I1912" s="356" t="str">
        <f t="shared" si="59"/>
        <v>GOWRIBIDANUR_220F15-NJY-ALAKAPURA</v>
      </c>
      <c r="J1912" s="356" t="s">
        <v>5706</v>
      </c>
      <c r="K1912" s="356" t="s">
        <v>15063</v>
      </c>
      <c r="L1912" s="357">
        <v>1.0196000000000001</v>
      </c>
      <c r="M1912" s="357">
        <v>0.87499689999999997</v>
      </c>
      <c r="N1912" s="357">
        <v>0</v>
      </c>
      <c r="O1912" s="356">
        <f t="shared" si="58"/>
        <v>14.182336210278548</v>
      </c>
      <c r="P1912" s="357">
        <v>50.628634357767766</v>
      </c>
      <c r="Q1912" s="356" t="s">
        <v>15063</v>
      </c>
    </row>
    <row r="1913" spans="1:18" x14ac:dyDescent="0.25">
      <c r="A1913" s="354">
        <v>1910</v>
      </c>
      <c r="B1913" s="355" t="s">
        <v>5252</v>
      </c>
      <c r="C1913" s="355" t="s">
        <v>1373</v>
      </c>
      <c r="D1913" s="355" t="s">
        <v>1445</v>
      </c>
      <c r="E1913" s="355" t="s">
        <v>1485</v>
      </c>
      <c r="F1913" s="356" t="s">
        <v>5430</v>
      </c>
      <c r="G1913" s="356" t="s">
        <v>8915</v>
      </c>
      <c r="H1913" s="356" t="s">
        <v>8916</v>
      </c>
      <c r="I1913" s="356" t="str">
        <f t="shared" si="59"/>
        <v>GOWRIBIDANUR_220F16- NJY GEDERE</v>
      </c>
      <c r="J1913" s="356" t="s">
        <v>5706</v>
      </c>
      <c r="K1913" s="356" t="s">
        <v>15063</v>
      </c>
      <c r="L1913" s="357">
        <v>0.79</v>
      </c>
      <c r="M1913" s="357">
        <v>0.71521959999999996</v>
      </c>
      <c r="N1913" s="357">
        <v>0</v>
      </c>
      <c r="O1913" s="356">
        <f t="shared" si="58"/>
        <v>9.4658734177215287</v>
      </c>
      <c r="P1913" s="357">
        <v>65.622331687059315</v>
      </c>
      <c r="Q1913" s="356" t="s">
        <v>15063</v>
      </c>
    </row>
    <row r="1914" spans="1:18" x14ac:dyDescent="0.25">
      <c r="A1914" s="354">
        <v>1911</v>
      </c>
      <c r="B1914" s="355" t="s">
        <v>5252</v>
      </c>
      <c r="C1914" s="355" t="s">
        <v>1373</v>
      </c>
      <c r="D1914" s="355" t="s">
        <v>1445</v>
      </c>
      <c r="E1914" s="355" t="s">
        <v>14769</v>
      </c>
      <c r="F1914" s="356" t="s">
        <v>5430</v>
      </c>
      <c r="G1914" s="356" t="s">
        <v>14770</v>
      </c>
      <c r="H1914" s="356" t="s">
        <v>5431</v>
      </c>
      <c r="I1914" s="356" t="str">
        <f t="shared" si="59"/>
        <v>GOWRIBIDANUR_220F10-LOCAL</v>
      </c>
      <c r="J1914" s="356" t="s">
        <v>2405</v>
      </c>
      <c r="K1914" s="356" t="s">
        <v>15063</v>
      </c>
      <c r="L1914" s="357">
        <v>4.3917599999999988</v>
      </c>
      <c r="M1914" s="357">
        <v>4.0437779999999997</v>
      </c>
      <c r="N1914" s="357">
        <v>0</v>
      </c>
      <c r="O1914" s="356">
        <f t="shared" si="58"/>
        <v>7.9235204109513999</v>
      </c>
      <c r="P1914" s="357">
        <v>12.111999509512772</v>
      </c>
      <c r="Q1914" s="356" t="s">
        <v>15063</v>
      </c>
    </row>
    <row r="1915" spans="1:18" x14ac:dyDescent="0.25">
      <c r="A1915" s="354">
        <v>1912</v>
      </c>
      <c r="B1915" s="355" t="s">
        <v>5252</v>
      </c>
      <c r="C1915" s="355" t="s">
        <v>1373</v>
      </c>
      <c r="D1915" s="355" t="s">
        <v>1445</v>
      </c>
      <c r="E1915" s="355" t="s">
        <v>14769</v>
      </c>
      <c r="F1915" s="356" t="s">
        <v>5430</v>
      </c>
      <c r="G1915" s="356" t="s">
        <v>5432</v>
      </c>
      <c r="H1915" s="356" t="s">
        <v>5433</v>
      </c>
      <c r="I1915" s="356" t="str">
        <f t="shared" si="59"/>
        <v>GOWRIBIDANUR_220F13-LOCAL</v>
      </c>
      <c r="J1915" s="356" t="s">
        <v>2405</v>
      </c>
      <c r="K1915" s="356" t="s">
        <v>15063</v>
      </c>
      <c r="L1915" s="357">
        <v>3.4695399999999972</v>
      </c>
      <c r="M1915" s="357">
        <v>3.1984133999999997</v>
      </c>
      <c r="N1915" s="357">
        <v>0</v>
      </c>
      <c r="O1915" s="356">
        <f t="shared" si="58"/>
        <v>7.8144826115276862</v>
      </c>
      <c r="P1915" s="357">
        <v>24.619430388369512</v>
      </c>
      <c r="Q1915" s="356" t="s">
        <v>15063</v>
      </c>
    </row>
    <row r="1916" spans="1:18" x14ac:dyDescent="0.25">
      <c r="A1916" s="354">
        <v>1913</v>
      </c>
      <c r="B1916" s="355" t="s">
        <v>5271</v>
      </c>
      <c r="C1916" s="355" t="s">
        <v>1380</v>
      </c>
      <c r="D1916" s="355" t="s">
        <v>14834</v>
      </c>
      <c r="E1916" s="355" t="s">
        <v>13914</v>
      </c>
      <c r="F1916" s="356" t="s">
        <v>13399</v>
      </c>
      <c r="G1916" s="356" t="s">
        <v>13400</v>
      </c>
      <c r="H1916" s="356" t="s">
        <v>13401</v>
      </c>
      <c r="I1916" s="356" t="str">
        <f t="shared" si="59"/>
        <v>UNGRA_110F01-C.N PALYA</v>
      </c>
      <c r="J1916" s="356" t="s">
        <v>5701</v>
      </c>
      <c r="K1916" s="356" t="s">
        <v>15063</v>
      </c>
      <c r="L1916" s="357">
        <v>0.61829999999999996</v>
      </c>
      <c r="M1916" s="357">
        <v>0.556342</v>
      </c>
      <c r="N1916" s="357">
        <v>0</v>
      </c>
      <c r="O1916" s="356">
        <f t="shared" si="58"/>
        <v>10.02070192463205</v>
      </c>
      <c r="P1916" s="357">
        <v>10.020701924632046</v>
      </c>
      <c r="Q1916" s="356" t="s">
        <v>15063</v>
      </c>
    </row>
    <row r="1917" spans="1:18" x14ac:dyDescent="0.25">
      <c r="A1917" s="354">
        <v>1914</v>
      </c>
      <c r="B1917" s="355" t="s">
        <v>5271</v>
      </c>
      <c r="C1917" s="355" t="s">
        <v>1380</v>
      </c>
      <c r="D1917" s="355" t="s">
        <v>14834</v>
      </c>
      <c r="E1917" s="355" t="s">
        <v>13914</v>
      </c>
      <c r="F1917" s="356" t="s">
        <v>13338</v>
      </c>
      <c r="G1917" s="356" t="s">
        <v>13339</v>
      </c>
      <c r="H1917" s="356" t="s">
        <v>13340</v>
      </c>
      <c r="I1917" s="356" t="str">
        <f t="shared" si="59"/>
        <v>KALLUR_110F01-C.S-PURA</v>
      </c>
      <c r="J1917" s="356" t="s">
        <v>5701</v>
      </c>
      <c r="K1917" s="356" t="s">
        <v>15063</v>
      </c>
      <c r="L1917" s="357">
        <v>0.85596000000000005</v>
      </c>
      <c r="M1917" s="357">
        <v>0.74151814800000015</v>
      </c>
      <c r="N1917" s="357">
        <v>0</v>
      </c>
      <c r="O1917" s="356">
        <f t="shared" si="58"/>
        <v>13.369999999999987</v>
      </c>
      <c r="P1917" s="357">
        <v>13.369999999999981</v>
      </c>
      <c r="Q1917" s="356" t="s">
        <v>15063</v>
      </c>
    </row>
    <row r="1918" spans="1:18" x14ac:dyDescent="0.25">
      <c r="A1918" s="354">
        <v>1915</v>
      </c>
      <c r="B1918" s="355" t="s">
        <v>5271</v>
      </c>
      <c r="C1918" s="355" t="s">
        <v>1380</v>
      </c>
      <c r="D1918" s="355" t="s">
        <v>14834</v>
      </c>
      <c r="E1918" s="355" t="s">
        <v>13914</v>
      </c>
      <c r="F1918" s="356" t="s">
        <v>13224</v>
      </c>
      <c r="G1918" s="356" t="s">
        <v>13225</v>
      </c>
      <c r="H1918" s="356" t="s">
        <v>13226</v>
      </c>
      <c r="I1918" s="356" t="str">
        <f t="shared" si="59"/>
        <v>ANKASANDRA_66F01-GANGAIAHNAPALYA</v>
      </c>
      <c r="J1918" s="356" t="s">
        <v>5701</v>
      </c>
      <c r="K1918" s="356" t="s">
        <v>15063</v>
      </c>
      <c r="L1918" s="357">
        <v>0.72484000000000004</v>
      </c>
      <c r="M1918" s="357">
        <v>0.6317705440000001</v>
      </c>
      <c r="N1918" s="357">
        <v>0</v>
      </c>
      <c r="O1918" s="356">
        <f t="shared" si="58"/>
        <v>12.839999999999991</v>
      </c>
      <c r="P1918" s="357">
        <v>12.839999999999986</v>
      </c>
      <c r="Q1918" s="356" t="s">
        <v>15063</v>
      </c>
    </row>
    <row r="1919" spans="1:18" x14ac:dyDescent="0.25">
      <c r="A1919" s="354">
        <v>1916</v>
      </c>
      <c r="B1919" s="355" t="s">
        <v>5271</v>
      </c>
      <c r="C1919" s="355" t="s">
        <v>1380</v>
      </c>
      <c r="D1919" s="355" t="s">
        <v>14834</v>
      </c>
      <c r="E1919" s="355" t="s">
        <v>13914</v>
      </c>
      <c r="F1919" s="356" t="s">
        <v>13295</v>
      </c>
      <c r="G1919" s="356" t="s">
        <v>13296</v>
      </c>
      <c r="H1919" s="356" t="s">
        <v>13297</v>
      </c>
      <c r="I1919" s="356" t="str">
        <f t="shared" si="59"/>
        <v>GUBBI_110F01-GOPALAPURA</v>
      </c>
      <c r="J1919" s="356" t="s">
        <v>5701</v>
      </c>
      <c r="K1919" s="356" t="s">
        <v>15063</v>
      </c>
      <c r="L1919" s="357">
        <v>1.2947199999999999</v>
      </c>
      <c r="M1919" s="357">
        <v>1.1599949999999999</v>
      </c>
      <c r="N1919" s="357">
        <v>0</v>
      </c>
      <c r="O1919" s="356">
        <f t="shared" si="58"/>
        <v>10.405724789915965</v>
      </c>
      <c r="P1919" s="357">
        <v>10.405724789915972</v>
      </c>
      <c r="Q1919" s="356" t="s">
        <v>15063</v>
      </c>
    </row>
    <row r="1920" spans="1:18" x14ac:dyDescent="0.25">
      <c r="A1920" s="354">
        <v>1917</v>
      </c>
      <c r="B1920" s="355" t="s">
        <v>5271</v>
      </c>
      <c r="C1920" s="355" t="s">
        <v>1380</v>
      </c>
      <c r="D1920" s="355" t="s">
        <v>14834</v>
      </c>
      <c r="E1920" s="355" t="s">
        <v>13914</v>
      </c>
      <c r="F1920" s="356" t="s">
        <v>14835</v>
      </c>
      <c r="G1920" s="356" t="s">
        <v>13252</v>
      </c>
      <c r="H1920" s="356" t="s">
        <v>13253</v>
      </c>
      <c r="I1920" s="356" t="str">
        <f t="shared" si="59"/>
        <v>BIDARE_66F01-GUDADHALLY-NJY</v>
      </c>
      <c r="J1920" s="356" t="s">
        <v>5706</v>
      </c>
      <c r="K1920" s="356" t="s">
        <v>15063</v>
      </c>
      <c r="L1920" s="357">
        <v>0.37378399999999995</v>
      </c>
      <c r="M1920" s="357">
        <v>0.32851875759999999</v>
      </c>
      <c r="N1920" s="357">
        <v>0</v>
      </c>
      <c r="O1920" s="356">
        <f t="shared" si="58"/>
        <v>12.109999999999992</v>
      </c>
      <c r="P1920" s="357">
        <v>16.838121493634262</v>
      </c>
      <c r="Q1920" s="356" t="s">
        <v>15063</v>
      </c>
      <c r="R1920" s="358" t="e">
        <f>#REF!-M1920</f>
        <v>#REF!</v>
      </c>
    </row>
    <row r="1921" spans="1:18" x14ac:dyDescent="0.25">
      <c r="A1921" s="354">
        <v>1918</v>
      </c>
      <c r="B1921" s="355" t="s">
        <v>5271</v>
      </c>
      <c r="C1921" s="355" t="s">
        <v>1380</v>
      </c>
      <c r="D1921" s="355" t="s">
        <v>14834</v>
      </c>
      <c r="E1921" s="355" t="s">
        <v>13914</v>
      </c>
      <c r="F1921" s="356" t="s">
        <v>13390</v>
      </c>
      <c r="G1921" s="356" t="s">
        <v>13391</v>
      </c>
      <c r="H1921" s="356" t="s">
        <v>13392</v>
      </c>
      <c r="I1921" s="356" t="str">
        <f t="shared" si="59"/>
        <v>NANDIHALLI CROSS_66F01-KATANAHALLI</v>
      </c>
      <c r="J1921" s="356" t="s">
        <v>5701</v>
      </c>
      <c r="K1921" s="356" t="s">
        <v>15063</v>
      </c>
      <c r="L1921" s="357">
        <v>0.50839999999999996</v>
      </c>
      <c r="M1921" s="357">
        <v>0.44337563999999996</v>
      </c>
      <c r="N1921" s="357">
        <v>0</v>
      </c>
      <c r="O1921" s="356">
        <f t="shared" si="58"/>
        <v>12.790000000000001</v>
      </c>
      <c r="P1921" s="357">
        <v>12.790000000000001</v>
      </c>
      <c r="Q1921" s="356" t="s">
        <v>15063</v>
      </c>
    </row>
    <row r="1922" spans="1:18" x14ac:dyDescent="0.25">
      <c r="A1922" s="354">
        <v>1919</v>
      </c>
      <c r="B1922" s="355" t="s">
        <v>5271</v>
      </c>
      <c r="C1922" s="355" t="s">
        <v>1380</v>
      </c>
      <c r="D1922" s="355" t="s">
        <v>14834</v>
      </c>
      <c r="E1922" s="355" t="s">
        <v>13914</v>
      </c>
      <c r="F1922" s="356" t="s">
        <v>13369</v>
      </c>
      <c r="G1922" s="356" t="s">
        <v>13370</v>
      </c>
      <c r="H1922" s="356" t="s">
        <v>13371</v>
      </c>
      <c r="I1922" s="356" t="str">
        <f t="shared" si="59"/>
        <v>KGTEMPLE_110F01-N.S.DEVARAHATTI</v>
      </c>
      <c r="J1922" s="356" t="s">
        <v>5701</v>
      </c>
      <c r="K1922" s="356" t="s">
        <v>15063</v>
      </c>
      <c r="L1922" s="357">
        <v>0.78909999999999991</v>
      </c>
      <c r="M1922" s="357">
        <v>0.70886000000000005</v>
      </c>
      <c r="N1922" s="357">
        <v>0</v>
      </c>
      <c r="O1922" s="356">
        <f t="shared" si="58"/>
        <v>10.168546445317435</v>
      </c>
      <c r="P1922" s="357">
        <v>10.168546445317439</v>
      </c>
      <c r="Q1922" s="356" t="s">
        <v>15063</v>
      </c>
    </row>
    <row r="1923" spans="1:18" x14ac:dyDescent="0.25">
      <c r="A1923" s="354">
        <v>1920</v>
      </c>
      <c r="B1923" s="355" t="s">
        <v>5271</v>
      </c>
      <c r="C1923" s="355" t="s">
        <v>1380</v>
      </c>
      <c r="D1923" s="355" t="s">
        <v>14834</v>
      </c>
      <c r="E1923" s="355" t="s">
        <v>13914</v>
      </c>
      <c r="F1923" s="356" t="s">
        <v>13264</v>
      </c>
      <c r="G1923" s="356" t="s">
        <v>13265</v>
      </c>
      <c r="H1923" s="356" t="s">
        <v>13266</v>
      </c>
      <c r="I1923" s="356" t="str">
        <f t="shared" si="59"/>
        <v>CHELURU_66F01-THALEKOPPA</v>
      </c>
      <c r="J1923" s="356" t="s">
        <v>5701</v>
      </c>
      <c r="K1923" s="356" t="s">
        <v>15063</v>
      </c>
      <c r="L1923" s="357">
        <v>2.0739000000000001</v>
      </c>
      <c r="M1923" s="357">
        <v>1.8333276000000001</v>
      </c>
      <c r="N1923" s="357">
        <v>0</v>
      </c>
      <c r="O1923" s="356">
        <f t="shared" si="58"/>
        <v>11.600000000000001</v>
      </c>
      <c r="P1923" s="357">
        <v>11.6</v>
      </c>
      <c r="Q1923" s="356" t="s">
        <v>15063</v>
      </c>
    </row>
    <row r="1924" spans="1:18" x14ac:dyDescent="0.25">
      <c r="A1924" s="354">
        <v>1921</v>
      </c>
      <c r="B1924" s="355" t="s">
        <v>5271</v>
      </c>
      <c r="C1924" s="355" t="s">
        <v>1380</v>
      </c>
      <c r="D1924" s="355" t="s">
        <v>14834</v>
      </c>
      <c r="E1924" s="355" t="s">
        <v>13914</v>
      </c>
      <c r="F1924" s="356" t="s">
        <v>13295</v>
      </c>
      <c r="G1924" s="356" t="s">
        <v>13298</v>
      </c>
      <c r="H1924" s="356" t="s">
        <v>13299</v>
      </c>
      <c r="I1924" s="356" t="str">
        <f t="shared" si="59"/>
        <v>GUBBI_110F02-G.HOSAHALLI</v>
      </c>
      <c r="J1924" s="356" t="s">
        <v>5701</v>
      </c>
      <c r="K1924" s="356" t="s">
        <v>15063</v>
      </c>
      <c r="L1924" s="357">
        <v>1.1745999999999999</v>
      </c>
      <c r="M1924" s="357">
        <v>1.0528139999999999</v>
      </c>
      <c r="N1924" s="357">
        <v>0</v>
      </c>
      <c r="O1924" s="356">
        <f t="shared" ref="O1924:O1987" si="60">((L1924-N1924)-M1924)/(L1924-N1924)*100</f>
        <v>10.368295589988078</v>
      </c>
      <c r="P1924" s="357">
        <v>10.368295589988087</v>
      </c>
      <c r="Q1924" s="356" t="s">
        <v>15063</v>
      </c>
    </row>
    <row r="1925" spans="1:18" x14ac:dyDescent="0.25">
      <c r="A1925" s="354">
        <v>1922</v>
      </c>
      <c r="B1925" s="355" t="s">
        <v>5271</v>
      </c>
      <c r="C1925" s="355" t="s">
        <v>1380</v>
      </c>
      <c r="D1925" s="355" t="s">
        <v>14834</v>
      </c>
      <c r="E1925" s="355" t="s">
        <v>13914</v>
      </c>
      <c r="F1925" s="356" t="s">
        <v>14835</v>
      </c>
      <c r="G1925" s="356" t="s">
        <v>13254</v>
      </c>
      <c r="H1925" s="356" t="s">
        <v>13255</v>
      </c>
      <c r="I1925" s="356" t="str">
        <f t="shared" ref="I1925:I1988" si="61">F1925&amp;H1925</f>
        <v>BIDARE_66F02-KAGGERE</v>
      </c>
      <c r="J1925" s="356" t="s">
        <v>5701</v>
      </c>
      <c r="K1925" s="356" t="s">
        <v>15063</v>
      </c>
      <c r="L1925" s="357">
        <v>0.78639999999999999</v>
      </c>
      <c r="M1925" s="357">
        <v>0.68259519999999996</v>
      </c>
      <c r="N1925" s="357">
        <v>0</v>
      </c>
      <c r="O1925" s="356">
        <f t="shared" si="60"/>
        <v>13.200000000000003</v>
      </c>
      <c r="P1925" s="357">
        <v>13.200000000000001</v>
      </c>
      <c r="Q1925" s="356" t="s">
        <v>15063</v>
      </c>
      <c r="R1925" s="358" t="e">
        <f>#REF!-M1925</f>
        <v>#REF!</v>
      </c>
    </row>
    <row r="1926" spans="1:18" x14ac:dyDescent="0.25">
      <c r="A1926" s="354">
        <v>1923</v>
      </c>
      <c r="B1926" s="355" t="s">
        <v>5271</v>
      </c>
      <c r="C1926" s="355" t="s">
        <v>1380</v>
      </c>
      <c r="D1926" s="355" t="s">
        <v>14834</v>
      </c>
      <c r="E1926" s="355" t="s">
        <v>13914</v>
      </c>
      <c r="F1926" s="356" t="s">
        <v>13399</v>
      </c>
      <c r="G1926" s="356" t="s">
        <v>13402</v>
      </c>
      <c r="H1926" s="356" t="s">
        <v>13403</v>
      </c>
      <c r="I1926" s="356" t="str">
        <f t="shared" si="61"/>
        <v>UNGRA_110F02-KENCHANAHALLI</v>
      </c>
      <c r="J1926" s="356" t="s">
        <v>5701</v>
      </c>
      <c r="K1926" s="356" t="s">
        <v>15063</v>
      </c>
      <c r="L1926" s="357">
        <v>1.1941200000000001</v>
      </c>
      <c r="M1926" s="357">
        <v>1.0277790840000001</v>
      </c>
      <c r="N1926" s="357">
        <v>0</v>
      </c>
      <c r="O1926" s="356">
        <f t="shared" si="60"/>
        <v>13.930000000000001</v>
      </c>
      <c r="P1926" s="357">
        <v>13.929999999999998</v>
      </c>
      <c r="Q1926" s="356" t="s">
        <v>15063</v>
      </c>
    </row>
    <row r="1927" spans="1:18" x14ac:dyDescent="0.25">
      <c r="A1927" s="354">
        <v>1924</v>
      </c>
      <c r="B1927" s="355" t="s">
        <v>5271</v>
      </c>
      <c r="C1927" s="355" t="s">
        <v>1380</v>
      </c>
      <c r="D1927" s="355" t="s">
        <v>14834</v>
      </c>
      <c r="E1927" s="355" t="s">
        <v>13914</v>
      </c>
      <c r="F1927" s="356" t="s">
        <v>13224</v>
      </c>
      <c r="G1927" s="356" t="s">
        <v>13227</v>
      </c>
      <c r="H1927" s="356" t="s">
        <v>13228</v>
      </c>
      <c r="I1927" s="356" t="str">
        <f t="shared" si="61"/>
        <v>ANKASANDRA_66F02-KUNTARAMANAHALLI</v>
      </c>
      <c r="J1927" s="356" t="s">
        <v>5701</v>
      </c>
      <c r="K1927" s="356" t="s">
        <v>15063</v>
      </c>
      <c r="L1927" s="357">
        <v>0.87281999999999993</v>
      </c>
      <c r="M1927" s="357">
        <v>0.78703100000000004</v>
      </c>
      <c r="N1927" s="357">
        <v>0</v>
      </c>
      <c r="O1927" s="356">
        <f t="shared" si="60"/>
        <v>9.8289452578996706</v>
      </c>
      <c r="P1927" s="357">
        <v>9.8289452578996688</v>
      </c>
      <c r="Q1927" s="356" t="s">
        <v>15063</v>
      </c>
    </row>
    <row r="1928" spans="1:18" x14ac:dyDescent="0.25">
      <c r="A1928" s="354">
        <v>1925</v>
      </c>
      <c r="B1928" s="355" t="s">
        <v>5271</v>
      </c>
      <c r="C1928" s="355" t="s">
        <v>1380</v>
      </c>
      <c r="D1928" s="355" t="s">
        <v>14834</v>
      </c>
      <c r="E1928" s="355" t="s">
        <v>13914</v>
      </c>
      <c r="F1928" s="356" t="s">
        <v>13390</v>
      </c>
      <c r="G1928" s="356" t="s">
        <v>13393</v>
      </c>
      <c r="H1928" s="356" t="s">
        <v>13394</v>
      </c>
      <c r="I1928" s="356" t="str">
        <f t="shared" si="61"/>
        <v>NANDIHALLI CROSS_66F02-MARATIPALYA</v>
      </c>
      <c r="J1928" s="356" t="s">
        <v>5701</v>
      </c>
      <c r="K1928" s="356" t="s">
        <v>15063</v>
      </c>
      <c r="L1928" s="357">
        <v>0.27134000000000003</v>
      </c>
      <c r="M1928" s="357">
        <v>0.24027157000000002</v>
      </c>
      <c r="N1928" s="357">
        <v>0</v>
      </c>
      <c r="O1928" s="356">
        <f t="shared" si="60"/>
        <v>11.450000000000001</v>
      </c>
      <c r="P1928" s="357">
        <v>11.450000000000005</v>
      </c>
      <c r="Q1928" s="356" t="s">
        <v>15063</v>
      </c>
    </row>
    <row r="1929" spans="1:18" x14ac:dyDescent="0.25">
      <c r="A1929" s="354">
        <v>1926</v>
      </c>
      <c r="B1929" s="355" t="s">
        <v>5271</v>
      </c>
      <c r="C1929" s="355" t="s">
        <v>1380</v>
      </c>
      <c r="D1929" s="355" t="s">
        <v>14834</v>
      </c>
      <c r="E1929" s="355" t="s">
        <v>13914</v>
      </c>
      <c r="F1929" s="356" t="s">
        <v>13338</v>
      </c>
      <c r="G1929" s="356" t="s">
        <v>13341</v>
      </c>
      <c r="H1929" s="356" t="s">
        <v>13342</v>
      </c>
      <c r="I1929" s="356" t="str">
        <f t="shared" si="61"/>
        <v>KALLUR_110F02-PEDDANAHALLI</v>
      </c>
      <c r="J1929" s="356" t="s">
        <v>5701</v>
      </c>
      <c r="K1929" s="356" t="s">
        <v>15063</v>
      </c>
      <c r="L1929" s="357">
        <v>1.1422000000000001</v>
      </c>
      <c r="M1929" s="357">
        <v>0.98977599999999999</v>
      </c>
      <c r="N1929" s="357">
        <v>0</v>
      </c>
      <c r="O1929" s="356">
        <f t="shared" si="60"/>
        <v>13.344773244615663</v>
      </c>
      <c r="P1929" s="357">
        <v>13.344773244615659</v>
      </c>
      <c r="Q1929" s="356" t="s">
        <v>15063</v>
      </c>
    </row>
    <row r="1930" spans="1:18" x14ac:dyDescent="0.25">
      <c r="A1930" s="354">
        <v>1927</v>
      </c>
      <c r="B1930" s="355" t="s">
        <v>5271</v>
      </c>
      <c r="C1930" s="355" t="s">
        <v>1380</v>
      </c>
      <c r="D1930" s="355" t="s">
        <v>14834</v>
      </c>
      <c r="E1930" s="355" t="s">
        <v>13914</v>
      </c>
      <c r="F1930" s="356" t="s">
        <v>13369</v>
      </c>
      <c r="G1930" s="356" t="s">
        <v>13372</v>
      </c>
      <c r="H1930" s="356" t="s">
        <v>13373</v>
      </c>
      <c r="I1930" s="356" t="str">
        <f t="shared" si="61"/>
        <v>KGTEMPLE_110F02-SURIGENAHALLY</v>
      </c>
      <c r="J1930" s="356" t="s">
        <v>5701</v>
      </c>
      <c r="K1930" s="356" t="s">
        <v>15063</v>
      </c>
      <c r="L1930" s="357">
        <v>0.62715999999999994</v>
      </c>
      <c r="M1930" s="357">
        <v>0.56164400000000003</v>
      </c>
      <c r="N1930" s="357">
        <v>0</v>
      </c>
      <c r="O1930" s="356">
        <f t="shared" si="60"/>
        <v>10.446457044454352</v>
      </c>
      <c r="P1930" s="357">
        <v>11.25959468605544</v>
      </c>
      <c r="Q1930" s="356" t="s">
        <v>15063</v>
      </c>
    </row>
    <row r="1931" spans="1:18" x14ac:dyDescent="0.25">
      <c r="A1931" s="354">
        <v>1928</v>
      </c>
      <c r="B1931" s="355" t="s">
        <v>5271</v>
      </c>
      <c r="C1931" s="355" t="s">
        <v>1380</v>
      </c>
      <c r="D1931" s="355" t="s">
        <v>14834</v>
      </c>
      <c r="E1931" s="355" t="s">
        <v>13914</v>
      </c>
      <c r="F1931" s="356" t="s">
        <v>13264</v>
      </c>
      <c r="G1931" s="356" t="s">
        <v>13267</v>
      </c>
      <c r="H1931" s="356" t="s">
        <v>13268</v>
      </c>
      <c r="I1931" s="356" t="str">
        <f t="shared" si="61"/>
        <v>CHELURU_66F02-THONASANAHALLY</v>
      </c>
      <c r="J1931" s="356" t="s">
        <v>5701</v>
      </c>
      <c r="K1931" s="356" t="s">
        <v>15063</v>
      </c>
      <c r="L1931" s="357">
        <v>1.4518089999999999</v>
      </c>
      <c r="M1931" s="357">
        <v>1.2536370714999998</v>
      </c>
      <c r="N1931" s="357">
        <v>0</v>
      </c>
      <c r="O1931" s="356">
        <f t="shared" si="60"/>
        <v>13.650000000000006</v>
      </c>
      <c r="P1931" s="357">
        <v>13.649999999999995</v>
      </c>
      <c r="Q1931" s="356" t="s">
        <v>15063</v>
      </c>
    </row>
    <row r="1932" spans="1:18" x14ac:dyDescent="0.25">
      <c r="A1932" s="354">
        <v>1929</v>
      </c>
      <c r="B1932" s="355" t="s">
        <v>5271</v>
      </c>
      <c r="C1932" s="355" t="s">
        <v>1380</v>
      </c>
      <c r="D1932" s="355" t="s">
        <v>14834</v>
      </c>
      <c r="E1932" s="355" t="s">
        <v>13914</v>
      </c>
      <c r="F1932" s="356" t="s">
        <v>14835</v>
      </c>
      <c r="G1932" s="356" t="s">
        <v>13256</v>
      </c>
      <c r="H1932" s="356" t="s">
        <v>13257</v>
      </c>
      <c r="I1932" s="356" t="str">
        <f t="shared" si="61"/>
        <v>BIDARE_66F03-BIDARE</v>
      </c>
      <c r="J1932" s="356" t="s">
        <v>5701</v>
      </c>
      <c r="K1932" s="356" t="s">
        <v>15063</v>
      </c>
      <c r="L1932" s="357">
        <v>0.79175400000000007</v>
      </c>
      <c r="M1932" s="357">
        <v>0.69085287024000008</v>
      </c>
      <c r="N1932" s="357">
        <v>0</v>
      </c>
      <c r="O1932" s="356">
        <f t="shared" si="60"/>
        <v>12.743999999999996</v>
      </c>
      <c r="P1932" s="357">
        <v>12.744</v>
      </c>
      <c r="Q1932" s="356" t="s">
        <v>15063</v>
      </c>
      <c r="R1932" s="358" t="e">
        <f>#REF!-M1932</f>
        <v>#REF!</v>
      </c>
    </row>
    <row r="1933" spans="1:18" x14ac:dyDescent="0.25">
      <c r="A1933" s="354">
        <v>1930</v>
      </c>
      <c r="B1933" s="355" t="s">
        <v>5271</v>
      </c>
      <c r="C1933" s="355" t="s">
        <v>1380</v>
      </c>
      <c r="D1933" s="355" t="s">
        <v>14834</v>
      </c>
      <c r="E1933" s="355" t="s">
        <v>13914</v>
      </c>
      <c r="F1933" s="356" t="s">
        <v>13390</v>
      </c>
      <c r="G1933" s="356" t="s">
        <v>13395</v>
      </c>
      <c r="H1933" s="356" t="s">
        <v>13396</v>
      </c>
      <c r="I1933" s="356" t="str">
        <f t="shared" si="61"/>
        <v>NANDIHALLI CROSS_66F03-CHINDIGERE</v>
      </c>
      <c r="J1933" s="356" t="s">
        <v>5701</v>
      </c>
      <c r="K1933" s="356" t="s">
        <v>15063</v>
      </c>
      <c r="L1933" s="357">
        <v>0.55858999999999992</v>
      </c>
      <c r="M1933" s="357">
        <v>0.47647726999999984</v>
      </c>
      <c r="N1933" s="357">
        <v>0</v>
      </c>
      <c r="O1933" s="356">
        <f t="shared" si="60"/>
        <v>14.700000000000015</v>
      </c>
      <c r="P1933" s="357">
        <v>14.700000000000014</v>
      </c>
      <c r="Q1933" s="356" t="s">
        <v>15063</v>
      </c>
    </row>
    <row r="1934" spans="1:18" x14ac:dyDescent="0.25">
      <c r="A1934" s="354">
        <v>1931</v>
      </c>
      <c r="B1934" s="355" t="s">
        <v>5271</v>
      </c>
      <c r="C1934" s="355" t="s">
        <v>1380</v>
      </c>
      <c r="D1934" s="355" t="s">
        <v>14834</v>
      </c>
      <c r="E1934" s="355" t="s">
        <v>13914</v>
      </c>
      <c r="F1934" s="356" t="s">
        <v>13399</v>
      </c>
      <c r="G1934" s="356" t="s">
        <v>13404</v>
      </c>
      <c r="H1934" s="356" t="s">
        <v>13405</v>
      </c>
      <c r="I1934" s="356" t="str">
        <f t="shared" si="61"/>
        <v>UNGRA_110F03-IDAGOOR</v>
      </c>
      <c r="J1934" s="356" t="s">
        <v>5701</v>
      </c>
      <c r="K1934" s="356" t="s">
        <v>15063</v>
      </c>
      <c r="L1934" s="357">
        <v>0.69369999999999998</v>
      </c>
      <c r="M1934" s="357">
        <v>0.62394900000000009</v>
      </c>
      <c r="N1934" s="357">
        <v>0</v>
      </c>
      <c r="O1934" s="356">
        <f t="shared" si="60"/>
        <v>10.054922877324477</v>
      </c>
      <c r="P1934" s="357">
        <v>10.054922877324479</v>
      </c>
      <c r="Q1934" s="356" t="s">
        <v>15063</v>
      </c>
    </row>
    <row r="1935" spans="1:18" x14ac:dyDescent="0.25">
      <c r="A1935" s="354">
        <v>1932</v>
      </c>
      <c r="B1935" s="355" t="s">
        <v>5271</v>
      </c>
      <c r="C1935" s="355" t="s">
        <v>1380</v>
      </c>
      <c r="D1935" s="355" t="s">
        <v>14834</v>
      </c>
      <c r="E1935" s="355" t="s">
        <v>13914</v>
      </c>
      <c r="F1935" s="356" t="s">
        <v>13338</v>
      </c>
      <c r="G1935" s="356" t="s">
        <v>13343</v>
      </c>
      <c r="H1935" s="356" t="s">
        <v>13344</v>
      </c>
      <c r="I1935" s="356" t="str">
        <f t="shared" si="61"/>
        <v>KALLUR_110F03-KADABA</v>
      </c>
      <c r="J1935" s="356" t="s">
        <v>5701</v>
      </c>
      <c r="K1935" s="356" t="s">
        <v>15063</v>
      </c>
      <c r="L1935" s="357">
        <v>0.953762</v>
      </c>
      <c r="M1935" s="357">
        <v>0.85705799999999988</v>
      </c>
      <c r="N1935" s="357">
        <v>0</v>
      </c>
      <c r="O1935" s="356">
        <f t="shared" si="60"/>
        <v>10.139217121252484</v>
      </c>
      <c r="P1935" s="357">
        <v>10.139217121252475</v>
      </c>
      <c r="Q1935" s="356" t="s">
        <v>15063</v>
      </c>
    </row>
    <row r="1936" spans="1:18" x14ac:dyDescent="0.25">
      <c r="A1936" s="354">
        <v>1933</v>
      </c>
      <c r="B1936" s="355" t="s">
        <v>5271</v>
      </c>
      <c r="C1936" s="355" t="s">
        <v>1380</v>
      </c>
      <c r="D1936" s="355" t="s">
        <v>14834</v>
      </c>
      <c r="E1936" s="355" t="s">
        <v>13914</v>
      </c>
      <c r="F1936" s="356" t="s">
        <v>13224</v>
      </c>
      <c r="G1936" s="356" t="s">
        <v>13229</v>
      </c>
      <c r="H1936" s="356" t="s">
        <v>13230</v>
      </c>
      <c r="I1936" s="356" t="str">
        <f t="shared" si="61"/>
        <v>ANKASANDRA_66F03-SHESHANAHALLY NJY</v>
      </c>
      <c r="J1936" s="356" t="s">
        <v>5706</v>
      </c>
      <c r="K1936" s="356" t="s">
        <v>15063</v>
      </c>
      <c r="L1936" s="357">
        <v>0.27127200000000001</v>
      </c>
      <c r="M1936" s="357">
        <v>0.24138290000000001</v>
      </c>
      <c r="N1936" s="357">
        <v>0</v>
      </c>
      <c r="O1936" s="356">
        <f t="shared" si="60"/>
        <v>11.018129405172667</v>
      </c>
      <c r="P1936" s="357">
        <v>11.018129405172672</v>
      </c>
      <c r="Q1936" s="356" t="s">
        <v>15063</v>
      </c>
    </row>
    <row r="1937" spans="1:18" x14ac:dyDescent="0.25">
      <c r="A1937" s="354">
        <v>1934</v>
      </c>
      <c r="B1937" s="355" t="s">
        <v>5271</v>
      </c>
      <c r="C1937" s="355" t="s">
        <v>1380</v>
      </c>
      <c r="D1937" s="355" t="s">
        <v>14834</v>
      </c>
      <c r="E1937" s="355" t="s">
        <v>13914</v>
      </c>
      <c r="F1937" s="356" t="s">
        <v>13295</v>
      </c>
      <c r="G1937" s="356" t="s">
        <v>13300</v>
      </c>
      <c r="H1937" s="356" t="s">
        <v>13301</v>
      </c>
      <c r="I1937" s="356" t="str">
        <f t="shared" si="61"/>
        <v>GUBBI_110F03-THIPPUR-NJY</v>
      </c>
      <c r="J1937" s="356" t="s">
        <v>5706</v>
      </c>
      <c r="K1937" s="356" t="s">
        <v>15063</v>
      </c>
      <c r="L1937" s="357">
        <v>0.30882999999999999</v>
      </c>
      <c r="M1937" s="357">
        <v>0.26933064299999998</v>
      </c>
      <c r="N1937" s="357">
        <v>0</v>
      </c>
      <c r="O1937" s="356">
        <f t="shared" si="60"/>
        <v>12.790000000000004</v>
      </c>
      <c r="P1937" s="357">
        <v>19.595326228284748</v>
      </c>
      <c r="Q1937" s="356" t="s">
        <v>15063</v>
      </c>
    </row>
    <row r="1938" spans="1:18" x14ac:dyDescent="0.25">
      <c r="A1938" s="354">
        <v>1935</v>
      </c>
      <c r="B1938" s="355" t="s">
        <v>5271</v>
      </c>
      <c r="C1938" s="355" t="s">
        <v>1380</v>
      </c>
      <c r="D1938" s="355" t="s">
        <v>14834</v>
      </c>
      <c r="E1938" s="355" t="s">
        <v>13914</v>
      </c>
      <c r="F1938" s="356" t="s">
        <v>13264</v>
      </c>
      <c r="G1938" s="356" t="s">
        <v>13269</v>
      </c>
      <c r="H1938" s="356" t="s">
        <v>13270</v>
      </c>
      <c r="I1938" s="356" t="str">
        <f t="shared" si="61"/>
        <v>CHELURU_66F03-YENNEKATTE</v>
      </c>
      <c r="J1938" s="356" t="s">
        <v>5701</v>
      </c>
      <c r="K1938" s="356" t="s">
        <v>15063</v>
      </c>
      <c r="L1938" s="357">
        <v>0.30231999999999998</v>
      </c>
      <c r="M1938" s="357">
        <v>0.27142499999999997</v>
      </c>
      <c r="N1938" s="357">
        <v>0</v>
      </c>
      <c r="O1938" s="356">
        <f t="shared" si="60"/>
        <v>10.219304048690132</v>
      </c>
      <c r="P1938" s="357">
        <v>10.219304048690137</v>
      </c>
      <c r="Q1938" s="356" t="s">
        <v>15063</v>
      </c>
    </row>
    <row r="1939" spans="1:18" x14ac:dyDescent="0.25">
      <c r="A1939" s="354">
        <v>1936</v>
      </c>
      <c r="B1939" s="355" t="s">
        <v>5271</v>
      </c>
      <c r="C1939" s="355" t="s">
        <v>1380</v>
      </c>
      <c r="D1939" s="355" t="s">
        <v>14834</v>
      </c>
      <c r="E1939" s="355" t="s">
        <v>13914</v>
      </c>
      <c r="F1939" s="356" t="s">
        <v>13399</v>
      </c>
      <c r="G1939" s="356" t="s">
        <v>13406</v>
      </c>
      <c r="H1939" s="356" t="s">
        <v>13407</v>
      </c>
      <c r="I1939" s="356" t="str">
        <f t="shared" si="61"/>
        <v>UNGRA_110F04-ANKALAKOPPA</v>
      </c>
      <c r="J1939" s="356" t="s">
        <v>5701</v>
      </c>
      <c r="K1939" s="356" t="s">
        <v>15063</v>
      </c>
      <c r="L1939" s="357">
        <v>0.55469999999999997</v>
      </c>
      <c r="M1939" s="357">
        <v>0.49697400000000003</v>
      </c>
      <c r="N1939" s="357">
        <v>0</v>
      </c>
      <c r="O1939" s="356">
        <f t="shared" si="60"/>
        <v>10.406706327744718</v>
      </c>
      <c r="P1939" s="357">
        <v>10.406706327744718</v>
      </c>
      <c r="Q1939" s="356" t="s">
        <v>15063</v>
      </c>
    </row>
    <row r="1940" spans="1:18" x14ac:dyDescent="0.25">
      <c r="A1940" s="354">
        <v>1937</v>
      </c>
      <c r="B1940" s="355" t="s">
        <v>5271</v>
      </c>
      <c r="C1940" s="355" t="s">
        <v>1380</v>
      </c>
      <c r="D1940" s="355" t="s">
        <v>14834</v>
      </c>
      <c r="E1940" s="355" t="s">
        <v>13914</v>
      </c>
      <c r="F1940" s="356" t="s">
        <v>13338</v>
      </c>
      <c r="G1940" s="356" t="s">
        <v>13345</v>
      </c>
      <c r="H1940" s="356" t="s">
        <v>13346</v>
      </c>
      <c r="I1940" s="356" t="str">
        <f t="shared" si="61"/>
        <v>KALLUR_110F04-BYADAGERE</v>
      </c>
      <c r="J1940" s="356" t="s">
        <v>5701</v>
      </c>
      <c r="K1940" s="356" t="s">
        <v>15063</v>
      </c>
      <c r="L1940" s="357">
        <v>0.70199999999999996</v>
      </c>
      <c r="M1940" s="357">
        <v>0.63148099999999996</v>
      </c>
      <c r="N1940" s="357">
        <v>0</v>
      </c>
      <c r="O1940" s="356">
        <f t="shared" si="60"/>
        <v>10.045441595441595</v>
      </c>
      <c r="P1940" s="357">
        <v>10.045441595441606</v>
      </c>
      <c r="Q1940" s="356" t="s">
        <v>15063</v>
      </c>
    </row>
    <row r="1941" spans="1:18" x14ac:dyDescent="0.25">
      <c r="A1941" s="354">
        <v>1938</v>
      </c>
      <c r="B1941" s="355" t="s">
        <v>5271</v>
      </c>
      <c r="C1941" s="355" t="s">
        <v>1380</v>
      </c>
      <c r="D1941" s="355" t="s">
        <v>14834</v>
      </c>
      <c r="E1941" s="355" t="s">
        <v>13914</v>
      </c>
      <c r="F1941" s="356" t="s">
        <v>13224</v>
      </c>
      <c r="G1941" s="356" t="s">
        <v>13231</v>
      </c>
      <c r="H1941" s="356" t="s">
        <v>13232</v>
      </c>
      <c r="I1941" s="356" t="str">
        <f t="shared" si="61"/>
        <v>ANKASANDRA_66F04-DEVARAHALLI</v>
      </c>
      <c r="J1941" s="356" t="s">
        <v>5701</v>
      </c>
      <c r="K1941" s="356" t="s">
        <v>15063</v>
      </c>
      <c r="L1941" s="357">
        <v>0</v>
      </c>
      <c r="M1941" s="357">
        <v>0</v>
      </c>
      <c r="N1941" s="357">
        <v>0</v>
      </c>
      <c r="O1941" s="356" t="e">
        <f t="shared" si="60"/>
        <v>#DIV/0!</v>
      </c>
      <c r="P1941" s="357" t="e">
        <v>#DIV/0!</v>
      </c>
      <c r="Q1941" s="356" t="s">
        <v>15063</v>
      </c>
    </row>
    <row r="1942" spans="1:18" x14ac:dyDescent="0.25">
      <c r="A1942" s="354">
        <v>1939</v>
      </c>
      <c r="B1942" s="355" t="s">
        <v>5271</v>
      </c>
      <c r="C1942" s="355" t="s">
        <v>1380</v>
      </c>
      <c r="D1942" s="355" t="s">
        <v>14834</v>
      </c>
      <c r="E1942" s="355" t="s">
        <v>13914</v>
      </c>
      <c r="F1942" s="356" t="s">
        <v>13369</v>
      </c>
      <c r="G1942" s="356" t="s">
        <v>13374</v>
      </c>
      <c r="H1942" s="356" t="s">
        <v>13375</v>
      </c>
      <c r="I1942" s="356" t="str">
        <f t="shared" si="61"/>
        <v>KGTEMPLE_110F04-KUNNALA</v>
      </c>
      <c r="J1942" s="356" t="s">
        <v>5701</v>
      </c>
      <c r="K1942" s="356" t="s">
        <v>15063</v>
      </c>
      <c r="L1942" s="357">
        <v>0.73160599999999998</v>
      </c>
      <c r="M1942" s="357">
        <v>0.62501100580000002</v>
      </c>
      <c r="N1942" s="357">
        <v>0</v>
      </c>
      <c r="O1942" s="356">
        <f t="shared" si="60"/>
        <v>14.569999999999993</v>
      </c>
      <c r="P1942" s="357">
        <v>14.570000000000006</v>
      </c>
      <c r="Q1942" s="356" t="s">
        <v>15063</v>
      </c>
    </row>
    <row r="1943" spans="1:18" x14ac:dyDescent="0.25">
      <c r="A1943" s="354">
        <v>1940</v>
      </c>
      <c r="B1943" s="355" t="s">
        <v>5271</v>
      </c>
      <c r="C1943" s="355" t="s">
        <v>1380</v>
      </c>
      <c r="D1943" s="355" t="s">
        <v>14834</v>
      </c>
      <c r="E1943" s="355" t="s">
        <v>13914</v>
      </c>
      <c r="F1943" s="356" t="s">
        <v>13390</v>
      </c>
      <c r="G1943" s="356" t="s">
        <v>13397</v>
      </c>
      <c r="H1943" s="356" t="s">
        <v>13398</v>
      </c>
      <c r="I1943" s="356" t="str">
        <f t="shared" si="61"/>
        <v>NANDIHALLI CROSS_66F04-MMA KAVAL</v>
      </c>
      <c r="J1943" s="356" t="s">
        <v>5701</v>
      </c>
      <c r="K1943" s="356" t="s">
        <v>15063</v>
      </c>
      <c r="L1943" s="357">
        <v>0.33135800000000004</v>
      </c>
      <c r="M1943" s="357">
        <v>0.29129681780000005</v>
      </c>
      <c r="N1943" s="357">
        <v>0</v>
      </c>
      <c r="O1943" s="356">
        <f t="shared" si="60"/>
        <v>12.089999999999995</v>
      </c>
      <c r="P1943" s="357">
        <v>12.09</v>
      </c>
      <c r="Q1943" s="356" t="s">
        <v>15063</v>
      </c>
    </row>
    <row r="1944" spans="1:18" x14ac:dyDescent="0.25">
      <c r="A1944" s="354">
        <v>1941</v>
      </c>
      <c r="B1944" s="355" t="s">
        <v>5271</v>
      </c>
      <c r="C1944" s="355" t="s">
        <v>1380</v>
      </c>
      <c r="D1944" s="355" t="s">
        <v>14834</v>
      </c>
      <c r="E1944" s="355" t="s">
        <v>13914</v>
      </c>
      <c r="F1944" s="356" t="s">
        <v>13264</v>
      </c>
      <c r="G1944" s="356" t="s">
        <v>13271</v>
      </c>
      <c r="H1944" s="356" t="s">
        <v>13272</v>
      </c>
      <c r="I1944" s="356" t="str">
        <f t="shared" si="61"/>
        <v>CHELURU_66F04-NANDIHALLY</v>
      </c>
      <c r="J1944" s="356" t="s">
        <v>5701</v>
      </c>
      <c r="K1944" s="356" t="s">
        <v>15063</v>
      </c>
      <c r="L1944" s="357">
        <v>1.0994579999999998</v>
      </c>
      <c r="M1944" s="357">
        <v>0.95949699659999987</v>
      </c>
      <c r="N1944" s="357">
        <v>0</v>
      </c>
      <c r="O1944" s="356">
        <f t="shared" si="60"/>
        <v>12.729999999999997</v>
      </c>
      <c r="P1944" s="357">
        <v>12.729999999999986</v>
      </c>
      <c r="Q1944" s="356" t="s">
        <v>15063</v>
      </c>
    </row>
    <row r="1945" spans="1:18" x14ac:dyDescent="0.25">
      <c r="A1945" s="354">
        <v>1942</v>
      </c>
      <c r="B1945" s="355" t="s">
        <v>5271</v>
      </c>
      <c r="C1945" s="355" t="s">
        <v>1380</v>
      </c>
      <c r="D1945" s="355" t="s">
        <v>14834</v>
      </c>
      <c r="E1945" s="355" t="s">
        <v>13914</v>
      </c>
      <c r="F1945" s="356" t="s">
        <v>14835</v>
      </c>
      <c r="G1945" s="356" t="s">
        <v>13258</v>
      </c>
      <c r="H1945" s="356" t="s">
        <v>13259</v>
      </c>
      <c r="I1945" s="356" t="str">
        <f t="shared" si="61"/>
        <v>BIDARE_66F04-RANGANATHA-PURA</v>
      </c>
      <c r="J1945" s="356" t="s">
        <v>5701</v>
      </c>
      <c r="K1945" s="356" t="s">
        <v>15063</v>
      </c>
      <c r="L1945" s="357">
        <v>0.77086600000000005</v>
      </c>
      <c r="M1945" s="357">
        <v>0.67913294600000007</v>
      </c>
      <c r="N1945" s="357">
        <v>0</v>
      </c>
      <c r="O1945" s="356">
        <f t="shared" si="60"/>
        <v>11.899999999999997</v>
      </c>
      <c r="P1945" s="357">
        <v>11.899999999999999</v>
      </c>
      <c r="Q1945" s="356" t="s">
        <v>15063</v>
      </c>
      <c r="R1945" s="358" t="e">
        <f>#REF!-M1945</f>
        <v>#REF!</v>
      </c>
    </row>
    <row r="1946" spans="1:18" x14ac:dyDescent="0.25">
      <c r="A1946" s="354">
        <v>1943</v>
      </c>
      <c r="B1946" s="355" t="s">
        <v>5271</v>
      </c>
      <c r="C1946" s="355" t="s">
        <v>1380</v>
      </c>
      <c r="D1946" s="355" t="s">
        <v>14834</v>
      </c>
      <c r="E1946" s="355" t="s">
        <v>13914</v>
      </c>
      <c r="F1946" s="356" t="s">
        <v>13295</v>
      </c>
      <c r="G1946" s="356" t="s">
        <v>13302</v>
      </c>
      <c r="H1946" s="356" t="s">
        <v>13303</v>
      </c>
      <c r="I1946" s="356" t="str">
        <f t="shared" si="61"/>
        <v>GUBBI_110F04-SINGONAHALLI</v>
      </c>
      <c r="J1946" s="356" t="s">
        <v>5701</v>
      </c>
      <c r="K1946" s="356" t="s">
        <v>15063</v>
      </c>
      <c r="L1946" s="357">
        <v>0.21792</v>
      </c>
      <c r="M1946" s="357">
        <v>0.19430649999999999</v>
      </c>
      <c r="N1946" s="357">
        <v>0</v>
      </c>
      <c r="O1946" s="356">
        <f t="shared" si="60"/>
        <v>10.835857195301033</v>
      </c>
      <c r="P1946" s="357">
        <v>10.835857195301035</v>
      </c>
      <c r="Q1946" s="356" t="s">
        <v>15063</v>
      </c>
    </row>
    <row r="1947" spans="1:18" x14ac:dyDescent="0.25">
      <c r="A1947" s="354">
        <v>1944</v>
      </c>
      <c r="B1947" s="355" t="s">
        <v>5271</v>
      </c>
      <c r="C1947" s="355" t="s">
        <v>1380</v>
      </c>
      <c r="D1947" s="355" t="s">
        <v>14834</v>
      </c>
      <c r="E1947" s="355" t="s">
        <v>13914</v>
      </c>
      <c r="F1947" s="356" t="s">
        <v>13399</v>
      </c>
      <c r="G1947" s="356" t="s">
        <v>13408</v>
      </c>
      <c r="H1947" s="356" t="s">
        <v>13409</v>
      </c>
      <c r="I1947" s="356" t="str">
        <f t="shared" si="61"/>
        <v>UNGRA_110F05-C S PURA-NJY</v>
      </c>
      <c r="J1947" s="356" t="s">
        <v>5706</v>
      </c>
      <c r="K1947" s="356" t="s">
        <v>15063</v>
      </c>
      <c r="L1947" s="357">
        <v>1.08992</v>
      </c>
      <c r="M1947" s="357">
        <v>0.93568490000000004</v>
      </c>
      <c r="N1947" s="357">
        <v>0</v>
      </c>
      <c r="O1947" s="356">
        <f t="shared" si="60"/>
        <v>14.151047783323541</v>
      </c>
      <c r="P1947" s="357">
        <v>50.723517069202792</v>
      </c>
      <c r="Q1947" s="356" t="s">
        <v>15063</v>
      </c>
    </row>
    <row r="1948" spans="1:18" x14ac:dyDescent="0.25">
      <c r="A1948" s="354">
        <v>1945</v>
      </c>
      <c r="B1948" s="355" t="s">
        <v>5271</v>
      </c>
      <c r="C1948" s="355" t="s">
        <v>1380</v>
      </c>
      <c r="D1948" s="355" t="s">
        <v>14834</v>
      </c>
      <c r="E1948" s="355" t="s">
        <v>13914</v>
      </c>
      <c r="F1948" s="356" t="s">
        <v>13264</v>
      </c>
      <c r="G1948" s="356" t="s">
        <v>13273</v>
      </c>
      <c r="H1948" s="356" t="s">
        <v>13274</v>
      </c>
      <c r="I1948" s="356" t="str">
        <f t="shared" si="61"/>
        <v>CHELURU_66F05-CHELUR TOWN</v>
      </c>
      <c r="J1948" s="356" t="s">
        <v>2405</v>
      </c>
      <c r="K1948" s="356" t="s">
        <v>15063</v>
      </c>
      <c r="L1948" s="357">
        <v>0.49262</v>
      </c>
      <c r="M1948" s="357">
        <v>0.43478641200000001</v>
      </c>
      <c r="N1948" s="357">
        <v>0</v>
      </c>
      <c r="O1948" s="356">
        <f t="shared" si="60"/>
        <v>11.739999999999998</v>
      </c>
      <c r="P1948" s="357">
        <v>11.739999999999995</v>
      </c>
      <c r="Q1948" s="356" t="s">
        <v>15063</v>
      </c>
    </row>
    <row r="1949" spans="1:18" x14ac:dyDescent="0.25">
      <c r="A1949" s="354">
        <v>1946</v>
      </c>
      <c r="B1949" s="355" t="s">
        <v>5271</v>
      </c>
      <c r="C1949" s="355" t="s">
        <v>1380</v>
      </c>
      <c r="D1949" s="355" t="s">
        <v>14834</v>
      </c>
      <c r="E1949" s="355" t="s">
        <v>13914</v>
      </c>
      <c r="F1949" s="356" t="s">
        <v>14835</v>
      </c>
      <c r="G1949" s="356" t="s">
        <v>13260</v>
      </c>
      <c r="H1949" s="356" t="s">
        <v>13261</v>
      </c>
      <c r="I1949" s="356" t="str">
        <f t="shared" si="61"/>
        <v>BIDARE_66F05-GOWRIPURA</v>
      </c>
      <c r="J1949" s="356" t="s">
        <v>5701</v>
      </c>
      <c r="K1949" s="356" t="s">
        <v>15063</v>
      </c>
      <c r="L1949" s="357">
        <v>0.67768000000000006</v>
      </c>
      <c r="M1949" s="357">
        <v>0.60726849999999999</v>
      </c>
      <c r="N1949" s="357">
        <v>0</v>
      </c>
      <c r="O1949" s="356">
        <f t="shared" si="60"/>
        <v>10.39008086412467</v>
      </c>
      <c r="P1949" s="357">
        <v>10.390080864124663</v>
      </c>
      <c r="Q1949" s="356" t="s">
        <v>15063</v>
      </c>
      <c r="R1949" s="358" t="e">
        <f>#REF!-M1949</f>
        <v>#REF!</v>
      </c>
    </row>
    <row r="1950" spans="1:18" x14ac:dyDescent="0.25">
      <c r="A1950" s="354">
        <v>1947</v>
      </c>
      <c r="B1950" s="355" t="s">
        <v>5271</v>
      </c>
      <c r="C1950" s="355" t="s">
        <v>1380</v>
      </c>
      <c r="D1950" s="355" t="s">
        <v>14834</v>
      </c>
      <c r="E1950" s="355" t="s">
        <v>13914</v>
      </c>
      <c r="F1950" s="356" t="s">
        <v>13224</v>
      </c>
      <c r="G1950" s="356" t="s">
        <v>13233</v>
      </c>
      <c r="H1950" s="356" t="s">
        <v>13234</v>
      </c>
      <c r="I1950" s="356" t="str">
        <f t="shared" si="61"/>
        <v>ANKASANDRA_66F05-KALLUGUDI</v>
      </c>
      <c r="J1950" s="356" t="s">
        <v>5701</v>
      </c>
      <c r="K1950" s="356" t="s">
        <v>15063</v>
      </c>
      <c r="L1950" s="357">
        <v>6.5978000000000009E-2</v>
      </c>
      <c r="M1950" s="357">
        <v>5.9182999999999999E-2</v>
      </c>
      <c r="N1950" s="357">
        <v>0</v>
      </c>
      <c r="O1950" s="356">
        <f t="shared" si="60"/>
        <v>10.298887507957211</v>
      </c>
      <c r="P1950" s="357">
        <v>10.298887507957211</v>
      </c>
      <c r="Q1950" s="356" t="s">
        <v>15063</v>
      </c>
    </row>
    <row r="1951" spans="1:18" x14ac:dyDescent="0.25">
      <c r="A1951" s="354">
        <v>1948</v>
      </c>
      <c r="B1951" s="355" t="s">
        <v>5271</v>
      </c>
      <c r="C1951" s="355" t="s">
        <v>1380</v>
      </c>
      <c r="D1951" s="355" t="s">
        <v>14834</v>
      </c>
      <c r="E1951" s="355" t="s">
        <v>13914</v>
      </c>
      <c r="F1951" s="356" t="s">
        <v>13338</v>
      </c>
      <c r="G1951" s="356" t="s">
        <v>13347</v>
      </c>
      <c r="H1951" s="356" t="s">
        <v>13348</v>
      </c>
      <c r="I1951" s="356" t="str">
        <f t="shared" si="61"/>
        <v>KALLUR_110F05-KALLUR</v>
      </c>
      <c r="J1951" s="356" t="s">
        <v>2405</v>
      </c>
      <c r="K1951" s="356" t="s">
        <v>15063</v>
      </c>
      <c r="L1951" s="357">
        <v>0.86352000000000007</v>
      </c>
      <c r="M1951" s="357">
        <v>0.76317897600000006</v>
      </c>
      <c r="N1951" s="357">
        <v>0</v>
      </c>
      <c r="O1951" s="356">
        <f t="shared" si="60"/>
        <v>11.62</v>
      </c>
      <c r="P1951" s="357">
        <v>17.704832669361604</v>
      </c>
      <c r="Q1951" s="356" t="s">
        <v>15063</v>
      </c>
    </row>
    <row r="1952" spans="1:18" x14ac:dyDescent="0.25">
      <c r="A1952" s="354">
        <v>1949</v>
      </c>
      <c r="B1952" s="355" t="s">
        <v>5271</v>
      </c>
      <c r="C1952" s="355" t="s">
        <v>1380</v>
      </c>
      <c r="D1952" s="355" t="s">
        <v>14834</v>
      </c>
      <c r="E1952" s="355" t="s">
        <v>13914</v>
      </c>
      <c r="F1952" s="356" t="s">
        <v>13369</v>
      </c>
      <c r="G1952" s="356" t="s">
        <v>13376</v>
      </c>
      <c r="H1952" s="356" t="s">
        <v>13377</v>
      </c>
      <c r="I1952" s="356" t="str">
        <f t="shared" si="61"/>
        <v>KGTEMPLE_110F05-KOPPA</v>
      </c>
      <c r="J1952" s="356" t="s">
        <v>5701</v>
      </c>
      <c r="K1952" s="356" t="s">
        <v>15063</v>
      </c>
      <c r="L1952" s="357">
        <v>0.89148000000000005</v>
      </c>
      <c r="M1952" s="357">
        <v>0.79109935200000003</v>
      </c>
      <c r="N1952" s="357">
        <v>0</v>
      </c>
      <c r="O1952" s="356">
        <f t="shared" si="60"/>
        <v>11.26</v>
      </c>
      <c r="P1952" s="357">
        <v>11.260000000000003</v>
      </c>
      <c r="Q1952" s="356" t="s">
        <v>15063</v>
      </c>
    </row>
    <row r="1953" spans="1:18" x14ac:dyDescent="0.25">
      <c r="A1953" s="354">
        <v>1950</v>
      </c>
      <c r="B1953" s="355" t="s">
        <v>5271</v>
      </c>
      <c r="C1953" s="355" t="s">
        <v>1380</v>
      </c>
      <c r="D1953" s="355" t="s">
        <v>14834</v>
      </c>
      <c r="E1953" s="355" t="s">
        <v>13914</v>
      </c>
      <c r="F1953" s="356" t="s">
        <v>13295</v>
      </c>
      <c r="G1953" s="356" t="s">
        <v>13304</v>
      </c>
      <c r="H1953" s="356" t="s">
        <v>13305</v>
      </c>
      <c r="I1953" s="356" t="str">
        <f t="shared" si="61"/>
        <v>GUBBI_110F05-THOREHALLI</v>
      </c>
      <c r="J1953" s="356" t="s">
        <v>5701</v>
      </c>
      <c r="K1953" s="356" t="s">
        <v>15063</v>
      </c>
      <c r="L1953" s="357">
        <v>1.4477199999999999</v>
      </c>
      <c r="M1953" s="357">
        <v>1.3032395000000001</v>
      </c>
      <c r="N1953" s="357">
        <v>0</v>
      </c>
      <c r="O1953" s="356">
        <f t="shared" si="60"/>
        <v>9.979864891001009</v>
      </c>
      <c r="P1953" s="357">
        <v>9.9798648910010108</v>
      </c>
      <c r="Q1953" s="356" t="s">
        <v>15063</v>
      </c>
    </row>
    <row r="1954" spans="1:18" x14ac:dyDescent="0.25">
      <c r="A1954" s="354">
        <v>1951</v>
      </c>
      <c r="B1954" s="355" t="s">
        <v>5271</v>
      </c>
      <c r="C1954" s="355" t="s">
        <v>14834</v>
      </c>
      <c r="D1954" s="355" t="s">
        <v>14834</v>
      </c>
      <c r="E1954" s="355" t="s">
        <v>13914</v>
      </c>
      <c r="F1954" s="356" t="s">
        <v>13224</v>
      </c>
      <c r="G1954" s="356" t="s">
        <v>14932</v>
      </c>
      <c r="H1954" s="356" t="s">
        <v>14933</v>
      </c>
      <c r="I1954" s="356" t="str">
        <f t="shared" si="61"/>
        <v>ANKASANDRA_66F06-ANKASANDRA</v>
      </c>
      <c r="J1954" s="356" t="s">
        <v>5701</v>
      </c>
      <c r="K1954" s="356" t="s">
        <v>15063</v>
      </c>
      <c r="L1954" s="357">
        <v>1.7999999999999999E-2</v>
      </c>
      <c r="M1954" s="357">
        <v>1.5844500000000001E-2</v>
      </c>
      <c r="N1954" s="357">
        <v>0</v>
      </c>
      <c r="O1954" s="356">
        <f t="shared" si="60"/>
        <v>11.974999999999989</v>
      </c>
      <c r="P1954" s="357">
        <v>11.975000000000001</v>
      </c>
      <c r="Q1954" s="356" t="s">
        <v>15063</v>
      </c>
    </row>
    <row r="1955" spans="1:18" x14ac:dyDescent="0.25">
      <c r="A1955" s="354">
        <v>1952</v>
      </c>
      <c r="B1955" s="355" t="s">
        <v>5271</v>
      </c>
      <c r="C1955" s="355" t="s">
        <v>1380</v>
      </c>
      <c r="D1955" s="355" t="s">
        <v>14834</v>
      </c>
      <c r="E1955" s="355" t="s">
        <v>13914</v>
      </c>
      <c r="F1955" s="356" t="s">
        <v>13399</v>
      </c>
      <c r="G1955" s="356" t="s">
        <v>13410</v>
      </c>
      <c r="H1955" s="356" t="s">
        <v>13411</v>
      </c>
      <c r="I1955" s="356" t="str">
        <f t="shared" si="61"/>
        <v>UNGRA_110F06-HEMAVATHI-WATER-SUPPLY</v>
      </c>
      <c r="J1955" s="356" t="s">
        <v>3759</v>
      </c>
      <c r="K1955" s="356" t="s">
        <v>15063</v>
      </c>
      <c r="L1955" s="357">
        <v>0.61506000000000005</v>
      </c>
      <c r="M1955" s="357">
        <v>0.52815202200000011</v>
      </c>
      <c r="N1955" s="357">
        <v>0</v>
      </c>
      <c r="O1955" s="356">
        <f t="shared" si="60"/>
        <v>14.12999999999999</v>
      </c>
      <c r="P1955" s="357">
        <v>33.691149917576112</v>
      </c>
      <c r="Q1955" s="356" t="s">
        <v>15063</v>
      </c>
    </row>
    <row r="1956" spans="1:18" x14ac:dyDescent="0.25">
      <c r="A1956" s="354">
        <v>1953</v>
      </c>
      <c r="B1956" s="355" t="s">
        <v>5271</v>
      </c>
      <c r="C1956" s="355" t="s">
        <v>1380</v>
      </c>
      <c r="D1956" s="355" t="s">
        <v>14834</v>
      </c>
      <c r="E1956" s="355" t="s">
        <v>13914</v>
      </c>
      <c r="F1956" s="356" t="s">
        <v>13338</v>
      </c>
      <c r="G1956" s="356" t="s">
        <v>13349</v>
      </c>
      <c r="H1956" s="356" t="s">
        <v>13350</v>
      </c>
      <c r="I1956" s="356" t="str">
        <f t="shared" si="61"/>
        <v>KALLUR_110F06-HINDIKERE</v>
      </c>
      <c r="J1956" s="356" t="s">
        <v>5701</v>
      </c>
      <c r="K1956" s="356" t="s">
        <v>15063</v>
      </c>
      <c r="L1956" s="357">
        <v>0.48106000000000004</v>
      </c>
      <c r="M1956" s="357">
        <v>0.42500250000000001</v>
      </c>
      <c r="N1956" s="357">
        <v>0</v>
      </c>
      <c r="O1956" s="356">
        <f t="shared" si="60"/>
        <v>11.652912318629699</v>
      </c>
      <c r="P1956" s="357">
        <v>11.652912318629694</v>
      </c>
      <c r="Q1956" s="356" t="s">
        <v>15063</v>
      </c>
    </row>
    <row r="1957" spans="1:18" x14ac:dyDescent="0.25">
      <c r="A1957" s="354">
        <v>1954</v>
      </c>
      <c r="B1957" s="355" t="s">
        <v>5271</v>
      </c>
      <c r="C1957" s="355" t="s">
        <v>1380</v>
      </c>
      <c r="D1957" s="355" t="s">
        <v>14834</v>
      </c>
      <c r="E1957" s="355" t="s">
        <v>13914</v>
      </c>
      <c r="F1957" s="356" t="s">
        <v>13295</v>
      </c>
      <c r="G1957" s="356" t="s">
        <v>13306</v>
      </c>
      <c r="H1957" s="356" t="s">
        <v>13307</v>
      </c>
      <c r="I1957" s="356" t="str">
        <f t="shared" si="61"/>
        <v>GUBBI_110F06-IDLE</v>
      </c>
      <c r="J1957" s="356"/>
      <c r="K1957" s="356" t="s">
        <v>15063</v>
      </c>
      <c r="L1957" s="357">
        <v>0</v>
      </c>
      <c r="M1957" s="357">
        <v>8.1999999999999998E-4</v>
      </c>
      <c r="N1957" s="357">
        <v>0</v>
      </c>
      <c r="O1957" s="356" t="e">
        <f t="shared" si="60"/>
        <v>#DIV/0!</v>
      </c>
      <c r="P1957" s="357" t="e">
        <v>#DIV/0!</v>
      </c>
      <c r="Q1957" s="356" t="s">
        <v>15063</v>
      </c>
    </row>
    <row r="1958" spans="1:18" x14ac:dyDescent="0.25">
      <c r="A1958" s="354">
        <v>1955</v>
      </c>
      <c r="B1958" s="355" t="s">
        <v>5271</v>
      </c>
      <c r="C1958" s="355" t="s">
        <v>1380</v>
      </c>
      <c r="D1958" s="355" t="s">
        <v>14834</v>
      </c>
      <c r="E1958" s="355" t="s">
        <v>13914</v>
      </c>
      <c r="F1958" s="356" t="s">
        <v>13264</v>
      </c>
      <c r="G1958" s="356" t="s">
        <v>13275</v>
      </c>
      <c r="H1958" s="356" t="s">
        <v>13276</v>
      </c>
      <c r="I1958" s="356" t="str">
        <f t="shared" si="61"/>
        <v>CHELURU_66F06-JAALGUNI</v>
      </c>
      <c r="J1958" s="356" t="s">
        <v>5701</v>
      </c>
      <c r="K1958" s="356" t="s">
        <v>15063</v>
      </c>
      <c r="L1958" s="357">
        <v>0.8375999999999999</v>
      </c>
      <c r="M1958" s="357">
        <v>0.72201119999999985</v>
      </c>
      <c r="N1958" s="357">
        <v>0</v>
      </c>
      <c r="O1958" s="356">
        <f t="shared" si="60"/>
        <v>13.800000000000006</v>
      </c>
      <c r="P1958" s="357">
        <v>13.800000000000024</v>
      </c>
      <c r="Q1958" s="356" t="s">
        <v>15063</v>
      </c>
    </row>
    <row r="1959" spans="1:18" x14ac:dyDescent="0.25">
      <c r="A1959" s="354">
        <v>1956</v>
      </c>
      <c r="B1959" s="355" t="s">
        <v>5271</v>
      </c>
      <c r="C1959" s="355" t="s">
        <v>1380</v>
      </c>
      <c r="D1959" s="355" t="s">
        <v>14834</v>
      </c>
      <c r="E1959" s="355" t="s">
        <v>13914</v>
      </c>
      <c r="F1959" s="356" t="s">
        <v>14835</v>
      </c>
      <c r="G1959" s="356" t="s">
        <v>13262</v>
      </c>
      <c r="H1959" s="356" t="s">
        <v>13263</v>
      </c>
      <c r="I1959" s="356" t="str">
        <f t="shared" si="61"/>
        <v>BIDARE_66F06-JAINIGARALLY</v>
      </c>
      <c r="J1959" s="356" t="s">
        <v>5701</v>
      </c>
      <c r="K1959" s="356" t="s">
        <v>15063</v>
      </c>
      <c r="L1959" s="357">
        <v>1.313304</v>
      </c>
      <c r="M1959" s="357">
        <v>1.1289161184000001</v>
      </c>
      <c r="N1959" s="357">
        <v>0</v>
      </c>
      <c r="O1959" s="356">
        <f t="shared" si="60"/>
        <v>14.039999999999997</v>
      </c>
      <c r="P1959" s="357">
        <v>14.039999999999997</v>
      </c>
      <c r="Q1959" s="356" t="s">
        <v>15063</v>
      </c>
      <c r="R1959" s="358" t="e">
        <f>#REF!-M1959</f>
        <v>#REF!</v>
      </c>
    </row>
    <row r="1960" spans="1:18" x14ac:dyDescent="0.25">
      <c r="A1960" s="354">
        <v>1957</v>
      </c>
      <c r="B1960" s="355" t="s">
        <v>5271</v>
      </c>
      <c r="C1960" s="355" t="s">
        <v>1380</v>
      </c>
      <c r="D1960" s="355" t="s">
        <v>14834</v>
      </c>
      <c r="E1960" s="355" t="s">
        <v>13914</v>
      </c>
      <c r="F1960" s="356" t="s">
        <v>13369</v>
      </c>
      <c r="G1960" s="356" t="s">
        <v>13378</v>
      </c>
      <c r="H1960" s="356" t="s">
        <v>13379</v>
      </c>
      <c r="I1960" s="356" t="str">
        <f t="shared" si="61"/>
        <v>KGTEMPLE_110F06-NAGASANDRA-NJY</v>
      </c>
      <c r="J1960" s="356" t="s">
        <v>5706</v>
      </c>
      <c r="K1960" s="356" t="s">
        <v>15063</v>
      </c>
      <c r="L1960" s="357">
        <v>0.63560000000000005</v>
      </c>
      <c r="M1960" s="357">
        <v>0.56830709999999995</v>
      </c>
      <c r="N1960" s="357">
        <v>0</v>
      </c>
      <c r="O1960" s="356">
        <f t="shared" si="60"/>
        <v>10.587303335431104</v>
      </c>
      <c r="P1960" s="357">
        <v>46.139323888768438</v>
      </c>
      <c r="Q1960" s="356" t="s">
        <v>15063</v>
      </c>
    </row>
    <row r="1961" spans="1:18" x14ac:dyDescent="0.25">
      <c r="A1961" s="354">
        <v>1958</v>
      </c>
      <c r="B1961" s="355" t="s">
        <v>5271</v>
      </c>
      <c r="C1961" s="355" t="s">
        <v>1380</v>
      </c>
      <c r="D1961" s="355" t="s">
        <v>14834</v>
      </c>
      <c r="E1961" s="355" t="s">
        <v>13914</v>
      </c>
      <c r="F1961" s="356" t="s">
        <v>13264</v>
      </c>
      <c r="G1961" s="356" t="s">
        <v>13277</v>
      </c>
      <c r="H1961" s="356" t="s">
        <v>13278</v>
      </c>
      <c r="I1961" s="356" t="str">
        <f t="shared" si="61"/>
        <v>CHELURU_66F07-IRAKASANDRA</v>
      </c>
      <c r="J1961" s="356" t="s">
        <v>5701</v>
      </c>
      <c r="K1961" s="356" t="s">
        <v>15063</v>
      </c>
      <c r="L1961" s="357">
        <v>1.0948150000000001</v>
      </c>
      <c r="M1961" s="357">
        <v>0.97835099999999997</v>
      </c>
      <c r="N1961" s="357">
        <v>0</v>
      </c>
      <c r="O1961" s="356">
        <f t="shared" si="60"/>
        <v>10.637778985490709</v>
      </c>
      <c r="P1961" s="357">
        <v>10.637778985490709</v>
      </c>
      <c r="Q1961" s="356" t="s">
        <v>15063</v>
      </c>
    </row>
    <row r="1962" spans="1:18" x14ac:dyDescent="0.25">
      <c r="A1962" s="354">
        <v>1959</v>
      </c>
      <c r="B1962" s="355" t="s">
        <v>5271</v>
      </c>
      <c r="C1962" s="355" t="s">
        <v>1380</v>
      </c>
      <c r="D1962" s="355" t="s">
        <v>14834</v>
      </c>
      <c r="E1962" s="355" t="s">
        <v>13914</v>
      </c>
      <c r="F1962" s="356" t="s">
        <v>13338</v>
      </c>
      <c r="G1962" s="356" t="s">
        <v>13351</v>
      </c>
      <c r="H1962" s="356" t="s">
        <v>13352</v>
      </c>
      <c r="I1962" s="356" t="str">
        <f t="shared" si="61"/>
        <v>KALLUR_110F07-K.KALLAHALLI</v>
      </c>
      <c r="J1962" s="356" t="s">
        <v>5701</v>
      </c>
      <c r="K1962" s="356" t="s">
        <v>15063</v>
      </c>
      <c r="L1962" s="357">
        <v>1.0136100000000001</v>
      </c>
      <c r="M1962" s="357">
        <v>0.90969300000000008</v>
      </c>
      <c r="N1962" s="357">
        <v>0</v>
      </c>
      <c r="O1962" s="356">
        <f t="shared" si="60"/>
        <v>10.252167993607012</v>
      </c>
      <c r="P1962" s="357">
        <v>10.252167993606998</v>
      </c>
      <c r="Q1962" s="356" t="s">
        <v>15063</v>
      </c>
    </row>
    <row r="1963" spans="1:18" x14ac:dyDescent="0.25">
      <c r="A1963" s="354">
        <v>1960</v>
      </c>
      <c r="B1963" s="355" t="s">
        <v>5271</v>
      </c>
      <c r="C1963" s="355" t="s">
        <v>1380</v>
      </c>
      <c r="D1963" s="355" t="s">
        <v>14834</v>
      </c>
      <c r="E1963" s="355" t="s">
        <v>13914</v>
      </c>
      <c r="F1963" s="356" t="s">
        <v>13295</v>
      </c>
      <c r="G1963" s="356" t="s">
        <v>13308</v>
      </c>
      <c r="H1963" s="356" t="s">
        <v>13309</v>
      </c>
      <c r="I1963" s="356" t="str">
        <f t="shared" si="61"/>
        <v>GUBBI_110F07-KODIGEHALLI</v>
      </c>
      <c r="J1963" s="356" t="s">
        <v>5701</v>
      </c>
      <c r="K1963" s="356" t="s">
        <v>15063</v>
      </c>
      <c r="L1963" s="357">
        <v>1.1029199999999999</v>
      </c>
      <c r="M1963" s="357">
        <v>0.98674100000000009</v>
      </c>
      <c r="N1963" s="357">
        <v>0</v>
      </c>
      <c r="O1963" s="356">
        <f t="shared" si="60"/>
        <v>10.533764914953018</v>
      </c>
      <c r="P1963" s="357">
        <v>10.533764914953004</v>
      </c>
      <c r="Q1963" s="356" t="s">
        <v>15063</v>
      </c>
    </row>
    <row r="1964" spans="1:18" x14ac:dyDescent="0.25">
      <c r="A1964" s="354">
        <v>1961</v>
      </c>
      <c r="B1964" s="355" t="s">
        <v>5271</v>
      </c>
      <c r="C1964" s="355" t="s">
        <v>1380</v>
      </c>
      <c r="D1964" s="355" t="s">
        <v>14834</v>
      </c>
      <c r="E1964" s="355" t="s">
        <v>13914</v>
      </c>
      <c r="F1964" s="356" t="s">
        <v>13369</v>
      </c>
      <c r="G1964" s="356" t="s">
        <v>13380</v>
      </c>
      <c r="H1964" s="356" t="s">
        <v>13381</v>
      </c>
      <c r="I1964" s="356" t="str">
        <f t="shared" si="61"/>
        <v>KGTEMPLE_110F07-KODIGENAHALLI</v>
      </c>
      <c r="J1964" s="356" t="s">
        <v>5701</v>
      </c>
      <c r="K1964" s="356" t="s">
        <v>15063</v>
      </c>
      <c r="L1964" s="357">
        <v>0.38175999999999999</v>
      </c>
      <c r="M1964" s="357">
        <v>0.3435745</v>
      </c>
      <c r="N1964" s="357">
        <v>0</v>
      </c>
      <c r="O1964" s="356">
        <f t="shared" si="60"/>
        <v>10.002488474434196</v>
      </c>
      <c r="P1964" s="357">
        <v>10.002488474434191</v>
      </c>
      <c r="Q1964" s="356" t="s">
        <v>15063</v>
      </c>
    </row>
    <row r="1965" spans="1:18" x14ac:dyDescent="0.25">
      <c r="A1965" s="354">
        <v>1962</v>
      </c>
      <c r="B1965" s="355" t="s">
        <v>5271</v>
      </c>
      <c r="C1965" s="355" t="s">
        <v>1380</v>
      </c>
      <c r="D1965" s="355" t="s">
        <v>14834</v>
      </c>
      <c r="E1965" s="355" t="s">
        <v>13914</v>
      </c>
      <c r="F1965" s="356" t="s">
        <v>13245</v>
      </c>
      <c r="G1965" s="356" t="s">
        <v>13246</v>
      </c>
      <c r="H1965" s="356" t="s">
        <v>13247</v>
      </c>
      <c r="I1965" s="356" t="str">
        <f t="shared" si="61"/>
        <v>BIDARE_110F07-MS PALYA</v>
      </c>
      <c r="J1965" s="356" t="s">
        <v>5701</v>
      </c>
      <c r="K1965" s="356" t="s">
        <v>15063</v>
      </c>
      <c r="L1965" s="357">
        <v>0.50760000000000005</v>
      </c>
      <c r="M1965" s="357">
        <v>0.4464849600000001</v>
      </c>
      <c r="N1965" s="357">
        <v>0</v>
      </c>
      <c r="O1965" s="356">
        <f t="shared" si="60"/>
        <v>12.03999999999999</v>
      </c>
      <c r="P1965" s="357">
        <v>12.039999999999996</v>
      </c>
      <c r="Q1965" s="356" t="s">
        <v>15063</v>
      </c>
    </row>
    <row r="1966" spans="1:18" x14ac:dyDescent="0.25">
      <c r="A1966" s="354">
        <v>1963</v>
      </c>
      <c r="B1966" s="355" t="s">
        <v>5271</v>
      </c>
      <c r="C1966" s="355" t="s">
        <v>1380</v>
      </c>
      <c r="D1966" s="355" t="s">
        <v>14834</v>
      </c>
      <c r="E1966" s="355" t="s">
        <v>13914</v>
      </c>
      <c r="F1966" s="356" t="s">
        <v>13399</v>
      </c>
      <c r="G1966" s="356" t="s">
        <v>13412</v>
      </c>
      <c r="H1966" s="356" t="s">
        <v>13413</v>
      </c>
      <c r="I1966" s="356" t="str">
        <f t="shared" si="61"/>
        <v>UNGRA_110F07-NARANAHALLY</v>
      </c>
      <c r="J1966" s="356" t="s">
        <v>5701</v>
      </c>
      <c r="K1966" s="356" t="s">
        <v>15063</v>
      </c>
      <c r="L1966" s="357">
        <v>0.75092000000000003</v>
      </c>
      <c r="M1966" s="357">
        <v>0.646617212</v>
      </c>
      <c r="N1966" s="357">
        <v>0</v>
      </c>
      <c r="O1966" s="356">
        <f t="shared" si="60"/>
        <v>13.890000000000006</v>
      </c>
      <c r="P1966" s="357">
        <v>13.890000000000002</v>
      </c>
      <c r="Q1966" s="356" t="s">
        <v>15063</v>
      </c>
    </row>
    <row r="1967" spans="1:18" x14ac:dyDescent="0.25">
      <c r="A1967" s="354">
        <v>1964</v>
      </c>
      <c r="B1967" s="355" t="s">
        <v>5271</v>
      </c>
      <c r="C1967" s="355" t="s">
        <v>1380</v>
      </c>
      <c r="D1967" s="355" t="s">
        <v>14834</v>
      </c>
      <c r="E1967" s="355" t="s">
        <v>13914</v>
      </c>
      <c r="F1967" s="356" t="s">
        <v>13224</v>
      </c>
      <c r="G1967" s="356" t="s">
        <v>13235</v>
      </c>
      <c r="H1967" s="356" t="s">
        <v>13236</v>
      </c>
      <c r="I1967" s="356" t="str">
        <f t="shared" si="61"/>
        <v>ANKASANDRA_66F07-RANGANA-HALLY</v>
      </c>
      <c r="J1967" s="356" t="s">
        <v>5701</v>
      </c>
      <c r="K1967" s="356" t="s">
        <v>15063</v>
      </c>
      <c r="L1967" s="357">
        <v>0.27156000000000002</v>
      </c>
      <c r="M1967" s="357">
        <v>0.2445235</v>
      </c>
      <c r="N1967" s="357">
        <v>0</v>
      </c>
      <c r="O1967" s="356">
        <f t="shared" si="60"/>
        <v>9.9559949918986668</v>
      </c>
      <c r="P1967" s="357">
        <v>12.32024181273016</v>
      </c>
      <c r="Q1967" s="356" t="s">
        <v>15063</v>
      </c>
    </row>
    <row r="1968" spans="1:18" x14ac:dyDescent="0.25">
      <c r="A1968" s="354">
        <v>1965</v>
      </c>
      <c r="B1968" s="355" t="s">
        <v>5271</v>
      </c>
      <c r="C1968" s="355" t="s">
        <v>1380</v>
      </c>
      <c r="D1968" s="355" t="s">
        <v>14834</v>
      </c>
      <c r="E1968" s="355" t="s">
        <v>13914</v>
      </c>
      <c r="F1968" s="356" t="s">
        <v>13338</v>
      </c>
      <c r="G1968" s="356" t="s">
        <v>13353</v>
      </c>
      <c r="H1968" s="356" t="s">
        <v>13354</v>
      </c>
      <c r="I1968" s="356" t="str">
        <f t="shared" si="61"/>
        <v>KALLUR_110F08-ANKALAKOPPA</v>
      </c>
      <c r="J1968" s="356" t="s">
        <v>5701</v>
      </c>
      <c r="K1968" s="356" t="s">
        <v>15063</v>
      </c>
      <c r="L1968" s="357">
        <v>0.62609999999999999</v>
      </c>
      <c r="M1968" s="357">
        <v>0.55240802999999994</v>
      </c>
      <c r="N1968" s="357">
        <v>0</v>
      </c>
      <c r="O1968" s="356">
        <f t="shared" si="60"/>
        <v>11.770000000000008</v>
      </c>
      <c r="P1968" s="357">
        <v>11.770000000000014</v>
      </c>
      <c r="Q1968" s="356" t="s">
        <v>15063</v>
      </c>
    </row>
    <row r="1969" spans="1:17" x14ac:dyDescent="0.25">
      <c r="A1969" s="354">
        <v>1966</v>
      </c>
      <c r="B1969" s="355" t="s">
        <v>5271</v>
      </c>
      <c r="C1969" s="355" t="s">
        <v>1380</v>
      </c>
      <c r="D1969" s="355" t="s">
        <v>14834</v>
      </c>
      <c r="E1969" s="355" t="s">
        <v>13914</v>
      </c>
      <c r="F1969" s="356" t="s">
        <v>13224</v>
      </c>
      <c r="G1969" s="356" t="s">
        <v>13237</v>
      </c>
      <c r="H1969" s="356" t="s">
        <v>13238</v>
      </c>
      <c r="I1969" s="356" t="str">
        <f t="shared" si="61"/>
        <v>ANKASANDRA_66F08-BYADRAHALLY</v>
      </c>
      <c r="J1969" s="356" t="s">
        <v>5701</v>
      </c>
      <c r="K1969" s="356" t="s">
        <v>15063</v>
      </c>
      <c r="L1969" s="357">
        <v>0.61359999999999992</v>
      </c>
      <c r="M1969" s="357">
        <v>0.52861639999999999</v>
      </c>
      <c r="N1969" s="357">
        <v>0</v>
      </c>
      <c r="O1969" s="356">
        <f t="shared" si="60"/>
        <v>13.849999999999991</v>
      </c>
      <c r="P1969" s="357">
        <v>14.126292895771931</v>
      </c>
      <c r="Q1969" s="356" t="s">
        <v>15063</v>
      </c>
    </row>
    <row r="1970" spans="1:17" x14ac:dyDescent="0.25">
      <c r="A1970" s="354">
        <v>1967</v>
      </c>
      <c r="B1970" s="355" t="s">
        <v>5271</v>
      </c>
      <c r="C1970" s="355" t="s">
        <v>1380</v>
      </c>
      <c r="D1970" s="355" t="s">
        <v>14834</v>
      </c>
      <c r="E1970" s="355" t="s">
        <v>13914</v>
      </c>
      <c r="F1970" s="356" t="s">
        <v>13369</v>
      </c>
      <c r="G1970" s="356" t="s">
        <v>13382</v>
      </c>
      <c r="H1970" s="356" t="s">
        <v>13383</v>
      </c>
      <c r="I1970" s="356" t="str">
        <f t="shared" si="61"/>
        <v>KGTEMPLE_110F08-CHENGAVI</v>
      </c>
      <c r="J1970" s="356" t="s">
        <v>5701</v>
      </c>
      <c r="K1970" s="356" t="s">
        <v>15063</v>
      </c>
      <c r="L1970" s="357">
        <v>0.67486000000000002</v>
      </c>
      <c r="M1970" s="357">
        <v>0.60675299999999999</v>
      </c>
      <c r="N1970" s="357">
        <v>0</v>
      </c>
      <c r="O1970" s="356">
        <f t="shared" si="60"/>
        <v>10.092019085439947</v>
      </c>
      <c r="P1970" s="357">
        <v>10.092019085439951</v>
      </c>
      <c r="Q1970" s="356" t="s">
        <v>15063</v>
      </c>
    </row>
    <row r="1971" spans="1:17" x14ac:dyDescent="0.25">
      <c r="A1971" s="354">
        <v>1968</v>
      </c>
      <c r="B1971" s="355" t="s">
        <v>5271</v>
      </c>
      <c r="C1971" s="355" t="s">
        <v>1380</v>
      </c>
      <c r="D1971" s="355" t="s">
        <v>14834</v>
      </c>
      <c r="E1971" s="355" t="s">
        <v>13914</v>
      </c>
      <c r="F1971" s="356" t="s">
        <v>13245</v>
      </c>
      <c r="G1971" s="356" t="s">
        <v>13248</v>
      </c>
      <c r="H1971" s="356" t="s">
        <v>13249</v>
      </c>
      <c r="I1971" s="356" t="str">
        <f t="shared" si="61"/>
        <v>BIDARE_110F08-KASHIMATA</v>
      </c>
      <c r="J1971" s="356" t="s">
        <v>5701</v>
      </c>
      <c r="K1971" s="356" t="s">
        <v>15063</v>
      </c>
      <c r="L1971" s="357">
        <v>0.73017500000000002</v>
      </c>
      <c r="M1971" s="357">
        <v>0.62517583499999996</v>
      </c>
      <c r="N1971" s="357">
        <v>0</v>
      </c>
      <c r="O1971" s="356">
        <f t="shared" si="60"/>
        <v>14.380000000000006</v>
      </c>
      <c r="P1971" s="357">
        <v>14.380000000000015</v>
      </c>
      <c r="Q1971" s="356" t="s">
        <v>15063</v>
      </c>
    </row>
    <row r="1972" spans="1:17" x14ac:dyDescent="0.25">
      <c r="A1972" s="354">
        <v>1969</v>
      </c>
      <c r="B1972" s="355" t="s">
        <v>5271</v>
      </c>
      <c r="C1972" s="355" t="s">
        <v>1380</v>
      </c>
      <c r="D1972" s="355" t="s">
        <v>14834</v>
      </c>
      <c r="E1972" s="355" t="s">
        <v>13914</v>
      </c>
      <c r="F1972" s="356" t="s">
        <v>13295</v>
      </c>
      <c r="G1972" s="356" t="s">
        <v>13310</v>
      </c>
      <c r="H1972" s="356" t="s">
        <v>13311</v>
      </c>
      <c r="I1972" s="356" t="str">
        <f t="shared" si="61"/>
        <v>GUBBI_110F08-KOPPA</v>
      </c>
      <c r="J1972" s="356" t="s">
        <v>5701</v>
      </c>
      <c r="K1972" s="356" t="s">
        <v>15063</v>
      </c>
      <c r="L1972" s="357">
        <v>0.87787999999999999</v>
      </c>
      <c r="M1972" s="357">
        <v>0.78779100000000002</v>
      </c>
      <c r="N1972" s="357">
        <v>0</v>
      </c>
      <c r="O1972" s="356">
        <f t="shared" si="60"/>
        <v>10.262108716453271</v>
      </c>
      <c r="P1972" s="357">
        <v>10.262108716453277</v>
      </c>
      <c r="Q1972" s="356" t="s">
        <v>15063</v>
      </c>
    </row>
    <row r="1973" spans="1:17" x14ac:dyDescent="0.25">
      <c r="A1973" s="354">
        <v>1970</v>
      </c>
      <c r="B1973" s="355" t="s">
        <v>5271</v>
      </c>
      <c r="C1973" s="355" t="s">
        <v>1380</v>
      </c>
      <c r="D1973" s="355" t="s">
        <v>14834</v>
      </c>
      <c r="E1973" s="355" t="s">
        <v>13914</v>
      </c>
      <c r="F1973" s="356" t="s">
        <v>13264</v>
      </c>
      <c r="G1973" s="356" t="s">
        <v>13279</v>
      </c>
      <c r="H1973" s="356" t="s">
        <v>13280</v>
      </c>
      <c r="I1973" s="356" t="str">
        <f t="shared" si="61"/>
        <v>CHELURU_66F08-NIMBEKATTE</v>
      </c>
      <c r="J1973" s="356" t="s">
        <v>5701</v>
      </c>
      <c r="K1973" s="356" t="s">
        <v>15063</v>
      </c>
      <c r="L1973" s="357">
        <v>1.03949</v>
      </c>
      <c r="M1973" s="357">
        <v>0.90685107600000003</v>
      </c>
      <c r="N1973" s="357">
        <v>0</v>
      </c>
      <c r="O1973" s="356">
        <f t="shared" si="60"/>
        <v>12.76</v>
      </c>
      <c r="P1973" s="357">
        <v>12.760000000000005</v>
      </c>
      <c r="Q1973" s="356" t="s">
        <v>15063</v>
      </c>
    </row>
    <row r="1974" spans="1:17" x14ac:dyDescent="0.25">
      <c r="A1974" s="354">
        <v>1971</v>
      </c>
      <c r="B1974" s="355" t="s">
        <v>5271</v>
      </c>
      <c r="C1974" s="355" t="s">
        <v>1380</v>
      </c>
      <c r="D1974" s="355" t="s">
        <v>14834</v>
      </c>
      <c r="E1974" s="355" t="s">
        <v>13914</v>
      </c>
      <c r="F1974" s="356" t="s">
        <v>13399</v>
      </c>
      <c r="G1974" s="356" t="s">
        <v>13414</v>
      </c>
      <c r="H1974" s="356" t="s">
        <v>13415</v>
      </c>
      <c r="I1974" s="356" t="str">
        <f t="shared" si="61"/>
        <v>UNGRA_110F08-UNGRA</v>
      </c>
      <c r="J1974" s="356" t="s">
        <v>5701</v>
      </c>
      <c r="K1974" s="356" t="s">
        <v>15063</v>
      </c>
      <c r="L1974" s="357">
        <v>0.53271999999999997</v>
      </c>
      <c r="M1974" s="357">
        <v>0.47645499999999996</v>
      </c>
      <c r="N1974" s="357">
        <v>0</v>
      </c>
      <c r="O1974" s="356">
        <f t="shared" si="60"/>
        <v>10.56183360864995</v>
      </c>
      <c r="P1974" s="357">
        <v>10.561833608649939</v>
      </c>
      <c r="Q1974" s="356" t="s">
        <v>15063</v>
      </c>
    </row>
    <row r="1975" spans="1:17" x14ac:dyDescent="0.25">
      <c r="A1975" s="354">
        <v>1972</v>
      </c>
      <c r="B1975" s="355" t="s">
        <v>5271</v>
      </c>
      <c r="C1975" s="355" t="s">
        <v>1380</v>
      </c>
      <c r="D1975" s="355" t="s">
        <v>14834</v>
      </c>
      <c r="E1975" s="355" t="s">
        <v>13914</v>
      </c>
      <c r="F1975" s="356" t="s">
        <v>13224</v>
      </c>
      <c r="G1975" s="356" t="s">
        <v>13239</v>
      </c>
      <c r="H1975" s="356" t="s">
        <v>13240</v>
      </c>
      <c r="I1975" s="356" t="str">
        <f t="shared" si="61"/>
        <v>ANKASANDRA_66F09-DEVARAHALLI</v>
      </c>
      <c r="J1975" s="356" t="s">
        <v>5701</v>
      </c>
      <c r="K1975" s="356" t="s">
        <v>15063</v>
      </c>
      <c r="L1975" s="357">
        <v>0.80780000000000007</v>
      </c>
      <c r="M1975" s="357">
        <v>0.69688906000000006</v>
      </c>
      <c r="N1975" s="357">
        <v>0</v>
      </c>
      <c r="O1975" s="356">
        <f t="shared" si="60"/>
        <v>13.73</v>
      </c>
      <c r="P1975" s="357">
        <v>13.729999999999997</v>
      </c>
      <c r="Q1975" s="356" t="s">
        <v>15063</v>
      </c>
    </row>
    <row r="1976" spans="1:17" x14ac:dyDescent="0.25">
      <c r="A1976" s="354">
        <v>1973</v>
      </c>
      <c r="B1976" s="355" t="s">
        <v>5271</v>
      </c>
      <c r="C1976" s="355" t="s">
        <v>1380</v>
      </c>
      <c r="D1976" s="355" t="s">
        <v>14834</v>
      </c>
      <c r="E1976" s="355" t="s">
        <v>13914</v>
      </c>
      <c r="F1976" s="356" t="s">
        <v>13295</v>
      </c>
      <c r="G1976" s="356" t="s">
        <v>13312</v>
      </c>
      <c r="H1976" s="356" t="s">
        <v>13313</v>
      </c>
      <c r="I1976" s="356" t="str">
        <f t="shared" si="61"/>
        <v>GUBBI_110F09-HERUR</v>
      </c>
      <c r="J1976" s="356" t="s">
        <v>5701</v>
      </c>
      <c r="K1976" s="356" t="s">
        <v>15063</v>
      </c>
      <c r="L1976" s="357">
        <v>1.2061200000000001</v>
      </c>
      <c r="M1976" s="357">
        <v>1.0763114999999999</v>
      </c>
      <c r="N1976" s="357">
        <v>0</v>
      </c>
      <c r="O1976" s="356">
        <f t="shared" si="60"/>
        <v>10.762486319769195</v>
      </c>
      <c r="P1976" s="357">
        <v>11.770395279770129</v>
      </c>
      <c r="Q1976" s="356" t="s">
        <v>15063</v>
      </c>
    </row>
    <row r="1977" spans="1:17" x14ac:dyDescent="0.25">
      <c r="A1977" s="354">
        <v>1974</v>
      </c>
      <c r="B1977" s="355" t="s">
        <v>5271</v>
      </c>
      <c r="C1977" s="355" t="s">
        <v>1380</v>
      </c>
      <c r="D1977" s="355" t="s">
        <v>14834</v>
      </c>
      <c r="E1977" s="355" t="s">
        <v>13914</v>
      </c>
      <c r="F1977" s="356" t="s">
        <v>13369</v>
      </c>
      <c r="G1977" s="356" t="s">
        <v>13384</v>
      </c>
      <c r="H1977" s="356" t="s">
        <v>13385</v>
      </c>
      <c r="I1977" s="356" t="str">
        <f t="shared" si="61"/>
        <v>KGTEMPLE_110F09-HOSAPALYA</v>
      </c>
      <c r="J1977" s="356" t="s">
        <v>5701</v>
      </c>
      <c r="K1977" s="356" t="s">
        <v>15063</v>
      </c>
      <c r="L1977" s="357">
        <v>0.41676000000000002</v>
      </c>
      <c r="M1977" s="357">
        <v>0.37526800000000005</v>
      </c>
      <c r="N1977" s="357">
        <v>0</v>
      </c>
      <c r="O1977" s="356">
        <f t="shared" si="60"/>
        <v>9.9558498896247176</v>
      </c>
      <c r="P1977" s="357">
        <v>9.9558498896247123</v>
      </c>
      <c r="Q1977" s="356" t="s">
        <v>15063</v>
      </c>
    </row>
    <row r="1978" spans="1:17" x14ac:dyDescent="0.25">
      <c r="A1978" s="354">
        <v>1975</v>
      </c>
      <c r="B1978" s="355" t="s">
        <v>5271</v>
      </c>
      <c r="C1978" s="355" t="s">
        <v>1380</v>
      </c>
      <c r="D1978" s="355" t="s">
        <v>14834</v>
      </c>
      <c r="E1978" s="355" t="s">
        <v>13914</v>
      </c>
      <c r="F1978" s="356" t="s">
        <v>13264</v>
      </c>
      <c r="G1978" s="356" t="s">
        <v>13281</v>
      </c>
      <c r="H1978" s="356" t="s">
        <v>13282</v>
      </c>
      <c r="I1978" s="356" t="str">
        <f t="shared" si="61"/>
        <v>CHELURU_66F09-MADENAHALLY</v>
      </c>
      <c r="J1978" s="356" t="s">
        <v>5701</v>
      </c>
      <c r="K1978" s="356" t="s">
        <v>15063</v>
      </c>
      <c r="L1978" s="357">
        <v>2.0601439999999998</v>
      </c>
      <c r="M1978" s="357">
        <v>1.852373</v>
      </c>
      <c r="N1978" s="357">
        <v>0</v>
      </c>
      <c r="O1978" s="356">
        <f t="shared" si="60"/>
        <v>10.085265884326519</v>
      </c>
      <c r="P1978" s="357">
        <v>10.08526588432651</v>
      </c>
      <c r="Q1978" s="356" t="s">
        <v>15063</v>
      </c>
    </row>
    <row r="1979" spans="1:17" x14ac:dyDescent="0.25">
      <c r="A1979" s="354">
        <v>1976</v>
      </c>
      <c r="B1979" s="355" t="s">
        <v>5271</v>
      </c>
      <c r="C1979" s="355" t="s">
        <v>1380</v>
      </c>
      <c r="D1979" s="355" t="s">
        <v>14834</v>
      </c>
      <c r="E1979" s="355" t="s">
        <v>13914</v>
      </c>
      <c r="F1979" s="356" t="s">
        <v>13338</v>
      </c>
      <c r="G1979" s="356" t="s">
        <v>13355</v>
      </c>
      <c r="H1979" s="356" t="s">
        <v>13356</v>
      </c>
      <c r="I1979" s="356" t="str">
        <f t="shared" si="61"/>
        <v>KALLUR_110F09-MANCHIHALLI</v>
      </c>
      <c r="J1979" s="356" t="s">
        <v>5701</v>
      </c>
      <c r="K1979" s="356" t="s">
        <v>15063</v>
      </c>
      <c r="L1979" s="357">
        <v>1.23048</v>
      </c>
      <c r="M1979" s="357">
        <v>1.0638730080000001</v>
      </c>
      <c r="N1979" s="357">
        <v>0</v>
      </c>
      <c r="O1979" s="356">
        <f t="shared" si="60"/>
        <v>13.539999999999996</v>
      </c>
      <c r="P1979" s="357">
        <v>13.539999999999996</v>
      </c>
      <c r="Q1979" s="356" t="s">
        <v>15063</v>
      </c>
    </row>
    <row r="1980" spans="1:17" x14ac:dyDescent="0.25">
      <c r="A1980" s="354">
        <v>1977</v>
      </c>
      <c r="B1980" s="355" t="s">
        <v>5271</v>
      </c>
      <c r="C1980" s="355" t="s">
        <v>1380</v>
      </c>
      <c r="D1980" s="355" t="s">
        <v>14834</v>
      </c>
      <c r="E1980" s="355" t="s">
        <v>13914</v>
      </c>
      <c r="F1980" s="356" t="s">
        <v>13399</v>
      </c>
      <c r="G1980" s="356" t="s">
        <v>13416</v>
      </c>
      <c r="H1980" s="356" t="s">
        <v>13417</v>
      </c>
      <c r="I1980" s="356" t="str">
        <f t="shared" si="61"/>
        <v>UNGRA_110F09-MANIKUPE</v>
      </c>
      <c r="J1980" s="356" t="s">
        <v>5701</v>
      </c>
      <c r="K1980" s="356" t="s">
        <v>15063</v>
      </c>
      <c r="L1980" s="357">
        <v>0.75744</v>
      </c>
      <c r="M1980" s="357">
        <v>0.68273500000000009</v>
      </c>
      <c r="N1980" s="357">
        <v>0</v>
      </c>
      <c r="O1980" s="356">
        <f t="shared" si="60"/>
        <v>9.8628274186734153</v>
      </c>
      <c r="P1980" s="357">
        <v>9.8628274186734259</v>
      </c>
      <c r="Q1980" s="356" t="s">
        <v>15063</v>
      </c>
    </row>
    <row r="1981" spans="1:17" x14ac:dyDescent="0.25">
      <c r="A1981" s="354">
        <v>1978</v>
      </c>
      <c r="B1981" s="355" t="s">
        <v>5271</v>
      </c>
      <c r="C1981" s="355" t="s">
        <v>1380</v>
      </c>
      <c r="D1981" s="355" t="s">
        <v>14834</v>
      </c>
      <c r="E1981" s="355" t="s">
        <v>13914</v>
      </c>
      <c r="F1981" s="356" t="s">
        <v>13245</v>
      </c>
      <c r="G1981" s="356" t="s">
        <v>13250</v>
      </c>
      <c r="H1981" s="356" t="s">
        <v>13251</v>
      </c>
      <c r="I1981" s="356" t="str">
        <f t="shared" si="61"/>
        <v>BIDARE_110F09-MUNIYAPPANA PALYA</v>
      </c>
      <c r="J1981" s="356" t="s">
        <v>5701</v>
      </c>
      <c r="K1981" s="356" t="s">
        <v>15063</v>
      </c>
      <c r="L1981" s="357">
        <v>0.56477899999999992</v>
      </c>
      <c r="M1981" s="357">
        <v>0.48994578249999987</v>
      </c>
      <c r="N1981" s="357">
        <v>0</v>
      </c>
      <c r="O1981" s="356">
        <f t="shared" si="60"/>
        <v>13.250000000000012</v>
      </c>
      <c r="P1981" s="357">
        <v>13.249999999999995</v>
      </c>
      <c r="Q1981" s="356" t="s">
        <v>15063</v>
      </c>
    </row>
    <row r="1982" spans="1:17" x14ac:dyDescent="0.25">
      <c r="A1982" s="354">
        <v>1979</v>
      </c>
      <c r="B1982" s="355" t="s">
        <v>5271</v>
      </c>
      <c r="C1982" s="355" t="s">
        <v>1380</v>
      </c>
      <c r="D1982" s="355" t="s">
        <v>14834</v>
      </c>
      <c r="E1982" s="355" t="s">
        <v>13914</v>
      </c>
      <c r="F1982" s="356" t="s">
        <v>13399</v>
      </c>
      <c r="G1982" s="356" t="s">
        <v>13418</v>
      </c>
      <c r="H1982" s="356" t="s">
        <v>13419</v>
      </c>
      <c r="I1982" s="356" t="str">
        <f t="shared" si="61"/>
        <v>UNGRA_110F10-GADDEHALLI</v>
      </c>
      <c r="J1982" s="356" t="s">
        <v>5701</v>
      </c>
      <c r="K1982" s="356" t="s">
        <v>15063</v>
      </c>
      <c r="L1982" s="357">
        <v>0.79742000000000002</v>
      </c>
      <c r="M1982" s="357">
        <v>0.70611541</v>
      </c>
      <c r="N1982" s="357">
        <v>0</v>
      </c>
      <c r="O1982" s="356">
        <f t="shared" si="60"/>
        <v>11.450000000000001</v>
      </c>
      <c r="P1982" s="357">
        <v>11.450000000000005</v>
      </c>
      <c r="Q1982" s="356" t="s">
        <v>15063</v>
      </c>
    </row>
    <row r="1983" spans="1:17" x14ac:dyDescent="0.25">
      <c r="A1983" s="354">
        <v>1980</v>
      </c>
      <c r="B1983" s="355" t="s">
        <v>5271</v>
      </c>
      <c r="C1983" s="355" t="s">
        <v>1380</v>
      </c>
      <c r="D1983" s="355" t="s">
        <v>14834</v>
      </c>
      <c r="E1983" s="355" t="s">
        <v>13914</v>
      </c>
      <c r="F1983" s="356" t="s">
        <v>13264</v>
      </c>
      <c r="G1983" s="356" t="s">
        <v>13283</v>
      </c>
      <c r="H1983" s="356" t="s">
        <v>13284</v>
      </c>
      <c r="I1983" s="356" t="str">
        <f t="shared" si="61"/>
        <v>CHELURU_66F10-IDAKANAHALLI</v>
      </c>
      <c r="J1983" s="356" t="s">
        <v>5701</v>
      </c>
      <c r="K1983" s="356" t="s">
        <v>15063</v>
      </c>
      <c r="L1983" s="357">
        <v>0.55712000000000006</v>
      </c>
      <c r="M1983" s="357">
        <v>0.50309899999999996</v>
      </c>
      <c r="N1983" s="357">
        <v>0</v>
      </c>
      <c r="O1983" s="356">
        <f t="shared" si="60"/>
        <v>9.6964747271683116</v>
      </c>
      <c r="P1983" s="357">
        <v>9.6964747271683134</v>
      </c>
      <c r="Q1983" s="356" t="s">
        <v>15063</v>
      </c>
    </row>
    <row r="1984" spans="1:17" x14ac:dyDescent="0.25">
      <c r="A1984" s="354">
        <v>1981</v>
      </c>
      <c r="B1984" s="355" t="s">
        <v>5271</v>
      </c>
      <c r="C1984" s="355" t="s">
        <v>1380</v>
      </c>
      <c r="D1984" s="355" t="s">
        <v>14834</v>
      </c>
      <c r="E1984" s="355" t="s">
        <v>13914</v>
      </c>
      <c r="F1984" s="356" t="s">
        <v>13338</v>
      </c>
      <c r="G1984" s="356" t="s">
        <v>13357</v>
      </c>
      <c r="H1984" s="356" t="s">
        <v>13358</v>
      </c>
      <c r="I1984" s="356" t="str">
        <f t="shared" si="61"/>
        <v>KALLUR_110F10-KURUBARAHALLI</v>
      </c>
      <c r="J1984" s="356" t="s">
        <v>5701</v>
      </c>
      <c r="K1984" s="356" t="s">
        <v>15063</v>
      </c>
      <c r="L1984" s="357">
        <v>0.97870000000000001</v>
      </c>
      <c r="M1984" s="357">
        <v>0.88129299999999988</v>
      </c>
      <c r="N1984" s="357">
        <v>0</v>
      </c>
      <c r="O1984" s="356">
        <f t="shared" si="60"/>
        <v>9.9526923469909203</v>
      </c>
      <c r="P1984" s="357">
        <v>9.9526923469909221</v>
      </c>
      <c r="Q1984" s="356" t="s">
        <v>15063</v>
      </c>
    </row>
    <row r="1985" spans="1:17" x14ac:dyDescent="0.25">
      <c r="A1985" s="354">
        <v>1982</v>
      </c>
      <c r="B1985" s="355" t="s">
        <v>5271</v>
      </c>
      <c r="C1985" s="355" t="s">
        <v>1380</v>
      </c>
      <c r="D1985" s="355" t="s">
        <v>14834</v>
      </c>
      <c r="E1985" s="355" t="s">
        <v>13914</v>
      </c>
      <c r="F1985" s="356" t="s">
        <v>13295</v>
      </c>
      <c r="G1985" s="356" t="s">
        <v>13314</v>
      </c>
      <c r="H1985" s="356" t="s">
        <v>13315</v>
      </c>
      <c r="I1985" s="356" t="str">
        <f t="shared" si="61"/>
        <v>GUBBI_110F10-M.H.PATNA</v>
      </c>
      <c r="J1985" s="356" t="s">
        <v>5701</v>
      </c>
      <c r="K1985" s="356" t="s">
        <v>15063</v>
      </c>
      <c r="L1985" s="357">
        <v>0.55396000000000001</v>
      </c>
      <c r="M1985" s="357">
        <v>0.49090900000000004</v>
      </c>
      <c r="N1985" s="357">
        <v>0</v>
      </c>
      <c r="O1985" s="356">
        <f t="shared" si="60"/>
        <v>11.381868726983893</v>
      </c>
      <c r="P1985" s="357">
        <v>11.381868726983901</v>
      </c>
      <c r="Q1985" s="356" t="s">
        <v>15063</v>
      </c>
    </row>
    <row r="1986" spans="1:17" x14ac:dyDescent="0.25">
      <c r="A1986" s="354">
        <v>1983</v>
      </c>
      <c r="B1986" s="355" t="s">
        <v>5271</v>
      </c>
      <c r="C1986" s="355" t="s">
        <v>1380</v>
      </c>
      <c r="D1986" s="355" t="s">
        <v>14834</v>
      </c>
      <c r="E1986" s="355" t="s">
        <v>13914</v>
      </c>
      <c r="F1986" s="356" t="s">
        <v>13369</v>
      </c>
      <c r="G1986" s="356" t="s">
        <v>13386</v>
      </c>
      <c r="H1986" s="356" t="s">
        <v>13387</v>
      </c>
      <c r="I1986" s="356" t="str">
        <f t="shared" si="61"/>
        <v>KGTEMPLE_110F10-MALLAPANAHALLI</v>
      </c>
      <c r="J1986" s="356" t="s">
        <v>5701</v>
      </c>
      <c r="K1986" s="356" t="s">
        <v>15063</v>
      </c>
      <c r="L1986" s="357">
        <v>0.73192000000000002</v>
      </c>
      <c r="M1986" s="357">
        <v>0.65830599999999995</v>
      </c>
      <c r="N1986" s="357">
        <v>0</v>
      </c>
      <c r="O1986" s="356">
        <f t="shared" si="60"/>
        <v>10.057656574489023</v>
      </c>
      <c r="P1986" s="357">
        <v>10.057656574489027</v>
      </c>
      <c r="Q1986" s="356" t="s">
        <v>15063</v>
      </c>
    </row>
    <row r="1987" spans="1:17" x14ac:dyDescent="0.25">
      <c r="A1987" s="354">
        <v>1984</v>
      </c>
      <c r="B1987" s="355" t="s">
        <v>5271</v>
      </c>
      <c r="C1987" s="355" t="s">
        <v>1380</v>
      </c>
      <c r="D1987" s="355" t="s">
        <v>14834</v>
      </c>
      <c r="E1987" s="355" t="s">
        <v>13914</v>
      </c>
      <c r="F1987" s="356" t="s">
        <v>13224</v>
      </c>
      <c r="G1987" s="356" t="s">
        <v>13241</v>
      </c>
      <c r="H1987" s="356" t="s">
        <v>13242</v>
      </c>
      <c r="I1987" s="356" t="str">
        <f t="shared" si="61"/>
        <v>ANKASANDRA_66F10-SARIGEPALYA</v>
      </c>
      <c r="J1987" s="356" t="s">
        <v>5701</v>
      </c>
      <c r="K1987" s="356" t="s">
        <v>15063</v>
      </c>
      <c r="L1987" s="357">
        <v>0.69840000000000002</v>
      </c>
      <c r="M1987" s="357">
        <v>0.60914447999999999</v>
      </c>
      <c r="N1987" s="357">
        <v>0</v>
      </c>
      <c r="O1987" s="356">
        <f t="shared" si="60"/>
        <v>12.780000000000005</v>
      </c>
      <c r="P1987" s="357">
        <v>12.780000000000003</v>
      </c>
      <c r="Q1987" s="356" t="s">
        <v>15063</v>
      </c>
    </row>
    <row r="1988" spans="1:17" x14ac:dyDescent="0.25">
      <c r="A1988" s="354">
        <v>1985</v>
      </c>
      <c r="B1988" s="355" t="s">
        <v>5271</v>
      </c>
      <c r="C1988" s="355" t="s">
        <v>1380</v>
      </c>
      <c r="D1988" s="355" t="s">
        <v>14834</v>
      </c>
      <c r="E1988" s="355" t="s">
        <v>13914</v>
      </c>
      <c r="F1988" s="356" t="s">
        <v>13264</v>
      </c>
      <c r="G1988" s="356" t="s">
        <v>13285</v>
      </c>
      <c r="H1988" s="356" t="s">
        <v>13286</v>
      </c>
      <c r="I1988" s="356" t="str">
        <f t="shared" si="61"/>
        <v>CHELURU_66F11 C-HARIVESANDRA</v>
      </c>
      <c r="J1988" s="356" t="s">
        <v>5701</v>
      </c>
      <c r="K1988" s="356" t="s">
        <v>15063</v>
      </c>
      <c r="L1988" s="357">
        <v>0.80347999999999997</v>
      </c>
      <c r="M1988" s="357">
        <v>0.72346050000000006</v>
      </c>
      <c r="N1988" s="357">
        <v>0</v>
      </c>
      <c r="O1988" s="356">
        <f t="shared" ref="O1988:O2051" si="62">((L1988-N1988)-M1988)/(L1988-N1988)*100</f>
        <v>9.9591153482351658</v>
      </c>
      <c r="P1988" s="357">
        <v>9.9591153482351693</v>
      </c>
      <c r="Q1988" s="356" t="s">
        <v>15063</v>
      </c>
    </row>
    <row r="1989" spans="1:17" x14ac:dyDescent="0.25">
      <c r="A1989" s="354">
        <v>1986</v>
      </c>
      <c r="B1989" s="355" t="s">
        <v>5271</v>
      </c>
      <c r="C1989" s="355" t="s">
        <v>1380</v>
      </c>
      <c r="D1989" s="355" t="s">
        <v>14834</v>
      </c>
      <c r="E1989" s="355" t="s">
        <v>13914</v>
      </c>
      <c r="F1989" s="356" t="s">
        <v>13338</v>
      </c>
      <c r="G1989" s="356" t="s">
        <v>13359</v>
      </c>
      <c r="H1989" s="356" t="s">
        <v>13360</v>
      </c>
      <c r="I1989" s="356" t="str">
        <f t="shared" ref="I1989:I2052" si="63">F1989&amp;H1989</f>
        <v>KALLUR_110F11-BENAKANGONDI</v>
      </c>
      <c r="J1989" s="356" t="s">
        <v>5622</v>
      </c>
      <c r="K1989" s="356" t="s">
        <v>15063</v>
      </c>
      <c r="L1989" s="357">
        <v>0.87778599999999996</v>
      </c>
      <c r="M1989" s="357">
        <v>0.75296483079999998</v>
      </c>
      <c r="N1989" s="357">
        <v>0</v>
      </c>
      <c r="O1989" s="356">
        <f t="shared" si="62"/>
        <v>14.219999999999997</v>
      </c>
      <c r="P1989" s="357">
        <v>26.907290513816871</v>
      </c>
      <c r="Q1989" s="356" t="s">
        <v>15063</v>
      </c>
    </row>
    <row r="1990" spans="1:17" x14ac:dyDescent="0.25">
      <c r="A1990" s="354">
        <v>1987</v>
      </c>
      <c r="B1990" s="355" t="s">
        <v>5271</v>
      </c>
      <c r="C1990" s="355" t="s">
        <v>1380</v>
      </c>
      <c r="D1990" s="355" t="s">
        <v>14834</v>
      </c>
      <c r="E1990" s="355" t="s">
        <v>13914</v>
      </c>
      <c r="F1990" s="356" t="s">
        <v>13295</v>
      </c>
      <c r="G1990" s="356" t="s">
        <v>13316</v>
      </c>
      <c r="H1990" s="356" t="s">
        <v>13317</v>
      </c>
      <c r="I1990" s="356" t="str">
        <f t="shared" si="63"/>
        <v>GUBBI_110F11-UDDEHOSAKERE</v>
      </c>
      <c r="J1990" s="356" t="s">
        <v>5701</v>
      </c>
      <c r="K1990" s="356" t="s">
        <v>15063</v>
      </c>
      <c r="L1990" s="357">
        <v>0.71701999999999999</v>
      </c>
      <c r="M1990" s="357">
        <v>0.64366500000000004</v>
      </c>
      <c r="N1990" s="357">
        <v>0</v>
      </c>
      <c r="O1990" s="356">
        <f t="shared" si="62"/>
        <v>10.230537502440649</v>
      </c>
      <c r="P1990" s="357">
        <v>10.230537502440662</v>
      </c>
      <c r="Q1990" s="356" t="s">
        <v>15063</v>
      </c>
    </row>
    <row r="1991" spans="1:17" x14ac:dyDescent="0.25">
      <c r="A1991" s="354">
        <v>1988</v>
      </c>
      <c r="B1991" s="355" t="s">
        <v>5271</v>
      </c>
      <c r="C1991" s="355" t="s">
        <v>1380</v>
      </c>
      <c r="D1991" s="355" t="s">
        <v>14834</v>
      </c>
      <c r="E1991" s="355" t="s">
        <v>13914</v>
      </c>
      <c r="F1991" s="356" t="s">
        <v>13224</v>
      </c>
      <c r="G1991" s="356" t="s">
        <v>13243</v>
      </c>
      <c r="H1991" s="356" t="s">
        <v>13244</v>
      </c>
      <c r="I1991" s="356" t="str">
        <f t="shared" si="63"/>
        <v>ANKASANDRA_66F11-YARABALLY</v>
      </c>
      <c r="J1991" s="356" t="s">
        <v>5701</v>
      </c>
      <c r="K1991" s="356" t="s">
        <v>15063</v>
      </c>
      <c r="L1991" s="357">
        <v>0.62839999999999996</v>
      </c>
      <c r="M1991" s="357">
        <v>0</v>
      </c>
      <c r="N1991" s="357">
        <v>0</v>
      </c>
      <c r="O1991" s="356">
        <f t="shared" si="62"/>
        <v>100</v>
      </c>
      <c r="P1991" s="357" t="e">
        <v>#DIV/0!</v>
      </c>
      <c r="Q1991" s="356" t="s">
        <v>15063</v>
      </c>
    </row>
    <row r="1992" spans="1:17" x14ac:dyDescent="0.25">
      <c r="A1992" s="354">
        <v>1989</v>
      </c>
      <c r="B1992" s="355" t="s">
        <v>5271</v>
      </c>
      <c r="C1992" s="355" t="s">
        <v>1380</v>
      </c>
      <c r="D1992" s="355" t="s">
        <v>14834</v>
      </c>
      <c r="E1992" s="355" t="s">
        <v>13914</v>
      </c>
      <c r="F1992" s="356" t="s">
        <v>13338</v>
      </c>
      <c r="G1992" s="356" t="s">
        <v>13361</v>
      </c>
      <c r="H1992" s="356" t="s">
        <v>13362</v>
      </c>
      <c r="I1992" s="356" t="str">
        <f t="shared" si="63"/>
        <v>KALLUR_110F12-BITTAGONDANAHALLI</v>
      </c>
      <c r="J1992" s="356" t="s">
        <v>5706</v>
      </c>
      <c r="K1992" s="356" t="s">
        <v>15063</v>
      </c>
      <c r="L1992" s="357">
        <v>0.21937600000000002</v>
      </c>
      <c r="M1992" s="357">
        <v>0.19328999999999999</v>
      </c>
      <c r="N1992" s="357">
        <v>0</v>
      </c>
      <c r="O1992" s="356">
        <f t="shared" si="62"/>
        <v>11.89099992706587</v>
      </c>
      <c r="P1992" s="357">
        <v>39.509672710133081</v>
      </c>
      <c r="Q1992" s="356" t="s">
        <v>15063</v>
      </c>
    </row>
    <row r="1993" spans="1:17" x14ac:dyDescent="0.25">
      <c r="A1993" s="354">
        <v>1990</v>
      </c>
      <c r="B1993" s="355" t="s">
        <v>5271</v>
      </c>
      <c r="C1993" s="355" t="s">
        <v>1380</v>
      </c>
      <c r="D1993" s="355" t="s">
        <v>14834</v>
      </c>
      <c r="E1993" s="355" t="s">
        <v>13914</v>
      </c>
      <c r="F1993" s="356" t="s">
        <v>13295</v>
      </c>
      <c r="G1993" s="356" t="s">
        <v>13318</v>
      </c>
      <c r="H1993" s="356" t="s">
        <v>13319</v>
      </c>
      <c r="I1993" s="356" t="str">
        <f t="shared" si="63"/>
        <v>GUBBI_110F12-HONNAVALLI</v>
      </c>
      <c r="J1993" s="356" t="s">
        <v>5701</v>
      </c>
      <c r="K1993" s="356" t="s">
        <v>15063</v>
      </c>
      <c r="L1993" s="357">
        <v>0.59437999999999991</v>
      </c>
      <c r="M1993" s="357">
        <v>0.53428818199999994</v>
      </c>
      <c r="N1993" s="357">
        <v>0</v>
      </c>
      <c r="O1993" s="356">
        <f t="shared" si="62"/>
        <v>10.109999999999996</v>
      </c>
      <c r="P1993" s="357">
        <v>10.109999999999996</v>
      </c>
      <c r="Q1993" s="356" t="s">
        <v>15063</v>
      </c>
    </row>
    <row r="1994" spans="1:17" x14ac:dyDescent="0.25">
      <c r="A1994" s="354">
        <v>1991</v>
      </c>
      <c r="B1994" s="355" t="s">
        <v>5271</v>
      </c>
      <c r="C1994" s="355" t="s">
        <v>1380</v>
      </c>
      <c r="D1994" s="355" t="s">
        <v>14834</v>
      </c>
      <c r="E1994" s="355" t="s">
        <v>13914</v>
      </c>
      <c r="F1994" s="356" t="s">
        <v>13369</v>
      </c>
      <c r="G1994" s="356" t="s">
        <v>13388</v>
      </c>
      <c r="H1994" s="356" t="s">
        <v>13389</v>
      </c>
      <c r="I1994" s="356" t="str">
        <f t="shared" si="63"/>
        <v>KGTEMPLE_110F12-KONANAKERE-NJY</v>
      </c>
      <c r="J1994" s="356" t="s">
        <v>5706</v>
      </c>
      <c r="K1994" s="356" t="s">
        <v>15063</v>
      </c>
      <c r="L1994" s="357">
        <v>0.71313400000000005</v>
      </c>
      <c r="M1994" s="357">
        <v>0.62920500000000001</v>
      </c>
      <c r="N1994" s="357">
        <v>0</v>
      </c>
      <c r="O1994" s="356">
        <f t="shared" si="62"/>
        <v>11.769036394282145</v>
      </c>
      <c r="P1994" s="357">
        <v>47.072929975767593</v>
      </c>
      <c r="Q1994" s="356" t="s">
        <v>15063</v>
      </c>
    </row>
    <row r="1995" spans="1:17" x14ac:dyDescent="0.25">
      <c r="A1995" s="354">
        <v>1992</v>
      </c>
      <c r="B1995" s="355" t="s">
        <v>5271</v>
      </c>
      <c r="C1995" s="355" t="s">
        <v>1380</v>
      </c>
      <c r="D1995" s="355" t="s">
        <v>14834</v>
      </c>
      <c r="E1995" s="355" t="s">
        <v>13914</v>
      </c>
      <c r="F1995" s="356" t="s">
        <v>13264</v>
      </c>
      <c r="G1995" s="356" t="s">
        <v>13287</v>
      </c>
      <c r="H1995" s="356" t="s">
        <v>13288</v>
      </c>
      <c r="I1995" s="356" t="str">
        <f t="shared" si="63"/>
        <v>CHELURU_66F12-WATER-SUPPLY</v>
      </c>
      <c r="J1995" s="356" t="s">
        <v>3759</v>
      </c>
      <c r="K1995" s="356" t="s">
        <v>15063</v>
      </c>
      <c r="L1995" s="357">
        <v>0.15661799999999998</v>
      </c>
      <c r="M1995" s="357">
        <v>0.135083025</v>
      </c>
      <c r="N1995" s="357">
        <v>0</v>
      </c>
      <c r="O1995" s="356">
        <f t="shared" si="62"/>
        <v>13.749999999999993</v>
      </c>
      <c r="P1995" s="357">
        <v>88.464833093823074</v>
      </c>
      <c r="Q1995" s="356" t="s">
        <v>15063</v>
      </c>
    </row>
    <row r="1996" spans="1:17" x14ac:dyDescent="0.25">
      <c r="A1996" s="354">
        <v>1993</v>
      </c>
      <c r="B1996" s="355" t="s">
        <v>5271</v>
      </c>
      <c r="C1996" s="355" t="s">
        <v>1380</v>
      </c>
      <c r="D1996" s="355" t="s">
        <v>14834</v>
      </c>
      <c r="E1996" s="355" t="s">
        <v>13914</v>
      </c>
      <c r="F1996" s="356" t="s">
        <v>13295</v>
      </c>
      <c r="G1996" s="356" t="s">
        <v>13320</v>
      </c>
      <c r="H1996" s="356" t="s">
        <v>13321</v>
      </c>
      <c r="I1996" s="356" t="str">
        <f t="shared" si="63"/>
        <v>GUBBI_110F13-BIDARE</v>
      </c>
      <c r="J1996" s="356" t="s">
        <v>5701</v>
      </c>
      <c r="K1996" s="356" t="s">
        <v>15063</v>
      </c>
      <c r="L1996" s="357">
        <v>0.75134000000000012</v>
      </c>
      <c r="M1996" s="357">
        <v>0.65546901600000018</v>
      </c>
      <c r="N1996" s="357">
        <v>0</v>
      </c>
      <c r="O1996" s="356">
        <f t="shared" si="62"/>
        <v>12.759999999999991</v>
      </c>
      <c r="P1996" s="357">
        <v>12.760000000000005</v>
      </c>
      <c r="Q1996" s="356" t="s">
        <v>15063</v>
      </c>
    </row>
    <row r="1997" spans="1:17" x14ac:dyDescent="0.25">
      <c r="A1997" s="354">
        <v>1994</v>
      </c>
      <c r="B1997" s="355" t="s">
        <v>5271</v>
      </c>
      <c r="C1997" s="355" t="s">
        <v>1380</v>
      </c>
      <c r="D1997" s="355" t="s">
        <v>14834</v>
      </c>
      <c r="E1997" s="355" t="s">
        <v>13914</v>
      </c>
      <c r="F1997" s="356" t="s">
        <v>13338</v>
      </c>
      <c r="G1997" s="356" t="s">
        <v>13363</v>
      </c>
      <c r="H1997" s="356" t="s">
        <v>13364</v>
      </c>
      <c r="I1997" s="356" t="str">
        <f t="shared" si="63"/>
        <v>KALLUR_110F13-MADAPATNA-NJY</v>
      </c>
      <c r="J1997" s="356" t="s">
        <v>5706</v>
      </c>
      <c r="K1997" s="356" t="s">
        <v>15063</v>
      </c>
      <c r="L1997" s="357">
        <v>0.54305799999999993</v>
      </c>
      <c r="M1997" s="357">
        <v>0.48087785899999991</v>
      </c>
      <c r="N1997" s="357">
        <v>0</v>
      </c>
      <c r="O1997" s="356">
        <f t="shared" si="62"/>
        <v>11.450000000000006</v>
      </c>
      <c r="P1997" s="357">
        <v>36.900152945466743</v>
      </c>
      <c r="Q1997" s="356" t="s">
        <v>15063</v>
      </c>
    </row>
    <row r="1998" spans="1:17" x14ac:dyDescent="0.25">
      <c r="A1998" s="354">
        <v>1995</v>
      </c>
      <c r="B1998" s="355" t="s">
        <v>5271</v>
      </c>
      <c r="C1998" s="355" t="s">
        <v>1380</v>
      </c>
      <c r="D1998" s="355" t="s">
        <v>14834</v>
      </c>
      <c r="E1998" s="355" t="s">
        <v>13914</v>
      </c>
      <c r="F1998" s="356" t="s">
        <v>13264</v>
      </c>
      <c r="G1998" s="356" t="s">
        <v>13289</v>
      </c>
      <c r="H1998" s="356" t="s">
        <v>13290</v>
      </c>
      <c r="I1998" s="356" t="str">
        <f t="shared" si="63"/>
        <v>CHELURU_66F13-NALLUR-NJY</v>
      </c>
      <c r="J1998" s="356" t="s">
        <v>5706</v>
      </c>
      <c r="K1998" s="356" t="s">
        <v>15063</v>
      </c>
      <c r="L1998" s="357">
        <v>0.46794600000000003</v>
      </c>
      <c r="M1998" s="357">
        <v>0.44489650000000003</v>
      </c>
      <c r="N1998" s="357">
        <v>0</v>
      </c>
      <c r="O1998" s="356">
        <f t="shared" si="62"/>
        <v>4.9256751847435387</v>
      </c>
      <c r="P1998" s="357">
        <v>32.059916096169296</v>
      </c>
      <c r="Q1998" s="356" t="s">
        <v>15063</v>
      </c>
    </row>
    <row r="1999" spans="1:17" x14ac:dyDescent="0.25">
      <c r="A1999" s="354">
        <v>1996</v>
      </c>
      <c r="B1999" s="355" t="s">
        <v>5271</v>
      </c>
      <c r="C1999" s="355" t="s">
        <v>1380</v>
      </c>
      <c r="D1999" s="355" t="s">
        <v>14834</v>
      </c>
      <c r="E1999" s="355" t="s">
        <v>13914</v>
      </c>
      <c r="F1999" s="356" t="s">
        <v>13295</v>
      </c>
      <c r="G1999" s="356" t="s">
        <v>13322</v>
      </c>
      <c r="H1999" s="356" t="s">
        <v>13323</v>
      </c>
      <c r="I1999" s="356" t="str">
        <f t="shared" si="63"/>
        <v>GUBBI_110F14-AMMANAGATTA</v>
      </c>
      <c r="J1999" s="356" t="s">
        <v>5701</v>
      </c>
      <c r="K1999" s="356" t="s">
        <v>15063</v>
      </c>
      <c r="L1999" s="357">
        <v>1.0403199999999999</v>
      </c>
      <c r="M1999" s="357">
        <v>0.93423299999999998</v>
      </c>
      <c r="N1999" s="357">
        <v>0</v>
      </c>
      <c r="O1999" s="356">
        <f t="shared" si="62"/>
        <v>10.197535373731153</v>
      </c>
      <c r="P1999" s="357">
        <v>10.618217373870653</v>
      </c>
      <c r="Q1999" s="356" t="s">
        <v>15063</v>
      </c>
    </row>
    <row r="2000" spans="1:17" x14ac:dyDescent="0.25">
      <c r="A2000" s="354">
        <v>1997</v>
      </c>
      <c r="B2000" s="355" t="s">
        <v>5271</v>
      </c>
      <c r="C2000" s="355" t="s">
        <v>1380</v>
      </c>
      <c r="D2000" s="355" t="s">
        <v>14834</v>
      </c>
      <c r="E2000" s="355" t="s">
        <v>13914</v>
      </c>
      <c r="F2000" s="356" t="s">
        <v>13264</v>
      </c>
      <c r="G2000" s="356" t="s">
        <v>13291</v>
      </c>
      <c r="H2000" s="356" t="s">
        <v>13292</v>
      </c>
      <c r="I2000" s="356" t="str">
        <f t="shared" si="63"/>
        <v>CHELURU_66F14-KODIYALA-NJY</v>
      </c>
      <c r="J2000" s="356" t="s">
        <v>5706</v>
      </c>
      <c r="K2000" s="356" t="s">
        <v>15063</v>
      </c>
      <c r="L2000" s="357">
        <v>0.25604500000000002</v>
      </c>
      <c r="M2000" s="357">
        <v>0.22344599999999998</v>
      </c>
      <c r="N2000" s="357">
        <v>0</v>
      </c>
      <c r="O2000" s="356">
        <f t="shared" si="62"/>
        <v>12.731746372707939</v>
      </c>
      <c r="P2000" s="357">
        <v>14.574599048357772</v>
      </c>
      <c r="Q2000" s="356" t="s">
        <v>15063</v>
      </c>
    </row>
    <row r="2001" spans="1:17" x14ac:dyDescent="0.25">
      <c r="A2001" s="354">
        <v>1998</v>
      </c>
      <c r="B2001" s="355" t="s">
        <v>5271</v>
      </c>
      <c r="C2001" s="355" t="s">
        <v>1380</v>
      </c>
      <c r="D2001" s="355" t="s">
        <v>14834</v>
      </c>
      <c r="E2001" s="355" t="s">
        <v>13914</v>
      </c>
      <c r="F2001" s="356" t="s">
        <v>13295</v>
      </c>
      <c r="G2001" s="356" t="s">
        <v>13324</v>
      </c>
      <c r="H2001" s="356" t="s">
        <v>13325</v>
      </c>
      <c r="I2001" s="356" t="str">
        <f t="shared" si="63"/>
        <v>GUBBI_110F15-GUBBI TOWN</v>
      </c>
      <c r="J2001" s="356" t="s">
        <v>2405</v>
      </c>
      <c r="K2001" s="356" t="s">
        <v>15063</v>
      </c>
      <c r="L2001" s="357">
        <v>2.4796620000000003</v>
      </c>
      <c r="M2001" s="357">
        <v>2.2002040926000004</v>
      </c>
      <c r="N2001" s="357">
        <v>0</v>
      </c>
      <c r="O2001" s="356">
        <f t="shared" si="62"/>
        <v>11.269999999999994</v>
      </c>
      <c r="P2001" s="357">
        <v>11.270000000000003</v>
      </c>
      <c r="Q2001" s="356" t="s">
        <v>15063</v>
      </c>
    </row>
    <row r="2002" spans="1:17" x14ac:dyDescent="0.25">
      <c r="A2002" s="354">
        <v>1999</v>
      </c>
      <c r="B2002" s="355" t="s">
        <v>5271</v>
      </c>
      <c r="C2002" s="355" t="s">
        <v>1380</v>
      </c>
      <c r="D2002" s="355" t="s">
        <v>14834</v>
      </c>
      <c r="E2002" s="355" t="s">
        <v>13914</v>
      </c>
      <c r="F2002" s="356" t="s">
        <v>13264</v>
      </c>
      <c r="G2002" s="356" t="s">
        <v>13293</v>
      </c>
      <c r="H2002" s="356" t="s">
        <v>13294</v>
      </c>
      <c r="I2002" s="356" t="str">
        <f t="shared" si="63"/>
        <v>CHELURU_66F15-SATHENAHALLY-NJY</v>
      </c>
      <c r="J2002" s="356" t="s">
        <v>5706</v>
      </c>
      <c r="K2002" s="356" t="s">
        <v>15063</v>
      </c>
      <c r="L2002" s="357">
        <v>0.17216799999999999</v>
      </c>
      <c r="M2002" s="357">
        <v>0.15067800000000001</v>
      </c>
      <c r="N2002" s="357">
        <v>0</v>
      </c>
      <c r="O2002" s="356">
        <f t="shared" si="62"/>
        <v>12.481994331118432</v>
      </c>
      <c r="P2002" s="357">
        <v>30.07052362044994</v>
      </c>
      <c r="Q2002" s="356" t="s">
        <v>15063</v>
      </c>
    </row>
    <row r="2003" spans="1:17" x14ac:dyDescent="0.25">
      <c r="A2003" s="354">
        <v>2000</v>
      </c>
      <c r="B2003" s="355" t="s">
        <v>5271</v>
      </c>
      <c r="C2003" s="355" t="s">
        <v>1380</v>
      </c>
      <c r="D2003" s="355" t="s">
        <v>14834</v>
      </c>
      <c r="E2003" s="355" t="s">
        <v>13914</v>
      </c>
      <c r="F2003" s="356" t="s">
        <v>13338</v>
      </c>
      <c r="G2003" s="356" t="s">
        <v>13365</v>
      </c>
      <c r="H2003" s="356" t="s">
        <v>13366</v>
      </c>
      <c r="I2003" s="356" t="str">
        <f t="shared" si="63"/>
        <v>KALLUR_110F15-T.PALYA-NJY</v>
      </c>
      <c r="J2003" s="356" t="s">
        <v>5706</v>
      </c>
      <c r="K2003" s="356" t="s">
        <v>15063</v>
      </c>
      <c r="L2003" s="357">
        <v>0.16777</v>
      </c>
      <c r="M2003" s="357">
        <v>0.14472200000000002</v>
      </c>
      <c r="N2003" s="357">
        <v>0</v>
      </c>
      <c r="O2003" s="356">
        <f t="shared" si="62"/>
        <v>13.737855397270064</v>
      </c>
      <c r="P2003" s="357">
        <v>32.627431603659829</v>
      </c>
      <c r="Q2003" s="356" t="s">
        <v>15063</v>
      </c>
    </row>
    <row r="2004" spans="1:17" x14ac:dyDescent="0.25">
      <c r="A2004" s="354">
        <v>2001</v>
      </c>
      <c r="B2004" s="355" t="s">
        <v>5271</v>
      </c>
      <c r="C2004" s="355" t="s">
        <v>1380</v>
      </c>
      <c r="D2004" s="355" t="s">
        <v>14834</v>
      </c>
      <c r="E2004" s="355" t="s">
        <v>13914</v>
      </c>
      <c r="F2004" s="356" t="s">
        <v>13295</v>
      </c>
      <c r="G2004" s="356" t="s">
        <v>13326</v>
      </c>
      <c r="H2004" s="356" t="s">
        <v>13327</v>
      </c>
      <c r="I2004" s="356" t="str">
        <f t="shared" si="63"/>
        <v>GUBBI_110F16-KMF</v>
      </c>
      <c r="J2004" s="356" t="s">
        <v>2405</v>
      </c>
      <c r="K2004" s="356" t="s">
        <v>15063</v>
      </c>
      <c r="L2004" s="357">
        <v>0.95029199999999991</v>
      </c>
      <c r="M2004" s="357">
        <v>0.90424649999999995</v>
      </c>
      <c r="N2004" s="357">
        <v>0</v>
      </c>
      <c r="O2004" s="356">
        <f t="shared" si="62"/>
        <v>4.8454054122311847</v>
      </c>
      <c r="P2004" s="357">
        <v>4.8454054122311963</v>
      </c>
      <c r="Q2004" s="356" t="s">
        <v>15063</v>
      </c>
    </row>
    <row r="2005" spans="1:17" x14ac:dyDescent="0.25">
      <c r="A2005" s="354">
        <v>2002</v>
      </c>
      <c r="B2005" s="355" t="s">
        <v>5271</v>
      </c>
      <c r="C2005" s="355" t="s">
        <v>1380</v>
      </c>
      <c r="D2005" s="355" t="s">
        <v>14834</v>
      </c>
      <c r="E2005" s="355" t="s">
        <v>13914</v>
      </c>
      <c r="F2005" s="356" t="s">
        <v>13338</v>
      </c>
      <c r="G2005" s="356" t="s">
        <v>13367</v>
      </c>
      <c r="H2005" s="356" t="s">
        <v>13368</v>
      </c>
      <c r="I2005" s="356" t="str">
        <f t="shared" si="63"/>
        <v>KALLUR_110F17-PADUGUDI NJY</v>
      </c>
      <c r="J2005" s="356" t="s">
        <v>5706</v>
      </c>
      <c r="K2005" s="356" t="s">
        <v>15063</v>
      </c>
      <c r="L2005" s="357">
        <v>0.36085600000000001</v>
      </c>
      <c r="M2005" s="357">
        <v>0.31775133999999999</v>
      </c>
      <c r="N2005" s="357">
        <v>0</v>
      </c>
      <c r="O2005" s="356">
        <f t="shared" si="62"/>
        <v>11.945113840423884</v>
      </c>
      <c r="P2005" s="357">
        <v>53.720655808399023</v>
      </c>
      <c r="Q2005" s="356" t="s">
        <v>15063</v>
      </c>
    </row>
    <row r="2006" spans="1:17" x14ac:dyDescent="0.25">
      <c r="A2006" s="354">
        <v>2003</v>
      </c>
      <c r="B2006" s="355" t="s">
        <v>5271</v>
      </c>
      <c r="C2006" s="355" t="s">
        <v>1380</v>
      </c>
      <c r="D2006" s="355" t="s">
        <v>14834</v>
      </c>
      <c r="E2006" s="355" t="s">
        <v>13914</v>
      </c>
      <c r="F2006" s="356" t="s">
        <v>13295</v>
      </c>
      <c r="G2006" s="356" t="s">
        <v>13328</v>
      </c>
      <c r="H2006" s="356" t="s">
        <v>13329</v>
      </c>
      <c r="I2006" s="356" t="str">
        <f t="shared" si="63"/>
        <v>GUBBI_110F17-THONGNAHALLY NJY</v>
      </c>
      <c r="J2006" s="356" t="s">
        <v>5706</v>
      </c>
      <c r="K2006" s="356" t="s">
        <v>15063</v>
      </c>
      <c r="L2006" s="357">
        <v>0.81299900000000003</v>
      </c>
      <c r="M2006" s="357">
        <v>0.69608974379999999</v>
      </c>
      <c r="N2006" s="357">
        <v>0</v>
      </c>
      <c r="O2006" s="356">
        <f t="shared" si="62"/>
        <v>14.380000000000004</v>
      </c>
      <c r="P2006" s="357">
        <v>26.818995582136129</v>
      </c>
      <c r="Q2006" s="356" t="s">
        <v>15063</v>
      </c>
    </row>
    <row r="2007" spans="1:17" x14ac:dyDescent="0.25">
      <c r="A2007" s="354">
        <v>2004</v>
      </c>
      <c r="B2007" s="355" t="s">
        <v>5271</v>
      </c>
      <c r="C2007" s="355" t="s">
        <v>1380</v>
      </c>
      <c r="D2007" s="355" t="s">
        <v>14834</v>
      </c>
      <c r="E2007" s="355" t="s">
        <v>13914</v>
      </c>
      <c r="F2007" s="356" t="s">
        <v>13295</v>
      </c>
      <c r="G2007" s="356" t="s">
        <v>13330</v>
      </c>
      <c r="H2007" s="356" t="s">
        <v>13331</v>
      </c>
      <c r="I2007" s="356" t="str">
        <f t="shared" si="63"/>
        <v>GUBBI_110F18-DODDKATIGENAHALLI</v>
      </c>
      <c r="J2007" s="356" t="s">
        <v>5706</v>
      </c>
      <c r="K2007" s="356" t="s">
        <v>15063</v>
      </c>
      <c r="L2007" s="357">
        <v>0.73770000000000002</v>
      </c>
      <c r="M2007" s="357">
        <v>0.64253670000000007</v>
      </c>
      <c r="N2007" s="357">
        <v>0</v>
      </c>
      <c r="O2007" s="356">
        <f t="shared" si="62"/>
        <v>12.899999999999991</v>
      </c>
      <c r="P2007" s="357">
        <v>22.404311733842331</v>
      </c>
      <c r="Q2007" s="356" t="s">
        <v>15063</v>
      </c>
    </row>
    <row r="2008" spans="1:17" x14ac:dyDescent="0.25">
      <c r="A2008" s="354">
        <v>2005</v>
      </c>
      <c r="B2008" s="355" t="s">
        <v>5271</v>
      </c>
      <c r="C2008" s="355" t="s">
        <v>1380</v>
      </c>
      <c r="D2008" s="355" t="s">
        <v>14834</v>
      </c>
      <c r="E2008" s="355" t="s">
        <v>13914</v>
      </c>
      <c r="F2008" s="356" t="s">
        <v>13295</v>
      </c>
      <c r="G2008" s="356" t="s">
        <v>13332</v>
      </c>
      <c r="H2008" s="356" t="s">
        <v>13333</v>
      </c>
      <c r="I2008" s="356" t="str">
        <f t="shared" si="63"/>
        <v>GUBBI_110F20-BESCOM SUBDIVISION</v>
      </c>
      <c r="J2008" s="356" t="s">
        <v>2405</v>
      </c>
      <c r="K2008" s="356" t="s">
        <v>15063</v>
      </c>
      <c r="L2008" s="357">
        <v>0.66312799999999994</v>
      </c>
      <c r="M2008" s="357">
        <v>0.57161633599999995</v>
      </c>
      <c r="N2008" s="357">
        <v>0</v>
      </c>
      <c r="O2008" s="356">
        <f t="shared" si="62"/>
        <v>13.8</v>
      </c>
      <c r="P2008" s="357">
        <v>13.8</v>
      </c>
      <c r="Q2008" s="356" t="s">
        <v>15063</v>
      </c>
    </row>
    <row r="2009" spans="1:17" x14ac:dyDescent="0.25">
      <c r="A2009" s="354">
        <v>2006</v>
      </c>
      <c r="B2009" s="355" t="s">
        <v>5271</v>
      </c>
      <c r="C2009" s="355" t="s">
        <v>1380</v>
      </c>
      <c r="D2009" s="355" t="s">
        <v>14834</v>
      </c>
      <c r="E2009" s="355" t="s">
        <v>13914</v>
      </c>
      <c r="F2009" s="356" t="s">
        <v>13295</v>
      </c>
      <c r="G2009" s="356" t="s">
        <v>13334</v>
      </c>
      <c r="H2009" s="356" t="s">
        <v>13335</v>
      </c>
      <c r="I2009" s="356" t="str">
        <f t="shared" si="63"/>
        <v>GUBBI_110F21-VADALURU KERE</v>
      </c>
      <c r="J2009" s="356" t="s">
        <v>5701</v>
      </c>
      <c r="K2009" s="356" t="s">
        <v>15063</v>
      </c>
      <c r="L2009" s="357">
        <v>0</v>
      </c>
      <c r="M2009" s="357">
        <v>0</v>
      </c>
      <c r="N2009" s="357">
        <v>0</v>
      </c>
      <c r="O2009" s="356" t="e">
        <f t="shared" si="62"/>
        <v>#DIV/0!</v>
      </c>
      <c r="P2009" s="357" t="e">
        <v>#DIV/0!</v>
      </c>
      <c r="Q2009" s="356" t="s">
        <v>15063</v>
      </c>
    </row>
    <row r="2010" spans="1:17" x14ac:dyDescent="0.25">
      <c r="A2010" s="354">
        <v>2007</v>
      </c>
      <c r="B2010" s="355" t="s">
        <v>5271</v>
      </c>
      <c r="C2010" s="355" t="s">
        <v>1380</v>
      </c>
      <c r="D2010" s="355" t="s">
        <v>14834</v>
      </c>
      <c r="E2010" s="355" t="s">
        <v>13914</v>
      </c>
      <c r="F2010" s="356" t="s">
        <v>13295</v>
      </c>
      <c r="G2010" s="356" t="s">
        <v>13336</v>
      </c>
      <c r="H2010" s="356" t="s">
        <v>13337</v>
      </c>
      <c r="I2010" s="356" t="str">
        <f t="shared" si="63"/>
        <v>GUBBI_110F24-MADAPURA NJY</v>
      </c>
      <c r="J2010" s="356" t="s">
        <v>5706</v>
      </c>
      <c r="K2010" s="356" t="s">
        <v>15063</v>
      </c>
      <c r="L2010" s="357">
        <v>0.71489999999999998</v>
      </c>
      <c r="M2010" s="357">
        <v>0.62054900000000002</v>
      </c>
      <c r="N2010" s="357">
        <v>0</v>
      </c>
      <c r="O2010" s="356">
        <f t="shared" si="62"/>
        <v>13.197789900685406</v>
      </c>
      <c r="P2010" s="357">
        <v>23.757147782475162</v>
      </c>
      <c r="Q2010" s="356" t="s">
        <v>15063</v>
      </c>
    </row>
    <row r="2011" spans="1:17" x14ac:dyDescent="0.25">
      <c r="A2011" s="354">
        <v>2008</v>
      </c>
      <c r="B2011" s="355" t="s">
        <v>5252</v>
      </c>
      <c r="C2011" s="355" t="s">
        <v>1373</v>
      </c>
      <c r="D2011" s="355" t="s">
        <v>1445</v>
      </c>
      <c r="E2011" s="355" t="s">
        <v>1487</v>
      </c>
      <c r="F2011" s="356" t="s">
        <v>9009</v>
      </c>
      <c r="G2011" s="356" t="s">
        <v>9010</v>
      </c>
      <c r="H2011" s="356" t="s">
        <v>9011</v>
      </c>
      <c r="I2011" s="356" t="str">
        <f t="shared" si="63"/>
        <v>D_PALYA_66F01-BACHAREDDYHALLI</v>
      </c>
      <c r="J2011" s="356" t="s">
        <v>5701</v>
      </c>
      <c r="K2011" s="356" t="s">
        <v>15063</v>
      </c>
      <c r="L2011" s="357">
        <v>0.41771999999999998</v>
      </c>
      <c r="M2011" s="357">
        <v>0.37634000000000001</v>
      </c>
      <c r="N2011" s="357">
        <v>0</v>
      </c>
      <c r="O2011" s="356">
        <f t="shared" si="62"/>
        <v>9.9061572345111504</v>
      </c>
      <c r="P2011" s="357">
        <v>9.9061572345111379</v>
      </c>
      <c r="Q2011" s="356" t="s">
        <v>15063</v>
      </c>
    </row>
    <row r="2012" spans="1:17" x14ac:dyDescent="0.25">
      <c r="A2012" s="354">
        <v>2009</v>
      </c>
      <c r="B2012" s="355" t="s">
        <v>5252</v>
      </c>
      <c r="C2012" s="355" t="s">
        <v>1373</v>
      </c>
      <c r="D2012" s="355" t="s">
        <v>1445</v>
      </c>
      <c r="E2012" s="355" t="s">
        <v>1487</v>
      </c>
      <c r="F2012" s="356" t="s">
        <v>9071</v>
      </c>
      <c r="G2012" s="356" t="s">
        <v>9072</v>
      </c>
      <c r="H2012" s="356" t="s">
        <v>9073</v>
      </c>
      <c r="I2012" s="356" t="str">
        <f t="shared" si="63"/>
        <v>SOMENAHALLI_66F01-BATHLAHALLI NJY</v>
      </c>
      <c r="J2012" s="356" t="s">
        <v>5706</v>
      </c>
      <c r="K2012" s="356" t="s">
        <v>15063</v>
      </c>
      <c r="L2012" s="357">
        <v>0.92785999999999991</v>
      </c>
      <c r="M2012" s="357">
        <v>0.83570549999999999</v>
      </c>
      <c r="N2012" s="357">
        <v>0</v>
      </c>
      <c r="O2012" s="356">
        <f t="shared" si="62"/>
        <v>9.9319401633867095</v>
      </c>
      <c r="P2012" s="357">
        <v>33.158240657861292</v>
      </c>
      <c r="Q2012" s="356" t="s">
        <v>15063</v>
      </c>
    </row>
    <row r="2013" spans="1:17" x14ac:dyDescent="0.25">
      <c r="A2013" s="354">
        <v>2010</v>
      </c>
      <c r="B2013" s="355" t="s">
        <v>5252</v>
      </c>
      <c r="C2013" s="355" t="s">
        <v>1373</v>
      </c>
      <c r="D2013" s="355" t="s">
        <v>1445</v>
      </c>
      <c r="E2013" s="355" t="s">
        <v>1487</v>
      </c>
      <c r="F2013" s="356" t="s">
        <v>9031</v>
      </c>
      <c r="G2013" s="356" t="s">
        <v>9032</v>
      </c>
      <c r="H2013" s="356" t="s">
        <v>9033</v>
      </c>
      <c r="I2013" s="356" t="str">
        <f t="shared" si="63"/>
        <v>GUDIBANDE_66F01-HAMPASANDRA</v>
      </c>
      <c r="J2013" s="356" t="s">
        <v>5701</v>
      </c>
      <c r="K2013" s="356" t="s">
        <v>15063</v>
      </c>
      <c r="L2013" s="357">
        <v>0.53222000000000003</v>
      </c>
      <c r="M2013" s="357">
        <v>0.47804349999999995</v>
      </c>
      <c r="N2013" s="357">
        <v>0</v>
      </c>
      <c r="O2013" s="356">
        <f t="shared" si="62"/>
        <v>10.179343128781344</v>
      </c>
      <c r="P2013" s="357">
        <v>10.179343128781348</v>
      </c>
      <c r="Q2013" s="356" t="s">
        <v>15063</v>
      </c>
    </row>
    <row r="2014" spans="1:17" x14ac:dyDescent="0.25">
      <c r="A2014" s="354">
        <v>2011</v>
      </c>
      <c r="B2014" s="355" t="s">
        <v>5252</v>
      </c>
      <c r="C2014" s="355" t="s">
        <v>1373</v>
      </c>
      <c r="D2014" s="355" t="s">
        <v>1445</v>
      </c>
      <c r="E2014" s="355" t="s">
        <v>1487</v>
      </c>
      <c r="F2014" s="356" t="s">
        <v>9054</v>
      </c>
      <c r="G2014" s="356" t="s">
        <v>9055</v>
      </c>
      <c r="H2014" s="356" t="s">
        <v>9056</v>
      </c>
      <c r="I2014" s="356" t="str">
        <f t="shared" si="63"/>
        <v>GUNDLUKOTTUR_66F01-KODIHALLI</v>
      </c>
      <c r="J2014" s="356" t="s">
        <v>5701</v>
      </c>
      <c r="K2014" s="356" t="s">
        <v>15063</v>
      </c>
      <c r="L2014" s="357">
        <v>0.61905999999999994</v>
      </c>
      <c r="M2014" s="357">
        <v>0.55651399999999995</v>
      </c>
      <c r="N2014" s="357">
        <v>0</v>
      </c>
      <c r="O2014" s="356">
        <f t="shared" si="62"/>
        <v>10.103382547733659</v>
      </c>
      <c r="P2014" s="357">
        <v>10.103382547733652</v>
      </c>
      <c r="Q2014" s="356" t="s">
        <v>15063</v>
      </c>
    </row>
    <row r="2015" spans="1:17" x14ac:dyDescent="0.25">
      <c r="A2015" s="354">
        <v>2012</v>
      </c>
      <c r="B2015" s="355" t="s">
        <v>5252</v>
      </c>
      <c r="C2015" s="355" t="s">
        <v>1373</v>
      </c>
      <c r="D2015" s="355" t="s">
        <v>1445</v>
      </c>
      <c r="E2015" s="355" t="s">
        <v>1487</v>
      </c>
      <c r="F2015" s="356" t="s">
        <v>9031</v>
      </c>
      <c r="G2015" s="356" t="s">
        <v>9034</v>
      </c>
      <c r="H2015" s="356" t="s">
        <v>9035</v>
      </c>
      <c r="I2015" s="356" t="str">
        <f t="shared" si="63"/>
        <v>GUDIBANDE_66F02-BEECHAGANAHALLY</v>
      </c>
      <c r="J2015" s="356" t="s">
        <v>5701</v>
      </c>
      <c r="K2015" s="356" t="s">
        <v>15063</v>
      </c>
      <c r="L2015" s="357">
        <v>0.58443999999999996</v>
      </c>
      <c r="M2015" s="357">
        <v>0.52979299999999996</v>
      </c>
      <c r="N2015" s="357">
        <v>0</v>
      </c>
      <c r="O2015" s="356">
        <f t="shared" si="62"/>
        <v>9.3503182533707481</v>
      </c>
      <c r="P2015" s="357">
        <v>33.298706958833037</v>
      </c>
      <c r="Q2015" s="356" t="s">
        <v>15063</v>
      </c>
    </row>
    <row r="2016" spans="1:17" x14ac:dyDescent="0.25">
      <c r="A2016" s="354">
        <v>2013</v>
      </c>
      <c r="B2016" s="355" t="s">
        <v>5252</v>
      </c>
      <c r="C2016" s="355" t="s">
        <v>1373</v>
      </c>
      <c r="D2016" s="355" t="s">
        <v>1445</v>
      </c>
      <c r="E2016" s="355" t="s">
        <v>1487</v>
      </c>
      <c r="F2016" s="356" t="s">
        <v>9009</v>
      </c>
      <c r="G2016" s="356" t="s">
        <v>9012</v>
      </c>
      <c r="H2016" s="356" t="s">
        <v>9013</v>
      </c>
      <c r="I2016" s="356" t="str">
        <f t="shared" si="63"/>
        <v>D_PALYA_66F02-CHINCHANAHALLI</v>
      </c>
      <c r="J2016" s="356" t="s">
        <v>5701</v>
      </c>
      <c r="K2016" s="356" t="s">
        <v>15063</v>
      </c>
      <c r="L2016" s="357">
        <v>0.51604000000000005</v>
      </c>
      <c r="M2016" s="357">
        <v>0.46481349999999999</v>
      </c>
      <c r="N2016" s="357">
        <v>0</v>
      </c>
      <c r="O2016" s="356">
        <f t="shared" si="62"/>
        <v>9.9268467560654337</v>
      </c>
      <c r="P2016" s="357">
        <v>9.9268467560654212</v>
      </c>
      <c r="Q2016" s="356" t="s">
        <v>15063</v>
      </c>
    </row>
    <row r="2017" spans="1:18" x14ac:dyDescent="0.25">
      <c r="A2017" s="354">
        <v>2014</v>
      </c>
      <c r="B2017" s="355" t="s">
        <v>5252</v>
      </c>
      <c r="C2017" s="355" t="s">
        <v>1373</v>
      </c>
      <c r="D2017" s="355" t="s">
        <v>1445</v>
      </c>
      <c r="E2017" s="355" t="s">
        <v>1487</v>
      </c>
      <c r="F2017" s="356" t="s">
        <v>9087</v>
      </c>
      <c r="G2017" s="356" t="s">
        <v>9088</v>
      </c>
      <c r="H2017" s="356" t="s">
        <v>9089</v>
      </c>
      <c r="I2017" s="356" t="str">
        <f t="shared" si="63"/>
        <v>VATADAHOSAHALLI_66F02-D.PALYA</v>
      </c>
      <c r="J2017" s="356" t="s">
        <v>5701</v>
      </c>
      <c r="K2017" s="356" t="s">
        <v>15063</v>
      </c>
      <c r="L2017" s="357">
        <v>0.29083999999999999</v>
      </c>
      <c r="M2017" s="357">
        <v>0.26076500000000002</v>
      </c>
      <c r="N2017" s="357">
        <v>0</v>
      </c>
      <c r="O2017" s="356">
        <f t="shared" si="62"/>
        <v>10.340737175079068</v>
      </c>
      <c r="P2017" s="357">
        <v>10.340737175079063</v>
      </c>
      <c r="Q2017" s="356" t="s">
        <v>15063</v>
      </c>
    </row>
    <row r="2018" spans="1:18" x14ac:dyDescent="0.25">
      <c r="A2018" s="354">
        <v>2015</v>
      </c>
      <c r="B2018" s="355" t="s">
        <v>5252</v>
      </c>
      <c r="C2018" s="355" t="s">
        <v>1373</v>
      </c>
      <c r="D2018" s="355" t="s">
        <v>1445</v>
      </c>
      <c r="E2018" s="355" t="s">
        <v>1487</v>
      </c>
      <c r="F2018" s="356" t="s">
        <v>9054</v>
      </c>
      <c r="G2018" s="356" t="s">
        <v>9057</v>
      </c>
      <c r="H2018" s="356" t="s">
        <v>9058</v>
      </c>
      <c r="I2018" s="356" t="str">
        <f t="shared" si="63"/>
        <v>GUNDLUKOTTUR_66F02-NAGARAGERE</v>
      </c>
      <c r="J2018" s="356" t="s">
        <v>5701</v>
      </c>
      <c r="K2018" s="356" t="s">
        <v>15063</v>
      </c>
      <c r="L2018" s="357">
        <v>0.40805999999999998</v>
      </c>
      <c r="M2018" s="357">
        <v>0.36643100000000001</v>
      </c>
      <c r="N2018" s="357">
        <v>0</v>
      </c>
      <c r="O2018" s="356">
        <f t="shared" si="62"/>
        <v>10.201686026564714</v>
      </c>
      <c r="P2018" s="357">
        <v>10.201686026564715</v>
      </c>
      <c r="Q2018" s="356" t="s">
        <v>15063</v>
      </c>
    </row>
    <row r="2019" spans="1:18" x14ac:dyDescent="0.25">
      <c r="A2019" s="354">
        <v>2016</v>
      </c>
      <c r="B2019" s="355" t="s">
        <v>5252</v>
      </c>
      <c r="C2019" s="355" t="s">
        <v>1373</v>
      </c>
      <c r="D2019" s="355" t="s">
        <v>1445</v>
      </c>
      <c r="E2019" s="355" t="s">
        <v>1487</v>
      </c>
      <c r="F2019" s="356" t="s">
        <v>9082</v>
      </c>
      <c r="G2019" s="356" t="s">
        <v>9083</v>
      </c>
      <c r="H2019" s="356" t="s">
        <v>9084</v>
      </c>
      <c r="I2019" s="356" t="str">
        <f t="shared" si="63"/>
        <v>SOMENAHALLI_EHT_66F02-SOMENAHALLI</v>
      </c>
      <c r="J2019" s="356" t="s">
        <v>5701</v>
      </c>
      <c r="K2019" s="356" t="s">
        <v>15063</v>
      </c>
      <c r="L2019" s="357">
        <v>0.50575999999999999</v>
      </c>
      <c r="M2019" s="357">
        <v>0.45713499999999996</v>
      </c>
      <c r="N2019" s="357">
        <v>0</v>
      </c>
      <c r="O2019" s="356">
        <f t="shared" si="62"/>
        <v>9.6142439101550217</v>
      </c>
      <c r="P2019" s="357">
        <v>9.6142439101550181</v>
      </c>
      <c r="Q2019" s="356" t="s">
        <v>15063</v>
      </c>
      <c r="R2019" s="358" t="e">
        <f>#REF!-M2019</f>
        <v>#REF!</v>
      </c>
    </row>
    <row r="2020" spans="1:18" x14ac:dyDescent="0.25">
      <c r="A2020" s="354">
        <v>2017</v>
      </c>
      <c r="B2020" s="355" t="s">
        <v>5252</v>
      </c>
      <c r="C2020" s="355" t="s">
        <v>1373</v>
      </c>
      <c r="D2020" s="355" t="s">
        <v>1445</v>
      </c>
      <c r="E2020" s="355" t="s">
        <v>1487</v>
      </c>
      <c r="F2020" s="356" t="s">
        <v>9009</v>
      </c>
      <c r="G2020" s="356" t="s">
        <v>9014</v>
      </c>
      <c r="H2020" s="356" t="s">
        <v>9015</v>
      </c>
      <c r="I2020" s="356" t="str">
        <f t="shared" si="63"/>
        <v>D_PALYA_66F03-D.PALYA</v>
      </c>
      <c r="J2020" s="356" t="s">
        <v>5701</v>
      </c>
      <c r="K2020" s="356" t="s">
        <v>15063</v>
      </c>
      <c r="L2020" s="357">
        <v>0.26007999999999998</v>
      </c>
      <c r="M2020" s="357">
        <v>0.23375299999999999</v>
      </c>
      <c r="N2020" s="357">
        <v>0</v>
      </c>
      <c r="O2020" s="356">
        <f t="shared" si="62"/>
        <v>10.122654567825281</v>
      </c>
      <c r="P2020" s="357">
        <v>10.122654567825284</v>
      </c>
      <c r="Q2020" s="356" t="s">
        <v>15063</v>
      </c>
    </row>
    <row r="2021" spans="1:18" x14ac:dyDescent="0.25">
      <c r="A2021" s="354">
        <v>2018</v>
      </c>
      <c r="B2021" s="355" t="s">
        <v>5252</v>
      </c>
      <c r="C2021" s="355" t="s">
        <v>1373</v>
      </c>
      <c r="D2021" s="355" t="s">
        <v>1445</v>
      </c>
      <c r="E2021" s="355" t="s">
        <v>1487</v>
      </c>
      <c r="F2021" s="356" t="s">
        <v>9031</v>
      </c>
      <c r="G2021" s="356" t="s">
        <v>9036</v>
      </c>
      <c r="H2021" s="356" t="s">
        <v>9037</v>
      </c>
      <c r="I2021" s="356" t="str">
        <f t="shared" si="63"/>
        <v>GUDIBANDE_66F03-GARUDACHARLAHALLY(NJY)</v>
      </c>
      <c r="J2021" s="356" t="s">
        <v>5706</v>
      </c>
      <c r="K2021" s="356" t="s">
        <v>15063</v>
      </c>
      <c r="L2021" s="357">
        <v>0.93763000000000007</v>
      </c>
      <c r="M2021" s="357">
        <v>0.86398149999999996</v>
      </c>
      <c r="N2021" s="357">
        <v>0</v>
      </c>
      <c r="O2021" s="356">
        <f t="shared" si="62"/>
        <v>7.8547508078879851</v>
      </c>
      <c r="P2021" s="357">
        <v>53.67555439338323</v>
      </c>
      <c r="Q2021" s="356" t="s">
        <v>15063</v>
      </c>
    </row>
    <row r="2022" spans="1:18" x14ac:dyDescent="0.25">
      <c r="A2022" s="354">
        <v>2019</v>
      </c>
      <c r="B2022" s="355" t="s">
        <v>5252</v>
      </c>
      <c r="C2022" s="355" t="s">
        <v>1373</v>
      </c>
      <c r="D2022" s="355" t="s">
        <v>1445</v>
      </c>
      <c r="E2022" s="355" t="s">
        <v>1487</v>
      </c>
      <c r="F2022" s="356" t="s">
        <v>9054</v>
      </c>
      <c r="G2022" s="356" t="s">
        <v>9059</v>
      </c>
      <c r="H2022" s="356" t="s">
        <v>9060</v>
      </c>
      <c r="I2022" s="356" t="str">
        <f t="shared" si="63"/>
        <v>GUNDLUKOTTUR_66F03-GUDUPALLI</v>
      </c>
      <c r="J2022" s="356" t="s">
        <v>5701</v>
      </c>
      <c r="K2022" s="356" t="s">
        <v>15063</v>
      </c>
      <c r="L2022" s="357">
        <v>0.16685999999999998</v>
      </c>
      <c r="M2022" s="357">
        <v>0.14977799999999999</v>
      </c>
      <c r="N2022" s="357">
        <v>0</v>
      </c>
      <c r="O2022" s="356">
        <f t="shared" si="62"/>
        <v>10.237324703344115</v>
      </c>
      <c r="P2022" s="357">
        <v>10.237324703344107</v>
      </c>
      <c r="Q2022" s="356" t="s">
        <v>15063</v>
      </c>
    </row>
    <row r="2023" spans="1:18" x14ac:dyDescent="0.25">
      <c r="A2023" s="354">
        <v>2020</v>
      </c>
      <c r="B2023" s="355" t="s">
        <v>5252</v>
      </c>
      <c r="C2023" s="355" t="s">
        <v>1373</v>
      </c>
      <c r="D2023" s="355" t="s">
        <v>1445</v>
      </c>
      <c r="E2023" s="355" t="s">
        <v>1487</v>
      </c>
      <c r="F2023" s="356" t="s">
        <v>9071</v>
      </c>
      <c r="G2023" s="356" t="s">
        <v>9074</v>
      </c>
      <c r="H2023" s="356" t="s">
        <v>9075</v>
      </c>
      <c r="I2023" s="356" t="str">
        <f t="shared" si="63"/>
        <v>SOMENAHALLI_66F03-KAMBALAHALLI</v>
      </c>
      <c r="J2023" s="356" t="s">
        <v>5701</v>
      </c>
      <c r="K2023" s="356" t="s">
        <v>15063</v>
      </c>
      <c r="L2023" s="357">
        <v>0.50371999999999995</v>
      </c>
      <c r="M2023" s="357">
        <v>0.45662400000000003</v>
      </c>
      <c r="N2023" s="357">
        <v>0</v>
      </c>
      <c r="O2023" s="356">
        <f t="shared" si="62"/>
        <v>9.3496386881600735</v>
      </c>
      <c r="P2023" s="357">
        <v>29.364253770873749</v>
      </c>
      <c r="Q2023" s="356" t="s">
        <v>15063</v>
      </c>
    </row>
    <row r="2024" spans="1:18" x14ac:dyDescent="0.25">
      <c r="A2024" s="354">
        <v>2021</v>
      </c>
      <c r="B2024" s="355" t="s">
        <v>5252</v>
      </c>
      <c r="C2024" s="355" t="s">
        <v>1373</v>
      </c>
      <c r="D2024" s="355" t="s">
        <v>1445</v>
      </c>
      <c r="E2024" s="355" t="s">
        <v>1487</v>
      </c>
      <c r="F2024" s="356" t="s">
        <v>9087</v>
      </c>
      <c r="G2024" s="356" t="s">
        <v>9090</v>
      </c>
      <c r="H2024" s="356" t="s">
        <v>9091</v>
      </c>
      <c r="I2024" s="356" t="str">
        <f t="shared" si="63"/>
        <v>VATADAHOSAHALLI_66F03-NAKKALAHALLI</v>
      </c>
      <c r="J2024" s="356" t="s">
        <v>5701</v>
      </c>
      <c r="K2024" s="356" t="s">
        <v>15063</v>
      </c>
      <c r="L2024" s="357">
        <v>0.51825999999999994</v>
      </c>
      <c r="M2024" s="357">
        <v>0.46426199999999995</v>
      </c>
      <c r="N2024" s="357">
        <v>0</v>
      </c>
      <c r="O2024" s="356">
        <f t="shared" si="62"/>
        <v>10.419094662910508</v>
      </c>
      <c r="P2024" s="357">
        <v>10.419094662910499</v>
      </c>
      <c r="Q2024" s="356" t="s">
        <v>15063</v>
      </c>
    </row>
    <row r="2025" spans="1:18" x14ac:dyDescent="0.25">
      <c r="A2025" s="354">
        <v>2022</v>
      </c>
      <c r="B2025" s="355" t="s">
        <v>5252</v>
      </c>
      <c r="C2025" s="355" t="s">
        <v>1373</v>
      </c>
      <c r="D2025" s="355" t="s">
        <v>1445</v>
      </c>
      <c r="E2025" s="355" t="s">
        <v>1487</v>
      </c>
      <c r="F2025" s="356" t="s">
        <v>9054</v>
      </c>
      <c r="G2025" s="356" t="s">
        <v>9061</v>
      </c>
      <c r="H2025" s="356" t="s">
        <v>9062</v>
      </c>
      <c r="I2025" s="356" t="str">
        <f t="shared" si="63"/>
        <v>GUNDLUKOTTUR_66F04-BANDARLAHALLI NJY</v>
      </c>
      <c r="J2025" s="356" t="s">
        <v>5706</v>
      </c>
      <c r="K2025" s="356" t="s">
        <v>15063</v>
      </c>
      <c r="L2025" s="357">
        <v>0.48710999999999999</v>
      </c>
      <c r="M2025" s="357">
        <v>0.45574011599999997</v>
      </c>
      <c r="N2025" s="357">
        <v>0</v>
      </c>
      <c r="O2025" s="356">
        <f t="shared" si="62"/>
        <v>6.4400000000000031</v>
      </c>
      <c r="P2025" s="357">
        <v>56.891585137917524</v>
      </c>
      <c r="Q2025" s="356" t="s">
        <v>15063</v>
      </c>
    </row>
    <row r="2026" spans="1:18" x14ac:dyDescent="0.25">
      <c r="A2026" s="354">
        <v>2023</v>
      </c>
      <c r="B2026" s="355" t="s">
        <v>5252</v>
      </c>
      <c r="C2026" s="355" t="s">
        <v>1373</v>
      </c>
      <c r="D2026" s="355" t="s">
        <v>1445</v>
      </c>
      <c r="E2026" s="355" t="s">
        <v>1487</v>
      </c>
      <c r="F2026" s="356" t="s">
        <v>9071</v>
      </c>
      <c r="G2026" s="356" t="s">
        <v>9076</v>
      </c>
      <c r="H2026" s="356" t="s">
        <v>9077</v>
      </c>
      <c r="I2026" s="356" t="str">
        <f t="shared" si="63"/>
        <v>SOMENAHALLI_66F04-CHIKKANENCHERLU NJY</v>
      </c>
      <c r="J2026" s="356" t="s">
        <v>5706</v>
      </c>
      <c r="K2026" s="356" t="s">
        <v>15063</v>
      </c>
      <c r="L2026" s="357">
        <v>1.2153399999999999</v>
      </c>
      <c r="M2026" s="357">
        <v>1.1341393</v>
      </c>
      <c r="N2026" s="357">
        <v>0</v>
      </c>
      <c r="O2026" s="356">
        <f t="shared" si="62"/>
        <v>6.6813155166455402</v>
      </c>
      <c r="P2026" s="357">
        <v>63.606255214512174</v>
      </c>
      <c r="Q2026" s="356" t="s">
        <v>15063</v>
      </c>
    </row>
    <row r="2027" spans="1:18" x14ac:dyDescent="0.25">
      <c r="A2027" s="354">
        <v>2024</v>
      </c>
      <c r="B2027" s="355" t="s">
        <v>5252</v>
      </c>
      <c r="C2027" s="355" t="s">
        <v>1373</v>
      </c>
      <c r="D2027" s="355" t="s">
        <v>1445</v>
      </c>
      <c r="E2027" s="355" t="s">
        <v>1487</v>
      </c>
      <c r="F2027" s="356" t="s">
        <v>9009</v>
      </c>
      <c r="G2027" s="356" t="s">
        <v>9016</v>
      </c>
      <c r="H2027" s="356" t="s">
        <v>9017</v>
      </c>
      <c r="I2027" s="356" t="str">
        <f t="shared" si="63"/>
        <v>D_PALYA_66F04-LAKKASANDRA</v>
      </c>
      <c r="J2027" s="356" t="s">
        <v>5701</v>
      </c>
      <c r="K2027" s="356" t="s">
        <v>15063</v>
      </c>
      <c r="L2027" s="357">
        <v>0.27254</v>
      </c>
      <c r="M2027" s="357">
        <v>0.24567600000000001</v>
      </c>
      <c r="N2027" s="357">
        <v>0</v>
      </c>
      <c r="O2027" s="356">
        <f t="shared" si="62"/>
        <v>9.8569017391942459</v>
      </c>
      <c r="P2027" s="357">
        <v>9.8569017391942353</v>
      </c>
      <c r="Q2027" s="356" t="s">
        <v>15063</v>
      </c>
    </row>
    <row r="2028" spans="1:18" x14ac:dyDescent="0.25">
      <c r="A2028" s="354">
        <v>2025</v>
      </c>
      <c r="B2028" s="355" t="s">
        <v>5252</v>
      </c>
      <c r="C2028" s="355" t="s">
        <v>1373</v>
      </c>
      <c r="D2028" s="355" t="s">
        <v>1445</v>
      </c>
      <c r="E2028" s="355" t="s">
        <v>1487</v>
      </c>
      <c r="F2028" s="356" t="s">
        <v>9031</v>
      </c>
      <c r="G2028" s="356" t="s">
        <v>9038</v>
      </c>
      <c r="H2028" s="356" t="s">
        <v>9039</v>
      </c>
      <c r="I2028" s="356" t="str">
        <f t="shared" si="63"/>
        <v>GUDIBANDE_66F04-LOCAL</v>
      </c>
      <c r="J2028" s="356" t="s">
        <v>2405</v>
      </c>
      <c r="K2028" s="356" t="s">
        <v>15063</v>
      </c>
      <c r="L2028" s="357">
        <v>0.87816000000000005</v>
      </c>
      <c r="M2028" s="357">
        <v>0.77319369999999998</v>
      </c>
      <c r="N2028" s="357">
        <v>0</v>
      </c>
      <c r="O2028" s="356">
        <f t="shared" si="62"/>
        <v>11.95298123348821</v>
      </c>
      <c r="P2028" s="357">
        <v>11.952981233488213</v>
      </c>
      <c r="Q2028" s="356" t="s">
        <v>15063</v>
      </c>
    </row>
    <row r="2029" spans="1:18" x14ac:dyDescent="0.25">
      <c r="A2029" s="354">
        <v>2026</v>
      </c>
      <c r="B2029" s="355" t="s">
        <v>5252</v>
      </c>
      <c r="C2029" s="355" t="s">
        <v>1373</v>
      </c>
      <c r="D2029" s="355" t="s">
        <v>1445</v>
      </c>
      <c r="E2029" s="355" t="s">
        <v>1487</v>
      </c>
      <c r="F2029" s="356" t="s">
        <v>9087</v>
      </c>
      <c r="G2029" s="356" t="s">
        <v>9092</v>
      </c>
      <c r="H2029" s="356" t="s">
        <v>9093</v>
      </c>
      <c r="I2029" s="356" t="str">
        <f t="shared" si="63"/>
        <v>VATADAHOSAHALLI_66F04-VATADAHOSAHALLI</v>
      </c>
      <c r="J2029" s="356" t="s">
        <v>5701</v>
      </c>
      <c r="K2029" s="356" t="s">
        <v>15063</v>
      </c>
      <c r="L2029" s="357">
        <v>0.39371999999999996</v>
      </c>
      <c r="M2029" s="357">
        <v>0.35531049999999997</v>
      </c>
      <c r="N2029" s="357">
        <v>0</v>
      </c>
      <c r="O2029" s="356">
        <f t="shared" si="62"/>
        <v>9.7555369297978221</v>
      </c>
      <c r="P2029" s="357">
        <v>9.7555369297978363</v>
      </c>
      <c r="Q2029" s="356" t="s">
        <v>15063</v>
      </c>
    </row>
    <row r="2030" spans="1:18" x14ac:dyDescent="0.25">
      <c r="A2030" s="354">
        <v>2027</v>
      </c>
      <c r="B2030" s="355" t="s">
        <v>5252</v>
      </c>
      <c r="C2030" s="355" t="s">
        <v>1373</v>
      </c>
      <c r="D2030" s="355" t="s">
        <v>1445</v>
      </c>
      <c r="E2030" s="355" t="s">
        <v>1487</v>
      </c>
      <c r="F2030" s="356" t="s">
        <v>9009</v>
      </c>
      <c r="G2030" s="356" t="s">
        <v>9018</v>
      </c>
      <c r="H2030" s="356" t="s">
        <v>9019</v>
      </c>
      <c r="I2030" s="356" t="str">
        <f t="shared" si="63"/>
        <v>D_PALYA_66F05-BYCHAPURA NJY</v>
      </c>
      <c r="J2030" s="356" t="s">
        <v>5706</v>
      </c>
      <c r="K2030" s="356" t="s">
        <v>15063</v>
      </c>
      <c r="L2030" s="357">
        <v>1.2933600000000001</v>
      </c>
      <c r="M2030" s="357">
        <v>1.1695165000000001</v>
      </c>
      <c r="N2030" s="357">
        <v>0</v>
      </c>
      <c r="O2030" s="356">
        <f t="shared" si="62"/>
        <v>9.5753309210119379</v>
      </c>
      <c r="P2030" s="357">
        <v>59.409249939492504</v>
      </c>
      <c r="Q2030" s="356" t="s">
        <v>15063</v>
      </c>
    </row>
    <row r="2031" spans="1:18" x14ac:dyDescent="0.25">
      <c r="A2031" s="354">
        <v>2028</v>
      </c>
      <c r="B2031" s="355" t="s">
        <v>5252</v>
      </c>
      <c r="C2031" s="355" t="s">
        <v>1373</v>
      </c>
      <c r="D2031" s="355" t="s">
        <v>1445</v>
      </c>
      <c r="E2031" s="355" t="s">
        <v>1487</v>
      </c>
      <c r="F2031" s="356" t="s">
        <v>9082</v>
      </c>
      <c r="G2031" s="356" t="s">
        <v>9085</v>
      </c>
      <c r="H2031" s="356" t="s">
        <v>9086</v>
      </c>
      <c r="I2031" s="356" t="str">
        <f t="shared" si="63"/>
        <v>SOMENAHALLI_EHT_66F05-DHINNAHALLI</v>
      </c>
      <c r="J2031" s="356" t="s">
        <v>5701</v>
      </c>
      <c r="K2031" s="356" t="s">
        <v>15063</v>
      </c>
      <c r="L2031" s="357">
        <v>0.68300000000000005</v>
      </c>
      <c r="M2031" s="357">
        <v>0.61718549999999994</v>
      </c>
      <c r="N2031" s="357">
        <v>0</v>
      </c>
      <c r="O2031" s="356">
        <f t="shared" si="62"/>
        <v>9.6360907759883023</v>
      </c>
      <c r="P2031" s="357">
        <v>11.942531931519152</v>
      </c>
      <c r="Q2031" s="356" t="s">
        <v>15063</v>
      </c>
      <c r="R2031" s="358" t="e">
        <f>#REF!-M2031</f>
        <v>#REF!</v>
      </c>
    </row>
    <row r="2032" spans="1:18" x14ac:dyDescent="0.25">
      <c r="A2032" s="354">
        <v>2029</v>
      </c>
      <c r="B2032" s="355" t="s">
        <v>5252</v>
      </c>
      <c r="C2032" s="355" t="s">
        <v>1373</v>
      </c>
      <c r="D2032" s="355" t="s">
        <v>1445</v>
      </c>
      <c r="E2032" s="355" t="s">
        <v>1487</v>
      </c>
      <c r="F2032" s="356" t="s">
        <v>9087</v>
      </c>
      <c r="G2032" s="356" t="s">
        <v>9094</v>
      </c>
      <c r="H2032" s="356" t="s">
        <v>9095</v>
      </c>
      <c r="I2032" s="356" t="str">
        <f t="shared" si="63"/>
        <v>VATADAHOSAHALLI_66F05-LAKKASANDRA</v>
      </c>
      <c r="J2032" s="356" t="s">
        <v>5701</v>
      </c>
      <c r="K2032" s="356" t="s">
        <v>15063</v>
      </c>
      <c r="L2032" s="357">
        <v>5.0600000000000003E-3</v>
      </c>
      <c r="M2032" s="357">
        <v>4.5700000000000003E-3</v>
      </c>
      <c r="N2032" s="357">
        <v>0</v>
      </c>
      <c r="O2032" s="356">
        <f t="shared" si="62"/>
        <v>9.6837944664031621</v>
      </c>
      <c r="P2032" s="357">
        <v>9.6837944664031621</v>
      </c>
      <c r="Q2032" s="356" t="s">
        <v>15063</v>
      </c>
    </row>
    <row r="2033" spans="1:17" x14ac:dyDescent="0.25">
      <c r="A2033" s="354">
        <v>2030</v>
      </c>
      <c r="B2033" s="355" t="s">
        <v>5252</v>
      </c>
      <c r="C2033" s="355" t="s">
        <v>1373</v>
      </c>
      <c r="D2033" s="355" t="s">
        <v>1445</v>
      </c>
      <c r="E2033" s="355" t="s">
        <v>1487</v>
      </c>
      <c r="F2033" s="356" t="s">
        <v>9031</v>
      </c>
      <c r="G2033" s="356" t="s">
        <v>9040</v>
      </c>
      <c r="H2033" s="356" t="s">
        <v>9041</v>
      </c>
      <c r="I2033" s="356" t="str">
        <f t="shared" si="63"/>
        <v>GUDIBANDE_66F05-THIRUMANI NJY</v>
      </c>
      <c r="J2033" s="356" t="s">
        <v>5706</v>
      </c>
      <c r="K2033" s="356" t="s">
        <v>15063</v>
      </c>
      <c r="L2033" s="357">
        <v>0.79358000000000006</v>
      </c>
      <c r="M2033" s="357">
        <v>0.71166099999999999</v>
      </c>
      <c r="N2033" s="357">
        <v>0</v>
      </c>
      <c r="O2033" s="356">
        <f t="shared" si="62"/>
        <v>10.322714786158935</v>
      </c>
      <c r="P2033" s="357">
        <v>39.737713495772631</v>
      </c>
      <c r="Q2033" s="356" t="s">
        <v>15063</v>
      </c>
    </row>
    <row r="2034" spans="1:17" x14ac:dyDescent="0.25">
      <c r="A2034" s="354">
        <v>2031</v>
      </c>
      <c r="B2034" s="355" t="s">
        <v>5252</v>
      </c>
      <c r="C2034" s="355" t="s">
        <v>1373</v>
      </c>
      <c r="D2034" s="355" t="s">
        <v>1445</v>
      </c>
      <c r="E2034" s="355" t="s">
        <v>1487</v>
      </c>
      <c r="F2034" s="356" t="s">
        <v>9009</v>
      </c>
      <c r="G2034" s="356" t="s">
        <v>9020</v>
      </c>
      <c r="H2034" s="356" t="s">
        <v>9021</v>
      </c>
      <c r="I2034" s="356" t="str">
        <f t="shared" si="63"/>
        <v>D_PALYA_66F06-GANGASANDRA</v>
      </c>
      <c r="J2034" s="356" t="s">
        <v>5706</v>
      </c>
      <c r="K2034" s="356" t="s">
        <v>15063</v>
      </c>
      <c r="L2034" s="357">
        <v>0.83001999999999998</v>
      </c>
      <c r="M2034" s="357">
        <v>0.74989229999999996</v>
      </c>
      <c r="N2034" s="357">
        <v>0</v>
      </c>
      <c r="O2034" s="356">
        <f t="shared" si="62"/>
        <v>9.6537071395870004</v>
      </c>
      <c r="P2034" s="357">
        <v>63.567332044345136</v>
      </c>
      <c r="Q2034" s="356" t="s">
        <v>15063</v>
      </c>
    </row>
    <row r="2035" spans="1:17" x14ac:dyDescent="0.25">
      <c r="A2035" s="354">
        <v>2032</v>
      </c>
      <c r="B2035" s="355" t="s">
        <v>5252</v>
      </c>
      <c r="C2035" s="355" t="s">
        <v>1373</v>
      </c>
      <c r="D2035" s="355" t="s">
        <v>1445</v>
      </c>
      <c r="E2035" s="355" t="s">
        <v>1487</v>
      </c>
      <c r="F2035" s="356" t="s">
        <v>9087</v>
      </c>
      <c r="G2035" s="356" t="s">
        <v>9096</v>
      </c>
      <c r="H2035" s="356" t="s">
        <v>9097</v>
      </c>
      <c r="I2035" s="356" t="str">
        <f t="shared" si="63"/>
        <v>VATADAHOSAHALLI_66F06-HULIKUNTE</v>
      </c>
      <c r="J2035" s="356" t="s">
        <v>5701</v>
      </c>
      <c r="K2035" s="356" t="s">
        <v>15063</v>
      </c>
      <c r="L2035" s="357">
        <v>0.28711999999999999</v>
      </c>
      <c r="M2035" s="357">
        <v>0.25848900000000002</v>
      </c>
      <c r="N2035" s="357">
        <v>0</v>
      </c>
      <c r="O2035" s="356">
        <f t="shared" si="62"/>
        <v>9.9717887991083742</v>
      </c>
      <c r="P2035" s="357">
        <v>9.97178879910836</v>
      </c>
      <c r="Q2035" s="356" t="s">
        <v>15063</v>
      </c>
    </row>
    <row r="2036" spans="1:17" x14ac:dyDescent="0.25">
      <c r="A2036" s="354">
        <v>2033</v>
      </c>
      <c r="B2036" s="355" t="s">
        <v>5252</v>
      </c>
      <c r="C2036" s="355" t="s">
        <v>1373</v>
      </c>
      <c r="D2036" s="355" t="s">
        <v>1445</v>
      </c>
      <c r="E2036" s="355" t="s">
        <v>1487</v>
      </c>
      <c r="F2036" s="356" t="s">
        <v>9031</v>
      </c>
      <c r="G2036" s="356" t="s">
        <v>9042</v>
      </c>
      <c r="H2036" s="356" t="s">
        <v>9043</v>
      </c>
      <c r="I2036" s="356" t="str">
        <f t="shared" si="63"/>
        <v>GUDIBANDE_66F06-POLAMPALLY</v>
      </c>
      <c r="J2036" s="356" t="s">
        <v>5701</v>
      </c>
      <c r="K2036" s="356" t="s">
        <v>15063</v>
      </c>
      <c r="L2036" s="357">
        <v>0.74168000000000012</v>
      </c>
      <c r="M2036" s="357">
        <v>0.66997200000000001</v>
      </c>
      <c r="N2036" s="357">
        <v>0</v>
      </c>
      <c r="O2036" s="356">
        <f t="shared" si="62"/>
        <v>9.6683205695178653</v>
      </c>
      <c r="P2036" s="357">
        <v>9.6683205695178529</v>
      </c>
      <c r="Q2036" s="356" t="s">
        <v>15063</v>
      </c>
    </row>
    <row r="2037" spans="1:17" x14ac:dyDescent="0.25">
      <c r="A2037" s="354">
        <v>2034</v>
      </c>
      <c r="B2037" s="355" t="s">
        <v>5252</v>
      </c>
      <c r="C2037" s="355" t="s">
        <v>1373</v>
      </c>
      <c r="D2037" s="355" t="s">
        <v>1445</v>
      </c>
      <c r="E2037" s="355" t="s">
        <v>1487</v>
      </c>
      <c r="F2037" s="356" t="s">
        <v>9071</v>
      </c>
      <c r="G2037" s="356" t="s">
        <v>9078</v>
      </c>
      <c r="H2037" s="356" t="s">
        <v>9079</v>
      </c>
      <c r="I2037" s="356" t="str">
        <f t="shared" si="63"/>
        <v>SOMENAHALLI_66F06-THUMAKUNTE</v>
      </c>
      <c r="J2037" s="356" t="s">
        <v>5701</v>
      </c>
      <c r="K2037" s="356" t="s">
        <v>15063</v>
      </c>
      <c r="L2037" s="357">
        <v>0.19439999999999999</v>
      </c>
      <c r="M2037" s="357">
        <v>0.1743999336</v>
      </c>
      <c r="N2037" s="357">
        <v>0</v>
      </c>
      <c r="O2037" s="356">
        <f t="shared" si="62"/>
        <v>10.288099999999995</v>
      </c>
      <c r="P2037" s="357">
        <v>10.2881</v>
      </c>
      <c r="Q2037" s="356" t="s">
        <v>15063</v>
      </c>
    </row>
    <row r="2038" spans="1:17" x14ac:dyDescent="0.25">
      <c r="A2038" s="354">
        <v>2035</v>
      </c>
      <c r="B2038" s="355" t="s">
        <v>5252</v>
      </c>
      <c r="C2038" s="355" t="s">
        <v>1373</v>
      </c>
      <c r="D2038" s="355" t="s">
        <v>1445</v>
      </c>
      <c r="E2038" s="355" t="s">
        <v>1487</v>
      </c>
      <c r="F2038" s="356" t="s">
        <v>9071</v>
      </c>
      <c r="G2038" s="356" t="s">
        <v>9080</v>
      </c>
      <c r="H2038" s="356" t="s">
        <v>9081</v>
      </c>
      <c r="I2038" s="356" t="str">
        <f t="shared" si="63"/>
        <v>SOMENAHALLI_66F07-GBD INDUSTRIAL</v>
      </c>
      <c r="J2038" s="356" t="s">
        <v>2414</v>
      </c>
      <c r="K2038" s="356" t="s">
        <v>15063</v>
      </c>
      <c r="L2038" s="357">
        <v>0.59160000000000001</v>
      </c>
      <c r="M2038" s="357">
        <v>0.52654945000000009</v>
      </c>
      <c r="N2038" s="357">
        <v>0</v>
      </c>
      <c r="O2038" s="356">
        <f t="shared" si="62"/>
        <v>10.995698106828925</v>
      </c>
      <c r="P2038" s="357">
        <v>10.995698106828932</v>
      </c>
      <c r="Q2038" s="356" t="s">
        <v>15063</v>
      </c>
    </row>
    <row r="2039" spans="1:17" x14ac:dyDescent="0.25">
      <c r="A2039" s="354">
        <v>2036</v>
      </c>
      <c r="B2039" s="355" t="s">
        <v>5252</v>
      </c>
      <c r="C2039" s="355" t="s">
        <v>1373</v>
      </c>
      <c r="D2039" s="355" t="s">
        <v>1445</v>
      </c>
      <c r="E2039" s="355" t="s">
        <v>1487</v>
      </c>
      <c r="F2039" s="356" t="s">
        <v>9009</v>
      </c>
      <c r="G2039" s="356" t="s">
        <v>9022</v>
      </c>
      <c r="H2039" s="356" t="s">
        <v>9023</v>
      </c>
      <c r="I2039" s="356" t="str">
        <f t="shared" si="63"/>
        <v>D_PALYA_66F07-HUDUGURU</v>
      </c>
      <c r="J2039" s="356" t="s">
        <v>5701</v>
      </c>
      <c r="K2039" s="356" t="s">
        <v>15063</v>
      </c>
      <c r="L2039" s="357">
        <v>0.24495999999999998</v>
      </c>
      <c r="M2039" s="357">
        <v>0.220524</v>
      </c>
      <c r="N2039" s="357">
        <v>0</v>
      </c>
      <c r="O2039" s="356">
        <f t="shared" si="62"/>
        <v>9.975506205094705</v>
      </c>
      <c r="P2039" s="357">
        <v>9.9755062050946979</v>
      </c>
      <c r="Q2039" s="356" t="s">
        <v>15063</v>
      </c>
    </row>
    <row r="2040" spans="1:17" x14ac:dyDescent="0.25">
      <c r="A2040" s="354">
        <v>2037</v>
      </c>
      <c r="B2040" s="355" t="s">
        <v>5252</v>
      </c>
      <c r="C2040" s="355" t="s">
        <v>1373</v>
      </c>
      <c r="D2040" s="355" t="s">
        <v>1445</v>
      </c>
      <c r="E2040" s="355" t="s">
        <v>1487</v>
      </c>
      <c r="F2040" s="356" t="s">
        <v>9031</v>
      </c>
      <c r="G2040" s="356" t="s">
        <v>9044</v>
      </c>
      <c r="H2040" s="356" t="s">
        <v>9045</v>
      </c>
      <c r="I2040" s="356" t="str">
        <f t="shared" si="63"/>
        <v>GUDIBANDE_66F07-RAMAPATNA-NEW</v>
      </c>
      <c r="J2040" s="356" t="s">
        <v>5701</v>
      </c>
      <c r="K2040" s="356" t="s">
        <v>15063</v>
      </c>
      <c r="L2040" s="357">
        <v>0.49558000000000002</v>
      </c>
      <c r="M2040" s="357">
        <v>0.44660999999999995</v>
      </c>
      <c r="N2040" s="357">
        <v>0</v>
      </c>
      <c r="O2040" s="356">
        <f t="shared" si="62"/>
        <v>9.8813511441139816</v>
      </c>
      <c r="P2040" s="357">
        <v>9.8813511441139816</v>
      </c>
      <c r="Q2040" s="356" t="s">
        <v>15063</v>
      </c>
    </row>
    <row r="2041" spans="1:17" x14ac:dyDescent="0.25">
      <c r="A2041" s="354">
        <v>2038</v>
      </c>
      <c r="B2041" s="355" t="s">
        <v>5252</v>
      </c>
      <c r="C2041" s="355" t="s">
        <v>1373</v>
      </c>
      <c r="D2041" s="355" t="s">
        <v>1445</v>
      </c>
      <c r="E2041" s="355" t="s">
        <v>1487</v>
      </c>
      <c r="F2041" s="356" t="s">
        <v>9054</v>
      </c>
      <c r="G2041" s="356" t="s">
        <v>9063</v>
      </c>
      <c r="H2041" s="356" t="s">
        <v>9064</v>
      </c>
      <c r="I2041" s="356" t="str">
        <f t="shared" si="63"/>
        <v>GUNDLUKOTTUR_66F07-YELLODU</v>
      </c>
      <c r="J2041" s="356" t="s">
        <v>5701</v>
      </c>
      <c r="K2041" s="356" t="s">
        <v>15063</v>
      </c>
      <c r="L2041" s="357">
        <v>0.58408000000000004</v>
      </c>
      <c r="M2041" s="357">
        <v>0.52544049999999998</v>
      </c>
      <c r="N2041" s="357">
        <v>0</v>
      </c>
      <c r="O2041" s="356">
        <f t="shared" si="62"/>
        <v>10.039634981509394</v>
      </c>
      <c r="P2041" s="357">
        <v>10.039634981509394</v>
      </c>
      <c r="Q2041" s="356" t="s">
        <v>15063</v>
      </c>
    </row>
    <row r="2042" spans="1:17" x14ac:dyDescent="0.25">
      <c r="A2042" s="354">
        <v>2039</v>
      </c>
      <c r="B2042" s="355" t="s">
        <v>5252</v>
      </c>
      <c r="C2042" s="355" t="s">
        <v>1373</v>
      </c>
      <c r="D2042" s="355" t="s">
        <v>1445</v>
      </c>
      <c r="E2042" s="355" t="s">
        <v>1487</v>
      </c>
      <c r="F2042" s="356" t="s">
        <v>9031</v>
      </c>
      <c r="G2042" s="356" t="s">
        <v>9046</v>
      </c>
      <c r="H2042" s="356" t="s">
        <v>9047</v>
      </c>
      <c r="I2042" s="356" t="str">
        <f t="shared" si="63"/>
        <v>GUDIBANDE_66F08-BOGENAHALLY</v>
      </c>
      <c r="J2042" s="356" t="s">
        <v>5701</v>
      </c>
      <c r="K2042" s="356" t="s">
        <v>15063</v>
      </c>
      <c r="L2042" s="357">
        <v>0.59955999999999998</v>
      </c>
      <c r="M2042" s="357">
        <v>0.53215000000000001</v>
      </c>
      <c r="N2042" s="357">
        <v>0</v>
      </c>
      <c r="O2042" s="356">
        <f t="shared" si="62"/>
        <v>11.243245046367331</v>
      </c>
      <c r="P2042" s="357">
        <v>26.493284910959268</v>
      </c>
      <c r="Q2042" s="356" t="s">
        <v>15063</v>
      </c>
    </row>
    <row r="2043" spans="1:17" x14ac:dyDescent="0.25">
      <c r="A2043" s="354">
        <v>2040</v>
      </c>
      <c r="B2043" s="355" t="s">
        <v>5252</v>
      </c>
      <c r="C2043" s="355" t="s">
        <v>1373</v>
      </c>
      <c r="D2043" s="355" t="s">
        <v>1445</v>
      </c>
      <c r="E2043" s="355" t="s">
        <v>1487</v>
      </c>
      <c r="F2043" s="356" t="s">
        <v>9087</v>
      </c>
      <c r="G2043" s="356" t="s">
        <v>9098</v>
      </c>
      <c r="H2043" s="356" t="s">
        <v>9099</v>
      </c>
      <c r="I2043" s="356" t="str">
        <f t="shared" si="63"/>
        <v>VATADAHOSAHALLI_66F08-JEELAKUNTE</v>
      </c>
      <c r="J2043" s="356" t="s">
        <v>5701</v>
      </c>
      <c r="K2043" s="356" t="s">
        <v>15063</v>
      </c>
      <c r="L2043" s="357">
        <v>0.40736</v>
      </c>
      <c r="M2043" s="357">
        <v>0.36848599999999998</v>
      </c>
      <c r="N2043" s="357">
        <v>0</v>
      </c>
      <c r="O2043" s="356">
        <f t="shared" si="62"/>
        <v>9.5429104477611997</v>
      </c>
      <c r="P2043" s="357">
        <v>9.5429104477612103</v>
      </c>
      <c r="Q2043" s="356" t="s">
        <v>15063</v>
      </c>
    </row>
    <row r="2044" spans="1:17" x14ac:dyDescent="0.25">
      <c r="A2044" s="354">
        <v>2041</v>
      </c>
      <c r="B2044" s="355" t="s">
        <v>5252</v>
      </c>
      <c r="C2044" s="355" t="s">
        <v>1373</v>
      </c>
      <c r="D2044" s="355" t="s">
        <v>1445</v>
      </c>
      <c r="E2044" s="355" t="s">
        <v>1487</v>
      </c>
      <c r="F2044" s="356" t="s">
        <v>9009</v>
      </c>
      <c r="G2044" s="356" t="s">
        <v>9024</v>
      </c>
      <c r="H2044" s="356" t="s">
        <v>9025</v>
      </c>
      <c r="I2044" s="356" t="str">
        <f t="shared" si="63"/>
        <v>D_PALYA_66F08-KADBURU</v>
      </c>
      <c r="J2044" s="356" t="s">
        <v>5701</v>
      </c>
      <c r="K2044" s="356" t="s">
        <v>15063</v>
      </c>
      <c r="L2044" s="357">
        <v>1.0818599999999998</v>
      </c>
      <c r="M2044" s="357">
        <v>0.97357939999999998</v>
      </c>
      <c r="N2044" s="357">
        <v>0</v>
      </c>
      <c r="O2044" s="356">
        <f t="shared" si="62"/>
        <v>10.008744199804028</v>
      </c>
      <c r="P2044" s="357">
        <v>10.008744199804021</v>
      </c>
      <c r="Q2044" s="356" t="s">
        <v>15063</v>
      </c>
    </row>
    <row r="2045" spans="1:17" x14ac:dyDescent="0.25">
      <c r="A2045" s="354">
        <v>2042</v>
      </c>
      <c r="B2045" s="355" t="s">
        <v>5252</v>
      </c>
      <c r="C2045" s="355" t="s">
        <v>1373</v>
      </c>
      <c r="D2045" s="355" t="s">
        <v>1445</v>
      </c>
      <c r="E2045" s="355" t="s">
        <v>1487</v>
      </c>
      <c r="F2045" s="356" t="s">
        <v>9054</v>
      </c>
      <c r="G2045" s="356" t="s">
        <v>9065</v>
      </c>
      <c r="H2045" s="356" t="s">
        <v>9066</v>
      </c>
      <c r="I2045" s="356" t="str">
        <f t="shared" si="63"/>
        <v>GUNDLUKOTTUR_66F08-NILUGUMBA NJY</v>
      </c>
      <c r="J2045" s="356" t="s">
        <v>5706</v>
      </c>
      <c r="K2045" s="356" t="s">
        <v>15063</v>
      </c>
      <c r="L2045" s="357">
        <v>0.64190000000000003</v>
      </c>
      <c r="M2045" s="357">
        <v>0.57263609999999998</v>
      </c>
      <c r="N2045" s="357">
        <v>0</v>
      </c>
      <c r="O2045" s="356">
        <f t="shared" si="62"/>
        <v>10.79045022589189</v>
      </c>
      <c r="P2045" s="357">
        <v>72.157254475042095</v>
      </c>
      <c r="Q2045" s="356" t="s">
        <v>15063</v>
      </c>
    </row>
    <row r="2046" spans="1:17" x14ac:dyDescent="0.25">
      <c r="A2046" s="354">
        <v>2043</v>
      </c>
      <c r="B2046" s="355" t="s">
        <v>5252</v>
      </c>
      <c r="C2046" s="355" t="s">
        <v>1373</v>
      </c>
      <c r="D2046" s="355" t="s">
        <v>1445</v>
      </c>
      <c r="E2046" s="355" t="s">
        <v>1487</v>
      </c>
      <c r="F2046" s="356" t="s">
        <v>9054</v>
      </c>
      <c r="G2046" s="356" t="s">
        <v>9067</v>
      </c>
      <c r="H2046" s="356" t="s">
        <v>9068</v>
      </c>
      <c r="I2046" s="356" t="str">
        <f t="shared" si="63"/>
        <v>GUNDLUKOTTUR_66F09-G.KOTHURU NJY</v>
      </c>
      <c r="J2046" s="356" t="s">
        <v>5706</v>
      </c>
      <c r="K2046" s="356" t="s">
        <v>15063</v>
      </c>
      <c r="L2046" s="357">
        <v>0.58104</v>
      </c>
      <c r="M2046" s="357">
        <v>0.54341099999999998</v>
      </c>
      <c r="N2046" s="357">
        <v>0</v>
      </c>
      <c r="O2046" s="356">
        <f t="shared" si="62"/>
        <v>6.4761462205700173</v>
      </c>
      <c r="P2046" s="357">
        <v>75.655425342257871</v>
      </c>
      <c r="Q2046" s="356" t="s">
        <v>15063</v>
      </c>
    </row>
    <row r="2047" spans="1:17" x14ac:dyDescent="0.25">
      <c r="A2047" s="354">
        <v>2044</v>
      </c>
      <c r="B2047" s="355" t="s">
        <v>5252</v>
      </c>
      <c r="C2047" s="355" t="s">
        <v>1373</v>
      </c>
      <c r="D2047" s="355" t="s">
        <v>1445</v>
      </c>
      <c r="E2047" s="355" t="s">
        <v>1487</v>
      </c>
      <c r="F2047" s="356" t="s">
        <v>9009</v>
      </c>
      <c r="G2047" s="356" t="s">
        <v>9026</v>
      </c>
      <c r="H2047" s="356" t="s">
        <v>8909</v>
      </c>
      <c r="I2047" s="356" t="str">
        <f t="shared" si="63"/>
        <v>D_PALYA_66F09-NAMAGONDLU</v>
      </c>
      <c r="J2047" s="356" t="s">
        <v>5701</v>
      </c>
      <c r="K2047" s="356" t="s">
        <v>15063</v>
      </c>
      <c r="L2047" s="357">
        <v>0.23476</v>
      </c>
      <c r="M2047" s="357">
        <v>0.2102485</v>
      </c>
      <c r="N2047" s="357">
        <v>0</v>
      </c>
      <c r="O2047" s="356">
        <f t="shared" si="62"/>
        <v>10.441088771511327</v>
      </c>
      <c r="P2047" s="357">
        <v>10.457339836165524</v>
      </c>
      <c r="Q2047" s="356" t="s">
        <v>15063</v>
      </c>
    </row>
    <row r="2048" spans="1:17" x14ac:dyDescent="0.25">
      <c r="A2048" s="354">
        <v>2045</v>
      </c>
      <c r="B2048" s="355" t="s">
        <v>5252</v>
      </c>
      <c r="C2048" s="355" t="s">
        <v>1373</v>
      </c>
      <c r="D2048" s="355" t="s">
        <v>1445</v>
      </c>
      <c r="E2048" s="355" t="s">
        <v>1487</v>
      </c>
      <c r="F2048" s="356" t="s">
        <v>9087</v>
      </c>
      <c r="G2048" s="356" t="s">
        <v>9100</v>
      </c>
      <c r="H2048" s="356" t="s">
        <v>9101</v>
      </c>
      <c r="I2048" s="356" t="str">
        <f t="shared" si="63"/>
        <v>VATADAHOSAHALLI_66F09-THOKALAHALLI  NJY</v>
      </c>
      <c r="J2048" s="356" t="s">
        <v>5706</v>
      </c>
      <c r="K2048" s="356" t="s">
        <v>15063</v>
      </c>
      <c r="L2048" s="357">
        <v>0.91432000000000002</v>
      </c>
      <c r="M2048" s="357">
        <v>0.87401344999999997</v>
      </c>
      <c r="N2048" s="357">
        <v>0</v>
      </c>
      <c r="O2048" s="356">
        <f t="shared" si="62"/>
        <v>4.4083635926152827</v>
      </c>
      <c r="P2048" s="357">
        <v>51.986976570660204</v>
      </c>
      <c r="Q2048" s="356" t="s">
        <v>15063</v>
      </c>
    </row>
    <row r="2049" spans="1:17" x14ac:dyDescent="0.25">
      <c r="A2049" s="354">
        <v>2046</v>
      </c>
      <c r="B2049" s="355" t="s">
        <v>5252</v>
      </c>
      <c r="C2049" s="355" t="s">
        <v>1373</v>
      </c>
      <c r="D2049" s="355" t="s">
        <v>1445</v>
      </c>
      <c r="E2049" s="355" t="s">
        <v>1487</v>
      </c>
      <c r="F2049" s="356" t="s">
        <v>9031</v>
      </c>
      <c r="G2049" s="356" t="s">
        <v>9048</v>
      </c>
      <c r="H2049" s="356" t="s">
        <v>9049</v>
      </c>
      <c r="I2049" s="356" t="str">
        <f t="shared" si="63"/>
        <v>GUDIBANDE_66F09-WATER-WORKS</v>
      </c>
      <c r="J2049" s="356" t="s">
        <v>3759</v>
      </c>
      <c r="K2049" s="356" t="s">
        <v>15063</v>
      </c>
      <c r="L2049" s="357">
        <v>8.2199999999999995E-2</v>
      </c>
      <c r="M2049" s="357">
        <v>7.2355000000000003E-2</v>
      </c>
      <c r="N2049" s="357">
        <v>0</v>
      </c>
      <c r="O2049" s="356">
        <f t="shared" si="62"/>
        <v>11.976885644768847</v>
      </c>
      <c r="P2049" s="357">
        <v>59.578082307082461</v>
      </c>
      <c r="Q2049" s="356" t="s">
        <v>15063</v>
      </c>
    </row>
    <row r="2050" spans="1:17" x14ac:dyDescent="0.25">
      <c r="A2050" s="354">
        <v>2047</v>
      </c>
      <c r="B2050" s="355" t="s">
        <v>5252</v>
      </c>
      <c r="C2050" s="355" t="s">
        <v>1373</v>
      </c>
      <c r="D2050" s="355" t="s">
        <v>1445</v>
      </c>
      <c r="E2050" s="355" t="s">
        <v>1487</v>
      </c>
      <c r="F2050" s="356" t="s">
        <v>9054</v>
      </c>
      <c r="G2050" s="356" t="s">
        <v>9069</v>
      </c>
      <c r="H2050" s="356" t="s">
        <v>9070</v>
      </c>
      <c r="I2050" s="356" t="str">
        <f t="shared" si="63"/>
        <v>GUNDLUKOTTUR_66F10-CHOLASHETTYHALLI</v>
      </c>
      <c r="J2050" s="356" t="s">
        <v>5701</v>
      </c>
      <c r="K2050" s="356" t="s">
        <v>15063</v>
      </c>
      <c r="L2050" s="357">
        <v>0.59192</v>
      </c>
      <c r="M2050" s="357">
        <v>0.53382600000000002</v>
      </c>
      <c r="N2050" s="357">
        <v>0</v>
      </c>
      <c r="O2050" s="356">
        <f t="shared" si="62"/>
        <v>9.814501959724284</v>
      </c>
      <c r="P2050" s="357">
        <v>9.8145019597242751</v>
      </c>
      <c r="Q2050" s="356" t="s">
        <v>15063</v>
      </c>
    </row>
    <row r="2051" spans="1:17" x14ac:dyDescent="0.25">
      <c r="A2051" s="354">
        <v>2048</v>
      </c>
      <c r="B2051" s="355" t="s">
        <v>5252</v>
      </c>
      <c r="C2051" s="355" t="s">
        <v>1373</v>
      </c>
      <c r="D2051" s="355" t="s">
        <v>1445</v>
      </c>
      <c r="E2051" s="355" t="s">
        <v>1487</v>
      </c>
      <c r="F2051" s="356" t="s">
        <v>9031</v>
      </c>
      <c r="G2051" s="356" t="s">
        <v>9050</v>
      </c>
      <c r="H2051" s="356" t="s">
        <v>9051</v>
      </c>
      <c r="I2051" s="356" t="str">
        <f t="shared" si="63"/>
        <v>GUDIBANDE_66F10-JANGALAHALLI NJY</v>
      </c>
      <c r="J2051" s="356" t="s">
        <v>5706</v>
      </c>
      <c r="K2051" s="356" t="s">
        <v>15063</v>
      </c>
      <c r="L2051" s="357">
        <v>0.73675999999999997</v>
      </c>
      <c r="M2051" s="357">
        <v>0.68815249999999994</v>
      </c>
      <c r="N2051" s="357">
        <v>0</v>
      </c>
      <c r="O2051" s="356">
        <f t="shared" si="62"/>
        <v>6.5974672892122301</v>
      </c>
      <c r="P2051" s="357">
        <v>61.735136820298408</v>
      </c>
      <c r="Q2051" s="356" t="s">
        <v>15063</v>
      </c>
    </row>
    <row r="2052" spans="1:17" x14ac:dyDescent="0.25">
      <c r="A2052" s="354">
        <v>2049</v>
      </c>
      <c r="B2052" s="355" t="s">
        <v>5252</v>
      </c>
      <c r="C2052" s="355" t="s">
        <v>1373</v>
      </c>
      <c r="D2052" s="355" t="s">
        <v>1445</v>
      </c>
      <c r="E2052" s="355" t="s">
        <v>1487</v>
      </c>
      <c r="F2052" s="356" t="s">
        <v>9087</v>
      </c>
      <c r="G2052" s="356" t="s">
        <v>9102</v>
      </c>
      <c r="H2052" s="356" t="s">
        <v>9103</v>
      </c>
      <c r="I2052" s="356" t="str">
        <f t="shared" si="63"/>
        <v>VATADAHOSAHALLI_66F10-NARASAPURA(NJY)</v>
      </c>
      <c r="J2052" s="356" t="s">
        <v>5706</v>
      </c>
      <c r="K2052" s="356" t="s">
        <v>15063</v>
      </c>
      <c r="L2052" s="357">
        <v>0.47933999999999999</v>
      </c>
      <c r="M2052" s="357">
        <v>0.42607819999999996</v>
      </c>
      <c r="N2052" s="357">
        <v>0</v>
      </c>
      <c r="O2052" s="356">
        <f t="shared" ref="O2052:O2115" si="64">((L2052-N2052)-M2052)/(L2052-N2052)*100</f>
        <v>11.111486627446078</v>
      </c>
      <c r="P2052" s="357">
        <v>72.030457910332885</v>
      </c>
      <c r="Q2052" s="356" t="s">
        <v>15063</v>
      </c>
    </row>
    <row r="2053" spans="1:17" x14ac:dyDescent="0.25">
      <c r="A2053" s="354">
        <v>2050</v>
      </c>
      <c r="B2053" s="355" t="s">
        <v>5252</v>
      </c>
      <c r="C2053" s="355" t="s">
        <v>1373</v>
      </c>
      <c r="D2053" s="355" t="s">
        <v>1445</v>
      </c>
      <c r="E2053" s="355" t="s">
        <v>1487</v>
      </c>
      <c r="F2053" s="356" t="s">
        <v>9009</v>
      </c>
      <c r="G2053" s="356" t="s">
        <v>9027</v>
      </c>
      <c r="H2053" s="356" t="s">
        <v>9028</v>
      </c>
      <c r="I2053" s="356" t="str">
        <f t="shared" ref="I2053:I2116" si="65">F2053&amp;H2053</f>
        <v>D_PALYA_66F10-VENKATAPURA</v>
      </c>
      <c r="J2053" s="356" t="s">
        <v>5701</v>
      </c>
      <c r="K2053" s="356" t="s">
        <v>15063</v>
      </c>
      <c r="L2053" s="357">
        <v>0.33202000000000004</v>
      </c>
      <c r="M2053" s="357">
        <v>0.30028499999999997</v>
      </c>
      <c r="N2053" s="357">
        <v>0</v>
      </c>
      <c r="O2053" s="356">
        <f t="shared" si="64"/>
        <v>9.5581591470393548</v>
      </c>
      <c r="P2053" s="357">
        <v>9.558159147039369</v>
      </c>
      <c r="Q2053" s="356" t="s">
        <v>15063</v>
      </c>
    </row>
    <row r="2054" spans="1:17" x14ac:dyDescent="0.25">
      <c r="A2054" s="354">
        <v>2051</v>
      </c>
      <c r="B2054" s="355" t="s">
        <v>5252</v>
      </c>
      <c r="C2054" s="355" t="s">
        <v>1373</v>
      </c>
      <c r="D2054" s="355" t="s">
        <v>1445</v>
      </c>
      <c r="E2054" s="355" t="s">
        <v>1487</v>
      </c>
      <c r="F2054" s="356" t="s">
        <v>9009</v>
      </c>
      <c r="G2054" s="356" t="s">
        <v>9029</v>
      </c>
      <c r="H2054" s="356" t="s">
        <v>9030</v>
      </c>
      <c r="I2054" s="356" t="str">
        <f t="shared" si="65"/>
        <v>D_PALYA_66F11-BALAREDDYHALLI NJY</v>
      </c>
      <c r="J2054" s="356" t="s">
        <v>5706</v>
      </c>
      <c r="K2054" s="356" t="s">
        <v>15063</v>
      </c>
      <c r="L2054" s="357">
        <v>0.74685999999999997</v>
      </c>
      <c r="M2054" s="357">
        <v>0.70260900000000004</v>
      </c>
      <c r="N2054" s="357">
        <v>0</v>
      </c>
      <c r="O2054" s="356">
        <f t="shared" si="64"/>
        <v>5.9249390782743658</v>
      </c>
      <c r="P2054" s="357">
        <v>53.5287693107759</v>
      </c>
      <c r="Q2054" s="356" t="s">
        <v>15063</v>
      </c>
    </row>
    <row r="2055" spans="1:17" x14ac:dyDescent="0.25">
      <c r="A2055" s="354">
        <v>2052</v>
      </c>
      <c r="B2055" s="355" t="s">
        <v>5252</v>
      </c>
      <c r="C2055" s="355" t="s">
        <v>1373</v>
      </c>
      <c r="D2055" s="355" t="s">
        <v>1445</v>
      </c>
      <c r="E2055" s="355" t="s">
        <v>1487</v>
      </c>
      <c r="F2055" s="356" t="s">
        <v>9031</v>
      </c>
      <c r="G2055" s="356" t="s">
        <v>9052</v>
      </c>
      <c r="H2055" s="356" t="s">
        <v>9053</v>
      </c>
      <c r="I2055" s="356" t="str">
        <f t="shared" si="65"/>
        <v>GUDIBANDE_66F11-VABASANDRA</v>
      </c>
      <c r="J2055" s="356" t="s">
        <v>5701</v>
      </c>
      <c r="K2055" s="356" t="s">
        <v>15063</v>
      </c>
      <c r="L2055" s="357">
        <v>0.20363999999999999</v>
      </c>
      <c r="M2055" s="357">
        <v>0.183647</v>
      </c>
      <c r="N2055" s="357">
        <v>0</v>
      </c>
      <c r="O2055" s="356">
        <f t="shared" si="64"/>
        <v>9.8178157532901107</v>
      </c>
      <c r="P2055" s="357">
        <v>9.8178157532901267</v>
      </c>
      <c r="Q2055" s="356" t="s">
        <v>15063</v>
      </c>
    </row>
    <row r="2056" spans="1:17" x14ac:dyDescent="0.25">
      <c r="A2056" s="354">
        <v>2053</v>
      </c>
      <c r="B2056" s="355" t="s">
        <v>5271</v>
      </c>
      <c r="C2056" s="355" t="s">
        <v>2396</v>
      </c>
      <c r="D2056" s="355" t="s">
        <v>1378</v>
      </c>
      <c r="E2056" s="355" t="s">
        <v>14811</v>
      </c>
      <c r="F2056" s="356" t="s">
        <v>5434</v>
      </c>
      <c r="G2056" s="356" t="s">
        <v>7654</v>
      </c>
      <c r="H2056" s="356" t="s">
        <v>7655</v>
      </c>
      <c r="I2056" s="356" t="str">
        <f t="shared" si="65"/>
        <v>HARAPPANAHALLI_66F01-BANDRI</v>
      </c>
      <c r="J2056" s="356" t="s">
        <v>5701</v>
      </c>
      <c r="K2056" s="356" t="s">
        <v>15063</v>
      </c>
      <c r="L2056" s="357">
        <v>0.38930000000000003</v>
      </c>
      <c r="M2056" s="357">
        <v>0.34865200000000002</v>
      </c>
      <c r="N2056" s="357">
        <v>0</v>
      </c>
      <c r="O2056" s="356">
        <f t="shared" si="64"/>
        <v>10.441304906241976</v>
      </c>
      <c r="P2056" s="357">
        <v>10.441304906241989</v>
      </c>
      <c r="Q2056" s="356" t="s">
        <v>15063</v>
      </c>
    </row>
    <row r="2057" spans="1:17" x14ac:dyDescent="0.25">
      <c r="A2057" s="354">
        <v>2054</v>
      </c>
      <c r="B2057" s="355" t="s">
        <v>5271</v>
      </c>
      <c r="C2057" s="355" t="s">
        <v>2396</v>
      </c>
      <c r="D2057" s="355" t="s">
        <v>1378</v>
      </c>
      <c r="E2057" s="355" t="s">
        <v>14811</v>
      </c>
      <c r="F2057" s="356" t="s">
        <v>7631</v>
      </c>
      <c r="G2057" s="356" t="s">
        <v>7632</v>
      </c>
      <c r="H2057" s="356" t="s">
        <v>7633</v>
      </c>
      <c r="I2057" s="356" t="str">
        <f t="shared" si="65"/>
        <v>BENNEHALLI_66F01-SASVIHALLI</v>
      </c>
      <c r="J2057" s="356" t="s">
        <v>5701</v>
      </c>
      <c r="K2057" s="356" t="s">
        <v>15063</v>
      </c>
      <c r="L2057" s="357">
        <v>0.371</v>
      </c>
      <c r="M2057" s="357">
        <v>0.333596</v>
      </c>
      <c r="N2057" s="357">
        <v>0</v>
      </c>
      <c r="O2057" s="356">
        <f t="shared" si="64"/>
        <v>10.081940700808625</v>
      </c>
      <c r="P2057" s="357">
        <v>10.081940700808612</v>
      </c>
      <c r="Q2057" s="356" t="s">
        <v>15063</v>
      </c>
    </row>
    <row r="2058" spans="1:17" x14ac:dyDescent="0.25">
      <c r="A2058" s="354">
        <v>2055</v>
      </c>
      <c r="B2058" s="355" t="s">
        <v>5271</v>
      </c>
      <c r="C2058" s="355" t="s">
        <v>2396</v>
      </c>
      <c r="D2058" s="355" t="s">
        <v>1378</v>
      </c>
      <c r="E2058" s="355" t="s">
        <v>14811</v>
      </c>
      <c r="F2058" s="356" t="s">
        <v>7631</v>
      </c>
      <c r="G2058" s="356" t="s">
        <v>7634</v>
      </c>
      <c r="H2058" s="356" t="s">
        <v>7635</v>
      </c>
      <c r="I2058" s="356" t="str">
        <f t="shared" si="65"/>
        <v>BENNEHALLI_66F02-NEELAVANJI</v>
      </c>
      <c r="J2058" s="356" t="s">
        <v>5701</v>
      </c>
      <c r="K2058" s="356" t="s">
        <v>15063</v>
      </c>
      <c r="L2058" s="357">
        <v>0.72560000000000002</v>
      </c>
      <c r="M2058" s="357">
        <v>0.65257000000000009</v>
      </c>
      <c r="N2058" s="357">
        <v>0</v>
      </c>
      <c r="O2058" s="356">
        <f t="shared" si="64"/>
        <v>10.064773980154344</v>
      </c>
      <c r="P2058" s="357">
        <v>10.064773980154351</v>
      </c>
      <c r="Q2058" s="356" t="s">
        <v>15063</v>
      </c>
    </row>
    <row r="2059" spans="1:17" x14ac:dyDescent="0.25">
      <c r="A2059" s="354">
        <v>2056</v>
      </c>
      <c r="B2059" s="355" t="s">
        <v>5271</v>
      </c>
      <c r="C2059" s="355" t="s">
        <v>2396</v>
      </c>
      <c r="D2059" s="355" t="s">
        <v>1378</v>
      </c>
      <c r="E2059" s="355" t="s">
        <v>14811</v>
      </c>
      <c r="F2059" s="356" t="s">
        <v>7631</v>
      </c>
      <c r="G2059" s="356" t="s">
        <v>7636</v>
      </c>
      <c r="H2059" s="356" t="s">
        <v>7637</v>
      </c>
      <c r="I2059" s="356" t="str">
        <f t="shared" si="65"/>
        <v>BENNEHALLI_66F03-MUTTIGI</v>
      </c>
      <c r="J2059" s="356" t="s">
        <v>5706</v>
      </c>
      <c r="K2059" s="356" t="s">
        <v>15063</v>
      </c>
      <c r="L2059" s="357">
        <v>0.55937999999999999</v>
      </c>
      <c r="M2059" s="357">
        <v>0.53209112999999997</v>
      </c>
      <c r="N2059" s="357">
        <v>0</v>
      </c>
      <c r="O2059" s="356">
        <f t="shared" si="64"/>
        <v>4.878413600772288</v>
      </c>
      <c r="P2059" s="357">
        <v>30.839781196789684</v>
      </c>
      <c r="Q2059" s="356" t="s">
        <v>15063</v>
      </c>
    </row>
    <row r="2060" spans="1:17" x14ac:dyDescent="0.25">
      <c r="A2060" s="354">
        <v>2057</v>
      </c>
      <c r="B2060" s="355" t="s">
        <v>5271</v>
      </c>
      <c r="C2060" s="355" t="s">
        <v>2396</v>
      </c>
      <c r="D2060" s="355" t="s">
        <v>1378</v>
      </c>
      <c r="E2060" s="355" t="s">
        <v>14811</v>
      </c>
      <c r="F2060" s="356" t="s">
        <v>7678</v>
      </c>
      <c r="G2060" s="356" t="s">
        <v>7679</v>
      </c>
      <c r="H2060" s="356" t="s">
        <v>7680</v>
      </c>
      <c r="I2060" s="356" t="str">
        <f t="shared" si="65"/>
        <v>ITTIGI_220F03-NANDIBEVOOR</v>
      </c>
      <c r="J2060" s="356" t="s">
        <v>5701</v>
      </c>
      <c r="K2060" s="356" t="s">
        <v>15063</v>
      </c>
      <c r="L2060" s="357">
        <v>0.96319999999999995</v>
      </c>
      <c r="M2060" s="357">
        <v>0.87038399999999994</v>
      </c>
      <c r="N2060" s="357">
        <v>0</v>
      </c>
      <c r="O2060" s="356">
        <f t="shared" si="64"/>
        <v>9.6362126245847204</v>
      </c>
      <c r="P2060" s="357">
        <v>9.6362126245847168</v>
      </c>
      <c r="Q2060" s="356" t="s">
        <v>15063</v>
      </c>
    </row>
    <row r="2061" spans="1:17" x14ac:dyDescent="0.25">
      <c r="A2061" s="354">
        <v>2058</v>
      </c>
      <c r="B2061" s="355" t="s">
        <v>5271</v>
      </c>
      <c r="C2061" s="355" t="s">
        <v>2396</v>
      </c>
      <c r="D2061" s="355" t="s">
        <v>1378</v>
      </c>
      <c r="E2061" s="355" t="s">
        <v>14811</v>
      </c>
      <c r="F2061" s="356" t="s">
        <v>7631</v>
      </c>
      <c r="G2061" s="356" t="s">
        <v>7638</v>
      </c>
      <c r="H2061" s="356" t="s">
        <v>7639</v>
      </c>
      <c r="I2061" s="356" t="str">
        <f t="shared" si="65"/>
        <v>BENNEHALLI_66F04-BADA</v>
      </c>
      <c r="J2061" s="356" t="s">
        <v>5701</v>
      </c>
      <c r="K2061" s="356" t="s">
        <v>15063</v>
      </c>
      <c r="L2061" s="357">
        <v>0.80699999999999994</v>
      </c>
      <c r="M2061" s="357">
        <v>0.72435399999999994</v>
      </c>
      <c r="N2061" s="357">
        <v>0</v>
      </c>
      <c r="O2061" s="356">
        <f t="shared" si="64"/>
        <v>10.241140024783148</v>
      </c>
      <c r="P2061" s="357">
        <v>10.241140024783146</v>
      </c>
      <c r="Q2061" s="356" t="s">
        <v>15063</v>
      </c>
    </row>
    <row r="2062" spans="1:17" x14ac:dyDescent="0.25">
      <c r="A2062" s="354">
        <v>2059</v>
      </c>
      <c r="B2062" s="355" t="s">
        <v>5271</v>
      </c>
      <c r="C2062" s="355" t="s">
        <v>2396</v>
      </c>
      <c r="D2062" s="355" t="s">
        <v>1378</v>
      </c>
      <c r="E2062" s="355" t="s">
        <v>14811</v>
      </c>
      <c r="F2062" s="356" t="s">
        <v>5434</v>
      </c>
      <c r="G2062" s="356" t="s">
        <v>7656</v>
      </c>
      <c r="H2062" s="356" t="s">
        <v>7657</v>
      </c>
      <c r="I2062" s="356" t="str">
        <f t="shared" si="65"/>
        <v>HARAPPANAHALLI_66F04-HARAKANALU</v>
      </c>
      <c r="J2062" s="356" t="s">
        <v>5701</v>
      </c>
      <c r="K2062" s="356" t="s">
        <v>15063</v>
      </c>
      <c r="L2062" s="357">
        <v>0.67600000000000005</v>
      </c>
      <c r="M2062" s="357">
        <v>0.61006899999999997</v>
      </c>
      <c r="N2062" s="357">
        <v>0</v>
      </c>
      <c r="O2062" s="356">
        <f t="shared" si="64"/>
        <v>9.7531065088757494</v>
      </c>
      <c r="P2062" s="357">
        <v>9.7531065088757529</v>
      </c>
      <c r="Q2062" s="356" t="s">
        <v>15063</v>
      </c>
    </row>
    <row r="2063" spans="1:17" x14ac:dyDescent="0.25">
      <c r="A2063" s="354">
        <v>2060</v>
      </c>
      <c r="B2063" s="355" t="s">
        <v>5271</v>
      </c>
      <c r="C2063" s="355" t="s">
        <v>2396</v>
      </c>
      <c r="D2063" s="355" t="s">
        <v>1378</v>
      </c>
      <c r="E2063" s="355" t="s">
        <v>14811</v>
      </c>
      <c r="F2063" s="356" t="s">
        <v>7631</v>
      </c>
      <c r="G2063" s="356" t="s">
        <v>7640</v>
      </c>
      <c r="H2063" s="356" t="s">
        <v>7641</v>
      </c>
      <c r="I2063" s="356" t="str">
        <f t="shared" si="65"/>
        <v>BENNEHALLI_66F05-CHIGATERI</v>
      </c>
      <c r="J2063" s="356" t="s">
        <v>5701</v>
      </c>
      <c r="K2063" s="356" t="s">
        <v>15063</v>
      </c>
      <c r="L2063" s="357">
        <v>0.8214999999999999</v>
      </c>
      <c r="M2063" s="357">
        <v>0.7404695</v>
      </c>
      <c r="N2063" s="357">
        <v>0</v>
      </c>
      <c r="O2063" s="356">
        <f t="shared" si="64"/>
        <v>9.863724893487511</v>
      </c>
      <c r="P2063" s="357">
        <v>9.8637248934875021</v>
      </c>
      <c r="Q2063" s="356" t="s">
        <v>15063</v>
      </c>
    </row>
    <row r="2064" spans="1:17" x14ac:dyDescent="0.25">
      <c r="A2064" s="354">
        <v>2061</v>
      </c>
      <c r="B2064" s="355" t="s">
        <v>5271</v>
      </c>
      <c r="C2064" s="355" t="s">
        <v>2396</v>
      </c>
      <c r="D2064" s="355" t="s">
        <v>1378</v>
      </c>
      <c r="E2064" s="355" t="s">
        <v>14811</v>
      </c>
      <c r="F2064" s="356" t="s">
        <v>5434</v>
      </c>
      <c r="G2064" s="356" t="s">
        <v>7658</v>
      </c>
      <c r="H2064" s="356" t="s">
        <v>7659</v>
      </c>
      <c r="I2064" s="356" t="str">
        <f t="shared" si="65"/>
        <v>HARAPPANAHALLI_66F06-HPHALLI-RURAL-I.P</v>
      </c>
      <c r="J2064" s="356" t="s">
        <v>5701</v>
      </c>
      <c r="K2064" s="356" t="s">
        <v>15063</v>
      </c>
      <c r="L2064" s="357">
        <v>0.44619999999999999</v>
      </c>
      <c r="M2064" s="357">
        <v>0.40185850000000001</v>
      </c>
      <c r="N2064" s="357">
        <v>0</v>
      </c>
      <c r="O2064" s="356">
        <f t="shared" si="64"/>
        <v>9.9375840430300268</v>
      </c>
      <c r="P2064" s="357">
        <v>9.937584043030034</v>
      </c>
      <c r="Q2064" s="356" t="s">
        <v>15063</v>
      </c>
    </row>
    <row r="2065" spans="1:17" x14ac:dyDescent="0.25">
      <c r="A2065" s="354">
        <v>2062</v>
      </c>
      <c r="B2065" s="355" t="s">
        <v>5271</v>
      </c>
      <c r="C2065" s="355" t="s">
        <v>2396</v>
      </c>
      <c r="D2065" s="355" t="s">
        <v>1378</v>
      </c>
      <c r="E2065" s="355" t="s">
        <v>14811</v>
      </c>
      <c r="F2065" s="356" t="s">
        <v>7631</v>
      </c>
      <c r="G2065" s="356" t="s">
        <v>7642</v>
      </c>
      <c r="H2065" s="356" t="s">
        <v>7643</v>
      </c>
      <c r="I2065" s="356" t="str">
        <f t="shared" si="65"/>
        <v>BENNEHALLI_66F06-MATTIHALLI</v>
      </c>
      <c r="J2065" s="356" t="s">
        <v>5701</v>
      </c>
      <c r="K2065" s="356" t="s">
        <v>15063</v>
      </c>
      <c r="L2065" s="357">
        <v>0.6454200000000001</v>
      </c>
      <c r="M2065" s="357">
        <v>0.58251500000000001</v>
      </c>
      <c r="N2065" s="357">
        <v>0</v>
      </c>
      <c r="O2065" s="356">
        <f t="shared" si="64"/>
        <v>9.7463667069505266</v>
      </c>
      <c r="P2065" s="357">
        <v>9.746366706950516</v>
      </c>
      <c r="Q2065" s="356" t="s">
        <v>15063</v>
      </c>
    </row>
    <row r="2066" spans="1:17" x14ac:dyDescent="0.25">
      <c r="A2066" s="354">
        <v>2063</v>
      </c>
      <c r="B2066" s="355" t="s">
        <v>5271</v>
      </c>
      <c r="C2066" s="355" t="s">
        <v>2396</v>
      </c>
      <c r="D2066" s="355" t="s">
        <v>1378</v>
      </c>
      <c r="E2066" s="355" t="s">
        <v>14811</v>
      </c>
      <c r="F2066" s="356" t="s">
        <v>7631</v>
      </c>
      <c r="G2066" s="356" t="s">
        <v>7644</v>
      </c>
      <c r="H2066" s="356" t="s">
        <v>7645</v>
      </c>
      <c r="I2066" s="356" t="str">
        <f t="shared" si="65"/>
        <v>BENNEHALLI_66F07-NAGARAKONDA NJY</v>
      </c>
      <c r="J2066" s="356" t="s">
        <v>5706</v>
      </c>
      <c r="K2066" s="356" t="s">
        <v>15063</v>
      </c>
      <c r="L2066" s="357">
        <v>0.61394000000000004</v>
      </c>
      <c r="M2066" s="357">
        <v>0.53437337600000001</v>
      </c>
      <c r="N2066" s="357">
        <v>0</v>
      </c>
      <c r="O2066" s="356">
        <f t="shared" si="64"/>
        <v>12.960000000000004</v>
      </c>
      <c r="P2066" s="357">
        <v>42.066110502593659</v>
      </c>
      <c r="Q2066" s="356" t="s">
        <v>15063</v>
      </c>
    </row>
    <row r="2067" spans="1:17" x14ac:dyDescent="0.25">
      <c r="A2067" s="354">
        <v>2064</v>
      </c>
      <c r="B2067" s="355" t="s">
        <v>5271</v>
      </c>
      <c r="C2067" s="355" t="s">
        <v>2396</v>
      </c>
      <c r="D2067" s="355" t="s">
        <v>1378</v>
      </c>
      <c r="E2067" s="355" t="s">
        <v>14811</v>
      </c>
      <c r="F2067" s="356" t="s">
        <v>5434</v>
      </c>
      <c r="G2067" s="356" t="s">
        <v>7660</v>
      </c>
      <c r="H2067" s="356" t="s">
        <v>7661</v>
      </c>
      <c r="I2067" s="356" t="str">
        <f t="shared" si="65"/>
        <v>HARAPPANAHALLI_66F07-TBWS</v>
      </c>
      <c r="J2067" s="356" t="s">
        <v>3759</v>
      </c>
      <c r="K2067" s="356" t="s">
        <v>15063</v>
      </c>
      <c r="L2067" s="357">
        <v>0.46664999999999995</v>
      </c>
      <c r="M2067" s="357">
        <v>0.43965999999999994</v>
      </c>
      <c r="N2067" s="357">
        <v>0</v>
      </c>
      <c r="O2067" s="356">
        <f t="shared" si="64"/>
        <v>5.7837779920711494</v>
      </c>
      <c r="P2067" s="357">
        <v>100</v>
      </c>
      <c r="Q2067" s="356" t="s">
        <v>15063</v>
      </c>
    </row>
    <row r="2068" spans="1:17" x14ac:dyDescent="0.25">
      <c r="A2068" s="354">
        <v>2065</v>
      </c>
      <c r="B2068" s="355" t="s">
        <v>5271</v>
      </c>
      <c r="C2068" s="355" t="s">
        <v>2396</v>
      </c>
      <c r="D2068" s="355" t="s">
        <v>1378</v>
      </c>
      <c r="E2068" s="355" t="s">
        <v>14811</v>
      </c>
      <c r="F2068" s="356" t="s">
        <v>7631</v>
      </c>
      <c r="G2068" s="356" t="s">
        <v>7646</v>
      </c>
      <c r="H2068" s="356" t="s">
        <v>7647</v>
      </c>
      <c r="I2068" s="356" t="str">
        <f t="shared" si="65"/>
        <v>BENNEHALLI_66F08-BENNIHALLI NJY</v>
      </c>
      <c r="J2068" s="356" t="s">
        <v>5706</v>
      </c>
      <c r="K2068" s="356" t="s">
        <v>15063</v>
      </c>
      <c r="L2068" s="357">
        <v>0.36514000000000002</v>
      </c>
      <c r="M2068" s="357">
        <v>0.32004521000000002</v>
      </c>
      <c r="N2068" s="357">
        <v>0</v>
      </c>
      <c r="O2068" s="356">
        <f t="shared" si="64"/>
        <v>12.349999999999998</v>
      </c>
      <c r="P2068" s="357">
        <v>48.531987581189505</v>
      </c>
      <c r="Q2068" s="356" t="s">
        <v>15063</v>
      </c>
    </row>
    <row r="2069" spans="1:17" x14ac:dyDescent="0.25">
      <c r="A2069" s="354">
        <v>2066</v>
      </c>
      <c r="B2069" s="355" t="s">
        <v>5271</v>
      </c>
      <c r="C2069" s="355" t="s">
        <v>2396</v>
      </c>
      <c r="D2069" s="355" t="s">
        <v>1378</v>
      </c>
      <c r="E2069" s="355" t="s">
        <v>14811</v>
      </c>
      <c r="F2069" s="356" t="s">
        <v>5434</v>
      </c>
      <c r="G2069" s="356" t="s">
        <v>7662</v>
      </c>
      <c r="H2069" s="356" t="s">
        <v>7663</v>
      </c>
      <c r="I2069" s="356" t="str">
        <f t="shared" si="65"/>
        <v>HARAPPANAHALLI_66F08-KADABAGERINJY</v>
      </c>
      <c r="J2069" s="356" t="s">
        <v>5706</v>
      </c>
      <c r="K2069" s="356" t="s">
        <v>15063</v>
      </c>
      <c r="L2069" s="357">
        <v>0.38466</v>
      </c>
      <c r="M2069" s="357">
        <v>0.33541300000000002</v>
      </c>
      <c r="N2069" s="357">
        <v>0</v>
      </c>
      <c r="O2069" s="356">
        <f t="shared" si="64"/>
        <v>12.802734882753597</v>
      </c>
      <c r="P2069" s="357">
        <v>42.629049994908499</v>
      </c>
      <c r="Q2069" s="356" t="s">
        <v>15063</v>
      </c>
    </row>
    <row r="2070" spans="1:17" x14ac:dyDescent="0.25">
      <c r="A2070" s="354">
        <v>2067</v>
      </c>
      <c r="B2070" s="355" t="s">
        <v>5271</v>
      </c>
      <c r="C2070" s="355" t="s">
        <v>2396</v>
      </c>
      <c r="D2070" s="355" t="s">
        <v>1378</v>
      </c>
      <c r="E2070" s="355" t="s">
        <v>14811</v>
      </c>
      <c r="F2070" s="356" t="s">
        <v>5434</v>
      </c>
      <c r="G2070" s="356" t="s">
        <v>7664</v>
      </c>
      <c r="H2070" s="356" t="s">
        <v>7665</v>
      </c>
      <c r="I2070" s="356" t="str">
        <f t="shared" si="65"/>
        <v>HARAPPANAHALLI_66F09-BAGALI</v>
      </c>
      <c r="J2070" s="356" t="s">
        <v>5701</v>
      </c>
      <c r="K2070" s="356" t="s">
        <v>15063</v>
      </c>
      <c r="L2070" s="357">
        <v>0.68830000000000002</v>
      </c>
      <c r="M2070" s="357">
        <v>0.62136449999999999</v>
      </c>
      <c r="N2070" s="357">
        <v>0</v>
      </c>
      <c r="O2070" s="356">
        <f t="shared" si="64"/>
        <v>9.7247566468109898</v>
      </c>
      <c r="P2070" s="357">
        <v>9.7247566468109845</v>
      </c>
      <c r="Q2070" s="356" t="s">
        <v>15063</v>
      </c>
    </row>
    <row r="2071" spans="1:17" x14ac:dyDescent="0.25">
      <c r="A2071" s="354">
        <v>2068</v>
      </c>
      <c r="B2071" s="355" t="s">
        <v>5271</v>
      </c>
      <c r="C2071" s="355" t="s">
        <v>2396</v>
      </c>
      <c r="D2071" s="355" t="s">
        <v>1378</v>
      </c>
      <c r="E2071" s="355" t="s">
        <v>14811</v>
      </c>
      <c r="F2071" s="356" t="s">
        <v>7631</v>
      </c>
      <c r="G2071" s="356" t="s">
        <v>7648</v>
      </c>
      <c r="H2071" s="356" t="s">
        <v>7649</v>
      </c>
      <c r="I2071" s="356" t="str">
        <f t="shared" si="65"/>
        <v>BENNEHALLI_66F09-HAGARIGUDIHALLI IP</v>
      </c>
      <c r="J2071" s="356" t="s">
        <v>5701</v>
      </c>
      <c r="K2071" s="356" t="s">
        <v>15063</v>
      </c>
      <c r="L2071" s="357">
        <v>0.75867999999999991</v>
      </c>
      <c r="M2071" s="357">
        <v>0.68301199999999995</v>
      </c>
      <c r="N2071" s="357">
        <v>0</v>
      </c>
      <c r="O2071" s="356">
        <f t="shared" si="64"/>
        <v>9.9736384246322523</v>
      </c>
      <c r="P2071" s="357">
        <v>9.9736384246322469</v>
      </c>
      <c r="Q2071" s="356" t="s">
        <v>15063</v>
      </c>
    </row>
    <row r="2072" spans="1:17" x14ac:dyDescent="0.25">
      <c r="A2072" s="354">
        <v>2069</v>
      </c>
      <c r="B2072" s="355" t="s">
        <v>5271</v>
      </c>
      <c r="C2072" s="355" t="s">
        <v>2396</v>
      </c>
      <c r="D2072" s="355" t="s">
        <v>1378</v>
      </c>
      <c r="E2072" s="355" t="s">
        <v>14811</v>
      </c>
      <c r="F2072" s="356" t="s">
        <v>7631</v>
      </c>
      <c r="G2072" s="356" t="s">
        <v>7650</v>
      </c>
      <c r="H2072" s="356" t="s">
        <v>7651</v>
      </c>
      <c r="I2072" s="356" t="str">
        <f t="shared" si="65"/>
        <v>BENNEHALLI_66F10-GOURIPURA</v>
      </c>
      <c r="J2072" s="356" t="s">
        <v>5701</v>
      </c>
      <c r="K2072" s="356" t="s">
        <v>15063</v>
      </c>
      <c r="L2072" s="357">
        <v>0.63007999999999997</v>
      </c>
      <c r="M2072" s="357">
        <v>0.56877200000000006</v>
      </c>
      <c r="N2072" s="357">
        <v>0</v>
      </c>
      <c r="O2072" s="356">
        <f t="shared" si="64"/>
        <v>9.7301929913661631</v>
      </c>
      <c r="P2072" s="357">
        <v>9.7301929913661702</v>
      </c>
      <c r="Q2072" s="356" t="s">
        <v>15063</v>
      </c>
    </row>
    <row r="2073" spans="1:17" x14ac:dyDescent="0.25">
      <c r="A2073" s="354">
        <v>2070</v>
      </c>
      <c r="B2073" s="355" t="s">
        <v>5271</v>
      </c>
      <c r="C2073" s="355" t="s">
        <v>2396</v>
      </c>
      <c r="D2073" s="355" t="s">
        <v>1378</v>
      </c>
      <c r="E2073" s="355" t="s">
        <v>14811</v>
      </c>
      <c r="F2073" s="356" t="s">
        <v>5434</v>
      </c>
      <c r="G2073" s="356" t="s">
        <v>7666</v>
      </c>
      <c r="H2073" s="356" t="s">
        <v>7667</v>
      </c>
      <c r="I2073" s="356" t="str">
        <f t="shared" si="65"/>
        <v>HARAPPANAHALLI_66F10-KUMARNAHALLI</v>
      </c>
      <c r="J2073" s="356" t="s">
        <v>5701</v>
      </c>
      <c r="K2073" s="356" t="s">
        <v>15063</v>
      </c>
      <c r="L2073" s="357">
        <v>0.69720000000000004</v>
      </c>
      <c r="M2073" s="357">
        <v>0.62641750000000007</v>
      </c>
      <c r="N2073" s="357">
        <v>0</v>
      </c>
      <c r="O2073" s="356">
        <f t="shared" si="64"/>
        <v>10.15239529546758</v>
      </c>
      <c r="P2073" s="357">
        <v>10.152395295467576</v>
      </c>
      <c r="Q2073" s="356" t="s">
        <v>15063</v>
      </c>
    </row>
    <row r="2074" spans="1:17" x14ac:dyDescent="0.25">
      <c r="A2074" s="354">
        <v>2071</v>
      </c>
      <c r="B2074" s="355" t="s">
        <v>5271</v>
      </c>
      <c r="C2074" s="355" t="s">
        <v>2396</v>
      </c>
      <c r="D2074" s="355" t="s">
        <v>1378</v>
      </c>
      <c r="E2074" s="355" t="s">
        <v>14811</v>
      </c>
      <c r="F2074" s="356" t="s">
        <v>7631</v>
      </c>
      <c r="G2074" s="356" t="s">
        <v>7652</v>
      </c>
      <c r="H2074" s="356" t="s">
        <v>7653</v>
      </c>
      <c r="I2074" s="356" t="str">
        <f t="shared" si="65"/>
        <v>BENNEHALLI_66F11-HUNASEHALLI</v>
      </c>
      <c r="J2074" s="356" t="s">
        <v>5701</v>
      </c>
      <c r="K2074" s="356" t="s">
        <v>15063</v>
      </c>
      <c r="L2074" s="357">
        <v>0.43700000000000006</v>
      </c>
      <c r="M2074" s="357">
        <v>0.39339299999999999</v>
      </c>
      <c r="N2074" s="357">
        <v>0</v>
      </c>
      <c r="O2074" s="356">
        <f t="shared" si="64"/>
        <v>9.9787185354691204</v>
      </c>
      <c r="P2074" s="357">
        <v>9.9787185354691221</v>
      </c>
      <c r="Q2074" s="356" t="s">
        <v>15063</v>
      </c>
    </row>
    <row r="2075" spans="1:17" x14ac:dyDescent="0.25">
      <c r="A2075" s="354">
        <v>2072</v>
      </c>
      <c r="B2075" s="355" t="s">
        <v>5271</v>
      </c>
      <c r="C2075" s="355" t="s">
        <v>2396</v>
      </c>
      <c r="D2075" s="355" t="s">
        <v>1378</v>
      </c>
      <c r="E2075" s="355" t="s">
        <v>14811</v>
      </c>
      <c r="F2075" s="356" t="s">
        <v>5434</v>
      </c>
      <c r="G2075" s="356" t="s">
        <v>7668</v>
      </c>
      <c r="H2075" s="356" t="s">
        <v>7669</v>
      </c>
      <c r="I2075" s="356" t="str">
        <f t="shared" si="65"/>
        <v>HARAPPANAHALLI_66F11-KODIHALLINJY</v>
      </c>
      <c r="J2075" s="356" t="s">
        <v>5706</v>
      </c>
      <c r="K2075" s="356" t="s">
        <v>15063</v>
      </c>
      <c r="L2075" s="357">
        <v>0.7609999999999999</v>
      </c>
      <c r="M2075" s="357">
        <v>0.65141599999999988</v>
      </c>
      <c r="N2075" s="357">
        <v>0</v>
      </c>
      <c r="O2075" s="356">
        <f t="shared" si="64"/>
        <v>14.400000000000004</v>
      </c>
      <c r="P2075" s="357">
        <v>34.947739065581644</v>
      </c>
      <c r="Q2075" s="356" t="s">
        <v>15063</v>
      </c>
    </row>
    <row r="2076" spans="1:17" x14ac:dyDescent="0.25">
      <c r="A2076" s="354">
        <v>2073</v>
      </c>
      <c r="B2076" s="355" t="s">
        <v>5271</v>
      </c>
      <c r="C2076" s="355" t="s">
        <v>2396</v>
      </c>
      <c r="D2076" s="355" t="s">
        <v>1378</v>
      </c>
      <c r="E2076" s="355" t="s">
        <v>14811</v>
      </c>
      <c r="F2076" s="356" t="s">
        <v>5434</v>
      </c>
      <c r="G2076" s="356" t="s">
        <v>7670</v>
      </c>
      <c r="H2076" s="356" t="s">
        <v>7671</v>
      </c>
      <c r="I2076" s="356" t="str">
        <f t="shared" si="65"/>
        <v>HARAPPANAHALLI_66F12-KHANAHALLI</v>
      </c>
      <c r="J2076" s="356" t="s">
        <v>5701</v>
      </c>
      <c r="K2076" s="356" t="s">
        <v>15063</v>
      </c>
      <c r="L2076" s="357">
        <v>0.43167499999999998</v>
      </c>
      <c r="M2076" s="357">
        <v>0.38938249999999996</v>
      </c>
      <c r="N2076" s="357">
        <v>0</v>
      </c>
      <c r="O2076" s="356">
        <f t="shared" si="64"/>
        <v>9.797301210401347</v>
      </c>
      <c r="P2076" s="357">
        <v>9.7973012104013435</v>
      </c>
      <c r="Q2076" s="356" t="s">
        <v>15063</v>
      </c>
    </row>
    <row r="2077" spans="1:17" x14ac:dyDescent="0.25">
      <c r="A2077" s="354">
        <v>2074</v>
      </c>
      <c r="B2077" s="355" t="s">
        <v>5271</v>
      </c>
      <c r="C2077" s="355" t="s">
        <v>2396</v>
      </c>
      <c r="D2077" s="355" t="s">
        <v>1378</v>
      </c>
      <c r="E2077" s="355" t="s">
        <v>14811</v>
      </c>
      <c r="F2077" s="356" t="s">
        <v>5434</v>
      </c>
      <c r="G2077" s="356" t="s">
        <v>7672</v>
      </c>
      <c r="H2077" s="356" t="s">
        <v>7673</v>
      </c>
      <c r="I2077" s="356" t="str">
        <f t="shared" si="65"/>
        <v xml:space="preserve">HARAPPANAHALLI_66F16-NICHHAPURA </v>
      </c>
      <c r="J2077" s="356" t="s">
        <v>5701</v>
      </c>
      <c r="K2077" s="356" t="s">
        <v>15063</v>
      </c>
      <c r="L2077" s="357">
        <v>0.72262000000000004</v>
      </c>
      <c r="M2077" s="357">
        <v>0.65021899999999999</v>
      </c>
      <c r="N2077" s="357">
        <v>0</v>
      </c>
      <c r="O2077" s="356">
        <f t="shared" si="64"/>
        <v>10.019235559491856</v>
      </c>
      <c r="P2077" s="357">
        <v>10.019235559491868</v>
      </c>
      <c r="Q2077" s="356" t="s">
        <v>15063</v>
      </c>
    </row>
    <row r="2078" spans="1:17" x14ac:dyDescent="0.25">
      <c r="A2078" s="354">
        <v>2075</v>
      </c>
      <c r="B2078" s="355" t="s">
        <v>5271</v>
      </c>
      <c r="C2078" s="355" t="s">
        <v>2396</v>
      </c>
      <c r="D2078" s="355" t="s">
        <v>1378</v>
      </c>
      <c r="E2078" s="355" t="s">
        <v>14811</v>
      </c>
      <c r="F2078" s="356" t="s">
        <v>5434</v>
      </c>
      <c r="G2078" s="356" t="s">
        <v>7674</v>
      </c>
      <c r="H2078" s="356" t="s">
        <v>7675</v>
      </c>
      <c r="I2078" s="356" t="str">
        <f t="shared" si="65"/>
        <v>HARAPPANAHALLI_66F17-KOOLAHALLI NJY</v>
      </c>
      <c r="J2078" s="356" t="s">
        <v>5706</v>
      </c>
      <c r="K2078" s="356" t="s">
        <v>15063</v>
      </c>
      <c r="L2078" s="357">
        <v>0.41870000000000002</v>
      </c>
      <c r="M2078" s="357">
        <v>0.36502266</v>
      </c>
      <c r="N2078" s="357">
        <v>0</v>
      </c>
      <c r="O2078" s="356">
        <f t="shared" si="64"/>
        <v>12.820000000000004</v>
      </c>
      <c r="P2078" s="357">
        <v>55.472982839480302</v>
      </c>
      <c r="Q2078" s="356" t="s">
        <v>15063</v>
      </c>
    </row>
    <row r="2079" spans="1:17" x14ac:dyDescent="0.25">
      <c r="A2079" s="354">
        <v>2076</v>
      </c>
      <c r="B2079" s="355" t="s">
        <v>5271</v>
      </c>
      <c r="C2079" s="355" t="s">
        <v>2396</v>
      </c>
      <c r="D2079" s="355" t="s">
        <v>1378</v>
      </c>
      <c r="E2079" s="355" t="s">
        <v>14811</v>
      </c>
      <c r="F2079" s="356" t="s">
        <v>5434</v>
      </c>
      <c r="G2079" s="356" t="s">
        <v>7676</v>
      </c>
      <c r="H2079" s="356" t="s">
        <v>7677</v>
      </c>
      <c r="I2079" s="356" t="str">
        <f t="shared" si="65"/>
        <v>HARAPPANAHALLI_66F18-HULIKATTE NJY</v>
      </c>
      <c r="J2079" s="356" t="s">
        <v>5706</v>
      </c>
      <c r="K2079" s="356" t="s">
        <v>15063</v>
      </c>
      <c r="L2079" s="357">
        <v>0.81359999999999999</v>
      </c>
      <c r="M2079" s="357">
        <v>0.72255815999999995</v>
      </c>
      <c r="N2079" s="357">
        <v>0</v>
      </c>
      <c r="O2079" s="356">
        <f t="shared" si="64"/>
        <v>11.190000000000005</v>
      </c>
      <c r="P2079" s="357">
        <v>51.638545860550977</v>
      </c>
      <c r="Q2079" s="356" t="s">
        <v>15063</v>
      </c>
    </row>
    <row r="2080" spans="1:17" x14ac:dyDescent="0.25">
      <c r="A2080" s="354">
        <v>2077</v>
      </c>
      <c r="B2080" s="355" t="s">
        <v>5271</v>
      </c>
      <c r="C2080" s="355" t="s">
        <v>2396</v>
      </c>
      <c r="D2080" s="355" t="s">
        <v>1378</v>
      </c>
      <c r="E2080" s="355" t="s">
        <v>14771</v>
      </c>
      <c r="F2080" s="356" t="s">
        <v>5434</v>
      </c>
      <c r="G2080" s="356" t="s">
        <v>5435</v>
      </c>
      <c r="H2080" s="356" t="s">
        <v>5436</v>
      </c>
      <c r="I2080" s="356" t="str">
        <f t="shared" si="65"/>
        <v>HARAPPANAHALLI_66F13-BUS-STAND</v>
      </c>
      <c r="J2080" s="356" t="s">
        <v>2432</v>
      </c>
      <c r="K2080" s="356" t="s">
        <v>15063</v>
      </c>
      <c r="L2080" s="357">
        <v>1.7545799999999945</v>
      </c>
      <c r="M2080" s="357">
        <v>1.6488659999999997</v>
      </c>
      <c r="N2080" s="357">
        <v>0</v>
      </c>
      <c r="O2080" s="356">
        <f t="shared" si="64"/>
        <v>6.0250316315012755</v>
      </c>
      <c r="P2080" s="357">
        <v>6.0250316315012764</v>
      </c>
      <c r="Q2080" s="356" t="s">
        <v>15063</v>
      </c>
    </row>
    <row r="2081" spans="1:18" x14ac:dyDescent="0.25">
      <c r="A2081" s="354">
        <v>2078</v>
      </c>
      <c r="B2081" s="355" t="s">
        <v>5271</v>
      </c>
      <c r="C2081" s="355" t="s">
        <v>2396</v>
      </c>
      <c r="D2081" s="355" t="s">
        <v>1378</v>
      </c>
      <c r="E2081" s="355" t="s">
        <v>14771</v>
      </c>
      <c r="F2081" s="356" t="s">
        <v>5434</v>
      </c>
      <c r="G2081" s="356" t="s">
        <v>5437</v>
      </c>
      <c r="H2081" s="356" t="s">
        <v>5438</v>
      </c>
      <c r="I2081" s="356" t="str">
        <f t="shared" si="65"/>
        <v>HARAPPANAHALLI_66F14-I.BCIRCLE</v>
      </c>
      <c r="J2081" s="356" t="s">
        <v>2432</v>
      </c>
      <c r="K2081" s="356" t="s">
        <v>15063</v>
      </c>
      <c r="L2081" s="357">
        <v>1.3424799999999959</v>
      </c>
      <c r="M2081" s="357">
        <v>1.24830665</v>
      </c>
      <c r="N2081" s="357">
        <v>0</v>
      </c>
      <c r="O2081" s="356">
        <f t="shared" si="64"/>
        <v>7.0148791788329223</v>
      </c>
      <c r="P2081" s="357">
        <v>7.0148791788329223</v>
      </c>
      <c r="Q2081" s="356" t="s">
        <v>15063</v>
      </c>
    </row>
    <row r="2082" spans="1:18" x14ac:dyDescent="0.25">
      <c r="A2082" s="354">
        <v>2079</v>
      </c>
      <c r="B2082" s="355" t="s">
        <v>5271</v>
      </c>
      <c r="C2082" s="355" t="s">
        <v>2396</v>
      </c>
      <c r="D2082" s="355" t="s">
        <v>1378</v>
      </c>
      <c r="E2082" s="355" t="s">
        <v>14771</v>
      </c>
      <c r="F2082" s="356" t="s">
        <v>5434</v>
      </c>
      <c r="G2082" s="356" t="s">
        <v>5439</v>
      </c>
      <c r="H2082" s="356" t="s">
        <v>14772</v>
      </c>
      <c r="I2082" s="356" t="str">
        <f t="shared" si="65"/>
        <v>HARAPPANAHALLI_66F15-KOTTUR ROAD</v>
      </c>
      <c r="J2082" s="356" t="s">
        <v>2432</v>
      </c>
      <c r="K2082" s="356" t="s">
        <v>15063</v>
      </c>
      <c r="L2082" s="357">
        <v>0.50875999999999977</v>
      </c>
      <c r="M2082" s="357">
        <v>0.45062915000000003</v>
      </c>
      <c r="N2082" s="357">
        <v>0</v>
      </c>
      <c r="O2082" s="356">
        <f t="shared" si="64"/>
        <v>11.425986712791838</v>
      </c>
      <c r="P2082" s="357">
        <v>13.880304945167609</v>
      </c>
      <c r="Q2082" s="356" t="s">
        <v>15063</v>
      </c>
    </row>
    <row r="2083" spans="1:18" x14ac:dyDescent="0.25">
      <c r="A2083" s="354">
        <v>2080</v>
      </c>
      <c r="B2083" s="355" t="s">
        <v>5271</v>
      </c>
      <c r="C2083" s="355" t="s">
        <v>2396</v>
      </c>
      <c r="D2083" s="355" t="s">
        <v>1378</v>
      </c>
      <c r="E2083" s="355" t="s">
        <v>1378</v>
      </c>
      <c r="F2083" s="356" t="s">
        <v>7681</v>
      </c>
      <c r="G2083" s="356" t="s">
        <v>7682</v>
      </c>
      <c r="H2083" s="356" t="s">
        <v>7683</v>
      </c>
      <c r="I2083" s="356" t="str">
        <f t="shared" si="65"/>
        <v>BANUVALLI_66F01-BANUVALLI</v>
      </c>
      <c r="J2083" s="356" t="s">
        <v>5701</v>
      </c>
      <c r="K2083" s="356" t="s">
        <v>15063</v>
      </c>
      <c r="L2083" s="357">
        <v>0.41420000000000001</v>
      </c>
      <c r="M2083" s="357">
        <v>0.37001400000000001</v>
      </c>
      <c r="N2083" s="357">
        <v>0</v>
      </c>
      <c r="O2083" s="356">
        <f t="shared" si="64"/>
        <v>10.667793336552391</v>
      </c>
      <c r="P2083" s="357">
        <v>11.981529313513217</v>
      </c>
      <c r="Q2083" s="356" t="s">
        <v>15063</v>
      </c>
    </row>
    <row r="2084" spans="1:18" x14ac:dyDescent="0.25">
      <c r="A2084" s="354">
        <v>2081</v>
      </c>
      <c r="B2084" s="355" t="s">
        <v>5271</v>
      </c>
      <c r="C2084" s="355" t="s">
        <v>2396</v>
      </c>
      <c r="D2084" s="355" t="s">
        <v>1378</v>
      </c>
      <c r="E2084" s="355" t="s">
        <v>1378</v>
      </c>
      <c r="F2084" s="356" t="s">
        <v>7800</v>
      </c>
      <c r="G2084" s="356" t="s">
        <v>7801</v>
      </c>
      <c r="H2084" s="356" t="s">
        <v>7802</v>
      </c>
      <c r="I2084" s="356" t="str">
        <f t="shared" si="65"/>
        <v>NANDIGUDI_66F01-INDUSTRIAL</v>
      </c>
      <c r="J2084" s="356" t="s">
        <v>2414</v>
      </c>
      <c r="K2084" s="356" t="s">
        <v>15063</v>
      </c>
      <c r="L2084" s="357">
        <v>0.37080000000000002</v>
      </c>
      <c r="M2084" s="357">
        <v>0.32095699999999999</v>
      </c>
      <c r="N2084" s="357">
        <v>0</v>
      </c>
      <c r="O2084" s="356">
        <f t="shared" si="64"/>
        <v>13.442017259978432</v>
      </c>
      <c r="P2084" s="357">
        <v>36.649799844828401</v>
      </c>
      <c r="Q2084" s="356" t="s">
        <v>15063</v>
      </c>
    </row>
    <row r="2085" spans="1:18" x14ac:dyDescent="0.25">
      <c r="A2085" s="354">
        <v>2082</v>
      </c>
      <c r="B2085" s="355" t="s">
        <v>5271</v>
      </c>
      <c r="C2085" s="355" t="s">
        <v>2396</v>
      </c>
      <c r="D2085" s="355" t="s">
        <v>1378</v>
      </c>
      <c r="E2085" s="355" t="s">
        <v>1378</v>
      </c>
      <c r="F2085" s="356" t="s">
        <v>7769</v>
      </c>
      <c r="G2085" s="356" t="s">
        <v>7770</v>
      </c>
      <c r="H2085" s="356" t="s">
        <v>7771</v>
      </c>
      <c r="I2085" s="356" t="str">
        <f t="shared" si="65"/>
        <v>MALEBENNUR_66F01-KOKKANUR</v>
      </c>
      <c r="J2085" s="356" t="s">
        <v>5701</v>
      </c>
      <c r="K2085" s="356" t="s">
        <v>15063</v>
      </c>
      <c r="L2085" s="357">
        <v>0.4798</v>
      </c>
      <c r="M2085" s="357">
        <v>0.45088259999999997</v>
      </c>
      <c r="N2085" s="357">
        <v>0</v>
      </c>
      <c r="O2085" s="356">
        <f t="shared" si="64"/>
        <v>6.0269695706544475</v>
      </c>
      <c r="P2085" s="357">
        <v>6.0269695706544386</v>
      </c>
      <c r="Q2085" s="356" t="s">
        <v>15063</v>
      </c>
    </row>
    <row r="2086" spans="1:18" x14ac:dyDescent="0.25">
      <c r="A2086" s="354">
        <v>2083</v>
      </c>
      <c r="B2086" s="355" t="s">
        <v>5271</v>
      </c>
      <c r="C2086" s="355" t="s">
        <v>2396</v>
      </c>
      <c r="D2086" s="355" t="s">
        <v>1378</v>
      </c>
      <c r="E2086" s="355" t="s">
        <v>1378</v>
      </c>
      <c r="F2086" s="356" t="s">
        <v>7702</v>
      </c>
      <c r="G2086" s="356" t="s">
        <v>7703</v>
      </c>
      <c r="H2086" s="356" t="s">
        <v>7704</v>
      </c>
      <c r="I2086" s="356" t="str">
        <f t="shared" si="65"/>
        <v>DEVARBELAKERE_66F01-MYLARALINGESHWARA</v>
      </c>
      <c r="J2086" s="356" t="s">
        <v>5706</v>
      </c>
      <c r="K2086" s="356" t="s">
        <v>15063</v>
      </c>
      <c r="L2086" s="357">
        <v>0.247</v>
      </c>
      <c r="M2086" s="357">
        <v>0.21912299999999998</v>
      </c>
      <c r="N2086" s="357">
        <v>0</v>
      </c>
      <c r="O2086" s="356">
        <f t="shared" si="64"/>
        <v>11.286234817813771</v>
      </c>
      <c r="P2086" s="357">
        <v>50.283385741328935</v>
      </c>
      <c r="Q2086" s="356" t="s">
        <v>15063</v>
      </c>
    </row>
    <row r="2087" spans="1:18" x14ac:dyDescent="0.25">
      <c r="A2087" s="354">
        <v>2084</v>
      </c>
      <c r="B2087" s="355" t="s">
        <v>5271</v>
      </c>
      <c r="C2087" s="355" t="s">
        <v>2396</v>
      </c>
      <c r="D2087" s="355" t="s">
        <v>1378</v>
      </c>
      <c r="E2087" s="355" t="s">
        <v>1378</v>
      </c>
      <c r="F2087" s="356" t="s">
        <v>7748</v>
      </c>
      <c r="G2087" s="356" t="s">
        <v>7749</v>
      </c>
      <c r="H2087" s="356" t="s">
        <v>7750</v>
      </c>
      <c r="I2087" s="356" t="str">
        <f t="shared" si="65"/>
        <v>KURUBARAHALLI_66F01-TUMBIGERI</v>
      </c>
      <c r="J2087" s="356" t="s">
        <v>5701</v>
      </c>
      <c r="K2087" s="356" t="s">
        <v>15063</v>
      </c>
      <c r="L2087" s="357">
        <v>0.37380000000000002</v>
      </c>
      <c r="M2087" s="357">
        <v>0.33659359999999999</v>
      </c>
      <c r="N2087" s="357">
        <v>0</v>
      </c>
      <c r="O2087" s="356">
        <f t="shared" si="64"/>
        <v>9.9535580524344631</v>
      </c>
      <c r="P2087" s="357">
        <v>9.9535580524344525</v>
      </c>
      <c r="Q2087" s="356" t="s">
        <v>15063</v>
      </c>
    </row>
    <row r="2088" spans="1:18" x14ac:dyDescent="0.25">
      <c r="A2088" s="354">
        <v>2085</v>
      </c>
      <c r="B2088" s="355" t="s">
        <v>5271</v>
      </c>
      <c r="C2088" s="355" t="s">
        <v>2396</v>
      </c>
      <c r="D2088" s="355" t="s">
        <v>1378</v>
      </c>
      <c r="E2088" s="355" t="s">
        <v>1378</v>
      </c>
      <c r="F2088" s="356" t="s">
        <v>5443</v>
      </c>
      <c r="G2088" s="356" t="s">
        <v>7717</v>
      </c>
      <c r="H2088" s="356" t="s">
        <v>7718</v>
      </c>
      <c r="I2088" s="356" t="str">
        <f t="shared" si="65"/>
        <v>GUTTUR_66F02-DOGGALLI</v>
      </c>
      <c r="J2088" s="356" t="s">
        <v>5701</v>
      </c>
      <c r="K2088" s="356" t="s">
        <v>15063</v>
      </c>
      <c r="L2088" s="357">
        <v>0.15559999999999999</v>
      </c>
      <c r="M2088" s="357">
        <v>0.139709</v>
      </c>
      <c r="N2088" s="357">
        <v>0</v>
      </c>
      <c r="O2088" s="356">
        <f t="shared" si="64"/>
        <v>10.212724935732641</v>
      </c>
      <c r="P2088" s="357">
        <v>11.327607633370784</v>
      </c>
      <c r="Q2088" s="356" t="s">
        <v>15063</v>
      </c>
    </row>
    <row r="2089" spans="1:18" x14ac:dyDescent="0.25">
      <c r="A2089" s="354">
        <v>2086</v>
      </c>
      <c r="B2089" s="355" t="s">
        <v>5271</v>
      </c>
      <c r="C2089" s="355" t="s">
        <v>2396</v>
      </c>
      <c r="D2089" s="355" t="s">
        <v>1378</v>
      </c>
      <c r="E2089" s="355" t="s">
        <v>1378</v>
      </c>
      <c r="F2089" s="356" t="s">
        <v>7702</v>
      </c>
      <c r="G2089" s="356" t="s">
        <v>7705</v>
      </c>
      <c r="H2089" s="356" t="s">
        <v>7706</v>
      </c>
      <c r="I2089" s="356" t="str">
        <f t="shared" si="65"/>
        <v>DEVARBELAKERE_66F02-KADLEGONDI</v>
      </c>
      <c r="J2089" s="356" t="s">
        <v>5701</v>
      </c>
      <c r="K2089" s="356" t="s">
        <v>15063</v>
      </c>
      <c r="L2089" s="357">
        <v>0.28220000000000001</v>
      </c>
      <c r="M2089" s="357">
        <v>0.25411700000000004</v>
      </c>
      <c r="N2089" s="357">
        <v>0</v>
      </c>
      <c r="O2089" s="356">
        <f t="shared" si="64"/>
        <v>9.9514528703047382</v>
      </c>
      <c r="P2089" s="357">
        <v>9.9514528703047329</v>
      </c>
      <c r="Q2089" s="356" t="s">
        <v>15063</v>
      </c>
    </row>
    <row r="2090" spans="1:18" x14ac:dyDescent="0.25">
      <c r="A2090" s="354">
        <v>2087</v>
      </c>
      <c r="B2090" s="355" t="s">
        <v>5271</v>
      </c>
      <c r="C2090" s="355" t="s">
        <v>2396</v>
      </c>
      <c r="D2090" s="355" t="s">
        <v>1378</v>
      </c>
      <c r="E2090" s="355" t="s">
        <v>1378</v>
      </c>
      <c r="F2090" s="356" t="s">
        <v>7769</v>
      </c>
      <c r="G2090" s="356" t="s">
        <v>7772</v>
      </c>
      <c r="H2090" s="356" t="s">
        <v>7773</v>
      </c>
      <c r="I2090" s="356" t="str">
        <f t="shared" si="65"/>
        <v>MALEBENNUR_66F02-MALEBENNUR</v>
      </c>
      <c r="J2090" s="356" t="s">
        <v>5706</v>
      </c>
      <c r="K2090" s="356" t="s">
        <v>15063</v>
      </c>
      <c r="L2090" s="357">
        <v>3.1095999999999999</v>
      </c>
      <c r="M2090" s="357">
        <v>2.7844822699999998</v>
      </c>
      <c r="N2090" s="357">
        <v>0</v>
      </c>
      <c r="O2090" s="356">
        <f t="shared" si="64"/>
        <v>10.455291034216623</v>
      </c>
      <c r="P2090" s="357">
        <v>14.164503917710613</v>
      </c>
      <c r="Q2090" s="356" t="s">
        <v>15063</v>
      </c>
    </row>
    <row r="2091" spans="1:18" x14ac:dyDescent="0.25">
      <c r="A2091" s="354">
        <v>2088</v>
      </c>
      <c r="B2091" s="355" t="s">
        <v>5271</v>
      </c>
      <c r="C2091" s="355" t="s">
        <v>2396</v>
      </c>
      <c r="D2091" s="355" t="s">
        <v>1378</v>
      </c>
      <c r="E2091" s="355" t="s">
        <v>1378</v>
      </c>
      <c r="F2091" s="356" t="s">
        <v>5986</v>
      </c>
      <c r="G2091" s="356" t="s">
        <v>7794</v>
      </c>
      <c r="H2091" s="356" t="s">
        <v>7795</v>
      </c>
      <c r="I2091" s="356" t="str">
        <f t="shared" si="65"/>
        <v>NANDAGUDI_66F02-NANDIGUDI</v>
      </c>
      <c r="J2091" s="356" t="s">
        <v>5701</v>
      </c>
      <c r="K2091" s="356" t="s">
        <v>15063</v>
      </c>
      <c r="L2091" s="357">
        <v>0.59600000000000009</v>
      </c>
      <c r="M2091" s="357">
        <v>0.53500950000000003</v>
      </c>
      <c r="N2091" s="357">
        <v>0</v>
      </c>
      <c r="O2091" s="356">
        <f t="shared" si="64"/>
        <v>10.233305369127525</v>
      </c>
      <c r="P2091" s="357">
        <v>10.233305369127521</v>
      </c>
      <c r="Q2091" s="356" t="s">
        <v>15063</v>
      </c>
      <c r="R2091" s="358" t="e">
        <f>#REF!-M2091</f>
        <v>#REF!</v>
      </c>
    </row>
    <row r="2092" spans="1:18" x14ac:dyDescent="0.25">
      <c r="A2092" s="354">
        <v>2089</v>
      </c>
      <c r="B2092" s="355" t="s">
        <v>5271</v>
      </c>
      <c r="C2092" s="355" t="s">
        <v>2396</v>
      </c>
      <c r="D2092" s="355" t="s">
        <v>1378</v>
      </c>
      <c r="E2092" s="355" t="s">
        <v>1378</v>
      </c>
      <c r="F2092" s="356" t="s">
        <v>7681</v>
      </c>
      <c r="G2092" s="356" t="s">
        <v>7684</v>
      </c>
      <c r="H2092" s="356" t="s">
        <v>7685</v>
      </c>
      <c r="I2092" s="356" t="str">
        <f t="shared" si="65"/>
        <v>BANUVALLI_66F02-SHIVANAHALLI</v>
      </c>
      <c r="J2092" s="356" t="s">
        <v>5701</v>
      </c>
      <c r="K2092" s="356" t="s">
        <v>15063</v>
      </c>
      <c r="L2092" s="357">
        <v>0.25580000000000003</v>
      </c>
      <c r="M2092" s="357">
        <v>0.23001249999999998</v>
      </c>
      <c r="N2092" s="357">
        <v>0</v>
      </c>
      <c r="O2092" s="356">
        <f t="shared" si="64"/>
        <v>10.081118060985162</v>
      </c>
      <c r="P2092" s="357">
        <v>10.081118060985151</v>
      </c>
      <c r="Q2092" s="356" t="s">
        <v>15063</v>
      </c>
    </row>
    <row r="2093" spans="1:18" x14ac:dyDescent="0.25">
      <c r="A2093" s="354">
        <v>2090</v>
      </c>
      <c r="B2093" s="355" t="s">
        <v>5271</v>
      </c>
      <c r="C2093" s="355" t="s">
        <v>2396</v>
      </c>
      <c r="D2093" s="355" t="s">
        <v>1378</v>
      </c>
      <c r="E2093" s="355" t="s">
        <v>1378</v>
      </c>
      <c r="F2093" s="356" t="s">
        <v>7816</v>
      </c>
      <c r="G2093" s="356" t="s">
        <v>7817</v>
      </c>
      <c r="H2093" s="356" t="s">
        <v>7818</v>
      </c>
      <c r="I2093" s="356" t="str">
        <f t="shared" si="65"/>
        <v>TUMMINAKATTE_33F02-UKKADAGATRI</v>
      </c>
      <c r="J2093" s="356" t="s">
        <v>5701</v>
      </c>
      <c r="K2093" s="356" t="s">
        <v>15063</v>
      </c>
      <c r="L2093" s="357">
        <v>0.50546000000000002</v>
      </c>
      <c r="M2093" s="357">
        <v>0.45497399999999999</v>
      </c>
      <c r="N2093" s="357">
        <v>0</v>
      </c>
      <c r="O2093" s="356">
        <f t="shared" si="64"/>
        <v>9.9881296245004609</v>
      </c>
      <c r="P2093" s="357">
        <v>16.715491090729707</v>
      </c>
      <c r="Q2093" s="356" t="s">
        <v>15063</v>
      </c>
    </row>
    <row r="2094" spans="1:18" x14ac:dyDescent="0.25">
      <c r="A2094" s="354">
        <v>2091</v>
      </c>
      <c r="B2094" s="355" t="s">
        <v>5271</v>
      </c>
      <c r="C2094" s="355" t="s">
        <v>2396</v>
      </c>
      <c r="D2094" s="355" t="s">
        <v>1378</v>
      </c>
      <c r="E2094" s="355" t="s">
        <v>1378</v>
      </c>
      <c r="F2094" s="356" t="s">
        <v>7748</v>
      </c>
      <c r="G2094" s="356" t="s">
        <v>7751</v>
      </c>
      <c r="H2094" s="356" t="s">
        <v>7752</v>
      </c>
      <c r="I2094" s="356" t="str">
        <f t="shared" si="65"/>
        <v>KURUBARAHALLI_66F02-VATAGANAHALLI</v>
      </c>
      <c r="J2094" s="356" t="s">
        <v>5701</v>
      </c>
      <c r="K2094" s="356" t="s">
        <v>15063</v>
      </c>
      <c r="L2094" s="357">
        <v>0.1668</v>
      </c>
      <c r="M2094" s="357">
        <v>0.14941450000000001</v>
      </c>
      <c r="N2094" s="357">
        <v>0</v>
      </c>
      <c r="O2094" s="356">
        <f t="shared" si="64"/>
        <v>10.422961630695442</v>
      </c>
      <c r="P2094" s="357">
        <v>10.422961630695449</v>
      </c>
      <c r="Q2094" s="356" t="s">
        <v>15063</v>
      </c>
    </row>
    <row r="2095" spans="1:18" x14ac:dyDescent="0.25">
      <c r="A2095" s="354">
        <v>2092</v>
      </c>
      <c r="B2095" s="355" t="s">
        <v>5271</v>
      </c>
      <c r="C2095" s="355" t="s">
        <v>2396</v>
      </c>
      <c r="D2095" s="355" t="s">
        <v>1378</v>
      </c>
      <c r="E2095" s="355" t="s">
        <v>1378</v>
      </c>
      <c r="F2095" s="356" t="s">
        <v>7681</v>
      </c>
      <c r="G2095" s="356" t="s">
        <v>7686</v>
      </c>
      <c r="H2095" s="356" t="s">
        <v>7687</v>
      </c>
      <c r="I2095" s="356" t="str">
        <f t="shared" si="65"/>
        <v>BANUVALLI_66F03-BELLUDI</v>
      </c>
      <c r="J2095" s="356" t="s">
        <v>5701</v>
      </c>
      <c r="K2095" s="356" t="s">
        <v>15063</v>
      </c>
      <c r="L2095" s="357">
        <v>0.21619999999999998</v>
      </c>
      <c r="M2095" s="357">
        <v>0.19167999999999999</v>
      </c>
      <c r="N2095" s="357">
        <v>0</v>
      </c>
      <c r="O2095" s="356">
        <f t="shared" si="64"/>
        <v>11.341350601295092</v>
      </c>
      <c r="P2095" s="357">
        <v>11.341350601295087</v>
      </c>
      <c r="Q2095" s="356" t="s">
        <v>15063</v>
      </c>
    </row>
    <row r="2096" spans="1:18" x14ac:dyDescent="0.25">
      <c r="A2096" s="354">
        <v>2093</v>
      </c>
      <c r="B2096" s="355" t="s">
        <v>5271</v>
      </c>
      <c r="C2096" s="355" t="s">
        <v>2396</v>
      </c>
      <c r="D2096" s="355" t="s">
        <v>1378</v>
      </c>
      <c r="E2096" s="355" t="s">
        <v>1378</v>
      </c>
      <c r="F2096" s="356" t="s">
        <v>7769</v>
      </c>
      <c r="G2096" s="356" t="s">
        <v>7774</v>
      </c>
      <c r="H2096" s="356" t="s">
        <v>7775</v>
      </c>
      <c r="I2096" s="356" t="str">
        <f t="shared" si="65"/>
        <v>MALEBENNUR_66F03-HALIVANA</v>
      </c>
      <c r="J2096" s="356" t="s">
        <v>5701</v>
      </c>
      <c r="K2096" s="356" t="s">
        <v>15063</v>
      </c>
      <c r="L2096" s="357">
        <v>0.56240000000000001</v>
      </c>
      <c r="M2096" s="357">
        <v>0.52782680000000004</v>
      </c>
      <c r="N2096" s="357">
        <v>0</v>
      </c>
      <c r="O2096" s="356">
        <f t="shared" si="64"/>
        <v>6.14743954480796</v>
      </c>
      <c r="P2096" s="357">
        <v>6.1474395448079644</v>
      </c>
      <c r="Q2096" s="356" t="s">
        <v>15063</v>
      </c>
    </row>
    <row r="2097" spans="1:18" x14ac:dyDescent="0.25">
      <c r="A2097" s="354">
        <v>2094</v>
      </c>
      <c r="B2097" s="355" t="s">
        <v>5271</v>
      </c>
      <c r="C2097" s="355" t="s">
        <v>2396</v>
      </c>
      <c r="D2097" s="355" t="s">
        <v>1378</v>
      </c>
      <c r="E2097" s="355" t="s">
        <v>1378</v>
      </c>
      <c r="F2097" s="356" t="s">
        <v>5986</v>
      </c>
      <c r="G2097" s="356" t="s">
        <v>7796</v>
      </c>
      <c r="H2097" s="356" t="s">
        <v>7797</v>
      </c>
      <c r="I2097" s="356" t="str">
        <f t="shared" si="65"/>
        <v>NANDAGUDI_66F03-K.N-HALLI</v>
      </c>
      <c r="J2097" s="356" t="s">
        <v>5701</v>
      </c>
      <c r="K2097" s="356" t="s">
        <v>15063</v>
      </c>
      <c r="L2097" s="357">
        <v>0.32499999999999996</v>
      </c>
      <c r="M2097" s="357">
        <v>0.29258299999999998</v>
      </c>
      <c r="N2097" s="357">
        <v>0</v>
      </c>
      <c r="O2097" s="356">
        <f t="shared" si="64"/>
        <v>9.9744615384615329</v>
      </c>
      <c r="P2097" s="357">
        <v>9.9744615384615329</v>
      </c>
      <c r="Q2097" s="356" t="s">
        <v>15063</v>
      </c>
      <c r="R2097" s="358" t="e">
        <f>#REF!-M2097</f>
        <v>#REF!</v>
      </c>
    </row>
    <row r="2098" spans="1:18" x14ac:dyDescent="0.25">
      <c r="A2098" s="354">
        <v>2095</v>
      </c>
      <c r="B2098" s="355" t="s">
        <v>5271</v>
      </c>
      <c r="C2098" s="355" t="s">
        <v>2396</v>
      </c>
      <c r="D2098" s="355" t="s">
        <v>1378</v>
      </c>
      <c r="E2098" s="355" t="s">
        <v>1378</v>
      </c>
      <c r="F2098" s="356" t="s">
        <v>7702</v>
      </c>
      <c r="G2098" s="356" t="s">
        <v>7707</v>
      </c>
      <c r="H2098" s="356" t="s">
        <v>7708</v>
      </c>
      <c r="I2098" s="356" t="str">
        <f t="shared" si="65"/>
        <v>DEVARBELAKERE_66F03-KARIYAMMA</v>
      </c>
      <c r="J2098" s="356" t="s">
        <v>5706</v>
      </c>
      <c r="K2098" s="356" t="s">
        <v>15063</v>
      </c>
      <c r="L2098" s="357">
        <v>0.11700000000000002</v>
      </c>
      <c r="M2098" s="357">
        <v>0.103822</v>
      </c>
      <c r="N2098" s="357">
        <v>0</v>
      </c>
      <c r="O2098" s="356">
        <f t="shared" si="64"/>
        <v>11.263247863247882</v>
      </c>
      <c r="P2098" s="357">
        <v>46.214444070052622</v>
      </c>
      <c r="Q2098" s="356" t="s">
        <v>15063</v>
      </c>
    </row>
    <row r="2099" spans="1:18" x14ac:dyDescent="0.25">
      <c r="A2099" s="354">
        <v>2096</v>
      </c>
      <c r="B2099" s="355" t="s">
        <v>5271</v>
      </c>
      <c r="C2099" s="355" t="s">
        <v>2396</v>
      </c>
      <c r="D2099" s="355" t="s">
        <v>1378</v>
      </c>
      <c r="E2099" s="355" t="s">
        <v>1378</v>
      </c>
      <c r="F2099" s="356" t="s">
        <v>5443</v>
      </c>
      <c r="G2099" s="356" t="s">
        <v>5450</v>
      </c>
      <c r="H2099" s="356" t="s">
        <v>5451</v>
      </c>
      <c r="I2099" s="356" t="str">
        <f t="shared" si="65"/>
        <v>GUTTUR_66F03-KHB</v>
      </c>
      <c r="J2099" s="356" t="s">
        <v>2432</v>
      </c>
      <c r="K2099" s="356" t="s">
        <v>15063</v>
      </c>
      <c r="L2099" s="357">
        <v>0.68188000000000015</v>
      </c>
      <c r="M2099" s="357">
        <v>0.4250468</v>
      </c>
      <c r="N2099" s="357">
        <v>0.211316</v>
      </c>
      <c r="O2099" s="356">
        <f t="shared" si="64"/>
        <v>9.6729031545124862</v>
      </c>
      <c r="P2099" s="357">
        <v>21.610161056669142</v>
      </c>
      <c r="Q2099" s="356" t="s">
        <v>15063</v>
      </c>
    </row>
    <row r="2100" spans="1:18" x14ac:dyDescent="0.25">
      <c r="A2100" s="354">
        <v>2097</v>
      </c>
      <c r="B2100" s="355" t="s">
        <v>5271</v>
      </c>
      <c r="C2100" s="355" t="s">
        <v>2396</v>
      </c>
      <c r="D2100" s="355" t="s">
        <v>1378</v>
      </c>
      <c r="E2100" s="355" t="s">
        <v>1378</v>
      </c>
      <c r="F2100" s="356" t="s">
        <v>7800</v>
      </c>
      <c r="G2100" s="356" t="s">
        <v>7803</v>
      </c>
      <c r="H2100" s="356" t="s">
        <v>7804</v>
      </c>
      <c r="I2100" s="356" t="str">
        <f t="shared" si="65"/>
        <v>NANDIGUDI_66F04-BHAYRANAPADA</v>
      </c>
      <c r="J2100" s="356" t="s">
        <v>5701</v>
      </c>
      <c r="K2100" s="356" t="s">
        <v>15063</v>
      </c>
      <c r="L2100" s="357">
        <v>0.46079999999999999</v>
      </c>
      <c r="M2100" s="357">
        <v>0.41373540000000003</v>
      </c>
      <c r="N2100" s="357">
        <v>0</v>
      </c>
      <c r="O2100" s="356">
        <f t="shared" si="64"/>
        <v>10.21367187499999</v>
      </c>
      <c r="P2100" s="357">
        <v>10.213671874999985</v>
      </c>
      <c r="Q2100" s="356" t="s">
        <v>15063</v>
      </c>
    </row>
    <row r="2101" spans="1:18" x14ac:dyDescent="0.25">
      <c r="A2101" s="354">
        <v>2098</v>
      </c>
      <c r="B2101" s="355" t="s">
        <v>5271</v>
      </c>
      <c r="C2101" s="355" t="s">
        <v>2396</v>
      </c>
      <c r="D2101" s="355" t="s">
        <v>1378</v>
      </c>
      <c r="E2101" s="355" t="s">
        <v>1378</v>
      </c>
      <c r="F2101" s="356" t="s">
        <v>7769</v>
      </c>
      <c r="G2101" s="356" t="s">
        <v>7776</v>
      </c>
      <c r="H2101" s="356" t="s">
        <v>7777</v>
      </c>
      <c r="I2101" s="356" t="str">
        <f t="shared" si="65"/>
        <v>MALEBENNUR_66F04-GOVINAHAL</v>
      </c>
      <c r="J2101" s="356" t="s">
        <v>5701</v>
      </c>
      <c r="K2101" s="356" t="s">
        <v>15063</v>
      </c>
      <c r="L2101" s="357">
        <v>0.56879999999999997</v>
      </c>
      <c r="M2101" s="357">
        <v>0.51009499999999997</v>
      </c>
      <c r="N2101" s="357">
        <v>0</v>
      </c>
      <c r="O2101" s="356">
        <f t="shared" si="64"/>
        <v>10.320850914205346</v>
      </c>
      <c r="P2101" s="357">
        <v>10.320850914205348</v>
      </c>
      <c r="Q2101" s="356" t="s">
        <v>15063</v>
      </c>
    </row>
    <row r="2102" spans="1:18" x14ac:dyDescent="0.25">
      <c r="A2102" s="354">
        <v>2099</v>
      </c>
      <c r="B2102" s="355" t="s">
        <v>5271</v>
      </c>
      <c r="C2102" s="355" t="s">
        <v>2396</v>
      </c>
      <c r="D2102" s="355" t="s">
        <v>1378</v>
      </c>
      <c r="E2102" s="355" t="s">
        <v>1378</v>
      </c>
      <c r="F2102" s="356" t="s">
        <v>7681</v>
      </c>
      <c r="G2102" s="356" t="s">
        <v>7688</v>
      </c>
      <c r="H2102" s="356" t="s">
        <v>7689</v>
      </c>
      <c r="I2102" s="356" t="str">
        <f t="shared" si="65"/>
        <v>BANUVALLI_66F04-SALAGANAHALLI</v>
      </c>
      <c r="J2102" s="356" t="s">
        <v>5701</v>
      </c>
      <c r="K2102" s="356" t="s">
        <v>15063</v>
      </c>
      <c r="L2102" s="357">
        <v>0.37239999999999995</v>
      </c>
      <c r="M2102" s="357">
        <v>0.33473849999999999</v>
      </c>
      <c r="N2102" s="357">
        <v>0</v>
      </c>
      <c r="O2102" s="356">
        <f t="shared" si="64"/>
        <v>10.113184747583235</v>
      </c>
      <c r="P2102" s="357">
        <v>10.113184747583237</v>
      </c>
      <c r="Q2102" s="356" t="s">
        <v>15063</v>
      </c>
    </row>
    <row r="2103" spans="1:18" x14ac:dyDescent="0.25">
      <c r="A2103" s="354">
        <v>2100</v>
      </c>
      <c r="B2103" s="355" t="s">
        <v>5271</v>
      </c>
      <c r="C2103" s="355" t="s">
        <v>2396</v>
      </c>
      <c r="D2103" s="355" t="s">
        <v>1378</v>
      </c>
      <c r="E2103" s="355" t="s">
        <v>1378</v>
      </c>
      <c r="F2103" s="356" t="s">
        <v>7702</v>
      </c>
      <c r="G2103" s="356" t="s">
        <v>7709</v>
      </c>
      <c r="H2103" s="356" t="s">
        <v>7710</v>
      </c>
      <c r="I2103" s="356" t="str">
        <f t="shared" si="65"/>
        <v>DEVARBELAKERE_66F04-SALAKATTE</v>
      </c>
      <c r="J2103" s="356" t="s">
        <v>5701</v>
      </c>
      <c r="K2103" s="356" t="s">
        <v>15063</v>
      </c>
      <c r="L2103" s="357">
        <v>0.28139999999999998</v>
      </c>
      <c r="M2103" s="357">
        <v>0.25329099999999999</v>
      </c>
      <c r="N2103" s="357">
        <v>0</v>
      </c>
      <c r="O2103" s="356">
        <f t="shared" si="64"/>
        <v>9.9889836531627569</v>
      </c>
      <c r="P2103" s="357">
        <v>9.9889836531627409</v>
      </c>
      <c r="Q2103" s="356" t="s">
        <v>15063</v>
      </c>
    </row>
    <row r="2104" spans="1:18" x14ac:dyDescent="0.25">
      <c r="A2104" s="354">
        <v>2101</v>
      </c>
      <c r="B2104" s="355" t="s">
        <v>5271</v>
      </c>
      <c r="C2104" s="355" t="s">
        <v>2396</v>
      </c>
      <c r="D2104" s="355" t="s">
        <v>1378</v>
      </c>
      <c r="E2104" s="355" t="s">
        <v>1378</v>
      </c>
      <c r="F2104" s="356" t="s">
        <v>7748</v>
      </c>
      <c r="G2104" s="356" t="s">
        <v>7753</v>
      </c>
      <c r="H2104" s="356" t="s">
        <v>7754</v>
      </c>
      <c r="I2104" s="356" t="str">
        <f t="shared" si="65"/>
        <v>KURUBARAHALLI_66F04-SHANTINAGARA</v>
      </c>
      <c r="J2104" s="356" t="s">
        <v>5701</v>
      </c>
      <c r="K2104" s="356" t="s">
        <v>15063</v>
      </c>
      <c r="L2104" s="357">
        <v>0.56679999999999997</v>
      </c>
      <c r="M2104" s="357">
        <v>0.51101600000000003</v>
      </c>
      <c r="N2104" s="357">
        <v>0</v>
      </c>
      <c r="O2104" s="356">
        <f t="shared" si="64"/>
        <v>9.8419195483415578</v>
      </c>
      <c r="P2104" s="357">
        <v>9.8419195483415596</v>
      </c>
      <c r="Q2104" s="356" t="s">
        <v>15063</v>
      </c>
    </row>
    <row r="2105" spans="1:18" x14ac:dyDescent="0.25">
      <c r="A2105" s="354">
        <v>2102</v>
      </c>
      <c r="B2105" s="355" t="s">
        <v>5271</v>
      </c>
      <c r="C2105" s="355" t="s">
        <v>2396</v>
      </c>
      <c r="D2105" s="355" t="s">
        <v>1378</v>
      </c>
      <c r="E2105" s="355" t="s">
        <v>1378</v>
      </c>
      <c r="F2105" s="356" t="s">
        <v>7748</v>
      </c>
      <c r="G2105" s="356" t="s">
        <v>7755</v>
      </c>
      <c r="H2105" s="356" t="s">
        <v>7756</v>
      </c>
      <c r="I2105" s="356" t="str">
        <f t="shared" si="65"/>
        <v>KURUBARAHALLI_66F05-CHIKKABIDARI</v>
      </c>
      <c r="J2105" s="356" t="s">
        <v>5701</v>
      </c>
      <c r="K2105" s="356" t="s">
        <v>15063</v>
      </c>
      <c r="L2105" s="357">
        <v>0.3982</v>
      </c>
      <c r="M2105" s="357">
        <v>0.35861899999999997</v>
      </c>
      <c r="N2105" s="357">
        <v>0</v>
      </c>
      <c r="O2105" s="356">
        <f t="shared" si="64"/>
        <v>9.9399799095931769</v>
      </c>
      <c r="P2105" s="357">
        <v>9.9399799095931876</v>
      </c>
      <c r="Q2105" s="356" t="s">
        <v>15063</v>
      </c>
    </row>
    <row r="2106" spans="1:18" x14ac:dyDescent="0.25">
      <c r="A2106" s="354">
        <v>2103</v>
      </c>
      <c r="B2106" s="355" t="s">
        <v>5271</v>
      </c>
      <c r="C2106" s="355" t="s">
        <v>2396</v>
      </c>
      <c r="D2106" s="355" t="s">
        <v>1378</v>
      </c>
      <c r="E2106" s="355" t="s">
        <v>1378</v>
      </c>
      <c r="F2106" s="356" t="s">
        <v>7727</v>
      </c>
      <c r="G2106" s="356" t="s">
        <v>7728</v>
      </c>
      <c r="H2106" s="356" t="s">
        <v>7729</v>
      </c>
      <c r="I2106" s="356" t="str">
        <f t="shared" si="65"/>
        <v>HARIHAR-HOSPET_66F05-HARAGANAHALLI</v>
      </c>
      <c r="J2106" s="356" t="s">
        <v>5701</v>
      </c>
      <c r="K2106" s="356" t="s">
        <v>15063</v>
      </c>
      <c r="L2106" s="357">
        <v>0.3226</v>
      </c>
      <c r="M2106" s="357">
        <v>0.28703500000000004</v>
      </c>
      <c r="N2106" s="357">
        <v>0</v>
      </c>
      <c r="O2106" s="356">
        <f t="shared" si="64"/>
        <v>11.024488530688146</v>
      </c>
      <c r="P2106" s="357">
        <v>11.024488530688137</v>
      </c>
      <c r="Q2106" s="356" t="s">
        <v>15063</v>
      </c>
    </row>
    <row r="2107" spans="1:18" x14ac:dyDescent="0.25">
      <c r="A2107" s="354">
        <v>2104</v>
      </c>
      <c r="B2107" s="355" t="s">
        <v>5271</v>
      </c>
      <c r="C2107" s="355" t="s">
        <v>2396</v>
      </c>
      <c r="D2107" s="355" t="s">
        <v>1378</v>
      </c>
      <c r="E2107" s="355" t="s">
        <v>1378</v>
      </c>
      <c r="F2107" s="356" t="s">
        <v>7800</v>
      </c>
      <c r="G2107" s="356" t="s">
        <v>7805</v>
      </c>
      <c r="H2107" s="356" t="s">
        <v>7806</v>
      </c>
      <c r="I2107" s="356" t="str">
        <f t="shared" si="65"/>
        <v>NANDIGUDI_66F05-KONANATHALE</v>
      </c>
      <c r="J2107" s="356" t="s">
        <v>5701</v>
      </c>
      <c r="K2107" s="356" t="s">
        <v>15063</v>
      </c>
      <c r="L2107" s="357">
        <v>0.40239999999999998</v>
      </c>
      <c r="M2107" s="357">
        <v>0.36269250000000003</v>
      </c>
      <c r="N2107" s="357">
        <v>0</v>
      </c>
      <c r="O2107" s="356">
        <f t="shared" si="64"/>
        <v>9.867668986083487</v>
      </c>
      <c r="P2107" s="357">
        <v>9.8676689860834781</v>
      </c>
      <c r="Q2107" s="356" t="s">
        <v>15063</v>
      </c>
    </row>
    <row r="2108" spans="1:18" x14ac:dyDescent="0.25">
      <c r="A2108" s="354">
        <v>2105</v>
      </c>
      <c r="B2108" s="355" t="s">
        <v>5271</v>
      </c>
      <c r="C2108" s="355" t="s">
        <v>2396</v>
      </c>
      <c r="D2108" s="355" t="s">
        <v>1378</v>
      </c>
      <c r="E2108" s="355" t="s">
        <v>1378</v>
      </c>
      <c r="F2108" s="356" t="s">
        <v>7702</v>
      </c>
      <c r="G2108" s="356" t="s">
        <v>7711</v>
      </c>
      <c r="H2108" s="356" t="s">
        <v>7712</v>
      </c>
      <c r="I2108" s="356" t="str">
        <f t="shared" si="65"/>
        <v>DEVARBELAKERE_66F05-MITLAKATTE INDUSTRIAL</v>
      </c>
      <c r="J2108" s="356" t="s">
        <v>2414</v>
      </c>
      <c r="K2108" s="356" t="s">
        <v>15063</v>
      </c>
      <c r="L2108" s="357">
        <v>0.58518000000000003</v>
      </c>
      <c r="M2108" s="357">
        <v>0.5330085</v>
      </c>
      <c r="N2108" s="357">
        <v>0</v>
      </c>
      <c r="O2108" s="356">
        <f t="shared" si="64"/>
        <v>8.9154619091561624</v>
      </c>
      <c r="P2108" s="357">
        <v>10.590425127637026</v>
      </c>
      <c r="Q2108" s="356" t="s">
        <v>15063</v>
      </c>
    </row>
    <row r="2109" spans="1:18" x14ac:dyDescent="0.25">
      <c r="A2109" s="354">
        <v>2106</v>
      </c>
      <c r="B2109" s="355" t="s">
        <v>5271</v>
      </c>
      <c r="C2109" s="355" t="s">
        <v>2396</v>
      </c>
      <c r="D2109" s="355" t="s">
        <v>1378</v>
      </c>
      <c r="E2109" s="355" t="s">
        <v>1378</v>
      </c>
      <c r="F2109" s="356" t="s">
        <v>7769</v>
      </c>
      <c r="G2109" s="356" t="s">
        <v>7778</v>
      </c>
      <c r="H2109" s="356" t="s">
        <v>7779</v>
      </c>
      <c r="I2109" s="356" t="str">
        <f t="shared" si="65"/>
        <v>MALEBENNUR_66F05-NANDITAVARE</v>
      </c>
      <c r="J2109" s="356" t="s">
        <v>5701</v>
      </c>
      <c r="K2109" s="356" t="s">
        <v>15063</v>
      </c>
      <c r="L2109" s="357">
        <v>0.65620000000000001</v>
      </c>
      <c r="M2109" s="357">
        <v>0.62840341999999993</v>
      </c>
      <c r="N2109" s="357">
        <v>0</v>
      </c>
      <c r="O2109" s="356">
        <f t="shared" si="64"/>
        <v>4.2359920755867222</v>
      </c>
      <c r="P2109" s="357">
        <v>4.2359920755867257</v>
      </c>
      <c r="Q2109" s="356" t="s">
        <v>15063</v>
      </c>
    </row>
    <row r="2110" spans="1:18" x14ac:dyDescent="0.25">
      <c r="A2110" s="354">
        <v>2107</v>
      </c>
      <c r="B2110" s="355" t="s">
        <v>5271</v>
      </c>
      <c r="C2110" s="355" t="s">
        <v>2396</v>
      </c>
      <c r="D2110" s="355" t="s">
        <v>1378</v>
      </c>
      <c r="E2110" s="355" t="s">
        <v>1378</v>
      </c>
      <c r="F2110" s="356" t="s">
        <v>7681</v>
      </c>
      <c r="G2110" s="356" t="s">
        <v>7690</v>
      </c>
      <c r="H2110" s="356" t="s">
        <v>7691</v>
      </c>
      <c r="I2110" s="356" t="str">
        <f t="shared" si="65"/>
        <v>BANUVALLI_66F05-NJY-ANJANEYA</v>
      </c>
      <c r="J2110" s="356" t="s">
        <v>5706</v>
      </c>
      <c r="K2110" s="356" t="s">
        <v>15063</v>
      </c>
      <c r="L2110" s="357">
        <v>0.93745000000000012</v>
      </c>
      <c r="M2110" s="357">
        <v>0.82735099999999995</v>
      </c>
      <c r="N2110" s="357">
        <v>0</v>
      </c>
      <c r="O2110" s="356">
        <f t="shared" si="64"/>
        <v>11.744519707717762</v>
      </c>
      <c r="P2110" s="357">
        <v>28.697775664379634</v>
      </c>
      <c r="Q2110" s="356" t="s">
        <v>15063</v>
      </c>
    </row>
    <row r="2111" spans="1:18" x14ac:dyDescent="0.25">
      <c r="A2111" s="354">
        <v>2108</v>
      </c>
      <c r="B2111" s="355" t="s">
        <v>5271</v>
      </c>
      <c r="C2111" s="355" t="s">
        <v>2396</v>
      </c>
      <c r="D2111" s="355" t="s">
        <v>1378</v>
      </c>
      <c r="E2111" s="355" t="s">
        <v>1378</v>
      </c>
      <c r="F2111" s="356" t="s">
        <v>5440</v>
      </c>
      <c r="G2111" s="356" t="s">
        <v>7738</v>
      </c>
      <c r="H2111" s="356" t="s">
        <v>7739</v>
      </c>
      <c r="I2111" s="356" t="str">
        <f t="shared" si="65"/>
        <v>HARIHAR_66F05-VEERABHADRESHWARA</v>
      </c>
      <c r="J2111" s="356" t="s">
        <v>5701</v>
      </c>
      <c r="K2111" s="356" t="s">
        <v>15063</v>
      </c>
      <c r="L2111" s="357">
        <v>0.38419999999999999</v>
      </c>
      <c r="M2111" s="357">
        <v>0.34534100000000001</v>
      </c>
      <c r="N2111" s="357">
        <v>0</v>
      </c>
      <c r="O2111" s="356">
        <f t="shared" si="64"/>
        <v>10.11426340447683</v>
      </c>
      <c r="P2111" s="357">
        <v>10.114263404476819</v>
      </c>
      <c r="Q2111" s="356" t="s">
        <v>15063</v>
      </c>
    </row>
    <row r="2112" spans="1:18" x14ac:dyDescent="0.25">
      <c r="A2112" s="354">
        <v>2109</v>
      </c>
      <c r="B2112" s="355" t="s">
        <v>5271</v>
      </c>
      <c r="C2112" s="355" t="s">
        <v>2396</v>
      </c>
      <c r="D2112" s="355" t="s">
        <v>1378</v>
      </c>
      <c r="E2112" s="355" t="s">
        <v>1378</v>
      </c>
      <c r="F2112" s="356" t="s">
        <v>7769</v>
      </c>
      <c r="G2112" s="356" t="s">
        <v>7780</v>
      </c>
      <c r="H2112" s="356" t="s">
        <v>7781</v>
      </c>
      <c r="I2112" s="356" t="str">
        <f t="shared" si="65"/>
        <v>MALEBENNUR_66F06-BUDIHAL</v>
      </c>
      <c r="J2112" s="356" t="s">
        <v>5701</v>
      </c>
      <c r="K2112" s="356" t="s">
        <v>15063</v>
      </c>
      <c r="L2112" s="357">
        <v>0.46040000000000003</v>
      </c>
      <c r="M2112" s="357">
        <v>0.41622207999999999</v>
      </c>
      <c r="N2112" s="357">
        <v>0</v>
      </c>
      <c r="O2112" s="356">
        <f t="shared" si="64"/>
        <v>9.5955516941789814</v>
      </c>
      <c r="P2112" s="357">
        <v>9.5955516941789725</v>
      </c>
      <c r="Q2112" s="356" t="s">
        <v>15063</v>
      </c>
    </row>
    <row r="2113" spans="1:18" x14ac:dyDescent="0.25">
      <c r="A2113" s="354">
        <v>2110</v>
      </c>
      <c r="B2113" s="355" t="s">
        <v>5271</v>
      </c>
      <c r="C2113" s="355" t="s">
        <v>2396</v>
      </c>
      <c r="D2113" s="355" t="s">
        <v>1378</v>
      </c>
      <c r="E2113" s="355" t="s">
        <v>1378</v>
      </c>
      <c r="F2113" s="356" t="s">
        <v>7800</v>
      </c>
      <c r="G2113" s="356" t="s">
        <v>7807</v>
      </c>
      <c r="H2113" s="356" t="s">
        <v>7808</v>
      </c>
      <c r="I2113" s="356" t="str">
        <f t="shared" si="65"/>
        <v>NANDIGUDI_66F06-HULIGANAHOLE</v>
      </c>
      <c r="J2113" s="356" t="s">
        <v>5701</v>
      </c>
      <c r="K2113" s="356" t="s">
        <v>15063</v>
      </c>
      <c r="L2113" s="357">
        <v>0.29899999999999999</v>
      </c>
      <c r="M2113" s="357">
        <v>0.26874200000000004</v>
      </c>
      <c r="N2113" s="357">
        <v>0</v>
      </c>
      <c r="O2113" s="356">
        <f t="shared" si="64"/>
        <v>10.119732441471555</v>
      </c>
      <c r="P2113" s="357">
        <v>10.119732441471552</v>
      </c>
      <c r="Q2113" s="356" t="s">
        <v>15063</v>
      </c>
    </row>
    <row r="2114" spans="1:18" x14ac:dyDescent="0.25">
      <c r="A2114" s="354">
        <v>2111</v>
      </c>
      <c r="B2114" s="355" t="s">
        <v>5271</v>
      </c>
      <c r="C2114" s="355" t="s">
        <v>2396</v>
      </c>
      <c r="D2114" s="355" t="s">
        <v>1378</v>
      </c>
      <c r="E2114" s="355" t="s">
        <v>1378</v>
      </c>
      <c r="F2114" s="356" t="s">
        <v>5440</v>
      </c>
      <c r="G2114" s="356"/>
      <c r="H2114" s="356" t="s">
        <v>7740</v>
      </c>
      <c r="I2114" s="356" t="str">
        <f t="shared" si="65"/>
        <v>HARIHAR_66F06-IDLE1</v>
      </c>
      <c r="J2114" s="356"/>
      <c r="K2114" s="356" t="s">
        <v>15063</v>
      </c>
      <c r="L2114" s="357">
        <v>12.931799999999999</v>
      </c>
      <c r="M2114" s="357">
        <v>12.931799999999999</v>
      </c>
      <c r="N2114" s="357">
        <v>0</v>
      </c>
      <c r="O2114" s="356">
        <f t="shared" si="64"/>
        <v>0</v>
      </c>
      <c r="P2114" s="357">
        <v>0</v>
      </c>
      <c r="Q2114" s="356" t="s">
        <v>15063</v>
      </c>
      <c r="R2114" s="358" t="e">
        <f>#REF!-M2114</f>
        <v>#REF!</v>
      </c>
    </row>
    <row r="2115" spans="1:18" x14ac:dyDescent="0.25">
      <c r="A2115" s="354">
        <v>2112</v>
      </c>
      <c r="B2115" s="355" t="s">
        <v>5271</v>
      </c>
      <c r="C2115" s="355" t="s">
        <v>2396</v>
      </c>
      <c r="D2115" s="355" t="s">
        <v>1378</v>
      </c>
      <c r="E2115" s="355" t="s">
        <v>1378</v>
      </c>
      <c r="F2115" s="356" t="s">
        <v>7681</v>
      </c>
      <c r="G2115" s="356" t="s">
        <v>7692</v>
      </c>
      <c r="H2115" s="356" t="s">
        <v>7693</v>
      </c>
      <c r="I2115" s="356" t="str">
        <f t="shared" si="65"/>
        <v>BANUVALLI_66F06-KASHIVISHAWANATHA</v>
      </c>
      <c r="J2115" s="356" t="s">
        <v>5706</v>
      </c>
      <c r="K2115" s="356" t="s">
        <v>15063</v>
      </c>
      <c r="L2115" s="357">
        <v>0.61104999999999998</v>
      </c>
      <c r="M2115" s="357">
        <v>0.53098500000000004</v>
      </c>
      <c r="N2115" s="357">
        <v>0</v>
      </c>
      <c r="O2115" s="356">
        <f t="shared" si="64"/>
        <v>13.102855740119457</v>
      </c>
      <c r="P2115" s="357">
        <v>24.126674544996696</v>
      </c>
      <c r="Q2115" s="356" t="s">
        <v>15063</v>
      </c>
    </row>
    <row r="2116" spans="1:18" x14ac:dyDescent="0.25">
      <c r="A2116" s="354">
        <v>2113</v>
      </c>
      <c r="B2116" s="355" t="s">
        <v>5271</v>
      </c>
      <c r="C2116" s="355" t="s">
        <v>2396</v>
      </c>
      <c r="D2116" s="355" t="s">
        <v>1378</v>
      </c>
      <c r="E2116" s="355" t="s">
        <v>1378</v>
      </c>
      <c r="F2116" s="356" t="s">
        <v>7748</v>
      </c>
      <c r="G2116" s="356" t="s">
        <v>7757</v>
      </c>
      <c r="H2116" s="356" t="s">
        <v>7758</v>
      </c>
      <c r="I2116" s="356" t="str">
        <f t="shared" si="65"/>
        <v>KURUBARAHALLI_66F06-NEW-SARATHI</v>
      </c>
      <c r="J2116" s="356" t="s">
        <v>5701</v>
      </c>
      <c r="K2116" s="356" t="s">
        <v>15063</v>
      </c>
      <c r="L2116" s="357">
        <v>0.499</v>
      </c>
      <c r="M2116" s="357">
        <v>0.44989800000000002</v>
      </c>
      <c r="N2116" s="357">
        <v>0</v>
      </c>
      <c r="O2116" s="356">
        <f t="shared" ref="O2116:O2179" si="66">((L2116-N2116)-M2116)/(L2116-N2116)*100</f>
        <v>9.8400801603206371</v>
      </c>
      <c r="P2116" s="357">
        <v>9.84008016032063</v>
      </c>
      <c r="Q2116" s="356" t="s">
        <v>15063</v>
      </c>
    </row>
    <row r="2117" spans="1:18" x14ac:dyDescent="0.25">
      <c r="A2117" s="354">
        <v>2114</v>
      </c>
      <c r="B2117" s="355" t="s">
        <v>5271</v>
      </c>
      <c r="C2117" s="355" t="s">
        <v>2396</v>
      </c>
      <c r="D2117" s="355" t="s">
        <v>1378</v>
      </c>
      <c r="E2117" s="355" t="s">
        <v>1378</v>
      </c>
      <c r="F2117" s="356" t="s">
        <v>7727</v>
      </c>
      <c r="G2117" s="356" t="s">
        <v>7730</v>
      </c>
      <c r="H2117" s="356" t="s">
        <v>7731</v>
      </c>
      <c r="I2117" s="356" t="str">
        <f t="shared" ref="I2117:I2180" si="67">F2117&amp;H2117</f>
        <v>HARIHAR-HOSPET_66F06-W/W-(RAJ)</v>
      </c>
      <c r="J2117" s="356" t="s">
        <v>3759</v>
      </c>
      <c r="K2117" s="356" t="s">
        <v>15063</v>
      </c>
      <c r="L2117" s="357">
        <v>2.3346</v>
      </c>
      <c r="M2117" s="357">
        <v>2.173422</v>
      </c>
      <c r="N2117" s="357">
        <v>0</v>
      </c>
      <c r="O2117" s="356">
        <f t="shared" si="66"/>
        <v>6.9038807504497575</v>
      </c>
      <c r="P2117" s="357">
        <v>15.605203162750225</v>
      </c>
      <c r="Q2117" s="356" t="s">
        <v>15063</v>
      </c>
    </row>
    <row r="2118" spans="1:18" x14ac:dyDescent="0.25">
      <c r="A2118" s="354">
        <v>2115</v>
      </c>
      <c r="B2118" s="355" t="s">
        <v>5271</v>
      </c>
      <c r="C2118" s="355" t="s">
        <v>2396</v>
      </c>
      <c r="D2118" s="355" t="s">
        <v>1378</v>
      </c>
      <c r="E2118" s="355" t="s">
        <v>1378</v>
      </c>
      <c r="F2118" s="356" t="s">
        <v>5440</v>
      </c>
      <c r="G2118" s="356" t="s">
        <v>7741</v>
      </c>
      <c r="H2118" s="356" t="s">
        <v>7742</v>
      </c>
      <c r="I2118" s="356" t="str">
        <f t="shared" si="67"/>
        <v>HARIHAR_66F07-BASAVESHWARA</v>
      </c>
      <c r="J2118" s="356" t="s">
        <v>5701</v>
      </c>
      <c r="K2118" s="356" t="s">
        <v>15063</v>
      </c>
      <c r="L2118" s="357">
        <v>0.33640000000000003</v>
      </c>
      <c r="M2118" s="357">
        <v>0.2992765</v>
      </c>
      <c r="N2118" s="357">
        <v>0</v>
      </c>
      <c r="O2118" s="356">
        <f t="shared" si="66"/>
        <v>11.035523186682529</v>
      </c>
      <c r="P2118" s="357">
        <v>11.035523186682529</v>
      </c>
      <c r="Q2118" s="356" t="s">
        <v>15063</v>
      </c>
    </row>
    <row r="2119" spans="1:18" x14ac:dyDescent="0.25">
      <c r="A2119" s="354">
        <v>2116</v>
      </c>
      <c r="B2119" s="355" t="s">
        <v>5271</v>
      </c>
      <c r="C2119" s="355" t="s">
        <v>2396</v>
      </c>
      <c r="D2119" s="355" t="s">
        <v>1378</v>
      </c>
      <c r="E2119" s="355" t="s">
        <v>1378</v>
      </c>
      <c r="F2119" s="356" t="s">
        <v>7769</v>
      </c>
      <c r="G2119" s="356" t="s">
        <v>7782</v>
      </c>
      <c r="H2119" s="356" t="s">
        <v>7783</v>
      </c>
      <c r="I2119" s="356" t="str">
        <f t="shared" si="67"/>
        <v>MALEBENNUR_66F07-INDUSTRIAL</v>
      </c>
      <c r="J2119" s="356" t="s">
        <v>2414</v>
      </c>
      <c r="K2119" s="356" t="s">
        <v>15063</v>
      </c>
      <c r="L2119" s="357">
        <v>0</v>
      </c>
      <c r="M2119" s="357">
        <v>0.68883950000000005</v>
      </c>
      <c r="N2119" s="357">
        <v>0</v>
      </c>
      <c r="O2119" s="356" t="e">
        <f t="shared" si="66"/>
        <v>#DIV/0!</v>
      </c>
      <c r="P2119" s="357" t="e">
        <v>#DIV/0!</v>
      </c>
      <c r="Q2119" s="356" t="s">
        <v>15063</v>
      </c>
    </row>
    <row r="2120" spans="1:18" x14ac:dyDescent="0.25">
      <c r="A2120" s="354">
        <v>2117</v>
      </c>
      <c r="B2120" s="355" t="s">
        <v>5271</v>
      </c>
      <c r="C2120" s="355" t="s">
        <v>2396</v>
      </c>
      <c r="D2120" s="355" t="s">
        <v>1378</v>
      </c>
      <c r="E2120" s="355" t="s">
        <v>1378</v>
      </c>
      <c r="F2120" s="356" t="s">
        <v>7748</v>
      </c>
      <c r="G2120" s="356" t="s">
        <v>7759</v>
      </c>
      <c r="H2120" s="356" t="s">
        <v>7760</v>
      </c>
      <c r="I2120" s="356" t="str">
        <f t="shared" si="67"/>
        <v>KURUBARAHALLI_66F07-KONDAJJI</v>
      </c>
      <c r="J2120" s="356" t="s">
        <v>5701</v>
      </c>
      <c r="K2120" s="356" t="s">
        <v>15063</v>
      </c>
      <c r="L2120" s="357">
        <v>0.48300000000000004</v>
      </c>
      <c r="M2120" s="357">
        <v>0.43489100000000003</v>
      </c>
      <c r="N2120" s="357">
        <v>0</v>
      </c>
      <c r="O2120" s="356">
        <f t="shared" si="66"/>
        <v>9.9604554865424451</v>
      </c>
      <c r="P2120" s="357">
        <v>10.456039994752375</v>
      </c>
      <c r="Q2120" s="356" t="s">
        <v>15063</v>
      </c>
    </row>
    <row r="2121" spans="1:18" x14ac:dyDescent="0.25">
      <c r="A2121" s="354">
        <v>2118</v>
      </c>
      <c r="B2121" s="355" t="s">
        <v>5271</v>
      </c>
      <c r="C2121" s="355" t="s">
        <v>2396</v>
      </c>
      <c r="D2121" s="355" t="s">
        <v>1378</v>
      </c>
      <c r="E2121" s="355" t="s">
        <v>1378</v>
      </c>
      <c r="F2121" s="356" t="s">
        <v>7727</v>
      </c>
      <c r="G2121" s="356" t="s">
        <v>7732</v>
      </c>
      <c r="H2121" s="356" t="s">
        <v>7733</v>
      </c>
      <c r="I2121" s="356" t="str">
        <f t="shared" si="67"/>
        <v>HARIHAR-HOSPET_66F07-NANDIGAVI</v>
      </c>
      <c r="J2121" s="356" t="s">
        <v>5701</v>
      </c>
      <c r="K2121" s="356" t="s">
        <v>15063</v>
      </c>
      <c r="L2121" s="357">
        <v>0.41460000000000002</v>
      </c>
      <c r="M2121" s="357">
        <v>0.37542149999999996</v>
      </c>
      <c r="N2121" s="357">
        <v>0</v>
      </c>
      <c r="O2121" s="356">
        <f t="shared" si="66"/>
        <v>9.4497105643994352</v>
      </c>
      <c r="P2121" s="357">
        <v>9.4497105643994495</v>
      </c>
      <c r="Q2121" s="356" t="s">
        <v>15063</v>
      </c>
    </row>
    <row r="2122" spans="1:18" x14ac:dyDescent="0.25">
      <c r="A2122" s="354">
        <v>2119</v>
      </c>
      <c r="B2122" s="355" t="s">
        <v>5271</v>
      </c>
      <c r="C2122" s="355" t="s">
        <v>2396</v>
      </c>
      <c r="D2122" s="355" t="s">
        <v>1378</v>
      </c>
      <c r="E2122" s="355" t="s">
        <v>1378</v>
      </c>
      <c r="F2122" s="356" t="s">
        <v>7681</v>
      </c>
      <c r="G2122" s="356" t="s">
        <v>7694</v>
      </c>
      <c r="H2122" s="356" t="s">
        <v>7695</v>
      </c>
      <c r="I2122" s="356" t="str">
        <f t="shared" si="67"/>
        <v>BANUVALLI_66F07-NANDIGAVI-WATER-SUPPLY</v>
      </c>
      <c r="J2122" s="356" t="s">
        <v>3759</v>
      </c>
      <c r="K2122" s="356" t="s">
        <v>15063</v>
      </c>
      <c r="L2122" s="357">
        <v>0.30620000000000003</v>
      </c>
      <c r="M2122" s="357">
        <v>0.27464099999999997</v>
      </c>
      <c r="N2122" s="357">
        <v>0</v>
      </c>
      <c r="O2122" s="356">
        <f t="shared" si="66"/>
        <v>10.306662312214257</v>
      </c>
      <c r="P2122" s="357">
        <v>10.306662312214243</v>
      </c>
      <c r="Q2122" s="356" t="s">
        <v>15063</v>
      </c>
    </row>
    <row r="2123" spans="1:18" x14ac:dyDescent="0.25">
      <c r="A2123" s="354">
        <v>2120</v>
      </c>
      <c r="B2123" s="355" t="s">
        <v>5271</v>
      </c>
      <c r="C2123" s="355" t="s">
        <v>2396</v>
      </c>
      <c r="D2123" s="355" t="s">
        <v>1378</v>
      </c>
      <c r="E2123" s="355" t="s">
        <v>1378</v>
      </c>
      <c r="F2123" s="356" t="s">
        <v>7702</v>
      </c>
      <c r="G2123" s="356" t="s">
        <v>7713</v>
      </c>
      <c r="H2123" s="356" t="s">
        <v>7714</v>
      </c>
      <c r="I2123" s="356" t="str">
        <f t="shared" si="67"/>
        <v>DEVARBELAKERE_66F07-SHIVAJI</v>
      </c>
      <c r="J2123" s="356" t="s">
        <v>5701</v>
      </c>
      <c r="K2123" s="356" t="s">
        <v>15063</v>
      </c>
      <c r="L2123" s="357">
        <v>0.21299999999999999</v>
      </c>
      <c r="M2123" s="357">
        <v>0.19144249999999999</v>
      </c>
      <c r="N2123" s="357">
        <v>0</v>
      </c>
      <c r="O2123" s="356">
        <f t="shared" si="66"/>
        <v>10.120892018779347</v>
      </c>
      <c r="P2123" s="357">
        <v>10.120892018779337</v>
      </c>
      <c r="Q2123" s="356" t="s">
        <v>15063</v>
      </c>
    </row>
    <row r="2124" spans="1:18" x14ac:dyDescent="0.25">
      <c r="A2124" s="354">
        <v>2121</v>
      </c>
      <c r="B2124" s="355" t="s">
        <v>5271</v>
      </c>
      <c r="C2124" s="355" t="s">
        <v>2396</v>
      </c>
      <c r="D2124" s="355" t="s">
        <v>1378</v>
      </c>
      <c r="E2124" s="355" t="s">
        <v>1378</v>
      </c>
      <c r="F2124" s="356" t="s">
        <v>5986</v>
      </c>
      <c r="G2124" s="356" t="s">
        <v>7798</v>
      </c>
      <c r="H2124" s="356" t="s">
        <v>7799</v>
      </c>
      <c r="I2124" s="356" t="str">
        <f t="shared" si="67"/>
        <v>NANDAGUDI_66F07-VASANA</v>
      </c>
      <c r="J2124" s="356" t="s">
        <v>5701</v>
      </c>
      <c r="K2124" s="356" t="s">
        <v>15063</v>
      </c>
      <c r="L2124" s="357">
        <v>0.30319999999999997</v>
      </c>
      <c r="M2124" s="357">
        <v>0.27092267999999997</v>
      </c>
      <c r="N2124" s="357">
        <v>0</v>
      </c>
      <c r="O2124" s="356">
        <f t="shared" si="66"/>
        <v>10.645554089709764</v>
      </c>
      <c r="P2124" s="357">
        <v>10.951648737108322</v>
      </c>
      <c r="Q2124" s="356" t="s">
        <v>15063</v>
      </c>
      <c r="R2124" s="358" t="e">
        <f>#REF!-M2124</f>
        <v>#REF!</v>
      </c>
    </row>
    <row r="2125" spans="1:18" x14ac:dyDescent="0.25">
      <c r="A2125" s="354">
        <v>2122</v>
      </c>
      <c r="B2125" s="355" t="s">
        <v>5271</v>
      </c>
      <c r="C2125" s="355" t="s">
        <v>2396</v>
      </c>
      <c r="D2125" s="355" t="s">
        <v>1378</v>
      </c>
      <c r="E2125" s="355" t="s">
        <v>1378</v>
      </c>
      <c r="F2125" s="356" t="s">
        <v>7681</v>
      </c>
      <c r="G2125" s="356" t="s">
        <v>7696</v>
      </c>
      <c r="H2125" s="356" t="s">
        <v>7697</v>
      </c>
      <c r="I2125" s="356" t="str">
        <f t="shared" si="67"/>
        <v>BANUVALLI_66F08-GURURENUKA</v>
      </c>
      <c r="J2125" s="356" t="s">
        <v>5701</v>
      </c>
      <c r="K2125" s="356" t="s">
        <v>15063</v>
      </c>
      <c r="L2125" s="357">
        <v>0.48139999999999999</v>
      </c>
      <c r="M2125" s="357">
        <v>0.43553350000000002</v>
      </c>
      <c r="N2125" s="357">
        <v>0</v>
      </c>
      <c r="O2125" s="356">
        <f t="shared" si="66"/>
        <v>9.5277316161196453</v>
      </c>
      <c r="P2125" s="357">
        <v>9.5277316161196506</v>
      </c>
      <c r="Q2125" s="356" t="s">
        <v>15063</v>
      </c>
    </row>
    <row r="2126" spans="1:18" x14ac:dyDescent="0.25">
      <c r="A2126" s="354">
        <v>2123</v>
      </c>
      <c r="B2126" s="355" t="s">
        <v>5271</v>
      </c>
      <c r="C2126" s="355" t="s">
        <v>2396</v>
      </c>
      <c r="D2126" s="355" t="s">
        <v>1378</v>
      </c>
      <c r="E2126" s="355" t="s">
        <v>1378</v>
      </c>
      <c r="F2126" s="356" t="s">
        <v>7769</v>
      </c>
      <c r="G2126" s="356" t="s">
        <v>7784</v>
      </c>
      <c r="H2126" s="356" t="s">
        <v>7785</v>
      </c>
      <c r="I2126" s="356" t="str">
        <f t="shared" si="67"/>
        <v>MALEBENNUR_66F08-JIGALI</v>
      </c>
      <c r="J2126" s="356" t="s">
        <v>5701</v>
      </c>
      <c r="K2126" s="356" t="s">
        <v>15063</v>
      </c>
      <c r="L2126" s="357">
        <v>0.34519999999999995</v>
      </c>
      <c r="M2126" s="357">
        <v>0.31355506</v>
      </c>
      <c r="N2126" s="357">
        <v>0</v>
      </c>
      <c r="O2126" s="356">
        <f t="shared" si="66"/>
        <v>9.167132097334866</v>
      </c>
      <c r="P2126" s="357">
        <v>9.1671320973348518</v>
      </c>
      <c r="Q2126" s="356" t="s">
        <v>15063</v>
      </c>
    </row>
    <row r="2127" spans="1:18" x14ac:dyDescent="0.25">
      <c r="A2127" s="354">
        <v>2124</v>
      </c>
      <c r="B2127" s="355" t="s">
        <v>5271</v>
      </c>
      <c r="C2127" s="355" t="s">
        <v>2396</v>
      </c>
      <c r="D2127" s="355" t="s">
        <v>1378</v>
      </c>
      <c r="E2127" s="355" t="s">
        <v>1378</v>
      </c>
      <c r="F2127" s="356" t="s">
        <v>7748</v>
      </c>
      <c r="G2127" s="356" t="s">
        <v>7761</v>
      </c>
      <c r="H2127" s="356" t="s">
        <v>7762</v>
      </c>
      <c r="I2127" s="356" t="str">
        <f t="shared" si="67"/>
        <v>KURUBARAHALLI_66F08-KENCHANAHALLI</v>
      </c>
      <c r="J2127" s="356" t="s">
        <v>5701</v>
      </c>
      <c r="K2127" s="356" t="s">
        <v>15063</v>
      </c>
      <c r="L2127" s="357">
        <v>0.48560000000000003</v>
      </c>
      <c r="M2127" s="357">
        <v>0.43893100000000002</v>
      </c>
      <c r="N2127" s="357">
        <v>0</v>
      </c>
      <c r="O2127" s="356">
        <f t="shared" si="66"/>
        <v>9.6105848434925889</v>
      </c>
      <c r="P2127" s="357">
        <v>9.6105848434925978</v>
      </c>
      <c r="Q2127" s="356" t="s">
        <v>15063</v>
      </c>
    </row>
    <row r="2128" spans="1:18" x14ac:dyDescent="0.25">
      <c r="A2128" s="354">
        <v>2125</v>
      </c>
      <c r="B2128" s="355" t="s">
        <v>5271</v>
      </c>
      <c r="C2128" s="355" t="s">
        <v>2396</v>
      </c>
      <c r="D2128" s="355" t="s">
        <v>1378</v>
      </c>
      <c r="E2128" s="355" t="s">
        <v>1378</v>
      </c>
      <c r="F2128" s="356" t="s">
        <v>5440</v>
      </c>
      <c r="G2128" s="356" t="s">
        <v>7743</v>
      </c>
      <c r="H2128" s="356" t="s">
        <v>7744</v>
      </c>
      <c r="I2128" s="356" t="str">
        <f t="shared" si="67"/>
        <v>HARIHAR_66F08-KIADB-HANAGAVADI</v>
      </c>
      <c r="J2128" s="356" t="s">
        <v>2414</v>
      </c>
      <c r="K2128" s="356" t="s">
        <v>15063</v>
      </c>
      <c r="L2128" s="357">
        <v>0.56960000000000011</v>
      </c>
      <c r="M2128" s="357">
        <v>0.50801849999999993</v>
      </c>
      <c r="N2128" s="357">
        <v>0</v>
      </c>
      <c r="O2128" s="356">
        <f t="shared" si="66"/>
        <v>10.811358848314635</v>
      </c>
      <c r="P2128" s="357">
        <v>10.811358848314645</v>
      </c>
      <c r="Q2128" s="356" t="s">
        <v>15063</v>
      </c>
    </row>
    <row r="2129" spans="1:17" x14ac:dyDescent="0.25">
      <c r="A2129" s="354">
        <v>2126</v>
      </c>
      <c r="B2129" s="355" t="s">
        <v>5271</v>
      </c>
      <c r="C2129" s="355" t="s">
        <v>2396</v>
      </c>
      <c r="D2129" s="355" t="s">
        <v>1378</v>
      </c>
      <c r="E2129" s="355" t="s">
        <v>1378</v>
      </c>
      <c r="F2129" s="356" t="s">
        <v>7800</v>
      </c>
      <c r="G2129" s="356" t="s">
        <v>7809</v>
      </c>
      <c r="H2129" s="356" t="s">
        <v>7810</v>
      </c>
      <c r="I2129" s="356" t="str">
        <f t="shared" si="67"/>
        <v>NANDIGUDI_66F08-MARALAHALLI</v>
      </c>
      <c r="J2129" s="356" t="s">
        <v>5701</v>
      </c>
      <c r="K2129" s="356" t="s">
        <v>15063</v>
      </c>
      <c r="L2129" s="357">
        <v>0.43179999999999996</v>
      </c>
      <c r="M2129" s="357">
        <v>0.38770850000000001</v>
      </c>
      <c r="N2129" s="357">
        <v>0</v>
      </c>
      <c r="O2129" s="356">
        <f t="shared" si="66"/>
        <v>10.211093098656775</v>
      </c>
      <c r="P2129" s="357">
        <v>10.211093098656788</v>
      </c>
      <c r="Q2129" s="356" t="s">
        <v>15063</v>
      </c>
    </row>
    <row r="2130" spans="1:17" x14ac:dyDescent="0.25">
      <c r="A2130" s="354">
        <v>2127</v>
      </c>
      <c r="B2130" s="355" t="s">
        <v>5271</v>
      </c>
      <c r="C2130" s="355" t="s">
        <v>2396</v>
      </c>
      <c r="D2130" s="355" t="s">
        <v>1378</v>
      </c>
      <c r="E2130" s="355" t="s">
        <v>1378</v>
      </c>
      <c r="F2130" s="356" t="s">
        <v>7702</v>
      </c>
      <c r="G2130" s="356" t="s">
        <v>7715</v>
      </c>
      <c r="H2130" s="356" t="s">
        <v>7716</v>
      </c>
      <c r="I2130" s="356" t="str">
        <f t="shared" si="67"/>
        <v>DEVARBELAKERE_66F08-MUDAHADADI</v>
      </c>
      <c r="J2130" s="356" t="s">
        <v>5701</v>
      </c>
      <c r="K2130" s="356" t="s">
        <v>15063</v>
      </c>
      <c r="L2130" s="357">
        <v>0.12490000000000001</v>
      </c>
      <c r="M2130" s="357">
        <v>0.11356350000000001</v>
      </c>
      <c r="N2130" s="357">
        <v>0</v>
      </c>
      <c r="O2130" s="356">
        <f t="shared" si="66"/>
        <v>9.0764611689351469</v>
      </c>
      <c r="P2130" s="357">
        <v>9.0764611689351469</v>
      </c>
      <c r="Q2130" s="356" t="s">
        <v>15063</v>
      </c>
    </row>
    <row r="2131" spans="1:17" x14ac:dyDescent="0.25">
      <c r="A2131" s="354">
        <v>2128</v>
      </c>
      <c r="B2131" s="355" t="s">
        <v>5271</v>
      </c>
      <c r="C2131" s="355" t="s">
        <v>2396</v>
      </c>
      <c r="D2131" s="355" t="s">
        <v>1378</v>
      </c>
      <c r="E2131" s="355" t="s">
        <v>1378</v>
      </c>
      <c r="F2131" s="356" t="s">
        <v>7727</v>
      </c>
      <c r="G2131" s="356" t="s">
        <v>7734</v>
      </c>
      <c r="H2131" s="356" t="s">
        <v>7735</v>
      </c>
      <c r="I2131" s="356" t="str">
        <f t="shared" si="67"/>
        <v>HARIHAR-HOSPET_66F08-RAJANHALLI</v>
      </c>
      <c r="J2131" s="356" t="s">
        <v>5701</v>
      </c>
      <c r="K2131" s="356" t="s">
        <v>15063</v>
      </c>
      <c r="L2131" s="357">
        <v>0.38419999999999999</v>
      </c>
      <c r="M2131" s="357">
        <v>0.34512149999999997</v>
      </c>
      <c r="N2131" s="357">
        <v>0</v>
      </c>
      <c r="O2131" s="356">
        <f t="shared" si="66"/>
        <v>10.171395106715257</v>
      </c>
      <c r="P2131" s="357">
        <v>10.171395106715241</v>
      </c>
      <c r="Q2131" s="356" t="s">
        <v>15063</v>
      </c>
    </row>
    <row r="2132" spans="1:17" x14ac:dyDescent="0.25">
      <c r="A2132" s="354">
        <v>2129</v>
      </c>
      <c r="B2132" s="355" t="s">
        <v>5271</v>
      </c>
      <c r="C2132" s="355" t="s">
        <v>2396</v>
      </c>
      <c r="D2132" s="355" t="s">
        <v>1378</v>
      </c>
      <c r="E2132" s="355" t="s">
        <v>1378</v>
      </c>
      <c r="F2132" s="356" t="s">
        <v>7727</v>
      </c>
      <c r="G2132" s="356" t="s">
        <v>7736</v>
      </c>
      <c r="H2132" s="356" t="s">
        <v>7737</v>
      </c>
      <c r="I2132" s="356" t="str">
        <f t="shared" si="67"/>
        <v>HARIHAR-HOSPET_66F09-BILASANURU NJY</v>
      </c>
      <c r="J2132" s="356" t="s">
        <v>5706</v>
      </c>
      <c r="K2132" s="356" t="s">
        <v>15063</v>
      </c>
      <c r="L2132" s="357">
        <v>0.39784999999999998</v>
      </c>
      <c r="M2132" s="357">
        <v>0.34126400000000001</v>
      </c>
      <c r="N2132" s="357">
        <v>0</v>
      </c>
      <c r="O2132" s="356">
        <f t="shared" si="66"/>
        <v>14.222948347367092</v>
      </c>
      <c r="P2132" s="357">
        <v>53.089319755011111</v>
      </c>
      <c r="Q2132" s="356" t="s">
        <v>15063</v>
      </c>
    </row>
    <row r="2133" spans="1:17" x14ac:dyDescent="0.25">
      <c r="A2133" s="354">
        <v>2130</v>
      </c>
      <c r="B2133" s="355" t="s">
        <v>5271</v>
      </c>
      <c r="C2133" s="355" t="s">
        <v>2396</v>
      </c>
      <c r="D2133" s="355" t="s">
        <v>1378</v>
      </c>
      <c r="E2133" s="355" t="s">
        <v>1378</v>
      </c>
      <c r="F2133" s="356" t="s">
        <v>7681</v>
      </c>
      <c r="G2133" s="356" t="s">
        <v>7698</v>
      </c>
      <c r="H2133" s="356" t="s">
        <v>7699</v>
      </c>
      <c r="I2133" s="356" t="str">
        <f t="shared" si="67"/>
        <v>BANUVALLI_66F09-HOLESIRIGERE</v>
      </c>
      <c r="J2133" s="356" t="s">
        <v>5701</v>
      </c>
      <c r="K2133" s="356" t="s">
        <v>15063</v>
      </c>
      <c r="L2133" s="357">
        <v>0.28139999999999998</v>
      </c>
      <c r="M2133" s="357">
        <v>0.267123</v>
      </c>
      <c r="N2133" s="357">
        <v>0</v>
      </c>
      <c r="O2133" s="356">
        <f t="shared" si="66"/>
        <v>5.0735607675906129</v>
      </c>
      <c r="P2133" s="357">
        <v>8.3371150936760614</v>
      </c>
      <c r="Q2133" s="356" t="s">
        <v>15063</v>
      </c>
    </row>
    <row r="2134" spans="1:17" x14ac:dyDescent="0.25">
      <c r="A2134" s="354">
        <v>2131</v>
      </c>
      <c r="B2134" s="355" t="s">
        <v>5271</v>
      </c>
      <c r="C2134" s="355" t="s">
        <v>2396</v>
      </c>
      <c r="D2134" s="355" t="s">
        <v>1378</v>
      </c>
      <c r="E2134" s="355" t="s">
        <v>1378</v>
      </c>
      <c r="F2134" s="356" t="s">
        <v>5440</v>
      </c>
      <c r="G2134" s="356" t="s">
        <v>7745</v>
      </c>
      <c r="H2134" s="356" t="s">
        <v>7746</v>
      </c>
      <c r="I2134" s="356" t="str">
        <f t="shared" si="67"/>
        <v>HARIHAR_66F09-KNNL-LIFT-IRRIGATION</v>
      </c>
      <c r="J2134" s="356" t="s">
        <v>7747</v>
      </c>
      <c r="K2134" s="356" t="s">
        <v>15063</v>
      </c>
      <c r="L2134" s="357">
        <v>1.1503000000000001</v>
      </c>
      <c r="M2134" s="357">
        <v>1.1130260000000001</v>
      </c>
      <c r="N2134" s="357">
        <v>0</v>
      </c>
      <c r="O2134" s="356">
        <f t="shared" si="66"/>
        <v>3.2403720768495194</v>
      </c>
      <c r="P2134" s="357">
        <v>99.993773902905957</v>
      </c>
      <c r="Q2134" s="356" t="s">
        <v>15063</v>
      </c>
    </row>
    <row r="2135" spans="1:17" x14ac:dyDescent="0.25">
      <c r="A2135" s="354">
        <v>2132</v>
      </c>
      <c r="B2135" s="355" t="s">
        <v>5271</v>
      </c>
      <c r="C2135" s="355" t="s">
        <v>2396</v>
      </c>
      <c r="D2135" s="355" t="s">
        <v>1378</v>
      </c>
      <c r="E2135" s="355" t="s">
        <v>1378</v>
      </c>
      <c r="F2135" s="356" t="s">
        <v>7748</v>
      </c>
      <c r="G2135" s="356" t="s">
        <v>7763</v>
      </c>
      <c r="H2135" s="356" t="s">
        <v>7764</v>
      </c>
      <c r="I2135" s="356" t="str">
        <f t="shared" si="67"/>
        <v>KURUBARAHALLI_66F09-KONDAJJI-WATER-WORKS</v>
      </c>
      <c r="J2135" s="356" t="s">
        <v>5706</v>
      </c>
      <c r="K2135" s="356" t="s">
        <v>15063</v>
      </c>
      <c r="L2135" s="357">
        <v>0.4914</v>
      </c>
      <c r="M2135" s="357">
        <v>0.43025000000000002</v>
      </c>
      <c r="N2135" s="357">
        <v>0</v>
      </c>
      <c r="O2135" s="356">
        <f t="shared" si="66"/>
        <v>12.444037444037441</v>
      </c>
      <c r="P2135" s="357">
        <v>20.426144687517713</v>
      </c>
      <c r="Q2135" s="356" t="s">
        <v>15063</v>
      </c>
    </row>
    <row r="2136" spans="1:17" x14ac:dyDescent="0.25">
      <c r="A2136" s="354">
        <v>2133</v>
      </c>
      <c r="B2136" s="355" t="s">
        <v>5271</v>
      </c>
      <c r="C2136" s="355" t="s">
        <v>2396</v>
      </c>
      <c r="D2136" s="355" t="s">
        <v>1378</v>
      </c>
      <c r="E2136" s="355" t="s">
        <v>1378</v>
      </c>
      <c r="F2136" s="356" t="s">
        <v>7769</v>
      </c>
      <c r="G2136" s="356" t="s">
        <v>7786</v>
      </c>
      <c r="H2136" s="356" t="s">
        <v>7787</v>
      </c>
      <c r="I2136" s="356" t="str">
        <f t="shared" si="67"/>
        <v>MALEBENNUR_66F09-SRI-RANGANATHA--NJY</v>
      </c>
      <c r="J2136" s="356" t="s">
        <v>5706</v>
      </c>
      <c r="K2136" s="356" t="s">
        <v>15063</v>
      </c>
      <c r="L2136" s="357">
        <v>0.41764999999999997</v>
      </c>
      <c r="M2136" s="357">
        <v>0.36590316499999997</v>
      </c>
      <c r="N2136" s="357">
        <v>0</v>
      </c>
      <c r="O2136" s="356">
        <f t="shared" si="66"/>
        <v>12.389999999999999</v>
      </c>
      <c r="P2136" s="357">
        <v>48.388019974450536</v>
      </c>
      <c r="Q2136" s="356" t="s">
        <v>15063</v>
      </c>
    </row>
    <row r="2137" spans="1:17" x14ac:dyDescent="0.25">
      <c r="A2137" s="354">
        <v>2134</v>
      </c>
      <c r="B2137" s="355" t="s">
        <v>5271</v>
      </c>
      <c r="C2137" s="355" t="s">
        <v>2396</v>
      </c>
      <c r="D2137" s="355" t="s">
        <v>1378</v>
      </c>
      <c r="E2137" s="355" t="s">
        <v>1378</v>
      </c>
      <c r="F2137" s="356" t="s">
        <v>7800</v>
      </c>
      <c r="G2137" s="356" t="s">
        <v>7811</v>
      </c>
      <c r="H2137" s="356" t="s">
        <v>5840</v>
      </c>
      <c r="I2137" s="356" t="str">
        <f t="shared" si="67"/>
        <v>NANDIGUDI_66F09-WATER-SUPPLY</v>
      </c>
      <c r="J2137" s="356" t="s">
        <v>3759</v>
      </c>
      <c r="K2137" s="356" t="s">
        <v>15063</v>
      </c>
      <c r="L2137" s="357">
        <v>0.22248999999999999</v>
      </c>
      <c r="M2137" s="357">
        <v>0.19495299999999999</v>
      </c>
      <c r="N2137" s="357">
        <v>0</v>
      </c>
      <c r="O2137" s="356">
        <f t="shared" si="66"/>
        <v>12.376736033080142</v>
      </c>
      <c r="P2137" s="357">
        <v>42.057934473840987</v>
      </c>
      <c r="Q2137" s="356" t="s">
        <v>15063</v>
      </c>
    </row>
    <row r="2138" spans="1:17" x14ac:dyDescent="0.25">
      <c r="A2138" s="354">
        <v>2135</v>
      </c>
      <c r="B2138" s="355" t="s">
        <v>5271</v>
      </c>
      <c r="C2138" s="355" t="s">
        <v>2396</v>
      </c>
      <c r="D2138" s="355" t="s">
        <v>1378</v>
      </c>
      <c r="E2138" s="355" t="s">
        <v>1378</v>
      </c>
      <c r="F2138" s="356" t="s">
        <v>7769</v>
      </c>
      <c r="G2138" s="356" t="s">
        <v>7788</v>
      </c>
      <c r="H2138" s="356" t="s">
        <v>7789</v>
      </c>
      <c r="I2138" s="356" t="str">
        <f t="shared" si="67"/>
        <v>MALEBENNUR_66F10-GUDADAHALLI-NJY</v>
      </c>
      <c r="J2138" s="356" t="s">
        <v>5706</v>
      </c>
      <c r="K2138" s="356" t="s">
        <v>15063</v>
      </c>
      <c r="L2138" s="357">
        <v>0.51754999999999995</v>
      </c>
      <c r="M2138" s="357">
        <v>0.44224799999999997</v>
      </c>
      <c r="N2138" s="357">
        <v>0</v>
      </c>
      <c r="O2138" s="356">
        <f t="shared" si="66"/>
        <v>14.549705342478985</v>
      </c>
      <c r="P2138" s="357">
        <v>44.253514612241894</v>
      </c>
      <c r="Q2138" s="356" t="s">
        <v>15063</v>
      </c>
    </row>
    <row r="2139" spans="1:17" x14ac:dyDescent="0.25">
      <c r="A2139" s="354">
        <v>2136</v>
      </c>
      <c r="B2139" s="355" t="s">
        <v>5271</v>
      </c>
      <c r="C2139" s="355" t="s">
        <v>2396</v>
      </c>
      <c r="D2139" s="355" t="s">
        <v>1378</v>
      </c>
      <c r="E2139" s="355" t="s">
        <v>1378</v>
      </c>
      <c r="F2139" s="356" t="s">
        <v>7748</v>
      </c>
      <c r="G2139" s="356" t="s">
        <v>7765</v>
      </c>
      <c r="H2139" s="356" t="s">
        <v>7766</v>
      </c>
      <c r="I2139" s="356" t="str">
        <f t="shared" si="67"/>
        <v>KURUBARAHALLI_66F10-KALPATARU NJY</v>
      </c>
      <c r="J2139" s="356" t="s">
        <v>5706</v>
      </c>
      <c r="K2139" s="356" t="s">
        <v>15063</v>
      </c>
      <c r="L2139" s="357">
        <v>0.38144999999999996</v>
      </c>
      <c r="M2139" s="357">
        <v>0.33353150000000004</v>
      </c>
      <c r="N2139" s="357">
        <v>0</v>
      </c>
      <c r="O2139" s="356">
        <f t="shared" si="66"/>
        <v>12.562196880325056</v>
      </c>
      <c r="P2139" s="357">
        <v>46.167355635064801</v>
      </c>
      <c r="Q2139" s="356" t="s">
        <v>15063</v>
      </c>
    </row>
    <row r="2140" spans="1:17" x14ac:dyDescent="0.25">
      <c r="A2140" s="354">
        <v>2137</v>
      </c>
      <c r="B2140" s="355" t="s">
        <v>5271</v>
      </c>
      <c r="C2140" s="355" t="s">
        <v>2396</v>
      </c>
      <c r="D2140" s="355" t="s">
        <v>1378</v>
      </c>
      <c r="E2140" s="355" t="s">
        <v>1378</v>
      </c>
      <c r="F2140" s="356" t="s">
        <v>7681</v>
      </c>
      <c r="G2140" s="356" t="s">
        <v>7700</v>
      </c>
      <c r="H2140" s="356" t="s">
        <v>7701</v>
      </c>
      <c r="I2140" s="356" t="str">
        <f t="shared" si="67"/>
        <v>BANUVALLI_66F10-KAMALAPURA</v>
      </c>
      <c r="J2140" s="356" t="s">
        <v>5706</v>
      </c>
      <c r="K2140" s="356" t="s">
        <v>15063</v>
      </c>
      <c r="L2140" s="357">
        <v>0.94520000000000004</v>
      </c>
      <c r="M2140" s="357">
        <v>0.82090620000000003</v>
      </c>
      <c r="N2140" s="357">
        <v>0</v>
      </c>
      <c r="O2140" s="356">
        <f t="shared" si="66"/>
        <v>13.15</v>
      </c>
      <c r="P2140" s="357">
        <v>32.560542720987442</v>
      </c>
      <c r="Q2140" s="356" t="s">
        <v>15063</v>
      </c>
    </row>
    <row r="2141" spans="1:17" x14ac:dyDescent="0.25">
      <c r="A2141" s="354">
        <v>2138</v>
      </c>
      <c r="B2141" s="355" t="s">
        <v>5271</v>
      </c>
      <c r="C2141" s="355" t="s">
        <v>2396</v>
      </c>
      <c r="D2141" s="355" t="s">
        <v>1378</v>
      </c>
      <c r="E2141" s="355" t="s">
        <v>1378</v>
      </c>
      <c r="F2141" s="356" t="s">
        <v>7748</v>
      </c>
      <c r="G2141" s="356" t="s">
        <v>7767</v>
      </c>
      <c r="H2141" s="356" t="s">
        <v>7768</v>
      </c>
      <c r="I2141" s="356" t="str">
        <f t="shared" si="67"/>
        <v>KURUBARAHALLI_66F11-DUGGAVATHI</v>
      </c>
      <c r="J2141" s="356" t="s">
        <v>5706</v>
      </c>
      <c r="K2141" s="356" t="s">
        <v>15063</v>
      </c>
      <c r="L2141" s="357">
        <v>0.2283</v>
      </c>
      <c r="M2141" s="357">
        <v>0.21118000000000003</v>
      </c>
      <c r="N2141" s="357">
        <v>0</v>
      </c>
      <c r="O2141" s="356">
        <f t="shared" si="66"/>
        <v>7.4989049496276685</v>
      </c>
      <c r="P2141" s="357">
        <v>49.467920920978429</v>
      </c>
      <c r="Q2141" s="356" t="s">
        <v>15063</v>
      </c>
    </row>
    <row r="2142" spans="1:17" x14ac:dyDescent="0.25">
      <c r="A2142" s="354">
        <v>2139</v>
      </c>
      <c r="B2142" s="355" t="s">
        <v>5271</v>
      </c>
      <c r="C2142" s="355" t="s">
        <v>2396</v>
      </c>
      <c r="D2142" s="355" t="s">
        <v>1378</v>
      </c>
      <c r="E2142" s="355" t="s">
        <v>1378</v>
      </c>
      <c r="F2142" s="356" t="s">
        <v>7769</v>
      </c>
      <c r="G2142" s="356" t="s">
        <v>7790</v>
      </c>
      <c r="H2142" s="356" t="s">
        <v>7791</v>
      </c>
      <c r="I2142" s="356" t="str">
        <f t="shared" si="67"/>
        <v>MALEBENNUR_66F11-KUNIBELEKERI-NJY</v>
      </c>
      <c r="J2142" s="356" t="s">
        <v>5706</v>
      </c>
      <c r="K2142" s="356" t="s">
        <v>15063</v>
      </c>
      <c r="L2142" s="357">
        <v>0.63205</v>
      </c>
      <c r="M2142" s="357">
        <v>0.5525428</v>
      </c>
      <c r="N2142" s="357">
        <v>0</v>
      </c>
      <c r="O2142" s="356">
        <f t="shared" si="66"/>
        <v>12.579257970097302</v>
      </c>
      <c r="P2142" s="357">
        <v>32.653762871295491</v>
      </c>
      <c r="Q2142" s="356" t="s">
        <v>15063</v>
      </c>
    </row>
    <row r="2143" spans="1:17" x14ac:dyDescent="0.25">
      <c r="A2143" s="354">
        <v>2140</v>
      </c>
      <c r="B2143" s="355" t="s">
        <v>5271</v>
      </c>
      <c r="C2143" s="355" t="s">
        <v>2396</v>
      </c>
      <c r="D2143" s="355" t="s">
        <v>1378</v>
      </c>
      <c r="E2143" s="355" t="s">
        <v>1378</v>
      </c>
      <c r="F2143" s="356" t="s">
        <v>7800</v>
      </c>
      <c r="G2143" s="356" t="s">
        <v>7812</v>
      </c>
      <c r="H2143" s="356" t="s">
        <v>7813</v>
      </c>
      <c r="I2143" s="356" t="str">
        <f t="shared" si="67"/>
        <v>NANDIGUDI_66F11-MARKANDESWARA</v>
      </c>
      <c r="J2143" s="356" t="s">
        <v>5706</v>
      </c>
      <c r="K2143" s="356" t="s">
        <v>15063</v>
      </c>
      <c r="L2143" s="357">
        <v>0.66585000000000005</v>
      </c>
      <c r="M2143" s="357">
        <v>0.57915633000000011</v>
      </c>
      <c r="N2143" s="357">
        <v>0</v>
      </c>
      <c r="O2143" s="356">
        <f t="shared" si="66"/>
        <v>13.019999999999991</v>
      </c>
      <c r="P2143" s="357">
        <v>13.019999999999987</v>
      </c>
      <c r="Q2143" s="356" t="s">
        <v>15063</v>
      </c>
    </row>
    <row r="2144" spans="1:17" x14ac:dyDescent="0.25">
      <c r="A2144" s="354">
        <v>2141</v>
      </c>
      <c r="B2144" s="355" t="s">
        <v>5271</v>
      </c>
      <c r="C2144" s="355" t="s">
        <v>2396</v>
      </c>
      <c r="D2144" s="355" t="s">
        <v>1378</v>
      </c>
      <c r="E2144" s="355" t="s">
        <v>1378</v>
      </c>
      <c r="F2144" s="356" t="s">
        <v>7769</v>
      </c>
      <c r="G2144" s="356" t="s">
        <v>7792</v>
      </c>
      <c r="H2144" s="356" t="s">
        <v>7793</v>
      </c>
      <c r="I2144" s="356" t="str">
        <f t="shared" si="67"/>
        <v>MALEBENNUR_66F12-HINDASAGATTA NJY</v>
      </c>
      <c r="J2144" s="356" t="s">
        <v>5706</v>
      </c>
      <c r="K2144" s="356" t="s">
        <v>15063</v>
      </c>
      <c r="L2144" s="357">
        <v>0.63145000000000007</v>
      </c>
      <c r="M2144" s="357">
        <v>0.56095008000000002</v>
      </c>
      <c r="N2144" s="357">
        <v>0</v>
      </c>
      <c r="O2144" s="356">
        <f t="shared" si="66"/>
        <v>11.164766806556345</v>
      </c>
      <c r="P2144" s="357">
        <v>36.473429718980114</v>
      </c>
      <c r="Q2144" s="356" t="s">
        <v>15063</v>
      </c>
    </row>
    <row r="2145" spans="1:17" x14ac:dyDescent="0.25">
      <c r="A2145" s="354">
        <v>2142</v>
      </c>
      <c r="B2145" s="355" t="s">
        <v>5271</v>
      </c>
      <c r="C2145" s="355" t="s">
        <v>2396</v>
      </c>
      <c r="D2145" s="355" t="s">
        <v>1378</v>
      </c>
      <c r="E2145" s="355" t="s">
        <v>1378</v>
      </c>
      <c r="F2145" s="356" t="s">
        <v>7800</v>
      </c>
      <c r="G2145" s="356" t="s">
        <v>7814</v>
      </c>
      <c r="H2145" s="356" t="s">
        <v>7815</v>
      </c>
      <c r="I2145" s="356" t="str">
        <f t="shared" si="67"/>
        <v>NANDIGUDI_66F12-TUNGA BHDRA</v>
      </c>
      <c r="J2145" s="356" t="s">
        <v>5706</v>
      </c>
      <c r="K2145" s="356" t="s">
        <v>15063</v>
      </c>
      <c r="L2145" s="357">
        <v>0.16375000000000001</v>
      </c>
      <c r="M2145" s="357">
        <v>0.14890500000000001</v>
      </c>
      <c r="N2145" s="357">
        <v>0</v>
      </c>
      <c r="O2145" s="356">
        <f t="shared" si="66"/>
        <v>9.0656488549618306</v>
      </c>
      <c r="P2145" s="357">
        <v>31.63848199184498</v>
      </c>
      <c r="Q2145" s="356" t="s">
        <v>15063</v>
      </c>
    </row>
    <row r="2146" spans="1:17" x14ac:dyDescent="0.25">
      <c r="A2146" s="354">
        <v>2143</v>
      </c>
      <c r="B2146" s="355" t="s">
        <v>5271</v>
      </c>
      <c r="C2146" s="355" t="s">
        <v>2396</v>
      </c>
      <c r="D2146" s="355" t="s">
        <v>1378</v>
      </c>
      <c r="E2146" s="355" t="s">
        <v>1378</v>
      </c>
      <c r="F2146" s="356" t="s">
        <v>5443</v>
      </c>
      <c r="G2146" s="356" t="s">
        <v>7719</v>
      </c>
      <c r="H2146" s="356" t="s">
        <v>7720</v>
      </c>
      <c r="I2146" s="356" t="str">
        <f t="shared" si="67"/>
        <v>GUTTUR_66F13-SARATHI</v>
      </c>
      <c r="J2146" s="356" t="s">
        <v>5701</v>
      </c>
      <c r="K2146" s="356" t="s">
        <v>15063</v>
      </c>
      <c r="L2146" s="357">
        <v>0.3422</v>
      </c>
      <c r="M2146" s="357">
        <v>0.30644449999999995</v>
      </c>
      <c r="N2146" s="357">
        <v>0</v>
      </c>
      <c r="O2146" s="356">
        <f t="shared" si="66"/>
        <v>10.448714202220938</v>
      </c>
      <c r="P2146" s="357">
        <v>10.448714202220943</v>
      </c>
      <c r="Q2146" s="356" t="s">
        <v>15063</v>
      </c>
    </row>
    <row r="2147" spans="1:17" x14ac:dyDescent="0.25">
      <c r="A2147" s="354">
        <v>2144</v>
      </c>
      <c r="B2147" s="355" t="s">
        <v>5271</v>
      </c>
      <c r="C2147" s="355" t="s">
        <v>2396</v>
      </c>
      <c r="D2147" s="355" t="s">
        <v>1378</v>
      </c>
      <c r="E2147" s="355" t="s">
        <v>1378</v>
      </c>
      <c r="F2147" s="356" t="s">
        <v>5443</v>
      </c>
      <c r="G2147" s="356" t="s">
        <v>7721</v>
      </c>
      <c r="H2147" s="356" t="s">
        <v>7722</v>
      </c>
      <c r="I2147" s="356" t="str">
        <f t="shared" si="67"/>
        <v>GUTTUR_66F14-DEETTUR</v>
      </c>
      <c r="J2147" s="356" t="s">
        <v>5701</v>
      </c>
      <c r="K2147" s="356" t="s">
        <v>15063</v>
      </c>
      <c r="L2147" s="357">
        <v>0.49679999999999996</v>
      </c>
      <c r="M2147" s="357">
        <v>0.44390600000000002</v>
      </c>
      <c r="N2147" s="357">
        <v>0</v>
      </c>
      <c r="O2147" s="356">
        <f t="shared" si="66"/>
        <v>10.646940418679538</v>
      </c>
      <c r="P2147" s="357">
        <v>10.646940418679529</v>
      </c>
      <c r="Q2147" s="356" t="s">
        <v>15063</v>
      </c>
    </row>
    <row r="2148" spans="1:17" x14ac:dyDescent="0.25">
      <c r="A2148" s="354">
        <v>2145</v>
      </c>
      <c r="B2148" s="355" t="s">
        <v>5271</v>
      </c>
      <c r="C2148" s="355" t="s">
        <v>2396</v>
      </c>
      <c r="D2148" s="355" t="s">
        <v>1378</v>
      </c>
      <c r="E2148" s="355" t="s">
        <v>1378</v>
      </c>
      <c r="F2148" s="356" t="s">
        <v>5443</v>
      </c>
      <c r="G2148" s="356" t="s">
        <v>7723</v>
      </c>
      <c r="H2148" s="356" t="s">
        <v>7724</v>
      </c>
      <c r="I2148" s="356" t="str">
        <f t="shared" si="67"/>
        <v>GUTTUR_66F15-KARLAHALLI</v>
      </c>
      <c r="J2148" s="356" t="s">
        <v>5706</v>
      </c>
      <c r="K2148" s="356" t="s">
        <v>15063</v>
      </c>
      <c r="L2148" s="357">
        <v>0.37919999999999998</v>
      </c>
      <c r="M2148" s="357">
        <v>0.33229000000000003</v>
      </c>
      <c r="N2148" s="357">
        <v>0</v>
      </c>
      <c r="O2148" s="356">
        <f t="shared" si="66"/>
        <v>12.370780590717287</v>
      </c>
      <c r="P2148" s="357">
        <v>31.824289233007409</v>
      </c>
      <c r="Q2148" s="356" t="s">
        <v>15063</v>
      </c>
    </row>
    <row r="2149" spans="1:17" x14ac:dyDescent="0.25">
      <c r="A2149" s="354">
        <v>2146</v>
      </c>
      <c r="B2149" s="355" t="s">
        <v>5271</v>
      </c>
      <c r="C2149" s="355" t="s">
        <v>2396</v>
      </c>
      <c r="D2149" s="355" t="s">
        <v>1378</v>
      </c>
      <c r="E2149" s="355" t="s">
        <v>1378</v>
      </c>
      <c r="F2149" s="356" t="s">
        <v>5443</v>
      </c>
      <c r="G2149" s="356" t="s">
        <v>7725</v>
      </c>
      <c r="H2149" s="356" t="s">
        <v>7726</v>
      </c>
      <c r="I2149" s="356" t="str">
        <f t="shared" si="67"/>
        <v>GUTTUR_66F16-GANGANARASI</v>
      </c>
      <c r="J2149" s="356" t="s">
        <v>5701</v>
      </c>
      <c r="K2149" s="356" t="s">
        <v>15063</v>
      </c>
      <c r="L2149" s="357">
        <v>0.3538</v>
      </c>
      <c r="M2149" s="357">
        <v>0.31748399999999999</v>
      </c>
      <c r="N2149" s="357">
        <v>0</v>
      </c>
      <c r="O2149" s="356">
        <f t="shared" si="66"/>
        <v>10.264556246466935</v>
      </c>
      <c r="P2149" s="357">
        <v>10.264556246466949</v>
      </c>
      <c r="Q2149" s="356" t="s">
        <v>15063</v>
      </c>
    </row>
    <row r="2150" spans="1:17" x14ac:dyDescent="0.25">
      <c r="A2150" s="354">
        <v>2147</v>
      </c>
      <c r="B2150" s="355" t="s">
        <v>5271</v>
      </c>
      <c r="C2150" s="355" t="s">
        <v>2396</v>
      </c>
      <c r="D2150" s="355" t="s">
        <v>1378</v>
      </c>
      <c r="E2150" s="355" t="s">
        <v>14773</v>
      </c>
      <c r="F2150" s="356" t="s">
        <v>5440</v>
      </c>
      <c r="G2150" s="356" t="s">
        <v>5441</v>
      </c>
      <c r="H2150" s="356" t="s">
        <v>5442</v>
      </c>
      <c r="I2150" s="356" t="str">
        <f t="shared" si="67"/>
        <v>HARIHAR_66F01-ANGJANEYA-AGROTECH</v>
      </c>
      <c r="J2150" s="356" t="s">
        <v>2432</v>
      </c>
      <c r="K2150" s="356" t="s">
        <v>15063</v>
      </c>
      <c r="L2150" s="357">
        <v>2.3639999999999987E-2</v>
      </c>
      <c r="M2150" s="357">
        <v>2.1015900000000001E-2</v>
      </c>
      <c r="N2150" s="357">
        <v>6.0000000000001025E-5</v>
      </c>
      <c r="O2150" s="356">
        <f t="shared" si="66"/>
        <v>10.874045801526663</v>
      </c>
      <c r="P2150" s="357">
        <v>30.910140655608799</v>
      </c>
      <c r="Q2150" s="356" t="s">
        <v>15063</v>
      </c>
    </row>
    <row r="2151" spans="1:17" x14ac:dyDescent="0.25">
      <c r="A2151" s="354">
        <v>2148</v>
      </c>
      <c r="B2151" s="355" t="s">
        <v>5271</v>
      </c>
      <c r="C2151" s="355" t="s">
        <v>2396</v>
      </c>
      <c r="D2151" s="355" t="s">
        <v>1378</v>
      </c>
      <c r="E2151" s="355" t="s">
        <v>14773</v>
      </c>
      <c r="F2151" s="356" t="s">
        <v>5443</v>
      </c>
      <c r="G2151" s="356" t="s">
        <v>5444</v>
      </c>
      <c r="H2151" s="356" t="s">
        <v>5445</v>
      </c>
      <c r="I2151" s="356" t="str">
        <f t="shared" si="67"/>
        <v>GUTTUR_66F01-HARIHAR-W/W</v>
      </c>
      <c r="J2151" s="356" t="s">
        <v>3759</v>
      </c>
      <c r="K2151" s="356" t="s">
        <v>15063</v>
      </c>
      <c r="L2151" s="357">
        <v>1.4610400000000003</v>
      </c>
      <c r="M2151" s="357">
        <v>1.2462468</v>
      </c>
      <c r="N2151" s="357">
        <v>0.11963000000000013</v>
      </c>
      <c r="O2151" s="356">
        <f t="shared" si="66"/>
        <v>7.0942664807926148</v>
      </c>
      <c r="P2151" s="357">
        <v>17.324478780869747</v>
      </c>
      <c r="Q2151" s="356" t="s">
        <v>15063</v>
      </c>
    </row>
    <row r="2152" spans="1:17" x14ac:dyDescent="0.25">
      <c r="A2152" s="354">
        <v>2149</v>
      </c>
      <c r="B2152" s="355" t="s">
        <v>5271</v>
      </c>
      <c r="C2152" s="355" t="s">
        <v>2396</v>
      </c>
      <c r="D2152" s="355" t="s">
        <v>1378</v>
      </c>
      <c r="E2152" s="355" t="s">
        <v>14773</v>
      </c>
      <c r="F2152" s="356" t="s">
        <v>5440</v>
      </c>
      <c r="G2152" s="356" t="s">
        <v>5446</v>
      </c>
      <c r="H2152" s="356" t="s">
        <v>5447</v>
      </c>
      <c r="I2152" s="356" t="str">
        <f t="shared" si="67"/>
        <v>HARIHAR_66F02-BALAJI</v>
      </c>
      <c r="J2152" s="356" t="s">
        <v>2414</v>
      </c>
      <c r="K2152" s="356" t="s">
        <v>15063</v>
      </c>
      <c r="L2152" s="357">
        <v>0.47773999999999994</v>
      </c>
      <c r="M2152" s="357">
        <v>0.46055260999999997</v>
      </c>
      <c r="N2152" s="357">
        <v>0</v>
      </c>
      <c r="O2152" s="356">
        <f t="shared" si="66"/>
        <v>3.5976451626407604</v>
      </c>
      <c r="P2152" s="357">
        <v>3.9748022684929829</v>
      </c>
      <c r="Q2152" s="356" t="s">
        <v>15063</v>
      </c>
    </row>
    <row r="2153" spans="1:17" x14ac:dyDescent="0.25">
      <c r="A2153" s="354">
        <v>2150</v>
      </c>
      <c r="B2153" s="355" t="s">
        <v>5271</v>
      </c>
      <c r="C2153" s="355" t="s">
        <v>2396</v>
      </c>
      <c r="D2153" s="355" t="s">
        <v>1378</v>
      </c>
      <c r="E2153" s="355" t="s">
        <v>14773</v>
      </c>
      <c r="F2153" s="356" t="s">
        <v>5440</v>
      </c>
      <c r="G2153" s="356" t="s">
        <v>5448</v>
      </c>
      <c r="H2153" s="356" t="s">
        <v>5449</v>
      </c>
      <c r="I2153" s="356" t="str">
        <f t="shared" si="67"/>
        <v>HARIHAR_66F03-HARIHARESHWARA</v>
      </c>
      <c r="J2153" s="356" t="s">
        <v>2432</v>
      </c>
      <c r="K2153" s="356" t="s">
        <v>15063</v>
      </c>
      <c r="L2153" s="357">
        <v>1.32992</v>
      </c>
      <c r="M2153" s="357">
        <v>1.2568045800000001</v>
      </c>
      <c r="N2153" s="357">
        <v>0</v>
      </c>
      <c r="O2153" s="356">
        <f t="shared" si="66"/>
        <v>5.4977306905678489</v>
      </c>
      <c r="P2153" s="357">
        <v>5.4977306905678365</v>
      </c>
      <c r="Q2153" s="356" t="s">
        <v>15063</v>
      </c>
    </row>
    <row r="2154" spans="1:17" x14ac:dyDescent="0.25">
      <c r="A2154" s="354">
        <v>2151</v>
      </c>
      <c r="B2154" s="355" t="s">
        <v>5271</v>
      </c>
      <c r="C2154" s="355" t="s">
        <v>2396</v>
      </c>
      <c r="D2154" s="355" t="s">
        <v>1378</v>
      </c>
      <c r="E2154" s="355" t="s">
        <v>14773</v>
      </c>
      <c r="F2154" s="356" t="s">
        <v>5440</v>
      </c>
      <c r="G2154" s="356" t="s">
        <v>5452</v>
      </c>
      <c r="H2154" s="356" t="s">
        <v>5453</v>
      </c>
      <c r="I2154" s="356" t="str">
        <f t="shared" si="67"/>
        <v>HARIHAR_66F04-VIDYANAGARA</v>
      </c>
      <c r="J2154" s="356" t="s">
        <v>2432</v>
      </c>
      <c r="K2154" s="356" t="s">
        <v>15063</v>
      </c>
      <c r="L2154" s="357">
        <v>2.2345000000000006</v>
      </c>
      <c r="M2154" s="357">
        <v>2.0861922199999996</v>
      </c>
      <c r="N2154" s="357">
        <v>1.7999999999999794E-2</v>
      </c>
      <c r="O2154" s="356">
        <f t="shared" si="66"/>
        <v>5.8789884953756442</v>
      </c>
      <c r="P2154" s="357">
        <v>5.8789884953756477</v>
      </c>
      <c r="Q2154" s="356" t="s">
        <v>15063</v>
      </c>
    </row>
    <row r="2155" spans="1:17" x14ac:dyDescent="0.25">
      <c r="A2155" s="354">
        <v>2152</v>
      </c>
      <c r="B2155" s="355" t="s">
        <v>5271</v>
      </c>
      <c r="C2155" s="355" t="s">
        <v>2396</v>
      </c>
      <c r="D2155" s="355" t="s">
        <v>1378</v>
      </c>
      <c r="E2155" s="355" t="s">
        <v>14773</v>
      </c>
      <c r="F2155" s="356" t="s">
        <v>5443</v>
      </c>
      <c r="G2155" s="356" t="s">
        <v>5454</v>
      </c>
      <c r="H2155" s="356" t="s">
        <v>5455</v>
      </c>
      <c r="I2155" s="356" t="str">
        <f t="shared" si="67"/>
        <v>GUTTUR_66F09-INDUSTRIAL</v>
      </c>
      <c r="J2155" s="356" t="s">
        <v>2414</v>
      </c>
      <c r="K2155" s="356" t="s">
        <v>15063</v>
      </c>
      <c r="L2155" s="357">
        <v>2.1753800000000005</v>
      </c>
      <c r="M2155" s="357">
        <v>2.01540528</v>
      </c>
      <c r="N2155" s="357">
        <v>0</v>
      </c>
      <c r="O2155" s="356">
        <f t="shared" si="66"/>
        <v>7.3538747253353689</v>
      </c>
      <c r="P2155" s="357">
        <v>10.302775232406114</v>
      </c>
      <c r="Q2155" s="356" t="s">
        <v>15063</v>
      </c>
    </row>
    <row r="2156" spans="1:17" x14ac:dyDescent="0.25">
      <c r="A2156" s="354">
        <v>2153</v>
      </c>
      <c r="B2156" s="355" t="s">
        <v>5271</v>
      </c>
      <c r="C2156" s="355" t="s">
        <v>2396</v>
      </c>
      <c r="D2156" s="355" t="s">
        <v>1378</v>
      </c>
      <c r="E2156" s="355" t="s">
        <v>14773</v>
      </c>
      <c r="F2156" s="356" t="s">
        <v>5443</v>
      </c>
      <c r="G2156" s="356" t="s">
        <v>5456</v>
      </c>
      <c r="H2156" s="356" t="s">
        <v>5457</v>
      </c>
      <c r="I2156" s="356" t="str">
        <f t="shared" si="67"/>
        <v>GUTTUR_66F10-HARIHAR</v>
      </c>
      <c r="J2156" s="356" t="s">
        <v>2432</v>
      </c>
      <c r="K2156" s="356" t="s">
        <v>15063</v>
      </c>
      <c r="L2156" s="357">
        <v>2.6073800000000005</v>
      </c>
      <c r="M2156" s="357">
        <v>2.2824652999999997</v>
      </c>
      <c r="N2156" s="357">
        <v>0.12199999999999989</v>
      </c>
      <c r="O2156" s="356">
        <f t="shared" si="66"/>
        <v>8.1643330194980592</v>
      </c>
      <c r="P2156" s="357">
        <v>8.1643330194980592</v>
      </c>
      <c r="Q2156" s="356" t="s">
        <v>15063</v>
      </c>
    </row>
    <row r="2157" spans="1:17" x14ac:dyDescent="0.25">
      <c r="A2157" s="354">
        <v>2154</v>
      </c>
      <c r="B2157" s="355" t="s">
        <v>5252</v>
      </c>
      <c r="C2157" s="355" t="s">
        <v>2393</v>
      </c>
      <c r="D2157" s="355" t="s">
        <v>1371</v>
      </c>
      <c r="E2157" s="355" t="s">
        <v>14866</v>
      </c>
      <c r="F2157" s="356" t="s">
        <v>10789</v>
      </c>
      <c r="G2157" s="356" t="s">
        <v>10790</v>
      </c>
      <c r="H2157" s="356" t="s">
        <v>10791</v>
      </c>
      <c r="I2157" s="356" t="str">
        <f t="shared" si="67"/>
        <v>GODURU_66F01-KANIVE MADAPURA</v>
      </c>
      <c r="J2157" s="356" t="s">
        <v>5706</v>
      </c>
      <c r="K2157" s="356" t="s">
        <v>15063</v>
      </c>
      <c r="L2157" s="357">
        <v>0.2223</v>
      </c>
      <c r="M2157" s="357">
        <v>0.19207799999999997</v>
      </c>
      <c r="N2157" s="357">
        <v>0</v>
      </c>
      <c r="O2157" s="356">
        <f t="shared" si="66"/>
        <v>13.59514170040487</v>
      </c>
      <c r="P2157" s="357">
        <v>44.901774978984655</v>
      </c>
      <c r="Q2157" s="356" t="s">
        <v>15063</v>
      </c>
    </row>
    <row r="2158" spans="1:17" x14ac:dyDescent="0.25">
      <c r="A2158" s="354">
        <v>2155</v>
      </c>
      <c r="B2158" s="355" t="s">
        <v>5252</v>
      </c>
      <c r="C2158" s="355" t="s">
        <v>2393</v>
      </c>
      <c r="D2158" s="355" t="s">
        <v>1371</v>
      </c>
      <c r="E2158" s="355" t="s">
        <v>14866</v>
      </c>
      <c r="F2158" s="356" t="s">
        <v>10846</v>
      </c>
      <c r="G2158" s="356" t="s">
        <v>10847</v>
      </c>
      <c r="H2158" s="356" t="s">
        <v>10848</v>
      </c>
      <c r="I2158" s="356" t="str">
        <f t="shared" si="67"/>
        <v>RANGANADODDI_66F01-NARAYANAPURA-F</v>
      </c>
      <c r="J2158" s="356" t="s">
        <v>5701</v>
      </c>
      <c r="K2158" s="356" t="s">
        <v>15063</v>
      </c>
      <c r="L2158" s="357">
        <v>0.36345000000000005</v>
      </c>
      <c r="M2158" s="357">
        <v>0.32785299999999995</v>
      </c>
      <c r="N2158" s="357">
        <v>0</v>
      </c>
      <c r="O2158" s="356">
        <f t="shared" si="66"/>
        <v>9.7941945246939319</v>
      </c>
      <c r="P2158" s="357">
        <v>9.7941945246939444</v>
      </c>
      <c r="Q2158" s="356" t="s">
        <v>15063</v>
      </c>
    </row>
    <row r="2159" spans="1:17" x14ac:dyDescent="0.25">
      <c r="A2159" s="354">
        <v>2156</v>
      </c>
      <c r="B2159" s="355" t="s">
        <v>5252</v>
      </c>
      <c r="C2159" s="355" t="s">
        <v>2393</v>
      </c>
      <c r="D2159" s="355" t="s">
        <v>1371</v>
      </c>
      <c r="E2159" s="355" t="s">
        <v>14866</v>
      </c>
      <c r="F2159" s="356" t="s">
        <v>10817</v>
      </c>
      <c r="G2159" s="356" t="s">
        <v>10818</v>
      </c>
      <c r="H2159" s="356" t="s">
        <v>10819</v>
      </c>
      <c r="I2159" s="356" t="str">
        <f t="shared" si="67"/>
        <v>MARALAWADI_66F01-THATTEKERE--F</v>
      </c>
      <c r="J2159" s="356" t="s">
        <v>5701</v>
      </c>
      <c r="K2159" s="356" t="s">
        <v>15063</v>
      </c>
      <c r="L2159" s="357">
        <v>0.57959999999999989</v>
      </c>
      <c r="M2159" s="357">
        <v>0.52190250000000005</v>
      </c>
      <c r="N2159" s="357">
        <v>0</v>
      </c>
      <c r="O2159" s="356">
        <f t="shared" si="66"/>
        <v>9.9547101449275122</v>
      </c>
      <c r="P2159" s="357">
        <v>9.9547101449275246</v>
      </c>
      <c r="Q2159" s="356" t="s">
        <v>15063</v>
      </c>
    </row>
    <row r="2160" spans="1:17" x14ac:dyDescent="0.25">
      <c r="A2160" s="354">
        <v>2157</v>
      </c>
      <c r="B2160" s="355" t="s">
        <v>5252</v>
      </c>
      <c r="C2160" s="355" t="s">
        <v>2393</v>
      </c>
      <c r="D2160" s="355" t="s">
        <v>1371</v>
      </c>
      <c r="E2160" s="355" t="s">
        <v>14866</v>
      </c>
      <c r="F2160" s="356" t="s">
        <v>10796</v>
      </c>
      <c r="G2160" s="356" t="s">
        <v>10797</v>
      </c>
      <c r="H2160" s="356" t="s">
        <v>10798</v>
      </c>
      <c r="I2160" s="356" t="str">
        <f t="shared" si="67"/>
        <v>HANUMANTHNAGAR_66F02-JAIN-COLLAGE-F</v>
      </c>
      <c r="J2160" s="356" t="s">
        <v>2405</v>
      </c>
      <c r="K2160" s="356" t="s">
        <v>15063</v>
      </c>
      <c r="L2160" s="357">
        <v>0.40979999999999994</v>
      </c>
      <c r="M2160" s="357">
        <v>0.40228000000000003</v>
      </c>
      <c r="N2160" s="357">
        <v>0</v>
      </c>
      <c r="O2160" s="356">
        <f t="shared" si="66"/>
        <v>1.8350414836505409</v>
      </c>
      <c r="P2160" s="357">
        <v>1.8350414836505458</v>
      </c>
      <c r="Q2160" s="356" t="s">
        <v>15063</v>
      </c>
    </row>
    <row r="2161" spans="1:17" x14ac:dyDescent="0.25">
      <c r="A2161" s="354">
        <v>2158</v>
      </c>
      <c r="B2161" s="355" t="s">
        <v>5252</v>
      </c>
      <c r="C2161" s="355" t="s">
        <v>2393</v>
      </c>
      <c r="D2161" s="355" t="s">
        <v>1371</v>
      </c>
      <c r="E2161" s="355" t="s">
        <v>14866</v>
      </c>
      <c r="F2161" s="356" t="s">
        <v>10846</v>
      </c>
      <c r="G2161" s="356" t="s">
        <v>10849</v>
      </c>
      <c r="H2161" s="356" t="s">
        <v>10850</v>
      </c>
      <c r="I2161" s="356" t="str">
        <f t="shared" si="67"/>
        <v>RANGANADODDI_66F02-KOLLIGANAHALLI-F</v>
      </c>
      <c r="J2161" s="356" t="s">
        <v>5701</v>
      </c>
      <c r="K2161" s="356" t="s">
        <v>15063</v>
      </c>
      <c r="L2161" s="357">
        <v>0.44090000000000001</v>
      </c>
      <c r="M2161" s="357">
        <v>0.39554400000000001</v>
      </c>
      <c r="N2161" s="357">
        <v>0</v>
      </c>
      <c r="O2161" s="356">
        <f t="shared" si="66"/>
        <v>10.287139941029713</v>
      </c>
      <c r="P2161" s="357">
        <v>11.808349657908735</v>
      </c>
      <c r="Q2161" s="356" t="s">
        <v>15063</v>
      </c>
    </row>
    <row r="2162" spans="1:17" x14ac:dyDescent="0.25">
      <c r="A2162" s="354">
        <v>2159</v>
      </c>
      <c r="B2162" s="355" t="s">
        <v>5252</v>
      </c>
      <c r="C2162" s="355" t="s">
        <v>2393</v>
      </c>
      <c r="D2162" s="355" t="s">
        <v>1371</v>
      </c>
      <c r="E2162" s="355" t="s">
        <v>14866</v>
      </c>
      <c r="F2162" s="356" t="s">
        <v>10817</v>
      </c>
      <c r="G2162" s="356" t="s">
        <v>10820</v>
      </c>
      <c r="H2162" s="356" t="s">
        <v>10821</v>
      </c>
      <c r="I2162" s="356" t="str">
        <f t="shared" si="67"/>
        <v>MARALAWADI_66F02-MARALAWADI-F</v>
      </c>
      <c r="J2162" s="356" t="s">
        <v>2405</v>
      </c>
      <c r="K2162" s="356" t="s">
        <v>15063</v>
      </c>
      <c r="L2162" s="357">
        <v>0.55110000000000003</v>
      </c>
      <c r="M2162" s="357">
        <v>0.47772500000000001</v>
      </c>
      <c r="N2162" s="357">
        <v>0</v>
      </c>
      <c r="O2162" s="356">
        <f t="shared" si="66"/>
        <v>13.314280529849395</v>
      </c>
      <c r="P2162" s="357">
        <v>35.396847784114691</v>
      </c>
      <c r="Q2162" s="356" t="s">
        <v>15063</v>
      </c>
    </row>
    <row r="2163" spans="1:17" x14ac:dyDescent="0.25">
      <c r="A2163" s="354">
        <v>2160</v>
      </c>
      <c r="B2163" s="355" t="s">
        <v>5252</v>
      </c>
      <c r="C2163" s="355" t="s">
        <v>2393</v>
      </c>
      <c r="D2163" s="355" t="s">
        <v>1371</v>
      </c>
      <c r="E2163" s="355" t="s">
        <v>14866</v>
      </c>
      <c r="F2163" s="356" t="s">
        <v>10789</v>
      </c>
      <c r="G2163" s="356" t="s">
        <v>10792</v>
      </c>
      <c r="H2163" s="356" t="s">
        <v>10793</v>
      </c>
      <c r="I2163" s="356" t="str">
        <f t="shared" si="67"/>
        <v>GODURU_66F02-THATTEKERE</v>
      </c>
      <c r="J2163" s="356" t="s">
        <v>5701</v>
      </c>
      <c r="K2163" s="356" t="s">
        <v>15063</v>
      </c>
      <c r="L2163" s="357">
        <v>0.32940000000000003</v>
      </c>
      <c r="M2163" s="357">
        <v>0.29653499999999999</v>
      </c>
      <c r="N2163" s="357">
        <v>0</v>
      </c>
      <c r="O2163" s="356">
        <f t="shared" si="66"/>
        <v>9.9772313296903565</v>
      </c>
      <c r="P2163" s="357">
        <v>9.9772313296903512</v>
      </c>
      <c r="Q2163" s="356" t="s">
        <v>15063</v>
      </c>
    </row>
    <row r="2164" spans="1:17" x14ac:dyDescent="0.25">
      <c r="A2164" s="354">
        <v>2161</v>
      </c>
      <c r="B2164" s="355" t="s">
        <v>5252</v>
      </c>
      <c r="C2164" s="355" t="s">
        <v>2393</v>
      </c>
      <c r="D2164" s="355" t="s">
        <v>1371</v>
      </c>
      <c r="E2164" s="355" t="s">
        <v>14866</v>
      </c>
      <c r="F2164" s="356" t="s">
        <v>10885</v>
      </c>
      <c r="G2164" s="356" t="s">
        <v>10886</v>
      </c>
      <c r="H2164" s="356" t="s">
        <v>10887</v>
      </c>
      <c r="I2164" s="356" t="str">
        <f t="shared" si="67"/>
        <v>YEDUMADU_66F02-YADAMADU-NJY-F</v>
      </c>
      <c r="J2164" s="356" t="s">
        <v>5706</v>
      </c>
      <c r="K2164" s="356" t="s">
        <v>15063</v>
      </c>
      <c r="L2164" s="357">
        <v>0.33176</v>
      </c>
      <c r="M2164" s="357">
        <v>0.2959215</v>
      </c>
      <c r="N2164" s="357">
        <v>0</v>
      </c>
      <c r="O2164" s="356">
        <f t="shared" si="66"/>
        <v>10.802537979262116</v>
      </c>
      <c r="P2164" s="357">
        <v>31.579153825136274</v>
      </c>
      <c r="Q2164" s="356" t="s">
        <v>15063</v>
      </c>
    </row>
    <row r="2165" spans="1:17" x14ac:dyDescent="0.25">
      <c r="A2165" s="354">
        <v>2162</v>
      </c>
      <c r="B2165" s="355" t="s">
        <v>5252</v>
      </c>
      <c r="C2165" s="355" t="s">
        <v>2393</v>
      </c>
      <c r="D2165" s="355" t="s">
        <v>1371</v>
      </c>
      <c r="E2165" s="355" t="s">
        <v>14866</v>
      </c>
      <c r="F2165" s="356" t="s">
        <v>10789</v>
      </c>
      <c r="G2165" s="356" t="s">
        <v>10794</v>
      </c>
      <c r="H2165" s="356" t="s">
        <v>10795</v>
      </c>
      <c r="I2165" s="356" t="str">
        <f t="shared" si="67"/>
        <v>GODURU_66F03-ATTIKUPPE</v>
      </c>
      <c r="J2165" s="356" t="s">
        <v>5701</v>
      </c>
      <c r="K2165" s="356" t="s">
        <v>15063</v>
      </c>
      <c r="L2165" s="357">
        <v>0.31979999999999997</v>
      </c>
      <c r="M2165" s="357">
        <v>0.28758249999999996</v>
      </c>
      <c r="N2165" s="357">
        <v>0</v>
      </c>
      <c r="O2165" s="356">
        <f t="shared" si="66"/>
        <v>10.074265165728583</v>
      </c>
      <c r="P2165" s="357">
        <v>10.07426516572858</v>
      </c>
      <c r="Q2165" s="356" t="s">
        <v>15063</v>
      </c>
    </row>
    <row r="2166" spans="1:17" x14ac:dyDescent="0.25">
      <c r="A2166" s="354">
        <v>2163</v>
      </c>
      <c r="B2166" s="355" t="s">
        <v>5252</v>
      </c>
      <c r="C2166" s="355" t="s">
        <v>2393</v>
      </c>
      <c r="D2166" s="355" t="s">
        <v>1371</v>
      </c>
      <c r="E2166" s="355" t="s">
        <v>14866</v>
      </c>
      <c r="F2166" s="356" t="s">
        <v>10846</v>
      </c>
      <c r="G2166" s="356" t="s">
        <v>10851</v>
      </c>
      <c r="H2166" s="356" t="s">
        <v>10852</v>
      </c>
      <c r="I2166" s="356" t="str">
        <f t="shared" si="67"/>
        <v>RANGANADODDI_66F03-CHILUR-F</v>
      </c>
      <c r="J2166" s="356" t="s">
        <v>5701</v>
      </c>
      <c r="K2166" s="356" t="s">
        <v>15063</v>
      </c>
      <c r="L2166" s="357">
        <v>0.41639999999999999</v>
      </c>
      <c r="M2166" s="357">
        <v>0.37429199999999996</v>
      </c>
      <c r="N2166" s="357">
        <v>0</v>
      </c>
      <c r="O2166" s="356">
        <f t="shared" si="66"/>
        <v>10.112391930835743</v>
      </c>
      <c r="P2166" s="357">
        <v>10.112391930835752</v>
      </c>
      <c r="Q2166" s="356" t="s">
        <v>15063</v>
      </c>
    </row>
    <row r="2167" spans="1:17" x14ac:dyDescent="0.25">
      <c r="A2167" s="354">
        <v>2164</v>
      </c>
      <c r="B2167" s="355" t="s">
        <v>5252</v>
      </c>
      <c r="C2167" s="355" t="s">
        <v>2393</v>
      </c>
      <c r="D2167" s="355" t="s">
        <v>1371</v>
      </c>
      <c r="E2167" s="355" t="s">
        <v>14866</v>
      </c>
      <c r="F2167" s="356" t="s">
        <v>10885</v>
      </c>
      <c r="G2167" s="356" t="s">
        <v>10888</v>
      </c>
      <c r="H2167" s="356" t="s">
        <v>10889</v>
      </c>
      <c r="I2167" s="356" t="str">
        <f t="shared" si="67"/>
        <v>YEDUMADU_66F03-SONA-INDUTRIAL-F</v>
      </c>
      <c r="J2167" s="356" t="s">
        <v>2405</v>
      </c>
      <c r="K2167" s="356" t="s">
        <v>15063</v>
      </c>
      <c r="L2167" s="357">
        <v>1.07006</v>
      </c>
      <c r="M2167" s="357">
        <v>0.95310439999999996</v>
      </c>
      <c r="N2167" s="357">
        <v>0</v>
      </c>
      <c r="O2167" s="356">
        <f t="shared" si="66"/>
        <v>10.929817019606382</v>
      </c>
      <c r="P2167" s="357">
        <v>16.722189527114828</v>
      </c>
      <c r="Q2167" s="356" t="s">
        <v>15063</v>
      </c>
    </row>
    <row r="2168" spans="1:17" x14ac:dyDescent="0.25">
      <c r="A2168" s="354">
        <v>2165</v>
      </c>
      <c r="B2168" s="355" t="s">
        <v>5252</v>
      </c>
      <c r="C2168" s="355" t="s">
        <v>2393</v>
      </c>
      <c r="D2168" s="355" t="s">
        <v>1371</v>
      </c>
      <c r="E2168" s="355" t="s">
        <v>14866</v>
      </c>
      <c r="F2168" s="356" t="s">
        <v>10817</v>
      </c>
      <c r="G2168" s="356" t="s">
        <v>10822</v>
      </c>
      <c r="H2168" s="356" t="s">
        <v>10823</v>
      </c>
      <c r="I2168" s="356" t="str">
        <f t="shared" si="67"/>
        <v>MARALAWADI_66F03-THERUBEEDI-F</v>
      </c>
      <c r="J2168" s="356" t="s">
        <v>5701</v>
      </c>
      <c r="K2168" s="356" t="s">
        <v>15063</v>
      </c>
      <c r="L2168" s="357">
        <v>0.53400000000000003</v>
      </c>
      <c r="M2168" s="357">
        <v>0.48120600000000002</v>
      </c>
      <c r="N2168" s="357">
        <v>0</v>
      </c>
      <c r="O2168" s="356">
        <f t="shared" si="66"/>
        <v>9.8865168539325854</v>
      </c>
      <c r="P2168" s="357">
        <v>9.8865168539325694</v>
      </c>
      <c r="Q2168" s="356" t="s">
        <v>15063</v>
      </c>
    </row>
    <row r="2169" spans="1:17" x14ac:dyDescent="0.25">
      <c r="A2169" s="354">
        <v>2166</v>
      </c>
      <c r="B2169" s="355" t="s">
        <v>5252</v>
      </c>
      <c r="C2169" s="355" t="s">
        <v>2393</v>
      </c>
      <c r="D2169" s="355" t="s">
        <v>1371</v>
      </c>
      <c r="E2169" s="355" t="s">
        <v>14866</v>
      </c>
      <c r="F2169" s="356" t="s">
        <v>10796</v>
      </c>
      <c r="G2169" s="356" t="s">
        <v>10799</v>
      </c>
      <c r="H2169" s="356" t="s">
        <v>10800</v>
      </c>
      <c r="I2169" s="356" t="str">
        <f t="shared" si="67"/>
        <v>HANUMANTHNAGAR_66F03-TOWN</v>
      </c>
      <c r="J2169" s="356" t="s">
        <v>2405</v>
      </c>
      <c r="K2169" s="356" t="s">
        <v>15063</v>
      </c>
      <c r="L2169" s="357">
        <v>0.12260000000000001</v>
      </c>
      <c r="M2169" s="357">
        <v>0.1125525</v>
      </c>
      <c r="N2169" s="357">
        <v>0</v>
      </c>
      <c r="O2169" s="356">
        <f t="shared" si="66"/>
        <v>8.1953507340946281</v>
      </c>
      <c r="P2169" s="357">
        <v>8.1953507340946317</v>
      </c>
      <c r="Q2169" s="356" t="s">
        <v>15063</v>
      </c>
    </row>
    <row r="2170" spans="1:17" x14ac:dyDescent="0.25">
      <c r="A2170" s="354">
        <v>2167</v>
      </c>
      <c r="B2170" s="355" t="s">
        <v>5252</v>
      </c>
      <c r="C2170" s="355" t="s">
        <v>2393</v>
      </c>
      <c r="D2170" s="355" t="s">
        <v>1371</v>
      </c>
      <c r="E2170" s="355" t="s">
        <v>14866</v>
      </c>
      <c r="F2170" s="356" t="s">
        <v>10885</v>
      </c>
      <c r="G2170" s="356" t="s">
        <v>10890</v>
      </c>
      <c r="H2170" s="356" t="s">
        <v>10891</v>
      </c>
      <c r="I2170" s="356" t="str">
        <f t="shared" si="67"/>
        <v>YEDUMADU_66F04-GABBADI-F</v>
      </c>
      <c r="J2170" s="356" t="s">
        <v>5701</v>
      </c>
      <c r="K2170" s="356" t="s">
        <v>15063</v>
      </c>
      <c r="L2170" s="357">
        <v>0.3851</v>
      </c>
      <c r="M2170" s="357">
        <v>0.34815600000000002</v>
      </c>
      <c r="N2170" s="357">
        <v>0</v>
      </c>
      <c r="O2170" s="356">
        <f t="shared" si="66"/>
        <v>9.5933523760062265</v>
      </c>
      <c r="P2170" s="357">
        <v>9.5933523760062265</v>
      </c>
      <c r="Q2170" s="356" t="s">
        <v>15063</v>
      </c>
    </row>
    <row r="2171" spans="1:17" x14ac:dyDescent="0.25">
      <c r="A2171" s="354">
        <v>2168</v>
      </c>
      <c r="B2171" s="355" t="s">
        <v>5252</v>
      </c>
      <c r="C2171" s="355" t="s">
        <v>2393</v>
      </c>
      <c r="D2171" s="355" t="s">
        <v>1371</v>
      </c>
      <c r="E2171" s="355" t="s">
        <v>14866</v>
      </c>
      <c r="F2171" s="356" t="s">
        <v>10817</v>
      </c>
      <c r="G2171" s="356" t="s">
        <v>10824</v>
      </c>
      <c r="H2171" s="356" t="s">
        <v>10825</v>
      </c>
      <c r="I2171" s="356" t="str">
        <f t="shared" si="67"/>
        <v>MARALAWADI_66F04-SIDIDEVARAHALLI</v>
      </c>
      <c r="J2171" s="356" t="s">
        <v>5701</v>
      </c>
      <c r="K2171" s="356" t="s">
        <v>15063</v>
      </c>
      <c r="L2171" s="357">
        <v>0.24979999999999999</v>
      </c>
      <c r="M2171" s="357">
        <v>0.22558128</v>
      </c>
      <c r="N2171" s="357">
        <v>0</v>
      </c>
      <c r="O2171" s="356">
        <f t="shared" si="66"/>
        <v>9.6952441953562847</v>
      </c>
      <c r="P2171" s="357">
        <v>9.6952441953563007</v>
      </c>
      <c r="Q2171" s="356" t="s">
        <v>15063</v>
      </c>
    </row>
    <row r="2172" spans="1:17" x14ac:dyDescent="0.25">
      <c r="A2172" s="354">
        <v>2169</v>
      </c>
      <c r="B2172" s="355" t="s">
        <v>5252</v>
      </c>
      <c r="C2172" s="355" t="s">
        <v>2393</v>
      </c>
      <c r="D2172" s="355" t="s">
        <v>1371</v>
      </c>
      <c r="E2172" s="355" t="s">
        <v>14866</v>
      </c>
      <c r="F2172" s="356" t="s">
        <v>10796</v>
      </c>
      <c r="G2172" s="356" t="s">
        <v>10801</v>
      </c>
      <c r="H2172" s="356" t="s">
        <v>10802</v>
      </c>
      <c r="I2172" s="356" t="str">
        <f t="shared" si="67"/>
        <v>HANUMANTHNAGAR_66F04-THUNGANI</v>
      </c>
      <c r="J2172" s="356" t="s">
        <v>5701</v>
      </c>
      <c r="K2172" s="356" t="s">
        <v>15063</v>
      </c>
      <c r="L2172" s="357">
        <v>7.2000000000000008E-2</v>
      </c>
      <c r="M2172" s="357">
        <v>6.4673000000000008E-2</v>
      </c>
      <c r="N2172" s="357">
        <v>0</v>
      </c>
      <c r="O2172" s="356">
        <f t="shared" si="66"/>
        <v>10.176388888888887</v>
      </c>
      <c r="P2172" s="357">
        <v>10.176388888888887</v>
      </c>
      <c r="Q2172" s="356" t="s">
        <v>15063</v>
      </c>
    </row>
    <row r="2173" spans="1:17" x14ac:dyDescent="0.25">
      <c r="A2173" s="354">
        <v>2170</v>
      </c>
      <c r="B2173" s="355" t="s">
        <v>5252</v>
      </c>
      <c r="C2173" s="355" t="s">
        <v>2393</v>
      </c>
      <c r="D2173" s="355" t="s">
        <v>1371</v>
      </c>
      <c r="E2173" s="355" t="s">
        <v>14866</v>
      </c>
      <c r="F2173" s="356" t="s">
        <v>10846</v>
      </c>
      <c r="G2173" s="356" t="s">
        <v>10853</v>
      </c>
      <c r="H2173" s="356" t="s">
        <v>10854</v>
      </c>
      <c r="I2173" s="356" t="str">
        <f t="shared" si="67"/>
        <v>RANGANADODDI_66F05-DYAVASANDRA-F</v>
      </c>
      <c r="J2173" s="356" t="s">
        <v>5701</v>
      </c>
      <c r="K2173" s="356" t="s">
        <v>15063</v>
      </c>
      <c r="L2173" s="357">
        <v>0.56679999999999997</v>
      </c>
      <c r="M2173" s="357">
        <v>0.51013799999999998</v>
      </c>
      <c r="N2173" s="357">
        <v>0</v>
      </c>
      <c r="O2173" s="356">
        <f t="shared" si="66"/>
        <v>9.9968242766407887</v>
      </c>
      <c r="P2173" s="357">
        <v>9.9968242766408029</v>
      </c>
      <c r="Q2173" s="356" t="s">
        <v>15063</v>
      </c>
    </row>
    <row r="2174" spans="1:17" x14ac:dyDescent="0.25">
      <c r="A2174" s="354">
        <v>2171</v>
      </c>
      <c r="B2174" s="355" t="s">
        <v>5252</v>
      </c>
      <c r="C2174" s="355" t="s">
        <v>2393</v>
      </c>
      <c r="D2174" s="355" t="s">
        <v>1371</v>
      </c>
      <c r="E2174" s="355" t="s">
        <v>14866</v>
      </c>
      <c r="F2174" s="356" t="s">
        <v>10796</v>
      </c>
      <c r="G2174" s="356" t="s">
        <v>10803</v>
      </c>
      <c r="H2174" s="356" t="s">
        <v>10804</v>
      </c>
      <c r="I2174" s="356" t="str">
        <f t="shared" si="67"/>
        <v>HANUMANTHNAGAR_66F05-HANUMANTHA-NAGARA-F</v>
      </c>
      <c r="J2174" s="356" t="s">
        <v>5701</v>
      </c>
      <c r="K2174" s="356" t="s">
        <v>15063</v>
      </c>
      <c r="L2174" s="357">
        <v>0.37519999999999998</v>
      </c>
      <c r="M2174" s="357">
        <v>0.33612636000000001</v>
      </c>
      <c r="N2174" s="357">
        <v>0</v>
      </c>
      <c r="O2174" s="356">
        <f t="shared" si="66"/>
        <v>10.41408315565031</v>
      </c>
      <c r="P2174" s="357">
        <v>10.41408315565031</v>
      </c>
      <c r="Q2174" s="356" t="s">
        <v>15063</v>
      </c>
    </row>
    <row r="2175" spans="1:17" x14ac:dyDescent="0.25">
      <c r="A2175" s="354">
        <v>2172</v>
      </c>
      <c r="B2175" s="355" t="s">
        <v>5252</v>
      </c>
      <c r="C2175" s="355" t="s">
        <v>2393</v>
      </c>
      <c r="D2175" s="355" t="s">
        <v>1371</v>
      </c>
      <c r="E2175" s="355" t="s">
        <v>14866</v>
      </c>
      <c r="F2175" s="356" t="s">
        <v>10885</v>
      </c>
      <c r="G2175" s="356" t="s">
        <v>10892</v>
      </c>
      <c r="H2175" s="356" t="s">
        <v>10893</v>
      </c>
      <c r="I2175" s="356" t="str">
        <f t="shared" si="67"/>
        <v>YEDUMADU_66F05-MAIYAS</v>
      </c>
      <c r="J2175" s="356" t="s">
        <v>2414</v>
      </c>
      <c r="K2175" s="356" t="s">
        <v>15063</v>
      </c>
      <c r="L2175" s="357">
        <v>0.11967999999999999</v>
      </c>
      <c r="M2175" s="357">
        <v>0.1192</v>
      </c>
      <c r="N2175" s="357">
        <v>0</v>
      </c>
      <c r="O2175" s="356">
        <f t="shared" si="66"/>
        <v>0.40106951871657281</v>
      </c>
      <c r="P2175" s="357">
        <v>0.40106951871657914</v>
      </c>
      <c r="Q2175" s="356" t="s">
        <v>15063</v>
      </c>
    </row>
    <row r="2176" spans="1:17" x14ac:dyDescent="0.25">
      <c r="A2176" s="354">
        <v>2173</v>
      </c>
      <c r="B2176" s="355" t="s">
        <v>5252</v>
      </c>
      <c r="C2176" s="355" t="s">
        <v>2393</v>
      </c>
      <c r="D2176" s="355" t="s">
        <v>1371</v>
      </c>
      <c r="E2176" s="355" t="s">
        <v>14866</v>
      </c>
      <c r="F2176" s="356" t="s">
        <v>10817</v>
      </c>
      <c r="G2176" s="356" t="s">
        <v>10826</v>
      </c>
      <c r="H2176" s="356" t="s">
        <v>10827</v>
      </c>
      <c r="I2176" s="356" t="str">
        <f t="shared" si="67"/>
        <v>MARALAWADI_66F05-YALACHAVADI-NJY--F</v>
      </c>
      <c r="J2176" s="356" t="s">
        <v>5706</v>
      </c>
      <c r="K2176" s="356" t="s">
        <v>15063</v>
      </c>
      <c r="L2176" s="357">
        <v>0.32629999999999998</v>
      </c>
      <c r="M2176" s="357">
        <v>0.28140410000000005</v>
      </c>
      <c r="N2176" s="357">
        <v>0</v>
      </c>
      <c r="O2176" s="356">
        <f t="shared" si="66"/>
        <v>13.759086730003045</v>
      </c>
      <c r="P2176" s="357">
        <v>52.481800190547666</v>
      </c>
      <c r="Q2176" s="356" t="s">
        <v>15063</v>
      </c>
    </row>
    <row r="2177" spans="1:17" x14ac:dyDescent="0.25">
      <c r="A2177" s="354">
        <v>2174</v>
      </c>
      <c r="B2177" s="355" t="s">
        <v>5252</v>
      </c>
      <c r="C2177" s="355" t="s">
        <v>2393</v>
      </c>
      <c r="D2177" s="355" t="s">
        <v>1371</v>
      </c>
      <c r="E2177" s="355" t="s">
        <v>14866</v>
      </c>
      <c r="F2177" s="356" t="s">
        <v>10817</v>
      </c>
      <c r="G2177" s="356" t="s">
        <v>10828</v>
      </c>
      <c r="H2177" s="356" t="s">
        <v>10829</v>
      </c>
      <c r="I2177" s="356" t="str">
        <f t="shared" si="67"/>
        <v>MARALAWADI_66F06-GANDHI-FARM</v>
      </c>
      <c r="J2177" s="356" t="s">
        <v>5701</v>
      </c>
      <c r="K2177" s="356" t="s">
        <v>15063</v>
      </c>
      <c r="L2177" s="357">
        <v>0.42779999999999996</v>
      </c>
      <c r="M2177" s="357">
        <v>0.38525750000000003</v>
      </c>
      <c r="N2177" s="357">
        <v>0</v>
      </c>
      <c r="O2177" s="356">
        <f t="shared" si="66"/>
        <v>9.9444834034595448</v>
      </c>
      <c r="P2177" s="357">
        <v>9.9444834034595466</v>
      </c>
      <c r="Q2177" s="356" t="s">
        <v>15063</v>
      </c>
    </row>
    <row r="2178" spans="1:17" x14ac:dyDescent="0.25">
      <c r="A2178" s="354">
        <v>2175</v>
      </c>
      <c r="B2178" s="355" t="s">
        <v>5252</v>
      </c>
      <c r="C2178" s="355" t="s">
        <v>2393</v>
      </c>
      <c r="D2178" s="355" t="s">
        <v>1371</v>
      </c>
      <c r="E2178" s="355" t="s">
        <v>14866</v>
      </c>
      <c r="F2178" s="356" t="s">
        <v>10885</v>
      </c>
      <c r="G2178" s="356" t="s">
        <v>10894</v>
      </c>
      <c r="H2178" s="356" t="s">
        <v>10895</v>
      </c>
      <c r="I2178" s="356" t="str">
        <f t="shared" si="67"/>
        <v>YEDUMADU_66F06-KADUJAKKASANDRA</v>
      </c>
      <c r="J2178" s="356" t="s">
        <v>5701</v>
      </c>
      <c r="K2178" s="356" t="s">
        <v>15063</v>
      </c>
      <c r="L2178" s="357">
        <v>0.3175</v>
      </c>
      <c r="M2178" s="357">
        <v>0.28612500000000002</v>
      </c>
      <c r="N2178" s="357">
        <v>0</v>
      </c>
      <c r="O2178" s="356">
        <f t="shared" si="66"/>
        <v>9.8818897637795242</v>
      </c>
      <c r="P2178" s="357">
        <v>9.8818897637795278</v>
      </c>
      <c r="Q2178" s="356" t="s">
        <v>15063</v>
      </c>
    </row>
    <row r="2179" spans="1:17" x14ac:dyDescent="0.25">
      <c r="A2179" s="354">
        <v>2176</v>
      </c>
      <c r="B2179" s="355" t="s">
        <v>5252</v>
      </c>
      <c r="C2179" s="355" t="s">
        <v>2393</v>
      </c>
      <c r="D2179" s="355" t="s">
        <v>1371</v>
      </c>
      <c r="E2179" s="355" t="s">
        <v>14866</v>
      </c>
      <c r="F2179" s="356" t="s">
        <v>10796</v>
      </c>
      <c r="G2179" s="356" t="s">
        <v>10805</v>
      </c>
      <c r="H2179" s="356" t="s">
        <v>10806</v>
      </c>
      <c r="I2179" s="356" t="str">
        <f t="shared" si="67"/>
        <v>HANUMANTHNAGAR_66F06-KIADB PHASE-3</v>
      </c>
      <c r="J2179" s="356" t="s">
        <v>2414</v>
      </c>
      <c r="K2179" s="356" t="s">
        <v>15063</v>
      </c>
      <c r="L2179" s="357">
        <v>4.4001999999999999E-2</v>
      </c>
      <c r="M2179" s="357">
        <v>4.3716699999999997E-2</v>
      </c>
      <c r="N2179" s="357">
        <v>0</v>
      </c>
      <c r="O2179" s="356">
        <f t="shared" si="66"/>
        <v>0.64837961910822739</v>
      </c>
      <c r="P2179" s="357">
        <v>0.64837961910821917</v>
      </c>
      <c r="Q2179" s="356" t="s">
        <v>15063</v>
      </c>
    </row>
    <row r="2180" spans="1:17" x14ac:dyDescent="0.25">
      <c r="A2180" s="354">
        <v>2177</v>
      </c>
      <c r="B2180" s="355" t="s">
        <v>5252</v>
      </c>
      <c r="C2180" s="355" t="s">
        <v>2393</v>
      </c>
      <c r="D2180" s="355" t="s">
        <v>1371</v>
      </c>
      <c r="E2180" s="355" t="s">
        <v>14866</v>
      </c>
      <c r="F2180" s="356" t="s">
        <v>10846</v>
      </c>
      <c r="G2180" s="356" t="s">
        <v>10855</v>
      </c>
      <c r="H2180" s="356" t="s">
        <v>10856</v>
      </c>
      <c r="I2180" s="356" t="str">
        <f t="shared" si="67"/>
        <v>RANGANADODDI_66F06-SONA</v>
      </c>
      <c r="J2180" s="356" t="s">
        <v>2405</v>
      </c>
      <c r="K2180" s="356" t="s">
        <v>15063</v>
      </c>
      <c r="L2180" s="357">
        <v>0.47120000000000001</v>
      </c>
      <c r="M2180" s="357">
        <v>0.41830999999999996</v>
      </c>
      <c r="N2180" s="357">
        <v>0</v>
      </c>
      <c r="O2180" s="356">
        <f t="shared" ref="O2180:O2243" si="68">((L2180-N2180)-M2180)/(L2180-N2180)*100</f>
        <v>11.224533106960962</v>
      </c>
      <c r="P2180" s="357">
        <v>11.224533106960955</v>
      </c>
      <c r="Q2180" s="356" t="s">
        <v>15063</v>
      </c>
    </row>
    <row r="2181" spans="1:17" x14ac:dyDescent="0.25">
      <c r="A2181" s="354">
        <v>2178</v>
      </c>
      <c r="B2181" s="355" t="s">
        <v>5252</v>
      </c>
      <c r="C2181" s="355" t="s">
        <v>2393</v>
      </c>
      <c r="D2181" s="355" t="s">
        <v>1371</v>
      </c>
      <c r="E2181" s="355" t="s">
        <v>14866</v>
      </c>
      <c r="F2181" s="356" t="s">
        <v>10885</v>
      </c>
      <c r="G2181" s="356" t="s">
        <v>10896</v>
      </c>
      <c r="H2181" s="356" t="s">
        <v>10897</v>
      </c>
      <c r="I2181" s="356" t="str">
        <f t="shared" ref="I2181:I2244" si="69">F2181&amp;H2181</f>
        <v>YEDUMADU_66F07-ARALALUSANDRA</v>
      </c>
      <c r="J2181" s="356" t="s">
        <v>5701</v>
      </c>
      <c r="K2181" s="356" t="s">
        <v>15063</v>
      </c>
      <c r="L2181" s="357">
        <v>0.28110000000000002</v>
      </c>
      <c r="M2181" s="357">
        <v>0.26071800000000001</v>
      </c>
      <c r="N2181" s="357">
        <v>0</v>
      </c>
      <c r="O2181" s="356">
        <f t="shared" si="68"/>
        <v>7.2508004268943465</v>
      </c>
      <c r="P2181" s="357">
        <v>7.2508004268943438</v>
      </c>
      <c r="Q2181" s="356" t="s">
        <v>15063</v>
      </c>
    </row>
    <row r="2182" spans="1:17" x14ac:dyDescent="0.25">
      <c r="A2182" s="354">
        <v>2179</v>
      </c>
      <c r="B2182" s="355" t="s">
        <v>5252</v>
      </c>
      <c r="C2182" s="355" t="s">
        <v>2393</v>
      </c>
      <c r="D2182" s="355" t="s">
        <v>1371</v>
      </c>
      <c r="E2182" s="355" t="s">
        <v>14866</v>
      </c>
      <c r="F2182" s="356" t="s">
        <v>10796</v>
      </c>
      <c r="G2182" s="356" t="s">
        <v>10807</v>
      </c>
      <c r="H2182" s="356" t="s">
        <v>10808</v>
      </c>
      <c r="I2182" s="356" t="str">
        <f t="shared" si="69"/>
        <v>HANUMANTHNAGAR_66F07-DAYANANDA SAGAR UNIVERSITY-F</v>
      </c>
      <c r="J2182" s="356" t="s">
        <v>2553</v>
      </c>
      <c r="K2182" s="356" t="s">
        <v>15063</v>
      </c>
      <c r="L2182" s="357">
        <v>0.41759999999999997</v>
      </c>
      <c r="M2182" s="357">
        <v>0.40920000000000001</v>
      </c>
      <c r="N2182" s="357">
        <v>0</v>
      </c>
      <c r="O2182" s="356">
        <f t="shared" si="68"/>
        <v>2.0114942528735544</v>
      </c>
      <c r="P2182" s="357">
        <v>2.011494252873558</v>
      </c>
      <c r="Q2182" s="356" t="s">
        <v>15063</v>
      </c>
    </row>
    <row r="2183" spans="1:17" x14ac:dyDescent="0.25">
      <c r="A2183" s="354">
        <v>2180</v>
      </c>
      <c r="B2183" s="355" t="s">
        <v>5252</v>
      </c>
      <c r="C2183" s="355" t="s">
        <v>2393</v>
      </c>
      <c r="D2183" s="355" t="s">
        <v>1371</v>
      </c>
      <c r="E2183" s="355" t="s">
        <v>14866</v>
      </c>
      <c r="F2183" s="356" t="s">
        <v>10817</v>
      </c>
      <c r="G2183" s="356" t="s">
        <v>10830</v>
      </c>
      <c r="H2183" s="356" t="s">
        <v>10831</v>
      </c>
      <c r="I2183" s="356" t="str">
        <f t="shared" si="69"/>
        <v>MARALAWADI_66F07-MARIGOWDANA-DODDI</v>
      </c>
      <c r="J2183" s="356" t="s">
        <v>5701</v>
      </c>
      <c r="K2183" s="356" t="s">
        <v>15063</v>
      </c>
      <c r="L2183" s="357">
        <v>0.62</v>
      </c>
      <c r="M2183" s="357">
        <v>0.55819558000000002</v>
      </c>
      <c r="N2183" s="357">
        <v>0</v>
      </c>
      <c r="O2183" s="356">
        <f t="shared" si="68"/>
        <v>9.9684548387096719</v>
      </c>
      <c r="P2183" s="357">
        <v>9.9684548387096719</v>
      </c>
      <c r="Q2183" s="356" t="s">
        <v>15063</v>
      </c>
    </row>
    <row r="2184" spans="1:17" x14ac:dyDescent="0.25">
      <c r="A2184" s="354">
        <v>2181</v>
      </c>
      <c r="B2184" s="355" t="s">
        <v>5252</v>
      </c>
      <c r="C2184" s="355" t="s">
        <v>2393</v>
      </c>
      <c r="D2184" s="355" t="s">
        <v>1371</v>
      </c>
      <c r="E2184" s="355" t="s">
        <v>14866</v>
      </c>
      <c r="F2184" s="356" t="s">
        <v>10846</v>
      </c>
      <c r="G2184" s="356" t="s">
        <v>10857</v>
      </c>
      <c r="H2184" s="356" t="s">
        <v>10858</v>
      </c>
      <c r="I2184" s="356" t="str">
        <f t="shared" si="69"/>
        <v>RANGANADODDI_66F07-RAMPURA NJY</v>
      </c>
      <c r="J2184" s="356" t="s">
        <v>5706</v>
      </c>
      <c r="K2184" s="356" t="s">
        <v>15063</v>
      </c>
      <c r="L2184" s="357">
        <v>0.22550000000000001</v>
      </c>
      <c r="M2184" s="357">
        <v>0.19445600000000002</v>
      </c>
      <c r="N2184" s="357">
        <v>0</v>
      </c>
      <c r="O2184" s="356">
        <f t="shared" si="68"/>
        <v>13.766740576496669</v>
      </c>
      <c r="P2184" s="357">
        <v>57.761813766452242</v>
      </c>
      <c r="Q2184" s="356" t="s">
        <v>15063</v>
      </c>
    </row>
    <row r="2185" spans="1:17" x14ac:dyDescent="0.25">
      <c r="A2185" s="354">
        <v>2182</v>
      </c>
      <c r="B2185" s="355" t="s">
        <v>5252</v>
      </c>
      <c r="C2185" s="355" t="s">
        <v>2393</v>
      </c>
      <c r="D2185" s="355" t="s">
        <v>1371</v>
      </c>
      <c r="E2185" s="355" t="s">
        <v>14866</v>
      </c>
      <c r="F2185" s="356" t="s">
        <v>10885</v>
      </c>
      <c r="G2185" s="356" t="s">
        <v>10898</v>
      </c>
      <c r="H2185" s="356" t="s">
        <v>10899</v>
      </c>
      <c r="I2185" s="356" t="str">
        <f t="shared" si="69"/>
        <v>YEDUMADU_66F08-BILIGANAKUPPE</v>
      </c>
      <c r="J2185" s="356" t="s">
        <v>5706</v>
      </c>
      <c r="K2185" s="356" t="s">
        <v>15063</v>
      </c>
      <c r="L2185" s="357">
        <v>0.27160000000000001</v>
      </c>
      <c r="M2185" s="357">
        <v>0.23465999999999998</v>
      </c>
      <c r="N2185" s="357">
        <v>0</v>
      </c>
      <c r="O2185" s="356">
        <f t="shared" si="68"/>
        <v>13.600883652430054</v>
      </c>
      <c r="P2185" s="357">
        <v>13.600883652430051</v>
      </c>
      <c r="Q2185" s="356" t="s">
        <v>15063</v>
      </c>
    </row>
    <row r="2186" spans="1:17" x14ac:dyDescent="0.25">
      <c r="A2186" s="354">
        <v>2183</v>
      </c>
      <c r="B2186" s="355" t="s">
        <v>5252</v>
      </c>
      <c r="C2186" s="355" t="s">
        <v>2393</v>
      </c>
      <c r="D2186" s="355" t="s">
        <v>1371</v>
      </c>
      <c r="E2186" s="355" t="s">
        <v>14866</v>
      </c>
      <c r="F2186" s="356" t="s">
        <v>10846</v>
      </c>
      <c r="G2186" s="356" t="s">
        <v>10859</v>
      </c>
      <c r="H2186" s="356" t="s">
        <v>10860</v>
      </c>
      <c r="I2186" s="356" t="str">
        <f t="shared" si="69"/>
        <v>RANGANADODDI_66F08-HAROHALLI-TOWN-F</v>
      </c>
      <c r="J2186" s="356" t="s">
        <v>2405</v>
      </c>
      <c r="K2186" s="356" t="s">
        <v>15063</v>
      </c>
      <c r="L2186" s="357">
        <v>2.5905</v>
      </c>
      <c r="M2186" s="357">
        <v>2.34489093</v>
      </c>
      <c r="N2186" s="357">
        <v>0</v>
      </c>
      <c r="O2186" s="356">
        <f t="shared" si="68"/>
        <v>9.4811453387376954</v>
      </c>
      <c r="P2186" s="357">
        <v>9.4811453387376954</v>
      </c>
      <c r="Q2186" s="356" t="s">
        <v>15063</v>
      </c>
    </row>
    <row r="2187" spans="1:17" x14ac:dyDescent="0.25">
      <c r="A2187" s="354">
        <v>2184</v>
      </c>
      <c r="B2187" s="355" t="s">
        <v>5252</v>
      </c>
      <c r="C2187" s="355" t="s">
        <v>2393</v>
      </c>
      <c r="D2187" s="355" t="s">
        <v>1371</v>
      </c>
      <c r="E2187" s="355" t="s">
        <v>14866</v>
      </c>
      <c r="F2187" s="356" t="s">
        <v>10796</v>
      </c>
      <c r="G2187" s="356" t="s">
        <v>10809</v>
      </c>
      <c r="H2187" s="356" t="s">
        <v>10810</v>
      </c>
      <c r="I2187" s="356" t="str">
        <f t="shared" si="69"/>
        <v>HANUMANTHNAGAR_66F08-KIADB--F</v>
      </c>
      <c r="J2187" s="356" t="s">
        <v>2414</v>
      </c>
      <c r="K2187" s="356" t="s">
        <v>15063</v>
      </c>
      <c r="L2187" s="357">
        <v>3.3190000000000004</v>
      </c>
      <c r="M2187" s="357">
        <v>3.1741303300000001</v>
      </c>
      <c r="N2187" s="357">
        <v>0</v>
      </c>
      <c r="O2187" s="356">
        <f t="shared" si="68"/>
        <v>4.3648589936728008</v>
      </c>
      <c r="P2187" s="357">
        <v>4.3648589936728044</v>
      </c>
      <c r="Q2187" s="356" t="s">
        <v>15063</v>
      </c>
    </row>
    <row r="2188" spans="1:17" x14ac:dyDescent="0.25">
      <c r="A2188" s="354">
        <v>2185</v>
      </c>
      <c r="B2188" s="355" t="s">
        <v>5252</v>
      </c>
      <c r="C2188" s="355" t="s">
        <v>2393</v>
      </c>
      <c r="D2188" s="355" t="s">
        <v>1371</v>
      </c>
      <c r="E2188" s="355" t="s">
        <v>14866</v>
      </c>
      <c r="F2188" s="356" t="s">
        <v>10817</v>
      </c>
      <c r="G2188" s="356" t="s">
        <v>10832</v>
      </c>
      <c r="H2188" s="356" t="s">
        <v>10833</v>
      </c>
      <c r="I2188" s="356" t="str">
        <f t="shared" si="69"/>
        <v>MARALAWADI_66F08-THOKASANDRA-F</v>
      </c>
      <c r="J2188" s="356" t="s">
        <v>5701</v>
      </c>
      <c r="K2188" s="356" t="s">
        <v>15063</v>
      </c>
      <c r="L2188" s="357">
        <v>1.2117499999999999</v>
      </c>
      <c r="M2188" s="357">
        <v>1.0876710000000001</v>
      </c>
      <c r="N2188" s="357">
        <v>0</v>
      </c>
      <c r="O2188" s="356">
        <f t="shared" si="68"/>
        <v>10.239653393851853</v>
      </c>
      <c r="P2188" s="357">
        <v>10.239653393851855</v>
      </c>
      <c r="Q2188" s="356" t="s">
        <v>15063</v>
      </c>
    </row>
    <row r="2189" spans="1:17" x14ac:dyDescent="0.25">
      <c r="A2189" s="354">
        <v>2186</v>
      </c>
      <c r="B2189" s="355" t="s">
        <v>5252</v>
      </c>
      <c r="C2189" s="355" t="s">
        <v>2393</v>
      </c>
      <c r="D2189" s="355" t="s">
        <v>1371</v>
      </c>
      <c r="E2189" s="355" t="s">
        <v>14866</v>
      </c>
      <c r="F2189" s="356" t="s">
        <v>10817</v>
      </c>
      <c r="G2189" s="356" t="s">
        <v>10834</v>
      </c>
      <c r="H2189" s="356" t="s">
        <v>10835</v>
      </c>
      <c r="I2189" s="356" t="str">
        <f t="shared" si="69"/>
        <v>MARALAWADI_66F09-BANAVASI-NJY--F</v>
      </c>
      <c r="J2189" s="356" t="s">
        <v>5706</v>
      </c>
      <c r="K2189" s="356" t="s">
        <v>15063</v>
      </c>
      <c r="L2189" s="357">
        <v>0.4879</v>
      </c>
      <c r="M2189" s="357">
        <v>0.42994060000000001</v>
      </c>
      <c r="N2189" s="357">
        <v>0</v>
      </c>
      <c r="O2189" s="356">
        <f t="shared" si="68"/>
        <v>11.879360524697683</v>
      </c>
      <c r="P2189" s="357">
        <v>58.771685546199095</v>
      </c>
      <c r="Q2189" s="356" t="s">
        <v>15063</v>
      </c>
    </row>
    <row r="2190" spans="1:17" x14ac:dyDescent="0.25">
      <c r="A2190" s="354">
        <v>2187</v>
      </c>
      <c r="B2190" s="355" t="s">
        <v>5252</v>
      </c>
      <c r="C2190" s="355" t="s">
        <v>2393</v>
      </c>
      <c r="D2190" s="355" t="s">
        <v>1371</v>
      </c>
      <c r="E2190" s="355" t="s">
        <v>14866</v>
      </c>
      <c r="F2190" s="356" t="s">
        <v>10846</v>
      </c>
      <c r="G2190" s="356" t="s">
        <v>10861</v>
      </c>
      <c r="H2190" s="356" t="s">
        <v>10862</v>
      </c>
      <c r="I2190" s="356" t="str">
        <f t="shared" si="69"/>
        <v>RANGANADODDI_66F09-FORGEPRO</v>
      </c>
      <c r="J2190" s="356" t="s">
        <v>2414</v>
      </c>
      <c r="K2190" s="356" t="s">
        <v>15063</v>
      </c>
      <c r="L2190" s="357">
        <v>2.2802000000000002</v>
      </c>
      <c r="M2190" s="357">
        <v>2.190712</v>
      </c>
      <c r="N2190" s="357">
        <v>0</v>
      </c>
      <c r="O2190" s="356">
        <f t="shared" si="68"/>
        <v>3.9245680203491022</v>
      </c>
      <c r="P2190" s="357">
        <v>3.9245680203491062</v>
      </c>
      <c r="Q2190" s="356" t="s">
        <v>15063</v>
      </c>
    </row>
    <row r="2191" spans="1:17" x14ac:dyDescent="0.25">
      <c r="A2191" s="354">
        <v>2188</v>
      </c>
      <c r="B2191" s="355" t="s">
        <v>5252</v>
      </c>
      <c r="C2191" s="355" t="s">
        <v>2393</v>
      </c>
      <c r="D2191" s="355" t="s">
        <v>1371</v>
      </c>
      <c r="E2191" s="355" t="s">
        <v>14866</v>
      </c>
      <c r="F2191" s="356" t="s">
        <v>10885</v>
      </c>
      <c r="G2191" s="356" t="s">
        <v>10900</v>
      </c>
      <c r="H2191" s="356" t="s">
        <v>10901</v>
      </c>
      <c r="I2191" s="356" t="str">
        <f t="shared" si="69"/>
        <v>YEDUMADU_66F09-GOLLAHALLI NJY</v>
      </c>
      <c r="J2191" s="356" t="s">
        <v>5706</v>
      </c>
      <c r="K2191" s="356" t="s">
        <v>15063</v>
      </c>
      <c r="L2191" s="357">
        <v>0.45209999999999995</v>
      </c>
      <c r="M2191" s="357">
        <v>0.40603700000000004</v>
      </c>
      <c r="N2191" s="357">
        <v>0</v>
      </c>
      <c r="O2191" s="356">
        <f t="shared" si="68"/>
        <v>10.188675071886733</v>
      </c>
      <c r="P2191" s="357">
        <v>36.773296996624474</v>
      </c>
      <c r="Q2191" s="356" t="s">
        <v>15063</v>
      </c>
    </row>
    <row r="2192" spans="1:17" x14ac:dyDescent="0.25">
      <c r="A2192" s="354">
        <v>2189</v>
      </c>
      <c r="B2192" s="355" t="s">
        <v>5252</v>
      </c>
      <c r="C2192" s="355" t="s">
        <v>2393</v>
      </c>
      <c r="D2192" s="355" t="s">
        <v>1371</v>
      </c>
      <c r="E2192" s="355" t="s">
        <v>14866</v>
      </c>
      <c r="F2192" s="356" t="s">
        <v>10796</v>
      </c>
      <c r="G2192" s="356" t="s">
        <v>10811</v>
      </c>
      <c r="H2192" s="356" t="s">
        <v>10812</v>
      </c>
      <c r="I2192" s="356" t="str">
        <f t="shared" si="69"/>
        <v>HANUMANTHNAGAR_66F09-KIADB-F</v>
      </c>
      <c r="J2192" s="356" t="s">
        <v>2414</v>
      </c>
      <c r="K2192" s="356" t="s">
        <v>15063</v>
      </c>
      <c r="L2192" s="357">
        <v>4.3769999999999998</v>
      </c>
      <c r="M2192" s="357">
        <v>4.1795818499999999</v>
      </c>
      <c r="N2192" s="357">
        <v>0</v>
      </c>
      <c r="O2192" s="356">
        <f t="shared" si="68"/>
        <v>4.5103529814941705</v>
      </c>
      <c r="P2192" s="357">
        <v>4.510352981494159</v>
      </c>
      <c r="Q2192" s="356" t="s">
        <v>15063</v>
      </c>
    </row>
    <row r="2193" spans="1:17" x14ac:dyDescent="0.25">
      <c r="A2193" s="354">
        <v>2190</v>
      </c>
      <c r="B2193" s="355" t="s">
        <v>5252</v>
      </c>
      <c r="C2193" s="355" t="s">
        <v>2393</v>
      </c>
      <c r="D2193" s="355" t="s">
        <v>1371</v>
      </c>
      <c r="E2193" s="355" t="s">
        <v>14866</v>
      </c>
      <c r="F2193" s="356" t="s">
        <v>10817</v>
      </c>
      <c r="G2193" s="356" t="s">
        <v>10836</v>
      </c>
      <c r="H2193" s="356" t="s">
        <v>10837</v>
      </c>
      <c r="I2193" s="356" t="str">
        <f t="shared" si="69"/>
        <v>MARALAWADI_66F10-AGARA NJY</v>
      </c>
      <c r="J2193" s="356" t="s">
        <v>5706</v>
      </c>
      <c r="K2193" s="356" t="s">
        <v>15063</v>
      </c>
      <c r="L2193" s="357">
        <v>0.43089999999999995</v>
      </c>
      <c r="M2193" s="357">
        <v>0.37958900000000001</v>
      </c>
      <c r="N2193" s="357">
        <v>0</v>
      </c>
      <c r="O2193" s="356">
        <f t="shared" si="68"/>
        <v>11.907867254583419</v>
      </c>
      <c r="P2193" s="357">
        <v>59.99910769639154</v>
      </c>
      <c r="Q2193" s="356" t="s">
        <v>15063</v>
      </c>
    </row>
    <row r="2194" spans="1:17" x14ac:dyDescent="0.25">
      <c r="A2194" s="354">
        <v>2191</v>
      </c>
      <c r="B2194" s="355" t="s">
        <v>5252</v>
      </c>
      <c r="C2194" s="355" t="s">
        <v>2393</v>
      </c>
      <c r="D2194" s="355" t="s">
        <v>1371</v>
      </c>
      <c r="E2194" s="355" t="s">
        <v>14866</v>
      </c>
      <c r="F2194" s="356" t="s">
        <v>10846</v>
      </c>
      <c r="G2194" s="356" t="s">
        <v>10863</v>
      </c>
      <c r="H2194" s="356" t="s">
        <v>10864</v>
      </c>
      <c r="I2194" s="356" t="str">
        <f t="shared" si="69"/>
        <v>RANGANADODDI_66F10-KIADB-01</v>
      </c>
      <c r="J2194" s="356" t="s">
        <v>2414</v>
      </c>
      <c r="K2194" s="356" t="s">
        <v>15063</v>
      </c>
      <c r="L2194" s="357">
        <v>2.9323999999999995</v>
      </c>
      <c r="M2194" s="357">
        <v>2.7915369500000002</v>
      </c>
      <c r="N2194" s="357">
        <v>0</v>
      </c>
      <c r="O2194" s="356">
        <f t="shared" si="68"/>
        <v>4.8036778747783133</v>
      </c>
      <c r="P2194" s="357">
        <v>4.8036778747783115</v>
      </c>
      <c r="Q2194" s="356" t="s">
        <v>15063</v>
      </c>
    </row>
    <row r="2195" spans="1:17" x14ac:dyDescent="0.25">
      <c r="A2195" s="354">
        <v>2192</v>
      </c>
      <c r="B2195" s="355" t="s">
        <v>5252</v>
      </c>
      <c r="C2195" s="355" t="s">
        <v>2393</v>
      </c>
      <c r="D2195" s="355" t="s">
        <v>1371</v>
      </c>
      <c r="E2195" s="355" t="s">
        <v>14866</v>
      </c>
      <c r="F2195" s="356" t="s">
        <v>10796</v>
      </c>
      <c r="G2195" s="356" t="s">
        <v>10813</v>
      </c>
      <c r="H2195" s="356" t="s">
        <v>10814</v>
      </c>
      <c r="I2195" s="356" t="str">
        <f t="shared" si="69"/>
        <v>HANUMANTHNAGAR_66F10-KIRANGERE-F</v>
      </c>
      <c r="J2195" s="356" t="s">
        <v>5701</v>
      </c>
      <c r="K2195" s="356" t="s">
        <v>15063</v>
      </c>
      <c r="L2195" s="357">
        <v>0.38194499999999998</v>
      </c>
      <c r="M2195" s="357">
        <v>0.34336449999999996</v>
      </c>
      <c r="N2195" s="357">
        <v>0</v>
      </c>
      <c r="O2195" s="356">
        <f t="shared" si="68"/>
        <v>10.101061671183029</v>
      </c>
      <c r="P2195" s="357">
        <v>10.101061671183032</v>
      </c>
      <c r="Q2195" s="356" t="s">
        <v>15063</v>
      </c>
    </row>
    <row r="2196" spans="1:17" x14ac:dyDescent="0.25">
      <c r="A2196" s="354">
        <v>2193</v>
      </c>
      <c r="B2196" s="355" t="s">
        <v>5252</v>
      </c>
      <c r="C2196" s="355" t="s">
        <v>2393</v>
      </c>
      <c r="D2196" s="355" t="s">
        <v>1371</v>
      </c>
      <c r="E2196" s="355" t="s">
        <v>14866</v>
      </c>
      <c r="F2196" s="356" t="s">
        <v>10846</v>
      </c>
      <c r="G2196" s="356" t="s">
        <v>10865</v>
      </c>
      <c r="H2196" s="356" t="s">
        <v>10866</v>
      </c>
      <c r="I2196" s="356" t="str">
        <f t="shared" si="69"/>
        <v>RANGANADODDI_66F11-KIADB-02</v>
      </c>
      <c r="J2196" s="356" t="s">
        <v>2414</v>
      </c>
      <c r="K2196" s="356" t="s">
        <v>15063</v>
      </c>
      <c r="L2196" s="357">
        <v>3.5498000000000003</v>
      </c>
      <c r="M2196" s="357">
        <v>3.4006402000000002</v>
      </c>
      <c r="N2196" s="357">
        <v>0</v>
      </c>
      <c r="O2196" s="356">
        <f t="shared" si="68"/>
        <v>4.2019212349991566</v>
      </c>
      <c r="P2196" s="357">
        <v>4.2019212349991513</v>
      </c>
      <c r="Q2196" s="356" t="s">
        <v>15063</v>
      </c>
    </row>
    <row r="2197" spans="1:17" x14ac:dyDescent="0.25">
      <c r="A2197" s="354">
        <v>2194</v>
      </c>
      <c r="B2197" s="355" t="s">
        <v>5252</v>
      </c>
      <c r="C2197" s="355" t="s">
        <v>2393</v>
      </c>
      <c r="D2197" s="355" t="s">
        <v>1371</v>
      </c>
      <c r="E2197" s="355" t="s">
        <v>14866</v>
      </c>
      <c r="F2197" s="356" t="s">
        <v>10817</v>
      </c>
      <c r="G2197" s="356" t="s">
        <v>10838</v>
      </c>
      <c r="H2197" s="356" t="s">
        <v>10839</v>
      </c>
      <c r="I2197" s="356" t="str">
        <f t="shared" si="69"/>
        <v>MARALAWADI_66F11-SADENAHALLI NJY</v>
      </c>
      <c r="J2197" s="356" t="s">
        <v>5706</v>
      </c>
      <c r="K2197" s="356" t="s">
        <v>15063</v>
      </c>
      <c r="L2197" s="357">
        <v>0.30209999999999998</v>
      </c>
      <c r="M2197" s="357">
        <v>0.26285700000000001</v>
      </c>
      <c r="N2197" s="357">
        <v>0</v>
      </c>
      <c r="O2197" s="356">
        <f t="shared" si="68"/>
        <v>12.99006951340615</v>
      </c>
      <c r="P2197" s="357">
        <v>52.258800874342967</v>
      </c>
      <c r="Q2197" s="356" t="s">
        <v>15063</v>
      </c>
    </row>
    <row r="2198" spans="1:17" x14ac:dyDescent="0.25">
      <c r="A2198" s="354">
        <v>2195</v>
      </c>
      <c r="B2198" s="355" t="s">
        <v>5252</v>
      </c>
      <c r="C2198" s="355" t="s">
        <v>2393</v>
      </c>
      <c r="D2198" s="355" t="s">
        <v>1371</v>
      </c>
      <c r="E2198" s="355" t="s">
        <v>14866</v>
      </c>
      <c r="F2198" s="356" t="s">
        <v>10817</v>
      </c>
      <c r="G2198" s="356" t="s">
        <v>10840</v>
      </c>
      <c r="H2198" s="356" t="s">
        <v>10841</v>
      </c>
      <c r="I2198" s="356" t="str">
        <f t="shared" si="69"/>
        <v>MARALAWADI_66F12-DUNNASANDRA NJY</v>
      </c>
      <c r="J2198" s="356" t="s">
        <v>5706</v>
      </c>
      <c r="K2198" s="356" t="s">
        <v>15063</v>
      </c>
      <c r="L2198" s="357">
        <v>0.31204999999999999</v>
      </c>
      <c r="M2198" s="357">
        <v>0.28117199999999998</v>
      </c>
      <c r="N2198" s="357">
        <v>0</v>
      </c>
      <c r="O2198" s="356">
        <f t="shared" si="68"/>
        <v>9.895209101105598</v>
      </c>
      <c r="P2198" s="357">
        <v>33.412126468289017</v>
      </c>
      <c r="Q2198" s="356" t="s">
        <v>15063</v>
      </c>
    </row>
    <row r="2199" spans="1:17" x14ac:dyDescent="0.25">
      <c r="A2199" s="354">
        <v>2196</v>
      </c>
      <c r="B2199" s="355" t="s">
        <v>5252</v>
      </c>
      <c r="C2199" s="355" t="s">
        <v>2393</v>
      </c>
      <c r="D2199" s="355" t="s">
        <v>1371</v>
      </c>
      <c r="E2199" s="355" t="s">
        <v>14866</v>
      </c>
      <c r="F2199" s="356" t="s">
        <v>10846</v>
      </c>
      <c r="G2199" s="356" t="s">
        <v>10867</v>
      </c>
      <c r="H2199" s="356" t="s">
        <v>10868</v>
      </c>
      <c r="I2199" s="356" t="str">
        <f t="shared" si="69"/>
        <v>RANGANADODDI_66F12-EASUN-REYROLLE-F</v>
      </c>
      <c r="J2199" s="356" t="s">
        <v>2414</v>
      </c>
      <c r="K2199" s="356" t="s">
        <v>15063</v>
      </c>
      <c r="L2199" s="357">
        <v>1.3005000000000001E-2</v>
      </c>
      <c r="M2199" s="357">
        <v>1.2751999999999999E-2</v>
      </c>
      <c r="N2199" s="357">
        <v>0</v>
      </c>
      <c r="O2199" s="356">
        <f t="shared" si="68"/>
        <v>1.9454056132256938</v>
      </c>
      <c r="P2199" s="357">
        <v>82.881561274804</v>
      </c>
      <c r="Q2199" s="356" t="s">
        <v>15063</v>
      </c>
    </row>
    <row r="2200" spans="1:17" x14ac:dyDescent="0.25">
      <c r="A2200" s="354">
        <v>2197</v>
      </c>
      <c r="B2200" s="355" t="s">
        <v>5252</v>
      </c>
      <c r="C2200" s="355" t="s">
        <v>2393</v>
      </c>
      <c r="D2200" s="355" t="s">
        <v>1371</v>
      </c>
      <c r="E2200" s="355" t="s">
        <v>14866</v>
      </c>
      <c r="F2200" s="356" t="s">
        <v>10796</v>
      </c>
      <c r="G2200" s="356" t="s">
        <v>10815</v>
      </c>
      <c r="H2200" s="356" t="s">
        <v>10816</v>
      </c>
      <c r="I2200" s="356" t="str">
        <f t="shared" si="69"/>
        <v>HANUMANTHNAGAR_66F12-YADUVANAHALLI</v>
      </c>
      <c r="J2200" s="356" t="s">
        <v>5706</v>
      </c>
      <c r="K2200" s="356" t="s">
        <v>15063</v>
      </c>
      <c r="L2200" s="357">
        <v>0.8434029999999999</v>
      </c>
      <c r="M2200" s="357">
        <v>0.73740916999999995</v>
      </c>
      <c r="N2200" s="357">
        <v>0</v>
      </c>
      <c r="O2200" s="356">
        <f t="shared" si="68"/>
        <v>12.567400163385708</v>
      </c>
      <c r="P2200" s="357">
        <v>40.324272884506904</v>
      </c>
      <c r="Q2200" s="356" t="s">
        <v>15063</v>
      </c>
    </row>
    <row r="2201" spans="1:17" x14ac:dyDescent="0.25">
      <c r="A2201" s="354">
        <v>2198</v>
      </c>
      <c r="B2201" s="355" t="s">
        <v>5252</v>
      </c>
      <c r="C2201" s="355" t="s">
        <v>2393</v>
      </c>
      <c r="D2201" s="355" t="s">
        <v>1371</v>
      </c>
      <c r="E2201" s="355" t="s">
        <v>14866</v>
      </c>
      <c r="F2201" s="356" t="s">
        <v>10846</v>
      </c>
      <c r="G2201" s="356" t="s">
        <v>10869</v>
      </c>
      <c r="H2201" s="356" t="s">
        <v>10870</v>
      </c>
      <c r="I2201" s="356" t="str">
        <f t="shared" si="69"/>
        <v>RANGANADODDI_66F13-JAKKASANDRA-NJY-F</v>
      </c>
      <c r="J2201" s="356" t="s">
        <v>5706</v>
      </c>
      <c r="K2201" s="356" t="s">
        <v>15063</v>
      </c>
      <c r="L2201" s="357">
        <v>0.52899999999999991</v>
      </c>
      <c r="M2201" s="357">
        <v>0.45631310000000003</v>
      </c>
      <c r="N2201" s="357">
        <v>0</v>
      </c>
      <c r="O2201" s="356">
        <f t="shared" si="68"/>
        <v>13.740434782608677</v>
      </c>
      <c r="P2201" s="357">
        <v>27.416566661273112</v>
      </c>
      <c r="Q2201" s="356" t="s">
        <v>15063</v>
      </c>
    </row>
    <row r="2202" spans="1:17" x14ac:dyDescent="0.25">
      <c r="A2202" s="354">
        <v>2199</v>
      </c>
      <c r="B2202" s="355" t="s">
        <v>5252</v>
      </c>
      <c r="C2202" s="355" t="s">
        <v>2393</v>
      </c>
      <c r="D2202" s="355" t="s">
        <v>1371</v>
      </c>
      <c r="E2202" s="355" t="s">
        <v>14866</v>
      </c>
      <c r="F2202" s="356" t="s">
        <v>10846</v>
      </c>
      <c r="G2202" s="356" t="s">
        <v>10871</v>
      </c>
      <c r="H2202" s="356" t="s">
        <v>10872</v>
      </c>
      <c r="I2202" s="356" t="str">
        <f t="shared" si="69"/>
        <v>RANGANADODDI_66F14-DEVARAGOLLAHALLI-NJY-F</v>
      </c>
      <c r="J2202" s="356" t="s">
        <v>5706</v>
      </c>
      <c r="K2202" s="356" t="s">
        <v>15063</v>
      </c>
      <c r="L2202" s="357">
        <v>1.2846</v>
      </c>
      <c r="M2202" s="357">
        <v>1.1239566000000001</v>
      </c>
      <c r="N2202" s="357">
        <v>0</v>
      </c>
      <c r="O2202" s="356">
        <f t="shared" si="68"/>
        <v>12.505324614666035</v>
      </c>
      <c r="P2202" s="357">
        <v>47.285669939250916</v>
      </c>
      <c r="Q2202" s="356" t="s">
        <v>15063</v>
      </c>
    </row>
    <row r="2203" spans="1:17" x14ac:dyDescent="0.25">
      <c r="A2203" s="354">
        <v>2200</v>
      </c>
      <c r="B2203" s="355" t="s">
        <v>5252</v>
      </c>
      <c r="C2203" s="355" t="s">
        <v>2393</v>
      </c>
      <c r="D2203" s="355" t="s">
        <v>1371</v>
      </c>
      <c r="E2203" s="355" t="s">
        <v>14866</v>
      </c>
      <c r="F2203" s="356" t="s">
        <v>10817</v>
      </c>
      <c r="G2203" s="356" t="s">
        <v>10842</v>
      </c>
      <c r="H2203" s="356" t="s">
        <v>10843</v>
      </c>
      <c r="I2203" s="356" t="str">
        <f t="shared" si="69"/>
        <v>MARALAWADI_66F14-KALLANAKUPPE</v>
      </c>
      <c r="J2203" s="356" t="s">
        <v>5701</v>
      </c>
      <c r="K2203" s="356" t="s">
        <v>15063</v>
      </c>
      <c r="L2203" s="357">
        <v>0.46460000000000001</v>
      </c>
      <c r="M2203" s="357">
        <v>0.41822700000000002</v>
      </c>
      <c r="N2203" s="357">
        <v>0</v>
      </c>
      <c r="O2203" s="356">
        <f t="shared" si="68"/>
        <v>9.981274214377958</v>
      </c>
      <c r="P2203" s="357">
        <v>9.9812742143779545</v>
      </c>
      <c r="Q2203" s="356" t="s">
        <v>15063</v>
      </c>
    </row>
    <row r="2204" spans="1:17" x14ac:dyDescent="0.25">
      <c r="A2204" s="354">
        <v>2201</v>
      </c>
      <c r="B2204" s="355" t="s">
        <v>5252</v>
      </c>
      <c r="C2204" s="355" t="s">
        <v>2393</v>
      </c>
      <c r="D2204" s="355" t="s">
        <v>1371</v>
      </c>
      <c r="E2204" s="355" t="s">
        <v>14866</v>
      </c>
      <c r="F2204" s="356" t="s">
        <v>10817</v>
      </c>
      <c r="G2204" s="356" t="s">
        <v>10844</v>
      </c>
      <c r="H2204" s="356" t="s">
        <v>10845</v>
      </c>
      <c r="I2204" s="356" t="str">
        <f t="shared" si="69"/>
        <v>MARALAWADI_66F15-ANEHOSAHALLI</v>
      </c>
      <c r="J2204" s="356" t="s">
        <v>5701</v>
      </c>
      <c r="K2204" s="356" t="s">
        <v>15063</v>
      </c>
      <c r="L2204" s="357">
        <v>4.5002E-2</v>
      </c>
      <c r="M2204" s="357">
        <v>4.0330499999999998E-2</v>
      </c>
      <c r="N2204" s="357">
        <v>0</v>
      </c>
      <c r="O2204" s="356">
        <f t="shared" si="68"/>
        <v>10.380649748900053</v>
      </c>
      <c r="P2204" s="357">
        <v>10.380649748900051</v>
      </c>
      <c r="Q2204" s="356" t="s">
        <v>15063</v>
      </c>
    </row>
    <row r="2205" spans="1:17" x14ac:dyDescent="0.25">
      <c r="A2205" s="354">
        <v>2202</v>
      </c>
      <c r="B2205" s="355" t="s">
        <v>5252</v>
      </c>
      <c r="C2205" s="355" t="s">
        <v>2393</v>
      </c>
      <c r="D2205" s="355" t="s">
        <v>1371</v>
      </c>
      <c r="E2205" s="355" t="s">
        <v>14866</v>
      </c>
      <c r="F2205" s="356" t="s">
        <v>10846</v>
      </c>
      <c r="G2205" s="356" t="s">
        <v>10873</v>
      </c>
      <c r="H2205" s="356" t="s">
        <v>10874</v>
      </c>
      <c r="I2205" s="356" t="str">
        <f t="shared" si="69"/>
        <v>RANGANADODDI_66F15-KIADB-03</v>
      </c>
      <c r="J2205" s="356" t="s">
        <v>2414</v>
      </c>
      <c r="K2205" s="356" t="s">
        <v>15063</v>
      </c>
      <c r="L2205" s="357">
        <v>7.2964000000000002</v>
      </c>
      <c r="M2205" s="357">
        <v>7.0818280599999994</v>
      </c>
      <c r="N2205" s="357">
        <v>0</v>
      </c>
      <c r="O2205" s="356">
        <f t="shared" si="68"/>
        <v>2.9407918973740581</v>
      </c>
      <c r="P2205" s="357">
        <v>2.940791897374051</v>
      </c>
      <c r="Q2205" s="356" t="s">
        <v>15063</v>
      </c>
    </row>
    <row r="2206" spans="1:17" x14ac:dyDescent="0.25">
      <c r="A2206" s="354">
        <v>2203</v>
      </c>
      <c r="B2206" s="355" t="s">
        <v>5252</v>
      </c>
      <c r="C2206" s="355" t="s">
        <v>2393</v>
      </c>
      <c r="D2206" s="355" t="s">
        <v>1371</v>
      </c>
      <c r="E2206" s="355" t="s">
        <v>14866</v>
      </c>
      <c r="F2206" s="356" t="s">
        <v>10846</v>
      </c>
      <c r="G2206" s="356" t="s">
        <v>10875</v>
      </c>
      <c r="H2206" s="356" t="s">
        <v>10876</v>
      </c>
      <c r="I2206" s="356" t="str">
        <f t="shared" si="69"/>
        <v>RANGANADODDI_66F16-ANTHEM</v>
      </c>
      <c r="J2206" s="356" t="s">
        <v>2414</v>
      </c>
      <c r="K2206" s="356" t="s">
        <v>15063</v>
      </c>
      <c r="L2206" s="357">
        <v>6.0284000000000004</v>
      </c>
      <c r="M2206" s="357">
        <v>5.9942000000000002</v>
      </c>
      <c r="N2206" s="357">
        <v>0</v>
      </c>
      <c r="O2206" s="356">
        <f t="shared" si="68"/>
        <v>0.56731471037091474</v>
      </c>
      <c r="P2206" s="357">
        <v>0.56731471037090309</v>
      </c>
      <c r="Q2206" s="356" t="s">
        <v>15063</v>
      </c>
    </row>
    <row r="2207" spans="1:17" x14ac:dyDescent="0.25">
      <c r="A2207" s="354">
        <v>2204</v>
      </c>
      <c r="B2207" s="355" t="s">
        <v>5252</v>
      </c>
      <c r="C2207" s="355" t="s">
        <v>2393</v>
      </c>
      <c r="D2207" s="355" t="s">
        <v>1371</v>
      </c>
      <c r="E2207" s="355" t="s">
        <v>14866</v>
      </c>
      <c r="F2207" s="356" t="s">
        <v>10846</v>
      </c>
      <c r="G2207" s="356" t="s">
        <v>10877</v>
      </c>
      <c r="H2207" s="356" t="s">
        <v>10878</v>
      </c>
      <c r="I2207" s="356" t="str">
        <f t="shared" si="69"/>
        <v>RANGANADODDI_66F17-DAIRY CLASSIC</v>
      </c>
      <c r="J2207" s="356" t="s">
        <v>2414</v>
      </c>
      <c r="K2207" s="356" t="s">
        <v>15063</v>
      </c>
      <c r="L2207" s="357">
        <v>1.8988</v>
      </c>
      <c r="M2207" s="357">
        <v>1.8845899999999998</v>
      </c>
      <c r="N2207" s="357">
        <v>0</v>
      </c>
      <c r="O2207" s="356">
        <f t="shared" si="68"/>
        <v>0.74836738993049701</v>
      </c>
      <c r="P2207" s="357">
        <v>0.74836738993050433</v>
      </c>
      <c r="Q2207" s="356" t="s">
        <v>15063</v>
      </c>
    </row>
    <row r="2208" spans="1:17" x14ac:dyDescent="0.25">
      <c r="A2208" s="354">
        <v>2205</v>
      </c>
      <c r="B2208" s="355" t="s">
        <v>5252</v>
      </c>
      <c r="C2208" s="355" t="s">
        <v>2393</v>
      </c>
      <c r="D2208" s="355" t="s">
        <v>1371</v>
      </c>
      <c r="E2208" s="355" t="s">
        <v>14866</v>
      </c>
      <c r="F2208" s="356" t="s">
        <v>10846</v>
      </c>
      <c r="G2208" s="356" t="s">
        <v>10879</v>
      </c>
      <c r="H2208" s="356" t="s">
        <v>10880</v>
      </c>
      <c r="I2208" s="356" t="str">
        <f t="shared" si="69"/>
        <v>RANGANADODDI_66F18-KIADB-04</v>
      </c>
      <c r="J2208" s="356" t="s">
        <v>2414</v>
      </c>
      <c r="K2208" s="356" t="s">
        <v>15063</v>
      </c>
      <c r="L2208" s="357">
        <v>1.2648000000000001</v>
      </c>
      <c r="M2208" s="357">
        <v>1.2122030000000001</v>
      </c>
      <c r="N2208" s="357">
        <v>0</v>
      </c>
      <c r="O2208" s="356">
        <f t="shared" si="68"/>
        <v>4.158523086654017</v>
      </c>
      <c r="P2208" s="357">
        <v>4.1585230866540197</v>
      </c>
      <c r="Q2208" s="356" t="s">
        <v>15063</v>
      </c>
    </row>
    <row r="2209" spans="1:17" x14ac:dyDescent="0.25">
      <c r="A2209" s="354">
        <v>2206</v>
      </c>
      <c r="B2209" s="355" t="s">
        <v>5252</v>
      </c>
      <c r="C2209" s="355" t="s">
        <v>2393</v>
      </c>
      <c r="D2209" s="355" t="s">
        <v>1371</v>
      </c>
      <c r="E2209" s="355" t="s">
        <v>14866</v>
      </c>
      <c r="F2209" s="356" t="s">
        <v>10846</v>
      </c>
      <c r="G2209" s="356" t="s">
        <v>10881</v>
      </c>
      <c r="H2209" s="356" t="s">
        <v>10882</v>
      </c>
      <c r="I2209" s="356" t="str">
        <f t="shared" si="69"/>
        <v>RANGANADODDI_66F19-STOVE KRAFT</v>
      </c>
      <c r="J2209" s="356" t="s">
        <v>2414</v>
      </c>
      <c r="K2209" s="356" t="s">
        <v>15063</v>
      </c>
      <c r="L2209" s="357">
        <v>4.5708000000000002</v>
      </c>
      <c r="M2209" s="357">
        <v>4.5185824999999999</v>
      </c>
      <c r="N2209" s="357">
        <v>0</v>
      </c>
      <c r="O2209" s="356">
        <f t="shared" si="68"/>
        <v>1.1424148945480057</v>
      </c>
      <c r="P2209" s="357">
        <v>1.1424148945480161</v>
      </c>
      <c r="Q2209" s="356" t="s">
        <v>15063</v>
      </c>
    </row>
    <row r="2210" spans="1:17" x14ac:dyDescent="0.25">
      <c r="A2210" s="354">
        <v>2207</v>
      </c>
      <c r="B2210" s="355" t="s">
        <v>5252</v>
      </c>
      <c r="C2210" s="355" t="s">
        <v>2393</v>
      </c>
      <c r="D2210" s="355" t="s">
        <v>1371</v>
      </c>
      <c r="E2210" s="355" t="s">
        <v>14866</v>
      </c>
      <c r="F2210" s="356" t="s">
        <v>10846</v>
      </c>
      <c r="G2210" s="356" t="s">
        <v>10883</v>
      </c>
      <c r="H2210" s="356" t="s">
        <v>10884</v>
      </c>
      <c r="I2210" s="356" t="str">
        <f t="shared" si="69"/>
        <v>RANGANADODDI_66F20-PAROSONS NUTRITION</v>
      </c>
      <c r="J2210" s="356" t="s">
        <v>2414</v>
      </c>
      <c r="K2210" s="356" t="s">
        <v>15063</v>
      </c>
      <c r="L2210" s="357">
        <v>4.3544</v>
      </c>
      <c r="M2210" s="357">
        <v>4.3242000000000003</v>
      </c>
      <c r="N2210" s="357">
        <v>0</v>
      </c>
      <c r="O2210" s="356">
        <f t="shared" si="68"/>
        <v>0.69355135035825333</v>
      </c>
      <c r="P2210" s="357">
        <v>0.69355135035823468</v>
      </c>
      <c r="Q2210" s="356" t="s">
        <v>15063</v>
      </c>
    </row>
    <row r="2211" spans="1:17" x14ac:dyDescent="0.25">
      <c r="A2211" s="354">
        <v>2208</v>
      </c>
      <c r="B2211" s="355" t="s">
        <v>5271</v>
      </c>
      <c r="C2211" s="355" t="s">
        <v>2396</v>
      </c>
      <c r="D2211" s="355" t="s">
        <v>1379</v>
      </c>
      <c r="E2211" s="355" t="s">
        <v>14753</v>
      </c>
      <c r="F2211" s="356" t="s">
        <v>8446</v>
      </c>
      <c r="G2211" s="356" t="s">
        <v>8447</v>
      </c>
      <c r="H2211" s="356" t="s">
        <v>8448</v>
      </c>
      <c r="I2211" s="356" t="str">
        <f t="shared" si="69"/>
        <v>RANGENAHALLI_66F01-BIDARAKERE</v>
      </c>
      <c r="J2211" s="356" t="s">
        <v>5701</v>
      </c>
      <c r="K2211" s="356" t="s">
        <v>15063</v>
      </c>
      <c r="L2211" s="357">
        <v>0.63560000000000005</v>
      </c>
      <c r="M2211" s="357">
        <v>0.57227227999999997</v>
      </c>
      <c r="N2211" s="357">
        <v>0</v>
      </c>
      <c r="O2211" s="356">
        <f t="shared" si="68"/>
        <v>9.9634550031466453</v>
      </c>
      <c r="P2211" s="357">
        <v>9.9634550031466489</v>
      </c>
      <c r="Q2211" s="356" t="s">
        <v>15063</v>
      </c>
    </row>
    <row r="2212" spans="1:17" x14ac:dyDescent="0.25">
      <c r="A2212" s="354">
        <v>2209</v>
      </c>
      <c r="B2212" s="355" t="s">
        <v>5271</v>
      </c>
      <c r="C2212" s="355" t="s">
        <v>2396</v>
      </c>
      <c r="D2212" s="355" t="s">
        <v>1379</v>
      </c>
      <c r="E2212" s="355" t="s">
        <v>14753</v>
      </c>
      <c r="F2212" s="356" t="s">
        <v>8388</v>
      </c>
      <c r="G2212" s="356" t="s">
        <v>8389</v>
      </c>
      <c r="H2212" s="356" t="s">
        <v>8390</v>
      </c>
      <c r="I2212" s="356" t="str">
        <f t="shared" si="69"/>
        <v>JAVAGONDANAHALLI_66F01-GORALADUKU</v>
      </c>
      <c r="J2212" s="356" t="s">
        <v>5701</v>
      </c>
      <c r="K2212" s="356" t="s">
        <v>15063</v>
      </c>
      <c r="L2212" s="357">
        <v>0.87246000000000001</v>
      </c>
      <c r="M2212" s="357">
        <v>0.78289799999999998</v>
      </c>
      <c r="N2212" s="357">
        <v>0</v>
      </c>
      <c r="O2212" s="356">
        <f t="shared" si="68"/>
        <v>10.265456295990651</v>
      </c>
      <c r="P2212" s="357">
        <v>10.265456295990639</v>
      </c>
      <c r="Q2212" s="356" t="s">
        <v>15063</v>
      </c>
    </row>
    <row r="2213" spans="1:17" x14ac:dyDescent="0.25">
      <c r="A2213" s="354">
        <v>2210</v>
      </c>
      <c r="B2213" s="355" t="s">
        <v>5271</v>
      </c>
      <c r="C2213" s="355" t="s">
        <v>2396</v>
      </c>
      <c r="D2213" s="355" t="s">
        <v>1379</v>
      </c>
      <c r="E2213" s="355" t="s">
        <v>14753</v>
      </c>
      <c r="F2213" s="356" t="s">
        <v>8353</v>
      </c>
      <c r="G2213" s="356" t="s">
        <v>8354</v>
      </c>
      <c r="H2213" s="356" t="s">
        <v>8355</v>
      </c>
      <c r="I2213" s="356" t="str">
        <f t="shared" si="69"/>
        <v>IMANGALA_66F01-GUILALU</v>
      </c>
      <c r="J2213" s="356" t="s">
        <v>5701</v>
      </c>
      <c r="K2213" s="356" t="s">
        <v>15063</v>
      </c>
      <c r="L2213" s="357">
        <v>0.51524000000000003</v>
      </c>
      <c r="M2213" s="357">
        <v>0.45088652400000001</v>
      </c>
      <c r="N2213" s="357">
        <v>0</v>
      </c>
      <c r="O2213" s="356">
        <f t="shared" si="68"/>
        <v>12.490000000000004</v>
      </c>
      <c r="P2213" s="357">
        <v>12.490000000000002</v>
      </c>
      <c r="Q2213" s="356" t="s">
        <v>15063</v>
      </c>
    </row>
    <row r="2214" spans="1:17" x14ac:dyDescent="0.25">
      <c r="A2214" s="354">
        <v>2211</v>
      </c>
      <c r="B2214" s="355" t="s">
        <v>5271</v>
      </c>
      <c r="C2214" s="355" t="s">
        <v>2396</v>
      </c>
      <c r="D2214" s="355" t="s">
        <v>1379</v>
      </c>
      <c r="E2214" s="355" t="s">
        <v>14753</v>
      </c>
      <c r="F2214" s="356" t="s">
        <v>8242</v>
      </c>
      <c r="G2214" s="356" t="s">
        <v>8243</v>
      </c>
      <c r="H2214" s="356" t="s">
        <v>8244</v>
      </c>
      <c r="I2214" s="356" t="str">
        <f t="shared" si="69"/>
        <v>BHARAMAGIRI_66F01-KUBARAHALLY</v>
      </c>
      <c r="J2214" s="356" t="s">
        <v>5701</v>
      </c>
      <c r="K2214" s="356" t="s">
        <v>15063</v>
      </c>
      <c r="L2214" s="357">
        <v>0.67378000000000005</v>
      </c>
      <c r="M2214" s="357">
        <v>0.60721899999999995</v>
      </c>
      <c r="N2214" s="357">
        <v>0</v>
      </c>
      <c r="O2214" s="356">
        <f t="shared" si="68"/>
        <v>9.8787438036154356</v>
      </c>
      <c r="P2214" s="357">
        <v>9.8787438036154303</v>
      </c>
      <c r="Q2214" s="356" t="s">
        <v>15063</v>
      </c>
    </row>
    <row r="2215" spans="1:17" x14ac:dyDescent="0.25">
      <c r="A2215" s="354">
        <v>2212</v>
      </c>
      <c r="B2215" s="355" t="s">
        <v>5271</v>
      </c>
      <c r="C2215" s="355" t="s">
        <v>2396</v>
      </c>
      <c r="D2215" s="355" t="s">
        <v>1379</v>
      </c>
      <c r="E2215" s="355" t="s">
        <v>14753</v>
      </c>
      <c r="F2215" s="356" t="s">
        <v>8433</v>
      </c>
      <c r="G2215" s="356" t="s">
        <v>8434</v>
      </c>
      <c r="H2215" s="356" t="s">
        <v>8435</v>
      </c>
      <c r="I2215" s="356" t="str">
        <f t="shared" si="69"/>
        <v>RANGANATHAPURA_66F01-KUNDALAGURA</v>
      </c>
      <c r="J2215" s="356" t="s">
        <v>5701</v>
      </c>
      <c r="K2215" s="356" t="s">
        <v>15063</v>
      </c>
      <c r="L2215" s="357">
        <v>0.73653999999999997</v>
      </c>
      <c r="M2215" s="357">
        <v>0.66429699999999992</v>
      </c>
      <c r="N2215" s="357">
        <v>0</v>
      </c>
      <c r="O2215" s="356">
        <f t="shared" si="68"/>
        <v>9.8084285985825694</v>
      </c>
      <c r="P2215" s="357">
        <v>9.8084285985825748</v>
      </c>
      <c r="Q2215" s="356" t="s">
        <v>15063</v>
      </c>
    </row>
    <row r="2216" spans="1:17" x14ac:dyDescent="0.25">
      <c r="A2216" s="354">
        <v>2213</v>
      </c>
      <c r="B2216" s="355" t="s">
        <v>5271</v>
      </c>
      <c r="C2216" s="355" t="s">
        <v>2396</v>
      </c>
      <c r="D2216" s="355" t="s">
        <v>1379</v>
      </c>
      <c r="E2216" s="355" t="s">
        <v>14753</v>
      </c>
      <c r="F2216" s="356" t="s">
        <v>8420</v>
      </c>
      <c r="G2216" s="356" t="s">
        <v>8421</v>
      </c>
      <c r="H2216" s="356" t="s">
        <v>8422</v>
      </c>
      <c r="I2216" s="356" t="str">
        <f t="shared" si="69"/>
        <v>PD KOTE_66F01-MADDIHALLY</v>
      </c>
      <c r="J2216" s="356" t="s">
        <v>5701</v>
      </c>
      <c r="K2216" s="356" t="s">
        <v>15063</v>
      </c>
      <c r="L2216" s="357">
        <v>0.43953999999999999</v>
      </c>
      <c r="M2216" s="357">
        <v>0.39655499999999999</v>
      </c>
      <c r="N2216" s="357">
        <v>0</v>
      </c>
      <c r="O2216" s="356">
        <f t="shared" si="68"/>
        <v>9.7795422487145647</v>
      </c>
      <c r="P2216" s="357">
        <v>9.7795422487145682</v>
      </c>
      <c r="Q2216" s="356" t="s">
        <v>15063</v>
      </c>
    </row>
    <row r="2217" spans="1:17" x14ac:dyDescent="0.25">
      <c r="A2217" s="354">
        <v>2214</v>
      </c>
      <c r="B2217" s="355" t="s">
        <v>5271</v>
      </c>
      <c r="C2217" s="355" t="s">
        <v>2396</v>
      </c>
      <c r="D2217" s="355" t="s">
        <v>1379</v>
      </c>
      <c r="E2217" s="355" t="s">
        <v>14753</v>
      </c>
      <c r="F2217" s="356" t="s">
        <v>8407</v>
      </c>
      <c r="G2217" s="356" t="s">
        <v>8408</v>
      </c>
      <c r="H2217" s="356" t="s">
        <v>8409</v>
      </c>
      <c r="I2217" s="356" t="str">
        <f t="shared" si="69"/>
        <v>MALLAPPANAHALLY_66F01-SALLABOMMANAHALLY</v>
      </c>
      <c r="J2217" s="356" t="s">
        <v>5701</v>
      </c>
      <c r="K2217" s="356" t="s">
        <v>15063</v>
      </c>
      <c r="L2217" s="357">
        <v>0.71920000000000006</v>
      </c>
      <c r="M2217" s="357">
        <v>0.64648899999999998</v>
      </c>
      <c r="N2217" s="357">
        <v>0</v>
      </c>
      <c r="O2217" s="356">
        <f t="shared" si="68"/>
        <v>10.109983314794226</v>
      </c>
      <c r="P2217" s="357">
        <v>10.109983314794224</v>
      </c>
      <c r="Q2217" s="356" t="s">
        <v>15063</v>
      </c>
    </row>
    <row r="2218" spans="1:17" x14ac:dyDescent="0.25">
      <c r="A2218" s="354">
        <v>2215</v>
      </c>
      <c r="B2218" s="355" t="s">
        <v>5271</v>
      </c>
      <c r="C2218" s="355" t="s">
        <v>2396</v>
      </c>
      <c r="D2218" s="355" t="s">
        <v>1379</v>
      </c>
      <c r="E2218" s="355" t="s">
        <v>14753</v>
      </c>
      <c r="F2218" s="356" t="s">
        <v>8288</v>
      </c>
      <c r="G2218" s="356" t="s">
        <v>8289</v>
      </c>
      <c r="H2218" s="356" t="s">
        <v>8290</v>
      </c>
      <c r="I2218" s="356" t="str">
        <f t="shared" si="69"/>
        <v>HINDASGHATTA_66F01-YELLADAKERE</v>
      </c>
      <c r="J2218" s="356" t="s">
        <v>5701</v>
      </c>
      <c r="K2218" s="356" t="s">
        <v>15063</v>
      </c>
      <c r="L2218" s="357">
        <v>0.80674000000000001</v>
      </c>
      <c r="M2218" s="357">
        <v>0.725912</v>
      </c>
      <c r="N2218" s="357">
        <v>0</v>
      </c>
      <c r="O2218" s="356">
        <f t="shared" si="68"/>
        <v>10.019089173711482</v>
      </c>
      <c r="P2218" s="357">
        <v>12.521542093630178</v>
      </c>
      <c r="Q2218" s="356" t="s">
        <v>15063</v>
      </c>
    </row>
    <row r="2219" spans="1:17" x14ac:dyDescent="0.25">
      <c r="A2219" s="354">
        <v>2216</v>
      </c>
      <c r="B2219" s="355" t="s">
        <v>5271</v>
      </c>
      <c r="C2219" s="355" t="s">
        <v>2396</v>
      </c>
      <c r="D2219" s="355" t="s">
        <v>1379</v>
      </c>
      <c r="E2219" s="355" t="s">
        <v>14753</v>
      </c>
      <c r="F2219" s="356" t="s">
        <v>8265</v>
      </c>
      <c r="G2219" s="356" t="s">
        <v>8266</v>
      </c>
      <c r="H2219" s="356" t="s">
        <v>8267</v>
      </c>
      <c r="I2219" s="356" t="str">
        <f t="shared" si="69"/>
        <v>HARIYABBE_66F02-CHILLAHALLY</v>
      </c>
      <c r="J2219" s="356" t="s">
        <v>5701</v>
      </c>
      <c r="K2219" s="356" t="s">
        <v>15063</v>
      </c>
      <c r="L2219" s="357">
        <v>1.1227800000000001</v>
      </c>
      <c r="M2219" s="357">
        <v>0.97715543400000004</v>
      </c>
      <c r="N2219" s="357">
        <v>0</v>
      </c>
      <c r="O2219" s="356">
        <f t="shared" si="68"/>
        <v>12.970000000000004</v>
      </c>
      <c r="P2219" s="357">
        <v>12.970000000000004</v>
      </c>
      <c r="Q2219" s="356" t="s">
        <v>15063</v>
      </c>
    </row>
    <row r="2220" spans="1:17" x14ac:dyDescent="0.25">
      <c r="A2220" s="354">
        <v>2217</v>
      </c>
      <c r="B2220" s="355" t="s">
        <v>5271</v>
      </c>
      <c r="C2220" s="355" t="s">
        <v>2396</v>
      </c>
      <c r="D2220" s="355" t="s">
        <v>1379</v>
      </c>
      <c r="E2220" s="355" t="s">
        <v>14753</v>
      </c>
      <c r="F2220" s="356" t="s">
        <v>8242</v>
      </c>
      <c r="G2220" s="356" t="s">
        <v>8245</v>
      </c>
      <c r="H2220" s="356" t="s">
        <v>8246</v>
      </c>
      <c r="I2220" s="356" t="str">
        <f t="shared" si="69"/>
        <v>BHARAMAGIRI_66F02-LAKKIHALLI</v>
      </c>
      <c r="J2220" s="356" t="s">
        <v>5701</v>
      </c>
      <c r="K2220" s="356" t="s">
        <v>15063</v>
      </c>
      <c r="L2220" s="357">
        <v>1.2646200000000001</v>
      </c>
      <c r="M2220" s="357">
        <v>1.115141916</v>
      </c>
      <c r="N2220" s="357">
        <v>0</v>
      </c>
      <c r="O2220" s="356">
        <f t="shared" si="68"/>
        <v>11.820000000000004</v>
      </c>
      <c r="P2220" s="357">
        <v>11.819999999999997</v>
      </c>
      <c r="Q2220" s="356" t="s">
        <v>15063</v>
      </c>
    </row>
    <row r="2221" spans="1:17" x14ac:dyDescent="0.25">
      <c r="A2221" s="354">
        <v>2218</v>
      </c>
      <c r="B2221" s="355" t="s">
        <v>5271</v>
      </c>
      <c r="C2221" s="355" t="s">
        <v>2396</v>
      </c>
      <c r="D2221" s="355" t="s">
        <v>1379</v>
      </c>
      <c r="E2221" s="355" t="s">
        <v>14753</v>
      </c>
      <c r="F2221" s="356" t="s">
        <v>8288</v>
      </c>
      <c r="G2221" s="356" t="s">
        <v>8291</v>
      </c>
      <c r="H2221" s="356" t="s">
        <v>8292</v>
      </c>
      <c r="I2221" s="356" t="str">
        <f t="shared" si="69"/>
        <v>HINDASGHATTA_66F02-MAVINAMADU</v>
      </c>
      <c r="J2221" s="356" t="s">
        <v>5701</v>
      </c>
      <c r="K2221" s="356" t="s">
        <v>15063</v>
      </c>
      <c r="L2221" s="357">
        <v>0.86504000000000003</v>
      </c>
      <c r="M2221" s="357">
        <v>0.77876100000000004</v>
      </c>
      <c r="N2221" s="357">
        <v>0</v>
      </c>
      <c r="O2221" s="356">
        <f t="shared" si="68"/>
        <v>9.9739896420974752</v>
      </c>
      <c r="P2221" s="357">
        <v>9.9739896420974574</v>
      </c>
      <c r="Q2221" s="356" t="s">
        <v>15063</v>
      </c>
    </row>
    <row r="2222" spans="1:17" x14ac:dyDescent="0.25">
      <c r="A2222" s="354">
        <v>2219</v>
      </c>
      <c r="B2222" s="355" t="s">
        <v>5271</v>
      </c>
      <c r="C2222" s="355" t="s">
        <v>2396</v>
      </c>
      <c r="D2222" s="355" t="s">
        <v>1379</v>
      </c>
      <c r="E2222" s="355" t="s">
        <v>14753</v>
      </c>
      <c r="F2222" s="356" t="s">
        <v>5458</v>
      </c>
      <c r="G2222" s="356"/>
      <c r="H2222" s="356" t="s">
        <v>8341</v>
      </c>
      <c r="I2222" s="356" t="str">
        <f t="shared" si="69"/>
        <v>HIRIYUR_66F02-NJY LAKAVANAHALLI</v>
      </c>
      <c r="J2222" s="356"/>
      <c r="K2222" s="356" t="s">
        <v>15063</v>
      </c>
      <c r="L2222" s="357" t="e">
        <v>#N/A</v>
      </c>
      <c r="M2222" s="357">
        <v>0</v>
      </c>
      <c r="N2222" s="357" t="e">
        <v>#N/A</v>
      </c>
      <c r="O2222" s="356" t="e">
        <f t="shared" si="68"/>
        <v>#N/A</v>
      </c>
      <c r="P2222" s="357" t="e">
        <v>#DIV/0!</v>
      </c>
      <c r="Q2222" s="356" t="s">
        <v>15063</v>
      </c>
    </row>
    <row r="2223" spans="1:17" x14ac:dyDescent="0.25">
      <c r="A2223" s="354">
        <v>2220</v>
      </c>
      <c r="B2223" s="355" t="s">
        <v>5271</v>
      </c>
      <c r="C2223" s="355" t="s">
        <v>2396</v>
      </c>
      <c r="D2223" s="355" t="s">
        <v>1379</v>
      </c>
      <c r="E2223" s="355" t="s">
        <v>14753</v>
      </c>
      <c r="F2223" s="356" t="s">
        <v>8388</v>
      </c>
      <c r="G2223" s="356" t="s">
        <v>8391</v>
      </c>
      <c r="H2223" s="356" t="s">
        <v>8392</v>
      </c>
      <c r="I2223" s="356" t="str">
        <f t="shared" si="69"/>
        <v>JAVAGONDANAHALLI_66F02-NJYANESIDRI</v>
      </c>
      <c r="J2223" s="356" t="s">
        <v>5706</v>
      </c>
      <c r="K2223" s="356" t="s">
        <v>15063</v>
      </c>
      <c r="L2223" s="357">
        <v>0.89789999999999992</v>
      </c>
      <c r="M2223" s="357">
        <v>0.81126860000000001</v>
      </c>
      <c r="N2223" s="357">
        <v>0</v>
      </c>
      <c r="O2223" s="356">
        <f t="shared" si="68"/>
        <v>9.6482236329212512</v>
      </c>
      <c r="P2223" s="357">
        <v>30.710746471884288</v>
      </c>
      <c r="Q2223" s="356" t="s">
        <v>15063</v>
      </c>
    </row>
    <row r="2224" spans="1:17" x14ac:dyDescent="0.25">
      <c r="A2224" s="354">
        <v>2221</v>
      </c>
      <c r="B2224" s="355" t="s">
        <v>5271</v>
      </c>
      <c r="C2224" s="355" t="s">
        <v>2396</v>
      </c>
      <c r="D2224" s="355" t="s">
        <v>1379</v>
      </c>
      <c r="E2224" s="355" t="s">
        <v>14753</v>
      </c>
      <c r="F2224" s="356" t="s">
        <v>8420</v>
      </c>
      <c r="G2224" s="356" t="s">
        <v>8423</v>
      </c>
      <c r="H2224" s="356" t="s">
        <v>8424</v>
      </c>
      <c r="I2224" s="356" t="str">
        <f t="shared" si="69"/>
        <v>PD KOTE_66F02-PD-KOTE</v>
      </c>
      <c r="J2224" s="356" t="s">
        <v>5701</v>
      </c>
      <c r="K2224" s="356" t="s">
        <v>15063</v>
      </c>
      <c r="L2224" s="357">
        <v>0.78766000000000003</v>
      </c>
      <c r="M2224" s="357">
        <v>0.70866000000000007</v>
      </c>
      <c r="N2224" s="357">
        <v>0</v>
      </c>
      <c r="O2224" s="356">
        <f t="shared" si="68"/>
        <v>10.029708249752426</v>
      </c>
      <c r="P2224" s="357">
        <v>10.029708249752423</v>
      </c>
      <c r="Q2224" s="356" t="s">
        <v>15063</v>
      </c>
    </row>
    <row r="2225" spans="1:17" x14ac:dyDescent="0.25">
      <c r="A2225" s="354">
        <v>2222</v>
      </c>
      <c r="B2225" s="355" t="s">
        <v>5271</v>
      </c>
      <c r="C2225" s="355" t="s">
        <v>2396</v>
      </c>
      <c r="D2225" s="355" t="s">
        <v>1379</v>
      </c>
      <c r="E2225" s="355" t="s">
        <v>14753</v>
      </c>
      <c r="F2225" s="356" t="s">
        <v>8317</v>
      </c>
      <c r="G2225" s="356" t="s">
        <v>8318</v>
      </c>
      <c r="H2225" s="356" t="s">
        <v>8319</v>
      </c>
      <c r="I2225" s="356" t="str">
        <f t="shared" si="69"/>
        <v>HIRIYUR_220F02-RANGENAHALLI</v>
      </c>
      <c r="J2225" s="356" t="s">
        <v>5701</v>
      </c>
      <c r="K2225" s="356" t="s">
        <v>15063</v>
      </c>
      <c r="L2225" s="357">
        <v>0.8286</v>
      </c>
      <c r="M2225" s="357">
        <v>0.7449595</v>
      </c>
      <c r="N2225" s="357">
        <v>0</v>
      </c>
      <c r="O2225" s="356">
        <f t="shared" si="68"/>
        <v>10.094195027757664</v>
      </c>
      <c r="P2225" s="357">
        <v>10.094195027757669</v>
      </c>
      <c r="Q2225" s="356" t="s">
        <v>15063</v>
      </c>
    </row>
    <row r="2226" spans="1:17" x14ac:dyDescent="0.25">
      <c r="A2226" s="354">
        <v>2223</v>
      </c>
      <c r="B2226" s="355" t="s">
        <v>5271</v>
      </c>
      <c r="C2226" s="355" t="s">
        <v>2396</v>
      </c>
      <c r="D2226" s="355" t="s">
        <v>1379</v>
      </c>
      <c r="E2226" s="355" t="s">
        <v>14753</v>
      </c>
      <c r="F2226" s="356" t="s">
        <v>8446</v>
      </c>
      <c r="G2226" s="356" t="s">
        <v>8449</v>
      </c>
      <c r="H2226" s="356" t="s">
        <v>8450</v>
      </c>
      <c r="I2226" s="356" t="str">
        <f t="shared" si="69"/>
        <v>RANGENAHALLI_66F02-SHIVAGANGA</v>
      </c>
      <c r="J2226" s="356" t="s">
        <v>5701</v>
      </c>
      <c r="K2226" s="356" t="s">
        <v>15063</v>
      </c>
      <c r="L2226" s="357">
        <v>0.24059999999999998</v>
      </c>
      <c r="M2226" s="357">
        <v>0.21793499999999999</v>
      </c>
      <c r="N2226" s="357">
        <v>0</v>
      </c>
      <c r="O2226" s="356">
        <f t="shared" si="68"/>
        <v>9.4201995012468807</v>
      </c>
      <c r="P2226" s="357">
        <v>9.4201995012468842</v>
      </c>
      <c r="Q2226" s="356" t="s">
        <v>15063</v>
      </c>
    </row>
    <row r="2227" spans="1:17" x14ac:dyDescent="0.25">
      <c r="A2227" s="354">
        <v>2224</v>
      </c>
      <c r="B2227" s="355" t="s">
        <v>5271</v>
      </c>
      <c r="C2227" s="355" t="s">
        <v>2396</v>
      </c>
      <c r="D2227" s="355" t="s">
        <v>1379</v>
      </c>
      <c r="E2227" s="355" t="s">
        <v>14753</v>
      </c>
      <c r="F2227" s="356" t="s">
        <v>8353</v>
      </c>
      <c r="G2227" s="356" t="s">
        <v>8356</v>
      </c>
      <c r="H2227" s="356" t="s">
        <v>8357</v>
      </c>
      <c r="I2227" s="356" t="str">
        <f t="shared" si="69"/>
        <v>IMANGALA_66F02-TAVANDI</v>
      </c>
      <c r="J2227" s="356" t="s">
        <v>5701</v>
      </c>
      <c r="K2227" s="356" t="s">
        <v>15063</v>
      </c>
      <c r="L2227" s="357">
        <v>0.71931999999999996</v>
      </c>
      <c r="M2227" s="357">
        <v>0.6165291719999999</v>
      </c>
      <c r="N2227" s="357">
        <v>0</v>
      </c>
      <c r="O2227" s="356">
        <f t="shared" si="68"/>
        <v>14.290000000000008</v>
      </c>
      <c r="P2227" s="357">
        <v>17.733464317278269</v>
      </c>
      <c r="Q2227" s="356" t="s">
        <v>15063</v>
      </c>
    </row>
    <row r="2228" spans="1:17" x14ac:dyDescent="0.25">
      <c r="A2228" s="354">
        <v>2225</v>
      </c>
      <c r="B2228" s="355" t="s">
        <v>5271</v>
      </c>
      <c r="C2228" s="355" t="s">
        <v>2396</v>
      </c>
      <c r="D2228" s="355" t="s">
        <v>1379</v>
      </c>
      <c r="E2228" s="355" t="s">
        <v>14753</v>
      </c>
      <c r="F2228" s="356" t="s">
        <v>8446</v>
      </c>
      <c r="G2228" s="356" t="s">
        <v>8451</v>
      </c>
      <c r="H2228" s="356" t="s">
        <v>8452</v>
      </c>
      <c r="I2228" s="356" t="str">
        <f t="shared" si="69"/>
        <v>RANGENAHALLI_66F03-AMBALAGERE</v>
      </c>
      <c r="J2228" s="356" t="s">
        <v>5701</v>
      </c>
      <c r="K2228" s="356" t="s">
        <v>15063</v>
      </c>
      <c r="L2228" s="357">
        <v>0.55099999999999993</v>
      </c>
      <c r="M2228" s="357">
        <v>0.49627250000000001</v>
      </c>
      <c r="N2228" s="357">
        <v>0</v>
      </c>
      <c r="O2228" s="356">
        <f t="shared" si="68"/>
        <v>9.9323956442831101</v>
      </c>
      <c r="P2228" s="357">
        <v>9.9323956442830976</v>
      </c>
      <c r="Q2228" s="356" t="s">
        <v>15063</v>
      </c>
    </row>
    <row r="2229" spans="1:17" x14ac:dyDescent="0.25">
      <c r="A2229" s="354">
        <v>2226</v>
      </c>
      <c r="B2229" s="355" t="s">
        <v>5271</v>
      </c>
      <c r="C2229" s="355" t="s">
        <v>2396</v>
      </c>
      <c r="D2229" s="355" t="s">
        <v>1379</v>
      </c>
      <c r="E2229" s="355" t="s">
        <v>14753</v>
      </c>
      <c r="F2229" s="356" t="s">
        <v>8317</v>
      </c>
      <c r="G2229" s="356" t="s">
        <v>8320</v>
      </c>
      <c r="H2229" s="356" t="s">
        <v>8321</v>
      </c>
      <c r="I2229" s="356" t="str">
        <f t="shared" si="69"/>
        <v>HIRIYUR_220F03-BEERANAHALLI</v>
      </c>
      <c r="J2229" s="356" t="s">
        <v>5701</v>
      </c>
      <c r="K2229" s="356" t="s">
        <v>15063</v>
      </c>
      <c r="L2229" s="357">
        <v>0.71320000000000006</v>
      </c>
      <c r="M2229" s="357">
        <v>0.64272949999999995</v>
      </c>
      <c r="N2229" s="357">
        <v>0</v>
      </c>
      <c r="O2229" s="356">
        <f t="shared" si="68"/>
        <v>9.8808889512058471</v>
      </c>
      <c r="P2229" s="357">
        <v>9.8808889512058578</v>
      </c>
      <c r="Q2229" s="356" t="s">
        <v>15063</v>
      </c>
    </row>
    <row r="2230" spans="1:17" x14ac:dyDescent="0.25">
      <c r="A2230" s="354">
        <v>2227</v>
      </c>
      <c r="B2230" s="355" t="s">
        <v>5271</v>
      </c>
      <c r="C2230" s="355" t="s">
        <v>2396</v>
      </c>
      <c r="D2230" s="355" t="s">
        <v>1379</v>
      </c>
      <c r="E2230" s="355" t="s">
        <v>14753</v>
      </c>
      <c r="F2230" s="356" t="s">
        <v>8420</v>
      </c>
      <c r="G2230" s="356" t="s">
        <v>8425</v>
      </c>
      <c r="H2230" s="356" t="s">
        <v>8426</v>
      </c>
      <c r="I2230" s="356" t="str">
        <f t="shared" si="69"/>
        <v>PD KOTE_66F03-BEJJIHALLI</v>
      </c>
      <c r="J2230" s="356" t="s">
        <v>5701</v>
      </c>
      <c r="K2230" s="356" t="s">
        <v>15063</v>
      </c>
      <c r="L2230" s="357">
        <v>0.83757999999999999</v>
      </c>
      <c r="M2230" s="357">
        <v>0.75319150000000001</v>
      </c>
      <c r="N2230" s="357">
        <v>0</v>
      </c>
      <c r="O2230" s="356">
        <f t="shared" si="68"/>
        <v>10.075276391508869</v>
      </c>
      <c r="P2230" s="357">
        <v>10.075276391508869</v>
      </c>
      <c r="Q2230" s="356" t="s">
        <v>15063</v>
      </c>
    </row>
    <row r="2231" spans="1:17" x14ac:dyDescent="0.25">
      <c r="A2231" s="354">
        <v>2228</v>
      </c>
      <c r="B2231" s="355" t="s">
        <v>5271</v>
      </c>
      <c r="C2231" s="355" t="s">
        <v>2396</v>
      </c>
      <c r="D2231" s="355" t="s">
        <v>1379</v>
      </c>
      <c r="E2231" s="355" t="s">
        <v>14753</v>
      </c>
      <c r="F2231" s="356" t="s">
        <v>8353</v>
      </c>
      <c r="G2231" s="356" t="s">
        <v>8358</v>
      </c>
      <c r="H2231" s="356" t="s">
        <v>8359</v>
      </c>
      <c r="I2231" s="356" t="str">
        <f t="shared" si="69"/>
        <v>IMANGALA_66F03-BHARAMPURA</v>
      </c>
      <c r="J2231" s="356" t="s">
        <v>5701</v>
      </c>
      <c r="K2231" s="356" t="s">
        <v>15063</v>
      </c>
      <c r="L2231" s="357">
        <v>0.84265999999999996</v>
      </c>
      <c r="M2231" s="357">
        <v>0.75356850000000009</v>
      </c>
      <c r="N2231" s="357">
        <v>0</v>
      </c>
      <c r="O2231" s="356">
        <f t="shared" si="68"/>
        <v>10.572650891225392</v>
      </c>
      <c r="P2231" s="357">
        <v>10.572650891225388</v>
      </c>
      <c r="Q2231" s="356" t="s">
        <v>15063</v>
      </c>
    </row>
    <row r="2232" spans="1:17" x14ac:dyDescent="0.25">
      <c r="A2232" s="354">
        <v>2229</v>
      </c>
      <c r="B2232" s="355" t="s">
        <v>5271</v>
      </c>
      <c r="C2232" s="355" t="s">
        <v>2396</v>
      </c>
      <c r="D2232" s="355" t="s">
        <v>1379</v>
      </c>
      <c r="E2232" s="355" t="s">
        <v>14753</v>
      </c>
      <c r="F2232" s="356" t="s">
        <v>8407</v>
      </c>
      <c r="G2232" s="356" t="s">
        <v>8410</v>
      </c>
      <c r="H2232" s="356" t="s">
        <v>8411</v>
      </c>
      <c r="I2232" s="356" t="str">
        <f t="shared" si="69"/>
        <v>MALLAPPANAHALLY_66F03-HARTHIKOTE</v>
      </c>
      <c r="J2232" s="356" t="s">
        <v>5701</v>
      </c>
      <c r="K2232" s="356" t="s">
        <v>15063</v>
      </c>
      <c r="L2232" s="357">
        <v>0.83219999999999994</v>
      </c>
      <c r="M2232" s="357">
        <v>0.77125500000000002</v>
      </c>
      <c r="N2232" s="357">
        <v>0</v>
      </c>
      <c r="O2232" s="356">
        <f t="shared" si="68"/>
        <v>7.3233597692862196</v>
      </c>
      <c r="P2232" s="357">
        <v>67.144007328265488</v>
      </c>
      <c r="Q2232" s="356" t="s">
        <v>15063</v>
      </c>
    </row>
    <row r="2233" spans="1:17" x14ac:dyDescent="0.25">
      <c r="A2233" s="354">
        <v>2230</v>
      </c>
      <c r="B2233" s="355" t="s">
        <v>5271</v>
      </c>
      <c r="C2233" s="355" t="s">
        <v>2396</v>
      </c>
      <c r="D2233" s="355" t="s">
        <v>1379</v>
      </c>
      <c r="E2233" s="355" t="s">
        <v>14753</v>
      </c>
      <c r="F2233" s="356" t="s">
        <v>8388</v>
      </c>
      <c r="G2233" s="356" t="s">
        <v>8393</v>
      </c>
      <c r="H2233" s="356" t="s">
        <v>8394</v>
      </c>
      <c r="I2233" s="356" t="str">
        <f t="shared" si="69"/>
        <v>JAVAGONDANAHALLI_66F03-JAVAGONDANAHALLI</v>
      </c>
      <c r="J2233" s="356" t="s">
        <v>5701</v>
      </c>
      <c r="K2233" s="356" t="s">
        <v>15063</v>
      </c>
      <c r="L2233" s="357">
        <v>1.6167599999999998</v>
      </c>
      <c r="M2233" s="357">
        <v>1.4031860039999997</v>
      </c>
      <c r="N2233" s="357">
        <v>0</v>
      </c>
      <c r="O2233" s="356">
        <f t="shared" si="68"/>
        <v>13.210000000000004</v>
      </c>
      <c r="P2233" s="357">
        <v>13.209999999999999</v>
      </c>
      <c r="Q2233" s="356" t="s">
        <v>15063</v>
      </c>
    </row>
    <row r="2234" spans="1:17" x14ac:dyDescent="0.25">
      <c r="A2234" s="354">
        <v>2231</v>
      </c>
      <c r="B2234" s="355" t="s">
        <v>5271</v>
      </c>
      <c r="C2234" s="355" t="s">
        <v>2396</v>
      </c>
      <c r="D2234" s="355" t="s">
        <v>1379</v>
      </c>
      <c r="E2234" s="355" t="s">
        <v>14753</v>
      </c>
      <c r="F2234" s="356" t="s">
        <v>5458</v>
      </c>
      <c r="G2234" s="356" t="s">
        <v>8342</v>
      </c>
      <c r="H2234" s="356" t="s">
        <v>8343</v>
      </c>
      <c r="I2234" s="356" t="str">
        <f t="shared" si="69"/>
        <v>HIRIYUR_66F03-NJYDODDAGHATTA</v>
      </c>
      <c r="J2234" s="356" t="s">
        <v>5706</v>
      </c>
      <c r="K2234" s="356" t="s">
        <v>15063</v>
      </c>
      <c r="L2234" s="357">
        <v>0.12096</v>
      </c>
      <c r="M2234" s="357">
        <v>0.10475509999999999</v>
      </c>
      <c r="N2234" s="357">
        <v>0</v>
      </c>
      <c r="O2234" s="356">
        <f t="shared" si="68"/>
        <v>13.396908068783075</v>
      </c>
      <c r="P2234" s="357">
        <v>31.226711878451962</v>
      </c>
      <c r="Q2234" s="356" t="s">
        <v>15063</v>
      </c>
    </row>
    <row r="2235" spans="1:17" x14ac:dyDescent="0.25">
      <c r="A2235" s="354">
        <v>2232</v>
      </c>
      <c r="B2235" s="355" t="s">
        <v>5271</v>
      </c>
      <c r="C2235" s="355" t="s">
        <v>2396</v>
      </c>
      <c r="D2235" s="355" t="s">
        <v>1379</v>
      </c>
      <c r="E2235" s="355" t="s">
        <v>14753</v>
      </c>
      <c r="F2235" s="356" t="s">
        <v>8242</v>
      </c>
      <c r="G2235" s="356" t="s">
        <v>8247</v>
      </c>
      <c r="H2235" s="356" t="s">
        <v>8248</v>
      </c>
      <c r="I2235" s="356" t="str">
        <f t="shared" si="69"/>
        <v>BHARAMAGIRI_66F03-NJYMARIKANUVE</v>
      </c>
      <c r="J2235" s="356" t="s">
        <v>5706</v>
      </c>
      <c r="K2235" s="356" t="s">
        <v>15063</v>
      </c>
      <c r="L2235" s="357">
        <v>0.38583999999999996</v>
      </c>
      <c r="M2235" s="357">
        <v>0.33600200000000002</v>
      </c>
      <c r="N2235" s="357">
        <v>0</v>
      </c>
      <c r="O2235" s="356">
        <f t="shared" si="68"/>
        <v>12.916753058262479</v>
      </c>
      <c r="P2235" s="357">
        <v>33.058962658054</v>
      </c>
      <c r="Q2235" s="356" t="s">
        <v>15063</v>
      </c>
    </row>
    <row r="2236" spans="1:17" x14ac:dyDescent="0.25">
      <c r="A2236" s="354">
        <v>2233</v>
      </c>
      <c r="B2236" s="355" t="s">
        <v>5271</v>
      </c>
      <c r="C2236" s="355" t="s">
        <v>2396</v>
      </c>
      <c r="D2236" s="355" t="s">
        <v>1379</v>
      </c>
      <c r="E2236" s="355" t="s">
        <v>14753</v>
      </c>
      <c r="F2236" s="356" t="s">
        <v>8288</v>
      </c>
      <c r="G2236" s="356" t="s">
        <v>8293</v>
      </c>
      <c r="H2236" s="356" t="s">
        <v>8294</v>
      </c>
      <c r="I2236" s="356" t="str">
        <f t="shared" si="69"/>
        <v>HINDASGHATTA_66F03-RANGAPURA</v>
      </c>
      <c r="J2236" s="356" t="s">
        <v>5701</v>
      </c>
      <c r="K2236" s="356" t="s">
        <v>15063</v>
      </c>
      <c r="L2236" s="357">
        <v>0</v>
      </c>
      <c r="M2236" s="357">
        <v>1.8550802599999998</v>
      </c>
      <c r="N2236" s="357">
        <v>0</v>
      </c>
      <c r="O2236" s="356" t="e">
        <f t="shared" si="68"/>
        <v>#DIV/0!</v>
      </c>
      <c r="P2236" s="357" t="e">
        <v>#DIV/0!</v>
      </c>
      <c r="Q2236" s="356" t="s">
        <v>15063</v>
      </c>
    </row>
    <row r="2237" spans="1:17" x14ac:dyDescent="0.25">
      <c r="A2237" s="354">
        <v>2234</v>
      </c>
      <c r="B2237" s="355" t="s">
        <v>5271</v>
      </c>
      <c r="C2237" s="355" t="s">
        <v>2396</v>
      </c>
      <c r="D2237" s="355" t="s">
        <v>1379</v>
      </c>
      <c r="E2237" s="355" t="s">
        <v>14753</v>
      </c>
      <c r="F2237" s="356" t="s">
        <v>8433</v>
      </c>
      <c r="G2237" s="356" t="s">
        <v>8436</v>
      </c>
      <c r="H2237" s="356" t="s">
        <v>8437</v>
      </c>
      <c r="I2237" s="356" t="str">
        <f t="shared" si="69"/>
        <v>RANGANATHAPURA_66F03-UPPALAGERE</v>
      </c>
      <c r="J2237" s="356" t="s">
        <v>5701</v>
      </c>
      <c r="K2237" s="356" t="s">
        <v>15063</v>
      </c>
      <c r="L2237" s="357">
        <v>0.50002000000000002</v>
      </c>
      <c r="M2237" s="357">
        <v>0.451233</v>
      </c>
      <c r="N2237" s="357">
        <v>0</v>
      </c>
      <c r="O2237" s="356">
        <f t="shared" si="68"/>
        <v>9.7570097196112204</v>
      </c>
      <c r="P2237" s="357">
        <v>9.7570097196112098</v>
      </c>
      <c r="Q2237" s="356" t="s">
        <v>15063</v>
      </c>
    </row>
    <row r="2238" spans="1:17" x14ac:dyDescent="0.25">
      <c r="A2238" s="354">
        <v>2235</v>
      </c>
      <c r="B2238" s="355" t="s">
        <v>5271</v>
      </c>
      <c r="C2238" s="355" t="s">
        <v>2396</v>
      </c>
      <c r="D2238" s="355" t="s">
        <v>1379</v>
      </c>
      <c r="E2238" s="355" t="s">
        <v>14753</v>
      </c>
      <c r="F2238" s="356" t="s">
        <v>5458</v>
      </c>
      <c r="G2238" s="356" t="s">
        <v>8344</v>
      </c>
      <c r="H2238" s="356" t="s">
        <v>8345</v>
      </c>
      <c r="I2238" s="356" t="str">
        <f t="shared" si="69"/>
        <v>HIRIYUR_66F04-ADIVALA</v>
      </c>
      <c r="J2238" s="356" t="s">
        <v>5701</v>
      </c>
      <c r="K2238" s="356" t="s">
        <v>15063</v>
      </c>
      <c r="L2238" s="357">
        <v>0.76804000000000006</v>
      </c>
      <c r="M2238" s="357">
        <v>0.69039912000000003</v>
      </c>
      <c r="N2238" s="357">
        <v>0</v>
      </c>
      <c r="O2238" s="356">
        <f t="shared" si="68"/>
        <v>10.108963074839854</v>
      </c>
      <c r="P2238" s="357">
        <v>17.391959886658793</v>
      </c>
      <c r="Q2238" s="356" t="s">
        <v>15063</v>
      </c>
    </row>
    <row r="2239" spans="1:17" x14ac:dyDescent="0.25">
      <c r="A2239" s="354">
        <v>2236</v>
      </c>
      <c r="B2239" s="355" t="s">
        <v>5271</v>
      </c>
      <c r="C2239" s="355" t="s">
        <v>2396</v>
      </c>
      <c r="D2239" s="355" t="s">
        <v>1379</v>
      </c>
      <c r="E2239" s="355" t="s">
        <v>14753</v>
      </c>
      <c r="F2239" s="356" t="s">
        <v>8446</v>
      </c>
      <c r="G2239" s="356" t="s">
        <v>8453</v>
      </c>
      <c r="H2239" s="356" t="s">
        <v>8454</v>
      </c>
      <c r="I2239" s="356" t="str">
        <f t="shared" si="69"/>
        <v>RANGENAHALLI_66F04-BAGAVATI</v>
      </c>
      <c r="J2239" s="356" t="s">
        <v>5701</v>
      </c>
      <c r="K2239" s="356" t="s">
        <v>15063</v>
      </c>
      <c r="L2239" s="357">
        <v>0.56519999999999992</v>
      </c>
      <c r="M2239" s="357">
        <v>0.50548850000000001</v>
      </c>
      <c r="N2239" s="357">
        <v>0</v>
      </c>
      <c r="O2239" s="356">
        <f t="shared" si="68"/>
        <v>10.564667374380738</v>
      </c>
      <c r="P2239" s="357">
        <v>15.131024208235599</v>
      </c>
      <c r="Q2239" s="356" t="s">
        <v>15063</v>
      </c>
    </row>
    <row r="2240" spans="1:17" x14ac:dyDescent="0.25">
      <c r="A2240" s="354">
        <v>2237</v>
      </c>
      <c r="B2240" s="355" t="s">
        <v>5271</v>
      </c>
      <c r="C2240" s="355" t="s">
        <v>2396</v>
      </c>
      <c r="D2240" s="355" t="s">
        <v>1379</v>
      </c>
      <c r="E2240" s="355" t="s">
        <v>14753</v>
      </c>
      <c r="F2240" s="356" t="s">
        <v>8420</v>
      </c>
      <c r="G2240" s="356" t="s">
        <v>8427</v>
      </c>
      <c r="H2240" s="356" t="s">
        <v>8428</v>
      </c>
      <c r="I2240" s="356" t="str">
        <f t="shared" si="69"/>
        <v>PD KOTE_66F04-CHIRTHAHALLI</v>
      </c>
      <c r="J2240" s="356" t="s">
        <v>5701</v>
      </c>
      <c r="K2240" s="356" t="s">
        <v>15063</v>
      </c>
      <c r="L2240" s="357">
        <v>1.0589200000000001</v>
      </c>
      <c r="M2240" s="357">
        <v>0.95252099999999995</v>
      </c>
      <c r="N2240" s="357">
        <v>0</v>
      </c>
      <c r="O2240" s="356">
        <f t="shared" si="68"/>
        <v>10.047878971027096</v>
      </c>
      <c r="P2240" s="357">
        <v>10.047878971027091</v>
      </c>
      <c r="Q2240" s="356" t="s">
        <v>15063</v>
      </c>
    </row>
    <row r="2241" spans="1:17" x14ac:dyDescent="0.25">
      <c r="A2241" s="354">
        <v>2238</v>
      </c>
      <c r="B2241" s="355" t="s">
        <v>5271</v>
      </c>
      <c r="C2241" s="355" t="s">
        <v>2396</v>
      </c>
      <c r="D2241" s="355" t="s">
        <v>1379</v>
      </c>
      <c r="E2241" s="355" t="s">
        <v>14753</v>
      </c>
      <c r="F2241" s="356" t="s">
        <v>8265</v>
      </c>
      <c r="G2241" s="356" t="s">
        <v>8268</v>
      </c>
      <c r="H2241" s="356" t="s">
        <v>8269</v>
      </c>
      <c r="I2241" s="356" t="str">
        <f t="shared" si="69"/>
        <v>HARIYABBE_66F04-DHARMAPURA</v>
      </c>
      <c r="J2241" s="356" t="s">
        <v>5701</v>
      </c>
      <c r="K2241" s="356" t="s">
        <v>15063</v>
      </c>
      <c r="L2241" s="357">
        <v>1.2102600000000001</v>
      </c>
      <c r="M2241" s="357">
        <v>1.0873675</v>
      </c>
      <c r="N2241" s="357">
        <v>0</v>
      </c>
      <c r="O2241" s="356">
        <f t="shared" si="68"/>
        <v>10.15422305950788</v>
      </c>
      <c r="P2241" s="357">
        <v>11.927595469518714</v>
      </c>
      <c r="Q2241" s="356" t="s">
        <v>15063</v>
      </c>
    </row>
    <row r="2242" spans="1:17" x14ac:dyDescent="0.25">
      <c r="A2242" s="354">
        <v>2239</v>
      </c>
      <c r="B2242" s="355" t="s">
        <v>5271</v>
      </c>
      <c r="C2242" s="355" t="s">
        <v>2396</v>
      </c>
      <c r="D2242" s="355" t="s">
        <v>1379</v>
      </c>
      <c r="E2242" s="355" t="s">
        <v>14753</v>
      </c>
      <c r="F2242" s="356" t="s">
        <v>8353</v>
      </c>
      <c r="G2242" s="356" t="s">
        <v>8360</v>
      </c>
      <c r="H2242" s="356" t="s">
        <v>8361</v>
      </c>
      <c r="I2242" s="356" t="str">
        <f t="shared" si="69"/>
        <v>IMANGALA_66F04-KALLAHATTY</v>
      </c>
      <c r="J2242" s="356" t="s">
        <v>5701</v>
      </c>
      <c r="K2242" s="356" t="s">
        <v>15063</v>
      </c>
      <c r="L2242" s="357">
        <v>0.69321999999999995</v>
      </c>
      <c r="M2242" s="357">
        <v>0.62278900000000004</v>
      </c>
      <c r="N2242" s="357">
        <v>0</v>
      </c>
      <c r="O2242" s="356">
        <f t="shared" si="68"/>
        <v>10.159978073338898</v>
      </c>
      <c r="P2242" s="357">
        <v>10.159978073338893</v>
      </c>
      <c r="Q2242" s="356" t="s">
        <v>15063</v>
      </c>
    </row>
    <row r="2243" spans="1:17" x14ac:dyDescent="0.25">
      <c r="A2243" s="354">
        <v>2240</v>
      </c>
      <c r="B2243" s="355" t="s">
        <v>5271</v>
      </c>
      <c r="C2243" s="355" t="s">
        <v>2396</v>
      </c>
      <c r="D2243" s="355" t="s">
        <v>1379</v>
      </c>
      <c r="E2243" s="355" t="s">
        <v>14753</v>
      </c>
      <c r="F2243" s="356" t="s">
        <v>8388</v>
      </c>
      <c r="G2243" s="356" t="s">
        <v>8395</v>
      </c>
      <c r="H2243" s="356" t="s">
        <v>8396</v>
      </c>
      <c r="I2243" s="356" t="str">
        <f t="shared" si="69"/>
        <v>JAVAGONDANAHALLI_66F04-KTNHALLI</v>
      </c>
      <c r="J2243" s="356" t="s">
        <v>5701</v>
      </c>
      <c r="K2243" s="356" t="s">
        <v>15063</v>
      </c>
      <c r="L2243" s="357">
        <v>1.2787599999999999</v>
      </c>
      <c r="M2243" s="357">
        <v>1.1517650000000001</v>
      </c>
      <c r="N2243" s="357">
        <v>0</v>
      </c>
      <c r="O2243" s="356">
        <f t="shared" si="68"/>
        <v>9.9311051330976685</v>
      </c>
      <c r="P2243" s="357">
        <v>10.34925808581596</v>
      </c>
      <c r="Q2243" s="356" t="s">
        <v>15063</v>
      </c>
    </row>
    <row r="2244" spans="1:17" x14ac:dyDescent="0.25">
      <c r="A2244" s="354">
        <v>2241</v>
      </c>
      <c r="B2244" s="355" t="s">
        <v>5271</v>
      </c>
      <c r="C2244" s="355" t="s">
        <v>2396</v>
      </c>
      <c r="D2244" s="355" t="s">
        <v>1379</v>
      </c>
      <c r="E2244" s="355" t="s">
        <v>14753</v>
      </c>
      <c r="F2244" s="356" t="s">
        <v>8288</v>
      </c>
      <c r="G2244" s="356" t="s">
        <v>8295</v>
      </c>
      <c r="H2244" s="356" t="s">
        <v>8296</v>
      </c>
      <c r="I2244" s="356" t="str">
        <f t="shared" si="69"/>
        <v>HINDASGHATTA_66F04-SOMERAHALLY</v>
      </c>
      <c r="J2244" s="356" t="s">
        <v>5701</v>
      </c>
      <c r="K2244" s="356" t="s">
        <v>15063</v>
      </c>
      <c r="L2244" s="357">
        <v>0.91008</v>
      </c>
      <c r="M2244" s="357">
        <v>0.81845800000000002</v>
      </c>
      <c r="N2244" s="357">
        <v>0</v>
      </c>
      <c r="O2244" s="356">
        <f t="shared" ref="O2244:O2307" si="70">((L2244-N2244)-M2244)/(L2244-N2244)*100</f>
        <v>10.067466596343175</v>
      </c>
      <c r="P2244" s="357">
        <v>10.114664957983276</v>
      </c>
      <c r="Q2244" s="356" t="s">
        <v>15063</v>
      </c>
    </row>
    <row r="2245" spans="1:17" x14ac:dyDescent="0.25">
      <c r="A2245" s="354">
        <v>2242</v>
      </c>
      <c r="B2245" s="355" t="s">
        <v>5271</v>
      </c>
      <c r="C2245" s="355" t="s">
        <v>2396</v>
      </c>
      <c r="D2245" s="355" t="s">
        <v>1379</v>
      </c>
      <c r="E2245" s="355" t="s">
        <v>14753</v>
      </c>
      <c r="F2245" s="356" t="s">
        <v>8242</v>
      </c>
      <c r="G2245" s="356" t="s">
        <v>8249</v>
      </c>
      <c r="H2245" s="356" t="s">
        <v>8250</v>
      </c>
      <c r="I2245" s="356" t="str">
        <f t="shared" ref="I2245:I2308" si="71">F2245&amp;H2245</f>
        <v>BHARAMAGIRI_66F04-V.V.PURA</v>
      </c>
      <c r="J2245" s="356" t="s">
        <v>5701</v>
      </c>
      <c r="K2245" s="356" t="s">
        <v>15063</v>
      </c>
      <c r="L2245" s="357">
        <v>0.82298000000000004</v>
      </c>
      <c r="M2245" s="357">
        <v>0.71253608400000001</v>
      </c>
      <c r="N2245" s="357">
        <v>0</v>
      </c>
      <c r="O2245" s="356">
        <f t="shared" si="70"/>
        <v>13.420000000000003</v>
      </c>
      <c r="P2245" s="357">
        <v>13.419999999999998</v>
      </c>
      <c r="Q2245" s="356" t="s">
        <v>15063</v>
      </c>
    </row>
    <row r="2246" spans="1:17" x14ac:dyDescent="0.25">
      <c r="A2246" s="354">
        <v>2243</v>
      </c>
      <c r="B2246" s="355" t="s">
        <v>5271</v>
      </c>
      <c r="C2246" s="355" t="s">
        <v>2396</v>
      </c>
      <c r="D2246" s="355" t="s">
        <v>1379</v>
      </c>
      <c r="E2246" s="355" t="s">
        <v>14753</v>
      </c>
      <c r="F2246" s="356" t="s">
        <v>8317</v>
      </c>
      <c r="G2246" s="356" t="s">
        <v>8322</v>
      </c>
      <c r="H2246" s="356" t="s">
        <v>8323</v>
      </c>
      <c r="I2246" s="356" t="str">
        <f t="shared" si="71"/>
        <v>HIRIYUR_220F04-VVPURA</v>
      </c>
      <c r="J2246" s="356" t="s">
        <v>5701</v>
      </c>
      <c r="K2246" s="356" t="s">
        <v>15063</v>
      </c>
      <c r="L2246" s="357">
        <v>0.81115999999999999</v>
      </c>
      <c r="M2246" s="357">
        <v>0.73048599999999997</v>
      </c>
      <c r="N2246" s="357">
        <v>0</v>
      </c>
      <c r="O2246" s="356">
        <f t="shared" si="70"/>
        <v>9.9455101336357838</v>
      </c>
      <c r="P2246" s="357">
        <v>9.9455101336357821</v>
      </c>
      <c r="Q2246" s="356" t="s">
        <v>15063</v>
      </c>
    </row>
    <row r="2247" spans="1:17" x14ac:dyDescent="0.25">
      <c r="A2247" s="354">
        <v>2244</v>
      </c>
      <c r="B2247" s="355" t="s">
        <v>5271</v>
      </c>
      <c r="C2247" s="355" t="s">
        <v>2396</v>
      </c>
      <c r="D2247" s="355" t="s">
        <v>1379</v>
      </c>
      <c r="E2247" s="355" t="s">
        <v>14753</v>
      </c>
      <c r="F2247" s="356" t="s">
        <v>8242</v>
      </c>
      <c r="G2247" s="356" t="s">
        <v>8251</v>
      </c>
      <c r="H2247" s="356" t="s">
        <v>8252</v>
      </c>
      <c r="I2247" s="356" t="str">
        <f t="shared" si="71"/>
        <v>BHARAMAGIRI_66F05-A.V.KOTTEGE</v>
      </c>
      <c r="J2247" s="356" t="s">
        <v>5701</v>
      </c>
      <c r="K2247" s="356" t="s">
        <v>15063</v>
      </c>
      <c r="L2247" s="357">
        <v>0.73046</v>
      </c>
      <c r="M2247" s="357">
        <v>0.65903699999999998</v>
      </c>
      <c r="N2247" s="357">
        <v>0</v>
      </c>
      <c r="O2247" s="356">
        <f t="shared" si="70"/>
        <v>9.7778112422309249</v>
      </c>
      <c r="P2247" s="357">
        <v>9.7778112422309267</v>
      </c>
      <c r="Q2247" s="356" t="s">
        <v>15063</v>
      </c>
    </row>
    <row r="2248" spans="1:17" x14ac:dyDescent="0.25">
      <c r="A2248" s="354">
        <v>2245</v>
      </c>
      <c r="B2248" s="355" t="s">
        <v>5271</v>
      </c>
      <c r="C2248" s="355" t="s">
        <v>2396</v>
      </c>
      <c r="D2248" s="355" t="s">
        <v>1379</v>
      </c>
      <c r="E2248" s="355" t="s">
        <v>14753</v>
      </c>
      <c r="F2248" s="356" t="s">
        <v>8288</v>
      </c>
      <c r="G2248" s="356" t="s">
        <v>8297</v>
      </c>
      <c r="H2248" s="356" t="s">
        <v>8298</v>
      </c>
      <c r="I2248" s="356" t="str">
        <f t="shared" si="71"/>
        <v>HINDASGHATTA_66F05-ARISHINAGUNDI</v>
      </c>
      <c r="J2248" s="356" t="s">
        <v>5701</v>
      </c>
      <c r="K2248" s="356" t="s">
        <v>15063</v>
      </c>
      <c r="L2248" s="357">
        <v>1.1306400000000001</v>
      </c>
      <c r="M2248" s="357">
        <v>0.98682259200000011</v>
      </c>
      <c r="N2248" s="357">
        <v>0</v>
      </c>
      <c r="O2248" s="356">
        <f t="shared" si="70"/>
        <v>12.719999999999999</v>
      </c>
      <c r="P2248" s="357">
        <v>14.839845528593564</v>
      </c>
      <c r="Q2248" s="356" t="s">
        <v>15063</v>
      </c>
    </row>
    <row r="2249" spans="1:17" x14ac:dyDescent="0.25">
      <c r="A2249" s="354">
        <v>2246</v>
      </c>
      <c r="B2249" s="355" t="s">
        <v>5271</v>
      </c>
      <c r="C2249" s="355" t="s">
        <v>2396</v>
      </c>
      <c r="D2249" s="355" t="s">
        <v>1379</v>
      </c>
      <c r="E2249" s="355" t="s">
        <v>14753</v>
      </c>
      <c r="F2249" s="356" t="s">
        <v>8317</v>
      </c>
      <c r="G2249" s="356" t="s">
        <v>8324</v>
      </c>
      <c r="H2249" s="356" t="s">
        <v>8325</v>
      </c>
      <c r="I2249" s="356" t="str">
        <f t="shared" si="71"/>
        <v>HIRIYUR_220F05-BYDRAHALLY</v>
      </c>
      <c r="J2249" s="356" t="s">
        <v>5701</v>
      </c>
      <c r="K2249" s="356" t="s">
        <v>15063</v>
      </c>
      <c r="L2249" s="357">
        <v>0.23699999999999999</v>
      </c>
      <c r="M2249" s="357">
        <v>0.21393800000000002</v>
      </c>
      <c r="N2249" s="357">
        <v>0</v>
      </c>
      <c r="O2249" s="356">
        <f t="shared" si="70"/>
        <v>9.7308016877637016</v>
      </c>
      <c r="P2249" s="357">
        <v>9.7308016877637016</v>
      </c>
      <c r="Q2249" s="356" t="s">
        <v>15063</v>
      </c>
    </row>
    <row r="2250" spans="1:17" x14ac:dyDescent="0.25">
      <c r="A2250" s="354">
        <v>2247</v>
      </c>
      <c r="B2250" s="355" t="s">
        <v>5271</v>
      </c>
      <c r="C2250" s="355" t="s">
        <v>2396</v>
      </c>
      <c r="D2250" s="355" t="s">
        <v>1379</v>
      </c>
      <c r="E2250" s="355" t="s">
        <v>14753</v>
      </c>
      <c r="F2250" s="356" t="s">
        <v>8420</v>
      </c>
      <c r="G2250" s="356" t="s">
        <v>8429</v>
      </c>
      <c r="H2250" s="356" t="s">
        <v>8430</v>
      </c>
      <c r="I2250" s="356" t="str">
        <f t="shared" si="71"/>
        <v>PD KOTE_66F05-HALAGALADDI NJY</v>
      </c>
      <c r="J2250" s="356" t="s">
        <v>5706</v>
      </c>
      <c r="K2250" s="356" t="s">
        <v>15063</v>
      </c>
      <c r="L2250" s="357">
        <v>0.49569999999999997</v>
      </c>
      <c r="M2250" s="357">
        <v>0.44222299999999998</v>
      </c>
      <c r="N2250" s="357">
        <v>0</v>
      </c>
      <c r="O2250" s="356">
        <f t="shared" si="70"/>
        <v>10.788178333669558</v>
      </c>
      <c r="P2250" s="357">
        <v>65.984470942092656</v>
      </c>
      <c r="Q2250" s="356" t="s">
        <v>15063</v>
      </c>
    </row>
    <row r="2251" spans="1:17" x14ac:dyDescent="0.25">
      <c r="A2251" s="354">
        <v>2248</v>
      </c>
      <c r="B2251" s="355" t="s">
        <v>5271</v>
      </c>
      <c r="C2251" s="355" t="s">
        <v>2396</v>
      </c>
      <c r="D2251" s="355" t="s">
        <v>1379</v>
      </c>
      <c r="E2251" s="355" t="s">
        <v>14753</v>
      </c>
      <c r="F2251" s="356" t="s">
        <v>8407</v>
      </c>
      <c r="G2251" s="356" t="s">
        <v>8412</v>
      </c>
      <c r="H2251" s="356" t="s">
        <v>8413</v>
      </c>
      <c r="I2251" s="356" t="str">
        <f t="shared" si="71"/>
        <v>MALLAPPANAHALLY_66F05-MALLAPPANAHALLY</v>
      </c>
      <c r="J2251" s="356" t="s">
        <v>5706</v>
      </c>
      <c r="K2251" s="356" t="s">
        <v>15063</v>
      </c>
      <c r="L2251" s="357">
        <v>0.58279999999999998</v>
      </c>
      <c r="M2251" s="357">
        <v>0.51366069999999997</v>
      </c>
      <c r="N2251" s="357">
        <v>0</v>
      </c>
      <c r="O2251" s="356">
        <f t="shared" si="70"/>
        <v>11.863297872340429</v>
      </c>
      <c r="P2251" s="357">
        <v>35.161562989840114</v>
      </c>
      <c r="Q2251" s="356" t="s">
        <v>15063</v>
      </c>
    </row>
    <row r="2252" spans="1:17" x14ac:dyDescent="0.25">
      <c r="A2252" s="354">
        <v>2249</v>
      </c>
      <c r="B2252" s="355" t="s">
        <v>5271</v>
      </c>
      <c r="C2252" s="355" t="s">
        <v>2396</v>
      </c>
      <c r="D2252" s="355" t="s">
        <v>1379</v>
      </c>
      <c r="E2252" s="355" t="s">
        <v>14753</v>
      </c>
      <c r="F2252" s="356" t="s">
        <v>8446</v>
      </c>
      <c r="G2252" s="356" t="s">
        <v>8455</v>
      </c>
      <c r="H2252" s="356" t="s">
        <v>8456</v>
      </c>
      <c r="I2252" s="356" t="str">
        <f t="shared" si="71"/>
        <v>RANGENAHALLI_66F05-NJY RANGENAHALLY</v>
      </c>
      <c r="J2252" s="356" t="s">
        <v>5706</v>
      </c>
      <c r="K2252" s="356" t="s">
        <v>15063</v>
      </c>
      <c r="L2252" s="357">
        <v>0.29864000000000002</v>
      </c>
      <c r="M2252" s="357">
        <v>0.26885800000000004</v>
      </c>
      <c r="N2252" s="357">
        <v>0</v>
      </c>
      <c r="O2252" s="356">
        <f t="shared" si="70"/>
        <v>9.9725421912670686</v>
      </c>
      <c r="P2252" s="357">
        <v>67.873426911269092</v>
      </c>
      <c r="Q2252" s="356" t="s">
        <v>15063</v>
      </c>
    </row>
    <row r="2253" spans="1:17" x14ac:dyDescent="0.25">
      <c r="A2253" s="354">
        <v>2250</v>
      </c>
      <c r="B2253" s="355" t="s">
        <v>5271</v>
      </c>
      <c r="C2253" s="355" t="s">
        <v>2396</v>
      </c>
      <c r="D2253" s="355" t="s">
        <v>1379</v>
      </c>
      <c r="E2253" s="355" t="s">
        <v>14753</v>
      </c>
      <c r="F2253" s="356" t="s">
        <v>8353</v>
      </c>
      <c r="G2253" s="356" t="s">
        <v>8362</v>
      </c>
      <c r="H2253" s="356" t="s">
        <v>8363</v>
      </c>
      <c r="I2253" s="356" t="str">
        <f t="shared" si="71"/>
        <v>IMANGALA_66F05-PALAVVANAHALLY</v>
      </c>
      <c r="J2253" s="356" t="s">
        <v>5701</v>
      </c>
      <c r="K2253" s="356" t="s">
        <v>15063</v>
      </c>
      <c r="L2253" s="357">
        <v>1.33779</v>
      </c>
      <c r="M2253" s="357">
        <v>1.1458171350000002</v>
      </c>
      <c r="N2253" s="357">
        <v>0</v>
      </c>
      <c r="O2253" s="356">
        <f t="shared" si="70"/>
        <v>14.349999999999991</v>
      </c>
      <c r="P2253" s="357">
        <v>14.349999999999996</v>
      </c>
      <c r="Q2253" s="356" t="s">
        <v>15063</v>
      </c>
    </row>
    <row r="2254" spans="1:17" x14ac:dyDescent="0.25">
      <c r="A2254" s="354">
        <v>2251</v>
      </c>
      <c r="B2254" s="355" t="s">
        <v>5271</v>
      </c>
      <c r="C2254" s="355" t="s">
        <v>2396</v>
      </c>
      <c r="D2254" s="355" t="s">
        <v>1379</v>
      </c>
      <c r="E2254" s="355" t="s">
        <v>14753</v>
      </c>
      <c r="F2254" s="356" t="s">
        <v>8433</v>
      </c>
      <c r="G2254" s="356" t="s">
        <v>8438</v>
      </c>
      <c r="H2254" s="356" t="s">
        <v>8439</v>
      </c>
      <c r="I2254" s="356" t="str">
        <f t="shared" si="71"/>
        <v>RANGANATHAPURA_66F05-PITTLALI</v>
      </c>
      <c r="J2254" s="356" t="s">
        <v>5701</v>
      </c>
      <c r="K2254" s="356" t="s">
        <v>15063</v>
      </c>
      <c r="L2254" s="357">
        <v>0.79103999999999997</v>
      </c>
      <c r="M2254" s="357">
        <v>0.71522609999999998</v>
      </c>
      <c r="N2254" s="357">
        <v>0</v>
      </c>
      <c r="O2254" s="356">
        <f t="shared" si="70"/>
        <v>9.584079186893204</v>
      </c>
      <c r="P2254" s="357">
        <v>9.5840791868932129</v>
      </c>
      <c r="Q2254" s="356" t="s">
        <v>15063</v>
      </c>
    </row>
    <row r="2255" spans="1:17" x14ac:dyDescent="0.25">
      <c r="A2255" s="354">
        <v>2252</v>
      </c>
      <c r="B2255" s="355" t="s">
        <v>5271</v>
      </c>
      <c r="C2255" s="355" t="s">
        <v>2396</v>
      </c>
      <c r="D2255" s="355" t="s">
        <v>1379</v>
      </c>
      <c r="E2255" s="355" t="s">
        <v>14753</v>
      </c>
      <c r="F2255" s="356" t="s">
        <v>8265</v>
      </c>
      <c r="G2255" s="356" t="s">
        <v>8270</v>
      </c>
      <c r="H2255" s="356" t="s">
        <v>8271</v>
      </c>
      <c r="I2255" s="356" t="str">
        <f t="shared" si="71"/>
        <v>HARIYABBE_66F05-SUGUR</v>
      </c>
      <c r="J2255" s="356" t="s">
        <v>5701</v>
      </c>
      <c r="K2255" s="356" t="s">
        <v>15063</v>
      </c>
      <c r="L2255" s="357">
        <v>0.91732000000000002</v>
      </c>
      <c r="M2255" s="357">
        <v>0.82490700000000006</v>
      </c>
      <c r="N2255" s="357">
        <v>0</v>
      </c>
      <c r="O2255" s="356">
        <f t="shared" si="70"/>
        <v>10.07423799764531</v>
      </c>
      <c r="P2255" s="357">
        <v>10.534039855784272</v>
      </c>
      <c r="Q2255" s="356" t="s">
        <v>15063</v>
      </c>
    </row>
    <row r="2256" spans="1:17" x14ac:dyDescent="0.25">
      <c r="A2256" s="354">
        <v>2253</v>
      </c>
      <c r="B2256" s="355" t="s">
        <v>5271</v>
      </c>
      <c r="C2256" s="355" t="s">
        <v>2396</v>
      </c>
      <c r="D2256" s="355" t="s">
        <v>1379</v>
      </c>
      <c r="E2256" s="355" t="s">
        <v>14753</v>
      </c>
      <c r="F2256" s="356" t="s">
        <v>8433</v>
      </c>
      <c r="G2256" s="356" t="s">
        <v>8440</v>
      </c>
      <c r="H2256" s="356" t="s">
        <v>8441</v>
      </c>
      <c r="I2256" s="356" t="str">
        <f t="shared" si="71"/>
        <v>RANGANATHAPURA_66F06-ALURU</v>
      </c>
      <c r="J2256" s="356" t="s">
        <v>5701</v>
      </c>
      <c r="K2256" s="356" t="s">
        <v>15063</v>
      </c>
      <c r="L2256" s="357">
        <v>0.71272000000000002</v>
      </c>
      <c r="M2256" s="357">
        <v>0.64434100000000005</v>
      </c>
      <c r="N2256" s="357">
        <v>0</v>
      </c>
      <c r="O2256" s="356">
        <f t="shared" si="70"/>
        <v>9.5940902458188297</v>
      </c>
      <c r="P2256" s="357">
        <v>9.6649352034764</v>
      </c>
      <c r="Q2256" s="356" t="s">
        <v>15063</v>
      </c>
    </row>
    <row r="2257" spans="1:17" x14ac:dyDescent="0.25">
      <c r="A2257" s="354">
        <v>2254</v>
      </c>
      <c r="B2257" s="355" t="s">
        <v>5271</v>
      </c>
      <c r="C2257" s="355" t="s">
        <v>2396</v>
      </c>
      <c r="D2257" s="355" t="s">
        <v>1379</v>
      </c>
      <c r="E2257" s="355" t="s">
        <v>14753</v>
      </c>
      <c r="F2257" s="356" t="s">
        <v>8353</v>
      </c>
      <c r="G2257" s="356" t="s">
        <v>8364</v>
      </c>
      <c r="H2257" s="356" t="s">
        <v>8365</v>
      </c>
      <c r="I2257" s="356" t="str">
        <f t="shared" si="71"/>
        <v>IMANGALA_66F06-BURUJINAROOPPA</v>
      </c>
      <c r="J2257" s="356" t="s">
        <v>5701</v>
      </c>
      <c r="K2257" s="356" t="s">
        <v>15063</v>
      </c>
      <c r="L2257" s="357">
        <v>1.8054600000000001</v>
      </c>
      <c r="M2257" s="357">
        <v>1.5407795639999999</v>
      </c>
      <c r="N2257" s="357">
        <v>0</v>
      </c>
      <c r="O2257" s="356">
        <f t="shared" si="70"/>
        <v>14.660000000000007</v>
      </c>
      <c r="P2257" s="357">
        <v>14.660000000000018</v>
      </c>
      <c r="Q2257" s="356" t="s">
        <v>15063</v>
      </c>
    </row>
    <row r="2258" spans="1:17" x14ac:dyDescent="0.25">
      <c r="A2258" s="354">
        <v>2255</v>
      </c>
      <c r="B2258" s="355" t="s">
        <v>5271</v>
      </c>
      <c r="C2258" s="355" t="s">
        <v>2396</v>
      </c>
      <c r="D2258" s="355" t="s">
        <v>1379</v>
      </c>
      <c r="E2258" s="355" t="s">
        <v>14753</v>
      </c>
      <c r="F2258" s="356" t="s">
        <v>8242</v>
      </c>
      <c r="G2258" s="356" t="s">
        <v>8253</v>
      </c>
      <c r="H2258" s="356" t="s">
        <v>8254</v>
      </c>
      <c r="I2258" s="356" t="str">
        <f t="shared" si="71"/>
        <v>BHARAMAGIRI_66F06-GOGUDDU</v>
      </c>
      <c r="J2258" s="356" t="s">
        <v>5701</v>
      </c>
      <c r="K2258" s="356" t="s">
        <v>15063</v>
      </c>
      <c r="L2258" s="357">
        <v>0.78431999999999991</v>
      </c>
      <c r="M2258" s="357">
        <v>0.67851523199999986</v>
      </c>
      <c r="N2258" s="357">
        <v>0</v>
      </c>
      <c r="O2258" s="356">
        <f t="shared" si="70"/>
        <v>13.490000000000007</v>
      </c>
      <c r="P2258" s="357">
        <v>13.490000000000002</v>
      </c>
      <c r="Q2258" s="356" t="s">
        <v>15063</v>
      </c>
    </row>
    <row r="2259" spans="1:17" x14ac:dyDescent="0.25">
      <c r="A2259" s="354">
        <v>2256</v>
      </c>
      <c r="B2259" s="355" t="s">
        <v>5271</v>
      </c>
      <c r="C2259" s="355" t="s">
        <v>2396</v>
      </c>
      <c r="D2259" s="355" t="s">
        <v>1379</v>
      </c>
      <c r="E2259" s="355" t="s">
        <v>14753</v>
      </c>
      <c r="F2259" s="356" t="s">
        <v>8317</v>
      </c>
      <c r="G2259" s="356" t="s">
        <v>8326</v>
      </c>
      <c r="H2259" s="356" t="s">
        <v>8327</v>
      </c>
      <c r="I2259" s="356" t="str">
        <f t="shared" si="71"/>
        <v>HIRIYUR_220F06-HARANKATTE</v>
      </c>
      <c r="J2259" s="356" t="s">
        <v>5701</v>
      </c>
      <c r="K2259" s="356" t="s">
        <v>15063</v>
      </c>
      <c r="L2259" s="357">
        <v>0.51758000000000004</v>
      </c>
      <c r="M2259" s="357">
        <v>0.46393649999999997</v>
      </c>
      <c r="N2259" s="357">
        <v>0</v>
      </c>
      <c r="O2259" s="356">
        <f t="shared" si="70"/>
        <v>10.364291510491144</v>
      </c>
      <c r="P2259" s="357">
        <v>10.364291510491153</v>
      </c>
      <c r="Q2259" s="356" t="s">
        <v>15063</v>
      </c>
    </row>
    <row r="2260" spans="1:17" x14ac:dyDescent="0.25">
      <c r="A2260" s="354">
        <v>2257</v>
      </c>
      <c r="B2260" s="355" t="s">
        <v>5271</v>
      </c>
      <c r="C2260" s="355" t="s">
        <v>2396</v>
      </c>
      <c r="D2260" s="355" t="s">
        <v>1379</v>
      </c>
      <c r="E2260" s="355" t="s">
        <v>14753</v>
      </c>
      <c r="F2260" s="356" t="s">
        <v>8265</v>
      </c>
      <c r="G2260" s="356" t="s">
        <v>8272</v>
      </c>
      <c r="H2260" s="356" t="s">
        <v>8273</v>
      </c>
      <c r="I2260" s="356" t="str">
        <f t="shared" si="71"/>
        <v>HARIYABBE_66F06-HOSAKERE</v>
      </c>
      <c r="J2260" s="356" t="s">
        <v>5701</v>
      </c>
      <c r="K2260" s="356" t="s">
        <v>15063</v>
      </c>
      <c r="L2260" s="357">
        <v>0</v>
      </c>
      <c r="M2260" s="357">
        <v>1.5613366399999999</v>
      </c>
      <c r="N2260" s="357">
        <v>0</v>
      </c>
      <c r="O2260" s="356" t="e">
        <f t="shared" si="70"/>
        <v>#DIV/0!</v>
      </c>
      <c r="P2260" s="357" t="e">
        <v>#DIV/0!</v>
      </c>
      <c r="Q2260" s="356" t="s">
        <v>15063</v>
      </c>
    </row>
    <row r="2261" spans="1:17" x14ac:dyDescent="0.25">
      <c r="A2261" s="354">
        <v>2258</v>
      </c>
      <c r="B2261" s="355" t="s">
        <v>5271</v>
      </c>
      <c r="C2261" s="355" t="s">
        <v>2396</v>
      </c>
      <c r="D2261" s="355" t="s">
        <v>1379</v>
      </c>
      <c r="E2261" s="355" t="s">
        <v>14753</v>
      </c>
      <c r="F2261" s="356" t="s">
        <v>8407</v>
      </c>
      <c r="G2261" s="356" t="s">
        <v>8414</v>
      </c>
      <c r="H2261" s="356" t="s">
        <v>8415</v>
      </c>
      <c r="I2261" s="356" t="str">
        <f t="shared" si="71"/>
        <v>MALLAPPANAHALLY_66F06-INDUSTRIAL</v>
      </c>
      <c r="J2261" s="356" t="s">
        <v>2414</v>
      </c>
      <c r="K2261" s="356" t="s">
        <v>15063</v>
      </c>
      <c r="L2261" s="357">
        <v>3.7400000000000003E-2</v>
      </c>
      <c r="M2261" s="357">
        <v>3.7161499999999993E-2</v>
      </c>
      <c r="N2261" s="357">
        <v>0</v>
      </c>
      <c r="O2261" s="356">
        <f t="shared" si="70"/>
        <v>0.63770053475938371</v>
      </c>
      <c r="P2261" s="357">
        <v>4.2339045067630092</v>
      </c>
      <c r="Q2261" s="356" t="s">
        <v>15063</v>
      </c>
    </row>
    <row r="2262" spans="1:17" x14ac:dyDescent="0.25">
      <c r="A2262" s="354">
        <v>2259</v>
      </c>
      <c r="B2262" s="355" t="s">
        <v>5271</v>
      </c>
      <c r="C2262" s="355" t="s">
        <v>2396</v>
      </c>
      <c r="D2262" s="355" t="s">
        <v>1379</v>
      </c>
      <c r="E2262" s="355" t="s">
        <v>14753</v>
      </c>
      <c r="F2262" s="356" t="s">
        <v>8388</v>
      </c>
      <c r="G2262" s="356" t="s">
        <v>8397</v>
      </c>
      <c r="H2262" s="356" t="s">
        <v>8398</v>
      </c>
      <c r="I2262" s="356" t="str">
        <f t="shared" si="71"/>
        <v>JAVAGONDANAHALLI_66F06-OBALAPUR</v>
      </c>
      <c r="J2262" s="356" t="s">
        <v>5701</v>
      </c>
      <c r="K2262" s="356" t="s">
        <v>15063</v>
      </c>
      <c r="L2262" s="357">
        <v>1.05904</v>
      </c>
      <c r="M2262" s="357">
        <v>0.95405000000000006</v>
      </c>
      <c r="N2262" s="357">
        <v>0</v>
      </c>
      <c r="O2262" s="356">
        <f t="shared" si="70"/>
        <v>9.9136954222692175</v>
      </c>
      <c r="P2262" s="357">
        <v>9.9136954222692086</v>
      </c>
      <c r="Q2262" s="356" t="s">
        <v>15063</v>
      </c>
    </row>
    <row r="2263" spans="1:17" x14ac:dyDescent="0.25">
      <c r="A2263" s="354">
        <v>2260</v>
      </c>
      <c r="B2263" s="355" t="s">
        <v>5271</v>
      </c>
      <c r="C2263" s="355" t="s">
        <v>2396</v>
      </c>
      <c r="D2263" s="355" t="s">
        <v>1379</v>
      </c>
      <c r="E2263" s="355" t="s">
        <v>14753</v>
      </c>
      <c r="F2263" s="356" t="s">
        <v>5458</v>
      </c>
      <c r="G2263" s="356" t="s">
        <v>5461</v>
      </c>
      <c r="H2263" s="356" t="s">
        <v>5462</v>
      </c>
      <c r="I2263" s="356" t="str">
        <f t="shared" si="71"/>
        <v>HIRIYUR_66F06-PGCL+WW</v>
      </c>
      <c r="J2263" s="356" t="s">
        <v>3759</v>
      </c>
      <c r="K2263" s="356" t="s">
        <v>15063</v>
      </c>
      <c r="L2263" s="357">
        <v>0.49677000000000004</v>
      </c>
      <c r="M2263" s="357">
        <v>0.32966037199999998</v>
      </c>
      <c r="N2263" s="357">
        <v>0.28683599999999998</v>
      </c>
      <c r="O2263" s="356">
        <f t="shared" si="70"/>
        <v>-57.030481960997207</v>
      </c>
      <c r="P2263" s="357">
        <v>-57.030481960997207</v>
      </c>
      <c r="Q2263" s="356" t="s">
        <v>15063</v>
      </c>
    </row>
    <row r="2264" spans="1:17" x14ac:dyDescent="0.25">
      <c r="A2264" s="354">
        <v>2261</v>
      </c>
      <c r="B2264" s="355" t="s">
        <v>5271</v>
      </c>
      <c r="C2264" s="355" t="s">
        <v>2396</v>
      </c>
      <c r="D2264" s="355" t="s">
        <v>1379</v>
      </c>
      <c r="E2264" s="355" t="s">
        <v>14753</v>
      </c>
      <c r="F2264" s="356" t="s">
        <v>8446</v>
      </c>
      <c r="G2264" s="356" t="s">
        <v>8457</v>
      </c>
      <c r="H2264" s="356" t="s">
        <v>8458</v>
      </c>
      <c r="I2264" s="356" t="str">
        <f t="shared" si="71"/>
        <v xml:space="preserve">RANGENAHALLI_66F06-SIDDESHWARA </v>
      </c>
      <c r="J2264" s="356" t="s">
        <v>5701</v>
      </c>
      <c r="K2264" s="356" t="s">
        <v>15063</v>
      </c>
      <c r="L2264" s="357">
        <v>0.8600000000000001</v>
      </c>
      <c r="M2264" s="357">
        <v>0.74200800000000011</v>
      </c>
      <c r="N2264" s="357">
        <v>0</v>
      </c>
      <c r="O2264" s="356">
        <f t="shared" si="70"/>
        <v>13.719999999999995</v>
      </c>
      <c r="P2264" s="357">
        <v>17.329171391433228</v>
      </c>
      <c r="Q2264" s="356" t="s">
        <v>15063</v>
      </c>
    </row>
    <row r="2265" spans="1:17" x14ac:dyDescent="0.25">
      <c r="A2265" s="354">
        <v>2262</v>
      </c>
      <c r="B2265" s="355" t="s">
        <v>5271</v>
      </c>
      <c r="C2265" s="355" t="s">
        <v>2396</v>
      </c>
      <c r="D2265" s="355" t="s">
        <v>1379</v>
      </c>
      <c r="E2265" s="355" t="s">
        <v>14753</v>
      </c>
      <c r="F2265" s="356" t="s">
        <v>8288</v>
      </c>
      <c r="G2265" s="356" t="s">
        <v>8299</v>
      </c>
      <c r="H2265" s="356" t="s">
        <v>8300</v>
      </c>
      <c r="I2265" s="356" t="str">
        <f t="shared" si="71"/>
        <v>HINDASGHATTA_66F06-V.V.PURA</v>
      </c>
      <c r="J2265" s="356" t="s">
        <v>5701</v>
      </c>
      <c r="K2265" s="356" t="s">
        <v>15063</v>
      </c>
      <c r="L2265" s="357">
        <v>0.68246000000000007</v>
      </c>
      <c r="M2265" s="357">
        <v>0.61421949999999992</v>
      </c>
      <c r="N2265" s="357">
        <v>0</v>
      </c>
      <c r="O2265" s="356">
        <f t="shared" si="70"/>
        <v>9.9991940919614546</v>
      </c>
      <c r="P2265" s="357">
        <v>9.9991940919614493</v>
      </c>
      <c r="Q2265" s="356" t="s">
        <v>15063</v>
      </c>
    </row>
    <row r="2266" spans="1:17" x14ac:dyDescent="0.25">
      <c r="A2266" s="354">
        <v>2263</v>
      </c>
      <c r="B2266" s="355" t="s">
        <v>5271</v>
      </c>
      <c r="C2266" s="355" t="s">
        <v>2396</v>
      </c>
      <c r="D2266" s="355" t="s">
        <v>1379</v>
      </c>
      <c r="E2266" s="355" t="s">
        <v>14753</v>
      </c>
      <c r="F2266" s="356" t="s">
        <v>8242</v>
      </c>
      <c r="G2266" s="356" t="s">
        <v>8255</v>
      </c>
      <c r="H2266" s="356" t="s">
        <v>8256</v>
      </c>
      <c r="I2266" s="356" t="str">
        <f t="shared" si="71"/>
        <v>BHARAMAGIRI_66F07-BHOOTHAYANAHATTI</v>
      </c>
      <c r="J2266" s="356" t="s">
        <v>5701</v>
      </c>
      <c r="K2266" s="356" t="s">
        <v>15063</v>
      </c>
      <c r="L2266" s="357">
        <v>0.61953999999999998</v>
      </c>
      <c r="M2266" s="357">
        <v>0.55809599999999993</v>
      </c>
      <c r="N2266" s="357">
        <v>0</v>
      </c>
      <c r="O2266" s="356">
        <f t="shared" si="70"/>
        <v>9.9176808599929078</v>
      </c>
      <c r="P2266" s="357">
        <v>9.9176808599929061</v>
      </c>
      <c r="Q2266" s="356" t="s">
        <v>15063</v>
      </c>
    </row>
    <row r="2267" spans="1:17" x14ac:dyDescent="0.25">
      <c r="A2267" s="354">
        <v>2264</v>
      </c>
      <c r="B2267" s="355" t="s">
        <v>5271</v>
      </c>
      <c r="C2267" s="355" t="s">
        <v>2396</v>
      </c>
      <c r="D2267" s="355" t="s">
        <v>1379</v>
      </c>
      <c r="E2267" s="355" t="s">
        <v>14753</v>
      </c>
      <c r="F2267" s="356" t="s">
        <v>8407</v>
      </c>
      <c r="G2267" s="356" t="s">
        <v>8416</v>
      </c>
      <c r="H2267" s="356" t="s">
        <v>8417</v>
      </c>
      <c r="I2267" s="356" t="str">
        <f t="shared" si="71"/>
        <v>MALLAPPANAHALLY_66F07-G.B.HALLY</v>
      </c>
      <c r="J2267" s="356" t="s">
        <v>5706</v>
      </c>
      <c r="K2267" s="356" t="s">
        <v>15063</v>
      </c>
      <c r="L2267" s="357">
        <v>0.64500000000000002</v>
      </c>
      <c r="M2267" s="357">
        <v>0.57026080000000001</v>
      </c>
      <c r="N2267" s="357">
        <v>0</v>
      </c>
      <c r="O2267" s="356">
        <f t="shared" si="70"/>
        <v>11.587472868217056</v>
      </c>
      <c r="P2267" s="357">
        <v>58.908068006358192</v>
      </c>
      <c r="Q2267" s="356" t="s">
        <v>15063</v>
      </c>
    </row>
    <row r="2268" spans="1:17" x14ac:dyDescent="0.25">
      <c r="A2268" s="354">
        <v>2265</v>
      </c>
      <c r="B2268" s="355" t="s">
        <v>5271</v>
      </c>
      <c r="C2268" s="355" t="s">
        <v>2396</v>
      </c>
      <c r="D2268" s="355" t="s">
        <v>1379</v>
      </c>
      <c r="E2268" s="355" t="s">
        <v>14753</v>
      </c>
      <c r="F2268" s="356" t="s">
        <v>8265</v>
      </c>
      <c r="G2268" s="356" t="s">
        <v>8274</v>
      </c>
      <c r="H2268" s="356" t="s">
        <v>8275</v>
      </c>
      <c r="I2268" s="356" t="str">
        <f t="shared" si="71"/>
        <v>HARIYABBE_66F07-HOOVINAHOLE</v>
      </c>
      <c r="J2268" s="356" t="s">
        <v>5701</v>
      </c>
      <c r="K2268" s="356" t="s">
        <v>15063</v>
      </c>
      <c r="L2268" s="357">
        <v>1.0556399999999999</v>
      </c>
      <c r="M2268" s="357">
        <v>0.90890603999999986</v>
      </c>
      <c r="N2268" s="357">
        <v>0</v>
      </c>
      <c r="O2268" s="356">
        <f t="shared" si="70"/>
        <v>13.900000000000007</v>
      </c>
      <c r="P2268" s="357">
        <v>13.900000000000002</v>
      </c>
      <c r="Q2268" s="356" t="s">
        <v>15063</v>
      </c>
    </row>
    <row r="2269" spans="1:17" x14ac:dyDescent="0.25">
      <c r="A2269" s="354">
        <v>2266</v>
      </c>
      <c r="B2269" s="355" t="s">
        <v>5271</v>
      </c>
      <c r="C2269" s="355" t="s">
        <v>2396</v>
      </c>
      <c r="D2269" s="355" t="s">
        <v>1379</v>
      </c>
      <c r="E2269" s="355" t="s">
        <v>14753</v>
      </c>
      <c r="F2269" s="356" t="s">
        <v>5458</v>
      </c>
      <c r="G2269" s="356" t="s">
        <v>8346</v>
      </c>
      <c r="H2269" s="356" t="s">
        <v>8347</v>
      </c>
      <c r="I2269" s="356" t="str">
        <f t="shared" si="71"/>
        <v>HIRIYUR_66F07-LAKKAVANAHALLI</v>
      </c>
      <c r="J2269" s="356" t="s">
        <v>5701</v>
      </c>
      <c r="K2269" s="356" t="s">
        <v>15063</v>
      </c>
      <c r="L2269" s="357">
        <v>0.81662000000000001</v>
      </c>
      <c r="M2269" s="357">
        <v>0.735788</v>
      </c>
      <c r="N2269" s="357">
        <v>0</v>
      </c>
      <c r="O2269" s="356">
        <f t="shared" si="70"/>
        <v>9.8983615390267214</v>
      </c>
      <c r="P2269" s="357">
        <v>9.8983615390267232</v>
      </c>
      <c r="Q2269" s="356" t="s">
        <v>15063</v>
      </c>
    </row>
    <row r="2270" spans="1:17" x14ac:dyDescent="0.25">
      <c r="A2270" s="354">
        <v>2267</v>
      </c>
      <c r="B2270" s="355" t="s">
        <v>5271</v>
      </c>
      <c r="C2270" s="355" t="s">
        <v>2396</v>
      </c>
      <c r="D2270" s="355" t="s">
        <v>1379</v>
      </c>
      <c r="E2270" s="355" t="s">
        <v>14753</v>
      </c>
      <c r="F2270" s="356" t="s">
        <v>8446</v>
      </c>
      <c r="G2270" s="356" t="s">
        <v>8459</v>
      </c>
      <c r="H2270" s="356" t="s">
        <v>8460</v>
      </c>
      <c r="I2270" s="356" t="str">
        <f t="shared" si="71"/>
        <v>RANGENAHALLI_66F07-NJYAINAHALLY</v>
      </c>
      <c r="J2270" s="356" t="s">
        <v>5706</v>
      </c>
      <c r="K2270" s="356" t="s">
        <v>15063</v>
      </c>
      <c r="L2270" s="357">
        <v>0.38140000000000002</v>
      </c>
      <c r="M2270" s="357">
        <v>0.3421015</v>
      </c>
      <c r="N2270" s="357">
        <v>0</v>
      </c>
      <c r="O2270" s="356">
        <f t="shared" si="70"/>
        <v>10.303749344520192</v>
      </c>
      <c r="P2270" s="357">
        <v>60.203934080309175</v>
      </c>
      <c r="Q2270" s="356" t="s">
        <v>15063</v>
      </c>
    </row>
    <row r="2271" spans="1:17" x14ac:dyDescent="0.25">
      <c r="A2271" s="354">
        <v>2268</v>
      </c>
      <c r="B2271" s="355" t="s">
        <v>5271</v>
      </c>
      <c r="C2271" s="355" t="s">
        <v>2396</v>
      </c>
      <c r="D2271" s="355" t="s">
        <v>1379</v>
      </c>
      <c r="E2271" s="355" t="s">
        <v>14753</v>
      </c>
      <c r="F2271" s="356" t="s">
        <v>8433</v>
      </c>
      <c r="G2271" s="356" t="s">
        <v>8442</v>
      </c>
      <c r="H2271" s="356" t="s">
        <v>8443</v>
      </c>
      <c r="I2271" s="356" t="str">
        <f t="shared" si="71"/>
        <v>RANGANATHAPURA_66F07-NJYARANAKATTE</v>
      </c>
      <c r="J2271" s="356" t="s">
        <v>5706</v>
      </c>
      <c r="K2271" s="356" t="s">
        <v>15063</v>
      </c>
      <c r="L2271" s="357">
        <v>0.73388000000000009</v>
      </c>
      <c r="M2271" s="357">
        <v>0.64097079200000007</v>
      </c>
      <c r="N2271" s="357">
        <v>0</v>
      </c>
      <c r="O2271" s="356">
        <f t="shared" si="70"/>
        <v>12.660000000000002</v>
      </c>
      <c r="P2271" s="357">
        <v>49.056670524612365</v>
      </c>
      <c r="Q2271" s="356" t="s">
        <v>15063</v>
      </c>
    </row>
    <row r="2272" spans="1:17" x14ac:dyDescent="0.25">
      <c r="A2272" s="354">
        <v>2269</v>
      </c>
      <c r="B2272" s="355" t="s">
        <v>5271</v>
      </c>
      <c r="C2272" s="355" t="s">
        <v>2396</v>
      </c>
      <c r="D2272" s="355" t="s">
        <v>1379</v>
      </c>
      <c r="E2272" s="355" t="s">
        <v>14753</v>
      </c>
      <c r="F2272" s="356" t="s">
        <v>8388</v>
      </c>
      <c r="G2272" s="356" t="s">
        <v>8399</v>
      </c>
      <c r="H2272" s="356" t="s">
        <v>8400</v>
      </c>
      <c r="I2272" s="356" t="str">
        <f t="shared" si="71"/>
        <v>JAVAGONDANAHALLI_66F07-NJYPILALI</v>
      </c>
      <c r="J2272" s="356" t="s">
        <v>5706</v>
      </c>
      <c r="K2272" s="356" t="s">
        <v>15063</v>
      </c>
      <c r="L2272" s="357">
        <v>0.27986</v>
      </c>
      <c r="M2272" s="357">
        <v>0.24214599999999997</v>
      </c>
      <c r="N2272" s="357">
        <v>0</v>
      </c>
      <c r="O2272" s="356">
        <f t="shared" si="70"/>
        <v>13.476023726148798</v>
      </c>
      <c r="P2272" s="357">
        <v>62.812357138251059</v>
      </c>
      <c r="Q2272" s="356" t="s">
        <v>15063</v>
      </c>
    </row>
    <row r="2273" spans="1:17" x14ac:dyDescent="0.25">
      <c r="A2273" s="354">
        <v>2270</v>
      </c>
      <c r="B2273" s="355" t="s">
        <v>5271</v>
      </c>
      <c r="C2273" s="355" t="s">
        <v>2396</v>
      </c>
      <c r="D2273" s="355" t="s">
        <v>1379</v>
      </c>
      <c r="E2273" s="355" t="s">
        <v>14753</v>
      </c>
      <c r="F2273" s="356" t="s">
        <v>8288</v>
      </c>
      <c r="G2273" s="356" t="s">
        <v>8301</v>
      </c>
      <c r="H2273" s="356" t="s">
        <v>8302</v>
      </c>
      <c r="I2273" s="356" t="str">
        <f t="shared" si="71"/>
        <v>HINDASGHATTA_66F07-S.L.RSTEELS</v>
      </c>
      <c r="J2273" s="356" t="s">
        <v>2414</v>
      </c>
      <c r="K2273" s="356" t="s">
        <v>15063</v>
      </c>
      <c r="L2273" s="357">
        <v>0.96148000000000011</v>
      </c>
      <c r="M2273" s="357">
        <v>0.96621500000000005</v>
      </c>
      <c r="N2273" s="357">
        <v>0</v>
      </c>
      <c r="O2273" s="356">
        <f t="shared" si="70"/>
        <v>-0.49246994217247719</v>
      </c>
      <c r="P2273" s="357">
        <v>-0.49246994217244655</v>
      </c>
      <c r="Q2273" s="356" t="s">
        <v>15063</v>
      </c>
    </row>
    <row r="2274" spans="1:17" x14ac:dyDescent="0.25">
      <c r="A2274" s="354">
        <v>2271</v>
      </c>
      <c r="B2274" s="355" t="s">
        <v>5271</v>
      </c>
      <c r="C2274" s="355" t="s">
        <v>2396</v>
      </c>
      <c r="D2274" s="355" t="s">
        <v>1379</v>
      </c>
      <c r="E2274" s="355" t="s">
        <v>14753</v>
      </c>
      <c r="F2274" s="356" t="s">
        <v>8353</v>
      </c>
      <c r="G2274" s="356" t="s">
        <v>8366</v>
      </c>
      <c r="H2274" s="356" t="s">
        <v>8367</v>
      </c>
      <c r="I2274" s="356" t="str">
        <f t="shared" si="71"/>
        <v>IMANGALA_66F07-WATERWORKS</v>
      </c>
      <c r="J2274" s="356" t="s">
        <v>3759</v>
      </c>
      <c r="K2274" s="356" t="s">
        <v>15063</v>
      </c>
      <c r="L2274" s="357">
        <v>1.0928439999999999</v>
      </c>
      <c r="M2274" s="357">
        <v>0.94445000000000001</v>
      </c>
      <c r="N2274" s="357">
        <v>0</v>
      </c>
      <c r="O2274" s="356">
        <f t="shared" si="70"/>
        <v>13.578699247102049</v>
      </c>
      <c r="P2274" s="357">
        <v>41.968124977666697</v>
      </c>
      <c r="Q2274" s="356" t="s">
        <v>15063</v>
      </c>
    </row>
    <row r="2275" spans="1:17" x14ac:dyDescent="0.25">
      <c r="A2275" s="354">
        <v>2272</v>
      </c>
      <c r="B2275" s="355" t="s">
        <v>5271</v>
      </c>
      <c r="C2275" s="355" t="s">
        <v>2396</v>
      </c>
      <c r="D2275" s="355" t="s">
        <v>1379</v>
      </c>
      <c r="E2275" s="355" t="s">
        <v>14753</v>
      </c>
      <c r="F2275" s="356" t="s">
        <v>8353</v>
      </c>
      <c r="G2275" s="356" t="s">
        <v>8368</v>
      </c>
      <c r="H2275" s="356" t="s">
        <v>8369</v>
      </c>
      <c r="I2275" s="356" t="str">
        <f t="shared" si="71"/>
        <v>IMANGALA_66F08-AIMANGALA</v>
      </c>
      <c r="J2275" s="356" t="s">
        <v>5701</v>
      </c>
      <c r="K2275" s="356" t="s">
        <v>15063</v>
      </c>
      <c r="L2275" s="357">
        <v>0.64376</v>
      </c>
      <c r="M2275" s="357">
        <v>0.57275900000000002</v>
      </c>
      <c r="N2275" s="357">
        <v>0</v>
      </c>
      <c r="O2275" s="356">
        <f t="shared" si="70"/>
        <v>11.029110227413941</v>
      </c>
      <c r="P2275" s="357">
        <v>11.671083428417884</v>
      </c>
      <c r="Q2275" s="356" t="s">
        <v>15063</v>
      </c>
    </row>
    <row r="2276" spans="1:17" x14ac:dyDescent="0.25">
      <c r="A2276" s="354">
        <v>2273</v>
      </c>
      <c r="B2276" s="355" t="s">
        <v>5271</v>
      </c>
      <c r="C2276" s="355" t="s">
        <v>2396</v>
      </c>
      <c r="D2276" s="355" t="s">
        <v>1379</v>
      </c>
      <c r="E2276" s="355" t="s">
        <v>14753</v>
      </c>
      <c r="F2276" s="356" t="s">
        <v>8407</v>
      </c>
      <c r="G2276" s="356" t="s">
        <v>8418</v>
      </c>
      <c r="H2276" s="356" t="s">
        <v>8419</v>
      </c>
      <c r="I2276" s="356" t="str">
        <f t="shared" si="71"/>
        <v>MALLAPPANAHALLY_66F08-BHOTAPPANAGUDI</v>
      </c>
      <c r="J2276" s="356" t="s">
        <v>5701</v>
      </c>
      <c r="K2276" s="356" t="s">
        <v>15063</v>
      </c>
      <c r="L2276" s="357">
        <v>0.67959999999999998</v>
      </c>
      <c r="M2276" s="357">
        <v>0.61250000000000004</v>
      </c>
      <c r="N2276" s="357">
        <v>0</v>
      </c>
      <c r="O2276" s="356">
        <f t="shared" si="70"/>
        <v>9.8734549735138231</v>
      </c>
      <c r="P2276" s="357">
        <v>9.8734549735138177</v>
      </c>
      <c r="Q2276" s="356" t="s">
        <v>15063</v>
      </c>
    </row>
    <row r="2277" spans="1:17" x14ac:dyDescent="0.25">
      <c r="A2277" s="354">
        <v>2274</v>
      </c>
      <c r="B2277" s="355" t="s">
        <v>5271</v>
      </c>
      <c r="C2277" s="355" t="s">
        <v>2396</v>
      </c>
      <c r="D2277" s="355" t="s">
        <v>1379</v>
      </c>
      <c r="E2277" s="355" t="s">
        <v>14753</v>
      </c>
      <c r="F2277" s="356" t="s">
        <v>8420</v>
      </c>
      <c r="G2277" s="356" t="s">
        <v>8431</v>
      </c>
      <c r="H2277" s="356" t="s">
        <v>8432</v>
      </c>
      <c r="I2277" s="356" t="str">
        <f t="shared" si="71"/>
        <v>PD KOTE_66F08-ESHWARA</v>
      </c>
      <c r="J2277" s="356" t="s">
        <v>5701</v>
      </c>
      <c r="K2277" s="356" t="s">
        <v>15063</v>
      </c>
      <c r="L2277" s="357">
        <v>0.58899999999999997</v>
      </c>
      <c r="M2277" s="357">
        <v>0.53346549999999993</v>
      </c>
      <c r="N2277" s="357">
        <v>0</v>
      </c>
      <c r="O2277" s="356">
        <f t="shared" si="70"/>
        <v>9.4286078098472057</v>
      </c>
      <c r="P2277" s="357">
        <v>9.4286078098472004</v>
      </c>
      <c r="Q2277" s="356" t="s">
        <v>15063</v>
      </c>
    </row>
    <row r="2278" spans="1:17" x14ac:dyDescent="0.25">
      <c r="A2278" s="354">
        <v>2275</v>
      </c>
      <c r="B2278" s="355" t="s">
        <v>5271</v>
      </c>
      <c r="C2278" s="355" t="s">
        <v>2396</v>
      </c>
      <c r="D2278" s="355" t="s">
        <v>1379</v>
      </c>
      <c r="E2278" s="355" t="s">
        <v>14753</v>
      </c>
      <c r="F2278" s="356" t="s">
        <v>8388</v>
      </c>
      <c r="G2278" s="356" t="s">
        <v>8401</v>
      </c>
      <c r="H2278" s="356" t="s">
        <v>8402</v>
      </c>
      <c r="I2278" s="356" t="str">
        <f t="shared" si="71"/>
        <v>JAVAGONDANAHALLI_66F08-GOLDENEEDS</v>
      </c>
      <c r="J2278" s="356" t="s">
        <v>2414</v>
      </c>
      <c r="K2278" s="356" t="s">
        <v>15063</v>
      </c>
      <c r="L2278" s="357">
        <v>0.89585999999999999</v>
      </c>
      <c r="M2278" s="357">
        <v>0.86923700000000004</v>
      </c>
      <c r="N2278" s="357">
        <v>0</v>
      </c>
      <c r="O2278" s="356">
        <f t="shared" si="70"/>
        <v>2.9717813051146331</v>
      </c>
      <c r="P2278" s="357">
        <v>2.9717813051146402</v>
      </c>
      <c r="Q2278" s="356" t="s">
        <v>15063</v>
      </c>
    </row>
    <row r="2279" spans="1:17" x14ac:dyDescent="0.25">
      <c r="A2279" s="354">
        <v>2276</v>
      </c>
      <c r="B2279" s="355" t="s">
        <v>5271</v>
      </c>
      <c r="C2279" s="355" t="s">
        <v>2396</v>
      </c>
      <c r="D2279" s="355" t="s">
        <v>1379</v>
      </c>
      <c r="E2279" s="355" t="s">
        <v>14753</v>
      </c>
      <c r="F2279" s="356" t="s">
        <v>5458</v>
      </c>
      <c r="G2279" s="356" t="s">
        <v>8348</v>
      </c>
      <c r="H2279" s="356" t="s">
        <v>8349</v>
      </c>
      <c r="I2279" s="356" t="str">
        <f t="shared" si="71"/>
        <v>HIRIYUR_66F08-HABIB</v>
      </c>
      <c r="J2279" s="356" t="s">
        <v>2414</v>
      </c>
      <c r="K2279" s="356" t="s">
        <v>15063</v>
      </c>
      <c r="L2279" s="357">
        <v>1.71312</v>
      </c>
      <c r="M2279" s="357">
        <v>1.65453765</v>
      </c>
      <c r="N2279" s="357">
        <v>0</v>
      </c>
      <c r="O2279" s="356">
        <f t="shared" si="70"/>
        <v>3.4196290977864954</v>
      </c>
      <c r="P2279" s="357">
        <v>3.4196290977864918</v>
      </c>
      <c r="Q2279" s="356" t="s">
        <v>15063</v>
      </c>
    </row>
    <row r="2280" spans="1:17" x14ac:dyDescent="0.25">
      <c r="A2280" s="354">
        <v>2277</v>
      </c>
      <c r="B2280" s="355" t="s">
        <v>5271</v>
      </c>
      <c r="C2280" s="355" t="s">
        <v>2396</v>
      </c>
      <c r="D2280" s="355" t="s">
        <v>1379</v>
      </c>
      <c r="E2280" s="355" t="s">
        <v>14753</v>
      </c>
      <c r="F2280" s="356" t="s">
        <v>8288</v>
      </c>
      <c r="G2280" s="356" t="s">
        <v>8303</v>
      </c>
      <c r="H2280" s="356" t="s">
        <v>8304</v>
      </c>
      <c r="I2280" s="356" t="str">
        <f t="shared" si="71"/>
        <v>HINDASGHATTA_66F08-KURUBARAHALLI</v>
      </c>
      <c r="J2280" s="356" t="s">
        <v>5701</v>
      </c>
      <c r="K2280" s="356" t="s">
        <v>15063</v>
      </c>
      <c r="L2280" s="357">
        <v>0.61236000000000002</v>
      </c>
      <c r="M2280" s="357">
        <v>0.55048350000000001</v>
      </c>
      <c r="N2280" s="357">
        <v>0</v>
      </c>
      <c r="O2280" s="356">
        <f t="shared" si="70"/>
        <v>10.104595336076818</v>
      </c>
      <c r="P2280" s="357">
        <v>10.104595336076816</v>
      </c>
      <c r="Q2280" s="356" t="s">
        <v>15063</v>
      </c>
    </row>
    <row r="2281" spans="1:17" x14ac:dyDescent="0.25">
      <c r="A2281" s="354">
        <v>2278</v>
      </c>
      <c r="B2281" s="355" t="s">
        <v>5271</v>
      </c>
      <c r="C2281" s="355" t="s">
        <v>2396</v>
      </c>
      <c r="D2281" s="355" t="s">
        <v>1379</v>
      </c>
      <c r="E2281" s="355" t="s">
        <v>14753</v>
      </c>
      <c r="F2281" s="356" t="s">
        <v>8317</v>
      </c>
      <c r="G2281" s="356" t="s">
        <v>8328</v>
      </c>
      <c r="H2281" s="356" t="s">
        <v>8329</v>
      </c>
      <c r="I2281" s="356" t="str">
        <f t="shared" si="71"/>
        <v>HIRIYUR_220F08-MASKAL</v>
      </c>
      <c r="J2281" s="356" t="s">
        <v>5701</v>
      </c>
      <c r="K2281" s="356" t="s">
        <v>15063</v>
      </c>
      <c r="L2281" s="357">
        <v>0.56353999999999993</v>
      </c>
      <c r="M2281" s="357">
        <v>0.51012649999999993</v>
      </c>
      <c r="N2281" s="357">
        <v>0</v>
      </c>
      <c r="O2281" s="356">
        <f t="shared" si="70"/>
        <v>9.4782091776981243</v>
      </c>
      <c r="P2281" s="357">
        <v>9.4782091776981385</v>
      </c>
      <c r="Q2281" s="356" t="s">
        <v>15063</v>
      </c>
    </row>
    <row r="2282" spans="1:17" x14ac:dyDescent="0.25">
      <c r="A2282" s="354">
        <v>2279</v>
      </c>
      <c r="B2282" s="355" t="s">
        <v>5271</v>
      </c>
      <c r="C2282" s="355" t="s">
        <v>2396</v>
      </c>
      <c r="D2282" s="355" t="s">
        <v>1379</v>
      </c>
      <c r="E2282" s="355" t="s">
        <v>14753</v>
      </c>
      <c r="F2282" s="356" t="s">
        <v>8433</v>
      </c>
      <c r="G2282" s="356" t="s">
        <v>8444</v>
      </c>
      <c r="H2282" s="356" t="s">
        <v>8445</v>
      </c>
      <c r="I2282" s="356" t="str">
        <f t="shared" si="71"/>
        <v>RANGANATHAPURA_66F08-NJY LAKSHMIPURA</v>
      </c>
      <c r="J2282" s="356" t="s">
        <v>5706</v>
      </c>
      <c r="K2282" s="356" t="s">
        <v>15063</v>
      </c>
      <c r="L2282" s="357">
        <v>0.53980000000000006</v>
      </c>
      <c r="M2282" s="357">
        <v>0.47456199999999998</v>
      </c>
      <c r="N2282" s="357">
        <v>0</v>
      </c>
      <c r="O2282" s="356">
        <f t="shared" si="70"/>
        <v>12.08558725453873</v>
      </c>
      <c r="P2282" s="357">
        <v>66.418397670333519</v>
      </c>
      <c r="Q2282" s="356" t="s">
        <v>15063</v>
      </c>
    </row>
    <row r="2283" spans="1:17" x14ac:dyDescent="0.25">
      <c r="A2283" s="354">
        <v>2280</v>
      </c>
      <c r="B2283" s="355" t="s">
        <v>5271</v>
      </c>
      <c r="C2283" s="355" t="s">
        <v>2396</v>
      </c>
      <c r="D2283" s="355" t="s">
        <v>1379</v>
      </c>
      <c r="E2283" s="355" t="s">
        <v>14753</v>
      </c>
      <c r="F2283" s="356" t="s">
        <v>8242</v>
      </c>
      <c r="G2283" s="356" t="s">
        <v>8257</v>
      </c>
      <c r="H2283" s="356" t="s">
        <v>8258</v>
      </c>
      <c r="I2283" s="356" t="str">
        <f t="shared" si="71"/>
        <v>BHARAMAGIRI_66F08-NJYBHARAMAGIRI</v>
      </c>
      <c r="J2283" s="356" t="s">
        <v>5706</v>
      </c>
      <c r="K2283" s="356" t="s">
        <v>15063</v>
      </c>
      <c r="L2283" s="357">
        <v>0.20660000000000001</v>
      </c>
      <c r="M2283" s="357">
        <v>0.17748330000000001</v>
      </c>
      <c r="N2283" s="357">
        <v>0</v>
      </c>
      <c r="O2283" s="356">
        <f t="shared" si="70"/>
        <v>14.0932720232333</v>
      </c>
      <c r="P2283" s="357">
        <v>43.79170871112894</v>
      </c>
      <c r="Q2283" s="356" t="s">
        <v>15063</v>
      </c>
    </row>
    <row r="2284" spans="1:17" x14ac:dyDescent="0.25">
      <c r="A2284" s="354">
        <v>2281</v>
      </c>
      <c r="B2284" s="355" t="s">
        <v>5271</v>
      </c>
      <c r="C2284" s="355" t="s">
        <v>2396</v>
      </c>
      <c r="D2284" s="355" t="s">
        <v>1379</v>
      </c>
      <c r="E2284" s="355" t="s">
        <v>14753</v>
      </c>
      <c r="F2284" s="356" t="s">
        <v>8265</v>
      </c>
      <c r="G2284" s="356" t="s">
        <v>8276</v>
      </c>
      <c r="H2284" s="356" t="s">
        <v>8277</v>
      </c>
      <c r="I2284" s="356" t="str">
        <f t="shared" si="71"/>
        <v>HARIYABBE_66F08-SAKKARA</v>
      </c>
      <c r="J2284" s="356" t="s">
        <v>5701</v>
      </c>
      <c r="K2284" s="356" t="s">
        <v>15063</v>
      </c>
      <c r="L2284" s="357">
        <v>1.25732</v>
      </c>
      <c r="M2284" s="357">
        <v>1.0786548279999999</v>
      </c>
      <c r="N2284" s="357">
        <v>0</v>
      </c>
      <c r="O2284" s="356">
        <f t="shared" si="70"/>
        <v>14.210000000000008</v>
      </c>
      <c r="P2284" s="357">
        <v>14.21</v>
      </c>
      <c r="Q2284" s="356" t="s">
        <v>15063</v>
      </c>
    </row>
    <row r="2285" spans="1:17" x14ac:dyDescent="0.25">
      <c r="A2285" s="354">
        <v>2282</v>
      </c>
      <c r="B2285" s="355" t="s">
        <v>5271</v>
      </c>
      <c r="C2285" s="355" t="s">
        <v>2396</v>
      </c>
      <c r="D2285" s="355" t="s">
        <v>1379</v>
      </c>
      <c r="E2285" s="355" t="s">
        <v>14753</v>
      </c>
      <c r="F2285" s="356" t="s">
        <v>8242</v>
      </c>
      <c r="G2285" s="356" t="s">
        <v>8259</v>
      </c>
      <c r="H2285" s="356" t="s">
        <v>8260</v>
      </c>
      <c r="I2285" s="356" t="str">
        <f t="shared" si="71"/>
        <v xml:space="preserve">BHARAMAGIRI_66F09- VVS WATER SUPPLY </v>
      </c>
      <c r="J2285" s="356" t="s">
        <v>3759</v>
      </c>
      <c r="K2285" s="356" t="s">
        <v>15063</v>
      </c>
      <c r="L2285" s="357">
        <v>0.62508000000000008</v>
      </c>
      <c r="M2285" s="357">
        <v>0.62219999999999998</v>
      </c>
      <c r="N2285" s="357">
        <v>0</v>
      </c>
      <c r="O2285" s="356">
        <f t="shared" si="70"/>
        <v>0.46074102514879767</v>
      </c>
      <c r="P2285" s="357">
        <v>0.46074102514880311</v>
      </c>
      <c r="Q2285" s="356" t="s">
        <v>15063</v>
      </c>
    </row>
    <row r="2286" spans="1:17" x14ac:dyDescent="0.25">
      <c r="A2286" s="354">
        <v>2283</v>
      </c>
      <c r="B2286" s="355" t="s">
        <v>5271</v>
      </c>
      <c r="C2286" s="355" t="s">
        <v>2396</v>
      </c>
      <c r="D2286" s="355" t="s">
        <v>1379</v>
      </c>
      <c r="E2286" s="355" t="s">
        <v>14753</v>
      </c>
      <c r="F2286" s="356" t="s">
        <v>8446</v>
      </c>
      <c r="G2286" s="356" t="s">
        <v>8461</v>
      </c>
      <c r="H2286" s="356" t="s">
        <v>8462</v>
      </c>
      <c r="I2286" s="356" t="str">
        <f t="shared" si="71"/>
        <v>RANGENAHALLI_66F09-BYADARAHALLY</v>
      </c>
      <c r="J2286" s="356" t="s">
        <v>5701</v>
      </c>
      <c r="K2286" s="356" t="s">
        <v>15063</v>
      </c>
      <c r="L2286" s="357">
        <v>0.30320000000000003</v>
      </c>
      <c r="M2286" s="357">
        <v>0.27196999999999999</v>
      </c>
      <c r="N2286" s="357">
        <v>0</v>
      </c>
      <c r="O2286" s="356">
        <f t="shared" si="70"/>
        <v>10.300131926121383</v>
      </c>
      <c r="P2286" s="357">
        <v>10.300131926121381</v>
      </c>
      <c r="Q2286" s="356" t="s">
        <v>15063</v>
      </c>
    </row>
    <row r="2287" spans="1:17" x14ac:dyDescent="0.25">
      <c r="A2287" s="354">
        <v>2284</v>
      </c>
      <c r="B2287" s="355" t="s">
        <v>5271</v>
      </c>
      <c r="C2287" s="355" t="s">
        <v>2396</v>
      </c>
      <c r="D2287" s="355" t="s">
        <v>1379</v>
      </c>
      <c r="E2287" s="355" t="s">
        <v>14753</v>
      </c>
      <c r="F2287" s="356" t="s">
        <v>8317</v>
      </c>
      <c r="G2287" s="356" t="s">
        <v>8330</v>
      </c>
      <c r="H2287" s="356" t="s">
        <v>8331</v>
      </c>
      <c r="I2287" s="356" t="str">
        <f t="shared" si="71"/>
        <v>HIRIYUR_220F09-GANNAYAKANAHALLI</v>
      </c>
      <c r="J2287" s="356" t="s">
        <v>5701</v>
      </c>
      <c r="K2287" s="356" t="s">
        <v>15063</v>
      </c>
      <c r="L2287" s="357">
        <v>1.022E-2</v>
      </c>
      <c r="M2287" s="357">
        <v>8.8719820000000005E-3</v>
      </c>
      <c r="N2287" s="357">
        <v>0</v>
      </c>
      <c r="O2287" s="356">
        <f t="shared" si="70"/>
        <v>13.189999999999994</v>
      </c>
      <c r="P2287" s="357">
        <v>13.190000000000001</v>
      </c>
      <c r="Q2287" s="356" t="s">
        <v>15063</v>
      </c>
    </row>
    <row r="2288" spans="1:17" x14ac:dyDescent="0.25">
      <c r="A2288" s="354">
        <v>2285</v>
      </c>
      <c r="B2288" s="355" t="s">
        <v>5271</v>
      </c>
      <c r="C2288" s="355" t="s">
        <v>2396</v>
      </c>
      <c r="D2288" s="355" t="s">
        <v>1379</v>
      </c>
      <c r="E2288" s="355" t="s">
        <v>14753</v>
      </c>
      <c r="F2288" s="356" t="s">
        <v>8265</v>
      </c>
      <c r="G2288" s="356" t="s">
        <v>8278</v>
      </c>
      <c r="H2288" s="356" t="s">
        <v>8279</v>
      </c>
      <c r="I2288" s="356" t="str">
        <f t="shared" si="71"/>
        <v>HARIYABBE_66F09-NJY B.K.HATTY</v>
      </c>
      <c r="J2288" s="356" t="s">
        <v>5706</v>
      </c>
      <c r="K2288" s="356" t="s">
        <v>15063</v>
      </c>
      <c r="L2288" s="357">
        <v>0.73648000000000002</v>
      </c>
      <c r="M2288" s="357">
        <v>0.64142309999999991</v>
      </c>
      <c r="N2288" s="357">
        <v>0</v>
      </c>
      <c r="O2288" s="356">
        <f t="shared" si="70"/>
        <v>12.906922116011312</v>
      </c>
      <c r="P2288" s="357">
        <v>44.745670303491011</v>
      </c>
      <c r="Q2288" s="356" t="s">
        <v>15063</v>
      </c>
    </row>
    <row r="2289" spans="1:17" x14ac:dyDescent="0.25">
      <c r="A2289" s="354">
        <v>2286</v>
      </c>
      <c r="B2289" s="355" t="s">
        <v>5271</v>
      </c>
      <c r="C2289" s="355" t="s">
        <v>2396</v>
      </c>
      <c r="D2289" s="355" t="s">
        <v>1379</v>
      </c>
      <c r="E2289" s="355" t="s">
        <v>14753</v>
      </c>
      <c r="F2289" s="356" t="s">
        <v>8353</v>
      </c>
      <c r="G2289" s="356" t="s">
        <v>8370</v>
      </c>
      <c r="H2289" s="356" t="s">
        <v>8371</v>
      </c>
      <c r="I2289" s="356" t="str">
        <f t="shared" si="71"/>
        <v>IMANGALA_66F09-NJYMETIKURKE</v>
      </c>
      <c r="J2289" s="356" t="s">
        <v>5701</v>
      </c>
      <c r="K2289" s="356" t="s">
        <v>15063</v>
      </c>
      <c r="L2289" s="357">
        <v>0.36841999999999997</v>
      </c>
      <c r="M2289" s="357">
        <v>0.32681729999999998</v>
      </c>
      <c r="N2289" s="357">
        <v>0</v>
      </c>
      <c r="O2289" s="356">
        <f t="shared" si="70"/>
        <v>11.292193691981977</v>
      </c>
      <c r="P2289" s="357">
        <v>11.292193691981979</v>
      </c>
      <c r="Q2289" s="356" t="s">
        <v>15063</v>
      </c>
    </row>
    <row r="2290" spans="1:17" x14ac:dyDescent="0.25">
      <c r="A2290" s="354">
        <v>2287</v>
      </c>
      <c r="B2290" s="355" t="s">
        <v>5271</v>
      </c>
      <c r="C2290" s="355" t="s">
        <v>2396</v>
      </c>
      <c r="D2290" s="355" t="s">
        <v>1379</v>
      </c>
      <c r="E2290" s="355" t="s">
        <v>14753</v>
      </c>
      <c r="F2290" s="356" t="s">
        <v>8288</v>
      </c>
      <c r="G2290" s="356" t="s">
        <v>8305</v>
      </c>
      <c r="H2290" s="356" t="s">
        <v>8306</v>
      </c>
      <c r="I2290" s="356" t="str">
        <f t="shared" si="71"/>
        <v>HINDASGHATTA_66F09-NJYSOMERAHALLI</v>
      </c>
      <c r="J2290" s="356" t="s">
        <v>5706</v>
      </c>
      <c r="K2290" s="356" t="s">
        <v>15063</v>
      </c>
      <c r="L2290" s="357">
        <v>0.34204000000000001</v>
      </c>
      <c r="M2290" s="357">
        <v>0.29814845000000001</v>
      </c>
      <c r="N2290" s="357">
        <v>0</v>
      </c>
      <c r="O2290" s="356">
        <f t="shared" si="70"/>
        <v>12.832285697579229</v>
      </c>
      <c r="P2290" s="357">
        <v>35.837941657232719</v>
      </c>
      <c r="Q2290" s="356" t="s">
        <v>15063</v>
      </c>
    </row>
    <row r="2291" spans="1:17" x14ac:dyDescent="0.25">
      <c r="A2291" s="354">
        <v>2288</v>
      </c>
      <c r="B2291" s="355" t="s">
        <v>5271</v>
      </c>
      <c r="C2291" s="355" t="s">
        <v>2396</v>
      </c>
      <c r="D2291" s="355" t="s">
        <v>1379</v>
      </c>
      <c r="E2291" s="355" t="s">
        <v>14753</v>
      </c>
      <c r="F2291" s="356" t="s">
        <v>8388</v>
      </c>
      <c r="G2291" s="356" t="s">
        <v>8403</v>
      </c>
      <c r="H2291" s="356" t="s">
        <v>8404</v>
      </c>
      <c r="I2291" s="356" t="str">
        <f t="shared" si="71"/>
        <v>JAVAGONDANAHALLI_66F09-RANGNATHPURA</v>
      </c>
      <c r="J2291" s="356" t="s">
        <v>5701</v>
      </c>
      <c r="K2291" s="356" t="s">
        <v>15063</v>
      </c>
      <c r="L2291" s="357">
        <v>0.74327999999999994</v>
      </c>
      <c r="M2291" s="357">
        <v>0.66621699999999995</v>
      </c>
      <c r="N2291" s="357">
        <v>0</v>
      </c>
      <c r="O2291" s="356">
        <f t="shared" si="70"/>
        <v>10.367963620708212</v>
      </c>
      <c r="P2291" s="357">
        <v>10.36796362070822</v>
      </c>
      <c r="Q2291" s="356" t="s">
        <v>15063</v>
      </c>
    </row>
    <row r="2292" spans="1:17" x14ac:dyDescent="0.25">
      <c r="A2292" s="354">
        <v>2289</v>
      </c>
      <c r="B2292" s="355" t="s">
        <v>5271</v>
      </c>
      <c r="C2292" s="355" t="s">
        <v>2396</v>
      </c>
      <c r="D2292" s="355" t="s">
        <v>1379</v>
      </c>
      <c r="E2292" s="355" t="s">
        <v>14753</v>
      </c>
      <c r="F2292" s="356" t="s">
        <v>8242</v>
      </c>
      <c r="G2292" s="356" t="s">
        <v>8261</v>
      </c>
      <c r="H2292" s="356" t="s">
        <v>8262</v>
      </c>
      <c r="I2292" s="356" t="str">
        <f t="shared" si="71"/>
        <v>BHARAMAGIRI_66F10-AIMANGALA WATER SUPPLY</v>
      </c>
      <c r="J2292" s="356" t="s">
        <v>3759</v>
      </c>
      <c r="K2292" s="356" t="s">
        <v>15063</v>
      </c>
      <c r="L2292" s="357">
        <v>6.6494999999999999E-2</v>
      </c>
      <c r="M2292" s="357">
        <v>6.5879999999999994E-2</v>
      </c>
      <c r="N2292" s="357">
        <v>0</v>
      </c>
      <c r="O2292" s="356">
        <f t="shared" si="70"/>
        <v>0.92488157004286708</v>
      </c>
      <c r="P2292" s="357">
        <v>100</v>
      </c>
      <c r="Q2292" s="356" t="s">
        <v>15063</v>
      </c>
    </row>
    <row r="2293" spans="1:17" x14ac:dyDescent="0.25">
      <c r="A2293" s="354">
        <v>2290</v>
      </c>
      <c r="B2293" s="355" t="s">
        <v>5271</v>
      </c>
      <c r="C2293" s="355" t="s">
        <v>2396</v>
      </c>
      <c r="D2293" s="355" t="s">
        <v>1379</v>
      </c>
      <c r="E2293" s="355" t="s">
        <v>14753</v>
      </c>
      <c r="F2293" s="356" t="s">
        <v>5458</v>
      </c>
      <c r="G2293" s="356" t="s">
        <v>8350</v>
      </c>
      <c r="H2293" s="356" t="s">
        <v>8351</v>
      </c>
      <c r="I2293" s="356" t="str">
        <f t="shared" si="71"/>
        <v>HIRIYUR_66F10-HORTICULTURE COLLAGE</v>
      </c>
      <c r="J2293" s="356" t="s">
        <v>3556</v>
      </c>
      <c r="K2293" s="356" t="s">
        <v>15063</v>
      </c>
      <c r="L2293" s="357">
        <v>0.23693999999999998</v>
      </c>
      <c r="M2293" s="357">
        <v>0.20568761399999999</v>
      </c>
      <c r="N2293" s="357">
        <v>0</v>
      </c>
      <c r="O2293" s="356">
        <f t="shared" si="70"/>
        <v>13.19</v>
      </c>
      <c r="P2293" s="357">
        <v>13.190000000000001</v>
      </c>
      <c r="Q2293" s="356" t="s">
        <v>15063</v>
      </c>
    </row>
    <row r="2294" spans="1:17" x14ac:dyDescent="0.25">
      <c r="A2294" s="354">
        <v>2291</v>
      </c>
      <c r="B2294" s="355" t="s">
        <v>5271</v>
      </c>
      <c r="C2294" s="355" t="s">
        <v>2396</v>
      </c>
      <c r="D2294" s="355" t="s">
        <v>1379</v>
      </c>
      <c r="E2294" s="355" t="s">
        <v>14753</v>
      </c>
      <c r="F2294" s="356" t="s">
        <v>8288</v>
      </c>
      <c r="G2294" s="356" t="s">
        <v>8307</v>
      </c>
      <c r="H2294" s="356" t="s">
        <v>8308</v>
      </c>
      <c r="I2294" s="356" t="str">
        <f t="shared" si="71"/>
        <v>HINDASGHATTA_66F10-HULUGULAKUNTE</v>
      </c>
      <c r="J2294" s="356" t="s">
        <v>5701</v>
      </c>
      <c r="K2294" s="356" t="s">
        <v>15063</v>
      </c>
      <c r="L2294" s="357">
        <v>0.58094000000000001</v>
      </c>
      <c r="M2294" s="357">
        <v>0.52426600000000001</v>
      </c>
      <c r="N2294" s="357">
        <v>0</v>
      </c>
      <c r="O2294" s="356">
        <f t="shared" si="70"/>
        <v>9.7555685612972081</v>
      </c>
      <c r="P2294" s="357">
        <v>9.755568561297201</v>
      </c>
      <c r="Q2294" s="356" t="s">
        <v>15063</v>
      </c>
    </row>
    <row r="2295" spans="1:17" x14ac:dyDescent="0.25">
      <c r="A2295" s="354">
        <v>2292</v>
      </c>
      <c r="B2295" s="355" t="s">
        <v>5271</v>
      </c>
      <c r="C2295" s="355" t="s">
        <v>2396</v>
      </c>
      <c r="D2295" s="355" t="s">
        <v>1379</v>
      </c>
      <c r="E2295" s="355" t="s">
        <v>14753</v>
      </c>
      <c r="F2295" s="356" t="s">
        <v>8265</v>
      </c>
      <c r="G2295" s="356" t="s">
        <v>8280</v>
      </c>
      <c r="H2295" s="356" t="s">
        <v>8281</v>
      </c>
      <c r="I2295" s="356" t="str">
        <f t="shared" si="71"/>
        <v>HARIYABBE_66F10-KANDENAHALLI</v>
      </c>
      <c r="J2295" s="356" t="s">
        <v>5701</v>
      </c>
      <c r="K2295" s="356" t="s">
        <v>15063</v>
      </c>
      <c r="L2295" s="357">
        <v>1.11852</v>
      </c>
      <c r="M2295" s="357">
        <v>1.0068845</v>
      </c>
      <c r="N2295" s="357">
        <v>0</v>
      </c>
      <c r="O2295" s="356">
        <f t="shared" si="70"/>
        <v>9.9806440653720987</v>
      </c>
      <c r="P2295" s="357">
        <v>9.9806440653721129</v>
      </c>
      <c r="Q2295" s="356" t="s">
        <v>15063</v>
      </c>
    </row>
    <row r="2296" spans="1:17" x14ac:dyDescent="0.25">
      <c r="A2296" s="354">
        <v>2293</v>
      </c>
      <c r="B2296" s="355" t="s">
        <v>5271</v>
      </c>
      <c r="C2296" s="355" t="s">
        <v>2396</v>
      </c>
      <c r="D2296" s="355" t="s">
        <v>1379</v>
      </c>
      <c r="E2296" s="355" t="s">
        <v>14753</v>
      </c>
      <c r="F2296" s="356" t="s">
        <v>8353</v>
      </c>
      <c r="G2296" s="356" t="s">
        <v>8372</v>
      </c>
      <c r="H2296" s="356" t="s">
        <v>8373</v>
      </c>
      <c r="I2296" s="356" t="str">
        <f t="shared" si="71"/>
        <v>IMANGALA_66F10-MALLARASANAHATTI</v>
      </c>
      <c r="J2296" s="356" t="s">
        <v>5701</v>
      </c>
      <c r="K2296" s="356" t="s">
        <v>15063</v>
      </c>
      <c r="L2296" s="357">
        <v>0.77777999999999992</v>
      </c>
      <c r="M2296" s="357">
        <v>0.69462749999999995</v>
      </c>
      <c r="N2296" s="357">
        <v>0</v>
      </c>
      <c r="O2296" s="356">
        <f t="shared" si="70"/>
        <v>10.691005168556659</v>
      </c>
      <c r="P2296" s="357">
        <v>10.691005168556655</v>
      </c>
      <c r="Q2296" s="356" t="s">
        <v>15063</v>
      </c>
    </row>
    <row r="2297" spans="1:17" x14ac:dyDescent="0.25">
      <c r="A2297" s="354">
        <v>2294</v>
      </c>
      <c r="B2297" s="355" t="s">
        <v>5271</v>
      </c>
      <c r="C2297" s="355" t="s">
        <v>2396</v>
      </c>
      <c r="D2297" s="355" t="s">
        <v>1379</v>
      </c>
      <c r="E2297" s="355" t="s">
        <v>14753</v>
      </c>
      <c r="F2297" s="356" t="s">
        <v>8317</v>
      </c>
      <c r="G2297" s="356" t="s">
        <v>8332</v>
      </c>
      <c r="H2297" s="356" t="s">
        <v>8333</v>
      </c>
      <c r="I2297" s="356" t="str">
        <f t="shared" si="71"/>
        <v>HIRIYUR_220F10-NJYBEERANAHALLI</v>
      </c>
      <c r="J2297" s="356" t="s">
        <v>5706</v>
      </c>
      <c r="K2297" s="356" t="s">
        <v>15063</v>
      </c>
      <c r="L2297" s="357">
        <v>0.57274000000000003</v>
      </c>
      <c r="M2297" s="357">
        <v>0.49017299999999997</v>
      </c>
      <c r="N2297" s="357">
        <v>0</v>
      </c>
      <c r="O2297" s="356">
        <f t="shared" si="70"/>
        <v>14.416139958794577</v>
      </c>
      <c r="P2297" s="357">
        <v>42.732512272536084</v>
      </c>
      <c r="Q2297" s="356" t="s">
        <v>15063</v>
      </c>
    </row>
    <row r="2298" spans="1:17" x14ac:dyDescent="0.25">
      <c r="A2298" s="354">
        <v>2295</v>
      </c>
      <c r="B2298" s="355" t="s">
        <v>5271</v>
      </c>
      <c r="C2298" s="355" t="s">
        <v>2396</v>
      </c>
      <c r="D2298" s="355" t="s">
        <v>1379</v>
      </c>
      <c r="E2298" s="355" t="s">
        <v>14753</v>
      </c>
      <c r="F2298" s="356" t="s">
        <v>8388</v>
      </c>
      <c r="G2298" s="356" t="s">
        <v>8405</v>
      </c>
      <c r="H2298" s="356" t="s">
        <v>8406</v>
      </c>
      <c r="I2298" s="356" t="str">
        <f t="shared" si="71"/>
        <v xml:space="preserve">JAVAGONDANAHALLI_66F10-SURAPPANAHATTY </v>
      </c>
      <c r="J2298" s="356" t="s">
        <v>5701</v>
      </c>
      <c r="K2298" s="356" t="s">
        <v>15063</v>
      </c>
      <c r="L2298" s="357">
        <v>1.06612</v>
      </c>
      <c r="M2298" s="357">
        <v>0.93498724</v>
      </c>
      <c r="N2298" s="357">
        <v>0</v>
      </c>
      <c r="O2298" s="356">
        <f t="shared" si="70"/>
        <v>12.299999999999997</v>
      </c>
      <c r="P2298" s="357">
        <v>15.060542214655214</v>
      </c>
      <c r="Q2298" s="356" t="s">
        <v>15063</v>
      </c>
    </row>
    <row r="2299" spans="1:17" x14ac:dyDescent="0.25">
      <c r="A2299" s="354">
        <v>2296</v>
      </c>
      <c r="B2299" s="355" t="s">
        <v>5271</v>
      </c>
      <c r="C2299" s="355" t="s">
        <v>2396</v>
      </c>
      <c r="D2299" s="355" t="s">
        <v>1379</v>
      </c>
      <c r="E2299" s="355" t="s">
        <v>14753</v>
      </c>
      <c r="F2299" s="356" t="s">
        <v>5458</v>
      </c>
      <c r="G2299" s="356" t="s">
        <v>8340</v>
      </c>
      <c r="H2299" s="356" t="s">
        <v>8352</v>
      </c>
      <c r="I2299" s="356" t="str">
        <f t="shared" si="71"/>
        <v>HIRIYUR_66F11-CHALLAKERE WATER WORKS</v>
      </c>
      <c r="J2299" s="356" t="s">
        <v>3759</v>
      </c>
      <c r="K2299" s="356" t="s">
        <v>15063</v>
      </c>
      <c r="L2299" s="357">
        <v>0</v>
      </c>
      <c r="M2299" s="357">
        <v>0.61023500000000008</v>
      </c>
      <c r="N2299" s="357">
        <v>0</v>
      </c>
      <c r="O2299" s="356" t="e">
        <f t="shared" si="70"/>
        <v>#DIV/0!</v>
      </c>
      <c r="P2299" s="357" t="e">
        <v>#DIV/0!</v>
      </c>
      <c r="Q2299" s="356" t="s">
        <v>15063</v>
      </c>
    </row>
    <row r="2300" spans="1:17" x14ac:dyDescent="0.25">
      <c r="A2300" s="354">
        <v>2297</v>
      </c>
      <c r="B2300" s="355" t="s">
        <v>5271</v>
      </c>
      <c r="C2300" s="355" t="s">
        <v>2396</v>
      </c>
      <c r="D2300" s="355" t="s">
        <v>1379</v>
      </c>
      <c r="E2300" s="355" t="s">
        <v>14753</v>
      </c>
      <c r="F2300" s="356" t="s">
        <v>8353</v>
      </c>
      <c r="G2300" s="356" t="s">
        <v>8374</v>
      </c>
      <c r="H2300" s="356" t="s">
        <v>8375</v>
      </c>
      <c r="I2300" s="356" t="str">
        <f t="shared" si="71"/>
        <v>IMANGALA_66F11-ECL</v>
      </c>
      <c r="J2300" s="356" t="s">
        <v>2414</v>
      </c>
      <c r="K2300" s="356" t="s">
        <v>15063</v>
      </c>
      <c r="L2300" s="357">
        <v>0.54382000000000008</v>
      </c>
      <c r="M2300" s="357">
        <v>0.5403</v>
      </c>
      <c r="N2300" s="357">
        <v>0</v>
      </c>
      <c r="O2300" s="356">
        <f t="shared" si="70"/>
        <v>0.64727299474092126</v>
      </c>
      <c r="P2300" s="357">
        <v>42.012321450456703</v>
      </c>
      <c r="Q2300" s="356" t="s">
        <v>15063</v>
      </c>
    </row>
    <row r="2301" spans="1:17" x14ac:dyDescent="0.25">
      <c r="A2301" s="354">
        <v>2298</v>
      </c>
      <c r="B2301" s="355" t="s">
        <v>5271</v>
      </c>
      <c r="C2301" s="355" t="s">
        <v>2396</v>
      </c>
      <c r="D2301" s="355" t="s">
        <v>1379</v>
      </c>
      <c r="E2301" s="355" t="s">
        <v>14753</v>
      </c>
      <c r="F2301" s="356" t="s">
        <v>8265</v>
      </c>
      <c r="G2301" s="356" t="s">
        <v>8282</v>
      </c>
      <c r="H2301" s="356" t="s">
        <v>8283</v>
      </c>
      <c r="I2301" s="356" t="str">
        <f t="shared" si="71"/>
        <v>HARIYABBE_66F11-ESHWARAGERE</v>
      </c>
      <c r="J2301" s="356" t="s">
        <v>5706</v>
      </c>
      <c r="K2301" s="356" t="s">
        <v>15063</v>
      </c>
      <c r="L2301" s="357">
        <v>0.76075000000000004</v>
      </c>
      <c r="M2301" s="357">
        <v>0.67408350000000006</v>
      </c>
      <c r="N2301" s="357">
        <v>0</v>
      </c>
      <c r="O2301" s="356">
        <f t="shared" si="70"/>
        <v>11.392244495563586</v>
      </c>
      <c r="P2301" s="357">
        <v>52.237710776970815</v>
      </c>
      <c r="Q2301" s="356" t="s">
        <v>15063</v>
      </c>
    </row>
    <row r="2302" spans="1:17" x14ac:dyDescent="0.25">
      <c r="A2302" s="354">
        <v>2299</v>
      </c>
      <c r="B2302" s="355" t="s">
        <v>5271</v>
      </c>
      <c r="C2302" s="355" t="s">
        <v>2396</v>
      </c>
      <c r="D2302" s="355" t="s">
        <v>1379</v>
      </c>
      <c r="E2302" s="355" t="s">
        <v>14753</v>
      </c>
      <c r="F2302" s="356" t="s">
        <v>8242</v>
      </c>
      <c r="G2302" s="356" t="s">
        <v>8263</v>
      </c>
      <c r="H2302" s="356" t="s">
        <v>8264</v>
      </c>
      <c r="I2302" s="356" t="str">
        <f t="shared" si="71"/>
        <v>BHARAMAGIRI_66F11-KUNIKERE KAVALU</v>
      </c>
      <c r="J2302" s="356" t="s">
        <v>5701</v>
      </c>
      <c r="K2302" s="356" t="s">
        <v>15063</v>
      </c>
      <c r="L2302" s="357">
        <v>0.63700000000000001</v>
      </c>
      <c r="M2302" s="357">
        <v>0.57305200000000001</v>
      </c>
      <c r="N2302" s="357">
        <v>0</v>
      </c>
      <c r="O2302" s="356">
        <f t="shared" si="70"/>
        <v>10.038932496075354</v>
      </c>
      <c r="P2302" s="357">
        <v>10.038932496075359</v>
      </c>
      <c r="Q2302" s="356" t="s">
        <v>15063</v>
      </c>
    </row>
    <row r="2303" spans="1:17" x14ac:dyDescent="0.25">
      <c r="A2303" s="354">
        <v>2300</v>
      </c>
      <c r="B2303" s="355" t="s">
        <v>5271</v>
      </c>
      <c r="C2303" s="355" t="s">
        <v>2396</v>
      </c>
      <c r="D2303" s="355" t="s">
        <v>1379</v>
      </c>
      <c r="E2303" s="355" t="s">
        <v>14753</v>
      </c>
      <c r="F2303" s="356" t="s">
        <v>8317</v>
      </c>
      <c r="G2303" s="356" t="s">
        <v>8334</v>
      </c>
      <c r="H2303" s="356" t="s">
        <v>8335</v>
      </c>
      <c r="I2303" s="356" t="str">
        <f t="shared" si="71"/>
        <v>HIRIYUR_220F11-NJYHEMADALA</v>
      </c>
      <c r="J2303" s="356" t="s">
        <v>5706</v>
      </c>
      <c r="K2303" s="356" t="s">
        <v>15063</v>
      </c>
      <c r="L2303" s="357">
        <v>9.4969999999999999E-2</v>
      </c>
      <c r="M2303" s="357">
        <v>8.2839549999999998E-2</v>
      </c>
      <c r="N2303" s="357">
        <v>0</v>
      </c>
      <c r="O2303" s="356">
        <f t="shared" si="70"/>
        <v>12.772928293145206</v>
      </c>
      <c r="P2303" s="357">
        <v>29.30092138591851</v>
      </c>
      <c r="Q2303" s="356" t="s">
        <v>15063</v>
      </c>
    </row>
    <row r="2304" spans="1:17" x14ac:dyDescent="0.25">
      <c r="A2304" s="354">
        <v>2301</v>
      </c>
      <c r="B2304" s="355" t="s">
        <v>5271</v>
      </c>
      <c r="C2304" s="355" t="s">
        <v>2396</v>
      </c>
      <c r="D2304" s="355" t="s">
        <v>1379</v>
      </c>
      <c r="E2304" s="355" t="s">
        <v>14753</v>
      </c>
      <c r="F2304" s="356" t="s">
        <v>8288</v>
      </c>
      <c r="G2304" s="356" t="s">
        <v>8309</v>
      </c>
      <c r="H2304" s="356" t="s">
        <v>8310</v>
      </c>
      <c r="I2304" s="356" t="str">
        <f t="shared" si="71"/>
        <v>HINDASGHATTA_66F11-NJYMAVINAMADU</v>
      </c>
      <c r="J2304" s="356" t="s">
        <v>5706</v>
      </c>
      <c r="K2304" s="356" t="s">
        <v>15063</v>
      </c>
      <c r="L2304" s="357">
        <v>0.535663</v>
      </c>
      <c r="M2304" s="357">
        <v>0.47035000000000005</v>
      </c>
      <c r="N2304" s="357">
        <v>0</v>
      </c>
      <c r="O2304" s="356">
        <f t="shared" si="70"/>
        <v>12.192927269570598</v>
      </c>
      <c r="P2304" s="357">
        <v>59.990823021502351</v>
      </c>
      <c r="Q2304" s="356" t="s">
        <v>15063</v>
      </c>
    </row>
    <row r="2305" spans="1:17" x14ac:dyDescent="0.25">
      <c r="A2305" s="354">
        <v>2302</v>
      </c>
      <c r="B2305" s="355" t="s">
        <v>5271</v>
      </c>
      <c r="C2305" s="355" t="s">
        <v>2396</v>
      </c>
      <c r="D2305" s="355" t="s">
        <v>1379</v>
      </c>
      <c r="E2305" s="355" t="s">
        <v>14753</v>
      </c>
      <c r="F2305" s="356" t="s">
        <v>8353</v>
      </c>
      <c r="G2305" s="356" t="s">
        <v>8376</v>
      </c>
      <c r="H2305" s="356" t="s">
        <v>8377</v>
      </c>
      <c r="I2305" s="356" t="str">
        <f t="shared" si="71"/>
        <v>IMANGALA_66F12-MARADIHALLI</v>
      </c>
      <c r="J2305" s="356" t="s">
        <v>5701</v>
      </c>
      <c r="K2305" s="356" t="s">
        <v>15063</v>
      </c>
      <c r="L2305" s="357">
        <v>0.80323999999999995</v>
      </c>
      <c r="M2305" s="357">
        <v>0.71914999999999996</v>
      </c>
      <c r="N2305" s="357">
        <v>0</v>
      </c>
      <c r="O2305" s="356">
        <f t="shared" si="70"/>
        <v>10.468851152831036</v>
      </c>
      <c r="P2305" s="357">
        <v>10.468851152831027</v>
      </c>
      <c r="Q2305" s="356" t="s">
        <v>15063</v>
      </c>
    </row>
    <row r="2306" spans="1:17" x14ac:dyDescent="0.25">
      <c r="A2306" s="354">
        <v>2303</v>
      </c>
      <c r="B2306" s="355" t="s">
        <v>5271</v>
      </c>
      <c r="C2306" s="355" t="s">
        <v>2396</v>
      </c>
      <c r="D2306" s="355" t="s">
        <v>1379</v>
      </c>
      <c r="E2306" s="355" t="s">
        <v>14753</v>
      </c>
      <c r="F2306" s="356" t="s">
        <v>8265</v>
      </c>
      <c r="G2306" s="356" t="s">
        <v>8284</v>
      </c>
      <c r="H2306" s="356" t="s">
        <v>8285</v>
      </c>
      <c r="I2306" s="356" t="str">
        <f t="shared" si="71"/>
        <v>HARIYABBE_66F12-NJY HOSAHALLY</v>
      </c>
      <c r="J2306" s="356" t="s">
        <v>5706</v>
      </c>
      <c r="K2306" s="356" t="s">
        <v>15063</v>
      </c>
      <c r="L2306" s="357">
        <v>0.46544000000000002</v>
      </c>
      <c r="M2306" s="357">
        <v>0.41572149999999997</v>
      </c>
      <c r="N2306" s="357">
        <v>0</v>
      </c>
      <c r="O2306" s="356">
        <f t="shared" si="70"/>
        <v>10.682042798212455</v>
      </c>
      <c r="P2306" s="357">
        <v>67.358122056064019</v>
      </c>
      <c r="Q2306" s="356" t="s">
        <v>15063</v>
      </c>
    </row>
    <row r="2307" spans="1:17" x14ac:dyDescent="0.25">
      <c r="A2307" s="354">
        <v>2304</v>
      </c>
      <c r="B2307" s="355" t="s">
        <v>5271</v>
      </c>
      <c r="C2307" s="355" t="s">
        <v>2396</v>
      </c>
      <c r="D2307" s="355" t="s">
        <v>1379</v>
      </c>
      <c r="E2307" s="355" t="s">
        <v>14753</v>
      </c>
      <c r="F2307" s="356" t="s">
        <v>8317</v>
      </c>
      <c r="G2307" s="356" t="s">
        <v>8336</v>
      </c>
      <c r="H2307" s="356" t="s">
        <v>8337</v>
      </c>
      <c r="I2307" s="356" t="str">
        <f t="shared" si="71"/>
        <v>HIRIYUR_220F12-NJYMALLENU</v>
      </c>
      <c r="J2307" s="356" t="s">
        <v>5706</v>
      </c>
      <c r="K2307" s="356" t="s">
        <v>15063</v>
      </c>
      <c r="L2307" s="357">
        <v>0.38412000000000002</v>
      </c>
      <c r="M2307" s="357">
        <v>0.33673030000000004</v>
      </c>
      <c r="N2307" s="357">
        <v>0</v>
      </c>
      <c r="O2307" s="356">
        <f t="shared" si="70"/>
        <v>12.337212329480366</v>
      </c>
      <c r="P2307" s="357">
        <v>35.335934000375843</v>
      </c>
      <c r="Q2307" s="356" t="s">
        <v>15063</v>
      </c>
    </row>
    <row r="2308" spans="1:17" x14ac:dyDescent="0.25">
      <c r="A2308" s="354">
        <v>2305</v>
      </c>
      <c r="B2308" s="355" t="s">
        <v>5271</v>
      </c>
      <c r="C2308" s="355" t="s">
        <v>2396</v>
      </c>
      <c r="D2308" s="355" t="s">
        <v>1379</v>
      </c>
      <c r="E2308" s="355" t="s">
        <v>14753</v>
      </c>
      <c r="F2308" s="356" t="s">
        <v>8288</v>
      </c>
      <c r="G2308" s="356" t="s">
        <v>8311</v>
      </c>
      <c r="H2308" s="356" t="s">
        <v>8312</v>
      </c>
      <c r="I2308" s="356" t="str">
        <f t="shared" si="71"/>
        <v>HINDASGHATTA_66F12-NJYYALLADAKERE</v>
      </c>
      <c r="J2308" s="356" t="s">
        <v>5706</v>
      </c>
      <c r="K2308" s="356" t="s">
        <v>15063</v>
      </c>
      <c r="L2308" s="357">
        <v>0.22014</v>
      </c>
      <c r="M2308" s="357">
        <v>0.19041350000000001</v>
      </c>
      <c r="N2308" s="357">
        <v>0</v>
      </c>
      <c r="O2308" s="356">
        <f t="shared" ref="O2308:O2371" si="72">((L2308-N2308)-M2308)/(L2308-N2308)*100</f>
        <v>13.50345234850549</v>
      </c>
      <c r="P2308" s="357">
        <v>41.91879221299677</v>
      </c>
      <c r="Q2308" s="356" t="s">
        <v>15063</v>
      </c>
    </row>
    <row r="2309" spans="1:17" x14ac:dyDescent="0.25">
      <c r="A2309" s="354">
        <v>2306</v>
      </c>
      <c r="B2309" s="355" t="s">
        <v>5271</v>
      </c>
      <c r="C2309" s="355" t="s">
        <v>2396</v>
      </c>
      <c r="D2309" s="355" t="s">
        <v>1379</v>
      </c>
      <c r="E2309" s="355" t="s">
        <v>14753</v>
      </c>
      <c r="F2309" s="356" t="s">
        <v>8288</v>
      </c>
      <c r="G2309" s="356" t="s">
        <v>8313</v>
      </c>
      <c r="H2309" s="356" t="s">
        <v>8314</v>
      </c>
      <c r="I2309" s="356" t="str">
        <f t="shared" ref="I2309:I2372" si="73">F2309&amp;H2309</f>
        <v>HINDASGHATTA_66F13-CHIGALIKATTE</v>
      </c>
      <c r="J2309" s="356" t="s">
        <v>5701</v>
      </c>
      <c r="K2309" s="356" t="s">
        <v>15063</v>
      </c>
      <c r="L2309" s="357">
        <v>0.75445999999999991</v>
      </c>
      <c r="M2309" s="357">
        <v>0.68221549999999997</v>
      </c>
      <c r="N2309" s="357">
        <v>0</v>
      </c>
      <c r="O2309" s="356">
        <f t="shared" si="72"/>
        <v>9.5756567611271564</v>
      </c>
      <c r="P2309" s="357">
        <v>13.05603379041731</v>
      </c>
      <c r="Q2309" s="356" t="s">
        <v>15063</v>
      </c>
    </row>
    <row r="2310" spans="1:17" x14ac:dyDescent="0.25">
      <c r="A2310" s="354">
        <v>2307</v>
      </c>
      <c r="B2310" s="355" t="s">
        <v>5271</v>
      </c>
      <c r="C2310" s="355" t="s">
        <v>2396</v>
      </c>
      <c r="D2310" s="355" t="s">
        <v>1379</v>
      </c>
      <c r="E2310" s="355" t="s">
        <v>14753</v>
      </c>
      <c r="F2310" s="356" t="s">
        <v>8265</v>
      </c>
      <c r="G2310" s="356" t="s">
        <v>8286</v>
      </c>
      <c r="H2310" s="356" t="s">
        <v>8287</v>
      </c>
      <c r="I2310" s="356" t="str">
        <f t="shared" si="73"/>
        <v>HARIYABBE_66F13-KHANAJANAHALLY NJY</v>
      </c>
      <c r="J2310" s="356" t="s">
        <v>5706</v>
      </c>
      <c r="K2310" s="356" t="s">
        <v>15063</v>
      </c>
      <c r="L2310" s="357">
        <v>0.33043</v>
      </c>
      <c r="M2310" s="357">
        <v>0.29138149999999996</v>
      </c>
      <c r="N2310" s="357">
        <v>0</v>
      </c>
      <c r="O2310" s="356">
        <f t="shared" si="72"/>
        <v>11.817480253003675</v>
      </c>
      <c r="P2310" s="357">
        <v>72.306458375080695</v>
      </c>
      <c r="Q2310" s="356" t="s">
        <v>15063</v>
      </c>
    </row>
    <row r="2311" spans="1:17" x14ac:dyDescent="0.25">
      <c r="A2311" s="354">
        <v>2308</v>
      </c>
      <c r="B2311" s="355" t="s">
        <v>5271</v>
      </c>
      <c r="C2311" s="355" t="s">
        <v>2396</v>
      </c>
      <c r="D2311" s="355" t="s">
        <v>1379</v>
      </c>
      <c r="E2311" s="355" t="s">
        <v>14753</v>
      </c>
      <c r="F2311" s="356" t="s">
        <v>8317</v>
      </c>
      <c r="G2311" s="356" t="s">
        <v>8338</v>
      </c>
      <c r="H2311" s="356" t="s">
        <v>8339</v>
      </c>
      <c r="I2311" s="356" t="str">
        <f t="shared" si="73"/>
        <v>HIRIYUR_220F13-NANDIHALLY NJY</v>
      </c>
      <c r="J2311" s="356" t="s">
        <v>5706</v>
      </c>
      <c r="K2311" s="356" t="s">
        <v>15063</v>
      </c>
      <c r="L2311" s="357">
        <v>1.0190300000000001</v>
      </c>
      <c r="M2311" s="357">
        <v>0.91393855000000002</v>
      </c>
      <c r="N2311" s="357">
        <v>0</v>
      </c>
      <c r="O2311" s="356">
        <f t="shared" si="72"/>
        <v>10.312890690166146</v>
      </c>
      <c r="P2311" s="357">
        <v>30.262432775458425</v>
      </c>
      <c r="Q2311" s="356" t="s">
        <v>15063</v>
      </c>
    </row>
    <row r="2312" spans="1:17" x14ac:dyDescent="0.25">
      <c r="A2312" s="354">
        <v>2309</v>
      </c>
      <c r="B2312" s="355" t="s">
        <v>5271</v>
      </c>
      <c r="C2312" s="355" t="s">
        <v>2396</v>
      </c>
      <c r="D2312" s="355" t="s">
        <v>1379</v>
      </c>
      <c r="E2312" s="355" t="s">
        <v>14753</v>
      </c>
      <c r="F2312" s="356" t="s">
        <v>8353</v>
      </c>
      <c r="G2312" s="356" t="s">
        <v>8378</v>
      </c>
      <c r="H2312" s="356" t="s">
        <v>8379</v>
      </c>
      <c r="I2312" s="356" t="str">
        <f t="shared" si="73"/>
        <v>IMANGALA_66F13-NONABI</v>
      </c>
      <c r="J2312" s="356" t="s">
        <v>5701</v>
      </c>
      <c r="K2312" s="356" t="s">
        <v>15063</v>
      </c>
      <c r="L2312" s="357">
        <v>0.79058000000000006</v>
      </c>
      <c r="M2312" s="357">
        <v>0.70916500000000005</v>
      </c>
      <c r="N2312" s="357">
        <v>0</v>
      </c>
      <c r="O2312" s="356">
        <f t="shared" si="72"/>
        <v>10.298135546054796</v>
      </c>
      <c r="P2312" s="357">
        <v>10.298135546054798</v>
      </c>
      <c r="Q2312" s="356" t="s">
        <v>15063</v>
      </c>
    </row>
    <row r="2313" spans="1:17" x14ac:dyDescent="0.25">
      <c r="A2313" s="354">
        <v>2310</v>
      </c>
      <c r="B2313" s="355" t="s">
        <v>5271</v>
      </c>
      <c r="C2313" s="355" t="s">
        <v>2396</v>
      </c>
      <c r="D2313" s="355" t="s">
        <v>1379</v>
      </c>
      <c r="E2313" s="355" t="s">
        <v>14753</v>
      </c>
      <c r="F2313" s="356" t="s">
        <v>8288</v>
      </c>
      <c r="G2313" s="356" t="s">
        <v>8315</v>
      </c>
      <c r="H2313" s="356" t="s">
        <v>8316</v>
      </c>
      <c r="I2313" s="356" t="str">
        <f t="shared" si="73"/>
        <v>HINDASGHATTA_66F14-GOWDANAHALLY</v>
      </c>
      <c r="J2313" s="356" t="s">
        <v>5701</v>
      </c>
      <c r="K2313" s="356" t="s">
        <v>15063</v>
      </c>
      <c r="L2313" s="357">
        <v>1.2951199999999998</v>
      </c>
      <c r="M2313" s="357">
        <v>1.1368563359999999</v>
      </c>
      <c r="N2313" s="357">
        <v>0</v>
      </c>
      <c r="O2313" s="356">
        <f t="shared" si="72"/>
        <v>12.219999999999995</v>
      </c>
      <c r="P2313" s="357">
        <v>12.609808513273057</v>
      </c>
      <c r="Q2313" s="356" t="s">
        <v>15063</v>
      </c>
    </row>
    <row r="2314" spans="1:17" x14ac:dyDescent="0.25">
      <c r="A2314" s="354">
        <v>2311</v>
      </c>
      <c r="B2314" s="355" t="s">
        <v>5271</v>
      </c>
      <c r="C2314" s="355" t="s">
        <v>2396</v>
      </c>
      <c r="D2314" s="355" t="s">
        <v>1379</v>
      </c>
      <c r="E2314" s="355" t="s">
        <v>14753</v>
      </c>
      <c r="F2314" s="356" t="s">
        <v>8353</v>
      </c>
      <c r="G2314" s="356" t="s">
        <v>8380</v>
      </c>
      <c r="H2314" s="356" t="s">
        <v>8381</v>
      </c>
      <c r="I2314" s="356" t="str">
        <f t="shared" si="73"/>
        <v>IMANGALA_66F14-NJYMDKOTE</v>
      </c>
      <c r="J2314" s="356" t="s">
        <v>5706</v>
      </c>
      <c r="K2314" s="356" t="s">
        <v>15063</v>
      </c>
      <c r="L2314" s="357">
        <v>0.92849999999999999</v>
      </c>
      <c r="M2314" s="357">
        <v>0.83269000000000004</v>
      </c>
      <c r="N2314" s="357">
        <v>0</v>
      </c>
      <c r="O2314" s="356">
        <f t="shared" si="72"/>
        <v>10.318793753365638</v>
      </c>
      <c r="P2314" s="357">
        <v>59.963621341231999</v>
      </c>
      <c r="Q2314" s="356" t="s">
        <v>15063</v>
      </c>
    </row>
    <row r="2315" spans="1:17" x14ac:dyDescent="0.25">
      <c r="A2315" s="354">
        <v>2312</v>
      </c>
      <c r="B2315" s="355" t="s">
        <v>5271</v>
      </c>
      <c r="C2315" s="355" t="s">
        <v>2396</v>
      </c>
      <c r="D2315" s="355" t="s">
        <v>1379</v>
      </c>
      <c r="E2315" s="355" t="s">
        <v>14753</v>
      </c>
      <c r="F2315" s="356" t="s">
        <v>8353</v>
      </c>
      <c r="G2315" s="356" t="s">
        <v>8382</v>
      </c>
      <c r="H2315" s="356" t="s">
        <v>8383</v>
      </c>
      <c r="I2315" s="356" t="str">
        <f t="shared" si="73"/>
        <v>IMANGALA_66F15-C.S.HALLY NJY</v>
      </c>
      <c r="J2315" s="356" t="s">
        <v>5706</v>
      </c>
      <c r="K2315" s="356" t="s">
        <v>15063</v>
      </c>
      <c r="L2315" s="357">
        <v>7.5256000000000003E-2</v>
      </c>
      <c r="M2315" s="357">
        <v>6.6383317600000005E-2</v>
      </c>
      <c r="N2315" s="357">
        <v>0</v>
      </c>
      <c r="O2315" s="356">
        <f t="shared" si="72"/>
        <v>11.789999999999997</v>
      </c>
      <c r="P2315" s="357">
        <v>81.385627271423246</v>
      </c>
      <c r="Q2315" s="356" t="s">
        <v>15063</v>
      </c>
    </row>
    <row r="2316" spans="1:17" x14ac:dyDescent="0.25">
      <c r="A2316" s="354">
        <v>2313</v>
      </c>
      <c r="B2316" s="355" t="s">
        <v>5271</v>
      </c>
      <c r="C2316" s="355" t="s">
        <v>2396</v>
      </c>
      <c r="D2316" s="355" t="s">
        <v>1379</v>
      </c>
      <c r="E2316" s="355" t="s">
        <v>14753</v>
      </c>
      <c r="F2316" s="356" t="s">
        <v>8353</v>
      </c>
      <c r="G2316" s="356" t="s">
        <v>8384</v>
      </c>
      <c r="H2316" s="356" t="s">
        <v>8385</v>
      </c>
      <c r="I2316" s="356" t="str">
        <f t="shared" si="73"/>
        <v>IMANGALA_66F19-NJY KC ROPPA</v>
      </c>
      <c r="J2316" s="356" t="s">
        <v>5706</v>
      </c>
      <c r="K2316" s="356" t="s">
        <v>15063</v>
      </c>
      <c r="L2316" s="357">
        <v>0.4395</v>
      </c>
      <c r="M2316" s="357">
        <v>0.38227800000000001</v>
      </c>
      <c r="N2316" s="357">
        <v>0</v>
      </c>
      <c r="O2316" s="356">
        <f t="shared" si="72"/>
        <v>13.019795221843003</v>
      </c>
      <c r="P2316" s="357">
        <v>51.833318587188373</v>
      </c>
      <c r="Q2316" s="356" t="s">
        <v>15063</v>
      </c>
    </row>
    <row r="2317" spans="1:17" x14ac:dyDescent="0.25">
      <c r="A2317" s="354">
        <v>2314</v>
      </c>
      <c r="B2317" s="355" t="s">
        <v>5271</v>
      </c>
      <c r="C2317" s="355" t="s">
        <v>2396</v>
      </c>
      <c r="D2317" s="355" t="s">
        <v>1379</v>
      </c>
      <c r="E2317" s="355" t="s">
        <v>14753</v>
      </c>
      <c r="F2317" s="356" t="s">
        <v>8353</v>
      </c>
      <c r="G2317" s="356" t="s">
        <v>8386</v>
      </c>
      <c r="H2317" s="356" t="s">
        <v>8387</v>
      </c>
      <c r="I2317" s="356" t="str">
        <f t="shared" si="73"/>
        <v>IMANGALA_66F20-KOVERAHATTI</v>
      </c>
      <c r="J2317" s="356" t="s">
        <v>5701</v>
      </c>
      <c r="K2317" s="356" t="s">
        <v>15063</v>
      </c>
      <c r="L2317" s="357">
        <v>0.63534000000000002</v>
      </c>
      <c r="M2317" s="357">
        <v>0.5423325</v>
      </c>
      <c r="N2317" s="357">
        <v>0</v>
      </c>
      <c r="O2317" s="356">
        <f t="shared" si="72"/>
        <v>14.639012182453492</v>
      </c>
      <c r="P2317" s="357">
        <v>14.639012182453504</v>
      </c>
      <c r="Q2317" s="356" t="s">
        <v>15063</v>
      </c>
    </row>
    <row r="2318" spans="1:17" x14ac:dyDescent="0.25">
      <c r="A2318" s="354">
        <v>2315</v>
      </c>
      <c r="B2318" s="355" t="s">
        <v>5271</v>
      </c>
      <c r="C2318" s="355" t="s">
        <v>2396</v>
      </c>
      <c r="D2318" s="355" t="s">
        <v>14753</v>
      </c>
      <c r="E2318" s="355" t="s">
        <v>14774</v>
      </c>
      <c r="F2318" s="356" t="s">
        <v>5458</v>
      </c>
      <c r="G2318" s="356" t="s">
        <v>5459</v>
      </c>
      <c r="H2318" s="356" t="s">
        <v>5460</v>
      </c>
      <c r="I2318" s="356" t="str">
        <f t="shared" si="73"/>
        <v>HIRIYUR_66F05-HIRIYURBYPASS</v>
      </c>
      <c r="J2318" s="356" t="s">
        <v>2405</v>
      </c>
      <c r="K2318" s="356" t="s">
        <v>15063</v>
      </c>
      <c r="L2318" s="357">
        <v>2.4540999999999995</v>
      </c>
      <c r="M2318" s="357">
        <v>2.0500026999999998</v>
      </c>
      <c r="N2318" s="357">
        <v>0.22169499999999998</v>
      </c>
      <c r="O2318" s="356">
        <f t="shared" si="72"/>
        <v>8.1706634772812166</v>
      </c>
      <c r="P2318" s="357">
        <v>8.5053301936400594</v>
      </c>
      <c r="Q2318" s="356" t="s">
        <v>15063</v>
      </c>
    </row>
    <row r="2319" spans="1:17" x14ac:dyDescent="0.25">
      <c r="A2319" s="354">
        <v>2316</v>
      </c>
      <c r="B2319" s="355" t="s">
        <v>5271</v>
      </c>
      <c r="C2319" s="355" t="s">
        <v>2396</v>
      </c>
      <c r="D2319" s="355" t="s">
        <v>14753</v>
      </c>
      <c r="E2319" s="355" t="s">
        <v>14774</v>
      </c>
      <c r="F2319" s="356" t="s">
        <v>5458</v>
      </c>
      <c r="G2319" s="356" t="s">
        <v>5463</v>
      </c>
      <c r="H2319" s="356" t="s">
        <v>5464</v>
      </c>
      <c r="I2319" s="356" t="str">
        <f t="shared" si="73"/>
        <v>HIRIYUR_66F09-HULIYURROAD</v>
      </c>
      <c r="J2319" s="356" t="s">
        <v>2405</v>
      </c>
      <c r="K2319" s="356" t="s">
        <v>15063</v>
      </c>
      <c r="L2319" s="357">
        <v>3.7353799999999997</v>
      </c>
      <c r="M2319" s="357">
        <v>3.2231440999999998</v>
      </c>
      <c r="N2319" s="357">
        <v>0.14525999999999994</v>
      </c>
      <c r="O2319" s="356">
        <f t="shared" si="72"/>
        <v>10.221828239724577</v>
      </c>
      <c r="P2319" s="357">
        <v>10.221828239724562</v>
      </c>
      <c r="Q2319" s="356" t="s">
        <v>15063</v>
      </c>
    </row>
    <row r="2320" spans="1:17" x14ac:dyDescent="0.25">
      <c r="A2320" s="354">
        <v>2317</v>
      </c>
      <c r="B2320" s="355" t="s">
        <v>5271</v>
      </c>
      <c r="C2320" s="355" t="s">
        <v>2396</v>
      </c>
      <c r="D2320" s="355" t="s">
        <v>1377</v>
      </c>
      <c r="E2320" s="355" t="s">
        <v>1718</v>
      </c>
      <c r="F2320" s="356" t="s">
        <v>6775</v>
      </c>
      <c r="G2320" s="356" t="s">
        <v>6776</v>
      </c>
      <c r="H2320" s="356" t="s">
        <v>6777</v>
      </c>
      <c r="I2320" s="356" t="str">
        <f t="shared" si="73"/>
        <v>HOLALKERE_66F01-CHANNAPATNA</v>
      </c>
      <c r="J2320" s="356" t="s">
        <v>5701</v>
      </c>
      <c r="K2320" s="356" t="s">
        <v>15063</v>
      </c>
      <c r="L2320" s="357">
        <v>5.6279999999999997E-2</v>
      </c>
      <c r="M2320" s="357">
        <v>4.9270500000000009E-2</v>
      </c>
      <c r="N2320" s="357">
        <v>0</v>
      </c>
      <c r="O2320" s="356">
        <f t="shared" si="72"/>
        <v>12.454690831556482</v>
      </c>
      <c r="P2320" s="357">
        <v>12.454690831556469</v>
      </c>
      <c r="Q2320" s="356" t="s">
        <v>15063</v>
      </c>
    </row>
    <row r="2321" spans="1:17" x14ac:dyDescent="0.25">
      <c r="A2321" s="354">
        <v>2318</v>
      </c>
      <c r="B2321" s="355" t="s">
        <v>5271</v>
      </c>
      <c r="C2321" s="355" t="s">
        <v>2396</v>
      </c>
      <c r="D2321" s="355" t="s">
        <v>1377</v>
      </c>
      <c r="E2321" s="355" t="s">
        <v>1718</v>
      </c>
      <c r="F2321" s="356" t="s">
        <v>6710</v>
      </c>
      <c r="G2321" s="356" t="s">
        <v>6711</v>
      </c>
      <c r="H2321" s="356" t="s">
        <v>6712</v>
      </c>
      <c r="I2321" s="356" t="str">
        <f t="shared" si="73"/>
        <v>CHIKKAJAJUR_66F01-CHIKKANAKATTE</v>
      </c>
      <c r="J2321" s="356" t="s">
        <v>5701</v>
      </c>
      <c r="K2321" s="356" t="s">
        <v>15063</v>
      </c>
      <c r="L2321" s="357">
        <v>2.7320000000000001E-2</v>
      </c>
      <c r="M2321" s="357">
        <v>2.5154999999999997E-2</v>
      </c>
      <c r="N2321" s="357">
        <v>0</v>
      </c>
      <c r="O2321" s="356">
        <f t="shared" si="72"/>
        <v>7.9245973645680952</v>
      </c>
      <c r="P2321" s="357">
        <v>7.9245973645681094</v>
      </c>
      <c r="Q2321" s="356" t="s">
        <v>15063</v>
      </c>
    </row>
    <row r="2322" spans="1:17" x14ac:dyDescent="0.25">
      <c r="A2322" s="354">
        <v>2319</v>
      </c>
      <c r="B2322" s="355" t="s">
        <v>5271</v>
      </c>
      <c r="C2322" s="355" t="s">
        <v>2396</v>
      </c>
      <c r="D2322" s="355" t="s">
        <v>1377</v>
      </c>
      <c r="E2322" s="355" t="s">
        <v>1718</v>
      </c>
      <c r="F2322" s="356" t="s">
        <v>6733</v>
      </c>
      <c r="G2322" s="356" t="s">
        <v>6734</v>
      </c>
      <c r="H2322" s="356" t="s">
        <v>6735</v>
      </c>
      <c r="I2322" s="356" t="str">
        <f t="shared" si="73"/>
        <v>CHITRAHALLI_66F01-ECHAGHATTA</v>
      </c>
      <c r="J2322" s="356" t="s">
        <v>5701</v>
      </c>
      <c r="K2322" s="356" t="s">
        <v>15063</v>
      </c>
      <c r="L2322" s="357">
        <v>0.11979999999999999</v>
      </c>
      <c r="M2322" s="357">
        <v>0.107751</v>
      </c>
      <c r="N2322" s="357">
        <v>0</v>
      </c>
      <c r="O2322" s="356">
        <f t="shared" si="72"/>
        <v>10.057595993322197</v>
      </c>
      <c r="P2322" s="357">
        <v>10.057595993322188</v>
      </c>
      <c r="Q2322" s="356" t="s">
        <v>15063</v>
      </c>
    </row>
    <row r="2323" spans="1:17" x14ac:dyDescent="0.25">
      <c r="A2323" s="354">
        <v>2320</v>
      </c>
      <c r="B2323" s="355" t="s">
        <v>5271</v>
      </c>
      <c r="C2323" s="355" t="s">
        <v>2396</v>
      </c>
      <c r="D2323" s="355" t="s">
        <v>1377</v>
      </c>
      <c r="E2323" s="355" t="s">
        <v>1718</v>
      </c>
      <c r="F2323" s="356" t="s">
        <v>6837</v>
      </c>
      <c r="G2323" s="356" t="s">
        <v>6838</v>
      </c>
      <c r="H2323" s="356" t="s">
        <v>6839</v>
      </c>
      <c r="I2323" s="356" t="str">
        <f t="shared" si="73"/>
        <v>SASALUHALLA_66F01-GYAREHALLI</v>
      </c>
      <c r="J2323" s="356" t="s">
        <v>5701</v>
      </c>
      <c r="K2323" s="356" t="s">
        <v>15063</v>
      </c>
      <c r="L2323" s="357">
        <v>0</v>
      </c>
      <c r="M2323" s="357">
        <v>0.40141700000000002</v>
      </c>
      <c r="N2323" s="357">
        <v>0</v>
      </c>
      <c r="O2323" s="356" t="e">
        <f t="shared" si="72"/>
        <v>#DIV/0!</v>
      </c>
      <c r="P2323" s="357" t="e">
        <v>#DIV/0!</v>
      </c>
      <c r="Q2323" s="356" t="s">
        <v>15063</v>
      </c>
    </row>
    <row r="2324" spans="1:17" x14ac:dyDescent="0.25">
      <c r="A2324" s="354">
        <v>2321</v>
      </c>
      <c r="B2324" s="355" t="s">
        <v>5271</v>
      </c>
      <c r="C2324" s="355" t="s">
        <v>2396</v>
      </c>
      <c r="D2324" s="355" t="s">
        <v>1377</v>
      </c>
      <c r="E2324" s="355" t="s">
        <v>1718</v>
      </c>
      <c r="F2324" s="356" t="s">
        <v>6813</v>
      </c>
      <c r="G2324" s="356" t="s">
        <v>6815</v>
      </c>
      <c r="H2324" s="356" t="s">
        <v>6816</v>
      </c>
      <c r="I2324" s="356" t="str">
        <f t="shared" si="73"/>
        <v>RAMAGIRI_66F01-THALAKATTA</v>
      </c>
      <c r="J2324" s="356" t="s">
        <v>5701</v>
      </c>
      <c r="K2324" s="356" t="s">
        <v>15063</v>
      </c>
      <c r="L2324" s="357">
        <v>0.35580000000000001</v>
      </c>
      <c r="M2324" s="357">
        <v>0.32067849999999998</v>
      </c>
      <c r="N2324" s="357">
        <v>0</v>
      </c>
      <c r="O2324" s="356">
        <f t="shared" si="72"/>
        <v>9.8711354693648197</v>
      </c>
      <c r="P2324" s="357">
        <v>9.8711354693648232</v>
      </c>
      <c r="Q2324" s="356" t="s">
        <v>15063</v>
      </c>
    </row>
    <row r="2325" spans="1:17" x14ac:dyDescent="0.25">
      <c r="A2325" s="354">
        <v>2322</v>
      </c>
      <c r="B2325" s="355" t="s">
        <v>5271</v>
      </c>
      <c r="C2325" s="355" t="s">
        <v>2396</v>
      </c>
      <c r="D2325" s="355" t="s">
        <v>1377</v>
      </c>
      <c r="E2325" s="355" t="s">
        <v>1718</v>
      </c>
      <c r="F2325" s="356" t="s">
        <v>6752</v>
      </c>
      <c r="G2325" s="356" t="s">
        <v>6753</v>
      </c>
      <c r="H2325" s="356" t="s">
        <v>6754</v>
      </c>
      <c r="I2325" s="356" t="str">
        <f t="shared" si="73"/>
        <v>HDPURA_66F01-T-NULENUR</v>
      </c>
      <c r="J2325" s="356" t="s">
        <v>5701</v>
      </c>
      <c r="K2325" s="356" t="s">
        <v>15063</v>
      </c>
      <c r="L2325" s="357">
        <v>2.3140000000000001E-2</v>
      </c>
      <c r="M2325" s="357">
        <v>2.1079000000000001E-2</v>
      </c>
      <c r="N2325" s="357">
        <v>0</v>
      </c>
      <c r="O2325" s="356">
        <f t="shared" si="72"/>
        <v>8.9066551426101999</v>
      </c>
      <c r="P2325" s="357">
        <v>8.9066551426101981</v>
      </c>
      <c r="Q2325" s="356" t="s">
        <v>15063</v>
      </c>
    </row>
    <row r="2326" spans="1:17" x14ac:dyDescent="0.25">
      <c r="A2326" s="354">
        <v>2323</v>
      </c>
      <c r="B2326" s="355" t="s">
        <v>5271</v>
      </c>
      <c r="C2326" s="355" t="s">
        <v>2396</v>
      </c>
      <c r="D2326" s="355" t="s">
        <v>1377</v>
      </c>
      <c r="E2326" s="355" t="s">
        <v>1718</v>
      </c>
      <c r="F2326" s="356" t="s">
        <v>6775</v>
      </c>
      <c r="G2326" s="356" t="s">
        <v>6778</v>
      </c>
      <c r="H2326" s="356" t="s">
        <v>6779</v>
      </c>
      <c r="I2326" s="356" t="str">
        <f t="shared" si="73"/>
        <v>HOLALKERE_66F02-ADNUR</v>
      </c>
      <c r="J2326" s="356" t="s">
        <v>5701</v>
      </c>
      <c r="K2326" s="356" t="s">
        <v>15063</v>
      </c>
      <c r="L2326" s="357">
        <v>0.17399999999999999</v>
      </c>
      <c r="M2326" s="357">
        <v>0.15482300000000002</v>
      </c>
      <c r="N2326" s="357">
        <v>0</v>
      </c>
      <c r="O2326" s="356">
        <f t="shared" si="72"/>
        <v>11.021264367816077</v>
      </c>
      <c r="P2326" s="357">
        <v>11.021264367816075</v>
      </c>
      <c r="Q2326" s="356" t="s">
        <v>15063</v>
      </c>
    </row>
    <row r="2327" spans="1:17" x14ac:dyDescent="0.25">
      <c r="A2327" s="354">
        <v>2324</v>
      </c>
      <c r="B2327" s="355" t="s">
        <v>5271</v>
      </c>
      <c r="C2327" s="355" t="s">
        <v>2396</v>
      </c>
      <c r="D2327" s="355" t="s">
        <v>1377</v>
      </c>
      <c r="E2327" s="355" t="s">
        <v>1718</v>
      </c>
      <c r="F2327" s="356" t="s">
        <v>6813</v>
      </c>
      <c r="G2327" s="356" t="s">
        <v>6817</v>
      </c>
      <c r="H2327" s="356" t="s">
        <v>6818</v>
      </c>
      <c r="I2327" s="356" t="str">
        <f t="shared" si="73"/>
        <v>RAMAGIRI_66F02-GOWDIHALLI</v>
      </c>
      <c r="J2327" s="356" t="s">
        <v>5701</v>
      </c>
      <c r="K2327" s="356" t="s">
        <v>15063</v>
      </c>
      <c r="L2327" s="357">
        <v>0.48187999999999998</v>
      </c>
      <c r="M2327" s="357">
        <v>0.434388</v>
      </c>
      <c r="N2327" s="357">
        <v>0</v>
      </c>
      <c r="O2327" s="356">
        <f t="shared" si="72"/>
        <v>9.8555657010043962</v>
      </c>
      <c r="P2327" s="357">
        <v>9.855565701004398</v>
      </c>
      <c r="Q2327" s="356" t="s">
        <v>15063</v>
      </c>
    </row>
    <row r="2328" spans="1:17" x14ac:dyDescent="0.25">
      <c r="A2328" s="354">
        <v>2325</v>
      </c>
      <c r="B2328" s="355" t="s">
        <v>5271</v>
      </c>
      <c r="C2328" s="355" t="s">
        <v>2396</v>
      </c>
      <c r="D2328" s="355" t="s">
        <v>1377</v>
      </c>
      <c r="E2328" s="355" t="s">
        <v>1718</v>
      </c>
      <c r="F2328" s="356" t="s">
        <v>6710</v>
      </c>
      <c r="G2328" s="356" t="s">
        <v>6713</v>
      </c>
      <c r="H2328" s="356" t="s">
        <v>6714</v>
      </c>
      <c r="I2328" s="356" t="str">
        <f t="shared" si="73"/>
        <v>CHIKKAJAJUR_66F02-HIREKANDAVADI</v>
      </c>
      <c r="J2328" s="356" t="s">
        <v>5701</v>
      </c>
      <c r="K2328" s="356" t="s">
        <v>15063</v>
      </c>
      <c r="L2328" s="357">
        <v>4.5560000000000003E-2</v>
      </c>
      <c r="M2328" s="357">
        <v>4.0062999999999994E-2</v>
      </c>
      <c r="N2328" s="357">
        <v>0</v>
      </c>
      <c r="O2328" s="356">
        <f t="shared" si="72"/>
        <v>12.065408252853398</v>
      </c>
      <c r="P2328" s="357">
        <v>12.065408252853393</v>
      </c>
      <c r="Q2328" s="356" t="s">
        <v>15063</v>
      </c>
    </row>
    <row r="2329" spans="1:17" x14ac:dyDescent="0.25">
      <c r="A2329" s="354">
        <v>2326</v>
      </c>
      <c r="B2329" s="355" t="s">
        <v>5271</v>
      </c>
      <c r="C2329" s="355" t="s">
        <v>2396</v>
      </c>
      <c r="D2329" s="355" t="s">
        <v>1377</v>
      </c>
      <c r="E2329" s="355" t="s">
        <v>1718</v>
      </c>
      <c r="F2329" s="356" t="s">
        <v>6733</v>
      </c>
      <c r="G2329" s="356" t="s">
        <v>6736</v>
      </c>
      <c r="H2329" s="356" t="s">
        <v>6737</v>
      </c>
      <c r="I2329" s="356" t="str">
        <f t="shared" si="73"/>
        <v>CHITRAHALLI_66F02-T NULENUR</v>
      </c>
      <c r="J2329" s="356" t="s">
        <v>5701</v>
      </c>
      <c r="K2329" s="356" t="s">
        <v>15063</v>
      </c>
      <c r="L2329" s="357">
        <v>0</v>
      </c>
      <c r="M2329" s="357">
        <v>0</v>
      </c>
      <c r="N2329" s="357">
        <v>0</v>
      </c>
      <c r="O2329" s="356" t="e">
        <f t="shared" si="72"/>
        <v>#DIV/0!</v>
      </c>
      <c r="P2329" s="357" t="e">
        <v>#DIV/0!</v>
      </c>
      <c r="Q2329" s="356" t="s">
        <v>15063</v>
      </c>
    </row>
    <row r="2330" spans="1:17" x14ac:dyDescent="0.25">
      <c r="A2330" s="354">
        <v>2327</v>
      </c>
      <c r="B2330" s="355" t="s">
        <v>5271</v>
      </c>
      <c r="C2330" s="355" t="s">
        <v>2396</v>
      </c>
      <c r="D2330" s="355" t="s">
        <v>1377</v>
      </c>
      <c r="E2330" s="355" t="s">
        <v>1718</v>
      </c>
      <c r="F2330" s="356" t="s">
        <v>6837</v>
      </c>
      <c r="G2330" s="356" t="s">
        <v>6840</v>
      </c>
      <c r="H2330" s="356" t="s">
        <v>6841</v>
      </c>
      <c r="I2330" s="356" t="str">
        <f t="shared" si="73"/>
        <v>SASALUHALLA_66F02-TBNAGARA</v>
      </c>
      <c r="J2330" s="356" t="s">
        <v>5701</v>
      </c>
      <c r="K2330" s="356" t="s">
        <v>15063</v>
      </c>
      <c r="L2330" s="357">
        <v>2.794E-2</v>
      </c>
      <c r="M2330" s="357">
        <v>2.4785000000000001E-2</v>
      </c>
      <c r="N2330" s="357">
        <v>0</v>
      </c>
      <c r="O2330" s="356">
        <f t="shared" si="72"/>
        <v>11.292054402290615</v>
      </c>
      <c r="P2330" s="357">
        <v>11.292054402290619</v>
      </c>
      <c r="Q2330" s="356" t="s">
        <v>15063</v>
      </c>
    </row>
    <row r="2331" spans="1:17" x14ac:dyDescent="0.25">
      <c r="A2331" s="354">
        <v>2328</v>
      </c>
      <c r="B2331" s="355" t="s">
        <v>5271</v>
      </c>
      <c r="C2331" s="355" t="s">
        <v>2396</v>
      </c>
      <c r="D2331" s="355" t="s">
        <v>1377</v>
      </c>
      <c r="E2331" s="355" t="s">
        <v>1718</v>
      </c>
      <c r="F2331" s="356" t="s">
        <v>6752</v>
      </c>
      <c r="G2331" s="356" t="s">
        <v>6755</v>
      </c>
      <c r="H2331" s="356" t="s">
        <v>6756</v>
      </c>
      <c r="I2331" s="356" t="str">
        <f t="shared" si="73"/>
        <v>HDPURA_66F02-UPPIRGENAHALLI</v>
      </c>
      <c r="J2331" s="356" t="s">
        <v>5701</v>
      </c>
      <c r="K2331" s="356" t="s">
        <v>15063</v>
      </c>
      <c r="L2331" s="357">
        <v>0.70050000000000001</v>
      </c>
      <c r="M2331" s="357">
        <v>0.63048300000000002</v>
      </c>
      <c r="N2331" s="357">
        <v>0</v>
      </c>
      <c r="O2331" s="356">
        <f t="shared" si="72"/>
        <v>9.9952890792291207</v>
      </c>
      <c r="P2331" s="357">
        <v>9.9952890792291313</v>
      </c>
      <c r="Q2331" s="356" t="s">
        <v>15063</v>
      </c>
    </row>
    <row r="2332" spans="1:17" x14ac:dyDescent="0.25">
      <c r="A2332" s="354">
        <v>2329</v>
      </c>
      <c r="B2332" s="355" t="s">
        <v>5271</v>
      </c>
      <c r="C2332" s="355" t="s">
        <v>2396</v>
      </c>
      <c r="D2332" s="355" t="s">
        <v>1377</v>
      </c>
      <c r="E2332" s="355" t="s">
        <v>1718</v>
      </c>
      <c r="F2332" s="356" t="s">
        <v>6733</v>
      </c>
      <c r="G2332" s="356" t="s">
        <v>6738</v>
      </c>
      <c r="H2332" s="356" t="s">
        <v>6739</v>
      </c>
      <c r="I2332" s="356" t="str">
        <f t="shared" si="73"/>
        <v>CHITRAHALLI_66F03-BG HALLI</v>
      </c>
      <c r="J2332" s="356" t="s">
        <v>5701</v>
      </c>
      <c r="K2332" s="356" t="s">
        <v>15063</v>
      </c>
      <c r="L2332" s="357">
        <v>0.23049800000000001</v>
      </c>
      <c r="M2332" s="357">
        <v>0.20812749999999999</v>
      </c>
      <c r="N2332" s="357">
        <v>0</v>
      </c>
      <c r="O2332" s="356">
        <f t="shared" si="72"/>
        <v>9.7052902845144065</v>
      </c>
      <c r="P2332" s="357">
        <v>9.7052902845144118</v>
      </c>
      <c r="Q2332" s="356" t="s">
        <v>15063</v>
      </c>
    </row>
    <row r="2333" spans="1:17" x14ac:dyDescent="0.25">
      <c r="A2333" s="354">
        <v>2330</v>
      </c>
      <c r="B2333" s="355" t="s">
        <v>5271</v>
      </c>
      <c r="C2333" s="355" t="s">
        <v>2396</v>
      </c>
      <c r="D2333" s="355" t="s">
        <v>1377</v>
      </c>
      <c r="E2333" s="355" t="s">
        <v>1718</v>
      </c>
      <c r="F2333" s="356" t="s">
        <v>6752</v>
      </c>
      <c r="G2333" s="356" t="s">
        <v>6757</v>
      </c>
      <c r="H2333" s="356" t="s">
        <v>6758</v>
      </c>
      <c r="I2333" s="356" t="str">
        <f t="shared" si="73"/>
        <v>HDPURA_66F03-BOODIPURA</v>
      </c>
      <c r="J2333" s="356" t="s">
        <v>5701</v>
      </c>
      <c r="K2333" s="356" t="s">
        <v>15063</v>
      </c>
      <c r="L2333" s="357">
        <v>0.65590000000000004</v>
      </c>
      <c r="M2333" s="357">
        <v>0.59100550000000007</v>
      </c>
      <c r="N2333" s="357">
        <v>0</v>
      </c>
      <c r="O2333" s="356">
        <f t="shared" si="72"/>
        <v>9.8939624942826594</v>
      </c>
      <c r="P2333" s="357">
        <v>9.8939624942826594</v>
      </c>
      <c r="Q2333" s="356" t="s">
        <v>15063</v>
      </c>
    </row>
    <row r="2334" spans="1:17" x14ac:dyDescent="0.25">
      <c r="A2334" s="354">
        <v>2331</v>
      </c>
      <c r="B2334" s="355" t="s">
        <v>5271</v>
      </c>
      <c r="C2334" s="355" t="s">
        <v>2396</v>
      </c>
      <c r="D2334" s="355" t="s">
        <v>1377</v>
      </c>
      <c r="E2334" s="355" t="s">
        <v>1718</v>
      </c>
      <c r="F2334" s="356" t="s">
        <v>6813</v>
      </c>
      <c r="G2334" s="356" t="s">
        <v>6819</v>
      </c>
      <c r="H2334" s="356" t="s">
        <v>6820</v>
      </c>
      <c r="I2334" s="356" t="str">
        <f t="shared" si="73"/>
        <v>RAMAGIRI_66F03-GUNDASAMUDRA</v>
      </c>
      <c r="J2334" s="356" t="s">
        <v>5701</v>
      </c>
      <c r="K2334" s="356" t="s">
        <v>15063</v>
      </c>
      <c r="L2334" s="357">
        <v>0.39304</v>
      </c>
      <c r="M2334" s="357">
        <v>0.34596000000000005</v>
      </c>
      <c r="N2334" s="357">
        <v>0</v>
      </c>
      <c r="O2334" s="356">
        <f t="shared" si="72"/>
        <v>11.978424587828201</v>
      </c>
      <c r="P2334" s="357">
        <v>11.978424587828195</v>
      </c>
      <c r="Q2334" s="356" t="s">
        <v>15063</v>
      </c>
    </row>
    <row r="2335" spans="1:17" x14ac:dyDescent="0.25">
      <c r="A2335" s="354">
        <v>2332</v>
      </c>
      <c r="B2335" s="355" t="s">
        <v>5271</v>
      </c>
      <c r="C2335" s="355" t="s">
        <v>2396</v>
      </c>
      <c r="D2335" s="355" t="s">
        <v>1377</v>
      </c>
      <c r="E2335" s="355" t="s">
        <v>1718</v>
      </c>
      <c r="F2335" s="356" t="s">
        <v>6710</v>
      </c>
      <c r="G2335" s="356" t="s">
        <v>6715</v>
      </c>
      <c r="H2335" s="356" t="s">
        <v>6716</v>
      </c>
      <c r="I2335" s="356" t="str">
        <f t="shared" si="73"/>
        <v>CHIKKAJAJUR_66F03-GUNJIGANUR</v>
      </c>
      <c r="J2335" s="356" t="s">
        <v>5701</v>
      </c>
      <c r="K2335" s="356" t="s">
        <v>15063</v>
      </c>
      <c r="L2335" s="357">
        <v>5.0180000000000002E-2</v>
      </c>
      <c r="M2335" s="357">
        <v>4.5623099999999993E-2</v>
      </c>
      <c r="N2335" s="357">
        <v>0</v>
      </c>
      <c r="O2335" s="356">
        <f t="shared" si="72"/>
        <v>9.0811080111598432</v>
      </c>
      <c r="P2335" s="357">
        <v>9.081108011159845</v>
      </c>
      <c r="Q2335" s="356" t="s">
        <v>15063</v>
      </c>
    </row>
    <row r="2336" spans="1:17" x14ac:dyDescent="0.25">
      <c r="A2336" s="354">
        <v>2333</v>
      </c>
      <c r="B2336" s="355" t="s">
        <v>5271</v>
      </c>
      <c r="C2336" s="355" t="s">
        <v>2396</v>
      </c>
      <c r="D2336" s="355" t="s">
        <v>1377</v>
      </c>
      <c r="E2336" s="355" t="s">
        <v>1718</v>
      </c>
      <c r="F2336" s="356" t="s">
        <v>6810</v>
      </c>
      <c r="G2336" s="356" t="s">
        <v>6811</v>
      </c>
      <c r="H2336" s="356" t="s">
        <v>6812</v>
      </c>
      <c r="I2336" s="356" t="str">
        <f t="shared" si="73"/>
        <v>MALLADIHALLI_ 66 F03-KENGUNTE</v>
      </c>
      <c r="J2336" s="356" t="s">
        <v>5706</v>
      </c>
      <c r="K2336" s="356" t="s">
        <v>15063</v>
      </c>
      <c r="L2336" s="357">
        <v>0.58894000000000002</v>
      </c>
      <c r="M2336" s="357">
        <v>0.51190664799999996</v>
      </c>
      <c r="N2336" s="357">
        <v>0</v>
      </c>
      <c r="O2336" s="356">
        <f t="shared" si="72"/>
        <v>13.080000000000009</v>
      </c>
      <c r="P2336" s="357">
        <v>29.023771142737477</v>
      </c>
      <c r="Q2336" s="356" t="s">
        <v>15063</v>
      </c>
    </row>
    <row r="2337" spans="1:17" x14ac:dyDescent="0.25">
      <c r="A2337" s="354">
        <v>2334</v>
      </c>
      <c r="B2337" s="355" t="s">
        <v>5271</v>
      </c>
      <c r="C2337" s="355" t="s">
        <v>2396</v>
      </c>
      <c r="D2337" s="355" t="s">
        <v>1377</v>
      </c>
      <c r="E2337" s="355" t="s">
        <v>1718</v>
      </c>
      <c r="F2337" s="356" t="s">
        <v>6837</v>
      </c>
      <c r="G2337" s="356" t="s">
        <v>6842</v>
      </c>
      <c r="H2337" s="356" t="s">
        <v>6843</v>
      </c>
      <c r="I2337" s="356" t="str">
        <f t="shared" si="73"/>
        <v>SASALUHALLA_66F03-MUTTUGADURU</v>
      </c>
      <c r="J2337" s="356" t="s">
        <v>5701</v>
      </c>
      <c r="K2337" s="356" t="s">
        <v>15063</v>
      </c>
      <c r="L2337" s="357">
        <v>0.19192000000000001</v>
      </c>
      <c r="M2337" s="357">
        <v>0.17285600000000001</v>
      </c>
      <c r="N2337" s="357">
        <v>0</v>
      </c>
      <c r="O2337" s="356">
        <f t="shared" si="72"/>
        <v>9.9333055439766564</v>
      </c>
      <c r="P2337" s="357">
        <v>9.9333055439766564</v>
      </c>
      <c r="Q2337" s="356" t="s">
        <v>15063</v>
      </c>
    </row>
    <row r="2338" spans="1:17" x14ac:dyDescent="0.25">
      <c r="A2338" s="354">
        <v>2335</v>
      </c>
      <c r="B2338" s="355" t="s">
        <v>5271</v>
      </c>
      <c r="C2338" s="355" t="s">
        <v>2396</v>
      </c>
      <c r="D2338" s="355" t="s">
        <v>1377</v>
      </c>
      <c r="E2338" s="355" t="s">
        <v>1718</v>
      </c>
      <c r="F2338" s="356" t="s">
        <v>6775</v>
      </c>
      <c r="G2338" s="356" t="s">
        <v>6780</v>
      </c>
      <c r="H2338" s="356" t="s">
        <v>6781</v>
      </c>
      <c r="I2338" s="356" t="str">
        <f t="shared" si="73"/>
        <v>HOLALKERE_66F04-ARENAHALLI</v>
      </c>
      <c r="J2338" s="356" t="s">
        <v>5701</v>
      </c>
      <c r="K2338" s="356" t="s">
        <v>15063</v>
      </c>
      <c r="L2338" s="357">
        <v>0.12096000000000001</v>
      </c>
      <c r="M2338" s="357">
        <v>0.10978599999999999</v>
      </c>
      <c r="N2338" s="357">
        <v>0</v>
      </c>
      <c r="O2338" s="356">
        <f t="shared" si="72"/>
        <v>9.2377645502645649</v>
      </c>
      <c r="P2338" s="357">
        <v>9.2377645502645596</v>
      </c>
      <c r="Q2338" s="356" t="s">
        <v>15063</v>
      </c>
    </row>
    <row r="2339" spans="1:17" x14ac:dyDescent="0.25">
      <c r="A2339" s="354">
        <v>2336</v>
      </c>
      <c r="B2339" s="355" t="s">
        <v>5271</v>
      </c>
      <c r="C2339" s="355" t="s">
        <v>2396</v>
      </c>
      <c r="D2339" s="355" t="s">
        <v>1377</v>
      </c>
      <c r="E2339" s="355" t="s">
        <v>1718</v>
      </c>
      <c r="F2339" s="356" t="s">
        <v>6710</v>
      </c>
      <c r="G2339" s="356" t="s">
        <v>6717</v>
      </c>
      <c r="H2339" s="356" t="s">
        <v>6718</v>
      </c>
      <c r="I2339" s="356" t="str">
        <f t="shared" si="73"/>
        <v>CHIKKAJAJUR_66F04-BDURGA</v>
      </c>
      <c r="J2339" s="356" t="s">
        <v>5701</v>
      </c>
      <c r="K2339" s="356" t="s">
        <v>15063</v>
      </c>
      <c r="L2339" s="357">
        <v>3.04E-2</v>
      </c>
      <c r="M2339" s="357">
        <v>2.7843E-2</v>
      </c>
      <c r="N2339" s="357">
        <v>0</v>
      </c>
      <c r="O2339" s="356">
        <f t="shared" si="72"/>
        <v>8.4111842105263168</v>
      </c>
      <c r="P2339" s="357">
        <v>8.4111842105263115</v>
      </c>
      <c r="Q2339" s="356" t="s">
        <v>15063</v>
      </c>
    </row>
    <row r="2340" spans="1:17" x14ac:dyDescent="0.25">
      <c r="A2340" s="354">
        <v>2337</v>
      </c>
      <c r="B2340" s="355" t="s">
        <v>5271</v>
      </c>
      <c r="C2340" s="355" t="s">
        <v>2396</v>
      </c>
      <c r="D2340" s="355" t="s">
        <v>1377</v>
      </c>
      <c r="E2340" s="355" t="s">
        <v>1718</v>
      </c>
      <c r="F2340" s="356" t="s">
        <v>6733</v>
      </c>
      <c r="G2340" s="356" t="s">
        <v>6740</v>
      </c>
      <c r="H2340" s="356" t="s">
        <v>6741</v>
      </c>
      <c r="I2340" s="356" t="str">
        <f t="shared" si="73"/>
        <v>CHITRAHALLI_66F04-CHITRAHALLI</v>
      </c>
      <c r="J2340" s="356" t="s">
        <v>5701</v>
      </c>
      <c r="K2340" s="356" t="s">
        <v>15063</v>
      </c>
      <c r="L2340" s="357">
        <v>0.45450000000000002</v>
      </c>
      <c r="M2340" s="357">
        <v>0.40977350000000001</v>
      </c>
      <c r="N2340" s="357">
        <v>0</v>
      </c>
      <c r="O2340" s="356">
        <f t="shared" si="72"/>
        <v>9.8408140814081406</v>
      </c>
      <c r="P2340" s="357">
        <v>21.539461095697622</v>
      </c>
      <c r="Q2340" s="356" t="s">
        <v>15063</v>
      </c>
    </row>
    <row r="2341" spans="1:17" x14ac:dyDescent="0.25">
      <c r="A2341" s="354">
        <v>2338</v>
      </c>
      <c r="B2341" s="355" t="s">
        <v>5271</v>
      </c>
      <c r="C2341" s="355" t="s">
        <v>2396</v>
      </c>
      <c r="D2341" s="355" t="s">
        <v>1377</v>
      </c>
      <c r="E2341" s="355" t="s">
        <v>1718</v>
      </c>
      <c r="F2341" s="356" t="s">
        <v>6837</v>
      </c>
      <c r="G2341" s="356" t="s">
        <v>6844</v>
      </c>
      <c r="H2341" s="356" t="s">
        <v>6845</v>
      </c>
      <c r="I2341" s="356" t="str">
        <f t="shared" si="73"/>
        <v>SASALUHALLA_66F04-KALGHATTA</v>
      </c>
      <c r="J2341" s="356" t="s">
        <v>5701</v>
      </c>
      <c r="K2341" s="356" t="s">
        <v>15063</v>
      </c>
      <c r="L2341" s="357">
        <v>0.32084000000000001</v>
      </c>
      <c r="M2341" s="357">
        <v>0.28925099999999998</v>
      </c>
      <c r="N2341" s="357">
        <v>0</v>
      </c>
      <c r="O2341" s="356">
        <f t="shared" si="72"/>
        <v>9.8457174915846011</v>
      </c>
      <c r="P2341" s="357">
        <v>9.8457174915846046</v>
      </c>
      <c r="Q2341" s="356" t="s">
        <v>15063</v>
      </c>
    </row>
    <row r="2342" spans="1:17" x14ac:dyDescent="0.25">
      <c r="A2342" s="354">
        <v>2339</v>
      </c>
      <c r="B2342" s="355" t="s">
        <v>5271</v>
      </c>
      <c r="C2342" s="355" t="s">
        <v>2396</v>
      </c>
      <c r="D2342" s="355" t="s">
        <v>1377</v>
      </c>
      <c r="E2342" s="355" t="s">
        <v>1718</v>
      </c>
      <c r="F2342" s="356" t="s">
        <v>6752</v>
      </c>
      <c r="G2342" s="356" t="s">
        <v>6759</v>
      </c>
      <c r="H2342" s="356" t="s">
        <v>6760</v>
      </c>
      <c r="I2342" s="356" t="str">
        <f t="shared" si="73"/>
        <v>HDPURA_66F04-NALLIKATTE</v>
      </c>
      <c r="J2342" s="356" t="s">
        <v>5701</v>
      </c>
      <c r="K2342" s="356" t="s">
        <v>15063</v>
      </c>
      <c r="L2342" s="357">
        <v>0</v>
      </c>
      <c r="M2342" s="357">
        <v>0.53700450000000011</v>
      </c>
      <c r="N2342" s="357">
        <v>0</v>
      </c>
      <c r="O2342" s="356" t="e">
        <f t="shared" si="72"/>
        <v>#DIV/0!</v>
      </c>
      <c r="P2342" s="357" t="e">
        <v>#DIV/0!</v>
      </c>
      <c r="Q2342" s="356" t="s">
        <v>15063</v>
      </c>
    </row>
    <row r="2343" spans="1:17" x14ac:dyDescent="0.25">
      <c r="A2343" s="354">
        <v>2340</v>
      </c>
      <c r="B2343" s="355" t="s">
        <v>5271</v>
      </c>
      <c r="C2343" s="355" t="s">
        <v>2396</v>
      </c>
      <c r="D2343" s="355" t="s">
        <v>1377</v>
      </c>
      <c r="E2343" s="355" t="s">
        <v>1718</v>
      </c>
      <c r="F2343" s="356" t="s">
        <v>6813</v>
      </c>
      <c r="G2343" s="356" t="s">
        <v>6821</v>
      </c>
      <c r="H2343" s="356" t="s">
        <v>6822</v>
      </c>
      <c r="I2343" s="356" t="str">
        <f t="shared" si="73"/>
        <v>RAMAGIRI_66F04-RAMAGIRI</v>
      </c>
      <c r="J2343" s="356" t="s">
        <v>5701</v>
      </c>
      <c r="K2343" s="356" t="s">
        <v>15063</v>
      </c>
      <c r="L2343" s="357">
        <v>0.21306</v>
      </c>
      <c r="M2343" s="357">
        <v>0.19291549999999999</v>
      </c>
      <c r="N2343" s="357">
        <v>0</v>
      </c>
      <c r="O2343" s="356">
        <f t="shared" si="72"/>
        <v>9.4548483995118797</v>
      </c>
      <c r="P2343" s="357">
        <v>9.4548483995118833</v>
      </c>
      <c r="Q2343" s="356" t="s">
        <v>15063</v>
      </c>
    </row>
    <row r="2344" spans="1:17" x14ac:dyDescent="0.25">
      <c r="A2344" s="354">
        <v>2341</v>
      </c>
      <c r="B2344" s="355" t="s">
        <v>5271</v>
      </c>
      <c r="C2344" s="355" t="s">
        <v>2396</v>
      </c>
      <c r="D2344" s="355" t="s">
        <v>1377</v>
      </c>
      <c r="E2344" s="355" t="s">
        <v>1718</v>
      </c>
      <c r="F2344" s="356" t="s">
        <v>6837</v>
      </c>
      <c r="G2344" s="356" t="s">
        <v>6846</v>
      </c>
      <c r="H2344" s="356" t="s">
        <v>6847</v>
      </c>
      <c r="I2344" s="356" t="str">
        <f t="shared" si="73"/>
        <v>SASALUHALLA_66F05-ANDANUR</v>
      </c>
      <c r="J2344" s="356" t="s">
        <v>5701</v>
      </c>
      <c r="K2344" s="356" t="s">
        <v>15063</v>
      </c>
      <c r="L2344" s="357">
        <v>0.11744</v>
      </c>
      <c r="M2344" s="357">
        <v>0.10531192</v>
      </c>
      <c r="N2344" s="357">
        <v>0</v>
      </c>
      <c r="O2344" s="356">
        <f t="shared" si="72"/>
        <v>10.327043596730244</v>
      </c>
      <c r="P2344" s="357">
        <v>10.327043596730256</v>
      </c>
      <c r="Q2344" s="356" t="s">
        <v>15063</v>
      </c>
    </row>
    <row r="2345" spans="1:17" x14ac:dyDescent="0.25">
      <c r="A2345" s="354">
        <v>2342</v>
      </c>
      <c r="B2345" s="355" t="s">
        <v>5271</v>
      </c>
      <c r="C2345" s="355" t="s">
        <v>2396</v>
      </c>
      <c r="D2345" s="355" t="s">
        <v>1377</v>
      </c>
      <c r="E2345" s="355" t="s">
        <v>1718</v>
      </c>
      <c r="F2345" s="356" t="s">
        <v>6775</v>
      </c>
      <c r="G2345" s="356" t="s">
        <v>6782</v>
      </c>
      <c r="H2345" s="356" t="s">
        <v>6783</v>
      </c>
      <c r="I2345" s="356" t="str">
        <f t="shared" si="73"/>
        <v>HOLALKERE_66F05-APPARASANAHHALLI</v>
      </c>
      <c r="J2345" s="356" t="s">
        <v>5701</v>
      </c>
      <c r="K2345" s="356" t="s">
        <v>15063</v>
      </c>
      <c r="L2345" s="357">
        <v>7.6160000000000005E-2</v>
      </c>
      <c r="M2345" s="357">
        <v>6.8519999999999998E-2</v>
      </c>
      <c r="N2345" s="357">
        <v>0</v>
      </c>
      <c r="O2345" s="356">
        <f t="shared" si="72"/>
        <v>10.031512605042026</v>
      </c>
      <c r="P2345" s="357">
        <v>10.031512605042025</v>
      </c>
      <c r="Q2345" s="356" t="s">
        <v>15063</v>
      </c>
    </row>
    <row r="2346" spans="1:17" x14ac:dyDescent="0.25">
      <c r="A2346" s="354">
        <v>2343</v>
      </c>
      <c r="B2346" s="355" t="s">
        <v>5271</v>
      </c>
      <c r="C2346" s="355" t="s">
        <v>2396</v>
      </c>
      <c r="D2346" s="355" t="s">
        <v>1377</v>
      </c>
      <c r="E2346" s="355" t="s">
        <v>1718</v>
      </c>
      <c r="F2346" s="356" t="s">
        <v>6733</v>
      </c>
      <c r="G2346" s="356" t="s">
        <v>6742</v>
      </c>
      <c r="H2346" s="356" t="s">
        <v>6743</v>
      </c>
      <c r="I2346" s="356" t="str">
        <f t="shared" si="73"/>
        <v>CHITRAHALLI_66F05-HULIKERE NJY</v>
      </c>
      <c r="J2346" s="356" t="s">
        <v>5706</v>
      </c>
      <c r="K2346" s="356" t="s">
        <v>15063</v>
      </c>
      <c r="L2346" s="357">
        <v>0.55689999999999995</v>
      </c>
      <c r="M2346" s="357">
        <v>0.48801146999999995</v>
      </c>
      <c r="N2346" s="357">
        <v>0</v>
      </c>
      <c r="O2346" s="356">
        <f t="shared" si="72"/>
        <v>12.370000000000001</v>
      </c>
      <c r="P2346" s="357">
        <v>39.648317316697934</v>
      </c>
      <c r="Q2346" s="356" t="s">
        <v>15063</v>
      </c>
    </row>
    <row r="2347" spans="1:17" x14ac:dyDescent="0.25">
      <c r="A2347" s="354">
        <v>2344</v>
      </c>
      <c r="B2347" s="355" t="s">
        <v>5271</v>
      </c>
      <c r="C2347" s="355" t="s">
        <v>2396</v>
      </c>
      <c r="D2347" s="355" t="s">
        <v>1377</v>
      </c>
      <c r="E2347" s="355" t="s">
        <v>1718</v>
      </c>
      <c r="F2347" s="356" t="s">
        <v>6710</v>
      </c>
      <c r="G2347" s="356" t="s">
        <v>6719</v>
      </c>
      <c r="H2347" s="356" t="s">
        <v>6720</v>
      </c>
      <c r="I2347" s="356" t="str">
        <f t="shared" si="73"/>
        <v>CHIKKAJAJUR_66F05-KADUR</v>
      </c>
      <c r="J2347" s="356" t="s">
        <v>5701</v>
      </c>
      <c r="K2347" s="356" t="s">
        <v>15063</v>
      </c>
      <c r="L2347" s="357">
        <v>7.8899999999999998E-2</v>
      </c>
      <c r="M2347" s="357">
        <v>7.0905999999999997E-2</v>
      </c>
      <c r="N2347" s="357">
        <v>0</v>
      </c>
      <c r="O2347" s="356">
        <f t="shared" si="72"/>
        <v>10.131812420785806</v>
      </c>
      <c r="P2347" s="357">
        <v>10.131812420785813</v>
      </c>
      <c r="Q2347" s="356" t="s">
        <v>15063</v>
      </c>
    </row>
    <row r="2348" spans="1:17" x14ac:dyDescent="0.25">
      <c r="A2348" s="354">
        <v>2345</v>
      </c>
      <c r="B2348" s="355" t="s">
        <v>5271</v>
      </c>
      <c r="C2348" s="355" t="s">
        <v>2396</v>
      </c>
      <c r="D2348" s="355" t="s">
        <v>1377</v>
      </c>
      <c r="E2348" s="355" t="s">
        <v>1718</v>
      </c>
      <c r="F2348" s="356" t="s">
        <v>6813</v>
      </c>
      <c r="G2348" s="356" t="s">
        <v>6814</v>
      </c>
      <c r="H2348" s="356" t="s">
        <v>14804</v>
      </c>
      <c r="I2348" s="356" t="str">
        <f t="shared" si="73"/>
        <v>RAMAGIRI_66F05-KANIVEHALLI</v>
      </c>
      <c r="J2348" s="356" t="s">
        <v>5701</v>
      </c>
      <c r="K2348" s="356" t="s">
        <v>15063</v>
      </c>
      <c r="L2348" s="357">
        <v>0.44799999999999995</v>
      </c>
      <c r="M2348" s="357">
        <v>0.40407899999999997</v>
      </c>
      <c r="N2348" s="357">
        <v>0</v>
      </c>
      <c r="O2348" s="356">
        <f t="shared" si="72"/>
        <v>9.8037946428571416</v>
      </c>
      <c r="P2348" s="357">
        <v>9.8037946428571328</v>
      </c>
      <c r="Q2348" s="356" t="s">
        <v>15063</v>
      </c>
    </row>
    <row r="2349" spans="1:17" x14ac:dyDescent="0.25">
      <c r="A2349" s="354">
        <v>2346</v>
      </c>
      <c r="B2349" s="355" t="s">
        <v>5271</v>
      </c>
      <c r="C2349" s="355" t="s">
        <v>2396</v>
      </c>
      <c r="D2349" s="355" t="s">
        <v>1377</v>
      </c>
      <c r="E2349" s="355" t="s">
        <v>1718</v>
      </c>
      <c r="F2349" s="356" t="s">
        <v>6752</v>
      </c>
      <c r="G2349" s="356" t="s">
        <v>6761</v>
      </c>
      <c r="H2349" s="356" t="s">
        <v>6762</v>
      </c>
      <c r="I2349" s="356" t="str">
        <f t="shared" si="73"/>
        <v>HDPURA_66F05-TALYA</v>
      </c>
      <c r="J2349" s="356" t="s">
        <v>5701</v>
      </c>
      <c r="K2349" s="356" t="s">
        <v>15063</v>
      </c>
      <c r="L2349" s="357">
        <v>0.17810999999999999</v>
      </c>
      <c r="M2349" s="357">
        <v>0.16008700000000001</v>
      </c>
      <c r="N2349" s="357">
        <v>0</v>
      </c>
      <c r="O2349" s="356">
        <f t="shared" si="72"/>
        <v>10.119027567233724</v>
      </c>
      <c r="P2349" s="357">
        <v>10.119027567233719</v>
      </c>
      <c r="Q2349" s="356" t="s">
        <v>15063</v>
      </c>
    </row>
    <row r="2350" spans="1:17" x14ac:dyDescent="0.25">
      <c r="A2350" s="354">
        <v>2347</v>
      </c>
      <c r="B2350" s="355" t="s">
        <v>5271</v>
      </c>
      <c r="C2350" s="355" t="s">
        <v>2396</v>
      </c>
      <c r="D2350" s="355" t="s">
        <v>1377</v>
      </c>
      <c r="E2350" s="355" t="s">
        <v>1718</v>
      </c>
      <c r="F2350" s="356" t="s">
        <v>6775</v>
      </c>
      <c r="G2350" s="356" t="s">
        <v>6784</v>
      </c>
      <c r="H2350" s="356" t="s">
        <v>6785</v>
      </c>
      <c r="I2350" s="356" t="str">
        <f t="shared" si="73"/>
        <v>HOLALKERE_66F06-HOLALKERE</v>
      </c>
      <c r="J2350" s="356" t="s">
        <v>2405</v>
      </c>
      <c r="K2350" s="356" t="s">
        <v>15063</v>
      </c>
      <c r="L2350" s="357">
        <v>1.44296</v>
      </c>
      <c r="M2350" s="357">
        <v>1.3804813500000002</v>
      </c>
      <c r="N2350" s="357">
        <v>0</v>
      </c>
      <c r="O2350" s="356">
        <f t="shared" si="72"/>
        <v>4.3298947995786339</v>
      </c>
      <c r="P2350" s="357">
        <v>13.821952523173408</v>
      </c>
      <c r="Q2350" s="356" t="s">
        <v>15063</v>
      </c>
    </row>
    <row r="2351" spans="1:17" x14ac:dyDescent="0.25">
      <c r="A2351" s="354">
        <v>2348</v>
      </c>
      <c r="B2351" s="355" t="s">
        <v>5271</v>
      </c>
      <c r="C2351" s="355" t="s">
        <v>2396</v>
      </c>
      <c r="D2351" s="355" t="s">
        <v>1377</v>
      </c>
      <c r="E2351" s="355" t="s">
        <v>1718</v>
      </c>
      <c r="F2351" s="356" t="s">
        <v>6710</v>
      </c>
      <c r="G2351" s="356" t="s">
        <v>6721</v>
      </c>
      <c r="H2351" s="356" t="s">
        <v>6722</v>
      </c>
      <c r="I2351" s="356" t="str">
        <f t="shared" si="73"/>
        <v>CHIKKAJAJUR_66F06-KOTEHAL</v>
      </c>
      <c r="J2351" s="356" t="s">
        <v>5701</v>
      </c>
      <c r="K2351" s="356" t="s">
        <v>15063</v>
      </c>
      <c r="L2351" s="357">
        <v>0.14923999999999998</v>
      </c>
      <c r="M2351" s="357">
        <v>0.13417100000000001</v>
      </c>
      <c r="N2351" s="357">
        <v>0</v>
      </c>
      <c r="O2351" s="356">
        <f t="shared" si="72"/>
        <v>10.097158938622334</v>
      </c>
      <c r="P2351" s="357">
        <v>10.09715893862232</v>
      </c>
      <c r="Q2351" s="356" t="s">
        <v>15063</v>
      </c>
    </row>
    <row r="2352" spans="1:17" x14ac:dyDescent="0.25">
      <c r="A2352" s="354">
        <v>2349</v>
      </c>
      <c r="B2352" s="355" t="s">
        <v>5271</v>
      </c>
      <c r="C2352" s="355" t="s">
        <v>2396</v>
      </c>
      <c r="D2352" s="355" t="s">
        <v>1377</v>
      </c>
      <c r="E2352" s="355" t="s">
        <v>1718</v>
      </c>
      <c r="F2352" s="356" t="s">
        <v>6752</v>
      </c>
      <c r="G2352" s="356" t="s">
        <v>6763</v>
      </c>
      <c r="H2352" s="356" t="s">
        <v>6764</v>
      </c>
      <c r="I2352" s="356" t="str">
        <f t="shared" si="73"/>
        <v>HDPURA_66F06-MATHIGATTA</v>
      </c>
      <c r="J2352" s="356" t="s">
        <v>5701</v>
      </c>
      <c r="K2352" s="356" t="s">
        <v>15063</v>
      </c>
      <c r="L2352" s="357">
        <v>9.2760000000000009E-2</v>
      </c>
      <c r="M2352" s="357">
        <v>8.1773999999999999E-2</v>
      </c>
      <c r="N2352" s="357">
        <v>0</v>
      </c>
      <c r="O2352" s="356">
        <f t="shared" si="72"/>
        <v>11.843467011642959</v>
      </c>
      <c r="P2352" s="357">
        <v>11.84346701164295</v>
      </c>
      <c r="Q2352" s="356" t="s">
        <v>15063</v>
      </c>
    </row>
    <row r="2353" spans="1:17" x14ac:dyDescent="0.25">
      <c r="A2353" s="354">
        <v>2350</v>
      </c>
      <c r="B2353" s="355" t="s">
        <v>5271</v>
      </c>
      <c r="C2353" s="355" t="s">
        <v>2396</v>
      </c>
      <c r="D2353" s="355" t="s">
        <v>1377</v>
      </c>
      <c r="E2353" s="355" t="s">
        <v>1718</v>
      </c>
      <c r="F2353" s="356" t="s">
        <v>6837</v>
      </c>
      <c r="G2353" s="356" t="s">
        <v>6848</v>
      </c>
      <c r="H2353" s="356" t="s">
        <v>6849</v>
      </c>
      <c r="I2353" s="356" t="str">
        <f t="shared" si="73"/>
        <v>SASALUHALLA_66F06-PGCL</v>
      </c>
      <c r="J2353" s="356" t="s">
        <v>2414</v>
      </c>
      <c r="K2353" s="356" t="s">
        <v>15063</v>
      </c>
      <c r="L2353" s="357">
        <v>2.0600000000000002E-3</v>
      </c>
      <c r="M2353" s="357">
        <v>1.7938480000000007E-3</v>
      </c>
      <c r="N2353" s="357">
        <v>0</v>
      </c>
      <c r="O2353" s="356">
        <f t="shared" si="72"/>
        <v>12.919999999999977</v>
      </c>
      <c r="P2353" s="357">
        <v>12.919999999999987</v>
      </c>
      <c r="Q2353" s="356" t="s">
        <v>15063</v>
      </c>
    </row>
    <row r="2354" spans="1:17" x14ac:dyDescent="0.25">
      <c r="A2354" s="354">
        <v>2351</v>
      </c>
      <c r="B2354" s="355" t="s">
        <v>5271</v>
      </c>
      <c r="C2354" s="355" t="s">
        <v>2396</v>
      </c>
      <c r="D2354" s="355" t="s">
        <v>1377</v>
      </c>
      <c r="E2354" s="355" t="s">
        <v>1718</v>
      </c>
      <c r="F2354" s="356" t="s">
        <v>6733</v>
      </c>
      <c r="G2354" s="356" t="s">
        <v>6744</v>
      </c>
      <c r="H2354" s="356" t="s">
        <v>6745</v>
      </c>
      <c r="I2354" s="356" t="str">
        <f t="shared" si="73"/>
        <v>CHITRAHALLI_66F06-T-EMMIGANURU NJY</v>
      </c>
      <c r="J2354" s="356" t="s">
        <v>5706</v>
      </c>
      <c r="K2354" s="356" t="s">
        <v>15063</v>
      </c>
      <c r="L2354" s="357">
        <v>0.59489999999999998</v>
      </c>
      <c r="M2354" s="357">
        <v>0.51577830000000002</v>
      </c>
      <c r="N2354" s="357">
        <v>0</v>
      </c>
      <c r="O2354" s="356">
        <f t="shared" si="72"/>
        <v>13.299999999999995</v>
      </c>
      <c r="P2354" s="357">
        <v>36.950123560778877</v>
      </c>
      <c r="Q2354" s="356" t="s">
        <v>15063</v>
      </c>
    </row>
    <row r="2355" spans="1:17" x14ac:dyDescent="0.25">
      <c r="A2355" s="354">
        <v>2352</v>
      </c>
      <c r="B2355" s="355" t="s">
        <v>5271</v>
      </c>
      <c r="C2355" s="355" t="s">
        <v>2396</v>
      </c>
      <c r="D2355" s="355" t="s">
        <v>1377</v>
      </c>
      <c r="E2355" s="355" t="s">
        <v>1718</v>
      </c>
      <c r="F2355" s="356" t="s">
        <v>6813</v>
      </c>
      <c r="G2355" s="356" t="s">
        <v>6823</v>
      </c>
      <c r="H2355" s="356" t="s">
        <v>6824</v>
      </c>
      <c r="I2355" s="356" t="str">
        <f t="shared" si="73"/>
        <v>RAMAGIRI_66F06-TUPPADAHALLI</v>
      </c>
      <c r="J2355" s="356" t="s">
        <v>5701</v>
      </c>
      <c r="K2355" s="356" t="s">
        <v>15063</v>
      </c>
      <c r="L2355" s="357">
        <v>0.44257999999999997</v>
      </c>
      <c r="M2355" s="357">
        <v>0.3972715</v>
      </c>
      <c r="N2355" s="357">
        <v>0</v>
      </c>
      <c r="O2355" s="356">
        <f t="shared" si="72"/>
        <v>10.237358217723344</v>
      </c>
      <c r="P2355" s="357">
        <v>10.237358217723337</v>
      </c>
      <c r="Q2355" s="356" t="s">
        <v>15063</v>
      </c>
    </row>
    <row r="2356" spans="1:17" x14ac:dyDescent="0.25">
      <c r="A2356" s="354">
        <v>2353</v>
      </c>
      <c r="B2356" s="355" t="s">
        <v>5271</v>
      </c>
      <c r="C2356" s="355" t="s">
        <v>2396</v>
      </c>
      <c r="D2356" s="355" t="s">
        <v>1377</v>
      </c>
      <c r="E2356" s="355" t="s">
        <v>1718</v>
      </c>
      <c r="F2356" s="356" t="s">
        <v>6710</v>
      </c>
      <c r="G2356" s="356" t="s">
        <v>6723</v>
      </c>
      <c r="H2356" s="356" t="s">
        <v>6724</v>
      </c>
      <c r="I2356" s="356" t="str">
        <f t="shared" si="73"/>
        <v>CHIKKAJAJUR_66F07-CHIKANDVADI</v>
      </c>
      <c r="J2356" s="356" t="s">
        <v>5701</v>
      </c>
      <c r="K2356" s="356" t="s">
        <v>15063</v>
      </c>
      <c r="L2356" s="357">
        <v>0.53337849999999998</v>
      </c>
      <c r="M2356" s="357">
        <v>0.47999950000000002</v>
      </c>
      <c r="N2356" s="357">
        <v>0</v>
      </c>
      <c r="O2356" s="356">
        <f t="shared" si="72"/>
        <v>10.007714971638332</v>
      </c>
      <c r="P2356" s="357">
        <v>14.391936224118085</v>
      </c>
      <c r="Q2356" s="356" t="s">
        <v>15063</v>
      </c>
    </row>
    <row r="2357" spans="1:17" x14ac:dyDescent="0.25">
      <c r="A2357" s="354">
        <v>2354</v>
      </c>
      <c r="B2357" s="355" t="s">
        <v>5271</v>
      </c>
      <c r="C2357" s="355" t="s">
        <v>2396</v>
      </c>
      <c r="D2357" s="355" t="s">
        <v>1377</v>
      </c>
      <c r="E2357" s="355" t="s">
        <v>1718</v>
      </c>
      <c r="F2357" s="356" t="s">
        <v>6837</v>
      </c>
      <c r="G2357" s="356" t="s">
        <v>6850</v>
      </c>
      <c r="H2357" s="356" t="s">
        <v>6851</v>
      </c>
      <c r="I2357" s="356" t="str">
        <f t="shared" si="73"/>
        <v>SASALUHALLA_66F07-DANDIGENAHALLI</v>
      </c>
      <c r="J2357" s="356" t="s">
        <v>5701</v>
      </c>
      <c r="K2357" s="356" t="s">
        <v>15063</v>
      </c>
      <c r="L2357" s="357">
        <v>0.39358000000000004</v>
      </c>
      <c r="M2357" s="357">
        <v>0.35278600000000004</v>
      </c>
      <c r="N2357" s="357">
        <v>0</v>
      </c>
      <c r="O2357" s="356">
        <f t="shared" si="72"/>
        <v>10.364855937801716</v>
      </c>
      <c r="P2357" s="357">
        <v>10.364855937801709</v>
      </c>
      <c r="Q2357" s="356" t="s">
        <v>15063</v>
      </c>
    </row>
    <row r="2358" spans="1:17" x14ac:dyDescent="0.25">
      <c r="A2358" s="354">
        <v>2355</v>
      </c>
      <c r="B2358" s="355" t="s">
        <v>5271</v>
      </c>
      <c r="C2358" s="355" t="s">
        <v>2396</v>
      </c>
      <c r="D2358" s="355" t="s">
        <v>1377</v>
      </c>
      <c r="E2358" s="355" t="s">
        <v>1718</v>
      </c>
      <c r="F2358" s="356" t="s">
        <v>6813</v>
      </c>
      <c r="G2358" s="356" t="s">
        <v>6825</v>
      </c>
      <c r="H2358" s="356" t="s">
        <v>6826</v>
      </c>
      <c r="I2358" s="356" t="str">
        <f t="shared" si="73"/>
        <v>RAMAGIRI_66F07-KALAKERE</v>
      </c>
      <c r="J2358" s="356" t="s">
        <v>5701</v>
      </c>
      <c r="K2358" s="356" t="s">
        <v>15063</v>
      </c>
      <c r="L2358" s="357">
        <v>0.48797999999999997</v>
      </c>
      <c r="M2358" s="357">
        <v>0.439494</v>
      </c>
      <c r="N2358" s="357">
        <v>0</v>
      </c>
      <c r="O2358" s="356">
        <f t="shared" si="72"/>
        <v>9.9360629533997233</v>
      </c>
      <c r="P2358" s="357">
        <v>9.9360629533997269</v>
      </c>
      <c r="Q2358" s="356" t="s">
        <v>15063</v>
      </c>
    </row>
    <row r="2359" spans="1:17" x14ac:dyDescent="0.25">
      <c r="A2359" s="354">
        <v>2356</v>
      </c>
      <c r="B2359" s="355" t="s">
        <v>5271</v>
      </c>
      <c r="C2359" s="355" t="s">
        <v>2396</v>
      </c>
      <c r="D2359" s="355" t="s">
        <v>1377</v>
      </c>
      <c r="E2359" s="355" t="s">
        <v>1718</v>
      </c>
      <c r="F2359" s="356" t="s">
        <v>6752</v>
      </c>
      <c r="G2359" s="356" t="s">
        <v>6765</v>
      </c>
      <c r="H2359" s="356" t="s">
        <v>6766</v>
      </c>
      <c r="I2359" s="356" t="str">
        <f t="shared" si="73"/>
        <v>HDPURA_66F07-KEREYAGALAHALLI</v>
      </c>
      <c r="J2359" s="356" t="s">
        <v>5701</v>
      </c>
      <c r="K2359" s="356" t="s">
        <v>15063</v>
      </c>
      <c r="L2359" s="357">
        <v>0.54108000000000001</v>
      </c>
      <c r="M2359" s="357">
        <v>0.48647750000000001</v>
      </c>
      <c r="N2359" s="357">
        <v>0</v>
      </c>
      <c r="O2359" s="356">
        <f t="shared" si="72"/>
        <v>10.091391291491092</v>
      </c>
      <c r="P2359" s="357">
        <v>10.091391291491092</v>
      </c>
      <c r="Q2359" s="356" t="s">
        <v>15063</v>
      </c>
    </row>
    <row r="2360" spans="1:17" x14ac:dyDescent="0.25">
      <c r="A2360" s="354">
        <v>2357</v>
      </c>
      <c r="B2360" s="355" t="s">
        <v>5271</v>
      </c>
      <c r="C2360" s="355" t="s">
        <v>2396</v>
      </c>
      <c r="D2360" s="355" t="s">
        <v>1377</v>
      </c>
      <c r="E2360" s="355" t="s">
        <v>1718</v>
      </c>
      <c r="F2360" s="356" t="s">
        <v>6733</v>
      </c>
      <c r="G2360" s="356" t="s">
        <v>6746</v>
      </c>
      <c r="H2360" s="356" t="s">
        <v>6747</v>
      </c>
      <c r="I2360" s="356" t="str">
        <f t="shared" si="73"/>
        <v>CHITRAHALLI_66F07-MADDERU</v>
      </c>
      <c r="J2360" s="356" t="s">
        <v>5701</v>
      </c>
      <c r="K2360" s="356" t="s">
        <v>15063</v>
      </c>
      <c r="L2360" s="357">
        <v>7.5999999999999998E-2</v>
      </c>
      <c r="M2360" s="357">
        <v>6.8883E-2</v>
      </c>
      <c r="N2360" s="357">
        <v>0</v>
      </c>
      <c r="O2360" s="356">
        <f t="shared" si="72"/>
        <v>9.3644736842105232</v>
      </c>
      <c r="P2360" s="357">
        <v>9.3644736842105161</v>
      </c>
      <c r="Q2360" s="356" t="s">
        <v>15063</v>
      </c>
    </row>
    <row r="2361" spans="1:17" x14ac:dyDescent="0.25">
      <c r="A2361" s="354">
        <v>2358</v>
      </c>
      <c r="B2361" s="355" t="s">
        <v>5271</v>
      </c>
      <c r="C2361" s="355" t="s">
        <v>2396</v>
      </c>
      <c r="D2361" s="355" t="s">
        <v>1377</v>
      </c>
      <c r="E2361" s="355" t="s">
        <v>1718</v>
      </c>
      <c r="F2361" s="356" t="s">
        <v>6775</v>
      </c>
      <c r="G2361" s="356" t="s">
        <v>6786</v>
      </c>
      <c r="H2361" s="356" t="s">
        <v>6787</v>
      </c>
      <c r="I2361" s="356" t="str">
        <f t="shared" si="73"/>
        <v>HOLALKERE_66F07-MADDERUS</v>
      </c>
      <c r="J2361" s="356" t="s">
        <v>5701</v>
      </c>
      <c r="K2361" s="356" t="s">
        <v>15063</v>
      </c>
      <c r="L2361" s="357">
        <v>0.21736</v>
      </c>
      <c r="M2361" s="357">
        <v>0.1962305</v>
      </c>
      <c r="N2361" s="357">
        <v>0</v>
      </c>
      <c r="O2361" s="356">
        <f t="shared" si="72"/>
        <v>9.7209698196540284</v>
      </c>
      <c r="P2361" s="357">
        <v>9.7209698196540355</v>
      </c>
      <c r="Q2361" s="356" t="s">
        <v>15063</v>
      </c>
    </row>
    <row r="2362" spans="1:17" x14ac:dyDescent="0.25">
      <c r="A2362" s="354">
        <v>2359</v>
      </c>
      <c r="B2362" s="355" t="s">
        <v>5271</v>
      </c>
      <c r="C2362" s="355" t="s">
        <v>2396</v>
      </c>
      <c r="D2362" s="355" t="s">
        <v>1377</v>
      </c>
      <c r="E2362" s="355" t="s">
        <v>1718</v>
      </c>
      <c r="F2362" s="356" t="s">
        <v>6775</v>
      </c>
      <c r="G2362" s="356" t="s">
        <v>6788</v>
      </c>
      <c r="H2362" s="356" t="s">
        <v>6789</v>
      </c>
      <c r="I2362" s="356" t="str">
        <f t="shared" si="73"/>
        <v>HOLALKERE_66F08-BOMANKATTE</v>
      </c>
      <c r="J2362" s="356" t="s">
        <v>5701</v>
      </c>
      <c r="K2362" s="356" t="s">
        <v>15063</v>
      </c>
      <c r="L2362" s="357">
        <v>0.58148</v>
      </c>
      <c r="M2362" s="357">
        <v>0.51954750000000005</v>
      </c>
      <c r="N2362" s="357">
        <v>0</v>
      </c>
      <c r="O2362" s="356">
        <f t="shared" si="72"/>
        <v>10.650839237806967</v>
      </c>
      <c r="P2362" s="357">
        <v>10.650839237806963</v>
      </c>
      <c r="Q2362" s="356" t="s">
        <v>15063</v>
      </c>
    </row>
    <row r="2363" spans="1:17" x14ac:dyDescent="0.25">
      <c r="A2363" s="354">
        <v>2360</v>
      </c>
      <c r="B2363" s="355" t="s">
        <v>5271</v>
      </c>
      <c r="C2363" s="355" t="s">
        <v>2396</v>
      </c>
      <c r="D2363" s="355" t="s">
        <v>1377</v>
      </c>
      <c r="E2363" s="355" t="s">
        <v>1718</v>
      </c>
      <c r="F2363" s="356" t="s">
        <v>6710</v>
      </c>
      <c r="G2363" s="356" t="s">
        <v>6725</v>
      </c>
      <c r="H2363" s="356" t="s">
        <v>6726</v>
      </c>
      <c r="I2363" s="356" t="str">
        <f t="shared" si="73"/>
        <v>CHIKKAJAJUR_66F08-CHIKJAJUR</v>
      </c>
      <c r="J2363" s="356" t="s">
        <v>2405</v>
      </c>
      <c r="K2363" s="356" t="s">
        <v>15063</v>
      </c>
      <c r="L2363" s="357">
        <v>0.7178715</v>
      </c>
      <c r="M2363" s="357">
        <v>0.66692200000000001</v>
      </c>
      <c r="N2363" s="357">
        <v>0</v>
      </c>
      <c r="O2363" s="356">
        <f t="shared" si="72"/>
        <v>7.0973008400528474</v>
      </c>
      <c r="P2363" s="357">
        <v>21.28976085459653</v>
      </c>
      <c r="Q2363" s="356" t="s">
        <v>15063</v>
      </c>
    </row>
    <row r="2364" spans="1:17" x14ac:dyDescent="0.25">
      <c r="A2364" s="354">
        <v>2361</v>
      </c>
      <c r="B2364" s="355" t="s">
        <v>5271</v>
      </c>
      <c r="C2364" s="355" t="s">
        <v>2396</v>
      </c>
      <c r="D2364" s="355" t="s">
        <v>1377</v>
      </c>
      <c r="E2364" s="355" t="s">
        <v>1718</v>
      </c>
      <c r="F2364" s="356" t="s">
        <v>6752</v>
      </c>
      <c r="G2364" s="356" t="s">
        <v>6767</v>
      </c>
      <c r="H2364" s="356" t="s">
        <v>6768</v>
      </c>
      <c r="I2364" s="356" t="str">
        <f t="shared" si="73"/>
        <v>HDPURA_66F08-CHOWDAGONDANAHALLY</v>
      </c>
      <c r="J2364" s="356" t="s">
        <v>5701</v>
      </c>
      <c r="K2364" s="356" t="s">
        <v>15063</v>
      </c>
      <c r="L2364" s="357">
        <v>0.32291999999999998</v>
      </c>
      <c r="M2364" s="357">
        <v>0.2891995</v>
      </c>
      <c r="N2364" s="357">
        <v>0</v>
      </c>
      <c r="O2364" s="356">
        <f t="shared" si="72"/>
        <v>10.442369627152233</v>
      </c>
      <c r="P2364" s="357">
        <v>10.442369627152237</v>
      </c>
      <c r="Q2364" s="356" t="s">
        <v>15063</v>
      </c>
    </row>
    <row r="2365" spans="1:17" x14ac:dyDescent="0.25">
      <c r="A2365" s="354">
        <v>2362</v>
      </c>
      <c r="B2365" s="355" t="s">
        <v>5271</v>
      </c>
      <c r="C2365" s="355" t="s">
        <v>2396</v>
      </c>
      <c r="D2365" s="355" t="s">
        <v>1377</v>
      </c>
      <c r="E2365" s="355" t="s">
        <v>1718</v>
      </c>
      <c r="F2365" s="356" t="s">
        <v>6837</v>
      </c>
      <c r="G2365" s="356" t="s">
        <v>6852</v>
      </c>
      <c r="H2365" s="356" t="s">
        <v>6853</v>
      </c>
      <c r="I2365" s="356" t="str">
        <f t="shared" si="73"/>
        <v>SASALUHALLA_66F08-HIREHEMMIGANUR</v>
      </c>
      <c r="J2365" s="356" t="s">
        <v>5701</v>
      </c>
      <c r="K2365" s="356" t="s">
        <v>15063</v>
      </c>
      <c r="L2365" s="357">
        <v>0.41371999999999998</v>
      </c>
      <c r="M2365" s="357">
        <v>0.37079128</v>
      </c>
      <c r="N2365" s="357">
        <v>0</v>
      </c>
      <c r="O2365" s="356">
        <f t="shared" si="72"/>
        <v>10.376273808372808</v>
      </c>
      <c r="P2365" s="357">
        <v>10.376273808372805</v>
      </c>
      <c r="Q2365" s="356" t="s">
        <v>15063</v>
      </c>
    </row>
    <row r="2366" spans="1:17" x14ac:dyDescent="0.25">
      <c r="A2366" s="354">
        <v>2363</v>
      </c>
      <c r="B2366" s="355" t="s">
        <v>5271</v>
      </c>
      <c r="C2366" s="355" t="s">
        <v>2396</v>
      </c>
      <c r="D2366" s="355" t="s">
        <v>1377</v>
      </c>
      <c r="E2366" s="355" t="s">
        <v>1718</v>
      </c>
      <c r="F2366" s="356" t="s">
        <v>6813</v>
      </c>
      <c r="G2366" s="356" t="s">
        <v>6827</v>
      </c>
      <c r="H2366" s="356" t="s">
        <v>6828</v>
      </c>
      <c r="I2366" s="356" t="str">
        <f t="shared" si="73"/>
        <v>RAMAGIRI_66F08-RNULANUR</v>
      </c>
      <c r="J2366" s="356" t="s">
        <v>5701</v>
      </c>
      <c r="K2366" s="356" t="s">
        <v>15063</v>
      </c>
      <c r="L2366" s="357">
        <v>0.12647999999999998</v>
      </c>
      <c r="M2366" s="357">
        <v>0.113081</v>
      </c>
      <c r="N2366" s="357">
        <v>0</v>
      </c>
      <c r="O2366" s="356">
        <f t="shared" si="72"/>
        <v>10.59376976597089</v>
      </c>
      <c r="P2366" s="357">
        <v>10.593769765970883</v>
      </c>
      <c r="Q2366" s="356" t="s">
        <v>15063</v>
      </c>
    </row>
    <row r="2367" spans="1:17" x14ac:dyDescent="0.25">
      <c r="A2367" s="354">
        <v>2364</v>
      </c>
      <c r="B2367" s="355" t="s">
        <v>5271</v>
      </c>
      <c r="C2367" s="355" t="s">
        <v>2396</v>
      </c>
      <c r="D2367" s="355" t="s">
        <v>1377</v>
      </c>
      <c r="E2367" s="355" t="s">
        <v>1718</v>
      </c>
      <c r="F2367" s="356" t="s">
        <v>6733</v>
      </c>
      <c r="G2367" s="356" t="s">
        <v>6748</v>
      </c>
      <c r="H2367" s="356" t="s">
        <v>6749</v>
      </c>
      <c r="I2367" s="356" t="str">
        <f t="shared" si="73"/>
        <v>CHITRAHALLI_66F08-SHIVAGANGA</v>
      </c>
      <c r="J2367" s="356" t="s">
        <v>5701</v>
      </c>
      <c r="K2367" s="356" t="s">
        <v>15063</v>
      </c>
      <c r="L2367" s="357">
        <v>0.1852</v>
      </c>
      <c r="M2367" s="357">
        <v>0.16616599999999998</v>
      </c>
      <c r="N2367" s="357">
        <v>0</v>
      </c>
      <c r="O2367" s="356">
        <f t="shared" si="72"/>
        <v>10.277537796976253</v>
      </c>
      <c r="P2367" s="357">
        <v>10.277537796976265</v>
      </c>
      <c r="Q2367" s="356" t="s">
        <v>15063</v>
      </c>
    </row>
    <row r="2368" spans="1:17" x14ac:dyDescent="0.25">
      <c r="A2368" s="354">
        <v>2365</v>
      </c>
      <c r="B2368" s="355" t="s">
        <v>5271</v>
      </c>
      <c r="C2368" s="355" t="s">
        <v>2396</v>
      </c>
      <c r="D2368" s="355" t="s">
        <v>1377</v>
      </c>
      <c r="E2368" s="355" t="s">
        <v>1718</v>
      </c>
      <c r="F2368" s="356" t="s">
        <v>6733</v>
      </c>
      <c r="G2368" s="356" t="s">
        <v>6750</v>
      </c>
      <c r="H2368" s="356" t="s">
        <v>6751</v>
      </c>
      <c r="I2368" s="356" t="str">
        <f t="shared" si="73"/>
        <v>CHITRAHALLI_66F09-AMRUTHAPURA NJY</v>
      </c>
      <c r="J2368" s="356" t="s">
        <v>5706</v>
      </c>
      <c r="K2368" s="356" t="s">
        <v>15063</v>
      </c>
      <c r="L2368" s="357">
        <v>0.5383</v>
      </c>
      <c r="M2368" s="357">
        <v>0.49983999999999995</v>
      </c>
      <c r="N2368" s="357">
        <v>0</v>
      </c>
      <c r="O2368" s="356">
        <f t="shared" si="72"/>
        <v>7.144714843024345</v>
      </c>
      <c r="P2368" s="357">
        <v>38.228643118666959</v>
      </c>
      <c r="Q2368" s="356" t="s">
        <v>15063</v>
      </c>
    </row>
    <row r="2369" spans="1:17" x14ac:dyDescent="0.25">
      <c r="A2369" s="354">
        <v>2366</v>
      </c>
      <c r="B2369" s="355" t="s">
        <v>5271</v>
      </c>
      <c r="C2369" s="355" t="s">
        <v>2396</v>
      </c>
      <c r="D2369" s="355" t="s">
        <v>1377</v>
      </c>
      <c r="E2369" s="355" t="s">
        <v>1718</v>
      </c>
      <c r="F2369" s="356" t="s">
        <v>6775</v>
      </c>
      <c r="G2369" s="356" t="s">
        <v>6790</v>
      </c>
      <c r="H2369" s="356" t="s">
        <v>6791</v>
      </c>
      <c r="I2369" s="356" t="str">
        <f t="shared" si="73"/>
        <v>HOLALKERE_66F09-GILIKENAHALLI</v>
      </c>
      <c r="J2369" s="356" t="s">
        <v>5701</v>
      </c>
      <c r="K2369" s="356" t="s">
        <v>15063</v>
      </c>
      <c r="L2369" s="357">
        <v>0.11130000000000001</v>
      </c>
      <c r="M2369" s="357">
        <v>0.10022399999999999</v>
      </c>
      <c r="N2369" s="357">
        <v>0</v>
      </c>
      <c r="O2369" s="356">
        <f t="shared" si="72"/>
        <v>9.9514824797843815</v>
      </c>
      <c r="P2369" s="357">
        <v>9.9514824797843673</v>
      </c>
      <c r="Q2369" s="356" t="s">
        <v>15063</v>
      </c>
    </row>
    <row r="2370" spans="1:17" x14ac:dyDescent="0.25">
      <c r="A2370" s="354">
        <v>2367</v>
      </c>
      <c r="B2370" s="355" t="s">
        <v>5271</v>
      </c>
      <c r="C2370" s="355" t="s">
        <v>2396</v>
      </c>
      <c r="D2370" s="355" t="s">
        <v>1377</v>
      </c>
      <c r="E2370" s="355" t="s">
        <v>1718</v>
      </c>
      <c r="F2370" s="356" t="s">
        <v>6710</v>
      </c>
      <c r="G2370" s="356" t="s">
        <v>6727</v>
      </c>
      <c r="H2370" s="356" t="s">
        <v>6728</v>
      </c>
      <c r="I2370" s="356" t="str">
        <f t="shared" si="73"/>
        <v>CHIKKAJAJUR_66F09-ILTERHOUSE</v>
      </c>
      <c r="J2370" s="356" t="s">
        <v>3759</v>
      </c>
      <c r="K2370" s="356" t="s">
        <v>15063</v>
      </c>
      <c r="L2370" s="357">
        <v>0.67444000000000004</v>
      </c>
      <c r="M2370" s="357">
        <v>0.64968110000000001</v>
      </c>
      <c r="N2370" s="357">
        <v>0</v>
      </c>
      <c r="O2370" s="356">
        <f t="shared" si="72"/>
        <v>3.6710307810924658</v>
      </c>
      <c r="P2370" s="357">
        <v>48.798979022181456</v>
      </c>
      <c r="Q2370" s="356" t="s">
        <v>15063</v>
      </c>
    </row>
    <row r="2371" spans="1:17" x14ac:dyDescent="0.25">
      <c r="A2371" s="354">
        <v>2368</v>
      </c>
      <c r="B2371" s="355" t="s">
        <v>5271</v>
      </c>
      <c r="C2371" s="355" t="s">
        <v>2396</v>
      </c>
      <c r="D2371" s="355" t="s">
        <v>1377</v>
      </c>
      <c r="E2371" s="355" t="s">
        <v>1718</v>
      </c>
      <c r="F2371" s="356" t="s">
        <v>6813</v>
      </c>
      <c r="G2371" s="356" t="s">
        <v>6829</v>
      </c>
      <c r="H2371" s="356" t="s">
        <v>6830</v>
      </c>
      <c r="I2371" s="356" t="str">
        <f t="shared" si="73"/>
        <v>RAMAGIRI_66F09-RD-KAVALA NJY</v>
      </c>
      <c r="J2371" s="356" t="s">
        <v>5706</v>
      </c>
      <c r="K2371" s="356" t="s">
        <v>15063</v>
      </c>
      <c r="L2371" s="357">
        <v>0.41198000000000007</v>
      </c>
      <c r="M2371" s="357">
        <v>0.39382700000000004</v>
      </c>
      <c r="N2371" s="357">
        <v>0</v>
      </c>
      <c r="O2371" s="356">
        <f t="shared" si="72"/>
        <v>4.406281858342644</v>
      </c>
      <c r="P2371" s="357">
        <v>54.658397008857108</v>
      </c>
      <c r="Q2371" s="356" t="s">
        <v>15063</v>
      </c>
    </row>
    <row r="2372" spans="1:17" x14ac:dyDescent="0.25">
      <c r="A2372" s="354">
        <v>2369</v>
      </c>
      <c r="B2372" s="355" t="s">
        <v>5271</v>
      </c>
      <c r="C2372" s="355" t="s">
        <v>2396</v>
      </c>
      <c r="D2372" s="355" t="s">
        <v>1377</v>
      </c>
      <c r="E2372" s="355" t="s">
        <v>1718</v>
      </c>
      <c r="F2372" s="356" t="s">
        <v>6752</v>
      </c>
      <c r="G2372" s="356" t="s">
        <v>6769</v>
      </c>
      <c r="H2372" s="356" t="s">
        <v>6770</v>
      </c>
      <c r="I2372" s="356" t="str">
        <f t="shared" si="73"/>
        <v>HDPURA_66F09-THEKALAVATTY</v>
      </c>
      <c r="J2372" s="356" t="s">
        <v>5701</v>
      </c>
      <c r="K2372" s="356" t="s">
        <v>15063</v>
      </c>
      <c r="L2372" s="357">
        <v>1.2461199999999999</v>
      </c>
      <c r="M2372" s="357">
        <v>1.1207129999999998</v>
      </c>
      <c r="N2372" s="357">
        <v>0</v>
      </c>
      <c r="O2372" s="356">
        <f t="shared" ref="O2372:O2435" si="74">((L2372-N2372)-M2372)/(L2372-N2372)*100</f>
        <v>10.063798029082276</v>
      </c>
      <c r="P2372" s="357">
        <v>10.063798029082282</v>
      </c>
      <c r="Q2372" s="356" t="s">
        <v>15063</v>
      </c>
    </row>
    <row r="2373" spans="1:17" x14ac:dyDescent="0.25">
      <c r="A2373" s="354">
        <v>2370</v>
      </c>
      <c r="B2373" s="355" t="s">
        <v>5271</v>
      </c>
      <c r="C2373" s="355" t="s">
        <v>2396</v>
      </c>
      <c r="D2373" s="355" t="s">
        <v>1377</v>
      </c>
      <c r="E2373" s="355" t="s">
        <v>1718</v>
      </c>
      <c r="F2373" s="356" t="s">
        <v>6837</v>
      </c>
      <c r="G2373" s="356" t="s">
        <v>6854</v>
      </c>
      <c r="H2373" s="356" t="s">
        <v>6855</v>
      </c>
      <c r="I2373" s="356" t="str">
        <f t="shared" ref="I2373:I2436" si="75">F2373&amp;H2373</f>
        <v>SASALUHALLA_66F09-THOPPENAHALLI NJY</v>
      </c>
      <c r="J2373" s="356" t="s">
        <v>5706</v>
      </c>
      <c r="K2373" s="356" t="s">
        <v>15063</v>
      </c>
      <c r="L2373" s="357">
        <v>0.95063000000000009</v>
      </c>
      <c r="M2373" s="357">
        <v>0.87108249999999998</v>
      </c>
      <c r="N2373" s="357">
        <v>0</v>
      </c>
      <c r="O2373" s="356">
        <f t="shared" si="74"/>
        <v>8.3678718323638108</v>
      </c>
      <c r="P2373" s="357">
        <v>65.616291742607132</v>
      </c>
      <c r="Q2373" s="356" t="s">
        <v>15063</v>
      </c>
    </row>
    <row r="2374" spans="1:17" x14ac:dyDescent="0.25">
      <c r="A2374" s="354">
        <v>2371</v>
      </c>
      <c r="B2374" s="355" t="s">
        <v>5271</v>
      </c>
      <c r="C2374" s="355" t="s">
        <v>2396</v>
      </c>
      <c r="D2374" s="355" t="s">
        <v>1377</v>
      </c>
      <c r="E2374" s="355" t="s">
        <v>1718</v>
      </c>
      <c r="F2374" s="356" t="s">
        <v>6813</v>
      </c>
      <c r="G2374" s="356" t="s">
        <v>6831</v>
      </c>
      <c r="H2374" s="356" t="s">
        <v>6832</v>
      </c>
      <c r="I2374" s="356" t="str">
        <f t="shared" si="75"/>
        <v>RAMAGIRI_66F10-HANUMALI NJY</v>
      </c>
      <c r="J2374" s="356" t="s">
        <v>5706</v>
      </c>
      <c r="K2374" s="356" t="s">
        <v>15063</v>
      </c>
      <c r="L2374" s="357">
        <v>1.0019400000000001</v>
      </c>
      <c r="M2374" s="357">
        <v>0.85582000000000003</v>
      </c>
      <c r="N2374" s="357">
        <v>0</v>
      </c>
      <c r="O2374" s="356">
        <f t="shared" si="74"/>
        <v>14.583707607241953</v>
      </c>
      <c r="P2374" s="357">
        <v>54.87804131737186</v>
      </c>
      <c r="Q2374" s="356" t="s">
        <v>15063</v>
      </c>
    </row>
    <row r="2375" spans="1:17" x14ac:dyDescent="0.25">
      <c r="A2375" s="354">
        <v>2372</v>
      </c>
      <c r="B2375" s="355" t="s">
        <v>5271</v>
      </c>
      <c r="C2375" s="355" t="s">
        <v>2396</v>
      </c>
      <c r="D2375" s="355" t="s">
        <v>1377</v>
      </c>
      <c r="E2375" s="355" t="s">
        <v>1718</v>
      </c>
      <c r="F2375" s="356" t="s">
        <v>6710</v>
      </c>
      <c r="G2375" s="356" t="s">
        <v>6729</v>
      </c>
      <c r="H2375" s="356" t="s">
        <v>6730</v>
      </c>
      <c r="I2375" s="356" t="str">
        <f t="shared" si="75"/>
        <v>CHIKKAJAJUR_66F10-HIREEMMIGANUR NJY</v>
      </c>
      <c r="J2375" s="356" t="s">
        <v>5706</v>
      </c>
      <c r="K2375" s="356" t="s">
        <v>15063</v>
      </c>
      <c r="L2375" s="357">
        <v>0.6552</v>
      </c>
      <c r="M2375" s="357">
        <v>0.59616000000000002</v>
      </c>
      <c r="N2375" s="357">
        <v>0</v>
      </c>
      <c r="O2375" s="356">
        <f t="shared" si="74"/>
        <v>9.0109890109890074</v>
      </c>
      <c r="P2375" s="357">
        <v>45.041417043528632</v>
      </c>
      <c r="Q2375" s="356" t="s">
        <v>15063</v>
      </c>
    </row>
    <row r="2376" spans="1:17" x14ac:dyDescent="0.25">
      <c r="A2376" s="354">
        <v>2373</v>
      </c>
      <c r="B2376" s="355" t="s">
        <v>5271</v>
      </c>
      <c r="C2376" s="355" t="s">
        <v>2396</v>
      </c>
      <c r="D2376" s="355" t="s">
        <v>1377</v>
      </c>
      <c r="E2376" s="355" t="s">
        <v>1718</v>
      </c>
      <c r="F2376" s="356" t="s">
        <v>6752</v>
      </c>
      <c r="G2376" s="356" t="s">
        <v>6771</v>
      </c>
      <c r="H2376" s="356" t="s">
        <v>6772</v>
      </c>
      <c r="I2376" s="356" t="str">
        <f t="shared" si="75"/>
        <v>HDPURA_66F10-HULIKERE NJY</v>
      </c>
      <c r="J2376" s="356" t="s">
        <v>5706</v>
      </c>
      <c r="K2376" s="356" t="s">
        <v>15063</v>
      </c>
      <c r="L2376" s="357">
        <v>0.60366200000000003</v>
      </c>
      <c r="M2376" s="357">
        <v>0.51738200000000001</v>
      </c>
      <c r="N2376" s="357">
        <v>0</v>
      </c>
      <c r="O2376" s="356">
        <f t="shared" si="74"/>
        <v>14.292766481905439</v>
      </c>
      <c r="P2376" s="357">
        <v>51.43962787536325</v>
      </c>
      <c r="Q2376" s="356" t="s">
        <v>15063</v>
      </c>
    </row>
    <row r="2377" spans="1:17" x14ac:dyDescent="0.25">
      <c r="A2377" s="354">
        <v>2374</v>
      </c>
      <c r="B2377" s="355" t="s">
        <v>5271</v>
      </c>
      <c r="C2377" s="355" t="s">
        <v>2396</v>
      </c>
      <c r="D2377" s="355" t="s">
        <v>1377</v>
      </c>
      <c r="E2377" s="355" t="s">
        <v>1718</v>
      </c>
      <c r="F2377" s="356" t="s">
        <v>6775</v>
      </c>
      <c r="G2377" s="356" t="s">
        <v>6792</v>
      </c>
      <c r="H2377" s="356" t="s">
        <v>6793</v>
      </c>
      <c r="I2377" s="356" t="str">
        <f t="shared" si="75"/>
        <v>HOLALKERE_66F10-MALLADIHALLI</v>
      </c>
      <c r="J2377" s="356" t="s">
        <v>5701</v>
      </c>
      <c r="K2377" s="356" t="s">
        <v>15063</v>
      </c>
      <c r="L2377" s="357">
        <v>0.24524000000000001</v>
      </c>
      <c r="M2377" s="357">
        <v>0.21690300000000001</v>
      </c>
      <c r="N2377" s="357">
        <v>0</v>
      </c>
      <c r="O2377" s="356">
        <f t="shared" si="74"/>
        <v>11.55480345783722</v>
      </c>
      <c r="P2377" s="357">
        <v>11.554803457837204</v>
      </c>
      <c r="Q2377" s="356" t="s">
        <v>15063</v>
      </c>
    </row>
    <row r="2378" spans="1:17" x14ac:dyDescent="0.25">
      <c r="A2378" s="354">
        <v>2375</v>
      </c>
      <c r="B2378" s="355" t="s">
        <v>5271</v>
      </c>
      <c r="C2378" s="355" t="s">
        <v>2396</v>
      </c>
      <c r="D2378" s="355" t="s">
        <v>1377</v>
      </c>
      <c r="E2378" s="355" t="s">
        <v>1718</v>
      </c>
      <c r="F2378" s="356" t="s">
        <v>6837</v>
      </c>
      <c r="G2378" s="356" t="s">
        <v>6856</v>
      </c>
      <c r="H2378" s="356" t="s">
        <v>6857</v>
      </c>
      <c r="I2378" s="356" t="str">
        <f t="shared" si="75"/>
        <v>SASALUHALLA_66F10-UDUGIRI NJY</v>
      </c>
      <c r="J2378" s="356" t="s">
        <v>5706</v>
      </c>
      <c r="K2378" s="356" t="s">
        <v>15063</v>
      </c>
      <c r="L2378" s="357">
        <v>0.56308000000000002</v>
      </c>
      <c r="M2378" s="357">
        <v>0.50158820000000004</v>
      </c>
      <c r="N2378" s="357">
        <v>0</v>
      </c>
      <c r="O2378" s="356">
        <f t="shared" si="74"/>
        <v>10.920615187895146</v>
      </c>
      <c r="P2378" s="357">
        <v>48.324869412314442</v>
      </c>
      <c r="Q2378" s="356" t="s">
        <v>15063</v>
      </c>
    </row>
    <row r="2379" spans="1:17" x14ac:dyDescent="0.25">
      <c r="A2379" s="354">
        <v>2376</v>
      </c>
      <c r="B2379" s="355" t="s">
        <v>5271</v>
      </c>
      <c r="C2379" s="355" t="s">
        <v>2396</v>
      </c>
      <c r="D2379" s="355" t="s">
        <v>1377</v>
      </c>
      <c r="E2379" s="355" t="s">
        <v>1718</v>
      </c>
      <c r="F2379" s="356" t="s">
        <v>6775</v>
      </c>
      <c r="G2379" s="356" t="s">
        <v>6794</v>
      </c>
      <c r="H2379" s="356" t="s">
        <v>6795</v>
      </c>
      <c r="I2379" s="356" t="str">
        <f t="shared" si="75"/>
        <v>HOLALKERE_66F11-GUNDIMUDU</v>
      </c>
      <c r="J2379" s="356" t="s">
        <v>5701</v>
      </c>
      <c r="K2379" s="356" t="s">
        <v>15063</v>
      </c>
      <c r="L2379" s="357">
        <v>0.12051000000000001</v>
      </c>
      <c r="M2379" s="357">
        <v>0.10440918</v>
      </c>
      <c r="N2379" s="357">
        <v>0</v>
      </c>
      <c r="O2379" s="356">
        <f t="shared" si="74"/>
        <v>13.360567587752053</v>
      </c>
      <c r="P2379" s="357">
        <v>13.360567587752071</v>
      </c>
      <c r="Q2379" s="356" t="s">
        <v>15063</v>
      </c>
    </row>
    <row r="2380" spans="1:17" x14ac:dyDescent="0.25">
      <c r="A2380" s="354">
        <v>2377</v>
      </c>
      <c r="B2380" s="355" t="s">
        <v>5271</v>
      </c>
      <c r="C2380" s="355" t="s">
        <v>2396</v>
      </c>
      <c r="D2380" s="355" t="s">
        <v>1377</v>
      </c>
      <c r="E2380" s="355" t="s">
        <v>1718</v>
      </c>
      <c r="F2380" s="356" t="s">
        <v>6752</v>
      </c>
      <c r="G2380" s="356" t="s">
        <v>6773</v>
      </c>
      <c r="H2380" s="356" t="s">
        <v>6774</v>
      </c>
      <c r="I2380" s="356" t="str">
        <f t="shared" si="75"/>
        <v>HDPURA_66F11-KOLAL NJY</v>
      </c>
      <c r="J2380" s="356" t="s">
        <v>5706</v>
      </c>
      <c r="K2380" s="356" t="s">
        <v>15063</v>
      </c>
      <c r="L2380" s="357">
        <v>1.0607599999999999</v>
      </c>
      <c r="M2380" s="357">
        <v>0.90910599999999997</v>
      </c>
      <c r="N2380" s="357">
        <v>0</v>
      </c>
      <c r="O2380" s="356">
        <f t="shared" si="74"/>
        <v>14.296730645951955</v>
      </c>
      <c r="P2380" s="357">
        <v>57.903530276065297</v>
      </c>
      <c r="Q2380" s="356" t="s">
        <v>15063</v>
      </c>
    </row>
    <row r="2381" spans="1:17" x14ac:dyDescent="0.25">
      <c r="A2381" s="354">
        <v>2378</v>
      </c>
      <c r="B2381" s="355" t="s">
        <v>5271</v>
      </c>
      <c r="C2381" s="355" t="s">
        <v>2396</v>
      </c>
      <c r="D2381" s="355" t="s">
        <v>1377</v>
      </c>
      <c r="E2381" s="355" t="s">
        <v>1718</v>
      </c>
      <c r="F2381" s="356" t="s">
        <v>6813</v>
      </c>
      <c r="G2381" s="356" t="s">
        <v>6833</v>
      </c>
      <c r="H2381" s="356" t="s">
        <v>6834</v>
      </c>
      <c r="I2381" s="356" t="str">
        <f t="shared" si="75"/>
        <v>RAMAGIRI_66F11-MUDDAPURA NJY</v>
      </c>
      <c r="J2381" s="356" t="s">
        <v>5706</v>
      </c>
      <c r="K2381" s="356" t="s">
        <v>15063</v>
      </c>
      <c r="L2381" s="357">
        <v>0.66071999999999997</v>
      </c>
      <c r="M2381" s="357">
        <v>0.62099499999999996</v>
      </c>
      <c r="N2381" s="357">
        <v>0</v>
      </c>
      <c r="O2381" s="356">
        <f t="shared" si="74"/>
        <v>6.0123804334665225</v>
      </c>
      <c r="P2381" s="357">
        <v>44.526527463919038</v>
      </c>
      <c r="Q2381" s="356" t="s">
        <v>15063</v>
      </c>
    </row>
    <row r="2382" spans="1:17" x14ac:dyDescent="0.25">
      <c r="A2382" s="354">
        <v>2379</v>
      </c>
      <c r="B2382" s="355" t="s">
        <v>5271</v>
      </c>
      <c r="C2382" s="355" t="s">
        <v>2396</v>
      </c>
      <c r="D2382" s="355" t="s">
        <v>1377</v>
      </c>
      <c r="E2382" s="355" t="s">
        <v>1718</v>
      </c>
      <c r="F2382" s="356" t="s">
        <v>6837</v>
      </c>
      <c r="G2382" s="356" t="s">
        <v>6858</v>
      </c>
      <c r="H2382" s="356" t="s">
        <v>6859</v>
      </c>
      <c r="I2382" s="356" t="str">
        <f t="shared" si="75"/>
        <v>SASALUHALLA_66F11-SIRIGERE WATER SUPPLY</v>
      </c>
      <c r="J2382" s="356" t="s">
        <v>3759</v>
      </c>
      <c r="K2382" s="356" t="s">
        <v>15063</v>
      </c>
      <c r="L2382" s="357">
        <v>0.35098000000000001</v>
      </c>
      <c r="M2382" s="357">
        <v>0.35</v>
      </c>
      <c r="N2382" s="357">
        <v>0</v>
      </c>
      <c r="O2382" s="356">
        <f t="shared" si="74"/>
        <v>0.27921818907061269</v>
      </c>
      <c r="P2382" s="357">
        <v>0.27921818907061802</v>
      </c>
      <c r="Q2382" s="356" t="s">
        <v>15063</v>
      </c>
    </row>
    <row r="2383" spans="1:17" x14ac:dyDescent="0.25">
      <c r="A2383" s="354">
        <v>2380</v>
      </c>
      <c r="B2383" s="355" t="s">
        <v>5271</v>
      </c>
      <c r="C2383" s="355" t="s">
        <v>2396</v>
      </c>
      <c r="D2383" s="355" t="s">
        <v>1377</v>
      </c>
      <c r="E2383" s="355" t="s">
        <v>1718</v>
      </c>
      <c r="F2383" s="356" t="s">
        <v>6710</v>
      </c>
      <c r="G2383" s="356" t="s">
        <v>6731</v>
      </c>
      <c r="H2383" s="356" t="s">
        <v>6732</v>
      </c>
      <c r="I2383" s="356" t="str">
        <f t="shared" si="75"/>
        <v>CHIKKAJAJUR_66F12-KAVALAHATTI</v>
      </c>
      <c r="J2383" s="356" t="s">
        <v>5701</v>
      </c>
      <c r="K2383" s="356" t="s">
        <v>15063</v>
      </c>
      <c r="L2383" s="357">
        <v>2.64E-2</v>
      </c>
      <c r="M2383" s="357">
        <v>2.4012499999999999E-2</v>
      </c>
      <c r="N2383" s="357">
        <v>0</v>
      </c>
      <c r="O2383" s="356">
        <f t="shared" si="74"/>
        <v>9.0435606060606091</v>
      </c>
      <c r="P2383" s="357">
        <v>9.0435606060605966</v>
      </c>
      <c r="Q2383" s="356" t="s">
        <v>15063</v>
      </c>
    </row>
    <row r="2384" spans="1:17" x14ac:dyDescent="0.25">
      <c r="A2384" s="354">
        <v>2381</v>
      </c>
      <c r="B2384" s="355" t="s">
        <v>5271</v>
      </c>
      <c r="C2384" s="355" t="s">
        <v>2396</v>
      </c>
      <c r="D2384" s="355" t="s">
        <v>1377</v>
      </c>
      <c r="E2384" s="355" t="s">
        <v>1718</v>
      </c>
      <c r="F2384" s="356" t="s">
        <v>6775</v>
      </c>
      <c r="G2384" s="356" t="s">
        <v>6796</v>
      </c>
      <c r="H2384" s="356" t="s">
        <v>6797</v>
      </c>
      <c r="I2384" s="356" t="str">
        <f t="shared" si="75"/>
        <v>HOLALKERE_66F12-NGHALLI</v>
      </c>
      <c r="J2384" s="356" t="s">
        <v>5701</v>
      </c>
      <c r="K2384" s="356" t="s">
        <v>15063</v>
      </c>
      <c r="L2384" s="357">
        <v>0.22120000000000001</v>
      </c>
      <c r="M2384" s="357">
        <v>0.200019</v>
      </c>
      <c r="N2384" s="357">
        <v>0</v>
      </c>
      <c r="O2384" s="356">
        <f t="shared" si="74"/>
        <v>9.575497287522607</v>
      </c>
      <c r="P2384" s="357">
        <v>9.5754972875226159</v>
      </c>
      <c r="Q2384" s="356" t="s">
        <v>15063</v>
      </c>
    </row>
    <row r="2385" spans="1:17" x14ac:dyDescent="0.25">
      <c r="A2385" s="354">
        <v>2382</v>
      </c>
      <c r="B2385" s="355" t="s">
        <v>5271</v>
      </c>
      <c r="C2385" s="355" t="s">
        <v>2396</v>
      </c>
      <c r="D2385" s="355" t="s">
        <v>1377</v>
      </c>
      <c r="E2385" s="355" t="s">
        <v>1718</v>
      </c>
      <c r="F2385" s="356" t="s">
        <v>6813</v>
      </c>
      <c r="G2385" s="356" t="s">
        <v>6835</v>
      </c>
      <c r="H2385" s="356" t="s">
        <v>6836</v>
      </c>
      <c r="I2385" s="356" t="str">
        <f t="shared" si="75"/>
        <v>RAMAGIRI_66F12-RANGAPURA NJY</v>
      </c>
      <c r="J2385" s="356" t="s">
        <v>5706</v>
      </c>
      <c r="K2385" s="356" t="s">
        <v>15063</v>
      </c>
      <c r="L2385" s="357">
        <v>0.57640000000000002</v>
      </c>
      <c r="M2385" s="357">
        <v>0.53723140000000003</v>
      </c>
      <c r="N2385" s="357">
        <v>0</v>
      </c>
      <c r="O2385" s="356">
        <f t="shared" si="74"/>
        <v>6.7953851492019419</v>
      </c>
      <c r="P2385" s="357">
        <v>40.361605207423459</v>
      </c>
      <c r="Q2385" s="356" t="s">
        <v>15063</v>
      </c>
    </row>
    <row r="2386" spans="1:17" x14ac:dyDescent="0.25">
      <c r="A2386" s="354">
        <v>2383</v>
      </c>
      <c r="B2386" s="355" t="s">
        <v>5271</v>
      </c>
      <c r="C2386" s="355" t="s">
        <v>2396</v>
      </c>
      <c r="D2386" s="355" t="s">
        <v>1377</v>
      </c>
      <c r="E2386" s="355" t="s">
        <v>1718</v>
      </c>
      <c r="F2386" s="356" t="s">
        <v>6775</v>
      </c>
      <c r="G2386" s="356" t="s">
        <v>6798</v>
      </c>
      <c r="H2386" s="356" t="s">
        <v>6799</v>
      </c>
      <c r="I2386" s="356" t="str">
        <f t="shared" si="75"/>
        <v>HOLALKERE_66F13-GUNDERI</v>
      </c>
      <c r="J2386" s="356" t="s">
        <v>5701</v>
      </c>
      <c r="K2386" s="356" t="s">
        <v>15063</v>
      </c>
      <c r="L2386" s="357">
        <v>0.36068999999999996</v>
      </c>
      <c r="M2386" s="357">
        <v>0.32488499999999998</v>
      </c>
      <c r="N2386" s="357">
        <v>0</v>
      </c>
      <c r="O2386" s="356">
        <f t="shared" si="74"/>
        <v>9.9268069533394279</v>
      </c>
      <c r="P2386" s="357">
        <v>9.9268069533394172</v>
      </c>
      <c r="Q2386" s="356" t="s">
        <v>15063</v>
      </c>
    </row>
    <row r="2387" spans="1:17" x14ac:dyDescent="0.25">
      <c r="A2387" s="354">
        <v>2384</v>
      </c>
      <c r="B2387" s="355" t="s">
        <v>5271</v>
      </c>
      <c r="C2387" s="355" t="s">
        <v>2396</v>
      </c>
      <c r="D2387" s="355" t="s">
        <v>1377</v>
      </c>
      <c r="E2387" s="355" t="s">
        <v>1718</v>
      </c>
      <c r="F2387" s="356" t="s">
        <v>6775</v>
      </c>
      <c r="G2387" s="356" t="s">
        <v>6800</v>
      </c>
      <c r="H2387" s="356" t="s">
        <v>6801</v>
      </c>
      <c r="I2387" s="356" t="str">
        <f t="shared" si="75"/>
        <v>HOLALKERE_66F14-MALENAHALLI NJY</v>
      </c>
      <c r="J2387" s="356" t="s">
        <v>5706</v>
      </c>
      <c r="K2387" s="356" t="s">
        <v>15063</v>
      </c>
      <c r="L2387" s="357">
        <v>0.80909999999999993</v>
      </c>
      <c r="M2387" s="357">
        <v>0.70848899999999992</v>
      </c>
      <c r="N2387" s="357">
        <v>0</v>
      </c>
      <c r="O2387" s="356">
        <f t="shared" si="74"/>
        <v>12.434927697441605</v>
      </c>
      <c r="P2387" s="357">
        <v>57.920415779093538</v>
      </c>
      <c r="Q2387" s="356" t="s">
        <v>15063</v>
      </c>
    </row>
    <row r="2388" spans="1:17" x14ac:dyDescent="0.25">
      <c r="A2388" s="354">
        <v>2385</v>
      </c>
      <c r="B2388" s="355" t="s">
        <v>5271</v>
      </c>
      <c r="C2388" s="355" t="s">
        <v>2396</v>
      </c>
      <c r="D2388" s="355" t="s">
        <v>1377</v>
      </c>
      <c r="E2388" s="355" t="s">
        <v>1718</v>
      </c>
      <c r="F2388" s="356" t="s">
        <v>6775</v>
      </c>
      <c r="G2388" s="356" t="s">
        <v>6802</v>
      </c>
      <c r="H2388" s="356" t="s">
        <v>6803</v>
      </c>
      <c r="I2388" s="356" t="str">
        <f t="shared" si="75"/>
        <v>HOLALKERE_66F15-PUNAGURU</v>
      </c>
      <c r="J2388" s="356" t="s">
        <v>5701</v>
      </c>
      <c r="K2388" s="356" t="s">
        <v>15063</v>
      </c>
      <c r="L2388" s="357">
        <v>2.102E-2</v>
      </c>
      <c r="M2388" s="357">
        <v>1.8890500000000001E-2</v>
      </c>
      <c r="N2388" s="357">
        <v>0</v>
      </c>
      <c r="O2388" s="356">
        <f t="shared" si="74"/>
        <v>10.130827783063747</v>
      </c>
      <c r="P2388" s="357">
        <v>10.130827783063756</v>
      </c>
      <c r="Q2388" s="356" t="s">
        <v>15063</v>
      </c>
    </row>
    <row r="2389" spans="1:17" x14ac:dyDescent="0.25">
      <c r="A2389" s="354">
        <v>2386</v>
      </c>
      <c r="B2389" s="355" t="s">
        <v>5271</v>
      </c>
      <c r="C2389" s="355" t="s">
        <v>2396</v>
      </c>
      <c r="D2389" s="355" t="s">
        <v>1377</v>
      </c>
      <c r="E2389" s="355" t="s">
        <v>1718</v>
      </c>
      <c r="F2389" s="356" t="s">
        <v>6775</v>
      </c>
      <c r="G2389" s="356" t="s">
        <v>6804</v>
      </c>
      <c r="H2389" s="356" t="s">
        <v>6805</v>
      </c>
      <c r="I2389" s="356" t="str">
        <f t="shared" si="75"/>
        <v>HOLALKERE_66F16-LOKADOLALU NJY</v>
      </c>
      <c r="J2389" s="356" t="s">
        <v>5706</v>
      </c>
      <c r="K2389" s="356" t="s">
        <v>15063</v>
      </c>
      <c r="L2389" s="357">
        <v>0.40354000000000001</v>
      </c>
      <c r="M2389" s="357">
        <v>0.35660829799999999</v>
      </c>
      <c r="N2389" s="357">
        <v>0</v>
      </c>
      <c r="O2389" s="356">
        <f t="shared" si="74"/>
        <v>11.630000000000004</v>
      </c>
      <c r="P2389" s="357">
        <v>46.598838394612585</v>
      </c>
      <c r="Q2389" s="356" t="s">
        <v>15063</v>
      </c>
    </row>
    <row r="2390" spans="1:17" x14ac:dyDescent="0.25">
      <c r="A2390" s="354">
        <v>2387</v>
      </c>
      <c r="B2390" s="355" t="s">
        <v>5271</v>
      </c>
      <c r="C2390" s="355" t="s">
        <v>2396</v>
      </c>
      <c r="D2390" s="355" t="s">
        <v>1377</v>
      </c>
      <c r="E2390" s="355" t="s">
        <v>1718</v>
      </c>
      <c r="F2390" s="356" t="s">
        <v>6775</v>
      </c>
      <c r="G2390" s="356" t="s">
        <v>6806</v>
      </c>
      <c r="H2390" s="356" t="s">
        <v>6807</v>
      </c>
      <c r="I2390" s="356" t="str">
        <f t="shared" si="75"/>
        <v>HOLALKERE_66F17-CHEERANAHALLI NJY</v>
      </c>
      <c r="J2390" s="356" t="s">
        <v>5706</v>
      </c>
      <c r="K2390" s="356" t="s">
        <v>15063</v>
      </c>
      <c r="L2390" s="357">
        <v>0.60630000000000006</v>
      </c>
      <c r="M2390" s="357">
        <v>0.551508</v>
      </c>
      <c r="N2390" s="357">
        <v>0</v>
      </c>
      <c r="O2390" s="356">
        <f t="shared" si="74"/>
        <v>9.0371103414151506</v>
      </c>
      <c r="P2390" s="357">
        <v>51.959521324735135</v>
      </c>
      <c r="Q2390" s="356" t="s">
        <v>15063</v>
      </c>
    </row>
    <row r="2391" spans="1:17" x14ac:dyDescent="0.25">
      <c r="A2391" s="354">
        <v>2388</v>
      </c>
      <c r="B2391" s="355" t="s">
        <v>5271</v>
      </c>
      <c r="C2391" s="355" t="s">
        <v>2396</v>
      </c>
      <c r="D2391" s="355" t="s">
        <v>1377</v>
      </c>
      <c r="E2391" s="355" t="s">
        <v>1718</v>
      </c>
      <c r="F2391" s="356" t="s">
        <v>6775</v>
      </c>
      <c r="G2391" s="356" t="s">
        <v>6808</v>
      </c>
      <c r="H2391" s="356" t="s">
        <v>6809</v>
      </c>
      <c r="I2391" s="356" t="str">
        <f t="shared" si="75"/>
        <v>HOLALKERE_66F18-RAMAGIRI ROAD</v>
      </c>
      <c r="J2391" s="356" t="s">
        <v>5701</v>
      </c>
      <c r="K2391" s="356" t="s">
        <v>15063</v>
      </c>
      <c r="L2391" s="357">
        <v>0.18301999999999999</v>
      </c>
      <c r="M2391" s="357">
        <v>0.16513</v>
      </c>
      <c r="N2391" s="357">
        <v>0</v>
      </c>
      <c r="O2391" s="356">
        <f t="shared" si="74"/>
        <v>9.7748879903835597</v>
      </c>
      <c r="P2391" s="357">
        <v>9.7748879903835633</v>
      </c>
      <c r="Q2391" s="356" t="s">
        <v>15063</v>
      </c>
    </row>
    <row r="2392" spans="1:17" x14ac:dyDescent="0.25">
      <c r="A2392" s="354">
        <v>2389</v>
      </c>
      <c r="B2392" s="355" t="s">
        <v>5271</v>
      </c>
      <c r="C2392" s="355" t="s">
        <v>2396</v>
      </c>
      <c r="D2392" s="355" t="s">
        <v>1378</v>
      </c>
      <c r="E2392" s="355" t="s">
        <v>14812</v>
      </c>
      <c r="F2392" s="356" t="s">
        <v>7819</v>
      </c>
      <c r="G2392" s="356" t="s">
        <v>7820</v>
      </c>
      <c r="H2392" s="356" t="s">
        <v>7821</v>
      </c>
      <c r="I2392" s="356" t="str">
        <f t="shared" si="75"/>
        <v>HONNALI_66F01-ARAKERE</v>
      </c>
      <c r="J2392" s="356" t="s">
        <v>5701</v>
      </c>
      <c r="K2392" s="356" t="s">
        <v>15063</v>
      </c>
      <c r="L2392" s="357">
        <v>0.63574200000000003</v>
      </c>
      <c r="M2392" s="357">
        <v>0.5727549999999999</v>
      </c>
      <c r="N2392" s="357">
        <v>0</v>
      </c>
      <c r="O2392" s="356">
        <f t="shared" si="74"/>
        <v>9.9076354873518078</v>
      </c>
      <c r="P2392" s="357">
        <v>9.9076354873518184</v>
      </c>
      <c r="Q2392" s="356" t="s">
        <v>15063</v>
      </c>
    </row>
    <row r="2393" spans="1:17" x14ac:dyDescent="0.25">
      <c r="A2393" s="354">
        <v>2390</v>
      </c>
      <c r="B2393" s="355" t="s">
        <v>5271</v>
      </c>
      <c r="C2393" s="355" t="s">
        <v>2396</v>
      </c>
      <c r="D2393" s="355" t="s">
        <v>1378</v>
      </c>
      <c r="E2393" s="355" t="s">
        <v>14812</v>
      </c>
      <c r="F2393" s="356" t="s">
        <v>7889</v>
      </c>
      <c r="G2393" s="356" t="s">
        <v>7890</v>
      </c>
      <c r="H2393" s="356" t="s">
        <v>7891</v>
      </c>
      <c r="I2393" s="356" t="str">
        <f t="shared" si="75"/>
        <v>SASUVEHALLI_66F01-CHANNENAHALLI AGRI</v>
      </c>
      <c r="J2393" s="356" t="s">
        <v>5701</v>
      </c>
      <c r="K2393" s="356" t="s">
        <v>15063</v>
      </c>
      <c r="L2393" s="357">
        <v>0.31828800000000002</v>
      </c>
      <c r="M2393" s="357">
        <v>0.28823840000000001</v>
      </c>
      <c r="N2393" s="357">
        <v>0</v>
      </c>
      <c r="O2393" s="356">
        <f t="shared" si="74"/>
        <v>9.4410094002915628</v>
      </c>
      <c r="P2393" s="357">
        <v>9.4410094002915663</v>
      </c>
      <c r="Q2393" s="356" t="s">
        <v>15063</v>
      </c>
    </row>
    <row r="2394" spans="1:17" x14ac:dyDescent="0.25">
      <c r="A2394" s="354">
        <v>2391</v>
      </c>
      <c r="B2394" s="355" t="s">
        <v>5271</v>
      </c>
      <c r="C2394" s="355" t="s">
        <v>2396</v>
      </c>
      <c r="D2394" s="355" t="s">
        <v>1378</v>
      </c>
      <c r="E2394" s="355" t="s">
        <v>14812</v>
      </c>
      <c r="F2394" s="356" t="s">
        <v>7866</v>
      </c>
      <c r="G2394" s="356" t="s">
        <v>7867</v>
      </c>
      <c r="H2394" s="356" t="s">
        <v>7868</v>
      </c>
      <c r="I2394" s="356" t="str">
        <f t="shared" si="75"/>
        <v>KUNDUR_66F01-HANUMANAHALLI IP</v>
      </c>
      <c r="J2394" s="356" t="s">
        <v>5701</v>
      </c>
      <c r="K2394" s="356" t="s">
        <v>15063</v>
      </c>
      <c r="L2394" s="357">
        <v>0.19225999999999999</v>
      </c>
      <c r="M2394" s="357">
        <v>0.17331079999999999</v>
      </c>
      <c r="N2394" s="357">
        <v>0</v>
      </c>
      <c r="O2394" s="356">
        <f t="shared" si="74"/>
        <v>9.8560282950171647</v>
      </c>
      <c r="P2394" s="357">
        <v>9.8560282950171505</v>
      </c>
      <c r="Q2394" s="356" t="s">
        <v>15063</v>
      </c>
    </row>
    <row r="2395" spans="1:17" x14ac:dyDescent="0.25">
      <c r="A2395" s="354">
        <v>2392</v>
      </c>
      <c r="B2395" s="355" t="s">
        <v>5271</v>
      </c>
      <c r="C2395" s="355" t="s">
        <v>2396</v>
      </c>
      <c r="D2395" s="355" t="s">
        <v>1378</v>
      </c>
      <c r="E2395" s="355" t="s">
        <v>14812</v>
      </c>
      <c r="F2395" s="356" t="s">
        <v>7842</v>
      </c>
      <c r="G2395" s="356" t="s">
        <v>7843</v>
      </c>
      <c r="H2395" s="356" t="s">
        <v>7844</v>
      </c>
      <c r="I2395" s="356" t="str">
        <f t="shared" si="75"/>
        <v>HONNALLI_220F01-KAMMARGATTE</v>
      </c>
      <c r="J2395" s="356" t="s">
        <v>5701</v>
      </c>
      <c r="K2395" s="356" t="s">
        <v>15063</v>
      </c>
      <c r="L2395" s="357">
        <v>0.16689999999999999</v>
      </c>
      <c r="M2395" s="357">
        <v>0.14374262753903633</v>
      </c>
      <c r="N2395" s="357">
        <v>0</v>
      </c>
      <c r="O2395" s="356">
        <f t="shared" si="74"/>
        <v>13.874998478708008</v>
      </c>
      <c r="P2395" s="357">
        <v>13.874998478708001</v>
      </c>
      <c r="Q2395" s="356" t="s">
        <v>15063</v>
      </c>
    </row>
    <row r="2396" spans="1:17" x14ac:dyDescent="0.25">
      <c r="A2396" s="354">
        <v>2393</v>
      </c>
      <c r="B2396" s="355" t="s">
        <v>5271</v>
      </c>
      <c r="C2396" s="355" t="s">
        <v>2396</v>
      </c>
      <c r="D2396" s="355" t="s">
        <v>1378</v>
      </c>
      <c r="E2396" s="355" t="s">
        <v>14812</v>
      </c>
      <c r="F2396" s="356" t="s">
        <v>7819</v>
      </c>
      <c r="G2396" s="356" t="s">
        <v>7822</v>
      </c>
      <c r="H2396" s="356" t="s">
        <v>7823</v>
      </c>
      <c r="I2396" s="356" t="str">
        <f t="shared" si="75"/>
        <v>HONNALI_66F02-BALLESWARA</v>
      </c>
      <c r="J2396" s="356" t="s">
        <v>5701</v>
      </c>
      <c r="K2396" s="356" t="s">
        <v>15063</v>
      </c>
      <c r="L2396" s="357">
        <v>0.88485199999999997</v>
      </c>
      <c r="M2396" s="357">
        <v>0.79451901999999996</v>
      </c>
      <c r="N2396" s="357">
        <v>0</v>
      </c>
      <c r="O2396" s="356">
        <f t="shared" si="74"/>
        <v>10.208823622481502</v>
      </c>
      <c r="P2396" s="357">
        <v>10.2088236224815</v>
      </c>
      <c r="Q2396" s="356" t="s">
        <v>15063</v>
      </c>
    </row>
    <row r="2397" spans="1:17" x14ac:dyDescent="0.25">
      <c r="A2397" s="354">
        <v>2394</v>
      </c>
      <c r="B2397" s="355" t="s">
        <v>5271</v>
      </c>
      <c r="C2397" s="355" t="s">
        <v>2396</v>
      </c>
      <c r="D2397" s="355" t="s">
        <v>1378</v>
      </c>
      <c r="E2397" s="355" t="s">
        <v>14812</v>
      </c>
      <c r="F2397" s="356" t="s">
        <v>7889</v>
      </c>
      <c r="G2397" s="356" t="s">
        <v>7892</v>
      </c>
      <c r="H2397" s="356" t="s">
        <v>7893</v>
      </c>
      <c r="I2397" s="356" t="str">
        <f t="shared" si="75"/>
        <v>SASUVEHALLI_66F02-KYSINKERE</v>
      </c>
      <c r="J2397" s="356" t="s">
        <v>5701</v>
      </c>
      <c r="K2397" s="356" t="s">
        <v>15063</v>
      </c>
      <c r="L2397" s="357">
        <v>0.55905700000000003</v>
      </c>
      <c r="M2397" s="357">
        <v>0.50230021999999996</v>
      </c>
      <c r="N2397" s="357">
        <v>0</v>
      </c>
      <c r="O2397" s="356">
        <f t="shared" si="74"/>
        <v>10.152234924166956</v>
      </c>
      <c r="P2397" s="357">
        <v>10.152234924166969</v>
      </c>
      <c r="Q2397" s="356" t="s">
        <v>15063</v>
      </c>
    </row>
    <row r="2398" spans="1:17" x14ac:dyDescent="0.25">
      <c r="A2398" s="354">
        <v>2395</v>
      </c>
      <c r="B2398" s="355" t="s">
        <v>5271</v>
      </c>
      <c r="C2398" s="355" t="s">
        <v>2396</v>
      </c>
      <c r="D2398" s="355" t="s">
        <v>1378</v>
      </c>
      <c r="E2398" s="355" t="s">
        <v>14812</v>
      </c>
      <c r="F2398" s="356" t="s">
        <v>7842</v>
      </c>
      <c r="G2398" s="356" t="s">
        <v>7845</v>
      </c>
      <c r="H2398" s="356" t="s">
        <v>7846</v>
      </c>
      <c r="I2398" s="356" t="str">
        <f t="shared" si="75"/>
        <v>HONNALLI_220F02-TARAGANAHALLI</v>
      </c>
      <c r="J2398" s="356" t="s">
        <v>5701</v>
      </c>
      <c r="K2398" s="356" t="s">
        <v>15063</v>
      </c>
      <c r="L2398" s="357">
        <v>0.37650600000000001</v>
      </c>
      <c r="M2398" s="357">
        <v>0.33815000000000001</v>
      </c>
      <c r="N2398" s="357">
        <v>0</v>
      </c>
      <c r="O2398" s="356">
        <f t="shared" si="74"/>
        <v>10.187354251990673</v>
      </c>
      <c r="P2398" s="357">
        <v>10.187354251990687</v>
      </c>
      <c r="Q2398" s="356" t="s">
        <v>15063</v>
      </c>
    </row>
    <row r="2399" spans="1:17" x14ac:dyDescent="0.25">
      <c r="A2399" s="354">
        <v>2396</v>
      </c>
      <c r="B2399" s="355" t="s">
        <v>5271</v>
      </c>
      <c r="C2399" s="355" t="s">
        <v>2396</v>
      </c>
      <c r="D2399" s="355" t="s">
        <v>1378</v>
      </c>
      <c r="E2399" s="355" t="s">
        <v>14812</v>
      </c>
      <c r="F2399" s="356" t="s">
        <v>7866</v>
      </c>
      <c r="G2399" s="356" t="s">
        <v>7869</v>
      </c>
      <c r="H2399" s="356" t="s">
        <v>7870</v>
      </c>
      <c r="I2399" s="356" t="str">
        <f t="shared" si="75"/>
        <v>KUNDUR_66F02-THIMLAPURA NJY</v>
      </c>
      <c r="J2399" s="356" t="s">
        <v>5706</v>
      </c>
      <c r="K2399" s="356" t="s">
        <v>15063</v>
      </c>
      <c r="L2399" s="357">
        <v>1.1617999999999999</v>
      </c>
      <c r="M2399" s="357">
        <v>1.0158280799999999</v>
      </c>
      <c r="N2399" s="357">
        <v>0</v>
      </c>
      <c r="O2399" s="356">
        <f t="shared" si="74"/>
        <v>12.564289894990536</v>
      </c>
      <c r="P2399" s="357">
        <v>19.312939501035341</v>
      </c>
      <c r="Q2399" s="356" t="s">
        <v>15063</v>
      </c>
    </row>
    <row r="2400" spans="1:17" x14ac:dyDescent="0.25">
      <c r="A2400" s="354">
        <v>2397</v>
      </c>
      <c r="B2400" s="355" t="s">
        <v>5271</v>
      </c>
      <c r="C2400" s="355" t="s">
        <v>2396</v>
      </c>
      <c r="D2400" s="355" t="s">
        <v>1378</v>
      </c>
      <c r="E2400" s="355" t="s">
        <v>14812</v>
      </c>
      <c r="F2400" s="356" t="s">
        <v>7842</v>
      </c>
      <c r="G2400" s="356" t="s">
        <v>7847</v>
      </c>
      <c r="H2400" s="356" t="s">
        <v>7848</v>
      </c>
      <c r="I2400" s="356" t="str">
        <f t="shared" si="75"/>
        <v>HONNALLI_220F03-HARALAHALLI</v>
      </c>
      <c r="J2400" s="356" t="s">
        <v>5701</v>
      </c>
      <c r="K2400" s="356" t="s">
        <v>15063</v>
      </c>
      <c r="L2400" s="357">
        <v>0.33873599999999998</v>
      </c>
      <c r="M2400" s="357">
        <v>0.30418699999999999</v>
      </c>
      <c r="N2400" s="357">
        <v>0</v>
      </c>
      <c r="O2400" s="356">
        <f t="shared" si="74"/>
        <v>10.199388314203391</v>
      </c>
      <c r="P2400" s="357">
        <v>10.199388314203384</v>
      </c>
      <c r="Q2400" s="356" t="s">
        <v>15063</v>
      </c>
    </row>
    <row r="2401" spans="1:17" x14ac:dyDescent="0.25">
      <c r="A2401" s="354">
        <v>2398</v>
      </c>
      <c r="B2401" s="355" t="s">
        <v>5271</v>
      </c>
      <c r="C2401" s="355" t="s">
        <v>2396</v>
      </c>
      <c r="D2401" s="355" t="s">
        <v>1378</v>
      </c>
      <c r="E2401" s="355" t="s">
        <v>14812</v>
      </c>
      <c r="F2401" s="356" t="s">
        <v>7819</v>
      </c>
      <c r="G2401" s="356" t="s">
        <v>7824</v>
      </c>
      <c r="H2401" s="356" t="s">
        <v>7825</v>
      </c>
      <c r="I2401" s="356" t="str">
        <f t="shared" si="75"/>
        <v>HONNALI_66F03-HONNALI</v>
      </c>
      <c r="J2401" s="356" t="s">
        <v>2432</v>
      </c>
      <c r="K2401" s="356" t="s">
        <v>15063</v>
      </c>
      <c r="L2401" s="357">
        <v>1.89564</v>
      </c>
      <c r="M2401" s="357">
        <v>1.74107083</v>
      </c>
      <c r="N2401" s="357">
        <v>0</v>
      </c>
      <c r="O2401" s="356">
        <f t="shared" si="74"/>
        <v>8.1539305986368742</v>
      </c>
      <c r="P2401" s="357">
        <v>8.1539305986368724</v>
      </c>
      <c r="Q2401" s="356" t="s">
        <v>15063</v>
      </c>
    </row>
    <row r="2402" spans="1:17" x14ac:dyDescent="0.25">
      <c r="A2402" s="354">
        <v>2399</v>
      </c>
      <c r="B2402" s="355" t="s">
        <v>5271</v>
      </c>
      <c r="C2402" s="355" t="s">
        <v>2396</v>
      </c>
      <c r="D2402" s="355" t="s">
        <v>1378</v>
      </c>
      <c r="E2402" s="355" t="s">
        <v>14812</v>
      </c>
      <c r="F2402" s="356" t="s">
        <v>7889</v>
      </c>
      <c r="G2402" s="356" t="s">
        <v>7894</v>
      </c>
      <c r="H2402" s="356" t="s">
        <v>7895</v>
      </c>
      <c r="I2402" s="356" t="str">
        <f t="shared" si="75"/>
        <v>SASUVEHALLI_66F03-LINGAPURA</v>
      </c>
      <c r="J2402" s="356" t="s">
        <v>5701</v>
      </c>
      <c r="K2402" s="356" t="s">
        <v>15063</v>
      </c>
      <c r="L2402" s="357">
        <v>0.30737599999999998</v>
      </c>
      <c r="M2402" s="357">
        <v>0.27546009999999999</v>
      </c>
      <c r="N2402" s="357">
        <v>0</v>
      </c>
      <c r="O2402" s="356">
        <f t="shared" si="74"/>
        <v>10.383341575139243</v>
      </c>
      <c r="P2402" s="357">
        <v>10.383341575139237</v>
      </c>
      <c r="Q2402" s="356" t="s">
        <v>15063</v>
      </c>
    </row>
    <row r="2403" spans="1:17" x14ac:dyDescent="0.25">
      <c r="A2403" s="354">
        <v>2400</v>
      </c>
      <c r="B2403" s="355" t="s">
        <v>5271</v>
      </c>
      <c r="C2403" s="355" t="s">
        <v>2396</v>
      </c>
      <c r="D2403" s="355" t="s">
        <v>1378</v>
      </c>
      <c r="E2403" s="355" t="s">
        <v>14812</v>
      </c>
      <c r="F2403" s="356" t="s">
        <v>7866</v>
      </c>
      <c r="G2403" s="356" t="s">
        <v>7871</v>
      </c>
      <c r="H2403" s="356" t="s">
        <v>7872</v>
      </c>
      <c r="I2403" s="356" t="str">
        <f t="shared" si="75"/>
        <v>KUNDUR_66F03-NERALAGUNDI IP</v>
      </c>
      <c r="J2403" s="356" t="s">
        <v>5701</v>
      </c>
      <c r="K2403" s="356" t="s">
        <v>15063</v>
      </c>
      <c r="L2403" s="357">
        <v>0.14617999999999998</v>
      </c>
      <c r="M2403" s="357">
        <v>0.13127</v>
      </c>
      <c r="N2403" s="357">
        <v>0</v>
      </c>
      <c r="O2403" s="356">
        <f t="shared" si="74"/>
        <v>10.199753728280189</v>
      </c>
      <c r="P2403" s="357">
        <v>10.199753728280193</v>
      </c>
      <c r="Q2403" s="356" t="s">
        <v>15063</v>
      </c>
    </row>
    <row r="2404" spans="1:17" x14ac:dyDescent="0.25">
      <c r="A2404" s="354">
        <v>2401</v>
      </c>
      <c r="B2404" s="355" t="s">
        <v>5271</v>
      </c>
      <c r="C2404" s="355" t="s">
        <v>2396</v>
      </c>
      <c r="D2404" s="355" t="s">
        <v>1378</v>
      </c>
      <c r="E2404" s="355" t="s">
        <v>14812</v>
      </c>
      <c r="F2404" s="356" t="s">
        <v>7842</v>
      </c>
      <c r="G2404" s="356" t="s">
        <v>7849</v>
      </c>
      <c r="H2404" s="356" t="s">
        <v>7850</v>
      </c>
      <c r="I2404" s="356" t="str">
        <f t="shared" si="75"/>
        <v>HONNALLI_220F04-GOVINAKOVI</v>
      </c>
      <c r="J2404" s="356" t="s">
        <v>5706</v>
      </c>
      <c r="K2404" s="356" t="s">
        <v>15063</v>
      </c>
      <c r="L2404" s="357">
        <v>0.59888399999999997</v>
      </c>
      <c r="M2404" s="357">
        <v>0.52398025000000004</v>
      </c>
      <c r="N2404" s="357">
        <v>0</v>
      </c>
      <c r="O2404" s="356">
        <f t="shared" si="74"/>
        <v>12.507221765817745</v>
      </c>
      <c r="P2404" s="357">
        <v>24.075544067376221</v>
      </c>
      <c r="Q2404" s="356" t="s">
        <v>15063</v>
      </c>
    </row>
    <row r="2405" spans="1:17" x14ac:dyDescent="0.25">
      <c r="A2405" s="354">
        <v>2402</v>
      </c>
      <c r="B2405" s="355" t="s">
        <v>5271</v>
      </c>
      <c r="C2405" s="355" t="s">
        <v>2396</v>
      </c>
      <c r="D2405" s="355" t="s">
        <v>1378</v>
      </c>
      <c r="E2405" s="355" t="s">
        <v>14812</v>
      </c>
      <c r="F2405" s="356" t="s">
        <v>7889</v>
      </c>
      <c r="G2405" s="356" t="s">
        <v>7896</v>
      </c>
      <c r="H2405" s="356" t="s">
        <v>7897</v>
      </c>
      <c r="I2405" s="356" t="str">
        <f t="shared" si="75"/>
        <v>SASUVEHALLI_66F04-RAMPURA</v>
      </c>
      <c r="J2405" s="356" t="s">
        <v>5701</v>
      </c>
      <c r="K2405" s="356" t="s">
        <v>15063</v>
      </c>
      <c r="L2405" s="357">
        <v>0.17188000000000001</v>
      </c>
      <c r="M2405" s="357">
        <v>0.153615</v>
      </c>
      <c r="N2405" s="357">
        <v>0</v>
      </c>
      <c r="O2405" s="356">
        <f t="shared" si="74"/>
        <v>10.626599953455901</v>
      </c>
      <c r="P2405" s="357">
        <v>10.626599953455917</v>
      </c>
      <c r="Q2405" s="356" t="s">
        <v>15063</v>
      </c>
    </row>
    <row r="2406" spans="1:17" x14ac:dyDescent="0.25">
      <c r="A2406" s="354">
        <v>2403</v>
      </c>
      <c r="B2406" s="355" t="s">
        <v>5271</v>
      </c>
      <c r="C2406" s="355" t="s">
        <v>2396</v>
      </c>
      <c r="D2406" s="355" t="s">
        <v>1378</v>
      </c>
      <c r="E2406" s="355" t="s">
        <v>14812</v>
      </c>
      <c r="F2406" s="356" t="s">
        <v>7866</v>
      </c>
      <c r="G2406" s="356" t="s">
        <v>7873</v>
      </c>
      <c r="H2406" s="356" t="s">
        <v>7874</v>
      </c>
      <c r="I2406" s="356" t="str">
        <f t="shared" si="75"/>
        <v>KUNDUR_66F04-SINGATAGERE IP</v>
      </c>
      <c r="J2406" s="356" t="s">
        <v>5701</v>
      </c>
      <c r="K2406" s="356" t="s">
        <v>15063</v>
      </c>
      <c r="L2406" s="357">
        <v>0.19002000000000002</v>
      </c>
      <c r="M2406" s="357">
        <v>0.17077999999999999</v>
      </c>
      <c r="N2406" s="357">
        <v>0</v>
      </c>
      <c r="O2406" s="356">
        <f t="shared" si="74"/>
        <v>10.125249973686998</v>
      </c>
      <c r="P2406" s="357">
        <v>10.125249973687001</v>
      </c>
      <c r="Q2406" s="356" t="s">
        <v>15063</v>
      </c>
    </row>
    <row r="2407" spans="1:17" x14ac:dyDescent="0.25">
      <c r="A2407" s="354">
        <v>2404</v>
      </c>
      <c r="B2407" s="355" t="s">
        <v>5271</v>
      </c>
      <c r="C2407" s="355" t="s">
        <v>2396</v>
      </c>
      <c r="D2407" s="355" t="s">
        <v>1378</v>
      </c>
      <c r="E2407" s="355" t="s">
        <v>14812</v>
      </c>
      <c r="F2407" s="356" t="s">
        <v>7889</v>
      </c>
      <c r="G2407" s="356" t="s">
        <v>7898</v>
      </c>
      <c r="H2407" s="356" t="s">
        <v>7899</v>
      </c>
      <c r="I2407" s="356" t="str">
        <f t="shared" si="75"/>
        <v>SASUVEHALLI_66F05-KULAGATTE NJY</v>
      </c>
      <c r="J2407" s="356" t="s">
        <v>5706</v>
      </c>
      <c r="K2407" s="356" t="s">
        <v>15063</v>
      </c>
      <c r="L2407" s="357">
        <v>0.61409200000000008</v>
      </c>
      <c r="M2407" s="357">
        <v>0.55819799999999997</v>
      </c>
      <c r="N2407" s="357">
        <v>0</v>
      </c>
      <c r="O2407" s="356">
        <f t="shared" si="74"/>
        <v>9.1018935273542247</v>
      </c>
      <c r="P2407" s="357">
        <v>9.1018935273542212</v>
      </c>
      <c r="Q2407" s="356" t="s">
        <v>15063</v>
      </c>
    </row>
    <row r="2408" spans="1:17" x14ac:dyDescent="0.25">
      <c r="A2408" s="354">
        <v>2405</v>
      </c>
      <c r="B2408" s="355" t="s">
        <v>5271</v>
      </c>
      <c r="C2408" s="355" t="s">
        <v>2396</v>
      </c>
      <c r="D2408" s="355" t="s">
        <v>1378</v>
      </c>
      <c r="E2408" s="355" t="s">
        <v>14812</v>
      </c>
      <c r="F2408" s="356" t="s">
        <v>7866</v>
      </c>
      <c r="G2408" s="356" t="s">
        <v>7875</v>
      </c>
      <c r="H2408" s="356" t="s">
        <v>7876</v>
      </c>
      <c r="I2408" s="356" t="str">
        <f t="shared" si="75"/>
        <v>KUNDUR_66F05-KUNDUR WATER SUPPLY</v>
      </c>
      <c r="J2408" s="356" t="s">
        <v>3759</v>
      </c>
      <c r="K2408" s="356" t="s">
        <v>15063</v>
      </c>
      <c r="L2408" s="357">
        <v>8.5000000000000006E-3</v>
      </c>
      <c r="M2408" s="357">
        <v>7.9370000000000013E-3</v>
      </c>
      <c r="N2408" s="357">
        <v>0</v>
      </c>
      <c r="O2408" s="356">
        <f t="shared" si="74"/>
        <v>6.6235294117646966</v>
      </c>
      <c r="P2408" s="357">
        <v>97.262421218830667</v>
      </c>
      <c r="Q2408" s="356" t="s">
        <v>15063</v>
      </c>
    </row>
    <row r="2409" spans="1:17" x14ac:dyDescent="0.25">
      <c r="A2409" s="354">
        <v>2406</v>
      </c>
      <c r="B2409" s="355" t="s">
        <v>5271</v>
      </c>
      <c r="C2409" s="355" t="s">
        <v>2396</v>
      </c>
      <c r="D2409" s="355" t="s">
        <v>1378</v>
      </c>
      <c r="E2409" s="355" t="s">
        <v>14812</v>
      </c>
      <c r="F2409" s="356" t="s">
        <v>7819</v>
      </c>
      <c r="G2409" s="356" t="s">
        <v>7826</v>
      </c>
      <c r="H2409" s="356" t="s">
        <v>7827</v>
      </c>
      <c r="I2409" s="356" t="str">
        <f t="shared" si="75"/>
        <v>HONNALI_66F05-MARIKOPPA</v>
      </c>
      <c r="J2409" s="356" t="s">
        <v>5701</v>
      </c>
      <c r="K2409" s="356" t="s">
        <v>15063</v>
      </c>
      <c r="L2409" s="357">
        <v>0.47128000000000003</v>
      </c>
      <c r="M2409" s="357">
        <v>0.42397399999999996</v>
      </c>
      <c r="N2409" s="357">
        <v>0</v>
      </c>
      <c r="O2409" s="356">
        <f t="shared" si="74"/>
        <v>10.03776947886608</v>
      </c>
      <c r="P2409" s="357">
        <v>10.037769478866087</v>
      </c>
      <c r="Q2409" s="356" t="s">
        <v>15063</v>
      </c>
    </row>
    <row r="2410" spans="1:17" x14ac:dyDescent="0.25">
      <c r="A2410" s="354">
        <v>2407</v>
      </c>
      <c r="B2410" s="355" t="s">
        <v>5271</v>
      </c>
      <c r="C2410" s="355" t="s">
        <v>2396</v>
      </c>
      <c r="D2410" s="355" t="s">
        <v>1378</v>
      </c>
      <c r="E2410" s="355" t="s">
        <v>14812</v>
      </c>
      <c r="F2410" s="356" t="s">
        <v>7889</v>
      </c>
      <c r="G2410" s="356" t="s">
        <v>7900</v>
      </c>
      <c r="H2410" s="356" t="s">
        <v>7901</v>
      </c>
      <c r="I2410" s="356" t="str">
        <f t="shared" si="75"/>
        <v>SASUVEHALLI_66F06-BAGEWADI</v>
      </c>
      <c r="J2410" s="356" t="s">
        <v>5701</v>
      </c>
      <c r="K2410" s="356" t="s">
        <v>15063</v>
      </c>
      <c r="L2410" s="357">
        <v>0.20792099999999999</v>
      </c>
      <c r="M2410" s="357">
        <v>0.18724380000000002</v>
      </c>
      <c r="N2410" s="357">
        <v>0</v>
      </c>
      <c r="O2410" s="356">
        <f t="shared" si="74"/>
        <v>9.9447386266899347</v>
      </c>
      <c r="P2410" s="357">
        <v>9.9447386266899187</v>
      </c>
      <c r="Q2410" s="356" t="s">
        <v>15063</v>
      </c>
    </row>
    <row r="2411" spans="1:17" x14ac:dyDescent="0.25">
      <c r="A2411" s="354">
        <v>2408</v>
      </c>
      <c r="B2411" s="355" t="s">
        <v>5271</v>
      </c>
      <c r="C2411" s="355" t="s">
        <v>2396</v>
      </c>
      <c r="D2411" s="355" t="s">
        <v>1378</v>
      </c>
      <c r="E2411" s="355" t="s">
        <v>14812</v>
      </c>
      <c r="F2411" s="356" t="s">
        <v>7819</v>
      </c>
      <c r="G2411" s="356" t="s">
        <v>7828</v>
      </c>
      <c r="H2411" s="356" t="s">
        <v>7829</v>
      </c>
      <c r="I2411" s="356" t="str">
        <f t="shared" si="75"/>
        <v>HONNALI_66F06-HANUMASAGARA</v>
      </c>
      <c r="J2411" s="356" t="s">
        <v>5706</v>
      </c>
      <c r="K2411" s="356" t="s">
        <v>15063</v>
      </c>
      <c r="L2411" s="357">
        <v>0</v>
      </c>
      <c r="M2411" s="357">
        <v>0.87308550000000018</v>
      </c>
      <c r="N2411" s="357">
        <v>0</v>
      </c>
      <c r="O2411" s="356" t="e">
        <f t="shared" si="74"/>
        <v>#DIV/0!</v>
      </c>
      <c r="P2411" s="357" t="e">
        <v>#DIV/0!</v>
      </c>
      <c r="Q2411" s="356" t="s">
        <v>15063</v>
      </c>
    </row>
    <row r="2412" spans="1:17" x14ac:dyDescent="0.25">
      <c r="A2412" s="354">
        <v>2409</v>
      </c>
      <c r="B2412" s="355" t="s">
        <v>5271</v>
      </c>
      <c r="C2412" s="355" t="s">
        <v>2396</v>
      </c>
      <c r="D2412" s="355" t="s">
        <v>1378</v>
      </c>
      <c r="E2412" s="355" t="s">
        <v>14812</v>
      </c>
      <c r="F2412" s="356" t="s">
        <v>7866</v>
      </c>
      <c r="G2412" s="356" t="s">
        <v>7877</v>
      </c>
      <c r="H2412" s="356" t="s">
        <v>7878</v>
      </c>
      <c r="I2412" s="356" t="str">
        <f t="shared" si="75"/>
        <v>KUNDUR_66F06-KUNDUR IP</v>
      </c>
      <c r="J2412" s="356" t="s">
        <v>5701</v>
      </c>
      <c r="K2412" s="356" t="s">
        <v>15063</v>
      </c>
      <c r="L2412" s="357">
        <v>7.7799999999999994E-2</v>
      </c>
      <c r="M2412" s="357">
        <v>7.0464700000000005E-2</v>
      </c>
      <c r="N2412" s="357">
        <v>0</v>
      </c>
      <c r="O2412" s="356">
        <f t="shared" si="74"/>
        <v>9.4284061696657968</v>
      </c>
      <c r="P2412" s="357">
        <v>9.4284061696657933</v>
      </c>
      <c r="Q2412" s="356" t="s">
        <v>15063</v>
      </c>
    </row>
    <row r="2413" spans="1:17" x14ac:dyDescent="0.25">
      <c r="A2413" s="354">
        <v>2410</v>
      </c>
      <c r="B2413" s="355" t="s">
        <v>5271</v>
      </c>
      <c r="C2413" s="355" t="s">
        <v>2396</v>
      </c>
      <c r="D2413" s="355" t="s">
        <v>1378</v>
      </c>
      <c r="E2413" s="355" t="s">
        <v>14812</v>
      </c>
      <c r="F2413" s="356" t="s">
        <v>7842</v>
      </c>
      <c r="G2413" s="356" t="s">
        <v>7851</v>
      </c>
      <c r="H2413" s="356" t="s">
        <v>7852</v>
      </c>
      <c r="I2413" s="356" t="str">
        <f t="shared" si="75"/>
        <v>HONNALLI_220F07-GADDERAMESHWARA</v>
      </c>
      <c r="J2413" s="356" t="s">
        <v>5701</v>
      </c>
      <c r="K2413" s="356" t="s">
        <v>15063</v>
      </c>
      <c r="L2413" s="357">
        <v>0.16883999999999999</v>
      </c>
      <c r="M2413" s="357">
        <v>0.15209999999999999</v>
      </c>
      <c r="N2413" s="357">
        <v>0</v>
      </c>
      <c r="O2413" s="356">
        <f t="shared" si="74"/>
        <v>9.914712153518126</v>
      </c>
      <c r="P2413" s="357">
        <v>9.9147121535181242</v>
      </c>
      <c r="Q2413" s="356" t="s">
        <v>15063</v>
      </c>
    </row>
    <row r="2414" spans="1:17" x14ac:dyDescent="0.25">
      <c r="A2414" s="354">
        <v>2411</v>
      </c>
      <c r="B2414" s="355" t="s">
        <v>5271</v>
      </c>
      <c r="C2414" s="355" t="s">
        <v>2396</v>
      </c>
      <c r="D2414" s="355" t="s">
        <v>1378</v>
      </c>
      <c r="E2414" s="355" t="s">
        <v>14812</v>
      </c>
      <c r="F2414" s="356" t="s">
        <v>7819</v>
      </c>
      <c r="G2414" s="356" t="s">
        <v>7830</v>
      </c>
      <c r="H2414" s="356" t="s">
        <v>7831</v>
      </c>
      <c r="I2414" s="356" t="str">
        <f t="shared" si="75"/>
        <v>HONNALI_66F07-GOLLARAHALLI</v>
      </c>
      <c r="J2414" s="356" t="s">
        <v>2432</v>
      </c>
      <c r="K2414" s="356" t="s">
        <v>15063</v>
      </c>
      <c r="L2414" s="357">
        <v>0.71809999999999996</v>
      </c>
      <c r="M2414" s="357">
        <v>0.62828564049966273</v>
      </c>
      <c r="N2414" s="357">
        <v>0</v>
      </c>
      <c r="O2414" s="356">
        <f t="shared" si="74"/>
        <v>12.507221765817745</v>
      </c>
      <c r="P2414" s="357">
        <v>14.273554442075643</v>
      </c>
      <c r="Q2414" s="356" t="s">
        <v>15063</v>
      </c>
    </row>
    <row r="2415" spans="1:17" x14ac:dyDescent="0.25">
      <c r="A2415" s="354">
        <v>2412</v>
      </c>
      <c r="B2415" s="355" t="s">
        <v>5271</v>
      </c>
      <c r="C2415" s="355" t="s">
        <v>2396</v>
      </c>
      <c r="D2415" s="355" t="s">
        <v>1378</v>
      </c>
      <c r="E2415" s="355" t="s">
        <v>14812</v>
      </c>
      <c r="F2415" s="356" t="s">
        <v>7866</v>
      </c>
      <c r="G2415" s="356" t="s">
        <v>7879</v>
      </c>
      <c r="H2415" s="356" t="s">
        <v>7880</v>
      </c>
      <c r="I2415" s="356" t="str">
        <f t="shared" si="75"/>
        <v>KUNDUR_66F07-KULAMBI NJY</v>
      </c>
      <c r="J2415" s="356" t="s">
        <v>5706</v>
      </c>
      <c r="K2415" s="356" t="s">
        <v>15063</v>
      </c>
      <c r="L2415" s="357">
        <v>1.2343999999999999</v>
      </c>
      <c r="M2415" s="357">
        <v>1.0640528</v>
      </c>
      <c r="N2415" s="357">
        <v>0</v>
      </c>
      <c r="O2415" s="356">
        <f t="shared" si="74"/>
        <v>13.799999999999995</v>
      </c>
      <c r="P2415" s="357">
        <v>25.352996712344876</v>
      </c>
      <c r="Q2415" s="356" t="s">
        <v>15063</v>
      </c>
    </row>
    <row r="2416" spans="1:17" x14ac:dyDescent="0.25">
      <c r="A2416" s="354">
        <v>2413</v>
      </c>
      <c r="B2416" s="355" t="s">
        <v>5271</v>
      </c>
      <c r="C2416" s="355" t="s">
        <v>2396</v>
      </c>
      <c r="D2416" s="355" t="s">
        <v>1378</v>
      </c>
      <c r="E2416" s="355" t="s">
        <v>14812</v>
      </c>
      <c r="F2416" s="356" t="s">
        <v>7889</v>
      </c>
      <c r="G2416" s="356" t="s">
        <v>7902</v>
      </c>
      <c r="H2416" s="356" t="s">
        <v>7903</v>
      </c>
      <c r="I2416" s="356" t="str">
        <f t="shared" si="75"/>
        <v>SASUVEHALLI_66F07-TYAGADAKATTE IP</v>
      </c>
      <c r="J2416" s="356" t="s">
        <v>5701</v>
      </c>
      <c r="K2416" s="356" t="s">
        <v>15063</v>
      </c>
      <c r="L2416" s="357">
        <v>0.29691999999999996</v>
      </c>
      <c r="M2416" s="357">
        <v>0.26745950000000002</v>
      </c>
      <c r="N2416" s="357">
        <v>0</v>
      </c>
      <c r="O2416" s="356">
        <f t="shared" si="74"/>
        <v>9.9220328708069339</v>
      </c>
      <c r="P2416" s="357">
        <v>9.9220328708069303</v>
      </c>
      <c r="Q2416" s="356" t="s">
        <v>15063</v>
      </c>
    </row>
    <row r="2417" spans="1:17" x14ac:dyDescent="0.25">
      <c r="A2417" s="354">
        <v>2414</v>
      </c>
      <c r="B2417" s="355" t="s">
        <v>5271</v>
      </c>
      <c r="C2417" s="355" t="s">
        <v>2396</v>
      </c>
      <c r="D2417" s="355" t="s">
        <v>1378</v>
      </c>
      <c r="E2417" s="355" t="s">
        <v>14812</v>
      </c>
      <c r="F2417" s="356" t="s">
        <v>7819</v>
      </c>
      <c r="G2417" s="356" t="s">
        <v>7832</v>
      </c>
      <c r="H2417" s="356" t="s">
        <v>7833</v>
      </c>
      <c r="I2417" s="356" t="str">
        <f t="shared" si="75"/>
        <v>HONNALI_66F08-ARABAGATTE</v>
      </c>
      <c r="J2417" s="356" t="s">
        <v>5701</v>
      </c>
      <c r="K2417" s="356" t="s">
        <v>15063</v>
      </c>
      <c r="L2417" s="357">
        <v>0.36068</v>
      </c>
      <c r="M2417" s="357">
        <v>0.31345411564160791</v>
      </c>
      <c r="N2417" s="357">
        <v>0</v>
      </c>
      <c r="O2417" s="356">
        <f t="shared" si="74"/>
        <v>13.093568913827239</v>
      </c>
      <c r="P2417" s="357">
        <v>13.093568913827236</v>
      </c>
      <c r="Q2417" s="356" t="s">
        <v>15063</v>
      </c>
    </row>
    <row r="2418" spans="1:17" x14ac:dyDescent="0.25">
      <c r="A2418" s="354">
        <v>2415</v>
      </c>
      <c r="B2418" s="355" t="s">
        <v>5271</v>
      </c>
      <c r="C2418" s="355" t="s">
        <v>2396</v>
      </c>
      <c r="D2418" s="355" t="s">
        <v>1378</v>
      </c>
      <c r="E2418" s="355" t="s">
        <v>14812</v>
      </c>
      <c r="F2418" s="356" t="s">
        <v>7866</v>
      </c>
      <c r="G2418" s="356" t="s">
        <v>7881</v>
      </c>
      <c r="H2418" s="356" t="s">
        <v>7882</v>
      </c>
      <c r="I2418" s="356" t="str">
        <f t="shared" si="75"/>
        <v>KUNDUR_66F08-BANNIKODU IP</v>
      </c>
      <c r="J2418" s="356" t="s">
        <v>5701</v>
      </c>
      <c r="K2418" s="356" t="s">
        <v>15063</v>
      </c>
      <c r="L2418" s="357">
        <v>0.1154</v>
      </c>
      <c r="M2418" s="357">
        <v>0.10371548000000001</v>
      </c>
      <c r="N2418" s="357">
        <v>0</v>
      </c>
      <c r="O2418" s="356">
        <f t="shared" si="74"/>
        <v>10.125233968804151</v>
      </c>
      <c r="P2418" s="357">
        <v>10.125233968804148</v>
      </c>
      <c r="Q2418" s="356" t="s">
        <v>15063</v>
      </c>
    </row>
    <row r="2419" spans="1:17" x14ac:dyDescent="0.25">
      <c r="A2419" s="354">
        <v>2416</v>
      </c>
      <c r="B2419" s="355" t="s">
        <v>5271</v>
      </c>
      <c r="C2419" s="355" t="s">
        <v>2396</v>
      </c>
      <c r="D2419" s="355" t="s">
        <v>1378</v>
      </c>
      <c r="E2419" s="355" t="s">
        <v>14812</v>
      </c>
      <c r="F2419" s="356" t="s">
        <v>7889</v>
      </c>
      <c r="G2419" s="356" t="s">
        <v>7904</v>
      </c>
      <c r="H2419" s="356" t="s">
        <v>7905</v>
      </c>
      <c r="I2419" s="356" t="str">
        <f t="shared" si="75"/>
        <v>SASUVEHALLI_66F08-SASUVEHALLI</v>
      </c>
      <c r="J2419" s="356" t="s">
        <v>5706</v>
      </c>
      <c r="K2419" s="356" t="s">
        <v>15063</v>
      </c>
      <c r="L2419" s="357">
        <v>0.63018400000000008</v>
      </c>
      <c r="M2419" s="357">
        <v>0.54920535599999998</v>
      </c>
      <c r="N2419" s="357">
        <v>0</v>
      </c>
      <c r="O2419" s="356">
        <f t="shared" si="74"/>
        <v>12.850000000000014</v>
      </c>
      <c r="P2419" s="357">
        <v>12.850000000000017</v>
      </c>
      <c r="Q2419" s="356" t="s">
        <v>15063</v>
      </c>
    </row>
    <row r="2420" spans="1:17" x14ac:dyDescent="0.25">
      <c r="A2420" s="354">
        <v>2417</v>
      </c>
      <c r="B2420" s="355" t="s">
        <v>5271</v>
      </c>
      <c r="C2420" s="355" t="s">
        <v>2396</v>
      </c>
      <c r="D2420" s="355" t="s">
        <v>1378</v>
      </c>
      <c r="E2420" s="355" t="s">
        <v>14812</v>
      </c>
      <c r="F2420" s="356" t="s">
        <v>7842</v>
      </c>
      <c r="G2420" s="356" t="s">
        <v>7853</v>
      </c>
      <c r="H2420" s="356" t="s">
        <v>7854</v>
      </c>
      <c r="I2420" s="356" t="str">
        <f t="shared" si="75"/>
        <v>HONNALLI_220F08-TUNGABHADRA</v>
      </c>
      <c r="J2420" s="356" t="s">
        <v>5701</v>
      </c>
      <c r="K2420" s="356" t="s">
        <v>15063</v>
      </c>
      <c r="L2420" s="357">
        <v>0.37444</v>
      </c>
      <c r="M2420" s="357">
        <v>0.33867800000000003</v>
      </c>
      <c r="N2420" s="357">
        <v>0</v>
      </c>
      <c r="O2420" s="356">
        <f t="shared" si="74"/>
        <v>9.5507958551436705</v>
      </c>
      <c r="P2420" s="357">
        <v>9.5507958551436563</v>
      </c>
      <c r="Q2420" s="356" t="s">
        <v>15063</v>
      </c>
    </row>
    <row r="2421" spans="1:17" x14ac:dyDescent="0.25">
      <c r="A2421" s="354">
        <v>2418</v>
      </c>
      <c r="B2421" s="355" t="s">
        <v>5271</v>
      </c>
      <c r="C2421" s="355" t="s">
        <v>2396</v>
      </c>
      <c r="D2421" s="355" t="s">
        <v>1378</v>
      </c>
      <c r="E2421" s="355" t="s">
        <v>14812</v>
      </c>
      <c r="F2421" s="356" t="s">
        <v>7842</v>
      </c>
      <c r="G2421" s="356" t="s">
        <v>7855</v>
      </c>
      <c r="H2421" s="356" t="s">
        <v>7856</v>
      </c>
      <c r="I2421" s="356" t="str">
        <f t="shared" si="75"/>
        <v>HONNALLI_220F09-BASAVAPURA</v>
      </c>
      <c r="J2421" s="356" t="s">
        <v>5701</v>
      </c>
      <c r="K2421" s="356" t="s">
        <v>15063</v>
      </c>
      <c r="L2421" s="357">
        <v>0.30864000000000003</v>
      </c>
      <c r="M2421" s="357">
        <v>0.27809594999999998</v>
      </c>
      <c r="N2421" s="357">
        <v>0</v>
      </c>
      <c r="O2421" s="356">
        <f t="shared" si="74"/>
        <v>9.896335536547447</v>
      </c>
      <c r="P2421" s="357">
        <v>9.8963355365474506</v>
      </c>
      <c r="Q2421" s="356" t="s">
        <v>15063</v>
      </c>
    </row>
    <row r="2422" spans="1:17" x14ac:dyDescent="0.25">
      <c r="A2422" s="354">
        <v>2419</v>
      </c>
      <c r="B2422" s="355" t="s">
        <v>5271</v>
      </c>
      <c r="C2422" s="355" t="s">
        <v>2396</v>
      </c>
      <c r="D2422" s="355" t="s">
        <v>1378</v>
      </c>
      <c r="E2422" s="355" t="s">
        <v>14812</v>
      </c>
      <c r="F2422" s="356" t="s">
        <v>7819</v>
      </c>
      <c r="G2422" s="356" t="s">
        <v>7834</v>
      </c>
      <c r="H2422" s="356" t="s">
        <v>7835</v>
      </c>
      <c r="I2422" s="356" t="str">
        <f t="shared" si="75"/>
        <v>HONNALI_66F09-BELIMALLUR</v>
      </c>
      <c r="J2422" s="356" t="s">
        <v>5701</v>
      </c>
      <c r="K2422" s="356" t="s">
        <v>15063</v>
      </c>
      <c r="L2422" s="357">
        <v>0.46718799999999999</v>
      </c>
      <c r="M2422" s="357">
        <v>0.40283008083654281</v>
      </c>
      <c r="N2422" s="357">
        <v>0</v>
      </c>
      <c r="O2422" s="356">
        <f t="shared" si="74"/>
        <v>13.775593372145083</v>
      </c>
      <c r="P2422" s="357">
        <v>13.775593372145101</v>
      </c>
      <c r="Q2422" s="356" t="s">
        <v>15063</v>
      </c>
    </row>
    <row r="2423" spans="1:17" x14ac:dyDescent="0.25">
      <c r="A2423" s="354">
        <v>2420</v>
      </c>
      <c r="B2423" s="355" t="s">
        <v>5271</v>
      </c>
      <c r="C2423" s="355" t="s">
        <v>2396</v>
      </c>
      <c r="D2423" s="355" t="s">
        <v>1378</v>
      </c>
      <c r="E2423" s="355" t="s">
        <v>14812</v>
      </c>
      <c r="F2423" s="356" t="s">
        <v>7889</v>
      </c>
      <c r="G2423" s="356" t="s">
        <v>7906</v>
      </c>
      <c r="H2423" s="356" t="s">
        <v>7907</v>
      </c>
      <c r="I2423" s="356" t="str">
        <f t="shared" si="75"/>
        <v>SASUVEHALLI_66F09-CHIKKABASURU THANDA NJY</v>
      </c>
      <c r="J2423" s="356" t="s">
        <v>5706</v>
      </c>
      <c r="K2423" s="356" t="s">
        <v>15063</v>
      </c>
      <c r="L2423" s="357">
        <v>0.49687599999999998</v>
      </c>
      <c r="M2423" s="357">
        <v>0.42771086079999998</v>
      </c>
      <c r="N2423" s="357">
        <v>0</v>
      </c>
      <c r="O2423" s="356">
        <f t="shared" si="74"/>
        <v>13.920000000000002</v>
      </c>
      <c r="P2423" s="357">
        <v>38.637930593091561</v>
      </c>
      <c r="Q2423" s="356" t="s">
        <v>15063</v>
      </c>
    </row>
    <row r="2424" spans="1:17" x14ac:dyDescent="0.25">
      <c r="A2424" s="354">
        <v>2421</v>
      </c>
      <c r="B2424" s="355" t="s">
        <v>5271</v>
      </c>
      <c r="C2424" s="355" t="s">
        <v>2396</v>
      </c>
      <c r="D2424" s="355" t="s">
        <v>1378</v>
      </c>
      <c r="E2424" s="355" t="s">
        <v>14812</v>
      </c>
      <c r="F2424" s="356" t="s">
        <v>7866</v>
      </c>
      <c r="G2424" s="356" t="s">
        <v>7883</v>
      </c>
      <c r="H2424" s="356" t="s">
        <v>7884</v>
      </c>
      <c r="I2424" s="356" t="str">
        <f t="shared" si="75"/>
        <v>KUNDUR_66F09-NELAHONNE IP</v>
      </c>
      <c r="J2424" s="356" t="s">
        <v>5701</v>
      </c>
      <c r="K2424" s="356" t="s">
        <v>15063</v>
      </c>
      <c r="L2424" s="357">
        <v>8.5199999999999998E-2</v>
      </c>
      <c r="M2424" s="357">
        <v>7.7645699999999998E-2</v>
      </c>
      <c r="N2424" s="357">
        <v>0</v>
      </c>
      <c r="O2424" s="356">
        <f t="shared" si="74"/>
        <v>8.8665492957746483</v>
      </c>
      <c r="P2424" s="357">
        <v>8.8665492957746395</v>
      </c>
      <c r="Q2424" s="356" t="s">
        <v>15063</v>
      </c>
    </row>
    <row r="2425" spans="1:17" x14ac:dyDescent="0.25">
      <c r="A2425" s="354">
        <v>2422</v>
      </c>
      <c r="B2425" s="355" t="s">
        <v>5271</v>
      </c>
      <c r="C2425" s="355" t="s">
        <v>2396</v>
      </c>
      <c r="D2425" s="355" t="s">
        <v>1378</v>
      </c>
      <c r="E2425" s="355" t="s">
        <v>14812</v>
      </c>
      <c r="F2425" s="356" t="s">
        <v>7889</v>
      </c>
      <c r="G2425" s="356" t="s">
        <v>7908</v>
      </c>
      <c r="H2425" s="356" t="s">
        <v>7909</v>
      </c>
      <c r="I2425" s="356" t="str">
        <f t="shared" si="75"/>
        <v>SASUVEHALLI_66F10-HANAGAVADI NJY</v>
      </c>
      <c r="J2425" s="356" t="s">
        <v>5706</v>
      </c>
      <c r="K2425" s="356" t="s">
        <v>15063</v>
      </c>
      <c r="L2425" s="357">
        <v>0.73950300000000002</v>
      </c>
      <c r="M2425" s="357">
        <v>0.63693393389999997</v>
      </c>
      <c r="N2425" s="357">
        <v>0</v>
      </c>
      <c r="O2425" s="356">
        <f t="shared" si="74"/>
        <v>13.870000000000008</v>
      </c>
      <c r="P2425" s="357">
        <v>13.870000000000005</v>
      </c>
      <c r="Q2425" s="356" t="s">
        <v>15063</v>
      </c>
    </row>
    <row r="2426" spans="1:17" x14ac:dyDescent="0.25">
      <c r="A2426" s="354">
        <v>2423</v>
      </c>
      <c r="B2426" s="355" t="s">
        <v>5271</v>
      </c>
      <c r="C2426" s="355" t="s">
        <v>2396</v>
      </c>
      <c r="D2426" s="355" t="s">
        <v>1378</v>
      </c>
      <c r="E2426" s="355" t="s">
        <v>14812</v>
      </c>
      <c r="F2426" s="356" t="s">
        <v>7842</v>
      </c>
      <c r="G2426" s="356" t="s">
        <v>7857</v>
      </c>
      <c r="H2426" s="356" t="s">
        <v>7858</v>
      </c>
      <c r="I2426" s="356" t="str">
        <f t="shared" si="75"/>
        <v>HONNALLI_220F10-HOLEMADAPURA</v>
      </c>
      <c r="J2426" s="356" t="s">
        <v>5701</v>
      </c>
      <c r="K2426" s="356" t="s">
        <v>15063</v>
      </c>
      <c r="L2426" s="357">
        <v>0.23627999999999999</v>
      </c>
      <c r="M2426" s="357">
        <v>0.212806</v>
      </c>
      <c r="N2426" s="357">
        <v>0</v>
      </c>
      <c r="O2426" s="356">
        <f t="shared" si="74"/>
        <v>9.9348230912476705</v>
      </c>
      <c r="P2426" s="357">
        <v>9.9348230912476687</v>
      </c>
      <c r="Q2426" s="356" t="s">
        <v>15063</v>
      </c>
    </row>
    <row r="2427" spans="1:17" x14ac:dyDescent="0.25">
      <c r="A2427" s="354">
        <v>2424</v>
      </c>
      <c r="B2427" s="355" t="s">
        <v>5271</v>
      </c>
      <c r="C2427" s="355" t="s">
        <v>2396</v>
      </c>
      <c r="D2427" s="355" t="s">
        <v>1378</v>
      </c>
      <c r="E2427" s="355" t="s">
        <v>14812</v>
      </c>
      <c r="F2427" s="356" t="s">
        <v>7866</v>
      </c>
      <c r="G2427" s="356" t="s">
        <v>7885</v>
      </c>
      <c r="H2427" s="356" t="s">
        <v>7886</v>
      </c>
      <c r="I2427" s="356" t="str">
        <f t="shared" si="75"/>
        <v xml:space="preserve">KUNDUR_66F10-MUKTHENAHALLI IP </v>
      </c>
      <c r="J2427" s="356" t="s">
        <v>5701</v>
      </c>
      <c r="K2427" s="356" t="s">
        <v>15063</v>
      </c>
      <c r="L2427" s="357">
        <v>0.32199999999999995</v>
      </c>
      <c r="M2427" s="357">
        <v>0.28844399999999998</v>
      </c>
      <c r="N2427" s="357">
        <v>0</v>
      </c>
      <c r="O2427" s="356">
        <f t="shared" si="74"/>
        <v>10.421118012422353</v>
      </c>
      <c r="P2427" s="357">
        <v>10.421118012422358</v>
      </c>
      <c r="Q2427" s="356" t="s">
        <v>15063</v>
      </c>
    </row>
    <row r="2428" spans="1:17" x14ac:dyDescent="0.25">
      <c r="A2428" s="354">
        <v>2425</v>
      </c>
      <c r="B2428" s="355" t="s">
        <v>5271</v>
      </c>
      <c r="C2428" s="355" t="s">
        <v>2396</v>
      </c>
      <c r="D2428" s="355" t="s">
        <v>1378</v>
      </c>
      <c r="E2428" s="355" t="s">
        <v>14812</v>
      </c>
      <c r="F2428" s="356" t="s">
        <v>7819</v>
      </c>
      <c r="G2428" s="356" t="s">
        <v>7836</v>
      </c>
      <c r="H2428" s="356" t="s">
        <v>7837</v>
      </c>
      <c r="I2428" s="356" t="str">
        <f t="shared" si="75"/>
        <v>HONNALI_66F10-VADDARAHATTI</v>
      </c>
      <c r="J2428" s="356" t="s">
        <v>5701</v>
      </c>
      <c r="K2428" s="356" t="s">
        <v>15063</v>
      </c>
      <c r="L2428" s="357">
        <v>0.41145999999999999</v>
      </c>
      <c r="M2428" s="357">
        <v>0.35467622670382376</v>
      </c>
      <c r="N2428" s="357">
        <v>0</v>
      </c>
      <c r="O2428" s="356">
        <f t="shared" si="74"/>
        <v>13.800557355800377</v>
      </c>
      <c r="P2428" s="357">
        <v>13.800557355800368</v>
      </c>
      <c r="Q2428" s="356" t="s">
        <v>15063</v>
      </c>
    </row>
    <row r="2429" spans="1:17" x14ac:dyDescent="0.25">
      <c r="A2429" s="354">
        <v>2426</v>
      </c>
      <c r="B2429" s="355" t="s">
        <v>5271</v>
      </c>
      <c r="C2429" s="355" t="s">
        <v>2396</v>
      </c>
      <c r="D2429" s="355" t="s">
        <v>1378</v>
      </c>
      <c r="E2429" s="355" t="s">
        <v>14812</v>
      </c>
      <c r="F2429" s="356" t="s">
        <v>7861</v>
      </c>
      <c r="G2429" s="356" t="s">
        <v>7862</v>
      </c>
      <c r="H2429" s="356" t="s">
        <v>7863</v>
      </c>
      <c r="I2429" s="356" t="str">
        <f t="shared" si="75"/>
        <v>KATTIGE_66F11-H KADADAKATTE NJY</v>
      </c>
      <c r="J2429" s="356" t="s">
        <v>5706</v>
      </c>
      <c r="K2429" s="356" t="s">
        <v>15063</v>
      </c>
      <c r="L2429" s="357">
        <v>0.4466</v>
      </c>
      <c r="M2429" s="357">
        <v>0.38505851999999996</v>
      </c>
      <c r="N2429" s="357">
        <v>0</v>
      </c>
      <c r="O2429" s="356">
        <f t="shared" si="74"/>
        <v>13.780000000000008</v>
      </c>
      <c r="P2429" s="357">
        <v>13.780000000000003</v>
      </c>
      <c r="Q2429" s="356" t="s">
        <v>15063</v>
      </c>
    </row>
    <row r="2430" spans="1:17" x14ac:dyDescent="0.25">
      <c r="A2430" s="354">
        <v>2427</v>
      </c>
      <c r="B2430" s="355" t="s">
        <v>5271</v>
      </c>
      <c r="C2430" s="355" t="s">
        <v>2396</v>
      </c>
      <c r="D2430" s="355" t="s">
        <v>1378</v>
      </c>
      <c r="E2430" s="355" t="s">
        <v>14812</v>
      </c>
      <c r="F2430" s="356" t="s">
        <v>7819</v>
      </c>
      <c r="G2430" s="356" t="s">
        <v>7838</v>
      </c>
      <c r="H2430" s="356" t="s">
        <v>7839</v>
      </c>
      <c r="I2430" s="356" t="str">
        <f t="shared" si="75"/>
        <v>HONNALI_66F11-HIREGONIGERE</v>
      </c>
      <c r="J2430" s="356" t="s">
        <v>5706</v>
      </c>
      <c r="K2430" s="356" t="s">
        <v>15063</v>
      </c>
      <c r="L2430" s="357">
        <v>0.84067000000000003</v>
      </c>
      <c r="M2430" s="357">
        <v>0.7326180839564318</v>
      </c>
      <c r="N2430" s="357">
        <v>0</v>
      </c>
      <c r="O2430" s="356">
        <f t="shared" si="74"/>
        <v>12.853071483884071</v>
      </c>
      <c r="P2430" s="357">
        <v>12.853071483884071</v>
      </c>
      <c r="Q2430" s="356" t="s">
        <v>15063</v>
      </c>
    </row>
    <row r="2431" spans="1:17" x14ac:dyDescent="0.25">
      <c r="A2431" s="354">
        <v>2428</v>
      </c>
      <c r="B2431" s="355" t="s">
        <v>5271</v>
      </c>
      <c r="C2431" s="355" t="s">
        <v>2396</v>
      </c>
      <c r="D2431" s="355" t="s">
        <v>1378</v>
      </c>
      <c r="E2431" s="355" t="s">
        <v>14812</v>
      </c>
      <c r="F2431" s="356" t="s">
        <v>7889</v>
      </c>
      <c r="G2431" s="356" t="s">
        <v>7910</v>
      </c>
      <c r="H2431" s="356" t="s">
        <v>7911</v>
      </c>
      <c r="I2431" s="356" t="str">
        <f t="shared" si="75"/>
        <v>SASUVEHALLI_66F11-HOTYAPURA AGRI</v>
      </c>
      <c r="J2431" s="356" t="s">
        <v>5701</v>
      </c>
      <c r="K2431" s="356" t="s">
        <v>15063</v>
      </c>
      <c r="L2431" s="357">
        <v>0.24280000000000002</v>
      </c>
      <c r="M2431" s="357">
        <v>0.21930272000000001</v>
      </c>
      <c r="N2431" s="357">
        <v>0</v>
      </c>
      <c r="O2431" s="356">
        <f t="shared" si="74"/>
        <v>9.6776276771004976</v>
      </c>
      <c r="P2431" s="357">
        <v>9.6776276771004976</v>
      </c>
      <c r="Q2431" s="356" t="s">
        <v>15063</v>
      </c>
    </row>
    <row r="2432" spans="1:17" x14ac:dyDescent="0.25">
      <c r="A2432" s="354">
        <v>2429</v>
      </c>
      <c r="B2432" s="355" t="s">
        <v>5271</v>
      </c>
      <c r="C2432" s="355" t="s">
        <v>2396</v>
      </c>
      <c r="D2432" s="355" t="s">
        <v>1378</v>
      </c>
      <c r="E2432" s="355" t="s">
        <v>14812</v>
      </c>
      <c r="F2432" s="356" t="s">
        <v>7842</v>
      </c>
      <c r="G2432" s="356" t="s">
        <v>7859</v>
      </c>
      <c r="H2432" s="356" t="s">
        <v>7860</v>
      </c>
      <c r="I2432" s="356" t="str">
        <f t="shared" si="75"/>
        <v>HONNALLI_220F11-TAKKANAHALLI NJY</v>
      </c>
      <c r="J2432" s="356" t="s">
        <v>5706</v>
      </c>
      <c r="K2432" s="356" t="s">
        <v>15063</v>
      </c>
      <c r="L2432" s="357">
        <v>0.56637399999999993</v>
      </c>
      <c r="M2432" s="357">
        <v>0.49223564339999992</v>
      </c>
      <c r="N2432" s="357">
        <v>0</v>
      </c>
      <c r="O2432" s="356">
        <f t="shared" si="74"/>
        <v>13.090000000000005</v>
      </c>
      <c r="P2432" s="357">
        <v>26.398999012478932</v>
      </c>
      <c r="Q2432" s="356" t="s">
        <v>15063</v>
      </c>
    </row>
    <row r="2433" spans="1:17" x14ac:dyDescent="0.25">
      <c r="A2433" s="354">
        <v>2430</v>
      </c>
      <c r="B2433" s="355" t="s">
        <v>5271</v>
      </c>
      <c r="C2433" s="355" t="s">
        <v>2396</v>
      </c>
      <c r="D2433" s="355" t="s">
        <v>1378</v>
      </c>
      <c r="E2433" s="355" t="s">
        <v>14812</v>
      </c>
      <c r="F2433" s="356" t="s">
        <v>7866</v>
      </c>
      <c r="G2433" s="356" t="s">
        <v>7887</v>
      </c>
      <c r="H2433" s="356" t="s">
        <v>7888</v>
      </c>
      <c r="I2433" s="356" t="str">
        <f t="shared" si="75"/>
        <v>KUNDUR_66F11-YAKKANAHALLI IP</v>
      </c>
      <c r="J2433" s="356" t="s">
        <v>5701</v>
      </c>
      <c r="K2433" s="356" t="s">
        <v>15063</v>
      </c>
      <c r="L2433" s="357">
        <v>0.222</v>
      </c>
      <c r="M2433" s="357">
        <v>0.19923551999999997</v>
      </c>
      <c r="N2433" s="357">
        <v>0</v>
      </c>
      <c r="O2433" s="356">
        <f t="shared" si="74"/>
        <v>10.254270270270284</v>
      </c>
      <c r="P2433" s="357">
        <v>10.254270270270283</v>
      </c>
      <c r="Q2433" s="356" t="s">
        <v>15063</v>
      </c>
    </row>
    <row r="2434" spans="1:17" x14ac:dyDescent="0.25">
      <c r="A2434" s="354">
        <v>2431</v>
      </c>
      <c r="B2434" s="355" t="s">
        <v>5271</v>
      </c>
      <c r="C2434" s="355" t="s">
        <v>2396</v>
      </c>
      <c r="D2434" s="355" t="s">
        <v>1378</v>
      </c>
      <c r="E2434" s="355" t="s">
        <v>14812</v>
      </c>
      <c r="F2434" s="356" t="s">
        <v>7889</v>
      </c>
      <c r="G2434" s="356" t="s">
        <v>7912</v>
      </c>
      <c r="H2434" s="356" t="s">
        <v>7913</v>
      </c>
      <c r="I2434" s="356" t="str">
        <f t="shared" si="75"/>
        <v>SASUVEHALLI_66F12-BENAKANAHALLI AGRI</v>
      </c>
      <c r="J2434" s="356" t="s">
        <v>5701</v>
      </c>
      <c r="K2434" s="356" t="s">
        <v>15063</v>
      </c>
      <c r="L2434" s="357">
        <v>0.25991999999999998</v>
      </c>
      <c r="M2434" s="357">
        <v>0.23331535</v>
      </c>
      <c r="N2434" s="357">
        <v>0</v>
      </c>
      <c r="O2434" s="356">
        <f t="shared" si="74"/>
        <v>10.235707140658656</v>
      </c>
      <c r="P2434" s="357">
        <v>10.235707140658668</v>
      </c>
      <c r="Q2434" s="356" t="s">
        <v>15063</v>
      </c>
    </row>
    <row r="2435" spans="1:17" x14ac:dyDescent="0.25">
      <c r="A2435" s="354">
        <v>2432</v>
      </c>
      <c r="B2435" s="355" t="s">
        <v>5271</v>
      </c>
      <c r="C2435" s="355" t="s">
        <v>2396</v>
      </c>
      <c r="D2435" s="355" t="s">
        <v>1378</v>
      </c>
      <c r="E2435" s="355" t="s">
        <v>14812</v>
      </c>
      <c r="F2435" s="356" t="s">
        <v>7861</v>
      </c>
      <c r="G2435" s="356" t="s">
        <v>7864</v>
      </c>
      <c r="H2435" s="356" t="s">
        <v>7865</v>
      </c>
      <c r="I2435" s="356" t="str">
        <f t="shared" si="75"/>
        <v>KATTIGE_66F12-S MALLAPURA NJY</v>
      </c>
      <c r="J2435" s="356" t="s">
        <v>5706</v>
      </c>
      <c r="K2435" s="356" t="s">
        <v>15063</v>
      </c>
      <c r="L2435" s="357">
        <v>0.17180000000000001</v>
      </c>
      <c r="M2435" s="357">
        <v>0.15846350000000001</v>
      </c>
      <c r="N2435" s="357">
        <v>0</v>
      </c>
      <c r="O2435" s="356">
        <f t="shared" si="74"/>
        <v>7.762805587892899</v>
      </c>
      <c r="P2435" s="357">
        <v>20.960960428769969</v>
      </c>
      <c r="Q2435" s="356" t="s">
        <v>15063</v>
      </c>
    </row>
    <row r="2436" spans="1:17" x14ac:dyDescent="0.25">
      <c r="A2436" s="354">
        <v>2433</v>
      </c>
      <c r="B2436" s="355" t="s">
        <v>5271</v>
      </c>
      <c r="C2436" s="355" t="s">
        <v>2396</v>
      </c>
      <c r="D2436" s="355" t="s">
        <v>1378</v>
      </c>
      <c r="E2436" s="355" t="s">
        <v>14812</v>
      </c>
      <c r="F2436" s="356" t="s">
        <v>7889</v>
      </c>
      <c r="G2436" s="356" t="s">
        <v>7914</v>
      </c>
      <c r="H2436" s="356" t="s">
        <v>7915</v>
      </c>
      <c r="I2436" s="356" t="str">
        <f t="shared" si="75"/>
        <v>SASUVEHALLI_66F13-HIREBASURU AGRI</v>
      </c>
      <c r="J2436" s="356" t="s">
        <v>5701</v>
      </c>
      <c r="K2436" s="356" t="s">
        <v>15063</v>
      </c>
      <c r="L2436" s="357">
        <v>0.31856300000000004</v>
      </c>
      <c r="M2436" s="357">
        <v>0.28614759999999995</v>
      </c>
      <c r="N2436" s="357">
        <v>0</v>
      </c>
      <c r="O2436" s="356">
        <f t="shared" ref="O2436:O2499" si="76">((L2436-N2436)-M2436)/(L2436-N2436)*100</f>
        <v>10.175506885608213</v>
      </c>
      <c r="P2436" s="357">
        <v>10.175506885608209</v>
      </c>
      <c r="Q2436" s="356" t="s">
        <v>15063</v>
      </c>
    </row>
    <row r="2437" spans="1:17" x14ac:dyDescent="0.25">
      <c r="A2437" s="354">
        <v>2434</v>
      </c>
      <c r="B2437" s="355" t="s">
        <v>5271</v>
      </c>
      <c r="C2437" s="355" t="s">
        <v>2396</v>
      </c>
      <c r="D2437" s="355" t="s">
        <v>1378</v>
      </c>
      <c r="E2437" s="355" t="s">
        <v>14812</v>
      </c>
      <c r="F2437" s="356" t="s">
        <v>7819</v>
      </c>
      <c r="G2437" s="356" t="s">
        <v>7840</v>
      </c>
      <c r="H2437" s="356" t="s">
        <v>7841</v>
      </c>
      <c r="I2437" s="356" t="str">
        <f t="shared" ref="I2437:I2500" si="77">F2437&amp;H2437</f>
        <v>HONNALI_66F13-UGD HONNALI</v>
      </c>
      <c r="J2437" s="356" t="s">
        <v>2414</v>
      </c>
      <c r="K2437" s="356" t="s">
        <v>15063</v>
      </c>
      <c r="L2437" s="357">
        <v>0</v>
      </c>
      <c r="M2437" s="357">
        <v>0</v>
      </c>
      <c r="N2437" s="357">
        <v>0</v>
      </c>
      <c r="O2437" s="356" t="e">
        <f t="shared" si="76"/>
        <v>#DIV/0!</v>
      </c>
      <c r="P2437" s="357" t="e">
        <v>#DIV/0!</v>
      </c>
      <c r="Q2437" s="356" t="s">
        <v>15063</v>
      </c>
    </row>
    <row r="2438" spans="1:17" x14ac:dyDescent="0.25">
      <c r="A2438" s="354">
        <v>2435</v>
      </c>
      <c r="B2438" s="355" t="s">
        <v>5271</v>
      </c>
      <c r="C2438" s="355" t="s">
        <v>2396</v>
      </c>
      <c r="D2438" s="355" t="s">
        <v>1377</v>
      </c>
      <c r="E2438" s="355" t="s">
        <v>1721</v>
      </c>
      <c r="F2438" s="356" t="s">
        <v>6860</v>
      </c>
      <c r="G2438" s="356" t="s">
        <v>6861</v>
      </c>
      <c r="H2438" s="356" t="s">
        <v>6862</v>
      </c>
      <c r="I2438" s="356" t="str">
        <f t="shared" si="77"/>
        <v>BAGUR_TMK_66F01-HSDROADEXP.</v>
      </c>
      <c r="J2438" s="356" t="s">
        <v>5706</v>
      </c>
      <c r="K2438" s="356" t="s">
        <v>15063</v>
      </c>
      <c r="L2438" s="357">
        <v>0.62419999999999998</v>
      </c>
      <c r="M2438" s="357">
        <v>0.54729855999999999</v>
      </c>
      <c r="N2438" s="357">
        <v>0</v>
      </c>
      <c r="O2438" s="356">
        <f t="shared" si="76"/>
        <v>12.319999999999999</v>
      </c>
      <c r="P2438" s="357">
        <v>41.797516364385125</v>
      </c>
      <c r="Q2438" s="356" t="s">
        <v>15063</v>
      </c>
    </row>
    <row r="2439" spans="1:17" x14ac:dyDescent="0.25">
      <c r="A2439" s="354">
        <v>2436</v>
      </c>
      <c r="B2439" s="355" t="s">
        <v>5271</v>
      </c>
      <c r="C2439" s="355" t="s">
        <v>2396</v>
      </c>
      <c r="D2439" s="355" t="s">
        <v>1377</v>
      </c>
      <c r="E2439" s="355" t="s">
        <v>1721</v>
      </c>
      <c r="F2439" s="356" t="s">
        <v>6877</v>
      </c>
      <c r="G2439" s="356" t="s">
        <v>6878</v>
      </c>
      <c r="H2439" s="356" t="s">
        <v>6879</v>
      </c>
      <c r="I2439" s="356" t="str">
        <f t="shared" si="77"/>
        <v>HALURAMESHWARA_66F01-HUNAVINODU</v>
      </c>
      <c r="J2439" s="356" t="s">
        <v>5701</v>
      </c>
      <c r="K2439" s="356" t="s">
        <v>15063</v>
      </c>
      <c r="L2439" s="357">
        <v>0.28774</v>
      </c>
      <c r="M2439" s="357">
        <v>0.25792999999999999</v>
      </c>
      <c r="N2439" s="357">
        <v>0</v>
      </c>
      <c r="O2439" s="356">
        <f t="shared" si="76"/>
        <v>10.360047264891918</v>
      </c>
      <c r="P2439" s="357">
        <v>10.360047264891914</v>
      </c>
      <c r="Q2439" s="356" t="s">
        <v>15063</v>
      </c>
    </row>
    <row r="2440" spans="1:17" x14ac:dyDescent="0.25">
      <c r="A2440" s="354">
        <v>2437</v>
      </c>
      <c r="B2440" s="355" t="s">
        <v>5271</v>
      </c>
      <c r="C2440" s="355" t="s">
        <v>2396</v>
      </c>
      <c r="D2440" s="355" t="s">
        <v>1377</v>
      </c>
      <c r="E2440" s="355" t="s">
        <v>1721</v>
      </c>
      <c r="F2440" s="356" t="s">
        <v>6946</v>
      </c>
      <c r="G2440" s="356" t="s">
        <v>6947</v>
      </c>
      <c r="H2440" s="356" t="s">
        <v>6948</v>
      </c>
      <c r="I2440" s="356" t="str">
        <f t="shared" si="77"/>
        <v>NEERAGUNDA_66F01-NEERAGUNDA</v>
      </c>
      <c r="J2440" s="356" t="s">
        <v>5706</v>
      </c>
      <c r="K2440" s="356" t="s">
        <v>15063</v>
      </c>
      <c r="L2440" s="357">
        <v>0.42430000000000001</v>
      </c>
      <c r="M2440" s="357">
        <v>0.37109278000000001</v>
      </c>
      <c r="N2440" s="357">
        <v>0</v>
      </c>
      <c r="O2440" s="356">
        <f t="shared" si="76"/>
        <v>12.54</v>
      </c>
      <c r="P2440" s="357">
        <v>42.349275625500724</v>
      </c>
      <c r="Q2440" s="356" t="s">
        <v>15063</v>
      </c>
    </row>
    <row r="2441" spans="1:17" x14ac:dyDescent="0.25">
      <c r="A2441" s="354">
        <v>2438</v>
      </c>
      <c r="B2441" s="355" t="s">
        <v>5271</v>
      </c>
      <c r="C2441" s="355" t="s">
        <v>2396</v>
      </c>
      <c r="D2441" s="355" t="s">
        <v>1377</v>
      </c>
      <c r="E2441" s="355" t="s">
        <v>1721</v>
      </c>
      <c r="F2441" s="356" t="s">
        <v>6931</v>
      </c>
      <c r="G2441" s="356" t="s">
        <v>6932</v>
      </c>
      <c r="H2441" s="356" t="s">
        <v>6933</v>
      </c>
      <c r="I2441" s="356" t="str">
        <f t="shared" si="77"/>
        <v>MADADAKERE_66F01-SEERANAKATTE</v>
      </c>
      <c r="J2441" s="356" t="s">
        <v>5701</v>
      </c>
      <c r="K2441" s="356" t="s">
        <v>15063</v>
      </c>
      <c r="L2441" s="357">
        <v>0.31940000000000002</v>
      </c>
      <c r="M2441" s="357">
        <v>0.28701299999999996</v>
      </c>
      <c r="N2441" s="357">
        <v>0</v>
      </c>
      <c r="O2441" s="356">
        <f t="shared" si="76"/>
        <v>10.139949906073905</v>
      </c>
      <c r="P2441" s="357">
        <v>10.139949906073909</v>
      </c>
      <c r="Q2441" s="356" t="s">
        <v>15063</v>
      </c>
    </row>
    <row r="2442" spans="1:17" x14ac:dyDescent="0.25">
      <c r="A2442" s="354">
        <v>2439</v>
      </c>
      <c r="B2442" s="355" t="s">
        <v>5271</v>
      </c>
      <c r="C2442" s="355" t="s">
        <v>2396</v>
      </c>
      <c r="D2442" s="355" t="s">
        <v>1377</v>
      </c>
      <c r="E2442" s="355" t="s">
        <v>1721</v>
      </c>
      <c r="F2442" s="356" t="s">
        <v>6946</v>
      </c>
      <c r="G2442" s="356" t="s">
        <v>6949</v>
      </c>
      <c r="H2442" s="356" t="s">
        <v>6950</v>
      </c>
      <c r="I2442" s="356" t="str">
        <f t="shared" si="77"/>
        <v>NEERAGUNDA_66F02-ADRIKATTE</v>
      </c>
      <c r="J2442" s="356" t="s">
        <v>5701</v>
      </c>
      <c r="K2442" s="356" t="s">
        <v>15063</v>
      </c>
      <c r="L2442" s="357">
        <v>0.3332</v>
      </c>
      <c r="M2442" s="357">
        <v>0.30104149999999996</v>
      </c>
      <c r="N2442" s="357">
        <v>0</v>
      </c>
      <c r="O2442" s="356">
        <f t="shared" si="76"/>
        <v>9.6514105642256993</v>
      </c>
      <c r="P2442" s="357">
        <v>11.328044617109045</v>
      </c>
      <c r="Q2442" s="356" t="s">
        <v>15063</v>
      </c>
    </row>
    <row r="2443" spans="1:17" x14ac:dyDescent="0.25">
      <c r="A2443" s="354">
        <v>2440</v>
      </c>
      <c r="B2443" s="355" t="s">
        <v>5271</v>
      </c>
      <c r="C2443" s="355" t="s">
        <v>2396</v>
      </c>
      <c r="D2443" s="355" t="s">
        <v>1377</v>
      </c>
      <c r="E2443" s="355" t="s">
        <v>1721</v>
      </c>
      <c r="F2443" s="356" t="s">
        <v>6877</v>
      </c>
      <c r="G2443" s="356" t="s">
        <v>6880</v>
      </c>
      <c r="H2443" s="356" t="s">
        <v>6881</v>
      </c>
      <c r="I2443" s="356" t="str">
        <f t="shared" si="77"/>
        <v>HALURAMESHWARA_66F02-DODDAGHATTA</v>
      </c>
      <c r="J2443" s="356" t="s">
        <v>5701</v>
      </c>
      <c r="K2443" s="356" t="s">
        <v>15063</v>
      </c>
      <c r="L2443" s="357">
        <v>0.22560000000000002</v>
      </c>
      <c r="M2443" s="357">
        <v>0.20253199999999999</v>
      </c>
      <c r="N2443" s="357">
        <v>0</v>
      </c>
      <c r="O2443" s="356">
        <f t="shared" si="76"/>
        <v>10.225177304964554</v>
      </c>
      <c r="P2443" s="357">
        <v>10.22517730496455</v>
      </c>
      <c r="Q2443" s="356" t="s">
        <v>15063</v>
      </c>
    </row>
    <row r="2444" spans="1:17" x14ac:dyDescent="0.25">
      <c r="A2444" s="354">
        <v>2441</v>
      </c>
      <c r="B2444" s="355" t="s">
        <v>5271</v>
      </c>
      <c r="C2444" s="355" t="s">
        <v>2396</v>
      </c>
      <c r="D2444" s="355" t="s">
        <v>1377</v>
      </c>
      <c r="E2444" s="355" t="s">
        <v>1721</v>
      </c>
      <c r="F2444" s="356" t="s">
        <v>6860</v>
      </c>
      <c r="G2444" s="356" t="s">
        <v>6863</v>
      </c>
      <c r="H2444" s="356" t="s">
        <v>6864</v>
      </c>
      <c r="I2444" s="356" t="str">
        <f t="shared" si="77"/>
        <v>BAGUR_TMK_66F02-ILAPURA</v>
      </c>
      <c r="J2444" s="356" t="s">
        <v>5701</v>
      </c>
      <c r="K2444" s="356" t="s">
        <v>15063</v>
      </c>
      <c r="L2444" s="357">
        <v>0.17219999999999999</v>
      </c>
      <c r="M2444" s="357">
        <v>0.15507550000000001</v>
      </c>
      <c r="N2444" s="357">
        <v>0</v>
      </c>
      <c r="O2444" s="356">
        <f t="shared" si="76"/>
        <v>9.9445412311265891</v>
      </c>
      <c r="P2444" s="357">
        <v>9.9445412311265908</v>
      </c>
      <c r="Q2444" s="356" t="s">
        <v>15063</v>
      </c>
    </row>
    <row r="2445" spans="1:17" x14ac:dyDescent="0.25">
      <c r="A2445" s="354">
        <v>2442</v>
      </c>
      <c r="B2445" s="355" t="s">
        <v>5271</v>
      </c>
      <c r="C2445" s="355" t="s">
        <v>2396</v>
      </c>
      <c r="D2445" s="355" t="s">
        <v>1377</v>
      </c>
      <c r="E2445" s="355" t="s">
        <v>1721</v>
      </c>
      <c r="F2445" s="356" t="s">
        <v>6931</v>
      </c>
      <c r="G2445" s="356" t="s">
        <v>6934</v>
      </c>
      <c r="H2445" s="356" t="s">
        <v>6935</v>
      </c>
      <c r="I2445" s="356" t="str">
        <f t="shared" si="77"/>
        <v>MADADAKERE_66F02-RANGAPPA TEMPLE</v>
      </c>
      <c r="J2445" s="356" t="s">
        <v>5706</v>
      </c>
      <c r="K2445" s="356" t="s">
        <v>15063</v>
      </c>
      <c r="L2445" s="357">
        <v>0.32900000000000001</v>
      </c>
      <c r="M2445" s="357">
        <v>0.28536899999999998</v>
      </c>
      <c r="N2445" s="357">
        <v>0</v>
      </c>
      <c r="O2445" s="356">
        <f t="shared" si="76"/>
        <v>13.261702127659584</v>
      </c>
      <c r="P2445" s="357">
        <v>47.013728465161954</v>
      </c>
      <c r="Q2445" s="356" t="s">
        <v>15063</v>
      </c>
    </row>
    <row r="2446" spans="1:17" x14ac:dyDescent="0.25">
      <c r="A2446" s="354">
        <v>2443</v>
      </c>
      <c r="B2446" s="355" t="s">
        <v>5271</v>
      </c>
      <c r="C2446" s="355" t="s">
        <v>2396</v>
      </c>
      <c r="D2446" s="355" t="s">
        <v>1377</v>
      </c>
      <c r="E2446" s="355" t="s">
        <v>1721</v>
      </c>
      <c r="F2446" s="356" t="s">
        <v>6902</v>
      </c>
      <c r="G2446" s="356" t="s">
        <v>6903</v>
      </c>
      <c r="H2446" s="356" t="s">
        <v>6904</v>
      </c>
      <c r="I2446" s="356" t="str">
        <f t="shared" si="77"/>
        <v>HOSADURGA_66F02-VEDAVATI WS</v>
      </c>
      <c r="J2446" s="356" t="s">
        <v>3759</v>
      </c>
      <c r="K2446" s="356" t="s">
        <v>15063</v>
      </c>
      <c r="L2446" s="357">
        <v>0.19048099999999996</v>
      </c>
      <c r="M2446" s="357">
        <v>0.18453349999999999</v>
      </c>
      <c r="N2446" s="357">
        <v>0</v>
      </c>
      <c r="O2446" s="356">
        <f t="shared" si="76"/>
        <v>3.1223586604438069</v>
      </c>
      <c r="P2446" s="357">
        <v>3.1223586604438025</v>
      </c>
      <c r="Q2446" s="356" t="s">
        <v>15063</v>
      </c>
    </row>
    <row r="2447" spans="1:17" x14ac:dyDescent="0.25">
      <c r="A2447" s="354">
        <v>2444</v>
      </c>
      <c r="B2447" s="355" t="s">
        <v>5271</v>
      </c>
      <c r="C2447" s="355" t="s">
        <v>2396</v>
      </c>
      <c r="D2447" s="355" t="s">
        <v>1377</v>
      </c>
      <c r="E2447" s="355" t="s">
        <v>1721</v>
      </c>
      <c r="F2447" s="356" t="s">
        <v>6860</v>
      </c>
      <c r="G2447" s="356" t="s">
        <v>6865</v>
      </c>
      <c r="H2447" s="356" t="s">
        <v>6866</v>
      </c>
      <c r="I2447" s="356" t="str">
        <f t="shared" si="77"/>
        <v>BAGUR_TMK_66F03-BAGUR</v>
      </c>
      <c r="J2447" s="356" t="s">
        <v>5706</v>
      </c>
      <c r="K2447" s="356" t="s">
        <v>15063</v>
      </c>
      <c r="L2447" s="357">
        <v>0.61559999999999993</v>
      </c>
      <c r="M2447" s="357">
        <v>0.53551043999999992</v>
      </c>
      <c r="N2447" s="357">
        <v>0</v>
      </c>
      <c r="O2447" s="356">
        <f t="shared" si="76"/>
        <v>13.010000000000002</v>
      </c>
      <c r="P2447" s="357">
        <v>40.742257272144123</v>
      </c>
      <c r="Q2447" s="356" t="s">
        <v>15063</v>
      </c>
    </row>
    <row r="2448" spans="1:17" x14ac:dyDescent="0.25">
      <c r="A2448" s="354">
        <v>2445</v>
      </c>
      <c r="B2448" s="355" t="s">
        <v>5271</v>
      </c>
      <c r="C2448" s="355" t="s">
        <v>2396</v>
      </c>
      <c r="D2448" s="355" t="s">
        <v>1377</v>
      </c>
      <c r="E2448" s="355" t="s">
        <v>1721</v>
      </c>
      <c r="F2448" s="356" t="s">
        <v>6877</v>
      </c>
      <c r="G2448" s="356" t="s">
        <v>6882</v>
      </c>
      <c r="H2448" s="356" t="s">
        <v>6883</v>
      </c>
      <c r="I2448" s="356" t="str">
        <f t="shared" si="77"/>
        <v>HALURAMESHWARA_66F03-JANKAL</v>
      </c>
      <c r="J2448" s="356" t="s">
        <v>5701</v>
      </c>
      <c r="K2448" s="356" t="s">
        <v>15063</v>
      </c>
      <c r="L2448" s="357">
        <v>0.37377000000000005</v>
      </c>
      <c r="M2448" s="357">
        <v>0.3390205</v>
      </c>
      <c r="N2448" s="357">
        <v>0</v>
      </c>
      <c r="O2448" s="356">
        <f t="shared" si="76"/>
        <v>9.2970275838082337</v>
      </c>
      <c r="P2448" s="357">
        <v>9.2970275838082479</v>
      </c>
      <c r="Q2448" s="356" t="s">
        <v>15063</v>
      </c>
    </row>
    <row r="2449" spans="1:17" x14ac:dyDescent="0.25">
      <c r="A2449" s="354">
        <v>2446</v>
      </c>
      <c r="B2449" s="355" t="s">
        <v>5271</v>
      </c>
      <c r="C2449" s="355" t="s">
        <v>2396</v>
      </c>
      <c r="D2449" s="355" t="s">
        <v>1377</v>
      </c>
      <c r="E2449" s="355" t="s">
        <v>1721</v>
      </c>
      <c r="F2449" s="356" t="s">
        <v>6902</v>
      </c>
      <c r="G2449" s="356" t="s">
        <v>6905</v>
      </c>
      <c r="H2449" s="356" t="s">
        <v>6906</v>
      </c>
      <c r="I2449" s="356" t="str">
        <f t="shared" si="77"/>
        <v>HOSADURGA_66F03-KAPPAGERE</v>
      </c>
      <c r="J2449" s="356" t="s">
        <v>5701</v>
      </c>
      <c r="K2449" s="356" t="s">
        <v>15063</v>
      </c>
      <c r="L2449" s="357">
        <v>0.33908000000000005</v>
      </c>
      <c r="M2449" s="357">
        <v>0.30640800000000001</v>
      </c>
      <c r="N2449" s="357">
        <v>0</v>
      </c>
      <c r="O2449" s="356">
        <f t="shared" si="76"/>
        <v>9.6354842515040779</v>
      </c>
      <c r="P2449" s="357">
        <v>9.6354842515040779</v>
      </c>
      <c r="Q2449" s="356" t="s">
        <v>15063</v>
      </c>
    </row>
    <row r="2450" spans="1:17" x14ac:dyDescent="0.25">
      <c r="A2450" s="354">
        <v>2447</v>
      </c>
      <c r="B2450" s="355" t="s">
        <v>5271</v>
      </c>
      <c r="C2450" s="355" t="s">
        <v>2396</v>
      </c>
      <c r="D2450" s="355" t="s">
        <v>1377</v>
      </c>
      <c r="E2450" s="355" t="s">
        <v>1721</v>
      </c>
      <c r="F2450" s="356" t="s">
        <v>6931</v>
      </c>
      <c r="G2450" s="356" t="s">
        <v>6936</v>
      </c>
      <c r="H2450" s="356" t="s">
        <v>6937</v>
      </c>
      <c r="I2450" s="356" t="str">
        <f t="shared" si="77"/>
        <v>MADADAKERE_66F03-S K HALLI</v>
      </c>
      <c r="J2450" s="356" t="s">
        <v>5701</v>
      </c>
      <c r="K2450" s="356" t="s">
        <v>15063</v>
      </c>
      <c r="L2450" s="357">
        <v>0.57299999999999995</v>
      </c>
      <c r="M2450" s="357">
        <v>0.51696699999999995</v>
      </c>
      <c r="N2450" s="357">
        <v>0</v>
      </c>
      <c r="O2450" s="356">
        <f t="shared" si="76"/>
        <v>9.7788830715532296</v>
      </c>
      <c r="P2450" s="357">
        <v>9.7788830715532242</v>
      </c>
      <c r="Q2450" s="356" t="s">
        <v>15063</v>
      </c>
    </row>
    <row r="2451" spans="1:17" x14ac:dyDescent="0.25">
      <c r="A2451" s="354">
        <v>2448</v>
      </c>
      <c r="B2451" s="355" t="s">
        <v>5271</v>
      </c>
      <c r="C2451" s="355" t="s">
        <v>2396</v>
      </c>
      <c r="D2451" s="355" t="s">
        <v>1377</v>
      </c>
      <c r="E2451" s="355" t="s">
        <v>1721</v>
      </c>
      <c r="F2451" s="356" t="s">
        <v>6946</v>
      </c>
      <c r="G2451" s="356" t="s">
        <v>6951</v>
      </c>
      <c r="H2451" s="356" t="s">
        <v>6952</v>
      </c>
      <c r="I2451" s="356" t="str">
        <f t="shared" si="77"/>
        <v>NEERAGUNDA_66F03-SRI MATA</v>
      </c>
      <c r="J2451" s="356" t="s">
        <v>5701</v>
      </c>
      <c r="K2451" s="356" t="s">
        <v>15063</v>
      </c>
      <c r="L2451" s="357">
        <v>0.21759999999999999</v>
      </c>
      <c r="M2451" s="357">
        <v>0.1956965</v>
      </c>
      <c r="N2451" s="357">
        <v>0</v>
      </c>
      <c r="O2451" s="356">
        <f t="shared" si="76"/>
        <v>10.065946691176467</v>
      </c>
      <c r="P2451" s="357">
        <v>10.065946691176464</v>
      </c>
      <c r="Q2451" s="356" t="s">
        <v>15063</v>
      </c>
    </row>
    <row r="2452" spans="1:17" x14ac:dyDescent="0.25">
      <c r="A2452" s="354">
        <v>2449</v>
      </c>
      <c r="B2452" s="355" t="s">
        <v>5271</v>
      </c>
      <c r="C2452" s="355" t="s">
        <v>2396</v>
      </c>
      <c r="D2452" s="355" t="s">
        <v>1377</v>
      </c>
      <c r="E2452" s="355" t="s">
        <v>1721</v>
      </c>
      <c r="F2452" s="356" t="s">
        <v>6946</v>
      </c>
      <c r="G2452" s="356" t="s">
        <v>6953</v>
      </c>
      <c r="H2452" s="356" t="s">
        <v>6954</v>
      </c>
      <c r="I2452" s="356" t="str">
        <f t="shared" si="77"/>
        <v>NEERAGUNDA_66F04-ALADAHALLI</v>
      </c>
      <c r="J2452" s="356" t="s">
        <v>5701</v>
      </c>
      <c r="K2452" s="356" t="s">
        <v>15063</v>
      </c>
      <c r="L2452" s="357">
        <v>0.60160000000000002</v>
      </c>
      <c r="M2452" s="357">
        <v>0.53417249999999994</v>
      </c>
      <c r="N2452" s="357">
        <v>0</v>
      </c>
      <c r="O2452" s="356">
        <f t="shared" si="76"/>
        <v>11.208028590425545</v>
      </c>
      <c r="P2452" s="357">
        <v>11.208028590425545</v>
      </c>
      <c r="Q2452" s="356" t="s">
        <v>15063</v>
      </c>
    </row>
    <row r="2453" spans="1:17" x14ac:dyDescent="0.25">
      <c r="A2453" s="354">
        <v>2450</v>
      </c>
      <c r="B2453" s="355" t="s">
        <v>5271</v>
      </c>
      <c r="C2453" s="355" t="s">
        <v>2396</v>
      </c>
      <c r="D2453" s="355" t="s">
        <v>1377</v>
      </c>
      <c r="E2453" s="355" t="s">
        <v>1721</v>
      </c>
      <c r="F2453" s="356" t="s">
        <v>6860</v>
      </c>
      <c r="G2453" s="356" t="s">
        <v>6867</v>
      </c>
      <c r="H2453" s="356" t="s">
        <v>6868</v>
      </c>
      <c r="I2453" s="356" t="str">
        <f t="shared" si="77"/>
        <v>BAGUR_TMK_66F04-HEBBALI</v>
      </c>
      <c r="J2453" s="356" t="s">
        <v>5701</v>
      </c>
      <c r="K2453" s="356" t="s">
        <v>15063</v>
      </c>
      <c r="L2453" s="357">
        <v>0.56118000000000001</v>
      </c>
      <c r="M2453" s="357">
        <v>0.49665799999999999</v>
      </c>
      <c r="N2453" s="357">
        <v>0</v>
      </c>
      <c r="O2453" s="356">
        <f t="shared" si="76"/>
        <v>11.497558715563638</v>
      </c>
      <c r="P2453" s="357">
        <v>11.497558715563649</v>
      </c>
      <c r="Q2453" s="356" t="s">
        <v>15063</v>
      </c>
    </row>
    <row r="2454" spans="1:17" x14ac:dyDescent="0.25">
      <c r="A2454" s="354">
        <v>2451</v>
      </c>
      <c r="B2454" s="355" t="s">
        <v>5271</v>
      </c>
      <c r="C2454" s="355" t="s">
        <v>2396</v>
      </c>
      <c r="D2454" s="355" t="s">
        <v>1377</v>
      </c>
      <c r="E2454" s="355" t="s">
        <v>1721</v>
      </c>
      <c r="F2454" s="356" t="s">
        <v>6931</v>
      </c>
      <c r="G2454" s="356" t="s">
        <v>6938</v>
      </c>
      <c r="H2454" s="356" t="s">
        <v>6939</v>
      </c>
      <c r="I2454" s="356" t="str">
        <f t="shared" si="77"/>
        <v>MADADAKERE_66F04-KENKERE</v>
      </c>
      <c r="J2454" s="356" t="s">
        <v>5701</v>
      </c>
      <c r="K2454" s="356" t="s">
        <v>15063</v>
      </c>
      <c r="L2454" s="357">
        <v>0.44540000000000002</v>
      </c>
      <c r="M2454" s="357">
        <v>0.40320100000000003</v>
      </c>
      <c r="N2454" s="357">
        <v>0</v>
      </c>
      <c r="O2454" s="356">
        <f t="shared" si="76"/>
        <v>9.4744050291872437</v>
      </c>
      <c r="P2454" s="357">
        <v>9.4744050291872597</v>
      </c>
      <c r="Q2454" s="356" t="s">
        <v>15063</v>
      </c>
    </row>
    <row r="2455" spans="1:17" x14ac:dyDescent="0.25">
      <c r="A2455" s="354">
        <v>2452</v>
      </c>
      <c r="B2455" s="355" t="s">
        <v>5271</v>
      </c>
      <c r="C2455" s="355" t="s">
        <v>2396</v>
      </c>
      <c r="D2455" s="355" t="s">
        <v>1377</v>
      </c>
      <c r="E2455" s="355" t="s">
        <v>1721</v>
      </c>
      <c r="F2455" s="356" t="s">
        <v>6877</v>
      </c>
      <c r="G2455" s="356" t="s">
        <v>6884</v>
      </c>
      <c r="H2455" s="356" t="s">
        <v>6885</v>
      </c>
      <c r="I2455" s="356" t="str">
        <f t="shared" si="77"/>
        <v>HALURAMESHWARA_66F04-THANEGEKALLU</v>
      </c>
      <c r="J2455" s="356" t="s">
        <v>5701</v>
      </c>
      <c r="K2455" s="356" t="s">
        <v>15063</v>
      </c>
      <c r="L2455" s="357">
        <v>0.25922000000000001</v>
      </c>
      <c r="M2455" s="357">
        <v>0.23346450000000002</v>
      </c>
      <c r="N2455" s="357">
        <v>0</v>
      </c>
      <c r="O2455" s="356">
        <f t="shared" si="76"/>
        <v>9.9357688449965238</v>
      </c>
      <c r="P2455" s="357">
        <v>9.935768844996506</v>
      </c>
      <c r="Q2455" s="356" t="s">
        <v>15063</v>
      </c>
    </row>
    <row r="2456" spans="1:17" x14ac:dyDescent="0.25">
      <c r="A2456" s="354">
        <v>2453</v>
      </c>
      <c r="B2456" s="355" t="s">
        <v>5271</v>
      </c>
      <c r="C2456" s="355" t="s">
        <v>2396</v>
      </c>
      <c r="D2456" s="355" t="s">
        <v>1377</v>
      </c>
      <c r="E2456" s="355" t="s">
        <v>1721</v>
      </c>
      <c r="F2456" s="356" t="s">
        <v>6877</v>
      </c>
      <c r="G2456" s="356" t="s">
        <v>6886</v>
      </c>
      <c r="H2456" s="356" t="s">
        <v>6887</v>
      </c>
      <c r="I2456" s="356" t="str">
        <f t="shared" si="77"/>
        <v>HALURAMESHWARA_66F05-KANTAPURA</v>
      </c>
      <c r="J2456" s="356" t="s">
        <v>5701</v>
      </c>
      <c r="K2456" s="356" t="s">
        <v>15063</v>
      </c>
      <c r="L2456" s="357">
        <v>0.26757999999999998</v>
      </c>
      <c r="M2456" s="357">
        <v>0.24053249999999998</v>
      </c>
      <c r="N2456" s="357">
        <v>0</v>
      </c>
      <c r="O2456" s="356">
        <f t="shared" si="76"/>
        <v>10.108191942596607</v>
      </c>
      <c r="P2456" s="357">
        <v>10.108191942596601</v>
      </c>
      <c r="Q2456" s="356" t="s">
        <v>15063</v>
      </c>
    </row>
    <row r="2457" spans="1:17" x14ac:dyDescent="0.25">
      <c r="A2457" s="354">
        <v>2454</v>
      </c>
      <c r="B2457" s="355" t="s">
        <v>5271</v>
      </c>
      <c r="C2457" s="355" t="s">
        <v>2396</v>
      </c>
      <c r="D2457" s="355" t="s">
        <v>1377</v>
      </c>
      <c r="E2457" s="355" t="s">
        <v>1721</v>
      </c>
      <c r="F2457" s="356" t="s">
        <v>6860</v>
      </c>
      <c r="G2457" s="356" t="s">
        <v>6869</v>
      </c>
      <c r="H2457" s="356" t="s">
        <v>6870</v>
      </c>
      <c r="I2457" s="356" t="str">
        <f t="shared" si="77"/>
        <v>BAGUR_TMK_66F05-SANEHALLI</v>
      </c>
      <c r="J2457" s="356" t="s">
        <v>5701</v>
      </c>
      <c r="K2457" s="356" t="s">
        <v>15063</v>
      </c>
      <c r="L2457" s="357">
        <v>0.26666000000000001</v>
      </c>
      <c r="M2457" s="357">
        <v>0.23757400000000001</v>
      </c>
      <c r="N2457" s="357">
        <v>0</v>
      </c>
      <c r="O2457" s="356">
        <f t="shared" si="76"/>
        <v>10.907522688067202</v>
      </c>
      <c r="P2457" s="357">
        <v>10.907522688067207</v>
      </c>
      <c r="Q2457" s="356" t="s">
        <v>15063</v>
      </c>
    </row>
    <row r="2458" spans="1:17" x14ac:dyDescent="0.25">
      <c r="A2458" s="354">
        <v>2455</v>
      </c>
      <c r="B2458" s="355" t="s">
        <v>5271</v>
      </c>
      <c r="C2458" s="355" t="s">
        <v>2396</v>
      </c>
      <c r="D2458" s="355" t="s">
        <v>1377</v>
      </c>
      <c r="E2458" s="355" t="s">
        <v>1721</v>
      </c>
      <c r="F2458" s="356" t="s">
        <v>6877</v>
      </c>
      <c r="G2458" s="356" t="s">
        <v>6888</v>
      </c>
      <c r="H2458" s="356" t="s">
        <v>6889</v>
      </c>
      <c r="I2458" s="356" t="str">
        <f t="shared" si="77"/>
        <v>HALURAMESHWARA_66F06-DEVAPURA</v>
      </c>
      <c r="J2458" s="356" t="s">
        <v>5701</v>
      </c>
      <c r="K2458" s="356" t="s">
        <v>15063</v>
      </c>
      <c r="L2458" s="357">
        <v>0.16689999999999999</v>
      </c>
      <c r="M2458" s="357">
        <v>0.15045799999999998</v>
      </c>
      <c r="N2458" s="357">
        <v>0</v>
      </c>
      <c r="O2458" s="356">
        <f t="shared" si="76"/>
        <v>9.8514080287597441</v>
      </c>
      <c r="P2458" s="357">
        <v>9.8514080287597459</v>
      </c>
      <c r="Q2458" s="356" t="s">
        <v>15063</v>
      </c>
    </row>
    <row r="2459" spans="1:17" x14ac:dyDescent="0.25">
      <c r="A2459" s="354">
        <v>2456</v>
      </c>
      <c r="B2459" s="355" t="s">
        <v>5271</v>
      </c>
      <c r="C2459" s="355" t="s">
        <v>2396</v>
      </c>
      <c r="D2459" s="355" t="s">
        <v>1377</v>
      </c>
      <c r="E2459" s="355" t="s">
        <v>1721</v>
      </c>
      <c r="F2459" s="356" t="s">
        <v>6902</v>
      </c>
      <c r="G2459" s="356" t="s">
        <v>6907</v>
      </c>
      <c r="H2459" s="356" t="s">
        <v>6908</v>
      </c>
      <c r="I2459" s="356" t="str">
        <f t="shared" si="77"/>
        <v>HOSADURGA_66F06-KORATIGERE</v>
      </c>
      <c r="J2459" s="356" t="s">
        <v>5701</v>
      </c>
      <c r="K2459" s="356" t="s">
        <v>15063</v>
      </c>
      <c r="L2459" s="357">
        <v>0.40104000000000001</v>
      </c>
      <c r="M2459" s="357">
        <v>0.36343999999999999</v>
      </c>
      <c r="N2459" s="357">
        <v>0</v>
      </c>
      <c r="O2459" s="356">
        <f t="shared" si="76"/>
        <v>9.3756233792140478</v>
      </c>
      <c r="P2459" s="357">
        <v>9.3756233792140478</v>
      </c>
      <c r="Q2459" s="356" t="s">
        <v>15063</v>
      </c>
    </row>
    <row r="2460" spans="1:17" x14ac:dyDescent="0.25">
      <c r="A2460" s="354">
        <v>2457</v>
      </c>
      <c r="B2460" s="355" t="s">
        <v>5271</v>
      </c>
      <c r="C2460" s="355" t="s">
        <v>2396</v>
      </c>
      <c r="D2460" s="355" t="s">
        <v>1377</v>
      </c>
      <c r="E2460" s="355" t="s">
        <v>1721</v>
      </c>
      <c r="F2460" s="356" t="s">
        <v>6931</v>
      </c>
      <c r="G2460" s="356" t="s">
        <v>6940</v>
      </c>
      <c r="H2460" s="356" t="s">
        <v>6941</v>
      </c>
      <c r="I2460" s="356" t="str">
        <f t="shared" si="77"/>
        <v>MADADAKERE_66F06-NAKIKERE</v>
      </c>
      <c r="J2460" s="356" t="s">
        <v>5701</v>
      </c>
      <c r="K2460" s="356" t="s">
        <v>15063</v>
      </c>
      <c r="L2460" s="357">
        <v>0.60699999999999998</v>
      </c>
      <c r="M2460" s="357">
        <v>0.53415999999999997</v>
      </c>
      <c r="N2460" s="357">
        <v>0</v>
      </c>
      <c r="O2460" s="356">
        <f t="shared" si="76"/>
        <v>12.000000000000002</v>
      </c>
      <c r="P2460" s="357">
        <v>12</v>
      </c>
      <c r="Q2460" s="356" t="s">
        <v>15063</v>
      </c>
    </row>
    <row r="2461" spans="1:17" x14ac:dyDescent="0.25">
      <c r="A2461" s="354">
        <v>2458</v>
      </c>
      <c r="B2461" s="355" t="s">
        <v>5271</v>
      </c>
      <c r="C2461" s="355" t="s">
        <v>2396</v>
      </c>
      <c r="D2461" s="355" t="s">
        <v>1377</v>
      </c>
      <c r="E2461" s="355" t="s">
        <v>1721</v>
      </c>
      <c r="F2461" s="356" t="s">
        <v>6860</v>
      </c>
      <c r="G2461" s="356" t="s">
        <v>6871</v>
      </c>
      <c r="H2461" s="356" t="s">
        <v>6872</v>
      </c>
      <c r="I2461" s="356" t="str">
        <f t="shared" si="77"/>
        <v>BAGUR_TMK_66F06-SRPURA</v>
      </c>
      <c r="J2461" s="356" t="s">
        <v>5701</v>
      </c>
      <c r="K2461" s="356" t="s">
        <v>15063</v>
      </c>
      <c r="L2461" s="357">
        <v>0.47197999999999996</v>
      </c>
      <c r="M2461" s="357">
        <v>0.420352</v>
      </c>
      <c r="N2461" s="357">
        <v>0</v>
      </c>
      <c r="O2461" s="356">
        <f t="shared" si="76"/>
        <v>10.938599093181905</v>
      </c>
      <c r="P2461" s="357">
        <v>10.93859909318191</v>
      </c>
      <c r="Q2461" s="356" t="s">
        <v>15063</v>
      </c>
    </row>
    <row r="2462" spans="1:17" x14ac:dyDescent="0.25">
      <c r="A2462" s="354">
        <v>2459</v>
      </c>
      <c r="B2462" s="355" t="s">
        <v>5271</v>
      </c>
      <c r="C2462" s="355" t="s">
        <v>2396</v>
      </c>
      <c r="D2462" s="355" t="s">
        <v>1377</v>
      </c>
      <c r="E2462" s="355" t="s">
        <v>1721</v>
      </c>
      <c r="F2462" s="356" t="s">
        <v>6860</v>
      </c>
      <c r="G2462" s="356" t="s">
        <v>6873</v>
      </c>
      <c r="H2462" s="356" t="s">
        <v>6874</v>
      </c>
      <c r="I2462" s="356" t="str">
        <f t="shared" si="77"/>
        <v>BAGUR_TMK_66F07-ANIVALA</v>
      </c>
      <c r="J2462" s="356" t="s">
        <v>5701</v>
      </c>
      <c r="K2462" s="356" t="s">
        <v>15063</v>
      </c>
      <c r="L2462" s="357">
        <v>0.49628</v>
      </c>
      <c r="M2462" s="357">
        <v>0.446768</v>
      </c>
      <c r="N2462" s="357">
        <v>0</v>
      </c>
      <c r="O2462" s="356">
        <f t="shared" si="76"/>
        <v>9.9766260981703887</v>
      </c>
      <c r="P2462" s="357">
        <v>9.9766260981703816</v>
      </c>
      <c r="Q2462" s="356" t="s">
        <v>15063</v>
      </c>
    </row>
    <row r="2463" spans="1:17" x14ac:dyDescent="0.25">
      <c r="A2463" s="354">
        <v>2460</v>
      </c>
      <c r="B2463" s="355" t="s">
        <v>5271</v>
      </c>
      <c r="C2463" s="355" t="s">
        <v>2396</v>
      </c>
      <c r="D2463" s="355" t="s">
        <v>1377</v>
      </c>
      <c r="E2463" s="355" t="s">
        <v>1721</v>
      </c>
      <c r="F2463" s="356" t="s">
        <v>6902</v>
      </c>
      <c r="G2463" s="356" t="s">
        <v>6909</v>
      </c>
      <c r="H2463" s="356" t="s">
        <v>6910</v>
      </c>
      <c r="I2463" s="356" t="str">
        <f t="shared" si="77"/>
        <v>HOSADURGA_66F07-MADURE</v>
      </c>
      <c r="J2463" s="356" t="s">
        <v>5701</v>
      </c>
      <c r="K2463" s="356" t="s">
        <v>15063</v>
      </c>
      <c r="L2463" s="357">
        <v>0.53932000000000002</v>
      </c>
      <c r="M2463" s="357">
        <v>0.48529</v>
      </c>
      <c r="N2463" s="357">
        <v>0</v>
      </c>
      <c r="O2463" s="356">
        <f t="shared" si="76"/>
        <v>10.018171030186164</v>
      </c>
      <c r="P2463" s="357">
        <v>10.018171030186164</v>
      </c>
      <c r="Q2463" s="356" t="s">
        <v>15063</v>
      </c>
    </row>
    <row r="2464" spans="1:17" x14ac:dyDescent="0.25">
      <c r="A2464" s="354">
        <v>2461</v>
      </c>
      <c r="B2464" s="355" t="s">
        <v>5271</v>
      </c>
      <c r="C2464" s="355" t="s">
        <v>2396</v>
      </c>
      <c r="D2464" s="355" t="s">
        <v>1377</v>
      </c>
      <c r="E2464" s="355" t="s">
        <v>1721</v>
      </c>
      <c r="F2464" s="356" t="s">
        <v>6931</v>
      </c>
      <c r="G2464" s="356" t="s">
        <v>6942</v>
      </c>
      <c r="H2464" s="356" t="s">
        <v>6943</v>
      </c>
      <c r="I2464" s="356" t="str">
        <f t="shared" si="77"/>
        <v xml:space="preserve">MADADAKERE_66F07-POOJARAHATTI </v>
      </c>
      <c r="J2464" s="356" t="s">
        <v>5701</v>
      </c>
      <c r="K2464" s="356" t="s">
        <v>15063</v>
      </c>
      <c r="L2464" s="357">
        <v>0.2094</v>
      </c>
      <c r="M2464" s="357">
        <v>0.18117288000000001</v>
      </c>
      <c r="N2464" s="357">
        <v>0</v>
      </c>
      <c r="O2464" s="356">
        <f t="shared" si="76"/>
        <v>13.479999999999997</v>
      </c>
      <c r="P2464" s="357">
        <v>13.479999999999981</v>
      </c>
      <c r="Q2464" s="356" t="s">
        <v>15063</v>
      </c>
    </row>
    <row r="2465" spans="1:17" x14ac:dyDescent="0.25">
      <c r="A2465" s="354">
        <v>2462</v>
      </c>
      <c r="B2465" s="355" t="s">
        <v>5271</v>
      </c>
      <c r="C2465" s="355" t="s">
        <v>2396</v>
      </c>
      <c r="D2465" s="355" t="s">
        <v>1377</v>
      </c>
      <c r="E2465" s="355" t="s">
        <v>1721</v>
      </c>
      <c r="F2465" s="356" t="s">
        <v>6877</v>
      </c>
      <c r="G2465" s="356" t="s">
        <v>6890</v>
      </c>
      <c r="H2465" s="356" t="s">
        <v>6891</v>
      </c>
      <c r="I2465" s="356" t="str">
        <f t="shared" si="77"/>
        <v>HALURAMESHWARA_66F07-RAMAJJANAHALLI</v>
      </c>
      <c r="J2465" s="356" t="s">
        <v>5701</v>
      </c>
      <c r="K2465" s="356" t="s">
        <v>15063</v>
      </c>
      <c r="L2465" s="357">
        <v>0.32028000000000001</v>
      </c>
      <c r="M2465" s="357">
        <v>0.27867562800000001</v>
      </c>
      <c r="N2465" s="357">
        <v>0</v>
      </c>
      <c r="O2465" s="356">
        <f t="shared" si="76"/>
        <v>12.989999999999998</v>
      </c>
      <c r="P2465" s="357">
        <v>12.990000000000002</v>
      </c>
      <c r="Q2465" s="356" t="s">
        <v>15063</v>
      </c>
    </row>
    <row r="2466" spans="1:17" x14ac:dyDescent="0.25">
      <c r="A2466" s="354">
        <v>2463</v>
      </c>
      <c r="B2466" s="355" t="s">
        <v>5271</v>
      </c>
      <c r="C2466" s="355" t="s">
        <v>2396</v>
      </c>
      <c r="D2466" s="355" t="s">
        <v>1377</v>
      </c>
      <c r="E2466" s="355" t="s">
        <v>1721</v>
      </c>
      <c r="F2466" s="356" t="s">
        <v>6877</v>
      </c>
      <c r="G2466" s="356" t="s">
        <v>6892</v>
      </c>
      <c r="H2466" s="356" t="s">
        <v>6893</v>
      </c>
      <c r="I2466" s="356" t="str">
        <f t="shared" si="77"/>
        <v>HALURAMESHWARA_66F08-ATTIMAGE</v>
      </c>
      <c r="J2466" s="356" t="s">
        <v>5706</v>
      </c>
      <c r="K2466" s="356" t="s">
        <v>15063</v>
      </c>
      <c r="L2466" s="357">
        <v>0.45474999999999999</v>
      </c>
      <c r="M2466" s="357">
        <v>0.39185807499999997</v>
      </c>
      <c r="N2466" s="357">
        <v>0</v>
      </c>
      <c r="O2466" s="356">
        <f t="shared" si="76"/>
        <v>13.830000000000004</v>
      </c>
      <c r="P2466" s="357">
        <v>26.800872968355893</v>
      </c>
      <c r="Q2466" s="356" t="s">
        <v>15063</v>
      </c>
    </row>
    <row r="2467" spans="1:17" x14ac:dyDescent="0.25">
      <c r="A2467" s="354">
        <v>2464</v>
      </c>
      <c r="B2467" s="355" t="s">
        <v>5271</v>
      </c>
      <c r="C2467" s="355" t="s">
        <v>2396</v>
      </c>
      <c r="D2467" s="355" t="s">
        <v>1377</v>
      </c>
      <c r="E2467" s="355" t="s">
        <v>1721</v>
      </c>
      <c r="F2467" s="356" t="s">
        <v>6860</v>
      </c>
      <c r="G2467" s="356" t="s">
        <v>6875</v>
      </c>
      <c r="H2467" s="356" t="s">
        <v>6876</v>
      </c>
      <c r="I2467" s="356" t="str">
        <f t="shared" si="77"/>
        <v>BAGUR_TMK_66F08-HSDROADRURAL</v>
      </c>
      <c r="J2467" s="356" t="s">
        <v>5701</v>
      </c>
      <c r="K2467" s="356" t="s">
        <v>15063</v>
      </c>
      <c r="L2467" s="357">
        <v>0.44425999999999999</v>
      </c>
      <c r="M2467" s="357">
        <v>0.39921200000000001</v>
      </c>
      <c r="N2467" s="357">
        <v>0</v>
      </c>
      <c r="O2467" s="356">
        <f t="shared" si="76"/>
        <v>10.140008103362891</v>
      </c>
      <c r="P2467" s="357">
        <v>10.140008103362884</v>
      </c>
      <c r="Q2467" s="356" t="s">
        <v>15063</v>
      </c>
    </row>
    <row r="2468" spans="1:17" x14ac:dyDescent="0.25">
      <c r="A2468" s="354">
        <v>2465</v>
      </c>
      <c r="B2468" s="355" t="s">
        <v>5271</v>
      </c>
      <c r="C2468" s="355" t="s">
        <v>2396</v>
      </c>
      <c r="D2468" s="355" t="s">
        <v>1377</v>
      </c>
      <c r="E2468" s="355" t="s">
        <v>1721</v>
      </c>
      <c r="F2468" s="356" t="s">
        <v>6931</v>
      </c>
      <c r="G2468" s="356" t="s">
        <v>6944</v>
      </c>
      <c r="H2468" s="356" t="s">
        <v>6945</v>
      </c>
      <c r="I2468" s="356" t="str">
        <f t="shared" si="77"/>
        <v>MADADAKERE_66F08-MADADAKERE NJY</v>
      </c>
      <c r="J2468" s="356" t="s">
        <v>5706</v>
      </c>
      <c r="K2468" s="356" t="s">
        <v>15063</v>
      </c>
      <c r="L2468" s="357">
        <v>0.53639999999999999</v>
      </c>
      <c r="M2468" s="357">
        <v>0.46811628</v>
      </c>
      <c r="N2468" s="357">
        <v>0</v>
      </c>
      <c r="O2468" s="356">
        <f t="shared" si="76"/>
        <v>12.73</v>
      </c>
      <c r="P2468" s="357">
        <v>53.868775627451349</v>
      </c>
      <c r="Q2468" s="356" t="s">
        <v>15063</v>
      </c>
    </row>
    <row r="2469" spans="1:17" x14ac:dyDescent="0.25">
      <c r="A2469" s="354">
        <v>2466</v>
      </c>
      <c r="B2469" s="355" t="s">
        <v>5271</v>
      </c>
      <c r="C2469" s="355" t="s">
        <v>2396</v>
      </c>
      <c r="D2469" s="355" t="s">
        <v>1377</v>
      </c>
      <c r="E2469" s="355" t="s">
        <v>1721</v>
      </c>
      <c r="F2469" s="356" t="s">
        <v>6902</v>
      </c>
      <c r="G2469" s="356" t="s">
        <v>6911</v>
      </c>
      <c r="H2469" s="356" t="s">
        <v>6912</v>
      </c>
      <c r="I2469" s="356" t="str">
        <f t="shared" si="77"/>
        <v>HOSADURGA_66F08-SIDDARAMANAGARA</v>
      </c>
      <c r="J2469" s="356" t="s">
        <v>2432</v>
      </c>
      <c r="K2469" s="356" t="s">
        <v>15063</v>
      </c>
      <c r="L2469" s="357">
        <v>0.57827999999999991</v>
      </c>
      <c r="M2469" s="357">
        <v>0.49707750000000006</v>
      </c>
      <c r="N2469" s="357">
        <v>0</v>
      </c>
      <c r="O2469" s="356">
        <f t="shared" si="76"/>
        <v>14.042073044200018</v>
      </c>
      <c r="P2469" s="357">
        <v>14.04207304420002</v>
      </c>
      <c r="Q2469" s="356" t="s">
        <v>15063</v>
      </c>
    </row>
    <row r="2470" spans="1:17" x14ac:dyDescent="0.25">
      <c r="A2470" s="354">
        <v>2467</v>
      </c>
      <c r="B2470" s="355" t="s">
        <v>5271</v>
      </c>
      <c r="C2470" s="355" t="s">
        <v>2396</v>
      </c>
      <c r="D2470" s="355" t="s">
        <v>1377</v>
      </c>
      <c r="E2470" s="355" t="s">
        <v>1721</v>
      </c>
      <c r="F2470" s="356" t="s">
        <v>6877</v>
      </c>
      <c r="G2470" s="356" t="s">
        <v>6894</v>
      </c>
      <c r="H2470" s="356" t="s">
        <v>6895</v>
      </c>
      <c r="I2470" s="356" t="str">
        <f t="shared" si="77"/>
        <v>HALURAMESHWARA_66F09-HONNENAHALLI</v>
      </c>
      <c r="J2470" s="356" t="s">
        <v>5706</v>
      </c>
      <c r="K2470" s="356" t="s">
        <v>15063</v>
      </c>
      <c r="L2470" s="357">
        <v>0.29093000000000002</v>
      </c>
      <c r="M2470" s="357">
        <v>0.24931300000000001</v>
      </c>
      <c r="N2470" s="357">
        <v>0</v>
      </c>
      <c r="O2470" s="356">
        <f t="shared" si="76"/>
        <v>14.304815591379375</v>
      </c>
      <c r="P2470" s="357">
        <v>14.304815591379372</v>
      </c>
      <c r="Q2470" s="356" t="s">
        <v>15063</v>
      </c>
    </row>
    <row r="2471" spans="1:17" x14ac:dyDescent="0.25">
      <c r="A2471" s="354">
        <v>2468</v>
      </c>
      <c r="B2471" s="355" t="s">
        <v>5271</v>
      </c>
      <c r="C2471" s="355" t="s">
        <v>2396</v>
      </c>
      <c r="D2471" s="355" t="s">
        <v>1377</v>
      </c>
      <c r="E2471" s="355" t="s">
        <v>1721</v>
      </c>
      <c r="F2471" s="356" t="s">
        <v>6877</v>
      </c>
      <c r="G2471" s="356" t="s">
        <v>6896</v>
      </c>
      <c r="H2471" s="356" t="s">
        <v>6897</v>
      </c>
      <c r="I2471" s="356" t="str">
        <f t="shared" si="77"/>
        <v>HALURAMESHWARA_66F10-DUGGAVARA</v>
      </c>
      <c r="J2471" s="356" t="s">
        <v>5706</v>
      </c>
      <c r="K2471" s="356" t="s">
        <v>15063</v>
      </c>
      <c r="L2471" s="357">
        <v>0.14304</v>
      </c>
      <c r="M2471" s="357">
        <v>0.13293340000000001</v>
      </c>
      <c r="N2471" s="357">
        <v>0</v>
      </c>
      <c r="O2471" s="356">
        <f t="shared" si="76"/>
        <v>7.065576062639817</v>
      </c>
      <c r="P2471" s="357">
        <v>34.32851961739776</v>
      </c>
      <c r="Q2471" s="356" t="s">
        <v>15063</v>
      </c>
    </row>
    <row r="2472" spans="1:17" x14ac:dyDescent="0.25">
      <c r="A2472" s="354">
        <v>2469</v>
      </c>
      <c r="B2472" s="355" t="s">
        <v>5271</v>
      </c>
      <c r="C2472" s="355" t="s">
        <v>2396</v>
      </c>
      <c r="D2472" s="355" t="s">
        <v>1377</v>
      </c>
      <c r="E2472" s="355" t="s">
        <v>1721</v>
      </c>
      <c r="F2472" s="356" t="s">
        <v>6902</v>
      </c>
      <c r="G2472" s="356" t="s">
        <v>6913</v>
      </c>
      <c r="H2472" s="356" t="s">
        <v>6914</v>
      </c>
      <c r="I2472" s="356" t="str">
        <f t="shared" si="77"/>
        <v>HOSADURGA_66F10-KANGUVALLI</v>
      </c>
      <c r="J2472" s="356" t="s">
        <v>5706</v>
      </c>
      <c r="K2472" s="356" t="s">
        <v>15063</v>
      </c>
      <c r="L2472" s="357">
        <v>0.56337999999999999</v>
      </c>
      <c r="M2472" s="357">
        <v>0.48922100000000002</v>
      </c>
      <c r="N2472" s="357">
        <v>0</v>
      </c>
      <c r="O2472" s="356">
        <f t="shared" si="76"/>
        <v>13.163229081614535</v>
      </c>
      <c r="P2472" s="357">
        <v>36.068539869752456</v>
      </c>
      <c r="Q2472" s="356" t="s">
        <v>15063</v>
      </c>
    </row>
    <row r="2473" spans="1:17" x14ac:dyDescent="0.25">
      <c r="A2473" s="354">
        <v>2470</v>
      </c>
      <c r="B2473" s="355" t="s">
        <v>5271</v>
      </c>
      <c r="C2473" s="355" t="s">
        <v>2396</v>
      </c>
      <c r="D2473" s="355" t="s">
        <v>1377</v>
      </c>
      <c r="E2473" s="355" t="s">
        <v>1721</v>
      </c>
      <c r="F2473" s="356" t="s">
        <v>6877</v>
      </c>
      <c r="G2473" s="356" t="s">
        <v>6898</v>
      </c>
      <c r="H2473" s="356" t="s">
        <v>6899</v>
      </c>
      <c r="I2473" s="356" t="str">
        <f t="shared" si="77"/>
        <v>HALURAMESHWARA_66F11-GULIHATTI</v>
      </c>
      <c r="J2473" s="356" t="s">
        <v>5701</v>
      </c>
      <c r="K2473" s="356" t="s">
        <v>15063</v>
      </c>
      <c r="L2473" s="357">
        <v>0.14754</v>
      </c>
      <c r="M2473" s="357">
        <v>0.13255749999999999</v>
      </c>
      <c r="N2473" s="357">
        <v>0</v>
      </c>
      <c r="O2473" s="356">
        <f t="shared" si="76"/>
        <v>10.154873254710592</v>
      </c>
      <c r="P2473" s="357">
        <v>10.154873254710605</v>
      </c>
      <c r="Q2473" s="356" t="s">
        <v>15063</v>
      </c>
    </row>
    <row r="2474" spans="1:17" x14ac:dyDescent="0.25">
      <c r="A2474" s="354">
        <v>2471</v>
      </c>
      <c r="B2474" s="355" t="s">
        <v>5271</v>
      </c>
      <c r="C2474" s="355" t="s">
        <v>2396</v>
      </c>
      <c r="D2474" s="355" t="s">
        <v>1377</v>
      </c>
      <c r="E2474" s="355" t="s">
        <v>1721</v>
      </c>
      <c r="F2474" s="356" t="s">
        <v>6902</v>
      </c>
      <c r="G2474" s="356" t="s">
        <v>6915</v>
      </c>
      <c r="H2474" s="356" t="s">
        <v>6916</v>
      </c>
      <c r="I2474" s="356" t="str">
        <f t="shared" si="77"/>
        <v>HOSADURGA_66F11-KELLODU</v>
      </c>
      <c r="J2474" s="356" t="s">
        <v>5701</v>
      </c>
      <c r="K2474" s="356" t="s">
        <v>15063</v>
      </c>
      <c r="L2474" s="357">
        <v>0.77935100000000002</v>
      </c>
      <c r="M2474" s="357">
        <v>0.70406199999999997</v>
      </c>
      <c r="N2474" s="357">
        <v>0</v>
      </c>
      <c r="O2474" s="356">
        <f t="shared" si="76"/>
        <v>9.6604739071355574</v>
      </c>
      <c r="P2474" s="357">
        <v>9.6604739071355468</v>
      </c>
      <c r="Q2474" s="356" t="s">
        <v>15063</v>
      </c>
    </row>
    <row r="2475" spans="1:17" x14ac:dyDescent="0.25">
      <c r="A2475" s="354">
        <v>2472</v>
      </c>
      <c r="B2475" s="355" t="s">
        <v>5271</v>
      </c>
      <c r="C2475" s="355" t="s">
        <v>2396</v>
      </c>
      <c r="D2475" s="355" t="s">
        <v>1377</v>
      </c>
      <c r="E2475" s="355" t="s">
        <v>1721</v>
      </c>
      <c r="F2475" s="356" t="s">
        <v>6877</v>
      </c>
      <c r="G2475" s="356" t="s">
        <v>6900</v>
      </c>
      <c r="H2475" s="356" t="s">
        <v>6901</v>
      </c>
      <c r="I2475" s="356" t="str">
        <f t="shared" si="77"/>
        <v>HALURAMESHWARA_66F12-BOCHENAHALLI</v>
      </c>
      <c r="J2475" s="356" t="s">
        <v>5706</v>
      </c>
      <c r="K2475" s="356" t="s">
        <v>15063</v>
      </c>
      <c r="L2475" s="357">
        <v>0.69372999999999996</v>
      </c>
      <c r="M2475" s="357">
        <v>0.60905600000000004</v>
      </c>
      <c r="N2475" s="357">
        <v>0</v>
      </c>
      <c r="O2475" s="356">
        <f t="shared" si="76"/>
        <v>12.205613134793063</v>
      </c>
      <c r="P2475" s="357">
        <v>44.755940430162156</v>
      </c>
      <c r="Q2475" s="356" t="s">
        <v>15063</v>
      </c>
    </row>
    <row r="2476" spans="1:17" x14ac:dyDescent="0.25">
      <c r="A2476" s="354">
        <v>2473</v>
      </c>
      <c r="B2476" s="355" t="s">
        <v>5271</v>
      </c>
      <c r="C2476" s="355" t="s">
        <v>2396</v>
      </c>
      <c r="D2476" s="355" t="s">
        <v>1377</v>
      </c>
      <c r="E2476" s="355" t="s">
        <v>1721</v>
      </c>
      <c r="F2476" s="356" t="s">
        <v>6902</v>
      </c>
      <c r="G2476" s="356" t="s">
        <v>6917</v>
      </c>
      <c r="H2476" s="356" t="s">
        <v>6918</v>
      </c>
      <c r="I2476" s="356" t="str">
        <f t="shared" si="77"/>
        <v>HOSADURGA_66F12-RANGAVANAHALLI</v>
      </c>
      <c r="J2476" s="356" t="s">
        <v>5701</v>
      </c>
      <c r="K2476" s="356" t="s">
        <v>15063</v>
      </c>
      <c r="L2476" s="357">
        <v>0.30731999999999998</v>
      </c>
      <c r="M2476" s="357">
        <v>0.27512199999999998</v>
      </c>
      <c r="N2476" s="357">
        <v>0</v>
      </c>
      <c r="O2476" s="356">
        <f t="shared" si="76"/>
        <v>10.477027202915529</v>
      </c>
      <c r="P2476" s="357">
        <v>10.477027202915545</v>
      </c>
      <c r="Q2476" s="356" t="s">
        <v>15063</v>
      </c>
    </row>
    <row r="2477" spans="1:17" x14ac:dyDescent="0.25">
      <c r="A2477" s="354">
        <v>2474</v>
      </c>
      <c r="B2477" s="355" t="s">
        <v>5271</v>
      </c>
      <c r="C2477" s="355" t="s">
        <v>2396</v>
      </c>
      <c r="D2477" s="355" t="s">
        <v>1377</v>
      </c>
      <c r="E2477" s="355" t="s">
        <v>1721</v>
      </c>
      <c r="F2477" s="356" t="s">
        <v>6902</v>
      </c>
      <c r="G2477" s="356" t="s">
        <v>6919</v>
      </c>
      <c r="H2477" s="356" t="s">
        <v>6920</v>
      </c>
      <c r="I2477" s="356" t="str">
        <f t="shared" si="77"/>
        <v>HOSADURGA_66F13-PEELAPURA</v>
      </c>
      <c r="J2477" s="356" t="s">
        <v>5701</v>
      </c>
      <c r="K2477" s="356" t="s">
        <v>15063</v>
      </c>
      <c r="L2477" s="357">
        <v>1.16028</v>
      </c>
      <c r="M2477" s="357">
        <v>1.046017</v>
      </c>
      <c r="N2477" s="357">
        <v>0</v>
      </c>
      <c r="O2477" s="356">
        <f t="shared" si="76"/>
        <v>9.847881545833765</v>
      </c>
      <c r="P2477" s="357">
        <v>9.8478815458337703</v>
      </c>
      <c r="Q2477" s="356" t="s">
        <v>15063</v>
      </c>
    </row>
    <row r="2478" spans="1:17" x14ac:dyDescent="0.25">
      <c r="A2478" s="354">
        <v>2475</v>
      </c>
      <c r="B2478" s="355" t="s">
        <v>5271</v>
      </c>
      <c r="C2478" s="355" t="s">
        <v>2396</v>
      </c>
      <c r="D2478" s="355" t="s">
        <v>1377</v>
      </c>
      <c r="E2478" s="355" t="s">
        <v>1721</v>
      </c>
      <c r="F2478" s="356" t="s">
        <v>6902</v>
      </c>
      <c r="G2478" s="356" t="s">
        <v>6921</v>
      </c>
      <c r="H2478" s="356" t="s">
        <v>6922</v>
      </c>
      <c r="I2478" s="356" t="str">
        <f t="shared" si="77"/>
        <v>HOSADURGA_66F14-DEVIGERE</v>
      </c>
      <c r="J2478" s="356" t="s">
        <v>5701</v>
      </c>
      <c r="K2478" s="356" t="s">
        <v>15063</v>
      </c>
      <c r="L2478" s="357">
        <v>0.30112</v>
      </c>
      <c r="M2478" s="357">
        <v>0.27327999999999997</v>
      </c>
      <c r="N2478" s="357">
        <v>0</v>
      </c>
      <c r="O2478" s="356">
        <f t="shared" si="76"/>
        <v>9.2454835281615413</v>
      </c>
      <c r="P2478" s="357">
        <v>9.245483528161536</v>
      </c>
      <c r="Q2478" s="356" t="s">
        <v>15063</v>
      </c>
    </row>
    <row r="2479" spans="1:17" x14ac:dyDescent="0.25">
      <c r="A2479" s="354">
        <v>2476</v>
      </c>
      <c r="B2479" s="355" t="s">
        <v>5271</v>
      </c>
      <c r="C2479" s="355" t="s">
        <v>2396</v>
      </c>
      <c r="D2479" s="355" t="s">
        <v>1377</v>
      </c>
      <c r="E2479" s="355" t="s">
        <v>1721</v>
      </c>
      <c r="F2479" s="356" t="s">
        <v>6902</v>
      </c>
      <c r="G2479" s="356" t="s">
        <v>6923</v>
      </c>
      <c r="H2479" s="356" t="s">
        <v>6924</v>
      </c>
      <c r="I2479" s="356" t="str">
        <f t="shared" si="77"/>
        <v>HOSADURGA_66F15-KOBRIPETE</v>
      </c>
      <c r="J2479" s="356" t="s">
        <v>2432</v>
      </c>
      <c r="K2479" s="356" t="s">
        <v>15063</v>
      </c>
      <c r="L2479" s="357">
        <v>2.7122999999999999</v>
      </c>
      <c r="M2479" s="357">
        <v>2.46672235</v>
      </c>
      <c r="N2479" s="357">
        <v>0</v>
      </c>
      <c r="O2479" s="356">
        <f t="shared" si="76"/>
        <v>9.0542215094200493</v>
      </c>
      <c r="P2479" s="357">
        <v>9.0542215094200351</v>
      </c>
      <c r="Q2479" s="356" t="s">
        <v>15063</v>
      </c>
    </row>
    <row r="2480" spans="1:17" x14ac:dyDescent="0.25">
      <c r="A2480" s="354">
        <v>2477</v>
      </c>
      <c r="B2480" s="355" t="s">
        <v>5271</v>
      </c>
      <c r="C2480" s="355" t="s">
        <v>2396</v>
      </c>
      <c r="D2480" s="355" t="s">
        <v>1377</v>
      </c>
      <c r="E2480" s="355" t="s">
        <v>1721</v>
      </c>
      <c r="F2480" s="356" t="s">
        <v>6902</v>
      </c>
      <c r="G2480" s="356" t="s">
        <v>6925</v>
      </c>
      <c r="H2480" s="356" t="s">
        <v>6926</v>
      </c>
      <c r="I2480" s="356" t="str">
        <f t="shared" si="77"/>
        <v>HOSADURGA_66F16-B.V.NAGARA</v>
      </c>
      <c r="J2480" s="356" t="s">
        <v>5706</v>
      </c>
      <c r="K2480" s="356" t="s">
        <v>15063</v>
      </c>
      <c r="L2480" s="357">
        <v>0.46167049999999998</v>
      </c>
      <c r="M2480" s="357">
        <v>0.40299217944999999</v>
      </c>
      <c r="N2480" s="357">
        <v>0</v>
      </c>
      <c r="O2480" s="356">
        <f t="shared" si="76"/>
        <v>12.709999999999999</v>
      </c>
      <c r="P2480" s="357">
        <v>37.137258653309466</v>
      </c>
      <c r="Q2480" s="356" t="s">
        <v>15063</v>
      </c>
    </row>
    <row r="2481" spans="1:17" x14ac:dyDescent="0.25">
      <c r="A2481" s="354">
        <v>2478</v>
      </c>
      <c r="B2481" s="355" t="s">
        <v>5271</v>
      </c>
      <c r="C2481" s="355" t="s">
        <v>2396</v>
      </c>
      <c r="D2481" s="355" t="s">
        <v>1377</v>
      </c>
      <c r="E2481" s="355" t="s">
        <v>1721</v>
      </c>
      <c r="F2481" s="356" t="s">
        <v>6902</v>
      </c>
      <c r="G2481" s="356" t="s">
        <v>6927</v>
      </c>
      <c r="H2481" s="356" t="s">
        <v>6928</v>
      </c>
      <c r="I2481" s="356" t="str">
        <f t="shared" si="77"/>
        <v>HOSADURGA_66F17-MAVINAKATTE</v>
      </c>
      <c r="J2481" s="356" t="s">
        <v>5706</v>
      </c>
      <c r="K2481" s="356" t="s">
        <v>15063</v>
      </c>
      <c r="L2481" s="357">
        <v>0.38312950000000001</v>
      </c>
      <c r="M2481" s="357">
        <v>0.33007379999999997</v>
      </c>
      <c r="N2481" s="357">
        <v>0</v>
      </c>
      <c r="O2481" s="356">
        <f t="shared" si="76"/>
        <v>13.847980904628862</v>
      </c>
      <c r="P2481" s="357">
        <v>36.806873605981416</v>
      </c>
      <c r="Q2481" s="356" t="s">
        <v>15063</v>
      </c>
    </row>
    <row r="2482" spans="1:17" x14ac:dyDescent="0.25">
      <c r="A2482" s="354">
        <v>2479</v>
      </c>
      <c r="B2482" s="355" t="s">
        <v>5271</v>
      </c>
      <c r="C2482" s="355" t="s">
        <v>2396</v>
      </c>
      <c r="D2482" s="355" t="s">
        <v>1377</v>
      </c>
      <c r="E2482" s="355" t="s">
        <v>1721</v>
      </c>
      <c r="F2482" s="356" t="s">
        <v>6902</v>
      </c>
      <c r="G2482" s="356" t="s">
        <v>6929</v>
      </c>
      <c r="H2482" s="356" t="s">
        <v>6930</v>
      </c>
      <c r="I2482" s="356" t="str">
        <f t="shared" si="77"/>
        <v>HOSADURGA_66F18-ATTIGATA NJY</v>
      </c>
      <c r="J2482" s="356" t="s">
        <v>5706</v>
      </c>
      <c r="K2482" s="356" t="s">
        <v>15063</v>
      </c>
      <c r="L2482" s="357">
        <v>0.41194799999999998</v>
      </c>
      <c r="M2482" s="357">
        <v>0.35695663999999999</v>
      </c>
      <c r="N2482" s="357">
        <v>0</v>
      </c>
      <c r="O2482" s="356">
        <f t="shared" si="76"/>
        <v>13.349102313884275</v>
      </c>
      <c r="P2482" s="357">
        <v>13.349102313884265</v>
      </c>
      <c r="Q2482" s="356" t="s">
        <v>15063</v>
      </c>
    </row>
    <row r="2483" spans="1:17" x14ac:dyDescent="0.25">
      <c r="A2483" s="354">
        <v>2480</v>
      </c>
      <c r="B2483" s="355" t="s">
        <v>5252</v>
      </c>
      <c r="C2483" s="355" t="s">
        <v>14767</v>
      </c>
      <c r="D2483" s="355" t="s">
        <v>14775</v>
      </c>
      <c r="E2483" s="355" t="s">
        <v>14775</v>
      </c>
      <c r="F2483" s="356" t="s">
        <v>5898</v>
      </c>
      <c r="G2483" s="356" t="s">
        <v>5900</v>
      </c>
      <c r="H2483" s="356" t="s">
        <v>5901</v>
      </c>
      <c r="I2483" s="356" t="str">
        <f t="shared" si="77"/>
        <v>JADIGENAHALLI_66F01-BELAMANGALA</v>
      </c>
      <c r="J2483" s="356" t="s">
        <v>5701</v>
      </c>
      <c r="K2483" s="356" t="s">
        <v>15063</v>
      </c>
      <c r="L2483" s="357">
        <v>0.75191999999999992</v>
      </c>
      <c r="M2483" s="357">
        <v>0.69003698399999991</v>
      </c>
      <c r="N2483" s="357">
        <v>0</v>
      </c>
      <c r="O2483" s="356">
        <f t="shared" si="76"/>
        <v>8.2300000000000022</v>
      </c>
      <c r="P2483" s="357">
        <v>9.3407227050294352</v>
      </c>
      <c r="Q2483" s="356" t="s">
        <v>15063</v>
      </c>
    </row>
    <row r="2484" spans="1:17" x14ac:dyDescent="0.25">
      <c r="A2484" s="354">
        <v>2481</v>
      </c>
      <c r="B2484" s="355" t="s">
        <v>5252</v>
      </c>
      <c r="C2484" s="355" t="s">
        <v>14767</v>
      </c>
      <c r="D2484" s="355" t="s">
        <v>14775</v>
      </c>
      <c r="E2484" s="355" t="s">
        <v>14775</v>
      </c>
      <c r="F2484" s="356" t="s">
        <v>5465</v>
      </c>
      <c r="G2484" s="356" t="s">
        <v>5864</v>
      </c>
      <c r="H2484" s="356" t="s">
        <v>5865</v>
      </c>
      <c r="I2484" s="356" t="str">
        <f t="shared" si="77"/>
        <v>HOSAKOTE_66F01-JADIGENAHALLI</v>
      </c>
      <c r="J2484" s="356" t="s">
        <v>2432</v>
      </c>
      <c r="K2484" s="356" t="s">
        <v>15063</v>
      </c>
      <c r="L2484" s="357">
        <v>2.5557599999999998</v>
      </c>
      <c r="M2484" s="357">
        <v>2.1874494263999997</v>
      </c>
      <c r="N2484" s="357">
        <v>0</v>
      </c>
      <c r="O2484" s="356">
        <f t="shared" si="76"/>
        <v>14.411000000000005</v>
      </c>
      <c r="P2484" s="357">
        <v>14.411000000000007</v>
      </c>
      <c r="Q2484" s="356" t="s">
        <v>15063</v>
      </c>
    </row>
    <row r="2485" spans="1:17" x14ac:dyDescent="0.25">
      <c r="A2485" s="354">
        <v>2482</v>
      </c>
      <c r="B2485" s="355" t="s">
        <v>5252</v>
      </c>
      <c r="C2485" s="355" t="s">
        <v>14767</v>
      </c>
      <c r="D2485" s="355" t="s">
        <v>14775</v>
      </c>
      <c r="E2485" s="355" t="s">
        <v>14775</v>
      </c>
      <c r="F2485" s="356" t="s">
        <v>5853</v>
      </c>
      <c r="G2485" s="356" t="s">
        <v>5854</v>
      </c>
      <c r="H2485" s="356" t="s">
        <v>5855</v>
      </c>
      <c r="I2485" s="356" t="str">
        <f t="shared" si="77"/>
        <v>DEVANGUNDI_66F01-K.AGRAHARA</v>
      </c>
      <c r="J2485" s="356" t="s">
        <v>5701</v>
      </c>
      <c r="K2485" s="356" t="s">
        <v>15063</v>
      </c>
      <c r="L2485" s="357">
        <v>0.44819199999999998</v>
      </c>
      <c r="M2485" s="357">
        <v>0.40187050000000002</v>
      </c>
      <c r="N2485" s="357">
        <v>0</v>
      </c>
      <c r="O2485" s="356">
        <f t="shared" si="76"/>
        <v>10.33519116807082</v>
      </c>
      <c r="P2485" s="357">
        <v>10.335191168070812</v>
      </c>
      <c r="Q2485" s="356" t="s">
        <v>15063</v>
      </c>
    </row>
    <row r="2486" spans="1:17" x14ac:dyDescent="0.25">
      <c r="A2486" s="354">
        <v>2483</v>
      </c>
      <c r="B2486" s="355" t="s">
        <v>5252</v>
      </c>
      <c r="C2486" s="355" t="s">
        <v>14767</v>
      </c>
      <c r="D2486" s="355" t="s">
        <v>14775</v>
      </c>
      <c r="E2486" s="355" t="s">
        <v>14775</v>
      </c>
      <c r="F2486" s="356" t="s">
        <v>5920</v>
      </c>
      <c r="G2486" s="356" t="s">
        <v>5921</v>
      </c>
      <c r="H2486" s="356" t="s">
        <v>5922</v>
      </c>
      <c r="I2486" s="356" t="str">
        <f t="shared" si="77"/>
        <v>PILAGUMPA_66F01-KURUBARAHALLI</v>
      </c>
      <c r="J2486" s="356" t="s">
        <v>5706</v>
      </c>
      <c r="K2486" s="356" t="s">
        <v>15063</v>
      </c>
      <c r="L2486" s="357">
        <v>3.6367500000000001</v>
      </c>
      <c r="M2486" s="357">
        <v>3.1334309999999999</v>
      </c>
      <c r="N2486" s="357">
        <v>0</v>
      </c>
      <c r="O2486" s="356">
        <f t="shared" si="76"/>
        <v>13.839802021035272</v>
      </c>
      <c r="P2486" s="357">
        <v>30.031715280149285</v>
      </c>
      <c r="Q2486" s="356" t="s">
        <v>15063</v>
      </c>
    </row>
    <row r="2487" spans="1:17" x14ac:dyDescent="0.25">
      <c r="A2487" s="354">
        <v>2484</v>
      </c>
      <c r="B2487" s="355" t="s">
        <v>5252</v>
      </c>
      <c r="C2487" s="355" t="s">
        <v>14767</v>
      </c>
      <c r="D2487" s="355" t="s">
        <v>14775</v>
      </c>
      <c r="E2487" s="355" t="s">
        <v>14775</v>
      </c>
      <c r="F2487" s="356" t="s">
        <v>5948</v>
      </c>
      <c r="G2487" s="356" t="s">
        <v>5949</v>
      </c>
      <c r="H2487" s="356" t="s">
        <v>5950</v>
      </c>
      <c r="I2487" s="356" t="str">
        <f t="shared" si="77"/>
        <v>VOLVO_66F01-TAVAREKERE</v>
      </c>
      <c r="J2487" s="356" t="s">
        <v>5701</v>
      </c>
      <c r="K2487" s="356" t="s">
        <v>15063</v>
      </c>
      <c r="L2487" s="357">
        <v>0.87492000000000003</v>
      </c>
      <c r="M2487" s="357">
        <v>0.78671550000000001</v>
      </c>
      <c r="N2487" s="357">
        <v>0</v>
      </c>
      <c r="O2487" s="356">
        <f t="shared" si="76"/>
        <v>10.08143601700727</v>
      </c>
      <c r="P2487" s="357">
        <v>10.120960877092655</v>
      </c>
      <c r="Q2487" s="356" t="s">
        <v>15063</v>
      </c>
    </row>
    <row r="2488" spans="1:17" x14ac:dyDescent="0.25">
      <c r="A2488" s="354">
        <v>2485</v>
      </c>
      <c r="B2488" s="355" t="s">
        <v>5252</v>
      </c>
      <c r="C2488" s="355" t="s">
        <v>14767</v>
      </c>
      <c r="D2488" s="355" t="s">
        <v>14775</v>
      </c>
      <c r="E2488" s="355" t="s">
        <v>14775</v>
      </c>
      <c r="F2488" s="356" t="s">
        <v>5920</v>
      </c>
      <c r="G2488" s="356" t="s">
        <v>5923</v>
      </c>
      <c r="H2488" s="356" t="s">
        <v>5924</v>
      </c>
      <c r="I2488" s="356" t="str">
        <f t="shared" si="77"/>
        <v>PILAGUMPA_66F02-ATTIVATTA</v>
      </c>
      <c r="J2488" s="356" t="s">
        <v>5701</v>
      </c>
      <c r="K2488" s="356" t="s">
        <v>15063</v>
      </c>
      <c r="L2488" s="357">
        <v>0.62961</v>
      </c>
      <c r="M2488" s="357">
        <v>0.56700799999999996</v>
      </c>
      <c r="N2488" s="357">
        <v>0</v>
      </c>
      <c r="O2488" s="356">
        <f t="shared" si="76"/>
        <v>9.942980575276767</v>
      </c>
      <c r="P2488" s="357">
        <v>11.052473781397676</v>
      </c>
      <c r="Q2488" s="356" t="s">
        <v>15063</v>
      </c>
    </row>
    <row r="2489" spans="1:17" x14ac:dyDescent="0.25">
      <c r="A2489" s="354">
        <v>2486</v>
      </c>
      <c r="B2489" s="355" t="s">
        <v>5252</v>
      </c>
      <c r="C2489" s="355" t="s">
        <v>14767</v>
      </c>
      <c r="D2489" s="355" t="s">
        <v>14775</v>
      </c>
      <c r="E2489" s="355" t="s">
        <v>14775</v>
      </c>
      <c r="F2489" s="356" t="s">
        <v>5898</v>
      </c>
      <c r="G2489" s="356" t="s">
        <v>5902</v>
      </c>
      <c r="H2489" s="356" t="s">
        <v>5903</v>
      </c>
      <c r="I2489" s="356" t="str">
        <f t="shared" si="77"/>
        <v>JADIGENAHALLI_66F02-JADIGENAHALLI</v>
      </c>
      <c r="J2489" s="356" t="s">
        <v>5701</v>
      </c>
      <c r="K2489" s="356" t="s">
        <v>15063</v>
      </c>
      <c r="L2489" s="357">
        <v>0.71431999999999995</v>
      </c>
      <c r="M2489" s="357">
        <v>0.62723550000000006</v>
      </c>
      <c r="N2489" s="357">
        <v>0</v>
      </c>
      <c r="O2489" s="356">
        <f t="shared" si="76"/>
        <v>12.191244820248615</v>
      </c>
      <c r="P2489" s="357">
        <v>15.020534544834597</v>
      </c>
      <c r="Q2489" s="356" t="s">
        <v>15063</v>
      </c>
    </row>
    <row r="2490" spans="1:17" x14ac:dyDescent="0.25">
      <c r="A2490" s="354">
        <v>2487</v>
      </c>
      <c r="B2490" s="355" t="s">
        <v>5252</v>
      </c>
      <c r="C2490" s="355" t="s">
        <v>14767</v>
      </c>
      <c r="D2490" s="355" t="s">
        <v>14775</v>
      </c>
      <c r="E2490" s="355" t="s">
        <v>14775</v>
      </c>
      <c r="F2490" s="356" t="s">
        <v>5465</v>
      </c>
      <c r="G2490" s="356" t="s">
        <v>5866</v>
      </c>
      <c r="H2490" s="356" t="s">
        <v>5867</v>
      </c>
      <c r="I2490" s="356" t="str">
        <f t="shared" si="77"/>
        <v>HOSAKOTE_66F02-MAKANAHALLI</v>
      </c>
      <c r="J2490" s="356" t="s">
        <v>5701</v>
      </c>
      <c r="K2490" s="356" t="s">
        <v>15063</v>
      </c>
      <c r="L2490" s="357">
        <v>0.75675999999999988</v>
      </c>
      <c r="M2490" s="357">
        <v>0.66900400000000004</v>
      </c>
      <c r="N2490" s="357">
        <v>0</v>
      </c>
      <c r="O2490" s="356">
        <f t="shared" si="76"/>
        <v>11.596278873090524</v>
      </c>
      <c r="P2490" s="357">
        <v>12.029279945366056</v>
      </c>
      <c r="Q2490" s="356" t="s">
        <v>15063</v>
      </c>
    </row>
    <row r="2491" spans="1:17" x14ac:dyDescent="0.25">
      <c r="A2491" s="354">
        <v>2488</v>
      </c>
      <c r="B2491" s="355" t="s">
        <v>5252</v>
      </c>
      <c r="C2491" s="355" t="s">
        <v>14767</v>
      </c>
      <c r="D2491" s="355" t="s">
        <v>14775</v>
      </c>
      <c r="E2491" s="355" t="s">
        <v>14775</v>
      </c>
      <c r="F2491" s="356" t="s">
        <v>5948</v>
      </c>
      <c r="G2491" s="356" t="s">
        <v>5951</v>
      </c>
      <c r="H2491" s="356" t="s">
        <v>5952</v>
      </c>
      <c r="I2491" s="356" t="str">
        <f t="shared" si="77"/>
        <v>VOLVO_66F02-MUGABALA</v>
      </c>
      <c r="J2491" s="356" t="s">
        <v>5701</v>
      </c>
      <c r="K2491" s="356" t="s">
        <v>15063</v>
      </c>
      <c r="L2491" s="357">
        <v>0.63012000000000001</v>
      </c>
      <c r="M2491" s="357">
        <v>0.56076099999999995</v>
      </c>
      <c r="N2491" s="357">
        <v>0</v>
      </c>
      <c r="O2491" s="356">
        <f t="shared" si="76"/>
        <v>11.007268456801889</v>
      </c>
      <c r="P2491" s="357">
        <v>11.423954739580966</v>
      </c>
      <c r="Q2491" s="356" t="s">
        <v>15063</v>
      </c>
    </row>
    <row r="2492" spans="1:17" x14ac:dyDescent="0.25">
      <c r="A2492" s="354">
        <v>2489</v>
      </c>
      <c r="B2492" s="355" t="s">
        <v>5252</v>
      </c>
      <c r="C2492" s="355" t="s">
        <v>14767</v>
      </c>
      <c r="D2492" s="355" t="s">
        <v>14775</v>
      </c>
      <c r="E2492" s="355" t="s">
        <v>14775</v>
      </c>
      <c r="F2492" s="356" t="s">
        <v>5853</v>
      </c>
      <c r="G2492" s="356" t="s">
        <v>5856</v>
      </c>
      <c r="H2492" s="356" t="s">
        <v>5857</v>
      </c>
      <c r="I2492" s="356" t="str">
        <f t="shared" si="77"/>
        <v>DEVANGUNDI_66F02-SHIVANAPURA</v>
      </c>
      <c r="J2492" s="356" t="s">
        <v>5706</v>
      </c>
      <c r="K2492" s="356" t="s">
        <v>15063</v>
      </c>
      <c r="L2492" s="357">
        <v>2.123856</v>
      </c>
      <c r="M2492" s="357">
        <v>2.0186536200000003</v>
      </c>
      <c r="N2492" s="357">
        <v>0</v>
      </c>
      <c r="O2492" s="356">
        <f t="shared" si="76"/>
        <v>4.9533668949307161</v>
      </c>
      <c r="P2492" s="357">
        <v>32.393884660502806</v>
      </c>
      <c r="Q2492" s="356" t="s">
        <v>15063</v>
      </c>
    </row>
    <row r="2493" spans="1:17" x14ac:dyDescent="0.25">
      <c r="A2493" s="354">
        <v>2490</v>
      </c>
      <c r="B2493" s="355" t="s">
        <v>5252</v>
      </c>
      <c r="C2493" s="355" t="s">
        <v>14767</v>
      </c>
      <c r="D2493" s="355" t="s">
        <v>14775</v>
      </c>
      <c r="E2493" s="355" t="s">
        <v>14775</v>
      </c>
      <c r="F2493" s="356" t="s">
        <v>5898</v>
      </c>
      <c r="G2493" s="356" t="s">
        <v>5904</v>
      </c>
      <c r="H2493" s="356" t="s">
        <v>5905</v>
      </c>
      <c r="I2493" s="356" t="str">
        <f t="shared" si="77"/>
        <v>JADIGENAHALLI_66F03-INDUSTRIAL-AREA</v>
      </c>
      <c r="J2493" s="356" t="s">
        <v>2414</v>
      </c>
      <c r="K2493" s="356" t="s">
        <v>15063</v>
      </c>
      <c r="L2493" s="357">
        <v>2.7553400000000003</v>
      </c>
      <c r="M2493" s="357">
        <v>2.3690413320000001</v>
      </c>
      <c r="N2493" s="357">
        <v>0</v>
      </c>
      <c r="O2493" s="356">
        <f t="shared" si="76"/>
        <v>14.020000000000007</v>
      </c>
      <c r="P2493" s="357">
        <v>32.274035255038889</v>
      </c>
      <c r="Q2493" s="356" t="s">
        <v>15063</v>
      </c>
    </row>
    <row r="2494" spans="1:17" x14ac:dyDescent="0.25">
      <c r="A2494" s="354">
        <v>2491</v>
      </c>
      <c r="B2494" s="355" t="s">
        <v>5252</v>
      </c>
      <c r="C2494" s="355" t="s">
        <v>14767</v>
      </c>
      <c r="D2494" s="355" t="s">
        <v>14775</v>
      </c>
      <c r="E2494" s="355" t="s">
        <v>14775</v>
      </c>
      <c r="F2494" s="356" t="s">
        <v>5853</v>
      </c>
      <c r="G2494" s="356" t="s">
        <v>5858</v>
      </c>
      <c r="H2494" s="356" t="s">
        <v>5859</v>
      </c>
      <c r="I2494" s="356" t="str">
        <f t="shared" si="77"/>
        <v>DEVANGUNDI_66F03-K AREHALLI NJY</v>
      </c>
      <c r="J2494" s="356" t="s">
        <v>2432</v>
      </c>
      <c r="K2494" s="356" t="s">
        <v>15063</v>
      </c>
      <c r="L2494" s="357">
        <v>3.7048399999999999</v>
      </c>
      <c r="M2494" s="357">
        <v>3.6055104000000004</v>
      </c>
      <c r="N2494" s="357">
        <v>0</v>
      </c>
      <c r="O2494" s="356">
        <f t="shared" si="76"/>
        <v>2.6810766456850894</v>
      </c>
      <c r="P2494" s="357">
        <v>8.4253798787248702</v>
      </c>
      <c r="Q2494" s="356" t="s">
        <v>15063</v>
      </c>
    </row>
    <row r="2495" spans="1:17" x14ac:dyDescent="0.25">
      <c r="A2495" s="354">
        <v>2492</v>
      </c>
      <c r="B2495" s="355" t="s">
        <v>5252</v>
      </c>
      <c r="C2495" s="355" t="s">
        <v>14767</v>
      </c>
      <c r="D2495" s="355" t="s">
        <v>14775</v>
      </c>
      <c r="E2495" s="355" t="s">
        <v>14775</v>
      </c>
      <c r="F2495" s="356" t="s">
        <v>3456</v>
      </c>
      <c r="G2495" s="356" t="s">
        <v>5633</v>
      </c>
      <c r="H2495" s="356" t="s">
        <v>5634</v>
      </c>
      <c r="I2495" s="356" t="str">
        <f t="shared" si="77"/>
        <v>KADUGODI_66F03-MUTHSANDRA</v>
      </c>
      <c r="J2495" s="356" t="s">
        <v>2405</v>
      </c>
      <c r="K2495" s="356" t="s">
        <v>15063</v>
      </c>
      <c r="L2495" s="357">
        <v>3.349081</v>
      </c>
      <c r="M2495" s="357">
        <v>3.2649217799999999</v>
      </c>
      <c r="N2495" s="357">
        <v>0</v>
      </c>
      <c r="O2495" s="356">
        <f t="shared" si="76"/>
        <v>2.5129048834590768</v>
      </c>
      <c r="P2495" s="357">
        <v>11.152754991082926</v>
      </c>
      <c r="Q2495" s="356" t="s">
        <v>15063</v>
      </c>
    </row>
    <row r="2496" spans="1:17" x14ac:dyDescent="0.25">
      <c r="A2496" s="354">
        <v>2493</v>
      </c>
      <c r="B2496" s="355" t="s">
        <v>5252</v>
      </c>
      <c r="C2496" s="355" t="s">
        <v>14767</v>
      </c>
      <c r="D2496" s="355" t="s">
        <v>14775</v>
      </c>
      <c r="E2496" s="355" t="s">
        <v>14775</v>
      </c>
      <c r="F2496" s="356" t="s">
        <v>5920</v>
      </c>
      <c r="G2496" s="356" t="s">
        <v>5925</v>
      </c>
      <c r="H2496" s="356" t="s">
        <v>5926</v>
      </c>
      <c r="I2496" s="356" t="str">
        <f t="shared" si="77"/>
        <v>PILAGUMPA_66F03-VIVEK-AGRO-FOOD</v>
      </c>
      <c r="J2496" s="356" t="s">
        <v>2414</v>
      </c>
      <c r="K2496" s="356" t="s">
        <v>15063</v>
      </c>
      <c r="L2496" s="357">
        <v>6.5151900000000005</v>
      </c>
      <c r="M2496" s="357">
        <v>5.8876444999999995</v>
      </c>
      <c r="N2496" s="357">
        <v>0</v>
      </c>
      <c r="O2496" s="356">
        <f t="shared" si="76"/>
        <v>9.6320368247127242</v>
      </c>
      <c r="P2496" s="357">
        <v>9.6320368247127082</v>
      </c>
      <c r="Q2496" s="356" t="s">
        <v>15063</v>
      </c>
    </row>
    <row r="2497" spans="1:17" x14ac:dyDescent="0.25">
      <c r="A2497" s="354">
        <v>2494</v>
      </c>
      <c r="B2497" s="355" t="s">
        <v>5252</v>
      </c>
      <c r="C2497" s="355" t="s">
        <v>14767</v>
      </c>
      <c r="D2497" s="355" t="s">
        <v>14775</v>
      </c>
      <c r="E2497" s="355" t="s">
        <v>14775</v>
      </c>
      <c r="F2497" s="356" t="s">
        <v>5948</v>
      </c>
      <c r="G2497" s="356" t="s">
        <v>5953</v>
      </c>
      <c r="H2497" s="356" t="s">
        <v>5954</v>
      </c>
      <c r="I2497" s="356" t="str">
        <f t="shared" si="77"/>
        <v>VOLVO_66F03-YELACHAHALLI</v>
      </c>
      <c r="J2497" s="356" t="s">
        <v>5701</v>
      </c>
      <c r="K2497" s="356" t="s">
        <v>15063</v>
      </c>
      <c r="L2497" s="357">
        <v>1.16652</v>
      </c>
      <c r="M2497" s="357">
        <v>1.0494589999999999</v>
      </c>
      <c r="N2497" s="357">
        <v>0</v>
      </c>
      <c r="O2497" s="356">
        <f t="shared" si="76"/>
        <v>10.035061550594939</v>
      </c>
      <c r="P2497" s="357">
        <v>10.035061550594925</v>
      </c>
      <c r="Q2497" s="356" t="s">
        <v>15063</v>
      </c>
    </row>
    <row r="2498" spans="1:17" x14ac:dyDescent="0.25">
      <c r="A2498" s="354">
        <v>2495</v>
      </c>
      <c r="B2498" s="355" t="s">
        <v>5252</v>
      </c>
      <c r="C2498" s="355" t="s">
        <v>14767</v>
      </c>
      <c r="D2498" s="355" t="s">
        <v>14775</v>
      </c>
      <c r="E2498" s="355" t="s">
        <v>14775</v>
      </c>
      <c r="F2498" s="356" t="s">
        <v>3456</v>
      </c>
      <c r="G2498" s="356" t="s">
        <v>5635</v>
      </c>
      <c r="H2498" s="356" t="s">
        <v>5636</v>
      </c>
      <c r="I2498" s="356" t="str">
        <f t="shared" si="77"/>
        <v>KADUGODI_66F04-DEVANAGUNDI</v>
      </c>
      <c r="J2498" s="356" t="s">
        <v>2405</v>
      </c>
      <c r="K2498" s="356" t="s">
        <v>15063</v>
      </c>
      <c r="L2498" s="357">
        <v>1.5538000000000001</v>
      </c>
      <c r="M2498" s="357">
        <v>1.34807688</v>
      </c>
      <c r="N2498" s="357">
        <v>0</v>
      </c>
      <c r="O2498" s="356">
        <f t="shared" si="76"/>
        <v>13.240000000000002</v>
      </c>
      <c r="P2498" s="357">
        <v>13.239999999999997</v>
      </c>
      <c r="Q2498" s="356" t="s">
        <v>15063</v>
      </c>
    </row>
    <row r="2499" spans="1:17" x14ac:dyDescent="0.25">
      <c r="A2499" s="354">
        <v>2496</v>
      </c>
      <c r="B2499" s="355" t="s">
        <v>5252</v>
      </c>
      <c r="C2499" s="355" t="s">
        <v>14767</v>
      </c>
      <c r="D2499" s="355" t="s">
        <v>14775</v>
      </c>
      <c r="E2499" s="355" t="s">
        <v>14775</v>
      </c>
      <c r="F2499" s="356" t="s">
        <v>5465</v>
      </c>
      <c r="G2499" s="356" t="s">
        <v>5868</v>
      </c>
      <c r="H2499" s="356" t="s">
        <v>5869</v>
      </c>
      <c r="I2499" s="356" t="str">
        <f t="shared" si="77"/>
        <v>HOSAKOTE_66F04-GATTIGANABBE</v>
      </c>
      <c r="J2499" s="356" t="s">
        <v>5701</v>
      </c>
      <c r="K2499" s="356" t="s">
        <v>15063</v>
      </c>
      <c r="L2499" s="357">
        <v>0.53140000000000009</v>
      </c>
      <c r="M2499" s="357">
        <v>0.471225</v>
      </c>
      <c r="N2499" s="357">
        <v>0</v>
      </c>
      <c r="O2499" s="356">
        <f t="shared" si="76"/>
        <v>11.323861497930011</v>
      </c>
      <c r="P2499" s="357">
        <v>12.564096702742622</v>
      </c>
      <c r="Q2499" s="356" t="s">
        <v>15063</v>
      </c>
    </row>
    <row r="2500" spans="1:17" x14ac:dyDescent="0.25">
      <c r="A2500" s="354">
        <v>2497</v>
      </c>
      <c r="B2500" s="355" t="s">
        <v>5252</v>
      </c>
      <c r="C2500" s="355" t="s">
        <v>14767</v>
      </c>
      <c r="D2500" s="355" t="s">
        <v>14775</v>
      </c>
      <c r="E2500" s="355" t="s">
        <v>14775</v>
      </c>
      <c r="F2500" s="356" t="s">
        <v>5920</v>
      </c>
      <c r="G2500" s="356" t="s">
        <v>5927</v>
      </c>
      <c r="H2500" s="356" t="s">
        <v>5486</v>
      </c>
      <c r="I2500" s="356" t="str">
        <f t="shared" si="77"/>
        <v>PILAGUMPA_66F04-INDUSTRIAL-AREA</v>
      </c>
      <c r="J2500" s="356" t="s">
        <v>2414</v>
      </c>
      <c r="K2500" s="356" t="s">
        <v>15063</v>
      </c>
      <c r="L2500" s="357">
        <v>4.07517</v>
      </c>
      <c r="M2500" s="357">
        <v>3.8739650000000001</v>
      </c>
      <c r="N2500" s="357">
        <v>0</v>
      </c>
      <c r="O2500" s="356">
        <f t="shared" ref="O2500:O2563" si="78">((L2500-N2500)-M2500)/(L2500-N2500)*100</f>
        <v>4.9373400373481324</v>
      </c>
      <c r="P2500" s="357">
        <v>6.7414075525809469</v>
      </c>
      <c r="Q2500" s="356" t="s">
        <v>15063</v>
      </c>
    </row>
    <row r="2501" spans="1:17" x14ac:dyDescent="0.25">
      <c r="A2501" s="354">
        <v>2498</v>
      </c>
      <c r="B2501" s="355" t="s">
        <v>5252</v>
      </c>
      <c r="C2501" s="355" t="s">
        <v>14767</v>
      </c>
      <c r="D2501" s="355" t="s">
        <v>14775</v>
      </c>
      <c r="E2501" s="355" t="s">
        <v>14775</v>
      </c>
      <c r="F2501" s="356" t="s">
        <v>5898</v>
      </c>
      <c r="G2501" s="356" t="s">
        <v>5906</v>
      </c>
      <c r="H2501" s="356" t="s">
        <v>5907</v>
      </c>
      <c r="I2501" s="356" t="str">
        <f t="shared" ref="I2501:I2564" si="79">F2501&amp;H2501</f>
        <v>JADIGENAHALLI_66F04-IOC</v>
      </c>
      <c r="J2501" s="356" t="s">
        <v>2414</v>
      </c>
      <c r="K2501" s="356" t="s">
        <v>15063</v>
      </c>
      <c r="L2501" s="357">
        <v>2.6930399999999999</v>
      </c>
      <c r="M2501" s="357">
        <v>2.3146614999999997</v>
      </c>
      <c r="N2501" s="357">
        <v>0</v>
      </c>
      <c r="O2501" s="356">
        <f t="shared" si="78"/>
        <v>14.050236906989877</v>
      </c>
      <c r="P2501" s="357">
        <v>14.050236906989888</v>
      </c>
      <c r="Q2501" s="356" t="s">
        <v>15063</v>
      </c>
    </row>
    <row r="2502" spans="1:17" x14ac:dyDescent="0.25">
      <c r="A2502" s="354">
        <v>2499</v>
      </c>
      <c r="B2502" s="355" t="s">
        <v>5252</v>
      </c>
      <c r="C2502" s="355" t="s">
        <v>14767</v>
      </c>
      <c r="D2502" s="355" t="s">
        <v>14775</v>
      </c>
      <c r="E2502" s="355" t="s">
        <v>14775</v>
      </c>
      <c r="F2502" s="356" t="s">
        <v>5948</v>
      </c>
      <c r="G2502" s="356" t="s">
        <v>5955</v>
      </c>
      <c r="H2502" s="356" t="s">
        <v>5956</v>
      </c>
      <c r="I2502" s="356" t="str">
        <f t="shared" si="79"/>
        <v>VOLVO_66F04-MYLAPURA</v>
      </c>
      <c r="J2502" s="356" t="s">
        <v>5706</v>
      </c>
      <c r="K2502" s="356" t="s">
        <v>15063</v>
      </c>
      <c r="L2502" s="357">
        <v>1.5737399999999999</v>
      </c>
      <c r="M2502" s="357">
        <v>1.38360405</v>
      </c>
      <c r="N2502" s="357">
        <v>0</v>
      </c>
      <c r="O2502" s="356">
        <f t="shared" si="78"/>
        <v>12.081789240916539</v>
      </c>
      <c r="P2502" s="357">
        <v>42.261927980530857</v>
      </c>
      <c r="Q2502" s="356" t="s">
        <v>15063</v>
      </c>
    </row>
    <row r="2503" spans="1:17" x14ac:dyDescent="0.25">
      <c r="A2503" s="354">
        <v>2500</v>
      </c>
      <c r="B2503" s="355" t="s">
        <v>5252</v>
      </c>
      <c r="C2503" s="355" t="s">
        <v>14767</v>
      </c>
      <c r="D2503" s="355" t="s">
        <v>14775</v>
      </c>
      <c r="E2503" s="355" t="s">
        <v>14775</v>
      </c>
      <c r="F2503" s="356" t="s">
        <v>5920</v>
      </c>
      <c r="G2503" s="356" t="s">
        <v>5928</v>
      </c>
      <c r="H2503" s="356" t="s">
        <v>5929</v>
      </c>
      <c r="I2503" s="356" t="str">
        <f t="shared" si="79"/>
        <v>PILAGUMPA_66F05 K.SATHYAWARA</v>
      </c>
      <c r="J2503" s="356" t="s">
        <v>5706</v>
      </c>
      <c r="K2503" s="356" t="s">
        <v>15063</v>
      </c>
      <c r="L2503" s="357">
        <v>2.4803099999999998</v>
      </c>
      <c r="M2503" s="357">
        <v>2.1524361999999999</v>
      </c>
      <c r="N2503" s="357">
        <v>0</v>
      </c>
      <c r="O2503" s="356">
        <f t="shared" si="78"/>
        <v>13.219065358765633</v>
      </c>
      <c r="P2503" s="357">
        <v>74.105640647812351</v>
      </c>
      <c r="Q2503" s="356" t="s">
        <v>15063</v>
      </c>
    </row>
    <row r="2504" spans="1:17" x14ac:dyDescent="0.25">
      <c r="A2504" s="354">
        <v>2501</v>
      </c>
      <c r="B2504" s="355" t="s">
        <v>5252</v>
      </c>
      <c r="C2504" s="355" t="s">
        <v>14767</v>
      </c>
      <c r="D2504" s="355" t="s">
        <v>14775</v>
      </c>
      <c r="E2504" s="355" t="s">
        <v>14775</v>
      </c>
      <c r="F2504" s="356" t="s">
        <v>5898</v>
      </c>
      <c r="G2504" s="356" t="s">
        <v>5908</v>
      </c>
      <c r="H2504" s="356" t="s">
        <v>5909</v>
      </c>
      <c r="I2504" s="356" t="str">
        <f t="shared" si="79"/>
        <v>JADIGENAHALLI_66F05-DEVANAGUNDI-CROSS</v>
      </c>
      <c r="J2504" s="356" t="s">
        <v>5701</v>
      </c>
      <c r="K2504" s="356" t="s">
        <v>15063</v>
      </c>
      <c r="L2504" s="357">
        <v>0.32350699999999999</v>
      </c>
      <c r="M2504" s="357">
        <v>0.290000085982</v>
      </c>
      <c r="N2504" s="357">
        <v>0</v>
      </c>
      <c r="O2504" s="356">
        <f t="shared" si="78"/>
        <v>10.357399999999997</v>
      </c>
      <c r="P2504" s="357">
        <v>11.116266109497575</v>
      </c>
      <c r="Q2504" s="356" t="s">
        <v>15063</v>
      </c>
    </row>
    <row r="2505" spans="1:17" x14ac:dyDescent="0.25">
      <c r="A2505" s="354">
        <v>2502</v>
      </c>
      <c r="B2505" s="355" t="s">
        <v>5252</v>
      </c>
      <c r="C2505" s="355" t="s">
        <v>14767</v>
      </c>
      <c r="D2505" s="355" t="s">
        <v>14775</v>
      </c>
      <c r="E2505" s="355" t="s">
        <v>14775</v>
      </c>
      <c r="F2505" s="356" t="s">
        <v>5948</v>
      </c>
      <c r="G2505" s="356" t="s">
        <v>5957</v>
      </c>
      <c r="H2505" s="356" t="s">
        <v>5958</v>
      </c>
      <c r="I2505" s="356" t="str">
        <f t="shared" si="79"/>
        <v>VOLVO_66F05-INDUSTRIAL</v>
      </c>
      <c r="J2505" s="356" t="s">
        <v>2414</v>
      </c>
      <c r="K2505" s="356" t="s">
        <v>15063</v>
      </c>
      <c r="L2505" s="357">
        <v>0.8224800000000001</v>
      </c>
      <c r="M2505" s="357">
        <v>0.71279982456000002</v>
      </c>
      <c r="N2505" s="357">
        <v>0</v>
      </c>
      <c r="O2505" s="356">
        <f t="shared" si="78"/>
        <v>13.335300000000009</v>
      </c>
      <c r="P2505" s="357">
        <v>31.167822895770335</v>
      </c>
      <c r="Q2505" s="356" t="s">
        <v>15063</v>
      </c>
    </row>
    <row r="2506" spans="1:17" x14ac:dyDescent="0.25">
      <c r="A2506" s="354">
        <v>2503</v>
      </c>
      <c r="B2506" s="355" t="s">
        <v>5252</v>
      </c>
      <c r="C2506" s="355" t="s">
        <v>14767</v>
      </c>
      <c r="D2506" s="355" t="s">
        <v>14775</v>
      </c>
      <c r="E2506" s="355" t="s">
        <v>14775</v>
      </c>
      <c r="F2506" s="356" t="s">
        <v>5465</v>
      </c>
      <c r="G2506" s="356" t="s">
        <v>5870</v>
      </c>
      <c r="H2506" s="356" t="s">
        <v>5871</v>
      </c>
      <c r="I2506" s="356" t="str">
        <f t="shared" si="79"/>
        <v>HOSAKOTE_66F05-INDUSTRIAL_H</v>
      </c>
      <c r="J2506" s="356" t="s">
        <v>2425</v>
      </c>
      <c r="K2506" s="356" t="s">
        <v>15063</v>
      </c>
      <c r="L2506" s="357">
        <v>5.1376799999999996</v>
      </c>
      <c r="M2506" s="357">
        <v>4.4046871944000001</v>
      </c>
      <c r="N2506" s="357">
        <v>0</v>
      </c>
      <c r="O2506" s="356">
        <f t="shared" si="78"/>
        <v>14.266999999999991</v>
      </c>
      <c r="P2506" s="357">
        <v>16.207395565605097</v>
      </c>
      <c r="Q2506" s="356" t="s">
        <v>15063</v>
      </c>
    </row>
    <row r="2507" spans="1:17" x14ac:dyDescent="0.25">
      <c r="A2507" s="354">
        <v>2504</v>
      </c>
      <c r="B2507" s="355" t="s">
        <v>5252</v>
      </c>
      <c r="C2507" s="355" t="s">
        <v>14767</v>
      </c>
      <c r="D2507" s="355" t="s">
        <v>14775</v>
      </c>
      <c r="E2507" s="355" t="s">
        <v>14775</v>
      </c>
      <c r="F2507" s="356" t="s">
        <v>5465</v>
      </c>
      <c r="G2507" s="356" t="s">
        <v>5872</v>
      </c>
      <c r="H2507" s="356" t="s">
        <v>5873</v>
      </c>
      <c r="I2507" s="356" t="str">
        <f t="shared" si="79"/>
        <v>HOSAKOTE_66F06-BPL</v>
      </c>
      <c r="J2507" s="356" t="s">
        <v>2414</v>
      </c>
      <c r="K2507" s="356" t="s">
        <v>15063</v>
      </c>
      <c r="L2507" s="357">
        <v>1.5368800000000002</v>
      </c>
      <c r="M2507" s="357">
        <v>1.3075293000000001</v>
      </c>
      <c r="N2507" s="357">
        <v>0</v>
      </c>
      <c r="O2507" s="356">
        <f t="shared" si="78"/>
        <v>14.923136484305871</v>
      </c>
      <c r="P2507" s="357">
        <v>21.284326483665751</v>
      </c>
      <c r="Q2507" s="356" t="s">
        <v>15063</v>
      </c>
    </row>
    <row r="2508" spans="1:17" x14ac:dyDescent="0.25">
      <c r="A2508" s="354">
        <v>2505</v>
      </c>
      <c r="B2508" s="355" t="s">
        <v>5252</v>
      </c>
      <c r="C2508" s="355" t="s">
        <v>14767</v>
      </c>
      <c r="D2508" s="355" t="s">
        <v>14775</v>
      </c>
      <c r="E2508" s="355" t="s">
        <v>14775</v>
      </c>
      <c r="F2508" s="356" t="s">
        <v>5948</v>
      </c>
      <c r="G2508" s="356" t="s">
        <v>5959</v>
      </c>
      <c r="H2508" s="356" t="s">
        <v>5960</v>
      </c>
      <c r="I2508" s="356" t="str">
        <f t="shared" si="79"/>
        <v>VOLVO_66F06-GOOGUTTAHALLI</v>
      </c>
      <c r="J2508" s="356" t="s">
        <v>5701</v>
      </c>
      <c r="K2508" s="356" t="s">
        <v>15063</v>
      </c>
      <c r="L2508" s="357">
        <v>0.56775999999999993</v>
      </c>
      <c r="M2508" s="357">
        <v>0.51235529999999996</v>
      </c>
      <c r="N2508" s="357">
        <v>0</v>
      </c>
      <c r="O2508" s="356">
        <f t="shared" si="78"/>
        <v>9.7584718895307851</v>
      </c>
      <c r="P2508" s="357">
        <v>14.615559745810048</v>
      </c>
      <c r="Q2508" s="356" t="s">
        <v>15063</v>
      </c>
    </row>
    <row r="2509" spans="1:17" x14ac:dyDescent="0.25">
      <c r="A2509" s="354">
        <v>2506</v>
      </c>
      <c r="B2509" s="355" t="s">
        <v>5252</v>
      </c>
      <c r="C2509" s="355" t="s">
        <v>14767</v>
      </c>
      <c r="D2509" s="355" t="s">
        <v>14775</v>
      </c>
      <c r="E2509" s="355" t="s">
        <v>14775</v>
      </c>
      <c r="F2509" s="356" t="s">
        <v>5920</v>
      </c>
      <c r="G2509" s="356" t="s">
        <v>5930</v>
      </c>
      <c r="H2509" s="356" t="s">
        <v>5931</v>
      </c>
      <c r="I2509" s="356" t="str">
        <f t="shared" si="79"/>
        <v>PILAGUMPA_66F06-MILK-DIARY</v>
      </c>
      <c r="J2509" s="356" t="s">
        <v>2414</v>
      </c>
      <c r="K2509" s="356" t="s">
        <v>15063</v>
      </c>
      <c r="L2509" s="357">
        <v>2.7798600000000002</v>
      </c>
      <c r="M2509" s="357">
        <v>2.6142214999999998</v>
      </c>
      <c r="N2509" s="357">
        <v>0</v>
      </c>
      <c r="O2509" s="356">
        <f t="shared" si="78"/>
        <v>5.958519493787473</v>
      </c>
      <c r="P2509" s="357">
        <v>5.9585194937874846</v>
      </c>
      <c r="Q2509" s="356" t="s">
        <v>15063</v>
      </c>
    </row>
    <row r="2510" spans="1:17" x14ac:dyDescent="0.25">
      <c r="A2510" s="354">
        <v>2507</v>
      </c>
      <c r="B2510" s="355" t="s">
        <v>5252</v>
      </c>
      <c r="C2510" s="355" t="s">
        <v>14767</v>
      </c>
      <c r="D2510" s="355" t="s">
        <v>14775</v>
      </c>
      <c r="E2510" s="355" t="s">
        <v>14775</v>
      </c>
      <c r="F2510" s="356" t="s">
        <v>5853</v>
      </c>
      <c r="G2510" s="356" t="s">
        <v>5860</v>
      </c>
      <c r="H2510" s="356" t="s">
        <v>5861</v>
      </c>
      <c r="I2510" s="356" t="str">
        <f t="shared" si="79"/>
        <v>DEVANGUNDI_66F06-NARAYANAKERE</v>
      </c>
      <c r="J2510" s="356" t="s">
        <v>2414</v>
      </c>
      <c r="K2510" s="356" t="s">
        <v>15063</v>
      </c>
      <c r="L2510" s="357">
        <v>2.679192</v>
      </c>
      <c r="M2510" s="357">
        <v>2.3601002328000003</v>
      </c>
      <c r="N2510" s="357">
        <v>0</v>
      </c>
      <c r="O2510" s="356">
        <f t="shared" si="78"/>
        <v>11.909999999999991</v>
      </c>
      <c r="P2510" s="357">
        <v>15.650880906419406</v>
      </c>
      <c r="Q2510" s="356" t="s">
        <v>15063</v>
      </c>
    </row>
    <row r="2511" spans="1:17" x14ac:dyDescent="0.25">
      <c r="A2511" s="354">
        <v>2508</v>
      </c>
      <c r="B2511" s="355" t="s">
        <v>5252</v>
      </c>
      <c r="C2511" s="355" t="s">
        <v>14767</v>
      </c>
      <c r="D2511" s="355" t="s">
        <v>14775</v>
      </c>
      <c r="E2511" s="355" t="s">
        <v>14775</v>
      </c>
      <c r="F2511" s="356" t="s">
        <v>5465</v>
      </c>
      <c r="G2511" s="356" t="s">
        <v>5874</v>
      </c>
      <c r="H2511" s="356" t="s">
        <v>5875</v>
      </c>
      <c r="I2511" s="356" t="str">
        <f t="shared" si="79"/>
        <v>HOSAKOTE_66F07-CIPLA</v>
      </c>
      <c r="J2511" s="356" t="s">
        <v>2414</v>
      </c>
      <c r="K2511" s="356" t="s">
        <v>15063</v>
      </c>
      <c r="L2511" s="357">
        <v>4.0620799999999999</v>
      </c>
      <c r="M2511" s="357">
        <v>3.4981983027199997</v>
      </c>
      <c r="N2511" s="357">
        <v>0</v>
      </c>
      <c r="O2511" s="356">
        <f t="shared" si="78"/>
        <v>13.881600000000008</v>
      </c>
      <c r="P2511" s="357">
        <v>15.087355685229253</v>
      </c>
      <c r="Q2511" s="356" t="s">
        <v>15063</v>
      </c>
    </row>
    <row r="2512" spans="1:17" x14ac:dyDescent="0.25">
      <c r="A2512" s="354">
        <v>2509</v>
      </c>
      <c r="B2512" s="355" t="s">
        <v>5252</v>
      </c>
      <c r="C2512" s="355" t="s">
        <v>14767</v>
      </c>
      <c r="D2512" s="355" t="s">
        <v>14775</v>
      </c>
      <c r="E2512" s="355" t="s">
        <v>14775</v>
      </c>
      <c r="F2512" s="356" t="s">
        <v>5920</v>
      </c>
      <c r="G2512" s="356" t="s">
        <v>5932</v>
      </c>
      <c r="H2512" s="356" t="s">
        <v>5933</v>
      </c>
      <c r="I2512" s="356" t="str">
        <f t="shared" si="79"/>
        <v>PILAGUMPA_66F07-DODDAHULLURU</v>
      </c>
      <c r="J2512" s="356" t="s">
        <v>5701</v>
      </c>
      <c r="K2512" s="356" t="s">
        <v>15063</v>
      </c>
      <c r="L2512" s="357">
        <v>1.4240400000000002</v>
      </c>
      <c r="M2512" s="357">
        <v>1.2605615000000001</v>
      </c>
      <c r="N2512" s="357">
        <v>0</v>
      </c>
      <c r="O2512" s="356">
        <f t="shared" si="78"/>
        <v>11.47990927221146</v>
      </c>
      <c r="P2512" s="357">
        <v>13.10350427318232</v>
      </c>
      <c r="Q2512" s="356" t="s">
        <v>15063</v>
      </c>
    </row>
    <row r="2513" spans="1:17" x14ac:dyDescent="0.25">
      <c r="A2513" s="354">
        <v>2510</v>
      </c>
      <c r="B2513" s="355" t="s">
        <v>5252</v>
      </c>
      <c r="C2513" s="355" t="s">
        <v>14767</v>
      </c>
      <c r="D2513" s="355" t="s">
        <v>14775</v>
      </c>
      <c r="E2513" s="355" t="s">
        <v>14775</v>
      </c>
      <c r="F2513" s="356" t="s">
        <v>5853</v>
      </c>
      <c r="G2513" s="356" t="s">
        <v>5862</v>
      </c>
      <c r="H2513" s="356" t="s">
        <v>5863</v>
      </c>
      <c r="I2513" s="356" t="str">
        <f t="shared" si="79"/>
        <v>DEVANGUNDI_66F07-ITC</v>
      </c>
      <c r="J2513" s="356" t="s">
        <v>2414</v>
      </c>
      <c r="K2513" s="356" t="s">
        <v>15063</v>
      </c>
      <c r="L2513" s="357">
        <v>2.4558599999999999</v>
      </c>
      <c r="M2513" s="357">
        <v>2.3044709999999999</v>
      </c>
      <c r="N2513" s="357">
        <v>0</v>
      </c>
      <c r="O2513" s="356">
        <f t="shared" si="78"/>
        <v>6.1643986220712907</v>
      </c>
      <c r="P2513" s="357">
        <v>6.1643986220712987</v>
      </c>
      <c r="Q2513" s="356" t="s">
        <v>15063</v>
      </c>
    </row>
    <row r="2514" spans="1:17" x14ac:dyDescent="0.25">
      <c r="A2514" s="354">
        <v>2511</v>
      </c>
      <c r="B2514" s="355" t="s">
        <v>5252</v>
      </c>
      <c r="C2514" s="355" t="s">
        <v>14767</v>
      </c>
      <c r="D2514" s="355" t="s">
        <v>14775</v>
      </c>
      <c r="E2514" s="355" t="s">
        <v>14775</v>
      </c>
      <c r="F2514" s="356" t="s">
        <v>5898</v>
      </c>
      <c r="G2514" s="356" t="s">
        <v>5910</v>
      </c>
      <c r="H2514" s="356" t="s">
        <v>5911</v>
      </c>
      <c r="I2514" s="356" t="str">
        <f t="shared" si="79"/>
        <v>JADIGENAHALLI_66F07-NALLALA</v>
      </c>
      <c r="J2514" s="356" t="s">
        <v>5701</v>
      </c>
      <c r="K2514" s="356" t="s">
        <v>15063</v>
      </c>
      <c r="L2514" s="357">
        <v>0.28597299999999998</v>
      </c>
      <c r="M2514" s="357">
        <v>0.25713999999999998</v>
      </c>
      <c r="N2514" s="357">
        <v>0</v>
      </c>
      <c r="O2514" s="356">
        <f t="shared" si="78"/>
        <v>10.082420368356452</v>
      </c>
      <c r="P2514" s="357">
        <v>10.082420368356448</v>
      </c>
      <c r="Q2514" s="356" t="s">
        <v>15063</v>
      </c>
    </row>
    <row r="2515" spans="1:17" x14ac:dyDescent="0.25">
      <c r="A2515" s="354">
        <v>2512</v>
      </c>
      <c r="B2515" s="355" t="s">
        <v>5252</v>
      </c>
      <c r="C2515" s="355" t="s">
        <v>14767</v>
      </c>
      <c r="D2515" s="355" t="s">
        <v>14775</v>
      </c>
      <c r="E2515" s="355" t="s">
        <v>14775</v>
      </c>
      <c r="F2515" s="356" t="s">
        <v>5948</v>
      </c>
      <c r="G2515" s="356" t="s">
        <v>5961</v>
      </c>
      <c r="H2515" s="356" t="s">
        <v>5962</v>
      </c>
      <c r="I2515" s="356" t="str">
        <f t="shared" si="79"/>
        <v>VOLVO_66F07-VOLVO</v>
      </c>
      <c r="J2515" s="356" t="s">
        <v>2414</v>
      </c>
      <c r="K2515" s="356" t="s">
        <v>15063</v>
      </c>
      <c r="L2515" s="357">
        <v>0.74124000000000001</v>
      </c>
      <c r="M2515" s="357">
        <v>0.74312500000000004</v>
      </c>
      <c r="N2515" s="357">
        <v>0</v>
      </c>
      <c r="O2515" s="356">
        <f t="shared" si="78"/>
        <v>-0.25430359937402536</v>
      </c>
      <c r="P2515" s="357">
        <v>-0.25430359937401725</v>
      </c>
      <c r="Q2515" s="356" t="s">
        <v>15063</v>
      </c>
    </row>
    <row r="2516" spans="1:17" x14ac:dyDescent="0.25">
      <c r="A2516" s="354">
        <v>2513</v>
      </c>
      <c r="B2516" s="355" t="s">
        <v>5252</v>
      </c>
      <c r="C2516" s="355" t="s">
        <v>14767</v>
      </c>
      <c r="D2516" s="355" t="s">
        <v>14775</v>
      </c>
      <c r="E2516" s="355" t="s">
        <v>14775</v>
      </c>
      <c r="F2516" s="356" t="s">
        <v>5920</v>
      </c>
      <c r="G2516" s="356" t="s">
        <v>5934</v>
      </c>
      <c r="H2516" s="356" t="s">
        <v>5935</v>
      </c>
      <c r="I2516" s="356" t="str">
        <f t="shared" si="79"/>
        <v>PILAGUMPA_66F08 KORATI</v>
      </c>
      <c r="J2516" s="356" t="s">
        <v>5701</v>
      </c>
      <c r="K2516" s="356" t="s">
        <v>15063</v>
      </c>
      <c r="L2516" s="357">
        <v>0.48936000000000002</v>
      </c>
      <c r="M2516" s="357">
        <v>0.43966</v>
      </c>
      <c r="N2516" s="357">
        <v>0</v>
      </c>
      <c r="O2516" s="356">
        <f t="shared" si="78"/>
        <v>10.156122282164464</v>
      </c>
      <c r="P2516" s="357">
        <v>10.156122282164471</v>
      </c>
      <c r="Q2516" s="356" t="s">
        <v>15063</v>
      </c>
    </row>
    <row r="2517" spans="1:17" x14ac:dyDescent="0.25">
      <c r="A2517" s="354">
        <v>2514</v>
      </c>
      <c r="B2517" s="355" t="s">
        <v>5252</v>
      </c>
      <c r="C2517" s="355" t="s">
        <v>14767</v>
      </c>
      <c r="D2517" s="355" t="s">
        <v>14775</v>
      </c>
      <c r="E2517" s="355" t="s">
        <v>14775</v>
      </c>
      <c r="F2517" s="356" t="s">
        <v>5465</v>
      </c>
      <c r="G2517" s="356" t="s">
        <v>5876</v>
      </c>
      <c r="H2517" s="356" t="s">
        <v>5877</v>
      </c>
      <c r="I2517" s="356" t="str">
        <f t="shared" si="79"/>
        <v>HOSAKOTE_66F08-DASARAHALLI</v>
      </c>
      <c r="J2517" s="356" t="s">
        <v>5701</v>
      </c>
      <c r="K2517" s="356" t="s">
        <v>15063</v>
      </c>
      <c r="L2517" s="357">
        <v>0</v>
      </c>
      <c r="M2517" s="357">
        <v>0</v>
      </c>
      <c r="N2517" s="357">
        <v>0</v>
      </c>
      <c r="O2517" s="356" t="e">
        <f t="shared" si="78"/>
        <v>#DIV/0!</v>
      </c>
      <c r="P2517" s="357" t="e">
        <v>#DIV/0!</v>
      </c>
      <c r="Q2517" s="356" t="s">
        <v>15063</v>
      </c>
    </row>
    <row r="2518" spans="1:17" x14ac:dyDescent="0.25">
      <c r="A2518" s="354">
        <v>2515</v>
      </c>
      <c r="B2518" s="355" t="s">
        <v>5252</v>
      </c>
      <c r="C2518" s="355" t="s">
        <v>14767</v>
      </c>
      <c r="D2518" s="355" t="s">
        <v>14775</v>
      </c>
      <c r="E2518" s="355" t="s">
        <v>14775</v>
      </c>
      <c r="F2518" s="356" t="s">
        <v>5948</v>
      </c>
      <c r="G2518" s="356" t="s">
        <v>5963</v>
      </c>
      <c r="H2518" s="356" t="s">
        <v>5964</v>
      </c>
      <c r="I2518" s="356" t="str">
        <f t="shared" si="79"/>
        <v>VOLVO_66F08-MEDRICH</v>
      </c>
      <c r="J2518" s="356" t="s">
        <v>2414</v>
      </c>
      <c r="K2518" s="356" t="s">
        <v>15063</v>
      </c>
      <c r="L2518" s="357">
        <v>4.7337400000000001</v>
      </c>
      <c r="M2518" s="357">
        <v>4.2485999999999997</v>
      </c>
      <c r="N2518" s="357">
        <v>0</v>
      </c>
      <c r="O2518" s="356">
        <f t="shared" si="78"/>
        <v>10.248556109968025</v>
      </c>
      <c r="P2518" s="357">
        <v>10.277503288513634</v>
      </c>
      <c r="Q2518" s="356" t="s">
        <v>15063</v>
      </c>
    </row>
    <row r="2519" spans="1:17" x14ac:dyDescent="0.25">
      <c r="A2519" s="354">
        <v>2516</v>
      </c>
      <c r="B2519" s="355" t="s">
        <v>5252</v>
      </c>
      <c r="C2519" s="355" t="s">
        <v>14767</v>
      </c>
      <c r="D2519" s="355" t="s">
        <v>14775</v>
      </c>
      <c r="E2519" s="355" t="s">
        <v>14775</v>
      </c>
      <c r="F2519" s="356" t="s">
        <v>5465</v>
      </c>
      <c r="G2519" s="356" t="s">
        <v>5878</v>
      </c>
      <c r="H2519" s="356" t="s">
        <v>5879</v>
      </c>
      <c r="I2519" s="356" t="str">
        <f t="shared" si="79"/>
        <v>HOSAKOTE_66F09-BRIGADE BUENA VISTA</v>
      </c>
      <c r="J2519" s="356" t="s">
        <v>2432</v>
      </c>
      <c r="K2519" s="356" t="s">
        <v>15063</v>
      </c>
      <c r="L2519" s="357">
        <v>0.16244000000000003</v>
      </c>
      <c r="M2519" s="357">
        <v>0.15129661600000002</v>
      </c>
      <c r="N2519" s="357">
        <v>0</v>
      </c>
      <c r="O2519" s="356">
        <f t="shared" si="78"/>
        <v>6.8600000000000021</v>
      </c>
      <c r="P2519" s="357">
        <v>12.49116082479177</v>
      </c>
      <c r="Q2519" s="356" t="s">
        <v>15063</v>
      </c>
    </row>
    <row r="2520" spans="1:17" x14ac:dyDescent="0.25">
      <c r="A2520" s="354">
        <v>2517</v>
      </c>
      <c r="B2520" s="355" t="s">
        <v>5252</v>
      </c>
      <c r="C2520" s="355" t="s">
        <v>14767</v>
      </c>
      <c r="D2520" s="355" t="s">
        <v>14775</v>
      </c>
      <c r="E2520" s="355" t="s">
        <v>14775</v>
      </c>
      <c r="F2520" s="356" t="s">
        <v>5920</v>
      </c>
      <c r="G2520" s="356" t="s">
        <v>5936</v>
      </c>
      <c r="H2520" s="356" t="s">
        <v>5937</v>
      </c>
      <c r="I2520" s="356" t="str">
        <f t="shared" si="79"/>
        <v>PILAGUMPA_66F09-COURTAULDS-COATING</v>
      </c>
      <c r="J2520" s="356" t="s">
        <v>2414</v>
      </c>
      <c r="K2520" s="356" t="s">
        <v>15063</v>
      </c>
      <c r="L2520" s="357">
        <v>0.46826700000000004</v>
      </c>
      <c r="M2520" s="357">
        <v>0.41999991070800008</v>
      </c>
      <c r="N2520" s="357">
        <v>0</v>
      </c>
      <c r="O2520" s="356">
        <f t="shared" si="78"/>
        <v>10.307599999999992</v>
      </c>
      <c r="P2520" s="357">
        <v>24.447860058123339</v>
      </c>
      <c r="Q2520" s="356" t="s">
        <v>15063</v>
      </c>
    </row>
    <row r="2521" spans="1:17" x14ac:dyDescent="0.25">
      <c r="A2521" s="354">
        <v>2518</v>
      </c>
      <c r="B2521" s="355" t="s">
        <v>5252</v>
      </c>
      <c r="C2521" s="355" t="s">
        <v>14767</v>
      </c>
      <c r="D2521" s="355" t="s">
        <v>14775</v>
      </c>
      <c r="E2521" s="355" t="s">
        <v>14775</v>
      </c>
      <c r="F2521" s="356" t="s">
        <v>5898</v>
      </c>
      <c r="G2521" s="356" t="s">
        <v>5912</v>
      </c>
      <c r="H2521" s="356" t="s">
        <v>5913</v>
      </c>
      <c r="I2521" s="356" t="str">
        <f t="shared" si="79"/>
        <v>JADIGENAHALLI_66F09-VISHRANTHI-TRUST</v>
      </c>
      <c r="J2521" s="356" t="s">
        <v>5706</v>
      </c>
      <c r="K2521" s="356" t="s">
        <v>15063</v>
      </c>
      <c r="L2521" s="357">
        <v>1.9872639999999999</v>
      </c>
      <c r="M2521" s="357">
        <v>1.7129186999999999</v>
      </c>
      <c r="N2521" s="357">
        <v>0</v>
      </c>
      <c r="O2521" s="356">
        <f t="shared" si="78"/>
        <v>13.805176363080097</v>
      </c>
      <c r="P2521" s="357">
        <v>40.134524182839051</v>
      </c>
      <c r="Q2521" s="356" t="s">
        <v>15063</v>
      </c>
    </row>
    <row r="2522" spans="1:17" x14ac:dyDescent="0.25">
      <c r="A2522" s="354">
        <v>2519</v>
      </c>
      <c r="B2522" s="355" t="s">
        <v>5252</v>
      </c>
      <c r="C2522" s="355" t="s">
        <v>14767</v>
      </c>
      <c r="D2522" s="355" t="s">
        <v>14775</v>
      </c>
      <c r="E2522" s="355" t="s">
        <v>14775</v>
      </c>
      <c r="F2522" s="356" t="s">
        <v>5948</v>
      </c>
      <c r="G2522" s="356" t="s">
        <v>5965</v>
      </c>
      <c r="H2522" s="356" t="s">
        <v>5966</v>
      </c>
      <c r="I2522" s="356" t="str">
        <f t="shared" si="79"/>
        <v>VOLVO_66F10-GANGAPURA</v>
      </c>
      <c r="J2522" s="356" t="s">
        <v>5706</v>
      </c>
      <c r="K2522" s="356" t="s">
        <v>15063</v>
      </c>
      <c r="L2522" s="357">
        <v>0.98112200000000005</v>
      </c>
      <c r="M2522" s="357">
        <v>0.85525463000000002</v>
      </c>
      <c r="N2522" s="357">
        <v>0</v>
      </c>
      <c r="O2522" s="356">
        <f t="shared" si="78"/>
        <v>12.828921377769536</v>
      </c>
      <c r="P2522" s="357">
        <v>48.220936723237685</v>
      </c>
      <c r="Q2522" s="356" t="s">
        <v>15063</v>
      </c>
    </row>
    <row r="2523" spans="1:17" x14ac:dyDescent="0.25">
      <c r="A2523" s="354">
        <v>2520</v>
      </c>
      <c r="B2523" s="355" t="s">
        <v>5252</v>
      </c>
      <c r="C2523" s="355" t="s">
        <v>14767</v>
      </c>
      <c r="D2523" s="355" t="s">
        <v>14775</v>
      </c>
      <c r="E2523" s="355" t="s">
        <v>14775</v>
      </c>
      <c r="F2523" s="356" t="s">
        <v>5465</v>
      </c>
      <c r="G2523" s="356" t="s">
        <v>5880</v>
      </c>
      <c r="H2523" s="356" t="s">
        <v>5881</v>
      </c>
      <c r="I2523" s="356" t="str">
        <f t="shared" si="79"/>
        <v>HOSAKOTE_66F10-IMPACT-GLASS-FACTORY</v>
      </c>
      <c r="J2523" s="356" t="s">
        <v>2414</v>
      </c>
      <c r="K2523" s="356" t="s">
        <v>15063</v>
      </c>
      <c r="L2523" s="357">
        <v>1.20648</v>
      </c>
      <c r="M2523" s="357">
        <v>1.0841235</v>
      </c>
      <c r="N2523" s="357">
        <v>0</v>
      </c>
      <c r="O2523" s="356">
        <f t="shared" si="78"/>
        <v>10.141610304356472</v>
      </c>
      <c r="P2523" s="357">
        <v>10.141610304356474</v>
      </c>
      <c r="Q2523" s="356" t="s">
        <v>15063</v>
      </c>
    </row>
    <row r="2524" spans="1:17" x14ac:dyDescent="0.25">
      <c r="A2524" s="354">
        <v>2521</v>
      </c>
      <c r="B2524" s="355" t="s">
        <v>5252</v>
      </c>
      <c r="C2524" s="355" t="s">
        <v>14767</v>
      </c>
      <c r="D2524" s="355" t="s">
        <v>14775</v>
      </c>
      <c r="E2524" s="355" t="s">
        <v>14775</v>
      </c>
      <c r="F2524" s="356" t="s">
        <v>5898</v>
      </c>
      <c r="G2524" s="356" t="s">
        <v>5914</v>
      </c>
      <c r="H2524" s="356" t="s">
        <v>5915</v>
      </c>
      <c r="I2524" s="356" t="str">
        <f t="shared" si="79"/>
        <v>JADIGENAHALLI_66F10-KANEKALLU</v>
      </c>
      <c r="J2524" s="356" t="s">
        <v>5706</v>
      </c>
      <c r="K2524" s="356" t="s">
        <v>15063</v>
      </c>
      <c r="L2524" s="357">
        <v>3.6295959999999998</v>
      </c>
      <c r="M2524" s="357">
        <v>3.2801223999999998</v>
      </c>
      <c r="N2524" s="357">
        <v>0</v>
      </c>
      <c r="O2524" s="356">
        <f t="shared" si="78"/>
        <v>9.6284434961907621</v>
      </c>
      <c r="P2524" s="357">
        <v>22.825863921103362</v>
      </c>
      <c r="Q2524" s="356" t="s">
        <v>15063</v>
      </c>
    </row>
    <row r="2525" spans="1:17" x14ac:dyDescent="0.25">
      <c r="A2525" s="354">
        <v>2522</v>
      </c>
      <c r="B2525" s="355" t="s">
        <v>5252</v>
      </c>
      <c r="C2525" s="355" t="s">
        <v>14767</v>
      </c>
      <c r="D2525" s="355" t="s">
        <v>14775</v>
      </c>
      <c r="E2525" s="355" t="s">
        <v>14775</v>
      </c>
      <c r="F2525" s="356" t="s">
        <v>5920</v>
      </c>
      <c r="G2525" s="356" t="s">
        <v>5938</v>
      </c>
      <c r="H2525" s="356" t="s">
        <v>5939</v>
      </c>
      <c r="I2525" s="356" t="str">
        <f t="shared" si="79"/>
        <v>PILAGUMPA_66F10-K-I-A-D-B</v>
      </c>
      <c r="J2525" s="356" t="s">
        <v>2414</v>
      </c>
      <c r="K2525" s="356" t="s">
        <v>15063</v>
      </c>
      <c r="L2525" s="357">
        <v>6.2298530000000003</v>
      </c>
      <c r="M2525" s="357">
        <v>5.6350547000000004</v>
      </c>
      <c r="N2525" s="357">
        <v>0</v>
      </c>
      <c r="O2525" s="356">
        <f t="shared" si="78"/>
        <v>9.547549516818453</v>
      </c>
      <c r="P2525" s="357">
        <v>9.5475495168184548</v>
      </c>
      <c r="Q2525" s="356" t="s">
        <v>15063</v>
      </c>
    </row>
    <row r="2526" spans="1:17" x14ac:dyDescent="0.25">
      <c r="A2526" s="354">
        <v>2523</v>
      </c>
      <c r="B2526" s="355" t="s">
        <v>5252</v>
      </c>
      <c r="C2526" s="355" t="s">
        <v>14767</v>
      </c>
      <c r="D2526" s="355" t="s">
        <v>14775</v>
      </c>
      <c r="E2526" s="355" t="s">
        <v>14775</v>
      </c>
      <c r="F2526" s="356" t="s">
        <v>5920</v>
      </c>
      <c r="G2526" s="356" t="s">
        <v>5940</v>
      </c>
      <c r="H2526" s="356" t="s">
        <v>5941</v>
      </c>
      <c r="I2526" s="356" t="str">
        <f t="shared" si="79"/>
        <v>PILAGUMPA_66F11-DAKSHIN-FOUNDRY</v>
      </c>
      <c r="J2526" s="356" t="s">
        <v>2414</v>
      </c>
      <c r="K2526" s="356" t="s">
        <v>15063</v>
      </c>
      <c r="L2526" s="357">
        <v>3.8524399999999996</v>
      </c>
      <c r="M2526" s="357">
        <v>3.6918544999999998</v>
      </c>
      <c r="N2526" s="357">
        <v>0</v>
      </c>
      <c r="O2526" s="356">
        <f t="shared" si="78"/>
        <v>4.1684101504501001</v>
      </c>
      <c r="P2526" s="357">
        <v>4.1684101504501081</v>
      </c>
      <c r="Q2526" s="356" t="s">
        <v>15063</v>
      </c>
    </row>
    <row r="2527" spans="1:17" x14ac:dyDescent="0.25">
      <c r="A2527" s="354">
        <v>2524</v>
      </c>
      <c r="B2527" s="355" t="s">
        <v>5252</v>
      </c>
      <c r="C2527" s="355" t="s">
        <v>14767</v>
      </c>
      <c r="D2527" s="355" t="s">
        <v>14775</v>
      </c>
      <c r="E2527" s="355" t="s">
        <v>14775</v>
      </c>
      <c r="F2527" s="356" t="s">
        <v>5898</v>
      </c>
      <c r="G2527" s="356" t="s">
        <v>5916</v>
      </c>
      <c r="H2527" s="356" t="s">
        <v>5917</v>
      </c>
      <c r="I2527" s="356" t="str">
        <f t="shared" si="79"/>
        <v>JADIGENAHALLI_66F11-HARALUR</v>
      </c>
      <c r="J2527" s="356" t="s">
        <v>5701</v>
      </c>
      <c r="K2527" s="356" t="s">
        <v>15063</v>
      </c>
      <c r="L2527" s="357">
        <v>0.80566000000000004</v>
      </c>
      <c r="M2527" s="357">
        <v>0.72315700000000005</v>
      </c>
      <c r="N2527" s="357">
        <v>0</v>
      </c>
      <c r="O2527" s="356">
        <f t="shared" si="78"/>
        <v>10.240424000198594</v>
      </c>
      <c r="P2527" s="357">
        <v>10.240424000198578</v>
      </c>
      <c r="Q2527" s="356" t="s">
        <v>15063</v>
      </c>
    </row>
    <row r="2528" spans="1:17" x14ac:dyDescent="0.25">
      <c r="A2528" s="354">
        <v>2525</v>
      </c>
      <c r="B2528" s="355" t="s">
        <v>5252</v>
      </c>
      <c r="C2528" s="355" t="s">
        <v>14767</v>
      </c>
      <c r="D2528" s="355" t="s">
        <v>14775</v>
      </c>
      <c r="E2528" s="355" t="s">
        <v>14775</v>
      </c>
      <c r="F2528" s="356" t="s">
        <v>5465</v>
      </c>
      <c r="G2528" s="356" t="s">
        <v>5882</v>
      </c>
      <c r="H2528" s="356" t="s">
        <v>5883</v>
      </c>
      <c r="I2528" s="356" t="str">
        <f t="shared" si="79"/>
        <v>HOSAKOTE_66F11-V-R-K-P</v>
      </c>
      <c r="J2528" s="356" t="s">
        <v>2414</v>
      </c>
      <c r="K2528" s="356" t="s">
        <v>15063</v>
      </c>
      <c r="L2528" s="357">
        <v>1.7869999999999999</v>
      </c>
      <c r="M2528" s="357">
        <v>1.6962163000000001</v>
      </c>
      <c r="N2528" s="357">
        <v>0</v>
      </c>
      <c r="O2528" s="356">
        <f t="shared" si="78"/>
        <v>5.0802294348069283</v>
      </c>
      <c r="P2528" s="357">
        <v>7.1301104144334211</v>
      </c>
      <c r="Q2528" s="356" t="s">
        <v>15063</v>
      </c>
    </row>
    <row r="2529" spans="1:17" x14ac:dyDescent="0.25">
      <c r="A2529" s="354">
        <v>2526</v>
      </c>
      <c r="B2529" s="355" t="s">
        <v>5252</v>
      </c>
      <c r="C2529" s="355" t="s">
        <v>14767</v>
      </c>
      <c r="D2529" s="355" t="s">
        <v>14775</v>
      </c>
      <c r="E2529" s="355" t="s">
        <v>14775</v>
      </c>
      <c r="F2529" s="356" t="s">
        <v>5465</v>
      </c>
      <c r="G2529" s="356" t="s">
        <v>5884</v>
      </c>
      <c r="H2529" s="356" t="s">
        <v>5885</v>
      </c>
      <c r="I2529" s="356" t="str">
        <f t="shared" si="79"/>
        <v>HOSAKOTE_66F12-ALLAPANAHALLY</v>
      </c>
      <c r="J2529" s="356" t="s">
        <v>5701</v>
      </c>
      <c r="K2529" s="356" t="s">
        <v>15063</v>
      </c>
      <c r="L2529" s="357">
        <v>0.32137800000000005</v>
      </c>
      <c r="M2529" s="357">
        <v>0.28942499999999999</v>
      </c>
      <c r="N2529" s="357">
        <v>0</v>
      </c>
      <c r="O2529" s="356">
        <f t="shared" si="78"/>
        <v>9.9424976196255059</v>
      </c>
      <c r="P2529" s="357">
        <v>13.734699964288922</v>
      </c>
      <c r="Q2529" s="356" t="s">
        <v>15063</v>
      </c>
    </row>
    <row r="2530" spans="1:17" x14ac:dyDescent="0.25">
      <c r="A2530" s="354">
        <v>2527</v>
      </c>
      <c r="B2530" s="355" t="s">
        <v>5252</v>
      </c>
      <c r="C2530" s="355" t="s">
        <v>14767</v>
      </c>
      <c r="D2530" s="355" t="s">
        <v>14775</v>
      </c>
      <c r="E2530" s="355" t="s">
        <v>14775</v>
      </c>
      <c r="F2530" s="356" t="s">
        <v>5920</v>
      </c>
      <c r="G2530" s="356" t="s">
        <v>5942</v>
      </c>
      <c r="H2530" s="356" t="s">
        <v>5943</v>
      </c>
      <c r="I2530" s="356" t="str">
        <f t="shared" si="79"/>
        <v>PILAGUMPA_66F12-INDOUS-MIMTECH</v>
      </c>
      <c r="J2530" s="356" t="s">
        <v>2414</v>
      </c>
      <c r="K2530" s="356" t="s">
        <v>15063</v>
      </c>
      <c r="L2530" s="357">
        <v>3.6774199999999997</v>
      </c>
      <c r="M2530" s="357">
        <v>3.6398355000000002</v>
      </c>
      <c r="N2530" s="357">
        <v>0</v>
      </c>
      <c r="O2530" s="356">
        <f t="shared" si="78"/>
        <v>1.0220344698184998</v>
      </c>
      <c r="P2530" s="357">
        <v>1.0220957470781777</v>
      </c>
      <c r="Q2530" s="356" t="s">
        <v>15063</v>
      </c>
    </row>
    <row r="2531" spans="1:17" x14ac:dyDescent="0.25">
      <c r="A2531" s="354">
        <v>2528</v>
      </c>
      <c r="B2531" s="355" t="s">
        <v>5252</v>
      </c>
      <c r="C2531" s="355" t="s">
        <v>14767</v>
      </c>
      <c r="D2531" s="355" t="s">
        <v>14775</v>
      </c>
      <c r="E2531" s="355" t="s">
        <v>14775</v>
      </c>
      <c r="F2531" s="356" t="s">
        <v>5920</v>
      </c>
      <c r="G2531" s="356" t="s">
        <v>5944</v>
      </c>
      <c r="H2531" s="356" t="s">
        <v>5945</v>
      </c>
      <c r="I2531" s="356" t="str">
        <f t="shared" si="79"/>
        <v>PILAGUMPA_66F13-AKZONOBEL</v>
      </c>
      <c r="J2531" s="356" t="s">
        <v>2414</v>
      </c>
      <c r="K2531" s="356" t="s">
        <v>15063</v>
      </c>
      <c r="L2531" s="357">
        <v>1.3686400000000001</v>
      </c>
      <c r="M2531" s="357">
        <v>1.3582799999999999</v>
      </c>
      <c r="N2531" s="357">
        <v>0</v>
      </c>
      <c r="O2531" s="356">
        <f t="shared" si="78"/>
        <v>0.75695581014731017</v>
      </c>
      <c r="P2531" s="357">
        <v>17.625054405340958</v>
      </c>
      <c r="Q2531" s="356" t="s">
        <v>15063</v>
      </c>
    </row>
    <row r="2532" spans="1:17" x14ac:dyDescent="0.25">
      <c r="A2532" s="354">
        <v>2529</v>
      </c>
      <c r="B2532" s="355" t="s">
        <v>5252</v>
      </c>
      <c r="C2532" s="355" t="s">
        <v>14767</v>
      </c>
      <c r="D2532" s="355" t="s">
        <v>14775</v>
      </c>
      <c r="E2532" s="355" t="s">
        <v>14775</v>
      </c>
      <c r="F2532" s="356" t="s">
        <v>5465</v>
      </c>
      <c r="G2532" s="356" t="s">
        <v>5886</v>
      </c>
      <c r="H2532" s="356" t="s">
        <v>5887</v>
      </c>
      <c r="I2532" s="356" t="str">
        <f t="shared" si="79"/>
        <v>HOSAKOTE_66F13-MANDUR</v>
      </c>
      <c r="J2532" s="356" t="s">
        <v>2432</v>
      </c>
      <c r="K2532" s="356" t="s">
        <v>15063</v>
      </c>
      <c r="L2532" s="357">
        <v>3.9794799999999997</v>
      </c>
      <c r="M2532" s="357">
        <v>3.4399023067999996</v>
      </c>
      <c r="N2532" s="357">
        <v>0</v>
      </c>
      <c r="O2532" s="356">
        <f t="shared" si="78"/>
        <v>13.559000000000001</v>
      </c>
      <c r="P2532" s="357">
        <v>13.558999999999999</v>
      </c>
      <c r="Q2532" s="356" t="s">
        <v>15063</v>
      </c>
    </row>
    <row r="2533" spans="1:17" x14ac:dyDescent="0.25">
      <c r="A2533" s="354">
        <v>2530</v>
      </c>
      <c r="B2533" s="355" t="s">
        <v>5252</v>
      </c>
      <c r="C2533" s="355" t="s">
        <v>14767</v>
      </c>
      <c r="D2533" s="355" t="s">
        <v>14775</v>
      </c>
      <c r="E2533" s="355" t="s">
        <v>14775</v>
      </c>
      <c r="F2533" s="356" t="s">
        <v>5898</v>
      </c>
      <c r="G2533" s="356" t="s">
        <v>5918</v>
      </c>
      <c r="H2533" s="356" t="s">
        <v>5919</v>
      </c>
      <c r="I2533" s="356" t="str">
        <f t="shared" si="79"/>
        <v>JADIGENAHALLI_66F13-YEKAN</v>
      </c>
      <c r="J2533" s="356" t="s">
        <v>2414</v>
      </c>
      <c r="K2533" s="356" t="s">
        <v>15063</v>
      </c>
      <c r="L2533" s="357">
        <v>3.0127199999999998</v>
      </c>
      <c r="M2533" s="357">
        <v>2.9111050000000001</v>
      </c>
      <c r="N2533" s="357">
        <v>0</v>
      </c>
      <c r="O2533" s="356">
        <f t="shared" si="78"/>
        <v>3.3728657160306894</v>
      </c>
      <c r="P2533" s="357">
        <v>3.5116852677367194</v>
      </c>
      <c r="Q2533" s="356" t="s">
        <v>15063</v>
      </c>
    </row>
    <row r="2534" spans="1:17" x14ac:dyDescent="0.25">
      <c r="A2534" s="354">
        <v>2531</v>
      </c>
      <c r="B2534" s="355" t="s">
        <v>5252</v>
      </c>
      <c r="C2534" s="355" t="s">
        <v>14767</v>
      </c>
      <c r="D2534" s="355" t="s">
        <v>14775</v>
      </c>
      <c r="E2534" s="355" t="s">
        <v>14775</v>
      </c>
      <c r="F2534" s="356" t="s">
        <v>5898</v>
      </c>
      <c r="G2534" s="356" t="s">
        <v>5899</v>
      </c>
      <c r="H2534" s="356" t="s">
        <v>14844</v>
      </c>
      <c r="I2534" s="356" t="str">
        <f t="shared" si="79"/>
        <v>JADIGENAHALLI_66F14-ITC</v>
      </c>
      <c r="J2534" s="356" t="s">
        <v>2414</v>
      </c>
      <c r="K2534" s="356" t="s">
        <v>15063</v>
      </c>
      <c r="L2534" s="357">
        <v>1.7782</v>
      </c>
      <c r="M2534" s="357">
        <v>1.772125</v>
      </c>
      <c r="N2534" s="357">
        <v>0</v>
      </c>
      <c r="O2534" s="356">
        <f t="shared" si="78"/>
        <v>0.34163761106737445</v>
      </c>
      <c r="P2534" s="357">
        <v>0.36178860462752205</v>
      </c>
      <c r="Q2534" s="356" t="s">
        <v>15063</v>
      </c>
    </row>
    <row r="2535" spans="1:17" x14ac:dyDescent="0.25">
      <c r="A2535" s="354">
        <v>2532</v>
      </c>
      <c r="B2535" s="355" t="s">
        <v>5252</v>
      </c>
      <c r="C2535" s="355" t="s">
        <v>14767</v>
      </c>
      <c r="D2535" s="355" t="s">
        <v>14775</v>
      </c>
      <c r="E2535" s="355" t="s">
        <v>14775</v>
      </c>
      <c r="F2535" s="356" t="s">
        <v>5920</v>
      </c>
      <c r="G2535" s="356" t="s">
        <v>5946</v>
      </c>
      <c r="H2535" s="356" t="s">
        <v>5947</v>
      </c>
      <c r="I2535" s="356" t="str">
        <f t="shared" si="79"/>
        <v>PILAGUMPA_66F14-PILLAGUMPA</v>
      </c>
      <c r="J2535" s="356" t="s">
        <v>2414</v>
      </c>
      <c r="K2535" s="356" t="s">
        <v>15063</v>
      </c>
      <c r="L2535" s="357">
        <v>2.0056600000000002</v>
      </c>
      <c r="M2535" s="357">
        <v>1.7879888999999998</v>
      </c>
      <c r="N2535" s="357">
        <v>0</v>
      </c>
      <c r="O2535" s="356">
        <f t="shared" si="78"/>
        <v>10.85284145867198</v>
      </c>
      <c r="P2535" s="357">
        <v>26.901863366404179</v>
      </c>
      <c r="Q2535" s="356" t="s">
        <v>15063</v>
      </c>
    </row>
    <row r="2536" spans="1:17" x14ac:dyDescent="0.25">
      <c r="A2536" s="354">
        <v>2533</v>
      </c>
      <c r="B2536" s="355" t="s">
        <v>5252</v>
      </c>
      <c r="C2536" s="355" t="s">
        <v>14884</v>
      </c>
      <c r="D2536" s="355" t="s">
        <v>14888</v>
      </c>
      <c r="E2536" s="355" t="s">
        <v>14775</v>
      </c>
      <c r="F2536" s="356" t="s">
        <v>5465</v>
      </c>
      <c r="G2536" s="356" t="s">
        <v>5468</v>
      </c>
      <c r="H2536" s="356" t="s">
        <v>5469</v>
      </c>
      <c r="I2536" s="356" t="str">
        <f t="shared" si="79"/>
        <v>HOSAKOTE_66F15-HOSKOTE-OLD-TOWN</v>
      </c>
      <c r="J2536" s="356" t="s">
        <v>2432</v>
      </c>
      <c r="K2536" s="356" t="s">
        <v>15063</v>
      </c>
      <c r="L2536" s="357">
        <v>4.2643200000000032</v>
      </c>
      <c r="M2536" s="357">
        <v>3.8664968877000003</v>
      </c>
      <c r="N2536" s="357">
        <v>0.18550999999999984</v>
      </c>
      <c r="O2536" s="356">
        <f t="shared" si="78"/>
        <v>5.2052709564800246</v>
      </c>
      <c r="P2536" s="357">
        <v>25.120248174551239</v>
      </c>
      <c r="Q2536" s="356" t="s">
        <v>15063</v>
      </c>
    </row>
    <row r="2537" spans="1:17" x14ac:dyDescent="0.25">
      <c r="A2537" s="354">
        <v>2534</v>
      </c>
      <c r="B2537" s="355" t="s">
        <v>5252</v>
      </c>
      <c r="C2537" s="355" t="s">
        <v>14767</v>
      </c>
      <c r="D2537" s="355" t="s">
        <v>14775</v>
      </c>
      <c r="E2537" s="355" t="s">
        <v>14775</v>
      </c>
      <c r="F2537" s="356" t="s">
        <v>5465</v>
      </c>
      <c r="G2537" s="356" t="s">
        <v>5888</v>
      </c>
      <c r="H2537" s="356" t="s">
        <v>5889</v>
      </c>
      <c r="I2537" s="356" t="str">
        <f t="shared" si="79"/>
        <v>HOSAKOTE_66F16-BUDIGERE</v>
      </c>
      <c r="J2537" s="356" t="s">
        <v>2432</v>
      </c>
      <c r="K2537" s="356" t="s">
        <v>15063</v>
      </c>
      <c r="L2537" s="357">
        <v>3.8251200000000001</v>
      </c>
      <c r="M2537" s="357">
        <v>6.7161697999999994</v>
      </c>
      <c r="N2537" s="357">
        <v>0</v>
      </c>
      <c r="O2537" s="356">
        <f t="shared" si="78"/>
        <v>-75.580630150165206</v>
      </c>
      <c r="P2537" s="357">
        <v>-66.601740705424703</v>
      </c>
      <c r="Q2537" s="356" t="s">
        <v>15063</v>
      </c>
    </row>
    <row r="2538" spans="1:17" x14ac:dyDescent="0.25">
      <c r="A2538" s="354">
        <v>2535</v>
      </c>
      <c r="B2538" s="355" t="s">
        <v>5252</v>
      </c>
      <c r="C2538" s="355" t="s">
        <v>14767</v>
      </c>
      <c r="D2538" s="355" t="s">
        <v>14775</v>
      </c>
      <c r="E2538" s="355" t="s">
        <v>14775</v>
      </c>
      <c r="F2538" s="356" t="s">
        <v>5465</v>
      </c>
      <c r="G2538" s="356" t="s">
        <v>5890</v>
      </c>
      <c r="H2538" s="356" t="s">
        <v>5891</v>
      </c>
      <c r="I2538" s="356" t="str">
        <f t="shared" si="79"/>
        <v>HOSAKOTE_66F17-AGRI LAKDANAHALLI</v>
      </c>
      <c r="J2538" s="356" t="s">
        <v>5701</v>
      </c>
      <c r="K2538" s="356" t="s">
        <v>15063</v>
      </c>
      <c r="L2538" s="357">
        <v>1.3679420000000002</v>
      </c>
      <c r="M2538" s="357">
        <v>1.1801235634000002</v>
      </c>
      <c r="N2538" s="357">
        <v>0</v>
      </c>
      <c r="O2538" s="356">
        <f t="shared" si="78"/>
        <v>13.729999999999995</v>
      </c>
      <c r="P2538" s="357">
        <v>19.687539262923771</v>
      </c>
      <c r="Q2538" s="356" t="s">
        <v>15063</v>
      </c>
    </row>
    <row r="2539" spans="1:17" x14ac:dyDescent="0.25">
      <c r="A2539" s="354">
        <v>2536</v>
      </c>
      <c r="B2539" s="355" t="s">
        <v>5252</v>
      </c>
      <c r="C2539" s="355" t="s">
        <v>14884</v>
      </c>
      <c r="D2539" s="355" t="s">
        <v>14888</v>
      </c>
      <c r="E2539" s="355" t="s">
        <v>14775</v>
      </c>
      <c r="F2539" s="356" t="s">
        <v>5465</v>
      </c>
      <c r="G2539" s="356" t="s">
        <v>5470</v>
      </c>
      <c r="H2539" s="356" t="s">
        <v>5471</v>
      </c>
      <c r="I2539" s="356" t="str">
        <f t="shared" si="79"/>
        <v>HOSAKOTE_66F18-AYYAPPA-TEMPLE</v>
      </c>
      <c r="J2539" s="356" t="s">
        <v>2432</v>
      </c>
      <c r="K2539" s="356" t="s">
        <v>15063</v>
      </c>
      <c r="L2539" s="357">
        <v>3.4672599999999991</v>
      </c>
      <c r="M2539" s="357">
        <v>2.9322910000000002</v>
      </c>
      <c r="N2539" s="357">
        <v>1.25684</v>
      </c>
      <c r="O2539" s="356">
        <f t="shared" si="78"/>
        <v>-32.657639724577287</v>
      </c>
      <c r="P2539" s="357">
        <v>-12.894568363117532</v>
      </c>
      <c r="Q2539" s="356" t="s">
        <v>15063</v>
      </c>
    </row>
    <row r="2540" spans="1:17" x14ac:dyDescent="0.25">
      <c r="A2540" s="354">
        <v>2537</v>
      </c>
      <c r="B2540" s="355" t="s">
        <v>5252</v>
      </c>
      <c r="C2540" s="355" t="s">
        <v>14767</v>
      </c>
      <c r="D2540" s="355" t="s">
        <v>14775</v>
      </c>
      <c r="E2540" s="355" t="s">
        <v>14775</v>
      </c>
      <c r="F2540" s="356" t="s">
        <v>5465</v>
      </c>
      <c r="G2540" s="356" t="s">
        <v>5892</v>
      </c>
      <c r="H2540" s="356" t="s">
        <v>5893</v>
      </c>
      <c r="I2540" s="356" t="str">
        <f t="shared" si="79"/>
        <v>HOSAKOTE_66F21-LAKONDANAHALLI-NJY</v>
      </c>
      <c r="J2540" s="356" t="s">
        <v>5706</v>
      </c>
      <c r="K2540" s="356" t="s">
        <v>15063</v>
      </c>
      <c r="L2540" s="357">
        <v>2.1647600000000002</v>
      </c>
      <c r="M2540" s="357">
        <v>1.9018926999999999</v>
      </c>
      <c r="N2540" s="357">
        <v>0</v>
      </c>
      <c r="O2540" s="356">
        <f t="shared" si="78"/>
        <v>12.143022783126089</v>
      </c>
      <c r="P2540" s="357">
        <v>28.85831120761333</v>
      </c>
      <c r="Q2540" s="356" t="s">
        <v>15063</v>
      </c>
    </row>
    <row r="2541" spans="1:17" x14ac:dyDescent="0.25">
      <c r="A2541" s="354">
        <v>2538</v>
      </c>
      <c r="B2541" s="355" t="s">
        <v>5252</v>
      </c>
      <c r="C2541" s="355" t="s">
        <v>14884</v>
      </c>
      <c r="D2541" s="355" t="s">
        <v>14888</v>
      </c>
      <c r="E2541" s="355" t="s">
        <v>14775</v>
      </c>
      <c r="F2541" s="356" t="s">
        <v>5465</v>
      </c>
      <c r="G2541" s="356" t="s">
        <v>5474</v>
      </c>
      <c r="H2541" s="356" t="s">
        <v>5475</v>
      </c>
      <c r="I2541" s="356" t="str">
        <f t="shared" si="79"/>
        <v>HOSAKOTE_66F22-OLD-MADRAS-ROAD</v>
      </c>
      <c r="J2541" s="356" t="s">
        <v>2432</v>
      </c>
      <c r="K2541" s="356" t="s">
        <v>15063</v>
      </c>
      <c r="L2541" s="357">
        <v>2.9281399999999986</v>
      </c>
      <c r="M2541" s="357">
        <v>2.7607615000000001</v>
      </c>
      <c r="N2541" s="357">
        <v>0.74500000000000011</v>
      </c>
      <c r="O2541" s="356">
        <f t="shared" si="78"/>
        <v>-26.458289436316591</v>
      </c>
      <c r="P2541" s="357">
        <v>-18.771645514662705</v>
      </c>
      <c r="Q2541" s="356" t="s">
        <v>15063</v>
      </c>
    </row>
    <row r="2542" spans="1:17" x14ac:dyDescent="0.25">
      <c r="A2542" s="354">
        <v>2539</v>
      </c>
      <c r="B2542" s="355" t="s">
        <v>5252</v>
      </c>
      <c r="C2542" s="355" t="s">
        <v>14767</v>
      </c>
      <c r="D2542" s="355" t="s">
        <v>14775</v>
      </c>
      <c r="E2542" s="355" t="s">
        <v>14775</v>
      </c>
      <c r="F2542" s="356" t="s">
        <v>5465</v>
      </c>
      <c r="G2542" s="356" t="s">
        <v>5894</v>
      </c>
      <c r="H2542" s="356" t="s">
        <v>5895</v>
      </c>
      <c r="I2542" s="356" t="str">
        <f t="shared" si="79"/>
        <v>HOSAKOTE_66F23-ATTUR</v>
      </c>
      <c r="J2542" s="356" t="s">
        <v>5706</v>
      </c>
      <c r="K2542" s="356" t="s">
        <v>15063</v>
      </c>
      <c r="L2542" s="357">
        <v>2.26322</v>
      </c>
      <c r="M2542" s="357">
        <v>2.0649464499999999</v>
      </c>
      <c r="N2542" s="357">
        <v>0</v>
      </c>
      <c r="O2542" s="356">
        <f t="shared" si="78"/>
        <v>8.7606838928606194</v>
      </c>
      <c r="P2542" s="357">
        <v>12.560644545964861</v>
      </c>
      <c r="Q2542" s="356" t="s">
        <v>15063</v>
      </c>
    </row>
    <row r="2543" spans="1:17" x14ac:dyDescent="0.25">
      <c r="A2543" s="354">
        <v>2540</v>
      </c>
      <c r="B2543" s="355" t="s">
        <v>5252</v>
      </c>
      <c r="C2543" s="355" t="s">
        <v>14767</v>
      </c>
      <c r="D2543" s="355" t="s">
        <v>14775</v>
      </c>
      <c r="E2543" s="355" t="s">
        <v>14775</v>
      </c>
      <c r="F2543" s="356" t="s">
        <v>5465</v>
      </c>
      <c r="G2543" s="356" t="s">
        <v>5896</v>
      </c>
      <c r="H2543" s="356" t="s">
        <v>5897</v>
      </c>
      <c r="I2543" s="356" t="str">
        <f t="shared" si="79"/>
        <v>HOSAKOTE_66F26- BHAKTHARAHALLI NJY</v>
      </c>
      <c r="J2543" s="356" t="s">
        <v>5706</v>
      </c>
      <c r="K2543" s="356" t="s">
        <v>15063</v>
      </c>
      <c r="L2543" s="357">
        <v>1.4001969999999999</v>
      </c>
      <c r="M2543" s="357">
        <v>1.2569650000000001</v>
      </c>
      <c r="N2543" s="357">
        <v>0</v>
      </c>
      <c r="O2543" s="356">
        <f t="shared" si="78"/>
        <v>10.229417717649717</v>
      </c>
      <c r="P2543" s="357">
        <v>41.360072541467986</v>
      </c>
      <c r="Q2543" s="356" t="s">
        <v>15063</v>
      </c>
    </row>
    <row r="2544" spans="1:17" x14ac:dyDescent="0.25">
      <c r="A2544" s="354">
        <v>2541</v>
      </c>
      <c r="B2544" s="355" t="s">
        <v>5252</v>
      </c>
      <c r="C2544" s="355" t="s">
        <v>14767</v>
      </c>
      <c r="D2544" s="355" t="s">
        <v>14775</v>
      </c>
      <c r="E2544" s="355" t="s">
        <v>14776</v>
      </c>
      <c r="F2544" s="356" t="s">
        <v>5465</v>
      </c>
      <c r="G2544" s="356" t="s">
        <v>5466</v>
      </c>
      <c r="H2544" s="356" t="s">
        <v>5467</v>
      </c>
      <c r="I2544" s="356" t="str">
        <f t="shared" si="79"/>
        <v>HOSAKOTE_66F14-HOSAKOTE-NEW-TOWN</v>
      </c>
      <c r="J2544" s="356" t="s">
        <v>2432</v>
      </c>
      <c r="K2544" s="356" t="s">
        <v>15063</v>
      </c>
      <c r="L2544" s="357">
        <v>3.9341424351999974</v>
      </c>
      <c r="M2544" s="357">
        <v>3.7325330000000001</v>
      </c>
      <c r="N2544" s="357">
        <v>3.3139839999997811E-2</v>
      </c>
      <c r="O2544" s="356">
        <f t="shared" si="78"/>
        <v>4.3186229972595616</v>
      </c>
      <c r="P2544" s="357">
        <v>7.9916940986531015</v>
      </c>
      <c r="Q2544" s="356" t="s">
        <v>15063</v>
      </c>
    </row>
    <row r="2545" spans="1:17" x14ac:dyDescent="0.25">
      <c r="A2545" s="354">
        <v>2542</v>
      </c>
      <c r="B2545" s="355" t="s">
        <v>5252</v>
      </c>
      <c r="C2545" s="355" t="s">
        <v>14767</v>
      </c>
      <c r="D2545" s="355" t="s">
        <v>14775</v>
      </c>
      <c r="E2545" s="355" t="s">
        <v>14776</v>
      </c>
      <c r="F2545" s="356" t="s">
        <v>5465</v>
      </c>
      <c r="G2545" s="356" t="s">
        <v>5472</v>
      </c>
      <c r="H2545" s="356" t="s">
        <v>5473</v>
      </c>
      <c r="I2545" s="356" t="str">
        <f t="shared" si="79"/>
        <v>HOSAKOTE_66F20-A-I-R</v>
      </c>
      <c r="J2545" s="356" t="s">
        <v>2414</v>
      </c>
      <c r="K2545" s="356" t="s">
        <v>15063</v>
      </c>
      <c r="L2545" s="357">
        <v>1.1166800000000001</v>
      </c>
      <c r="M2545" s="357">
        <v>1.0557620000000001</v>
      </c>
      <c r="N2545" s="357">
        <v>0</v>
      </c>
      <c r="O2545" s="356">
        <f t="shared" si="78"/>
        <v>5.4552781459325876</v>
      </c>
      <c r="P2545" s="357">
        <v>47.010891094893879</v>
      </c>
      <c r="Q2545" s="356" t="s">
        <v>15063</v>
      </c>
    </row>
    <row r="2546" spans="1:17" x14ac:dyDescent="0.25">
      <c r="A2546" s="354">
        <v>2543</v>
      </c>
      <c r="B2546" s="355" t="s">
        <v>5271</v>
      </c>
      <c r="C2546" s="355" t="s">
        <v>1380</v>
      </c>
      <c r="D2546" s="355" t="s">
        <v>1383</v>
      </c>
      <c r="E2546" s="355" t="s">
        <v>13930</v>
      </c>
      <c r="F2546" s="356" t="s">
        <v>11761</v>
      </c>
      <c r="G2546" s="356" t="s">
        <v>11762</v>
      </c>
      <c r="H2546" s="356" t="s">
        <v>11763</v>
      </c>
      <c r="I2546" s="356" t="str">
        <f t="shared" si="79"/>
        <v>SANTEMAVATTUR_66F01-HITHLAHALLI</v>
      </c>
      <c r="J2546" s="356" t="s">
        <v>5701</v>
      </c>
      <c r="K2546" s="356" t="s">
        <v>15063</v>
      </c>
      <c r="L2546" s="357">
        <v>0.27688000000000001</v>
      </c>
      <c r="M2546" s="357">
        <v>0.24837999999999999</v>
      </c>
      <c r="N2546" s="357">
        <v>0</v>
      </c>
      <c r="O2546" s="356">
        <f t="shared" si="78"/>
        <v>10.293267841664267</v>
      </c>
      <c r="P2546" s="357">
        <v>10.293267841664255</v>
      </c>
      <c r="Q2546" s="356" t="s">
        <v>15063</v>
      </c>
    </row>
    <row r="2547" spans="1:17" x14ac:dyDescent="0.25">
      <c r="A2547" s="354">
        <v>2544</v>
      </c>
      <c r="B2547" s="355" t="s">
        <v>5271</v>
      </c>
      <c r="C2547" s="355" t="s">
        <v>1380</v>
      </c>
      <c r="D2547" s="355" t="s">
        <v>1383</v>
      </c>
      <c r="E2547" s="355" t="s">
        <v>13930</v>
      </c>
      <c r="F2547" s="356" t="s">
        <v>11752</v>
      </c>
      <c r="G2547" s="356" t="s">
        <v>11753</v>
      </c>
      <c r="H2547" s="356" t="s">
        <v>11754</v>
      </c>
      <c r="I2547" s="356" t="str">
        <f t="shared" si="79"/>
        <v>NIDASALE_66F01-HUNUGANAHALLI</v>
      </c>
      <c r="J2547" s="356" t="s">
        <v>5701</v>
      </c>
      <c r="K2547" s="356" t="s">
        <v>15063</v>
      </c>
      <c r="L2547" s="357">
        <v>0.33146000000000003</v>
      </c>
      <c r="M2547" s="357">
        <v>0.29750500000000002</v>
      </c>
      <c r="N2547" s="357">
        <v>0</v>
      </c>
      <c r="O2547" s="356">
        <f t="shared" si="78"/>
        <v>10.244071682857662</v>
      </c>
      <c r="P2547" s="357">
        <v>10.244071682857648</v>
      </c>
      <c r="Q2547" s="356" t="s">
        <v>15063</v>
      </c>
    </row>
    <row r="2548" spans="1:17" x14ac:dyDescent="0.25">
      <c r="A2548" s="354">
        <v>2545</v>
      </c>
      <c r="B2548" s="355" t="s">
        <v>5271</v>
      </c>
      <c r="C2548" s="355" t="s">
        <v>14834</v>
      </c>
      <c r="D2548" s="355" t="s">
        <v>1383</v>
      </c>
      <c r="E2548" s="355" t="s">
        <v>13930</v>
      </c>
      <c r="F2548" s="356" t="s">
        <v>11780</v>
      </c>
      <c r="G2548" s="356" t="s">
        <v>14934</v>
      </c>
      <c r="H2548" s="356" t="s">
        <v>14935</v>
      </c>
      <c r="I2548" s="356" t="str">
        <f t="shared" si="79"/>
        <v>YADAVANI_66F01-KUMBARAPALYA</v>
      </c>
      <c r="J2548" s="356" t="s">
        <v>5701</v>
      </c>
      <c r="K2548" s="356" t="s">
        <v>15063</v>
      </c>
      <c r="L2548" s="357">
        <v>0</v>
      </c>
      <c r="M2548" s="357">
        <v>0</v>
      </c>
      <c r="N2548" s="357">
        <v>0</v>
      </c>
      <c r="O2548" s="356" t="e">
        <f t="shared" si="78"/>
        <v>#DIV/0!</v>
      </c>
      <c r="P2548" s="357" t="e">
        <v>#DIV/0!</v>
      </c>
      <c r="Q2548" s="356" t="s">
        <v>15063</v>
      </c>
    </row>
    <row r="2549" spans="1:17" x14ac:dyDescent="0.25">
      <c r="A2549" s="354">
        <v>2546</v>
      </c>
      <c r="B2549" s="355" t="s">
        <v>5271</v>
      </c>
      <c r="C2549" s="355" t="s">
        <v>1380</v>
      </c>
      <c r="D2549" s="355" t="s">
        <v>1383</v>
      </c>
      <c r="E2549" s="355" t="s">
        <v>13930</v>
      </c>
      <c r="F2549" s="356" t="s">
        <v>11714</v>
      </c>
      <c r="G2549" s="356" t="s">
        <v>11715</v>
      </c>
      <c r="H2549" s="356" t="s">
        <v>11716</v>
      </c>
      <c r="I2549" s="356" t="str">
        <f t="shared" si="79"/>
        <v>CHAWANAKUPPE_66F01-NILASANDRA</v>
      </c>
      <c r="J2549" s="356" t="s">
        <v>5701</v>
      </c>
      <c r="K2549" s="356" t="s">
        <v>15063</v>
      </c>
      <c r="L2549" s="357">
        <v>0.19746</v>
      </c>
      <c r="M2549" s="357">
        <v>0.17754349999999999</v>
      </c>
      <c r="N2549" s="357">
        <v>0</v>
      </c>
      <c r="O2549" s="356">
        <f t="shared" si="78"/>
        <v>10.086346601843413</v>
      </c>
      <c r="P2549" s="357">
        <v>10.08634660184341</v>
      </c>
      <c r="Q2549" s="356" t="s">
        <v>15063</v>
      </c>
    </row>
    <row r="2550" spans="1:17" x14ac:dyDescent="0.25">
      <c r="A2550" s="354">
        <v>2547</v>
      </c>
      <c r="B2550" s="355" t="s">
        <v>5271</v>
      </c>
      <c r="C2550" s="355" t="s">
        <v>1380</v>
      </c>
      <c r="D2550" s="355" t="s">
        <v>1383</v>
      </c>
      <c r="E2550" s="355" t="s">
        <v>13930</v>
      </c>
      <c r="F2550" s="356" t="s">
        <v>11714</v>
      </c>
      <c r="G2550" s="356" t="s">
        <v>11717</v>
      </c>
      <c r="H2550" s="356" t="s">
        <v>11718</v>
      </c>
      <c r="I2550" s="356" t="str">
        <f t="shared" si="79"/>
        <v>CHAWANAKUPPE_66F02-CHOWDANAKUPPE</v>
      </c>
      <c r="J2550" s="356" t="s">
        <v>5701</v>
      </c>
      <c r="K2550" s="356" t="s">
        <v>15063</v>
      </c>
      <c r="L2550" s="357">
        <v>0.22586000000000001</v>
      </c>
      <c r="M2550" s="357">
        <v>0.200576</v>
      </c>
      <c r="N2550" s="357">
        <v>0</v>
      </c>
      <c r="O2550" s="356">
        <f t="shared" si="78"/>
        <v>11.194545293544673</v>
      </c>
      <c r="P2550" s="357">
        <v>11.194545293544667</v>
      </c>
      <c r="Q2550" s="356" t="s">
        <v>15063</v>
      </c>
    </row>
    <row r="2551" spans="1:17" x14ac:dyDescent="0.25">
      <c r="A2551" s="354">
        <v>2548</v>
      </c>
      <c r="B2551" s="355" t="s">
        <v>5271</v>
      </c>
      <c r="C2551" s="355" t="s">
        <v>1380</v>
      </c>
      <c r="D2551" s="355" t="s">
        <v>1383</v>
      </c>
      <c r="E2551" s="355" t="s">
        <v>13930</v>
      </c>
      <c r="F2551" s="356" t="s">
        <v>11761</v>
      </c>
      <c r="G2551" s="356" t="s">
        <v>11764</v>
      </c>
      <c r="H2551" s="356" t="s">
        <v>11765</v>
      </c>
      <c r="I2551" s="356" t="str">
        <f t="shared" si="79"/>
        <v>SANTEMAVATTUR_66F02-SANTEMAVATTUR</v>
      </c>
      <c r="J2551" s="356" t="s">
        <v>5701</v>
      </c>
      <c r="K2551" s="356" t="s">
        <v>15063</v>
      </c>
      <c r="L2551" s="357">
        <v>0.35770000000000002</v>
      </c>
      <c r="M2551" s="357">
        <v>0.3197065</v>
      </c>
      <c r="N2551" s="357">
        <v>0</v>
      </c>
      <c r="O2551" s="356">
        <f t="shared" si="78"/>
        <v>10.6216102879508</v>
      </c>
      <c r="P2551" s="357">
        <v>10.621610287950812</v>
      </c>
      <c r="Q2551" s="356" t="s">
        <v>15063</v>
      </c>
    </row>
    <row r="2552" spans="1:17" x14ac:dyDescent="0.25">
      <c r="A2552" s="354">
        <v>2549</v>
      </c>
      <c r="B2552" s="355" t="s">
        <v>5271</v>
      </c>
      <c r="C2552" s="355" t="s">
        <v>1380</v>
      </c>
      <c r="D2552" s="355" t="s">
        <v>1383</v>
      </c>
      <c r="E2552" s="355" t="s">
        <v>13930</v>
      </c>
      <c r="F2552" s="356" t="s">
        <v>11752</v>
      </c>
      <c r="G2552" s="356" t="s">
        <v>11755</v>
      </c>
      <c r="H2552" s="356" t="s">
        <v>11756</v>
      </c>
      <c r="I2552" s="356" t="str">
        <f t="shared" si="79"/>
        <v>NIDASALE_66F02-SHIVANAHALLI NJY</v>
      </c>
      <c r="J2552" s="356" t="s">
        <v>5706</v>
      </c>
      <c r="K2552" s="356" t="s">
        <v>15063</v>
      </c>
      <c r="L2552" s="357">
        <v>0.61158000000000001</v>
      </c>
      <c r="M2552" s="357">
        <v>0.54794300000000007</v>
      </c>
      <c r="N2552" s="357">
        <v>0</v>
      </c>
      <c r="O2552" s="356">
        <f t="shared" si="78"/>
        <v>10.40534353641387</v>
      </c>
      <c r="P2552" s="357">
        <v>48.24969391968029</v>
      </c>
      <c r="Q2552" s="356" t="s">
        <v>15063</v>
      </c>
    </row>
    <row r="2553" spans="1:17" x14ac:dyDescent="0.25">
      <c r="A2553" s="354">
        <v>2550</v>
      </c>
      <c r="B2553" s="355" t="s">
        <v>5271</v>
      </c>
      <c r="C2553" s="355" t="s">
        <v>1380</v>
      </c>
      <c r="D2553" s="355" t="s">
        <v>1383</v>
      </c>
      <c r="E2553" s="355" t="s">
        <v>13930</v>
      </c>
      <c r="F2553" s="356" t="s">
        <v>11780</v>
      </c>
      <c r="G2553" s="356" t="s">
        <v>11781</v>
      </c>
      <c r="H2553" s="356" t="s">
        <v>11782</v>
      </c>
      <c r="I2553" s="356" t="str">
        <f t="shared" si="79"/>
        <v>YADAVANI_66F02-YADAVANI NJY</v>
      </c>
      <c r="J2553" s="356" t="s">
        <v>5706</v>
      </c>
      <c r="K2553" s="356" t="s">
        <v>15063</v>
      </c>
      <c r="L2553" s="357">
        <v>0.63582000000000005</v>
      </c>
      <c r="M2553" s="357">
        <v>0.56117879999999998</v>
      </c>
      <c r="N2553" s="357">
        <v>0</v>
      </c>
      <c r="O2553" s="356">
        <f t="shared" si="78"/>
        <v>11.739360196281977</v>
      </c>
      <c r="P2553" s="357">
        <v>42.094093340078317</v>
      </c>
      <c r="Q2553" s="356" t="s">
        <v>15063</v>
      </c>
    </row>
    <row r="2554" spans="1:17" x14ac:dyDescent="0.25">
      <c r="A2554" s="354">
        <v>2551</v>
      </c>
      <c r="B2554" s="355" t="s">
        <v>5271</v>
      </c>
      <c r="C2554" s="355" t="s">
        <v>1380</v>
      </c>
      <c r="D2554" s="355" t="s">
        <v>1383</v>
      </c>
      <c r="E2554" s="355" t="s">
        <v>13930</v>
      </c>
      <c r="F2554" s="356" t="s">
        <v>11729</v>
      </c>
      <c r="G2554" s="356" t="s">
        <v>11730</v>
      </c>
      <c r="H2554" s="356" t="s">
        <v>11731</v>
      </c>
      <c r="I2554" s="356" t="str">
        <f t="shared" si="79"/>
        <v>HULIYURDURGA_66F02-YADAWANI</v>
      </c>
      <c r="J2554" s="356" t="s">
        <v>5701</v>
      </c>
      <c r="K2554" s="356" t="s">
        <v>15063</v>
      </c>
      <c r="L2554" s="357">
        <v>0.28142</v>
      </c>
      <c r="M2554" s="357">
        <v>0.25276999999999999</v>
      </c>
      <c r="N2554" s="357">
        <v>0</v>
      </c>
      <c r="O2554" s="356">
        <f t="shared" si="78"/>
        <v>10.180513112074483</v>
      </c>
      <c r="P2554" s="357">
        <v>10.180513112074474</v>
      </c>
      <c r="Q2554" s="356" t="s">
        <v>15063</v>
      </c>
    </row>
    <row r="2555" spans="1:17" x14ac:dyDescent="0.25">
      <c r="A2555" s="354">
        <v>2552</v>
      </c>
      <c r="B2555" s="355" t="s">
        <v>5271</v>
      </c>
      <c r="C2555" s="355" t="s">
        <v>1380</v>
      </c>
      <c r="D2555" s="355" t="s">
        <v>1383</v>
      </c>
      <c r="E2555" s="355" t="s">
        <v>13930</v>
      </c>
      <c r="F2555" s="356" t="s">
        <v>11729</v>
      </c>
      <c r="G2555" s="356" t="s">
        <v>11732</v>
      </c>
      <c r="H2555" s="356" t="s">
        <v>11733</v>
      </c>
      <c r="I2555" s="356" t="str">
        <f t="shared" si="79"/>
        <v>HULIYURDURGA_66F03-MADAPPANAHALLI</v>
      </c>
      <c r="J2555" s="356" t="s">
        <v>5701</v>
      </c>
      <c r="K2555" s="356" t="s">
        <v>15063</v>
      </c>
      <c r="L2555" s="357">
        <v>0.41786000000000001</v>
      </c>
      <c r="M2555" s="357">
        <v>0.37502400000000002</v>
      </c>
      <c r="N2555" s="357">
        <v>0</v>
      </c>
      <c r="O2555" s="356">
        <f t="shared" si="78"/>
        <v>10.251280333125925</v>
      </c>
      <c r="P2555" s="357">
        <v>10.251280333125923</v>
      </c>
      <c r="Q2555" s="356" t="s">
        <v>15063</v>
      </c>
    </row>
    <row r="2556" spans="1:17" x14ac:dyDescent="0.25">
      <c r="A2556" s="354">
        <v>2553</v>
      </c>
      <c r="B2556" s="355" t="s">
        <v>5271</v>
      </c>
      <c r="C2556" s="355" t="s">
        <v>1380</v>
      </c>
      <c r="D2556" s="355" t="s">
        <v>1383</v>
      </c>
      <c r="E2556" s="355" t="s">
        <v>13930</v>
      </c>
      <c r="F2556" s="356" t="s">
        <v>11761</v>
      </c>
      <c r="G2556" s="356" t="s">
        <v>11766</v>
      </c>
      <c r="H2556" s="356" t="s">
        <v>11767</v>
      </c>
      <c r="I2556" s="356" t="str">
        <f t="shared" si="79"/>
        <v>SANTEMAVATTUR_66F03-MODUR</v>
      </c>
      <c r="J2556" s="356" t="s">
        <v>5701</v>
      </c>
      <c r="K2556" s="356" t="s">
        <v>15063</v>
      </c>
      <c r="L2556" s="357">
        <v>0.28708</v>
      </c>
      <c r="M2556" s="357">
        <v>0.25588619999999995</v>
      </c>
      <c r="N2556" s="357">
        <v>0</v>
      </c>
      <c r="O2556" s="356">
        <f t="shared" si="78"/>
        <v>10.865891040824874</v>
      </c>
      <c r="P2556" s="357">
        <v>10.865891040824883</v>
      </c>
      <c r="Q2556" s="356" t="s">
        <v>15063</v>
      </c>
    </row>
    <row r="2557" spans="1:17" x14ac:dyDescent="0.25">
      <c r="A2557" s="354">
        <v>2554</v>
      </c>
      <c r="B2557" s="355" t="s">
        <v>5271</v>
      </c>
      <c r="C2557" s="355" t="s">
        <v>1380</v>
      </c>
      <c r="D2557" s="355" t="s">
        <v>1383</v>
      </c>
      <c r="E2557" s="355" t="s">
        <v>13930</v>
      </c>
      <c r="F2557" s="356" t="s">
        <v>11714</v>
      </c>
      <c r="G2557" s="356" t="s">
        <v>11719</v>
      </c>
      <c r="H2557" s="356" t="s">
        <v>11720</v>
      </c>
      <c r="I2557" s="356" t="str">
        <f t="shared" si="79"/>
        <v>CHAWANAKUPPE_66F03-TAVARAKERE</v>
      </c>
      <c r="J2557" s="356" t="s">
        <v>5701</v>
      </c>
      <c r="K2557" s="356" t="s">
        <v>15063</v>
      </c>
      <c r="L2557" s="357">
        <v>0.20716000000000001</v>
      </c>
      <c r="M2557" s="357">
        <v>0.18690000000000001</v>
      </c>
      <c r="N2557" s="357">
        <v>0</v>
      </c>
      <c r="O2557" s="356">
        <f t="shared" si="78"/>
        <v>9.7798802857694529</v>
      </c>
      <c r="P2557" s="357">
        <v>9.7798802857694493</v>
      </c>
      <c r="Q2557" s="356" t="s">
        <v>15063</v>
      </c>
    </row>
    <row r="2558" spans="1:17" x14ac:dyDescent="0.25">
      <c r="A2558" s="354">
        <v>2555</v>
      </c>
      <c r="B2558" s="355" t="s">
        <v>5271</v>
      </c>
      <c r="C2558" s="355" t="s">
        <v>14834</v>
      </c>
      <c r="D2558" s="355" t="s">
        <v>1383</v>
      </c>
      <c r="E2558" s="355" t="s">
        <v>13930</v>
      </c>
      <c r="F2558" s="356" t="s">
        <v>11780</v>
      </c>
      <c r="G2558" s="356" t="s">
        <v>11783</v>
      </c>
      <c r="H2558" s="356" t="s">
        <v>11784</v>
      </c>
      <c r="I2558" s="356" t="str">
        <f t="shared" si="79"/>
        <v>YADAVANI_66F03-UNGRA</v>
      </c>
      <c r="J2558" s="356" t="s">
        <v>5701</v>
      </c>
      <c r="K2558" s="356" t="s">
        <v>15063</v>
      </c>
      <c r="L2558" s="357">
        <v>0</v>
      </c>
      <c r="M2558" s="357">
        <v>1.0607569999999999</v>
      </c>
      <c r="N2558" s="357">
        <v>0</v>
      </c>
      <c r="O2558" s="356" t="e">
        <f t="shared" si="78"/>
        <v>#DIV/0!</v>
      </c>
      <c r="P2558" s="357" t="e">
        <v>#DIV/0!</v>
      </c>
      <c r="Q2558" s="356" t="s">
        <v>15063</v>
      </c>
    </row>
    <row r="2559" spans="1:17" x14ac:dyDescent="0.25">
      <c r="A2559" s="354">
        <v>2556</v>
      </c>
      <c r="B2559" s="355" t="s">
        <v>5271</v>
      </c>
      <c r="C2559" s="355" t="s">
        <v>1380</v>
      </c>
      <c r="D2559" s="355" t="s">
        <v>1383</v>
      </c>
      <c r="E2559" s="355" t="s">
        <v>13930</v>
      </c>
      <c r="F2559" s="356" t="s">
        <v>11752</v>
      </c>
      <c r="G2559" s="356" t="s">
        <v>11757</v>
      </c>
      <c r="H2559" s="356" t="s">
        <v>11758</v>
      </c>
      <c r="I2559" s="356" t="str">
        <f t="shared" si="79"/>
        <v>NIDASALE_66F03-YKR</v>
      </c>
      <c r="J2559" s="356" t="s">
        <v>5701</v>
      </c>
      <c r="K2559" s="356" t="s">
        <v>15063</v>
      </c>
      <c r="L2559" s="357">
        <v>0.19074000000000002</v>
      </c>
      <c r="M2559" s="357">
        <v>0.1712765</v>
      </c>
      <c r="N2559" s="357">
        <v>0</v>
      </c>
      <c r="O2559" s="356">
        <f t="shared" si="78"/>
        <v>10.204204676523027</v>
      </c>
      <c r="P2559" s="357">
        <v>10.204204676523021</v>
      </c>
      <c r="Q2559" s="356" t="s">
        <v>15063</v>
      </c>
    </row>
    <row r="2560" spans="1:17" x14ac:dyDescent="0.25">
      <c r="A2560" s="354">
        <v>2557</v>
      </c>
      <c r="B2560" s="355" t="s">
        <v>5271</v>
      </c>
      <c r="C2560" s="355" t="s">
        <v>1380</v>
      </c>
      <c r="D2560" s="355" t="s">
        <v>1383</v>
      </c>
      <c r="E2560" s="355" t="s">
        <v>13930</v>
      </c>
      <c r="F2560" s="356" t="s">
        <v>11780</v>
      </c>
      <c r="G2560" s="356" t="s">
        <v>11785</v>
      </c>
      <c r="H2560" s="356" t="s">
        <v>11786</v>
      </c>
      <c r="I2560" s="356" t="str">
        <f t="shared" si="79"/>
        <v>YADAVANI_66F04-ARJUNAHALLI</v>
      </c>
      <c r="J2560" s="356" t="s">
        <v>5701</v>
      </c>
      <c r="K2560" s="356" t="s">
        <v>15063</v>
      </c>
      <c r="L2560" s="357">
        <v>0.38278000000000001</v>
      </c>
      <c r="M2560" s="357">
        <v>0.344028</v>
      </c>
      <c r="N2560" s="357">
        <v>0</v>
      </c>
      <c r="O2560" s="356">
        <f t="shared" si="78"/>
        <v>10.123830921155758</v>
      </c>
      <c r="P2560" s="357">
        <v>10.123830921155752</v>
      </c>
      <c r="Q2560" s="356" t="s">
        <v>15063</v>
      </c>
    </row>
    <row r="2561" spans="1:17" x14ac:dyDescent="0.25">
      <c r="A2561" s="354">
        <v>2558</v>
      </c>
      <c r="B2561" s="355" t="s">
        <v>5271</v>
      </c>
      <c r="C2561" s="355" t="s">
        <v>1380</v>
      </c>
      <c r="D2561" s="355" t="s">
        <v>1383</v>
      </c>
      <c r="E2561" s="355" t="s">
        <v>13930</v>
      </c>
      <c r="F2561" s="356" t="s">
        <v>11761</v>
      </c>
      <c r="G2561" s="356" t="s">
        <v>14821</v>
      </c>
      <c r="H2561" s="356" t="s">
        <v>14822</v>
      </c>
      <c r="I2561" s="356" t="str">
        <f t="shared" si="79"/>
        <v>SANTEMAVATTUR_66F04-DODDAMAVATHURU</v>
      </c>
      <c r="J2561" s="356" t="s">
        <v>5701</v>
      </c>
      <c r="K2561" s="356" t="s">
        <v>15063</v>
      </c>
      <c r="L2561" s="357">
        <v>0.28000000000000003</v>
      </c>
      <c r="M2561" s="357">
        <v>0.25190099999999999</v>
      </c>
      <c r="N2561" s="357">
        <v>0</v>
      </c>
      <c r="O2561" s="356">
        <f t="shared" si="78"/>
        <v>10.035357142857157</v>
      </c>
      <c r="P2561" s="357">
        <v>10.035357142857171</v>
      </c>
      <c r="Q2561" s="356" t="s">
        <v>15063</v>
      </c>
    </row>
    <row r="2562" spans="1:17" x14ac:dyDescent="0.25">
      <c r="A2562" s="354">
        <v>2559</v>
      </c>
      <c r="B2562" s="355" t="s">
        <v>5271</v>
      </c>
      <c r="C2562" s="355" t="s">
        <v>1380</v>
      </c>
      <c r="D2562" s="355" t="s">
        <v>1383</v>
      </c>
      <c r="E2562" s="355" t="s">
        <v>13930</v>
      </c>
      <c r="F2562" s="356" t="s">
        <v>11714</v>
      </c>
      <c r="G2562" s="356" t="s">
        <v>11721</v>
      </c>
      <c r="H2562" s="356" t="s">
        <v>11722</v>
      </c>
      <c r="I2562" s="356" t="str">
        <f t="shared" si="79"/>
        <v>CHAWANAKUPPE_66F04-HANGARAHALLI</v>
      </c>
      <c r="J2562" s="356" t="s">
        <v>5701</v>
      </c>
      <c r="K2562" s="356" t="s">
        <v>15063</v>
      </c>
      <c r="L2562" s="357">
        <v>0.22600000000000001</v>
      </c>
      <c r="M2562" s="357">
        <v>0.20322250000000003</v>
      </c>
      <c r="N2562" s="357">
        <v>0</v>
      </c>
      <c r="O2562" s="356">
        <f t="shared" si="78"/>
        <v>10.078539823008839</v>
      </c>
      <c r="P2562" s="357">
        <v>10.078539823008835</v>
      </c>
      <c r="Q2562" s="356" t="s">
        <v>15063</v>
      </c>
    </row>
    <row r="2563" spans="1:17" x14ac:dyDescent="0.25">
      <c r="A2563" s="354">
        <v>2560</v>
      </c>
      <c r="B2563" s="355" t="s">
        <v>5271</v>
      </c>
      <c r="C2563" s="355" t="s">
        <v>1380</v>
      </c>
      <c r="D2563" s="355" t="s">
        <v>1383</v>
      </c>
      <c r="E2563" s="355" t="s">
        <v>13930</v>
      </c>
      <c r="F2563" s="356" t="s">
        <v>11752</v>
      </c>
      <c r="G2563" s="356" t="s">
        <v>11759</v>
      </c>
      <c r="H2563" s="356" t="s">
        <v>11760</v>
      </c>
      <c r="I2563" s="356" t="str">
        <f t="shared" si="79"/>
        <v>NIDASALE_66F04-HITHLAPURA</v>
      </c>
      <c r="J2563" s="356" t="s">
        <v>5701</v>
      </c>
      <c r="K2563" s="356" t="s">
        <v>15063</v>
      </c>
      <c r="L2563" s="357">
        <v>0.26761999999999997</v>
      </c>
      <c r="M2563" s="357">
        <v>0.24131</v>
      </c>
      <c r="N2563" s="357">
        <v>0</v>
      </c>
      <c r="O2563" s="356">
        <f t="shared" si="78"/>
        <v>9.8311038039010459</v>
      </c>
      <c r="P2563" s="357">
        <v>9.8311038039010423</v>
      </c>
      <c r="Q2563" s="356" t="s">
        <v>15063</v>
      </c>
    </row>
    <row r="2564" spans="1:17" x14ac:dyDescent="0.25">
      <c r="A2564" s="354">
        <v>2561</v>
      </c>
      <c r="B2564" s="355" t="s">
        <v>5271</v>
      </c>
      <c r="C2564" s="355" t="s">
        <v>1380</v>
      </c>
      <c r="D2564" s="355" t="s">
        <v>1383</v>
      </c>
      <c r="E2564" s="355" t="s">
        <v>13930</v>
      </c>
      <c r="F2564" s="356" t="s">
        <v>11729</v>
      </c>
      <c r="G2564" s="356" t="s">
        <v>11734</v>
      </c>
      <c r="H2564" s="356" t="s">
        <v>11735</v>
      </c>
      <c r="I2564" s="356" t="str">
        <f t="shared" si="79"/>
        <v>HULIYURDURGA_66F04-HULIYUDURGA</v>
      </c>
      <c r="J2564" s="356" t="s">
        <v>2405</v>
      </c>
      <c r="K2564" s="356" t="s">
        <v>15063</v>
      </c>
      <c r="L2564" s="357">
        <v>1.3371599999999999</v>
      </c>
      <c r="M2564" s="357">
        <v>1.1782577999999999</v>
      </c>
      <c r="N2564" s="357">
        <v>0</v>
      </c>
      <c r="O2564" s="356">
        <f t="shared" ref="O2564:O2627" si="80">((L2564-N2564)-M2564)/(L2564-N2564)*100</f>
        <v>11.883559185138653</v>
      </c>
      <c r="P2564" s="357">
        <v>11.883559185138658</v>
      </c>
      <c r="Q2564" s="356" t="s">
        <v>15063</v>
      </c>
    </row>
    <row r="2565" spans="1:17" x14ac:dyDescent="0.25">
      <c r="A2565" s="354">
        <v>2562</v>
      </c>
      <c r="B2565" s="355" t="s">
        <v>5271</v>
      </c>
      <c r="C2565" s="355" t="s">
        <v>1380</v>
      </c>
      <c r="D2565" s="355" t="s">
        <v>1383</v>
      </c>
      <c r="E2565" s="355" t="s">
        <v>13930</v>
      </c>
      <c r="F2565" s="356" t="s">
        <v>11714</v>
      </c>
      <c r="G2565" s="356" t="s">
        <v>11723</v>
      </c>
      <c r="H2565" s="356" t="s">
        <v>11724</v>
      </c>
      <c r="I2565" s="356" t="str">
        <f t="shared" ref="I2565:I2628" si="81">F2565&amp;H2565</f>
        <v>CHAWANAKUPPE_66F05-CHOWDANAKUPPE-NJY</v>
      </c>
      <c r="J2565" s="356"/>
      <c r="K2565" s="356" t="s">
        <v>15063</v>
      </c>
      <c r="L2565" s="357">
        <v>0</v>
      </c>
      <c r="M2565" s="357">
        <v>0</v>
      </c>
      <c r="N2565" s="357">
        <v>0</v>
      </c>
      <c r="O2565" s="356" t="e">
        <f t="shared" si="80"/>
        <v>#DIV/0!</v>
      </c>
      <c r="P2565" s="357" t="e">
        <v>#DIV/0!</v>
      </c>
      <c r="Q2565" s="356" t="s">
        <v>15063</v>
      </c>
    </row>
    <row r="2566" spans="1:17" x14ac:dyDescent="0.25">
      <c r="A2566" s="354">
        <v>2563</v>
      </c>
      <c r="B2566" s="355" t="s">
        <v>5271</v>
      </c>
      <c r="C2566" s="355" t="s">
        <v>1380</v>
      </c>
      <c r="D2566" s="355" t="s">
        <v>1383</v>
      </c>
      <c r="E2566" s="355" t="s">
        <v>13930</v>
      </c>
      <c r="F2566" s="356" t="s">
        <v>11761</v>
      </c>
      <c r="G2566" s="356" t="s">
        <v>11768</v>
      </c>
      <c r="H2566" s="356" t="s">
        <v>11769</v>
      </c>
      <c r="I2566" s="356" t="str">
        <f t="shared" si="81"/>
        <v>SANTEMAVATTUR_66F05-TARIKERE</v>
      </c>
      <c r="J2566" s="356" t="s">
        <v>5701</v>
      </c>
      <c r="K2566" s="356" t="s">
        <v>15063</v>
      </c>
      <c r="L2566" s="357">
        <v>0.4592</v>
      </c>
      <c r="M2566" s="357">
        <v>0.41190899999999997</v>
      </c>
      <c r="N2566" s="357">
        <v>0</v>
      </c>
      <c r="O2566" s="356">
        <f t="shared" si="80"/>
        <v>10.298562717770041</v>
      </c>
      <c r="P2566" s="357">
        <v>10.298562717770032</v>
      </c>
      <c r="Q2566" s="356" t="s">
        <v>15063</v>
      </c>
    </row>
    <row r="2567" spans="1:17" x14ac:dyDescent="0.25">
      <c r="A2567" s="354">
        <v>2564</v>
      </c>
      <c r="B2567" s="355" t="s">
        <v>5271</v>
      </c>
      <c r="C2567" s="355" t="s">
        <v>1380</v>
      </c>
      <c r="D2567" s="355" t="s">
        <v>1383</v>
      </c>
      <c r="E2567" s="355" t="s">
        <v>13930</v>
      </c>
      <c r="F2567" s="356" t="s">
        <v>11729</v>
      </c>
      <c r="G2567" s="356" t="s">
        <v>11736</v>
      </c>
      <c r="H2567" s="356" t="s">
        <v>11737</v>
      </c>
      <c r="I2567" s="356" t="str">
        <f t="shared" si="81"/>
        <v>HULIYURDURGA_66F05-UJINI</v>
      </c>
      <c r="J2567" s="356" t="s">
        <v>5701</v>
      </c>
      <c r="K2567" s="356" t="s">
        <v>15063</v>
      </c>
      <c r="L2567" s="357">
        <v>0.30962000000000001</v>
      </c>
      <c r="M2567" s="357">
        <v>0.28016039999999998</v>
      </c>
      <c r="N2567" s="357">
        <v>0</v>
      </c>
      <c r="O2567" s="356">
        <f t="shared" si="80"/>
        <v>9.5147600284219465</v>
      </c>
      <c r="P2567" s="357">
        <v>9.5147600284219536</v>
      </c>
      <c r="Q2567" s="356" t="s">
        <v>15063</v>
      </c>
    </row>
    <row r="2568" spans="1:17" x14ac:dyDescent="0.25">
      <c r="A2568" s="354">
        <v>2565</v>
      </c>
      <c r="B2568" s="355" t="s">
        <v>5271</v>
      </c>
      <c r="C2568" s="355" t="s">
        <v>1380</v>
      </c>
      <c r="D2568" s="355" t="s">
        <v>1383</v>
      </c>
      <c r="E2568" s="355" t="s">
        <v>13930</v>
      </c>
      <c r="F2568" s="356" t="s">
        <v>11714</v>
      </c>
      <c r="G2568" s="356" t="s">
        <v>11725</v>
      </c>
      <c r="H2568" s="356" t="s">
        <v>11726</v>
      </c>
      <c r="I2568" s="356" t="str">
        <f t="shared" si="81"/>
        <v xml:space="preserve">CHAWANAKUPPE_66F06- T BOMMANAHALLI </v>
      </c>
      <c r="J2568" s="356" t="s">
        <v>5701</v>
      </c>
      <c r="K2568" s="356" t="s">
        <v>15063</v>
      </c>
      <c r="L2568" s="357">
        <v>0.20630000000000001</v>
      </c>
      <c r="M2568" s="357">
        <v>0.18338112000000001</v>
      </c>
      <c r="N2568" s="357">
        <v>0</v>
      </c>
      <c r="O2568" s="356">
        <f t="shared" si="80"/>
        <v>11.109491032476976</v>
      </c>
      <c r="P2568" s="357">
        <v>11.109491032476981</v>
      </c>
      <c r="Q2568" s="356" t="s">
        <v>15063</v>
      </c>
    </row>
    <row r="2569" spans="1:17" x14ac:dyDescent="0.25">
      <c r="A2569" s="354">
        <v>2566</v>
      </c>
      <c r="B2569" s="355" t="s">
        <v>5271</v>
      </c>
      <c r="C2569" s="355" t="s">
        <v>1380</v>
      </c>
      <c r="D2569" s="355" t="s">
        <v>1383</v>
      </c>
      <c r="E2569" s="355" t="s">
        <v>13930</v>
      </c>
      <c r="F2569" s="356" t="s">
        <v>11761</v>
      </c>
      <c r="G2569" s="356" t="s">
        <v>11770</v>
      </c>
      <c r="H2569" s="356" t="s">
        <v>11771</v>
      </c>
      <c r="I2569" s="356" t="str">
        <f t="shared" si="81"/>
        <v>SANTEMAVATTUR_66F06-KITHNAMANGALA</v>
      </c>
      <c r="J2569" s="356" t="s">
        <v>5701</v>
      </c>
      <c r="K2569" s="356" t="s">
        <v>15063</v>
      </c>
      <c r="L2569" s="357">
        <v>0.35243999999999998</v>
      </c>
      <c r="M2569" s="357">
        <v>0.31722291999999996</v>
      </c>
      <c r="N2569" s="357">
        <v>0</v>
      </c>
      <c r="O2569" s="356">
        <f t="shared" si="80"/>
        <v>9.9923618204517126</v>
      </c>
      <c r="P2569" s="357">
        <v>9.9923618204517002</v>
      </c>
      <c r="Q2569" s="356" t="s">
        <v>15063</v>
      </c>
    </row>
    <row r="2570" spans="1:17" x14ac:dyDescent="0.25">
      <c r="A2570" s="354">
        <v>2567</v>
      </c>
      <c r="B2570" s="355" t="s">
        <v>5271</v>
      </c>
      <c r="C2570" s="355" t="s">
        <v>1380</v>
      </c>
      <c r="D2570" s="355" t="s">
        <v>1383</v>
      </c>
      <c r="E2570" s="355" t="s">
        <v>13930</v>
      </c>
      <c r="F2570" s="356" t="s">
        <v>11729</v>
      </c>
      <c r="G2570" s="356" t="s">
        <v>11738</v>
      </c>
      <c r="H2570" s="356" t="s">
        <v>11739</v>
      </c>
      <c r="I2570" s="356" t="str">
        <f t="shared" si="81"/>
        <v>HULIYURDURGA_66F06-NIDASALE</v>
      </c>
      <c r="J2570" s="356" t="s">
        <v>5701</v>
      </c>
      <c r="K2570" s="356" t="s">
        <v>15063</v>
      </c>
      <c r="L2570" s="357">
        <v>0</v>
      </c>
      <c r="M2570" s="357">
        <v>0</v>
      </c>
      <c r="N2570" s="357">
        <v>0</v>
      </c>
      <c r="O2570" s="356" t="e">
        <f t="shared" si="80"/>
        <v>#DIV/0!</v>
      </c>
      <c r="P2570" s="357" t="e">
        <v>#DIV/0!</v>
      </c>
      <c r="Q2570" s="356" t="s">
        <v>15063</v>
      </c>
    </row>
    <row r="2571" spans="1:17" x14ac:dyDescent="0.25">
      <c r="A2571" s="354">
        <v>2568</v>
      </c>
      <c r="B2571" s="355" t="s">
        <v>5271</v>
      </c>
      <c r="C2571" s="355" t="s">
        <v>1380</v>
      </c>
      <c r="D2571" s="355" t="s">
        <v>1383</v>
      </c>
      <c r="E2571" s="355" t="s">
        <v>13930</v>
      </c>
      <c r="F2571" s="356" t="s">
        <v>11780</v>
      </c>
      <c r="G2571" s="356" t="s">
        <v>11787</v>
      </c>
      <c r="H2571" s="356" t="s">
        <v>11788</v>
      </c>
      <c r="I2571" s="356" t="str">
        <f t="shared" si="81"/>
        <v>YADAVANI_66F06-PALLERAYANAHALLI</v>
      </c>
      <c r="J2571" s="356" t="s">
        <v>5701</v>
      </c>
      <c r="K2571" s="356" t="s">
        <v>15063</v>
      </c>
      <c r="L2571" s="357">
        <v>0.35260000000000002</v>
      </c>
      <c r="M2571" s="357">
        <v>0.31698739999999997</v>
      </c>
      <c r="N2571" s="357">
        <v>0</v>
      </c>
      <c r="O2571" s="356">
        <f t="shared" si="80"/>
        <v>10.100000000000014</v>
      </c>
      <c r="P2571" s="357">
        <v>10.099999999999998</v>
      </c>
      <c r="Q2571" s="356" t="s">
        <v>15063</v>
      </c>
    </row>
    <row r="2572" spans="1:17" x14ac:dyDescent="0.25">
      <c r="A2572" s="354">
        <v>2569</v>
      </c>
      <c r="B2572" s="355" t="s">
        <v>5271</v>
      </c>
      <c r="C2572" s="355" t="s">
        <v>1380</v>
      </c>
      <c r="D2572" s="355" t="s">
        <v>1383</v>
      </c>
      <c r="E2572" s="355" t="s">
        <v>13930</v>
      </c>
      <c r="F2572" s="356" t="s">
        <v>11729</v>
      </c>
      <c r="G2572" s="356" t="s">
        <v>11740</v>
      </c>
      <c r="H2572" s="356" t="s">
        <v>11741</v>
      </c>
      <c r="I2572" s="356" t="str">
        <f t="shared" si="81"/>
        <v>HULIYURDURGA_66F07-BANDIHALLI</v>
      </c>
      <c r="J2572" s="356" t="s">
        <v>5701</v>
      </c>
      <c r="K2572" s="356" t="s">
        <v>15063</v>
      </c>
      <c r="L2572" s="357">
        <v>0.34552000000000005</v>
      </c>
      <c r="M2572" s="357">
        <v>0.31214649999999999</v>
      </c>
      <c r="N2572" s="357">
        <v>0</v>
      </c>
      <c r="O2572" s="356">
        <f t="shared" si="80"/>
        <v>9.6589198888631778</v>
      </c>
      <c r="P2572" s="357">
        <v>9.6589198888631813</v>
      </c>
      <c r="Q2572" s="356" t="s">
        <v>15063</v>
      </c>
    </row>
    <row r="2573" spans="1:17" x14ac:dyDescent="0.25">
      <c r="A2573" s="354">
        <v>2570</v>
      </c>
      <c r="B2573" s="355" t="s">
        <v>5271</v>
      </c>
      <c r="C2573" s="355" t="s">
        <v>1380</v>
      </c>
      <c r="D2573" s="355" t="s">
        <v>1383</v>
      </c>
      <c r="E2573" s="355" t="s">
        <v>13930</v>
      </c>
      <c r="F2573" s="356" t="s">
        <v>11780</v>
      </c>
      <c r="G2573" s="356" t="s">
        <v>11789</v>
      </c>
      <c r="H2573" s="356" t="s">
        <v>11790</v>
      </c>
      <c r="I2573" s="356" t="str">
        <f t="shared" si="81"/>
        <v>YADAVANI_66F07-BENAVARA</v>
      </c>
      <c r="J2573" s="356" t="s">
        <v>5701</v>
      </c>
      <c r="K2573" s="356" t="s">
        <v>15063</v>
      </c>
      <c r="L2573" s="357">
        <v>0.46879999999999999</v>
      </c>
      <c r="M2573" s="357">
        <v>0.42218</v>
      </c>
      <c r="N2573" s="357">
        <v>0</v>
      </c>
      <c r="O2573" s="356">
        <f t="shared" si="80"/>
        <v>9.9445392491467572</v>
      </c>
      <c r="P2573" s="357">
        <v>9.9445392491467661</v>
      </c>
      <c r="Q2573" s="356" t="s">
        <v>15063</v>
      </c>
    </row>
    <row r="2574" spans="1:17" x14ac:dyDescent="0.25">
      <c r="A2574" s="354">
        <v>2571</v>
      </c>
      <c r="B2574" s="355" t="s">
        <v>5271</v>
      </c>
      <c r="C2574" s="355" t="s">
        <v>1380</v>
      </c>
      <c r="D2574" s="355" t="s">
        <v>1383</v>
      </c>
      <c r="E2574" s="355" t="s">
        <v>13930</v>
      </c>
      <c r="F2574" s="356" t="s">
        <v>11761</v>
      </c>
      <c r="G2574" s="356" t="s">
        <v>11772</v>
      </c>
      <c r="H2574" s="356" t="s">
        <v>11773</v>
      </c>
      <c r="I2574" s="356" t="str">
        <f t="shared" si="81"/>
        <v>SANTEMAVATTUR_66F07-BORASANDRA</v>
      </c>
      <c r="J2574" s="356" t="s">
        <v>5701</v>
      </c>
      <c r="K2574" s="356" t="s">
        <v>15063</v>
      </c>
      <c r="L2574" s="357">
        <v>0.51259999999999994</v>
      </c>
      <c r="M2574" s="357">
        <v>0.46248900000000004</v>
      </c>
      <c r="N2574" s="357">
        <v>0</v>
      </c>
      <c r="O2574" s="356">
        <f t="shared" si="80"/>
        <v>9.7758486149043922</v>
      </c>
      <c r="P2574" s="357">
        <v>9.7758486149043922</v>
      </c>
      <c r="Q2574" s="356" t="s">
        <v>15063</v>
      </c>
    </row>
    <row r="2575" spans="1:17" x14ac:dyDescent="0.25">
      <c r="A2575" s="354">
        <v>2572</v>
      </c>
      <c r="B2575" s="355" t="s">
        <v>5271</v>
      </c>
      <c r="C2575" s="355" t="s">
        <v>1380</v>
      </c>
      <c r="D2575" s="355" t="s">
        <v>1383</v>
      </c>
      <c r="E2575" s="355" t="s">
        <v>13930</v>
      </c>
      <c r="F2575" s="356" t="s">
        <v>11714</v>
      </c>
      <c r="G2575" s="356" t="s">
        <v>11727</v>
      </c>
      <c r="H2575" s="356" t="s">
        <v>11728</v>
      </c>
      <c r="I2575" s="356" t="str">
        <f t="shared" si="81"/>
        <v>CHAWANAKUPPE_66F07-CHIKKONAHALLI NJY</v>
      </c>
      <c r="J2575" s="356" t="s">
        <v>5706</v>
      </c>
      <c r="K2575" s="356" t="s">
        <v>15063</v>
      </c>
      <c r="L2575" s="357">
        <v>0.93147999999999997</v>
      </c>
      <c r="M2575" s="357">
        <v>0.85555705000000004</v>
      </c>
      <c r="N2575" s="357">
        <v>0</v>
      </c>
      <c r="O2575" s="356">
        <f t="shared" si="80"/>
        <v>8.1507869197406215</v>
      </c>
      <c r="P2575" s="357">
        <v>46.564246053555081</v>
      </c>
      <c r="Q2575" s="356" t="s">
        <v>15063</v>
      </c>
    </row>
    <row r="2576" spans="1:17" x14ac:dyDescent="0.25">
      <c r="A2576" s="354">
        <v>2573</v>
      </c>
      <c r="B2576" s="355" t="s">
        <v>5271</v>
      </c>
      <c r="C2576" s="355" t="s">
        <v>1380</v>
      </c>
      <c r="D2576" s="355" t="s">
        <v>1383</v>
      </c>
      <c r="E2576" s="355" t="s">
        <v>13930</v>
      </c>
      <c r="F2576" s="356" t="s">
        <v>11780</v>
      </c>
      <c r="G2576" s="356" t="s">
        <v>11791</v>
      </c>
      <c r="H2576" s="356" t="s">
        <v>11792</v>
      </c>
      <c r="I2576" s="356" t="str">
        <f t="shared" si="81"/>
        <v xml:space="preserve">YADAVANI_66F08-ANCHIPURA </v>
      </c>
      <c r="J2576" s="356" t="s">
        <v>5701</v>
      </c>
      <c r="K2576" s="356" t="s">
        <v>15063</v>
      </c>
      <c r="L2576" s="357">
        <v>0.60820000000000007</v>
      </c>
      <c r="M2576" s="357">
        <v>0.54742899999999994</v>
      </c>
      <c r="N2576" s="357">
        <v>0</v>
      </c>
      <c r="O2576" s="356">
        <f t="shared" si="80"/>
        <v>9.9919434396580264</v>
      </c>
      <c r="P2576" s="357">
        <v>9.9919434396580247</v>
      </c>
      <c r="Q2576" s="356" t="s">
        <v>15063</v>
      </c>
    </row>
    <row r="2577" spans="1:17" x14ac:dyDescent="0.25">
      <c r="A2577" s="354">
        <v>2574</v>
      </c>
      <c r="B2577" s="355" t="s">
        <v>5271</v>
      </c>
      <c r="C2577" s="355" t="s">
        <v>1380</v>
      </c>
      <c r="D2577" s="355" t="s">
        <v>1383</v>
      </c>
      <c r="E2577" s="355" t="s">
        <v>13930</v>
      </c>
      <c r="F2577" s="356" t="s">
        <v>11761</v>
      </c>
      <c r="G2577" s="356" t="s">
        <v>11774</v>
      </c>
      <c r="H2577" s="356" t="s">
        <v>11775</v>
      </c>
      <c r="I2577" s="356" t="str">
        <f t="shared" si="81"/>
        <v>SANTEMAVATTUR_66F08-IPPADI</v>
      </c>
      <c r="J2577" s="356" t="s">
        <v>5701</v>
      </c>
      <c r="K2577" s="356" t="s">
        <v>15063</v>
      </c>
      <c r="L2577" s="357">
        <v>0.44964000000000004</v>
      </c>
      <c r="M2577" s="357">
        <v>0.40354400000000001</v>
      </c>
      <c r="N2577" s="357">
        <v>0</v>
      </c>
      <c r="O2577" s="356">
        <f t="shared" si="80"/>
        <v>10.25175696112446</v>
      </c>
      <c r="P2577" s="357">
        <v>10.251756961124469</v>
      </c>
      <c r="Q2577" s="356" t="s">
        <v>15063</v>
      </c>
    </row>
    <row r="2578" spans="1:17" x14ac:dyDescent="0.25">
      <c r="A2578" s="354">
        <v>2575</v>
      </c>
      <c r="B2578" s="355" t="s">
        <v>5271</v>
      </c>
      <c r="C2578" s="355" t="s">
        <v>1380</v>
      </c>
      <c r="D2578" s="355" t="s">
        <v>1383</v>
      </c>
      <c r="E2578" s="355" t="s">
        <v>13930</v>
      </c>
      <c r="F2578" s="356" t="s">
        <v>11729</v>
      </c>
      <c r="G2578" s="356" t="s">
        <v>11742</v>
      </c>
      <c r="H2578" s="356" t="s">
        <v>11743</v>
      </c>
      <c r="I2578" s="356" t="str">
        <f t="shared" si="81"/>
        <v>HULIYURDURGA_66F08-KODAVATHI</v>
      </c>
      <c r="J2578" s="356" t="s">
        <v>5701</v>
      </c>
      <c r="K2578" s="356" t="s">
        <v>15063</v>
      </c>
      <c r="L2578" s="357">
        <v>0.67313999999999996</v>
      </c>
      <c r="M2578" s="357">
        <v>0.60412600000000005</v>
      </c>
      <c r="N2578" s="357">
        <v>0</v>
      </c>
      <c r="O2578" s="356">
        <f t="shared" si="80"/>
        <v>10.252547761238361</v>
      </c>
      <c r="P2578" s="357">
        <v>10.252547761238361</v>
      </c>
      <c r="Q2578" s="356" t="s">
        <v>15063</v>
      </c>
    </row>
    <row r="2579" spans="1:17" x14ac:dyDescent="0.25">
      <c r="A2579" s="354">
        <v>2576</v>
      </c>
      <c r="B2579" s="355" t="s">
        <v>5271</v>
      </c>
      <c r="C2579" s="355" t="s">
        <v>1380</v>
      </c>
      <c r="D2579" s="355" t="s">
        <v>1383</v>
      </c>
      <c r="E2579" s="355" t="s">
        <v>13930</v>
      </c>
      <c r="F2579" s="356" t="s">
        <v>11729</v>
      </c>
      <c r="G2579" s="356" t="s">
        <v>11744</v>
      </c>
      <c r="H2579" s="356" t="s">
        <v>11745</v>
      </c>
      <c r="I2579" s="356" t="str">
        <f t="shared" si="81"/>
        <v>HULIYURDURGA_66F09-D-HOSALLI</v>
      </c>
      <c r="J2579" s="356" t="s">
        <v>5701</v>
      </c>
      <c r="K2579" s="356" t="s">
        <v>15063</v>
      </c>
      <c r="L2579" s="357">
        <v>0.32852000000000003</v>
      </c>
      <c r="M2579" s="357">
        <v>0.29356700000000002</v>
      </c>
      <c r="N2579" s="357">
        <v>0</v>
      </c>
      <c r="O2579" s="356">
        <f t="shared" si="80"/>
        <v>10.639534883720932</v>
      </c>
      <c r="P2579" s="357">
        <v>10.639534883720936</v>
      </c>
      <c r="Q2579" s="356" t="s">
        <v>15063</v>
      </c>
    </row>
    <row r="2580" spans="1:17" x14ac:dyDescent="0.25">
      <c r="A2580" s="354">
        <v>2577</v>
      </c>
      <c r="B2580" s="355" t="s">
        <v>5271</v>
      </c>
      <c r="C2580" s="355" t="s">
        <v>1380</v>
      </c>
      <c r="D2580" s="355" t="s">
        <v>1383</v>
      </c>
      <c r="E2580" s="355" t="s">
        <v>13930</v>
      </c>
      <c r="F2580" s="356" t="s">
        <v>11780</v>
      </c>
      <c r="G2580" s="356" t="s">
        <v>11793</v>
      </c>
      <c r="H2580" s="356" t="s">
        <v>11794</v>
      </c>
      <c r="I2580" s="356" t="str">
        <f t="shared" si="81"/>
        <v>YADAVANI_66F09-KUMBARAPALYA</v>
      </c>
      <c r="J2580" s="356" t="s">
        <v>5701</v>
      </c>
      <c r="K2580" s="356" t="s">
        <v>15063</v>
      </c>
      <c r="L2580" s="357">
        <v>0.48744200000000004</v>
      </c>
      <c r="M2580" s="357">
        <v>0.440946</v>
      </c>
      <c r="N2580" s="357">
        <v>0</v>
      </c>
      <c r="O2580" s="356">
        <f t="shared" si="80"/>
        <v>9.5387758953885857</v>
      </c>
      <c r="P2580" s="357">
        <v>9.5387758953885857</v>
      </c>
      <c r="Q2580" s="356" t="s">
        <v>15063</v>
      </c>
    </row>
    <row r="2581" spans="1:17" x14ac:dyDescent="0.25">
      <c r="A2581" s="354">
        <v>2578</v>
      </c>
      <c r="B2581" s="355" t="s">
        <v>5271</v>
      </c>
      <c r="C2581" s="355" t="s">
        <v>1380</v>
      </c>
      <c r="D2581" s="355" t="s">
        <v>1383</v>
      </c>
      <c r="E2581" s="355" t="s">
        <v>13930</v>
      </c>
      <c r="F2581" s="356" t="s">
        <v>11761</v>
      </c>
      <c r="G2581" s="356" t="s">
        <v>11776</v>
      </c>
      <c r="H2581" s="356" t="s">
        <v>11777</v>
      </c>
      <c r="I2581" s="356" t="str">
        <f t="shared" si="81"/>
        <v>SANTEMAVATTUR_66F09-S.KEMPANAHALLY NJY</v>
      </c>
      <c r="J2581" s="356" t="s">
        <v>5706</v>
      </c>
      <c r="K2581" s="356" t="s">
        <v>15063</v>
      </c>
      <c r="L2581" s="357">
        <v>1.3036399999999999</v>
      </c>
      <c r="M2581" s="357">
        <v>1.188008</v>
      </c>
      <c r="N2581" s="357">
        <v>0</v>
      </c>
      <c r="O2581" s="356">
        <f t="shared" si="80"/>
        <v>8.8699334172010644</v>
      </c>
      <c r="P2581" s="357">
        <v>26.020524708457859</v>
      </c>
      <c r="Q2581" s="356" t="s">
        <v>15063</v>
      </c>
    </row>
    <row r="2582" spans="1:17" x14ac:dyDescent="0.25">
      <c r="A2582" s="354">
        <v>2579</v>
      </c>
      <c r="B2582" s="355" t="s">
        <v>5271</v>
      </c>
      <c r="C2582" s="355" t="s">
        <v>1380</v>
      </c>
      <c r="D2582" s="355" t="s">
        <v>1383</v>
      </c>
      <c r="E2582" s="355" t="s">
        <v>13930</v>
      </c>
      <c r="F2582" s="356" t="s">
        <v>11729</v>
      </c>
      <c r="G2582" s="356" t="s">
        <v>11746</v>
      </c>
      <c r="H2582" s="356" t="s">
        <v>11747</v>
      </c>
      <c r="I2582" s="356" t="str">
        <f t="shared" si="81"/>
        <v>HULIYURDURGA_66F10-RAJENERA-PURA NJY</v>
      </c>
      <c r="J2582" s="356" t="s">
        <v>5706</v>
      </c>
      <c r="K2582" s="356" t="s">
        <v>15063</v>
      </c>
      <c r="L2582" s="357">
        <v>0.95704999999999996</v>
      </c>
      <c r="M2582" s="357">
        <v>0.8701542000000001</v>
      </c>
      <c r="N2582" s="357">
        <v>0</v>
      </c>
      <c r="O2582" s="356">
        <f t="shared" si="80"/>
        <v>9.0795465231701442</v>
      </c>
      <c r="P2582" s="357">
        <v>9.0795465231701566</v>
      </c>
      <c r="Q2582" s="356" t="s">
        <v>15063</v>
      </c>
    </row>
    <row r="2583" spans="1:17" x14ac:dyDescent="0.25">
      <c r="A2583" s="354">
        <v>2580</v>
      </c>
      <c r="B2583" s="355" t="s">
        <v>5271</v>
      </c>
      <c r="C2583" s="355" t="s">
        <v>1380</v>
      </c>
      <c r="D2583" s="355" t="s">
        <v>1383</v>
      </c>
      <c r="E2583" s="355" t="s">
        <v>13930</v>
      </c>
      <c r="F2583" s="356" t="s">
        <v>11761</v>
      </c>
      <c r="G2583" s="356" t="s">
        <v>11778</v>
      </c>
      <c r="H2583" s="356" t="s">
        <v>11779</v>
      </c>
      <c r="I2583" s="356" t="str">
        <f t="shared" si="81"/>
        <v>SANTEMAVATTUR_66F10-T.HOSAHALLI NJY</v>
      </c>
      <c r="J2583" s="356" t="s">
        <v>5706</v>
      </c>
      <c r="K2583" s="356" t="s">
        <v>15063</v>
      </c>
      <c r="L2583" s="357">
        <v>1.7166200000000003</v>
      </c>
      <c r="M2583" s="357">
        <v>1.5114488000000001</v>
      </c>
      <c r="N2583" s="357">
        <v>0</v>
      </c>
      <c r="O2583" s="356">
        <f t="shared" si="80"/>
        <v>11.952045298318794</v>
      </c>
      <c r="P2583" s="357">
        <v>13.758990561501616</v>
      </c>
      <c r="Q2583" s="356" t="s">
        <v>15063</v>
      </c>
    </row>
    <row r="2584" spans="1:17" x14ac:dyDescent="0.25">
      <c r="A2584" s="354">
        <v>2581</v>
      </c>
      <c r="B2584" s="355" t="s">
        <v>5271</v>
      </c>
      <c r="C2584" s="355" t="s">
        <v>1380</v>
      </c>
      <c r="D2584" s="355" t="s">
        <v>1383</v>
      </c>
      <c r="E2584" s="355" t="s">
        <v>13930</v>
      </c>
      <c r="F2584" s="356" t="s">
        <v>11729</v>
      </c>
      <c r="G2584" s="356" t="s">
        <v>11748</v>
      </c>
      <c r="H2584" s="356" t="s">
        <v>11749</v>
      </c>
      <c r="I2584" s="356" t="str">
        <f t="shared" si="81"/>
        <v>HULIYURDURGA_66F11-HALEVOOR NJY</v>
      </c>
      <c r="J2584" s="356" t="s">
        <v>5706</v>
      </c>
      <c r="K2584" s="356" t="s">
        <v>15063</v>
      </c>
      <c r="L2584" s="357">
        <v>0.40488999999999997</v>
      </c>
      <c r="M2584" s="357">
        <v>0.37544</v>
      </c>
      <c r="N2584" s="357">
        <v>0</v>
      </c>
      <c r="O2584" s="356">
        <f t="shared" si="80"/>
        <v>7.2735804786485172</v>
      </c>
      <c r="P2584" s="357">
        <v>7.2735804786485119</v>
      </c>
      <c r="Q2584" s="356" t="s">
        <v>15063</v>
      </c>
    </row>
    <row r="2585" spans="1:17" x14ac:dyDescent="0.25">
      <c r="A2585" s="354">
        <v>2582</v>
      </c>
      <c r="B2585" s="355" t="s">
        <v>5271</v>
      </c>
      <c r="C2585" s="355" t="s">
        <v>1380</v>
      </c>
      <c r="D2585" s="355" t="s">
        <v>1383</v>
      </c>
      <c r="E2585" s="355" t="s">
        <v>13930</v>
      </c>
      <c r="F2585" s="356" t="s">
        <v>11729</v>
      </c>
      <c r="G2585" s="356" t="s">
        <v>11750</v>
      </c>
      <c r="H2585" s="356" t="s">
        <v>11751</v>
      </c>
      <c r="I2585" s="356" t="str">
        <f t="shared" si="81"/>
        <v>HULIYURDURGA_66F12-P-H-HALLI NJY</v>
      </c>
      <c r="J2585" s="356" t="s">
        <v>5706</v>
      </c>
      <c r="K2585" s="356" t="s">
        <v>15063</v>
      </c>
      <c r="L2585" s="357">
        <v>0.62481999999999993</v>
      </c>
      <c r="M2585" s="357">
        <v>0.56252749999999996</v>
      </c>
      <c r="N2585" s="357">
        <v>0</v>
      </c>
      <c r="O2585" s="356">
        <f t="shared" si="80"/>
        <v>9.9696712653244113</v>
      </c>
      <c r="P2585" s="357">
        <v>56.565896535138613</v>
      </c>
      <c r="Q2585" s="356" t="s">
        <v>15063</v>
      </c>
    </row>
    <row r="2586" spans="1:17" x14ac:dyDescent="0.25">
      <c r="A2586" s="354">
        <v>2583</v>
      </c>
      <c r="B2586" s="355" t="s">
        <v>5271</v>
      </c>
      <c r="C2586" s="355" t="s">
        <v>2396</v>
      </c>
      <c r="D2586" s="355" t="s">
        <v>2396</v>
      </c>
      <c r="E2586" s="355" t="s">
        <v>14809</v>
      </c>
      <c r="F2586" s="356" t="s">
        <v>7428</v>
      </c>
      <c r="G2586" s="356" t="s">
        <v>7429</v>
      </c>
      <c r="H2586" s="356" t="s">
        <v>7430</v>
      </c>
      <c r="I2586" s="356" t="str">
        <f t="shared" si="81"/>
        <v>HIREMALLANAHOLE_66F01-CMHOLE</v>
      </c>
      <c r="J2586" s="356" t="s">
        <v>5701</v>
      </c>
      <c r="K2586" s="356" t="s">
        <v>15063</v>
      </c>
      <c r="L2586" s="357">
        <v>0.26667999999999997</v>
      </c>
      <c r="M2586" s="357">
        <v>0.24111700000000003</v>
      </c>
      <c r="N2586" s="357">
        <v>0</v>
      </c>
      <c r="O2586" s="356">
        <f t="shared" si="80"/>
        <v>9.5856457177140939</v>
      </c>
      <c r="P2586" s="357">
        <v>9.5856457177141081</v>
      </c>
      <c r="Q2586" s="356" t="s">
        <v>15063</v>
      </c>
    </row>
    <row r="2587" spans="1:17" x14ac:dyDescent="0.25">
      <c r="A2587" s="354">
        <v>2584</v>
      </c>
      <c r="B2587" s="355" t="s">
        <v>5271</v>
      </c>
      <c r="C2587" s="355" t="s">
        <v>2396</v>
      </c>
      <c r="D2587" s="355" t="s">
        <v>2396</v>
      </c>
      <c r="E2587" s="355" t="s">
        <v>14809</v>
      </c>
      <c r="F2587" s="356" t="s">
        <v>7451</v>
      </c>
      <c r="G2587" s="356" t="s">
        <v>7452</v>
      </c>
      <c r="H2587" s="356" t="s">
        <v>7453</v>
      </c>
      <c r="I2587" s="356" t="str">
        <f t="shared" si="81"/>
        <v>JAGALUR_66F01-GAVIMATA</v>
      </c>
      <c r="J2587" s="356" t="s">
        <v>5701</v>
      </c>
      <c r="K2587" s="356" t="s">
        <v>15063</v>
      </c>
      <c r="L2587" s="357">
        <v>0.51234000000000002</v>
      </c>
      <c r="M2587" s="357">
        <v>0.46338499999999999</v>
      </c>
      <c r="N2587" s="357">
        <v>0</v>
      </c>
      <c r="O2587" s="356">
        <f t="shared" si="80"/>
        <v>9.5551782019752558</v>
      </c>
      <c r="P2587" s="357">
        <v>9.6953341798326047</v>
      </c>
      <c r="Q2587" s="356" t="s">
        <v>15063</v>
      </c>
    </row>
    <row r="2588" spans="1:17" x14ac:dyDescent="0.25">
      <c r="A2588" s="354">
        <v>2585</v>
      </c>
      <c r="B2588" s="355" t="s">
        <v>5271</v>
      </c>
      <c r="C2588" s="355" t="s">
        <v>2396</v>
      </c>
      <c r="D2588" s="355" t="s">
        <v>2396</v>
      </c>
      <c r="E2588" s="355" t="s">
        <v>14809</v>
      </c>
      <c r="F2588" s="356" t="s">
        <v>7411</v>
      </c>
      <c r="G2588" s="356" t="s">
        <v>7412</v>
      </c>
      <c r="H2588" s="356" t="s">
        <v>7413</v>
      </c>
      <c r="I2588" s="356" t="str">
        <f t="shared" si="81"/>
        <v>BILICHODU_66F01-GUTTIDURGA(HALAVADANDI)</v>
      </c>
      <c r="J2588" s="356" t="s">
        <v>5701</v>
      </c>
      <c r="K2588" s="356" t="s">
        <v>15063</v>
      </c>
      <c r="L2588" s="357">
        <v>0.59196000000000004</v>
      </c>
      <c r="M2588" s="357">
        <v>0.53894850000000005</v>
      </c>
      <c r="N2588" s="357">
        <v>0</v>
      </c>
      <c r="O2588" s="356">
        <f t="shared" si="80"/>
        <v>8.9552503547536961</v>
      </c>
      <c r="P2588" s="357">
        <v>11.208984699597002</v>
      </c>
      <c r="Q2588" s="356" t="s">
        <v>15063</v>
      </c>
    </row>
    <row r="2589" spans="1:17" x14ac:dyDescent="0.25">
      <c r="A2589" s="354">
        <v>2586</v>
      </c>
      <c r="B2589" s="355" t="s">
        <v>5271</v>
      </c>
      <c r="C2589" s="355" t="s">
        <v>2396</v>
      </c>
      <c r="D2589" s="355" t="s">
        <v>2396</v>
      </c>
      <c r="E2589" s="355" t="s">
        <v>14809</v>
      </c>
      <c r="F2589" s="356" t="s">
        <v>7505</v>
      </c>
      <c r="G2589" s="356" t="s">
        <v>7506</v>
      </c>
      <c r="H2589" s="356" t="s">
        <v>7507</v>
      </c>
      <c r="I2589" s="356" t="str">
        <f t="shared" si="81"/>
        <v>SOKKE_66F01-HOSKERE</v>
      </c>
      <c r="J2589" s="356" t="s">
        <v>5701</v>
      </c>
      <c r="K2589" s="356" t="s">
        <v>15063</v>
      </c>
      <c r="L2589" s="357">
        <v>1.2583200000000001</v>
      </c>
      <c r="M2589" s="357">
        <v>1.1317270000000001</v>
      </c>
      <c r="N2589" s="357">
        <v>0</v>
      </c>
      <c r="O2589" s="356">
        <f t="shared" si="80"/>
        <v>10.060477462012839</v>
      </c>
      <c r="P2589" s="357">
        <v>10.060477462012841</v>
      </c>
      <c r="Q2589" s="356" t="s">
        <v>15063</v>
      </c>
    </row>
    <row r="2590" spans="1:17" x14ac:dyDescent="0.25">
      <c r="A2590" s="354">
        <v>2587</v>
      </c>
      <c r="B2590" s="355" t="s">
        <v>5271</v>
      </c>
      <c r="C2590" s="355" t="s">
        <v>2396</v>
      </c>
      <c r="D2590" s="355" t="s">
        <v>2396</v>
      </c>
      <c r="E2590" s="355" t="s">
        <v>14809</v>
      </c>
      <c r="F2590" s="356" t="s">
        <v>7482</v>
      </c>
      <c r="G2590" s="356" t="s">
        <v>7483</v>
      </c>
      <c r="H2590" s="356" t="s">
        <v>7484</v>
      </c>
      <c r="I2590" s="356" t="str">
        <f t="shared" si="81"/>
        <v>PALLAGATTE_66F01-KAMALAPURA</v>
      </c>
      <c r="J2590" s="356" t="s">
        <v>5701</v>
      </c>
      <c r="K2590" s="356" t="s">
        <v>15063</v>
      </c>
      <c r="L2590" s="357">
        <v>0.40105999999999997</v>
      </c>
      <c r="M2590" s="357">
        <v>0.361456</v>
      </c>
      <c r="N2590" s="357">
        <v>0</v>
      </c>
      <c r="O2590" s="356">
        <f t="shared" si="80"/>
        <v>9.8748316960055789</v>
      </c>
      <c r="P2590" s="357">
        <v>9.8748316960055824</v>
      </c>
      <c r="Q2590" s="356" t="s">
        <v>15063</v>
      </c>
    </row>
    <row r="2591" spans="1:17" x14ac:dyDescent="0.25">
      <c r="A2591" s="354">
        <v>2588</v>
      </c>
      <c r="B2591" s="355" t="s">
        <v>5271</v>
      </c>
      <c r="C2591" s="355" t="s">
        <v>2396</v>
      </c>
      <c r="D2591" s="355" t="s">
        <v>2396</v>
      </c>
      <c r="E2591" s="355" t="s">
        <v>14809</v>
      </c>
      <c r="F2591" s="356" t="s">
        <v>7402</v>
      </c>
      <c r="G2591" s="356" t="s">
        <v>7403</v>
      </c>
      <c r="H2591" s="356" t="s">
        <v>7404</v>
      </c>
      <c r="I2591" s="356" t="str">
        <f t="shared" si="81"/>
        <v>BIDARKERE_66F01-KATTIGEHALLINJY</v>
      </c>
      <c r="J2591" s="356" t="s">
        <v>5706</v>
      </c>
      <c r="K2591" s="356" t="s">
        <v>15063</v>
      </c>
      <c r="L2591" s="357">
        <v>0.25885000000000002</v>
      </c>
      <c r="M2591" s="357">
        <v>0.22362493</v>
      </c>
      <c r="N2591" s="357">
        <v>0</v>
      </c>
      <c r="O2591" s="356">
        <f t="shared" si="80"/>
        <v>13.608294378983976</v>
      </c>
      <c r="P2591" s="357">
        <v>30.938718167199053</v>
      </c>
      <c r="Q2591" s="356" t="s">
        <v>15063</v>
      </c>
    </row>
    <row r="2592" spans="1:17" x14ac:dyDescent="0.25">
      <c r="A2592" s="354">
        <v>2589</v>
      </c>
      <c r="B2592" s="355" t="s">
        <v>5271</v>
      </c>
      <c r="C2592" s="355" t="s">
        <v>2396</v>
      </c>
      <c r="D2592" s="355" t="s">
        <v>2396</v>
      </c>
      <c r="E2592" s="355" t="s">
        <v>14809</v>
      </c>
      <c r="F2592" s="356" t="s">
        <v>7482</v>
      </c>
      <c r="G2592" s="356" t="s">
        <v>7485</v>
      </c>
      <c r="H2592" s="356" t="s">
        <v>7486</v>
      </c>
      <c r="I2592" s="356" t="str">
        <f t="shared" si="81"/>
        <v>PALLAGATTE_66F02-ASAGODU</v>
      </c>
      <c r="J2592" s="356" t="s">
        <v>5701</v>
      </c>
      <c r="K2592" s="356" t="s">
        <v>15063</v>
      </c>
      <c r="L2592" s="357">
        <v>0.43776000000000004</v>
      </c>
      <c r="M2592" s="357">
        <v>0.39689199999999997</v>
      </c>
      <c r="N2592" s="357">
        <v>0</v>
      </c>
      <c r="O2592" s="356">
        <f t="shared" si="80"/>
        <v>9.3357090643275011</v>
      </c>
      <c r="P2592" s="357">
        <v>10.723159328841669</v>
      </c>
      <c r="Q2592" s="356" t="s">
        <v>15063</v>
      </c>
    </row>
    <row r="2593" spans="1:17" x14ac:dyDescent="0.25">
      <c r="A2593" s="354">
        <v>2590</v>
      </c>
      <c r="B2593" s="355" t="s">
        <v>5271</v>
      </c>
      <c r="C2593" s="355" t="s">
        <v>2396</v>
      </c>
      <c r="D2593" s="355" t="s">
        <v>2396</v>
      </c>
      <c r="E2593" s="355" t="s">
        <v>14809</v>
      </c>
      <c r="F2593" s="356" t="s">
        <v>7402</v>
      </c>
      <c r="G2593" s="356" t="s">
        <v>7405</v>
      </c>
      <c r="H2593" s="356" t="s">
        <v>7406</v>
      </c>
      <c r="I2593" s="356" t="str">
        <f t="shared" si="81"/>
        <v>BIDARKERE_66F02-BIDARKERE</v>
      </c>
      <c r="J2593" s="356" t="s">
        <v>5701</v>
      </c>
      <c r="K2593" s="356" t="s">
        <v>15063</v>
      </c>
      <c r="L2593" s="357">
        <v>0.90677999999999992</v>
      </c>
      <c r="M2593" s="357">
        <v>0.81466450000000001</v>
      </c>
      <c r="N2593" s="357">
        <v>0</v>
      </c>
      <c r="O2593" s="356">
        <f t="shared" si="80"/>
        <v>10.158527978120373</v>
      </c>
      <c r="P2593" s="357">
        <v>10.158527978120379</v>
      </c>
      <c r="Q2593" s="356" t="s">
        <v>15063</v>
      </c>
    </row>
    <row r="2594" spans="1:17" x14ac:dyDescent="0.25">
      <c r="A2594" s="354">
        <v>2591</v>
      </c>
      <c r="B2594" s="355" t="s">
        <v>5271</v>
      </c>
      <c r="C2594" s="355" t="s">
        <v>2396</v>
      </c>
      <c r="D2594" s="355" t="s">
        <v>2396</v>
      </c>
      <c r="E2594" s="355" t="s">
        <v>14809</v>
      </c>
      <c r="F2594" s="356" t="s">
        <v>7505</v>
      </c>
      <c r="G2594" s="356" t="s">
        <v>7508</v>
      </c>
      <c r="H2594" s="356" t="s">
        <v>7509</v>
      </c>
      <c r="I2594" s="356" t="str">
        <f t="shared" si="81"/>
        <v>SOKKE_66F02-CHIKKAUJJINI</v>
      </c>
      <c r="J2594" s="356" t="s">
        <v>5706</v>
      </c>
      <c r="K2594" s="356" t="s">
        <v>15063</v>
      </c>
      <c r="L2594" s="357">
        <v>0.56587999999999994</v>
      </c>
      <c r="M2594" s="357">
        <v>0.48545700000000003</v>
      </c>
      <c r="N2594" s="357">
        <v>0</v>
      </c>
      <c r="O2594" s="356">
        <f t="shared" si="80"/>
        <v>14.21202375061849</v>
      </c>
      <c r="P2594" s="357">
        <v>39.98625705418246</v>
      </c>
      <c r="Q2594" s="356" t="s">
        <v>15063</v>
      </c>
    </row>
    <row r="2595" spans="1:17" x14ac:dyDescent="0.25">
      <c r="A2595" s="354">
        <v>2592</v>
      </c>
      <c r="B2595" s="355" t="s">
        <v>5271</v>
      </c>
      <c r="C2595" s="355" t="s">
        <v>2396</v>
      </c>
      <c r="D2595" s="355" t="s">
        <v>2396</v>
      </c>
      <c r="E2595" s="355" t="s">
        <v>14809</v>
      </c>
      <c r="F2595" s="356" t="s">
        <v>7411</v>
      </c>
      <c r="G2595" s="356" t="s">
        <v>7414</v>
      </c>
      <c r="H2595" s="356" t="s">
        <v>7415</v>
      </c>
      <c r="I2595" s="356" t="str">
        <f t="shared" si="81"/>
        <v>BILICHODU_66F02-HALEKALLU</v>
      </c>
      <c r="J2595" s="356" t="s">
        <v>5701</v>
      </c>
      <c r="K2595" s="356" t="s">
        <v>15063</v>
      </c>
      <c r="L2595" s="357">
        <v>0.60488000000000008</v>
      </c>
      <c r="M2595" s="357">
        <v>0.544964</v>
      </c>
      <c r="N2595" s="357">
        <v>0</v>
      </c>
      <c r="O2595" s="356">
        <f t="shared" si="80"/>
        <v>9.9054357889168223</v>
      </c>
      <c r="P2595" s="357">
        <v>9.905435788916817</v>
      </c>
      <c r="Q2595" s="356" t="s">
        <v>15063</v>
      </c>
    </row>
    <row r="2596" spans="1:17" x14ac:dyDescent="0.25">
      <c r="A2596" s="354">
        <v>2593</v>
      </c>
      <c r="B2596" s="355" t="s">
        <v>5271</v>
      </c>
      <c r="C2596" s="355" t="s">
        <v>2396</v>
      </c>
      <c r="D2596" s="355" t="s">
        <v>2396</v>
      </c>
      <c r="E2596" s="355" t="s">
        <v>14809</v>
      </c>
      <c r="F2596" s="356" t="s">
        <v>7428</v>
      </c>
      <c r="G2596" s="356" t="s">
        <v>7431</v>
      </c>
      <c r="H2596" s="356" t="s">
        <v>7432</v>
      </c>
      <c r="I2596" s="356" t="str">
        <f t="shared" si="81"/>
        <v>HIREMALLANAHOLE_66F02-KANAKATTE</v>
      </c>
      <c r="J2596" s="356" t="s">
        <v>5701</v>
      </c>
      <c r="K2596" s="356" t="s">
        <v>15063</v>
      </c>
      <c r="L2596" s="357">
        <v>0.58994000000000002</v>
      </c>
      <c r="M2596" s="357">
        <v>0.53115299999999999</v>
      </c>
      <c r="N2596" s="357">
        <v>0</v>
      </c>
      <c r="O2596" s="356">
        <f t="shared" si="80"/>
        <v>9.9649116859341671</v>
      </c>
      <c r="P2596" s="357">
        <v>9.9649116859341635</v>
      </c>
      <c r="Q2596" s="356" t="s">
        <v>15063</v>
      </c>
    </row>
    <row r="2597" spans="1:17" x14ac:dyDescent="0.25">
      <c r="A2597" s="354">
        <v>2594</v>
      </c>
      <c r="B2597" s="355" t="s">
        <v>5271</v>
      </c>
      <c r="C2597" s="355" t="s">
        <v>2396</v>
      </c>
      <c r="D2597" s="355" t="s">
        <v>2396</v>
      </c>
      <c r="E2597" s="355" t="s">
        <v>14809</v>
      </c>
      <c r="F2597" s="356" t="s">
        <v>7451</v>
      </c>
      <c r="G2597" s="356" t="s">
        <v>7454</v>
      </c>
      <c r="H2597" s="356" t="s">
        <v>7455</v>
      </c>
      <c r="I2597" s="356" t="str">
        <f t="shared" si="81"/>
        <v>JAGALUR_66F02-THORNAGATTE</v>
      </c>
      <c r="J2597" s="356" t="s">
        <v>5701</v>
      </c>
      <c r="K2597" s="356" t="s">
        <v>15063</v>
      </c>
      <c r="L2597" s="357">
        <v>0.45919999999999994</v>
      </c>
      <c r="M2597" s="357">
        <v>0.41333200000000003</v>
      </c>
      <c r="N2597" s="357">
        <v>0</v>
      </c>
      <c r="O2597" s="356">
        <f t="shared" si="80"/>
        <v>9.9886759581881357</v>
      </c>
      <c r="P2597" s="357">
        <v>9.9886759581881197</v>
      </c>
      <c r="Q2597" s="356" t="s">
        <v>15063</v>
      </c>
    </row>
    <row r="2598" spans="1:17" x14ac:dyDescent="0.25">
      <c r="A2598" s="354">
        <v>2595</v>
      </c>
      <c r="B2598" s="355" t="s">
        <v>5271</v>
      </c>
      <c r="C2598" s="355" t="s">
        <v>2396</v>
      </c>
      <c r="D2598" s="355" t="s">
        <v>2396</v>
      </c>
      <c r="E2598" s="355" t="s">
        <v>14809</v>
      </c>
      <c r="F2598" s="356" t="s">
        <v>7482</v>
      </c>
      <c r="G2598" s="356" t="s">
        <v>7487</v>
      </c>
      <c r="H2598" s="356" t="s">
        <v>7488</v>
      </c>
      <c r="I2598" s="356" t="str">
        <f t="shared" si="81"/>
        <v>PALLAGATTE_66F03-BASAVANAKOTE</v>
      </c>
      <c r="J2598" s="356" t="s">
        <v>5701</v>
      </c>
      <c r="K2598" s="356" t="s">
        <v>15063</v>
      </c>
      <c r="L2598" s="357">
        <v>0.53271999999999997</v>
      </c>
      <c r="M2598" s="357">
        <v>0.48025010000000001</v>
      </c>
      <c r="N2598" s="357">
        <v>0</v>
      </c>
      <c r="O2598" s="356">
        <f t="shared" si="80"/>
        <v>9.8494330980627645</v>
      </c>
      <c r="P2598" s="357">
        <v>9.8916141673706441</v>
      </c>
      <c r="Q2598" s="356" t="s">
        <v>15063</v>
      </c>
    </row>
    <row r="2599" spans="1:17" x14ac:dyDescent="0.25">
      <c r="A2599" s="354">
        <v>2596</v>
      </c>
      <c r="B2599" s="355" t="s">
        <v>5271</v>
      </c>
      <c r="C2599" s="355" t="s">
        <v>2396</v>
      </c>
      <c r="D2599" s="355" t="s">
        <v>2396</v>
      </c>
      <c r="E2599" s="355" t="s">
        <v>14809</v>
      </c>
      <c r="F2599" s="356" t="s">
        <v>7411</v>
      </c>
      <c r="G2599" s="356" t="s">
        <v>7416</v>
      </c>
      <c r="H2599" s="356" t="s">
        <v>7417</v>
      </c>
      <c r="I2599" s="356" t="str">
        <f t="shared" si="81"/>
        <v>BILICHODU_66F03-CHADARAGOLLA</v>
      </c>
      <c r="J2599" s="356" t="s">
        <v>5706</v>
      </c>
      <c r="K2599" s="356" t="s">
        <v>15063</v>
      </c>
      <c r="L2599" s="357">
        <v>0.50170000000000003</v>
      </c>
      <c r="M2599" s="357">
        <v>0.43152299999999999</v>
      </c>
      <c r="N2599" s="357">
        <v>0</v>
      </c>
      <c r="O2599" s="356">
        <f t="shared" si="80"/>
        <v>13.987841339445891</v>
      </c>
      <c r="P2599" s="357">
        <v>43.524506639077522</v>
      </c>
      <c r="Q2599" s="356" t="s">
        <v>15063</v>
      </c>
    </row>
    <row r="2600" spans="1:17" x14ac:dyDescent="0.25">
      <c r="A2600" s="354">
        <v>2597</v>
      </c>
      <c r="B2600" s="355" t="s">
        <v>5271</v>
      </c>
      <c r="C2600" s="355" t="s">
        <v>2396</v>
      </c>
      <c r="D2600" s="355" t="s">
        <v>2396</v>
      </c>
      <c r="E2600" s="355" t="s">
        <v>14809</v>
      </c>
      <c r="F2600" s="356" t="s">
        <v>7505</v>
      </c>
      <c r="G2600" s="356" t="s">
        <v>7510</v>
      </c>
      <c r="H2600" s="356" t="s">
        <v>7511</v>
      </c>
      <c r="I2600" s="356" t="str">
        <f t="shared" si="81"/>
        <v>SOKKE_66F03-GOURIPURA</v>
      </c>
      <c r="J2600" s="356" t="s">
        <v>5701</v>
      </c>
      <c r="K2600" s="356" t="s">
        <v>15063</v>
      </c>
      <c r="L2600" s="357">
        <v>1.5373600000000001</v>
      </c>
      <c r="M2600" s="357">
        <v>1.327817832</v>
      </c>
      <c r="N2600" s="357">
        <v>0</v>
      </c>
      <c r="O2600" s="356">
        <f t="shared" si="80"/>
        <v>13.63</v>
      </c>
      <c r="P2600" s="357">
        <v>13.629999999999997</v>
      </c>
      <c r="Q2600" s="356" t="s">
        <v>15063</v>
      </c>
    </row>
    <row r="2601" spans="1:17" x14ac:dyDescent="0.25">
      <c r="A2601" s="354">
        <v>2598</v>
      </c>
      <c r="B2601" s="355" t="s">
        <v>5271</v>
      </c>
      <c r="C2601" s="355" t="s">
        <v>2396</v>
      </c>
      <c r="D2601" s="355" t="s">
        <v>2396</v>
      </c>
      <c r="E2601" s="355" t="s">
        <v>14809</v>
      </c>
      <c r="F2601" s="356" t="s">
        <v>7451</v>
      </c>
      <c r="G2601" s="356" t="s">
        <v>7456</v>
      </c>
      <c r="H2601" s="356" t="s">
        <v>7457</v>
      </c>
      <c r="I2601" s="356" t="str">
        <f t="shared" si="81"/>
        <v>JAGALUR_66F03-JAGALURUTOWN</v>
      </c>
      <c r="J2601" s="356" t="s">
        <v>2432</v>
      </c>
      <c r="K2601" s="356" t="s">
        <v>15063</v>
      </c>
      <c r="L2601" s="357">
        <v>1.78546</v>
      </c>
      <c r="M2601" s="357">
        <v>1.5490754099999999</v>
      </c>
      <c r="N2601" s="357">
        <v>0</v>
      </c>
      <c r="O2601" s="356">
        <f t="shared" si="80"/>
        <v>13.239422333740331</v>
      </c>
      <c r="P2601" s="357">
        <v>13.239422333740336</v>
      </c>
      <c r="Q2601" s="356" t="s">
        <v>15063</v>
      </c>
    </row>
    <row r="2602" spans="1:17" x14ac:dyDescent="0.25">
      <c r="A2602" s="354">
        <v>2599</v>
      </c>
      <c r="B2602" s="355" t="s">
        <v>5271</v>
      </c>
      <c r="C2602" s="355" t="s">
        <v>2396</v>
      </c>
      <c r="D2602" s="355" t="s">
        <v>2396</v>
      </c>
      <c r="E2602" s="355" t="s">
        <v>14809</v>
      </c>
      <c r="F2602" s="356" t="s">
        <v>7402</v>
      </c>
      <c r="G2602" s="356" t="s">
        <v>7407</v>
      </c>
      <c r="H2602" s="356" t="s">
        <v>7408</v>
      </c>
      <c r="I2602" s="356" t="str">
        <f t="shared" si="81"/>
        <v>BIDARKERE_66F03-MATADADYAMANAHALLI</v>
      </c>
      <c r="J2602" s="356" t="s">
        <v>5701</v>
      </c>
      <c r="K2602" s="356" t="s">
        <v>15063</v>
      </c>
      <c r="L2602" s="357">
        <v>0.72726400000000002</v>
      </c>
      <c r="M2602" s="357">
        <v>0.65545000000000009</v>
      </c>
      <c r="N2602" s="357">
        <v>0</v>
      </c>
      <c r="O2602" s="356">
        <f t="shared" si="80"/>
        <v>9.8745434945219248</v>
      </c>
      <c r="P2602" s="357">
        <v>9.8745434945219372</v>
      </c>
      <c r="Q2602" s="356" t="s">
        <v>15063</v>
      </c>
    </row>
    <row r="2603" spans="1:17" x14ac:dyDescent="0.25">
      <c r="A2603" s="354">
        <v>2600</v>
      </c>
      <c r="B2603" s="355" t="s">
        <v>5271</v>
      </c>
      <c r="C2603" s="355" t="s">
        <v>2396</v>
      </c>
      <c r="D2603" s="355" t="s">
        <v>2396</v>
      </c>
      <c r="E2603" s="355" t="s">
        <v>14809</v>
      </c>
      <c r="F2603" s="356" t="s">
        <v>7428</v>
      </c>
      <c r="G2603" s="356" t="s">
        <v>7433</v>
      </c>
      <c r="H2603" s="356" t="s">
        <v>7434</v>
      </c>
      <c r="I2603" s="356" t="str">
        <f t="shared" si="81"/>
        <v>HIREMALLANAHOLE_66F03-SIDDIHALLI</v>
      </c>
      <c r="J2603" s="356" t="s">
        <v>5701</v>
      </c>
      <c r="K2603" s="356" t="s">
        <v>15063</v>
      </c>
      <c r="L2603" s="357">
        <v>0.64888000000000001</v>
      </c>
      <c r="M2603" s="357">
        <v>0.58217849999999993</v>
      </c>
      <c r="N2603" s="357">
        <v>0</v>
      </c>
      <c r="O2603" s="356">
        <f t="shared" si="80"/>
        <v>10.279481568240673</v>
      </c>
      <c r="P2603" s="357">
        <v>10.279481568240678</v>
      </c>
      <c r="Q2603" s="356" t="s">
        <v>15063</v>
      </c>
    </row>
    <row r="2604" spans="1:17" x14ac:dyDescent="0.25">
      <c r="A2604" s="354">
        <v>2601</v>
      </c>
      <c r="B2604" s="355" t="s">
        <v>5271</v>
      </c>
      <c r="C2604" s="355" t="s">
        <v>2396</v>
      </c>
      <c r="D2604" s="355" t="s">
        <v>2396</v>
      </c>
      <c r="E2604" s="355" t="s">
        <v>14809</v>
      </c>
      <c r="F2604" s="356" t="s">
        <v>7451</v>
      </c>
      <c r="G2604" s="356" t="s">
        <v>7458</v>
      </c>
      <c r="H2604" s="356" t="s">
        <v>7459</v>
      </c>
      <c r="I2604" s="356" t="str">
        <f t="shared" si="81"/>
        <v>JAGALUR_66F04-BILCHOD</v>
      </c>
      <c r="J2604" s="356" t="s">
        <v>5701</v>
      </c>
      <c r="K2604" s="356" t="s">
        <v>15063</v>
      </c>
      <c r="L2604" s="357">
        <v>0.9759199999999999</v>
      </c>
      <c r="M2604" s="357">
        <v>0.87835649999999998</v>
      </c>
      <c r="N2604" s="357">
        <v>0</v>
      </c>
      <c r="O2604" s="356">
        <f t="shared" si="80"/>
        <v>9.9970796786621783</v>
      </c>
      <c r="P2604" s="357">
        <v>9.9970796786621801</v>
      </c>
      <c r="Q2604" s="356" t="s">
        <v>15063</v>
      </c>
    </row>
    <row r="2605" spans="1:17" x14ac:dyDescent="0.25">
      <c r="A2605" s="354">
        <v>2602</v>
      </c>
      <c r="B2605" s="355" t="s">
        <v>5271</v>
      </c>
      <c r="C2605" s="355" t="s">
        <v>2396</v>
      </c>
      <c r="D2605" s="355" t="s">
        <v>2396</v>
      </c>
      <c r="E2605" s="355" t="s">
        <v>14809</v>
      </c>
      <c r="F2605" s="356" t="s">
        <v>7505</v>
      </c>
      <c r="G2605" s="356" t="s">
        <v>7512</v>
      </c>
      <c r="H2605" s="356" t="s">
        <v>7513</v>
      </c>
      <c r="I2605" s="356" t="str">
        <f t="shared" si="81"/>
        <v>SOKKE_66F04-GADIMAKUNTE</v>
      </c>
      <c r="J2605" s="356" t="s">
        <v>5701</v>
      </c>
      <c r="K2605" s="356" t="s">
        <v>15063</v>
      </c>
      <c r="L2605" s="357">
        <v>0.84870000000000001</v>
      </c>
      <c r="M2605" s="357">
        <v>0.76511099999999999</v>
      </c>
      <c r="N2605" s="357">
        <v>0</v>
      </c>
      <c r="O2605" s="356">
        <f t="shared" si="80"/>
        <v>9.8490632732414305</v>
      </c>
      <c r="P2605" s="357">
        <v>9.8490632732414323</v>
      </c>
      <c r="Q2605" s="356" t="s">
        <v>15063</v>
      </c>
    </row>
    <row r="2606" spans="1:17" x14ac:dyDescent="0.25">
      <c r="A2606" s="354">
        <v>2603</v>
      </c>
      <c r="B2606" s="355" t="s">
        <v>5271</v>
      </c>
      <c r="C2606" s="355" t="s">
        <v>2396</v>
      </c>
      <c r="D2606" s="355" t="s">
        <v>2396</v>
      </c>
      <c r="E2606" s="355" t="s">
        <v>14809</v>
      </c>
      <c r="F2606" s="356" t="s">
        <v>7482</v>
      </c>
      <c r="G2606" s="356" t="s">
        <v>7489</v>
      </c>
      <c r="H2606" s="356" t="s">
        <v>7490</v>
      </c>
      <c r="I2606" s="356" t="str">
        <f t="shared" si="81"/>
        <v>PALLAGATTE_66F04-HOSADURGA</v>
      </c>
      <c r="J2606" s="356" t="s">
        <v>5701</v>
      </c>
      <c r="K2606" s="356" t="s">
        <v>15063</v>
      </c>
      <c r="L2606" s="357">
        <v>0.59536</v>
      </c>
      <c r="M2606" s="357">
        <v>0.53531299999999993</v>
      </c>
      <c r="N2606" s="357">
        <v>0</v>
      </c>
      <c r="O2606" s="356">
        <f t="shared" si="80"/>
        <v>10.0858304219296</v>
      </c>
      <c r="P2606" s="357">
        <v>10.905007296883419</v>
      </c>
      <c r="Q2606" s="356" t="s">
        <v>15063</v>
      </c>
    </row>
    <row r="2607" spans="1:17" x14ac:dyDescent="0.25">
      <c r="A2607" s="354">
        <v>2604</v>
      </c>
      <c r="B2607" s="355" t="s">
        <v>5271</v>
      </c>
      <c r="C2607" s="355" t="s">
        <v>2396</v>
      </c>
      <c r="D2607" s="355" t="s">
        <v>2396</v>
      </c>
      <c r="E2607" s="355" t="s">
        <v>14809</v>
      </c>
      <c r="F2607" s="356" t="s">
        <v>7428</v>
      </c>
      <c r="G2607" s="356" t="s">
        <v>7435</v>
      </c>
      <c r="H2607" s="356" t="s">
        <v>7436</v>
      </c>
      <c r="I2607" s="356" t="str">
        <f t="shared" si="81"/>
        <v>HIREMALLANAHOLE_66F04-MALLAPURA</v>
      </c>
      <c r="J2607" s="356" t="s">
        <v>5701</v>
      </c>
      <c r="K2607" s="356" t="s">
        <v>15063</v>
      </c>
      <c r="L2607" s="357">
        <v>0.47001999999999999</v>
      </c>
      <c r="M2607" s="357">
        <v>0.42341099999999998</v>
      </c>
      <c r="N2607" s="357">
        <v>0</v>
      </c>
      <c r="O2607" s="356">
        <f t="shared" si="80"/>
        <v>9.9163865367431203</v>
      </c>
      <c r="P2607" s="357">
        <v>9.916386536743115</v>
      </c>
      <c r="Q2607" s="356" t="s">
        <v>15063</v>
      </c>
    </row>
    <row r="2608" spans="1:17" x14ac:dyDescent="0.25">
      <c r="A2608" s="354">
        <v>2605</v>
      </c>
      <c r="B2608" s="355" t="s">
        <v>5271</v>
      </c>
      <c r="C2608" s="355" t="s">
        <v>2396</v>
      </c>
      <c r="D2608" s="355" t="s">
        <v>2396</v>
      </c>
      <c r="E2608" s="355" t="s">
        <v>14809</v>
      </c>
      <c r="F2608" s="356" t="s">
        <v>7411</v>
      </c>
      <c r="G2608" s="356" t="s">
        <v>7418</v>
      </c>
      <c r="H2608" s="356" t="s">
        <v>7419</v>
      </c>
      <c r="I2608" s="356" t="str">
        <f t="shared" si="81"/>
        <v>BILICHODU_66F04-THUPPADAHALLI</v>
      </c>
      <c r="J2608" s="356" t="s">
        <v>5701</v>
      </c>
      <c r="K2608" s="356" t="s">
        <v>15063</v>
      </c>
      <c r="L2608" s="357">
        <v>0.41615999999999997</v>
      </c>
      <c r="M2608" s="357">
        <v>0.37431099999999995</v>
      </c>
      <c r="N2608" s="357">
        <v>0</v>
      </c>
      <c r="O2608" s="356">
        <f t="shared" si="80"/>
        <v>10.05598808150712</v>
      </c>
      <c r="P2608" s="357">
        <v>10.055988081507117</v>
      </c>
      <c r="Q2608" s="356" t="s">
        <v>15063</v>
      </c>
    </row>
    <row r="2609" spans="1:17" x14ac:dyDescent="0.25">
      <c r="A2609" s="354">
        <v>2606</v>
      </c>
      <c r="B2609" s="355" t="s">
        <v>5271</v>
      </c>
      <c r="C2609" s="355" t="s">
        <v>2396</v>
      </c>
      <c r="D2609" s="355" t="s">
        <v>2396</v>
      </c>
      <c r="E2609" s="355" t="s">
        <v>14809</v>
      </c>
      <c r="F2609" s="356" t="s">
        <v>7411</v>
      </c>
      <c r="G2609" s="356" t="s">
        <v>7420</v>
      </c>
      <c r="H2609" s="356" t="s">
        <v>7421</v>
      </c>
      <c r="I2609" s="356" t="str">
        <f t="shared" si="81"/>
        <v>BILICHODU_66F05-CHIKKA ARAKERE</v>
      </c>
      <c r="J2609" s="356" t="s">
        <v>5701</v>
      </c>
      <c r="K2609" s="356" t="s">
        <v>15063</v>
      </c>
      <c r="L2609" s="357">
        <v>0.57967999999999997</v>
      </c>
      <c r="M2609" s="357">
        <v>0.53061599999999998</v>
      </c>
      <c r="N2609" s="357">
        <v>0</v>
      </c>
      <c r="O2609" s="356">
        <f t="shared" si="80"/>
        <v>8.463980126966602</v>
      </c>
      <c r="P2609" s="357">
        <v>11.641961785141453</v>
      </c>
      <c r="Q2609" s="356" t="s">
        <v>15063</v>
      </c>
    </row>
    <row r="2610" spans="1:17" x14ac:dyDescent="0.25">
      <c r="A2610" s="354">
        <v>2607</v>
      </c>
      <c r="B2610" s="355" t="s">
        <v>5271</v>
      </c>
      <c r="C2610" s="355" t="s">
        <v>2396</v>
      </c>
      <c r="D2610" s="355" t="s">
        <v>2396</v>
      </c>
      <c r="E2610" s="355" t="s">
        <v>14809</v>
      </c>
      <c r="F2610" s="356" t="s">
        <v>7451</v>
      </c>
      <c r="G2610" s="356" t="s">
        <v>7460</v>
      </c>
      <c r="H2610" s="356" t="s">
        <v>7461</v>
      </c>
      <c r="I2610" s="356" t="str">
        <f t="shared" si="81"/>
        <v>JAGALUR_66F05-JAMMAPURA</v>
      </c>
      <c r="J2610" s="356" t="s">
        <v>5701</v>
      </c>
      <c r="K2610" s="356" t="s">
        <v>15063</v>
      </c>
      <c r="L2610" s="357">
        <v>0.95596000000000003</v>
      </c>
      <c r="M2610" s="357">
        <v>0.86032100000000011</v>
      </c>
      <c r="N2610" s="357">
        <v>0</v>
      </c>
      <c r="O2610" s="356">
        <f t="shared" si="80"/>
        <v>10.004498096154641</v>
      </c>
      <c r="P2610" s="357">
        <v>10.004498096154657</v>
      </c>
      <c r="Q2610" s="356" t="s">
        <v>15063</v>
      </c>
    </row>
    <row r="2611" spans="1:17" x14ac:dyDescent="0.25">
      <c r="A2611" s="354">
        <v>2608</v>
      </c>
      <c r="B2611" s="355" t="s">
        <v>5271</v>
      </c>
      <c r="C2611" s="355" t="s">
        <v>2396</v>
      </c>
      <c r="D2611" s="355" t="s">
        <v>2396</v>
      </c>
      <c r="E2611" s="355" t="s">
        <v>14809</v>
      </c>
      <c r="F2611" s="356" t="s">
        <v>7428</v>
      </c>
      <c r="G2611" s="356" t="s">
        <v>7437</v>
      </c>
      <c r="H2611" s="356" t="s">
        <v>7438</v>
      </c>
      <c r="I2611" s="356" t="str">
        <f t="shared" si="81"/>
        <v>HIREMALLANAHOLE_66F05-KALADEVPURA</v>
      </c>
      <c r="J2611" s="356" t="s">
        <v>5701</v>
      </c>
      <c r="K2611" s="356" t="s">
        <v>15063</v>
      </c>
      <c r="L2611" s="357">
        <v>0.76848000000000005</v>
      </c>
      <c r="M2611" s="357">
        <v>0.69132749999999998</v>
      </c>
      <c r="N2611" s="357">
        <v>0</v>
      </c>
      <c r="O2611" s="356">
        <f t="shared" si="80"/>
        <v>10.039623672704568</v>
      </c>
      <c r="P2611" s="357">
        <v>10.039623672704568</v>
      </c>
      <c r="Q2611" s="356" t="s">
        <v>15063</v>
      </c>
    </row>
    <row r="2612" spans="1:17" x14ac:dyDescent="0.25">
      <c r="A2612" s="354">
        <v>2609</v>
      </c>
      <c r="B2612" s="355" t="s">
        <v>5271</v>
      </c>
      <c r="C2612" s="355" t="s">
        <v>2396</v>
      </c>
      <c r="D2612" s="355" t="s">
        <v>2396</v>
      </c>
      <c r="E2612" s="355" t="s">
        <v>14809</v>
      </c>
      <c r="F2612" s="356" t="s">
        <v>7482</v>
      </c>
      <c r="G2612" s="356" t="s">
        <v>7491</v>
      </c>
      <c r="H2612" s="356" t="s">
        <v>7492</v>
      </c>
      <c r="I2612" s="356" t="str">
        <f t="shared" si="81"/>
        <v>PALLAGATTE_66F05-KATENHALLI</v>
      </c>
      <c r="J2612" s="356" t="s">
        <v>5701</v>
      </c>
      <c r="K2612" s="356" t="s">
        <v>15063</v>
      </c>
      <c r="L2612" s="357">
        <v>0.33212000000000003</v>
      </c>
      <c r="M2612" s="357">
        <v>0.29871199999999998</v>
      </c>
      <c r="N2612" s="357">
        <v>0</v>
      </c>
      <c r="O2612" s="356">
        <f t="shared" si="80"/>
        <v>10.059014813922692</v>
      </c>
      <c r="P2612" s="357">
        <v>10.059014813922696</v>
      </c>
      <c r="Q2612" s="356" t="s">
        <v>15063</v>
      </c>
    </row>
    <row r="2613" spans="1:17" x14ac:dyDescent="0.25">
      <c r="A2613" s="354">
        <v>2610</v>
      </c>
      <c r="B2613" s="355" t="s">
        <v>5271</v>
      </c>
      <c r="C2613" s="355" t="s">
        <v>2396</v>
      </c>
      <c r="D2613" s="355" t="s">
        <v>2396</v>
      </c>
      <c r="E2613" s="355" t="s">
        <v>14809</v>
      </c>
      <c r="F2613" s="356" t="s">
        <v>7505</v>
      </c>
      <c r="G2613" s="356" t="s">
        <v>7514</v>
      </c>
      <c r="H2613" s="356" t="s">
        <v>7515</v>
      </c>
      <c r="I2613" s="356" t="str">
        <f t="shared" si="81"/>
        <v>SOKKE_66F05-MAGADI</v>
      </c>
      <c r="J2613" s="356" t="s">
        <v>5706</v>
      </c>
      <c r="K2613" s="356" t="s">
        <v>15063</v>
      </c>
      <c r="L2613" s="357">
        <v>0.55637999999999999</v>
      </c>
      <c r="M2613" s="357">
        <v>0.48410500000000001</v>
      </c>
      <c r="N2613" s="357">
        <v>0</v>
      </c>
      <c r="O2613" s="356">
        <f t="shared" si="80"/>
        <v>12.99022250979546</v>
      </c>
      <c r="P2613" s="357">
        <v>44.538450836537592</v>
      </c>
      <c r="Q2613" s="356" t="s">
        <v>15063</v>
      </c>
    </row>
    <row r="2614" spans="1:17" x14ac:dyDescent="0.25">
      <c r="A2614" s="354">
        <v>2611</v>
      </c>
      <c r="B2614" s="355" t="s">
        <v>5271</v>
      </c>
      <c r="C2614" s="355" t="s">
        <v>2396</v>
      </c>
      <c r="D2614" s="355" t="s">
        <v>2396</v>
      </c>
      <c r="E2614" s="355" t="s">
        <v>14809</v>
      </c>
      <c r="F2614" s="356" t="s">
        <v>7402</v>
      </c>
      <c r="G2614" s="356" t="s">
        <v>7409</v>
      </c>
      <c r="H2614" s="356" t="s">
        <v>7410</v>
      </c>
      <c r="I2614" s="356" t="str">
        <f t="shared" si="81"/>
        <v>BIDARKERE_66F05-NALLIKATTE</v>
      </c>
      <c r="J2614" s="356" t="s">
        <v>5706</v>
      </c>
      <c r="K2614" s="356" t="s">
        <v>15063</v>
      </c>
      <c r="L2614" s="357">
        <v>0.63385000000000002</v>
      </c>
      <c r="M2614" s="357">
        <v>0.54576200000000008</v>
      </c>
      <c r="N2614" s="357">
        <v>0</v>
      </c>
      <c r="O2614" s="356">
        <f t="shared" si="80"/>
        <v>13.897294312534502</v>
      </c>
      <c r="P2614" s="357">
        <v>36.379051000173568</v>
      </c>
      <c r="Q2614" s="356" t="s">
        <v>15063</v>
      </c>
    </row>
    <row r="2615" spans="1:17" x14ac:dyDescent="0.25">
      <c r="A2615" s="354">
        <v>2612</v>
      </c>
      <c r="B2615" s="355" t="s">
        <v>5271</v>
      </c>
      <c r="C2615" s="355" t="s">
        <v>2396</v>
      </c>
      <c r="D2615" s="355" t="s">
        <v>2396</v>
      </c>
      <c r="E2615" s="355" t="s">
        <v>14809</v>
      </c>
      <c r="F2615" s="356" t="s">
        <v>7451</v>
      </c>
      <c r="G2615" s="356" t="s">
        <v>7462</v>
      </c>
      <c r="H2615" s="356" t="s">
        <v>7463</v>
      </c>
      <c r="I2615" s="356" t="str">
        <f t="shared" si="81"/>
        <v>JAGALUR_66F06-ANABUR</v>
      </c>
      <c r="J2615" s="356" t="s">
        <v>5701</v>
      </c>
      <c r="K2615" s="356" t="s">
        <v>15063</v>
      </c>
      <c r="L2615" s="357">
        <v>0.65206000000000008</v>
      </c>
      <c r="M2615" s="357">
        <v>0.58847000000000005</v>
      </c>
      <c r="N2615" s="357">
        <v>0</v>
      </c>
      <c r="O2615" s="356">
        <f t="shared" si="80"/>
        <v>9.7521700457013196</v>
      </c>
      <c r="P2615" s="357">
        <v>9.7521700457013143</v>
      </c>
      <c r="Q2615" s="356" t="s">
        <v>15063</v>
      </c>
    </row>
    <row r="2616" spans="1:17" x14ac:dyDescent="0.25">
      <c r="A2616" s="354">
        <v>2613</v>
      </c>
      <c r="B2616" s="355" t="s">
        <v>5271</v>
      </c>
      <c r="C2616" s="355" t="s">
        <v>2396</v>
      </c>
      <c r="D2616" s="355" t="s">
        <v>2396</v>
      </c>
      <c r="E2616" s="355" t="s">
        <v>14809</v>
      </c>
      <c r="F2616" s="356" t="s">
        <v>7428</v>
      </c>
      <c r="G2616" s="356" t="s">
        <v>7439</v>
      </c>
      <c r="H2616" s="356" t="s">
        <v>7440</v>
      </c>
      <c r="I2616" s="356" t="str">
        <f t="shared" si="81"/>
        <v>HIREMALLANAHOLE_66F06-BENNEHALLI</v>
      </c>
      <c r="J2616" s="356" t="s">
        <v>5701</v>
      </c>
      <c r="K2616" s="356" t="s">
        <v>15063</v>
      </c>
      <c r="L2616" s="357">
        <v>0.74876000000000009</v>
      </c>
      <c r="M2616" s="357">
        <v>0.67368699999999992</v>
      </c>
      <c r="N2616" s="357">
        <v>0</v>
      </c>
      <c r="O2616" s="356">
        <f t="shared" si="80"/>
        <v>10.026310166141375</v>
      </c>
      <c r="P2616" s="357">
        <v>10.026310166141371</v>
      </c>
      <c r="Q2616" s="356" t="s">
        <v>15063</v>
      </c>
    </row>
    <row r="2617" spans="1:17" x14ac:dyDescent="0.25">
      <c r="A2617" s="354">
        <v>2614</v>
      </c>
      <c r="B2617" s="355" t="s">
        <v>5271</v>
      </c>
      <c r="C2617" s="355" t="s">
        <v>2396</v>
      </c>
      <c r="D2617" s="355" t="s">
        <v>2396</v>
      </c>
      <c r="E2617" s="355" t="s">
        <v>14809</v>
      </c>
      <c r="F2617" s="356" t="s">
        <v>7482</v>
      </c>
      <c r="G2617" s="356" t="s">
        <v>7493</v>
      </c>
      <c r="H2617" s="356" t="s">
        <v>7494</v>
      </c>
      <c r="I2617" s="356" t="str">
        <f t="shared" si="81"/>
        <v>PALLAGATTE_66F06-KODADHAGUDDA</v>
      </c>
      <c r="J2617" s="356" t="s">
        <v>5701</v>
      </c>
      <c r="K2617" s="356" t="s">
        <v>15063</v>
      </c>
      <c r="L2617" s="357">
        <v>0.86577999999999999</v>
      </c>
      <c r="M2617" s="357">
        <v>0.77922219999999998</v>
      </c>
      <c r="N2617" s="357">
        <v>0</v>
      </c>
      <c r="O2617" s="356">
        <f t="shared" si="80"/>
        <v>9.9976668437709382</v>
      </c>
      <c r="P2617" s="357">
        <v>9.9976668437709364</v>
      </c>
      <c r="Q2617" s="356" t="s">
        <v>15063</v>
      </c>
    </row>
    <row r="2618" spans="1:17" x14ac:dyDescent="0.25">
      <c r="A2618" s="354">
        <v>2615</v>
      </c>
      <c r="B2618" s="355" t="s">
        <v>5271</v>
      </c>
      <c r="C2618" s="355" t="s">
        <v>2396</v>
      </c>
      <c r="D2618" s="355" t="s">
        <v>2396</v>
      </c>
      <c r="E2618" s="355" t="s">
        <v>14809</v>
      </c>
      <c r="F2618" s="356" t="s">
        <v>7411</v>
      </c>
      <c r="G2618" s="356" t="s">
        <v>7422</v>
      </c>
      <c r="H2618" s="356" t="s">
        <v>7423</v>
      </c>
      <c r="I2618" s="356" t="str">
        <f t="shared" si="81"/>
        <v>BILICHODU_66F06-KURUDI</v>
      </c>
      <c r="J2618" s="356" t="s">
        <v>5701</v>
      </c>
      <c r="K2618" s="356" t="s">
        <v>15063</v>
      </c>
      <c r="L2618" s="357">
        <v>0.37053999999999998</v>
      </c>
      <c r="M2618" s="357">
        <v>0.334374</v>
      </c>
      <c r="N2618" s="357">
        <v>0</v>
      </c>
      <c r="O2618" s="356">
        <f t="shared" si="80"/>
        <v>9.7603497598100013</v>
      </c>
      <c r="P2618" s="357">
        <v>10.48252918250151</v>
      </c>
      <c r="Q2618" s="356" t="s">
        <v>15063</v>
      </c>
    </row>
    <row r="2619" spans="1:17" x14ac:dyDescent="0.25">
      <c r="A2619" s="354">
        <v>2616</v>
      </c>
      <c r="B2619" s="355" t="s">
        <v>5271</v>
      </c>
      <c r="C2619" s="355" t="s">
        <v>2396</v>
      </c>
      <c r="D2619" s="355" t="s">
        <v>2396</v>
      </c>
      <c r="E2619" s="355" t="s">
        <v>14809</v>
      </c>
      <c r="F2619" s="356" t="s">
        <v>7505</v>
      </c>
      <c r="G2619" s="356" t="s">
        <v>7516</v>
      </c>
      <c r="H2619" s="356" t="s">
        <v>7517</v>
      </c>
      <c r="I2619" s="356" t="str">
        <f t="shared" si="81"/>
        <v>SOKKE_66F06-MALIMACHIKERE</v>
      </c>
      <c r="J2619" s="356" t="s">
        <v>5701</v>
      </c>
      <c r="K2619" s="356" t="s">
        <v>15063</v>
      </c>
      <c r="L2619" s="357">
        <v>1.3338000000000001</v>
      </c>
      <c r="M2619" s="357">
        <v>1.1656078200000002</v>
      </c>
      <c r="N2619" s="357">
        <v>0</v>
      </c>
      <c r="O2619" s="356">
        <f t="shared" si="80"/>
        <v>12.609999999999994</v>
      </c>
      <c r="P2619" s="357">
        <v>12.609999999999976</v>
      </c>
      <c r="Q2619" s="356" t="s">
        <v>15063</v>
      </c>
    </row>
    <row r="2620" spans="1:17" x14ac:dyDescent="0.25">
      <c r="A2620" s="354">
        <v>2617</v>
      </c>
      <c r="B2620" s="355" t="s">
        <v>5271</v>
      </c>
      <c r="C2620" s="355" t="s">
        <v>2396</v>
      </c>
      <c r="D2620" s="355" t="s">
        <v>2396</v>
      </c>
      <c r="E2620" s="355" t="s">
        <v>14809</v>
      </c>
      <c r="F2620" s="356" t="s">
        <v>7428</v>
      </c>
      <c r="G2620" s="356" t="s">
        <v>7441</v>
      </c>
      <c r="H2620" s="356" t="s">
        <v>7442</v>
      </c>
      <c r="I2620" s="356" t="str">
        <f t="shared" si="81"/>
        <v>HIREMALLANAHOLE_66F07-BHARAMASAMUDRA</v>
      </c>
      <c r="J2620" s="356" t="s">
        <v>5701</v>
      </c>
      <c r="K2620" s="356" t="s">
        <v>15063</v>
      </c>
      <c r="L2620" s="357">
        <v>0.90588000000000002</v>
      </c>
      <c r="M2620" s="357">
        <v>0.81658349999999991</v>
      </c>
      <c r="N2620" s="357">
        <v>0</v>
      </c>
      <c r="O2620" s="356">
        <f t="shared" si="80"/>
        <v>9.8574314478739034</v>
      </c>
      <c r="P2620" s="357">
        <v>9.8574314478738998</v>
      </c>
      <c r="Q2620" s="356" t="s">
        <v>15063</v>
      </c>
    </row>
    <row r="2621" spans="1:17" x14ac:dyDescent="0.25">
      <c r="A2621" s="354">
        <v>2618</v>
      </c>
      <c r="B2621" s="355" t="s">
        <v>5271</v>
      </c>
      <c r="C2621" s="355" t="s">
        <v>2396</v>
      </c>
      <c r="D2621" s="355" t="s">
        <v>2396</v>
      </c>
      <c r="E2621" s="355" t="s">
        <v>14809</v>
      </c>
      <c r="F2621" s="356" t="s">
        <v>7451</v>
      </c>
      <c r="G2621" s="356" t="s">
        <v>7464</v>
      </c>
      <c r="H2621" s="356" t="s">
        <v>7465</v>
      </c>
      <c r="I2621" s="356" t="str">
        <f t="shared" si="81"/>
        <v>JAGALUR_66F07-HANUMANTHAPURA</v>
      </c>
      <c r="J2621" s="356" t="s">
        <v>5701</v>
      </c>
      <c r="K2621" s="356" t="s">
        <v>15063</v>
      </c>
      <c r="L2621" s="357">
        <v>0.72361999999999993</v>
      </c>
      <c r="M2621" s="357">
        <v>0.65212499999999995</v>
      </c>
      <c r="N2621" s="357">
        <v>0</v>
      </c>
      <c r="O2621" s="356">
        <f t="shared" si="80"/>
        <v>9.8801857328432021</v>
      </c>
      <c r="P2621" s="357">
        <v>9.8801857328432057</v>
      </c>
      <c r="Q2621" s="356" t="s">
        <v>15063</v>
      </c>
    </row>
    <row r="2622" spans="1:17" x14ac:dyDescent="0.25">
      <c r="A2622" s="354">
        <v>2619</v>
      </c>
      <c r="B2622" s="355" t="s">
        <v>5271</v>
      </c>
      <c r="C2622" s="355" t="s">
        <v>2396</v>
      </c>
      <c r="D2622" s="355" t="s">
        <v>2396</v>
      </c>
      <c r="E2622" s="355" t="s">
        <v>14809</v>
      </c>
      <c r="F2622" s="356" t="s">
        <v>7482</v>
      </c>
      <c r="G2622" s="356" t="s">
        <v>7495</v>
      </c>
      <c r="H2622" s="356" t="s">
        <v>7496</v>
      </c>
      <c r="I2622" s="356" t="str">
        <f t="shared" si="81"/>
        <v>PALLAGATTE_66F07-MADRAHALLI</v>
      </c>
      <c r="J2622" s="356" t="s">
        <v>5701</v>
      </c>
      <c r="K2622" s="356" t="s">
        <v>15063</v>
      </c>
      <c r="L2622" s="357">
        <v>0.78845999999999994</v>
      </c>
      <c r="M2622" s="357">
        <v>0.70935599999999999</v>
      </c>
      <c r="N2622" s="357">
        <v>0</v>
      </c>
      <c r="O2622" s="356">
        <f t="shared" si="80"/>
        <v>10.032722015067341</v>
      </c>
      <c r="P2622" s="357">
        <v>10.032722015067341</v>
      </c>
      <c r="Q2622" s="356" t="s">
        <v>15063</v>
      </c>
    </row>
    <row r="2623" spans="1:17" x14ac:dyDescent="0.25">
      <c r="A2623" s="354">
        <v>2620</v>
      </c>
      <c r="B2623" s="355" t="s">
        <v>5271</v>
      </c>
      <c r="C2623" s="355" t="s">
        <v>2396</v>
      </c>
      <c r="D2623" s="355" t="s">
        <v>2396</v>
      </c>
      <c r="E2623" s="355" t="s">
        <v>14809</v>
      </c>
      <c r="F2623" s="356" t="s">
        <v>7411</v>
      </c>
      <c r="G2623" s="356" t="s">
        <v>7424</v>
      </c>
      <c r="H2623" s="356" t="s">
        <v>7425</v>
      </c>
      <c r="I2623" s="356" t="str">
        <f t="shared" si="81"/>
        <v>BILICHODU_66F07-MUGGIDARAGIHALLI</v>
      </c>
      <c r="J2623" s="356" t="s">
        <v>5701</v>
      </c>
      <c r="K2623" s="356" t="s">
        <v>15063</v>
      </c>
      <c r="L2623" s="357">
        <v>0.45279999999999998</v>
      </c>
      <c r="M2623" s="357">
        <v>0.406945</v>
      </c>
      <c r="N2623" s="357">
        <v>0</v>
      </c>
      <c r="O2623" s="356">
        <f t="shared" si="80"/>
        <v>10.126987632508829</v>
      </c>
      <c r="P2623" s="357">
        <v>10.126987632508822</v>
      </c>
      <c r="Q2623" s="356" t="s">
        <v>15063</v>
      </c>
    </row>
    <row r="2624" spans="1:17" x14ac:dyDescent="0.25">
      <c r="A2624" s="354">
        <v>2621</v>
      </c>
      <c r="B2624" s="355" t="s">
        <v>5271</v>
      </c>
      <c r="C2624" s="355" t="s">
        <v>2396</v>
      </c>
      <c r="D2624" s="355" t="s">
        <v>2396</v>
      </c>
      <c r="E2624" s="355" t="s">
        <v>14809</v>
      </c>
      <c r="F2624" s="356" t="s">
        <v>7411</v>
      </c>
      <c r="G2624" s="356" t="s">
        <v>7426</v>
      </c>
      <c r="H2624" s="356" t="s">
        <v>7427</v>
      </c>
      <c r="I2624" s="356" t="str">
        <f t="shared" si="81"/>
        <v>BILICHODU_66F08-BILICHODU</v>
      </c>
      <c r="J2624" s="356" t="s">
        <v>5706</v>
      </c>
      <c r="K2624" s="356" t="s">
        <v>15063</v>
      </c>
      <c r="L2624" s="357">
        <v>0.46872000000000003</v>
      </c>
      <c r="M2624" s="357">
        <v>0.40331399999999995</v>
      </c>
      <c r="N2624" s="357">
        <v>0</v>
      </c>
      <c r="O2624" s="356">
        <f t="shared" si="80"/>
        <v>13.954173067076308</v>
      </c>
      <c r="P2624" s="357">
        <v>38.571945326909876</v>
      </c>
      <c r="Q2624" s="356" t="s">
        <v>15063</v>
      </c>
    </row>
    <row r="2625" spans="1:17" x14ac:dyDescent="0.25">
      <c r="A2625" s="354">
        <v>2622</v>
      </c>
      <c r="B2625" s="355" t="s">
        <v>5271</v>
      </c>
      <c r="C2625" s="355" t="s">
        <v>2396</v>
      </c>
      <c r="D2625" s="355" t="s">
        <v>2396</v>
      </c>
      <c r="E2625" s="355" t="s">
        <v>14809</v>
      </c>
      <c r="F2625" s="356" t="s">
        <v>7428</v>
      </c>
      <c r="G2625" s="356" t="s">
        <v>7443</v>
      </c>
      <c r="H2625" s="356" t="s">
        <v>7444</v>
      </c>
      <c r="I2625" s="356" t="str">
        <f t="shared" si="81"/>
        <v>HIREMALLANAHOLE_66F08-HOSAHATTI</v>
      </c>
      <c r="J2625" s="356" t="s">
        <v>5701</v>
      </c>
      <c r="K2625" s="356" t="s">
        <v>15063</v>
      </c>
      <c r="L2625" s="357">
        <v>0.43015999999999999</v>
      </c>
      <c r="M2625" s="357">
        <v>0.38766449999999997</v>
      </c>
      <c r="N2625" s="357">
        <v>0</v>
      </c>
      <c r="O2625" s="356">
        <f t="shared" si="80"/>
        <v>9.8789985121815178</v>
      </c>
      <c r="P2625" s="357">
        <v>9.8789985121815143</v>
      </c>
      <c r="Q2625" s="356" t="s">
        <v>15063</v>
      </c>
    </row>
    <row r="2626" spans="1:17" x14ac:dyDescent="0.25">
      <c r="A2626" s="354">
        <v>2623</v>
      </c>
      <c r="B2626" s="355" t="s">
        <v>5271</v>
      </c>
      <c r="C2626" s="355" t="s">
        <v>2396</v>
      </c>
      <c r="D2626" s="355" t="s">
        <v>2396</v>
      </c>
      <c r="E2626" s="355" t="s">
        <v>14809</v>
      </c>
      <c r="F2626" s="356" t="s">
        <v>7451</v>
      </c>
      <c r="G2626" s="356" t="s">
        <v>7466</v>
      </c>
      <c r="H2626" s="356" t="s">
        <v>7467</v>
      </c>
      <c r="I2626" s="356" t="str">
        <f t="shared" si="81"/>
        <v>JAGALUR_66F08-KASAVANAHALLI</v>
      </c>
      <c r="J2626" s="356" t="s">
        <v>5701</v>
      </c>
      <c r="K2626" s="356" t="s">
        <v>15063</v>
      </c>
      <c r="L2626" s="357">
        <v>0.49104000000000003</v>
      </c>
      <c r="M2626" s="357">
        <v>0.44250200000000001</v>
      </c>
      <c r="N2626" s="357">
        <v>0</v>
      </c>
      <c r="O2626" s="356">
        <f t="shared" si="80"/>
        <v>9.8847344411860583</v>
      </c>
      <c r="P2626" s="357">
        <v>9.8847344411860494</v>
      </c>
      <c r="Q2626" s="356" t="s">
        <v>15063</v>
      </c>
    </row>
    <row r="2627" spans="1:17" x14ac:dyDescent="0.25">
      <c r="A2627" s="354">
        <v>2624</v>
      </c>
      <c r="B2627" s="355" t="s">
        <v>5271</v>
      </c>
      <c r="C2627" s="355" t="s">
        <v>2396</v>
      </c>
      <c r="D2627" s="355" t="s">
        <v>2396</v>
      </c>
      <c r="E2627" s="355" t="s">
        <v>14809</v>
      </c>
      <c r="F2627" s="356" t="s">
        <v>7482</v>
      </c>
      <c r="G2627" s="356" t="s">
        <v>7497</v>
      </c>
      <c r="H2627" s="356" t="s">
        <v>7498</v>
      </c>
      <c r="I2627" s="356" t="str">
        <f t="shared" si="81"/>
        <v>PALLAGATTE_66F08-THUPPADAHALLI NJY</v>
      </c>
      <c r="J2627" s="356" t="s">
        <v>5706</v>
      </c>
      <c r="K2627" s="356" t="s">
        <v>15063</v>
      </c>
      <c r="L2627" s="357">
        <v>0.53322999999999998</v>
      </c>
      <c r="M2627" s="357">
        <v>0.45872199999999996</v>
      </c>
      <c r="N2627" s="357">
        <v>0</v>
      </c>
      <c r="O2627" s="356">
        <f t="shared" si="80"/>
        <v>13.97295726046922</v>
      </c>
      <c r="P2627" s="357">
        <v>45.063723953015042</v>
      </c>
      <c r="Q2627" s="356" t="s">
        <v>15063</v>
      </c>
    </row>
    <row r="2628" spans="1:17" x14ac:dyDescent="0.25">
      <c r="A2628" s="354">
        <v>2625</v>
      </c>
      <c r="B2628" s="355" t="s">
        <v>5271</v>
      </c>
      <c r="C2628" s="355" t="s">
        <v>2396</v>
      </c>
      <c r="D2628" s="355" t="s">
        <v>2396</v>
      </c>
      <c r="E2628" s="355" t="s">
        <v>14809</v>
      </c>
      <c r="F2628" s="356" t="s">
        <v>7482</v>
      </c>
      <c r="G2628" s="356" t="s">
        <v>7499</v>
      </c>
      <c r="H2628" s="356" t="s">
        <v>7500</v>
      </c>
      <c r="I2628" s="356" t="str">
        <f t="shared" si="81"/>
        <v>PALLAGATTE_66F09-AYYANAHALLI</v>
      </c>
      <c r="J2628" s="356" t="s">
        <v>5706</v>
      </c>
      <c r="K2628" s="356" t="s">
        <v>15063</v>
      </c>
      <c r="L2628" s="357">
        <v>0.42659999999999998</v>
      </c>
      <c r="M2628" s="357">
        <v>0.36738300000000002</v>
      </c>
      <c r="N2628" s="357">
        <v>0</v>
      </c>
      <c r="O2628" s="356">
        <f t="shared" ref="O2628:O2691" si="82">((L2628-N2628)-M2628)/(L2628-N2628)*100</f>
        <v>13.881153305203931</v>
      </c>
      <c r="P2628" s="357">
        <v>48.036833142306179</v>
      </c>
      <c r="Q2628" s="356" t="s">
        <v>15063</v>
      </c>
    </row>
    <row r="2629" spans="1:17" x14ac:dyDescent="0.25">
      <c r="A2629" s="354">
        <v>2626</v>
      </c>
      <c r="B2629" s="355" t="s">
        <v>5271</v>
      </c>
      <c r="C2629" s="355" t="s">
        <v>2396</v>
      </c>
      <c r="D2629" s="355" t="s">
        <v>2396</v>
      </c>
      <c r="E2629" s="355" t="s">
        <v>14809</v>
      </c>
      <c r="F2629" s="356" t="s">
        <v>7428</v>
      </c>
      <c r="G2629" s="356" t="s">
        <v>7445</v>
      </c>
      <c r="H2629" s="356" t="s">
        <v>7446</v>
      </c>
      <c r="I2629" s="356" t="str">
        <f t="shared" ref="I2629:I2692" si="83">F2629&amp;H2629</f>
        <v>HIREMALLANAHOLE_66F09-KAMANDALAGUNDI</v>
      </c>
      <c r="J2629" s="356" t="s">
        <v>5706</v>
      </c>
      <c r="K2629" s="356" t="s">
        <v>15063</v>
      </c>
      <c r="L2629" s="357">
        <v>0.24979999999999999</v>
      </c>
      <c r="M2629" s="357">
        <v>0.21484799999999998</v>
      </c>
      <c r="N2629" s="357">
        <v>0</v>
      </c>
      <c r="O2629" s="356">
        <f t="shared" si="82"/>
        <v>13.991993594875908</v>
      </c>
      <c r="P2629" s="357">
        <v>47.150472436588672</v>
      </c>
      <c r="Q2629" s="356" t="s">
        <v>15063</v>
      </c>
    </row>
    <row r="2630" spans="1:17" x14ac:dyDescent="0.25">
      <c r="A2630" s="354">
        <v>2627</v>
      </c>
      <c r="B2630" s="355" t="s">
        <v>5271</v>
      </c>
      <c r="C2630" s="355" t="s">
        <v>2396</v>
      </c>
      <c r="D2630" s="355" t="s">
        <v>2396</v>
      </c>
      <c r="E2630" s="355" t="s">
        <v>14809</v>
      </c>
      <c r="F2630" s="356" t="s">
        <v>7451</v>
      </c>
      <c r="G2630" s="356" t="s">
        <v>7468</v>
      </c>
      <c r="H2630" s="356" t="s">
        <v>7469</v>
      </c>
      <c r="I2630" s="356" t="str">
        <f t="shared" si="83"/>
        <v>JAGALUR_66F09-KECHENAHALLI</v>
      </c>
      <c r="J2630" s="356" t="s">
        <v>5701</v>
      </c>
      <c r="K2630" s="356" t="s">
        <v>15063</v>
      </c>
      <c r="L2630" s="357">
        <v>1.0745</v>
      </c>
      <c r="M2630" s="357">
        <v>0.96923749999999997</v>
      </c>
      <c r="N2630" s="357">
        <v>0</v>
      </c>
      <c r="O2630" s="356">
        <f t="shared" si="82"/>
        <v>9.7964169381107524</v>
      </c>
      <c r="P2630" s="357">
        <v>9.7964169381107631</v>
      </c>
      <c r="Q2630" s="356" t="s">
        <v>15063</v>
      </c>
    </row>
    <row r="2631" spans="1:17" x14ac:dyDescent="0.25">
      <c r="A2631" s="354">
        <v>2628</v>
      </c>
      <c r="B2631" s="355" t="s">
        <v>5271</v>
      </c>
      <c r="C2631" s="355" t="s">
        <v>2396</v>
      </c>
      <c r="D2631" s="355" t="s">
        <v>2396</v>
      </c>
      <c r="E2631" s="355" t="s">
        <v>14809</v>
      </c>
      <c r="F2631" s="356" t="s">
        <v>7451</v>
      </c>
      <c r="G2631" s="356" t="s">
        <v>7470</v>
      </c>
      <c r="H2631" s="356" t="s">
        <v>7471</v>
      </c>
      <c r="I2631" s="356" t="str">
        <f t="shared" si="83"/>
        <v>JAGALUR_66F10-BISTUVALLI</v>
      </c>
      <c r="J2631" s="356" t="s">
        <v>5701</v>
      </c>
      <c r="K2631" s="356" t="s">
        <v>15063</v>
      </c>
      <c r="L2631" s="357">
        <v>0.75218000000000007</v>
      </c>
      <c r="M2631" s="357">
        <v>0.67861799999999994</v>
      </c>
      <c r="N2631" s="357">
        <v>0</v>
      </c>
      <c r="O2631" s="356">
        <f t="shared" si="82"/>
        <v>9.7798399319312033</v>
      </c>
      <c r="P2631" s="357">
        <v>9.7798399319311997</v>
      </c>
      <c r="Q2631" s="356" t="s">
        <v>15063</v>
      </c>
    </row>
    <row r="2632" spans="1:17" x14ac:dyDescent="0.25">
      <c r="A2632" s="354">
        <v>2629</v>
      </c>
      <c r="B2632" s="355" t="s">
        <v>5271</v>
      </c>
      <c r="C2632" s="355" t="s">
        <v>2396</v>
      </c>
      <c r="D2632" s="355" t="s">
        <v>2396</v>
      </c>
      <c r="E2632" s="355" t="s">
        <v>14809</v>
      </c>
      <c r="F2632" s="356" t="s">
        <v>7482</v>
      </c>
      <c r="G2632" s="356" t="s">
        <v>7501</v>
      </c>
      <c r="H2632" s="356" t="s">
        <v>7502</v>
      </c>
      <c r="I2632" s="356" t="str">
        <f t="shared" si="83"/>
        <v>PALLAGATTE_66F10-PALLAGATTE</v>
      </c>
      <c r="J2632" s="356" t="s">
        <v>5706</v>
      </c>
      <c r="K2632" s="356" t="s">
        <v>15063</v>
      </c>
      <c r="L2632" s="357">
        <v>0.27437999999999996</v>
      </c>
      <c r="M2632" s="357">
        <v>0.23631472999999997</v>
      </c>
      <c r="N2632" s="357">
        <v>0</v>
      </c>
      <c r="O2632" s="356">
        <f t="shared" si="82"/>
        <v>13.873194110357895</v>
      </c>
      <c r="P2632" s="357">
        <v>39.381406982331704</v>
      </c>
      <c r="Q2632" s="356" t="s">
        <v>15063</v>
      </c>
    </row>
    <row r="2633" spans="1:17" x14ac:dyDescent="0.25">
      <c r="A2633" s="354">
        <v>2630</v>
      </c>
      <c r="B2633" s="355" t="s">
        <v>5271</v>
      </c>
      <c r="C2633" s="355" t="s">
        <v>2396</v>
      </c>
      <c r="D2633" s="355" t="s">
        <v>2396</v>
      </c>
      <c r="E2633" s="355" t="s">
        <v>14809</v>
      </c>
      <c r="F2633" s="356" t="s">
        <v>7428</v>
      </c>
      <c r="G2633" s="356" t="s">
        <v>7447</v>
      </c>
      <c r="H2633" s="356" t="s">
        <v>7448</v>
      </c>
      <c r="I2633" s="356" t="str">
        <f t="shared" si="83"/>
        <v>HIREMALLANAHOLE_66F10-THIMLAPURA</v>
      </c>
      <c r="J2633" s="356" t="s">
        <v>5706</v>
      </c>
      <c r="K2633" s="356" t="s">
        <v>15063</v>
      </c>
      <c r="L2633" s="357">
        <v>0.42860000000000004</v>
      </c>
      <c r="M2633" s="357">
        <v>0.37003960000000002</v>
      </c>
      <c r="N2633" s="357">
        <v>0</v>
      </c>
      <c r="O2633" s="356">
        <f t="shared" si="82"/>
        <v>13.663182454503033</v>
      </c>
      <c r="P2633" s="357">
        <v>28.717186848628206</v>
      </c>
      <c r="Q2633" s="356" t="s">
        <v>15063</v>
      </c>
    </row>
    <row r="2634" spans="1:17" x14ac:dyDescent="0.25">
      <c r="A2634" s="354">
        <v>2631</v>
      </c>
      <c r="B2634" s="355" t="s">
        <v>5271</v>
      </c>
      <c r="C2634" s="355" t="s">
        <v>2396</v>
      </c>
      <c r="D2634" s="355" t="s">
        <v>2396</v>
      </c>
      <c r="E2634" s="355" t="s">
        <v>14809</v>
      </c>
      <c r="F2634" s="356" t="s">
        <v>7482</v>
      </c>
      <c r="G2634" s="356" t="s">
        <v>7503</v>
      </c>
      <c r="H2634" s="356" t="s">
        <v>7504</v>
      </c>
      <c r="I2634" s="356" t="str">
        <f t="shared" si="83"/>
        <v>PALLAGATTE_66F11-BASAVAPURA</v>
      </c>
      <c r="J2634" s="356" t="s">
        <v>5701</v>
      </c>
      <c r="K2634" s="356" t="s">
        <v>15063</v>
      </c>
      <c r="L2634" s="357">
        <v>0.51285999999999998</v>
      </c>
      <c r="M2634" s="357">
        <v>0.46237099999999998</v>
      </c>
      <c r="N2634" s="357">
        <v>0</v>
      </c>
      <c r="O2634" s="356">
        <f t="shared" si="82"/>
        <v>9.8445969660336168</v>
      </c>
      <c r="P2634" s="357">
        <v>9.8445969660336257</v>
      </c>
      <c r="Q2634" s="356" t="s">
        <v>15063</v>
      </c>
    </row>
    <row r="2635" spans="1:17" x14ac:dyDescent="0.25">
      <c r="A2635" s="354">
        <v>2632</v>
      </c>
      <c r="B2635" s="355" t="s">
        <v>5271</v>
      </c>
      <c r="C2635" s="355" t="s">
        <v>2396</v>
      </c>
      <c r="D2635" s="355" t="s">
        <v>2396</v>
      </c>
      <c r="E2635" s="355" t="s">
        <v>14809</v>
      </c>
      <c r="F2635" s="356" t="s">
        <v>7451</v>
      </c>
      <c r="G2635" s="356" t="s">
        <v>7472</v>
      </c>
      <c r="H2635" s="356" t="s">
        <v>7473</v>
      </c>
      <c r="I2635" s="356" t="str">
        <f t="shared" si="83"/>
        <v>JAGALUR_66F11-DEVIKERENJY</v>
      </c>
      <c r="J2635" s="356" t="s">
        <v>5706</v>
      </c>
      <c r="K2635" s="356" t="s">
        <v>15063</v>
      </c>
      <c r="L2635" s="357">
        <v>0.56847999999999999</v>
      </c>
      <c r="M2635" s="357">
        <v>0.48804400000000003</v>
      </c>
      <c r="N2635" s="357">
        <v>0</v>
      </c>
      <c r="O2635" s="356">
        <f t="shared" si="82"/>
        <v>14.149310441880091</v>
      </c>
      <c r="P2635" s="357">
        <v>46.028868593505855</v>
      </c>
      <c r="Q2635" s="356" t="s">
        <v>15063</v>
      </c>
    </row>
    <row r="2636" spans="1:17" x14ac:dyDescent="0.25">
      <c r="A2636" s="354">
        <v>2633</v>
      </c>
      <c r="B2636" s="355" t="s">
        <v>5271</v>
      </c>
      <c r="C2636" s="355" t="s">
        <v>2396</v>
      </c>
      <c r="D2636" s="355" t="s">
        <v>2396</v>
      </c>
      <c r="E2636" s="355" t="s">
        <v>14809</v>
      </c>
      <c r="F2636" s="356" t="s">
        <v>7428</v>
      </c>
      <c r="G2636" s="356" t="s">
        <v>7449</v>
      </c>
      <c r="H2636" s="356" t="s">
        <v>7450</v>
      </c>
      <c r="I2636" s="356" t="str">
        <f t="shared" si="83"/>
        <v>HIREMALLANAHOLE_66F11-SANGENAHALLI</v>
      </c>
      <c r="J2636" s="356" t="s">
        <v>5706</v>
      </c>
      <c r="K2636" s="356" t="s">
        <v>15063</v>
      </c>
      <c r="L2636" s="357">
        <v>0.70679999999999998</v>
      </c>
      <c r="M2636" s="357">
        <v>0.60684199999999999</v>
      </c>
      <c r="N2636" s="357">
        <v>0</v>
      </c>
      <c r="O2636" s="356">
        <f t="shared" si="82"/>
        <v>14.142331635540465</v>
      </c>
      <c r="P2636" s="357">
        <v>32.020653588789685</v>
      </c>
      <c r="Q2636" s="356" t="s">
        <v>15063</v>
      </c>
    </row>
    <row r="2637" spans="1:17" x14ac:dyDescent="0.25">
      <c r="A2637" s="354">
        <v>2634</v>
      </c>
      <c r="B2637" s="355" t="s">
        <v>5271</v>
      </c>
      <c r="C2637" s="355" t="s">
        <v>2396</v>
      </c>
      <c r="D2637" s="355" t="s">
        <v>2396</v>
      </c>
      <c r="E2637" s="355" t="s">
        <v>14809</v>
      </c>
      <c r="F2637" s="356" t="s">
        <v>7451</v>
      </c>
      <c r="G2637" s="356" t="s">
        <v>7474</v>
      </c>
      <c r="H2637" s="356" t="s">
        <v>7475</v>
      </c>
      <c r="I2637" s="356" t="str">
        <f t="shared" si="83"/>
        <v>JAGALUR_66F12-RANGAPURA</v>
      </c>
      <c r="J2637" s="356" t="s">
        <v>5706</v>
      </c>
      <c r="K2637" s="356" t="s">
        <v>15063</v>
      </c>
      <c r="L2637" s="357">
        <v>0.37646000000000002</v>
      </c>
      <c r="M2637" s="357">
        <v>0.325077</v>
      </c>
      <c r="N2637" s="357">
        <v>0</v>
      </c>
      <c r="O2637" s="356">
        <f t="shared" si="82"/>
        <v>13.64899325293524</v>
      </c>
      <c r="P2637" s="357">
        <v>40.349983490280039</v>
      </c>
      <c r="Q2637" s="356" t="s">
        <v>15063</v>
      </c>
    </row>
    <row r="2638" spans="1:17" x14ac:dyDescent="0.25">
      <c r="A2638" s="354">
        <v>2635</v>
      </c>
      <c r="B2638" s="355" t="s">
        <v>5271</v>
      </c>
      <c r="C2638" s="355" t="s">
        <v>2396</v>
      </c>
      <c r="D2638" s="355" t="s">
        <v>2396</v>
      </c>
      <c r="E2638" s="355" t="s">
        <v>14809</v>
      </c>
      <c r="F2638" s="356" t="s">
        <v>7451</v>
      </c>
      <c r="G2638" s="356" t="s">
        <v>7476</v>
      </c>
      <c r="H2638" s="356" t="s">
        <v>7477</v>
      </c>
      <c r="I2638" s="356" t="str">
        <f t="shared" si="83"/>
        <v>JAGALUR_66F13-RASTHEMAKUNTE</v>
      </c>
      <c r="J2638" s="356" t="s">
        <v>5706</v>
      </c>
      <c r="K2638" s="356" t="s">
        <v>15063</v>
      </c>
      <c r="L2638" s="357">
        <v>0.29111999999999999</v>
      </c>
      <c r="M2638" s="357">
        <v>0.251058</v>
      </c>
      <c r="N2638" s="357">
        <v>0</v>
      </c>
      <c r="O2638" s="356">
        <f t="shared" si="82"/>
        <v>13.761335531739485</v>
      </c>
      <c r="P2638" s="357">
        <v>32.71233710171073</v>
      </c>
      <c r="Q2638" s="356" t="s">
        <v>15063</v>
      </c>
    </row>
    <row r="2639" spans="1:17" x14ac:dyDescent="0.25">
      <c r="A2639" s="354">
        <v>2636</v>
      </c>
      <c r="B2639" s="355" t="s">
        <v>5271</v>
      </c>
      <c r="C2639" s="355" t="s">
        <v>2396</v>
      </c>
      <c r="D2639" s="355" t="s">
        <v>2396</v>
      </c>
      <c r="E2639" s="355" t="s">
        <v>14809</v>
      </c>
      <c r="F2639" s="356" t="s">
        <v>7451</v>
      </c>
      <c r="G2639" s="356" t="s">
        <v>7478</v>
      </c>
      <c r="H2639" s="356" t="s">
        <v>7479</v>
      </c>
      <c r="I2639" s="356" t="str">
        <f t="shared" si="83"/>
        <v>JAGALUR_66F14-ARISHINAGUNDI</v>
      </c>
      <c r="J2639" s="356" t="s">
        <v>5706</v>
      </c>
      <c r="K2639" s="356" t="s">
        <v>15063</v>
      </c>
      <c r="L2639" s="357">
        <v>0.32430000000000003</v>
      </c>
      <c r="M2639" s="357">
        <v>0.27897100000000002</v>
      </c>
      <c r="N2639" s="357">
        <v>0</v>
      </c>
      <c r="O2639" s="356">
        <f t="shared" si="82"/>
        <v>13.977489978415051</v>
      </c>
      <c r="P2639" s="357">
        <v>44.06800912609512</v>
      </c>
      <c r="Q2639" s="356" t="s">
        <v>15063</v>
      </c>
    </row>
    <row r="2640" spans="1:17" x14ac:dyDescent="0.25">
      <c r="A2640" s="354">
        <v>2637</v>
      </c>
      <c r="B2640" s="355" t="s">
        <v>5271</v>
      </c>
      <c r="C2640" s="355" t="s">
        <v>2396</v>
      </c>
      <c r="D2640" s="355" t="s">
        <v>2396</v>
      </c>
      <c r="E2640" s="355" t="s">
        <v>14809</v>
      </c>
      <c r="F2640" s="356" t="s">
        <v>7451</v>
      </c>
      <c r="G2640" s="356" t="s">
        <v>7480</v>
      </c>
      <c r="H2640" s="356" t="s">
        <v>7481</v>
      </c>
      <c r="I2640" s="356" t="str">
        <f t="shared" si="83"/>
        <v>JAGALUR_66F15-JYOTHIPURA</v>
      </c>
      <c r="J2640" s="356" t="s">
        <v>5706</v>
      </c>
      <c r="K2640" s="356" t="s">
        <v>15063</v>
      </c>
      <c r="L2640" s="357">
        <v>0.49104000000000003</v>
      </c>
      <c r="M2640" s="357">
        <v>0.42024923000000003</v>
      </c>
      <c r="N2640" s="357">
        <v>0</v>
      </c>
      <c r="O2640" s="356">
        <f t="shared" si="82"/>
        <v>14.416497637666993</v>
      </c>
      <c r="P2640" s="357">
        <v>40.761389278024851</v>
      </c>
      <c r="Q2640" s="356" t="s">
        <v>15063</v>
      </c>
    </row>
    <row r="2641" spans="1:17" x14ac:dyDescent="0.25">
      <c r="A2641" s="354">
        <v>2638</v>
      </c>
      <c r="B2641" s="355" t="s">
        <v>5252</v>
      </c>
      <c r="C2641" s="355" t="s">
        <v>2393</v>
      </c>
      <c r="D2641" s="355" t="s">
        <v>2394</v>
      </c>
      <c r="E2641" s="355" t="s">
        <v>1519</v>
      </c>
      <c r="F2641" s="356" t="s">
        <v>10672</v>
      </c>
      <c r="G2641" s="356" t="s">
        <v>10673</v>
      </c>
      <c r="H2641" s="356" t="s">
        <v>10674</v>
      </c>
      <c r="I2641" s="356" t="str">
        <f t="shared" si="83"/>
        <v>JIGANI_66F01-JIGANI</v>
      </c>
      <c r="J2641" s="356" t="s">
        <v>2405</v>
      </c>
      <c r="K2641" s="356" t="s">
        <v>15063</v>
      </c>
      <c r="L2641" s="357">
        <v>3.5842000000000001</v>
      </c>
      <c r="M2641" s="357">
        <v>3.3286284300000002</v>
      </c>
      <c r="N2641" s="357">
        <v>0</v>
      </c>
      <c r="O2641" s="356">
        <f t="shared" si="82"/>
        <v>7.1305052731432355</v>
      </c>
      <c r="P2641" s="357">
        <v>7.130505273143239</v>
      </c>
      <c r="Q2641" s="356" t="s">
        <v>15063</v>
      </c>
    </row>
    <row r="2642" spans="1:17" x14ac:dyDescent="0.25">
      <c r="A2642" s="354">
        <v>2639</v>
      </c>
      <c r="B2642" s="355" t="s">
        <v>5252</v>
      </c>
      <c r="C2642" s="355" t="s">
        <v>2393</v>
      </c>
      <c r="D2642" s="355" t="s">
        <v>2394</v>
      </c>
      <c r="E2642" s="355" t="s">
        <v>1519</v>
      </c>
      <c r="F2642" s="356" t="s">
        <v>4881</v>
      </c>
      <c r="G2642" s="356" t="s">
        <v>10629</v>
      </c>
      <c r="H2642" s="356" t="s">
        <v>10630</v>
      </c>
      <c r="I2642" s="356" t="str">
        <f t="shared" si="83"/>
        <v xml:space="preserve">HULIMANGALA_66F01-MARGONDANAHALLI </v>
      </c>
      <c r="J2642" s="356" t="s">
        <v>2405</v>
      </c>
      <c r="K2642" s="356" t="s">
        <v>15063</v>
      </c>
      <c r="L2642" s="357">
        <v>0.86447499999999988</v>
      </c>
      <c r="M2642" s="357">
        <v>0.7842617300000001</v>
      </c>
      <c r="N2642" s="357">
        <v>0</v>
      </c>
      <c r="O2642" s="356">
        <f t="shared" si="82"/>
        <v>9.2788420717776443</v>
      </c>
      <c r="P2642" s="357">
        <v>9.2788420717776496</v>
      </c>
      <c r="Q2642" s="356" t="s">
        <v>15063</v>
      </c>
    </row>
    <row r="2643" spans="1:17" x14ac:dyDescent="0.25">
      <c r="A2643" s="354">
        <v>2640</v>
      </c>
      <c r="B2643" s="355" t="s">
        <v>5252</v>
      </c>
      <c r="C2643" s="355" t="s">
        <v>2393</v>
      </c>
      <c r="D2643" s="355" t="s">
        <v>2394</v>
      </c>
      <c r="E2643" s="355" t="s">
        <v>1519</v>
      </c>
      <c r="F2643" s="356" t="s">
        <v>10645</v>
      </c>
      <c r="G2643" s="356" t="s">
        <v>10646</v>
      </c>
      <c r="H2643" s="356" t="s">
        <v>10647</v>
      </c>
      <c r="I2643" s="356" t="str">
        <f t="shared" si="83"/>
        <v>JIGANI BOMMASANDRA LINK ROAD_66F01-NAVYA-LAYOUT</v>
      </c>
      <c r="J2643" s="356" t="s">
        <v>2405</v>
      </c>
      <c r="K2643" s="356" t="s">
        <v>15063</v>
      </c>
      <c r="L2643" s="357">
        <v>0.37476000000000004</v>
      </c>
      <c r="M2643" s="357">
        <v>0.34692252000000001</v>
      </c>
      <c r="N2643" s="357">
        <v>0</v>
      </c>
      <c r="O2643" s="356">
        <f t="shared" si="82"/>
        <v>7.4280819724623814</v>
      </c>
      <c r="P2643" s="357">
        <v>7.4280819724623859</v>
      </c>
      <c r="Q2643" s="356" t="s">
        <v>15063</v>
      </c>
    </row>
    <row r="2644" spans="1:17" x14ac:dyDescent="0.25">
      <c r="A2644" s="354">
        <v>2641</v>
      </c>
      <c r="B2644" s="355" t="s">
        <v>5252</v>
      </c>
      <c r="C2644" s="355" t="s">
        <v>2393</v>
      </c>
      <c r="D2644" s="355" t="s">
        <v>2394</v>
      </c>
      <c r="E2644" s="355" t="s">
        <v>1519</v>
      </c>
      <c r="F2644" s="356" t="s">
        <v>10725</v>
      </c>
      <c r="G2644" s="356" t="s">
        <v>10726</v>
      </c>
      <c r="H2644" s="356" t="s">
        <v>10727</v>
      </c>
      <c r="I2644" s="356" t="str">
        <f t="shared" si="83"/>
        <v>KUMBARANAHALLI_66F01-SAI TEMPLE</v>
      </c>
      <c r="J2644" s="356" t="s">
        <v>5706</v>
      </c>
      <c r="K2644" s="356" t="s">
        <v>15063</v>
      </c>
      <c r="L2644" s="357">
        <v>3.0811999999999999</v>
      </c>
      <c r="M2644" s="357">
        <v>2.8309493000000003</v>
      </c>
      <c r="N2644" s="357">
        <v>0</v>
      </c>
      <c r="O2644" s="356">
        <f t="shared" si="82"/>
        <v>8.1218583668700379</v>
      </c>
      <c r="P2644" s="357">
        <v>10.727007985534732</v>
      </c>
      <c r="Q2644" s="356" t="s">
        <v>15063</v>
      </c>
    </row>
    <row r="2645" spans="1:17" x14ac:dyDescent="0.25">
      <c r="A2645" s="354">
        <v>2642</v>
      </c>
      <c r="B2645" s="355" t="s">
        <v>5252</v>
      </c>
      <c r="C2645" s="355" t="s">
        <v>2393</v>
      </c>
      <c r="D2645" s="355" t="s">
        <v>2394</v>
      </c>
      <c r="E2645" s="355" t="s">
        <v>1519</v>
      </c>
      <c r="F2645" s="356" t="s">
        <v>4732</v>
      </c>
      <c r="G2645" s="356" t="s">
        <v>4629</v>
      </c>
      <c r="H2645" s="356" t="s">
        <v>4733</v>
      </c>
      <c r="I2645" s="356" t="str">
        <f t="shared" si="83"/>
        <v>BANNERGHATTAROAD_66F01-WEAVERS-COLONY</v>
      </c>
      <c r="J2645" s="356" t="s">
        <v>2405</v>
      </c>
      <c r="K2645" s="356" t="s">
        <v>15063</v>
      </c>
      <c r="L2645" s="357">
        <v>3.6070399999999987</v>
      </c>
      <c r="M2645" s="357">
        <v>0</v>
      </c>
      <c r="N2645" s="357">
        <v>3.96408</v>
      </c>
      <c r="O2645" s="356">
        <f t="shared" si="82"/>
        <v>100</v>
      </c>
      <c r="P2645" s="357" t="e">
        <v>#DIV/0!</v>
      </c>
      <c r="Q2645" s="356" t="s">
        <v>15063</v>
      </c>
    </row>
    <row r="2646" spans="1:17" x14ac:dyDescent="0.25">
      <c r="A2646" s="354">
        <v>2643</v>
      </c>
      <c r="B2646" s="355" t="s">
        <v>5252</v>
      </c>
      <c r="C2646" s="355" t="s">
        <v>2393</v>
      </c>
      <c r="D2646" s="355" t="s">
        <v>2394</v>
      </c>
      <c r="E2646" s="355" t="s">
        <v>1519</v>
      </c>
      <c r="F2646" s="356" t="s">
        <v>10645</v>
      </c>
      <c r="G2646" s="356" t="s">
        <v>10648</v>
      </c>
      <c r="H2646" s="356" t="s">
        <v>10649</v>
      </c>
      <c r="I2646" s="356" t="str">
        <f t="shared" si="83"/>
        <v>JIGANI BOMMASANDRA LINK ROAD_66F02-AGILA</v>
      </c>
      <c r="J2646" s="356" t="s">
        <v>2414</v>
      </c>
      <c r="K2646" s="356" t="s">
        <v>15063</v>
      </c>
      <c r="L2646" s="357">
        <v>6.9218799999999998</v>
      </c>
      <c r="M2646" s="357">
        <v>6.701175000000001</v>
      </c>
      <c r="N2646" s="357">
        <v>0</v>
      </c>
      <c r="O2646" s="356">
        <f t="shared" si="82"/>
        <v>3.1885123694718605</v>
      </c>
      <c r="P2646" s="357">
        <v>3.4000185980845754</v>
      </c>
      <c r="Q2646" s="356" t="s">
        <v>15063</v>
      </c>
    </row>
    <row r="2647" spans="1:17" x14ac:dyDescent="0.25">
      <c r="A2647" s="354">
        <v>2644</v>
      </c>
      <c r="B2647" s="355" t="s">
        <v>5252</v>
      </c>
      <c r="C2647" s="355" t="s">
        <v>2393</v>
      </c>
      <c r="D2647" s="355" t="s">
        <v>2394</v>
      </c>
      <c r="E2647" s="355" t="s">
        <v>1519</v>
      </c>
      <c r="F2647" s="356" t="s">
        <v>10672</v>
      </c>
      <c r="G2647" s="356" t="s">
        <v>10675</v>
      </c>
      <c r="H2647" s="356" t="s">
        <v>10676</v>
      </c>
      <c r="I2647" s="356" t="str">
        <f t="shared" si="83"/>
        <v>JIGANI_66F02-HARAPPANAHLLI</v>
      </c>
      <c r="J2647" s="356" t="s">
        <v>2405</v>
      </c>
      <c r="K2647" s="356" t="s">
        <v>15063</v>
      </c>
      <c r="L2647" s="357">
        <v>0.45200000000000001</v>
      </c>
      <c r="M2647" s="357">
        <v>0.42320816</v>
      </c>
      <c r="N2647" s="357">
        <v>0</v>
      </c>
      <c r="O2647" s="356">
        <f t="shared" si="82"/>
        <v>6.3698761061946927</v>
      </c>
      <c r="P2647" s="357">
        <v>23.022069728961281</v>
      </c>
      <c r="Q2647" s="356" t="s">
        <v>15063</v>
      </c>
    </row>
    <row r="2648" spans="1:17" x14ac:dyDescent="0.25">
      <c r="A2648" s="354">
        <v>2645</v>
      </c>
      <c r="B2648" s="355" t="s">
        <v>5252</v>
      </c>
      <c r="C2648" s="355" t="s">
        <v>2393</v>
      </c>
      <c r="D2648" s="355" t="s">
        <v>2394</v>
      </c>
      <c r="E2648" s="355" t="s">
        <v>1519</v>
      </c>
      <c r="F2648" s="356" t="s">
        <v>4881</v>
      </c>
      <c r="G2648" s="356" t="s">
        <v>10631</v>
      </c>
      <c r="H2648" s="356" t="s">
        <v>10632</v>
      </c>
      <c r="I2648" s="356" t="str">
        <f t="shared" si="83"/>
        <v>HULIMANGALA_66F02-HULIMANGALA</v>
      </c>
      <c r="J2648" s="356" t="s">
        <v>2405</v>
      </c>
      <c r="K2648" s="356" t="s">
        <v>15063</v>
      </c>
      <c r="L2648" s="357">
        <v>0.46870000000000001</v>
      </c>
      <c r="M2648" s="357">
        <v>0.43612965999999997</v>
      </c>
      <c r="N2648" s="357">
        <v>0</v>
      </c>
      <c r="O2648" s="356">
        <f t="shared" si="82"/>
        <v>6.9490804352464322</v>
      </c>
      <c r="P2648" s="357">
        <v>6.9490804352464348</v>
      </c>
      <c r="Q2648" s="356" t="s">
        <v>15063</v>
      </c>
    </row>
    <row r="2649" spans="1:17" x14ac:dyDescent="0.25">
      <c r="A2649" s="354">
        <v>2646</v>
      </c>
      <c r="B2649" s="355" t="s">
        <v>5252</v>
      </c>
      <c r="C2649" s="355" t="s">
        <v>2393</v>
      </c>
      <c r="D2649" s="355" t="s">
        <v>2394</v>
      </c>
      <c r="E2649" s="355" t="s">
        <v>1519</v>
      </c>
      <c r="F2649" s="356" t="s">
        <v>10725</v>
      </c>
      <c r="G2649" s="356" t="s">
        <v>10728</v>
      </c>
      <c r="H2649" s="356" t="s">
        <v>10729</v>
      </c>
      <c r="I2649" s="356" t="str">
        <f t="shared" si="83"/>
        <v>KUMBARANAHALLI_66F02-SABALA</v>
      </c>
      <c r="J2649" s="356" t="s">
        <v>2414</v>
      </c>
      <c r="K2649" s="356" t="s">
        <v>15063</v>
      </c>
      <c r="L2649" s="357">
        <v>6.4342000000000006</v>
      </c>
      <c r="M2649" s="357">
        <v>5.9102763000000005</v>
      </c>
      <c r="N2649" s="357">
        <v>0</v>
      </c>
      <c r="O2649" s="356">
        <f t="shared" si="82"/>
        <v>8.1427947530384515</v>
      </c>
      <c r="P2649" s="357">
        <v>8.3385839809613564</v>
      </c>
      <c r="Q2649" s="356" t="s">
        <v>15063</v>
      </c>
    </row>
    <row r="2650" spans="1:17" x14ac:dyDescent="0.25">
      <c r="A2650" s="354">
        <v>2647</v>
      </c>
      <c r="B2650" s="355" t="s">
        <v>5252</v>
      </c>
      <c r="C2650" s="355" t="s">
        <v>2393</v>
      </c>
      <c r="D2650" s="355" t="s">
        <v>2394</v>
      </c>
      <c r="E2650" s="355" t="s">
        <v>1519</v>
      </c>
      <c r="F2650" s="356" t="s">
        <v>10645</v>
      </c>
      <c r="G2650" s="356" t="s">
        <v>10650</v>
      </c>
      <c r="H2650" s="356" t="s">
        <v>10651</v>
      </c>
      <c r="I2650" s="356" t="str">
        <f t="shared" si="83"/>
        <v>JIGANI BOMMASANDRA LINK ROAD_66F03-ASHIRWAAD-PIPE</v>
      </c>
      <c r="J2650" s="356" t="s">
        <v>2414</v>
      </c>
      <c r="K2650" s="356" t="s">
        <v>15063</v>
      </c>
      <c r="L2650" s="357">
        <v>6.6876000000000007</v>
      </c>
      <c r="M2650" s="357">
        <v>6.6705000000000005</v>
      </c>
      <c r="N2650" s="357">
        <v>0</v>
      </c>
      <c r="O2650" s="356">
        <f t="shared" si="82"/>
        <v>0.25569711107123799</v>
      </c>
      <c r="P2650" s="357">
        <v>0.25569711107124027</v>
      </c>
      <c r="Q2650" s="356" t="s">
        <v>15063</v>
      </c>
    </row>
    <row r="2651" spans="1:17" x14ac:dyDescent="0.25">
      <c r="A2651" s="354">
        <v>2648</v>
      </c>
      <c r="B2651" s="355" t="s">
        <v>5252</v>
      </c>
      <c r="C2651" s="355" t="s">
        <v>2393</v>
      </c>
      <c r="D2651" s="355" t="s">
        <v>2394</v>
      </c>
      <c r="E2651" s="355" t="s">
        <v>1519</v>
      </c>
      <c r="F2651" s="356" t="s">
        <v>10672</v>
      </c>
      <c r="G2651" s="356" t="s">
        <v>10677</v>
      </c>
      <c r="H2651" s="356" t="s">
        <v>10678</v>
      </c>
      <c r="I2651" s="356" t="str">
        <f t="shared" si="83"/>
        <v>JIGANI_66F03-CHARBUJA</v>
      </c>
      <c r="J2651" s="356" t="s">
        <v>2414</v>
      </c>
      <c r="K2651" s="356" t="s">
        <v>15063</v>
      </c>
      <c r="L2651" s="357">
        <v>0.7108000000000001</v>
      </c>
      <c r="M2651" s="357">
        <v>0.67897574999999999</v>
      </c>
      <c r="N2651" s="357">
        <v>0</v>
      </c>
      <c r="O2651" s="356">
        <f t="shared" si="82"/>
        <v>4.477243950478349</v>
      </c>
      <c r="P2651" s="357">
        <v>4.5205407440186534</v>
      </c>
      <c r="Q2651" s="356" t="s">
        <v>15063</v>
      </c>
    </row>
    <row r="2652" spans="1:17" x14ac:dyDescent="0.25">
      <c r="A2652" s="354">
        <v>2649</v>
      </c>
      <c r="B2652" s="355" t="s">
        <v>5252</v>
      </c>
      <c r="C2652" s="355" t="s">
        <v>2393</v>
      </c>
      <c r="D2652" s="355" t="s">
        <v>2394</v>
      </c>
      <c r="E2652" s="355" t="s">
        <v>1519</v>
      </c>
      <c r="F2652" s="356" t="s">
        <v>4732</v>
      </c>
      <c r="G2652" s="356" t="s">
        <v>10613</v>
      </c>
      <c r="H2652" s="356" t="s">
        <v>10614</v>
      </c>
      <c r="I2652" s="356" t="str">
        <f t="shared" si="83"/>
        <v>BANNERGHATTAROAD_66F03-MANTAPA</v>
      </c>
      <c r="J2652" s="356" t="s">
        <v>5622</v>
      </c>
      <c r="K2652" s="356" t="s">
        <v>15063</v>
      </c>
      <c r="L2652" s="357">
        <v>2.3667799999999999</v>
      </c>
      <c r="M2652" s="357">
        <v>2.1754444399999997</v>
      </c>
      <c r="N2652" s="357">
        <v>0</v>
      </c>
      <c r="O2652" s="356">
        <f t="shared" si="82"/>
        <v>8.0842139953861434</v>
      </c>
      <c r="P2652" s="357">
        <v>9.5425996241637385</v>
      </c>
      <c r="Q2652" s="356" t="s">
        <v>15063</v>
      </c>
    </row>
    <row r="2653" spans="1:17" x14ac:dyDescent="0.25">
      <c r="A2653" s="354">
        <v>2650</v>
      </c>
      <c r="B2653" s="355" t="s">
        <v>5252</v>
      </c>
      <c r="C2653" s="355" t="s">
        <v>2393</v>
      </c>
      <c r="D2653" s="355" t="s">
        <v>2394</v>
      </c>
      <c r="E2653" s="355" t="s">
        <v>1519</v>
      </c>
      <c r="F2653" s="356" t="s">
        <v>4881</v>
      </c>
      <c r="G2653" s="356" t="s">
        <v>10633</v>
      </c>
      <c r="H2653" s="356" t="s">
        <v>10634</v>
      </c>
      <c r="I2653" s="356" t="str">
        <f t="shared" si="83"/>
        <v>HULIMANGALA_66F03-NANJAPURA</v>
      </c>
      <c r="J2653" s="356" t="s">
        <v>2405</v>
      </c>
      <c r="K2653" s="356" t="s">
        <v>15063</v>
      </c>
      <c r="L2653" s="357">
        <v>2.4336000000000002</v>
      </c>
      <c r="M2653" s="357">
        <v>2.2379606700000001</v>
      </c>
      <c r="N2653" s="357">
        <v>0</v>
      </c>
      <c r="O2653" s="356">
        <f t="shared" si="82"/>
        <v>8.039091469428012</v>
      </c>
      <c r="P2653" s="357">
        <v>8.7823744829329531</v>
      </c>
      <c r="Q2653" s="356" t="s">
        <v>15063</v>
      </c>
    </row>
    <row r="2654" spans="1:17" x14ac:dyDescent="0.25">
      <c r="A2654" s="354">
        <v>2651</v>
      </c>
      <c r="B2654" s="355" t="s">
        <v>5252</v>
      </c>
      <c r="C2654" s="355" t="s">
        <v>2393</v>
      </c>
      <c r="D2654" s="355" t="s">
        <v>2394</v>
      </c>
      <c r="E2654" s="355" t="s">
        <v>1519</v>
      </c>
      <c r="F2654" s="356" t="s">
        <v>10725</v>
      </c>
      <c r="G2654" s="356" t="s">
        <v>10730</v>
      </c>
      <c r="H2654" s="356" t="s">
        <v>10731</v>
      </c>
      <c r="I2654" s="356" t="str">
        <f t="shared" si="83"/>
        <v>KUMBARANAHALLI_66F03-SOPPAHALLI IP</v>
      </c>
      <c r="J2654" s="356" t="s">
        <v>5701</v>
      </c>
      <c r="K2654" s="356" t="s">
        <v>15063</v>
      </c>
      <c r="L2654" s="357">
        <v>0.22520000000000001</v>
      </c>
      <c r="M2654" s="357">
        <v>0.20325550000000001</v>
      </c>
      <c r="N2654" s="357">
        <v>0</v>
      </c>
      <c r="O2654" s="356">
        <f t="shared" si="82"/>
        <v>9.7444493783303745</v>
      </c>
      <c r="P2654" s="357">
        <v>9.7444493783303781</v>
      </c>
      <c r="Q2654" s="356" t="s">
        <v>15063</v>
      </c>
    </row>
    <row r="2655" spans="1:17" x14ac:dyDescent="0.25">
      <c r="A2655" s="354">
        <v>2652</v>
      </c>
      <c r="B2655" s="355" t="s">
        <v>5252</v>
      </c>
      <c r="C2655" s="355" t="s">
        <v>2393</v>
      </c>
      <c r="D2655" s="355" t="s">
        <v>2394</v>
      </c>
      <c r="E2655" s="355" t="s">
        <v>1519</v>
      </c>
      <c r="F2655" s="356" t="s">
        <v>4881</v>
      </c>
      <c r="G2655" s="356" t="s">
        <v>10635</v>
      </c>
      <c r="H2655" s="356" t="s">
        <v>10636</v>
      </c>
      <c r="I2655" s="356" t="str">
        <f t="shared" si="83"/>
        <v>HULIMANGALA_66F04-HULLAHALLI GATE</v>
      </c>
      <c r="J2655" s="356" t="s">
        <v>2405</v>
      </c>
      <c r="K2655" s="356" t="s">
        <v>15063</v>
      </c>
      <c r="L2655" s="357">
        <v>0.73059999999999992</v>
      </c>
      <c r="M2655" s="357">
        <v>0.67415862999999998</v>
      </c>
      <c r="N2655" s="357">
        <v>0</v>
      </c>
      <c r="O2655" s="356">
        <f t="shared" si="82"/>
        <v>7.7253449219819252</v>
      </c>
      <c r="P2655" s="357">
        <v>7.7253449219819252</v>
      </c>
      <c r="Q2655" s="356" t="s">
        <v>15063</v>
      </c>
    </row>
    <row r="2656" spans="1:17" x14ac:dyDescent="0.25">
      <c r="A2656" s="354">
        <v>2653</v>
      </c>
      <c r="B2656" s="355" t="s">
        <v>5252</v>
      </c>
      <c r="C2656" s="355" t="s">
        <v>2393</v>
      </c>
      <c r="D2656" s="355" t="s">
        <v>2394</v>
      </c>
      <c r="E2656" s="355" t="s">
        <v>1519</v>
      </c>
      <c r="F2656" s="356" t="s">
        <v>10672</v>
      </c>
      <c r="G2656" s="356" t="s">
        <v>10679</v>
      </c>
      <c r="H2656" s="356" t="s">
        <v>10680</v>
      </c>
      <c r="I2656" s="356" t="str">
        <f t="shared" si="83"/>
        <v>JIGANI_66F04-INDALWADI</v>
      </c>
      <c r="J2656" s="356" t="s">
        <v>5701</v>
      </c>
      <c r="K2656" s="356" t="s">
        <v>15063</v>
      </c>
      <c r="L2656" s="357">
        <v>0.38917999999999997</v>
      </c>
      <c r="M2656" s="357">
        <v>0.35050199999999998</v>
      </c>
      <c r="N2656" s="357">
        <v>0</v>
      </c>
      <c r="O2656" s="356">
        <f t="shared" si="82"/>
        <v>9.9383318772804348</v>
      </c>
      <c r="P2656" s="357">
        <v>9.9383318772804365</v>
      </c>
      <c r="Q2656" s="356" t="s">
        <v>15063</v>
      </c>
    </row>
    <row r="2657" spans="1:17" x14ac:dyDescent="0.25">
      <c r="A2657" s="354">
        <v>2654</v>
      </c>
      <c r="B2657" s="355" t="s">
        <v>5252</v>
      </c>
      <c r="C2657" s="355" t="s">
        <v>2393</v>
      </c>
      <c r="D2657" s="355" t="s">
        <v>2394</v>
      </c>
      <c r="E2657" s="355" t="s">
        <v>1519</v>
      </c>
      <c r="F2657" s="356" t="s">
        <v>10645</v>
      </c>
      <c r="G2657" s="356" t="s">
        <v>10652</v>
      </c>
      <c r="H2657" s="356" t="s">
        <v>10653</v>
      </c>
      <c r="I2657" s="356" t="str">
        <f t="shared" si="83"/>
        <v>JIGANI BOMMASANDRA LINK ROAD_66F04-RAJALAKSHMI-WIRE-COATED</v>
      </c>
      <c r="J2657" s="356" t="s">
        <v>2414</v>
      </c>
      <c r="K2657" s="356" t="s">
        <v>15063</v>
      </c>
      <c r="L2657" s="357">
        <v>5.0985199999999997</v>
      </c>
      <c r="M2657" s="357">
        <v>5.0699528300000001</v>
      </c>
      <c r="N2657" s="357">
        <v>0</v>
      </c>
      <c r="O2657" s="356">
        <f t="shared" si="82"/>
        <v>0.56030318602260354</v>
      </c>
      <c r="P2657" s="357">
        <v>0.56030318602261486</v>
      </c>
      <c r="Q2657" s="356" t="s">
        <v>15063</v>
      </c>
    </row>
    <row r="2658" spans="1:17" x14ac:dyDescent="0.25">
      <c r="A2658" s="354">
        <v>2655</v>
      </c>
      <c r="B2658" s="355" t="s">
        <v>5252</v>
      </c>
      <c r="C2658" s="355" t="s">
        <v>2393</v>
      </c>
      <c r="D2658" s="355" t="s">
        <v>2394</v>
      </c>
      <c r="E2658" s="355" t="s">
        <v>1519</v>
      </c>
      <c r="F2658" s="356" t="s">
        <v>10725</v>
      </c>
      <c r="G2658" s="356" t="s">
        <v>10732</v>
      </c>
      <c r="H2658" s="356" t="s">
        <v>10733</v>
      </c>
      <c r="I2658" s="356" t="str">
        <f t="shared" si="83"/>
        <v>KUMBARANAHALLI_66F04-SHAKTHI PRECESSION</v>
      </c>
      <c r="J2658" s="356" t="s">
        <v>2414</v>
      </c>
      <c r="K2658" s="356" t="s">
        <v>15063</v>
      </c>
      <c r="L2658" s="357">
        <v>0.87779999999999991</v>
      </c>
      <c r="M2658" s="357">
        <v>0.80846240000000003</v>
      </c>
      <c r="N2658" s="357">
        <v>0</v>
      </c>
      <c r="O2658" s="356">
        <f t="shared" si="82"/>
        <v>7.8990202779676348</v>
      </c>
      <c r="P2658" s="357">
        <v>13.935073389335262</v>
      </c>
      <c r="Q2658" s="356" t="s">
        <v>15063</v>
      </c>
    </row>
    <row r="2659" spans="1:17" x14ac:dyDescent="0.25">
      <c r="A2659" s="354">
        <v>2656</v>
      </c>
      <c r="B2659" s="355" t="s">
        <v>5252</v>
      </c>
      <c r="C2659" s="355" t="s">
        <v>2393</v>
      </c>
      <c r="D2659" s="355" t="s">
        <v>2394</v>
      </c>
      <c r="E2659" s="355" t="s">
        <v>1519</v>
      </c>
      <c r="F2659" s="356" t="s">
        <v>4732</v>
      </c>
      <c r="G2659" s="356" t="s">
        <v>10615</v>
      </c>
      <c r="H2659" s="356" t="s">
        <v>10616</v>
      </c>
      <c r="I2659" s="356" t="str">
        <f t="shared" si="83"/>
        <v>BANNERGHATTAROAD_66F05-AMC</v>
      </c>
      <c r="J2659" s="356" t="s">
        <v>5706</v>
      </c>
      <c r="K2659" s="356" t="s">
        <v>15063</v>
      </c>
      <c r="L2659" s="357">
        <v>4.6779799999999998</v>
      </c>
      <c r="M2659" s="357">
        <v>4.2982425800000001</v>
      </c>
      <c r="N2659" s="357">
        <v>0</v>
      </c>
      <c r="O2659" s="356">
        <f t="shared" si="82"/>
        <v>8.1175511652465318</v>
      </c>
      <c r="P2659" s="357">
        <v>8.1175511652465282</v>
      </c>
      <c r="Q2659" s="356" t="s">
        <v>15063</v>
      </c>
    </row>
    <row r="2660" spans="1:17" x14ac:dyDescent="0.25">
      <c r="A2660" s="354">
        <v>2657</v>
      </c>
      <c r="B2660" s="355" t="s">
        <v>5252</v>
      </c>
      <c r="C2660" s="355" t="s">
        <v>2393</v>
      </c>
      <c r="D2660" s="355" t="s">
        <v>2394</v>
      </c>
      <c r="E2660" s="355" t="s">
        <v>1519</v>
      </c>
      <c r="F2660" s="356" t="s">
        <v>10645</v>
      </c>
      <c r="G2660" s="356" t="s">
        <v>10654</v>
      </c>
      <c r="H2660" s="356" t="s">
        <v>10655</v>
      </c>
      <c r="I2660" s="356" t="str">
        <f t="shared" si="83"/>
        <v>JIGANI BOMMASANDRA LINK ROAD_66F05-BANSAL</v>
      </c>
      <c r="J2660" s="356" t="s">
        <v>2414</v>
      </c>
      <c r="K2660" s="356" t="s">
        <v>15063</v>
      </c>
      <c r="L2660" s="357">
        <v>7.5016800000000003</v>
      </c>
      <c r="M2660" s="357">
        <v>6.6157315920000004</v>
      </c>
      <c r="N2660" s="357">
        <v>0</v>
      </c>
      <c r="O2660" s="356">
        <f t="shared" si="82"/>
        <v>11.81</v>
      </c>
      <c r="P2660" s="357">
        <v>11.809999999999999</v>
      </c>
      <c r="Q2660" s="356" t="s">
        <v>15063</v>
      </c>
    </row>
    <row r="2661" spans="1:17" x14ac:dyDescent="0.25">
      <c r="A2661" s="354">
        <v>2658</v>
      </c>
      <c r="B2661" s="355" t="s">
        <v>5252</v>
      </c>
      <c r="C2661" s="355" t="s">
        <v>2393</v>
      </c>
      <c r="D2661" s="355" t="s">
        <v>2394</v>
      </c>
      <c r="E2661" s="355" t="s">
        <v>1519</v>
      </c>
      <c r="F2661" s="356" t="s">
        <v>10725</v>
      </c>
      <c r="G2661" s="356" t="s">
        <v>10734</v>
      </c>
      <c r="H2661" s="356" t="s">
        <v>10735</v>
      </c>
      <c r="I2661" s="356" t="str">
        <f t="shared" si="83"/>
        <v>KUMBARANAHALLI_66F05-RAJAPURA</v>
      </c>
      <c r="J2661" s="356" t="s">
        <v>2432</v>
      </c>
      <c r="K2661" s="356" t="s">
        <v>15063</v>
      </c>
      <c r="L2661" s="357">
        <v>5.0500000000000003E-2</v>
      </c>
      <c r="M2661" s="357">
        <v>4.6975599999999999E-2</v>
      </c>
      <c r="N2661" s="357">
        <v>0</v>
      </c>
      <c r="O2661" s="356">
        <f t="shared" si="82"/>
        <v>6.9790099009901061</v>
      </c>
      <c r="P2661" s="357">
        <v>26.305485846668887</v>
      </c>
      <c r="Q2661" s="356" t="s">
        <v>15063</v>
      </c>
    </row>
    <row r="2662" spans="1:17" x14ac:dyDescent="0.25">
      <c r="A2662" s="354">
        <v>2659</v>
      </c>
      <c r="B2662" s="355" t="s">
        <v>5252</v>
      </c>
      <c r="C2662" s="355" t="s">
        <v>2393</v>
      </c>
      <c r="D2662" s="355" t="s">
        <v>2394</v>
      </c>
      <c r="E2662" s="355" t="s">
        <v>1519</v>
      </c>
      <c r="F2662" s="356" t="s">
        <v>10672</v>
      </c>
      <c r="G2662" s="356" t="s">
        <v>10681</v>
      </c>
      <c r="H2662" s="356" t="s">
        <v>10682</v>
      </c>
      <c r="I2662" s="356" t="str">
        <f t="shared" si="83"/>
        <v>JIGANI_66F05-SLV</v>
      </c>
      <c r="J2662" s="356" t="s">
        <v>5706</v>
      </c>
      <c r="K2662" s="356" t="s">
        <v>15063</v>
      </c>
      <c r="L2662" s="357">
        <v>1.4252800000000001</v>
      </c>
      <c r="M2662" s="357">
        <v>1.32138998</v>
      </c>
      <c r="N2662" s="357">
        <v>0</v>
      </c>
      <c r="O2662" s="356">
        <f t="shared" si="82"/>
        <v>7.2890954759766586</v>
      </c>
      <c r="P2662" s="357">
        <v>10.758257731901722</v>
      </c>
      <c r="Q2662" s="356" t="s">
        <v>15063</v>
      </c>
    </row>
    <row r="2663" spans="1:17" x14ac:dyDescent="0.25">
      <c r="A2663" s="354">
        <v>2660</v>
      </c>
      <c r="B2663" s="355" t="s">
        <v>5252</v>
      </c>
      <c r="C2663" s="355" t="s">
        <v>2393</v>
      </c>
      <c r="D2663" s="355" t="s">
        <v>2394</v>
      </c>
      <c r="E2663" s="355" t="s">
        <v>1519</v>
      </c>
      <c r="F2663" s="356" t="s">
        <v>4881</v>
      </c>
      <c r="G2663" s="356" t="s">
        <v>10637</v>
      </c>
      <c r="H2663" s="356" t="s">
        <v>10638</v>
      </c>
      <c r="I2663" s="356" t="str">
        <f t="shared" si="83"/>
        <v>HULIMANGALA_66F05-THIRUPALYA</v>
      </c>
      <c r="J2663" s="356" t="s">
        <v>2405</v>
      </c>
      <c r="K2663" s="356" t="s">
        <v>15063</v>
      </c>
      <c r="L2663" s="357">
        <v>0.43457699999999999</v>
      </c>
      <c r="M2663" s="357">
        <v>0.39231207000000001</v>
      </c>
      <c r="N2663" s="357">
        <v>0</v>
      </c>
      <c r="O2663" s="356">
        <f t="shared" si="82"/>
        <v>9.7255331046051641</v>
      </c>
      <c r="P2663" s="357">
        <v>9.7255331046051658</v>
      </c>
      <c r="Q2663" s="356" t="s">
        <v>15063</v>
      </c>
    </row>
    <row r="2664" spans="1:17" x14ac:dyDescent="0.25">
      <c r="A2664" s="354">
        <v>2661</v>
      </c>
      <c r="B2664" s="355" t="s">
        <v>5252</v>
      </c>
      <c r="C2664" s="355" t="s">
        <v>2393</v>
      </c>
      <c r="D2664" s="355" t="s">
        <v>2394</v>
      </c>
      <c r="E2664" s="355" t="s">
        <v>1519</v>
      </c>
      <c r="F2664" s="356" t="s">
        <v>10645</v>
      </c>
      <c r="G2664" s="356" t="s">
        <v>10656</v>
      </c>
      <c r="H2664" s="356" t="s">
        <v>10657</v>
      </c>
      <c r="I2664" s="356" t="str">
        <f t="shared" si="83"/>
        <v>JIGANI BOMMASANDRA LINK ROAD_66F06-KIADB</v>
      </c>
      <c r="J2664" s="356" t="s">
        <v>2414</v>
      </c>
      <c r="K2664" s="356" t="s">
        <v>15063</v>
      </c>
      <c r="L2664" s="357">
        <v>4.5387199999999996</v>
      </c>
      <c r="M2664" s="357">
        <v>4.5365950000000002</v>
      </c>
      <c r="N2664" s="357">
        <v>0</v>
      </c>
      <c r="O2664" s="356">
        <f t="shared" si="82"/>
        <v>4.681936757498785E-2</v>
      </c>
      <c r="P2664" s="357">
        <v>4.6819367574990611E-2</v>
      </c>
      <c r="Q2664" s="356" t="s">
        <v>15063</v>
      </c>
    </row>
    <row r="2665" spans="1:17" x14ac:dyDescent="0.25">
      <c r="A2665" s="354">
        <v>2662</v>
      </c>
      <c r="B2665" s="355" t="s">
        <v>5252</v>
      </c>
      <c r="C2665" s="355" t="s">
        <v>2393</v>
      </c>
      <c r="D2665" s="355" t="s">
        <v>2394</v>
      </c>
      <c r="E2665" s="355" t="s">
        <v>1519</v>
      </c>
      <c r="F2665" s="356" t="s">
        <v>10725</v>
      </c>
      <c r="G2665" s="356" t="s">
        <v>10736</v>
      </c>
      <c r="H2665" s="356" t="s">
        <v>10737</v>
      </c>
      <c r="I2665" s="356" t="str">
        <f t="shared" si="83"/>
        <v>KUMBARANAHALLI_66F06-KUMBARANAHALLI</v>
      </c>
      <c r="J2665" s="356" t="s">
        <v>2405</v>
      </c>
      <c r="K2665" s="356" t="s">
        <v>15063</v>
      </c>
      <c r="L2665" s="357">
        <v>3.6776599999999999</v>
      </c>
      <c r="M2665" s="357">
        <v>3.4397470000000001</v>
      </c>
      <c r="N2665" s="357">
        <v>0</v>
      </c>
      <c r="O2665" s="356">
        <f t="shared" si="82"/>
        <v>6.4691407035995674</v>
      </c>
      <c r="P2665" s="357">
        <v>6.4691407035995745</v>
      </c>
      <c r="Q2665" s="356" t="s">
        <v>15063</v>
      </c>
    </row>
    <row r="2666" spans="1:17" x14ac:dyDescent="0.25">
      <c r="A2666" s="354">
        <v>2663</v>
      </c>
      <c r="B2666" s="355" t="s">
        <v>5252</v>
      </c>
      <c r="C2666" s="355" t="s">
        <v>2393</v>
      </c>
      <c r="D2666" s="355" t="s">
        <v>2394</v>
      </c>
      <c r="E2666" s="355" t="s">
        <v>1519</v>
      </c>
      <c r="F2666" s="356" t="s">
        <v>4732</v>
      </c>
      <c r="G2666" s="356" t="s">
        <v>10617</v>
      </c>
      <c r="H2666" s="356" t="s">
        <v>10618</v>
      </c>
      <c r="I2666" s="356" t="str">
        <f t="shared" si="83"/>
        <v>BANNERGHATTAROAD_66F06-RAGIHALLI</v>
      </c>
      <c r="J2666" s="356" t="s">
        <v>5701</v>
      </c>
      <c r="K2666" s="356" t="s">
        <v>15063</v>
      </c>
      <c r="L2666" s="357">
        <v>0.372</v>
      </c>
      <c r="M2666" s="357">
        <v>0.33454899999999999</v>
      </c>
      <c r="N2666" s="357">
        <v>0</v>
      </c>
      <c r="O2666" s="356">
        <f t="shared" si="82"/>
        <v>10.067473118279572</v>
      </c>
      <c r="P2666" s="357">
        <v>10.067473118279558</v>
      </c>
      <c r="Q2666" s="356" t="s">
        <v>15063</v>
      </c>
    </row>
    <row r="2667" spans="1:17" x14ac:dyDescent="0.25">
      <c r="A2667" s="354">
        <v>2664</v>
      </c>
      <c r="B2667" s="355" t="s">
        <v>5252</v>
      </c>
      <c r="C2667" s="355" t="s">
        <v>2393</v>
      </c>
      <c r="D2667" s="355" t="s">
        <v>2394</v>
      </c>
      <c r="E2667" s="355" t="s">
        <v>1519</v>
      </c>
      <c r="F2667" s="356" t="s">
        <v>10672</v>
      </c>
      <c r="G2667" s="356" t="s">
        <v>10683</v>
      </c>
      <c r="H2667" s="356" t="s">
        <v>10684</v>
      </c>
      <c r="I2667" s="356" t="str">
        <f t="shared" si="83"/>
        <v>JIGANI_66F06-VABHASANDRA</v>
      </c>
      <c r="J2667" s="356" t="s">
        <v>5706</v>
      </c>
      <c r="K2667" s="356" t="s">
        <v>15063</v>
      </c>
      <c r="L2667" s="357">
        <v>0.38253999999999999</v>
      </c>
      <c r="M2667" s="357">
        <v>0.35012295999999998</v>
      </c>
      <c r="N2667" s="357">
        <v>0</v>
      </c>
      <c r="O2667" s="356">
        <f t="shared" si="82"/>
        <v>8.4741569509070978</v>
      </c>
      <c r="P2667" s="357">
        <v>8.4741569509071084</v>
      </c>
      <c r="Q2667" s="356" t="s">
        <v>15063</v>
      </c>
    </row>
    <row r="2668" spans="1:17" x14ac:dyDescent="0.25">
      <c r="A2668" s="354">
        <v>2665</v>
      </c>
      <c r="B2668" s="355" t="s">
        <v>5252</v>
      </c>
      <c r="C2668" s="355" t="s">
        <v>2393</v>
      </c>
      <c r="D2668" s="355" t="s">
        <v>2394</v>
      </c>
      <c r="E2668" s="355" t="s">
        <v>1519</v>
      </c>
      <c r="F2668" s="356" t="s">
        <v>10725</v>
      </c>
      <c r="G2668" s="356" t="s">
        <v>10738</v>
      </c>
      <c r="H2668" s="356" t="s">
        <v>10739</v>
      </c>
      <c r="I2668" s="356" t="str">
        <f t="shared" si="83"/>
        <v>KUMBARANAHALLI_66F07-ANUGRAHA LAYOUT</v>
      </c>
      <c r="J2668" s="356" t="s">
        <v>2405</v>
      </c>
      <c r="K2668" s="356" t="s">
        <v>15063</v>
      </c>
      <c r="L2668" s="357">
        <v>1.9514</v>
      </c>
      <c r="M2668" s="357">
        <v>1.8029158000000001</v>
      </c>
      <c r="N2668" s="357">
        <v>0</v>
      </c>
      <c r="O2668" s="356">
        <f t="shared" si="82"/>
        <v>7.609111407194832</v>
      </c>
      <c r="P2668" s="357">
        <v>8.3823038061254245</v>
      </c>
      <c r="Q2668" s="356" t="s">
        <v>15063</v>
      </c>
    </row>
    <row r="2669" spans="1:17" x14ac:dyDescent="0.25">
      <c r="A2669" s="354">
        <v>2666</v>
      </c>
      <c r="B2669" s="355" t="s">
        <v>5252</v>
      </c>
      <c r="C2669" s="355" t="s">
        <v>2393</v>
      </c>
      <c r="D2669" s="355" t="s">
        <v>2394</v>
      </c>
      <c r="E2669" s="355" t="s">
        <v>1519</v>
      </c>
      <c r="F2669" s="356" t="s">
        <v>10672</v>
      </c>
      <c r="G2669" s="356" t="s">
        <v>10685</v>
      </c>
      <c r="H2669" s="356" t="s">
        <v>10686</v>
      </c>
      <c r="I2669" s="356" t="str">
        <f t="shared" si="83"/>
        <v>JIGANI_66F07-HARAGADDE</v>
      </c>
      <c r="J2669" s="356" t="s">
        <v>5706</v>
      </c>
      <c r="K2669" s="356" t="s">
        <v>15063</v>
      </c>
      <c r="L2669" s="357">
        <v>0.61299999999999999</v>
      </c>
      <c r="M2669" s="357">
        <v>0.5602355</v>
      </c>
      <c r="N2669" s="357">
        <v>0</v>
      </c>
      <c r="O2669" s="356">
        <f t="shared" si="82"/>
        <v>8.607585644371941</v>
      </c>
      <c r="P2669" s="357">
        <v>20.589663603416142</v>
      </c>
      <c r="Q2669" s="356" t="s">
        <v>15063</v>
      </c>
    </row>
    <row r="2670" spans="1:17" x14ac:dyDescent="0.25">
      <c r="A2670" s="354">
        <v>2667</v>
      </c>
      <c r="B2670" s="355" t="s">
        <v>5252</v>
      </c>
      <c r="C2670" s="355" t="s">
        <v>2393</v>
      </c>
      <c r="D2670" s="355" t="s">
        <v>2394</v>
      </c>
      <c r="E2670" s="355" t="s">
        <v>1519</v>
      </c>
      <c r="F2670" s="356" t="s">
        <v>4881</v>
      </c>
      <c r="G2670" s="356" t="s">
        <v>10639</v>
      </c>
      <c r="H2670" s="356" t="s">
        <v>10640</v>
      </c>
      <c r="I2670" s="356" t="str">
        <f t="shared" si="83"/>
        <v>HULIMANGALA_66F07-HULIMANGALA AGRI</v>
      </c>
      <c r="J2670" s="356" t="s">
        <v>5701</v>
      </c>
      <c r="K2670" s="356" t="s">
        <v>15063</v>
      </c>
      <c r="L2670" s="357">
        <v>0.32019999999999998</v>
      </c>
      <c r="M2670" s="357">
        <v>0.28783299999999995</v>
      </c>
      <c r="N2670" s="357">
        <v>0</v>
      </c>
      <c r="O2670" s="356">
        <f t="shared" si="82"/>
        <v>10.108369768894452</v>
      </c>
      <c r="P2670" s="357">
        <v>10.108369768894443</v>
      </c>
      <c r="Q2670" s="356" t="s">
        <v>15063</v>
      </c>
    </row>
    <row r="2671" spans="1:17" x14ac:dyDescent="0.25">
      <c r="A2671" s="354">
        <v>2668</v>
      </c>
      <c r="B2671" s="355" t="s">
        <v>5252</v>
      </c>
      <c r="C2671" s="355" t="s">
        <v>2393</v>
      </c>
      <c r="D2671" s="355" t="s">
        <v>2394</v>
      </c>
      <c r="E2671" s="355" t="s">
        <v>1519</v>
      </c>
      <c r="F2671" s="356" t="s">
        <v>10645</v>
      </c>
      <c r="G2671" s="356" t="s">
        <v>10658</v>
      </c>
      <c r="H2671" s="356" t="s">
        <v>10659</v>
      </c>
      <c r="I2671" s="356" t="str">
        <f t="shared" si="83"/>
        <v>JIGANI BOMMASANDRA LINK ROAD_66F07-LAKSHMI-STEEL</v>
      </c>
      <c r="J2671" s="356" t="s">
        <v>2414</v>
      </c>
      <c r="K2671" s="356" t="s">
        <v>15063</v>
      </c>
      <c r="L2671" s="357">
        <v>5.9859200000000001</v>
      </c>
      <c r="M2671" s="357">
        <v>5.7235148999999996</v>
      </c>
      <c r="N2671" s="357">
        <v>0</v>
      </c>
      <c r="O2671" s="356">
        <f t="shared" si="82"/>
        <v>4.3837054287394501</v>
      </c>
      <c r="P2671" s="357">
        <v>14.061034807881533</v>
      </c>
      <c r="Q2671" s="356" t="s">
        <v>15063</v>
      </c>
    </row>
    <row r="2672" spans="1:17" x14ac:dyDescent="0.25">
      <c r="A2672" s="354">
        <v>2669</v>
      </c>
      <c r="B2672" s="355" t="s">
        <v>5252</v>
      </c>
      <c r="C2672" s="355" t="s">
        <v>2393</v>
      </c>
      <c r="D2672" s="355" t="s">
        <v>2394</v>
      </c>
      <c r="E2672" s="355" t="s">
        <v>1519</v>
      </c>
      <c r="F2672" s="356" t="s">
        <v>10672</v>
      </c>
      <c r="G2672" s="356" t="s">
        <v>10687</v>
      </c>
      <c r="H2672" s="356" t="s">
        <v>10688</v>
      </c>
      <c r="I2672" s="356" t="str">
        <f t="shared" si="83"/>
        <v>JIGANI_66F08-AGRI</v>
      </c>
      <c r="J2672" s="356" t="s">
        <v>5701</v>
      </c>
      <c r="K2672" s="356" t="s">
        <v>15063</v>
      </c>
      <c r="L2672" s="357">
        <v>0.13088</v>
      </c>
      <c r="M2672" s="357">
        <v>0.11797299999999999</v>
      </c>
      <c r="N2672" s="357">
        <v>0</v>
      </c>
      <c r="O2672" s="356">
        <f t="shared" si="82"/>
        <v>9.861705378973106</v>
      </c>
      <c r="P2672" s="357">
        <v>9.861705378973106</v>
      </c>
      <c r="Q2672" s="356" t="s">
        <v>15063</v>
      </c>
    </row>
    <row r="2673" spans="1:17" x14ac:dyDescent="0.25">
      <c r="A2673" s="354">
        <v>2670</v>
      </c>
      <c r="B2673" s="355" t="s">
        <v>5252</v>
      </c>
      <c r="C2673" s="355" t="s">
        <v>2393</v>
      </c>
      <c r="D2673" s="355" t="s">
        <v>2394</v>
      </c>
      <c r="E2673" s="355" t="s">
        <v>1519</v>
      </c>
      <c r="F2673" s="356" t="s">
        <v>4732</v>
      </c>
      <c r="G2673" s="356" t="s">
        <v>10619</v>
      </c>
      <c r="H2673" s="356" t="s">
        <v>10620</v>
      </c>
      <c r="I2673" s="356" t="str">
        <f t="shared" si="83"/>
        <v>BANNERGHATTAROAD_66F08-KASARAGUPPE</v>
      </c>
      <c r="J2673" s="356" t="s">
        <v>5706</v>
      </c>
      <c r="K2673" s="356" t="s">
        <v>15063</v>
      </c>
      <c r="L2673" s="357">
        <v>2.3024199999999997</v>
      </c>
      <c r="M2673" s="357">
        <v>2.0960813599999999</v>
      </c>
      <c r="N2673" s="357">
        <v>0</v>
      </c>
      <c r="O2673" s="356">
        <f t="shared" si="82"/>
        <v>8.9618158285629832</v>
      </c>
      <c r="P2673" s="357">
        <v>11.29846102882559</v>
      </c>
      <c r="Q2673" s="356" t="s">
        <v>15063</v>
      </c>
    </row>
    <row r="2674" spans="1:17" x14ac:dyDescent="0.25">
      <c r="A2674" s="354">
        <v>2671</v>
      </c>
      <c r="B2674" s="355" t="s">
        <v>5252</v>
      </c>
      <c r="C2674" s="355" t="s">
        <v>2393</v>
      </c>
      <c r="D2674" s="355" t="s">
        <v>2394</v>
      </c>
      <c r="E2674" s="355" t="s">
        <v>1519</v>
      </c>
      <c r="F2674" s="356" t="s">
        <v>10725</v>
      </c>
      <c r="G2674" s="356" t="s">
        <v>10740</v>
      </c>
      <c r="H2674" s="356" t="s">
        <v>10741</v>
      </c>
      <c r="I2674" s="356" t="str">
        <f t="shared" si="83"/>
        <v>KUMBARANAHALLI_66F08-LINGAPURA</v>
      </c>
      <c r="J2674" s="356" t="s">
        <v>2405</v>
      </c>
      <c r="K2674" s="356" t="s">
        <v>15063</v>
      </c>
      <c r="L2674" s="357">
        <v>0.39</v>
      </c>
      <c r="M2674" s="357">
        <v>0.35962236000000003</v>
      </c>
      <c r="N2674" s="357">
        <v>0</v>
      </c>
      <c r="O2674" s="356">
        <f t="shared" si="82"/>
        <v>7.7891384615384567</v>
      </c>
      <c r="P2674" s="357">
        <v>9.1918421580982077</v>
      </c>
      <c r="Q2674" s="356" t="s">
        <v>15063</v>
      </c>
    </row>
    <row r="2675" spans="1:17" x14ac:dyDescent="0.25">
      <c r="A2675" s="354">
        <v>2672</v>
      </c>
      <c r="B2675" s="355" t="s">
        <v>5252</v>
      </c>
      <c r="C2675" s="355" t="s">
        <v>2393</v>
      </c>
      <c r="D2675" s="355" t="s">
        <v>2394</v>
      </c>
      <c r="E2675" s="355" t="s">
        <v>1519</v>
      </c>
      <c r="F2675" s="356" t="s">
        <v>10645</v>
      </c>
      <c r="G2675" s="356" t="s">
        <v>10660</v>
      </c>
      <c r="H2675" s="356" t="s">
        <v>10661</v>
      </c>
      <c r="I2675" s="356" t="str">
        <f t="shared" si="83"/>
        <v>JIGANI BOMMASANDRA LINK ROAD_66F08-OMEX</v>
      </c>
      <c r="J2675" s="356" t="s">
        <v>2414</v>
      </c>
      <c r="K2675" s="356" t="s">
        <v>15063</v>
      </c>
      <c r="L2675" s="357">
        <v>3.1218400000000002</v>
      </c>
      <c r="M2675" s="357">
        <v>2.9947277999999997</v>
      </c>
      <c r="N2675" s="357">
        <v>0</v>
      </c>
      <c r="O2675" s="356">
        <f t="shared" si="82"/>
        <v>4.0717077108372131</v>
      </c>
      <c r="P2675" s="357">
        <v>4.0717077108372131</v>
      </c>
      <c r="Q2675" s="356" t="s">
        <v>15063</v>
      </c>
    </row>
    <row r="2676" spans="1:17" x14ac:dyDescent="0.25">
      <c r="A2676" s="354">
        <v>2673</v>
      </c>
      <c r="B2676" s="355" t="s">
        <v>5252</v>
      </c>
      <c r="C2676" s="355" t="s">
        <v>2393</v>
      </c>
      <c r="D2676" s="355" t="s">
        <v>2394</v>
      </c>
      <c r="E2676" s="355" t="s">
        <v>1519</v>
      </c>
      <c r="F2676" s="356" t="s">
        <v>4732</v>
      </c>
      <c r="G2676" s="356" t="s">
        <v>10621</v>
      </c>
      <c r="H2676" s="356" t="s">
        <v>10622</v>
      </c>
      <c r="I2676" s="356" t="str">
        <f t="shared" si="83"/>
        <v>BANNERGHATTAROAD_66F09-BANNEREGHATTA-NATIONAL-PARK</v>
      </c>
      <c r="J2676" s="356" t="s">
        <v>2405</v>
      </c>
      <c r="K2676" s="356" t="s">
        <v>15063</v>
      </c>
      <c r="L2676" s="357">
        <v>1.5164800000000001</v>
      </c>
      <c r="M2676" s="357">
        <v>1.3804330199999999</v>
      </c>
      <c r="N2676" s="357">
        <v>0</v>
      </c>
      <c r="O2676" s="356">
        <f t="shared" si="82"/>
        <v>8.9712347014138096</v>
      </c>
      <c r="P2676" s="357">
        <v>16.163817203353304</v>
      </c>
      <c r="Q2676" s="356" t="s">
        <v>15063</v>
      </c>
    </row>
    <row r="2677" spans="1:17" x14ac:dyDescent="0.25">
      <c r="A2677" s="354">
        <v>2674</v>
      </c>
      <c r="B2677" s="355" t="s">
        <v>5252</v>
      </c>
      <c r="C2677" s="355" t="s">
        <v>2393</v>
      </c>
      <c r="D2677" s="355" t="s">
        <v>2394</v>
      </c>
      <c r="E2677" s="355" t="s">
        <v>1519</v>
      </c>
      <c r="F2677" s="356" t="s">
        <v>10645</v>
      </c>
      <c r="G2677" s="356" t="s">
        <v>10662</v>
      </c>
      <c r="H2677" s="356" t="s">
        <v>10663</v>
      </c>
      <c r="I2677" s="356" t="str">
        <f t="shared" si="83"/>
        <v>JIGANI BOMMASANDRA LINK ROAD_66F09-HCL</v>
      </c>
      <c r="J2677" s="356" t="s">
        <v>2414</v>
      </c>
      <c r="K2677" s="356" t="s">
        <v>15063</v>
      </c>
      <c r="L2677" s="357">
        <v>3.11572</v>
      </c>
      <c r="M2677" s="357">
        <v>3.0772500000000003</v>
      </c>
      <c r="N2677" s="357">
        <v>0</v>
      </c>
      <c r="O2677" s="356">
        <f t="shared" si="82"/>
        <v>1.2347065846738403</v>
      </c>
      <c r="P2677" s="357">
        <v>1.3097463966561418</v>
      </c>
      <c r="Q2677" s="356" t="s">
        <v>15063</v>
      </c>
    </row>
    <row r="2678" spans="1:17" x14ac:dyDescent="0.25">
      <c r="A2678" s="354">
        <v>2675</v>
      </c>
      <c r="B2678" s="355" t="s">
        <v>5252</v>
      </c>
      <c r="C2678" s="355" t="s">
        <v>2393</v>
      </c>
      <c r="D2678" s="355" t="s">
        <v>2394</v>
      </c>
      <c r="E2678" s="355" t="s">
        <v>1519</v>
      </c>
      <c r="F2678" s="356" t="s">
        <v>10672</v>
      </c>
      <c r="G2678" s="356" t="s">
        <v>10689</v>
      </c>
      <c r="H2678" s="356" t="s">
        <v>10690</v>
      </c>
      <c r="I2678" s="356" t="str">
        <f t="shared" si="83"/>
        <v>JIGANI_66F09-STRIDE-ARCO-LAB</v>
      </c>
      <c r="J2678" s="356" t="s">
        <v>2405</v>
      </c>
      <c r="K2678" s="356" t="s">
        <v>15063</v>
      </c>
      <c r="L2678" s="357">
        <v>1.6006800000000001</v>
      </c>
      <c r="M2678" s="357">
        <v>1.46376554</v>
      </c>
      <c r="N2678" s="357">
        <v>0</v>
      </c>
      <c r="O2678" s="356">
        <f t="shared" si="82"/>
        <v>8.5535185046355338</v>
      </c>
      <c r="P2678" s="357">
        <v>8.5535185046355373</v>
      </c>
      <c r="Q2678" s="356" t="s">
        <v>15063</v>
      </c>
    </row>
    <row r="2679" spans="1:17" x14ac:dyDescent="0.25">
      <c r="A2679" s="354">
        <v>2676</v>
      </c>
      <c r="B2679" s="355" t="s">
        <v>5252</v>
      </c>
      <c r="C2679" s="355" t="s">
        <v>2393</v>
      </c>
      <c r="D2679" s="355" t="s">
        <v>2394</v>
      </c>
      <c r="E2679" s="355" t="s">
        <v>1519</v>
      </c>
      <c r="F2679" s="356" t="s">
        <v>10645</v>
      </c>
      <c r="G2679" s="356" t="s">
        <v>10664</v>
      </c>
      <c r="H2679" s="356" t="s">
        <v>10665</v>
      </c>
      <c r="I2679" s="356" t="str">
        <f t="shared" si="83"/>
        <v>JIGANI BOMMASANDRA LINK ROAD_66F10-KIADB</v>
      </c>
      <c r="J2679" s="356" t="s">
        <v>2414</v>
      </c>
      <c r="K2679" s="356" t="s">
        <v>15063</v>
      </c>
      <c r="L2679" s="357">
        <v>2.63944</v>
      </c>
      <c r="M2679" s="357">
        <v>2.5371255000000001</v>
      </c>
      <c r="N2679" s="357">
        <v>0</v>
      </c>
      <c r="O2679" s="356">
        <f t="shared" si="82"/>
        <v>3.8763715030460957</v>
      </c>
      <c r="P2679" s="357">
        <v>3.8763715030461054</v>
      </c>
      <c r="Q2679" s="356" t="s">
        <v>15063</v>
      </c>
    </row>
    <row r="2680" spans="1:17" x14ac:dyDescent="0.25">
      <c r="A2680" s="354">
        <v>2677</v>
      </c>
      <c r="B2680" s="355" t="s">
        <v>5252</v>
      </c>
      <c r="C2680" s="355" t="s">
        <v>2393</v>
      </c>
      <c r="D2680" s="355" t="s">
        <v>2394</v>
      </c>
      <c r="E2680" s="355" t="s">
        <v>1519</v>
      </c>
      <c r="F2680" s="356" t="s">
        <v>4881</v>
      </c>
      <c r="G2680" s="356" t="s">
        <v>10641</v>
      </c>
      <c r="H2680" s="356" t="s">
        <v>10642</v>
      </c>
      <c r="I2680" s="356" t="str">
        <f t="shared" si="83"/>
        <v>HULIMANGALA_66F10-PODU</v>
      </c>
      <c r="J2680" s="356" t="s">
        <v>2405</v>
      </c>
      <c r="K2680" s="356" t="s">
        <v>15063</v>
      </c>
      <c r="L2680" s="357">
        <v>0.69320000000000004</v>
      </c>
      <c r="M2680" s="357">
        <v>0.63362713000000004</v>
      </c>
      <c r="N2680" s="357">
        <v>0</v>
      </c>
      <c r="O2680" s="356">
        <f t="shared" si="82"/>
        <v>8.5938935372186958</v>
      </c>
      <c r="P2680" s="357">
        <v>8.5938935372186993</v>
      </c>
      <c r="Q2680" s="356" t="s">
        <v>15063</v>
      </c>
    </row>
    <row r="2681" spans="1:17" x14ac:dyDescent="0.25">
      <c r="A2681" s="354">
        <v>2678</v>
      </c>
      <c r="B2681" s="355" t="s">
        <v>5252</v>
      </c>
      <c r="C2681" s="355" t="s">
        <v>2393</v>
      </c>
      <c r="D2681" s="355" t="s">
        <v>2394</v>
      </c>
      <c r="E2681" s="355" t="s">
        <v>1519</v>
      </c>
      <c r="F2681" s="356" t="s">
        <v>10672</v>
      </c>
      <c r="G2681" s="356" t="s">
        <v>10691</v>
      </c>
      <c r="H2681" s="356" t="s">
        <v>10692</v>
      </c>
      <c r="I2681" s="356" t="str">
        <f t="shared" si="83"/>
        <v>JIGANI_66F10-TULASI GRANITES</v>
      </c>
      <c r="J2681" s="356" t="s">
        <v>2414</v>
      </c>
      <c r="K2681" s="356" t="s">
        <v>15063</v>
      </c>
      <c r="L2681" s="357">
        <v>3.0640000000000001</v>
      </c>
      <c r="M2681" s="357">
        <v>3.0570749999999998</v>
      </c>
      <c r="N2681" s="357">
        <v>0</v>
      </c>
      <c r="O2681" s="356">
        <f t="shared" si="82"/>
        <v>0.226011749347268</v>
      </c>
      <c r="P2681" s="357">
        <v>0.22601174934727686</v>
      </c>
      <c r="Q2681" s="356" t="s">
        <v>15063</v>
      </c>
    </row>
    <row r="2682" spans="1:17" x14ac:dyDescent="0.25">
      <c r="A2682" s="354">
        <v>2679</v>
      </c>
      <c r="B2682" s="355" t="s">
        <v>5252</v>
      </c>
      <c r="C2682" s="355" t="s">
        <v>2393</v>
      </c>
      <c r="D2682" s="355" t="s">
        <v>2394</v>
      </c>
      <c r="E2682" s="355" t="s">
        <v>1519</v>
      </c>
      <c r="F2682" s="356" t="s">
        <v>10672</v>
      </c>
      <c r="G2682" s="356" t="s">
        <v>10693</v>
      </c>
      <c r="H2682" s="356" t="s">
        <v>10694</v>
      </c>
      <c r="I2682" s="356" t="str">
        <f t="shared" si="83"/>
        <v>JIGANI_66F11-IP FEEDER</v>
      </c>
      <c r="J2682" s="356" t="s">
        <v>5701</v>
      </c>
      <c r="K2682" s="356" t="s">
        <v>15063</v>
      </c>
      <c r="L2682" s="357">
        <v>0.38760000000000006</v>
      </c>
      <c r="M2682" s="357">
        <v>0.34940000000000004</v>
      </c>
      <c r="N2682" s="357">
        <v>0</v>
      </c>
      <c r="O2682" s="356">
        <f t="shared" si="82"/>
        <v>9.8555211558307541</v>
      </c>
      <c r="P2682" s="357">
        <v>9.8555211558307594</v>
      </c>
      <c r="Q2682" s="356" t="s">
        <v>15063</v>
      </c>
    </row>
    <row r="2683" spans="1:17" x14ac:dyDescent="0.25">
      <c r="A2683" s="354">
        <v>2680</v>
      </c>
      <c r="B2683" s="355" t="s">
        <v>5252</v>
      </c>
      <c r="C2683" s="355" t="s">
        <v>2393</v>
      </c>
      <c r="D2683" s="355" t="s">
        <v>2394</v>
      </c>
      <c r="E2683" s="355" t="s">
        <v>1519</v>
      </c>
      <c r="F2683" s="356" t="s">
        <v>4881</v>
      </c>
      <c r="G2683" s="356" t="s">
        <v>10643</v>
      </c>
      <c r="H2683" s="356" t="s">
        <v>10644</v>
      </c>
      <c r="I2683" s="356" t="str">
        <f t="shared" si="83"/>
        <v>HULIMANGALA_66F11-SAI BABA TEMPLE ROAD</v>
      </c>
      <c r="J2683" s="356" t="s">
        <v>2405</v>
      </c>
      <c r="K2683" s="356" t="s">
        <v>15063</v>
      </c>
      <c r="L2683" s="357">
        <v>0.49220000000000003</v>
      </c>
      <c r="M2683" s="357">
        <v>0.45246023999999996</v>
      </c>
      <c r="N2683" s="357">
        <v>0</v>
      </c>
      <c r="O2683" s="356">
        <f t="shared" si="82"/>
        <v>8.0739049167005419</v>
      </c>
      <c r="P2683" s="357">
        <v>10.24850327719774</v>
      </c>
      <c r="Q2683" s="356" t="s">
        <v>15063</v>
      </c>
    </row>
    <row r="2684" spans="1:17" x14ac:dyDescent="0.25">
      <c r="A2684" s="354">
        <v>2681</v>
      </c>
      <c r="B2684" s="355" t="s">
        <v>5252</v>
      </c>
      <c r="C2684" s="355" t="s">
        <v>2393</v>
      </c>
      <c r="D2684" s="355" t="s">
        <v>2394</v>
      </c>
      <c r="E2684" s="355" t="s">
        <v>1519</v>
      </c>
      <c r="F2684" s="356" t="s">
        <v>10645</v>
      </c>
      <c r="G2684" s="356" t="s">
        <v>10666</v>
      </c>
      <c r="H2684" s="356" t="s">
        <v>10667</v>
      </c>
      <c r="I2684" s="356" t="str">
        <f t="shared" si="83"/>
        <v>JIGANI BOMMASANDRA LINK ROAD_66F11-SHARADHA-ENTERPRICES-IPC</v>
      </c>
      <c r="J2684" s="356" t="s">
        <v>2414</v>
      </c>
      <c r="K2684" s="356" t="s">
        <v>15063</v>
      </c>
      <c r="L2684" s="357">
        <v>3.9374799999999999</v>
      </c>
      <c r="M2684" s="357">
        <v>3.7496789499999998</v>
      </c>
      <c r="N2684" s="357">
        <v>0</v>
      </c>
      <c r="O2684" s="356">
        <f t="shared" si="82"/>
        <v>4.7695747026016653</v>
      </c>
      <c r="P2684" s="357">
        <v>4.7695747026016537</v>
      </c>
      <c r="Q2684" s="356" t="s">
        <v>15063</v>
      </c>
    </row>
    <row r="2685" spans="1:17" x14ac:dyDescent="0.25">
      <c r="A2685" s="354">
        <v>2682</v>
      </c>
      <c r="B2685" s="355" t="s">
        <v>5252</v>
      </c>
      <c r="C2685" s="355" t="s">
        <v>2393</v>
      </c>
      <c r="D2685" s="355" t="s">
        <v>2394</v>
      </c>
      <c r="E2685" s="355" t="s">
        <v>1519</v>
      </c>
      <c r="F2685" s="356" t="s">
        <v>10672</v>
      </c>
      <c r="G2685" s="356" t="s">
        <v>10695</v>
      </c>
      <c r="H2685" s="356" t="s">
        <v>10696</v>
      </c>
      <c r="I2685" s="356" t="str">
        <f t="shared" si="83"/>
        <v>JIGANI_66F12-SITHARA</v>
      </c>
      <c r="J2685" s="356" t="s">
        <v>2414</v>
      </c>
      <c r="K2685" s="356" t="s">
        <v>15063</v>
      </c>
      <c r="L2685" s="357">
        <v>3.2978399999999999</v>
      </c>
      <c r="M2685" s="357">
        <v>3.3099299999999996</v>
      </c>
      <c r="N2685" s="357">
        <v>0</v>
      </c>
      <c r="O2685" s="356">
        <f t="shared" si="82"/>
        <v>-0.36660359508040752</v>
      </c>
      <c r="P2685" s="357">
        <v>-0.36660359508040585</v>
      </c>
      <c r="Q2685" s="356" t="s">
        <v>15063</v>
      </c>
    </row>
    <row r="2686" spans="1:17" x14ac:dyDescent="0.25">
      <c r="A2686" s="354">
        <v>2683</v>
      </c>
      <c r="B2686" s="355" t="s">
        <v>5252</v>
      </c>
      <c r="C2686" s="355" t="s">
        <v>2393</v>
      </c>
      <c r="D2686" s="355" t="s">
        <v>2394</v>
      </c>
      <c r="E2686" s="355" t="s">
        <v>1519</v>
      </c>
      <c r="F2686" s="356" t="s">
        <v>4732</v>
      </c>
      <c r="G2686" s="356" t="s">
        <v>10623</v>
      </c>
      <c r="H2686" s="356" t="s">
        <v>10624</v>
      </c>
      <c r="I2686" s="356" t="str">
        <f t="shared" si="83"/>
        <v>BANNERGHATTAROAD_66F13- BYATARAYANADODDI</v>
      </c>
      <c r="J2686" s="356" t="s">
        <v>5701</v>
      </c>
      <c r="K2686" s="356" t="s">
        <v>15063</v>
      </c>
      <c r="L2686" s="357">
        <v>0.14010000000000003</v>
      </c>
      <c r="M2686" s="357">
        <v>0.12331099999999999</v>
      </c>
      <c r="N2686" s="357">
        <v>0</v>
      </c>
      <c r="O2686" s="356">
        <f t="shared" si="82"/>
        <v>11.983583154889391</v>
      </c>
      <c r="P2686" s="357">
        <v>12.011166396189077</v>
      </c>
      <c r="Q2686" s="356" t="s">
        <v>15063</v>
      </c>
    </row>
    <row r="2687" spans="1:17" x14ac:dyDescent="0.25">
      <c r="A2687" s="354">
        <v>2684</v>
      </c>
      <c r="B2687" s="355" t="s">
        <v>5252</v>
      </c>
      <c r="C2687" s="355" t="s">
        <v>2393</v>
      </c>
      <c r="D2687" s="355" t="s">
        <v>2394</v>
      </c>
      <c r="E2687" s="355" t="s">
        <v>1519</v>
      </c>
      <c r="F2687" s="356" t="s">
        <v>10645</v>
      </c>
      <c r="G2687" s="356" t="s">
        <v>10668</v>
      </c>
      <c r="H2687" s="356" t="s">
        <v>10669</v>
      </c>
      <c r="I2687" s="356" t="str">
        <f t="shared" si="83"/>
        <v>JIGANI BOMMASANDRA LINK ROAD_66F13-DLF APARTMENT</v>
      </c>
      <c r="J2687" s="356" t="s">
        <v>2432</v>
      </c>
      <c r="K2687" s="356" t="s">
        <v>15063</v>
      </c>
      <c r="L2687" s="357">
        <v>0.22799999999999998</v>
      </c>
      <c r="M2687" s="357">
        <v>0.218588</v>
      </c>
      <c r="N2687" s="357">
        <v>0</v>
      </c>
      <c r="O2687" s="356">
        <f t="shared" si="82"/>
        <v>4.1280701754385865</v>
      </c>
      <c r="P2687" s="357">
        <v>4.1280701754385918</v>
      </c>
      <c r="Q2687" s="356" t="s">
        <v>15063</v>
      </c>
    </row>
    <row r="2688" spans="1:17" x14ac:dyDescent="0.25">
      <c r="A2688" s="354">
        <v>2685</v>
      </c>
      <c r="B2688" s="355" t="s">
        <v>5252</v>
      </c>
      <c r="C2688" s="355" t="s">
        <v>2393</v>
      </c>
      <c r="D2688" s="355" t="s">
        <v>2394</v>
      </c>
      <c r="E2688" s="355" t="s">
        <v>1519</v>
      </c>
      <c r="F2688" s="356" t="s">
        <v>10672</v>
      </c>
      <c r="G2688" s="356" t="s">
        <v>10697</v>
      </c>
      <c r="H2688" s="356" t="s">
        <v>10698</v>
      </c>
      <c r="I2688" s="356" t="str">
        <f t="shared" si="83"/>
        <v>JIGANI_66F14-ARRON-UNIVERSAL</v>
      </c>
      <c r="J2688" s="356" t="s">
        <v>2414</v>
      </c>
      <c r="K2688" s="356" t="s">
        <v>15063</v>
      </c>
      <c r="L2688" s="357">
        <v>2.1677599999999999</v>
      </c>
      <c r="M2688" s="357">
        <v>2.1520225000000002</v>
      </c>
      <c r="N2688" s="357">
        <v>0</v>
      </c>
      <c r="O2688" s="356">
        <f t="shared" si="82"/>
        <v>0.72597981326344885</v>
      </c>
      <c r="P2688" s="357">
        <v>0.7259798132634554</v>
      </c>
      <c r="Q2688" s="356" t="s">
        <v>15063</v>
      </c>
    </row>
    <row r="2689" spans="1:17" x14ac:dyDescent="0.25">
      <c r="A2689" s="354">
        <v>2686</v>
      </c>
      <c r="B2689" s="355" t="s">
        <v>5252</v>
      </c>
      <c r="C2689" s="355" t="s">
        <v>2393</v>
      </c>
      <c r="D2689" s="355" t="s">
        <v>2394</v>
      </c>
      <c r="E2689" s="355" t="s">
        <v>1519</v>
      </c>
      <c r="F2689" s="356" t="s">
        <v>10645</v>
      </c>
      <c r="G2689" s="356" t="s">
        <v>10670</v>
      </c>
      <c r="H2689" s="356" t="s">
        <v>10671</v>
      </c>
      <c r="I2689" s="356" t="str">
        <f t="shared" si="83"/>
        <v>JIGANI BOMMASANDRA LINK ROAD_66F14-DLF</v>
      </c>
      <c r="J2689" s="356" t="s">
        <v>2432</v>
      </c>
      <c r="K2689" s="356" t="s">
        <v>15063</v>
      </c>
      <c r="L2689" s="357">
        <v>0.35224</v>
      </c>
      <c r="M2689" s="357">
        <v>0.34138600000000002</v>
      </c>
      <c r="N2689" s="357">
        <v>0</v>
      </c>
      <c r="O2689" s="356">
        <f t="shared" si="82"/>
        <v>3.0814217578923389</v>
      </c>
      <c r="P2689" s="357">
        <v>3.0814217578923442</v>
      </c>
      <c r="Q2689" s="356" t="s">
        <v>15063</v>
      </c>
    </row>
    <row r="2690" spans="1:17" x14ac:dyDescent="0.25">
      <c r="A2690" s="354">
        <v>2687</v>
      </c>
      <c r="B2690" s="355" t="s">
        <v>5252</v>
      </c>
      <c r="C2690" s="355" t="s">
        <v>2393</v>
      </c>
      <c r="D2690" s="355" t="s">
        <v>2394</v>
      </c>
      <c r="E2690" s="355" t="s">
        <v>1519</v>
      </c>
      <c r="F2690" s="356" t="s">
        <v>4732</v>
      </c>
      <c r="G2690" s="356" t="s">
        <v>10625</v>
      </c>
      <c r="H2690" s="356" t="s">
        <v>10626</v>
      </c>
      <c r="I2690" s="356" t="str">
        <f t="shared" si="83"/>
        <v>BANNERGHATTAROAD_66F14-LAKSHMIPURA</v>
      </c>
      <c r="J2690" s="356" t="s">
        <v>5701</v>
      </c>
      <c r="K2690" s="356" t="s">
        <v>15063</v>
      </c>
      <c r="L2690" s="357">
        <v>3.3300000000000003E-2</v>
      </c>
      <c r="M2690" s="357">
        <v>3.0154E-2</v>
      </c>
      <c r="N2690" s="357">
        <v>0</v>
      </c>
      <c r="O2690" s="356">
        <f t="shared" si="82"/>
        <v>9.4474474474474555</v>
      </c>
      <c r="P2690" s="357">
        <v>9.4474474474474661</v>
      </c>
      <c r="Q2690" s="356" t="s">
        <v>15063</v>
      </c>
    </row>
    <row r="2691" spans="1:17" x14ac:dyDescent="0.25">
      <c r="A2691" s="354">
        <v>2688</v>
      </c>
      <c r="B2691" s="355" t="s">
        <v>5252</v>
      </c>
      <c r="C2691" s="355" t="s">
        <v>2393</v>
      </c>
      <c r="D2691" s="355" t="s">
        <v>2394</v>
      </c>
      <c r="E2691" s="355" t="s">
        <v>1519</v>
      </c>
      <c r="F2691" s="356" t="s">
        <v>10672</v>
      </c>
      <c r="G2691" s="356" t="s">
        <v>10699</v>
      </c>
      <c r="H2691" s="356" t="s">
        <v>10700</v>
      </c>
      <c r="I2691" s="356" t="str">
        <f t="shared" si="83"/>
        <v>JIGANI_66F15-JADEMURTHY NJY</v>
      </c>
      <c r="J2691" s="356" t="s">
        <v>5706</v>
      </c>
      <c r="K2691" s="356" t="s">
        <v>15063</v>
      </c>
      <c r="L2691" s="357">
        <v>2.5498399999999997</v>
      </c>
      <c r="M2691" s="357">
        <v>2.3172828399999998</v>
      </c>
      <c r="N2691" s="357">
        <v>0</v>
      </c>
      <c r="O2691" s="356">
        <f t="shared" si="82"/>
        <v>9.1204608916637842</v>
      </c>
      <c r="P2691" s="357">
        <v>18.597635247617063</v>
      </c>
      <c r="Q2691" s="356" t="s">
        <v>15063</v>
      </c>
    </row>
    <row r="2692" spans="1:17" x14ac:dyDescent="0.25">
      <c r="A2692" s="354">
        <v>2689</v>
      </c>
      <c r="B2692" s="355" t="s">
        <v>5252</v>
      </c>
      <c r="C2692" s="355" t="s">
        <v>2393</v>
      </c>
      <c r="D2692" s="355" t="s">
        <v>2394</v>
      </c>
      <c r="E2692" s="355" t="s">
        <v>1519</v>
      </c>
      <c r="F2692" s="356" t="s">
        <v>4732</v>
      </c>
      <c r="G2692" s="356" t="s">
        <v>10627</v>
      </c>
      <c r="H2692" s="356" t="s">
        <v>10628</v>
      </c>
      <c r="I2692" s="356" t="str">
        <f t="shared" si="83"/>
        <v>BANNERGHATTAROAD_66F15-SHIVANAHALLY NJY</v>
      </c>
      <c r="J2692" s="356" t="s">
        <v>5706</v>
      </c>
      <c r="K2692" s="356" t="s">
        <v>15063</v>
      </c>
      <c r="L2692" s="357">
        <v>1.6921000000000002</v>
      </c>
      <c r="M2692" s="357">
        <v>1.54649192</v>
      </c>
      <c r="N2692" s="357">
        <v>0</v>
      </c>
      <c r="O2692" s="356">
        <f t="shared" ref="O2692:O2755" si="84">((L2692-N2692)-M2692)/(L2692-N2692)*100</f>
        <v>8.6051699072158918</v>
      </c>
      <c r="P2692" s="357">
        <v>8.6051699072158918</v>
      </c>
      <c r="Q2692" s="356" t="s">
        <v>15063</v>
      </c>
    </row>
    <row r="2693" spans="1:17" x14ac:dyDescent="0.25">
      <c r="A2693" s="354">
        <v>2690</v>
      </c>
      <c r="B2693" s="355" t="s">
        <v>5252</v>
      </c>
      <c r="C2693" s="355" t="s">
        <v>2393</v>
      </c>
      <c r="D2693" s="355" t="s">
        <v>2394</v>
      </c>
      <c r="E2693" s="355" t="s">
        <v>1519</v>
      </c>
      <c r="F2693" s="356" t="s">
        <v>10672</v>
      </c>
      <c r="G2693" s="356" t="s">
        <v>10701</v>
      </c>
      <c r="H2693" s="356" t="s">
        <v>10702</v>
      </c>
      <c r="I2693" s="356" t="str">
        <f t="shared" ref="I2693:I2756" si="85">F2693&amp;H2693</f>
        <v>JIGANI_66F18-BASANTH-BUTTON</v>
      </c>
      <c r="J2693" s="356" t="s">
        <v>2414</v>
      </c>
      <c r="K2693" s="356" t="s">
        <v>15063</v>
      </c>
      <c r="L2693" s="357">
        <v>5.5513200000000005</v>
      </c>
      <c r="M2693" s="357">
        <v>5.4519800000000007</v>
      </c>
      <c r="N2693" s="357">
        <v>0</v>
      </c>
      <c r="O2693" s="356">
        <f t="shared" si="84"/>
        <v>1.7894843028324749</v>
      </c>
      <c r="P2693" s="357">
        <v>1.7894843028324781</v>
      </c>
      <c r="Q2693" s="356" t="s">
        <v>15063</v>
      </c>
    </row>
    <row r="2694" spans="1:17" x14ac:dyDescent="0.25">
      <c r="A2694" s="354">
        <v>2691</v>
      </c>
      <c r="B2694" s="355" t="s">
        <v>5252</v>
      </c>
      <c r="C2694" s="355" t="s">
        <v>2393</v>
      </c>
      <c r="D2694" s="355" t="s">
        <v>2394</v>
      </c>
      <c r="E2694" s="355" t="s">
        <v>1519</v>
      </c>
      <c r="F2694" s="356" t="s">
        <v>10672</v>
      </c>
      <c r="G2694" s="356" t="s">
        <v>10703</v>
      </c>
      <c r="H2694" s="356" t="s">
        <v>10704</v>
      </c>
      <c r="I2694" s="356" t="str">
        <f t="shared" si="85"/>
        <v>JIGANI_66F19-MURUDESHWARA GRANITES</v>
      </c>
      <c r="J2694" s="356" t="s">
        <v>2414</v>
      </c>
      <c r="K2694" s="356" t="s">
        <v>15063</v>
      </c>
      <c r="L2694" s="357">
        <v>1.8118400000000001</v>
      </c>
      <c r="M2694" s="357">
        <v>1.7914445000000001</v>
      </c>
      <c r="N2694" s="357">
        <v>0</v>
      </c>
      <c r="O2694" s="356">
        <f t="shared" si="84"/>
        <v>1.1256788678912051</v>
      </c>
      <c r="P2694" s="357">
        <v>1.1256788678912</v>
      </c>
      <c r="Q2694" s="356" t="s">
        <v>15063</v>
      </c>
    </row>
    <row r="2695" spans="1:17" x14ac:dyDescent="0.25">
      <c r="A2695" s="354">
        <v>2692</v>
      </c>
      <c r="B2695" s="355" t="s">
        <v>5252</v>
      </c>
      <c r="C2695" s="355" t="s">
        <v>2393</v>
      </c>
      <c r="D2695" s="355" t="s">
        <v>2394</v>
      </c>
      <c r="E2695" s="355" t="s">
        <v>1519</v>
      </c>
      <c r="F2695" s="356" t="s">
        <v>10672</v>
      </c>
      <c r="G2695" s="356" t="s">
        <v>10705</v>
      </c>
      <c r="H2695" s="356" t="s">
        <v>10706</v>
      </c>
      <c r="I2695" s="356" t="str">
        <f t="shared" si="85"/>
        <v>JIGANI_66F20-KRISHNA GRANITE</v>
      </c>
      <c r="J2695" s="356" t="s">
        <v>2414</v>
      </c>
      <c r="K2695" s="356" t="s">
        <v>15063</v>
      </c>
      <c r="L2695" s="357">
        <v>1.9289199999999997</v>
      </c>
      <c r="M2695" s="357">
        <v>1.8341814999999999</v>
      </c>
      <c r="N2695" s="357">
        <v>0</v>
      </c>
      <c r="O2695" s="356">
        <f t="shared" si="84"/>
        <v>4.9114789623208761</v>
      </c>
      <c r="P2695" s="357">
        <v>5.331018559549106</v>
      </c>
      <c r="Q2695" s="356" t="s">
        <v>15063</v>
      </c>
    </row>
    <row r="2696" spans="1:17" x14ac:dyDescent="0.25">
      <c r="A2696" s="354">
        <v>2693</v>
      </c>
      <c r="B2696" s="355" t="s">
        <v>5252</v>
      </c>
      <c r="C2696" s="355" t="s">
        <v>2393</v>
      </c>
      <c r="D2696" s="355" t="s">
        <v>2394</v>
      </c>
      <c r="E2696" s="355" t="s">
        <v>1519</v>
      </c>
      <c r="F2696" s="356" t="s">
        <v>10672</v>
      </c>
      <c r="G2696" s="356" t="s">
        <v>10707</v>
      </c>
      <c r="H2696" s="356" t="s">
        <v>10708</v>
      </c>
      <c r="I2696" s="356" t="str">
        <f t="shared" si="85"/>
        <v>JIGANI_66F21-S-B-ROAD</v>
      </c>
      <c r="J2696" s="356" t="s">
        <v>2414</v>
      </c>
      <c r="K2696" s="356" t="s">
        <v>15063</v>
      </c>
      <c r="L2696" s="357">
        <v>3.4759199999999999</v>
      </c>
      <c r="M2696" s="357">
        <v>3.2627342500000003</v>
      </c>
      <c r="N2696" s="357">
        <v>0</v>
      </c>
      <c r="O2696" s="356">
        <f t="shared" si="84"/>
        <v>6.1332179681925831</v>
      </c>
      <c r="P2696" s="357">
        <v>6.2727593571886846</v>
      </c>
      <c r="Q2696" s="356" t="s">
        <v>15063</v>
      </c>
    </row>
    <row r="2697" spans="1:17" x14ac:dyDescent="0.25">
      <c r="A2697" s="354">
        <v>2694</v>
      </c>
      <c r="B2697" s="355" t="s">
        <v>5252</v>
      </c>
      <c r="C2697" s="355" t="s">
        <v>2393</v>
      </c>
      <c r="D2697" s="355" t="s">
        <v>2394</v>
      </c>
      <c r="E2697" s="355" t="s">
        <v>1519</v>
      </c>
      <c r="F2697" s="356" t="s">
        <v>10672</v>
      </c>
      <c r="G2697" s="356" t="s">
        <v>10709</v>
      </c>
      <c r="H2697" s="356" t="s">
        <v>10710</v>
      </c>
      <c r="I2697" s="356" t="str">
        <f t="shared" si="85"/>
        <v>JIGANI_66F22-AMBEDKAR INDUSTRIAL 1</v>
      </c>
      <c r="J2697" s="356" t="s">
        <v>2414</v>
      </c>
      <c r="K2697" s="356" t="s">
        <v>15063</v>
      </c>
      <c r="L2697" s="357">
        <v>4.1479600000000003</v>
      </c>
      <c r="M2697" s="357">
        <v>3.9699696000000007</v>
      </c>
      <c r="N2697" s="357">
        <v>0</v>
      </c>
      <c r="O2697" s="356">
        <f t="shared" si="84"/>
        <v>4.2910346290706673</v>
      </c>
      <c r="P2697" s="357">
        <v>4.291034629070678</v>
      </c>
      <c r="Q2697" s="356" t="s">
        <v>15063</v>
      </c>
    </row>
    <row r="2698" spans="1:17" x14ac:dyDescent="0.25">
      <c r="A2698" s="354">
        <v>2695</v>
      </c>
      <c r="B2698" s="355" t="s">
        <v>5252</v>
      </c>
      <c r="C2698" s="355" t="s">
        <v>2393</v>
      </c>
      <c r="D2698" s="355" t="s">
        <v>2394</v>
      </c>
      <c r="E2698" s="355" t="s">
        <v>1519</v>
      </c>
      <c r="F2698" s="356" t="s">
        <v>10672</v>
      </c>
      <c r="G2698" s="356" t="s">
        <v>10711</v>
      </c>
      <c r="H2698" s="356" t="s">
        <v>10712</v>
      </c>
      <c r="I2698" s="356" t="str">
        <f t="shared" si="85"/>
        <v>JIGANI_66F23-PEARL-POLYMER</v>
      </c>
      <c r="J2698" s="356" t="s">
        <v>2414</v>
      </c>
      <c r="K2698" s="356" t="s">
        <v>15063</v>
      </c>
      <c r="L2698" s="357">
        <v>0.89282000000000006</v>
      </c>
      <c r="M2698" s="357">
        <v>0.89850000000000008</v>
      </c>
      <c r="N2698" s="357">
        <v>0</v>
      </c>
      <c r="O2698" s="356">
        <f t="shared" si="84"/>
        <v>-0.63618646535696088</v>
      </c>
      <c r="P2698" s="357">
        <v>-0.63618646535696932</v>
      </c>
      <c r="Q2698" s="356" t="s">
        <v>15063</v>
      </c>
    </row>
    <row r="2699" spans="1:17" x14ac:dyDescent="0.25">
      <c r="A2699" s="354">
        <v>2696</v>
      </c>
      <c r="B2699" s="355" t="s">
        <v>5252</v>
      </c>
      <c r="C2699" s="355" t="s">
        <v>2393</v>
      </c>
      <c r="D2699" s="355" t="s">
        <v>2394</v>
      </c>
      <c r="E2699" s="355" t="s">
        <v>1519</v>
      </c>
      <c r="F2699" s="356" t="s">
        <v>10672</v>
      </c>
      <c r="G2699" s="356" t="s">
        <v>10713</v>
      </c>
      <c r="H2699" s="356" t="s">
        <v>10714</v>
      </c>
      <c r="I2699" s="356" t="str">
        <f t="shared" si="85"/>
        <v>JIGANI_66F25-NANDANAVANA</v>
      </c>
      <c r="J2699" s="356" t="s">
        <v>2405</v>
      </c>
      <c r="K2699" s="356" t="s">
        <v>15063</v>
      </c>
      <c r="L2699" s="357">
        <v>0.62219999999999998</v>
      </c>
      <c r="M2699" s="357">
        <v>0.57306491999999998</v>
      </c>
      <c r="N2699" s="357">
        <v>0</v>
      </c>
      <c r="O2699" s="356">
        <f t="shared" si="84"/>
        <v>7.8969913211186116</v>
      </c>
      <c r="P2699" s="357">
        <v>7.8969913211186071</v>
      </c>
      <c r="Q2699" s="356" t="s">
        <v>15063</v>
      </c>
    </row>
    <row r="2700" spans="1:17" x14ac:dyDescent="0.25">
      <c r="A2700" s="354">
        <v>2697</v>
      </c>
      <c r="B2700" s="355" t="s">
        <v>5252</v>
      </c>
      <c r="C2700" s="355" t="s">
        <v>2393</v>
      </c>
      <c r="D2700" s="355" t="s">
        <v>2394</v>
      </c>
      <c r="E2700" s="355" t="s">
        <v>1519</v>
      </c>
      <c r="F2700" s="356" t="s">
        <v>10672</v>
      </c>
      <c r="G2700" s="356" t="s">
        <v>10715</v>
      </c>
      <c r="H2700" s="356" t="s">
        <v>10716</v>
      </c>
      <c r="I2700" s="356" t="str">
        <f t="shared" si="85"/>
        <v>JIGANI_66F26-HINDU-PAPER</v>
      </c>
      <c r="J2700" s="356" t="s">
        <v>2414</v>
      </c>
      <c r="K2700" s="356" t="s">
        <v>15063</v>
      </c>
      <c r="L2700" s="357">
        <v>4.2999999999999997E-2</v>
      </c>
      <c r="M2700" s="357">
        <v>4.2525E-2</v>
      </c>
      <c r="N2700" s="357">
        <v>0</v>
      </c>
      <c r="O2700" s="356">
        <f t="shared" si="84"/>
        <v>1.104651162790689</v>
      </c>
      <c r="P2700" s="357">
        <v>1.104651162790693</v>
      </c>
      <c r="Q2700" s="356" t="s">
        <v>15063</v>
      </c>
    </row>
    <row r="2701" spans="1:17" x14ac:dyDescent="0.25">
      <c r="A2701" s="354">
        <v>2698</v>
      </c>
      <c r="B2701" s="355" t="s">
        <v>5252</v>
      </c>
      <c r="C2701" s="355" t="s">
        <v>2393</v>
      </c>
      <c r="D2701" s="355" t="s">
        <v>2394</v>
      </c>
      <c r="E2701" s="355" t="s">
        <v>1519</v>
      </c>
      <c r="F2701" s="356" t="s">
        <v>10672</v>
      </c>
      <c r="G2701" s="356" t="s">
        <v>10717</v>
      </c>
      <c r="H2701" s="356" t="s">
        <v>10718</v>
      </c>
      <c r="I2701" s="356" t="str">
        <f t="shared" si="85"/>
        <v>JIGANI_66F27-DNA</v>
      </c>
      <c r="J2701" s="356" t="s">
        <v>2414</v>
      </c>
      <c r="K2701" s="356" t="s">
        <v>15063</v>
      </c>
      <c r="L2701" s="357">
        <v>2.3380399999999999</v>
      </c>
      <c r="M2701" s="357">
        <v>2.27502</v>
      </c>
      <c r="N2701" s="357">
        <v>0</v>
      </c>
      <c r="O2701" s="356">
        <f t="shared" si="84"/>
        <v>2.6954200954645713</v>
      </c>
      <c r="P2701" s="357">
        <v>2.6954200954645735</v>
      </c>
      <c r="Q2701" s="356" t="s">
        <v>15063</v>
      </c>
    </row>
    <row r="2702" spans="1:17" x14ac:dyDescent="0.25">
      <c r="A2702" s="354">
        <v>2699</v>
      </c>
      <c r="B2702" s="355" t="s">
        <v>5252</v>
      </c>
      <c r="C2702" s="355" t="s">
        <v>2393</v>
      </c>
      <c r="D2702" s="355" t="s">
        <v>2394</v>
      </c>
      <c r="E2702" s="355" t="s">
        <v>1519</v>
      </c>
      <c r="F2702" s="356" t="s">
        <v>10672</v>
      </c>
      <c r="G2702" s="356" t="s">
        <v>10719</v>
      </c>
      <c r="H2702" s="356" t="s">
        <v>10720</v>
      </c>
      <c r="I2702" s="356" t="str">
        <f t="shared" si="85"/>
        <v>JIGANI_66F28-CELEBRITY PRIME LAYOUT</v>
      </c>
      <c r="J2702" s="356" t="s">
        <v>2405</v>
      </c>
      <c r="K2702" s="356" t="s">
        <v>15063</v>
      </c>
      <c r="L2702" s="357">
        <v>2.2000000000000001E-4</v>
      </c>
      <c r="M2702" s="357">
        <v>2.0000200000000001E-4</v>
      </c>
      <c r="N2702" s="357">
        <v>0</v>
      </c>
      <c r="O2702" s="356">
        <f t="shared" si="84"/>
        <v>9.0899999999999963</v>
      </c>
      <c r="P2702" s="357">
        <v>9.0899999999999981</v>
      </c>
      <c r="Q2702" s="356" t="s">
        <v>15063</v>
      </c>
    </row>
    <row r="2703" spans="1:17" x14ac:dyDescent="0.25">
      <c r="A2703" s="354">
        <v>2700</v>
      </c>
      <c r="B2703" s="355" t="s">
        <v>5252</v>
      </c>
      <c r="C2703" s="355" t="s">
        <v>2393</v>
      </c>
      <c r="D2703" s="355" t="s">
        <v>2394</v>
      </c>
      <c r="E2703" s="355" t="s">
        <v>1519</v>
      </c>
      <c r="F2703" s="356" t="s">
        <v>10672</v>
      </c>
      <c r="G2703" s="356" t="s">
        <v>10721</v>
      </c>
      <c r="H2703" s="356" t="s">
        <v>10722</v>
      </c>
      <c r="I2703" s="356" t="str">
        <f t="shared" si="85"/>
        <v>JIGANI_66F29-SINGH-ISPAT</v>
      </c>
      <c r="J2703" s="356" t="s">
        <v>2414</v>
      </c>
      <c r="K2703" s="356" t="s">
        <v>15063</v>
      </c>
      <c r="L2703" s="357">
        <v>2.6000000000000003E-4</v>
      </c>
      <c r="M2703" s="357">
        <v>2.3849800000000002E-4</v>
      </c>
      <c r="N2703" s="357">
        <v>0</v>
      </c>
      <c r="O2703" s="356">
        <f t="shared" si="84"/>
        <v>8.2700000000000031</v>
      </c>
      <c r="P2703" s="357">
        <v>100</v>
      </c>
      <c r="Q2703" s="356" t="s">
        <v>15063</v>
      </c>
    </row>
    <row r="2704" spans="1:17" x14ac:dyDescent="0.25">
      <c r="A2704" s="354">
        <v>2701</v>
      </c>
      <c r="B2704" s="355" t="s">
        <v>5252</v>
      </c>
      <c r="C2704" s="355" t="s">
        <v>2393</v>
      </c>
      <c r="D2704" s="355" t="s">
        <v>2394</v>
      </c>
      <c r="E2704" s="355" t="s">
        <v>1519</v>
      </c>
      <c r="F2704" s="356" t="s">
        <v>10742</v>
      </c>
      <c r="G2704" s="356" t="s">
        <v>10743</v>
      </c>
      <c r="H2704" s="356" t="s">
        <v>10744</v>
      </c>
      <c r="I2704" s="356" t="str">
        <f t="shared" si="85"/>
        <v>NEW JIGANI_66F31-APC-II</v>
      </c>
      <c r="J2704" s="356" t="s">
        <v>2414</v>
      </c>
      <c r="K2704" s="356" t="s">
        <v>15063</v>
      </c>
      <c r="L2704" s="357">
        <v>1.3892</v>
      </c>
      <c r="M2704" s="357">
        <v>1.3873500000000001</v>
      </c>
      <c r="N2704" s="357">
        <v>0</v>
      </c>
      <c r="O2704" s="356">
        <f t="shared" si="84"/>
        <v>0.13317016988193978</v>
      </c>
      <c r="P2704" s="357">
        <v>0.13317016988194652</v>
      </c>
      <c r="Q2704" s="356" t="s">
        <v>15063</v>
      </c>
    </row>
    <row r="2705" spans="1:18" x14ac:dyDescent="0.25">
      <c r="A2705" s="354">
        <v>2702</v>
      </c>
      <c r="B2705" s="355" t="s">
        <v>5252</v>
      </c>
      <c r="C2705" s="355" t="s">
        <v>2393</v>
      </c>
      <c r="D2705" s="355" t="s">
        <v>2394</v>
      </c>
      <c r="E2705" s="355" t="s">
        <v>1519</v>
      </c>
      <c r="F2705" s="356" t="s">
        <v>10742</v>
      </c>
      <c r="G2705" s="356" t="s">
        <v>10745</v>
      </c>
      <c r="H2705" s="356" t="s">
        <v>10746</v>
      </c>
      <c r="I2705" s="356" t="str">
        <f t="shared" si="85"/>
        <v>NEW JIGANI_66F32-BILL FORGE</v>
      </c>
      <c r="J2705" s="356" t="s">
        <v>2414</v>
      </c>
      <c r="K2705" s="356" t="s">
        <v>15063</v>
      </c>
      <c r="L2705" s="357">
        <v>6.0723199999999995</v>
      </c>
      <c r="M2705" s="357">
        <v>6.0671999999999997</v>
      </c>
      <c r="N2705" s="357">
        <v>0</v>
      </c>
      <c r="O2705" s="356">
        <f t="shared" si="84"/>
        <v>8.431703204046874E-2</v>
      </c>
      <c r="P2705" s="357">
        <v>8.4317032040470696E-2</v>
      </c>
      <c r="Q2705" s="356" t="s">
        <v>15063</v>
      </c>
    </row>
    <row r="2706" spans="1:18" x14ac:dyDescent="0.25">
      <c r="A2706" s="354">
        <v>2703</v>
      </c>
      <c r="B2706" s="355" t="s">
        <v>5252</v>
      </c>
      <c r="C2706" s="355" t="s">
        <v>2393</v>
      </c>
      <c r="D2706" s="355" t="s">
        <v>2394</v>
      </c>
      <c r="E2706" s="355" t="s">
        <v>1519</v>
      </c>
      <c r="F2706" s="356" t="s">
        <v>10742</v>
      </c>
      <c r="G2706" s="356" t="s">
        <v>10747</v>
      </c>
      <c r="H2706" s="356" t="s">
        <v>10748</v>
      </c>
      <c r="I2706" s="356" t="str">
        <f t="shared" si="85"/>
        <v>NEW JIGANI_66F33-LAMISTICK-APPAREL</v>
      </c>
      <c r="J2706" s="356" t="s">
        <v>2414</v>
      </c>
      <c r="K2706" s="356" t="s">
        <v>15063</v>
      </c>
      <c r="L2706" s="357">
        <v>2.54352</v>
      </c>
      <c r="M2706" s="357">
        <v>2.5448249999999999</v>
      </c>
      <c r="N2706" s="357">
        <v>0</v>
      </c>
      <c r="O2706" s="356">
        <f t="shared" si="84"/>
        <v>-5.1306850349118138E-2</v>
      </c>
      <c r="P2706" s="357">
        <v>-5.1306850349108757E-2</v>
      </c>
      <c r="Q2706" s="356" t="s">
        <v>15063</v>
      </c>
    </row>
    <row r="2707" spans="1:18" x14ac:dyDescent="0.25">
      <c r="A2707" s="354">
        <v>2704</v>
      </c>
      <c r="B2707" s="355" t="s">
        <v>5252</v>
      </c>
      <c r="C2707" s="355" t="s">
        <v>2393</v>
      </c>
      <c r="D2707" s="355" t="s">
        <v>2394</v>
      </c>
      <c r="E2707" s="355" t="s">
        <v>1519</v>
      </c>
      <c r="F2707" s="356" t="s">
        <v>10742</v>
      </c>
      <c r="G2707" s="356" t="s">
        <v>10749</v>
      </c>
      <c r="H2707" s="356" t="s">
        <v>10750</v>
      </c>
      <c r="I2707" s="356" t="str">
        <f t="shared" si="85"/>
        <v>NEW JIGANI_66F34-KLEN-PACK</v>
      </c>
      <c r="J2707" s="356" t="s">
        <v>2414</v>
      </c>
      <c r="K2707" s="356" t="s">
        <v>15063</v>
      </c>
      <c r="L2707" s="357">
        <v>1.79888</v>
      </c>
      <c r="M2707" s="357">
        <v>1.7967200000000001</v>
      </c>
      <c r="N2707" s="357">
        <v>0</v>
      </c>
      <c r="O2707" s="356">
        <f t="shared" si="84"/>
        <v>0.12007471315484855</v>
      </c>
      <c r="P2707" s="357">
        <v>0.12007471315484963</v>
      </c>
      <c r="Q2707" s="356" t="s">
        <v>15063</v>
      </c>
    </row>
    <row r="2708" spans="1:18" x14ac:dyDescent="0.25">
      <c r="A2708" s="354">
        <v>2705</v>
      </c>
      <c r="B2708" s="355" t="s">
        <v>5252</v>
      </c>
      <c r="C2708" s="355" t="s">
        <v>2393</v>
      </c>
      <c r="D2708" s="355" t="s">
        <v>2394</v>
      </c>
      <c r="E2708" s="355" t="s">
        <v>1519</v>
      </c>
      <c r="F2708" s="356" t="s">
        <v>10742</v>
      </c>
      <c r="G2708" s="356" t="s">
        <v>10751</v>
      </c>
      <c r="H2708" s="356" t="s">
        <v>10752</v>
      </c>
      <c r="I2708" s="356" t="str">
        <f t="shared" si="85"/>
        <v>NEW JIGANI_66F35-NISARGA</v>
      </c>
      <c r="J2708" s="356" t="s">
        <v>2405</v>
      </c>
      <c r="K2708" s="356" t="s">
        <v>15063</v>
      </c>
      <c r="L2708" s="357">
        <v>1.4102399999999999</v>
      </c>
      <c r="M2708" s="357">
        <v>1.3516975200000001</v>
      </c>
      <c r="N2708" s="357">
        <v>0</v>
      </c>
      <c r="O2708" s="356">
        <f t="shared" si="84"/>
        <v>4.1512423417290565</v>
      </c>
      <c r="P2708" s="357">
        <v>5.2900934127620314</v>
      </c>
      <c r="Q2708" s="356" t="s">
        <v>15063</v>
      </c>
    </row>
    <row r="2709" spans="1:18" x14ac:dyDescent="0.25">
      <c r="A2709" s="354">
        <v>2706</v>
      </c>
      <c r="B2709" s="355" t="s">
        <v>5252</v>
      </c>
      <c r="C2709" s="355" t="s">
        <v>2393</v>
      </c>
      <c r="D2709" s="355" t="s">
        <v>2394</v>
      </c>
      <c r="E2709" s="355" t="s">
        <v>1519</v>
      </c>
      <c r="F2709" s="356" t="s">
        <v>10742</v>
      </c>
      <c r="G2709" s="356"/>
      <c r="H2709" s="356" t="s">
        <v>10753</v>
      </c>
      <c r="I2709" s="356" t="str">
        <f t="shared" si="85"/>
        <v>NEW JIGANI_66F36-AMBEDKAR-IND-AREA</v>
      </c>
      <c r="J2709" s="356"/>
      <c r="K2709" s="356" t="s">
        <v>15063</v>
      </c>
      <c r="L2709" s="357">
        <v>1.54484</v>
      </c>
      <c r="M2709" s="357">
        <v>1.45635336</v>
      </c>
      <c r="N2709" s="357">
        <v>0</v>
      </c>
      <c r="O2709" s="356">
        <f t="shared" si="84"/>
        <v>5.7278837937909399</v>
      </c>
      <c r="P2709" s="357">
        <v>9.4009216269811837</v>
      </c>
      <c r="Q2709" s="356" t="s">
        <v>15063</v>
      </c>
      <c r="R2709" s="358" t="e">
        <f>#REF!-M2709</f>
        <v>#REF!</v>
      </c>
    </row>
    <row r="2710" spans="1:18" x14ac:dyDescent="0.25">
      <c r="A2710" s="354">
        <v>2707</v>
      </c>
      <c r="B2710" s="355" t="s">
        <v>5252</v>
      </c>
      <c r="C2710" s="355" t="s">
        <v>2393</v>
      </c>
      <c r="D2710" s="355" t="s">
        <v>2394</v>
      </c>
      <c r="E2710" s="355" t="s">
        <v>1519</v>
      </c>
      <c r="F2710" s="356" t="s">
        <v>10742</v>
      </c>
      <c r="G2710" s="356" t="s">
        <v>10754</v>
      </c>
      <c r="H2710" s="356" t="s">
        <v>10755</v>
      </c>
      <c r="I2710" s="356" t="str">
        <f t="shared" si="85"/>
        <v>NEW JIGANI_66F37-KIRLOSKAR-TOYOTO</v>
      </c>
      <c r="J2710" s="356" t="s">
        <v>2414</v>
      </c>
      <c r="K2710" s="356" t="s">
        <v>15063</v>
      </c>
      <c r="L2710" s="357">
        <v>4.1964399999999999</v>
      </c>
      <c r="M2710" s="357">
        <v>3.9907150900000001</v>
      </c>
      <c r="N2710" s="357">
        <v>0</v>
      </c>
      <c r="O2710" s="356">
        <f t="shared" si="84"/>
        <v>4.9023674829140846</v>
      </c>
      <c r="P2710" s="357">
        <v>4.9023674829140829</v>
      </c>
      <c r="Q2710" s="356" t="s">
        <v>15063</v>
      </c>
    </row>
    <row r="2711" spans="1:18" x14ac:dyDescent="0.25">
      <c r="A2711" s="354">
        <v>2708</v>
      </c>
      <c r="B2711" s="355" t="s">
        <v>5252</v>
      </c>
      <c r="C2711" s="355" t="s">
        <v>2393</v>
      </c>
      <c r="D2711" s="355" t="s">
        <v>2394</v>
      </c>
      <c r="E2711" s="355" t="s">
        <v>1519</v>
      </c>
      <c r="F2711" s="356" t="s">
        <v>10742</v>
      </c>
      <c r="G2711" s="356" t="s">
        <v>10756</v>
      </c>
      <c r="H2711" s="356" t="s">
        <v>10757</v>
      </c>
      <c r="I2711" s="356" t="str">
        <f t="shared" si="85"/>
        <v>NEW JIGANI_66F40-VINORAM</v>
      </c>
      <c r="J2711" s="356" t="s">
        <v>2414</v>
      </c>
      <c r="K2711" s="356" t="s">
        <v>15063</v>
      </c>
      <c r="L2711" s="357">
        <v>6.6152000000000006</v>
      </c>
      <c r="M2711" s="357">
        <v>6.5693070000000002</v>
      </c>
      <c r="N2711" s="357">
        <v>0</v>
      </c>
      <c r="O2711" s="356">
        <f t="shared" si="84"/>
        <v>0.69375075583505263</v>
      </c>
      <c r="P2711" s="357">
        <v>1.7834700571994322</v>
      </c>
      <c r="Q2711" s="356" t="s">
        <v>15063</v>
      </c>
    </row>
    <row r="2712" spans="1:18" x14ac:dyDescent="0.25">
      <c r="A2712" s="354">
        <v>2709</v>
      </c>
      <c r="B2712" s="355" t="s">
        <v>5252</v>
      </c>
      <c r="C2712" s="355" t="s">
        <v>2393</v>
      </c>
      <c r="D2712" s="355" t="s">
        <v>2394</v>
      </c>
      <c r="E2712" s="355" t="s">
        <v>1519</v>
      </c>
      <c r="F2712" s="356" t="s">
        <v>10742</v>
      </c>
      <c r="G2712" s="356" t="s">
        <v>10758</v>
      </c>
      <c r="H2712" s="356" t="s">
        <v>10759</v>
      </c>
      <c r="I2712" s="356" t="str">
        <f t="shared" si="85"/>
        <v>NEW JIGANI_66F41-AMBEDKAR INDUSTRIAL AREA-2</v>
      </c>
      <c r="J2712" s="356" t="s">
        <v>2414</v>
      </c>
      <c r="K2712" s="356" t="s">
        <v>15063</v>
      </c>
      <c r="L2712" s="357">
        <v>5.0938400000000001</v>
      </c>
      <c r="M2712" s="357">
        <v>4.8791884999999997</v>
      </c>
      <c r="N2712" s="357">
        <v>0</v>
      </c>
      <c r="O2712" s="356">
        <f t="shared" si="84"/>
        <v>4.2139427229752098</v>
      </c>
      <c r="P2712" s="357">
        <v>4.2139427229752062</v>
      </c>
      <c r="Q2712" s="356" t="s">
        <v>15063</v>
      </c>
    </row>
    <row r="2713" spans="1:18" x14ac:dyDescent="0.25">
      <c r="A2713" s="354">
        <v>2710</v>
      </c>
      <c r="B2713" s="355" t="s">
        <v>5252</v>
      </c>
      <c r="C2713" s="355" t="s">
        <v>2393</v>
      </c>
      <c r="D2713" s="355" t="s">
        <v>2394</v>
      </c>
      <c r="E2713" s="355" t="s">
        <v>1519</v>
      </c>
      <c r="F2713" s="356" t="s">
        <v>10742</v>
      </c>
      <c r="G2713" s="356" t="s">
        <v>10760</v>
      </c>
      <c r="H2713" s="356" t="s">
        <v>10761</v>
      </c>
      <c r="I2713" s="356" t="str">
        <f t="shared" si="85"/>
        <v>NEW JIGANI_66F42-TATA-ADVANCE</v>
      </c>
      <c r="J2713" s="356" t="s">
        <v>2414</v>
      </c>
      <c r="K2713" s="356" t="s">
        <v>15063</v>
      </c>
      <c r="L2713" s="357">
        <v>3.4151600000000002</v>
      </c>
      <c r="M2713" s="357">
        <v>3.3786310000000004</v>
      </c>
      <c r="N2713" s="357">
        <v>0</v>
      </c>
      <c r="O2713" s="356">
        <f t="shared" si="84"/>
        <v>1.0696131367197967</v>
      </c>
      <c r="P2713" s="357">
        <v>1.8907504001832831</v>
      </c>
      <c r="Q2713" s="356" t="s">
        <v>15063</v>
      </c>
    </row>
    <row r="2714" spans="1:18" x14ac:dyDescent="0.25">
      <c r="A2714" s="354">
        <v>2711</v>
      </c>
      <c r="B2714" s="355" t="s">
        <v>5252</v>
      </c>
      <c r="C2714" s="355" t="s">
        <v>2393</v>
      </c>
      <c r="D2714" s="355" t="s">
        <v>2394</v>
      </c>
      <c r="E2714" s="355" t="s">
        <v>1519</v>
      </c>
      <c r="F2714" s="356" t="s">
        <v>10742</v>
      </c>
      <c r="G2714" s="356" t="s">
        <v>10762</v>
      </c>
      <c r="H2714" s="356" t="s">
        <v>10763</v>
      </c>
      <c r="I2714" s="356" t="str">
        <f t="shared" si="85"/>
        <v>NEW JIGANI_66F43-DELPHI</v>
      </c>
      <c r="J2714" s="356" t="s">
        <v>2414</v>
      </c>
      <c r="K2714" s="356" t="s">
        <v>15063</v>
      </c>
      <c r="L2714" s="357">
        <v>3.5846</v>
      </c>
      <c r="M2714" s="357">
        <v>3.552575</v>
      </c>
      <c r="N2714" s="357">
        <v>0</v>
      </c>
      <c r="O2714" s="356">
        <f t="shared" si="84"/>
        <v>0.89340512191039367</v>
      </c>
      <c r="P2714" s="357">
        <v>0.89340512191038446</v>
      </c>
      <c r="Q2714" s="356" t="s">
        <v>15063</v>
      </c>
    </row>
    <row r="2715" spans="1:18" x14ac:dyDescent="0.25">
      <c r="A2715" s="354">
        <v>2712</v>
      </c>
      <c r="B2715" s="355" t="s">
        <v>5252</v>
      </c>
      <c r="C2715" s="355" t="s">
        <v>2393</v>
      </c>
      <c r="D2715" s="355" t="s">
        <v>2394</v>
      </c>
      <c r="E2715" s="355" t="s">
        <v>1519</v>
      </c>
      <c r="F2715" s="356" t="s">
        <v>10742</v>
      </c>
      <c r="G2715" s="356" t="s">
        <v>10764</v>
      </c>
      <c r="H2715" s="356" t="s">
        <v>10765</v>
      </c>
      <c r="I2715" s="356" t="str">
        <f t="shared" si="85"/>
        <v>NEW JIGANI_66F44-HIKAL</v>
      </c>
      <c r="J2715" s="356" t="s">
        <v>2414</v>
      </c>
      <c r="K2715" s="356" t="s">
        <v>15063</v>
      </c>
      <c r="L2715" s="357">
        <v>6.7780800000000001</v>
      </c>
      <c r="M2715" s="357">
        <v>6.7298929999999997</v>
      </c>
      <c r="N2715" s="357">
        <v>0</v>
      </c>
      <c r="O2715" s="356">
        <f t="shared" si="84"/>
        <v>0.71092403748554789</v>
      </c>
      <c r="P2715" s="357">
        <v>0.73771220799222492</v>
      </c>
      <c r="Q2715" s="356" t="s">
        <v>15063</v>
      </c>
    </row>
    <row r="2716" spans="1:18" x14ac:dyDescent="0.25">
      <c r="A2716" s="354">
        <v>2713</v>
      </c>
      <c r="B2716" s="355" t="s">
        <v>5252</v>
      </c>
      <c r="C2716" s="355" t="s">
        <v>2393</v>
      </c>
      <c r="D2716" s="355" t="s">
        <v>2394</v>
      </c>
      <c r="E2716" s="355" t="s">
        <v>1519</v>
      </c>
      <c r="F2716" s="356" t="s">
        <v>10742</v>
      </c>
      <c r="G2716" s="356" t="s">
        <v>10766</v>
      </c>
      <c r="H2716" s="356" t="s">
        <v>10767</v>
      </c>
      <c r="I2716" s="356" t="str">
        <f t="shared" si="85"/>
        <v>NEW JIGANI_66F45-JADE-MURTHY</v>
      </c>
      <c r="J2716" s="356" t="s">
        <v>5701</v>
      </c>
      <c r="K2716" s="356" t="s">
        <v>15063</v>
      </c>
      <c r="L2716" s="357">
        <v>0.14243999999999998</v>
      </c>
      <c r="M2716" s="357">
        <v>0.12823100000000001</v>
      </c>
      <c r="N2716" s="357">
        <v>0</v>
      </c>
      <c r="O2716" s="356">
        <f t="shared" si="84"/>
        <v>9.9754282504914169</v>
      </c>
      <c r="P2716" s="357">
        <v>9.9754282504914258</v>
      </c>
      <c r="Q2716" s="356" t="s">
        <v>15063</v>
      </c>
    </row>
    <row r="2717" spans="1:18" x14ac:dyDescent="0.25">
      <c r="A2717" s="354">
        <v>2714</v>
      </c>
      <c r="B2717" s="355" t="s">
        <v>5252</v>
      </c>
      <c r="C2717" s="355" t="s">
        <v>2393</v>
      </c>
      <c r="D2717" s="355" t="s">
        <v>2394</v>
      </c>
      <c r="E2717" s="355" t="s">
        <v>1519</v>
      </c>
      <c r="F2717" s="356" t="s">
        <v>10742</v>
      </c>
      <c r="G2717" s="356" t="s">
        <v>10768</v>
      </c>
      <c r="H2717" s="356" t="s">
        <v>10769</v>
      </c>
      <c r="I2717" s="356" t="str">
        <f t="shared" si="85"/>
        <v>NEW JIGANI_66F46-ANAND SWEETS</v>
      </c>
      <c r="J2717" s="356" t="s">
        <v>2405</v>
      </c>
      <c r="K2717" s="356" t="s">
        <v>15063</v>
      </c>
      <c r="L2717" s="357">
        <v>3.55416</v>
      </c>
      <c r="M2717" s="357">
        <v>3.4598657300000002</v>
      </c>
      <c r="N2717" s="357">
        <v>0</v>
      </c>
      <c r="O2717" s="356">
        <f t="shared" si="84"/>
        <v>2.6530676728115727</v>
      </c>
      <c r="P2717" s="357">
        <v>8.5269050509605755</v>
      </c>
      <c r="Q2717" s="356" t="s">
        <v>15063</v>
      </c>
    </row>
    <row r="2718" spans="1:18" x14ac:dyDescent="0.25">
      <c r="A2718" s="354">
        <v>2715</v>
      </c>
      <c r="B2718" s="355" t="s">
        <v>5252</v>
      </c>
      <c r="C2718" s="355" t="s">
        <v>2393</v>
      </c>
      <c r="D2718" s="355" t="s">
        <v>2394</v>
      </c>
      <c r="E2718" s="355" t="s">
        <v>1519</v>
      </c>
      <c r="F2718" s="356" t="s">
        <v>10742</v>
      </c>
      <c r="G2718" s="356" t="s">
        <v>10770</v>
      </c>
      <c r="H2718" s="356" t="s">
        <v>10771</v>
      </c>
      <c r="I2718" s="356" t="str">
        <f t="shared" si="85"/>
        <v>NEW JIGANI_66F47-VAKIL-LAYOUT</v>
      </c>
      <c r="J2718" s="356" t="s">
        <v>2405</v>
      </c>
      <c r="K2718" s="356" t="s">
        <v>15063</v>
      </c>
      <c r="L2718" s="357">
        <v>0.52339999999999998</v>
      </c>
      <c r="M2718" s="357">
        <v>0.48542000000000002</v>
      </c>
      <c r="N2718" s="357">
        <v>0</v>
      </c>
      <c r="O2718" s="356">
        <f t="shared" si="84"/>
        <v>7.2564004585403064</v>
      </c>
      <c r="P2718" s="357">
        <v>7.2564004585403019</v>
      </c>
      <c r="Q2718" s="356" t="s">
        <v>15063</v>
      </c>
    </row>
    <row r="2719" spans="1:18" x14ac:dyDescent="0.25">
      <c r="A2719" s="354">
        <v>2716</v>
      </c>
      <c r="B2719" s="355" t="s">
        <v>5252</v>
      </c>
      <c r="C2719" s="355" t="s">
        <v>2393</v>
      </c>
      <c r="D2719" s="355" t="s">
        <v>2394</v>
      </c>
      <c r="E2719" s="355" t="s">
        <v>1519</v>
      </c>
      <c r="F2719" s="356" t="s">
        <v>10742</v>
      </c>
      <c r="G2719" s="356" t="s">
        <v>10772</v>
      </c>
      <c r="H2719" s="356" t="s">
        <v>10773</v>
      </c>
      <c r="I2719" s="356" t="str">
        <f t="shared" si="85"/>
        <v>NEW JIGANI_66F48-LAPP-CABLE</v>
      </c>
      <c r="J2719" s="356" t="s">
        <v>2414</v>
      </c>
      <c r="K2719" s="356" t="s">
        <v>15063</v>
      </c>
      <c r="L2719" s="357">
        <v>0.80180000000000007</v>
      </c>
      <c r="M2719" s="357">
        <v>0.80504999999999993</v>
      </c>
      <c r="N2719" s="357">
        <v>0</v>
      </c>
      <c r="O2719" s="356">
        <f t="shared" si="84"/>
        <v>-0.40533798952355499</v>
      </c>
      <c r="P2719" s="357">
        <v>-0.4053379895235576</v>
      </c>
      <c r="Q2719" s="356" t="s">
        <v>15063</v>
      </c>
    </row>
    <row r="2720" spans="1:18" x14ac:dyDescent="0.25">
      <c r="A2720" s="354">
        <v>2717</v>
      </c>
      <c r="B2720" s="355" t="s">
        <v>5252</v>
      </c>
      <c r="C2720" s="355" t="s">
        <v>2393</v>
      </c>
      <c r="D2720" s="355" t="s">
        <v>2394</v>
      </c>
      <c r="E2720" s="355" t="s">
        <v>1519</v>
      </c>
      <c r="F2720" s="356" t="s">
        <v>10672</v>
      </c>
      <c r="G2720" s="356" t="s">
        <v>10723</v>
      </c>
      <c r="H2720" s="356" t="s">
        <v>10724</v>
      </c>
      <c r="I2720" s="356" t="str">
        <f t="shared" si="85"/>
        <v>JIGANI_66F61-BILL FORGE</v>
      </c>
      <c r="J2720" s="356" t="s">
        <v>2414</v>
      </c>
      <c r="K2720" s="356" t="s">
        <v>15063</v>
      </c>
      <c r="L2720" s="357">
        <v>2.8129999999999997</v>
      </c>
      <c r="M2720" s="357">
        <v>2.790375</v>
      </c>
      <c r="N2720" s="357">
        <v>0</v>
      </c>
      <c r="O2720" s="356">
        <f t="shared" si="84"/>
        <v>0.80430145751865179</v>
      </c>
      <c r="P2720" s="357">
        <v>0.80430145751865245</v>
      </c>
      <c r="Q2720" s="356" t="s">
        <v>15063</v>
      </c>
    </row>
    <row r="2721" spans="1:18" x14ac:dyDescent="0.25">
      <c r="A2721" s="354">
        <v>2718</v>
      </c>
      <c r="B2721" s="355" t="s">
        <v>3732</v>
      </c>
      <c r="C2721" s="355" t="s">
        <v>14503</v>
      </c>
      <c r="D2721" s="355" t="s">
        <v>14515</v>
      </c>
      <c r="E2721" s="355" t="s">
        <v>14584</v>
      </c>
      <c r="F2721" s="356" t="s">
        <v>3733</v>
      </c>
      <c r="G2721" s="356" t="s">
        <v>3734</v>
      </c>
      <c r="H2721" s="356" t="s">
        <v>3735</v>
      </c>
      <c r="I2721" s="356" t="str">
        <f t="shared" si="85"/>
        <v>KUMBALGODU_66F02-KENGERI-TOWN</v>
      </c>
      <c r="J2721" s="356" t="s">
        <v>2405</v>
      </c>
      <c r="K2721" s="356" t="s">
        <v>15063</v>
      </c>
      <c r="L2721" s="357">
        <v>2.5575198390399998</v>
      </c>
      <c r="M2721" s="357">
        <v>2.3435179796902541</v>
      </c>
      <c r="N2721" s="357">
        <v>0</v>
      </c>
      <c r="O2721" s="356">
        <f t="shared" si="84"/>
        <v>8.3675542251149935</v>
      </c>
      <c r="P2721" s="357">
        <v>8.367554225114981</v>
      </c>
      <c r="Q2721" s="356" t="s">
        <v>15063</v>
      </c>
      <c r="R2721" s="358" t="e">
        <f>#REF!-M2721</f>
        <v>#REF!</v>
      </c>
    </row>
    <row r="2722" spans="1:18" x14ac:dyDescent="0.25">
      <c r="A2722" s="354">
        <v>2719</v>
      </c>
      <c r="B2722" s="355" t="s">
        <v>3732</v>
      </c>
      <c r="C2722" s="355" t="s">
        <v>14503</v>
      </c>
      <c r="D2722" s="355" t="s">
        <v>14515</v>
      </c>
      <c r="E2722" s="355" t="s">
        <v>14584</v>
      </c>
      <c r="F2722" s="356" t="s">
        <v>3756</v>
      </c>
      <c r="G2722" s="356" t="s">
        <v>3757</v>
      </c>
      <c r="H2722" s="356" t="s">
        <v>3758</v>
      </c>
      <c r="I2722" s="356" t="str">
        <f t="shared" si="85"/>
        <v>RAJARAJESHWARINAGAR_66F03-BWSSB</v>
      </c>
      <c r="J2722" s="356" t="s">
        <v>3759</v>
      </c>
      <c r="K2722" s="356" t="s">
        <v>15063</v>
      </c>
      <c r="L2722" s="357">
        <v>4.6614914879180001</v>
      </c>
      <c r="M2722" s="357">
        <v>4.3361193820613231</v>
      </c>
      <c r="N2722" s="357">
        <v>0</v>
      </c>
      <c r="O2722" s="356">
        <f t="shared" si="84"/>
        <v>6.9800000000000129</v>
      </c>
      <c r="P2722" s="357">
        <v>6.9799999999999969</v>
      </c>
      <c r="Q2722" s="356" t="s">
        <v>15063</v>
      </c>
    </row>
    <row r="2723" spans="1:18" x14ac:dyDescent="0.25">
      <c r="A2723" s="354">
        <v>2720</v>
      </c>
      <c r="B2723" s="355" t="s">
        <v>3732</v>
      </c>
      <c r="C2723" s="355" t="s">
        <v>14503</v>
      </c>
      <c r="D2723" s="355" t="s">
        <v>14515</v>
      </c>
      <c r="E2723" s="355" t="s">
        <v>14584</v>
      </c>
      <c r="F2723" s="356" t="s">
        <v>3781</v>
      </c>
      <c r="G2723" s="356" t="s">
        <v>3782</v>
      </c>
      <c r="H2723" s="356" t="s">
        <v>14634</v>
      </c>
      <c r="I2723" s="356" t="str">
        <f t="shared" si="85"/>
        <v>KENGERI_SATELLITE_TOWN_66F03-NEW-KHB</v>
      </c>
      <c r="J2723" s="356" t="s">
        <v>2432</v>
      </c>
      <c r="K2723" s="356" t="s">
        <v>15063</v>
      </c>
      <c r="L2723" s="357">
        <v>2.8692069356159995</v>
      </c>
      <c r="M2723" s="357">
        <v>2.202740838994985</v>
      </c>
      <c r="N2723" s="357">
        <v>0.40799999999999947</v>
      </c>
      <c r="O2723" s="356">
        <f t="shared" si="84"/>
        <v>10.501599555923777</v>
      </c>
      <c r="P2723" s="357">
        <v>10.501599555923768</v>
      </c>
      <c r="Q2723" s="356" t="s">
        <v>15063</v>
      </c>
    </row>
    <row r="2724" spans="1:18" x14ac:dyDescent="0.25">
      <c r="A2724" s="354">
        <v>2721</v>
      </c>
      <c r="B2724" s="355" t="s">
        <v>3732</v>
      </c>
      <c r="C2724" s="355" t="s">
        <v>14503</v>
      </c>
      <c r="D2724" s="355" t="s">
        <v>14515</v>
      </c>
      <c r="E2724" s="355" t="s">
        <v>14584</v>
      </c>
      <c r="F2724" s="356" t="s">
        <v>3771</v>
      </c>
      <c r="G2724" s="356" t="s">
        <v>3772</v>
      </c>
      <c r="H2724" s="356" t="s">
        <v>14671</v>
      </c>
      <c r="I2724" s="356" t="str">
        <f t="shared" si="85"/>
        <v>PROVIDENT_66F03-PROVIDENT</v>
      </c>
      <c r="J2724" s="356" t="s">
        <v>2432</v>
      </c>
      <c r="K2724" s="356" t="s">
        <v>15063</v>
      </c>
      <c r="L2724" s="357">
        <v>0</v>
      </c>
      <c r="M2724" s="357">
        <v>0</v>
      </c>
      <c r="N2724" s="357">
        <v>0</v>
      </c>
      <c r="O2724" s="356" t="e">
        <f t="shared" si="84"/>
        <v>#DIV/0!</v>
      </c>
      <c r="P2724" s="357" t="e">
        <v>#DIV/0!</v>
      </c>
      <c r="Q2724" s="356" t="s">
        <v>15063</v>
      </c>
    </row>
    <row r="2725" spans="1:18" x14ac:dyDescent="0.25">
      <c r="A2725" s="354">
        <v>2722</v>
      </c>
      <c r="B2725" s="355" t="s">
        <v>3732</v>
      </c>
      <c r="C2725" s="355" t="s">
        <v>14503</v>
      </c>
      <c r="D2725" s="355" t="s">
        <v>14515</v>
      </c>
      <c r="E2725" s="355" t="s">
        <v>14584</v>
      </c>
      <c r="F2725" s="356" t="s">
        <v>3736</v>
      </c>
      <c r="G2725" s="356" t="s">
        <v>3744</v>
      </c>
      <c r="H2725" s="356" t="s">
        <v>14642</v>
      </c>
      <c r="I2725" s="356" t="str">
        <f t="shared" si="85"/>
        <v>KUMBALOGODU_66F03-WONDER</v>
      </c>
      <c r="J2725" s="356" t="s">
        <v>2405</v>
      </c>
      <c r="K2725" s="356" t="s">
        <v>15063</v>
      </c>
      <c r="L2725" s="357">
        <v>4.4955642798839994</v>
      </c>
      <c r="M2725" s="357">
        <v>4.1286199999999997</v>
      </c>
      <c r="N2725" s="357">
        <v>0.20000000000000018</v>
      </c>
      <c r="O2725" s="356">
        <f t="shared" si="84"/>
        <v>3.8864342146105146</v>
      </c>
      <c r="P2725" s="357">
        <v>5.8010503969209264</v>
      </c>
      <c r="Q2725" s="356" t="s">
        <v>15063</v>
      </c>
    </row>
    <row r="2726" spans="1:18" x14ac:dyDescent="0.25">
      <c r="A2726" s="354">
        <v>2723</v>
      </c>
      <c r="B2726" s="355" t="s">
        <v>3732</v>
      </c>
      <c r="C2726" s="355" t="s">
        <v>14503</v>
      </c>
      <c r="D2726" s="355" t="s">
        <v>14515</v>
      </c>
      <c r="E2726" s="355" t="s">
        <v>14584</v>
      </c>
      <c r="F2726" s="356" t="s">
        <v>3756</v>
      </c>
      <c r="G2726" s="356" t="s">
        <v>3762</v>
      </c>
      <c r="H2726" s="356" t="s">
        <v>3763</v>
      </c>
      <c r="I2726" s="356" t="str">
        <f t="shared" si="85"/>
        <v>RAJARAJESHWARINAGAR_66F04-BDA-TH-STAGE</v>
      </c>
      <c r="J2726" s="356" t="s">
        <v>2405</v>
      </c>
      <c r="K2726" s="356" t="s">
        <v>15063</v>
      </c>
      <c r="L2726" s="357">
        <v>1.4482175601879996</v>
      </c>
      <c r="M2726" s="357">
        <v>1.2970963627933465</v>
      </c>
      <c r="N2726" s="357">
        <v>0</v>
      </c>
      <c r="O2726" s="356">
        <f t="shared" si="84"/>
        <v>10.43497893887127</v>
      </c>
      <c r="P2726" s="357">
        <v>10.434978938871286</v>
      </c>
      <c r="Q2726" s="356" t="s">
        <v>15063</v>
      </c>
    </row>
    <row r="2727" spans="1:18" x14ac:dyDescent="0.25">
      <c r="A2727" s="354">
        <v>2724</v>
      </c>
      <c r="B2727" s="355" t="s">
        <v>3732</v>
      </c>
      <c r="C2727" s="355" t="s">
        <v>14503</v>
      </c>
      <c r="D2727" s="355" t="s">
        <v>14515</v>
      </c>
      <c r="E2727" s="355" t="s">
        <v>14584</v>
      </c>
      <c r="F2727" s="356" t="s">
        <v>3771</v>
      </c>
      <c r="G2727" s="356" t="s">
        <v>3773</v>
      </c>
      <c r="H2727" s="356" t="s">
        <v>14672</v>
      </c>
      <c r="I2727" s="356" t="str">
        <f t="shared" si="85"/>
        <v>PROVIDENT_66F04-PROVIDENT</v>
      </c>
      <c r="J2727" s="356" t="s">
        <v>2432</v>
      </c>
      <c r="K2727" s="356" t="s">
        <v>15063</v>
      </c>
      <c r="L2727" s="357">
        <v>0</v>
      </c>
      <c r="M2727" s="357">
        <v>0</v>
      </c>
      <c r="N2727" s="357">
        <v>0</v>
      </c>
      <c r="O2727" s="356" t="e">
        <f t="shared" si="84"/>
        <v>#DIV/0!</v>
      </c>
      <c r="P2727" s="357" t="e">
        <v>#DIV/0!</v>
      </c>
      <c r="Q2727" s="356" t="s">
        <v>15063</v>
      </c>
    </row>
    <row r="2728" spans="1:18" x14ac:dyDescent="0.25">
      <c r="A2728" s="354">
        <v>2725</v>
      </c>
      <c r="B2728" s="355" t="s">
        <v>3732</v>
      </c>
      <c r="C2728" s="355" t="s">
        <v>14503</v>
      </c>
      <c r="D2728" s="355" t="s">
        <v>14515</v>
      </c>
      <c r="E2728" s="355" t="s">
        <v>14584</v>
      </c>
      <c r="F2728" s="356" t="s">
        <v>3736</v>
      </c>
      <c r="G2728" s="356" t="s">
        <v>3750</v>
      </c>
      <c r="H2728" s="356" t="s">
        <v>3751</v>
      </c>
      <c r="I2728" s="356" t="str">
        <f t="shared" si="85"/>
        <v>KUMBALOGODU_66F04-RAMOHALLI</v>
      </c>
      <c r="J2728" s="356" t="s">
        <v>2405</v>
      </c>
      <c r="K2728" s="356" t="s">
        <v>15063</v>
      </c>
      <c r="L2728" s="357">
        <v>2.736317462577599</v>
      </c>
      <c r="M2728" s="357">
        <v>2.5023655159542155</v>
      </c>
      <c r="N2728" s="357">
        <v>0</v>
      </c>
      <c r="O2728" s="356">
        <f t="shared" si="84"/>
        <v>8.5498831850819599</v>
      </c>
      <c r="P2728" s="357">
        <v>19.036491223854423</v>
      </c>
      <c r="Q2728" s="356" t="s">
        <v>15063</v>
      </c>
    </row>
    <row r="2729" spans="1:18" x14ac:dyDescent="0.25">
      <c r="A2729" s="354">
        <v>2726</v>
      </c>
      <c r="B2729" s="355" t="s">
        <v>3732</v>
      </c>
      <c r="C2729" s="355" t="s">
        <v>14503</v>
      </c>
      <c r="D2729" s="355" t="s">
        <v>14515</v>
      </c>
      <c r="E2729" s="355" t="s">
        <v>14584</v>
      </c>
      <c r="F2729" s="356" t="s">
        <v>3736</v>
      </c>
      <c r="G2729" s="356" t="s">
        <v>3737</v>
      </c>
      <c r="H2729" s="356" t="s">
        <v>3738</v>
      </c>
      <c r="I2729" s="356" t="str">
        <f t="shared" si="85"/>
        <v>KUMBALOGODU_66F05-GONIPURA</v>
      </c>
      <c r="J2729" s="356" t="s">
        <v>2405</v>
      </c>
      <c r="K2729" s="356" t="s">
        <v>15063</v>
      </c>
      <c r="L2729" s="357">
        <v>1.5754412464527996</v>
      </c>
      <c r="M2729" s="357">
        <v>1.3388458766345241</v>
      </c>
      <c r="N2729" s="357">
        <v>0.13759999999999994</v>
      </c>
      <c r="O2729" s="356">
        <f t="shared" si="84"/>
        <v>6.8850000000000176</v>
      </c>
      <c r="P2729" s="357">
        <v>6.8850000000000193</v>
      </c>
      <c r="Q2729" s="356" t="s">
        <v>15063</v>
      </c>
    </row>
    <row r="2730" spans="1:18" x14ac:dyDescent="0.25">
      <c r="A2730" s="354">
        <v>2727</v>
      </c>
      <c r="B2730" s="355" t="s">
        <v>3732</v>
      </c>
      <c r="C2730" s="355" t="s">
        <v>14503</v>
      </c>
      <c r="D2730" s="355" t="s">
        <v>14515</v>
      </c>
      <c r="E2730" s="355" t="s">
        <v>14584</v>
      </c>
      <c r="F2730" s="356" t="s">
        <v>3781</v>
      </c>
      <c r="G2730" s="356" t="s">
        <v>3785</v>
      </c>
      <c r="H2730" s="356" t="s">
        <v>3786</v>
      </c>
      <c r="I2730" s="356" t="str">
        <f t="shared" si="85"/>
        <v>KENGERI_SATELLITE_TOWN_66F05-HUNSEMARADAPALYA</v>
      </c>
      <c r="J2730" s="356" t="s">
        <v>2405</v>
      </c>
      <c r="K2730" s="356" t="s">
        <v>15063</v>
      </c>
      <c r="L2730" s="357">
        <v>3.711179400553601</v>
      </c>
      <c r="M2730" s="357">
        <v>5.4482836460000028</v>
      </c>
      <c r="N2730" s="357">
        <v>0.39720000000000022</v>
      </c>
      <c r="O2730" s="356">
        <f t="shared" si="84"/>
        <v>-64.403063129778843</v>
      </c>
      <c r="P2730" s="357">
        <v>-56.835875664211557</v>
      </c>
      <c r="Q2730" s="356" t="s">
        <v>15063</v>
      </c>
    </row>
    <row r="2731" spans="1:18" x14ac:dyDescent="0.25">
      <c r="A2731" s="354">
        <v>2728</v>
      </c>
      <c r="B2731" s="355" t="s">
        <v>3732</v>
      </c>
      <c r="C2731" s="355" t="s">
        <v>14503</v>
      </c>
      <c r="D2731" s="355" t="s">
        <v>14515</v>
      </c>
      <c r="E2731" s="355" t="s">
        <v>14584</v>
      </c>
      <c r="F2731" s="356" t="s">
        <v>3756</v>
      </c>
      <c r="G2731" s="356" t="s">
        <v>3764</v>
      </c>
      <c r="H2731" s="356" t="s">
        <v>3765</v>
      </c>
      <c r="I2731" s="356" t="str">
        <f t="shared" si="85"/>
        <v>RAJARAJESHWARINAGAR_66F05-KENGERI</v>
      </c>
      <c r="J2731" s="356" t="s">
        <v>2405</v>
      </c>
      <c r="K2731" s="356" t="s">
        <v>15063</v>
      </c>
      <c r="L2731" s="357">
        <v>4.8426781843480002</v>
      </c>
      <c r="M2731" s="357">
        <v>4.1855261065930263</v>
      </c>
      <c r="N2731" s="357">
        <v>0</v>
      </c>
      <c r="O2731" s="356">
        <f t="shared" si="84"/>
        <v>13.570013383894731</v>
      </c>
      <c r="P2731" s="357">
        <v>13.570013383894731</v>
      </c>
      <c r="Q2731" s="356" t="s">
        <v>15063</v>
      </c>
    </row>
    <row r="2732" spans="1:18" x14ac:dyDescent="0.25">
      <c r="A2732" s="354">
        <v>2729</v>
      </c>
      <c r="B2732" s="355" t="s">
        <v>3732</v>
      </c>
      <c r="C2732" s="355" t="s">
        <v>14503</v>
      </c>
      <c r="D2732" s="355" t="s">
        <v>14515</v>
      </c>
      <c r="E2732" s="355" t="s">
        <v>14584</v>
      </c>
      <c r="F2732" s="356" t="s">
        <v>3771</v>
      </c>
      <c r="G2732" s="356" t="s">
        <v>3774</v>
      </c>
      <c r="H2732" s="356" t="s">
        <v>14673</v>
      </c>
      <c r="I2732" s="356" t="str">
        <f t="shared" si="85"/>
        <v>PROVIDENT_66F05-RRHOSPITAL</v>
      </c>
      <c r="J2732" s="356" t="s">
        <v>2553</v>
      </c>
      <c r="K2732" s="356" t="s">
        <v>15063</v>
      </c>
      <c r="L2732" s="357">
        <v>0</v>
      </c>
      <c r="M2732" s="357">
        <v>0</v>
      </c>
      <c r="N2732" s="357">
        <v>0</v>
      </c>
      <c r="O2732" s="356" t="e">
        <f t="shared" si="84"/>
        <v>#DIV/0!</v>
      </c>
      <c r="P2732" s="357" t="e">
        <v>#DIV/0!</v>
      </c>
      <c r="Q2732" s="356" t="s">
        <v>15063</v>
      </c>
    </row>
    <row r="2733" spans="1:18" x14ac:dyDescent="0.25">
      <c r="A2733" s="354">
        <v>2730</v>
      </c>
      <c r="B2733" s="355" t="s">
        <v>3732</v>
      </c>
      <c r="C2733" s="355" t="s">
        <v>14503</v>
      </c>
      <c r="D2733" s="355" t="s">
        <v>14515</v>
      </c>
      <c r="E2733" s="355" t="s">
        <v>14584</v>
      </c>
      <c r="F2733" s="356" t="s">
        <v>3736</v>
      </c>
      <c r="G2733" s="356" t="s">
        <v>3745</v>
      </c>
      <c r="H2733" s="356" t="s">
        <v>3746</v>
      </c>
      <c r="I2733" s="356" t="str">
        <f t="shared" si="85"/>
        <v>KUMBALOGODU_66F06-BYROHALLI</v>
      </c>
      <c r="J2733" s="356" t="s">
        <v>2414</v>
      </c>
      <c r="K2733" s="356" t="s">
        <v>15063</v>
      </c>
      <c r="L2733" s="357">
        <v>3.4330966362120008</v>
      </c>
      <c r="M2733" s="357">
        <v>3.2965705000000001</v>
      </c>
      <c r="N2733" s="357">
        <v>0</v>
      </c>
      <c r="O2733" s="356">
        <f t="shared" si="84"/>
        <v>3.9767635659286449</v>
      </c>
      <c r="P2733" s="357">
        <v>7.2334917601961752</v>
      </c>
      <c r="Q2733" s="356" t="s">
        <v>15063</v>
      </c>
    </row>
    <row r="2734" spans="1:18" x14ac:dyDescent="0.25">
      <c r="A2734" s="354">
        <v>2731</v>
      </c>
      <c r="B2734" s="355" t="s">
        <v>3732</v>
      </c>
      <c r="C2734" s="355" t="s">
        <v>14503</v>
      </c>
      <c r="D2734" s="355" t="s">
        <v>14515</v>
      </c>
      <c r="E2734" s="355" t="s">
        <v>14584</v>
      </c>
      <c r="F2734" s="356" t="s">
        <v>3771</v>
      </c>
      <c r="G2734" s="356" t="s">
        <v>3769</v>
      </c>
      <c r="H2734" s="356" t="s">
        <v>3770</v>
      </c>
      <c r="I2734" s="356" t="str">
        <f t="shared" si="85"/>
        <v>PROVIDENT_66F06-DODDABELE</v>
      </c>
      <c r="J2734" s="356" t="s">
        <v>2432</v>
      </c>
      <c r="K2734" s="356" t="s">
        <v>15063</v>
      </c>
      <c r="L2734" s="357">
        <v>0</v>
      </c>
      <c r="M2734" s="357">
        <v>0</v>
      </c>
      <c r="N2734" s="357">
        <v>0</v>
      </c>
      <c r="O2734" s="356" t="e">
        <f t="shared" si="84"/>
        <v>#DIV/0!</v>
      </c>
      <c r="P2734" s="357" t="e">
        <v>#DIV/0!</v>
      </c>
      <c r="Q2734" s="356" t="s">
        <v>15063</v>
      </c>
    </row>
    <row r="2735" spans="1:18" x14ac:dyDescent="0.25">
      <c r="A2735" s="354">
        <v>2732</v>
      </c>
      <c r="B2735" s="355" t="s">
        <v>3732</v>
      </c>
      <c r="C2735" s="355" t="s">
        <v>14503</v>
      </c>
      <c r="D2735" s="355" t="s">
        <v>14515</v>
      </c>
      <c r="E2735" s="355" t="s">
        <v>14584</v>
      </c>
      <c r="F2735" s="356" t="s">
        <v>3736</v>
      </c>
      <c r="G2735" s="356" t="s">
        <v>3741</v>
      </c>
      <c r="H2735" s="356" t="s">
        <v>14643</v>
      </c>
      <c r="I2735" s="356" t="str">
        <f t="shared" si="85"/>
        <v>KUMBALOGODU_66F07-FDEVIKIRAN</v>
      </c>
      <c r="J2735" s="356" t="s">
        <v>2414</v>
      </c>
      <c r="K2735" s="356" t="s">
        <v>15063</v>
      </c>
      <c r="L2735" s="357">
        <v>2.4488541026027999</v>
      </c>
      <c r="M2735" s="357">
        <v>2.3072216912085217</v>
      </c>
      <c r="N2735" s="357">
        <v>4.9999999999999822E-2</v>
      </c>
      <c r="O2735" s="356">
        <f t="shared" si="84"/>
        <v>3.8198409521802734</v>
      </c>
      <c r="P2735" s="357">
        <v>8.5255798068797901</v>
      </c>
      <c r="Q2735" s="356" t="s">
        <v>15063</v>
      </c>
    </row>
    <row r="2736" spans="1:18" x14ac:dyDescent="0.25">
      <c r="A2736" s="354">
        <v>2733</v>
      </c>
      <c r="B2736" s="355" t="s">
        <v>3732</v>
      </c>
      <c r="C2736" s="355" t="s">
        <v>14503</v>
      </c>
      <c r="D2736" s="355" t="s">
        <v>14515</v>
      </c>
      <c r="E2736" s="355" t="s">
        <v>14584</v>
      </c>
      <c r="F2736" s="356" t="s">
        <v>3801</v>
      </c>
      <c r="G2736" s="356" t="s">
        <v>3787</v>
      </c>
      <c r="H2736" s="356" t="s">
        <v>14710</v>
      </c>
      <c r="I2736" s="356" t="str">
        <f t="shared" si="85"/>
        <v>SIRMV_LAYOUT_66F07-IDLE5</v>
      </c>
      <c r="J2736" s="356"/>
      <c r="K2736" s="356" t="s">
        <v>15063</v>
      </c>
      <c r="L2736" s="357">
        <v>1.4613488647799995</v>
      </c>
      <c r="M2736" s="357">
        <v>1.3338841133326067</v>
      </c>
      <c r="N2736" s="357">
        <v>2.275000000000027E-2</v>
      </c>
      <c r="O2736" s="356">
        <f t="shared" si="84"/>
        <v>7.2789402251757114</v>
      </c>
      <c r="P2736" s="357">
        <v>7.2789402251757229</v>
      </c>
      <c r="Q2736" s="356" t="s">
        <v>15063</v>
      </c>
    </row>
    <row r="2737" spans="1:17" x14ac:dyDescent="0.25">
      <c r="A2737" s="354">
        <v>2734</v>
      </c>
      <c r="B2737" s="355" t="s">
        <v>3732</v>
      </c>
      <c r="C2737" s="355" t="s">
        <v>14503</v>
      </c>
      <c r="D2737" s="355" t="s">
        <v>14515</v>
      </c>
      <c r="E2737" s="355" t="s">
        <v>14584</v>
      </c>
      <c r="F2737" s="356" t="s">
        <v>3771</v>
      </c>
      <c r="G2737" s="356" t="s">
        <v>3775</v>
      </c>
      <c r="H2737" s="356" t="s">
        <v>14674</v>
      </c>
      <c r="I2737" s="356" t="str">
        <f t="shared" si="85"/>
        <v>PROVIDENT_66F07-PROVIDENT</v>
      </c>
      <c r="J2737" s="356" t="s">
        <v>2432</v>
      </c>
      <c r="K2737" s="356" t="s">
        <v>15063</v>
      </c>
      <c r="L2737" s="357">
        <v>0</v>
      </c>
      <c r="M2737" s="357">
        <v>0</v>
      </c>
      <c r="N2737" s="357">
        <v>0</v>
      </c>
      <c r="O2737" s="356" t="e">
        <f t="shared" si="84"/>
        <v>#DIV/0!</v>
      </c>
      <c r="P2737" s="357" t="e">
        <v>#DIV/0!</v>
      </c>
      <c r="Q2737" s="356" t="s">
        <v>15063</v>
      </c>
    </row>
    <row r="2738" spans="1:17" x14ac:dyDescent="0.25">
      <c r="A2738" s="354">
        <v>2735</v>
      </c>
      <c r="B2738" s="355" t="s">
        <v>3732</v>
      </c>
      <c r="C2738" s="355" t="s">
        <v>14503</v>
      </c>
      <c r="D2738" s="355" t="s">
        <v>14515</v>
      </c>
      <c r="E2738" s="355" t="s">
        <v>14584</v>
      </c>
      <c r="F2738" s="356" t="s">
        <v>3736</v>
      </c>
      <c r="G2738" s="356" t="s">
        <v>3754</v>
      </c>
      <c r="H2738" s="356" t="s">
        <v>3755</v>
      </c>
      <c r="I2738" s="356" t="str">
        <f t="shared" si="85"/>
        <v>KUMBALOGODU_66F08-DECCAN-HERALD</v>
      </c>
      <c r="J2738" s="356" t="s">
        <v>2414</v>
      </c>
      <c r="K2738" s="356" t="s">
        <v>15063</v>
      </c>
      <c r="L2738" s="357">
        <v>0.5222326388291999</v>
      </c>
      <c r="M2738" s="357">
        <v>0.47465724543185983</v>
      </c>
      <c r="N2738" s="357">
        <v>0</v>
      </c>
      <c r="O2738" s="356">
        <f t="shared" si="84"/>
        <v>9.1099999999999923</v>
      </c>
      <c r="P2738" s="357">
        <v>18.140748290418529</v>
      </c>
      <c r="Q2738" s="356" t="s">
        <v>15063</v>
      </c>
    </row>
    <row r="2739" spans="1:17" x14ac:dyDescent="0.25">
      <c r="A2739" s="354">
        <v>2736</v>
      </c>
      <c r="B2739" s="355" t="s">
        <v>3732</v>
      </c>
      <c r="C2739" s="355" t="s">
        <v>14503</v>
      </c>
      <c r="D2739" s="355" t="s">
        <v>14515</v>
      </c>
      <c r="E2739" s="355" t="s">
        <v>14584</v>
      </c>
      <c r="F2739" s="356" t="s">
        <v>3736</v>
      </c>
      <c r="G2739" s="356" t="s">
        <v>3747</v>
      </c>
      <c r="H2739" s="356" t="s">
        <v>3748</v>
      </c>
      <c r="I2739" s="356" t="str">
        <f t="shared" si="85"/>
        <v>KUMBALOGODU_66F09-BGS-INTERNATIONAL</v>
      </c>
      <c r="J2739" s="356" t="s">
        <v>2405</v>
      </c>
      <c r="K2739" s="356" t="s">
        <v>15063</v>
      </c>
      <c r="L2739" s="357">
        <v>2.1493467109796001</v>
      </c>
      <c r="M2739" s="357">
        <v>1.9741463299999999</v>
      </c>
      <c r="N2739" s="357">
        <v>3.1200000000000117E-2</v>
      </c>
      <c r="O2739" s="356">
        <f t="shared" si="84"/>
        <v>6.79841392634237</v>
      </c>
      <c r="P2739" s="357">
        <v>6.7984139263423842</v>
      </c>
      <c r="Q2739" s="356" t="s">
        <v>15063</v>
      </c>
    </row>
    <row r="2740" spans="1:17" x14ac:dyDescent="0.25">
      <c r="A2740" s="354">
        <v>2737</v>
      </c>
      <c r="B2740" s="355" t="s">
        <v>3732</v>
      </c>
      <c r="C2740" s="355" t="s">
        <v>14503</v>
      </c>
      <c r="D2740" s="355" t="s">
        <v>14515</v>
      </c>
      <c r="E2740" s="355" t="s">
        <v>14584</v>
      </c>
      <c r="F2740" s="356" t="s">
        <v>3756</v>
      </c>
      <c r="G2740" s="356" t="s">
        <v>3760</v>
      </c>
      <c r="H2740" s="356" t="s">
        <v>3761</v>
      </c>
      <c r="I2740" s="356" t="str">
        <f t="shared" si="85"/>
        <v>RAJARAJESHWARINAGAR_66F09-PATTANA-GERE</v>
      </c>
      <c r="J2740" s="356" t="s">
        <v>2405</v>
      </c>
      <c r="K2740" s="356" t="s">
        <v>15063</v>
      </c>
      <c r="L2740" s="357">
        <v>3.6929330912180003</v>
      </c>
      <c r="M2740" s="357">
        <v>3.3992081486307493</v>
      </c>
      <c r="N2740" s="357">
        <v>0</v>
      </c>
      <c r="O2740" s="356">
        <f t="shared" si="84"/>
        <v>7.953703339108559</v>
      </c>
      <c r="P2740" s="357">
        <v>9.3167732321412409</v>
      </c>
      <c r="Q2740" s="356" t="s">
        <v>15063</v>
      </c>
    </row>
    <row r="2741" spans="1:17" x14ac:dyDescent="0.25">
      <c r="A2741" s="354">
        <v>2738</v>
      </c>
      <c r="B2741" s="355" t="s">
        <v>3732</v>
      </c>
      <c r="C2741" s="355" t="s">
        <v>14894</v>
      </c>
      <c r="D2741" s="355" t="s">
        <v>14895</v>
      </c>
      <c r="E2741" s="355" t="s">
        <v>14584</v>
      </c>
      <c r="F2741" s="356" t="s">
        <v>3801</v>
      </c>
      <c r="G2741" s="356" t="s">
        <v>3809</v>
      </c>
      <c r="H2741" s="356" t="s">
        <v>3810</v>
      </c>
      <c r="I2741" s="356" t="str">
        <f t="shared" si="85"/>
        <v>SIRMV_LAYOUT_66F09-RHCS-LAYOUT</v>
      </c>
      <c r="J2741" s="356" t="s">
        <v>2405</v>
      </c>
      <c r="K2741" s="356" t="s">
        <v>15063</v>
      </c>
      <c r="L2741" s="357">
        <v>7.4622880800000004</v>
      </c>
      <c r="M2741" s="357">
        <v>1.1830099999999999</v>
      </c>
      <c r="N2741" s="357">
        <v>5.8289999999999962</v>
      </c>
      <c r="O2741" s="356">
        <f t="shared" si="84"/>
        <v>27.568809539098773</v>
      </c>
      <c r="P2741" s="357">
        <v>29.69377908734192</v>
      </c>
      <c r="Q2741" s="356" t="s">
        <v>15063</v>
      </c>
    </row>
    <row r="2742" spans="1:17" x14ac:dyDescent="0.25">
      <c r="A2742" s="354">
        <v>2739</v>
      </c>
      <c r="B2742" s="355" t="s">
        <v>3732</v>
      </c>
      <c r="C2742" s="355" t="s">
        <v>14503</v>
      </c>
      <c r="D2742" s="355" t="s">
        <v>14515</v>
      </c>
      <c r="E2742" s="355" t="s">
        <v>14584</v>
      </c>
      <c r="F2742" s="356" t="s">
        <v>3756</v>
      </c>
      <c r="G2742" s="356" t="s">
        <v>3766</v>
      </c>
      <c r="H2742" s="356" t="s">
        <v>3767</v>
      </c>
      <c r="I2742" s="356" t="str">
        <f t="shared" si="85"/>
        <v>RAJARAJESHWARINAGAR_66F10-GLOBAL-VILLAGE</v>
      </c>
      <c r="J2742" s="356" t="s">
        <v>2414</v>
      </c>
      <c r="K2742" s="356" t="s">
        <v>15063</v>
      </c>
      <c r="L2742" s="357">
        <v>3.6667610605939989</v>
      </c>
      <c r="M2742" s="357">
        <v>2.4697421047999999</v>
      </c>
      <c r="N2742" s="357">
        <v>1.0792320000000002</v>
      </c>
      <c r="O2742" s="356">
        <f t="shared" si="84"/>
        <v>4.5521017556015142</v>
      </c>
      <c r="P2742" s="357">
        <v>4.5521017556015124</v>
      </c>
      <c r="Q2742" s="356" t="s">
        <v>15063</v>
      </c>
    </row>
    <row r="2743" spans="1:17" x14ac:dyDescent="0.25">
      <c r="A2743" s="354">
        <v>2740</v>
      </c>
      <c r="B2743" s="355" t="s">
        <v>3732</v>
      </c>
      <c r="C2743" s="355" t="s">
        <v>14503</v>
      </c>
      <c r="D2743" s="355" t="s">
        <v>14515</v>
      </c>
      <c r="E2743" s="355" t="s">
        <v>14584</v>
      </c>
      <c r="F2743" s="356" t="s">
        <v>3736</v>
      </c>
      <c r="G2743" s="356" t="s">
        <v>3739</v>
      </c>
      <c r="H2743" s="356" t="s">
        <v>3740</v>
      </c>
      <c r="I2743" s="356" t="str">
        <f t="shared" si="85"/>
        <v>KUMBALOGODU_66F10-KAMBIPURA-/-KENGERI</v>
      </c>
      <c r="J2743" s="356" t="s">
        <v>2405</v>
      </c>
      <c r="K2743" s="356" t="s">
        <v>15063</v>
      </c>
      <c r="L2743" s="357">
        <v>5.3644974542040007</v>
      </c>
      <c r="M2743" s="357">
        <v>4.9781857867362413</v>
      </c>
      <c r="N2743" s="357">
        <v>0</v>
      </c>
      <c r="O2743" s="356">
        <f t="shared" si="84"/>
        <v>7.2012648112083282</v>
      </c>
      <c r="P2743" s="357">
        <v>7.20126481120833</v>
      </c>
      <c r="Q2743" s="356" t="s">
        <v>15063</v>
      </c>
    </row>
    <row r="2744" spans="1:17" x14ac:dyDescent="0.25">
      <c r="A2744" s="354">
        <v>2741</v>
      </c>
      <c r="B2744" s="355" t="s">
        <v>3732</v>
      </c>
      <c r="C2744" s="355" t="s">
        <v>14503</v>
      </c>
      <c r="D2744" s="355" t="s">
        <v>14515</v>
      </c>
      <c r="E2744" s="355" t="s">
        <v>14584</v>
      </c>
      <c r="F2744" s="356" t="s">
        <v>3781</v>
      </c>
      <c r="G2744" s="356" t="s">
        <v>3783</v>
      </c>
      <c r="H2744" s="356" t="s">
        <v>3784</v>
      </c>
      <c r="I2744" s="356" t="str">
        <f t="shared" si="85"/>
        <v>KENGERI_SATELLITE_TOWN_66F10-KOMMAGATTA</v>
      </c>
      <c r="J2744" s="356" t="s">
        <v>2405</v>
      </c>
      <c r="K2744" s="356" t="s">
        <v>15063</v>
      </c>
      <c r="L2744" s="357">
        <v>0.6982471752839996</v>
      </c>
      <c r="M2744" s="357">
        <v>0.67471004284112479</v>
      </c>
      <c r="N2744" s="357">
        <v>0</v>
      </c>
      <c r="O2744" s="356">
        <f t="shared" si="84"/>
        <v>3.3708883152017761</v>
      </c>
      <c r="P2744" s="357">
        <v>3.3708883152017699</v>
      </c>
      <c r="Q2744" s="356" t="s">
        <v>15063</v>
      </c>
    </row>
    <row r="2745" spans="1:17" x14ac:dyDescent="0.25">
      <c r="A2745" s="354">
        <v>2742</v>
      </c>
      <c r="B2745" s="355" t="s">
        <v>3732</v>
      </c>
      <c r="C2745" s="355" t="s">
        <v>14503</v>
      </c>
      <c r="D2745" s="355" t="s">
        <v>14515</v>
      </c>
      <c r="E2745" s="355" t="s">
        <v>14584</v>
      </c>
      <c r="F2745" s="356" t="s">
        <v>3756</v>
      </c>
      <c r="G2745" s="356" t="s">
        <v>14676</v>
      </c>
      <c r="H2745" s="356" t="s">
        <v>3768</v>
      </c>
      <c r="I2745" s="356" t="str">
        <f t="shared" si="85"/>
        <v>RAJARAJESHWARINAGAR_66F11-GANAKALLU</v>
      </c>
      <c r="J2745" s="356" t="s">
        <v>2432</v>
      </c>
      <c r="K2745" s="356" t="s">
        <v>15063</v>
      </c>
      <c r="L2745" s="357">
        <v>2.4040346569460014</v>
      </c>
      <c r="M2745" s="357">
        <v>2.3952575270000001</v>
      </c>
      <c r="N2745" s="357">
        <v>0</v>
      </c>
      <c r="O2745" s="356">
        <f t="shared" si="84"/>
        <v>0.36509997560315854</v>
      </c>
      <c r="P2745" s="357">
        <v>3.689700041851407</v>
      </c>
      <c r="Q2745" s="356" t="s">
        <v>15063</v>
      </c>
    </row>
    <row r="2746" spans="1:17" x14ac:dyDescent="0.25">
      <c r="A2746" s="354">
        <v>2743</v>
      </c>
      <c r="B2746" s="355" t="s">
        <v>3732</v>
      </c>
      <c r="C2746" s="355" t="s">
        <v>14503</v>
      </c>
      <c r="D2746" s="355" t="s">
        <v>14515</v>
      </c>
      <c r="E2746" s="355" t="s">
        <v>14584</v>
      </c>
      <c r="F2746" s="356" t="s">
        <v>3776</v>
      </c>
      <c r="G2746" s="356" t="s">
        <v>3777</v>
      </c>
      <c r="H2746" s="356" t="s">
        <v>14585</v>
      </c>
      <c r="I2746" s="356" t="str">
        <f t="shared" si="85"/>
        <v>HEJJALA_66F11-KHBHAMPAPURA1</v>
      </c>
      <c r="J2746" s="356" t="s">
        <v>2432</v>
      </c>
      <c r="K2746" s="356" t="s">
        <v>15063</v>
      </c>
      <c r="L2746" s="357">
        <v>0</v>
      </c>
      <c r="M2746" s="357">
        <v>1.9009000000000002E-2</v>
      </c>
      <c r="N2746" s="357">
        <v>0</v>
      </c>
      <c r="O2746" s="356" t="e">
        <f t="shared" si="84"/>
        <v>#DIV/0!</v>
      </c>
      <c r="P2746" s="357" t="e">
        <v>#DIV/0!</v>
      </c>
      <c r="Q2746" s="356" t="s">
        <v>15063</v>
      </c>
    </row>
    <row r="2747" spans="1:17" x14ac:dyDescent="0.25">
      <c r="A2747" s="354">
        <v>2744</v>
      </c>
      <c r="B2747" s="355" t="s">
        <v>3732</v>
      </c>
      <c r="C2747" s="355" t="s">
        <v>14503</v>
      </c>
      <c r="D2747" s="355" t="s">
        <v>14515</v>
      </c>
      <c r="E2747" s="355" t="s">
        <v>14584</v>
      </c>
      <c r="F2747" s="356" t="s">
        <v>3736</v>
      </c>
      <c r="G2747" s="356" t="s">
        <v>3742</v>
      </c>
      <c r="H2747" s="356" t="s">
        <v>3743</v>
      </c>
      <c r="I2747" s="356" t="str">
        <f t="shared" si="85"/>
        <v>KUMBALOGODU_66F11-KIADB-ST-PHASE</v>
      </c>
      <c r="J2747" s="356" t="s">
        <v>2414</v>
      </c>
      <c r="K2747" s="356" t="s">
        <v>15063</v>
      </c>
      <c r="L2747" s="357">
        <v>4.0441877809599998</v>
      </c>
      <c r="M2747" s="357">
        <v>3.9507670432198241</v>
      </c>
      <c r="N2747" s="357">
        <v>0</v>
      </c>
      <c r="O2747" s="356">
        <f t="shared" si="84"/>
        <v>2.3099999999999921</v>
      </c>
      <c r="P2747" s="357">
        <v>2.3099999999999787</v>
      </c>
      <c r="Q2747" s="356" t="s">
        <v>15063</v>
      </c>
    </row>
    <row r="2748" spans="1:17" x14ac:dyDescent="0.25">
      <c r="A2748" s="354">
        <v>2745</v>
      </c>
      <c r="B2748" s="355" t="s">
        <v>3732</v>
      </c>
      <c r="C2748" s="355" t="s">
        <v>14503</v>
      </c>
      <c r="D2748" s="355" t="s">
        <v>14515</v>
      </c>
      <c r="E2748" s="355" t="s">
        <v>14584</v>
      </c>
      <c r="F2748" s="356" t="s">
        <v>3776</v>
      </c>
      <c r="G2748" s="356" t="s">
        <v>3778</v>
      </c>
      <c r="H2748" s="356" t="s">
        <v>14586</v>
      </c>
      <c r="I2748" s="356" t="str">
        <f t="shared" si="85"/>
        <v>HEJJALA_66F12-KHBHAMPAPURA2</v>
      </c>
      <c r="J2748" s="356" t="s">
        <v>2432</v>
      </c>
      <c r="K2748" s="356" t="s">
        <v>15063</v>
      </c>
      <c r="L2748" s="357">
        <v>0</v>
      </c>
      <c r="M2748" s="357">
        <v>4.7470000000000004E-3</v>
      </c>
      <c r="N2748" s="357">
        <v>0</v>
      </c>
      <c r="O2748" s="356" t="e">
        <f t="shared" si="84"/>
        <v>#DIV/0!</v>
      </c>
      <c r="P2748" s="357" t="e">
        <v>#DIV/0!</v>
      </c>
      <c r="Q2748" s="356" t="s">
        <v>15063</v>
      </c>
    </row>
    <row r="2749" spans="1:17" x14ac:dyDescent="0.25">
      <c r="A2749" s="354">
        <v>2746</v>
      </c>
      <c r="B2749" s="355" t="s">
        <v>3732</v>
      </c>
      <c r="C2749" s="355" t="s">
        <v>14503</v>
      </c>
      <c r="D2749" s="355" t="s">
        <v>14515</v>
      </c>
      <c r="E2749" s="355" t="s">
        <v>14584</v>
      </c>
      <c r="F2749" s="356" t="s">
        <v>3736</v>
      </c>
      <c r="G2749" s="356" t="s">
        <v>3749</v>
      </c>
      <c r="H2749" s="356" t="s">
        <v>14644</v>
      </c>
      <c r="I2749" s="356" t="str">
        <f t="shared" si="85"/>
        <v>KUMBALOGODU_66F12-KIADB-ND-PHASE</v>
      </c>
      <c r="J2749" s="356" t="s">
        <v>2414</v>
      </c>
      <c r="K2749" s="356" t="s">
        <v>15063</v>
      </c>
      <c r="L2749" s="357">
        <v>3.9384464714003999</v>
      </c>
      <c r="M2749" s="357">
        <v>6.625184624000001</v>
      </c>
      <c r="N2749" s="357">
        <v>0</v>
      </c>
      <c r="O2749" s="356">
        <f t="shared" si="84"/>
        <v>-68.218221882910939</v>
      </c>
      <c r="P2749" s="357">
        <v>-65.299874279613206</v>
      </c>
      <c r="Q2749" s="356" t="s">
        <v>15063</v>
      </c>
    </row>
    <row r="2750" spans="1:17" x14ac:dyDescent="0.25">
      <c r="A2750" s="354">
        <v>2747</v>
      </c>
      <c r="B2750" s="355" t="s">
        <v>3732</v>
      </c>
      <c r="C2750" s="355" t="s">
        <v>14503</v>
      </c>
      <c r="D2750" s="355" t="s">
        <v>14515</v>
      </c>
      <c r="E2750" s="355" t="s">
        <v>14584</v>
      </c>
      <c r="F2750" s="356" t="s">
        <v>3779</v>
      </c>
      <c r="G2750" s="356" t="s">
        <v>14745</v>
      </c>
      <c r="H2750" s="356" t="s">
        <v>3780</v>
      </c>
      <c r="I2750" s="356" t="str">
        <f t="shared" si="85"/>
        <v>VRISHABAVATHY_66F12-RV-COLLAGE</v>
      </c>
      <c r="J2750" s="356" t="s">
        <v>2405</v>
      </c>
      <c r="K2750" s="356" t="s">
        <v>15063</v>
      </c>
      <c r="L2750" s="357">
        <v>1.1273282218159983</v>
      </c>
      <c r="M2750" s="357">
        <v>1.0661750267569738</v>
      </c>
      <c r="N2750" s="357">
        <v>0</v>
      </c>
      <c r="O2750" s="356">
        <f t="shared" si="84"/>
        <v>5.4246131584032922</v>
      </c>
      <c r="P2750" s="357">
        <v>5.4246131584032797</v>
      </c>
      <c r="Q2750" s="356" t="s">
        <v>15063</v>
      </c>
    </row>
    <row r="2751" spans="1:17" x14ac:dyDescent="0.25">
      <c r="A2751" s="354">
        <v>2748</v>
      </c>
      <c r="B2751" s="355" t="s">
        <v>3732</v>
      </c>
      <c r="C2751" s="355" t="s">
        <v>14503</v>
      </c>
      <c r="D2751" s="355" t="s">
        <v>14515</v>
      </c>
      <c r="E2751" s="355" t="s">
        <v>14584</v>
      </c>
      <c r="F2751" s="356" t="s">
        <v>3736</v>
      </c>
      <c r="G2751" s="356" t="s">
        <v>3752</v>
      </c>
      <c r="H2751" s="356" t="s">
        <v>3753</v>
      </c>
      <c r="I2751" s="356" t="str">
        <f t="shared" si="85"/>
        <v>KUMBALOGODU_66F13-GERUPALYA</v>
      </c>
      <c r="J2751" s="356" t="s">
        <v>2414</v>
      </c>
      <c r="K2751" s="356" t="s">
        <v>15063</v>
      </c>
      <c r="L2751" s="357">
        <v>5.0125037394400005</v>
      </c>
      <c r="M2751" s="357">
        <v>4.6634447000000003</v>
      </c>
      <c r="N2751" s="357">
        <v>0.14499999999999957</v>
      </c>
      <c r="O2751" s="356">
        <f t="shared" si="84"/>
        <v>4.1922728848992579</v>
      </c>
      <c r="P2751" s="357">
        <v>11.04287758768594</v>
      </c>
      <c r="Q2751" s="356" t="s">
        <v>15063</v>
      </c>
    </row>
    <row r="2752" spans="1:17" x14ac:dyDescent="0.25">
      <c r="A2752" s="354">
        <v>2749</v>
      </c>
      <c r="B2752" s="355" t="s">
        <v>3732</v>
      </c>
      <c r="C2752" s="355" t="s">
        <v>14503</v>
      </c>
      <c r="D2752" s="355" t="s">
        <v>14515</v>
      </c>
      <c r="E2752" s="355" t="s">
        <v>14584</v>
      </c>
      <c r="F2752" s="356" t="s">
        <v>3779</v>
      </c>
      <c r="G2752" s="356" t="s">
        <v>14747</v>
      </c>
      <c r="H2752" s="356" t="s">
        <v>14748</v>
      </c>
      <c r="I2752" s="356" t="str">
        <f t="shared" si="85"/>
        <v>VRISHABAVATHY_66F14-BDA-1 KAILASA</v>
      </c>
      <c r="J2752" s="356" t="s">
        <v>2432</v>
      </c>
      <c r="K2752" s="356" t="s">
        <v>15063</v>
      </c>
      <c r="L2752" s="357">
        <v>0.87853959051599984</v>
      </c>
      <c r="M2752" s="357">
        <v>0.86849182000000003</v>
      </c>
      <c r="N2752" s="357">
        <v>0</v>
      </c>
      <c r="O2752" s="356">
        <f t="shared" si="84"/>
        <v>1.1436901221603879</v>
      </c>
      <c r="P2752" s="357">
        <v>1.1436901221603901</v>
      </c>
      <c r="Q2752" s="356" t="s">
        <v>15063</v>
      </c>
    </row>
    <row r="2753" spans="1:18" x14ac:dyDescent="0.25">
      <c r="A2753" s="354">
        <v>2750</v>
      </c>
      <c r="B2753" s="355" t="s">
        <v>3732</v>
      </c>
      <c r="C2753" s="355" t="s">
        <v>14503</v>
      </c>
      <c r="D2753" s="355" t="s">
        <v>14515</v>
      </c>
      <c r="E2753" s="355" t="s">
        <v>14584</v>
      </c>
      <c r="F2753" s="356" t="s">
        <v>3779</v>
      </c>
      <c r="G2753" s="356" t="s">
        <v>4062</v>
      </c>
      <c r="H2753" s="356" t="s">
        <v>14749</v>
      </c>
      <c r="I2753" s="356" t="str">
        <f t="shared" si="85"/>
        <v>VRISHABAVATHY_66F15-BDA-2 GANGA</v>
      </c>
      <c r="J2753" s="356" t="s">
        <v>2405</v>
      </c>
      <c r="K2753" s="356" t="s">
        <v>15063</v>
      </c>
      <c r="L2753" s="357">
        <v>5.6778385975839978</v>
      </c>
      <c r="M2753" s="357">
        <v>5.1759176655575754</v>
      </c>
      <c r="N2753" s="357">
        <v>0</v>
      </c>
      <c r="O2753" s="356">
        <f t="shared" si="84"/>
        <v>8.8399999999999466</v>
      </c>
      <c r="P2753" s="357">
        <v>8.8399999999999483</v>
      </c>
      <c r="Q2753" s="356" t="s">
        <v>15063</v>
      </c>
    </row>
    <row r="2754" spans="1:18" x14ac:dyDescent="0.25">
      <c r="A2754" s="354">
        <v>2751</v>
      </c>
      <c r="B2754" s="355" t="s">
        <v>3732</v>
      </c>
      <c r="C2754" s="355" t="s">
        <v>14503</v>
      </c>
      <c r="D2754" s="355" t="s">
        <v>14515</v>
      </c>
      <c r="E2754" s="355" t="s">
        <v>14534</v>
      </c>
      <c r="F2754" s="356" t="s">
        <v>3965</v>
      </c>
      <c r="G2754" s="356" t="s">
        <v>3788</v>
      </c>
      <c r="H2754" s="356" t="s">
        <v>14543</v>
      </c>
      <c r="I2754" s="356" t="str">
        <f t="shared" si="85"/>
        <v>BYADRAHALLI_66F02-UAPAKER</v>
      </c>
      <c r="J2754" s="356" t="s">
        <v>2432</v>
      </c>
      <c r="K2754" s="356" t="s">
        <v>15063</v>
      </c>
      <c r="L2754" s="357">
        <v>4.7265624938454049</v>
      </c>
      <c r="M2754" s="357">
        <v>3.127939600052779</v>
      </c>
      <c r="N2754" s="357">
        <v>1.3233662813185587</v>
      </c>
      <c r="O2754" s="356">
        <f t="shared" si="84"/>
        <v>8.0881793256842904</v>
      </c>
      <c r="P2754" s="357">
        <v>8.0881793256842869</v>
      </c>
      <c r="Q2754" s="356" t="s">
        <v>15063</v>
      </c>
    </row>
    <row r="2755" spans="1:18" x14ac:dyDescent="0.25">
      <c r="A2755" s="354">
        <v>2752</v>
      </c>
      <c r="B2755" s="355" t="s">
        <v>3732</v>
      </c>
      <c r="C2755" s="355" t="s">
        <v>14503</v>
      </c>
      <c r="D2755" s="355" t="s">
        <v>14515</v>
      </c>
      <c r="E2755" s="355" t="s">
        <v>14534</v>
      </c>
      <c r="F2755" s="356" t="s">
        <v>3965</v>
      </c>
      <c r="G2755" s="356" t="s">
        <v>3789</v>
      </c>
      <c r="H2755" s="356" t="s">
        <v>14544</v>
      </c>
      <c r="I2755" s="356" t="str">
        <f t="shared" si="85"/>
        <v>BYADRAHALLI_66F03-UALLALA</v>
      </c>
      <c r="J2755" s="356" t="s">
        <v>2405</v>
      </c>
      <c r="K2755" s="356" t="s">
        <v>15063</v>
      </c>
      <c r="L2755" s="357">
        <v>3.2238646960342248</v>
      </c>
      <c r="M2755" s="357">
        <v>5.3942674999999998</v>
      </c>
      <c r="N2755" s="357">
        <v>0</v>
      </c>
      <c r="O2755" s="356">
        <f t="shared" si="84"/>
        <v>-67.323011621289638</v>
      </c>
      <c r="P2755" s="357">
        <v>-57.345480261185088</v>
      </c>
      <c r="Q2755" s="356" t="s">
        <v>15063</v>
      </c>
    </row>
    <row r="2756" spans="1:18" x14ac:dyDescent="0.25">
      <c r="A2756" s="354">
        <v>2753</v>
      </c>
      <c r="B2756" s="355" t="s">
        <v>3732</v>
      </c>
      <c r="C2756" s="355" t="s">
        <v>14503</v>
      </c>
      <c r="D2756" s="355" t="s">
        <v>14515</v>
      </c>
      <c r="E2756" s="355" t="s">
        <v>14534</v>
      </c>
      <c r="F2756" s="356" t="s">
        <v>3965</v>
      </c>
      <c r="G2756" s="356" t="s">
        <v>3790</v>
      </c>
      <c r="H2756" s="356" t="s">
        <v>14545</v>
      </c>
      <c r="I2756" s="356" t="str">
        <f t="shared" si="85"/>
        <v>BYADRAHALLI_66F04-D-GROUP-LAYOUT</v>
      </c>
      <c r="J2756" s="356" t="s">
        <v>2405</v>
      </c>
      <c r="K2756" s="356" t="s">
        <v>15063</v>
      </c>
      <c r="L2756" s="357">
        <v>4.0250159752508168</v>
      </c>
      <c r="M2756" s="357">
        <v>3.5252745666303991</v>
      </c>
      <c r="N2756" s="357">
        <v>0</v>
      </c>
      <c r="O2756" s="356">
        <f t="shared" ref="O2756:O2819" si="86">((L2756-N2756)-M2756)/(L2756-N2756)*100</f>
        <v>12.415886339166061</v>
      </c>
      <c r="P2756" s="357">
        <v>17.955331563356612</v>
      </c>
      <c r="Q2756" s="356" t="s">
        <v>15063</v>
      </c>
    </row>
    <row r="2757" spans="1:18" x14ac:dyDescent="0.25">
      <c r="A2757" s="354">
        <v>2754</v>
      </c>
      <c r="B2757" s="355" t="s">
        <v>3732</v>
      </c>
      <c r="C2757" s="355" t="s">
        <v>14503</v>
      </c>
      <c r="D2757" s="355" t="s">
        <v>14515</v>
      </c>
      <c r="E2757" s="355" t="s">
        <v>14534</v>
      </c>
      <c r="F2757" s="356" t="s">
        <v>3965</v>
      </c>
      <c r="G2757" s="356" t="s">
        <v>3791</v>
      </c>
      <c r="H2757" s="356" t="s">
        <v>14546</v>
      </c>
      <c r="I2757" s="356" t="str">
        <f t="shared" ref="I2757:I2820" si="87">F2757&amp;H2757</f>
        <v>BYADRAHALLI_66F05-THUNGANAGARA</v>
      </c>
      <c r="J2757" s="356" t="s">
        <v>2405</v>
      </c>
      <c r="K2757" s="356" t="s">
        <v>15063</v>
      </c>
      <c r="L2757" s="357">
        <v>4.827320638191205</v>
      </c>
      <c r="M2757" s="357">
        <v>8.4529399000000005</v>
      </c>
      <c r="N2757" s="357">
        <v>0</v>
      </c>
      <c r="O2757" s="356">
        <f t="shared" si="86"/>
        <v>-75.106244924457997</v>
      </c>
      <c r="P2757" s="357">
        <v>-75.106244924458011</v>
      </c>
      <c r="Q2757" s="356" t="s">
        <v>15063</v>
      </c>
    </row>
    <row r="2758" spans="1:18" x14ac:dyDescent="0.25">
      <c r="A2758" s="354">
        <v>2755</v>
      </c>
      <c r="B2758" s="355" t="s">
        <v>3732</v>
      </c>
      <c r="C2758" s="355" t="s">
        <v>14503</v>
      </c>
      <c r="D2758" s="355" t="s">
        <v>14515</v>
      </c>
      <c r="E2758" s="355" t="s">
        <v>14534</v>
      </c>
      <c r="F2758" s="356" t="s">
        <v>3796</v>
      </c>
      <c r="G2758" s="356" t="s">
        <v>3799</v>
      </c>
      <c r="H2758" s="356" t="s">
        <v>14649</v>
      </c>
      <c r="I2758" s="356" t="str">
        <f t="shared" si="87"/>
        <v>N.G.HALLIF06-ANDRAHALLI</v>
      </c>
      <c r="J2758" s="356" t="s">
        <v>2405</v>
      </c>
      <c r="K2758" s="356" t="s">
        <v>15063</v>
      </c>
      <c r="L2758" s="357">
        <v>5.0764434398867087</v>
      </c>
      <c r="M2758" s="357">
        <v>4.446157992318323</v>
      </c>
      <c r="N2758" s="357">
        <v>0</v>
      </c>
      <c r="O2758" s="356">
        <f t="shared" si="86"/>
        <v>12.415886339166065</v>
      </c>
      <c r="P2758" s="357">
        <v>12.415886339166061</v>
      </c>
      <c r="Q2758" s="356" t="s">
        <v>15063</v>
      </c>
      <c r="R2758" s="358" t="e">
        <f>#REF!-M2758</f>
        <v>#REF!</v>
      </c>
    </row>
    <row r="2759" spans="1:18" x14ac:dyDescent="0.25">
      <c r="A2759" s="354">
        <v>2756</v>
      </c>
      <c r="B2759" s="355" t="s">
        <v>3732</v>
      </c>
      <c r="C2759" s="355" t="s">
        <v>14503</v>
      </c>
      <c r="D2759" s="355" t="s">
        <v>14515</v>
      </c>
      <c r="E2759" s="355" t="s">
        <v>14534</v>
      </c>
      <c r="F2759" s="356" t="s">
        <v>3965</v>
      </c>
      <c r="G2759" s="356" t="s">
        <v>3792</v>
      </c>
      <c r="H2759" s="356" t="s">
        <v>14547</v>
      </c>
      <c r="I2759" s="356" t="str">
        <f t="shared" si="87"/>
        <v>BYADRAHALLI_66F06-FBALAJILAYOUT</v>
      </c>
      <c r="J2759" s="356" t="s">
        <v>2432</v>
      </c>
      <c r="K2759" s="356" t="s">
        <v>15063</v>
      </c>
      <c r="L2759" s="357">
        <v>2.3970375601774703</v>
      </c>
      <c r="M2759" s="357">
        <v>2.2606579999999998</v>
      </c>
      <c r="N2759" s="357">
        <v>0</v>
      </c>
      <c r="O2759" s="356">
        <f t="shared" si="86"/>
        <v>5.6895045135368365</v>
      </c>
      <c r="P2759" s="357">
        <v>5.6895045135368356</v>
      </c>
      <c r="Q2759" s="356" t="s">
        <v>15063</v>
      </c>
    </row>
    <row r="2760" spans="1:18" x14ac:dyDescent="0.25">
      <c r="A2760" s="354">
        <v>2757</v>
      </c>
      <c r="B2760" s="355" t="s">
        <v>3732</v>
      </c>
      <c r="C2760" s="355" t="s">
        <v>14503</v>
      </c>
      <c r="D2760" s="355" t="s">
        <v>14515</v>
      </c>
      <c r="E2760" s="355" t="s">
        <v>14534</v>
      </c>
      <c r="F2760" s="356" t="s">
        <v>3796</v>
      </c>
      <c r="G2760" s="356" t="s">
        <v>3797</v>
      </c>
      <c r="H2760" s="356" t="s">
        <v>14650</v>
      </c>
      <c r="I2760" s="356" t="str">
        <f t="shared" si="87"/>
        <v>N.G.HALLIF07-THIGALARA PALYA</v>
      </c>
      <c r="J2760" s="356" t="s">
        <v>2405</v>
      </c>
      <c r="K2760" s="356" t="s">
        <v>15063</v>
      </c>
      <c r="L2760" s="357">
        <v>4.8847661879618656</v>
      </c>
      <c r="M2760" s="357">
        <v>4.4493029999999996</v>
      </c>
      <c r="N2760" s="357">
        <v>0</v>
      </c>
      <c r="O2760" s="356">
        <f t="shared" si="86"/>
        <v>8.9147191739705356</v>
      </c>
      <c r="P2760" s="357">
        <v>8.9147191739705196</v>
      </c>
      <c r="Q2760" s="356" t="s">
        <v>15063</v>
      </c>
      <c r="R2760" s="358" t="e">
        <f>#REF!-M2760</f>
        <v>#REF!</v>
      </c>
    </row>
    <row r="2761" spans="1:18" x14ac:dyDescent="0.25">
      <c r="A2761" s="354">
        <v>2758</v>
      </c>
      <c r="B2761" s="355" t="s">
        <v>3732</v>
      </c>
      <c r="C2761" s="355" t="s">
        <v>14503</v>
      </c>
      <c r="D2761" s="355" t="s">
        <v>14515</v>
      </c>
      <c r="E2761" s="355" t="s">
        <v>14534</v>
      </c>
      <c r="F2761" s="356" t="s">
        <v>3796</v>
      </c>
      <c r="G2761" s="356" t="s">
        <v>3798</v>
      </c>
      <c r="H2761" s="356" t="s">
        <v>14651</v>
      </c>
      <c r="I2761" s="356" t="str">
        <f t="shared" si="87"/>
        <v>N.G.HALLIF08-KARIOBANAHALLI</v>
      </c>
      <c r="J2761" s="356" t="s">
        <v>2405</v>
      </c>
      <c r="K2761" s="356" t="s">
        <v>15063</v>
      </c>
      <c r="L2761" s="357">
        <v>5.0306293355849174</v>
      </c>
      <c r="M2761" s="357">
        <v>4.619825800000001</v>
      </c>
      <c r="N2761" s="357">
        <v>0</v>
      </c>
      <c r="O2761" s="356">
        <f t="shared" si="86"/>
        <v>8.1660465953839125</v>
      </c>
      <c r="P2761" s="357">
        <v>8.166046595383925</v>
      </c>
      <c r="Q2761" s="356" t="s">
        <v>15063</v>
      </c>
      <c r="R2761" s="358" t="e">
        <f>#REF!-M2761</f>
        <v>#REF!</v>
      </c>
    </row>
    <row r="2762" spans="1:18" x14ac:dyDescent="0.25">
      <c r="A2762" s="354">
        <v>2759</v>
      </c>
      <c r="B2762" s="355" t="s">
        <v>3732</v>
      </c>
      <c r="C2762" s="355" t="s">
        <v>14894</v>
      </c>
      <c r="D2762" s="355" t="s">
        <v>14895</v>
      </c>
      <c r="E2762" s="355" t="s">
        <v>14534</v>
      </c>
      <c r="F2762" s="356" t="s">
        <v>3965</v>
      </c>
      <c r="G2762" s="356" t="s">
        <v>3958</v>
      </c>
      <c r="H2762" s="356" t="s">
        <v>3959</v>
      </c>
      <c r="I2762" s="356" t="str">
        <f t="shared" si="87"/>
        <v>BYADRAHALLI_66F09-SHANKARAPPA-INDUSTRIAL-ESTATE</v>
      </c>
      <c r="J2762" s="356" t="s">
        <v>2414</v>
      </c>
      <c r="K2762" s="356" t="s">
        <v>15063</v>
      </c>
      <c r="L2762" s="357">
        <v>4.6647551192201959</v>
      </c>
      <c r="M2762" s="357">
        <v>10.40499325</v>
      </c>
      <c r="N2762" s="357">
        <v>7.0000000000000284E-2</v>
      </c>
      <c r="O2762" s="356">
        <f t="shared" si="86"/>
        <v>-126.45370601961257</v>
      </c>
      <c r="P2762" s="357">
        <v>-126.45370601961257</v>
      </c>
      <c r="Q2762" s="356" t="s">
        <v>15063</v>
      </c>
    </row>
    <row r="2763" spans="1:18" x14ac:dyDescent="0.25">
      <c r="A2763" s="354">
        <v>2760</v>
      </c>
      <c r="B2763" s="355" t="s">
        <v>3732</v>
      </c>
      <c r="C2763" s="355" t="s">
        <v>14894</v>
      </c>
      <c r="D2763" s="355" t="s">
        <v>14895</v>
      </c>
      <c r="E2763" s="355" t="s">
        <v>14534</v>
      </c>
      <c r="F2763" s="356" t="s">
        <v>3965</v>
      </c>
      <c r="G2763" s="356" t="s">
        <v>3793</v>
      </c>
      <c r="H2763" s="356" t="s">
        <v>3960</v>
      </c>
      <c r="I2763" s="356" t="str">
        <f t="shared" si="87"/>
        <v>BYADRAHALLI_66F10-NADAKERAPPA-INDUSTRIAL-AREA</v>
      </c>
      <c r="J2763" s="356" t="s">
        <v>2405</v>
      </c>
      <c r="K2763" s="356" t="s">
        <v>15063</v>
      </c>
      <c r="L2763" s="357">
        <v>10.187037875066075</v>
      </c>
      <c r="M2763" s="357">
        <v>5.3133380499999996</v>
      </c>
      <c r="N2763" s="357">
        <v>5.8920880292654889</v>
      </c>
      <c r="O2763" s="356">
        <f t="shared" si="86"/>
        <v>-23.711294444919982</v>
      </c>
      <c r="P2763" s="357">
        <v>-23.711294444919972</v>
      </c>
      <c r="Q2763" s="356" t="s">
        <v>15063</v>
      </c>
    </row>
    <row r="2764" spans="1:18" x14ac:dyDescent="0.25">
      <c r="A2764" s="354">
        <v>2761</v>
      </c>
      <c r="B2764" s="355" t="s">
        <v>3732</v>
      </c>
      <c r="C2764" s="355" t="s">
        <v>14894</v>
      </c>
      <c r="D2764" s="355" t="s">
        <v>14895</v>
      </c>
      <c r="E2764" s="355" t="s">
        <v>14534</v>
      </c>
      <c r="F2764" s="356" t="s">
        <v>3965</v>
      </c>
      <c r="G2764" s="356" t="s">
        <v>3794</v>
      </c>
      <c r="H2764" s="356" t="s">
        <v>3961</v>
      </c>
      <c r="I2764" s="356" t="str">
        <f t="shared" si="87"/>
        <v>BYADRAHALLI_66F11-ANJANANAGARA</v>
      </c>
      <c r="J2764" s="356" t="s">
        <v>2432</v>
      </c>
      <c r="K2764" s="356" t="s">
        <v>15063</v>
      </c>
      <c r="L2764" s="357">
        <v>10.591948501719285</v>
      </c>
      <c r="M2764" s="357">
        <v>10.939748549999999</v>
      </c>
      <c r="N2764" s="357">
        <v>4.0392359258149977</v>
      </c>
      <c r="O2764" s="356">
        <f t="shared" si="86"/>
        <v>-66.949922238734729</v>
      </c>
      <c r="P2764" s="357">
        <v>-66.949922238734729</v>
      </c>
      <c r="Q2764" s="356" t="s">
        <v>15063</v>
      </c>
    </row>
    <row r="2765" spans="1:18" x14ac:dyDescent="0.25">
      <c r="A2765" s="354">
        <v>2762</v>
      </c>
      <c r="B2765" s="355" t="s">
        <v>3732</v>
      </c>
      <c r="C2765" s="355" t="s">
        <v>14503</v>
      </c>
      <c r="D2765" s="355" t="s">
        <v>14515</v>
      </c>
      <c r="E2765" s="355" t="s">
        <v>14534</v>
      </c>
      <c r="F2765" s="356" t="s">
        <v>3796</v>
      </c>
      <c r="G2765" s="356" t="s">
        <v>2717</v>
      </c>
      <c r="H2765" s="356" t="s">
        <v>14648</v>
      </c>
      <c r="I2765" s="356" t="str">
        <f t="shared" si="87"/>
        <v>N.G.HALLIF12-THIPPENHALLI</v>
      </c>
      <c r="J2765" s="356" t="s">
        <v>2405</v>
      </c>
      <c r="K2765" s="356" t="s">
        <v>15063</v>
      </c>
      <c r="L2765" s="357">
        <v>3.6304764528815427</v>
      </c>
      <c r="M2765" s="357">
        <v>3.1161347149865049</v>
      </c>
      <c r="N2765" s="357">
        <v>0</v>
      </c>
      <c r="O2765" s="356">
        <f t="shared" si="86"/>
        <v>14.167334358739611</v>
      </c>
      <c r="P2765" s="357">
        <v>14.167334358739614</v>
      </c>
      <c r="Q2765" s="356" t="s">
        <v>15063</v>
      </c>
      <c r="R2765" s="358" t="e">
        <f>#REF!-M2765</f>
        <v>#REF!</v>
      </c>
    </row>
    <row r="2766" spans="1:18" x14ac:dyDescent="0.25">
      <c r="A2766" s="354">
        <v>2763</v>
      </c>
      <c r="B2766" s="355" t="s">
        <v>3732</v>
      </c>
      <c r="C2766" s="355" t="s">
        <v>14503</v>
      </c>
      <c r="D2766" s="355" t="s">
        <v>14515</v>
      </c>
      <c r="E2766" s="355" t="s">
        <v>14534</v>
      </c>
      <c r="F2766" s="356" t="s">
        <v>3965</v>
      </c>
      <c r="G2766" s="356" t="s">
        <v>14535</v>
      </c>
      <c r="H2766" s="356" t="s">
        <v>14536</v>
      </c>
      <c r="I2766" s="356" t="str">
        <f t="shared" si="87"/>
        <v>BYADRAHALLI_66F12-VIDYAMANANAGARA</v>
      </c>
      <c r="J2766" s="356" t="s">
        <v>2405</v>
      </c>
      <c r="K2766" s="356" t="s">
        <v>15063</v>
      </c>
      <c r="L2766" s="357">
        <v>1.7858291630666936</v>
      </c>
      <c r="M2766" s="357">
        <v>4.8539192999999994</v>
      </c>
      <c r="N2766" s="357">
        <v>0</v>
      </c>
      <c r="O2766" s="356">
        <f t="shared" si="86"/>
        <v>-171.80199541957671</v>
      </c>
      <c r="P2766" s="357">
        <v>-171.80199541957668</v>
      </c>
      <c r="Q2766" s="356" t="s">
        <v>15063</v>
      </c>
    </row>
    <row r="2767" spans="1:18" x14ac:dyDescent="0.25">
      <c r="A2767" s="354">
        <v>2764</v>
      </c>
      <c r="B2767" s="355" t="s">
        <v>3732</v>
      </c>
      <c r="C2767" s="355" t="s">
        <v>14503</v>
      </c>
      <c r="D2767" s="355" t="s">
        <v>14515</v>
      </c>
      <c r="E2767" s="355" t="s">
        <v>14534</v>
      </c>
      <c r="F2767" s="356" t="s">
        <v>3965</v>
      </c>
      <c r="G2767" s="356" t="s">
        <v>3795</v>
      </c>
      <c r="H2767" s="356" t="s">
        <v>14537</v>
      </c>
      <c r="I2767" s="356" t="str">
        <f t="shared" si="87"/>
        <v>BYADRAHALLI_66F14-PROVIDENT TREE</v>
      </c>
      <c r="J2767" s="356" t="s">
        <v>2432</v>
      </c>
      <c r="K2767" s="356" t="s">
        <v>15063</v>
      </c>
      <c r="L2767" s="357">
        <v>0.4758917450010226</v>
      </c>
      <c r="M2767" s="357">
        <v>0.40862381500974237</v>
      </c>
      <c r="N2767" s="357">
        <v>0</v>
      </c>
      <c r="O2767" s="356">
        <f t="shared" si="86"/>
        <v>14.135132768721526</v>
      </c>
      <c r="P2767" s="357">
        <v>16.345098593391651</v>
      </c>
      <c r="Q2767" s="356" t="s">
        <v>15063</v>
      </c>
    </row>
    <row r="2768" spans="1:18" x14ac:dyDescent="0.25">
      <c r="A2768" s="354">
        <v>2765</v>
      </c>
      <c r="B2768" s="355" t="s">
        <v>3732</v>
      </c>
      <c r="C2768" s="355" t="s">
        <v>14503</v>
      </c>
      <c r="D2768" s="355" t="s">
        <v>14515</v>
      </c>
      <c r="E2768" s="355" t="s">
        <v>14516</v>
      </c>
      <c r="F2768" s="356" t="s">
        <v>4121</v>
      </c>
      <c r="G2768" s="356" t="s">
        <v>4122</v>
      </c>
      <c r="H2768" s="356" t="s">
        <v>14517</v>
      </c>
      <c r="I2768" s="356" t="str">
        <f t="shared" si="87"/>
        <v>BRIGADE MEADOWS 66KVF01-A BLOCK</v>
      </c>
      <c r="J2768" s="356" t="s">
        <v>2432</v>
      </c>
      <c r="K2768" s="356" t="s">
        <v>15063</v>
      </c>
      <c r="L2768" s="357">
        <v>0.25647085381957418</v>
      </c>
      <c r="M2768" s="357">
        <v>0.23375799999999999</v>
      </c>
      <c r="N2768" s="357">
        <v>0</v>
      </c>
      <c r="O2768" s="356">
        <f t="shared" si="86"/>
        <v>8.8559200709615737</v>
      </c>
      <c r="P2768" s="357">
        <v>8.8559200709615649</v>
      </c>
      <c r="Q2768" s="356" t="s">
        <v>15063</v>
      </c>
      <c r="R2768" s="358" t="e">
        <f>#REF!-M2768</f>
        <v>#REF!</v>
      </c>
    </row>
    <row r="2769" spans="1:18" x14ac:dyDescent="0.25">
      <c r="A2769" s="354">
        <v>2766</v>
      </c>
      <c r="B2769" s="355" t="s">
        <v>3732</v>
      </c>
      <c r="C2769" s="355" t="s">
        <v>14503</v>
      </c>
      <c r="D2769" s="355" t="s">
        <v>14515</v>
      </c>
      <c r="E2769" s="355" t="s">
        <v>14516</v>
      </c>
      <c r="F2769" s="356" t="s">
        <v>4104</v>
      </c>
      <c r="G2769" s="356" t="s">
        <v>4105</v>
      </c>
      <c r="H2769" s="356" t="s">
        <v>4106</v>
      </c>
      <c r="I2769" s="356" t="str">
        <f t="shared" si="87"/>
        <v>SOMANAHALLI 220KVF01-HAROHALLI</v>
      </c>
      <c r="J2769" s="356" t="s">
        <v>14715</v>
      </c>
      <c r="K2769" s="356" t="s">
        <v>15063</v>
      </c>
      <c r="L2769" s="357">
        <v>1.9644570770702228</v>
      </c>
      <c r="M2769" s="357">
        <v>1.7177267999999994</v>
      </c>
      <c r="N2769" s="357">
        <v>0</v>
      </c>
      <c r="O2769" s="356">
        <f t="shared" si="86"/>
        <v>12.559718405158288</v>
      </c>
      <c r="P2769" s="357">
        <v>15.244586330775455</v>
      </c>
      <c r="Q2769" s="356" t="s">
        <v>15063</v>
      </c>
      <c r="R2769" s="358" t="e">
        <f>#REF!-M2769</f>
        <v>#REF!</v>
      </c>
    </row>
    <row r="2770" spans="1:18" x14ac:dyDescent="0.25">
      <c r="A2770" s="354">
        <v>2767</v>
      </c>
      <c r="B2770" s="355" t="s">
        <v>3732</v>
      </c>
      <c r="C2770" s="355" t="s">
        <v>14503</v>
      </c>
      <c r="D2770" s="355" t="s">
        <v>14515</v>
      </c>
      <c r="E2770" s="355" t="s">
        <v>14516</v>
      </c>
      <c r="F2770" s="356" t="s">
        <v>4104</v>
      </c>
      <c r="G2770" s="356" t="s">
        <v>4107</v>
      </c>
      <c r="H2770" s="356" t="s">
        <v>4108</v>
      </c>
      <c r="I2770" s="356" t="str">
        <f t="shared" si="87"/>
        <v>SOMANAHALLI 220KVF02-KAGGALIPURA</v>
      </c>
      <c r="J2770" s="356" t="s">
        <v>2405</v>
      </c>
      <c r="K2770" s="356" t="s">
        <v>15063</v>
      </c>
      <c r="L2770" s="357">
        <v>0.94179964278274675</v>
      </c>
      <c r="M2770" s="357">
        <v>0.82707766999999943</v>
      </c>
      <c r="N2770" s="357">
        <v>0</v>
      </c>
      <c r="O2770" s="356">
        <f t="shared" si="86"/>
        <v>12.181144223390968</v>
      </c>
      <c r="P2770" s="357">
        <v>12.181144223390961</v>
      </c>
      <c r="Q2770" s="356" t="s">
        <v>15063</v>
      </c>
      <c r="R2770" s="358" t="e">
        <f>#REF!-M2770</f>
        <v>#REF!</v>
      </c>
    </row>
    <row r="2771" spans="1:18" x14ac:dyDescent="0.25">
      <c r="A2771" s="354">
        <v>2768</v>
      </c>
      <c r="B2771" s="355" t="s">
        <v>3732</v>
      </c>
      <c r="C2771" s="355" t="s">
        <v>14503</v>
      </c>
      <c r="D2771" s="355" t="s">
        <v>14515</v>
      </c>
      <c r="E2771" s="355" t="s">
        <v>14516</v>
      </c>
      <c r="F2771" s="356" t="s">
        <v>4121</v>
      </c>
      <c r="G2771" s="356" t="s">
        <v>4123</v>
      </c>
      <c r="H2771" s="356" t="s">
        <v>14520</v>
      </c>
      <c r="I2771" s="356" t="str">
        <f t="shared" si="87"/>
        <v>BRIGADE MEADOWS 66KVF03-B2 BLOCK</v>
      </c>
      <c r="J2771" s="356" t="s">
        <v>2432</v>
      </c>
      <c r="K2771" s="356" t="s">
        <v>15063</v>
      </c>
      <c r="L2771" s="357">
        <v>0.26667653082373238</v>
      </c>
      <c r="M2771" s="357">
        <v>0.25000899999999998</v>
      </c>
      <c r="N2771" s="357">
        <v>0</v>
      </c>
      <c r="O2771" s="356">
        <f t="shared" si="86"/>
        <v>6.2500928642833191</v>
      </c>
      <c r="P2771" s="357">
        <v>6.2500928642833191</v>
      </c>
      <c r="Q2771" s="356" t="s">
        <v>15063</v>
      </c>
      <c r="R2771" s="358" t="e">
        <f>#REF!-M2771</f>
        <v>#REF!</v>
      </c>
    </row>
    <row r="2772" spans="1:18" x14ac:dyDescent="0.25">
      <c r="A2772" s="354">
        <v>2769</v>
      </c>
      <c r="B2772" s="355" t="s">
        <v>3732</v>
      </c>
      <c r="C2772" s="355" t="s">
        <v>14503</v>
      </c>
      <c r="D2772" s="355" t="s">
        <v>14515</v>
      </c>
      <c r="E2772" s="355" t="s">
        <v>14516</v>
      </c>
      <c r="F2772" s="356" t="s">
        <v>4104</v>
      </c>
      <c r="G2772" s="356" t="s">
        <v>4109</v>
      </c>
      <c r="H2772" s="356" t="s">
        <v>4110</v>
      </c>
      <c r="I2772" s="356" t="str">
        <f t="shared" si="87"/>
        <v>SOMANAHALLI 220KVF03-VEDA-VIGNANA</v>
      </c>
      <c r="J2772" s="356" t="s">
        <v>2405</v>
      </c>
      <c r="K2772" s="356" t="s">
        <v>15063</v>
      </c>
      <c r="L2772" s="357">
        <v>2.7180188944864003</v>
      </c>
      <c r="M2772" s="357">
        <v>2.4386294800000003</v>
      </c>
      <c r="N2772" s="357">
        <v>0</v>
      </c>
      <c r="O2772" s="356">
        <f t="shared" si="86"/>
        <v>10.279156449322391</v>
      </c>
      <c r="P2772" s="357">
        <v>10.279156449322379</v>
      </c>
      <c r="Q2772" s="356" t="s">
        <v>15063</v>
      </c>
      <c r="R2772" s="358" t="e">
        <f>#REF!-M2772</f>
        <v>#REF!</v>
      </c>
    </row>
    <row r="2773" spans="1:18" x14ac:dyDescent="0.25">
      <c r="A2773" s="354">
        <v>2770</v>
      </c>
      <c r="B2773" s="355" t="s">
        <v>3732</v>
      </c>
      <c r="C2773" s="355" t="s">
        <v>14503</v>
      </c>
      <c r="D2773" s="355" t="s">
        <v>14515</v>
      </c>
      <c r="E2773" s="355" t="s">
        <v>14516</v>
      </c>
      <c r="F2773" s="356" t="s">
        <v>4104</v>
      </c>
      <c r="G2773" s="356" t="s">
        <v>4111</v>
      </c>
      <c r="H2773" s="356" t="s">
        <v>4112</v>
      </c>
      <c r="I2773" s="356" t="str">
        <f t="shared" si="87"/>
        <v>SOMANAHALLI 220KVF04-HLTC</v>
      </c>
      <c r="J2773" s="356" t="s">
        <v>2405</v>
      </c>
      <c r="K2773" s="356" t="s">
        <v>15063</v>
      </c>
      <c r="L2773" s="357">
        <v>1.3528206654269057</v>
      </c>
      <c r="M2773" s="357">
        <v>1.2130559999999997</v>
      </c>
      <c r="N2773" s="357">
        <v>0</v>
      </c>
      <c r="O2773" s="356">
        <f t="shared" si="86"/>
        <v>10.331352040870909</v>
      </c>
      <c r="P2773" s="357">
        <v>11.349910765237858</v>
      </c>
      <c r="Q2773" s="356" t="s">
        <v>15063</v>
      </c>
      <c r="R2773" s="358" t="e">
        <f>#REF!-M2773</f>
        <v>#REF!</v>
      </c>
    </row>
    <row r="2774" spans="1:18" x14ac:dyDescent="0.25">
      <c r="A2774" s="354">
        <v>2771</v>
      </c>
      <c r="B2774" s="355" t="s">
        <v>3732</v>
      </c>
      <c r="C2774" s="355" t="s">
        <v>14503</v>
      </c>
      <c r="D2774" s="355" t="s">
        <v>14515</v>
      </c>
      <c r="E2774" s="355" t="s">
        <v>14516</v>
      </c>
      <c r="F2774" s="356" t="s">
        <v>4121</v>
      </c>
      <c r="G2774" s="356" t="s">
        <v>4124</v>
      </c>
      <c r="H2774" s="356" t="s">
        <v>14521</v>
      </c>
      <c r="I2774" s="356" t="str">
        <f t="shared" si="87"/>
        <v>BRIGADE MEADOWS 66KVF04-WISTERIA</v>
      </c>
      <c r="J2774" s="356" t="s">
        <v>2432</v>
      </c>
      <c r="K2774" s="356" t="s">
        <v>15063</v>
      </c>
      <c r="L2774" s="357">
        <v>0.1708460344937017</v>
      </c>
      <c r="M2774" s="357">
        <v>0.16103700000000001</v>
      </c>
      <c r="N2774" s="357">
        <v>0</v>
      </c>
      <c r="O2774" s="356">
        <f t="shared" si="86"/>
        <v>5.7414469834026489</v>
      </c>
      <c r="P2774" s="357">
        <v>5.7414469834026534</v>
      </c>
      <c r="Q2774" s="356" t="s">
        <v>15063</v>
      </c>
      <c r="R2774" s="358" t="e">
        <f>#REF!-M2774</f>
        <v>#REF!</v>
      </c>
    </row>
    <row r="2775" spans="1:18" x14ac:dyDescent="0.25">
      <c r="A2775" s="354">
        <v>2772</v>
      </c>
      <c r="B2775" s="355" t="s">
        <v>3732</v>
      </c>
      <c r="C2775" s="355" t="s">
        <v>14503</v>
      </c>
      <c r="D2775" s="355" t="s">
        <v>14515</v>
      </c>
      <c r="E2775" s="355" t="s">
        <v>14516</v>
      </c>
      <c r="F2775" s="356" t="s">
        <v>4104</v>
      </c>
      <c r="G2775" s="356" t="s">
        <v>4113</v>
      </c>
      <c r="H2775" s="356" t="s">
        <v>4114</v>
      </c>
      <c r="I2775" s="356" t="str">
        <f t="shared" si="87"/>
        <v>SOMANAHALLI 220KVF05-PGCL</v>
      </c>
      <c r="J2775" s="356" t="s">
        <v>2432</v>
      </c>
      <c r="K2775" s="356" t="s">
        <v>15063</v>
      </c>
      <c r="L2775" s="357">
        <v>0.15432188936598096</v>
      </c>
      <c r="M2775" s="357">
        <v>0.13984758000000014</v>
      </c>
      <c r="N2775" s="357">
        <v>0</v>
      </c>
      <c r="O2775" s="356">
        <f t="shared" si="86"/>
        <v>9.3792976650605784</v>
      </c>
      <c r="P2775" s="357">
        <v>19.131279714436602</v>
      </c>
      <c r="Q2775" s="356" t="s">
        <v>15063</v>
      </c>
      <c r="R2775" s="358" t="e">
        <f>#REF!-M2775</f>
        <v>#REF!</v>
      </c>
    </row>
    <row r="2776" spans="1:18" x14ac:dyDescent="0.25">
      <c r="A2776" s="354">
        <v>2773</v>
      </c>
      <c r="B2776" s="355" t="s">
        <v>3732</v>
      </c>
      <c r="C2776" s="355" t="s">
        <v>14503</v>
      </c>
      <c r="D2776" s="355" t="s">
        <v>14515</v>
      </c>
      <c r="E2776" s="355" t="s">
        <v>14516</v>
      </c>
      <c r="F2776" s="356" t="s">
        <v>4121</v>
      </c>
      <c r="G2776" s="356" t="s">
        <v>4125</v>
      </c>
      <c r="H2776" s="356" t="s">
        <v>14522</v>
      </c>
      <c r="I2776" s="356" t="str">
        <f t="shared" si="87"/>
        <v>BRIGADE MEADOWS 66KVF05-PLUMERIA</v>
      </c>
      <c r="J2776" s="356" t="s">
        <v>2432</v>
      </c>
      <c r="K2776" s="356" t="s">
        <v>15063</v>
      </c>
      <c r="L2776" s="357">
        <v>3.5961069035065267</v>
      </c>
      <c r="M2776" s="357">
        <v>3.3184539899999965</v>
      </c>
      <c r="N2776" s="357">
        <v>0</v>
      </c>
      <c r="O2776" s="356">
        <f t="shared" si="86"/>
        <v>7.7209304661047122</v>
      </c>
      <c r="P2776" s="357">
        <v>7.720930466104714</v>
      </c>
      <c r="Q2776" s="356" t="s">
        <v>15063</v>
      </c>
      <c r="R2776" s="358" t="e">
        <f>#REF!-M2776</f>
        <v>#REF!</v>
      </c>
    </row>
    <row r="2777" spans="1:18" x14ac:dyDescent="0.25">
      <c r="A2777" s="354">
        <v>2774</v>
      </c>
      <c r="B2777" s="355" t="s">
        <v>3732</v>
      </c>
      <c r="C2777" s="355" t="s">
        <v>14503</v>
      </c>
      <c r="D2777" s="355" t="s">
        <v>14515</v>
      </c>
      <c r="E2777" s="355" t="s">
        <v>14516</v>
      </c>
      <c r="F2777" s="356" t="s">
        <v>4104</v>
      </c>
      <c r="G2777" s="356" t="s">
        <v>4115</v>
      </c>
      <c r="H2777" s="356" t="s">
        <v>14716</v>
      </c>
      <c r="I2777" s="356" t="str">
        <f t="shared" si="87"/>
        <v>SOMANAHALLI 220KVF07-FAVA-SARALA</v>
      </c>
      <c r="J2777" s="356" t="s">
        <v>2414</v>
      </c>
      <c r="K2777" s="356" t="s">
        <v>15063</v>
      </c>
      <c r="L2777" s="357">
        <v>3.773464470588235E-2</v>
      </c>
      <c r="M2777" s="357">
        <v>3.3385199999999997E-2</v>
      </c>
      <c r="N2777" s="357">
        <v>0</v>
      </c>
      <c r="O2777" s="356">
        <f t="shared" si="86"/>
        <v>11.526396338917511</v>
      </c>
      <c r="P2777" s="357">
        <v>12.9381926443494</v>
      </c>
      <c r="Q2777" s="356" t="s">
        <v>15063</v>
      </c>
      <c r="R2777" s="358" t="e">
        <f>#REF!-M2777</f>
        <v>#REF!</v>
      </c>
    </row>
    <row r="2778" spans="1:18" x14ac:dyDescent="0.25">
      <c r="A2778" s="354">
        <v>2775</v>
      </c>
      <c r="B2778" s="355" t="s">
        <v>3732</v>
      </c>
      <c r="C2778" s="355" t="s">
        <v>14503</v>
      </c>
      <c r="D2778" s="355" t="s">
        <v>14515</v>
      </c>
      <c r="E2778" s="355" t="s">
        <v>14516</v>
      </c>
      <c r="F2778" s="356" t="s">
        <v>4121</v>
      </c>
      <c r="G2778" s="356" t="s">
        <v>4126</v>
      </c>
      <c r="H2778" s="356" t="s">
        <v>14523</v>
      </c>
      <c r="I2778" s="356" t="str">
        <f t="shared" si="87"/>
        <v>BRIGADE MEADOWS 66KVF07-PLUMERIA 2</v>
      </c>
      <c r="J2778" s="356" t="s">
        <v>2432</v>
      </c>
      <c r="K2778" s="356" t="s">
        <v>15063</v>
      </c>
      <c r="L2778" s="357">
        <v>3.3897651579076462</v>
      </c>
      <c r="M2778" s="357">
        <v>3.0138556099999994</v>
      </c>
      <c r="N2778" s="357">
        <v>0</v>
      </c>
      <c r="O2778" s="356">
        <f t="shared" si="86"/>
        <v>11.089545452159859</v>
      </c>
      <c r="P2778" s="357">
        <v>11.089545452159854</v>
      </c>
      <c r="Q2778" s="356" t="s">
        <v>15063</v>
      </c>
      <c r="R2778" s="358" t="e">
        <f>#REF!-M2778</f>
        <v>#REF!</v>
      </c>
    </row>
    <row r="2779" spans="1:18" x14ac:dyDescent="0.25">
      <c r="A2779" s="354">
        <v>2776</v>
      </c>
      <c r="B2779" s="355" t="s">
        <v>3732</v>
      </c>
      <c r="C2779" s="355" t="s">
        <v>14503</v>
      </c>
      <c r="D2779" s="355" t="s">
        <v>14515</v>
      </c>
      <c r="E2779" s="355" t="s">
        <v>14516</v>
      </c>
      <c r="F2779" s="356" t="s">
        <v>4104</v>
      </c>
      <c r="G2779" s="356" t="s">
        <v>4116</v>
      </c>
      <c r="H2779" s="356" t="s">
        <v>14717</v>
      </c>
      <c r="I2779" s="356" t="str">
        <f t="shared" si="87"/>
        <v>SOMANAHALLI 220KVF08-SOMANAHALLI</v>
      </c>
      <c r="J2779" s="356" t="s">
        <v>2405</v>
      </c>
      <c r="K2779" s="356" t="s">
        <v>15063</v>
      </c>
      <c r="L2779" s="357">
        <v>1.7616268239367097</v>
      </c>
      <c r="M2779" s="357">
        <v>1.5381709399999979</v>
      </c>
      <c r="N2779" s="357">
        <v>0</v>
      </c>
      <c r="O2779" s="356">
        <f t="shared" si="86"/>
        <v>12.684632233139743</v>
      </c>
      <c r="P2779" s="357">
        <v>13.97169680183673</v>
      </c>
      <c r="Q2779" s="356" t="s">
        <v>15063</v>
      </c>
      <c r="R2779" s="358" t="e">
        <f>#REF!-M2779</f>
        <v>#REF!</v>
      </c>
    </row>
    <row r="2780" spans="1:18" x14ac:dyDescent="0.25">
      <c r="A2780" s="354">
        <v>2777</v>
      </c>
      <c r="B2780" s="355" t="s">
        <v>3732</v>
      </c>
      <c r="C2780" s="355" t="s">
        <v>14503</v>
      </c>
      <c r="D2780" s="355" t="s">
        <v>14515</v>
      </c>
      <c r="E2780" s="355" t="s">
        <v>14516</v>
      </c>
      <c r="F2780" s="356" t="s">
        <v>4121</v>
      </c>
      <c r="G2780" s="356" t="s">
        <v>4127</v>
      </c>
      <c r="H2780" s="356" t="s">
        <v>14524</v>
      </c>
      <c r="I2780" s="356" t="str">
        <f t="shared" si="87"/>
        <v>BRIGADE MEADOWS 66KVF08-WISTERIA 2</v>
      </c>
      <c r="J2780" s="356" t="s">
        <v>2432</v>
      </c>
      <c r="K2780" s="356" t="s">
        <v>15063</v>
      </c>
      <c r="L2780" s="357">
        <v>1.2634470185293309</v>
      </c>
      <c r="M2780" s="357">
        <v>1.1203738999999999</v>
      </c>
      <c r="N2780" s="357">
        <v>0</v>
      </c>
      <c r="O2780" s="356">
        <f t="shared" si="86"/>
        <v>11.324029930108983</v>
      </c>
      <c r="P2780" s="357">
        <v>11.324029930108971</v>
      </c>
      <c r="Q2780" s="356" t="s">
        <v>15063</v>
      </c>
      <c r="R2780" s="358" t="e">
        <f>#REF!-M2780</f>
        <v>#REF!</v>
      </c>
    </row>
    <row r="2781" spans="1:18" x14ac:dyDescent="0.25">
      <c r="A2781" s="354">
        <v>2778</v>
      </c>
      <c r="B2781" s="355" t="s">
        <v>3732</v>
      </c>
      <c r="C2781" s="355" t="s">
        <v>14503</v>
      </c>
      <c r="D2781" s="355" t="s">
        <v>14515</v>
      </c>
      <c r="E2781" s="355" t="s">
        <v>14516</v>
      </c>
      <c r="F2781" s="356" t="s">
        <v>4104</v>
      </c>
      <c r="G2781" s="356" t="s">
        <v>4117</v>
      </c>
      <c r="H2781" s="356" t="s">
        <v>4118</v>
      </c>
      <c r="I2781" s="356" t="str">
        <f t="shared" si="87"/>
        <v>SOMANAHALLI 220KVF09-BOLARE</v>
      </c>
      <c r="J2781" s="356" t="s">
        <v>2405</v>
      </c>
      <c r="K2781" s="356" t="s">
        <v>15063</v>
      </c>
      <c r="L2781" s="357">
        <v>1.2052157894502273</v>
      </c>
      <c r="M2781" s="357">
        <v>1.0441780599999995</v>
      </c>
      <c r="N2781" s="357">
        <v>0</v>
      </c>
      <c r="O2781" s="356">
        <f t="shared" si="86"/>
        <v>13.361734127602745</v>
      </c>
      <c r="P2781" s="357">
        <v>13.361734127602743</v>
      </c>
      <c r="Q2781" s="356" t="s">
        <v>15063</v>
      </c>
      <c r="R2781" s="358" t="e">
        <f>#REF!-M2781</f>
        <v>#REF!</v>
      </c>
    </row>
    <row r="2782" spans="1:18" x14ac:dyDescent="0.25">
      <c r="A2782" s="354">
        <v>2779</v>
      </c>
      <c r="B2782" s="355" t="s">
        <v>3732</v>
      </c>
      <c r="C2782" s="355" t="s">
        <v>14503</v>
      </c>
      <c r="D2782" s="355" t="s">
        <v>14515</v>
      </c>
      <c r="E2782" s="355" t="s">
        <v>14516</v>
      </c>
      <c r="F2782" s="356" t="s">
        <v>4121</v>
      </c>
      <c r="G2782" s="356" t="s">
        <v>4128</v>
      </c>
      <c r="H2782" s="356" t="s">
        <v>14525</v>
      </c>
      <c r="I2782" s="356" t="str">
        <f t="shared" si="87"/>
        <v>BRIGADE MEADOWS 66KVF09-C1 BLOCK</v>
      </c>
      <c r="J2782" s="356" t="s">
        <v>2432</v>
      </c>
      <c r="K2782" s="356" t="s">
        <v>15063</v>
      </c>
      <c r="L2782" s="357">
        <v>1.4719092171103929</v>
      </c>
      <c r="M2782" s="357">
        <v>1.31851304</v>
      </c>
      <c r="N2782" s="357">
        <v>0</v>
      </c>
      <c r="O2782" s="356">
        <f t="shared" si="86"/>
        <v>10.421578676675153</v>
      </c>
      <c r="P2782" s="357">
        <v>10.421578676675159</v>
      </c>
      <c r="Q2782" s="356" t="s">
        <v>15063</v>
      </c>
      <c r="R2782" s="358" t="e">
        <f>#REF!-M2782</f>
        <v>#REF!</v>
      </c>
    </row>
    <row r="2783" spans="1:18" x14ac:dyDescent="0.25">
      <c r="A2783" s="354">
        <v>2780</v>
      </c>
      <c r="B2783" s="355" t="s">
        <v>3732</v>
      </c>
      <c r="C2783" s="355" t="s">
        <v>14503</v>
      </c>
      <c r="D2783" s="355" t="s">
        <v>14515</v>
      </c>
      <c r="E2783" s="355" t="s">
        <v>14516</v>
      </c>
      <c r="F2783" s="356" t="s">
        <v>4121</v>
      </c>
      <c r="G2783" s="356" t="s">
        <v>4129</v>
      </c>
      <c r="H2783" s="356" t="s">
        <v>14518</v>
      </c>
      <c r="I2783" s="356" t="str">
        <f t="shared" si="87"/>
        <v>BRIGADE MEADOWS 66KVF10-ARCADE</v>
      </c>
      <c r="J2783" s="356" t="s">
        <v>2432</v>
      </c>
      <c r="K2783" s="356" t="s">
        <v>15063</v>
      </c>
      <c r="L2783" s="357">
        <v>0.1925898886328547</v>
      </c>
      <c r="M2783" s="357">
        <v>0.184249</v>
      </c>
      <c r="N2783" s="357">
        <v>0</v>
      </c>
      <c r="O2783" s="356">
        <f t="shared" si="86"/>
        <v>4.3309068259317725</v>
      </c>
      <c r="P2783" s="357">
        <v>4.3309068259317574</v>
      </c>
      <c r="Q2783" s="356" t="s">
        <v>15063</v>
      </c>
      <c r="R2783" s="358" t="e">
        <f>#REF!-M2783</f>
        <v>#REF!</v>
      </c>
    </row>
    <row r="2784" spans="1:18" x14ac:dyDescent="0.25">
      <c r="A2784" s="354">
        <v>2781</v>
      </c>
      <c r="B2784" s="355" t="s">
        <v>3732</v>
      </c>
      <c r="C2784" s="355" t="s">
        <v>14503</v>
      </c>
      <c r="D2784" s="355" t="s">
        <v>14515</v>
      </c>
      <c r="E2784" s="355" t="s">
        <v>14516</v>
      </c>
      <c r="F2784" s="356" t="s">
        <v>4121</v>
      </c>
      <c r="G2784" s="356" t="s">
        <v>4130</v>
      </c>
      <c r="H2784" s="356" t="s">
        <v>14519</v>
      </c>
      <c r="I2784" s="356" t="str">
        <f t="shared" si="87"/>
        <v>BRIGADE MEADOWS 66KVF11-C BLOCK</v>
      </c>
      <c r="J2784" s="356" t="s">
        <v>2432</v>
      </c>
      <c r="K2784" s="356" t="s">
        <v>15063</v>
      </c>
      <c r="L2784" s="357">
        <v>0.24268871781977644</v>
      </c>
      <c r="M2784" s="357">
        <v>0.23472100000000001</v>
      </c>
      <c r="N2784" s="357">
        <v>0</v>
      </c>
      <c r="O2784" s="356">
        <f t="shared" si="86"/>
        <v>3.2831018645429366</v>
      </c>
      <c r="P2784" s="357">
        <v>4.1122583654990885</v>
      </c>
      <c r="Q2784" s="356" t="s">
        <v>15063</v>
      </c>
      <c r="R2784" s="358" t="e">
        <f>#REF!-M2784</f>
        <v>#REF!</v>
      </c>
    </row>
    <row r="2785" spans="1:18" x14ac:dyDescent="0.25">
      <c r="A2785" s="354">
        <v>2782</v>
      </c>
      <c r="B2785" s="355" t="s">
        <v>3732</v>
      </c>
      <c r="C2785" s="355" t="s">
        <v>14503</v>
      </c>
      <c r="D2785" s="355" t="s">
        <v>14515</v>
      </c>
      <c r="E2785" s="355" t="s">
        <v>14516</v>
      </c>
      <c r="F2785" s="356" t="s">
        <v>4104</v>
      </c>
      <c r="G2785" s="356" t="s">
        <v>4119</v>
      </c>
      <c r="H2785" s="356" t="s">
        <v>14718</v>
      </c>
      <c r="I2785" s="356" t="str">
        <f t="shared" si="87"/>
        <v>SOMANAHALLI 220KVF11-CONCORDE1</v>
      </c>
      <c r="J2785" s="356" t="s">
        <v>2432</v>
      </c>
      <c r="K2785" s="356" t="s">
        <v>15063</v>
      </c>
      <c r="L2785" s="357">
        <v>0.52890420962708407</v>
      </c>
      <c r="M2785" s="357">
        <v>0.47758086999999999</v>
      </c>
      <c r="N2785" s="357">
        <v>0</v>
      </c>
      <c r="O2785" s="356">
        <f t="shared" si="86"/>
        <v>9.7037116916257418</v>
      </c>
      <c r="P2785" s="357">
        <v>15.510173585566678</v>
      </c>
      <c r="Q2785" s="356" t="s">
        <v>15063</v>
      </c>
      <c r="R2785" s="358" t="e">
        <f>#REF!-M2785</f>
        <v>#REF!</v>
      </c>
    </row>
    <row r="2786" spans="1:18" x14ac:dyDescent="0.25">
      <c r="A2786" s="354">
        <v>2783</v>
      </c>
      <c r="B2786" s="355" t="s">
        <v>3732</v>
      </c>
      <c r="C2786" s="355" t="s">
        <v>14503</v>
      </c>
      <c r="D2786" s="355" t="s">
        <v>14515</v>
      </c>
      <c r="E2786" s="355" t="s">
        <v>14516</v>
      </c>
      <c r="F2786" s="356" t="s">
        <v>4104</v>
      </c>
      <c r="G2786" s="356" t="s">
        <v>4120</v>
      </c>
      <c r="H2786" s="356" t="s">
        <v>14719</v>
      </c>
      <c r="I2786" s="356" t="str">
        <f t="shared" si="87"/>
        <v>SOMANAHALLI 220KVF12-CONCORDE2</v>
      </c>
      <c r="J2786" s="356" t="s">
        <v>2432</v>
      </c>
      <c r="K2786" s="356" t="s">
        <v>15063</v>
      </c>
      <c r="L2786" s="357">
        <v>0.12172936314783868</v>
      </c>
      <c r="M2786" s="357">
        <v>0.11128579999999999</v>
      </c>
      <c r="N2786" s="357">
        <v>0</v>
      </c>
      <c r="O2786" s="356">
        <f t="shared" si="86"/>
        <v>8.5793294877876924</v>
      </c>
      <c r="P2786" s="357">
        <v>8.5793294877876907</v>
      </c>
      <c r="Q2786" s="356" t="s">
        <v>15063</v>
      </c>
      <c r="R2786" s="358" t="e">
        <f>#REF!-M2786</f>
        <v>#REF!</v>
      </c>
    </row>
    <row r="2787" spans="1:18" x14ac:dyDescent="0.25">
      <c r="A2787" s="354">
        <v>2784</v>
      </c>
      <c r="B2787" s="355" t="s">
        <v>3732</v>
      </c>
      <c r="C2787" s="355" t="s">
        <v>14503</v>
      </c>
      <c r="D2787" s="355" t="s">
        <v>14515</v>
      </c>
      <c r="E2787" s="355" t="s">
        <v>14633</v>
      </c>
      <c r="F2787" s="356" t="s">
        <v>3781</v>
      </c>
      <c r="G2787" s="356" t="s">
        <v>3826</v>
      </c>
      <c r="H2787" s="356" t="s">
        <v>3827</v>
      </c>
      <c r="I2787" s="356" t="str">
        <f t="shared" si="87"/>
        <v>KENGERI_SATELLITE_TOWN_66F01-NEW-KHB</v>
      </c>
      <c r="J2787" s="356" t="s">
        <v>2432</v>
      </c>
      <c r="K2787" s="356" t="s">
        <v>15063</v>
      </c>
      <c r="L2787" s="357">
        <v>0.42311349999999986</v>
      </c>
      <c r="M2787" s="357">
        <v>0.38123699999999999</v>
      </c>
      <c r="N2787" s="357">
        <v>0</v>
      </c>
      <c r="O2787" s="356">
        <f t="shared" si="86"/>
        <v>9.8972261579930407</v>
      </c>
      <c r="P2787" s="357">
        <v>12.614723989182963</v>
      </c>
      <c r="Q2787" s="356" t="s">
        <v>15063</v>
      </c>
    </row>
    <row r="2788" spans="1:18" x14ac:dyDescent="0.25">
      <c r="A2788" s="354">
        <v>2785</v>
      </c>
      <c r="B2788" s="355" t="s">
        <v>3732</v>
      </c>
      <c r="C2788" s="355" t="s">
        <v>14503</v>
      </c>
      <c r="D2788" s="355" t="s">
        <v>14515</v>
      </c>
      <c r="E2788" s="355" t="s">
        <v>14633</v>
      </c>
      <c r="F2788" s="356" t="s">
        <v>3801</v>
      </c>
      <c r="G2788" s="356" t="s">
        <v>14703</v>
      </c>
      <c r="H2788" s="356" t="s">
        <v>3802</v>
      </c>
      <c r="I2788" s="356" t="str">
        <f t="shared" si="87"/>
        <v>SIRMV_LAYOUT_66F02-MARUTHI-NAGARA</v>
      </c>
      <c r="J2788" s="356" t="s">
        <v>2405</v>
      </c>
      <c r="K2788" s="356" t="s">
        <v>15063</v>
      </c>
      <c r="L2788" s="357">
        <v>2.4327619800000004</v>
      </c>
      <c r="M2788" s="357">
        <v>2.3310941999999999</v>
      </c>
      <c r="N2788" s="357">
        <v>0</v>
      </c>
      <c r="O2788" s="356">
        <f t="shared" si="86"/>
        <v>4.1791092114979751</v>
      </c>
      <c r="P2788" s="357">
        <v>13.495811785174251</v>
      </c>
      <c r="Q2788" s="356" t="s">
        <v>15063</v>
      </c>
    </row>
    <row r="2789" spans="1:18" x14ac:dyDescent="0.25">
      <c r="A2789" s="354">
        <v>2786</v>
      </c>
      <c r="B2789" s="355" t="s">
        <v>3732</v>
      </c>
      <c r="C2789" s="355" t="s">
        <v>14503</v>
      </c>
      <c r="D2789" s="355" t="s">
        <v>14515</v>
      </c>
      <c r="E2789" s="355" t="s">
        <v>14633</v>
      </c>
      <c r="F2789" s="356" t="s">
        <v>3781</v>
      </c>
      <c r="G2789" s="356" t="s">
        <v>3828</v>
      </c>
      <c r="H2789" s="356" t="s">
        <v>3829</v>
      </c>
      <c r="I2789" s="356" t="str">
        <f t="shared" si="87"/>
        <v>KENGERI_SATELLITE_TOWN_66F02-NEW KHB LAYOUT 2IDLE</v>
      </c>
      <c r="J2789" s="356" t="s">
        <v>2432</v>
      </c>
      <c r="K2789" s="356" t="s">
        <v>15063</v>
      </c>
      <c r="L2789" s="357">
        <v>3.2887960000000015E-2</v>
      </c>
      <c r="M2789" s="357">
        <v>2.9766000000000001E-2</v>
      </c>
      <c r="N2789" s="357">
        <v>0</v>
      </c>
      <c r="O2789" s="356">
        <f t="shared" si="86"/>
        <v>9.4927140509779644</v>
      </c>
      <c r="P2789" s="357">
        <v>9.4927140509779804</v>
      </c>
      <c r="Q2789" s="356" t="s">
        <v>15063</v>
      </c>
    </row>
    <row r="2790" spans="1:18" x14ac:dyDescent="0.25">
      <c r="A2790" s="354">
        <v>2787</v>
      </c>
      <c r="B2790" s="355" t="s">
        <v>3732</v>
      </c>
      <c r="C2790" s="355" t="s">
        <v>14503</v>
      </c>
      <c r="D2790" s="355" t="s">
        <v>14515</v>
      </c>
      <c r="E2790" s="355" t="s">
        <v>14633</v>
      </c>
      <c r="F2790" s="356" t="s">
        <v>3818</v>
      </c>
      <c r="G2790" s="356" t="s">
        <v>3819</v>
      </c>
      <c r="H2790" s="356" t="s">
        <v>3820</v>
      </c>
      <c r="I2790" s="356" t="str">
        <f t="shared" si="87"/>
        <v>KODIGEHALLI_66F03-BBMP</v>
      </c>
      <c r="J2790" s="356" t="s">
        <v>3556</v>
      </c>
      <c r="K2790" s="356" t="s">
        <v>15063</v>
      </c>
      <c r="L2790" s="357">
        <v>1.9190671199999991</v>
      </c>
      <c r="M2790" s="357">
        <v>1.7323919999999999</v>
      </c>
      <c r="N2790" s="357">
        <v>0</v>
      </c>
      <c r="O2790" s="356">
        <f t="shared" si="86"/>
        <v>9.7273887950307483</v>
      </c>
      <c r="P2790" s="357">
        <v>9.7273887950307447</v>
      </c>
      <c r="Q2790" s="356" t="s">
        <v>15063</v>
      </c>
    </row>
    <row r="2791" spans="1:18" x14ac:dyDescent="0.25">
      <c r="A2791" s="354">
        <v>2788</v>
      </c>
      <c r="B2791" s="355" t="s">
        <v>3732</v>
      </c>
      <c r="C2791" s="355" t="s">
        <v>14503</v>
      </c>
      <c r="D2791" s="355" t="s">
        <v>14515</v>
      </c>
      <c r="E2791" s="355" t="s">
        <v>14633</v>
      </c>
      <c r="F2791" s="356" t="s">
        <v>3801</v>
      </c>
      <c r="G2791" s="356" t="s">
        <v>3803</v>
      </c>
      <c r="H2791" s="356" t="s">
        <v>14704</v>
      </c>
      <c r="I2791" s="356" t="str">
        <f t="shared" si="87"/>
        <v>SIRMV_LAYOUT_66F03-IDLE2</v>
      </c>
      <c r="J2791" s="356"/>
      <c r="K2791" s="356" t="s">
        <v>15063</v>
      </c>
      <c r="L2791" s="357">
        <v>2.2848628</v>
      </c>
      <c r="M2791" s="357">
        <v>2.05717163</v>
      </c>
      <c r="N2791" s="357">
        <v>0</v>
      </c>
      <c r="O2791" s="356">
        <f t="shared" si="86"/>
        <v>9.9652009739928342</v>
      </c>
      <c r="P2791" s="357">
        <v>9.9652009739928271</v>
      </c>
      <c r="Q2791" s="356" t="s">
        <v>15063</v>
      </c>
    </row>
    <row r="2792" spans="1:18" x14ac:dyDescent="0.25">
      <c r="A2792" s="354">
        <v>2789</v>
      </c>
      <c r="B2792" s="355" t="s">
        <v>3732</v>
      </c>
      <c r="C2792" s="355" t="s">
        <v>14503</v>
      </c>
      <c r="D2792" s="355" t="s">
        <v>14515</v>
      </c>
      <c r="E2792" s="355" t="s">
        <v>14633</v>
      </c>
      <c r="F2792" s="356" t="s">
        <v>3801</v>
      </c>
      <c r="G2792" s="356" t="s">
        <v>14705</v>
      </c>
      <c r="H2792" s="356" t="s">
        <v>3804</v>
      </c>
      <c r="I2792" s="356" t="str">
        <f t="shared" si="87"/>
        <v>SIRMV_LAYOUT_66F04-DODDABASTHI</v>
      </c>
      <c r="J2792" s="356" t="s">
        <v>2405</v>
      </c>
      <c r="K2792" s="356" t="s">
        <v>15063</v>
      </c>
      <c r="L2792" s="357">
        <v>1.9918763199999994</v>
      </c>
      <c r="M2792" s="357">
        <v>1.8758182200000002</v>
      </c>
      <c r="N2792" s="357">
        <v>0</v>
      </c>
      <c r="O2792" s="356">
        <f t="shared" si="86"/>
        <v>5.8265716015941793</v>
      </c>
      <c r="P2792" s="357">
        <v>6.7016889700623921</v>
      </c>
      <c r="Q2792" s="356" t="s">
        <v>15063</v>
      </c>
    </row>
    <row r="2793" spans="1:18" x14ac:dyDescent="0.25">
      <c r="A2793" s="354">
        <v>2790</v>
      </c>
      <c r="B2793" s="355" t="s">
        <v>3732</v>
      </c>
      <c r="C2793" s="355" t="s">
        <v>14503</v>
      </c>
      <c r="D2793" s="355" t="s">
        <v>14515</v>
      </c>
      <c r="E2793" s="355" t="s">
        <v>14633</v>
      </c>
      <c r="F2793" s="356" t="s">
        <v>3818</v>
      </c>
      <c r="G2793" s="356" t="s">
        <v>3821</v>
      </c>
      <c r="H2793" s="356" t="s">
        <v>3822</v>
      </c>
      <c r="I2793" s="356" t="str">
        <f t="shared" si="87"/>
        <v>KODIGEHALLI_66F04-KODIGEHALLI</v>
      </c>
      <c r="J2793" s="356" t="s">
        <v>2432</v>
      </c>
      <c r="K2793" s="356" t="s">
        <v>15063</v>
      </c>
      <c r="L2793" s="357">
        <v>3.0739209600000006</v>
      </c>
      <c r="M2793" s="357">
        <v>2.1294154999999999</v>
      </c>
      <c r="N2793" s="357">
        <v>0.83152183762589926</v>
      </c>
      <c r="O2793" s="356">
        <f t="shared" si="86"/>
        <v>5.0385152779796822</v>
      </c>
      <c r="P2793" s="357">
        <v>5.0385152779796822</v>
      </c>
      <c r="Q2793" s="356" t="s">
        <v>15063</v>
      </c>
    </row>
    <row r="2794" spans="1:18" x14ac:dyDescent="0.25">
      <c r="A2794" s="354">
        <v>2791</v>
      </c>
      <c r="B2794" s="355" t="s">
        <v>3732</v>
      </c>
      <c r="C2794" s="355" t="s">
        <v>14503</v>
      </c>
      <c r="D2794" s="355" t="s">
        <v>14515</v>
      </c>
      <c r="E2794" s="355" t="s">
        <v>14633</v>
      </c>
      <c r="F2794" s="356" t="s">
        <v>3781</v>
      </c>
      <c r="G2794" s="356" t="s">
        <v>3830</v>
      </c>
      <c r="H2794" s="356" t="s">
        <v>3831</v>
      </c>
      <c r="I2794" s="356" t="str">
        <f t="shared" si="87"/>
        <v>KENGERI_SATELLITE_TOWN_66F04-SUN-CITY</v>
      </c>
      <c r="J2794" s="356" t="s">
        <v>2432</v>
      </c>
      <c r="K2794" s="356" t="s">
        <v>15063</v>
      </c>
      <c r="L2794" s="357">
        <v>1.0017922399999994</v>
      </c>
      <c r="M2794" s="357">
        <v>0.89263499999999996</v>
      </c>
      <c r="N2794" s="357">
        <v>0</v>
      </c>
      <c r="O2794" s="356">
        <f t="shared" si="86"/>
        <v>10.896195402751328</v>
      </c>
      <c r="P2794" s="357">
        <v>10.89619540275133</v>
      </c>
      <c r="Q2794" s="356" t="s">
        <v>15063</v>
      </c>
    </row>
    <row r="2795" spans="1:18" x14ac:dyDescent="0.25">
      <c r="A2795" s="354">
        <v>2792</v>
      </c>
      <c r="B2795" s="355" t="s">
        <v>3732</v>
      </c>
      <c r="C2795" s="355" t="s">
        <v>14503</v>
      </c>
      <c r="D2795" s="355" t="s">
        <v>14515</v>
      </c>
      <c r="E2795" s="355" t="s">
        <v>14633</v>
      </c>
      <c r="F2795" s="356" t="s">
        <v>3818</v>
      </c>
      <c r="G2795" s="356" t="s">
        <v>3823</v>
      </c>
      <c r="H2795" s="356" t="s">
        <v>3824</v>
      </c>
      <c r="I2795" s="356" t="str">
        <f t="shared" si="87"/>
        <v>KODIGEHALLI_66F05-SEGEHALLI</v>
      </c>
      <c r="J2795" s="356" t="s">
        <v>2414</v>
      </c>
      <c r="K2795" s="356" t="s">
        <v>15063</v>
      </c>
      <c r="L2795" s="357">
        <v>2.1706772799999983</v>
      </c>
      <c r="M2795" s="357">
        <v>2.0596964999999998</v>
      </c>
      <c r="N2795" s="357">
        <v>0</v>
      </c>
      <c r="O2795" s="356">
        <f t="shared" si="86"/>
        <v>5.1127259230353461</v>
      </c>
      <c r="P2795" s="357">
        <v>5.1127259230353435</v>
      </c>
      <c r="Q2795" s="356" t="s">
        <v>15063</v>
      </c>
    </row>
    <row r="2796" spans="1:18" x14ac:dyDescent="0.25">
      <c r="A2796" s="354">
        <v>2793</v>
      </c>
      <c r="B2796" s="355" t="s">
        <v>3732</v>
      </c>
      <c r="C2796" s="355" t="s">
        <v>14503</v>
      </c>
      <c r="D2796" s="355" t="s">
        <v>14515</v>
      </c>
      <c r="E2796" s="355" t="s">
        <v>14633</v>
      </c>
      <c r="F2796" s="356" t="s">
        <v>3801</v>
      </c>
      <c r="G2796" s="356" t="s">
        <v>14706</v>
      </c>
      <c r="H2796" s="356" t="s">
        <v>3805</v>
      </c>
      <c r="I2796" s="356" t="str">
        <f t="shared" si="87"/>
        <v>SIRMV_LAYOUT_66F05-SONNENAHALLI</v>
      </c>
      <c r="J2796" s="356" t="s">
        <v>2405</v>
      </c>
      <c r="K2796" s="356" t="s">
        <v>15063</v>
      </c>
      <c r="L2796" s="357">
        <v>2.9803452150000003</v>
      </c>
      <c r="M2796" s="357">
        <v>2.7117251800000002</v>
      </c>
      <c r="N2796" s="357">
        <v>0</v>
      </c>
      <c r="O2796" s="356">
        <f t="shared" si="86"/>
        <v>9.0130510267079931</v>
      </c>
      <c r="P2796" s="357">
        <v>9.0130510267079966</v>
      </c>
      <c r="Q2796" s="356" t="s">
        <v>15063</v>
      </c>
    </row>
    <row r="2797" spans="1:18" x14ac:dyDescent="0.25">
      <c r="A2797" s="354">
        <v>2794</v>
      </c>
      <c r="B2797" s="355" t="s">
        <v>3732</v>
      </c>
      <c r="C2797" s="355" t="s">
        <v>14503</v>
      </c>
      <c r="D2797" s="355" t="s">
        <v>14515</v>
      </c>
      <c r="E2797" s="355" t="s">
        <v>14633</v>
      </c>
      <c r="F2797" s="356" t="s">
        <v>3781</v>
      </c>
      <c r="G2797" s="356" t="s">
        <v>3832</v>
      </c>
      <c r="H2797" s="356" t="s">
        <v>3833</v>
      </c>
      <c r="I2797" s="356" t="str">
        <f t="shared" si="87"/>
        <v>KENGERI_SATELLITE_TOWN_66F06-FSHIRKE</v>
      </c>
      <c r="J2797" s="356" t="s">
        <v>2432</v>
      </c>
      <c r="K2797" s="356" t="s">
        <v>15063</v>
      </c>
      <c r="L2797" s="357">
        <v>0.93009000000000042</v>
      </c>
      <c r="M2797" s="357">
        <v>0.8635796</v>
      </c>
      <c r="N2797" s="357">
        <v>0</v>
      </c>
      <c r="O2797" s="356">
        <f t="shared" si="86"/>
        <v>7.1509638852154502</v>
      </c>
      <c r="P2797" s="357">
        <v>7.1509638852154556</v>
      </c>
      <c r="Q2797" s="356" t="s">
        <v>15063</v>
      </c>
    </row>
    <row r="2798" spans="1:18" x14ac:dyDescent="0.25">
      <c r="A2798" s="354">
        <v>2795</v>
      </c>
      <c r="B2798" s="355" t="s">
        <v>3732</v>
      </c>
      <c r="C2798" s="355" t="s">
        <v>14503</v>
      </c>
      <c r="D2798" s="355" t="s">
        <v>14515</v>
      </c>
      <c r="E2798" s="355" t="s">
        <v>14633</v>
      </c>
      <c r="F2798" s="356" t="s">
        <v>3801</v>
      </c>
      <c r="G2798" s="356" t="s">
        <v>14707</v>
      </c>
      <c r="H2798" s="356" t="s">
        <v>3806</v>
      </c>
      <c r="I2798" s="356" t="str">
        <f t="shared" si="87"/>
        <v>SIRMV_LAYOUT_66F06-FTH-BLOCK</v>
      </c>
      <c r="J2798" s="356" t="s">
        <v>2405</v>
      </c>
      <c r="K2798" s="356" t="s">
        <v>15063</v>
      </c>
      <c r="L2798" s="357">
        <v>2.3602607199999994</v>
      </c>
      <c r="M2798" s="357">
        <v>2.2700285</v>
      </c>
      <c r="N2798" s="357">
        <v>0</v>
      </c>
      <c r="O2798" s="356">
        <f t="shared" si="86"/>
        <v>3.8229768107990814</v>
      </c>
      <c r="P2798" s="357">
        <v>3.8229768107990836</v>
      </c>
      <c r="Q2798" s="356" t="s">
        <v>15063</v>
      </c>
    </row>
    <row r="2799" spans="1:18" x14ac:dyDescent="0.25">
      <c r="A2799" s="354">
        <v>2796</v>
      </c>
      <c r="B2799" s="355" t="s">
        <v>3732</v>
      </c>
      <c r="C2799" s="355" t="s">
        <v>14503</v>
      </c>
      <c r="D2799" s="355" t="s">
        <v>14515</v>
      </c>
      <c r="E2799" s="355" t="s">
        <v>14633</v>
      </c>
      <c r="F2799" s="356" t="s">
        <v>3781</v>
      </c>
      <c r="G2799" s="356" t="s">
        <v>3834</v>
      </c>
      <c r="H2799" s="356" t="s">
        <v>3835</v>
      </c>
      <c r="I2799" s="356" t="str">
        <f t="shared" si="87"/>
        <v>KENGERI_SATELLITE_TOWN_66F07-ROBIN-THEATRE</v>
      </c>
      <c r="J2799" s="356" t="s">
        <v>2405</v>
      </c>
      <c r="K2799" s="356" t="s">
        <v>15063</v>
      </c>
      <c r="L2799" s="357">
        <v>1.6567017199999987</v>
      </c>
      <c r="M2799" s="357">
        <v>1.478559</v>
      </c>
      <c r="N2799" s="357">
        <v>0</v>
      </c>
      <c r="O2799" s="356">
        <f t="shared" si="86"/>
        <v>10.75285417099699</v>
      </c>
      <c r="P2799" s="357">
        <v>10.752854170996995</v>
      </c>
      <c r="Q2799" s="356" t="s">
        <v>15063</v>
      </c>
    </row>
    <row r="2800" spans="1:18" x14ac:dyDescent="0.25">
      <c r="A2800" s="354">
        <v>2797</v>
      </c>
      <c r="B2800" s="355" t="s">
        <v>3732</v>
      </c>
      <c r="C2800" s="355" t="s">
        <v>14503</v>
      </c>
      <c r="D2800" s="355" t="s">
        <v>14515</v>
      </c>
      <c r="E2800" s="355" t="s">
        <v>14633</v>
      </c>
      <c r="F2800" s="356" t="s">
        <v>3781</v>
      </c>
      <c r="G2800" s="356" t="s">
        <v>3836</v>
      </c>
      <c r="H2800" s="356" t="s">
        <v>3837</v>
      </c>
      <c r="I2800" s="356" t="str">
        <f t="shared" si="87"/>
        <v>KENGERI_SATELLITE_TOWN_66F08-HOYSALA-CIRCLE</v>
      </c>
      <c r="J2800" s="356" t="s">
        <v>2405</v>
      </c>
      <c r="K2800" s="356" t="s">
        <v>15063</v>
      </c>
      <c r="L2800" s="357">
        <v>2.7976822400000003</v>
      </c>
      <c r="M2800" s="357">
        <v>2.5232331000000001</v>
      </c>
      <c r="N2800" s="357">
        <v>0</v>
      </c>
      <c r="O2800" s="356">
        <f t="shared" si="86"/>
        <v>9.8098753345197682</v>
      </c>
      <c r="P2800" s="357">
        <v>9.8098753345197682</v>
      </c>
      <c r="Q2800" s="356" t="s">
        <v>15063</v>
      </c>
    </row>
    <row r="2801" spans="1:18" x14ac:dyDescent="0.25">
      <c r="A2801" s="354">
        <v>2798</v>
      </c>
      <c r="B2801" s="355" t="s">
        <v>3732</v>
      </c>
      <c r="C2801" s="355" t="s">
        <v>14503</v>
      </c>
      <c r="D2801" s="355" t="s">
        <v>14515</v>
      </c>
      <c r="E2801" s="355" t="s">
        <v>14633</v>
      </c>
      <c r="F2801" s="356" t="s">
        <v>3801</v>
      </c>
      <c r="G2801" s="356" t="s">
        <v>3807</v>
      </c>
      <c r="H2801" s="356" t="s">
        <v>3808</v>
      </c>
      <c r="I2801" s="356" t="str">
        <f t="shared" si="87"/>
        <v>SIRMV_LAYOUT_66F08-RAILWAYLAYOUT</v>
      </c>
      <c r="J2801" s="356" t="s">
        <v>2405</v>
      </c>
      <c r="K2801" s="356" t="s">
        <v>15063</v>
      </c>
      <c r="L2801" s="357">
        <v>1.6360285199999998</v>
      </c>
      <c r="M2801" s="357">
        <v>1.5101496000000001</v>
      </c>
      <c r="N2801" s="357">
        <v>0</v>
      </c>
      <c r="O2801" s="356">
        <f t="shared" si="86"/>
        <v>7.6941763826953142</v>
      </c>
      <c r="P2801" s="357">
        <v>8.7075604686062462</v>
      </c>
      <c r="Q2801" s="356" t="s">
        <v>15063</v>
      </c>
    </row>
    <row r="2802" spans="1:18" x14ac:dyDescent="0.25">
      <c r="A2802" s="354">
        <v>2799</v>
      </c>
      <c r="B2802" s="355" t="s">
        <v>3732</v>
      </c>
      <c r="C2802" s="355" t="s">
        <v>14503</v>
      </c>
      <c r="D2802" s="355" t="s">
        <v>14515</v>
      </c>
      <c r="E2802" s="355" t="s">
        <v>14633</v>
      </c>
      <c r="F2802" s="356" t="s">
        <v>3818</v>
      </c>
      <c r="G2802" s="356" t="s">
        <v>14472</v>
      </c>
      <c r="H2802" s="356" t="s">
        <v>3825</v>
      </c>
      <c r="I2802" s="356" t="str">
        <f t="shared" si="87"/>
        <v>KODIGEHALLI_66F09-PADMAVATHI LAYOUT</v>
      </c>
      <c r="J2802" s="356"/>
      <c r="K2802" s="356" t="s">
        <v>15063</v>
      </c>
      <c r="L2802" s="357">
        <v>0.7982092799999998</v>
      </c>
      <c r="M2802" s="357">
        <v>0.76447149999999997</v>
      </c>
      <c r="N2802" s="357">
        <v>0</v>
      </c>
      <c r="O2802" s="356">
        <f t="shared" si="86"/>
        <v>4.2266835083651042</v>
      </c>
      <c r="P2802" s="357">
        <v>4.2266835083650918</v>
      </c>
      <c r="Q2802" s="356" t="s">
        <v>15063</v>
      </c>
      <c r="R2802" s="358" t="e">
        <f>#REF!-M2802</f>
        <v>#REF!</v>
      </c>
    </row>
    <row r="2803" spans="1:18" x14ac:dyDescent="0.25">
      <c r="A2803" s="354">
        <v>2800</v>
      </c>
      <c r="B2803" s="355" t="s">
        <v>3732</v>
      </c>
      <c r="C2803" s="355" t="s">
        <v>14503</v>
      </c>
      <c r="D2803" s="355" t="s">
        <v>14515</v>
      </c>
      <c r="E2803" s="355" t="s">
        <v>14633</v>
      </c>
      <c r="F2803" s="356" t="s">
        <v>3781</v>
      </c>
      <c r="G2803" s="356" t="s">
        <v>3838</v>
      </c>
      <c r="H2803" s="356" t="s">
        <v>3839</v>
      </c>
      <c r="I2803" s="356" t="str">
        <f t="shared" si="87"/>
        <v>KENGERI_SATELLITE_TOWN_66F09-SATELLITE-CLUB</v>
      </c>
      <c r="J2803" s="356" t="s">
        <v>2405</v>
      </c>
      <c r="K2803" s="356" t="s">
        <v>15063</v>
      </c>
      <c r="L2803" s="357">
        <v>0.77613327999999993</v>
      </c>
      <c r="M2803" s="357">
        <v>0.69873700000000005</v>
      </c>
      <c r="N2803" s="357">
        <v>0</v>
      </c>
      <c r="O2803" s="356">
        <f t="shared" si="86"/>
        <v>9.9720347000195488</v>
      </c>
      <c r="P2803" s="357">
        <v>17.924853278177967</v>
      </c>
      <c r="Q2803" s="356" t="s">
        <v>15063</v>
      </c>
    </row>
    <row r="2804" spans="1:18" x14ac:dyDescent="0.25">
      <c r="A2804" s="354">
        <v>2801</v>
      </c>
      <c r="B2804" s="355" t="s">
        <v>3732</v>
      </c>
      <c r="C2804" s="355" t="s">
        <v>14503</v>
      </c>
      <c r="D2804" s="355" t="s">
        <v>14515</v>
      </c>
      <c r="E2804" s="355" t="s">
        <v>14633</v>
      </c>
      <c r="F2804" s="356" t="s">
        <v>3801</v>
      </c>
      <c r="G2804" s="356" t="s">
        <v>3811</v>
      </c>
      <c r="H2804" s="356" t="s">
        <v>14708</v>
      </c>
      <c r="I2804" s="356" t="str">
        <f t="shared" si="87"/>
        <v>SIRMV_LAYOUT_66F10-S.M.V.7TH-BLACK</v>
      </c>
      <c r="J2804" s="356" t="s">
        <v>2405</v>
      </c>
      <c r="K2804" s="356" t="s">
        <v>15063</v>
      </c>
      <c r="L2804" s="357">
        <v>4.086172519999999</v>
      </c>
      <c r="M2804" s="357">
        <v>3.7586050000000002</v>
      </c>
      <c r="N2804" s="357">
        <v>0</v>
      </c>
      <c r="O2804" s="356">
        <f t="shared" si="86"/>
        <v>8.0164877619997998</v>
      </c>
      <c r="P2804" s="357">
        <v>11.939229874592439</v>
      </c>
      <c r="Q2804" s="356" t="s">
        <v>15063</v>
      </c>
    </row>
    <row r="2805" spans="1:18" x14ac:dyDescent="0.25">
      <c r="A2805" s="354">
        <v>2802</v>
      </c>
      <c r="B2805" s="355" t="s">
        <v>3732</v>
      </c>
      <c r="C2805" s="355" t="s">
        <v>14503</v>
      </c>
      <c r="D2805" s="355" t="s">
        <v>14515</v>
      </c>
      <c r="E2805" s="355" t="s">
        <v>14633</v>
      </c>
      <c r="F2805" s="356" t="s">
        <v>3781</v>
      </c>
      <c r="G2805" s="356" t="s">
        <v>3840</v>
      </c>
      <c r="H2805" s="356" t="s">
        <v>3841</v>
      </c>
      <c r="I2805" s="356" t="str">
        <f t="shared" si="87"/>
        <v>KENGERI_SATELLITE_TOWN_66F11-APOORVA-LAYOUT</v>
      </c>
      <c r="J2805" s="356" t="s">
        <v>2405</v>
      </c>
      <c r="K2805" s="356" t="s">
        <v>15063</v>
      </c>
      <c r="L2805" s="357">
        <v>1.3090696399999995</v>
      </c>
      <c r="M2805" s="357">
        <v>1.1875310600000002</v>
      </c>
      <c r="N2805" s="357">
        <v>0</v>
      </c>
      <c r="O2805" s="356">
        <f t="shared" si="86"/>
        <v>9.2843479281972598</v>
      </c>
      <c r="P2805" s="357">
        <v>14.741149833720335</v>
      </c>
      <c r="Q2805" s="356" t="s">
        <v>15063</v>
      </c>
    </row>
    <row r="2806" spans="1:18" x14ac:dyDescent="0.25">
      <c r="A2806" s="354">
        <v>2803</v>
      </c>
      <c r="B2806" s="355" t="s">
        <v>3732</v>
      </c>
      <c r="C2806" s="355" t="s">
        <v>14503</v>
      </c>
      <c r="D2806" s="355" t="s">
        <v>14515</v>
      </c>
      <c r="E2806" s="355" t="s">
        <v>14633</v>
      </c>
      <c r="F2806" s="356" t="s">
        <v>3801</v>
      </c>
      <c r="G2806" s="356" t="s">
        <v>3812</v>
      </c>
      <c r="H2806" s="356" t="s">
        <v>3813</v>
      </c>
      <c r="I2806" s="356" t="str">
        <f t="shared" si="87"/>
        <v>SIRMV_LAYOUT_66F11-S.M.V.5TH-BLACK</v>
      </c>
      <c r="J2806" s="356" t="s">
        <v>2405</v>
      </c>
      <c r="K2806" s="356" t="s">
        <v>15063</v>
      </c>
      <c r="L2806" s="357">
        <v>4.1526353199999999</v>
      </c>
      <c r="M2806" s="357">
        <v>3.9392331999999994</v>
      </c>
      <c r="N2806" s="357">
        <v>0</v>
      </c>
      <c r="O2806" s="356">
        <f t="shared" si="86"/>
        <v>5.1389564350187262</v>
      </c>
      <c r="P2806" s="357">
        <v>5.1389564350187378</v>
      </c>
      <c r="Q2806" s="356" t="s">
        <v>15063</v>
      </c>
    </row>
    <row r="2807" spans="1:18" x14ac:dyDescent="0.25">
      <c r="A2807" s="354">
        <v>2804</v>
      </c>
      <c r="B2807" s="355" t="s">
        <v>3732</v>
      </c>
      <c r="C2807" s="355" t="s">
        <v>14503</v>
      </c>
      <c r="D2807" s="355" t="s">
        <v>14515</v>
      </c>
      <c r="E2807" s="355" t="s">
        <v>14633</v>
      </c>
      <c r="F2807" s="356" t="s">
        <v>3801</v>
      </c>
      <c r="G2807" s="356" t="s">
        <v>3814</v>
      </c>
      <c r="H2807" s="356" t="s">
        <v>3815</v>
      </c>
      <c r="I2807" s="356" t="str">
        <f t="shared" si="87"/>
        <v>SIRMV_LAYOUT_66F12-S.M.V.LAYOUT</v>
      </c>
      <c r="J2807" s="356" t="s">
        <v>2405</v>
      </c>
      <c r="K2807" s="356" t="s">
        <v>15063</v>
      </c>
      <c r="L2807" s="357">
        <v>2.198647719999999</v>
      </c>
      <c r="M2807" s="357">
        <v>1.9922406800000001</v>
      </c>
      <c r="N2807" s="357">
        <v>0</v>
      </c>
      <c r="O2807" s="356">
        <f t="shared" si="86"/>
        <v>9.3879086732457075</v>
      </c>
      <c r="P2807" s="357">
        <v>15.830815254104492</v>
      </c>
      <c r="Q2807" s="356" t="s">
        <v>15063</v>
      </c>
    </row>
    <row r="2808" spans="1:18" x14ac:dyDescent="0.25">
      <c r="A2808" s="354">
        <v>2805</v>
      </c>
      <c r="B2808" s="355" t="s">
        <v>3732</v>
      </c>
      <c r="C2808" s="355" t="s">
        <v>14503</v>
      </c>
      <c r="D2808" s="355" t="s">
        <v>14515</v>
      </c>
      <c r="E2808" s="355" t="s">
        <v>14633</v>
      </c>
      <c r="F2808" s="356" t="s">
        <v>3801</v>
      </c>
      <c r="G2808" s="356" t="s">
        <v>3816</v>
      </c>
      <c r="H2808" s="356" t="s">
        <v>3817</v>
      </c>
      <c r="I2808" s="356" t="str">
        <f t="shared" si="87"/>
        <v>SIRMV_LAYOUT_66F13-S.M.V.6TH-BLACK</v>
      </c>
      <c r="J2808" s="356" t="s">
        <v>2405</v>
      </c>
      <c r="K2808" s="356" t="s">
        <v>15063</v>
      </c>
      <c r="L2808" s="357">
        <v>2.6213139200000009</v>
      </c>
      <c r="M2808" s="357">
        <v>2.4247171999999999</v>
      </c>
      <c r="N2808" s="357">
        <v>0</v>
      </c>
      <c r="O2808" s="356">
        <f t="shared" si="86"/>
        <v>7.4999304165752445</v>
      </c>
      <c r="P2808" s="357">
        <v>8.5522336913815948</v>
      </c>
      <c r="Q2808" s="356" t="s">
        <v>15063</v>
      </c>
    </row>
    <row r="2809" spans="1:18" x14ac:dyDescent="0.25">
      <c r="A2809" s="354">
        <v>2806</v>
      </c>
      <c r="B2809" s="355" t="s">
        <v>3732</v>
      </c>
      <c r="C2809" s="355" t="s">
        <v>14503</v>
      </c>
      <c r="D2809" s="355" t="s">
        <v>14515</v>
      </c>
      <c r="E2809" s="355" t="s">
        <v>14633</v>
      </c>
      <c r="F2809" s="356" t="s">
        <v>3801</v>
      </c>
      <c r="G2809" s="356" t="s">
        <v>3842</v>
      </c>
      <c r="H2809" s="356" t="s">
        <v>14709</v>
      </c>
      <c r="I2809" s="356" t="str">
        <f t="shared" si="87"/>
        <v>SIRMV_LAYOUT_66F15-KHB PLATINUM</v>
      </c>
      <c r="J2809" s="356" t="s">
        <v>2432</v>
      </c>
      <c r="K2809" s="356" t="s">
        <v>15063</v>
      </c>
      <c r="L2809" s="357">
        <v>1.5328329999999999</v>
      </c>
      <c r="M2809" s="357">
        <v>1.3820593999999997</v>
      </c>
      <c r="N2809" s="357">
        <v>0</v>
      </c>
      <c r="O2809" s="356">
        <f t="shared" si="86"/>
        <v>9.8362704873916584</v>
      </c>
      <c r="P2809" s="357">
        <v>9.836270487391662</v>
      </c>
      <c r="Q2809" s="356" t="s">
        <v>15063</v>
      </c>
    </row>
    <row r="2810" spans="1:18" x14ac:dyDescent="0.25">
      <c r="A2810" s="354">
        <v>2807</v>
      </c>
      <c r="B2810" s="355" t="s">
        <v>5252</v>
      </c>
      <c r="C2810" s="355" t="s">
        <v>2393</v>
      </c>
      <c r="D2810" s="355" t="s">
        <v>1371</v>
      </c>
      <c r="E2810" s="355" t="s">
        <v>14867</v>
      </c>
      <c r="F2810" s="356" t="s">
        <v>14868</v>
      </c>
      <c r="G2810" s="356" t="s">
        <v>10911</v>
      </c>
      <c r="H2810" s="356" t="s">
        <v>10912</v>
      </c>
      <c r="I2810" s="356" t="str">
        <f t="shared" si="87"/>
        <v>HOOKUNDA_66F01-AREKOPPA NJY</v>
      </c>
      <c r="J2810" s="356" t="s">
        <v>5706</v>
      </c>
      <c r="K2810" s="356" t="s">
        <v>15063</v>
      </c>
      <c r="L2810" s="357">
        <v>0.54396</v>
      </c>
      <c r="M2810" s="357">
        <v>0.48882900000000007</v>
      </c>
      <c r="N2810" s="357">
        <v>0</v>
      </c>
      <c r="O2810" s="356">
        <f t="shared" si="86"/>
        <v>10.135120229428622</v>
      </c>
      <c r="P2810" s="357">
        <v>64.668040103992851</v>
      </c>
      <c r="Q2810" s="356" t="s">
        <v>15063</v>
      </c>
      <c r="R2810" s="358" t="e">
        <f>#REF!-M2810</f>
        <v>#REF!</v>
      </c>
    </row>
    <row r="2811" spans="1:18" x14ac:dyDescent="0.25">
      <c r="A2811" s="354">
        <v>2808</v>
      </c>
      <c r="B2811" s="355" t="s">
        <v>5252</v>
      </c>
      <c r="C2811" s="355" t="s">
        <v>2393</v>
      </c>
      <c r="D2811" s="355" t="s">
        <v>1371</v>
      </c>
      <c r="E2811" s="355" t="s">
        <v>14867</v>
      </c>
      <c r="F2811" s="356" t="s">
        <v>10902</v>
      </c>
      <c r="G2811" s="356" t="s">
        <v>10903</v>
      </c>
      <c r="H2811" s="356" t="s">
        <v>10904</v>
      </c>
      <c r="I2811" s="356" t="str">
        <f t="shared" si="87"/>
        <v>BIJJAHALLY MUSSF01-BIJJAHALLY NJY</v>
      </c>
      <c r="J2811" s="356" t="s">
        <v>5706</v>
      </c>
      <c r="K2811" s="356" t="s">
        <v>15063</v>
      </c>
      <c r="L2811" s="357">
        <v>0.31247999999999998</v>
      </c>
      <c r="M2811" s="357">
        <v>0.28350600000000004</v>
      </c>
      <c r="N2811" s="357">
        <v>0</v>
      </c>
      <c r="O2811" s="356">
        <f t="shared" si="86"/>
        <v>9.2722734254992147</v>
      </c>
      <c r="P2811" s="357">
        <v>48.958913689000461</v>
      </c>
      <c r="Q2811" s="356" t="s">
        <v>15063</v>
      </c>
    </row>
    <row r="2812" spans="1:18" x14ac:dyDescent="0.25">
      <c r="A2812" s="354">
        <v>2809</v>
      </c>
      <c r="B2812" s="355" t="s">
        <v>5252</v>
      </c>
      <c r="C2812" s="355" t="s">
        <v>2393</v>
      </c>
      <c r="D2812" s="355" t="s">
        <v>1371</v>
      </c>
      <c r="E2812" s="355" t="s">
        <v>14867</v>
      </c>
      <c r="F2812" s="356" t="s">
        <v>10927</v>
      </c>
      <c r="G2812" s="356" t="s">
        <v>10928</v>
      </c>
      <c r="H2812" s="356" t="s">
        <v>10929</v>
      </c>
      <c r="I2812" s="356" t="str">
        <f t="shared" si="87"/>
        <v>HUNSANAHALLI_66F01-GATTIGUNDA IP</v>
      </c>
      <c r="J2812" s="356" t="s">
        <v>5701</v>
      </c>
      <c r="K2812" s="356" t="s">
        <v>15063</v>
      </c>
      <c r="L2812" s="357">
        <v>0.13594000000000001</v>
      </c>
      <c r="M2812" s="357">
        <v>0.122276</v>
      </c>
      <c r="N2812" s="357">
        <v>0</v>
      </c>
      <c r="O2812" s="356">
        <f t="shared" si="86"/>
        <v>10.051493305870244</v>
      </c>
      <c r="P2812" s="357">
        <v>10.05149330587024</v>
      </c>
      <c r="Q2812" s="356" t="s">
        <v>15063</v>
      </c>
    </row>
    <row r="2813" spans="1:18" x14ac:dyDescent="0.25">
      <c r="A2813" s="354">
        <v>2810</v>
      </c>
      <c r="B2813" s="355" t="s">
        <v>5252</v>
      </c>
      <c r="C2813" s="355" t="s">
        <v>2393</v>
      </c>
      <c r="D2813" s="355" t="s">
        <v>1371</v>
      </c>
      <c r="E2813" s="355" t="s">
        <v>14867</v>
      </c>
      <c r="F2813" s="356" t="s">
        <v>10946</v>
      </c>
      <c r="G2813" s="356" t="s">
        <v>10947</v>
      </c>
      <c r="H2813" s="356" t="s">
        <v>10948</v>
      </c>
      <c r="I2813" s="356" t="str">
        <f t="shared" si="87"/>
        <v>KODIHALLI_66F01-SANTHEKODIHALLI</v>
      </c>
      <c r="J2813" s="356" t="s">
        <v>5706</v>
      </c>
      <c r="K2813" s="356" t="s">
        <v>15063</v>
      </c>
      <c r="L2813" s="357">
        <v>0.50095999999999996</v>
      </c>
      <c r="M2813" s="357">
        <v>0.44701999999999997</v>
      </c>
      <c r="N2813" s="357">
        <v>0</v>
      </c>
      <c r="O2813" s="356">
        <f t="shared" si="86"/>
        <v>10.767326732673265</v>
      </c>
      <c r="P2813" s="357">
        <v>29.960739476054286</v>
      </c>
      <c r="Q2813" s="356" t="s">
        <v>15063</v>
      </c>
    </row>
    <row r="2814" spans="1:18" x14ac:dyDescent="0.25">
      <c r="A2814" s="354">
        <v>2811</v>
      </c>
      <c r="B2814" s="355" t="s">
        <v>5252</v>
      </c>
      <c r="C2814" s="355" t="s">
        <v>2393</v>
      </c>
      <c r="D2814" s="355" t="s">
        <v>1371</v>
      </c>
      <c r="E2814" s="355" t="s">
        <v>14867</v>
      </c>
      <c r="F2814" s="356" t="s">
        <v>10902</v>
      </c>
      <c r="G2814" s="356" t="s">
        <v>10905</v>
      </c>
      <c r="H2814" s="356" t="s">
        <v>10906</v>
      </c>
      <c r="I2814" s="356" t="str">
        <f t="shared" si="87"/>
        <v>BIJJAHALLY MUSSF02-BOMMASANDRA IP</v>
      </c>
      <c r="J2814" s="356" t="s">
        <v>5701</v>
      </c>
      <c r="K2814" s="356" t="s">
        <v>15063</v>
      </c>
      <c r="L2814" s="357">
        <v>0.67854000000000003</v>
      </c>
      <c r="M2814" s="357">
        <v>0.61137449999999993</v>
      </c>
      <c r="N2814" s="357">
        <v>0</v>
      </c>
      <c r="O2814" s="356">
        <f t="shared" si="86"/>
        <v>9.8985321425413524</v>
      </c>
      <c r="P2814" s="357">
        <v>9.8985321425413488</v>
      </c>
      <c r="Q2814" s="356" t="s">
        <v>15063</v>
      </c>
    </row>
    <row r="2815" spans="1:18" x14ac:dyDescent="0.25">
      <c r="A2815" s="354">
        <v>2812</v>
      </c>
      <c r="B2815" s="355" t="s">
        <v>5252</v>
      </c>
      <c r="C2815" s="355" t="s">
        <v>2393</v>
      </c>
      <c r="D2815" s="355" t="s">
        <v>1371</v>
      </c>
      <c r="E2815" s="355" t="s">
        <v>14867</v>
      </c>
      <c r="F2815" s="356" t="s">
        <v>14868</v>
      </c>
      <c r="G2815" s="356" t="s">
        <v>10913</v>
      </c>
      <c r="H2815" s="356" t="s">
        <v>10914</v>
      </c>
      <c r="I2815" s="356" t="str">
        <f t="shared" si="87"/>
        <v>HOOKUNDA_66F02-HOOKUNDA NJY</v>
      </c>
      <c r="J2815" s="356" t="s">
        <v>5706</v>
      </c>
      <c r="K2815" s="356" t="s">
        <v>15063</v>
      </c>
      <c r="L2815" s="357">
        <v>0.17258000000000001</v>
      </c>
      <c r="M2815" s="357">
        <v>0.15590700000000002</v>
      </c>
      <c r="N2815" s="357">
        <v>0</v>
      </c>
      <c r="O2815" s="356">
        <f t="shared" si="86"/>
        <v>9.6610267701935282</v>
      </c>
      <c r="P2815" s="357">
        <v>37.065735400165799</v>
      </c>
      <c r="Q2815" s="356" t="s">
        <v>15063</v>
      </c>
      <c r="R2815" s="358" t="e">
        <f>#REF!-M2815</f>
        <v>#REF!</v>
      </c>
    </row>
    <row r="2816" spans="1:18" x14ac:dyDescent="0.25">
      <c r="A2816" s="354">
        <v>2813</v>
      </c>
      <c r="B2816" s="355" t="s">
        <v>5252</v>
      </c>
      <c r="C2816" s="355" t="s">
        <v>2393</v>
      </c>
      <c r="D2816" s="355" t="s">
        <v>1371</v>
      </c>
      <c r="E2816" s="355" t="s">
        <v>14867</v>
      </c>
      <c r="F2816" s="356" t="s">
        <v>10946</v>
      </c>
      <c r="G2816" s="356" t="s">
        <v>10949</v>
      </c>
      <c r="H2816" s="356" t="s">
        <v>10950</v>
      </c>
      <c r="I2816" s="356" t="str">
        <f t="shared" si="87"/>
        <v>KODIHALLI_66F02-HUNASANAHALLI</v>
      </c>
      <c r="J2816" s="356" t="s">
        <v>5701</v>
      </c>
      <c r="K2816" s="356" t="s">
        <v>15063</v>
      </c>
      <c r="L2816" s="357">
        <v>0.67016000000000009</v>
      </c>
      <c r="M2816" s="357">
        <v>0.60183299999999995</v>
      </c>
      <c r="N2816" s="357">
        <v>0</v>
      </c>
      <c r="O2816" s="356">
        <f t="shared" si="86"/>
        <v>10.195624925390971</v>
      </c>
      <c r="P2816" s="357">
        <v>10.195624925390966</v>
      </c>
      <c r="Q2816" s="356" t="s">
        <v>15063</v>
      </c>
    </row>
    <row r="2817" spans="1:18" x14ac:dyDescent="0.25">
      <c r="A2817" s="354">
        <v>2814</v>
      </c>
      <c r="B2817" s="355" t="s">
        <v>5252</v>
      </c>
      <c r="C2817" s="355" t="s">
        <v>2393</v>
      </c>
      <c r="D2817" s="355" t="s">
        <v>1371</v>
      </c>
      <c r="E2817" s="355" t="s">
        <v>14867</v>
      </c>
      <c r="F2817" s="356" t="s">
        <v>10927</v>
      </c>
      <c r="G2817" s="356" t="s">
        <v>10930</v>
      </c>
      <c r="H2817" s="356" t="s">
        <v>10931</v>
      </c>
      <c r="I2817" s="356" t="str">
        <f t="shared" si="87"/>
        <v>HUNSANAHALLI_66F02-YALAVANATHA</v>
      </c>
      <c r="J2817" s="356" t="s">
        <v>5701</v>
      </c>
      <c r="K2817" s="356" t="s">
        <v>15063</v>
      </c>
      <c r="L2817" s="357">
        <v>0.57732099999999997</v>
      </c>
      <c r="M2817" s="357">
        <v>0.51988849999999998</v>
      </c>
      <c r="N2817" s="357">
        <v>0</v>
      </c>
      <c r="O2817" s="356">
        <f t="shared" si="86"/>
        <v>9.9481051269571008</v>
      </c>
      <c r="P2817" s="357">
        <v>9.9481051269571079</v>
      </c>
      <c r="Q2817" s="356" t="s">
        <v>15063</v>
      </c>
    </row>
    <row r="2818" spans="1:18" x14ac:dyDescent="0.25">
      <c r="A2818" s="354">
        <v>2815</v>
      </c>
      <c r="B2818" s="355" t="s">
        <v>5252</v>
      </c>
      <c r="C2818" s="355" t="s">
        <v>2393</v>
      </c>
      <c r="D2818" s="355" t="s">
        <v>1371</v>
      </c>
      <c r="E2818" s="355" t="s">
        <v>14867</v>
      </c>
      <c r="F2818" s="356" t="s">
        <v>10946</v>
      </c>
      <c r="G2818" s="356" t="s">
        <v>10951</v>
      </c>
      <c r="H2818" s="356" t="s">
        <v>10952</v>
      </c>
      <c r="I2818" s="356" t="str">
        <f t="shared" si="87"/>
        <v>KODIHALLI_66F03-D.K.PLOT</v>
      </c>
      <c r="J2818" s="356" t="s">
        <v>5701</v>
      </c>
      <c r="K2818" s="356" t="s">
        <v>15063</v>
      </c>
      <c r="L2818" s="357">
        <v>0.73639999999999994</v>
      </c>
      <c r="M2818" s="357">
        <v>0.66257500000000003</v>
      </c>
      <c r="N2818" s="357">
        <v>0</v>
      </c>
      <c r="O2818" s="356">
        <f t="shared" si="86"/>
        <v>10.025122216186846</v>
      </c>
      <c r="P2818" s="357">
        <v>10.025122216186844</v>
      </c>
      <c r="Q2818" s="356" t="s">
        <v>15063</v>
      </c>
    </row>
    <row r="2819" spans="1:18" x14ac:dyDescent="0.25">
      <c r="A2819" s="354">
        <v>2816</v>
      </c>
      <c r="B2819" s="355" t="s">
        <v>5252</v>
      </c>
      <c r="C2819" s="355" t="s">
        <v>2393</v>
      </c>
      <c r="D2819" s="355" t="s">
        <v>1371</v>
      </c>
      <c r="E2819" s="355" t="s">
        <v>14867</v>
      </c>
      <c r="F2819" s="356" t="s">
        <v>10927</v>
      </c>
      <c r="G2819" s="356" t="s">
        <v>10932</v>
      </c>
      <c r="H2819" s="356" t="s">
        <v>10933</v>
      </c>
      <c r="I2819" s="356" t="str">
        <f t="shared" si="87"/>
        <v>HUNSANAHALLI_66F03-GOLLARADODDI NJY</v>
      </c>
      <c r="J2819" s="356" t="s">
        <v>5706</v>
      </c>
      <c r="K2819" s="356" t="s">
        <v>15063</v>
      </c>
      <c r="L2819" s="357">
        <v>0.27814</v>
      </c>
      <c r="M2819" s="357">
        <v>0.251249</v>
      </c>
      <c r="N2819" s="357">
        <v>0</v>
      </c>
      <c r="O2819" s="356">
        <f t="shared" si="86"/>
        <v>9.6681527288415907</v>
      </c>
      <c r="P2819" s="357">
        <v>39.015183095178529</v>
      </c>
      <c r="Q2819" s="356" t="s">
        <v>15063</v>
      </c>
    </row>
    <row r="2820" spans="1:18" x14ac:dyDescent="0.25">
      <c r="A2820" s="354">
        <v>2817</v>
      </c>
      <c r="B2820" s="355" t="s">
        <v>5252</v>
      </c>
      <c r="C2820" s="355" t="s">
        <v>2393</v>
      </c>
      <c r="D2820" s="355" t="s">
        <v>1371</v>
      </c>
      <c r="E2820" s="355" t="s">
        <v>14867</v>
      </c>
      <c r="F2820" s="356" t="s">
        <v>10902</v>
      </c>
      <c r="G2820" s="356" t="s">
        <v>10907</v>
      </c>
      <c r="H2820" s="356" t="s">
        <v>10908</v>
      </c>
      <c r="I2820" s="356" t="str">
        <f t="shared" si="87"/>
        <v>BIJJAHALLY MUSSF03-GULAGANAHALLY IP</v>
      </c>
      <c r="J2820" s="356" t="s">
        <v>5701</v>
      </c>
      <c r="K2820" s="356" t="s">
        <v>15063</v>
      </c>
      <c r="L2820" s="357">
        <v>0.17430000000000001</v>
      </c>
      <c r="M2820" s="357">
        <v>0.15695399999999998</v>
      </c>
      <c r="N2820" s="357">
        <v>0</v>
      </c>
      <c r="O2820" s="356">
        <f t="shared" ref="O2820:O2883" si="88">((L2820-N2820)-M2820)/(L2820-N2820)*100</f>
        <v>9.951807228915678</v>
      </c>
      <c r="P2820" s="357">
        <v>9.9518072289156763</v>
      </c>
      <c r="Q2820" s="356" t="s">
        <v>15063</v>
      </c>
    </row>
    <row r="2821" spans="1:18" x14ac:dyDescent="0.25">
      <c r="A2821" s="354">
        <v>2818</v>
      </c>
      <c r="B2821" s="355" t="s">
        <v>5252</v>
      </c>
      <c r="C2821" s="355" t="s">
        <v>2393</v>
      </c>
      <c r="D2821" s="355" t="s">
        <v>1371</v>
      </c>
      <c r="E2821" s="355" t="s">
        <v>14867</v>
      </c>
      <c r="F2821" s="356" t="s">
        <v>14868</v>
      </c>
      <c r="G2821" s="356" t="s">
        <v>10915</v>
      </c>
      <c r="H2821" s="356" t="s">
        <v>10916</v>
      </c>
      <c r="I2821" s="356" t="str">
        <f t="shared" ref="I2821:I2884" si="89">F2821&amp;H2821</f>
        <v>HOOKUNDA_66F03-MUNESHWARA BETTA</v>
      </c>
      <c r="J2821" s="356" t="s">
        <v>5701</v>
      </c>
      <c r="K2821" s="356" t="s">
        <v>15063</v>
      </c>
      <c r="L2821" s="357">
        <v>0.72423999999999999</v>
      </c>
      <c r="M2821" s="357">
        <v>0.65223600000000004</v>
      </c>
      <c r="N2821" s="357">
        <v>0</v>
      </c>
      <c r="O2821" s="356">
        <f t="shared" si="88"/>
        <v>9.9420081740859327</v>
      </c>
      <c r="P2821" s="357">
        <v>9.9420081740859487</v>
      </c>
      <c r="Q2821" s="356" t="s">
        <v>15063</v>
      </c>
      <c r="R2821" s="358" t="e">
        <f>#REF!-M2821</f>
        <v>#REF!</v>
      </c>
    </row>
    <row r="2822" spans="1:18" x14ac:dyDescent="0.25">
      <c r="A2822" s="354">
        <v>2819</v>
      </c>
      <c r="B2822" s="355" t="s">
        <v>5252</v>
      </c>
      <c r="C2822" s="355" t="s">
        <v>2393</v>
      </c>
      <c r="D2822" s="355" t="s">
        <v>1371</v>
      </c>
      <c r="E2822" s="355" t="s">
        <v>14867</v>
      </c>
      <c r="F2822" s="356" t="s">
        <v>10946</v>
      </c>
      <c r="G2822" s="356" t="s">
        <v>10953</v>
      </c>
      <c r="H2822" s="356" t="s">
        <v>10954</v>
      </c>
      <c r="I2822" s="356" t="str">
        <f t="shared" si="89"/>
        <v>KODIHALLI_66F04-HERANDAPPANAHALLI</v>
      </c>
      <c r="J2822" s="356" t="s">
        <v>5701</v>
      </c>
      <c r="K2822" s="356" t="s">
        <v>15063</v>
      </c>
      <c r="L2822" s="357">
        <v>0.92042000000000002</v>
      </c>
      <c r="M2822" s="357">
        <v>0.82786000000000004</v>
      </c>
      <c r="N2822" s="357">
        <v>0</v>
      </c>
      <c r="O2822" s="356">
        <f t="shared" si="88"/>
        <v>10.056278655396447</v>
      </c>
      <c r="P2822" s="357">
        <v>10.056278655396433</v>
      </c>
      <c r="Q2822" s="356" t="s">
        <v>15063</v>
      </c>
    </row>
    <row r="2823" spans="1:18" x14ac:dyDescent="0.25">
      <c r="A2823" s="354">
        <v>2820</v>
      </c>
      <c r="B2823" s="355" t="s">
        <v>5252</v>
      </c>
      <c r="C2823" s="355" t="s">
        <v>2393</v>
      </c>
      <c r="D2823" s="355" t="s">
        <v>1371</v>
      </c>
      <c r="E2823" s="355" t="s">
        <v>14867</v>
      </c>
      <c r="F2823" s="356" t="s">
        <v>10927</v>
      </c>
      <c r="G2823" s="356" t="s">
        <v>10934</v>
      </c>
      <c r="H2823" s="356" t="s">
        <v>10935</v>
      </c>
      <c r="I2823" s="356" t="str">
        <f t="shared" si="89"/>
        <v>HUNSANAHALLI_66F04-KABBALAIAHNADODDYDODDI NJY</v>
      </c>
      <c r="J2823" s="356" t="s">
        <v>5706</v>
      </c>
      <c r="K2823" s="356" t="s">
        <v>15063</v>
      </c>
      <c r="L2823" s="357">
        <v>0.19790000000000002</v>
      </c>
      <c r="M2823" s="357">
        <v>0.179678</v>
      </c>
      <c r="N2823" s="357">
        <v>0</v>
      </c>
      <c r="O2823" s="356">
        <f t="shared" si="88"/>
        <v>9.2076806467913173</v>
      </c>
      <c r="P2823" s="357">
        <v>23.364140616290474</v>
      </c>
      <c r="Q2823" s="356" t="s">
        <v>15063</v>
      </c>
    </row>
    <row r="2824" spans="1:18" x14ac:dyDescent="0.25">
      <c r="A2824" s="354">
        <v>2821</v>
      </c>
      <c r="B2824" s="355" t="s">
        <v>5252</v>
      </c>
      <c r="C2824" s="355" t="s">
        <v>2393</v>
      </c>
      <c r="D2824" s="355" t="s">
        <v>1371</v>
      </c>
      <c r="E2824" s="355" t="s">
        <v>14867</v>
      </c>
      <c r="F2824" s="356" t="s">
        <v>10902</v>
      </c>
      <c r="G2824" s="356" t="s">
        <v>10909</v>
      </c>
      <c r="H2824" s="356" t="s">
        <v>10910</v>
      </c>
      <c r="I2824" s="356" t="str">
        <f t="shared" si="89"/>
        <v>BIJJAHALLY MUSSF04-KADUSHIVANAHALLY</v>
      </c>
      <c r="J2824" s="356" t="s">
        <v>5701</v>
      </c>
      <c r="K2824" s="356" t="s">
        <v>15063</v>
      </c>
      <c r="L2824" s="357">
        <v>0.29202</v>
      </c>
      <c r="M2824" s="357">
        <v>0.26290800000000003</v>
      </c>
      <c r="N2824" s="357">
        <v>0</v>
      </c>
      <c r="O2824" s="356">
        <f t="shared" si="88"/>
        <v>9.9691801931374453</v>
      </c>
      <c r="P2824" s="357">
        <v>9.9691801931374506</v>
      </c>
      <c r="Q2824" s="356" t="s">
        <v>15063</v>
      </c>
    </row>
    <row r="2825" spans="1:18" x14ac:dyDescent="0.25">
      <c r="A2825" s="354">
        <v>2822</v>
      </c>
      <c r="B2825" s="355" t="s">
        <v>5252</v>
      </c>
      <c r="C2825" s="355" t="s">
        <v>2393</v>
      </c>
      <c r="D2825" s="355" t="s">
        <v>1371</v>
      </c>
      <c r="E2825" s="355" t="s">
        <v>14867</v>
      </c>
      <c r="F2825" s="356" t="s">
        <v>14868</v>
      </c>
      <c r="G2825" s="356" t="s">
        <v>10917</v>
      </c>
      <c r="H2825" s="356" t="s">
        <v>10918</v>
      </c>
      <c r="I2825" s="356" t="str">
        <f t="shared" si="89"/>
        <v xml:space="preserve">HOOKUNDA_66F04-MARASANDRA </v>
      </c>
      <c r="J2825" s="356" t="s">
        <v>5701</v>
      </c>
      <c r="K2825" s="356" t="s">
        <v>15063</v>
      </c>
      <c r="L2825" s="357">
        <v>0.12112000000000001</v>
      </c>
      <c r="M2825" s="357">
        <v>0.109109</v>
      </c>
      <c r="N2825" s="357">
        <v>0</v>
      </c>
      <c r="O2825" s="356">
        <f t="shared" si="88"/>
        <v>9.9166116248348803</v>
      </c>
      <c r="P2825" s="357">
        <v>9.9166116248348821</v>
      </c>
      <c r="Q2825" s="356" t="s">
        <v>15063</v>
      </c>
      <c r="R2825" s="358" t="e">
        <f>#REF!-M2825</f>
        <v>#REF!</v>
      </c>
    </row>
    <row r="2826" spans="1:18" x14ac:dyDescent="0.25">
      <c r="A2826" s="354">
        <v>2823</v>
      </c>
      <c r="B2826" s="355" t="s">
        <v>5252</v>
      </c>
      <c r="C2826" s="355" t="s">
        <v>2393</v>
      </c>
      <c r="D2826" s="355" t="s">
        <v>1371</v>
      </c>
      <c r="E2826" s="355" t="s">
        <v>14867</v>
      </c>
      <c r="F2826" s="356" t="s">
        <v>10927</v>
      </c>
      <c r="G2826" s="356" t="s">
        <v>10936</v>
      </c>
      <c r="H2826" s="356" t="s">
        <v>10937</v>
      </c>
      <c r="I2826" s="356" t="str">
        <f t="shared" si="89"/>
        <v>HUNSANAHALLI_66F05-DIMBADAHALLY</v>
      </c>
      <c r="J2826" s="356" t="s">
        <v>5701</v>
      </c>
      <c r="K2826" s="356" t="s">
        <v>15063</v>
      </c>
      <c r="L2826" s="357">
        <v>0.28452</v>
      </c>
      <c r="M2826" s="357">
        <v>0.25637683999999999</v>
      </c>
      <c r="N2826" s="357">
        <v>0</v>
      </c>
      <c r="O2826" s="356">
        <f t="shared" si="88"/>
        <v>9.8914522704906513</v>
      </c>
      <c r="P2826" s="357">
        <v>9.8914522704906425</v>
      </c>
      <c r="Q2826" s="356" t="s">
        <v>15063</v>
      </c>
    </row>
    <row r="2827" spans="1:18" x14ac:dyDescent="0.25">
      <c r="A2827" s="354">
        <v>2824</v>
      </c>
      <c r="B2827" s="355" t="s">
        <v>5252</v>
      </c>
      <c r="C2827" s="355" t="s">
        <v>2393</v>
      </c>
      <c r="D2827" s="355" t="s">
        <v>1371</v>
      </c>
      <c r="E2827" s="355" t="s">
        <v>14867</v>
      </c>
      <c r="F2827" s="356" t="s">
        <v>14868</v>
      </c>
      <c r="G2827" s="356" t="s">
        <v>10919</v>
      </c>
      <c r="H2827" s="356" t="s">
        <v>10920</v>
      </c>
      <c r="I2827" s="356" t="str">
        <f t="shared" si="89"/>
        <v>HOOKUNDA_66F05-DODDAKOPPA</v>
      </c>
      <c r="J2827" s="356" t="s">
        <v>5701</v>
      </c>
      <c r="K2827" s="356" t="s">
        <v>15063</v>
      </c>
      <c r="L2827" s="357">
        <v>0.91639999999999999</v>
      </c>
      <c r="M2827" s="357">
        <v>0.82446155999999993</v>
      </c>
      <c r="N2827" s="357">
        <v>0</v>
      </c>
      <c r="O2827" s="356">
        <f t="shared" si="88"/>
        <v>10.032566564818863</v>
      </c>
      <c r="P2827" s="357">
        <v>10.032566564818868</v>
      </c>
      <c r="Q2827" s="356" t="s">
        <v>15063</v>
      </c>
      <c r="R2827" s="358" t="e">
        <f>#REF!-M2827</f>
        <v>#REF!</v>
      </c>
    </row>
    <row r="2828" spans="1:18" x14ac:dyDescent="0.25">
      <c r="A2828" s="354">
        <v>2825</v>
      </c>
      <c r="B2828" s="355" t="s">
        <v>5252</v>
      </c>
      <c r="C2828" s="355" t="s">
        <v>2393</v>
      </c>
      <c r="D2828" s="355" t="s">
        <v>1371</v>
      </c>
      <c r="E2828" s="355" t="s">
        <v>14867</v>
      </c>
      <c r="F2828" s="356" t="s">
        <v>10946</v>
      </c>
      <c r="G2828" s="356" t="s">
        <v>10955</v>
      </c>
      <c r="H2828" s="356" t="s">
        <v>10956</v>
      </c>
      <c r="I2828" s="356" t="str">
        <f t="shared" si="89"/>
        <v>KODIHALLI_66F05-YAKKULI NJY</v>
      </c>
      <c r="J2828" s="356" t="s">
        <v>5706</v>
      </c>
      <c r="K2828" s="356" t="s">
        <v>15063</v>
      </c>
      <c r="L2828" s="357">
        <v>0.27659699999999998</v>
      </c>
      <c r="M2828" s="357">
        <v>0.24973999999999996</v>
      </c>
      <c r="N2828" s="357">
        <v>0</v>
      </c>
      <c r="O2828" s="356">
        <f t="shared" si="88"/>
        <v>9.7097943940100659</v>
      </c>
      <c r="P2828" s="357">
        <v>47.841726623659511</v>
      </c>
      <c r="Q2828" s="356" t="s">
        <v>15063</v>
      </c>
    </row>
    <row r="2829" spans="1:18" x14ac:dyDescent="0.25">
      <c r="A2829" s="354">
        <v>2826</v>
      </c>
      <c r="B2829" s="355" t="s">
        <v>5252</v>
      </c>
      <c r="C2829" s="355" t="s">
        <v>2393</v>
      </c>
      <c r="D2829" s="355" t="s">
        <v>1371</v>
      </c>
      <c r="E2829" s="355" t="s">
        <v>14867</v>
      </c>
      <c r="F2829" s="356" t="s">
        <v>10927</v>
      </c>
      <c r="G2829" s="356" t="s">
        <v>10938</v>
      </c>
      <c r="H2829" s="356" t="s">
        <v>10939</v>
      </c>
      <c r="I2829" s="356" t="str">
        <f t="shared" si="89"/>
        <v>HUNSANAHALLI_66F06-BANNIMUKKODLU NEW</v>
      </c>
      <c r="J2829" s="356" t="s">
        <v>5701</v>
      </c>
      <c r="K2829" s="356" t="s">
        <v>15063</v>
      </c>
      <c r="L2829" s="357">
        <v>0.52823999999999993</v>
      </c>
      <c r="M2829" s="357">
        <v>0.47412399999999999</v>
      </c>
      <c r="N2829" s="357">
        <v>0</v>
      </c>
      <c r="O2829" s="356">
        <f t="shared" si="88"/>
        <v>10.244585794335897</v>
      </c>
      <c r="P2829" s="357">
        <v>10.244585794335903</v>
      </c>
      <c r="Q2829" s="356" t="s">
        <v>15063</v>
      </c>
    </row>
    <row r="2830" spans="1:18" x14ac:dyDescent="0.25">
      <c r="A2830" s="354">
        <v>2827</v>
      </c>
      <c r="B2830" s="355" t="s">
        <v>5252</v>
      </c>
      <c r="C2830" s="355" t="s">
        <v>2393</v>
      </c>
      <c r="D2830" s="355" t="s">
        <v>1371</v>
      </c>
      <c r="E2830" s="355" t="s">
        <v>14867</v>
      </c>
      <c r="F2830" s="356" t="s">
        <v>10946</v>
      </c>
      <c r="G2830" s="356" t="s">
        <v>10957</v>
      </c>
      <c r="H2830" s="356" t="s">
        <v>10958</v>
      </c>
      <c r="I2830" s="356" t="str">
        <f t="shared" si="89"/>
        <v>KODIHALLI_66F06-MUGGUR(ALNATHA)</v>
      </c>
      <c r="J2830" s="356" t="s">
        <v>5701</v>
      </c>
      <c r="K2830" s="356" t="s">
        <v>15063</v>
      </c>
      <c r="L2830" s="357">
        <v>0.98398000000000008</v>
      </c>
      <c r="M2830" s="357">
        <v>0.88812900000000006</v>
      </c>
      <c r="N2830" s="357">
        <v>0</v>
      </c>
      <c r="O2830" s="356">
        <f t="shared" si="88"/>
        <v>9.7411532754730796</v>
      </c>
      <c r="P2830" s="357">
        <v>9.7411532754730796</v>
      </c>
      <c r="Q2830" s="356" t="s">
        <v>15063</v>
      </c>
    </row>
    <row r="2831" spans="1:18" x14ac:dyDescent="0.25">
      <c r="A2831" s="354">
        <v>2828</v>
      </c>
      <c r="B2831" s="355" t="s">
        <v>5252</v>
      </c>
      <c r="C2831" s="355" t="s">
        <v>2393</v>
      </c>
      <c r="D2831" s="355" t="s">
        <v>1371</v>
      </c>
      <c r="E2831" s="355" t="s">
        <v>14867</v>
      </c>
      <c r="F2831" s="356" t="s">
        <v>14868</v>
      </c>
      <c r="G2831" s="356" t="s">
        <v>10921</v>
      </c>
      <c r="H2831" s="356" t="s">
        <v>10922</v>
      </c>
      <c r="I2831" s="356" t="str">
        <f t="shared" si="89"/>
        <v>HOOKUNDA_66F06-TERIGEDODDI</v>
      </c>
      <c r="J2831" s="356" t="s">
        <v>5701</v>
      </c>
      <c r="K2831" s="356" t="s">
        <v>15063</v>
      </c>
      <c r="L2831" s="357">
        <v>1.0078</v>
      </c>
      <c r="M2831" s="357">
        <v>0.90969600000000006</v>
      </c>
      <c r="N2831" s="357">
        <v>0</v>
      </c>
      <c r="O2831" s="356">
        <f t="shared" si="88"/>
        <v>9.734471125223255</v>
      </c>
      <c r="P2831" s="357">
        <v>9.7344711252232425</v>
      </c>
      <c r="Q2831" s="356" t="s">
        <v>15063</v>
      </c>
      <c r="R2831" s="358" t="e">
        <f>#REF!-M2831</f>
        <v>#REF!</v>
      </c>
    </row>
    <row r="2832" spans="1:18" x14ac:dyDescent="0.25">
      <c r="A2832" s="354">
        <v>2829</v>
      </c>
      <c r="B2832" s="355" t="s">
        <v>5252</v>
      </c>
      <c r="C2832" s="355" t="s">
        <v>2393</v>
      </c>
      <c r="D2832" s="355" t="s">
        <v>1371</v>
      </c>
      <c r="E2832" s="355" t="s">
        <v>14867</v>
      </c>
      <c r="F2832" s="356" t="s">
        <v>14868</v>
      </c>
      <c r="G2832" s="356" t="s">
        <v>10923</v>
      </c>
      <c r="H2832" s="356" t="s">
        <v>10924</v>
      </c>
      <c r="I2832" s="356" t="str">
        <f t="shared" si="89"/>
        <v>HOOKUNDA_66F07-KALLIGOWDANADODDI NJY</v>
      </c>
      <c r="J2832" s="356" t="s">
        <v>5706</v>
      </c>
      <c r="K2832" s="356" t="s">
        <v>15063</v>
      </c>
      <c r="L2832" s="357">
        <v>0.1736</v>
      </c>
      <c r="M2832" s="357">
        <v>0.15503</v>
      </c>
      <c r="N2832" s="357">
        <v>0</v>
      </c>
      <c r="O2832" s="356">
        <f t="shared" si="88"/>
        <v>10.697004608294932</v>
      </c>
      <c r="P2832" s="357">
        <v>28.081495214790209</v>
      </c>
      <c r="Q2832" s="356" t="s">
        <v>15063</v>
      </c>
      <c r="R2832" s="358" t="e">
        <f>#REF!-M2832</f>
        <v>#REF!</v>
      </c>
    </row>
    <row r="2833" spans="1:18" x14ac:dyDescent="0.25">
      <c r="A2833" s="354">
        <v>2830</v>
      </c>
      <c r="B2833" s="355" t="s">
        <v>5252</v>
      </c>
      <c r="C2833" s="355" t="s">
        <v>2393</v>
      </c>
      <c r="D2833" s="355" t="s">
        <v>1371</v>
      </c>
      <c r="E2833" s="355" t="s">
        <v>14867</v>
      </c>
      <c r="F2833" s="356" t="s">
        <v>10946</v>
      </c>
      <c r="G2833" s="356" t="s">
        <v>10959</v>
      </c>
      <c r="H2833" s="356" t="s">
        <v>10960</v>
      </c>
      <c r="I2833" s="356" t="str">
        <f t="shared" si="89"/>
        <v>KODIHALLI_66F07-TAVAREKATTE-NJY-(HHBJ-NJY-)</v>
      </c>
      <c r="J2833" s="356" t="s">
        <v>5706</v>
      </c>
      <c r="K2833" s="356" t="s">
        <v>15063</v>
      </c>
      <c r="L2833" s="357">
        <v>0.51356000000000002</v>
      </c>
      <c r="M2833" s="357">
        <v>0.46374600000000005</v>
      </c>
      <c r="N2833" s="357">
        <v>0</v>
      </c>
      <c r="O2833" s="356">
        <f t="shared" si="88"/>
        <v>9.6997429706363363</v>
      </c>
      <c r="P2833" s="357">
        <v>34.807037429038814</v>
      </c>
      <c r="Q2833" s="356" t="s">
        <v>15063</v>
      </c>
    </row>
    <row r="2834" spans="1:18" x14ac:dyDescent="0.25">
      <c r="A2834" s="354">
        <v>2831</v>
      </c>
      <c r="B2834" s="355" t="s">
        <v>5252</v>
      </c>
      <c r="C2834" s="355" t="s">
        <v>2393</v>
      </c>
      <c r="D2834" s="355" t="s">
        <v>1371</v>
      </c>
      <c r="E2834" s="355" t="s">
        <v>14867</v>
      </c>
      <c r="F2834" s="356" t="s">
        <v>10927</v>
      </c>
      <c r="G2834" s="356" t="s">
        <v>10940</v>
      </c>
      <c r="H2834" s="356" t="s">
        <v>10941</v>
      </c>
      <c r="I2834" s="356" t="str">
        <f t="shared" si="89"/>
        <v>HUNSANAHALLI_66F07-VALASI IP</v>
      </c>
      <c r="J2834" s="356" t="s">
        <v>5701</v>
      </c>
      <c r="K2834" s="356" t="s">
        <v>15063</v>
      </c>
      <c r="L2834" s="357">
        <v>0.39729999999999999</v>
      </c>
      <c r="M2834" s="357">
        <v>0.35771399999999998</v>
      </c>
      <c r="N2834" s="357">
        <v>0</v>
      </c>
      <c r="O2834" s="356">
        <f t="shared" si="88"/>
        <v>9.9637553486030725</v>
      </c>
      <c r="P2834" s="357">
        <v>9.9637553486030761</v>
      </c>
      <c r="Q2834" s="356" t="s">
        <v>15063</v>
      </c>
    </row>
    <row r="2835" spans="1:18" x14ac:dyDescent="0.25">
      <c r="A2835" s="354">
        <v>2832</v>
      </c>
      <c r="B2835" s="355" t="s">
        <v>5252</v>
      </c>
      <c r="C2835" s="355" t="s">
        <v>2393</v>
      </c>
      <c r="D2835" s="355" t="s">
        <v>1371</v>
      </c>
      <c r="E2835" s="355" t="s">
        <v>14867</v>
      </c>
      <c r="F2835" s="356" t="s">
        <v>10946</v>
      </c>
      <c r="G2835" s="356" t="s">
        <v>10961</v>
      </c>
      <c r="H2835" s="356" t="s">
        <v>10962</v>
      </c>
      <c r="I2835" s="356" t="str">
        <f t="shared" si="89"/>
        <v>KODIHALLI_66F08-ERALPODLU-NJY(MUGGUR-NJY)</v>
      </c>
      <c r="J2835" s="356" t="s">
        <v>5706</v>
      </c>
      <c r="K2835" s="356" t="s">
        <v>15063</v>
      </c>
      <c r="L2835" s="357">
        <v>0.33644299999999999</v>
      </c>
      <c r="M2835" s="357">
        <v>0.30280699999999999</v>
      </c>
      <c r="N2835" s="357">
        <v>0</v>
      </c>
      <c r="O2835" s="356">
        <f t="shared" si="88"/>
        <v>9.997533014507658</v>
      </c>
      <c r="P2835" s="357">
        <v>49.966074241042413</v>
      </c>
      <c r="Q2835" s="356" t="s">
        <v>15063</v>
      </c>
    </row>
    <row r="2836" spans="1:18" x14ac:dyDescent="0.25">
      <c r="A2836" s="354">
        <v>2833</v>
      </c>
      <c r="B2836" s="355" t="s">
        <v>5252</v>
      </c>
      <c r="C2836" s="355" t="s">
        <v>2393</v>
      </c>
      <c r="D2836" s="355" t="s">
        <v>1371</v>
      </c>
      <c r="E2836" s="355" t="s">
        <v>14867</v>
      </c>
      <c r="F2836" s="356" t="s">
        <v>10927</v>
      </c>
      <c r="G2836" s="356" t="s">
        <v>10942</v>
      </c>
      <c r="H2836" s="356" t="s">
        <v>10943</v>
      </c>
      <c r="I2836" s="356" t="str">
        <f t="shared" si="89"/>
        <v>HUNSANAHALLI_66F08-KOLAGONDANAHALLY NJY</v>
      </c>
      <c r="J2836" s="356" t="s">
        <v>5706</v>
      </c>
      <c r="K2836" s="356" t="s">
        <v>15063</v>
      </c>
      <c r="L2836" s="357">
        <v>0.37909999999999999</v>
      </c>
      <c r="M2836" s="357">
        <v>0.34370699999999998</v>
      </c>
      <c r="N2836" s="357">
        <v>0</v>
      </c>
      <c r="O2836" s="356">
        <f t="shared" si="88"/>
        <v>9.3360590873120568</v>
      </c>
      <c r="P2836" s="357">
        <v>36.2257534650549</v>
      </c>
      <c r="Q2836" s="356" t="s">
        <v>15063</v>
      </c>
    </row>
    <row r="2837" spans="1:18" x14ac:dyDescent="0.25">
      <c r="A2837" s="354">
        <v>2834</v>
      </c>
      <c r="B2837" s="355" t="s">
        <v>5252</v>
      </c>
      <c r="C2837" s="355" t="s">
        <v>2393</v>
      </c>
      <c r="D2837" s="355" t="s">
        <v>1371</v>
      </c>
      <c r="E2837" s="355" t="s">
        <v>14867</v>
      </c>
      <c r="F2837" s="356" t="s">
        <v>14868</v>
      </c>
      <c r="G2837" s="356" t="s">
        <v>10925</v>
      </c>
      <c r="H2837" s="356" t="s">
        <v>10926</v>
      </c>
      <c r="I2837" s="356" t="str">
        <f t="shared" si="89"/>
        <v>HOOKUNDA_66F08-NERALEDODDI</v>
      </c>
      <c r="J2837" s="356" t="s">
        <v>5701</v>
      </c>
      <c r="K2837" s="356" t="s">
        <v>15063</v>
      </c>
      <c r="L2837" s="357">
        <v>0.13200000000000001</v>
      </c>
      <c r="M2837" s="357">
        <v>0.11907899999999999</v>
      </c>
      <c r="N2837" s="357">
        <v>0</v>
      </c>
      <c r="O2837" s="356">
        <f t="shared" si="88"/>
        <v>9.7886363636363765</v>
      </c>
      <c r="P2837" s="357">
        <v>9.7886363636363818</v>
      </c>
      <c r="Q2837" s="356" t="s">
        <v>15063</v>
      </c>
      <c r="R2837" s="358" t="e">
        <f>#REF!-M2837</f>
        <v>#REF!</v>
      </c>
    </row>
    <row r="2838" spans="1:18" x14ac:dyDescent="0.25">
      <c r="A2838" s="354">
        <v>2835</v>
      </c>
      <c r="B2838" s="355" t="s">
        <v>5252</v>
      </c>
      <c r="C2838" s="355" t="s">
        <v>2393</v>
      </c>
      <c r="D2838" s="355" t="s">
        <v>1371</v>
      </c>
      <c r="E2838" s="355" t="s">
        <v>14867</v>
      </c>
      <c r="F2838" s="356" t="s">
        <v>10946</v>
      </c>
      <c r="G2838" s="356" t="s">
        <v>10963</v>
      </c>
      <c r="H2838" s="356" t="s">
        <v>10964</v>
      </c>
      <c r="I2838" s="356" t="str">
        <f t="shared" si="89"/>
        <v>KODIHALLI_66F09-ARAKERE NJY</v>
      </c>
      <c r="J2838" s="356" t="s">
        <v>5706</v>
      </c>
      <c r="K2838" s="356" t="s">
        <v>15063</v>
      </c>
      <c r="L2838" s="357">
        <v>0.33742</v>
      </c>
      <c r="M2838" s="357">
        <v>0.30177599999999999</v>
      </c>
      <c r="N2838" s="357">
        <v>0</v>
      </c>
      <c r="O2838" s="356">
        <f t="shared" si="88"/>
        <v>10.563689170766406</v>
      </c>
      <c r="P2838" s="357">
        <v>43.379935956390227</v>
      </c>
      <c r="Q2838" s="356" t="s">
        <v>15063</v>
      </c>
    </row>
    <row r="2839" spans="1:18" x14ac:dyDescent="0.25">
      <c r="A2839" s="354">
        <v>2836</v>
      </c>
      <c r="B2839" s="355" t="s">
        <v>5252</v>
      </c>
      <c r="C2839" s="355" t="s">
        <v>2393</v>
      </c>
      <c r="D2839" s="355" t="s">
        <v>1371</v>
      </c>
      <c r="E2839" s="355" t="s">
        <v>14867</v>
      </c>
      <c r="F2839" s="356" t="s">
        <v>10946</v>
      </c>
      <c r="G2839" s="356" t="s">
        <v>10965</v>
      </c>
      <c r="H2839" s="356" t="s">
        <v>10966</v>
      </c>
      <c r="I2839" s="356" t="str">
        <f t="shared" si="89"/>
        <v>KODIHALLI_66F10-HALASURU</v>
      </c>
      <c r="J2839" s="356" t="s">
        <v>5701</v>
      </c>
      <c r="K2839" s="356" t="s">
        <v>15063</v>
      </c>
      <c r="L2839" s="357">
        <v>0.80936000000000008</v>
      </c>
      <c r="M2839" s="357">
        <v>0.71062249999999993</v>
      </c>
      <c r="N2839" s="357">
        <v>0</v>
      </c>
      <c r="O2839" s="356">
        <f t="shared" si="88"/>
        <v>12.199453889492949</v>
      </c>
      <c r="P2839" s="357">
        <v>12.199453889492961</v>
      </c>
      <c r="Q2839" s="356" t="s">
        <v>15063</v>
      </c>
    </row>
    <row r="2840" spans="1:18" x14ac:dyDescent="0.25">
      <c r="A2840" s="354">
        <v>2837</v>
      </c>
      <c r="B2840" s="355" t="s">
        <v>5252</v>
      </c>
      <c r="C2840" s="355" t="s">
        <v>2393</v>
      </c>
      <c r="D2840" s="355" t="s">
        <v>1371</v>
      </c>
      <c r="E2840" s="355" t="s">
        <v>14867</v>
      </c>
      <c r="F2840" s="356" t="s">
        <v>10927</v>
      </c>
      <c r="G2840" s="356" t="s">
        <v>10944</v>
      </c>
      <c r="H2840" s="356" t="s">
        <v>10945</v>
      </c>
      <c r="I2840" s="356" t="str">
        <f t="shared" si="89"/>
        <v>HUNSANAHALLI_66F11-GANGANAHALLY</v>
      </c>
      <c r="J2840" s="356" t="s">
        <v>5701</v>
      </c>
      <c r="K2840" s="356" t="s">
        <v>15063</v>
      </c>
      <c r="L2840" s="357">
        <v>0.15954000000000002</v>
      </c>
      <c r="M2840" s="357">
        <v>0.14296550000000002</v>
      </c>
      <c r="N2840" s="357">
        <v>0</v>
      </c>
      <c r="O2840" s="356">
        <f t="shared" si="88"/>
        <v>10.388930675692611</v>
      </c>
      <c r="P2840" s="357">
        <v>10.38893067569261</v>
      </c>
      <c r="Q2840" s="356" t="s">
        <v>15063</v>
      </c>
    </row>
    <row r="2841" spans="1:18" x14ac:dyDescent="0.25">
      <c r="A2841" s="354">
        <v>2838</v>
      </c>
      <c r="B2841" s="355" t="s">
        <v>5252</v>
      </c>
      <c r="C2841" s="355" t="s">
        <v>2393</v>
      </c>
      <c r="D2841" s="355" t="s">
        <v>1371</v>
      </c>
      <c r="E2841" s="355" t="s">
        <v>14869</v>
      </c>
      <c r="F2841" s="356" t="s">
        <v>10967</v>
      </c>
      <c r="G2841" s="356" t="s">
        <v>10968</v>
      </c>
      <c r="H2841" s="356" t="s">
        <v>10969</v>
      </c>
      <c r="I2841" s="356" t="str">
        <f t="shared" si="89"/>
        <v>ALLIMARANAHALLI_66F01- GANALU NJY</v>
      </c>
      <c r="J2841" s="356" t="s">
        <v>5706</v>
      </c>
      <c r="K2841" s="356" t="s">
        <v>15063</v>
      </c>
      <c r="L2841" s="357">
        <v>1.0783</v>
      </c>
      <c r="M2841" s="357">
        <v>0.97364993</v>
      </c>
      <c r="N2841" s="357">
        <v>0</v>
      </c>
      <c r="O2841" s="356">
        <f t="shared" si="88"/>
        <v>9.705097839191323</v>
      </c>
      <c r="P2841" s="357">
        <v>14.113361650370548</v>
      </c>
      <c r="Q2841" s="356" t="s">
        <v>15063</v>
      </c>
    </row>
    <row r="2842" spans="1:18" x14ac:dyDescent="0.25">
      <c r="A2842" s="354">
        <v>2839</v>
      </c>
      <c r="B2842" s="355" t="s">
        <v>5252</v>
      </c>
      <c r="C2842" s="355" t="s">
        <v>2393</v>
      </c>
      <c r="D2842" s="355" t="s">
        <v>1371</v>
      </c>
      <c r="E2842" s="355" t="s">
        <v>14869</v>
      </c>
      <c r="F2842" s="356" t="s">
        <v>5476</v>
      </c>
      <c r="G2842" s="356" t="s">
        <v>11012</v>
      </c>
      <c r="H2842" s="356" t="s">
        <v>11013</v>
      </c>
      <c r="I2842" s="356" t="str">
        <f t="shared" si="89"/>
        <v>KANAKAPURA_66F01-DODDAMUDAVADI</v>
      </c>
      <c r="J2842" s="356" t="s">
        <v>5701</v>
      </c>
      <c r="K2842" s="356" t="s">
        <v>15063</v>
      </c>
      <c r="L2842" s="357">
        <v>0.75168000000000001</v>
      </c>
      <c r="M2842" s="357">
        <v>0.6761810800000001</v>
      </c>
      <c r="N2842" s="357">
        <v>0</v>
      </c>
      <c r="O2842" s="356">
        <f t="shared" si="88"/>
        <v>10.044024052788409</v>
      </c>
      <c r="P2842" s="357">
        <v>10.044024052788414</v>
      </c>
      <c r="Q2842" s="356" t="s">
        <v>15063</v>
      </c>
    </row>
    <row r="2843" spans="1:18" x14ac:dyDescent="0.25">
      <c r="A2843" s="354">
        <v>2840</v>
      </c>
      <c r="B2843" s="355" t="s">
        <v>5252</v>
      </c>
      <c r="C2843" s="355" t="s">
        <v>2393</v>
      </c>
      <c r="D2843" s="355" t="s">
        <v>1371</v>
      </c>
      <c r="E2843" s="355" t="s">
        <v>14869</v>
      </c>
      <c r="F2843" s="356" t="s">
        <v>11040</v>
      </c>
      <c r="G2843" s="356" t="s">
        <v>11041</v>
      </c>
      <c r="H2843" s="356" t="s">
        <v>11042</v>
      </c>
      <c r="I2843" s="356" t="str">
        <f t="shared" si="89"/>
        <v>KUNUR_66F01-THERINADODDI</v>
      </c>
      <c r="J2843" s="356" t="s">
        <v>5701</v>
      </c>
      <c r="K2843" s="356" t="s">
        <v>15063</v>
      </c>
      <c r="L2843" s="357">
        <v>1.065866</v>
      </c>
      <c r="M2843" s="357">
        <v>0.95923400000000003</v>
      </c>
      <c r="N2843" s="357">
        <v>0</v>
      </c>
      <c r="O2843" s="356">
        <f t="shared" si="88"/>
        <v>10.004259447247586</v>
      </c>
      <c r="P2843" s="357">
        <v>10.004259447247588</v>
      </c>
      <c r="Q2843" s="356" t="s">
        <v>15063</v>
      </c>
    </row>
    <row r="2844" spans="1:18" x14ac:dyDescent="0.25">
      <c r="A2844" s="354">
        <v>2841</v>
      </c>
      <c r="B2844" s="355" t="s">
        <v>5252</v>
      </c>
      <c r="C2844" s="355" t="s">
        <v>2393</v>
      </c>
      <c r="D2844" s="355" t="s">
        <v>1371</v>
      </c>
      <c r="E2844" s="355" t="s">
        <v>14869</v>
      </c>
      <c r="F2844" s="356" t="s">
        <v>10976</v>
      </c>
      <c r="G2844" s="356" t="s">
        <v>10977</v>
      </c>
      <c r="H2844" s="356" t="s">
        <v>10978</v>
      </c>
      <c r="I2844" s="356" t="str">
        <f t="shared" si="89"/>
        <v>CHATRA_66F01-THUNGANI</v>
      </c>
      <c r="J2844" s="356" t="s">
        <v>5701</v>
      </c>
      <c r="K2844" s="356" t="s">
        <v>15063</v>
      </c>
      <c r="L2844" s="357">
        <v>0.63900000000000001</v>
      </c>
      <c r="M2844" s="357">
        <v>0.57542526000000005</v>
      </c>
      <c r="N2844" s="357">
        <v>0</v>
      </c>
      <c r="O2844" s="356">
        <f t="shared" si="88"/>
        <v>9.9490985915492889</v>
      </c>
      <c r="P2844" s="357">
        <v>9.9490985915492764</v>
      </c>
      <c r="Q2844" s="356" t="s">
        <v>15063</v>
      </c>
    </row>
    <row r="2845" spans="1:18" x14ac:dyDescent="0.25">
      <c r="A2845" s="354">
        <v>2842</v>
      </c>
      <c r="B2845" s="355" t="s">
        <v>5252</v>
      </c>
      <c r="C2845" s="355" t="s">
        <v>2393</v>
      </c>
      <c r="D2845" s="355" t="s">
        <v>1371</v>
      </c>
      <c r="E2845" s="355" t="s">
        <v>14869</v>
      </c>
      <c r="F2845" s="356" t="s">
        <v>10991</v>
      </c>
      <c r="G2845" s="356" t="s">
        <v>10992</v>
      </c>
      <c r="H2845" s="356" t="s">
        <v>10993</v>
      </c>
      <c r="I2845" s="356" t="str">
        <f t="shared" si="89"/>
        <v>CHIKKENAHALLI_66F01-UDARAHALLI</v>
      </c>
      <c r="J2845" s="356" t="s">
        <v>5701</v>
      </c>
      <c r="K2845" s="356" t="s">
        <v>15063</v>
      </c>
      <c r="L2845" s="357">
        <v>0.73269000000000006</v>
      </c>
      <c r="M2845" s="357">
        <v>0.65884799999999999</v>
      </c>
      <c r="N2845" s="357">
        <v>0</v>
      </c>
      <c r="O2845" s="356">
        <f t="shared" si="88"/>
        <v>10.078204970724327</v>
      </c>
      <c r="P2845" s="357">
        <v>10.078204970724325</v>
      </c>
      <c r="Q2845" s="356" t="s">
        <v>15063</v>
      </c>
    </row>
    <row r="2846" spans="1:18" x14ac:dyDescent="0.25">
      <c r="A2846" s="354">
        <v>2843</v>
      </c>
      <c r="B2846" s="355" t="s">
        <v>5252</v>
      </c>
      <c r="C2846" s="355" t="s">
        <v>2393</v>
      </c>
      <c r="D2846" s="355" t="s">
        <v>1371</v>
      </c>
      <c r="E2846" s="355" t="s">
        <v>14869</v>
      </c>
      <c r="F2846" s="356" t="s">
        <v>10967</v>
      </c>
      <c r="G2846" s="356" t="s">
        <v>10970</v>
      </c>
      <c r="H2846" s="356" t="s">
        <v>10971</v>
      </c>
      <c r="I2846" s="356" t="str">
        <f t="shared" si="89"/>
        <v>ALLIMARANAHALLI_66F02-HOSAKOTE</v>
      </c>
      <c r="J2846" s="356" t="s">
        <v>5701</v>
      </c>
      <c r="K2846" s="356" t="s">
        <v>15063</v>
      </c>
      <c r="L2846" s="357">
        <v>0.5554</v>
      </c>
      <c r="M2846" s="357">
        <v>0.49522299999999997</v>
      </c>
      <c r="N2846" s="357">
        <v>0</v>
      </c>
      <c r="O2846" s="356">
        <f t="shared" si="88"/>
        <v>10.834893770255679</v>
      </c>
      <c r="P2846" s="357">
        <v>10.834893770255693</v>
      </c>
      <c r="Q2846" s="356" t="s">
        <v>15063</v>
      </c>
    </row>
    <row r="2847" spans="1:18" x14ac:dyDescent="0.25">
      <c r="A2847" s="354">
        <v>2844</v>
      </c>
      <c r="B2847" s="355" t="s">
        <v>5252</v>
      </c>
      <c r="C2847" s="355" t="s">
        <v>2393</v>
      </c>
      <c r="D2847" s="355" t="s">
        <v>1371</v>
      </c>
      <c r="E2847" s="355" t="s">
        <v>14869</v>
      </c>
      <c r="F2847" s="356" t="s">
        <v>10991</v>
      </c>
      <c r="G2847" s="356" t="s">
        <v>10994</v>
      </c>
      <c r="H2847" s="356" t="s">
        <v>10995</v>
      </c>
      <c r="I2847" s="356" t="str">
        <f t="shared" si="89"/>
        <v>CHIKKENAHALLI_66F02-MATHIKUNTTE</v>
      </c>
      <c r="J2847" s="356" t="s">
        <v>5701</v>
      </c>
      <c r="K2847" s="356" t="s">
        <v>15063</v>
      </c>
      <c r="L2847" s="357">
        <v>0.95068200000000003</v>
      </c>
      <c r="M2847" s="357">
        <v>0.85803149999999995</v>
      </c>
      <c r="N2847" s="357">
        <v>0</v>
      </c>
      <c r="O2847" s="356">
        <f t="shared" si="88"/>
        <v>9.7456878325244478</v>
      </c>
      <c r="P2847" s="357">
        <v>9.7456878325244531</v>
      </c>
      <c r="Q2847" s="356" t="s">
        <v>15063</v>
      </c>
    </row>
    <row r="2848" spans="1:18" x14ac:dyDescent="0.25">
      <c r="A2848" s="354">
        <v>2845</v>
      </c>
      <c r="B2848" s="355" t="s">
        <v>5252</v>
      </c>
      <c r="C2848" s="355" t="s">
        <v>2393</v>
      </c>
      <c r="D2848" s="355" t="s">
        <v>1371</v>
      </c>
      <c r="E2848" s="355" t="s">
        <v>14869</v>
      </c>
      <c r="F2848" s="356" t="s">
        <v>10976</v>
      </c>
      <c r="G2848" s="356" t="s">
        <v>10979</v>
      </c>
      <c r="H2848" s="356" t="s">
        <v>10980</v>
      </c>
      <c r="I2848" s="356" t="str">
        <f t="shared" si="89"/>
        <v>CHATRA_66F02-P RAMPURA</v>
      </c>
      <c r="J2848" s="356" t="s">
        <v>5701</v>
      </c>
      <c r="K2848" s="356" t="s">
        <v>15063</v>
      </c>
      <c r="L2848" s="357">
        <v>0.73899999999999999</v>
      </c>
      <c r="M2848" s="357">
        <v>0.66380950000000005</v>
      </c>
      <c r="N2848" s="357">
        <v>0</v>
      </c>
      <c r="O2848" s="356">
        <f t="shared" si="88"/>
        <v>10.174627875507435</v>
      </c>
      <c r="P2848" s="357">
        <v>10.174627875507436</v>
      </c>
      <c r="Q2848" s="356" t="s">
        <v>15063</v>
      </c>
    </row>
    <row r="2849" spans="1:17" x14ac:dyDescent="0.25">
      <c r="A2849" s="354">
        <v>2846</v>
      </c>
      <c r="B2849" s="355" t="s">
        <v>5252</v>
      </c>
      <c r="C2849" s="355" t="s">
        <v>2393</v>
      </c>
      <c r="D2849" s="355" t="s">
        <v>1371</v>
      </c>
      <c r="E2849" s="355" t="s">
        <v>14869</v>
      </c>
      <c r="F2849" s="356" t="s">
        <v>5476</v>
      </c>
      <c r="G2849" s="356" t="s">
        <v>11014</v>
      </c>
      <c r="H2849" s="356" t="s">
        <v>11015</v>
      </c>
      <c r="I2849" s="356" t="str">
        <f t="shared" si="89"/>
        <v>KANAKAPURA_66F02-V-R-DODDI</v>
      </c>
      <c r="J2849" s="356" t="s">
        <v>5701</v>
      </c>
      <c r="K2849" s="356" t="s">
        <v>15063</v>
      </c>
      <c r="L2849" s="357">
        <v>1.1659600000000001</v>
      </c>
      <c r="M2849" s="357">
        <v>1.0515725</v>
      </c>
      <c r="N2849" s="357">
        <v>0</v>
      </c>
      <c r="O2849" s="356">
        <f t="shared" si="88"/>
        <v>9.8105852687913888</v>
      </c>
      <c r="P2849" s="357">
        <v>9.8105852687914048</v>
      </c>
      <c r="Q2849" s="356" t="s">
        <v>15063</v>
      </c>
    </row>
    <row r="2850" spans="1:17" x14ac:dyDescent="0.25">
      <c r="A2850" s="354">
        <v>2847</v>
      </c>
      <c r="B2850" s="355" t="s">
        <v>5252</v>
      </c>
      <c r="C2850" s="355" t="s">
        <v>2393</v>
      </c>
      <c r="D2850" s="355" t="s">
        <v>1371</v>
      </c>
      <c r="E2850" s="355" t="s">
        <v>14869</v>
      </c>
      <c r="F2850" s="356" t="s">
        <v>11040</v>
      </c>
      <c r="G2850" s="356" t="s">
        <v>11043</v>
      </c>
      <c r="H2850" s="356" t="s">
        <v>11044</v>
      </c>
      <c r="I2850" s="356" t="str">
        <f t="shared" si="89"/>
        <v>KUNUR_66F03-HULIBALE-NJY</v>
      </c>
      <c r="J2850" s="356" t="s">
        <v>5706</v>
      </c>
      <c r="K2850" s="356" t="s">
        <v>15063</v>
      </c>
      <c r="L2850" s="357">
        <v>0.68783400000000006</v>
      </c>
      <c r="M2850" s="357">
        <v>0.61914309999999995</v>
      </c>
      <c r="N2850" s="357">
        <v>0</v>
      </c>
      <c r="O2850" s="356">
        <f t="shared" si="88"/>
        <v>9.9865519878342894</v>
      </c>
      <c r="P2850" s="357">
        <v>37.141122113392299</v>
      </c>
      <c r="Q2850" s="356" t="s">
        <v>15063</v>
      </c>
    </row>
    <row r="2851" spans="1:17" x14ac:dyDescent="0.25">
      <c r="A2851" s="354">
        <v>2848</v>
      </c>
      <c r="B2851" s="355" t="s">
        <v>5252</v>
      </c>
      <c r="C2851" s="355" t="s">
        <v>2393</v>
      </c>
      <c r="D2851" s="355" t="s">
        <v>1371</v>
      </c>
      <c r="E2851" s="355" t="s">
        <v>14869</v>
      </c>
      <c r="F2851" s="356" t="s">
        <v>10976</v>
      </c>
      <c r="G2851" s="356" t="s">
        <v>10981</v>
      </c>
      <c r="H2851" s="356" t="s">
        <v>10982</v>
      </c>
      <c r="I2851" s="356" t="str">
        <f t="shared" si="89"/>
        <v>CHATRA_66F03-KALLAHALLI INDUSTRIAL(I)</v>
      </c>
      <c r="J2851" s="356" t="s">
        <v>2414</v>
      </c>
      <c r="K2851" s="356" t="s">
        <v>15063</v>
      </c>
      <c r="L2851" s="357">
        <v>1.4094100000000001</v>
      </c>
      <c r="M2851" s="357">
        <v>1.28367125</v>
      </c>
      <c r="N2851" s="357">
        <v>0</v>
      </c>
      <c r="O2851" s="356">
        <f t="shared" si="88"/>
        <v>8.921374901554552</v>
      </c>
      <c r="P2851" s="357">
        <v>8.9213749015545361</v>
      </c>
      <c r="Q2851" s="356" t="s">
        <v>15063</v>
      </c>
    </row>
    <row r="2852" spans="1:17" x14ac:dyDescent="0.25">
      <c r="A2852" s="354">
        <v>2849</v>
      </c>
      <c r="B2852" s="355" t="s">
        <v>5252</v>
      </c>
      <c r="C2852" s="355" t="s">
        <v>2393</v>
      </c>
      <c r="D2852" s="355" t="s">
        <v>1371</v>
      </c>
      <c r="E2852" s="355" t="s">
        <v>14869</v>
      </c>
      <c r="F2852" s="356" t="s">
        <v>10967</v>
      </c>
      <c r="G2852" s="356" t="s">
        <v>10972</v>
      </c>
      <c r="H2852" s="356" t="s">
        <v>10973</v>
      </c>
      <c r="I2852" s="356" t="str">
        <f t="shared" si="89"/>
        <v>ALLIMARANAHALLI_66F03-SIDDAPURA</v>
      </c>
      <c r="J2852" s="356" t="s">
        <v>5701</v>
      </c>
      <c r="K2852" s="356" t="s">
        <v>15063</v>
      </c>
      <c r="L2852" s="357">
        <v>0.91789999999999994</v>
      </c>
      <c r="M2852" s="357">
        <v>0.82751700000000006</v>
      </c>
      <c r="N2852" s="357">
        <v>0</v>
      </c>
      <c r="O2852" s="356">
        <f t="shared" si="88"/>
        <v>9.8467153284671411</v>
      </c>
      <c r="P2852" s="357">
        <v>9.8467153284671483</v>
      </c>
      <c r="Q2852" s="356" t="s">
        <v>15063</v>
      </c>
    </row>
    <row r="2853" spans="1:17" x14ac:dyDescent="0.25">
      <c r="A2853" s="354">
        <v>2850</v>
      </c>
      <c r="B2853" s="355" t="s">
        <v>5252</v>
      </c>
      <c r="C2853" s="355" t="s">
        <v>2393</v>
      </c>
      <c r="D2853" s="355" t="s">
        <v>1371</v>
      </c>
      <c r="E2853" s="355" t="s">
        <v>14869</v>
      </c>
      <c r="F2853" s="356" t="s">
        <v>10967</v>
      </c>
      <c r="G2853" s="356" t="s">
        <v>10974</v>
      </c>
      <c r="H2853" s="356" t="s">
        <v>10975</v>
      </c>
      <c r="I2853" s="356" t="str">
        <f t="shared" si="89"/>
        <v>ALLIMARANAHALLI_66F04-DIMBADALLI NJY</v>
      </c>
      <c r="J2853" s="356" t="s">
        <v>5706</v>
      </c>
      <c r="K2853" s="356" t="s">
        <v>15063</v>
      </c>
      <c r="L2853" s="357">
        <v>0.377</v>
      </c>
      <c r="M2853" s="357">
        <v>0.33906276000000002</v>
      </c>
      <c r="N2853" s="357">
        <v>0</v>
      </c>
      <c r="O2853" s="356">
        <f t="shared" si="88"/>
        <v>10.062928381962861</v>
      </c>
      <c r="P2853" s="357">
        <v>50.977416743855372</v>
      </c>
      <c r="Q2853" s="356" t="s">
        <v>15063</v>
      </c>
    </row>
    <row r="2854" spans="1:17" x14ac:dyDescent="0.25">
      <c r="A2854" s="354">
        <v>2851</v>
      </c>
      <c r="B2854" s="355" t="s">
        <v>5252</v>
      </c>
      <c r="C2854" s="355" t="s">
        <v>2393</v>
      </c>
      <c r="D2854" s="355" t="s">
        <v>1371</v>
      </c>
      <c r="E2854" s="355" t="s">
        <v>14869</v>
      </c>
      <c r="F2854" s="356" t="s">
        <v>10991</v>
      </c>
      <c r="G2854" s="356" t="s">
        <v>10996</v>
      </c>
      <c r="H2854" s="356" t="s">
        <v>10997</v>
      </c>
      <c r="I2854" s="356" t="str">
        <f t="shared" si="89"/>
        <v>CHIKKENAHALLI_66F04-KOTTAGALLU</v>
      </c>
      <c r="J2854" s="356" t="s">
        <v>5701</v>
      </c>
      <c r="K2854" s="356" t="s">
        <v>15063</v>
      </c>
      <c r="L2854" s="357">
        <v>0.94582000000000011</v>
      </c>
      <c r="M2854" s="357">
        <v>0.84880899999999992</v>
      </c>
      <c r="N2854" s="357">
        <v>0</v>
      </c>
      <c r="O2854" s="356">
        <f t="shared" si="88"/>
        <v>10.256814192975426</v>
      </c>
      <c r="P2854" s="357">
        <v>10.256814192975439</v>
      </c>
      <c r="Q2854" s="356" t="s">
        <v>15063</v>
      </c>
    </row>
    <row r="2855" spans="1:17" x14ac:dyDescent="0.25">
      <c r="A2855" s="354">
        <v>2852</v>
      </c>
      <c r="B2855" s="355" t="s">
        <v>5252</v>
      </c>
      <c r="C2855" s="355" t="s">
        <v>2393</v>
      </c>
      <c r="D2855" s="355" t="s">
        <v>1371</v>
      </c>
      <c r="E2855" s="355" t="s">
        <v>14869</v>
      </c>
      <c r="F2855" s="356" t="s">
        <v>11040</v>
      </c>
      <c r="G2855" s="356" t="s">
        <v>11045</v>
      </c>
      <c r="H2855" s="356" t="s">
        <v>11046</v>
      </c>
      <c r="I2855" s="356" t="str">
        <f t="shared" si="89"/>
        <v>KUNUR_66F04-KR DODDI</v>
      </c>
      <c r="J2855" s="356" t="s">
        <v>5701</v>
      </c>
      <c r="K2855" s="356" t="s">
        <v>15063</v>
      </c>
      <c r="L2855" s="357">
        <v>0.67799999999999994</v>
      </c>
      <c r="M2855" s="357">
        <v>0.60928163999999996</v>
      </c>
      <c r="N2855" s="357">
        <v>0</v>
      </c>
      <c r="O2855" s="356">
        <f t="shared" si="88"/>
        <v>10.135451327433625</v>
      </c>
      <c r="P2855" s="357">
        <v>10.13545132743362</v>
      </c>
      <c r="Q2855" s="356" t="s">
        <v>15063</v>
      </c>
    </row>
    <row r="2856" spans="1:17" x14ac:dyDescent="0.25">
      <c r="A2856" s="354">
        <v>2853</v>
      </c>
      <c r="B2856" s="355" t="s">
        <v>5252</v>
      </c>
      <c r="C2856" s="355" t="s">
        <v>2393</v>
      </c>
      <c r="D2856" s="355" t="s">
        <v>1371</v>
      </c>
      <c r="E2856" s="355" t="s">
        <v>14869</v>
      </c>
      <c r="F2856" s="356" t="s">
        <v>10976</v>
      </c>
      <c r="G2856" s="356" t="s">
        <v>10983</v>
      </c>
      <c r="H2856" s="356" t="s">
        <v>10984</v>
      </c>
      <c r="I2856" s="356" t="str">
        <f t="shared" si="89"/>
        <v>CHATRA_66F05-AGRAHARA</v>
      </c>
      <c r="J2856" s="356" t="s">
        <v>5706</v>
      </c>
      <c r="K2856" s="356" t="s">
        <v>15063</v>
      </c>
      <c r="L2856" s="357">
        <v>0.51819999999999999</v>
      </c>
      <c r="M2856" s="357">
        <v>0.46858309999999992</v>
      </c>
      <c r="N2856" s="357">
        <v>0</v>
      </c>
      <c r="O2856" s="356">
        <f t="shared" si="88"/>
        <v>9.5748552682362167</v>
      </c>
      <c r="P2856" s="357">
        <v>30.995906674029072</v>
      </c>
      <c r="Q2856" s="356" t="s">
        <v>15063</v>
      </c>
    </row>
    <row r="2857" spans="1:17" x14ac:dyDescent="0.25">
      <c r="A2857" s="354">
        <v>2854</v>
      </c>
      <c r="B2857" s="355" t="s">
        <v>5252</v>
      </c>
      <c r="C2857" s="355" t="s">
        <v>2393</v>
      </c>
      <c r="D2857" s="355" t="s">
        <v>1371</v>
      </c>
      <c r="E2857" s="355" t="s">
        <v>14869</v>
      </c>
      <c r="F2857" s="356" t="s">
        <v>10991</v>
      </c>
      <c r="G2857" s="356" t="s">
        <v>10998</v>
      </c>
      <c r="H2857" s="356" t="s">
        <v>10999</v>
      </c>
      <c r="I2857" s="356" t="str">
        <f t="shared" si="89"/>
        <v>CHIKKENAHALLI_66F05-HULIKERE</v>
      </c>
      <c r="J2857" s="356" t="s">
        <v>5701</v>
      </c>
      <c r="K2857" s="356" t="s">
        <v>15063</v>
      </c>
      <c r="L2857" s="357">
        <v>0.47782000000000002</v>
      </c>
      <c r="M2857" s="357">
        <v>0.43002149999999995</v>
      </c>
      <c r="N2857" s="357">
        <v>0</v>
      </c>
      <c r="O2857" s="356">
        <f t="shared" si="88"/>
        <v>10.003453183207082</v>
      </c>
      <c r="P2857" s="357">
        <v>10.003453183207089</v>
      </c>
      <c r="Q2857" s="356" t="s">
        <v>15063</v>
      </c>
    </row>
    <row r="2858" spans="1:17" x14ac:dyDescent="0.25">
      <c r="A2858" s="354">
        <v>2855</v>
      </c>
      <c r="B2858" s="355" t="s">
        <v>5252</v>
      </c>
      <c r="C2858" s="355" t="s">
        <v>2393</v>
      </c>
      <c r="D2858" s="355" t="s">
        <v>1371</v>
      </c>
      <c r="E2858" s="355" t="s">
        <v>14869</v>
      </c>
      <c r="F2858" s="356" t="s">
        <v>5476</v>
      </c>
      <c r="G2858" s="356" t="s">
        <v>11016</v>
      </c>
      <c r="H2858" s="356" t="s">
        <v>11017</v>
      </c>
      <c r="I2858" s="356" t="str">
        <f t="shared" si="89"/>
        <v>KANAKAPURA_66F05-SHIVANAHALLI</v>
      </c>
      <c r="J2858" s="356" t="s">
        <v>5701</v>
      </c>
      <c r="K2858" s="356" t="s">
        <v>15063</v>
      </c>
      <c r="L2858" s="357">
        <v>1.00532</v>
      </c>
      <c r="M2858" s="357">
        <v>0.90308900000000003</v>
      </c>
      <c r="N2858" s="357">
        <v>0</v>
      </c>
      <c r="O2858" s="356">
        <f t="shared" si="88"/>
        <v>10.169000915131496</v>
      </c>
      <c r="P2858" s="357">
        <v>10.859310730295313</v>
      </c>
      <c r="Q2858" s="356" t="s">
        <v>15063</v>
      </c>
    </row>
    <row r="2859" spans="1:17" x14ac:dyDescent="0.25">
      <c r="A2859" s="354">
        <v>2856</v>
      </c>
      <c r="B2859" s="355" t="s">
        <v>5252</v>
      </c>
      <c r="C2859" s="355" t="s">
        <v>2393</v>
      </c>
      <c r="D2859" s="355" t="s">
        <v>1371</v>
      </c>
      <c r="E2859" s="355" t="s">
        <v>14869</v>
      </c>
      <c r="F2859" s="356" t="s">
        <v>5476</v>
      </c>
      <c r="G2859" s="356" t="s">
        <v>11018</v>
      </c>
      <c r="H2859" s="356" t="s">
        <v>11019</v>
      </c>
      <c r="I2859" s="356" t="str">
        <f t="shared" si="89"/>
        <v>KANAKAPURA_66F06-MANIYAMBAL</v>
      </c>
      <c r="J2859" s="356" t="s">
        <v>5701</v>
      </c>
      <c r="K2859" s="356" t="s">
        <v>15063</v>
      </c>
      <c r="L2859" s="357">
        <v>1.32186</v>
      </c>
      <c r="M2859" s="357">
        <v>1.1903410000000001</v>
      </c>
      <c r="N2859" s="357">
        <v>0</v>
      </c>
      <c r="O2859" s="356">
        <f t="shared" si="88"/>
        <v>9.9495407985717037</v>
      </c>
      <c r="P2859" s="357">
        <v>9.9495407985717108</v>
      </c>
      <c r="Q2859" s="356" t="s">
        <v>15063</v>
      </c>
    </row>
    <row r="2860" spans="1:17" x14ac:dyDescent="0.25">
      <c r="A2860" s="354">
        <v>2857</v>
      </c>
      <c r="B2860" s="355" t="s">
        <v>5252</v>
      </c>
      <c r="C2860" s="355" t="s">
        <v>2393</v>
      </c>
      <c r="D2860" s="355" t="s">
        <v>1371</v>
      </c>
      <c r="E2860" s="355" t="s">
        <v>14869</v>
      </c>
      <c r="F2860" s="356" t="s">
        <v>10976</v>
      </c>
      <c r="G2860" s="356" t="s">
        <v>10985</v>
      </c>
      <c r="H2860" s="356" t="s">
        <v>10986</v>
      </c>
      <c r="I2860" s="356" t="str">
        <f t="shared" si="89"/>
        <v>CHATRA_66F06-VARAGERAHALLI</v>
      </c>
      <c r="J2860" s="356" t="s">
        <v>5701</v>
      </c>
      <c r="K2860" s="356" t="s">
        <v>15063</v>
      </c>
      <c r="L2860" s="357">
        <v>0.42519999999999997</v>
      </c>
      <c r="M2860" s="357">
        <v>0.38302199999999997</v>
      </c>
      <c r="N2860" s="357">
        <v>0</v>
      </c>
      <c r="O2860" s="356">
        <f t="shared" si="88"/>
        <v>9.9195672624647226</v>
      </c>
      <c r="P2860" s="357">
        <v>9.919567262464712</v>
      </c>
      <c r="Q2860" s="356" t="s">
        <v>15063</v>
      </c>
    </row>
    <row r="2861" spans="1:17" x14ac:dyDescent="0.25">
      <c r="A2861" s="354">
        <v>2858</v>
      </c>
      <c r="B2861" s="355" t="s">
        <v>5252</v>
      </c>
      <c r="C2861" s="355" t="s">
        <v>2393</v>
      </c>
      <c r="D2861" s="355" t="s">
        <v>1371</v>
      </c>
      <c r="E2861" s="355" t="s">
        <v>14869</v>
      </c>
      <c r="F2861" s="356" t="s">
        <v>10991</v>
      </c>
      <c r="G2861" s="356" t="s">
        <v>11000</v>
      </c>
      <c r="H2861" s="356" t="s">
        <v>11001</v>
      </c>
      <c r="I2861" s="356" t="str">
        <f t="shared" si="89"/>
        <v>CHIKKENAHALLI_66F06-VEERABHADRA NJY</v>
      </c>
      <c r="J2861" s="356" t="s">
        <v>5706</v>
      </c>
      <c r="K2861" s="356" t="s">
        <v>15063</v>
      </c>
      <c r="L2861" s="357">
        <v>0.71973999999999994</v>
      </c>
      <c r="M2861" s="357">
        <v>0.64055200000000001</v>
      </c>
      <c r="N2861" s="357">
        <v>0</v>
      </c>
      <c r="O2861" s="356">
        <f t="shared" si="88"/>
        <v>11.002306388418031</v>
      </c>
      <c r="P2861" s="357">
        <v>31.785264785812796</v>
      </c>
      <c r="Q2861" s="356" t="s">
        <v>15063</v>
      </c>
    </row>
    <row r="2862" spans="1:17" x14ac:dyDescent="0.25">
      <c r="A2862" s="354">
        <v>2859</v>
      </c>
      <c r="B2862" s="355" t="s">
        <v>5252</v>
      </c>
      <c r="C2862" s="355" t="s">
        <v>2393</v>
      </c>
      <c r="D2862" s="355" t="s">
        <v>1371</v>
      </c>
      <c r="E2862" s="355" t="s">
        <v>14869</v>
      </c>
      <c r="F2862" s="356" t="s">
        <v>10976</v>
      </c>
      <c r="G2862" s="356" t="s">
        <v>10987</v>
      </c>
      <c r="H2862" s="356" t="s">
        <v>10988</v>
      </c>
      <c r="I2862" s="356" t="str">
        <f t="shared" si="89"/>
        <v>CHATRA_66F07-BUDIGUPPE</v>
      </c>
      <c r="J2862" s="356" t="s">
        <v>5701</v>
      </c>
      <c r="K2862" s="356" t="s">
        <v>15063</v>
      </c>
      <c r="L2862" s="357">
        <v>0.69499</v>
      </c>
      <c r="M2862" s="357">
        <v>0.62699649999999996</v>
      </c>
      <c r="N2862" s="357">
        <v>0</v>
      </c>
      <c r="O2862" s="356">
        <f t="shared" si="88"/>
        <v>9.7833781781032876</v>
      </c>
      <c r="P2862" s="357">
        <v>9.7833781781032858</v>
      </c>
      <c r="Q2862" s="356" t="s">
        <v>15063</v>
      </c>
    </row>
    <row r="2863" spans="1:17" x14ac:dyDescent="0.25">
      <c r="A2863" s="354">
        <v>2860</v>
      </c>
      <c r="B2863" s="355" t="s">
        <v>5252</v>
      </c>
      <c r="C2863" s="355" t="s">
        <v>2393</v>
      </c>
      <c r="D2863" s="355" t="s">
        <v>1371</v>
      </c>
      <c r="E2863" s="355" t="s">
        <v>14869</v>
      </c>
      <c r="F2863" s="356" t="s">
        <v>10991</v>
      </c>
      <c r="G2863" s="356" t="s">
        <v>11002</v>
      </c>
      <c r="H2863" s="356" t="s">
        <v>11003</v>
      </c>
      <c r="I2863" s="356" t="str">
        <f t="shared" si="89"/>
        <v>CHIKKENAHALLI_66F07-MARUTHI NJY</v>
      </c>
      <c r="J2863" s="356" t="s">
        <v>5706</v>
      </c>
      <c r="K2863" s="356" t="s">
        <v>15063</v>
      </c>
      <c r="L2863" s="357">
        <v>0.46104000000000001</v>
      </c>
      <c r="M2863" s="357">
        <v>0.41530070000000002</v>
      </c>
      <c r="N2863" s="357">
        <v>0</v>
      </c>
      <c r="O2863" s="356">
        <f t="shared" si="88"/>
        <v>9.9208962346000309</v>
      </c>
      <c r="P2863" s="357">
        <v>29.468489493901185</v>
      </c>
      <c r="Q2863" s="356" t="s">
        <v>15063</v>
      </c>
    </row>
    <row r="2864" spans="1:17" x14ac:dyDescent="0.25">
      <c r="A2864" s="354">
        <v>2861</v>
      </c>
      <c r="B2864" s="355" t="s">
        <v>5252</v>
      </c>
      <c r="C2864" s="355" t="s">
        <v>2393</v>
      </c>
      <c r="D2864" s="355" t="s">
        <v>1371</v>
      </c>
      <c r="E2864" s="355" t="s">
        <v>14869</v>
      </c>
      <c r="F2864" s="356" t="s">
        <v>5476</v>
      </c>
      <c r="G2864" s="356" t="s">
        <v>11020</v>
      </c>
      <c r="H2864" s="356" t="s">
        <v>11021</v>
      </c>
      <c r="I2864" s="356" t="str">
        <f t="shared" si="89"/>
        <v>KANAKAPURA_66F08-HUNASANAHALLI</v>
      </c>
      <c r="J2864" s="356" t="s">
        <v>5701</v>
      </c>
      <c r="K2864" s="356" t="s">
        <v>15063</v>
      </c>
      <c r="L2864" s="357">
        <v>1.1428400000000001</v>
      </c>
      <c r="M2864" s="357">
        <v>1.02332</v>
      </c>
      <c r="N2864" s="357">
        <v>0</v>
      </c>
      <c r="O2864" s="356">
        <f t="shared" si="88"/>
        <v>10.45815687235309</v>
      </c>
      <c r="P2864" s="357">
        <v>10.458156872353086</v>
      </c>
      <c r="Q2864" s="356" t="s">
        <v>15063</v>
      </c>
    </row>
    <row r="2865" spans="1:17" x14ac:dyDescent="0.25">
      <c r="A2865" s="354">
        <v>2862</v>
      </c>
      <c r="B2865" s="355" t="s">
        <v>5252</v>
      </c>
      <c r="C2865" s="355" t="s">
        <v>2393</v>
      </c>
      <c r="D2865" s="355" t="s">
        <v>1371</v>
      </c>
      <c r="E2865" s="355" t="s">
        <v>14869</v>
      </c>
      <c r="F2865" s="356" t="s">
        <v>10976</v>
      </c>
      <c r="G2865" s="356" t="s">
        <v>10989</v>
      </c>
      <c r="H2865" s="356" t="s">
        <v>10990</v>
      </c>
      <c r="I2865" s="356" t="str">
        <f t="shared" si="89"/>
        <v>CHATRA_66F08-PADUVANAGERE</v>
      </c>
      <c r="J2865" s="356" t="s">
        <v>5701</v>
      </c>
      <c r="K2865" s="356" t="s">
        <v>15063</v>
      </c>
      <c r="L2865" s="357">
        <v>0.53600000000000003</v>
      </c>
      <c r="M2865" s="357">
        <v>0.4825815</v>
      </c>
      <c r="N2865" s="357">
        <v>0</v>
      </c>
      <c r="O2865" s="356">
        <f t="shared" si="88"/>
        <v>9.9661380597014979</v>
      </c>
      <c r="P2865" s="357">
        <v>9.9661380597015121</v>
      </c>
      <c r="Q2865" s="356" t="s">
        <v>15063</v>
      </c>
    </row>
    <row r="2866" spans="1:17" x14ac:dyDescent="0.25">
      <c r="A2866" s="354">
        <v>2863</v>
      </c>
      <c r="B2866" s="355" t="s">
        <v>5252</v>
      </c>
      <c r="C2866" s="355" t="s">
        <v>2393</v>
      </c>
      <c r="D2866" s="355" t="s">
        <v>1371</v>
      </c>
      <c r="E2866" s="355" t="s">
        <v>14869</v>
      </c>
      <c r="F2866" s="356" t="s">
        <v>10991</v>
      </c>
      <c r="G2866" s="356" t="s">
        <v>11004</v>
      </c>
      <c r="H2866" s="356" t="s">
        <v>11005</v>
      </c>
      <c r="I2866" s="356" t="str">
        <f t="shared" si="89"/>
        <v>CHIKKENAHALLI_66F08-SRS-BETTA</v>
      </c>
      <c r="J2866" s="356" t="s">
        <v>5701</v>
      </c>
      <c r="K2866" s="356" t="s">
        <v>15063</v>
      </c>
      <c r="L2866" s="357">
        <v>0.69454000000000005</v>
      </c>
      <c r="M2866" s="357">
        <v>0.62455499999999997</v>
      </c>
      <c r="N2866" s="357">
        <v>0</v>
      </c>
      <c r="O2866" s="356">
        <f t="shared" si="88"/>
        <v>10.076453480001161</v>
      </c>
      <c r="P2866" s="357">
        <v>10.076453480001168</v>
      </c>
      <c r="Q2866" s="356" t="s">
        <v>15063</v>
      </c>
    </row>
    <row r="2867" spans="1:17" x14ac:dyDescent="0.25">
      <c r="A2867" s="354">
        <v>2864</v>
      </c>
      <c r="B2867" s="355" t="s">
        <v>5252</v>
      </c>
      <c r="C2867" s="355" t="s">
        <v>2393</v>
      </c>
      <c r="D2867" s="355" t="s">
        <v>1371</v>
      </c>
      <c r="E2867" s="355" t="s">
        <v>14869</v>
      </c>
      <c r="F2867" s="356" t="s">
        <v>5476</v>
      </c>
      <c r="G2867" s="356" t="s">
        <v>11022</v>
      </c>
      <c r="H2867" s="356" t="s">
        <v>11023</v>
      </c>
      <c r="I2867" s="356" t="str">
        <f t="shared" si="89"/>
        <v>KANAKAPURA_66F09-HAROHALLY</v>
      </c>
      <c r="J2867" s="356" t="s">
        <v>5701</v>
      </c>
      <c r="K2867" s="356" t="s">
        <v>15063</v>
      </c>
      <c r="L2867" s="357">
        <v>1.047385</v>
      </c>
      <c r="M2867" s="357">
        <v>0.94332799999999994</v>
      </c>
      <c r="N2867" s="357">
        <v>0</v>
      </c>
      <c r="O2867" s="356">
        <f t="shared" si="88"/>
        <v>9.9349331907560323</v>
      </c>
      <c r="P2867" s="357">
        <v>9.9349331907560341</v>
      </c>
      <c r="Q2867" s="356" t="s">
        <v>15063</v>
      </c>
    </row>
    <row r="2868" spans="1:17" x14ac:dyDescent="0.25">
      <c r="A2868" s="354">
        <v>2865</v>
      </c>
      <c r="B2868" s="355" t="s">
        <v>5252</v>
      </c>
      <c r="C2868" s="355" t="s">
        <v>2393</v>
      </c>
      <c r="D2868" s="355" t="s">
        <v>1371</v>
      </c>
      <c r="E2868" s="355" t="s">
        <v>14869</v>
      </c>
      <c r="F2868" s="356" t="s">
        <v>10991</v>
      </c>
      <c r="G2868" s="356" t="s">
        <v>11006</v>
      </c>
      <c r="H2868" s="356" t="s">
        <v>11007</v>
      </c>
      <c r="I2868" s="356" t="str">
        <f t="shared" si="89"/>
        <v>CHIKKENAHALLI_66F09-KOTAHALI</v>
      </c>
      <c r="J2868" s="356" t="s">
        <v>5701</v>
      </c>
      <c r="K2868" s="356" t="s">
        <v>15063</v>
      </c>
      <c r="L2868" s="357">
        <v>0.61016000000000004</v>
      </c>
      <c r="M2868" s="357">
        <v>0.53746980872000005</v>
      </c>
      <c r="N2868" s="357">
        <v>0</v>
      </c>
      <c r="O2868" s="356">
        <f t="shared" si="88"/>
        <v>11.913299999999996</v>
      </c>
      <c r="P2868" s="357">
        <v>11.913300000000005</v>
      </c>
      <c r="Q2868" s="356" t="s">
        <v>15063</v>
      </c>
    </row>
    <row r="2869" spans="1:17" x14ac:dyDescent="0.25">
      <c r="A2869" s="354">
        <v>2866</v>
      </c>
      <c r="B2869" s="355" t="s">
        <v>5252</v>
      </c>
      <c r="C2869" s="355" t="s">
        <v>2393</v>
      </c>
      <c r="D2869" s="355" t="s">
        <v>1371</v>
      </c>
      <c r="E2869" s="355" t="s">
        <v>14869</v>
      </c>
      <c r="F2869" s="356" t="s">
        <v>10991</v>
      </c>
      <c r="G2869" s="356" t="s">
        <v>11008</v>
      </c>
      <c r="H2869" s="356" t="s">
        <v>11009</v>
      </c>
      <c r="I2869" s="356" t="str">
        <f t="shared" si="89"/>
        <v>CHIKKENAHALLI_66F10-ANAJAWADI</v>
      </c>
      <c r="J2869" s="356" t="s">
        <v>5706</v>
      </c>
      <c r="K2869" s="356" t="s">
        <v>15063</v>
      </c>
      <c r="L2869" s="357">
        <v>0.18762000000000001</v>
      </c>
      <c r="M2869" s="357">
        <v>0.17131079999999999</v>
      </c>
      <c r="N2869" s="357">
        <v>0</v>
      </c>
      <c r="O2869" s="356">
        <f t="shared" si="88"/>
        <v>8.6926766869203842</v>
      </c>
      <c r="P2869" s="357">
        <v>56.658791796292654</v>
      </c>
      <c r="Q2869" s="356" t="s">
        <v>15063</v>
      </c>
    </row>
    <row r="2870" spans="1:17" x14ac:dyDescent="0.25">
      <c r="A2870" s="354">
        <v>2867</v>
      </c>
      <c r="B2870" s="355" t="s">
        <v>5252</v>
      </c>
      <c r="C2870" s="355" t="s">
        <v>2393</v>
      </c>
      <c r="D2870" s="355" t="s">
        <v>1371</v>
      </c>
      <c r="E2870" s="355" t="s">
        <v>14869</v>
      </c>
      <c r="F2870" s="356" t="s">
        <v>5476</v>
      </c>
      <c r="G2870" s="356" t="s">
        <v>5480</v>
      </c>
      <c r="H2870" s="356" t="s">
        <v>5481</v>
      </c>
      <c r="I2870" s="356" t="str">
        <f t="shared" si="89"/>
        <v>KANAKAPURA_66F10-TOWN-1</v>
      </c>
      <c r="J2870" s="356" t="s">
        <v>2405</v>
      </c>
      <c r="K2870" s="356" t="s">
        <v>15063</v>
      </c>
      <c r="L2870" s="357">
        <v>3.5915199999999983</v>
      </c>
      <c r="M2870" s="357">
        <v>2.6063450699999997</v>
      </c>
      <c r="N2870" s="357">
        <v>0.77200000000000024</v>
      </c>
      <c r="O2870" s="356">
        <f t="shared" si="88"/>
        <v>7.5606816053795853</v>
      </c>
      <c r="P2870" s="357">
        <v>7.5606816053795818</v>
      </c>
      <c r="Q2870" s="356" t="s">
        <v>15063</v>
      </c>
    </row>
    <row r="2871" spans="1:17" x14ac:dyDescent="0.25">
      <c r="A2871" s="354">
        <v>2868</v>
      </c>
      <c r="B2871" s="355" t="s">
        <v>5252</v>
      </c>
      <c r="C2871" s="355" t="s">
        <v>2393</v>
      </c>
      <c r="D2871" s="355" t="s">
        <v>1371</v>
      </c>
      <c r="E2871" s="355" t="s">
        <v>14869</v>
      </c>
      <c r="F2871" s="356" t="s">
        <v>10991</v>
      </c>
      <c r="G2871" s="356" t="s">
        <v>11010</v>
      </c>
      <c r="H2871" s="356" t="s">
        <v>11011</v>
      </c>
      <c r="I2871" s="356" t="str">
        <f t="shared" si="89"/>
        <v>CHIKKENAHALLI_66F11-BASAVESHWARA NJY</v>
      </c>
      <c r="J2871" s="356" t="s">
        <v>5706</v>
      </c>
      <c r="K2871" s="356" t="s">
        <v>15063</v>
      </c>
      <c r="L2871" s="357">
        <v>0.41371000000000002</v>
      </c>
      <c r="M2871" s="357">
        <v>0.37249785999999996</v>
      </c>
      <c r="N2871" s="357">
        <v>0</v>
      </c>
      <c r="O2871" s="356">
        <f t="shared" si="88"/>
        <v>9.9616011215585942</v>
      </c>
      <c r="P2871" s="357">
        <v>44.746720673012874</v>
      </c>
      <c r="Q2871" s="356" t="s">
        <v>15063</v>
      </c>
    </row>
    <row r="2872" spans="1:17" x14ac:dyDescent="0.25">
      <c r="A2872" s="354">
        <v>2869</v>
      </c>
      <c r="B2872" s="355" t="s">
        <v>5252</v>
      </c>
      <c r="C2872" s="355" t="s">
        <v>2393</v>
      </c>
      <c r="D2872" s="355" t="s">
        <v>1371</v>
      </c>
      <c r="E2872" s="355" t="s">
        <v>14869</v>
      </c>
      <c r="F2872" s="356" t="s">
        <v>5476</v>
      </c>
      <c r="G2872" s="356" t="s">
        <v>11024</v>
      </c>
      <c r="H2872" s="356" t="s">
        <v>11025</v>
      </c>
      <c r="I2872" s="356" t="str">
        <f t="shared" si="89"/>
        <v>KANAKAPURA_66F11-DODDALAHALLY</v>
      </c>
      <c r="J2872" s="356" t="s">
        <v>5701</v>
      </c>
      <c r="K2872" s="356" t="s">
        <v>15063</v>
      </c>
      <c r="L2872" s="357">
        <v>0.72436999999999996</v>
      </c>
      <c r="M2872" s="357">
        <v>0.65278999999999998</v>
      </c>
      <c r="N2872" s="357">
        <v>0</v>
      </c>
      <c r="O2872" s="356">
        <f t="shared" si="88"/>
        <v>9.8816902963954867</v>
      </c>
      <c r="P2872" s="357">
        <v>9.8816902963954849</v>
      </c>
      <c r="Q2872" s="356" t="s">
        <v>15063</v>
      </c>
    </row>
    <row r="2873" spans="1:17" x14ac:dyDescent="0.25">
      <c r="A2873" s="354">
        <v>2870</v>
      </c>
      <c r="B2873" s="355" t="s">
        <v>5252</v>
      </c>
      <c r="C2873" s="355" t="s">
        <v>2393</v>
      </c>
      <c r="D2873" s="355" t="s">
        <v>1371</v>
      </c>
      <c r="E2873" s="355" t="s">
        <v>14869</v>
      </c>
      <c r="F2873" s="356" t="s">
        <v>5476</v>
      </c>
      <c r="G2873" s="356" t="s">
        <v>11026</v>
      </c>
      <c r="H2873" s="356" t="s">
        <v>11027</v>
      </c>
      <c r="I2873" s="356" t="str">
        <f t="shared" si="89"/>
        <v>KANAKAPURA_66F12-KODIHALLI</v>
      </c>
      <c r="J2873" s="356" t="s">
        <v>5701</v>
      </c>
      <c r="K2873" s="356" t="s">
        <v>15063</v>
      </c>
      <c r="L2873" s="357">
        <v>1.7070799999999999</v>
      </c>
      <c r="M2873" s="357">
        <v>1.53560356</v>
      </c>
      <c r="N2873" s="357">
        <v>0</v>
      </c>
      <c r="O2873" s="356">
        <f t="shared" si="88"/>
        <v>10.04501487920894</v>
      </c>
      <c r="P2873" s="357">
        <v>10.045014879208935</v>
      </c>
      <c r="Q2873" s="356" t="s">
        <v>15063</v>
      </c>
    </row>
    <row r="2874" spans="1:17" x14ac:dyDescent="0.25">
      <c r="A2874" s="354">
        <v>2871</v>
      </c>
      <c r="B2874" s="355" t="s">
        <v>5252</v>
      </c>
      <c r="C2874" s="355" t="s">
        <v>2393</v>
      </c>
      <c r="D2874" s="355" t="s">
        <v>1371</v>
      </c>
      <c r="E2874" s="355" t="s">
        <v>14869</v>
      </c>
      <c r="F2874" s="356" t="s">
        <v>5476</v>
      </c>
      <c r="G2874" s="356" t="s">
        <v>11028</v>
      </c>
      <c r="H2874" s="356" t="s">
        <v>11029</v>
      </c>
      <c r="I2874" s="356" t="str">
        <f t="shared" si="89"/>
        <v>KANAKAPURA_66F13-BEKUPPE-NJY</v>
      </c>
      <c r="J2874" s="356" t="s">
        <v>5706</v>
      </c>
      <c r="K2874" s="356" t="s">
        <v>15063</v>
      </c>
      <c r="L2874" s="357">
        <v>0.35513</v>
      </c>
      <c r="M2874" s="357">
        <v>0.32387300000000002</v>
      </c>
      <c r="N2874" s="357">
        <v>0</v>
      </c>
      <c r="O2874" s="356">
        <f t="shared" si="88"/>
        <v>8.8015656238560478</v>
      </c>
      <c r="P2874" s="357">
        <v>34.819982309119425</v>
      </c>
      <c r="Q2874" s="356" t="s">
        <v>15063</v>
      </c>
    </row>
    <row r="2875" spans="1:17" x14ac:dyDescent="0.25">
      <c r="A2875" s="354">
        <v>2872</v>
      </c>
      <c r="B2875" s="355" t="s">
        <v>5252</v>
      </c>
      <c r="C2875" s="355" t="s">
        <v>2393</v>
      </c>
      <c r="D2875" s="355" t="s">
        <v>1371</v>
      </c>
      <c r="E2875" s="355" t="s">
        <v>14869</v>
      </c>
      <c r="F2875" s="356" t="s">
        <v>5476</v>
      </c>
      <c r="G2875" s="356" t="s">
        <v>11030</v>
      </c>
      <c r="H2875" s="356" t="s">
        <v>11031</v>
      </c>
      <c r="I2875" s="356" t="str">
        <f t="shared" si="89"/>
        <v>KANAKAPURA_66F14-TOWN</v>
      </c>
      <c r="J2875" s="356" t="s">
        <v>2405</v>
      </c>
      <c r="K2875" s="356" t="s">
        <v>15063</v>
      </c>
      <c r="L2875" s="357">
        <v>0.51488</v>
      </c>
      <c r="M2875" s="357">
        <v>0.47494333</v>
      </c>
      <c r="N2875" s="357">
        <v>0</v>
      </c>
      <c r="O2875" s="356">
        <f t="shared" si="88"/>
        <v>7.7565005438160366</v>
      </c>
      <c r="P2875" s="357">
        <v>7.7565005438160366</v>
      </c>
      <c r="Q2875" s="356" t="s">
        <v>15063</v>
      </c>
    </row>
    <row r="2876" spans="1:17" x14ac:dyDescent="0.25">
      <c r="A2876" s="354">
        <v>2873</v>
      </c>
      <c r="B2876" s="355" t="s">
        <v>5252</v>
      </c>
      <c r="C2876" s="355" t="s">
        <v>2393</v>
      </c>
      <c r="D2876" s="355" t="s">
        <v>1371</v>
      </c>
      <c r="E2876" s="355" t="s">
        <v>14869</v>
      </c>
      <c r="F2876" s="356" t="s">
        <v>5476</v>
      </c>
      <c r="G2876" s="356" t="s">
        <v>11032</v>
      </c>
      <c r="H2876" s="356" t="s">
        <v>11033</v>
      </c>
      <c r="I2876" s="356" t="str">
        <f t="shared" si="89"/>
        <v>KANAKAPURA_66F15-CHIRANAKUPPE-NJY</v>
      </c>
      <c r="J2876" s="356" t="s">
        <v>5706</v>
      </c>
      <c r="K2876" s="356" t="s">
        <v>15063</v>
      </c>
      <c r="L2876" s="357">
        <v>0.33080000000000004</v>
      </c>
      <c r="M2876" s="357">
        <v>0.301678</v>
      </c>
      <c r="N2876" s="357">
        <v>0</v>
      </c>
      <c r="O2876" s="356">
        <f t="shared" si="88"/>
        <v>8.803506650544147</v>
      </c>
      <c r="P2876" s="357">
        <v>47.256471343210514</v>
      </c>
      <c r="Q2876" s="356" t="s">
        <v>15063</v>
      </c>
    </row>
    <row r="2877" spans="1:17" x14ac:dyDescent="0.25">
      <c r="A2877" s="354">
        <v>2874</v>
      </c>
      <c r="B2877" s="355" t="s">
        <v>5252</v>
      </c>
      <c r="C2877" s="355" t="s">
        <v>2393</v>
      </c>
      <c r="D2877" s="355" t="s">
        <v>1371</v>
      </c>
      <c r="E2877" s="355" t="s">
        <v>14869</v>
      </c>
      <c r="F2877" s="356" t="s">
        <v>5476</v>
      </c>
      <c r="G2877" s="356" t="s">
        <v>11034</v>
      </c>
      <c r="H2877" s="356" t="s">
        <v>11035</v>
      </c>
      <c r="I2877" s="356" t="str">
        <f t="shared" si="89"/>
        <v>KANAKAPURA_66F16-GADASAHALLI</v>
      </c>
      <c r="J2877" s="356" t="s">
        <v>5706</v>
      </c>
      <c r="K2877" s="356" t="s">
        <v>15063</v>
      </c>
      <c r="L2877" s="357">
        <v>0.65801999999999994</v>
      </c>
      <c r="M2877" s="357">
        <v>0.59593967000000003</v>
      </c>
      <c r="N2877" s="357">
        <v>0</v>
      </c>
      <c r="O2877" s="356">
        <f t="shared" si="88"/>
        <v>9.4344138476034018</v>
      </c>
      <c r="P2877" s="357">
        <v>42.303813953439615</v>
      </c>
      <c r="Q2877" s="356" t="s">
        <v>15063</v>
      </c>
    </row>
    <row r="2878" spans="1:17" x14ac:dyDescent="0.25">
      <c r="A2878" s="354">
        <v>2875</v>
      </c>
      <c r="B2878" s="355" t="s">
        <v>5252</v>
      </c>
      <c r="C2878" s="355" t="s">
        <v>2393</v>
      </c>
      <c r="D2878" s="355" t="s">
        <v>1371</v>
      </c>
      <c r="E2878" s="355" t="s">
        <v>14869</v>
      </c>
      <c r="F2878" s="356" t="s">
        <v>5476</v>
      </c>
      <c r="G2878" s="356" t="s">
        <v>11036</v>
      </c>
      <c r="H2878" s="356" t="s">
        <v>11037</v>
      </c>
      <c r="I2878" s="356" t="str">
        <f t="shared" si="89"/>
        <v>KANAKAPURA_66F17-SUNDAGATTA NJY</v>
      </c>
      <c r="J2878" s="356" t="s">
        <v>5706</v>
      </c>
      <c r="K2878" s="356" t="s">
        <v>15063</v>
      </c>
      <c r="L2878" s="357">
        <v>0.57053500000000001</v>
      </c>
      <c r="M2878" s="357">
        <v>0.51722100000000004</v>
      </c>
      <c r="N2878" s="357">
        <v>0</v>
      </c>
      <c r="O2878" s="356">
        <f t="shared" si="88"/>
        <v>9.3445625597027302</v>
      </c>
      <c r="P2878" s="357">
        <v>60.455918848767574</v>
      </c>
      <c r="Q2878" s="356" t="s">
        <v>15063</v>
      </c>
    </row>
    <row r="2879" spans="1:17" x14ac:dyDescent="0.25">
      <c r="A2879" s="354">
        <v>2876</v>
      </c>
      <c r="B2879" s="355" t="s">
        <v>5252</v>
      </c>
      <c r="C2879" s="355" t="s">
        <v>2393</v>
      </c>
      <c r="D2879" s="355" t="s">
        <v>1371</v>
      </c>
      <c r="E2879" s="355" t="s">
        <v>14869</v>
      </c>
      <c r="F2879" s="356" t="s">
        <v>5476</v>
      </c>
      <c r="G2879" s="356" t="s">
        <v>11038</v>
      </c>
      <c r="H2879" s="356" t="s">
        <v>11039</v>
      </c>
      <c r="I2879" s="356" t="str">
        <f t="shared" si="89"/>
        <v>KANAKAPURA_66F18-DIARY</v>
      </c>
      <c r="J2879" s="356" t="s">
        <v>2414</v>
      </c>
      <c r="K2879" s="356" t="s">
        <v>15063</v>
      </c>
      <c r="L2879" s="357">
        <v>3.1289799999999999</v>
      </c>
      <c r="M2879" s="357">
        <v>3.0810835000000001</v>
      </c>
      <c r="N2879" s="357">
        <v>0</v>
      </c>
      <c r="O2879" s="356">
        <f t="shared" si="88"/>
        <v>1.5307384515081524</v>
      </c>
      <c r="P2879" s="357">
        <v>1.5307384515081512</v>
      </c>
      <c r="Q2879" s="356" t="s">
        <v>15063</v>
      </c>
    </row>
    <row r="2880" spans="1:17" x14ac:dyDescent="0.25">
      <c r="A2880" s="354">
        <v>2877</v>
      </c>
      <c r="B2880" s="355" t="s">
        <v>5252</v>
      </c>
      <c r="C2880" s="355" t="s">
        <v>2393</v>
      </c>
      <c r="D2880" s="355" t="s">
        <v>1371</v>
      </c>
      <c r="E2880" s="355" t="s">
        <v>14777</v>
      </c>
      <c r="F2880" s="356" t="s">
        <v>5476</v>
      </c>
      <c r="G2880" s="356" t="s">
        <v>5477</v>
      </c>
      <c r="H2880" s="356" t="s">
        <v>5478</v>
      </c>
      <c r="I2880" s="356" t="str">
        <f t="shared" si="89"/>
        <v>KANAKAPURA_66F04-TOWN-2</v>
      </c>
      <c r="J2880" s="356" t="s">
        <v>2405</v>
      </c>
      <c r="K2880" s="356" t="s">
        <v>15063</v>
      </c>
      <c r="L2880" s="357">
        <v>2.1854000000000018</v>
      </c>
      <c r="M2880" s="357">
        <v>2.02819152</v>
      </c>
      <c r="N2880" s="357">
        <v>0</v>
      </c>
      <c r="O2880" s="356">
        <f t="shared" si="88"/>
        <v>7.1935792074678151</v>
      </c>
      <c r="P2880" s="357">
        <v>7.1935792074678258</v>
      </c>
      <c r="Q2880" s="356" t="s">
        <v>15063</v>
      </c>
    </row>
    <row r="2881" spans="1:18" x14ac:dyDescent="0.25">
      <c r="A2881" s="354">
        <v>2878</v>
      </c>
      <c r="B2881" s="355" t="s">
        <v>5252</v>
      </c>
      <c r="C2881" s="355" t="s">
        <v>2393</v>
      </c>
      <c r="D2881" s="355" t="s">
        <v>1371</v>
      </c>
      <c r="E2881" s="355" t="s">
        <v>14777</v>
      </c>
      <c r="F2881" s="356" t="s">
        <v>5476</v>
      </c>
      <c r="G2881" s="356" t="s">
        <v>5479</v>
      </c>
      <c r="H2881" s="356" t="s">
        <v>14778</v>
      </c>
      <c r="I2881" s="356" t="str">
        <f t="shared" si="89"/>
        <v>KANAKAPURA_66F07-KHB</v>
      </c>
      <c r="J2881" s="356" t="s">
        <v>2432</v>
      </c>
      <c r="K2881" s="356" t="s">
        <v>15063</v>
      </c>
      <c r="L2881" s="357">
        <v>2.1783600000000001</v>
      </c>
      <c r="M2881" s="357">
        <v>1.6285061000000001</v>
      </c>
      <c r="N2881" s="357">
        <v>0.41474999999999995</v>
      </c>
      <c r="O2881" s="356">
        <f t="shared" si="88"/>
        <v>7.6606449271664392</v>
      </c>
      <c r="P2881" s="357">
        <v>7.660644927166449</v>
      </c>
      <c r="Q2881" s="356" t="s">
        <v>15063</v>
      </c>
    </row>
    <row r="2882" spans="1:18" x14ac:dyDescent="0.25">
      <c r="A2882" s="354">
        <v>2879</v>
      </c>
      <c r="B2882" s="355" t="s">
        <v>5252</v>
      </c>
      <c r="C2882" s="355" t="s">
        <v>1373</v>
      </c>
      <c r="D2882" s="355" t="s">
        <v>1374</v>
      </c>
      <c r="E2882" s="355" t="s">
        <v>1374</v>
      </c>
      <c r="F2882" s="356" t="s">
        <v>5482</v>
      </c>
      <c r="G2882" s="356" t="s">
        <v>9600</v>
      </c>
      <c r="H2882" s="356" t="s">
        <v>9601</v>
      </c>
      <c r="I2882" s="356" t="str">
        <f t="shared" si="89"/>
        <v>ANDERSONPET_66F01-BANAGIRI</v>
      </c>
      <c r="J2882" s="356" t="s">
        <v>5701</v>
      </c>
      <c r="K2882" s="356" t="s">
        <v>15063</v>
      </c>
      <c r="L2882" s="357">
        <v>0.61498000000000008</v>
      </c>
      <c r="M2882" s="357">
        <v>0.55372900000000003</v>
      </c>
      <c r="N2882" s="357">
        <v>0</v>
      </c>
      <c r="O2882" s="356">
        <f t="shared" si="88"/>
        <v>9.959836092230649</v>
      </c>
      <c r="P2882" s="357">
        <v>10.760938030480027</v>
      </c>
      <c r="Q2882" s="356" t="s">
        <v>15063</v>
      </c>
    </row>
    <row r="2883" spans="1:18" x14ac:dyDescent="0.25">
      <c r="A2883" s="354">
        <v>2880</v>
      </c>
      <c r="B2883" s="355" t="s">
        <v>5252</v>
      </c>
      <c r="C2883" s="355" t="s">
        <v>1373</v>
      </c>
      <c r="D2883" s="355" t="s">
        <v>1374</v>
      </c>
      <c r="E2883" s="355" t="s">
        <v>1374</v>
      </c>
      <c r="F2883" s="356" t="s">
        <v>5493</v>
      </c>
      <c r="G2883" s="356" t="s">
        <v>9610</v>
      </c>
      <c r="H2883" s="356" t="s">
        <v>9611</v>
      </c>
      <c r="I2883" s="356" t="str">
        <f t="shared" si="89"/>
        <v>KGF_66F02-KAMASAMUDRA</v>
      </c>
      <c r="J2883" s="356" t="s">
        <v>5701</v>
      </c>
      <c r="K2883" s="356" t="s">
        <v>15063</v>
      </c>
      <c r="L2883" s="357">
        <v>0.87719999999999998</v>
      </c>
      <c r="M2883" s="357">
        <v>0.83942099999999997</v>
      </c>
      <c r="N2883" s="357">
        <v>0</v>
      </c>
      <c r="O2883" s="356">
        <f t="shared" si="88"/>
        <v>4.3067715458276341</v>
      </c>
      <c r="P2883" s="357">
        <v>5.2096429837052316</v>
      </c>
      <c r="Q2883" s="356" t="s">
        <v>15063</v>
      </c>
    </row>
    <row r="2884" spans="1:18" x14ac:dyDescent="0.25">
      <c r="A2884" s="354">
        <v>2881</v>
      </c>
      <c r="B2884" s="355" t="s">
        <v>5252</v>
      </c>
      <c r="C2884" s="355" t="s">
        <v>1373</v>
      </c>
      <c r="D2884" s="355" t="s">
        <v>1374</v>
      </c>
      <c r="E2884" s="355" t="s">
        <v>1374</v>
      </c>
      <c r="F2884" s="356" t="s">
        <v>5482</v>
      </c>
      <c r="G2884" s="356" t="s">
        <v>9602</v>
      </c>
      <c r="H2884" s="356" t="s">
        <v>9603</v>
      </c>
      <c r="I2884" s="356" t="str">
        <f t="shared" si="89"/>
        <v>ANDERSONPET_66F02-KEMPAPURA</v>
      </c>
      <c r="J2884" s="356" t="s">
        <v>5701</v>
      </c>
      <c r="K2884" s="356" t="s">
        <v>15063</v>
      </c>
      <c r="L2884" s="357">
        <v>0.89975999999999989</v>
      </c>
      <c r="M2884" s="357">
        <v>0.80636199999999991</v>
      </c>
      <c r="N2884" s="357">
        <v>0</v>
      </c>
      <c r="O2884" s="356">
        <f t="shared" ref="O2884:O2947" si="90">((L2884-N2884)-M2884)/(L2884-N2884)*100</f>
        <v>10.38032364186005</v>
      </c>
      <c r="P2884" s="357">
        <v>10.380323641860045</v>
      </c>
      <c r="Q2884" s="356" t="s">
        <v>15063</v>
      </c>
    </row>
    <row r="2885" spans="1:18" x14ac:dyDescent="0.25">
      <c r="A2885" s="354">
        <v>2882</v>
      </c>
      <c r="B2885" s="355" t="s">
        <v>5252</v>
      </c>
      <c r="C2885" s="355" t="s">
        <v>1373</v>
      </c>
      <c r="D2885" s="355" t="s">
        <v>1374</v>
      </c>
      <c r="E2885" s="355" t="s">
        <v>1374</v>
      </c>
      <c r="F2885" s="356" t="s">
        <v>5493</v>
      </c>
      <c r="G2885" s="356" t="s">
        <v>9612</v>
      </c>
      <c r="H2885" s="356" t="s">
        <v>9613</v>
      </c>
      <c r="I2885" s="356" t="str">
        <f t="shared" ref="I2885:I2948" si="91">F2885&amp;H2885</f>
        <v>KGF_66F03-VOLGAMADHI</v>
      </c>
      <c r="J2885" s="356" t="s">
        <v>5701</v>
      </c>
      <c r="K2885" s="356" t="s">
        <v>15063</v>
      </c>
      <c r="L2885" s="357">
        <v>0.21543999999999999</v>
      </c>
      <c r="M2885" s="357">
        <v>0.20895525599999998</v>
      </c>
      <c r="N2885" s="357">
        <v>0</v>
      </c>
      <c r="O2885" s="356">
        <f t="shared" si="90"/>
        <v>3.0100000000000069</v>
      </c>
      <c r="P2885" s="357">
        <v>5.6580682370790836</v>
      </c>
      <c r="Q2885" s="356" t="s">
        <v>15063</v>
      </c>
    </row>
    <row r="2886" spans="1:18" x14ac:dyDescent="0.25">
      <c r="A2886" s="354">
        <v>2883</v>
      </c>
      <c r="B2886" s="355" t="s">
        <v>5252</v>
      </c>
      <c r="C2886" s="355" t="s">
        <v>1373</v>
      </c>
      <c r="D2886" s="355" t="s">
        <v>1374</v>
      </c>
      <c r="E2886" s="355" t="s">
        <v>1374</v>
      </c>
      <c r="F2886" s="356" t="s">
        <v>5493</v>
      </c>
      <c r="G2886" s="356" t="s">
        <v>9614</v>
      </c>
      <c r="H2886" s="356" t="s">
        <v>9615</v>
      </c>
      <c r="I2886" s="356" t="str">
        <f t="shared" si="91"/>
        <v>KGF_66F05-JAYAMANGALA</v>
      </c>
      <c r="J2886" s="356" t="s">
        <v>5701</v>
      </c>
      <c r="K2886" s="356" t="s">
        <v>15063</v>
      </c>
      <c r="L2886" s="357">
        <v>1.0276399999999999</v>
      </c>
      <c r="M2886" s="357">
        <v>0.90206239199999994</v>
      </c>
      <c r="N2886" s="357">
        <v>0</v>
      </c>
      <c r="O2886" s="356">
        <f t="shared" si="90"/>
        <v>12.219999999999995</v>
      </c>
      <c r="P2886" s="357">
        <v>12.219999999999997</v>
      </c>
      <c r="Q2886" s="356" t="s">
        <v>15063</v>
      </c>
    </row>
    <row r="2887" spans="1:18" x14ac:dyDescent="0.25">
      <c r="A2887" s="354">
        <v>2884</v>
      </c>
      <c r="B2887" s="355" t="s">
        <v>5252</v>
      </c>
      <c r="C2887" s="355" t="s">
        <v>1373</v>
      </c>
      <c r="D2887" s="355" t="s">
        <v>1374</v>
      </c>
      <c r="E2887" s="355" t="s">
        <v>1374</v>
      </c>
      <c r="F2887" s="356" t="s">
        <v>5482</v>
      </c>
      <c r="G2887" s="356" t="s">
        <v>14975</v>
      </c>
      <c r="H2887" s="356" t="s">
        <v>14976</v>
      </c>
      <c r="I2887" s="356" t="str">
        <f t="shared" si="91"/>
        <v>ANDERSONPET_66F05-MUSCOM</v>
      </c>
      <c r="J2887" s="356" t="s">
        <v>2405</v>
      </c>
      <c r="K2887" s="356" t="s">
        <v>15063</v>
      </c>
      <c r="L2887" s="357" t="e">
        <v>#N/A</v>
      </c>
      <c r="M2887" s="357">
        <v>0</v>
      </c>
      <c r="N2887" s="357" t="e">
        <v>#N/A</v>
      </c>
      <c r="O2887" s="356" t="e">
        <f t="shared" si="90"/>
        <v>#N/A</v>
      </c>
      <c r="P2887" s="357" t="e">
        <v>#DIV/0!</v>
      </c>
      <c r="Q2887" s="356" t="s">
        <v>15063</v>
      </c>
    </row>
    <row r="2888" spans="1:18" x14ac:dyDescent="0.25">
      <c r="A2888" s="354">
        <v>2885</v>
      </c>
      <c r="B2888" s="355" t="s">
        <v>5252</v>
      </c>
      <c r="C2888" s="355" t="s">
        <v>1373</v>
      </c>
      <c r="D2888" s="355" t="s">
        <v>1374</v>
      </c>
      <c r="E2888" s="355" t="s">
        <v>1374</v>
      </c>
      <c r="F2888" s="356" t="s">
        <v>5493</v>
      </c>
      <c r="G2888" s="356" t="s">
        <v>9616</v>
      </c>
      <c r="H2888" s="356" t="s">
        <v>9617</v>
      </c>
      <c r="I2888" s="356" t="str">
        <f t="shared" si="91"/>
        <v>KGF_66F06-SUNDARAPALYA</v>
      </c>
      <c r="J2888" s="356" t="s">
        <v>5701</v>
      </c>
      <c r="K2888" s="356" t="s">
        <v>15063</v>
      </c>
      <c r="L2888" s="357">
        <v>0.45247999999999999</v>
      </c>
      <c r="M2888" s="357">
        <v>0.40607800000000005</v>
      </c>
      <c r="N2888" s="357">
        <v>0</v>
      </c>
      <c r="O2888" s="356">
        <f t="shared" si="90"/>
        <v>10.255038896746806</v>
      </c>
      <c r="P2888" s="357">
        <v>10.255038896746804</v>
      </c>
      <c r="Q2888" s="356" t="s">
        <v>15063</v>
      </c>
    </row>
    <row r="2889" spans="1:18" x14ac:dyDescent="0.25">
      <c r="A2889" s="354">
        <v>2886</v>
      </c>
      <c r="B2889" s="355" t="s">
        <v>5252</v>
      </c>
      <c r="C2889" s="355" t="s">
        <v>1373</v>
      </c>
      <c r="D2889" s="355" t="s">
        <v>1374</v>
      </c>
      <c r="E2889" s="355" t="s">
        <v>1374</v>
      </c>
      <c r="F2889" s="356" t="s">
        <v>5482</v>
      </c>
      <c r="G2889" s="356" t="s">
        <v>5487</v>
      </c>
      <c r="H2889" s="356" t="s">
        <v>5488</v>
      </c>
      <c r="I2889" s="356" t="str">
        <f t="shared" si="91"/>
        <v>ANDERSONPET_66F06-SWARNANAGAR</v>
      </c>
      <c r="J2889" s="356" t="s">
        <v>2405</v>
      </c>
      <c r="K2889" s="356" t="s">
        <v>15063</v>
      </c>
      <c r="L2889" s="357">
        <v>2.9090400000000001</v>
      </c>
      <c r="M2889" s="357">
        <v>1.62420498</v>
      </c>
      <c r="N2889" s="357">
        <v>1.1685039999999975</v>
      </c>
      <c r="O2889" s="356">
        <f t="shared" si="90"/>
        <v>6.6836319386673031</v>
      </c>
      <c r="P2889" s="357">
        <v>9.4443058301446055</v>
      </c>
      <c r="Q2889" s="356" t="s">
        <v>15063</v>
      </c>
    </row>
    <row r="2890" spans="1:18" x14ac:dyDescent="0.25">
      <c r="A2890" s="354">
        <v>2887</v>
      </c>
      <c r="B2890" s="355" t="s">
        <v>5252</v>
      </c>
      <c r="C2890" s="355" t="s">
        <v>1373</v>
      </c>
      <c r="D2890" s="355" t="s">
        <v>1374</v>
      </c>
      <c r="E2890" s="355" t="s">
        <v>1374</v>
      </c>
      <c r="F2890" s="356" t="s">
        <v>5493</v>
      </c>
      <c r="G2890" s="356" t="s">
        <v>9618</v>
      </c>
      <c r="H2890" s="356" t="s">
        <v>9619</v>
      </c>
      <c r="I2890" s="356" t="str">
        <f t="shared" si="91"/>
        <v>KGF_66F08-KRG-HALLI</v>
      </c>
      <c r="J2890" s="356" t="s">
        <v>5701</v>
      </c>
      <c r="K2890" s="356" t="s">
        <v>15063</v>
      </c>
      <c r="L2890" s="357">
        <v>0.29927999999999999</v>
      </c>
      <c r="M2890" s="357">
        <v>0.270038</v>
      </c>
      <c r="N2890" s="357">
        <v>0</v>
      </c>
      <c r="O2890" s="356">
        <f t="shared" si="90"/>
        <v>9.7707832130446377</v>
      </c>
      <c r="P2890" s="357">
        <v>9.7707832130446306</v>
      </c>
      <c r="Q2890" s="356" t="s">
        <v>15063</v>
      </c>
    </row>
    <row r="2891" spans="1:18" x14ac:dyDescent="0.25">
      <c r="A2891" s="354">
        <v>2888</v>
      </c>
      <c r="B2891" s="355" t="s">
        <v>5252</v>
      </c>
      <c r="C2891" s="355" t="s">
        <v>1373</v>
      </c>
      <c r="D2891" s="355" t="s">
        <v>1374</v>
      </c>
      <c r="E2891" s="355" t="s">
        <v>1374</v>
      </c>
      <c r="F2891" s="356" t="s">
        <v>7308</v>
      </c>
      <c r="G2891" s="356" t="s">
        <v>9632</v>
      </c>
      <c r="H2891" s="356" t="s">
        <v>9633</v>
      </c>
      <c r="I2891" s="356" t="str">
        <f t="shared" si="91"/>
        <v>KUKKAWADA_66F09-KANGANDLAHALLI</v>
      </c>
      <c r="J2891" s="356" t="s">
        <v>5701</v>
      </c>
      <c r="K2891" s="356" t="s">
        <v>15063</v>
      </c>
      <c r="L2891" s="357">
        <v>0.21222000000000002</v>
      </c>
      <c r="M2891" s="357">
        <v>0.1907635</v>
      </c>
      <c r="N2891" s="357">
        <v>0</v>
      </c>
      <c r="O2891" s="356">
        <f t="shared" si="90"/>
        <v>10.110498539251727</v>
      </c>
      <c r="P2891" s="357">
        <v>10.110498539251733</v>
      </c>
      <c r="Q2891" s="356" t="s">
        <v>15063</v>
      </c>
      <c r="R2891" s="358" t="e">
        <f>#REF!-M2891</f>
        <v>#REF!</v>
      </c>
    </row>
    <row r="2892" spans="1:18" x14ac:dyDescent="0.25">
      <c r="A2892" s="354">
        <v>2889</v>
      </c>
      <c r="B2892" s="355" t="s">
        <v>5252</v>
      </c>
      <c r="C2892" s="355" t="s">
        <v>1373</v>
      </c>
      <c r="D2892" s="355" t="s">
        <v>1374</v>
      </c>
      <c r="E2892" s="355" t="s">
        <v>1374</v>
      </c>
      <c r="F2892" s="356" t="s">
        <v>5482</v>
      </c>
      <c r="G2892" s="356" t="s">
        <v>9604</v>
      </c>
      <c r="H2892" s="356" t="s">
        <v>9605</v>
      </c>
      <c r="I2892" s="356" t="str">
        <f t="shared" si="91"/>
        <v>ANDERSONPET_66F10-ADAMPALLI NJY</v>
      </c>
      <c r="J2892" s="356" t="s">
        <v>5706</v>
      </c>
      <c r="K2892" s="356" t="s">
        <v>15063</v>
      </c>
      <c r="L2892" s="357">
        <v>0.17902000000000001</v>
      </c>
      <c r="M2892" s="357">
        <v>0.15972749999999999</v>
      </c>
      <c r="N2892" s="357">
        <v>0</v>
      </c>
      <c r="O2892" s="356">
        <f t="shared" si="90"/>
        <v>10.776728857110946</v>
      </c>
      <c r="P2892" s="357">
        <v>82.377498549461833</v>
      </c>
      <c r="Q2892" s="356" t="s">
        <v>15063</v>
      </c>
    </row>
    <row r="2893" spans="1:18" x14ac:dyDescent="0.25">
      <c r="A2893" s="354">
        <v>2890</v>
      </c>
      <c r="B2893" s="355" t="s">
        <v>5252</v>
      </c>
      <c r="C2893" s="355" t="s">
        <v>1373</v>
      </c>
      <c r="D2893" s="355" t="s">
        <v>1374</v>
      </c>
      <c r="E2893" s="355" t="s">
        <v>1374</v>
      </c>
      <c r="F2893" s="356" t="s">
        <v>5493</v>
      </c>
      <c r="G2893" s="356" t="s">
        <v>9620</v>
      </c>
      <c r="H2893" s="356" t="s">
        <v>9621</v>
      </c>
      <c r="I2893" s="356" t="str">
        <f t="shared" si="91"/>
        <v>KGF_66F11-BALAMANDE</v>
      </c>
      <c r="J2893" s="356" t="s">
        <v>5701</v>
      </c>
      <c r="K2893" s="356" t="s">
        <v>15063</v>
      </c>
      <c r="L2893" s="357">
        <v>0.65864</v>
      </c>
      <c r="M2893" s="357">
        <v>0.58889002400000001</v>
      </c>
      <c r="N2893" s="357">
        <v>0</v>
      </c>
      <c r="O2893" s="356">
        <f t="shared" si="90"/>
        <v>10.589999999999998</v>
      </c>
      <c r="P2893" s="357">
        <v>11.294218181359595</v>
      </c>
      <c r="Q2893" s="356" t="s">
        <v>15063</v>
      </c>
    </row>
    <row r="2894" spans="1:18" x14ac:dyDescent="0.25">
      <c r="A2894" s="354">
        <v>2891</v>
      </c>
      <c r="B2894" s="355" t="s">
        <v>5252</v>
      </c>
      <c r="C2894" s="355" t="s">
        <v>1373</v>
      </c>
      <c r="D2894" s="355" t="s">
        <v>1374</v>
      </c>
      <c r="E2894" s="355" t="s">
        <v>1374</v>
      </c>
      <c r="F2894" s="356" t="s">
        <v>5482</v>
      </c>
      <c r="G2894" s="356" t="s">
        <v>9606</v>
      </c>
      <c r="H2894" s="356" t="s">
        <v>9607</v>
      </c>
      <c r="I2894" s="356" t="str">
        <f t="shared" si="91"/>
        <v>ANDERSONPET_66F11-GATTAMADAMANGALA NJY</v>
      </c>
      <c r="J2894" s="356" t="s">
        <v>5706</v>
      </c>
      <c r="K2894" s="356" t="s">
        <v>15063</v>
      </c>
      <c r="L2894" s="357">
        <v>0.81440000000000001</v>
      </c>
      <c r="M2894" s="357">
        <v>0.73283699999999996</v>
      </c>
      <c r="N2894" s="357">
        <v>0</v>
      </c>
      <c r="O2894" s="356">
        <f t="shared" si="90"/>
        <v>10.015103143418475</v>
      </c>
      <c r="P2894" s="357">
        <v>72.749306301857516</v>
      </c>
      <c r="Q2894" s="356" t="s">
        <v>15063</v>
      </c>
    </row>
    <row r="2895" spans="1:18" x14ac:dyDescent="0.25">
      <c r="A2895" s="354">
        <v>2892</v>
      </c>
      <c r="B2895" s="355" t="s">
        <v>5252</v>
      </c>
      <c r="C2895" s="355" t="s">
        <v>1373</v>
      </c>
      <c r="D2895" s="355" t="s">
        <v>1374</v>
      </c>
      <c r="E2895" s="355" t="s">
        <v>1374</v>
      </c>
      <c r="F2895" s="356" t="s">
        <v>5493</v>
      </c>
      <c r="G2895" s="356" t="s">
        <v>14977</v>
      </c>
      <c r="H2895" s="356" t="s">
        <v>14978</v>
      </c>
      <c r="I2895" s="356" t="str">
        <f t="shared" si="91"/>
        <v>KGF_66F12- MARIKUPPAM TOWN</v>
      </c>
      <c r="J2895" s="356" t="s">
        <v>2405</v>
      </c>
      <c r="K2895" s="356" t="s">
        <v>15063</v>
      </c>
      <c r="L2895" s="357" t="e">
        <v>#N/A</v>
      </c>
      <c r="M2895" s="357">
        <v>0</v>
      </c>
      <c r="N2895" s="357" t="e">
        <v>#N/A</v>
      </c>
      <c r="O2895" s="356" t="e">
        <f t="shared" si="90"/>
        <v>#N/A</v>
      </c>
      <c r="P2895" s="357" t="e">
        <v>#DIV/0!</v>
      </c>
      <c r="Q2895" s="356" t="s">
        <v>15063</v>
      </c>
    </row>
    <row r="2896" spans="1:18" x14ac:dyDescent="0.25">
      <c r="A2896" s="354">
        <v>2893</v>
      </c>
      <c r="B2896" s="355" t="s">
        <v>5252</v>
      </c>
      <c r="C2896" s="355" t="s">
        <v>1373</v>
      </c>
      <c r="D2896" s="355" t="s">
        <v>1374</v>
      </c>
      <c r="E2896" s="355" t="s">
        <v>1374</v>
      </c>
      <c r="F2896" s="356" t="s">
        <v>5482</v>
      </c>
      <c r="G2896" s="356" t="s">
        <v>9608</v>
      </c>
      <c r="H2896" s="356" t="s">
        <v>9609</v>
      </c>
      <c r="I2896" s="356" t="str">
        <f t="shared" si="91"/>
        <v>ANDERSONPET_66F12-CHOKARABANDA(NJY)</v>
      </c>
      <c r="J2896" s="356" t="s">
        <v>5706</v>
      </c>
      <c r="K2896" s="356" t="s">
        <v>15063</v>
      </c>
      <c r="L2896" s="357">
        <v>0.35320000000000001</v>
      </c>
      <c r="M2896" s="357">
        <v>0.31875926999999998</v>
      </c>
      <c r="N2896" s="357">
        <v>0</v>
      </c>
      <c r="O2896" s="356">
        <f t="shared" si="90"/>
        <v>9.7510560588901551</v>
      </c>
      <c r="P2896" s="357">
        <v>61.343384617843185</v>
      </c>
      <c r="Q2896" s="356" t="s">
        <v>15063</v>
      </c>
    </row>
    <row r="2897" spans="1:17" x14ac:dyDescent="0.25">
      <c r="A2897" s="354">
        <v>2894</v>
      </c>
      <c r="B2897" s="355" t="s">
        <v>5252</v>
      </c>
      <c r="C2897" s="355" t="s">
        <v>1373</v>
      </c>
      <c r="D2897" s="355" t="s">
        <v>1374</v>
      </c>
      <c r="E2897" s="355" t="s">
        <v>1374</v>
      </c>
      <c r="F2897" s="356" t="s">
        <v>5493</v>
      </c>
      <c r="G2897" s="356" t="s">
        <v>9622</v>
      </c>
      <c r="H2897" s="356" t="s">
        <v>9623</v>
      </c>
      <c r="I2897" s="356" t="str">
        <f t="shared" si="91"/>
        <v>KGF_66F13-KESARANAHALLI</v>
      </c>
      <c r="J2897" s="356" t="s">
        <v>5701</v>
      </c>
      <c r="K2897" s="356" t="s">
        <v>15063</v>
      </c>
      <c r="L2897" s="357">
        <v>0.17399999999999999</v>
      </c>
      <c r="M2897" s="357">
        <v>0.15381599999999998</v>
      </c>
      <c r="N2897" s="357">
        <v>0</v>
      </c>
      <c r="O2897" s="356">
        <f t="shared" si="90"/>
        <v>11.600000000000005</v>
      </c>
      <c r="P2897" s="357">
        <v>19.542505455811998</v>
      </c>
      <c r="Q2897" s="356" t="s">
        <v>15063</v>
      </c>
    </row>
    <row r="2898" spans="1:17" x14ac:dyDescent="0.25">
      <c r="A2898" s="354">
        <v>2895</v>
      </c>
      <c r="B2898" s="355" t="s">
        <v>5252</v>
      </c>
      <c r="C2898" s="355" t="s">
        <v>1373</v>
      </c>
      <c r="D2898" s="355" t="s">
        <v>1374</v>
      </c>
      <c r="E2898" s="355" t="s">
        <v>1374</v>
      </c>
      <c r="F2898" s="356" t="s">
        <v>5493</v>
      </c>
      <c r="G2898" s="356" t="s">
        <v>9624</v>
      </c>
      <c r="H2898" s="356" t="s">
        <v>9625</v>
      </c>
      <c r="I2898" s="356" t="str">
        <f t="shared" si="91"/>
        <v>KGF_66F14-ANDERSONPET-RURAL</v>
      </c>
      <c r="J2898" s="356" t="s">
        <v>5701</v>
      </c>
      <c r="K2898" s="356" t="s">
        <v>15063</v>
      </c>
      <c r="L2898" s="357">
        <v>0.89288000000000012</v>
      </c>
      <c r="M2898" s="357">
        <v>0.80111399999999999</v>
      </c>
      <c r="N2898" s="357">
        <v>0</v>
      </c>
      <c r="O2898" s="356">
        <f t="shared" si="90"/>
        <v>10.277528895260293</v>
      </c>
      <c r="P2898" s="357">
        <v>10.277528895260291</v>
      </c>
      <c r="Q2898" s="356" t="s">
        <v>15063</v>
      </c>
    </row>
    <row r="2899" spans="1:17" x14ac:dyDescent="0.25">
      <c r="A2899" s="354">
        <v>2896</v>
      </c>
      <c r="B2899" s="355" t="s">
        <v>5252</v>
      </c>
      <c r="C2899" s="355" t="s">
        <v>1373</v>
      </c>
      <c r="D2899" s="355" t="s">
        <v>1374</v>
      </c>
      <c r="E2899" s="355" t="s">
        <v>1374</v>
      </c>
      <c r="F2899" s="356" t="s">
        <v>5493</v>
      </c>
      <c r="G2899" s="356" t="s">
        <v>5498</v>
      </c>
      <c r="H2899" s="356" t="s">
        <v>5499</v>
      </c>
      <c r="I2899" s="356" t="str">
        <f t="shared" si="91"/>
        <v>KGF_66F15-OORGAUMPET</v>
      </c>
      <c r="J2899" s="356" t="s">
        <v>2405</v>
      </c>
      <c r="K2899" s="356" t="s">
        <v>15063</v>
      </c>
      <c r="L2899" s="357">
        <v>2.6658000000000013</v>
      </c>
      <c r="M2899" s="357">
        <v>1.58945837</v>
      </c>
      <c r="N2899" s="357">
        <v>0.94544699999999815</v>
      </c>
      <c r="O2899" s="356">
        <f t="shared" si="90"/>
        <v>7.608591376304914</v>
      </c>
      <c r="P2899" s="357">
        <v>19.108365989744581</v>
      </c>
      <c r="Q2899" s="356" t="s">
        <v>15063</v>
      </c>
    </row>
    <row r="2900" spans="1:17" x14ac:dyDescent="0.25">
      <c r="A2900" s="354">
        <v>2897</v>
      </c>
      <c r="B2900" s="355" t="s">
        <v>5252</v>
      </c>
      <c r="C2900" s="355" t="s">
        <v>1373</v>
      </c>
      <c r="D2900" s="355" t="s">
        <v>1374</v>
      </c>
      <c r="E2900" s="355" t="s">
        <v>1374</v>
      </c>
      <c r="F2900" s="356" t="s">
        <v>5493</v>
      </c>
      <c r="G2900" s="356" t="s">
        <v>9626</v>
      </c>
      <c r="H2900" s="356" t="s">
        <v>9627</v>
      </c>
      <c r="I2900" s="356" t="str">
        <f t="shared" si="91"/>
        <v>KGF_66F16-KAMMASANDRA</v>
      </c>
      <c r="J2900" s="356" t="s">
        <v>5706</v>
      </c>
      <c r="K2900" s="356" t="s">
        <v>15063</v>
      </c>
      <c r="L2900" s="357">
        <v>0.99013999999999991</v>
      </c>
      <c r="M2900" s="357">
        <v>0.90386805999999997</v>
      </c>
      <c r="N2900" s="357">
        <v>0</v>
      </c>
      <c r="O2900" s="356">
        <f t="shared" si="90"/>
        <v>8.7131052174439922</v>
      </c>
      <c r="P2900" s="357">
        <v>61.893711786744966</v>
      </c>
      <c r="Q2900" s="356" t="s">
        <v>15063</v>
      </c>
    </row>
    <row r="2901" spans="1:17" x14ac:dyDescent="0.25">
      <c r="A2901" s="354">
        <v>2898</v>
      </c>
      <c r="B2901" s="355" t="s">
        <v>5252</v>
      </c>
      <c r="C2901" s="355" t="s">
        <v>1373</v>
      </c>
      <c r="D2901" s="355" t="s">
        <v>1374</v>
      </c>
      <c r="E2901" s="355" t="s">
        <v>1374</v>
      </c>
      <c r="F2901" s="356" t="s">
        <v>5493</v>
      </c>
      <c r="G2901" s="356" t="s">
        <v>9628</v>
      </c>
      <c r="H2901" s="356" t="s">
        <v>9629</v>
      </c>
      <c r="I2901" s="356" t="str">
        <f t="shared" si="91"/>
        <v>KGF_66F17-VIRUPAKSHAPURA NJY</v>
      </c>
      <c r="J2901" s="356" t="s">
        <v>5706</v>
      </c>
      <c r="K2901" s="356" t="s">
        <v>15063</v>
      </c>
      <c r="L2901" s="357">
        <v>0.37490999999999997</v>
      </c>
      <c r="M2901" s="357">
        <v>0.34032299999999999</v>
      </c>
      <c r="N2901" s="357">
        <v>0</v>
      </c>
      <c r="O2901" s="356">
        <f t="shared" si="90"/>
        <v>9.2254140993838476</v>
      </c>
      <c r="P2901" s="357">
        <v>72.309481880894211</v>
      </c>
      <c r="Q2901" s="356" t="s">
        <v>15063</v>
      </c>
    </row>
    <row r="2902" spans="1:17" x14ac:dyDescent="0.25">
      <c r="A2902" s="354">
        <v>2899</v>
      </c>
      <c r="B2902" s="355" t="s">
        <v>5252</v>
      </c>
      <c r="C2902" s="355" t="s">
        <v>1373</v>
      </c>
      <c r="D2902" s="355" t="s">
        <v>1374</v>
      </c>
      <c r="E2902" s="355" t="s">
        <v>1374</v>
      </c>
      <c r="F2902" s="356" t="s">
        <v>5493</v>
      </c>
      <c r="G2902" s="356" t="s">
        <v>9630</v>
      </c>
      <c r="H2902" s="356" t="s">
        <v>9631</v>
      </c>
      <c r="I2902" s="356" t="str">
        <f t="shared" si="91"/>
        <v>KGF_66F18-DODDACHINAHALLI NJY</v>
      </c>
      <c r="J2902" s="356" t="s">
        <v>5706</v>
      </c>
      <c r="K2902" s="356" t="s">
        <v>15063</v>
      </c>
      <c r="L2902" s="357">
        <v>0.42014000000000001</v>
      </c>
      <c r="M2902" s="357">
        <v>0.37571673999999999</v>
      </c>
      <c r="N2902" s="357">
        <v>0</v>
      </c>
      <c r="O2902" s="356">
        <f t="shared" si="90"/>
        <v>10.573442185938026</v>
      </c>
      <c r="P2902" s="357">
        <v>61.34904448238305</v>
      </c>
      <c r="Q2902" s="356" t="s">
        <v>15063</v>
      </c>
    </row>
    <row r="2903" spans="1:17" x14ac:dyDescent="0.25">
      <c r="A2903" s="354">
        <v>2900</v>
      </c>
      <c r="B2903" s="355" t="s">
        <v>5252</v>
      </c>
      <c r="C2903" s="355" t="s">
        <v>1373</v>
      </c>
      <c r="D2903" s="355" t="s">
        <v>1374</v>
      </c>
      <c r="E2903" s="355" t="s">
        <v>14779</v>
      </c>
      <c r="F2903" s="356" t="s">
        <v>5493</v>
      </c>
      <c r="G2903" s="356" t="s">
        <v>5494</v>
      </c>
      <c r="H2903" s="356" t="s">
        <v>5495</v>
      </c>
      <c r="I2903" s="356" t="str">
        <f t="shared" si="91"/>
        <v>KGF_66F01-ANDERSONPET</v>
      </c>
      <c r="J2903" s="356" t="s">
        <v>2432</v>
      </c>
      <c r="K2903" s="356" t="s">
        <v>15063</v>
      </c>
      <c r="L2903" s="357">
        <v>3.6956399999999991</v>
      </c>
      <c r="M2903" s="357">
        <v>3.4136031500000006</v>
      </c>
      <c r="N2903" s="357">
        <v>0</v>
      </c>
      <c r="O2903" s="356">
        <f t="shared" si="90"/>
        <v>7.6316104923639383</v>
      </c>
      <c r="P2903" s="357">
        <v>49.223344222027741</v>
      </c>
      <c r="Q2903" s="356" t="s">
        <v>15063</v>
      </c>
    </row>
    <row r="2904" spans="1:17" x14ac:dyDescent="0.25">
      <c r="A2904" s="354">
        <v>2901</v>
      </c>
      <c r="B2904" s="355" t="s">
        <v>5252</v>
      </c>
      <c r="C2904" s="355" t="s">
        <v>1373</v>
      </c>
      <c r="D2904" s="355" t="s">
        <v>1374</v>
      </c>
      <c r="E2904" s="355" t="s">
        <v>14779</v>
      </c>
      <c r="F2904" s="356" t="s">
        <v>5482</v>
      </c>
      <c r="G2904" s="356" t="s">
        <v>5483</v>
      </c>
      <c r="H2904" s="356" t="s">
        <v>5484</v>
      </c>
      <c r="I2904" s="356" t="str">
        <f t="shared" si="91"/>
        <v>ANDERSONPET_66F03-ANDERSONPET</v>
      </c>
      <c r="J2904" s="356" t="s">
        <v>2432</v>
      </c>
      <c r="K2904" s="356" t="s">
        <v>15063</v>
      </c>
      <c r="L2904" s="357">
        <v>3.4134200000000008</v>
      </c>
      <c r="M2904" s="357">
        <v>3.1517736000000003</v>
      </c>
      <c r="N2904" s="357">
        <v>0</v>
      </c>
      <c r="O2904" s="356">
        <f t="shared" si="90"/>
        <v>7.6652272500893668</v>
      </c>
      <c r="P2904" s="357">
        <v>8.3108653327191089</v>
      </c>
      <c r="Q2904" s="356" t="s">
        <v>15063</v>
      </c>
    </row>
    <row r="2905" spans="1:17" x14ac:dyDescent="0.25">
      <c r="A2905" s="354">
        <v>2902</v>
      </c>
      <c r="B2905" s="355" t="s">
        <v>5252</v>
      </c>
      <c r="C2905" s="355" t="s">
        <v>1373</v>
      </c>
      <c r="D2905" s="355" t="s">
        <v>1374</v>
      </c>
      <c r="E2905" s="355" t="s">
        <v>14779</v>
      </c>
      <c r="F2905" s="356" t="s">
        <v>5493</v>
      </c>
      <c r="G2905" s="356" t="s">
        <v>5496</v>
      </c>
      <c r="H2905" s="356" t="s">
        <v>5497</v>
      </c>
      <c r="I2905" s="356" t="str">
        <f t="shared" si="91"/>
        <v>KGF_66F04-BEML-NAGAR</v>
      </c>
      <c r="J2905" s="356" t="s">
        <v>2432</v>
      </c>
      <c r="K2905" s="356" t="s">
        <v>15063</v>
      </c>
      <c r="L2905" s="357">
        <v>2.6920399999999995</v>
      </c>
      <c r="M2905" s="357">
        <v>2.4985513999999998</v>
      </c>
      <c r="N2905" s="357">
        <v>0</v>
      </c>
      <c r="O2905" s="356">
        <f t="shared" si="90"/>
        <v>7.1874340648727291</v>
      </c>
      <c r="P2905" s="357">
        <v>7.1874340648727442</v>
      </c>
      <c r="Q2905" s="356" t="s">
        <v>15063</v>
      </c>
    </row>
    <row r="2906" spans="1:17" x14ac:dyDescent="0.25">
      <c r="A2906" s="354">
        <v>2903</v>
      </c>
      <c r="B2906" s="355" t="s">
        <v>5252</v>
      </c>
      <c r="C2906" s="355" t="s">
        <v>1373</v>
      </c>
      <c r="D2906" s="355" t="s">
        <v>1374</v>
      </c>
      <c r="E2906" s="355" t="s">
        <v>14779</v>
      </c>
      <c r="F2906" s="356" t="s">
        <v>5482</v>
      </c>
      <c r="G2906" s="356" t="s">
        <v>5485</v>
      </c>
      <c r="H2906" s="356" t="s">
        <v>5486</v>
      </c>
      <c r="I2906" s="356" t="str">
        <f t="shared" si="91"/>
        <v>ANDERSONPET_66F04-INDUSTRIAL-AREA</v>
      </c>
      <c r="J2906" s="356" t="s">
        <v>2414</v>
      </c>
      <c r="K2906" s="356" t="s">
        <v>15063</v>
      </c>
      <c r="L2906" s="357">
        <v>8.8560000000000014E-2</v>
      </c>
      <c r="M2906" s="357">
        <v>8.5279999999999995E-2</v>
      </c>
      <c r="N2906" s="357">
        <v>0</v>
      </c>
      <c r="O2906" s="356">
        <f t="shared" si="90"/>
        <v>3.7037037037037241</v>
      </c>
      <c r="P2906" s="357">
        <v>3.7037037037037202</v>
      </c>
      <c r="Q2906" s="356" t="s">
        <v>15063</v>
      </c>
    </row>
    <row r="2907" spans="1:17" x14ac:dyDescent="0.25">
      <c r="A2907" s="354">
        <v>2904</v>
      </c>
      <c r="B2907" s="355" t="s">
        <v>5252</v>
      </c>
      <c r="C2907" s="355" t="s">
        <v>1373</v>
      </c>
      <c r="D2907" s="355" t="s">
        <v>1374</v>
      </c>
      <c r="E2907" s="355" t="s">
        <v>14779</v>
      </c>
      <c r="F2907" s="356" t="s">
        <v>5482</v>
      </c>
      <c r="G2907" s="356" t="s">
        <v>5489</v>
      </c>
      <c r="H2907" s="356" t="s">
        <v>5490</v>
      </c>
      <c r="I2907" s="356" t="str">
        <f t="shared" si="91"/>
        <v>ANDERSONPET_66F07-ROBERTSONPET</v>
      </c>
      <c r="J2907" s="356" t="s">
        <v>2405</v>
      </c>
      <c r="K2907" s="356" t="s">
        <v>15063</v>
      </c>
      <c r="L2907" s="357">
        <v>3.1299000000000001</v>
      </c>
      <c r="M2907" s="357">
        <v>2.8712854999999999</v>
      </c>
      <c r="N2907" s="357">
        <v>0</v>
      </c>
      <c r="O2907" s="356">
        <f t="shared" si="90"/>
        <v>8.2627080737403809</v>
      </c>
      <c r="P2907" s="357">
        <v>8.2627080737403773</v>
      </c>
      <c r="Q2907" s="356" t="s">
        <v>15063</v>
      </c>
    </row>
    <row r="2908" spans="1:17" x14ac:dyDescent="0.25">
      <c r="A2908" s="354">
        <v>2905</v>
      </c>
      <c r="B2908" s="355" t="s">
        <v>5252</v>
      </c>
      <c r="C2908" s="355" t="s">
        <v>1373</v>
      </c>
      <c r="D2908" s="355" t="s">
        <v>1374</v>
      </c>
      <c r="E2908" s="355" t="s">
        <v>14779</v>
      </c>
      <c r="F2908" s="356" t="s">
        <v>5482</v>
      </c>
      <c r="G2908" s="356" t="s">
        <v>5491</v>
      </c>
      <c r="H2908" s="356" t="s">
        <v>5492</v>
      </c>
      <c r="I2908" s="356" t="str">
        <f t="shared" si="91"/>
        <v>ANDERSONPET_66F08-ROBERTSONPET</v>
      </c>
      <c r="J2908" s="356" t="s">
        <v>2553</v>
      </c>
      <c r="K2908" s="356" t="s">
        <v>15063</v>
      </c>
      <c r="L2908" s="357">
        <v>1.2813800000000002</v>
      </c>
      <c r="M2908" s="357">
        <v>1.1874209899999999</v>
      </c>
      <c r="N2908" s="357">
        <v>0</v>
      </c>
      <c r="O2908" s="356">
        <f t="shared" si="90"/>
        <v>7.3326421514305098</v>
      </c>
      <c r="P2908" s="357">
        <v>12.088451296115089</v>
      </c>
      <c r="Q2908" s="356" t="s">
        <v>15063</v>
      </c>
    </row>
    <row r="2909" spans="1:17" x14ac:dyDescent="0.25">
      <c r="A2909" s="354">
        <v>2906</v>
      </c>
      <c r="B2909" s="355" t="s">
        <v>5271</v>
      </c>
      <c r="C2909" s="355" t="s">
        <v>1380</v>
      </c>
      <c r="D2909" s="355" t="s">
        <v>1382</v>
      </c>
      <c r="E2909" s="355" t="s">
        <v>13944</v>
      </c>
      <c r="F2909" s="356" t="s">
        <v>11949</v>
      </c>
      <c r="G2909" s="356" t="s">
        <v>11950</v>
      </c>
      <c r="H2909" s="356" t="s">
        <v>11951</v>
      </c>
      <c r="I2909" s="356" t="str">
        <f t="shared" si="91"/>
        <v>KODIGENAHALLI_66F01-KALIDEVAPURA</v>
      </c>
      <c r="J2909" s="356" t="s">
        <v>5701</v>
      </c>
      <c r="K2909" s="356" t="s">
        <v>15063</v>
      </c>
      <c r="L2909" s="357">
        <v>0.30066000000000004</v>
      </c>
      <c r="M2909" s="357">
        <v>0.27249600000000002</v>
      </c>
      <c r="N2909" s="357">
        <v>0</v>
      </c>
      <c r="O2909" s="356">
        <f t="shared" si="90"/>
        <v>9.3673917381760194</v>
      </c>
      <c r="P2909" s="357">
        <v>9.3673917381760337</v>
      </c>
      <c r="Q2909" s="356" t="s">
        <v>15063</v>
      </c>
    </row>
    <row r="2910" spans="1:17" x14ac:dyDescent="0.25">
      <c r="A2910" s="354">
        <v>2907</v>
      </c>
      <c r="B2910" s="355" t="s">
        <v>5271</v>
      </c>
      <c r="C2910" s="355" t="s">
        <v>1380</v>
      </c>
      <c r="D2910" s="355" t="s">
        <v>1382</v>
      </c>
      <c r="E2910" s="355" t="s">
        <v>13944</v>
      </c>
      <c r="F2910" s="356" t="s">
        <v>11984</v>
      </c>
      <c r="G2910" s="356" t="s">
        <v>11985</v>
      </c>
      <c r="H2910" s="356" t="s">
        <v>11986</v>
      </c>
      <c r="I2910" s="356" t="str">
        <f t="shared" si="91"/>
        <v>NITRAHALLI_66F01-NITRAHALLI</v>
      </c>
      <c r="J2910" s="356" t="s">
        <v>5701</v>
      </c>
      <c r="K2910" s="356" t="s">
        <v>15063</v>
      </c>
      <c r="L2910" s="357">
        <v>0.46472000000000002</v>
      </c>
      <c r="M2910" s="357">
        <v>0.41543600000000003</v>
      </c>
      <c r="N2910" s="357">
        <v>0</v>
      </c>
      <c r="O2910" s="356">
        <f t="shared" si="90"/>
        <v>10.605095541401271</v>
      </c>
      <c r="P2910" s="357">
        <v>10.605095541401276</v>
      </c>
      <c r="Q2910" s="356" t="s">
        <v>15063</v>
      </c>
    </row>
    <row r="2911" spans="1:17" x14ac:dyDescent="0.25">
      <c r="A2911" s="354">
        <v>2908</v>
      </c>
      <c r="B2911" s="355" t="s">
        <v>5271</v>
      </c>
      <c r="C2911" s="355" t="s">
        <v>1380</v>
      </c>
      <c r="D2911" s="355" t="s">
        <v>1382</v>
      </c>
      <c r="E2911" s="355" t="s">
        <v>13944</v>
      </c>
      <c r="F2911" s="356" t="s">
        <v>12016</v>
      </c>
      <c r="G2911" s="356" t="s">
        <v>12017</v>
      </c>
      <c r="H2911" s="356" t="s">
        <v>12018</v>
      </c>
      <c r="I2911" s="356" t="str">
        <f t="shared" si="91"/>
        <v>THERIYUR_66F01-PARTHIHALLI</v>
      </c>
      <c r="J2911" s="356" t="s">
        <v>5701</v>
      </c>
      <c r="K2911" s="356" t="s">
        <v>15063</v>
      </c>
      <c r="L2911" s="357">
        <v>0.33140000000000003</v>
      </c>
      <c r="M2911" s="357">
        <v>0.30004449999999999</v>
      </c>
      <c r="N2911" s="357">
        <v>0</v>
      </c>
      <c r="O2911" s="356">
        <f t="shared" si="90"/>
        <v>9.461526855763438</v>
      </c>
      <c r="P2911" s="357">
        <v>9.4615268557634362</v>
      </c>
      <c r="Q2911" s="356" t="s">
        <v>15063</v>
      </c>
    </row>
    <row r="2912" spans="1:17" x14ac:dyDescent="0.25">
      <c r="A2912" s="354">
        <v>2909</v>
      </c>
      <c r="B2912" s="355" t="s">
        <v>5271</v>
      </c>
      <c r="C2912" s="355" t="s">
        <v>1380</v>
      </c>
      <c r="D2912" s="355" t="s">
        <v>1382</v>
      </c>
      <c r="E2912" s="355" t="s">
        <v>13944</v>
      </c>
      <c r="F2912" s="356" t="s">
        <v>12007</v>
      </c>
      <c r="G2912" s="356" t="s">
        <v>12008</v>
      </c>
      <c r="H2912" s="356" t="s">
        <v>12009</v>
      </c>
      <c r="I2912" s="356" t="str">
        <f t="shared" si="91"/>
        <v>PURAVARA_66F01-SIDDANAHALLI</v>
      </c>
      <c r="J2912" s="356" t="s">
        <v>5701</v>
      </c>
      <c r="K2912" s="356" t="s">
        <v>15063</v>
      </c>
      <c r="L2912" s="357">
        <v>0.44879999999999998</v>
      </c>
      <c r="M2912" s="357">
        <v>0.40478799999999998</v>
      </c>
      <c r="N2912" s="357">
        <v>0</v>
      </c>
      <c r="O2912" s="356">
        <f t="shared" si="90"/>
        <v>9.8065953654188949</v>
      </c>
      <c r="P2912" s="357">
        <v>9.8065953654188913</v>
      </c>
      <c r="Q2912" s="356" t="s">
        <v>15063</v>
      </c>
    </row>
    <row r="2913" spans="1:17" x14ac:dyDescent="0.25">
      <c r="A2913" s="354">
        <v>2910</v>
      </c>
      <c r="B2913" s="355" t="s">
        <v>5271</v>
      </c>
      <c r="C2913" s="355" t="s">
        <v>1380</v>
      </c>
      <c r="D2913" s="355" t="s">
        <v>1382</v>
      </c>
      <c r="E2913" s="355" t="s">
        <v>13944</v>
      </c>
      <c r="F2913" s="356" t="s">
        <v>11984</v>
      </c>
      <c r="G2913" s="356" t="s">
        <v>11987</v>
      </c>
      <c r="H2913" s="356" t="s">
        <v>11988</v>
      </c>
      <c r="I2913" s="356" t="str">
        <f t="shared" si="91"/>
        <v>NITRAHALLI_66F02-ARSAPURA</v>
      </c>
      <c r="J2913" s="356" t="s">
        <v>5701</v>
      </c>
      <c r="K2913" s="356" t="s">
        <v>15063</v>
      </c>
      <c r="L2913" s="357">
        <v>1.0085</v>
      </c>
      <c r="M2913" s="357">
        <v>0.90220900000000004</v>
      </c>
      <c r="N2913" s="357">
        <v>0</v>
      </c>
      <c r="O2913" s="356">
        <f t="shared" si="90"/>
        <v>10.539514129895878</v>
      </c>
      <c r="P2913" s="357">
        <v>11.027198014270434</v>
      </c>
      <c r="Q2913" s="356" t="s">
        <v>15063</v>
      </c>
    </row>
    <row r="2914" spans="1:17" x14ac:dyDescent="0.25">
      <c r="A2914" s="354">
        <v>2911</v>
      </c>
      <c r="B2914" s="355" t="s">
        <v>5271</v>
      </c>
      <c r="C2914" s="355" t="s">
        <v>1380</v>
      </c>
      <c r="D2914" s="355" t="s">
        <v>1382</v>
      </c>
      <c r="E2914" s="355" t="s">
        <v>13944</v>
      </c>
      <c r="F2914" s="356" t="s">
        <v>11949</v>
      </c>
      <c r="G2914" s="356" t="s">
        <v>11952</v>
      </c>
      <c r="H2914" s="356" t="s">
        <v>11953</v>
      </c>
      <c r="I2914" s="356" t="str">
        <f t="shared" si="91"/>
        <v>KODIGENAHALLI_66F02-CHIKKAMALUR</v>
      </c>
      <c r="J2914" s="356" t="s">
        <v>5701</v>
      </c>
      <c r="K2914" s="356" t="s">
        <v>15063</v>
      </c>
      <c r="L2914" s="357">
        <v>0.49324000000000001</v>
      </c>
      <c r="M2914" s="357">
        <v>0.44217499999999998</v>
      </c>
      <c r="N2914" s="357">
        <v>0</v>
      </c>
      <c r="O2914" s="356">
        <f t="shared" si="90"/>
        <v>10.352972183926694</v>
      </c>
      <c r="P2914" s="357">
        <v>10.352972183926701</v>
      </c>
      <c r="Q2914" s="356" t="s">
        <v>15063</v>
      </c>
    </row>
    <row r="2915" spans="1:17" x14ac:dyDescent="0.25">
      <c r="A2915" s="354">
        <v>2912</v>
      </c>
      <c r="B2915" s="355" t="s">
        <v>5271</v>
      </c>
      <c r="C2915" s="355" t="s">
        <v>1380</v>
      </c>
      <c r="D2915" s="355" t="s">
        <v>1382</v>
      </c>
      <c r="E2915" s="355" t="s">
        <v>13944</v>
      </c>
      <c r="F2915" s="356" t="s">
        <v>12016</v>
      </c>
      <c r="G2915" s="356" t="s">
        <v>12019</v>
      </c>
      <c r="H2915" s="356" t="s">
        <v>12020</v>
      </c>
      <c r="I2915" s="356" t="str">
        <f t="shared" si="91"/>
        <v>THERIYUR_66F02-GUNDAGAL</v>
      </c>
      <c r="J2915" s="356" t="s">
        <v>5701</v>
      </c>
      <c r="K2915" s="356" t="s">
        <v>15063</v>
      </c>
      <c r="L2915" s="357">
        <v>0.31640000000000001</v>
      </c>
      <c r="M2915" s="357">
        <v>0.28370800000000002</v>
      </c>
      <c r="N2915" s="357">
        <v>0</v>
      </c>
      <c r="O2915" s="356">
        <f t="shared" si="90"/>
        <v>10.332490518331225</v>
      </c>
      <c r="P2915" s="357">
        <v>10.332490518331227</v>
      </c>
      <c r="Q2915" s="356" t="s">
        <v>15063</v>
      </c>
    </row>
    <row r="2916" spans="1:17" x14ac:dyDescent="0.25">
      <c r="A2916" s="354">
        <v>2913</v>
      </c>
      <c r="B2916" s="355" t="s">
        <v>5271</v>
      </c>
      <c r="C2916" s="355" t="s">
        <v>1380</v>
      </c>
      <c r="D2916" s="355" t="s">
        <v>1382</v>
      </c>
      <c r="E2916" s="355" t="s">
        <v>13944</v>
      </c>
      <c r="F2916" s="356" t="s">
        <v>12007</v>
      </c>
      <c r="G2916" s="356" t="s">
        <v>12010</v>
      </c>
      <c r="H2916" s="356" t="s">
        <v>12011</v>
      </c>
      <c r="I2916" s="356" t="str">
        <f t="shared" si="91"/>
        <v>PURAVARA_66F02-THIMMALAPURA</v>
      </c>
      <c r="J2916" s="356" t="s">
        <v>5701</v>
      </c>
      <c r="K2916" s="356" t="s">
        <v>15063</v>
      </c>
      <c r="L2916" s="357">
        <v>0.33139999999999997</v>
      </c>
      <c r="M2916" s="357">
        <v>0.29827799999999999</v>
      </c>
      <c r="N2916" s="357">
        <v>0</v>
      </c>
      <c r="O2916" s="356">
        <f t="shared" si="90"/>
        <v>9.994568497284245</v>
      </c>
      <c r="P2916" s="357">
        <v>9.9945684972842397</v>
      </c>
      <c r="Q2916" s="356" t="s">
        <v>15063</v>
      </c>
    </row>
    <row r="2917" spans="1:17" x14ac:dyDescent="0.25">
      <c r="A2917" s="354">
        <v>2914</v>
      </c>
      <c r="B2917" s="355" t="s">
        <v>5271</v>
      </c>
      <c r="C2917" s="355" t="s">
        <v>1380</v>
      </c>
      <c r="D2917" s="355" t="s">
        <v>1382</v>
      </c>
      <c r="E2917" s="355" t="s">
        <v>13944</v>
      </c>
      <c r="F2917" s="356" t="s">
        <v>12007</v>
      </c>
      <c r="G2917" s="356" t="s">
        <v>12012</v>
      </c>
      <c r="H2917" s="356" t="s">
        <v>12013</v>
      </c>
      <c r="I2917" s="356" t="str">
        <f t="shared" si="91"/>
        <v>PURAVARA_66F03-GUMKARNAHALLI</v>
      </c>
      <c r="J2917" s="356" t="s">
        <v>5701</v>
      </c>
      <c r="K2917" s="356" t="s">
        <v>15063</v>
      </c>
      <c r="L2917" s="357">
        <v>0.42599999999999993</v>
      </c>
      <c r="M2917" s="357">
        <v>0.38279600000000003</v>
      </c>
      <c r="N2917" s="357">
        <v>0</v>
      </c>
      <c r="O2917" s="356">
        <f t="shared" si="90"/>
        <v>10.141784037558665</v>
      </c>
      <c r="P2917" s="357">
        <v>10.141784037558665</v>
      </c>
      <c r="Q2917" s="356" t="s">
        <v>15063</v>
      </c>
    </row>
    <row r="2918" spans="1:17" x14ac:dyDescent="0.25">
      <c r="A2918" s="354">
        <v>2915</v>
      </c>
      <c r="B2918" s="355" t="s">
        <v>5271</v>
      </c>
      <c r="C2918" s="355" t="s">
        <v>1380</v>
      </c>
      <c r="D2918" s="355" t="s">
        <v>1382</v>
      </c>
      <c r="E2918" s="355" t="s">
        <v>13944</v>
      </c>
      <c r="F2918" s="356" t="s">
        <v>11949</v>
      </c>
      <c r="G2918" s="356" t="s">
        <v>11954</v>
      </c>
      <c r="H2918" s="356" t="s">
        <v>11955</v>
      </c>
      <c r="I2918" s="356" t="str">
        <f t="shared" si="91"/>
        <v>KODIGENAHALLI_66F03-KODIGENAHALLI</v>
      </c>
      <c r="J2918" s="356" t="s">
        <v>2405</v>
      </c>
      <c r="K2918" s="356" t="s">
        <v>15063</v>
      </c>
      <c r="L2918" s="357">
        <v>0.54552</v>
      </c>
      <c r="M2918" s="357">
        <v>0.50087100000000007</v>
      </c>
      <c r="N2918" s="357">
        <v>0</v>
      </c>
      <c r="O2918" s="356">
        <f t="shared" si="90"/>
        <v>8.1846678398592054</v>
      </c>
      <c r="P2918" s="357">
        <v>32.750675800914323</v>
      </c>
      <c r="Q2918" s="356" t="s">
        <v>15063</v>
      </c>
    </row>
    <row r="2919" spans="1:17" x14ac:dyDescent="0.25">
      <c r="A2919" s="354">
        <v>2916</v>
      </c>
      <c r="B2919" s="355" t="s">
        <v>5271</v>
      </c>
      <c r="C2919" s="355" t="s">
        <v>1380</v>
      </c>
      <c r="D2919" s="355" t="s">
        <v>1382</v>
      </c>
      <c r="E2919" s="355" t="s">
        <v>13944</v>
      </c>
      <c r="F2919" s="356" t="s">
        <v>11984</v>
      </c>
      <c r="G2919" s="356" t="s">
        <v>11989</v>
      </c>
      <c r="H2919" s="356" t="s">
        <v>11990</v>
      </c>
      <c r="I2919" s="356" t="str">
        <f t="shared" si="91"/>
        <v>NITRAHALLI_66F03-KONDAVADI</v>
      </c>
      <c r="J2919" s="356" t="s">
        <v>5701</v>
      </c>
      <c r="K2919" s="356" t="s">
        <v>15063</v>
      </c>
      <c r="L2919" s="357">
        <v>0.50046000000000002</v>
      </c>
      <c r="M2919" s="357">
        <v>0.45069599999999999</v>
      </c>
      <c r="N2919" s="357">
        <v>0</v>
      </c>
      <c r="O2919" s="356">
        <f t="shared" si="90"/>
        <v>9.9436518403069236</v>
      </c>
      <c r="P2919" s="357">
        <v>9.9436518403069218</v>
      </c>
      <c r="Q2919" s="356" t="s">
        <v>15063</v>
      </c>
    </row>
    <row r="2920" spans="1:17" x14ac:dyDescent="0.25">
      <c r="A2920" s="354">
        <v>2917</v>
      </c>
      <c r="B2920" s="355" t="s">
        <v>5271</v>
      </c>
      <c r="C2920" s="355" t="s">
        <v>1380</v>
      </c>
      <c r="D2920" s="355" t="s">
        <v>1382</v>
      </c>
      <c r="E2920" s="355" t="s">
        <v>13944</v>
      </c>
      <c r="F2920" s="356" t="s">
        <v>12016</v>
      </c>
      <c r="G2920" s="356" t="s">
        <v>12021</v>
      </c>
      <c r="H2920" s="356" t="s">
        <v>12022</v>
      </c>
      <c r="I2920" s="356" t="str">
        <f t="shared" si="91"/>
        <v>THERIYUR_66F03-MASARAPADI</v>
      </c>
      <c r="J2920" s="356" t="s">
        <v>5701</v>
      </c>
      <c r="K2920" s="356" t="s">
        <v>15063</v>
      </c>
      <c r="L2920" s="357">
        <v>0.28400000000000003</v>
      </c>
      <c r="M2920" s="357">
        <v>0.25588300000000003</v>
      </c>
      <c r="N2920" s="357">
        <v>0</v>
      </c>
      <c r="O2920" s="356">
        <f t="shared" si="90"/>
        <v>9.900352112676055</v>
      </c>
      <c r="P2920" s="357">
        <v>10.753951775927339</v>
      </c>
      <c r="Q2920" s="356" t="s">
        <v>15063</v>
      </c>
    </row>
    <row r="2921" spans="1:17" x14ac:dyDescent="0.25">
      <c r="A2921" s="354">
        <v>2918</v>
      </c>
      <c r="B2921" s="355" t="s">
        <v>5271</v>
      </c>
      <c r="C2921" s="355" t="s">
        <v>1380</v>
      </c>
      <c r="D2921" s="355" t="s">
        <v>1382</v>
      </c>
      <c r="E2921" s="355" t="s">
        <v>13944</v>
      </c>
      <c r="F2921" s="356" t="s">
        <v>11984</v>
      </c>
      <c r="G2921" s="356" t="s">
        <v>11991</v>
      </c>
      <c r="H2921" s="356" t="s">
        <v>11992</v>
      </c>
      <c r="I2921" s="356" t="str">
        <f t="shared" si="91"/>
        <v>NITRAHALLI_66F04-AKKIRAMPURA</v>
      </c>
      <c r="J2921" s="356" t="s">
        <v>5701</v>
      </c>
      <c r="K2921" s="356" t="s">
        <v>15063</v>
      </c>
      <c r="L2921" s="357">
        <v>1.06132</v>
      </c>
      <c r="M2921" s="357">
        <v>0.95371549999999994</v>
      </c>
      <c r="N2921" s="357">
        <v>0</v>
      </c>
      <c r="O2921" s="356">
        <f t="shared" si="90"/>
        <v>10.138742320883438</v>
      </c>
      <c r="P2921" s="357">
        <v>10.138742320883431</v>
      </c>
      <c r="Q2921" s="356" t="s">
        <v>15063</v>
      </c>
    </row>
    <row r="2922" spans="1:17" x14ac:dyDescent="0.25">
      <c r="A2922" s="354">
        <v>2919</v>
      </c>
      <c r="B2922" s="355" t="s">
        <v>5271</v>
      </c>
      <c r="C2922" s="355" t="s">
        <v>1380</v>
      </c>
      <c r="D2922" s="355" t="s">
        <v>1382</v>
      </c>
      <c r="E2922" s="355" t="s">
        <v>13944</v>
      </c>
      <c r="F2922" s="356" t="s">
        <v>12007</v>
      </c>
      <c r="G2922" s="356" t="s">
        <v>12014</v>
      </c>
      <c r="H2922" s="356" t="s">
        <v>12015</v>
      </c>
      <c r="I2922" s="356" t="str">
        <f t="shared" si="91"/>
        <v>PURAVARA_66F04-IMMADAGONDANAHALLI</v>
      </c>
      <c r="J2922" s="356" t="s">
        <v>5701</v>
      </c>
      <c r="K2922" s="356" t="s">
        <v>15063</v>
      </c>
      <c r="L2922" s="357">
        <v>0.52400000000000002</v>
      </c>
      <c r="M2922" s="357">
        <v>0.4705395</v>
      </c>
      <c r="N2922" s="357">
        <v>0</v>
      </c>
      <c r="O2922" s="356">
        <f t="shared" si="90"/>
        <v>10.20238549618321</v>
      </c>
      <c r="P2922" s="357">
        <v>10.202385496183219</v>
      </c>
      <c r="Q2922" s="356" t="s">
        <v>15063</v>
      </c>
    </row>
    <row r="2923" spans="1:17" x14ac:dyDescent="0.25">
      <c r="A2923" s="354">
        <v>2920</v>
      </c>
      <c r="B2923" s="355" t="s">
        <v>5271</v>
      </c>
      <c r="C2923" s="355" t="s">
        <v>1380</v>
      </c>
      <c r="D2923" s="355" t="s">
        <v>1382</v>
      </c>
      <c r="E2923" s="355" t="s">
        <v>13944</v>
      </c>
      <c r="F2923" s="356" t="s">
        <v>12016</v>
      </c>
      <c r="G2923" s="356" t="s">
        <v>12023</v>
      </c>
      <c r="H2923" s="356" t="s">
        <v>12024</v>
      </c>
      <c r="I2923" s="356" t="str">
        <f t="shared" si="91"/>
        <v>THERIYUR_66F04-MUDDENAHALLI</v>
      </c>
      <c r="J2923" s="356" t="s">
        <v>5701</v>
      </c>
      <c r="K2923" s="356" t="s">
        <v>15063</v>
      </c>
      <c r="L2923" s="357">
        <v>0.53120000000000001</v>
      </c>
      <c r="M2923" s="357">
        <v>0.4765585</v>
      </c>
      <c r="N2923" s="357">
        <v>0</v>
      </c>
      <c r="O2923" s="356">
        <f t="shared" si="90"/>
        <v>10.286426957831326</v>
      </c>
      <c r="P2923" s="357">
        <v>10.286426957831319</v>
      </c>
      <c r="Q2923" s="356" t="s">
        <v>15063</v>
      </c>
    </row>
    <row r="2924" spans="1:17" x14ac:dyDescent="0.25">
      <c r="A2924" s="354">
        <v>2921</v>
      </c>
      <c r="B2924" s="355" t="s">
        <v>5271</v>
      </c>
      <c r="C2924" s="355" t="s">
        <v>1380</v>
      </c>
      <c r="D2924" s="355" t="s">
        <v>1382</v>
      </c>
      <c r="E2924" s="355" t="s">
        <v>13944</v>
      </c>
      <c r="F2924" s="356" t="s">
        <v>11949</v>
      </c>
      <c r="G2924" s="356" t="s">
        <v>11956</v>
      </c>
      <c r="H2924" s="356" t="s">
        <v>11957</v>
      </c>
      <c r="I2924" s="356" t="str">
        <f t="shared" si="91"/>
        <v>KODIGENAHALLI_66F04-VITALAPURA</v>
      </c>
      <c r="J2924" s="356" t="s">
        <v>5701</v>
      </c>
      <c r="K2924" s="356" t="s">
        <v>15063</v>
      </c>
      <c r="L2924" s="357">
        <v>0.26627999999999996</v>
      </c>
      <c r="M2924" s="357">
        <v>0.23916400000000002</v>
      </c>
      <c r="N2924" s="357">
        <v>0</v>
      </c>
      <c r="O2924" s="356">
        <f t="shared" si="90"/>
        <v>10.183265735316189</v>
      </c>
      <c r="P2924" s="357">
        <v>10.183265735316205</v>
      </c>
      <c r="Q2924" s="356" t="s">
        <v>15063</v>
      </c>
    </row>
    <row r="2925" spans="1:17" x14ac:dyDescent="0.25">
      <c r="A2925" s="354">
        <v>2922</v>
      </c>
      <c r="B2925" s="355" t="s">
        <v>5271</v>
      </c>
      <c r="C2925" s="355" t="s">
        <v>1380</v>
      </c>
      <c r="D2925" s="355" t="s">
        <v>1382</v>
      </c>
      <c r="E2925" s="355" t="s">
        <v>13944</v>
      </c>
      <c r="F2925" s="356" t="s">
        <v>11984</v>
      </c>
      <c r="G2925" s="356" t="s">
        <v>11993</v>
      </c>
      <c r="H2925" s="356" t="s">
        <v>11994</v>
      </c>
      <c r="I2925" s="356" t="str">
        <f t="shared" si="91"/>
        <v>NITRAHALLI_66F05-BYALYA</v>
      </c>
      <c r="J2925" s="356" t="s">
        <v>5701</v>
      </c>
      <c r="K2925" s="356" t="s">
        <v>15063</v>
      </c>
      <c r="L2925" s="357">
        <v>0.37891999999999998</v>
      </c>
      <c r="M2925" s="357">
        <v>0.34478200000000003</v>
      </c>
      <c r="N2925" s="357">
        <v>0</v>
      </c>
      <c r="O2925" s="356">
        <f t="shared" si="90"/>
        <v>9.0092895598015268</v>
      </c>
      <c r="P2925" s="357">
        <v>9.009289559801525</v>
      </c>
      <c r="Q2925" s="356" t="s">
        <v>15063</v>
      </c>
    </row>
    <row r="2926" spans="1:17" x14ac:dyDescent="0.25">
      <c r="A2926" s="354">
        <v>2923</v>
      </c>
      <c r="B2926" s="355" t="s">
        <v>5271</v>
      </c>
      <c r="C2926" s="355" t="s">
        <v>1380</v>
      </c>
      <c r="D2926" s="355" t="s">
        <v>1382</v>
      </c>
      <c r="E2926" s="355" t="s">
        <v>13944</v>
      </c>
      <c r="F2926" s="356" t="s">
        <v>11949</v>
      </c>
      <c r="G2926" s="356" t="s">
        <v>11958</v>
      </c>
      <c r="H2926" s="356" t="s">
        <v>11959</v>
      </c>
      <c r="I2926" s="356" t="str">
        <f t="shared" si="91"/>
        <v>KODIGENAHALLI_66F05-DASARAHALLI</v>
      </c>
      <c r="J2926" s="356" t="s">
        <v>5701</v>
      </c>
      <c r="K2926" s="356" t="s">
        <v>15063</v>
      </c>
      <c r="L2926" s="357">
        <v>0.81657999999999997</v>
      </c>
      <c r="M2926" s="357">
        <v>0.73698600000000003</v>
      </c>
      <c r="N2926" s="357">
        <v>0</v>
      </c>
      <c r="O2926" s="356">
        <f t="shared" si="90"/>
        <v>9.7472384824511931</v>
      </c>
      <c r="P2926" s="357">
        <v>9.7472384824511931</v>
      </c>
      <c r="Q2926" s="356" t="s">
        <v>15063</v>
      </c>
    </row>
    <row r="2927" spans="1:17" x14ac:dyDescent="0.25">
      <c r="A2927" s="354">
        <v>2924</v>
      </c>
      <c r="B2927" s="355" t="s">
        <v>5271</v>
      </c>
      <c r="C2927" s="355" t="s">
        <v>1380</v>
      </c>
      <c r="D2927" s="355" t="s">
        <v>1382</v>
      </c>
      <c r="E2927" s="355" t="s">
        <v>13944</v>
      </c>
      <c r="F2927" s="356" t="s">
        <v>11984</v>
      </c>
      <c r="G2927" s="356" t="s">
        <v>11995</v>
      </c>
      <c r="H2927" s="356" t="s">
        <v>11996</v>
      </c>
      <c r="I2927" s="356" t="str">
        <f t="shared" si="91"/>
        <v>NITRAHALLI_66F06-BYRENAHALLI</v>
      </c>
      <c r="J2927" s="356" t="s">
        <v>5706</v>
      </c>
      <c r="K2927" s="356" t="s">
        <v>15063</v>
      </c>
      <c r="L2927" s="357">
        <v>0.82484000000000002</v>
      </c>
      <c r="M2927" s="357">
        <v>0.74141527000000007</v>
      </c>
      <c r="N2927" s="357">
        <v>0</v>
      </c>
      <c r="O2927" s="356">
        <f t="shared" si="90"/>
        <v>10.114049997575281</v>
      </c>
      <c r="P2927" s="357">
        <v>40.878404485525955</v>
      </c>
      <c r="Q2927" s="356" t="s">
        <v>15063</v>
      </c>
    </row>
    <row r="2928" spans="1:17" x14ac:dyDescent="0.25">
      <c r="A2928" s="354">
        <v>2925</v>
      </c>
      <c r="B2928" s="355" t="s">
        <v>5271</v>
      </c>
      <c r="C2928" s="355" t="s">
        <v>1380</v>
      </c>
      <c r="D2928" s="355" t="s">
        <v>1382</v>
      </c>
      <c r="E2928" s="355" t="s">
        <v>13944</v>
      </c>
      <c r="F2928" s="356" t="s">
        <v>11949</v>
      </c>
      <c r="G2928" s="356" t="s">
        <v>11960</v>
      </c>
      <c r="H2928" s="356" t="s">
        <v>11961</v>
      </c>
      <c r="I2928" s="356" t="str">
        <f t="shared" si="91"/>
        <v>KODIGENAHALLI_66F06-MYDHANAHALLI</v>
      </c>
      <c r="J2928" s="356" t="s">
        <v>5701</v>
      </c>
      <c r="K2928" s="356" t="s">
        <v>15063</v>
      </c>
      <c r="L2928" s="357">
        <v>0.47593299999999999</v>
      </c>
      <c r="M2928" s="357">
        <v>0.42821699999999996</v>
      </c>
      <c r="N2928" s="357">
        <v>0</v>
      </c>
      <c r="O2928" s="356">
        <f t="shared" si="90"/>
        <v>10.025780939754132</v>
      </c>
      <c r="P2928" s="357">
        <v>10.025780939754148</v>
      </c>
      <c r="Q2928" s="356" t="s">
        <v>15063</v>
      </c>
    </row>
    <row r="2929" spans="1:17" x14ac:dyDescent="0.25">
      <c r="A2929" s="354">
        <v>2926</v>
      </c>
      <c r="B2929" s="355" t="s">
        <v>5271</v>
      </c>
      <c r="C2929" s="355" t="s">
        <v>1380</v>
      </c>
      <c r="D2929" s="355" t="s">
        <v>1382</v>
      </c>
      <c r="E2929" s="355" t="s">
        <v>13944</v>
      </c>
      <c r="F2929" s="356" t="s">
        <v>11949</v>
      </c>
      <c r="G2929" s="356" t="s">
        <v>11962</v>
      </c>
      <c r="H2929" s="356" t="s">
        <v>11963</v>
      </c>
      <c r="I2929" s="356" t="str">
        <f t="shared" si="91"/>
        <v>KODIGENAHALLI_66F07-SINGANAHALLI</v>
      </c>
      <c r="J2929" s="356" t="s">
        <v>5701</v>
      </c>
      <c r="K2929" s="356" t="s">
        <v>15063</v>
      </c>
      <c r="L2929" s="357">
        <v>0.31306699999999998</v>
      </c>
      <c r="M2929" s="357">
        <v>0.28415000000000001</v>
      </c>
      <c r="N2929" s="357">
        <v>0</v>
      </c>
      <c r="O2929" s="356">
        <f t="shared" si="90"/>
        <v>9.2366809660551805</v>
      </c>
      <c r="P2929" s="357">
        <v>9.236680966055177</v>
      </c>
      <c r="Q2929" s="356" t="s">
        <v>15063</v>
      </c>
    </row>
    <row r="2930" spans="1:17" x14ac:dyDescent="0.25">
      <c r="A2930" s="354">
        <v>2927</v>
      </c>
      <c r="B2930" s="355" t="s">
        <v>5271</v>
      </c>
      <c r="C2930" s="355" t="s">
        <v>1380</v>
      </c>
      <c r="D2930" s="355" t="s">
        <v>1382</v>
      </c>
      <c r="E2930" s="355" t="s">
        <v>13944</v>
      </c>
      <c r="F2930" s="356" t="s">
        <v>11984</v>
      </c>
      <c r="G2930" s="356" t="s">
        <v>11997</v>
      </c>
      <c r="H2930" s="356" t="s">
        <v>11998</v>
      </c>
      <c r="I2930" s="356" t="str">
        <f t="shared" si="91"/>
        <v>NITRAHALLI_66F07-TAGIHALLI</v>
      </c>
      <c r="J2930" s="356" t="s">
        <v>5701</v>
      </c>
      <c r="K2930" s="356" t="s">
        <v>15063</v>
      </c>
      <c r="L2930" s="357">
        <v>0.20582</v>
      </c>
      <c r="M2930" s="357">
        <v>0.1840985</v>
      </c>
      <c r="N2930" s="357">
        <v>0</v>
      </c>
      <c r="O2930" s="356">
        <f t="shared" si="90"/>
        <v>10.553639102128075</v>
      </c>
      <c r="P2930" s="357">
        <v>10.553639102128077</v>
      </c>
      <c r="Q2930" s="356" t="s">
        <v>15063</v>
      </c>
    </row>
    <row r="2931" spans="1:17" x14ac:dyDescent="0.25">
      <c r="A2931" s="354">
        <v>2928</v>
      </c>
      <c r="B2931" s="355" t="s">
        <v>5271</v>
      </c>
      <c r="C2931" s="355" t="s">
        <v>1380</v>
      </c>
      <c r="D2931" s="355" t="s">
        <v>1382</v>
      </c>
      <c r="E2931" s="355" t="s">
        <v>13944</v>
      </c>
      <c r="F2931" s="356" t="s">
        <v>11984</v>
      </c>
      <c r="G2931" s="356" t="s">
        <v>11999</v>
      </c>
      <c r="H2931" s="356" t="s">
        <v>12000</v>
      </c>
      <c r="I2931" s="356" t="str">
        <f t="shared" si="91"/>
        <v>NITRAHALLI_66F08-BATTIGERE</v>
      </c>
      <c r="J2931" s="356" t="s">
        <v>5701</v>
      </c>
      <c r="K2931" s="356" t="s">
        <v>15063</v>
      </c>
      <c r="L2931" s="357">
        <v>0.72480000000000011</v>
      </c>
      <c r="M2931" s="357">
        <v>0.65488636</v>
      </c>
      <c r="N2931" s="357">
        <v>0</v>
      </c>
      <c r="O2931" s="356">
        <f t="shared" si="90"/>
        <v>9.6459216335540976</v>
      </c>
      <c r="P2931" s="357">
        <v>9.6459216335540994</v>
      </c>
      <c r="Q2931" s="356" t="s">
        <v>15063</v>
      </c>
    </row>
    <row r="2932" spans="1:17" x14ac:dyDescent="0.25">
      <c r="A2932" s="354">
        <v>2929</v>
      </c>
      <c r="B2932" s="355" t="s">
        <v>5271</v>
      </c>
      <c r="C2932" s="355" t="s">
        <v>1380</v>
      </c>
      <c r="D2932" s="355" t="s">
        <v>1382</v>
      </c>
      <c r="E2932" s="355" t="s">
        <v>13944</v>
      </c>
      <c r="F2932" s="356" t="s">
        <v>11949</v>
      </c>
      <c r="G2932" s="356" t="s">
        <v>11964</v>
      </c>
      <c r="H2932" s="356" t="s">
        <v>11965</v>
      </c>
      <c r="I2932" s="356" t="str">
        <f t="shared" si="91"/>
        <v>KODIGENAHALLI_66F08-KODALAPURA</v>
      </c>
      <c r="J2932" s="356" t="s">
        <v>5701</v>
      </c>
      <c r="K2932" s="356" t="s">
        <v>15063</v>
      </c>
      <c r="L2932" s="357">
        <v>0.43256000000000006</v>
      </c>
      <c r="M2932" s="357">
        <v>0.38900000000000001</v>
      </c>
      <c r="N2932" s="357">
        <v>0</v>
      </c>
      <c r="O2932" s="356">
        <f t="shared" si="90"/>
        <v>10.070279267616062</v>
      </c>
      <c r="P2932" s="357">
        <v>10.070279267616078</v>
      </c>
      <c r="Q2932" s="356" t="s">
        <v>15063</v>
      </c>
    </row>
    <row r="2933" spans="1:17" x14ac:dyDescent="0.25">
      <c r="A2933" s="354">
        <v>2930</v>
      </c>
      <c r="B2933" s="355" t="s">
        <v>5271</v>
      </c>
      <c r="C2933" s="355" t="s">
        <v>1380</v>
      </c>
      <c r="D2933" s="355" t="s">
        <v>1382</v>
      </c>
      <c r="E2933" s="355" t="s">
        <v>13944</v>
      </c>
      <c r="F2933" s="356" t="s">
        <v>11949</v>
      </c>
      <c r="G2933" s="356" t="s">
        <v>11966</v>
      </c>
      <c r="H2933" s="356" t="s">
        <v>11967</v>
      </c>
      <c r="I2933" s="356" t="str">
        <f t="shared" si="91"/>
        <v>KODIGENAHALLI_66F09-KADAGATHUR</v>
      </c>
      <c r="J2933" s="356" t="s">
        <v>5701</v>
      </c>
      <c r="K2933" s="356" t="s">
        <v>15063</v>
      </c>
      <c r="L2933" s="357">
        <v>0.18729999999999999</v>
      </c>
      <c r="M2933" s="357">
        <v>0.16642200000000001</v>
      </c>
      <c r="N2933" s="357">
        <v>0</v>
      </c>
      <c r="O2933" s="356">
        <f t="shared" si="90"/>
        <v>11.146823278163364</v>
      </c>
      <c r="P2933" s="357">
        <v>11.146823278163376</v>
      </c>
      <c r="Q2933" s="356" t="s">
        <v>15063</v>
      </c>
    </row>
    <row r="2934" spans="1:17" x14ac:dyDescent="0.25">
      <c r="A2934" s="354">
        <v>2931</v>
      </c>
      <c r="B2934" s="355" t="s">
        <v>5271</v>
      </c>
      <c r="C2934" s="355" t="s">
        <v>1380</v>
      </c>
      <c r="D2934" s="355" t="s">
        <v>1382</v>
      </c>
      <c r="E2934" s="355" t="s">
        <v>13944</v>
      </c>
      <c r="F2934" s="356" t="s">
        <v>11984</v>
      </c>
      <c r="G2934" s="356" t="s">
        <v>12001</v>
      </c>
      <c r="H2934" s="356" t="s">
        <v>12002</v>
      </c>
      <c r="I2934" s="356" t="str">
        <f t="shared" si="91"/>
        <v>NITRAHALLI_66F09-SANKAPURA</v>
      </c>
      <c r="J2934" s="356" t="s">
        <v>5706</v>
      </c>
      <c r="K2934" s="356" t="s">
        <v>15063</v>
      </c>
      <c r="L2934" s="357">
        <v>0.59904999999999997</v>
      </c>
      <c r="M2934" s="357">
        <v>0.51944900000000005</v>
      </c>
      <c r="N2934" s="357">
        <v>0</v>
      </c>
      <c r="O2934" s="356">
        <f t="shared" si="90"/>
        <v>13.28787246473582</v>
      </c>
      <c r="P2934" s="357">
        <v>53.816369889752337</v>
      </c>
      <c r="Q2934" s="356" t="s">
        <v>15063</v>
      </c>
    </row>
    <row r="2935" spans="1:17" x14ac:dyDescent="0.25">
      <c r="A2935" s="354">
        <v>2932</v>
      </c>
      <c r="B2935" s="355" t="s">
        <v>5271</v>
      </c>
      <c r="C2935" s="355" t="s">
        <v>1380</v>
      </c>
      <c r="D2935" s="355" t="s">
        <v>1382</v>
      </c>
      <c r="E2935" s="355" t="s">
        <v>13944</v>
      </c>
      <c r="F2935" s="356" t="s">
        <v>11984</v>
      </c>
      <c r="G2935" s="356" t="s">
        <v>12003</v>
      </c>
      <c r="H2935" s="356" t="s">
        <v>12004</v>
      </c>
      <c r="I2935" s="356" t="str">
        <f t="shared" si="91"/>
        <v>NITRAHALLI_66F10-BADACHOWDANAHALLI</v>
      </c>
      <c r="J2935" s="356" t="s">
        <v>5706</v>
      </c>
      <c r="K2935" s="356" t="s">
        <v>15063</v>
      </c>
      <c r="L2935" s="357">
        <v>0.28178999999999998</v>
      </c>
      <c r="M2935" s="357">
        <v>0.24732399999999999</v>
      </c>
      <c r="N2935" s="357">
        <v>0</v>
      </c>
      <c r="O2935" s="356">
        <f t="shared" si="90"/>
        <v>12.231094077149649</v>
      </c>
      <c r="P2935" s="357">
        <v>33.126953630345824</v>
      </c>
      <c r="Q2935" s="356" t="s">
        <v>15063</v>
      </c>
    </row>
    <row r="2936" spans="1:17" x14ac:dyDescent="0.25">
      <c r="A2936" s="354">
        <v>2933</v>
      </c>
      <c r="B2936" s="355" t="s">
        <v>5271</v>
      </c>
      <c r="C2936" s="355" t="s">
        <v>1380</v>
      </c>
      <c r="D2936" s="355" t="s">
        <v>1382</v>
      </c>
      <c r="E2936" s="355" t="s">
        <v>13944</v>
      </c>
      <c r="F2936" s="356" t="s">
        <v>11949</v>
      </c>
      <c r="G2936" s="356" t="s">
        <v>11968</v>
      </c>
      <c r="H2936" s="356" t="s">
        <v>11969</v>
      </c>
      <c r="I2936" s="356" t="str">
        <f t="shared" si="91"/>
        <v>KODIGENAHALLI_66F10-THERIYUR</v>
      </c>
      <c r="J2936" s="356" t="s">
        <v>5701</v>
      </c>
      <c r="K2936" s="356" t="s">
        <v>15063</v>
      </c>
      <c r="L2936" s="357">
        <v>0.30928</v>
      </c>
      <c r="M2936" s="357">
        <v>0.27857199999999999</v>
      </c>
      <c r="N2936" s="357">
        <v>0</v>
      </c>
      <c r="O2936" s="356">
        <f t="shared" si="90"/>
        <v>9.9288670460424253</v>
      </c>
      <c r="P2936" s="357">
        <v>9.9288670460424342</v>
      </c>
      <c r="Q2936" s="356" t="s">
        <v>15063</v>
      </c>
    </row>
    <row r="2937" spans="1:17" x14ac:dyDescent="0.25">
      <c r="A2937" s="354">
        <v>2934</v>
      </c>
      <c r="B2937" s="355" t="s">
        <v>5271</v>
      </c>
      <c r="C2937" s="355" t="s">
        <v>1380</v>
      </c>
      <c r="D2937" s="355" t="s">
        <v>1382</v>
      </c>
      <c r="E2937" s="355" t="s">
        <v>13944</v>
      </c>
      <c r="F2937" s="356" t="s">
        <v>11984</v>
      </c>
      <c r="G2937" s="356" t="s">
        <v>12005</v>
      </c>
      <c r="H2937" s="356" t="s">
        <v>12006</v>
      </c>
      <c r="I2937" s="356" t="str">
        <f t="shared" si="91"/>
        <v>NITRAHALLI_66F11-HUNSAVADI NJY</v>
      </c>
      <c r="J2937" s="356" t="s">
        <v>5706</v>
      </c>
      <c r="K2937" s="356" t="s">
        <v>15063</v>
      </c>
      <c r="L2937" s="357">
        <v>0.2586</v>
      </c>
      <c r="M2937" s="357">
        <v>0.22693999999999998</v>
      </c>
      <c r="N2937" s="357">
        <v>0</v>
      </c>
      <c r="O2937" s="356">
        <f t="shared" si="90"/>
        <v>12.242846094354224</v>
      </c>
      <c r="P2937" s="357">
        <v>46.6081747221725</v>
      </c>
      <c r="Q2937" s="356" t="s">
        <v>15063</v>
      </c>
    </row>
    <row r="2938" spans="1:17" x14ac:dyDescent="0.25">
      <c r="A2938" s="354">
        <v>2935</v>
      </c>
      <c r="B2938" s="355" t="s">
        <v>5271</v>
      </c>
      <c r="C2938" s="355" t="s">
        <v>1380</v>
      </c>
      <c r="D2938" s="355" t="s">
        <v>1382</v>
      </c>
      <c r="E2938" s="355" t="s">
        <v>13944</v>
      </c>
      <c r="F2938" s="356" t="s">
        <v>11949</v>
      </c>
      <c r="G2938" s="356" t="s">
        <v>11970</v>
      </c>
      <c r="H2938" s="356" t="s">
        <v>11971</v>
      </c>
      <c r="I2938" s="356" t="str">
        <f t="shared" si="91"/>
        <v>KODIGENAHALLI_66F11-THINGALUR-NJY</v>
      </c>
      <c r="J2938" s="356" t="s">
        <v>5706</v>
      </c>
      <c r="K2938" s="356" t="s">
        <v>15063</v>
      </c>
      <c r="L2938" s="357">
        <v>0.40696000000000004</v>
      </c>
      <c r="M2938" s="357">
        <v>0.35461239999999999</v>
      </c>
      <c r="N2938" s="357">
        <v>0</v>
      </c>
      <c r="O2938" s="356">
        <f t="shared" si="90"/>
        <v>12.863082366817387</v>
      </c>
      <c r="P2938" s="357">
        <v>40.975315800509051</v>
      </c>
      <c r="Q2938" s="356" t="s">
        <v>15063</v>
      </c>
    </row>
    <row r="2939" spans="1:17" x14ac:dyDescent="0.25">
      <c r="A2939" s="354">
        <v>2936</v>
      </c>
      <c r="B2939" s="355" t="s">
        <v>5271</v>
      </c>
      <c r="C2939" s="355" t="s">
        <v>1380</v>
      </c>
      <c r="D2939" s="355" t="s">
        <v>1382</v>
      </c>
      <c r="E2939" s="355" t="s">
        <v>13944</v>
      </c>
      <c r="F2939" s="356" t="s">
        <v>11949</v>
      </c>
      <c r="G2939" s="356" t="s">
        <v>11972</v>
      </c>
      <c r="H2939" s="356" t="s">
        <v>11973</v>
      </c>
      <c r="I2939" s="356" t="str">
        <f t="shared" si="91"/>
        <v>KODIGENAHALLI_66F12-GIREGOWDANAHALLI-NJY</v>
      </c>
      <c r="J2939" s="356" t="s">
        <v>5706</v>
      </c>
      <c r="K2939" s="356" t="s">
        <v>15063</v>
      </c>
      <c r="L2939" s="357">
        <v>0.26529999999999998</v>
      </c>
      <c r="M2939" s="357">
        <v>0.231265</v>
      </c>
      <c r="N2939" s="357">
        <v>0</v>
      </c>
      <c r="O2939" s="356">
        <f t="shared" si="90"/>
        <v>12.8288729739917</v>
      </c>
      <c r="P2939" s="357">
        <v>52.980274796781323</v>
      </c>
      <c r="Q2939" s="356" t="s">
        <v>15063</v>
      </c>
    </row>
    <row r="2940" spans="1:17" x14ac:dyDescent="0.25">
      <c r="A2940" s="354">
        <v>2937</v>
      </c>
      <c r="B2940" s="355" t="s">
        <v>5271</v>
      </c>
      <c r="C2940" s="355" t="s">
        <v>1380</v>
      </c>
      <c r="D2940" s="355" t="s">
        <v>1382</v>
      </c>
      <c r="E2940" s="355" t="s">
        <v>13944</v>
      </c>
      <c r="F2940" s="356" t="s">
        <v>11949</v>
      </c>
      <c r="G2940" s="356" t="s">
        <v>11974</v>
      </c>
      <c r="H2940" s="356" t="s">
        <v>11975</v>
      </c>
      <c r="I2940" s="356" t="str">
        <f t="shared" si="91"/>
        <v>KODIGENAHALLI_66F13-ARLAPURA</v>
      </c>
      <c r="J2940" s="356" t="s">
        <v>5706</v>
      </c>
      <c r="K2940" s="356" t="s">
        <v>15063</v>
      </c>
      <c r="L2940" s="357">
        <v>0.34233999999999998</v>
      </c>
      <c r="M2940" s="357">
        <v>0.30030099999999998</v>
      </c>
      <c r="N2940" s="357">
        <v>0</v>
      </c>
      <c r="O2940" s="356">
        <f t="shared" si="90"/>
        <v>12.27989717824385</v>
      </c>
      <c r="P2940" s="357">
        <v>45.884979477705521</v>
      </c>
      <c r="Q2940" s="356" t="s">
        <v>15063</v>
      </c>
    </row>
    <row r="2941" spans="1:17" x14ac:dyDescent="0.25">
      <c r="A2941" s="354">
        <v>2938</v>
      </c>
      <c r="B2941" s="355" t="s">
        <v>5271</v>
      </c>
      <c r="C2941" s="355" t="s">
        <v>1380</v>
      </c>
      <c r="D2941" s="355" t="s">
        <v>1382</v>
      </c>
      <c r="E2941" s="355" t="s">
        <v>13944</v>
      </c>
      <c r="F2941" s="356" t="s">
        <v>11949</v>
      </c>
      <c r="G2941" s="356" t="s">
        <v>11976</v>
      </c>
      <c r="H2941" s="356" t="s">
        <v>11977</v>
      </c>
      <c r="I2941" s="356" t="str">
        <f t="shared" si="91"/>
        <v>KODIGENAHALLI_66F14-VARADANAHALLI</v>
      </c>
      <c r="J2941" s="356" t="s">
        <v>5706</v>
      </c>
      <c r="K2941" s="356" t="s">
        <v>15063</v>
      </c>
      <c r="L2941" s="357">
        <v>0.60694000000000004</v>
      </c>
      <c r="M2941" s="357">
        <v>0.53090700000000002</v>
      </c>
      <c r="N2941" s="357">
        <v>0</v>
      </c>
      <c r="O2941" s="356">
        <f t="shared" si="90"/>
        <v>12.527267934227437</v>
      </c>
      <c r="P2941" s="357">
        <v>40.025256059470124</v>
      </c>
      <c r="Q2941" s="356" t="s">
        <v>15063</v>
      </c>
    </row>
    <row r="2942" spans="1:17" x14ac:dyDescent="0.25">
      <c r="A2942" s="354">
        <v>2939</v>
      </c>
      <c r="B2942" s="355" t="s">
        <v>5271</v>
      </c>
      <c r="C2942" s="355" t="s">
        <v>1380</v>
      </c>
      <c r="D2942" s="355" t="s">
        <v>1382</v>
      </c>
      <c r="E2942" s="355" t="s">
        <v>13944</v>
      </c>
      <c r="F2942" s="356" t="s">
        <v>11949</v>
      </c>
      <c r="G2942" s="356" t="s">
        <v>11978</v>
      </c>
      <c r="H2942" s="356" t="s">
        <v>11979</v>
      </c>
      <c r="I2942" s="356" t="str">
        <f t="shared" si="91"/>
        <v>KODIGENAHALLI_66F15-LOTUS FEEDER</v>
      </c>
      <c r="J2942" s="356" t="s">
        <v>2414</v>
      </c>
      <c r="K2942" s="356" t="s">
        <v>15063</v>
      </c>
      <c r="L2942" s="357">
        <v>0.21718999999999999</v>
      </c>
      <c r="M2942" s="357">
        <v>0.21667500000000001</v>
      </c>
      <c r="N2942" s="357">
        <v>0</v>
      </c>
      <c r="O2942" s="356">
        <f t="shared" si="90"/>
        <v>0.23711957272433709</v>
      </c>
      <c r="P2942" s="357">
        <v>0.23711957272433137</v>
      </c>
      <c r="Q2942" s="356" t="s">
        <v>15063</v>
      </c>
    </row>
    <row r="2943" spans="1:17" x14ac:dyDescent="0.25">
      <c r="A2943" s="354">
        <v>2940</v>
      </c>
      <c r="B2943" s="355" t="s">
        <v>5271</v>
      </c>
      <c r="C2943" s="355" t="s">
        <v>1380</v>
      </c>
      <c r="D2943" s="355" t="s">
        <v>1382</v>
      </c>
      <c r="E2943" s="355" t="s">
        <v>13944</v>
      </c>
      <c r="F2943" s="356" t="s">
        <v>11949</v>
      </c>
      <c r="G2943" s="356" t="s">
        <v>11980</v>
      </c>
      <c r="H2943" s="356" t="s">
        <v>11981</v>
      </c>
      <c r="I2943" s="356" t="str">
        <f t="shared" si="91"/>
        <v>KODIGENAHALLI_66F16-DODDADALAVATTA</v>
      </c>
      <c r="J2943" s="356" t="s">
        <v>5706</v>
      </c>
      <c r="K2943" s="356" t="s">
        <v>15063</v>
      </c>
      <c r="L2943" s="357">
        <v>0.76180000000000003</v>
      </c>
      <c r="M2943" s="357">
        <v>0.66275700000000004</v>
      </c>
      <c r="N2943" s="357">
        <v>0</v>
      </c>
      <c r="O2943" s="356">
        <f t="shared" si="90"/>
        <v>13.001181412444209</v>
      </c>
      <c r="P2943" s="357">
        <v>51.292426228778169</v>
      </c>
      <c r="Q2943" s="356" t="s">
        <v>15063</v>
      </c>
    </row>
    <row r="2944" spans="1:17" x14ac:dyDescent="0.25">
      <c r="A2944" s="354">
        <v>2941</v>
      </c>
      <c r="B2944" s="355" t="s">
        <v>5271</v>
      </c>
      <c r="C2944" s="355" t="s">
        <v>1380</v>
      </c>
      <c r="D2944" s="355" t="s">
        <v>1382</v>
      </c>
      <c r="E2944" s="355" t="s">
        <v>13944</v>
      </c>
      <c r="F2944" s="356" t="s">
        <v>11949</v>
      </c>
      <c r="G2944" s="356" t="s">
        <v>11982</v>
      </c>
      <c r="H2944" s="356" t="s">
        <v>11983</v>
      </c>
      <c r="I2944" s="356" t="str">
        <f t="shared" si="91"/>
        <v>KODIGENAHALLI_66F17-KASINAYAKANAHALLI NJY</v>
      </c>
      <c r="J2944" s="356" t="s">
        <v>5706</v>
      </c>
      <c r="K2944" s="356" t="s">
        <v>15063</v>
      </c>
      <c r="L2944" s="357">
        <v>0.66459999999999997</v>
      </c>
      <c r="M2944" s="357">
        <v>0.58752382999999997</v>
      </c>
      <c r="N2944" s="357">
        <v>0</v>
      </c>
      <c r="O2944" s="356">
        <f t="shared" si="90"/>
        <v>11.597377369846525</v>
      </c>
      <c r="P2944" s="357">
        <v>49.824847649469241</v>
      </c>
      <c r="Q2944" s="356" t="s">
        <v>15063</v>
      </c>
    </row>
    <row r="2945" spans="1:17" x14ac:dyDescent="0.25">
      <c r="A2945" s="354">
        <v>2942</v>
      </c>
      <c r="B2945" s="355" t="s">
        <v>5252</v>
      </c>
      <c r="C2945" s="355" t="s">
        <v>1373</v>
      </c>
      <c r="D2945" s="355" t="s">
        <v>1373</v>
      </c>
      <c r="E2945" s="355" t="s">
        <v>14862</v>
      </c>
      <c r="F2945" s="356" t="s">
        <v>9976</v>
      </c>
      <c r="G2945" s="356" t="s">
        <v>9977</v>
      </c>
      <c r="H2945" s="356" t="s">
        <v>7802</v>
      </c>
      <c r="I2945" s="356" t="str">
        <f t="shared" si="91"/>
        <v>NARSAPUR_66F01-INDUSTRIAL</v>
      </c>
      <c r="J2945" s="356" t="s">
        <v>2414</v>
      </c>
      <c r="K2945" s="356" t="s">
        <v>15063</v>
      </c>
      <c r="L2945" s="357">
        <v>1.1812</v>
      </c>
      <c r="M2945" s="357">
        <v>1.0576246</v>
      </c>
      <c r="N2945" s="357">
        <v>0</v>
      </c>
      <c r="O2945" s="356">
        <f t="shared" si="90"/>
        <v>10.461852353538774</v>
      </c>
      <c r="P2945" s="357">
        <v>35.237954267233143</v>
      </c>
      <c r="Q2945" s="356" t="s">
        <v>15063</v>
      </c>
    </row>
    <row r="2946" spans="1:17" x14ac:dyDescent="0.25">
      <c r="A2946" s="354">
        <v>2943</v>
      </c>
      <c r="B2946" s="355" t="s">
        <v>5252</v>
      </c>
      <c r="C2946" s="355" t="s">
        <v>1373</v>
      </c>
      <c r="D2946" s="355" t="s">
        <v>1373</v>
      </c>
      <c r="E2946" s="355" t="s">
        <v>14862</v>
      </c>
      <c r="F2946" s="356" t="s">
        <v>9939</v>
      </c>
      <c r="G2946" s="356" t="s">
        <v>9940</v>
      </c>
      <c r="H2946" s="356" t="s">
        <v>9941</v>
      </c>
      <c r="I2946" s="356" t="str">
        <f t="shared" si="91"/>
        <v>KYALANUR_66F01-INDUSTRIAL-AREA</v>
      </c>
      <c r="J2946" s="356" t="s">
        <v>2414</v>
      </c>
      <c r="K2946" s="356" t="s">
        <v>15063</v>
      </c>
      <c r="L2946" s="357">
        <v>7.3499999999999996E-2</v>
      </c>
      <c r="M2946" s="357">
        <v>7.1677299999999999E-2</v>
      </c>
      <c r="N2946" s="357">
        <v>0</v>
      </c>
      <c r="O2946" s="356">
        <f t="shared" si="90"/>
        <v>2.4798639455782268</v>
      </c>
      <c r="P2946" s="357">
        <v>2.4798639455782312</v>
      </c>
      <c r="Q2946" s="356" t="s">
        <v>15063</v>
      </c>
    </row>
    <row r="2947" spans="1:17" x14ac:dyDescent="0.25">
      <c r="A2947" s="354">
        <v>2944</v>
      </c>
      <c r="B2947" s="355" t="s">
        <v>5252</v>
      </c>
      <c r="C2947" s="355" t="s">
        <v>1373</v>
      </c>
      <c r="D2947" s="355" t="s">
        <v>1373</v>
      </c>
      <c r="E2947" s="355" t="s">
        <v>14862</v>
      </c>
      <c r="F2947" s="356" t="s">
        <v>10068</v>
      </c>
      <c r="G2947" s="356" t="s">
        <v>10069</v>
      </c>
      <c r="H2947" s="356" t="s">
        <v>10070</v>
      </c>
      <c r="I2947" s="356" t="str">
        <f t="shared" si="91"/>
        <v>VEMAGAL_66F01-IQF</v>
      </c>
      <c r="J2947" s="356" t="s">
        <v>2414</v>
      </c>
      <c r="K2947" s="356" t="s">
        <v>15063</v>
      </c>
      <c r="L2947" s="357">
        <v>1.6954000000000002</v>
      </c>
      <c r="M2947" s="357">
        <v>1.6011735</v>
      </c>
      <c r="N2947" s="357">
        <v>0</v>
      </c>
      <c r="O2947" s="356">
        <f t="shared" si="90"/>
        <v>5.5577739766426921</v>
      </c>
      <c r="P2947" s="357">
        <v>5.5577739766426877</v>
      </c>
      <c r="Q2947" s="356" t="s">
        <v>15063</v>
      </c>
    </row>
    <row r="2948" spans="1:17" x14ac:dyDescent="0.25">
      <c r="A2948" s="354">
        <v>2945</v>
      </c>
      <c r="B2948" s="355" t="s">
        <v>5252</v>
      </c>
      <c r="C2948" s="355" t="s">
        <v>1373</v>
      </c>
      <c r="D2948" s="355" t="s">
        <v>1373</v>
      </c>
      <c r="E2948" s="355" t="s">
        <v>14862</v>
      </c>
      <c r="F2948" s="356" t="s">
        <v>9961</v>
      </c>
      <c r="G2948" s="356" t="s">
        <v>9962</v>
      </c>
      <c r="H2948" s="356" t="s">
        <v>9963</v>
      </c>
      <c r="I2948" s="356" t="str">
        <f t="shared" si="91"/>
        <v>MALLASANDRA_BNG_66F01-MUDUVADI</v>
      </c>
      <c r="J2948" s="356" t="s">
        <v>5701</v>
      </c>
      <c r="K2948" s="356" t="s">
        <v>15063</v>
      </c>
      <c r="L2948" s="357">
        <v>0.88507999999999998</v>
      </c>
      <c r="M2948" s="357">
        <v>0.79382200000000003</v>
      </c>
      <c r="N2948" s="357">
        <v>0</v>
      </c>
      <c r="O2948" s="356">
        <f t="shared" ref="O2948:O3011" si="92">((L2948-N2948)-M2948)/(L2948-N2948)*100</f>
        <v>10.310706376824688</v>
      </c>
      <c r="P2948" s="357">
        <v>21.630877443836695</v>
      </c>
      <c r="Q2948" s="356" t="s">
        <v>15063</v>
      </c>
    </row>
    <row r="2949" spans="1:17" x14ac:dyDescent="0.25">
      <c r="A2949" s="354">
        <v>2946</v>
      </c>
      <c r="B2949" s="355" t="s">
        <v>5252</v>
      </c>
      <c r="C2949" s="355" t="s">
        <v>1373</v>
      </c>
      <c r="D2949" s="355" t="s">
        <v>1373</v>
      </c>
      <c r="E2949" s="355" t="s">
        <v>14862</v>
      </c>
      <c r="F2949" s="356" t="s">
        <v>10096</v>
      </c>
      <c r="G2949" s="356" t="s">
        <v>10097</v>
      </c>
      <c r="H2949" s="356" t="s">
        <v>10098</v>
      </c>
      <c r="I2949" s="356" t="str">
        <f t="shared" ref="I2949:I3012" si="93">F2949&amp;H2949</f>
        <v>VOKKALERI_66F01-PARSHAGANAHALLY</v>
      </c>
      <c r="J2949" s="356" t="s">
        <v>5701</v>
      </c>
      <c r="K2949" s="356" t="s">
        <v>15063</v>
      </c>
      <c r="L2949" s="357">
        <v>0.83211999999999997</v>
      </c>
      <c r="M2949" s="357">
        <v>0.75107900000000005</v>
      </c>
      <c r="N2949" s="357">
        <v>0</v>
      </c>
      <c r="O2949" s="356">
        <f t="shared" si="92"/>
        <v>9.7391001297889641</v>
      </c>
      <c r="P2949" s="357">
        <v>9.7391001297889463</v>
      </c>
      <c r="Q2949" s="356" t="s">
        <v>15063</v>
      </c>
    </row>
    <row r="2950" spans="1:17" x14ac:dyDescent="0.25">
      <c r="A2950" s="354">
        <v>2947</v>
      </c>
      <c r="B2950" s="355" t="s">
        <v>5252</v>
      </c>
      <c r="C2950" s="355" t="s">
        <v>1373</v>
      </c>
      <c r="D2950" s="355" t="s">
        <v>1373</v>
      </c>
      <c r="E2950" s="355" t="s">
        <v>14862</v>
      </c>
      <c r="F2950" s="356" t="s">
        <v>10028</v>
      </c>
      <c r="G2950" s="356" t="s">
        <v>10029</v>
      </c>
      <c r="H2950" s="356" t="s">
        <v>10030</v>
      </c>
      <c r="I2950" s="356" t="str">
        <f t="shared" si="93"/>
        <v>SMMANGALA_66F01-THOTLY</v>
      </c>
      <c r="J2950" s="356" t="s">
        <v>5701</v>
      </c>
      <c r="K2950" s="356" t="s">
        <v>15063</v>
      </c>
      <c r="L2950" s="357">
        <v>0.66091999999999995</v>
      </c>
      <c r="M2950" s="357">
        <v>0.59253699999999998</v>
      </c>
      <c r="N2950" s="357">
        <v>0</v>
      </c>
      <c r="O2950" s="356">
        <f t="shared" si="92"/>
        <v>10.34663801973007</v>
      </c>
      <c r="P2950" s="357">
        <v>10.34663801973007</v>
      </c>
      <c r="Q2950" s="356" t="s">
        <v>15063</v>
      </c>
    </row>
    <row r="2951" spans="1:17" x14ac:dyDescent="0.25">
      <c r="A2951" s="354">
        <v>2948</v>
      </c>
      <c r="B2951" s="355" t="s">
        <v>5252</v>
      </c>
      <c r="C2951" s="355" t="s">
        <v>1373</v>
      </c>
      <c r="D2951" s="355" t="s">
        <v>1373</v>
      </c>
      <c r="E2951" s="355" t="s">
        <v>14862</v>
      </c>
      <c r="F2951" s="356" t="s">
        <v>9925</v>
      </c>
      <c r="G2951" s="356" t="s">
        <v>9926</v>
      </c>
      <c r="H2951" s="356" t="s">
        <v>9927</v>
      </c>
      <c r="I2951" s="356" t="str">
        <f t="shared" si="93"/>
        <v>KEMBODI_66F02-ABBANI</v>
      </c>
      <c r="J2951" s="356" t="s">
        <v>5701</v>
      </c>
      <c r="K2951" s="356" t="s">
        <v>15063</v>
      </c>
      <c r="L2951" s="357">
        <v>0.84630000000000005</v>
      </c>
      <c r="M2951" s="357">
        <v>0.750417</v>
      </c>
      <c r="N2951" s="357">
        <v>0</v>
      </c>
      <c r="O2951" s="356">
        <f t="shared" si="92"/>
        <v>11.329670329670336</v>
      </c>
      <c r="P2951" s="357">
        <v>11.329670329670339</v>
      </c>
      <c r="Q2951" s="356" t="s">
        <v>15063</v>
      </c>
    </row>
    <row r="2952" spans="1:17" x14ac:dyDescent="0.25">
      <c r="A2952" s="354">
        <v>2949</v>
      </c>
      <c r="B2952" s="355" t="s">
        <v>5252</v>
      </c>
      <c r="C2952" s="355" t="s">
        <v>1373</v>
      </c>
      <c r="D2952" s="355" t="s">
        <v>1373</v>
      </c>
      <c r="E2952" s="355" t="s">
        <v>14862</v>
      </c>
      <c r="F2952" s="356" t="s">
        <v>9976</v>
      </c>
      <c r="G2952" s="356" t="s">
        <v>9978</v>
      </c>
      <c r="H2952" s="356" t="s">
        <v>9979</v>
      </c>
      <c r="I2952" s="356" t="str">
        <f t="shared" si="93"/>
        <v>NARSAPUR_66F02-ALPIN</v>
      </c>
      <c r="J2952" s="356" t="s">
        <v>2414</v>
      </c>
      <c r="K2952" s="356" t="s">
        <v>15063</v>
      </c>
      <c r="L2952" s="357">
        <v>1.4349999999999998</v>
      </c>
      <c r="M2952" s="357">
        <v>1.3351458999999999</v>
      </c>
      <c r="N2952" s="357">
        <v>0</v>
      </c>
      <c r="O2952" s="356">
        <f t="shared" si="92"/>
        <v>6.9584738675958153</v>
      </c>
      <c r="P2952" s="357">
        <v>18.027894544115895</v>
      </c>
      <c r="Q2952" s="356" t="s">
        <v>15063</v>
      </c>
    </row>
    <row r="2953" spans="1:17" x14ac:dyDescent="0.25">
      <c r="A2953" s="354">
        <v>2950</v>
      </c>
      <c r="B2953" s="355" t="s">
        <v>5252</v>
      </c>
      <c r="C2953" s="355" t="s">
        <v>1373</v>
      </c>
      <c r="D2953" s="355" t="s">
        <v>1373</v>
      </c>
      <c r="E2953" s="355" t="s">
        <v>14862</v>
      </c>
      <c r="F2953" s="356" t="s">
        <v>9939</v>
      </c>
      <c r="G2953" s="356" t="s">
        <v>9942</v>
      </c>
      <c r="H2953" s="356" t="s">
        <v>9943</v>
      </c>
      <c r="I2953" s="356" t="str">
        <f t="shared" si="93"/>
        <v>KYALANUR_66F02-KAMANDAHALLI</v>
      </c>
      <c r="J2953" s="356" t="s">
        <v>5701</v>
      </c>
      <c r="K2953" s="356" t="s">
        <v>15063</v>
      </c>
      <c r="L2953" s="357">
        <v>0.40747999999999995</v>
      </c>
      <c r="M2953" s="357">
        <v>0.36782000000000004</v>
      </c>
      <c r="N2953" s="357">
        <v>0</v>
      </c>
      <c r="O2953" s="356">
        <f t="shared" si="92"/>
        <v>9.7329930303327572</v>
      </c>
      <c r="P2953" s="357">
        <v>9.732993030332759</v>
      </c>
      <c r="Q2953" s="356" t="s">
        <v>15063</v>
      </c>
    </row>
    <row r="2954" spans="1:17" x14ac:dyDescent="0.25">
      <c r="A2954" s="354">
        <v>2951</v>
      </c>
      <c r="B2954" s="355" t="s">
        <v>5252</v>
      </c>
      <c r="C2954" s="355" t="s">
        <v>1373</v>
      </c>
      <c r="D2954" s="355" t="s">
        <v>1373</v>
      </c>
      <c r="E2954" s="355" t="s">
        <v>14862</v>
      </c>
      <c r="F2954" s="356" t="s">
        <v>10046</v>
      </c>
      <c r="G2954" s="356" t="s">
        <v>10047</v>
      </c>
      <c r="H2954" s="356" t="s">
        <v>10048</v>
      </c>
      <c r="I2954" s="356" t="str">
        <f t="shared" si="93"/>
        <v>SUGATUR_66F02-KOLAGONJANAHALLY</v>
      </c>
      <c r="J2954" s="356" t="s">
        <v>5701</v>
      </c>
      <c r="K2954" s="356" t="s">
        <v>15063</v>
      </c>
      <c r="L2954" s="357">
        <v>0.24815999999999999</v>
      </c>
      <c r="M2954" s="357">
        <v>0.223825</v>
      </c>
      <c r="N2954" s="357">
        <v>0</v>
      </c>
      <c r="O2954" s="356">
        <f t="shared" si="92"/>
        <v>9.8061734364925837</v>
      </c>
      <c r="P2954" s="357">
        <v>11.946660717086665</v>
      </c>
      <c r="Q2954" s="356" t="s">
        <v>15063</v>
      </c>
    </row>
    <row r="2955" spans="1:17" x14ac:dyDescent="0.25">
      <c r="A2955" s="354">
        <v>2952</v>
      </c>
      <c r="B2955" s="355" t="s">
        <v>5252</v>
      </c>
      <c r="C2955" s="355" t="s">
        <v>1373</v>
      </c>
      <c r="D2955" s="355" t="s">
        <v>1373</v>
      </c>
      <c r="E2955" s="355" t="s">
        <v>14862</v>
      </c>
      <c r="F2955" s="356" t="s">
        <v>10096</v>
      </c>
      <c r="G2955" s="356" t="s">
        <v>10099</v>
      </c>
      <c r="H2955" s="356" t="s">
        <v>10100</v>
      </c>
      <c r="I2955" s="356" t="str">
        <f t="shared" si="93"/>
        <v>VOKKALERI_66F02-KUNTANA-HALLI</v>
      </c>
      <c r="J2955" s="356" t="s">
        <v>5701</v>
      </c>
      <c r="K2955" s="356" t="s">
        <v>15063</v>
      </c>
      <c r="L2955" s="357">
        <v>0.7319199999999999</v>
      </c>
      <c r="M2955" s="357">
        <v>0.65731488000000005</v>
      </c>
      <c r="N2955" s="357">
        <v>0</v>
      </c>
      <c r="O2955" s="356">
        <f t="shared" si="92"/>
        <v>10.193070280904999</v>
      </c>
      <c r="P2955" s="357">
        <v>10.545908952859007</v>
      </c>
      <c r="Q2955" s="356" t="s">
        <v>15063</v>
      </c>
    </row>
    <row r="2956" spans="1:17" x14ac:dyDescent="0.25">
      <c r="A2956" s="354">
        <v>2953</v>
      </c>
      <c r="B2956" s="355" t="s">
        <v>5252</v>
      </c>
      <c r="C2956" s="355" t="s">
        <v>1373</v>
      </c>
      <c r="D2956" s="355" t="s">
        <v>1373</v>
      </c>
      <c r="E2956" s="355" t="s">
        <v>14862</v>
      </c>
      <c r="F2956" s="356" t="s">
        <v>9961</v>
      </c>
      <c r="G2956" s="356" t="s">
        <v>9964</v>
      </c>
      <c r="H2956" s="356" t="s">
        <v>9965</v>
      </c>
      <c r="I2956" s="356" t="str">
        <f t="shared" si="93"/>
        <v>MALLASANDRA_BNG_66F02-NJY-BELLAMBURI</v>
      </c>
      <c r="J2956" s="356" t="s">
        <v>5706</v>
      </c>
      <c r="K2956" s="356" t="s">
        <v>15063</v>
      </c>
      <c r="L2956" s="357">
        <v>1.6921200000000001</v>
      </c>
      <c r="M2956" s="357">
        <v>1.47430266</v>
      </c>
      <c r="N2956" s="357">
        <v>0</v>
      </c>
      <c r="O2956" s="356">
        <f t="shared" si="92"/>
        <v>12.872452308346929</v>
      </c>
      <c r="P2956" s="357">
        <v>68.650400645811388</v>
      </c>
      <c r="Q2956" s="356" t="s">
        <v>15063</v>
      </c>
    </row>
    <row r="2957" spans="1:17" x14ac:dyDescent="0.25">
      <c r="A2957" s="354">
        <v>2954</v>
      </c>
      <c r="B2957" s="355" t="s">
        <v>5252</v>
      </c>
      <c r="C2957" s="355" t="s">
        <v>1373</v>
      </c>
      <c r="D2957" s="355" t="s">
        <v>1373</v>
      </c>
      <c r="E2957" s="355" t="s">
        <v>14862</v>
      </c>
      <c r="F2957" s="356" t="s">
        <v>10028</v>
      </c>
      <c r="G2957" s="356" t="s">
        <v>10031</v>
      </c>
      <c r="H2957" s="356" t="s">
        <v>10032</v>
      </c>
      <c r="I2957" s="356" t="str">
        <f t="shared" si="93"/>
        <v>SMMANGALA_66F02-SHETTIKUNTE</v>
      </c>
      <c r="J2957" s="356" t="s">
        <v>5701</v>
      </c>
      <c r="K2957" s="356" t="s">
        <v>15063</v>
      </c>
      <c r="L2957" s="357">
        <v>0.3679</v>
      </c>
      <c r="M2957" s="357">
        <v>0.33045999999999998</v>
      </c>
      <c r="N2957" s="357">
        <v>0</v>
      </c>
      <c r="O2957" s="356">
        <f t="shared" si="92"/>
        <v>10.176678445229689</v>
      </c>
      <c r="P2957" s="357">
        <v>13.138010672065171</v>
      </c>
      <c r="Q2957" s="356" t="s">
        <v>15063</v>
      </c>
    </row>
    <row r="2958" spans="1:17" x14ac:dyDescent="0.25">
      <c r="A2958" s="354">
        <v>2955</v>
      </c>
      <c r="B2958" s="355" t="s">
        <v>5252</v>
      </c>
      <c r="C2958" s="355" t="s">
        <v>1373</v>
      </c>
      <c r="D2958" s="355" t="s">
        <v>1373</v>
      </c>
      <c r="E2958" s="355" t="s">
        <v>14862</v>
      </c>
      <c r="F2958" s="356" t="s">
        <v>10068</v>
      </c>
      <c r="G2958" s="356" t="s">
        <v>10071</v>
      </c>
      <c r="H2958" s="356" t="s">
        <v>10072</v>
      </c>
      <c r="I2958" s="356" t="str">
        <f t="shared" si="93"/>
        <v>VEMAGAL_66F02-TALAGUNDA</v>
      </c>
      <c r="J2958" s="356" t="s">
        <v>5701</v>
      </c>
      <c r="K2958" s="356" t="s">
        <v>15063</v>
      </c>
      <c r="L2958" s="357">
        <v>0.51519999999999999</v>
      </c>
      <c r="M2958" s="357">
        <v>0.46558200000000005</v>
      </c>
      <c r="N2958" s="357">
        <v>0</v>
      </c>
      <c r="O2958" s="356">
        <f t="shared" si="92"/>
        <v>9.6308229813664479</v>
      </c>
      <c r="P2958" s="357">
        <v>9.6308229813664603</v>
      </c>
      <c r="Q2958" s="356" t="s">
        <v>15063</v>
      </c>
    </row>
    <row r="2959" spans="1:17" x14ac:dyDescent="0.25">
      <c r="A2959" s="354">
        <v>2956</v>
      </c>
      <c r="B2959" s="355" t="s">
        <v>5252</v>
      </c>
      <c r="C2959" s="355" t="s">
        <v>1373</v>
      </c>
      <c r="D2959" s="355" t="s">
        <v>1373</v>
      </c>
      <c r="E2959" s="355" t="s">
        <v>14862</v>
      </c>
      <c r="F2959" s="356" t="s">
        <v>10028</v>
      </c>
      <c r="G2959" s="356" t="s">
        <v>10033</v>
      </c>
      <c r="H2959" s="356" t="s">
        <v>10034</v>
      </c>
      <c r="I2959" s="356" t="str">
        <f t="shared" si="93"/>
        <v>SMMANGALA_66F03-ALERI</v>
      </c>
      <c r="J2959" s="356" t="s">
        <v>5701</v>
      </c>
      <c r="K2959" s="356" t="s">
        <v>15063</v>
      </c>
      <c r="L2959" s="357">
        <v>0.37994</v>
      </c>
      <c r="M2959" s="357">
        <v>0.33691500000000002</v>
      </c>
      <c r="N2959" s="357">
        <v>0</v>
      </c>
      <c r="O2959" s="356">
        <f t="shared" si="92"/>
        <v>11.324156445754587</v>
      </c>
      <c r="P2959" s="357">
        <v>11.53142400142173</v>
      </c>
      <c r="Q2959" s="356" t="s">
        <v>15063</v>
      </c>
    </row>
    <row r="2960" spans="1:17" x14ac:dyDescent="0.25">
      <c r="A2960" s="354">
        <v>2957</v>
      </c>
      <c r="B2960" s="355" t="s">
        <v>5252</v>
      </c>
      <c r="C2960" s="355" t="s">
        <v>1373</v>
      </c>
      <c r="D2960" s="355" t="s">
        <v>1373</v>
      </c>
      <c r="E2960" s="355" t="s">
        <v>14862</v>
      </c>
      <c r="F2960" s="356" t="s">
        <v>10096</v>
      </c>
      <c r="G2960" s="356" t="s">
        <v>10101</v>
      </c>
      <c r="H2960" s="356" t="s">
        <v>10102</v>
      </c>
      <c r="I2960" s="356" t="str">
        <f t="shared" si="93"/>
        <v>VOKKALERI_66F03-JANGALAHALLI</v>
      </c>
      <c r="J2960" s="356" t="s">
        <v>5701</v>
      </c>
      <c r="K2960" s="356" t="s">
        <v>15063</v>
      </c>
      <c r="L2960" s="357">
        <v>0.94599999999999995</v>
      </c>
      <c r="M2960" s="357">
        <v>0.85476799999999997</v>
      </c>
      <c r="N2960" s="357">
        <v>0</v>
      </c>
      <c r="O2960" s="356">
        <f t="shared" si="92"/>
        <v>9.6439746300211411</v>
      </c>
      <c r="P2960" s="357">
        <v>9.643974630021134</v>
      </c>
      <c r="Q2960" s="356" t="s">
        <v>15063</v>
      </c>
    </row>
    <row r="2961" spans="1:17" x14ac:dyDescent="0.25">
      <c r="A2961" s="354">
        <v>2958</v>
      </c>
      <c r="B2961" s="355" t="s">
        <v>5252</v>
      </c>
      <c r="C2961" s="355" t="s">
        <v>1373</v>
      </c>
      <c r="D2961" s="355" t="s">
        <v>1373</v>
      </c>
      <c r="E2961" s="355" t="s">
        <v>14862</v>
      </c>
      <c r="F2961" s="356" t="s">
        <v>9925</v>
      </c>
      <c r="G2961" s="356" t="s">
        <v>9928</v>
      </c>
      <c r="H2961" s="356" t="s">
        <v>9929</v>
      </c>
      <c r="I2961" s="356" t="str">
        <f t="shared" si="93"/>
        <v>KEMBODI_66F03-KEMBODI</v>
      </c>
      <c r="J2961" s="356" t="s">
        <v>5701</v>
      </c>
      <c r="K2961" s="356" t="s">
        <v>15063</v>
      </c>
      <c r="L2961" s="357">
        <v>0.28683999999999998</v>
      </c>
      <c r="M2961" s="357">
        <v>0.25396200000000002</v>
      </c>
      <c r="N2961" s="357">
        <v>0</v>
      </c>
      <c r="O2961" s="356">
        <f t="shared" si="92"/>
        <v>11.462139171663633</v>
      </c>
      <c r="P2961" s="357">
        <v>11.462139171663644</v>
      </c>
      <c r="Q2961" s="356" t="s">
        <v>15063</v>
      </c>
    </row>
    <row r="2962" spans="1:17" x14ac:dyDescent="0.25">
      <c r="A2962" s="354">
        <v>2959</v>
      </c>
      <c r="B2962" s="355" t="s">
        <v>5252</v>
      </c>
      <c r="C2962" s="355" t="s">
        <v>1373</v>
      </c>
      <c r="D2962" s="355" t="s">
        <v>1373</v>
      </c>
      <c r="E2962" s="355" t="s">
        <v>14862</v>
      </c>
      <c r="F2962" s="356" t="s">
        <v>10046</v>
      </c>
      <c r="G2962" s="356" t="s">
        <v>10049</v>
      </c>
      <c r="H2962" s="356" t="s">
        <v>10050</v>
      </c>
      <c r="I2962" s="356" t="str">
        <f t="shared" si="93"/>
        <v>SUGATUR_66F03-SUGATUR</v>
      </c>
      <c r="J2962" s="356" t="s">
        <v>5701</v>
      </c>
      <c r="K2962" s="356" t="s">
        <v>15063</v>
      </c>
      <c r="L2962" s="357">
        <v>0.43715999999999999</v>
      </c>
      <c r="M2962" s="357">
        <v>0.39202099999999995</v>
      </c>
      <c r="N2962" s="357">
        <v>0</v>
      </c>
      <c r="O2962" s="356">
        <f t="shared" si="92"/>
        <v>10.325510110714623</v>
      </c>
      <c r="P2962" s="357">
        <v>13.886314954522728</v>
      </c>
      <c r="Q2962" s="356" t="s">
        <v>15063</v>
      </c>
    </row>
    <row r="2963" spans="1:17" x14ac:dyDescent="0.25">
      <c r="A2963" s="354">
        <v>2960</v>
      </c>
      <c r="B2963" s="355" t="s">
        <v>5252</v>
      </c>
      <c r="C2963" s="355" t="s">
        <v>1373</v>
      </c>
      <c r="D2963" s="355" t="s">
        <v>1373</v>
      </c>
      <c r="E2963" s="355" t="s">
        <v>14862</v>
      </c>
      <c r="F2963" s="356" t="s">
        <v>9939</v>
      </c>
      <c r="G2963" s="356" t="s">
        <v>9944</v>
      </c>
      <c r="H2963" s="356" t="s">
        <v>9945</v>
      </c>
      <c r="I2963" s="356" t="str">
        <f t="shared" si="93"/>
        <v>KYALANUR_66F03-URITI-AGRAHARA</v>
      </c>
      <c r="J2963" s="356" t="s">
        <v>5701</v>
      </c>
      <c r="K2963" s="356" t="s">
        <v>15063</v>
      </c>
      <c r="L2963" s="357">
        <v>0.79709999999999992</v>
      </c>
      <c r="M2963" s="357">
        <v>0.71700900000000001</v>
      </c>
      <c r="N2963" s="357">
        <v>0</v>
      </c>
      <c r="O2963" s="356">
        <f t="shared" si="92"/>
        <v>10.047798268724115</v>
      </c>
      <c r="P2963" s="357">
        <v>12.626263610342081</v>
      </c>
      <c r="Q2963" s="356" t="s">
        <v>15063</v>
      </c>
    </row>
    <row r="2964" spans="1:17" x14ac:dyDescent="0.25">
      <c r="A2964" s="354">
        <v>2961</v>
      </c>
      <c r="B2964" s="355" t="s">
        <v>5252</v>
      </c>
      <c r="C2964" s="355" t="s">
        <v>1373</v>
      </c>
      <c r="D2964" s="355" t="s">
        <v>1373</v>
      </c>
      <c r="E2964" s="355" t="s">
        <v>14862</v>
      </c>
      <c r="F2964" s="356" t="s">
        <v>9961</v>
      </c>
      <c r="G2964" s="356" t="s">
        <v>9966</v>
      </c>
      <c r="H2964" s="356" t="s">
        <v>9967</v>
      </c>
      <c r="I2964" s="356" t="str">
        <f t="shared" si="93"/>
        <v>MALLASANDRA_BNG_66F04-ARINAGENAHALLI</v>
      </c>
      <c r="J2964" s="356" t="s">
        <v>5701</v>
      </c>
      <c r="K2964" s="356" t="s">
        <v>15063</v>
      </c>
      <c r="L2964" s="357">
        <v>0.30818000000000001</v>
      </c>
      <c r="M2964" s="357">
        <v>0.27267599999999997</v>
      </c>
      <c r="N2964" s="357">
        <v>0</v>
      </c>
      <c r="O2964" s="356">
        <f t="shared" si="92"/>
        <v>11.520539944188473</v>
      </c>
      <c r="P2964" s="357">
        <v>11.52053994418848</v>
      </c>
      <c r="Q2964" s="356" t="s">
        <v>15063</v>
      </c>
    </row>
    <row r="2965" spans="1:17" x14ac:dyDescent="0.25">
      <c r="A2965" s="354">
        <v>2962</v>
      </c>
      <c r="B2965" s="355" t="s">
        <v>5252</v>
      </c>
      <c r="C2965" s="355" t="s">
        <v>1373</v>
      </c>
      <c r="D2965" s="355" t="s">
        <v>1373</v>
      </c>
      <c r="E2965" s="355" t="s">
        <v>14862</v>
      </c>
      <c r="F2965" s="356" t="s">
        <v>9976</v>
      </c>
      <c r="G2965" s="356" t="s">
        <v>9980</v>
      </c>
      <c r="H2965" s="356" t="s">
        <v>9981</v>
      </c>
      <c r="I2965" s="356" t="str">
        <f t="shared" si="93"/>
        <v>NARSAPUR_66F04-LUMAX</v>
      </c>
      <c r="J2965" s="356" t="s">
        <v>2414</v>
      </c>
      <c r="K2965" s="356" t="s">
        <v>15063</v>
      </c>
      <c r="L2965" s="357">
        <v>1.4463599999999999</v>
      </c>
      <c r="M2965" s="357">
        <v>1.4219189999999999</v>
      </c>
      <c r="N2965" s="357">
        <v>0</v>
      </c>
      <c r="O2965" s="356">
        <f t="shared" si="92"/>
        <v>1.6898282585248443</v>
      </c>
      <c r="P2965" s="357">
        <v>1.8222910811967585</v>
      </c>
      <c r="Q2965" s="356" t="s">
        <v>15063</v>
      </c>
    </row>
    <row r="2966" spans="1:17" x14ac:dyDescent="0.25">
      <c r="A2966" s="354">
        <v>2963</v>
      </c>
      <c r="B2966" s="355" t="s">
        <v>5252</v>
      </c>
      <c r="C2966" s="355" t="s">
        <v>1373</v>
      </c>
      <c r="D2966" s="355" t="s">
        <v>1373</v>
      </c>
      <c r="E2966" s="355" t="s">
        <v>14862</v>
      </c>
      <c r="F2966" s="356" t="s">
        <v>9939</v>
      </c>
      <c r="G2966" s="356" t="s">
        <v>9946</v>
      </c>
      <c r="H2966" s="356" t="s">
        <v>9947</v>
      </c>
      <c r="I2966" s="356" t="str">
        <f t="shared" si="93"/>
        <v>KYALANUR_66F04-MADDERI</v>
      </c>
      <c r="J2966" s="356" t="s">
        <v>5701</v>
      </c>
      <c r="K2966" s="356" t="s">
        <v>15063</v>
      </c>
      <c r="L2966" s="357">
        <v>0.73624000000000001</v>
      </c>
      <c r="M2966" s="357">
        <v>0.657802</v>
      </c>
      <c r="N2966" s="357">
        <v>0</v>
      </c>
      <c r="O2966" s="356">
        <f t="shared" si="92"/>
        <v>10.653862870803001</v>
      </c>
      <c r="P2966" s="357">
        <v>10.653862870803</v>
      </c>
      <c r="Q2966" s="356" t="s">
        <v>15063</v>
      </c>
    </row>
    <row r="2967" spans="1:17" x14ac:dyDescent="0.25">
      <c r="A2967" s="354">
        <v>2964</v>
      </c>
      <c r="B2967" s="355" t="s">
        <v>5252</v>
      </c>
      <c r="C2967" s="355" t="s">
        <v>1373</v>
      </c>
      <c r="D2967" s="355" t="s">
        <v>1373</v>
      </c>
      <c r="E2967" s="355" t="s">
        <v>14862</v>
      </c>
      <c r="F2967" s="356" t="s">
        <v>10028</v>
      </c>
      <c r="G2967" s="356" t="s">
        <v>10035</v>
      </c>
      <c r="H2967" s="356" t="s">
        <v>9947</v>
      </c>
      <c r="I2967" s="356" t="str">
        <f t="shared" si="93"/>
        <v>SMMANGALA_66F04-MADDERI</v>
      </c>
      <c r="J2967" s="356" t="s">
        <v>5701</v>
      </c>
      <c r="K2967" s="356" t="s">
        <v>15063</v>
      </c>
      <c r="L2967" s="357">
        <v>0.74583999999999995</v>
      </c>
      <c r="M2967" s="357">
        <v>0.6659250000000001</v>
      </c>
      <c r="N2967" s="357">
        <v>0</v>
      </c>
      <c r="O2967" s="356">
        <f t="shared" si="92"/>
        <v>10.714764560763683</v>
      </c>
      <c r="P2967" s="357">
        <v>10.71476456076369</v>
      </c>
      <c r="Q2967" s="356" t="s">
        <v>15063</v>
      </c>
    </row>
    <row r="2968" spans="1:17" x14ac:dyDescent="0.25">
      <c r="A2968" s="354">
        <v>2965</v>
      </c>
      <c r="B2968" s="355" t="s">
        <v>5252</v>
      </c>
      <c r="C2968" s="355" t="s">
        <v>1373</v>
      </c>
      <c r="D2968" s="355" t="s">
        <v>1373</v>
      </c>
      <c r="E2968" s="355" t="s">
        <v>14862</v>
      </c>
      <c r="F2968" s="356" t="s">
        <v>9925</v>
      </c>
      <c r="G2968" s="356" t="s">
        <v>9930</v>
      </c>
      <c r="H2968" s="356" t="s">
        <v>9931</v>
      </c>
      <c r="I2968" s="356" t="str">
        <f t="shared" si="93"/>
        <v>KEMBODI_66F04-NJY-HOLALI</v>
      </c>
      <c r="J2968" s="356" t="s">
        <v>5706</v>
      </c>
      <c r="K2968" s="356" t="s">
        <v>15063</v>
      </c>
      <c r="L2968" s="357">
        <v>1.2765599999999999</v>
      </c>
      <c r="M2968" s="357">
        <v>1.1025</v>
      </c>
      <c r="N2968" s="357">
        <v>0</v>
      </c>
      <c r="O2968" s="356">
        <f t="shared" si="92"/>
        <v>13.635081782289896</v>
      </c>
      <c r="P2968" s="357">
        <v>61.280125745945988</v>
      </c>
      <c r="Q2968" s="356" t="s">
        <v>15063</v>
      </c>
    </row>
    <row r="2969" spans="1:17" x14ac:dyDescent="0.25">
      <c r="A2969" s="354">
        <v>2966</v>
      </c>
      <c r="B2969" s="355" t="s">
        <v>5252</v>
      </c>
      <c r="C2969" s="355" t="s">
        <v>1373</v>
      </c>
      <c r="D2969" s="355" t="s">
        <v>1373</v>
      </c>
      <c r="E2969" s="355" t="s">
        <v>14862</v>
      </c>
      <c r="F2969" s="356" t="s">
        <v>10068</v>
      </c>
      <c r="G2969" s="356" t="s">
        <v>10073</v>
      </c>
      <c r="H2969" s="356" t="s">
        <v>10074</v>
      </c>
      <c r="I2969" s="356" t="str">
        <f t="shared" si="93"/>
        <v>VEMAGAL_66F04-SHETTIHALLI</v>
      </c>
      <c r="J2969" s="356" t="s">
        <v>5701</v>
      </c>
      <c r="K2969" s="356" t="s">
        <v>15063</v>
      </c>
      <c r="L2969" s="357">
        <v>1.0737999999999999</v>
      </c>
      <c r="M2969" s="357">
        <v>0.96315799999999996</v>
      </c>
      <c r="N2969" s="357">
        <v>0</v>
      </c>
      <c r="O2969" s="356">
        <f t="shared" si="92"/>
        <v>10.303780964797907</v>
      </c>
      <c r="P2969" s="357">
        <v>10.795284401284267</v>
      </c>
      <c r="Q2969" s="356" t="s">
        <v>15063</v>
      </c>
    </row>
    <row r="2970" spans="1:17" x14ac:dyDescent="0.25">
      <c r="A2970" s="354">
        <v>2967</v>
      </c>
      <c r="B2970" s="355" t="s">
        <v>5252</v>
      </c>
      <c r="C2970" s="355" t="s">
        <v>1373</v>
      </c>
      <c r="D2970" s="355" t="s">
        <v>1373</v>
      </c>
      <c r="E2970" s="355" t="s">
        <v>14862</v>
      </c>
      <c r="F2970" s="356" t="s">
        <v>10046</v>
      </c>
      <c r="G2970" s="356" t="s">
        <v>10051</v>
      </c>
      <c r="H2970" s="356" t="s">
        <v>10052</v>
      </c>
      <c r="I2970" s="356" t="str">
        <f t="shared" si="93"/>
        <v>SUGATUR_66F04-UPPAKUNTE</v>
      </c>
      <c r="J2970" s="356" t="s">
        <v>5701</v>
      </c>
      <c r="K2970" s="356" t="s">
        <v>15063</v>
      </c>
      <c r="L2970" s="357">
        <v>0.78770000000000007</v>
      </c>
      <c r="M2970" s="357">
        <v>0.69464199999999998</v>
      </c>
      <c r="N2970" s="357">
        <v>0</v>
      </c>
      <c r="O2970" s="356">
        <f t="shared" si="92"/>
        <v>11.813888536244772</v>
      </c>
      <c r="P2970" s="357">
        <v>12.550976842643502</v>
      </c>
      <c r="Q2970" s="356" t="s">
        <v>15063</v>
      </c>
    </row>
    <row r="2971" spans="1:17" x14ac:dyDescent="0.25">
      <c r="A2971" s="354">
        <v>2968</v>
      </c>
      <c r="B2971" s="355" t="s">
        <v>5252</v>
      </c>
      <c r="C2971" s="355" t="s">
        <v>1373</v>
      </c>
      <c r="D2971" s="355" t="s">
        <v>1373</v>
      </c>
      <c r="E2971" s="355" t="s">
        <v>14862</v>
      </c>
      <c r="F2971" s="356" t="s">
        <v>10096</v>
      </c>
      <c r="G2971" s="356" t="s">
        <v>10103</v>
      </c>
      <c r="H2971" s="356" t="s">
        <v>10104</v>
      </c>
      <c r="I2971" s="356" t="str">
        <f t="shared" si="93"/>
        <v>VOKKALERI_66F04-VOKKALERI</v>
      </c>
      <c r="J2971" s="356" t="s">
        <v>5701</v>
      </c>
      <c r="K2971" s="356" t="s">
        <v>15063</v>
      </c>
      <c r="L2971" s="357">
        <v>1.2326000000000001</v>
      </c>
      <c r="M2971" s="357">
        <v>1.1076730000000001</v>
      </c>
      <c r="N2971" s="357">
        <v>0</v>
      </c>
      <c r="O2971" s="356">
        <f t="shared" si="92"/>
        <v>10.135242576667206</v>
      </c>
      <c r="P2971" s="357">
        <v>10.135242576667192</v>
      </c>
      <c r="Q2971" s="356" t="s">
        <v>15063</v>
      </c>
    </row>
    <row r="2972" spans="1:17" x14ac:dyDescent="0.25">
      <c r="A2972" s="354">
        <v>2969</v>
      </c>
      <c r="B2972" s="355" t="s">
        <v>5252</v>
      </c>
      <c r="C2972" s="355" t="s">
        <v>1373</v>
      </c>
      <c r="D2972" s="355" t="s">
        <v>1373</v>
      </c>
      <c r="E2972" s="355" t="s">
        <v>14862</v>
      </c>
      <c r="F2972" s="356" t="s">
        <v>10028</v>
      </c>
      <c r="G2972" s="356" t="s">
        <v>10036</v>
      </c>
      <c r="H2972" s="356" t="s">
        <v>10037</v>
      </c>
      <c r="I2972" s="356" t="str">
        <f t="shared" si="93"/>
        <v>SMMANGALA_66F05-BALAGERE</v>
      </c>
      <c r="J2972" s="356" t="s">
        <v>5701</v>
      </c>
      <c r="K2972" s="356" t="s">
        <v>15063</v>
      </c>
      <c r="L2972" s="357">
        <v>0.79666000000000003</v>
      </c>
      <c r="M2972" s="357">
        <v>0.71574000000000004</v>
      </c>
      <c r="N2972" s="357">
        <v>0</v>
      </c>
      <c r="O2972" s="356">
        <f t="shared" si="92"/>
        <v>10.157407174955438</v>
      </c>
      <c r="P2972" s="357">
        <v>42.422124134049021</v>
      </c>
      <c r="Q2972" s="356" t="s">
        <v>15063</v>
      </c>
    </row>
    <row r="2973" spans="1:17" x14ac:dyDescent="0.25">
      <c r="A2973" s="354">
        <v>2970</v>
      </c>
      <c r="B2973" s="355" t="s">
        <v>5252</v>
      </c>
      <c r="C2973" s="355" t="s">
        <v>1373</v>
      </c>
      <c r="D2973" s="355" t="s">
        <v>1373</v>
      </c>
      <c r="E2973" s="355" t="s">
        <v>14862</v>
      </c>
      <c r="F2973" s="356" t="s">
        <v>9976</v>
      </c>
      <c r="G2973" s="356" t="s">
        <v>9982</v>
      </c>
      <c r="H2973" s="356" t="s">
        <v>9983</v>
      </c>
      <c r="I2973" s="356" t="str">
        <f t="shared" si="93"/>
        <v>NARSAPUR_66F05-KENDATTI</v>
      </c>
      <c r="J2973" s="356" t="s">
        <v>5701</v>
      </c>
      <c r="K2973" s="356" t="s">
        <v>15063</v>
      </c>
      <c r="L2973" s="357">
        <v>0.53774</v>
      </c>
      <c r="M2973" s="357">
        <v>0.48234299999999997</v>
      </c>
      <c r="N2973" s="357">
        <v>0</v>
      </c>
      <c r="O2973" s="356">
        <f t="shared" si="92"/>
        <v>10.301818722802846</v>
      </c>
      <c r="P2973" s="357">
        <v>10.301818722802858</v>
      </c>
      <c r="Q2973" s="356" t="s">
        <v>15063</v>
      </c>
    </row>
    <row r="2974" spans="1:17" x14ac:dyDescent="0.25">
      <c r="A2974" s="354">
        <v>2971</v>
      </c>
      <c r="B2974" s="355" t="s">
        <v>5252</v>
      </c>
      <c r="C2974" s="355" t="s">
        <v>1373</v>
      </c>
      <c r="D2974" s="355" t="s">
        <v>1373</v>
      </c>
      <c r="E2974" s="355" t="s">
        <v>14862</v>
      </c>
      <c r="F2974" s="356" t="s">
        <v>9925</v>
      </c>
      <c r="G2974" s="356" t="s">
        <v>9932</v>
      </c>
      <c r="H2974" s="356" t="s">
        <v>9933</v>
      </c>
      <c r="I2974" s="356" t="str">
        <f t="shared" si="93"/>
        <v>KEMBODI_66F05-LOTUSFARM</v>
      </c>
      <c r="J2974" s="356" t="s">
        <v>2414</v>
      </c>
      <c r="K2974" s="356" t="s">
        <v>15063</v>
      </c>
      <c r="L2974" s="357">
        <v>0.23932</v>
      </c>
      <c r="M2974" s="357">
        <v>0.22188805</v>
      </c>
      <c r="N2974" s="357">
        <v>0</v>
      </c>
      <c r="O2974" s="356">
        <f t="shared" si="92"/>
        <v>7.283950359351496</v>
      </c>
      <c r="P2974" s="357">
        <v>8.7714622307288881</v>
      </c>
      <c r="Q2974" s="356" t="s">
        <v>15063</v>
      </c>
    </row>
    <row r="2975" spans="1:17" x14ac:dyDescent="0.25">
      <c r="A2975" s="354">
        <v>2972</v>
      </c>
      <c r="B2975" s="355" t="s">
        <v>5252</v>
      </c>
      <c r="C2975" s="355" t="s">
        <v>1373</v>
      </c>
      <c r="D2975" s="355" t="s">
        <v>1373</v>
      </c>
      <c r="E2975" s="355" t="s">
        <v>14862</v>
      </c>
      <c r="F2975" s="356" t="s">
        <v>9939</v>
      </c>
      <c r="G2975" s="356" t="s">
        <v>9948</v>
      </c>
      <c r="H2975" s="356" t="s">
        <v>9949</v>
      </c>
      <c r="I2975" s="356" t="str">
        <f t="shared" si="93"/>
        <v>KYALANUR_66F05-MADIVALA</v>
      </c>
      <c r="J2975" s="356" t="s">
        <v>5701</v>
      </c>
      <c r="K2975" s="356" t="s">
        <v>15063</v>
      </c>
      <c r="L2975" s="357">
        <v>0.74946000000000002</v>
      </c>
      <c r="M2975" s="357">
        <v>0.665211</v>
      </c>
      <c r="N2975" s="357">
        <v>0</v>
      </c>
      <c r="O2975" s="356">
        <f t="shared" si="92"/>
        <v>11.241293731486673</v>
      </c>
      <c r="P2975" s="357">
        <v>11.241293731486657</v>
      </c>
      <c r="Q2975" s="356" t="s">
        <v>15063</v>
      </c>
    </row>
    <row r="2976" spans="1:17" x14ac:dyDescent="0.25">
      <c r="A2976" s="354">
        <v>2973</v>
      </c>
      <c r="B2976" s="355" t="s">
        <v>5252</v>
      </c>
      <c r="C2976" s="355" t="s">
        <v>1373</v>
      </c>
      <c r="D2976" s="355" t="s">
        <v>1373</v>
      </c>
      <c r="E2976" s="355" t="s">
        <v>14862</v>
      </c>
      <c r="F2976" s="356" t="s">
        <v>10096</v>
      </c>
      <c r="G2976" s="356" t="s">
        <v>10105</v>
      </c>
      <c r="H2976" s="356" t="s">
        <v>10106</v>
      </c>
      <c r="I2976" s="356" t="str">
        <f t="shared" si="93"/>
        <v>VOKKALERI_66F05-MANGASANDRA</v>
      </c>
      <c r="J2976" s="356" t="s">
        <v>5701</v>
      </c>
      <c r="K2976" s="356" t="s">
        <v>15063</v>
      </c>
      <c r="L2976" s="357">
        <v>0.55503999999999998</v>
      </c>
      <c r="M2976" s="357">
        <v>0.500274</v>
      </c>
      <c r="N2976" s="357">
        <v>0</v>
      </c>
      <c r="O2976" s="356">
        <f t="shared" si="92"/>
        <v>9.8670366099740523</v>
      </c>
      <c r="P2976" s="357">
        <v>9.8670366099740558</v>
      </c>
      <c r="Q2976" s="356" t="s">
        <v>15063</v>
      </c>
    </row>
    <row r="2977" spans="1:17" x14ac:dyDescent="0.25">
      <c r="A2977" s="354">
        <v>2974</v>
      </c>
      <c r="B2977" s="355" t="s">
        <v>5252</v>
      </c>
      <c r="C2977" s="355" t="s">
        <v>1373</v>
      </c>
      <c r="D2977" s="355" t="s">
        <v>1373</v>
      </c>
      <c r="E2977" s="355" t="s">
        <v>14862</v>
      </c>
      <c r="F2977" s="356" t="s">
        <v>10068</v>
      </c>
      <c r="G2977" s="356" t="s">
        <v>10095</v>
      </c>
      <c r="H2977" s="356" t="s">
        <v>14863</v>
      </c>
      <c r="I2977" s="356" t="str">
        <f t="shared" si="93"/>
        <v>VEMAGAL_66F05-SHIVAM AUTO-TECH</v>
      </c>
      <c r="J2977" s="356" t="s">
        <v>2414</v>
      </c>
      <c r="K2977" s="356" t="s">
        <v>15063</v>
      </c>
      <c r="L2977" s="357">
        <v>1.9043999999999999</v>
      </c>
      <c r="M2977" s="357">
        <v>1.856204</v>
      </c>
      <c r="N2977" s="357">
        <v>0</v>
      </c>
      <c r="O2977" s="356">
        <f t="shared" si="92"/>
        <v>2.5307708464608227</v>
      </c>
      <c r="P2977" s="357">
        <v>2.530770846460817</v>
      </c>
      <c r="Q2977" s="356" t="s">
        <v>15063</v>
      </c>
    </row>
    <row r="2978" spans="1:17" x14ac:dyDescent="0.25">
      <c r="A2978" s="354">
        <v>2975</v>
      </c>
      <c r="B2978" s="355" t="s">
        <v>5252</v>
      </c>
      <c r="C2978" s="355" t="s">
        <v>1373</v>
      </c>
      <c r="D2978" s="355" t="s">
        <v>1373</v>
      </c>
      <c r="E2978" s="355" t="s">
        <v>14862</v>
      </c>
      <c r="F2978" s="356" t="s">
        <v>9961</v>
      </c>
      <c r="G2978" s="356" t="s">
        <v>9968</v>
      </c>
      <c r="H2978" s="356" t="s">
        <v>9969</v>
      </c>
      <c r="I2978" s="356" t="str">
        <f t="shared" si="93"/>
        <v>MALLASANDRA_BNG_66F05-VEERAPURA</v>
      </c>
      <c r="J2978" s="356" t="s">
        <v>5701</v>
      </c>
      <c r="K2978" s="356" t="s">
        <v>15063</v>
      </c>
      <c r="L2978" s="357">
        <v>0.40583999999999998</v>
      </c>
      <c r="M2978" s="357">
        <v>0.365151</v>
      </c>
      <c r="N2978" s="357">
        <v>0</v>
      </c>
      <c r="O2978" s="356">
        <f t="shared" si="92"/>
        <v>10.025872264931987</v>
      </c>
      <c r="P2978" s="357">
        <v>23.353661665971369</v>
      </c>
      <c r="Q2978" s="356" t="s">
        <v>15063</v>
      </c>
    </row>
    <row r="2979" spans="1:17" x14ac:dyDescent="0.25">
      <c r="A2979" s="354">
        <v>2976</v>
      </c>
      <c r="B2979" s="355" t="s">
        <v>5252</v>
      </c>
      <c r="C2979" s="355" t="s">
        <v>1373</v>
      </c>
      <c r="D2979" s="355" t="s">
        <v>1373</v>
      </c>
      <c r="E2979" s="355" t="s">
        <v>14862</v>
      </c>
      <c r="F2979" s="356" t="s">
        <v>9939</v>
      </c>
      <c r="G2979" s="356" t="s">
        <v>9950</v>
      </c>
      <c r="H2979" s="356" t="s">
        <v>9951</v>
      </c>
      <c r="I2979" s="356" t="str">
        <f t="shared" si="93"/>
        <v>KYALANUR_66F06-CHALDIGANAHALLI</v>
      </c>
      <c r="J2979" s="356" t="s">
        <v>5701</v>
      </c>
      <c r="K2979" s="356" t="s">
        <v>15063</v>
      </c>
      <c r="L2979" s="357">
        <v>0.54454000000000002</v>
      </c>
      <c r="M2979" s="357">
        <v>0.48677199999999998</v>
      </c>
      <c r="N2979" s="357">
        <v>0</v>
      </c>
      <c r="O2979" s="356">
        <f t="shared" si="92"/>
        <v>10.608587064311168</v>
      </c>
      <c r="P2979" s="357">
        <v>10.608587064311159</v>
      </c>
      <c r="Q2979" s="356" t="s">
        <v>15063</v>
      </c>
    </row>
    <row r="2980" spans="1:17" x14ac:dyDescent="0.25">
      <c r="A2980" s="354">
        <v>2977</v>
      </c>
      <c r="B2980" s="355" t="s">
        <v>5252</v>
      </c>
      <c r="C2980" s="355" t="s">
        <v>1373</v>
      </c>
      <c r="D2980" s="355" t="s">
        <v>1373</v>
      </c>
      <c r="E2980" s="355" t="s">
        <v>14862</v>
      </c>
      <c r="F2980" s="356" t="s">
        <v>10061</v>
      </c>
      <c r="G2980" s="356" t="s">
        <v>10062</v>
      </c>
      <c r="H2980" s="356" t="s">
        <v>10063</v>
      </c>
      <c r="I2980" s="356" t="str">
        <f t="shared" si="93"/>
        <v>TALAGUNDA_66F06-DHANAMATNAHALLI</v>
      </c>
      <c r="J2980" s="356" t="s">
        <v>5701</v>
      </c>
      <c r="K2980" s="356" t="s">
        <v>15063</v>
      </c>
      <c r="L2980" s="357">
        <v>0.58440000000000003</v>
      </c>
      <c r="M2980" s="357">
        <v>0.52330500000000002</v>
      </c>
      <c r="N2980" s="357">
        <v>0</v>
      </c>
      <c r="O2980" s="356">
        <f t="shared" si="92"/>
        <v>10.454312114989735</v>
      </c>
      <c r="P2980" s="357">
        <v>12.185184373077206</v>
      </c>
      <c r="Q2980" s="356" t="s">
        <v>15063</v>
      </c>
    </row>
    <row r="2981" spans="1:17" x14ac:dyDescent="0.25">
      <c r="A2981" s="354">
        <v>2978</v>
      </c>
      <c r="B2981" s="355" t="s">
        <v>5252</v>
      </c>
      <c r="C2981" s="355" t="s">
        <v>1373</v>
      </c>
      <c r="D2981" s="355" t="s">
        <v>1373</v>
      </c>
      <c r="E2981" s="355" t="s">
        <v>14862</v>
      </c>
      <c r="F2981" s="356" t="s">
        <v>10046</v>
      </c>
      <c r="G2981" s="356" t="s">
        <v>10053</v>
      </c>
      <c r="H2981" s="356" t="s">
        <v>10054</v>
      </c>
      <c r="I2981" s="356" t="str">
        <f t="shared" si="93"/>
        <v>SUGATUR_66F06-JANAGHATTA</v>
      </c>
      <c r="J2981" s="356" t="s">
        <v>5701</v>
      </c>
      <c r="K2981" s="356" t="s">
        <v>15063</v>
      </c>
      <c r="L2981" s="357">
        <v>0.58367999999999998</v>
      </c>
      <c r="M2981" s="357">
        <v>0.51651200000000008</v>
      </c>
      <c r="N2981" s="357">
        <v>0</v>
      </c>
      <c r="O2981" s="356">
        <f t="shared" si="92"/>
        <v>11.507675438596474</v>
      </c>
      <c r="P2981" s="357">
        <v>11.507675438596465</v>
      </c>
      <c r="Q2981" s="356" t="s">
        <v>15063</v>
      </c>
    </row>
    <row r="2982" spans="1:17" x14ac:dyDescent="0.25">
      <c r="A2982" s="354">
        <v>2979</v>
      </c>
      <c r="B2982" s="355" t="s">
        <v>5252</v>
      </c>
      <c r="C2982" s="355" t="s">
        <v>1373</v>
      </c>
      <c r="D2982" s="355" t="s">
        <v>1373</v>
      </c>
      <c r="E2982" s="355" t="s">
        <v>14862</v>
      </c>
      <c r="F2982" s="356" t="s">
        <v>10096</v>
      </c>
      <c r="G2982" s="356" t="s">
        <v>10107</v>
      </c>
      <c r="H2982" s="356" t="s">
        <v>10108</v>
      </c>
      <c r="I2982" s="356" t="str">
        <f t="shared" si="93"/>
        <v>VOKKALERI_66F06-NARASAPURA</v>
      </c>
      <c r="J2982" s="356" t="s">
        <v>5701</v>
      </c>
      <c r="K2982" s="356" t="s">
        <v>15063</v>
      </c>
      <c r="L2982" s="357">
        <v>0.94904000000000011</v>
      </c>
      <c r="M2982" s="357">
        <v>0.85001320000000002</v>
      </c>
      <c r="N2982" s="357">
        <v>0</v>
      </c>
      <c r="O2982" s="356">
        <f t="shared" si="92"/>
        <v>10.434417938126957</v>
      </c>
      <c r="P2982" s="357">
        <v>12.851460387484636</v>
      </c>
      <c r="Q2982" s="356" t="s">
        <v>15063</v>
      </c>
    </row>
    <row r="2983" spans="1:17" x14ac:dyDescent="0.25">
      <c r="A2983" s="354">
        <v>2980</v>
      </c>
      <c r="B2983" s="355" t="s">
        <v>5252</v>
      </c>
      <c r="C2983" s="355" t="s">
        <v>1373</v>
      </c>
      <c r="D2983" s="355" t="s">
        <v>1373</v>
      </c>
      <c r="E2983" s="355" t="s">
        <v>14862</v>
      </c>
      <c r="F2983" s="356" t="s">
        <v>10068</v>
      </c>
      <c r="G2983" s="356" t="s">
        <v>10075</v>
      </c>
      <c r="H2983" s="356" t="s">
        <v>10076</v>
      </c>
      <c r="I2983" s="356" t="str">
        <f t="shared" si="93"/>
        <v>VEMAGAL_66F06-NARASAPURA-INDUSTRIAL</v>
      </c>
      <c r="J2983" s="356" t="s">
        <v>2414</v>
      </c>
      <c r="K2983" s="356" t="s">
        <v>15063</v>
      </c>
      <c r="L2983" s="357">
        <v>0.51880000000000004</v>
      </c>
      <c r="M2983" s="357">
        <v>0.46917586999999999</v>
      </c>
      <c r="N2983" s="357">
        <v>0</v>
      </c>
      <c r="O2983" s="356">
        <f t="shared" si="92"/>
        <v>9.5651754047802697</v>
      </c>
      <c r="P2983" s="357">
        <v>17.391975007618733</v>
      </c>
      <c r="Q2983" s="356" t="s">
        <v>15063</v>
      </c>
    </row>
    <row r="2984" spans="1:17" x14ac:dyDescent="0.25">
      <c r="A2984" s="354">
        <v>2981</v>
      </c>
      <c r="B2984" s="355" t="s">
        <v>5252</v>
      </c>
      <c r="C2984" s="355" t="s">
        <v>1373</v>
      </c>
      <c r="D2984" s="355" t="s">
        <v>1373</v>
      </c>
      <c r="E2984" s="355" t="s">
        <v>14862</v>
      </c>
      <c r="F2984" s="356" t="s">
        <v>9976</v>
      </c>
      <c r="G2984" s="356" t="s">
        <v>9984</v>
      </c>
      <c r="H2984" s="356" t="s">
        <v>9985</v>
      </c>
      <c r="I2984" s="356" t="str">
        <f t="shared" si="93"/>
        <v>NARSAPUR_66F06-NARSAPURA</v>
      </c>
      <c r="J2984" s="356" t="s">
        <v>5701</v>
      </c>
      <c r="K2984" s="356" t="s">
        <v>15063</v>
      </c>
      <c r="L2984" s="357">
        <v>0.47383999999999998</v>
      </c>
      <c r="M2984" s="357">
        <v>0.42803769999999997</v>
      </c>
      <c r="N2984" s="357">
        <v>0</v>
      </c>
      <c r="O2984" s="356">
        <f t="shared" si="92"/>
        <v>9.6661953401992289</v>
      </c>
      <c r="P2984" s="357">
        <v>10.472337512557639</v>
      </c>
      <c r="Q2984" s="356" t="s">
        <v>15063</v>
      </c>
    </row>
    <row r="2985" spans="1:17" x14ac:dyDescent="0.25">
      <c r="A2985" s="354">
        <v>2982</v>
      </c>
      <c r="B2985" s="355" t="s">
        <v>5252</v>
      </c>
      <c r="C2985" s="355" t="s">
        <v>1373</v>
      </c>
      <c r="D2985" s="355" t="s">
        <v>1373</v>
      </c>
      <c r="E2985" s="355" t="s">
        <v>14862</v>
      </c>
      <c r="F2985" s="356" t="s">
        <v>9961</v>
      </c>
      <c r="G2985" s="356" t="s">
        <v>9970</v>
      </c>
      <c r="H2985" s="356" t="s">
        <v>9971</v>
      </c>
      <c r="I2985" s="356" t="str">
        <f t="shared" si="93"/>
        <v>MALLASANDRA_BNG_66F06-NJY-YADAHALLI</v>
      </c>
      <c r="J2985" s="356" t="s">
        <v>5706</v>
      </c>
      <c r="K2985" s="356" t="s">
        <v>15063</v>
      </c>
      <c r="L2985" s="357">
        <v>0.57252999999999998</v>
      </c>
      <c r="M2985" s="357">
        <v>0.50175373000000001</v>
      </c>
      <c r="N2985" s="357">
        <v>0</v>
      </c>
      <c r="O2985" s="356">
        <f t="shared" si="92"/>
        <v>12.362019457495672</v>
      </c>
      <c r="P2985" s="357">
        <v>66.178035823335705</v>
      </c>
      <c r="Q2985" s="356" t="s">
        <v>15063</v>
      </c>
    </row>
    <row r="2986" spans="1:17" x14ac:dyDescent="0.25">
      <c r="A2986" s="354">
        <v>2983</v>
      </c>
      <c r="B2986" s="355" t="s">
        <v>5252</v>
      </c>
      <c r="C2986" s="355" t="s">
        <v>1373</v>
      </c>
      <c r="D2986" s="355" t="s">
        <v>1373</v>
      </c>
      <c r="E2986" s="355" t="s">
        <v>14862</v>
      </c>
      <c r="F2986" s="356" t="s">
        <v>9925</v>
      </c>
      <c r="G2986" s="356" t="s">
        <v>9934</v>
      </c>
      <c r="H2986" s="356" t="s">
        <v>9935</v>
      </c>
      <c r="I2986" s="356" t="str">
        <f t="shared" si="93"/>
        <v>KEMBODI_66F06-VITTAPANAHALLI</v>
      </c>
      <c r="J2986" s="356" t="s">
        <v>5701</v>
      </c>
      <c r="K2986" s="356" t="s">
        <v>15063</v>
      </c>
      <c r="L2986" s="357">
        <v>0.87256</v>
      </c>
      <c r="M2986" s="357">
        <v>0.75126999999999999</v>
      </c>
      <c r="N2986" s="357">
        <v>0</v>
      </c>
      <c r="O2986" s="356">
        <f t="shared" si="92"/>
        <v>13.900476758045293</v>
      </c>
      <c r="P2986" s="357">
        <v>14.641172039095785</v>
      </c>
      <c r="Q2986" s="356" t="s">
        <v>15063</v>
      </c>
    </row>
    <row r="2987" spans="1:17" x14ac:dyDescent="0.25">
      <c r="A2987" s="354">
        <v>2984</v>
      </c>
      <c r="B2987" s="355" t="s">
        <v>5252</v>
      </c>
      <c r="C2987" s="355" t="s">
        <v>1373</v>
      </c>
      <c r="D2987" s="355" t="s">
        <v>1373</v>
      </c>
      <c r="E2987" s="355" t="s">
        <v>14862</v>
      </c>
      <c r="F2987" s="356" t="s">
        <v>10061</v>
      </c>
      <c r="G2987" s="356" t="s">
        <v>10064</v>
      </c>
      <c r="H2987" s="356" t="s">
        <v>10065</v>
      </c>
      <c r="I2987" s="356" t="str">
        <f t="shared" si="93"/>
        <v>TALAGUNDA_66F07-BUSSANAHALLI</v>
      </c>
      <c r="J2987" s="356" t="s">
        <v>5701</v>
      </c>
      <c r="K2987" s="356" t="s">
        <v>15063</v>
      </c>
      <c r="L2987" s="357">
        <v>0.4798</v>
      </c>
      <c r="M2987" s="357">
        <v>0.43303599999999998</v>
      </c>
      <c r="N2987" s="357">
        <v>0</v>
      </c>
      <c r="O2987" s="356">
        <f t="shared" si="92"/>
        <v>9.7465610671113012</v>
      </c>
      <c r="P2987" s="357">
        <v>9.746561067111303</v>
      </c>
      <c r="Q2987" s="356" t="s">
        <v>15063</v>
      </c>
    </row>
    <row r="2988" spans="1:17" x14ac:dyDescent="0.25">
      <c r="A2988" s="354">
        <v>2985</v>
      </c>
      <c r="B2988" s="355" t="s">
        <v>5252</v>
      </c>
      <c r="C2988" s="355" t="s">
        <v>1373</v>
      </c>
      <c r="D2988" s="355" t="s">
        <v>1373</v>
      </c>
      <c r="E2988" s="355" t="s">
        <v>14862</v>
      </c>
      <c r="F2988" s="356" t="s">
        <v>10028</v>
      </c>
      <c r="G2988" s="356" t="s">
        <v>10038</v>
      </c>
      <c r="H2988" s="356" t="s">
        <v>10039</v>
      </c>
      <c r="I2988" s="356" t="str">
        <f t="shared" si="93"/>
        <v>SMMANGALA_66F07-CHINTANAHALLI</v>
      </c>
      <c r="J2988" s="356" t="s">
        <v>5701</v>
      </c>
      <c r="K2988" s="356" t="s">
        <v>15063</v>
      </c>
      <c r="L2988" s="357">
        <v>0.29776000000000002</v>
      </c>
      <c r="M2988" s="357">
        <v>0.26753199999999999</v>
      </c>
      <c r="N2988" s="357">
        <v>0</v>
      </c>
      <c r="O2988" s="356">
        <f t="shared" si="92"/>
        <v>10.151800107469112</v>
      </c>
      <c r="P2988" s="357">
        <v>15.245518624871623</v>
      </c>
      <c r="Q2988" s="356" t="s">
        <v>15063</v>
      </c>
    </row>
    <row r="2989" spans="1:17" x14ac:dyDescent="0.25">
      <c r="A2989" s="354">
        <v>2986</v>
      </c>
      <c r="B2989" s="355" t="s">
        <v>5252</v>
      </c>
      <c r="C2989" s="355" t="s">
        <v>1373</v>
      </c>
      <c r="D2989" s="355" t="s">
        <v>1373</v>
      </c>
      <c r="E2989" s="355" t="s">
        <v>14862</v>
      </c>
      <c r="F2989" s="356" t="s">
        <v>10046</v>
      </c>
      <c r="G2989" s="356" t="s">
        <v>10055</v>
      </c>
      <c r="H2989" s="356" t="s">
        <v>10056</v>
      </c>
      <c r="I2989" s="356" t="str">
        <f t="shared" si="93"/>
        <v>SUGATUR_66F07-GOWDAHALLI</v>
      </c>
      <c r="J2989" s="356" t="s">
        <v>5701</v>
      </c>
      <c r="K2989" s="356" t="s">
        <v>15063</v>
      </c>
      <c r="L2989" s="357">
        <v>0.24164000000000002</v>
      </c>
      <c r="M2989" s="357">
        <v>0.21740999999999999</v>
      </c>
      <c r="N2989" s="357">
        <v>0</v>
      </c>
      <c r="O2989" s="356">
        <f t="shared" si="92"/>
        <v>10.027313358715457</v>
      </c>
      <c r="P2989" s="357">
        <v>19.081729779574587</v>
      </c>
      <c r="Q2989" s="356" t="s">
        <v>15063</v>
      </c>
    </row>
    <row r="2990" spans="1:17" x14ac:dyDescent="0.25">
      <c r="A2990" s="354">
        <v>2987</v>
      </c>
      <c r="B2990" s="355" t="s">
        <v>5252</v>
      </c>
      <c r="C2990" s="355" t="s">
        <v>1373</v>
      </c>
      <c r="D2990" s="355" t="s">
        <v>1373</v>
      </c>
      <c r="E2990" s="355" t="s">
        <v>14862</v>
      </c>
      <c r="F2990" s="356" t="s">
        <v>10068</v>
      </c>
      <c r="G2990" s="356" t="s">
        <v>10077</v>
      </c>
      <c r="H2990" s="356" t="s">
        <v>10078</v>
      </c>
      <c r="I2990" s="356" t="str">
        <f t="shared" si="93"/>
        <v>VEMAGAL_66F07-KYALANUR-RURAL</v>
      </c>
      <c r="J2990" s="356" t="s">
        <v>5701</v>
      </c>
      <c r="K2990" s="356" t="s">
        <v>15063</v>
      </c>
      <c r="L2990" s="357">
        <v>0.66779999999999995</v>
      </c>
      <c r="M2990" s="357">
        <v>0.59750700000000001</v>
      </c>
      <c r="N2990" s="357">
        <v>0</v>
      </c>
      <c r="O2990" s="356">
        <f t="shared" si="92"/>
        <v>10.52605570530098</v>
      </c>
      <c r="P2990" s="357">
        <v>10.526055705300985</v>
      </c>
      <c r="Q2990" s="356" t="s">
        <v>15063</v>
      </c>
    </row>
    <row r="2991" spans="1:17" x14ac:dyDescent="0.25">
      <c r="A2991" s="354">
        <v>2988</v>
      </c>
      <c r="B2991" s="355" t="s">
        <v>5252</v>
      </c>
      <c r="C2991" s="355" t="s">
        <v>1373</v>
      </c>
      <c r="D2991" s="355" t="s">
        <v>1373</v>
      </c>
      <c r="E2991" s="355" t="s">
        <v>14862</v>
      </c>
      <c r="F2991" s="356" t="s">
        <v>9976</v>
      </c>
      <c r="G2991" s="356" t="s">
        <v>9986</v>
      </c>
      <c r="H2991" s="356" t="s">
        <v>9987</v>
      </c>
      <c r="I2991" s="356" t="str">
        <f t="shared" si="93"/>
        <v>NARSAPUR_66F07-MAHENDRA</v>
      </c>
      <c r="J2991" s="356" t="s">
        <v>2414</v>
      </c>
      <c r="K2991" s="356" t="s">
        <v>15063</v>
      </c>
      <c r="L2991" s="357">
        <v>1.2845800000000001</v>
      </c>
      <c r="M2991" s="357">
        <v>1.16970733</v>
      </c>
      <c r="N2991" s="357">
        <v>0</v>
      </c>
      <c r="O2991" s="356">
        <f t="shared" si="92"/>
        <v>8.9424302106525086</v>
      </c>
      <c r="P2991" s="357">
        <v>15.142354854776496</v>
      </c>
      <c r="Q2991" s="356" t="s">
        <v>15063</v>
      </c>
    </row>
    <row r="2992" spans="1:17" x14ac:dyDescent="0.25">
      <c r="A2992" s="354">
        <v>2989</v>
      </c>
      <c r="B2992" s="355" t="s">
        <v>5252</v>
      </c>
      <c r="C2992" s="355" t="s">
        <v>1373</v>
      </c>
      <c r="D2992" s="355" t="s">
        <v>1373</v>
      </c>
      <c r="E2992" s="355" t="s">
        <v>14862</v>
      </c>
      <c r="F2992" s="356" t="s">
        <v>10096</v>
      </c>
      <c r="G2992" s="356" t="s">
        <v>10109</v>
      </c>
      <c r="H2992" s="356" t="s">
        <v>10110</v>
      </c>
      <c r="I2992" s="356" t="str">
        <f t="shared" si="93"/>
        <v>VOKKALERI_66F07-NJY-CHINNAPURA</v>
      </c>
      <c r="J2992" s="356" t="s">
        <v>5706</v>
      </c>
      <c r="K2992" s="356" t="s">
        <v>15063</v>
      </c>
      <c r="L2992" s="357">
        <v>1.05677</v>
      </c>
      <c r="M2992" s="357">
        <v>0.91917194999999996</v>
      </c>
      <c r="N2992" s="357">
        <v>0</v>
      </c>
      <c r="O2992" s="356">
        <f t="shared" si="92"/>
        <v>13.020624166091016</v>
      </c>
      <c r="P2992" s="357">
        <v>71.606692216729414</v>
      </c>
      <c r="Q2992" s="356" t="s">
        <v>15063</v>
      </c>
    </row>
    <row r="2993" spans="1:17" x14ac:dyDescent="0.25">
      <c r="A2993" s="354">
        <v>2990</v>
      </c>
      <c r="B2993" s="355" t="s">
        <v>5252</v>
      </c>
      <c r="C2993" s="355" t="s">
        <v>1373</v>
      </c>
      <c r="D2993" s="355" t="s">
        <v>1373</v>
      </c>
      <c r="E2993" s="355" t="s">
        <v>14862</v>
      </c>
      <c r="F2993" s="356" t="s">
        <v>9925</v>
      </c>
      <c r="G2993" s="356" t="s">
        <v>9936</v>
      </c>
      <c r="H2993" s="356" t="s">
        <v>9937</v>
      </c>
      <c r="I2993" s="356" t="str">
        <f t="shared" si="93"/>
        <v>KEMBODI_66F07-NJY-SEESANDRA</v>
      </c>
      <c r="J2993" s="356" t="s">
        <v>5706</v>
      </c>
      <c r="K2993" s="356" t="s">
        <v>15063</v>
      </c>
      <c r="L2993" s="357">
        <v>1.1013599999999999</v>
      </c>
      <c r="M2993" s="357">
        <v>0.95959399999999984</v>
      </c>
      <c r="N2993" s="357">
        <v>0</v>
      </c>
      <c r="O2993" s="356">
        <f t="shared" si="92"/>
        <v>12.871903827994485</v>
      </c>
      <c r="P2993" s="357">
        <v>75.457487601983559</v>
      </c>
      <c r="Q2993" s="356" t="s">
        <v>15063</v>
      </c>
    </row>
    <row r="2994" spans="1:17" x14ac:dyDescent="0.25">
      <c r="A2994" s="354">
        <v>2991</v>
      </c>
      <c r="B2994" s="355" t="s">
        <v>5252</v>
      </c>
      <c r="C2994" s="355" t="s">
        <v>1373</v>
      </c>
      <c r="D2994" s="355" t="s">
        <v>1373</v>
      </c>
      <c r="E2994" s="355" t="s">
        <v>14862</v>
      </c>
      <c r="F2994" s="356" t="s">
        <v>9961</v>
      </c>
      <c r="G2994" s="356" t="s">
        <v>9972</v>
      </c>
      <c r="H2994" s="356" t="s">
        <v>9973</v>
      </c>
      <c r="I2994" s="356" t="str">
        <f t="shared" si="93"/>
        <v>MALLASANDRA_BNG_66F07-NUKKANAHALLI</v>
      </c>
      <c r="J2994" s="356" t="s">
        <v>5701</v>
      </c>
      <c r="K2994" s="356" t="s">
        <v>15063</v>
      </c>
      <c r="L2994" s="357">
        <v>0.99426000000000003</v>
      </c>
      <c r="M2994" s="357">
        <v>0.88836000000000004</v>
      </c>
      <c r="N2994" s="357">
        <v>0</v>
      </c>
      <c r="O2994" s="356">
        <f t="shared" si="92"/>
        <v>10.651137529418865</v>
      </c>
      <c r="P2994" s="357">
        <v>10.651137529418865</v>
      </c>
      <c r="Q2994" s="356" t="s">
        <v>15063</v>
      </c>
    </row>
    <row r="2995" spans="1:17" x14ac:dyDescent="0.25">
      <c r="A2995" s="354">
        <v>2992</v>
      </c>
      <c r="B2995" s="355" t="s">
        <v>5252</v>
      </c>
      <c r="C2995" s="355" t="s">
        <v>1373</v>
      </c>
      <c r="D2995" s="355" t="s">
        <v>1373</v>
      </c>
      <c r="E2995" s="355" t="s">
        <v>14862</v>
      </c>
      <c r="F2995" s="356" t="s">
        <v>9939</v>
      </c>
      <c r="G2995" s="356" t="s">
        <v>9952</v>
      </c>
      <c r="H2995" s="356" t="s">
        <v>9423</v>
      </c>
      <c r="I2995" s="356" t="str">
        <f t="shared" si="93"/>
        <v>KYALANUR_66F07-THIPPENAHALLI</v>
      </c>
      <c r="J2995" s="356" t="s">
        <v>5701</v>
      </c>
      <c r="K2995" s="356" t="s">
        <v>15063</v>
      </c>
      <c r="L2995" s="357">
        <v>0.79847999999999997</v>
      </c>
      <c r="M2995" s="357">
        <v>0.71101320000000001</v>
      </c>
      <c r="N2995" s="357">
        <v>0</v>
      </c>
      <c r="O2995" s="356">
        <f t="shared" si="92"/>
        <v>10.954162909528097</v>
      </c>
      <c r="P2995" s="357">
        <v>10.954162909528097</v>
      </c>
      <c r="Q2995" s="356" t="s">
        <v>15063</v>
      </c>
    </row>
    <row r="2996" spans="1:17" x14ac:dyDescent="0.25">
      <c r="A2996" s="354">
        <v>2993</v>
      </c>
      <c r="B2996" s="355" t="s">
        <v>5252</v>
      </c>
      <c r="C2996" s="355" t="s">
        <v>1373</v>
      </c>
      <c r="D2996" s="355" t="s">
        <v>1373</v>
      </c>
      <c r="E2996" s="355" t="s">
        <v>14862</v>
      </c>
      <c r="F2996" s="356" t="s">
        <v>9961</v>
      </c>
      <c r="G2996" s="356" t="s">
        <v>9974</v>
      </c>
      <c r="H2996" s="356" t="s">
        <v>9975</v>
      </c>
      <c r="I2996" s="356" t="str">
        <f t="shared" si="93"/>
        <v>MALLASANDRA_BNG_66F08-ANNEHALLI</v>
      </c>
      <c r="J2996" s="356" t="s">
        <v>5701</v>
      </c>
      <c r="K2996" s="356" t="s">
        <v>15063</v>
      </c>
      <c r="L2996" s="357">
        <v>0.88339999999999996</v>
      </c>
      <c r="M2996" s="357">
        <v>0.77356000000000003</v>
      </c>
      <c r="N2996" s="357">
        <v>0</v>
      </c>
      <c r="O2996" s="356">
        <f t="shared" si="92"/>
        <v>12.433778582748465</v>
      </c>
      <c r="P2996" s="357">
        <v>12.433778582748477</v>
      </c>
      <c r="Q2996" s="356" t="s">
        <v>15063</v>
      </c>
    </row>
    <row r="2997" spans="1:17" x14ac:dyDescent="0.25">
      <c r="A2997" s="354">
        <v>2994</v>
      </c>
      <c r="B2997" s="355" t="s">
        <v>5252</v>
      </c>
      <c r="C2997" s="355" t="s">
        <v>1373</v>
      </c>
      <c r="D2997" s="355" t="s">
        <v>1373</v>
      </c>
      <c r="E2997" s="355" t="s">
        <v>14862</v>
      </c>
      <c r="F2997" s="356" t="s">
        <v>9976</v>
      </c>
      <c r="G2997" s="356" t="s">
        <v>9988</v>
      </c>
      <c r="H2997" s="356" t="s">
        <v>9989</v>
      </c>
      <c r="I2997" s="356" t="str">
        <f t="shared" si="93"/>
        <v>NARSAPUR_66F08-JODIKRISHNAPURA</v>
      </c>
      <c r="J2997" s="356" t="s">
        <v>5701</v>
      </c>
      <c r="K2997" s="356" t="s">
        <v>15063</v>
      </c>
      <c r="L2997" s="357">
        <v>0.53427999999999998</v>
      </c>
      <c r="M2997" s="357">
        <v>0.47578699999999996</v>
      </c>
      <c r="N2997" s="357">
        <v>0</v>
      </c>
      <c r="O2997" s="356">
        <f t="shared" si="92"/>
        <v>10.9480047914951</v>
      </c>
      <c r="P2997" s="357">
        <v>10.948004791495114</v>
      </c>
      <c r="Q2997" s="356" t="s">
        <v>15063</v>
      </c>
    </row>
    <row r="2998" spans="1:17" x14ac:dyDescent="0.25">
      <c r="A2998" s="354">
        <v>2995</v>
      </c>
      <c r="B2998" s="355" t="s">
        <v>5252</v>
      </c>
      <c r="C2998" s="355" t="s">
        <v>1373</v>
      </c>
      <c r="D2998" s="355" t="s">
        <v>1373</v>
      </c>
      <c r="E2998" s="355" t="s">
        <v>14862</v>
      </c>
      <c r="F2998" s="356" t="s">
        <v>9939</v>
      </c>
      <c r="G2998" s="356" t="s">
        <v>9953</v>
      </c>
      <c r="H2998" s="356" t="s">
        <v>9954</v>
      </c>
      <c r="I2998" s="356" t="str">
        <f t="shared" si="93"/>
        <v>KYALANUR_66F08-KYALANUR-EXPRESS</v>
      </c>
      <c r="J2998" s="356" t="s">
        <v>2414</v>
      </c>
      <c r="K2998" s="356" t="s">
        <v>15063</v>
      </c>
      <c r="L2998" s="357">
        <v>0.64246000000000003</v>
      </c>
      <c r="M2998" s="357">
        <v>0.58242110999999996</v>
      </c>
      <c r="N2998" s="357">
        <v>0</v>
      </c>
      <c r="O2998" s="356">
        <f t="shared" si="92"/>
        <v>9.3451561186688767</v>
      </c>
      <c r="P2998" s="357">
        <v>32.576919008403571</v>
      </c>
      <c r="Q2998" s="356" t="s">
        <v>15063</v>
      </c>
    </row>
    <row r="2999" spans="1:17" x14ac:dyDescent="0.25">
      <c r="A2999" s="354">
        <v>2996</v>
      </c>
      <c r="B2999" s="355" t="s">
        <v>5252</v>
      </c>
      <c r="C2999" s="355" t="s">
        <v>1373</v>
      </c>
      <c r="D2999" s="355" t="s">
        <v>1373</v>
      </c>
      <c r="E2999" s="355" t="s">
        <v>14862</v>
      </c>
      <c r="F2999" s="356" t="s">
        <v>10061</v>
      </c>
      <c r="G2999" s="356" t="s">
        <v>10066</v>
      </c>
      <c r="H2999" s="356" t="s">
        <v>10067</v>
      </c>
      <c r="I2999" s="356" t="str">
        <f t="shared" si="93"/>
        <v>TALAGUNDA_66F08-NAGANALA</v>
      </c>
      <c r="J2999" s="356" t="s">
        <v>5706</v>
      </c>
      <c r="K2999" s="356" t="s">
        <v>15063</v>
      </c>
      <c r="L2999" s="357">
        <v>1.0678000000000001</v>
      </c>
      <c r="M2999" s="357">
        <v>0.93024423000000001</v>
      </c>
      <c r="N2999" s="357">
        <v>0</v>
      </c>
      <c r="O2999" s="356">
        <f t="shared" si="92"/>
        <v>12.882166135980528</v>
      </c>
      <c r="P2999" s="357">
        <v>71.252671441503281</v>
      </c>
      <c r="Q2999" s="356" t="s">
        <v>15063</v>
      </c>
    </row>
    <row r="3000" spans="1:17" x14ac:dyDescent="0.25">
      <c r="A3000" s="354">
        <v>2997</v>
      </c>
      <c r="B3000" s="355" t="s">
        <v>5252</v>
      </c>
      <c r="C3000" s="355" t="s">
        <v>1373</v>
      </c>
      <c r="D3000" s="355" t="s">
        <v>1373</v>
      </c>
      <c r="E3000" s="355" t="s">
        <v>14862</v>
      </c>
      <c r="F3000" s="356" t="s">
        <v>10096</v>
      </c>
      <c r="G3000" s="356" t="s">
        <v>10111</v>
      </c>
      <c r="H3000" s="356" t="s">
        <v>10112</v>
      </c>
      <c r="I3000" s="356" t="str">
        <f t="shared" si="93"/>
        <v>VOKKALERI_66F08-NJY-GANGAPURA</v>
      </c>
      <c r="J3000" s="356" t="s">
        <v>5706</v>
      </c>
      <c r="K3000" s="356" t="s">
        <v>15063</v>
      </c>
      <c r="L3000" s="357">
        <v>1.3199800000000002</v>
      </c>
      <c r="M3000" s="357">
        <v>1.15199746</v>
      </c>
      <c r="N3000" s="357">
        <v>0</v>
      </c>
      <c r="O3000" s="356">
        <f t="shared" si="92"/>
        <v>12.726142820345771</v>
      </c>
      <c r="P3000" s="357">
        <v>54.255426200678016</v>
      </c>
      <c r="Q3000" s="356" t="s">
        <v>15063</v>
      </c>
    </row>
    <row r="3001" spans="1:17" x14ac:dyDescent="0.25">
      <c r="A3001" s="354">
        <v>2998</v>
      </c>
      <c r="B3001" s="355" t="s">
        <v>5252</v>
      </c>
      <c r="C3001" s="355" t="s">
        <v>1373</v>
      </c>
      <c r="D3001" s="355" t="s">
        <v>1373</v>
      </c>
      <c r="E3001" s="355" t="s">
        <v>14862</v>
      </c>
      <c r="F3001" s="356" t="s">
        <v>9925</v>
      </c>
      <c r="G3001" s="356" t="s">
        <v>9938</v>
      </c>
      <c r="H3001" s="356" t="s">
        <v>9505</v>
      </c>
      <c r="I3001" s="356" t="str">
        <f t="shared" si="93"/>
        <v>KEMBODI_66F08-RAMASANDRA</v>
      </c>
      <c r="J3001" s="356" t="s">
        <v>5701</v>
      </c>
      <c r="K3001" s="356" t="s">
        <v>15063</v>
      </c>
      <c r="L3001" s="357">
        <v>0.67985999999999991</v>
      </c>
      <c r="M3001" s="357">
        <v>0.61100050000000006</v>
      </c>
      <c r="N3001" s="357">
        <v>0</v>
      </c>
      <c r="O3001" s="356">
        <f t="shared" si="92"/>
        <v>10.12848233459828</v>
      </c>
      <c r="P3001" s="357">
        <v>10.128482334598266</v>
      </c>
      <c r="Q3001" s="356" t="s">
        <v>15063</v>
      </c>
    </row>
    <row r="3002" spans="1:17" x14ac:dyDescent="0.25">
      <c r="A3002" s="354">
        <v>2999</v>
      </c>
      <c r="B3002" s="355" t="s">
        <v>5252</v>
      </c>
      <c r="C3002" s="355" t="s">
        <v>1373</v>
      </c>
      <c r="D3002" s="355" t="s">
        <v>1373</v>
      </c>
      <c r="E3002" s="355" t="s">
        <v>14862</v>
      </c>
      <c r="F3002" s="356" t="s">
        <v>10046</v>
      </c>
      <c r="G3002" s="356" t="s">
        <v>10057</v>
      </c>
      <c r="H3002" s="356" t="s">
        <v>10058</v>
      </c>
      <c r="I3002" s="356" t="str">
        <f t="shared" si="93"/>
        <v>SUGATUR_66F08-SUGUTUR-EXPRESS</v>
      </c>
      <c r="J3002" s="356" t="s">
        <v>2414</v>
      </c>
      <c r="K3002" s="356" t="s">
        <v>15063</v>
      </c>
      <c r="L3002" s="357">
        <v>0.11169999999999999</v>
      </c>
      <c r="M3002" s="357">
        <v>0.11215</v>
      </c>
      <c r="N3002" s="357">
        <v>0</v>
      </c>
      <c r="O3002" s="356">
        <f t="shared" si="92"/>
        <v>-0.40286481647270006</v>
      </c>
      <c r="P3002" s="357">
        <v>-0.40286481647269223</v>
      </c>
      <c r="Q3002" s="356" t="s">
        <v>15063</v>
      </c>
    </row>
    <row r="3003" spans="1:17" x14ac:dyDescent="0.25">
      <c r="A3003" s="354">
        <v>3000</v>
      </c>
      <c r="B3003" s="355" t="s">
        <v>5252</v>
      </c>
      <c r="C3003" s="355" t="s">
        <v>1373</v>
      </c>
      <c r="D3003" s="355" t="s">
        <v>1373</v>
      </c>
      <c r="E3003" s="355" t="s">
        <v>14862</v>
      </c>
      <c r="F3003" s="356" t="s">
        <v>10068</v>
      </c>
      <c r="G3003" s="356" t="s">
        <v>10079</v>
      </c>
      <c r="H3003" s="356" t="s">
        <v>10080</v>
      </c>
      <c r="I3003" s="356" t="str">
        <f t="shared" si="93"/>
        <v>VEMAGAL_66F08-VEMAGAL</v>
      </c>
      <c r="J3003" s="356" t="s">
        <v>5701</v>
      </c>
      <c r="K3003" s="356" t="s">
        <v>15063</v>
      </c>
      <c r="L3003" s="357">
        <v>1.0056</v>
      </c>
      <c r="M3003" s="357">
        <v>0.88919700000000002</v>
      </c>
      <c r="N3003" s="357">
        <v>0</v>
      </c>
      <c r="O3003" s="356">
        <f t="shared" si="92"/>
        <v>11.575477326968976</v>
      </c>
      <c r="P3003" s="357">
        <v>11.575477326968976</v>
      </c>
      <c r="Q3003" s="356" t="s">
        <v>15063</v>
      </c>
    </row>
    <row r="3004" spans="1:17" x14ac:dyDescent="0.25">
      <c r="A3004" s="354">
        <v>3001</v>
      </c>
      <c r="B3004" s="355" t="s">
        <v>5252</v>
      </c>
      <c r="C3004" s="355" t="s">
        <v>1373</v>
      </c>
      <c r="D3004" s="355" t="s">
        <v>1373</v>
      </c>
      <c r="E3004" s="355" t="s">
        <v>14862</v>
      </c>
      <c r="F3004" s="356" t="s">
        <v>9976</v>
      </c>
      <c r="G3004" s="356" t="s">
        <v>9990</v>
      </c>
      <c r="H3004" s="356" t="s">
        <v>9991</v>
      </c>
      <c r="I3004" s="356" t="str">
        <f t="shared" si="93"/>
        <v>NARSAPUR_66F09-EXCEDY</v>
      </c>
      <c r="J3004" s="356" t="s">
        <v>2414</v>
      </c>
      <c r="K3004" s="356" t="s">
        <v>15063</v>
      </c>
      <c r="L3004" s="357">
        <v>3.4312</v>
      </c>
      <c r="M3004" s="357">
        <v>3.3942999999999999</v>
      </c>
      <c r="N3004" s="357">
        <v>0</v>
      </c>
      <c r="O3004" s="356">
        <f t="shared" si="92"/>
        <v>1.0754255071112191</v>
      </c>
      <c r="P3004" s="357">
        <v>1.0754255071112495</v>
      </c>
      <c r="Q3004" s="356" t="s">
        <v>15063</v>
      </c>
    </row>
    <row r="3005" spans="1:17" x14ac:dyDescent="0.25">
      <c r="A3005" s="354">
        <v>3002</v>
      </c>
      <c r="B3005" s="355" t="s">
        <v>5252</v>
      </c>
      <c r="C3005" s="355" t="s">
        <v>1373</v>
      </c>
      <c r="D3005" s="355" t="s">
        <v>1373</v>
      </c>
      <c r="E3005" s="355" t="s">
        <v>14862</v>
      </c>
      <c r="F3005" s="356" t="s">
        <v>9939</v>
      </c>
      <c r="G3005" s="356" t="s">
        <v>9955</v>
      </c>
      <c r="H3005" s="356" t="s">
        <v>9956</v>
      </c>
      <c r="I3005" s="356" t="str">
        <f t="shared" si="93"/>
        <v>KYALANUR_66F09-NJY-A.R.AGRAHARA</v>
      </c>
      <c r="J3005" s="356" t="s">
        <v>5706</v>
      </c>
      <c r="K3005" s="356" t="s">
        <v>15063</v>
      </c>
      <c r="L3005" s="357">
        <v>1.10338</v>
      </c>
      <c r="M3005" s="357">
        <v>0.96504401999999989</v>
      </c>
      <c r="N3005" s="357">
        <v>0</v>
      </c>
      <c r="O3005" s="356">
        <f t="shared" si="92"/>
        <v>12.537473943700277</v>
      </c>
      <c r="P3005" s="357">
        <v>77.130832708668009</v>
      </c>
      <c r="Q3005" s="356" t="s">
        <v>15063</v>
      </c>
    </row>
    <row r="3006" spans="1:17" x14ac:dyDescent="0.25">
      <c r="A3006" s="354">
        <v>3003</v>
      </c>
      <c r="B3006" s="355" t="s">
        <v>5252</v>
      </c>
      <c r="C3006" s="355" t="s">
        <v>1373</v>
      </c>
      <c r="D3006" s="355" t="s">
        <v>1373</v>
      </c>
      <c r="E3006" s="355" t="s">
        <v>14862</v>
      </c>
      <c r="F3006" s="356" t="s">
        <v>10046</v>
      </c>
      <c r="G3006" s="356" t="s">
        <v>10059</v>
      </c>
      <c r="H3006" s="356" t="s">
        <v>10060</v>
      </c>
      <c r="I3006" s="356" t="str">
        <f t="shared" si="93"/>
        <v>SUGATUR_66F09-NJYKALLUR</v>
      </c>
      <c r="J3006" s="356" t="s">
        <v>5706</v>
      </c>
      <c r="K3006" s="356" t="s">
        <v>15063</v>
      </c>
      <c r="L3006" s="357">
        <v>0.74473999999999996</v>
      </c>
      <c r="M3006" s="357">
        <v>0.65068620999999993</v>
      </c>
      <c r="N3006" s="357">
        <v>0</v>
      </c>
      <c r="O3006" s="356">
        <f t="shared" si="92"/>
        <v>12.629077261863205</v>
      </c>
      <c r="P3006" s="357">
        <v>53.181061550234013</v>
      </c>
      <c r="Q3006" s="356" t="s">
        <v>15063</v>
      </c>
    </row>
    <row r="3007" spans="1:17" x14ac:dyDescent="0.25">
      <c r="A3007" s="354">
        <v>3004</v>
      </c>
      <c r="B3007" s="355" t="s">
        <v>5252</v>
      </c>
      <c r="C3007" s="355" t="s">
        <v>1373</v>
      </c>
      <c r="D3007" s="355" t="s">
        <v>1373</v>
      </c>
      <c r="E3007" s="355" t="s">
        <v>14862</v>
      </c>
      <c r="F3007" s="356" t="s">
        <v>10028</v>
      </c>
      <c r="G3007" s="356" t="s">
        <v>10040</v>
      </c>
      <c r="H3007" s="356" t="s">
        <v>10041</v>
      </c>
      <c r="I3007" s="356" t="str">
        <f t="shared" si="93"/>
        <v>SMMANGALA_66F09-SEEKAL</v>
      </c>
      <c r="J3007" s="356" t="s">
        <v>5701</v>
      </c>
      <c r="K3007" s="356" t="s">
        <v>15063</v>
      </c>
      <c r="L3007" s="357">
        <v>0.43435999999999997</v>
      </c>
      <c r="M3007" s="357">
        <v>0.39152100000000001</v>
      </c>
      <c r="N3007" s="357">
        <v>0</v>
      </c>
      <c r="O3007" s="356">
        <f t="shared" si="92"/>
        <v>9.8625564048254812</v>
      </c>
      <c r="P3007" s="357">
        <v>9.8625564048254848</v>
      </c>
      <c r="Q3007" s="356" t="s">
        <v>15063</v>
      </c>
    </row>
    <row r="3008" spans="1:17" x14ac:dyDescent="0.25">
      <c r="A3008" s="354">
        <v>3005</v>
      </c>
      <c r="B3008" s="355" t="s">
        <v>5252</v>
      </c>
      <c r="C3008" s="355" t="s">
        <v>1373</v>
      </c>
      <c r="D3008" s="355" t="s">
        <v>1373</v>
      </c>
      <c r="E3008" s="355" t="s">
        <v>14862</v>
      </c>
      <c r="F3008" s="356" t="s">
        <v>10068</v>
      </c>
      <c r="G3008" s="356" t="s">
        <v>10081</v>
      </c>
      <c r="H3008" s="356" t="s">
        <v>10082</v>
      </c>
      <c r="I3008" s="356" t="str">
        <f t="shared" si="93"/>
        <v>VEMAGAL_66F10-BELAMARANAHALLI</v>
      </c>
      <c r="J3008" s="356" t="s">
        <v>5701</v>
      </c>
      <c r="K3008" s="356" t="s">
        <v>15063</v>
      </c>
      <c r="L3008" s="357">
        <v>1.2907999999999999</v>
      </c>
      <c r="M3008" s="357">
        <v>1.1618249999999999</v>
      </c>
      <c r="N3008" s="357">
        <v>0</v>
      </c>
      <c r="O3008" s="356">
        <f t="shared" si="92"/>
        <v>9.9918655097613946</v>
      </c>
      <c r="P3008" s="357">
        <v>9.9918655097613769</v>
      </c>
      <c r="Q3008" s="356" t="s">
        <v>15063</v>
      </c>
    </row>
    <row r="3009" spans="1:17" x14ac:dyDescent="0.25">
      <c r="A3009" s="354">
        <v>3006</v>
      </c>
      <c r="B3009" s="355" t="s">
        <v>5252</v>
      </c>
      <c r="C3009" s="355" t="s">
        <v>1373</v>
      </c>
      <c r="D3009" s="355" t="s">
        <v>1373</v>
      </c>
      <c r="E3009" s="355" t="s">
        <v>14862</v>
      </c>
      <c r="F3009" s="356" t="s">
        <v>9939</v>
      </c>
      <c r="G3009" s="356" t="s">
        <v>9957</v>
      </c>
      <c r="H3009" s="356" t="s">
        <v>9958</v>
      </c>
      <c r="I3009" s="356" t="str">
        <f t="shared" si="93"/>
        <v>KYALANUR_66F10-NJY-KADAHALLI</v>
      </c>
      <c r="J3009" s="356" t="s">
        <v>5706</v>
      </c>
      <c r="K3009" s="356" t="s">
        <v>15063</v>
      </c>
      <c r="L3009" s="357">
        <v>0.68442000000000003</v>
      </c>
      <c r="M3009" s="357">
        <v>0.59631588000000002</v>
      </c>
      <c r="N3009" s="357">
        <v>0</v>
      </c>
      <c r="O3009" s="356">
        <f t="shared" si="92"/>
        <v>12.872814938195845</v>
      </c>
      <c r="P3009" s="357">
        <v>78.12162241794033</v>
      </c>
      <c r="Q3009" s="356" t="s">
        <v>15063</v>
      </c>
    </row>
    <row r="3010" spans="1:17" x14ac:dyDescent="0.25">
      <c r="A3010" s="354">
        <v>3007</v>
      </c>
      <c r="B3010" s="355" t="s">
        <v>5252</v>
      </c>
      <c r="C3010" s="355" t="s">
        <v>1373</v>
      </c>
      <c r="D3010" s="355" t="s">
        <v>1373</v>
      </c>
      <c r="E3010" s="355" t="s">
        <v>14862</v>
      </c>
      <c r="F3010" s="356" t="s">
        <v>9976</v>
      </c>
      <c r="G3010" s="356" t="s">
        <v>9992</v>
      </c>
      <c r="H3010" s="356" t="s">
        <v>9993</v>
      </c>
      <c r="I3010" s="356" t="str">
        <f t="shared" si="93"/>
        <v>NARSAPUR_66F10-UNICOST</v>
      </c>
      <c r="J3010" s="356" t="s">
        <v>2414</v>
      </c>
      <c r="K3010" s="356" t="s">
        <v>15063</v>
      </c>
      <c r="L3010" s="357">
        <v>0.01</v>
      </c>
      <c r="M3010" s="357">
        <v>8.9999999999999993E-3</v>
      </c>
      <c r="N3010" s="357">
        <v>0</v>
      </c>
      <c r="O3010" s="356">
        <f t="shared" si="92"/>
        <v>10.000000000000009</v>
      </c>
      <c r="P3010" s="357">
        <v>100</v>
      </c>
      <c r="Q3010" s="356" t="s">
        <v>15063</v>
      </c>
    </row>
    <row r="3011" spans="1:17" x14ac:dyDescent="0.25">
      <c r="A3011" s="354">
        <v>3008</v>
      </c>
      <c r="B3011" s="355" t="s">
        <v>5252</v>
      </c>
      <c r="C3011" s="355" t="s">
        <v>1373</v>
      </c>
      <c r="D3011" s="355" t="s">
        <v>1373</v>
      </c>
      <c r="E3011" s="355" t="s">
        <v>14862</v>
      </c>
      <c r="F3011" s="356" t="s">
        <v>9939</v>
      </c>
      <c r="G3011" s="356" t="s">
        <v>9959</v>
      </c>
      <c r="H3011" s="356" t="s">
        <v>9960</v>
      </c>
      <c r="I3011" s="356" t="str">
        <f t="shared" si="93"/>
        <v>KYALANUR_66F11-CHOLAGATTA</v>
      </c>
      <c r="J3011" s="356" t="s">
        <v>5706</v>
      </c>
      <c r="K3011" s="356" t="s">
        <v>15063</v>
      </c>
      <c r="L3011" s="357">
        <v>0.56679999999999997</v>
      </c>
      <c r="M3011" s="357">
        <v>0.496446</v>
      </c>
      <c r="N3011" s="357">
        <v>0</v>
      </c>
      <c r="O3011" s="356">
        <f t="shared" si="92"/>
        <v>12.412491178546221</v>
      </c>
      <c r="P3011" s="357">
        <v>82.815575494062884</v>
      </c>
      <c r="Q3011" s="356" t="s">
        <v>15063</v>
      </c>
    </row>
    <row r="3012" spans="1:17" x14ac:dyDescent="0.25">
      <c r="A3012" s="354">
        <v>3009</v>
      </c>
      <c r="B3012" s="355" t="s">
        <v>5252</v>
      </c>
      <c r="C3012" s="355" t="s">
        <v>1373</v>
      </c>
      <c r="D3012" s="355" t="s">
        <v>1373</v>
      </c>
      <c r="E3012" s="355" t="s">
        <v>14862</v>
      </c>
      <c r="F3012" s="356" t="s">
        <v>9976</v>
      </c>
      <c r="G3012" s="356" t="s">
        <v>9994</v>
      </c>
      <c r="H3012" s="356" t="s">
        <v>9995</v>
      </c>
      <c r="I3012" s="356" t="str">
        <f t="shared" si="93"/>
        <v>NARSAPUR_66F11-NJY K B HOSAHALLI</v>
      </c>
      <c r="J3012" s="356" t="s">
        <v>5706</v>
      </c>
      <c r="K3012" s="356" t="s">
        <v>15063</v>
      </c>
      <c r="L3012" s="357">
        <v>0.21645999999999999</v>
      </c>
      <c r="M3012" s="357">
        <v>0.1883859</v>
      </c>
      <c r="N3012" s="357">
        <v>0</v>
      </c>
      <c r="O3012" s="356">
        <f t="shared" ref="O3012:O3075" si="94">((L3012-N3012)-M3012)/(L3012-N3012)*100</f>
        <v>12.969647971911666</v>
      </c>
      <c r="P3012" s="357">
        <v>43.367475442471836</v>
      </c>
      <c r="Q3012" s="356" t="s">
        <v>15063</v>
      </c>
    </row>
    <row r="3013" spans="1:17" x14ac:dyDescent="0.25">
      <c r="A3013" s="354">
        <v>3010</v>
      </c>
      <c r="B3013" s="355" t="s">
        <v>5252</v>
      </c>
      <c r="C3013" s="355" t="s">
        <v>1373</v>
      </c>
      <c r="D3013" s="355" t="s">
        <v>1373</v>
      </c>
      <c r="E3013" s="355" t="s">
        <v>14862</v>
      </c>
      <c r="F3013" s="356" t="s">
        <v>10068</v>
      </c>
      <c r="G3013" s="356" t="s">
        <v>10083</v>
      </c>
      <c r="H3013" s="356" t="s">
        <v>10084</v>
      </c>
      <c r="I3013" s="356" t="str">
        <f t="shared" ref="I3013:I3076" si="95">F3013&amp;H3013</f>
        <v>VEMAGAL_66F11-NJY-KALVAMANJALI</v>
      </c>
      <c r="J3013" s="356" t="s">
        <v>5706</v>
      </c>
      <c r="K3013" s="356" t="s">
        <v>15063</v>
      </c>
      <c r="L3013" s="357">
        <v>0.38356599999999996</v>
      </c>
      <c r="M3013" s="357">
        <v>0.33309529999999998</v>
      </c>
      <c r="N3013" s="357">
        <v>0</v>
      </c>
      <c r="O3013" s="356">
        <f t="shared" si="94"/>
        <v>13.158283059499535</v>
      </c>
      <c r="P3013" s="357">
        <v>63.581855479399565</v>
      </c>
      <c r="Q3013" s="356" t="s">
        <v>15063</v>
      </c>
    </row>
    <row r="3014" spans="1:17" x14ac:dyDescent="0.25">
      <c r="A3014" s="354">
        <v>3011</v>
      </c>
      <c r="B3014" s="355" t="s">
        <v>5252</v>
      </c>
      <c r="C3014" s="355" t="s">
        <v>1373</v>
      </c>
      <c r="D3014" s="355" t="s">
        <v>1373</v>
      </c>
      <c r="E3014" s="355" t="s">
        <v>14862</v>
      </c>
      <c r="F3014" s="356" t="s">
        <v>10028</v>
      </c>
      <c r="G3014" s="356" t="s">
        <v>10042</v>
      </c>
      <c r="H3014" s="356" t="s">
        <v>10043</v>
      </c>
      <c r="I3014" s="356" t="str">
        <f t="shared" si="95"/>
        <v>SMMANGALA_66F11-NJYMADANAHLLI</v>
      </c>
      <c r="J3014" s="356" t="s">
        <v>5706</v>
      </c>
      <c r="K3014" s="356" t="s">
        <v>15063</v>
      </c>
      <c r="L3014" s="357">
        <v>0.77068000000000003</v>
      </c>
      <c r="M3014" s="357">
        <v>0.67310572999999996</v>
      </c>
      <c r="N3014" s="357">
        <v>0</v>
      </c>
      <c r="O3014" s="356">
        <f t="shared" si="94"/>
        <v>12.66080214875176</v>
      </c>
      <c r="P3014" s="357">
        <v>76.134035718860375</v>
      </c>
      <c r="Q3014" s="356" t="s">
        <v>15063</v>
      </c>
    </row>
    <row r="3015" spans="1:17" x14ac:dyDescent="0.25">
      <c r="A3015" s="354">
        <v>3012</v>
      </c>
      <c r="B3015" s="355" t="s">
        <v>5252</v>
      </c>
      <c r="C3015" s="355" t="s">
        <v>1373</v>
      </c>
      <c r="D3015" s="355" t="s">
        <v>1373</v>
      </c>
      <c r="E3015" s="355" t="s">
        <v>14862</v>
      </c>
      <c r="F3015" s="356" t="s">
        <v>9976</v>
      </c>
      <c r="G3015" s="356" t="s">
        <v>9996</v>
      </c>
      <c r="H3015" s="356" t="s">
        <v>9997</v>
      </c>
      <c r="I3015" s="356" t="str">
        <f t="shared" si="95"/>
        <v>NARSAPUR_66F12-BADAVE-(IND)</v>
      </c>
      <c r="J3015" s="356" t="s">
        <v>2414</v>
      </c>
      <c r="K3015" s="356" t="s">
        <v>15063</v>
      </c>
      <c r="L3015" s="357">
        <v>1.4701200000000001</v>
      </c>
      <c r="M3015" s="357">
        <v>1.3817999999999999</v>
      </c>
      <c r="N3015" s="357">
        <v>0</v>
      </c>
      <c r="O3015" s="356">
        <f t="shared" si="94"/>
        <v>6.0076728430332338</v>
      </c>
      <c r="P3015" s="357">
        <v>6.0076728430332293</v>
      </c>
      <c r="Q3015" s="356" t="s">
        <v>15063</v>
      </c>
    </row>
    <row r="3016" spans="1:17" x14ac:dyDescent="0.25">
      <c r="A3016" s="354">
        <v>3013</v>
      </c>
      <c r="B3016" s="355" t="s">
        <v>5252</v>
      </c>
      <c r="C3016" s="355" t="s">
        <v>1373</v>
      </c>
      <c r="D3016" s="355" t="s">
        <v>1373</v>
      </c>
      <c r="E3016" s="355" t="s">
        <v>14862</v>
      </c>
      <c r="F3016" s="356" t="s">
        <v>10068</v>
      </c>
      <c r="G3016" s="356" t="s">
        <v>10085</v>
      </c>
      <c r="H3016" s="356" t="s">
        <v>10086</v>
      </c>
      <c r="I3016" s="356" t="str">
        <f t="shared" si="95"/>
        <v>VEMAGAL_66F12-NJY RAJAKALLAHALLI</v>
      </c>
      <c r="J3016" s="356" t="s">
        <v>5706</v>
      </c>
      <c r="K3016" s="356" t="s">
        <v>15063</v>
      </c>
      <c r="L3016" s="357">
        <v>0.48380000000000001</v>
      </c>
      <c r="M3016" s="357">
        <v>0.41999249999999999</v>
      </c>
      <c r="N3016" s="357">
        <v>0</v>
      </c>
      <c r="O3016" s="356">
        <f t="shared" si="94"/>
        <v>13.188817693261681</v>
      </c>
      <c r="P3016" s="357">
        <v>77.916187549627125</v>
      </c>
      <c r="Q3016" s="356" t="s">
        <v>15063</v>
      </c>
    </row>
    <row r="3017" spans="1:17" x14ac:dyDescent="0.25">
      <c r="A3017" s="354">
        <v>3014</v>
      </c>
      <c r="B3017" s="355" t="s">
        <v>5252</v>
      </c>
      <c r="C3017" s="355" t="s">
        <v>1373</v>
      </c>
      <c r="D3017" s="355" t="s">
        <v>1373</v>
      </c>
      <c r="E3017" s="355" t="s">
        <v>14862</v>
      </c>
      <c r="F3017" s="356" t="s">
        <v>10028</v>
      </c>
      <c r="G3017" s="356" t="s">
        <v>10044</v>
      </c>
      <c r="H3017" s="356" t="s">
        <v>10045</v>
      </c>
      <c r="I3017" s="356" t="str">
        <f t="shared" si="95"/>
        <v>SMMANGALA_66F12-NJYKAKINATTA</v>
      </c>
      <c r="J3017" s="356" t="s">
        <v>5706</v>
      </c>
      <c r="K3017" s="356" t="s">
        <v>15063</v>
      </c>
      <c r="L3017" s="357">
        <v>0.98965000000000003</v>
      </c>
      <c r="M3017" s="357">
        <v>0.85719204000000004</v>
      </c>
      <c r="N3017" s="357">
        <v>0</v>
      </c>
      <c r="O3017" s="356">
        <f t="shared" si="94"/>
        <v>13.384323750820995</v>
      </c>
      <c r="P3017" s="357">
        <v>63.701558604519363</v>
      </c>
      <c r="Q3017" s="356" t="s">
        <v>15063</v>
      </c>
    </row>
    <row r="3018" spans="1:17" x14ac:dyDescent="0.25">
      <c r="A3018" s="354">
        <v>3015</v>
      </c>
      <c r="B3018" s="355" t="s">
        <v>5252</v>
      </c>
      <c r="C3018" s="355" t="s">
        <v>1373</v>
      </c>
      <c r="D3018" s="355" t="s">
        <v>1373</v>
      </c>
      <c r="E3018" s="355" t="s">
        <v>14862</v>
      </c>
      <c r="F3018" s="356" t="s">
        <v>9976</v>
      </c>
      <c r="G3018" s="356" t="s">
        <v>9998</v>
      </c>
      <c r="H3018" s="356" t="s">
        <v>9999</v>
      </c>
      <c r="I3018" s="356" t="str">
        <f t="shared" si="95"/>
        <v>NARSAPUR_66F13-INDO</v>
      </c>
      <c r="J3018" s="356" t="s">
        <v>2414</v>
      </c>
      <c r="K3018" s="356" t="s">
        <v>15063</v>
      </c>
      <c r="L3018" s="357">
        <v>1.3935999999999999</v>
      </c>
      <c r="M3018" s="357">
        <v>1.3932500000000001</v>
      </c>
      <c r="N3018" s="357">
        <v>0</v>
      </c>
      <c r="O3018" s="356">
        <f t="shared" si="94"/>
        <v>2.5114810562561023E-2</v>
      </c>
      <c r="P3018" s="357">
        <v>2.5114810562587575E-2</v>
      </c>
      <c r="Q3018" s="356" t="s">
        <v>15063</v>
      </c>
    </row>
    <row r="3019" spans="1:17" x14ac:dyDescent="0.25">
      <c r="A3019" s="354">
        <v>3016</v>
      </c>
      <c r="B3019" s="355" t="s">
        <v>5252</v>
      </c>
      <c r="C3019" s="355" t="s">
        <v>1373</v>
      </c>
      <c r="D3019" s="355" t="s">
        <v>1373</v>
      </c>
      <c r="E3019" s="355" t="s">
        <v>14862</v>
      </c>
      <c r="F3019" s="356" t="s">
        <v>10068</v>
      </c>
      <c r="G3019" s="356" t="s">
        <v>10087</v>
      </c>
      <c r="H3019" s="356" t="s">
        <v>10088</v>
      </c>
      <c r="I3019" s="356" t="str">
        <f t="shared" si="95"/>
        <v>VEMAGAL_66F13-NJY  KURABARAHALLI</v>
      </c>
      <c r="J3019" s="356" t="s">
        <v>5706</v>
      </c>
      <c r="K3019" s="356" t="s">
        <v>15063</v>
      </c>
      <c r="L3019" s="357">
        <v>1.8051000000000001</v>
      </c>
      <c r="M3019" s="357">
        <v>1.57266934</v>
      </c>
      <c r="N3019" s="357">
        <v>0</v>
      </c>
      <c r="O3019" s="356">
        <f t="shared" si="94"/>
        <v>12.876331505179776</v>
      </c>
      <c r="P3019" s="357">
        <v>55.758325385081918</v>
      </c>
      <c r="Q3019" s="356" t="s">
        <v>15063</v>
      </c>
    </row>
    <row r="3020" spans="1:17" x14ac:dyDescent="0.25">
      <c r="A3020" s="354">
        <v>3017</v>
      </c>
      <c r="B3020" s="355" t="s">
        <v>5252</v>
      </c>
      <c r="C3020" s="355" t="s">
        <v>1373</v>
      </c>
      <c r="D3020" s="355" t="s">
        <v>1373</v>
      </c>
      <c r="E3020" s="355" t="s">
        <v>14862</v>
      </c>
      <c r="F3020" s="356" t="s">
        <v>9976</v>
      </c>
      <c r="G3020" s="356" t="s">
        <v>10000</v>
      </c>
      <c r="H3020" s="356" t="s">
        <v>10001</v>
      </c>
      <c r="I3020" s="356" t="str">
        <f t="shared" si="95"/>
        <v>NARSAPUR_66F14-ASIAN</v>
      </c>
      <c r="J3020" s="356" t="s">
        <v>2414</v>
      </c>
      <c r="K3020" s="356" t="s">
        <v>15063</v>
      </c>
      <c r="L3020" s="357">
        <v>0.27834000000000003</v>
      </c>
      <c r="M3020" s="357">
        <v>0.29392499999999999</v>
      </c>
      <c r="N3020" s="357">
        <v>0</v>
      </c>
      <c r="O3020" s="356">
        <f t="shared" si="94"/>
        <v>-5.5992670834231362</v>
      </c>
      <c r="P3020" s="357">
        <v>-5.5992670834231317</v>
      </c>
      <c r="Q3020" s="356" t="s">
        <v>15063</v>
      </c>
    </row>
    <row r="3021" spans="1:17" x14ac:dyDescent="0.25">
      <c r="A3021" s="354">
        <v>3018</v>
      </c>
      <c r="B3021" s="355" t="s">
        <v>5252</v>
      </c>
      <c r="C3021" s="355" t="s">
        <v>1373</v>
      </c>
      <c r="D3021" s="355" t="s">
        <v>1373</v>
      </c>
      <c r="E3021" s="355" t="s">
        <v>14862</v>
      </c>
      <c r="F3021" s="356" t="s">
        <v>10068</v>
      </c>
      <c r="G3021" s="356" t="s">
        <v>10089</v>
      </c>
      <c r="H3021" s="356" t="s">
        <v>10090</v>
      </c>
      <c r="I3021" s="356" t="str">
        <f t="shared" si="95"/>
        <v>VEMAGAL_66F14-GSK</v>
      </c>
      <c r="J3021" s="356" t="s">
        <v>2414</v>
      </c>
      <c r="K3021" s="356" t="s">
        <v>15063</v>
      </c>
      <c r="L3021" s="357">
        <v>0.42880000000000001</v>
      </c>
      <c r="M3021" s="357">
        <v>0.4204</v>
      </c>
      <c r="N3021" s="357">
        <v>0</v>
      </c>
      <c r="O3021" s="356">
        <f t="shared" si="94"/>
        <v>1.9589552238806012</v>
      </c>
      <c r="P3021" s="357">
        <v>1.9589552238805874</v>
      </c>
      <c r="Q3021" s="356" t="s">
        <v>15063</v>
      </c>
    </row>
    <row r="3022" spans="1:17" x14ac:dyDescent="0.25">
      <c r="A3022" s="354">
        <v>3019</v>
      </c>
      <c r="B3022" s="355" t="s">
        <v>5252</v>
      </c>
      <c r="C3022" s="355" t="s">
        <v>1373</v>
      </c>
      <c r="D3022" s="355" t="s">
        <v>1373</v>
      </c>
      <c r="E3022" s="355" t="s">
        <v>14862</v>
      </c>
      <c r="F3022" s="356" t="s">
        <v>9976</v>
      </c>
      <c r="G3022" s="356" t="s">
        <v>10002</v>
      </c>
      <c r="H3022" s="356" t="s">
        <v>10003</v>
      </c>
      <c r="I3022" s="356" t="str">
        <f t="shared" si="95"/>
        <v>NARSAPUR_66F15-SIPANI-FIBRES</v>
      </c>
      <c r="J3022" s="356" t="s">
        <v>2414</v>
      </c>
      <c r="K3022" s="356" t="s">
        <v>15063</v>
      </c>
      <c r="L3022" s="357">
        <v>4.10656</v>
      </c>
      <c r="M3022" s="357">
        <v>4.1626000000000003</v>
      </c>
      <c r="N3022" s="357">
        <v>0</v>
      </c>
      <c r="O3022" s="356">
        <f t="shared" si="94"/>
        <v>-1.3646458349567596</v>
      </c>
      <c r="P3022" s="357">
        <v>-1.3646458349567681</v>
      </c>
      <c r="Q3022" s="356" t="s">
        <v>15063</v>
      </c>
    </row>
    <row r="3023" spans="1:17" x14ac:dyDescent="0.25">
      <c r="A3023" s="354">
        <v>3020</v>
      </c>
      <c r="B3023" s="355" t="s">
        <v>5252</v>
      </c>
      <c r="C3023" s="355" t="s">
        <v>1373</v>
      </c>
      <c r="D3023" s="355" t="s">
        <v>1373</v>
      </c>
      <c r="E3023" s="355" t="s">
        <v>14862</v>
      </c>
      <c r="F3023" s="356" t="s">
        <v>10068</v>
      </c>
      <c r="G3023" s="356" t="s">
        <v>10091</v>
      </c>
      <c r="H3023" s="356" t="s">
        <v>10092</v>
      </c>
      <c r="I3023" s="356" t="str">
        <f t="shared" si="95"/>
        <v>VEMAGAL_66F15-TATA POWER</v>
      </c>
      <c r="J3023" s="356" t="s">
        <v>2414</v>
      </c>
      <c r="K3023" s="356" t="s">
        <v>15063</v>
      </c>
      <c r="L3023" s="357">
        <v>0.67999999999999994</v>
      </c>
      <c r="M3023" s="357">
        <v>0.65634999999999999</v>
      </c>
      <c r="N3023" s="357">
        <v>0</v>
      </c>
      <c r="O3023" s="356">
        <f t="shared" si="94"/>
        <v>3.4779411764705808</v>
      </c>
      <c r="P3023" s="357">
        <v>3.4779411764705781</v>
      </c>
      <c r="Q3023" s="356" t="s">
        <v>15063</v>
      </c>
    </row>
    <row r="3024" spans="1:17" x14ac:dyDescent="0.25">
      <c r="A3024" s="354">
        <v>3021</v>
      </c>
      <c r="B3024" s="355" t="s">
        <v>5252</v>
      </c>
      <c r="C3024" s="355" t="s">
        <v>1373</v>
      </c>
      <c r="D3024" s="355" t="s">
        <v>1373</v>
      </c>
      <c r="E3024" s="355" t="s">
        <v>14862</v>
      </c>
      <c r="F3024" s="356" t="s">
        <v>10068</v>
      </c>
      <c r="G3024" s="356" t="s">
        <v>10093</v>
      </c>
      <c r="H3024" s="356" t="s">
        <v>10094</v>
      </c>
      <c r="I3024" s="356" t="str">
        <f t="shared" si="95"/>
        <v>VEMAGAL_66F16-KIADB</v>
      </c>
      <c r="J3024" s="356" t="s">
        <v>2414</v>
      </c>
      <c r="K3024" s="356" t="s">
        <v>15063</v>
      </c>
      <c r="L3024" s="357">
        <v>2.5068000000000001</v>
      </c>
      <c r="M3024" s="357">
        <v>2.3605567000000001</v>
      </c>
      <c r="N3024" s="357">
        <v>0</v>
      </c>
      <c r="O3024" s="356">
        <f t="shared" si="94"/>
        <v>5.8338638902186082</v>
      </c>
      <c r="P3024" s="357">
        <v>10.207537096309171</v>
      </c>
      <c r="Q3024" s="356" t="s">
        <v>15063</v>
      </c>
    </row>
    <row r="3025" spans="1:17" x14ac:dyDescent="0.25">
      <c r="A3025" s="354">
        <v>3022</v>
      </c>
      <c r="B3025" s="355" t="s">
        <v>5252</v>
      </c>
      <c r="C3025" s="355" t="s">
        <v>1373</v>
      </c>
      <c r="D3025" s="355" t="s">
        <v>1373</v>
      </c>
      <c r="E3025" s="355" t="s">
        <v>14862</v>
      </c>
      <c r="F3025" s="356" t="s">
        <v>9976</v>
      </c>
      <c r="G3025" s="356" t="s">
        <v>10004</v>
      </c>
      <c r="H3025" s="356" t="s">
        <v>10005</v>
      </c>
      <c r="I3025" s="356" t="str">
        <f t="shared" si="95"/>
        <v>NARSAPUR_66F16-SCANIA</v>
      </c>
      <c r="J3025" s="356" t="s">
        <v>2414</v>
      </c>
      <c r="K3025" s="356" t="s">
        <v>15063</v>
      </c>
      <c r="L3025" s="357">
        <v>0.14802000000000001</v>
      </c>
      <c r="M3025" s="357">
        <v>0.14128000000000002</v>
      </c>
      <c r="N3025" s="357">
        <v>0</v>
      </c>
      <c r="O3025" s="356">
        <f t="shared" si="94"/>
        <v>4.5534387244966865</v>
      </c>
      <c r="P3025" s="357">
        <v>4.553438724496683</v>
      </c>
      <c r="Q3025" s="356" t="s">
        <v>15063</v>
      </c>
    </row>
    <row r="3026" spans="1:17" x14ac:dyDescent="0.25">
      <c r="A3026" s="354">
        <v>3023</v>
      </c>
      <c r="B3026" s="355" t="s">
        <v>5252</v>
      </c>
      <c r="C3026" s="355" t="s">
        <v>1373</v>
      </c>
      <c r="D3026" s="355" t="s">
        <v>1373</v>
      </c>
      <c r="E3026" s="355" t="s">
        <v>14862</v>
      </c>
      <c r="F3026" s="356" t="s">
        <v>9976</v>
      </c>
      <c r="G3026" s="356" t="s">
        <v>10006</v>
      </c>
      <c r="H3026" s="356" t="s">
        <v>10007</v>
      </c>
      <c r="I3026" s="356" t="str">
        <f t="shared" si="95"/>
        <v>NARSAPUR_66F17-BANDO</v>
      </c>
      <c r="J3026" s="356" t="s">
        <v>2414</v>
      </c>
      <c r="K3026" s="356" t="s">
        <v>15063</v>
      </c>
      <c r="L3026" s="357">
        <v>1.0305200000000001</v>
      </c>
      <c r="M3026" s="357">
        <v>1.0384500000000001</v>
      </c>
      <c r="N3026" s="357">
        <v>0</v>
      </c>
      <c r="O3026" s="356">
        <f t="shared" si="94"/>
        <v>-0.76951441990451341</v>
      </c>
      <c r="P3026" s="357">
        <v>-0.76951441990451563</v>
      </c>
      <c r="Q3026" s="356" t="s">
        <v>15063</v>
      </c>
    </row>
    <row r="3027" spans="1:17" x14ac:dyDescent="0.25">
      <c r="A3027" s="354">
        <v>3024</v>
      </c>
      <c r="B3027" s="355" t="s">
        <v>5252</v>
      </c>
      <c r="C3027" s="355" t="s">
        <v>1373</v>
      </c>
      <c r="D3027" s="355" t="s">
        <v>1373</v>
      </c>
      <c r="E3027" s="355" t="s">
        <v>14862</v>
      </c>
      <c r="F3027" s="356" t="s">
        <v>9976</v>
      </c>
      <c r="G3027" s="356" t="s">
        <v>10008</v>
      </c>
      <c r="H3027" s="356" t="s">
        <v>10009</v>
      </c>
      <c r="I3027" s="356" t="str">
        <f t="shared" si="95"/>
        <v>NARSAPUR_66F18-SAMANTHA</v>
      </c>
      <c r="J3027" s="356" t="s">
        <v>2414</v>
      </c>
      <c r="K3027" s="356" t="s">
        <v>15063</v>
      </c>
      <c r="L3027" s="357">
        <v>0</v>
      </c>
      <c r="M3027" s="357">
        <v>0</v>
      </c>
      <c r="N3027" s="357">
        <v>0</v>
      </c>
      <c r="O3027" s="356" t="e">
        <f t="shared" si="94"/>
        <v>#DIV/0!</v>
      </c>
      <c r="P3027" s="357" t="e">
        <v>#DIV/0!</v>
      </c>
      <c r="Q3027" s="356" t="s">
        <v>15063</v>
      </c>
    </row>
    <row r="3028" spans="1:17" x14ac:dyDescent="0.25">
      <c r="A3028" s="354">
        <v>3025</v>
      </c>
      <c r="B3028" s="355" t="s">
        <v>5252</v>
      </c>
      <c r="C3028" s="355" t="s">
        <v>1373</v>
      </c>
      <c r="D3028" s="355" t="s">
        <v>1373</v>
      </c>
      <c r="E3028" s="355" t="s">
        <v>14862</v>
      </c>
      <c r="F3028" s="356" t="s">
        <v>9976</v>
      </c>
      <c r="G3028" s="356" t="s">
        <v>10010</v>
      </c>
      <c r="H3028" s="356" t="s">
        <v>10011</v>
      </c>
      <c r="I3028" s="356" t="str">
        <f t="shared" si="95"/>
        <v>NARSAPUR_66F19-SWASTHID</v>
      </c>
      <c r="J3028" s="356" t="s">
        <v>2414</v>
      </c>
      <c r="K3028" s="356" t="s">
        <v>15063</v>
      </c>
      <c r="L3028" s="357">
        <v>1.8358400000000001</v>
      </c>
      <c r="M3028" s="357">
        <v>1.7332965</v>
      </c>
      <c r="N3028" s="357">
        <v>0</v>
      </c>
      <c r="O3028" s="356">
        <f t="shared" si="94"/>
        <v>5.5856447184939926</v>
      </c>
      <c r="P3028" s="357">
        <v>6.8524105928732375</v>
      </c>
      <c r="Q3028" s="356" t="s">
        <v>15063</v>
      </c>
    </row>
    <row r="3029" spans="1:17" x14ac:dyDescent="0.25">
      <c r="A3029" s="354">
        <v>3026</v>
      </c>
      <c r="B3029" s="355" t="s">
        <v>5252</v>
      </c>
      <c r="C3029" s="355" t="s">
        <v>1373</v>
      </c>
      <c r="D3029" s="355" t="s">
        <v>1373</v>
      </c>
      <c r="E3029" s="355" t="s">
        <v>14862</v>
      </c>
      <c r="F3029" s="356" t="s">
        <v>9976</v>
      </c>
      <c r="G3029" s="356" t="s">
        <v>10012</v>
      </c>
      <c r="H3029" s="356" t="s">
        <v>10013</v>
      </c>
      <c r="I3029" s="356" t="str">
        <f t="shared" si="95"/>
        <v>NARSAPUR_66F20-KIADB NARASAPURA I</v>
      </c>
      <c r="J3029" s="356" t="s">
        <v>2414</v>
      </c>
      <c r="K3029" s="356" t="s">
        <v>15063</v>
      </c>
      <c r="L3029" s="357">
        <v>1.6724199999999998</v>
      </c>
      <c r="M3029" s="357">
        <v>1.6197427500000001</v>
      </c>
      <c r="N3029" s="357">
        <v>0</v>
      </c>
      <c r="O3029" s="356">
        <f t="shared" si="94"/>
        <v>3.1497620215017572</v>
      </c>
      <c r="P3029" s="357">
        <v>5.3156496833897666</v>
      </c>
      <c r="Q3029" s="356" t="s">
        <v>15063</v>
      </c>
    </row>
    <row r="3030" spans="1:17" x14ac:dyDescent="0.25">
      <c r="A3030" s="354">
        <v>3027</v>
      </c>
      <c r="B3030" s="355" t="s">
        <v>5252</v>
      </c>
      <c r="C3030" s="355" t="s">
        <v>1373</v>
      </c>
      <c r="D3030" s="355" t="s">
        <v>1373</v>
      </c>
      <c r="E3030" s="355" t="s">
        <v>14862</v>
      </c>
      <c r="F3030" s="356" t="s">
        <v>9976</v>
      </c>
      <c r="G3030" s="356" t="s">
        <v>10014</v>
      </c>
      <c r="H3030" s="356" t="s">
        <v>10015</v>
      </c>
      <c r="I3030" s="356" t="str">
        <f t="shared" si="95"/>
        <v>NARSAPUR_66F21-KIADB NARASAPURA II</v>
      </c>
      <c r="J3030" s="356" t="s">
        <v>2414</v>
      </c>
      <c r="K3030" s="356" t="s">
        <v>15063</v>
      </c>
      <c r="L3030" s="357">
        <v>6.22478</v>
      </c>
      <c r="M3030" s="357">
        <v>6.1823300000000003</v>
      </c>
      <c r="N3030" s="357">
        <v>0</v>
      </c>
      <c r="O3030" s="356">
        <f t="shared" si="94"/>
        <v>0.6819518119515815</v>
      </c>
      <c r="P3030" s="357">
        <v>0.68609552001437368</v>
      </c>
      <c r="Q3030" s="356" t="s">
        <v>15063</v>
      </c>
    </row>
    <row r="3031" spans="1:17" x14ac:dyDescent="0.25">
      <c r="A3031" s="354">
        <v>3028</v>
      </c>
      <c r="B3031" s="355" t="s">
        <v>5252</v>
      </c>
      <c r="C3031" s="355" t="s">
        <v>1373</v>
      </c>
      <c r="D3031" s="355" t="s">
        <v>1373</v>
      </c>
      <c r="E3031" s="355" t="s">
        <v>14862</v>
      </c>
      <c r="F3031" s="356" t="s">
        <v>9976</v>
      </c>
      <c r="G3031" s="356" t="s">
        <v>10016</v>
      </c>
      <c r="H3031" s="356" t="s">
        <v>10017</v>
      </c>
      <c r="I3031" s="356" t="str">
        <f t="shared" si="95"/>
        <v>NARSAPUR_66F22-KIADB NARASAPURA III</v>
      </c>
      <c r="J3031" s="356" t="s">
        <v>2414</v>
      </c>
      <c r="K3031" s="356" t="s">
        <v>15063</v>
      </c>
      <c r="L3031" s="357">
        <v>1.2290399999999999</v>
      </c>
      <c r="M3031" s="357">
        <v>1.2099454999999999</v>
      </c>
      <c r="N3031" s="357">
        <v>0</v>
      </c>
      <c r="O3031" s="356">
        <f t="shared" si="94"/>
        <v>1.5536109483824787</v>
      </c>
      <c r="P3031" s="357">
        <v>1.5536109483824889</v>
      </c>
      <c r="Q3031" s="356" t="s">
        <v>15063</v>
      </c>
    </row>
    <row r="3032" spans="1:17" x14ac:dyDescent="0.25">
      <c r="A3032" s="354">
        <v>3029</v>
      </c>
      <c r="B3032" s="355" t="s">
        <v>5252</v>
      </c>
      <c r="C3032" s="355" t="s">
        <v>1373</v>
      </c>
      <c r="D3032" s="355" t="s">
        <v>1373</v>
      </c>
      <c r="E3032" s="355" t="s">
        <v>14862</v>
      </c>
      <c r="F3032" s="356" t="s">
        <v>9976</v>
      </c>
      <c r="G3032" s="356" t="s">
        <v>10018</v>
      </c>
      <c r="H3032" s="356" t="s">
        <v>10019</v>
      </c>
      <c r="I3032" s="356" t="str">
        <f t="shared" si="95"/>
        <v>NARSAPUR_66F23-LAXMI INDUSTRIES</v>
      </c>
      <c r="J3032" s="356" t="s">
        <v>2414</v>
      </c>
      <c r="K3032" s="356" t="s">
        <v>15063</v>
      </c>
      <c r="L3032" s="357">
        <v>0.65339999999999998</v>
      </c>
      <c r="M3032" s="357">
        <v>0.59622025000000001</v>
      </c>
      <c r="N3032" s="357">
        <v>0</v>
      </c>
      <c r="O3032" s="356">
        <f t="shared" si="94"/>
        <v>8.7511095806550312</v>
      </c>
      <c r="P3032" s="357">
        <v>10.52675697797496</v>
      </c>
      <c r="Q3032" s="356" t="s">
        <v>15063</v>
      </c>
    </row>
    <row r="3033" spans="1:17" x14ac:dyDescent="0.25">
      <c r="A3033" s="354">
        <v>3030</v>
      </c>
      <c r="B3033" s="355" t="s">
        <v>5252</v>
      </c>
      <c r="C3033" s="355" t="s">
        <v>1373</v>
      </c>
      <c r="D3033" s="355" t="s">
        <v>1373</v>
      </c>
      <c r="E3033" s="355" t="s">
        <v>14862</v>
      </c>
      <c r="F3033" s="356" t="s">
        <v>9976</v>
      </c>
      <c r="G3033" s="356" t="s">
        <v>10020</v>
      </c>
      <c r="H3033" s="356" t="s">
        <v>10021</v>
      </c>
      <c r="I3033" s="356" t="str">
        <f t="shared" si="95"/>
        <v>NARSAPUR_66F24-NAGALAPURA NJY</v>
      </c>
      <c r="J3033" s="356" t="s">
        <v>5706</v>
      </c>
      <c r="K3033" s="356" t="s">
        <v>15063</v>
      </c>
      <c r="L3033" s="357">
        <v>3.1610399999999998</v>
      </c>
      <c r="M3033" s="357">
        <v>2.7595344100000001</v>
      </c>
      <c r="N3033" s="357">
        <v>0</v>
      </c>
      <c r="O3033" s="356">
        <f t="shared" si="94"/>
        <v>12.701692797307206</v>
      </c>
      <c r="P3033" s="357">
        <v>22.994066162991299</v>
      </c>
      <c r="Q3033" s="356" t="s">
        <v>15063</v>
      </c>
    </row>
    <row r="3034" spans="1:17" x14ac:dyDescent="0.25">
      <c r="A3034" s="354">
        <v>3031</v>
      </c>
      <c r="B3034" s="355" t="s">
        <v>5252</v>
      </c>
      <c r="C3034" s="355" t="s">
        <v>1373</v>
      </c>
      <c r="D3034" s="355" t="s">
        <v>1373</v>
      </c>
      <c r="E3034" s="355" t="s">
        <v>14862</v>
      </c>
      <c r="F3034" s="356" t="s">
        <v>9976</v>
      </c>
      <c r="G3034" s="356" t="s">
        <v>10022</v>
      </c>
      <c r="H3034" s="356" t="s">
        <v>10023</v>
      </c>
      <c r="I3034" s="356" t="str">
        <f t="shared" si="95"/>
        <v>NARSAPUR_66F25-LITTLE FINGER</v>
      </c>
      <c r="J3034" s="356" t="s">
        <v>2414</v>
      </c>
      <c r="K3034" s="356" t="s">
        <v>15063</v>
      </c>
      <c r="L3034" s="357">
        <v>0</v>
      </c>
      <c r="M3034" s="357">
        <v>0</v>
      </c>
      <c r="N3034" s="357">
        <v>0</v>
      </c>
      <c r="O3034" s="356" t="e">
        <f t="shared" si="94"/>
        <v>#DIV/0!</v>
      </c>
      <c r="P3034" s="357" t="e">
        <v>#DIV/0!</v>
      </c>
      <c r="Q3034" s="356" t="s">
        <v>15063</v>
      </c>
    </row>
    <row r="3035" spans="1:17" x14ac:dyDescent="0.25">
      <c r="A3035" s="354">
        <v>3032</v>
      </c>
      <c r="B3035" s="355" t="s">
        <v>5252</v>
      </c>
      <c r="C3035" s="355" t="s">
        <v>1373</v>
      </c>
      <c r="D3035" s="355" t="s">
        <v>1373</v>
      </c>
      <c r="E3035" s="355" t="s">
        <v>14862</v>
      </c>
      <c r="F3035" s="356" t="s">
        <v>9976</v>
      </c>
      <c r="G3035" s="356" t="s">
        <v>10024</v>
      </c>
      <c r="H3035" s="356" t="s">
        <v>10025</v>
      </c>
      <c r="I3035" s="356" t="str">
        <f t="shared" si="95"/>
        <v>NARSAPUR_66F26-NJYBELLUR</v>
      </c>
      <c r="J3035" s="356" t="s">
        <v>5706</v>
      </c>
      <c r="K3035" s="356" t="s">
        <v>15063</v>
      </c>
      <c r="L3035" s="357">
        <v>2.0021800000000001</v>
      </c>
      <c r="M3035" s="357">
        <v>1.7496324699999999</v>
      </c>
      <c r="N3035" s="357">
        <v>0</v>
      </c>
      <c r="O3035" s="356">
        <f t="shared" si="94"/>
        <v>12.613627645866016</v>
      </c>
      <c r="P3035" s="357">
        <v>30.438880774045384</v>
      </c>
      <c r="Q3035" s="356" t="s">
        <v>15063</v>
      </c>
    </row>
    <row r="3036" spans="1:17" x14ac:dyDescent="0.25">
      <c r="A3036" s="354">
        <v>3033</v>
      </c>
      <c r="B3036" s="355" t="s">
        <v>5252</v>
      </c>
      <c r="C3036" s="355" t="s">
        <v>1373</v>
      </c>
      <c r="D3036" s="355" t="s">
        <v>1373</v>
      </c>
      <c r="E3036" s="355" t="s">
        <v>14862</v>
      </c>
      <c r="F3036" s="356" t="s">
        <v>9976</v>
      </c>
      <c r="G3036" s="356" t="s">
        <v>10026</v>
      </c>
      <c r="H3036" s="356" t="s">
        <v>10027</v>
      </c>
      <c r="I3036" s="356" t="str">
        <f t="shared" si="95"/>
        <v>NARSAPUR_66F27-ASK</v>
      </c>
      <c r="J3036" s="356" t="s">
        <v>2414</v>
      </c>
      <c r="K3036" s="356" t="s">
        <v>15063</v>
      </c>
      <c r="L3036" s="357">
        <v>2.61572</v>
      </c>
      <c r="M3036" s="357">
        <v>2.5725750000000001</v>
      </c>
      <c r="N3036" s="357">
        <v>0</v>
      </c>
      <c r="O3036" s="356">
        <f t="shared" si="94"/>
        <v>1.6494502469683294</v>
      </c>
      <c r="P3036" s="357">
        <v>1.6494502469683314</v>
      </c>
      <c r="Q3036" s="356" t="s">
        <v>15063</v>
      </c>
    </row>
    <row r="3037" spans="1:17" x14ac:dyDescent="0.25">
      <c r="A3037" s="354">
        <v>3034</v>
      </c>
      <c r="B3037" s="355" t="s">
        <v>5252</v>
      </c>
      <c r="C3037" s="355" t="s">
        <v>1373</v>
      </c>
      <c r="D3037" s="355" t="s">
        <v>1373</v>
      </c>
      <c r="E3037" s="355" t="s">
        <v>14864</v>
      </c>
      <c r="F3037" s="356" t="s">
        <v>5514</v>
      </c>
      <c r="G3037" s="356" t="s">
        <v>10136</v>
      </c>
      <c r="H3037" s="356" t="s">
        <v>10137</v>
      </c>
      <c r="I3037" s="356" t="str">
        <f t="shared" si="95"/>
        <v>TAMAKA_66F01-HONNENAHALLI</v>
      </c>
      <c r="J3037" s="356" t="s">
        <v>5622</v>
      </c>
      <c r="K3037" s="356" t="s">
        <v>15063</v>
      </c>
      <c r="L3037" s="357">
        <v>0.65027999999999997</v>
      </c>
      <c r="M3037" s="357">
        <v>0.615424992</v>
      </c>
      <c r="N3037" s="357">
        <v>0</v>
      </c>
      <c r="O3037" s="356">
        <f t="shared" si="94"/>
        <v>5.359999999999995</v>
      </c>
      <c r="P3037" s="357">
        <v>15.247101952388986</v>
      </c>
      <c r="Q3037" s="356" t="s">
        <v>15063</v>
      </c>
    </row>
    <row r="3038" spans="1:17" x14ac:dyDescent="0.25">
      <c r="A3038" s="354">
        <v>3035</v>
      </c>
      <c r="B3038" s="355" t="s">
        <v>5252</v>
      </c>
      <c r="C3038" s="355" t="s">
        <v>1373</v>
      </c>
      <c r="D3038" s="355" t="s">
        <v>1373</v>
      </c>
      <c r="E3038" s="355" t="s">
        <v>14864</v>
      </c>
      <c r="F3038" s="356" t="s">
        <v>5500</v>
      </c>
      <c r="G3038" s="356" t="s">
        <v>10113</v>
      </c>
      <c r="H3038" s="356" t="s">
        <v>10114</v>
      </c>
      <c r="I3038" s="356" t="str">
        <f t="shared" si="95"/>
        <v>KOLAR_220F01-WATERWORKS</v>
      </c>
      <c r="J3038" s="356" t="s">
        <v>2405</v>
      </c>
      <c r="K3038" s="356" t="s">
        <v>15063</v>
      </c>
      <c r="L3038" s="357">
        <v>1.16984</v>
      </c>
      <c r="M3038" s="357">
        <v>1.039636808</v>
      </c>
      <c r="N3038" s="357">
        <v>0</v>
      </c>
      <c r="O3038" s="356">
        <f t="shared" si="94"/>
        <v>11.129999999999997</v>
      </c>
      <c r="P3038" s="357">
        <v>11.129999999999995</v>
      </c>
      <c r="Q3038" s="356" t="s">
        <v>15063</v>
      </c>
    </row>
    <row r="3039" spans="1:17" x14ac:dyDescent="0.25">
      <c r="A3039" s="354">
        <v>3036</v>
      </c>
      <c r="B3039" s="355" t="s">
        <v>5252</v>
      </c>
      <c r="C3039" s="355" t="s">
        <v>1373</v>
      </c>
      <c r="D3039" s="355" t="s">
        <v>1373</v>
      </c>
      <c r="E3039" s="355" t="s">
        <v>14864</v>
      </c>
      <c r="F3039" s="356" t="s">
        <v>5514</v>
      </c>
      <c r="G3039" s="356" t="s">
        <v>5515</v>
      </c>
      <c r="H3039" s="356" t="s">
        <v>5516</v>
      </c>
      <c r="I3039" s="356" t="str">
        <f t="shared" si="95"/>
        <v>TAMAKA_66F02-INDUSTRIAL-AREA</v>
      </c>
      <c r="J3039" s="356" t="s">
        <v>2414</v>
      </c>
      <c r="K3039" s="356" t="s">
        <v>15063</v>
      </c>
      <c r="L3039" s="357">
        <v>4.4424999999999999</v>
      </c>
      <c r="M3039" s="357">
        <v>2.3757333300000001</v>
      </c>
      <c r="N3039" s="357">
        <v>1.7875180000000017</v>
      </c>
      <c r="O3039" s="356">
        <f t="shared" si="94"/>
        <v>10.517911985843908</v>
      </c>
      <c r="P3039" s="357">
        <v>22.805873885987605</v>
      </c>
      <c r="Q3039" s="356" t="s">
        <v>15063</v>
      </c>
    </row>
    <row r="3040" spans="1:17" x14ac:dyDescent="0.25">
      <c r="A3040" s="354">
        <v>3037</v>
      </c>
      <c r="B3040" s="355" t="s">
        <v>5252</v>
      </c>
      <c r="C3040" s="355" t="s">
        <v>1373</v>
      </c>
      <c r="D3040" s="355" t="s">
        <v>1373</v>
      </c>
      <c r="E3040" s="355" t="s">
        <v>14864</v>
      </c>
      <c r="F3040" s="356" t="s">
        <v>5500</v>
      </c>
      <c r="G3040" s="356" t="s">
        <v>10115</v>
      </c>
      <c r="H3040" s="356" t="s">
        <v>10116</v>
      </c>
      <c r="I3040" s="356" t="str">
        <f t="shared" si="95"/>
        <v>KOLAR_220F03-DODDAHASALA</v>
      </c>
      <c r="J3040" s="356" t="s">
        <v>5701</v>
      </c>
      <c r="K3040" s="356" t="s">
        <v>15063</v>
      </c>
      <c r="L3040" s="357">
        <v>0.98219999999999996</v>
      </c>
      <c r="M3040" s="357">
        <v>0.87897389999999986</v>
      </c>
      <c r="N3040" s="357">
        <v>0</v>
      </c>
      <c r="O3040" s="356">
        <f t="shared" si="94"/>
        <v>10.50968234575444</v>
      </c>
      <c r="P3040" s="357">
        <v>38.800126756116313</v>
      </c>
      <c r="Q3040" s="356" t="s">
        <v>15063</v>
      </c>
    </row>
    <row r="3041" spans="1:17" x14ac:dyDescent="0.25">
      <c r="A3041" s="354">
        <v>3038</v>
      </c>
      <c r="B3041" s="355" t="s">
        <v>5252</v>
      </c>
      <c r="C3041" s="355" t="s">
        <v>1373</v>
      </c>
      <c r="D3041" s="355" t="s">
        <v>1373</v>
      </c>
      <c r="E3041" s="355" t="s">
        <v>14864</v>
      </c>
      <c r="F3041" s="356" t="s">
        <v>5514</v>
      </c>
      <c r="G3041" s="356" t="s">
        <v>10138</v>
      </c>
      <c r="H3041" s="356" t="s">
        <v>10139</v>
      </c>
      <c r="I3041" s="356" t="str">
        <f t="shared" si="95"/>
        <v>TAMAKA_66F03-GADDEKANNUR</v>
      </c>
      <c r="J3041" s="356" t="s">
        <v>5701</v>
      </c>
      <c r="K3041" s="356" t="s">
        <v>15063</v>
      </c>
      <c r="L3041" s="357">
        <v>0.59715999999999991</v>
      </c>
      <c r="M3041" s="357">
        <v>0.53890800000000005</v>
      </c>
      <c r="N3041" s="357">
        <v>0</v>
      </c>
      <c r="O3041" s="356">
        <f t="shared" si="94"/>
        <v>9.7548395739834994</v>
      </c>
      <c r="P3041" s="357">
        <v>9.7548395739834977</v>
      </c>
      <c r="Q3041" s="356" t="s">
        <v>15063</v>
      </c>
    </row>
    <row r="3042" spans="1:17" x14ac:dyDescent="0.25">
      <c r="A3042" s="354">
        <v>3039</v>
      </c>
      <c r="B3042" s="355" t="s">
        <v>5252</v>
      </c>
      <c r="C3042" s="355" t="s">
        <v>1373</v>
      </c>
      <c r="D3042" s="355" t="s">
        <v>1373</v>
      </c>
      <c r="E3042" s="355" t="s">
        <v>14864</v>
      </c>
      <c r="F3042" s="356" t="s">
        <v>5514</v>
      </c>
      <c r="G3042" s="356" t="s">
        <v>10140</v>
      </c>
      <c r="H3042" s="356" t="s">
        <v>10141</v>
      </c>
      <c r="I3042" s="356" t="str">
        <f t="shared" si="95"/>
        <v>TAMAKA_66F04-KODIRAMASANDRA</v>
      </c>
      <c r="J3042" s="356" t="s">
        <v>2405</v>
      </c>
      <c r="K3042" s="356" t="s">
        <v>15063</v>
      </c>
      <c r="L3042" s="357">
        <v>0.86699999999999999</v>
      </c>
      <c r="M3042" s="357">
        <v>0.76460729999999999</v>
      </c>
      <c r="N3042" s="357">
        <v>0</v>
      </c>
      <c r="O3042" s="356">
        <f t="shared" si="94"/>
        <v>11.81</v>
      </c>
      <c r="P3042" s="357">
        <v>27.323965325283272</v>
      </c>
      <c r="Q3042" s="356" t="s">
        <v>15063</v>
      </c>
    </row>
    <row r="3043" spans="1:17" x14ac:dyDescent="0.25">
      <c r="A3043" s="354">
        <v>3040</v>
      </c>
      <c r="B3043" s="355" t="s">
        <v>5252</v>
      </c>
      <c r="C3043" s="355" t="s">
        <v>1373</v>
      </c>
      <c r="D3043" s="355" t="s">
        <v>1373</v>
      </c>
      <c r="E3043" s="355" t="s">
        <v>14864</v>
      </c>
      <c r="F3043" s="356" t="s">
        <v>5500</v>
      </c>
      <c r="G3043" s="356" t="s">
        <v>10117</v>
      </c>
      <c r="H3043" s="356" t="s">
        <v>10118</v>
      </c>
      <c r="I3043" s="356" t="str">
        <f t="shared" si="95"/>
        <v>KOLAR_220F05-HOGRI</v>
      </c>
      <c r="J3043" s="356" t="s">
        <v>5701</v>
      </c>
      <c r="K3043" s="356" t="s">
        <v>15063</v>
      </c>
      <c r="L3043" s="357">
        <v>0.80599999999999994</v>
      </c>
      <c r="M3043" s="357">
        <v>0.72211000000000003</v>
      </c>
      <c r="N3043" s="357">
        <v>0</v>
      </c>
      <c r="O3043" s="356">
        <f t="shared" si="94"/>
        <v>10.408188585607931</v>
      </c>
      <c r="P3043" s="357">
        <v>15.904279476153494</v>
      </c>
      <c r="Q3043" s="356" t="s">
        <v>15063</v>
      </c>
    </row>
    <row r="3044" spans="1:17" x14ac:dyDescent="0.25">
      <c r="A3044" s="354">
        <v>3041</v>
      </c>
      <c r="B3044" s="355" t="s">
        <v>5252</v>
      </c>
      <c r="C3044" s="355" t="s">
        <v>1373</v>
      </c>
      <c r="D3044" s="355" t="s">
        <v>1373</v>
      </c>
      <c r="E3044" s="355" t="s">
        <v>14864</v>
      </c>
      <c r="F3044" s="356" t="s">
        <v>5514</v>
      </c>
      <c r="G3044" s="356" t="s">
        <v>10142</v>
      </c>
      <c r="H3044" s="356" t="s">
        <v>10143</v>
      </c>
      <c r="I3044" s="356" t="str">
        <f t="shared" si="95"/>
        <v>TAMAKA_66F05-STEEL-ALLOYS</v>
      </c>
      <c r="J3044" s="356" t="s">
        <v>2414</v>
      </c>
      <c r="K3044" s="356" t="s">
        <v>15063</v>
      </c>
      <c r="L3044" s="357">
        <v>1.6140000000000001</v>
      </c>
      <c r="M3044" s="357">
        <v>1.6217999999999999</v>
      </c>
      <c r="N3044" s="357">
        <v>0</v>
      </c>
      <c r="O3044" s="356">
        <f t="shared" si="94"/>
        <v>-0.48327137546467208</v>
      </c>
      <c r="P3044" s="357">
        <v>-0.48325733931808834</v>
      </c>
      <c r="Q3044" s="356" t="s">
        <v>15063</v>
      </c>
    </row>
    <row r="3045" spans="1:17" x14ac:dyDescent="0.25">
      <c r="A3045" s="354">
        <v>3042</v>
      </c>
      <c r="B3045" s="355" t="s">
        <v>5252</v>
      </c>
      <c r="C3045" s="355" t="s">
        <v>1373</v>
      </c>
      <c r="D3045" s="355" t="s">
        <v>1373</v>
      </c>
      <c r="E3045" s="355" t="s">
        <v>14864</v>
      </c>
      <c r="F3045" s="356" t="s">
        <v>5514</v>
      </c>
      <c r="G3045" s="356" t="s">
        <v>10144</v>
      </c>
      <c r="H3045" s="356" t="s">
        <v>10145</v>
      </c>
      <c r="I3045" s="356" t="str">
        <f t="shared" si="95"/>
        <v>TAMAKA_66F06-KMF-DIARY</v>
      </c>
      <c r="J3045" s="356" t="s">
        <v>2414</v>
      </c>
      <c r="K3045" s="356" t="s">
        <v>15063</v>
      </c>
      <c r="L3045" s="357">
        <v>2.7581000000000002</v>
      </c>
      <c r="M3045" s="357">
        <v>2.5452965000000001</v>
      </c>
      <c r="N3045" s="357">
        <v>0</v>
      </c>
      <c r="O3045" s="356">
        <f t="shared" si="94"/>
        <v>7.7155831913273669</v>
      </c>
      <c r="P3045" s="357">
        <v>7.7155831913273687</v>
      </c>
      <c r="Q3045" s="356" t="s">
        <v>15063</v>
      </c>
    </row>
    <row r="3046" spans="1:17" x14ac:dyDescent="0.25">
      <c r="A3046" s="354">
        <v>3043</v>
      </c>
      <c r="B3046" s="355" t="s">
        <v>5252</v>
      </c>
      <c r="C3046" s="355" t="s">
        <v>1373</v>
      </c>
      <c r="D3046" s="355" t="s">
        <v>1373</v>
      </c>
      <c r="E3046" s="355" t="s">
        <v>14864</v>
      </c>
      <c r="F3046" s="356" t="s">
        <v>5514</v>
      </c>
      <c r="G3046" s="356" t="s">
        <v>10146</v>
      </c>
      <c r="H3046" s="356" t="s">
        <v>10147</v>
      </c>
      <c r="I3046" s="356" t="str">
        <f t="shared" si="95"/>
        <v>TAMAKA_66F07-ABBANI</v>
      </c>
      <c r="J3046" s="356" t="s">
        <v>5701</v>
      </c>
      <c r="K3046" s="356" t="s">
        <v>15063</v>
      </c>
      <c r="L3046" s="357">
        <v>0.95439999999999992</v>
      </c>
      <c r="M3046" s="357">
        <v>0.85140700000000002</v>
      </c>
      <c r="N3046" s="357">
        <v>0</v>
      </c>
      <c r="O3046" s="356">
        <f t="shared" si="94"/>
        <v>10.791387259010886</v>
      </c>
      <c r="P3046" s="357">
        <v>10.791387259010875</v>
      </c>
      <c r="Q3046" s="356" t="s">
        <v>15063</v>
      </c>
    </row>
    <row r="3047" spans="1:17" x14ac:dyDescent="0.25">
      <c r="A3047" s="354">
        <v>3044</v>
      </c>
      <c r="B3047" s="355" t="s">
        <v>5252</v>
      </c>
      <c r="C3047" s="355" t="s">
        <v>1373</v>
      </c>
      <c r="D3047" s="355" t="s">
        <v>1373</v>
      </c>
      <c r="E3047" s="355" t="s">
        <v>14864</v>
      </c>
      <c r="F3047" s="356" t="s">
        <v>5500</v>
      </c>
      <c r="G3047" s="356" t="s">
        <v>10119</v>
      </c>
      <c r="H3047" s="356" t="s">
        <v>10120</v>
      </c>
      <c r="I3047" s="356" t="str">
        <f t="shared" si="95"/>
        <v>KOLAR_220F08-BEGLI-HOSAHALLI</v>
      </c>
      <c r="J3047" s="356" t="s">
        <v>5701</v>
      </c>
      <c r="K3047" s="356" t="s">
        <v>15063</v>
      </c>
      <c r="L3047" s="357">
        <v>0.69318000000000002</v>
      </c>
      <c r="M3047" s="357">
        <v>0.62057099999999998</v>
      </c>
      <c r="N3047" s="357">
        <v>0</v>
      </c>
      <c r="O3047" s="356">
        <f t="shared" si="94"/>
        <v>10.474768458409075</v>
      </c>
      <c r="P3047" s="357">
        <v>10.474768458409066</v>
      </c>
      <c r="Q3047" s="356" t="s">
        <v>15063</v>
      </c>
    </row>
    <row r="3048" spans="1:17" x14ac:dyDescent="0.25">
      <c r="A3048" s="354">
        <v>3045</v>
      </c>
      <c r="B3048" s="355" t="s">
        <v>5252</v>
      </c>
      <c r="C3048" s="355" t="s">
        <v>1373</v>
      </c>
      <c r="D3048" s="355" t="s">
        <v>1373</v>
      </c>
      <c r="E3048" s="355" t="s">
        <v>14864</v>
      </c>
      <c r="F3048" s="356" t="s">
        <v>5514</v>
      </c>
      <c r="G3048" s="356" t="s">
        <v>10148</v>
      </c>
      <c r="H3048" s="356" t="s">
        <v>10149</v>
      </c>
      <c r="I3048" s="356" t="str">
        <f t="shared" si="95"/>
        <v>TAMAKA_66F08-KEMBODI</v>
      </c>
      <c r="J3048" s="356" t="s">
        <v>5701</v>
      </c>
      <c r="K3048" s="356" t="s">
        <v>15063</v>
      </c>
      <c r="L3048" s="357">
        <v>0.67487999999999992</v>
      </c>
      <c r="M3048" s="357">
        <v>0.59355599999999997</v>
      </c>
      <c r="N3048" s="357">
        <v>0</v>
      </c>
      <c r="O3048" s="356">
        <f t="shared" si="94"/>
        <v>12.050142247510664</v>
      </c>
      <c r="P3048" s="357">
        <v>12.050142247510664</v>
      </c>
      <c r="Q3048" s="356" t="s">
        <v>15063</v>
      </c>
    </row>
    <row r="3049" spans="1:17" x14ac:dyDescent="0.25">
      <c r="A3049" s="354">
        <v>3046</v>
      </c>
      <c r="B3049" s="355" t="s">
        <v>5252</v>
      </c>
      <c r="C3049" s="355" t="s">
        <v>1373</v>
      </c>
      <c r="D3049" s="355" t="s">
        <v>1373</v>
      </c>
      <c r="E3049" s="355" t="s">
        <v>14864</v>
      </c>
      <c r="F3049" s="356" t="s">
        <v>5500</v>
      </c>
      <c r="G3049" s="356" t="s">
        <v>10121</v>
      </c>
      <c r="H3049" s="356" t="s">
        <v>10122</v>
      </c>
      <c r="I3049" s="356" t="str">
        <f t="shared" si="95"/>
        <v>KOLAR_220F09-ARAHALLI</v>
      </c>
      <c r="J3049" s="356" t="s">
        <v>5701</v>
      </c>
      <c r="K3049" s="356" t="s">
        <v>15063</v>
      </c>
      <c r="L3049" s="357">
        <v>0.6799599999999999</v>
      </c>
      <c r="M3049" s="357">
        <v>0.61261900000000002</v>
      </c>
      <c r="N3049" s="357">
        <v>0</v>
      </c>
      <c r="O3049" s="356">
        <f t="shared" si="94"/>
        <v>9.9036708041649337</v>
      </c>
      <c r="P3049" s="357">
        <v>13.489337350867658</v>
      </c>
      <c r="Q3049" s="356" t="s">
        <v>15063</v>
      </c>
    </row>
    <row r="3050" spans="1:17" x14ac:dyDescent="0.25">
      <c r="A3050" s="354">
        <v>3047</v>
      </c>
      <c r="B3050" s="355" t="s">
        <v>5252</v>
      </c>
      <c r="C3050" s="355" t="s">
        <v>1373</v>
      </c>
      <c r="D3050" s="355" t="s">
        <v>1373</v>
      </c>
      <c r="E3050" s="355" t="s">
        <v>14864</v>
      </c>
      <c r="F3050" s="356" t="s">
        <v>5514</v>
      </c>
      <c r="G3050" s="356" t="s">
        <v>10150</v>
      </c>
      <c r="H3050" s="356" t="s">
        <v>10151</v>
      </c>
      <c r="I3050" s="356" t="str">
        <f t="shared" si="95"/>
        <v>TAMAKA_66F09-KODIKANNUR</v>
      </c>
      <c r="J3050" s="356" t="s">
        <v>5622</v>
      </c>
      <c r="K3050" s="356" t="s">
        <v>15063</v>
      </c>
      <c r="L3050" s="357">
        <v>0.47675999999999996</v>
      </c>
      <c r="M3050" s="357">
        <v>0.41849992799999997</v>
      </c>
      <c r="N3050" s="357">
        <v>0</v>
      </c>
      <c r="O3050" s="356">
        <f t="shared" si="94"/>
        <v>12.22</v>
      </c>
      <c r="P3050" s="357">
        <v>13.420171563396465</v>
      </c>
      <c r="Q3050" s="356" t="s">
        <v>15063</v>
      </c>
    </row>
    <row r="3051" spans="1:17" x14ac:dyDescent="0.25">
      <c r="A3051" s="354">
        <v>3048</v>
      </c>
      <c r="B3051" s="355" t="s">
        <v>5252</v>
      </c>
      <c r="C3051" s="355" t="s">
        <v>1373</v>
      </c>
      <c r="D3051" s="355" t="s">
        <v>1373</v>
      </c>
      <c r="E3051" s="355" t="s">
        <v>14864</v>
      </c>
      <c r="F3051" s="356" t="s">
        <v>5514</v>
      </c>
      <c r="G3051" s="356" t="s">
        <v>10152</v>
      </c>
      <c r="H3051" s="356" t="s">
        <v>10153</v>
      </c>
      <c r="I3051" s="356" t="str">
        <f t="shared" si="95"/>
        <v>TAMAKA_66F10-MEDICAL-COLLEGE</v>
      </c>
      <c r="J3051" s="356" t="s">
        <v>2405</v>
      </c>
      <c r="K3051" s="356" t="s">
        <v>15063</v>
      </c>
      <c r="L3051" s="357">
        <v>2.1443600000000003</v>
      </c>
      <c r="M3051" s="357">
        <v>1.8931974999999999</v>
      </c>
      <c r="N3051" s="357">
        <v>0</v>
      </c>
      <c r="O3051" s="356">
        <f t="shared" si="94"/>
        <v>11.712702158219718</v>
      </c>
      <c r="P3051" s="357">
        <v>13.326402616517829</v>
      </c>
      <c r="Q3051" s="356" t="s">
        <v>15063</v>
      </c>
    </row>
    <row r="3052" spans="1:17" x14ac:dyDescent="0.25">
      <c r="A3052" s="354">
        <v>3049</v>
      </c>
      <c r="B3052" s="355" t="s">
        <v>5252</v>
      </c>
      <c r="C3052" s="355" t="s">
        <v>1373</v>
      </c>
      <c r="D3052" s="355" t="s">
        <v>1373</v>
      </c>
      <c r="E3052" s="355" t="s">
        <v>14864</v>
      </c>
      <c r="F3052" s="356" t="s">
        <v>5500</v>
      </c>
      <c r="G3052" s="356" t="s">
        <v>10123</v>
      </c>
      <c r="H3052" s="356" t="s">
        <v>10124</v>
      </c>
      <c r="I3052" s="356" t="str">
        <f t="shared" si="95"/>
        <v>KOLAR_220F10-NARASAPURA</v>
      </c>
      <c r="J3052" s="356" t="s">
        <v>5701</v>
      </c>
      <c r="K3052" s="356" t="s">
        <v>15063</v>
      </c>
      <c r="L3052" s="357">
        <v>0.22760000000000002</v>
      </c>
      <c r="M3052" s="357">
        <v>0.20541699999999999</v>
      </c>
      <c r="N3052" s="357">
        <v>0</v>
      </c>
      <c r="O3052" s="356">
        <f t="shared" si="94"/>
        <v>9.7464850615114376</v>
      </c>
      <c r="P3052" s="357">
        <v>9.746485061511434</v>
      </c>
      <c r="Q3052" s="356" t="s">
        <v>15063</v>
      </c>
    </row>
    <row r="3053" spans="1:17" x14ac:dyDescent="0.25">
      <c r="A3053" s="354">
        <v>3050</v>
      </c>
      <c r="B3053" s="355" t="s">
        <v>5252</v>
      </c>
      <c r="C3053" s="355" t="s">
        <v>1373</v>
      </c>
      <c r="D3053" s="355" t="s">
        <v>1373</v>
      </c>
      <c r="E3053" s="355" t="s">
        <v>14864</v>
      </c>
      <c r="F3053" s="356" t="s">
        <v>5514</v>
      </c>
      <c r="G3053" s="356" t="s">
        <v>10154</v>
      </c>
      <c r="H3053" s="356" t="s">
        <v>10155</v>
      </c>
      <c r="I3053" s="356" t="str">
        <f t="shared" si="95"/>
        <v>TAMAKA_66F11-KAMADENAHALLI</v>
      </c>
      <c r="J3053" s="356" t="s">
        <v>5706</v>
      </c>
      <c r="K3053" s="356" t="s">
        <v>15063</v>
      </c>
      <c r="L3053" s="357">
        <v>0.98146000000000011</v>
      </c>
      <c r="M3053" s="357">
        <v>0.86520369999999991</v>
      </c>
      <c r="N3053" s="357">
        <v>0</v>
      </c>
      <c r="O3053" s="356">
        <f t="shared" si="94"/>
        <v>11.845240763760131</v>
      </c>
      <c r="P3053" s="357">
        <v>40.808815524783085</v>
      </c>
      <c r="Q3053" s="356" t="s">
        <v>15063</v>
      </c>
    </row>
    <row r="3054" spans="1:17" x14ac:dyDescent="0.25">
      <c r="A3054" s="354">
        <v>3051</v>
      </c>
      <c r="B3054" s="355" t="s">
        <v>5252</v>
      </c>
      <c r="C3054" s="355" t="s">
        <v>1373</v>
      </c>
      <c r="D3054" s="355" t="s">
        <v>1373</v>
      </c>
      <c r="E3054" s="355" t="s">
        <v>14864</v>
      </c>
      <c r="F3054" s="356" t="s">
        <v>5500</v>
      </c>
      <c r="G3054" s="356" t="s">
        <v>10125</v>
      </c>
      <c r="H3054" s="356" t="s">
        <v>10126</v>
      </c>
      <c r="I3054" s="356" t="str">
        <f t="shared" si="95"/>
        <v>KOLAR_220F11-KOOTERI</v>
      </c>
      <c r="J3054" s="356" t="s">
        <v>5701</v>
      </c>
      <c r="K3054" s="356" t="s">
        <v>15063</v>
      </c>
      <c r="L3054" s="357">
        <v>0.67857999999999996</v>
      </c>
      <c r="M3054" s="357">
        <v>0.61214400000000002</v>
      </c>
      <c r="N3054" s="357">
        <v>0</v>
      </c>
      <c r="O3054" s="356">
        <f t="shared" si="94"/>
        <v>9.7904447522768052</v>
      </c>
      <c r="P3054" s="357">
        <v>11.131209745802629</v>
      </c>
      <c r="Q3054" s="356" t="s">
        <v>15063</v>
      </c>
    </row>
    <row r="3055" spans="1:17" x14ac:dyDescent="0.25">
      <c r="A3055" s="354">
        <v>3052</v>
      </c>
      <c r="B3055" s="355" t="s">
        <v>5252</v>
      </c>
      <c r="C3055" s="355" t="s">
        <v>1373</v>
      </c>
      <c r="D3055" s="355" t="s">
        <v>1373</v>
      </c>
      <c r="E3055" s="355" t="s">
        <v>14864</v>
      </c>
      <c r="F3055" s="356" t="s">
        <v>5500</v>
      </c>
      <c r="G3055" s="356" t="s">
        <v>5509</v>
      </c>
      <c r="H3055" s="356" t="s">
        <v>10127</v>
      </c>
      <c r="I3055" s="356" t="str">
        <f t="shared" si="95"/>
        <v>KOLAR_220F12-INDUSTRIAL</v>
      </c>
      <c r="J3055" s="356" t="s">
        <v>2405</v>
      </c>
      <c r="K3055" s="356" t="s">
        <v>15063</v>
      </c>
      <c r="L3055" s="357">
        <v>0.97679999999999978</v>
      </c>
      <c r="M3055" s="357">
        <v>0.75122389999999994</v>
      </c>
      <c r="N3055" s="357">
        <v>0.26311099999999976</v>
      </c>
      <c r="O3055" s="356">
        <f t="shared" si="94"/>
        <v>-5.2592796021796504</v>
      </c>
      <c r="P3055" s="357">
        <v>2.5414219689734119</v>
      </c>
      <c r="Q3055" s="356" t="s">
        <v>15063</v>
      </c>
    </row>
    <row r="3056" spans="1:17" x14ac:dyDescent="0.25">
      <c r="A3056" s="354">
        <v>3053</v>
      </c>
      <c r="B3056" s="355" t="s">
        <v>5252</v>
      </c>
      <c r="C3056" s="355" t="s">
        <v>1373</v>
      </c>
      <c r="D3056" s="355" t="s">
        <v>1373</v>
      </c>
      <c r="E3056" s="355" t="s">
        <v>14864</v>
      </c>
      <c r="F3056" s="356" t="s">
        <v>5514</v>
      </c>
      <c r="G3056" s="356" t="s">
        <v>10156</v>
      </c>
      <c r="H3056" s="356" t="s">
        <v>10157</v>
      </c>
      <c r="I3056" s="356" t="str">
        <f t="shared" si="95"/>
        <v>TAMAKA_66F12-PATNA NJY</v>
      </c>
      <c r="J3056" s="356" t="s">
        <v>5706</v>
      </c>
      <c r="K3056" s="356" t="s">
        <v>15063</v>
      </c>
      <c r="L3056" s="357">
        <v>0.61874000000000007</v>
      </c>
      <c r="M3056" s="357">
        <v>0.53876853999999996</v>
      </c>
      <c r="N3056" s="357">
        <v>0</v>
      </c>
      <c r="O3056" s="356">
        <f t="shared" si="94"/>
        <v>12.924889291140074</v>
      </c>
      <c r="P3056" s="357">
        <v>66.175148378188936</v>
      </c>
      <c r="Q3056" s="356" t="s">
        <v>15063</v>
      </c>
    </row>
    <row r="3057" spans="1:17" x14ac:dyDescent="0.25">
      <c r="A3057" s="354">
        <v>3054</v>
      </c>
      <c r="B3057" s="355" t="s">
        <v>5252</v>
      </c>
      <c r="C3057" s="355" t="s">
        <v>1373</v>
      </c>
      <c r="D3057" s="355" t="s">
        <v>1373</v>
      </c>
      <c r="E3057" s="355" t="s">
        <v>14864</v>
      </c>
      <c r="F3057" s="356" t="s">
        <v>5500</v>
      </c>
      <c r="G3057" s="356" t="s">
        <v>5510</v>
      </c>
      <c r="H3057" s="356" t="s">
        <v>5511</v>
      </c>
      <c r="I3057" s="356" t="str">
        <f t="shared" si="95"/>
        <v>KOLAR_220F13-MAHALAKSHMI-LAYOUT</v>
      </c>
      <c r="J3057" s="356" t="s">
        <v>2405</v>
      </c>
      <c r="K3057" s="356" t="s">
        <v>15063</v>
      </c>
      <c r="L3057" s="357">
        <v>4.824679999999999</v>
      </c>
      <c r="M3057" s="357">
        <v>2.4253304999999998</v>
      </c>
      <c r="N3057" s="357">
        <v>2.1542509999999999</v>
      </c>
      <c r="O3057" s="356">
        <f t="shared" si="94"/>
        <v>9.1782443944399681</v>
      </c>
      <c r="P3057" s="357">
        <v>16.245133827577142</v>
      </c>
      <c r="Q3057" s="356" t="s">
        <v>15063</v>
      </c>
    </row>
    <row r="3058" spans="1:17" x14ac:dyDescent="0.25">
      <c r="A3058" s="354">
        <v>3055</v>
      </c>
      <c r="B3058" s="355" t="s">
        <v>5252</v>
      </c>
      <c r="C3058" s="355" t="s">
        <v>1373</v>
      </c>
      <c r="D3058" s="355" t="s">
        <v>1373</v>
      </c>
      <c r="E3058" s="355" t="s">
        <v>14864</v>
      </c>
      <c r="F3058" s="356" t="s">
        <v>5514</v>
      </c>
      <c r="G3058" s="356" t="s">
        <v>10158</v>
      </c>
      <c r="H3058" s="356" t="s">
        <v>10159</v>
      </c>
      <c r="I3058" s="356" t="str">
        <f t="shared" si="95"/>
        <v xml:space="preserve">TAMAKA_66F13-SHILINGIRI </v>
      </c>
      <c r="J3058" s="356" t="s">
        <v>5706</v>
      </c>
      <c r="K3058" s="356" t="s">
        <v>15063</v>
      </c>
      <c r="L3058" s="357">
        <v>0.21710000000000002</v>
      </c>
      <c r="M3058" s="357">
        <v>0.1913734</v>
      </c>
      <c r="N3058" s="357">
        <v>0</v>
      </c>
      <c r="O3058" s="356">
        <f t="shared" si="94"/>
        <v>11.850115154306778</v>
      </c>
      <c r="P3058" s="357">
        <v>27.98285307995355</v>
      </c>
      <c r="Q3058" s="356" t="s">
        <v>15063</v>
      </c>
    </row>
    <row r="3059" spans="1:17" x14ac:dyDescent="0.25">
      <c r="A3059" s="354">
        <v>3056</v>
      </c>
      <c r="B3059" s="355" t="s">
        <v>5252</v>
      </c>
      <c r="C3059" s="355" t="s">
        <v>1373</v>
      </c>
      <c r="D3059" s="355" t="s">
        <v>1373</v>
      </c>
      <c r="E3059" s="355" t="s">
        <v>14864</v>
      </c>
      <c r="F3059" s="356" t="s">
        <v>5514</v>
      </c>
      <c r="G3059" s="356" t="s">
        <v>10160</v>
      </c>
      <c r="H3059" s="356" t="s">
        <v>10161</v>
      </c>
      <c r="I3059" s="356" t="str">
        <f t="shared" si="95"/>
        <v>TAMAKA_66F14- SRIYA FARM</v>
      </c>
      <c r="J3059" s="356" t="s">
        <v>2414</v>
      </c>
      <c r="K3059" s="356" t="s">
        <v>15063</v>
      </c>
      <c r="L3059" s="357">
        <v>0.36690999999999996</v>
      </c>
      <c r="M3059" s="357">
        <v>0.34316000000000002</v>
      </c>
      <c r="N3059" s="357">
        <v>0</v>
      </c>
      <c r="O3059" s="356">
        <f t="shared" si="94"/>
        <v>6.4729770243383777</v>
      </c>
      <c r="P3059" s="357">
        <v>6.4729770243383777</v>
      </c>
      <c r="Q3059" s="356" t="s">
        <v>15063</v>
      </c>
    </row>
    <row r="3060" spans="1:17" x14ac:dyDescent="0.25">
      <c r="A3060" s="354">
        <v>3057</v>
      </c>
      <c r="B3060" s="355" t="s">
        <v>5252</v>
      </c>
      <c r="C3060" s="355" t="s">
        <v>1373</v>
      </c>
      <c r="D3060" s="355" t="s">
        <v>1373</v>
      </c>
      <c r="E3060" s="355" t="s">
        <v>14864</v>
      </c>
      <c r="F3060" s="356" t="s">
        <v>5500</v>
      </c>
      <c r="G3060" s="356" t="s">
        <v>10128</v>
      </c>
      <c r="H3060" s="356" t="s">
        <v>10129</v>
      </c>
      <c r="I3060" s="356" t="str">
        <f t="shared" si="95"/>
        <v>KOLAR_220F16-CHOKKAHALLI_NJY</v>
      </c>
      <c r="J3060" s="356" t="s">
        <v>5706</v>
      </c>
      <c r="K3060" s="356" t="s">
        <v>15063</v>
      </c>
      <c r="L3060" s="357">
        <v>0.82420000000000004</v>
      </c>
      <c r="M3060" s="357">
        <v>0.72150740000000002</v>
      </c>
      <c r="N3060" s="357">
        <v>0</v>
      </c>
      <c r="O3060" s="356">
        <f t="shared" si="94"/>
        <v>12.459669983013834</v>
      </c>
      <c r="P3060" s="357">
        <v>33.544060005374654</v>
      </c>
      <c r="Q3060" s="356" t="s">
        <v>15063</v>
      </c>
    </row>
    <row r="3061" spans="1:17" x14ac:dyDescent="0.25">
      <c r="A3061" s="354">
        <v>3058</v>
      </c>
      <c r="B3061" s="355" t="s">
        <v>5252</v>
      </c>
      <c r="C3061" s="355" t="s">
        <v>1373</v>
      </c>
      <c r="D3061" s="355" t="s">
        <v>1373</v>
      </c>
      <c r="E3061" s="355" t="s">
        <v>14864</v>
      </c>
      <c r="F3061" s="356" t="s">
        <v>5500</v>
      </c>
      <c r="G3061" s="356" t="s">
        <v>10130</v>
      </c>
      <c r="H3061" s="356" t="s">
        <v>10131</v>
      </c>
      <c r="I3061" s="356" t="str">
        <f t="shared" si="95"/>
        <v>KOLAR_220F17-BEGLI_DIMBA_NJY</v>
      </c>
      <c r="J3061" s="356" t="s">
        <v>5706</v>
      </c>
      <c r="K3061" s="356" t="s">
        <v>15063</v>
      </c>
      <c r="L3061" s="357">
        <v>1.2585999999999999</v>
      </c>
      <c r="M3061" s="357">
        <v>1.1004084999999999</v>
      </c>
      <c r="N3061" s="357">
        <v>0</v>
      </c>
      <c r="O3061" s="356">
        <f t="shared" si="94"/>
        <v>12.568846337200068</v>
      </c>
      <c r="P3061" s="357">
        <v>66.669033174727716</v>
      </c>
      <c r="Q3061" s="356" t="s">
        <v>15063</v>
      </c>
    </row>
    <row r="3062" spans="1:17" x14ac:dyDescent="0.25">
      <c r="A3062" s="354">
        <v>3059</v>
      </c>
      <c r="B3062" s="355" t="s">
        <v>5252</v>
      </c>
      <c r="C3062" s="355" t="s">
        <v>1373</v>
      </c>
      <c r="D3062" s="355" t="s">
        <v>1373</v>
      </c>
      <c r="E3062" s="355" t="s">
        <v>14864</v>
      </c>
      <c r="F3062" s="356" t="s">
        <v>5500</v>
      </c>
      <c r="G3062" s="356" t="s">
        <v>10132</v>
      </c>
      <c r="H3062" s="356" t="s">
        <v>10133</v>
      </c>
      <c r="I3062" s="356" t="str">
        <f t="shared" si="95"/>
        <v>KOLAR_220F18-NJY-DIMBA</v>
      </c>
      <c r="J3062" s="356" t="s">
        <v>5706</v>
      </c>
      <c r="K3062" s="356" t="s">
        <v>15063</v>
      </c>
      <c r="L3062" s="357">
        <v>5.8319999999999997E-2</v>
      </c>
      <c r="M3062" s="357">
        <v>5.1423999999999997E-2</v>
      </c>
      <c r="N3062" s="357">
        <v>0</v>
      </c>
      <c r="O3062" s="356">
        <f t="shared" si="94"/>
        <v>11.824417009602195</v>
      </c>
      <c r="P3062" s="357">
        <v>71.285902588977891</v>
      </c>
      <c r="Q3062" s="356" t="s">
        <v>15063</v>
      </c>
    </row>
    <row r="3063" spans="1:17" x14ac:dyDescent="0.25">
      <c r="A3063" s="354">
        <v>3060</v>
      </c>
      <c r="B3063" s="355" t="s">
        <v>5252</v>
      </c>
      <c r="C3063" s="355" t="s">
        <v>1373</v>
      </c>
      <c r="D3063" s="355" t="s">
        <v>1373</v>
      </c>
      <c r="E3063" s="355" t="s">
        <v>14864</v>
      </c>
      <c r="F3063" s="356" t="s">
        <v>5500</v>
      </c>
      <c r="G3063" s="356" t="s">
        <v>10134</v>
      </c>
      <c r="H3063" s="356" t="s">
        <v>10135</v>
      </c>
      <c r="I3063" s="356" t="str">
        <f t="shared" si="95"/>
        <v>KOLAR_220F19-NJY-MADERAHALLI</v>
      </c>
      <c r="J3063" s="356" t="s">
        <v>5706</v>
      </c>
      <c r="K3063" s="356" t="s">
        <v>15063</v>
      </c>
      <c r="L3063" s="357">
        <v>0.27500000000000002</v>
      </c>
      <c r="M3063" s="357">
        <v>0.24094129999999997</v>
      </c>
      <c r="N3063" s="357">
        <v>0</v>
      </c>
      <c r="O3063" s="356">
        <f t="shared" si="94"/>
        <v>12.384981818181837</v>
      </c>
      <c r="P3063" s="357">
        <v>14.291960407201298</v>
      </c>
      <c r="Q3063" s="356" t="s">
        <v>15063</v>
      </c>
    </row>
    <row r="3064" spans="1:17" x14ac:dyDescent="0.25">
      <c r="A3064" s="354">
        <v>3061</v>
      </c>
      <c r="B3064" s="355" t="s">
        <v>5252</v>
      </c>
      <c r="C3064" s="355" t="s">
        <v>1373</v>
      </c>
      <c r="D3064" s="355" t="s">
        <v>1373</v>
      </c>
      <c r="E3064" s="355" t="s">
        <v>14780</v>
      </c>
      <c r="F3064" s="356" t="s">
        <v>5500</v>
      </c>
      <c r="G3064" s="356" t="s">
        <v>5501</v>
      </c>
      <c r="H3064" s="356" t="s">
        <v>5502</v>
      </c>
      <c r="I3064" s="356" t="str">
        <f t="shared" si="95"/>
        <v>KOLAR_220F02-KOLAR-TOWN</v>
      </c>
      <c r="J3064" s="356" t="s">
        <v>2405</v>
      </c>
      <c r="K3064" s="356" t="s">
        <v>15063</v>
      </c>
      <c r="L3064" s="357">
        <v>2.4096000000000006</v>
      </c>
      <c r="M3064" s="357">
        <v>2.2147132000000003</v>
      </c>
      <c r="N3064" s="357">
        <v>0</v>
      </c>
      <c r="O3064" s="356">
        <f t="shared" si="94"/>
        <v>8.0879316069057232</v>
      </c>
      <c r="P3064" s="357">
        <v>15.654532294553626</v>
      </c>
      <c r="Q3064" s="356" t="s">
        <v>15063</v>
      </c>
    </row>
    <row r="3065" spans="1:17" x14ac:dyDescent="0.25">
      <c r="A3065" s="354">
        <v>3062</v>
      </c>
      <c r="B3065" s="355" t="s">
        <v>5252</v>
      </c>
      <c r="C3065" s="355" t="s">
        <v>1373</v>
      </c>
      <c r="D3065" s="355" t="s">
        <v>1373</v>
      </c>
      <c r="E3065" s="355" t="s">
        <v>14780</v>
      </c>
      <c r="F3065" s="356" t="s">
        <v>5500</v>
      </c>
      <c r="G3065" s="356" t="s">
        <v>5503</v>
      </c>
      <c r="H3065" s="356" t="s">
        <v>5504</v>
      </c>
      <c r="I3065" s="356" t="str">
        <f t="shared" si="95"/>
        <v>KOLAR_220F04-S.N.R-HOSPITAL</v>
      </c>
      <c r="J3065" s="356" t="s">
        <v>2553</v>
      </c>
      <c r="K3065" s="356" t="s">
        <v>15063</v>
      </c>
      <c r="L3065" s="357">
        <v>0.21615999999999991</v>
      </c>
      <c r="M3065" s="357">
        <v>0.205146</v>
      </c>
      <c r="N3065" s="357">
        <v>0</v>
      </c>
      <c r="O3065" s="356">
        <f t="shared" si="94"/>
        <v>5.0952997779422269</v>
      </c>
      <c r="P3065" s="357">
        <v>90.892112505744308</v>
      </c>
      <c r="Q3065" s="356" t="s">
        <v>15063</v>
      </c>
    </row>
    <row r="3066" spans="1:17" x14ac:dyDescent="0.25">
      <c r="A3066" s="354">
        <v>3063</v>
      </c>
      <c r="B3066" s="355" t="s">
        <v>5252</v>
      </c>
      <c r="C3066" s="355" t="s">
        <v>1373</v>
      </c>
      <c r="D3066" s="355" t="s">
        <v>1373</v>
      </c>
      <c r="E3066" s="355" t="s">
        <v>14780</v>
      </c>
      <c r="F3066" s="356" t="s">
        <v>5500</v>
      </c>
      <c r="G3066" s="356" t="s">
        <v>5505</v>
      </c>
      <c r="H3066" s="356" t="s">
        <v>5506</v>
      </c>
      <c r="I3066" s="356" t="str">
        <f t="shared" si="95"/>
        <v>KOLAR_220F06-DC-OFFICE</v>
      </c>
      <c r="J3066" s="356" t="s">
        <v>2405</v>
      </c>
      <c r="K3066" s="356" t="s">
        <v>15063</v>
      </c>
      <c r="L3066" s="357">
        <v>3.3283209998000003</v>
      </c>
      <c r="M3066" s="357">
        <v>2.9993775</v>
      </c>
      <c r="N3066" s="357">
        <v>0</v>
      </c>
      <c r="O3066" s="356">
        <f t="shared" si="94"/>
        <v>9.8831663117760158</v>
      </c>
      <c r="P3066" s="357">
        <v>15.683918714857626</v>
      </c>
      <c r="Q3066" s="356" t="s">
        <v>15063</v>
      </c>
    </row>
    <row r="3067" spans="1:17" x14ac:dyDescent="0.25">
      <c r="A3067" s="354">
        <v>3064</v>
      </c>
      <c r="B3067" s="355" t="s">
        <v>5252</v>
      </c>
      <c r="C3067" s="355" t="s">
        <v>1373</v>
      </c>
      <c r="D3067" s="355" t="s">
        <v>1373</v>
      </c>
      <c r="E3067" s="355" t="s">
        <v>14780</v>
      </c>
      <c r="F3067" s="356" t="s">
        <v>5500</v>
      </c>
      <c r="G3067" s="356" t="s">
        <v>5507</v>
      </c>
      <c r="H3067" s="356" t="s">
        <v>5508</v>
      </c>
      <c r="I3067" s="356" t="str">
        <f t="shared" si="95"/>
        <v>KOLAR_220F07-KOLAR-TOWN</v>
      </c>
      <c r="J3067" s="356" t="s">
        <v>2405</v>
      </c>
      <c r="K3067" s="356" t="s">
        <v>15063</v>
      </c>
      <c r="L3067" s="357">
        <v>3.4557999999999991</v>
      </c>
      <c r="M3067" s="357">
        <v>3.1341165499999999</v>
      </c>
      <c r="N3067" s="357">
        <v>0</v>
      </c>
      <c r="O3067" s="356">
        <f t="shared" si="94"/>
        <v>9.3085088836159287</v>
      </c>
      <c r="P3067" s="357">
        <v>9.308508883615918</v>
      </c>
      <c r="Q3067" s="356" t="s">
        <v>15063</v>
      </c>
    </row>
    <row r="3068" spans="1:17" x14ac:dyDescent="0.25">
      <c r="A3068" s="354">
        <v>3065</v>
      </c>
      <c r="B3068" s="355" t="s">
        <v>5252</v>
      </c>
      <c r="C3068" s="355" t="s">
        <v>1373</v>
      </c>
      <c r="D3068" s="355" t="s">
        <v>1373</v>
      </c>
      <c r="E3068" s="355" t="s">
        <v>14780</v>
      </c>
      <c r="F3068" s="356" t="s">
        <v>5500</v>
      </c>
      <c r="G3068" s="356" t="s">
        <v>5512</v>
      </c>
      <c r="H3068" s="356" t="s">
        <v>14781</v>
      </c>
      <c r="I3068" s="356" t="str">
        <f t="shared" si="95"/>
        <v>KOLAR_220F20-VISVESWARAYA STADIUM</v>
      </c>
      <c r="J3068" s="356" t="s">
        <v>2405</v>
      </c>
      <c r="K3068" s="356" t="s">
        <v>15063</v>
      </c>
      <c r="L3068" s="357">
        <v>2.788520000000001</v>
      </c>
      <c r="M3068" s="357">
        <v>2.4775330000000002</v>
      </c>
      <c r="N3068" s="357">
        <v>0</v>
      </c>
      <c r="O3068" s="356">
        <f t="shared" si="94"/>
        <v>11.152403425473036</v>
      </c>
      <c r="P3068" s="357">
        <v>11.152403425473034</v>
      </c>
      <c r="Q3068" s="356" t="s">
        <v>15063</v>
      </c>
    </row>
    <row r="3069" spans="1:17" x14ac:dyDescent="0.25">
      <c r="A3069" s="354">
        <v>3066</v>
      </c>
      <c r="B3069" s="355" t="s">
        <v>5252</v>
      </c>
      <c r="C3069" s="355" t="s">
        <v>1373</v>
      </c>
      <c r="D3069" s="355" t="s">
        <v>1373</v>
      </c>
      <c r="E3069" s="355" t="s">
        <v>14780</v>
      </c>
      <c r="F3069" s="356" t="s">
        <v>5500</v>
      </c>
      <c r="G3069" s="356" t="s">
        <v>5513</v>
      </c>
      <c r="H3069" s="356" t="s">
        <v>14782</v>
      </c>
      <c r="I3069" s="356" t="str">
        <f t="shared" si="95"/>
        <v xml:space="preserve">KOLAR_220F22-GOWRIPET </v>
      </c>
      <c r="J3069" s="356" t="s">
        <v>2405</v>
      </c>
      <c r="K3069" s="356" t="s">
        <v>15063</v>
      </c>
      <c r="L3069" s="357">
        <v>4.1721999999999984</v>
      </c>
      <c r="M3069" s="357">
        <v>3.8935827500000002</v>
      </c>
      <c r="N3069" s="357">
        <v>0</v>
      </c>
      <c r="O3069" s="356">
        <f t="shared" si="94"/>
        <v>6.677945688126127</v>
      </c>
      <c r="P3069" s="357">
        <v>6.6779456881261297</v>
      </c>
      <c r="Q3069" s="356" t="s">
        <v>15063</v>
      </c>
    </row>
    <row r="3070" spans="1:17" x14ac:dyDescent="0.25">
      <c r="A3070" s="354">
        <v>3067</v>
      </c>
      <c r="B3070" s="355" t="s">
        <v>5271</v>
      </c>
      <c r="C3070" s="355" t="s">
        <v>1380</v>
      </c>
      <c r="D3070" s="355" t="s">
        <v>1382</v>
      </c>
      <c r="E3070" s="355" t="s">
        <v>13947</v>
      </c>
      <c r="F3070" s="356" t="s">
        <v>12076</v>
      </c>
      <c r="G3070" s="356" t="s">
        <v>12077</v>
      </c>
      <c r="H3070" s="356" t="s">
        <v>12078</v>
      </c>
      <c r="I3070" s="356" t="str">
        <f t="shared" si="95"/>
        <v>KORATAGERE_66F01-CHIKKAPALANAHALLI</v>
      </c>
      <c r="J3070" s="356" t="s">
        <v>5701</v>
      </c>
      <c r="K3070" s="356" t="s">
        <v>15063</v>
      </c>
      <c r="L3070" s="357">
        <v>1.06609</v>
      </c>
      <c r="M3070" s="357">
        <v>0.95805000000000007</v>
      </c>
      <c r="N3070" s="357">
        <v>0</v>
      </c>
      <c r="O3070" s="356">
        <f t="shared" si="94"/>
        <v>10.134228817454428</v>
      </c>
      <c r="P3070" s="357">
        <v>10.134228817454428</v>
      </c>
      <c r="Q3070" s="356" t="s">
        <v>15063</v>
      </c>
    </row>
    <row r="3071" spans="1:17" x14ac:dyDescent="0.25">
      <c r="A3071" s="354">
        <v>3068</v>
      </c>
      <c r="B3071" s="355" t="s">
        <v>5271</v>
      </c>
      <c r="C3071" s="355" t="s">
        <v>1380</v>
      </c>
      <c r="D3071" s="355" t="s">
        <v>1382</v>
      </c>
      <c r="E3071" s="355" t="s">
        <v>13947</v>
      </c>
      <c r="F3071" s="356" t="s">
        <v>12025</v>
      </c>
      <c r="G3071" s="356" t="s">
        <v>12026</v>
      </c>
      <c r="H3071" s="356" t="s">
        <v>12027</v>
      </c>
      <c r="I3071" s="356" t="str">
        <f t="shared" si="95"/>
        <v>HOLAVINAHALLY_66F01-CHIKKAVALLI</v>
      </c>
      <c r="J3071" s="356" t="s">
        <v>5701</v>
      </c>
      <c r="K3071" s="356" t="s">
        <v>15063</v>
      </c>
      <c r="L3071" s="357">
        <v>0.61329999999999996</v>
      </c>
      <c r="M3071" s="357">
        <v>0.55052450000000008</v>
      </c>
      <c r="N3071" s="357">
        <v>0</v>
      </c>
      <c r="O3071" s="356">
        <f t="shared" si="94"/>
        <v>10.235692157182436</v>
      </c>
      <c r="P3071" s="357">
        <v>10.833577833979213</v>
      </c>
      <c r="Q3071" s="356" t="s">
        <v>15063</v>
      </c>
    </row>
    <row r="3072" spans="1:17" x14ac:dyDescent="0.25">
      <c r="A3072" s="354">
        <v>3069</v>
      </c>
      <c r="B3072" s="355" t="s">
        <v>5271</v>
      </c>
      <c r="C3072" s="355" t="s">
        <v>1380</v>
      </c>
      <c r="D3072" s="355" t="s">
        <v>1382</v>
      </c>
      <c r="E3072" s="355" t="s">
        <v>13947</v>
      </c>
      <c r="F3072" s="356" t="s">
        <v>12049</v>
      </c>
      <c r="G3072" s="356" t="s">
        <v>12050</v>
      </c>
      <c r="H3072" s="356" t="s">
        <v>12051</v>
      </c>
      <c r="I3072" s="356" t="str">
        <f t="shared" si="95"/>
        <v>KOLALA_66F01-KOLALA TOWN</v>
      </c>
      <c r="J3072" s="356" t="s">
        <v>2405</v>
      </c>
      <c r="K3072" s="356" t="s">
        <v>15063</v>
      </c>
      <c r="L3072" s="357">
        <v>0.24213999999999999</v>
      </c>
      <c r="M3072" s="357">
        <v>0.22410774</v>
      </c>
      <c r="N3072" s="357">
        <v>0</v>
      </c>
      <c r="O3072" s="356">
        <f t="shared" si="94"/>
        <v>7.4470389031138993</v>
      </c>
      <c r="P3072" s="357">
        <v>7.447038903113901</v>
      </c>
      <c r="Q3072" s="356" t="s">
        <v>15063</v>
      </c>
    </row>
    <row r="3073" spans="1:17" x14ac:dyDescent="0.25">
      <c r="A3073" s="354">
        <v>3070</v>
      </c>
      <c r="B3073" s="355" t="s">
        <v>5271</v>
      </c>
      <c r="C3073" s="355" t="s">
        <v>1380</v>
      </c>
      <c r="D3073" s="355" t="s">
        <v>1382</v>
      </c>
      <c r="E3073" s="355" t="s">
        <v>13947</v>
      </c>
      <c r="F3073" s="356" t="s">
        <v>12117</v>
      </c>
      <c r="G3073" s="356" t="s">
        <v>12133</v>
      </c>
      <c r="H3073" s="356" t="s">
        <v>14823</v>
      </c>
      <c r="I3073" s="356" t="str">
        <f t="shared" si="95"/>
        <v>THOVINAKERE_66F01-SURENAHALLI</v>
      </c>
      <c r="J3073" s="356" t="s">
        <v>5701</v>
      </c>
      <c r="K3073" s="356" t="s">
        <v>15063</v>
      </c>
      <c r="L3073" s="357">
        <v>0.66778000000000004</v>
      </c>
      <c r="M3073" s="357">
        <v>0.60231000000000001</v>
      </c>
      <c r="N3073" s="357">
        <v>0</v>
      </c>
      <c r="O3073" s="356">
        <f t="shared" si="94"/>
        <v>9.8041271077300944</v>
      </c>
      <c r="P3073" s="357">
        <v>9.8041271077300873</v>
      </c>
      <c r="Q3073" s="356" t="s">
        <v>15063</v>
      </c>
    </row>
    <row r="3074" spans="1:17" x14ac:dyDescent="0.25">
      <c r="A3074" s="354">
        <v>3071</v>
      </c>
      <c r="B3074" s="355" t="s">
        <v>5271</v>
      </c>
      <c r="C3074" s="355" t="s">
        <v>1380</v>
      </c>
      <c r="D3074" s="355" t="s">
        <v>1382</v>
      </c>
      <c r="E3074" s="355" t="s">
        <v>13947</v>
      </c>
      <c r="F3074" s="356" t="s">
        <v>12076</v>
      </c>
      <c r="G3074" s="356" t="s">
        <v>12079</v>
      </c>
      <c r="H3074" s="356" t="s">
        <v>12080</v>
      </c>
      <c r="I3074" s="356" t="str">
        <f t="shared" si="95"/>
        <v>KORATAGERE_66F02-AGRAHARA</v>
      </c>
      <c r="J3074" s="356" t="s">
        <v>5701</v>
      </c>
      <c r="K3074" s="356" t="s">
        <v>15063</v>
      </c>
      <c r="L3074" s="357">
        <v>1.1355299999999999</v>
      </c>
      <c r="M3074" s="357">
        <v>1.02108</v>
      </c>
      <c r="N3074" s="357">
        <v>0</v>
      </c>
      <c r="O3074" s="356">
        <f t="shared" si="94"/>
        <v>10.078993949961687</v>
      </c>
      <c r="P3074" s="357">
        <v>10.078993949961678</v>
      </c>
      <c r="Q3074" s="356" t="s">
        <v>15063</v>
      </c>
    </row>
    <row r="3075" spans="1:17" x14ac:dyDescent="0.25">
      <c r="A3075" s="354">
        <v>3072</v>
      </c>
      <c r="B3075" s="355" t="s">
        <v>5271</v>
      </c>
      <c r="C3075" s="355" t="s">
        <v>1380</v>
      </c>
      <c r="D3075" s="355" t="s">
        <v>1382</v>
      </c>
      <c r="E3075" s="355" t="s">
        <v>13947</v>
      </c>
      <c r="F3075" s="356" t="s">
        <v>12025</v>
      </c>
      <c r="G3075" s="356" t="s">
        <v>12028</v>
      </c>
      <c r="H3075" s="356" t="s">
        <v>12029</v>
      </c>
      <c r="I3075" s="356" t="str">
        <f t="shared" si="95"/>
        <v>HOLAVINAHALLY_66F02-HOLAVANAHALLI</v>
      </c>
      <c r="J3075" s="356" t="s">
        <v>2405</v>
      </c>
      <c r="K3075" s="356" t="s">
        <v>15063</v>
      </c>
      <c r="L3075" s="357">
        <v>0.61624000000000001</v>
      </c>
      <c r="M3075" s="357">
        <v>0.57339969999999996</v>
      </c>
      <c r="N3075" s="357">
        <v>0</v>
      </c>
      <c r="O3075" s="356">
        <f t="shared" si="94"/>
        <v>6.9518856289757318</v>
      </c>
      <c r="P3075" s="357">
        <v>35.693139329634818</v>
      </c>
      <c r="Q3075" s="356" t="s">
        <v>15063</v>
      </c>
    </row>
    <row r="3076" spans="1:17" x14ac:dyDescent="0.25">
      <c r="A3076" s="354">
        <v>3073</v>
      </c>
      <c r="B3076" s="355" t="s">
        <v>5271</v>
      </c>
      <c r="C3076" s="355" t="s">
        <v>1380</v>
      </c>
      <c r="D3076" s="355" t="s">
        <v>1382</v>
      </c>
      <c r="E3076" s="355" t="s">
        <v>13947</v>
      </c>
      <c r="F3076" s="356" t="s">
        <v>12117</v>
      </c>
      <c r="G3076" s="356" t="s">
        <v>12118</v>
      </c>
      <c r="H3076" s="356" t="s">
        <v>12119</v>
      </c>
      <c r="I3076" s="356" t="str">
        <f t="shared" si="95"/>
        <v>THOVINAKERE_66F02-KABBIGERE</v>
      </c>
      <c r="J3076" s="356" t="s">
        <v>5701</v>
      </c>
      <c r="K3076" s="356" t="s">
        <v>15063</v>
      </c>
      <c r="L3076" s="357">
        <v>0.73175999999999997</v>
      </c>
      <c r="M3076" s="357">
        <v>0.65726200000000001</v>
      </c>
      <c r="N3076" s="357">
        <v>0</v>
      </c>
      <c r="O3076" s="356">
        <f t="shared" ref="O3076:O3139" si="96">((L3076-N3076)-M3076)/(L3076-N3076)*100</f>
        <v>10.180660325789871</v>
      </c>
      <c r="P3076" s="357">
        <v>10.683586889139606</v>
      </c>
      <c r="Q3076" s="356" t="s">
        <v>15063</v>
      </c>
    </row>
    <row r="3077" spans="1:17" x14ac:dyDescent="0.25">
      <c r="A3077" s="354">
        <v>3074</v>
      </c>
      <c r="B3077" s="355" t="s">
        <v>5271</v>
      </c>
      <c r="C3077" s="355" t="s">
        <v>1380</v>
      </c>
      <c r="D3077" s="355" t="s">
        <v>1382</v>
      </c>
      <c r="E3077" s="355" t="s">
        <v>13947</v>
      </c>
      <c r="F3077" s="356" t="s">
        <v>12049</v>
      </c>
      <c r="G3077" s="356" t="s">
        <v>12052</v>
      </c>
      <c r="H3077" s="356" t="s">
        <v>12053</v>
      </c>
      <c r="I3077" s="356" t="str">
        <f t="shared" ref="I3077:I3140" si="97">F3077&amp;H3077</f>
        <v>KOLALA_66F02-MAVATUR</v>
      </c>
      <c r="J3077" s="356" t="s">
        <v>5701</v>
      </c>
      <c r="K3077" s="356" t="s">
        <v>15063</v>
      </c>
      <c r="L3077" s="357">
        <v>0.79508000000000001</v>
      </c>
      <c r="M3077" s="357">
        <v>0.71598000000000006</v>
      </c>
      <c r="N3077" s="357">
        <v>0</v>
      </c>
      <c r="O3077" s="356">
        <f t="shared" si="96"/>
        <v>9.9486844091160567</v>
      </c>
      <c r="P3077" s="357">
        <v>9.9486844091160478</v>
      </c>
      <c r="Q3077" s="356" t="s">
        <v>15063</v>
      </c>
    </row>
    <row r="3078" spans="1:17" x14ac:dyDescent="0.25">
      <c r="A3078" s="354">
        <v>3075</v>
      </c>
      <c r="B3078" s="355" t="s">
        <v>5271</v>
      </c>
      <c r="C3078" s="355" t="s">
        <v>1380</v>
      </c>
      <c r="D3078" s="355" t="s">
        <v>1382</v>
      </c>
      <c r="E3078" s="355" t="s">
        <v>13947</v>
      </c>
      <c r="F3078" s="356" t="s">
        <v>12049</v>
      </c>
      <c r="G3078" s="356" t="s">
        <v>12054</v>
      </c>
      <c r="H3078" s="356" t="s">
        <v>12055</v>
      </c>
      <c r="I3078" s="356" t="str">
        <f t="shared" si="97"/>
        <v>KOLALA_66F03-BYRAGUNDLU</v>
      </c>
      <c r="J3078" s="356" t="s">
        <v>5701</v>
      </c>
      <c r="K3078" s="356" t="s">
        <v>15063</v>
      </c>
      <c r="L3078" s="357">
        <v>0.82357999999999998</v>
      </c>
      <c r="M3078" s="357">
        <v>0.73922500000000002</v>
      </c>
      <c r="N3078" s="357">
        <v>0</v>
      </c>
      <c r="O3078" s="356">
        <f t="shared" si="96"/>
        <v>10.242477962068039</v>
      </c>
      <c r="P3078" s="357">
        <v>10.242477962068042</v>
      </c>
      <c r="Q3078" s="356" t="s">
        <v>15063</v>
      </c>
    </row>
    <row r="3079" spans="1:17" x14ac:dyDescent="0.25">
      <c r="A3079" s="354">
        <v>3076</v>
      </c>
      <c r="B3079" s="355" t="s">
        <v>5271</v>
      </c>
      <c r="C3079" s="355" t="s">
        <v>1380</v>
      </c>
      <c r="D3079" s="355" t="s">
        <v>1382</v>
      </c>
      <c r="E3079" s="355" t="s">
        <v>13947</v>
      </c>
      <c r="F3079" s="356" t="s">
        <v>12117</v>
      </c>
      <c r="G3079" s="356" t="s">
        <v>12120</v>
      </c>
      <c r="H3079" s="356" t="s">
        <v>12121</v>
      </c>
      <c r="I3079" s="356" t="str">
        <f t="shared" si="97"/>
        <v>THOVINAKERE_66F03-KODIHALLI</v>
      </c>
      <c r="J3079" s="356" t="s">
        <v>5706</v>
      </c>
      <c r="K3079" s="356" t="s">
        <v>15063</v>
      </c>
      <c r="L3079" s="357">
        <v>0.64060000000000006</v>
      </c>
      <c r="M3079" s="357">
        <v>0.56439209000000001</v>
      </c>
      <c r="N3079" s="357">
        <v>0</v>
      </c>
      <c r="O3079" s="356">
        <f t="shared" si="96"/>
        <v>11.896333125195135</v>
      </c>
      <c r="P3079" s="357">
        <v>15.231617051186186</v>
      </c>
      <c r="Q3079" s="356" t="s">
        <v>15063</v>
      </c>
    </row>
    <row r="3080" spans="1:17" x14ac:dyDescent="0.25">
      <c r="A3080" s="354">
        <v>3077</v>
      </c>
      <c r="B3080" s="355" t="s">
        <v>5271</v>
      </c>
      <c r="C3080" s="355" t="s">
        <v>1380</v>
      </c>
      <c r="D3080" s="355" t="s">
        <v>1382</v>
      </c>
      <c r="E3080" s="355" t="s">
        <v>13947</v>
      </c>
      <c r="F3080" s="356" t="s">
        <v>12025</v>
      </c>
      <c r="G3080" s="356" t="s">
        <v>12030</v>
      </c>
      <c r="H3080" s="356" t="s">
        <v>12031</v>
      </c>
      <c r="I3080" s="356" t="str">
        <f t="shared" si="97"/>
        <v>HOLAVINAHALLY_66F03-THOGARIGATTHA</v>
      </c>
      <c r="J3080" s="356" t="s">
        <v>5701</v>
      </c>
      <c r="K3080" s="356" t="s">
        <v>15063</v>
      </c>
      <c r="L3080" s="357">
        <v>0.59343999999999997</v>
      </c>
      <c r="M3080" s="357">
        <v>0.53837550000000001</v>
      </c>
      <c r="N3080" s="357">
        <v>0</v>
      </c>
      <c r="O3080" s="356">
        <f t="shared" si="96"/>
        <v>9.2788655971960043</v>
      </c>
      <c r="P3080" s="357">
        <v>9.2788655971959955</v>
      </c>
      <c r="Q3080" s="356" t="s">
        <v>15063</v>
      </c>
    </row>
    <row r="3081" spans="1:17" x14ac:dyDescent="0.25">
      <c r="A3081" s="354">
        <v>3078</v>
      </c>
      <c r="B3081" s="355" t="s">
        <v>5271</v>
      </c>
      <c r="C3081" s="355" t="s">
        <v>1380</v>
      </c>
      <c r="D3081" s="355" t="s">
        <v>1382</v>
      </c>
      <c r="E3081" s="355" t="s">
        <v>13947</v>
      </c>
      <c r="F3081" s="356" t="s">
        <v>12076</v>
      </c>
      <c r="G3081" s="356" t="s">
        <v>12081</v>
      </c>
      <c r="H3081" s="356" t="s">
        <v>12082</v>
      </c>
      <c r="I3081" s="356" t="str">
        <f t="shared" si="97"/>
        <v>KORATAGERE_66F03-YELERAMPURA</v>
      </c>
      <c r="J3081" s="356" t="s">
        <v>5701</v>
      </c>
      <c r="K3081" s="356" t="s">
        <v>15063</v>
      </c>
      <c r="L3081" s="357">
        <v>1.1152299999999999</v>
      </c>
      <c r="M3081" s="357">
        <v>1.0016194999999999</v>
      </c>
      <c r="N3081" s="357">
        <v>0</v>
      </c>
      <c r="O3081" s="356">
        <f t="shared" si="96"/>
        <v>10.187181119589688</v>
      </c>
      <c r="P3081" s="357">
        <v>10.187181119589672</v>
      </c>
      <c r="Q3081" s="356" t="s">
        <v>15063</v>
      </c>
    </row>
    <row r="3082" spans="1:17" x14ac:dyDescent="0.25">
      <c r="A3082" s="354">
        <v>3079</v>
      </c>
      <c r="B3082" s="355" t="s">
        <v>5271</v>
      </c>
      <c r="C3082" s="355" t="s">
        <v>1380</v>
      </c>
      <c r="D3082" s="355" t="s">
        <v>1382</v>
      </c>
      <c r="E3082" s="355" t="s">
        <v>13947</v>
      </c>
      <c r="F3082" s="356" t="s">
        <v>12049</v>
      </c>
      <c r="G3082" s="356" t="s">
        <v>12056</v>
      </c>
      <c r="H3082" s="356" t="s">
        <v>12057</v>
      </c>
      <c r="I3082" s="356" t="str">
        <f t="shared" si="97"/>
        <v>KOLALA_66F04-CHIKKADODDAVADI</v>
      </c>
      <c r="J3082" s="356" t="s">
        <v>5701</v>
      </c>
      <c r="K3082" s="356" t="s">
        <v>15063</v>
      </c>
      <c r="L3082" s="357">
        <v>0.69877999999999996</v>
      </c>
      <c r="M3082" s="357">
        <v>0.62937299999999996</v>
      </c>
      <c r="N3082" s="357">
        <v>0</v>
      </c>
      <c r="O3082" s="356">
        <f t="shared" si="96"/>
        <v>9.932596811585908</v>
      </c>
      <c r="P3082" s="357">
        <v>9.9325968115859133</v>
      </c>
      <c r="Q3082" s="356" t="s">
        <v>15063</v>
      </c>
    </row>
    <row r="3083" spans="1:17" x14ac:dyDescent="0.25">
      <c r="A3083" s="354">
        <v>3080</v>
      </c>
      <c r="B3083" s="355" t="s">
        <v>5271</v>
      </c>
      <c r="C3083" s="355" t="s">
        <v>14834</v>
      </c>
      <c r="D3083" s="355" t="s">
        <v>1382</v>
      </c>
      <c r="E3083" s="355" t="s">
        <v>13947</v>
      </c>
      <c r="F3083" s="356" t="s">
        <v>12117</v>
      </c>
      <c r="G3083" s="356" t="s">
        <v>12122</v>
      </c>
      <c r="H3083" s="356" t="s">
        <v>11329</v>
      </c>
      <c r="I3083" s="356" t="str">
        <f t="shared" si="97"/>
        <v>THOVINAKERE_66F04-DODDERI</v>
      </c>
      <c r="J3083" s="356" t="s">
        <v>5701</v>
      </c>
      <c r="K3083" s="356" t="s">
        <v>15063</v>
      </c>
      <c r="L3083" s="357">
        <v>0</v>
      </c>
      <c r="M3083" s="357">
        <v>2.16998406</v>
      </c>
      <c r="N3083" s="357">
        <v>0</v>
      </c>
      <c r="O3083" s="356" t="e">
        <f t="shared" si="96"/>
        <v>#DIV/0!</v>
      </c>
      <c r="P3083" s="357" t="e">
        <v>#DIV/0!</v>
      </c>
      <c r="Q3083" s="356" t="s">
        <v>15063</v>
      </c>
    </row>
    <row r="3084" spans="1:17" x14ac:dyDescent="0.25">
      <c r="A3084" s="354">
        <v>3081</v>
      </c>
      <c r="B3084" s="355" t="s">
        <v>5271</v>
      </c>
      <c r="C3084" s="355" t="s">
        <v>1380</v>
      </c>
      <c r="D3084" s="355" t="s">
        <v>1382</v>
      </c>
      <c r="E3084" s="355" t="s">
        <v>13947</v>
      </c>
      <c r="F3084" s="356" t="s">
        <v>12025</v>
      </c>
      <c r="G3084" s="356" t="s">
        <v>12032</v>
      </c>
      <c r="H3084" s="356" t="s">
        <v>6168</v>
      </c>
      <c r="I3084" s="356" t="str">
        <f t="shared" si="97"/>
        <v>HOLAVINAHALLY_66F04-HULIKUNTE</v>
      </c>
      <c r="J3084" s="356" t="s">
        <v>5701</v>
      </c>
      <c r="K3084" s="356" t="s">
        <v>15063</v>
      </c>
      <c r="L3084" s="357">
        <v>0.94998000000000005</v>
      </c>
      <c r="M3084" s="357">
        <v>0.85939389999999993</v>
      </c>
      <c r="N3084" s="357">
        <v>0</v>
      </c>
      <c r="O3084" s="356">
        <f t="shared" si="96"/>
        <v>9.535579696414672</v>
      </c>
      <c r="P3084" s="357">
        <v>10.202305319710437</v>
      </c>
      <c r="Q3084" s="356" t="s">
        <v>15063</v>
      </c>
    </row>
    <row r="3085" spans="1:17" x14ac:dyDescent="0.25">
      <c r="A3085" s="354">
        <v>3082</v>
      </c>
      <c r="B3085" s="355" t="s">
        <v>5271</v>
      </c>
      <c r="C3085" s="355" t="s">
        <v>1380</v>
      </c>
      <c r="D3085" s="355" t="s">
        <v>1382</v>
      </c>
      <c r="E3085" s="355" t="s">
        <v>13947</v>
      </c>
      <c r="F3085" s="356" t="s">
        <v>12076</v>
      </c>
      <c r="G3085" s="356" t="s">
        <v>12083</v>
      </c>
      <c r="H3085" s="356" t="s">
        <v>12084</v>
      </c>
      <c r="I3085" s="356" t="str">
        <f t="shared" si="97"/>
        <v>KORATAGERE_66F04-TEETHA</v>
      </c>
      <c r="J3085" s="356" t="s">
        <v>5701</v>
      </c>
      <c r="K3085" s="356" t="s">
        <v>15063</v>
      </c>
      <c r="L3085" s="357">
        <v>1.3639000000000001</v>
      </c>
      <c r="M3085" s="357">
        <v>1.2280310000000001</v>
      </c>
      <c r="N3085" s="357">
        <v>0</v>
      </c>
      <c r="O3085" s="356">
        <f t="shared" si="96"/>
        <v>9.9618007185277531</v>
      </c>
      <c r="P3085" s="357">
        <v>10.594908117044799</v>
      </c>
      <c r="Q3085" s="356" t="s">
        <v>15063</v>
      </c>
    </row>
    <row r="3086" spans="1:17" x14ac:dyDescent="0.25">
      <c r="A3086" s="354">
        <v>3083</v>
      </c>
      <c r="B3086" s="355" t="s">
        <v>5271</v>
      </c>
      <c r="C3086" s="355" t="s">
        <v>1380</v>
      </c>
      <c r="D3086" s="355" t="s">
        <v>1382</v>
      </c>
      <c r="E3086" s="355" t="s">
        <v>13947</v>
      </c>
      <c r="F3086" s="356" t="s">
        <v>12076</v>
      </c>
      <c r="G3086" s="356" t="s">
        <v>12085</v>
      </c>
      <c r="H3086" s="356" t="s">
        <v>12086</v>
      </c>
      <c r="I3086" s="356" t="str">
        <f t="shared" si="97"/>
        <v>KORATAGERE_66F05-KORATAGERE-TOWN</v>
      </c>
      <c r="J3086" s="356" t="s">
        <v>2405</v>
      </c>
      <c r="K3086" s="356" t="s">
        <v>15063</v>
      </c>
      <c r="L3086" s="357">
        <v>1.49088</v>
      </c>
      <c r="M3086" s="357">
        <v>1.4129629699999999</v>
      </c>
      <c r="N3086" s="357">
        <v>0</v>
      </c>
      <c r="O3086" s="356">
        <f t="shared" si="96"/>
        <v>5.2262442315947659</v>
      </c>
      <c r="P3086" s="357">
        <v>16.955667196983448</v>
      </c>
      <c r="Q3086" s="356" t="s">
        <v>15063</v>
      </c>
    </row>
    <row r="3087" spans="1:17" x14ac:dyDescent="0.25">
      <c r="A3087" s="354">
        <v>3084</v>
      </c>
      <c r="B3087" s="355" t="s">
        <v>5271</v>
      </c>
      <c r="C3087" s="355" t="s">
        <v>1380</v>
      </c>
      <c r="D3087" s="355" t="s">
        <v>1382</v>
      </c>
      <c r="E3087" s="355" t="s">
        <v>13947</v>
      </c>
      <c r="F3087" s="356" t="s">
        <v>12049</v>
      </c>
      <c r="G3087" s="356" t="s">
        <v>12058</v>
      </c>
      <c r="H3087" s="356" t="s">
        <v>12059</v>
      </c>
      <c r="I3087" s="356" t="str">
        <f t="shared" si="97"/>
        <v>KOLALA_66F05-SAGGERE</v>
      </c>
      <c r="J3087" s="356" t="s">
        <v>5701</v>
      </c>
      <c r="K3087" s="356" t="s">
        <v>15063</v>
      </c>
      <c r="L3087" s="357">
        <v>1.3735200000000001</v>
      </c>
      <c r="M3087" s="357">
        <v>1.2329045000000001</v>
      </c>
      <c r="N3087" s="357">
        <v>0</v>
      </c>
      <c r="O3087" s="356">
        <f t="shared" si="96"/>
        <v>10.237601199836915</v>
      </c>
      <c r="P3087" s="357">
        <v>12.728999718965483</v>
      </c>
      <c r="Q3087" s="356" t="s">
        <v>15063</v>
      </c>
    </row>
    <row r="3088" spans="1:17" x14ac:dyDescent="0.25">
      <c r="A3088" s="354">
        <v>3085</v>
      </c>
      <c r="B3088" s="355" t="s">
        <v>5271</v>
      </c>
      <c r="C3088" s="355" t="s">
        <v>1380</v>
      </c>
      <c r="D3088" s="355" t="s">
        <v>1382</v>
      </c>
      <c r="E3088" s="355" t="s">
        <v>13947</v>
      </c>
      <c r="F3088" s="356" t="s">
        <v>12025</v>
      </c>
      <c r="G3088" s="356" t="s">
        <v>12033</v>
      </c>
      <c r="H3088" s="356" t="s">
        <v>12034</v>
      </c>
      <c r="I3088" s="356" t="str">
        <f t="shared" si="97"/>
        <v>HOLAVINAHALLY_66F05-SOMPURA</v>
      </c>
      <c r="J3088" s="356" t="s">
        <v>5701</v>
      </c>
      <c r="K3088" s="356" t="s">
        <v>15063</v>
      </c>
      <c r="L3088" s="357">
        <v>0.72762000000000004</v>
      </c>
      <c r="M3088" s="357">
        <v>0.65336599999999989</v>
      </c>
      <c r="N3088" s="357">
        <v>0</v>
      </c>
      <c r="O3088" s="356">
        <f t="shared" si="96"/>
        <v>10.205052087628177</v>
      </c>
      <c r="P3088" s="357">
        <v>16.457232927562405</v>
      </c>
      <c r="Q3088" s="356" t="s">
        <v>15063</v>
      </c>
    </row>
    <row r="3089" spans="1:17" x14ac:dyDescent="0.25">
      <c r="A3089" s="354">
        <v>3086</v>
      </c>
      <c r="B3089" s="355" t="s">
        <v>5271</v>
      </c>
      <c r="C3089" s="355" t="s">
        <v>1380</v>
      </c>
      <c r="D3089" s="355" t="s">
        <v>1382</v>
      </c>
      <c r="E3089" s="355" t="s">
        <v>13947</v>
      </c>
      <c r="F3089" s="356" t="s">
        <v>12117</v>
      </c>
      <c r="G3089" s="356" t="s">
        <v>12123</v>
      </c>
      <c r="H3089" s="356" t="s">
        <v>12124</v>
      </c>
      <c r="I3089" s="356" t="str">
        <f t="shared" si="97"/>
        <v>THOVINAKERE_66F05-THOVINKERE-RURAL</v>
      </c>
      <c r="J3089" s="356" t="s">
        <v>5701</v>
      </c>
      <c r="K3089" s="356" t="s">
        <v>15063</v>
      </c>
      <c r="L3089" s="357">
        <v>1.12338</v>
      </c>
      <c r="M3089" s="357">
        <v>1.0092285000000001</v>
      </c>
      <c r="N3089" s="357">
        <v>0</v>
      </c>
      <c r="O3089" s="356">
        <f t="shared" si="96"/>
        <v>10.161432462746351</v>
      </c>
      <c r="P3089" s="357">
        <v>10.457950945987838</v>
      </c>
      <c r="Q3089" s="356" t="s">
        <v>15063</v>
      </c>
    </row>
    <row r="3090" spans="1:17" x14ac:dyDescent="0.25">
      <c r="A3090" s="354">
        <v>3087</v>
      </c>
      <c r="B3090" s="355" t="s">
        <v>5271</v>
      </c>
      <c r="C3090" s="355" t="s">
        <v>1380</v>
      </c>
      <c r="D3090" s="355" t="s">
        <v>1382</v>
      </c>
      <c r="E3090" s="355" t="s">
        <v>13947</v>
      </c>
      <c r="F3090" s="356" t="s">
        <v>12025</v>
      </c>
      <c r="G3090" s="356" t="s">
        <v>12035</v>
      </c>
      <c r="H3090" s="356" t="s">
        <v>12036</v>
      </c>
      <c r="I3090" s="356" t="str">
        <f t="shared" si="97"/>
        <v>HOLAVINAHALLY_66F06-KODLAHALLI</v>
      </c>
      <c r="J3090" s="356" t="s">
        <v>5701</v>
      </c>
      <c r="K3090" s="356" t="s">
        <v>15063</v>
      </c>
      <c r="L3090" s="357">
        <v>0.80659999999999998</v>
      </c>
      <c r="M3090" s="357">
        <v>0.72508899999999998</v>
      </c>
      <c r="N3090" s="357">
        <v>0</v>
      </c>
      <c r="O3090" s="356">
        <f t="shared" si="96"/>
        <v>10.105504587155965</v>
      </c>
      <c r="P3090" s="357">
        <v>11.506917568890273</v>
      </c>
      <c r="Q3090" s="356" t="s">
        <v>15063</v>
      </c>
    </row>
    <row r="3091" spans="1:17" x14ac:dyDescent="0.25">
      <c r="A3091" s="354">
        <v>3088</v>
      </c>
      <c r="B3091" s="355" t="s">
        <v>5271</v>
      </c>
      <c r="C3091" s="355" t="s">
        <v>1380</v>
      </c>
      <c r="D3091" s="355" t="s">
        <v>1382</v>
      </c>
      <c r="E3091" s="355" t="s">
        <v>13947</v>
      </c>
      <c r="F3091" s="356" t="s">
        <v>12049</v>
      </c>
      <c r="G3091" s="356" t="s">
        <v>12060</v>
      </c>
      <c r="H3091" s="356" t="s">
        <v>12061</v>
      </c>
      <c r="I3091" s="356" t="str">
        <f t="shared" si="97"/>
        <v>KOLALA_66F06-PATHAGANAHALLI</v>
      </c>
      <c r="J3091" s="356" t="s">
        <v>5701</v>
      </c>
      <c r="K3091" s="356" t="s">
        <v>15063</v>
      </c>
      <c r="L3091" s="357">
        <v>0.82250000000000001</v>
      </c>
      <c r="M3091" s="357">
        <v>0.73974049999999991</v>
      </c>
      <c r="N3091" s="357">
        <v>0</v>
      </c>
      <c r="O3091" s="356">
        <f t="shared" si="96"/>
        <v>10.061945288753812</v>
      </c>
      <c r="P3091" s="357">
        <v>10.061945288753815</v>
      </c>
      <c r="Q3091" s="356" t="s">
        <v>15063</v>
      </c>
    </row>
    <row r="3092" spans="1:17" x14ac:dyDescent="0.25">
      <c r="A3092" s="354">
        <v>3089</v>
      </c>
      <c r="B3092" s="355" t="s">
        <v>5271</v>
      </c>
      <c r="C3092" s="355" t="s">
        <v>1380</v>
      </c>
      <c r="D3092" s="355" t="s">
        <v>1382</v>
      </c>
      <c r="E3092" s="355" t="s">
        <v>13947</v>
      </c>
      <c r="F3092" s="356" t="s">
        <v>12117</v>
      </c>
      <c r="G3092" s="356" t="s">
        <v>12125</v>
      </c>
      <c r="H3092" s="356" t="s">
        <v>12126</v>
      </c>
      <c r="I3092" s="356" t="str">
        <f t="shared" si="97"/>
        <v>THOVINAKERE_66F06-THOVINKERE-TOWN</v>
      </c>
      <c r="J3092" s="356" t="s">
        <v>2405</v>
      </c>
      <c r="K3092" s="356" t="s">
        <v>15063</v>
      </c>
      <c r="L3092" s="357">
        <v>0.34858</v>
      </c>
      <c r="M3092" s="357">
        <v>0.32905439999999997</v>
      </c>
      <c r="N3092" s="357">
        <v>0</v>
      </c>
      <c r="O3092" s="356">
        <f t="shared" si="96"/>
        <v>5.6014688163405904</v>
      </c>
      <c r="P3092" s="357">
        <v>5.6014688163406046</v>
      </c>
      <c r="Q3092" s="356" t="s">
        <v>15063</v>
      </c>
    </row>
    <row r="3093" spans="1:17" x14ac:dyDescent="0.25">
      <c r="A3093" s="354">
        <v>3090</v>
      </c>
      <c r="B3093" s="355" t="s">
        <v>5271</v>
      </c>
      <c r="C3093" s="355" t="s">
        <v>1380</v>
      </c>
      <c r="D3093" s="355" t="s">
        <v>1382</v>
      </c>
      <c r="E3093" s="355" t="s">
        <v>13947</v>
      </c>
      <c r="F3093" s="356" t="s">
        <v>12076</v>
      </c>
      <c r="G3093" s="356" t="s">
        <v>12087</v>
      </c>
      <c r="H3093" s="356" t="s">
        <v>12088</v>
      </c>
      <c r="I3093" s="356" t="str">
        <f t="shared" si="97"/>
        <v>KORATAGERE_66F06-THUMBADI</v>
      </c>
      <c r="J3093" s="356" t="s">
        <v>5701</v>
      </c>
      <c r="K3093" s="356" t="s">
        <v>15063</v>
      </c>
      <c r="L3093" s="357">
        <v>1.3733299999999999</v>
      </c>
      <c r="M3093" s="357">
        <v>1.2414849999999999</v>
      </c>
      <c r="N3093" s="357">
        <v>0</v>
      </c>
      <c r="O3093" s="356">
        <f t="shared" si="96"/>
        <v>9.6003873795810186</v>
      </c>
      <c r="P3093" s="357">
        <v>10.619151737951526</v>
      </c>
      <c r="Q3093" s="356" t="s">
        <v>15063</v>
      </c>
    </row>
    <row r="3094" spans="1:17" x14ac:dyDescent="0.25">
      <c r="A3094" s="354">
        <v>3091</v>
      </c>
      <c r="B3094" s="355" t="s">
        <v>5271</v>
      </c>
      <c r="C3094" s="355" t="s">
        <v>1380</v>
      </c>
      <c r="D3094" s="355" t="s">
        <v>1382</v>
      </c>
      <c r="E3094" s="355" t="s">
        <v>13947</v>
      </c>
      <c r="F3094" s="356" t="s">
        <v>12025</v>
      </c>
      <c r="G3094" s="356" t="s">
        <v>12037</v>
      </c>
      <c r="H3094" s="356" t="s">
        <v>12038</v>
      </c>
      <c r="I3094" s="356" t="str">
        <f t="shared" si="97"/>
        <v>HOLAVINAHALLY_66F07-B.D-PURA</v>
      </c>
      <c r="J3094" s="356" t="s">
        <v>5701</v>
      </c>
      <c r="K3094" s="356" t="s">
        <v>15063</v>
      </c>
      <c r="L3094" s="357">
        <v>0.70194000000000001</v>
      </c>
      <c r="M3094" s="357">
        <v>0.63114999999999999</v>
      </c>
      <c r="N3094" s="357">
        <v>0</v>
      </c>
      <c r="O3094" s="356">
        <f t="shared" si="96"/>
        <v>10.084907541955156</v>
      </c>
      <c r="P3094" s="357">
        <v>14.491294049295188</v>
      </c>
      <c r="Q3094" s="356" t="s">
        <v>15063</v>
      </c>
    </row>
    <row r="3095" spans="1:17" x14ac:dyDescent="0.25">
      <c r="A3095" s="354">
        <v>3092</v>
      </c>
      <c r="B3095" s="355" t="s">
        <v>5271</v>
      </c>
      <c r="C3095" s="355" t="s">
        <v>1380</v>
      </c>
      <c r="D3095" s="355" t="s">
        <v>1382</v>
      </c>
      <c r="E3095" s="355" t="s">
        <v>13947</v>
      </c>
      <c r="F3095" s="356" t="s">
        <v>12076</v>
      </c>
      <c r="G3095" s="356" t="s">
        <v>12089</v>
      </c>
      <c r="H3095" s="356" t="s">
        <v>12090</v>
      </c>
      <c r="I3095" s="356" t="str">
        <f t="shared" si="97"/>
        <v>KORATAGERE_66F07-BUKKAPATNA</v>
      </c>
      <c r="J3095" s="356" t="s">
        <v>5701</v>
      </c>
      <c r="K3095" s="356" t="s">
        <v>15063</v>
      </c>
      <c r="L3095" s="357">
        <v>1.0400400000000001</v>
      </c>
      <c r="M3095" s="357">
        <v>0.93635500000000005</v>
      </c>
      <c r="N3095" s="357">
        <v>0</v>
      </c>
      <c r="O3095" s="356">
        <f t="shared" si="96"/>
        <v>9.9693281027652798</v>
      </c>
      <c r="P3095" s="357">
        <v>12.875161961922855</v>
      </c>
      <c r="Q3095" s="356" t="s">
        <v>15063</v>
      </c>
    </row>
    <row r="3096" spans="1:17" x14ac:dyDescent="0.25">
      <c r="A3096" s="354">
        <v>3093</v>
      </c>
      <c r="B3096" s="355" t="s">
        <v>5271</v>
      </c>
      <c r="C3096" s="355" t="s">
        <v>1380</v>
      </c>
      <c r="D3096" s="355" t="s">
        <v>1382</v>
      </c>
      <c r="E3096" s="355" t="s">
        <v>13947</v>
      </c>
      <c r="F3096" s="356" t="s">
        <v>12117</v>
      </c>
      <c r="G3096" s="356" t="s">
        <v>12127</v>
      </c>
      <c r="H3096" s="356" t="s">
        <v>12128</v>
      </c>
      <c r="I3096" s="356" t="str">
        <f t="shared" si="97"/>
        <v>THOVINAKERE_66F07-KESTUR</v>
      </c>
      <c r="J3096" s="356" t="s">
        <v>5701</v>
      </c>
      <c r="K3096" s="356" t="s">
        <v>15063</v>
      </c>
      <c r="L3096" s="357">
        <v>0.62868000000000002</v>
      </c>
      <c r="M3096" s="357">
        <v>0.56583800000000006</v>
      </c>
      <c r="N3096" s="357">
        <v>0</v>
      </c>
      <c r="O3096" s="356">
        <f t="shared" si="96"/>
        <v>9.9958643507030533</v>
      </c>
      <c r="P3096" s="357">
        <v>9.9958643507030551</v>
      </c>
      <c r="Q3096" s="356" t="s">
        <v>15063</v>
      </c>
    </row>
    <row r="3097" spans="1:17" x14ac:dyDescent="0.25">
      <c r="A3097" s="354">
        <v>3094</v>
      </c>
      <c r="B3097" s="355" t="s">
        <v>5271</v>
      </c>
      <c r="C3097" s="355" t="s">
        <v>1380</v>
      </c>
      <c r="D3097" s="355" t="s">
        <v>1382</v>
      </c>
      <c r="E3097" s="355" t="s">
        <v>13947</v>
      </c>
      <c r="F3097" s="356" t="s">
        <v>12049</v>
      </c>
      <c r="G3097" s="356" t="s">
        <v>12062</v>
      </c>
      <c r="H3097" s="356" t="s">
        <v>12063</v>
      </c>
      <c r="I3097" s="356" t="str">
        <f t="shared" si="97"/>
        <v>KOLALA_66F07-URIDIGERE</v>
      </c>
      <c r="J3097" s="356" t="s">
        <v>5701</v>
      </c>
      <c r="K3097" s="356" t="s">
        <v>15063</v>
      </c>
      <c r="L3097" s="357">
        <v>0.75635999999999992</v>
      </c>
      <c r="M3097" s="357">
        <v>0.67919050000000003</v>
      </c>
      <c r="N3097" s="357">
        <v>0</v>
      </c>
      <c r="O3097" s="356">
        <f t="shared" si="96"/>
        <v>10.202747368977722</v>
      </c>
      <c r="P3097" s="357">
        <v>10.202747368977727</v>
      </c>
      <c r="Q3097" s="356" t="s">
        <v>15063</v>
      </c>
    </row>
    <row r="3098" spans="1:17" x14ac:dyDescent="0.25">
      <c r="A3098" s="354">
        <v>3095</v>
      </c>
      <c r="B3098" s="355" t="s">
        <v>5271</v>
      </c>
      <c r="C3098" s="355" t="s">
        <v>1380</v>
      </c>
      <c r="D3098" s="355" t="s">
        <v>1382</v>
      </c>
      <c r="E3098" s="355" t="s">
        <v>13947</v>
      </c>
      <c r="F3098" s="356" t="s">
        <v>12117</v>
      </c>
      <c r="G3098" s="356" t="s">
        <v>12129</v>
      </c>
      <c r="H3098" s="356" t="s">
        <v>12130</v>
      </c>
      <c r="I3098" s="356" t="str">
        <f t="shared" si="97"/>
        <v>THOVINAKERE_66F08-GOWRAGONDANA-HALLI</v>
      </c>
      <c r="J3098" s="356" t="s">
        <v>5701</v>
      </c>
      <c r="K3098" s="356" t="s">
        <v>15063</v>
      </c>
      <c r="L3098" s="357">
        <v>0.65515999999999996</v>
      </c>
      <c r="M3098" s="357">
        <v>0.58890100000000001</v>
      </c>
      <c r="N3098" s="357">
        <v>0</v>
      </c>
      <c r="O3098" s="356">
        <f t="shared" si="96"/>
        <v>10.113407411929904</v>
      </c>
      <c r="P3098" s="357">
        <v>10.113407411929909</v>
      </c>
      <c r="Q3098" s="356" t="s">
        <v>15063</v>
      </c>
    </row>
    <row r="3099" spans="1:17" x14ac:dyDescent="0.25">
      <c r="A3099" s="354">
        <v>3096</v>
      </c>
      <c r="B3099" s="355" t="s">
        <v>5271</v>
      </c>
      <c r="C3099" s="355" t="s">
        <v>1380</v>
      </c>
      <c r="D3099" s="355" t="s">
        <v>1382</v>
      </c>
      <c r="E3099" s="355" t="s">
        <v>13947</v>
      </c>
      <c r="F3099" s="356" t="s">
        <v>12025</v>
      </c>
      <c r="G3099" s="356" t="s">
        <v>12039</v>
      </c>
      <c r="H3099" s="356" t="s">
        <v>12040</v>
      </c>
      <c r="I3099" s="356" t="str">
        <f t="shared" si="97"/>
        <v>HOLAVINAHALLY_66F08-HV-PALYA</v>
      </c>
      <c r="J3099" s="356" t="s">
        <v>5701</v>
      </c>
      <c r="K3099" s="356" t="s">
        <v>15063</v>
      </c>
      <c r="L3099" s="357">
        <v>0.51244000000000001</v>
      </c>
      <c r="M3099" s="357">
        <v>0.46068500000000001</v>
      </c>
      <c r="N3099" s="357">
        <v>0</v>
      </c>
      <c r="O3099" s="356">
        <f t="shared" si="96"/>
        <v>10.099718991491685</v>
      </c>
      <c r="P3099" s="357">
        <v>18.557160203108523</v>
      </c>
      <c r="Q3099" s="356" t="s">
        <v>15063</v>
      </c>
    </row>
    <row r="3100" spans="1:17" x14ac:dyDescent="0.25">
      <c r="A3100" s="354">
        <v>3097</v>
      </c>
      <c r="B3100" s="355" t="s">
        <v>5271</v>
      </c>
      <c r="C3100" s="355" t="s">
        <v>1380</v>
      </c>
      <c r="D3100" s="355" t="s">
        <v>1382</v>
      </c>
      <c r="E3100" s="355" t="s">
        <v>13947</v>
      </c>
      <c r="F3100" s="356" t="s">
        <v>12049</v>
      </c>
      <c r="G3100" s="356" t="s">
        <v>12064</v>
      </c>
      <c r="H3100" s="356" t="s">
        <v>12065</v>
      </c>
      <c r="I3100" s="356" t="str">
        <f t="shared" si="97"/>
        <v>KOLALA_66F08-KATENAHALLI</v>
      </c>
      <c r="J3100" s="356" t="s">
        <v>5701</v>
      </c>
      <c r="K3100" s="356" t="s">
        <v>15063</v>
      </c>
      <c r="L3100" s="357">
        <v>0.85960000000000003</v>
      </c>
      <c r="M3100" s="357">
        <v>0.77637599999999996</v>
      </c>
      <c r="N3100" s="357">
        <v>0</v>
      </c>
      <c r="O3100" s="356">
        <f t="shared" si="96"/>
        <v>9.6817124243834431</v>
      </c>
      <c r="P3100" s="357">
        <v>9.6817124243834378</v>
      </c>
      <c r="Q3100" s="356" t="s">
        <v>15063</v>
      </c>
    </row>
    <row r="3101" spans="1:17" x14ac:dyDescent="0.25">
      <c r="A3101" s="354">
        <v>3098</v>
      </c>
      <c r="B3101" s="355" t="s">
        <v>5271</v>
      </c>
      <c r="C3101" s="355" t="s">
        <v>1380</v>
      </c>
      <c r="D3101" s="355" t="s">
        <v>1382</v>
      </c>
      <c r="E3101" s="355" t="s">
        <v>13947</v>
      </c>
      <c r="F3101" s="356" t="s">
        <v>12076</v>
      </c>
      <c r="G3101" s="356" t="s">
        <v>12091</v>
      </c>
      <c r="H3101" s="356" t="s">
        <v>12092</v>
      </c>
      <c r="I3101" s="356" t="str">
        <f t="shared" si="97"/>
        <v>KORATAGERE_66F08-SIDDARABETTA</v>
      </c>
      <c r="J3101" s="356" t="s">
        <v>5701</v>
      </c>
      <c r="K3101" s="356" t="s">
        <v>15063</v>
      </c>
      <c r="L3101" s="357">
        <v>1.5549999999999999</v>
      </c>
      <c r="M3101" s="357">
        <v>1.398298</v>
      </c>
      <c r="N3101" s="357">
        <v>0</v>
      </c>
      <c r="O3101" s="356">
        <f t="shared" si="96"/>
        <v>10.077299035369769</v>
      </c>
      <c r="P3101" s="357">
        <v>11.348729243090471</v>
      </c>
      <c r="Q3101" s="356" t="s">
        <v>15063</v>
      </c>
    </row>
    <row r="3102" spans="1:17" x14ac:dyDescent="0.25">
      <c r="A3102" s="354">
        <v>3099</v>
      </c>
      <c r="B3102" s="355" t="s">
        <v>5271</v>
      </c>
      <c r="C3102" s="355" t="s">
        <v>1380</v>
      </c>
      <c r="D3102" s="355" t="s">
        <v>1382</v>
      </c>
      <c r="E3102" s="355" t="s">
        <v>13947</v>
      </c>
      <c r="F3102" s="356" t="s">
        <v>12076</v>
      </c>
      <c r="G3102" s="356" t="s">
        <v>12093</v>
      </c>
      <c r="H3102" s="356" t="s">
        <v>12094</v>
      </c>
      <c r="I3102" s="356" t="str">
        <f t="shared" si="97"/>
        <v>KORATAGERE_66F09-GORAVANAHALLI</v>
      </c>
      <c r="J3102" s="356" t="s">
        <v>5701</v>
      </c>
      <c r="K3102" s="356" t="s">
        <v>15063</v>
      </c>
      <c r="L3102" s="357">
        <v>0.99233000000000005</v>
      </c>
      <c r="M3102" s="357">
        <v>0.8906115</v>
      </c>
      <c r="N3102" s="357">
        <v>0</v>
      </c>
      <c r="O3102" s="356">
        <f t="shared" si="96"/>
        <v>10.250471113440089</v>
      </c>
      <c r="P3102" s="357">
        <v>10.250471113440085</v>
      </c>
      <c r="Q3102" s="356" t="s">
        <v>15063</v>
      </c>
    </row>
    <row r="3103" spans="1:17" x14ac:dyDescent="0.25">
      <c r="A3103" s="354">
        <v>3100</v>
      </c>
      <c r="B3103" s="355" t="s">
        <v>5271</v>
      </c>
      <c r="C3103" s="355" t="s">
        <v>1380</v>
      </c>
      <c r="D3103" s="355" t="s">
        <v>1382</v>
      </c>
      <c r="E3103" s="355" t="s">
        <v>13947</v>
      </c>
      <c r="F3103" s="356" t="s">
        <v>12117</v>
      </c>
      <c r="G3103" s="356" t="s">
        <v>12131</v>
      </c>
      <c r="H3103" s="356" t="s">
        <v>12132</v>
      </c>
      <c r="I3103" s="356" t="str">
        <f t="shared" si="97"/>
        <v>THOVINAKERE_66F09-SUREKUNTE</v>
      </c>
      <c r="J3103" s="356" t="s">
        <v>5701</v>
      </c>
      <c r="K3103" s="356" t="s">
        <v>15063</v>
      </c>
      <c r="L3103" s="357">
        <v>0.98384000000000005</v>
      </c>
      <c r="M3103" s="357">
        <v>0.88369120000000012</v>
      </c>
      <c r="N3103" s="357">
        <v>0</v>
      </c>
      <c r="O3103" s="356">
        <f t="shared" si="96"/>
        <v>10.179378760774101</v>
      </c>
      <c r="P3103" s="357">
        <v>10.179378760774105</v>
      </c>
      <c r="Q3103" s="356" t="s">
        <v>15063</v>
      </c>
    </row>
    <row r="3104" spans="1:17" x14ac:dyDescent="0.25">
      <c r="A3104" s="354">
        <v>3101</v>
      </c>
      <c r="B3104" s="355" t="s">
        <v>5271</v>
      </c>
      <c r="C3104" s="355" t="s">
        <v>1380</v>
      </c>
      <c r="D3104" s="355" t="s">
        <v>1382</v>
      </c>
      <c r="E3104" s="355" t="s">
        <v>13947</v>
      </c>
      <c r="F3104" s="356" t="s">
        <v>12025</v>
      </c>
      <c r="G3104" s="356" t="s">
        <v>12041</v>
      </c>
      <c r="H3104" s="356" t="s">
        <v>12042</v>
      </c>
      <c r="I3104" s="356" t="str">
        <f t="shared" si="97"/>
        <v>HOLAVINAHALLY_66F09-SUVARNAMUKHI</v>
      </c>
      <c r="J3104" s="356" t="s">
        <v>5706</v>
      </c>
      <c r="K3104" s="356" t="s">
        <v>15063</v>
      </c>
      <c r="L3104" s="357">
        <v>0.23758000000000001</v>
      </c>
      <c r="M3104" s="357">
        <v>0.21288200000000002</v>
      </c>
      <c r="N3104" s="357">
        <v>0</v>
      </c>
      <c r="O3104" s="356">
        <f t="shared" si="96"/>
        <v>10.395656200016836</v>
      </c>
      <c r="P3104" s="357">
        <v>40.746319354694819</v>
      </c>
      <c r="Q3104" s="356" t="s">
        <v>15063</v>
      </c>
    </row>
    <row r="3105" spans="1:17" x14ac:dyDescent="0.25">
      <c r="A3105" s="354">
        <v>3102</v>
      </c>
      <c r="B3105" s="355" t="s">
        <v>5271</v>
      </c>
      <c r="C3105" s="355" t="s">
        <v>1380</v>
      </c>
      <c r="D3105" s="355" t="s">
        <v>1382</v>
      </c>
      <c r="E3105" s="355" t="s">
        <v>13947</v>
      </c>
      <c r="F3105" s="356" t="s">
        <v>12049</v>
      </c>
      <c r="G3105" s="356" t="s">
        <v>12066</v>
      </c>
      <c r="H3105" s="356" t="s">
        <v>12067</v>
      </c>
      <c r="I3105" s="356" t="str">
        <f t="shared" si="97"/>
        <v>KOLALA_66F09-YELACHIGERE</v>
      </c>
      <c r="J3105" s="356" t="s">
        <v>5706</v>
      </c>
      <c r="K3105" s="356" t="s">
        <v>15063</v>
      </c>
      <c r="L3105" s="357">
        <v>0.31953999999999999</v>
      </c>
      <c r="M3105" s="357">
        <v>0.29650670000000001</v>
      </c>
      <c r="N3105" s="357">
        <v>0</v>
      </c>
      <c r="O3105" s="356">
        <f t="shared" si="96"/>
        <v>7.2082681354446958</v>
      </c>
      <c r="P3105" s="357">
        <v>65.477835717562243</v>
      </c>
      <c r="Q3105" s="356" t="s">
        <v>15063</v>
      </c>
    </row>
    <row r="3106" spans="1:17" x14ac:dyDescent="0.25">
      <c r="A3106" s="354">
        <v>3103</v>
      </c>
      <c r="B3106" s="355" t="s">
        <v>5271</v>
      </c>
      <c r="C3106" s="355" t="s">
        <v>1380</v>
      </c>
      <c r="D3106" s="355" t="s">
        <v>1382</v>
      </c>
      <c r="E3106" s="355" t="s">
        <v>13947</v>
      </c>
      <c r="F3106" s="356" t="s">
        <v>12025</v>
      </c>
      <c r="G3106" s="356" t="s">
        <v>12043</v>
      </c>
      <c r="H3106" s="356" t="s">
        <v>12044</v>
      </c>
      <c r="I3106" s="356" t="str">
        <f t="shared" si="97"/>
        <v>HOLAVINAHALLY_66F10-B.D-PURA-NJY</v>
      </c>
      <c r="J3106" s="356" t="s">
        <v>5706</v>
      </c>
      <c r="K3106" s="356" t="s">
        <v>15063</v>
      </c>
      <c r="L3106" s="357">
        <v>0.28418000000000004</v>
      </c>
      <c r="M3106" s="357">
        <v>0.26225909999999997</v>
      </c>
      <c r="N3106" s="357">
        <v>0</v>
      </c>
      <c r="O3106" s="356">
        <f t="shared" si="96"/>
        <v>7.7137377718347775</v>
      </c>
      <c r="P3106" s="357">
        <v>51.845544512564764</v>
      </c>
      <c r="Q3106" s="356" t="s">
        <v>15063</v>
      </c>
    </row>
    <row r="3107" spans="1:17" x14ac:dyDescent="0.25">
      <c r="A3107" s="354">
        <v>3104</v>
      </c>
      <c r="B3107" s="355" t="s">
        <v>5271</v>
      </c>
      <c r="C3107" s="355" t="s">
        <v>1380</v>
      </c>
      <c r="D3107" s="355" t="s">
        <v>1382</v>
      </c>
      <c r="E3107" s="355" t="s">
        <v>13947</v>
      </c>
      <c r="F3107" s="356" t="s">
        <v>12049</v>
      </c>
      <c r="G3107" s="356" t="s">
        <v>12068</v>
      </c>
      <c r="H3107" s="356" t="s">
        <v>12069</v>
      </c>
      <c r="I3107" s="356" t="str">
        <f t="shared" si="97"/>
        <v>KOLALA_66F10-HANUMANTHAGIRI</v>
      </c>
      <c r="J3107" s="356" t="s">
        <v>5706</v>
      </c>
      <c r="K3107" s="356" t="s">
        <v>15063</v>
      </c>
      <c r="L3107" s="357">
        <v>0.22202000000000002</v>
      </c>
      <c r="M3107" s="357">
        <v>0.20532049999999999</v>
      </c>
      <c r="N3107" s="357">
        <v>0</v>
      </c>
      <c r="O3107" s="356">
        <f t="shared" si="96"/>
        <v>7.5216196739032668</v>
      </c>
      <c r="P3107" s="357">
        <v>56.625195576344247</v>
      </c>
      <c r="Q3107" s="356" t="s">
        <v>15063</v>
      </c>
    </row>
    <row r="3108" spans="1:17" x14ac:dyDescent="0.25">
      <c r="A3108" s="354">
        <v>3105</v>
      </c>
      <c r="B3108" s="355" t="s">
        <v>5271</v>
      </c>
      <c r="C3108" s="355" t="s">
        <v>1380</v>
      </c>
      <c r="D3108" s="355" t="s">
        <v>1382</v>
      </c>
      <c r="E3108" s="355" t="s">
        <v>13947</v>
      </c>
      <c r="F3108" s="356" t="s">
        <v>12076</v>
      </c>
      <c r="G3108" s="356" t="s">
        <v>12095</v>
      </c>
      <c r="H3108" s="356" t="s">
        <v>12096</v>
      </c>
      <c r="I3108" s="356" t="str">
        <f t="shared" si="97"/>
        <v>KORATAGERE_66F10-KANVA</v>
      </c>
      <c r="J3108" s="356" t="s">
        <v>2414</v>
      </c>
      <c r="K3108" s="356" t="s">
        <v>15063</v>
      </c>
      <c r="L3108" s="357">
        <v>9.6000000000000002E-4</v>
      </c>
      <c r="M3108" s="357">
        <v>0</v>
      </c>
      <c r="N3108" s="357">
        <v>0</v>
      </c>
      <c r="O3108" s="356">
        <f t="shared" si="96"/>
        <v>100</v>
      </c>
      <c r="P3108" s="357" t="e">
        <v>#DIV/0!</v>
      </c>
      <c r="Q3108" s="356" t="s">
        <v>15063</v>
      </c>
    </row>
    <row r="3109" spans="1:17" x14ac:dyDescent="0.25">
      <c r="A3109" s="354">
        <v>3106</v>
      </c>
      <c r="B3109" s="355" t="s">
        <v>5271</v>
      </c>
      <c r="C3109" s="355" t="s">
        <v>1380</v>
      </c>
      <c r="D3109" s="355" t="s">
        <v>1382</v>
      </c>
      <c r="E3109" s="355" t="s">
        <v>13947</v>
      </c>
      <c r="F3109" s="356" t="s">
        <v>12117</v>
      </c>
      <c r="G3109" s="356" t="s">
        <v>12134</v>
      </c>
      <c r="H3109" s="356" t="s">
        <v>12135</v>
      </c>
      <c r="I3109" s="356" t="str">
        <f t="shared" si="97"/>
        <v>THOVINAKERE_66F10-SIDDRABETTA</v>
      </c>
      <c r="J3109" s="356" t="s">
        <v>5701</v>
      </c>
      <c r="K3109" s="356" t="s">
        <v>15063</v>
      </c>
      <c r="L3109" s="357">
        <v>0.90888000000000002</v>
      </c>
      <c r="M3109" s="357">
        <v>0.81751399999999996</v>
      </c>
      <c r="N3109" s="357">
        <v>0</v>
      </c>
      <c r="O3109" s="356">
        <f t="shared" si="96"/>
        <v>10.052592201390729</v>
      </c>
      <c r="P3109" s="357">
        <v>10.052592201390741</v>
      </c>
      <c r="Q3109" s="356" t="s">
        <v>15063</v>
      </c>
    </row>
    <row r="3110" spans="1:17" x14ac:dyDescent="0.25">
      <c r="A3110" s="354">
        <v>3107</v>
      </c>
      <c r="B3110" s="355" t="s">
        <v>5271</v>
      </c>
      <c r="C3110" s="355" t="s">
        <v>1380</v>
      </c>
      <c r="D3110" s="355" t="s">
        <v>1382</v>
      </c>
      <c r="E3110" s="355" t="s">
        <v>13947</v>
      </c>
      <c r="F3110" s="356" t="s">
        <v>12025</v>
      </c>
      <c r="G3110" s="356" t="s">
        <v>12045</v>
      </c>
      <c r="H3110" s="356" t="s">
        <v>12046</v>
      </c>
      <c r="I3110" s="356" t="str">
        <f t="shared" si="97"/>
        <v>HOLAVINAHALLY_66F11-GODDARAHALLY</v>
      </c>
      <c r="J3110" s="356" t="s">
        <v>5706</v>
      </c>
      <c r="K3110" s="356" t="s">
        <v>15063</v>
      </c>
      <c r="L3110" s="357">
        <v>0.43569999999999998</v>
      </c>
      <c r="M3110" s="357">
        <v>0.39262830000000004</v>
      </c>
      <c r="N3110" s="357">
        <v>0</v>
      </c>
      <c r="O3110" s="356">
        <f t="shared" si="96"/>
        <v>9.8856323158136199</v>
      </c>
      <c r="P3110" s="357">
        <v>52.004984737236605</v>
      </c>
      <c r="Q3110" s="356" t="s">
        <v>15063</v>
      </c>
    </row>
    <row r="3111" spans="1:17" x14ac:dyDescent="0.25">
      <c r="A3111" s="354">
        <v>3108</v>
      </c>
      <c r="B3111" s="355" t="s">
        <v>5271</v>
      </c>
      <c r="C3111" s="355" t="s">
        <v>1380</v>
      </c>
      <c r="D3111" s="355" t="s">
        <v>1382</v>
      </c>
      <c r="E3111" s="355" t="s">
        <v>13947</v>
      </c>
      <c r="F3111" s="356" t="s">
        <v>12076</v>
      </c>
      <c r="G3111" s="356" t="s">
        <v>12097</v>
      </c>
      <c r="H3111" s="356" t="s">
        <v>12098</v>
      </c>
      <c r="I3111" s="356" t="str">
        <f t="shared" si="97"/>
        <v>KORATAGERE_66F11-LAKSHMI-TEMPLE</v>
      </c>
      <c r="J3111" s="356" t="s">
        <v>5706</v>
      </c>
      <c r="K3111" s="356" t="s">
        <v>15063</v>
      </c>
      <c r="L3111" s="357">
        <v>0.312</v>
      </c>
      <c r="M3111" s="357">
        <v>0.27826200000000001</v>
      </c>
      <c r="N3111" s="357">
        <v>0</v>
      </c>
      <c r="O3111" s="356">
        <f t="shared" si="96"/>
        <v>10.813461538461535</v>
      </c>
      <c r="P3111" s="357">
        <v>43.941374503299357</v>
      </c>
      <c r="Q3111" s="356" t="s">
        <v>15063</v>
      </c>
    </row>
    <row r="3112" spans="1:17" x14ac:dyDescent="0.25">
      <c r="A3112" s="354">
        <v>3109</v>
      </c>
      <c r="B3112" s="355" t="s">
        <v>5271</v>
      </c>
      <c r="C3112" s="355" t="s">
        <v>1380</v>
      </c>
      <c r="D3112" s="355" t="s">
        <v>1382</v>
      </c>
      <c r="E3112" s="355" t="s">
        <v>13947</v>
      </c>
      <c r="F3112" s="356" t="s">
        <v>12117</v>
      </c>
      <c r="G3112" s="356" t="s">
        <v>12136</v>
      </c>
      <c r="H3112" s="356" t="s">
        <v>12137</v>
      </c>
      <c r="I3112" s="356" t="str">
        <f t="shared" si="97"/>
        <v>THOVINAKERE_66F11-SIDDESHWARA</v>
      </c>
      <c r="J3112" s="356" t="s">
        <v>5706</v>
      </c>
      <c r="K3112" s="356" t="s">
        <v>15063</v>
      </c>
      <c r="L3112" s="357">
        <v>0.27445999999999998</v>
      </c>
      <c r="M3112" s="357">
        <v>0.25601200000000002</v>
      </c>
      <c r="N3112" s="357">
        <v>0</v>
      </c>
      <c r="O3112" s="356">
        <f t="shared" si="96"/>
        <v>6.7215623405960674</v>
      </c>
      <c r="P3112" s="357">
        <v>57.329916506976211</v>
      </c>
      <c r="Q3112" s="356" t="s">
        <v>15063</v>
      </c>
    </row>
    <row r="3113" spans="1:17" x14ac:dyDescent="0.25">
      <c r="A3113" s="354">
        <v>3110</v>
      </c>
      <c r="B3113" s="355" t="s">
        <v>5271</v>
      </c>
      <c r="C3113" s="355" t="s">
        <v>1380</v>
      </c>
      <c r="D3113" s="355" t="s">
        <v>1382</v>
      </c>
      <c r="E3113" s="355" t="s">
        <v>13947</v>
      </c>
      <c r="F3113" s="356" t="s">
        <v>12049</v>
      </c>
      <c r="G3113" s="356" t="s">
        <v>12070</v>
      </c>
      <c r="H3113" s="356" t="s">
        <v>12071</v>
      </c>
      <c r="I3113" s="356" t="str">
        <f t="shared" si="97"/>
        <v>KOLALA_66F11-VAJJANAKURIKE</v>
      </c>
      <c r="J3113" s="356" t="s">
        <v>5706</v>
      </c>
      <c r="K3113" s="356" t="s">
        <v>15063</v>
      </c>
      <c r="L3113" s="357">
        <v>0.27476</v>
      </c>
      <c r="M3113" s="357">
        <v>0.24335299999999999</v>
      </c>
      <c r="N3113" s="357">
        <v>0</v>
      </c>
      <c r="O3113" s="356">
        <f t="shared" si="96"/>
        <v>11.430703159120693</v>
      </c>
      <c r="P3113" s="357">
        <v>48.029126629539597</v>
      </c>
      <c r="Q3113" s="356" t="s">
        <v>15063</v>
      </c>
    </row>
    <row r="3114" spans="1:17" x14ac:dyDescent="0.25">
      <c r="A3114" s="354">
        <v>3111</v>
      </c>
      <c r="B3114" s="355" t="s">
        <v>5271</v>
      </c>
      <c r="C3114" s="355" t="s">
        <v>1380</v>
      </c>
      <c r="D3114" s="355" t="s">
        <v>1382</v>
      </c>
      <c r="E3114" s="355" t="s">
        <v>13947</v>
      </c>
      <c r="F3114" s="356" t="s">
        <v>12117</v>
      </c>
      <c r="G3114" s="356" t="s">
        <v>12138</v>
      </c>
      <c r="H3114" s="356" t="s">
        <v>12139</v>
      </c>
      <c r="I3114" s="356" t="str">
        <f t="shared" si="97"/>
        <v>THOVINAKERE_66F12-DANDIMARAMMA</v>
      </c>
      <c r="J3114" s="356" t="s">
        <v>5706</v>
      </c>
      <c r="K3114" s="356" t="s">
        <v>15063</v>
      </c>
      <c r="L3114" s="357">
        <v>0.11100000000000002</v>
      </c>
      <c r="M3114" s="357">
        <v>0.100356</v>
      </c>
      <c r="N3114" s="357">
        <v>0</v>
      </c>
      <c r="O3114" s="356">
        <f t="shared" si="96"/>
        <v>9.5891891891892005</v>
      </c>
      <c r="P3114" s="357">
        <v>58.524680485321781</v>
      </c>
      <c r="Q3114" s="356" t="s">
        <v>15063</v>
      </c>
    </row>
    <row r="3115" spans="1:17" x14ac:dyDescent="0.25">
      <c r="A3115" s="354">
        <v>3112</v>
      </c>
      <c r="B3115" s="355" t="s">
        <v>5271</v>
      </c>
      <c r="C3115" s="355" t="s">
        <v>1380</v>
      </c>
      <c r="D3115" s="355" t="s">
        <v>1382</v>
      </c>
      <c r="E3115" s="355" t="s">
        <v>13947</v>
      </c>
      <c r="F3115" s="356" t="s">
        <v>12049</v>
      </c>
      <c r="G3115" s="356" t="s">
        <v>12072</v>
      </c>
      <c r="H3115" s="356" t="s">
        <v>12073</v>
      </c>
      <c r="I3115" s="356" t="str">
        <f t="shared" si="97"/>
        <v>KOLALA_66F12-DODDASAGERE</v>
      </c>
      <c r="J3115" s="356" t="s">
        <v>5706</v>
      </c>
      <c r="K3115" s="356" t="s">
        <v>15063</v>
      </c>
      <c r="L3115" s="357">
        <v>0.42117000000000004</v>
      </c>
      <c r="M3115" s="357">
        <v>0.37811850000000002</v>
      </c>
      <c r="N3115" s="357">
        <v>0</v>
      </c>
      <c r="O3115" s="356">
        <f t="shared" si="96"/>
        <v>10.221881900420261</v>
      </c>
      <c r="P3115" s="357">
        <v>53.630828612440617</v>
      </c>
      <c r="Q3115" s="356" t="s">
        <v>15063</v>
      </c>
    </row>
    <row r="3116" spans="1:17" x14ac:dyDescent="0.25">
      <c r="A3116" s="354">
        <v>3113</v>
      </c>
      <c r="B3116" s="355" t="s">
        <v>5271</v>
      </c>
      <c r="C3116" s="355" t="s">
        <v>1380</v>
      </c>
      <c r="D3116" s="355" t="s">
        <v>1382</v>
      </c>
      <c r="E3116" s="355" t="s">
        <v>13947</v>
      </c>
      <c r="F3116" s="356" t="s">
        <v>12076</v>
      </c>
      <c r="G3116" s="356" t="s">
        <v>12099</v>
      </c>
      <c r="H3116" s="356" t="s">
        <v>12100</v>
      </c>
      <c r="I3116" s="356" t="str">
        <f t="shared" si="97"/>
        <v>KORATAGERE_66F12-HEMAVATHI</v>
      </c>
      <c r="J3116" s="356" t="s">
        <v>5706</v>
      </c>
      <c r="K3116" s="356" t="s">
        <v>15063</v>
      </c>
      <c r="L3116" s="357">
        <v>0.54820000000000002</v>
      </c>
      <c r="M3116" s="357">
        <v>0.47968500000000003</v>
      </c>
      <c r="N3116" s="357">
        <v>0</v>
      </c>
      <c r="O3116" s="356">
        <f t="shared" si="96"/>
        <v>12.49817584823057</v>
      </c>
      <c r="P3116" s="357">
        <v>44.282260566827539</v>
      </c>
      <c r="Q3116" s="356" t="s">
        <v>15063</v>
      </c>
    </row>
    <row r="3117" spans="1:17" x14ac:dyDescent="0.25">
      <c r="A3117" s="354">
        <v>3114</v>
      </c>
      <c r="B3117" s="355" t="s">
        <v>5271</v>
      </c>
      <c r="C3117" s="355" t="s">
        <v>1380</v>
      </c>
      <c r="D3117" s="355" t="s">
        <v>1382</v>
      </c>
      <c r="E3117" s="355" t="s">
        <v>13947</v>
      </c>
      <c r="F3117" s="356" t="s">
        <v>12025</v>
      </c>
      <c r="G3117" s="356" t="s">
        <v>12047</v>
      </c>
      <c r="H3117" s="356" t="s">
        <v>12048</v>
      </c>
      <c r="I3117" s="356" t="str">
        <f t="shared" si="97"/>
        <v>HOLAVINAHALLY_66F12-KYAMENAHALLY</v>
      </c>
      <c r="J3117" s="356" t="s">
        <v>5706</v>
      </c>
      <c r="K3117" s="356" t="s">
        <v>15063</v>
      </c>
      <c r="L3117" s="357">
        <v>0.40560000000000002</v>
      </c>
      <c r="M3117" s="357">
        <v>0.36605700000000002</v>
      </c>
      <c r="N3117" s="357">
        <v>0</v>
      </c>
      <c r="O3117" s="356">
        <f t="shared" si="96"/>
        <v>9.749260355029584</v>
      </c>
      <c r="P3117" s="357">
        <v>62.776002419997198</v>
      </c>
      <c r="Q3117" s="356" t="s">
        <v>15063</v>
      </c>
    </row>
    <row r="3118" spans="1:17" x14ac:dyDescent="0.25">
      <c r="A3118" s="354">
        <v>3115</v>
      </c>
      <c r="B3118" s="355" t="s">
        <v>5271</v>
      </c>
      <c r="C3118" s="355" t="s">
        <v>1380</v>
      </c>
      <c r="D3118" s="355" t="s">
        <v>1382</v>
      </c>
      <c r="E3118" s="355" t="s">
        <v>13947</v>
      </c>
      <c r="F3118" s="356" t="s">
        <v>12049</v>
      </c>
      <c r="G3118" s="356" t="s">
        <v>12074</v>
      </c>
      <c r="H3118" s="356" t="s">
        <v>12075</v>
      </c>
      <c r="I3118" s="356" t="str">
        <f t="shared" si="97"/>
        <v>KOLALA_66F13-CHINNAHALLI</v>
      </c>
      <c r="J3118" s="356" t="s">
        <v>5706</v>
      </c>
      <c r="K3118" s="356" t="s">
        <v>15063</v>
      </c>
      <c r="L3118" s="357">
        <v>0.21810000000000002</v>
      </c>
      <c r="M3118" s="357">
        <v>0.19228200000000001</v>
      </c>
      <c r="N3118" s="357">
        <v>0</v>
      </c>
      <c r="O3118" s="356">
        <f t="shared" si="96"/>
        <v>11.837689133425037</v>
      </c>
      <c r="P3118" s="357">
        <v>65.928271703363976</v>
      </c>
      <c r="Q3118" s="356" t="s">
        <v>15063</v>
      </c>
    </row>
    <row r="3119" spans="1:17" x14ac:dyDescent="0.25">
      <c r="A3119" s="354">
        <v>3116</v>
      </c>
      <c r="B3119" s="355" t="s">
        <v>5271</v>
      </c>
      <c r="C3119" s="355" t="s">
        <v>1380</v>
      </c>
      <c r="D3119" s="355" t="s">
        <v>1382</v>
      </c>
      <c r="E3119" s="355" t="s">
        <v>13947</v>
      </c>
      <c r="F3119" s="356" t="s">
        <v>12117</v>
      </c>
      <c r="G3119" s="356" t="s">
        <v>12140</v>
      </c>
      <c r="H3119" s="356" t="s">
        <v>12141</v>
      </c>
      <c r="I3119" s="356" t="str">
        <f t="shared" si="97"/>
        <v xml:space="preserve">THOVINAKERE_66F13-CHOWDESHWARI </v>
      </c>
      <c r="J3119" s="356" t="s">
        <v>5706</v>
      </c>
      <c r="K3119" s="356" t="s">
        <v>15063</v>
      </c>
      <c r="L3119" s="357">
        <v>1.3109999999999999</v>
      </c>
      <c r="M3119" s="357">
        <v>1.1681760000000001</v>
      </c>
      <c r="N3119" s="357">
        <v>0</v>
      </c>
      <c r="O3119" s="356">
        <f t="shared" si="96"/>
        <v>10.894279176201362</v>
      </c>
      <c r="P3119" s="357">
        <v>15.473598057072591</v>
      </c>
      <c r="Q3119" s="356" t="s">
        <v>15063</v>
      </c>
    </row>
    <row r="3120" spans="1:17" x14ac:dyDescent="0.25">
      <c r="A3120" s="354">
        <v>3117</v>
      </c>
      <c r="B3120" s="355" t="s">
        <v>5271</v>
      </c>
      <c r="C3120" s="355" t="s">
        <v>1380</v>
      </c>
      <c r="D3120" s="355" t="s">
        <v>1382</v>
      </c>
      <c r="E3120" s="355" t="s">
        <v>13947</v>
      </c>
      <c r="F3120" s="356" t="s">
        <v>12076</v>
      </c>
      <c r="G3120" s="356" t="s">
        <v>12101</v>
      </c>
      <c r="H3120" s="356" t="s">
        <v>12102</v>
      </c>
      <c r="I3120" s="356" t="str">
        <f t="shared" si="97"/>
        <v>KORATAGERE_66F13-IRAKASANDRA</v>
      </c>
      <c r="J3120" s="356" t="s">
        <v>5706</v>
      </c>
      <c r="K3120" s="356" t="s">
        <v>15063</v>
      </c>
      <c r="L3120" s="357">
        <v>0.72214</v>
      </c>
      <c r="M3120" s="357">
        <v>0.63910400000000001</v>
      </c>
      <c r="N3120" s="357">
        <v>0</v>
      </c>
      <c r="O3120" s="356">
        <f t="shared" si="96"/>
        <v>11.498601379233943</v>
      </c>
      <c r="P3120" s="357">
        <v>35.544883933422952</v>
      </c>
      <c r="Q3120" s="356" t="s">
        <v>15063</v>
      </c>
    </row>
    <row r="3121" spans="1:17" x14ac:dyDescent="0.25">
      <c r="A3121" s="354">
        <v>3118</v>
      </c>
      <c r="B3121" s="355" t="s">
        <v>5271</v>
      </c>
      <c r="C3121" s="355" t="s">
        <v>1380</v>
      </c>
      <c r="D3121" s="355" t="s">
        <v>1382</v>
      </c>
      <c r="E3121" s="355" t="s">
        <v>13947</v>
      </c>
      <c r="F3121" s="356" t="s">
        <v>12076</v>
      </c>
      <c r="G3121" s="356" t="s">
        <v>12103</v>
      </c>
      <c r="H3121" s="356" t="s">
        <v>12104</v>
      </c>
      <c r="I3121" s="356" t="str">
        <f t="shared" si="97"/>
        <v xml:space="preserve">KORATAGERE_66F14-MALLEKAVU </v>
      </c>
      <c r="J3121" s="356" t="s">
        <v>5706</v>
      </c>
      <c r="K3121" s="356" t="s">
        <v>15063</v>
      </c>
      <c r="L3121" s="357">
        <v>0.30790000000000001</v>
      </c>
      <c r="M3121" s="357">
        <v>0.27589904999999998</v>
      </c>
      <c r="N3121" s="357">
        <v>0</v>
      </c>
      <c r="O3121" s="356">
        <f t="shared" si="96"/>
        <v>10.393293277038008</v>
      </c>
      <c r="P3121" s="357">
        <v>51.434162291931898</v>
      </c>
      <c r="Q3121" s="356" t="s">
        <v>15063</v>
      </c>
    </row>
    <row r="3122" spans="1:17" x14ac:dyDescent="0.25">
      <c r="A3122" s="354">
        <v>3119</v>
      </c>
      <c r="B3122" s="355" t="s">
        <v>5271</v>
      </c>
      <c r="C3122" s="355" t="s">
        <v>1380</v>
      </c>
      <c r="D3122" s="355" t="s">
        <v>1382</v>
      </c>
      <c r="E3122" s="355" t="s">
        <v>13947</v>
      </c>
      <c r="F3122" s="356" t="s">
        <v>12076</v>
      </c>
      <c r="G3122" s="356" t="s">
        <v>12105</v>
      </c>
      <c r="H3122" s="356" t="s">
        <v>12106</v>
      </c>
      <c r="I3122" s="356" t="str">
        <f t="shared" si="97"/>
        <v xml:space="preserve">KORATAGERE_66F15-DODDAMMADEVI </v>
      </c>
      <c r="J3122" s="356" t="s">
        <v>5706</v>
      </c>
      <c r="K3122" s="356" t="s">
        <v>15063</v>
      </c>
      <c r="L3122" s="357">
        <v>0.33260000000000001</v>
      </c>
      <c r="M3122" s="357">
        <v>0.29610579999999997</v>
      </c>
      <c r="N3122" s="357">
        <v>0</v>
      </c>
      <c r="O3122" s="356">
        <f t="shared" si="96"/>
        <v>10.972399278412517</v>
      </c>
      <c r="P3122" s="357">
        <v>30.603189710814426</v>
      </c>
      <c r="Q3122" s="356" t="s">
        <v>15063</v>
      </c>
    </row>
    <row r="3123" spans="1:17" x14ac:dyDescent="0.25">
      <c r="A3123" s="354">
        <v>3120</v>
      </c>
      <c r="B3123" s="355" t="s">
        <v>5271</v>
      </c>
      <c r="C3123" s="355" t="s">
        <v>1380</v>
      </c>
      <c r="D3123" s="355" t="s">
        <v>1382</v>
      </c>
      <c r="E3123" s="355" t="s">
        <v>13947</v>
      </c>
      <c r="F3123" s="356" t="s">
        <v>12076</v>
      </c>
      <c r="G3123" s="356" t="s">
        <v>12107</v>
      </c>
      <c r="H3123" s="356" t="s">
        <v>12108</v>
      </c>
      <c r="I3123" s="356" t="str">
        <f t="shared" si="97"/>
        <v>KORATAGERE_66F16-VEERANAGAMMA</v>
      </c>
      <c r="J3123" s="356" t="s">
        <v>5706</v>
      </c>
      <c r="K3123" s="356" t="s">
        <v>15063</v>
      </c>
      <c r="L3123" s="357">
        <v>0.81530000000000002</v>
      </c>
      <c r="M3123" s="357">
        <v>0.72851700000000008</v>
      </c>
      <c r="N3123" s="357">
        <v>0</v>
      </c>
      <c r="O3123" s="356">
        <f t="shared" si="96"/>
        <v>10.644302710658646</v>
      </c>
      <c r="P3123" s="357">
        <v>50.543887711730463</v>
      </c>
      <c r="Q3123" s="356" t="s">
        <v>15063</v>
      </c>
    </row>
    <row r="3124" spans="1:17" x14ac:dyDescent="0.25">
      <c r="A3124" s="354">
        <v>3121</v>
      </c>
      <c r="B3124" s="355" t="s">
        <v>5271</v>
      </c>
      <c r="C3124" s="355" t="s">
        <v>1380</v>
      </c>
      <c r="D3124" s="355" t="s">
        <v>1382</v>
      </c>
      <c r="E3124" s="355" t="s">
        <v>13947</v>
      </c>
      <c r="F3124" s="356" t="s">
        <v>12076</v>
      </c>
      <c r="G3124" s="356" t="s">
        <v>12109</v>
      </c>
      <c r="H3124" s="356" t="s">
        <v>12110</v>
      </c>
      <c r="I3124" s="356" t="str">
        <f t="shared" si="97"/>
        <v>KORATAGERE_66F17-EKALAVYA</v>
      </c>
      <c r="J3124" s="356" t="s">
        <v>5706</v>
      </c>
      <c r="K3124" s="356" t="s">
        <v>15063</v>
      </c>
      <c r="L3124" s="357">
        <v>0.44079999999999997</v>
      </c>
      <c r="M3124" s="357">
        <v>0.39401785</v>
      </c>
      <c r="N3124" s="357">
        <v>0</v>
      </c>
      <c r="O3124" s="356">
        <f t="shared" si="96"/>
        <v>10.613010435571681</v>
      </c>
      <c r="P3124" s="357">
        <v>28.833952044818524</v>
      </c>
      <c r="Q3124" s="356" t="s">
        <v>15063</v>
      </c>
    </row>
    <row r="3125" spans="1:17" x14ac:dyDescent="0.25">
      <c r="A3125" s="354">
        <v>3122</v>
      </c>
      <c r="B3125" s="355" t="s">
        <v>5271</v>
      </c>
      <c r="C3125" s="355" t="s">
        <v>1380</v>
      </c>
      <c r="D3125" s="355" t="s">
        <v>1382</v>
      </c>
      <c r="E3125" s="355" t="s">
        <v>13947</v>
      </c>
      <c r="F3125" s="356" t="s">
        <v>12076</v>
      </c>
      <c r="G3125" s="356" t="s">
        <v>12111</v>
      </c>
      <c r="H3125" s="356" t="s">
        <v>12112</v>
      </c>
      <c r="I3125" s="356" t="str">
        <f t="shared" si="97"/>
        <v>KORATAGERE_66F18-URDAGERE CROSS</v>
      </c>
      <c r="J3125" s="356" t="s">
        <v>2405</v>
      </c>
      <c r="K3125" s="356" t="s">
        <v>15063</v>
      </c>
      <c r="L3125" s="357">
        <v>0.36709999999999998</v>
      </c>
      <c r="M3125" s="357">
        <v>0.35490299999999997</v>
      </c>
      <c r="N3125" s="357">
        <v>0</v>
      </c>
      <c r="O3125" s="356">
        <f t="shared" si="96"/>
        <v>3.3225279215472665</v>
      </c>
      <c r="P3125" s="357">
        <v>14.061347426480841</v>
      </c>
      <c r="Q3125" s="356" t="s">
        <v>15063</v>
      </c>
    </row>
    <row r="3126" spans="1:17" x14ac:dyDescent="0.25">
      <c r="A3126" s="354">
        <v>3123</v>
      </c>
      <c r="B3126" s="355" t="s">
        <v>5271</v>
      </c>
      <c r="C3126" s="355" t="s">
        <v>1380</v>
      </c>
      <c r="D3126" s="355" t="s">
        <v>1382</v>
      </c>
      <c r="E3126" s="355" t="s">
        <v>13947</v>
      </c>
      <c r="F3126" s="356" t="s">
        <v>12076</v>
      </c>
      <c r="G3126" s="356" t="s">
        <v>12113</v>
      </c>
      <c r="H3126" s="356" t="s">
        <v>12114</v>
      </c>
      <c r="I3126" s="356" t="str">
        <f t="shared" si="97"/>
        <v>KORATAGERE_66F19-ALALASANDRA</v>
      </c>
      <c r="J3126" s="356" t="s">
        <v>5701</v>
      </c>
      <c r="K3126" s="356" t="s">
        <v>15063</v>
      </c>
      <c r="L3126" s="357">
        <v>0.97160000000000002</v>
      </c>
      <c r="M3126" s="357">
        <v>0.87499300000000002</v>
      </c>
      <c r="N3126" s="357">
        <v>0</v>
      </c>
      <c r="O3126" s="356">
        <f t="shared" si="96"/>
        <v>9.9430835734870318</v>
      </c>
      <c r="P3126" s="357">
        <v>9.9430835734870335</v>
      </c>
      <c r="Q3126" s="356" t="s">
        <v>15063</v>
      </c>
    </row>
    <row r="3127" spans="1:17" x14ac:dyDescent="0.25">
      <c r="A3127" s="354">
        <v>3124</v>
      </c>
      <c r="B3127" s="355" t="s">
        <v>5271</v>
      </c>
      <c r="C3127" s="355" t="s">
        <v>1380</v>
      </c>
      <c r="D3127" s="355" t="s">
        <v>1382</v>
      </c>
      <c r="E3127" s="355" t="s">
        <v>13947</v>
      </c>
      <c r="F3127" s="356" t="s">
        <v>12076</v>
      </c>
      <c r="G3127" s="356" t="s">
        <v>12115</v>
      </c>
      <c r="H3127" s="356" t="s">
        <v>12116</v>
      </c>
      <c r="I3127" s="356" t="str">
        <f t="shared" si="97"/>
        <v>KORATAGERE_66F20-BODABANDENAHALLI</v>
      </c>
      <c r="J3127" s="356" t="s">
        <v>5701</v>
      </c>
      <c r="K3127" s="356" t="s">
        <v>15063</v>
      </c>
      <c r="L3127" s="357">
        <v>0.93609999999999993</v>
      </c>
      <c r="M3127" s="357">
        <v>0.83722300000000005</v>
      </c>
      <c r="N3127" s="357">
        <v>0</v>
      </c>
      <c r="O3127" s="356">
        <f t="shared" si="96"/>
        <v>10.562653562653551</v>
      </c>
      <c r="P3127" s="357">
        <v>14.226970109675952</v>
      </c>
      <c r="Q3127" s="356" t="s">
        <v>15063</v>
      </c>
    </row>
    <row r="3128" spans="1:17" x14ac:dyDescent="0.25">
      <c r="A3128" s="354">
        <v>3125</v>
      </c>
      <c r="B3128" s="355" t="s">
        <v>5252</v>
      </c>
      <c r="C3128" s="355" t="s">
        <v>2393</v>
      </c>
      <c r="D3128" s="355" t="s">
        <v>1372</v>
      </c>
      <c r="E3128" s="355" t="s">
        <v>1542</v>
      </c>
      <c r="F3128" s="356" t="s">
        <v>11226</v>
      </c>
      <c r="G3128" s="356" t="s">
        <v>11227</v>
      </c>
      <c r="H3128" s="356" t="s">
        <v>11228</v>
      </c>
      <c r="I3128" s="356" t="str">
        <f t="shared" si="97"/>
        <v>SHIVANASANDRA_66F01-JANIGERE</v>
      </c>
      <c r="J3128" s="356" t="s">
        <v>5701</v>
      </c>
      <c r="K3128" s="356" t="s">
        <v>15063</v>
      </c>
      <c r="L3128" s="357">
        <v>0.66880000000000006</v>
      </c>
      <c r="M3128" s="357">
        <v>0.60291620000000001</v>
      </c>
      <c r="N3128" s="357">
        <v>0</v>
      </c>
      <c r="O3128" s="356">
        <f t="shared" si="96"/>
        <v>9.8510466507177092</v>
      </c>
      <c r="P3128" s="357">
        <v>9.8510466507177092</v>
      </c>
      <c r="Q3128" s="356" t="s">
        <v>15063</v>
      </c>
    </row>
    <row r="3129" spans="1:17" x14ac:dyDescent="0.25">
      <c r="A3129" s="354">
        <v>3126</v>
      </c>
      <c r="B3129" s="355" t="s">
        <v>5252</v>
      </c>
      <c r="C3129" s="355" t="s">
        <v>2393</v>
      </c>
      <c r="D3129" s="355" t="s">
        <v>1372</v>
      </c>
      <c r="E3129" s="355" t="s">
        <v>1542</v>
      </c>
      <c r="F3129" s="356" t="s">
        <v>11201</v>
      </c>
      <c r="G3129" s="356" t="s">
        <v>11202</v>
      </c>
      <c r="H3129" s="356" t="s">
        <v>11203</v>
      </c>
      <c r="I3129" s="356" t="str">
        <f t="shared" si="97"/>
        <v>KUDUR_66F01-KANNURU</v>
      </c>
      <c r="J3129" s="356" t="s">
        <v>5706</v>
      </c>
      <c r="K3129" s="356" t="s">
        <v>15063</v>
      </c>
      <c r="L3129" s="357">
        <v>0.6100000000000001</v>
      </c>
      <c r="M3129" s="357">
        <v>0.52480433999999998</v>
      </c>
      <c r="N3129" s="357">
        <v>0</v>
      </c>
      <c r="O3129" s="356">
        <f t="shared" si="96"/>
        <v>13.966501639344278</v>
      </c>
      <c r="P3129" s="357">
        <v>39.909168360213378</v>
      </c>
      <c r="Q3129" s="356" t="s">
        <v>15063</v>
      </c>
    </row>
    <row r="3130" spans="1:17" x14ac:dyDescent="0.25">
      <c r="A3130" s="354">
        <v>3127</v>
      </c>
      <c r="B3130" s="355" t="s">
        <v>5252</v>
      </c>
      <c r="C3130" s="355" t="s">
        <v>2393</v>
      </c>
      <c r="D3130" s="355" t="s">
        <v>1372</v>
      </c>
      <c r="E3130" s="355" t="s">
        <v>1542</v>
      </c>
      <c r="F3130" s="356" t="s">
        <v>11237</v>
      </c>
      <c r="G3130" s="356" t="s">
        <v>11238</v>
      </c>
      <c r="H3130" s="356" t="s">
        <v>11239</v>
      </c>
      <c r="I3130" s="356" t="str">
        <f t="shared" si="97"/>
        <v>SRIGIRIPURA_66F01-MARASANDRA</v>
      </c>
      <c r="J3130" s="356" t="s">
        <v>5701</v>
      </c>
      <c r="K3130" s="356" t="s">
        <v>15063</v>
      </c>
      <c r="L3130" s="357">
        <v>0.36699999999999999</v>
      </c>
      <c r="M3130" s="357">
        <v>0.32810404999999998</v>
      </c>
      <c r="N3130" s="357">
        <v>0</v>
      </c>
      <c r="O3130" s="356">
        <f t="shared" si="96"/>
        <v>10.598351498637605</v>
      </c>
      <c r="P3130" s="357">
        <v>10.598351498637603</v>
      </c>
      <c r="Q3130" s="356" t="s">
        <v>15063</v>
      </c>
    </row>
    <row r="3131" spans="1:17" x14ac:dyDescent="0.25">
      <c r="A3131" s="354">
        <v>3128</v>
      </c>
      <c r="B3131" s="355" t="s">
        <v>5252</v>
      </c>
      <c r="C3131" s="355" t="s">
        <v>2393</v>
      </c>
      <c r="D3131" s="355" t="s">
        <v>1372</v>
      </c>
      <c r="E3131" s="355" t="s">
        <v>1542</v>
      </c>
      <c r="F3131" s="356" t="s">
        <v>11178</v>
      </c>
      <c r="G3131" s="356" t="s">
        <v>11179</v>
      </c>
      <c r="H3131" s="356" t="s">
        <v>11180</v>
      </c>
      <c r="I3131" s="356" t="str">
        <f t="shared" si="97"/>
        <v xml:space="preserve">HULLENAHALLI_66F01-NERALEKERE </v>
      </c>
      <c r="J3131" s="356" t="s">
        <v>5706</v>
      </c>
      <c r="K3131" s="356" t="s">
        <v>15063</v>
      </c>
      <c r="L3131" s="357">
        <v>0.38370000000000004</v>
      </c>
      <c r="M3131" s="357">
        <v>0.32892716999999999</v>
      </c>
      <c r="N3131" s="357">
        <v>0</v>
      </c>
      <c r="O3131" s="356">
        <f t="shared" si="96"/>
        <v>14.274910086004702</v>
      </c>
      <c r="P3131" s="357">
        <v>60.412244904667048</v>
      </c>
      <c r="Q3131" s="356" t="s">
        <v>15063</v>
      </c>
    </row>
    <row r="3132" spans="1:17" x14ac:dyDescent="0.25">
      <c r="A3132" s="354">
        <v>3129</v>
      </c>
      <c r="B3132" s="355" t="s">
        <v>5252</v>
      </c>
      <c r="C3132" s="355" t="s">
        <v>2393</v>
      </c>
      <c r="D3132" s="355" t="s">
        <v>1372</v>
      </c>
      <c r="E3132" s="355" t="s">
        <v>1542</v>
      </c>
      <c r="F3132" s="356" t="s">
        <v>11157</v>
      </c>
      <c r="G3132" s="356" t="s">
        <v>11158</v>
      </c>
      <c r="H3132" s="356" t="s">
        <v>11159</v>
      </c>
      <c r="I3132" s="356" t="str">
        <f t="shared" si="97"/>
        <v>GUDEMARANAHALLI_66F01-SOLLUR-.</v>
      </c>
      <c r="J3132" s="356" t="s">
        <v>2405</v>
      </c>
      <c r="K3132" s="356" t="s">
        <v>15063</v>
      </c>
      <c r="L3132" s="357">
        <v>1.0977399999999999</v>
      </c>
      <c r="M3132" s="357">
        <v>0.95690936999999998</v>
      </c>
      <c r="N3132" s="357">
        <v>0</v>
      </c>
      <c r="O3132" s="356">
        <f t="shared" si="96"/>
        <v>12.829142602073349</v>
      </c>
      <c r="P3132" s="357">
        <v>22.793658433158736</v>
      </c>
      <c r="Q3132" s="356" t="s">
        <v>15063</v>
      </c>
    </row>
    <row r="3133" spans="1:17" x14ac:dyDescent="0.25">
      <c r="A3133" s="354">
        <v>3130</v>
      </c>
      <c r="B3133" s="355" t="s">
        <v>5252</v>
      </c>
      <c r="C3133" s="355" t="s">
        <v>2393</v>
      </c>
      <c r="D3133" s="355" t="s">
        <v>1372</v>
      </c>
      <c r="E3133" s="355" t="s">
        <v>1542</v>
      </c>
      <c r="F3133" s="356" t="s">
        <v>11201</v>
      </c>
      <c r="G3133" s="356" t="s">
        <v>11204</v>
      </c>
      <c r="H3133" s="356" t="s">
        <v>11205</v>
      </c>
      <c r="I3133" s="356" t="str">
        <f t="shared" si="97"/>
        <v xml:space="preserve">KUDUR_66F02-BISKUR </v>
      </c>
      <c r="J3133" s="356" t="s">
        <v>5706</v>
      </c>
      <c r="K3133" s="356" t="s">
        <v>15063</v>
      </c>
      <c r="L3133" s="357">
        <v>0.33340000000000003</v>
      </c>
      <c r="M3133" s="357">
        <v>0.29476867000000001</v>
      </c>
      <c r="N3133" s="357">
        <v>0</v>
      </c>
      <c r="O3133" s="356">
        <f t="shared" si="96"/>
        <v>11.587081583683268</v>
      </c>
      <c r="P3133" s="357">
        <v>35.286255439090773</v>
      </c>
      <c r="Q3133" s="356" t="s">
        <v>15063</v>
      </c>
    </row>
    <row r="3134" spans="1:17" x14ac:dyDescent="0.25">
      <c r="A3134" s="354">
        <v>3131</v>
      </c>
      <c r="B3134" s="355" t="s">
        <v>5252</v>
      </c>
      <c r="C3134" s="355" t="s">
        <v>2393</v>
      </c>
      <c r="D3134" s="355" t="s">
        <v>1372</v>
      </c>
      <c r="E3134" s="355" t="s">
        <v>1542</v>
      </c>
      <c r="F3134" s="356" t="s">
        <v>11178</v>
      </c>
      <c r="G3134" s="356" t="s">
        <v>11181</v>
      </c>
      <c r="H3134" s="356" t="s">
        <v>11182</v>
      </c>
      <c r="I3134" s="356" t="str">
        <f t="shared" si="97"/>
        <v>HULLENAHALLI_66F02-GANGONAHALLI</v>
      </c>
      <c r="J3134" s="356" t="s">
        <v>5701</v>
      </c>
      <c r="K3134" s="356" t="s">
        <v>15063</v>
      </c>
      <c r="L3134" s="357">
        <v>0.72121999999999997</v>
      </c>
      <c r="M3134" s="357">
        <v>0.64801617</v>
      </c>
      <c r="N3134" s="357">
        <v>0</v>
      </c>
      <c r="O3134" s="356">
        <f t="shared" si="96"/>
        <v>10.149999999999997</v>
      </c>
      <c r="P3134" s="357">
        <v>10.150000000000004</v>
      </c>
      <c r="Q3134" s="356" t="s">
        <v>15063</v>
      </c>
    </row>
    <row r="3135" spans="1:17" x14ac:dyDescent="0.25">
      <c r="A3135" s="354">
        <v>3132</v>
      </c>
      <c r="B3135" s="355" t="s">
        <v>5252</v>
      </c>
      <c r="C3135" s="355" t="s">
        <v>2393</v>
      </c>
      <c r="D3135" s="355" t="s">
        <v>1372</v>
      </c>
      <c r="E3135" s="355" t="s">
        <v>1542</v>
      </c>
      <c r="F3135" s="356" t="s">
        <v>11226</v>
      </c>
      <c r="G3135" s="356" t="s">
        <v>11229</v>
      </c>
      <c r="H3135" s="356" t="s">
        <v>11230</v>
      </c>
      <c r="I3135" s="356" t="str">
        <f t="shared" si="97"/>
        <v>SHIVANASANDRA_66F02-KALARI</v>
      </c>
      <c r="J3135" s="356" t="s">
        <v>5701</v>
      </c>
      <c r="K3135" s="356" t="s">
        <v>15063</v>
      </c>
      <c r="L3135" s="357">
        <v>0.33740000000000003</v>
      </c>
      <c r="M3135" s="357">
        <v>0.30346699999999999</v>
      </c>
      <c r="N3135" s="357">
        <v>0</v>
      </c>
      <c r="O3135" s="356">
        <f t="shared" si="96"/>
        <v>10.057202133965633</v>
      </c>
      <c r="P3135" s="357">
        <v>10.057202133965637</v>
      </c>
      <c r="Q3135" s="356" t="s">
        <v>15063</v>
      </c>
    </row>
    <row r="3136" spans="1:17" x14ac:dyDescent="0.25">
      <c r="A3136" s="354">
        <v>3133</v>
      </c>
      <c r="B3136" s="355" t="s">
        <v>5252</v>
      </c>
      <c r="C3136" s="355" t="s">
        <v>2393</v>
      </c>
      <c r="D3136" s="355" t="s">
        <v>1372</v>
      </c>
      <c r="E3136" s="355" t="s">
        <v>1542</v>
      </c>
      <c r="F3136" s="356" t="s">
        <v>11157</v>
      </c>
      <c r="G3136" s="356" t="s">
        <v>11160</v>
      </c>
      <c r="H3136" s="356" t="s">
        <v>11161</v>
      </c>
      <c r="I3136" s="356" t="str">
        <f t="shared" si="97"/>
        <v>GUDEMARANAHALLI_66F02-LAKKENAHALLI</v>
      </c>
      <c r="J3136" s="356" t="s">
        <v>5701</v>
      </c>
      <c r="K3136" s="356" t="s">
        <v>15063</v>
      </c>
      <c r="L3136" s="357">
        <v>1.0859100000000002</v>
      </c>
      <c r="M3136" s="357">
        <v>0.97760389999999986</v>
      </c>
      <c r="N3136" s="357">
        <v>0</v>
      </c>
      <c r="O3136" s="356">
        <f t="shared" si="96"/>
        <v>9.9737639399213815</v>
      </c>
      <c r="P3136" s="357">
        <v>9.9737639399213869</v>
      </c>
      <c r="Q3136" s="356" t="s">
        <v>15063</v>
      </c>
    </row>
    <row r="3137" spans="1:17" x14ac:dyDescent="0.25">
      <c r="A3137" s="354">
        <v>3134</v>
      </c>
      <c r="B3137" s="355" t="s">
        <v>5252</v>
      </c>
      <c r="C3137" s="355" t="s">
        <v>2393</v>
      </c>
      <c r="D3137" s="355" t="s">
        <v>1372</v>
      </c>
      <c r="E3137" s="355" t="s">
        <v>1542</v>
      </c>
      <c r="F3137" s="356" t="s">
        <v>11237</v>
      </c>
      <c r="G3137" s="356" t="s">
        <v>11240</v>
      </c>
      <c r="H3137" s="356" t="s">
        <v>11241</v>
      </c>
      <c r="I3137" s="356" t="str">
        <f t="shared" si="97"/>
        <v>SRIGIRIPURA_66F02-VEERASAGARA</v>
      </c>
      <c r="J3137" s="356" t="s">
        <v>5706</v>
      </c>
      <c r="K3137" s="356" t="s">
        <v>15063</v>
      </c>
      <c r="L3137" s="357">
        <v>0.42719999999999997</v>
      </c>
      <c r="M3137" s="357">
        <v>0.37415043999999997</v>
      </c>
      <c r="N3137" s="357">
        <v>0</v>
      </c>
      <c r="O3137" s="356">
        <f t="shared" si="96"/>
        <v>12.417968164794008</v>
      </c>
      <c r="P3137" s="357">
        <v>25.66612997814174</v>
      </c>
      <c r="Q3137" s="356" t="s">
        <v>15063</v>
      </c>
    </row>
    <row r="3138" spans="1:17" x14ac:dyDescent="0.25">
      <c r="A3138" s="354">
        <v>3135</v>
      </c>
      <c r="B3138" s="355" t="s">
        <v>5252</v>
      </c>
      <c r="C3138" s="355" t="s">
        <v>2393</v>
      </c>
      <c r="D3138" s="355" t="s">
        <v>1372</v>
      </c>
      <c r="E3138" s="355" t="s">
        <v>1542</v>
      </c>
      <c r="F3138" s="356" t="s">
        <v>11157</v>
      </c>
      <c r="G3138" s="356" t="s">
        <v>11162</v>
      </c>
      <c r="H3138" s="356" t="s">
        <v>11163</v>
      </c>
      <c r="I3138" s="356" t="str">
        <f t="shared" si="97"/>
        <v>GUDEMARANAHALLI_66F03-GUDEMARANAHALLI</v>
      </c>
      <c r="J3138" s="356" t="s">
        <v>5701</v>
      </c>
      <c r="K3138" s="356" t="s">
        <v>15063</v>
      </c>
      <c r="L3138" s="357">
        <v>0.64861999999999997</v>
      </c>
      <c r="M3138" s="357">
        <v>0.58392350000000004</v>
      </c>
      <c r="N3138" s="357">
        <v>0</v>
      </c>
      <c r="O3138" s="356">
        <f t="shared" si="96"/>
        <v>9.9744842897227866</v>
      </c>
      <c r="P3138" s="357">
        <v>9.9744842897227848</v>
      </c>
      <c r="Q3138" s="356" t="s">
        <v>15063</v>
      </c>
    </row>
    <row r="3139" spans="1:17" x14ac:dyDescent="0.25">
      <c r="A3139" s="354">
        <v>3136</v>
      </c>
      <c r="B3139" s="355" t="s">
        <v>5252</v>
      </c>
      <c r="C3139" s="355" t="s">
        <v>2393</v>
      </c>
      <c r="D3139" s="355" t="s">
        <v>1372</v>
      </c>
      <c r="E3139" s="355" t="s">
        <v>1542</v>
      </c>
      <c r="F3139" s="356" t="s">
        <v>11237</v>
      </c>
      <c r="G3139" s="356" t="s">
        <v>11242</v>
      </c>
      <c r="H3139" s="356" t="s">
        <v>11243</v>
      </c>
      <c r="I3139" s="356" t="str">
        <f t="shared" si="97"/>
        <v>SRIGIRIPURA_66F03-HOSAHALLI</v>
      </c>
      <c r="J3139" s="356" t="s">
        <v>5701</v>
      </c>
      <c r="K3139" s="356" t="s">
        <v>15063</v>
      </c>
      <c r="L3139" s="357">
        <v>0.42320000000000002</v>
      </c>
      <c r="M3139" s="357">
        <v>0.38137524</v>
      </c>
      <c r="N3139" s="357">
        <v>0</v>
      </c>
      <c r="O3139" s="356">
        <f t="shared" si="96"/>
        <v>9.8829773156899847</v>
      </c>
      <c r="P3139" s="357">
        <v>9.8829773156899883</v>
      </c>
      <c r="Q3139" s="356" t="s">
        <v>15063</v>
      </c>
    </row>
    <row r="3140" spans="1:17" x14ac:dyDescent="0.25">
      <c r="A3140" s="354">
        <v>3137</v>
      </c>
      <c r="B3140" s="355" t="s">
        <v>5252</v>
      </c>
      <c r="C3140" s="355" t="s">
        <v>2393</v>
      </c>
      <c r="D3140" s="355" t="s">
        <v>1372</v>
      </c>
      <c r="E3140" s="355" t="s">
        <v>1542</v>
      </c>
      <c r="F3140" s="356" t="s">
        <v>11201</v>
      </c>
      <c r="G3140" s="356" t="s">
        <v>11206</v>
      </c>
      <c r="H3140" s="356" t="s">
        <v>11207</v>
      </c>
      <c r="I3140" s="356" t="str">
        <f t="shared" si="97"/>
        <v>KUDUR_66F03-KAGIMADU</v>
      </c>
      <c r="J3140" s="356" t="s">
        <v>5701</v>
      </c>
      <c r="K3140" s="356" t="s">
        <v>15063</v>
      </c>
      <c r="L3140" s="357">
        <v>0.32840000000000003</v>
      </c>
      <c r="M3140" s="357">
        <v>0.29405599999999998</v>
      </c>
      <c r="N3140" s="357">
        <v>0</v>
      </c>
      <c r="O3140" s="356">
        <f t="shared" ref="O3140:O3203" si="98">((L3140-N3140)-M3140)/(L3140-N3140)*100</f>
        <v>10.457978075517675</v>
      </c>
      <c r="P3140" s="357">
        <v>10.457978075517671</v>
      </c>
      <c r="Q3140" s="356" t="s">
        <v>15063</v>
      </c>
    </row>
    <row r="3141" spans="1:17" x14ac:dyDescent="0.25">
      <c r="A3141" s="354">
        <v>3138</v>
      </c>
      <c r="B3141" s="355" t="s">
        <v>5252</v>
      </c>
      <c r="C3141" s="355" t="s">
        <v>2393</v>
      </c>
      <c r="D3141" s="355" t="s">
        <v>1372</v>
      </c>
      <c r="E3141" s="355" t="s">
        <v>1542</v>
      </c>
      <c r="F3141" s="356" t="s">
        <v>11226</v>
      </c>
      <c r="G3141" s="356" t="s">
        <v>11231</v>
      </c>
      <c r="H3141" s="356" t="s">
        <v>11232</v>
      </c>
      <c r="I3141" s="356" t="str">
        <f t="shared" ref="I3141:I3204" si="99">F3141&amp;H3141</f>
        <v>SHIVANASANDRA_66F03-KODIPALYA</v>
      </c>
      <c r="J3141" s="356" t="s">
        <v>5706</v>
      </c>
      <c r="K3141" s="356" t="s">
        <v>15063</v>
      </c>
      <c r="L3141" s="357">
        <v>8.4705000000000003E-2</v>
      </c>
      <c r="M3141" s="357">
        <v>7.4866199999999994E-2</v>
      </c>
      <c r="N3141" s="357">
        <v>0</v>
      </c>
      <c r="O3141" s="356">
        <f t="shared" si="98"/>
        <v>11.615370993447858</v>
      </c>
      <c r="P3141" s="357">
        <v>21.67733382591155</v>
      </c>
      <c r="Q3141" s="356" t="s">
        <v>15063</v>
      </c>
    </row>
    <row r="3142" spans="1:17" x14ac:dyDescent="0.25">
      <c r="A3142" s="354">
        <v>3139</v>
      </c>
      <c r="B3142" s="355" t="s">
        <v>5252</v>
      </c>
      <c r="C3142" s="355" t="s">
        <v>2393</v>
      </c>
      <c r="D3142" s="355" t="s">
        <v>1372</v>
      </c>
      <c r="E3142" s="355" t="s">
        <v>1542</v>
      </c>
      <c r="F3142" s="356" t="s">
        <v>11178</v>
      </c>
      <c r="G3142" s="356" t="s">
        <v>11183</v>
      </c>
      <c r="H3142" s="356" t="s">
        <v>11184</v>
      </c>
      <c r="I3142" s="356" t="str">
        <f t="shared" si="99"/>
        <v>HULLENAHALLI_66F03-TIPPASANDRA</v>
      </c>
      <c r="J3142" s="356" t="s">
        <v>5701</v>
      </c>
      <c r="K3142" s="356" t="s">
        <v>15063</v>
      </c>
      <c r="L3142" s="357">
        <v>0.76807999999999998</v>
      </c>
      <c r="M3142" s="357">
        <v>0.69023480000000004</v>
      </c>
      <c r="N3142" s="357">
        <v>0</v>
      </c>
      <c r="O3142" s="356">
        <f t="shared" si="98"/>
        <v>10.135038016873235</v>
      </c>
      <c r="P3142" s="357">
        <v>10.135038016873244</v>
      </c>
      <c r="Q3142" s="356" t="s">
        <v>15063</v>
      </c>
    </row>
    <row r="3143" spans="1:17" x14ac:dyDescent="0.25">
      <c r="A3143" s="354">
        <v>3140</v>
      </c>
      <c r="B3143" s="355" t="s">
        <v>5252</v>
      </c>
      <c r="C3143" s="355" t="s">
        <v>2393</v>
      </c>
      <c r="D3143" s="355" t="s">
        <v>1372</v>
      </c>
      <c r="E3143" s="355" t="s">
        <v>1542</v>
      </c>
      <c r="F3143" s="356" t="s">
        <v>11237</v>
      </c>
      <c r="G3143" s="356" t="s">
        <v>11244</v>
      </c>
      <c r="H3143" s="356" t="s">
        <v>11245</v>
      </c>
      <c r="I3143" s="356" t="str">
        <f t="shared" si="99"/>
        <v>SRIGIRIPURA_66F04-BETTAHALLI</v>
      </c>
      <c r="J3143" s="356" t="s">
        <v>5701</v>
      </c>
      <c r="K3143" s="356" t="s">
        <v>15063</v>
      </c>
      <c r="L3143" s="357">
        <v>0.30840000000000001</v>
      </c>
      <c r="M3143" s="357">
        <v>0.27725759999999999</v>
      </c>
      <c r="N3143" s="357">
        <v>0</v>
      </c>
      <c r="O3143" s="356">
        <f t="shared" si="98"/>
        <v>10.098054474708176</v>
      </c>
      <c r="P3143" s="357">
        <v>10.098054474708174</v>
      </c>
      <c r="Q3143" s="356" t="s">
        <v>15063</v>
      </c>
    </row>
    <row r="3144" spans="1:17" x14ac:dyDescent="0.25">
      <c r="A3144" s="354">
        <v>3141</v>
      </c>
      <c r="B3144" s="355" t="s">
        <v>5252</v>
      </c>
      <c r="C3144" s="355" t="s">
        <v>2393</v>
      </c>
      <c r="D3144" s="355" t="s">
        <v>1372</v>
      </c>
      <c r="E3144" s="355" t="s">
        <v>1542</v>
      </c>
      <c r="F3144" s="356" t="s">
        <v>11178</v>
      </c>
      <c r="G3144" s="356" t="s">
        <v>11185</v>
      </c>
      <c r="H3144" s="356" t="s">
        <v>11186</v>
      </c>
      <c r="I3144" s="356" t="str">
        <f t="shared" si="99"/>
        <v>HULLENAHALLI_66F04-HULLENAHALLI</v>
      </c>
      <c r="J3144" s="356" t="s">
        <v>5701</v>
      </c>
      <c r="K3144" s="356" t="s">
        <v>15063</v>
      </c>
      <c r="L3144" s="357">
        <v>0.94730000000000003</v>
      </c>
      <c r="M3144" s="357">
        <v>0.80937199999999998</v>
      </c>
      <c r="N3144" s="357">
        <v>0</v>
      </c>
      <c r="O3144" s="356">
        <f t="shared" si="98"/>
        <v>14.560118230761116</v>
      </c>
      <c r="P3144" s="357">
        <v>14.560118230761109</v>
      </c>
      <c r="Q3144" s="356" t="s">
        <v>15063</v>
      </c>
    </row>
    <row r="3145" spans="1:17" x14ac:dyDescent="0.25">
      <c r="A3145" s="354">
        <v>3142</v>
      </c>
      <c r="B3145" s="355" t="s">
        <v>5252</v>
      </c>
      <c r="C3145" s="355" t="s">
        <v>2393</v>
      </c>
      <c r="D3145" s="355" t="s">
        <v>1372</v>
      </c>
      <c r="E3145" s="355" t="s">
        <v>1542</v>
      </c>
      <c r="F3145" s="356" t="s">
        <v>11201</v>
      </c>
      <c r="G3145" s="356" t="s">
        <v>11208</v>
      </c>
      <c r="H3145" s="356" t="s">
        <v>11209</v>
      </c>
      <c r="I3145" s="356" t="str">
        <f t="shared" si="99"/>
        <v>KUDUR_66F04-SRIGIRIPURA</v>
      </c>
      <c r="J3145" s="356" t="s">
        <v>5701</v>
      </c>
      <c r="K3145" s="356" t="s">
        <v>15063</v>
      </c>
      <c r="L3145" s="357">
        <v>0.42579999999999996</v>
      </c>
      <c r="M3145" s="357">
        <v>0.3824552</v>
      </c>
      <c r="N3145" s="357">
        <v>0</v>
      </c>
      <c r="O3145" s="356">
        <f t="shared" si="98"/>
        <v>10.179614842649123</v>
      </c>
      <c r="P3145" s="357">
        <v>10.179614842649121</v>
      </c>
      <c r="Q3145" s="356" t="s">
        <v>15063</v>
      </c>
    </row>
    <row r="3146" spans="1:17" x14ac:dyDescent="0.25">
      <c r="A3146" s="354">
        <v>3143</v>
      </c>
      <c r="B3146" s="355" t="s">
        <v>5252</v>
      </c>
      <c r="C3146" s="355" t="s">
        <v>2393</v>
      </c>
      <c r="D3146" s="355" t="s">
        <v>1372</v>
      </c>
      <c r="E3146" s="355" t="s">
        <v>1542</v>
      </c>
      <c r="F3146" s="356" t="s">
        <v>11226</v>
      </c>
      <c r="G3146" s="356" t="s">
        <v>11233</v>
      </c>
      <c r="H3146" s="356" t="s">
        <v>11234</v>
      </c>
      <c r="I3146" s="356" t="str">
        <f t="shared" si="99"/>
        <v>SHIVANASANDRA_66F04-THALEKERE</v>
      </c>
      <c r="J3146" s="356" t="s">
        <v>5706</v>
      </c>
      <c r="K3146" s="356" t="s">
        <v>15063</v>
      </c>
      <c r="L3146" s="357">
        <v>0.39560000000000001</v>
      </c>
      <c r="M3146" s="357">
        <v>0.34459509999999999</v>
      </c>
      <c r="N3146" s="357">
        <v>0</v>
      </c>
      <c r="O3146" s="356">
        <f t="shared" si="98"/>
        <v>12.893048533872603</v>
      </c>
      <c r="P3146" s="357">
        <v>38.160248059460301</v>
      </c>
      <c r="Q3146" s="356" t="s">
        <v>15063</v>
      </c>
    </row>
    <row r="3147" spans="1:17" x14ac:dyDescent="0.25">
      <c r="A3147" s="354">
        <v>3144</v>
      </c>
      <c r="B3147" s="355" t="s">
        <v>5252</v>
      </c>
      <c r="C3147" s="355" t="s">
        <v>2393</v>
      </c>
      <c r="D3147" s="355" t="s">
        <v>1372</v>
      </c>
      <c r="E3147" s="355" t="s">
        <v>1542</v>
      </c>
      <c r="F3147" s="356" t="s">
        <v>11178</v>
      </c>
      <c r="G3147" s="356" t="s">
        <v>11187</v>
      </c>
      <c r="H3147" s="356" t="s">
        <v>11188</v>
      </c>
      <c r="I3147" s="356" t="str">
        <f t="shared" si="99"/>
        <v>HULLENAHALLI_66F05-SANKIGATTA</v>
      </c>
      <c r="J3147" s="356" t="s">
        <v>5701</v>
      </c>
      <c r="K3147" s="356" t="s">
        <v>15063</v>
      </c>
      <c r="L3147" s="357">
        <v>0.81713999999999998</v>
      </c>
      <c r="M3147" s="357">
        <v>0.70795399999999997</v>
      </c>
      <c r="N3147" s="357">
        <v>0</v>
      </c>
      <c r="O3147" s="356">
        <f t="shared" si="98"/>
        <v>13.361969797097192</v>
      </c>
      <c r="P3147" s="357">
        <v>13.361969797097196</v>
      </c>
      <c r="Q3147" s="356" t="s">
        <v>15063</v>
      </c>
    </row>
    <row r="3148" spans="1:17" x14ac:dyDescent="0.25">
      <c r="A3148" s="354">
        <v>3145</v>
      </c>
      <c r="B3148" s="355" t="s">
        <v>5252</v>
      </c>
      <c r="C3148" s="355" t="s">
        <v>2393</v>
      </c>
      <c r="D3148" s="355" t="s">
        <v>1372</v>
      </c>
      <c r="E3148" s="355" t="s">
        <v>1542</v>
      </c>
      <c r="F3148" s="356" t="s">
        <v>11157</v>
      </c>
      <c r="G3148" s="356" t="s">
        <v>11164</v>
      </c>
      <c r="H3148" s="356" t="s">
        <v>11165</v>
      </c>
      <c r="I3148" s="356" t="str">
        <f t="shared" si="99"/>
        <v>GUDEMARANAHALLI_66F05-SOLLUR-CHILLING-CENTRE</v>
      </c>
      <c r="J3148" s="356" t="s">
        <v>2414</v>
      </c>
      <c r="K3148" s="356" t="s">
        <v>15063</v>
      </c>
      <c r="L3148" s="357">
        <v>1.8508709999999999</v>
      </c>
      <c r="M3148" s="357">
        <v>1.5738984499999999</v>
      </c>
      <c r="N3148" s="357">
        <v>0</v>
      </c>
      <c r="O3148" s="356">
        <f t="shared" si="98"/>
        <v>14.964443767285781</v>
      </c>
      <c r="P3148" s="357">
        <v>14.964443767285795</v>
      </c>
      <c r="Q3148" s="356" t="s">
        <v>15063</v>
      </c>
    </row>
    <row r="3149" spans="1:17" x14ac:dyDescent="0.25">
      <c r="A3149" s="354">
        <v>3146</v>
      </c>
      <c r="B3149" s="355" t="s">
        <v>5252</v>
      </c>
      <c r="C3149" s="355" t="s">
        <v>2393</v>
      </c>
      <c r="D3149" s="355" t="s">
        <v>1372</v>
      </c>
      <c r="E3149" s="355" t="s">
        <v>1542</v>
      </c>
      <c r="F3149" s="356" t="s">
        <v>11201</v>
      </c>
      <c r="G3149" s="356" t="s">
        <v>11210</v>
      </c>
      <c r="H3149" s="356" t="s">
        <v>11211</v>
      </c>
      <c r="I3149" s="356" t="str">
        <f t="shared" si="99"/>
        <v xml:space="preserve">KUDUR_66F05-VEERASAGARA </v>
      </c>
      <c r="J3149" s="356" t="s">
        <v>5706</v>
      </c>
      <c r="K3149" s="356" t="s">
        <v>15063</v>
      </c>
      <c r="L3149" s="357">
        <v>0.23080000000000001</v>
      </c>
      <c r="M3149" s="357">
        <v>0.20182667000000001</v>
      </c>
      <c r="N3149" s="357">
        <v>0</v>
      </c>
      <c r="O3149" s="356">
        <f t="shared" si="98"/>
        <v>12.553435875216634</v>
      </c>
      <c r="P3149" s="357">
        <v>42.795357788630383</v>
      </c>
      <c r="Q3149" s="356" t="s">
        <v>15063</v>
      </c>
    </row>
    <row r="3150" spans="1:17" x14ac:dyDescent="0.25">
      <c r="A3150" s="354">
        <v>3147</v>
      </c>
      <c r="B3150" s="355" t="s">
        <v>5252</v>
      </c>
      <c r="C3150" s="355" t="s">
        <v>2393</v>
      </c>
      <c r="D3150" s="355" t="s">
        <v>1372</v>
      </c>
      <c r="E3150" s="355" t="s">
        <v>1542</v>
      </c>
      <c r="F3150" s="356" t="s">
        <v>11157</v>
      </c>
      <c r="G3150" s="356" t="s">
        <v>11166</v>
      </c>
      <c r="H3150" s="356" t="s">
        <v>11167</v>
      </c>
      <c r="I3150" s="356" t="str">
        <f t="shared" si="99"/>
        <v>GUDEMARANAHALLI_66F06-BANAVADI</v>
      </c>
      <c r="J3150" s="356" t="s">
        <v>5701</v>
      </c>
      <c r="K3150" s="356" t="s">
        <v>15063</v>
      </c>
      <c r="L3150" s="357">
        <v>0.82335000000000003</v>
      </c>
      <c r="M3150" s="357">
        <v>0.74310999999999994</v>
      </c>
      <c r="N3150" s="357">
        <v>0</v>
      </c>
      <c r="O3150" s="356">
        <f t="shared" si="98"/>
        <v>9.7455517094795763</v>
      </c>
      <c r="P3150" s="357">
        <v>9.7455517094795709</v>
      </c>
      <c r="Q3150" s="356" t="s">
        <v>15063</v>
      </c>
    </row>
    <row r="3151" spans="1:17" x14ac:dyDescent="0.25">
      <c r="A3151" s="354">
        <v>3148</v>
      </c>
      <c r="B3151" s="355" t="s">
        <v>5252</v>
      </c>
      <c r="C3151" s="355" t="s">
        <v>2393</v>
      </c>
      <c r="D3151" s="355" t="s">
        <v>1372</v>
      </c>
      <c r="E3151" s="355" t="s">
        <v>1542</v>
      </c>
      <c r="F3151" s="356" t="s">
        <v>11226</v>
      </c>
      <c r="G3151" s="356" t="s">
        <v>11235</v>
      </c>
      <c r="H3151" s="356" t="s">
        <v>11236</v>
      </c>
      <c r="I3151" s="356" t="str">
        <f t="shared" si="99"/>
        <v>SHIVANASANDRA_66F06-CHIKMUDIGERE</v>
      </c>
      <c r="J3151" s="356" t="s">
        <v>5701</v>
      </c>
      <c r="K3151" s="356" t="s">
        <v>15063</v>
      </c>
      <c r="L3151" s="357">
        <v>0.49459999999999998</v>
      </c>
      <c r="M3151" s="357">
        <v>0.44611060000000002</v>
      </c>
      <c r="N3151" s="357">
        <v>0</v>
      </c>
      <c r="O3151" s="356">
        <f t="shared" si="98"/>
        <v>9.8037606146380831</v>
      </c>
      <c r="P3151" s="357">
        <v>9.8037606146380902</v>
      </c>
      <c r="Q3151" s="356" t="s">
        <v>15063</v>
      </c>
    </row>
    <row r="3152" spans="1:17" x14ac:dyDescent="0.25">
      <c r="A3152" s="354">
        <v>3149</v>
      </c>
      <c r="B3152" s="355" t="s">
        <v>5252</v>
      </c>
      <c r="C3152" s="355" t="s">
        <v>2393</v>
      </c>
      <c r="D3152" s="355" t="s">
        <v>1372</v>
      </c>
      <c r="E3152" s="355" t="s">
        <v>1542</v>
      </c>
      <c r="F3152" s="356" t="s">
        <v>11178</v>
      </c>
      <c r="G3152" s="356" t="s">
        <v>11189</v>
      </c>
      <c r="H3152" s="356" t="s">
        <v>11190</v>
      </c>
      <c r="I3152" s="356" t="str">
        <f t="shared" si="99"/>
        <v>HULLENAHALLI_66F06-HONNAPURA</v>
      </c>
      <c r="J3152" s="356" t="s">
        <v>5706</v>
      </c>
      <c r="K3152" s="356" t="s">
        <v>15063</v>
      </c>
      <c r="L3152" s="357">
        <v>0.16126000000000001</v>
      </c>
      <c r="M3152" s="357">
        <v>0.14278793000000001</v>
      </c>
      <c r="N3152" s="357">
        <v>0</v>
      </c>
      <c r="O3152" s="356">
        <f t="shared" si="98"/>
        <v>11.454836909338958</v>
      </c>
      <c r="P3152" s="357">
        <v>49.240076763038523</v>
      </c>
      <c r="Q3152" s="356" t="s">
        <v>15063</v>
      </c>
    </row>
    <row r="3153" spans="1:18" x14ac:dyDescent="0.25">
      <c r="A3153" s="354">
        <v>3150</v>
      </c>
      <c r="B3153" s="355" t="s">
        <v>5252</v>
      </c>
      <c r="C3153" s="355" t="s">
        <v>2393</v>
      </c>
      <c r="D3153" s="355" t="s">
        <v>1372</v>
      </c>
      <c r="E3153" s="355" t="s">
        <v>1542</v>
      </c>
      <c r="F3153" s="356" t="s">
        <v>11201</v>
      </c>
      <c r="G3153" s="356"/>
      <c r="H3153" s="356" t="s">
        <v>11212</v>
      </c>
      <c r="I3153" s="356" t="str">
        <f t="shared" si="99"/>
        <v xml:space="preserve">KUDUR_66F06-MADIGONDANAHALLI </v>
      </c>
      <c r="J3153" s="356"/>
      <c r="K3153" s="356" t="s">
        <v>15063</v>
      </c>
      <c r="L3153" s="357">
        <v>0.55759999999999998</v>
      </c>
      <c r="M3153" s="357">
        <v>0.50084200000000001</v>
      </c>
      <c r="N3153" s="357">
        <v>0</v>
      </c>
      <c r="O3153" s="356">
        <f t="shared" si="98"/>
        <v>10.178981348637011</v>
      </c>
      <c r="P3153" s="357">
        <v>10.178981348637006</v>
      </c>
      <c r="Q3153" s="356" t="s">
        <v>15063</v>
      </c>
      <c r="R3153" s="358" t="e">
        <f>#REF!-M3153</f>
        <v>#REF!</v>
      </c>
    </row>
    <row r="3154" spans="1:18" x14ac:dyDescent="0.25">
      <c r="A3154" s="354">
        <v>3151</v>
      </c>
      <c r="B3154" s="355" t="s">
        <v>5252</v>
      </c>
      <c r="C3154" s="355" t="s">
        <v>2393</v>
      </c>
      <c r="D3154" s="355" t="s">
        <v>1372</v>
      </c>
      <c r="E3154" s="355" t="s">
        <v>1542</v>
      </c>
      <c r="F3154" s="356" t="s">
        <v>11157</v>
      </c>
      <c r="G3154" s="356" t="s">
        <v>11168</v>
      </c>
      <c r="H3154" s="356" t="s">
        <v>11169</v>
      </c>
      <c r="I3154" s="356" t="str">
        <f t="shared" si="99"/>
        <v>GUDEMARANAHALLI_66F07-CHANNUVALLI</v>
      </c>
      <c r="J3154" s="356" t="s">
        <v>5706</v>
      </c>
      <c r="K3154" s="356" t="s">
        <v>15063</v>
      </c>
      <c r="L3154" s="357">
        <v>0.32557999999999998</v>
      </c>
      <c r="M3154" s="357">
        <v>0.28138310999999999</v>
      </c>
      <c r="N3154" s="357">
        <v>0</v>
      </c>
      <c r="O3154" s="356">
        <f t="shared" si="98"/>
        <v>13.57481724921678</v>
      </c>
      <c r="P3154" s="357">
        <v>41.777357254063133</v>
      </c>
      <c r="Q3154" s="356" t="s">
        <v>15063</v>
      </c>
    </row>
    <row r="3155" spans="1:18" x14ac:dyDescent="0.25">
      <c r="A3155" s="354">
        <v>3152</v>
      </c>
      <c r="B3155" s="355" t="s">
        <v>5252</v>
      </c>
      <c r="C3155" s="355" t="s">
        <v>2393</v>
      </c>
      <c r="D3155" s="355" t="s">
        <v>1372</v>
      </c>
      <c r="E3155" s="355" t="s">
        <v>1542</v>
      </c>
      <c r="F3155" s="356" t="s">
        <v>11201</v>
      </c>
      <c r="G3155" s="356" t="s">
        <v>11213</v>
      </c>
      <c r="H3155" s="356" t="s">
        <v>11214</v>
      </c>
      <c r="I3155" s="356" t="str">
        <f t="shared" si="99"/>
        <v>KUDUR_66F07-MARURU</v>
      </c>
      <c r="J3155" s="356" t="s">
        <v>5701</v>
      </c>
      <c r="K3155" s="356" t="s">
        <v>15063</v>
      </c>
      <c r="L3155" s="357">
        <v>0.48480000000000001</v>
      </c>
      <c r="M3155" s="357">
        <v>0.43390079999999998</v>
      </c>
      <c r="N3155" s="357">
        <v>0</v>
      </c>
      <c r="O3155" s="356">
        <f t="shared" si="98"/>
        <v>10.499009900990105</v>
      </c>
      <c r="P3155" s="357">
        <v>10.499009900990098</v>
      </c>
      <c r="Q3155" s="356" t="s">
        <v>15063</v>
      </c>
    </row>
    <row r="3156" spans="1:18" x14ac:dyDescent="0.25">
      <c r="A3156" s="354">
        <v>3153</v>
      </c>
      <c r="B3156" s="355" t="s">
        <v>5252</v>
      </c>
      <c r="C3156" s="355" t="s">
        <v>2393</v>
      </c>
      <c r="D3156" s="355" t="s">
        <v>1372</v>
      </c>
      <c r="E3156" s="355" t="s">
        <v>1542</v>
      </c>
      <c r="F3156" s="356" t="s">
        <v>11178</v>
      </c>
      <c r="G3156" s="356" t="s">
        <v>11191</v>
      </c>
      <c r="H3156" s="356" t="s">
        <v>11192</v>
      </c>
      <c r="I3156" s="356" t="str">
        <f t="shared" si="99"/>
        <v>HULLENAHALLI_66F07-VIRUPAPURA</v>
      </c>
      <c r="J3156" s="356" t="s">
        <v>5701</v>
      </c>
      <c r="K3156" s="356" t="s">
        <v>15063</v>
      </c>
      <c r="L3156" s="357">
        <v>0.55499999999999994</v>
      </c>
      <c r="M3156" s="357">
        <v>0.49903500000000001</v>
      </c>
      <c r="N3156" s="357">
        <v>0</v>
      </c>
      <c r="O3156" s="356">
        <f t="shared" si="98"/>
        <v>10.083783783783772</v>
      </c>
      <c r="P3156" s="357">
        <v>10.083783783783762</v>
      </c>
      <c r="Q3156" s="356" t="s">
        <v>15063</v>
      </c>
    </row>
    <row r="3157" spans="1:18" x14ac:dyDescent="0.25">
      <c r="A3157" s="354">
        <v>3154</v>
      </c>
      <c r="B3157" s="355" t="s">
        <v>5252</v>
      </c>
      <c r="C3157" s="355" t="s">
        <v>2393</v>
      </c>
      <c r="D3157" s="355" t="s">
        <v>1372</v>
      </c>
      <c r="E3157" s="355" t="s">
        <v>1542</v>
      </c>
      <c r="F3157" s="356" t="s">
        <v>11157</v>
      </c>
      <c r="G3157" s="356" t="s">
        <v>11170</v>
      </c>
      <c r="H3157" s="356" t="s">
        <v>11171</v>
      </c>
      <c r="I3157" s="356" t="str">
        <f t="shared" si="99"/>
        <v>GUDEMARANAHALLI_66F08-BITTASANDRA</v>
      </c>
      <c r="J3157" s="356" t="s">
        <v>5701</v>
      </c>
      <c r="K3157" s="356" t="s">
        <v>15063</v>
      </c>
      <c r="L3157" s="357">
        <v>0.79099999999999993</v>
      </c>
      <c r="M3157" s="357">
        <v>0.71138599999999996</v>
      </c>
      <c r="N3157" s="357">
        <v>0</v>
      </c>
      <c r="O3157" s="356">
        <f t="shared" si="98"/>
        <v>10.064981036662449</v>
      </c>
      <c r="P3157" s="357">
        <v>10.064981036662445</v>
      </c>
      <c r="Q3157" s="356" t="s">
        <v>15063</v>
      </c>
    </row>
    <row r="3158" spans="1:18" x14ac:dyDescent="0.25">
      <c r="A3158" s="354">
        <v>3155</v>
      </c>
      <c r="B3158" s="355" t="s">
        <v>5252</v>
      </c>
      <c r="C3158" s="355" t="s">
        <v>2393</v>
      </c>
      <c r="D3158" s="355" t="s">
        <v>1372</v>
      </c>
      <c r="E3158" s="355" t="s">
        <v>1542</v>
      </c>
      <c r="F3158" s="356" t="s">
        <v>11201</v>
      </c>
      <c r="G3158" s="356"/>
      <c r="H3158" s="356" t="s">
        <v>11215</v>
      </c>
      <c r="I3158" s="356" t="str">
        <f t="shared" si="99"/>
        <v>KUDUR_66F08-KUDUR</v>
      </c>
      <c r="J3158" s="356"/>
      <c r="K3158" s="356" t="s">
        <v>15063</v>
      </c>
      <c r="L3158" s="357">
        <v>1.60492565</v>
      </c>
      <c r="M3158" s="357">
        <v>1.4021717300000001</v>
      </c>
      <c r="N3158" s="357">
        <v>0</v>
      </c>
      <c r="O3158" s="356">
        <f t="shared" si="98"/>
        <v>12.633228212160477</v>
      </c>
      <c r="P3158" s="357">
        <v>18.067622352090407</v>
      </c>
      <c r="Q3158" s="356" t="s">
        <v>15063</v>
      </c>
      <c r="R3158" s="358" t="e">
        <f>#REF!-M3158</f>
        <v>#REF!</v>
      </c>
    </row>
    <row r="3159" spans="1:18" x14ac:dyDescent="0.25">
      <c r="A3159" s="354">
        <v>3156</v>
      </c>
      <c r="B3159" s="355" t="s">
        <v>5252</v>
      </c>
      <c r="C3159" s="355" t="s">
        <v>2393</v>
      </c>
      <c r="D3159" s="355" t="s">
        <v>1372</v>
      </c>
      <c r="E3159" s="355" t="s">
        <v>1542</v>
      </c>
      <c r="F3159" s="356" t="s">
        <v>11178</v>
      </c>
      <c r="G3159" s="356" t="s">
        <v>11193</v>
      </c>
      <c r="H3159" s="356" t="s">
        <v>11194</v>
      </c>
      <c r="I3159" s="356" t="str">
        <f t="shared" si="99"/>
        <v>HULLENAHALLI_66F08-SUGGANAHALLI</v>
      </c>
      <c r="J3159" s="356" t="s">
        <v>5701</v>
      </c>
      <c r="K3159" s="356" t="s">
        <v>15063</v>
      </c>
      <c r="L3159" s="357">
        <v>0.27063999999999999</v>
      </c>
      <c r="M3159" s="357">
        <v>0.24391000000000002</v>
      </c>
      <c r="N3159" s="357">
        <v>0</v>
      </c>
      <c r="O3159" s="356">
        <f t="shared" si="98"/>
        <v>9.8765888264853601</v>
      </c>
      <c r="P3159" s="357">
        <v>9.8765888264853672</v>
      </c>
      <c r="Q3159" s="356" t="s">
        <v>15063</v>
      </c>
    </row>
    <row r="3160" spans="1:18" x14ac:dyDescent="0.25">
      <c r="A3160" s="354">
        <v>3157</v>
      </c>
      <c r="B3160" s="355" t="s">
        <v>5252</v>
      </c>
      <c r="C3160" s="355" t="s">
        <v>2393</v>
      </c>
      <c r="D3160" s="355" t="s">
        <v>1372</v>
      </c>
      <c r="E3160" s="355" t="s">
        <v>1542</v>
      </c>
      <c r="F3160" s="356" t="s">
        <v>11178</v>
      </c>
      <c r="G3160" s="356" t="s">
        <v>11195</v>
      </c>
      <c r="H3160" s="356" t="s">
        <v>11196</v>
      </c>
      <c r="I3160" s="356" t="str">
        <f t="shared" si="99"/>
        <v xml:space="preserve">HULLENAHALLI_66F09-HEBBALALU </v>
      </c>
      <c r="J3160" s="356" t="s">
        <v>5706</v>
      </c>
      <c r="K3160" s="356" t="s">
        <v>15063</v>
      </c>
      <c r="L3160" s="357">
        <v>0.24743999999999999</v>
      </c>
      <c r="M3160" s="357">
        <v>0.21386189999999999</v>
      </c>
      <c r="N3160" s="357">
        <v>0</v>
      </c>
      <c r="O3160" s="356">
        <f t="shared" si="98"/>
        <v>13.570198836081474</v>
      </c>
      <c r="P3160" s="357">
        <v>53.648297293326451</v>
      </c>
      <c r="Q3160" s="356" t="s">
        <v>15063</v>
      </c>
    </row>
    <row r="3161" spans="1:18" x14ac:dyDescent="0.25">
      <c r="A3161" s="354">
        <v>3158</v>
      </c>
      <c r="B3161" s="355" t="s">
        <v>5252</v>
      </c>
      <c r="C3161" s="355" t="s">
        <v>2393</v>
      </c>
      <c r="D3161" s="355" t="s">
        <v>1372</v>
      </c>
      <c r="E3161" s="355" t="s">
        <v>1542</v>
      </c>
      <c r="F3161" s="356" t="s">
        <v>11201</v>
      </c>
      <c r="G3161" s="356" t="s">
        <v>11216</v>
      </c>
      <c r="H3161" s="356" t="s">
        <v>11217</v>
      </c>
      <c r="I3161" s="356" t="str">
        <f t="shared" si="99"/>
        <v>KUDUR_66F09-HULLICAL</v>
      </c>
      <c r="J3161" s="356" t="s">
        <v>5701</v>
      </c>
      <c r="K3161" s="356" t="s">
        <v>15063</v>
      </c>
      <c r="L3161" s="357">
        <v>0.45200000000000001</v>
      </c>
      <c r="M3161" s="357">
        <v>0.40841759999999994</v>
      </c>
      <c r="N3161" s="357">
        <v>0</v>
      </c>
      <c r="O3161" s="356">
        <f t="shared" si="98"/>
        <v>9.6421238938053264</v>
      </c>
      <c r="P3161" s="357">
        <v>9.6421238938053317</v>
      </c>
      <c r="Q3161" s="356" t="s">
        <v>15063</v>
      </c>
    </row>
    <row r="3162" spans="1:18" x14ac:dyDescent="0.25">
      <c r="A3162" s="354">
        <v>3159</v>
      </c>
      <c r="B3162" s="355" t="s">
        <v>5252</v>
      </c>
      <c r="C3162" s="355" t="s">
        <v>2393</v>
      </c>
      <c r="D3162" s="355" t="s">
        <v>1372</v>
      </c>
      <c r="E3162" s="355" t="s">
        <v>1542</v>
      </c>
      <c r="F3162" s="356" t="s">
        <v>11157</v>
      </c>
      <c r="G3162" s="356" t="s">
        <v>11172</v>
      </c>
      <c r="H3162" s="356" t="s">
        <v>11173</v>
      </c>
      <c r="I3162" s="356" t="str">
        <f t="shared" si="99"/>
        <v>GUDEMARANAHALLI_66F10-HAKKINALU</v>
      </c>
      <c r="J3162" s="356" t="s">
        <v>5706</v>
      </c>
      <c r="K3162" s="356" t="s">
        <v>15063</v>
      </c>
      <c r="L3162" s="357">
        <v>0.39880000000000004</v>
      </c>
      <c r="M3162" s="357">
        <v>0.35224487000000004</v>
      </c>
      <c r="N3162" s="357">
        <v>0</v>
      </c>
      <c r="O3162" s="356">
        <f t="shared" si="98"/>
        <v>11.673803911735204</v>
      </c>
      <c r="P3162" s="357">
        <v>29.011254896012328</v>
      </c>
      <c r="Q3162" s="356" t="s">
        <v>15063</v>
      </c>
    </row>
    <row r="3163" spans="1:18" x14ac:dyDescent="0.25">
      <c r="A3163" s="354">
        <v>3160</v>
      </c>
      <c r="B3163" s="355" t="s">
        <v>5252</v>
      </c>
      <c r="C3163" s="355" t="s">
        <v>2393</v>
      </c>
      <c r="D3163" s="355" t="s">
        <v>1372</v>
      </c>
      <c r="E3163" s="355" t="s">
        <v>1542</v>
      </c>
      <c r="F3163" s="356" t="s">
        <v>11178</v>
      </c>
      <c r="G3163" s="356" t="s">
        <v>11197</v>
      </c>
      <c r="H3163" s="356" t="s">
        <v>11198</v>
      </c>
      <c r="I3163" s="356" t="str">
        <f t="shared" si="99"/>
        <v>HULLENAHALLI_66F10-TAVAREKERE</v>
      </c>
      <c r="J3163" s="356" t="s">
        <v>5706</v>
      </c>
      <c r="K3163" s="356" t="s">
        <v>15063</v>
      </c>
      <c r="L3163" s="357">
        <v>0.27260000000000001</v>
      </c>
      <c r="M3163" s="357">
        <v>0.23632702999999999</v>
      </c>
      <c r="N3163" s="357">
        <v>0</v>
      </c>
      <c r="O3163" s="356">
        <f t="shared" si="98"/>
        <v>13.306298606016146</v>
      </c>
      <c r="P3163" s="357">
        <v>51.111445150657765</v>
      </c>
      <c r="Q3163" s="356" t="s">
        <v>15063</v>
      </c>
    </row>
    <row r="3164" spans="1:18" x14ac:dyDescent="0.25">
      <c r="A3164" s="354">
        <v>3161</v>
      </c>
      <c r="B3164" s="355" t="s">
        <v>5252</v>
      </c>
      <c r="C3164" s="355" t="s">
        <v>2393</v>
      </c>
      <c r="D3164" s="355" t="s">
        <v>1372</v>
      </c>
      <c r="E3164" s="355" t="s">
        <v>1542</v>
      </c>
      <c r="F3164" s="356" t="s">
        <v>11201</v>
      </c>
      <c r="G3164" s="356" t="s">
        <v>11218</v>
      </c>
      <c r="H3164" s="356" t="s">
        <v>11219</v>
      </c>
      <c r="I3164" s="356" t="str">
        <f t="shared" si="99"/>
        <v>KUDUR_66F10-TIPPASANDRA</v>
      </c>
      <c r="J3164" s="356" t="s">
        <v>5701</v>
      </c>
      <c r="K3164" s="356" t="s">
        <v>15063</v>
      </c>
      <c r="L3164" s="357">
        <v>0.53280000000000005</v>
      </c>
      <c r="M3164" s="357">
        <v>0.47892980000000002</v>
      </c>
      <c r="N3164" s="357">
        <v>0</v>
      </c>
      <c r="O3164" s="356">
        <f t="shared" si="98"/>
        <v>10.110773273273278</v>
      </c>
      <c r="P3164" s="357">
        <v>10.110773273273278</v>
      </c>
      <c r="Q3164" s="356" t="s">
        <v>15063</v>
      </c>
    </row>
    <row r="3165" spans="1:18" x14ac:dyDescent="0.25">
      <c r="A3165" s="354">
        <v>3162</v>
      </c>
      <c r="B3165" s="355" t="s">
        <v>5252</v>
      </c>
      <c r="C3165" s="355" t="s">
        <v>2393</v>
      </c>
      <c r="D3165" s="355" t="s">
        <v>1372</v>
      </c>
      <c r="E3165" s="355" t="s">
        <v>1542</v>
      </c>
      <c r="F3165" s="356" t="s">
        <v>11178</v>
      </c>
      <c r="G3165" s="356" t="s">
        <v>11199</v>
      </c>
      <c r="H3165" s="356" t="s">
        <v>11200</v>
      </c>
      <c r="I3165" s="356" t="str">
        <f t="shared" si="99"/>
        <v>HULLENAHALLI_66F11-BEECHANAHALLI</v>
      </c>
      <c r="J3165" s="356" t="s">
        <v>5701</v>
      </c>
      <c r="K3165" s="356" t="s">
        <v>15063</v>
      </c>
      <c r="L3165" s="357">
        <v>0.56779999999999997</v>
      </c>
      <c r="M3165" s="357">
        <v>0.51289373999999999</v>
      </c>
      <c r="N3165" s="357">
        <v>0</v>
      </c>
      <c r="O3165" s="356">
        <f t="shared" si="98"/>
        <v>9.6699999999999982</v>
      </c>
      <c r="P3165" s="357">
        <v>9.6700000000000017</v>
      </c>
      <c r="Q3165" s="356" t="s">
        <v>15063</v>
      </c>
    </row>
    <row r="3166" spans="1:18" x14ac:dyDescent="0.25">
      <c r="A3166" s="354">
        <v>3163</v>
      </c>
      <c r="B3166" s="355" t="s">
        <v>5252</v>
      </c>
      <c r="C3166" s="355" t="s">
        <v>2393</v>
      </c>
      <c r="D3166" s="355" t="s">
        <v>1372</v>
      </c>
      <c r="E3166" s="355" t="s">
        <v>1542</v>
      </c>
      <c r="F3166" s="356" t="s">
        <v>11157</v>
      </c>
      <c r="G3166" s="356" t="s">
        <v>11174</v>
      </c>
      <c r="H3166" s="356" t="s">
        <v>11175</v>
      </c>
      <c r="I3166" s="356" t="str">
        <f t="shared" si="99"/>
        <v>GUDEMARANAHALLI_66F11-KORAMANGALA</v>
      </c>
      <c r="J3166" s="356" t="s">
        <v>5706</v>
      </c>
      <c r="K3166" s="356" t="s">
        <v>15063</v>
      </c>
      <c r="L3166" s="357">
        <v>0.44430000000000003</v>
      </c>
      <c r="M3166" s="357">
        <v>0.38398056000000003</v>
      </c>
      <c r="N3166" s="357">
        <v>0</v>
      </c>
      <c r="O3166" s="356">
        <f t="shared" si="98"/>
        <v>13.576286293045239</v>
      </c>
      <c r="P3166" s="357">
        <v>22.085299955554618</v>
      </c>
      <c r="Q3166" s="356" t="s">
        <v>15063</v>
      </c>
    </row>
    <row r="3167" spans="1:18" x14ac:dyDescent="0.25">
      <c r="A3167" s="354">
        <v>3164</v>
      </c>
      <c r="B3167" s="355" t="s">
        <v>5252</v>
      </c>
      <c r="C3167" s="355" t="s">
        <v>2393</v>
      </c>
      <c r="D3167" s="355" t="s">
        <v>1372</v>
      </c>
      <c r="E3167" s="355" t="s">
        <v>1542</v>
      </c>
      <c r="F3167" s="356" t="s">
        <v>11201</v>
      </c>
      <c r="G3167" s="356" t="s">
        <v>11220</v>
      </c>
      <c r="H3167" s="356" t="s">
        <v>11221</v>
      </c>
      <c r="I3167" s="356" t="str">
        <f t="shared" si="99"/>
        <v>KUDUR_66F11-NARASANDRA</v>
      </c>
      <c r="J3167" s="356" t="s">
        <v>5701</v>
      </c>
      <c r="K3167" s="356" t="s">
        <v>15063</v>
      </c>
      <c r="L3167" s="357">
        <v>0.89599999999999991</v>
      </c>
      <c r="M3167" s="357">
        <v>0.80727100000000007</v>
      </c>
      <c r="N3167" s="357">
        <v>0</v>
      </c>
      <c r="O3167" s="356">
        <f t="shared" si="98"/>
        <v>9.9027901785714114</v>
      </c>
      <c r="P3167" s="357">
        <v>9.9027901785714079</v>
      </c>
      <c r="Q3167" s="356" t="s">
        <v>15063</v>
      </c>
    </row>
    <row r="3168" spans="1:18" x14ac:dyDescent="0.25">
      <c r="A3168" s="354">
        <v>3165</v>
      </c>
      <c r="B3168" s="355" t="s">
        <v>5252</v>
      </c>
      <c r="C3168" s="355" t="s">
        <v>2393</v>
      </c>
      <c r="D3168" s="355" t="s">
        <v>1372</v>
      </c>
      <c r="E3168" s="355" t="s">
        <v>1542</v>
      </c>
      <c r="F3168" s="356" t="s">
        <v>11201</v>
      </c>
      <c r="G3168" s="356" t="s">
        <v>11222</v>
      </c>
      <c r="H3168" s="356" t="s">
        <v>11223</v>
      </c>
      <c r="I3168" s="356" t="str">
        <f t="shared" si="99"/>
        <v>KUDUR_66F12-ARSINAKUNTE</v>
      </c>
      <c r="J3168" s="356" t="s">
        <v>5706</v>
      </c>
      <c r="K3168" s="356" t="s">
        <v>15063</v>
      </c>
      <c r="L3168" s="357">
        <v>0.32340000000000002</v>
      </c>
      <c r="M3168" s="357">
        <v>0.27967097000000002</v>
      </c>
      <c r="N3168" s="357">
        <v>0</v>
      </c>
      <c r="O3168" s="356">
        <f t="shared" si="98"/>
        <v>13.521654298082868</v>
      </c>
      <c r="P3168" s="357">
        <v>13.521654298082886</v>
      </c>
      <c r="Q3168" s="356" t="s">
        <v>15063</v>
      </c>
    </row>
    <row r="3169" spans="1:18" x14ac:dyDescent="0.25">
      <c r="A3169" s="354">
        <v>3166</v>
      </c>
      <c r="B3169" s="355" t="s">
        <v>5252</v>
      </c>
      <c r="C3169" s="355" t="s">
        <v>2393</v>
      </c>
      <c r="D3169" s="355" t="s">
        <v>1372</v>
      </c>
      <c r="E3169" s="355" t="s">
        <v>1542</v>
      </c>
      <c r="F3169" s="356" t="s">
        <v>11157</v>
      </c>
      <c r="G3169" s="356" t="s">
        <v>11176</v>
      </c>
      <c r="H3169" s="356" t="s">
        <v>11177</v>
      </c>
      <c r="I3169" s="356" t="str">
        <f t="shared" si="99"/>
        <v>GUDEMARANAHALLI_66F12-YENNEGERE</v>
      </c>
      <c r="J3169" s="356" t="s">
        <v>5706</v>
      </c>
      <c r="K3169" s="356" t="s">
        <v>15063</v>
      </c>
      <c r="L3169" s="357">
        <v>0.2419</v>
      </c>
      <c r="M3169" s="357">
        <v>0.20631651000000001</v>
      </c>
      <c r="N3169" s="357">
        <v>0</v>
      </c>
      <c r="O3169" s="356">
        <f t="shared" si="98"/>
        <v>14.709999999999997</v>
      </c>
      <c r="P3169" s="357">
        <v>32.520697440081967</v>
      </c>
      <c r="Q3169" s="356" t="s">
        <v>15063</v>
      </c>
    </row>
    <row r="3170" spans="1:18" x14ac:dyDescent="0.25">
      <c r="A3170" s="354">
        <v>3167</v>
      </c>
      <c r="B3170" s="355" t="s">
        <v>5252</v>
      </c>
      <c r="C3170" s="355" t="s">
        <v>2393</v>
      </c>
      <c r="D3170" s="355" t="s">
        <v>1372</v>
      </c>
      <c r="E3170" s="355" t="s">
        <v>1542</v>
      </c>
      <c r="F3170" s="356" t="s">
        <v>11201</v>
      </c>
      <c r="G3170" s="356" t="s">
        <v>14936</v>
      </c>
      <c r="H3170" s="356" t="s">
        <v>14937</v>
      </c>
      <c r="I3170" s="356" t="str">
        <f t="shared" si="99"/>
        <v>KUDUR_66F13-ADRANNGI</v>
      </c>
      <c r="J3170" s="356" t="s">
        <v>5706</v>
      </c>
      <c r="K3170" s="356" t="s">
        <v>15063</v>
      </c>
      <c r="L3170" s="357">
        <v>6.3E-2</v>
      </c>
      <c r="M3170" s="357">
        <v>0.10830172</v>
      </c>
      <c r="N3170" s="357">
        <v>0</v>
      </c>
      <c r="O3170" s="356">
        <f t="shared" si="98"/>
        <v>-71.907492063492072</v>
      </c>
      <c r="P3170" s="357">
        <v>-46.535643378402995</v>
      </c>
      <c r="Q3170" s="356" t="s">
        <v>15063</v>
      </c>
    </row>
    <row r="3171" spans="1:18" x14ac:dyDescent="0.25">
      <c r="A3171" s="354">
        <v>3168</v>
      </c>
      <c r="B3171" s="355" t="s">
        <v>5252</v>
      </c>
      <c r="C3171" s="355" t="s">
        <v>2393</v>
      </c>
      <c r="D3171" s="355" t="s">
        <v>1372</v>
      </c>
      <c r="E3171" s="355" t="s">
        <v>1542</v>
      </c>
      <c r="F3171" s="356" t="s">
        <v>11201</v>
      </c>
      <c r="G3171" s="356" t="s">
        <v>11224</v>
      </c>
      <c r="H3171" s="356" t="s">
        <v>11225</v>
      </c>
      <c r="I3171" s="356" t="str">
        <f t="shared" si="99"/>
        <v>KUDUR_66F14- HOOJENAHALLI</v>
      </c>
      <c r="J3171" s="356" t="s">
        <v>5706</v>
      </c>
      <c r="K3171" s="356" t="s">
        <v>15063</v>
      </c>
      <c r="L3171" s="357">
        <v>0.41389999999999993</v>
      </c>
      <c r="M3171" s="357">
        <v>0.35824577000000002</v>
      </c>
      <c r="N3171" s="357">
        <v>0</v>
      </c>
      <c r="O3171" s="356">
        <f t="shared" si="98"/>
        <v>13.446298622855743</v>
      </c>
      <c r="P3171" s="357">
        <v>36.870293244680838</v>
      </c>
      <c r="Q3171" s="356" t="s">
        <v>15063</v>
      </c>
    </row>
    <row r="3172" spans="1:18" x14ac:dyDescent="0.25">
      <c r="A3172" s="354">
        <v>3169</v>
      </c>
      <c r="B3172" s="355" t="s">
        <v>5271</v>
      </c>
      <c r="C3172" s="355" t="s">
        <v>1380</v>
      </c>
      <c r="D3172" s="355" t="s">
        <v>1383</v>
      </c>
      <c r="E3172" s="355" t="s">
        <v>1383</v>
      </c>
      <c r="F3172" s="356" t="s">
        <v>11795</v>
      </c>
      <c r="G3172" s="356"/>
      <c r="H3172" s="356" t="s">
        <v>11796</v>
      </c>
      <c r="I3172" s="356" t="str">
        <f t="shared" si="99"/>
        <v>ANCHEPALYA_22066KV VIJAYA STEEL</v>
      </c>
      <c r="J3172" s="356"/>
      <c r="K3172" s="356" t="s">
        <v>15063</v>
      </c>
      <c r="L3172" s="357">
        <v>0.86309999999999998</v>
      </c>
      <c r="M3172" s="357">
        <v>0.86309999999999998</v>
      </c>
      <c r="N3172" s="357">
        <v>0</v>
      </c>
      <c r="O3172" s="356">
        <f t="shared" si="98"/>
        <v>0</v>
      </c>
      <c r="P3172" s="357">
        <v>0</v>
      </c>
      <c r="Q3172" s="356" t="s">
        <v>15063</v>
      </c>
      <c r="R3172" s="358" t="e">
        <f>#REF!-M3172</f>
        <v>#REF!</v>
      </c>
    </row>
    <row r="3173" spans="1:18" x14ac:dyDescent="0.25">
      <c r="A3173" s="354">
        <v>3170</v>
      </c>
      <c r="B3173" s="355" t="s">
        <v>5271</v>
      </c>
      <c r="C3173" s="355" t="s">
        <v>1380</v>
      </c>
      <c r="D3173" s="355" t="s">
        <v>1383</v>
      </c>
      <c r="E3173" s="355" t="s">
        <v>1383</v>
      </c>
      <c r="F3173" s="356" t="s">
        <v>11832</v>
      </c>
      <c r="G3173" s="356" t="s">
        <v>11833</v>
      </c>
      <c r="H3173" s="356" t="s">
        <v>11834</v>
      </c>
      <c r="I3173" s="356" t="str">
        <f t="shared" si="99"/>
        <v>BHAKTHARAHALLI_66F01-CHIKKAMALALAWADI</v>
      </c>
      <c r="J3173" s="356" t="s">
        <v>5701</v>
      </c>
      <c r="K3173" s="356" t="s">
        <v>15063</v>
      </c>
      <c r="L3173" s="357">
        <v>0.29259999999999997</v>
      </c>
      <c r="M3173" s="357">
        <v>0.26286349999999997</v>
      </c>
      <c r="N3173" s="357">
        <v>0</v>
      </c>
      <c r="O3173" s="356">
        <f t="shared" si="98"/>
        <v>10.162850307587149</v>
      </c>
      <c r="P3173" s="357">
        <v>16.363494292481249</v>
      </c>
      <c r="Q3173" s="356" t="s">
        <v>15063</v>
      </c>
    </row>
    <row r="3174" spans="1:18" x14ac:dyDescent="0.25">
      <c r="A3174" s="354">
        <v>3171</v>
      </c>
      <c r="B3174" s="355" t="s">
        <v>5271</v>
      </c>
      <c r="C3174" s="355" t="s">
        <v>1380</v>
      </c>
      <c r="D3174" s="355" t="s">
        <v>1383</v>
      </c>
      <c r="E3174" s="355" t="s">
        <v>1383</v>
      </c>
      <c r="F3174" s="356" t="s">
        <v>11855</v>
      </c>
      <c r="G3174" s="356" t="s">
        <v>11856</v>
      </c>
      <c r="H3174" s="356" t="s">
        <v>11857</v>
      </c>
      <c r="I3174" s="356" t="str">
        <f t="shared" si="99"/>
        <v>KEMPANAHALLI_TMK_66F01-HALUVAGILU</v>
      </c>
      <c r="J3174" s="356" t="s">
        <v>5701</v>
      </c>
      <c r="K3174" s="356" t="s">
        <v>15063</v>
      </c>
      <c r="L3174" s="357">
        <v>0.54774</v>
      </c>
      <c r="M3174" s="357">
        <v>0.49017339999999998</v>
      </c>
      <c r="N3174" s="357">
        <v>0</v>
      </c>
      <c r="O3174" s="356">
        <f t="shared" si="98"/>
        <v>10.509840435243003</v>
      </c>
      <c r="P3174" s="357">
        <v>10.509840435243001</v>
      </c>
      <c r="Q3174" s="356" t="s">
        <v>15063</v>
      </c>
    </row>
    <row r="3175" spans="1:18" x14ac:dyDescent="0.25">
      <c r="A3175" s="354">
        <v>3172</v>
      </c>
      <c r="B3175" s="355" t="s">
        <v>5271</v>
      </c>
      <c r="C3175" s="355" t="s">
        <v>1380</v>
      </c>
      <c r="D3175" s="355" t="s">
        <v>1383</v>
      </c>
      <c r="E3175" s="355" t="s">
        <v>1383</v>
      </c>
      <c r="F3175" s="356" t="s">
        <v>11797</v>
      </c>
      <c r="G3175" s="356" t="s">
        <v>11798</v>
      </c>
      <c r="H3175" s="356" t="s">
        <v>11799</v>
      </c>
      <c r="I3175" s="356" t="str">
        <f t="shared" si="99"/>
        <v>ANCHEPALYA_66F01-KUDUR-EXPRESS</v>
      </c>
      <c r="J3175" s="356" t="s">
        <v>5701</v>
      </c>
      <c r="K3175" s="356" t="s">
        <v>15063</v>
      </c>
      <c r="L3175" s="357">
        <v>0.55593999999999999</v>
      </c>
      <c r="M3175" s="357">
        <v>0.50028279999999992</v>
      </c>
      <c r="N3175" s="357">
        <v>0</v>
      </c>
      <c r="O3175" s="356">
        <f t="shared" si="98"/>
        <v>10.011368133251803</v>
      </c>
      <c r="P3175" s="357">
        <v>10.011368133251796</v>
      </c>
      <c r="Q3175" s="356" t="s">
        <v>15063</v>
      </c>
    </row>
    <row r="3176" spans="1:18" x14ac:dyDescent="0.25">
      <c r="A3176" s="354">
        <v>3173</v>
      </c>
      <c r="B3176" s="355" t="s">
        <v>5271</v>
      </c>
      <c r="C3176" s="355" t="s">
        <v>1380</v>
      </c>
      <c r="D3176" s="355" t="s">
        <v>1383</v>
      </c>
      <c r="E3176" s="355" t="s">
        <v>1383</v>
      </c>
      <c r="F3176" s="356" t="s">
        <v>5517</v>
      </c>
      <c r="G3176" s="356" t="s">
        <v>11876</v>
      </c>
      <c r="H3176" s="356" t="s">
        <v>11877</v>
      </c>
      <c r="I3176" s="356" t="str">
        <f t="shared" si="99"/>
        <v>KUNIGAL_66F01-NAGASANDRA</v>
      </c>
      <c r="J3176" s="356" t="s">
        <v>5701</v>
      </c>
      <c r="K3176" s="356" t="s">
        <v>15063</v>
      </c>
      <c r="L3176" s="357">
        <v>1.0434399999999999</v>
      </c>
      <c r="M3176" s="357">
        <v>0.93751249999999997</v>
      </c>
      <c r="N3176" s="357">
        <v>0</v>
      </c>
      <c r="O3176" s="356">
        <f t="shared" si="98"/>
        <v>10.151757647780414</v>
      </c>
      <c r="P3176" s="357">
        <v>10.151757647780412</v>
      </c>
      <c r="Q3176" s="356" t="s">
        <v>15063</v>
      </c>
    </row>
    <row r="3177" spans="1:18" x14ac:dyDescent="0.25">
      <c r="A3177" s="354">
        <v>3174</v>
      </c>
      <c r="B3177" s="355" t="s">
        <v>5271</v>
      </c>
      <c r="C3177" s="355" t="s">
        <v>1380</v>
      </c>
      <c r="D3177" s="355" t="s">
        <v>1383</v>
      </c>
      <c r="E3177" s="355" t="s">
        <v>1383</v>
      </c>
      <c r="F3177" s="356" t="s">
        <v>5517</v>
      </c>
      <c r="G3177" s="356" t="s">
        <v>11878</v>
      </c>
      <c r="H3177" s="356" t="s">
        <v>11879</v>
      </c>
      <c r="I3177" s="356" t="str">
        <f t="shared" si="99"/>
        <v>KUNIGAL_66F02-ALLAPPANAGUDDE</v>
      </c>
      <c r="J3177" s="356" t="s">
        <v>5701</v>
      </c>
      <c r="K3177" s="356" t="s">
        <v>15063</v>
      </c>
      <c r="L3177" s="357">
        <v>1.0756399999999999</v>
      </c>
      <c r="M3177" s="357">
        <v>0.96260100000000004</v>
      </c>
      <c r="N3177" s="357">
        <v>0</v>
      </c>
      <c r="O3177" s="356">
        <f t="shared" si="98"/>
        <v>10.508999293443894</v>
      </c>
      <c r="P3177" s="357">
        <v>12.616347870288481</v>
      </c>
      <c r="Q3177" s="356" t="s">
        <v>15063</v>
      </c>
    </row>
    <row r="3178" spans="1:18" x14ac:dyDescent="0.25">
      <c r="A3178" s="354">
        <v>3175</v>
      </c>
      <c r="B3178" s="355" t="s">
        <v>5271</v>
      </c>
      <c r="C3178" s="355" t="s">
        <v>1380</v>
      </c>
      <c r="D3178" s="355" t="s">
        <v>1383</v>
      </c>
      <c r="E3178" s="355" t="s">
        <v>1383</v>
      </c>
      <c r="F3178" s="356" t="s">
        <v>11797</v>
      </c>
      <c r="G3178" s="356" t="s">
        <v>11800</v>
      </c>
      <c r="H3178" s="356" t="s">
        <v>11801</v>
      </c>
      <c r="I3178" s="356" t="str">
        <f t="shared" si="99"/>
        <v>ANCHEPALYA_66F02-KUDUR-RURAL</v>
      </c>
      <c r="J3178" s="356" t="s">
        <v>5701</v>
      </c>
      <c r="K3178" s="356" t="s">
        <v>15063</v>
      </c>
      <c r="L3178" s="357">
        <v>0.57728000000000002</v>
      </c>
      <c r="M3178" s="357">
        <v>0.51945839999999999</v>
      </c>
      <c r="N3178" s="357">
        <v>0</v>
      </c>
      <c r="O3178" s="356">
        <f t="shared" si="98"/>
        <v>10.016213968957876</v>
      </c>
      <c r="P3178" s="357">
        <v>10.016213968957876</v>
      </c>
      <c r="Q3178" s="356" t="s">
        <v>15063</v>
      </c>
    </row>
    <row r="3179" spans="1:18" x14ac:dyDescent="0.25">
      <c r="A3179" s="354">
        <v>3176</v>
      </c>
      <c r="B3179" s="355" t="s">
        <v>5271</v>
      </c>
      <c r="C3179" s="355" t="s">
        <v>1380</v>
      </c>
      <c r="D3179" s="355" t="s">
        <v>1383</v>
      </c>
      <c r="E3179" s="355" t="s">
        <v>1383</v>
      </c>
      <c r="F3179" s="356" t="s">
        <v>11832</v>
      </c>
      <c r="G3179" s="356" t="s">
        <v>11835</v>
      </c>
      <c r="H3179" s="356" t="s">
        <v>11836</v>
      </c>
      <c r="I3179" s="356" t="str">
        <f t="shared" si="99"/>
        <v>BHAKTHARAHALLI_66F02-TERADAKUPPE</v>
      </c>
      <c r="J3179" s="356" t="s">
        <v>5701</v>
      </c>
      <c r="K3179" s="356" t="s">
        <v>15063</v>
      </c>
      <c r="L3179" s="357">
        <v>0.82018000000000002</v>
      </c>
      <c r="M3179" s="357">
        <v>0.73606050000000001</v>
      </c>
      <c r="N3179" s="357">
        <v>0</v>
      </c>
      <c r="O3179" s="356">
        <f t="shared" si="98"/>
        <v>10.256224243458755</v>
      </c>
      <c r="P3179" s="357">
        <v>10.256224243458767</v>
      </c>
      <c r="Q3179" s="356" t="s">
        <v>15063</v>
      </c>
    </row>
    <row r="3180" spans="1:18" x14ac:dyDescent="0.25">
      <c r="A3180" s="354">
        <v>3177</v>
      </c>
      <c r="B3180" s="355" t="s">
        <v>5271</v>
      </c>
      <c r="C3180" s="355" t="s">
        <v>1380</v>
      </c>
      <c r="D3180" s="355" t="s">
        <v>1383</v>
      </c>
      <c r="E3180" s="355" t="s">
        <v>1383</v>
      </c>
      <c r="F3180" s="356" t="s">
        <v>11855</v>
      </c>
      <c r="G3180" s="356" t="s">
        <v>11858</v>
      </c>
      <c r="H3180" s="356" t="s">
        <v>11859</v>
      </c>
      <c r="I3180" s="356" t="str">
        <f t="shared" si="99"/>
        <v>KEMPANAHALLI_TMK_66F02-YEDEHALLI</v>
      </c>
      <c r="J3180" s="356" t="s">
        <v>5701</v>
      </c>
      <c r="K3180" s="356" t="s">
        <v>15063</v>
      </c>
      <c r="L3180" s="357">
        <v>0.39949999999999997</v>
      </c>
      <c r="M3180" s="357">
        <v>0.35849749999999997</v>
      </c>
      <c r="N3180" s="357">
        <v>0</v>
      </c>
      <c r="O3180" s="356">
        <f t="shared" si="98"/>
        <v>10.263454317897372</v>
      </c>
      <c r="P3180" s="357">
        <v>10.263454317897381</v>
      </c>
      <c r="Q3180" s="356" t="s">
        <v>15063</v>
      </c>
    </row>
    <row r="3181" spans="1:18" x14ac:dyDescent="0.25">
      <c r="A3181" s="354">
        <v>3178</v>
      </c>
      <c r="B3181" s="355" t="s">
        <v>5271</v>
      </c>
      <c r="C3181" s="355" t="s">
        <v>1380</v>
      </c>
      <c r="D3181" s="355" t="s">
        <v>1383</v>
      </c>
      <c r="E3181" s="355" t="s">
        <v>1383</v>
      </c>
      <c r="F3181" s="356" t="s">
        <v>11832</v>
      </c>
      <c r="G3181" s="356" t="s">
        <v>11837</v>
      </c>
      <c r="H3181" s="356" t="s">
        <v>11838</v>
      </c>
      <c r="I3181" s="356" t="str">
        <f t="shared" si="99"/>
        <v>BHAKTHARAHALLI_66F03-GANGAMMANAGUDDE</v>
      </c>
      <c r="J3181" s="356" t="s">
        <v>5701</v>
      </c>
      <c r="K3181" s="356" t="s">
        <v>15063</v>
      </c>
      <c r="L3181" s="357">
        <v>0.97136</v>
      </c>
      <c r="M3181" s="357">
        <v>0.87360950000000015</v>
      </c>
      <c r="N3181" s="357">
        <v>0</v>
      </c>
      <c r="O3181" s="356">
        <f t="shared" si="98"/>
        <v>10.063261818481289</v>
      </c>
      <c r="P3181" s="357">
        <v>10.063261818481273</v>
      </c>
      <c r="Q3181" s="356" t="s">
        <v>15063</v>
      </c>
    </row>
    <row r="3182" spans="1:18" x14ac:dyDescent="0.25">
      <c r="A3182" s="354">
        <v>3179</v>
      </c>
      <c r="B3182" s="355" t="s">
        <v>5271</v>
      </c>
      <c r="C3182" s="355" t="s">
        <v>1380</v>
      </c>
      <c r="D3182" s="355" t="s">
        <v>1383</v>
      </c>
      <c r="E3182" s="355" t="s">
        <v>1383</v>
      </c>
      <c r="F3182" s="356" t="s">
        <v>11855</v>
      </c>
      <c r="G3182" s="356" t="s">
        <v>11860</v>
      </c>
      <c r="H3182" s="356" t="s">
        <v>11861</v>
      </c>
      <c r="I3182" s="356" t="str">
        <f t="shared" si="99"/>
        <v>KEMPANAHALLI_TMK_66F03-KEMPNAHALLI</v>
      </c>
      <c r="J3182" s="356" t="s">
        <v>5701</v>
      </c>
      <c r="K3182" s="356" t="s">
        <v>15063</v>
      </c>
      <c r="L3182" s="357">
        <v>0.49092000000000002</v>
      </c>
      <c r="M3182" s="357">
        <v>0.43980449999999999</v>
      </c>
      <c r="N3182" s="357">
        <v>0</v>
      </c>
      <c r="O3182" s="356">
        <f t="shared" si="98"/>
        <v>10.412185284771457</v>
      </c>
      <c r="P3182" s="357">
        <v>10.412185284771457</v>
      </c>
      <c r="Q3182" s="356" t="s">
        <v>15063</v>
      </c>
    </row>
    <row r="3183" spans="1:18" x14ac:dyDescent="0.25">
      <c r="A3183" s="354">
        <v>3180</v>
      </c>
      <c r="B3183" s="355" t="s">
        <v>5271</v>
      </c>
      <c r="C3183" s="355" t="s">
        <v>1380</v>
      </c>
      <c r="D3183" s="355" t="s">
        <v>1383</v>
      </c>
      <c r="E3183" s="355" t="s">
        <v>1383</v>
      </c>
      <c r="F3183" s="356" t="s">
        <v>11797</v>
      </c>
      <c r="G3183" s="356" t="s">
        <v>11802</v>
      </c>
      <c r="H3183" s="356" t="s">
        <v>11803</v>
      </c>
      <c r="I3183" s="356" t="str">
        <f t="shared" si="99"/>
        <v>ANCHEPALYA_66F03-YELIYUR</v>
      </c>
      <c r="J3183" s="356" t="s">
        <v>5701</v>
      </c>
      <c r="K3183" s="356" t="s">
        <v>15063</v>
      </c>
      <c r="L3183" s="357">
        <v>0.65817000000000003</v>
      </c>
      <c r="M3183" s="357">
        <v>0.59234549999999997</v>
      </c>
      <c r="N3183" s="357">
        <v>0</v>
      </c>
      <c r="O3183" s="356">
        <f t="shared" si="98"/>
        <v>10.001139523223493</v>
      </c>
      <c r="P3183" s="357">
        <v>10.001139523223479</v>
      </c>
      <c r="Q3183" s="356" t="s">
        <v>15063</v>
      </c>
    </row>
    <row r="3184" spans="1:18" x14ac:dyDescent="0.25">
      <c r="A3184" s="354">
        <v>3181</v>
      </c>
      <c r="B3184" s="355" t="s">
        <v>5271</v>
      </c>
      <c r="C3184" s="355" t="s">
        <v>1380</v>
      </c>
      <c r="D3184" s="355" t="s">
        <v>1383</v>
      </c>
      <c r="E3184" s="355" t="s">
        <v>1383</v>
      </c>
      <c r="F3184" s="356" t="s">
        <v>11797</v>
      </c>
      <c r="G3184" s="356" t="s">
        <v>11804</v>
      </c>
      <c r="H3184" s="356" t="s">
        <v>11805</v>
      </c>
      <c r="I3184" s="356" t="str">
        <f t="shared" si="99"/>
        <v>ANCHEPALYA_66F04-BEGUR</v>
      </c>
      <c r="J3184" s="356" t="s">
        <v>5701</v>
      </c>
      <c r="K3184" s="356" t="s">
        <v>15063</v>
      </c>
      <c r="L3184" s="357">
        <v>0.46604000000000001</v>
      </c>
      <c r="M3184" s="357">
        <v>0.41898342</v>
      </c>
      <c r="N3184" s="357">
        <v>0</v>
      </c>
      <c r="O3184" s="356">
        <f t="shared" si="98"/>
        <v>10.097111835893918</v>
      </c>
      <c r="P3184" s="357">
        <v>10.097111835893923</v>
      </c>
      <c r="Q3184" s="356" t="s">
        <v>15063</v>
      </c>
    </row>
    <row r="3185" spans="1:17" x14ac:dyDescent="0.25">
      <c r="A3185" s="354">
        <v>3182</v>
      </c>
      <c r="B3185" s="355" t="s">
        <v>5271</v>
      </c>
      <c r="C3185" s="355" t="s">
        <v>1380</v>
      </c>
      <c r="D3185" s="355" t="s">
        <v>1383</v>
      </c>
      <c r="E3185" s="355" t="s">
        <v>1383</v>
      </c>
      <c r="F3185" s="356" t="s">
        <v>11832</v>
      </c>
      <c r="G3185" s="356" t="s">
        <v>11839</v>
      </c>
      <c r="H3185" s="356" t="s">
        <v>11840</v>
      </c>
      <c r="I3185" s="356" t="str">
        <f t="shared" si="99"/>
        <v>BHAKTHARAHALLI_66F04-KAMANAHALLI</v>
      </c>
      <c r="J3185" s="356" t="s">
        <v>5701</v>
      </c>
      <c r="K3185" s="356" t="s">
        <v>15063</v>
      </c>
      <c r="L3185" s="357">
        <v>0.69599999999999995</v>
      </c>
      <c r="M3185" s="357">
        <v>0.62596849999999993</v>
      </c>
      <c r="N3185" s="357">
        <v>0</v>
      </c>
      <c r="O3185" s="356">
        <f t="shared" si="98"/>
        <v>10.061997126436786</v>
      </c>
      <c r="P3185" s="357">
        <v>10.061997126436783</v>
      </c>
      <c r="Q3185" s="356" t="s">
        <v>15063</v>
      </c>
    </row>
    <row r="3186" spans="1:17" x14ac:dyDescent="0.25">
      <c r="A3186" s="354">
        <v>3183</v>
      </c>
      <c r="B3186" s="355" t="s">
        <v>5271</v>
      </c>
      <c r="C3186" s="355" t="s">
        <v>1380</v>
      </c>
      <c r="D3186" s="355" t="s">
        <v>1383</v>
      </c>
      <c r="E3186" s="355" t="s">
        <v>1383</v>
      </c>
      <c r="F3186" s="356" t="s">
        <v>11855</v>
      </c>
      <c r="G3186" s="356" t="s">
        <v>11862</v>
      </c>
      <c r="H3186" s="356" t="s">
        <v>11863</v>
      </c>
      <c r="I3186" s="356" t="str">
        <f t="shared" si="99"/>
        <v>KEMPANAHALLI_TMK_66F04-KUNDUR</v>
      </c>
      <c r="J3186" s="356" t="s">
        <v>5701</v>
      </c>
      <c r="K3186" s="356" t="s">
        <v>15063</v>
      </c>
      <c r="L3186" s="357">
        <v>0.49162</v>
      </c>
      <c r="M3186" s="357">
        <v>0.44203999999999999</v>
      </c>
      <c r="N3186" s="357">
        <v>0</v>
      </c>
      <c r="O3186" s="356">
        <f t="shared" si="98"/>
        <v>10.08502501932387</v>
      </c>
      <c r="P3186" s="357">
        <v>10.085025019323856</v>
      </c>
      <c r="Q3186" s="356" t="s">
        <v>15063</v>
      </c>
    </row>
    <row r="3187" spans="1:17" x14ac:dyDescent="0.25">
      <c r="A3187" s="354">
        <v>3184</v>
      </c>
      <c r="B3187" s="355" t="s">
        <v>5271</v>
      </c>
      <c r="C3187" s="355" t="s">
        <v>1380</v>
      </c>
      <c r="D3187" s="355" t="s">
        <v>1383</v>
      </c>
      <c r="E3187" s="355" t="s">
        <v>1383</v>
      </c>
      <c r="F3187" s="356" t="s">
        <v>11832</v>
      </c>
      <c r="G3187" s="356" t="s">
        <v>11841</v>
      </c>
      <c r="H3187" s="356" t="s">
        <v>11842</v>
      </c>
      <c r="I3187" s="356" t="str">
        <f t="shared" si="99"/>
        <v>BHAKTHARAHALLI_66F05-KUNIGAL-NJY</v>
      </c>
      <c r="J3187" s="356" t="s">
        <v>5706</v>
      </c>
      <c r="K3187" s="356" t="s">
        <v>15063</v>
      </c>
      <c r="L3187" s="357">
        <v>0.454399</v>
      </c>
      <c r="M3187" s="357">
        <v>0.40706295000000003</v>
      </c>
      <c r="N3187" s="357">
        <v>0</v>
      </c>
      <c r="O3187" s="356">
        <f t="shared" si="98"/>
        <v>10.417287450016387</v>
      </c>
      <c r="P3187" s="357">
        <v>40.044054584550757</v>
      </c>
      <c r="Q3187" s="356" t="s">
        <v>15063</v>
      </c>
    </row>
    <row r="3188" spans="1:17" x14ac:dyDescent="0.25">
      <c r="A3188" s="354">
        <v>3185</v>
      </c>
      <c r="B3188" s="355" t="s">
        <v>5271</v>
      </c>
      <c r="C3188" s="355" t="s">
        <v>1380</v>
      </c>
      <c r="D3188" s="355" t="s">
        <v>1383</v>
      </c>
      <c r="E3188" s="355" t="s">
        <v>1383</v>
      </c>
      <c r="F3188" s="356" t="s">
        <v>11855</v>
      </c>
      <c r="G3188" s="356" t="s">
        <v>11864</v>
      </c>
      <c r="H3188" s="356" t="s">
        <v>11865</v>
      </c>
      <c r="I3188" s="356" t="str">
        <f t="shared" si="99"/>
        <v>KEMPANAHALLI_TMK_66F05-NJY-IPPADI</v>
      </c>
      <c r="J3188" s="356" t="s">
        <v>5706</v>
      </c>
      <c r="K3188" s="356" t="s">
        <v>15063</v>
      </c>
      <c r="L3188" s="357">
        <v>0.24340000000000001</v>
      </c>
      <c r="M3188" s="357">
        <v>0.21518799999999999</v>
      </c>
      <c r="N3188" s="357">
        <v>0</v>
      </c>
      <c r="O3188" s="356">
        <f t="shared" si="98"/>
        <v>11.590797041906333</v>
      </c>
      <c r="P3188" s="357">
        <v>50.897359148743412</v>
      </c>
      <c r="Q3188" s="356" t="s">
        <v>15063</v>
      </c>
    </row>
    <row r="3189" spans="1:17" x14ac:dyDescent="0.25">
      <c r="A3189" s="354">
        <v>3186</v>
      </c>
      <c r="B3189" s="355" t="s">
        <v>5271</v>
      </c>
      <c r="C3189" s="355" t="s">
        <v>1380</v>
      </c>
      <c r="D3189" s="355" t="s">
        <v>1383</v>
      </c>
      <c r="E3189" s="355" t="s">
        <v>1383</v>
      </c>
      <c r="F3189" s="356" t="s">
        <v>11832</v>
      </c>
      <c r="G3189" s="356" t="s">
        <v>11843</v>
      </c>
      <c r="H3189" s="356" t="s">
        <v>11844</v>
      </c>
      <c r="I3189" s="356" t="str">
        <f t="shared" si="99"/>
        <v>BHAKTHARAHALLI_66F06-GUNNAGARE-NJY</v>
      </c>
      <c r="J3189" s="356" t="s">
        <v>5706</v>
      </c>
      <c r="K3189" s="356" t="s">
        <v>15063</v>
      </c>
      <c r="L3189" s="357">
        <v>0.78089000000000008</v>
      </c>
      <c r="M3189" s="357">
        <v>0.67140310000000003</v>
      </c>
      <c r="N3189" s="357">
        <v>0</v>
      </c>
      <c r="O3189" s="356">
        <f t="shared" si="98"/>
        <v>14.020783977256727</v>
      </c>
      <c r="P3189" s="357">
        <v>49.471449240910879</v>
      </c>
      <c r="Q3189" s="356" t="s">
        <v>15063</v>
      </c>
    </row>
    <row r="3190" spans="1:17" x14ac:dyDescent="0.25">
      <c r="A3190" s="354">
        <v>3187</v>
      </c>
      <c r="B3190" s="355" t="s">
        <v>5271</v>
      </c>
      <c r="C3190" s="355" t="s">
        <v>1380</v>
      </c>
      <c r="D3190" s="355" t="s">
        <v>1383</v>
      </c>
      <c r="E3190" s="355" t="s">
        <v>1383</v>
      </c>
      <c r="F3190" s="356" t="s">
        <v>5517</v>
      </c>
      <c r="G3190" s="356" t="s">
        <v>11880</v>
      </c>
      <c r="H3190" s="356" t="s">
        <v>11881</v>
      </c>
      <c r="I3190" s="356" t="str">
        <f t="shared" si="99"/>
        <v>KUNIGAL_66F06-GUNNAGERE</v>
      </c>
      <c r="J3190" s="356" t="s">
        <v>5701</v>
      </c>
      <c r="K3190" s="356" t="s">
        <v>15063</v>
      </c>
      <c r="L3190" s="357">
        <v>0.51024000000000003</v>
      </c>
      <c r="M3190" s="357">
        <v>0.45881345000000001</v>
      </c>
      <c r="N3190" s="357">
        <v>0</v>
      </c>
      <c r="O3190" s="356">
        <f t="shared" si="98"/>
        <v>10.078894245845095</v>
      </c>
      <c r="P3190" s="357">
        <v>10.078894245845094</v>
      </c>
      <c r="Q3190" s="356" t="s">
        <v>15063</v>
      </c>
    </row>
    <row r="3191" spans="1:17" x14ac:dyDescent="0.25">
      <c r="A3191" s="354">
        <v>3188</v>
      </c>
      <c r="B3191" s="355" t="s">
        <v>5271</v>
      </c>
      <c r="C3191" s="355" t="s">
        <v>1380</v>
      </c>
      <c r="D3191" s="355" t="s">
        <v>1383</v>
      </c>
      <c r="E3191" s="355" t="s">
        <v>1383</v>
      </c>
      <c r="F3191" s="356" t="s">
        <v>11855</v>
      </c>
      <c r="G3191" s="356" t="s">
        <v>11866</v>
      </c>
      <c r="H3191" s="356" t="s">
        <v>11867</v>
      </c>
      <c r="I3191" s="356" t="str">
        <f t="shared" si="99"/>
        <v>KEMPANAHALLI_TMK_66F06-NJY-YADEHALLI</v>
      </c>
      <c r="J3191" s="356" t="s">
        <v>5706</v>
      </c>
      <c r="K3191" s="356" t="s">
        <v>15063</v>
      </c>
      <c r="L3191" s="357">
        <v>1.279827</v>
      </c>
      <c r="M3191" s="357">
        <v>1.1501479999999999</v>
      </c>
      <c r="N3191" s="357">
        <v>0</v>
      </c>
      <c r="O3191" s="356">
        <f t="shared" si="98"/>
        <v>10.132541351292017</v>
      </c>
      <c r="P3191" s="357">
        <v>73.368903836805146</v>
      </c>
      <c r="Q3191" s="356" t="s">
        <v>15063</v>
      </c>
    </row>
    <row r="3192" spans="1:17" x14ac:dyDescent="0.25">
      <c r="A3192" s="354">
        <v>3189</v>
      </c>
      <c r="B3192" s="355" t="s">
        <v>5271</v>
      </c>
      <c r="C3192" s="355" t="s">
        <v>1380</v>
      </c>
      <c r="D3192" s="355" t="s">
        <v>1383</v>
      </c>
      <c r="E3192" s="355" t="s">
        <v>1383</v>
      </c>
      <c r="F3192" s="356" t="s">
        <v>11832</v>
      </c>
      <c r="G3192" s="356" t="s">
        <v>11845</v>
      </c>
      <c r="H3192" s="356" t="s">
        <v>11846</v>
      </c>
      <c r="I3192" s="356" t="str">
        <f t="shared" si="99"/>
        <v>BHAKTHARAHALLI_66F07-CHIKKAMALAVADI</v>
      </c>
      <c r="J3192" s="356" t="s">
        <v>5701</v>
      </c>
      <c r="K3192" s="356" t="s">
        <v>15063</v>
      </c>
      <c r="L3192" s="357">
        <v>0.56791999999999998</v>
      </c>
      <c r="M3192" s="357">
        <v>0.51149900000000004</v>
      </c>
      <c r="N3192" s="357">
        <v>0</v>
      </c>
      <c r="O3192" s="356">
        <f t="shared" si="98"/>
        <v>9.9346738977320665</v>
      </c>
      <c r="P3192" s="357">
        <v>9.9346738977320488</v>
      </c>
      <c r="Q3192" s="356" t="s">
        <v>15063</v>
      </c>
    </row>
    <row r="3193" spans="1:17" x14ac:dyDescent="0.25">
      <c r="A3193" s="354">
        <v>3190</v>
      </c>
      <c r="B3193" s="355" t="s">
        <v>5271</v>
      </c>
      <c r="C3193" s="355" t="s">
        <v>1380</v>
      </c>
      <c r="D3193" s="355" t="s">
        <v>1383</v>
      </c>
      <c r="E3193" s="355" t="s">
        <v>1383</v>
      </c>
      <c r="F3193" s="356" t="s">
        <v>11855</v>
      </c>
      <c r="G3193" s="356" t="s">
        <v>11868</v>
      </c>
      <c r="H3193" s="356" t="s">
        <v>11869</v>
      </c>
      <c r="I3193" s="356" t="str">
        <f t="shared" si="99"/>
        <v>KEMPANAHALLI_TMK_66F07-SEEGEPALYA</v>
      </c>
      <c r="J3193" s="356" t="s">
        <v>5701</v>
      </c>
      <c r="K3193" s="356" t="s">
        <v>15063</v>
      </c>
      <c r="L3193" s="357">
        <v>0.36721999999999999</v>
      </c>
      <c r="M3193" s="357">
        <v>0.32926</v>
      </c>
      <c r="N3193" s="357">
        <v>0</v>
      </c>
      <c r="O3193" s="356">
        <f t="shared" si="98"/>
        <v>10.337127607428789</v>
      </c>
      <c r="P3193" s="357">
        <v>10.337127607428776</v>
      </c>
      <c r="Q3193" s="356" t="s">
        <v>15063</v>
      </c>
    </row>
    <row r="3194" spans="1:17" x14ac:dyDescent="0.25">
      <c r="A3194" s="354">
        <v>3191</v>
      </c>
      <c r="B3194" s="355" t="s">
        <v>5271</v>
      </c>
      <c r="C3194" s="355" t="s">
        <v>1380</v>
      </c>
      <c r="D3194" s="355" t="s">
        <v>1383</v>
      </c>
      <c r="E3194" s="355" t="s">
        <v>1383</v>
      </c>
      <c r="F3194" s="356" t="s">
        <v>5517</v>
      </c>
      <c r="G3194" s="356" t="s">
        <v>5518</v>
      </c>
      <c r="H3194" s="356" t="s">
        <v>11882</v>
      </c>
      <c r="I3194" s="356" t="str">
        <f t="shared" si="99"/>
        <v>KUNIGAL_66F07-SHETTIGERE</v>
      </c>
      <c r="J3194" s="356" t="s">
        <v>5701</v>
      </c>
      <c r="K3194" s="356" t="s">
        <v>15063</v>
      </c>
      <c r="L3194" s="357">
        <v>0.61997999999999998</v>
      </c>
      <c r="M3194" s="357">
        <v>0.56122649999999996</v>
      </c>
      <c r="N3194" s="357">
        <v>0</v>
      </c>
      <c r="O3194" s="356">
        <f t="shared" si="98"/>
        <v>9.4766766669892597</v>
      </c>
      <c r="P3194" s="357">
        <v>9.4766766669892597</v>
      </c>
      <c r="Q3194" s="356" t="s">
        <v>15063</v>
      </c>
    </row>
    <row r="3195" spans="1:17" x14ac:dyDescent="0.25">
      <c r="A3195" s="354">
        <v>3192</v>
      </c>
      <c r="B3195" s="355" t="s">
        <v>5271</v>
      </c>
      <c r="C3195" s="355" t="s">
        <v>1380</v>
      </c>
      <c r="D3195" s="355" t="s">
        <v>1383</v>
      </c>
      <c r="E3195" s="355" t="s">
        <v>1383</v>
      </c>
      <c r="F3195" s="356" t="s">
        <v>11797</v>
      </c>
      <c r="G3195" s="356" t="s">
        <v>11806</v>
      </c>
      <c r="H3195" s="356" t="s">
        <v>11807</v>
      </c>
      <c r="I3195" s="356" t="str">
        <f t="shared" si="99"/>
        <v>ANCHEPALYA_66F07-SOMADEVARAPALYA</v>
      </c>
      <c r="J3195" s="356" t="s">
        <v>5701</v>
      </c>
      <c r="K3195" s="356" t="s">
        <v>15063</v>
      </c>
      <c r="L3195" s="357">
        <v>0.158862</v>
      </c>
      <c r="M3195" s="357">
        <v>0.14459250000000001</v>
      </c>
      <c r="N3195" s="357">
        <v>0</v>
      </c>
      <c r="O3195" s="356">
        <f t="shared" si="98"/>
        <v>8.9823242814518203</v>
      </c>
      <c r="P3195" s="357">
        <v>8.9823242814518025</v>
      </c>
      <c r="Q3195" s="356" t="s">
        <v>15063</v>
      </c>
    </row>
    <row r="3196" spans="1:17" x14ac:dyDescent="0.25">
      <c r="A3196" s="354">
        <v>3193</v>
      </c>
      <c r="B3196" s="355" t="s">
        <v>5271</v>
      </c>
      <c r="C3196" s="355" t="s">
        <v>1380</v>
      </c>
      <c r="D3196" s="355" t="s">
        <v>1383</v>
      </c>
      <c r="E3196" s="355" t="s">
        <v>1383</v>
      </c>
      <c r="F3196" s="356" t="s">
        <v>11855</v>
      </c>
      <c r="G3196" s="356" t="s">
        <v>11870</v>
      </c>
      <c r="H3196" s="356" t="s">
        <v>11871</v>
      </c>
      <c r="I3196" s="356" t="str">
        <f t="shared" si="99"/>
        <v>KEMPANAHALLI_TMK_66F08 HUTHRI</v>
      </c>
      <c r="J3196" s="356" t="s">
        <v>5701</v>
      </c>
      <c r="K3196" s="356" t="s">
        <v>15063</v>
      </c>
      <c r="L3196" s="357">
        <v>0.34553999999999996</v>
      </c>
      <c r="M3196" s="357">
        <v>0.31071733000000001</v>
      </c>
      <c r="N3196" s="357">
        <v>0</v>
      </c>
      <c r="O3196" s="356">
        <f t="shared" si="98"/>
        <v>10.077753660936491</v>
      </c>
      <c r="P3196" s="357">
        <v>10.077753660936484</v>
      </c>
      <c r="Q3196" s="356" t="s">
        <v>15063</v>
      </c>
    </row>
    <row r="3197" spans="1:17" x14ac:dyDescent="0.25">
      <c r="A3197" s="354">
        <v>3194</v>
      </c>
      <c r="B3197" s="355" t="s">
        <v>5271</v>
      </c>
      <c r="C3197" s="355" t="s">
        <v>1380</v>
      </c>
      <c r="D3197" s="355" t="s">
        <v>1383</v>
      </c>
      <c r="E3197" s="355" t="s">
        <v>1383</v>
      </c>
      <c r="F3197" s="356" t="s">
        <v>5517</v>
      </c>
      <c r="G3197" s="356" t="s">
        <v>11883</v>
      </c>
      <c r="H3197" s="356" t="s">
        <v>11884</v>
      </c>
      <c r="I3197" s="356" t="str">
        <f t="shared" si="99"/>
        <v>KUNIGAL_66F08-BHAKTHARAHALLI</v>
      </c>
      <c r="J3197" s="356" t="s">
        <v>5701</v>
      </c>
      <c r="K3197" s="356" t="s">
        <v>15063</v>
      </c>
      <c r="L3197" s="357">
        <v>1.10676</v>
      </c>
      <c r="M3197" s="357">
        <v>0.99541188000000003</v>
      </c>
      <c r="N3197" s="357">
        <v>0</v>
      </c>
      <c r="O3197" s="356">
        <f t="shared" si="98"/>
        <v>10.060728613249479</v>
      </c>
      <c r="P3197" s="357">
        <v>10.060728613249481</v>
      </c>
      <c r="Q3197" s="356" t="s">
        <v>15063</v>
      </c>
    </row>
    <row r="3198" spans="1:17" x14ac:dyDescent="0.25">
      <c r="A3198" s="354">
        <v>3195</v>
      </c>
      <c r="B3198" s="355" t="s">
        <v>5271</v>
      </c>
      <c r="C3198" s="355" t="s">
        <v>1380</v>
      </c>
      <c r="D3198" s="355" t="s">
        <v>1383</v>
      </c>
      <c r="E3198" s="355" t="s">
        <v>1383</v>
      </c>
      <c r="F3198" s="356" t="s">
        <v>11797</v>
      </c>
      <c r="G3198" s="356" t="s">
        <v>11808</v>
      </c>
      <c r="H3198" s="356" t="s">
        <v>11809</v>
      </c>
      <c r="I3198" s="356" t="str">
        <f t="shared" si="99"/>
        <v>ANCHEPALYA_66F08-INDUSTRIAL</v>
      </c>
      <c r="J3198" s="356" t="s">
        <v>2414</v>
      </c>
      <c r="K3198" s="356" t="s">
        <v>15063</v>
      </c>
      <c r="L3198" s="357">
        <v>2.3942999999999999</v>
      </c>
      <c r="M3198" s="357">
        <v>2.2395866</v>
      </c>
      <c r="N3198" s="357">
        <v>0</v>
      </c>
      <c r="O3198" s="356">
        <f t="shared" si="98"/>
        <v>6.4617382951175664</v>
      </c>
      <c r="P3198" s="357">
        <v>10.239569974309671</v>
      </c>
      <c r="Q3198" s="356" t="s">
        <v>15063</v>
      </c>
    </row>
    <row r="3199" spans="1:17" x14ac:dyDescent="0.25">
      <c r="A3199" s="354">
        <v>3196</v>
      </c>
      <c r="B3199" s="355" t="s">
        <v>5271</v>
      </c>
      <c r="C3199" s="355" t="s">
        <v>1380</v>
      </c>
      <c r="D3199" s="355" t="s">
        <v>1383</v>
      </c>
      <c r="E3199" s="355" t="s">
        <v>1383</v>
      </c>
      <c r="F3199" s="356" t="s">
        <v>11832</v>
      </c>
      <c r="G3199" s="356" t="s">
        <v>11847</v>
      </c>
      <c r="H3199" s="356" t="s">
        <v>11848</v>
      </c>
      <c r="I3199" s="356" t="str">
        <f t="shared" si="99"/>
        <v>BHAKTHARAHALLI_66F08-KALLUPALYA</v>
      </c>
      <c r="J3199" s="356" t="s">
        <v>5701</v>
      </c>
      <c r="K3199" s="356" t="s">
        <v>15063</v>
      </c>
      <c r="L3199" s="357">
        <v>0.41221999999999998</v>
      </c>
      <c r="M3199" s="357">
        <v>0.36955899999999997</v>
      </c>
      <c r="N3199" s="357">
        <v>0</v>
      </c>
      <c r="O3199" s="356">
        <f t="shared" si="98"/>
        <v>10.349085439813694</v>
      </c>
      <c r="P3199" s="357">
        <v>10.349085439813699</v>
      </c>
      <c r="Q3199" s="356" t="s">
        <v>15063</v>
      </c>
    </row>
    <row r="3200" spans="1:17" x14ac:dyDescent="0.25">
      <c r="A3200" s="354">
        <v>3197</v>
      </c>
      <c r="B3200" s="355" t="s">
        <v>5271</v>
      </c>
      <c r="C3200" s="355" t="s">
        <v>1380</v>
      </c>
      <c r="D3200" s="355" t="s">
        <v>1383</v>
      </c>
      <c r="E3200" s="355" t="s">
        <v>1383</v>
      </c>
      <c r="F3200" s="356" t="s">
        <v>11832</v>
      </c>
      <c r="G3200" s="356" t="s">
        <v>11849</v>
      </c>
      <c r="H3200" s="356" t="s">
        <v>11850</v>
      </c>
      <c r="I3200" s="356" t="str">
        <f t="shared" si="99"/>
        <v>BHAKTHARAHALLI_66F09-BHAKTHARAHAHALLI</v>
      </c>
      <c r="J3200" s="356" t="s">
        <v>5701</v>
      </c>
      <c r="K3200" s="356" t="s">
        <v>15063</v>
      </c>
      <c r="L3200" s="357">
        <v>0.56659999999999999</v>
      </c>
      <c r="M3200" s="357">
        <v>0.50934999999999997</v>
      </c>
      <c r="N3200" s="357">
        <v>0</v>
      </c>
      <c r="O3200" s="356">
        <f t="shared" si="98"/>
        <v>10.104129897635019</v>
      </c>
      <c r="P3200" s="357">
        <v>10.104129897635017</v>
      </c>
      <c r="Q3200" s="356" t="s">
        <v>15063</v>
      </c>
    </row>
    <row r="3201" spans="1:17" x14ac:dyDescent="0.25">
      <c r="A3201" s="354">
        <v>3198</v>
      </c>
      <c r="B3201" s="355" t="s">
        <v>5271</v>
      </c>
      <c r="C3201" s="355" t="s">
        <v>1380</v>
      </c>
      <c r="D3201" s="355" t="s">
        <v>1383</v>
      </c>
      <c r="E3201" s="355" t="s">
        <v>1383</v>
      </c>
      <c r="F3201" s="356" t="s">
        <v>11797</v>
      </c>
      <c r="G3201" s="356" t="s">
        <v>11810</v>
      </c>
      <c r="H3201" s="356" t="s">
        <v>11811</v>
      </c>
      <c r="I3201" s="356" t="str">
        <f t="shared" si="99"/>
        <v>ANCHEPALYA_66F09-KEMPASAGARA</v>
      </c>
      <c r="J3201" s="356" t="s">
        <v>5701</v>
      </c>
      <c r="K3201" s="356" t="s">
        <v>15063</v>
      </c>
      <c r="L3201" s="357">
        <v>0.82600000000000007</v>
      </c>
      <c r="M3201" s="357">
        <v>0.74298149999999996</v>
      </c>
      <c r="N3201" s="357">
        <v>0</v>
      </c>
      <c r="O3201" s="356">
        <f t="shared" si="98"/>
        <v>10.050665859564177</v>
      </c>
      <c r="P3201" s="357">
        <v>10.050665859564178</v>
      </c>
      <c r="Q3201" s="356" t="s">
        <v>15063</v>
      </c>
    </row>
    <row r="3202" spans="1:17" x14ac:dyDescent="0.25">
      <c r="A3202" s="354">
        <v>3199</v>
      </c>
      <c r="B3202" s="355" t="s">
        <v>5271</v>
      </c>
      <c r="C3202" s="355" t="s">
        <v>1380</v>
      </c>
      <c r="D3202" s="355" t="s">
        <v>1383</v>
      </c>
      <c r="E3202" s="355" t="s">
        <v>1383</v>
      </c>
      <c r="F3202" s="356" t="s">
        <v>5517</v>
      </c>
      <c r="G3202" s="356" t="s">
        <v>11885</v>
      </c>
      <c r="H3202" s="356" t="s">
        <v>11886</v>
      </c>
      <c r="I3202" s="356" t="str">
        <f t="shared" si="99"/>
        <v>KUNIGAL_66F09-THARIKERE</v>
      </c>
      <c r="J3202" s="356" t="s">
        <v>5701</v>
      </c>
      <c r="K3202" s="356" t="s">
        <v>15063</v>
      </c>
      <c r="L3202" s="357">
        <v>1.0256799999999999</v>
      </c>
      <c r="M3202" s="357">
        <v>0.91536700000000004</v>
      </c>
      <c r="N3202" s="357">
        <v>0</v>
      </c>
      <c r="O3202" s="356">
        <f t="shared" si="98"/>
        <v>10.755108805865367</v>
      </c>
      <c r="P3202" s="357">
        <v>10.755108805865365</v>
      </c>
      <c r="Q3202" s="356" t="s">
        <v>15063</v>
      </c>
    </row>
    <row r="3203" spans="1:17" x14ac:dyDescent="0.25">
      <c r="A3203" s="354">
        <v>3200</v>
      </c>
      <c r="B3203" s="355" t="s">
        <v>5271</v>
      </c>
      <c r="C3203" s="355" t="s">
        <v>14834</v>
      </c>
      <c r="D3203" s="355" t="s">
        <v>1383</v>
      </c>
      <c r="E3203" s="355" t="s">
        <v>1383</v>
      </c>
      <c r="F3203" s="356" t="s">
        <v>11855</v>
      </c>
      <c r="G3203" s="356">
        <v>1320110904020300</v>
      </c>
      <c r="H3203" s="356" t="s">
        <v>14938</v>
      </c>
      <c r="I3203" s="356" t="str">
        <f t="shared" si="99"/>
        <v>KEMPANAHALLI_TMK_66F10 CHANNAPURA</v>
      </c>
      <c r="J3203" s="356" t="s">
        <v>5701</v>
      </c>
      <c r="K3203" s="356" t="s">
        <v>15063</v>
      </c>
      <c r="L3203" s="357">
        <v>0.39267400000000002</v>
      </c>
      <c r="M3203" s="357">
        <v>5.8715999999999997E-2</v>
      </c>
      <c r="N3203" s="357">
        <v>0</v>
      </c>
      <c r="O3203" s="356">
        <f t="shared" si="98"/>
        <v>85.047138338672795</v>
      </c>
      <c r="P3203" s="357">
        <v>85.047138338672795</v>
      </c>
      <c r="Q3203" s="356" t="s">
        <v>15063</v>
      </c>
    </row>
    <row r="3204" spans="1:17" x14ac:dyDescent="0.25">
      <c r="A3204" s="354">
        <v>3201</v>
      </c>
      <c r="B3204" s="355" t="s">
        <v>5271</v>
      </c>
      <c r="C3204" s="355" t="s">
        <v>1380</v>
      </c>
      <c r="D3204" s="355" t="s">
        <v>1383</v>
      </c>
      <c r="E3204" s="355" t="s">
        <v>1383</v>
      </c>
      <c r="F3204" s="356" t="s">
        <v>11797</v>
      </c>
      <c r="G3204" s="356" t="s">
        <v>11812</v>
      </c>
      <c r="H3204" s="356" t="s">
        <v>11813</v>
      </c>
      <c r="I3204" s="356" t="str">
        <f t="shared" si="99"/>
        <v>ANCHEPALYA_66F10-HALUVAGALU</v>
      </c>
      <c r="J3204" s="356" t="s">
        <v>5701</v>
      </c>
      <c r="K3204" s="356" t="s">
        <v>15063</v>
      </c>
      <c r="L3204" s="357">
        <v>0.70971000000000006</v>
      </c>
      <c r="M3204" s="357">
        <v>0.63539367999999996</v>
      </c>
      <c r="N3204" s="357">
        <v>0</v>
      </c>
      <c r="O3204" s="356">
        <f t="shared" ref="O3204:O3267" si="100">((L3204-N3204)-M3204)/(L3204-N3204)*100</f>
        <v>10.471364360090755</v>
      </c>
      <c r="P3204" s="357">
        <v>10.471364360090741</v>
      </c>
      <c r="Q3204" s="356" t="s">
        <v>15063</v>
      </c>
    </row>
    <row r="3205" spans="1:17" x14ac:dyDescent="0.25">
      <c r="A3205" s="354">
        <v>3202</v>
      </c>
      <c r="B3205" s="355" t="s">
        <v>5271</v>
      </c>
      <c r="C3205" s="355" t="s">
        <v>1380</v>
      </c>
      <c r="D3205" s="355" t="s">
        <v>1383</v>
      </c>
      <c r="E3205" s="355" t="s">
        <v>1383</v>
      </c>
      <c r="F3205" s="356" t="s">
        <v>11832</v>
      </c>
      <c r="G3205" s="356" t="s">
        <v>11851</v>
      </c>
      <c r="H3205" s="356" t="s">
        <v>11852</v>
      </c>
      <c r="I3205" s="356" t="str">
        <f t="shared" ref="I3205:I3268" si="101">F3205&amp;H3205</f>
        <v>BHAKTHARAHALLI_66F10-VANIGERE IP</v>
      </c>
      <c r="J3205" s="356" t="s">
        <v>5701</v>
      </c>
      <c r="K3205" s="356" t="s">
        <v>15063</v>
      </c>
      <c r="L3205" s="357">
        <v>0.42296</v>
      </c>
      <c r="M3205" s="357">
        <v>0.37856100000000004</v>
      </c>
      <c r="N3205" s="357">
        <v>0</v>
      </c>
      <c r="O3205" s="356">
        <f t="shared" si="100"/>
        <v>10.497210138074514</v>
      </c>
      <c r="P3205" s="357">
        <v>10.49721013807452</v>
      </c>
      <c r="Q3205" s="356" t="s">
        <v>15063</v>
      </c>
    </row>
    <row r="3206" spans="1:17" x14ac:dyDescent="0.25">
      <c r="A3206" s="354">
        <v>3203</v>
      </c>
      <c r="B3206" s="355" t="s">
        <v>5271</v>
      </c>
      <c r="C3206" s="355" t="s">
        <v>1380</v>
      </c>
      <c r="D3206" s="355" t="s">
        <v>1383</v>
      </c>
      <c r="E3206" s="355" t="s">
        <v>1383</v>
      </c>
      <c r="F3206" s="356" t="s">
        <v>5517</v>
      </c>
      <c r="G3206" s="356" t="s">
        <v>11887</v>
      </c>
      <c r="H3206" s="356" t="s">
        <v>11888</v>
      </c>
      <c r="I3206" s="356" t="str">
        <f t="shared" si="101"/>
        <v>KUNIGAL_66F11-BIDANAGERE</v>
      </c>
      <c r="J3206" s="356" t="s">
        <v>2405</v>
      </c>
      <c r="K3206" s="356" t="s">
        <v>15063</v>
      </c>
      <c r="L3206" s="357">
        <v>0.77255999999999991</v>
      </c>
      <c r="M3206" s="357">
        <v>0.68309755199999989</v>
      </c>
      <c r="N3206" s="357">
        <v>0</v>
      </c>
      <c r="O3206" s="356">
        <f t="shared" si="100"/>
        <v>11.580000000000005</v>
      </c>
      <c r="P3206" s="357">
        <v>11.580000000000002</v>
      </c>
      <c r="Q3206" s="356" t="s">
        <v>15063</v>
      </c>
    </row>
    <row r="3207" spans="1:17" x14ac:dyDescent="0.25">
      <c r="A3207" s="354">
        <v>3204</v>
      </c>
      <c r="B3207" s="355" t="s">
        <v>5271</v>
      </c>
      <c r="C3207" s="355" t="s">
        <v>1380</v>
      </c>
      <c r="D3207" s="355" t="s">
        <v>1383</v>
      </c>
      <c r="E3207" s="355" t="s">
        <v>1383</v>
      </c>
      <c r="F3207" s="356" t="s">
        <v>11832</v>
      </c>
      <c r="G3207" s="356" t="s">
        <v>11853</v>
      </c>
      <c r="H3207" s="356" t="s">
        <v>11854</v>
      </c>
      <c r="I3207" s="356" t="str">
        <f t="shared" si="101"/>
        <v>BHAKTHARAHALLI_66F11-NJY  BAGENAHALLI</v>
      </c>
      <c r="J3207" s="356" t="s">
        <v>5706</v>
      </c>
      <c r="K3207" s="356" t="s">
        <v>15063</v>
      </c>
      <c r="L3207" s="357">
        <v>0.49874800000000002</v>
      </c>
      <c r="M3207" s="357">
        <v>0.44440950000000001</v>
      </c>
      <c r="N3207" s="357">
        <v>0</v>
      </c>
      <c r="O3207" s="356">
        <f t="shared" si="100"/>
        <v>10.894981032505395</v>
      </c>
      <c r="P3207" s="357">
        <v>39.320977400835879</v>
      </c>
      <c r="Q3207" s="356" t="s">
        <v>15063</v>
      </c>
    </row>
    <row r="3208" spans="1:17" x14ac:dyDescent="0.25">
      <c r="A3208" s="354">
        <v>3205</v>
      </c>
      <c r="B3208" s="355" t="s">
        <v>5271</v>
      </c>
      <c r="C3208" s="355" t="s">
        <v>1380</v>
      </c>
      <c r="D3208" s="355" t="s">
        <v>1383</v>
      </c>
      <c r="E3208" s="355" t="s">
        <v>1383</v>
      </c>
      <c r="F3208" s="356" t="s">
        <v>11855</v>
      </c>
      <c r="G3208" s="356" t="s">
        <v>11872</v>
      </c>
      <c r="H3208" s="356" t="s">
        <v>11873</v>
      </c>
      <c r="I3208" s="356" t="str">
        <f t="shared" si="101"/>
        <v>KEMPANAHALLI_TMK_66F11-NJY RAJGERE</v>
      </c>
      <c r="J3208" s="356" t="s">
        <v>5706</v>
      </c>
      <c r="K3208" s="356" t="s">
        <v>15063</v>
      </c>
      <c r="L3208" s="357">
        <v>0.18392999999999998</v>
      </c>
      <c r="M3208" s="357">
        <v>0.16598199999999999</v>
      </c>
      <c r="N3208" s="357">
        <v>0</v>
      </c>
      <c r="O3208" s="356">
        <f t="shared" si="100"/>
        <v>9.7580601315717903</v>
      </c>
      <c r="P3208" s="357">
        <v>50.116596038064401</v>
      </c>
      <c r="Q3208" s="356" t="s">
        <v>15063</v>
      </c>
    </row>
    <row r="3209" spans="1:17" x14ac:dyDescent="0.25">
      <c r="A3209" s="354">
        <v>3206</v>
      </c>
      <c r="B3209" s="355" t="s">
        <v>5271</v>
      </c>
      <c r="C3209" s="355" t="s">
        <v>1380</v>
      </c>
      <c r="D3209" s="355" t="s">
        <v>1383</v>
      </c>
      <c r="E3209" s="355" t="s">
        <v>1383</v>
      </c>
      <c r="F3209" s="356" t="s">
        <v>11797</v>
      </c>
      <c r="G3209" s="356" t="s">
        <v>11814</v>
      </c>
      <c r="H3209" s="356" t="s">
        <v>11815</v>
      </c>
      <c r="I3209" s="356" t="str">
        <f t="shared" si="101"/>
        <v>ANCHEPALYA_66F11-RASTHEPALYA</v>
      </c>
      <c r="J3209" s="356" t="s">
        <v>5701</v>
      </c>
      <c r="K3209" s="356" t="s">
        <v>15063</v>
      </c>
      <c r="L3209" s="357">
        <v>1.2292040000000001E-2</v>
      </c>
      <c r="M3209" s="357">
        <v>1.1001E-2</v>
      </c>
      <c r="N3209" s="357">
        <v>0</v>
      </c>
      <c r="O3209" s="356">
        <f t="shared" si="100"/>
        <v>10.503057263074316</v>
      </c>
      <c r="P3209" s="357">
        <v>68.710848657817664</v>
      </c>
      <c r="Q3209" s="356" t="s">
        <v>15063</v>
      </c>
    </row>
    <row r="3210" spans="1:17" x14ac:dyDescent="0.25">
      <c r="A3210" s="354">
        <v>3207</v>
      </c>
      <c r="B3210" s="355" t="s">
        <v>5271</v>
      </c>
      <c r="C3210" s="355" t="s">
        <v>1380</v>
      </c>
      <c r="D3210" s="355" t="s">
        <v>1383</v>
      </c>
      <c r="E3210" s="355" t="s">
        <v>1383</v>
      </c>
      <c r="F3210" s="356" t="s">
        <v>11855</v>
      </c>
      <c r="G3210" s="356" t="s">
        <v>11874</v>
      </c>
      <c r="H3210" s="356" t="s">
        <v>11875</v>
      </c>
      <c r="I3210" s="356" t="str">
        <f t="shared" si="101"/>
        <v>KEMPANAHALLI_TMK_66F12-DHAANASHREE STONE CRUSHER</v>
      </c>
      <c r="J3210" s="356" t="s">
        <v>2414</v>
      </c>
      <c r="K3210" s="356" t="s">
        <v>15063</v>
      </c>
      <c r="L3210" s="357">
        <v>8.2299999999999998E-2</v>
      </c>
      <c r="M3210" s="357">
        <v>9.8025000000000001E-2</v>
      </c>
      <c r="N3210" s="357">
        <v>0</v>
      </c>
      <c r="O3210" s="356">
        <f t="shared" si="100"/>
        <v>-19.106925880923455</v>
      </c>
      <c r="P3210" s="357">
        <v>-19.10692588092342</v>
      </c>
      <c r="Q3210" s="356" t="s">
        <v>15063</v>
      </c>
    </row>
    <row r="3211" spans="1:17" x14ac:dyDescent="0.25">
      <c r="A3211" s="354">
        <v>3208</v>
      </c>
      <c r="B3211" s="355" t="s">
        <v>5271</v>
      </c>
      <c r="C3211" s="355" t="s">
        <v>1380</v>
      </c>
      <c r="D3211" s="355" t="s">
        <v>1383</v>
      </c>
      <c r="E3211" s="355" t="s">
        <v>1383</v>
      </c>
      <c r="F3211" s="356" t="s">
        <v>11797</v>
      </c>
      <c r="G3211" s="356" t="s">
        <v>11816</v>
      </c>
      <c r="H3211" s="356" t="s">
        <v>11817</v>
      </c>
      <c r="I3211" s="356" t="str">
        <f t="shared" si="101"/>
        <v>ANCHEPALYA_66F12-KAPANIPALYA</v>
      </c>
      <c r="J3211" s="356" t="s">
        <v>5706</v>
      </c>
      <c r="K3211" s="356" t="s">
        <v>15063</v>
      </c>
      <c r="L3211" s="357">
        <v>0.35240000000000005</v>
      </c>
      <c r="M3211" s="357">
        <v>0.31594939999999999</v>
      </c>
      <c r="N3211" s="357">
        <v>0</v>
      </c>
      <c r="O3211" s="356">
        <f t="shared" si="100"/>
        <v>10.34353007945518</v>
      </c>
      <c r="P3211" s="357">
        <v>10.343530079455176</v>
      </c>
      <c r="Q3211" s="356" t="s">
        <v>15063</v>
      </c>
    </row>
    <row r="3212" spans="1:17" x14ac:dyDescent="0.25">
      <c r="A3212" s="354">
        <v>3209</v>
      </c>
      <c r="B3212" s="355" t="s">
        <v>5271</v>
      </c>
      <c r="C3212" s="355" t="s">
        <v>1380</v>
      </c>
      <c r="D3212" s="355" t="s">
        <v>1383</v>
      </c>
      <c r="E3212" s="355" t="s">
        <v>1383</v>
      </c>
      <c r="F3212" s="356" t="s">
        <v>5517</v>
      </c>
      <c r="G3212" s="356" t="s">
        <v>11889</v>
      </c>
      <c r="H3212" s="356" t="s">
        <v>11890</v>
      </c>
      <c r="I3212" s="356" t="str">
        <f t="shared" si="101"/>
        <v>KUNIGAL_66F13-BILIDEVALAYA NJY</v>
      </c>
      <c r="J3212" s="356" t="s">
        <v>5706</v>
      </c>
      <c r="K3212" s="356" t="s">
        <v>15063</v>
      </c>
      <c r="L3212" s="357">
        <v>0.19614399999999999</v>
      </c>
      <c r="M3212" s="357">
        <v>0.17167949999999998</v>
      </c>
      <c r="N3212" s="357">
        <v>0</v>
      </c>
      <c r="O3212" s="356">
        <f t="shared" si="100"/>
        <v>12.47272412105392</v>
      </c>
      <c r="P3212" s="357">
        <v>28.385864182375229</v>
      </c>
      <c r="Q3212" s="356" t="s">
        <v>15063</v>
      </c>
    </row>
    <row r="3213" spans="1:17" x14ac:dyDescent="0.25">
      <c r="A3213" s="354">
        <v>3210</v>
      </c>
      <c r="B3213" s="355" t="s">
        <v>5271</v>
      </c>
      <c r="C3213" s="355" t="s">
        <v>1380</v>
      </c>
      <c r="D3213" s="355" t="s">
        <v>1383</v>
      </c>
      <c r="E3213" s="355" t="s">
        <v>1383</v>
      </c>
      <c r="F3213" s="356" t="s">
        <v>11797</v>
      </c>
      <c r="G3213" s="356" t="s">
        <v>11818</v>
      </c>
      <c r="H3213" s="356" t="s">
        <v>11819</v>
      </c>
      <c r="I3213" s="356" t="str">
        <f t="shared" si="101"/>
        <v>ANCHEPALYA_66F13-HOSAHALLI</v>
      </c>
      <c r="J3213" s="356" t="s">
        <v>5706</v>
      </c>
      <c r="K3213" s="356" t="s">
        <v>15063</v>
      </c>
      <c r="L3213" s="357">
        <v>0.36360000000000003</v>
      </c>
      <c r="M3213" s="357">
        <v>0.32069899999999996</v>
      </c>
      <c r="N3213" s="357">
        <v>0</v>
      </c>
      <c r="O3213" s="356">
        <f t="shared" si="100"/>
        <v>11.798954895489569</v>
      </c>
      <c r="P3213" s="357">
        <v>53.111590865467683</v>
      </c>
      <c r="Q3213" s="356" t="s">
        <v>15063</v>
      </c>
    </row>
    <row r="3214" spans="1:17" x14ac:dyDescent="0.25">
      <c r="A3214" s="354">
        <v>3211</v>
      </c>
      <c r="B3214" s="355" t="s">
        <v>5271</v>
      </c>
      <c r="C3214" s="355" t="s">
        <v>1380</v>
      </c>
      <c r="D3214" s="355" t="s">
        <v>1383</v>
      </c>
      <c r="E3214" s="355" t="s">
        <v>1383</v>
      </c>
      <c r="F3214" s="356" t="s">
        <v>11797</v>
      </c>
      <c r="G3214" s="356" t="s">
        <v>11820</v>
      </c>
      <c r="H3214" s="356" t="s">
        <v>11821</v>
      </c>
      <c r="I3214" s="356" t="str">
        <f t="shared" si="101"/>
        <v>ANCHEPALYA_66F14-RITZEL-INDIA</v>
      </c>
      <c r="J3214" s="356" t="s">
        <v>2414</v>
      </c>
      <c r="K3214" s="356" t="s">
        <v>15063</v>
      </c>
      <c r="L3214" s="357">
        <v>0.56296999999999997</v>
      </c>
      <c r="M3214" s="357">
        <v>0.57028499999999993</v>
      </c>
      <c r="N3214" s="357">
        <v>0</v>
      </c>
      <c r="O3214" s="356">
        <f t="shared" si="100"/>
        <v>-1.2993587580155179</v>
      </c>
      <c r="P3214" s="357">
        <v>2.1757563890878018</v>
      </c>
      <c r="Q3214" s="356" t="s">
        <v>15063</v>
      </c>
    </row>
    <row r="3215" spans="1:17" x14ac:dyDescent="0.25">
      <c r="A3215" s="354">
        <v>3212</v>
      </c>
      <c r="B3215" s="355" t="s">
        <v>5271</v>
      </c>
      <c r="C3215" s="355" t="s">
        <v>1380</v>
      </c>
      <c r="D3215" s="355" t="s">
        <v>1383</v>
      </c>
      <c r="E3215" s="355" t="s">
        <v>1383</v>
      </c>
      <c r="F3215" s="356" t="s">
        <v>11797</v>
      </c>
      <c r="G3215" s="356" t="s">
        <v>11822</v>
      </c>
      <c r="H3215" s="356" t="s">
        <v>11823</v>
      </c>
      <c r="I3215" s="356" t="str">
        <f t="shared" si="101"/>
        <v>ANCHEPALYA_66F16-UNIVERSAL-GAS</v>
      </c>
      <c r="J3215" s="356" t="s">
        <v>2414</v>
      </c>
      <c r="K3215" s="356" t="s">
        <v>15063</v>
      </c>
      <c r="L3215" s="357">
        <v>3.9356</v>
      </c>
      <c r="M3215" s="357">
        <v>3.9355000000000002</v>
      </c>
      <c r="N3215" s="357">
        <v>0</v>
      </c>
      <c r="O3215" s="356">
        <f t="shared" si="100"/>
        <v>2.5409086289197818E-3</v>
      </c>
      <c r="P3215" s="357">
        <v>10.995372533771409</v>
      </c>
      <c r="Q3215" s="356" t="s">
        <v>15063</v>
      </c>
    </row>
    <row r="3216" spans="1:17" x14ac:dyDescent="0.25">
      <c r="A3216" s="354">
        <v>3213</v>
      </c>
      <c r="B3216" s="355" t="s">
        <v>5271</v>
      </c>
      <c r="C3216" s="355" t="s">
        <v>1380</v>
      </c>
      <c r="D3216" s="355" t="s">
        <v>1383</v>
      </c>
      <c r="E3216" s="355" t="s">
        <v>1383</v>
      </c>
      <c r="F3216" s="356" t="s">
        <v>11797</v>
      </c>
      <c r="G3216" s="356" t="s">
        <v>11824</v>
      </c>
      <c r="H3216" s="356" t="s">
        <v>11825</v>
      </c>
      <c r="I3216" s="356" t="str">
        <f t="shared" si="101"/>
        <v>ANCHEPALYA_66F17-ECOVINOL</v>
      </c>
      <c r="J3216" s="356" t="s">
        <v>2414</v>
      </c>
      <c r="K3216" s="356" t="s">
        <v>15063</v>
      </c>
      <c r="L3216" s="357">
        <v>0.88267999999999991</v>
      </c>
      <c r="M3216" s="357">
        <v>0.88349999999999995</v>
      </c>
      <c r="N3216" s="357">
        <v>0</v>
      </c>
      <c r="O3216" s="356">
        <f t="shared" si="100"/>
        <v>-9.2898898808179975E-2</v>
      </c>
      <c r="P3216" s="357">
        <v>2.9071264261340879</v>
      </c>
      <c r="Q3216" s="356" t="s">
        <v>15063</v>
      </c>
    </row>
    <row r="3217" spans="1:17" x14ac:dyDescent="0.25">
      <c r="A3217" s="354">
        <v>3214</v>
      </c>
      <c r="B3217" s="355" t="s">
        <v>5271</v>
      </c>
      <c r="C3217" s="355" t="s">
        <v>1380</v>
      </c>
      <c r="D3217" s="355" t="s">
        <v>1383</v>
      </c>
      <c r="E3217" s="355" t="s">
        <v>1383</v>
      </c>
      <c r="F3217" s="356" t="s">
        <v>11797</v>
      </c>
      <c r="G3217" s="356" t="s">
        <v>11826</v>
      </c>
      <c r="H3217" s="356" t="s">
        <v>11827</v>
      </c>
      <c r="I3217" s="356" t="str">
        <f t="shared" si="101"/>
        <v>ANCHEPALYA_66F18-WIENER-BERGER</v>
      </c>
      <c r="J3217" s="356" t="s">
        <v>2414</v>
      </c>
      <c r="K3217" s="356" t="s">
        <v>15063</v>
      </c>
      <c r="L3217" s="357">
        <v>2.3152200000000001</v>
      </c>
      <c r="M3217" s="357">
        <v>2.311375</v>
      </c>
      <c r="N3217" s="357">
        <v>0</v>
      </c>
      <c r="O3217" s="356">
        <f t="shared" si="100"/>
        <v>0.1660749302442143</v>
      </c>
      <c r="P3217" s="357">
        <v>0.16607493024420883</v>
      </c>
      <c r="Q3217" s="356" t="s">
        <v>15063</v>
      </c>
    </row>
    <row r="3218" spans="1:17" x14ac:dyDescent="0.25">
      <c r="A3218" s="354">
        <v>3215</v>
      </c>
      <c r="B3218" s="355" t="s">
        <v>5271</v>
      </c>
      <c r="C3218" s="355" t="s">
        <v>1380</v>
      </c>
      <c r="D3218" s="355" t="s">
        <v>1383</v>
      </c>
      <c r="E3218" s="355" t="s">
        <v>1383</v>
      </c>
      <c r="F3218" s="356" t="s">
        <v>11797</v>
      </c>
      <c r="G3218" s="356" t="s">
        <v>11828</v>
      </c>
      <c r="H3218" s="356" t="s">
        <v>11829</v>
      </c>
      <c r="I3218" s="356" t="str">
        <f t="shared" si="101"/>
        <v>ANCHEPALYA_66F19-HELTHIUM MEDTECH</v>
      </c>
      <c r="J3218" s="356" t="s">
        <v>2414</v>
      </c>
      <c r="K3218" s="356" t="s">
        <v>15063</v>
      </c>
      <c r="L3218" s="357">
        <v>0.61240000000000006</v>
      </c>
      <c r="M3218" s="357">
        <v>0.61483500000000002</v>
      </c>
      <c r="N3218" s="357">
        <v>0</v>
      </c>
      <c r="O3218" s="356">
        <f t="shared" si="100"/>
        <v>-0.3976159372958793</v>
      </c>
      <c r="P3218" s="357">
        <v>-0.39761593729588096</v>
      </c>
      <c r="Q3218" s="356" t="s">
        <v>15063</v>
      </c>
    </row>
    <row r="3219" spans="1:17" x14ac:dyDescent="0.25">
      <c r="A3219" s="354">
        <v>3216</v>
      </c>
      <c r="B3219" s="355" t="s">
        <v>5271</v>
      </c>
      <c r="C3219" s="355" t="s">
        <v>1380</v>
      </c>
      <c r="D3219" s="355" t="s">
        <v>1383</v>
      </c>
      <c r="E3219" s="355" t="s">
        <v>1383</v>
      </c>
      <c r="F3219" s="356" t="s">
        <v>11797</v>
      </c>
      <c r="G3219" s="356" t="s">
        <v>11830</v>
      </c>
      <c r="H3219" s="356" t="s">
        <v>11831</v>
      </c>
      <c r="I3219" s="356" t="str">
        <f t="shared" si="101"/>
        <v>ANCHEPALYA_66F20-JOHNSON</v>
      </c>
      <c r="J3219" s="356" t="s">
        <v>2414</v>
      </c>
      <c r="K3219" s="356" t="s">
        <v>15063</v>
      </c>
      <c r="L3219" s="357">
        <v>1.1267999999999998</v>
      </c>
      <c r="M3219" s="357">
        <v>1.10477</v>
      </c>
      <c r="N3219" s="357">
        <v>0</v>
      </c>
      <c r="O3219" s="356">
        <f t="shared" si="100"/>
        <v>1.9550940717074705</v>
      </c>
      <c r="P3219" s="357">
        <v>1.9550940717074861</v>
      </c>
      <c r="Q3219" s="356" t="s">
        <v>15063</v>
      </c>
    </row>
    <row r="3220" spans="1:17" x14ac:dyDescent="0.25">
      <c r="A3220" s="354">
        <v>3217</v>
      </c>
      <c r="B3220" s="355" t="s">
        <v>5271</v>
      </c>
      <c r="C3220" s="355" t="s">
        <v>1380</v>
      </c>
      <c r="D3220" s="355" t="s">
        <v>1383</v>
      </c>
      <c r="E3220" s="355" t="s">
        <v>14783</v>
      </c>
      <c r="F3220" s="356" t="s">
        <v>5517</v>
      </c>
      <c r="G3220" s="356" t="s">
        <v>14784</v>
      </c>
      <c r="H3220" s="356" t="s">
        <v>5519</v>
      </c>
      <c r="I3220" s="356" t="str">
        <f t="shared" si="101"/>
        <v>KUNIGAL_66F03-KUNIGAL AGRAHARA</v>
      </c>
      <c r="J3220" s="356" t="s">
        <v>2405</v>
      </c>
      <c r="K3220" s="356" t="s">
        <v>15063</v>
      </c>
      <c r="L3220" s="357">
        <v>1.0028689999999998</v>
      </c>
      <c r="M3220" s="357">
        <v>0.89966760000000001</v>
      </c>
      <c r="N3220" s="357">
        <v>0</v>
      </c>
      <c r="O3220" s="356">
        <f t="shared" si="100"/>
        <v>10.290616222058894</v>
      </c>
      <c r="P3220" s="357">
        <v>10.29061622205889</v>
      </c>
      <c r="Q3220" s="356" t="s">
        <v>15063</v>
      </c>
    </row>
    <row r="3221" spans="1:17" x14ac:dyDescent="0.25">
      <c r="A3221" s="354">
        <v>3218</v>
      </c>
      <c r="B3221" s="355" t="s">
        <v>5271</v>
      </c>
      <c r="C3221" s="355" t="s">
        <v>1380</v>
      </c>
      <c r="D3221" s="355" t="s">
        <v>1383</v>
      </c>
      <c r="E3221" s="355" t="s">
        <v>14783</v>
      </c>
      <c r="F3221" s="356" t="s">
        <v>5517</v>
      </c>
      <c r="G3221" s="356" t="s">
        <v>5520</v>
      </c>
      <c r="H3221" s="356" t="s">
        <v>5521</v>
      </c>
      <c r="I3221" s="356" t="str">
        <f t="shared" si="101"/>
        <v>KUNIGAL_66F04-RAYAPPAMARGA</v>
      </c>
      <c r="J3221" s="356" t="s">
        <v>2405</v>
      </c>
      <c r="K3221" s="356" t="s">
        <v>15063</v>
      </c>
      <c r="L3221" s="357">
        <v>2.0135000000000001</v>
      </c>
      <c r="M3221" s="357">
        <v>1.6805705000000002</v>
      </c>
      <c r="N3221" s="357">
        <v>0.10499999999999998</v>
      </c>
      <c r="O3221" s="356">
        <f t="shared" si="100"/>
        <v>11.942860885512175</v>
      </c>
      <c r="P3221" s="357">
        <v>11.942860885512186</v>
      </c>
      <c r="Q3221" s="356" t="s">
        <v>15063</v>
      </c>
    </row>
    <row r="3222" spans="1:17" x14ac:dyDescent="0.25">
      <c r="A3222" s="354">
        <v>3219</v>
      </c>
      <c r="B3222" s="355" t="s">
        <v>5271</v>
      </c>
      <c r="C3222" s="355" t="s">
        <v>1380</v>
      </c>
      <c r="D3222" s="355" t="s">
        <v>1383</v>
      </c>
      <c r="E3222" s="355" t="s">
        <v>14783</v>
      </c>
      <c r="F3222" s="356" t="s">
        <v>5517</v>
      </c>
      <c r="G3222" s="356" t="s">
        <v>5522</v>
      </c>
      <c r="H3222" s="356" t="s">
        <v>14785</v>
      </c>
      <c r="I3222" s="356" t="str">
        <f t="shared" si="101"/>
        <v>KUNIGAL_66F05-WATER SUPPLY TMC</v>
      </c>
      <c r="J3222" s="356" t="s">
        <v>3759</v>
      </c>
      <c r="K3222" s="356" t="s">
        <v>15063</v>
      </c>
      <c r="L3222" s="357">
        <v>2.1159999999999995E-2</v>
      </c>
      <c r="M3222" s="357">
        <v>1.9491000000000001E-2</v>
      </c>
      <c r="N3222" s="357">
        <v>1.9999999999999185E-5</v>
      </c>
      <c r="O3222" s="356">
        <f t="shared" si="100"/>
        <v>7.800378429517477</v>
      </c>
      <c r="P3222" s="357">
        <v>9.3164971681054318</v>
      </c>
      <c r="Q3222" s="356" t="s">
        <v>15063</v>
      </c>
    </row>
    <row r="3223" spans="1:17" x14ac:dyDescent="0.25">
      <c r="A3223" s="354">
        <v>3220</v>
      </c>
      <c r="B3223" s="355" t="s">
        <v>5271</v>
      </c>
      <c r="C3223" s="355" t="s">
        <v>1380</v>
      </c>
      <c r="D3223" s="355" t="s">
        <v>1383</v>
      </c>
      <c r="E3223" s="355" t="s">
        <v>14783</v>
      </c>
      <c r="F3223" s="356" t="s">
        <v>5517</v>
      </c>
      <c r="G3223" s="356" t="s">
        <v>5523</v>
      </c>
      <c r="H3223" s="356" t="s">
        <v>5524</v>
      </c>
      <c r="I3223" s="356" t="str">
        <f t="shared" si="101"/>
        <v>KUNIGAL_66F10-MADDUR-ROAD</v>
      </c>
      <c r="J3223" s="356" t="s">
        <v>2405</v>
      </c>
      <c r="K3223" s="356" t="s">
        <v>15063</v>
      </c>
      <c r="L3223" s="357">
        <v>1.32918</v>
      </c>
      <c r="M3223" s="357">
        <v>1.1973608</v>
      </c>
      <c r="N3223" s="357">
        <v>0</v>
      </c>
      <c r="O3223" s="356">
        <f t="shared" si="100"/>
        <v>9.91733249070856</v>
      </c>
      <c r="P3223" s="357">
        <v>9.9173324907085636</v>
      </c>
      <c r="Q3223" s="356" t="s">
        <v>15063</v>
      </c>
    </row>
    <row r="3224" spans="1:17" x14ac:dyDescent="0.25">
      <c r="A3224" s="354">
        <v>3221</v>
      </c>
      <c r="B3224" s="355" t="s">
        <v>5271</v>
      </c>
      <c r="C3224" s="355" t="s">
        <v>1380</v>
      </c>
      <c r="D3224" s="355" t="s">
        <v>14834</v>
      </c>
      <c r="E3224" s="355" t="s">
        <v>14800</v>
      </c>
      <c r="F3224" s="356" t="s">
        <v>5626</v>
      </c>
      <c r="G3224" s="356" t="s">
        <v>13432</v>
      </c>
      <c r="H3224" s="356" t="s">
        <v>13433</v>
      </c>
      <c r="I3224" s="356" t="str">
        <f t="shared" si="101"/>
        <v>HIREHALLY_66F01-CIPSA</v>
      </c>
      <c r="J3224" s="356" t="s">
        <v>2414</v>
      </c>
      <c r="K3224" s="356" t="s">
        <v>15063</v>
      </c>
      <c r="L3224" s="357">
        <v>1.4050999999999998</v>
      </c>
      <c r="M3224" s="357">
        <v>1.4090799999999999</v>
      </c>
      <c r="N3224" s="357">
        <v>0</v>
      </c>
      <c r="O3224" s="356">
        <f t="shared" si="100"/>
        <v>-0.28325386093517152</v>
      </c>
      <c r="P3224" s="357">
        <v>-0.28325386093517313</v>
      </c>
      <c r="Q3224" s="356" t="s">
        <v>15063</v>
      </c>
    </row>
    <row r="3225" spans="1:17" x14ac:dyDescent="0.25">
      <c r="A3225" s="354">
        <v>3222</v>
      </c>
      <c r="B3225" s="355" t="s">
        <v>5271</v>
      </c>
      <c r="C3225" s="355" t="s">
        <v>1380</v>
      </c>
      <c r="D3225" s="355" t="s">
        <v>14834</v>
      </c>
      <c r="E3225" s="355" t="s">
        <v>14800</v>
      </c>
      <c r="F3225" s="356" t="s">
        <v>13482</v>
      </c>
      <c r="G3225" s="356" t="s">
        <v>13483</v>
      </c>
      <c r="H3225" s="356" t="s">
        <v>13484</v>
      </c>
      <c r="I3225" s="356" t="str">
        <f t="shared" si="101"/>
        <v>URDIGERE_66F01-KALENAHALLI</v>
      </c>
      <c r="J3225" s="356" t="s">
        <v>5706</v>
      </c>
      <c r="K3225" s="356" t="s">
        <v>15063</v>
      </c>
      <c r="L3225" s="357">
        <v>0.61136999999999997</v>
      </c>
      <c r="M3225" s="357">
        <v>0.54654999999999998</v>
      </c>
      <c r="N3225" s="357">
        <v>0</v>
      </c>
      <c r="O3225" s="356">
        <f t="shared" si="100"/>
        <v>10.602417521304609</v>
      </c>
      <c r="P3225" s="357">
        <v>34.686401387734236</v>
      </c>
      <c r="Q3225" s="356" t="s">
        <v>15063</v>
      </c>
    </row>
    <row r="3226" spans="1:17" x14ac:dyDescent="0.25">
      <c r="A3226" s="354">
        <v>3223</v>
      </c>
      <c r="B3226" s="355" t="s">
        <v>5271</v>
      </c>
      <c r="C3226" s="355" t="s">
        <v>1380</v>
      </c>
      <c r="D3226" s="355" t="s">
        <v>14834</v>
      </c>
      <c r="E3226" s="355" t="s">
        <v>14800</v>
      </c>
      <c r="F3226" s="356" t="s">
        <v>13453</v>
      </c>
      <c r="G3226" s="356" t="s">
        <v>13454</v>
      </c>
      <c r="H3226" s="356" t="s">
        <v>13455</v>
      </c>
      <c r="I3226" s="356" t="str">
        <f t="shared" si="101"/>
        <v>HONNUDIKE_66F01-THAVAREKERE</v>
      </c>
      <c r="J3226" s="356" t="s">
        <v>5701</v>
      </c>
      <c r="K3226" s="356" t="s">
        <v>15063</v>
      </c>
      <c r="L3226" s="357">
        <v>0.60962000000000005</v>
      </c>
      <c r="M3226" s="357">
        <v>0.54889999999999994</v>
      </c>
      <c r="N3226" s="357">
        <v>0</v>
      </c>
      <c r="O3226" s="356">
        <f t="shared" si="100"/>
        <v>9.9603031396607893</v>
      </c>
      <c r="P3226" s="357">
        <v>9.9603031396607751</v>
      </c>
      <c r="Q3226" s="356" t="s">
        <v>15063</v>
      </c>
    </row>
    <row r="3227" spans="1:17" x14ac:dyDescent="0.25">
      <c r="A3227" s="354">
        <v>3224</v>
      </c>
      <c r="B3227" s="355" t="s">
        <v>5271</v>
      </c>
      <c r="C3227" s="355" t="s">
        <v>1380</v>
      </c>
      <c r="D3227" s="355" t="s">
        <v>14834</v>
      </c>
      <c r="E3227" s="355" t="s">
        <v>14800</v>
      </c>
      <c r="F3227" s="356" t="s">
        <v>5626</v>
      </c>
      <c r="G3227" s="356" t="s">
        <v>13434</v>
      </c>
      <c r="H3227" s="356" t="s">
        <v>13435</v>
      </c>
      <c r="I3227" s="356" t="str">
        <f t="shared" si="101"/>
        <v>HIREHALLY_66F02-HONNENAHALLI</v>
      </c>
      <c r="J3227" s="356" t="s">
        <v>5701</v>
      </c>
      <c r="K3227" s="356" t="s">
        <v>15063</v>
      </c>
      <c r="L3227" s="357">
        <v>0.65938000000000008</v>
      </c>
      <c r="M3227" s="357">
        <v>0.59461999999999993</v>
      </c>
      <c r="N3227" s="357">
        <v>0</v>
      </c>
      <c r="O3227" s="356">
        <f t="shared" si="100"/>
        <v>9.8213473262762214</v>
      </c>
      <c r="P3227" s="357">
        <v>9.8213473262762303</v>
      </c>
      <c r="Q3227" s="356" t="s">
        <v>15063</v>
      </c>
    </row>
    <row r="3228" spans="1:17" x14ac:dyDescent="0.25">
      <c r="A3228" s="354">
        <v>3225</v>
      </c>
      <c r="B3228" s="355" t="s">
        <v>5271</v>
      </c>
      <c r="C3228" s="355" t="s">
        <v>1380</v>
      </c>
      <c r="D3228" s="355" t="s">
        <v>14834</v>
      </c>
      <c r="E3228" s="355" t="s">
        <v>14800</v>
      </c>
      <c r="F3228" s="356" t="s">
        <v>13453</v>
      </c>
      <c r="G3228" s="356" t="s">
        <v>13456</v>
      </c>
      <c r="H3228" s="356" t="s">
        <v>13457</v>
      </c>
      <c r="I3228" s="356" t="str">
        <f t="shared" si="101"/>
        <v>HONNUDIKE_66F02-MULUKUNTE</v>
      </c>
      <c r="J3228" s="356" t="s">
        <v>5701</v>
      </c>
      <c r="K3228" s="356" t="s">
        <v>15063</v>
      </c>
      <c r="L3228" s="357">
        <v>0.37456</v>
      </c>
      <c r="M3228" s="357">
        <v>0.33872400000000003</v>
      </c>
      <c r="N3228" s="357">
        <v>0</v>
      </c>
      <c r="O3228" s="356">
        <f t="shared" si="100"/>
        <v>9.567492524562148</v>
      </c>
      <c r="P3228" s="357">
        <v>9.567492524562148</v>
      </c>
      <c r="Q3228" s="356" t="s">
        <v>15063</v>
      </c>
    </row>
    <row r="3229" spans="1:17" x14ac:dyDescent="0.25">
      <c r="A3229" s="354">
        <v>3226</v>
      </c>
      <c r="B3229" s="355" t="s">
        <v>5271</v>
      </c>
      <c r="C3229" s="355" t="s">
        <v>1380</v>
      </c>
      <c r="D3229" s="355" t="s">
        <v>14834</v>
      </c>
      <c r="E3229" s="355" t="s">
        <v>14800</v>
      </c>
      <c r="F3229" s="356" t="s">
        <v>13482</v>
      </c>
      <c r="G3229" s="356" t="s">
        <v>13485</v>
      </c>
      <c r="H3229" s="356" t="s">
        <v>13486</v>
      </c>
      <c r="I3229" s="356" t="str">
        <f t="shared" si="101"/>
        <v>URDIGERE_66F02-MYDALA</v>
      </c>
      <c r="J3229" s="356" t="s">
        <v>5706</v>
      </c>
      <c r="K3229" s="356" t="s">
        <v>15063</v>
      </c>
      <c r="L3229" s="357">
        <v>0.59956999999999994</v>
      </c>
      <c r="M3229" s="357">
        <v>0.54301200000000005</v>
      </c>
      <c r="N3229" s="357">
        <v>0</v>
      </c>
      <c r="O3229" s="356">
        <f t="shared" si="100"/>
        <v>9.4330937171639491</v>
      </c>
      <c r="P3229" s="357">
        <v>9.4330937171639544</v>
      </c>
      <c r="Q3229" s="356" t="s">
        <v>15063</v>
      </c>
    </row>
    <row r="3230" spans="1:17" x14ac:dyDescent="0.25">
      <c r="A3230" s="354">
        <v>3227</v>
      </c>
      <c r="B3230" s="355" t="s">
        <v>5271</v>
      </c>
      <c r="C3230" s="355" t="s">
        <v>1380</v>
      </c>
      <c r="D3230" s="355" t="s">
        <v>14834</v>
      </c>
      <c r="E3230" s="355" t="s">
        <v>14800</v>
      </c>
      <c r="F3230" s="356" t="s">
        <v>5610</v>
      </c>
      <c r="G3230" s="356" t="s">
        <v>13420</v>
      </c>
      <c r="H3230" s="356" t="s">
        <v>13421</v>
      </c>
      <c r="I3230" s="356" t="str">
        <f t="shared" si="101"/>
        <v>BADDIHALLI_66F02-PALASANDRA</v>
      </c>
      <c r="J3230" s="356" t="s">
        <v>5701</v>
      </c>
      <c r="K3230" s="356" t="s">
        <v>15063</v>
      </c>
      <c r="L3230" s="357">
        <v>0.64592000000000005</v>
      </c>
      <c r="M3230" s="357">
        <v>0.58121</v>
      </c>
      <c r="N3230" s="357">
        <v>0</v>
      </c>
      <c r="O3230" s="356">
        <f t="shared" si="100"/>
        <v>10.018268516224927</v>
      </c>
      <c r="P3230" s="357">
        <v>10.018268516224927</v>
      </c>
      <c r="Q3230" s="356" t="s">
        <v>15063</v>
      </c>
    </row>
    <row r="3231" spans="1:17" x14ac:dyDescent="0.25">
      <c r="A3231" s="354">
        <v>3228</v>
      </c>
      <c r="B3231" s="355" t="s">
        <v>5271</v>
      </c>
      <c r="C3231" s="355" t="s">
        <v>1380</v>
      </c>
      <c r="D3231" s="355" t="s">
        <v>14834</v>
      </c>
      <c r="E3231" s="355" t="s">
        <v>14800</v>
      </c>
      <c r="F3231" s="356" t="s">
        <v>13482</v>
      </c>
      <c r="G3231" s="356" t="s">
        <v>13487</v>
      </c>
      <c r="H3231" s="356" t="s">
        <v>13488</v>
      </c>
      <c r="I3231" s="356" t="str">
        <f t="shared" si="101"/>
        <v>URDIGERE_66F03-D.DURGA</v>
      </c>
      <c r="J3231" s="356" t="s">
        <v>5701</v>
      </c>
      <c r="K3231" s="356" t="s">
        <v>15063</v>
      </c>
      <c r="L3231" s="357">
        <v>0.69403999999999999</v>
      </c>
      <c r="M3231" s="357">
        <v>0.62508799999999998</v>
      </c>
      <c r="N3231" s="357">
        <v>0</v>
      </c>
      <c r="O3231" s="356">
        <f t="shared" si="100"/>
        <v>9.9348740706587542</v>
      </c>
      <c r="P3231" s="357">
        <v>9.9348740706587506</v>
      </c>
      <c r="Q3231" s="356" t="s">
        <v>15063</v>
      </c>
    </row>
    <row r="3232" spans="1:17" x14ac:dyDescent="0.25">
      <c r="A3232" s="354">
        <v>3229</v>
      </c>
      <c r="B3232" s="355" t="s">
        <v>5271</v>
      </c>
      <c r="C3232" s="355" t="s">
        <v>1380</v>
      </c>
      <c r="D3232" s="355" t="s">
        <v>14834</v>
      </c>
      <c r="E3232" s="355" t="s">
        <v>14800</v>
      </c>
      <c r="F3232" s="356" t="s">
        <v>5626</v>
      </c>
      <c r="G3232" s="356" t="s">
        <v>13436</v>
      </c>
      <c r="H3232" s="356" t="s">
        <v>13437</v>
      </c>
      <c r="I3232" s="356" t="str">
        <f t="shared" si="101"/>
        <v>HIREHALLY_66F03-HARALURU</v>
      </c>
      <c r="J3232" s="356" t="s">
        <v>5701</v>
      </c>
      <c r="K3232" s="356" t="s">
        <v>15063</v>
      </c>
      <c r="L3232" s="357">
        <v>0.43257999999999996</v>
      </c>
      <c r="M3232" s="357">
        <v>0.37426821599999993</v>
      </c>
      <c r="N3232" s="357">
        <v>0</v>
      </c>
      <c r="O3232" s="356">
        <f t="shared" si="100"/>
        <v>13.480000000000009</v>
      </c>
      <c r="P3232" s="357">
        <v>13.802412719162982</v>
      </c>
      <c r="Q3232" s="356" t="s">
        <v>15063</v>
      </c>
    </row>
    <row r="3233" spans="1:17" x14ac:dyDescent="0.25">
      <c r="A3233" s="354">
        <v>3230</v>
      </c>
      <c r="B3233" s="355" t="s">
        <v>5271</v>
      </c>
      <c r="C3233" s="355" t="s">
        <v>1380</v>
      </c>
      <c r="D3233" s="355" t="s">
        <v>14834</v>
      </c>
      <c r="E3233" s="355" t="s">
        <v>14800</v>
      </c>
      <c r="F3233" s="356" t="s">
        <v>13453</v>
      </c>
      <c r="G3233" s="356" t="s">
        <v>13458</v>
      </c>
      <c r="H3233" s="356" t="s">
        <v>13459</v>
      </c>
      <c r="I3233" s="356" t="str">
        <f t="shared" si="101"/>
        <v>HONNUDIKE_66F03-HONNUDIKE</v>
      </c>
      <c r="J3233" s="356" t="s">
        <v>5701</v>
      </c>
      <c r="K3233" s="356" t="s">
        <v>15063</v>
      </c>
      <c r="L3233" s="357">
        <v>0.51995999999999998</v>
      </c>
      <c r="M3233" s="357">
        <v>0.46780500000000003</v>
      </c>
      <c r="N3233" s="357">
        <v>0</v>
      </c>
      <c r="O3233" s="356">
        <f t="shared" si="100"/>
        <v>10.030579275328863</v>
      </c>
      <c r="P3233" s="357">
        <v>10.030579275328854</v>
      </c>
      <c r="Q3233" s="356" t="s">
        <v>15063</v>
      </c>
    </row>
    <row r="3234" spans="1:17" x14ac:dyDescent="0.25">
      <c r="A3234" s="354">
        <v>3231</v>
      </c>
      <c r="B3234" s="355" t="s">
        <v>5271</v>
      </c>
      <c r="C3234" s="355" t="s">
        <v>1380</v>
      </c>
      <c r="D3234" s="355" t="s">
        <v>14834</v>
      </c>
      <c r="E3234" s="355" t="s">
        <v>14800</v>
      </c>
      <c r="F3234" s="356" t="s">
        <v>13453</v>
      </c>
      <c r="G3234" s="356" t="s">
        <v>13460</v>
      </c>
      <c r="H3234" s="356" t="s">
        <v>13461</v>
      </c>
      <c r="I3234" s="356" t="str">
        <f t="shared" si="101"/>
        <v>HONNUDIKE_66F04-SASALU</v>
      </c>
      <c r="J3234" s="356" t="s">
        <v>5701</v>
      </c>
      <c r="K3234" s="356" t="s">
        <v>15063</v>
      </c>
      <c r="L3234" s="357">
        <v>0.51344000000000001</v>
      </c>
      <c r="M3234" s="357">
        <v>0.46234599999999998</v>
      </c>
      <c r="N3234" s="357">
        <v>0</v>
      </c>
      <c r="O3234" s="356">
        <f t="shared" si="100"/>
        <v>9.9513088189467176</v>
      </c>
      <c r="P3234" s="357">
        <v>9.951308818946714</v>
      </c>
      <c r="Q3234" s="356" t="s">
        <v>15063</v>
      </c>
    </row>
    <row r="3235" spans="1:17" x14ac:dyDescent="0.25">
      <c r="A3235" s="354">
        <v>3232</v>
      </c>
      <c r="B3235" s="355" t="s">
        <v>5271</v>
      </c>
      <c r="C3235" s="355" t="s">
        <v>1380</v>
      </c>
      <c r="D3235" s="355" t="s">
        <v>14834</v>
      </c>
      <c r="E3235" s="355" t="s">
        <v>14800</v>
      </c>
      <c r="F3235" s="356" t="s">
        <v>13482</v>
      </c>
      <c r="G3235" s="356" t="s">
        <v>13489</v>
      </c>
      <c r="H3235" s="356" t="s">
        <v>13490</v>
      </c>
      <c r="I3235" s="356" t="str">
        <f t="shared" si="101"/>
        <v>URDIGERE_66F04-URDIGERE-RURAL</v>
      </c>
      <c r="J3235" s="356" t="s">
        <v>5701</v>
      </c>
      <c r="K3235" s="356" t="s">
        <v>15063</v>
      </c>
      <c r="L3235" s="357">
        <v>0.42046000000000006</v>
      </c>
      <c r="M3235" s="357">
        <v>0.37743599999999999</v>
      </c>
      <c r="N3235" s="357">
        <v>0</v>
      </c>
      <c r="O3235" s="356">
        <f t="shared" si="100"/>
        <v>10.232602387860927</v>
      </c>
      <c r="P3235" s="357">
        <v>10.232602387860911</v>
      </c>
      <c r="Q3235" s="356" t="s">
        <v>15063</v>
      </c>
    </row>
    <row r="3236" spans="1:17" x14ac:dyDescent="0.25">
      <c r="A3236" s="354">
        <v>3233</v>
      </c>
      <c r="B3236" s="355" t="s">
        <v>5271</v>
      </c>
      <c r="C3236" s="355" t="s">
        <v>1380</v>
      </c>
      <c r="D3236" s="355" t="s">
        <v>14834</v>
      </c>
      <c r="E3236" s="355" t="s">
        <v>14800</v>
      </c>
      <c r="F3236" s="356" t="s">
        <v>13453</v>
      </c>
      <c r="G3236" s="356" t="s">
        <v>13462</v>
      </c>
      <c r="H3236" s="356" t="s">
        <v>13463</v>
      </c>
      <c r="I3236" s="356" t="str">
        <f t="shared" si="101"/>
        <v>HONNUDIKE_66F05-HOLAKALLU</v>
      </c>
      <c r="J3236" s="356" t="s">
        <v>5701</v>
      </c>
      <c r="K3236" s="356" t="s">
        <v>15063</v>
      </c>
      <c r="L3236" s="357">
        <v>0.71198000000000006</v>
      </c>
      <c r="M3236" s="357">
        <v>0.63820500000000002</v>
      </c>
      <c r="N3236" s="357">
        <v>0</v>
      </c>
      <c r="O3236" s="356">
        <f t="shared" si="100"/>
        <v>10.361948369336222</v>
      </c>
      <c r="P3236" s="357">
        <v>10.361948369336238</v>
      </c>
      <c r="Q3236" s="356" t="s">
        <v>15063</v>
      </c>
    </row>
    <row r="3237" spans="1:17" x14ac:dyDescent="0.25">
      <c r="A3237" s="354">
        <v>3234</v>
      </c>
      <c r="B3237" s="355" t="s">
        <v>5271</v>
      </c>
      <c r="C3237" s="355" t="s">
        <v>1380</v>
      </c>
      <c r="D3237" s="355" t="s">
        <v>14834</v>
      </c>
      <c r="E3237" s="355" t="s">
        <v>14800</v>
      </c>
      <c r="F3237" s="356" t="s">
        <v>5626</v>
      </c>
      <c r="G3237" s="356" t="s">
        <v>13438</v>
      </c>
      <c r="H3237" s="356" t="s">
        <v>5958</v>
      </c>
      <c r="I3237" s="356" t="str">
        <f t="shared" si="101"/>
        <v>HIREHALLY_66F05-INDUSTRIAL</v>
      </c>
      <c r="J3237" s="356" t="s">
        <v>2414</v>
      </c>
      <c r="K3237" s="356" t="s">
        <v>15063</v>
      </c>
      <c r="L3237" s="357">
        <v>2.0785199999999997</v>
      </c>
      <c r="M3237" s="357">
        <v>1.7842015679999998</v>
      </c>
      <c r="N3237" s="357">
        <v>0</v>
      </c>
      <c r="O3237" s="356">
        <f t="shared" si="100"/>
        <v>14.159999999999995</v>
      </c>
      <c r="P3237" s="357">
        <v>20.168369438908517</v>
      </c>
      <c r="Q3237" s="356" t="s">
        <v>15063</v>
      </c>
    </row>
    <row r="3238" spans="1:17" x14ac:dyDescent="0.25">
      <c r="A3238" s="354">
        <v>3235</v>
      </c>
      <c r="B3238" s="355" t="s">
        <v>5271</v>
      </c>
      <c r="C3238" s="355" t="s">
        <v>1380</v>
      </c>
      <c r="D3238" s="355" t="s">
        <v>14834</v>
      </c>
      <c r="E3238" s="355" t="s">
        <v>14800</v>
      </c>
      <c r="F3238" s="356" t="s">
        <v>5610</v>
      </c>
      <c r="G3238" s="356" t="s">
        <v>13422</v>
      </c>
      <c r="H3238" s="356" t="s">
        <v>13423</v>
      </c>
      <c r="I3238" s="356" t="str">
        <f t="shared" si="101"/>
        <v>BADDIHALLI_66F05-NJY-KITTAGANAHALLY</v>
      </c>
      <c r="J3238" s="356" t="s">
        <v>5706</v>
      </c>
      <c r="K3238" s="356" t="s">
        <v>15063</v>
      </c>
      <c r="L3238" s="357">
        <v>0.69169999999999998</v>
      </c>
      <c r="M3238" s="357">
        <v>0.620919</v>
      </c>
      <c r="N3238" s="357">
        <v>0</v>
      </c>
      <c r="O3238" s="356">
        <f t="shared" si="100"/>
        <v>10.23290443834032</v>
      </c>
      <c r="P3238" s="357">
        <v>34.660913344944191</v>
      </c>
      <c r="Q3238" s="356" t="s">
        <v>15063</v>
      </c>
    </row>
    <row r="3239" spans="1:17" x14ac:dyDescent="0.25">
      <c r="A3239" s="354">
        <v>3236</v>
      </c>
      <c r="B3239" s="355" t="s">
        <v>5271</v>
      </c>
      <c r="C3239" s="355" t="s">
        <v>1380</v>
      </c>
      <c r="D3239" s="355" t="s">
        <v>14834</v>
      </c>
      <c r="E3239" s="355" t="s">
        <v>14800</v>
      </c>
      <c r="F3239" s="356" t="s">
        <v>13482</v>
      </c>
      <c r="G3239" s="356" t="s">
        <v>13491</v>
      </c>
      <c r="H3239" s="356" t="s">
        <v>13492</v>
      </c>
      <c r="I3239" s="356" t="str">
        <f t="shared" si="101"/>
        <v>URDIGERE_66F05-SEETHAKALLU</v>
      </c>
      <c r="J3239" s="356" t="s">
        <v>5701</v>
      </c>
      <c r="K3239" s="356" t="s">
        <v>15063</v>
      </c>
      <c r="L3239" s="357">
        <v>0.4924</v>
      </c>
      <c r="M3239" s="357">
        <v>0.44235200000000002</v>
      </c>
      <c r="N3239" s="357">
        <v>0</v>
      </c>
      <c r="O3239" s="356">
        <f t="shared" si="100"/>
        <v>10.164094232331434</v>
      </c>
      <c r="P3239" s="357">
        <v>10.164094232331443</v>
      </c>
      <c r="Q3239" s="356" t="s">
        <v>15063</v>
      </c>
    </row>
    <row r="3240" spans="1:17" x14ac:dyDescent="0.25">
      <c r="A3240" s="354">
        <v>3237</v>
      </c>
      <c r="B3240" s="355" t="s">
        <v>5271</v>
      </c>
      <c r="C3240" s="355" t="s">
        <v>1380</v>
      </c>
      <c r="D3240" s="355" t="s">
        <v>14834</v>
      </c>
      <c r="E3240" s="355" t="s">
        <v>14800</v>
      </c>
      <c r="F3240" s="356" t="s">
        <v>13453</v>
      </c>
      <c r="G3240" s="356" t="s">
        <v>13464</v>
      </c>
      <c r="H3240" s="356" t="s">
        <v>13465</v>
      </c>
      <c r="I3240" s="356" t="str">
        <f t="shared" si="101"/>
        <v>HONNUDIKE_66F06-CHOLAMBALLI</v>
      </c>
      <c r="J3240" s="356" t="s">
        <v>5701</v>
      </c>
      <c r="K3240" s="356" t="s">
        <v>15063</v>
      </c>
      <c r="L3240" s="357">
        <v>0.49</v>
      </c>
      <c r="M3240" s="357">
        <v>0.43964200000000003</v>
      </c>
      <c r="N3240" s="357">
        <v>0</v>
      </c>
      <c r="O3240" s="356">
        <f t="shared" si="100"/>
        <v>10.277142857142849</v>
      </c>
      <c r="P3240" s="357">
        <v>16.048618791446589</v>
      </c>
      <c r="Q3240" s="356" t="s">
        <v>15063</v>
      </c>
    </row>
    <row r="3241" spans="1:17" x14ac:dyDescent="0.25">
      <c r="A3241" s="354">
        <v>3238</v>
      </c>
      <c r="B3241" s="355" t="s">
        <v>5271</v>
      </c>
      <c r="C3241" s="355" t="s">
        <v>1380</v>
      </c>
      <c r="D3241" s="355" t="s">
        <v>14834</v>
      </c>
      <c r="E3241" s="355" t="s">
        <v>14800</v>
      </c>
      <c r="F3241" s="356" t="s">
        <v>5626</v>
      </c>
      <c r="G3241" s="356" t="s">
        <v>13439</v>
      </c>
      <c r="H3241" s="356" t="s">
        <v>13440</v>
      </c>
      <c r="I3241" s="356" t="str">
        <f t="shared" si="101"/>
        <v>HIREHALLY_66F06-K-M-HALLI</v>
      </c>
      <c r="J3241" s="356" t="s">
        <v>5701</v>
      </c>
      <c r="K3241" s="356" t="s">
        <v>15063</v>
      </c>
      <c r="L3241" s="357">
        <v>0.45101999999999998</v>
      </c>
      <c r="M3241" s="357">
        <v>0.40643750000000001</v>
      </c>
      <c r="N3241" s="357">
        <v>0</v>
      </c>
      <c r="O3241" s="356">
        <f t="shared" si="100"/>
        <v>9.8848166378431053</v>
      </c>
      <c r="P3241" s="357">
        <v>9.8848166378431088</v>
      </c>
      <c r="Q3241" s="356" t="s">
        <v>15063</v>
      </c>
    </row>
    <row r="3242" spans="1:17" x14ac:dyDescent="0.25">
      <c r="A3242" s="354">
        <v>3239</v>
      </c>
      <c r="B3242" s="355" t="s">
        <v>5271</v>
      </c>
      <c r="C3242" s="355" t="s">
        <v>1380</v>
      </c>
      <c r="D3242" s="355" t="s">
        <v>14834</v>
      </c>
      <c r="E3242" s="355" t="s">
        <v>14800</v>
      </c>
      <c r="F3242" s="356" t="s">
        <v>13482</v>
      </c>
      <c r="G3242" s="356" t="s">
        <v>13493</v>
      </c>
      <c r="H3242" s="356" t="s">
        <v>13494</v>
      </c>
      <c r="I3242" s="356" t="str">
        <f t="shared" si="101"/>
        <v>URDIGERE_66F06-KURUVELU</v>
      </c>
      <c r="J3242" s="356" t="s">
        <v>5701</v>
      </c>
      <c r="K3242" s="356" t="s">
        <v>15063</v>
      </c>
      <c r="L3242" s="357">
        <v>0.38900000000000001</v>
      </c>
      <c r="M3242" s="357">
        <v>0.34818000000000005</v>
      </c>
      <c r="N3242" s="357">
        <v>0</v>
      </c>
      <c r="O3242" s="356">
        <f t="shared" si="100"/>
        <v>10.493573264781482</v>
      </c>
      <c r="P3242" s="357">
        <v>10.493573264781475</v>
      </c>
      <c r="Q3242" s="356" t="s">
        <v>15063</v>
      </c>
    </row>
    <row r="3243" spans="1:17" x14ac:dyDescent="0.25">
      <c r="A3243" s="354">
        <v>3240</v>
      </c>
      <c r="B3243" s="355" t="s">
        <v>5271</v>
      </c>
      <c r="C3243" s="355" t="s">
        <v>1380</v>
      </c>
      <c r="D3243" s="355" t="s">
        <v>14834</v>
      </c>
      <c r="E3243" s="355" t="s">
        <v>14800</v>
      </c>
      <c r="F3243" s="356" t="s">
        <v>5626</v>
      </c>
      <c r="G3243" s="356" t="s">
        <v>13441</v>
      </c>
      <c r="H3243" s="356" t="s">
        <v>13442</v>
      </c>
      <c r="I3243" s="356" t="str">
        <f t="shared" si="101"/>
        <v>HIREHALLY_66F07-CARMOBILES</v>
      </c>
      <c r="J3243" s="356" t="s">
        <v>2414</v>
      </c>
      <c r="K3243" s="356" t="s">
        <v>15063</v>
      </c>
      <c r="L3243" s="357">
        <v>5.7932500000000005</v>
      </c>
      <c r="M3243" s="357">
        <v>5.0762320000000001</v>
      </c>
      <c r="N3243" s="357">
        <v>0</v>
      </c>
      <c r="O3243" s="356">
        <f t="shared" si="100"/>
        <v>12.376783325421831</v>
      </c>
      <c r="P3243" s="357">
        <v>41.053622228278371</v>
      </c>
      <c r="Q3243" s="356" t="s">
        <v>15063</v>
      </c>
    </row>
    <row r="3244" spans="1:17" x14ac:dyDescent="0.25">
      <c r="A3244" s="354">
        <v>3241</v>
      </c>
      <c r="B3244" s="355" t="s">
        <v>5271</v>
      </c>
      <c r="C3244" s="355" t="s">
        <v>1380</v>
      </c>
      <c r="D3244" s="355" t="s">
        <v>14834</v>
      </c>
      <c r="E3244" s="355" t="s">
        <v>14800</v>
      </c>
      <c r="F3244" s="356" t="s">
        <v>5610</v>
      </c>
      <c r="G3244" s="356" t="s">
        <v>13424</v>
      </c>
      <c r="H3244" s="356" t="s">
        <v>13425</v>
      </c>
      <c r="I3244" s="356" t="str">
        <f t="shared" si="101"/>
        <v>BADDIHALLI_66F07-GULARIVE</v>
      </c>
      <c r="J3244" s="356" t="s">
        <v>5701</v>
      </c>
      <c r="K3244" s="356" t="s">
        <v>15063</v>
      </c>
      <c r="L3244" s="357">
        <v>0.20119999999999999</v>
      </c>
      <c r="M3244" s="357">
        <v>0.18140200000000001</v>
      </c>
      <c r="N3244" s="357">
        <v>0</v>
      </c>
      <c r="O3244" s="356">
        <f t="shared" si="100"/>
        <v>9.8399602385685814</v>
      </c>
      <c r="P3244" s="357">
        <v>10.781810321785834</v>
      </c>
      <c r="Q3244" s="356" t="s">
        <v>15063</v>
      </c>
    </row>
    <row r="3245" spans="1:17" x14ac:dyDescent="0.25">
      <c r="A3245" s="354">
        <v>3242</v>
      </c>
      <c r="B3245" s="355" t="s">
        <v>5271</v>
      </c>
      <c r="C3245" s="355" t="s">
        <v>1380</v>
      </c>
      <c r="D3245" s="355" t="s">
        <v>14834</v>
      </c>
      <c r="E3245" s="355" t="s">
        <v>14800</v>
      </c>
      <c r="F3245" s="356" t="s">
        <v>13482</v>
      </c>
      <c r="G3245" s="356" t="s">
        <v>13495</v>
      </c>
      <c r="H3245" s="356" t="s">
        <v>13496</v>
      </c>
      <c r="I3245" s="356" t="str">
        <f t="shared" si="101"/>
        <v>URDIGERE_66F07-SATHAGHATTA</v>
      </c>
      <c r="J3245" s="356" t="s">
        <v>5706</v>
      </c>
      <c r="K3245" s="356" t="s">
        <v>15063</v>
      </c>
      <c r="L3245" s="357">
        <v>0.69930000000000003</v>
      </c>
      <c r="M3245" s="357">
        <v>0.62752220000000003</v>
      </c>
      <c r="N3245" s="357">
        <v>0</v>
      </c>
      <c r="O3245" s="356">
        <f t="shared" si="100"/>
        <v>10.264235664235665</v>
      </c>
      <c r="P3245" s="357">
        <v>46.801885337524126</v>
      </c>
      <c r="Q3245" s="356" t="s">
        <v>15063</v>
      </c>
    </row>
    <row r="3246" spans="1:17" x14ac:dyDescent="0.25">
      <c r="A3246" s="354">
        <v>3243</v>
      </c>
      <c r="B3246" s="355" t="s">
        <v>5271</v>
      </c>
      <c r="C3246" s="355" t="s">
        <v>1380</v>
      </c>
      <c r="D3246" s="355" t="s">
        <v>14834</v>
      </c>
      <c r="E3246" s="355" t="s">
        <v>14800</v>
      </c>
      <c r="F3246" s="356" t="s">
        <v>13453</v>
      </c>
      <c r="G3246" s="356" t="s">
        <v>13466</v>
      </c>
      <c r="H3246" s="356" t="s">
        <v>13467</v>
      </c>
      <c r="I3246" s="356" t="str">
        <f t="shared" si="101"/>
        <v>HONNUDIKE_66F07-VIRUPASANDRA</v>
      </c>
      <c r="J3246" s="356" t="s">
        <v>5701</v>
      </c>
      <c r="K3246" s="356" t="s">
        <v>15063</v>
      </c>
      <c r="L3246" s="357">
        <v>0.57021999999999995</v>
      </c>
      <c r="M3246" s="357">
        <v>0.51396200000000003</v>
      </c>
      <c r="N3246" s="357">
        <v>0</v>
      </c>
      <c r="O3246" s="356">
        <f t="shared" si="100"/>
        <v>9.8660166251622048</v>
      </c>
      <c r="P3246" s="357">
        <v>9.8660166251622101</v>
      </c>
      <c r="Q3246" s="356" t="s">
        <v>15063</v>
      </c>
    </row>
    <row r="3247" spans="1:17" x14ac:dyDescent="0.25">
      <c r="A3247" s="354">
        <v>3244</v>
      </c>
      <c r="B3247" s="355" t="s">
        <v>5271</v>
      </c>
      <c r="C3247" s="355" t="s">
        <v>1380</v>
      </c>
      <c r="D3247" s="355" t="s">
        <v>14834</v>
      </c>
      <c r="E3247" s="355" t="s">
        <v>14800</v>
      </c>
      <c r="F3247" s="356" t="s">
        <v>13482</v>
      </c>
      <c r="G3247" s="356" t="s">
        <v>13497</v>
      </c>
      <c r="H3247" s="356" t="s">
        <v>13498</v>
      </c>
      <c r="I3247" s="356" t="str">
        <f t="shared" si="101"/>
        <v>URDIGERE_66F08-HALUGONDANAHALLI</v>
      </c>
      <c r="J3247" s="356" t="s">
        <v>5701</v>
      </c>
      <c r="K3247" s="356" t="s">
        <v>15063</v>
      </c>
      <c r="L3247" s="357">
        <v>0.79559999999999997</v>
      </c>
      <c r="M3247" s="357">
        <v>0.71561800000000009</v>
      </c>
      <c r="N3247" s="357">
        <v>0</v>
      </c>
      <c r="O3247" s="356">
        <f t="shared" si="100"/>
        <v>10.053041729512303</v>
      </c>
      <c r="P3247" s="357">
        <v>10.053041729512302</v>
      </c>
      <c r="Q3247" s="356" t="s">
        <v>15063</v>
      </c>
    </row>
    <row r="3248" spans="1:17" x14ac:dyDescent="0.25">
      <c r="A3248" s="354">
        <v>3245</v>
      </c>
      <c r="B3248" s="355" t="s">
        <v>5271</v>
      </c>
      <c r="C3248" s="355" t="s">
        <v>1380</v>
      </c>
      <c r="D3248" s="355" t="s">
        <v>14834</v>
      </c>
      <c r="E3248" s="355" t="s">
        <v>14800</v>
      </c>
      <c r="F3248" s="356" t="s">
        <v>5626</v>
      </c>
      <c r="G3248" s="356" t="s">
        <v>13443</v>
      </c>
      <c r="H3248" s="356" t="s">
        <v>13444</v>
      </c>
      <c r="I3248" s="356" t="str">
        <f t="shared" si="101"/>
        <v>HIREHALLY_66F08-HIREHALLI</v>
      </c>
      <c r="J3248" s="356" t="s">
        <v>5701</v>
      </c>
      <c r="K3248" s="356" t="s">
        <v>15063</v>
      </c>
      <c r="L3248" s="357">
        <v>0.49181999999999998</v>
      </c>
      <c r="M3248" s="357">
        <v>0.44252800000000003</v>
      </c>
      <c r="N3248" s="357">
        <v>0</v>
      </c>
      <c r="O3248" s="356">
        <f t="shared" si="100"/>
        <v>10.022365906225843</v>
      </c>
      <c r="P3248" s="357">
        <v>10.022365906225838</v>
      </c>
      <c r="Q3248" s="356" t="s">
        <v>15063</v>
      </c>
    </row>
    <row r="3249" spans="1:17" x14ac:dyDescent="0.25">
      <c r="A3249" s="354">
        <v>3246</v>
      </c>
      <c r="B3249" s="355" t="s">
        <v>5271</v>
      </c>
      <c r="C3249" s="355" t="s">
        <v>1380</v>
      </c>
      <c r="D3249" s="355" t="s">
        <v>14834</v>
      </c>
      <c r="E3249" s="355" t="s">
        <v>14800</v>
      </c>
      <c r="F3249" s="356" t="s">
        <v>13453</v>
      </c>
      <c r="G3249" s="356" t="s">
        <v>13468</v>
      </c>
      <c r="H3249" s="356" t="s">
        <v>13469</v>
      </c>
      <c r="I3249" s="356" t="str">
        <f t="shared" si="101"/>
        <v>HONNUDIKE_66F08-HONNUDIKE-NJY</v>
      </c>
      <c r="J3249" s="356" t="s">
        <v>5706</v>
      </c>
      <c r="K3249" s="356" t="s">
        <v>15063</v>
      </c>
      <c r="L3249" s="357">
        <v>0.80030199999999996</v>
      </c>
      <c r="M3249" s="357">
        <v>0.72673399999999999</v>
      </c>
      <c r="N3249" s="357">
        <v>0</v>
      </c>
      <c r="O3249" s="356">
        <f t="shared" si="100"/>
        <v>9.1925298199929486</v>
      </c>
      <c r="P3249" s="357">
        <v>25.924864871738819</v>
      </c>
      <c r="Q3249" s="356" t="s">
        <v>15063</v>
      </c>
    </row>
    <row r="3250" spans="1:17" x14ac:dyDescent="0.25">
      <c r="A3250" s="354">
        <v>3247</v>
      </c>
      <c r="B3250" s="355" t="s">
        <v>5271</v>
      </c>
      <c r="C3250" s="355" t="s">
        <v>1380</v>
      </c>
      <c r="D3250" s="355" t="s">
        <v>14834</v>
      </c>
      <c r="E3250" s="355" t="s">
        <v>14800</v>
      </c>
      <c r="F3250" s="356" t="s">
        <v>13453</v>
      </c>
      <c r="G3250" s="356" t="s">
        <v>13470</v>
      </c>
      <c r="H3250" s="356" t="s">
        <v>13471</v>
      </c>
      <c r="I3250" s="356" t="str">
        <f t="shared" si="101"/>
        <v>HONNUDIKE_66F09-CNNL</v>
      </c>
      <c r="J3250" s="356" t="s">
        <v>3759</v>
      </c>
      <c r="K3250" s="356" t="s">
        <v>15063</v>
      </c>
      <c r="L3250" s="357">
        <v>0.22994999999999999</v>
      </c>
      <c r="M3250" s="357">
        <v>0.20465549999999999</v>
      </c>
      <c r="N3250" s="357">
        <v>0</v>
      </c>
      <c r="O3250" s="356">
        <f t="shared" si="100"/>
        <v>11</v>
      </c>
      <c r="P3250" s="357">
        <v>10.999999999999998</v>
      </c>
      <c r="Q3250" s="356" t="s">
        <v>15063</v>
      </c>
    </row>
    <row r="3251" spans="1:17" x14ac:dyDescent="0.25">
      <c r="A3251" s="354">
        <v>3248</v>
      </c>
      <c r="B3251" s="355" t="s">
        <v>5271</v>
      </c>
      <c r="C3251" s="355" t="s">
        <v>1380</v>
      </c>
      <c r="D3251" s="355" t="s">
        <v>14834</v>
      </c>
      <c r="E3251" s="355" t="s">
        <v>14800</v>
      </c>
      <c r="F3251" s="356" t="s">
        <v>5610</v>
      </c>
      <c r="G3251" s="356" t="s">
        <v>13426</v>
      </c>
      <c r="H3251" s="356" t="s">
        <v>13427</v>
      </c>
      <c r="I3251" s="356" t="str">
        <f t="shared" si="101"/>
        <v>BADDIHALLI_66F09-KESARAMODU-NJY</v>
      </c>
      <c r="J3251" s="356" t="s">
        <v>5706</v>
      </c>
      <c r="K3251" s="356" t="s">
        <v>15063</v>
      </c>
      <c r="L3251" s="357">
        <v>2.0114800000000002</v>
      </c>
      <c r="M3251" s="357">
        <v>1.8899982299999998</v>
      </c>
      <c r="N3251" s="357">
        <v>0</v>
      </c>
      <c r="O3251" s="356">
        <f t="shared" si="100"/>
        <v>6.0394222164774378</v>
      </c>
      <c r="P3251" s="357">
        <v>6.0394222164774529</v>
      </c>
      <c r="Q3251" s="356" t="s">
        <v>15063</v>
      </c>
    </row>
    <row r="3252" spans="1:17" x14ac:dyDescent="0.25">
      <c r="A3252" s="354">
        <v>3249</v>
      </c>
      <c r="B3252" s="355" t="s">
        <v>5271</v>
      </c>
      <c r="C3252" s="355" t="s">
        <v>14834</v>
      </c>
      <c r="D3252" s="355" t="s">
        <v>14834</v>
      </c>
      <c r="E3252" s="355" t="s">
        <v>14800</v>
      </c>
      <c r="F3252" s="356" t="s">
        <v>5626</v>
      </c>
      <c r="G3252" s="356" t="s">
        <v>5627</v>
      </c>
      <c r="H3252" s="356" t="s">
        <v>5628</v>
      </c>
      <c r="I3252" s="356" t="str">
        <f t="shared" si="101"/>
        <v>HIREHALLY_66F09-MARNAYAKANAPALYA</v>
      </c>
      <c r="J3252" s="356" t="s">
        <v>2432</v>
      </c>
      <c r="K3252" s="356" t="s">
        <v>15063</v>
      </c>
      <c r="L3252" s="357">
        <v>2.3702319999999988</v>
      </c>
      <c r="M3252" s="357">
        <v>1.6044018</v>
      </c>
      <c r="N3252" s="357">
        <v>1.2114</v>
      </c>
      <c r="O3252" s="356">
        <f t="shared" si="100"/>
        <v>-38.449904731660993</v>
      </c>
      <c r="P3252" s="357">
        <v>-18.774681699208884</v>
      </c>
      <c r="Q3252" s="356" t="s">
        <v>15063</v>
      </c>
    </row>
    <row r="3253" spans="1:17" x14ac:dyDescent="0.25">
      <c r="A3253" s="354">
        <v>3250</v>
      </c>
      <c r="B3253" s="355" t="s">
        <v>5271</v>
      </c>
      <c r="C3253" s="355" t="s">
        <v>14834</v>
      </c>
      <c r="D3253" s="355" t="s">
        <v>14834</v>
      </c>
      <c r="E3253" s="355" t="s">
        <v>14800</v>
      </c>
      <c r="F3253" s="356" t="s">
        <v>5610</v>
      </c>
      <c r="G3253" s="356" t="s">
        <v>5631</v>
      </c>
      <c r="H3253" s="356" t="s">
        <v>5632</v>
      </c>
      <c r="I3253" s="356" t="str">
        <f t="shared" si="101"/>
        <v>BADDIHALLI_66F10-CM-EXTENSION</v>
      </c>
      <c r="J3253" s="356" t="s">
        <v>2405</v>
      </c>
      <c r="K3253" s="356" t="s">
        <v>15063</v>
      </c>
      <c r="L3253" s="357">
        <v>1.89072</v>
      </c>
      <c r="M3253" s="357">
        <v>2.4804708999999998</v>
      </c>
      <c r="N3253" s="357">
        <v>0.17755999999999994</v>
      </c>
      <c r="O3253" s="356">
        <f t="shared" si="100"/>
        <v>-44.789214083915091</v>
      </c>
      <c r="P3253" s="357">
        <v>-31.143262237655179</v>
      </c>
      <c r="Q3253" s="356" t="s">
        <v>15063</v>
      </c>
    </row>
    <row r="3254" spans="1:17" x14ac:dyDescent="0.25">
      <c r="A3254" s="354">
        <v>3251</v>
      </c>
      <c r="B3254" s="355" t="s">
        <v>5271</v>
      </c>
      <c r="C3254" s="355" t="s">
        <v>1380</v>
      </c>
      <c r="D3254" s="355" t="s">
        <v>14834</v>
      </c>
      <c r="E3254" s="355" t="s">
        <v>14800</v>
      </c>
      <c r="F3254" s="356" t="s">
        <v>13453</v>
      </c>
      <c r="G3254" s="356" t="s">
        <v>13472</v>
      </c>
      <c r="H3254" s="356" t="s">
        <v>13473</v>
      </c>
      <c r="I3254" s="356" t="str">
        <f t="shared" si="101"/>
        <v>HONNUDIKE_66F10-HOLAKALLU-NJY</v>
      </c>
      <c r="J3254" s="356" t="s">
        <v>5706</v>
      </c>
      <c r="K3254" s="356" t="s">
        <v>15063</v>
      </c>
      <c r="L3254" s="357">
        <v>0.31248999999999999</v>
      </c>
      <c r="M3254" s="357">
        <v>0.27604233</v>
      </c>
      <c r="N3254" s="357">
        <v>0</v>
      </c>
      <c r="O3254" s="356">
        <f t="shared" si="100"/>
        <v>11.66362763608435</v>
      </c>
      <c r="P3254" s="357">
        <v>51.214718905850852</v>
      </c>
      <c r="Q3254" s="356" t="s">
        <v>15063</v>
      </c>
    </row>
    <row r="3255" spans="1:17" x14ac:dyDescent="0.25">
      <c r="A3255" s="354">
        <v>3252</v>
      </c>
      <c r="B3255" s="355" t="s">
        <v>5271</v>
      </c>
      <c r="C3255" s="355" t="s">
        <v>1380</v>
      </c>
      <c r="D3255" s="355" t="s">
        <v>14834</v>
      </c>
      <c r="E3255" s="355" t="s">
        <v>14800</v>
      </c>
      <c r="F3255" s="356" t="s">
        <v>5626</v>
      </c>
      <c r="G3255" s="356" t="s">
        <v>13445</v>
      </c>
      <c r="H3255" s="356" t="s">
        <v>13446</v>
      </c>
      <c r="I3255" s="356" t="str">
        <f t="shared" si="101"/>
        <v>HIREHALLY_66F10-SIDDAGANGA-MATA</v>
      </c>
      <c r="J3255" s="356" t="s">
        <v>2425</v>
      </c>
      <c r="K3255" s="356" t="s">
        <v>15063</v>
      </c>
      <c r="L3255" s="357">
        <v>0.21279999999999999</v>
      </c>
      <c r="M3255" s="357">
        <v>0.18532752</v>
      </c>
      <c r="N3255" s="357">
        <v>0</v>
      </c>
      <c r="O3255" s="356">
        <f t="shared" si="100"/>
        <v>12.909999999999997</v>
      </c>
      <c r="P3255" s="357">
        <v>20.690419699127759</v>
      </c>
      <c r="Q3255" s="356" t="s">
        <v>15063</v>
      </c>
    </row>
    <row r="3256" spans="1:17" x14ac:dyDescent="0.25">
      <c r="A3256" s="354">
        <v>3253</v>
      </c>
      <c r="B3256" s="355" t="s">
        <v>5271</v>
      </c>
      <c r="C3256" s="355" t="s">
        <v>1380</v>
      </c>
      <c r="D3256" s="355" t="s">
        <v>14834</v>
      </c>
      <c r="E3256" s="355" t="s">
        <v>14800</v>
      </c>
      <c r="F3256" s="356" t="s">
        <v>13453</v>
      </c>
      <c r="G3256" s="356" t="s">
        <v>13474</v>
      </c>
      <c r="H3256" s="356" t="s">
        <v>13475</v>
      </c>
      <c r="I3256" s="356" t="str">
        <f t="shared" si="101"/>
        <v>HONNUDIKE_66F11-ARENAHALLI</v>
      </c>
      <c r="J3256" s="356" t="s">
        <v>5706</v>
      </c>
      <c r="K3256" s="356" t="s">
        <v>15063</v>
      </c>
      <c r="L3256" s="357">
        <v>0.28833999999999999</v>
      </c>
      <c r="M3256" s="357">
        <v>0.25248893</v>
      </c>
      <c r="N3256" s="357">
        <v>0</v>
      </c>
      <c r="O3256" s="356">
        <f t="shared" si="100"/>
        <v>12.433609627523058</v>
      </c>
      <c r="P3256" s="357">
        <v>12.433609627523056</v>
      </c>
      <c r="Q3256" s="356" t="s">
        <v>15063</v>
      </c>
    </row>
    <row r="3257" spans="1:17" x14ac:dyDescent="0.25">
      <c r="A3257" s="354">
        <v>3254</v>
      </c>
      <c r="B3257" s="355" t="s">
        <v>5271</v>
      </c>
      <c r="C3257" s="355" t="s">
        <v>1380</v>
      </c>
      <c r="D3257" s="355" t="s">
        <v>14834</v>
      </c>
      <c r="E3257" s="355" t="s">
        <v>14800</v>
      </c>
      <c r="F3257" s="356" t="s">
        <v>5610</v>
      </c>
      <c r="G3257" s="356" t="s">
        <v>13428</v>
      </c>
      <c r="H3257" s="356" t="s">
        <v>13429</v>
      </c>
      <c r="I3257" s="356" t="str">
        <f t="shared" si="101"/>
        <v>BADDIHALLI_66F11-KALAHALLI</v>
      </c>
      <c r="J3257" s="356" t="s">
        <v>5701</v>
      </c>
      <c r="K3257" s="356" t="s">
        <v>15063</v>
      </c>
      <c r="L3257" s="357">
        <v>0.60365999999999997</v>
      </c>
      <c r="M3257" s="357">
        <v>0.52192490000000002</v>
      </c>
      <c r="N3257" s="357">
        <v>0</v>
      </c>
      <c r="O3257" s="356">
        <f t="shared" si="100"/>
        <v>13.539923135539865</v>
      </c>
      <c r="P3257" s="357">
        <v>42.389908046898093</v>
      </c>
      <c r="Q3257" s="356" t="s">
        <v>15063</v>
      </c>
    </row>
    <row r="3258" spans="1:17" x14ac:dyDescent="0.25">
      <c r="A3258" s="354">
        <v>3255</v>
      </c>
      <c r="B3258" s="355" t="s">
        <v>5271</v>
      </c>
      <c r="C3258" s="355" t="s">
        <v>1380</v>
      </c>
      <c r="D3258" s="355" t="s">
        <v>14834</v>
      </c>
      <c r="E3258" s="355" t="s">
        <v>14800</v>
      </c>
      <c r="F3258" s="356" t="s">
        <v>5626</v>
      </c>
      <c r="G3258" s="356" t="s">
        <v>13447</v>
      </c>
      <c r="H3258" s="356" t="s">
        <v>13448</v>
      </c>
      <c r="I3258" s="356" t="str">
        <f t="shared" si="101"/>
        <v>HIREHALLY_66F11-RAITHARAPALYA</v>
      </c>
      <c r="J3258" s="356" t="s">
        <v>5706</v>
      </c>
      <c r="K3258" s="356" t="s">
        <v>15063</v>
      </c>
      <c r="L3258" s="357">
        <v>1.22726</v>
      </c>
      <c r="M3258" s="357">
        <v>1.1137101</v>
      </c>
      <c r="N3258" s="357">
        <v>0</v>
      </c>
      <c r="O3258" s="356">
        <f t="shared" si="100"/>
        <v>9.2523100239558023</v>
      </c>
      <c r="P3258" s="357">
        <v>9.2523100239558005</v>
      </c>
      <c r="Q3258" s="356" t="s">
        <v>15063</v>
      </c>
    </row>
    <row r="3259" spans="1:17" x14ac:dyDescent="0.25">
      <c r="A3259" s="354">
        <v>3256</v>
      </c>
      <c r="B3259" s="355" t="s">
        <v>5271</v>
      </c>
      <c r="C3259" s="355" t="s">
        <v>1380</v>
      </c>
      <c r="D3259" s="355" t="s">
        <v>14834</v>
      </c>
      <c r="E3259" s="355" t="s">
        <v>14800</v>
      </c>
      <c r="F3259" s="356" t="s">
        <v>5610</v>
      </c>
      <c r="G3259" s="356" t="s">
        <v>13430</v>
      </c>
      <c r="H3259" s="356" t="s">
        <v>13431</v>
      </c>
      <c r="I3259" s="356" t="str">
        <f t="shared" si="101"/>
        <v>BADDIHALLI_66F12-KESARAMODU</v>
      </c>
      <c r="J3259" s="356" t="s">
        <v>5701</v>
      </c>
      <c r="K3259" s="356" t="s">
        <v>15063</v>
      </c>
      <c r="L3259" s="357">
        <v>0.76702000000000004</v>
      </c>
      <c r="M3259" s="357">
        <v>0.67772399999999999</v>
      </c>
      <c r="N3259" s="357">
        <v>0</v>
      </c>
      <c r="O3259" s="356">
        <f t="shared" si="100"/>
        <v>11.641938932491987</v>
      </c>
      <c r="P3259" s="357">
        <v>11.641938932491991</v>
      </c>
      <c r="Q3259" s="356" t="s">
        <v>15063</v>
      </c>
    </row>
    <row r="3260" spans="1:17" x14ac:dyDescent="0.25">
      <c r="A3260" s="354">
        <v>3257</v>
      </c>
      <c r="B3260" s="355" t="s">
        <v>5271</v>
      </c>
      <c r="C3260" s="355" t="s">
        <v>1380</v>
      </c>
      <c r="D3260" s="355" t="s">
        <v>14834</v>
      </c>
      <c r="E3260" s="355" t="s">
        <v>14800</v>
      </c>
      <c r="F3260" s="356" t="s">
        <v>13453</v>
      </c>
      <c r="G3260" s="356" t="s">
        <v>13476</v>
      </c>
      <c r="H3260" s="356" t="s">
        <v>13477</v>
      </c>
      <c r="I3260" s="356" t="str">
        <f t="shared" si="101"/>
        <v>HONNUDIKE_66F12-MAASKAL</v>
      </c>
      <c r="J3260" s="356" t="s">
        <v>5706</v>
      </c>
      <c r="K3260" s="356" t="s">
        <v>15063</v>
      </c>
      <c r="L3260" s="357">
        <v>0.28024000000000004</v>
      </c>
      <c r="M3260" s="357">
        <v>0.24598100000000001</v>
      </c>
      <c r="N3260" s="357">
        <v>0</v>
      </c>
      <c r="O3260" s="356">
        <f t="shared" si="100"/>
        <v>12.224878675421081</v>
      </c>
      <c r="P3260" s="357">
        <v>12.224878675421081</v>
      </c>
      <c r="Q3260" s="356" t="s">
        <v>15063</v>
      </c>
    </row>
    <row r="3261" spans="1:17" x14ac:dyDescent="0.25">
      <c r="A3261" s="354">
        <v>3258</v>
      </c>
      <c r="B3261" s="355" t="s">
        <v>5271</v>
      </c>
      <c r="C3261" s="355" t="s">
        <v>1380</v>
      </c>
      <c r="D3261" s="355" t="s">
        <v>14834</v>
      </c>
      <c r="E3261" s="355" t="s">
        <v>14800</v>
      </c>
      <c r="F3261" s="356" t="s">
        <v>5626</v>
      </c>
      <c r="G3261" s="356" t="s">
        <v>13449</v>
      </c>
      <c r="H3261" s="356" t="s">
        <v>13450</v>
      </c>
      <c r="I3261" s="356" t="str">
        <f t="shared" si="101"/>
        <v>HIREHALLY_66F12-NANDIHALLI-NJY</v>
      </c>
      <c r="J3261" s="356" t="s">
        <v>5706</v>
      </c>
      <c r="K3261" s="356" t="s">
        <v>15063</v>
      </c>
      <c r="L3261" s="357">
        <v>2.1589049999999999</v>
      </c>
      <c r="M3261" s="357">
        <v>1.893073</v>
      </c>
      <c r="N3261" s="357">
        <v>0</v>
      </c>
      <c r="O3261" s="356">
        <f t="shared" si="100"/>
        <v>12.31327918551302</v>
      </c>
      <c r="P3261" s="357">
        <v>15.489444157953381</v>
      </c>
      <c r="Q3261" s="356" t="s">
        <v>15063</v>
      </c>
    </row>
    <row r="3262" spans="1:17" x14ac:dyDescent="0.25">
      <c r="A3262" s="354">
        <v>3259</v>
      </c>
      <c r="B3262" s="355" t="s">
        <v>5271</v>
      </c>
      <c r="C3262" s="355" t="s">
        <v>1380</v>
      </c>
      <c r="D3262" s="355" t="s">
        <v>14834</v>
      </c>
      <c r="E3262" s="355" t="s">
        <v>14800</v>
      </c>
      <c r="F3262" s="356" t="s">
        <v>13453</v>
      </c>
      <c r="G3262" s="356" t="s">
        <v>13478</v>
      </c>
      <c r="H3262" s="356" t="s">
        <v>13479</v>
      </c>
      <c r="I3262" s="356" t="str">
        <f t="shared" si="101"/>
        <v>HONNUDIKE_66F13-VAHINI PIPES</v>
      </c>
      <c r="J3262" s="356" t="s">
        <v>2414</v>
      </c>
      <c r="K3262" s="356" t="s">
        <v>15063</v>
      </c>
      <c r="L3262" s="357">
        <v>2.3973</v>
      </c>
      <c r="M3262" s="357">
        <v>2.4258000000000002</v>
      </c>
      <c r="N3262" s="357">
        <v>0</v>
      </c>
      <c r="O3262" s="356">
        <f t="shared" si="100"/>
        <v>-1.1888374421223957</v>
      </c>
      <c r="P3262" s="357">
        <v>-1.1888374421223924</v>
      </c>
      <c r="Q3262" s="356" t="s">
        <v>15063</v>
      </c>
    </row>
    <row r="3263" spans="1:17" x14ac:dyDescent="0.25">
      <c r="A3263" s="354">
        <v>3260</v>
      </c>
      <c r="B3263" s="355" t="s">
        <v>5271</v>
      </c>
      <c r="C3263" s="355" t="s">
        <v>1380</v>
      </c>
      <c r="D3263" s="355" t="s">
        <v>14834</v>
      </c>
      <c r="E3263" s="355" t="s">
        <v>14800</v>
      </c>
      <c r="F3263" s="356" t="s">
        <v>13453</v>
      </c>
      <c r="G3263" s="356" t="s">
        <v>13480</v>
      </c>
      <c r="H3263" s="356" t="s">
        <v>13481</v>
      </c>
      <c r="I3263" s="356" t="str">
        <f t="shared" si="101"/>
        <v>HONNUDIKE_66F14-JOLUMARANAHALLI</v>
      </c>
      <c r="J3263" s="356" t="s">
        <v>5701</v>
      </c>
      <c r="K3263" s="356" t="s">
        <v>15063</v>
      </c>
      <c r="L3263" s="357">
        <v>0.34620000000000001</v>
      </c>
      <c r="M3263" s="357">
        <v>0.31114799999999998</v>
      </c>
      <c r="N3263" s="357">
        <v>0</v>
      </c>
      <c r="O3263" s="356">
        <f t="shared" si="100"/>
        <v>10.124783362218379</v>
      </c>
      <c r="P3263" s="357">
        <v>10.12478336221838</v>
      </c>
      <c r="Q3263" s="356" t="s">
        <v>15063</v>
      </c>
    </row>
    <row r="3264" spans="1:17" x14ac:dyDescent="0.25">
      <c r="A3264" s="354">
        <v>3261</v>
      </c>
      <c r="B3264" s="355" t="s">
        <v>5271</v>
      </c>
      <c r="C3264" s="355" t="s">
        <v>1380</v>
      </c>
      <c r="D3264" s="355" t="s">
        <v>14834</v>
      </c>
      <c r="E3264" s="355" t="s">
        <v>14800</v>
      </c>
      <c r="F3264" s="356" t="s">
        <v>5626</v>
      </c>
      <c r="G3264" s="356" t="s">
        <v>13451</v>
      </c>
      <c r="H3264" s="356" t="s">
        <v>13452</v>
      </c>
      <c r="I3264" s="356" t="str">
        <f t="shared" si="101"/>
        <v>HIREHALLY_66F14-RANE WALES</v>
      </c>
      <c r="J3264" s="356" t="s">
        <v>2414</v>
      </c>
      <c r="K3264" s="356" t="s">
        <v>15063</v>
      </c>
      <c r="L3264" s="357">
        <v>1.2318800000000001</v>
      </c>
      <c r="M3264" s="357">
        <v>1.2381000000000002</v>
      </c>
      <c r="N3264" s="357">
        <v>0</v>
      </c>
      <c r="O3264" s="356">
        <f t="shared" si="100"/>
        <v>-0.5049193103224433</v>
      </c>
      <c r="P3264" s="357">
        <v>-0.43275364532353588</v>
      </c>
      <c r="Q3264" s="356" t="s">
        <v>15063</v>
      </c>
    </row>
    <row r="3265" spans="1:17" x14ac:dyDescent="0.25">
      <c r="A3265" s="354">
        <v>3262</v>
      </c>
      <c r="B3265" s="355" t="s">
        <v>5271</v>
      </c>
      <c r="C3265" s="355" t="s">
        <v>1380</v>
      </c>
      <c r="D3265" s="355" t="s">
        <v>1382</v>
      </c>
      <c r="E3265" s="355" t="s">
        <v>1382</v>
      </c>
      <c r="F3265" s="356" t="s">
        <v>12224</v>
      </c>
      <c r="G3265" s="356" t="s">
        <v>12225</v>
      </c>
      <c r="H3265" s="356" t="s">
        <v>12226</v>
      </c>
      <c r="I3265" s="356" t="str">
        <f t="shared" si="101"/>
        <v>MADHUGIRI_66F01-ARENAHALLY</v>
      </c>
      <c r="J3265" s="356" t="s">
        <v>5701</v>
      </c>
      <c r="K3265" s="356" t="s">
        <v>15063</v>
      </c>
      <c r="L3265" s="357">
        <v>0.66983999999999999</v>
      </c>
      <c r="M3265" s="357">
        <v>0.60070449999999997</v>
      </c>
      <c r="N3265" s="357">
        <v>0</v>
      </c>
      <c r="O3265" s="356">
        <f t="shared" si="100"/>
        <v>10.321196106532907</v>
      </c>
      <c r="P3265" s="357">
        <v>10.321196106532915</v>
      </c>
      <c r="Q3265" s="356" t="s">
        <v>15063</v>
      </c>
    </row>
    <row r="3266" spans="1:17" x14ac:dyDescent="0.25">
      <c r="A3266" s="354">
        <v>3263</v>
      </c>
      <c r="B3266" s="355" t="s">
        <v>5271</v>
      </c>
      <c r="C3266" s="355" t="s">
        <v>1380</v>
      </c>
      <c r="D3266" s="355" t="s">
        <v>1382</v>
      </c>
      <c r="E3266" s="355" t="s">
        <v>1382</v>
      </c>
      <c r="F3266" s="356" t="s">
        <v>12246</v>
      </c>
      <c r="G3266" s="356" t="s">
        <v>12247</v>
      </c>
      <c r="H3266" s="356" t="s">
        <v>12248</v>
      </c>
      <c r="I3266" s="356" t="str">
        <f t="shared" si="101"/>
        <v>MEDIGESHI_66F01-CHANDRABAVI</v>
      </c>
      <c r="J3266" s="356" t="s">
        <v>5701</v>
      </c>
      <c r="K3266" s="356" t="s">
        <v>15063</v>
      </c>
      <c r="L3266" s="357">
        <v>0.74192999999999998</v>
      </c>
      <c r="M3266" s="357">
        <v>0.67020999999999997</v>
      </c>
      <c r="N3266" s="357">
        <v>0</v>
      </c>
      <c r="O3266" s="356">
        <f t="shared" si="100"/>
        <v>9.6666801450271596</v>
      </c>
      <c r="P3266" s="357">
        <v>10.780630960848214</v>
      </c>
      <c r="Q3266" s="356" t="s">
        <v>15063</v>
      </c>
    </row>
    <row r="3267" spans="1:17" x14ac:dyDescent="0.25">
      <c r="A3267" s="354">
        <v>3264</v>
      </c>
      <c r="B3267" s="355" t="s">
        <v>5271</v>
      </c>
      <c r="C3267" s="355" t="s">
        <v>1380</v>
      </c>
      <c r="D3267" s="355" t="s">
        <v>1382</v>
      </c>
      <c r="E3267" s="355" t="s">
        <v>1382</v>
      </c>
      <c r="F3267" s="356" t="s">
        <v>12165</v>
      </c>
      <c r="G3267" s="356" t="s">
        <v>12166</v>
      </c>
      <c r="H3267" s="356" t="s">
        <v>12167</v>
      </c>
      <c r="I3267" s="356" t="str">
        <f t="shared" si="101"/>
        <v>HOSKERE_66F01-DASENAHALLY</v>
      </c>
      <c r="J3267" s="356" t="s">
        <v>5701</v>
      </c>
      <c r="K3267" s="356" t="s">
        <v>15063</v>
      </c>
      <c r="L3267" s="357">
        <v>0.98825999999999992</v>
      </c>
      <c r="M3267" s="357">
        <v>0.89028940000000012</v>
      </c>
      <c r="N3267" s="357">
        <v>0</v>
      </c>
      <c r="O3267" s="356">
        <f t="shared" si="100"/>
        <v>9.9134438305708823</v>
      </c>
      <c r="P3267" s="357">
        <v>9.9134438305708894</v>
      </c>
      <c r="Q3267" s="356" t="s">
        <v>15063</v>
      </c>
    </row>
    <row r="3268" spans="1:17" x14ac:dyDescent="0.25">
      <c r="A3268" s="354">
        <v>3265</v>
      </c>
      <c r="B3268" s="355" t="s">
        <v>5271</v>
      </c>
      <c r="C3268" s="355" t="s">
        <v>14834</v>
      </c>
      <c r="D3268" s="355" t="s">
        <v>1382</v>
      </c>
      <c r="E3268" s="355" t="s">
        <v>1382</v>
      </c>
      <c r="F3268" s="356" t="s">
        <v>12142</v>
      </c>
      <c r="G3268" s="356" t="s">
        <v>12143</v>
      </c>
      <c r="H3268" s="356" t="s">
        <v>12144</v>
      </c>
      <c r="I3268" s="356" t="str">
        <f t="shared" si="101"/>
        <v>BADAVANAHALLI_66F01-RANGAPURA</v>
      </c>
      <c r="J3268" s="356" t="s">
        <v>5701</v>
      </c>
      <c r="K3268" s="356" t="s">
        <v>15063</v>
      </c>
      <c r="L3268" s="357">
        <v>0</v>
      </c>
      <c r="M3268" s="357">
        <v>2.2258369</v>
      </c>
      <c r="N3268" s="357">
        <v>0</v>
      </c>
      <c r="O3268" s="356" t="e">
        <f t="shared" ref="O3268:O3331" si="102">((L3268-N3268)-M3268)/(L3268-N3268)*100</f>
        <v>#DIV/0!</v>
      </c>
      <c r="P3268" s="357" t="e">
        <v>#DIV/0!</v>
      </c>
      <c r="Q3268" s="356" t="s">
        <v>15063</v>
      </c>
    </row>
    <row r="3269" spans="1:17" x14ac:dyDescent="0.25">
      <c r="A3269" s="354">
        <v>3266</v>
      </c>
      <c r="B3269" s="355" t="s">
        <v>5271</v>
      </c>
      <c r="C3269" s="355" t="s">
        <v>1380</v>
      </c>
      <c r="D3269" s="355" t="s">
        <v>1382</v>
      </c>
      <c r="E3269" s="355" t="s">
        <v>1382</v>
      </c>
      <c r="F3269" s="356" t="s">
        <v>12259</v>
      </c>
      <c r="G3269" s="356" t="s">
        <v>12260</v>
      </c>
      <c r="H3269" s="356" t="s">
        <v>12261</v>
      </c>
      <c r="I3269" s="356" t="str">
        <f t="shared" ref="I3269:I3332" si="103">F3269&amp;H3269</f>
        <v>PULAMG_66F01-RANTAVALA</v>
      </c>
      <c r="J3269" s="356" t="s">
        <v>5701</v>
      </c>
      <c r="K3269" s="356" t="s">
        <v>15063</v>
      </c>
      <c r="L3269" s="357">
        <v>0.67467999999999995</v>
      </c>
      <c r="M3269" s="357">
        <v>0.60690043999999999</v>
      </c>
      <c r="N3269" s="357">
        <v>0</v>
      </c>
      <c r="O3269" s="356">
        <f t="shared" si="102"/>
        <v>10.046178929270168</v>
      </c>
      <c r="P3269" s="357">
        <v>10.046178929270177</v>
      </c>
      <c r="Q3269" s="356" t="s">
        <v>15063</v>
      </c>
    </row>
    <row r="3270" spans="1:17" x14ac:dyDescent="0.25">
      <c r="A3270" s="354">
        <v>3267</v>
      </c>
      <c r="B3270" s="355" t="s">
        <v>5271</v>
      </c>
      <c r="C3270" s="355" t="s">
        <v>1380</v>
      </c>
      <c r="D3270" s="355" t="s">
        <v>1382</v>
      </c>
      <c r="E3270" s="355" t="s">
        <v>1382</v>
      </c>
      <c r="F3270" s="356" t="s">
        <v>12188</v>
      </c>
      <c r="G3270" s="356" t="s">
        <v>12189</v>
      </c>
      <c r="H3270" s="356" t="s">
        <v>12190</v>
      </c>
      <c r="I3270" s="356" t="str">
        <f t="shared" si="103"/>
        <v>IDHALLY_66F01-THONDOOTY</v>
      </c>
      <c r="J3270" s="356" t="s">
        <v>5701</v>
      </c>
      <c r="K3270" s="356" t="s">
        <v>15063</v>
      </c>
      <c r="L3270" s="357">
        <v>0.77994000000000008</v>
      </c>
      <c r="M3270" s="357">
        <v>0.70040800000000003</v>
      </c>
      <c r="N3270" s="357">
        <v>0</v>
      </c>
      <c r="O3270" s="356">
        <f t="shared" si="102"/>
        <v>10.197194655999184</v>
      </c>
      <c r="P3270" s="357">
        <v>10.197194655999187</v>
      </c>
      <c r="Q3270" s="356" t="s">
        <v>15063</v>
      </c>
    </row>
    <row r="3271" spans="1:17" x14ac:dyDescent="0.25">
      <c r="A3271" s="354">
        <v>3268</v>
      </c>
      <c r="B3271" s="355" t="s">
        <v>5271</v>
      </c>
      <c r="C3271" s="355" t="s">
        <v>1380</v>
      </c>
      <c r="D3271" s="355" t="s">
        <v>1382</v>
      </c>
      <c r="E3271" s="355" t="s">
        <v>1382</v>
      </c>
      <c r="F3271" s="356" t="s">
        <v>12165</v>
      </c>
      <c r="G3271" s="356" t="s">
        <v>12168</v>
      </c>
      <c r="H3271" s="356" t="s">
        <v>12169</v>
      </c>
      <c r="I3271" s="356" t="str">
        <f t="shared" si="103"/>
        <v>HOSKERE_66F02-GIRIYAMMANAPALYA</v>
      </c>
      <c r="J3271" s="356" t="s">
        <v>5701</v>
      </c>
      <c r="K3271" s="356" t="s">
        <v>15063</v>
      </c>
      <c r="L3271" s="357">
        <v>0.43306</v>
      </c>
      <c r="M3271" s="357">
        <v>0.39015</v>
      </c>
      <c r="N3271" s="357">
        <v>0</v>
      </c>
      <c r="O3271" s="356">
        <f t="shared" si="102"/>
        <v>9.9085577056297058</v>
      </c>
      <c r="P3271" s="357">
        <v>9.9085577056297058</v>
      </c>
      <c r="Q3271" s="356" t="s">
        <v>15063</v>
      </c>
    </row>
    <row r="3272" spans="1:17" x14ac:dyDescent="0.25">
      <c r="A3272" s="354">
        <v>3269</v>
      </c>
      <c r="B3272" s="355" t="s">
        <v>5271</v>
      </c>
      <c r="C3272" s="355" t="s">
        <v>1380</v>
      </c>
      <c r="D3272" s="355" t="s">
        <v>1382</v>
      </c>
      <c r="E3272" s="355" t="s">
        <v>1382</v>
      </c>
      <c r="F3272" s="356" t="s">
        <v>12142</v>
      </c>
      <c r="G3272" s="356" t="s">
        <v>12145</v>
      </c>
      <c r="H3272" s="356" t="s">
        <v>12146</v>
      </c>
      <c r="I3272" s="356" t="str">
        <f t="shared" si="103"/>
        <v>BADAVANAHALLI_66F02-KAVANADALA</v>
      </c>
      <c r="J3272" s="356" t="s">
        <v>5701</v>
      </c>
      <c r="K3272" s="356" t="s">
        <v>15063</v>
      </c>
      <c r="L3272" s="357">
        <v>1.13784</v>
      </c>
      <c r="M3272" s="357">
        <v>1.0204394999999999</v>
      </c>
      <c r="N3272" s="357">
        <v>0</v>
      </c>
      <c r="O3272" s="356">
        <f t="shared" si="102"/>
        <v>10.317839063488718</v>
      </c>
      <c r="P3272" s="357">
        <v>10.317839063488721</v>
      </c>
      <c r="Q3272" s="356" t="s">
        <v>15063</v>
      </c>
    </row>
    <row r="3273" spans="1:17" x14ac:dyDescent="0.25">
      <c r="A3273" s="354">
        <v>3270</v>
      </c>
      <c r="B3273" s="355" t="s">
        <v>5271</v>
      </c>
      <c r="C3273" s="355" t="s">
        <v>1380</v>
      </c>
      <c r="D3273" s="355" t="s">
        <v>1382</v>
      </c>
      <c r="E3273" s="355" t="s">
        <v>1382</v>
      </c>
      <c r="F3273" s="356" t="s">
        <v>12259</v>
      </c>
      <c r="G3273" s="356" t="s">
        <v>12262</v>
      </c>
      <c r="H3273" s="356" t="s">
        <v>12263</v>
      </c>
      <c r="I3273" s="356" t="str">
        <f t="shared" si="103"/>
        <v>PULAMG_66F02-KOTAGARALAHALLY</v>
      </c>
      <c r="J3273" s="356" t="s">
        <v>5701</v>
      </c>
      <c r="K3273" s="356" t="s">
        <v>15063</v>
      </c>
      <c r="L3273" s="357">
        <v>0.44234000000000001</v>
      </c>
      <c r="M3273" s="357">
        <v>0.39893935999999997</v>
      </c>
      <c r="N3273" s="357">
        <v>0</v>
      </c>
      <c r="O3273" s="356">
        <f t="shared" si="102"/>
        <v>9.8116019351630079</v>
      </c>
      <c r="P3273" s="357">
        <v>9.8116019351630168</v>
      </c>
      <c r="Q3273" s="356" t="s">
        <v>15063</v>
      </c>
    </row>
    <row r="3274" spans="1:17" x14ac:dyDescent="0.25">
      <c r="A3274" s="354">
        <v>3271</v>
      </c>
      <c r="B3274" s="355" t="s">
        <v>5271</v>
      </c>
      <c r="C3274" s="355" t="s">
        <v>1380</v>
      </c>
      <c r="D3274" s="355" t="s">
        <v>1382</v>
      </c>
      <c r="E3274" s="355" t="s">
        <v>1382</v>
      </c>
      <c r="F3274" s="356" t="s">
        <v>12224</v>
      </c>
      <c r="G3274" s="356" t="s">
        <v>12227</v>
      </c>
      <c r="H3274" s="356" t="s">
        <v>12228</v>
      </c>
      <c r="I3274" s="356" t="str">
        <f t="shared" si="103"/>
        <v>MADHUGIRI_66F02-MADHUGIRI-TOWN</v>
      </c>
      <c r="J3274" s="356" t="s">
        <v>2432</v>
      </c>
      <c r="K3274" s="356" t="s">
        <v>15063</v>
      </c>
      <c r="L3274" s="357">
        <v>2.9314</v>
      </c>
      <c r="M3274" s="357">
        <v>2.6628615299999998</v>
      </c>
      <c r="N3274" s="357">
        <v>0</v>
      </c>
      <c r="O3274" s="356">
        <f t="shared" si="102"/>
        <v>9.1607583407245752</v>
      </c>
      <c r="P3274" s="357">
        <v>18.145401785085568</v>
      </c>
      <c r="Q3274" s="356" t="s">
        <v>15063</v>
      </c>
    </row>
    <row r="3275" spans="1:17" x14ac:dyDescent="0.25">
      <c r="A3275" s="354">
        <v>3272</v>
      </c>
      <c r="B3275" s="355" t="s">
        <v>5271</v>
      </c>
      <c r="C3275" s="355" t="s">
        <v>1380</v>
      </c>
      <c r="D3275" s="355" t="s">
        <v>1382</v>
      </c>
      <c r="E3275" s="355" t="s">
        <v>1382</v>
      </c>
      <c r="F3275" s="356" t="s">
        <v>12207</v>
      </c>
      <c r="G3275" s="356" t="s">
        <v>12208</v>
      </c>
      <c r="H3275" s="356" t="s">
        <v>12209</v>
      </c>
      <c r="I3275" s="356" t="str">
        <f t="shared" si="103"/>
        <v>MADHUGIRI_220F02-RANGANAHALLY-NJY</v>
      </c>
      <c r="J3275" s="356" t="s">
        <v>5706</v>
      </c>
      <c r="K3275" s="356" t="s">
        <v>15063</v>
      </c>
      <c r="L3275" s="357">
        <v>0.61776000000000009</v>
      </c>
      <c r="M3275" s="357">
        <v>0.53442900000000004</v>
      </c>
      <c r="N3275" s="357">
        <v>0</v>
      </c>
      <c r="O3275" s="356">
        <f t="shared" si="102"/>
        <v>13.48921911421912</v>
      </c>
      <c r="P3275" s="357">
        <v>75.999442113752636</v>
      </c>
      <c r="Q3275" s="356" t="s">
        <v>15063</v>
      </c>
    </row>
    <row r="3276" spans="1:17" x14ac:dyDescent="0.25">
      <c r="A3276" s="354">
        <v>3273</v>
      </c>
      <c r="B3276" s="355" t="s">
        <v>5271</v>
      </c>
      <c r="C3276" s="355" t="s">
        <v>1380</v>
      </c>
      <c r="D3276" s="355" t="s">
        <v>1382</v>
      </c>
      <c r="E3276" s="355" t="s">
        <v>1382</v>
      </c>
      <c r="F3276" s="356" t="s">
        <v>12246</v>
      </c>
      <c r="G3276" s="356" t="s">
        <v>12249</v>
      </c>
      <c r="H3276" s="356" t="s">
        <v>12250</v>
      </c>
      <c r="I3276" s="356" t="str">
        <f t="shared" si="103"/>
        <v>MEDIGESHI_66F02-REDDYHALLY</v>
      </c>
      <c r="J3276" s="356" t="s">
        <v>5701</v>
      </c>
      <c r="K3276" s="356" t="s">
        <v>15063</v>
      </c>
      <c r="L3276" s="357">
        <v>0.89529000000000003</v>
      </c>
      <c r="M3276" s="357">
        <v>0.80614121999999999</v>
      </c>
      <c r="N3276" s="357">
        <v>0</v>
      </c>
      <c r="O3276" s="356">
        <f t="shared" si="102"/>
        <v>9.9575310793150873</v>
      </c>
      <c r="P3276" s="357">
        <v>9.9575310793150855</v>
      </c>
      <c r="Q3276" s="356" t="s">
        <v>15063</v>
      </c>
    </row>
    <row r="3277" spans="1:17" x14ac:dyDescent="0.25">
      <c r="A3277" s="354">
        <v>3274</v>
      </c>
      <c r="B3277" s="355" t="s">
        <v>5271</v>
      </c>
      <c r="C3277" s="355" t="s">
        <v>1380</v>
      </c>
      <c r="D3277" s="355" t="s">
        <v>1382</v>
      </c>
      <c r="E3277" s="355" t="s">
        <v>1382</v>
      </c>
      <c r="F3277" s="356" t="s">
        <v>12188</v>
      </c>
      <c r="G3277" s="356" t="s">
        <v>12191</v>
      </c>
      <c r="H3277" s="356" t="s">
        <v>12192</v>
      </c>
      <c r="I3277" s="356" t="str">
        <f t="shared" si="103"/>
        <v>IDHALLY_66F02-YARAGUNTE</v>
      </c>
      <c r="J3277" s="356" t="s">
        <v>5701</v>
      </c>
      <c r="K3277" s="356" t="s">
        <v>15063</v>
      </c>
      <c r="L3277" s="357">
        <v>0.91203999999999996</v>
      </c>
      <c r="M3277" s="357">
        <v>0.81727235999999981</v>
      </c>
      <c r="N3277" s="357">
        <v>0</v>
      </c>
      <c r="O3277" s="356">
        <f t="shared" si="102"/>
        <v>10.390732862593763</v>
      </c>
      <c r="P3277" s="357">
        <v>16.321042170236467</v>
      </c>
      <c r="Q3277" s="356" t="s">
        <v>15063</v>
      </c>
    </row>
    <row r="3278" spans="1:17" x14ac:dyDescent="0.25">
      <c r="A3278" s="354">
        <v>3275</v>
      </c>
      <c r="B3278" s="355" t="s">
        <v>5271</v>
      </c>
      <c r="C3278" s="355" t="s">
        <v>1380</v>
      </c>
      <c r="D3278" s="355" t="s">
        <v>1382</v>
      </c>
      <c r="E3278" s="355" t="s">
        <v>1382</v>
      </c>
      <c r="F3278" s="356" t="s">
        <v>12259</v>
      </c>
      <c r="G3278" s="356" t="s">
        <v>12264</v>
      </c>
      <c r="H3278" s="356" t="s">
        <v>12265</v>
      </c>
      <c r="I3278" s="356" t="str">
        <f t="shared" si="103"/>
        <v>PULAMG_66F03-BASAVANAHALLY</v>
      </c>
      <c r="J3278" s="356" t="s">
        <v>5701</v>
      </c>
      <c r="K3278" s="356" t="s">
        <v>15063</v>
      </c>
      <c r="L3278" s="357">
        <v>1.1810799999999999</v>
      </c>
      <c r="M3278" s="357">
        <v>1.0187435</v>
      </c>
      <c r="N3278" s="357">
        <v>0</v>
      </c>
      <c r="O3278" s="356">
        <f t="shared" si="102"/>
        <v>13.744750567277396</v>
      </c>
      <c r="P3278" s="357">
        <v>13.809647365435683</v>
      </c>
      <c r="Q3278" s="356" t="s">
        <v>15063</v>
      </c>
    </row>
    <row r="3279" spans="1:17" x14ac:dyDescent="0.25">
      <c r="A3279" s="354">
        <v>3276</v>
      </c>
      <c r="B3279" s="355" t="s">
        <v>5271</v>
      </c>
      <c r="C3279" s="355" t="s">
        <v>1380</v>
      </c>
      <c r="D3279" s="355" t="s">
        <v>1382</v>
      </c>
      <c r="E3279" s="355" t="s">
        <v>1382</v>
      </c>
      <c r="F3279" s="356" t="s">
        <v>12224</v>
      </c>
      <c r="G3279" s="356" t="s">
        <v>12229</v>
      </c>
      <c r="H3279" s="356" t="s">
        <v>12230</v>
      </c>
      <c r="I3279" s="356" t="str">
        <f t="shared" si="103"/>
        <v>MADHUGIRI_66F03-CHINAKAVAJRA</v>
      </c>
      <c r="J3279" s="356" t="s">
        <v>5701</v>
      </c>
      <c r="K3279" s="356" t="s">
        <v>15063</v>
      </c>
      <c r="L3279" s="357">
        <v>0.51644000000000001</v>
      </c>
      <c r="M3279" s="357">
        <v>0.46047236000000002</v>
      </c>
      <c r="N3279" s="357">
        <v>0</v>
      </c>
      <c r="O3279" s="356">
        <f t="shared" si="102"/>
        <v>10.837200836496008</v>
      </c>
      <c r="P3279" s="357">
        <v>19.536563659219873</v>
      </c>
      <c r="Q3279" s="356" t="s">
        <v>15063</v>
      </c>
    </row>
    <row r="3280" spans="1:17" x14ac:dyDescent="0.25">
      <c r="A3280" s="354">
        <v>3277</v>
      </c>
      <c r="B3280" s="355" t="s">
        <v>5271</v>
      </c>
      <c r="C3280" s="355" t="s">
        <v>1380</v>
      </c>
      <c r="D3280" s="355" t="s">
        <v>1382</v>
      </c>
      <c r="E3280" s="355" t="s">
        <v>1382</v>
      </c>
      <c r="F3280" s="356" t="s">
        <v>12165</v>
      </c>
      <c r="G3280" s="356" t="s">
        <v>12170</v>
      </c>
      <c r="H3280" s="356" t="s">
        <v>12171</v>
      </c>
      <c r="I3280" s="356" t="str">
        <f t="shared" si="103"/>
        <v>HOSKERE_66F03-CHINNENAHALLY</v>
      </c>
      <c r="J3280" s="356" t="s">
        <v>5701</v>
      </c>
      <c r="K3280" s="356" t="s">
        <v>15063</v>
      </c>
      <c r="L3280" s="357">
        <v>0.45662000000000003</v>
      </c>
      <c r="M3280" s="357">
        <v>0.41058620000000001</v>
      </c>
      <c r="N3280" s="357">
        <v>0</v>
      </c>
      <c r="O3280" s="356">
        <f t="shared" si="102"/>
        <v>10.081424379133637</v>
      </c>
      <c r="P3280" s="357">
        <v>10.08142437913364</v>
      </c>
      <c r="Q3280" s="356" t="s">
        <v>15063</v>
      </c>
    </row>
    <row r="3281" spans="1:17" x14ac:dyDescent="0.25">
      <c r="A3281" s="354">
        <v>3278</v>
      </c>
      <c r="B3281" s="355" t="s">
        <v>5271</v>
      </c>
      <c r="C3281" s="355" t="s">
        <v>1380</v>
      </c>
      <c r="D3281" s="355" t="s">
        <v>1382</v>
      </c>
      <c r="E3281" s="355" t="s">
        <v>1382</v>
      </c>
      <c r="F3281" s="356" t="s">
        <v>12246</v>
      </c>
      <c r="G3281" s="356" t="s">
        <v>12251</v>
      </c>
      <c r="H3281" s="356" t="s">
        <v>12252</v>
      </c>
      <c r="I3281" s="356" t="str">
        <f t="shared" si="103"/>
        <v>MEDIGESHI_66F03-MIDAGESHI</v>
      </c>
      <c r="J3281" s="356" t="s">
        <v>2432</v>
      </c>
      <c r="K3281" s="356" t="s">
        <v>15063</v>
      </c>
      <c r="L3281" s="357">
        <v>0.1406</v>
      </c>
      <c r="M3281" s="357">
        <v>0.12342978</v>
      </c>
      <c r="N3281" s="357">
        <v>0</v>
      </c>
      <c r="O3281" s="356">
        <f t="shared" si="102"/>
        <v>12.212105263157895</v>
      </c>
      <c r="P3281" s="357">
        <v>13.256799267421371</v>
      </c>
      <c r="Q3281" s="356" t="s">
        <v>15063</v>
      </c>
    </row>
    <row r="3282" spans="1:17" x14ac:dyDescent="0.25">
      <c r="A3282" s="354">
        <v>3279</v>
      </c>
      <c r="B3282" s="355" t="s">
        <v>5271</v>
      </c>
      <c r="C3282" s="355" t="s">
        <v>1380</v>
      </c>
      <c r="D3282" s="355" t="s">
        <v>1382</v>
      </c>
      <c r="E3282" s="355" t="s">
        <v>1382</v>
      </c>
      <c r="F3282" s="356" t="s">
        <v>12188</v>
      </c>
      <c r="G3282" s="356" t="s">
        <v>12193</v>
      </c>
      <c r="H3282" s="356" t="s">
        <v>12194</v>
      </c>
      <c r="I3282" s="356" t="str">
        <f t="shared" si="103"/>
        <v>IDHALLY_66F03-PULAMACHI</v>
      </c>
      <c r="J3282" s="356" t="s">
        <v>5701</v>
      </c>
      <c r="K3282" s="356" t="s">
        <v>15063</v>
      </c>
      <c r="L3282" s="357">
        <v>0.83466000000000007</v>
      </c>
      <c r="M3282" s="357">
        <v>0.75055950000000005</v>
      </c>
      <c r="N3282" s="357">
        <v>0</v>
      </c>
      <c r="O3282" s="356">
        <f t="shared" si="102"/>
        <v>10.076018977787363</v>
      </c>
      <c r="P3282" s="357">
        <v>10.422040498984043</v>
      </c>
      <c r="Q3282" s="356" t="s">
        <v>15063</v>
      </c>
    </row>
    <row r="3283" spans="1:17" x14ac:dyDescent="0.25">
      <c r="A3283" s="354">
        <v>3280</v>
      </c>
      <c r="B3283" s="355" t="s">
        <v>5271</v>
      </c>
      <c r="C3283" s="355" t="s">
        <v>1380</v>
      </c>
      <c r="D3283" s="355" t="s">
        <v>1382</v>
      </c>
      <c r="E3283" s="355" t="s">
        <v>1382</v>
      </c>
      <c r="F3283" s="356" t="s">
        <v>12207</v>
      </c>
      <c r="G3283" s="356" t="s">
        <v>12210</v>
      </c>
      <c r="H3283" s="356" t="s">
        <v>12211</v>
      </c>
      <c r="I3283" s="356" t="str">
        <f t="shared" si="103"/>
        <v>MADHUGIRI_220F03-SHETTYHALLY</v>
      </c>
      <c r="J3283" s="356" t="s">
        <v>5701</v>
      </c>
      <c r="K3283" s="356" t="s">
        <v>15063</v>
      </c>
      <c r="L3283" s="357">
        <v>0.64348000000000005</v>
      </c>
      <c r="M3283" s="357">
        <v>0.57887749999999993</v>
      </c>
      <c r="N3283" s="357">
        <v>0</v>
      </c>
      <c r="O3283" s="356">
        <f t="shared" si="102"/>
        <v>10.039550568782264</v>
      </c>
      <c r="P3283" s="357">
        <v>13.815876778306823</v>
      </c>
      <c r="Q3283" s="356" t="s">
        <v>15063</v>
      </c>
    </row>
    <row r="3284" spans="1:17" x14ac:dyDescent="0.25">
      <c r="A3284" s="354">
        <v>3281</v>
      </c>
      <c r="B3284" s="355" t="s">
        <v>5271</v>
      </c>
      <c r="C3284" s="355" t="s">
        <v>1380</v>
      </c>
      <c r="D3284" s="355" t="s">
        <v>1382</v>
      </c>
      <c r="E3284" s="355" t="s">
        <v>1382</v>
      </c>
      <c r="F3284" s="356" t="s">
        <v>12142</v>
      </c>
      <c r="G3284" s="356" t="s">
        <v>12147</v>
      </c>
      <c r="H3284" s="356" t="s">
        <v>12148</v>
      </c>
      <c r="I3284" s="356" t="str">
        <f t="shared" si="103"/>
        <v>BADAVANAHALLI_66F03-SIDADARAGALLU</v>
      </c>
      <c r="J3284" s="356" t="s">
        <v>5701</v>
      </c>
      <c r="K3284" s="356" t="s">
        <v>15063</v>
      </c>
      <c r="L3284" s="357">
        <v>1.0357000000000001</v>
      </c>
      <c r="M3284" s="357">
        <v>0.93270549999999997</v>
      </c>
      <c r="N3284" s="357">
        <v>0</v>
      </c>
      <c r="O3284" s="356">
        <f t="shared" si="102"/>
        <v>9.944433716327131</v>
      </c>
      <c r="P3284" s="357">
        <v>9.9444337163271275</v>
      </c>
      <c r="Q3284" s="356" t="s">
        <v>15063</v>
      </c>
    </row>
    <row r="3285" spans="1:17" x14ac:dyDescent="0.25">
      <c r="A3285" s="354">
        <v>3282</v>
      </c>
      <c r="B3285" s="355" t="s">
        <v>5271</v>
      </c>
      <c r="C3285" s="355" t="s">
        <v>1380</v>
      </c>
      <c r="D3285" s="355" t="s">
        <v>1382</v>
      </c>
      <c r="E3285" s="355" t="s">
        <v>1382</v>
      </c>
      <c r="F3285" s="356" t="s">
        <v>12188</v>
      </c>
      <c r="G3285" s="356" t="s">
        <v>12195</v>
      </c>
      <c r="H3285" s="356" t="s">
        <v>12196</v>
      </c>
      <c r="I3285" s="356" t="str">
        <f t="shared" si="103"/>
        <v>IDHALLY_66F04- BADAKANAHALLI</v>
      </c>
      <c r="J3285" s="356" t="s">
        <v>5701</v>
      </c>
      <c r="K3285" s="356" t="s">
        <v>15063</v>
      </c>
      <c r="L3285" s="357">
        <v>0.90004000000000006</v>
      </c>
      <c r="M3285" s="357">
        <v>0.80855286000000004</v>
      </c>
      <c r="N3285" s="357">
        <v>0</v>
      </c>
      <c r="O3285" s="356">
        <f t="shared" si="102"/>
        <v>10.16478600951069</v>
      </c>
      <c r="P3285" s="357">
        <v>10.164786009510696</v>
      </c>
      <c r="Q3285" s="356" t="s">
        <v>15063</v>
      </c>
    </row>
    <row r="3286" spans="1:17" x14ac:dyDescent="0.25">
      <c r="A3286" s="354">
        <v>3283</v>
      </c>
      <c r="B3286" s="355" t="s">
        <v>5271</v>
      </c>
      <c r="C3286" s="355" t="s">
        <v>1380</v>
      </c>
      <c r="D3286" s="355" t="s">
        <v>1382</v>
      </c>
      <c r="E3286" s="355" t="s">
        <v>1382</v>
      </c>
      <c r="F3286" s="356" t="s">
        <v>12207</v>
      </c>
      <c r="G3286" s="356" t="s">
        <v>12212</v>
      </c>
      <c r="H3286" s="356" t="s">
        <v>12213</v>
      </c>
      <c r="I3286" s="356" t="str">
        <f t="shared" si="103"/>
        <v>MADHUGIRI_220F04-BALENAHALLI</v>
      </c>
      <c r="J3286" s="356" t="s">
        <v>5701</v>
      </c>
      <c r="K3286" s="356" t="s">
        <v>15063</v>
      </c>
      <c r="L3286" s="357">
        <v>0.66746000000000005</v>
      </c>
      <c r="M3286" s="357">
        <v>0.57908829600000011</v>
      </c>
      <c r="N3286" s="357">
        <v>0</v>
      </c>
      <c r="O3286" s="356">
        <f t="shared" si="102"/>
        <v>13.239999999999991</v>
      </c>
      <c r="P3286" s="357">
        <v>13.239999999999984</v>
      </c>
      <c r="Q3286" s="356" t="s">
        <v>15063</v>
      </c>
    </row>
    <row r="3287" spans="1:17" x14ac:dyDescent="0.25">
      <c r="A3287" s="354">
        <v>3284</v>
      </c>
      <c r="B3287" s="355" t="s">
        <v>5271</v>
      </c>
      <c r="C3287" s="355" t="s">
        <v>1380</v>
      </c>
      <c r="D3287" s="355" t="s">
        <v>1382</v>
      </c>
      <c r="E3287" s="355" t="s">
        <v>1382</v>
      </c>
      <c r="F3287" s="356" t="s">
        <v>12224</v>
      </c>
      <c r="G3287" s="356" t="s">
        <v>12231</v>
      </c>
      <c r="H3287" s="356" t="s">
        <v>12232</v>
      </c>
      <c r="I3287" s="356" t="str">
        <f t="shared" si="103"/>
        <v>MADHUGIRI_66F04-BHOOTHANAHALLY</v>
      </c>
      <c r="J3287" s="356" t="s">
        <v>5701</v>
      </c>
      <c r="K3287" s="356" t="s">
        <v>15063</v>
      </c>
      <c r="L3287" s="357">
        <v>1.10768</v>
      </c>
      <c r="M3287" s="357">
        <v>0.98885734000000003</v>
      </c>
      <c r="N3287" s="357">
        <v>0</v>
      </c>
      <c r="O3287" s="356">
        <f t="shared" si="102"/>
        <v>10.727164885165388</v>
      </c>
      <c r="P3287" s="357">
        <v>11.669857634570313</v>
      </c>
      <c r="Q3287" s="356" t="s">
        <v>15063</v>
      </c>
    </row>
    <row r="3288" spans="1:17" x14ac:dyDescent="0.25">
      <c r="A3288" s="354">
        <v>3285</v>
      </c>
      <c r="B3288" s="355" t="s">
        <v>5271</v>
      </c>
      <c r="C3288" s="355" t="s">
        <v>1380</v>
      </c>
      <c r="D3288" s="355" t="s">
        <v>1382</v>
      </c>
      <c r="E3288" s="355" t="s">
        <v>1382</v>
      </c>
      <c r="F3288" s="356" t="s">
        <v>12165</v>
      </c>
      <c r="G3288" s="356" t="s">
        <v>12172</v>
      </c>
      <c r="H3288" s="356" t="s">
        <v>12173</v>
      </c>
      <c r="I3288" s="356" t="str">
        <f t="shared" si="103"/>
        <v>HOSKERE_66F04-HOSAKERE</v>
      </c>
      <c r="J3288" s="356" t="s">
        <v>2432</v>
      </c>
      <c r="K3288" s="356" t="s">
        <v>15063</v>
      </c>
      <c r="L3288" s="357">
        <v>0.24937999999999999</v>
      </c>
      <c r="M3288" s="357">
        <v>0.22147866999999999</v>
      </c>
      <c r="N3288" s="357">
        <v>0</v>
      </c>
      <c r="O3288" s="356">
        <f t="shared" si="102"/>
        <v>11.188278931750743</v>
      </c>
      <c r="P3288" s="357">
        <v>29.628306369076306</v>
      </c>
      <c r="Q3288" s="356" t="s">
        <v>15063</v>
      </c>
    </row>
    <row r="3289" spans="1:17" x14ac:dyDescent="0.25">
      <c r="A3289" s="354">
        <v>3286</v>
      </c>
      <c r="B3289" s="355" t="s">
        <v>5271</v>
      </c>
      <c r="C3289" s="355" t="s">
        <v>1380</v>
      </c>
      <c r="D3289" s="355" t="s">
        <v>1382</v>
      </c>
      <c r="E3289" s="355" t="s">
        <v>1382</v>
      </c>
      <c r="F3289" s="356" t="s">
        <v>12246</v>
      </c>
      <c r="G3289" s="356" t="s">
        <v>12253</v>
      </c>
      <c r="H3289" s="356" t="s">
        <v>12254</v>
      </c>
      <c r="I3289" s="356" t="str">
        <f t="shared" si="103"/>
        <v>MEDIGESHI_66F04-MALLANAYAKANAHALLY</v>
      </c>
      <c r="J3289" s="356" t="s">
        <v>5701</v>
      </c>
      <c r="K3289" s="356" t="s">
        <v>15063</v>
      </c>
      <c r="L3289" s="357">
        <v>0.69729999999999992</v>
      </c>
      <c r="M3289" s="357">
        <v>0.62817000000000001</v>
      </c>
      <c r="N3289" s="357">
        <v>0</v>
      </c>
      <c r="O3289" s="356">
        <f t="shared" si="102"/>
        <v>9.9139538218843999</v>
      </c>
      <c r="P3289" s="357">
        <v>9.9139538218844017</v>
      </c>
      <c r="Q3289" s="356" t="s">
        <v>15063</v>
      </c>
    </row>
    <row r="3290" spans="1:17" x14ac:dyDescent="0.25">
      <c r="A3290" s="354">
        <v>3287</v>
      </c>
      <c r="B3290" s="355" t="s">
        <v>5271</v>
      </c>
      <c r="C3290" s="355" t="s">
        <v>1380</v>
      </c>
      <c r="D3290" s="355" t="s">
        <v>1382</v>
      </c>
      <c r="E3290" s="355" t="s">
        <v>1382</v>
      </c>
      <c r="F3290" s="356" t="s">
        <v>12259</v>
      </c>
      <c r="G3290" s="356" t="s">
        <v>12266</v>
      </c>
      <c r="H3290" s="356" t="s">
        <v>12267</v>
      </c>
      <c r="I3290" s="356" t="str">
        <f t="shared" si="103"/>
        <v>PULAMG_66F04-SARJAMMANAHALLI NJY</v>
      </c>
      <c r="J3290" s="356" t="s">
        <v>5706</v>
      </c>
      <c r="K3290" s="356" t="s">
        <v>15063</v>
      </c>
      <c r="L3290" s="357">
        <v>0.40625999999999995</v>
      </c>
      <c r="M3290" s="357">
        <v>0.34915299999999999</v>
      </c>
      <c r="N3290" s="357">
        <v>0</v>
      </c>
      <c r="O3290" s="356">
        <f t="shared" si="102"/>
        <v>14.056761679712492</v>
      </c>
      <c r="P3290" s="357">
        <v>41.605376315670128</v>
      </c>
      <c r="Q3290" s="356" t="s">
        <v>15063</v>
      </c>
    </row>
    <row r="3291" spans="1:17" x14ac:dyDescent="0.25">
      <c r="A3291" s="354">
        <v>3288</v>
      </c>
      <c r="B3291" s="355" t="s">
        <v>5271</v>
      </c>
      <c r="C3291" s="355" t="s">
        <v>1380</v>
      </c>
      <c r="D3291" s="355" t="s">
        <v>1382</v>
      </c>
      <c r="E3291" s="355" t="s">
        <v>1382</v>
      </c>
      <c r="F3291" s="356" t="s">
        <v>12224</v>
      </c>
      <c r="G3291" s="356" t="s">
        <v>12233</v>
      </c>
      <c r="H3291" s="356" t="s">
        <v>14824</v>
      </c>
      <c r="I3291" s="356" t="str">
        <f t="shared" si="103"/>
        <v>MADHUGIRI_66F05-CHINAKAVAJRA NJY</v>
      </c>
      <c r="J3291" s="356" t="s">
        <v>5706</v>
      </c>
      <c r="K3291" s="356" t="s">
        <v>15063</v>
      </c>
      <c r="L3291" s="357">
        <v>0.43555999999999995</v>
      </c>
      <c r="M3291" s="357">
        <v>0.37506400000000001</v>
      </c>
      <c r="N3291" s="357">
        <v>0</v>
      </c>
      <c r="O3291" s="356">
        <f t="shared" si="102"/>
        <v>13.889246028101743</v>
      </c>
      <c r="P3291" s="357">
        <v>73.104126831865798</v>
      </c>
      <c r="Q3291" s="356" t="s">
        <v>15063</v>
      </c>
    </row>
    <row r="3292" spans="1:17" x14ac:dyDescent="0.25">
      <c r="A3292" s="354">
        <v>3289</v>
      </c>
      <c r="B3292" s="355" t="s">
        <v>5271</v>
      </c>
      <c r="C3292" s="355" t="s">
        <v>1380</v>
      </c>
      <c r="D3292" s="355" t="s">
        <v>1382</v>
      </c>
      <c r="E3292" s="355" t="s">
        <v>1382</v>
      </c>
      <c r="F3292" s="356" t="s">
        <v>12246</v>
      </c>
      <c r="G3292" s="356" t="s">
        <v>12255</v>
      </c>
      <c r="H3292" s="356" t="s">
        <v>12256</v>
      </c>
      <c r="I3292" s="356" t="str">
        <f t="shared" si="103"/>
        <v>MEDIGESHI_66F05-HANUMANTHAPURA-NJY</v>
      </c>
      <c r="J3292" s="356" t="s">
        <v>5706</v>
      </c>
      <c r="K3292" s="356" t="s">
        <v>15063</v>
      </c>
      <c r="L3292" s="357">
        <v>0.99317999999999995</v>
      </c>
      <c r="M3292" s="357">
        <v>0.85671249999999999</v>
      </c>
      <c r="N3292" s="357">
        <v>0</v>
      </c>
      <c r="O3292" s="356">
        <f t="shared" si="102"/>
        <v>13.74045993676876</v>
      </c>
      <c r="P3292" s="357">
        <v>41.804141878975408</v>
      </c>
      <c r="Q3292" s="356" t="s">
        <v>15063</v>
      </c>
    </row>
    <row r="3293" spans="1:17" x14ac:dyDescent="0.25">
      <c r="A3293" s="354">
        <v>3290</v>
      </c>
      <c r="B3293" s="355" t="s">
        <v>5271</v>
      </c>
      <c r="C3293" s="355" t="s">
        <v>1380</v>
      </c>
      <c r="D3293" s="355" t="s">
        <v>1382</v>
      </c>
      <c r="E3293" s="355" t="s">
        <v>1382</v>
      </c>
      <c r="F3293" s="356" t="s">
        <v>12142</v>
      </c>
      <c r="G3293" s="356" t="s">
        <v>12149</v>
      </c>
      <c r="H3293" s="356" t="s">
        <v>12150</v>
      </c>
      <c r="I3293" s="356" t="str">
        <f t="shared" si="103"/>
        <v>BADAVANAHALLI_66F05-KARPENAHALLY</v>
      </c>
      <c r="J3293" s="356" t="s">
        <v>5701</v>
      </c>
      <c r="K3293" s="356" t="s">
        <v>15063</v>
      </c>
      <c r="L3293" s="357">
        <v>0.82835999999999999</v>
      </c>
      <c r="M3293" s="357">
        <v>0.74532799999999999</v>
      </c>
      <c r="N3293" s="357">
        <v>0</v>
      </c>
      <c r="O3293" s="356">
        <f t="shared" si="102"/>
        <v>10.023661210101888</v>
      </c>
      <c r="P3293" s="357">
        <v>10.023661210101887</v>
      </c>
      <c r="Q3293" s="356" t="s">
        <v>15063</v>
      </c>
    </row>
    <row r="3294" spans="1:17" x14ac:dyDescent="0.25">
      <c r="A3294" s="354">
        <v>3291</v>
      </c>
      <c r="B3294" s="355" t="s">
        <v>5271</v>
      </c>
      <c r="C3294" s="355" t="s">
        <v>1380</v>
      </c>
      <c r="D3294" s="355" t="s">
        <v>1382</v>
      </c>
      <c r="E3294" s="355" t="s">
        <v>1382</v>
      </c>
      <c r="F3294" s="356" t="s">
        <v>12165</v>
      </c>
      <c r="G3294" s="356" t="s">
        <v>12174</v>
      </c>
      <c r="H3294" s="356" t="s">
        <v>12175</v>
      </c>
      <c r="I3294" s="356" t="str">
        <f t="shared" si="103"/>
        <v>HOSKERE_66F05-NEELIHALLY</v>
      </c>
      <c r="J3294" s="356" t="s">
        <v>5701</v>
      </c>
      <c r="K3294" s="356" t="s">
        <v>15063</v>
      </c>
      <c r="L3294" s="357">
        <v>0.77100000000000002</v>
      </c>
      <c r="M3294" s="357">
        <v>0.69456899999999999</v>
      </c>
      <c r="N3294" s="357">
        <v>0</v>
      </c>
      <c r="O3294" s="356">
        <f t="shared" si="102"/>
        <v>9.9132295719844379</v>
      </c>
      <c r="P3294" s="357">
        <v>9.9132295719844503</v>
      </c>
      <c r="Q3294" s="356" t="s">
        <v>15063</v>
      </c>
    </row>
    <row r="3295" spans="1:17" x14ac:dyDescent="0.25">
      <c r="A3295" s="354">
        <v>3292</v>
      </c>
      <c r="B3295" s="355" t="s">
        <v>5271</v>
      </c>
      <c r="C3295" s="355" t="s">
        <v>1380</v>
      </c>
      <c r="D3295" s="355" t="s">
        <v>1382</v>
      </c>
      <c r="E3295" s="355" t="s">
        <v>1382</v>
      </c>
      <c r="F3295" s="356" t="s">
        <v>12259</v>
      </c>
      <c r="G3295" s="356" t="s">
        <v>12268</v>
      </c>
      <c r="H3295" s="356" t="s">
        <v>12269</v>
      </c>
      <c r="I3295" s="356" t="str">
        <f t="shared" si="103"/>
        <v>PULAMG_66F05-SHIVANAGERE</v>
      </c>
      <c r="J3295" s="356" t="s">
        <v>5701</v>
      </c>
      <c r="K3295" s="356" t="s">
        <v>15063</v>
      </c>
      <c r="L3295" s="357">
        <v>0.60145999999999999</v>
      </c>
      <c r="M3295" s="357">
        <v>0.54134850000000001</v>
      </c>
      <c r="N3295" s="357">
        <v>0</v>
      </c>
      <c r="O3295" s="356">
        <f t="shared" si="102"/>
        <v>9.9942639577029198</v>
      </c>
      <c r="P3295" s="357">
        <v>10.182424485320695</v>
      </c>
      <c r="Q3295" s="356" t="s">
        <v>15063</v>
      </c>
    </row>
    <row r="3296" spans="1:17" x14ac:dyDescent="0.25">
      <c r="A3296" s="354">
        <v>3293</v>
      </c>
      <c r="B3296" s="355" t="s">
        <v>5271</v>
      </c>
      <c r="C3296" s="355" t="s">
        <v>1380</v>
      </c>
      <c r="D3296" s="355" t="s">
        <v>1382</v>
      </c>
      <c r="E3296" s="355" t="s">
        <v>1382</v>
      </c>
      <c r="F3296" s="356" t="s">
        <v>12165</v>
      </c>
      <c r="G3296" s="356" t="s">
        <v>12176</v>
      </c>
      <c r="H3296" s="356" t="s">
        <v>12177</v>
      </c>
      <c r="I3296" s="356" t="str">
        <f t="shared" si="103"/>
        <v>HOSKERE_66F06-BRAHMASAMUDRA</v>
      </c>
      <c r="J3296" s="356" t="s">
        <v>5701</v>
      </c>
      <c r="K3296" s="356" t="s">
        <v>15063</v>
      </c>
      <c r="L3296" s="357">
        <v>1.03718</v>
      </c>
      <c r="M3296" s="357">
        <v>0.93324042000000007</v>
      </c>
      <c r="N3296" s="357">
        <v>0</v>
      </c>
      <c r="O3296" s="356">
        <f t="shared" si="102"/>
        <v>10.021363697718808</v>
      </c>
      <c r="P3296" s="357">
        <v>10.045025621073023</v>
      </c>
      <c r="Q3296" s="356" t="s">
        <v>15063</v>
      </c>
    </row>
    <row r="3297" spans="1:17" x14ac:dyDescent="0.25">
      <c r="A3297" s="354">
        <v>3294</v>
      </c>
      <c r="B3297" s="355" t="s">
        <v>5271</v>
      </c>
      <c r="C3297" s="355" t="s">
        <v>1380</v>
      </c>
      <c r="D3297" s="355" t="s">
        <v>1382</v>
      </c>
      <c r="E3297" s="355" t="s">
        <v>1382</v>
      </c>
      <c r="F3297" s="356" t="s">
        <v>12142</v>
      </c>
      <c r="G3297" s="356" t="s">
        <v>12151</v>
      </c>
      <c r="H3297" s="356" t="s">
        <v>12152</v>
      </c>
      <c r="I3297" s="356" t="str">
        <f t="shared" si="103"/>
        <v>BADAVANAHALLI_66F06-CHANDRAGIRI</v>
      </c>
      <c r="J3297" s="356" t="s">
        <v>5701</v>
      </c>
      <c r="K3297" s="356" t="s">
        <v>15063</v>
      </c>
      <c r="L3297" s="357">
        <v>0.94209999999999994</v>
      </c>
      <c r="M3297" s="357">
        <v>0.84595237000000001</v>
      </c>
      <c r="N3297" s="357">
        <v>0</v>
      </c>
      <c r="O3297" s="356">
        <f t="shared" si="102"/>
        <v>10.20567137246576</v>
      </c>
      <c r="P3297" s="357">
        <v>10.335783623885531</v>
      </c>
      <c r="Q3297" s="356" t="s">
        <v>15063</v>
      </c>
    </row>
    <row r="3298" spans="1:17" x14ac:dyDescent="0.25">
      <c r="A3298" s="354">
        <v>3295</v>
      </c>
      <c r="B3298" s="355" t="s">
        <v>5271</v>
      </c>
      <c r="C3298" s="355" t="s">
        <v>1380</v>
      </c>
      <c r="D3298" s="355" t="s">
        <v>1382</v>
      </c>
      <c r="E3298" s="355" t="s">
        <v>1382</v>
      </c>
      <c r="F3298" s="356" t="s">
        <v>12224</v>
      </c>
      <c r="G3298" s="356" t="s">
        <v>12234</v>
      </c>
      <c r="H3298" s="356" t="s">
        <v>12235</v>
      </c>
      <c r="I3298" s="356" t="str">
        <f t="shared" si="103"/>
        <v>MADHUGIRI_66F06-D.V.HALLY</v>
      </c>
      <c r="J3298" s="356" t="s">
        <v>5701</v>
      </c>
      <c r="K3298" s="356" t="s">
        <v>15063</v>
      </c>
      <c r="L3298" s="357">
        <v>0.99019999999999997</v>
      </c>
      <c r="M3298" s="357">
        <v>0.8880692</v>
      </c>
      <c r="N3298" s="357">
        <v>0</v>
      </c>
      <c r="O3298" s="356">
        <f t="shared" si="102"/>
        <v>10.314158755806904</v>
      </c>
      <c r="P3298" s="357">
        <v>10.770709398951784</v>
      </c>
      <c r="Q3298" s="356" t="s">
        <v>15063</v>
      </c>
    </row>
    <row r="3299" spans="1:17" x14ac:dyDescent="0.25">
      <c r="A3299" s="354">
        <v>3296</v>
      </c>
      <c r="B3299" s="355" t="s">
        <v>5271</v>
      </c>
      <c r="C3299" s="355" t="s">
        <v>1380</v>
      </c>
      <c r="D3299" s="355" t="s">
        <v>1382</v>
      </c>
      <c r="E3299" s="355" t="s">
        <v>1382</v>
      </c>
      <c r="F3299" s="356" t="s">
        <v>12188</v>
      </c>
      <c r="G3299" s="356" t="s">
        <v>12197</v>
      </c>
      <c r="H3299" s="356" t="s">
        <v>12198</v>
      </c>
      <c r="I3299" s="356" t="str">
        <f t="shared" si="103"/>
        <v>IDHALLY_66F06-GARANI</v>
      </c>
      <c r="J3299" s="356" t="s">
        <v>5701</v>
      </c>
      <c r="K3299" s="356" t="s">
        <v>15063</v>
      </c>
      <c r="L3299" s="357">
        <v>0.74991999999999992</v>
      </c>
      <c r="M3299" s="357">
        <v>0.67402950000000006</v>
      </c>
      <c r="N3299" s="357">
        <v>0</v>
      </c>
      <c r="O3299" s="356">
        <f t="shared" si="102"/>
        <v>10.119812780029852</v>
      </c>
      <c r="P3299" s="357">
        <v>10.973126568966297</v>
      </c>
      <c r="Q3299" s="356" t="s">
        <v>15063</v>
      </c>
    </row>
    <row r="3300" spans="1:17" x14ac:dyDescent="0.25">
      <c r="A3300" s="354">
        <v>3297</v>
      </c>
      <c r="B3300" s="355" t="s">
        <v>5271</v>
      </c>
      <c r="C3300" s="355" t="s">
        <v>1380</v>
      </c>
      <c r="D3300" s="355" t="s">
        <v>1382</v>
      </c>
      <c r="E3300" s="355" t="s">
        <v>1382</v>
      </c>
      <c r="F3300" s="356" t="s">
        <v>12246</v>
      </c>
      <c r="G3300" s="356" t="s">
        <v>12257</v>
      </c>
      <c r="H3300" s="356" t="s">
        <v>12258</v>
      </c>
      <c r="I3300" s="356" t="str">
        <f t="shared" si="103"/>
        <v>MEDIGESHI_66F06-LAKSHMIPURA--NJY</v>
      </c>
      <c r="J3300" s="356" t="s">
        <v>5706</v>
      </c>
      <c r="K3300" s="356" t="s">
        <v>15063</v>
      </c>
      <c r="L3300" s="357">
        <v>0.37458000000000002</v>
      </c>
      <c r="M3300" s="357">
        <v>0.32520009999999999</v>
      </c>
      <c r="N3300" s="357">
        <v>0</v>
      </c>
      <c r="O3300" s="356">
        <f t="shared" si="102"/>
        <v>13.18273799989322</v>
      </c>
      <c r="P3300" s="357">
        <v>50.436231990949395</v>
      </c>
      <c r="Q3300" s="356" t="s">
        <v>15063</v>
      </c>
    </row>
    <row r="3301" spans="1:17" x14ac:dyDescent="0.25">
      <c r="A3301" s="354">
        <v>3298</v>
      </c>
      <c r="B3301" s="355" t="s">
        <v>5271</v>
      </c>
      <c r="C3301" s="355" t="s">
        <v>1380</v>
      </c>
      <c r="D3301" s="355" t="s">
        <v>1382</v>
      </c>
      <c r="E3301" s="355" t="s">
        <v>1382</v>
      </c>
      <c r="F3301" s="356" t="s">
        <v>12259</v>
      </c>
      <c r="G3301" s="356" t="s">
        <v>12270</v>
      </c>
      <c r="H3301" s="356" t="s">
        <v>12271</v>
      </c>
      <c r="I3301" s="356" t="str">
        <f t="shared" si="103"/>
        <v>PULAMG_66F06-THONACHAGONDANAHALLY</v>
      </c>
      <c r="J3301" s="356" t="s">
        <v>5701</v>
      </c>
      <c r="K3301" s="356" t="s">
        <v>15063</v>
      </c>
      <c r="L3301" s="357">
        <v>0.39878000000000002</v>
      </c>
      <c r="M3301" s="357">
        <v>0.35840949999999999</v>
      </c>
      <c r="N3301" s="357">
        <v>0</v>
      </c>
      <c r="O3301" s="356">
        <f t="shared" si="102"/>
        <v>10.123501680124386</v>
      </c>
      <c r="P3301" s="357">
        <v>10.312284442899911</v>
      </c>
      <c r="Q3301" s="356" t="s">
        <v>15063</v>
      </c>
    </row>
    <row r="3302" spans="1:17" x14ac:dyDescent="0.25">
      <c r="A3302" s="354">
        <v>3299</v>
      </c>
      <c r="B3302" s="355" t="s">
        <v>5271</v>
      </c>
      <c r="C3302" s="355" t="s">
        <v>1380</v>
      </c>
      <c r="D3302" s="355" t="s">
        <v>1382</v>
      </c>
      <c r="E3302" s="355" t="s">
        <v>1382</v>
      </c>
      <c r="F3302" s="356" t="s">
        <v>12142</v>
      </c>
      <c r="G3302" s="356" t="s">
        <v>12153</v>
      </c>
      <c r="H3302" s="356" t="s">
        <v>12154</v>
      </c>
      <c r="I3302" s="356" t="str">
        <f t="shared" si="103"/>
        <v>BADAVANAHALLI_66F07-BADAVANAHALLY</v>
      </c>
      <c r="J3302" s="356" t="s">
        <v>5622</v>
      </c>
      <c r="K3302" s="356" t="s">
        <v>15063</v>
      </c>
      <c r="L3302" s="357">
        <v>1.1609799999999999</v>
      </c>
      <c r="M3302" s="357">
        <v>0.99414749999999996</v>
      </c>
      <c r="N3302" s="357">
        <v>0</v>
      </c>
      <c r="O3302" s="356">
        <f t="shared" si="102"/>
        <v>14.369971920274246</v>
      </c>
      <c r="P3302" s="357">
        <v>14.36997192027426</v>
      </c>
      <c r="Q3302" s="356" t="s">
        <v>15063</v>
      </c>
    </row>
    <row r="3303" spans="1:17" x14ac:dyDescent="0.25">
      <c r="A3303" s="354">
        <v>3300</v>
      </c>
      <c r="B3303" s="355" t="s">
        <v>5271</v>
      </c>
      <c r="C3303" s="355" t="s">
        <v>1380</v>
      </c>
      <c r="D3303" s="355" t="s">
        <v>1382</v>
      </c>
      <c r="E3303" s="355" t="s">
        <v>1382</v>
      </c>
      <c r="F3303" s="356" t="s">
        <v>12188</v>
      </c>
      <c r="G3303" s="356" t="s">
        <v>12199</v>
      </c>
      <c r="H3303" s="356" t="s">
        <v>12200</v>
      </c>
      <c r="I3303" s="356" t="str">
        <f t="shared" si="103"/>
        <v>IDHALLY_66F07-I.D.HALLY</v>
      </c>
      <c r="J3303" s="356" t="s">
        <v>5701</v>
      </c>
      <c r="K3303" s="356" t="s">
        <v>15063</v>
      </c>
      <c r="L3303" s="357">
        <v>0.63203999999999994</v>
      </c>
      <c r="M3303" s="357">
        <v>0.56708449999999999</v>
      </c>
      <c r="N3303" s="357">
        <v>0</v>
      </c>
      <c r="O3303" s="356">
        <f t="shared" si="102"/>
        <v>10.27711853680146</v>
      </c>
      <c r="P3303" s="357">
        <v>10.918527178814619</v>
      </c>
      <c r="Q3303" s="356" t="s">
        <v>15063</v>
      </c>
    </row>
    <row r="3304" spans="1:17" x14ac:dyDescent="0.25">
      <c r="A3304" s="354">
        <v>3301</v>
      </c>
      <c r="B3304" s="355" t="s">
        <v>5271</v>
      </c>
      <c r="C3304" s="355" t="s">
        <v>1380</v>
      </c>
      <c r="D3304" s="355" t="s">
        <v>1382</v>
      </c>
      <c r="E3304" s="355" t="s">
        <v>1382</v>
      </c>
      <c r="F3304" s="356" t="s">
        <v>12165</v>
      </c>
      <c r="G3304" s="356" t="s">
        <v>12178</v>
      </c>
      <c r="H3304" s="356" t="s">
        <v>12179</v>
      </c>
      <c r="I3304" s="356" t="str">
        <f t="shared" si="103"/>
        <v>HOSKERE_66F07-JEEVAGONDANAHALLY-NJY</v>
      </c>
      <c r="J3304" s="356" t="s">
        <v>5706</v>
      </c>
      <c r="K3304" s="356" t="s">
        <v>15063</v>
      </c>
      <c r="L3304" s="357">
        <v>0.38670000000000004</v>
      </c>
      <c r="M3304" s="357">
        <v>0.33291400000000004</v>
      </c>
      <c r="N3304" s="357">
        <v>0</v>
      </c>
      <c r="O3304" s="356">
        <f t="shared" si="102"/>
        <v>13.90897336436514</v>
      </c>
      <c r="P3304" s="357">
        <v>55.947542745885038</v>
      </c>
      <c r="Q3304" s="356" t="s">
        <v>15063</v>
      </c>
    </row>
    <row r="3305" spans="1:17" x14ac:dyDescent="0.25">
      <c r="A3305" s="354">
        <v>3302</v>
      </c>
      <c r="B3305" s="355" t="s">
        <v>5271</v>
      </c>
      <c r="C3305" s="355" t="s">
        <v>1380</v>
      </c>
      <c r="D3305" s="355" t="s">
        <v>1382</v>
      </c>
      <c r="E3305" s="355" t="s">
        <v>1382</v>
      </c>
      <c r="F3305" s="356" t="s">
        <v>12259</v>
      </c>
      <c r="G3305" s="356" t="s">
        <v>12272</v>
      </c>
      <c r="H3305" s="356" t="s">
        <v>12273</v>
      </c>
      <c r="I3305" s="356" t="str">
        <f t="shared" si="103"/>
        <v>PULAMG_66F07-KITHAGALI</v>
      </c>
      <c r="J3305" s="356" t="s">
        <v>5701</v>
      </c>
      <c r="K3305" s="356" t="s">
        <v>15063</v>
      </c>
      <c r="L3305" s="357">
        <v>0.55959999999999999</v>
      </c>
      <c r="M3305" s="357">
        <v>0.50244354000000002</v>
      </c>
      <c r="N3305" s="357">
        <v>0</v>
      </c>
      <c r="O3305" s="356">
        <f t="shared" si="102"/>
        <v>10.213806290207286</v>
      </c>
      <c r="P3305" s="357">
        <v>10.213806290207284</v>
      </c>
      <c r="Q3305" s="356" t="s">
        <v>15063</v>
      </c>
    </row>
    <row r="3306" spans="1:17" x14ac:dyDescent="0.25">
      <c r="A3306" s="354">
        <v>3303</v>
      </c>
      <c r="B3306" s="355" t="s">
        <v>5271</v>
      </c>
      <c r="C3306" s="355" t="s">
        <v>1380</v>
      </c>
      <c r="D3306" s="355" t="s">
        <v>1382</v>
      </c>
      <c r="E3306" s="355" t="s">
        <v>1382</v>
      </c>
      <c r="F3306" s="356" t="s">
        <v>12259</v>
      </c>
      <c r="G3306" s="356" t="s">
        <v>12274</v>
      </c>
      <c r="H3306" s="356" t="s">
        <v>12275</v>
      </c>
      <c r="I3306" s="356" t="str">
        <f t="shared" si="103"/>
        <v>PULAMG_66F08-B BETTA</v>
      </c>
      <c r="J3306" s="356" t="s">
        <v>5701</v>
      </c>
      <c r="K3306" s="356" t="s">
        <v>15063</v>
      </c>
      <c r="L3306" s="357">
        <v>0.54267999999999994</v>
      </c>
      <c r="M3306" s="357">
        <v>0.48827349999999997</v>
      </c>
      <c r="N3306" s="357">
        <v>0</v>
      </c>
      <c r="O3306" s="356">
        <f t="shared" si="102"/>
        <v>10.025521485958572</v>
      </c>
      <c r="P3306" s="357">
        <v>10.025521485958567</v>
      </c>
      <c r="Q3306" s="356" t="s">
        <v>15063</v>
      </c>
    </row>
    <row r="3307" spans="1:17" x14ac:dyDescent="0.25">
      <c r="A3307" s="354">
        <v>3304</v>
      </c>
      <c r="B3307" s="355" t="s">
        <v>5271</v>
      </c>
      <c r="C3307" s="355" t="s">
        <v>1380</v>
      </c>
      <c r="D3307" s="355" t="s">
        <v>1382</v>
      </c>
      <c r="E3307" s="355" t="s">
        <v>1382</v>
      </c>
      <c r="F3307" s="356" t="s">
        <v>12207</v>
      </c>
      <c r="G3307" s="356" t="s">
        <v>12214</v>
      </c>
      <c r="H3307" s="356" t="s">
        <v>12215</v>
      </c>
      <c r="I3307" s="356" t="str">
        <f t="shared" si="103"/>
        <v>MADHUGIRI_220F08-BANDREHALLY</v>
      </c>
      <c r="J3307" s="356" t="s">
        <v>5701</v>
      </c>
      <c r="K3307" s="356" t="s">
        <v>15063</v>
      </c>
      <c r="L3307" s="357">
        <v>0.73683999999999994</v>
      </c>
      <c r="M3307" s="357">
        <v>0.66247244000000005</v>
      </c>
      <c r="N3307" s="357">
        <v>0</v>
      </c>
      <c r="O3307" s="356">
        <f t="shared" si="102"/>
        <v>10.092769122197478</v>
      </c>
      <c r="P3307" s="357">
        <v>10.701406436848416</v>
      </c>
      <c r="Q3307" s="356" t="s">
        <v>15063</v>
      </c>
    </row>
    <row r="3308" spans="1:17" x14ac:dyDescent="0.25">
      <c r="A3308" s="354">
        <v>3305</v>
      </c>
      <c r="B3308" s="355" t="s">
        <v>5271</v>
      </c>
      <c r="C3308" s="355" t="s">
        <v>1380</v>
      </c>
      <c r="D3308" s="355" t="s">
        <v>1382</v>
      </c>
      <c r="E3308" s="355" t="s">
        <v>1382</v>
      </c>
      <c r="F3308" s="356" t="s">
        <v>12142</v>
      </c>
      <c r="G3308" s="356" t="s">
        <v>12155</v>
      </c>
      <c r="H3308" s="356" t="s">
        <v>12156</v>
      </c>
      <c r="I3308" s="356" t="str">
        <f t="shared" si="103"/>
        <v>BADAVANAHALLI_66F08-JAVANAIAHNAPALYA</v>
      </c>
      <c r="J3308" s="356" t="s">
        <v>5701</v>
      </c>
      <c r="K3308" s="356" t="s">
        <v>15063</v>
      </c>
      <c r="L3308" s="357">
        <v>1.0361799999999999</v>
      </c>
      <c r="M3308" s="357">
        <v>0.93181199999999997</v>
      </c>
      <c r="N3308" s="357">
        <v>0</v>
      </c>
      <c r="O3308" s="356">
        <f t="shared" si="102"/>
        <v>10.072381246501564</v>
      </c>
      <c r="P3308" s="357">
        <v>10.072381246501571</v>
      </c>
      <c r="Q3308" s="356" t="s">
        <v>15063</v>
      </c>
    </row>
    <row r="3309" spans="1:17" x14ac:dyDescent="0.25">
      <c r="A3309" s="354">
        <v>3306</v>
      </c>
      <c r="B3309" s="355" t="s">
        <v>5271</v>
      </c>
      <c r="C3309" s="355" t="s">
        <v>1380</v>
      </c>
      <c r="D3309" s="355" t="s">
        <v>1382</v>
      </c>
      <c r="E3309" s="355" t="s">
        <v>1382</v>
      </c>
      <c r="F3309" s="356" t="s">
        <v>12224</v>
      </c>
      <c r="G3309" s="356" t="s">
        <v>12236</v>
      </c>
      <c r="H3309" s="356" t="s">
        <v>12237</v>
      </c>
      <c r="I3309" s="356" t="str">
        <f t="shared" si="103"/>
        <v>MADHUGIRI_66F08-KAMBATHANAHALLY</v>
      </c>
      <c r="J3309" s="356" t="s">
        <v>5701</v>
      </c>
      <c r="K3309" s="356" t="s">
        <v>15063</v>
      </c>
      <c r="L3309" s="357">
        <v>0.24980000000000002</v>
      </c>
      <c r="M3309" s="357">
        <v>0.22465550000000001</v>
      </c>
      <c r="N3309" s="357">
        <v>0</v>
      </c>
      <c r="O3309" s="356">
        <f t="shared" si="102"/>
        <v>10.065852682145723</v>
      </c>
      <c r="P3309" s="357">
        <v>10.065852682145726</v>
      </c>
      <c r="Q3309" s="356" t="s">
        <v>15063</v>
      </c>
    </row>
    <row r="3310" spans="1:17" x14ac:dyDescent="0.25">
      <c r="A3310" s="354">
        <v>3307</v>
      </c>
      <c r="B3310" s="355" t="s">
        <v>5271</v>
      </c>
      <c r="C3310" s="355" t="s">
        <v>1380</v>
      </c>
      <c r="D3310" s="355" t="s">
        <v>1382</v>
      </c>
      <c r="E3310" s="355" t="s">
        <v>1382</v>
      </c>
      <c r="F3310" s="356" t="s">
        <v>12165</v>
      </c>
      <c r="G3310" s="356" t="s">
        <v>12180</v>
      </c>
      <c r="H3310" s="356" t="s">
        <v>12181</v>
      </c>
      <c r="I3310" s="356" t="str">
        <f t="shared" si="103"/>
        <v>HOSKERE_66F08-NERALEKERE</v>
      </c>
      <c r="J3310" s="356" t="s">
        <v>5701</v>
      </c>
      <c r="K3310" s="356" t="s">
        <v>15063</v>
      </c>
      <c r="L3310" s="357">
        <v>1.03172</v>
      </c>
      <c r="M3310" s="357">
        <v>0.92558325999999991</v>
      </c>
      <c r="N3310" s="357">
        <v>0</v>
      </c>
      <c r="O3310" s="356">
        <f t="shared" si="102"/>
        <v>10.287358973364872</v>
      </c>
      <c r="P3310" s="357">
        <v>10.28735897336488</v>
      </c>
      <c r="Q3310" s="356" t="s">
        <v>15063</v>
      </c>
    </row>
    <row r="3311" spans="1:17" x14ac:dyDescent="0.25">
      <c r="A3311" s="354">
        <v>3308</v>
      </c>
      <c r="B3311" s="355" t="s">
        <v>5271</v>
      </c>
      <c r="C3311" s="355" t="s">
        <v>1380</v>
      </c>
      <c r="D3311" s="355" t="s">
        <v>1382</v>
      </c>
      <c r="E3311" s="355" t="s">
        <v>1382</v>
      </c>
      <c r="F3311" s="356" t="s">
        <v>12188</v>
      </c>
      <c r="G3311" s="356" t="s">
        <v>12201</v>
      </c>
      <c r="H3311" s="356" t="s">
        <v>12202</v>
      </c>
      <c r="I3311" s="356" t="str">
        <f t="shared" si="103"/>
        <v>IDHALLY_66F08-SUDDEKUNTE</v>
      </c>
      <c r="J3311" s="356" t="s">
        <v>5701</v>
      </c>
      <c r="K3311" s="356" t="s">
        <v>15063</v>
      </c>
      <c r="L3311" s="357">
        <v>0.53617999999999999</v>
      </c>
      <c r="M3311" s="357">
        <v>0.48289250000000006</v>
      </c>
      <c r="N3311" s="357">
        <v>0</v>
      </c>
      <c r="O3311" s="356">
        <f t="shared" si="102"/>
        <v>9.9383602521541139</v>
      </c>
      <c r="P3311" s="357">
        <v>9.9383602521541103</v>
      </c>
      <c r="Q3311" s="356" t="s">
        <v>15063</v>
      </c>
    </row>
    <row r="3312" spans="1:17" x14ac:dyDescent="0.25">
      <c r="A3312" s="354">
        <v>3309</v>
      </c>
      <c r="B3312" s="355" t="s">
        <v>5271</v>
      </c>
      <c r="C3312" s="355" t="s">
        <v>1380</v>
      </c>
      <c r="D3312" s="355" t="s">
        <v>1382</v>
      </c>
      <c r="E3312" s="355" t="s">
        <v>1382</v>
      </c>
      <c r="F3312" s="356" t="s">
        <v>12165</v>
      </c>
      <c r="G3312" s="356" t="s">
        <v>12182</v>
      </c>
      <c r="H3312" s="356" t="s">
        <v>12183</v>
      </c>
      <c r="I3312" s="356" t="str">
        <f t="shared" si="103"/>
        <v>HOSKERE_66F09- CHEELANAHALLY NJY</v>
      </c>
      <c r="J3312" s="356" t="s">
        <v>5706</v>
      </c>
      <c r="K3312" s="356" t="s">
        <v>15063</v>
      </c>
      <c r="L3312" s="357">
        <v>0.35910000000000003</v>
      </c>
      <c r="M3312" s="357">
        <v>0.31523626999999999</v>
      </c>
      <c r="N3312" s="357">
        <v>0</v>
      </c>
      <c r="O3312" s="356">
        <f t="shared" si="102"/>
        <v>12.214906711222511</v>
      </c>
      <c r="P3312" s="357">
        <v>68.798662209417301</v>
      </c>
      <c r="Q3312" s="356" t="s">
        <v>15063</v>
      </c>
    </row>
    <row r="3313" spans="1:17" x14ac:dyDescent="0.25">
      <c r="A3313" s="354">
        <v>3310</v>
      </c>
      <c r="B3313" s="355" t="s">
        <v>5271</v>
      </c>
      <c r="C3313" s="355" t="s">
        <v>1380</v>
      </c>
      <c r="D3313" s="355" t="s">
        <v>1382</v>
      </c>
      <c r="E3313" s="355" t="s">
        <v>1382</v>
      </c>
      <c r="F3313" s="356" t="s">
        <v>12259</v>
      </c>
      <c r="G3313" s="356" t="s">
        <v>12276</v>
      </c>
      <c r="H3313" s="356" t="s">
        <v>12277</v>
      </c>
      <c r="I3313" s="356" t="str">
        <f t="shared" si="103"/>
        <v>PULAMG_66F09-BADIGONDANAHALLY NJY</v>
      </c>
      <c r="J3313" s="356" t="s">
        <v>5706</v>
      </c>
      <c r="K3313" s="356" t="s">
        <v>15063</v>
      </c>
      <c r="L3313" s="357">
        <v>0.38629999999999998</v>
      </c>
      <c r="M3313" s="357">
        <v>0.33640095999999997</v>
      </c>
      <c r="N3313" s="357">
        <v>0</v>
      </c>
      <c r="O3313" s="356">
        <f t="shared" si="102"/>
        <v>12.917173181465186</v>
      </c>
      <c r="P3313" s="357">
        <v>47.295934536232842</v>
      </c>
      <c r="Q3313" s="356" t="s">
        <v>15063</v>
      </c>
    </row>
    <row r="3314" spans="1:17" x14ac:dyDescent="0.25">
      <c r="A3314" s="354">
        <v>3311</v>
      </c>
      <c r="B3314" s="355" t="s">
        <v>5271</v>
      </c>
      <c r="C3314" s="355" t="s">
        <v>1380</v>
      </c>
      <c r="D3314" s="355" t="s">
        <v>1382</v>
      </c>
      <c r="E3314" s="355" t="s">
        <v>1382</v>
      </c>
      <c r="F3314" s="356" t="s">
        <v>12142</v>
      </c>
      <c r="G3314" s="356" t="s">
        <v>12157</v>
      </c>
      <c r="H3314" s="356" t="s">
        <v>12158</v>
      </c>
      <c r="I3314" s="356" t="str">
        <f t="shared" si="103"/>
        <v>BADAVANAHALLI_66F09-BANAGARAHALLY</v>
      </c>
      <c r="J3314" s="356" t="s">
        <v>5701</v>
      </c>
      <c r="K3314" s="356" t="s">
        <v>15063</v>
      </c>
      <c r="L3314" s="357">
        <v>1.28224</v>
      </c>
      <c r="M3314" s="357">
        <v>1.1528065000000001</v>
      </c>
      <c r="N3314" s="357">
        <v>0</v>
      </c>
      <c r="O3314" s="356">
        <f t="shared" si="102"/>
        <v>10.094327115048662</v>
      </c>
      <c r="P3314" s="357">
        <v>10.642511345458583</v>
      </c>
      <c r="Q3314" s="356" t="s">
        <v>15063</v>
      </c>
    </row>
    <row r="3315" spans="1:17" x14ac:dyDescent="0.25">
      <c r="A3315" s="354">
        <v>3312</v>
      </c>
      <c r="B3315" s="355" t="s">
        <v>5271</v>
      </c>
      <c r="C3315" s="355" t="s">
        <v>1380</v>
      </c>
      <c r="D3315" s="355" t="s">
        <v>1382</v>
      </c>
      <c r="E3315" s="355" t="s">
        <v>1382</v>
      </c>
      <c r="F3315" s="356" t="s">
        <v>12207</v>
      </c>
      <c r="G3315" s="356" t="s">
        <v>12216</v>
      </c>
      <c r="H3315" s="356" t="s">
        <v>12217</v>
      </c>
      <c r="I3315" s="356" t="str">
        <f t="shared" si="103"/>
        <v>MADHUGIRI_220F09-SHOMBONAHALLY</v>
      </c>
      <c r="J3315" s="356" t="s">
        <v>5701</v>
      </c>
      <c r="K3315" s="356" t="s">
        <v>15063</v>
      </c>
      <c r="L3315" s="357">
        <v>0.47799999999999998</v>
      </c>
      <c r="M3315" s="357">
        <v>0.42972749999999998</v>
      </c>
      <c r="N3315" s="357">
        <v>0</v>
      </c>
      <c r="O3315" s="356">
        <f t="shared" si="102"/>
        <v>10.098849372384937</v>
      </c>
      <c r="P3315" s="357">
        <v>10.098849372384944</v>
      </c>
      <c r="Q3315" s="356" t="s">
        <v>15063</v>
      </c>
    </row>
    <row r="3316" spans="1:17" x14ac:dyDescent="0.25">
      <c r="A3316" s="354">
        <v>3313</v>
      </c>
      <c r="B3316" s="355" t="s">
        <v>5271</v>
      </c>
      <c r="C3316" s="355" t="s">
        <v>1380</v>
      </c>
      <c r="D3316" s="355" t="s">
        <v>1382</v>
      </c>
      <c r="E3316" s="355" t="s">
        <v>1382</v>
      </c>
      <c r="F3316" s="356" t="s">
        <v>12224</v>
      </c>
      <c r="G3316" s="356" t="s">
        <v>12238</v>
      </c>
      <c r="H3316" s="356" t="s">
        <v>12239</v>
      </c>
      <c r="I3316" s="356" t="str">
        <f t="shared" si="103"/>
        <v>MADHUGIRI_66F09-SIDDAPURA</v>
      </c>
      <c r="J3316" s="356" t="s">
        <v>5701</v>
      </c>
      <c r="K3316" s="356" t="s">
        <v>15063</v>
      </c>
      <c r="L3316" s="357">
        <v>1.0287600000000001</v>
      </c>
      <c r="M3316" s="357">
        <v>0.91560752000000001</v>
      </c>
      <c r="N3316" s="357">
        <v>0</v>
      </c>
      <c r="O3316" s="356">
        <f t="shared" si="102"/>
        <v>10.998919087056272</v>
      </c>
      <c r="P3316" s="357">
        <v>10.998919087056269</v>
      </c>
      <c r="Q3316" s="356" t="s">
        <v>15063</v>
      </c>
    </row>
    <row r="3317" spans="1:17" x14ac:dyDescent="0.25">
      <c r="A3317" s="354">
        <v>3314</v>
      </c>
      <c r="B3317" s="355" t="s">
        <v>5271</v>
      </c>
      <c r="C3317" s="355" t="s">
        <v>1380</v>
      </c>
      <c r="D3317" s="355" t="s">
        <v>1382</v>
      </c>
      <c r="E3317" s="355" t="s">
        <v>1382</v>
      </c>
      <c r="F3317" s="356" t="s">
        <v>12188</v>
      </c>
      <c r="G3317" s="356" t="s">
        <v>12203</v>
      </c>
      <c r="H3317" s="356" t="s">
        <v>12204</v>
      </c>
      <c r="I3317" s="356" t="str">
        <f t="shared" si="103"/>
        <v>IDHALLY_66F09-TADI------NJY</v>
      </c>
      <c r="J3317" s="356" t="s">
        <v>5706</v>
      </c>
      <c r="K3317" s="356" t="s">
        <v>15063</v>
      </c>
      <c r="L3317" s="357">
        <v>0.60426000000000002</v>
      </c>
      <c r="M3317" s="357">
        <v>0.52219499999999996</v>
      </c>
      <c r="N3317" s="357">
        <v>0</v>
      </c>
      <c r="O3317" s="356">
        <f t="shared" si="102"/>
        <v>13.581074371959097</v>
      </c>
      <c r="P3317" s="357">
        <v>48.780610410228732</v>
      </c>
      <c r="Q3317" s="356" t="s">
        <v>15063</v>
      </c>
    </row>
    <row r="3318" spans="1:17" x14ac:dyDescent="0.25">
      <c r="A3318" s="354">
        <v>3315</v>
      </c>
      <c r="B3318" s="355" t="s">
        <v>5271</v>
      </c>
      <c r="C3318" s="355" t="s">
        <v>1380</v>
      </c>
      <c r="D3318" s="355" t="s">
        <v>1382</v>
      </c>
      <c r="E3318" s="355" t="s">
        <v>1382</v>
      </c>
      <c r="F3318" s="356" t="s">
        <v>12207</v>
      </c>
      <c r="G3318" s="356" t="s">
        <v>12218</v>
      </c>
      <c r="H3318" s="356" t="s">
        <v>12219</v>
      </c>
      <c r="I3318" s="356" t="str">
        <f t="shared" si="103"/>
        <v>MADHUGIRI_220F10-AMARAVATHI</v>
      </c>
      <c r="J3318" s="356" t="s">
        <v>5701</v>
      </c>
      <c r="K3318" s="356" t="s">
        <v>15063</v>
      </c>
      <c r="L3318" s="357">
        <v>0.5534</v>
      </c>
      <c r="M3318" s="357">
        <v>0.49832149999999997</v>
      </c>
      <c r="N3318" s="357">
        <v>0</v>
      </c>
      <c r="O3318" s="356">
        <f t="shared" si="102"/>
        <v>9.9527466570292802</v>
      </c>
      <c r="P3318" s="357">
        <v>14.561537738999286</v>
      </c>
      <c r="Q3318" s="356" t="s">
        <v>15063</v>
      </c>
    </row>
    <row r="3319" spans="1:17" x14ac:dyDescent="0.25">
      <c r="A3319" s="354">
        <v>3316</v>
      </c>
      <c r="B3319" s="355" t="s">
        <v>5271</v>
      </c>
      <c r="C3319" s="355" t="s">
        <v>1380</v>
      </c>
      <c r="D3319" s="355" t="s">
        <v>1382</v>
      </c>
      <c r="E3319" s="355" t="s">
        <v>1382</v>
      </c>
      <c r="F3319" s="356" t="s">
        <v>12165</v>
      </c>
      <c r="G3319" s="356" t="s">
        <v>12184</v>
      </c>
      <c r="H3319" s="356" t="s">
        <v>12185</v>
      </c>
      <c r="I3319" s="356" t="str">
        <f t="shared" si="103"/>
        <v>HOSKERE_66F10-AVARAGALLU NJY</v>
      </c>
      <c r="J3319" s="356" t="s">
        <v>5706</v>
      </c>
      <c r="K3319" s="356" t="s">
        <v>15063</v>
      </c>
      <c r="L3319" s="357">
        <v>0.19280000000000003</v>
      </c>
      <c r="M3319" s="357">
        <v>0.16671</v>
      </c>
      <c r="N3319" s="357">
        <v>0</v>
      </c>
      <c r="O3319" s="356">
        <f t="shared" si="102"/>
        <v>13.532157676348561</v>
      </c>
      <c r="P3319" s="357">
        <v>73.082717289742092</v>
      </c>
      <c r="Q3319" s="356" t="s">
        <v>15063</v>
      </c>
    </row>
    <row r="3320" spans="1:17" x14ac:dyDescent="0.25">
      <c r="A3320" s="354">
        <v>3317</v>
      </c>
      <c r="B3320" s="355" t="s">
        <v>5271</v>
      </c>
      <c r="C3320" s="355" t="s">
        <v>1380</v>
      </c>
      <c r="D3320" s="355" t="s">
        <v>1382</v>
      </c>
      <c r="E3320" s="355" t="s">
        <v>1382</v>
      </c>
      <c r="F3320" s="356" t="s">
        <v>12224</v>
      </c>
      <c r="G3320" s="356" t="s">
        <v>12240</v>
      </c>
      <c r="H3320" s="356" t="s">
        <v>12241</v>
      </c>
      <c r="I3320" s="356" t="str">
        <f t="shared" si="103"/>
        <v>MADHUGIRI_66F10-DABBEGHATTA</v>
      </c>
      <c r="J3320" s="356" t="s">
        <v>5701</v>
      </c>
      <c r="K3320" s="356" t="s">
        <v>15063</v>
      </c>
      <c r="L3320" s="357">
        <v>1.2985199999999999</v>
      </c>
      <c r="M3320" s="357">
        <v>1.1137587</v>
      </c>
      <c r="N3320" s="357">
        <v>0</v>
      </c>
      <c r="O3320" s="356">
        <f t="shared" si="102"/>
        <v>14.228606413455314</v>
      </c>
      <c r="P3320" s="357">
        <v>16.588773724020133</v>
      </c>
      <c r="Q3320" s="356" t="s">
        <v>15063</v>
      </c>
    </row>
    <row r="3321" spans="1:17" x14ac:dyDescent="0.25">
      <c r="A3321" s="354">
        <v>3318</v>
      </c>
      <c r="B3321" s="355" t="s">
        <v>5271</v>
      </c>
      <c r="C3321" s="355" t="s">
        <v>1380</v>
      </c>
      <c r="D3321" s="355" t="s">
        <v>1382</v>
      </c>
      <c r="E3321" s="355" t="s">
        <v>1382</v>
      </c>
      <c r="F3321" s="356" t="s">
        <v>12142</v>
      </c>
      <c r="G3321" s="356" t="s">
        <v>12159</v>
      </c>
      <c r="H3321" s="356" t="s">
        <v>12160</v>
      </c>
      <c r="I3321" s="356" t="str">
        <f t="shared" si="103"/>
        <v>BADAVANAHALLI_66F10-KOONAHALLY--NJY</v>
      </c>
      <c r="J3321" s="356" t="s">
        <v>5706</v>
      </c>
      <c r="K3321" s="356" t="s">
        <v>15063</v>
      </c>
      <c r="L3321" s="357">
        <v>0.665381</v>
      </c>
      <c r="M3321" s="357">
        <v>0.57272100000000004</v>
      </c>
      <c r="N3321" s="357">
        <v>0</v>
      </c>
      <c r="O3321" s="356">
        <f t="shared" si="102"/>
        <v>13.925856013321686</v>
      </c>
      <c r="P3321" s="357">
        <v>81.629785025939256</v>
      </c>
      <c r="Q3321" s="356" t="s">
        <v>15063</v>
      </c>
    </row>
    <row r="3322" spans="1:17" x14ac:dyDescent="0.25">
      <c r="A3322" s="354">
        <v>3319</v>
      </c>
      <c r="B3322" s="355" t="s">
        <v>5271</v>
      </c>
      <c r="C3322" s="355" t="s">
        <v>1380</v>
      </c>
      <c r="D3322" s="355" t="s">
        <v>1382</v>
      </c>
      <c r="E3322" s="355" t="s">
        <v>1382</v>
      </c>
      <c r="F3322" s="356" t="s">
        <v>12188</v>
      </c>
      <c r="G3322" s="356" t="s">
        <v>12205</v>
      </c>
      <c r="H3322" s="356" t="s">
        <v>12206</v>
      </c>
      <c r="I3322" s="356" t="str">
        <f t="shared" si="103"/>
        <v>IDHALLY_66F10-YALKUR---NJY</v>
      </c>
      <c r="J3322" s="356" t="s">
        <v>5706</v>
      </c>
      <c r="K3322" s="356" t="s">
        <v>15063</v>
      </c>
      <c r="L3322" s="357">
        <v>0.73621999999999999</v>
      </c>
      <c r="M3322" s="357">
        <v>0.63999874999999995</v>
      </c>
      <c r="N3322" s="357">
        <v>0</v>
      </c>
      <c r="O3322" s="356">
        <f t="shared" si="102"/>
        <v>13.069632718480895</v>
      </c>
      <c r="P3322" s="357">
        <v>65.223397529095536</v>
      </c>
      <c r="Q3322" s="356" t="s">
        <v>15063</v>
      </c>
    </row>
    <row r="3323" spans="1:17" x14ac:dyDescent="0.25">
      <c r="A3323" s="354">
        <v>3320</v>
      </c>
      <c r="B3323" s="355" t="s">
        <v>5271</v>
      </c>
      <c r="C3323" s="355" t="s">
        <v>1380</v>
      </c>
      <c r="D3323" s="355" t="s">
        <v>1382</v>
      </c>
      <c r="E3323" s="355" t="s">
        <v>1382</v>
      </c>
      <c r="F3323" s="356" t="s">
        <v>12224</v>
      </c>
      <c r="G3323" s="356" t="s">
        <v>12242</v>
      </c>
      <c r="H3323" s="356" t="s">
        <v>12243</v>
      </c>
      <c r="I3323" s="356" t="str">
        <f t="shared" si="103"/>
        <v>MADHUGIRI_66F11-JADEGONDANAHALLY NJY</v>
      </c>
      <c r="J3323" s="356" t="s">
        <v>5706</v>
      </c>
      <c r="K3323" s="356" t="s">
        <v>15063</v>
      </c>
      <c r="L3323" s="357">
        <v>0.33489999999999998</v>
      </c>
      <c r="M3323" s="357">
        <v>0.28908200000000001</v>
      </c>
      <c r="N3323" s="357">
        <v>0</v>
      </c>
      <c r="O3323" s="356">
        <f t="shared" si="102"/>
        <v>13.681098835473268</v>
      </c>
      <c r="P3323" s="357">
        <v>39.845620403298689</v>
      </c>
      <c r="Q3323" s="356" t="s">
        <v>15063</v>
      </c>
    </row>
    <row r="3324" spans="1:17" x14ac:dyDescent="0.25">
      <c r="A3324" s="354">
        <v>3321</v>
      </c>
      <c r="B3324" s="355" t="s">
        <v>5271</v>
      </c>
      <c r="C3324" s="355" t="s">
        <v>1380</v>
      </c>
      <c r="D3324" s="355" t="s">
        <v>1382</v>
      </c>
      <c r="E3324" s="355" t="s">
        <v>1382</v>
      </c>
      <c r="F3324" s="356" t="s">
        <v>12142</v>
      </c>
      <c r="G3324" s="356" t="s">
        <v>12161</v>
      </c>
      <c r="H3324" s="356" t="s">
        <v>12162</v>
      </c>
      <c r="I3324" s="356" t="str">
        <f t="shared" si="103"/>
        <v>BADAVANAHALLI_66F11-K.T.HALLY----NJY</v>
      </c>
      <c r="J3324" s="356" t="s">
        <v>5706</v>
      </c>
      <c r="K3324" s="356" t="s">
        <v>15063</v>
      </c>
      <c r="L3324" s="357">
        <v>0.346279</v>
      </c>
      <c r="M3324" s="357">
        <v>0.29900400000000005</v>
      </c>
      <c r="N3324" s="357">
        <v>0</v>
      </c>
      <c r="O3324" s="356">
        <f t="shared" si="102"/>
        <v>13.652286162314189</v>
      </c>
      <c r="P3324" s="357">
        <v>65.119258068664493</v>
      </c>
      <c r="Q3324" s="356" t="s">
        <v>15063</v>
      </c>
    </row>
    <row r="3325" spans="1:17" x14ac:dyDescent="0.25">
      <c r="A3325" s="354">
        <v>3322</v>
      </c>
      <c r="B3325" s="355" t="s">
        <v>5271</v>
      </c>
      <c r="C3325" s="355" t="s">
        <v>1380</v>
      </c>
      <c r="D3325" s="355" t="s">
        <v>1382</v>
      </c>
      <c r="E3325" s="355" t="s">
        <v>1382</v>
      </c>
      <c r="F3325" s="356" t="s">
        <v>12165</v>
      </c>
      <c r="G3325" s="356" t="s">
        <v>12186</v>
      </c>
      <c r="H3325" s="356" t="s">
        <v>12187</v>
      </c>
      <c r="I3325" s="356" t="str">
        <f t="shared" si="103"/>
        <v>HOSKERE_66F11-KATTHIRAJANAHALLI</v>
      </c>
      <c r="J3325" s="356" t="s">
        <v>5701</v>
      </c>
      <c r="K3325" s="356" t="s">
        <v>15063</v>
      </c>
      <c r="L3325" s="357">
        <v>0.79895999999999989</v>
      </c>
      <c r="M3325" s="357">
        <v>0.71817949999999997</v>
      </c>
      <c r="N3325" s="357">
        <v>0</v>
      </c>
      <c r="O3325" s="356">
        <f t="shared" si="102"/>
        <v>10.110706418343838</v>
      </c>
      <c r="P3325" s="357">
        <v>10.110706418343829</v>
      </c>
      <c r="Q3325" s="356" t="s">
        <v>15063</v>
      </c>
    </row>
    <row r="3326" spans="1:17" x14ac:dyDescent="0.25">
      <c r="A3326" s="354">
        <v>3323</v>
      </c>
      <c r="B3326" s="355" t="s">
        <v>5271</v>
      </c>
      <c r="C3326" s="355" t="s">
        <v>1380</v>
      </c>
      <c r="D3326" s="355" t="s">
        <v>1382</v>
      </c>
      <c r="E3326" s="355" t="s">
        <v>1382</v>
      </c>
      <c r="F3326" s="356" t="s">
        <v>12207</v>
      </c>
      <c r="G3326" s="356" t="s">
        <v>12220</v>
      </c>
      <c r="H3326" s="356" t="s">
        <v>12221</v>
      </c>
      <c r="I3326" s="356" t="str">
        <f t="shared" si="103"/>
        <v>MADHUGIRI_220F11-PURAVARA</v>
      </c>
      <c r="J3326" s="356" t="s">
        <v>5706</v>
      </c>
      <c r="K3326" s="356" t="s">
        <v>15063</v>
      </c>
      <c r="L3326" s="357">
        <v>0.40999999999999992</v>
      </c>
      <c r="M3326" s="357">
        <v>0.35357800000000006</v>
      </c>
      <c r="N3326" s="357">
        <v>0</v>
      </c>
      <c r="O3326" s="356">
        <f t="shared" si="102"/>
        <v>13.761463414634115</v>
      </c>
      <c r="P3326" s="357">
        <v>51.154207133847976</v>
      </c>
      <c r="Q3326" s="356" t="s">
        <v>15063</v>
      </c>
    </row>
    <row r="3327" spans="1:17" x14ac:dyDescent="0.25">
      <c r="A3327" s="354">
        <v>3324</v>
      </c>
      <c r="B3327" s="355" t="s">
        <v>5271</v>
      </c>
      <c r="C3327" s="355" t="s">
        <v>1380</v>
      </c>
      <c r="D3327" s="355" t="s">
        <v>1382</v>
      </c>
      <c r="E3327" s="355" t="s">
        <v>1382</v>
      </c>
      <c r="F3327" s="356" t="s">
        <v>12207</v>
      </c>
      <c r="G3327" s="356" t="s">
        <v>12222</v>
      </c>
      <c r="H3327" s="356" t="s">
        <v>12223</v>
      </c>
      <c r="I3327" s="356" t="str">
        <f t="shared" si="103"/>
        <v>MADHUGIRI_220F12-GANJALAGUNTE NJY</v>
      </c>
      <c r="J3327" s="356" t="s">
        <v>5706</v>
      </c>
      <c r="K3327" s="356" t="s">
        <v>15063</v>
      </c>
      <c r="L3327" s="357">
        <v>0.59495999999999993</v>
      </c>
      <c r="M3327" s="357">
        <v>0.51399600000000001</v>
      </c>
      <c r="N3327" s="357">
        <v>0</v>
      </c>
      <c r="O3327" s="356">
        <f t="shared" si="102"/>
        <v>13.60830980233964</v>
      </c>
      <c r="P3327" s="357">
        <v>66.188987231735027</v>
      </c>
      <c r="Q3327" s="356" t="s">
        <v>15063</v>
      </c>
    </row>
    <row r="3328" spans="1:17" x14ac:dyDescent="0.25">
      <c r="A3328" s="354">
        <v>3325</v>
      </c>
      <c r="B3328" s="355" t="s">
        <v>5271</v>
      </c>
      <c r="C3328" s="355" t="s">
        <v>1380</v>
      </c>
      <c r="D3328" s="355" t="s">
        <v>1382</v>
      </c>
      <c r="E3328" s="355" t="s">
        <v>1382</v>
      </c>
      <c r="F3328" s="356" t="s">
        <v>12142</v>
      </c>
      <c r="G3328" s="356" t="s">
        <v>12163</v>
      </c>
      <c r="H3328" s="356" t="s">
        <v>12164</v>
      </c>
      <c r="I3328" s="356" t="str">
        <f t="shared" si="103"/>
        <v>BADAVANAHALLI_66F12-POOJARAHALLY NJY</v>
      </c>
      <c r="J3328" s="356" t="s">
        <v>5706</v>
      </c>
      <c r="K3328" s="356" t="s">
        <v>15063</v>
      </c>
      <c r="L3328" s="357">
        <v>0.83230999999999999</v>
      </c>
      <c r="M3328" s="357">
        <v>0.71599756999999997</v>
      </c>
      <c r="N3328" s="357">
        <v>0</v>
      </c>
      <c r="O3328" s="356">
        <f t="shared" si="102"/>
        <v>13.974652473237137</v>
      </c>
      <c r="P3328" s="357">
        <v>43.506707735708204</v>
      </c>
      <c r="Q3328" s="356" t="s">
        <v>15063</v>
      </c>
    </row>
    <row r="3329" spans="1:17" x14ac:dyDescent="0.25">
      <c r="A3329" s="354">
        <v>3326</v>
      </c>
      <c r="B3329" s="355" t="s">
        <v>5271</v>
      </c>
      <c r="C3329" s="355" t="s">
        <v>1380</v>
      </c>
      <c r="D3329" s="355" t="s">
        <v>1382</v>
      </c>
      <c r="E3329" s="355" t="s">
        <v>1382</v>
      </c>
      <c r="F3329" s="356" t="s">
        <v>12224</v>
      </c>
      <c r="G3329" s="356" t="s">
        <v>12244</v>
      </c>
      <c r="H3329" s="356" t="s">
        <v>12245</v>
      </c>
      <c r="I3329" s="356" t="str">
        <f t="shared" si="103"/>
        <v>MADHUGIRI_66F12-THIMMALAPURA NJY</v>
      </c>
      <c r="J3329" s="356" t="s">
        <v>5706</v>
      </c>
      <c r="K3329" s="356" t="s">
        <v>15063</v>
      </c>
      <c r="L3329" s="357">
        <v>0.80780000000000007</v>
      </c>
      <c r="M3329" s="357">
        <v>0.71292</v>
      </c>
      <c r="N3329" s="357">
        <v>0</v>
      </c>
      <c r="O3329" s="356">
        <f t="shared" si="102"/>
        <v>11.745481554840314</v>
      </c>
      <c r="P3329" s="357">
        <v>55.251482090678174</v>
      </c>
      <c r="Q3329" s="356" t="s">
        <v>15063</v>
      </c>
    </row>
    <row r="3330" spans="1:17" x14ac:dyDescent="0.25">
      <c r="A3330" s="354">
        <v>3327</v>
      </c>
      <c r="B3330" s="355" t="s">
        <v>5252</v>
      </c>
      <c r="C3330" s="355" t="s">
        <v>2393</v>
      </c>
      <c r="D3330" s="355" t="s">
        <v>1372</v>
      </c>
      <c r="E3330" s="355" t="s">
        <v>1372</v>
      </c>
      <c r="F3330" s="356" t="s">
        <v>11310</v>
      </c>
      <c r="G3330" s="356" t="s">
        <v>11311</v>
      </c>
      <c r="H3330" s="356" t="s">
        <v>11312</v>
      </c>
      <c r="I3330" s="356" t="str">
        <f t="shared" si="103"/>
        <v xml:space="preserve">VGDODDI_66F01-AJJANAHALLI </v>
      </c>
      <c r="J3330" s="356" t="s">
        <v>5706</v>
      </c>
      <c r="K3330" s="356" t="s">
        <v>15063</v>
      </c>
      <c r="L3330" s="357">
        <v>0.31374000000000002</v>
      </c>
      <c r="M3330" s="357">
        <v>0.27968862</v>
      </c>
      <c r="N3330" s="357">
        <v>0</v>
      </c>
      <c r="O3330" s="356">
        <f t="shared" si="102"/>
        <v>10.85337540638746</v>
      </c>
      <c r="P3330" s="357">
        <v>22.621648451395782</v>
      </c>
      <c r="Q3330" s="356" t="s">
        <v>15063</v>
      </c>
    </row>
    <row r="3331" spans="1:17" x14ac:dyDescent="0.25">
      <c r="A3331" s="354">
        <v>3328</v>
      </c>
      <c r="B3331" s="355" t="s">
        <v>5252</v>
      </c>
      <c r="C3331" s="355" t="s">
        <v>2393</v>
      </c>
      <c r="D3331" s="355" t="s">
        <v>1372</v>
      </c>
      <c r="E3331" s="355" t="s">
        <v>1372</v>
      </c>
      <c r="F3331" s="356" t="s">
        <v>11246</v>
      </c>
      <c r="G3331" s="356" t="s">
        <v>11247</v>
      </c>
      <c r="H3331" s="356" t="s">
        <v>11248</v>
      </c>
      <c r="I3331" s="356" t="str">
        <f t="shared" si="103"/>
        <v>AGALKOTE_66F01-CHAKRABHAVI</v>
      </c>
      <c r="J3331" s="356" t="s">
        <v>5701</v>
      </c>
      <c r="K3331" s="356" t="s">
        <v>15063</v>
      </c>
      <c r="L3331" s="357">
        <v>0.28988000000000003</v>
      </c>
      <c r="M3331" s="357">
        <v>0.26085199999999997</v>
      </c>
      <c r="N3331" s="357">
        <v>0</v>
      </c>
      <c r="O3331" s="356">
        <f t="shared" si="102"/>
        <v>10.013798813302072</v>
      </c>
      <c r="P3331" s="357">
        <v>10.013798813302078</v>
      </c>
      <c r="Q3331" s="356" t="s">
        <v>15063</v>
      </c>
    </row>
    <row r="3332" spans="1:17" x14ac:dyDescent="0.25">
      <c r="A3332" s="354">
        <v>3329</v>
      </c>
      <c r="B3332" s="355" t="s">
        <v>5252</v>
      </c>
      <c r="C3332" s="355" t="s">
        <v>2393</v>
      </c>
      <c r="D3332" s="355" t="s">
        <v>1372</v>
      </c>
      <c r="E3332" s="355" t="s">
        <v>1372</v>
      </c>
      <c r="F3332" s="356" t="s">
        <v>11246</v>
      </c>
      <c r="G3332" s="356" t="s">
        <v>11249</v>
      </c>
      <c r="H3332" s="356" t="s">
        <v>11250</v>
      </c>
      <c r="I3332" s="356" t="str">
        <f t="shared" si="103"/>
        <v>AGALKOTE_66F02-AGALKOTTE-HAND-POST</v>
      </c>
      <c r="J3332" s="356" t="s">
        <v>5701</v>
      </c>
      <c r="K3332" s="356" t="s">
        <v>15063</v>
      </c>
      <c r="L3332" s="357">
        <v>0.22098000000000001</v>
      </c>
      <c r="M3332" s="357">
        <v>0.19918849999999999</v>
      </c>
      <c r="N3332" s="357">
        <v>0</v>
      </c>
      <c r="O3332" s="356">
        <f t="shared" ref="O3332:O3395" si="104">((L3332-N3332)-M3332)/(L3332-N3332)*100</f>
        <v>9.8612996651280742</v>
      </c>
      <c r="P3332" s="357">
        <v>9.861299665128076</v>
      </c>
      <c r="Q3332" s="356" t="s">
        <v>15063</v>
      </c>
    </row>
    <row r="3333" spans="1:17" x14ac:dyDescent="0.25">
      <c r="A3333" s="354">
        <v>3330</v>
      </c>
      <c r="B3333" s="355" t="s">
        <v>5252</v>
      </c>
      <c r="C3333" s="355" t="s">
        <v>2393</v>
      </c>
      <c r="D3333" s="355" t="s">
        <v>1372</v>
      </c>
      <c r="E3333" s="355" t="s">
        <v>1372</v>
      </c>
      <c r="F3333" s="356" t="s">
        <v>11310</v>
      </c>
      <c r="G3333" s="356" t="s">
        <v>11313</v>
      </c>
      <c r="H3333" s="356" t="s">
        <v>11314</v>
      </c>
      <c r="I3333" s="356" t="str">
        <f t="shared" ref="I3333:I3396" si="105">F3333&amp;H3333</f>
        <v>VGDODDI_66F02-DABBAGULI</v>
      </c>
      <c r="J3333" s="356" t="s">
        <v>2405</v>
      </c>
      <c r="K3333" s="356" t="s">
        <v>15063</v>
      </c>
      <c r="L3333" s="357">
        <v>0.55637999999999999</v>
      </c>
      <c r="M3333" s="357">
        <v>0.51482675970000003</v>
      </c>
      <c r="N3333" s="357">
        <v>0</v>
      </c>
      <c r="O3333" s="356">
        <f t="shared" si="104"/>
        <v>7.4684999999999935</v>
      </c>
      <c r="P3333" s="357">
        <v>45.381852359956213</v>
      </c>
      <c r="Q3333" s="356" t="s">
        <v>15063</v>
      </c>
    </row>
    <row r="3334" spans="1:17" x14ac:dyDescent="0.25">
      <c r="A3334" s="354">
        <v>3331</v>
      </c>
      <c r="B3334" s="355" t="s">
        <v>5252</v>
      </c>
      <c r="C3334" s="355" t="s">
        <v>2393</v>
      </c>
      <c r="D3334" s="355" t="s">
        <v>1372</v>
      </c>
      <c r="E3334" s="355" t="s">
        <v>1372</v>
      </c>
      <c r="F3334" s="356" t="s">
        <v>11263</v>
      </c>
      <c r="G3334" s="356" t="s">
        <v>11264</v>
      </c>
      <c r="H3334" s="356" t="s">
        <v>11265</v>
      </c>
      <c r="I3334" s="356" t="str">
        <f t="shared" si="105"/>
        <v>MAGADI_66F02-MAGADI-TOWN</v>
      </c>
      <c r="J3334" s="356" t="s">
        <v>2405</v>
      </c>
      <c r="K3334" s="356" t="s">
        <v>15063</v>
      </c>
      <c r="L3334" s="357">
        <v>2.26329</v>
      </c>
      <c r="M3334" s="357">
        <v>2.073399969</v>
      </c>
      <c r="N3334" s="357">
        <v>0</v>
      </c>
      <c r="O3334" s="356">
        <f t="shared" si="104"/>
        <v>8.39</v>
      </c>
      <c r="P3334" s="357">
        <v>8.389999999999997</v>
      </c>
      <c r="Q3334" s="356" t="s">
        <v>15063</v>
      </c>
    </row>
    <row r="3335" spans="1:17" x14ac:dyDescent="0.25">
      <c r="A3335" s="354">
        <v>3332</v>
      </c>
      <c r="B3335" s="355" t="s">
        <v>5252</v>
      </c>
      <c r="C3335" s="355" t="s">
        <v>2393</v>
      </c>
      <c r="D3335" s="355" t="s">
        <v>1372</v>
      </c>
      <c r="E3335" s="355" t="s">
        <v>1372</v>
      </c>
      <c r="F3335" s="356" t="s">
        <v>11294</v>
      </c>
      <c r="G3335" s="356" t="s">
        <v>11295</v>
      </c>
      <c r="H3335" s="356" t="s">
        <v>11296</v>
      </c>
      <c r="I3335" s="356" t="str">
        <f t="shared" si="105"/>
        <v>MATHIKERE_YELIGEHALLI_66F02-Y G GUDDA WSL</v>
      </c>
      <c r="J3335" s="356" t="s">
        <v>3759</v>
      </c>
      <c r="K3335" s="356" t="s">
        <v>15063</v>
      </c>
      <c r="L3335" s="357">
        <v>6.3999999999999994E-3</v>
      </c>
      <c r="M3335" s="357">
        <v>5.6539999999999993E-3</v>
      </c>
      <c r="N3335" s="357">
        <v>0</v>
      </c>
      <c r="O3335" s="356">
        <f t="shared" si="104"/>
        <v>11.656250000000004</v>
      </c>
      <c r="P3335" s="357">
        <v>11.656250000000002</v>
      </c>
      <c r="Q3335" s="356" t="s">
        <v>15063</v>
      </c>
    </row>
    <row r="3336" spans="1:17" x14ac:dyDescent="0.25">
      <c r="A3336" s="354">
        <v>3333</v>
      </c>
      <c r="B3336" s="355" t="s">
        <v>5252</v>
      </c>
      <c r="C3336" s="355" t="s">
        <v>2393</v>
      </c>
      <c r="D3336" s="355" t="s">
        <v>1372</v>
      </c>
      <c r="E3336" s="355" t="s">
        <v>1372</v>
      </c>
      <c r="F3336" s="356" t="s">
        <v>11310</v>
      </c>
      <c r="G3336" s="356" t="s">
        <v>11315</v>
      </c>
      <c r="H3336" s="356" t="s">
        <v>11316</v>
      </c>
      <c r="I3336" s="356" t="str">
        <f t="shared" si="105"/>
        <v>VGDODDI_66F03-ATHIMEGERE</v>
      </c>
      <c r="J3336" s="356" t="s">
        <v>5701</v>
      </c>
      <c r="K3336" s="356" t="s">
        <v>15063</v>
      </c>
      <c r="L3336" s="357">
        <v>0.14894000000000002</v>
      </c>
      <c r="M3336" s="357">
        <v>0.134737</v>
      </c>
      <c r="N3336" s="357">
        <v>0</v>
      </c>
      <c r="O3336" s="356">
        <f t="shared" si="104"/>
        <v>9.5360547871626284</v>
      </c>
      <c r="P3336" s="357">
        <v>9.5360547871626284</v>
      </c>
      <c r="Q3336" s="356" t="s">
        <v>15063</v>
      </c>
    </row>
    <row r="3337" spans="1:17" x14ac:dyDescent="0.25">
      <c r="A3337" s="354">
        <v>3334</v>
      </c>
      <c r="B3337" s="355" t="s">
        <v>5252</v>
      </c>
      <c r="C3337" s="355" t="s">
        <v>2393</v>
      </c>
      <c r="D3337" s="355" t="s">
        <v>1372</v>
      </c>
      <c r="E3337" s="355" t="s">
        <v>1372</v>
      </c>
      <c r="F3337" s="356" t="s">
        <v>11246</v>
      </c>
      <c r="G3337" s="356" t="s">
        <v>11251</v>
      </c>
      <c r="H3337" s="356" t="s">
        <v>11252</v>
      </c>
      <c r="I3337" s="356" t="str">
        <f t="shared" si="105"/>
        <v>AGALKOTE_66F03-DANDIGEPURA</v>
      </c>
      <c r="J3337" s="356" t="s">
        <v>5701</v>
      </c>
      <c r="K3337" s="356" t="s">
        <v>15063</v>
      </c>
      <c r="L3337" s="357">
        <v>0.15284</v>
      </c>
      <c r="M3337" s="357">
        <v>0.1375265</v>
      </c>
      <c r="N3337" s="357">
        <v>0</v>
      </c>
      <c r="O3337" s="356">
        <f t="shared" si="104"/>
        <v>10.019301230044496</v>
      </c>
      <c r="P3337" s="357">
        <v>10.019301230044498</v>
      </c>
      <c r="Q3337" s="356" t="s">
        <v>15063</v>
      </c>
    </row>
    <row r="3338" spans="1:17" x14ac:dyDescent="0.25">
      <c r="A3338" s="354">
        <v>3335</v>
      </c>
      <c r="B3338" s="355" t="s">
        <v>5252</v>
      </c>
      <c r="C3338" s="355" t="s">
        <v>2393</v>
      </c>
      <c r="D3338" s="355" t="s">
        <v>1372</v>
      </c>
      <c r="E3338" s="355" t="s">
        <v>1372</v>
      </c>
      <c r="F3338" s="356" t="s">
        <v>11294</v>
      </c>
      <c r="G3338" s="356" t="s">
        <v>11297</v>
      </c>
      <c r="H3338" s="356" t="s">
        <v>11298</v>
      </c>
      <c r="I3338" s="356" t="str">
        <f t="shared" si="105"/>
        <v>MATHIKERE_YELIGEHALLI_66F03-GEJJAGARAGUPPE NJY</v>
      </c>
      <c r="J3338" s="356" t="s">
        <v>5706</v>
      </c>
      <c r="K3338" s="356" t="s">
        <v>15063</v>
      </c>
      <c r="L3338" s="357">
        <v>0.52839999999999998</v>
      </c>
      <c r="M3338" s="357">
        <v>0.46088567000000003</v>
      </c>
      <c r="N3338" s="357">
        <v>0</v>
      </c>
      <c r="O3338" s="356">
        <f t="shared" si="104"/>
        <v>12.777125283875842</v>
      </c>
      <c r="P3338" s="357">
        <v>12.777125283875845</v>
      </c>
      <c r="Q3338" s="356" t="s">
        <v>15063</v>
      </c>
    </row>
    <row r="3339" spans="1:17" x14ac:dyDescent="0.25">
      <c r="A3339" s="354">
        <v>3336</v>
      </c>
      <c r="B3339" s="355" t="s">
        <v>5252</v>
      </c>
      <c r="C3339" s="355" t="s">
        <v>2393</v>
      </c>
      <c r="D3339" s="355" t="s">
        <v>1372</v>
      </c>
      <c r="E3339" s="355" t="s">
        <v>1372</v>
      </c>
      <c r="F3339" s="356" t="s">
        <v>11263</v>
      </c>
      <c r="G3339" s="356" t="s">
        <v>11266</v>
      </c>
      <c r="H3339" s="356" t="s">
        <v>11267</v>
      </c>
      <c r="I3339" s="356" t="str">
        <f t="shared" si="105"/>
        <v>MAGADI_66F03-KALARI</v>
      </c>
      <c r="J3339" s="356" t="s">
        <v>5701</v>
      </c>
      <c r="K3339" s="356" t="s">
        <v>15063</v>
      </c>
      <c r="L3339" s="357">
        <v>0.32121</v>
      </c>
      <c r="M3339" s="357">
        <v>0.28938693000000004</v>
      </c>
      <c r="N3339" s="357">
        <v>0</v>
      </c>
      <c r="O3339" s="356">
        <f t="shared" si="104"/>
        <v>9.9072475950312739</v>
      </c>
      <c r="P3339" s="357">
        <v>9.9072475950312757</v>
      </c>
      <c r="Q3339" s="356" t="s">
        <v>15063</v>
      </c>
    </row>
    <row r="3340" spans="1:17" x14ac:dyDescent="0.25">
      <c r="A3340" s="354">
        <v>3337</v>
      </c>
      <c r="B3340" s="355" t="s">
        <v>5252</v>
      </c>
      <c r="C3340" s="355" t="s">
        <v>2393</v>
      </c>
      <c r="D3340" s="355" t="s">
        <v>1372</v>
      </c>
      <c r="E3340" s="355" t="s">
        <v>1372</v>
      </c>
      <c r="F3340" s="356" t="s">
        <v>11301</v>
      </c>
      <c r="G3340" s="356" t="s">
        <v>11302</v>
      </c>
      <c r="H3340" s="356" t="s">
        <v>11303</v>
      </c>
      <c r="I3340" s="356" t="str">
        <f t="shared" si="105"/>
        <v>THOOBINAKERE_220/66/11F03-SATHANOORU</v>
      </c>
      <c r="J3340" s="356" t="s">
        <v>5701</v>
      </c>
      <c r="K3340" s="356" t="s">
        <v>15063</v>
      </c>
      <c r="L3340" s="357">
        <v>0.46555999999999997</v>
      </c>
      <c r="M3340" s="357">
        <v>0.41916267000000001</v>
      </c>
      <c r="N3340" s="357">
        <v>0</v>
      </c>
      <c r="O3340" s="356">
        <f t="shared" si="104"/>
        <v>9.96591846378554</v>
      </c>
      <c r="P3340" s="357">
        <v>9.9659184637855507</v>
      </c>
      <c r="Q3340" s="356" t="s">
        <v>15063</v>
      </c>
    </row>
    <row r="3341" spans="1:17" x14ac:dyDescent="0.25">
      <c r="A3341" s="354">
        <v>3338</v>
      </c>
      <c r="B3341" s="355" t="s">
        <v>5252</v>
      </c>
      <c r="C3341" s="355" t="s">
        <v>2393</v>
      </c>
      <c r="D3341" s="355" t="s">
        <v>1372</v>
      </c>
      <c r="E3341" s="355" t="s">
        <v>1372</v>
      </c>
      <c r="F3341" s="356" t="s">
        <v>11310</v>
      </c>
      <c r="G3341" s="356" t="s">
        <v>11317</v>
      </c>
      <c r="H3341" s="356" t="s">
        <v>11318</v>
      </c>
      <c r="I3341" s="356" t="str">
        <f t="shared" si="105"/>
        <v>VGDODDI_66F04-GAVINAGAMANGALA</v>
      </c>
      <c r="J3341" s="356" t="s">
        <v>5701</v>
      </c>
      <c r="K3341" s="356" t="s">
        <v>15063</v>
      </c>
      <c r="L3341" s="357">
        <v>0.21406000000000003</v>
      </c>
      <c r="M3341" s="357">
        <v>0.19232954000000002</v>
      </c>
      <c r="N3341" s="357">
        <v>0</v>
      </c>
      <c r="O3341" s="356">
        <f t="shared" si="104"/>
        <v>10.151574324955622</v>
      </c>
      <c r="P3341" s="357">
        <v>10.151574324955636</v>
      </c>
      <c r="Q3341" s="356" t="s">
        <v>15063</v>
      </c>
    </row>
    <row r="3342" spans="1:17" x14ac:dyDescent="0.25">
      <c r="A3342" s="354">
        <v>3339</v>
      </c>
      <c r="B3342" s="355" t="s">
        <v>5252</v>
      </c>
      <c r="C3342" s="355" t="s">
        <v>2393</v>
      </c>
      <c r="D3342" s="355" t="s">
        <v>1372</v>
      </c>
      <c r="E3342" s="355" t="s">
        <v>1372</v>
      </c>
      <c r="F3342" s="356" t="s">
        <v>11263</v>
      </c>
      <c r="G3342" s="356" t="s">
        <v>11268</v>
      </c>
      <c r="H3342" s="356" t="s">
        <v>11269</v>
      </c>
      <c r="I3342" s="356" t="str">
        <f t="shared" si="105"/>
        <v>MAGADI_66F04-GUDEMARANAHALLI</v>
      </c>
      <c r="J3342" s="356" t="s">
        <v>5701</v>
      </c>
      <c r="K3342" s="356" t="s">
        <v>15063</v>
      </c>
      <c r="L3342" s="357">
        <v>0.20667000000000002</v>
      </c>
      <c r="M3342" s="357">
        <v>0.18613000000000002</v>
      </c>
      <c r="N3342" s="357">
        <v>0</v>
      </c>
      <c r="O3342" s="356">
        <f t="shared" si="104"/>
        <v>9.9385493782358356</v>
      </c>
      <c r="P3342" s="357">
        <v>9.9385493782358392</v>
      </c>
      <c r="Q3342" s="356" t="s">
        <v>15063</v>
      </c>
    </row>
    <row r="3343" spans="1:17" x14ac:dyDescent="0.25">
      <c r="A3343" s="354">
        <v>3340</v>
      </c>
      <c r="B3343" s="355" t="s">
        <v>5252</v>
      </c>
      <c r="C3343" s="355" t="s">
        <v>2393</v>
      </c>
      <c r="D3343" s="355" t="s">
        <v>1372</v>
      </c>
      <c r="E3343" s="355" t="s">
        <v>1372</v>
      </c>
      <c r="F3343" s="356" t="s">
        <v>11246</v>
      </c>
      <c r="G3343" s="356" t="s">
        <v>11253</v>
      </c>
      <c r="H3343" s="356" t="s">
        <v>11254</v>
      </c>
      <c r="I3343" s="356" t="str">
        <f t="shared" si="105"/>
        <v>AGALKOTE_66F04-HULLIKATTE</v>
      </c>
      <c r="J3343" s="356" t="s">
        <v>5701</v>
      </c>
      <c r="K3343" s="356" t="s">
        <v>15063</v>
      </c>
      <c r="L3343" s="357">
        <v>0.37603999999999999</v>
      </c>
      <c r="M3343" s="357">
        <v>0.33963850000000001</v>
      </c>
      <c r="N3343" s="357">
        <v>0</v>
      </c>
      <c r="O3343" s="356">
        <f t="shared" si="104"/>
        <v>9.6802201893415525</v>
      </c>
      <c r="P3343" s="357">
        <v>9.6802201893415596</v>
      </c>
      <c r="Q3343" s="356" t="s">
        <v>15063</v>
      </c>
    </row>
    <row r="3344" spans="1:17" x14ac:dyDescent="0.25">
      <c r="A3344" s="354">
        <v>3341</v>
      </c>
      <c r="B3344" s="355" t="s">
        <v>5252</v>
      </c>
      <c r="C3344" s="355" t="s">
        <v>2393</v>
      </c>
      <c r="D3344" s="355" t="s">
        <v>1372</v>
      </c>
      <c r="E3344" s="355" t="s">
        <v>1372</v>
      </c>
      <c r="F3344" s="356" t="s">
        <v>11301</v>
      </c>
      <c r="G3344" s="356" t="s">
        <v>11304</v>
      </c>
      <c r="H3344" s="356" t="s">
        <v>11305</v>
      </c>
      <c r="I3344" s="356" t="str">
        <f t="shared" si="105"/>
        <v>THOOBINAKERE_220/66/11F04-MATHIKERE</v>
      </c>
      <c r="J3344" s="356" t="s">
        <v>5701</v>
      </c>
      <c r="K3344" s="356" t="s">
        <v>15063</v>
      </c>
      <c r="L3344" s="357">
        <v>0.18568000000000001</v>
      </c>
      <c r="M3344" s="357">
        <v>0.16761720000000002</v>
      </c>
      <c r="N3344" s="357">
        <v>0</v>
      </c>
      <c r="O3344" s="356">
        <f t="shared" si="104"/>
        <v>9.7279190004308429</v>
      </c>
      <c r="P3344" s="357">
        <v>12.321260493271623</v>
      </c>
      <c r="Q3344" s="356" t="s">
        <v>15063</v>
      </c>
    </row>
    <row r="3345" spans="1:17" x14ac:dyDescent="0.25">
      <c r="A3345" s="354">
        <v>3342</v>
      </c>
      <c r="B3345" s="355" t="s">
        <v>5252</v>
      </c>
      <c r="C3345" s="355" t="s">
        <v>2393</v>
      </c>
      <c r="D3345" s="355" t="s">
        <v>1372</v>
      </c>
      <c r="E3345" s="355" t="s">
        <v>1372</v>
      </c>
      <c r="F3345" s="356" t="s">
        <v>11294</v>
      </c>
      <c r="G3345" s="356" t="s">
        <v>11299</v>
      </c>
      <c r="H3345" s="356" t="s">
        <v>11300</v>
      </c>
      <c r="I3345" s="356" t="str">
        <f t="shared" si="105"/>
        <v>MATHIKERE_YELIGEHALLI_66F04-YELIGEHALLY</v>
      </c>
      <c r="J3345" s="356" t="s">
        <v>5701</v>
      </c>
      <c r="K3345" s="356" t="s">
        <v>15063</v>
      </c>
      <c r="L3345" s="357">
        <v>0.42780000000000001</v>
      </c>
      <c r="M3345" s="357">
        <v>0.38626621999999999</v>
      </c>
      <c r="N3345" s="357">
        <v>0</v>
      </c>
      <c r="O3345" s="356">
        <f t="shared" si="104"/>
        <v>9.7086909770921039</v>
      </c>
      <c r="P3345" s="357">
        <v>9.7086909770921039</v>
      </c>
      <c r="Q3345" s="356" t="s">
        <v>15063</v>
      </c>
    </row>
    <row r="3346" spans="1:17" x14ac:dyDescent="0.25">
      <c r="A3346" s="354">
        <v>3343</v>
      </c>
      <c r="B3346" s="355" t="s">
        <v>5252</v>
      </c>
      <c r="C3346" s="355" t="s">
        <v>2393</v>
      </c>
      <c r="D3346" s="355" t="s">
        <v>1372</v>
      </c>
      <c r="E3346" s="355" t="s">
        <v>1372</v>
      </c>
      <c r="F3346" s="356" t="s">
        <v>11263</v>
      </c>
      <c r="G3346" s="356" t="s">
        <v>11270</v>
      </c>
      <c r="H3346" s="356" t="s">
        <v>11271</v>
      </c>
      <c r="I3346" s="356" t="str">
        <f t="shared" si="105"/>
        <v>MAGADI_66F05-CHAKRABALVI</v>
      </c>
      <c r="J3346" s="356" t="s">
        <v>5701</v>
      </c>
      <c r="K3346" s="356" t="s">
        <v>15063</v>
      </c>
      <c r="L3346" s="357">
        <v>0.32180999999999998</v>
      </c>
      <c r="M3346" s="357">
        <v>0.2909697</v>
      </c>
      <c r="N3346" s="357">
        <v>0</v>
      </c>
      <c r="O3346" s="356">
        <f t="shared" si="104"/>
        <v>9.5833877132469443</v>
      </c>
      <c r="P3346" s="357">
        <v>9.5833877132469389</v>
      </c>
      <c r="Q3346" s="356" t="s">
        <v>15063</v>
      </c>
    </row>
    <row r="3347" spans="1:17" x14ac:dyDescent="0.25">
      <c r="A3347" s="354">
        <v>3344</v>
      </c>
      <c r="B3347" s="355" t="s">
        <v>5252</v>
      </c>
      <c r="C3347" s="355" t="s">
        <v>2393</v>
      </c>
      <c r="D3347" s="355" t="s">
        <v>1372</v>
      </c>
      <c r="E3347" s="355" t="s">
        <v>1372</v>
      </c>
      <c r="F3347" s="356" t="s">
        <v>11310</v>
      </c>
      <c r="G3347" s="356" t="s">
        <v>11319</v>
      </c>
      <c r="H3347" s="356" t="s">
        <v>11320</v>
      </c>
      <c r="I3347" s="356" t="str">
        <f t="shared" si="105"/>
        <v>VGDODDI_66F05-GERAHALLI</v>
      </c>
      <c r="J3347" s="356" t="s">
        <v>5701</v>
      </c>
      <c r="K3347" s="356" t="s">
        <v>15063</v>
      </c>
      <c r="L3347" s="357">
        <v>0.19796</v>
      </c>
      <c r="M3347" s="357">
        <v>0.17804500000000001</v>
      </c>
      <c r="N3347" s="357">
        <v>0</v>
      </c>
      <c r="O3347" s="356">
        <f t="shared" si="104"/>
        <v>10.060113154172555</v>
      </c>
      <c r="P3347" s="357">
        <v>10.060113154172557</v>
      </c>
      <c r="Q3347" s="356" t="s">
        <v>15063</v>
      </c>
    </row>
    <row r="3348" spans="1:17" x14ac:dyDescent="0.25">
      <c r="A3348" s="354">
        <v>3345</v>
      </c>
      <c r="B3348" s="355" t="s">
        <v>5252</v>
      </c>
      <c r="C3348" s="355" t="s">
        <v>2393</v>
      </c>
      <c r="D3348" s="355" t="s">
        <v>1372</v>
      </c>
      <c r="E3348" s="355" t="s">
        <v>1372</v>
      </c>
      <c r="F3348" s="356" t="s">
        <v>11246</v>
      </c>
      <c r="G3348" s="356" t="s">
        <v>11255</v>
      </c>
      <c r="H3348" s="356" t="s">
        <v>11256</v>
      </c>
      <c r="I3348" s="356" t="str">
        <f t="shared" si="105"/>
        <v>AGALKOTE_66F05-KALLUDEVANAHALLI</v>
      </c>
      <c r="J3348" s="356" t="s">
        <v>5701</v>
      </c>
      <c r="K3348" s="356" t="s">
        <v>15063</v>
      </c>
      <c r="L3348" s="357">
        <v>0.19225999999999999</v>
      </c>
      <c r="M3348" s="357">
        <v>0.17389499999999999</v>
      </c>
      <c r="N3348" s="357">
        <v>0</v>
      </c>
      <c r="O3348" s="356">
        <f t="shared" si="104"/>
        <v>9.5521689378965942</v>
      </c>
      <c r="P3348" s="357">
        <v>9.5521689378965995</v>
      </c>
      <c r="Q3348" s="356" t="s">
        <v>15063</v>
      </c>
    </row>
    <row r="3349" spans="1:17" x14ac:dyDescent="0.25">
      <c r="A3349" s="354">
        <v>3346</v>
      </c>
      <c r="B3349" s="355" t="s">
        <v>5252</v>
      </c>
      <c r="C3349" s="355" t="s">
        <v>2393</v>
      </c>
      <c r="D3349" s="355" t="s">
        <v>1372</v>
      </c>
      <c r="E3349" s="355" t="s">
        <v>1372</v>
      </c>
      <c r="F3349" s="356" t="s">
        <v>11301</v>
      </c>
      <c r="G3349" s="356" t="s">
        <v>11306</v>
      </c>
      <c r="H3349" s="356" t="s">
        <v>11307</v>
      </c>
      <c r="I3349" s="356" t="str">
        <f t="shared" si="105"/>
        <v>THOOBINAKERE_220/66/11F05-MANGAL</v>
      </c>
      <c r="J3349" s="356" t="s">
        <v>5706</v>
      </c>
      <c r="K3349" s="356" t="s">
        <v>15063</v>
      </c>
      <c r="L3349" s="357">
        <v>0.17620000000000002</v>
      </c>
      <c r="M3349" s="357">
        <v>0.16101644000000001</v>
      </c>
      <c r="N3349" s="357">
        <v>0</v>
      </c>
      <c r="O3349" s="356">
        <f t="shared" si="104"/>
        <v>8.6172304199773055</v>
      </c>
      <c r="P3349" s="357">
        <v>31.808528402423132</v>
      </c>
      <c r="Q3349" s="356" t="s">
        <v>15063</v>
      </c>
    </row>
    <row r="3350" spans="1:17" x14ac:dyDescent="0.25">
      <c r="A3350" s="354">
        <v>3347</v>
      </c>
      <c r="B3350" s="355" t="s">
        <v>5252</v>
      </c>
      <c r="C3350" s="355" t="s">
        <v>2393</v>
      </c>
      <c r="D3350" s="355" t="s">
        <v>1372</v>
      </c>
      <c r="E3350" s="355" t="s">
        <v>1372</v>
      </c>
      <c r="F3350" s="356" t="s">
        <v>11301</v>
      </c>
      <c r="G3350" s="356" t="s">
        <v>11308</v>
      </c>
      <c r="H3350" s="356" t="s">
        <v>11309</v>
      </c>
      <c r="I3350" s="356" t="str">
        <f t="shared" si="105"/>
        <v>THOOBINAKERE_220/66/11F06- KEMPASAGARA NJY</v>
      </c>
      <c r="J3350" s="356" t="s">
        <v>5706</v>
      </c>
      <c r="K3350" s="356" t="s">
        <v>15063</v>
      </c>
      <c r="L3350" s="357">
        <v>0.26529999999999998</v>
      </c>
      <c r="M3350" s="357">
        <v>0.23249701</v>
      </c>
      <c r="N3350" s="357">
        <v>0</v>
      </c>
      <c r="O3350" s="356">
        <f t="shared" si="104"/>
        <v>12.364489257444394</v>
      </c>
      <c r="P3350" s="357">
        <v>46.785336447818452</v>
      </c>
      <c r="Q3350" s="356" t="s">
        <v>15063</v>
      </c>
    </row>
    <row r="3351" spans="1:17" x14ac:dyDescent="0.25">
      <c r="A3351" s="354">
        <v>3348</v>
      </c>
      <c r="B3351" s="355" t="s">
        <v>5252</v>
      </c>
      <c r="C3351" s="355" t="s">
        <v>2393</v>
      </c>
      <c r="D3351" s="355" t="s">
        <v>1372</v>
      </c>
      <c r="E3351" s="355" t="s">
        <v>1372</v>
      </c>
      <c r="F3351" s="356" t="s">
        <v>11310</v>
      </c>
      <c r="G3351" s="356" t="s">
        <v>11321</v>
      </c>
      <c r="H3351" s="356" t="s">
        <v>11322</v>
      </c>
      <c r="I3351" s="356" t="str">
        <f t="shared" si="105"/>
        <v>VGDODDI_66F06-ATTIMGERE NJY</v>
      </c>
      <c r="J3351" s="356" t="s">
        <v>5706</v>
      </c>
      <c r="K3351" s="356" t="s">
        <v>15063</v>
      </c>
      <c r="L3351" s="357">
        <v>8.4909999999999999E-2</v>
      </c>
      <c r="M3351" s="357">
        <v>7.5440300000000002E-2</v>
      </c>
      <c r="N3351" s="357">
        <v>0</v>
      </c>
      <c r="O3351" s="356">
        <f t="shared" si="104"/>
        <v>11.152632198798726</v>
      </c>
      <c r="P3351" s="357">
        <v>11.152632198798729</v>
      </c>
      <c r="Q3351" s="356" t="s">
        <v>15063</v>
      </c>
    </row>
    <row r="3352" spans="1:17" x14ac:dyDescent="0.25">
      <c r="A3352" s="354">
        <v>3349</v>
      </c>
      <c r="B3352" s="355" t="s">
        <v>5252</v>
      </c>
      <c r="C3352" s="355" t="s">
        <v>2393</v>
      </c>
      <c r="D3352" s="355" t="s">
        <v>1372</v>
      </c>
      <c r="E3352" s="355" t="s">
        <v>1372</v>
      </c>
      <c r="F3352" s="356" t="s">
        <v>11246</v>
      </c>
      <c r="G3352" s="356" t="s">
        <v>11257</v>
      </c>
      <c r="H3352" s="356" t="s">
        <v>11258</v>
      </c>
      <c r="I3352" s="356" t="str">
        <f t="shared" si="105"/>
        <v>AGALKOTE_66F06-JODI HOSAHALLI</v>
      </c>
      <c r="J3352" s="356" t="s">
        <v>5701</v>
      </c>
      <c r="K3352" s="356" t="s">
        <v>15063</v>
      </c>
      <c r="L3352" s="357">
        <v>0.33613999999999999</v>
      </c>
      <c r="M3352" s="357">
        <v>0.38546900000000001</v>
      </c>
      <c r="N3352" s="357">
        <v>0</v>
      </c>
      <c r="O3352" s="356">
        <f t="shared" si="104"/>
        <v>-14.675135360266559</v>
      </c>
      <c r="P3352" s="357">
        <v>-14.675135360266566</v>
      </c>
      <c r="Q3352" s="356" t="s">
        <v>15063</v>
      </c>
    </row>
    <row r="3353" spans="1:17" x14ac:dyDescent="0.25">
      <c r="A3353" s="354">
        <v>3350</v>
      </c>
      <c r="B3353" s="355" t="s">
        <v>5252</v>
      </c>
      <c r="C3353" s="355" t="s">
        <v>2393</v>
      </c>
      <c r="D3353" s="355" t="s">
        <v>1372</v>
      </c>
      <c r="E3353" s="355" t="s">
        <v>1372</v>
      </c>
      <c r="F3353" s="356" t="s">
        <v>11263</v>
      </c>
      <c r="G3353" s="356" t="s">
        <v>11272</v>
      </c>
      <c r="H3353" s="356" t="s">
        <v>11273</v>
      </c>
      <c r="I3353" s="356" t="str">
        <f t="shared" si="105"/>
        <v>MAGADI_66F06-KENCHANAHALLI</v>
      </c>
      <c r="J3353" s="356" t="s">
        <v>5701</v>
      </c>
      <c r="K3353" s="356" t="s">
        <v>15063</v>
      </c>
      <c r="L3353" s="357">
        <v>0.32001000000000002</v>
      </c>
      <c r="M3353" s="357">
        <v>0.28710950000000002</v>
      </c>
      <c r="N3353" s="357">
        <v>0</v>
      </c>
      <c r="O3353" s="356">
        <f t="shared" si="104"/>
        <v>10.281084966094808</v>
      </c>
      <c r="P3353" s="357">
        <v>11.79737350767115</v>
      </c>
      <c r="Q3353" s="356" t="s">
        <v>15063</v>
      </c>
    </row>
    <row r="3354" spans="1:17" x14ac:dyDescent="0.25">
      <c r="A3354" s="354">
        <v>3351</v>
      </c>
      <c r="B3354" s="355" t="s">
        <v>5252</v>
      </c>
      <c r="C3354" s="355" t="s">
        <v>2393</v>
      </c>
      <c r="D3354" s="355" t="s">
        <v>1372</v>
      </c>
      <c r="E3354" s="355" t="s">
        <v>1372</v>
      </c>
      <c r="F3354" s="356" t="s">
        <v>11263</v>
      </c>
      <c r="G3354" s="356" t="s">
        <v>11274</v>
      </c>
      <c r="H3354" s="356" t="s">
        <v>11275</v>
      </c>
      <c r="I3354" s="356" t="str">
        <f t="shared" si="105"/>
        <v>MAGADI_66F07-SIDAGANAHALLI</v>
      </c>
      <c r="J3354" s="356" t="s">
        <v>5701</v>
      </c>
      <c r="K3354" s="356" t="s">
        <v>15063</v>
      </c>
      <c r="L3354" s="357">
        <v>0.37819999999999998</v>
      </c>
      <c r="M3354" s="357">
        <v>0.34038499999999999</v>
      </c>
      <c r="N3354" s="357">
        <v>0</v>
      </c>
      <c r="O3354" s="356">
        <f t="shared" si="104"/>
        <v>9.9986779481755654</v>
      </c>
      <c r="P3354" s="357">
        <v>9.9986779481755494</v>
      </c>
      <c r="Q3354" s="356" t="s">
        <v>15063</v>
      </c>
    </row>
    <row r="3355" spans="1:17" x14ac:dyDescent="0.25">
      <c r="A3355" s="354">
        <v>3352</v>
      </c>
      <c r="B3355" s="355" t="s">
        <v>5252</v>
      </c>
      <c r="C3355" s="355" t="s">
        <v>2393</v>
      </c>
      <c r="D3355" s="355" t="s">
        <v>1372</v>
      </c>
      <c r="E3355" s="355" t="s">
        <v>1372</v>
      </c>
      <c r="F3355" s="356" t="s">
        <v>11246</v>
      </c>
      <c r="G3355" s="356" t="s">
        <v>11259</v>
      </c>
      <c r="H3355" s="356" t="s">
        <v>11260</v>
      </c>
      <c r="I3355" s="356" t="str">
        <f t="shared" si="105"/>
        <v>AGALKOTE_66F08-SEEGEKUPPE NJY</v>
      </c>
      <c r="J3355" s="356" t="s">
        <v>5706</v>
      </c>
      <c r="K3355" s="356" t="s">
        <v>15063</v>
      </c>
      <c r="L3355" s="357">
        <v>0.19991999999999999</v>
      </c>
      <c r="M3355" s="357">
        <v>0.1739928</v>
      </c>
      <c r="N3355" s="357">
        <v>0</v>
      </c>
      <c r="O3355" s="356">
        <f t="shared" si="104"/>
        <v>12.968787515005994</v>
      </c>
      <c r="P3355" s="357">
        <v>22.241444199364047</v>
      </c>
      <c r="Q3355" s="356" t="s">
        <v>15063</v>
      </c>
    </row>
    <row r="3356" spans="1:17" x14ac:dyDescent="0.25">
      <c r="A3356" s="354">
        <v>3353</v>
      </c>
      <c r="B3356" s="355" t="s">
        <v>5252</v>
      </c>
      <c r="C3356" s="355" t="s">
        <v>2393</v>
      </c>
      <c r="D3356" s="355" t="s">
        <v>1372</v>
      </c>
      <c r="E3356" s="355" t="s">
        <v>1372</v>
      </c>
      <c r="F3356" s="356" t="s">
        <v>11263</v>
      </c>
      <c r="G3356" s="356" t="s">
        <v>11276</v>
      </c>
      <c r="H3356" s="356" t="s">
        <v>11277</v>
      </c>
      <c r="I3356" s="356" t="str">
        <f t="shared" si="105"/>
        <v>MAGADI_66F08-TAGIKUPPE</v>
      </c>
      <c r="J3356" s="356" t="s">
        <v>2405</v>
      </c>
      <c r="K3356" s="356" t="s">
        <v>15063</v>
      </c>
      <c r="L3356" s="357">
        <v>0.36814000000000002</v>
      </c>
      <c r="M3356" s="357">
        <v>0.332812</v>
      </c>
      <c r="N3356" s="357">
        <v>0</v>
      </c>
      <c r="O3356" s="356">
        <f t="shared" si="104"/>
        <v>9.5963492149725713</v>
      </c>
      <c r="P3356" s="357">
        <v>11.096269026972427</v>
      </c>
      <c r="Q3356" s="356" t="s">
        <v>15063</v>
      </c>
    </row>
    <row r="3357" spans="1:17" x14ac:dyDescent="0.25">
      <c r="A3357" s="354">
        <v>3354</v>
      </c>
      <c r="B3357" s="355" t="s">
        <v>5252</v>
      </c>
      <c r="C3357" s="355" t="s">
        <v>2393</v>
      </c>
      <c r="D3357" s="355" t="s">
        <v>1372</v>
      </c>
      <c r="E3357" s="355" t="s">
        <v>1372</v>
      </c>
      <c r="F3357" s="356" t="s">
        <v>11246</v>
      </c>
      <c r="G3357" s="356" t="s">
        <v>14871</v>
      </c>
      <c r="H3357" s="356" t="s">
        <v>14872</v>
      </c>
      <c r="I3357" s="356" t="str">
        <f t="shared" si="105"/>
        <v>AGALKOTE_66F09-BYRANHALLI NJY</v>
      </c>
      <c r="J3357" s="356" t="s">
        <v>5706</v>
      </c>
      <c r="K3357" s="356" t="s">
        <v>15063</v>
      </c>
      <c r="L3357" s="357">
        <v>8.696000000000001E-2</v>
      </c>
      <c r="M3357" s="357">
        <v>7.8047710000000006E-2</v>
      </c>
      <c r="N3357" s="357">
        <v>0</v>
      </c>
      <c r="O3357" s="356">
        <f t="shared" si="104"/>
        <v>10.24872355105796</v>
      </c>
      <c r="P3357" s="357">
        <v>16.148838069622084</v>
      </c>
      <c r="Q3357" s="356" t="s">
        <v>15063</v>
      </c>
    </row>
    <row r="3358" spans="1:17" x14ac:dyDescent="0.25">
      <c r="A3358" s="354">
        <v>3355</v>
      </c>
      <c r="B3358" s="355" t="s">
        <v>5252</v>
      </c>
      <c r="C3358" s="355" t="s">
        <v>2393</v>
      </c>
      <c r="D3358" s="355" t="s">
        <v>1372</v>
      </c>
      <c r="E3358" s="355" t="s">
        <v>1372</v>
      </c>
      <c r="F3358" s="356" t="s">
        <v>11263</v>
      </c>
      <c r="G3358" s="356" t="s">
        <v>11278</v>
      </c>
      <c r="H3358" s="356" t="s">
        <v>11279</v>
      </c>
      <c r="I3358" s="356" t="str">
        <f t="shared" si="105"/>
        <v>MAGADI_66F09-SAVANADURGA</v>
      </c>
      <c r="J3358" s="356" t="s">
        <v>5701</v>
      </c>
      <c r="K3358" s="356" t="s">
        <v>15063</v>
      </c>
      <c r="L3358" s="357">
        <v>0.39668999999999999</v>
      </c>
      <c r="M3358" s="357">
        <v>0.35632999999999998</v>
      </c>
      <c r="N3358" s="357">
        <v>0</v>
      </c>
      <c r="O3358" s="356">
        <f t="shared" si="104"/>
        <v>10.174191434117324</v>
      </c>
      <c r="P3358" s="357">
        <v>10.174191434117308</v>
      </c>
      <c r="Q3358" s="356" t="s">
        <v>15063</v>
      </c>
    </row>
    <row r="3359" spans="1:17" x14ac:dyDescent="0.25">
      <c r="A3359" s="354">
        <v>3356</v>
      </c>
      <c r="B3359" s="355" t="s">
        <v>5252</v>
      </c>
      <c r="C3359" s="355" t="s">
        <v>2393</v>
      </c>
      <c r="D3359" s="355" t="s">
        <v>1372</v>
      </c>
      <c r="E3359" s="355" t="s">
        <v>1372</v>
      </c>
      <c r="F3359" s="356" t="s">
        <v>11246</v>
      </c>
      <c r="G3359" s="356" t="s">
        <v>11261</v>
      </c>
      <c r="H3359" s="356" t="s">
        <v>11262</v>
      </c>
      <c r="I3359" s="356" t="str">
        <f t="shared" si="105"/>
        <v>AGALKOTE_66F10-KORAMANGALA NJY</v>
      </c>
      <c r="J3359" s="356" t="s">
        <v>5706</v>
      </c>
      <c r="K3359" s="356" t="s">
        <v>15063</v>
      </c>
      <c r="L3359" s="357">
        <v>0.24784</v>
      </c>
      <c r="M3359" s="357">
        <v>0.2136014</v>
      </c>
      <c r="N3359" s="357">
        <v>0</v>
      </c>
      <c r="O3359" s="356">
        <f t="shared" si="104"/>
        <v>13.814799870884444</v>
      </c>
      <c r="P3359" s="357">
        <v>38.51040291237171</v>
      </c>
      <c r="Q3359" s="356" t="s">
        <v>15063</v>
      </c>
    </row>
    <row r="3360" spans="1:17" x14ac:dyDescent="0.25">
      <c r="A3360" s="354">
        <v>3357</v>
      </c>
      <c r="B3360" s="355" t="s">
        <v>5252</v>
      </c>
      <c r="C3360" s="355" t="s">
        <v>2393</v>
      </c>
      <c r="D3360" s="355" t="s">
        <v>1372</v>
      </c>
      <c r="E3360" s="355" t="s">
        <v>1372</v>
      </c>
      <c r="F3360" s="356" t="s">
        <v>11263</v>
      </c>
      <c r="G3360" s="356" t="s">
        <v>11280</v>
      </c>
      <c r="H3360" s="356" t="s">
        <v>11281</v>
      </c>
      <c r="I3360" s="356" t="str">
        <f t="shared" si="105"/>
        <v>MAGADI_66F10-M-BELE-WATER-SUPPLY</v>
      </c>
      <c r="J3360" s="356" t="s">
        <v>3759</v>
      </c>
      <c r="K3360" s="356" t="s">
        <v>15063</v>
      </c>
      <c r="L3360" s="357">
        <v>2.0973700000000002</v>
      </c>
      <c r="M3360" s="357">
        <v>1.9820763800000001</v>
      </c>
      <c r="N3360" s="357">
        <v>0</v>
      </c>
      <c r="O3360" s="356">
        <f t="shared" si="104"/>
        <v>5.4970567901705518</v>
      </c>
      <c r="P3360" s="357">
        <v>21.380489481786391</v>
      </c>
      <c r="Q3360" s="356" t="s">
        <v>15063</v>
      </c>
    </row>
    <row r="3361" spans="1:17" x14ac:dyDescent="0.25">
      <c r="A3361" s="354">
        <v>3358</v>
      </c>
      <c r="B3361" s="355" t="s">
        <v>5252</v>
      </c>
      <c r="C3361" s="355" t="s">
        <v>2393</v>
      </c>
      <c r="D3361" s="355" t="s">
        <v>1372</v>
      </c>
      <c r="E3361" s="355" t="s">
        <v>1372</v>
      </c>
      <c r="F3361" s="356" t="s">
        <v>11263</v>
      </c>
      <c r="G3361" s="356" t="s">
        <v>11282</v>
      </c>
      <c r="H3361" s="356" t="s">
        <v>11283</v>
      </c>
      <c r="I3361" s="356" t="str">
        <f t="shared" si="105"/>
        <v>MAGADI_66F11-MANAGAL</v>
      </c>
      <c r="J3361" s="356" t="s">
        <v>5622</v>
      </c>
      <c r="K3361" s="356" t="s">
        <v>15063</v>
      </c>
      <c r="L3361" s="357">
        <v>0.28150999999999998</v>
      </c>
      <c r="M3361" s="357">
        <v>0.26138203999999998</v>
      </c>
      <c r="N3361" s="357">
        <v>0</v>
      </c>
      <c r="O3361" s="356">
        <f t="shared" si="104"/>
        <v>7.1499982238641611</v>
      </c>
      <c r="P3361" s="357">
        <v>13.101358951100917</v>
      </c>
      <c r="Q3361" s="356" t="s">
        <v>15063</v>
      </c>
    </row>
    <row r="3362" spans="1:17" x14ac:dyDescent="0.25">
      <c r="A3362" s="354">
        <v>3359</v>
      </c>
      <c r="B3362" s="355" t="s">
        <v>5252</v>
      </c>
      <c r="C3362" s="355" t="s">
        <v>2393</v>
      </c>
      <c r="D3362" s="355" t="s">
        <v>1372</v>
      </c>
      <c r="E3362" s="355" t="s">
        <v>1372</v>
      </c>
      <c r="F3362" s="356" t="s">
        <v>11263</v>
      </c>
      <c r="G3362" s="356" t="s">
        <v>11284</v>
      </c>
      <c r="H3362" s="356" t="s">
        <v>11285</v>
      </c>
      <c r="I3362" s="356" t="str">
        <f t="shared" si="105"/>
        <v>MAGADI_66F12-KALYAGATE</v>
      </c>
      <c r="J3362" s="356" t="s">
        <v>2405</v>
      </c>
      <c r="K3362" s="356" t="s">
        <v>15063</v>
      </c>
      <c r="L3362" s="357">
        <v>2.1923300000000001</v>
      </c>
      <c r="M3362" s="357">
        <v>1.9517181199999998</v>
      </c>
      <c r="N3362" s="357">
        <v>0</v>
      </c>
      <c r="O3362" s="356">
        <f t="shared" si="104"/>
        <v>10.975167059703619</v>
      </c>
      <c r="P3362" s="357">
        <v>10.975167059703617</v>
      </c>
      <c r="Q3362" s="356" t="s">
        <v>15063</v>
      </c>
    </row>
    <row r="3363" spans="1:17" x14ac:dyDescent="0.25">
      <c r="A3363" s="354">
        <v>3360</v>
      </c>
      <c r="B3363" s="355" t="s">
        <v>5252</v>
      </c>
      <c r="C3363" s="355" t="s">
        <v>2393</v>
      </c>
      <c r="D3363" s="355" t="s">
        <v>1372</v>
      </c>
      <c r="E3363" s="355" t="s">
        <v>1372</v>
      </c>
      <c r="F3363" s="356" t="s">
        <v>11263</v>
      </c>
      <c r="G3363" s="356" t="s">
        <v>11286</v>
      </c>
      <c r="H3363" s="356" t="s">
        <v>11287</v>
      </c>
      <c r="I3363" s="356" t="str">
        <f t="shared" si="105"/>
        <v>MAGADI_66F13-MADABAL</v>
      </c>
      <c r="J3363" s="356" t="s">
        <v>2405</v>
      </c>
      <c r="K3363" s="356" t="s">
        <v>15063</v>
      </c>
      <c r="L3363" s="357">
        <v>0.57510000000000006</v>
      </c>
      <c r="M3363" s="357">
        <v>0.49883634000000004</v>
      </c>
      <c r="N3363" s="357">
        <v>0</v>
      </c>
      <c r="O3363" s="356">
        <f t="shared" si="104"/>
        <v>13.260938967136152</v>
      </c>
      <c r="P3363" s="357">
        <v>26.541349342299213</v>
      </c>
      <c r="Q3363" s="356" t="s">
        <v>15063</v>
      </c>
    </row>
    <row r="3364" spans="1:17" x14ac:dyDescent="0.25">
      <c r="A3364" s="354">
        <v>3361</v>
      </c>
      <c r="B3364" s="355" t="s">
        <v>5252</v>
      </c>
      <c r="C3364" s="355" t="s">
        <v>2393</v>
      </c>
      <c r="D3364" s="355" t="s">
        <v>1372</v>
      </c>
      <c r="E3364" s="355" t="s">
        <v>1372</v>
      </c>
      <c r="F3364" s="356" t="s">
        <v>11263</v>
      </c>
      <c r="G3364" s="356" t="s">
        <v>11288</v>
      </c>
      <c r="H3364" s="356" t="s">
        <v>11289</v>
      </c>
      <c r="I3364" s="356" t="str">
        <f t="shared" si="105"/>
        <v>MAGADI_66F14-BELAGUMBA NJY</v>
      </c>
      <c r="J3364" s="356" t="s">
        <v>5706</v>
      </c>
      <c r="K3364" s="356" t="s">
        <v>15063</v>
      </c>
      <c r="L3364" s="357">
        <v>0.36870000000000003</v>
      </c>
      <c r="M3364" s="357">
        <v>0.32564877999999997</v>
      </c>
      <c r="N3364" s="357">
        <v>0</v>
      </c>
      <c r="O3364" s="356">
        <f t="shared" si="104"/>
        <v>11.676490371575822</v>
      </c>
      <c r="P3364" s="357">
        <v>45.3671435327499</v>
      </c>
      <c r="Q3364" s="356" t="s">
        <v>15063</v>
      </c>
    </row>
    <row r="3365" spans="1:17" x14ac:dyDescent="0.25">
      <c r="A3365" s="354">
        <v>3362</v>
      </c>
      <c r="B3365" s="355" t="s">
        <v>5252</v>
      </c>
      <c r="C3365" s="355" t="s">
        <v>2393</v>
      </c>
      <c r="D3365" s="355" t="s">
        <v>1372</v>
      </c>
      <c r="E3365" s="355" t="s">
        <v>1372</v>
      </c>
      <c r="F3365" s="356" t="s">
        <v>11263</v>
      </c>
      <c r="G3365" s="356" t="s">
        <v>11290</v>
      </c>
      <c r="H3365" s="356" t="s">
        <v>11291</v>
      </c>
      <c r="I3365" s="356" t="str">
        <f t="shared" si="105"/>
        <v>MAGADI_66F15 - JODAGATTE NJY</v>
      </c>
      <c r="J3365" s="356" t="s">
        <v>5706</v>
      </c>
      <c r="K3365" s="356" t="s">
        <v>15063</v>
      </c>
      <c r="L3365" s="357">
        <v>0.2409</v>
      </c>
      <c r="M3365" s="357">
        <v>0.21151797</v>
      </c>
      <c r="N3365" s="357">
        <v>0</v>
      </c>
      <c r="O3365" s="356">
        <f t="shared" si="104"/>
        <v>12.196774595267748</v>
      </c>
      <c r="P3365" s="357">
        <v>12.196774595267746</v>
      </c>
      <c r="Q3365" s="356" t="s">
        <v>15063</v>
      </c>
    </row>
    <row r="3366" spans="1:17" x14ac:dyDescent="0.25">
      <c r="A3366" s="354">
        <v>3363</v>
      </c>
      <c r="B3366" s="355" t="s">
        <v>5252</v>
      </c>
      <c r="C3366" s="355" t="s">
        <v>2393</v>
      </c>
      <c r="D3366" s="355" t="s">
        <v>1372</v>
      </c>
      <c r="E3366" s="355" t="s">
        <v>1372</v>
      </c>
      <c r="F3366" s="356" t="s">
        <v>11263</v>
      </c>
      <c r="G3366" s="356" t="s">
        <v>11292</v>
      </c>
      <c r="H3366" s="356" t="s">
        <v>11293</v>
      </c>
      <c r="I3366" s="356" t="str">
        <f t="shared" si="105"/>
        <v>MAGADI_66F16-CHANDURAYANAHALLI</v>
      </c>
      <c r="J3366" s="356" t="s">
        <v>5706</v>
      </c>
      <c r="K3366" s="356" t="s">
        <v>15063</v>
      </c>
      <c r="L3366" s="357">
        <v>0.24579999999999999</v>
      </c>
      <c r="M3366" s="357">
        <v>0.21697924000000002</v>
      </c>
      <c r="N3366" s="357">
        <v>0</v>
      </c>
      <c r="O3366" s="356">
        <f t="shared" si="104"/>
        <v>11.725288852725784</v>
      </c>
      <c r="P3366" s="357">
        <v>38.568167182604718</v>
      </c>
      <c r="Q3366" s="356" t="s">
        <v>15063</v>
      </c>
    </row>
    <row r="3367" spans="1:17" x14ac:dyDescent="0.25">
      <c r="A3367" s="354">
        <v>3364</v>
      </c>
      <c r="B3367" s="355" t="s">
        <v>5252</v>
      </c>
      <c r="C3367" s="355" t="s">
        <v>1373</v>
      </c>
      <c r="D3367" s="355" t="s">
        <v>1374</v>
      </c>
      <c r="E3367" s="355" t="s">
        <v>1559</v>
      </c>
      <c r="F3367" s="356" t="s">
        <v>9688</v>
      </c>
      <c r="G3367" s="356" t="s">
        <v>9689</v>
      </c>
      <c r="H3367" s="356" t="s">
        <v>9690</v>
      </c>
      <c r="I3367" s="356" t="str">
        <f t="shared" si="105"/>
        <v>MALUR_IND_AREA_66F01-AEGON BATTERY</v>
      </c>
      <c r="J3367" s="356" t="s">
        <v>2414</v>
      </c>
      <c r="K3367" s="356" t="s">
        <v>15063</v>
      </c>
      <c r="L3367" s="357">
        <v>2.2561200000000001</v>
      </c>
      <c r="M3367" s="357">
        <v>2.0102029200000002</v>
      </c>
      <c r="N3367" s="357">
        <v>0</v>
      </c>
      <c r="O3367" s="356">
        <f t="shared" si="104"/>
        <v>10.899999999999995</v>
      </c>
      <c r="P3367" s="357">
        <v>11.907737251464878</v>
      </c>
      <c r="Q3367" s="356" t="s">
        <v>15063</v>
      </c>
    </row>
    <row r="3368" spans="1:17" x14ac:dyDescent="0.25">
      <c r="A3368" s="354">
        <v>3365</v>
      </c>
      <c r="B3368" s="355" t="s">
        <v>5252</v>
      </c>
      <c r="C3368" s="355" t="s">
        <v>1373</v>
      </c>
      <c r="D3368" s="355" t="s">
        <v>1374</v>
      </c>
      <c r="E3368" s="355" t="s">
        <v>1559</v>
      </c>
      <c r="F3368" s="356" t="s">
        <v>9746</v>
      </c>
      <c r="G3368" s="356" t="s">
        <v>9747</v>
      </c>
      <c r="H3368" s="356" t="s">
        <v>9748</v>
      </c>
      <c r="I3368" s="356" t="str">
        <f t="shared" si="105"/>
        <v>TEKAL_66F01-KEMPANAHALLI</v>
      </c>
      <c r="J3368" s="356" t="s">
        <v>5701</v>
      </c>
      <c r="K3368" s="356" t="s">
        <v>15063</v>
      </c>
      <c r="L3368" s="357">
        <v>0.12</v>
      </c>
      <c r="M3368" s="357">
        <v>0.11000399999999999</v>
      </c>
      <c r="N3368" s="357">
        <v>0</v>
      </c>
      <c r="O3368" s="356">
        <f t="shared" si="104"/>
        <v>8.3300000000000036</v>
      </c>
      <c r="P3368" s="357">
        <v>14.576842883752983</v>
      </c>
      <c r="Q3368" s="356" t="s">
        <v>15063</v>
      </c>
    </row>
    <row r="3369" spans="1:17" x14ac:dyDescent="0.25">
      <c r="A3369" s="354">
        <v>3366</v>
      </c>
      <c r="B3369" s="355" t="s">
        <v>5252</v>
      </c>
      <c r="C3369" s="355" t="s">
        <v>1373</v>
      </c>
      <c r="D3369" s="355" t="s">
        <v>1374</v>
      </c>
      <c r="E3369" s="355" t="s">
        <v>1559</v>
      </c>
      <c r="F3369" s="356" t="s">
        <v>9649</v>
      </c>
      <c r="G3369" s="356" t="s">
        <v>9650</v>
      </c>
      <c r="H3369" s="356" t="s">
        <v>9651</v>
      </c>
      <c r="I3369" s="356" t="str">
        <f t="shared" si="105"/>
        <v>MALUR_66F01-LAKKUR</v>
      </c>
      <c r="J3369" s="356" t="s">
        <v>5701</v>
      </c>
      <c r="K3369" s="356" t="s">
        <v>15063</v>
      </c>
      <c r="L3369" s="357">
        <v>0.74890000000000001</v>
      </c>
      <c r="M3369" s="357">
        <v>0.67658200000000002</v>
      </c>
      <c r="N3369" s="357">
        <v>0</v>
      </c>
      <c r="O3369" s="356">
        <f t="shared" si="104"/>
        <v>9.6565629590065409</v>
      </c>
      <c r="P3369" s="357">
        <v>9.6565629590065534</v>
      </c>
      <c r="Q3369" s="356" t="s">
        <v>15063</v>
      </c>
    </row>
    <row r="3370" spans="1:17" x14ac:dyDescent="0.25">
      <c r="A3370" s="354">
        <v>3367</v>
      </c>
      <c r="B3370" s="355" t="s">
        <v>5252</v>
      </c>
      <c r="C3370" s="355" t="s">
        <v>1373</v>
      </c>
      <c r="D3370" s="355" t="s">
        <v>1374</v>
      </c>
      <c r="E3370" s="355" t="s">
        <v>1559</v>
      </c>
      <c r="F3370" s="356" t="s">
        <v>9634</v>
      </c>
      <c r="G3370" s="356" t="s">
        <v>9635</v>
      </c>
      <c r="H3370" s="356" t="s">
        <v>9636</v>
      </c>
      <c r="I3370" s="356" t="str">
        <f t="shared" si="105"/>
        <v>LAKKUR_66F01-PURA</v>
      </c>
      <c r="J3370" s="356" t="s">
        <v>5701</v>
      </c>
      <c r="K3370" s="356" t="s">
        <v>15063</v>
      </c>
      <c r="L3370" s="357">
        <v>0.9363999999999999</v>
      </c>
      <c r="M3370" s="357">
        <v>0.84208249999999996</v>
      </c>
      <c r="N3370" s="357">
        <v>0</v>
      </c>
      <c r="O3370" s="356">
        <f t="shared" si="104"/>
        <v>10.072351559162746</v>
      </c>
      <c r="P3370" s="357">
        <v>10.281184724515501</v>
      </c>
      <c r="Q3370" s="356" t="s">
        <v>15063</v>
      </c>
    </row>
    <row r="3371" spans="1:17" x14ac:dyDescent="0.25">
      <c r="A3371" s="354">
        <v>3368</v>
      </c>
      <c r="B3371" s="355" t="s">
        <v>5252</v>
      </c>
      <c r="C3371" s="355" t="s">
        <v>1373</v>
      </c>
      <c r="D3371" s="355" t="s">
        <v>1374</v>
      </c>
      <c r="E3371" s="355" t="s">
        <v>1559</v>
      </c>
      <c r="F3371" s="356" t="s">
        <v>9717</v>
      </c>
      <c r="G3371" s="356" t="s">
        <v>9718</v>
      </c>
      <c r="H3371" s="356" t="s">
        <v>9719</v>
      </c>
      <c r="I3371" s="356" t="str">
        <f t="shared" si="105"/>
        <v>MASTI_66F01-TORALAKKI</v>
      </c>
      <c r="J3371" s="356" t="s">
        <v>5701</v>
      </c>
      <c r="K3371" s="356" t="s">
        <v>15063</v>
      </c>
      <c r="L3371" s="357">
        <v>0.96199999999999997</v>
      </c>
      <c r="M3371" s="357">
        <v>0.87002800000000002</v>
      </c>
      <c r="N3371" s="357">
        <v>0</v>
      </c>
      <c r="O3371" s="356">
        <f t="shared" si="104"/>
        <v>9.5604989604989541</v>
      </c>
      <c r="P3371" s="357">
        <v>9.5604989604989541</v>
      </c>
      <c r="Q3371" s="356" t="s">
        <v>15063</v>
      </c>
    </row>
    <row r="3372" spans="1:17" x14ac:dyDescent="0.25">
      <c r="A3372" s="354">
        <v>3369</v>
      </c>
      <c r="B3372" s="355" t="s">
        <v>5252</v>
      </c>
      <c r="C3372" s="355" t="s">
        <v>1373</v>
      </c>
      <c r="D3372" s="355" t="s">
        <v>1374</v>
      </c>
      <c r="E3372" s="355" t="s">
        <v>1559</v>
      </c>
      <c r="F3372" s="356" t="s">
        <v>9649</v>
      </c>
      <c r="G3372" s="356" t="s">
        <v>9652</v>
      </c>
      <c r="H3372" s="356" t="s">
        <v>9653</v>
      </c>
      <c r="I3372" s="356" t="str">
        <f t="shared" si="105"/>
        <v>MALUR_66F02-ARALERI</v>
      </c>
      <c r="J3372" s="356" t="s">
        <v>5701</v>
      </c>
      <c r="K3372" s="356" t="s">
        <v>15063</v>
      </c>
      <c r="L3372" s="357">
        <v>1.3102</v>
      </c>
      <c r="M3372" s="357">
        <v>1.18044696</v>
      </c>
      <c r="N3372" s="357">
        <v>0</v>
      </c>
      <c r="O3372" s="356">
        <f t="shared" si="104"/>
        <v>9.9033002595023643</v>
      </c>
      <c r="P3372" s="357">
        <v>9.9033002595023785</v>
      </c>
      <c r="Q3372" s="356" t="s">
        <v>15063</v>
      </c>
    </row>
    <row r="3373" spans="1:17" x14ac:dyDescent="0.25">
      <c r="A3373" s="354">
        <v>3370</v>
      </c>
      <c r="B3373" s="355" t="s">
        <v>5252</v>
      </c>
      <c r="C3373" s="355" t="s">
        <v>1373</v>
      </c>
      <c r="D3373" s="355" t="s">
        <v>1374</v>
      </c>
      <c r="E3373" s="355" t="s">
        <v>1559</v>
      </c>
      <c r="F3373" s="356" t="s">
        <v>9634</v>
      </c>
      <c r="G3373" s="356" t="s">
        <v>9637</v>
      </c>
      <c r="H3373" s="356" t="s">
        <v>9638</v>
      </c>
      <c r="I3373" s="356" t="str">
        <f t="shared" si="105"/>
        <v>LAKKUR_66F02-CHIKKA-TIRUPATHI</v>
      </c>
      <c r="J3373" s="356" t="s">
        <v>5701</v>
      </c>
      <c r="K3373" s="356" t="s">
        <v>15063</v>
      </c>
      <c r="L3373" s="357">
        <v>0.73214000000000001</v>
      </c>
      <c r="M3373" s="357">
        <v>0.66042200000000006</v>
      </c>
      <c r="N3373" s="357">
        <v>0</v>
      </c>
      <c r="O3373" s="356">
        <f t="shared" si="104"/>
        <v>9.7956674952877805</v>
      </c>
      <c r="P3373" s="357">
        <v>9.7956674952877858</v>
      </c>
      <c r="Q3373" s="356" t="s">
        <v>15063</v>
      </c>
    </row>
    <row r="3374" spans="1:17" x14ac:dyDescent="0.25">
      <c r="A3374" s="354">
        <v>3371</v>
      </c>
      <c r="B3374" s="355" t="s">
        <v>5252</v>
      </c>
      <c r="C3374" s="355" t="s">
        <v>1373</v>
      </c>
      <c r="D3374" s="355" t="s">
        <v>1374</v>
      </c>
      <c r="E3374" s="355" t="s">
        <v>1559</v>
      </c>
      <c r="F3374" s="356" t="s">
        <v>9746</v>
      </c>
      <c r="G3374" s="356" t="s">
        <v>9749</v>
      </c>
      <c r="H3374" s="356" t="s">
        <v>9750</v>
      </c>
      <c r="I3374" s="356" t="str">
        <f t="shared" si="105"/>
        <v>TEKAL_66F02-K.G.HALLI</v>
      </c>
      <c r="J3374" s="356" t="s">
        <v>5701</v>
      </c>
      <c r="K3374" s="356" t="s">
        <v>15063</v>
      </c>
      <c r="L3374" s="357">
        <v>0.3</v>
      </c>
      <c r="M3374" s="357">
        <v>0.27011499999999999</v>
      </c>
      <c r="N3374" s="357">
        <v>0</v>
      </c>
      <c r="O3374" s="356">
        <f t="shared" si="104"/>
        <v>9.961666666666666</v>
      </c>
      <c r="P3374" s="357">
        <v>9.9616666666666802</v>
      </c>
      <c r="Q3374" s="356" t="s">
        <v>15063</v>
      </c>
    </row>
    <row r="3375" spans="1:17" x14ac:dyDescent="0.25">
      <c r="A3375" s="354">
        <v>3372</v>
      </c>
      <c r="B3375" s="355" t="s">
        <v>5252</v>
      </c>
      <c r="C3375" s="355" t="s">
        <v>1373</v>
      </c>
      <c r="D3375" s="355" t="s">
        <v>1374</v>
      </c>
      <c r="E3375" s="355" t="s">
        <v>1559</v>
      </c>
      <c r="F3375" s="356" t="s">
        <v>9688</v>
      </c>
      <c r="G3375" s="356" t="s">
        <v>9691</v>
      </c>
      <c r="H3375" s="356" t="s">
        <v>9692</v>
      </c>
      <c r="I3375" s="356" t="str">
        <f t="shared" si="105"/>
        <v>MALUR_IND_AREA_66F02-KURANDAHALLI</v>
      </c>
      <c r="J3375" s="356" t="s">
        <v>5701</v>
      </c>
      <c r="K3375" s="356" t="s">
        <v>15063</v>
      </c>
      <c r="L3375" s="357">
        <v>0.64454</v>
      </c>
      <c r="M3375" s="357">
        <v>0.57951700000000006</v>
      </c>
      <c r="N3375" s="357">
        <v>0</v>
      </c>
      <c r="O3375" s="356">
        <f t="shared" si="104"/>
        <v>10.08828001365314</v>
      </c>
      <c r="P3375" s="357">
        <v>10.224225549316667</v>
      </c>
      <c r="Q3375" s="356" t="s">
        <v>15063</v>
      </c>
    </row>
    <row r="3376" spans="1:17" x14ac:dyDescent="0.25">
      <c r="A3376" s="354">
        <v>3373</v>
      </c>
      <c r="B3376" s="355" t="s">
        <v>5252</v>
      </c>
      <c r="C3376" s="355" t="s">
        <v>1373</v>
      </c>
      <c r="D3376" s="355" t="s">
        <v>1374</v>
      </c>
      <c r="E3376" s="355" t="s">
        <v>1559</v>
      </c>
      <c r="F3376" s="356" t="s">
        <v>9717</v>
      </c>
      <c r="G3376" s="356" t="s">
        <v>9720</v>
      </c>
      <c r="H3376" s="356" t="s">
        <v>9721</v>
      </c>
      <c r="I3376" s="356" t="str">
        <f t="shared" si="105"/>
        <v>MASTI_66F02-THURANASI</v>
      </c>
      <c r="J3376" s="356" t="s">
        <v>5701</v>
      </c>
      <c r="K3376" s="356" t="s">
        <v>15063</v>
      </c>
      <c r="L3376" s="357">
        <v>1.2084000000000001</v>
      </c>
      <c r="M3376" s="357">
        <v>1.0869165000000001</v>
      </c>
      <c r="N3376" s="357">
        <v>0</v>
      </c>
      <c r="O3376" s="356">
        <f t="shared" si="104"/>
        <v>10.053252234359489</v>
      </c>
      <c r="P3376" s="357">
        <v>10.053252234359499</v>
      </c>
      <c r="Q3376" s="356" t="s">
        <v>15063</v>
      </c>
    </row>
    <row r="3377" spans="1:17" x14ac:dyDescent="0.25">
      <c r="A3377" s="354">
        <v>3374</v>
      </c>
      <c r="B3377" s="355" t="s">
        <v>5252</v>
      </c>
      <c r="C3377" s="355" t="s">
        <v>1373</v>
      </c>
      <c r="D3377" s="355" t="s">
        <v>1374</v>
      </c>
      <c r="E3377" s="355" t="s">
        <v>1559</v>
      </c>
      <c r="F3377" s="356" t="s">
        <v>9717</v>
      </c>
      <c r="G3377" s="356" t="s">
        <v>9722</v>
      </c>
      <c r="H3377" s="356" t="s">
        <v>9723</v>
      </c>
      <c r="I3377" s="356" t="str">
        <f t="shared" si="105"/>
        <v>MASTI_66F03-D-N-DODDI</v>
      </c>
      <c r="J3377" s="356" t="s">
        <v>5701</v>
      </c>
      <c r="K3377" s="356" t="s">
        <v>15063</v>
      </c>
      <c r="L3377" s="357">
        <v>1.8012000000000001</v>
      </c>
      <c r="M3377" s="357">
        <v>1.6219700000000001</v>
      </c>
      <c r="N3377" s="357">
        <v>0</v>
      </c>
      <c r="O3377" s="356">
        <f t="shared" si="104"/>
        <v>9.9505884965578488</v>
      </c>
      <c r="P3377" s="357">
        <v>9.9505884965578435</v>
      </c>
      <c r="Q3377" s="356" t="s">
        <v>15063</v>
      </c>
    </row>
    <row r="3378" spans="1:17" x14ac:dyDescent="0.25">
      <c r="A3378" s="354">
        <v>3375</v>
      </c>
      <c r="B3378" s="355" t="s">
        <v>5252</v>
      </c>
      <c r="C3378" s="355" t="s">
        <v>1373</v>
      </c>
      <c r="D3378" s="355" t="s">
        <v>1374</v>
      </c>
      <c r="E3378" s="355" t="s">
        <v>1559</v>
      </c>
      <c r="F3378" s="356" t="s">
        <v>9649</v>
      </c>
      <c r="G3378" s="356" t="s">
        <v>9654</v>
      </c>
      <c r="H3378" s="356" t="s">
        <v>9655</v>
      </c>
      <c r="I3378" s="356" t="str">
        <f t="shared" si="105"/>
        <v>MALUR_66F03-KUDIYANUR</v>
      </c>
      <c r="J3378" s="356" t="s">
        <v>5701</v>
      </c>
      <c r="K3378" s="356" t="s">
        <v>15063</v>
      </c>
      <c r="L3378" s="357">
        <v>1.3029600000000001</v>
      </c>
      <c r="M3378" s="357">
        <v>1.1704780000000001</v>
      </c>
      <c r="N3378" s="357">
        <v>0</v>
      </c>
      <c r="O3378" s="356">
        <f t="shared" si="104"/>
        <v>10.167771842573831</v>
      </c>
      <c r="P3378" s="357">
        <v>10.167771842573824</v>
      </c>
      <c r="Q3378" s="356" t="s">
        <v>15063</v>
      </c>
    </row>
    <row r="3379" spans="1:17" x14ac:dyDescent="0.25">
      <c r="A3379" s="354">
        <v>3376</v>
      </c>
      <c r="B3379" s="355" t="s">
        <v>5252</v>
      </c>
      <c r="C3379" s="355" t="s">
        <v>1373</v>
      </c>
      <c r="D3379" s="355" t="s">
        <v>1374</v>
      </c>
      <c r="E3379" s="355" t="s">
        <v>1559</v>
      </c>
      <c r="F3379" s="356" t="s">
        <v>9634</v>
      </c>
      <c r="G3379" s="356" t="s">
        <v>9639</v>
      </c>
      <c r="H3379" s="356" t="s">
        <v>9640</v>
      </c>
      <c r="I3379" s="356" t="str">
        <f t="shared" si="105"/>
        <v>LAKKUR_66F03-LAKKUR</v>
      </c>
      <c r="J3379" s="356" t="s">
        <v>5701</v>
      </c>
      <c r="K3379" s="356" t="s">
        <v>15063</v>
      </c>
      <c r="L3379" s="357">
        <v>0.78676000000000001</v>
      </c>
      <c r="M3379" s="357">
        <v>0.707125</v>
      </c>
      <c r="N3379" s="357">
        <v>0</v>
      </c>
      <c r="O3379" s="356">
        <f t="shared" si="104"/>
        <v>10.121892317860594</v>
      </c>
      <c r="P3379" s="357">
        <v>10.359379938364677</v>
      </c>
      <c r="Q3379" s="356" t="s">
        <v>15063</v>
      </c>
    </row>
    <row r="3380" spans="1:17" x14ac:dyDescent="0.25">
      <c r="A3380" s="354">
        <v>3377</v>
      </c>
      <c r="B3380" s="355" t="s">
        <v>5252</v>
      </c>
      <c r="C3380" s="355" t="s">
        <v>1373</v>
      </c>
      <c r="D3380" s="355" t="s">
        <v>1374</v>
      </c>
      <c r="E3380" s="355" t="s">
        <v>1559</v>
      </c>
      <c r="F3380" s="356" t="s">
        <v>9688</v>
      </c>
      <c r="G3380" s="356" t="s">
        <v>9693</v>
      </c>
      <c r="H3380" s="356" t="s">
        <v>9694</v>
      </c>
      <c r="I3380" s="356" t="str">
        <f t="shared" si="105"/>
        <v>MALUR_IND_AREA_66F03-LAXMI-ROSHAN</v>
      </c>
      <c r="J3380" s="356" t="s">
        <v>2414</v>
      </c>
      <c r="K3380" s="356" t="s">
        <v>15063</v>
      </c>
      <c r="L3380" s="357">
        <v>0</v>
      </c>
      <c r="M3380" s="357">
        <v>1.474E-3</v>
      </c>
      <c r="N3380" s="357">
        <v>0</v>
      </c>
      <c r="O3380" s="356" t="e">
        <f t="shared" si="104"/>
        <v>#DIV/0!</v>
      </c>
      <c r="P3380" s="357" t="e">
        <v>#DIV/0!</v>
      </c>
      <c r="Q3380" s="356" t="s">
        <v>15063</v>
      </c>
    </row>
    <row r="3381" spans="1:17" x14ac:dyDescent="0.25">
      <c r="A3381" s="354">
        <v>3378</v>
      </c>
      <c r="B3381" s="355" t="s">
        <v>5252</v>
      </c>
      <c r="C3381" s="355" t="s">
        <v>1373</v>
      </c>
      <c r="D3381" s="355" t="s">
        <v>1374</v>
      </c>
      <c r="E3381" s="355" t="s">
        <v>1559</v>
      </c>
      <c r="F3381" s="356" t="s">
        <v>9746</v>
      </c>
      <c r="G3381" s="356" t="s">
        <v>9751</v>
      </c>
      <c r="H3381" s="356" t="s">
        <v>9752</v>
      </c>
      <c r="I3381" s="356" t="str">
        <f t="shared" si="105"/>
        <v>TEKAL_66F03-TEKAL</v>
      </c>
      <c r="J3381" s="356" t="s">
        <v>5701</v>
      </c>
      <c r="K3381" s="356" t="s">
        <v>15063</v>
      </c>
      <c r="L3381" s="357">
        <v>0.22</v>
      </c>
      <c r="M3381" s="357">
        <v>0.19742850000000001</v>
      </c>
      <c r="N3381" s="357">
        <v>0</v>
      </c>
      <c r="O3381" s="356">
        <f t="shared" si="104"/>
        <v>10.259772727272724</v>
      </c>
      <c r="P3381" s="357">
        <v>10.25977272727272</v>
      </c>
      <c r="Q3381" s="356" t="s">
        <v>15063</v>
      </c>
    </row>
    <row r="3382" spans="1:17" x14ac:dyDescent="0.25">
      <c r="A3382" s="354">
        <v>3379</v>
      </c>
      <c r="B3382" s="355" t="s">
        <v>5252</v>
      </c>
      <c r="C3382" s="355" t="s">
        <v>1373</v>
      </c>
      <c r="D3382" s="355" t="s">
        <v>1374</v>
      </c>
      <c r="E3382" s="355" t="s">
        <v>1559</v>
      </c>
      <c r="F3382" s="356" t="s">
        <v>9634</v>
      </c>
      <c r="G3382" s="356" t="s">
        <v>9641</v>
      </c>
      <c r="H3382" s="356" t="s">
        <v>9642</v>
      </c>
      <c r="I3382" s="356" t="str">
        <f t="shared" si="105"/>
        <v>LAKKUR_66F04-CHENNIGARAYAPURA</v>
      </c>
      <c r="J3382" s="356" t="s">
        <v>5706</v>
      </c>
      <c r="K3382" s="356" t="s">
        <v>15063</v>
      </c>
      <c r="L3382" s="357">
        <v>3.1360999999999999</v>
      </c>
      <c r="M3382" s="357">
        <v>2.8079528000000002</v>
      </c>
      <c r="N3382" s="357">
        <v>0</v>
      </c>
      <c r="O3382" s="356">
        <f t="shared" si="104"/>
        <v>10.463543892095267</v>
      </c>
      <c r="P3382" s="357">
        <v>70.991012750754948</v>
      </c>
      <c r="Q3382" s="356" t="s">
        <v>15063</v>
      </c>
    </row>
    <row r="3383" spans="1:17" x14ac:dyDescent="0.25">
      <c r="A3383" s="354">
        <v>3380</v>
      </c>
      <c r="B3383" s="355" t="s">
        <v>5252</v>
      </c>
      <c r="C3383" s="355" t="s">
        <v>1373</v>
      </c>
      <c r="D3383" s="355" t="s">
        <v>1374</v>
      </c>
      <c r="E3383" s="355" t="s">
        <v>1559</v>
      </c>
      <c r="F3383" s="356" t="s">
        <v>9717</v>
      </c>
      <c r="G3383" s="356" t="s">
        <v>9724</v>
      </c>
      <c r="H3383" s="356" t="s">
        <v>9725</v>
      </c>
      <c r="I3383" s="356" t="str">
        <f t="shared" si="105"/>
        <v>MASTI_66F04-DINAHALLI</v>
      </c>
      <c r="J3383" s="356" t="s">
        <v>5701</v>
      </c>
      <c r="K3383" s="356" t="s">
        <v>15063</v>
      </c>
      <c r="L3383" s="357">
        <v>1.1093999999999999</v>
      </c>
      <c r="M3383" s="357">
        <v>0.98159711999999999</v>
      </c>
      <c r="N3383" s="357">
        <v>0</v>
      </c>
      <c r="O3383" s="356">
        <f t="shared" si="104"/>
        <v>11.519999999999996</v>
      </c>
      <c r="P3383" s="357">
        <v>68.200864171292736</v>
      </c>
      <c r="Q3383" s="356" t="s">
        <v>15063</v>
      </c>
    </row>
    <row r="3384" spans="1:17" x14ac:dyDescent="0.25">
      <c r="A3384" s="354">
        <v>3381</v>
      </c>
      <c r="B3384" s="355" t="s">
        <v>5252</v>
      </c>
      <c r="C3384" s="355" t="s">
        <v>1373</v>
      </c>
      <c r="D3384" s="355" t="s">
        <v>1374</v>
      </c>
      <c r="E3384" s="355" t="s">
        <v>1559</v>
      </c>
      <c r="F3384" s="356" t="s">
        <v>9746</v>
      </c>
      <c r="G3384" s="356" t="s">
        <v>9753</v>
      </c>
      <c r="H3384" s="356" t="s">
        <v>9754</v>
      </c>
      <c r="I3384" s="356" t="str">
        <f t="shared" si="105"/>
        <v>TEKAL_66F04-HULADENAHALLI</v>
      </c>
      <c r="J3384" s="356" t="s">
        <v>5706</v>
      </c>
      <c r="K3384" s="356" t="s">
        <v>15063</v>
      </c>
      <c r="L3384" s="357">
        <v>1.6654</v>
      </c>
      <c r="M3384" s="357">
        <v>1.5128359</v>
      </c>
      <c r="N3384" s="357">
        <v>0</v>
      </c>
      <c r="O3384" s="356">
        <f t="shared" si="104"/>
        <v>9.1608082142428238</v>
      </c>
      <c r="P3384" s="357">
        <v>72.415099686997792</v>
      </c>
      <c r="Q3384" s="356" t="s">
        <v>15063</v>
      </c>
    </row>
    <row r="3385" spans="1:17" x14ac:dyDescent="0.25">
      <c r="A3385" s="354">
        <v>3382</v>
      </c>
      <c r="B3385" s="355" t="s">
        <v>5252</v>
      </c>
      <c r="C3385" s="355" t="s">
        <v>1373</v>
      </c>
      <c r="D3385" s="355" t="s">
        <v>1374</v>
      </c>
      <c r="E3385" s="355" t="s">
        <v>1559</v>
      </c>
      <c r="F3385" s="356" t="s">
        <v>9649</v>
      </c>
      <c r="G3385" s="356" t="s">
        <v>9656</v>
      </c>
      <c r="H3385" s="356" t="s">
        <v>9657</v>
      </c>
      <c r="I3385" s="356" t="str">
        <f t="shared" si="105"/>
        <v>MALUR_66F04-MALUR-RURAL</v>
      </c>
      <c r="J3385" s="356" t="s">
        <v>5701</v>
      </c>
      <c r="K3385" s="356" t="s">
        <v>15063</v>
      </c>
      <c r="L3385" s="357">
        <v>0.61880000000000002</v>
      </c>
      <c r="M3385" s="357">
        <v>0.55492450000000004</v>
      </c>
      <c r="N3385" s="357">
        <v>0</v>
      </c>
      <c r="O3385" s="356">
        <f t="shared" si="104"/>
        <v>10.322478991596634</v>
      </c>
      <c r="P3385" s="357">
        <v>10.322478991596618</v>
      </c>
      <c r="Q3385" s="356" t="s">
        <v>15063</v>
      </c>
    </row>
    <row r="3386" spans="1:17" x14ac:dyDescent="0.25">
      <c r="A3386" s="354">
        <v>3383</v>
      </c>
      <c r="B3386" s="355" t="s">
        <v>5252</v>
      </c>
      <c r="C3386" s="355" t="s">
        <v>1373</v>
      </c>
      <c r="D3386" s="355" t="s">
        <v>1374</v>
      </c>
      <c r="E3386" s="355" t="s">
        <v>1559</v>
      </c>
      <c r="F3386" s="356" t="s">
        <v>9688</v>
      </c>
      <c r="G3386" s="356" t="s">
        <v>9695</v>
      </c>
      <c r="H3386" s="356" t="s">
        <v>9696</v>
      </c>
      <c r="I3386" s="356" t="str">
        <f t="shared" si="105"/>
        <v>MALUR_IND_AREA_66F04-S-PRAKASH</v>
      </c>
      <c r="J3386" s="356" t="s">
        <v>2414</v>
      </c>
      <c r="K3386" s="356" t="s">
        <v>15063</v>
      </c>
      <c r="L3386" s="357">
        <v>3.4167899999999998</v>
      </c>
      <c r="M3386" s="357">
        <v>3.3745664</v>
      </c>
      <c r="N3386" s="357">
        <v>0</v>
      </c>
      <c r="O3386" s="356">
        <f t="shared" si="104"/>
        <v>1.235768074713395</v>
      </c>
      <c r="P3386" s="357">
        <v>1.2357680747133948</v>
      </c>
      <c r="Q3386" s="356" t="s">
        <v>15063</v>
      </c>
    </row>
    <row r="3387" spans="1:17" x14ac:dyDescent="0.25">
      <c r="A3387" s="354">
        <v>3384</v>
      </c>
      <c r="B3387" s="355" t="s">
        <v>5252</v>
      </c>
      <c r="C3387" s="355" t="s">
        <v>1373</v>
      </c>
      <c r="D3387" s="355" t="s">
        <v>1374</v>
      </c>
      <c r="E3387" s="355" t="s">
        <v>1559</v>
      </c>
      <c r="F3387" s="356" t="s">
        <v>9746</v>
      </c>
      <c r="G3387" s="356" t="s">
        <v>9755</v>
      </c>
      <c r="H3387" s="356" t="s">
        <v>9756</v>
      </c>
      <c r="I3387" s="356" t="str">
        <f t="shared" si="105"/>
        <v>TEKAL_66F05-IND.EXPRESS</v>
      </c>
      <c r="J3387" s="356" t="s">
        <v>5706</v>
      </c>
      <c r="K3387" s="356" t="s">
        <v>15063</v>
      </c>
      <c r="L3387" s="357">
        <v>0.97500000000000009</v>
      </c>
      <c r="M3387" s="357">
        <v>0.87272440000000007</v>
      </c>
      <c r="N3387" s="357">
        <v>0</v>
      </c>
      <c r="O3387" s="356">
        <f t="shared" si="104"/>
        <v>10.489805128205129</v>
      </c>
      <c r="P3387" s="357">
        <v>69.632662441959113</v>
      </c>
      <c r="Q3387" s="356" t="s">
        <v>15063</v>
      </c>
    </row>
    <row r="3388" spans="1:17" x14ac:dyDescent="0.25">
      <c r="A3388" s="354">
        <v>3385</v>
      </c>
      <c r="B3388" s="355" t="s">
        <v>5252</v>
      </c>
      <c r="C3388" s="355" t="s">
        <v>1373</v>
      </c>
      <c r="D3388" s="355" t="s">
        <v>1374</v>
      </c>
      <c r="E3388" s="355" t="s">
        <v>1559</v>
      </c>
      <c r="F3388" s="356" t="s">
        <v>9717</v>
      </c>
      <c r="G3388" s="356" t="s">
        <v>9726</v>
      </c>
      <c r="H3388" s="356" t="s">
        <v>9727</v>
      </c>
      <c r="I3388" s="356" t="str">
        <f t="shared" si="105"/>
        <v>MASTI_66F05-KESARAGERE</v>
      </c>
      <c r="J3388" s="356" t="s">
        <v>5701</v>
      </c>
      <c r="K3388" s="356" t="s">
        <v>15063</v>
      </c>
      <c r="L3388" s="357">
        <v>1.3236000000000001</v>
      </c>
      <c r="M3388" s="357">
        <v>1.1894515000000001</v>
      </c>
      <c r="N3388" s="357">
        <v>0</v>
      </c>
      <c r="O3388" s="356">
        <f t="shared" si="104"/>
        <v>10.135123904502869</v>
      </c>
      <c r="P3388" s="357">
        <v>11.363926823837978</v>
      </c>
      <c r="Q3388" s="356" t="s">
        <v>15063</v>
      </c>
    </row>
    <row r="3389" spans="1:17" x14ac:dyDescent="0.25">
      <c r="A3389" s="354">
        <v>3386</v>
      </c>
      <c r="B3389" s="355" t="s">
        <v>5252</v>
      </c>
      <c r="C3389" s="355" t="s">
        <v>1373</v>
      </c>
      <c r="D3389" s="355" t="s">
        <v>1374</v>
      </c>
      <c r="E3389" s="355" t="s">
        <v>1559</v>
      </c>
      <c r="F3389" s="356" t="s">
        <v>9688</v>
      </c>
      <c r="G3389" s="356" t="s">
        <v>9697</v>
      </c>
      <c r="H3389" s="356" t="s">
        <v>9698</v>
      </c>
      <c r="I3389" s="356" t="str">
        <f t="shared" si="105"/>
        <v>MALUR_IND_AREA_66F05-S.L-CEREMIC</v>
      </c>
      <c r="J3389" s="356" t="s">
        <v>2414</v>
      </c>
      <c r="K3389" s="356" t="s">
        <v>15063</v>
      </c>
      <c r="L3389" s="357">
        <v>3.3886199999999995</v>
      </c>
      <c r="M3389" s="357">
        <v>3.3545229999999999</v>
      </c>
      <c r="N3389" s="357">
        <v>0</v>
      </c>
      <c r="O3389" s="356">
        <f t="shared" si="104"/>
        <v>1.0062208214553301</v>
      </c>
      <c r="P3389" s="357">
        <v>1.0062208214553392</v>
      </c>
      <c r="Q3389" s="356" t="s">
        <v>15063</v>
      </c>
    </row>
    <row r="3390" spans="1:17" x14ac:dyDescent="0.25">
      <c r="A3390" s="354">
        <v>3387</v>
      </c>
      <c r="B3390" s="355" t="s">
        <v>5252</v>
      </c>
      <c r="C3390" s="355" t="s">
        <v>1373</v>
      </c>
      <c r="D3390" s="355" t="s">
        <v>1374</v>
      </c>
      <c r="E3390" s="355" t="s">
        <v>1559</v>
      </c>
      <c r="F3390" s="356" t="s">
        <v>9634</v>
      </c>
      <c r="G3390" s="356" t="s">
        <v>9643</v>
      </c>
      <c r="H3390" s="356" t="s">
        <v>9644</v>
      </c>
      <c r="I3390" s="356" t="str">
        <f t="shared" si="105"/>
        <v>LAKKUR_66F05-SAMPANGERE</v>
      </c>
      <c r="J3390" s="356" t="s">
        <v>5706</v>
      </c>
      <c r="K3390" s="356" t="s">
        <v>15063</v>
      </c>
      <c r="L3390" s="357">
        <v>3.1832799999999999</v>
      </c>
      <c r="M3390" s="357">
        <v>2.8196724</v>
      </c>
      <c r="N3390" s="357">
        <v>0</v>
      </c>
      <c r="O3390" s="356">
        <f t="shared" si="104"/>
        <v>11.422419642632754</v>
      </c>
      <c r="P3390" s="357">
        <v>53.8225936559137</v>
      </c>
      <c r="Q3390" s="356" t="s">
        <v>15063</v>
      </c>
    </row>
    <row r="3391" spans="1:17" x14ac:dyDescent="0.25">
      <c r="A3391" s="354">
        <v>3388</v>
      </c>
      <c r="B3391" s="355" t="s">
        <v>5252</v>
      </c>
      <c r="C3391" s="355" t="s">
        <v>1373</v>
      </c>
      <c r="D3391" s="355" t="s">
        <v>1374</v>
      </c>
      <c r="E3391" s="355" t="s">
        <v>1559</v>
      </c>
      <c r="F3391" s="356" t="s">
        <v>9649</v>
      </c>
      <c r="G3391" s="356" t="s">
        <v>9658</v>
      </c>
      <c r="H3391" s="356" t="s">
        <v>9659</v>
      </c>
      <c r="I3391" s="356" t="str">
        <f t="shared" si="105"/>
        <v>MALUR_66F05-SHIVARAPATNA</v>
      </c>
      <c r="J3391" s="356" t="s">
        <v>5701</v>
      </c>
      <c r="K3391" s="356" t="s">
        <v>15063</v>
      </c>
      <c r="L3391" s="357">
        <v>0.24720000000000003</v>
      </c>
      <c r="M3391" s="357">
        <v>0.22571832000000003</v>
      </c>
      <c r="N3391" s="357">
        <v>0</v>
      </c>
      <c r="O3391" s="356">
        <f t="shared" si="104"/>
        <v>8.6900000000000013</v>
      </c>
      <c r="P3391" s="357">
        <v>20.477710647862203</v>
      </c>
      <c r="Q3391" s="356" t="s">
        <v>15063</v>
      </c>
    </row>
    <row r="3392" spans="1:17" x14ac:dyDescent="0.25">
      <c r="A3392" s="354">
        <v>3389</v>
      </c>
      <c r="B3392" s="355" t="s">
        <v>5252</v>
      </c>
      <c r="C3392" s="355" t="s">
        <v>1373</v>
      </c>
      <c r="D3392" s="355" t="s">
        <v>1374</v>
      </c>
      <c r="E3392" s="355" t="s">
        <v>1559</v>
      </c>
      <c r="F3392" s="356" t="s">
        <v>9688</v>
      </c>
      <c r="G3392" s="356" t="s">
        <v>9699</v>
      </c>
      <c r="H3392" s="356" t="s">
        <v>9700</v>
      </c>
      <c r="I3392" s="356" t="str">
        <f t="shared" si="105"/>
        <v>MALUR_IND_AREA_66F06-BENSAR</v>
      </c>
      <c r="J3392" s="356" t="s">
        <v>2414</v>
      </c>
      <c r="K3392" s="356" t="s">
        <v>15063</v>
      </c>
      <c r="L3392" s="357">
        <v>2.7565399999999998</v>
      </c>
      <c r="M3392" s="357">
        <v>2.5304238300000002</v>
      </c>
      <c r="N3392" s="357">
        <v>0</v>
      </c>
      <c r="O3392" s="356">
        <f t="shared" si="104"/>
        <v>8.2028981984661797</v>
      </c>
      <c r="P3392" s="357">
        <v>8.2028981984661904</v>
      </c>
      <c r="Q3392" s="356" t="s">
        <v>15063</v>
      </c>
    </row>
    <row r="3393" spans="1:17" x14ac:dyDescent="0.25">
      <c r="A3393" s="354">
        <v>3390</v>
      </c>
      <c r="B3393" s="355" t="s">
        <v>5252</v>
      </c>
      <c r="C3393" s="355" t="s">
        <v>1373</v>
      </c>
      <c r="D3393" s="355" t="s">
        <v>1374</v>
      </c>
      <c r="E3393" s="355" t="s">
        <v>1559</v>
      </c>
      <c r="F3393" s="356" t="s">
        <v>9717</v>
      </c>
      <c r="G3393" s="356" t="s">
        <v>9728</v>
      </c>
      <c r="H3393" s="356" t="s">
        <v>9729</v>
      </c>
      <c r="I3393" s="356" t="str">
        <f t="shared" si="105"/>
        <v>MASTI_66F06-CHIKKAIGGALUR</v>
      </c>
      <c r="J3393" s="356" t="s">
        <v>5701</v>
      </c>
      <c r="K3393" s="356" t="s">
        <v>15063</v>
      </c>
      <c r="L3393" s="357">
        <v>1.4757</v>
      </c>
      <c r="M3393" s="357">
        <v>1.3243616</v>
      </c>
      <c r="N3393" s="357">
        <v>0</v>
      </c>
      <c r="O3393" s="356">
        <f t="shared" si="104"/>
        <v>10.255363556278375</v>
      </c>
      <c r="P3393" s="357">
        <v>10.255363556278374</v>
      </c>
      <c r="Q3393" s="356" t="s">
        <v>15063</v>
      </c>
    </row>
    <row r="3394" spans="1:17" x14ac:dyDescent="0.25">
      <c r="A3394" s="354">
        <v>3391</v>
      </c>
      <c r="B3394" s="355" t="s">
        <v>5252</v>
      </c>
      <c r="C3394" s="355" t="s">
        <v>1373</v>
      </c>
      <c r="D3394" s="355" t="s">
        <v>1374</v>
      </c>
      <c r="E3394" s="355" t="s">
        <v>1559</v>
      </c>
      <c r="F3394" s="356" t="s">
        <v>9649</v>
      </c>
      <c r="G3394" s="356" t="s">
        <v>9660</v>
      </c>
      <c r="H3394" s="356" t="s">
        <v>9661</v>
      </c>
      <c r="I3394" s="356" t="str">
        <f t="shared" si="105"/>
        <v>MALUR_66F06-MALUR-TOWN</v>
      </c>
      <c r="J3394" s="356" t="s">
        <v>2432</v>
      </c>
      <c r="K3394" s="356" t="s">
        <v>15063</v>
      </c>
      <c r="L3394" s="357">
        <v>2.8892999999999995</v>
      </c>
      <c r="M3394" s="357">
        <v>2.7555092200000004</v>
      </c>
      <c r="N3394" s="357">
        <v>0</v>
      </c>
      <c r="O3394" s="356">
        <f t="shared" si="104"/>
        <v>4.6305603433357261</v>
      </c>
      <c r="P3394" s="357">
        <v>4.6305603433357101</v>
      </c>
      <c r="Q3394" s="356" t="s">
        <v>15063</v>
      </c>
    </row>
    <row r="3395" spans="1:17" x14ac:dyDescent="0.25">
      <c r="A3395" s="354">
        <v>3392</v>
      </c>
      <c r="B3395" s="355" t="s">
        <v>5252</v>
      </c>
      <c r="C3395" s="355" t="s">
        <v>1373</v>
      </c>
      <c r="D3395" s="355" t="s">
        <v>1374</v>
      </c>
      <c r="E3395" s="355" t="s">
        <v>1559</v>
      </c>
      <c r="F3395" s="356" t="s">
        <v>9746</v>
      </c>
      <c r="G3395" s="356" t="s">
        <v>9757</v>
      </c>
      <c r="H3395" s="356" t="s">
        <v>9758</v>
      </c>
      <c r="I3395" s="356" t="str">
        <f t="shared" si="105"/>
        <v>TEKAL_66F06-NELLAHALLI</v>
      </c>
      <c r="J3395" s="356" t="s">
        <v>5701</v>
      </c>
      <c r="K3395" s="356" t="s">
        <v>15063</v>
      </c>
      <c r="L3395" s="357">
        <v>1.0750000000000002</v>
      </c>
      <c r="M3395" s="357">
        <v>0.96834599999999993</v>
      </c>
      <c r="N3395" s="357">
        <v>0</v>
      </c>
      <c r="O3395" s="356">
        <f t="shared" si="104"/>
        <v>9.9213023255814168</v>
      </c>
      <c r="P3395" s="357">
        <v>9.921302325581415</v>
      </c>
      <c r="Q3395" s="356" t="s">
        <v>15063</v>
      </c>
    </row>
    <row r="3396" spans="1:17" x14ac:dyDescent="0.25">
      <c r="A3396" s="354">
        <v>3393</v>
      </c>
      <c r="B3396" s="355" t="s">
        <v>5252</v>
      </c>
      <c r="C3396" s="355" t="s">
        <v>1373</v>
      </c>
      <c r="D3396" s="355" t="s">
        <v>1374</v>
      </c>
      <c r="E3396" s="355" t="s">
        <v>1559</v>
      </c>
      <c r="F3396" s="356" t="s">
        <v>9649</v>
      </c>
      <c r="G3396" s="356" t="s">
        <v>9662</v>
      </c>
      <c r="H3396" s="356" t="s">
        <v>9663</v>
      </c>
      <c r="I3396" s="356" t="str">
        <f t="shared" si="105"/>
        <v>MALUR_66F07-CHIKKAKUNTHUR</v>
      </c>
      <c r="J3396" s="356" t="s">
        <v>5701</v>
      </c>
      <c r="K3396" s="356" t="s">
        <v>15063</v>
      </c>
      <c r="L3396" s="357">
        <v>1.0911200000000001</v>
      </c>
      <c r="M3396" s="357">
        <v>0.98639100000000002</v>
      </c>
      <c r="N3396" s="357">
        <v>0</v>
      </c>
      <c r="O3396" s="356">
        <f t="shared" ref="O3396:O3459" si="106">((L3396-N3396)-M3396)/(L3396-N3396)*100</f>
        <v>9.5983026614854516</v>
      </c>
      <c r="P3396" s="357">
        <v>9.5983026614854481</v>
      </c>
      <c r="Q3396" s="356" t="s">
        <v>15063</v>
      </c>
    </row>
    <row r="3397" spans="1:17" x14ac:dyDescent="0.25">
      <c r="A3397" s="354">
        <v>3394</v>
      </c>
      <c r="B3397" s="355" t="s">
        <v>5252</v>
      </c>
      <c r="C3397" s="355" t="s">
        <v>1373</v>
      </c>
      <c r="D3397" s="355" t="s">
        <v>1374</v>
      </c>
      <c r="E3397" s="355" t="s">
        <v>1559</v>
      </c>
      <c r="F3397" s="356" t="s">
        <v>9746</v>
      </c>
      <c r="G3397" s="356" t="s">
        <v>9759</v>
      </c>
      <c r="H3397" s="356" t="s">
        <v>9760</v>
      </c>
      <c r="I3397" s="356" t="str">
        <f t="shared" ref="I3397:I3460" si="107">F3397&amp;H3397</f>
        <v>TEKAL_66F07-HUNSEKOTE</v>
      </c>
      <c r="J3397" s="356" t="s">
        <v>2414</v>
      </c>
      <c r="K3397" s="356" t="s">
        <v>15063</v>
      </c>
      <c r="L3397" s="357">
        <v>0.34060000000000001</v>
      </c>
      <c r="M3397" s="357">
        <v>0.31719399999999998</v>
      </c>
      <c r="N3397" s="357">
        <v>0</v>
      </c>
      <c r="O3397" s="356">
        <f t="shared" si="106"/>
        <v>6.8719906048150428</v>
      </c>
      <c r="P3397" s="357">
        <v>12.951569585219168</v>
      </c>
      <c r="Q3397" s="356" t="s">
        <v>15063</v>
      </c>
    </row>
    <row r="3398" spans="1:17" x14ac:dyDescent="0.25">
      <c r="A3398" s="354">
        <v>3395</v>
      </c>
      <c r="B3398" s="355" t="s">
        <v>5252</v>
      </c>
      <c r="C3398" s="355" t="s">
        <v>1373</v>
      </c>
      <c r="D3398" s="355" t="s">
        <v>1374</v>
      </c>
      <c r="E3398" s="355" t="s">
        <v>1559</v>
      </c>
      <c r="F3398" s="356" t="s">
        <v>9634</v>
      </c>
      <c r="G3398" s="356" t="s">
        <v>9645</v>
      </c>
      <c r="H3398" s="356" t="s">
        <v>9646</v>
      </c>
      <c r="I3398" s="356" t="str">
        <f t="shared" si="107"/>
        <v>LAKKUR_66F07-KODIHALLI</v>
      </c>
      <c r="J3398" s="356" t="s">
        <v>5701</v>
      </c>
      <c r="K3398" s="356" t="s">
        <v>15063</v>
      </c>
      <c r="L3398" s="357">
        <v>0.74077999999999999</v>
      </c>
      <c r="M3398" s="357">
        <v>0.66614426000000004</v>
      </c>
      <c r="N3398" s="357">
        <v>0</v>
      </c>
      <c r="O3398" s="356">
        <f t="shared" si="106"/>
        <v>10.075290909581785</v>
      </c>
      <c r="P3398" s="357">
        <v>11.006779604855909</v>
      </c>
      <c r="Q3398" s="356" t="s">
        <v>15063</v>
      </c>
    </row>
    <row r="3399" spans="1:17" x14ac:dyDescent="0.25">
      <c r="A3399" s="354">
        <v>3396</v>
      </c>
      <c r="B3399" s="355" t="s">
        <v>5252</v>
      </c>
      <c r="C3399" s="355" t="s">
        <v>1373</v>
      </c>
      <c r="D3399" s="355" t="s">
        <v>1374</v>
      </c>
      <c r="E3399" s="355" t="s">
        <v>1559</v>
      </c>
      <c r="F3399" s="356" t="s">
        <v>9717</v>
      </c>
      <c r="G3399" s="356" t="s">
        <v>9730</v>
      </c>
      <c r="H3399" s="356" t="s">
        <v>9731</v>
      </c>
      <c r="I3399" s="356" t="str">
        <f t="shared" si="107"/>
        <v>MASTI_66F07-RAJENAHALLI</v>
      </c>
      <c r="J3399" s="356" t="s">
        <v>5701</v>
      </c>
      <c r="K3399" s="356" t="s">
        <v>15063</v>
      </c>
      <c r="L3399" s="357">
        <v>1.0176000000000001</v>
      </c>
      <c r="M3399" s="357">
        <v>0.91114006000000003</v>
      </c>
      <c r="N3399" s="357">
        <v>0</v>
      </c>
      <c r="O3399" s="356">
        <f t="shared" si="106"/>
        <v>10.461865172955976</v>
      </c>
      <c r="P3399" s="357">
        <v>11.347592097746206</v>
      </c>
      <c r="Q3399" s="356" t="s">
        <v>15063</v>
      </c>
    </row>
    <row r="3400" spans="1:17" x14ac:dyDescent="0.25">
      <c r="A3400" s="354">
        <v>3397</v>
      </c>
      <c r="B3400" s="355" t="s">
        <v>5252</v>
      </c>
      <c r="C3400" s="355" t="s">
        <v>1373</v>
      </c>
      <c r="D3400" s="355" t="s">
        <v>1374</v>
      </c>
      <c r="E3400" s="355" t="s">
        <v>1559</v>
      </c>
      <c r="F3400" s="356" t="s">
        <v>9688</v>
      </c>
      <c r="G3400" s="356" t="s">
        <v>9701</v>
      </c>
      <c r="H3400" s="356" t="s">
        <v>9702</v>
      </c>
      <c r="I3400" s="356" t="str">
        <f t="shared" si="107"/>
        <v>MALUR_IND_AREA_66F07-SRS STEEL</v>
      </c>
      <c r="J3400" s="356" t="s">
        <v>2414</v>
      </c>
      <c r="K3400" s="356" t="s">
        <v>15063</v>
      </c>
      <c r="L3400" s="357">
        <v>5.5941000000000001</v>
      </c>
      <c r="M3400" s="357">
        <v>5.5797999999999996</v>
      </c>
      <c r="N3400" s="357">
        <v>0</v>
      </c>
      <c r="O3400" s="356">
        <f t="shared" si="106"/>
        <v>0.2556264635955815</v>
      </c>
      <c r="P3400" s="357">
        <v>0.25562646359558183</v>
      </c>
      <c r="Q3400" s="356" t="s">
        <v>15063</v>
      </c>
    </row>
    <row r="3401" spans="1:17" x14ac:dyDescent="0.25">
      <c r="A3401" s="354">
        <v>3398</v>
      </c>
      <c r="B3401" s="355" t="s">
        <v>5252</v>
      </c>
      <c r="C3401" s="355" t="s">
        <v>1373</v>
      </c>
      <c r="D3401" s="355" t="s">
        <v>1374</v>
      </c>
      <c r="E3401" s="355" t="s">
        <v>1559</v>
      </c>
      <c r="F3401" s="356" t="s">
        <v>9688</v>
      </c>
      <c r="G3401" s="356" t="s">
        <v>9703</v>
      </c>
      <c r="H3401" s="356" t="s">
        <v>9704</v>
      </c>
      <c r="I3401" s="356" t="str">
        <f t="shared" si="107"/>
        <v>MALUR_IND_AREA_66F08-FOURTH-PHASE-KIDAB</v>
      </c>
      <c r="J3401" s="356" t="s">
        <v>2414</v>
      </c>
      <c r="K3401" s="356" t="s">
        <v>15063</v>
      </c>
      <c r="L3401" s="357">
        <v>1.0456399999999999</v>
      </c>
      <c r="M3401" s="357">
        <v>0.91924450000000002</v>
      </c>
      <c r="N3401" s="357">
        <v>0</v>
      </c>
      <c r="O3401" s="356">
        <f t="shared" si="106"/>
        <v>12.087860066562095</v>
      </c>
      <c r="P3401" s="357">
        <v>15.058581499845635</v>
      </c>
      <c r="Q3401" s="356" t="s">
        <v>15063</v>
      </c>
    </row>
    <row r="3402" spans="1:17" x14ac:dyDescent="0.25">
      <c r="A3402" s="354">
        <v>3399</v>
      </c>
      <c r="B3402" s="355" t="s">
        <v>5252</v>
      </c>
      <c r="C3402" s="355" t="s">
        <v>1373</v>
      </c>
      <c r="D3402" s="355" t="s">
        <v>1374</v>
      </c>
      <c r="E3402" s="355" t="s">
        <v>1559</v>
      </c>
      <c r="F3402" s="356" t="s">
        <v>9649</v>
      </c>
      <c r="G3402" s="356" t="s">
        <v>9664</v>
      </c>
      <c r="H3402" s="356" t="s">
        <v>9665</v>
      </c>
      <c r="I3402" s="356" t="str">
        <f t="shared" si="107"/>
        <v>MALUR_66F08-INDUSTRIAL-AREA</v>
      </c>
      <c r="J3402" s="356" t="s">
        <v>2432</v>
      </c>
      <c r="K3402" s="356" t="s">
        <v>15063</v>
      </c>
      <c r="L3402" s="357">
        <v>0.89456000000000002</v>
      </c>
      <c r="M3402" s="357">
        <v>0.78564100000000003</v>
      </c>
      <c r="N3402" s="357">
        <v>0</v>
      </c>
      <c r="O3402" s="356">
        <f t="shared" si="106"/>
        <v>12.175706492577355</v>
      </c>
      <c r="P3402" s="357">
        <v>12.175706492577355</v>
      </c>
      <c r="Q3402" s="356" t="s">
        <v>15063</v>
      </c>
    </row>
    <row r="3403" spans="1:17" x14ac:dyDescent="0.25">
      <c r="A3403" s="354">
        <v>3400</v>
      </c>
      <c r="B3403" s="355" t="s">
        <v>5252</v>
      </c>
      <c r="C3403" s="355" t="s">
        <v>1373</v>
      </c>
      <c r="D3403" s="355" t="s">
        <v>1374</v>
      </c>
      <c r="E3403" s="355" t="s">
        <v>1559</v>
      </c>
      <c r="F3403" s="356" t="s">
        <v>9746</v>
      </c>
      <c r="G3403" s="356" t="s">
        <v>9761</v>
      </c>
      <c r="H3403" s="356" t="s">
        <v>9762</v>
      </c>
      <c r="I3403" s="356" t="str">
        <f t="shared" si="107"/>
        <v>TEKAL_66F08-KOMMANAHALLI</v>
      </c>
      <c r="J3403" s="356" t="s">
        <v>5701</v>
      </c>
      <c r="K3403" s="356" t="s">
        <v>15063</v>
      </c>
      <c r="L3403" s="357">
        <v>0.79659999999999997</v>
      </c>
      <c r="M3403" s="357">
        <v>0.71952000000000005</v>
      </c>
      <c r="N3403" s="357">
        <v>0</v>
      </c>
      <c r="O3403" s="356">
        <f t="shared" si="106"/>
        <v>9.6761235249811612</v>
      </c>
      <c r="P3403" s="357">
        <v>9.6761235249811612</v>
      </c>
      <c r="Q3403" s="356" t="s">
        <v>15063</v>
      </c>
    </row>
    <row r="3404" spans="1:17" x14ac:dyDescent="0.25">
      <c r="A3404" s="354">
        <v>3401</v>
      </c>
      <c r="B3404" s="355" t="s">
        <v>5252</v>
      </c>
      <c r="C3404" s="355" t="s">
        <v>1373</v>
      </c>
      <c r="D3404" s="355" t="s">
        <v>1374</v>
      </c>
      <c r="E3404" s="355" t="s">
        <v>1559</v>
      </c>
      <c r="F3404" s="356" t="s">
        <v>9717</v>
      </c>
      <c r="G3404" s="356" t="s">
        <v>9732</v>
      </c>
      <c r="H3404" s="356" t="s">
        <v>9733</v>
      </c>
      <c r="I3404" s="356" t="str">
        <f t="shared" si="107"/>
        <v>MASTI_66F08-MASTI-VENKATESH-IYENGAR</v>
      </c>
      <c r="J3404" s="356" t="s">
        <v>5706</v>
      </c>
      <c r="K3404" s="356" t="s">
        <v>15063</v>
      </c>
      <c r="L3404" s="357">
        <v>2.0616000000000003</v>
      </c>
      <c r="M3404" s="357">
        <v>1.8366232</v>
      </c>
      <c r="N3404" s="357">
        <v>0</v>
      </c>
      <c r="O3404" s="356">
        <f t="shared" si="106"/>
        <v>10.912727978269318</v>
      </c>
      <c r="P3404" s="357">
        <v>88.694228701040899</v>
      </c>
      <c r="Q3404" s="356" t="s">
        <v>15063</v>
      </c>
    </row>
    <row r="3405" spans="1:17" x14ac:dyDescent="0.25">
      <c r="A3405" s="354">
        <v>3402</v>
      </c>
      <c r="B3405" s="355" t="s">
        <v>5252</v>
      </c>
      <c r="C3405" s="355" t="s">
        <v>1373</v>
      </c>
      <c r="D3405" s="355" t="s">
        <v>1374</v>
      </c>
      <c r="E3405" s="355" t="s">
        <v>1559</v>
      </c>
      <c r="F3405" s="356" t="s">
        <v>9717</v>
      </c>
      <c r="G3405" s="356" t="s">
        <v>9734</v>
      </c>
      <c r="H3405" s="356" t="s">
        <v>9735</v>
      </c>
      <c r="I3405" s="356" t="str">
        <f t="shared" si="107"/>
        <v>MASTI_66F09-ANIKARA-HALLI</v>
      </c>
      <c r="J3405" s="356" t="s">
        <v>5706</v>
      </c>
      <c r="K3405" s="356" t="s">
        <v>15063</v>
      </c>
      <c r="L3405" s="357">
        <v>1.698</v>
      </c>
      <c r="M3405" s="357">
        <v>1.4965074999999999</v>
      </c>
      <c r="N3405" s="357">
        <v>0</v>
      </c>
      <c r="O3405" s="356">
        <f t="shared" si="106"/>
        <v>11.866460541813902</v>
      </c>
      <c r="P3405" s="357">
        <v>84.5624200414331</v>
      </c>
      <c r="Q3405" s="356" t="s">
        <v>15063</v>
      </c>
    </row>
    <row r="3406" spans="1:17" x14ac:dyDescent="0.25">
      <c r="A3406" s="354">
        <v>3403</v>
      </c>
      <c r="B3406" s="355" t="s">
        <v>5252</v>
      </c>
      <c r="C3406" s="355" t="s">
        <v>1373</v>
      </c>
      <c r="D3406" s="355" t="s">
        <v>1374</v>
      </c>
      <c r="E3406" s="355" t="s">
        <v>1559</v>
      </c>
      <c r="F3406" s="356" t="s">
        <v>9634</v>
      </c>
      <c r="G3406" s="356" t="s">
        <v>9647</v>
      </c>
      <c r="H3406" s="356" t="s">
        <v>9648</v>
      </c>
      <c r="I3406" s="356" t="str">
        <f t="shared" si="107"/>
        <v>LAKKUR_66F09-FIRE-LUXOR</v>
      </c>
      <c r="J3406" s="356" t="s">
        <v>2432</v>
      </c>
      <c r="K3406" s="356" t="s">
        <v>15063</v>
      </c>
      <c r="L3406" s="357">
        <v>1.0508600000000001</v>
      </c>
      <c r="M3406" s="357">
        <v>0.94482822600000016</v>
      </c>
      <c r="N3406" s="357">
        <v>0</v>
      </c>
      <c r="O3406" s="356">
        <f t="shared" si="106"/>
        <v>10.089999999999996</v>
      </c>
      <c r="P3406" s="357">
        <v>49.385364776433804</v>
      </c>
      <c r="Q3406" s="356" t="s">
        <v>15063</v>
      </c>
    </row>
    <row r="3407" spans="1:17" x14ac:dyDescent="0.25">
      <c r="A3407" s="354">
        <v>3404</v>
      </c>
      <c r="B3407" s="355" t="s">
        <v>5252</v>
      </c>
      <c r="C3407" s="355" t="s">
        <v>1373</v>
      </c>
      <c r="D3407" s="355" t="s">
        <v>1374</v>
      </c>
      <c r="E3407" s="355" t="s">
        <v>1559</v>
      </c>
      <c r="F3407" s="356" t="s">
        <v>9688</v>
      </c>
      <c r="G3407" s="356" t="s">
        <v>9705</v>
      </c>
      <c r="H3407" s="356" t="s">
        <v>9706</v>
      </c>
      <c r="I3407" s="356" t="str">
        <f t="shared" si="107"/>
        <v>MALUR_IND_AREA_66F09-NOSAGERE</v>
      </c>
      <c r="J3407" s="356" t="s">
        <v>5706</v>
      </c>
      <c r="K3407" s="356" t="s">
        <v>15063</v>
      </c>
      <c r="L3407" s="357">
        <v>2.3599200000000002</v>
      </c>
      <c r="M3407" s="357">
        <v>2.1079753999999999</v>
      </c>
      <c r="N3407" s="357">
        <v>0</v>
      </c>
      <c r="O3407" s="356">
        <f t="shared" si="106"/>
        <v>10.67598054171329</v>
      </c>
      <c r="P3407" s="357">
        <v>26.008737819617743</v>
      </c>
      <c r="Q3407" s="356" t="s">
        <v>15063</v>
      </c>
    </row>
    <row r="3408" spans="1:17" x14ac:dyDescent="0.25">
      <c r="A3408" s="354">
        <v>3405</v>
      </c>
      <c r="B3408" s="355" t="s">
        <v>5252</v>
      </c>
      <c r="C3408" s="355" t="s">
        <v>1373</v>
      </c>
      <c r="D3408" s="355" t="s">
        <v>1374</v>
      </c>
      <c r="E3408" s="355" t="s">
        <v>1559</v>
      </c>
      <c r="F3408" s="356" t="s">
        <v>9746</v>
      </c>
      <c r="G3408" s="356" t="s">
        <v>9763</v>
      </c>
      <c r="H3408" s="356" t="s">
        <v>9764</v>
      </c>
      <c r="I3408" s="356" t="str">
        <f t="shared" si="107"/>
        <v>TEKAL_66F09-SHETTAHALLI</v>
      </c>
      <c r="J3408" s="356" t="s">
        <v>5701</v>
      </c>
      <c r="K3408" s="356" t="s">
        <v>15063</v>
      </c>
      <c r="L3408" s="357">
        <v>0.52</v>
      </c>
      <c r="M3408" s="357">
        <v>0.46951619999999999</v>
      </c>
      <c r="N3408" s="357">
        <v>0</v>
      </c>
      <c r="O3408" s="356">
        <f t="shared" si="106"/>
        <v>9.708423076923081</v>
      </c>
      <c r="P3408" s="357">
        <v>9.7084230769230793</v>
      </c>
      <c r="Q3408" s="356" t="s">
        <v>15063</v>
      </c>
    </row>
    <row r="3409" spans="1:17" x14ac:dyDescent="0.25">
      <c r="A3409" s="354">
        <v>3406</v>
      </c>
      <c r="B3409" s="355" t="s">
        <v>5252</v>
      </c>
      <c r="C3409" s="355" t="s">
        <v>1373</v>
      </c>
      <c r="D3409" s="355" t="s">
        <v>1374</v>
      </c>
      <c r="E3409" s="355" t="s">
        <v>1559</v>
      </c>
      <c r="F3409" s="356" t="s">
        <v>9717</v>
      </c>
      <c r="G3409" s="356" t="s">
        <v>9736</v>
      </c>
      <c r="H3409" s="356" t="s">
        <v>9737</v>
      </c>
      <c r="I3409" s="356" t="str">
        <f t="shared" si="107"/>
        <v>MASTI_66F10-ASANDAHALLI</v>
      </c>
      <c r="J3409" s="356" t="s">
        <v>5706</v>
      </c>
      <c r="K3409" s="356" t="s">
        <v>15063</v>
      </c>
      <c r="L3409" s="357">
        <v>1.5196000000000001</v>
      </c>
      <c r="M3409" s="357">
        <v>1.3577379300000001</v>
      </c>
      <c r="N3409" s="357">
        <v>0</v>
      </c>
      <c r="O3409" s="356">
        <f t="shared" si="106"/>
        <v>10.651623453540402</v>
      </c>
      <c r="P3409" s="357">
        <v>75.670565714961029</v>
      </c>
      <c r="Q3409" s="356" t="s">
        <v>15063</v>
      </c>
    </row>
    <row r="3410" spans="1:17" x14ac:dyDescent="0.25">
      <c r="A3410" s="354">
        <v>3407</v>
      </c>
      <c r="B3410" s="355" t="s">
        <v>5252</v>
      </c>
      <c r="C3410" s="355" t="s">
        <v>1373</v>
      </c>
      <c r="D3410" s="355" t="s">
        <v>1374</v>
      </c>
      <c r="E3410" s="355" t="s">
        <v>1559</v>
      </c>
      <c r="F3410" s="356" t="s">
        <v>9746</v>
      </c>
      <c r="G3410" s="356" t="s">
        <v>9765</v>
      </c>
      <c r="H3410" s="356" t="s">
        <v>9766</v>
      </c>
      <c r="I3410" s="356" t="str">
        <f t="shared" si="107"/>
        <v>TEKAL_66F10-BANAHALLI</v>
      </c>
      <c r="J3410" s="356" t="s">
        <v>5706</v>
      </c>
      <c r="K3410" s="356" t="s">
        <v>15063</v>
      </c>
      <c r="L3410" s="357">
        <v>1.6924000000000001</v>
      </c>
      <c r="M3410" s="357">
        <v>1.5165085</v>
      </c>
      <c r="N3410" s="357">
        <v>0</v>
      </c>
      <c r="O3410" s="356">
        <f t="shared" si="106"/>
        <v>10.393021744268498</v>
      </c>
      <c r="P3410" s="357">
        <v>38.953096056036188</v>
      </c>
      <c r="Q3410" s="356" t="s">
        <v>15063</v>
      </c>
    </row>
    <row r="3411" spans="1:17" x14ac:dyDescent="0.25">
      <c r="A3411" s="354">
        <v>3408</v>
      </c>
      <c r="B3411" s="355" t="s">
        <v>5252</v>
      </c>
      <c r="C3411" s="355" t="s">
        <v>1373</v>
      </c>
      <c r="D3411" s="355" t="s">
        <v>1374</v>
      </c>
      <c r="E3411" s="355" t="s">
        <v>1559</v>
      </c>
      <c r="F3411" s="356" t="s">
        <v>9688</v>
      </c>
      <c r="G3411" s="356" t="s">
        <v>9707</v>
      </c>
      <c r="H3411" s="356" t="s">
        <v>9708</v>
      </c>
      <c r="I3411" s="356" t="str">
        <f t="shared" si="107"/>
        <v>MALUR_IND_AREA_66F10-FLIPKART</v>
      </c>
      <c r="J3411" s="356" t="s">
        <v>2414</v>
      </c>
      <c r="K3411" s="356" t="s">
        <v>15063</v>
      </c>
      <c r="L3411" s="357">
        <v>2.80098</v>
      </c>
      <c r="M3411" s="357">
        <v>2.6434299999999999</v>
      </c>
      <c r="N3411" s="357">
        <v>0</v>
      </c>
      <c r="O3411" s="356">
        <f t="shared" si="106"/>
        <v>5.6248170283258032</v>
      </c>
      <c r="P3411" s="357">
        <v>5.624817028325813</v>
      </c>
      <c r="Q3411" s="356" t="s">
        <v>15063</v>
      </c>
    </row>
    <row r="3412" spans="1:17" x14ac:dyDescent="0.25">
      <c r="A3412" s="354">
        <v>3409</v>
      </c>
      <c r="B3412" s="355" t="s">
        <v>5252</v>
      </c>
      <c r="C3412" s="355" t="s">
        <v>1373</v>
      </c>
      <c r="D3412" s="355" t="s">
        <v>1374</v>
      </c>
      <c r="E3412" s="355" t="s">
        <v>1559</v>
      </c>
      <c r="F3412" s="356" t="s">
        <v>9649</v>
      </c>
      <c r="G3412" s="356" t="s">
        <v>9666</v>
      </c>
      <c r="H3412" s="356" t="s">
        <v>9667</v>
      </c>
      <c r="I3412" s="356" t="str">
        <f t="shared" si="107"/>
        <v>MALUR_66F10-KUMBARPET</v>
      </c>
      <c r="J3412" s="356" t="s">
        <v>2432</v>
      </c>
      <c r="K3412" s="356" t="s">
        <v>15063</v>
      </c>
      <c r="L3412" s="357">
        <v>3.6190199999999999</v>
      </c>
      <c r="M3412" s="357">
        <v>3.1853498400000002</v>
      </c>
      <c r="N3412" s="357">
        <v>0</v>
      </c>
      <c r="O3412" s="356">
        <f t="shared" si="106"/>
        <v>11.983082712999643</v>
      </c>
      <c r="P3412" s="357">
        <v>18.244803822894472</v>
      </c>
      <c r="Q3412" s="356" t="s">
        <v>15063</v>
      </c>
    </row>
    <row r="3413" spans="1:17" x14ac:dyDescent="0.25">
      <c r="A3413" s="354">
        <v>3410</v>
      </c>
      <c r="B3413" s="355" t="s">
        <v>5252</v>
      </c>
      <c r="C3413" s="355" t="s">
        <v>1373</v>
      </c>
      <c r="D3413" s="355" t="s">
        <v>1374</v>
      </c>
      <c r="E3413" s="355" t="s">
        <v>1559</v>
      </c>
      <c r="F3413" s="356" t="s">
        <v>9688</v>
      </c>
      <c r="G3413" s="356" t="s">
        <v>9709</v>
      </c>
      <c r="H3413" s="356" t="s">
        <v>9710</v>
      </c>
      <c r="I3413" s="356" t="str">
        <f t="shared" si="107"/>
        <v>MALUR_IND_AREA_66F11-APPOLO TRICOAT</v>
      </c>
      <c r="J3413" s="356" t="s">
        <v>2414</v>
      </c>
      <c r="K3413" s="356" t="s">
        <v>15063</v>
      </c>
      <c r="L3413" s="357">
        <v>0.89274000000000009</v>
      </c>
      <c r="M3413" s="357">
        <v>0.83006965200000005</v>
      </c>
      <c r="N3413" s="357">
        <v>0</v>
      </c>
      <c r="O3413" s="356">
        <f t="shared" si="106"/>
        <v>7.020000000000004</v>
      </c>
      <c r="P3413" s="357">
        <v>7.0200000000000156</v>
      </c>
      <c r="Q3413" s="356" t="s">
        <v>15063</v>
      </c>
    </row>
    <row r="3414" spans="1:17" x14ac:dyDescent="0.25">
      <c r="A3414" s="354">
        <v>3411</v>
      </c>
      <c r="B3414" s="355" t="s">
        <v>5252</v>
      </c>
      <c r="C3414" s="355" t="s">
        <v>1373</v>
      </c>
      <c r="D3414" s="355" t="s">
        <v>1374</v>
      </c>
      <c r="E3414" s="355" t="s">
        <v>1559</v>
      </c>
      <c r="F3414" s="356" t="s">
        <v>9717</v>
      </c>
      <c r="G3414" s="356" t="s">
        <v>9738</v>
      </c>
      <c r="H3414" s="356" t="s">
        <v>9739</v>
      </c>
      <c r="I3414" s="356" t="str">
        <f t="shared" si="107"/>
        <v>MASTI_66F11-DODDAKALA-HALLI</v>
      </c>
      <c r="J3414" s="356" t="s">
        <v>5706</v>
      </c>
      <c r="K3414" s="356" t="s">
        <v>15063</v>
      </c>
      <c r="L3414" s="357">
        <v>1.7664</v>
      </c>
      <c r="M3414" s="357">
        <v>1.5709219999999999</v>
      </c>
      <c r="N3414" s="357">
        <v>0</v>
      </c>
      <c r="O3414" s="356">
        <f t="shared" si="106"/>
        <v>11.066462862318843</v>
      </c>
      <c r="P3414" s="357">
        <v>85.073086192451115</v>
      </c>
      <c r="Q3414" s="356" t="s">
        <v>15063</v>
      </c>
    </row>
    <row r="3415" spans="1:17" x14ac:dyDescent="0.25">
      <c r="A3415" s="354">
        <v>3412</v>
      </c>
      <c r="B3415" s="355" t="s">
        <v>5252</v>
      </c>
      <c r="C3415" s="355" t="s">
        <v>1373</v>
      </c>
      <c r="D3415" s="355" t="s">
        <v>1374</v>
      </c>
      <c r="E3415" s="355" t="s">
        <v>1559</v>
      </c>
      <c r="F3415" s="356" t="s">
        <v>9746</v>
      </c>
      <c r="G3415" s="356" t="s">
        <v>9767</v>
      </c>
      <c r="H3415" s="356" t="s">
        <v>9768</v>
      </c>
      <c r="I3415" s="356" t="str">
        <f t="shared" si="107"/>
        <v>TEKAL_66F11-NOOTUVE</v>
      </c>
      <c r="J3415" s="356" t="s">
        <v>2414</v>
      </c>
      <c r="K3415" s="356" t="s">
        <v>15063</v>
      </c>
      <c r="L3415" s="357">
        <v>3.2223999999999995</v>
      </c>
      <c r="M3415" s="357">
        <v>2.9883709999999999</v>
      </c>
      <c r="N3415" s="357">
        <v>0</v>
      </c>
      <c r="O3415" s="356">
        <f t="shared" si="106"/>
        <v>7.2625682720953213</v>
      </c>
      <c r="P3415" s="357">
        <v>7.2625682720953266</v>
      </c>
      <c r="Q3415" s="356" t="s">
        <v>15063</v>
      </c>
    </row>
    <row r="3416" spans="1:17" x14ac:dyDescent="0.25">
      <c r="A3416" s="354">
        <v>3413</v>
      </c>
      <c r="B3416" s="355" t="s">
        <v>5252</v>
      </c>
      <c r="C3416" s="355" t="s">
        <v>1373</v>
      </c>
      <c r="D3416" s="355" t="s">
        <v>1374</v>
      </c>
      <c r="E3416" s="355" t="s">
        <v>1559</v>
      </c>
      <c r="F3416" s="356" t="s">
        <v>9649</v>
      </c>
      <c r="G3416" s="356" t="s">
        <v>9668</v>
      </c>
      <c r="H3416" s="356" t="s">
        <v>9669</v>
      </c>
      <c r="I3416" s="356" t="str">
        <f t="shared" si="107"/>
        <v>MALUR_66F11-WATERSUPPLY</v>
      </c>
      <c r="J3416" s="356" t="s">
        <v>2432</v>
      </c>
      <c r="K3416" s="356" t="s">
        <v>15063</v>
      </c>
      <c r="L3416" s="357">
        <v>0.31868000000000002</v>
      </c>
      <c r="M3416" s="357">
        <v>0.292097</v>
      </c>
      <c r="N3416" s="357">
        <v>0</v>
      </c>
      <c r="O3416" s="356">
        <f t="shared" si="106"/>
        <v>8.3415965859169141</v>
      </c>
      <c r="P3416" s="357">
        <v>24.950203917890633</v>
      </c>
      <c r="Q3416" s="356" t="s">
        <v>15063</v>
      </c>
    </row>
    <row r="3417" spans="1:17" x14ac:dyDescent="0.25">
      <c r="A3417" s="354">
        <v>3414</v>
      </c>
      <c r="B3417" s="355" t="s">
        <v>5252</v>
      </c>
      <c r="C3417" s="355" t="s">
        <v>1373</v>
      </c>
      <c r="D3417" s="355" t="s">
        <v>1374</v>
      </c>
      <c r="E3417" s="355" t="s">
        <v>1559</v>
      </c>
      <c r="F3417" s="356" t="s">
        <v>9717</v>
      </c>
      <c r="G3417" s="356" t="s">
        <v>9740</v>
      </c>
      <c r="H3417" s="356" t="s">
        <v>9741</v>
      </c>
      <c r="I3417" s="356" t="str">
        <f t="shared" si="107"/>
        <v>MASTI_66F12-BANTEHALLI</v>
      </c>
      <c r="J3417" s="356" t="s">
        <v>5701</v>
      </c>
      <c r="K3417" s="356" t="s">
        <v>15063</v>
      </c>
      <c r="L3417" s="357">
        <v>1.1631</v>
      </c>
      <c r="M3417" s="357">
        <v>1.0488140800000001</v>
      </c>
      <c r="N3417" s="357">
        <v>0</v>
      </c>
      <c r="O3417" s="356">
        <f t="shared" si="106"/>
        <v>9.8259754105407904</v>
      </c>
      <c r="P3417" s="357">
        <v>9.8259754105407993</v>
      </c>
      <c r="Q3417" s="356" t="s">
        <v>15063</v>
      </c>
    </row>
    <row r="3418" spans="1:17" x14ac:dyDescent="0.25">
      <c r="A3418" s="354">
        <v>3415</v>
      </c>
      <c r="B3418" s="355" t="s">
        <v>5252</v>
      </c>
      <c r="C3418" s="355" t="s">
        <v>1373</v>
      </c>
      <c r="D3418" s="355" t="s">
        <v>1374</v>
      </c>
      <c r="E3418" s="355" t="s">
        <v>1559</v>
      </c>
      <c r="F3418" s="356" t="s">
        <v>9649</v>
      </c>
      <c r="G3418" s="356" t="s">
        <v>9670</v>
      </c>
      <c r="H3418" s="356" t="s">
        <v>9671</v>
      </c>
      <c r="I3418" s="356" t="str">
        <f t="shared" si="107"/>
        <v>MALUR_66F12-CHANNAKAL</v>
      </c>
      <c r="J3418" s="356" t="s">
        <v>5706</v>
      </c>
      <c r="K3418" s="356" t="s">
        <v>15063</v>
      </c>
      <c r="L3418" s="357">
        <v>2.78362</v>
      </c>
      <c r="M3418" s="357">
        <v>2.4542887600000003</v>
      </c>
      <c r="N3418" s="357">
        <v>0</v>
      </c>
      <c r="O3418" s="356">
        <f t="shared" si="106"/>
        <v>11.831041593320917</v>
      </c>
      <c r="P3418" s="357">
        <v>63.23738789156279</v>
      </c>
      <c r="Q3418" s="356" t="s">
        <v>15063</v>
      </c>
    </row>
    <row r="3419" spans="1:17" x14ac:dyDescent="0.25">
      <c r="A3419" s="354">
        <v>3416</v>
      </c>
      <c r="B3419" s="355" t="s">
        <v>5252</v>
      </c>
      <c r="C3419" s="355" t="s">
        <v>1373</v>
      </c>
      <c r="D3419" s="355" t="s">
        <v>1374</v>
      </c>
      <c r="E3419" s="355" t="s">
        <v>1559</v>
      </c>
      <c r="F3419" s="356" t="s">
        <v>9688</v>
      </c>
      <c r="G3419" s="356" t="s">
        <v>9711</v>
      </c>
      <c r="H3419" s="356" t="s">
        <v>9712</v>
      </c>
      <c r="I3419" s="356" t="str">
        <f t="shared" si="107"/>
        <v>MALUR_IND_AREA_66F12-CITY GRANITE</v>
      </c>
      <c r="J3419" s="356" t="s">
        <v>2414</v>
      </c>
      <c r="K3419" s="356" t="s">
        <v>15063</v>
      </c>
      <c r="L3419" s="357">
        <v>1.3204799999999999</v>
      </c>
      <c r="M3419" s="357">
        <v>1.2300271199999999</v>
      </c>
      <c r="N3419" s="357">
        <v>0</v>
      </c>
      <c r="O3419" s="356">
        <f t="shared" si="106"/>
        <v>6.8499999999999979</v>
      </c>
      <c r="P3419" s="357">
        <v>6.8500000000000005</v>
      </c>
      <c r="Q3419" s="356" t="s">
        <v>15063</v>
      </c>
    </row>
    <row r="3420" spans="1:17" x14ac:dyDescent="0.25">
      <c r="A3420" s="354">
        <v>3417</v>
      </c>
      <c r="B3420" s="355" t="s">
        <v>5252</v>
      </c>
      <c r="C3420" s="355" t="s">
        <v>1373</v>
      </c>
      <c r="D3420" s="355" t="s">
        <v>1374</v>
      </c>
      <c r="E3420" s="355" t="s">
        <v>1559</v>
      </c>
      <c r="F3420" s="356" t="s">
        <v>9649</v>
      </c>
      <c r="G3420" s="356" t="s">
        <v>9672</v>
      </c>
      <c r="H3420" s="356" t="s">
        <v>9673</v>
      </c>
      <c r="I3420" s="356" t="str">
        <f t="shared" si="107"/>
        <v>MALUR_66F13-ABBENAHALLI</v>
      </c>
      <c r="J3420" s="356" t="s">
        <v>5701</v>
      </c>
      <c r="K3420" s="356" t="s">
        <v>15063</v>
      </c>
      <c r="L3420" s="357">
        <v>0.63050000000000006</v>
      </c>
      <c r="M3420" s="357">
        <v>0.56391440000000004</v>
      </c>
      <c r="N3420" s="357">
        <v>0</v>
      </c>
      <c r="O3420" s="356">
        <f t="shared" si="106"/>
        <v>10.560761300555118</v>
      </c>
      <c r="P3420" s="357">
        <v>19.192193418154869</v>
      </c>
      <c r="Q3420" s="356" t="s">
        <v>15063</v>
      </c>
    </row>
    <row r="3421" spans="1:17" x14ac:dyDescent="0.25">
      <c r="A3421" s="354">
        <v>3418</v>
      </c>
      <c r="B3421" s="355" t="s">
        <v>5252</v>
      </c>
      <c r="C3421" s="355" t="s">
        <v>1373</v>
      </c>
      <c r="D3421" s="355" t="s">
        <v>1374</v>
      </c>
      <c r="E3421" s="355" t="s">
        <v>1559</v>
      </c>
      <c r="F3421" s="356" t="s">
        <v>9688</v>
      </c>
      <c r="G3421" s="356" t="s">
        <v>9713</v>
      </c>
      <c r="H3421" s="356" t="s">
        <v>9714</v>
      </c>
      <c r="I3421" s="356" t="str">
        <f t="shared" si="107"/>
        <v>MALUR_IND_AREA_66F13-BHAGYA LAKSHMI</v>
      </c>
      <c r="J3421" s="356" t="s">
        <v>2414</v>
      </c>
      <c r="K3421" s="356" t="s">
        <v>15063</v>
      </c>
      <c r="L3421" s="357">
        <v>5.06656</v>
      </c>
      <c r="M3421" s="357">
        <v>4.9758685759999999</v>
      </c>
      <c r="N3421" s="357">
        <v>0</v>
      </c>
      <c r="O3421" s="356">
        <f t="shared" si="106"/>
        <v>1.7900000000000016</v>
      </c>
      <c r="P3421" s="357">
        <v>1.7900000000000027</v>
      </c>
      <c r="Q3421" s="356" t="s">
        <v>15063</v>
      </c>
    </row>
    <row r="3422" spans="1:17" x14ac:dyDescent="0.25">
      <c r="A3422" s="354">
        <v>3419</v>
      </c>
      <c r="B3422" s="355" t="s">
        <v>5252</v>
      </c>
      <c r="C3422" s="355" t="s">
        <v>1373</v>
      </c>
      <c r="D3422" s="355" t="s">
        <v>1374</v>
      </c>
      <c r="E3422" s="355" t="s">
        <v>1559</v>
      </c>
      <c r="F3422" s="356" t="s">
        <v>9717</v>
      </c>
      <c r="G3422" s="356" t="s">
        <v>9742</v>
      </c>
      <c r="H3422" s="356" t="s">
        <v>9743</v>
      </c>
      <c r="I3422" s="356" t="str">
        <f t="shared" si="107"/>
        <v>MASTI_66F13-MASTHI TOWN</v>
      </c>
      <c r="J3422" s="356" t="s">
        <v>2432</v>
      </c>
      <c r="K3422" s="356" t="s">
        <v>15063</v>
      </c>
      <c r="L3422" s="357">
        <v>1.2993999999999999</v>
      </c>
      <c r="M3422" s="357">
        <v>1.1966606</v>
      </c>
      <c r="N3422" s="357">
        <v>0</v>
      </c>
      <c r="O3422" s="356">
        <f t="shared" si="106"/>
        <v>7.9066800061566829</v>
      </c>
      <c r="P3422" s="357">
        <v>38.274604357533747</v>
      </c>
      <c r="Q3422" s="356" t="s">
        <v>15063</v>
      </c>
    </row>
    <row r="3423" spans="1:17" x14ac:dyDescent="0.25">
      <c r="A3423" s="354">
        <v>3420</v>
      </c>
      <c r="B3423" s="355" t="s">
        <v>5252</v>
      </c>
      <c r="C3423" s="355" t="s">
        <v>1373</v>
      </c>
      <c r="D3423" s="355" t="s">
        <v>1374</v>
      </c>
      <c r="E3423" s="355" t="s">
        <v>1559</v>
      </c>
      <c r="F3423" s="356" t="s">
        <v>9717</v>
      </c>
      <c r="G3423" s="356" t="s">
        <v>9744</v>
      </c>
      <c r="H3423" s="356" t="s">
        <v>9745</v>
      </c>
      <c r="I3423" s="356" t="str">
        <f t="shared" si="107"/>
        <v>MASTI_66F14-ALAHALLI</v>
      </c>
      <c r="J3423" s="356" t="s">
        <v>5701</v>
      </c>
      <c r="K3423" s="356" t="s">
        <v>15063</v>
      </c>
      <c r="L3423" s="357">
        <v>0.4788</v>
      </c>
      <c r="M3423" s="357">
        <v>0.43206349999999999</v>
      </c>
      <c r="N3423" s="357">
        <v>0</v>
      </c>
      <c r="O3423" s="356">
        <f t="shared" si="106"/>
        <v>9.7611737677527177</v>
      </c>
      <c r="P3423" s="357">
        <v>9.7611737677527177</v>
      </c>
      <c r="Q3423" s="356" t="s">
        <v>15063</v>
      </c>
    </row>
    <row r="3424" spans="1:17" x14ac:dyDescent="0.25">
      <c r="A3424" s="354">
        <v>3421</v>
      </c>
      <c r="B3424" s="355" t="s">
        <v>5252</v>
      </c>
      <c r="C3424" s="355" t="s">
        <v>1373</v>
      </c>
      <c r="D3424" s="355" t="s">
        <v>1374</v>
      </c>
      <c r="E3424" s="355" t="s">
        <v>1559</v>
      </c>
      <c r="F3424" s="356" t="s">
        <v>9649</v>
      </c>
      <c r="G3424" s="356" t="s">
        <v>14979</v>
      </c>
      <c r="H3424" s="356" t="s">
        <v>14980</v>
      </c>
      <c r="I3424" s="356" t="str">
        <f t="shared" si="107"/>
        <v>MALUR_66F14-MYLANDAHALLI</v>
      </c>
      <c r="J3424" s="356" t="s">
        <v>5706</v>
      </c>
      <c r="K3424" s="356" t="s">
        <v>15063</v>
      </c>
      <c r="L3424" s="357" t="e">
        <v>#N/A</v>
      </c>
      <c r="M3424" s="357">
        <v>0</v>
      </c>
      <c r="N3424" s="357" t="e">
        <v>#N/A</v>
      </c>
      <c r="O3424" s="356" t="e">
        <f t="shared" si="106"/>
        <v>#N/A</v>
      </c>
      <c r="P3424" s="357" t="e">
        <v>#DIV/0!</v>
      </c>
      <c r="Q3424" s="356" t="s">
        <v>15063</v>
      </c>
    </row>
    <row r="3425" spans="1:17" x14ac:dyDescent="0.25">
      <c r="A3425" s="354">
        <v>3422</v>
      </c>
      <c r="B3425" s="355" t="s">
        <v>5252</v>
      </c>
      <c r="C3425" s="355" t="s">
        <v>1373</v>
      </c>
      <c r="D3425" s="355" t="s">
        <v>1374</v>
      </c>
      <c r="E3425" s="355" t="s">
        <v>1559</v>
      </c>
      <c r="F3425" s="356" t="s">
        <v>9649</v>
      </c>
      <c r="G3425" s="356" t="s">
        <v>9674</v>
      </c>
      <c r="H3425" s="356" t="s">
        <v>9675</v>
      </c>
      <c r="I3425" s="356" t="str">
        <f t="shared" si="107"/>
        <v>MALUR_66F15-CHOKKANDAHALLI</v>
      </c>
      <c r="J3425" s="356" t="s">
        <v>5706</v>
      </c>
      <c r="K3425" s="356" t="s">
        <v>15063</v>
      </c>
      <c r="L3425" s="357">
        <v>1.2095</v>
      </c>
      <c r="M3425" s="357">
        <v>1.0783145000000001</v>
      </c>
      <c r="N3425" s="357">
        <v>0</v>
      </c>
      <c r="O3425" s="356">
        <f t="shared" si="106"/>
        <v>10.846258784621741</v>
      </c>
      <c r="P3425" s="357">
        <v>48.989615309928183</v>
      </c>
      <c r="Q3425" s="356" t="s">
        <v>15063</v>
      </c>
    </row>
    <row r="3426" spans="1:17" x14ac:dyDescent="0.25">
      <c r="A3426" s="354">
        <v>3423</v>
      </c>
      <c r="B3426" s="355" t="s">
        <v>5252</v>
      </c>
      <c r="C3426" s="355" t="s">
        <v>1373</v>
      </c>
      <c r="D3426" s="355" t="s">
        <v>1374</v>
      </c>
      <c r="E3426" s="355" t="s">
        <v>1559</v>
      </c>
      <c r="F3426" s="356" t="s">
        <v>9688</v>
      </c>
      <c r="G3426" s="356" t="s">
        <v>9715</v>
      </c>
      <c r="H3426" s="356" t="s">
        <v>9716</v>
      </c>
      <c r="I3426" s="356" t="str">
        <f t="shared" si="107"/>
        <v>MALUR_IND_AREA_66F15-IFB</v>
      </c>
      <c r="J3426" s="356" t="s">
        <v>2414</v>
      </c>
      <c r="K3426" s="356" t="s">
        <v>15063</v>
      </c>
      <c r="L3426" s="357">
        <v>2.7941000000000003</v>
      </c>
      <c r="M3426" s="357">
        <v>2.7920375000000002</v>
      </c>
      <c r="N3426" s="357">
        <v>0</v>
      </c>
      <c r="O3426" s="356">
        <f t="shared" si="106"/>
        <v>7.3816255681617621E-2</v>
      </c>
      <c r="P3426" s="357">
        <v>7.3816255681613541E-2</v>
      </c>
      <c r="Q3426" s="356" t="s">
        <v>15063</v>
      </c>
    </row>
    <row r="3427" spans="1:17" x14ac:dyDescent="0.25">
      <c r="A3427" s="354">
        <v>3424</v>
      </c>
      <c r="B3427" s="355" t="s">
        <v>5252</v>
      </c>
      <c r="C3427" s="355" t="s">
        <v>1373</v>
      </c>
      <c r="D3427" s="355" t="s">
        <v>1374</v>
      </c>
      <c r="E3427" s="355" t="s">
        <v>1559</v>
      </c>
      <c r="F3427" s="356" t="s">
        <v>9649</v>
      </c>
      <c r="G3427" s="356" t="s">
        <v>9676</v>
      </c>
      <c r="H3427" s="356" t="s">
        <v>9677</v>
      </c>
      <c r="I3427" s="356" t="str">
        <f t="shared" si="107"/>
        <v>MALUR_66F16-DODDASHIVARA</v>
      </c>
      <c r="J3427" s="356" t="s">
        <v>5706</v>
      </c>
      <c r="K3427" s="356" t="s">
        <v>15063</v>
      </c>
      <c r="L3427" s="357">
        <v>1.0752999999999999</v>
      </c>
      <c r="M3427" s="357">
        <v>0.95188220000000001</v>
      </c>
      <c r="N3427" s="357">
        <v>0</v>
      </c>
      <c r="O3427" s="356">
        <f t="shared" si="106"/>
        <v>11.47752255184599</v>
      </c>
      <c r="P3427" s="357">
        <v>42.10771295807568</v>
      </c>
      <c r="Q3427" s="356" t="s">
        <v>15063</v>
      </c>
    </row>
    <row r="3428" spans="1:17" x14ac:dyDescent="0.25">
      <c r="A3428" s="354">
        <v>3425</v>
      </c>
      <c r="B3428" s="355" t="s">
        <v>5252</v>
      </c>
      <c r="C3428" s="355" t="s">
        <v>1373</v>
      </c>
      <c r="D3428" s="355" t="s">
        <v>1374</v>
      </c>
      <c r="E3428" s="355" t="s">
        <v>1559</v>
      </c>
      <c r="F3428" s="356" t="s">
        <v>9649</v>
      </c>
      <c r="G3428" s="356" t="s">
        <v>9678</v>
      </c>
      <c r="H3428" s="356" t="s">
        <v>9679</v>
      </c>
      <c r="I3428" s="356" t="str">
        <f t="shared" si="107"/>
        <v>MALUR_66F17-INDUSTRIAL EXPRESS</v>
      </c>
      <c r="J3428" s="356" t="s">
        <v>2414</v>
      </c>
      <c r="K3428" s="356" t="s">
        <v>15063</v>
      </c>
      <c r="L3428" s="357">
        <v>1.4701200000000001</v>
      </c>
      <c r="M3428" s="357">
        <v>1.45896</v>
      </c>
      <c r="N3428" s="357">
        <v>0</v>
      </c>
      <c r="O3428" s="356">
        <f t="shared" si="106"/>
        <v>0.75912170435066917</v>
      </c>
      <c r="P3428" s="357">
        <v>2.618647080792047</v>
      </c>
      <c r="Q3428" s="356" t="s">
        <v>15063</v>
      </c>
    </row>
    <row r="3429" spans="1:17" x14ac:dyDescent="0.25">
      <c r="A3429" s="354">
        <v>3426</v>
      </c>
      <c r="B3429" s="355" t="s">
        <v>5252</v>
      </c>
      <c r="C3429" s="355" t="s">
        <v>1373</v>
      </c>
      <c r="D3429" s="355" t="s">
        <v>1374</v>
      </c>
      <c r="E3429" s="355" t="s">
        <v>1559</v>
      </c>
      <c r="F3429" s="356" t="s">
        <v>9649</v>
      </c>
      <c r="G3429" s="356" t="s">
        <v>9680</v>
      </c>
      <c r="H3429" s="356" t="s">
        <v>9681</v>
      </c>
      <c r="I3429" s="356" t="str">
        <f t="shared" si="107"/>
        <v>MALUR_66F18-PURVA</v>
      </c>
      <c r="J3429" s="356" t="s">
        <v>2432</v>
      </c>
      <c r="K3429" s="356" t="s">
        <v>15063</v>
      </c>
      <c r="L3429" s="357">
        <v>1.0321</v>
      </c>
      <c r="M3429" s="357">
        <v>0.90615729999999994</v>
      </c>
      <c r="N3429" s="357">
        <v>0</v>
      </c>
      <c r="O3429" s="356">
        <f t="shared" si="106"/>
        <v>12.202567580660796</v>
      </c>
      <c r="P3429" s="357">
        <v>12.248842836945295</v>
      </c>
      <c r="Q3429" s="356" t="s">
        <v>15063</v>
      </c>
    </row>
    <row r="3430" spans="1:17" x14ac:dyDescent="0.25">
      <c r="A3430" s="354">
        <v>3427</v>
      </c>
      <c r="B3430" s="355" t="s">
        <v>5252</v>
      </c>
      <c r="C3430" s="355" t="s">
        <v>1373</v>
      </c>
      <c r="D3430" s="355" t="s">
        <v>1374</v>
      </c>
      <c r="E3430" s="355" t="s">
        <v>1559</v>
      </c>
      <c r="F3430" s="356" t="s">
        <v>9649</v>
      </c>
      <c r="G3430" s="356" t="s">
        <v>9682</v>
      </c>
      <c r="H3430" s="356" t="s">
        <v>9683</v>
      </c>
      <c r="I3430" s="356" t="str">
        <f t="shared" si="107"/>
        <v>MALUR_66F19-HUNGENAHALLI</v>
      </c>
      <c r="J3430" s="356" t="s">
        <v>5701</v>
      </c>
      <c r="K3430" s="356" t="s">
        <v>15063</v>
      </c>
      <c r="L3430" s="357">
        <v>0.79039999999999999</v>
      </c>
      <c r="M3430" s="357">
        <v>0.712588</v>
      </c>
      <c r="N3430" s="357">
        <v>0</v>
      </c>
      <c r="O3430" s="356">
        <f t="shared" si="106"/>
        <v>9.8446356275303639</v>
      </c>
      <c r="P3430" s="357">
        <v>11.688398358704122</v>
      </c>
      <c r="Q3430" s="356" t="s">
        <v>15063</v>
      </c>
    </row>
    <row r="3431" spans="1:17" x14ac:dyDescent="0.25">
      <c r="A3431" s="354">
        <v>3428</v>
      </c>
      <c r="B3431" s="355" t="s">
        <v>5252</v>
      </c>
      <c r="C3431" s="355" t="s">
        <v>1373</v>
      </c>
      <c r="D3431" s="355" t="s">
        <v>1374</v>
      </c>
      <c r="E3431" s="355" t="s">
        <v>1559</v>
      </c>
      <c r="F3431" s="356" t="s">
        <v>9649</v>
      </c>
      <c r="G3431" s="356" t="s">
        <v>9684</v>
      </c>
      <c r="H3431" s="356" t="s">
        <v>9685</v>
      </c>
      <c r="I3431" s="356" t="str">
        <f t="shared" si="107"/>
        <v>MALUR_66F20-HAROHALLI</v>
      </c>
      <c r="J3431" s="356" t="s">
        <v>2432</v>
      </c>
      <c r="K3431" s="356" t="s">
        <v>15063</v>
      </c>
      <c r="L3431" s="357">
        <v>1.3367</v>
      </c>
      <c r="M3431" s="357">
        <v>1.1949654000000001</v>
      </c>
      <c r="N3431" s="357">
        <v>0</v>
      </c>
      <c r="O3431" s="356">
        <f t="shared" si="106"/>
        <v>10.603321612927354</v>
      </c>
      <c r="P3431" s="357">
        <v>34.194982050480803</v>
      </c>
      <c r="Q3431" s="356" t="s">
        <v>15063</v>
      </c>
    </row>
    <row r="3432" spans="1:17" x14ac:dyDescent="0.25">
      <c r="A3432" s="354">
        <v>3429</v>
      </c>
      <c r="B3432" s="355" t="s">
        <v>5252</v>
      </c>
      <c r="C3432" s="355" t="s">
        <v>1373</v>
      </c>
      <c r="D3432" s="355" t="s">
        <v>1374</v>
      </c>
      <c r="E3432" s="355" t="s">
        <v>1559</v>
      </c>
      <c r="F3432" s="356" t="s">
        <v>9649</v>
      </c>
      <c r="G3432" s="356" t="s">
        <v>9686</v>
      </c>
      <c r="H3432" s="356" t="s">
        <v>9687</v>
      </c>
      <c r="I3432" s="356" t="str">
        <f t="shared" si="107"/>
        <v>MALUR_66F21-MARIKAMBA</v>
      </c>
      <c r="J3432" s="356" t="s">
        <v>2432</v>
      </c>
      <c r="K3432" s="356" t="s">
        <v>15063</v>
      </c>
      <c r="L3432" s="357">
        <v>1.2151999999999998</v>
      </c>
      <c r="M3432" s="357">
        <v>1.1020004743999998</v>
      </c>
      <c r="N3432" s="357">
        <v>0</v>
      </c>
      <c r="O3432" s="356">
        <f t="shared" si="106"/>
        <v>9.3153000000000024</v>
      </c>
      <c r="P3432" s="357">
        <v>15.850223152371179</v>
      </c>
      <c r="Q3432" s="356" t="s">
        <v>15063</v>
      </c>
    </row>
    <row r="3433" spans="1:17" x14ac:dyDescent="0.25">
      <c r="A3433" s="354">
        <v>3430</v>
      </c>
      <c r="B3433" s="355" t="s">
        <v>5271</v>
      </c>
      <c r="C3433" s="355" t="s">
        <v>2396</v>
      </c>
      <c r="D3433" s="355" t="s">
        <v>1379</v>
      </c>
      <c r="E3433" s="355" t="s">
        <v>14817</v>
      </c>
      <c r="F3433" s="356" t="s">
        <v>8497</v>
      </c>
      <c r="G3433" s="356" t="s">
        <v>8498</v>
      </c>
      <c r="H3433" s="356" t="s">
        <v>8499</v>
      </c>
      <c r="I3433" s="356" t="str">
        <f t="shared" si="107"/>
        <v>NAGASAMUDRA_66F01-ASHOKSIDDAPURA</v>
      </c>
      <c r="J3433" s="356" t="s">
        <v>5701</v>
      </c>
      <c r="K3433" s="356" t="s">
        <v>15063</v>
      </c>
      <c r="L3433" s="357">
        <v>0.83017999999999992</v>
      </c>
      <c r="M3433" s="357">
        <v>0.74908350000000001</v>
      </c>
      <c r="N3433" s="357">
        <v>0</v>
      </c>
      <c r="O3433" s="356">
        <f t="shared" si="106"/>
        <v>9.7685441711435956</v>
      </c>
      <c r="P3433" s="357">
        <v>9.768544171143601</v>
      </c>
      <c r="Q3433" s="356" t="s">
        <v>15063</v>
      </c>
    </row>
    <row r="3434" spans="1:17" x14ac:dyDescent="0.25">
      <c r="A3434" s="354">
        <v>3431</v>
      </c>
      <c r="B3434" s="355" t="s">
        <v>5271</v>
      </c>
      <c r="C3434" s="355" t="s">
        <v>2396</v>
      </c>
      <c r="D3434" s="355" t="s">
        <v>1379</v>
      </c>
      <c r="E3434" s="355" t="s">
        <v>14817</v>
      </c>
      <c r="F3434" s="356" t="s">
        <v>8508</v>
      </c>
      <c r="G3434" s="356" t="s">
        <v>8509</v>
      </c>
      <c r="H3434" s="356" t="s">
        <v>8510</v>
      </c>
      <c r="I3434" s="356" t="str">
        <f t="shared" si="107"/>
        <v>RAMPURA_66F01-DEVASAMUDRA</v>
      </c>
      <c r="J3434" s="356" t="s">
        <v>5701</v>
      </c>
      <c r="K3434" s="356" t="s">
        <v>15063</v>
      </c>
      <c r="L3434" s="357">
        <v>0.94930000000000003</v>
      </c>
      <c r="M3434" s="357">
        <v>0.85221799999999992</v>
      </c>
      <c r="N3434" s="357">
        <v>0</v>
      </c>
      <c r="O3434" s="356">
        <f t="shared" si="106"/>
        <v>10.226693352996957</v>
      </c>
      <c r="P3434" s="357">
        <v>10.226693352996952</v>
      </c>
      <c r="Q3434" s="356" t="s">
        <v>15063</v>
      </c>
    </row>
    <row r="3435" spans="1:17" x14ac:dyDescent="0.25">
      <c r="A3435" s="354">
        <v>3432</v>
      </c>
      <c r="B3435" s="355" t="s">
        <v>5271</v>
      </c>
      <c r="C3435" s="355" t="s">
        <v>2396</v>
      </c>
      <c r="D3435" s="355" t="s">
        <v>1379</v>
      </c>
      <c r="E3435" s="355" t="s">
        <v>14817</v>
      </c>
      <c r="F3435" s="356" t="s">
        <v>8463</v>
      </c>
      <c r="G3435" s="356" t="s">
        <v>8464</v>
      </c>
      <c r="H3435" s="356" t="s">
        <v>8465</v>
      </c>
      <c r="I3435" s="356" t="str">
        <f t="shared" si="107"/>
        <v>BGKERE_66F01-GOWRASAMUDRA</v>
      </c>
      <c r="J3435" s="356" t="s">
        <v>5701</v>
      </c>
      <c r="K3435" s="356" t="s">
        <v>15063</v>
      </c>
      <c r="L3435" s="357">
        <v>0.66324000000000005</v>
      </c>
      <c r="M3435" s="357">
        <v>0.59578100000000001</v>
      </c>
      <c r="N3435" s="357">
        <v>0</v>
      </c>
      <c r="O3435" s="356">
        <f t="shared" si="106"/>
        <v>10.17112960617575</v>
      </c>
      <c r="P3435" s="357">
        <v>10.171129606175743</v>
      </c>
      <c r="Q3435" s="356" t="s">
        <v>15063</v>
      </c>
    </row>
    <row r="3436" spans="1:17" x14ac:dyDescent="0.25">
      <c r="A3436" s="354">
        <v>3433</v>
      </c>
      <c r="B3436" s="355" t="s">
        <v>5271</v>
      </c>
      <c r="C3436" s="355" t="s">
        <v>2396</v>
      </c>
      <c r="D3436" s="355" t="s">
        <v>1379</v>
      </c>
      <c r="E3436" s="355" t="s">
        <v>14817</v>
      </c>
      <c r="F3436" s="356" t="s">
        <v>8463</v>
      </c>
      <c r="G3436" s="356" t="s">
        <v>8466</v>
      </c>
      <c r="H3436" s="356" t="s">
        <v>8467</v>
      </c>
      <c r="I3436" s="356" t="str">
        <f t="shared" si="107"/>
        <v>BGKERE_66F02-BGKERE</v>
      </c>
      <c r="J3436" s="356" t="s">
        <v>5701</v>
      </c>
      <c r="K3436" s="356" t="s">
        <v>15063</v>
      </c>
      <c r="L3436" s="357">
        <v>0.91337999999999997</v>
      </c>
      <c r="M3436" s="357">
        <v>0.81770399999999999</v>
      </c>
      <c r="N3436" s="357">
        <v>0</v>
      </c>
      <c r="O3436" s="356">
        <f t="shared" si="106"/>
        <v>10.474939236681335</v>
      </c>
      <c r="P3436" s="357">
        <v>10.474939236681335</v>
      </c>
      <c r="Q3436" s="356" t="s">
        <v>15063</v>
      </c>
    </row>
    <row r="3437" spans="1:17" x14ac:dyDescent="0.25">
      <c r="A3437" s="354">
        <v>3434</v>
      </c>
      <c r="B3437" s="355" t="s">
        <v>5271</v>
      </c>
      <c r="C3437" s="355" t="s">
        <v>2396</v>
      </c>
      <c r="D3437" s="355" t="s">
        <v>1379</v>
      </c>
      <c r="E3437" s="355" t="s">
        <v>14817</v>
      </c>
      <c r="F3437" s="356" t="s">
        <v>8508</v>
      </c>
      <c r="G3437" s="356" t="s">
        <v>8511</v>
      </c>
      <c r="H3437" s="356" t="s">
        <v>8512</v>
      </c>
      <c r="I3437" s="356" t="str">
        <f t="shared" si="107"/>
        <v>RAMPURA_66F02-JBHALLI</v>
      </c>
      <c r="J3437" s="356" t="s">
        <v>5701</v>
      </c>
      <c r="K3437" s="356" t="s">
        <v>15063</v>
      </c>
      <c r="L3437" s="357">
        <v>0.50275999999999998</v>
      </c>
      <c r="M3437" s="357">
        <v>0.45246600000000003</v>
      </c>
      <c r="N3437" s="357">
        <v>0</v>
      </c>
      <c r="O3437" s="356">
        <f t="shared" si="106"/>
        <v>10.003580237091246</v>
      </c>
      <c r="P3437" s="357">
        <v>10.003580237091247</v>
      </c>
      <c r="Q3437" s="356" t="s">
        <v>15063</v>
      </c>
    </row>
    <row r="3438" spans="1:17" x14ac:dyDescent="0.25">
      <c r="A3438" s="354">
        <v>3435</v>
      </c>
      <c r="B3438" s="355" t="s">
        <v>5271</v>
      </c>
      <c r="C3438" s="355" t="s">
        <v>2396</v>
      </c>
      <c r="D3438" s="355" t="s">
        <v>1379</v>
      </c>
      <c r="E3438" s="355" t="s">
        <v>14817</v>
      </c>
      <c r="F3438" s="356" t="s">
        <v>8478</v>
      </c>
      <c r="G3438" s="356" t="s">
        <v>8479</v>
      </c>
      <c r="H3438" s="356" t="s">
        <v>8480</v>
      </c>
      <c r="I3438" s="356" t="str">
        <f t="shared" si="107"/>
        <v>HANAGAL_66F02-MOLKALMURU</v>
      </c>
      <c r="J3438" s="356" t="s">
        <v>2405</v>
      </c>
      <c r="K3438" s="356" t="s">
        <v>15063</v>
      </c>
      <c r="L3438" s="357">
        <v>1.5958800000000002</v>
      </c>
      <c r="M3438" s="357">
        <v>1.5045135199999999</v>
      </c>
      <c r="N3438" s="357">
        <v>0</v>
      </c>
      <c r="O3438" s="356">
        <f t="shared" si="106"/>
        <v>5.725147254179527</v>
      </c>
      <c r="P3438" s="357">
        <v>5.7251472541795412</v>
      </c>
      <c r="Q3438" s="356" t="s">
        <v>15063</v>
      </c>
    </row>
    <row r="3439" spans="1:17" x14ac:dyDescent="0.25">
      <c r="A3439" s="354">
        <v>3436</v>
      </c>
      <c r="B3439" s="355" t="s">
        <v>5271</v>
      </c>
      <c r="C3439" s="355" t="s">
        <v>2396</v>
      </c>
      <c r="D3439" s="355" t="s">
        <v>1379</v>
      </c>
      <c r="E3439" s="355" t="s">
        <v>14817</v>
      </c>
      <c r="F3439" s="356" t="s">
        <v>8497</v>
      </c>
      <c r="G3439" s="356" t="s">
        <v>8500</v>
      </c>
      <c r="H3439" s="356" t="s">
        <v>8501</v>
      </c>
      <c r="I3439" s="356" t="str">
        <f t="shared" si="107"/>
        <v>NAGASAMUDRA_66F02-NAGASAMUDRA</v>
      </c>
      <c r="J3439" s="356" t="s">
        <v>5701</v>
      </c>
      <c r="K3439" s="356" t="s">
        <v>15063</v>
      </c>
      <c r="L3439" s="357">
        <v>0.185776</v>
      </c>
      <c r="M3439" s="357">
        <v>0.168184</v>
      </c>
      <c r="N3439" s="357">
        <v>0</v>
      </c>
      <c r="O3439" s="356">
        <f t="shared" si="106"/>
        <v>9.4694686073550933</v>
      </c>
      <c r="P3439" s="357">
        <v>9.4694686073551022</v>
      </c>
      <c r="Q3439" s="356" t="s">
        <v>15063</v>
      </c>
    </row>
    <row r="3440" spans="1:17" x14ac:dyDescent="0.25">
      <c r="A3440" s="354">
        <v>3437</v>
      </c>
      <c r="B3440" s="355" t="s">
        <v>5271</v>
      </c>
      <c r="C3440" s="355" t="s">
        <v>2396</v>
      </c>
      <c r="D3440" s="355" t="s">
        <v>1379</v>
      </c>
      <c r="E3440" s="355" t="s">
        <v>14817</v>
      </c>
      <c r="F3440" s="356" t="s">
        <v>8463</v>
      </c>
      <c r="G3440" s="356" t="s">
        <v>8468</v>
      </c>
      <c r="H3440" s="356" t="s">
        <v>8469</v>
      </c>
      <c r="I3440" s="356" t="str">
        <f t="shared" si="107"/>
        <v>BGKERE_66F03-ABBENAHALLI</v>
      </c>
      <c r="J3440" s="356" t="s">
        <v>5701</v>
      </c>
      <c r="K3440" s="356" t="s">
        <v>15063</v>
      </c>
      <c r="L3440" s="357">
        <v>1.00424</v>
      </c>
      <c r="M3440" s="357">
        <v>0.90521649999999987</v>
      </c>
      <c r="N3440" s="357">
        <v>0</v>
      </c>
      <c r="O3440" s="356">
        <f t="shared" si="106"/>
        <v>9.8605413048673771</v>
      </c>
      <c r="P3440" s="357">
        <v>9.8605413048673878</v>
      </c>
      <c r="Q3440" s="356" t="s">
        <v>15063</v>
      </c>
    </row>
    <row r="3441" spans="1:17" x14ac:dyDescent="0.25">
      <c r="A3441" s="354">
        <v>3438</v>
      </c>
      <c r="B3441" s="355" t="s">
        <v>5271</v>
      </c>
      <c r="C3441" s="355" t="s">
        <v>2396</v>
      </c>
      <c r="D3441" s="355" t="s">
        <v>1379</v>
      </c>
      <c r="E3441" s="355" t="s">
        <v>14817</v>
      </c>
      <c r="F3441" s="356" t="s">
        <v>8497</v>
      </c>
      <c r="G3441" s="356" t="s">
        <v>8502</v>
      </c>
      <c r="H3441" s="356" t="s">
        <v>8503</v>
      </c>
      <c r="I3441" s="356" t="str">
        <f t="shared" si="107"/>
        <v>NAGASAMUDRA_66F03-AMAKUNDI</v>
      </c>
      <c r="J3441" s="356" t="s">
        <v>5701</v>
      </c>
      <c r="K3441" s="356" t="s">
        <v>15063</v>
      </c>
      <c r="L3441" s="357">
        <v>0.65772000000000008</v>
      </c>
      <c r="M3441" s="357">
        <v>0.59356399999999998</v>
      </c>
      <c r="N3441" s="357">
        <v>0</v>
      </c>
      <c r="O3441" s="356">
        <f t="shared" si="106"/>
        <v>9.7543027428085036</v>
      </c>
      <c r="P3441" s="357">
        <v>9.7543027428085072</v>
      </c>
      <c r="Q3441" s="356" t="s">
        <v>15063</v>
      </c>
    </row>
    <row r="3442" spans="1:17" x14ac:dyDescent="0.25">
      <c r="A3442" s="354">
        <v>3439</v>
      </c>
      <c r="B3442" s="355" t="s">
        <v>5271</v>
      </c>
      <c r="C3442" s="355" t="s">
        <v>2396</v>
      </c>
      <c r="D3442" s="355" t="s">
        <v>1379</v>
      </c>
      <c r="E3442" s="355" t="s">
        <v>14817</v>
      </c>
      <c r="F3442" s="356" t="s">
        <v>8508</v>
      </c>
      <c r="G3442" s="356" t="s">
        <v>8531</v>
      </c>
      <c r="H3442" s="356" t="s">
        <v>14818</v>
      </c>
      <c r="I3442" s="356" t="str">
        <f t="shared" si="107"/>
        <v>RAMPURA_66F03-N.R.K.PURA</v>
      </c>
      <c r="J3442" s="356" t="s">
        <v>5701</v>
      </c>
      <c r="K3442" s="356" t="s">
        <v>15063</v>
      </c>
      <c r="L3442" s="357">
        <v>0.28466000000000002</v>
      </c>
      <c r="M3442" s="357">
        <v>0.25607400000000002</v>
      </c>
      <c r="N3442" s="357">
        <v>0</v>
      </c>
      <c r="O3442" s="356">
        <f t="shared" si="106"/>
        <v>10.042155553994238</v>
      </c>
      <c r="P3442" s="357">
        <v>10.042155553994236</v>
      </c>
      <c r="Q3442" s="356" t="s">
        <v>15063</v>
      </c>
    </row>
    <row r="3443" spans="1:17" x14ac:dyDescent="0.25">
      <c r="A3443" s="354">
        <v>3440</v>
      </c>
      <c r="B3443" s="355" t="s">
        <v>5271</v>
      </c>
      <c r="C3443" s="355" t="s">
        <v>2396</v>
      </c>
      <c r="D3443" s="355" t="s">
        <v>1379</v>
      </c>
      <c r="E3443" s="355" t="s">
        <v>14817</v>
      </c>
      <c r="F3443" s="356" t="s">
        <v>8497</v>
      </c>
      <c r="G3443" s="356" t="s">
        <v>8504</v>
      </c>
      <c r="H3443" s="356" t="s">
        <v>8505</v>
      </c>
      <c r="I3443" s="356" t="str">
        <f t="shared" si="107"/>
        <v>NAGASAMUDRA_66F04-CHIKKANAHALLI</v>
      </c>
      <c r="J3443" s="356" t="s">
        <v>5701</v>
      </c>
      <c r="K3443" s="356" t="s">
        <v>15063</v>
      </c>
      <c r="L3443" s="357">
        <v>0.51449999999999996</v>
      </c>
      <c r="M3443" s="357">
        <v>0.46109349999999999</v>
      </c>
      <c r="N3443" s="357">
        <v>0</v>
      </c>
      <c r="O3443" s="356">
        <f t="shared" si="106"/>
        <v>10.380272108843531</v>
      </c>
      <c r="P3443" s="357">
        <v>10.380272108843547</v>
      </c>
      <c r="Q3443" s="356" t="s">
        <v>15063</v>
      </c>
    </row>
    <row r="3444" spans="1:17" x14ac:dyDescent="0.25">
      <c r="A3444" s="354">
        <v>3441</v>
      </c>
      <c r="B3444" s="355" t="s">
        <v>5271</v>
      </c>
      <c r="C3444" s="355" t="s">
        <v>2396</v>
      </c>
      <c r="D3444" s="355" t="s">
        <v>1379</v>
      </c>
      <c r="E3444" s="355" t="s">
        <v>14817</v>
      </c>
      <c r="F3444" s="356" t="s">
        <v>8478</v>
      </c>
      <c r="G3444" s="356" t="s">
        <v>8481</v>
      </c>
      <c r="H3444" s="356" t="s">
        <v>8482</v>
      </c>
      <c r="I3444" s="356" t="str">
        <f t="shared" si="107"/>
        <v>HANAGAL_66F04-HANGAL</v>
      </c>
      <c r="J3444" s="356" t="s">
        <v>5701</v>
      </c>
      <c r="K3444" s="356" t="s">
        <v>15063</v>
      </c>
      <c r="L3444" s="357">
        <v>0.26766000000000001</v>
      </c>
      <c r="M3444" s="357">
        <v>0.24058550000000001</v>
      </c>
      <c r="N3444" s="357">
        <v>0</v>
      </c>
      <c r="O3444" s="356">
        <f t="shared" si="106"/>
        <v>10.115258163341553</v>
      </c>
      <c r="P3444" s="357">
        <v>15.823769926447273</v>
      </c>
      <c r="Q3444" s="356" t="s">
        <v>15063</v>
      </c>
    </row>
    <row r="3445" spans="1:17" x14ac:dyDescent="0.25">
      <c r="A3445" s="354">
        <v>3442</v>
      </c>
      <c r="B3445" s="355" t="s">
        <v>5271</v>
      </c>
      <c r="C3445" s="355" t="s">
        <v>2396</v>
      </c>
      <c r="D3445" s="355" t="s">
        <v>1379</v>
      </c>
      <c r="E3445" s="355" t="s">
        <v>14817</v>
      </c>
      <c r="F3445" s="356" t="s">
        <v>8508</v>
      </c>
      <c r="G3445" s="356" t="s">
        <v>8513</v>
      </c>
      <c r="H3445" s="356" t="s">
        <v>8514</v>
      </c>
      <c r="I3445" s="356" t="str">
        <f t="shared" si="107"/>
        <v>RAMPURA_66F04-NJY SRJ</v>
      </c>
      <c r="J3445" s="356" t="s">
        <v>5706</v>
      </c>
      <c r="K3445" s="356" t="s">
        <v>15063</v>
      </c>
      <c r="L3445" s="357">
        <v>0.58167999999999997</v>
      </c>
      <c r="M3445" s="357">
        <v>0.52851599999999999</v>
      </c>
      <c r="N3445" s="357">
        <v>0</v>
      </c>
      <c r="O3445" s="356">
        <f t="shared" si="106"/>
        <v>9.1397331866318243</v>
      </c>
      <c r="P3445" s="357">
        <v>72.675066555455814</v>
      </c>
      <c r="Q3445" s="356" t="s">
        <v>15063</v>
      </c>
    </row>
    <row r="3446" spans="1:17" x14ac:dyDescent="0.25">
      <c r="A3446" s="354">
        <v>3443</v>
      </c>
      <c r="B3446" s="355" t="s">
        <v>5271</v>
      </c>
      <c r="C3446" s="355" t="s">
        <v>2396</v>
      </c>
      <c r="D3446" s="355" t="s">
        <v>1379</v>
      </c>
      <c r="E3446" s="355" t="s">
        <v>14817</v>
      </c>
      <c r="F3446" s="356" t="s">
        <v>8463</v>
      </c>
      <c r="G3446" s="356" t="s">
        <v>8470</v>
      </c>
      <c r="H3446" s="356" t="s">
        <v>8471</v>
      </c>
      <c r="I3446" s="356" t="str">
        <f t="shared" si="107"/>
        <v>BGKERE_66F04-SURAMMANAHALLI</v>
      </c>
      <c r="J3446" s="356" t="s">
        <v>5701</v>
      </c>
      <c r="K3446" s="356" t="s">
        <v>15063</v>
      </c>
      <c r="L3446" s="357">
        <v>0.98724000000000001</v>
      </c>
      <c r="M3446" s="357">
        <v>0.88680599999999998</v>
      </c>
      <c r="N3446" s="357">
        <v>0</v>
      </c>
      <c r="O3446" s="356">
        <f t="shared" si="106"/>
        <v>10.173210161662819</v>
      </c>
      <c r="P3446" s="357">
        <v>10.173210161662805</v>
      </c>
      <c r="Q3446" s="356" t="s">
        <v>15063</v>
      </c>
    </row>
    <row r="3447" spans="1:17" x14ac:dyDescent="0.25">
      <c r="A3447" s="354">
        <v>3444</v>
      </c>
      <c r="B3447" s="355" t="s">
        <v>5271</v>
      </c>
      <c r="C3447" s="355" t="s">
        <v>2396</v>
      </c>
      <c r="D3447" s="355" t="s">
        <v>1379</v>
      </c>
      <c r="E3447" s="355" t="s">
        <v>14817</v>
      </c>
      <c r="F3447" s="356" t="s">
        <v>8478</v>
      </c>
      <c r="G3447" s="356" t="s">
        <v>8483</v>
      </c>
      <c r="H3447" s="356" t="s">
        <v>8484</v>
      </c>
      <c r="I3447" s="356" t="str">
        <f t="shared" si="107"/>
        <v>HANAGAL_66F05-MATADAJOGIHALLY</v>
      </c>
      <c r="J3447" s="356" t="s">
        <v>5701</v>
      </c>
      <c r="K3447" s="356" t="s">
        <v>15063</v>
      </c>
      <c r="L3447" s="357">
        <v>0.65185999999999999</v>
      </c>
      <c r="M3447" s="357">
        <v>0.58616999999999997</v>
      </c>
      <c r="N3447" s="357">
        <v>0</v>
      </c>
      <c r="O3447" s="356">
        <f t="shared" si="106"/>
        <v>10.077317215352995</v>
      </c>
      <c r="P3447" s="357">
        <v>10.077317215353009</v>
      </c>
      <c r="Q3447" s="356" t="s">
        <v>15063</v>
      </c>
    </row>
    <row r="3448" spans="1:17" x14ac:dyDescent="0.25">
      <c r="A3448" s="354">
        <v>3445</v>
      </c>
      <c r="B3448" s="355" t="s">
        <v>5271</v>
      </c>
      <c r="C3448" s="355" t="s">
        <v>2396</v>
      </c>
      <c r="D3448" s="355" t="s">
        <v>1379</v>
      </c>
      <c r="E3448" s="355" t="s">
        <v>14817</v>
      </c>
      <c r="F3448" s="356" t="s">
        <v>8497</v>
      </c>
      <c r="G3448" s="356" t="s">
        <v>8506</v>
      </c>
      <c r="H3448" s="356" t="s">
        <v>8507</v>
      </c>
      <c r="I3448" s="356" t="str">
        <f t="shared" si="107"/>
        <v xml:space="preserve">NAGASAMUDRA_66F05-NJY ROPPA </v>
      </c>
      <c r="J3448" s="356" t="s">
        <v>5706</v>
      </c>
      <c r="K3448" s="356" t="s">
        <v>15063</v>
      </c>
      <c r="L3448" s="357">
        <v>1.660514</v>
      </c>
      <c r="M3448" s="357">
        <v>1.464181</v>
      </c>
      <c r="N3448" s="357">
        <v>0</v>
      </c>
      <c r="O3448" s="356">
        <f t="shared" si="106"/>
        <v>11.823628105514322</v>
      </c>
      <c r="P3448" s="357">
        <v>52.614264346358794</v>
      </c>
      <c r="Q3448" s="356" t="s">
        <v>15063</v>
      </c>
    </row>
    <row r="3449" spans="1:17" x14ac:dyDescent="0.25">
      <c r="A3449" s="354">
        <v>3446</v>
      </c>
      <c r="B3449" s="355" t="s">
        <v>5271</v>
      </c>
      <c r="C3449" s="355" t="s">
        <v>2396</v>
      </c>
      <c r="D3449" s="355" t="s">
        <v>1379</v>
      </c>
      <c r="E3449" s="355" t="s">
        <v>14817</v>
      </c>
      <c r="F3449" s="356" t="s">
        <v>8463</v>
      </c>
      <c r="G3449" s="356" t="s">
        <v>8472</v>
      </c>
      <c r="H3449" s="356" t="s">
        <v>8473</v>
      </c>
      <c r="I3449" s="356" t="str">
        <f t="shared" si="107"/>
        <v>BGKERE_66F05-NJY-MUSTELLAGUMMI</v>
      </c>
      <c r="J3449" s="356" t="s">
        <v>5706</v>
      </c>
      <c r="K3449" s="356" t="s">
        <v>15063</v>
      </c>
      <c r="L3449" s="357">
        <v>0.53378199999999998</v>
      </c>
      <c r="M3449" s="357">
        <v>0.46523599999999998</v>
      </c>
      <c r="N3449" s="357">
        <v>0</v>
      </c>
      <c r="O3449" s="356">
        <f t="shared" si="106"/>
        <v>12.841572027531839</v>
      </c>
      <c r="P3449" s="357">
        <v>66.423291650353789</v>
      </c>
      <c r="Q3449" s="356" t="s">
        <v>15063</v>
      </c>
    </row>
    <row r="3450" spans="1:17" x14ac:dyDescent="0.25">
      <c r="A3450" s="354">
        <v>3447</v>
      </c>
      <c r="B3450" s="355" t="s">
        <v>5271</v>
      </c>
      <c r="C3450" s="355" t="s">
        <v>2396</v>
      </c>
      <c r="D3450" s="355" t="s">
        <v>1379</v>
      </c>
      <c r="E3450" s="355" t="s">
        <v>14817</v>
      </c>
      <c r="F3450" s="356" t="s">
        <v>8508</v>
      </c>
      <c r="G3450" s="356" t="s">
        <v>8515</v>
      </c>
      <c r="H3450" s="356" t="s">
        <v>8516</v>
      </c>
      <c r="I3450" s="356" t="str">
        <f t="shared" si="107"/>
        <v>RAMPURA_66F05-RAMPURA</v>
      </c>
      <c r="J3450" s="356" t="s">
        <v>5701</v>
      </c>
      <c r="K3450" s="356" t="s">
        <v>15063</v>
      </c>
      <c r="L3450" s="357">
        <v>1.0340849999999999</v>
      </c>
      <c r="M3450" s="357">
        <v>0.93031799999999998</v>
      </c>
      <c r="N3450" s="357">
        <v>0</v>
      </c>
      <c r="O3450" s="356">
        <f t="shared" si="106"/>
        <v>10.034668329972869</v>
      </c>
      <c r="P3450" s="357">
        <v>10.034668329972884</v>
      </c>
      <c r="Q3450" s="356" t="s">
        <v>15063</v>
      </c>
    </row>
    <row r="3451" spans="1:17" x14ac:dyDescent="0.25">
      <c r="A3451" s="354">
        <v>3448</v>
      </c>
      <c r="B3451" s="355" t="s">
        <v>5271</v>
      </c>
      <c r="C3451" s="355" t="s">
        <v>2396</v>
      </c>
      <c r="D3451" s="355" t="s">
        <v>1379</v>
      </c>
      <c r="E3451" s="355" t="s">
        <v>14817</v>
      </c>
      <c r="F3451" s="356" t="s">
        <v>8508</v>
      </c>
      <c r="G3451" s="356" t="s">
        <v>8517</v>
      </c>
      <c r="H3451" s="356" t="s">
        <v>8518</v>
      </c>
      <c r="I3451" s="356" t="str">
        <f t="shared" si="107"/>
        <v>RAMPURA_66F06-MURUDI</v>
      </c>
      <c r="J3451" s="356" t="s">
        <v>5701</v>
      </c>
      <c r="K3451" s="356" t="s">
        <v>15063</v>
      </c>
      <c r="L3451" s="357">
        <v>1.0465059999999999</v>
      </c>
      <c r="M3451" s="357">
        <v>0.93033999999999994</v>
      </c>
      <c r="N3451" s="357">
        <v>0</v>
      </c>
      <c r="O3451" s="356">
        <f t="shared" si="106"/>
        <v>11.100366361970213</v>
      </c>
      <c r="P3451" s="357">
        <v>11.100366361970204</v>
      </c>
      <c r="Q3451" s="356" t="s">
        <v>15063</v>
      </c>
    </row>
    <row r="3452" spans="1:17" x14ac:dyDescent="0.25">
      <c r="A3452" s="354">
        <v>3449</v>
      </c>
      <c r="B3452" s="355" t="s">
        <v>5271</v>
      </c>
      <c r="C3452" s="355" t="s">
        <v>2396</v>
      </c>
      <c r="D3452" s="355" t="s">
        <v>1379</v>
      </c>
      <c r="E3452" s="355" t="s">
        <v>14817</v>
      </c>
      <c r="F3452" s="356" t="s">
        <v>8478</v>
      </c>
      <c r="G3452" s="356" t="s">
        <v>8485</v>
      </c>
      <c r="H3452" s="356" t="s">
        <v>8486</v>
      </c>
      <c r="I3452" s="356" t="str">
        <f t="shared" si="107"/>
        <v>HANAGAL_66F06-TUKURLAHALLI</v>
      </c>
      <c r="J3452" s="356" t="s">
        <v>5701</v>
      </c>
      <c r="K3452" s="356" t="s">
        <v>15063</v>
      </c>
      <c r="L3452" s="357">
        <v>1.1267640000000001</v>
      </c>
      <c r="M3452" s="357">
        <v>1.0148060000000001</v>
      </c>
      <c r="N3452" s="357">
        <v>0</v>
      </c>
      <c r="O3452" s="356">
        <f t="shared" si="106"/>
        <v>9.9362421944613057</v>
      </c>
      <c r="P3452" s="357">
        <v>9.93624219446132</v>
      </c>
      <c r="Q3452" s="356" t="s">
        <v>15063</v>
      </c>
    </row>
    <row r="3453" spans="1:17" x14ac:dyDescent="0.25">
      <c r="A3453" s="354">
        <v>3450</v>
      </c>
      <c r="B3453" s="355" t="s">
        <v>5271</v>
      </c>
      <c r="C3453" s="355" t="s">
        <v>2396</v>
      </c>
      <c r="D3453" s="355" t="s">
        <v>1379</v>
      </c>
      <c r="E3453" s="355" t="s">
        <v>14817</v>
      </c>
      <c r="F3453" s="356" t="s">
        <v>8508</v>
      </c>
      <c r="G3453" s="356" t="s">
        <v>8519</v>
      </c>
      <c r="H3453" s="356" t="s">
        <v>8520</v>
      </c>
      <c r="I3453" s="356" t="str">
        <f t="shared" si="107"/>
        <v>RAMPURA_66F07-BANDRAVI</v>
      </c>
      <c r="J3453" s="356" t="s">
        <v>5622</v>
      </c>
      <c r="K3453" s="356" t="s">
        <v>15063</v>
      </c>
      <c r="L3453" s="357">
        <v>1.5179149999999999</v>
      </c>
      <c r="M3453" s="357">
        <v>1.2979691164999998</v>
      </c>
      <c r="N3453" s="357">
        <v>0</v>
      </c>
      <c r="O3453" s="356">
        <f t="shared" si="106"/>
        <v>14.490000000000009</v>
      </c>
      <c r="P3453" s="357">
        <v>28.30125661720675</v>
      </c>
      <c r="Q3453" s="356" t="s">
        <v>15063</v>
      </c>
    </row>
    <row r="3454" spans="1:17" x14ac:dyDescent="0.25">
      <c r="A3454" s="354">
        <v>3451</v>
      </c>
      <c r="B3454" s="355" t="s">
        <v>5271</v>
      </c>
      <c r="C3454" s="355" t="s">
        <v>2396</v>
      </c>
      <c r="D3454" s="355" t="s">
        <v>1379</v>
      </c>
      <c r="E3454" s="355" t="s">
        <v>14817</v>
      </c>
      <c r="F3454" s="356" t="s">
        <v>8478</v>
      </c>
      <c r="G3454" s="356" t="s">
        <v>8487</v>
      </c>
      <c r="H3454" s="356" t="s">
        <v>8488</v>
      </c>
      <c r="I3454" s="356" t="str">
        <f t="shared" si="107"/>
        <v>HANAGAL_66F07-KONASAGARA</v>
      </c>
      <c r="J3454" s="356" t="s">
        <v>5701</v>
      </c>
      <c r="K3454" s="356" t="s">
        <v>15063</v>
      </c>
      <c r="L3454" s="357">
        <v>0.64822899999999994</v>
      </c>
      <c r="M3454" s="357">
        <v>0.58071600000000001</v>
      </c>
      <c r="N3454" s="357">
        <v>0</v>
      </c>
      <c r="O3454" s="356">
        <f t="shared" si="106"/>
        <v>10.414992232683193</v>
      </c>
      <c r="P3454" s="357">
        <v>10.414992232683195</v>
      </c>
      <c r="Q3454" s="356" t="s">
        <v>15063</v>
      </c>
    </row>
    <row r="3455" spans="1:17" x14ac:dyDescent="0.25">
      <c r="A3455" s="354">
        <v>3452</v>
      </c>
      <c r="B3455" s="355" t="s">
        <v>5271</v>
      </c>
      <c r="C3455" s="355" t="s">
        <v>2396</v>
      </c>
      <c r="D3455" s="355" t="s">
        <v>1379</v>
      </c>
      <c r="E3455" s="355" t="s">
        <v>14817</v>
      </c>
      <c r="F3455" s="356" t="s">
        <v>8463</v>
      </c>
      <c r="G3455" s="356" t="s">
        <v>8474</v>
      </c>
      <c r="H3455" s="356" t="s">
        <v>8475</v>
      </c>
      <c r="I3455" s="356" t="str">
        <f t="shared" si="107"/>
        <v>BGKERE_66F07-KONDALAHALLY</v>
      </c>
      <c r="J3455" s="356" t="s">
        <v>5706</v>
      </c>
      <c r="K3455" s="356" t="s">
        <v>15063</v>
      </c>
      <c r="L3455" s="357">
        <v>0.70206999999999997</v>
      </c>
      <c r="M3455" s="357">
        <v>0.60579453000000005</v>
      </c>
      <c r="N3455" s="357">
        <v>0</v>
      </c>
      <c r="O3455" s="356">
        <f t="shared" si="106"/>
        <v>13.713087014115391</v>
      </c>
      <c r="P3455" s="357">
        <v>40.257526551006073</v>
      </c>
      <c r="Q3455" s="356" t="s">
        <v>15063</v>
      </c>
    </row>
    <row r="3456" spans="1:17" x14ac:dyDescent="0.25">
      <c r="A3456" s="354">
        <v>3453</v>
      </c>
      <c r="B3456" s="355" t="s">
        <v>5271</v>
      </c>
      <c r="C3456" s="355" t="s">
        <v>2396</v>
      </c>
      <c r="D3456" s="355" t="s">
        <v>1379</v>
      </c>
      <c r="E3456" s="355" t="s">
        <v>14817</v>
      </c>
      <c r="F3456" s="356" t="s">
        <v>8478</v>
      </c>
      <c r="G3456" s="356" t="s">
        <v>8489</v>
      </c>
      <c r="H3456" s="356" t="s">
        <v>8490</v>
      </c>
      <c r="I3456" s="356" t="str">
        <f t="shared" si="107"/>
        <v>HANAGAL_66F08-MARLAHALLI</v>
      </c>
      <c r="J3456" s="356" t="s">
        <v>5701</v>
      </c>
      <c r="K3456" s="356" t="s">
        <v>15063</v>
      </c>
      <c r="L3456" s="357">
        <v>0.48931999999999998</v>
      </c>
      <c r="M3456" s="357">
        <v>0.43918750000000001</v>
      </c>
      <c r="N3456" s="357">
        <v>0</v>
      </c>
      <c r="O3456" s="356">
        <f t="shared" si="106"/>
        <v>10.245340472492433</v>
      </c>
      <c r="P3456" s="357">
        <v>10.245340472492448</v>
      </c>
      <c r="Q3456" s="356" t="s">
        <v>15063</v>
      </c>
    </row>
    <row r="3457" spans="1:17" x14ac:dyDescent="0.25">
      <c r="A3457" s="354">
        <v>3454</v>
      </c>
      <c r="B3457" s="355" t="s">
        <v>5271</v>
      </c>
      <c r="C3457" s="355" t="s">
        <v>2396</v>
      </c>
      <c r="D3457" s="355" t="s">
        <v>1379</v>
      </c>
      <c r="E3457" s="355" t="s">
        <v>14817</v>
      </c>
      <c r="F3457" s="356" t="s">
        <v>8508</v>
      </c>
      <c r="G3457" s="356" t="s">
        <v>8521</v>
      </c>
      <c r="H3457" s="356" t="s">
        <v>8522</v>
      </c>
      <c r="I3457" s="356" t="str">
        <f t="shared" si="107"/>
        <v>RAMPURA_66F08-THAMMENAHALLI</v>
      </c>
      <c r="J3457" s="356" t="s">
        <v>5701</v>
      </c>
      <c r="K3457" s="356" t="s">
        <v>15063</v>
      </c>
      <c r="L3457" s="357">
        <v>1.069401</v>
      </c>
      <c r="M3457" s="357">
        <v>0.95759550000000004</v>
      </c>
      <c r="N3457" s="357">
        <v>0</v>
      </c>
      <c r="O3457" s="356">
        <f t="shared" si="106"/>
        <v>10.454964975720053</v>
      </c>
      <c r="P3457" s="357">
        <v>10.454964975720049</v>
      </c>
      <c r="Q3457" s="356" t="s">
        <v>15063</v>
      </c>
    </row>
    <row r="3458" spans="1:17" x14ac:dyDescent="0.25">
      <c r="A3458" s="354">
        <v>3455</v>
      </c>
      <c r="B3458" s="355" t="s">
        <v>5271</v>
      </c>
      <c r="C3458" s="355" t="s">
        <v>2396</v>
      </c>
      <c r="D3458" s="355" t="s">
        <v>1379</v>
      </c>
      <c r="E3458" s="355" t="s">
        <v>14817</v>
      </c>
      <c r="F3458" s="356" t="s">
        <v>8508</v>
      </c>
      <c r="G3458" s="356" t="s">
        <v>8523</v>
      </c>
      <c r="H3458" s="356" t="s">
        <v>8524</v>
      </c>
      <c r="I3458" s="356" t="str">
        <f t="shared" si="107"/>
        <v>RAMPURA_66F09-RAMASAGARINDUSTRIAL</v>
      </c>
      <c r="J3458" s="356" t="s">
        <v>2414</v>
      </c>
      <c r="K3458" s="356" t="s">
        <v>15063</v>
      </c>
      <c r="L3458" s="357">
        <v>0.77280000000000004</v>
      </c>
      <c r="M3458" s="357">
        <v>0.77380800000000005</v>
      </c>
      <c r="N3458" s="357">
        <v>0</v>
      </c>
      <c r="O3458" s="356">
        <f t="shared" si="106"/>
        <v>-0.13043478260869679</v>
      </c>
      <c r="P3458" s="357">
        <v>-0.13043478260870156</v>
      </c>
      <c r="Q3458" s="356" t="s">
        <v>15063</v>
      </c>
    </row>
    <row r="3459" spans="1:17" x14ac:dyDescent="0.25">
      <c r="A3459" s="354">
        <v>3456</v>
      </c>
      <c r="B3459" s="355" t="s">
        <v>5271</v>
      </c>
      <c r="C3459" s="355" t="s">
        <v>2396</v>
      </c>
      <c r="D3459" s="355" t="s">
        <v>1379</v>
      </c>
      <c r="E3459" s="355" t="s">
        <v>14817</v>
      </c>
      <c r="F3459" s="356" t="s">
        <v>8478</v>
      </c>
      <c r="G3459" s="356" t="s">
        <v>8491</v>
      </c>
      <c r="H3459" s="356" t="s">
        <v>8492</v>
      </c>
      <c r="I3459" s="356" t="str">
        <f t="shared" si="107"/>
        <v>HANAGAL_66F09-RDPDAM</v>
      </c>
      <c r="J3459" s="356" t="s">
        <v>3759</v>
      </c>
      <c r="K3459" s="356" t="s">
        <v>15063</v>
      </c>
      <c r="L3459" s="357">
        <v>6.7019999999999996E-2</v>
      </c>
      <c r="M3459" s="357">
        <v>5.7109500000000001E-2</v>
      </c>
      <c r="N3459" s="357">
        <v>0</v>
      </c>
      <c r="O3459" s="356">
        <f t="shared" si="106"/>
        <v>14.787376902417183</v>
      </c>
      <c r="P3459" s="357">
        <v>70.403787650853488</v>
      </c>
      <c r="Q3459" s="356" t="s">
        <v>15063</v>
      </c>
    </row>
    <row r="3460" spans="1:17" x14ac:dyDescent="0.25">
      <c r="A3460" s="354">
        <v>3457</v>
      </c>
      <c r="B3460" s="355" t="s">
        <v>5271</v>
      </c>
      <c r="C3460" s="355" t="s">
        <v>2396</v>
      </c>
      <c r="D3460" s="355" t="s">
        <v>1379</v>
      </c>
      <c r="E3460" s="355" t="s">
        <v>14817</v>
      </c>
      <c r="F3460" s="356" t="s">
        <v>8478</v>
      </c>
      <c r="G3460" s="356" t="s">
        <v>8493</v>
      </c>
      <c r="H3460" s="356" t="s">
        <v>8494</v>
      </c>
      <c r="I3460" s="356" t="str">
        <f t="shared" si="107"/>
        <v>HANAGAL_66F10-HANAGAL-NJY</v>
      </c>
      <c r="J3460" s="356" t="s">
        <v>5706</v>
      </c>
      <c r="K3460" s="356" t="s">
        <v>15063</v>
      </c>
      <c r="L3460" s="357">
        <v>0.79932399999999992</v>
      </c>
      <c r="M3460" s="357">
        <v>0.67990499439999996</v>
      </c>
      <c r="N3460" s="357">
        <v>0</v>
      </c>
      <c r="O3460" s="356">
        <f t="shared" ref="O3460:O3523" si="108">((L3460-N3460)-M3460)/(L3460-N3460)*100</f>
        <v>14.939999999999998</v>
      </c>
      <c r="P3460" s="357">
        <v>57.765589284230515</v>
      </c>
      <c r="Q3460" s="356" t="s">
        <v>15063</v>
      </c>
    </row>
    <row r="3461" spans="1:17" x14ac:dyDescent="0.25">
      <c r="A3461" s="354">
        <v>3458</v>
      </c>
      <c r="B3461" s="355" t="s">
        <v>5271</v>
      </c>
      <c r="C3461" s="355" t="s">
        <v>2396</v>
      </c>
      <c r="D3461" s="355" t="s">
        <v>1379</v>
      </c>
      <c r="E3461" s="355" t="s">
        <v>14817</v>
      </c>
      <c r="F3461" s="356" t="s">
        <v>8463</v>
      </c>
      <c r="G3461" s="356" t="s">
        <v>8476</v>
      </c>
      <c r="H3461" s="356" t="s">
        <v>8477</v>
      </c>
      <c r="I3461" s="356" t="str">
        <f t="shared" ref="I3461:I3524" si="109">F3461&amp;H3461</f>
        <v>BGKERE_66F10-MOGHALAHALLY NJY</v>
      </c>
      <c r="J3461" s="356" t="s">
        <v>5706</v>
      </c>
      <c r="K3461" s="356" t="s">
        <v>15063</v>
      </c>
      <c r="L3461" s="357">
        <v>0.63526199999999999</v>
      </c>
      <c r="M3461" s="357">
        <v>0.54325299999999999</v>
      </c>
      <c r="N3461" s="357">
        <v>0</v>
      </c>
      <c r="O3461" s="356">
        <f t="shared" si="108"/>
        <v>14.483630376128275</v>
      </c>
      <c r="P3461" s="357">
        <v>51.528944272954611</v>
      </c>
      <c r="Q3461" s="356" t="s">
        <v>15063</v>
      </c>
    </row>
    <row r="3462" spans="1:17" x14ac:dyDescent="0.25">
      <c r="A3462" s="354">
        <v>3459</v>
      </c>
      <c r="B3462" s="355" t="s">
        <v>5271</v>
      </c>
      <c r="C3462" s="355" t="s">
        <v>2396</v>
      </c>
      <c r="D3462" s="355" t="s">
        <v>1379</v>
      </c>
      <c r="E3462" s="355" t="s">
        <v>14817</v>
      </c>
      <c r="F3462" s="356" t="s">
        <v>8508</v>
      </c>
      <c r="G3462" s="356" t="s">
        <v>8525</v>
      </c>
      <c r="H3462" s="356" t="s">
        <v>8526</v>
      </c>
      <c r="I3462" s="356" t="str">
        <f t="shared" si="109"/>
        <v>RAMPURA_66F10-TOWN NJY</v>
      </c>
      <c r="J3462" s="356" t="s">
        <v>5706</v>
      </c>
      <c r="K3462" s="356" t="s">
        <v>15063</v>
      </c>
      <c r="L3462" s="357">
        <v>1.7016119999999999</v>
      </c>
      <c r="M3462" s="357">
        <v>1.4665210000000002</v>
      </c>
      <c r="N3462" s="357">
        <v>0</v>
      </c>
      <c r="O3462" s="356">
        <f t="shared" si="108"/>
        <v>13.815781741078444</v>
      </c>
      <c r="P3462" s="357">
        <v>25.635496333206643</v>
      </c>
      <c r="Q3462" s="356" t="s">
        <v>15063</v>
      </c>
    </row>
    <row r="3463" spans="1:17" x14ac:dyDescent="0.25">
      <c r="A3463" s="354">
        <v>3460</v>
      </c>
      <c r="B3463" s="355" t="s">
        <v>5271</v>
      </c>
      <c r="C3463" s="355" t="s">
        <v>2396</v>
      </c>
      <c r="D3463" s="355" t="s">
        <v>1379</v>
      </c>
      <c r="E3463" s="355" t="s">
        <v>14817</v>
      </c>
      <c r="F3463" s="356" t="s">
        <v>8508</v>
      </c>
      <c r="G3463" s="356" t="s">
        <v>8527</v>
      </c>
      <c r="H3463" s="356" t="s">
        <v>8528</v>
      </c>
      <c r="I3463" s="356" t="str">
        <f t="shared" si="109"/>
        <v>RAMPURA_66F11- NJY HANUMANAGUDDA</v>
      </c>
      <c r="J3463" s="356" t="s">
        <v>5706</v>
      </c>
      <c r="K3463" s="356" t="s">
        <v>15063</v>
      </c>
      <c r="L3463" s="357">
        <v>0.67853399999999997</v>
      </c>
      <c r="M3463" s="357">
        <v>0.58700100000000011</v>
      </c>
      <c r="N3463" s="357">
        <v>0</v>
      </c>
      <c r="O3463" s="356">
        <f t="shared" si="108"/>
        <v>13.48981775415821</v>
      </c>
      <c r="P3463" s="357">
        <v>65.47870319428462</v>
      </c>
      <c r="Q3463" s="356" t="s">
        <v>15063</v>
      </c>
    </row>
    <row r="3464" spans="1:17" x14ac:dyDescent="0.25">
      <c r="A3464" s="354">
        <v>3461</v>
      </c>
      <c r="B3464" s="355" t="s">
        <v>5271</v>
      </c>
      <c r="C3464" s="355" t="s">
        <v>2396</v>
      </c>
      <c r="D3464" s="355" t="s">
        <v>1379</v>
      </c>
      <c r="E3464" s="355" t="s">
        <v>14817</v>
      </c>
      <c r="F3464" s="356" t="s">
        <v>8478</v>
      </c>
      <c r="G3464" s="356" t="s">
        <v>8495</v>
      </c>
      <c r="H3464" s="356" t="s">
        <v>8496</v>
      </c>
      <c r="I3464" s="356" t="str">
        <f t="shared" si="109"/>
        <v>HANAGAL_66F11-RAYAPURA NJY</v>
      </c>
      <c r="J3464" s="356" t="s">
        <v>5706</v>
      </c>
      <c r="K3464" s="356" t="s">
        <v>15063</v>
      </c>
      <c r="L3464" s="357">
        <v>1.539002</v>
      </c>
      <c r="M3464" s="357">
        <v>1.3219271500000001</v>
      </c>
      <c r="N3464" s="357">
        <v>0</v>
      </c>
      <c r="O3464" s="356">
        <f t="shared" si="108"/>
        <v>14.104910195048475</v>
      </c>
      <c r="P3464" s="357">
        <v>60.213696972737196</v>
      </c>
      <c r="Q3464" s="356" t="s">
        <v>15063</v>
      </c>
    </row>
    <row r="3465" spans="1:17" x14ac:dyDescent="0.25">
      <c r="A3465" s="354">
        <v>3462</v>
      </c>
      <c r="B3465" s="355" t="s">
        <v>5271</v>
      </c>
      <c r="C3465" s="355" t="s">
        <v>2396</v>
      </c>
      <c r="D3465" s="355" t="s">
        <v>1379</v>
      </c>
      <c r="E3465" s="355" t="s">
        <v>14817</v>
      </c>
      <c r="F3465" s="356" t="s">
        <v>8508</v>
      </c>
      <c r="G3465" s="356" t="s">
        <v>8529</v>
      </c>
      <c r="H3465" s="356" t="s">
        <v>8530</v>
      </c>
      <c r="I3465" s="356" t="str">
        <f t="shared" si="109"/>
        <v>RAMPURA_66F12-NJY BOMMADEVARAHALLY</v>
      </c>
      <c r="J3465" s="356" t="s">
        <v>5706</v>
      </c>
      <c r="K3465" s="356" t="s">
        <v>15063</v>
      </c>
      <c r="L3465" s="357">
        <v>0.78303400000000001</v>
      </c>
      <c r="M3465" s="357">
        <v>0.68865149999999997</v>
      </c>
      <c r="N3465" s="357">
        <v>0</v>
      </c>
      <c r="O3465" s="356">
        <f t="shared" si="108"/>
        <v>12.053435738422602</v>
      </c>
      <c r="P3465" s="357">
        <v>67.04319113953801</v>
      </c>
      <c r="Q3465" s="356" t="s">
        <v>15063</v>
      </c>
    </row>
    <row r="3466" spans="1:17" x14ac:dyDescent="0.25">
      <c r="A3466" s="354">
        <v>3463</v>
      </c>
      <c r="B3466" s="355" t="s">
        <v>5252</v>
      </c>
      <c r="C3466" s="355" t="s">
        <v>1373</v>
      </c>
      <c r="D3466" s="355" t="s">
        <v>1374</v>
      </c>
      <c r="E3466" s="355" t="s">
        <v>14861</v>
      </c>
      <c r="F3466" s="356" t="s">
        <v>9769</v>
      </c>
      <c r="G3466" s="356" t="s">
        <v>9770</v>
      </c>
      <c r="H3466" s="356" t="s">
        <v>9771</v>
      </c>
      <c r="I3466" s="356" t="str">
        <f t="shared" si="109"/>
        <v>AVANI_66F01-AVANI</v>
      </c>
      <c r="J3466" s="356" t="s">
        <v>5701</v>
      </c>
      <c r="K3466" s="356" t="s">
        <v>15063</v>
      </c>
      <c r="L3466" s="357">
        <v>0.43741999999999998</v>
      </c>
      <c r="M3466" s="357">
        <v>0.3945515</v>
      </c>
      <c r="N3466" s="357">
        <v>0</v>
      </c>
      <c r="O3466" s="356">
        <f t="shared" si="108"/>
        <v>9.800306341731055</v>
      </c>
      <c r="P3466" s="357">
        <v>9.8003063417310692</v>
      </c>
      <c r="Q3466" s="356" t="s">
        <v>15063</v>
      </c>
    </row>
    <row r="3467" spans="1:17" x14ac:dyDescent="0.25">
      <c r="A3467" s="354">
        <v>3464</v>
      </c>
      <c r="B3467" s="355" t="s">
        <v>5252</v>
      </c>
      <c r="C3467" s="355" t="s">
        <v>1373</v>
      </c>
      <c r="D3467" s="355" t="s">
        <v>1374</v>
      </c>
      <c r="E3467" s="355" t="s">
        <v>14861</v>
      </c>
      <c r="F3467" s="356" t="s">
        <v>9871</v>
      </c>
      <c r="G3467" s="356" t="s">
        <v>9872</v>
      </c>
      <c r="H3467" s="356" t="s">
        <v>9873</v>
      </c>
      <c r="I3467" s="356" t="str">
        <f t="shared" si="109"/>
        <v>NANGLI_66F01-BYRKUR</v>
      </c>
      <c r="J3467" s="356" t="s">
        <v>5701</v>
      </c>
      <c r="K3467" s="356" t="s">
        <v>15063</v>
      </c>
      <c r="L3467" s="357">
        <v>0.50009999999999999</v>
      </c>
      <c r="M3467" s="357">
        <v>0.44992650000000001</v>
      </c>
      <c r="N3467" s="357">
        <v>0</v>
      </c>
      <c r="O3467" s="356">
        <f t="shared" si="108"/>
        <v>10.032693461307735</v>
      </c>
      <c r="P3467" s="357">
        <v>10.032693461307741</v>
      </c>
      <c r="Q3467" s="356" t="s">
        <v>15063</v>
      </c>
    </row>
    <row r="3468" spans="1:17" x14ac:dyDescent="0.25">
      <c r="A3468" s="354">
        <v>3465</v>
      </c>
      <c r="B3468" s="355" t="s">
        <v>5252</v>
      </c>
      <c r="C3468" s="355" t="s">
        <v>1373</v>
      </c>
      <c r="D3468" s="355" t="s">
        <v>1374</v>
      </c>
      <c r="E3468" s="355" t="s">
        <v>14861</v>
      </c>
      <c r="F3468" s="356" t="s">
        <v>9787</v>
      </c>
      <c r="G3468" s="356" t="s">
        <v>9788</v>
      </c>
      <c r="H3468" s="356" t="s">
        <v>9789</v>
      </c>
      <c r="I3468" s="356" t="str">
        <f t="shared" si="109"/>
        <v>BYRKUR_66F01-HONNIKERE</v>
      </c>
      <c r="J3468" s="356" t="s">
        <v>5701</v>
      </c>
      <c r="K3468" s="356" t="s">
        <v>15063</v>
      </c>
      <c r="L3468" s="357">
        <v>0.67166000000000003</v>
      </c>
      <c r="M3468" s="357">
        <v>0.60221100000000005</v>
      </c>
      <c r="N3468" s="357">
        <v>0</v>
      </c>
      <c r="O3468" s="356">
        <f t="shared" si="108"/>
        <v>10.339904118155015</v>
      </c>
      <c r="P3468" s="357">
        <v>10.33990411815503</v>
      </c>
      <c r="Q3468" s="356" t="s">
        <v>15063</v>
      </c>
    </row>
    <row r="3469" spans="1:17" x14ac:dyDescent="0.25">
      <c r="A3469" s="354">
        <v>3466</v>
      </c>
      <c r="B3469" s="355" t="s">
        <v>5252</v>
      </c>
      <c r="C3469" s="355" t="s">
        <v>1373</v>
      </c>
      <c r="D3469" s="355" t="s">
        <v>1374</v>
      </c>
      <c r="E3469" s="355" t="s">
        <v>14861</v>
      </c>
      <c r="F3469" s="356" t="s">
        <v>5525</v>
      </c>
      <c r="G3469" s="356" t="s">
        <v>9845</v>
      </c>
      <c r="H3469" s="356" t="s">
        <v>9846</v>
      </c>
      <c r="I3469" s="356" t="str">
        <f t="shared" si="109"/>
        <v>MULBAGAL_66F01-KHB-COLONY</v>
      </c>
      <c r="J3469" s="356" t="s">
        <v>5622</v>
      </c>
      <c r="K3469" s="356" t="s">
        <v>15063</v>
      </c>
      <c r="L3469" s="357">
        <v>0.94495999999999991</v>
      </c>
      <c r="M3469" s="357">
        <v>0.82982810000000007</v>
      </c>
      <c r="N3469" s="357">
        <v>0</v>
      </c>
      <c r="O3469" s="356">
        <f t="shared" si="108"/>
        <v>12.183785557060601</v>
      </c>
      <c r="P3469" s="357">
        <v>33.480843907111378</v>
      </c>
      <c r="Q3469" s="356" t="s">
        <v>15063</v>
      </c>
    </row>
    <row r="3470" spans="1:17" x14ac:dyDescent="0.25">
      <c r="A3470" s="354">
        <v>3467</v>
      </c>
      <c r="B3470" s="355" t="s">
        <v>5252</v>
      </c>
      <c r="C3470" s="355" t="s">
        <v>1373</v>
      </c>
      <c r="D3470" s="355" t="s">
        <v>1374</v>
      </c>
      <c r="E3470" s="355" t="s">
        <v>14861</v>
      </c>
      <c r="F3470" s="356" t="s">
        <v>9821</v>
      </c>
      <c r="G3470" s="356" t="s">
        <v>9822</v>
      </c>
      <c r="H3470" s="356" t="s">
        <v>9823</v>
      </c>
      <c r="I3470" s="356" t="str">
        <f t="shared" si="109"/>
        <v>MALLANAYAKANAHALLI_66F01-MITTAHALLI</v>
      </c>
      <c r="J3470" s="356" t="s">
        <v>5701</v>
      </c>
      <c r="K3470" s="356" t="s">
        <v>15063</v>
      </c>
      <c r="L3470" s="357">
        <v>0.5202</v>
      </c>
      <c r="M3470" s="357">
        <v>0.46423349999999997</v>
      </c>
      <c r="N3470" s="357">
        <v>0</v>
      </c>
      <c r="O3470" s="356">
        <f t="shared" si="108"/>
        <v>10.758650519031148</v>
      </c>
      <c r="P3470" s="357">
        <v>10.758650519031143</v>
      </c>
      <c r="Q3470" s="356" t="s">
        <v>15063</v>
      </c>
    </row>
    <row r="3471" spans="1:17" x14ac:dyDescent="0.25">
      <c r="A3471" s="354">
        <v>3468</v>
      </c>
      <c r="B3471" s="355" t="s">
        <v>5252</v>
      </c>
      <c r="C3471" s="355" t="s">
        <v>1373</v>
      </c>
      <c r="D3471" s="355" t="s">
        <v>1374</v>
      </c>
      <c r="E3471" s="355" t="s">
        <v>14861</v>
      </c>
      <c r="F3471" s="356" t="s">
        <v>9906</v>
      </c>
      <c r="G3471" s="356" t="s">
        <v>9907</v>
      </c>
      <c r="H3471" s="356" t="s">
        <v>9908</v>
      </c>
      <c r="I3471" s="356" t="str">
        <f t="shared" si="109"/>
        <v>THAYLUR_66F01-MOTHAKAPALLI</v>
      </c>
      <c r="J3471" s="356" t="s">
        <v>5701</v>
      </c>
      <c r="K3471" s="356" t="s">
        <v>15063</v>
      </c>
      <c r="L3471" s="357">
        <v>0.76190999999999998</v>
      </c>
      <c r="M3471" s="357">
        <v>0.68218200000000007</v>
      </c>
      <c r="N3471" s="357">
        <v>0</v>
      </c>
      <c r="O3471" s="356">
        <f t="shared" si="108"/>
        <v>10.464228058432088</v>
      </c>
      <c r="P3471" s="357">
        <v>10.46422805843209</v>
      </c>
      <c r="Q3471" s="356" t="s">
        <v>15063</v>
      </c>
    </row>
    <row r="3472" spans="1:17" x14ac:dyDescent="0.25">
      <c r="A3472" s="354">
        <v>3469</v>
      </c>
      <c r="B3472" s="355" t="s">
        <v>5252</v>
      </c>
      <c r="C3472" s="355" t="s">
        <v>1373</v>
      </c>
      <c r="D3472" s="355" t="s">
        <v>1374</v>
      </c>
      <c r="E3472" s="355" t="s">
        <v>14861</v>
      </c>
      <c r="F3472" s="356" t="s">
        <v>9769</v>
      </c>
      <c r="G3472" s="356" t="s">
        <v>9772</v>
      </c>
      <c r="H3472" s="356" t="s">
        <v>9773</v>
      </c>
      <c r="I3472" s="356" t="str">
        <f t="shared" si="109"/>
        <v>AVANI_66F02-DEVARAYASAMUDRA</v>
      </c>
      <c r="J3472" s="356" t="s">
        <v>5701</v>
      </c>
      <c r="K3472" s="356" t="s">
        <v>15063</v>
      </c>
      <c r="L3472" s="357">
        <v>0.45577999999999996</v>
      </c>
      <c r="M3472" s="357">
        <v>0.41208899999999998</v>
      </c>
      <c r="N3472" s="357">
        <v>0</v>
      </c>
      <c r="O3472" s="356">
        <f t="shared" si="108"/>
        <v>9.5859844661898244</v>
      </c>
      <c r="P3472" s="357">
        <v>9.5859844661898226</v>
      </c>
      <c r="Q3472" s="356" t="s">
        <v>15063</v>
      </c>
    </row>
    <row r="3473" spans="1:17" x14ac:dyDescent="0.25">
      <c r="A3473" s="354">
        <v>3470</v>
      </c>
      <c r="B3473" s="355" t="s">
        <v>5252</v>
      </c>
      <c r="C3473" s="355" t="s">
        <v>1373</v>
      </c>
      <c r="D3473" s="355" t="s">
        <v>1374</v>
      </c>
      <c r="E3473" s="355" t="s">
        <v>14861</v>
      </c>
      <c r="F3473" s="356" t="s">
        <v>9906</v>
      </c>
      <c r="G3473" s="356" t="s">
        <v>9909</v>
      </c>
      <c r="H3473" s="356" t="s">
        <v>9910</v>
      </c>
      <c r="I3473" s="356" t="str">
        <f t="shared" si="109"/>
        <v>THAYLUR_66F02-DOOLAPALLI</v>
      </c>
      <c r="J3473" s="356" t="s">
        <v>5701</v>
      </c>
      <c r="K3473" s="356" t="s">
        <v>15063</v>
      </c>
      <c r="L3473" s="357">
        <v>0.80384999999999995</v>
      </c>
      <c r="M3473" s="357">
        <v>0.72369499999999998</v>
      </c>
      <c r="N3473" s="357">
        <v>0</v>
      </c>
      <c r="O3473" s="356">
        <f t="shared" si="108"/>
        <v>9.9713876967095825</v>
      </c>
      <c r="P3473" s="357">
        <v>9.9713876967095878</v>
      </c>
      <c r="Q3473" s="356" t="s">
        <v>15063</v>
      </c>
    </row>
    <row r="3474" spans="1:17" x14ac:dyDescent="0.25">
      <c r="A3474" s="354">
        <v>3471</v>
      </c>
      <c r="B3474" s="355" t="s">
        <v>5252</v>
      </c>
      <c r="C3474" s="355" t="s">
        <v>1373</v>
      </c>
      <c r="D3474" s="355" t="s">
        <v>1374</v>
      </c>
      <c r="E3474" s="355" t="s">
        <v>14861</v>
      </c>
      <c r="F3474" s="356" t="s">
        <v>9804</v>
      </c>
      <c r="G3474" s="356" t="s">
        <v>9805</v>
      </c>
      <c r="H3474" s="356" t="s">
        <v>9806</v>
      </c>
      <c r="I3474" s="356" t="str">
        <f t="shared" si="109"/>
        <v>H_GOLAHALLI_66F02-KALKIRE</v>
      </c>
      <c r="J3474" s="356" t="s">
        <v>5701</v>
      </c>
      <c r="K3474" s="356" t="s">
        <v>15063</v>
      </c>
      <c r="L3474" s="357">
        <v>0.47259999999999996</v>
      </c>
      <c r="M3474" s="357">
        <v>0.42548200000000003</v>
      </c>
      <c r="N3474" s="357">
        <v>0</v>
      </c>
      <c r="O3474" s="356">
        <f t="shared" si="108"/>
        <v>9.9699534490054891</v>
      </c>
      <c r="P3474" s="357">
        <v>9.9699534490054749</v>
      </c>
      <c r="Q3474" s="356" t="s">
        <v>15063</v>
      </c>
    </row>
    <row r="3475" spans="1:17" x14ac:dyDescent="0.25">
      <c r="A3475" s="354">
        <v>3472</v>
      </c>
      <c r="B3475" s="355" t="s">
        <v>5252</v>
      </c>
      <c r="C3475" s="355" t="s">
        <v>1373</v>
      </c>
      <c r="D3475" s="355" t="s">
        <v>1374</v>
      </c>
      <c r="E3475" s="355" t="s">
        <v>14861</v>
      </c>
      <c r="F3475" s="356" t="s">
        <v>9871</v>
      </c>
      <c r="G3475" s="356" t="s">
        <v>9874</v>
      </c>
      <c r="H3475" s="356" t="s">
        <v>9875</v>
      </c>
      <c r="I3475" s="356" t="str">
        <f t="shared" si="109"/>
        <v>NANGLI_66F02-KERSAMANGALA</v>
      </c>
      <c r="J3475" s="356" t="s">
        <v>5706</v>
      </c>
      <c r="K3475" s="356" t="s">
        <v>15063</v>
      </c>
      <c r="L3475" s="357">
        <v>1.5867900000000001</v>
      </c>
      <c r="M3475" s="357">
        <v>1.4395414</v>
      </c>
      <c r="N3475" s="357">
        <v>0</v>
      </c>
      <c r="O3475" s="356">
        <f t="shared" si="108"/>
        <v>9.2796526320433177</v>
      </c>
      <c r="P3475" s="357">
        <v>62.839205407425666</v>
      </c>
      <c r="Q3475" s="356" t="s">
        <v>15063</v>
      </c>
    </row>
    <row r="3476" spans="1:17" x14ac:dyDescent="0.25">
      <c r="A3476" s="354">
        <v>3473</v>
      </c>
      <c r="B3476" s="355" t="s">
        <v>5252</v>
      </c>
      <c r="C3476" s="355" t="s">
        <v>1373</v>
      </c>
      <c r="D3476" s="355" t="s">
        <v>1374</v>
      </c>
      <c r="E3476" s="355" t="s">
        <v>14861</v>
      </c>
      <c r="F3476" s="356" t="s">
        <v>9830</v>
      </c>
      <c r="G3476" s="356" t="s">
        <v>9831</v>
      </c>
      <c r="H3476" s="356" t="s">
        <v>9832</v>
      </c>
      <c r="I3476" s="356" t="str">
        <f t="shared" si="109"/>
        <v>MUDIYANUR_66F02-MANJALANAGAR</v>
      </c>
      <c r="J3476" s="356" t="s">
        <v>5701</v>
      </c>
      <c r="K3476" s="356" t="s">
        <v>15063</v>
      </c>
      <c r="L3476" s="357">
        <v>0.53320000000000001</v>
      </c>
      <c r="M3476" s="357">
        <v>0.48002</v>
      </c>
      <c r="N3476" s="357">
        <v>0</v>
      </c>
      <c r="O3476" s="356">
        <f t="shared" si="108"/>
        <v>9.9737434358589656</v>
      </c>
      <c r="P3476" s="357">
        <v>9.9737434358589621</v>
      </c>
      <c r="Q3476" s="356" t="s">
        <v>15063</v>
      </c>
    </row>
    <row r="3477" spans="1:17" x14ac:dyDescent="0.25">
      <c r="A3477" s="354">
        <v>3474</v>
      </c>
      <c r="B3477" s="355" t="s">
        <v>5252</v>
      </c>
      <c r="C3477" s="355" t="s">
        <v>1373</v>
      </c>
      <c r="D3477" s="355" t="s">
        <v>1374</v>
      </c>
      <c r="E3477" s="355" t="s">
        <v>14861</v>
      </c>
      <c r="F3477" s="356" t="s">
        <v>9787</v>
      </c>
      <c r="G3477" s="356" t="s">
        <v>9790</v>
      </c>
      <c r="H3477" s="356" t="s">
        <v>9791</v>
      </c>
      <c r="I3477" s="356" t="str">
        <f t="shared" si="109"/>
        <v>BYRKUR_66F02-NAGANAHALLI</v>
      </c>
      <c r="J3477" s="356" t="s">
        <v>5701</v>
      </c>
      <c r="K3477" s="356" t="s">
        <v>15063</v>
      </c>
      <c r="L3477" s="357">
        <v>0.53273999999999999</v>
      </c>
      <c r="M3477" s="357">
        <v>0.458646</v>
      </c>
      <c r="N3477" s="357">
        <v>0</v>
      </c>
      <c r="O3477" s="356">
        <f t="shared" si="108"/>
        <v>13.908097758756616</v>
      </c>
      <c r="P3477" s="357">
        <v>13.908097758756611</v>
      </c>
      <c r="Q3477" s="356" t="s">
        <v>15063</v>
      </c>
    </row>
    <row r="3478" spans="1:17" x14ac:dyDescent="0.25">
      <c r="A3478" s="354">
        <v>3475</v>
      </c>
      <c r="B3478" s="355" t="s">
        <v>5252</v>
      </c>
      <c r="C3478" s="355" t="s">
        <v>1373</v>
      </c>
      <c r="D3478" s="355" t="s">
        <v>1374</v>
      </c>
      <c r="E3478" s="355" t="s">
        <v>14861</v>
      </c>
      <c r="F3478" s="356" t="s">
        <v>5525</v>
      </c>
      <c r="G3478" s="356" t="s">
        <v>5526</v>
      </c>
      <c r="H3478" s="356" t="s">
        <v>5527</v>
      </c>
      <c r="I3478" s="356" t="str">
        <f t="shared" si="109"/>
        <v>MULBAGAL_66F02-URBAN</v>
      </c>
      <c r="J3478" s="356" t="s">
        <v>2405</v>
      </c>
      <c r="K3478" s="356" t="s">
        <v>15063</v>
      </c>
      <c r="L3478" s="357">
        <v>1.8007199999999988</v>
      </c>
      <c r="M3478" s="357">
        <v>0.94547999999999999</v>
      </c>
      <c r="N3478" s="357">
        <v>0.7961100000000001</v>
      </c>
      <c r="O3478" s="356">
        <f t="shared" si="108"/>
        <v>5.8858661570160322</v>
      </c>
      <c r="P3478" s="357">
        <v>5.8858661570160287</v>
      </c>
      <c r="Q3478" s="356" t="s">
        <v>15063</v>
      </c>
    </row>
    <row r="3479" spans="1:17" x14ac:dyDescent="0.25">
      <c r="A3479" s="354">
        <v>3476</v>
      </c>
      <c r="B3479" s="355" t="s">
        <v>5252</v>
      </c>
      <c r="C3479" s="355" t="s">
        <v>1373</v>
      </c>
      <c r="D3479" s="355" t="s">
        <v>1374</v>
      </c>
      <c r="E3479" s="355" t="s">
        <v>14861</v>
      </c>
      <c r="F3479" s="356" t="s">
        <v>9821</v>
      </c>
      <c r="G3479" s="356" t="s">
        <v>9824</v>
      </c>
      <c r="H3479" s="356" t="s">
        <v>9825</v>
      </c>
      <c r="I3479" s="356" t="str">
        <f t="shared" si="109"/>
        <v xml:space="preserve">MALLANAYAKANAHALLI_66F02-VAJRANAGENAHALLI </v>
      </c>
      <c r="J3479" s="356" t="s">
        <v>5701</v>
      </c>
      <c r="K3479" s="356" t="s">
        <v>15063</v>
      </c>
      <c r="L3479" s="357">
        <v>0.63400000000000001</v>
      </c>
      <c r="M3479" s="357">
        <v>0.56742999999999999</v>
      </c>
      <c r="N3479" s="357">
        <v>0</v>
      </c>
      <c r="O3479" s="356">
        <f t="shared" si="108"/>
        <v>10.500000000000002</v>
      </c>
      <c r="P3479" s="357">
        <v>10.499999999999998</v>
      </c>
      <c r="Q3479" s="356" t="s">
        <v>15063</v>
      </c>
    </row>
    <row r="3480" spans="1:17" x14ac:dyDescent="0.25">
      <c r="A3480" s="354">
        <v>3477</v>
      </c>
      <c r="B3480" s="355" t="s">
        <v>5252</v>
      </c>
      <c r="C3480" s="355" t="s">
        <v>1373</v>
      </c>
      <c r="D3480" s="355" t="s">
        <v>1374</v>
      </c>
      <c r="E3480" s="355" t="s">
        <v>14861</v>
      </c>
      <c r="F3480" s="356" t="s">
        <v>9830</v>
      </c>
      <c r="G3480" s="356" t="s">
        <v>9833</v>
      </c>
      <c r="H3480" s="356" t="s">
        <v>9834</v>
      </c>
      <c r="I3480" s="356" t="str">
        <f t="shared" si="109"/>
        <v>MUDIYANUR_66F03-BANDARAHALLI  NJY</v>
      </c>
      <c r="J3480" s="356" t="s">
        <v>5706</v>
      </c>
      <c r="K3480" s="356" t="s">
        <v>15063</v>
      </c>
      <c r="L3480" s="357">
        <v>1.13374</v>
      </c>
      <c r="M3480" s="357">
        <v>1.0384015</v>
      </c>
      <c r="N3480" s="357">
        <v>0</v>
      </c>
      <c r="O3480" s="356">
        <f t="shared" si="108"/>
        <v>8.4092031682749138</v>
      </c>
      <c r="P3480" s="357">
        <v>71.367345909280274</v>
      </c>
      <c r="Q3480" s="356" t="s">
        <v>15063</v>
      </c>
    </row>
    <row r="3481" spans="1:17" x14ac:dyDescent="0.25">
      <c r="A3481" s="354">
        <v>3478</v>
      </c>
      <c r="B3481" s="355" t="s">
        <v>5252</v>
      </c>
      <c r="C3481" s="355" t="s">
        <v>1373</v>
      </c>
      <c r="D3481" s="355" t="s">
        <v>1374</v>
      </c>
      <c r="E3481" s="355" t="s">
        <v>14861</v>
      </c>
      <c r="F3481" s="356" t="s">
        <v>9804</v>
      </c>
      <c r="G3481" s="356" t="s">
        <v>9807</v>
      </c>
      <c r="H3481" s="356" t="s">
        <v>9808</v>
      </c>
      <c r="I3481" s="356" t="str">
        <f t="shared" si="109"/>
        <v>H_GOLAHALLI_66F03-GUKUNTE</v>
      </c>
      <c r="J3481" s="356" t="s">
        <v>5701</v>
      </c>
      <c r="K3481" s="356" t="s">
        <v>15063</v>
      </c>
      <c r="L3481" s="357">
        <v>0.47794000000000003</v>
      </c>
      <c r="M3481" s="357">
        <v>0.42891299999999999</v>
      </c>
      <c r="N3481" s="357">
        <v>0</v>
      </c>
      <c r="O3481" s="356">
        <f t="shared" si="108"/>
        <v>10.25798217349459</v>
      </c>
      <c r="P3481" s="357">
        <v>12.997466594681551</v>
      </c>
      <c r="Q3481" s="356" t="s">
        <v>15063</v>
      </c>
    </row>
    <row r="3482" spans="1:17" x14ac:dyDescent="0.25">
      <c r="A3482" s="354">
        <v>3479</v>
      </c>
      <c r="B3482" s="355" t="s">
        <v>5252</v>
      </c>
      <c r="C3482" s="355" t="s">
        <v>1373</v>
      </c>
      <c r="D3482" s="355" t="s">
        <v>1374</v>
      </c>
      <c r="E3482" s="355" t="s">
        <v>14861</v>
      </c>
      <c r="F3482" s="356" t="s">
        <v>9871</v>
      </c>
      <c r="G3482" s="356" t="s">
        <v>9876</v>
      </c>
      <c r="H3482" s="356" t="s">
        <v>9877</v>
      </c>
      <c r="I3482" s="356" t="str">
        <f t="shared" si="109"/>
        <v>NANGLI_66F03-GUMMAKAL</v>
      </c>
      <c r="J3482" s="356" t="s">
        <v>5701</v>
      </c>
      <c r="K3482" s="356" t="s">
        <v>15063</v>
      </c>
      <c r="L3482" s="357">
        <v>0.495</v>
      </c>
      <c r="M3482" s="357">
        <v>0.44106299999999998</v>
      </c>
      <c r="N3482" s="357">
        <v>0</v>
      </c>
      <c r="O3482" s="356">
        <f t="shared" si="108"/>
        <v>10.896363636363638</v>
      </c>
      <c r="P3482" s="357">
        <v>10.896363636363638</v>
      </c>
      <c r="Q3482" s="356" t="s">
        <v>15063</v>
      </c>
    </row>
    <row r="3483" spans="1:17" x14ac:dyDescent="0.25">
      <c r="A3483" s="354">
        <v>3480</v>
      </c>
      <c r="B3483" s="355" t="s">
        <v>5252</v>
      </c>
      <c r="C3483" s="355" t="s">
        <v>1373</v>
      </c>
      <c r="D3483" s="355" t="s">
        <v>1374</v>
      </c>
      <c r="E3483" s="355" t="s">
        <v>14861</v>
      </c>
      <c r="F3483" s="356" t="s">
        <v>9906</v>
      </c>
      <c r="G3483" s="356" t="s">
        <v>9911</v>
      </c>
      <c r="H3483" s="356" t="s">
        <v>9912</v>
      </c>
      <c r="I3483" s="356" t="str">
        <f t="shared" si="109"/>
        <v>THAYLUR_66F03-HONAGANAHALLI</v>
      </c>
      <c r="J3483" s="356" t="s">
        <v>5701</v>
      </c>
      <c r="K3483" s="356" t="s">
        <v>15063</v>
      </c>
      <c r="L3483" s="357">
        <v>0.67886000000000002</v>
      </c>
      <c r="M3483" s="357">
        <v>0.61041999999999996</v>
      </c>
      <c r="N3483" s="357">
        <v>0</v>
      </c>
      <c r="O3483" s="356">
        <f t="shared" si="108"/>
        <v>10.081607400642262</v>
      </c>
      <c r="P3483" s="357">
        <v>10.081607400642255</v>
      </c>
      <c r="Q3483" s="356" t="s">
        <v>15063</v>
      </c>
    </row>
    <row r="3484" spans="1:17" x14ac:dyDescent="0.25">
      <c r="A3484" s="354">
        <v>3481</v>
      </c>
      <c r="B3484" s="355" t="s">
        <v>5252</v>
      </c>
      <c r="C3484" s="355" t="s">
        <v>1373</v>
      </c>
      <c r="D3484" s="355" t="s">
        <v>1374</v>
      </c>
      <c r="E3484" s="355" t="s">
        <v>14861</v>
      </c>
      <c r="F3484" s="356" t="s">
        <v>9769</v>
      </c>
      <c r="G3484" s="356" t="s">
        <v>9774</v>
      </c>
      <c r="H3484" s="356" t="s">
        <v>9775</v>
      </c>
      <c r="I3484" s="356" t="str">
        <f t="shared" si="109"/>
        <v>AVANI_66F03-KANTHARAJA CIRCLE</v>
      </c>
      <c r="J3484" s="356" t="s">
        <v>5706</v>
      </c>
      <c r="K3484" s="356" t="s">
        <v>15063</v>
      </c>
      <c r="L3484" s="357">
        <v>1.13574</v>
      </c>
      <c r="M3484" s="357">
        <v>1.02199745</v>
      </c>
      <c r="N3484" s="357">
        <v>0</v>
      </c>
      <c r="O3484" s="356">
        <f t="shared" si="108"/>
        <v>10.014840544490816</v>
      </c>
      <c r="P3484" s="357">
        <v>46.609639793466215</v>
      </c>
      <c r="Q3484" s="356" t="s">
        <v>15063</v>
      </c>
    </row>
    <row r="3485" spans="1:17" x14ac:dyDescent="0.25">
      <c r="A3485" s="354">
        <v>3482</v>
      </c>
      <c r="B3485" s="355" t="s">
        <v>5252</v>
      </c>
      <c r="C3485" s="355" t="s">
        <v>1373</v>
      </c>
      <c r="D3485" s="355" t="s">
        <v>1374</v>
      </c>
      <c r="E3485" s="355" t="s">
        <v>14861</v>
      </c>
      <c r="F3485" s="356" t="s">
        <v>5525</v>
      </c>
      <c r="G3485" s="356" t="s">
        <v>9847</v>
      </c>
      <c r="H3485" s="356" t="s">
        <v>9848</v>
      </c>
      <c r="I3485" s="356" t="str">
        <f t="shared" si="109"/>
        <v>MULBAGAL_66F03-KAVATHANAHALLI</v>
      </c>
      <c r="J3485" s="356" t="s">
        <v>5701</v>
      </c>
      <c r="K3485" s="356" t="s">
        <v>15063</v>
      </c>
      <c r="L3485" s="357">
        <v>0.62448000000000004</v>
      </c>
      <c r="M3485" s="357">
        <v>0.56275699999999995</v>
      </c>
      <c r="N3485" s="357">
        <v>0</v>
      </c>
      <c r="O3485" s="356">
        <f t="shared" si="108"/>
        <v>9.8839034076351648</v>
      </c>
      <c r="P3485" s="357">
        <v>9.8839034076351524</v>
      </c>
      <c r="Q3485" s="356" t="s">
        <v>15063</v>
      </c>
    </row>
    <row r="3486" spans="1:17" x14ac:dyDescent="0.25">
      <c r="A3486" s="354">
        <v>3483</v>
      </c>
      <c r="B3486" s="355" t="s">
        <v>5252</v>
      </c>
      <c r="C3486" s="355" t="s">
        <v>1373</v>
      </c>
      <c r="D3486" s="355" t="s">
        <v>1374</v>
      </c>
      <c r="E3486" s="355" t="s">
        <v>14861</v>
      </c>
      <c r="F3486" s="356" t="s">
        <v>9787</v>
      </c>
      <c r="G3486" s="356" t="s">
        <v>9792</v>
      </c>
      <c r="H3486" s="356" t="s">
        <v>9793</v>
      </c>
      <c r="I3486" s="356" t="str">
        <f t="shared" si="109"/>
        <v>BYRKUR_66F03-PUNYAHALLI</v>
      </c>
      <c r="J3486" s="356" t="s">
        <v>5701</v>
      </c>
      <c r="K3486" s="356" t="s">
        <v>15063</v>
      </c>
      <c r="L3486" s="357">
        <v>0.50106000000000006</v>
      </c>
      <c r="M3486" s="357">
        <v>0.44798399999999999</v>
      </c>
      <c r="N3486" s="357">
        <v>0</v>
      </c>
      <c r="O3486" s="356">
        <f t="shared" si="108"/>
        <v>10.592743384025876</v>
      </c>
      <c r="P3486" s="357">
        <v>10.592743384025894</v>
      </c>
      <c r="Q3486" s="356" t="s">
        <v>15063</v>
      </c>
    </row>
    <row r="3487" spans="1:17" x14ac:dyDescent="0.25">
      <c r="A3487" s="354">
        <v>3484</v>
      </c>
      <c r="B3487" s="355" t="s">
        <v>5252</v>
      </c>
      <c r="C3487" s="355" t="s">
        <v>1373</v>
      </c>
      <c r="D3487" s="355" t="s">
        <v>1374</v>
      </c>
      <c r="E3487" s="355" t="s">
        <v>14861</v>
      </c>
      <c r="F3487" s="356" t="s">
        <v>9821</v>
      </c>
      <c r="G3487" s="356" t="s">
        <v>9826</v>
      </c>
      <c r="H3487" s="356" t="s">
        <v>9827</v>
      </c>
      <c r="I3487" s="356" t="str">
        <f t="shared" si="109"/>
        <v>MALLANAYAKANAHALLI_66F03-PUTTENAHALLI</v>
      </c>
      <c r="J3487" s="356" t="s">
        <v>5701</v>
      </c>
      <c r="K3487" s="356" t="s">
        <v>15063</v>
      </c>
      <c r="L3487" s="357">
        <v>0.42712</v>
      </c>
      <c r="M3487" s="357">
        <v>0.38316649999999997</v>
      </c>
      <c r="N3487" s="357">
        <v>0</v>
      </c>
      <c r="O3487" s="356">
        <f t="shared" si="108"/>
        <v>10.290667728038967</v>
      </c>
      <c r="P3487" s="357">
        <v>10.290667728038972</v>
      </c>
      <c r="Q3487" s="356" t="s">
        <v>15063</v>
      </c>
    </row>
    <row r="3488" spans="1:17" x14ac:dyDescent="0.25">
      <c r="A3488" s="354">
        <v>3485</v>
      </c>
      <c r="B3488" s="355" t="s">
        <v>5252</v>
      </c>
      <c r="C3488" s="355" t="s">
        <v>1373</v>
      </c>
      <c r="D3488" s="355" t="s">
        <v>1374</v>
      </c>
      <c r="E3488" s="355" t="s">
        <v>14861</v>
      </c>
      <c r="F3488" s="356" t="s">
        <v>9821</v>
      </c>
      <c r="G3488" s="356" t="s">
        <v>9828</v>
      </c>
      <c r="H3488" s="356" t="s">
        <v>9829</v>
      </c>
      <c r="I3488" s="356" t="str">
        <f t="shared" si="109"/>
        <v>MALLANAYAKANAHALLI_66F04-BELAGANAHALLI</v>
      </c>
      <c r="J3488" s="356" t="s">
        <v>5701</v>
      </c>
      <c r="K3488" s="356" t="s">
        <v>15063</v>
      </c>
      <c r="L3488" s="357">
        <v>0.45663999999999999</v>
      </c>
      <c r="M3488" s="357">
        <v>0.41088799999999998</v>
      </c>
      <c r="N3488" s="357">
        <v>0</v>
      </c>
      <c r="O3488" s="356">
        <f t="shared" si="108"/>
        <v>10.019271198318155</v>
      </c>
      <c r="P3488" s="357">
        <v>10.019271198318169</v>
      </c>
      <c r="Q3488" s="356" t="s">
        <v>15063</v>
      </c>
    </row>
    <row r="3489" spans="1:17" x14ac:dyDescent="0.25">
      <c r="A3489" s="354">
        <v>3486</v>
      </c>
      <c r="B3489" s="355" t="s">
        <v>5252</v>
      </c>
      <c r="C3489" s="355" t="s">
        <v>1373</v>
      </c>
      <c r="D3489" s="355" t="s">
        <v>1374</v>
      </c>
      <c r="E3489" s="355" t="s">
        <v>14861</v>
      </c>
      <c r="F3489" s="356" t="s">
        <v>9830</v>
      </c>
      <c r="G3489" s="356" t="s">
        <v>9835</v>
      </c>
      <c r="H3489" s="356" t="s">
        <v>9836</v>
      </c>
      <c r="I3489" s="356" t="str">
        <f t="shared" si="109"/>
        <v>MUDIYANUR_66F04-HANUMANAHALLI</v>
      </c>
      <c r="J3489" s="356" t="s">
        <v>5701</v>
      </c>
      <c r="K3489" s="356" t="s">
        <v>15063</v>
      </c>
      <c r="L3489" s="357">
        <v>0.75805999999999996</v>
      </c>
      <c r="M3489" s="357">
        <v>0.6831779</v>
      </c>
      <c r="N3489" s="357">
        <v>0</v>
      </c>
      <c r="O3489" s="356">
        <f t="shared" si="108"/>
        <v>9.8781231037121007</v>
      </c>
      <c r="P3489" s="357">
        <v>9.8781231037120989</v>
      </c>
      <c r="Q3489" s="356" t="s">
        <v>15063</v>
      </c>
    </row>
    <row r="3490" spans="1:17" x14ac:dyDescent="0.25">
      <c r="A3490" s="354">
        <v>3487</v>
      </c>
      <c r="B3490" s="355" t="s">
        <v>5252</v>
      </c>
      <c r="C3490" s="355" t="s">
        <v>1373</v>
      </c>
      <c r="D3490" s="355" t="s">
        <v>1374</v>
      </c>
      <c r="E3490" s="355" t="s">
        <v>14861</v>
      </c>
      <c r="F3490" s="356" t="s">
        <v>9906</v>
      </c>
      <c r="G3490" s="356" t="s">
        <v>9913</v>
      </c>
      <c r="H3490" s="356" t="s">
        <v>9914</v>
      </c>
      <c r="I3490" s="356" t="str">
        <f t="shared" si="109"/>
        <v>THAYLUR_66F04-MELTHAYLUR</v>
      </c>
      <c r="J3490" s="356" t="s">
        <v>5701</v>
      </c>
      <c r="K3490" s="356" t="s">
        <v>15063</v>
      </c>
      <c r="L3490" s="357">
        <v>0.68710000000000004</v>
      </c>
      <c r="M3490" s="357">
        <v>0.61952450000000003</v>
      </c>
      <c r="N3490" s="357">
        <v>0</v>
      </c>
      <c r="O3490" s="356">
        <f t="shared" si="108"/>
        <v>9.8348857517100878</v>
      </c>
      <c r="P3490" s="357">
        <v>9.8348857517100985</v>
      </c>
      <c r="Q3490" s="356" t="s">
        <v>15063</v>
      </c>
    </row>
    <row r="3491" spans="1:17" x14ac:dyDescent="0.25">
      <c r="A3491" s="354">
        <v>3488</v>
      </c>
      <c r="B3491" s="355" t="s">
        <v>5252</v>
      </c>
      <c r="C3491" s="355" t="s">
        <v>1373</v>
      </c>
      <c r="D3491" s="355" t="s">
        <v>1374</v>
      </c>
      <c r="E3491" s="355" t="s">
        <v>14861</v>
      </c>
      <c r="F3491" s="356" t="s">
        <v>9769</v>
      </c>
      <c r="G3491" s="356" t="s">
        <v>9776</v>
      </c>
      <c r="H3491" s="356" t="s">
        <v>9777</v>
      </c>
      <c r="I3491" s="356" t="str">
        <f t="shared" si="109"/>
        <v>AVANI_66F04-OORKUNTEMITTUR</v>
      </c>
      <c r="J3491" s="356" t="s">
        <v>5701</v>
      </c>
      <c r="K3491" s="356" t="s">
        <v>15063</v>
      </c>
      <c r="L3491" s="357">
        <v>0.76344000000000001</v>
      </c>
      <c r="M3491" s="357">
        <v>0.68597299999999994</v>
      </c>
      <c r="N3491" s="357">
        <v>0</v>
      </c>
      <c r="O3491" s="356">
        <f t="shared" si="108"/>
        <v>10.147097348842092</v>
      </c>
      <c r="P3491" s="357">
        <v>10.147097348842093</v>
      </c>
      <c r="Q3491" s="356" t="s">
        <v>15063</v>
      </c>
    </row>
    <row r="3492" spans="1:17" x14ac:dyDescent="0.25">
      <c r="A3492" s="354">
        <v>3489</v>
      </c>
      <c r="B3492" s="355" t="s">
        <v>5252</v>
      </c>
      <c r="C3492" s="355" t="s">
        <v>1373</v>
      </c>
      <c r="D3492" s="355" t="s">
        <v>1374</v>
      </c>
      <c r="E3492" s="355" t="s">
        <v>14861</v>
      </c>
      <c r="F3492" s="356" t="s">
        <v>9787</v>
      </c>
      <c r="G3492" s="356" t="s">
        <v>9794</v>
      </c>
      <c r="H3492" s="356" t="s">
        <v>9795</v>
      </c>
      <c r="I3492" s="356" t="str">
        <f t="shared" si="109"/>
        <v>BYRKUR_66F04-RAJENDRAHALLI-NJY</v>
      </c>
      <c r="J3492" s="356" t="s">
        <v>5706</v>
      </c>
      <c r="K3492" s="356" t="s">
        <v>15063</v>
      </c>
      <c r="L3492" s="357">
        <v>1.9056999999999999</v>
      </c>
      <c r="M3492" s="357">
        <v>1.7292983</v>
      </c>
      <c r="N3492" s="357">
        <v>0</v>
      </c>
      <c r="O3492" s="356">
        <f t="shared" si="108"/>
        <v>9.2565304087736795</v>
      </c>
      <c r="P3492" s="357">
        <v>70.06518297338107</v>
      </c>
      <c r="Q3492" s="356" t="s">
        <v>15063</v>
      </c>
    </row>
    <row r="3493" spans="1:17" x14ac:dyDescent="0.25">
      <c r="A3493" s="354">
        <v>3490</v>
      </c>
      <c r="B3493" s="355" t="s">
        <v>5252</v>
      </c>
      <c r="C3493" s="355" t="s">
        <v>1373</v>
      </c>
      <c r="D3493" s="355" t="s">
        <v>1374</v>
      </c>
      <c r="E3493" s="355" t="s">
        <v>14861</v>
      </c>
      <c r="F3493" s="356" t="s">
        <v>5525</v>
      </c>
      <c r="G3493" s="356" t="s">
        <v>9849</v>
      </c>
      <c r="H3493" s="356" t="s">
        <v>9850</v>
      </c>
      <c r="I3493" s="356" t="str">
        <f t="shared" si="109"/>
        <v>MULBAGAL_66F04-SRIRANGAPURA</v>
      </c>
      <c r="J3493" s="356" t="s">
        <v>5701</v>
      </c>
      <c r="K3493" s="356" t="s">
        <v>15063</v>
      </c>
      <c r="L3493" s="357">
        <v>0.60553999999999997</v>
      </c>
      <c r="M3493" s="357">
        <v>0.54606692000000001</v>
      </c>
      <c r="N3493" s="357">
        <v>0</v>
      </c>
      <c r="O3493" s="356">
        <f t="shared" si="108"/>
        <v>9.8214948640882458</v>
      </c>
      <c r="P3493" s="357">
        <v>9.8214948640882316</v>
      </c>
      <c r="Q3493" s="356" t="s">
        <v>15063</v>
      </c>
    </row>
    <row r="3494" spans="1:17" x14ac:dyDescent="0.25">
      <c r="A3494" s="354">
        <v>3491</v>
      </c>
      <c r="B3494" s="355" t="s">
        <v>5252</v>
      </c>
      <c r="C3494" s="355" t="s">
        <v>1373</v>
      </c>
      <c r="D3494" s="355" t="s">
        <v>1374</v>
      </c>
      <c r="E3494" s="355" t="s">
        <v>14861</v>
      </c>
      <c r="F3494" s="356" t="s">
        <v>9871</v>
      </c>
      <c r="G3494" s="356" t="s">
        <v>9878</v>
      </c>
      <c r="H3494" s="356" t="s">
        <v>9879</v>
      </c>
      <c r="I3494" s="356" t="str">
        <f t="shared" si="109"/>
        <v>NANGLI_66F04-SUREKUNTE</v>
      </c>
      <c r="J3494" s="356" t="s">
        <v>5701</v>
      </c>
      <c r="K3494" s="356" t="s">
        <v>15063</v>
      </c>
      <c r="L3494" s="357">
        <v>0.47675999999999996</v>
      </c>
      <c r="M3494" s="357">
        <v>0.42550299999999996</v>
      </c>
      <c r="N3494" s="357">
        <v>0</v>
      </c>
      <c r="O3494" s="356">
        <f t="shared" si="108"/>
        <v>10.751111670442151</v>
      </c>
      <c r="P3494" s="357">
        <v>10.751111670442148</v>
      </c>
      <c r="Q3494" s="356" t="s">
        <v>15063</v>
      </c>
    </row>
    <row r="3495" spans="1:17" x14ac:dyDescent="0.25">
      <c r="A3495" s="354">
        <v>3492</v>
      </c>
      <c r="B3495" s="355" t="s">
        <v>5252</v>
      </c>
      <c r="C3495" s="355" t="s">
        <v>1373</v>
      </c>
      <c r="D3495" s="355" t="s">
        <v>1374</v>
      </c>
      <c r="E3495" s="355" t="s">
        <v>14861</v>
      </c>
      <c r="F3495" s="356" t="s">
        <v>9804</v>
      </c>
      <c r="G3495" s="356" t="s">
        <v>9809</v>
      </c>
      <c r="H3495" s="356" t="s">
        <v>9810</v>
      </c>
      <c r="I3495" s="356" t="str">
        <f t="shared" si="109"/>
        <v>H_GOLAHALLI_66F04-VOMMASANDRA</v>
      </c>
      <c r="J3495" s="356" t="s">
        <v>5701</v>
      </c>
      <c r="K3495" s="356" t="s">
        <v>15063</v>
      </c>
      <c r="L3495" s="357">
        <v>0.52398</v>
      </c>
      <c r="M3495" s="357">
        <v>0.46751450000000006</v>
      </c>
      <c r="N3495" s="357">
        <v>0</v>
      </c>
      <c r="O3495" s="356">
        <f t="shared" si="108"/>
        <v>10.776270086644518</v>
      </c>
      <c r="P3495" s="357">
        <v>10.776270086644512</v>
      </c>
      <c r="Q3495" s="356" t="s">
        <v>15063</v>
      </c>
    </row>
    <row r="3496" spans="1:17" x14ac:dyDescent="0.25">
      <c r="A3496" s="354">
        <v>3493</v>
      </c>
      <c r="B3496" s="355" t="s">
        <v>5252</v>
      </c>
      <c r="C3496" s="355" t="s">
        <v>1373</v>
      </c>
      <c r="D3496" s="355" t="s">
        <v>1374</v>
      </c>
      <c r="E3496" s="355" t="s">
        <v>14861</v>
      </c>
      <c r="F3496" s="356" t="s">
        <v>5525</v>
      </c>
      <c r="G3496" s="356" t="s">
        <v>9851</v>
      </c>
      <c r="H3496" s="356" t="s">
        <v>9852</v>
      </c>
      <c r="I3496" s="356" t="str">
        <f t="shared" si="109"/>
        <v>MULBAGAL_66F05-ALANGOOR</v>
      </c>
      <c r="J3496" s="356" t="s">
        <v>5701</v>
      </c>
      <c r="K3496" s="356" t="s">
        <v>15063</v>
      </c>
      <c r="L3496" s="357">
        <v>0.92515999999999998</v>
      </c>
      <c r="M3496" s="357">
        <v>0.83427399999999996</v>
      </c>
      <c r="N3496" s="357">
        <v>0</v>
      </c>
      <c r="O3496" s="356">
        <f t="shared" si="108"/>
        <v>9.823814259155176</v>
      </c>
      <c r="P3496" s="357">
        <v>9.8238142591551725</v>
      </c>
      <c r="Q3496" s="356" t="s">
        <v>15063</v>
      </c>
    </row>
    <row r="3497" spans="1:17" x14ac:dyDescent="0.25">
      <c r="A3497" s="354">
        <v>3494</v>
      </c>
      <c r="B3497" s="355" t="s">
        <v>5252</v>
      </c>
      <c r="C3497" s="355" t="s">
        <v>1373</v>
      </c>
      <c r="D3497" s="355" t="s">
        <v>1374</v>
      </c>
      <c r="E3497" s="355" t="s">
        <v>14861</v>
      </c>
      <c r="F3497" s="356" t="s">
        <v>9787</v>
      </c>
      <c r="G3497" s="356" t="s">
        <v>9796</v>
      </c>
      <c r="H3497" s="356" t="s">
        <v>9797</v>
      </c>
      <c r="I3497" s="356" t="str">
        <f t="shared" si="109"/>
        <v>BYRKUR_66F05-BYRKUR</v>
      </c>
      <c r="J3497" s="356" t="s">
        <v>5701</v>
      </c>
      <c r="K3497" s="356" t="s">
        <v>15063</v>
      </c>
      <c r="L3497" s="357">
        <v>0.57596000000000003</v>
      </c>
      <c r="M3497" s="357">
        <v>0.51797649999999995</v>
      </c>
      <c r="N3497" s="357">
        <v>0</v>
      </c>
      <c r="O3497" s="356">
        <f t="shared" si="108"/>
        <v>10.067278977706797</v>
      </c>
      <c r="P3497" s="357">
        <v>10.067278977706795</v>
      </c>
      <c r="Q3497" s="356" t="s">
        <v>15063</v>
      </c>
    </row>
    <row r="3498" spans="1:17" x14ac:dyDescent="0.25">
      <c r="A3498" s="354">
        <v>3495</v>
      </c>
      <c r="B3498" s="355" t="s">
        <v>5252</v>
      </c>
      <c r="C3498" s="355" t="s">
        <v>1373</v>
      </c>
      <c r="D3498" s="355" t="s">
        <v>1374</v>
      </c>
      <c r="E3498" s="355" t="s">
        <v>14861</v>
      </c>
      <c r="F3498" s="356" t="s">
        <v>9804</v>
      </c>
      <c r="G3498" s="356" t="s">
        <v>9811</v>
      </c>
      <c r="H3498" s="356" t="s">
        <v>9812</v>
      </c>
      <c r="I3498" s="356" t="str">
        <f t="shared" si="109"/>
        <v>H_GOLAHALLI_66F05-DUGGASANDRA</v>
      </c>
      <c r="J3498" s="356" t="s">
        <v>5701</v>
      </c>
      <c r="K3498" s="356" t="s">
        <v>15063</v>
      </c>
      <c r="L3498" s="357">
        <v>0.31264000000000003</v>
      </c>
      <c r="M3498" s="357">
        <v>0.28080000000000005</v>
      </c>
      <c r="N3498" s="357">
        <v>0</v>
      </c>
      <c r="O3498" s="356">
        <f t="shared" si="108"/>
        <v>10.184237461617188</v>
      </c>
      <c r="P3498" s="357">
        <v>10.184237461617196</v>
      </c>
      <c r="Q3498" s="356" t="s">
        <v>15063</v>
      </c>
    </row>
    <row r="3499" spans="1:17" x14ac:dyDescent="0.25">
      <c r="A3499" s="354">
        <v>3496</v>
      </c>
      <c r="B3499" s="355" t="s">
        <v>5252</v>
      </c>
      <c r="C3499" s="355" t="s">
        <v>1373</v>
      </c>
      <c r="D3499" s="355" t="s">
        <v>1374</v>
      </c>
      <c r="E3499" s="355" t="s">
        <v>14861</v>
      </c>
      <c r="F3499" s="356" t="s">
        <v>9769</v>
      </c>
      <c r="G3499" s="356" t="s">
        <v>9778</v>
      </c>
      <c r="H3499" s="356" t="s">
        <v>9615</v>
      </c>
      <c r="I3499" s="356" t="str">
        <f t="shared" si="109"/>
        <v>AVANI_66F05-JAYAMANGALA</v>
      </c>
      <c r="J3499" s="356" t="s">
        <v>5701</v>
      </c>
      <c r="K3499" s="356" t="s">
        <v>15063</v>
      </c>
      <c r="L3499" s="357">
        <v>0.98484000000000005</v>
      </c>
      <c r="M3499" s="357">
        <v>0.86999977728</v>
      </c>
      <c r="N3499" s="357">
        <v>0</v>
      </c>
      <c r="O3499" s="356">
        <f t="shared" si="108"/>
        <v>11.660800000000005</v>
      </c>
      <c r="P3499" s="357">
        <v>11.660800000000016</v>
      </c>
      <c r="Q3499" s="356" t="s">
        <v>15063</v>
      </c>
    </row>
    <row r="3500" spans="1:17" x14ac:dyDescent="0.25">
      <c r="A3500" s="354">
        <v>3497</v>
      </c>
      <c r="B3500" s="355" t="s">
        <v>5252</v>
      </c>
      <c r="C3500" s="355" t="s">
        <v>1373</v>
      </c>
      <c r="D3500" s="355" t="s">
        <v>1374</v>
      </c>
      <c r="E3500" s="355" t="s">
        <v>14861</v>
      </c>
      <c r="F3500" s="356" t="s">
        <v>9906</v>
      </c>
      <c r="G3500" s="356" t="s">
        <v>9915</v>
      </c>
      <c r="H3500" s="356" t="s">
        <v>9916</v>
      </c>
      <c r="I3500" s="356" t="str">
        <f t="shared" si="109"/>
        <v>THAYLUR_66F05-MADIVALA-NJY</v>
      </c>
      <c r="J3500" s="356" t="s">
        <v>5706</v>
      </c>
      <c r="K3500" s="356" t="s">
        <v>15063</v>
      </c>
      <c r="L3500" s="357">
        <v>1.11202</v>
      </c>
      <c r="M3500" s="357">
        <v>1.0059553999999999</v>
      </c>
      <c r="N3500" s="357">
        <v>0</v>
      </c>
      <c r="O3500" s="356">
        <f t="shared" si="108"/>
        <v>9.5380119062606852</v>
      </c>
      <c r="P3500" s="357">
        <v>72.520150974278394</v>
      </c>
      <c r="Q3500" s="356" t="s">
        <v>15063</v>
      </c>
    </row>
    <row r="3501" spans="1:17" x14ac:dyDescent="0.25">
      <c r="A3501" s="354">
        <v>3498</v>
      </c>
      <c r="B3501" s="355" t="s">
        <v>5252</v>
      </c>
      <c r="C3501" s="355" t="s">
        <v>1373</v>
      </c>
      <c r="D3501" s="355" t="s">
        <v>1374</v>
      </c>
      <c r="E3501" s="355" t="s">
        <v>14861</v>
      </c>
      <c r="F3501" s="356" t="s">
        <v>9871</v>
      </c>
      <c r="G3501" s="356" t="s">
        <v>9880</v>
      </c>
      <c r="H3501" s="356" t="s">
        <v>9881</v>
      </c>
      <c r="I3501" s="356" t="str">
        <f t="shared" si="109"/>
        <v>NANGLI_66F05-THIPPADODDI</v>
      </c>
      <c r="J3501" s="356" t="s">
        <v>5701</v>
      </c>
      <c r="K3501" s="356" t="s">
        <v>15063</v>
      </c>
      <c r="L3501" s="357">
        <v>0.47678999999999999</v>
      </c>
      <c r="M3501" s="357">
        <v>0.42727256000000002</v>
      </c>
      <c r="N3501" s="357">
        <v>0</v>
      </c>
      <c r="O3501" s="356">
        <f t="shared" si="108"/>
        <v>10.385586946034936</v>
      </c>
      <c r="P3501" s="357">
        <v>10.38558694603493</v>
      </c>
      <c r="Q3501" s="356" t="s">
        <v>15063</v>
      </c>
    </row>
    <row r="3502" spans="1:17" x14ac:dyDescent="0.25">
      <c r="A3502" s="354">
        <v>3499</v>
      </c>
      <c r="B3502" s="355" t="s">
        <v>5252</v>
      </c>
      <c r="C3502" s="355" t="s">
        <v>1373</v>
      </c>
      <c r="D3502" s="355" t="s">
        <v>1374</v>
      </c>
      <c r="E3502" s="355" t="s">
        <v>14861</v>
      </c>
      <c r="F3502" s="356" t="s">
        <v>5525</v>
      </c>
      <c r="G3502" s="356" t="s">
        <v>9853</v>
      </c>
      <c r="H3502" s="356" t="s">
        <v>7580</v>
      </c>
      <c r="I3502" s="356" t="str">
        <f t="shared" si="109"/>
        <v>MULBAGAL_66F06-CHANNAPURA</v>
      </c>
      <c r="J3502" s="356" t="s">
        <v>5706</v>
      </c>
      <c r="K3502" s="356" t="s">
        <v>15063</v>
      </c>
      <c r="L3502" s="357">
        <v>0.71260000000000001</v>
      </c>
      <c r="M3502" s="357">
        <v>0.65488690000000005</v>
      </c>
      <c r="N3502" s="357">
        <v>0</v>
      </c>
      <c r="O3502" s="356">
        <f t="shared" si="108"/>
        <v>8.0989475161380806</v>
      </c>
      <c r="P3502" s="357">
        <v>63.421751254804008</v>
      </c>
      <c r="Q3502" s="356" t="s">
        <v>15063</v>
      </c>
    </row>
    <row r="3503" spans="1:17" x14ac:dyDescent="0.25">
      <c r="A3503" s="354">
        <v>3500</v>
      </c>
      <c r="B3503" s="355" t="s">
        <v>5252</v>
      </c>
      <c r="C3503" s="355" t="s">
        <v>1373</v>
      </c>
      <c r="D3503" s="355" t="s">
        <v>1374</v>
      </c>
      <c r="E3503" s="355" t="s">
        <v>14861</v>
      </c>
      <c r="F3503" s="356" t="s">
        <v>9769</v>
      </c>
      <c r="G3503" s="356" t="s">
        <v>9779</v>
      </c>
      <c r="H3503" s="356" t="s">
        <v>9780</v>
      </c>
      <c r="I3503" s="356" t="str">
        <f t="shared" si="109"/>
        <v>AVANI_66F06-GOPASANDRA</v>
      </c>
      <c r="J3503" s="356" t="s">
        <v>5701</v>
      </c>
      <c r="K3503" s="356" t="s">
        <v>15063</v>
      </c>
      <c r="L3503" s="357">
        <v>0.41698000000000002</v>
      </c>
      <c r="M3503" s="357">
        <v>0.37409899999999996</v>
      </c>
      <c r="N3503" s="357">
        <v>0</v>
      </c>
      <c r="O3503" s="356">
        <f t="shared" si="108"/>
        <v>10.28370665259726</v>
      </c>
      <c r="P3503" s="357">
        <v>10.283706652597269</v>
      </c>
      <c r="Q3503" s="356" t="s">
        <v>15063</v>
      </c>
    </row>
    <row r="3504" spans="1:17" x14ac:dyDescent="0.25">
      <c r="A3504" s="354">
        <v>3501</v>
      </c>
      <c r="B3504" s="355" t="s">
        <v>5252</v>
      </c>
      <c r="C3504" s="355" t="s">
        <v>1373</v>
      </c>
      <c r="D3504" s="355" t="s">
        <v>1374</v>
      </c>
      <c r="E3504" s="355" t="s">
        <v>14861</v>
      </c>
      <c r="F3504" s="356" t="s">
        <v>9871</v>
      </c>
      <c r="G3504" s="356" t="s">
        <v>9882</v>
      </c>
      <c r="H3504" s="356" t="s">
        <v>9883</v>
      </c>
      <c r="I3504" s="356" t="str">
        <f t="shared" si="109"/>
        <v>NANGLI_66F06-HEBBANI</v>
      </c>
      <c r="J3504" s="356" t="s">
        <v>5701</v>
      </c>
      <c r="K3504" s="356" t="s">
        <v>15063</v>
      </c>
      <c r="L3504" s="357">
        <v>0.45040000000000002</v>
      </c>
      <c r="M3504" s="357">
        <v>0.40471950000000001</v>
      </c>
      <c r="N3504" s="357">
        <v>0</v>
      </c>
      <c r="O3504" s="356">
        <f t="shared" si="108"/>
        <v>10.142206927175847</v>
      </c>
      <c r="P3504" s="357">
        <v>10.142206927175845</v>
      </c>
      <c r="Q3504" s="356" t="s">
        <v>15063</v>
      </c>
    </row>
    <row r="3505" spans="1:17" x14ac:dyDescent="0.25">
      <c r="A3505" s="354">
        <v>3502</v>
      </c>
      <c r="B3505" s="355" t="s">
        <v>5252</v>
      </c>
      <c r="C3505" s="355" t="s">
        <v>1373</v>
      </c>
      <c r="D3505" s="355" t="s">
        <v>1374</v>
      </c>
      <c r="E3505" s="355" t="s">
        <v>14861</v>
      </c>
      <c r="F3505" s="356" t="s">
        <v>9787</v>
      </c>
      <c r="G3505" s="356" t="s">
        <v>9798</v>
      </c>
      <c r="H3505" s="356" t="s">
        <v>9799</v>
      </c>
      <c r="I3505" s="356" t="str">
        <f t="shared" si="109"/>
        <v>BYRKUR_66F06-KOTHUR</v>
      </c>
      <c r="J3505" s="356" t="s">
        <v>5701</v>
      </c>
      <c r="K3505" s="356" t="s">
        <v>15063</v>
      </c>
      <c r="L3505" s="357">
        <v>0.61280000000000001</v>
      </c>
      <c r="M3505" s="357">
        <v>0.55199480000000001</v>
      </c>
      <c r="N3505" s="357">
        <v>0</v>
      </c>
      <c r="O3505" s="356">
        <f t="shared" si="108"/>
        <v>9.9225195822454317</v>
      </c>
      <c r="P3505" s="357">
        <v>9.9225195822454264</v>
      </c>
      <c r="Q3505" s="356" t="s">
        <v>15063</v>
      </c>
    </row>
    <row r="3506" spans="1:17" x14ac:dyDescent="0.25">
      <c r="A3506" s="354">
        <v>3503</v>
      </c>
      <c r="B3506" s="355" t="s">
        <v>5252</v>
      </c>
      <c r="C3506" s="355" t="s">
        <v>1373</v>
      </c>
      <c r="D3506" s="355" t="s">
        <v>1374</v>
      </c>
      <c r="E3506" s="355" t="s">
        <v>14861</v>
      </c>
      <c r="F3506" s="356" t="s">
        <v>9804</v>
      </c>
      <c r="G3506" s="356" t="s">
        <v>9813</v>
      </c>
      <c r="H3506" s="356" t="s">
        <v>9814</v>
      </c>
      <c r="I3506" s="356" t="str">
        <f t="shared" si="109"/>
        <v>H_GOLAHALLI_66F06-MANDIKAL</v>
      </c>
      <c r="J3506" s="356" t="s">
        <v>5701</v>
      </c>
      <c r="K3506" s="356" t="s">
        <v>15063</v>
      </c>
      <c r="L3506" s="357">
        <v>0.52758000000000005</v>
      </c>
      <c r="M3506" s="357">
        <v>0.47566199999999997</v>
      </c>
      <c r="N3506" s="357">
        <v>0</v>
      </c>
      <c r="O3506" s="356">
        <f t="shared" si="108"/>
        <v>9.8407824405777458</v>
      </c>
      <c r="P3506" s="357">
        <v>9.8407824405777333</v>
      </c>
      <c r="Q3506" s="356" t="s">
        <v>15063</v>
      </c>
    </row>
    <row r="3507" spans="1:17" x14ac:dyDescent="0.25">
      <c r="A3507" s="354">
        <v>3504</v>
      </c>
      <c r="B3507" s="355" t="s">
        <v>5252</v>
      </c>
      <c r="C3507" s="355" t="s">
        <v>1373</v>
      </c>
      <c r="D3507" s="355" t="s">
        <v>1374</v>
      </c>
      <c r="E3507" s="355" t="s">
        <v>14861</v>
      </c>
      <c r="F3507" s="356" t="s">
        <v>9830</v>
      </c>
      <c r="G3507" s="356" t="s">
        <v>9837</v>
      </c>
      <c r="H3507" s="356" t="s">
        <v>9838</v>
      </c>
      <c r="I3507" s="356" t="str">
        <f t="shared" si="109"/>
        <v>MUDIYANUR_66F06-POMBARAHALLI</v>
      </c>
      <c r="J3507" s="356" t="s">
        <v>5706</v>
      </c>
      <c r="K3507" s="356" t="s">
        <v>15063</v>
      </c>
      <c r="L3507" s="357">
        <v>0.62064000000000008</v>
      </c>
      <c r="M3507" s="357">
        <v>0.55835400000000002</v>
      </c>
      <c r="N3507" s="357">
        <v>0</v>
      </c>
      <c r="O3507" s="356">
        <f t="shared" si="108"/>
        <v>10.035769528228935</v>
      </c>
      <c r="P3507" s="357">
        <v>65.109401726958922</v>
      </c>
      <c r="Q3507" s="356" t="s">
        <v>15063</v>
      </c>
    </row>
    <row r="3508" spans="1:17" x14ac:dyDescent="0.25">
      <c r="A3508" s="354">
        <v>3505</v>
      </c>
      <c r="B3508" s="355" t="s">
        <v>5252</v>
      </c>
      <c r="C3508" s="355" t="s">
        <v>1373</v>
      </c>
      <c r="D3508" s="355" t="s">
        <v>1374</v>
      </c>
      <c r="E3508" s="355" t="s">
        <v>14861</v>
      </c>
      <c r="F3508" s="356" t="s">
        <v>9906</v>
      </c>
      <c r="G3508" s="356" t="s">
        <v>9917</v>
      </c>
      <c r="H3508" s="356" t="s">
        <v>9918</v>
      </c>
      <c r="I3508" s="356" t="str">
        <f t="shared" si="109"/>
        <v>THAYLUR_66F06-THIRUMANAHALLI</v>
      </c>
      <c r="J3508" s="356" t="s">
        <v>5701</v>
      </c>
      <c r="K3508" s="356" t="s">
        <v>15063</v>
      </c>
      <c r="L3508" s="357">
        <v>0.60460000000000003</v>
      </c>
      <c r="M3508" s="357">
        <v>0.5445512400000001</v>
      </c>
      <c r="N3508" s="357">
        <v>0</v>
      </c>
      <c r="O3508" s="356">
        <f t="shared" si="108"/>
        <v>9.9319814753555935</v>
      </c>
      <c r="P3508" s="357">
        <v>9.9319814753555882</v>
      </c>
      <c r="Q3508" s="356" t="s">
        <v>15063</v>
      </c>
    </row>
    <row r="3509" spans="1:17" x14ac:dyDescent="0.25">
      <c r="A3509" s="354">
        <v>3506</v>
      </c>
      <c r="B3509" s="355" t="s">
        <v>5252</v>
      </c>
      <c r="C3509" s="355" t="s">
        <v>1373</v>
      </c>
      <c r="D3509" s="355" t="s">
        <v>1374</v>
      </c>
      <c r="E3509" s="355" t="s">
        <v>14861</v>
      </c>
      <c r="F3509" s="356" t="s">
        <v>9804</v>
      </c>
      <c r="G3509" s="356" t="s">
        <v>9815</v>
      </c>
      <c r="H3509" s="356" t="s">
        <v>9816</v>
      </c>
      <c r="I3509" s="356" t="str">
        <f t="shared" si="109"/>
        <v>H_GOLAHALLI_66F07-BISSANAHALLI</v>
      </c>
      <c r="J3509" s="356" t="s">
        <v>5701</v>
      </c>
      <c r="K3509" s="356" t="s">
        <v>15063</v>
      </c>
      <c r="L3509" s="357">
        <v>0.46673999999999999</v>
      </c>
      <c r="M3509" s="357">
        <v>0.3977695</v>
      </c>
      <c r="N3509" s="357">
        <v>0</v>
      </c>
      <c r="O3509" s="356">
        <f t="shared" si="108"/>
        <v>14.777070746025622</v>
      </c>
      <c r="P3509" s="357">
        <v>14.777070746025633</v>
      </c>
      <c r="Q3509" s="356" t="s">
        <v>15063</v>
      </c>
    </row>
    <row r="3510" spans="1:17" x14ac:dyDescent="0.25">
      <c r="A3510" s="354">
        <v>3507</v>
      </c>
      <c r="B3510" s="355" t="s">
        <v>5252</v>
      </c>
      <c r="C3510" s="355" t="s">
        <v>1373</v>
      </c>
      <c r="D3510" s="355" t="s">
        <v>1374</v>
      </c>
      <c r="E3510" s="355" t="s">
        <v>14861</v>
      </c>
      <c r="F3510" s="356" t="s">
        <v>9906</v>
      </c>
      <c r="G3510" s="356" t="s">
        <v>9919</v>
      </c>
      <c r="H3510" s="356" t="s">
        <v>9920</v>
      </c>
      <c r="I3510" s="356" t="str">
        <f t="shared" si="109"/>
        <v>THAYLUR_66F07-BYRASANDRA</v>
      </c>
      <c r="J3510" s="356" t="s">
        <v>5701</v>
      </c>
      <c r="K3510" s="356" t="s">
        <v>15063</v>
      </c>
      <c r="L3510" s="357">
        <v>0.39954000000000001</v>
      </c>
      <c r="M3510" s="357">
        <v>0.36065249999999999</v>
      </c>
      <c r="N3510" s="357">
        <v>0</v>
      </c>
      <c r="O3510" s="356">
        <f t="shared" si="108"/>
        <v>9.7330680282324717</v>
      </c>
      <c r="P3510" s="357">
        <v>9.7330680282324611</v>
      </c>
      <c r="Q3510" s="356" t="s">
        <v>15063</v>
      </c>
    </row>
    <row r="3511" spans="1:17" x14ac:dyDescent="0.25">
      <c r="A3511" s="354">
        <v>3508</v>
      </c>
      <c r="B3511" s="355" t="s">
        <v>5252</v>
      </c>
      <c r="C3511" s="355" t="s">
        <v>1373</v>
      </c>
      <c r="D3511" s="355" t="s">
        <v>1374</v>
      </c>
      <c r="E3511" s="355" t="s">
        <v>14861</v>
      </c>
      <c r="F3511" s="356" t="s">
        <v>5525</v>
      </c>
      <c r="G3511" s="356" t="s">
        <v>5528</v>
      </c>
      <c r="H3511" s="356" t="s">
        <v>5307</v>
      </c>
      <c r="I3511" s="356" t="str">
        <f t="shared" si="109"/>
        <v>MULBAGAL_66F07-LOCAL</v>
      </c>
      <c r="J3511" s="356" t="s">
        <v>2432</v>
      </c>
      <c r="K3511" s="356" t="s">
        <v>15063</v>
      </c>
      <c r="L3511" s="357">
        <v>2.7095000000000007</v>
      </c>
      <c r="M3511" s="357">
        <v>2.3762319999999999</v>
      </c>
      <c r="N3511" s="357">
        <v>6.7654999999999799E-2</v>
      </c>
      <c r="O3511" s="356">
        <f t="shared" si="108"/>
        <v>10.054072059488762</v>
      </c>
      <c r="P3511" s="357">
        <v>10.05407205948875</v>
      </c>
      <c r="Q3511" s="356" t="s">
        <v>15063</v>
      </c>
    </row>
    <row r="3512" spans="1:17" x14ac:dyDescent="0.25">
      <c r="A3512" s="354">
        <v>3509</v>
      </c>
      <c r="B3512" s="355" t="s">
        <v>5252</v>
      </c>
      <c r="C3512" s="355" t="s">
        <v>1373</v>
      </c>
      <c r="D3512" s="355" t="s">
        <v>1374</v>
      </c>
      <c r="E3512" s="355" t="s">
        <v>14861</v>
      </c>
      <c r="F3512" s="356" t="s">
        <v>9830</v>
      </c>
      <c r="G3512" s="356" t="s">
        <v>9839</v>
      </c>
      <c r="H3512" s="356" t="s">
        <v>9840</v>
      </c>
      <c r="I3512" s="356" t="str">
        <f t="shared" si="109"/>
        <v>MUDIYANUR_66F07-MUDIYANUR</v>
      </c>
      <c r="J3512" s="356" t="s">
        <v>5701</v>
      </c>
      <c r="K3512" s="356" t="s">
        <v>15063</v>
      </c>
      <c r="L3512" s="357">
        <v>0.3145</v>
      </c>
      <c r="M3512" s="357">
        <v>0.28185704</v>
      </c>
      <c r="N3512" s="357">
        <v>0</v>
      </c>
      <c r="O3512" s="356">
        <f t="shared" si="108"/>
        <v>10.379319554848966</v>
      </c>
      <c r="P3512" s="357">
        <v>11.670731194102068</v>
      </c>
      <c r="Q3512" s="356" t="s">
        <v>15063</v>
      </c>
    </row>
    <row r="3513" spans="1:17" x14ac:dyDescent="0.25">
      <c r="A3513" s="354">
        <v>3510</v>
      </c>
      <c r="B3513" s="355" t="s">
        <v>5252</v>
      </c>
      <c r="C3513" s="355" t="s">
        <v>1373</v>
      </c>
      <c r="D3513" s="355" t="s">
        <v>1374</v>
      </c>
      <c r="E3513" s="355" t="s">
        <v>14861</v>
      </c>
      <c r="F3513" s="356" t="s">
        <v>9871</v>
      </c>
      <c r="G3513" s="356" t="s">
        <v>9884</v>
      </c>
      <c r="H3513" s="356" t="s">
        <v>9885</v>
      </c>
      <c r="I3513" s="356" t="str">
        <f t="shared" si="109"/>
        <v>NANGLI_66F07-NAGAVARA</v>
      </c>
      <c r="J3513" s="356" t="s">
        <v>5701</v>
      </c>
      <c r="K3513" s="356" t="s">
        <v>15063</v>
      </c>
      <c r="L3513" s="357">
        <v>0.56096999999999997</v>
      </c>
      <c r="M3513" s="357">
        <v>0.49662850000000003</v>
      </c>
      <c r="N3513" s="357">
        <v>0</v>
      </c>
      <c r="O3513" s="356">
        <f t="shared" si="108"/>
        <v>11.469686435994785</v>
      </c>
      <c r="P3513" s="357">
        <v>11.469686435994786</v>
      </c>
      <c r="Q3513" s="356" t="s">
        <v>15063</v>
      </c>
    </row>
    <row r="3514" spans="1:17" x14ac:dyDescent="0.25">
      <c r="A3514" s="354">
        <v>3511</v>
      </c>
      <c r="B3514" s="355" t="s">
        <v>5252</v>
      </c>
      <c r="C3514" s="355" t="s">
        <v>1373</v>
      </c>
      <c r="D3514" s="355" t="s">
        <v>1374</v>
      </c>
      <c r="E3514" s="355" t="s">
        <v>14861</v>
      </c>
      <c r="F3514" s="356" t="s">
        <v>9769</v>
      </c>
      <c r="G3514" s="356" t="s">
        <v>9781</v>
      </c>
      <c r="H3514" s="356" t="s">
        <v>9782</v>
      </c>
      <c r="I3514" s="356" t="str">
        <f t="shared" si="109"/>
        <v>AVANI_66F07-YALAGANDAHALLI-NJY</v>
      </c>
      <c r="J3514" s="356" t="s">
        <v>5706</v>
      </c>
      <c r="K3514" s="356" t="s">
        <v>15063</v>
      </c>
      <c r="L3514" s="357">
        <v>0.85595500000000002</v>
      </c>
      <c r="M3514" s="357">
        <v>0.78710599999999986</v>
      </c>
      <c r="N3514" s="357">
        <v>0</v>
      </c>
      <c r="O3514" s="356">
        <f t="shared" si="108"/>
        <v>8.0435303257764907</v>
      </c>
      <c r="P3514" s="357">
        <v>33.633718042878201</v>
      </c>
      <c r="Q3514" s="356" t="s">
        <v>15063</v>
      </c>
    </row>
    <row r="3515" spans="1:17" x14ac:dyDescent="0.25">
      <c r="A3515" s="354">
        <v>3512</v>
      </c>
      <c r="B3515" s="355" t="s">
        <v>5252</v>
      </c>
      <c r="C3515" s="355" t="s">
        <v>1373</v>
      </c>
      <c r="D3515" s="355" t="s">
        <v>1374</v>
      </c>
      <c r="E3515" s="355" t="s">
        <v>14861</v>
      </c>
      <c r="F3515" s="356" t="s">
        <v>9871</v>
      </c>
      <c r="G3515" s="356" t="s">
        <v>9886</v>
      </c>
      <c r="H3515" s="356" t="s">
        <v>9887</v>
      </c>
      <c r="I3515" s="356" t="str">
        <f t="shared" si="109"/>
        <v>NANGLI_66F08-ANANTHPURA</v>
      </c>
      <c r="J3515" s="356" t="s">
        <v>5701</v>
      </c>
      <c r="K3515" s="356" t="s">
        <v>15063</v>
      </c>
      <c r="L3515" s="357">
        <v>0.53676000000000001</v>
      </c>
      <c r="M3515" s="357">
        <v>0.48345700000000003</v>
      </c>
      <c r="N3515" s="357">
        <v>0</v>
      </c>
      <c r="O3515" s="356">
        <f t="shared" si="108"/>
        <v>9.9305089798047508</v>
      </c>
      <c r="P3515" s="357">
        <v>9.9305089798047632</v>
      </c>
      <c r="Q3515" s="356" t="s">
        <v>15063</v>
      </c>
    </row>
    <row r="3516" spans="1:17" x14ac:dyDescent="0.25">
      <c r="A3516" s="354">
        <v>3513</v>
      </c>
      <c r="B3516" s="355" t="s">
        <v>5252</v>
      </c>
      <c r="C3516" s="355" t="s">
        <v>1373</v>
      </c>
      <c r="D3516" s="355" t="s">
        <v>1374</v>
      </c>
      <c r="E3516" s="355" t="s">
        <v>14861</v>
      </c>
      <c r="F3516" s="356" t="s">
        <v>5525</v>
      </c>
      <c r="G3516" s="356" t="s">
        <v>9854</v>
      </c>
      <c r="H3516" s="356" t="s">
        <v>9855</v>
      </c>
      <c r="I3516" s="356" t="str">
        <f t="shared" si="109"/>
        <v>MULBAGAL_66F08-BALLA</v>
      </c>
      <c r="J3516" s="356" t="s">
        <v>5701</v>
      </c>
      <c r="K3516" s="356" t="s">
        <v>15063</v>
      </c>
      <c r="L3516" s="357">
        <v>0.72961999999999994</v>
      </c>
      <c r="M3516" s="357">
        <v>0.65491999999999995</v>
      </c>
      <c r="N3516" s="357">
        <v>0</v>
      </c>
      <c r="O3516" s="356">
        <f t="shared" si="108"/>
        <v>10.238206189523314</v>
      </c>
      <c r="P3516" s="357">
        <v>10.238206189523314</v>
      </c>
      <c r="Q3516" s="356" t="s">
        <v>15063</v>
      </c>
    </row>
    <row r="3517" spans="1:17" x14ac:dyDescent="0.25">
      <c r="A3517" s="354">
        <v>3514</v>
      </c>
      <c r="B3517" s="355" t="s">
        <v>5252</v>
      </c>
      <c r="C3517" s="355" t="s">
        <v>1373</v>
      </c>
      <c r="D3517" s="355" t="s">
        <v>1374</v>
      </c>
      <c r="E3517" s="355" t="s">
        <v>14861</v>
      </c>
      <c r="F3517" s="356" t="s">
        <v>9804</v>
      </c>
      <c r="G3517" s="356" t="s">
        <v>9817</v>
      </c>
      <c r="H3517" s="356" t="s">
        <v>9818</v>
      </c>
      <c r="I3517" s="356" t="str">
        <f t="shared" si="109"/>
        <v>H_GOLAHALLI_66F08-KOLADEVI-NJY</v>
      </c>
      <c r="J3517" s="356" t="s">
        <v>5706</v>
      </c>
      <c r="K3517" s="356" t="s">
        <v>15063</v>
      </c>
      <c r="L3517" s="357">
        <v>1.26478</v>
      </c>
      <c r="M3517" s="357">
        <v>1.1718115</v>
      </c>
      <c r="N3517" s="357">
        <v>0</v>
      </c>
      <c r="O3517" s="356">
        <f t="shared" si="108"/>
        <v>7.3505668970097569</v>
      </c>
      <c r="P3517" s="357">
        <v>71.541745342908698</v>
      </c>
      <c r="Q3517" s="356" t="s">
        <v>15063</v>
      </c>
    </row>
    <row r="3518" spans="1:17" x14ac:dyDescent="0.25">
      <c r="A3518" s="354">
        <v>3515</v>
      </c>
      <c r="B3518" s="355" t="s">
        <v>5252</v>
      </c>
      <c r="C3518" s="355" t="s">
        <v>1373</v>
      </c>
      <c r="D3518" s="355" t="s">
        <v>1374</v>
      </c>
      <c r="E3518" s="355" t="s">
        <v>14861</v>
      </c>
      <c r="F3518" s="356" t="s">
        <v>9787</v>
      </c>
      <c r="G3518" s="356" t="s">
        <v>9800</v>
      </c>
      <c r="H3518" s="356" t="s">
        <v>9801</v>
      </c>
      <c r="I3518" s="356" t="str">
        <f t="shared" si="109"/>
        <v xml:space="preserve">BYRKUR_66F08-MUSTOOR </v>
      </c>
      <c r="J3518" s="356" t="s">
        <v>5701</v>
      </c>
      <c r="K3518" s="356" t="s">
        <v>15063</v>
      </c>
      <c r="L3518" s="357">
        <v>0.47748000000000002</v>
      </c>
      <c r="M3518" s="357">
        <v>0.42897200000000002</v>
      </c>
      <c r="N3518" s="357">
        <v>0</v>
      </c>
      <c r="O3518" s="356">
        <f t="shared" si="108"/>
        <v>10.15916897042808</v>
      </c>
      <c r="P3518" s="357">
        <v>10.159168970428089</v>
      </c>
      <c r="Q3518" s="356" t="s">
        <v>15063</v>
      </c>
    </row>
    <row r="3519" spans="1:17" x14ac:dyDescent="0.25">
      <c r="A3519" s="354">
        <v>3516</v>
      </c>
      <c r="B3519" s="355" t="s">
        <v>5252</v>
      </c>
      <c r="C3519" s="355" t="s">
        <v>1373</v>
      </c>
      <c r="D3519" s="355" t="s">
        <v>1374</v>
      </c>
      <c r="E3519" s="355" t="s">
        <v>14861</v>
      </c>
      <c r="F3519" s="356" t="s">
        <v>9769</v>
      </c>
      <c r="G3519" s="356" t="s">
        <v>9783</v>
      </c>
      <c r="H3519" s="356" t="s">
        <v>9784</v>
      </c>
      <c r="I3519" s="356" t="str">
        <f t="shared" si="109"/>
        <v>AVANI_66F08-NAGASANDRA</v>
      </c>
      <c r="J3519" s="356" t="s">
        <v>5706</v>
      </c>
      <c r="K3519" s="356" t="s">
        <v>15063</v>
      </c>
      <c r="L3519" s="357">
        <v>0.81798499999999996</v>
      </c>
      <c r="M3519" s="357">
        <v>0.74550099999999997</v>
      </c>
      <c r="N3519" s="357">
        <v>0</v>
      </c>
      <c r="O3519" s="356">
        <f t="shared" si="108"/>
        <v>8.8612871874178616</v>
      </c>
      <c r="P3519" s="357">
        <v>74.927009256828157</v>
      </c>
      <c r="Q3519" s="356" t="s">
        <v>15063</v>
      </c>
    </row>
    <row r="3520" spans="1:17" x14ac:dyDescent="0.25">
      <c r="A3520" s="354">
        <v>3517</v>
      </c>
      <c r="B3520" s="355" t="s">
        <v>5252</v>
      </c>
      <c r="C3520" s="355" t="s">
        <v>1373</v>
      </c>
      <c r="D3520" s="355" t="s">
        <v>1374</v>
      </c>
      <c r="E3520" s="355" t="s">
        <v>14861</v>
      </c>
      <c r="F3520" s="356" t="s">
        <v>9906</v>
      </c>
      <c r="G3520" s="356" t="s">
        <v>9921</v>
      </c>
      <c r="H3520" s="356" t="s">
        <v>9922</v>
      </c>
      <c r="I3520" s="356" t="str">
        <f t="shared" si="109"/>
        <v>THAYLUR_66F08-THIMMARAVATHANAHALLI</v>
      </c>
      <c r="J3520" s="356" t="s">
        <v>5701</v>
      </c>
      <c r="K3520" s="356" t="s">
        <v>15063</v>
      </c>
      <c r="L3520" s="357">
        <v>0.73773</v>
      </c>
      <c r="M3520" s="357">
        <v>0.66626999999999992</v>
      </c>
      <c r="N3520" s="357">
        <v>0</v>
      </c>
      <c r="O3520" s="356">
        <f t="shared" si="108"/>
        <v>9.6864706599975712</v>
      </c>
      <c r="P3520" s="357">
        <v>9.6864706599975818</v>
      </c>
      <c r="Q3520" s="356" t="s">
        <v>15063</v>
      </c>
    </row>
    <row r="3521" spans="1:17" x14ac:dyDescent="0.25">
      <c r="A3521" s="354">
        <v>3518</v>
      </c>
      <c r="B3521" s="355" t="s">
        <v>5252</v>
      </c>
      <c r="C3521" s="355" t="s">
        <v>1373</v>
      </c>
      <c r="D3521" s="355" t="s">
        <v>1374</v>
      </c>
      <c r="E3521" s="355" t="s">
        <v>14861</v>
      </c>
      <c r="F3521" s="356" t="s">
        <v>9830</v>
      </c>
      <c r="G3521" s="356" t="s">
        <v>9841</v>
      </c>
      <c r="H3521" s="356" t="s">
        <v>9842</v>
      </c>
      <c r="I3521" s="356" t="str">
        <f t="shared" si="109"/>
        <v>MUDIYANUR_66F08-UTHANUR</v>
      </c>
      <c r="J3521" s="356" t="s">
        <v>5701</v>
      </c>
      <c r="K3521" s="356" t="s">
        <v>15063</v>
      </c>
      <c r="L3521" s="357">
        <v>0.60450000000000004</v>
      </c>
      <c r="M3521" s="357">
        <v>0.54489100000000001</v>
      </c>
      <c r="N3521" s="357">
        <v>0</v>
      </c>
      <c r="O3521" s="356">
        <f t="shared" si="108"/>
        <v>9.8608767576509546</v>
      </c>
      <c r="P3521" s="357">
        <v>9.8608767576509493</v>
      </c>
      <c r="Q3521" s="356" t="s">
        <v>15063</v>
      </c>
    </row>
    <row r="3522" spans="1:17" x14ac:dyDescent="0.25">
      <c r="A3522" s="354">
        <v>3519</v>
      </c>
      <c r="B3522" s="355" t="s">
        <v>5252</v>
      </c>
      <c r="C3522" s="355" t="s">
        <v>1373</v>
      </c>
      <c r="D3522" s="355" t="s">
        <v>1374</v>
      </c>
      <c r="E3522" s="355" t="s">
        <v>14861</v>
      </c>
      <c r="F3522" s="356" t="s">
        <v>5525</v>
      </c>
      <c r="G3522" s="356" t="s">
        <v>9856</v>
      </c>
      <c r="H3522" s="356" t="s">
        <v>9857</v>
      </c>
      <c r="I3522" s="356" t="str">
        <f t="shared" si="109"/>
        <v>MULBAGAL_66F09-ANGONDAHALLI</v>
      </c>
      <c r="J3522" s="356" t="s">
        <v>5701</v>
      </c>
      <c r="K3522" s="356" t="s">
        <v>15063</v>
      </c>
      <c r="L3522" s="357">
        <v>0.76892000000000005</v>
      </c>
      <c r="M3522" s="357">
        <v>0.69363422000000008</v>
      </c>
      <c r="N3522" s="357">
        <v>0</v>
      </c>
      <c r="O3522" s="356">
        <f t="shared" si="108"/>
        <v>9.7911070072309165</v>
      </c>
      <c r="P3522" s="357">
        <v>14.314659653273354</v>
      </c>
      <c r="Q3522" s="356" t="s">
        <v>15063</v>
      </c>
    </row>
    <row r="3523" spans="1:17" x14ac:dyDescent="0.25">
      <c r="A3523" s="354">
        <v>3520</v>
      </c>
      <c r="B3523" s="355" t="s">
        <v>5252</v>
      </c>
      <c r="C3523" s="355" t="s">
        <v>1373</v>
      </c>
      <c r="D3523" s="355" t="s">
        <v>1374</v>
      </c>
      <c r="E3523" s="355" t="s">
        <v>14861</v>
      </c>
      <c r="F3523" s="356" t="s">
        <v>9871</v>
      </c>
      <c r="G3523" s="356" t="s">
        <v>9888</v>
      </c>
      <c r="H3523" s="356" t="s">
        <v>9889</v>
      </c>
      <c r="I3523" s="356" t="str">
        <f t="shared" si="109"/>
        <v>NANGLI_66F09-GUDIPALLI</v>
      </c>
      <c r="J3523" s="356" t="s">
        <v>5701</v>
      </c>
      <c r="K3523" s="356" t="s">
        <v>15063</v>
      </c>
      <c r="L3523" s="357">
        <v>0.61431999999999998</v>
      </c>
      <c r="M3523" s="357">
        <v>0.55231944999999993</v>
      </c>
      <c r="N3523" s="357">
        <v>0</v>
      </c>
      <c r="O3523" s="356">
        <f t="shared" si="108"/>
        <v>10.092549485610112</v>
      </c>
      <c r="P3523" s="357">
        <v>10.092549485610103</v>
      </c>
      <c r="Q3523" s="356" t="s">
        <v>15063</v>
      </c>
    </row>
    <row r="3524" spans="1:17" x14ac:dyDescent="0.25">
      <c r="A3524" s="354">
        <v>3521</v>
      </c>
      <c r="B3524" s="355" t="s">
        <v>5252</v>
      </c>
      <c r="C3524" s="355" t="s">
        <v>1373</v>
      </c>
      <c r="D3524" s="355" t="s">
        <v>1374</v>
      </c>
      <c r="E3524" s="355" t="s">
        <v>14861</v>
      </c>
      <c r="F3524" s="356" t="s">
        <v>9906</v>
      </c>
      <c r="G3524" s="356" t="s">
        <v>9923</v>
      </c>
      <c r="H3524" s="356" t="s">
        <v>9924</v>
      </c>
      <c r="I3524" s="356" t="str">
        <f t="shared" si="109"/>
        <v>THAYLUR_66F09-KEELAGALI-NJY</v>
      </c>
      <c r="J3524" s="356" t="s">
        <v>5706</v>
      </c>
      <c r="K3524" s="356" t="s">
        <v>15063</v>
      </c>
      <c r="L3524" s="357">
        <v>1.0562400000000001</v>
      </c>
      <c r="M3524" s="357">
        <v>0.94833080000000003</v>
      </c>
      <c r="N3524" s="357">
        <v>0</v>
      </c>
      <c r="O3524" s="356">
        <f t="shared" ref="O3524:O3587" si="110">((L3524-N3524)-M3524)/(L3524-N3524)*100</f>
        <v>10.216352344164207</v>
      </c>
      <c r="P3524" s="357">
        <v>66.501779175996873</v>
      </c>
      <c r="Q3524" s="356" t="s">
        <v>15063</v>
      </c>
    </row>
    <row r="3525" spans="1:17" x14ac:dyDescent="0.25">
      <c r="A3525" s="354">
        <v>3522</v>
      </c>
      <c r="B3525" s="355" t="s">
        <v>5252</v>
      </c>
      <c r="C3525" s="355" t="s">
        <v>1373</v>
      </c>
      <c r="D3525" s="355" t="s">
        <v>1374</v>
      </c>
      <c r="E3525" s="355" t="s">
        <v>14861</v>
      </c>
      <c r="F3525" s="356" t="s">
        <v>9830</v>
      </c>
      <c r="G3525" s="356" t="s">
        <v>9843</v>
      </c>
      <c r="H3525" s="356" t="s">
        <v>9844</v>
      </c>
      <c r="I3525" s="356" t="str">
        <f t="shared" ref="I3525:I3588" si="111">F3525&amp;H3525</f>
        <v>MUDIYANUR_66F09-KURADAMALE</v>
      </c>
      <c r="J3525" s="356" t="s">
        <v>5701</v>
      </c>
      <c r="K3525" s="356" t="s">
        <v>15063</v>
      </c>
      <c r="L3525" s="357">
        <v>0.50490000000000002</v>
      </c>
      <c r="M3525" s="357">
        <v>0.45494396000000004</v>
      </c>
      <c r="N3525" s="357">
        <v>0</v>
      </c>
      <c r="O3525" s="356">
        <f t="shared" si="110"/>
        <v>9.8942444048326355</v>
      </c>
      <c r="P3525" s="357">
        <v>9.8942444048326301</v>
      </c>
      <c r="Q3525" s="356" t="s">
        <v>15063</v>
      </c>
    </row>
    <row r="3526" spans="1:17" x14ac:dyDescent="0.25">
      <c r="A3526" s="354">
        <v>3523</v>
      </c>
      <c r="B3526" s="355" t="s">
        <v>5252</v>
      </c>
      <c r="C3526" s="355" t="s">
        <v>1373</v>
      </c>
      <c r="D3526" s="355" t="s">
        <v>1374</v>
      </c>
      <c r="E3526" s="355" t="s">
        <v>14861</v>
      </c>
      <c r="F3526" s="356" t="s">
        <v>9804</v>
      </c>
      <c r="G3526" s="356" t="s">
        <v>9819</v>
      </c>
      <c r="H3526" s="356" t="s">
        <v>9820</v>
      </c>
      <c r="I3526" s="356" t="str">
        <f t="shared" si="111"/>
        <v>H_GOLAHALLI_66F09-LINGAPURA-NJY</v>
      </c>
      <c r="J3526" s="356" t="s">
        <v>5706</v>
      </c>
      <c r="K3526" s="356" t="s">
        <v>15063</v>
      </c>
      <c r="L3526" s="357">
        <v>0.92639999999999989</v>
      </c>
      <c r="M3526" s="357">
        <v>0.84799000000000002</v>
      </c>
      <c r="N3526" s="357">
        <v>0</v>
      </c>
      <c r="O3526" s="356">
        <f t="shared" si="110"/>
        <v>8.4639464594127674</v>
      </c>
      <c r="P3526" s="357">
        <v>69.202722087122709</v>
      </c>
      <c r="Q3526" s="356" t="s">
        <v>15063</v>
      </c>
    </row>
    <row r="3527" spans="1:17" x14ac:dyDescent="0.25">
      <c r="A3527" s="354">
        <v>3524</v>
      </c>
      <c r="B3527" s="355" t="s">
        <v>5252</v>
      </c>
      <c r="C3527" s="355" t="s">
        <v>1373</v>
      </c>
      <c r="D3527" s="355" t="s">
        <v>1374</v>
      </c>
      <c r="E3527" s="355" t="s">
        <v>14861</v>
      </c>
      <c r="F3527" s="356" t="s">
        <v>9787</v>
      </c>
      <c r="G3527" s="356" t="s">
        <v>9802</v>
      </c>
      <c r="H3527" s="356" t="s">
        <v>9803</v>
      </c>
      <c r="I3527" s="356" t="str">
        <f t="shared" si="111"/>
        <v>BYRKUR_66F09-PETHANDLAHALLI  NJY</v>
      </c>
      <c r="J3527" s="356" t="s">
        <v>5706</v>
      </c>
      <c r="K3527" s="356" t="s">
        <v>15063</v>
      </c>
      <c r="L3527" s="357">
        <v>1.2825</v>
      </c>
      <c r="M3527" s="357">
        <v>1.1783315000000001</v>
      </c>
      <c r="N3527" s="357">
        <v>0</v>
      </c>
      <c r="O3527" s="356">
        <f t="shared" si="110"/>
        <v>8.1223001949317659</v>
      </c>
      <c r="P3527" s="357">
        <v>69.715502578565491</v>
      </c>
      <c r="Q3527" s="356" t="s">
        <v>15063</v>
      </c>
    </row>
    <row r="3528" spans="1:17" x14ac:dyDescent="0.25">
      <c r="A3528" s="354">
        <v>3525</v>
      </c>
      <c r="B3528" s="355" t="s">
        <v>5252</v>
      </c>
      <c r="C3528" s="355" t="s">
        <v>1373</v>
      </c>
      <c r="D3528" s="355" t="s">
        <v>1374</v>
      </c>
      <c r="E3528" s="355" t="s">
        <v>14861</v>
      </c>
      <c r="F3528" s="356" t="s">
        <v>5525</v>
      </c>
      <c r="G3528" s="356" t="s">
        <v>9858</v>
      </c>
      <c r="H3528" s="356" t="s">
        <v>9859</v>
      </c>
      <c r="I3528" s="356" t="str">
        <f t="shared" si="111"/>
        <v>MULBAGAL_66F10-MARANDAHALLI</v>
      </c>
      <c r="J3528" s="356" t="s">
        <v>5701</v>
      </c>
      <c r="K3528" s="356" t="s">
        <v>15063</v>
      </c>
      <c r="L3528" s="357">
        <v>0.78943999999999992</v>
      </c>
      <c r="M3528" s="357">
        <v>0.70668894000000004</v>
      </c>
      <c r="N3528" s="357">
        <v>0</v>
      </c>
      <c r="O3528" s="356">
        <f t="shared" si="110"/>
        <v>10.482248175922159</v>
      </c>
      <c r="P3528" s="357">
        <v>49.26274269136195</v>
      </c>
      <c r="Q3528" s="356" t="s">
        <v>15063</v>
      </c>
    </row>
    <row r="3529" spans="1:17" x14ac:dyDescent="0.25">
      <c r="A3529" s="354">
        <v>3526</v>
      </c>
      <c r="B3529" s="355" t="s">
        <v>5252</v>
      </c>
      <c r="C3529" s="355" t="s">
        <v>1373</v>
      </c>
      <c r="D3529" s="355" t="s">
        <v>1374</v>
      </c>
      <c r="E3529" s="355" t="s">
        <v>14861</v>
      </c>
      <c r="F3529" s="356" t="s">
        <v>9871</v>
      </c>
      <c r="G3529" s="356" t="s">
        <v>9890</v>
      </c>
      <c r="H3529" s="356" t="s">
        <v>9891</v>
      </c>
      <c r="I3529" s="356" t="str">
        <f t="shared" si="111"/>
        <v>NANGLI_66F10-NANGLI-LOCAL</v>
      </c>
      <c r="J3529" s="356" t="s">
        <v>2432</v>
      </c>
      <c r="K3529" s="356" t="s">
        <v>15063</v>
      </c>
      <c r="L3529" s="357">
        <v>0.63204000000000005</v>
      </c>
      <c r="M3529" s="357">
        <v>0.57301400000000002</v>
      </c>
      <c r="N3529" s="357">
        <v>0</v>
      </c>
      <c r="O3529" s="356">
        <f t="shared" si="110"/>
        <v>9.3389658882349256</v>
      </c>
      <c r="P3529" s="357">
        <v>40.566065605619364</v>
      </c>
      <c r="Q3529" s="356" t="s">
        <v>15063</v>
      </c>
    </row>
    <row r="3530" spans="1:17" x14ac:dyDescent="0.25">
      <c r="A3530" s="354">
        <v>3527</v>
      </c>
      <c r="B3530" s="355" t="s">
        <v>5252</v>
      </c>
      <c r="C3530" s="355" t="s">
        <v>1373</v>
      </c>
      <c r="D3530" s="355" t="s">
        <v>1374</v>
      </c>
      <c r="E3530" s="355" t="s">
        <v>14861</v>
      </c>
      <c r="F3530" s="356" t="s">
        <v>9769</v>
      </c>
      <c r="G3530" s="356" t="s">
        <v>9785</v>
      </c>
      <c r="H3530" s="356" t="s">
        <v>9786</v>
      </c>
      <c r="I3530" s="356" t="str">
        <f t="shared" si="111"/>
        <v>AVANI_66F11-BADAMAKANAHALLI</v>
      </c>
      <c r="J3530" s="356" t="s">
        <v>5706</v>
      </c>
      <c r="K3530" s="356" t="s">
        <v>15063</v>
      </c>
      <c r="L3530" s="357">
        <v>0.51697799999999994</v>
      </c>
      <c r="M3530" s="357">
        <v>0.44542999999999999</v>
      </c>
      <c r="N3530" s="357">
        <v>0</v>
      </c>
      <c r="O3530" s="356">
        <f t="shared" si="110"/>
        <v>13.839660488454046</v>
      </c>
      <c r="P3530" s="357">
        <v>64.854721055339496</v>
      </c>
      <c r="Q3530" s="356" t="s">
        <v>15063</v>
      </c>
    </row>
    <row r="3531" spans="1:17" x14ac:dyDescent="0.25">
      <c r="A3531" s="354">
        <v>3528</v>
      </c>
      <c r="B3531" s="355" t="s">
        <v>5252</v>
      </c>
      <c r="C3531" s="355" t="s">
        <v>1373</v>
      </c>
      <c r="D3531" s="355" t="s">
        <v>1374</v>
      </c>
      <c r="E3531" s="355" t="s">
        <v>14861</v>
      </c>
      <c r="F3531" s="356" t="s">
        <v>9871</v>
      </c>
      <c r="G3531" s="356" t="s">
        <v>9892</v>
      </c>
      <c r="H3531" s="356" t="s">
        <v>9893</v>
      </c>
      <c r="I3531" s="356" t="str">
        <f t="shared" si="111"/>
        <v>NANGLI_66F11-VODDAHALLI</v>
      </c>
      <c r="J3531" s="356" t="s">
        <v>5701</v>
      </c>
      <c r="K3531" s="356" t="s">
        <v>15063</v>
      </c>
      <c r="L3531" s="357">
        <v>0.69439999999999991</v>
      </c>
      <c r="M3531" s="357">
        <v>0.61891249999999998</v>
      </c>
      <c r="N3531" s="357">
        <v>0</v>
      </c>
      <c r="O3531" s="356">
        <f t="shared" si="110"/>
        <v>10.87089573732718</v>
      </c>
      <c r="P3531" s="357">
        <v>10.870895737327169</v>
      </c>
      <c r="Q3531" s="356" t="s">
        <v>15063</v>
      </c>
    </row>
    <row r="3532" spans="1:17" x14ac:dyDescent="0.25">
      <c r="A3532" s="354">
        <v>3529</v>
      </c>
      <c r="B3532" s="355" t="s">
        <v>5252</v>
      </c>
      <c r="C3532" s="355" t="s">
        <v>1373</v>
      </c>
      <c r="D3532" s="355" t="s">
        <v>1374</v>
      </c>
      <c r="E3532" s="355" t="s">
        <v>14861</v>
      </c>
      <c r="F3532" s="356" t="s">
        <v>9871</v>
      </c>
      <c r="G3532" s="356" t="s">
        <v>9894</v>
      </c>
      <c r="H3532" s="356" t="s">
        <v>9895</v>
      </c>
      <c r="I3532" s="356" t="str">
        <f t="shared" si="111"/>
        <v>NANGLI_66F12-CHAMAKALAHALLY</v>
      </c>
      <c r="J3532" s="356" t="s">
        <v>5701</v>
      </c>
      <c r="K3532" s="356" t="s">
        <v>15063</v>
      </c>
      <c r="L3532" s="357">
        <v>0.37251999999999996</v>
      </c>
      <c r="M3532" s="357">
        <v>0.33472000000000002</v>
      </c>
      <c r="N3532" s="357">
        <v>0</v>
      </c>
      <c r="O3532" s="356">
        <f t="shared" si="110"/>
        <v>10.14710619564049</v>
      </c>
      <c r="P3532" s="357">
        <v>10.147106195640475</v>
      </c>
      <c r="Q3532" s="356" t="s">
        <v>15063</v>
      </c>
    </row>
    <row r="3533" spans="1:17" x14ac:dyDescent="0.25">
      <c r="A3533" s="354">
        <v>3530</v>
      </c>
      <c r="B3533" s="355" t="s">
        <v>5252</v>
      </c>
      <c r="C3533" s="355" t="s">
        <v>1373</v>
      </c>
      <c r="D3533" s="355" t="s">
        <v>1374</v>
      </c>
      <c r="E3533" s="355" t="s">
        <v>14861</v>
      </c>
      <c r="F3533" s="356" t="s">
        <v>5525</v>
      </c>
      <c r="G3533" s="356" t="s">
        <v>9860</v>
      </c>
      <c r="H3533" s="356" t="s">
        <v>9861</v>
      </c>
      <c r="I3533" s="356" t="str">
        <f t="shared" si="111"/>
        <v>MULBAGAL_66F12-MALLANAYAKANAHALLI</v>
      </c>
      <c r="J3533" s="356" t="s">
        <v>5701</v>
      </c>
      <c r="K3533" s="356" t="s">
        <v>15063</v>
      </c>
      <c r="L3533" s="357">
        <v>0.62031999999999998</v>
      </c>
      <c r="M3533" s="357">
        <v>0.55885499999999999</v>
      </c>
      <c r="N3533" s="357">
        <v>0</v>
      </c>
      <c r="O3533" s="356">
        <f t="shared" si="110"/>
        <v>9.9085955635800858</v>
      </c>
      <c r="P3533" s="357">
        <v>10.707558143314566</v>
      </c>
      <c r="Q3533" s="356" t="s">
        <v>15063</v>
      </c>
    </row>
    <row r="3534" spans="1:17" x14ac:dyDescent="0.25">
      <c r="A3534" s="354">
        <v>3531</v>
      </c>
      <c r="B3534" s="355" t="s">
        <v>5252</v>
      </c>
      <c r="C3534" s="355" t="s">
        <v>1373</v>
      </c>
      <c r="D3534" s="355" t="s">
        <v>1374</v>
      </c>
      <c r="E3534" s="355" t="s">
        <v>14861</v>
      </c>
      <c r="F3534" s="356" t="s">
        <v>9871</v>
      </c>
      <c r="G3534" s="356" t="s">
        <v>9896</v>
      </c>
      <c r="H3534" s="356" t="s">
        <v>9897</v>
      </c>
      <c r="I3534" s="356" t="str">
        <f t="shared" si="111"/>
        <v>NANGLI_66F13-K.BYAPALLY</v>
      </c>
      <c r="J3534" s="356" t="s">
        <v>5701</v>
      </c>
      <c r="K3534" s="356" t="s">
        <v>15063</v>
      </c>
      <c r="L3534" s="357">
        <v>0.71950000000000003</v>
      </c>
      <c r="M3534" s="357">
        <v>0.6305670000000001</v>
      </c>
      <c r="N3534" s="357">
        <v>0</v>
      </c>
      <c r="O3534" s="356">
        <f t="shared" si="110"/>
        <v>12.360389159138279</v>
      </c>
      <c r="P3534" s="357">
        <v>12.360389159138286</v>
      </c>
      <c r="Q3534" s="356" t="s">
        <v>15063</v>
      </c>
    </row>
    <row r="3535" spans="1:17" x14ac:dyDescent="0.25">
      <c r="A3535" s="354">
        <v>3532</v>
      </c>
      <c r="B3535" s="355" t="s">
        <v>5252</v>
      </c>
      <c r="C3535" s="355" t="s">
        <v>1373</v>
      </c>
      <c r="D3535" s="355" t="s">
        <v>1374</v>
      </c>
      <c r="E3535" s="355" t="s">
        <v>14861</v>
      </c>
      <c r="F3535" s="356" t="s">
        <v>5525</v>
      </c>
      <c r="G3535" s="356" t="s">
        <v>9862</v>
      </c>
      <c r="H3535" s="356" t="s">
        <v>9863</v>
      </c>
      <c r="I3535" s="356" t="str">
        <f t="shared" si="111"/>
        <v>MULBAGAL_66F13-NAGAMANGALA</v>
      </c>
      <c r="J3535" s="356" t="s">
        <v>5701</v>
      </c>
      <c r="K3535" s="356" t="s">
        <v>15063</v>
      </c>
      <c r="L3535" s="357">
        <v>0.80868000000000007</v>
      </c>
      <c r="M3535" s="357">
        <v>0.7895875</v>
      </c>
      <c r="N3535" s="357">
        <v>0</v>
      </c>
      <c r="O3535" s="356">
        <f t="shared" si="110"/>
        <v>2.3609462333679656</v>
      </c>
      <c r="P3535" s="357">
        <v>2.3609462333679776</v>
      </c>
      <c r="Q3535" s="356" t="s">
        <v>15063</v>
      </c>
    </row>
    <row r="3536" spans="1:17" x14ac:dyDescent="0.25">
      <c r="A3536" s="354">
        <v>3533</v>
      </c>
      <c r="B3536" s="355" t="s">
        <v>5252</v>
      </c>
      <c r="C3536" s="355" t="s">
        <v>1373</v>
      </c>
      <c r="D3536" s="355" t="s">
        <v>1374</v>
      </c>
      <c r="E3536" s="355" t="s">
        <v>14861</v>
      </c>
      <c r="F3536" s="356" t="s">
        <v>5525</v>
      </c>
      <c r="G3536" s="356" t="s">
        <v>9864</v>
      </c>
      <c r="H3536" s="356" t="s">
        <v>9865</v>
      </c>
      <c r="I3536" s="356" t="str">
        <f t="shared" si="111"/>
        <v>MULBAGAL_66F14-CHAMAREDDYHALLI  NJY</v>
      </c>
      <c r="J3536" s="356" t="s">
        <v>5706</v>
      </c>
      <c r="K3536" s="356" t="s">
        <v>15063</v>
      </c>
      <c r="L3536" s="357">
        <v>0.91836899999999999</v>
      </c>
      <c r="M3536" s="357">
        <v>0.84408320000000003</v>
      </c>
      <c r="N3536" s="357">
        <v>0</v>
      </c>
      <c r="O3536" s="356">
        <f t="shared" si="110"/>
        <v>8.0888836622316251</v>
      </c>
      <c r="P3536" s="357">
        <v>62.683005173570947</v>
      </c>
      <c r="Q3536" s="356" t="s">
        <v>15063</v>
      </c>
    </row>
    <row r="3537" spans="1:18" x14ac:dyDescent="0.25">
      <c r="A3537" s="354">
        <v>3534</v>
      </c>
      <c r="B3537" s="355" t="s">
        <v>5252</v>
      </c>
      <c r="C3537" s="355" t="s">
        <v>1373</v>
      </c>
      <c r="D3537" s="355" t="s">
        <v>1374</v>
      </c>
      <c r="E3537" s="355" t="s">
        <v>14861</v>
      </c>
      <c r="F3537" s="356" t="s">
        <v>9871</v>
      </c>
      <c r="G3537" s="356" t="s">
        <v>9898</v>
      </c>
      <c r="H3537" s="356" t="s">
        <v>9899</v>
      </c>
      <c r="I3537" s="356" t="str">
        <f t="shared" si="111"/>
        <v>NANGLI_66F14-SHETTIKAL-NJY</v>
      </c>
      <c r="J3537" s="356" t="s">
        <v>5706</v>
      </c>
      <c r="K3537" s="356" t="s">
        <v>15063</v>
      </c>
      <c r="L3537" s="357">
        <v>0.98082000000000003</v>
      </c>
      <c r="M3537" s="357">
        <v>0.9056263</v>
      </c>
      <c r="N3537" s="357">
        <v>0</v>
      </c>
      <c r="O3537" s="356">
        <f t="shared" si="110"/>
        <v>7.6664117779001266</v>
      </c>
      <c r="P3537" s="357">
        <v>57.426599197322318</v>
      </c>
      <c r="Q3537" s="356" t="s">
        <v>15063</v>
      </c>
    </row>
    <row r="3538" spans="1:18" x14ac:dyDescent="0.25">
      <c r="A3538" s="354">
        <v>3535</v>
      </c>
      <c r="B3538" s="355" t="s">
        <v>5252</v>
      </c>
      <c r="C3538" s="355" t="s">
        <v>1373</v>
      </c>
      <c r="D3538" s="355" t="s">
        <v>1374</v>
      </c>
      <c r="E3538" s="355" t="s">
        <v>14861</v>
      </c>
      <c r="F3538" s="356" t="s">
        <v>5525</v>
      </c>
      <c r="G3538" s="356" t="s">
        <v>9866</v>
      </c>
      <c r="H3538" s="356" t="s">
        <v>5529</v>
      </c>
      <c r="I3538" s="356" t="str">
        <f t="shared" si="111"/>
        <v>MULBAGAL_66F15-TOWN</v>
      </c>
      <c r="J3538" s="356" t="s">
        <v>2432</v>
      </c>
      <c r="K3538" s="356" t="s">
        <v>15063</v>
      </c>
      <c r="L3538" s="357">
        <v>4.7260500000000008</v>
      </c>
      <c r="M3538" s="357">
        <v>3.8072525000000002</v>
      </c>
      <c r="N3538" s="357">
        <v>0.68873899999999999</v>
      </c>
      <c r="O3538" s="356">
        <f t="shared" si="110"/>
        <v>5.6983100880759636</v>
      </c>
      <c r="P3538" s="357">
        <v>9.235804134665015</v>
      </c>
      <c r="Q3538" s="356" t="s">
        <v>15063</v>
      </c>
    </row>
    <row r="3539" spans="1:18" x14ac:dyDescent="0.25">
      <c r="A3539" s="354">
        <v>3536</v>
      </c>
      <c r="B3539" s="355" t="s">
        <v>5252</v>
      </c>
      <c r="C3539" s="355" t="s">
        <v>1373</v>
      </c>
      <c r="D3539" s="355" t="s">
        <v>1374</v>
      </c>
      <c r="E3539" s="355" t="s">
        <v>14861</v>
      </c>
      <c r="F3539" s="356" t="s">
        <v>9871</v>
      </c>
      <c r="G3539" s="356" t="s">
        <v>9900</v>
      </c>
      <c r="H3539" s="356" t="s">
        <v>9901</v>
      </c>
      <c r="I3539" s="356" t="str">
        <f t="shared" si="111"/>
        <v>NANGLI_66F15-UGANI</v>
      </c>
      <c r="J3539" s="356" t="s">
        <v>5701</v>
      </c>
      <c r="K3539" s="356" t="s">
        <v>15063</v>
      </c>
      <c r="L3539" s="357">
        <v>0.58667999999999998</v>
      </c>
      <c r="M3539" s="357">
        <v>0.52690049999999999</v>
      </c>
      <c r="N3539" s="357">
        <v>0</v>
      </c>
      <c r="O3539" s="356">
        <f t="shared" si="110"/>
        <v>10.189455921456329</v>
      </c>
      <c r="P3539" s="357">
        <v>10.189455921456325</v>
      </c>
      <c r="Q3539" s="356" t="s">
        <v>15063</v>
      </c>
    </row>
    <row r="3540" spans="1:18" x14ac:dyDescent="0.25">
      <c r="A3540" s="354">
        <v>3537</v>
      </c>
      <c r="B3540" s="355" t="s">
        <v>5252</v>
      </c>
      <c r="C3540" s="355" t="s">
        <v>1373</v>
      </c>
      <c r="D3540" s="355" t="s">
        <v>1374</v>
      </c>
      <c r="E3540" s="355" t="s">
        <v>14861</v>
      </c>
      <c r="F3540" s="356" t="s">
        <v>5525</v>
      </c>
      <c r="G3540" s="356" t="s">
        <v>9867</v>
      </c>
      <c r="H3540" s="356" t="s">
        <v>9868</v>
      </c>
      <c r="I3540" s="356" t="str">
        <f t="shared" si="111"/>
        <v xml:space="preserve">MULBAGAL_66F16-SEEGENAHALLI  </v>
      </c>
      <c r="J3540" s="356" t="s">
        <v>5701</v>
      </c>
      <c r="K3540" s="356" t="s">
        <v>15063</v>
      </c>
      <c r="L3540" s="357">
        <v>3.7069999999999999E-2</v>
      </c>
      <c r="M3540" s="357">
        <v>3.3724820000000003E-2</v>
      </c>
      <c r="N3540" s="357">
        <v>0</v>
      </c>
      <c r="O3540" s="356">
        <f t="shared" si="110"/>
        <v>9.0239546803344926</v>
      </c>
      <c r="P3540" s="357">
        <v>55.232240995171686</v>
      </c>
      <c r="Q3540" s="356" t="s">
        <v>15063</v>
      </c>
    </row>
    <row r="3541" spans="1:18" x14ac:dyDescent="0.25">
      <c r="A3541" s="354">
        <v>3538</v>
      </c>
      <c r="B3541" s="355" t="s">
        <v>5252</v>
      </c>
      <c r="C3541" s="355" t="s">
        <v>1373</v>
      </c>
      <c r="D3541" s="355" t="s">
        <v>1374</v>
      </c>
      <c r="E3541" s="355" t="s">
        <v>14861</v>
      </c>
      <c r="F3541" s="356" t="s">
        <v>9871</v>
      </c>
      <c r="G3541" s="356" t="s">
        <v>9902</v>
      </c>
      <c r="H3541" s="356" t="s">
        <v>9903</v>
      </c>
      <c r="I3541" s="356" t="str">
        <f t="shared" si="111"/>
        <v>NANGLI_66F16-THATHIKAL  NJY</v>
      </c>
      <c r="J3541" s="356" t="s">
        <v>5706</v>
      </c>
      <c r="K3541" s="356" t="s">
        <v>15063</v>
      </c>
      <c r="L3541" s="357">
        <v>1.19936</v>
      </c>
      <c r="M3541" s="357">
        <v>1.0847901</v>
      </c>
      <c r="N3541" s="357">
        <v>0</v>
      </c>
      <c r="O3541" s="356">
        <f t="shared" si="110"/>
        <v>9.5525863794023493</v>
      </c>
      <c r="P3541" s="357">
        <v>64.870213278708746</v>
      </c>
      <c r="Q3541" s="356" t="s">
        <v>15063</v>
      </c>
    </row>
    <row r="3542" spans="1:18" x14ac:dyDescent="0.25">
      <c r="A3542" s="354">
        <v>3539</v>
      </c>
      <c r="B3542" s="355" t="s">
        <v>5252</v>
      </c>
      <c r="C3542" s="355" t="s">
        <v>1373</v>
      </c>
      <c r="D3542" s="355" t="s">
        <v>1374</v>
      </c>
      <c r="E3542" s="355" t="s">
        <v>14861</v>
      </c>
      <c r="F3542" s="356" t="s">
        <v>5525</v>
      </c>
      <c r="G3542" s="356" t="s">
        <v>9869</v>
      </c>
      <c r="H3542" s="356" t="s">
        <v>9870</v>
      </c>
      <c r="I3542" s="356" t="str">
        <f t="shared" si="111"/>
        <v>MULBAGAL_66F17-DOMMASANDRA</v>
      </c>
      <c r="J3542" s="356" t="s">
        <v>5706</v>
      </c>
      <c r="K3542" s="356" t="s">
        <v>15063</v>
      </c>
      <c r="L3542" s="357">
        <v>1.7000500000000001</v>
      </c>
      <c r="M3542" s="357">
        <v>1.5744450000000001</v>
      </c>
      <c r="N3542" s="357">
        <v>0</v>
      </c>
      <c r="O3542" s="356">
        <f t="shared" si="110"/>
        <v>7.3883121084673959</v>
      </c>
      <c r="P3542" s="357">
        <v>74.494407610017561</v>
      </c>
      <c r="Q3542" s="356" t="s">
        <v>15063</v>
      </c>
    </row>
    <row r="3543" spans="1:18" x14ac:dyDescent="0.25">
      <c r="A3543" s="354">
        <v>3540</v>
      </c>
      <c r="B3543" s="355" t="s">
        <v>5252</v>
      </c>
      <c r="C3543" s="355" t="s">
        <v>1373</v>
      </c>
      <c r="D3543" s="355" t="s">
        <v>1374</v>
      </c>
      <c r="E3543" s="355" t="s">
        <v>14861</v>
      </c>
      <c r="F3543" s="356" t="s">
        <v>9871</v>
      </c>
      <c r="G3543" s="356" t="s">
        <v>9904</v>
      </c>
      <c r="H3543" s="356" t="s">
        <v>9905</v>
      </c>
      <c r="I3543" s="356" t="str">
        <f t="shared" si="111"/>
        <v>NANGLI_66F17-G.MARANDAHALLI</v>
      </c>
      <c r="J3543" s="356" t="s">
        <v>5701</v>
      </c>
      <c r="K3543" s="356" t="s">
        <v>15063</v>
      </c>
      <c r="L3543" s="357">
        <v>0.57289999999999996</v>
      </c>
      <c r="M3543" s="357">
        <v>0.51194799999999996</v>
      </c>
      <c r="N3543" s="357">
        <v>0</v>
      </c>
      <c r="O3543" s="356">
        <f t="shared" si="110"/>
        <v>10.639204049572353</v>
      </c>
      <c r="P3543" s="357">
        <v>10.639204049572349</v>
      </c>
      <c r="Q3543" s="356" t="s">
        <v>15063</v>
      </c>
    </row>
    <row r="3544" spans="1:18" x14ac:dyDescent="0.25">
      <c r="A3544" s="354">
        <v>3541</v>
      </c>
      <c r="B3544" s="355" t="s">
        <v>3732</v>
      </c>
      <c r="C3544" s="355" t="s">
        <v>14503</v>
      </c>
      <c r="D3544" s="355" t="s">
        <v>14538</v>
      </c>
      <c r="E3544" s="355" t="s">
        <v>14645</v>
      </c>
      <c r="F3544" s="356" t="s">
        <v>2758</v>
      </c>
      <c r="G3544" s="356" t="s">
        <v>3843</v>
      </c>
      <c r="H3544" s="356" t="s">
        <v>3844</v>
      </c>
      <c r="I3544" s="356" t="str">
        <f t="shared" si="111"/>
        <v>NRS_220F01-HARE-RAMA-HARE-KRISHNA</v>
      </c>
      <c r="J3544" s="356" t="s">
        <v>2432</v>
      </c>
      <c r="K3544" s="356" t="s">
        <v>15063</v>
      </c>
      <c r="L3544" s="357">
        <v>3.6579999999999998E-3</v>
      </c>
      <c r="M3544" s="357">
        <v>3.4579073999999599E-3</v>
      </c>
      <c r="N3544" s="357">
        <v>0</v>
      </c>
      <c r="O3544" s="356">
        <f t="shared" si="110"/>
        <v>5.4700000000010913</v>
      </c>
      <c r="P3544" s="357">
        <v>5.4700000000010967</v>
      </c>
      <c r="Q3544" s="356" t="s">
        <v>15063</v>
      </c>
    </row>
    <row r="3545" spans="1:18" x14ac:dyDescent="0.25">
      <c r="A3545" s="354">
        <v>3542</v>
      </c>
      <c r="B3545" s="355" t="s">
        <v>3732</v>
      </c>
      <c r="C3545" s="355" t="s">
        <v>14503</v>
      </c>
      <c r="D3545" s="355" t="s">
        <v>14538</v>
      </c>
      <c r="E3545" s="355" t="s">
        <v>14645</v>
      </c>
      <c r="F3545" s="356" t="s">
        <v>3561</v>
      </c>
      <c r="G3545" s="356" t="s">
        <v>3876</v>
      </c>
      <c r="H3545" s="356" t="s">
        <v>3877</v>
      </c>
      <c r="I3545" s="356" t="str">
        <f t="shared" si="111"/>
        <v>TELECOMLAYOUT_66F02-TELECOM</v>
      </c>
      <c r="J3545" s="356" t="s">
        <v>2405</v>
      </c>
      <c r="K3545" s="356" t="s">
        <v>15063</v>
      </c>
      <c r="L3545" s="357">
        <v>1.6106100000000001</v>
      </c>
      <c r="M3545" s="357">
        <v>1.477573614</v>
      </c>
      <c r="N3545" s="357">
        <v>0</v>
      </c>
      <c r="O3545" s="356">
        <f t="shared" si="110"/>
        <v>8.2600000000000069</v>
      </c>
      <c r="P3545" s="357">
        <v>9.4969010330528505</v>
      </c>
      <c r="Q3545" s="356" t="s">
        <v>15063</v>
      </c>
    </row>
    <row r="3546" spans="1:18" x14ac:dyDescent="0.25">
      <c r="A3546" s="354">
        <v>3543</v>
      </c>
      <c r="B3546" s="355" t="s">
        <v>3732</v>
      </c>
      <c r="C3546" s="355" t="s">
        <v>14503</v>
      </c>
      <c r="D3546" s="355" t="s">
        <v>14538</v>
      </c>
      <c r="E3546" s="355" t="s">
        <v>14645</v>
      </c>
      <c r="F3546" s="356" t="s">
        <v>2758</v>
      </c>
      <c r="G3546" s="356" t="s">
        <v>3860</v>
      </c>
      <c r="H3546" s="356" t="s">
        <v>3861</v>
      </c>
      <c r="I3546" s="356" t="str">
        <f t="shared" si="111"/>
        <v>NRS_220F02-TH-BLOCK</v>
      </c>
      <c r="J3546" s="356" t="s">
        <v>2432</v>
      </c>
      <c r="K3546" s="356" t="s">
        <v>15063</v>
      </c>
      <c r="L3546" s="357">
        <v>1.2643819999999999</v>
      </c>
      <c r="M3546" s="357">
        <v>1.1924386642</v>
      </c>
      <c r="N3546" s="357">
        <v>0</v>
      </c>
      <c r="O3546" s="356">
        <f t="shared" si="110"/>
        <v>5.6899999999999924</v>
      </c>
      <c r="P3546" s="357">
        <v>5.6899999999999951</v>
      </c>
      <c r="Q3546" s="356" t="s">
        <v>15063</v>
      </c>
    </row>
    <row r="3547" spans="1:18" x14ac:dyDescent="0.25">
      <c r="A3547" s="354">
        <v>3544</v>
      </c>
      <c r="B3547" s="355" t="s">
        <v>3732</v>
      </c>
      <c r="C3547" s="355" t="s">
        <v>14503</v>
      </c>
      <c r="D3547" s="355" t="s">
        <v>14538</v>
      </c>
      <c r="E3547" s="355" t="s">
        <v>14645</v>
      </c>
      <c r="F3547" s="356" t="s">
        <v>2758</v>
      </c>
      <c r="G3547" s="356" t="s">
        <v>3862</v>
      </c>
      <c r="H3547" s="356" t="s">
        <v>3863</v>
      </c>
      <c r="I3547" s="356" t="str">
        <f t="shared" si="111"/>
        <v>NRS_220F05-ST-AND-ND-BLOCK</v>
      </c>
      <c r="J3547" s="356" t="s">
        <v>2432</v>
      </c>
      <c r="K3547" s="356" t="s">
        <v>15063</v>
      </c>
      <c r="L3547" s="357">
        <v>1.4009499999999997</v>
      </c>
      <c r="M3547" s="357">
        <v>1.3451921899999997</v>
      </c>
      <c r="N3547" s="357">
        <v>0</v>
      </c>
      <c r="O3547" s="356">
        <f t="shared" si="110"/>
        <v>3.9800000000000022</v>
      </c>
      <c r="P3547" s="357">
        <v>3.9799999999999947</v>
      </c>
      <c r="Q3547" s="356" t="s">
        <v>15063</v>
      </c>
    </row>
    <row r="3548" spans="1:18" x14ac:dyDescent="0.25">
      <c r="A3548" s="354">
        <v>3545</v>
      </c>
      <c r="B3548" s="355" t="s">
        <v>3732</v>
      </c>
      <c r="C3548" s="355" t="s">
        <v>14503</v>
      </c>
      <c r="D3548" s="355" t="s">
        <v>14538</v>
      </c>
      <c r="E3548" s="355" t="s">
        <v>14645</v>
      </c>
      <c r="F3548" s="356" t="s">
        <v>3879</v>
      </c>
      <c r="G3548" s="356" t="s">
        <v>3880</v>
      </c>
      <c r="H3548" s="356" t="s">
        <v>3881</v>
      </c>
      <c r="I3548" s="356" t="str">
        <f t="shared" si="111"/>
        <v>MAHALAKSHMI LAYOUT_66F06-FKETHAMARANAHALLY</v>
      </c>
      <c r="J3548" s="356" t="s">
        <v>2405</v>
      </c>
      <c r="K3548" s="356" t="s">
        <v>15063</v>
      </c>
      <c r="L3548" s="357">
        <v>0.94464300000000034</v>
      </c>
      <c r="M3548" s="357">
        <v>0.90071710050000031</v>
      </c>
      <c r="N3548" s="357">
        <v>0</v>
      </c>
      <c r="O3548" s="356">
        <f t="shared" si="110"/>
        <v>4.6500000000000012</v>
      </c>
      <c r="P3548" s="357">
        <v>4.6499999999999986</v>
      </c>
      <c r="Q3548" s="356" t="s">
        <v>15063</v>
      </c>
      <c r="R3548" s="358" t="e">
        <f>#REF!-M3548</f>
        <v>#REF!</v>
      </c>
    </row>
    <row r="3549" spans="1:18" x14ac:dyDescent="0.25">
      <c r="A3549" s="354">
        <v>3546</v>
      </c>
      <c r="B3549" s="355" t="s">
        <v>3732</v>
      </c>
      <c r="C3549" s="355" t="s">
        <v>14503</v>
      </c>
      <c r="D3549" s="355" t="s">
        <v>14538</v>
      </c>
      <c r="E3549" s="355" t="s">
        <v>14645</v>
      </c>
      <c r="F3549" s="356" t="s">
        <v>2758</v>
      </c>
      <c r="G3549" s="356" t="s">
        <v>3847</v>
      </c>
      <c r="H3549" s="356" t="s">
        <v>3848</v>
      </c>
      <c r="I3549" s="356" t="str">
        <f t="shared" si="111"/>
        <v>NRS_220F06-F--ST-&amp;-ND-BLOCK</v>
      </c>
      <c r="J3549" s="356" t="s">
        <v>2432</v>
      </c>
      <c r="K3549" s="356" t="s">
        <v>15063</v>
      </c>
      <c r="L3549" s="357">
        <v>0.97257900000000019</v>
      </c>
      <c r="M3549" s="357">
        <v>0.92258843940000024</v>
      </c>
      <c r="N3549" s="357">
        <v>0</v>
      </c>
      <c r="O3549" s="356">
        <f t="shared" si="110"/>
        <v>5.1399999999999944</v>
      </c>
      <c r="P3549" s="357">
        <v>5.1399999999999775</v>
      </c>
      <c r="Q3549" s="356" t="s">
        <v>15063</v>
      </c>
    </row>
    <row r="3550" spans="1:18" x14ac:dyDescent="0.25">
      <c r="A3550" s="354">
        <v>3547</v>
      </c>
      <c r="B3550" s="355" t="s">
        <v>3732</v>
      </c>
      <c r="C3550" s="355" t="s">
        <v>14894</v>
      </c>
      <c r="D3550" s="355" t="s">
        <v>1365</v>
      </c>
      <c r="E3550" s="355" t="s">
        <v>14645</v>
      </c>
      <c r="F3550" s="356" t="s">
        <v>2758</v>
      </c>
      <c r="G3550" s="356" t="s">
        <v>2760</v>
      </c>
      <c r="H3550" s="356" t="s">
        <v>3849</v>
      </c>
      <c r="I3550" s="356" t="str">
        <f t="shared" si="111"/>
        <v>NRS_220F07-F--II-BLOCK-&amp;-C</v>
      </c>
      <c r="J3550" s="356" t="s">
        <v>2405</v>
      </c>
      <c r="K3550" s="356" t="s">
        <v>15063</v>
      </c>
      <c r="L3550" s="357">
        <v>2.3166645717139671</v>
      </c>
      <c r="M3550" s="357">
        <v>2.5883652100000001</v>
      </c>
      <c r="N3550" s="357">
        <v>0.27781179869720507</v>
      </c>
      <c r="O3550" s="356">
        <f t="shared" si="110"/>
        <v>-26.952041081914864</v>
      </c>
      <c r="P3550" s="357">
        <v>-26.952041081914867</v>
      </c>
      <c r="Q3550" s="356" t="s">
        <v>15063</v>
      </c>
    </row>
    <row r="3551" spans="1:18" x14ac:dyDescent="0.25">
      <c r="A3551" s="354">
        <v>3548</v>
      </c>
      <c r="B3551" s="355" t="s">
        <v>3732</v>
      </c>
      <c r="C3551" s="355" t="s">
        <v>14503</v>
      </c>
      <c r="D3551" s="355" t="s">
        <v>14538</v>
      </c>
      <c r="E3551" s="355" t="s">
        <v>14645</v>
      </c>
      <c r="F3551" s="356" t="s">
        <v>2758</v>
      </c>
      <c r="G3551" s="356" t="s">
        <v>3852</v>
      </c>
      <c r="H3551" s="356" t="s">
        <v>3853</v>
      </c>
      <c r="I3551" s="356" t="str">
        <f t="shared" si="111"/>
        <v>NRS_220F08-BHASHYAM-CIRCLE</v>
      </c>
      <c r="J3551" s="356" t="s">
        <v>2432</v>
      </c>
      <c r="K3551" s="356" t="s">
        <v>15063</v>
      </c>
      <c r="L3551" s="357">
        <v>1.9005749999999997</v>
      </c>
      <c r="M3551" s="357">
        <v>1.8006047549999997</v>
      </c>
      <c r="N3551" s="357">
        <v>0</v>
      </c>
      <c r="O3551" s="356">
        <f t="shared" si="110"/>
        <v>5.2599999999999989</v>
      </c>
      <c r="P3551" s="357">
        <v>5.259999999999998</v>
      </c>
      <c r="Q3551" s="356" t="s">
        <v>15063</v>
      </c>
    </row>
    <row r="3552" spans="1:18" x14ac:dyDescent="0.25">
      <c r="A3552" s="354">
        <v>3549</v>
      </c>
      <c r="B3552" s="355" t="s">
        <v>3732</v>
      </c>
      <c r="C3552" s="355" t="s">
        <v>14503</v>
      </c>
      <c r="D3552" s="355" t="s">
        <v>14538</v>
      </c>
      <c r="E3552" s="355" t="s">
        <v>14645</v>
      </c>
      <c r="F3552" s="356" t="s">
        <v>3561</v>
      </c>
      <c r="G3552" s="356" t="s">
        <v>14733</v>
      </c>
      <c r="H3552" s="356" t="s">
        <v>3878</v>
      </c>
      <c r="I3552" s="356" t="str">
        <f t="shared" si="111"/>
        <v>TELECOMLAYOUT_66F08-GUBBANA-ESTATE</v>
      </c>
      <c r="J3552" s="356" t="s">
        <v>2405</v>
      </c>
      <c r="K3552" s="356" t="s">
        <v>15063</v>
      </c>
      <c r="L3552" s="357">
        <v>3.1103999999999994</v>
      </c>
      <c r="M3552" s="357">
        <v>2.9035583999999992</v>
      </c>
      <c r="N3552" s="357">
        <v>0</v>
      </c>
      <c r="O3552" s="356">
        <f t="shared" si="110"/>
        <v>6.6500000000000075</v>
      </c>
      <c r="P3552" s="357">
        <v>6.65</v>
      </c>
      <c r="Q3552" s="356" t="s">
        <v>15063</v>
      </c>
    </row>
    <row r="3553" spans="1:18" x14ac:dyDescent="0.25">
      <c r="A3553" s="354">
        <v>3550</v>
      </c>
      <c r="B3553" s="355" t="s">
        <v>3732</v>
      </c>
      <c r="C3553" s="355" t="s">
        <v>14503</v>
      </c>
      <c r="D3553" s="355" t="s">
        <v>14538</v>
      </c>
      <c r="E3553" s="355" t="s">
        <v>14645</v>
      </c>
      <c r="F3553" s="356" t="s">
        <v>2758</v>
      </c>
      <c r="G3553" s="356" t="s">
        <v>3854</v>
      </c>
      <c r="H3553" s="356" t="s">
        <v>3855</v>
      </c>
      <c r="I3553" s="356" t="str">
        <f t="shared" si="111"/>
        <v>NRS_220F09-INDUSTRIAL-ESTATE</v>
      </c>
      <c r="J3553" s="356" t="s">
        <v>2414</v>
      </c>
      <c r="K3553" s="356" t="s">
        <v>15063</v>
      </c>
      <c r="L3553" s="357">
        <v>2.0333030000000005</v>
      </c>
      <c r="M3553" s="357">
        <v>1.9033749383000007</v>
      </c>
      <c r="N3553" s="357">
        <v>0</v>
      </c>
      <c r="O3553" s="356">
        <f t="shared" si="110"/>
        <v>6.3899999999999899</v>
      </c>
      <c r="P3553" s="357">
        <v>6.3899999999999846</v>
      </c>
      <c r="Q3553" s="356" t="s">
        <v>15063</v>
      </c>
    </row>
    <row r="3554" spans="1:18" x14ac:dyDescent="0.25">
      <c r="A3554" s="354">
        <v>3551</v>
      </c>
      <c r="B3554" s="355" t="s">
        <v>3732</v>
      </c>
      <c r="C3554" s="355" t="s">
        <v>14503</v>
      </c>
      <c r="D3554" s="355" t="s">
        <v>14538</v>
      </c>
      <c r="E3554" s="355" t="s">
        <v>14645</v>
      </c>
      <c r="F3554" s="356" t="s">
        <v>2758</v>
      </c>
      <c r="G3554" s="356" t="s">
        <v>3856</v>
      </c>
      <c r="H3554" s="356" t="s">
        <v>3857</v>
      </c>
      <c r="I3554" s="356" t="str">
        <f t="shared" si="111"/>
        <v>NRS_220F12-DIXIT-RMU-TH-BLOCK</v>
      </c>
      <c r="J3554" s="356" t="s">
        <v>2405</v>
      </c>
      <c r="K3554" s="356" t="s">
        <v>15063</v>
      </c>
      <c r="L3554" s="357">
        <v>1.5844800000000001</v>
      </c>
      <c r="M3554" s="357">
        <v>1.4879851680000002</v>
      </c>
      <c r="N3554" s="357">
        <v>0</v>
      </c>
      <c r="O3554" s="356">
        <f t="shared" si="110"/>
        <v>6.089999999999991</v>
      </c>
      <c r="P3554" s="357">
        <v>6.0899999999999839</v>
      </c>
      <c r="Q3554" s="356" t="s">
        <v>15063</v>
      </c>
    </row>
    <row r="3555" spans="1:18" x14ac:dyDescent="0.25">
      <c r="A3555" s="354">
        <v>3552</v>
      </c>
      <c r="B3555" s="355" t="s">
        <v>3732</v>
      </c>
      <c r="C3555" s="355" t="s">
        <v>14503</v>
      </c>
      <c r="D3555" s="355" t="s">
        <v>14538</v>
      </c>
      <c r="E3555" s="355" t="s">
        <v>14645</v>
      </c>
      <c r="F3555" s="356" t="s">
        <v>2758</v>
      </c>
      <c r="G3555" s="356" t="s">
        <v>3858</v>
      </c>
      <c r="H3555" s="356" t="s">
        <v>3859</v>
      </c>
      <c r="I3555" s="356" t="str">
        <f t="shared" si="111"/>
        <v>NRS_220F13-TH-BLOCK,-RR-RMU</v>
      </c>
      <c r="J3555" s="356" t="s">
        <v>2432</v>
      </c>
      <c r="K3555" s="356" t="s">
        <v>15063</v>
      </c>
      <c r="L3555" s="357">
        <v>0.81645200000000018</v>
      </c>
      <c r="M3555" s="357">
        <v>0.7667300732000002</v>
      </c>
      <c r="N3555" s="357">
        <v>0</v>
      </c>
      <c r="O3555" s="356">
        <f t="shared" si="110"/>
        <v>6.0899999999999972</v>
      </c>
      <c r="P3555" s="357">
        <v>6.0899999999999839</v>
      </c>
      <c r="Q3555" s="356" t="s">
        <v>15063</v>
      </c>
    </row>
    <row r="3556" spans="1:18" x14ac:dyDescent="0.25">
      <c r="A3556" s="354">
        <v>3553</v>
      </c>
      <c r="B3556" s="355" t="s">
        <v>3732</v>
      </c>
      <c r="C3556" s="355" t="s">
        <v>14503</v>
      </c>
      <c r="D3556" s="355" t="s">
        <v>14538</v>
      </c>
      <c r="E3556" s="355" t="s">
        <v>14645</v>
      </c>
      <c r="F3556" s="356" t="s">
        <v>2758</v>
      </c>
      <c r="G3556" s="356" t="s">
        <v>3864</v>
      </c>
      <c r="H3556" s="356" t="s">
        <v>3865</v>
      </c>
      <c r="I3556" s="356" t="str">
        <f t="shared" si="111"/>
        <v>NRS_220F14-CHOLURPALYA</v>
      </c>
      <c r="J3556" s="356" t="s">
        <v>2432</v>
      </c>
      <c r="K3556" s="356" t="s">
        <v>15063</v>
      </c>
      <c r="L3556" s="357">
        <v>1.3826399999999994</v>
      </c>
      <c r="M3556" s="357">
        <v>1.3653569999999995</v>
      </c>
      <c r="N3556" s="357">
        <v>0</v>
      </c>
      <c r="O3556" s="356">
        <f t="shared" si="110"/>
        <v>1.249999999999996</v>
      </c>
      <c r="P3556" s="357">
        <v>1.2499999999999956</v>
      </c>
      <c r="Q3556" s="356" t="s">
        <v>15063</v>
      </c>
    </row>
    <row r="3557" spans="1:18" x14ac:dyDescent="0.25">
      <c r="A3557" s="354">
        <v>3554</v>
      </c>
      <c r="B3557" s="355" t="s">
        <v>3732</v>
      </c>
      <c r="C3557" s="355" t="s">
        <v>14894</v>
      </c>
      <c r="D3557" s="355" t="s">
        <v>1365</v>
      </c>
      <c r="E3557" s="355" t="s">
        <v>14645</v>
      </c>
      <c r="F3557" s="356" t="s">
        <v>2758</v>
      </c>
      <c r="G3557" s="356" t="s">
        <v>3899</v>
      </c>
      <c r="H3557" s="356" t="s">
        <v>3900</v>
      </c>
      <c r="I3557" s="356" t="str">
        <f t="shared" si="111"/>
        <v>NRS_220F18-VIJAYANAGR-TELE-EXCH.</v>
      </c>
      <c r="J3557" s="356" t="s">
        <v>2405</v>
      </c>
      <c r="K3557" s="356" t="s">
        <v>15063</v>
      </c>
      <c r="L3557" s="357">
        <v>7.3919199999999998</v>
      </c>
      <c r="M3557" s="357">
        <v>13.1023985</v>
      </c>
      <c r="N3557" s="357">
        <v>0.69519999999999893</v>
      </c>
      <c r="O3557" s="356">
        <f t="shared" si="110"/>
        <v>-95.65396940591809</v>
      </c>
      <c r="P3557" s="357">
        <v>-95.653969405918062</v>
      </c>
      <c r="Q3557" s="356" t="s">
        <v>15063</v>
      </c>
    </row>
    <row r="3558" spans="1:18" x14ac:dyDescent="0.25">
      <c r="A3558" s="354">
        <v>3555</v>
      </c>
      <c r="B3558" s="355" t="s">
        <v>3732</v>
      </c>
      <c r="C3558" s="355" t="s">
        <v>14503</v>
      </c>
      <c r="D3558" s="355" t="s">
        <v>14538</v>
      </c>
      <c r="E3558" s="355" t="s">
        <v>14645</v>
      </c>
      <c r="F3558" s="356" t="s">
        <v>2758</v>
      </c>
      <c r="G3558" s="356" t="s">
        <v>3850</v>
      </c>
      <c r="H3558" s="356" t="s">
        <v>3851</v>
      </c>
      <c r="I3558" s="356" t="str">
        <f t="shared" si="111"/>
        <v>NRS_220F19-ND-&amp;TH-BLOCK</v>
      </c>
      <c r="J3558" s="356" t="s">
        <v>2432</v>
      </c>
      <c r="K3558" s="356" t="s">
        <v>15063</v>
      </c>
      <c r="L3558" s="357">
        <v>0.77628800000000031</v>
      </c>
      <c r="M3558" s="357">
        <v>0.73630916800000001</v>
      </c>
      <c r="N3558" s="357">
        <v>0</v>
      </c>
      <c r="O3558" s="356">
        <f t="shared" si="110"/>
        <v>5.1500000000000368</v>
      </c>
      <c r="P3558" s="357">
        <v>5.1500000000000323</v>
      </c>
      <c r="Q3558" s="356" t="s">
        <v>15063</v>
      </c>
    </row>
    <row r="3559" spans="1:18" x14ac:dyDescent="0.25">
      <c r="A3559" s="354">
        <v>3556</v>
      </c>
      <c r="B3559" s="355" t="s">
        <v>3732</v>
      </c>
      <c r="C3559" s="355" t="s">
        <v>14503</v>
      </c>
      <c r="D3559" s="355" t="s">
        <v>14538</v>
      </c>
      <c r="E3559" s="355" t="s">
        <v>14645</v>
      </c>
      <c r="F3559" s="356" t="s">
        <v>2758</v>
      </c>
      <c r="G3559" s="356" t="s">
        <v>3870</v>
      </c>
      <c r="H3559" s="356" t="s">
        <v>3871</v>
      </c>
      <c r="I3559" s="356" t="str">
        <f t="shared" si="111"/>
        <v>NRS_220F20-ESI</v>
      </c>
      <c r="J3559" s="356" t="s">
        <v>2432</v>
      </c>
      <c r="K3559" s="356" t="s">
        <v>15063</v>
      </c>
      <c r="L3559" s="357">
        <v>2.5351470000000003</v>
      </c>
      <c r="M3559" s="357">
        <v>2.3919111945000004</v>
      </c>
      <c r="N3559" s="357">
        <v>0</v>
      </c>
      <c r="O3559" s="356">
        <f t="shared" si="110"/>
        <v>5.6499999999999915</v>
      </c>
      <c r="P3559" s="357">
        <v>5.6499999999999995</v>
      </c>
      <c r="Q3559" s="356" t="s">
        <v>15063</v>
      </c>
    </row>
    <row r="3560" spans="1:18" x14ac:dyDescent="0.25">
      <c r="A3560" s="354">
        <v>3557</v>
      </c>
      <c r="B3560" s="355" t="s">
        <v>3732</v>
      </c>
      <c r="C3560" s="355" t="s">
        <v>14503</v>
      </c>
      <c r="D3560" s="355" t="s">
        <v>14538</v>
      </c>
      <c r="E3560" s="355" t="s">
        <v>14645</v>
      </c>
      <c r="F3560" s="356" t="s">
        <v>2758</v>
      </c>
      <c r="G3560" s="356" t="s">
        <v>3866</v>
      </c>
      <c r="H3560" s="356" t="s">
        <v>3867</v>
      </c>
      <c r="I3560" s="356" t="str">
        <f t="shared" si="111"/>
        <v>NRS_220F22-IT&amp;-BT-PARK</v>
      </c>
      <c r="J3560" s="356" t="s">
        <v>2425</v>
      </c>
      <c r="K3560" s="356" t="s">
        <v>15063</v>
      </c>
      <c r="L3560" s="357">
        <v>0.90460000000000029</v>
      </c>
      <c r="M3560" s="357">
        <v>0.89998654000000022</v>
      </c>
      <c r="N3560" s="357">
        <v>0</v>
      </c>
      <c r="O3560" s="356">
        <f t="shared" si="110"/>
        <v>0.51000000000000745</v>
      </c>
      <c r="P3560" s="357">
        <v>1.3971140597151321</v>
      </c>
      <c r="Q3560" s="356" t="s">
        <v>15063</v>
      </c>
    </row>
    <row r="3561" spans="1:18" x14ac:dyDescent="0.25">
      <c r="A3561" s="354">
        <v>3558</v>
      </c>
      <c r="B3561" s="355" t="s">
        <v>3732</v>
      </c>
      <c r="C3561" s="355" t="s">
        <v>14503</v>
      </c>
      <c r="D3561" s="355" t="s">
        <v>14538</v>
      </c>
      <c r="E3561" s="355" t="s">
        <v>14645</v>
      </c>
      <c r="F3561" s="356" t="s">
        <v>2758</v>
      </c>
      <c r="G3561" s="356" t="s">
        <v>3872</v>
      </c>
      <c r="H3561" s="356" t="s">
        <v>3873</v>
      </c>
      <c r="I3561" s="356" t="str">
        <f t="shared" si="111"/>
        <v>NRS_220F24-KSSIDC</v>
      </c>
      <c r="J3561" s="356" t="s">
        <v>2414</v>
      </c>
      <c r="K3561" s="356" t="s">
        <v>15063</v>
      </c>
      <c r="L3561" s="357">
        <v>2.1456399999999993</v>
      </c>
      <c r="M3561" s="357">
        <v>2.0057442719999994</v>
      </c>
      <c r="N3561" s="357">
        <v>0</v>
      </c>
      <c r="O3561" s="356">
        <f t="shared" si="110"/>
        <v>6.52</v>
      </c>
      <c r="P3561" s="357">
        <v>6.5200000000000147</v>
      </c>
      <c r="Q3561" s="356" t="s">
        <v>15063</v>
      </c>
    </row>
    <row r="3562" spans="1:18" x14ac:dyDescent="0.25">
      <c r="A3562" s="354">
        <v>3559</v>
      </c>
      <c r="B3562" s="355" t="s">
        <v>3732</v>
      </c>
      <c r="C3562" s="355" t="s">
        <v>14503</v>
      </c>
      <c r="D3562" s="355" t="s">
        <v>14538</v>
      </c>
      <c r="E3562" s="355" t="s">
        <v>14645</v>
      </c>
      <c r="F3562" s="356" t="s">
        <v>2758</v>
      </c>
      <c r="G3562" s="356" t="s">
        <v>3845</v>
      </c>
      <c r="H3562" s="356" t="s">
        <v>3846</v>
      </c>
      <c r="I3562" s="356" t="str">
        <f t="shared" si="111"/>
        <v>NRS_220F27-RTO-COMPLEX</v>
      </c>
      <c r="J3562" s="356" t="s">
        <v>2432</v>
      </c>
      <c r="K3562" s="356" t="s">
        <v>15063</v>
      </c>
      <c r="L3562" s="357">
        <v>1.3903100000000002</v>
      </c>
      <c r="M3562" s="357">
        <v>1.2653211310000001</v>
      </c>
      <c r="N3562" s="357">
        <v>0</v>
      </c>
      <c r="O3562" s="356">
        <f t="shared" si="110"/>
        <v>8.9900000000000038</v>
      </c>
      <c r="P3562" s="357">
        <v>8.9899999999999984</v>
      </c>
      <c r="Q3562" s="356" t="s">
        <v>15063</v>
      </c>
    </row>
    <row r="3563" spans="1:18" x14ac:dyDescent="0.25">
      <c r="A3563" s="354">
        <v>3560</v>
      </c>
      <c r="B3563" s="355" t="s">
        <v>3732</v>
      </c>
      <c r="C3563" s="355" t="s">
        <v>14503</v>
      </c>
      <c r="D3563" s="355" t="s">
        <v>14538</v>
      </c>
      <c r="E3563" s="355" t="s">
        <v>14645</v>
      </c>
      <c r="F3563" s="356" t="s">
        <v>2758</v>
      </c>
      <c r="G3563" s="356" t="s">
        <v>3874</v>
      </c>
      <c r="H3563" s="356" t="s">
        <v>3875</v>
      </c>
      <c r="I3563" s="356" t="str">
        <f t="shared" si="111"/>
        <v>NRS_220F33-SUMANGALA-PROPERTIES</v>
      </c>
      <c r="J3563" s="356" t="s">
        <v>2425</v>
      </c>
      <c r="K3563" s="356" t="s">
        <v>15063</v>
      </c>
      <c r="L3563" s="357">
        <v>2.2071000000000005</v>
      </c>
      <c r="M3563" s="357">
        <v>1.4320538700000003</v>
      </c>
      <c r="N3563" s="357">
        <v>0.67500000000000004</v>
      </c>
      <c r="O3563" s="356">
        <f t="shared" si="110"/>
        <v>6.5300000000000091</v>
      </c>
      <c r="P3563" s="357">
        <v>7.3183810952096469</v>
      </c>
      <c r="Q3563" s="356" t="s">
        <v>15063</v>
      </c>
    </row>
    <row r="3564" spans="1:18" x14ac:dyDescent="0.25">
      <c r="A3564" s="354">
        <v>3561</v>
      </c>
      <c r="B3564" s="355" t="s">
        <v>3732</v>
      </c>
      <c r="C3564" s="355" t="s">
        <v>14503</v>
      </c>
      <c r="D3564" s="355" t="s">
        <v>14538</v>
      </c>
      <c r="E3564" s="355" t="s">
        <v>14645</v>
      </c>
      <c r="F3564" s="356" t="s">
        <v>2758</v>
      </c>
      <c r="G3564" s="356" t="s">
        <v>3868</v>
      </c>
      <c r="H3564" s="356" t="s">
        <v>3869</v>
      </c>
      <c r="I3564" s="356" t="str">
        <f t="shared" si="111"/>
        <v>NRS_220F34-ESI-HOSPITAL</v>
      </c>
      <c r="J3564" s="356" t="s">
        <v>2553</v>
      </c>
      <c r="K3564" s="356" t="s">
        <v>15063</v>
      </c>
      <c r="L3564" s="357">
        <v>1.5139400000000001</v>
      </c>
      <c r="M3564" s="357">
        <v>1.503645208</v>
      </c>
      <c r="N3564" s="357">
        <v>0</v>
      </c>
      <c r="O3564" s="356">
        <f t="shared" si="110"/>
        <v>0.68000000000000338</v>
      </c>
      <c r="P3564" s="357">
        <v>1.6149236771304087</v>
      </c>
      <c r="Q3564" s="356" t="s">
        <v>15063</v>
      </c>
    </row>
    <row r="3565" spans="1:18" x14ac:dyDescent="0.25">
      <c r="A3565" s="354">
        <v>3562</v>
      </c>
      <c r="B3565" s="355" t="s">
        <v>3732</v>
      </c>
      <c r="C3565" s="355" t="s">
        <v>14503</v>
      </c>
      <c r="D3565" s="355" t="s">
        <v>14538</v>
      </c>
      <c r="E3565" s="355" t="s">
        <v>14645</v>
      </c>
      <c r="F3565" s="356" t="s">
        <v>2758</v>
      </c>
      <c r="G3565" s="356" t="s">
        <v>14660</v>
      </c>
      <c r="H3565" s="356" t="s">
        <v>14661</v>
      </c>
      <c r="I3565" s="356" t="str">
        <f t="shared" si="111"/>
        <v>NRS_220F35-GT WORLD MALL</v>
      </c>
      <c r="J3565" s="356" t="s">
        <v>2425</v>
      </c>
      <c r="K3565" s="356" t="s">
        <v>15063</v>
      </c>
      <c r="L3565" s="357">
        <v>0.48484000000000005</v>
      </c>
      <c r="M3565" s="357">
        <v>0.35058192000000005</v>
      </c>
      <c r="N3565" s="357">
        <v>0.13</v>
      </c>
      <c r="O3565" s="356">
        <f t="shared" si="110"/>
        <v>1.1999999999999991</v>
      </c>
      <c r="P3565" s="357">
        <v>1.2000000000000011</v>
      </c>
      <c r="Q3565" s="356" t="s">
        <v>15063</v>
      </c>
    </row>
    <row r="3566" spans="1:18" x14ac:dyDescent="0.25">
      <c r="A3566" s="354">
        <v>3563</v>
      </c>
      <c r="B3566" s="355" t="s">
        <v>3732</v>
      </c>
      <c r="C3566" s="355" t="s">
        <v>14503</v>
      </c>
      <c r="D3566" s="355" t="s">
        <v>14538</v>
      </c>
      <c r="E3566" s="355" t="s">
        <v>14645</v>
      </c>
      <c r="F3566" s="356" t="s">
        <v>2758</v>
      </c>
      <c r="G3566" s="356" t="s">
        <v>14662</v>
      </c>
      <c r="H3566" s="356" t="s">
        <v>14663</v>
      </c>
      <c r="I3566" s="356" t="str">
        <f t="shared" si="111"/>
        <v>NRS_220F36-PALLADIUM</v>
      </c>
      <c r="J3566" s="356" t="s">
        <v>2432</v>
      </c>
      <c r="K3566" s="356" t="s">
        <v>15063</v>
      </c>
      <c r="L3566" s="357">
        <v>0.96750599999999998</v>
      </c>
      <c r="M3566" s="357">
        <v>0.88381673099999991</v>
      </c>
      <c r="N3566" s="357">
        <v>0</v>
      </c>
      <c r="O3566" s="356">
        <f t="shared" si="110"/>
        <v>8.6500000000000075</v>
      </c>
      <c r="P3566" s="357">
        <v>9.7881756072265684</v>
      </c>
      <c r="Q3566" s="356" t="s">
        <v>15063</v>
      </c>
    </row>
    <row r="3567" spans="1:18" x14ac:dyDescent="0.25">
      <c r="A3567" s="354">
        <v>3564</v>
      </c>
      <c r="B3567" s="355" t="s">
        <v>3732</v>
      </c>
      <c r="C3567" s="355" t="s">
        <v>14503</v>
      </c>
      <c r="D3567" s="355" t="s">
        <v>14538</v>
      </c>
      <c r="E3567" s="355" t="s">
        <v>14550</v>
      </c>
      <c r="F3567" s="356" t="s">
        <v>3972</v>
      </c>
      <c r="G3567" s="356" t="s">
        <v>3988</v>
      </c>
      <c r="H3567" s="356" t="s">
        <v>3990</v>
      </c>
      <c r="I3567" s="356" t="str">
        <f t="shared" si="111"/>
        <v>SHRIGANDHADKAVAL_66F09-PATTEGARPALYA</v>
      </c>
      <c r="J3567" s="356"/>
      <c r="K3567" s="356" t="s">
        <v>15063</v>
      </c>
      <c r="L3567" s="357">
        <v>0.82243999999999973</v>
      </c>
      <c r="M3567" s="357">
        <v>0.80969217999999976</v>
      </c>
      <c r="N3567" s="357">
        <v>0</v>
      </c>
      <c r="O3567" s="356">
        <f t="shared" si="110"/>
        <v>1.5499999999999963</v>
      </c>
      <c r="P3567" s="357">
        <v>1.5499999999999958</v>
      </c>
      <c r="Q3567" s="356" t="s">
        <v>15063</v>
      </c>
      <c r="R3567" s="358" t="e">
        <f>#REF!-M3567</f>
        <v>#REF!</v>
      </c>
    </row>
    <row r="3568" spans="1:18" x14ac:dyDescent="0.25">
      <c r="A3568" s="354">
        <v>3565</v>
      </c>
      <c r="B3568" s="355" t="s">
        <v>3732</v>
      </c>
      <c r="C3568" s="355" t="s">
        <v>14503</v>
      </c>
      <c r="D3568" s="355" t="s">
        <v>14538</v>
      </c>
      <c r="E3568" s="355" t="s">
        <v>14550</v>
      </c>
      <c r="F3568" s="356" t="s">
        <v>3935</v>
      </c>
      <c r="G3568" s="356" t="s">
        <v>3986</v>
      </c>
      <c r="H3568" s="356" t="s">
        <v>3987</v>
      </c>
      <c r="I3568" s="356" t="str">
        <f t="shared" si="111"/>
        <v>VIJAYNAGAR_66F10-KAMAKSHIPALYA-INDUSTRIAL-ESTATE</v>
      </c>
      <c r="J3568" s="356" t="s">
        <v>2414</v>
      </c>
      <c r="K3568" s="356" t="s">
        <v>15063</v>
      </c>
      <c r="L3568" s="357">
        <v>3.4485600000000001</v>
      </c>
      <c r="M3568" s="357">
        <v>3.38915195</v>
      </c>
      <c r="N3568" s="357">
        <v>0</v>
      </c>
      <c r="O3568" s="356">
        <f t="shared" si="110"/>
        <v>1.7226915002203831</v>
      </c>
      <c r="P3568" s="357">
        <v>1.7226915002203858</v>
      </c>
      <c r="Q3568" s="356" t="s">
        <v>15063</v>
      </c>
    </row>
    <row r="3569" spans="1:18" x14ac:dyDescent="0.25">
      <c r="A3569" s="354">
        <v>3566</v>
      </c>
      <c r="B3569" s="355" t="s">
        <v>3732</v>
      </c>
      <c r="C3569" s="355" t="s">
        <v>14503</v>
      </c>
      <c r="D3569" s="355" t="s">
        <v>14538</v>
      </c>
      <c r="E3569" s="355" t="s">
        <v>14550</v>
      </c>
      <c r="F3569" s="356" t="s">
        <v>3935</v>
      </c>
      <c r="G3569" s="356" t="s">
        <v>3982</v>
      </c>
      <c r="H3569" s="356" t="s">
        <v>3983</v>
      </c>
      <c r="I3569" s="356" t="str">
        <f t="shared" si="111"/>
        <v>VIJAYNAGAR_66F11-SELVEM-INDUSTRIAL-ESTATE</v>
      </c>
      <c r="J3569" s="356" t="s">
        <v>2414</v>
      </c>
      <c r="K3569" s="356" t="s">
        <v>15063</v>
      </c>
      <c r="L3569" s="357">
        <v>3.184400000000001</v>
      </c>
      <c r="M3569" s="357">
        <v>3.4992462570000002</v>
      </c>
      <c r="N3569" s="357">
        <v>0</v>
      </c>
      <c r="O3569" s="356">
        <f t="shared" si="110"/>
        <v>-9.8871453649038799</v>
      </c>
      <c r="P3569" s="357">
        <v>-9.887145364903871</v>
      </c>
      <c r="Q3569" s="356" t="s">
        <v>15063</v>
      </c>
    </row>
    <row r="3570" spans="1:18" x14ac:dyDescent="0.25">
      <c r="A3570" s="354">
        <v>3567</v>
      </c>
      <c r="B3570" s="355" t="s">
        <v>3732</v>
      </c>
      <c r="C3570" s="355" t="s">
        <v>14503</v>
      </c>
      <c r="D3570" s="355" t="s">
        <v>14538</v>
      </c>
      <c r="E3570" s="355" t="s">
        <v>14550</v>
      </c>
      <c r="F3570" s="356" t="s">
        <v>3962</v>
      </c>
      <c r="G3570" s="356" t="s">
        <v>3980</v>
      </c>
      <c r="H3570" s="356" t="s">
        <v>3981</v>
      </c>
      <c r="I3570" s="356" t="str">
        <f t="shared" si="111"/>
        <v>CHANDRA LAYOUT_66F11-SVG-NAGAR</v>
      </c>
      <c r="J3570" s="356" t="s">
        <v>2405</v>
      </c>
      <c r="K3570" s="356" t="s">
        <v>15063</v>
      </c>
      <c r="L3570" s="357">
        <v>4.6345999999999998</v>
      </c>
      <c r="M3570" s="357">
        <v>4.0418346600000001</v>
      </c>
      <c r="N3570" s="357">
        <v>0</v>
      </c>
      <c r="O3570" s="356">
        <f t="shared" si="110"/>
        <v>12.789999999999994</v>
      </c>
      <c r="P3570" s="357">
        <v>15.059695408821138</v>
      </c>
      <c r="Q3570" s="356" t="s">
        <v>15063</v>
      </c>
    </row>
    <row r="3571" spans="1:18" x14ac:dyDescent="0.25">
      <c r="A3571" s="354">
        <v>3568</v>
      </c>
      <c r="B3571" s="355" t="s">
        <v>3732</v>
      </c>
      <c r="C3571" s="355" t="s">
        <v>14503</v>
      </c>
      <c r="D3571" s="355" t="s">
        <v>14538</v>
      </c>
      <c r="E3571" s="355" t="s">
        <v>14550</v>
      </c>
      <c r="F3571" s="356" t="s">
        <v>3935</v>
      </c>
      <c r="G3571" s="356" t="s">
        <v>3984</v>
      </c>
      <c r="H3571" s="356" t="s">
        <v>3985</v>
      </c>
      <c r="I3571" s="356" t="str">
        <f t="shared" si="111"/>
        <v>VIJAYNAGAR_66F15-PETECHANNAPPA-IND.ESTATE</v>
      </c>
      <c r="J3571" s="356" t="s">
        <v>2405</v>
      </c>
      <c r="K3571" s="356" t="s">
        <v>15063</v>
      </c>
      <c r="L3571" s="357">
        <v>3.886880000000001</v>
      </c>
      <c r="M3571" s="357">
        <v>3.70156888</v>
      </c>
      <c r="N3571" s="357">
        <v>0</v>
      </c>
      <c r="O3571" s="356">
        <f t="shared" si="110"/>
        <v>4.7676058947022026</v>
      </c>
      <c r="P3571" s="357">
        <v>4.7676058947021875</v>
      </c>
      <c r="Q3571" s="356" t="s">
        <v>15063</v>
      </c>
    </row>
    <row r="3572" spans="1:18" x14ac:dyDescent="0.25">
      <c r="A3572" s="354">
        <v>3569</v>
      </c>
      <c r="B3572" s="355" t="s">
        <v>3732</v>
      </c>
      <c r="C3572" s="355" t="s">
        <v>14503</v>
      </c>
      <c r="D3572" s="355" t="s">
        <v>14538</v>
      </c>
      <c r="E3572" s="355" t="s">
        <v>14550</v>
      </c>
      <c r="F3572" s="356" t="s">
        <v>3935</v>
      </c>
      <c r="G3572" s="356" t="s">
        <v>3988</v>
      </c>
      <c r="H3572" s="356" t="s">
        <v>3989</v>
      </c>
      <c r="I3572" s="356" t="str">
        <f t="shared" si="111"/>
        <v>VIJAYNAGAR_66F16-KAVERIPURA</v>
      </c>
      <c r="J3572" s="356" t="s">
        <v>2405</v>
      </c>
      <c r="K3572" s="356" t="s">
        <v>15063</v>
      </c>
      <c r="L3572" s="357">
        <v>5.0815599999999996</v>
      </c>
      <c r="M3572" s="357">
        <v>5.0739376600000003</v>
      </c>
      <c r="N3572" s="357">
        <v>0</v>
      </c>
      <c r="O3572" s="356">
        <f t="shared" si="110"/>
        <v>0.14999999999998592</v>
      </c>
      <c r="P3572" s="357">
        <v>0.14999999999998348</v>
      </c>
      <c r="Q3572" s="356" t="s">
        <v>15063</v>
      </c>
    </row>
    <row r="3573" spans="1:18" x14ac:dyDescent="0.25">
      <c r="A3573" s="354">
        <v>3570</v>
      </c>
      <c r="B3573" s="355" t="s">
        <v>3732</v>
      </c>
      <c r="C3573" s="355" t="s">
        <v>14503</v>
      </c>
      <c r="D3573" s="355" t="s">
        <v>14538</v>
      </c>
      <c r="E3573" s="355" t="s">
        <v>14548</v>
      </c>
      <c r="F3573" s="356" t="s">
        <v>3892</v>
      </c>
      <c r="G3573" s="356" t="s">
        <v>3906</v>
      </c>
      <c r="H3573" s="356" t="s">
        <v>3907</v>
      </c>
      <c r="I3573" s="356" t="str">
        <f t="shared" si="111"/>
        <v>CHANDRA LAYOUT F01-SUBBANNA-GARDEN</v>
      </c>
      <c r="J3573" s="356" t="s">
        <v>2405</v>
      </c>
      <c r="K3573" s="356" t="s">
        <v>15063</v>
      </c>
      <c r="L3573" s="357">
        <v>2.7996399999999997</v>
      </c>
      <c r="M3573" s="357">
        <v>4.2574019999999999</v>
      </c>
      <c r="N3573" s="357">
        <v>0</v>
      </c>
      <c r="O3573" s="356">
        <f t="shared" si="110"/>
        <v>-52.069623237273376</v>
      </c>
      <c r="P3573" s="357">
        <v>-51.188225916372602</v>
      </c>
      <c r="Q3573" s="356" t="s">
        <v>15063</v>
      </c>
      <c r="R3573" s="358" t="e">
        <f>#REF!-M3573</f>
        <v>#REF!</v>
      </c>
    </row>
    <row r="3574" spans="1:18" x14ac:dyDescent="0.25">
      <c r="A3574" s="354">
        <v>3571</v>
      </c>
      <c r="B3574" s="355" t="s">
        <v>3732</v>
      </c>
      <c r="C3574" s="355" t="s">
        <v>14503</v>
      </c>
      <c r="D3574" s="355" t="s">
        <v>14538</v>
      </c>
      <c r="E3574" s="355" t="s">
        <v>14548</v>
      </c>
      <c r="F3574" s="356" t="s">
        <v>3432</v>
      </c>
      <c r="G3574" s="356" t="s">
        <v>3886</v>
      </c>
      <c r="H3574" s="356" t="s">
        <v>3887</v>
      </c>
      <c r="I3574" s="356" t="str">
        <f t="shared" si="111"/>
        <v>REMCOF01-VIJAYANAGAR</v>
      </c>
      <c r="J3574" s="356" t="s">
        <v>2405</v>
      </c>
      <c r="K3574" s="356" t="s">
        <v>15063</v>
      </c>
      <c r="L3574" s="357">
        <v>1.7361288000000019</v>
      </c>
      <c r="M3574" s="357">
        <v>2.9999147000000002</v>
      </c>
      <c r="N3574" s="357">
        <v>0</v>
      </c>
      <c r="O3574" s="356">
        <f t="shared" si="110"/>
        <v>-72.793326163358202</v>
      </c>
      <c r="P3574" s="357">
        <v>-72.793326163358202</v>
      </c>
      <c r="Q3574" s="356" t="s">
        <v>15063</v>
      </c>
      <c r="R3574" s="358" t="e">
        <f>#REF!-M3574</f>
        <v>#REF!</v>
      </c>
    </row>
    <row r="3575" spans="1:18" x14ac:dyDescent="0.25">
      <c r="A3575" s="354">
        <v>3572</v>
      </c>
      <c r="B3575" s="355" t="s">
        <v>3732</v>
      </c>
      <c r="C3575" s="355" t="s">
        <v>14503</v>
      </c>
      <c r="D3575" s="355" t="s">
        <v>14538</v>
      </c>
      <c r="E3575" s="355" t="s">
        <v>14548</v>
      </c>
      <c r="F3575" s="356" t="s">
        <v>3935</v>
      </c>
      <c r="G3575" s="356" t="s">
        <v>3888</v>
      </c>
      <c r="H3575" s="356" t="s">
        <v>3889</v>
      </c>
      <c r="I3575" s="356" t="str">
        <f t="shared" si="111"/>
        <v>VIJAYNAGAR_66F01-VIJAYANAGAR,-HOSAHALLI</v>
      </c>
      <c r="J3575" s="356" t="s">
        <v>2405</v>
      </c>
      <c r="K3575" s="356" t="s">
        <v>15063</v>
      </c>
      <c r="L3575" s="357">
        <v>2.2295199999999999</v>
      </c>
      <c r="M3575" s="357">
        <v>3.3593997999999998</v>
      </c>
      <c r="N3575" s="357">
        <v>0</v>
      </c>
      <c r="O3575" s="356">
        <f t="shared" si="110"/>
        <v>-50.678163909720475</v>
      </c>
      <c r="P3575" s="357">
        <v>-50.678163909720467</v>
      </c>
      <c r="Q3575" s="356" t="s">
        <v>15063</v>
      </c>
    </row>
    <row r="3576" spans="1:18" x14ac:dyDescent="0.25">
      <c r="A3576" s="354">
        <v>3573</v>
      </c>
      <c r="B3576" s="355" t="s">
        <v>3732</v>
      </c>
      <c r="C3576" s="355" t="s">
        <v>14503</v>
      </c>
      <c r="D3576" s="355" t="s">
        <v>14538</v>
      </c>
      <c r="E3576" s="355" t="s">
        <v>14548</v>
      </c>
      <c r="F3576" s="356" t="s">
        <v>3935</v>
      </c>
      <c r="G3576" s="356" t="s">
        <v>3903</v>
      </c>
      <c r="H3576" s="356" t="s">
        <v>14738</v>
      </c>
      <c r="I3576" s="356" t="str">
        <f t="shared" si="111"/>
        <v>VIJAYNAGAR_66F02-GOVINDARAJANAGAR</v>
      </c>
      <c r="J3576" s="356" t="s">
        <v>2405</v>
      </c>
      <c r="K3576" s="356" t="s">
        <v>15063</v>
      </c>
      <c r="L3576" s="357">
        <v>2.6487199999999982</v>
      </c>
      <c r="M3576" s="357">
        <v>3.1332807499999999</v>
      </c>
      <c r="N3576" s="357">
        <v>0</v>
      </c>
      <c r="O3576" s="356">
        <f t="shared" si="110"/>
        <v>-18.294147739285467</v>
      </c>
      <c r="P3576" s="357">
        <v>-7.0064094701133728</v>
      </c>
      <c r="Q3576" s="356" t="s">
        <v>15063</v>
      </c>
    </row>
    <row r="3577" spans="1:18" x14ac:dyDescent="0.25">
      <c r="A3577" s="354">
        <v>3574</v>
      </c>
      <c r="B3577" s="355" t="s">
        <v>3732</v>
      </c>
      <c r="C3577" s="355" t="s">
        <v>14894</v>
      </c>
      <c r="D3577" s="355" t="s">
        <v>1365</v>
      </c>
      <c r="E3577" s="355" t="s">
        <v>14548</v>
      </c>
      <c r="F3577" s="356" t="s">
        <v>3962</v>
      </c>
      <c r="G3577" s="356" t="s">
        <v>3908</v>
      </c>
      <c r="H3577" s="356" t="s">
        <v>3909</v>
      </c>
      <c r="I3577" s="356" t="str">
        <f t="shared" si="111"/>
        <v>CHANDRA LAYOUT_66F02-MUDALAPALYA</v>
      </c>
      <c r="J3577" s="356" t="s">
        <v>2405</v>
      </c>
      <c r="K3577" s="356" t="s">
        <v>15063</v>
      </c>
      <c r="L3577" s="357">
        <v>8.3052000000000046</v>
      </c>
      <c r="M3577" s="357">
        <v>11.448344000000001</v>
      </c>
      <c r="N3577" s="357">
        <v>1.317999999999997</v>
      </c>
      <c r="O3577" s="356">
        <f t="shared" si="110"/>
        <v>-63.847378062743132</v>
      </c>
      <c r="P3577" s="357">
        <v>-52.900389936947612</v>
      </c>
      <c r="Q3577" s="356" t="s">
        <v>15063</v>
      </c>
    </row>
    <row r="3578" spans="1:18" x14ac:dyDescent="0.25">
      <c r="A3578" s="354">
        <v>3575</v>
      </c>
      <c r="B3578" s="355" t="s">
        <v>3732</v>
      </c>
      <c r="C3578" s="355" t="s">
        <v>14503</v>
      </c>
      <c r="D3578" s="355" t="s">
        <v>14538</v>
      </c>
      <c r="E3578" s="355" t="s">
        <v>14548</v>
      </c>
      <c r="F3578" s="356" t="s">
        <v>3892</v>
      </c>
      <c r="G3578" s="356" t="s">
        <v>3893</v>
      </c>
      <c r="H3578" s="356" t="s">
        <v>3894</v>
      </c>
      <c r="I3578" s="356" t="str">
        <f t="shared" si="111"/>
        <v>CHANDRA LAYOUT F04-BTS-DEPO</v>
      </c>
      <c r="J3578" s="356" t="s">
        <v>2405</v>
      </c>
      <c r="K3578" s="356" t="s">
        <v>15063</v>
      </c>
      <c r="L3578" s="357">
        <v>1.3505600000000004</v>
      </c>
      <c r="M3578" s="357">
        <v>2.1703372500000002</v>
      </c>
      <c r="N3578" s="357">
        <v>0</v>
      </c>
      <c r="O3578" s="356">
        <f t="shared" si="110"/>
        <v>-60.699061870631411</v>
      </c>
      <c r="P3578" s="357">
        <v>-60.69906187063139</v>
      </c>
      <c r="Q3578" s="356" t="s">
        <v>15063</v>
      </c>
      <c r="R3578" s="358" t="e">
        <f>#REF!-M3578</f>
        <v>#REF!</v>
      </c>
    </row>
    <row r="3579" spans="1:18" x14ac:dyDescent="0.25">
      <c r="A3579" s="354">
        <v>3576</v>
      </c>
      <c r="B3579" s="355" t="s">
        <v>3732</v>
      </c>
      <c r="C3579" s="355" t="s">
        <v>14503</v>
      </c>
      <c r="D3579" s="355" t="s">
        <v>14538</v>
      </c>
      <c r="E3579" s="355" t="s">
        <v>14548</v>
      </c>
      <c r="F3579" s="356" t="s">
        <v>3892</v>
      </c>
      <c r="G3579" s="356" t="s">
        <v>3895</v>
      </c>
      <c r="H3579" s="356" t="s">
        <v>3896</v>
      </c>
      <c r="I3579" s="356" t="str">
        <f t="shared" si="111"/>
        <v>CHANDRA LAYOUT F05-ATTIGUPPE</v>
      </c>
      <c r="J3579" s="356" t="s">
        <v>2405</v>
      </c>
      <c r="K3579" s="356" t="s">
        <v>15063</v>
      </c>
      <c r="L3579" s="357">
        <v>1.1660400000000004</v>
      </c>
      <c r="M3579" s="357">
        <v>1.9071795</v>
      </c>
      <c r="N3579" s="357">
        <v>0</v>
      </c>
      <c r="O3579" s="356">
        <f t="shared" si="110"/>
        <v>-63.560383863332248</v>
      </c>
      <c r="P3579" s="357">
        <v>-62.512909877088042</v>
      </c>
      <c r="Q3579" s="356" t="s">
        <v>15063</v>
      </c>
      <c r="R3579" s="358" t="e">
        <f>#REF!-M3579</f>
        <v>#REF!</v>
      </c>
    </row>
    <row r="3580" spans="1:18" x14ac:dyDescent="0.25">
      <c r="A3580" s="354">
        <v>3577</v>
      </c>
      <c r="B3580" s="355" t="s">
        <v>3732</v>
      </c>
      <c r="C3580" s="355" t="s">
        <v>14503</v>
      </c>
      <c r="D3580" s="355" t="s">
        <v>14538</v>
      </c>
      <c r="E3580" s="355" t="s">
        <v>14548</v>
      </c>
      <c r="F3580" s="356" t="s">
        <v>3561</v>
      </c>
      <c r="G3580" s="356" t="s">
        <v>3882</v>
      </c>
      <c r="H3580" s="356" t="s">
        <v>3883</v>
      </c>
      <c r="I3580" s="356" t="str">
        <f t="shared" si="111"/>
        <v>TELECOMLAYOUT_66F06-F-AYURVEDIC-COLLEGE</v>
      </c>
      <c r="J3580" s="356" t="s">
        <v>2405</v>
      </c>
      <c r="K3580" s="356" t="s">
        <v>15063</v>
      </c>
      <c r="L3580" s="357">
        <v>2.7448800000000011</v>
      </c>
      <c r="M3580" s="357">
        <v>4.2137729999999998</v>
      </c>
      <c r="N3580" s="357">
        <v>0</v>
      </c>
      <c r="O3580" s="356">
        <f t="shared" si="110"/>
        <v>-53.513924105971775</v>
      </c>
      <c r="P3580" s="357">
        <v>-53.513924105971753</v>
      </c>
      <c r="Q3580" s="356" t="s">
        <v>15063</v>
      </c>
    </row>
    <row r="3581" spans="1:18" x14ac:dyDescent="0.25">
      <c r="A3581" s="354">
        <v>3578</v>
      </c>
      <c r="B3581" s="355" t="s">
        <v>3732</v>
      </c>
      <c r="C3581" s="355" t="s">
        <v>14894</v>
      </c>
      <c r="D3581" s="355" t="s">
        <v>1365</v>
      </c>
      <c r="E3581" s="355" t="s">
        <v>14548</v>
      </c>
      <c r="F3581" s="356" t="s">
        <v>3962</v>
      </c>
      <c r="G3581" s="356" t="s">
        <v>3910</v>
      </c>
      <c r="H3581" s="356" t="s">
        <v>14896</v>
      </c>
      <c r="I3581" s="356" t="str">
        <f t="shared" si="111"/>
        <v>CHANDRA LAYOUT_66F06-F-SKYLINE-APARTMENT</v>
      </c>
      <c r="J3581" s="356" t="s">
        <v>2405</v>
      </c>
      <c r="K3581" s="356" t="s">
        <v>15063</v>
      </c>
      <c r="L3581" s="357">
        <v>6.2946599999999986</v>
      </c>
      <c r="M3581" s="357">
        <v>4.5756233748000001</v>
      </c>
      <c r="N3581" s="357">
        <v>3.2603199999999979</v>
      </c>
      <c r="O3581" s="356">
        <f t="shared" si="110"/>
        <v>-50.794682692117533</v>
      </c>
      <c r="P3581" s="357">
        <v>-50.794682692117533</v>
      </c>
      <c r="Q3581" s="356" t="s">
        <v>15063</v>
      </c>
    </row>
    <row r="3582" spans="1:18" x14ac:dyDescent="0.25">
      <c r="A3582" s="354">
        <v>3579</v>
      </c>
      <c r="B3582" s="355" t="s">
        <v>3732</v>
      </c>
      <c r="C3582" s="355" t="s">
        <v>14503</v>
      </c>
      <c r="D3582" s="355" t="s">
        <v>14538</v>
      </c>
      <c r="E3582" s="355" t="s">
        <v>14548</v>
      </c>
      <c r="F3582" s="356" t="s">
        <v>3561</v>
      </c>
      <c r="G3582" s="356" t="s">
        <v>3897</v>
      </c>
      <c r="H3582" s="356" t="s">
        <v>3898</v>
      </c>
      <c r="I3582" s="356" t="str">
        <f t="shared" si="111"/>
        <v>TELECOMLAYOUT_66F07-F-BDA-COMPLEX</v>
      </c>
      <c r="J3582" s="356" t="s">
        <v>2405</v>
      </c>
      <c r="K3582" s="356" t="s">
        <v>15063</v>
      </c>
      <c r="L3582" s="357">
        <v>2.92876</v>
      </c>
      <c r="M3582" s="357">
        <v>4.5947987499999998</v>
      </c>
      <c r="N3582" s="357">
        <v>0</v>
      </c>
      <c r="O3582" s="356">
        <f t="shared" si="110"/>
        <v>-56.885465179803049</v>
      </c>
      <c r="P3582" s="357">
        <v>-56.885465179803042</v>
      </c>
      <c r="Q3582" s="356" t="s">
        <v>15063</v>
      </c>
    </row>
    <row r="3583" spans="1:18" x14ac:dyDescent="0.25">
      <c r="A3583" s="354">
        <v>3580</v>
      </c>
      <c r="B3583" s="355" t="s">
        <v>3732</v>
      </c>
      <c r="C3583" s="355" t="s">
        <v>14503</v>
      </c>
      <c r="D3583" s="355" t="s">
        <v>14538</v>
      </c>
      <c r="E3583" s="355" t="s">
        <v>14548</v>
      </c>
      <c r="F3583" s="356" t="s">
        <v>3892</v>
      </c>
      <c r="G3583" s="356" t="s">
        <v>3911</v>
      </c>
      <c r="H3583" s="356" t="s">
        <v>3912</v>
      </c>
      <c r="I3583" s="356" t="str">
        <f t="shared" si="111"/>
        <v>CHANDRA LAYOUT F08-CHANDRA-LAYOUT</v>
      </c>
      <c r="J3583" s="356" t="s">
        <v>2405</v>
      </c>
      <c r="K3583" s="356" t="s">
        <v>15063</v>
      </c>
      <c r="L3583" s="357">
        <v>3.532919999999999</v>
      </c>
      <c r="M3583" s="357">
        <v>6.0723468</v>
      </c>
      <c r="N3583" s="357">
        <v>0</v>
      </c>
      <c r="O3583" s="356">
        <f t="shared" si="110"/>
        <v>-71.878978295574242</v>
      </c>
      <c r="P3583" s="357">
        <v>-71.878978295574285</v>
      </c>
      <c r="Q3583" s="356" t="s">
        <v>15063</v>
      </c>
      <c r="R3583" s="358" t="e">
        <f>#REF!-M3583</f>
        <v>#REF!</v>
      </c>
    </row>
    <row r="3584" spans="1:18" x14ac:dyDescent="0.25">
      <c r="A3584" s="354">
        <v>3581</v>
      </c>
      <c r="B3584" s="355" t="s">
        <v>3732</v>
      </c>
      <c r="C3584" s="355" t="s">
        <v>14894</v>
      </c>
      <c r="D3584" s="355" t="s">
        <v>1365</v>
      </c>
      <c r="E3584" s="355" t="s">
        <v>14548</v>
      </c>
      <c r="F3584" s="356" t="s">
        <v>3935</v>
      </c>
      <c r="G3584" s="356" t="s">
        <v>3904</v>
      </c>
      <c r="H3584" s="356" t="s">
        <v>3905</v>
      </c>
      <c r="I3584" s="356" t="str">
        <f t="shared" si="111"/>
        <v>VIJAYNAGAR_66F08-FPRASHANTHNAGAR</v>
      </c>
      <c r="J3584" s="356" t="s">
        <v>2405</v>
      </c>
      <c r="K3584" s="356" t="s">
        <v>15063</v>
      </c>
      <c r="L3584" s="357">
        <v>7.4142400000000004</v>
      </c>
      <c r="M3584" s="357">
        <v>3.7254296870000001</v>
      </c>
      <c r="N3584" s="357">
        <v>4.0935999999999968</v>
      </c>
      <c r="O3584" s="356">
        <f t="shared" si="110"/>
        <v>-12.190110550978005</v>
      </c>
      <c r="P3584" s="357">
        <v>-12.190110550978005</v>
      </c>
      <c r="Q3584" s="356" t="s">
        <v>15063</v>
      </c>
    </row>
    <row r="3585" spans="1:18" x14ac:dyDescent="0.25">
      <c r="A3585" s="354">
        <v>3582</v>
      </c>
      <c r="B3585" s="355" t="s">
        <v>3732</v>
      </c>
      <c r="C3585" s="355" t="s">
        <v>14503</v>
      </c>
      <c r="D3585" s="355" t="s">
        <v>14538</v>
      </c>
      <c r="E3585" s="355" t="s">
        <v>14548</v>
      </c>
      <c r="F3585" s="356" t="s">
        <v>3432</v>
      </c>
      <c r="G3585" s="356" t="s">
        <v>3901</v>
      </c>
      <c r="H3585" s="356" t="s">
        <v>3902</v>
      </c>
      <c r="I3585" s="356" t="str">
        <f t="shared" si="111"/>
        <v>REMCOF09-SKY-LINE-APARTMENT</v>
      </c>
      <c r="J3585" s="356" t="s">
        <v>2405</v>
      </c>
      <c r="K3585" s="356" t="s">
        <v>15063</v>
      </c>
      <c r="L3585" s="357">
        <v>3.2897735999999846</v>
      </c>
      <c r="M3585" s="357">
        <v>3.9535559999999998</v>
      </c>
      <c r="N3585" s="357">
        <v>0</v>
      </c>
      <c r="O3585" s="356">
        <f t="shared" si="110"/>
        <v>-20.177145320882211</v>
      </c>
      <c r="P3585" s="357">
        <v>-20.177145320882218</v>
      </c>
      <c r="Q3585" s="356" t="s">
        <v>15063</v>
      </c>
      <c r="R3585" s="358" t="e">
        <f>#REF!-M3585</f>
        <v>#REF!</v>
      </c>
    </row>
    <row r="3586" spans="1:18" x14ac:dyDescent="0.25">
      <c r="A3586" s="354">
        <v>3583</v>
      </c>
      <c r="B3586" s="355" t="s">
        <v>3732</v>
      </c>
      <c r="C3586" s="355" t="s">
        <v>14894</v>
      </c>
      <c r="D3586" s="355" t="s">
        <v>1365</v>
      </c>
      <c r="E3586" s="355" t="s">
        <v>14548</v>
      </c>
      <c r="F3586" s="356" t="s">
        <v>3962</v>
      </c>
      <c r="G3586" s="356" t="s">
        <v>3913</v>
      </c>
      <c r="H3586" s="356" t="s">
        <v>3914</v>
      </c>
      <c r="I3586" s="356" t="str">
        <f t="shared" si="111"/>
        <v>CHANDRA LAYOUT_66F10-BEL-LAYOUT</v>
      </c>
      <c r="J3586" s="356" t="s">
        <v>2405</v>
      </c>
      <c r="K3586" s="356" t="s">
        <v>15063</v>
      </c>
      <c r="L3586" s="357">
        <v>7.2265199999999856</v>
      </c>
      <c r="M3586" s="357">
        <v>0.93037800000000004</v>
      </c>
      <c r="N3586" s="357">
        <v>6.0793199999999903</v>
      </c>
      <c r="O3586" s="356">
        <f t="shared" si="110"/>
        <v>18.900104602510126</v>
      </c>
      <c r="P3586" s="357">
        <v>31.992901855869704</v>
      </c>
      <c r="Q3586" s="356" t="s">
        <v>15063</v>
      </c>
    </row>
    <row r="3587" spans="1:18" x14ac:dyDescent="0.25">
      <c r="A3587" s="354">
        <v>3584</v>
      </c>
      <c r="B3587" s="355" t="s">
        <v>3732</v>
      </c>
      <c r="C3587" s="355" t="s">
        <v>14503</v>
      </c>
      <c r="D3587" s="355" t="s">
        <v>14538</v>
      </c>
      <c r="E3587" s="355" t="s">
        <v>14548</v>
      </c>
      <c r="F3587" s="356" t="s">
        <v>3935</v>
      </c>
      <c r="G3587" s="356" t="s">
        <v>3890</v>
      </c>
      <c r="H3587" s="356" t="s">
        <v>3891</v>
      </c>
      <c r="I3587" s="356" t="str">
        <f t="shared" si="111"/>
        <v>VIJAYNAGAR_66F12-VIJAYANAGAR-ND-STAGE</v>
      </c>
      <c r="J3587" s="356" t="s">
        <v>2405</v>
      </c>
      <c r="K3587" s="356" t="s">
        <v>15063</v>
      </c>
      <c r="L3587" s="357">
        <v>1.9757999999999993</v>
      </c>
      <c r="M3587" s="357">
        <v>3.0318509999999996</v>
      </c>
      <c r="N3587" s="357">
        <v>0</v>
      </c>
      <c r="O3587" s="356">
        <f t="shared" si="110"/>
        <v>-53.449286365016732</v>
      </c>
      <c r="P3587" s="357">
        <v>-53.449286365016732</v>
      </c>
      <c r="Q3587" s="356" t="s">
        <v>15063</v>
      </c>
    </row>
    <row r="3588" spans="1:18" x14ac:dyDescent="0.25">
      <c r="A3588" s="354">
        <v>3585</v>
      </c>
      <c r="B3588" s="355" t="s">
        <v>3732</v>
      </c>
      <c r="C3588" s="355" t="s">
        <v>14503</v>
      </c>
      <c r="D3588" s="355" t="s">
        <v>14538</v>
      </c>
      <c r="E3588" s="355" t="s">
        <v>14548</v>
      </c>
      <c r="F3588" s="356" t="s">
        <v>2758</v>
      </c>
      <c r="G3588" s="356" t="s">
        <v>3884</v>
      </c>
      <c r="H3588" s="356" t="s">
        <v>3885</v>
      </c>
      <c r="I3588" s="356" t="str">
        <f t="shared" si="111"/>
        <v>NRS_220F15-HOSAHALLY-W/S</v>
      </c>
      <c r="J3588" s="356" t="s">
        <v>2553</v>
      </c>
      <c r="K3588" s="356" t="s">
        <v>15063</v>
      </c>
      <c r="L3588" s="357">
        <v>0.91884000000000021</v>
      </c>
      <c r="M3588" s="357">
        <v>1.6821675</v>
      </c>
      <c r="N3588" s="357">
        <v>0</v>
      </c>
      <c r="O3588" s="356">
        <f t="shared" ref="O3588:O3651" si="112">((L3588-N3588)-M3588)/(L3588-N3588)*100</f>
        <v>-83.075127334465165</v>
      </c>
      <c r="P3588" s="357">
        <v>-83.075127334465137</v>
      </c>
      <c r="Q3588" s="356" t="s">
        <v>15063</v>
      </c>
    </row>
    <row r="3589" spans="1:18" x14ac:dyDescent="0.25">
      <c r="A3589" s="354">
        <v>3586</v>
      </c>
      <c r="B3589" s="355" t="s">
        <v>3732</v>
      </c>
      <c r="C3589" s="355" t="s">
        <v>14503</v>
      </c>
      <c r="D3589" s="355" t="s">
        <v>14538</v>
      </c>
      <c r="E3589" s="355" t="s">
        <v>14646</v>
      </c>
      <c r="F3589" s="356" t="s">
        <v>3915</v>
      </c>
      <c r="G3589" s="356" t="s">
        <v>3916</v>
      </c>
      <c r="H3589" s="356" t="s">
        <v>3917</v>
      </c>
      <c r="I3589" s="356" t="str">
        <f t="shared" ref="I3589:I3652" si="113">F3589&amp;H3589</f>
        <v>MAHALAKSHMILAYOUT_66F01-THIMMAIAH-ROAD</v>
      </c>
      <c r="J3589" s="356" t="s">
        <v>2405</v>
      </c>
      <c r="K3589" s="356" t="s">
        <v>15063</v>
      </c>
      <c r="L3589" s="357">
        <v>3.2540000000000009</v>
      </c>
      <c r="M3589" s="357">
        <v>3.1996582000000009</v>
      </c>
      <c r="N3589" s="357">
        <v>0</v>
      </c>
      <c r="O3589" s="356">
        <f t="shared" si="112"/>
        <v>1.6699999999999993</v>
      </c>
      <c r="P3589" s="357">
        <v>12.478970157674741</v>
      </c>
      <c r="Q3589" s="356" t="s">
        <v>15063</v>
      </c>
    </row>
    <row r="3590" spans="1:18" x14ac:dyDescent="0.25">
      <c r="A3590" s="354">
        <v>3587</v>
      </c>
      <c r="B3590" s="355" t="s">
        <v>3732</v>
      </c>
      <c r="C3590" s="355" t="s">
        <v>14503</v>
      </c>
      <c r="D3590" s="355" t="s">
        <v>14538</v>
      </c>
      <c r="E3590" s="355" t="s">
        <v>14646</v>
      </c>
      <c r="F3590" s="356" t="s">
        <v>3915</v>
      </c>
      <c r="G3590" s="356" t="s">
        <v>3918</v>
      </c>
      <c r="H3590" s="356" t="s">
        <v>3919</v>
      </c>
      <c r="I3590" s="356" t="str">
        <f t="shared" si="113"/>
        <v>MAHALAKSHMILAYOUT_66F02-BASAWESHWARA-NAGARA</v>
      </c>
      <c r="J3590" s="356" t="s">
        <v>2405</v>
      </c>
      <c r="K3590" s="356" t="s">
        <v>15063</v>
      </c>
      <c r="L3590" s="357">
        <v>2.898600000000001</v>
      </c>
      <c r="M3590" s="357">
        <v>2.8133811600000009</v>
      </c>
      <c r="N3590" s="357">
        <v>0</v>
      </c>
      <c r="O3590" s="356">
        <f t="shared" si="112"/>
        <v>2.9399999999999995</v>
      </c>
      <c r="P3590" s="357">
        <v>4.211111780829202</v>
      </c>
      <c r="Q3590" s="356" t="s">
        <v>15063</v>
      </c>
    </row>
    <row r="3591" spans="1:18" x14ac:dyDescent="0.25">
      <c r="A3591" s="354">
        <v>3588</v>
      </c>
      <c r="B3591" s="355" t="s">
        <v>3732</v>
      </c>
      <c r="C3591" s="355" t="s">
        <v>14503</v>
      </c>
      <c r="D3591" s="355" t="s">
        <v>14538</v>
      </c>
      <c r="E3591" s="355" t="s">
        <v>14646</v>
      </c>
      <c r="F3591" s="356" t="s">
        <v>2758</v>
      </c>
      <c r="G3591" s="356" t="s">
        <v>3923</v>
      </c>
      <c r="H3591" s="356" t="s">
        <v>3924</v>
      </c>
      <c r="I3591" s="356" t="str">
        <f t="shared" si="113"/>
        <v>NRS_220F03-INDUSTRIAL-TOWN/SHIVANAGARA</v>
      </c>
      <c r="J3591" s="356" t="s">
        <v>2405</v>
      </c>
      <c r="K3591" s="356" t="s">
        <v>15063</v>
      </c>
      <c r="L3591" s="357">
        <v>1.8255200000000005</v>
      </c>
      <c r="M3591" s="357">
        <v>1.8174877120000006</v>
      </c>
      <c r="N3591" s="357">
        <v>0</v>
      </c>
      <c r="O3591" s="356">
        <f t="shared" si="112"/>
        <v>0.43999999999999367</v>
      </c>
      <c r="P3591" s="357">
        <v>0.87543594940372449</v>
      </c>
      <c r="Q3591" s="356" t="s">
        <v>15063</v>
      </c>
    </row>
    <row r="3592" spans="1:18" x14ac:dyDescent="0.25">
      <c r="A3592" s="354">
        <v>3589</v>
      </c>
      <c r="B3592" s="355" t="s">
        <v>3732</v>
      </c>
      <c r="C3592" s="355" t="s">
        <v>14503</v>
      </c>
      <c r="D3592" s="355" t="s">
        <v>14538</v>
      </c>
      <c r="E3592" s="355" t="s">
        <v>14646</v>
      </c>
      <c r="F3592" s="356" t="s">
        <v>3915</v>
      </c>
      <c r="G3592" s="356" t="s">
        <v>3920</v>
      </c>
      <c r="H3592" s="356" t="s">
        <v>3921</v>
      </c>
      <c r="I3592" s="356" t="str">
        <f t="shared" si="113"/>
        <v>MAHALAKSHMILAYOUT_66F03-SHANKARMATT</v>
      </c>
      <c r="J3592" s="356" t="s">
        <v>2405</v>
      </c>
      <c r="K3592" s="356" t="s">
        <v>15063</v>
      </c>
      <c r="L3592" s="357">
        <v>3.1753199999999993</v>
      </c>
      <c r="M3592" s="357">
        <v>3.0019475279999992</v>
      </c>
      <c r="N3592" s="357">
        <v>0</v>
      </c>
      <c r="O3592" s="356">
        <f t="shared" si="112"/>
        <v>5.4600000000000026</v>
      </c>
      <c r="P3592" s="357">
        <v>9.0202531931873224</v>
      </c>
      <c r="Q3592" s="356" t="s">
        <v>15063</v>
      </c>
    </row>
    <row r="3593" spans="1:18" x14ac:dyDescent="0.25">
      <c r="A3593" s="354">
        <v>3590</v>
      </c>
      <c r="B3593" s="355" t="s">
        <v>3732</v>
      </c>
      <c r="C3593" s="355" t="s">
        <v>14503</v>
      </c>
      <c r="D3593" s="355" t="s">
        <v>14538</v>
      </c>
      <c r="E3593" s="355" t="s">
        <v>14646</v>
      </c>
      <c r="F3593" s="356" t="s">
        <v>3935</v>
      </c>
      <c r="G3593" s="356" t="s">
        <v>3936</v>
      </c>
      <c r="H3593" s="356" t="s">
        <v>3937</v>
      </c>
      <c r="I3593" s="356" t="str">
        <f t="shared" si="113"/>
        <v>VIJAYNAGAR_66F05-BASAVESHWARA-NAGAR</v>
      </c>
      <c r="J3593" s="356" t="s">
        <v>2405</v>
      </c>
      <c r="K3593" s="356" t="s">
        <v>15063</v>
      </c>
      <c r="L3593" s="357">
        <v>2.8140000000000009</v>
      </c>
      <c r="M3593" s="357">
        <v>2.7926136000000006</v>
      </c>
      <c r="N3593" s="357">
        <v>0</v>
      </c>
      <c r="O3593" s="356">
        <f t="shared" si="112"/>
        <v>0.76000000000001255</v>
      </c>
      <c r="P3593" s="357">
        <v>0.76000000000001622</v>
      </c>
      <c r="Q3593" s="356" t="s">
        <v>15063</v>
      </c>
    </row>
    <row r="3594" spans="1:18" x14ac:dyDescent="0.25">
      <c r="A3594" s="354">
        <v>3591</v>
      </c>
      <c r="B3594" s="355" t="s">
        <v>3732</v>
      </c>
      <c r="C3594" s="355" t="s">
        <v>14503</v>
      </c>
      <c r="D3594" s="355" t="s">
        <v>14538</v>
      </c>
      <c r="E3594" s="355" t="s">
        <v>14646</v>
      </c>
      <c r="F3594" s="356" t="s">
        <v>3935</v>
      </c>
      <c r="G3594" s="356" t="s">
        <v>3938</v>
      </c>
      <c r="H3594" s="356" t="s">
        <v>3939</v>
      </c>
      <c r="I3594" s="356" t="str">
        <f t="shared" si="113"/>
        <v>VIJAYNAGAR_66F06-F--BEML-LAYOUT-KAMALANAGAR</v>
      </c>
      <c r="J3594" s="356" t="s">
        <v>2405</v>
      </c>
      <c r="K3594" s="356" t="s">
        <v>15063</v>
      </c>
      <c r="L3594" s="357">
        <v>2.7209999999999992</v>
      </c>
      <c r="M3594" s="357">
        <v>2.5996433999999993</v>
      </c>
      <c r="N3594" s="357">
        <v>0</v>
      </c>
      <c r="O3594" s="356">
        <f t="shared" si="112"/>
        <v>4.4599999999999991</v>
      </c>
      <c r="P3594" s="357">
        <v>5.9791789878112507</v>
      </c>
      <c r="Q3594" s="356" t="s">
        <v>15063</v>
      </c>
    </row>
    <row r="3595" spans="1:18" x14ac:dyDescent="0.25">
      <c r="A3595" s="354">
        <v>3592</v>
      </c>
      <c r="B3595" s="355" t="s">
        <v>3732</v>
      </c>
      <c r="C3595" s="355" t="s">
        <v>14503</v>
      </c>
      <c r="D3595" s="355" t="s">
        <v>14538</v>
      </c>
      <c r="E3595" s="355" t="s">
        <v>14646</v>
      </c>
      <c r="F3595" s="356" t="s">
        <v>3915</v>
      </c>
      <c r="G3595" s="356" t="s">
        <v>3922</v>
      </c>
      <c r="H3595" s="356" t="s">
        <v>14647</v>
      </c>
      <c r="I3595" s="356" t="str">
        <f t="shared" si="113"/>
        <v>MAHALAKSHMILAYOUT_66F07-F-GUDDAGANAPATHI</v>
      </c>
      <c r="J3595" s="356" t="s">
        <v>2405</v>
      </c>
      <c r="K3595" s="356" t="s">
        <v>15063</v>
      </c>
      <c r="L3595" s="357">
        <v>1.9213600000000008</v>
      </c>
      <c r="M3595" s="357">
        <v>1.7434420640000008</v>
      </c>
      <c r="N3595" s="357">
        <v>0</v>
      </c>
      <c r="O3595" s="356">
        <f t="shared" si="112"/>
        <v>9.259999999999998</v>
      </c>
      <c r="P3595" s="357">
        <v>10.11432032394608</v>
      </c>
      <c r="Q3595" s="356" t="s">
        <v>15063</v>
      </c>
    </row>
    <row r="3596" spans="1:18" x14ac:dyDescent="0.25">
      <c r="A3596" s="354">
        <v>3593</v>
      </c>
      <c r="B3596" s="355" t="s">
        <v>3732</v>
      </c>
      <c r="C3596" s="355" t="s">
        <v>14503</v>
      </c>
      <c r="D3596" s="355" t="s">
        <v>14538</v>
      </c>
      <c r="E3596" s="355" t="s">
        <v>14646</v>
      </c>
      <c r="F3596" s="356" t="s">
        <v>3935</v>
      </c>
      <c r="G3596" s="356" t="s">
        <v>3940</v>
      </c>
      <c r="H3596" s="356" t="s">
        <v>3941</v>
      </c>
      <c r="I3596" s="356" t="str">
        <f t="shared" si="113"/>
        <v>VIJAYNAGAR_66F09-A-D-HALLI</v>
      </c>
      <c r="J3596" s="356" t="s">
        <v>2405</v>
      </c>
      <c r="K3596" s="356" t="s">
        <v>15063</v>
      </c>
      <c r="L3596" s="357">
        <v>3.3191199999999981</v>
      </c>
      <c r="M3596" s="357">
        <v>2.9828931439999984</v>
      </c>
      <c r="N3596" s="357">
        <v>0</v>
      </c>
      <c r="O3596" s="356">
        <f t="shared" si="112"/>
        <v>10.129999999999995</v>
      </c>
      <c r="P3596" s="357">
        <v>10.129999999999995</v>
      </c>
      <c r="Q3596" s="356" t="s">
        <v>15063</v>
      </c>
    </row>
    <row r="3597" spans="1:18" x14ac:dyDescent="0.25">
      <c r="A3597" s="354">
        <v>3594</v>
      </c>
      <c r="B3597" s="355" t="s">
        <v>3732</v>
      </c>
      <c r="C3597" s="355" t="s">
        <v>14503</v>
      </c>
      <c r="D3597" s="355" t="s">
        <v>14538</v>
      </c>
      <c r="E3597" s="355" t="s">
        <v>14646</v>
      </c>
      <c r="F3597" s="356" t="s">
        <v>3935</v>
      </c>
      <c r="G3597" s="356" t="s">
        <v>3942</v>
      </c>
      <c r="H3597" s="356" t="s">
        <v>3943</v>
      </c>
      <c r="I3597" s="356" t="str">
        <f t="shared" si="113"/>
        <v>VIJAYNAGAR_66F13-NGOS-COLONY-KAMALANAGAR</v>
      </c>
      <c r="J3597" s="356" t="s">
        <v>2405</v>
      </c>
      <c r="K3597" s="356" t="s">
        <v>15063</v>
      </c>
      <c r="L3597" s="357">
        <v>2.2328000000000001</v>
      </c>
      <c r="M3597" s="357">
        <v>2.02046072</v>
      </c>
      <c r="N3597" s="357">
        <v>0</v>
      </c>
      <c r="O3597" s="356">
        <f t="shared" si="112"/>
        <v>9.5100000000000051</v>
      </c>
      <c r="P3597" s="357">
        <v>11.125863566035587</v>
      </c>
      <c r="Q3597" s="356" t="s">
        <v>15063</v>
      </c>
    </row>
    <row r="3598" spans="1:18" x14ac:dyDescent="0.25">
      <c r="A3598" s="354">
        <v>3595</v>
      </c>
      <c r="B3598" s="355" t="s">
        <v>3732</v>
      </c>
      <c r="C3598" s="355" t="s">
        <v>14503</v>
      </c>
      <c r="D3598" s="355" t="s">
        <v>14538</v>
      </c>
      <c r="E3598" s="355" t="s">
        <v>14646</v>
      </c>
      <c r="F3598" s="356" t="s">
        <v>2758</v>
      </c>
      <c r="G3598" s="356" t="s">
        <v>3925</v>
      </c>
      <c r="H3598" s="356" t="s">
        <v>3926</v>
      </c>
      <c r="I3598" s="356" t="str">
        <f t="shared" si="113"/>
        <v>NRS_220F16-BASAWESHWARA-NAGAR</v>
      </c>
      <c r="J3598" s="356" t="s">
        <v>2405</v>
      </c>
      <c r="K3598" s="356" t="s">
        <v>15063</v>
      </c>
      <c r="L3598" s="357">
        <v>2.5722400000000003</v>
      </c>
      <c r="M3598" s="357">
        <v>2.4122466720000002</v>
      </c>
      <c r="N3598" s="357">
        <v>0</v>
      </c>
      <c r="O3598" s="356">
        <f t="shared" si="112"/>
        <v>6.2200000000000033</v>
      </c>
      <c r="P3598" s="357">
        <v>6.5879758870136751</v>
      </c>
      <c r="Q3598" s="356" t="s">
        <v>15063</v>
      </c>
    </row>
    <row r="3599" spans="1:18" x14ac:dyDescent="0.25">
      <c r="A3599" s="354">
        <v>3596</v>
      </c>
      <c r="B3599" s="355" t="s">
        <v>3732</v>
      </c>
      <c r="C3599" s="355" t="s">
        <v>14503</v>
      </c>
      <c r="D3599" s="355" t="s">
        <v>14538</v>
      </c>
      <c r="E3599" s="355" t="s">
        <v>14646</v>
      </c>
      <c r="F3599" s="356" t="s">
        <v>2758</v>
      </c>
      <c r="G3599" s="356" t="s">
        <v>3927</v>
      </c>
      <c r="H3599" s="356" t="s">
        <v>3928</v>
      </c>
      <c r="I3599" s="356" t="str">
        <f t="shared" si="113"/>
        <v>NRS_220F17-MODI-HOSPITAL/M-NAGARA</v>
      </c>
      <c r="J3599" s="356" t="s">
        <v>2405</v>
      </c>
      <c r="K3599" s="356" t="s">
        <v>15063</v>
      </c>
      <c r="L3599" s="357">
        <v>1.76644</v>
      </c>
      <c r="M3599" s="357">
        <v>1.5258508720000001</v>
      </c>
      <c r="N3599" s="357">
        <v>0</v>
      </c>
      <c r="O3599" s="356">
        <f t="shared" si="112"/>
        <v>13.619999999999994</v>
      </c>
      <c r="P3599" s="357">
        <v>13.619999999999976</v>
      </c>
      <c r="Q3599" s="356" t="s">
        <v>15063</v>
      </c>
    </row>
    <row r="3600" spans="1:18" x14ac:dyDescent="0.25">
      <c r="A3600" s="354">
        <v>3597</v>
      </c>
      <c r="B3600" s="355" t="s">
        <v>3732</v>
      </c>
      <c r="C3600" s="355" t="s">
        <v>14503</v>
      </c>
      <c r="D3600" s="355" t="s">
        <v>14538</v>
      </c>
      <c r="E3600" s="355" t="s">
        <v>14646</v>
      </c>
      <c r="F3600" s="356" t="s">
        <v>2758</v>
      </c>
      <c r="G3600" s="356" t="s">
        <v>3929</v>
      </c>
      <c r="H3600" s="356" t="s">
        <v>3930</v>
      </c>
      <c r="I3600" s="356" t="str">
        <f t="shared" si="113"/>
        <v>NRS_220F23-INDUSTRIAL-TOWN-JP-LIGHT</v>
      </c>
      <c r="J3600" s="356" t="s">
        <v>2414</v>
      </c>
      <c r="K3600" s="356" t="s">
        <v>15063</v>
      </c>
      <c r="L3600" s="357">
        <v>1.7916799999999999</v>
      </c>
      <c r="M3600" s="357">
        <v>1.607674464</v>
      </c>
      <c r="N3600" s="357">
        <v>0</v>
      </c>
      <c r="O3600" s="356">
        <f t="shared" si="112"/>
        <v>10.269999999999996</v>
      </c>
      <c r="P3600" s="357">
        <v>10.270000000000001</v>
      </c>
      <c r="Q3600" s="356" t="s">
        <v>15063</v>
      </c>
    </row>
    <row r="3601" spans="1:17" x14ac:dyDescent="0.25">
      <c r="A3601" s="354">
        <v>3598</v>
      </c>
      <c r="B3601" s="355" t="s">
        <v>3732</v>
      </c>
      <c r="C3601" s="355" t="s">
        <v>14503</v>
      </c>
      <c r="D3601" s="355" t="s">
        <v>14538</v>
      </c>
      <c r="E3601" s="355" t="s">
        <v>14646</v>
      </c>
      <c r="F3601" s="356" t="s">
        <v>2758</v>
      </c>
      <c r="G3601" s="356" t="s">
        <v>3931</v>
      </c>
      <c r="H3601" s="356" t="s">
        <v>3932</v>
      </c>
      <c r="I3601" s="356" t="str">
        <f t="shared" si="113"/>
        <v>NRS_220F31-MODIHOSPITAL-ROAD</v>
      </c>
      <c r="J3601" s="356" t="s">
        <v>2405</v>
      </c>
      <c r="K3601" s="356" t="s">
        <v>15063</v>
      </c>
      <c r="L3601" s="357">
        <v>2.0555600000000003</v>
      </c>
      <c r="M3601" s="357">
        <v>1.8802207320000004</v>
      </c>
      <c r="N3601" s="357">
        <v>0</v>
      </c>
      <c r="O3601" s="356">
        <f t="shared" si="112"/>
        <v>8.529999999999994</v>
      </c>
      <c r="P3601" s="357">
        <v>8.5299999999999816</v>
      </c>
      <c r="Q3601" s="356" t="s">
        <v>15063</v>
      </c>
    </row>
    <row r="3602" spans="1:17" x14ac:dyDescent="0.25">
      <c r="A3602" s="354">
        <v>3599</v>
      </c>
      <c r="B3602" s="355" t="s">
        <v>3732</v>
      </c>
      <c r="C3602" s="355" t="s">
        <v>14503</v>
      </c>
      <c r="D3602" s="355" t="s">
        <v>14538</v>
      </c>
      <c r="E3602" s="355" t="s">
        <v>14646</v>
      </c>
      <c r="F3602" s="356" t="s">
        <v>2758</v>
      </c>
      <c r="G3602" s="356" t="s">
        <v>3933</v>
      </c>
      <c r="H3602" s="356" t="s">
        <v>3934</v>
      </c>
      <c r="I3602" s="356" t="str">
        <f t="shared" si="113"/>
        <v>NRS_220F32-KABBADI-RMU-/INDUSTIAL-TOWN</v>
      </c>
      <c r="J3602" s="356" t="s">
        <v>2414</v>
      </c>
      <c r="K3602" s="356" t="s">
        <v>15063</v>
      </c>
      <c r="L3602" s="357">
        <v>3.8579200000000009</v>
      </c>
      <c r="M3602" s="357">
        <v>3.347131392000001</v>
      </c>
      <c r="N3602" s="357">
        <v>0</v>
      </c>
      <c r="O3602" s="356">
        <f t="shared" si="112"/>
        <v>13.239999999999997</v>
      </c>
      <c r="P3602" s="357">
        <v>13.239999999999997</v>
      </c>
      <c r="Q3602" s="356" t="s">
        <v>15063</v>
      </c>
    </row>
    <row r="3603" spans="1:17" x14ac:dyDescent="0.25">
      <c r="A3603" s="354">
        <v>3600</v>
      </c>
      <c r="B3603" s="355" t="s">
        <v>2401</v>
      </c>
      <c r="C3603" s="355" t="s">
        <v>14205</v>
      </c>
      <c r="D3603" s="355" t="s">
        <v>14243</v>
      </c>
      <c r="E3603" s="355" t="s">
        <v>14244</v>
      </c>
      <c r="F3603" s="356" t="s">
        <v>2584</v>
      </c>
      <c r="G3603" s="356" t="s">
        <v>2585</v>
      </c>
      <c r="H3603" s="356" t="s">
        <v>2586</v>
      </c>
      <c r="I3603" s="356" t="str">
        <f t="shared" si="113"/>
        <v>BRINDAVANA_66F01-PEENYA I/A 3RD STAGE</v>
      </c>
      <c r="J3603" s="356" t="s">
        <v>2414</v>
      </c>
      <c r="K3603" s="356" t="s">
        <v>15063</v>
      </c>
      <c r="L3603" s="357">
        <v>3.9754400000000008</v>
      </c>
      <c r="M3603" s="357">
        <v>3.4284660400000004</v>
      </c>
      <c r="N3603" s="357">
        <v>0.51763999999999921</v>
      </c>
      <c r="O3603" s="356">
        <f t="shared" si="112"/>
        <v>0.84834172016892506</v>
      </c>
      <c r="P3603" s="357">
        <v>0.8483417201689214</v>
      </c>
      <c r="Q3603" s="356" t="s">
        <v>15063</v>
      </c>
    </row>
    <row r="3604" spans="1:17" x14ac:dyDescent="0.25">
      <c r="A3604" s="354">
        <v>3601</v>
      </c>
      <c r="B3604" s="355" t="s">
        <v>2401</v>
      </c>
      <c r="C3604" s="355" t="s">
        <v>14205</v>
      </c>
      <c r="D3604" s="355" t="s">
        <v>14243</v>
      </c>
      <c r="E3604" s="355" t="s">
        <v>14244</v>
      </c>
      <c r="F3604" s="356" t="s">
        <v>2584</v>
      </c>
      <c r="G3604" s="356" t="s">
        <v>2587</v>
      </c>
      <c r="H3604" s="356" t="s">
        <v>2588</v>
      </c>
      <c r="I3604" s="356" t="str">
        <f t="shared" si="113"/>
        <v>BRINDAVANA_66F02-RD-STG.PIA</v>
      </c>
      <c r="J3604" s="356" t="s">
        <v>2414</v>
      </c>
      <c r="K3604" s="356" t="s">
        <v>15063</v>
      </c>
      <c r="L3604" s="357">
        <v>3.9546399999999995</v>
      </c>
      <c r="M3604" s="357">
        <v>3.7903919999999998</v>
      </c>
      <c r="N3604" s="357">
        <v>0</v>
      </c>
      <c r="O3604" s="356">
        <f t="shared" si="112"/>
        <v>4.1532984039002221</v>
      </c>
      <c r="P3604" s="357">
        <v>6.381904133048466</v>
      </c>
      <c r="Q3604" s="356" t="s">
        <v>15063</v>
      </c>
    </row>
    <row r="3605" spans="1:17" x14ac:dyDescent="0.25">
      <c r="A3605" s="354">
        <v>3602</v>
      </c>
      <c r="B3605" s="355" t="s">
        <v>2401</v>
      </c>
      <c r="C3605" s="355" t="s">
        <v>14205</v>
      </c>
      <c r="D3605" s="355" t="s">
        <v>14243</v>
      </c>
      <c r="E3605" s="355" t="s">
        <v>14244</v>
      </c>
      <c r="F3605" s="356" t="s">
        <v>2620</v>
      </c>
      <c r="G3605" s="356" t="s">
        <v>2621</v>
      </c>
      <c r="H3605" s="356" t="s">
        <v>2622</v>
      </c>
      <c r="I3605" s="356" t="str">
        <f t="shared" si="113"/>
        <v>NELAKEDIRENAHALLI_66F02-SHOBHA-RUBY</v>
      </c>
      <c r="J3605" s="356" t="s">
        <v>2405</v>
      </c>
      <c r="K3605" s="356" t="s">
        <v>15063</v>
      </c>
      <c r="L3605" s="357">
        <v>3.1188000000000011</v>
      </c>
      <c r="M3605" s="357">
        <v>3.0637387500000002</v>
      </c>
      <c r="N3605" s="357">
        <v>0</v>
      </c>
      <c r="O3605" s="356">
        <f t="shared" si="112"/>
        <v>1.7654626779530886</v>
      </c>
      <c r="P3605" s="357">
        <v>1.7654626779530891</v>
      </c>
      <c r="Q3605" s="356" t="s">
        <v>15063</v>
      </c>
    </row>
    <row r="3606" spans="1:17" x14ac:dyDescent="0.25">
      <c r="A3606" s="354">
        <v>3603</v>
      </c>
      <c r="B3606" s="355" t="s">
        <v>2401</v>
      </c>
      <c r="C3606" s="355" t="s">
        <v>14205</v>
      </c>
      <c r="D3606" s="355" t="s">
        <v>14243</v>
      </c>
      <c r="E3606" s="355" t="s">
        <v>14244</v>
      </c>
      <c r="F3606" s="356" t="s">
        <v>2584</v>
      </c>
      <c r="G3606" s="356" t="s">
        <v>2589</v>
      </c>
      <c r="H3606" s="356" t="s">
        <v>2590</v>
      </c>
      <c r="I3606" s="356" t="str">
        <f t="shared" si="113"/>
        <v>BRINDAVANA_66F04-PENNYA-GYMKHANNA</v>
      </c>
      <c r="J3606" s="356" t="s">
        <v>2405</v>
      </c>
      <c r="K3606" s="356" t="s">
        <v>15063</v>
      </c>
      <c r="L3606" s="357">
        <v>2.4961599999999988</v>
      </c>
      <c r="M3606" s="357">
        <v>2.6636004999999998</v>
      </c>
      <c r="N3606" s="357">
        <v>0</v>
      </c>
      <c r="O3606" s="356">
        <f t="shared" si="112"/>
        <v>-6.7079233702968182</v>
      </c>
      <c r="P3606" s="357">
        <v>-4.178904845915743</v>
      </c>
      <c r="Q3606" s="356" t="s">
        <v>15063</v>
      </c>
    </row>
    <row r="3607" spans="1:17" x14ac:dyDescent="0.25">
      <c r="A3607" s="354">
        <v>3604</v>
      </c>
      <c r="B3607" s="355" t="s">
        <v>2401</v>
      </c>
      <c r="C3607" s="355" t="s">
        <v>14880</v>
      </c>
      <c r="D3607" s="355" t="s">
        <v>14893</v>
      </c>
      <c r="E3607" s="355" t="s">
        <v>14244</v>
      </c>
      <c r="F3607" s="356" t="s">
        <v>2584</v>
      </c>
      <c r="G3607" s="356" t="s">
        <v>2591</v>
      </c>
      <c r="H3607" s="356" t="s">
        <v>2592</v>
      </c>
      <c r="I3607" s="356" t="str">
        <f t="shared" si="113"/>
        <v>BRINDAVANA_66F05-DODDANNA-INDL.-ESTATE</v>
      </c>
      <c r="J3607" s="356" t="s">
        <v>2405</v>
      </c>
      <c r="K3607" s="356" t="s">
        <v>15063</v>
      </c>
      <c r="L3607" s="357">
        <v>5.8101199999999968</v>
      </c>
      <c r="M3607" s="357">
        <v>4.4146435662235985</v>
      </c>
      <c r="N3607" s="357">
        <v>1.1835999999999984</v>
      </c>
      <c r="O3607" s="356">
        <f t="shared" si="112"/>
        <v>4.5796069999999984</v>
      </c>
      <c r="P3607" s="357">
        <v>4.5796069999999967</v>
      </c>
      <c r="Q3607" s="356" t="s">
        <v>15063</v>
      </c>
    </row>
    <row r="3608" spans="1:17" x14ac:dyDescent="0.25">
      <c r="A3608" s="354">
        <v>3605</v>
      </c>
      <c r="B3608" s="355" t="s">
        <v>2401</v>
      </c>
      <c r="C3608" s="355" t="s">
        <v>14880</v>
      </c>
      <c r="D3608" s="355" t="s">
        <v>14893</v>
      </c>
      <c r="E3608" s="355" t="s">
        <v>14244</v>
      </c>
      <c r="F3608" s="356" t="s">
        <v>2584</v>
      </c>
      <c r="G3608" s="356" t="s">
        <v>2593</v>
      </c>
      <c r="H3608" s="356" t="s">
        <v>2594</v>
      </c>
      <c r="I3608" s="356" t="str">
        <f t="shared" si="113"/>
        <v>BRINDAVANA_66F06-FHEGGANAHALLI</v>
      </c>
      <c r="J3608" s="356" t="s">
        <v>2405</v>
      </c>
      <c r="K3608" s="356" t="s">
        <v>15063</v>
      </c>
      <c r="L3608" s="357">
        <v>5.116880000000001</v>
      </c>
      <c r="M3608" s="357">
        <v>2.5912827055371368</v>
      </c>
      <c r="N3608" s="357">
        <v>2.4561024000000002</v>
      </c>
      <c r="O3608" s="356">
        <f t="shared" si="112"/>
        <v>2.6118264999999972</v>
      </c>
      <c r="P3608" s="357">
        <v>2.6118264999999918</v>
      </c>
      <c r="Q3608" s="356" t="s">
        <v>15063</v>
      </c>
    </row>
    <row r="3609" spans="1:17" x14ac:dyDescent="0.25">
      <c r="A3609" s="354">
        <v>3606</v>
      </c>
      <c r="B3609" s="355" t="s">
        <v>2401</v>
      </c>
      <c r="C3609" s="355" t="s">
        <v>14205</v>
      </c>
      <c r="D3609" s="355" t="s">
        <v>14243</v>
      </c>
      <c r="E3609" s="355" t="s">
        <v>14244</v>
      </c>
      <c r="F3609" s="356" t="s">
        <v>2584</v>
      </c>
      <c r="G3609" s="356" t="s">
        <v>2595</v>
      </c>
      <c r="H3609" s="356" t="s">
        <v>2596</v>
      </c>
      <c r="I3609" s="356" t="str">
        <f t="shared" si="113"/>
        <v>BRINDAVANA_66F07-FGKW-LAYOUT</v>
      </c>
      <c r="J3609" s="356" t="s">
        <v>2405</v>
      </c>
      <c r="K3609" s="356" t="s">
        <v>15063</v>
      </c>
      <c r="L3609" s="357">
        <v>3.6431199999999992</v>
      </c>
      <c r="M3609" s="357">
        <v>3.8111007000000003</v>
      </c>
      <c r="N3609" s="357">
        <v>0</v>
      </c>
      <c r="O3609" s="356">
        <f t="shared" si="112"/>
        <v>-4.6109021937240913</v>
      </c>
      <c r="P3609" s="357">
        <v>0.17593581364940825</v>
      </c>
      <c r="Q3609" s="356" t="s">
        <v>15063</v>
      </c>
    </row>
    <row r="3610" spans="1:17" x14ac:dyDescent="0.25">
      <c r="A3610" s="354">
        <v>3607</v>
      </c>
      <c r="B3610" s="355" t="s">
        <v>2401</v>
      </c>
      <c r="C3610" s="355" t="s">
        <v>14205</v>
      </c>
      <c r="D3610" s="355" t="s">
        <v>14243</v>
      </c>
      <c r="E3610" s="355" t="s">
        <v>14244</v>
      </c>
      <c r="F3610" s="356" t="s">
        <v>2625</v>
      </c>
      <c r="G3610" s="356" t="s">
        <v>2626</v>
      </c>
      <c r="H3610" s="356" t="s">
        <v>2627</v>
      </c>
      <c r="I3610" s="356" t="str">
        <f t="shared" si="113"/>
        <v>SRS_PEENYA_220F08-PART-LOAD-OF-PEENYA</v>
      </c>
      <c r="J3610" s="356" t="s">
        <v>2405</v>
      </c>
      <c r="K3610" s="356" t="s">
        <v>15063</v>
      </c>
      <c r="L3610" s="357">
        <v>3.3277600000000005</v>
      </c>
      <c r="M3610" s="357">
        <v>2.9987520000000001</v>
      </c>
      <c r="N3610" s="357">
        <v>0</v>
      </c>
      <c r="O3610" s="356">
        <f t="shared" si="112"/>
        <v>9.8867706805779374</v>
      </c>
      <c r="P3610" s="357">
        <v>13.958144415493335</v>
      </c>
      <c r="Q3610" s="356" t="s">
        <v>15063</v>
      </c>
    </row>
    <row r="3611" spans="1:17" x14ac:dyDescent="0.25">
      <c r="A3611" s="354">
        <v>3608</v>
      </c>
      <c r="B3611" s="355" t="s">
        <v>2401</v>
      </c>
      <c r="C3611" s="355" t="s">
        <v>14205</v>
      </c>
      <c r="D3611" s="355" t="s">
        <v>14243</v>
      </c>
      <c r="E3611" s="355" t="s">
        <v>14244</v>
      </c>
      <c r="F3611" s="356" t="s">
        <v>2584</v>
      </c>
      <c r="G3611" s="356" t="s">
        <v>2597</v>
      </c>
      <c r="H3611" s="356" t="s">
        <v>2598</v>
      </c>
      <c r="I3611" s="356" t="str">
        <f t="shared" si="113"/>
        <v>BRINDAVANA_66F08-REMIDEX</v>
      </c>
      <c r="J3611" s="356" t="s">
        <v>2414</v>
      </c>
      <c r="K3611" s="356" t="s">
        <v>15063</v>
      </c>
      <c r="L3611" s="357">
        <v>2.2976000000000001</v>
      </c>
      <c r="M3611" s="357">
        <v>2.2168898500000003</v>
      </c>
      <c r="N3611" s="357">
        <v>0</v>
      </c>
      <c r="O3611" s="356">
        <f t="shared" si="112"/>
        <v>3.5128024895543093</v>
      </c>
      <c r="P3611" s="357">
        <v>5.1067443367719516</v>
      </c>
      <c r="Q3611" s="356" t="s">
        <v>15063</v>
      </c>
    </row>
    <row r="3612" spans="1:17" x14ac:dyDescent="0.25">
      <c r="A3612" s="354">
        <v>3609</v>
      </c>
      <c r="B3612" s="355" t="s">
        <v>2401</v>
      </c>
      <c r="C3612" s="355" t="s">
        <v>14205</v>
      </c>
      <c r="D3612" s="355" t="s">
        <v>14243</v>
      </c>
      <c r="E3612" s="355" t="s">
        <v>14244</v>
      </c>
      <c r="F3612" s="356" t="s">
        <v>2625</v>
      </c>
      <c r="G3612" s="356" t="s">
        <v>2628</v>
      </c>
      <c r="H3612" s="356" t="s">
        <v>2629</v>
      </c>
      <c r="I3612" s="356" t="str">
        <f t="shared" si="113"/>
        <v>SRS_PEENYA_220F09-3RD-STAGE.-PEENYA&amp;LAGGERE</v>
      </c>
      <c r="J3612" s="356" t="s">
        <v>2414</v>
      </c>
      <c r="K3612" s="356" t="s">
        <v>15063</v>
      </c>
      <c r="L3612" s="357">
        <v>3.1555999999999997</v>
      </c>
      <c r="M3612" s="357">
        <v>2.8971616500000001</v>
      </c>
      <c r="N3612" s="357">
        <v>0</v>
      </c>
      <c r="O3612" s="356">
        <f t="shared" si="112"/>
        <v>8.1898323615160216</v>
      </c>
      <c r="P3612" s="357">
        <v>12.310984265039259</v>
      </c>
      <c r="Q3612" s="356" t="s">
        <v>15063</v>
      </c>
    </row>
    <row r="3613" spans="1:17" x14ac:dyDescent="0.25">
      <c r="A3613" s="354">
        <v>3610</v>
      </c>
      <c r="B3613" s="355" t="s">
        <v>2401</v>
      </c>
      <c r="C3613" s="355" t="s">
        <v>14205</v>
      </c>
      <c r="D3613" s="355" t="s">
        <v>14243</v>
      </c>
      <c r="E3613" s="355" t="s">
        <v>14244</v>
      </c>
      <c r="F3613" s="356" t="s">
        <v>2584</v>
      </c>
      <c r="G3613" s="356" t="s">
        <v>2599</v>
      </c>
      <c r="H3613" s="356" t="s">
        <v>2600</v>
      </c>
      <c r="I3613" s="356" t="str">
        <f t="shared" si="113"/>
        <v>BRINDAVANA_66F09-SLV-INDL.-EST.</v>
      </c>
      <c r="J3613" s="356" t="s">
        <v>2405</v>
      </c>
      <c r="K3613" s="356" t="s">
        <v>15063</v>
      </c>
      <c r="L3613" s="357">
        <v>4.4636799999999992</v>
      </c>
      <c r="M3613" s="357">
        <v>4.5044269999999997</v>
      </c>
      <c r="N3613" s="357">
        <v>0</v>
      </c>
      <c r="O3613" s="356">
        <f t="shared" si="112"/>
        <v>-0.91285665639115121</v>
      </c>
      <c r="P3613" s="357">
        <v>0.66603869340253752</v>
      </c>
      <c r="Q3613" s="356" t="s">
        <v>15063</v>
      </c>
    </row>
    <row r="3614" spans="1:17" x14ac:dyDescent="0.25">
      <c r="A3614" s="354">
        <v>3611</v>
      </c>
      <c r="B3614" s="355" t="s">
        <v>2401</v>
      </c>
      <c r="C3614" s="355" t="s">
        <v>14205</v>
      </c>
      <c r="D3614" s="355" t="s">
        <v>14243</v>
      </c>
      <c r="E3614" s="355" t="s">
        <v>14244</v>
      </c>
      <c r="F3614" s="356" t="s">
        <v>2584</v>
      </c>
      <c r="G3614" s="356" t="s">
        <v>2601</v>
      </c>
      <c r="H3614" s="356" t="s">
        <v>2602</v>
      </c>
      <c r="I3614" s="356" t="str">
        <f t="shared" si="113"/>
        <v>BRINDAVANA_66F10-IBH-PRAKASHANA</v>
      </c>
      <c r="J3614" s="356" t="s">
        <v>2414</v>
      </c>
      <c r="K3614" s="356" t="s">
        <v>15063</v>
      </c>
      <c r="L3614" s="357">
        <v>2.3977600000000003</v>
      </c>
      <c r="M3614" s="357">
        <v>2.3134747500000001</v>
      </c>
      <c r="N3614" s="357">
        <v>0</v>
      </c>
      <c r="O3614" s="356">
        <f t="shared" si="112"/>
        <v>3.5151662384892646</v>
      </c>
      <c r="P3614" s="357">
        <v>6.1574125756411968</v>
      </c>
      <c r="Q3614" s="356" t="s">
        <v>15063</v>
      </c>
    </row>
    <row r="3615" spans="1:17" x14ac:dyDescent="0.25">
      <c r="A3615" s="354">
        <v>3612</v>
      </c>
      <c r="B3615" s="355" t="s">
        <v>2401</v>
      </c>
      <c r="C3615" s="355" t="s">
        <v>14205</v>
      </c>
      <c r="D3615" s="355" t="s">
        <v>14243</v>
      </c>
      <c r="E3615" s="355" t="s">
        <v>14244</v>
      </c>
      <c r="F3615" s="356" t="s">
        <v>2584</v>
      </c>
      <c r="G3615" s="356" t="s">
        <v>2603</v>
      </c>
      <c r="H3615" s="356" t="s">
        <v>2604</v>
      </c>
      <c r="I3615" s="356" t="str">
        <f t="shared" si="113"/>
        <v>BRINDAVANA_66F11-BAJAJ-PACKAGE</v>
      </c>
      <c r="J3615" s="356" t="s">
        <v>2414</v>
      </c>
      <c r="K3615" s="356" t="s">
        <v>15063</v>
      </c>
      <c r="L3615" s="357">
        <v>3.2130800000000002</v>
      </c>
      <c r="M3615" s="357">
        <v>3.2461961999999995</v>
      </c>
      <c r="N3615" s="357">
        <v>0</v>
      </c>
      <c r="O3615" s="356">
        <f t="shared" si="112"/>
        <v>-1.0306683929438225</v>
      </c>
      <c r="P3615" s="357">
        <v>1.6438390260418045</v>
      </c>
      <c r="Q3615" s="356" t="s">
        <v>15063</v>
      </c>
    </row>
    <row r="3616" spans="1:17" x14ac:dyDescent="0.25">
      <c r="A3616" s="354">
        <v>3613</v>
      </c>
      <c r="B3616" s="355" t="s">
        <v>2401</v>
      </c>
      <c r="C3616" s="355" t="s">
        <v>14205</v>
      </c>
      <c r="D3616" s="355" t="s">
        <v>14243</v>
      </c>
      <c r="E3616" s="355" t="s">
        <v>14244</v>
      </c>
      <c r="F3616" s="356" t="s">
        <v>2625</v>
      </c>
      <c r="G3616" s="356" t="s">
        <v>2630</v>
      </c>
      <c r="H3616" s="356" t="s">
        <v>2631</v>
      </c>
      <c r="I3616" s="356" t="str">
        <f t="shared" si="113"/>
        <v>SRS_PEENYA_220F11-PEENYA-RD-STAGE</v>
      </c>
      <c r="J3616" s="356" t="s">
        <v>2414</v>
      </c>
      <c r="K3616" s="356" t="s">
        <v>15063</v>
      </c>
      <c r="L3616" s="357">
        <v>5.2532800000000002</v>
      </c>
      <c r="M3616" s="357">
        <v>5.0421731000000003</v>
      </c>
      <c r="N3616" s="357">
        <v>0</v>
      </c>
      <c r="O3616" s="356">
        <f t="shared" si="112"/>
        <v>4.0185731581031252</v>
      </c>
      <c r="P3616" s="357">
        <v>5.3942601236134919</v>
      </c>
      <c r="Q3616" s="356" t="s">
        <v>15063</v>
      </c>
    </row>
    <row r="3617" spans="1:17" x14ac:dyDescent="0.25">
      <c r="A3617" s="354">
        <v>3614</v>
      </c>
      <c r="B3617" s="355" t="s">
        <v>2401</v>
      </c>
      <c r="C3617" s="355" t="s">
        <v>14880</v>
      </c>
      <c r="D3617" s="355" t="s">
        <v>14893</v>
      </c>
      <c r="E3617" s="355" t="s">
        <v>14244</v>
      </c>
      <c r="F3617" s="356" t="s">
        <v>2620</v>
      </c>
      <c r="G3617" s="356" t="s">
        <v>2623</v>
      </c>
      <c r="H3617" s="356" t="s">
        <v>2624</v>
      </c>
      <c r="I3617" s="356" t="str">
        <f t="shared" si="113"/>
        <v>NELAKEDIRENAHALLI_66F13-KEMPAIAH GARDEN</v>
      </c>
      <c r="J3617" s="356" t="s">
        <v>2414</v>
      </c>
      <c r="K3617" s="356" t="s">
        <v>15063</v>
      </c>
      <c r="L3617" s="357">
        <v>1.6911999999999998</v>
      </c>
      <c r="M3617" s="357">
        <v>0.72504887999999879</v>
      </c>
      <c r="N3617" s="357">
        <v>0.96104000000000089</v>
      </c>
      <c r="O3617" s="356">
        <f t="shared" si="112"/>
        <v>0.70000000000001961</v>
      </c>
      <c r="P3617" s="357">
        <v>3.4329801152516159</v>
      </c>
      <c r="Q3617" s="356" t="s">
        <v>15063</v>
      </c>
    </row>
    <row r="3618" spans="1:17" x14ac:dyDescent="0.25">
      <c r="A3618" s="354">
        <v>3615</v>
      </c>
      <c r="B3618" s="355" t="s">
        <v>2401</v>
      </c>
      <c r="C3618" s="355" t="s">
        <v>14205</v>
      </c>
      <c r="D3618" s="355" t="s">
        <v>14243</v>
      </c>
      <c r="E3618" s="355" t="s">
        <v>14244</v>
      </c>
      <c r="F3618" s="356" t="s">
        <v>2584</v>
      </c>
      <c r="G3618" s="356" t="s">
        <v>2605</v>
      </c>
      <c r="H3618" s="356" t="s">
        <v>14245</v>
      </c>
      <c r="I3618" s="356" t="str">
        <f t="shared" si="113"/>
        <v>BRINDAVANA_66F13-KHDC</v>
      </c>
      <c r="J3618" s="356" t="s">
        <v>2414</v>
      </c>
      <c r="K3618" s="356" t="s">
        <v>15063</v>
      </c>
      <c r="L3618" s="357">
        <v>3.2634000000000012</v>
      </c>
      <c r="M3618" s="357">
        <v>3.1162716499999998</v>
      </c>
      <c r="N3618" s="357">
        <v>0</v>
      </c>
      <c r="O3618" s="356">
        <f t="shared" si="112"/>
        <v>4.508437519151844</v>
      </c>
      <c r="P3618" s="357">
        <v>4.5084375191518529</v>
      </c>
      <c r="Q3618" s="356" t="s">
        <v>15063</v>
      </c>
    </row>
    <row r="3619" spans="1:17" x14ac:dyDescent="0.25">
      <c r="A3619" s="354">
        <v>3616</v>
      </c>
      <c r="B3619" s="355" t="s">
        <v>2401</v>
      </c>
      <c r="C3619" s="355" t="s">
        <v>14205</v>
      </c>
      <c r="D3619" s="355" t="s">
        <v>14243</v>
      </c>
      <c r="E3619" s="355" t="s">
        <v>14244</v>
      </c>
      <c r="F3619" s="356" t="s">
        <v>2584</v>
      </c>
      <c r="G3619" s="356" t="s">
        <v>2606</v>
      </c>
      <c r="H3619" s="356" t="s">
        <v>2607</v>
      </c>
      <c r="I3619" s="356" t="str">
        <f t="shared" si="113"/>
        <v>BRINDAVANA_66F14-ND-STG.PEENYA</v>
      </c>
      <c r="J3619" s="356" t="s">
        <v>2414</v>
      </c>
      <c r="K3619" s="356" t="s">
        <v>15063</v>
      </c>
      <c r="L3619" s="357">
        <v>1.8806799999999997</v>
      </c>
      <c r="M3619" s="357">
        <v>2.1130711499999997</v>
      </c>
      <c r="N3619" s="357">
        <v>0</v>
      </c>
      <c r="O3619" s="356">
        <f t="shared" si="112"/>
        <v>-12.35676191590276</v>
      </c>
      <c r="P3619" s="357">
        <v>-8.9015266995794207</v>
      </c>
      <c r="Q3619" s="356" t="s">
        <v>15063</v>
      </c>
    </row>
    <row r="3620" spans="1:17" x14ac:dyDescent="0.25">
      <c r="A3620" s="354">
        <v>3617</v>
      </c>
      <c r="B3620" s="355" t="s">
        <v>2401</v>
      </c>
      <c r="C3620" s="355" t="s">
        <v>14205</v>
      </c>
      <c r="D3620" s="355" t="s">
        <v>14243</v>
      </c>
      <c r="E3620" s="355" t="s">
        <v>14244</v>
      </c>
      <c r="F3620" s="356" t="s">
        <v>2584</v>
      </c>
      <c r="G3620" s="356" t="s">
        <v>2608</v>
      </c>
      <c r="H3620" s="356" t="s">
        <v>2609</v>
      </c>
      <c r="I3620" s="356" t="str">
        <f t="shared" si="113"/>
        <v>BRINDAVANA_66F15-SHIVAPURA</v>
      </c>
      <c r="J3620" s="356" t="s">
        <v>2414</v>
      </c>
      <c r="K3620" s="356" t="s">
        <v>15063</v>
      </c>
      <c r="L3620" s="357">
        <v>2.360600000000002</v>
      </c>
      <c r="M3620" s="357">
        <v>2.2286037000000003</v>
      </c>
      <c r="N3620" s="357">
        <v>0</v>
      </c>
      <c r="O3620" s="356">
        <f t="shared" si="112"/>
        <v>5.5916419554351275</v>
      </c>
      <c r="P3620" s="357">
        <v>7.790434106005395</v>
      </c>
      <c r="Q3620" s="356" t="s">
        <v>15063</v>
      </c>
    </row>
    <row r="3621" spans="1:17" x14ac:dyDescent="0.25">
      <c r="A3621" s="354">
        <v>3618</v>
      </c>
      <c r="B3621" s="355" t="s">
        <v>2401</v>
      </c>
      <c r="C3621" s="355" t="s">
        <v>14205</v>
      </c>
      <c r="D3621" s="355" t="s">
        <v>14243</v>
      </c>
      <c r="E3621" s="355" t="s">
        <v>14244</v>
      </c>
      <c r="F3621" s="356" t="s">
        <v>2584</v>
      </c>
      <c r="G3621" s="356" t="s">
        <v>2610</v>
      </c>
      <c r="H3621" s="356" t="s">
        <v>2611</v>
      </c>
      <c r="I3621" s="356" t="str">
        <f t="shared" si="113"/>
        <v>BRINDAVANA_66F17-R.G.NAGAR</v>
      </c>
      <c r="J3621" s="356" t="s">
        <v>2414</v>
      </c>
      <c r="K3621" s="356" t="s">
        <v>15063</v>
      </c>
      <c r="L3621" s="357">
        <v>3.9680799999999978</v>
      </c>
      <c r="M3621" s="357">
        <v>4.0079368000000004</v>
      </c>
      <c r="N3621" s="357">
        <v>0</v>
      </c>
      <c r="O3621" s="356">
        <f t="shared" si="112"/>
        <v>-1.0044353944477582</v>
      </c>
      <c r="P3621" s="357">
        <v>2.1972266453574751</v>
      </c>
      <c r="Q3621" s="356" t="s">
        <v>15063</v>
      </c>
    </row>
    <row r="3622" spans="1:17" x14ac:dyDescent="0.25">
      <c r="A3622" s="354">
        <v>3619</v>
      </c>
      <c r="B3622" s="355" t="s">
        <v>2401</v>
      </c>
      <c r="C3622" s="355" t="s">
        <v>14205</v>
      </c>
      <c r="D3622" s="355" t="s">
        <v>14243</v>
      </c>
      <c r="E3622" s="355" t="s">
        <v>14244</v>
      </c>
      <c r="F3622" s="356" t="s">
        <v>2584</v>
      </c>
      <c r="G3622" s="356" t="s">
        <v>2612</v>
      </c>
      <c r="H3622" s="356" t="s">
        <v>2613</v>
      </c>
      <c r="I3622" s="356" t="str">
        <f t="shared" si="113"/>
        <v>BRINDAVANA_66F18-BATA</v>
      </c>
      <c r="J3622" s="356" t="s">
        <v>2414</v>
      </c>
      <c r="K3622" s="356" t="s">
        <v>15063</v>
      </c>
      <c r="L3622" s="357">
        <v>3.9876799999999983</v>
      </c>
      <c r="M3622" s="357">
        <v>3.9497852999999998</v>
      </c>
      <c r="N3622" s="357">
        <v>0</v>
      </c>
      <c r="O3622" s="356">
        <f t="shared" si="112"/>
        <v>0.9502944067728234</v>
      </c>
      <c r="P3622" s="357">
        <v>2.6890264623675497</v>
      </c>
      <c r="Q3622" s="356" t="s">
        <v>15063</v>
      </c>
    </row>
    <row r="3623" spans="1:17" x14ac:dyDescent="0.25">
      <c r="A3623" s="354">
        <v>3620</v>
      </c>
      <c r="B3623" s="355" t="s">
        <v>2401</v>
      </c>
      <c r="C3623" s="355" t="s">
        <v>14205</v>
      </c>
      <c r="D3623" s="355" t="s">
        <v>14243</v>
      </c>
      <c r="E3623" s="355" t="s">
        <v>14244</v>
      </c>
      <c r="F3623" s="356" t="s">
        <v>2584</v>
      </c>
      <c r="G3623" s="356" t="s">
        <v>2614</v>
      </c>
      <c r="H3623" s="356" t="s">
        <v>2615</v>
      </c>
      <c r="I3623" s="356" t="str">
        <f t="shared" si="113"/>
        <v>BRINDAVANA_66F19-KIADB-I</v>
      </c>
      <c r="J3623" s="356" t="s">
        <v>2405</v>
      </c>
      <c r="K3623" s="356" t="s">
        <v>15063</v>
      </c>
      <c r="L3623" s="357">
        <v>0.37768000000000002</v>
      </c>
      <c r="M3623" s="357">
        <v>0.36283900000000002</v>
      </c>
      <c r="N3623" s="357">
        <v>0</v>
      </c>
      <c r="O3623" s="356">
        <f t="shared" si="112"/>
        <v>3.9295170514721436</v>
      </c>
      <c r="P3623" s="357">
        <v>3.9295170514721423</v>
      </c>
      <c r="Q3623" s="356" t="s">
        <v>15063</v>
      </c>
    </row>
    <row r="3624" spans="1:17" x14ac:dyDescent="0.25">
      <c r="A3624" s="354">
        <v>3621</v>
      </c>
      <c r="B3624" s="355" t="s">
        <v>2401</v>
      </c>
      <c r="C3624" s="355" t="s">
        <v>14205</v>
      </c>
      <c r="D3624" s="355" t="s">
        <v>14243</v>
      </c>
      <c r="E3624" s="355" t="s">
        <v>14244</v>
      </c>
      <c r="F3624" s="356" t="s">
        <v>2625</v>
      </c>
      <c r="G3624" s="356" t="s">
        <v>2632</v>
      </c>
      <c r="H3624" s="356" t="s">
        <v>2633</v>
      </c>
      <c r="I3624" s="356" t="str">
        <f t="shared" si="113"/>
        <v>SRS_PEENYA_220F20-RAJGOPAL-NAGAR</v>
      </c>
      <c r="J3624" s="356" t="s">
        <v>2405</v>
      </c>
      <c r="K3624" s="356" t="s">
        <v>15063</v>
      </c>
      <c r="L3624" s="357">
        <v>5.7588400000000002</v>
      </c>
      <c r="M3624" s="357">
        <v>5.3197055000000004</v>
      </c>
      <c r="N3624" s="357">
        <v>0</v>
      </c>
      <c r="O3624" s="356">
        <f t="shared" si="112"/>
        <v>7.625398517757044</v>
      </c>
      <c r="P3624" s="357">
        <v>7.9155121141397782</v>
      </c>
      <c r="Q3624" s="356" t="s">
        <v>15063</v>
      </c>
    </row>
    <row r="3625" spans="1:17" x14ac:dyDescent="0.25">
      <c r="A3625" s="354">
        <v>3622</v>
      </c>
      <c r="B3625" s="355" t="s">
        <v>2401</v>
      </c>
      <c r="C3625" s="355" t="s">
        <v>14205</v>
      </c>
      <c r="D3625" s="355" t="s">
        <v>14243</v>
      </c>
      <c r="E3625" s="355" t="s">
        <v>14244</v>
      </c>
      <c r="F3625" s="356" t="s">
        <v>2584</v>
      </c>
      <c r="G3625" s="356" t="s">
        <v>2616</v>
      </c>
      <c r="H3625" s="356" t="s">
        <v>2617</v>
      </c>
      <c r="I3625" s="356" t="str">
        <f t="shared" si="113"/>
        <v>BRINDAVANA_66F21-SYNTHETIC-PACKERS</v>
      </c>
      <c r="J3625" s="356" t="s">
        <v>2414</v>
      </c>
      <c r="K3625" s="356" t="s">
        <v>15063</v>
      </c>
      <c r="L3625" s="357">
        <v>1.4398800000000005</v>
      </c>
      <c r="M3625" s="357">
        <v>1.4473499999999999</v>
      </c>
      <c r="N3625" s="357">
        <v>0</v>
      </c>
      <c r="O3625" s="356">
        <f t="shared" si="112"/>
        <v>-0.51879323276935707</v>
      </c>
      <c r="P3625" s="357">
        <v>-0.51879323276935452</v>
      </c>
      <c r="Q3625" s="356" t="s">
        <v>15063</v>
      </c>
    </row>
    <row r="3626" spans="1:17" x14ac:dyDescent="0.25">
      <c r="A3626" s="354">
        <v>3623</v>
      </c>
      <c r="B3626" s="355" t="s">
        <v>2401</v>
      </c>
      <c r="C3626" s="355" t="s">
        <v>14205</v>
      </c>
      <c r="D3626" s="355" t="s">
        <v>14243</v>
      </c>
      <c r="E3626" s="355" t="s">
        <v>14244</v>
      </c>
      <c r="F3626" s="356" t="s">
        <v>2625</v>
      </c>
      <c r="G3626" s="356" t="s">
        <v>2634</v>
      </c>
      <c r="H3626" s="356" t="s">
        <v>2635</v>
      </c>
      <c r="I3626" s="356" t="str">
        <f t="shared" si="113"/>
        <v>SRS_PEENYA_220F21-VIDHANASOUDHA-LAYOUT</v>
      </c>
      <c r="J3626" s="356" t="s">
        <v>2405</v>
      </c>
      <c r="K3626" s="356" t="s">
        <v>15063</v>
      </c>
      <c r="L3626" s="357">
        <v>6.1162800000000015</v>
      </c>
      <c r="M3626" s="357">
        <v>5.4905557500000004</v>
      </c>
      <c r="N3626" s="357">
        <v>0</v>
      </c>
      <c r="O3626" s="356">
        <f t="shared" si="112"/>
        <v>10.230470972551958</v>
      </c>
      <c r="P3626" s="357">
        <v>12.770771916226964</v>
      </c>
      <c r="Q3626" s="356" t="s">
        <v>15063</v>
      </c>
    </row>
    <row r="3627" spans="1:17" x14ac:dyDescent="0.25">
      <c r="A3627" s="354">
        <v>3624</v>
      </c>
      <c r="B3627" s="355" t="s">
        <v>2401</v>
      </c>
      <c r="C3627" s="355" t="s">
        <v>14205</v>
      </c>
      <c r="D3627" s="355" t="s">
        <v>14243</v>
      </c>
      <c r="E3627" s="355" t="s">
        <v>14244</v>
      </c>
      <c r="F3627" s="356" t="s">
        <v>2584</v>
      </c>
      <c r="G3627" s="356" t="s">
        <v>2618</v>
      </c>
      <c r="H3627" s="356" t="s">
        <v>2619</v>
      </c>
      <c r="I3627" s="356" t="str">
        <f t="shared" si="113"/>
        <v>BRINDAVANA_66F22-REXAM</v>
      </c>
      <c r="J3627" s="356" t="s">
        <v>2414</v>
      </c>
      <c r="K3627" s="356" t="s">
        <v>15063</v>
      </c>
      <c r="L3627" s="357">
        <v>2.6413599999999997</v>
      </c>
      <c r="M3627" s="357">
        <v>2.6671999999999998</v>
      </c>
      <c r="N3627" s="357">
        <v>0</v>
      </c>
      <c r="O3627" s="356">
        <f t="shared" si="112"/>
        <v>-0.97828391434715778</v>
      </c>
      <c r="P3627" s="357">
        <v>-0.97828391434715556</v>
      </c>
      <c r="Q3627" s="356" t="s">
        <v>15063</v>
      </c>
    </row>
    <row r="3628" spans="1:17" x14ac:dyDescent="0.25">
      <c r="A3628" s="354">
        <v>3625</v>
      </c>
      <c r="B3628" s="355" t="s">
        <v>2401</v>
      </c>
      <c r="C3628" s="355" t="s">
        <v>14205</v>
      </c>
      <c r="D3628" s="355" t="s">
        <v>14243</v>
      </c>
      <c r="E3628" s="355" t="s">
        <v>14244</v>
      </c>
      <c r="F3628" s="356" t="s">
        <v>2625</v>
      </c>
      <c r="G3628" s="356" t="s">
        <v>2636</v>
      </c>
      <c r="H3628" s="356" t="s">
        <v>2637</v>
      </c>
      <c r="I3628" s="356" t="str">
        <f t="shared" si="113"/>
        <v>SRS_PEENYA_220F23-LAGGERE</v>
      </c>
      <c r="J3628" s="356" t="s">
        <v>2405</v>
      </c>
      <c r="K3628" s="356" t="s">
        <v>15063</v>
      </c>
      <c r="L3628" s="357">
        <v>3.5299999999999976</v>
      </c>
      <c r="M3628" s="357">
        <v>4.3556879999999998</v>
      </c>
      <c r="N3628" s="357">
        <v>0</v>
      </c>
      <c r="O3628" s="356">
        <f t="shared" si="112"/>
        <v>-23.390594900849937</v>
      </c>
      <c r="P3628" s="357">
        <v>-18.438240377612303</v>
      </c>
      <c r="Q3628" s="356" t="s">
        <v>15063</v>
      </c>
    </row>
    <row r="3629" spans="1:17" x14ac:dyDescent="0.25">
      <c r="A3629" s="354">
        <v>3626</v>
      </c>
      <c r="B3629" s="355" t="s">
        <v>2401</v>
      </c>
      <c r="C3629" s="355" t="s">
        <v>14205</v>
      </c>
      <c r="D3629" s="355" t="s">
        <v>14243</v>
      </c>
      <c r="E3629" s="355" t="s">
        <v>14244</v>
      </c>
      <c r="F3629" s="356" t="s">
        <v>2625</v>
      </c>
      <c r="G3629" s="356" t="s">
        <v>2638</v>
      </c>
      <c r="H3629" s="356" t="s">
        <v>2639</v>
      </c>
      <c r="I3629" s="356" t="str">
        <f t="shared" si="113"/>
        <v>SRS_PEENYA_220F24-HITCO</v>
      </c>
      <c r="J3629" s="356" t="s">
        <v>2414</v>
      </c>
      <c r="K3629" s="356" t="s">
        <v>15063</v>
      </c>
      <c r="L3629" s="357">
        <v>3.9068399999999994</v>
      </c>
      <c r="M3629" s="357">
        <v>3.9094883</v>
      </c>
      <c r="N3629" s="357">
        <v>0</v>
      </c>
      <c r="O3629" s="356">
        <f t="shared" si="112"/>
        <v>-6.7786241566089311E-2</v>
      </c>
      <c r="P3629" s="357">
        <v>8.3351392713839623</v>
      </c>
      <c r="Q3629" s="356" t="s">
        <v>15063</v>
      </c>
    </row>
    <row r="3630" spans="1:17" x14ac:dyDescent="0.25">
      <c r="A3630" s="354">
        <v>3627</v>
      </c>
      <c r="B3630" s="355" t="s">
        <v>2401</v>
      </c>
      <c r="C3630" s="355" t="s">
        <v>14205</v>
      </c>
      <c r="D3630" s="355" t="s">
        <v>14243</v>
      </c>
      <c r="E3630" s="355" t="s">
        <v>14244</v>
      </c>
      <c r="F3630" s="356" t="s">
        <v>2625</v>
      </c>
      <c r="G3630" s="356" t="s">
        <v>2640</v>
      </c>
      <c r="H3630" s="356" t="s">
        <v>2641</v>
      </c>
      <c r="I3630" s="356" t="str">
        <f t="shared" si="113"/>
        <v>SRS_PEENYA_220F25-GENERAL-METALS</v>
      </c>
      <c r="J3630" s="356" t="s">
        <v>2414</v>
      </c>
      <c r="K3630" s="356" t="s">
        <v>15063</v>
      </c>
      <c r="L3630" s="357">
        <v>3.6316799999999989</v>
      </c>
      <c r="M3630" s="357">
        <v>3.5467827500000002</v>
      </c>
      <c r="N3630" s="357">
        <v>0</v>
      </c>
      <c r="O3630" s="356">
        <f t="shared" si="112"/>
        <v>2.3376853136839899</v>
      </c>
      <c r="P3630" s="357">
        <v>4.3000884748294999</v>
      </c>
      <c r="Q3630" s="356" t="s">
        <v>15063</v>
      </c>
    </row>
    <row r="3631" spans="1:17" x14ac:dyDescent="0.25">
      <c r="A3631" s="354">
        <v>3628</v>
      </c>
      <c r="B3631" s="355" t="s">
        <v>2401</v>
      </c>
      <c r="C3631" s="355" t="s">
        <v>14205</v>
      </c>
      <c r="D3631" s="355" t="s">
        <v>14243</v>
      </c>
      <c r="E3631" s="355" t="s">
        <v>14244</v>
      </c>
      <c r="F3631" s="356" t="s">
        <v>2625</v>
      </c>
      <c r="G3631" s="356" t="s">
        <v>2642</v>
      </c>
      <c r="H3631" s="356" t="s">
        <v>14246</v>
      </c>
      <c r="I3631" s="356" t="str">
        <f t="shared" si="113"/>
        <v>SRS_PEENYA_220F27-HEGGANAHALLI</v>
      </c>
      <c r="J3631" s="356" t="s">
        <v>2414</v>
      </c>
      <c r="K3631" s="356" t="s">
        <v>15063</v>
      </c>
      <c r="L3631" s="357">
        <v>3.3891999999999984</v>
      </c>
      <c r="M3631" s="357">
        <v>3.7130730999999995</v>
      </c>
      <c r="N3631" s="357">
        <v>0</v>
      </c>
      <c r="O3631" s="356">
        <f t="shared" si="112"/>
        <v>-9.5560338723002811</v>
      </c>
      <c r="P3631" s="357">
        <v>-9.0563530724242725</v>
      </c>
      <c r="Q3631" s="356" t="s">
        <v>15063</v>
      </c>
    </row>
    <row r="3632" spans="1:17" x14ac:dyDescent="0.25">
      <c r="A3632" s="354">
        <v>3629</v>
      </c>
      <c r="B3632" s="355" t="s">
        <v>2401</v>
      </c>
      <c r="C3632" s="355" t="s">
        <v>14205</v>
      </c>
      <c r="D3632" s="355" t="s">
        <v>14243</v>
      </c>
      <c r="E3632" s="355" t="s">
        <v>14244</v>
      </c>
      <c r="F3632" s="356" t="s">
        <v>2625</v>
      </c>
      <c r="G3632" s="356" t="s">
        <v>14247</v>
      </c>
      <c r="H3632" s="356" t="s">
        <v>14248</v>
      </c>
      <c r="I3632" s="356" t="str">
        <f t="shared" si="113"/>
        <v>SRS_PEENYA_220F30-KEMPEGOWDA NAGARA</v>
      </c>
      <c r="J3632" s="356" t="s">
        <v>2405</v>
      </c>
      <c r="K3632" s="356" t="s">
        <v>15063</v>
      </c>
      <c r="L3632" s="357">
        <v>2.359800000000003</v>
      </c>
      <c r="M3632" s="357">
        <v>2.2478699999999998</v>
      </c>
      <c r="N3632" s="357">
        <v>0</v>
      </c>
      <c r="O3632" s="356">
        <f t="shared" si="112"/>
        <v>4.7431985761506503</v>
      </c>
      <c r="P3632" s="357">
        <v>9.8096174545286736</v>
      </c>
      <c r="Q3632" s="356" t="s">
        <v>15063</v>
      </c>
    </row>
    <row r="3633" spans="1:18" x14ac:dyDescent="0.25">
      <c r="A3633" s="354">
        <v>3630</v>
      </c>
      <c r="B3633" s="355" t="s">
        <v>2401</v>
      </c>
      <c r="C3633" s="355" t="s">
        <v>14880</v>
      </c>
      <c r="D3633" s="355" t="s">
        <v>14893</v>
      </c>
      <c r="E3633" s="355" t="s">
        <v>14249</v>
      </c>
      <c r="F3633" s="356" t="s">
        <v>2825</v>
      </c>
      <c r="G3633" s="356" t="s">
        <v>2700</v>
      </c>
      <c r="H3633" s="356" t="s">
        <v>2826</v>
      </c>
      <c r="I3633" s="356" t="str">
        <f t="shared" si="113"/>
        <v>MEILAYOUT_66F01 AGBG-LAYOUT</v>
      </c>
      <c r="J3633" s="356" t="s">
        <v>2405</v>
      </c>
      <c r="K3633" s="356" t="s">
        <v>15063</v>
      </c>
      <c r="L3633" s="357">
        <v>5.1210633626311353</v>
      </c>
      <c r="M3633" s="357">
        <v>2.0584024999999997</v>
      </c>
      <c r="N3633" s="357">
        <v>2.9051433626311334</v>
      </c>
      <c r="O3633" s="356">
        <f t="shared" si="112"/>
        <v>7.1084470558504851</v>
      </c>
      <c r="P3633" s="357">
        <v>21.770048165519707</v>
      </c>
      <c r="Q3633" s="356" t="s">
        <v>15063</v>
      </c>
    </row>
    <row r="3634" spans="1:18" x14ac:dyDescent="0.25">
      <c r="A3634" s="354">
        <v>3631</v>
      </c>
      <c r="B3634" s="355" t="s">
        <v>2401</v>
      </c>
      <c r="C3634" s="355" t="s">
        <v>14205</v>
      </c>
      <c r="D3634" s="355" t="s">
        <v>14243</v>
      </c>
      <c r="E3634" s="355" t="s">
        <v>14249</v>
      </c>
      <c r="F3634" s="356" t="s">
        <v>2671</v>
      </c>
      <c r="G3634" s="356" t="s">
        <v>2672</v>
      </c>
      <c r="H3634" s="356" t="s">
        <v>14252</v>
      </c>
      <c r="I3634" s="356" t="str">
        <f t="shared" si="113"/>
        <v>WELCASTSTEEL_66F01-GARRISON-ENGG</v>
      </c>
      <c r="J3634" s="356" t="s">
        <v>2405</v>
      </c>
      <c r="K3634" s="356" t="s">
        <v>15063</v>
      </c>
      <c r="L3634" s="357">
        <v>2.1408400000000007</v>
      </c>
      <c r="M3634" s="357">
        <v>2.000794</v>
      </c>
      <c r="N3634" s="357">
        <v>0</v>
      </c>
      <c r="O3634" s="356">
        <f t="shared" si="112"/>
        <v>6.5416378617739177</v>
      </c>
      <c r="P3634" s="357">
        <v>12.494393703014683</v>
      </c>
      <c r="Q3634" s="356" t="s">
        <v>15063</v>
      </c>
    </row>
    <row r="3635" spans="1:18" x14ac:dyDescent="0.25">
      <c r="A3635" s="354">
        <v>3632</v>
      </c>
      <c r="B3635" s="355" t="s">
        <v>2401</v>
      </c>
      <c r="C3635" s="355" t="s">
        <v>14205</v>
      </c>
      <c r="D3635" s="355" t="s">
        <v>14243</v>
      </c>
      <c r="E3635" s="355" t="s">
        <v>14249</v>
      </c>
      <c r="F3635" s="356" t="s">
        <v>2689</v>
      </c>
      <c r="G3635" s="356" t="s">
        <v>14257</v>
      </c>
      <c r="H3635" s="356" t="s">
        <v>14258</v>
      </c>
      <c r="I3635" s="356" t="str">
        <f t="shared" si="113"/>
        <v>PLATINUM_CITY_66F01-SOUTHREN RAILWAY</v>
      </c>
      <c r="J3635" s="356" t="s">
        <v>2405</v>
      </c>
      <c r="K3635" s="356" t="s">
        <v>15063</v>
      </c>
      <c r="L3635" s="357">
        <v>4.3413999999999993</v>
      </c>
      <c r="M3635" s="357">
        <v>4.0439819999999997</v>
      </c>
      <c r="N3635" s="357">
        <v>0</v>
      </c>
      <c r="O3635" s="356">
        <f t="shared" si="112"/>
        <v>6.8507393928225815</v>
      </c>
      <c r="P3635" s="357">
        <v>6.8507393928225806</v>
      </c>
      <c r="Q3635" s="356" t="s">
        <v>15063</v>
      </c>
    </row>
    <row r="3636" spans="1:18" x14ac:dyDescent="0.25">
      <c r="A3636" s="354">
        <v>3633</v>
      </c>
      <c r="B3636" s="355" t="s">
        <v>2401</v>
      </c>
      <c r="C3636" s="355" t="s">
        <v>14205</v>
      </c>
      <c r="D3636" s="355" t="s">
        <v>14243</v>
      </c>
      <c r="E3636" s="355" t="s">
        <v>14249</v>
      </c>
      <c r="F3636" s="356" t="s">
        <v>2671</v>
      </c>
      <c r="G3636" s="356" t="s">
        <v>2673</v>
      </c>
      <c r="H3636" s="356" t="s">
        <v>2674</v>
      </c>
      <c r="I3636" s="356" t="str">
        <f t="shared" si="113"/>
        <v>WELCASTSTEEL_66F02-AYYAPPA-RMU</v>
      </c>
      <c r="J3636" s="356" t="s">
        <v>2405</v>
      </c>
      <c r="K3636" s="356" t="s">
        <v>15063</v>
      </c>
      <c r="L3636" s="357">
        <v>1.0287999999999999</v>
      </c>
      <c r="M3636" s="357">
        <v>0.89085700000000001</v>
      </c>
      <c r="N3636" s="357">
        <v>0</v>
      </c>
      <c r="O3636" s="356">
        <f t="shared" si="112"/>
        <v>13.408145412130631</v>
      </c>
      <c r="P3636" s="357">
        <v>21.130143865946049</v>
      </c>
      <c r="Q3636" s="356" t="s">
        <v>15063</v>
      </c>
    </row>
    <row r="3637" spans="1:18" x14ac:dyDescent="0.25">
      <c r="A3637" s="354">
        <v>3634</v>
      </c>
      <c r="B3637" s="355" t="s">
        <v>2401</v>
      </c>
      <c r="C3637" s="355" t="s">
        <v>14205</v>
      </c>
      <c r="D3637" s="355" t="s">
        <v>14243</v>
      </c>
      <c r="E3637" s="355" t="s">
        <v>14249</v>
      </c>
      <c r="F3637" s="356" t="s">
        <v>2721</v>
      </c>
      <c r="G3637" s="356" t="s">
        <v>2722</v>
      </c>
      <c r="H3637" s="356" t="s">
        <v>14273</v>
      </c>
      <c r="I3637" s="356" t="str">
        <f t="shared" si="113"/>
        <v>WEDIA _66F02-CHOKKASANDRA</v>
      </c>
      <c r="J3637" s="356"/>
      <c r="K3637" s="356" t="s">
        <v>15063</v>
      </c>
      <c r="L3637" s="357">
        <v>1.7366800000000002</v>
      </c>
      <c r="M3637" s="357">
        <v>1.62578825</v>
      </c>
      <c r="N3637" s="357">
        <v>0</v>
      </c>
      <c r="O3637" s="356">
        <f t="shared" si="112"/>
        <v>6.3852724739157569</v>
      </c>
      <c r="P3637" s="357">
        <v>9.3701235178862969</v>
      </c>
      <c r="Q3637" s="356" t="s">
        <v>15063</v>
      </c>
      <c r="R3637" s="358" t="e">
        <f>#REF!-M3637</f>
        <v>#REF!</v>
      </c>
    </row>
    <row r="3638" spans="1:18" x14ac:dyDescent="0.25">
      <c r="A3638" s="354">
        <v>3635</v>
      </c>
      <c r="B3638" s="355" t="s">
        <v>2401</v>
      </c>
      <c r="C3638" s="355" t="s">
        <v>14205</v>
      </c>
      <c r="D3638" s="355" t="s">
        <v>14243</v>
      </c>
      <c r="E3638" s="355" t="s">
        <v>14249</v>
      </c>
      <c r="F3638" s="356" t="s">
        <v>2699</v>
      </c>
      <c r="G3638" s="356" t="s">
        <v>2701</v>
      </c>
      <c r="H3638" s="356" t="s">
        <v>14264</v>
      </c>
      <c r="I3638" s="356" t="str">
        <f t="shared" si="113"/>
        <v>MEI LAYOUT_66F02-MALLASANDRA PIPELINE</v>
      </c>
      <c r="J3638" s="356" t="s">
        <v>2405</v>
      </c>
      <c r="K3638" s="356" t="s">
        <v>15063</v>
      </c>
      <c r="L3638" s="357">
        <v>2.4667600000000016</v>
      </c>
      <c r="M3638" s="357">
        <v>2.2841790000000004</v>
      </c>
      <c r="N3638" s="357">
        <v>0</v>
      </c>
      <c r="O3638" s="356">
        <f t="shared" si="112"/>
        <v>7.401652369910372</v>
      </c>
      <c r="P3638" s="357">
        <v>21.315815473001532</v>
      </c>
      <c r="Q3638" s="356" t="s">
        <v>15063</v>
      </c>
      <c r="R3638" s="358" t="e">
        <f>#REF!-M3638</f>
        <v>#REF!</v>
      </c>
    </row>
    <row r="3639" spans="1:18" x14ac:dyDescent="0.25">
      <c r="A3639" s="354">
        <v>3636</v>
      </c>
      <c r="B3639" s="355" t="s">
        <v>2401</v>
      </c>
      <c r="C3639" s="355" t="s">
        <v>14205</v>
      </c>
      <c r="D3639" s="355" t="s">
        <v>14243</v>
      </c>
      <c r="E3639" s="355" t="s">
        <v>14249</v>
      </c>
      <c r="F3639" s="356" t="s">
        <v>2625</v>
      </c>
      <c r="G3639" s="356" t="s">
        <v>2643</v>
      </c>
      <c r="H3639" s="356" t="s">
        <v>14250</v>
      </c>
      <c r="I3639" s="356" t="str">
        <f t="shared" si="113"/>
        <v>SRS_PEENYA_220F02-PEENYA-ST-STAGE</v>
      </c>
      <c r="J3639" s="356" t="s">
        <v>2405</v>
      </c>
      <c r="K3639" s="356" t="s">
        <v>15063</v>
      </c>
      <c r="L3639" s="357">
        <v>3.4813199999999984</v>
      </c>
      <c r="M3639" s="357">
        <v>3.316872</v>
      </c>
      <c r="N3639" s="357">
        <v>0</v>
      </c>
      <c r="O3639" s="356">
        <f t="shared" si="112"/>
        <v>4.7237254834372724</v>
      </c>
      <c r="P3639" s="357">
        <v>5.4717980443271923</v>
      </c>
      <c r="Q3639" s="356" t="s">
        <v>15063</v>
      </c>
    </row>
    <row r="3640" spans="1:18" x14ac:dyDescent="0.25">
      <c r="A3640" s="354">
        <v>3637</v>
      </c>
      <c r="B3640" s="355" t="s">
        <v>2401</v>
      </c>
      <c r="C3640" s="355" t="s">
        <v>14205</v>
      </c>
      <c r="D3640" s="355" t="s">
        <v>14243</v>
      </c>
      <c r="E3640" s="355" t="s">
        <v>14249</v>
      </c>
      <c r="F3640" s="356" t="s">
        <v>2689</v>
      </c>
      <c r="G3640" s="356" t="s">
        <v>2690</v>
      </c>
      <c r="H3640" s="356" t="s">
        <v>14259</v>
      </c>
      <c r="I3640" s="356" t="str">
        <f t="shared" si="113"/>
        <v>PLATINUM_CITY_66F02-RAGHAVENDRA-LAYOUT</v>
      </c>
      <c r="J3640" s="356" t="s">
        <v>2405</v>
      </c>
      <c r="K3640" s="356" t="s">
        <v>15063</v>
      </c>
      <c r="L3640" s="357">
        <v>1.403</v>
      </c>
      <c r="M3640" s="357">
        <v>1.29719275</v>
      </c>
      <c r="N3640" s="357">
        <v>0</v>
      </c>
      <c r="O3640" s="356">
        <f t="shared" si="112"/>
        <v>7.5415003563791885</v>
      </c>
      <c r="P3640" s="357">
        <v>13.924320189710693</v>
      </c>
      <c r="Q3640" s="356" t="s">
        <v>15063</v>
      </c>
    </row>
    <row r="3641" spans="1:18" x14ac:dyDescent="0.25">
      <c r="A3641" s="354">
        <v>3638</v>
      </c>
      <c r="B3641" s="355" t="s">
        <v>2401</v>
      </c>
      <c r="C3641" s="355" t="s">
        <v>14205</v>
      </c>
      <c r="D3641" s="355" t="s">
        <v>14243</v>
      </c>
      <c r="E3641" s="355" t="s">
        <v>14249</v>
      </c>
      <c r="F3641" s="356" t="s">
        <v>2699</v>
      </c>
      <c r="G3641" s="356" t="s">
        <v>2702</v>
      </c>
      <c r="H3641" s="356" t="s">
        <v>2703</v>
      </c>
      <c r="I3641" s="356" t="str">
        <f t="shared" si="113"/>
        <v>MEI LAYOUT_66F03-CHIKKASANDRA</v>
      </c>
      <c r="J3641" s="356" t="s">
        <v>2405</v>
      </c>
      <c r="K3641" s="356" t="s">
        <v>15063</v>
      </c>
      <c r="L3641" s="357">
        <v>1.9317600000000001</v>
      </c>
      <c r="M3641" s="357">
        <v>1.7724494999999998</v>
      </c>
      <c r="N3641" s="357">
        <v>0</v>
      </c>
      <c r="O3641" s="356">
        <f t="shared" si="112"/>
        <v>8.2469095539818795</v>
      </c>
      <c r="P3641" s="357">
        <v>16.440465705867869</v>
      </c>
      <c r="Q3641" s="356" t="s">
        <v>15063</v>
      </c>
      <c r="R3641" s="358" t="e">
        <f>#REF!-M3641</f>
        <v>#REF!</v>
      </c>
    </row>
    <row r="3642" spans="1:18" x14ac:dyDescent="0.25">
      <c r="A3642" s="354">
        <v>3639</v>
      </c>
      <c r="B3642" s="355" t="s">
        <v>2401</v>
      </c>
      <c r="C3642" s="355" t="s">
        <v>14205</v>
      </c>
      <c r="D3642" s="355" t="s">
        <v>14243</v>
      </c>
      <c r="E3642" s="355" t="s">
        <v>14249</v>
      </c>
      <c r="F3642" s="356" t="s">
        <v>2625</v>
      </c>
      <c r="G3642" s="356" t="s">
        <v>2644</v>
      </c>
      <c r="H3642" s="356" t="s">
        <v>2645</v>
      </c>
      <c r="I3642" s="356" t="str">
        <f t="shared" si="113"/>
        <v>SRS_PEENYA_220F03-J.K-GARMENTS</v>
      </c>
      <c r="J3642" s="356" t="s">
        <v>2405</v>
      </c>
      <c r="K3642" s="356" t="s">
        <v>15063</v>
      </c>
      <c r="L3642" s="357">
        <v>0.21523999999999999</v>
      </c>
      <c r="M3642" s="357">
        <v>0.20254024999999998</v>
      </c>
      <c r="N3642" s="357">
        <v>0</v>
      </c>
      <c r="O3642" s="356">
        <f t="shared" si="112"/>
        <v>5.9002741126184777</v>
      </c>
      <c r="P3642" s="357">
        <v>6.5794380113393665</v>
      </c>
      <c r="Q3642" s="356" t="s">
        <v>15063</v>
      </c>
    </row>
    <row r="3643" spans="1:18" x14ac:dyDescent="0.25">
      <c r="A3643" s="354">
        <v>3640</v>
      </c>
      <c r="B3643" s="355" t="s">
        <v>2401</v>
      </c>
      <c r="C3643" s="355" t="s">
        <v>14205</v>
      </c>
      <c r="D3643" s="355" t="s">
        <v>14243</v>
      </c>
      <c r="E3643" s="355" t="s">
        <v>14249</v>
      </c>
      <c r="F3643" s="356" t="s">
        <v>2671</v>
      </c>
      <c r="G3643" s="356" t="s">
        <v>2675</v>
      </c>
      <c r="H3643" s="356" t="s">
        <v>2676</v>
      </c>
      <c r="I3643" s="356" t="str">
        <f t="shared" si="113"/>
        <v>WELCASTSTEEL_66F03-KSRTC</v>
      </c>
      <c r="J3643" s="356" t="s">
        <v>2425</v>
      </c>
      <c r="K3643" s="356" t="s">
        <v>15063</v>
      </c>
      <c r="L3643" s="357">
        <v>0.61155999999999988</v>
      </c>
      <c r="M3643" s="357">
        <v>0.59581200000000001</v>
      </c>
      <c r="N3643" s="357">
        <v>0</v>
      </c>
      <c r="O3643" s="356">
        <f t="shared" si="112"/>
        <v>2.5750539603636402</v>
      </c>
      <c r="P3643" s="357">
        <v>2.575053960363638</v>
      </c>
      <c r="Q3643" s="356" t="s">
        <v>15063</v>
      </c>
    </row>
    <row r="3644" spans="1:18" x14ac:dyDescent="0.25">
      <c r="A3644" s="354">
        <v>3641</v>
      </c>
      <c r="B3644" s="355" t="s">
        <v>2401</v>
      </c>
      <c r="C3644" s="355" t="s">
        <v>14205</v>
      </c>
      <c r="D3644" s="355" t="s">
        <v>14243</v>
      </c>
      <c r="E3644" s="355" t="s">
        <v>14249</v>
      </c>
      <c r="F3644" s="356" t="s">
        <v>2711</v>
      </c>
      <c r="G3644" s="356" t="s">
        <v>14269</v>
      </c>
      <c r="H3644" s="356" t="s">
        <v>2712</v>
      </c>
      <c r="I3644" s="356" t="str">
        <f t="shared" si="113"/>
        <v>NG_HALLI_66F03-N.G.HALLY</v>
      </c>
      <c r="J3644" s="356" t="s">
        <v>2414</v>
      </c>
      <c r="K3644" s="356" t="s">
        <v>15063</v>
      </c>
      <c r="L3644" s="357">
        <v>3.3041200000000028</v>
      </c>
      <c r="M3644" s="357">
        <v>3.0713168999999998</v>
      </c>
      <c r="N3644" s="357">
        <v>0</v>
      </c>
      <c r="O3644" s="356">
        <f t="shared" si="112"/>
        <v>7.0458427660013196</v>
      </c>
      <c r="P3644" s="357">
        <v>12.277053329324117</v>
      </c>
      <c r="Q3644" s="356" t="s">
        <v>15063</v>
      </c>
      <c r="R3644" s="358" t="e">
        <f>#REF!-M3644</f>
        <v>#REF!</v>
      </c>
    </row>
    <row r="3645" spans="1:18" x14ac:dyDescent="0.25">
      <c r="A3645" s="354">
        <v>3642</v>
      </c>
      <c r="B3645" s="355" t="s">
        <v>2401</v>
      </c>
      <c r="C3645" s="355" t="s">
        <v>14205</v>
      </c>
      <c r="D3645" s="355" t="s">
        <v>14243</v>
      </c>
      <c r="E3645" s="355" t="s">
        <v>14249</v>
      </c>
      <c r="F3645" s="356" t="s">
        <v>2689</v>
      </c>
      <c r="G3645" s="356" t="s">
        <v>2691</v>
      </c>
      <c r="H3645" s="356" t="s">
        <v>14260</v>
      </c>
      <c r="I3645" s="356" t="str">
        <f t="shared" si="113"/>
        <v>PLATINUM_CITY_66F03-PROFFETIONAL CLOTHING</v>
      </c>
      <c r="J3645" s="356" t="s">
        <v>2405</v>
      </c>
      <c r="K3645" s="356" t="s">
        <v>15063</v>
      </c>
      <c r="L3645" s="357">
        <v>3.3905999999999996</v>
      </c>
      <c r="M3645" s="357">
        <v>3.3145587999999999</v>
      </c>
      <c r="N3645" s="357">
        <v>0</v>
      </c>
      <c r="O3645" s="356">
        <f t="shared" si="112"/>
        <v>2.2427063056686047</v>
      </c>
      <c r="P3645" s="357">
        <v>5.5996549653214434</v>
      </c>
      <c r="Q3645" s="356" t="s">
        <v>15063</v>
      </c>
    </row>
    <row r="3646" spans="1:18" x14ac:dyDescent="0.25">
      <c r="A3646" s="354">
        <v>3643</v>
      </c>
      <c r="B3646" s="355" t="s">
        <v>2401</v>
      </c>
      <c r="C3646" s="355" t="s">
        <v>14205</v>
      </c>
      <c r="D3646" s="355" t="s">
        <v>14243</v>
      </c>
      <c r="E3646" s="355" t="s">
        <v>14249</v>
      </c>
      <c r="F3646" s="356" t="s">
        <v>2671</v>
      </c>
      <c r="G3646" s="356" t="s">
        <v>2677</v>
      </c>
      <c r="H3646" s="356" t="s">
        <v>14253</v>
      </c>
      <c r="I3646" s="356" t="str">
        <f t="shared" si="113"/>
        <v>WELCASTSTEEL_66F04 -G.L.APARTMENTS</v>
      </c>
      <c r="J3646" s="356" t="s">
        <v>2405</v>
      </c>
      <c r="K3646" s="356" t="s">
        <v>15063</v>
      </c>
      <c r="L3646" s="357">
        <v>0.14388000000000034</v>
      </c>
      <c r="M3646" s="357">
        <v>0.13950750000000001</v>
      </c>
      <c r="N3646" s="357">
        <v>0</v>
      </c>
      <c r="O3646" s="356">
        <f t="shared" si="112"/>
        <v>3.0389908256882987</v>
      </c>
      <c r="P3646" s="357">
        <v>4.7988992182053654</v>
      </c>
      <c r="Q3646" s="356" t="s">
        <v>15063</v>
      </c>
    </row>
    <row r="3647" spans="1:18" x14ac:dyDescent="0.25">
      <c r="A3647" s="354">
        <v>3644</v>
      </c>
      <c r="B3647" s="355" t="s">
        <v>2401</v>
      </c>
      <c r="C3647" s="355" t="s">
        <v>14205</v>
      </c>
      <c r="D3647" s="355" t="s">
        <v>14243</v>
      </c>
      <c r="E3647" s="355" t="s">
        <v>14249</v>
      </c>
      <c r="F3647" s="356" t="s">
        <v>2711</v>
      </c>
      <c r="G3647" s="356" t="s">
        <v>2713</v>
      </c>
      <c r="H3647" s="356" t="s">
        <v>2714</v>
      </c>
      <c r="I3647" s="356" t="str">
        <f t="shared" si="113"/>
        <v>NG_HALLI_66F04-ABHIMAN-PRAKASHANA</v>
      </c>
      <c r="J3647" s="356" t="s">
        <v>2405</v>
      </c>
      <c r="K3647" s="356" t="s">
        <v>15063</v>
      </c>
      <c r="L3647" s="357">
        <v>1.1323199999999995</v>
      </c>
      <c r="M3647" s="357">
        <v>1.0705625000000001</v>
      </c>
      <c r="N3647" s="357">
        <v>0</v>
      </c>
      <c r="O3647" s="356">
        <f t="shared" si="112"/>
        <v>5.454067754698273</v>
      </c>
      <c r="P3647" s="357">
        <v>7.5083380280664631</v>
      </c>
      <c r="Q3647" s="356" t="s">
        <v>15063</v>
      </c>
      <c r="R3647" s="358" t="e">
        <f>#REF!-M3647</f>
        <v>#REF!</v>
      </c>
    </row>
    <row r="3648" spans="1:18" x14ac:dyDescent="0.25">
      <c r="A3648" s="354">
        <v>3645</v>
      </c>
      <c r="B3648" s="355" t="s">
        <v>2401</v>
      </c>
      <c r="C3648" s="355" t="s">
        <v>14205</v>
      </c>
      <c r="D3648" s="355" t="s">
        <v>14243</v>
      </c>
      <c r="E3648" s="355" t="s">
        <v>14249</v>
      </c>
      <c r="F3648" s="356" t="s">
        <v>2625</v>
      </c>
      <c r="G3648" s="356" t="s">
        <v>2646</v>
      </c>
      <c r="H3648" s="356" t="s">
        <v>2647</v>
      </c>
      <c r="I3648" s="356" t="str">
        <f t="shared" si="113"/>
        <v>SRS_PEENYA_220F04-GRUHALAKSHMI-APARTMENT</v>
      </c>
      <c r="J3648" s="356" t="s">
        <v>2405</v>
      </c>
      <c r="K3648" s="356" t="s">
        <v>15063</v>
      </c>
      <c r="L3648" s="357">
        <v>2.455439999999999</v>
      </c>
      <c r="M3648" s="357">
        <v>2.2850519999999999</v>
      </c>
      <c r="N3648" s="357">
        <v>0</v>
      </c>
      <c r="O3648" s="356">
        <f t="shared" si="112"/>
        <v>6.9392043788485642</v>
      </c>
      <c r="P3648" s="357">
        <v>10.24679688990604</v>
      </c>
      <c r="Q3648" s="356" t="s">
        <v>15063</v>
      </c>
    </row>
    <row r="3649" spans="1:18" x14ac:dyDescent="0.25">
      <c r="A3649" s="354">
        <v>3646</v>
      </c>
      <c r="B3649" s="355" t="s">
        <v>2401</v>
      </c>
      <c r="C3649" s="355" t="s">
        <v>14205</v>
      </c>
      <c r="D3649" s="355" t="s">
        <v>14243</v>
      </c>
      <c r="E3649" s="355" t="s">
        <v>14249</v>
      </c>
      <c r="F3649" s="356" t="s">
        <v>2699</v>
      </c>
      <c r="G3649" s="356" t="s">
        <v>2708</v>
      </c>
      <c r="H3649" s="356" t="s">
        <v>14266</v>
      </c>
      <c r="I3649" s="356" t="str">
        <f t="shared" si="113"/>
        <v>MEI LAYOUT_66F04-PIPELINE T-DASARAHALLY</v>
      </c>
      <c r="J3649" s="356" t="s">
        <v>2405</v>
      </c>
      <c r="K3649" s="356" t="s">
        <v>15063</v>
      </c>
      <c r="L3649" s="357">
        <v>2.6396400000000018</v>
      </c>
      <c r="M3649" s="357">
        <v>2.4665952</v>
      </c>
      <c r="N3649" s="357">
        <v>0</v>
      </c>
      <c r="O3649" s="356">
        <f t="shared" si="112"/>
        <v>6.5556212210756639</v>
      </c>
      <c r="P3649" s="357">
        <v>17.477098683029666</v>
      </c>
      <c r="Q3649" s="356" t="s">
        <v>15063</v>
      </c>
      <c r="R3649" s="358" t="e">
        <f>#REF!-M3649</f>
        <v>#REF!</v>
      </c>
    </row>
    <row r="3650" spans="1:18" x14ac:dyDescent="0.25">
      <c r="A3650" s="354">
        <v>3647</v>
      </c>
      <c r="B3650" s="355" t="s">
        <v>2401</v>
      </c>
      <c r="C3650" s="355" t="s">
        <v>14205</v>
      </c>
      <c r="D3650" s="355" t="s">
        <v>14243</v>
      </c>
      <c r="E3650" s="355" t="s">
        <v>14249</v>
      </c>
      <c r="F3650" s="356" t="s">
        <v>2689</v>
      </c>
      <c r="G3650" s="356" t="s">
        <v>14261</v>
      </c>
      <c r="H3650" s="356" t="s">
        <v>14262</v>
      </c>
      <c r="I3650" s="356" t="str">
        <f t="shared" si="113"/>
        <v>PLATINUM_CITY_66F04-VAISHNAVI NAKSHATRA</v>
      </c>
      <c r="J3650" s="356" t="s">
        <v>2432</v>
      </c>
      <c r="K3650" s="356" t="s">
        <v>15063</v>
      </c>
      <c r="L3650" s="357">
        <v>0.2834000000000001</v>
      </c>
      <c r="M3650" s="357">
        <v>0.275536</v>
      </c>
      <c r="N3650" s="357">
        <v>0</v>
      </c>
      <c r="O3650" s="356">
        <f t="shared" si="112"/>
        <v>2.7748764996471738</v>
      </c>
      <c r="P3650" s="357">
        <v>5.3532742894054408</v>
      </c>
      <c r="Q3650" s="356" t="s">
        <v>15063</v>
      </c>
    </row>
    <row r="3651" spans="1:18" x14ac:dyDescent="0.25">
      <c r="A3651" s="354">
        <v>3648</v>
      </c>
      <c r="B3651" s="355" t="s">
        <v>2401</v>
      </c>
      <c r="C3651" s="355" t="s">
        <v>14880</v>
      </c>
      <c r="D3651" s="355" t="s">
        <v>14893</v>
      </c>
      <c r="E3651" s="355" t="s">
        <v>14249</v>
      </c>
      <c r="F3651" s="356" t="s">
        <v>2825</v>
      </c>
      <c r="G3651" s="356" t="s">
        <v>2705</v>
      </c>
      <c r="H3651" s="356" t="s">
        <v>2706</v>
      </c>
      <c r="I3651" s="356" t="str">
        <f t="shared" si="113"/>
        <v>MEILAYOUT_66F05-BAGALAGUNTE</v>
      </c>
      <c r="J3651" s="356" t="s">
        <v>2405</v>
      </c>
      <c r="K3651" s="356" t="s">
        <v>15063</v>
      </c>
      <c r="L3651" s="357">
        <v>2.0975132974199036</v>
      </c>
      <c r="M3651" s="357">
        <v>1.2939368999999998</v>
      </c>
      <c r="N3651" s="357">
        <v>0.71476000000000006</v>
      </c>
      <c r="O3651" s="356">
        <f t="shared" si="112"/>
        <v>6.4231557129986436</v>
      </c>
      <c r="P3651" s="357">
        <v>17.703697908461113</v>
      </c>
      <c r="Q3651" s="356" t="s">
        <v>15063</v>
      </c>
    </row>
    <row r="3652" spans="1:18" x14ac:dyDescent="0.25">
      <c r="A3652" s="354">
        <v>3649</v>
      </c>
      <c r="B3652" s="355" t="s">
        <v>2401</v>
      </c>
      <c r="C3652" s="355" t="s">
        <v>14205</v>
      </c>
      <c r="D3652" s="355" t="s">
        <v>14243</v>
      </c>
      <c r="E3652" s="355" t="s">
        <v>14249</v>
      </c>
      <c r="F3652" s="356" t="s">
        <v>2711</v>
      </c>
      <c r="G3652" s="356" t="s">
        <v>2715</v>
      </c>
      <c r="H3652" s="356" t="s">
        <v>2716</v>
      </c>
      <c r="I3652" s="356" t="str">
        <f t="shared" si="113"/>
        <v>NG_HALLI_66F05-BELMAR-ESTATE</v>
      </c>
      <c r="J3652" s="356" t="s">
        <v>2405</v>
      </c>
      <c r="K3652" s="356" t="s">
        <v>15063</v>
      </c>
      <c r="L3652" s="357">
        <v>3.0311599999999999</v>
      </c>
      <c r="M3652" s="357">
        <v>2.9786064999999997</v>
      </c>
      <c r="N3652" s="357">
        <v>0</v>
      </c>
      <c r="O3652" s="356">
        <f t="shared" ref="O3652:O3715" si="114">((L3652-N3652)-M3652)/(L3652-N3652)*100</f>
        <v>1.7337751883767318</v>
      </c>
      <c r="P3652" s="357">
        <v>11.180767332750952</v>
      </c>
      <c r="Q3652" s="356" t="s">
        <v>15063</v>
      </c>
      <c r="R3652" s="358" t="e">
        <f>#REF!-M3652</f>
        <v>#REF!</v>
      </c>
    </row>
    <row r="3653" spans="1:18" x14ac:dyDescent="0.25">
      <c r="A3653" s="354">
        <v>3650</v>
      </c>
      <c r="B3653" s="355" t="s">
        <v>2401</v>
      </c>
      <c r="C3653" s="355" t="s">
        <v>14205</v>
      </c>
      <c r="D3653" s="355" t="s">
        <v>14243</v>
      </c>
      <c r="E3653" s="355" t="s">
        <v>14249</v>
      </c>
      <c r="F3653" s="356" t="s">
        <v>2689</v>
      </c>
      <c r="G3653" s="356" t="s">
        <v>2692</v>
      </c>
      <c r="H3653" s="356" t="s">
        <v>2693</v>
      </c>
      <c r="I3653" s="356" t="str">
        <f t="shared" ref="I3653:I3716" si="115">F3653&amp;H3653</f>
        <v>PLATINUM_CITY_66F05-ISRO LAYOUT</v>
      </c>
      <c r="J3653" s="356" t="s">
        <v>2405</v>
      </c>
      <c r="K3653" s="356" t="s">
        <v>15063</v>
      </c>
      <c r="L3653" s="357">
        <v>0.97659999999999991</v>
      </c>
      <c r="M3653" s="357">
        <v>0.87766149999999998</v>
      </c>
      <c r="N3653" s="357">
        <v>0</v>
      </c>
      <c r="O3653" s="356">
        <f t="shared" si="114"/>
        <v>10.130913372926473</v>
      </c>
      <c r="P3653" s="357">
        <v>14.435490402642049</v>
      </c>
      <c r="Q3653" s="356" t="s">
        <v>15063</v>
      </c>
    </row>
    <row r="3654" spans="1:18" x14ac:dyDescent="0.25">
      <c r="A3654" s="354">
        <v>3651</v>
      </c>
      <c r="B3654" s="355" t="s">
        <v>2401</v>
      </c>
      <c r="C3654" s="355" t="s">
        <v>14205</v>
      </c>
      <c r="D3654" s="355" t="s">
        <v>14243</v>
      </c>
      <c r="E3654" s="355" t="s">
        <v>14249</v>
      </c>
      <c r="F3654" s="356" t="s">
        <v>2625</v>
      </c>
      <c r="G3654" s="356" t="s">
        <v>2648</v>
      </c>
      <c r="H3654" s="356" t="s">
        <v>2649</v>
      </c>
      <c r="I3654" s="356" t="str">
        <f t="shared" si="115"/>
        <v>SRS_PEENYA_220F05-JINDAL</v>
      </c>
      <c r="J3654" s="356" t="s">
        <v>2405</v>
      </c>
      <c r="K3654" s="356" t="s">
        <v>15063</v>
      </c>
      <c r="L3654" s="357">
        <v>4.6859599999999997</v>
      </c>
      <c r="M3654" s="357">
        <v>4.514453864</v>
      </c>
      <c r="N3654" s="357">
        <v>0</v>
      </c>
      <c r="O3654" s="356">
        <f t="shared" si="114"/>
        <v>3.6599999999999926</v>
      </c>
      <c r="P3654" s="357">
        <v>6.592730221304377</v>
      </c>
      <c r="Q3654" s="356" t="s">
        <v>15063</v>
      </c>
    </row>
    <row r="3655" spans="1:18" x14ac:dyDescent="0.25">
      <c r="A3655" s="354">
        <v>3652</v>
      </c>
      <c r="B3655" s="355" t="s">
        <v>2401</v>
      </c>
      <c r="C3655" s="355" t="s">
        <v>14205</v>
      </c>
      <c r="D3655" s="355" t="s">
        <v>14243</v>
      </c>
      <c r="E3655" s="355" t="s">
        <v>14249</v>
      </c>
      <c r="F3655" s="356" t="s">
        <v>2671</v>
      </c>
      <c r="G3655" s="356" t="s">
        <v>2678</v>
      </c>
      <c r="H3655" s="356" t="s">
        <v>2679</v>
      </c>
      <c r="I3655" s="356" t="str">
        <f t="shared" si="115"/>
        <v>WELCASTSTEEL_66F05-WELCAST-RMU</v>
      </c>
      <c r="J3655" s="356" t="s">
        <v>2414</v>
      </c>
      <c r="K3655" s="356" t="s">
        <v>15063</v>
      </c>
      <c r="L3655" s="357">
        <v>1.7922799999999994</v>
      </c>
      <c r="M3655" s="357">
        <v>1.7853537499999999</v>
      </c>
      <c r="N3655" s="357">
        <v>0</v>
      </c>
      <c r="O3655" s="356">
        <f t="shared" si="114"/>
        <v>0.38644910393462967</v>
      </c>
      <c r="P3655" s="357">
        <v>1.0616632104365475</v>
      </c>
      <c r="Q3655" s="356" t="s">
        <v>15063</v>
      </c>
    </row>
    <row r="3656" spans="1:18" x14ac:dyDescent="0.25">
      <c r="A3656" s="354">
        <v>3653</v>
      </c>
      <c r="B3656" s="355" t="s">
        <v>2401</v>
      </c>
      <c r="C3656" s="355" t="s">
        <v>14205</v>
      </c>
      <c r="D3656" s="355" t="s">
        <v>14243</v>
      </c>
      <c r="E3656" s="355" t="s">
        <v>14249</v>
      </c>
      <c r="F3656" s="356" t="s">
        <v>2689</v>
      </c>
      <c r="G3656" s="356" t="s">
        <v>2694</v>
      </c>
      <c r="H3656" s="356" t="s">
        <v>2695</v>
      </c>
      <c r="I3656" s="356" t="str">
        <f t="shared" si="115"/>
        <v>PLATINUM_CITY_66F06-HANUMAN-RMU</v>
      </c>
      <c r="J3656" s="356" t="s">
        <v>2405</v>
      </c>
      <c r="K3656" s="356" t="s">
        <v>15063</v>
      </c>
      <c r="L3656" s="357">
        <v>1.3518000000000001</v>
      </c>
      <c r="M3656" s="357">
        <v>1.28014725</v>
      </c>
      <c r="N3656" s="357">
        <v>0</v>
      </c>
      <c r="O3656" s="356">
        <f t="shared" si="114"/>
        <v>5.3005437194851419</v>
      </c>
      <c r="P3656" s="357">
        <v>9.7413289886916559</v>
      </c>
      <c r="Q3656" s="356" t="s">
        <v>15063</v>
      </c>
    </row>
    <row r="3657" spans="1:18" x14ac:dyDescent="0.25">
      <c r="A3657" s="354">
        <v>3654</v>
      </c>
      <c r="B3657" s="355" t="s">
        <v>2401</v>
      </c>
      <c r="C3657" s="355" t="s">
        <v>14205</v>
      </c>
      <c r="D3657" s="355" t="s">
        <v>14243</v>
      </c>
      <c r="E3657" s="355" t="s">
        <v>14249</v>
      </c>
      <c r="F3657" s="356" t="s">
        <v>2699</v>
      </c>
      <c r="G3657" s="356" t="s">
        <v>2707</v>
      </c>
      <c r="H3657" s="356" t="s">
        <v>14265</v>
      </c>
      <c r="I3657" s="356" t="str">
        <f t="shared" si="115"/>
        <v>MEI LAYOUT_66F06-KEMPEGOWDA-NAGAR</v>
      </c>
      <c r="J3657" s="356" t="s">
        <v>2405</v>
      </c>
      <c r="K3657" s="356" t="s">
        <v>15063</v>
      </c>
      <c r="L3657" s="357">
        <v>2.0665200000000001</v>
      </c>
      <c r="M3657" s="357">
        <v>1.880387</v>
      </c>
      <c r="N3657" s="357">
        <v>0</v>
      </c>
      <c r="O3657" s="356">
        <f t="shared" si="114"/>
        <v>9.0070746956235652</v>
      </c>
      <c r="P3657" s="357">
        <v>19.499126011520605</v>
      </c>
      <c r="Q3657" s="356" t="s">
        <v>15063</v>
      </c>
      <c r="R3657" s="358" t="e">
        <f>#REF!-M3657</f>
        <v>#REF!</v>
      </c>
    </row>
    <row r="3658" spans="1:18" x14ac:dyDescent="0.25">
      <c r="A3658" s="354">
        <v>3655</v>
      </c>
      <c r="B3658" s="355" t="s">
        <v>2401</v>
      </c>
      <c r="C3658" s="355" t="s">
        <v>14205</v>
      </c>
      <c r="D3658" s="355" t="s">
        <v>14243</v>
      </c>
      <c r="E3658" s="355" t="s">
        <v>14249</v>
      </c>
      <c r="F3658" s="356" t="s">
        <v>2689</v>
      </c>
      <c r="G3658" s="356" t="s">
        <v>2696</v>
      </c>
      <c r="H3658" s="356" t="s">
        <v>2697</v>
      </c>
      <c r="I3658" s="356" t="str">
        <f t="shared" si="115"/>
        <v>PLATINUM_CITY_66F07- BFW-RMU</v>
      </c>
      <c r="J3658" s="356" t="s">
        <v>2405</v>
      </c>
      <c r="K3658" s="356" t="s">
        <v>15063</v>
      </c>
      <c r="L3658" s="357">
        <v>1.9754</v>
      </c>
      <c r="M3658" s="357">
        <v>1.9536705999999999</v>
      </c>
      <c r="N3658" s="357">
        <v>0</v>
      </c>
      <c r="O3658" s="356">
        <f t="shared" si="114"/>
        <v>1.1000000000000061</v>
      </c>
      <c r="P3658" s="357">
        <v>1.1666592846524382</v>
      </c>
      <c r="Q3658" s="356" t="s">
        <v>15063</v>
      </c>
    </row>
    <row r="3659" spans="1:18" x14ac:dyDescent="0.25">
      <c r="A3659" s="354">
        <v>3656</v>
      </c>
      <c r="B3659" s="355" t="s">
        <v>2401</v>
      </c>
      <c r="C3659" s="355" t="s">
        <v>14880</v>
      </c>
      <c r="D3659" s="355" t="s">
        <v>14893</v>
      </c>
      <c r="E3659" s="355" t="s">
        <v>14249</v>
      </c>
      <c r="F3659" s="356" t="s">
        <v>2825</v>
      </c>
      <c r="G3659" s="356" t="s">
        <v>2704</v>
      </c>
      <c r="H3659" s="356" t="s">
        <v>2827</v>
      </c>
      <c r="I3659" s="356" t="str">
        <f t="shared" si="115"/>
        <v>MEILAYOUT_66F07-ACHARYA-COLLEGE-ROAD</v>
      </c>
      <c r="J3659" s="356" t="s">
        <v>2405</v>
      </c>
      <c r="K3659" s="356" t="s">
        <v>15063</v>
      </c>
      <c r="L3659" s="357">
        <v>5.3621576410547256</v>
      </c>
      <c r="M3659" s="357">
        <v>2.8182562500000001</v>
      </c>
      <c r="N3659" s="357">
        <v>2.2798754995747101</v>
      </c>
      <c r="O3659" s="356">
        <f t="shared" si="114"/>
        <v>8.5659222407601643</v>
      </c>
      <c r="P3659" s="357">
        <v>18.406496221091039</v>
      </c>
      <c r="Q3659" s="356" t="s">
        <v>15063</v>
      </c>
    </row>
    <row r="3660" spans="1:18" x14ac:dyDescent="0.25">
      <c r="A3660" s="354">
        <v>3657</v>
      </c>
      <c r="B3660" s="355" t="s">
        <v>2401</v>
      </c>
      <c r="C3660" s="355" t="s">
        <v>14205</v>
      </c>
      <c r="D3660" s="355" t="s">
        <v>14243</v>
      </c>
      <c r="E3660" s="355" t="s">
        <v>14249</v>
      </c>
      <c r="F3660" s="356" t="s">
        <v>2671</v>
      </c>
      <c r="G3660" s="356" t="s">
        <v>2680</v>
      </c>
      <c r="H3660" s="356" t="s">
        <v>2681</v>
      </c>
      <c r="I3660" s="356" t="str">
        <f t="shared" si="115"/>
        <v>WELCASTSTEEL_66F07-RAVI-KIRLOSKAR</v>
      </c>
      <c r="J3660" s="356" t="s">
        <v>2414</v>
      </c>
      <c r="K3660" s="356" t="s">
        <v>15063</v>
      </c>
      <c r="L3660" s="357">
        <v>0.30604000000000015</v>
      </c>
      <c r="M3660" s="357">
        <v>0.29429549999999999</v>
      </c>
      <c r="N3660" s="357">
        <v>0</v>
      </c>
      <c r="O3660" s="356">
        <f t="shared" si="114"/>
        <v>3.8375702522546566</v>
      </c>
      <c r="P3660" s="357">
        <v>4.6140010688132111</v>
      </c>
      <c r="Q3660" s="356" t="s">
        <v>15063</v>
      </c>
    </row>
    <row r="3661" spans="1:18" x14ac:dyDescent="0.25">
      <c r="A3661" s="354">
        <v>3658</v>
      </c>
      <c r="B3661" s="355" t="s">
        <v>2401</v>
      </c>
      <c r="C3661" s="355" t="s">
        <v>14205</v>
      </c>
      <c r="D3661" s="355" t="s">
        <v>14243</v>
      </c>
      <c r="E3661" s="355" t="s">
        <v>14249</v>
      </c>
      <c r="F3661" s="356" t="s">
        <v>2625</v>
      </c>
      <c r="G3661" s="356" t="s">
        <v>2650</v>
      </c>
      <c r="H3661" s="356" t="s">
        <v>14251</v>
      </c>
      <c r="I3661" s="356" t="str">
        <f t="shared" si="115"/>
        <v>SRS_PEENYA_220F07-WELCAST-STEEL</v>
      </c>
      <c r="J3661" s="356" t="s">
        <v>2414</v>
      </c>
      <c r="K3661" s="356" t="s">
        <v>15063</v>
      </c>
      <c r="L3661" s="357">
        <v>2.3740800000000011</v>
      </c>
      <c r="M3661" s="357">
        <v>2.2990899000000002</v>
      </c>
      <c r="N3661" s="357">
        <v>0</v>
      </c>
      <c r="O3661" s="356">
        <f t="shared" si="114"/>
        <v>3.158701475940187</v>
      </c>
      <c r="P3661" s="357">
        <v>5.6985816090880821</v>
      </c>
      <c r="Q3661" s="356" t="s">
        <v>15063</v>
      </c>
    </row>
    <row r="3662" spans="1:18" x14ac:dyDescent="0.25">
      <c r="A3662" s="354">
        <v>3659</v>
      </c>
      <c r="B3662" s="355" t="s">
        <v>2401</v>
      </c>
      <c r="C3662" s="355" t="s">
        <v>14205</v>
      </c>
      <c r="D3662" s="355" t="s">
        <v>14243</v>
      </c>
      <c r="E3662" s="355" t="s">
        <v>14249</v>
      </c>
      <c r="F3662" s="356" t="s">
        <v>2671</v>
      </c>
      <c r="G3662" s="356" t="s">
        <v>2682</v>
      </c>
      <c r="H3662" s="356" t="s">
        <v>14254</v>
      </c>
      <c r="I3662" s="356" t="str">
        <f t="shared" si="115"/>
        <v>WELCASTSTEEL_66F08-BFW</v>
      </c>
      <c r="J3662" s="356" t="s">
        <v>2414</v>
      </c>
      <c r="K3662" s="356" t="s">
        <v>15063</v>
      </c>
      <c r="L3662" s="357">
        <v>2.1774399999999998</v>
      </c>
      <c r="M3662" s="357">
        <v>2.0935349999999997</v>
      </c>
      <c r="N3662" s="357">
        <v>0</v>
      </c>
      <c r="O3662" s="356">
        <f t="shared" si="114"/>
        <v>3.8533782790800259</v>
      </c>
      <c r="P3662" s="357">
        <v>5.4195209616658913</v>
      </c>
      <c r="Q3662" s="356" t="s">
        <v>15063</v>
      </c>
    </row>
    <row r="3663" spans="1:18" x14ac:dyDescent="0.25">
      <c r="A3663" s="354">
        <v>3660</v>
      </c>
      <c r="B3663" s="355" t="s">
        <v>2401</v>
      </c>
      <c r="C3663" s="355" t="s">
        <v>14205</v>
      </c>
      <c r="D3663" s="355" t="s">
        <v>14243</v>
      </c>
      <c r="E3663" s="355" t="s">
        <v>14249</v>
      </c>
      <c r="F3663" s="356" t="s">
        <v>2570</v>
      </c>
      <c r="G3663" s="356" t="s">
        <v>2698</v>
      </c>
      <c r="H3663" s="356" t="s">
        <v>14263</v>
      </c>
      <c r="I3663" s="356" t="str">
        <f t="shared" si="115"/>
        <v>GOKULA_66F08-ISRO-LAYOUT</v>
      </c>
      <c r="J3663" s="356" t="s">
        <v>2432</v>
      </c>
      <c r="K3663" s="356" t="s">
        <v>15063</v>
      </c>
      <c r="L3663" s="357">
        <v>0.23620000000000008</v>
      </c>
      <c r="M3663" s="357">
        <v>0.22528000000000001</v>
      </c>
      <c r="N3663" s="357">
        <v>0</v>
      </c>
      <c r="O3663" s="356">
        <f t="shared" si="114"/>
        <v>4.6232006773920684</v>
      </c>
      <c r="P3663" s="357">
        <v>11.567939597942567</v>
      </c>
      <c r="Q3663" s="356" t="s">
        <v>15063</v>
      </c>
    </row>
    <row r="3664" spans="1:18" x14ac:dyDescent="0.25">
      <c r="A3664" s="354">
        <v>3661</v>
      </c>
      <c r="B3664" s="355" t="s">
        <v>2401</v>
      </c>
      <c r="C3664" s="355" t="s">
        <v>14205</v>
      </c>
      <c r="D3664" s="355" t="s">
        <v>14243</v>
      </c>
      <c r="E3664" s="355" t="s">
        <v>14249</v>
      </c>
      <c r="F3664" s="356" t="s">
        <v>2699</v>
      </c>
      <c r="G3664" s="356" t="s">
        <v>2709</v>
      </c>
      <c r="H3664" s="356" t="s">
        <v>14267</v>
      </c>
      <c r="I3664" s="356" t="str">
        <f t="shared" si="115"/>
        <v>MEI LAYOUT_66F09-MARIGOLD PROPERTIES</v>
      </c>
      <c r="J3664" s="356" t="s">
        <v>2432</v>
      </c>
      <c r="K3664" s="356" t="s">
        <v>15063</v>
      </c>
      <c r="L3664" s="357" t="e">
        <v>#N/A</v>
      </c>
      <c r="M3664" s="357">
        <v>0</v>
      </c>
      <c r="N3664" s="357" t="e">
        <v>#N/A</v>
      </c>
      <c r="O3664" s="356" t="e">
        <f t="shared" si="114"/>
        <v>#N/A</v>
      </c>
      <c r="P3664" s="357" t="e">
        <v>#DIV/0!</v>
      </c>
      <c r="Q3664" s="356" t="s">
        <v>15063</v>
      </c>
    </row>
    <row r="3665" spans="1:18" x14ac:dyDescent="0.25">
      <c r="A3665" s="354">
        <v>3662</v>
      </c>
      <c r="B3665" s="355" t="s">
        <v>2401</v>
      </c>
      <c r="C3665" s="355" t="s">
        <v>14880</v>
      </c>
      <c r="D3665" s="355" t="s">
        <v>14893</v>
      </c>
      <c r="E3665" s="355" t="s">
        <v>14249</v>
      </c>
      <c r="F3665" s="356" t="s">
        <v>2834</v>
      </c>
      <c r="G3665" s="356" t="s">
        <v>3800</v>
      </c>
      <c r="H3665" s="356" t="s">
        <v>5645</v>
      </c>
      <c r="I3665" s="356" t="str">
        <f t="shared" si="115"/>
        <v>WIDIA_66F09-PAERLE-G</v>
      </c>
      <c r="J3665" s="356" t="s">
        <v>2405</v>
      </c>
      <c r="K3665" s="356" t="s">
        <v>15063</v>
      </c>
      <c r="L3665" s="357">
        <v>3.0875795267099582</v>
      </c>
      <c r="M3665" s="357">
        <v>2.4556362000000007</v>
      </c>
      <c r="N3665" s="357">
        <v>0.60794234297942973</v>
      </c>
      <c r="O3665" s="356">
        <f t="shared" si="114"/>
        <v>0.9679232061853128</v>
      </c>
      <c r="P3665" s="357">
        <v>3.1607089213272599</v>
      </c>
      <c r="Q3665" s="356" t="s">
        <v>15063</v>
      </c>
    </row>
    <row r="3666" spans="1:18" x14ac:dyDescent="0.25">
      <c r="A3666" s="354">
        <v>3663</v>
      </c>
      <c r="B3666" s="355" t="s">
        <v>2401</v>
      </c>
      <c r="C3666" s="355" t="s">
        <v>14205</v>
      </c>
      <c r="D3666" s="355" t="s">
        <v>14243</v>
      </c>
      <c r="E3666" s="355" t="s">
        <v>14249</v>
      </c>
      <c r="F3666" s="356" t="s">
        <v>2711</v>
      </c>
      <c r="G3666" s="356" t="s">
        <v>14270</v>
      </c>
      <c r="H3666" s="356" t="s">
        <v>2718</v>
      </c>
      <c r="I3666" s="356" t="str">
        <f t="shared" si="115"/>
        <v>NG_HALLI_66F09-REEMA-CONDUCTOR</v>
      </c>
      <c r="J3666" s="356" t="s">
        <v>2414</v>
      </c>
      <c r="K3666" s="356" t="s">
        <v>15063</v>
      </c>
      <c r="L3666" s="357">
        <v>3.5307600000000003</v>
      </c>
      <c r="M3666" s="357">
        <v>3.4660158999999999</v>
      </c>
      <c r="N3666" s="357">
        <v>0</v>
      </c>
      <c r="O3666" s="356">
        <f t="shared" si="114"/>
        <v>1.8337156872741396</v>
      </c>
      <c r="P3666" s="357">
        <v>3.7334332863002473</v>
      </c>
      <c r="Q3666" s="356" t="s">
        <v>15063</v>
      </c>
      <c r="R3666" s="358" t="e">
        <f>#REF!-M3666</f>
        <v>#REF!</v>
      </c>
    </row>
    <row r="3667" spans="1:18" x14ac:dyDescent="0.25">
      <c r="A3667" s="354">
        <v>3664</v>
      </c>
      <c r="B3667" s="355" t="s">
        <v>2401</v>
      </c>
      <c r="C3667" s="355" t="s">
        <v>14205</v>
      </c>
      <c r="D3667" s="355" t="s">
        <v>14243</v>
      </c>
      <c r="E3667" s="355" t="s">
        <v>14249</v>
      </c>
      <c r="F3667" s="356" t="s">
        <v>2671</v>
      </c>
      <c r="G3667" s="356" t="s">
        <v>14255</v>
      </c>
      <c r="H3667" s="356" t="s">
        <v>14256</v>
      </c>
      <c r="I3667" s="356" t="str">
        <f t="shared" si="115"/>
        <v>WELCASTSTEEL_66F09-TATA-TEA</v>
      </c>
      <c r="J3667" s="356" t="s">
        <v>2414</v>
      </c>
      <c r="K3667" s="356" t="s">
        <v>15063</v>
      </c>
      <c r="L3667" s="357">
        <v>2.8442000000000007</v>
      </c>
      <c r="M3667" s="357">
        <v>2.6438829999999998</v>
      </c>
      <c r="N3667" s="357">
        <v>0</v>
      </c>
      <c r="O3667" s="356">
        <f t="shared" si="114"/>
        <v>7.0429997890444032</v>
      </c>
      <c r="P3667" s="357">
        <v>21.711286147874777</v>
      </c>
      <c r="Q3667" s="356" t="s">
        <v>15063</v>
      </c>
    </row>
    <row r="3668" spans="1:18" x14ac:dyDescent="0.25">
      <c r="A3668" s="354">
        <v>3665</v>
      </c>
      <c r="B3668" s="355" t="s">
        <v>2401</v>
      </c>
      <c r="C3668" s="355" t="s">
        <v>14205</v>
      </c>
      <c r="D3668" s="355" t="s">
        <v>14243</v>
      </c>
      <c r="E3668" s="355" t="s">
        <v>14249</v>
      </c>
      <c r="F3668" s="356" t="s">
        <v>2671</v>
      </c>
      <c r="G3668" s="356" t="s">
        <v>2683</v>
      </c>
      <c r="H3668" s="356" t="s">
        <v>2684</v>
      </c>
      <c r="I3668" s="356" t="str">
        <f t="shared" si="115"/>
        <v>WELCASTSTEEL_66F10-ITC</v>
      </c>
      <c r="J3668" s="356" t="s">
        <v>2414</v>
      </c>
      <c r="K3668" s="356" t="s">
        <v>15063</v>
      </c>
      <c r="L3668" s="357">
        <v>0.90372000000000074</v>
      </c>
      <c r="M3668" s="357">
        <v>0.89219999999999999</v>
      </c>
      <c r="N3668" s="357">
        <v>0</v>
      </c>
      <c r="O3668" s="356">
        <f t="shared" si="114"/>
        <v>1.2747311114062698</v>
      </c>
      <c r="P3668" s="357">
        <v>1.2747311114062687</v>
      </c>
      <c r="Q3668" s="356" t="s">
        <v>15063</v>
      </c>
    </row>
    <row r="3669" spans="1:18" x14ac:dyDescent="0.25">
      <c r="A3669" s="354">
        <v>3666</v>
      </c>
      <c r="B3669" s="355" t="s">
        <v>2401</v>
      </c>
      <c r="C3669" s="355" t="s">
        <v>14205</v>
      </c>
      <c r="D3669" s="355" t="s">
        <v>14243</v>
      </c>
      <c r="E3669" s="355" t="s">
        <v>14249</v>
      </c>
      <c r="F3669" s="356" t="s">
        <v>2711</v>
      </c>
      <c r="G3669" s="356" t="s">
        <v>14271</v>
      </c>
      <c r="H3669" s="356" t="s">
        <v>14272</v>
      </c>
      <c r="I3669" s="356" t="str">
        <f t="shared" si="115"/>
        <v>NG_HALLI_66F10-KAPL</v>
      </c>
      <c r="J3669" s="356" t="s">
        <v>2414</v>
      </c>
      <c r="K3669" s="356" t="s">
        <v>15063</v>
      </c>
      <c r="L3669" s="357">
        <v>5.2508399999999984</v>
      </c>
      <c r="M3669" s="357">
        <v>5.2043749999999998</v>
      </c>
      <c r="N3669" s="357">
        <v>0</v>
      </c>
      <c r="O3669" s="356">
        <f t="shared" si="114"/>
        <v>0.88490603408214041</v>
      </c>
      <c r="P3669" s="357">
        <v>1.4220134591185318</v>
      </c>
      <c r="Q3669" s="356" t="s">
        <v>15063</v>
      </c>
      <c r="R3669" s="358" t="e">
        <f>#REF!-M3669</f>
        <v>#REF!</v>
      </c>
    </row>
    <row r="3670" spans="1:18" x14ac:dyDescent="0.25">
      <c r="A3670" s="354">
        <v>3667</v>
      </c>
      <c r="B3670" s="355" t="s">
        <v>2401</v>
      </c>
      <c r="C3670" s="355" t="s">
        <v>14205</v>
      </c>
      <c r="D3670" s="355" t="s">
        <v>14243</v>
      </c>
      <c r="E3670" s="355" t="s">
        <v>14249</v>
      </c>
      <c r="F3670" s="356" t="s">
        <v>2625</v>
      </c>
      <c r="G3670" s="356" t="s">
        <v>2651</v>
      </c>
      <c r="H3670" s="356" t="s">
        <v>2652</v>
      </c>
      <c r="I3670" s="356" t="str">
        <f t="shared" si="115"/>
        <v>SRS_PEENYA_220F10-TVS-CROSS</v>
      </c>
      <c r="J3670" s="356" t="s">
        <v>2414</v>
      </c>
      <c r="K3670" s="356" t="s">
        <v>15063</v>
      </c>
      <c r="L3670" s="357">
        <v>4.0851200000000016</v>
      </c>
      <c r="M3670" s="357">
        <v>4.0446773120000019</v>
      </c>
      <c r="N3670" s="357">
        <v>0</v>
      </c>
      <c r="O3670" s="356">
        <f t="shared" si="114"/>
        <v>0.989999999999993</v>
      </c>
      <c r="P3670" s="357">
        <v>3.626037208205668</v>
      </c>
      <c r="Q3670" s="356" t="s">
        <v>15063</v>
      </c>
    </row>
    <row r="3671" spans="1:18" x14ac:dyDescent="0.25">
      <c r="A3671" s="354">
        <v>3668</v>
      </c>
      <c r="B3671" s="355" t="s">
        <v>2401</v>
      </c>
      <c r="C3671" s="355" t="s">
        <v>14205</v>
      </c>
      <c r="D3671" s="355" t="s">
        <v>14243</v>
      </c>
      <c r="E3671" s="355" t="s">
        <v>14249</v>
      </c>
      <c r="F3671" s="356" t="s">
        <v>2711</v>
      </c>
      <c r="G3671" s="356" t="s">
        <v>2719</v>
      </c>
      <c r="H3671" s="356" t="s">
        <v>2720</v>
      </c>
      <c r="I3671" s="356" t="str">
        <f t="shared" si="115"/>
        <v>NG_HALLI_66F11-NAGASANDRA</v>
      </c>
      <c r="J3671" s="356" t="s">
        <v>2405</v>
      </c>
      <c r="K3671" s="356" t="s">
        <v>15063</v>
      </c>
      <c r="L3671" s="357">
        <v>1.6129200000000004</v>
      </c>
      <c r="M3671" s="357">
        <v>1.4545472500000001</v>
      </c>
      <c r="N3671" s="357">
        <v>0</v>
      </c>
      <c r="O3671" s="356">
        <f t="shared" si="114"/>
        <v>9.8190083823128393</v>
      </c>
      <c r="P3671" s="357">
        <v>16.099322747340338</v>
      </c>
      <c r="Q3671" s="356" t="s">
        <v>15063</v>
      </c>
      <c r="R3671" s="358" t="e">
        <f>#REF!-M3671</f>
        <v>#REF!</v>
      </c>
    </row>
    <row r="3672" spans="1:18" x14ac:dyDescent="0.25">
      <c r="A3672" s="354">
        <v>3669</v>
      </c>
      <c r="B3672" s="355" t="s">
        <v>2401</v>
      </c>
      <c r="C3672" s="355" t="s">
        <v>14205</v>
      </c>
      <c r="D3672" s="355" t="s">
        <v>14243</v>
      </c>
      <c r="E3672" s="355" t="s">
        <v>14249</v>
      </c>
      <c r="F3672" s="356" t="s">
        <v>2671</v>
      </c>
      <c r="G3672" s="356" t="s">
        <v>2685</v>
      </c>
      <c r="H3672" s="356" t="s">
        <v>2686</v>
      </c>
      <c r="I3672" s="356" t="str">
        <f t="shared" si="115"/>
        <v>WELCASTSTEEL_66F11-WELCAST-(ADDITIONAL)</v>
      </c>
      <c r="J3672" s="356" t="s">
        <v>2414</v>
      </c>
      <c r="K3672" s="356" t="s">
        <v>15063</v>
      </c>
      <c r="L3672" s="357">
        <v>2.3742399999999995</v>
      </c>
      <c r="M3672" s="357">
        <v>2.3739699999999999</v>
      </c>
      <c r="N3672" s="357">
        <v>0</v>
      </c>
      <c r="O3672" s="356">
        <f t="shared" si="114"/>
        <v>1.1372060111848359E-2</v>
      </c>
      <c r="P3672" s="357">
        <v>1.79771347813652</v>
      </c>
      <c r="Q3672" s="356" t="s">
        <v>15063</v>
      </c>
    </row>
    <row r="3673" spans="1:18" x14ac:dyDescent="0.25">
      <c r="A3673" s="354">
        <v>3670</v>
      </c>
      <c r="B3673" s="355" t="s">
        <v>2401</v>
      </c>
      <c r="C3673" s="355" t="s">
        <v>14205</v>
      </c>
      <c r="D3673" s="355" t="s">
        <v>14243</v>
      </c>
      <c r="E3673" s="355" t="s">
        <v>14249</v>
      </c>
      <c r="F3673" s="356" t="s">
        <v>2625</v>
      </c>
      <c r="G3673" s="356" t="s">
        <v>2653</v>
      </c>
      <c r="H3673" s="356" t="s">
        <v>2654</v>
      </c>
      <c r="I3673" s="356" t="str">
        <f t="shared" si="115"/>
        <v>SRS_PEENYA_220F12-ISRO</v>
      </c>
      <c r="J3673" s="356" t="s">
        <v>2655</v>
      </c>
      <c r="K3673" s="356" t="s">
        <v>15063</v>
      </c>
      <c r="L3673" s="357">
        <v>1.86144</v>
      </c>
      <c r="M3673" s="357">
        <v>1.80653</v>
      </c>
      <c r="N3673" s="357">
        <v>0</v>
      </c>
      <c r="O3673" s="356">
        <f t="shared" si="114"/>
        <v>2.9498667698126191</v>
      </c>
      <c r="P3673" s="357">
        <v>2.9952665158760827</v>
      </c>
      <c r="Q3673" s="356" t="s">
        <v>15063</v>
      </c>
    </row>
    <row r="3674" spans="1:18" x14ac:dyDescent="0.25">
      <c r="A3674" s="354">
        <v>3671</v>
      </c>
      <c r="B3674" s="355" t="s">
        <v>2401</v>
      </c>
      <c r="C3674" s="355" t="s">
        <v>14205</v>
      </c>
      <c r="D3674" s="355" t="s">
        <v>14243</v>
      </c>
      <c r="E3674" s="355" t="s">
        <v>14249</v>
      </c>
      <c r="F3674" s="356" t="s">
        <v>2671</v>
      </c>
      <c r="G3674" s="356" t="s">
        <v>2687</v>
      </c>
      <c r="H3674" s="356" t="s">
        <v>2688</v>
      </c>
      <c r="I3674" s="356" t="str">
        <f t="shared" si="115"/>
        <v>WELCASTSTEEL_66F12-ITC-RMU-(ADDITIONAL)</v>
      </c>
      <c r="J3674" s="356" t="s">
        <v>2414</v>
      </c>
      <c r="K3674" s="356" t="s">
        <v>15063</v>
      </c>
      <c r="L3674" s="357">
        <v>2.4911599999999998</v>
      </c>
      <c r="M3674" s="357">
        <v>2.4418907999999999</v>
      </c>
      <c r="N3674" s="357">
        <v>0</v>
      </c>
      <c r="O3674" s="356">
        <f t="shared" si="114"/>
        <v>1.9777613641837499</v>
      </c>
      <c r="P3674" s="357">
        <v>1.9777613641837499</v>
      </c>
      <c r="Q3674" s="356" t="s">
        <v>15063</v>
      </c>
    </row>
    <row r="3675" spans="1:18" x14ac:dyDescent="0.25">
      <c r="A3675" s="354">
        <v>3672</v>
      </c>
      <c r="B3675" s="355" t="s">
        <v>2401</v>
      </c>
      <c r="C3675" s="355" t="s">
        <v>14205</v>
      </c>
      <c r="D3675" s="355" t="s">
        <v>14243</v>
      </c>
      <c r="E3675" s="355" t="s">
        <v>14249</v>
      </c>
      <c r="F3675" s="356" t="s">
        <v>2625</v>
      </c>
      <c r="G3675" s="356" t="s">
        <v>2656</v>
      </c>
      <c r="H3675" s="356" t="s">
        <v>2657</v>
      </c>
      <c r="I3675" s="356" t="str">
        <f t="shared" si="115"/>
        <v>SRS_PEENYA_220F13-J.P-EXPORTS</v>
      </c>
      <c r="J3675" s="356" t="s">
        <v>2405</v>
      </c>
      <c r="K3675" s="356" t="s">
        <v>15063</v>
      </c>
      <c r="L3675" s="357">
        <v>2.1516000000000006</v>
      </c>
      <c r="M3675" s="357">
        <v>2.1026018499999997</v>
      </c>
      <c r="N3675" s="357">
        <v>0</v>
      </c>
      <c r="O3675" s="356">
        <f t="shared" si="114"/>
        <v>2.277288994236891</v>
      </c>
      <c r="P3675" s="357">
        <v>8.2339146523753843</v>
      </c>
      <c r="Q3675" s="356" t="s">
        <v>15063</v>
      </c>
    </row>
    <row r="3676" spans="1:18" x14ac:dyDescent="0.25">
      <c r="A3676" s="354">
        <v>3673</v>
      </c>
      <c r="B3676" s="355" t="s">
        <v>2401</v>
      </c>
      <c r="C3676" s="355" t="s">
        <v>14205</v>
      </c>
      <c r="D3676" s="355" t="s">
        <v>14243</v>
      </c>
      <c r="E3676" s="355" t="s">
        <v>14249</v>
      </c>
      <c r="F3676" s="356" t="s">
        <v>2625</v>
      </c>
      <c r="G3676" s="356" t="s">
        <v>2658</v>
      </c>
      <c r="H3676" s="356" t="s">
        <v>2659</v>
      </c>
      <c r="I3676" s="356" t="str">
        <f t="shared" si="115"/>
        <v>SRS_PEENYA_220F14-PEENYA-4TH-CROSS</v>
      </c>
      <c r="J3676" s="356" t="s">
        <v>2414</v>
      </c>
      <c r="K3676" s="356" t="s">
        <v>15063</v>
      </c>
      <c r="L3676" s="357">
        <v>3.8965200000000006</v>
      </c>
      <c r="M3676" s="357">
        <v>3.8617270499999998</v>
      </c>
      <c r="N3676" s="357">
        <v>0</v>
      </c>
      <c r="O3676" s="356">
        <f t="shared" si="114"/>
        <v>0.89292368575038283</v>
      </c>
      <c r="P3676" s="357">
        <v>2.5720298647264772</v>
      </c>
      <c r="Q3676" s="356" t="s">
        <v>15063</v>
      </c>
    </row>
    <row r="3677" spans="1:18" x14ac:dyDescent="0.25">
      <c r="A3677" s="354">
        <v>3674</v>
      </c>
      <c r="B3677" s="355" t="s">
        <v>2401</v>
      </c>
      <c r="C3677" s="355" t="s">
        <v>14205</v>
      </c>
      <c r="D3677" s="355" t="s">
        <v>14243</v>
      </c>
      <c r="E3677" s="355" t="s">
        <v>14249</v>
      </c>
      <c r="F3677" s="356" t="s">
        <v>2625</v>
      </c>
      <c r="G3677" s="356" t="s">
        <v>2660</v>
      </c>
      <c r="H3677" s="356" t="s">
        <v>2661</v>
      </c>
      <c r="I3677" s="356" t="str">
        <f t="shared" si="115"/>
        <v>SRS_PEENYA_220F15-WELCAST-STEEL</v>
      </c>
      <c r="J3677" s="356" t="s">
        <v>2414</v>
      </c>
      <c r="K3677" s="356" t="s">
        <v>15063</v>
      </c>
      <c r="L3677" s="357">
        <v>3.9139999999999988</v>
      </c>
      <c r="M3677" s="357">
        <v>3.8203592500000005</v>
      </c>
      <c r="N3677" s="357">
        <v>0</v>
      </c>
      <c r="O3677" s="356">
        <f t="shared" si="114"/>
        <v>2.3924565661726698</v>
      </c>
      <c r="P3677" s="357">
        <v>2.3924565661726738</v>
      </c>
      <c r="Q3677" s="356" t="s">
        <v>15063</v>
      </c>
    </row>
    <row r="3678" spans="1:18" x14ac:dyDescent="0.25">
      <c r="A3678" s="354">
        <v>3675</v>
      </c>
      <c r="B3678" s="355" t="s">
        <v>2401</v>
      </c>
      <c r="C3678" s="355" t="s">
        <v>14205</v>
      </c>
      <c r="D3678" s="355" t="s">
        <v>14243</v>
      </c>
      <c r="E3678" s="355" t="s">
        <v>14249</v>
      </c>
      <c r="F3678" s="356" t="s">
        <v>2625</v>
      </c>
      <c r="G3678" s="356" t="s">
        <v>2662</v>
      </c>
      <c r="H3678" s="356" t="s">
        <v>2663</v>
      </c>
      <c r="I3678" s="356" t="str">
        <f t="shared" si="115"/>
        <v>SRS_PEENYA_220F16-DYNAMATIC</v>
      </c>
      <c r="J3678" s="356" t="s">
        <v>2405</v>
      </c>
      <c r="K3678" s="356" t="s">
        <v>15063</v>
      </c>
      <c r="L3678" s="357">
        <v>3.9476400000000016</v>
      </c>
      <c r="M3678" s="357">
        <v>3.7326217000000006</v>
      </c>
      <c r="N3678" s="357">
        <v>0</v>
      </c>
      <c r="O3678" s="356">
        <f t="shared" si="114"/>
        <v>5.4467555298862331</v>
      </c>
      <c r="P3678" s="357">
        <v>10.968428092004689</v>
      </c>
      <c r="Q3678" s="356" t="s">
        <v>15063</v>
      </c>
    </row>
    <row r="3679" spans="1:18" x14ac:dyDescent="0.25">
      <c r="A3679" s="354">
        <v>3676</v>
      </c>
      <c r="B3679" s="355" t="s">
        <v>2401</v>
      </c>
      <c r="C3679" s="355" t="s">
        <v>14205</v>
      </c>
      <c r="D3679" s="355" t="s">
        <v>14243</v>
      </c>
      <c r="E3679" s="355" t="s">
        <v>14249</v>
      </c>
      <c r="F3679" s="356" t="s">
        <v>2584</v>
      </c>
      <c r="G3679" s="356" t="s">
        <v>2710</v>
      </c>
      <c r="H3679" s="356" t="s">
        <v>14268</v>
      </c>
      <c r="I3679" s="356" t="str">
        <f t="shared" si="115"/>
        <v>BRINDAVANA_66F16-NTTF,-RAJARAM</v>
      </c>
      <c r="J3679" s="356" t="s">
        <v>2405</v>
      </c>
      <c r="K3679" s="356" t="s">
        <v>15063</v>
      </c>
      <c r="L3679" s="357">
        <v>3.3044399999999996</v>
      </c>
      <c r="M3679" s="357">
        <v>2.9918256250000002</v>
      </c>
      <c r="N3679" s="357">
        <v>0</v>
      </c>
      <c r="O3679" s="356">
        <f t="shared" si="114"/>
        <v>9.4604342944644024</v>
      </c>
      <c r="P3679" s="357">
        <v>10.211895226906453</v>
      </c>
      <c r="Q3679" s="356" t="s">
        <v>15063</v>
      </c>
    </row>
    <row r="3680" spans="1:18" x14ac:dyDescent="0.25">
      <c r="A3680" s="354">
        <v>3677</v>
      </c>
      <c r="B3680" s="355" t="s">
        <v>2401</v>
      </c>
      <c r="C3680" s="355" t="s">
        <v>14205</v>
      </c>
      <c r="D3680" s="355" t="s">
        <v>14243</v>
      </c>
      <c r="E3680" s="355" t="s">
        <v>14249</v>
      </c>
      <c r="F3680" s="356" t="s">
        <v>2625</v>
      </c>
      <c r="G3680" s="356" t="s">
        <v>2664</v>
      </c>
      <c r="H3680" s="356" t="s">
        <v>2665</v>
      </c>
      <c r="I3680" s="356" t="str">
        <f t="shared" si="115"/>
        <v>SRS_PEENYA_220F17-RELIANCE</v>
      </c>
      <c r="J3680" s="356" t="s">
        <v>2425</v>
      </c>
      <c r="K3680" s="356" t="s">
        <v>15063</v>
      </c>
      <c r="L3680" s="357">
        <v>1.516E-2</v>
      </c>
      <c r="M3680" s="357">
        <v>1.4999999999999999E-2</v>
      </c>
      <c r="N3680" s="357">
        <v>0</v>
      </c>
      <c r="O3680" s="356">
        <f t="shared" si="114"/>
        <v>1.055408970976256</v>
      </c>
      <c r="P3680" s="357" t="e">
        <v>#DIV/0!</v>
      </c>
      <c r="Q3680" s="356" t="s">
        <v>15063</v>
      </c>
    </row>
    <row r="3681" spans="1:18" x14ac:dyDescent="0.25">
      <c r="A3681" s="354">
        <v>3678</v>
      </c>
      <c r="B3681" s="355" t="s">
        <v>2401</v>
      </c>
      <c r="C3681" s="355" t="s">
        <v>14205</v>
      </c>
      <c r="D3681" s="355" t="s">
        <v>14243</v>
      </c>
      <c r="E3681" s="355" t="s">
        <v>14249</v>
      </c>
      <c r="F3681" s="356" t="s">
        <v>2625</v>
      </c>
      <c r="G3681" s="356" t="s">
        <v>2666</v>
      </c>
      <c r="H3681" s="356" t="s">
        <v>5770</v>
      </c>
      <c r="I3681" s="356" t="str">
        <f t="shared" si="115"/>
        <v>SRS_PEENYA_220F18-ISRO</v>
      </c>
      <c r="J3681" s="356" t="s">
        <v>2655</v>
      </c>
      <c r="K3681" s="356" t="s">
        <v>15063</v>
      </c>
      <c r="L3681" s="357">
        <v>0.8023199999999997</v>
      </c>
      <c r="M3681" s="357">
        <v>0.80103000000000002</v>
      </c>
      <c r="N3681" s="357">
        <v>0</v>
      </c>
      <c r="O3681" s="356">
        <f t="shared" si="114"/>
        <v>0.1607837271911059</v>
      </c>
      <c r="P3681" s="357">
        <v>0.20869909489865668</v>
      </c>
      <c r="Q3681" s="356" t="s">
        <v>15063</v>
      </c>
    </row>
    <row r="3682" spans="1:18" x14ac:dyDescent="0.25">
      <c r="A3682" s="354">
        <v>3679</v>
      </c>
      <c r="B3682" s="355" t="s">
        <v>2401</v>
      </c>
      <c r="C3682" s="355" t="s">
        <v>14205</v>
      </c>
      <c r="D3682" s="355" t="s">
        <v>14243</v>
      </c>
      <c r="E3682" s="355" t="s">
        <v>14249</v>
      </c>
      <c r="F3682" s="356" t="s">
        <v>2625</v>
      </c>
      <c r="G3682" s="356" t="s">
        <v>2667</v>
      </c>
      <c r="H3682" s="356" t="s">
        <v>2668</v>
      </c>
      <c r="I3682" s="356" t="str">
        <f t="shared" si="115"/>
        <v>SRS_PEENYA_220F19-NARAYANAPURA</v>
      </c>
      <c r="J3682" s="356" t="s">
        <v>2405</v>
      </c>
      <c r="K3682" s="356" t="s">
        <v>15063</v>
      </c>
      <c r="L3682" s="357">
        <v>3.4034000000000018</v>
      </c>
      <c r="M3682" s="357">
        <v>3.2537465000000001</v>
      </c>
      <c r="N3682" s="357">
        <v>0</v>
      </c>
      <c r="O3682" s="356">
        <f t="shared" si="114"/>
        <v>4.397176353058752</v>
      </c>
      <c r="P3682" s="357">
        <v>6.0715744467751076</v>
      </c>
      <c r="Q3682" s="356" t="s">
        <v>15063</v>
      </c>
    </row>
    <row r="3683" spans="1:18" x14ac:dyDescent="0.25">
      <c r="A3683" s="354">
        <v>3680</v>
      </c>
      <c r="B3683" s="355" t="s">
        <v>2401</v>
      </c>
      <c r="C3683" s="355" t="s">
        <v>14205</v>
      </c>
      <c r="D3683" s="355" t="s">
        <v>14243</v>
      </c>
      <c r="E3683" s="355" t="s">
        <v>14249</v>
      </c>
      <c r="F3683" s="356" t="s">
        <v>2625</v>
      </c>
      <c r="G3683" s="356" t="s">
        <v>2669</v>
      </c>
      <c r="H3683" s="356" t="s">
        <v>2670</v>
      </c>
      <c r="I3683" s="356" t="str">
        <f t="shared" si="115"/>
        <v>SRS_PEENYA_220F26-VAISHNAVI MALL</v>
      </c>
      <c r="J3683" s="356" t="s">
        <v>2405</v>
      </c>
      <c r="K3683" s="356" t="s">
        <v>15063</v>
      </c>
      <c r="L3683" s="357">
        <v>0.46728000000000014</v>
      </c>
      <c r="M3683" s="357">
        <v>0.46242</v>
      </c>
      <c r="N3683" s="357">
        <v>0</v>
      </c>
      <c r="O3683" s="356">
        <f t="shared" si="114"/>
        <v>1.0400616332820023</v>
      </c>
      <c r="P3683" s="357">
        <v>1.0400940604812225</v>
      </c>
      <c r="Q3683" s="356" t="s">
        <v>15063</v>
      </c>
    </row>
    <row r="3684" spans="1:18" x14ac:dyDescent="0.25">
      <c r="A3684" s="354">
        <v>3681</v>
      </c>
      <c r="B3684" s="355" t="s">
        <v>3732</v>
      </c>
      <c r="C3684" s="355" t="s">
        <v>14503</v>
      </c>
      <c r="D3684" s="355" t="s">
        <v>14538</v>
      </c>
      <c r="E3684" s="355" t="s">
        <v>14541</v>
      </c>
      <c r="F3684" s="356" t="s">
        <v>3972</v>
      </c>
      <c r="G3684" s="356" t="s">
        <v>3949</v>
      </c>
      <c r="H3684" s="356" t="s">
        <v>3950</v>
      </c>
      <c r="I3684" s="356" t="str">
        <f t="shared" si="115"/>
        <v>SHRIGANDHADKAVAL_66F03-SHIVA FARM</v>
      </c>
      <c r="J3684" s="356" t="s">
        <v>2405</v>
      </c>
      <c r="K3684" s="356" t="s">
        <v>15063</v>
      </c>
      <c r="L3684" s="357">
        <v>1.4457721989552828</v>
      </c>
      <c r="M3684" s="357">
        <v>3.0759430000000001</v>
      </c>
      <c r="N3684" s="357">
        <v>0</v>
      </c>
      <c r="O3684" s="356">
        <f t="shared" si="114"/>
        <v>-112.75433309775089</v>
      </c>
      <c r="P3684" s="357">
        <v>-112.75433309775092</v>
      </c>
      <c r="Q3684" s="356" t="s">
        <v>15063</v>
      </c>
    </row>
    <row r="3685" spans="1:18" x14ac:dyDescent="0.25">
      <c r="A3685" s="354">
        <v>3682</v>
      </c>
      <c r="B3685" s="355" t="s">
        <v>3732</v>
      </c>
      <c r="C3685" s="355" t="s">
        <v>14503</v>
      </c>
      <c r="D3685" s="355" t="s">
        <v>14538</v>
      </c>
      <c r="E3685" s="355" t="s">
        <v>14541</v>
      </c>
      <c r="F3685" s="356" t="s">
        <v>3935</v>
      </c>
      <c r="G3685" s="356" t="s">
        <v>3944</v>
      </c>
      <c r="H3685" s="356" t="s">
        <v>3945</v>
      </c>
      <c r="I3685" s="356" t="str">
        <f t="shared" si="115"/>
        <v>VIJAYNAGAR_66F04-SHIVA-FARM-INDUSTRIAL-AREA</v>
      </c>
      <c r="J3685" s="356" t="s">
        <v>2414</v>
      </c>
      <c r="K3685" s="356" t="s">
        <v>15063</v>
      </c>
      <c r="L3685" s="357">
        <v>4.4148298019943635</v>
      </c>
      <c r="M3685" s="357">
        <v>7.7696240000000003</v>
      </c>
      <c r="N3685" s="357">
        <v>0</v>
      </c>
      <c r="O3685" s="356">
        <f t="shared" si="114"/>
        <v>-75.989207930283868</v>
      </c>
      <c r="P3685" s="357">
        <v>-75.989207930283868</v>
      </c>
      <c r="Q3685" s="356" t="s">
        <v>15063</v>
      </c>
    </row>
    <row r="3686" spans="1:18" x14ac:dyDescent="0.25">
      <c r="A3686" s="354">
        <v>3683</v>
      </c>
      <c r="B3686" s="355" t="s">
        <v>3732</v>
      </c>
      <c r="C3686" s="355" t="s">
        <v>14503</v>
      </c>
      <c r="D3686" s="355" t="s">
        <v>14538</v>
      </c>
      <c r="E3686" s="355" t="s">
        <v>14541</v>
      </c>
      <c r="F3686" s="356" t="s">
        <v>3972</v>
      </c>
      <c r="G3686" s="356" t="s">
        <v>3951</v>
      </c>
      <c r="H3686" s="356" t="s">
        <v>3952</v>
      </c>
      <c r="I3686" s="356" t="str">
        <f t="shared" si="115"/>
        <v>SHRIGANDHADKAVAL_66F06-NILIGIRI THOPU</v>
      </c>
      <c r="J3686" s="356" t="s">
        <v>2405</v>
      </c>
      <c r="K3686" s="356" t="s">
        <v>15063</v>
      </c>
      <c r="L3686" s="357">
        <v>3.4908224669420997</v>
      </c>
      <c r="M3686" s="357">
        <v>7.90777675</v>
      </c>
      <c r="N3686" s="357">
        <v>0</v>
      </c>
      <c r="O3686" s="356">
        <f t="shared" si="114"/>
        <v>-126.53047598055241</v>
      </c>
      <c r="P3686" s="357">
        <v>-126.53047598055238</v>
      </c>
      <c r="Q3686" s="356" t="s">
        <v>15063</v>
      </c>
    </row>
    <row r="3687" spans="1:18" x14ac:dyDescent="0.25">
      <c r="A3687" s="354">
        <v>3684</v>
      </c>
      <c r="B3687" s="355" t="s">
        <v>3732</v>
      </c>
      <c r="C3687" s="355" t="s">
        <v>14503</v>
      </c>
      <c r="D3687" s="355" t="s">
        <v>14538</v>
      </c>
      <c r="E3687" s="355" t="s">
        <v>14541</v>
      </c>
      <c r="F3687" s="356" t="s">
        <v>3965</v>
      </c>
      <c r="G3687" s="356" t="s">
        <v>3956</v>
      </c>
      <c r="H3687" s="356" t="s">
        <v>3957</v>
      </c>
      <c r="I3687" s="356" t="str">
        <f t="shared" si="115"/>
        <v>BYADRAHALLI_66F07-F-BWSSB</v>
      </c>
      <c r="J3687" s="356" t="s">
        <v>2553</v>
      </c>
      <c r="K3687" s="356" t="s">
        <v>15063</v>
      </c>
      <c r="L3687" s="357">
        <v>1.837258274841058</v>
      </c>
      <c r="M3687" s="357">
        <v>1.832241</v>
      </c>
      <c r="N3687" s="357">
        <v>0</v>
      </c>
      <c r="O3687" s="356">
        <f t="shared" si="114"/>
        <v>0.27308489556222071</v>
      </c>
      <c r="P3687" s="357">
        <v>0.7907048822872853</v>
      </c>
      <c r="Q3687" s="356" t="s">
        <v>15063</v>
      </c>
    </row>
    <row r="3688" spans="1:18" x14ac:dyDescent="0.25">
      <c r="A3688" s="354">
        <v>3685</v>
      </c>
      <c r="B3688" s="355" t="s">
        <v>3732</v>
      </c>
      <c r="C3688" s="355" t="s">
        <v>14503</v>
      </c>
      <c r="D3688" s="355" t="s">
        <v>14538</v>
      </c>
      <c r="E3688" s="355" t="s">
        <v>14541</v>
      </c>
      <c r="F3688" s="356" t="s">
        <v>3935</v>
      </c>
      <c r="G3688" s="356" t="s">
        <v>3946</v>
      </c>
      <c r="H3688" s="356" t="s">
        <v>14737</v>
      </c>
      <c r="I3688" s="356" t="str">
        <f t="shared" si="115"/>
        <v>VIJAYNAGAR_66F07-FKAMAKSHIPALYA-FEEDER</v>
      </c>
      <c r="J3688" s="356" t="s">
        <v>2405</v>
      </c>
      <c r="K3688" s="356" t="s">
        <v>15063</v>
      </c>
      <c r="L3688" s="357">
        <v>4.4365268838234559</v>
      </c>
      <c r="M3688" s="357">
        <v>7.1415459999999999</v>
      </c>
      <c r="N3688" s="357">
        <v>0</v>
      </c>
      <c r="O3688" s="356">
        <f t="shared" si="114"/>
        <v>-60.97154794755405</v>
      </c>
      <c r="P3688" s="357">
        <v>-60.971547947554015</v>
      </c>
      <c r="Q3688" s="356" t="s">
        <v>15063</v>
      </c>
    </row>
    <row r="3689" spans="1:18" x14ac:dyDescent="0.25">
      <c r="A3689" s="354">
        <v>3686</v>
      </c>
      <c r="B3689" s="355" t="s">
        <v>3732</v>
      </c>
      <c r="C3689" s="355" t="s">
        <v>14503</v>
      </c>
      <c r="D3689" s="355" t="s">
        <v>14538</v>
      </c>
      <c r="E3689" s="355" t="s">
        <v>14541</v>
      </c>
      <c r="F3689" s="356" t="s">
        <v>3972</v>
      </c>
      <c r="G3689" s="356" t="s">
        <v>3953</v>
      </c>
      <c r="H3689" s="356" t="s">
        <v>3954</v>
      </c>
      <c r="I3689" s="356" t="str">
        <f t="shared" si="115"/>
        <v>SHRIGANDHADKAVAL_66F07-HEGGANAHALLI</v>
      </c>
      <c r="J3689" s="356" t="s">
        <v>2405</v>
      </c>
      <c r="K3689" s="356" t="s">
        <v>15063</v>
      </c>
      <c r="L3689" s="357">
        <v>3.9651750731735143</v>
      </c>
      <c r="M3689" s="357">
        <v>3.7137595000000005</v>
      </c>
      <c r="N3689" s="357">
        <v>0</v>
      </c>
      <c r="O3689" s="356">
        <f t="shared" si="114"/>
        <v>6.3405919923806575</v>
      </c>
      <c r="P3689" s="357">
        <v>6.3405919923806735</v>
      </c>
      <c r="Q3689" s="356" t="s">
        <v>15063</v>
      </c>
    </row>
    <row r="3690" spans="1:18" x14ac:dyDescent="0.25">
      <c r="A3690" s="354">
        <v>3687</v>
      </c>
      <c r="B3690" s="355" t="s">
        <v>3732</v>
      </c>
      <c r="C3690" s="355" t="s">
        <v>14503</v>
      </c>
      <c r="D3690" s="355" t="s">
        <v>14538</v>
      </c>
      <c r="E3690" s="355" t="s">
        <v>14541</v>
      </c>
      <c r="F3690" s="356" t="s">
        <v>3972</v>
      </c>
      <c r="G3690" s="356" t="s">
        <v>3955</v>
      </c>
      <c r="H3690" s="356" t="s">
        <v>14698</v>
      </c>
      <c r="I3690" s="356" t="str">
        <f t="shared" si="115"/>
        <v>SHRIGANDHADKAVAL_66F08-SHIVA TEMPLE KAMAKSHIPAYA</v>
      </c>
      <c r="J3690" s="356" t="s">
        <v>2405</v>
      </c>
      <c r="K3690" s="356" t="s">
        <v>15063</v>
      </c>
      <c r="L3690" s="357">
        <v>1.3606098239280233</v>
      </c>
      <c r="M3690" s="357">
        <v>2.469986</v>
      </c>
      <c r="N3690" s="357">
        <v>0</v>
      </c>
      <c r="O3690" s="356">
        <f t="shared" si="114"/>
        <v>-81.535217265244668</v>
      </c>
      <c r="P3690" s="357">
        <v>-81.53521726524464</v>
      </c>
      <c r="Q3690" s="356" t="s">
        <v>15063</v>
      </c>
    </row>
    <row r="3691" spans="1:18" x14ac:dyDescent="0.25">
      <c r="A3691" s="354">
        <v>3688</v>
      </c>
      <c r="B3691" s="355" t="s">
        <v>3732</v>
      </c>
      <c r="C3691" s="355" t="s">
        <v>14503</v>
      </c>
      <c r="D3691" s="355" t="s">
        <v>14538</v>
      </c>
      <c r="E3691" s="355" t="s">
        <v>14541</v>
      </c>
      <c r="F3691" s="356" t="s">
        <v>3935</v>
      </c>
      <c r="G3691" s="356" t="s">
        <v>3947</v>
      </c>
      <c r="H3691" s="356" t="s">
        <v>3948</v>
      </c>
      <c r="I3691" s="356" t="str">
        <f t="shared" si="115"/>
        <v>VIJAYNAGAR_66F17-PREMNAGAR</v>
      </c>
      <c r="J3691" s="356" t="s">
        <v>2432</v>
      </c>
      <c r="K3691" s="356" t="s">
        <v>15063</v>
      </c>
      <c r="L3691" s="357">
        <v>2.7902193472270924</v>
      </c>
      <c r="M3691" s="357">
        <v>4.6841835500000002</v>
      </c>
      <c r="N3691" s="357">
        <v>0</v>
      </c>
      <c r="O3691" s="356">
        <f t="shared" si="114"/>
        <v>-67.878685045142447</v>
      </c>
      <c r="P3691" s="357">
        <v>-67.878685045142447</v>
      </c>
      <c r="Q3691" s="356" t="s">
        <v>15063</v>
      </c>
    </row>
    <row r="3692" spans="1:18" x14ac:dyDescent="0.25">
      <c r="A3692" s="354">
        <v>3689</v>
      </c>
      <c r="B3692" s="355" t="s">
        <v>2401</v>
      </c>
      <c r="C3692" s="355" t="s">
        <v>14205</v>
      </c>
      <c r="D3692" s="355" t="s">
        <v>14243</v>
      </c>
      <c r="E3692" s="355" t="s">
        <v>14274</v>
      </c>
      <c r="F3692" s="356" t="s">
        <v>2738</v>
      </c>
      <c r="G3692" s="356" t="s">
        <v>2739</v>
      </c>
      <c r="H3692" s="356" t="s">
        <v>14282</v>
      </c>
      <c r="I3692" s="356" t="str">
        <f t="shared" si="115"/>
        <v>N LAYOUTF01-NANDINI-LAYOUT</v>
      </c>
      <c r="J3692" s="356" t="s">
        <v>2405</v>
      </c>
      <c r="K3692" s="356" t="s">
        <v>15063</v>
      </c>
      <c r="L3692" s="357">
        <v>2.8921599999999987</v>
      </c>
      <c r="M3692" s="357">
        <v>2.7419549999999999</v>
      </c>
      <c r="N3692" s="357">
        <v>0</v>
      </c>
      <c r="O3692" s="356">
        <f t="shared" si="114"/>
        <v>5.1935231799070207</v>
      </c>
      <c r="P3692" s="357">
        <v>9.8584149641528498</v>
      </c>
      <c r="Q3692" s="356" t="s">
        <v>15063</v>
      </c>
      <c r="R3692" s="358" t="e">
        <f>#REF!-M3692</f>
        <v>#REF!</v>
      </c>
    </row>
    <row r="3693" spans="1:18" x14ac:dyDescent="0.25">
      <c r="A3693" s="354">
        <v>3690</v>
      </c>
      <c r="B3693" s="355" t="s">
        <v>2401</v>
      </c>
      <c r="C3693" s="355" t="s">
        <v>14205</v>
      </c>
      <c r="D3693" s="355" t="s">
        <v>14243</v>
      </c>
      <c r="E3693" s="355" t="s">
        <v>14274</v>
      </c>
      <c r="F3693" s="356" t="s">
        <v>2723</v>
      </c>
      <c r="G3693" s="356" t="s">
        <v>2724</v>
      </c>
      <c r="H3693" s="356" t="s">
        <v>14275</v>
      </c>
      <c r="I3693" s="356" t="str">
        <f t="shared" si="115"/>
        <v>SRSF01-YESHAWANTAPURA-INDUSTRIAL</v>
      </c>
      <c r="J3693" s="356" t="s">
        <v>2405</v>
      </c>
      <c r="K3693" s="356" t="s">
        <v>15063</v>
      </c>
      <c r="L3693" s="357">
        <v>5.2415999999999991</v>
      </c>
      <c r="M3693" s="357">
        <v>4.65821372</v>
      </c>
      <c r="N3693" s="357">
        <v>0</v>
      </c>
      <c r="O3693" s="356">
        <f t="shared" si="114"/>
        <v>11.129927503052489</v>
      </c>
      <c r="P3693" s="357">
        <v>13.471255747902056</v>
      </c>
      <c r="Q3693" s="356" t="s">
        <v>15063</v>
      </c>
      <c r="R3693" s="358" t="e">
        <f>#REF!-M3693</f>
        <v>#REF!</v>
      </c>
    </row>
    <row r="3694" spans="1:18" x14ac:dyDescent="0.25">
      <c r="A3694" s="354">
        <v>3691</v>
      </c>
      <c r="B3694" s="355" t="s">
        <v>2401</v>
      </c>
      <c r="C3694" s="355" t="s">
        <v>14205</v>
      </c>
      <c r="D3694" s="355" t="s">
        <v>14243</v>
      </c>
      <c r="E3694" s="355" t="s">
        <v>14274</v>
      </c>
      <c r="F3694" s="356" t="s">
        <v>2738</v>
      </c>
      <c r="G3694" s="356" t="s">
        <v>2740</v>
      </c>
      <c r="H3694" s="356" t="s">
        <v>2741</v>
      </c>
      <c r="I3694" s="356" t="str">
        <f t="shared" si="115"/>
        <v>N LAYOUTF02-RMC</v>
      </c>
      <c r="J3694" s="356" t="s">
        <v>2405</v>
      </c>
      <c r="K3694" s="356" t="s">
        <v>15063</v>
      </c>
      <c r="L3694" s="357">
        <v>1.9129999999999994</v>
      </c>
      <c r="M3694" s="357">
        <v>1.7848377499999999</v>
      </c>
      <c r="N3694" s="357">
        <v>0</v>
      </c>
      <c r="O3694" s="356">
        <f t="shared" si="114"/>
        <v>6.6995426032409569</v>
      </c>
      <c r="P3694" s="357">
        <v>18.716912260639027</v>
      </c>
      <c r="Q3694" s="356" t="s">
        <v>15063</v>
      </c>
      <c r="R3694" s="358" t="e">
        <f>#REF!-M3694</f>
        <v>#REF!</v>
      </c>
    </row>
    <row r="3695" spans="1:18" x14ac:dyDescent="0.25">
      <c r="A3695" s="354">
        <v>3692</v>
      </c>
      <c r="B3695" s="355" t="s">
        <v>2401</v>
      </c>
      <c r="C3695" s="355" t="s">
        <v>14205</v>
      </c>
      <c r="D3695" s="355" t="s">
        <v>14243</v>
      </c>
      <c r="E3695" s="355" t="s">
        <v>14274</v>
      </c>
      <c r="F3695" s="356" t="s">
        <v>2738</v>
      </c>
      <c r="G3695" s="356" t="s">
        <v>2742</v>
      </c>
      <c r="H3695" s="356" t="s">
        <v>14283</v>
      </c>
      <c r="I3695" s="356" t="str">
        <f t="shared" si="115"/>
        <v>N LAYOUTF03-SOAP-FACTORY</v>
      </c>
      <c r="J3695" s="356" t="s">
        <v>2405</v>
      </c>
      <c r="K3695" s="356" t="s">
        <v>15063</v>
      </c>
      <c r="L3695" s="357">
        <v>2.8440799999999991</v>
      </c>
      <c r="M3695" s="357">
        <v>2.7119425800000001</v>
      </c>
      <c r="N3695" s="357">
        <v>0</v>
      </c>
      <c r="O3695" s="356">
        <f t="shared" si="114"/>
        <v>4.6460514472166388</v>
      </c>
      <c r="P3695" s="357">
        <v>12.8341852697333</v>
      </c>
      <c r="Q3695" s="356" t="s">
        <v>15063</v>
      </c>
      <c r="R3695" s="358" t="e">
        <f>#REF!-M3695</f>
        <v>#REF!</v>
      </c>
    </row>
    <row r="3696" spans="1:18" x14ac:dyDescent="0.25">
      <c r="A3696" s="354">
        <v>3693</v>
      </c>
      <c r="B3696" s="355" t="s">
        <v>2401</v>
      </c>
      <c r="C3696" s="355" t="s">
        <v>14880</v>
      </c>
      <c r="D3696" s="355" t="s">
        <v>14893</v>
      </c>
      <c r="E3696" s="355" t="s">
        <v>14274</v>
      </c>
      <c r="F3696" s="356" t="s">
        <v>2771</v>
      </c>
      <c r="G3696" s="356" t="s">
        <v>14905</v>
      </c>
      <c r="H3696" s="356" t="s">
        <v>2772</v>
      </c>
      <c r="I3696" s="356" t="str">
        <f t="shared" si="115"/>
        <v>NANDINILAYOUT_66F04-GKW-&amp;-KIRLOSKAR</v>
      </c>
      <c r="J3696" s="356" t="s">
        <v>2405</v>
      </c>
      <c r="K3696" s="356" t="s">
        <v>15063</v>
      </c>
      <c r="L3696" s="357">
        <v>5.8015841518695712</v>
      </c>
      <c r="M3696" s="357">
        <v>2.6</v>
      </c>
      <c r="N3696" s="357">
        <v>3.1609261518695706</v>
      </c>
      <c r="O3696" s="356">
        <f t="shared" si="114"/>
        <v>1.5396920010088591</v>
      </c>
      <c r="P3696" s="357">
        <v>1.5396920010088633</v>
      </c>
      <c r="Q3696" s="356" t="s">
        <v>15063</v>
      </c>
    </row>
    <row r="3697" spans="1:18" x14ac:dyDescent="0.25">
      <c r="A3697" s="354">
        <v>3694</v>
      </c>
      <c r="B3697" s="355" t="s">
        <v>2401</v>
      </c>
      <c r="C3697" s="355" t="s">
        <v>14205</v>
      </c>
      <c r="D3697" s="355" t="s">
        <v>14243</v>
      </c>
      <c r="E3697" s="355" t="s">
        <v>14274</v>
      </c>
      <c r="F3697" s="356" t="s">
        <v>2729</v>
      </c>
      <c r="G3697" s="356" t="s">
        <v>2730</v>
      </c>
      <c r="H3697" s="356" t="s">
        <v>2731</v>
      </c>
      <c r="I3697" s="356" t="str">
        <f t="shared" si="115"/>
        <v>M LAYOUTF04-NAGAPURA-PARK</v>
      </c>
      <c r="J3697" s="356" t="s">
        <v>2405</v>
      </c>
      <c r="K3697" s="356" t="s">
        <v>15063</v>
      </c>
      <c r="L3697" s="357">
        <v>2.2633999999999994</v>
      </c>
      <c r="M3697" s="357">
        <v>2.2089402499999999</v>
      </c>
      <c r="N3697" s="357">
        <v>0</v>
      </c>
      <c r="O3697" s="356">
        <f t="shared" si="114"/>
        <v>2.4061036493770205</v>
      </c>
      <c r="P3697" s="357">
        <v>9.9010604027559239</v>
      </c>
      <c r="Q3697" s="356" t="s">
        <v>15063</v>
      </c>
      <c r="R3697" s="358" t="e">
        <f>#REF!-M3697</f>
        <v>#REF!</v>
      </c>
    </row>
    <row r="3698" spans="1:18" x14ac:dyDescent="0.25">
      <c r="A3698" s="354">
        <v>3695</v>
      </c>
      <c r="B3698" s="355" t="s">
        <v>2401</v>
      </c>
      <c r="C3698" s="355" t="s">
        <v>14205</v>
      </c>
      <c r="D3698" s="355" t="s">
        <v>14243</v>
      </c>
      <c r="E3698" s="355" t="s">
        <v>14274</v>
      </c>
      <c r="F3698" s="356" t="s">
        <v>2729</v>
      </c>
      <c r="G3698" s="356" t="s">
        <v>2732</v>
      </c>
      <c r="H3698" s="356" t="s">
        <v>14278</v>
      </c>
      <c r="I3698" s="356" t="str">
        <f t="shared" si="115"/>
        <v>M LAYOUTF05-HAMSA-SAGAR</v>
      </c>
      <c r="J3698" s="356" t="s">
        <v>2405</v>
      </c>
      <c r="K3698" s="356" t="s">
        <v>15063</v>
      </c>
      <c r="L3698" s="357">
        <v>2.8773599999999986</v>
      </c>
      <c r="M3698" s="357">
        <v>2.6000454999999998</v>
      </c>
      <c r="N3698" s="357">
        <v>0</v>
      </c>
      <c r="O3698" s="356">
        <f t="shared" si="114"/>
        <v>9.6378103539355156</v>
      </c>
      <c r="P3698" s="357">
        <v>21.209952320044113</v>
      </c>
      <c r="Q3698" s="356" t="s">
        <v>15063</v>
      </c>
      <c r="R3698" s="358" t="e">
        <f>#REF!-M3698</f>
        <v>#REF!</v>
      </c>
    </row>
    <row r="3699" spans="1:18" x14ac:dyDescent="0.25">
      <c r="A3699" s="354">
        <v>3696</v>
      </c>
      <c r="B3699" s="355" t="s">
        <v>2401</v>
      </c>
      <c r="C3699" s="355" t="s">
        <v>14205</v>
      </c>
      <c r="D3699" s="355" t="s">
        <v>14243</v>
      </c>
      <c r="E3699" s="355" t="s">
        <v>14274</v>
      </c>
      <c r="F3699" s="356" t="s">
        <v>2738</v>
      </c>
      <c r="G3699" s="356" t="s">
        <v>2743</v>
      </c>
      <c r="H3699" s="356" t="s">
        <v>14284</v>
      </c>
      <c r="I3699" s="356" t="str">
        <f t="shared" si="115"/>
        <v>N LAYOUTF05-MAHALAXMI-LAYOUT</v>
      </c>
      <c r="J3699" s="356" t="s">
        <v>2405</v>
      </c>
      <c r="K3699" s="356" t="s">
        <v>15063</v>
      </c>
      <c r="L3699" s="357">
        <v>3.3479599999999978</v>
      </c>
      <c r="M3699" s="357">
        <v>3.112889</v>
      </c>
      <c r="N3699" s="357">
        <v>0</v>
      </c>
      <c r="O3699" s="356">
        <f t="shared" si="114"/>
        <v>7.0213204458834024</v>
      </c>
      <c r="P3699" s="357">
        <v>17.873324916968446</v>
      </c>
      <c r="Q3699" s="356" t="s">
        <v>15063</v>
      </c>
      <c r="R3699" s="358" t="e">
        <f>#REF!-M3699</f>
        <v>#REF!</v>
      </c>
    </row>
    <row r="3700" spans="1:18" x14ac:dyDescent="0.25">
      <c r="A3700" s="354">
        <v>3697</v>
      </c>
      <c r="B3700" s="355" t="s">
        <v>2401</v>
      </c>
      <c r="C3700" s="355" t="s">
        <v>14205</v>
      </c>
      <c r="D3700" s="355" t="s">
        <v>14243</v>
      </c>
      <c r="E3700" s="355" t="s">
        <v>14274</v>
      </c>
      <c r="F3700" s="356" t="s">
        <v>2723</v>
      </c>
      <c r="G3700" s="356" t="s">
        <v>2725</v>
      </c>
      <c r="H3700" s="356" t="s">
        <v>14276</v>
      </c>
      <c r="I3700" s="356" t="str">
        <f t="shared" si="115"/>
        <v>SRSF06-FYESHWANTAPUR-INDUSTRIAL</v>
      </c>
      <c r="J3700" s="356" t="s">
        <v>2414</v>
      </c>
      <c r="K3700" s="356" t="s">
        <v>15063</v>
      </c>
      <c r="L3700" s="357">
        <v>1.3930400000000007</v>
      </c>
      <c r="M3700" s="357">
        <v>1.2072482999999998</v>
      </c>
      <c r="N3700" s="357">
        <v>0</v>
      </c>
      <c r="O3700" s="356">
        <f t="shared" si="114"/>
        <v>13.337140354907309</v>
      </c>
      <c r="P3700" s="357">
        <v>13.337140354907294</v>
      </c>
      <c r="Q3700" s="356" t="s">
        <v>15063</v>
      </c>
      <c r="R3700" s="358" t="e">
        <f>#REF!-M3700</f>
        <v>#REF!</v>
      </c>
    </row>
    <row r="3701" spans="1:18" x14ac:dyDescent="0.25">
      <c r="A3701" s="354">
        <v>3698</v>
      </c>
      <c r="B3701" s="355" t="s">
        <v>2401</v>
      </c>
      <c r="C3701" s="355" t="s">
        <v>14205</v>
      </c>
      <c r="D3701" s="355" t="s">
        <v>14243</v>
      </c>
      <c r="E3701" s="355" t="s">
        <v>14274</v>
      </c>
      <c r="F3701" s="356" t="s">
        <v>2738</v>
      </c>
      <c r="G3701" s="356" t="s">
        <v>2744</v>
      </c>
      <c r="H3701" s="356" t="s">
        <v>14285</v>
      </c>
      <c r="I3701" s="356" t="str">
        <f t="shared" si="115"/>
        <v>N LAYOUTF07-F-NANDINI-LAYOUT</v>
      </c>
      <c r="J3701" s="356" t="s">
        <v>2405</v>
      </c>
      <c r="K3701" s="356" t="s">
        <v>15063</v>
      </c>
      <c r="L3701" s="357">
        <v>3.4298399999999996</v>
      </c>
      <c r="M3701" s="357">
        <v>2.9978217000000003</v>
      </c>
      <c r="N3701" s="357">
        <v>0</v>
      </c>
      <c r="O3701" s="356">
        <f t="shared" si="114"/>
        <v>12.595873276887531</v>
      </c>
      <c r="P3701" s="357">
        <v>18.629721820785861</v>
      </c>
      <c r="Q3701" s="356" t="s">
        <v>15063</v>
      </c>
      <c r="R3701" s="358" t="e">
        <f>#REF!-M3701</f>
        <v>#REF!</v>
      </c>
    </row>
    <row r="3702" spans="1:18" x14ac:dyDescent="0.25">
      <c r="A3702" s="354">
        <v>3699</v>
      </c>
      <c r="B3702" s="355" t="s">
        <v>2401</v>
      </c>
      <c r="C3702" s="355" t="s">
        <v>14205</v>
      </c>
      <c r="D3702" s="355" t="s">
        <v>14243</v>
      </c>
      <c r="E3702" s="355" t="s">
        <v>14274</v>
      </c>
      <c r="F3702" s="356" t="s">
        <v>2729</v>
      </c>
      <c r="G3702" s="356" t="s">
        <v>2733</v>
      </c>
      <c r="H3702" s="356" t="s">
        <v>14279</v>
      </c>
      <c r="I3702" s="356" t="str">
        <f t="shared" si="115"/>
        <v>M LAYOUTF08-BOVI-PALYA</v>
      </c>
      <c r="J3702" s="356" t="s">
        <v>2405</v>
      </c>
      <c r="K3702" s="356" t="s">
        <v>15063</v>
      </c>
      <c r="L3702" s="357">
        <v>3.0568800000000009</v>
      </c>
      <c r="M3702" s="357">
        <v>2.8132385000000002</v>
      </c>
      <c r="N3702" s="357">
        <v>0</v>
      </c>
      <c r="O3702" s="356">
        <f t="shared" si="114"/>
        <v>7.9702670696919959</v>
      </c>
      <c r="P3702" s="357">
        <v>18.781633180679446</v>
      </c>
      <c r="Q3702" s="356" t="s">
        <v>15063</v>
      </c>
      <c r="R3702" s="358" t="e">
        <f>#REF!-M3702</f>
        <v>#REF!</v>
      </c>
    </row>
    <row r="3703" spans="1:18" x14ac:dyDescent="0.25">
      <c r="A3703" s="354">
        <v>3700</v>
      </c>
      <c r="B3703" s="355" t="s">
        <v>2401</v>
      </c>
      <c r="C3703" s="355" t="s">
        <v>14205</v>
      </c>
      <c r="D3703" s="355" t="s">
        <v>14243</v>
      </c>
      <c r="E3703" s="355" t="s">
        <v>14274</v>
      </c>
      <c r="F3703" s="356" t="s">
        <v>2738</v>
      </c>
      <c r="G3703" s="356" t="s">
        <v>2745</v>
      </c>
      <c r="H3703" s="356" t="s">
        <v>14286</v>
      </c>
      <c r="I3703" s="356" t="str">
        <f t="shared" si="115"/>
        <v>N LAYOUTF08-MEI-LAYOUT-&amp;-INDUSTRIAL-AREA</v>
      </c>
      <c r="J3703" s="356" t="s">
        <v>2414</v>
      </c>
      <c r="K3703" s="356" t="s">
        <v>15063</v>
      </c>
      <c r="L3703" s="357">
        <v>4.9062849999999969</v>
      </c>
      <c r="M3703" s="357">
        <v>4.6873146999999999</v>
      </c>
      <c r="N3703" s="357">
        <v>0</v>
      </c>
      <c r="O3703" s="356">
        <f t="shared" si="114"/>
        <v>4.463057078828423</v>
      </c>
      <c r="P3703" s="357">
        <v>4.4630570788284256</v>
      </c>
      <c r="Q3703" s="356" t="s">
        <v>15063</v>
      </c>
      <c r="R3703" s="358" t="e">
        <f>#REF!-M3703</f>
        <v>#REF!</v>
      </c>
    </row>
    <row r="3704" spans="1:18" x14ac:dyDescent="0.25">
      <c r="A3704" s="354">
        <v>3701</v>
      </c>
      <c r="B3704" s="355" t="s">
        <v>2401</v>
      </c>
      <c r="C3704" s="355" t="s">
        <v>14205</v>
      </c>
      <c r="D3704" s="355" t="s">
        <v>14243</v>
      </c>
      <c r="E3704" s="355" t="s">
        <v>14274</v>
      </c>
      <c r="F3704" s="356" t="s">
        <v>2729</v>
      </c>
      <c r="G3704" s="356" t="s">
        <v>2734</v>
      </c>
      <c r="H3704" s="356" t="s">
        <v>14280</v>
      </c>
      <c r="I3704" s="356" t="str">
        <f t="shared" si="115"/>
        <v>M LAYOUTF09-G.D-NAIDU-HALL</v>
      </c>
      <c r="J3704" s="356" t="s">
        <v>2405</v>
      </c>
      <c r="K3704" s="356" t="s">
        <v>15063</v>
      </c>
      <c r="L3704" s="357">
        <v>1.8218399999999995</v>
      </c>
      <c r="M3704" s="357">
        <v>1.7249692599999999</v>
      </c>
      <c r="N3704" s="357">
        <v>0</v>
      </c>
      <c r="O3704" s="356">
        <f t="shared" si="114"/>
        <v>5.3171925086725258</v>
      </c>
      <c r="P3704" s="357">
        <v>14.248759435600499</v>
      </c>
      <c r="Q3704" s="356" t="s">
        <v>15063</v>
      </c>
      <c r="R3704" s="358" t="e">
        <f>#REF!-M3704</f>
        <v>#REF!</v>
      </c>
    </row>
    <row r="3705" spans="1:18" x14ac:dyDescent="0.25">
      <c r="A3705" s="354">
        <v>3702</v>
      </c>
      <c r="B3705" s="355" t="s">
        <v>2401</v>
      </c>
      <c r="C3705" s="355" t="s">
        <v>14205</v>
      </c>
      <c r="D3705" s="355" t="s">
        <v>14243</v>
      </c>
      <c r="E3705" s="355" t="s">
        <v>14274</v>
      </c>
      <c r="F3705" s="356" t="s">
        <v>2738</v>
      </c>
      <c r="G3705" s="356" t="s">
        <v>2746</v>
      </c>
      <c r="H3705" s="356" t="s">
        <v>14287</v>
      </c>
      <c r="I3705" s="356" t="str">
        <f t="shared" si="115"/>
        <v>N LAYOUTF10-JAIMARUTHINAGARA</v>
      </c>
      <c r="J3705" s="356" t="s">
        <v>2405</v>
      </c>
      <c r="K3705" s="356" t="s">
        <v>15063</v>
      </c>
      <c r="L3705" s="357">
        <v>2.164000000000001</v>
      </c>
      <c r="M3705" s="357">
        <v>2.1192530000000001</v>
      </c>
      <c r="N3705" s="357">
        <v>0</v>
      </c>
      <c r="O3705" s="356">
        <f t="shared" si="114"/>
        <v>2.0677911275416339</v>
      </c>
      <c r="P3705" s="357">
        <v>24.197270253607194</v>
      </c>
      <c r="Q3705" s="356" t="s">
        <v>15063</v>
      </c>
      <c r="R3705" s="358" t="e">
        <f>#REF!-M3705</f>
        <v>#REF!</v>
      </c>
    </row>
    <row r="3706" spans="1:18" x14ac:dyDescent="0.25">
      <c r="A3706" s="354">
        <v>3703</v>
      </c>
      <c r="B3706" s="355" t="s">
        <v>2401</v>
      </c>
      <c r="C3706" s="355" t="s">
        <v>14205</v>
      </c>
      <c r="D3706" s="355" t="s">
        <v>14243</v>
      </c>
      <c r="E3706" s="355" t="s">
        <v>14274</v>
      </c>
      <c r="F3706" s="356" t="s">
        <v>2729</v>
      </c>
      <c r="G3706" s="356" t="s">
        <v>2735</v>
      </c>
      <c r="H3706" s="356" t="s">
        <v>2736</v>
      </c>
      <c r="I3706" s="356" t="str">
        <f t="shared" si="115"/>
        <v>M LAYOUTF10-WADPACK</v>
      </c>
      <c r="J3706" s="356" t="s">
        <v>2414</v>
      </c>
      <c r="K3706" s="356" t="s">
        <v>15063</v>
      </c>
      <c r="L3706" s="357">
        <v>1.9213599999999995</v>
      </c>
      <c r="M3706" s="357">
        <v>1.8913742499999999</v>
      </c>
      <c r="N3706" s="357">
        <v>0</v>
      </c>
      <c r="O3706" s="356">
        <f t="shared" si="114"/>
        <v>1.5606523504184326</v>
      </c>
      <c r="P3706" s="357">
        <v>1.5606523504184455</v>
      </c>
      <c r="Q3706" s="356" t="s">
        <v>15063</v>
      </c>
      <c r="R3706" s="358" t="e">
        <f>#REF!-M3706</f>
        <v>#REF!</v>
      </c>
    </row>
    <row r="3707" spans="1:18" x14ac:dyDescent="0.25">
      <c r="A3707" s="354">
        <v>3704</v>
      </c>
      <c r="B3707" s="355" t="s">
        <v>2401</v>
      </c>
      <c r="C3707" s="355" t="s">
        <v>14205</v>
      </c>
      <c r="D3707" s="355" t="s">
        <v>14243</v>
      </c>
      <c r="E3707" s="355" t="s">
        <v>14274</v>
      </c>
      <c r="F3707" s="356" t="s">
        <v>2738</v>
      </c>
      <c r="G3707" s="356" t="s">
        <v>2747</v>
      </c>
      <c r="H3707" s="356" t="s">
        <v>14288</v>
      </c>
      <c r="I3707" s="356" t="str">
        <f t="shared" si="115"/>
        <v>N LAYOUTF11-KURUBARAHALLI</v>
      </c>
      <c r="J3707" s="356" t="s">
        <v>2405</v>
      </c>
      <c r="K3707" s="356" t="s">
        <v>15063</v>
      </c>
      <c r="L3707" s="357">
        <v>3.1778799999999983</v>
      </c>
      <c r="M3707" s="357">
        <v>3.038735</v>
      </c>
      <c r="N3707" s="357">
        <v>0</v>
      </c>
      <c r="O3707" s="356">
        <f t="shared" si="114"/>
        <v>4.3785479627927542</v>
      </c>
      <c r="P3707" s="357">
        <v>16.187972425763419</v>
      </c>
      <c r="Q3707" s="356" t="s">
        <v>15063</v>
      </c>
      <c r="R3707" s="358" t="e">
        <f>#REF!-M3707</f>
        <v>#REF!</v>
      </c>
    </row>
    <row r="3708" spans="1:18" x14ac:dyDescent="0.25">
      <c r="A3708" s="354">
        <v>3705</v>
      </c>
      <c r="B3708" s="355" t="s">
        <v>2401</v>
      </c>
      <c r="C3708" s="355" t="s">
        <v>14205</v>
      </c>
      <c r="D3708" s="355" t="s">
        <v>14243</v>
      </c>
      <c r="E3708" s="355" t="s">
        <v>14274</v>
      </c>
      <c r="F3708" s="356" t="s">
        <v>2729</v>
      </c>
      <c r="G3708" s="356" t="s">
        <v>2737</v>
      </c>
      <c r="H3708" s="356" t="s">
        <v>14281</v>
      </c>
      <c r="I3708" s="356" t="str">
        <f t="shared" si="115"/>
        <v>M LAYOUTF12-ESTEEM-CLASSIC</v>
      </c>
      <c r="J3708" s="356" t="s">
        <v>2405</v>
      </c>
      <c r="K3708" s="356" t="s">
        <v>15063</v>
      </c>
      <c r="L3708" s="357">
        <v>1.15404</v>
      </c>
      <c r="M3708" s="357">
        <v>1.0617637000000002</v>
      </c>
      <c r="N3708" s="357">
        <v>0</v>
      </c>
      <c r="O3708" s="356">
        <f t="shared" si="114"/>
        <v>7.9959360160826112</v>
      </c>
      <c r="P3708" s="357">
        <v>9.7481482095158949</v>
      </c>
      <c r="Q3708" s="356" t="s">
        <v>15063</v>
      </c>
      <c r="R3708" s="358" t="e">
        <f>#REF!-M3708</f>
        <v>#REF!</v>
      </c>
    </row>
    <row r="3709" spans="1:18" x14ac:dyDescent="0.25">
      <c r="A3709" s="354">
        <v>3706</v>
      </c>
      <c r="B3709" s="355" t="s">
        <v>2401</v>
      </c>
      <c r="C3709" s="355" t="s">
        <v>14205</v>
      </c>
      <c r="D3709" s="355" t="s">
        <v>14243</v>
      </c>
      <c r="E3709" s="355" t="s">
        <v>14274</v>
      </c>
      <c r="F3709" s="356" t="s">
        <v>2738</v>
      </c>
      <c r="G3709" s="356" t="s">
        <v>2749</v>
      </c>
      <c r="H3709" s="356" t="s">
        <v>14289</v>
      </c>
      <c r="I3709" s="356" t="str">
        <f t="shared" si="115"/>
        <v>N LAYOUTF12-GANESHA-TEMPLE</v>
      </c>
      <c r="J3709" s="356" t="s">
        <v>2405</v>
      </c>
      <c r="K3709" s="356" t="s">
        <v>15063</v>
      </c>
      <c r="L3709" s="357">
        <v>1.2174</v>
      </c>
      <c r="M3709" s="357">
        <v>1.2112806</v>
      </c>
      <c r="N3709" s="357">
        <v>0</v>
      </c>
      <c r="O3709" s="356">
        <f t="shared" si="114"/>
        <v>0.50266140956135996</v>
      </c>
      <c r="P3709" s="357">
        <v>7.325044724885343</v>
      </c>
      <c r="Q3709" s="356" t="s">
        <v>15063</v>
      </c>
      <c r="R3709" s="358" t="e">
        <f>#REF!-M3709</f>
        <v>#REF!</v>
      </c>
    </row>
    <row r="3710" spans="1:18" x14ac:dyDescent="0.25">
      <c r="A3710" s="354">
        <v>3707</v>
      </c>
      <c r="B3710" s="355" t="s">
        <v>2401</v>
      </c>
      <c r="C3710" s="355" t="s">
        <v>14205</v>
      </c>
      <c r="D3710" s="355" t="s">
        <v>14243</v>
      </c>
      <c r="E3710" s="355" t="s">
        <v>14274</v>
      </c>
      <c r="F3710" s="356" t="s">
        <v>2738</v>
      </c>
      <c r="G3710" s="356" t="s">
        <v>2750</v>
      </c>
      <c r="H3710" s="356" t="s">
        <v>14290</v>
      </c>
      <c r="I3710" s="356" t="str">
        <f t="shared" si="115"/>
        <v>N LAYOUTF13-1_2_3RD_BLOCK_NANDINI_LAYOUT</v>
      </c>
      <c r="J3710" s="356" t="s">
        <v>2432</v>
      </c>
      <c r="K3710" s="356" t="s">
        <v>15063</v>
      </c>
      <c r="L3710" s="357">
        <v>2.5252000000000008</v>
      </c>
      <c r="M3710" s="357">
        <v>2.3027594999999996</v>
      </c>
      <c r="N3710" s="357">
        <v>0</v>
      </c>
      <c r="O3710" s="356">
        <f t="shared" si="114"/>
        <v>8.8088270236021344</v>
      </c>
      <c r="P3710" s="357">
        <v>22.298656703980214</v>
      </c>
      <c r="Q3710" s="356" t="s">
        <v>15063</v>
      </c>
      <c r="R3710" s="358" t="e">
        <f>#REF!-M3710</f>
        <v>#REF!</v>
      </c>
    </row>
    <row r="3711" spans="1:18" x14ac:dyDescent="0.25">
      <c r="A3711" s="354">
        <v>3708</v>
      </c>
      <c r="B3711" s="355" t="s">
        <v>2401</v>
      </c>
      <c r="C3711" s="355" t="s">
        <v>14205</v>
      </c>
      <c r="D3711" s="355" t="s">
        <v>14243</v>
      </c>
      <c r="E3711" s="355" t="s">
        <v>14274</v>
      </c>
      <c r="F3711" s="356" t="s">
        <v>2723</v>
      </c>
      <c r="G3711" s="356" t="s">
        <v>2726</v>
      </c>
      <c r="H3711" s="356" t="s">
        <v>2727</v>
      </c>
      <c r="I3711" s="356" t="str">
        <f t="shared" si="115"/>
        <v>SRSF22-ESIC-HOSPITAL</v>
      </c>
      <c r="J3711" s="356" t="s">
        <v>2553</v>
      </c>
      <c r="K3711" s="356" t="s">
        <v>15063</v>
      </c>
      <c r="L3711" s="357">
        <v>0.43414000000000019</v>
      </c>
      <c r="M3711" s="357">
        <v>0.42225000000000001</v>
      </c>
      <c r="N3711" s="357">
        <v>0</v>
      </c>
      <c r="O3711" s="356">
        <f t="shared" si="114"/>
        <v>2.7387478693509406</v>
      </c>
      <c r="P3711" s="357">
        <v>2.7737838985971264</v>
      </c>
      <c r="Q3711" s="356" t="s">
        <v>15063</v>
      </c>
      <c r="R3711" s="358" t="e">
        <f>#REF!-M3711</f>
        <v>#REF!</v>
      </c>
    </row>
    <row r="3712" spans="1:18" x14ac:dyDescent="0.25">
      <c r="A3712" s="354">
        <v>3709</v>
      </c>
      <c r="B3712" s="355" t="s">
        <v>2401</v>
      </c>
      <c r="C3712" s="355" t="s">
        <v>14205</v>
      </c>
      <c r="D3712" s="355" t="s">
        <v>14243</v>
      </c>
      <c r="E3712" s="355" t="s">
        <v>14274</v>
      </c>
      <c r="F3712" s="356" t="s">
        <v>2723</v>
      </c>
      <c r="G3712" s="356" t="s">
        <v>2728</v>
      </c>
      <c r="H3712" s="356" t="s">
        <v>14277</v>
      </c>
      <c r="I3712" s="356" t="str">
        <f t="shared" si="115"/>
        <v>SRSF31-GORGUNTE_PALYA</v>
      </c>
      <c r="J3712" s="356" t="s">
        <v>2405</v>
      </c>
      <c r="K3712" s="356" t="s">
        <v>15063</v>
      </c>
      <c r="L3712" s="357">
        <v>2.9095999999999984</v>
      </c>
      <c r="M3712" s="357">
        <v>2.8657036499999999</v>
      </c>
      <c r="N3712" s="357">
        <v>0</v>
      </c>
      <c r="O3712" s="356">
        <f t="shared" si="114"/>
        <v>1.5086730134725908</v>
      </c>
      <c r="P3712" s="357">
        <v>4.8525551902229402</v>
      </c>
      <c r="Q3712" s="356" t="s">
        <v>15063</v>
      </c>
      <c r="R3712" s="358" t="e">
        <f>#REF!-M3712</f>
        <v>#REF!</v>
      </c>
    </row>
    <row r="3713" spans="1:17" x14ac:dyDescent="0.25">
      <c r="A3713" s="354">
        <v>3710</v>
      </c>
      <c r="B3713" s="355" t="s">
        <v>3732</v>
      </c>
      <c r="C3713" s="355" t="s">
        <v>14503</v>
      </c>
      <c r="D3713" s="355" t="s">
        <v>14538</v>
      </c>
      <c r="E3713" s="355" t="s">
        <v>14539</v>
      </c>
      <c r="F3713" s="356" t="s">
        <v>3801</v>
      </c>
      <c r="G3713" s="356" t="s">
        <v>3968</v>
      </c>
      <c r="H3713" s="356" t="s">
        <v>14702</v>
      </c>
      <c r="I3713" s="356" t="str">
        <f t="shared" si="115"/>
        <v>SIRMV_LAYOUT_66F01-FGOVT.PRESS-LAYOUT</v>
      </c>
      <c r="J3713" s="356" t="s">
        <v>2405</v>
      </c>
      <c r="K3713" s="356" t="s">
        <v>15063</v>
      </c>
      <c r="L3713" s="357">
        <v>4.4613866181611384</v>
      </c>
      <c r="M3713" s="357">
        <v>4.2222239999999998</v>
      </c>
      <c r="N3713" s="357">
        <v>0</v>
      </c>
      <c r="O3713" s="356">
        <f t="shared" si="114"/>
        <v>5.3607238876713827</v>
      </c>
      <c r="P3713" s="357">
        <v>5.3607238876713703</v>
      </c>
      <c r="Q3713" s="356" t="s">
        <v>15063</v>
      </c>
    </row>
    <row r="3714" spans="1:17" x14ac:dyDescent="0.25">
      <c r="A3714" s="354">
        <v>3711</v>
      </c>
      <c r="B3714" s="355" t="s">
        <v>3732</v>
      </c>
      <c r="C3714" s="355" t="s">
        <v>14503</v>
      </c>
      <c r="D3714" s="355" t="s">
        <v>14538</v>
      </c>
      <c r="E3714" s="355" t="s">
        <v>14539</v>
      </c>
      <c r="F3714" s="356" t="s">
        <v>3965</v>
      </c>
      <c r="G3714" s="356" t="s">
        <v>3966</v>
      </c>
      <c r="H3714" s="356" t="s">
        <v>14540</v>
      </c>
      <c r="I3714" s="356" t="str">
        <f t="shared" si="115"/>
        <v>BYADRAHALLI_66F01-FSUNKADAKATTE</v>
      </c>
      <c r="J3714" s="356" t="s">
        <v>2414</v>
      </c>
      <c r="K3714" s="356" t="s">
        <v>15063</v>
      </c>
      <c r="L3714" s="357">
        <v>2.5768745165184077</v>
      </c>
      <c r="M3714" s="357">
        <v>2.4148503999999997</v>
      </c>
      <c r="N3714" s="357">
        <v>0</v>
      </c>
      <c r="O3714" s="356">
        <f t="shared" si="114"/>
        <v>6.2876215151259016</v>
      </c>
      <c r="P3714" s="357">
        <v>6.2876215151259078</v>
      </c>
      <c r="Q3714" s="356" t="s">
        <v>15063</v>
      </c>
    </row>
    <row r="3715" spans="1:17" x14ac:dyDescent="0.25">
      <c r="A3715" s="354">
        <v>3712</v>
      </c>
      <c r="B3715" s="355" t="s">
        <v>3732</v>
      </c>
      <c r="C3715" s="355" t="s">
        <v>14503</v>
      </c>
      <c r="D3715" s="355" t="s">
        <v>14538</v>
      </c>
      <c r="E3715" s="355" t="s">
        <v>14539</v>
      </c>
      <c r="F3715" s="356" t="s">
        <v>3972</v>
      </c>
      <c r="G3715" s="356" t="s">
        <v>3973</v>
      </c>
      <c r="H3715" s="356" t="s">
        <v>14701</v>
      </c>
      <c r="I3715" s="356" t="str">
        <f t="shared" si="115"/>
        <v>SHRIGANDHADKAVAL_66F02-SUNKADAKATTE_INDL_AREA</v>
      </c>
      <c r="J3715" s="356" t="s">
        <v>2405</v>
      </c>
      <c r="K3715" s="356" t="s">
        <v>15063</v>
      </c>
      <c r="L3715" s="357">
        <v>2.4305205588417063</v>
      </c>
      <c r="M3715" s="357">
        <v>2.2767392499999999</v>
      </c>
      <c r="N3715" s="357">
        <v>0</v>
      </c>
      <c r="O3715" s="356">
        <f t="shared" si="114"/>
        <v>6.3270935225083109</v>
      </c>
      <c r="P3715" s="357">
        <v>6.3270935225083091</v>
      </c>
      <c r="Q3715" s="356" t="s">
        <v>15063</v>
      </c>
    </row>
    <row r="3716" spans="1:17" x14ac:dyDescent="0.25">
      <c r="A3716" s="354">
        <v>3713</v>
      </c>
      <c r="B3716" s="355" t="s">
        <v>3732</v>
      </c>
      <c r="C3716" s="355" t="s">
        <v>14503</v>
      </c>
      <c r="D3716" s="355" t="s">
        <v>14538</v>
      </c>
      <c r="E3716" s="355" t="s">
        <v>14539</v>
      </c>
      <c r="F3716" s="356" t="s">
        <v>3935</v>
      </c>
      <c r="G3716" s="356" t="s">
        <v>3969</v>
      </c>
      <c r="H3716" s="356" t="s">
        <v>14736</v>
      </c>
      <c r="I3716" s="356" t="str">
        <f t="shared" si="115"/>
        <v>VIJAYNAGAR_66F03-FNAGARBHAVI</v>
      </c>
      <c r="J3716" s="356" t="s">
        <v>2405</v>
      </c>
      <c r="K3716" s="356" t="s">
        <v>15063</v>
      </c>
      <c r="L3716" s="357">
        <v>3.8847738455635916</v>
      </c>
      <c r="M3716" s="357">
        <v>3.4690078799999999</v>
      </c>
      <c r="N3716" s="357">
        <v>0.19300000000000006</v>
      </c>
      <c r="O3716" s="356">
        <f t="shared" ref="O3716:O3779" si="116">((L3716-N3716)-M3716)/(L3716-N3716)*100</f>
        <v>6.0341173344431631</v>
      </c>
      <c r="P3716" s="357">
        <v>6.0341173344431676</v>
      </c>
      <c r="Q3716" s="356" t="s">
        <v>15063</v>
      </c>
    </row>
    <row r="3717" spans="1:17" x14ac:dyDescent="0.25">
      <c r="A3717" s="354">
        <v>3714</v>
      </c>
      <c r="B3717" s="355" t="s">
        <v>3732</v>
      </c>
      <c r="C3717" s="355" t="s">
        <v>14503</v>
      </c>
      <c r="D3717" s="355" t="s">
        <v>14538</v>
      </c>
      <c r="E3717" s="355" t="s">
        <v>14539</v>
      </c>
      <c r="F3717" s="356" t="s">
        <v>3972</v>
      </c>
      <c r="G3717" s="356" t="s">
        <v>3978</v>
      </c>
      <c r="H3717" s="356" t="s">
        <v>3979</v>
      </c>
      <c r="I3717" s="356" t="str">
        <f t="shared" ref="I3717:I3780" si="117">F3717&amp;H3717</f>
        <v>SHRIGANDHADKAVAL_66F04-MALLATHALLI_NGEF_LAYOUT</v>
      </c>
      <c r="J3717" s="356" t="s">
        <v>2432</v>
      </c>
      <c r="K3717" s="356" t="s">
        <v>15063</v>
      </c>
      <c r="L3717" s="357">
        <v>1.5032019675346222</v>
      </c>
      <c r="M3717" s="357">
        <v>1.4365398999999999</v>
      </c>
      <c r="N3717" s="357">
        <v>0</v>
      </c>
      <c r="O3717" s="356">
        <f t="shared" si="116"/>
        <v>4.4346713864374294</v>
      </c>
      <c r="P3717" s="357">
        <v>4.434671386437417</v>
      </c>
      <c r="Q3717" s="356" t="s">
        <v>15063</v>
      </c>
    </row>
    <row r="3718" spans="1:17" x14ac:dyDescent="0.25">
      <c r="A3718" s="354">
        <v>3715</v>
      </c>
      <c r="B3718" s="355" t="s">
        <v>3732</v>
      </c>
      <c r="C3718" s="355" t="s">
        <v>14503</v>
      </c>
      <c r="D3718" s="355" t="s">
        <v>14538</v>
      </c>
      <c r="E3718" s="355" t="s">
        <v>14539</v>
      </c>
      <c r="F3718" s="356" t="s">
        <v>3962</v>
      </c>
      <c r="G3718" s="356" t="s">
        <v>3906</v>
      </c>
      <c r="H3718" s="356" t="s">
        <v>14549</v>
      </c>
      <c r="I3718" s="356" t="str">
        <f t="shared" si="117"/>
        <v>CHANDRA LAYOUT_66F07-FNAGARBHAVI</v>
      </c>
      <c r="J3718" s="356" t="s">
        <v>2405</v>
      </c>
      <c r="K3718" s="356" t="s">
        <v>15063</v>
      </c>
      <c r="L3718" s="357">
        <v>4.6272559562442019</v>
      </c>
      <c r="M3718" s="357">
        <v>4.3867817499999999</v>
      </c>
      <c r="N3718" s="357">
        <v>0</v>
      </c>
      <c r="O3718" s="356">
        <f t="shared" si="116"/>
        <v>5.1969073791929885</v>
      </c>
      <c r="P3718" s="357">
        <v>5.1969073791929832</v>
      </c>
      <c r="Q3718" s="356" t="s">
        <v>15063</v>
      </c>
    </row>
    <row r="3719" spans="1:17" x14ac:dyDescent="0.25">
      <c r="A3719" s="354">
        <v>3716</v>
      </c>
      <c r="B3719" s="355" t="s">
        <v>3732</v>
      </c>
      <c r="C3719" s="355" t="s">
        <v>14503</v>
      </c>
      <c r="D3719" s="355" t="s">
        <v>14538</v>
      </c>
      <c r="E3719" s="355" t="s">
        <v>14539</v>
      </c>
      <c r="F3719" s="356" t="s">
        <v>3965</v>
      </c>
      <c r="G3719" s="356" t="s">
        <v>3967</v>
      </c>
      <c r="H3719" s="356" t="s">
        <v>14542</v>
      </c>
      <c r="I3719" s="356" t="str">
        <f t="shared" si="117"/>
        <v>BYADRAHALLI_66F08-FANNAPORNESHWARINAGAR</v>
      </c>
      <c r="J3719" s="356" t="s">
        <v>2405</v>
      </c>
      <c r="K3719" s="356" t="s">
        <v>15063</v>
      </c>
      <c r="L3719" s="357">
        <v>3.2088300654112984</v>
      </c>
      <c r="M3719" s="357">
        <v>3.0286719999999998</v>
      </c>
      <c r="N3719" s="357">
        <v>0</v>
      </c>
      <c r="O3719" s="356">
        <f t="shared" si="116"/>
        <v>5.6144470644694771</v>
      </c>
      <c r="P3719" s="357">
        <v>5.6144470644694744</v>
      </c>
      <c r="Q3719" s="356" t="s">
        <v>15063</v>
      </c>
    </row>
    <row r="3720" spans="1:17" x14ac:dyDescent="0.25">
      <c r="A3720" s="354">
        <v>3717</v>
      </c>
      <c r="B3720" s="355" t="s">
        <v>3732</v>
      </c>
      <c r="C3720" s="355" t="s">
        <v>14503</v>
      </c>
      <c r="D3720" s="355" t="s">
        <v>14538</v>
      </c>
      <c r="E3720" s="355" t="s">
        <v>14539</v>
      </c>
      <c r="F3720" s="356" t="s">
        <v>3962</v>
      </c>
      <c r="G3720" s="356" t="s">
        <v>3963</v>
      </c>
      <c r="H3720" s="356" t="s">
        <v>3964</v>
      </c>
      <c r="I3720" s="356" t="str">
        <f t="shared" si="117"/>
        <v>CHANDRA LAYOUT_66F09-FMALLATHAHALLY</v>
      </c>
      <c r="J3720" s="356" t="s">
        <v>2405</v>
      </c>
      <c r="K3720" s="356" t="s">
        <v>15063</v>
      </c>
      <c r="L3720" s="357">
        <v>3.4199934287983194</v>
      </c>
      <c r="M3720" s="357">
        <v>3.2165766999999996</v>
      </c>
      <c r="N3720" s="357">
        <v>0</v>
      </c>
      <c r="O3720" s="356">
        <f t="shared" si="116"/>
        <v>5.9478689954616115</v>
      </c>
      <c r="P3720" s="357">
        <v>5.9478689954616133</v>
      </c>
      <c r="Q3720" s="356" t="s">
        <v>15063</v>
      </c>
    </row>
    <row r="3721" spans="1:17" x14ac:dyDescent="0.25">
      <c r="A3721" s="354">
        <v>3718</v>
      </c>
      <c r="B3721" s="355" t="s">
        <v>3732</v>
      </c>
      <c r="C3721" s="355" t="s">
        <v>14503</v>
      </c>
      <c r="D3721" s="355" t="s">
        <v>14538</v>
      </c>
      <c r="E3721" s="355" t="s">
        <v>14539</v>
      </c>
      <c r="F3721" s="356" t="s">
        <v>3972</v>
      </c>
      <c r="G3721" s="356" t="s">
        <v>3976</v>
      </c>
      <c r="H3721" s="356" t="s">
        <v>3977</v>
      </c>
      <c r="I3721" s="356" t="str">
        <f t="shared" si="117"/>
        <v>SHRIGANDHADKAVAL_66F10-ANNAPORNESHWARINAGAR</v>
      </c>
      <c r="J3721" s="356" t="s">
        <v>2432</v>
      </c>
      <c r="K3721" s="356" t="s">
        <v>15063</v>
      </c>
      <c r="L3721" s="357">
        <v>2.5874897503194729</v>
      </c>
      <c r="M3721" s="357">
        <v>2.4460204999999999</v>
      </c>
      <c r="N3721" s="357">
        <v>0</v>
      </c>
      <c r="O3721" s="356">
        <f t="shared" si="116"/>
        <v>5.4674322981185153</v>
      </c>
      <c r="P3721" s="357">
        <v>6.6535488519886554</v>
      </c>
      <c r="Q3721" s="356" t="s">
        <v>15063</v>
      </c>
    </row>
    <row r="3722" spans="1:17" x14ac:dyDescent="0.25">
      <c r="A3722" s="354">
        <v>3719</v>
      </c>
      <c r="B3722" s="355" t="s">
        <v>3732</v>
      </c>
      <c r="C3722" s="355" t="s">
        <v>14503</v>
      </c>
      <c r="D3722" s="355" t="s">
        <v>14538</v>
      </c>
      <c r="E3722" s="355" t="s">
        <v>14539</v>
      </c>
      <c r="F3722" s="356" t="s">
        <v>3972</v>
      </c>
      <c r="G3722" s="356" t="s">
        <v>3974</v>
      </c>
      <c r="H3722" s="356" t="s">
        <v>3975</v>
      </c>
      <c r="I3722" s="356" t="str">
        <f t="shared" si="117"/>
        <v>SHRIGANDHADKAVAL_66F11-KOTTIGEPALYA_INDL_AREA</v>
      </c>
      <c r="J3722" s="356" t="s">
        <v>2405</v>
      </c>
      <c r="K3722" s="356" t="s">
        <v>15063</v>
      </c>
      <c r="L3722" s="357">
        <v>2.345963752446806</v>
      </c>
      <c r="M3722" s="357">
        <v>2.210941</v>
      </c>
      <c r="N3722" s="357">
        <v>0</v>
      </c>
      <c r="O3722" s="356">
        <f t="shared" si="116"/>
        <v>5.755534470896202</v>
      </c>
      <c r="P3722" s="357">
        <v>5.7555344708961957</v>
      </c>
      <c r="Q3722" s="356" t="s">
        <v>15063</v>
      </c>
    </row>
    <row r="3723" spans="1:17" x14ac:dyDescent="0.25">
      <c r="A3723" s="354">
        <v>3720</v>
      </c>
      <c r="B3723" s="355" t="s">
        <v>3732</v>
      </c>
      <c r="C3723" s="355" t="s">
        <v>14503</v>
      </c>
      <c r="D3723" s="355" t="s">
        <v>14538</v>
      </c>
      <c r="E3723" s="355" t="s">
        <v>14539</v>
      </c>
      <c r="F3723" s="356" t="s">
        <v>3972</v>
      </c>
      <c r="G3723" s="356" t="s">
        <v>14699</v>
      </c>
      <c r="H3723" s="356" t="s">
        <v>14700</v>
      </c>
      <c r="I3723" s="356" t="str">
        <f t="shared" si="117"/>
        <v>SHRIGANDHADKAVAL_66F12-KENGUNTE</v>
      </c>
      <c r="J3723" s="356" t="s">
        <v>2432</v>
      </c>
      <c r="K3723" s="356" t="s">
        <v>15063</v>
      </c>
      <c r="L3723" s="357">
        <v>4.0156710893648865E-5</v>
      </c>
      <c r="M3723" s="357">
        <v>0</v>
      </c>
      <c r="N3723" s="357">
        <v>0</v>
      </c>
      <c r="O3723" s="356">
        <f t="shared" si="116"/>
        <v>100</v>
      </c>
      <c r="P3723" s="357">
        <v>100</v>
      </c>
      <c r="Q3723" s="356" t="s">
        <v>15063</v>
      </c>
    </row>
    <row r="3724" spans="1:17" x14ac:dyDescent="0.25">
      <c r="A3724" s="354">
        <v>3721</v>
      </c>
      <c r="B3724" s="355" t="s">
        <v>3732</v>
      </c>
      <c r="C3724" s="355" t="s">
        <v>14503</v>
      </c>
      <c r="D3724" s="355" t="s">
        <v>14538</v>
      </c>
      <c r="E3724" s="355" t="s">
        <v>14539</v>
      </c>
      <c r="F3724" s="356" t="s">
        <v>3935</v>
      </c>
      <c r="G3724" s="356" t="s">
        <v>3970</v>
      </c>
      <c r="H3724" s="356" t="s">
        <v>3971</v>
      </c>
      <c r="I3724" s="356" t="str">
        <f t="shared" si="117"/>
        <v>VIJAYNAGAR_66F14-BINNY-LAYOUT</v>
      </c>
      <c r="J3724" s="356" t="s">
        <v>2405</v>
      </c>
      <c r="K3724" s="356" t="s">
        <v>15063</v>
      </c>
      <c r="L3724" s="357">
        <v>2.9505394496599577</v>
      </c>
      <c r="M3724" s="357">
        <v>2.7953264999999998</v>
      </c>
      <c r="N3724" s="357">
        <v>0</v>
      </c>
      <c r="O3724" s="356">
        <f t="shared" si="116"/>
        <v>5.2604939641747821</v>
      </c>
      <c r="P3724" s="357">
        <v>5.2604939641747839</v>
      </c>
      <c r="Q3724" s="356" t="s">
        <v>15063</v>
      </c>
    </row>
    <row r="3725" spans="1:17" x14ac:dyDescent="0.25">
      <c r="A3725" s="354">
        <v>3722</v>
      </c>
      <c r="B3725" s="355" t="s">
        <v>2401</v>
      </c>
      <c r="C3725" s="355" t="s">
        <v>14205</v>
      </c>
      <c r="D3725" s="355" t="s">
        <v>14239</v>
      </c>
      <c r="E3725" s="355" t="s">
        <v>14328</v>
      </c>
      <c r="F3725" s="356" t="s">
        <v>2834</v>
      </c>
      <c r="G3725" s="356" t="s">
        <v>2835</v>
      </c>
      <c r="H3725" s="356" t="s">
        <v>2836</v>
      </c>
      <c r="I3725" s="356" t="str">
        <f t="shared" si="117"/>
        <v>WIDIA_66F01-DASARAHALLI</v>
      </c>
      <c r="J3725" s="356" t="s">
        <v>2405</v>
      </c>
      <c r="K3725" s="356" t="s">
        <v>15063</v>
      </c>
      <c r="L3725" s="357">
        <v>2.1064260087671478</v>
      </c>
      <c r="M3725" s="357">
        <v>1.9446243000000001</v>
      </c>
      <c r="N3725" s="357">
        <v>0</v>
      </c>
      <c r="O3725" s="356">
        <f t="shared" si="116"/>
        <v>7.6813383472153038</v>
      </c>
      <c r="P3725" s="357">
        <v>14.806239234683382</v>
      </c>
      <c r="Q3725" s="356" t="s">
        <v>15063</v>
      </c>
    </row>
    <row r="3726" spans="1:17" x14ac:dyDescent="0.25">
      <c r="A3726" s="354">
        <v>3723</v>
      </c>
      <c r="B3726" s="355" t="s">
        <v>2401</v>
      </c>
      <c r="C3726" s="355" t="s">
        <v>14205</v>
      </c>
      <c r="D3726" s="355" t="s">
        <v>14239</v>
      </c>
      <c r="E3726" s="355" t="s">
        <v>14328</v>
      </c>
      <c r="F3726" s="356" t="s">
        <v>2850</v>
      </c>
      <c r="G3726" s="356" t="s">
        <v>2851</v>
      </c>
      <c r="H3726" s="356" t="s">
        <v>2852</v>
      </c>
      <c r="I3726" s="356" t="str">
        <f t="shared" si="117"/>
        <v>SOLADEVANAHALLY_66F02-HESARAGHATTA</v>
      </c>
      <c r="J3726" s="356" t="s">
        <v>2405</v>
      </c>
      <c r="K3726" s="356" t="s">
        <v>15063</v>
      </c>
      <c r="L3726" s="357">
        <v>2.5964416238474985</v>
      </c>
      <c r="M3726" s="357">
        <v>2.2361334197061811</v>
      </c>
      <c r="N3726" s="357">
        <v>0</v>
      </c>
      <c r="O3726" s="356">
        <f t="shared" si="116"/>
        <v>13.877000000000002</v>
      </c>
      <c r="P3726" s="357">
        <v>88.263639618972945</v>
      </c>
      <c r="Q3726" s="356" t="s">
        <v>15063</v>
      </c>
    </row>
    <row r="3727" spans="1:17" x14ac:dyDescent="0.25">
      <c r="A3727" s="354">
        <v>3724</v>
      </c>
      <c r="B3727" s="355" t="s">
        <v>2401</v>
      </c>
      <c r="C3727" s="355" t="s">
        <v>14205</v>
      </c>
      <c r="D3727" s="355" t="s">
        <v>14239</v>
      </c>
      <c r="E3727" s="355" t="s">
        <v>14328</v>
      </c>
      <c r="F3727" s="356" t="s">
        <v>2850</v>
      </c>
      <c r="G3727" s="356" t="s">
        <v>2853</v>
      </c>
      <c r="H3727" s="356" t="s">
        <v>2854</v>
      </c>
      <c r="I3727" s="356" t="str">
        <f t="shared" si="117"/>
        <v>SOLADEVANAHALLY_66F03-SHIVAKOTE</v>
      </c>
      <c r="J3727" s="356" t="s">
        <v>2405</v>
      </c>
      <c r="K3727" s="356" t="s">
        <v>15063</v>
      </c>
      <c r="L3727" s="357">
        <v>1.7094806002048903</v>
      </c>
      <c r="M3727" s="357">
        <v>1.57720496</v>
      </c>
      <c r="N3727" s="357">
        <v>0</v>
      </c>
      <c r="O3727" s="356">
        <f t="shared" si="116"/>
        <v>7.7377678453348002</v>
      </c>
      <c r="P3727" s="357">
        <v>53.313405294961044</v>
      </c>
      <c r="Q3727" s="356" t="s">
        <v>15063</v>
      </c>
    </row>
    <row r="3728" spans="1:17" x14ac:dyDescent="0.25">
      <c r="A3728" s="354">
        <v>3725</v>
      </c>
      <c r="B3728" s="355" t="s">
        <v>2401</v>
      </c>
      <c r="C3728" s="355" t="s">
        <v>14205</v>
      </c>
      <c r="D3728" s="355" t="s">
        <v>14239</v>
      </c>
      <c r="E3728" s="355" t="s">
        <v>14328</v>
      </c>
      <c r="F3728" s="356" t="s">
        <v>2850</v>
      </c>
      <c r="G3728" s="356" t="s">
        <v>2855</v>
      </c>
      <c r="H3728" s="356" t="s">
        <v>2856</v>
      </c>
      <c r="I3728" s="356" t="str">
        <f t="shared" si="117"/>
        <v>SOLADEVANAHALLY_66F04-HESARAGHATTA EXPRESS</v>
      </c>
      <c r="J3728" s="356" t="s">
        <v>2405</v>
      </c>
      <c r="K3728" s="356" t="s">
        <v>15063</v>
      </c>
      <c r="L3728" s="357">
        <v>2.7602216026933872</v>
      </c>
      <c r="M3728" s="357">
        <v>2.6933903200000002</v>
      </c>
      <c r="N3728" s="357">
        <v>0</v>
      </c>
      <c r="O3728" s="356">
        <f t="shared" si="116"/>
        <v>2.421228883513336</v>
      </c>
      <c r="P3728" s="357">
        <v>31.608450639586593</v>
      </c>
      <c r="Q3728" s="356" t="s">
        <v>15063</v>
      </c>
    </row>
    <row r="3729" spans="1:18" x14ac:dyDescent="0.25">
      <c r="A3729" s="354">
        <v>3726</v>
      </c>
      <c r="B3729" s="355" t="s">
        <v>2401</v>
      </c>
      <c r="C3729" s="355" t="s">
        <v>14205</v>
      </c>
      <c r="D3729" s="355" t="s">
        <v>14239</v>
      </c>
      <c r="E3729" s="355" t="s">
        <v>14328</v>
      </c>
      <c r="F3729" s="356" t="s">
        <v>2837</v>
      </c>
      <c r="G3729" s="356" t="s">
        <v>14329</v>
      </c>
      <c r="H3729" s="356" t="s">
        <v>14330</v>
      </c>
      <c r="I3729" s="356" t="str">
        <f t="shared" si="117"/>
        <v>WIDIA_67F04-VIJAYALAKSHMI LAYOUT</v>
      </c>
      <c r="J3729" s="356" t="s">
        <v>2432</v>
      </c>
      <c r="K3729" s="356" t="s">
        <v>15063</v>
      </c>
      <c r="L3729" s="357">
        <v>1.1135532951699674</v>
      </c>
      <c r="M3729" s="357">
        <v>1.0321969</v>
      </c>
      <c r="N3729" s="357">
        <v>0</v>
      </c>
      <c r="O3729" s="356">
        <f t="shared" si="116"/>
        <v>7.3060171904524376</v>
      </c>
      <c r="P3729" s="357">
        <v>20.449982768838616</v>
      </c>
      <c r="Q3729" s="356" t="s">
        <v>15063</v>
      </c>
      <c r="R3729" s="358" t="e">
        <f>#REF!-M3729</f>
        <v>#REF!</v>
      </c>
    </row>
    <row r="3730" spans="1:18" x14ac:dyDescent="0.25">
      <c r="A3730" s="354">
        <v>3727</v>
      </c>
      <c r="B3730" s="355" t="s">
        <v>2401</v>
      </c>
      <c r="C3730" s="355" t="s">
        <v>14205</v>
      </c>
      <c r="D3730" s="355" t="s">
        <v>14239</v>
      </c>
      <c r="E3730" s="355" t="s">
        <v>14328</v>
      </c>
      <c r="F3730" s="356" t="s">
        <v>2834</v>
      </c>
      <c r="G3730" s="356" t="s">
        <v>2838</v>
      </c>
      <c r="H3730" s="356" t="s">
        <v>2839</v>
      </c>
      <c r="I3730" s="356" t="str">
        <f t="shared" si="117"/>
        <v>WIDIA_66F05 M.S.RAMAIAH-LAYOUT</v>
      </c>
      <c r="J3730" s="356" t="s">
        <v>2405</v>
      </c>
      <c r="K3730" s="356" t="s">
        <v>15063</v>
      </c>
      <c r="L3730" s="357">
        <v>1.0398770617575157</v>
      </c>
      <c r="M3730" s="357">
        <v>0.98849310000000012</v>
      </c>
      <c r="N3730" s="357">
        <v>0</v>
      </c>
      <c r="O3730" s="356">
        <f t="shared" si="116"/>
        <v>4.9413496698033317</v>
      </c>
      <c r="P3730" s="357">
        <v>26.442477565655931</v>
      </c>
      <c r="Q3730" s="356" t="s">
        <v>15063</v>
      </c>
    </row>
    <row r="3731" spans="1:18" x14ac:dyDescent="0.25">
      <c r="A3731" s="354">
        <v>3728</v>
      </c>
      <c r="B3731" s="355" t="s">
        <v>2401</v>
      </c>
      <c r="C3731" s="355" t="s">
        <v>14205</v>
      </c>
      <c r="D3731" s="355" t="s">
        <v>14239</v>
      </c>
      <c r="E3731" s="355" t="s">
        <v>14328</v>
      </c>
      <c r="F3731" s="356" t="s">
        <v>2850</v>
      </c>
      <c r="G3731" s="356" t="s">
        <v>2857</v>
      </c>
      <c r="H3731" s="356" t="s">
        <v>2858</v>
      </c>
      <c r="I3731" s="356" t="str">
        <f t="shared" si="117"/>
        <v>SOLADEVANAHALLY_66F05-CHIKKABANAVAR</v>
      </c>
      <c r="J3731" s="356" t="s">
        <v>2405</v>
      </c>
      <c r="K3731" s="356" t="s">
        <v>15063</v>
      </c>
      <c r="L3731" s="357">
        <v>1.9432968179151953</v>
      </c>
      <c r="M3731" s="357">
        <v>1.7930090000000001</v>
      </c>
      <c r="N3731" s="357">
        <v>0</v>
      </c>
      <c r="O3731" s="356">
        <f t="shared" si="116"/>
        <v>7.733652241371276</v>
      </c>
      <c r="P3731" s="357">
        <v>20.186826977014217</v>
      </c>
      <c r="Q3731" s="356" t="s">
        <v>15063</v>
      </c>
    </row>
    <row r="3732" spans="1:18" x14ac:dyDescent="0.25">
      <c r="A3732" s="354">
        <v>3729</v>
      </c>
      <c r="B3732" s="355" t="s">
        <v>2401</v>
      </c>
      <c r="C3732" s="355" t="s">
        <v>14205</v>
      </c>
      <c r="D3732" s="355" t="s">
        <v>14239</v>
      </c>
      <c r="E3732" s="355" t="s">
        <v>14328</v>
      </c>
      <c r="F3732" s="356" t="s">
        <v>2850</v>
      </c>
      <c r="G3732" s="356" t="s">
        <v>2859</v>
      </c>
      <c r="H3732" s="356" t="s">
        <v>14332</v>
      </c>
      <c r="I3732" s="356" t="str">
        <f t="shared" si="117"/>
        <v>SOLADEVANAHALLY_66F06-BAGALAGUNTE</v>
      </c>
      <c r="J3732" s="356" t="s">
        <v>2405</v>
      </c>
      <c r="K3732" s="356" t="s">
        <v>15063</v>
      </c>
      <c r="L3732" s="357">
        <v>3.3851774372654755</v>
      </c>
      <c r="M3732" s="357">
        <v>3.0956979500000004</v>
      </c>
      <c r="N3732" s="357">
        <v>0</v>
      </c>
      <c r="O3732" s="356">
        <f t="shared" si="116"/>
        <v>8.5513829815465972</v>
      </c>
      <c r="P3732" s="357">
        <v>21.312559001472287</v>
      </c>
      <c r="Q3732" s="356" t="s">
        <v>15063</v>
      </c>
    </row>
    <row r="3733" spans="1:18" x14ac:dyDescent="0.25">
      <c r="A3733" s="354">
        <v>3730</v>
      </c>
      <c r="B3733" s="355" t="s">
        <v>2401</v>
      </c>
      <c r="C3733" s="355" t="s">
        <v>14205</v>
      </c>
      <c r="D3733" s="355" t="s">
        <v>14239</v>
      </c>
      <c r="E3733" s="355" t="s">
        <v>14328</v>
      </c>
      <c r="F3733" s="356" t="s">
        <v>2844</v>
      </c>
      <c r="G3733" s="356" t="s">
        <v>2848</v>
      </c>
      <c r="H3733" s="356" t="s">
        <v>2849</v>
      </c>
      <c r="I3733" s="356" t="str">
        <f t="shared" si="117"/>
        <v>Abbigere_66F06-ICTS KALENAHALLY</v>
      </c>
      <c r="J3733" s="356" t="s">
        <v>2405</v>
      </c>
      <c r="K3733" s="356" t="s">
        <v>15063</v>
      </c>
      <c r="L3733" s="357">
        <v>0.42537634404320479</v>
      </c>
      <c r="M3733" s="357">
        <v>0.42297499999999999</v>
      </c>
      <c r="N3733" s="357">
        <v>0</v>
      </c>
      <c r="O3733" s="356">
        <f t="shared" si="116"/>
        <v>0.56452223468282481</v>
      </c>
      <c r="P3733" s="357">
        <v>0.56452223468282936</v>
      </c>
      <c r="Q3733" s="356" t="s">
        <v>15063</v>
      </c>
    </row>
    <row r="3734" spans="1:18" x14ac:dyDescent="0.25">
      <c r="A3734" s="354">
        <v>3731</v>
      </c>
      <c r="B3734" s="355" t="s">
        <v>2401</v>
      </c>
      <c r="C3734" s="355" t="s">
        <v>14205</v>
      </c>
      <c r="D3734" s="355" t="s">
        <v>14239</v>
      </c>
      <c r="E3734" s="355" t="s">
        <v>14328</v>
      </c>
      <c r="F3734" s="356" t="s">
        <v>2834</v>
      </c>
      <c r="G3734" s="356" t="s">
        <v>2840</v>
      </c>
      <c r="H3734" s="356" t="s">
        <v>2841</v>
      </c>
      <c r="I3734" s="356" t="str">
        <f t="shared" si="117"/>
        <v>WIDIA_66F06-MANJUNATHA-NAGAR</v>
      </c>
      <c r="J3734" s="356" t="s">
        <v>2405</v>
      </c>
      <c r="K3734" s="356" t="s">
        <v>15063</v>
      </c>
      <c r="L3734" s="357">
        <v>0.92813544505277301</v>
      </c>
      <c r="M3734" s="357">
        <v>0.86946310000000004</v>
      </c>
      <c r="N3734" s="357">
        <v>0</v>
      </c>
      <c r="O3734" s="356">
        <f t="shared" si="116"/>
        <v>6.3215283249350422</v>
      </c>
      <c r="P3734" s="357">
        <v>21.691527512666276</v>
      </c>
      <c r="Q3734" s="356" t="s">
        <v>15063</v>
      </c>
    </row>
    <row r="3735" spans="1:18" x14ac:dyDescent="0.25">
      <c r="A3735" s="354">
        <v>3732</v>
      </c>
      <c r="B3735" s="355" t="s">
        <v>2401</v>
      </c>
      <c r="C3735" s="355" t="s">
        <v>14205</v>
      </c>
      <c r="D3735" s="355" t="s">
        <v>14239</v>
      </c>
      <c r="E3735" s="355" t="s">
        <v>14328</v>
      </c>
      <c r="F3735" s="356" t="s">
        <v>2834</v>
      </c>
      <c r="G3735" s="356" t="s">
        <v>2842</v>
      </c>
      <c r="H3735" s="356" t="s">
        <v>2843</v>
      </c>
      <c r="I3735" s="356" t="str">
        <f t="shared" si="117"/>
        <v>WIDIA_66F07- SIDEDAHALLI</v>
      </c>
      <c r="J3735" s="356" t="s">
        <v>2405</v>
      </c>
      <c r="K3735" s="356" t="s">
        <v>15063</v>
      </c>
      <c r="L3735" s="357">
        <v>2.0253922494897845</v>
      </c>
      <c r="M3735" s="357">
        <v>0.58030255516253826</v>
      </c>
      <c r="N3735" s="357">
        <v>1.4180000000000019</v>
      </c>
      <c r="O3735" s="356">
        <f t="shared" si="116"/>
        <v>4.4599999999999973</v>
      </c>
      <c r="P3735" s="357">
        <v>29.205888827134807</v>
      </c>
      <c r="Q3735" s="356" t="s">
        <v>15063</v>
      </c>
    </row>
    <row r="3736" spans="1:18" x14ac:dyDescent="0.25">
      <c r="A3736" s="354">
        <v>3733</v>
      </c>
      <c r="B3736" s="355" t="s">
        <v>2401</v>
      </c>
      <c r="C3736" s="355" t="s">
        <v>14205</v>
      </c>
      <c r="D3736" s="355" t="s">
        <v>14239</v>
      </c>
      <c r="E3736" s="355" t="s">
        <v>14328</v>
      </c>
      <c r="F3736" s="356" t="s">
        <v>2850</v>
      </c>
      <c r="G3736" s="356" t="s">
        <v>2860</v>
      </c>
      <c r="H3736" s="356" t="s">
        <v>2861</v>
      </c>
      <c r="I3736" s="356" t="str">
        <f t="shared" si="117"/>
        <v>SOLADEVANAHALLY_66F07-SILVEPURA</v>
      </c>
      <c r="J3736" s="356" t="s">
        <v>2405</v>
      </c>
      <c r="K3736" s="356" t="s">
        <v>15063</v>
      </c>
      <c r="L3736" s="357">
        <v>2.483979483759517</v>
      </c>
      <c r="M3736" s="357">
        <v>2.1406189997194391</v>
      </c>
      <c r="N3736" s="357">
        <v>0</v>
      </c>
      <c r="O3736" s="356">
        <f t="shared" si="116"/>
        <v>13.822999999999993</v>
      </c>
      <c r="P3736" s="357">
        <v>41.875362988782904</v>
      </c>
      <c r="Q3736" s="356" t="s">
        <v>15063</v>
      </c>
    </row>
    <row r="3737" spans="1:18" x14ac:dyDescent="0.25">
      <c r="A3737" s="354">
        <v>3734</v>
      </c>
      <c r="B3737" s="355" t="s">
        <v>2401</v>
      </c>
      <c r="C3737" s="355" t="s">
        <v>14205</v>
      </c>
      <c r="D3737" s="355" t="s">
        <v>14239</v>
      </c>
      <c r="E3737" s="355" t="s">
        <v>14328</v>
      </c>
      <c r="F3737" s="356" t="s">
        <v>2825</v>
      </c>
      <c r="G3737" s="356" t="s">
        <v>2828</v>
      </c>
      <c r="H3737" s="356" t="s">
        <v>2829</v>
      </c>
      <c r="I3737" s="356" t="str">
        <f t="shared" si="117"/>
        <v>MEILAYOUT_66F08-MEI  LAYOUT</v>
      </c>
      <c r="J3737" s="356" t="s">
        <v>2405</v>
      </c>
      <c r="K3737" s="356" t="s">
        <v>15063</v>
      </c>
      <c r="L3737" s="357">
        <v>2.0712301143772418</v>
      </c>
      <c r="M3737" s="357">
        <v>1.8932034</v>
      </c>
      <c r="N3737" s="357">
        <v>0</v>
      </c>
      <c r="O3737" s="356">
        <f t="shared" si="116"/>
        <v>8.5952165885135958</v>
      </c>
      <c r="P3737" s="357">
        <v>18.413529458054345</v>
      </c>
      <c r="Q3737" s="356" t="s">
        <v>15063</v>
      </c>
    </row>
    <row r="3738" spans="1:18" x14ac:dyDescent="0.25">
      <c r="A3738" s="354">
        <v>3735</v>
      </c>
      <c r="B3738" s="355" t="s">
        <v>2401</v>
      </c>
      <c r="C3738" s="355" t="s">
        <v>14205</v>
      </c>
      <c r="D3738" s="355" t="s">
        <v>14239</v>
      </c>
      <c r="E3738" s="355" t="s">
        <v>14328</v>
      </c>
      <c r="F3738" s="356" t="s">
        <v>2850</v>
      </c>
      <c r="G3738" s="356" t="s">
        <v>2862</v>
      </c>
      <c r="H3738" s="356" t="s">
        <v>2863</v>
      </c>
      <c r="I3738" s="356" t="str">
        <f t="shared" si="117"/>
        <v>SOLADEVANAHALLY_66F08-SASUVEGHATTA</v>
      </c>
      <c r="J3738" s="356" t="s">
        <v>2405</v>
      </c>
      <c r="K3738" s="356" t="s">
        <v>15063</v>
      </c>
      <c r="L3738" s="357">
        <v>1.6944629481008902</v>
      </c>
      <c r="M3738" s="357">
        <v>1.19922675</v>
      </c>
      <c r="N3738" s="357">
        <v>0.28054200000000029</v>
      </c>
      <c r="O3738" s="356">
        <f t="shared" si="116"/>
        <v>15.184314115245034</v>
      </c>
      <c r="P3738" s="357">
        <v>50.734973477929032</v>
      </c>
      <c r="Q3738" s="356" t="s">
        <v>15063</v>
      </c>
    </row>
    <row r="3739" spans="1:18" x14ac:dyDescent="0.25">
      <c r="A3739" s="354">
        <v>3736</v>
      </c>
      <c r="B3739" s="355" t="s">
        <v>2401</v>
      </c>
      <c r="C3739" s="355" t="s">
        <v>14205</v>
      </c>
      <c r="D3739" s="355" t="s">
        <v>14239</v>
      </c>
      <c r="E3739" s="355" t="s">
        <v>14328</v>
      </c>
      <c r="F3739" s="356" t="s">
        <v>2850</v>
      </c>
      <c r="G3739" s="356" t="s">
        <v>2864</v>
      </c>
      <c r="H3739" s="356" t="s">
        <v>2865</v>
      </c>
      <c r="I3739" s="356" t="str">
        <f t="shared" si="117"/>
        <v>SOLADEVANAHALLY_66F09-BWSSB</v>
      </c>
      <c r="J3739" s="356" t="s">
        <v>2405</v>
      </c>
      <c r="K3739" s="356" t="s">
        <v>15063</v>
      </c>
      <c r="L3739" s="357">
        <v>4.0477242302239871</v>
      </c>
      <c r="M3739" s="357">
        <v>3.5901193099999995</v>
      </c>
      <c r="N3739" s="357">
        <v>0</v>
      </c>
      <c r="O3739" s="356">
        <f t="shared" si="116"/>
        <v>11.305239541940468</v>
      </c>
      <c r="P3739" s="357">
        <v>24.750189446143256</v>
      </c>
      <c r="Q3739" s="356" t="s">
        <v>15063</v>
      </c>
    </row>
    <row r="3740" spans="1:18" x14ac:dyDescent="0.25">
      <c r="A3740" s="354">
        <v>3737</v>
      </c>
      <c r="B3740" s="355" t="s">
        <v>2401</v>
      </c>
      <c r="C3740" s="355" t="s">
        <v>14205</v>
      </c>
      <c r="D3740" s="355" t="s">
        <v>14239</v>
      </c>
      <c r="E3740" s="355" t="s">
        <v>14328</v>
      </c>
      <c r="F3740" s="356" t="s">
        <v>2825</v>
      </c>
      <c r="G3740" s="356" t="s">
        <v>2830</v>
      </c>
      <c r="H3740" s="356" t="s">
        <v>2831</v>
      </c>
      <c r="I3740" s="356" t="str">
        <f t="shared" si="117"/>
        <v>MEILAYOUT_66F10-GARRISON ENGINEERING</v>
      </c>
      <c r="J3740" s="356" t="s">
        <v>2655</v>
      </c>
      <c r="K3740" s="356" t="s">
        <v>15063</v>
      </c>
      <c r="L3740" s="357">
        <v>0.67040610372910425</v>
      </c>
      <c r="M3740" s="357">
        <v>0.66922499999999996</v>
      </c>
      <c r="N3740" s="357">
        <v>0</v>
      </c>
      <c r="O3740" s="356">
        <f t="shared" si="116"/>
        <v>0.17617735317958122</v>
      </c>
      <c r="P3740" s="357">
        <v>0.17617735317959626</v>
      </c>
      <c r="Q3740" s="356" t="s">
        <v>15063</v>
      </c>
    </row>
    <row r="3741" spans="1:18" x14ac:dyDescent="0.25">
      <c r="A3741" s="354">
        <v>3738</v>
      </c>
      <c r="B3741" s="355" t="s">
        <v>2401</v>
      </c>
      <c r="C3741" s="355" t="s">
        <v>14205</v>
      </c>
      <c r="D3741" s="355" t="s">
        <v>14239</v>
      </c>
      <c r="E3741" s="355" t="s">
        <v>14328</v>
      </c>
      <c r="F3741" s="356" t="s">
        <v>2825</v>
      </c>
      <c r="G3741" s="356" t="s">
        <v>2832</v>
      </c>
      <c r="H3741" s="356" t="s">
        <v>2833</v>
      </c>
      <c r="I3741" s="356" t="str">
        <f t="shared" si="117"/>
        <v>MEILAYOUT_66F11-SIDEDAHALLY MAIN ROAD</v>
      </c>
      <c r="J3741" s="356" t="s">
        <v>2405</v>
      </c>
      <c r="K3741" s="356" t="s">
        <v>15063</v>
      </c>
      <c r="L3741" s="357">
        <v>2.4722052997044677</v>
      </c>
      <c r="M3741" s="357">
        <v>2.2414957000000002</v>
      </c>
      <c r="N3741" s="357">
        <v>0</v>
      </c>
      <c r="O3741" s="356">
        <f t="shared" si="116"/>
        <v>9.3321375749840421</v>
      </c>
      <c r="P3741" s="357">
        <v>26.559917714226998</v>
      </c>
      <c r="Q3741" s="356" t="s">
        <v>15063</v>
      </c>
    </row>
    <row r="3742" spans="1:18" x14ac:dyDescent="0.25">
      <c r="A3742" s="354">
        <v>3739</v>
      </c>
      <c r="B3742" s="355" t="s">
        <v>2401</v>
      </c>
      <c r="C3742" s="355" t="s">
        <v>14205</v>
      </c>
      <c r="D3742" s="355" t="s">
        <v>14239</v>
      </c>
      <c r="E3742" s="355" t="s">
        <v>14328</v>
      </c>
      <c r="F3742" s="356" t="s">
        <v>2844</v>
      </c>
      <c r="G3742" s="356" t="s">
        <v>2845</v>
      </c>
      <c r="H3742" s="356" t="s">
        <v>14331</v>
      </c>
      <c r="I3742" s="356" t="str">
        <f t="shared" si="117"/>
        <v>Abbigere_66F12-MEDIAGRAHARA</v>
      </c>
      <c r="J3742" s="356" t="s">
        <v>2405</v>
      </c>
      <c r="K3742" s="356" t="s">
        <v>15063</v>
      </c>
      <c r="L3742" s="357">
        <v>0</v>
      </c>
      <c r="M3742" s="357">
        <v>0</v>
      </c>
      <c r="N3742" s="357">
        <v>0</v>
      </c>
      <c r="O3742" s="356" t="e">
        <f t="shared" si="116"/>
        <v>#DIV/0!</v>
      </c>
      <c r="P3742" s="357" t="e">
        <v>#DIV/0!</v>
      </c>
      <c r="Q3742" s="356" t="s">
        <v>15063</v>
      </c>
    </row>
    <row r="3743" spans="1:18" x14ac:dyDescent="0.25">
      <c r="A3743" s="354">
        <v>3740</v>
      </c>
      <c r="B3743" s="355" t="s">
        <v>5252</v>
      </c>
      <c r="C3743" s="355" t="s">
        <v>14767</v>
      </c>
      <c r="D3743" s="355" t="s">
        <v>14775</v>
      </c>
      <c r="E3743" s="355" t="s">
        <v>1576</v>
      </c>
      <c r="F3743" s="356" t="s">
        <v>6009</v>
      </c>
      <c r="G3743" s="356" t="s">
        <v>6010</v>
      </c>
      <c r="H3743" s="356" t="s">
        <v>6011</v>
      </c>
      <c r="I3743" s="356" t="str">
        <f t="shared" si="117"/>
        <v>SULIBELE_66F01-KAMMASANDRA</v>
      </c>
      <c r="J3743" s="356" t="s">
        <v>5701</v>
      </c>
      <c r="K3743" s="356" t="s">
        <v>15063</v>
      </c>
      <c r="L3743" s="357">
        <v>0.83454000000000006</v>
      </c>
      <c r="M3743" s="357">
        <v>0.75254699999999997</v>
      </c>
      <c r="N3743" s="357">
        <v>0</v>
      </c>
      <c r="O3743" s="356">
        <f t="shared" si="116"/>
        <v>9.8249334962973727</v>
      </c>
      <c r="P3743" s="357">
        <v>9.8249334962973833</v>
      </c>
      <c r="Q3743" s="356" t="s">
        <v>15063</v>
      </c>
    </row>
    <row r="3744" spans="1:18" x14ac:dyDescent="0.25">
      <c r="A3744" s="354">
        <v>3741</v>
      </c>
      <c r="B3744" s="355" t="s">
        <v>5252</v>
      </c>
      <c r="C3744" s="355" t="s">
        <v>14767</v>
      </c>
      <c r="D3744" s="355" t="s">
        <v>14775</v>
      </c>
      <c r="E3744" s="355" t="s">
        <v>1576</v>
      </c>
      <c r="F3744" s="356" t="s">
        <v>5967</v>
      </c>
      <c r="G3744" s="356" t="s">
        <v>5968</v>
      </c>
      <c r="H3744" s="356" t="s">
        <v>5969</v>
      </c>
      <c r="I3744" s="356" t="str">
        <f t="shared" si="117"/>
        <v>HOSKOTE_220F01-MUTHSANDRA</v>
      </c>
      <c r="J3744" s="356" t="s">
        <v>5701</v>
      </c>
      <c r="K3744" s="356" t="s">
        <v>15063</v>
      </c>
      <c r="L3744" s="357">
        <v>0.45308800000000005</v>
      </c>
      <c r="M3744" s="357">
        <v>0.41523702848000005</v>
      </c>
      <c r="N3744" s="357">
        <v>0</v>
      </c>
      <c r="O3744" s="356">
        <f t="shared" si="116"/>
        <v>8.3539999999999992</v>
      </c>
      <c r="P3744" s="357">
        <v>9.3803982058326412</v>
      </c>
      <c r="Q3744" s="356" t="s">
        <v>15063</v>
      </c>
    </row>
    <row r="3745" spans="1:17" x14ac:dyDescent="0.25">
      <c r="A3745" s="354">
        <v>3742</v>
      </c>
      <c r="B3745" s="355" t="s">
        <v>5252</v>
      </c>
      <c r="C3745" s="355" t="s">
        <v>14767</v>
      </c>
      <c r="D3745" s="355" t="s">
        <v>14775</v>
      </c>
      <c r="E3745" s="355" t="s">
        <v>1576</v>
      </c>
      <c r="F3745" s="356" t="s">
        <v>5986</v>
      </c>
      <c r="G3745" s="356" t="s">
        <v>5987</v>
      </c>
      <c r="H3745" s="356" t="s">
        <v>5988</v>
      </c>
      <c r="I3745" s="356" t="str">
        <f t="shared" si="117"/>
        <v>NANDAGUDI_66F01-NELAVAGILU</v>
      </c>
      <c r="J3745" s="356" t="s">
        <v>5701</v>
      </c>
      <c r="K3745" s="356" t="s">
        <v>15063</v>
      </c>
      <c r="L3745" s="357">
        <v>0.59758</v>
      </c>
      <c r="M3745" s="357">
        <v>0.54020999999999997</v>
      </c>
      <c r="N3745" s="357">
        <v>0</v>
      </c>
      <c r="O3745" s="356">
        <f t="shared" si="116"/>
        <v>9.6003882325379077</v>
      </c>
      <c r="P3745" s="357">
        <v>9.6003882325379148</v>
      </c>
      <c r="Q3745" s="356" t="s">
        <v>15063</v>
      </c>
    </row>
    <row r="3746" spans="1:17" x14ac:dyDescent="0.25">
      <c r="A3746" s="354">
        <v>3743</v>
      </c>
      <c r="B3746" s="355" t="s">
        <v>5252</v>
      </c>
      <c r="C3746" s="355" t="s">
        <v>14767</v>
      </c>
      <c r="D3746" s="355" t="s">
        <v>14775</v>
      </c>
      <c r="E3746" s="355" t="s">
        <v>1576</v>
      </c>
      <c r="F3746" s="356" t="s">
        <v>5967</v>
      </c>
      <c r="G3746" s="356" t="s">
        <v>5970</v>
      </c>
      <c r="H3746" s="356" t="s">
        <v>5971</v>
      </c>
      <c r="I3746" s="356" t="str">
        <f t="shared" si="117"/>
        <v>HOSKOTE_220F02-HASIGALA</v>
      </c>
      <c r="J3746" s="356" t="s">
        <v>5706</v>
      </c>
      <c r="K3746" s="356" t="s">
        <v>15063</v>
      </c>
      <c r="L3746" s="357">
        <v>1.0607599999999999</v>
      </c>
      <c r="M3746" s="357">
        <v>0.92852777992000002</v>
      </c>
      <c r="N3746" s="357">
        <v>0</v>
      </c>
      <c r="O3746" s="356">
        <f t="shared" si="116"/>
        <v>12.465799999999993</v>
      </c>
      <c r="P3746" s="357">
        <v>50.343566300510155</v>
      </c>
      <c r="Q3746" s="356" t="s">
        <v>15063</v>
      </c>
    </row>
    <row r="3747" spans="1:17" x14ac:dyDescent="0.25">
      <c r="A3747" s="354">
        <v>3744</v>
      </c>
      <c r="B3747" s="355" t="s">
        <v>5252</v>
      </c>
      <c r="C3747" s="355" t="s">
        <v>14767</v>
      </c>
      <c r="D3747" s="355" t="s">
        <v>14775</v>
      </c>
      <c r="E3747" s="355" t="s">
        <v>1576</v>
      </c>
      <c r="F3747" s="356" t="s">
        <v>5986</v>
      </c>
      <c r="G3747" s="356" t="s">
        <v>5989</v>
      </c>
      <c r="H3747" s="356" t="s">
        <v>5990</v>
      </c>
      <c r="I3747" s="356" t="str">
        <f t="shared" si="117"/>
        <v>NANDAGUDI_66F02-HINDIGNALA</v>
      </c>
      <c r="J3747" s="356" t="s">
        <v>5701</v>
      </c>
      <c r="K3747" s="356" t="s">
        <v>15063</v>
      </c>
      <c r="L3747" s="357">
        <v>0.67291999999999996</v>
      </c>
      <c r="M3747" s="357">
        <v>0.57259000000000004</v>
      </c>
      <c r="N3747" s="357">
        <v>0</v>
      </c>
      <c r="O3747" s="356">
        <f t="shared" si="116"/>
        <v>14.90964750639005</v>
      </c>
      <c r="P3747" s="357">
        <v>14.909647506390044</v>
      </c>
      <c r="Q3747" s="356" t="s">
        <v>15063</v>
      </c>
    </row>
    <row r="3748" spans="1:17" x14ac:dyDescent="0.25">
      <c r="A3748" s="354">
        <v>3745</v>
      </c>
      <c r="B3748" s="355" t="s">
        <v>5252</v>
      </c>
      <c r="C3748" s="355" t="s">
        <v>14767</v>
      </c>
      <c r="D3748" s="355" t="s">
        <v>14775</v>
      </c>
      <c r="E3748" s="355" t="s">
        <v>1576</v>
      </c>
      <c r="F3748" s="356" t="s">
        <v>6009</v>
      </c>
      <c r="G3748" s="356" t="s">
        <v>6012</v>
      </c>
      <c r="H3748" s="356" t="s">
        <v>6013</v>
      </c>
      <c r="I3748" s="356" t="str">
        <f t="shared" si="117"/>
        <v>SULIBELE_66F02-SULIBELE</v>
      </c>
      <c r="J3748" s="356" t="s">
        <v>2405</v>
      </c>
      <c r="K3748" s="356" t="s">
        <v>15063</v>
      </c>
      <c r="L3748" s="357">
        <v>2.662455</v>
      </c>
      <c r="M3748" s="357">
        <v>2.2782627435</v>
      </c>
      <c r="N3748" s="357">
        <v>0</v>
      </c>
      <c r="O3748" s="356">
        <f t="shared" si="116"/>
        <v>14.429999999999998</v>
      </c>
      <c r="P3748" s="357">
        <v>46.553484105286167</v>
      </c>
      <c r="Q3748" s="356" t="s">
        <v>15063</v>
      </c>
    </row>
    <row r="3749" spans="1:17" x14ac:dyDescent="0.25">
      <c r="A3749" s="354">
        <v>3746</v>
      </c>
      <c r="B3749" s="355" t="s">
        <v>5252</v>
      </c>
      <c r="C3749" s="355" t="s">
        <v>14767</v>
      </c>
      <c r="D3749" s="355" t="s">
        <v>14775</v>
      </c>
      <c r="E3749" s="355" t="s">
        <v>1576</v>
      </c>
      <c r="F3749" s="356" t="s">
        <v>6009</v>
      </c>
      <c r="G3749" s="356" t="s">
        <v>6014</v>
      </c>
      <c r="H3749" s="356" t="s">
        <v>6015</v>
      </c>
      <c r="I3749" s="356" t="str">
        <f t="shared" si="117"/>
        <v>SULIBELE_66F03-ANKONAHALLI</v>
      </c>
      <c r="J3749" s="356" t="s">
        <v>5701</v>
      </c>
      <c r="K3749" s="356" t="s">
        <v>15063</v>
      </c>
      <c r="L3749" s="357">
        <v>1.19781</v>
      </c>
      <c r="M3749" s="357">
        <v>1.0804670000000001</v>
      </c>
      <c r="N3749" s="357">
        <v>0</v>
      </c>
      <c r="O3749" s="356">
        <f t="shared" si="116"/>
        <v>9.7964618762575011</v>
      </c>
      <c r="P3749" s="357">
        <v>9.7964618762574887</v>
      </c>
      <c r="Q3749" s="356" t="s">
        <v>15063</v>
      </c>
    </row>
    <row r="3750" spans="1:17" x14ac:dyDescent="0.25">
      <c r="A3750" s="354">
        <v>3747</v>
      </c>
      <c r="B3750" s="355" t="s">
        <v>5252</v>
      </c>
      <c r="C3750" s="355" t="s">
        <v>14767</v>
      </c>
      <c r="D3750" s="355" t="s">
        <v>14775</v>
      </c>
      <c r="E3750" s="355" t="s">
        <v>1576</v>
      </c>
      <c r="F3750" s="356" t="s">
        <v>5986</v>
      </c>
      <c r="G3750" s="356" t="s">
        <v>5991</v>
      </c>
      <c r="H3750" s="356" t="s">
        <v>5992</v>
      </c>
      <c r="I3750" s="356" t="str">
        <f t="shared" si="117"/>
        <v>NANDAGUDI_66F03-HINDIGNALA-(CHIKKONDANAHALLI)</v>
      </c>
      <c r="J3750" s="356" t="s">
        <v>5706</v>
      </c>
      <c r="K3750" s="356" t="s">
        <v>15063</v>
      </c>
      <c r="L3750" s="357">
        <v>1.2573399999999999</v>
      </c>
      <c r="M3750" s="357">
        <v>1.0780737299999998</v>
      </c>
      <c r="N3750" s="357">
        <v>0</v>
      </c>
      <c r="O3750" s="356">
        <f t="shared" si="116"/>
        <v>14.25758108387549</v>
      </c>
      <c r="P3750" s="357">
        <v>76.045475519113879</v>
      </c>
      <c r="Q3750" s="356" t="s">
        <v>15063</v>
      </c>
    </row>
    <row r="3751" spans="1:17" x14ac:dyDescent="0.25">
      <c r="A3751" s="354">
        <v>3748</v>
      </c>
      <c r="B3751" s="355" t="s">
        <v>5252</v>
      </c>
      <c r="C3751" s="355" t="s">
        <v>14767</v>
      </c>
      <c r="D3751" s="355" t="s">
        <v>14775</v>
      </c>
      <c r="E3751" s="355" t="s">
        <v>1576</v>
      </c>
      <c r="F3751" s="356" t="s">
        <v>5967</v>
      </c>
      <c r="G3751" s="356" t="s">
        <v>5972</v>
      </c>
      <c r="H3751" s="356" t="s">
        <v>5973</v>
      </c>
      <c r="I3751" s="356" t="str">
        <f t="shared" si="117"/>
        <v>HOSKOTE_220F03-INDUSTRIAL</v>
      </c>
      <c r="J3751" s="356" t="s">
        <v>2414</v>
      </c>
      <c r="K3751" s="356" t="s">
        <v>15063</v>
      </c>
      <c r="L3751" s="357">
        <v>2.0611199999999998</v>
      </c>
      <c r="M3751" s="357">
        <v>1.9391027200000002</v>
      </c>
      <c r="N3751" s="357">
        <v>0</v>
      </c>
      <c r="O3751" s="356">
        <f t="shared" si="116"/>
        <v>5.9199503182735445</v>
      </c>
      <c r="P3751" s="357">
        <v>5.919950318273548</v>
      </c>
      <c r="Q3751" s="356" t="s">
        <v>15063</v>
      </c>
    </row>
    <row r="3752" spans="1:17" x14ac:dyDescent="0.25">
      <c r="A3752" s="354">
        <v>3749</v>
      </c>
      <c r="B3752" s="355" t="s">
        <v>5252</v>
      </c>
      <c r="C3752" s="355" t="s">
        <v>14767</v>
      </c>
      <c r="D3752" s="355" t="s">
        <v>14775</v>
      </c>
      <c r="E3752" s="355" t="s">
        <v>1576</v>
      </c>
      <c r="F3752" s="356" t="s">
        <v>6009</v>
      </c>
      <c r="G3752" s="356" t="s">
        <v>6016</v>
      </c>
      <c r="H3752" s="356" t="s">
        <v>6017</v>
      </c>
      <c r="I3752" s="356" t="str">
        <f t="shared" si="117"/>
        <v>SULIBELE_66F04-ATTIBELE</v>
      </c>
      <c r="J3752" s="356" t="s">
        <v>5706</v>
      </c>
      <c r="K3752" s="356" t="s">
        <v>15063</v>
      </c>
      <c r="L3752" s="357">
        <v>1.237725</v>
      </c>
      <c r="M3752" s="357">
        <v>1.0744989299999999</v>
      </c>
      <c r="N3752" s="357">
        <v>0</v>
      </c>
      <c r="O3752" s="356">
        <f t="shared" si="116"/>
        <v>13.187587711325225</v>
      </c>
      <c r="P3752" s="357">
        <v>56.178752274968069</v>
      </c>
      <c r="Q3752" s="356" t="s">
        <v>15063</v>
      </c>
    </row>
    <row r="3753" spans="1:17" x14ac:dyDescent="0.25">
      <c r="A3753" s="354">
        <v>3750</v>
      </c>
      <c r="B3753" s="355" t="s">
        <v>5252</v>
      </c>
      <c r="C3753" s="355" t="s">
        <v>14767</v>
      </c>
      <c r="D3753" s="355" t="s">
        <v>14775</v>
      </c>
      <c r="E3753" s="355" t="s">
        <v>1576</v>
      </c>
      <c r="F3753" s="356" t="s">
        <v>5986</v>
      </c>
      <c r="G3753" s="356" t="s">
        <v>5993</v>
      </c>
      <c r="H3753" s="356" t="s">
        <v>5994</v>
      </c>
      <c r="I3753" s="356" t="str">
        <f t="shared" si="117"/>
        <v>NANDAGUDI_66F04-ITTASANDRA</v>
      </c>
      <c r="J3753" s="356" t="s">
        <v>5701</v>
      </c>
      <c r="K3753" s="356" t="s">
        <v>15063</v>
      </c>
      <c r="L3753" s="357">
        <v>0.63329999999999997</v>
      </c>
      <c r="M3753" s="357">
        <v>0.56604750000000004</v>
      </c>
      <c r="N3753" s="357">
        <v>0</v>
      </c>
      <c r="O3753" s="356">
        <f t="shared" si="116"/>
        <v>10.619374703931776</v>
      </c>
      <c r="P3753" s="357">
        <v>10.619374703931772</v>
      </c>
      <c r="Q3753" s="356" t="s">
        <v>15063</v>
      </c>
    </row>
    <row r="3754" spans="1:17" x14ac:dyDescent="0.25">
      <c r="A3754" s="354">
        <v>3751</v>
      </c>
      <c r="B3754" s="355" t="s">
        <v>5252</v>
      </c>
      <c r="C3754" s="355" t="s">
        <v>14767</v>
      </c>
      <c r="D3754" s="355" t="s">
        <v>14775</v>
      </c>
      <c r="E3754" s="355" t="s">
        <v>1576</v>
      </c>
      <c r="F3754" s="356" t="s">
        <v>5967</v>
      </c>
      <c r="G3754" s="356" t="s">
        <v>5974</v>
      </c>
      <c r="H3754" s="356" t="s">
        <v>5975</v>
      </c>
      <c r="I3754" s="356" t="str">
        <f t="shared" si="117"/>
        <v>HOSKOTE_220F04-KAMBALIPURA</v>
      </c>
      <c r="J3754" s="356" t="s">
        <v>5701</v>
      </c>
      <c r="K3754" s="356" t="s">
        <v>15063</v>
      </c>
      <c r="L3754" s="357">
        <v>0.45457199999999998</v>
      </c>
      <c r="M3754" s="357">
        <v>0.40996199999999999</v>
      </c>
      <c r="N3754" s="357">
        <v>0</v>
      </c>
      <c r="O3754" s="356">
        <f t="shared" si="116"/>
        <v>9.8136268841899597</v>
      </c>
      <c r="P3754" s="357">
        <v>9.8136268841899632</v>
      </c>
      <c r="Q3754" s="356" t="s">
        <v>15063</v>
      </c>
    </row>
    <row r="3755" spans="1:17" x14ac:dyDescent="0.25">
      <c r="A3755" s="354">
        <v>3752</v>
      </c>
      <c r="B3755" s="355" t="s">
        <v>5252</v>
      </c>
      <c r="C3755" s="355" t="s">
        <v>14767</v>
      </c>
      <c r="D3755" s="355" t="s">
        <v>14775</v>
      </c>
      <c r="E3755" s="355" t="s">
        <v>1576</v>
      </c>
      <c r="F3755" s="356" t="s">
        <v>6009</v>
      </c>
      <c r="G3755" s="356" t="s">
        <v>6018</v>
      </c>
      <c r="H3755" s="356" t="s">
        <v>6019</v>
      </c>
      <c r="I3755" s="356" t="str">
        <f t="shared" si="117"/>
        <v>SULIBELE_66F05-BENDIGANAHALLI</v>
      </c>
      <c r="J3755" s="356" t="s">
        <v>5701</v>
      </c>
      <c r="K3755" s="356" t="s">
        <v>15063</v>
      </c>
      <c r="L3755" s="357">
        <v>1.01312</v>
      </c>
      <c r="M3755" s="357">
        <v>0.91702499999999998</v>
      </c>
      <c r="N3755" s="357">
        <v>0</v>
      </c>
      <c r="O3755" s="356">
        <f t="shared" si="116"/>
        <v>9.4850560644346213</v>
      </c>
      <c r="P3755" s="357">
        <v>9.4850560644346267</v>
      </c>
      <c r="Q3755" s="356" t="s">
        <v>15063</v>
      </c>
    </row>
    <row r="3756" spans="1:17" x14ac:dyDescent="0.25">
      <c r="A3756" s="354">
        <v>3753</v>
      </c>
      <c r="B3756" s="355" t="s">
        <v>5252</v>
      </c>
      <c r="C3756" s="355" t="s">
        <v>14767</v>
      </c>
      <c r="D3756" s="355" t="s">
        <v>14775</v>
      </c>
      <c r="E3756" s="355" t="s">
        <v>1576</v>
      </c>
      <c r="F3756" s="356" t="s">
        <v>5986</v>
      </c>
      <c r="G3756" s="356" t="s">
        <v>5995</v>
      </c>
      <c r="H3756" s="356" t="s">
        <v>5996</v>
      </c>
      <c r="I3756" s="356" t="str">
        <f t="shared" si="117"/>
        <v>NANDAGUDI_66F05-N.HOSAHALLI</v>
      </c>
      <c r="J3756" s="356" t="s">
        <v>5706</v>
      </c>
      <c r="K3756" s="356" t="s">
        <v>15063</v>
      </c>
      <c r="L3756" s="357">
        <v>2.9896199999999999</v>
      </c>
      <c r="M3756" s="357">
        <v>2.57222236</v>
      </c>
      <c r="N3756" s="357">
        <v>0</v>
      </c>
      <c r="O3756" s="356">
        <f t="shared" si="116"/>
        <v>13.96156167004502</v>
      </c>
      <c r="P3756" s="357">
        <v>60.29495443174855</v>
      </c>
      <c r="Q3756" s="356" t="s">
        <v>15063</v>
      </c>
    </row>
    <row r="3757" spans="1:17" x14ac:dyDescent="0.25">
      <c r="A3757" s="354">
        <v>3754</v>
      </c>
      <c r="B3757" s="355" t="s">
        <v>5252</v>
      </c>
      <c r="C3757" s="355" t="s">
        <v>14767</v>
      </c>
      <c r="D3757" s="355" t="s">
        <v>14775</v>
      </c>
      <c r="E3757" s="355" t="s">
        <v>1576</v>
      </c>
      <c r="F3757" s="356" t="s">
        <v>6009</v>
      </c>
      <c r="G3757" s="356" t="s">
        <v>6020</v>
      </c>
      <c r="H3757" s="356" t="s">
        <v>6021</v>
      </c>
      <c r="I3757" s="356" t="str">
        <f t="shared" si="117"/>
        <v>SULIBELE_66F06-DODDARALAGERE</v>
      </c>
      <c r="J3757" s="356" t="s">
        <v>5701</v>
      </c>
      <c r="K3757" s="356" t="s">
        <v>15063</v>
      </c>
      <c r="L3757" s="357">
        <v>0.93833999999999995</v>
      </c>
      <c r="M3757" s="357">
        <v>0.84323400000000004</v>
      </c>
      <c r="N3757" s="357">
        <v>0</v>
      </c>
      <c r="O3757" s="356">
        <f t="shared" si="116"/>
        <v>10.135558539548557</v>
      </c>
      <c r="P3757" s="357">
        <v>10.828499528873071</v>
      </c>
      <c r="Q3757" s="356" t="s">
        <v>15063</v>
      </c>
    </row>
    <row r="3758" spans="1:17" x14ac:dyDescent="0.25">
      <c r="A3758" s="354">
        <v>3755</v>
      </c>
      <c r="B3758" s="355" t="s">
        <v>5252</v>
      </c>
      <c r="C3758" s="355" t="s">
        <v>14767</v>
      </c>
      <c r="D3758" s="355" t="s">
        <v>14775</v>
      </c>
      <c r="E3758" s="355" t="s">
        <v>1576</v>
      </c>
      <c r="F3758" s="356" t="s">
        <v>5967</v>
      </c>
      <c r="G3758" s="356" t="s">
        <v>5976</v>
      </c>
      <c r="H3758" s="356" t="s">
        <v>5977</v>
      </c>
      <c r="I3758" s="356" t="str">
        <f t="shared" si="117"/>
        <v>HOSKOTE_220F06-GODREJ-AND-TYSON</v>
      </c>
      <c r="J3758" s="356" t="s">
        <v>2414</v>
      </c>
      <c r="K3758" s="356" t="s">
        <v>15063</v>
      </c>
      <c r="L3758" s="357">
        <v>2.57368</v>
      </c>
      <c r="M3758" s="357">
        <v>2.4474115000000003</v>
      </c>
      <c r="N3758" s="357">
        <v>0</v>
      </c>
      <c r="O3758" s="356">
        <f t="shared" si="116"/>
        <v>4.9061460632246305</v>
      </c>
      <c r="P3758" s="357">
        <v>6.5760788941324755</v>
      </c>
      <c r="Q3758" s="356" t="s">
        <v>15063</v>
      </c>
    </row>
    <row r="3759" spans="1:17" x14ac:dyDescent="0.25">
      <c r="A3759" s="354">
        <v>3756</v>
      </c>
      <c r="B3759" s="355" t="s">
        <v>5252</v>
      </c>
      <c r="C3759" s="355" t="s">
        <v>14767</v>
      </c>
      <c r="D3759" s="355" t="s">
        <v>14775</v>
      </c>
      <c r="E3759" s="355" t="s">
        <v>1576</v>
      </c>
      <c r="F3759" s="356" t="s">
        <v>5986</v>
      </c>
      <c r="G3759" s="356" t="s">
        <v>5997</v>
      </c>
      <c r="H3759" s="356" t="s">
        <v>5998</v>
      </c>
      <c r="I3759" s="356" t="str">
        <f t="shared" si="117"/>
        <v>NANDAGUDI_66F06-NANDAGUDI-TOWN</v>
      </c>
      <c r="J3759" s="356" t="s">
        <v>2405</v>
      </c>
      <c r="K3759" s="356" t="s">
        <v>15063</v>
      </c>
      <c r="L3759" s="357">
        <v>2.2984599999999999</v>
      </c>
      <c r="M3759" s="357">
        <v>1.958747612</v>
      </c>
      <c r="N3759" s="357">
        <v>0</v>
      </c>
      <c r="O3759" s="356">
        <f t="shared" si="116"/>
        <v>14.779999999999996</v>
      </c>
      <c r="P3759" s="357">
        <v>44.859366416406623</v>
      </c>
      <c r="Q3759" s="356" t="s">
        <v>15063</v>
      </c>
    </row>
    <row r="3760" spans="1:17" x14ac:dyDescent="0.25">
      <c r="A3760" s="354">
        <v>3757</v>
      </c>
      <c r="B3760" s="355" t="s">
        <v>5252</v>
      </c>
      <c r="C3760" s="355" t="s">
        <v>14767</v>
      </c>
      <c r="D3760" s="355" t="s">
        <v>14775</v>
      </c>
      <c r="E3760" s="355" t="s">
        <v>1576</v>
      </c>
      <c r="F3760" s="356" t="s">
        <v>5967</v>
      </c>
      <c r="G3760" s="356" t="s">
        <v>5978</v>
      </c>
      <c r="H3760" s="356" t="s">
        <v>5979</v>
      </c>
      <c r="I3760" s="356" t="str">
        <f t="shared" si="117"/>
        <v>HOSKOTE_220F07-BEGUR</v>
      </c>
      <c r="J3760" s="356" t="s">
        <v>5701</v>
      </c>
      <c r="K3760" s="356" t="s">
        <v>15063</v>
      </c>
      <c r="L3760" s="357">
        <v>0.60926000000000002</v>
      </c>
      <c r="M3760" s="357">
        <v>0.54926999999999992</v>
      </c>
      <c r="N3760" s="357">
        <v>0</v>
      </c>
      <c r="O3760" s="356">
        <f t="shared" si="116"/>
        <v>9.8463710074516797</v>
      </c>
      <c r="P3760" s="357">
        <v>9.8463710074516708</v>
      </c>
      <c r="Q3760" s="356" t="s">
        <v>15063</v>
      </c>
    </row>
    <row r="3761" spans="1:17" x14ac:dyDescent="0.25">
      <c r="A3761" s="354">
        <v>3758</v>
      </c>
      <c r="B3761" s="355" t="s">
        <v>5252</v>
      </c>
      <c r="C3761" s="355" t="s">
        <v>14767</v>
      </c>
      <c r="D3761" s="355" t="s">
        <v>14775</v>
      </c>
      <c r="E3761" s="355" t="s">
        <v>1576</v>
      </c>
      <c r="F3761" s="356" t="s">
        <v>6009</v>
      </c>
      <c r="G3761" s="356" t="s">
        <v>6022</v>
      </c>
      <c r="H3761" s="356" t="s">
        <v>6023</v>
      </c>
      <c r="I3761" s="356" t="str">
        <f t="shared" si="117"/>
        <v>SULIBELE_66F07-BETTAHALLI</v>
      </c>
      <c r="J3761" s="356" t="s">
        <v>5701</v>
      </c>
      <c r="K3761" s="356" t="s">
        <v>15063</v>
      </c>
      <c r="L3761" s="357">
        <v>0.44701999999999997</v>
      </c>
      <c r="M3761" s="357">
        <v>0.40163099999999996</v>
      </c>
      <c r="N3761" s="357">
        <v>0</v>
      </c>
      <c r="O3761" s="356">
        <f t="shared" si="116"/>
        <v>10.153684398908331</v>
      </c>
      <c r="P3761" s="357">
        <v>10.192961058823258</v>
      </c>
      <c r="Q3761" s="356" t="s">
        <v>15063</v>
      </c>
    </row>
    <row r="3762" spans="1:17" x14ac:dyDescent="0.25">
      <c r="A3762" s="354">
        <v>3759</v>
      </c>
      <c r="B3762" s="355" t="s">
        <v>5252</v>
      </c>
      <c r="C3762" s="355" t="s">
        <v>14767</v>
      </c>
      <c r="D3762" s="355" t="s">
        <v>14775</v>
      </c>
      <c r="E3762" s="355" t="s">
        <v>1576</v>
      </c>
      <c r="F3762" s="356" t="s">
        <v>5986</v>
      </c>
      <c r="G3762" s="356" t="s">
        <v>5999</v>
      </c>
      <c r="H3762" s="356" t="s">
        <v>6000</v>
      </c>
      <c r="I3762" s="356" t="str">
        <f t="shared" si="117"/>
        <v>NANDAGUDI_66F07-NANDAGUDI-RURAL</v>
      </c>
      <c r="J3762" s="356" t="s">
        <v>5701</v>
      </c>
      <c r="K3762" s="356" t="s">
        <v>15063</v>
      </c>
      <c r="L3762" s="357">
        <v>0.47720000000000007</v>
      </c>
      <c r="M3762" s="357">
        <v>0.43964436000000007</v>
      </c>
      <c r="N3762" s="357">
        <v>0</v>
      </c>
      <c r="O3762" s="356">
        <f t="shared" si="116"/>
        <v>7.8699999999999992</v>
      </c>
      <c r="P3762" s="357">
        <v>7.8699999999999992</v>
      </c>
      <c r="Q3762" s="356" t="s">
        <v>15063</v>
      </c>
    </row>
    <row r="3763" spans="1:17" x14ac:dyDescent="0.25">
      <c r="A3763" s="354">
        <v>3760</v>
      </c>
      <c r="B3763" s="355" t="s">
        <v>5252</v>
      </c>
      <c r="C3763" s="355" t="s">
        <v>14767</v>
      </c>
      <c r="D3763" s="355" t="s">
        <v>14775</v>
      </c>
      <c r="E3763" s="355" t="s">
        <v>1576</v>
      </c>
      <c r="F3763" s="356" t="s">
        <v>5986</v>
      </c>
      <c r="G3763" s="356" t="s">
        <v>6001</v>
      </c>
      <c r="H3763" s="356" t="s">
        <v>6002</v>
      </c>
      <c r="I3763" s="356" t="str">
        <f t="shared" si="117"/>
        <v>NANDAGUDI_66F08-ANUPAHALLI</v>
      </c>
      <c r="J3763" s="356" t="s">
        <v>5706</v>
      </c>
      <c r="K3763" s="356" t="s">
        <v>15063</v>
      </c>
      <c r="L3763" s="357">
        <v>1.07456</v>
      </c>
      <c r="M3763" s="357">
        <v>0.93038899999999991</v>
      </c>
      <c r="N3763" s="357">
        <v>0</v>
      </c>
      <c r="O3763" s="356">
        <f t="shared" si="116"/>
        <v>13.416747319833238</v>
      </c>
      <c r="P3763" s="357">
        <v>84.694965762660289</v>
      </c>
      <c r="Q3763" s="356" t="s">
        <v>15063</v>
      </c>
    </row>
    <row r="3764" spans="1:17" x14ac:dyDescent="0.25">
      <c r="A3764" s="354">
        <v>3761</v>
      </c>
      <c r="B3764" s="355" t="s">
        <v>5252</v>
      </c>
      <c r="C3764" s="355" t="s">
        <v>14767</v>
      </c>
      <c r="D3764" s="355" t="s">
        <v>14775</v>
      </c>
      <c r="E3764" s="355" t="s">
        <v>1576</v>
      </c>
      <c r="F3764" s="356" t="s">
        <v>6009</v>
      </c>
      <c r="G3764" s="356" t="s">
        <v>6024</v>
      </c>
      <c r="H3764" s="356" t="s">
        <v>6025</v>
      </c>
      <c r="I3764" s="356" t="str">
        <f t="shared" si="117"/>
        <v>SULIBELE_66F08-BHAVAPURA</v>
      </c>
      <c r="J3764" s="356" t="s">
        <v>5706</v>
      </c>
      <c r="K3764" s="356" t="s">
        <v>15063</v>
      </c>
      <c r="L3764" s="357">
        <v>0.79651500000000008</v>
      </c>
      <c r="M3764" s="357">
        <v>0.68900790000000001</v>
      </c>
      <c r="N3764" s="357">
        <v>0</v>
      </c>
      <c r="O3764" s="356">
        <f t="shared" si="116"/>
        <v>13.497184610459323</v>
      </c>
      <c r="P3764" s="357">
        <v>72.258901723389087</v>
      </c>
      <c r="Q3764" s="356" t="s">
        <v>15063</v>
      </c>
    </row>
    <row r="3765" spans="1:17" x14ac:dyDescent="0.25">
      <c r="A3765" s="354">
        <v>3762</v>
      </c>
      <c r="B3765" s="355" t="s">
        <v>5252</v>
      </c>
      <c r="C3765" s="355" t="s">
        <v>14767</v>
      </c>
      <c r="D3765" s="355" t="s">
        <v>14775</v>
      </c>
      <c r="E3765" s="355" t="s">
        <v>1576</v>
      </c>
      <c r="F3765" s="356" t="s">
        <v>5967</v>
      </c>
      <c r="G3765" s="356" t="s">
        <v>5980</v>
      </c>
      <c r="H3765" s="356" t="s">
        <v>5981</v>
      </c>
      <c r="I3765" s="356" t="str">
        <f t="shared" si="117"/>
        <v>HOSKOTE_220F08-GULLAHALLI</v>
      </c>
      <c r="J3765" s="356" t="s">
        <v>5706</v>
      </c>
      <c r="K3765" s="356" t="s">
        <v>15063</v>
      </c>
      <c r="L3765" s="357">
        <v>1.3949800000000001</v>
      </c>
      <c r="M3765" s="357">
        <v>1.2075384100000002</v>
      </c>
      <c r="N3765" s="357">
        <v>0</v>
      </c>
      <c r="O3765" s="356">
        <f t="shared" si="116"/>
        <v>13.436865761516289</v>
      </c>
      <c r="P3765" s="357">
        <v>43.371750983034509</v>
      </c>
      <c r="Q3765" s="356" t="s">
        <v>15063</v>
      </c>
    </row>
    <row r="3766" spans="1:17" x14ac:dyDescent="0.25">
      <c r="A3766" s="354">
        <v>3763</v>
      </c>
      <c r="B3766" s="355" t="s">
        <v>5252</v>
      </c>
      <c r="C3766" s="355" t="s">
        <v>14767</v>
      </c>
      <c r="D3766" s="355" t="s">
        <v>14775</v>
      </c>
      <c r="E3766" s="355" t="s">
        <v>1576</v>
      </c>
      <c r="F3766" s="356" t="s">
        <v>5986</v>
      </c>
      <c r="G3766" s="356" t="s">
        <v>6003</v>
      </c>
      <c r="H3766" s="356" t="s">
        <v>6004</v>
      </c>
      <c r="I3766" s="356" t="str">
        <f t="shared" si="117"/>
        <v>NANDAGUDI_66F09-SHIVANAPURA</v>
      </c>
      <c r="J3766" s="356" t="s">
        <v>5701</v>
      </c>
      <c r="K3766" s="356" t="s">
        <v>15063</v>
      </c>
      <c r="L3766" s="357">
        <v>0.63593999999999995</v>
      </c>
      <c r="M3766" s="357">
        <v>0.54330000000000001</v>
      </c>
      <c r="N3766" s="357">
        <v>0</v>
      </c>
      <c r="O3766" s="356">
        <f t="shared" si="116"/>
        <v>14.56741202000188</v>
      </c>
      <c r="P3766" s="357">
        <v>14.56741202000188</v>
      </c>
      <c r="Q3766" s="356" t="s">
        <v>15063</v>
      </c>
    </row>
    <row r="3767" spans="1:17" x14ac:dyDescent="0.25">
      <c r="A3767" s="354">
        <v>3764</v>
      </c>
      <c r="B3767" s="355" t="s">
        <v>5252</v>
      </c>
      <c r="C3767" s="355" t="s">
        <v>14767</v>
      </c>
      <c r="D3767" s="355" t="s">
        <v>14775</v>
      </c>
      <c r="E3767" s="355" t="s">
        <v>1576</v>
      </c>
      <c r="F3767" s="356" t="s">
        <v>5986</v>
      </c>
      <c r="G3767" s="356" t="s">
        <v>6005</v>
      </c>
      <c r="H3767" s="356" t="s">
        <v>6006</v>
      </c>
      <c r="I3767" s="356" t="str">
        <f t="shared" si="117"/>
        <v>NANDAGUDI_66F10 -CHEEMASANDRA</v>
      </c>
      <c r="J3767" s="356" t="s">
        <v>5701</v>
      </c>
      <c r="K3767" s="356" t="s">
        <v>15063</v>
      </c>
      <c r="L3767" s="357">
        <v>0.42547999999999997</v>
      </c>
      <c r="M3767" s="357">
        <v>0.362842</v>
      </c>
      <c r="N3767" s="357">
        <v>0</v>
      </c>
      <c r="O3767" s="356">
        <f t="shared" si="116"/>
        <v>14.721726050578166</v>
      </c>
      <c r="P3767" s="357">
        <v>14.728906699284794</v>
      </c>
      <c r="Q3767" s="356" t="s">
        <v>15063</v>
      </c>
    </row>
    <row r="3768" spans="1:17" x14ac:dyDescent="0.25">
      <c r="A3768" s="354">
        <v>3765</v>
      </c>
      <c r="B3768" s="355" t="s">
        <v>5252</v>
      </c>
      <c r="C3768" s="355" t="s">
        <v>14767</v>
      </c>
      <c r="D3768" s="355" t="s">
        <v>14775</v>
      </c>
      <c r="E3768" s="355" t="s">
        <v>1576</v>
      </c>
      <c r="F3768" s="356" t="s">
        <v>5967</v>
      </c>
      <c r="G3768" s="356" t="s">
        <v>5982</v>
      </c>
      <c r="H3768" s="356" t="s">
        <v>5983</v>
      </c>
      <c r="I3768" s="356" t="str">
        <f t="shared" si="117"/>
        <v>HOSKOTE_220F10-SUGUNA FOODS</v>
      </c>
      <c r="J3768" s="356" t="s">
        <v>2414</v>
      </c>
      <c r="K3768" s="356" t="s">
        <v>15063</v>
      </c>
      <c r="L3768" s="357">
        <v>1.8704000000000001</v>
      </c>
      <c r="M3768" s="357">
        <v>1.87175</v>
      </c>
      <c r="N3768" s="357">
        <v>0</v>
      </c>
      <c r="O3768" s="356">
        <f t="shared" si="116"/>
        <v>-7.217707442258138E-2</v>
      </c>
      <c r="P3768" s="357">
        <v>-7.2177074422552501E-2</v>
      </c>
      <c r="Q3768" s="356" t="s">
        <v>15063</v>
      </c>
    </row>
    <row r="3769" spans="1:17" x14ac:dyDescent="0.25">
      <c r="A3769" s="354">
        <v>3766</v>
      </c>
      <c r="B3769" s="355" t="s">
        <v>5252</v>
      </c>
      <c r="C3769" s="355" t="s">
        <v>14767</v>
      </c>
      <c r="D3769" s="355" t="s">
        <v>14775</v>
      </c>
      <c r="E3769" s="355" t="s">
        <v>1576</v>
      </c>
      <c r="F3769" s="356" t="s">
        <v>5967</v>
      </c>
      <c r="G3769" s="356" t="s">
        <v>5984</v>
      </c>
      <c r="H3769" s="356" t="s">
        <v>5985</v>
      </c>
      <c r="I3769" s="356" t="str">
        <f t="shared" si="117"/>
        <v>HOSKOTE_220F11-BANGALORE METALLURGICALS</v>
      </c>
      <c r="J3769" s="356" t="s">
        <v>2414</v>
      </c>
      <c r="K3769" s="356" t="s">
        <v>15063</v>
      </c>
      <c r="L3769" s="357">
        <v>1.6712</v>
      </c>
      <c r="M3769" s="357">
        <v>1.6657500000000001</v>
      </c>
      <c r="N3769" s="357">
        <v>0</v>
      </c>
      <c r="O3769" s="356">
        <f t="shared" si="116"/>
        <v>0.32611297271421463</v>
      </c>
      <c r="P3769" s="357">
        <v>0.32611297271422091</v>
      </c>
      <c r="Q3769" s="356" t="s">
        <v>15063</v>
      </c>
    </row>
    <row r="3770" spans="1:17" x14ac:dyDescent="0.25">
      <c r="A3770" s="354">
        <v>3767</v>
      </c>
      <c r="B3770" s="355" t="s">
        <v>5252</v>
      </c>
      <c r="C3770" s="355" t="s">
        <v>14767</v>
      </c>
      <c r="D3770" s="355" t="s">
        <v>14775</v>
      </c>
      <c r="E3770" s="355" t="s">
        <v>1576</v>
      </c>
      <c r="F3770" s="356" t="s">
        <v>5986</v>
      </c>
      <c r="G3770" s="356" t="s">
        <v>6007</v>
      </c>
      <c r="H3770" s="356" t="s">
        <v>6008</v>
      </c>
      <c r="I3770" s="356" t="str">
        <f t="shared" si="117"/>
        <v>NANDAGUDI_66F11-GUNDRAHALLI (AGRI)</v>
      </c>
      <c r="J3770" s="356" t="s">
        <v>5701</v>
      </c>
      <c r="K3770" s="356" t="s">
        <v>15063</v>
      </c>
      <c r="L3770" s="357">
        <v>0.83434000000000008</v>
      </c>
      <c r="M3770" s="357">
        <v>0.74865999999999999</v>
      </c>
      <c r="N3770" s="357">
        <v>0</v>
      </c>
      <c r="O3770" s="356">
        <f t="shared" si="116"/>
        <v>10.269194812666308</v>
      </c>
      <c r="P3770" s="357">
        <v>10.269194812666305</v>
      </c>
      <c r="Q3770" s="356" t="s">
        <v>15063</v>
      </c>
    </row>
    <row r="3771" spans="1:17" x14ac:dyDescent="0.25">
      <c r="A3771" s="354">
        <v>3768</v>
      </c>
      <c r="B3771" s="355" t="s">
        <v>5252</v>
      </c>
      <c r="C3771" s="355" t="s">
        <v>14767</v>
      </c>
      <c r="D3771" s="355" t="s">
        <v>1368</v>
      </c>
      <c r="E3771" s="355" t="s">
        <v>1368</v>
      </c>
      <c r="F3771" s="356" t="s">
        <v>6383</v>
      </c>
      <c r="G3771" s="356" t="s">
        <v>6384</v>
      </c>
      <c r="H3771" s="356" t="s">
        <v>6385</v>
      </c>
      <c r="I3771" s="356" t="str">
        <f t="shared" si="117"/>
        <v>NELMANGALA_66F01-TATA HOUSING</v>
      </c>
      <c r="J3771" s="356" t="s">
        <v>2432</v>
      </c>
      <c r="K3771" s="356" t="s">
        <v>15063</v>
      </c>
      <c r="L3771" s="357">
        <v>1.0005600000000001</v>
      </c>
      <c r="M3771" s="357">
        <v>0.926875</v>
      </c>
      <c r="N3771" s="357">
        <v>0</v>
      </c>
      <c r="O3771" s="356">
        <f t="shared" si="116"/>
        <v>7.3643759494683074</v>
      </c>
      <c r="P3771" s="357">
        <v>12.479024712934351</v>
      </c>
      <c r="Q3771" s="356" t="s">
        <v>15063</v>
      </c>
    </row>
    <row r="3772" spans="1:17" x14ac:dyDescent="0.25">
      <c r="A3772" s="354">
        <v>3769</v>
      </c>
      <c r="B3772" s="355" t="s">
        <v>5252</v>
      </c>
      <c r="C3772" s="355" t="s">
        <v>14767</v>
      </c>
      <c r="D3772" s="355" t="s">
        <v>1368</v>
      </c>
      <c r="E3772" s="355" t="s">
        <v>1368</v>
      </c>
      <c r="F3772" s="356" t="s">
        <v>6364</v>
      </c>
      <c r="G3772" s="356" t="s">
        <v>6365</v>
      </c>
      <c r="H3772" s="356" t="s">
        <v>6366</v>
      </c>
      <c r="I3772" s="356" t="str">
        <f t="shared" si="117"/>
        <v>BIEC_66F02-BIEC</v>
      </c>
      <c r="J3772" s="356" t="s">
        <v>2414</v>
      </c>
      <c r="K3772" s="356" t="s">
        <v>15063</v>
      </c>
      <c r="L3772" s="357">
        <v>0.20900000000000002</v>
      </c>
      <c r="M3772" s="357">
        <v>0.21054</v>
      </c>
      <c r="N3772" s="357">
        <v>0</v>
      </c>
      <c r="O3772" s="356">
        <f t="shared" si="116"/>
        <v>-0.73684210526315108</v>
      </c>
      <c r="P3772" s="357">
        <v>-0.73684210526314686</v>
      </c>
      <c r="Q3772" s="356" t="s">
        <v>15063</v>
      </c>
    </row>
    <row r="3773" spans="1:17" x14ac:dyDescent="0.25">
      <c r="A3773" s="354">
        <v>3770</v>
      </c>
      <c r="B3773" s="355" t="s">
        <v>5252</v>
      </c>
      <c r="C3773" s="355" t="s">
        <v>14767</v>
      </c>
      <c r="D3773" s="355" t="s">
        <v>1368</v>
      </c>
      <c r="E3773" s="355" t="s">
        <v>1368</v>
      </c>
      <c r="F3773" s="356" t="s">
        <v>6436</v>
      </c>
      <c r="G3773" s="356" t="s">
        <v>6437</v>
      </c>
      <c r="H3773" s="356" t="s">
        <v>6438</v>
      </c>
      <c r="I3773" s="356" t="str">
        <f t="shared" si="117"/>
        <v>T_BEGUR_66F02-INDUS-FILA</v>
      </c>
      <c r="J3773" s="356" t="s">
        <v>2405</v>
      </c>
      <c r="K3773" s="356" t="s">
        <v>15063</v>
      </c>
      <c r="L3773" s="357">
        <v>0.53824000000000005</v>
      </c>
      <c r="M3773" s="357">
        <v>0.48824699999999999</v>
      </c>
      <c r="N3773" s="357">
        <v>0</v>
      </c>
      <c r="O3773" s="356">
        <f t="shared" si="116"/>
        <v>9.2882357312723052</v>
      </c>
      <c r="P3773" s="357">
        <v>11.998475854543978</v>
      </c>
      <c r="Q3773" s="356" t="s">
        <v>15063</v>
      </c>
    </row>
    <row r="3774" spans="1:17" x14ac:dyDescent="0.25">
      <c r="A3774" s="354">
        <v>3771</v>
      </c>
      <c r="B3774" s="355" t="s">
        <v>5252</v>
      </c>
      <c r="C3774" s="355" t="s">
        <v>14767</v>
      </c>
      <c r="D3774" s="355" t="s">
        <v>1368</v>
      </c>
      <c r="E3774" s="355" t="s">
        <v>1368</v>
      </c>
      <c r="F3774" s="356" t="s">
        <v>6383</v>
      </c>
      <c r="G3774" s="356" t="s">
        <v>6386</v>
      </c>
      <c r="H3774" s="356" t="s">
        <v>6387</v>
      </c>
      <c r="I3774" s="356" t="str">
        <f t="shared" si="117"/>
        <v>NELMANGALA_66F02-KBDL</v>
      </c>
      <c r="J3774" s="356" t="s">
        <v>2414</v>
      </c>
      <c r="K3774" s="356" t="s">
        <v>15063</v>
      </c>
      <c r="L3774" s="357">
        <v>2.66716</v>
      </c>
      <c r="M3774" s="357">
        <v>2.4188885</v>
      </c>
      <c r="N3774" s="357">
        <v>0</v>
      </c>
      <c r="O3774" s="356">
        <f t="shared" si="116"/>
        <v>9.308459185050765</v>
      </c>
      <c r="P3774" s="357">
        <v>9.308459185050765</v>
      </c>
      <c r="Q3774" s="356" t="s">
        <v>15063</v>
      </c>
    </row>
    <row r="3775" spans="1:17" x14ac:dyDescent="0.25">
      <c r="A3775" s="354">
        <v>3772</v>
      </c>
      <c r="B3775" s="355" t="s">
        <v>5252</v>
      </c>
      <c r="C3775" s="355" t="s">
        <v>14767</v>
      </c>
      <c r="D3775" s="355" t="s">
        <v>1368</v>
      </c>
      <c r="E3775" s="355" t="s">
        <v>1368</v>
      </c>
      <c r="F3775" s="356" t="s">
        <v>2834</v>
      </c>
      <c r="G3775" s="356" t="s">
        <v>5641</v>
      </c>
      <c r="H3775" s="356" t="s">
        <v>5642</v>
      </c>
      <c r="I3775" s="356" t="str">
        <f t="shared" si="117"/>
        <v>WIDIA_66F03-BIEC</v>
      </c>
      <c r="J3775" s="356" t="s">
        <v>2425</v>
      </c>
      <c r="K3775" s="356" t="s">
        <v>15063</v>
      </c>
      <c r="L3775" s="357">
        <v>0.93403999999999998</v>
      </c>
      <c r="M3775" s="357">
        <v>0.83273599999999992</v>
      </c>
      <c r="N3775" s="357">
        <v>0</v>
      </c>
      <c r="O3775" s="356">
        <f t="shared" si="116"/>
        <v>10.845788188942665</v>
      </c>
      <c r="P3775" s="357">
        <v>10.845788188942663</v>
      </c>
      <c r="Q3775" s="356" t="s">
        <v>15063</v>
      </c>
    </row>
    <row r="3776" spans="1:17" x14ac:dyDescent="0.25">
      <c r="A3776" s="354">
        <v>3773</v>
      </c>
      <c r="B3776" s="355" t="s">
        <v>5252</v>
      </c>
      <c r="C3776" s="355" t="s">
        <v>14767</v>
      </c>
      <c r="D3776" s="355" t="s">
        <v>1368</v>
      </c>
      <c r="E3776" s="355" t="s">
        <v>1368</v>
      </c>
      <c r="F3776" s="356" t="s">
        <v>6383</v>
      </c>
      <c r="G3776" s="356" t="s">
        <v>6388</v>
      </c>
      <c r="H3776" s="356" t="s">
        <v>6389</v>
      </c>
      <c r="I3776" s="356" t="str">
        <f t="shared" si="117"/>
        <v>NELMANGALA_66F03-KSSIDC</v>
      </c>
      <c r="J3776" s="356" t="s">
        <v>2414</v>
      </c>
      <c r="K3776" s="356" t="s">
        <v>15063</v>
      </c>
      <c r="L3776" s="357">
        <v>4.0457599999999996</v>
      </c>
      <c r="M3776" s="357">
        <v>3.5487148999999998</v>
      </c>
      <c r="N3776" s="357">
        <v>0</v>
      </c>
      <c r="O3776" s="356">
        <f t="shared" si="116"/>
        <v>12.285580459542826</v>
      </c>
      <c r="P3776" s="357">
        <v>12.285580459542834</v>
      </c>
      <c r="Q3776" s="356" t="s">
        <v>15063</v>
      </c>
    </row>
    <row r="3777" spans="1:17" x14ac:dyDescent="0.25">
      <c r="A3777" s="354">
        <v>3774</v>
      </c>
      <c r="B3777" s="355" t="s">
        <v>5252</v>
      </c>
      <c r="C3777" s="355" t="s">
        <v>14767</v>
      </c>
      <c r="D3777" s="355" t="s">
        <v>1368</v>
      </c>
      <c r="E3777" s="355" t="s">
        <v>1368</v>
      </c>
      <c r="F3777" s="356" t="s">
        <v>6364</v>
      </c>
      <c r="G3777" s="356" t="s">
        <v>6367</v>
      </c>
      <c r="H3777" s="356" t="s">
        <v>6368</v>
      </c>
      <c r="I3777" s="356" t="str">
        <f t="shared" si="117"/>
        <v>BIEC_66F03-MADANAYAKANAHALLI</v>
      </c>
      <c r="J3777" s="356" t="s">
        <v>2405</v>
      </c>
      <c r="K3777" s="356" t="s">
        <v>15063</v>
      </c>
      <c r="L3777" s="357">
        <v>2.1377999999999999</v>
      </c>
      <c r="M3777" s="357">
        <v>1.8504999999999998</v>
      </c>
      <c r="N3777" s="357">
        <v>0</v>
      </c>
      <c r="O3777" s="356">
        <f t="shared" si="116"/>
        <v>13.439049490130046</v>
      </c>
      <c r="P3777" s="357">
        <v>13.439049490130039</v>
      </c>
      <c r="Q3777" s="356" t="s">
        <v>15063</v>
      </c>
    </row>
    <row r="3778" spans="1:17" x14ac:dyDescent="0.25">
      <c r="A3778" s="354">
        <v>3775</v>
      </c>
      <c r="B3778" s="355" t="s">
        <v>5252</v>
      </c>
      <c r="C3778" s="355" t="s">
        <v>14767</v>
      </c>
      <c r="D3778" s="355" t="s">
        <v>1368</v>
      </c>
      <c r="E3778" s="355" t="s">
        <v>1368</v>
      </c>
      <c r="F3778" s="356" t="s">
        <v>6436</v>
      </c>
      <c r="G3778" s="356" t="s">
        <v>6439</v>
      </c>
      <c r="H3778" s="356" t="s">
        <v>6440</v>
      </c>
      <c r="I3778" s="356" t="str">
        <f t="shared" si="117"/>
        <v>T_BEGUR_66F03-PEPSI</v>
      </c>
      <c r="J3778" s="356" t="s">
        <v>2414</v>
      </c>
      <c r="K3778" s="356" t="s">
        <v>15063</v>
      </c>
      <c r="L3778" s="357">
        <v>3.0771600000000001</v>
      </c>
      <c r="M3778" s="357">
        <v>3.0604</v>
      </c>
      <c r="N3778" s="357">
        <v>0</v>
      </c>
      <c r="O3778" s="356">
        <f t="shared" si="116"/>
        <v>0.54465806132928107</v>
      </c>
      <c r="P3778" s="357">
        <v>0.54465806132928396</v>
      </c>
      <c r="Q3778" s="356" t="s">
        <v>15063</v>
      </c>
    </row>
    <row r="3779" spans="1:17" x14ac:dyDescent="0.25">
      <c r="A3779" s="354">
        <v>3776</v>
      </c>
      <c r="B3779" s="355" t="s">
        <v>5252</v>
      </c>
      <c r="C3779" s="355" t="s">
        <v>14767</v>
      </c>
      <c r="D3779" s="355" t="s">
        <v>1368</v>
      </c>
      <c r="E3779" s="355" t="s">
        <v>1368</v>
      </c>
      <c r="F3779" s="356" t="s">
        <v>6349</v>
      </c>
      <c r="G3779" s="356" t="s">
        <v>6350</v>
      </c>
      <c r="H3779" s="356" t="s">
        <v>6351</v>
      </c>
      <c r="I3779" s="356" t="str">
        <f t="shared" si="117"/>
        <v>ALURU_66F04-ALURU</v>
      </c>
      <c r="J3779" s="356" t="s">
        <v>2405</v>
      </c>
      <c r="K3779" s="356" t="s">
        <v>15063</v>
      </c>
      <c r="L3779" s="357">
        <v>1.9376</v>
      </c>
      <c r="M3779" s="357">
        <v>1.686436</v>
      </c>
      <c r="N3779" s="357">
        <v>0</v>
      </c>
      <c r="O3779" s="356">
        <f t="shared" si="116"/>
        <v>12.962634186622623</v>
      </c>
      <c r="P3779" s="357">
        <v>24.734291382992744</v>
      </c>
      <c r="Q3779" s="356" t="s">
        <v>15063</v>
      </c>
    </row>
    <row r="3780" spans="1:17" x14ac:dyDescent="0.25">
      <c r="A3780" s="354">
        <v>3777</v>
      </c>
      <c r="B3780" s="355" t="s">
        <v>5252</v>
      </c>
      <c r="C3780" s="355" t="s">
        <v>14767</v>
      </c>
      <c r="D3780" s="355" t="s">
        <v>1368</v>
      </c>
      <c r="E3780" s="355" t="s">
        <v>1368</v>
      </c>
      <c r="F3780" s="356" t="s">
        <v>6383</v>
      </c>
      <c r="G3780" s="356" t="s">
        <v>6390</v>
      </c>
      <c r="H3780" s="356" t="s">
        <v>6391</v>
      </c>
      <c r="I3780" s="356" t="str">
        <f t="shared" si="117"/>
        <v>NELMANGALA_66F04-INDUSTRIAL</v>
      </c>
      <c r="J3780" s="356" t="s">
        <v>2405</v>
      </c>
      <c r="K3780" s="356" t="s">
        <v>15063</v>
      </c>
      <c r="L3780" s="357">
        <v>1.3155600000000001</v>
      </c>
      <c r="M3780" s="357">
        <v>1.3030240000000002</v>
      </c>
      <c r="N3780" s="357">
        <v>0</v>
      </c>
      <c r="O3780" s="356">
        <f t="shared" ref="O3780:O3843" si="118">((L3780-N3780)-M3780)/(L3780-N3780)*100</f>
        <v>0.95290218614125388</v>
      </c>
      <c r="P3780" s="357">
        <v>0.95290218614125788</v>
      </c>
      <c r="Q3780" s="356" t="s">
        <v>15063</v>
      </c>
    </row>
    <row r="3781" spans="1:17" x14ac:dyDescent="0.25">
      <c r="A3781" s="354">
        <v>3778</v>
      </c>
      <c r="B3781" s="355" t="s">
        <v>5252</v>
      </c>
      <c r="C3781" s="355" t="s">
        <v>14767</v>
      </c>
      <c r="D3781" s="355" t="s">
        <v>1368</v>
      </c>
      <c r="E3781" s="355" t="s">
        <v>1368</v>
      </c>
      <c r="F3781" s="356" t="s">
        <v>6436</v>
      </c>
      <c r="G3781" s="356" t="s">
        <v>6441</v>
      </c>
      <c r="H3781" s="356" t="s">
        <v>6442</v>
      </c>
      <c r="I3781" s="356" t="str">
        <f t="shared" ref="I3781:I3844" si="119">F3781&amp;H3781</f>
        <v>T_BEGUR_66F04-KEMWELL</v>
      </c>
      <c r="J3781" s="356" t="s">
        <v>2405</v>
      </c>
      <c r="K3781" s="356" t="s">
        <v>15063</v>
      </c>
      <c r="L3781" s="357">
        <v>7.9588400000000004</v>
      </c>
      <c r="M3781" s="357">
        <v>7.5643960000000003</v>
      </c>
      <c r="N3781" s="357">
        <v>0</v>
      </c>
      <c r="O3781" s="356">
        <f t="shared" si="118"/>
        <v>4.9560488714435778</v>
      </c>
      <c r="P3781" s="357">
        <v>6.9090547001328222</v>
      </c>
      <c r="Q3781" s="356" t="s">
        <v>15063</v>
      </c>
    </row>
    <row r="3782" spans="1:17" x14ac:dyDescent="0.25">
      <c r="A3782" s="354">
        <v>3779</v>
      </c>
      <c r="B3782" s="355" t="s">
        <v>5252</v>
      </c>
      <c r="C3782" s="355" t="s">
        <v>14767</v>
      </c>
      <c r="D3782" s="355" t="s">
        <v>1368</v>
      </c>
      <c r="E3782" s="355" t="s">
        <v>1368</v>
      </c>
      <c r="F3782" s="356" t="s">
        <v>6364</v>
      </c>
      <c r="G3782" s="356" t="s">
        <v>6369</v>
      </c>
      <c r="H3782" s="356" t="s">
        <v>6370</v>
      </c>
      <c r="I3782" s="356" t="str">
        <f t="shared" si="119"/>
        <v>BIEC_66F04-T.G.HALLI</v>
      </c>
      <c r="J3782" s="356" t="s">
        <v>2405</v>
      </c>
      <c r="K3782" s="356" t="s">
        <v>15063</v>
      </c>
      <c r="L3782" s="357">
        <v>1.7924000000000002</v>
      </c>
      <c r="M3782" s="357">
        <v>1.611094</v>
      </c>
      <c r="N3782" s="357">
        <v>0</v>
      </c>
      <c r="O3782" s="356">
        <f t="shared" si="118"/>
        <v>10.115264449899586</v>
      </c>
      <c r="P3782" s="357">
        <v>23.858540355174227</v>
      </c>
      <c r="Q3782" s="356" t="s">
        <v>15063</v>
      </c>
    </row>
    <row r="3783" spans="1:17" x14ac:dyDescent="0.25">
      <c r="A3783" s="354">
        <v>3780</v>
      </c>
      <c r="B3783" s="355" t="s">
        <v>5252</v>
      </c>
      <c r="C3783" s="355" t="s">
        <v>14767</v>
      </c>
      <c r="D3783" s="355" t="s">
        <v>1368</v>
      </c>
      <c r="E3783" s="355" t="s">
        <v>1368</v>
      </c>
      <c r="F3783" s="356" t="s">
        <v>6436</v>
      </c>
      <c r="G3783" s="356" t="s">
        <v>6443</v>
      </c>
      <c r="H3783" s="356" t="s">
        <v>6444</v>
      </c>
      <c r="I3783" s="356" t="str">
        <f t="shared" si="119"/>
        <v>T_BEGUR_66F05-ACE-DESINGER</v>
      </c>
      <c r="J3783" s="356" t="s">
        <v>2414</v>
      </c>
      <c r="K3783" s="356" t="s">
        <v>15063</v>
      </c>
      <c r="L3783" s="357">
        <v>2.8446800000000003</v>
      </c>
      <c r="M3783" s="357">
        <v>2.7669999999999995</v>
      </c>
      <c r="N3783" s="357">
        <v>0</v>
      </c>
      <c r="O3783" s="356">
        <f t="shared" si="118"/>
        <v>2.7307113629652844</v>
      </c>
      <c r="P3783" s="357">
        <v>2.7307113629653212</v>
      </c>
      <c r="Q3783" s="356" t="s">
        <v>15063</v>
      </c>
    </row>
    <row r="3784" spans="1:17" x14ac:dyDescent="0.25">
      <c r="A3784" s="354">
        <v>3781</v>
      </c>
      <c r="B3784" s="355" t="s">
        <v>5252</v>
      </c>
      <c r="C3784" s="355" t="s">
        <v>14767</v>
      </c>
      <c r="D3784" s="355" t="s">
        <v>1368</v>
      </c>
      <c r="E3784" s="355" t="s">
        <v>1368</v>
      </c>
      <c r="F3784" s="356" t="s">
        <v>6364</v>
      </c>
      <c r="G3784" s="356" t="s">
        <v>6371</v>
      </c>
      <c r="H3784" s="356" t="s">
        <v>6372</v>
      </c>
      <c r="I3784" s="356" t="str">
        <f t="shared" si="119"/>
        <v>BIEC_66F05-ANCHEPALYA</v>
      </c>
      <c r="J3784" s="356" t="s">
        <v>2405</v>
      </c>
      <c r="K3784" s="356" t="s">
        <v>15063</v>
      </c>
      <c r="L3784" s="357">
        <v>0.83479999999999999</v>
      </c>
      <c r="M3784" s="357">
        <v>0.72256450000000005</v>
      </c>
      <c r="N3784" s="357">
        <v>0</v>
      </c>
      <c r="O3784" s="356">
        <f t="shared" si="118"/>
        <v>13.444597508385234</v>
      </c>
      <c r="P3784" s="357">
        <v>17.862441147549323</v>
      </c>
      <c r="Q3784" s="356" t="s">
        <v>15063</v>
      </c>
    </row>
    <row r="3785" spans="1:17" x14ac:dyDescent="0.25">
      <c r="A3785" s="354">
        <v>3782</v>
      </c>
      <c r="B3785" s="355" t="s">
        <v>5252</v>
      </c>
      <c r="C3785" s="355" t="s">
        <v>14767</v>
      </c>
      <c r="D3785" s="355" t="s">
        <v>1368</v>
      </c>
      <c r="E3785" s="355" t="s">
        <v>1368</v>
      </c>
      <c r="F3785" s="356" t="s">
        <v>6383</v>
      </c>
      <c r="G3785" s="356" t="s">
        <v>6392</v>
      </c>
      <c r="H3785" s="356" t="s">
        <v>6393</v>
      </c>
      <c r="I3785" s="356" t="str">
        <f t="shared" si="119"/>
        <v>NELMANGALA_66F05-MADAWARA</v>
      </c>
      <c r="J3785" s="356" t="s">
        <v>2405</v>
      </c>
      <c r="K3785" s="356" t="s">
        <v>15063</v>
      </c>
      <c r="L3785" s="357">
        <v>1.40632</v>
      </c>
      <c r="M3785" s="357">
        <v>1.2495445000000001</v>
      </c>
      <c r="N3785" s="357">
        <v>0</v>
      </c>
      <c r="O3785" s="356">
        <f t="shared" si="118"/>
        <v>11.147925081062629</v>
      </c>
      <c r="P3785" s="357">
        <v>11.147925081062626</v>
      </c>
      <c r="Q3785" s="356" t="s">
        <v>15063</v>
      </c>
    </row>
    <row r="3786" spans="1:17" x14ac:dyDescent="0.25">
      <c r="A3786" s="354">
        <v>3783</v>
      </c>
      <c r="B3786" s="355" t="s">
        <v>5252</v>
      </c>
      <c r="C3786" s="355" t="s">
        <v>14767</v>
      </c>
      <c r="D3786" s="355" t="s">
        <v>1368</v>
      </c>
      <c r="E3786" s="355" t="s">
        <v>1368</v>
      </c>
      <c r="F3786" s="356" t="s">
        <v>6349</v>
      </c>
      <c r="G3786" s="356" t="s">
        <v>6352</v>
      </c>
      <c r="H3786" s="356" t="s">
        <v>6353</v>
      </c>
      <c r="I3786" s="356" t="str">
        <f t="shared" si="119"/>
        <v>ALURU_66F05-TRIDENT</v>
      </c>
      <c r="J3786" s="356" t="s">
        <v>2405</v>
      </c>
      <c r="K3786" s="356" t="s">
        <v>15063</v>
      </c>
      <c r="L3786" s="357">
        <v>5.9678000000000004</v>
      </c>
      <c r="M3786" s="357">
        <v>5.5504367500000003</v>
      </c>
      <c r="N3786" s="357">
        <v>0</v>
      </c>
      <c r="O3786" s="356">
        <f t="shared" si="118"/>
        <v>6.9935864137538148</v>
      </c>
      <c r="P3786" s="357">
        <v>7.8148013631219477</v>
      </c>
      <c r="Q3786" s="356" t="s">
        <v>15063</v>
      </c>
    </row>
    <row r="3787" spans="1:17" x14ac:dyDescent="0.25">
      <c r="A3787" s="354">
        <v>3784</v>
      </c>
      <c r="B3787" s="355" t="s">
        <v>5252</v>
      </c>
      <c r="C3787" s="355" t="s">
        <v>14767</v>
      </c>
      <c r="D3787" s="355" t="s">
        <v>1368</v>
      </c>
      <c r="E3787" s="355" t="s">
        <v>1368</v>
      </c>
      <c r="F3787" s="356" t="s">
        <v>6364</v>
      </c>
      <c r="G3787" s="356" t="s">
        <v>6373</v>
      </c>
      <c r="H3787" s="356" t="s">
        <v>6374</v>
      </c>
      <c r="I3787" s="356" t="str">
        <f t="shared" si="119"/>
        <v>BIEC_66F06-BUDDHAJYOTHI LAYOUT</v>
      </c>
      <c r="J3787" s="356" t="s">
        <v>2405</v>
      </c>
      <c r="K3787" s="356" t="s">
        <v>15063</v>
      </c>
      <c r="L3787" s="357">
        <v>0</v>
      </c>
      <c r="M3787" s="357">
        <v>0</v>
      </c>
      <c r="N3787" s="357">
        <v>0</v>
      </c>
      <c r="O3787" s="356" t="e">
        <f t="shared" si="118"/>
        <v>#DIV/0!</v>
      </c>
      <c r="P3787" s="357" t="e">
        <v>#DIV/0!</v>
      </c>
      <c r="Q3787" s="356" t="s">
        <v>15063</v>
      </c>
    </row>
    <row r="3788" spans="1:17" x14ac:dyDescent="0.25">
      <c r="A3788" s="354">
        <v>3785</v>
      </c>
      <c r="B3788" s="355" t="s">
        <v>5252</v>
      </c>
      <c r="C3788" s="355" t="s">
        <v>14767</v>
      </c>
      <c r="D3788" s="355" t="s">
        <v>1368</v>
      </c>
      <c r="E3788" s="355" t="s">
        <v>1368</v>
      </c>
      <c r="F3788" s="356" t="s">
        <v>6436</v>
      </c>
      <c r="G3788" s="356" t="s">
        <v>6445</v>
      </c>
      <c r="H3788" s="356" t="s">
        <v>6446</v>
      </c>
      <c r="I3788" s="356" t="str">
        <f t="shared" si="119"/>
        <v>T_BEGUR_66F06-KIRLOSKAR</v>
      </c>
      <c r="J3788" s="356" t="s">
        <v>2414</v>
      </c>
      <c r="K3788" s="356" t="s">
        <v>15063</v>
      </c>
      <c r="L3788" s="357">
        <v>2.5852400000000002</v>
      </c>
      <c r="M3788" s="357">
        <v>2.3215642999999999</v>
      </c>
      <c r="N3788" s="357">
        <v>0</v>
      </c>
      <c r="O3788" s="356">
        <f t="shared" si="118"/>
        <v>10.199273568411455</v>
      </c>
      <c r="P3788" s="357">
        <v>10.199273568411449</v>
      </c>
      <c r="Q3788" s="356" t="s">
        <v>15063</v>
      </c>
    </row>
    <row r="3789" spans="1:17" x14ac:dyDescent="0.25">
      <c r="A3789" s="354">
        <v>3786</v>
      </c>
      <c r="B3789" s="355" t="s">
        <v>5252</v>
      </c>
      <c r="C3789" s="355" t="s">
        <v>14767</v>
      </c>
      <c r="D3789" s="355" t="s">
        <v>1368</v>
      </c>
      <c r="E3789" s="355" t="s">
        <v>1368</v>
      </c>
      <c r="F3789" s="356" t="s">
        <v>6349</v>
      </c>
      <c r="G3789" s="356" t="s">
        <v>6354</v>
      </c>
      <c r="H3789" s="356" t="s">
        <v>6355</v>
      </c>
      <c r="I3789" s="356" t="str">
        <f t="shared" si="119"/>
        <v>ALURU_66F06-MAKALI</v>
      </c>
      <c r="J3789" s="356" t="s">
        <v>2405</v>
      </c>
      <c r="K3789" s="356" t="s">
        <v>15063</v>
      </c>
      <c r="L3789" s="357">
        <v>4.4459999999999997</v>
      </c>
      <c r="M3789" s="357">
        <v>4.0270577999999997</v>
      </c>
      <c r="N3789" s="357">
        <v>0</v>
      </c>
      <c r="O3789" s="356">
        <f t="shared" si="118"/>
        <v>9.422901484480434</v>
      </c>
      <c r="P3789" s="357">
        <v>9.4229014844804286</v>
      </c>
      <c r="Q3789" s="356" t="s">
        <v>15063</v>
      </c>
    </row>
    <row r="3790" spans="1:17" x14ac:dyDescent="0.25">
      <c r="A3790" s="354">
        <v>3787</v>
      </c>
      <c r="B3790" s="355" t="s">
        <v>5252</v>
      </c>
      <c r="C3790" s="355" t="s">
        <v>14767</v>
      </c>
      <c r="D3790" s="355" t="s">
        <v>1368</v>
      </c>
      <c r="E3790" s="355" t="s">
        <v>1368</v>
      </c>
      <c r="F3790" s="356" t="s">
        <v>6383</v>
      </c>
      <c r="G3790" s="356" t="s">
        <v>6394</v>
      </c>
      <c r="H3790" s="356" t="s">
        <v>6395</v>
      </c>
      <c r="I3790" s="356" t="str">
        <f t="shared" si="119"/>
        <v>NELMANGALA_66F07-CHOCOLATE-FACTORY</v>
      </c>
      <c r="J3790" s="356" t="s">
        <v>5622</v>
      </c>
      <c r="K3790" s="356" t="s">
        <v>15063</v>
      </c>
      <c r="L3790" s="357">
        <v>2.0399200000000004</v>
      </c>
      <c r="M3790" s="357">
        <v>1.8141228</v>
      </c>
      <c r="N3790" s="357">
        <v>0</v>
      </c>
      <c r="O3790" s="356">
        <f t="shared" si="118"/>
        <v>11.068924271540077</v>
      </c>
      <c r="P3790" s="357">
        <v>11.068924271540093</v>
      </c>
      <c r="Q3790" s="356" t="s">
        <v>15063</v>
      </c>
    </row>
    <row r="3791" spans="1:17" x14ac:dyDescent="0.25">
      <c r="A3791" s="354">
        <v>3788</v>
      </c>
      <c r="B3791" s="355" t="s">
        <v>5252</v>
      </c>
      <c r="C3791" s="355" t="s">
        <v>14767</v>
      </c>
      <c r="D3791" s="355" t="s">
        <v>1368</v>
      </c>
      <c r="E3791" s="355" t="s">
        <v>1368</v>
      </c>
      <c r="F3791" s="356" t="s">
        <v>6349</v>
      </c>
      <c r="G3791" s="356" t="s">
        <v>6356</v>
      </c>
      <c r="H3791" s="356" t="s">
        <v>6357</v>
      </c>
      <c r="I3791" s="356" t="str">
        <f t="shared" si="119"/>
        <v>ALURU_66F07-GOLDEN_PALMS</v>
      </c>
      <c r="J3791" s="356" t="s">
        <v>2405</v>
      </c>
      <c r="K3791" s="356" t="s">
        <v>15063</v>
      </c>
      <c r="L3791" s="357">
        <v>3.6883999999999997</v>
      </c>
      <c r="M3791" s="357">
        <v>3.4155391000000002</v>
      </c>
      <c r="N3791" s="357">
        <v>0</v>
      </c>
      <c r="O3791" s="356">
        <f t="shared" si="118"/>
        <v>7.3978120594295511</v>
      </c>
      <c r="P3791" s="357">
        <v>7.3978120594295653</v>
      </c>
      <c r="Q3791" s="356" t="s">
        <v>15063</v>
      </c>
    </row>
    <row r="3792" spans="1:17" x14ac:dyDescent="0.25">
      <c r="A3792" s="354">
        <v>3789</v>
      </c>
      <c r="B3792" s="355" t="s">
        <v>5252</v>
      </c>
      <c r="C3792" s="355" t="s">
        <v>14767</v>
      </c>
      <c r="D3792" s="355" t="s">
        <v>1368</v>
      </c>
      <c r="E3792" s="355" t="s">
        <v>1368</v>
      </c>
      <c r="F3792" s="356" t="s">
        <v>6436</v>
      </c>
      <c r="G3792" s="356" t="s">
        <v>6447</v>
      </c>
      <c r="H3792" s="356" t="s">
        <v>6448</v>
      </c>
      <c r="I3792" s="356" t="str">
        <f t="shared" si="119"/>
        <v>T_BEGUR_66F07-HASURUVALLI-AGRI</v>
      </c>
      <c r="J3792" s="356" t="s">
        <v>5701</v>
      </c>
      <c r="K3792" s="356" t="s">
        <v>15063</v>
      </c>
      <c r="L3792" s="357">
        <v>0.70823999999999998</v>
      </c>
      <c r="M3792" s="357">
        <v>0.62275543199999994</v>
      </c>
      <c r="N3792" s="357">
        <v>0</v>
      </c>
      <c r="O3792" s="356">
        <f t="shared" si="118"/>
        <v>12.070000000000006</v>
      </c>
      <c r="P3792" s="357">
        <v>12.070000000000004</v>
      </c>
      <c r="Q3792" s="356" t="s">
        <v>15063</v>
      </c>
    </row>
    <row r="3793" spans="1:17" x14ac:dyDescent="0.25">
      <c r="A3793" s="354">
        <v>3790</v>
      </c>
      <c r="B3793" s="355" t="s">
        <v>5252</v>
      </c>
      <c r="C3793" s="355" t="s">
        <v>14767</v>
      </c>
      <c r="D3793" s="355" t="s">
        <v>1368</v>
      </c>
      <c r="E3793" s="355" t="s">
        <v>1368</v>
      </c>
      <c r="F3793" s="356" t="s">
        <v>6364</v>
      </c>
      <c r="G3793" s="356" t="s">
        <v>6375</v>
      </c>
      <c r="H3793" s="356" t="s">
        <v>6376</v>
      </c>
      <c r="I3793" s="356" t="str">
        <f t="shared" si="119"/>
        <v>BIEC_66F07-SIDDANAHOSAHALLI</v>
      </c>
      <c r="J3793" s="356" t="s">
        <v>2405</v>
      </c>
      <c r="K3793" s="356" t="s">
        <v>15063</v>
      </c>
      <c r="L3793" s="357">
        <v>0.32099999999999995</v>
      </c>
      <c r="M3793" s="357">
        <v>0.293713</v>
      </c>
      <c r="N3793" s="357">
        <v>0</v>
      </c>
      <c r="O3793" s="356">
        <f t="shared" si="118"/>
        <v>8.5006230529594866</v>
      </c>
      <c r="P3793" s="357">
        <v>8.5006230529594884</v>
      </c>
      <c r="Q3793" s="356" t="s">
        <v>15063</v>
      </c>
    </row>
    <row r="3794" spans="1:17" x14ac:dyDescent="0.25">
      <c r="A3794" s="354">
        <v>3791</v>
      </c>
      <c r="B3794" s="355" t="s">
        <v>5252</v>
      </c>
      <c r="C3794" s="355" t="s">
        <v>14767</v>
      </c>
      <c r="D3794" s="355" t="s">
        <v>1368</v>
      </c>
      <c r="E3794" s="355" t="s">
        <v>1368</v>
      </c>
      <c r="F3794" s="356" t="s">
        <v>2834</v>
      </c>
      <c r="G3794" s="356" t="s">
        <v>5643</v>
      </c>
      <c r="H3794" s="356" t="s">
        <v>5644</v>
      </c>
      <c r="I3794" s="356" t="str">
        <f t="shared" si="119"/>
        <v>WIDIA_66F08-ANCHEPALYA</v>
      </c>
      <c r="J3794" s="356" t="s">
        <v>2405</v>
      </c>
      <c r="K3794" s="356" t="s">
        <v>15063</v>
      </c>
      <c r="L3794" s="357">
        <v>1.3242799999999999</v>
      </c>
      <c r="M3794" s="357">
        <v>1.1853095</v>
      </c>
      <c r="N3794" s="357">
        <v>0</v>
      </c>
      <c r="O3794" s="356">
        <f t="shared" si="118"/>
        <v>10.494042045488863</v>
      </c>
      <c r="P3794" s="357">
        <v>10.494042045488861</v>
      </c>
      <c r="Q3794" s="356" t="s">
        <v>15063</v>
      </c>
    </row>
    <row r="3795" spans="1:17" x14ac:dyDescent="0.25">
      <c r="A3795" s="354">
        <v>3792</v>
      </c>
      <c r="B3795" s="355" t="s">
        <v>5252</v>
      </c>
      <c r="C3795" s="355" t="s">
        <v>14767</v>
      </c>
      <c r="D3795" s="355" t="s">
        <v>1368</v>
      </c>
      <c r="E3795" s="355" t="s">
        <v>1368</v>
      </c>
      <c r="F3795" s="356" t="s">
        <v>6349</v>
      </c>
      <c r="G3795" s="356" t="s">
        <v>6358</v>
      </c>
      <c r="H3795" s="356" t="s">
        <v>6359</v>
      </c>
      <c r="I3795" s="356" t="str">
        <f t="shared" si="119"/>
        <v>ALURU_66F08-APMC</v>
      </c>
      <c r="J3795" s="356" t="s">
        <v>2405</v>
      </c>
      <c r="K3795" s="356" t="s">
        <v>15063</v>
      </c>
      <c r="L3795" s="357">
        <v>3.8171999999999997</v>
      </c>
      <c r="M3795" s="357">
        <v>3.4949195</v>
      </c>
      <c r="N3795" s="357">
        <v>0</v>
      </c>
      <c r="O3795" s="356">
        <f t="shared" si="118"/>
        <v>8.4428507806769311</v>
      </c>
      <c r="P3795" s="357">
        <v>11.626135000984982</v>
      </c>
      <c r="Q3795" s="356" t="s">
        <v>15063</v>
      </c>
    </row>
    <row r="3796" spans="1:17" x14ac:dyDescent="0.25">
      <c r="A3796" s="354">
        <v>3793</v>
      </c>
      <c r="B3796" s="355" t="s">
        <v>5252</v>
      </c>
      <c r="C3796" s="355" t="s">
        <v>14767</v>
      </c>
      <c r="D3796" s="355" t="s">
        <v>1368</v>
      </c>
      <c r="E3796" s="355" t="s">
        <v>1368</v>
      </c>
      <c r="F3796" s="356" t="s">
        <v>6436</v>
      </c>
      <c r="G3796" s="356" t="s">
        <v>6449</v>
      </c>
      <c r="H3796" s="356" t="s">
        <v>6450</v>
      </c>
      <c r="I3796" s="356" t="str">
        <f t="shared" si="119"/>
        <v>T_BEGUR_66F08-FILAMENT</v>
      </c>
      <c r="J3796" s="356" t="s">
        <v>2414</v>
      </c>
      <c r="K3796" s="356" t="s">
        <v>15063</v>
      </c>
      <c r="L3796" s="357">
        <v>1.5962000000000001</v>
      </c>
      <c r="M3796" s="357">
        <v>1.3717684999999999</v>
      </c>
      <c r="N3796" s="357">
        <v>0</v>
      </c>
      <c r="O3796" s="356">
        <f t="shared" si="118"/>
        <v>14.060362110011285</v>
      </c>
      <c r="P3796" s="357">
        <v>14.060362110011281</v>
      </c>
      <c r="Q3796" s="356" t="s">
        <v>15063</v>
      </c>
    </row>
    <row r="3797" spans="1:17" x14ac:dyDescent="0.25">
      <c r="A3797" s="354">
        <v>3794</v>
      </c>
      <c r="B3797" s="355" t="s">
        <v>5252</v>
      </c>
      <c r="C3797" s="355" t="s">
        <v>14767</v>
      </c>
      <c r="D3797" s="355" t="s">
        <v>1368</v>
      </c>
      <c r="E3797" s="355" t="s">
        <v>1368</v>
      </c>
      <c r="F3797" s="356" t="s">
        <v>6383</v>
      </c>
      <c r="G3797" s="356" t="s">
        <v>6396</v>
      </c>
      <c r="H3797" s="356" t="s">
        <v>6397</v>
      </c>
      <c r="I3797" s="356" t="str">
        <f t="shared" si="119"/>
        <v>NELMANGALA_66F08-NELAMANGALA-TOWN</v>
      </c>
      <c r="J3797" s="356" t="s">
        <v>2405</v>
      </c>
      <c r="K3797" s="356" t="s">
        <v>15063</v>
      </c>
      <c r="L3797" s="357">
        <v>1.7953199999999998</v>
      </c>
      <c r="M3797" s="357">
        <v>1.5770900000000001</v>
      </c>
      <c r="N3797" s="357">
        <v>0</v>
      </c>
      <c r="O3797" s="356">
        <f t="shared" si="118"/>
        <v>12.155493171133822</v>
      </c>
      <c r="P3797" s="357">
        <v>12.155493171133823</v>
      </c>
      <c r="Q3797" s="356" t="s">
        <v>15063</v>
      </c>
    </row>
    <row r="3798" spans="1:17" x14ac:dyDescent="0.25">
      <c r="A3798" s="354">
        <v>3795</v>
      </c>
      <c r="B3798" s="355" t="s">
        <v>5252</v>
      </c>
      <c r="C3798" s="355" t="s">
        <v>14767</v>
      </c>
      <c r="D3798" s="355" t="s">
        <v>1368</v>
      </c>
      <c r="E3798" s="355" t="s">
        <v>1368</v>
      </c>
      <c r="F3798" s="356" t="s">
        <v>6364</v>
      </c>
      <c r="G3798" s="356" t="s">
        <v>6377</v>
      </c>
      <c r="H3798" s="356" t="s">
        <v>6378</v>
      </c>
      <c r="I3798" s="356" t="str">
        <f t="shared" si="119"/>
        <v>BIEC_66F08-TCI</v>
      </c>
      <c r="J3798" s="356" t="s">
        <v>2405</v>
      </c>
      <c r="K3798" s="356" t="s">
        <v>15063</v>
      </c>
      <c r="L3798" s="357">
        <v>0.14180000000000001</v>
      </c>
      <c r="M3798" s="357">
        <v>0.12959270000000001</v>
      </c>
      <c r="N3798" s="357">
        <v>0</v>
      </c>
      <c r="O3798" s="356">
        <f t="shared" si="118"/>
        <v>8.6088152327221454</v>
      </c>
      <c r="P3798" s="357">
        <v>8.6088152327221561</v>
      </c>
      <c r="Q3798" s="356" t="s">
        <v>15063</v>
      </c>
    </row>
    <row r="3799" spans="1:17" x14ac:dyDescent="0.25">
      <c r="A3799" s="354">
        <v>3796</v>
      </c>
      <c r="B3799" s="355" t="s">
        <v>5252</v>
      </c>
      <c r="C3799" s="355" t="s">
        <v>14767</v>
      </c>
      <c r="D3799" s="355" t="s">
        <v>1368</v>
      </c>
      <c r="E3799" s="355" t="s">
        <v>1368</v>
      </c>
      <c r="F3799" s="356" t="s">
        <v>6436</v>
      </c>
      <c r="G3799" s="356" t="s">
        <v>6451</v>
      </c>
      <c r="H3799" s="356" t="s">
        <v>6452</v>
      </c>
      <c r="I3799" s="356" t="str">
        <f t="shared" si="119"/>
        <v>T_BEGUR_66F09-BARDI</v>
      </c>
      <c r="J3799" s="356" t="s">
        <v>5622</v>
      </c>
      <c r="K3799" s="356" t="s">
        <v>15063</v>
      </c>
      <c r="L3799" s="357">
        <v>0.23208000000000001</v>
      </c>
      <c r="M3799" s="357">
        <v>0.204899</v>
      </c>
      <c r="N3799" s="357">
        <v>0</v>
      </c>
      <c r="O3799" s="356">
        <f t="shared" si="118"/>
        <v>11.711909686315067</v>
      </c>
      <c r="P3799" s="357">
        <v>11.711909686315069</v>
      </c>
      <c r="Q3799" s="356" t="s">
        <v>15063</v>
      </c>
    </row>
    <row r="3800" spans="1:17" x14ac:dyDescent="0.25">
      <c r="A3800" s="354">
        <v>3797</v>
      </c>
      <c r="B3800" s="355" t="s">
        <v>5252</v>
      </c>
      <c r="C3800" s="355" t="s">
        <v>14767</v>
      </c>
      <c r="D3800" s="355" t="s">
        <v>1368</v>
      </c>
      <c r="E3800" s="355" t="s">
        <v>1368</v>
      </c>
      <c r="F3800" s="356" t="s">
        <v>6364</v>
      </c>
      <c r="G3800" s="356" t="s">
        <v>6379</v>
      </c>
      <c r="H3800" s="356" t="s">
        <v>6380</v>
      </c>
      <c r="I3800" s="356" t="str">
        <f t="shared" si="119"/>
        <v>BIEC_66F09-GANGONDANAHALLI</v>
      </c>
      <c r="J3800" s="356" t="s">
        <v>2405</v>
      </c>
      <c r="K3800" s="356" t="s">
        <v>15063</v>
      </c>
      <c r="L3800" s="357">
        <v>2.516</v>
      </c>
      <c r="M3800" s="357">
        <v>2.21158184</v>
      </c>
      <c r="N3800" s="357">
        <v>0</v>
      </c>
      <c r="O3800" s="356">
        <f t="shared" si="118"/>
        <v>12.09929093799682</v>
      </c>
      <c r="P3800" s="357">
        <v>18.916369767406628</v>
      </c>
      <c r="Q3800" s="356" t="s">
        <v>15063</v>
      </c>
    </row>
    <row r="3801" spans="1:17" x14ac:dyDescent="0.25">
      <c r="A3801" s="354">
        <v>3798</v>
      </c>
      <c r="B3801" s="355" t="s">
        <v>5252</v>
      </c>
      <c r="C3801" s="355" t="s">
        <v>14767</v>
      </c>
      <c r="D3801" s="355" t="s">
        <v>1368</v>
      </c>
      <c r="E3801" s="355" t="s">
        <v>1368</v>
      </c>
      <c r="F3801" s="356" t="s">
        <v>6349</v>
      </c>
      <c r="G3801" s="356" t="s">
        <v>6360</v>
      </c>
      <c r="H3801" s="356" t="s">
        <v>6361</v>
      </c>
      <c r="I3801" s="356" t="str">
        <f t="shared" si="119"/>
        <v>ALURU_66F09-RAJAJINAGAR HOUSING SOCIETY</v>
      </c>
      <c r="J3801" s="356" t="s">
        <v>2405</v>
      </c>
      <c r="K3801" s="356" t="s">
        <v>15063</v>
      </c>
      <c r="L3801" s="357">
        <v>0.67220000000000002</v>
      </c>
      <c r="M3801" s="357">
        <v>0.62141007000000004</v>
      </c>
      <c r="N3801" s="357">
        <v>0</v>
      </c>
      <c r="O3801" s="356">
        <f t="shared" si="118"/>
        <v>7.5557765545968438</v>
      </c>
      <c r="P3801" s="357">
        <v>7.555776554596827</v>
      </c>
      <c r="Q3801" s="356" t="s">
        <v>15063</v>
      </c>
    </row>
    <row r="3802" spans="1:17" x14ac:dyDescent="0.25">
      <c r="A3802" s="354">
        <v>3799</v>
      </c>
      <c r="B3802" s="355" t="s">
        <v>5252</v>
      </c>
      <c r="C3802" s="355" t="s">
        <v>14767</v>
      </c>
      <c r="D3802" s="355" t="s">
        <v>1368</v>
      </c>
      <c r="E3802" s="355" t="s">
        <v>1368</v>
      </c>
      <c r="F3802" s="356" t="s">
        <v>6383</v>
      </c>
      <c r="G3802" s="356" t="s">
        <v>6398</v>
      </c>
      <c r="H3802" s="356" t="s">
        <v>6399</v>
      </c>
      <c r="I3802" s="356" t="str">
        <f t="shared" si="119"/>
        <v>NELMANGALA_66F09-SONDEKOPPA</v>
      </c>
      <c r="J3802" s="356" t="s">
        <v>5701</v>
      </c>
      <c r="K3802" s="356" t="s">
        <v>15063</v>
      </c>
      <c r="L3802" s="357">
        <v>1.0706</v>
      </c>
      <c r="M3802" s="357">
        <v>0.95957899999999996</v>
      </c>
      <c r="N3802" s="357">
        <v>0</v>
      </c>
      <c r="O3802" s="356">
        <f t="shared" si="118"/>
        <v>10.36997945077527</v>
      </c>
      <c r="P3802" s="357">
        <v>11.899516113418795</v>
      </c>
      <c r="Q3802" s="356" t="s">
        <v>15063</v>
      </c>
    </row>
    <row r="3803" spans="1:17" x14ac:dyDescent="0.25">
      <c r="A3803" s="354">
        <v>3800</v>
      </c>
      <c r="B3803" s="355" t="s">
        <v>5252</v>
      </c>
      <c r="C3803" s="355" t="s">
        <v>14767</v>
      </c>
      <c r="D3803" s="355" t="s">
        <v>1368</v>
      </c>
      <c r="E3803" s="355" t="s">
        <v>1368</v>
      </c>
      <c r="F3803" s="356" t="s">
        <v>6436</v>
      </c>
      <c r="G3803" s="356" t="s">
        <v>6453</v>
      </c>
      <c r="H3803" s="356" t="s">
        <v>6454</v>
      </c>
      <c r="I3803" s="356" t="str">
        <f t="shared" si="119"/>
        <v>T_BEGUR_66F10-GEDDALAHALLI</v>
      </c>
      <c r="J3803" s="356" t="s">
        <v>5622</v>
      </c>
      <c r="K3803" s="356" t="s">
        <v>15063</v>
      </c>
      <c r="L3803" s="357">
        <v>0.5726</v>
      </c>
      <c r="M3803" s="357">
        <v>0.55235089999999998</v>
      </c>
      <c r="N3803" s="357">
        <v>0</v>
      </c>
      <c r="O3803" s="356">
        <f t="shared" si="118"/>
        <v>3.5363429968564479</v>
      </c>
      <c r="P3803" s="357">
        <v>3.5363429968564564</v>
      </c>
      <c r="Q3803" s="356" t="s">
        <v>15063</v>
      </c>
    </row>
    <row r="3804" spans="1:17" x14ac:dyDescent="0.25">
      <c r="A3804" s="354">
        <v>3801</v>
      </c>
      <c r="B3804" s="355" t="s">
        <v>5252</v>
      </c>
      <c r="C3804" s="355" t="s">
        <v>14767</v>
      </c>
      <c r="D3804" s="355" t="s">
        <v>1368</v>
      </c>
      <c r="E3804" s="355" t="s">
        <v>1368</v>
      </c>
      <c r="F3804" s="356" t="s">
        <v>6383</v>
      </c>
      <c r="G3804" s="356" t="s">
        <v>6400</v>
      </c>
      <c r="H3804" s="356" t="s">
        <v>6401</v>
      </c>
      <c r="I3804" s="356" t="str">
        <f t="shared" si="119"/>
        <v>NELMANGALA_66F10-HIMALAYA-DRUG</v>
      </c>
      <c r="J3804" s="356" t="s">
        <v>2405</v>
      </c>
      <c r="K3804" s="356" t="s">
        <v>15063</v>
      </c>
      <c r="L3804" s="357">
        <v>2.0198</v>
      </c>
      <c r="M3804" s="357">
        <v>1.7799225000000001</v>
      </c>
      <c r="N3804" s="357">
        <v>0</v>
      </c>
      <c r="O3804" s="356">
        <f t="shared" si="118"/>
        <v>11.87629963362709</v>
      </c>
      <c r="P3804" s="357">
        <v>11.876299633627074</v>
      </c>
      <c r="Q3804" s="356" t="s">
        <v>15063</v>
      </c>
    </row>
    <row r="3805" spans="1:17" x14ac:dyDescent="0.25">
      <c r="A3805" s="354">
        <v>3802</v>
      </c>
      <c r="B3805" s="355" t="s">
        <v>5252</v>
      </c>
      <c r="C3805" s="355" t="s">
        <v>14767</v>
      </c>
      <c r="D3805" s="355" t="s">
        <v>1368</v>
      </c>
      <c r="E3805" s="355" t="s">
        <v>1368</v>
      </c>
      <c r="F3805" s="356" t="s">
        <v>6364</v>
      </c>
      <c r="G3805" s="356" t="s">
        <v>6381</v>
      </c>
      <c r="H3805" s="356" t="s">
        <v>6382</v>
      </c>
      <c r="I3805" s="356" t="str">
        <f t="shared" si="119"/>
        <v>BIEC_66F10-MADAVARA</v>
      </c>
      <c r="J3805" s="356" t="s">
        <v>2405</v>
      </c>
      <c r="K3805" s="356" t="s">
        <v>15063</v>
      </c>
      <c r="L3805" s="357">
        <v>0.96819999999999995</v>
      </c>
      <c r="M3805" s="357">
        <v>0.89068599999999998</v>
      </c>
      <c r="N3805" s="357">
        <v>0</v>
      </c>
      <c r="O3805" s="356">
        <f t="shared" si="118"/>
        <v>8.0059904978310232</v>
      </c>
      <c r="P3805" s="357">
        <v>16.029780101674152</v>
      </c>
      <c r="Q3805" s="356" t="s">
        <v>15063</v>
      </c>
    </row>
    <row r="3806" spans="1:17" x14ac:dyDescent="0.25">
      <c r="A3806" s="354">
        <v>3803</v>
      </c>
      <c r="B3806" s="355" t="s">
        <v>5252</v>
      </c>
      <c r="C3806" s="355" t="s">
        <v>14767</v>
      </c>
      <c r="D3806" s="355" t="s">
        <v>1368</v>
      </c>
      <c r="E3806" s="355" t="s">
        <v>1368</v>
      </c>
      <c r="F3806" s="356" t="s">
        <v>2834</v>
      </c>
      <c r="G3806" s="356" t="s">
        <v>5646</v>
      </c>
      <c r="H3806" s="356" t="s">
        <v>5647</v>
      </c>
      <c r="I3806" s="356" t="str">
        <f t="shared" si="119"/>
        <v>WIDIA_66F11-JINDAL</v>
      </c>
      <c r="J3806" s="356" t="s">
        <v>2414</v>
      </c>
      <c r="K3806" s="356" t="s">
        <v>15063</v>
      </c>
      <c r="L3806" s="357">
        <v>7.0857999999999999</v>
      </c>
      <c r="M3806" s="357">
        <v>7.0196710000000007</v>
      </c>
      <c r="N3806" s="357">
        <v>0</v>
      </c>
      <c r="O3806" s="356">
        <f t="shared" si="118"/>
        <v>0.93326088797311835</v>
      </c>
      <c r="P3806" s="357">
        <v>0.93326088797311968</v>
      </c>
      <c r="Q3806" s="356" t="s">
        <v>15063</v>
      </c>
    </row>
    <row r="3807" spans="1:17" x14ac:dyDescent="0.25">
      <c r="A3807" s="354">
        <v>3804</v>
      </c>
      <c r="B3807" s="355" t="s">
        <v>5252</v>
      </c>
      <c r="C3807" s="355" t="s">
        <v>14767</v>
      </c>
      <c r="D3807" s="355" t="s">
        <v>1368</v>
      </c>
      <c r="E3807" s="355" t="s">
        <v>1368</v>
      </c>
      <c r="F3807" s="356" t="s">
        <v>6383</v>
      </c>
      <c r="G3807" s="356" t="s">
        <v>6402</v>
      </c>
      <c r="H3807" s="356" t="s">
        <v>6403</v>
      </c>
      <c r="I3807" s="356" t="str">
        <f t="shared" si="119"/>
        <v>NELMANGALA_66F11-ORGANIC</v>
      </c>
      <c r="J3807" s="356" t="s">
        <v>2414</v>
      </c>
      <c r="K3807" s="356" t="s">
        <v>15063</v>
      </c>
      <c r="L3807" s="357">
        <v>4.7812400000000004</v>
      </c>
      <c r="M3807" s="357">
        <v>4.7843249999999991</v>
      </c>
      <c r="N3807" s="357">
        <v>0</v>
      </c>
      <c r="O3807" s="356">
        <f t="shared" si="118"/>
        <v>-6.4523010767053565E-2</v>
      </c>
      <c r="P3807" s="357">
        <v>-6.4523010767025823E-2</v>
      </c>
      <c r="Q3807" s="356" t="s">
        <v>15063</v>
      </c>
    </row>
    <row r="3808" spans="1:17" x14ac:dyDescent="0.25">
      <c r="A3808" s="354">
        <v>3805</v>
      </c>
      <c r="B3808" s="355" t="s">
        <v>5252</v>
      </c>
      <c r="C3808" s="355" t="s">
        <v>14767</v>
      </c>
      <c r="D3808" s="355" t="s">
        <v>1368</v>
      </c>
      <c r="E3808" s="355" t="s">
        <v>1368</v>
      </c>
      <c r="F3808" s="356" t="s">
        <v>6436</v>
      </c>
      <c r="G3808" s="356" t="s">
        <v>6455</v>
      </c>
      <c r="H3808" s="356" t="s">
        <v>6456</v>
      </c>
      <c r="I3808" s="356" t="str">
        <f t="shared" si="119"/>
        <v>T_BEGUR_66F11-WINTRAC</v>
      </c>
      <c r="J3808" s="356" t="s">
        <v>2414</v>
      </c>
      <c r="K3808" s="356" t="s">
        <v>15063</v>
      </c>
      <c r="L3808" s="357">
        <v>1.8068399999999998</v>
      </c>
      <c r="M3808" s="357">
        <v>1.797855</v>
      </c>
      <c r="N3808" s="357">
        <v>0</v>
      </c>
      <c r="O3808" s="356">
        <f t="shared" si="118"/>
        <v>0.49727701401340463</v>
      </c>
      <c r="P3808" s="357">
        <v>0.49727701401339752</v>
      </c>
      <c r="Q3808" s="356" t="s">
        <v>15063</v>
      </c>
    </row>
    <row r="3809" spans="1:17" x14ac:dyDescent="0.25">
      <c r="A3809" s="354">
        <v>3806</v>
      </c>
      <c r="B3809" s="355" t="s">
        <v>5252</v>
      </c>
      <c r="C3809" s="355" t="s">
        <v>14767</v>
      </c>
      <c r="D3809" s="355" t="s">
        <v>1368</v>
      </c>
      <c r="E3809" s="355" t="s">
        <v>1368</v>
      </c>
      <c r="F3809" s="356" t="s">
        <v>6436</v>
      </c>
      <c r="G3809" s="356" t="s">
        <v>6457</v>
      </c>
      <c r="H3809" s="356" t="s">
        <v>6458</v>
      </c>
      <c r="I3809" s="356" t="str">
        <f t="shared" si="119"/>
        <v>T_BEGUR_66F12-HASIRUVALLI-NJY</v>
      </c>
      <c r="J3809" s="356" t="s">
        <v>5706</v>
      </c>
      <c r="K3809" s="356" t="s">
        <v>15063</v>
      </c>
      <c r="L3809" s="357">
        <v>0.93028</v>
      </c>
      <c r="M3809" s="357">
        <v>0.84623567</v>
      </c>
      <c r="N3809" s="357">
        <v>0</v>
      </c>
      <c r="O3809" s="356">
        <f t="shared" si="118"/>
        <v>9.0343047254590019</v>
      </c>
      <c r="P3809" s="357">
        <v>21.148692224502096</v>
      </c>
      <c r="Q3809" s="356" t="s">
        <v>15063</v>
      </c>
    </row>
    <row r="3810" spans="1:17" x14ac:dyDescent="0.25">
      <c r="A3810" s="354">
        <v>3807</v>
      </c>
      <c r="B3810" s="355" t="s">
        <v>5252</v>
      </c>
      <c r="C3810" s="355" t="s">
        <v>14767</v>
      </c>
      <c r="D3810" s="355" t="s">
        <v>1368</v>
      </c>
      <c r="E3810" s="355" t="s">
        <v>1368</v>
      </c>
      <c r="F3810" s="356" t="s">
        <v>6383</v>
      </c>
      <c r="G3810" s="356" t="s">
        <v>6404</v>
      </c>
      <c r="H3810" s="356" t="s">
        <v>6405</v>
      </c>
      <c r="I3810" s="356" t="str">
        <f t="shared" si="119"/>
        <v>NELMANGALA_66F12-V-V-PURA</v>
      </c>
      <c r="J3810" s="356" t="s">
        <v>2405</v>
      </c>
      <c r="K3810" s="356" t="s">
        <v>15063</v>
      </c>
      <c r="L3810" s="357">
        <v>3.8258000000000001</v>
      </c>
      <c r="M3810" s="357">
        <v>3.3767897499999995</v>
      </c>
      <c r="N3810" s="357">
        <v>0</v>
      </c>
      <c r="O3810" s="356">
        <f t="shared" si="118"/>
        <v>11.736375398609457</v>
      </c>
      <c r="P3810" s="357">
        <v>11.736375398609455</v>
      </c>
      <c r="Q3810" s="356" t="s">
        <v>15063</v>
      </c>
    </row>
    <row r="3811" spans="1:17" x14ac:dyDescent="0.25">
      <c r="A3811" s="354">
        <v>3808</v>
      </c>
      <c r="B3811" s="355" t="s">
        <v>5252</v>
      </c>
      <c r="C3811" s="355" t="s">
        <v>14767</v>
      </c>
      <c r="D3811" s="355" t="s">
        <v>1368</v>
      </c>
      <c r="E3811" s="355" t="s">
        <v>1368</v>
      </c>
      <c r="F3811" s="356" t="s">
        <v>6349</v>
      </c>
      <c r="G3811" s="356" t="s">
        <v>6362</v>
      </c>
      <c r="H3811" s="356" t="s">
        <v>6363</v>
      </c>
      <c r="I3811" s="356" t="str">
        <f t="shared" si="119"/>
        <v>ALURU_66F13-HIMALAYA DRUG</v>
      </c>
      <c r="J3811" s="356" t="s">
        <v>2414</v>
      </c>
      <c r="K3811" s="356" t="s">
        <v>15063</v>
      </c>
      <c r="L3811" s="357">
        <v>2.956</v>
      </c>
      <c r="M3811" s="357">
        <v>2.9708855999999999</v>
      </c>
      <c r="N3811" s="357">
        <v>0</v>
      </c>
      <c r="O3811" s="356">
        <f t="shared" si="118"/>
        <v>-0.50357239512855012</v>
      </c>
      <c r="P3811" s="357">
        <v>-0.50357239512857088</v>
      </c>
      <c r="Q3811" s="356" t="s">
        <v>15063</v>
      </c>
    </row>
    <row r="3812" spans="1:17" x14ac:dyDescent="0.25">
      <c r="A3812" s="354">
        <v>3809</v>
      </c>
      <c r="B3812" s="355" t="s">
        <v>5252</v>
      </c>
      <c r="C3812" s="355" t="s">
        <v>14767</v>
      </c>
      <c r="D3812" s="355" t="s">
        <v>1368</v>
      </c>
      <c r="E3812" s="355" t="s">
        <v>1368</v>
      </c>
      <c r="F3812" s="356" t="s">
        <v>6436</v>
      </c>
      <c r="G3812" s="356" t="s">
        <v>6459</v>
      </c>
      <c r="H3812" s="356" t="s">
        <v>6460</v>
      </c>
      <c r="I3812" s="356" t="str">
        <f t="shared" si="119"/>
        <v>T_BEGUR_66F13-RHCS</v>
      </c>
      <c r="J3812" s="356" t="s">
        <v>5622</v>
      </c>
      <c r="K3812" s="356" t="s">
        <v>15063</v>
      </c>
      <c r="L3812" s="357">
        <v>1.4032</v>
      </c>
      <c r="M3812" s="357">
        <v>1.3159915</v>
      </c>
      <c r="N3812" s="357">
        <v>0</v>
      </c>
      <c r="O3812" s="356">
        <f t="shared" si="118"/>
        <v>6.2149729190421912</v>
      </c>
      <c r="P3812" s="357">
        <v>6.2149729190421947</v>
      </c>
      <c r="Q3812" s="356" t="s">
        <v>15063</v>
      </c>
    </row>
    <row r="3813" spans="1:17" x14ac:dyDescent="0.25">
      <c r="A3813" s="354">
        <v>3810</v>
      </c>
      <c r="B3813" s="355" t="s">
        <v>5252</v>
      </c>
      <c r="C3813" s="355" t="s">
        <v>14767</v>
      </c>
      <c r="D3813" s="355" t="s">
        <v>1368</v>
      </c>
      <c r="E3813" s="355" t="s">
        <v>1368</v>
      </c>
      <c r="F3813" s="356" t="s">
        <v>6383</v>
      </c>
      <c r="G3813" s="356" t="s">
        <v>6406</v>
      </c>
      <c r="H3813" s="356" t="s">
        <v>6407</v>
      </c>
      <c r="I3813" s="356" t="str">
        <f t="shared" si="119"/>
        <v>NELMANGALA_66F14-KESAR-MARBLE</v>
      </c>
      <c r="J3813" s="356" t="s">
        <v>2405</v>
      </c>
      <c r="K3813" s="356" t="s">
        <v>15063</v>
      </c>
      <c r="L3813" s="357">
        <v>2.6477200000000001</v>
      </c>
      <c r="M3813" s="357">
        <v>2.3312165</v>
      </c>
      <c r="N3813" s="357">
        <v>0</v>
      </c>
      <c r="O3813" s="356">
        <f t="shared" si="118"/>
        <v>11.953813092018795</v>
      </c>
      <c r="P3813" s="357">
        <v>11.953813092018795</v>
      </c>
      <c r="Q3813" s="356" t="s">
        <v>15063</v>
      </c>
    </row>
    <row r="3814" spans="1:17" x14ac:dyDescent="0.25">
      <c r="A3814" s="354">
        <v>3811</v>
      </c>
      <c r="B3814" s="355" t="s">
        <v>5252</v>
      </c>
      <c r="C3814" s="355" t="s">
        <v>14767</v>
      </c>
      <c r="D3814" s="355" t="s">
        <v>1368</v>
      </c>
      <c r="E3814" s="355" t="s">
        <v>1368</v>
      </c>
      <c r="F3814" s="356" t="s">
        <v>6383</v>
      </c>
      <c r="G3814" s="356" t="s">
        <v>6408</v>
      </c>
      <c r="H3814" s="356" t="s">
        <v>6409</v>
      </c>
      <c r="I3814" s="356" t="str">
        <f t="shared" si="119"/>
        <v>NELMANGALA_66F15-PEPSI</v>
      </c>
      <c r="J3814" s="356" t="s">
        <v>2414</v>
      </c>
      <c r="K3814" s="356" t="s">
        <v>15063</v>
      </c>
      <c r="L3814" s="357">
        <v>1.6044399999999999</v>
      </c>
      <c r="M3814" s="357">
        <v>1.5087735000000002</v>
      </c>
      <c r="N3814" s="357">
        <v>0</v>
      </c>
      <c r="O3814" s="356">
        <f t="shared" si="118"/>
        <v>5.962610007229916</v>
      </c>
      <c r="P3814" s="357">
        <v>6.5200018722519015</v>
      </c>
      <c r="Q3814" s="356" t="s">
        <v>15063</v>
      </c>
    </row>
    <row r="3815" spans="1:17" x14ac:dyDescent="0.25">
      <c r="A3815" s="354">
        <v>3812</v>
      </c>
      <c r="B3815" s="355" t="s">
        <v>5252</v>
      </c>
      <c r="C3815" s="355" t="s">
        <v>14767</v>
      </c>
      <c r="D3815" s="355" t="s">
        <v>1368</v>
      </c>
      <c r="E3815" s="355" t="s">
        <v>1368</v>
      </c>
      <c r="F3815" s="356" t="s">
        <v>6383</v>
      </c>
      <c r="G3815" s="356" t="s">
        <v>6410</v>
      </c>
      <c r="H3815" s="356" t="s">
        <v>6411</v>
      </c>
      <c r="I3815" s="356" t="str">
        <f t="shared" si="119"/>
        <v>NELMANGALA_66F16-YENTAGANAHALLI</v>
      </c>
      <c r="J3815" s="356" t="s">
        <v>5622</v>
      </c>
      <c r="K3815" s="356" t="s">
        <v>15063</v>
      </c>
      <c r="L3815" s="357">
        <v>3.7112799999999999</v>
      </c>
      <c r="M3815" s="357">
        <v>3.5522946000000006</v>
      </c>
      <c r="N3815" s="357">
        <v>0</v>
      </c>
      <c r="O3815" s="356">
        <f t="shared" si="118"/>
        <v>4.2838427712271576</v>
      </c>
      <c r="P3815" s="357">
        <v>4.9452818319502097</v>
      </c>
      <c r="Q3815" s="356" t="s">
        <v>15063</v>
      </c>
    </row>
    <row r="3816" spans="1:17" x14ac:dyDescent="0.25">
      <c r="A3816" s="354">
        <v>3813</v>
      </c>
      <c r="B3816" s="355" t="s">
        <v>5252</v>
      </c>
      <c r="C3816" s="355" t="s">
        <v>14767</v>
      </c>
      <c r="D3816" s="355" t="s">
        <v>1368</v>
      </c>
      <c r="E3816" s="355" t="s">
        <v>1368</v>
      </c>
      <c r="F3816" s="356" t="s">
        <v>6383</v>
      </c>
      <c r="G3816" s="356" t="s">
        <v>6412</v>
      </c>
      <c r="H3816" s="356" t="s">
        <v>6413</v>
      </c>
      <c r="I3816" s="356" t="str">
        <f t="shared" si="119"/>
        <v>NELMANGALA_66F17-RAMCO-BIOTECH</v>
      </c>
      <c r="J3816" s="356" t="s">
        <v>5622</v>
      </c>
      <c r="K3816" s="356" t="s">
        <v>15063</v>
      </c>
      <c r="L3816" s="357">
        <v>1.32484</v>
      </c>
      <c r="M3816" s="357">
        <v>1.160218</v>
      </c>
      <c r="N3816" s="357">
        <v>0</v>
      </c>
      <c r="O3816" s="356">
        <f t="shared" si="118"/>
        <v>12.425802361039826</v>
      </c>
      <c r="P3816" s="357">
        <v>13.655892473332987</v>
      </c>
      <c r="Q3816" s="356" t="s">
        <v>15063</v>
      </c>
    </row>
    <row r="3817" spans="1:17" x14ac:dyDescent="0.25">
      <c r="A3817" s="354">
        <v>3814</v>
      </c>
      <c r="B3817" s="355" t="s">
        <v>5252</v>
      </c>
      <c r="C3817" s="355" t="s">
        <v>14767</v>
      </c>
      <c r="D3817" s="355" t="s">
        <v>1368</v>
      </c>
      <c r="E3817" s="355" t="s">
        <v>1368</v>
      </c>
      <c r="F3817" s="356" t="s">
        <v>6383</v>
      </c>
      <c r="G3817" s="356" t="s">
        <v>6414</v>
      </c>
      <c r="H3817" s="356" t="s">
        <v>6415</v>
      </c>
      <c r="I3817" s="356" t="str">
        <f t="shared" si="119"/>
        <v>NELMANGALA_66F18-VIJAYA-STEEL</v>
      </c>
      <c r="J3817" s="356" t="s">
        <v>2414</v>
      </c>
      <c r="K3817" s="356" t="s">
        <v>15063</v>
      </c>
      <c r="L3817" s="357">
        <v>2.5575999999999999</v>
      </c>
      <c r="M3817" s="357">
        <v>2.3485719999999999</v>
      </c>
      <c r="N3817" s="357">
        <v>0</v>
      </c>
      <c r="O3817" s="356">
        <f t="shared" si="118"/>
        <v>8.1728182671254306</v>
      </c>
      <c r="P3817" s="357">
        <v>8.1728182671254253</v>
      </c>
      <c r="Q3817" s="356" t="s">
        <v>15063</v>
      </c>
    </row>
    <row r="3818" spans="1:17" x14ac:dyDescent="0.25">
      <c r="A3818" s="354">
        <v>3815</v>
      </c>
      <c r="B3818" s="355" t="s">
        <v>5252</v>
      </c>
      <c r="C3818" s="355" t="s">
        <v>14767</v>
      </c>
      <c r="D3818" s="355" t="s">
        <v>1368</v>
      </c>
      <c r="E3818" s="355" t="s">
        <v>1368</v>
      </c>
      <c r="F3818" s="356" t="s">
        <v>6383</v>
      </c>
      <c r="G3818" s="356" t="s">
        <v>6416</v>
      </c>
      <c r="H3818" s="356" t="s">
        <v>6417</v>
      </c>
      <c r="I3818" s="356" t="str">
        <f t="shared" si="119"/>
        <v>NELMANGALA_66F19-T-BEGUR-AGRI</v>
      </c>
      <c r="J3818" s="356" t="s">
        <v>5701</v>
      </c>
      <c r="K3818" s="356" t="s">
        <v>15063</v>
      </c>
      <c r="L3818" s="357">
        <v>0.36124000000000001</v>
      </c>
      <c r="M3818" s="357">
        <v>0.32408199999999998</v>
      </c>
      <c r="N3818" s="357">
        <v>0</v>
      </c>
      <c r="O3818" s="356">
        <f t="shared" si="118"/>
        <v>10.286236297198545</v>
      </c>
      <c r="P3818" s="357">
        <v>10.286236297198537</v>
      </c>
      <c r="Q3818" s="356" t="s">
        <v>15063</v>
      </c>
    </row>
    <row r="3819" spans="1:17" x14ac:dyDescent="0.25">
      <c r="A3819" s="354">
        <v>3816</v>
      </c>
      <c r="B3819" s="355" t="s">
        <v>5252</v>
      </c>
      <c r="C3819" s="355" t="s">
        <v>14767</v>
      </c>
      <c r="D3819" s="355" t="s">
        <v>1368</v>
      </c>
      <c r="E3819" s="355" t="s">
        <v>1368</v>
      </c>
      <c r="F3819" s="356" t="s">
        <v>6383</v>
      </c>
      <c r="G3819" s="356" t="s">
        <v>6418</v>
      </c>
      <c r="H3819" s="356" t="s">
        <v>6419</v>
      </c>
      <c r="I3819" s="356" t="str">
        <f t="shared" si="119"/>
        <v>NELMANGALA_66F20-GOLLAHALLI</v>
      </c>
      <c r="J3819" s="356" t="s">
        <v>5622</v>
      </c>
      <c r="K3819" s="356" t="s">
        <v>15063</v>
      </c>
      <c r="L3819" s="357">
        <v>1.3391600000000001</v>
      </c>
      <c r="M3819" s="357">
        <v>1.3023034999999998</v>
      </c>
      <c r="N3819" s="357">
        <v>0</v>
      </c>
      <c r="O3819" s="356">
        <f t="shared" si="118"/>
        <v>2.7522103408106791</v>
      </c>
      <c r="P3819" s="357">
        <v>2.752210340810668</v>
      </c>
      <c r="Q3819" s="356" t="s">
        <v>15063</v>
      </c>
    </row>
    <row r="3820" spans="1:17" x14ac:dyDescent="0.25">
      <c r="A3820" s="354">
        <v>3817</v>
      </c>
      <c r="B3820" s="355" t="s">
        <v>5252</v>
      </c>
      <c r="C3820" s="355" t="s">
        <v>14767</v>
      </c>
      <c r="D3820" s="355" t="s">
        <v>1368</v>
      </c>
      <c r="E3820" s="355" t="s">
        <v>1368</v>
      </c>
      <c r="F3820" s="356" t="s">
        <v>6383</v>
      </c>
      <c r="G3820" s="356" t="s">
        <v>6420</v>
      </c>
      <c r="H3820" s="356" t="s">
        <v>6421</v>
      </c>
      <c r="I3820" s="356" t="str">
        <f t="shared" si="119"/>
        <v>NELMANGALA_66F21-ABB</v>
      </c>
      <c r="J3820" s="356" t="s">
        <v>2414</v>
      </c>
      <c r="K3820" s="356" t="s">
        <v>15063</v>
      </c>
      <c r="L3820" s="357">
        <v>0.98160000000000003</v>
      </c>
      <c r="M3820" s="357">
        <v>0.97814999999999996</v>
      </c>
      <c r="N3820" s="357">
        <v>0</v>
      </c>
      <c r="O3820" s="356">
        <f t="shared" si="118"/>
        <v>0.35146699266504322</v>
      </c>
      <c r="P3820" s="357">
        <v>0.35146699266506154</v>
      </c>
      <c r="Q3820" s="356" t="s">
        <v>15063</v>
      </c>
    </row>
    <row r="3821" spans="1:17" x14ac:dyDescent="0.25">
      <c r="A3821" s="354">
        <v>3818</v>
      </c>
      <c r="B3821" s="355" t="s">
        <v>5252</v>
      </c>
      <c r="C3821" s="355" t="s">
        <v>14767</v>
      </c>
      <c r="D3821" s="355" t="s">
        <v>1368</v>
      </c>
      <c r="E3821" s="355" t="s">
        <v>1368</v>
      </c>
      <c r="F3821" s="356" t="s">
        <v>6383</v>
      </c>
      <c r="G3821" s="356" t="s">
        <v>6422</v>
      </c>
      <c r="H3821" s="356" t="s">
        <v>6423</v>
      </c>
      <c r="I3821" s="356" t="str">
        <f t="shared" si="119"/>
        <v>NELMANGALA_66F22-DENSO</v>
      </c>
      <c r="J3821" s="356" t="s">
        <v>2414</v>
      </c>
      <c r="K3821" s="356" t="s">
        <v>15063</v>
      </c>
      <c r="L3821" s="357">
        <v>2.1521599999999999</v>
      </c>
      <c r="M3821" s="357">
        <v>2.15591</v>
      </c>
      <c r="N3821" s="357">
        <v>0</v>
      </c>
      <c r="O3821" s="356">
        <f t="shared" si="118"/>
        <v>-0.17424355066538466</v>
      </c>
      <c r="P3821" s="357">
        <v>-0.17424355066537611</v>
      </c>
      <c r="Q3821" s="356" t="s">
        <v>15063</v>
      </c>
    </row>
    <row r="3822" spans="1:17" x14ac:dyDescent="0.25">
      <c r="A3822" s="354">
        <v>3819</v>
      </c>
      <c r="B3822" s="355" t="s">
        <v>5252</v>
      </c>
      <c r="C3822" s="355" t="s">
        <v>14767</v>
      </c>
      <c r="D3822" s="355" t="s">
        <v>1368</v>
      </c>
      <c r="E3822" s="355" t="s">
        <v>1368</v>
      </c>
      <c r="F3822" s="356" t="s">
        <v>6383</v>
      </c>
      <c r="G3822" s="356" t="s">
        <v>6424</v>
      </c>
      <c r="H3822" s="356" t="s">
        <v>6425</v>
      </c>
      <c r="I3822" s="356" t="str">
        <f t="shared" si="119"/>
        <v>NELMANGALA_66F23-RAMKY</v>
      </c>
      <c r="J3822" s="356" t="s">
        <v>2405</v>
      </c>
      <c r="K3822" s="356" t="s">
        <v>15063</v>
      </c>
      <c r="L3822" s="357">
        <v>2.9344800000000002</v>
      </c>
      <c r="M3822" s="357">
        <v>2.6527882599999999</v>
      </c>
      <c r="N3822" s="357">
        <v>0</v>
      </c>
      <c r="O3822" s="356">
        <f t="shared" si="118"/>
        <v>9.5993750170388044</v>
      </c>
      <c r="P3822" s="357">
        <v>9.5993750170388026</v>
      </c>
      <c r="Q3822" s="356" t="s">
        <v>15063</v>
      </c>
    </row>
    <row r="3823" spans="1:17" x14ac:dyDescent="0.25">
      <c r="A3823" s="354">
        <v>3820</v>
      </c>
      <c r="B3823" s="355" t="s">
        <v>5252</v>
      </c>
      <c r="C3823" s="355" t="s">
        <v>14767</v>
      </c>
      <c r="D3823" s="355" t="s">
        <v>1368</v>
      </c>
      <c r="E3823" s="355" t="s">
        <v>1368</v>
      </c>
      <c r="F3823" s="356" t="s">
        <v>6383</v>
      </c>
      <c r="G3823" s="356" t="s">
        <v>6426</v>
      </c>
      <c r="H3823" s="356" t="s">
        <v>6427</v>
      </c>
      <c r="I3823" s="356" t="str">
        <f t="shared" si="119"/>
        <v>NELMANGALA_66F24-SOLADEVANAHALLI</v>
      </c>
      <c r="J3823" s="356" t="s">
        <v>5706</v>
      </c>
      <c r="K3823" s="356" t="s">
        <v>15063</v>
      </c>
      <c r="L3823" s="357">
        <v>1.5282</v>
      </c>
      <c r="M3823" s="357">
        <v>1.3766484999999999</v>
      </c>
      <c r="N3823" s="357">
        <v>0</v>
      </c>
      <c r="O3823" s="356">
        <f t="shared" si="118"/>
        <v>9.9169938489726519</v>
      </c>
      <c r="P3823" s="357">
        <v>9.9169938489726555</v>
      </c>
      <c r="Q3823" s="356" t="s">
        <v>15063</v>
      </c>
    </row>
    <row r="3824" spans="1:17" x14ac:dyDescent="0.25">
      <c r="A3824" s="354">
        <v>3821</v>
      </c>
      <c r="B3824" s="355" t="s">
        <v>5252</v>
      </c>
      <c r="C3824" s="355" t="s">
        <v>14767</v>
      </c>
      <c r="D3824" s="355" t="s">
        <v>1368</v>
      </c>
      <c r="E3824" s="355" t="s">
        <v>1368</v>
      </c>
      <c r="F3824" s="356" t="s">
        <v>6383</v>
      </c>
      <c r="G3824" s="356" t="s">
        <v>6428</v>
      </c>
      <c r="H3824" s="356" t="s">
        <v>6429</v>
      </c>
      <c r="I3824" s="356" t="str">
        <f t="shared" si="119"/>
        <v>NELMANGALA_66F25-MODALAKOTE-NJY</v>
      </c>
      <c r="J3824" s="356" t="s">
        <v>5706</v>
      </c>
      <c r="K3824" s="356" t="s">
        <v>15063</v>
      </c>
      <c r="L3824" s="357">
        <v>0.46194000000000002</v>
      </c>
      <c r="M3824" s="357">
        <v>0.41662850000000001</v>
      </c>
      <c r="N3824" s="357">
        <v>0</v>
      </c>
      <c r="O3824" s="356">
        <f t="shared" si="118"/>
        <v>9.8089578733168814</v>
      </c>
      <c r="P3824" s="357">
        <v>23.358868083062355</v>
      </c>
      <c r="Q3824" s="356" t="s">
        <v>15063</v>
      </c>
    </row>
    <row r="3825" spans="1:17" x14ac:dyDescent="0.25">
      <c r="A3825" s="354">
        <v>3822</v>
      </c>
      <c r="B3825" s="355" t="s">
        <v>5252</v>
      </c>
      <c r="C3825" s="355" t="s">
        <v>14767</v>
      </c>
      <c r="D3825" s="355" t="s">
        <v>1368</v>
      </c>
      <c r="E3825" s="355" t="s">
        <v>1368</v>
      </c>
      <c r="F3825" s="356" t="s">
        <v>6383</v>
      </c>
      <c r="G3825" s="356" t="s">
        <v>6430</v>
      </c>
      <c r="H3825" s="356" t="s">
        <v>6431</v>
      </c>
      <c r="I3825" s="356" t="str">
        <f t="shared" si="119"/>
        <v>NELMANGALA_66F26-NIRMAN_LAYOUT</v>
      </c>
      <c r="J3825" s="356" t="s">
        <v>2405</v>
      </c>
      <c r="K3825" s="356" t="s">
        <v>15063</v>
      </c>
      <c r="L3825" s="357">
        <v>1.7561200000000001</v>
      </c>
      <c r="M3825" s="357">
        <v>1.616263</v>
      </c>
      <c r="N3825" s="357">
        <v>0</v>
      </c>
      <c r="O3825" s="356">
        <f t="shared" si="118"/>
        <v>7.9639774047331677</v>
      </c>
      <c r="P3825" s="357">
        <v>7.9639774047331802</v>
      </c>
      <c r="Q3825" s="356" t="s">
        <v>15063</v>
      </c>
    </row>
    <row r="3826" spans="1:17" x14ac:dyDescent="0.25">
      <c r="A3826" s="354">
        <v>3823</v>
      </c>
      <c r="B3826" s="355" t="s">
        <v>5252</v>
      </c>
      <c r="C3826" s="355" t="s">
        <v>14767</v>
      </c>
      <c r="D3826" s="355" t="s">
        <v>1368</v>
      </c>
      <c r="E3826" s="355" t="s">
        <v>1368</v>
      </c>
      <c r="F3826" s="356" t="s">
        <v>6383</v>
      </c>
      <c r="G3826" s="356" t="s">
        <v>6432</v>
      </c>
      <c r="H3826" s="356" t="s">
        <v>6433</v>
      </c>
      <c r="I3826" s="356" t="str">
        <f t="shared" si="119"/>
        <v>NELMANGALA_66F27-TELECOM_LAYOUT</v>
      </c>
      <c r="J3826" s="356" t="s">
        <v>2432</v>
      </c>
      <c r="K3826" s="356" t="s">
        <v>15063</v>
      </c>
      <c r="L3826" s="357">
        <v>2.7300000000000001E-2</v>
      </c>
      <c r="M3826" s="357">
        <v>2.5544169999999998E-2</v>
      </c>
      <c r="N3826" s="357">
        <v>0</v>
      </c>
      <c r="O3826" s="356">
        <f t="shared" si="118"/>
        <v>6.4316117216117341</v>
      </c>
      <c r="P3826" s="357">
        <v>6.4316117216117297</v>
      </c>
      <c r="Q3826" s="356" t="s">
        <v>15063</v>
      </c>
    </row>
    <row r="3827" spans="1:17" x14ac:dyDescent="0.25">
      <c r="A3827" s="354">
        <v>3824</v>
      </c>
      <c r="B3827" s="355" t="s">
        <v>5252</v>
      </c>
      <c r="C3827" s="355" t="s">
        <v>14767</v>
      </c>
      <c r="D3827" s="355" t="s">
        <v>1368</v>
      </c>
      <c r="E3827" s="355" t="s">
        <v>1368</v>
      </c>
      <c r="F3827" s="356" t="s">
        <v>6383</v>
      </c>
      <c r="G3827" s="356" t="s">
        <v>6434</v>
      </c>
      <c r="H3827" s="356" t="s">
        <v>6435</v>
      </c>
      <c r="I3827" s="356" t="str">
        <f t="shared" si="119"/>
        <v>NELMANGALA_66F28-GOPALPURA-NJY</v>
      </c>
      <c r="J3827" s="356" t="s">
        <v>5706</v>
      </c>
      <c r="K3827" s="356" t="s">
        <v>15063</v>
      </c>
      <c r="L3827" s="357">
        <v>2.7457000000000003</v>
      </c>
      <c r="M3827" s="357">
        <v>2.5004685000000002</v>
      </c>
      <c r="N3827" s="357">
        <v>0</v>
      </c>
      <c r="O3827" s="356">
        <f t="shared" si="118"/>
        <v>8.9314746694831921</v>
      </c>
      <c r="P3827" s="357">
        <v>16.122901563395551</v>
      </c>
      <c r="Q3827" s="356" t="s">
        <v>15063</v>
      </c>
    </row>
    <row r="3828" spans="1:17" x14ac:dyDescent="0.25">
      <c r="A3828" s="354">
        <v>3825</v>
      </c>
      <c r="B3828" s="355" t="s">
        <v>5271</v>
      </c>
      <c r="C3828" s="355" t="s">
        <v>1380</v>
      </c>
      <c r="D3828" s="355" t="s">
        <v>14834</v>
      </c>
      <c r="E3828" s="355" t="s">
        <v>14836</v>
      </c>
      <c r="F3828" s="356" t="s">
        <v>13605</v>
      </c>
      <c r="G3828" s="356" t="s">
        <v>13606</v>
      </c>
      <c r="H3828" s="356" t="s">
        <v>13607</v>
      </c>
      <c r="I3828" s="356" t="str">
        <f t="shared" si="119"/>
        <v>SOMALAPURA110/11KVF01-H NAGENAHALLY</v>
      </c>
      <c r="J3828" s="356" t="s">
        <v>5701</v>
      </c>
      <c r="K3828" s="356" t="s">
        <v>15063</v>
      </c>
      <c r="L3828" s="357">
        <v>0.53357999999999994</v>
      </c>
      <c r="M3828" s="357">
        <v>0.46554855000000001</v>
      </c>
      <c r="N3828" s="357">
        <v>0</v>
      </c>
      <c r="O3828" s="356">
        <f t="shared" si="118"/>
        <v>12.749999999999989</v>
      </c>
      <c r="P3828" s="357">
        <v>12.819246978509014</v>
      </c>
      <c r="Q3828" s="356" t="s">
        <v>15063</v>
      </c>
    </row>
    <row r="3829" spans="1:17" x14ac:dyDescent="0.25">
      <c r="A3829" s="354">
        <v>3826</v>
      </c>
      <c r="B3829" s="355" t="s">
        <v>5271</v>
      </c>
      <c r="C3829" s="355" t="s">
        <v>1380</v>
      </c>
      <c r="D3829" s="355" t="s">
        <v>14834</v>
      </c>
      <c r="E3829" s="355" t="s">
        <v>14836</v>
      </c>
      <c r="F3829" s="356" t="s">
        <v>13570</v>
      </c>
      <c r="G3829" s="356" t="s">
        <v>13571</v>
      </c>
      <c r="H3829" s="356" t="s">
        <v>13572</v>
      </c>
      <c r="I3829" s="356" t="str">
        <f t="shared" si="119"/>
        <v>NITTUR_220F01-KODIHALLY</v>
      </c>
      <c r="J3829" s="356" t="s">
        <v>5701</v>
      </c>
      <c r="K3829" s="356" t="s">
        <v>15063</v>
      </c>
      <c r="L3829" s="357">
        <v>0.62308000000000008</v>
      </c>
      <c r="M3829" s="357">
        <v>0.55917899999999998</v>
      </c>
      <c r="N3829" s="357">
        <v>0</v>
      </c>
      <c r="O3829" s="356">
        <f t="shared" si="118"/>
        <v>10.255665404121475</v>
      </c>
      <c r="P3829" s="357">
        <v>10.255665404121462</v>
      </c>
      <c r="Q3829" s="356" t="s">
        <v>15063</v>
      </c>
    </row>
    <row r="3830" spans="1:17" x14ac:dyDescent="0.25">
      <c r="A3830" s="354">
        <v>3827</v>
      </c>
      <c r="B3830" s="355" t="s">
        <v>5271</v>
      </c>
      <c r="C3830" s="355" t="s">
        <v>1380</v>
      </c>
      <c r="D3830" s="355" t="s">
        <v>14834</v>
      </c>
      <c r="E3830" s="355" t="s">
        <v>14836</v>
      </c>
      <c r="F3830" s="356" t="s">
        <v>13520</v>
      </c>
      <c r="G3830" s="356" t="s">
        <v>13521</v>
      </c>
      <c r="H3830" s="356" t="s">
        <v>13522</v>
      </c>
      <c r="I3830" s="356" t="str">
        <f t="shared" si="119"/>
        <v>HAGALAWADI_66F01-MATHIKERE</v>
      </c>
      <c r="J3830" s="356" t="s">
        <v>5701</v>
      </c>
      <c r="K3830" s="356" t="s">
        <v>15063</v>
      </c>
      <c r="L3830" s="357">
        <v>0.91080000000000005</v>
      </c>
      <c r="M3830" s="357">
        <v>0.81543924000000001</v>
      </c>
      <c r="N3830" s="357">
        <v>0</v>
      </c>
      <c r="O3830" s="356">
        <f t="shared" si="118"/>
        <v>10.470000000000004</v>
      </c>
      <c r="P3830" s="357">
        <v>10.470000000000002</v>
      </c>
      <c r="Q3830" s="356" t="s">
        <v>15063</v>
      </c>
    </row>
    <row r="3831" spans="1:17" x14ac:dyDescent="0.25">
      <c r="A3831" s="354">
        <v>3828</v>
      </c>
      <c r="B3831" s="355" t="s">
        <v>5271</v>
      </c>
      <c r="C3831" s="355" t="s">
        <v>1380</v>
      </c>
      <c r="D3831" s="355" t="s">
        <v>14834</v>
      </c>
      <c r="E3831" s="355" t="s">
        <v>14836</v>
      </c>
      <c r="F3831" s="356" t="s">
        <v>13499</v>
      </c>
      <c r="G3831" s="356" t="s">
        <v>13500</v>
      </c>
      <c r="H3831" s="356" t="s">
        <v>13501</v>
      </c>
      <c r="I3831" s="356" t="str">
        <f t="shared" si="119"/>
        <v>DODDAGUNI_110F01-QUARRY</v>
      </c>
      <c r="J3831" s="356" t="s">
        <v>2414</v>
      </c>
      <c r="K3831" s="356" t="s">
        <v>15063</v>
      </c>
      <c r="L3831" s="357">
        <v>0.20698</v>
      </c>
      <c r="M3831" s="357">
        <v>0.17994841199999997</v>
      </c>
      <c r="N3831" s="357">
        <v>0</v>
      </c>
      <c r="O3831" s="356">
        <f t="shared" si="118"/>
        <v>13.060000000000011</v>
      </c>
      <c r="P3831" s="357">
        <v>13.060000000000016</v>
      </c>
      <c r="Q3831" s="356" t="s">
        <v>15063</v>
      </c>
    </row>
    <row r="3832" spans="1:17" x14ac:dyDescent="0.25">
      <c r="A3832" s="354">
        <v>3829</v>
      </c>
      <c r="B3832" s="355" t="s">
        <v>5271</v>
      </c>
      <c r="C3832" s="355" t="s">
        <v>1380</v>
      </c>
      <c r="D3832" s="355" t="s">
        <v>14834</v>
      </c>
      <c r="E3832" s="355" t="s">
        <v>14836</v>
      </c>
      <c r="F3832" s="356" t="s">
        <v>13527</v>
      </c>
      <c r="G3832" s="356" t="s">
        <v>13528</v>
      </c>
      <c r="H3832" s="356" t="s">
        <v>13529</v>
      </c>
      <c r="I3832" s="356" t="str">
        <f t="shared" si="119"/>
        <v>HOSAKERE_66F01-SHIVPURA</v>
      </c>
      <c r="J3832" s="356" t="s">
        <v>5701</v>
      </c>
      <c r="K3832" s="356" t="s">
        <v>15063</v>
      </c>
      <c r="L3832" s="357">
        <v>1.7021699999999997</v>
      </c>
      <c r="M3832" s="357">
        <v>1.5305759999999999</v>
      </c>
      <c r="N3832" s="357">
        <v>0</v>
      </c>
      <c r="O3832" s="356">
        <f t="shared" si="118"/>
        <v>10.08089673769364</v>
      </c>
      <c r="P3832" s="357">
        <v>10.080896737693635</v>
      </c>
      <c r="Q3832" s="356" t="s">
        <v>15063</v>
      </c>
    </row>
    <row r="3833" spans="1:17" x14ac:dyDescent="0.25">
      <c r="A3833" s="354">
        <v>3830</v>
      </c>
      <c r="B3833" s="355" t="s">
        <v>5271</v>
      </c>
      <c r="C3833" s="355" t="s">
        <v>1380</v>
      </c>
      <c r="D3833" s="355" t="s">
        <v>14834</v>
      </c>
      <c r="E3833" s="355" t="s">
        <v>14836</v>
      </c>
      <c r="F3833" s="356" t="s">
        <v>13527</v>
      </c>
      <c r="G3833" s="356" t="s">
        <v>13530</v>
      </c>
      <c r="H3833" s="356" t="s">
        <v>13531</v>
      </c>
      <c r="I3833" s="356" t="str">
        <f t="shared" si="119"/>
        <v>HOSAKERE_66F02-HAGALWADI</v>
      </c>
      <c r="J3833" s="356" t="s">
        <v>5701</v>
      </c>
      <c r="K3833" s="356" t="s">
        <v>15063</v>
      </c>
      <c r="L3833" s="357">
        <v>1.6758600000000001</v>
      </c>
      <c r="M3833" s="357">
        <v>1.5076149999999999</v>
      </c>
      <c r="N3833" s="357">
        <v>0</v>
      </c>
      <c r="O3833" s="356">
        <f t="shared" si="118"/>
        <v>10.039323093814529</v>
      </c>
      <c r="P3833" s="357">
        <v>10.039323093814524</v>
      </c>
      <c r="Q3833" s="356" t="s">
        <v>15063</v>
      </c>
    </row>
    <row r="3834" spans="1:17" x14ac:dyDescent="0.25">
      <c r="A3834" s="354">
        <v>3831</v>
      </c>
      <c r="B3834" s="355" t="s">
        <v>5271</v>
      </c>
      <c r="C3834" s="355" t="s">
        <v>1380</v>
      </c>
      <c r="D3834" s="355" t="s">
        <v>14834</v>
      </c>
      <c r="E3834" s="355" t="s">
        <v>14836</v>
      </c>
      <c r="F3834" s="356" t="s">
        <v>13499</v>
      </c>
      <c r="G3834" s="356" t="s">
        <v>13502</v>
      </c>
      <c r="H3834" s="356" t="s">
        <v>13503</v>
      </c>
      <c r="I3834" s="356" t="str">
        <f t="shared" si="119"/>
        <v>DODDAGUNI_110F02-KONDLY</v>
      </c>
      <c r="J3834" s="356" t="s">
        <v>5701</v>
      </c>
      <c r="K3834" s="356" t="s">
        <v>15063</v>
      </c>
      <c r="L3834" s="357">
        <v>0.52842</v>
      </c>
      <c r="M3834" s="357">
        <v>0.47523700000000002</v>
      </c>
      <c r="N3834" s="357">
        <v>0</v>
      </c>
      <c r="O3834" s="356">
        <f t="shared" si="118"/>
        <v>10.064532001059758</v>
      </c>
      <c r="P3834" s="357">
        <v>10.064532001059757</v>
      </c>
      <c r="Q3834" s="356" t="s">
        <v>15063</v>
      </c>
    </row>
    <row r="3835" spans="1:17" x14ac:dyDescent="0.25">
      <c r="A3835" s="354">
        <v>3832</v>
      </c>
      <c r="B3835" s="355" t="s">
        <v>5271</v>
      </c>
      <c r="C3835" s="355" t="s">
        <v>1380</v>
      </c>
      <c r="D3835" s="355" t="s">
        <v>14834</v>
      </c>
      <c r="E3835" s="355" t="s">
        <v>14836</v>
      </c>
      <c r="F3835" s="356" t="s">
        <v>13550</v>
      </c>
      <c r="G3835" s="356" t="s">
        <v>13551</v>
      </c>
      <c r="H3835" s="356" t="s">
        <v>13552</v>
      </c>
      <c r="I3835" s="356" t="str">
        <f t="shared" si="119"/>
        <v>KADABA_110F02-K-S-HALLI</v>
      </c>
      <c r="J3835" s="356" t="s">
        <v>5701</v>
      </c>
      <c r="K3835" s="356" t="s">
        <v>15063</v>
      </c>
      <c r="L3835" s="357">
        <v>0.57567999999999997</v>
      </c>
      <c r="M3835" s="357">
        <v>0.515324</v>
      </c>
      <c r="N3835" s="357">
        <v>0</v>
      </c>
      <c r="O3835" s="356">
        <f t="shared" si="118"/>
        <v>10.48429683157309</v>
      </c>
      <c r="P3835" s="357">
        <v>10.484296831573081</v>
      </c>
      <c r="Q3835" s="356" t="s">
        <v>15063</v>
      </c>
    </row>
    <row r="3836" spans="1:17" x14ac:dyDescent="0.25">
      <c r="A3836" s="354">
        <v>3833</v>
      </c>
      <c r="B3836" s="355" t="s">
        <v>5271</v>
      </c>
      <c r="C3836" s="355" t="s">
        <v>1380</v>
      </c>
      <c r="D3836" s="355" t="s">
        <v>14834</v>
      </c>
      <c r="E3836" s="355" t="s">
        <v>14836</v>
      </c>
      <c r="F3836" s="356" t="s">
        <v>13520</v>
      </c>
      <c r="G3836" s="356" t="s">
        <v>13523</v>
      </c>
      <c r="H3836" s="356" t="s">
        <v>13524</v>
      </c>
      <c r="I3836" s="356" t="str">
        <f t="shared" si="119"/>
        <v>HAGALAWADI_66F02-KUREHALLY</v>
      </c>
      <c r="J3836" s="356" t="s">
        <v>5701</v>
      </c>
      <c r="K3836" s="356" t="s">
        <v>15063</v>
      </c>
      <c r="L3836" s="357">
        <v>0.44440000000000002</v>
      </c>
      <c r="M3836" s="357">
        <v>0.40032500000000004</v>
      </c>
      <c r="N3836" s="357">
        <v>0</v>
      </c>
      <c r="O3836" s="356">
        <f t="shared" si="118"/>
        <v>9.9178667866786618</v>
      </c>
      <c r="P3836" s="357">
        <v>9.9178667866786636</v>
      </c>
      <c r="Q3836" s="356" t="s">
        <v>15063</v>
      </c>
    </row>
    <row r="3837" spans="1:17" x14ac:dyDescent="0.25">
      <c r="A3837" s="354">
        <v>3834</v>
      </c>
      <c r="B3837" s="355" t="s">
        <v>5271</v>
      </c>
      <c r="C3837" s="355" t="s">
        <v>1380</v>
      </c>
      <c r="D3837" s="355" t="s">
        <v>14834</v>
      </c>
      <c r="E3837" s="355" t="s">
        <v>14836</v>
      </c>
      <c r="F3837" s="356" t="s">
        <v>13605</v>
      </c>
      <c r="G3837" s="356" t="s">
        <v>13608</v>
      </c>
      <c r="H3837" s="356" t="s">
        <v>13609</v>
      </c>
      <c r="I3837" s="356" t="str">
        <f t="shared" si="119"/>
        <v>SOMALAPURA110/11KVF02-MN-KOTE</v>
      </c>
      <c r="J3837" s="356" t="s">
        <v>5701</v>
      </c>
      <c r="K3837" s="356" t="s">
        <v>15063</v>
      </c>
      <c r="L3837" s="357">
        <v>0.73814000000000002</v>
      </c>
      <c r="M3837" s="357">
        <v>0.64535580199999998</v>
      </c>
      <c r="N3837" s="357">
        <v>0</v>
      </c>
      <c r="O3837" s="356">
        <f t="shared" si="118"/>
        <v>12.570000000000006</v>
      </c>
      <c r="P3837" s="357">
        <v>12.570000000000004</v>
      </c>
      <c r="Q3837" s="356" t="s">
        <v>15063</v>
      </c>
    </row>
    <row r="3838" spans="1:17" x14ac:dyDescent="0.25">
      <c r="A3838" s="354">
        <v>3835</v>
      </c>
      <c r="B3838" s="355" t="s">
        <v>5271</v>
      </c>
      <c r="C3838" s="355" t="s">
        <v>1380</v>
      </c>
      <c r="D3838" s="355" t="s">
        <v>14834</v>
      </c>
      <c r="E3838" s="355" t="s">
        <v>14836</v>
      </c>
      <c r="F3838" s="356" t="s">
        <v>13570</v>
      </c>
      <c r="G3838" s="356" t="s">
        <v>13573</v>
      </c>
      <c r="H3838" s="356" t="s">
        <v>13574</v>
      </c>
      <c r="I3838" s="356" t="str">
        <f t="shared" si="119"/>
        <v>NITTUR_220F02-YELLAPUR</v>
      </c>
      <c r="J3838" s="356" t="s">
        <v>5701</v>
      </c>
      <c r="K3838" s="356" t="s">
        <v>15063</v>
      </c>
      <c r="L3838" s="357">
        <v>1.20208</v>
      </c>
      <c r="M3838" s="357">
        <v>1.0826825</v>
      </c>
      <c r="N3838" s="357">
        <v>0</v>
      </c>
      <c r="O3838" s="356">
        <f t="shared" si="118"/>
        <v>9.9325752029815035</v>
      </c>
      <c r="P3838" s="357">
        <v>9.9325752029814964</v>
      </c>
      <c r="Q3838" s="356" t="s">
        <v>15063</v>
      </c>
    </row>
    <row r="3839" spans="1:17" x14ac:dyDescent="0.25">
      <c r="A3839" s="354">
        <v>3836</v>
      </c>
      <c r="B3839" s="355" t="s">
        <v>5271</v>
      </c>
      <c r="C3839" s="355" t="s">
        <v>1380</v>
      </c>
      <c r="D3839" s="355" t="s">
        <v>14834</v>
      </c>
      <c r="E3839" s="355" t="s">
        <v>14836</v>
      </c>
      <c r="F3839" s="356" t="s">
        <v>13499</v>
      </c>
      <c r="G3839" s="356" t="s">
        <v>13504</v>
      </c>
      <c r="H3839" s="356" t="s">
        <v>13505</v>
      </c>
      <c r="I3839" s="356" t="str">
        <f t="shared" si="119"/>
        <v>DODDAGUNI_110F03-BADAVANPALYA</v>
      </c>
      <c r="J3839" s="356" t="s">
        <v>5701</v>
      </c>
      <c r="K3839" s="356" t="s">
        <v>15063</v>
      </c>
      <c r="L3839" s="357">
        <v>0.50757999999999992</v>
      </c>
      <c r="M3839" s="357">
        <v>0.45642649999999996</v>
      </c>
      <c r="N3839" s="357">
        <v>0</v>
      </c>
      <c r="O3839" s="356">
        <f t="shared" si="118"/>
        <v>10.07791875172386</v>
      </c>
      <c r="P3839" s="357">
        <v>11.25622565668295</v>
      </c>
      <c r="Q3839" s="356" t="s">
        <v>15063</v>
      </c>
    </row>
    <row r="3840" spans="1:17" x14ac:dyDescent="0.25">
      <c r="A3840" s="354">
        <v>3837</v>
      </c>
      <c r="B3840" s="355" t="s">
        <v>5271</v>
      </c>
      <c r="C3840" s="355" t="s">
        <v>1380</v>
      </c>
      <c r="D3840" s="355" t="s">
        <v>14834</v>
      </c>
      <c r="E3840" s="355" t="s">
        <v>14836</v>
      </c>
      <c r="F3840" s="356" t="s">
        <v>13550</v>
      </c>
      <c r="G3840" s="356" t="s">
        <v>13553</v>
      </c>
      <c r="H3840" s="356" t="s">
        <v>13554</v>
      </c>
      <c r="I3840" s="356" t="str">
        <f t="shared" si="119"/>
        <v>KADABA_110F03-BELAVATA</v>
      </c>
      <c r="J3840" s="356" t="s">
        <v>5701</v>
      </c>
      <c r="K3840" s="356" t="s">
        <v>15063</v>
      </c>
      <c r="L3840" s="357">
        <v>0.38328000000000007</v>
      </c>
      <c r="M3840" s="357">
        <v>0.342642</v>
      </c>
      <c r="N3840" s="357">
        <v>0</v>
      </c>
      <c r="O3840" s="356">
        <f t="shared" si="118"/>
        <v>10.602692548528506</v>
      </c>
      <c r="P3840" s="357">
        <v>10.602692548528502</v>
      </c>
      <c r="Q3840" s="356" t="s">
        <v>15063</v>
      </c>
    </row>
    <row r="3841" spans="1:17" x14ac:dyDescent="0.25">
      <c r="A3841" s="354">
        <v>3838</v>
      </c>
      <c r="B3841" s="355" t="s">
        <v>5271</v>
      </c>
      <c r="C3841" s="355" t="s">
        <v>1380</v>
      </c>
      <c r="D3841" s="355" t="s">
        <v>14834</v>
      </c>
      <c r="E3841" s="355" t="s">
        <v>14836</v>
      </c>
      <c r="F3841" s="356" t="s">
        <v>13605</v>
      </c>
      <c r="G3841" s="356" t="s">
        <v>13610</v>
      </c>
      <c r="H3841" s="356" t="s">
        <v>13611</v>
      </c>
      <c r="I3841" s="356" t="str">
        <f t="shared" si="119"/>
        <v>SOMALAPURA110/11KVF03-GOLLAHALLY</v>
      </c>
      <c r="J3841" s="356" t="s">
        <v>5701</v>
      </c>
      <c r="K3841" s="356" t="s">
        <v>15063</v>
      </c>
      <c r="L3841" s="357">
        <v>0.59196000000000004</v>
      </c>
      <c r="M3841" s="357">
        <v>0.53218500000000002</v>
      </c>
      <c r="N3841" s="357">
        <v>0</v>
      </c>
      <c r="O3841" s="356">
        <f t="shared" si="118"/>
        <v>10.097810662882631</v>
      </c>
      <c r="P3841" s="357">
        <v>10.097810662882633</v>
      </c>
      <c r="Q3841" s="356" t="s">
        <v>15063</v>
      </c>
    </row>
    <row r="3842" spans="1:17" x14ac:dyDescent="0.25">
      <c r="A3842" s="354">
        <v>3839</v>
      </c>
      <c r="B3842" s="355" t="s">
        <v>5271</v>
      </c>
      <c r="C3842" s="355" t="s">
        <v>1380</v>
      </c>
      <c r="D3842" s="355" t="s">
        <v>14834</v>
      </c>
      <c r="E3842" s="355" t="s">
        <v>14836</v>
      </c>
      <c r="F3842" s="356" t="s">
        <v>13520</v>
      </c>
      <c r="G3842" s="356" t="s">
        <v>13525</v>
      </c>
      <c r="H3842" s="356" t="s">
        <v>13526</v>
      </c>
      <c r="I3842" s="356" t="str">
        <f t="shared" si="119"/>
        <v>HAGALAWADI_66F03-HAGALAWADI</v>
      </c>
      <c r="J3842" s="356" t="s">
        <v>5706</v>
      </c>
      <c r="K3842" s="356" t="s">
        <v>15063</v>
      </c>
      <c r="L3842" s="357">
        <v>0.69910000000000005</v>
      </c>
      <c r="M3842" s="357">
        <v>0.61463499999999993</v>
      </c>
      <c r="N3842" s="357">
        <v>0</v>
      </c>
      <c r="O3842" s="356">
        <f t="shared" si="118"/>
        <v>12.081962523244187</v>
      </c>
      <c r="P3842" s="357">
        <v>50.596184209765084</v>
      </c>
      <c r="Q3842" s="356" t="s">
        <v>15063</v>
      </c>
    </row>
    <row r="3843" spans="1:17" x14ac:dyDescent="0.25">
      <c r="A3843" s="354">
        <v>3840</v>
      </c>
      <c r="B3843" s="355" t="s">
        <v>5271</v>
      </c>
      <c r="C3843" s="355" t="s">
        <v>1380</v>
      </c>
      <c r="D3843" s="355" t="s">
        <v>14834</v>
      </c>
      <c r="E3843" s="355" t="s">
        <v>14836</v>
      </c>
      <c r="F3843" s="356" t="s">
        <v>13527</v>
      </c>
      <c r="G3843" s="356" t="s">
        <v>13532</v>
      </c>
      <c r="H3843" s="356" t="s">
        <v>13533</v>
      </c>
      <c r="I3843" s="356" t="str">
        <f t="shared" si="119"/>
        <v>HOSAKERE_66F03-MANCHALDORE</v>
      </c>
      <c r="J3843" s="356" t="s">
        <v>5701</v>
      </c>
      <c r="K3843" s="356" t="s">
        <v>15063</v>
      </c>
      <c r="L3843" s="357">
        <v>1.35951</v>
      </c>
      <c r="M3843" s="357">
        <v>1.222286</v>
      </c>
      <c r="N3843" s="357">
        <v>0</v>
      </c>
      <c r="O3843" s="356">
        <f t="shared" si="118"/>
        <v>10.093636677920722</v>
      </c>
      <c r="P3843" s="357">
        <v>10.093636677920736</v>
      </c>
      <c r="Q3843" s="356" t="s">
        <v>15063</v>
      </c>
    </row>
    <row r="3844" spans="1:17" x14ac:dyDescent="0.25">
      <c r="A3844" s="354">
        <v>3841</v>
      </c>
      <c r="B3844" s="355" t="s">
        <v>5271</v>
      </c>
      <c r="C3844" s="355" t="s">
        <v>1380</v>
      </c>
      <c r="D3844" s="355" t="s">
        <v>14834</v>
      </c>
      <c r="E3844" s="355" t="s">
        <v>14836</v>
      </c>
      <c r="F3844" s="356" t="s">
        <v>13570</v>
      </c>
      <c r="G3844" s="356" t="s">
        <v>13575</v>
      </c>
      <c r="H3844" s="356" t="s">
        <v>13576</v>
      </c>
      <c r="I3844" s="356" t="str">
        <f t="shared" si="119"/>
        <v>NITTUR_220F03-SAGARANAHALLY</v>
      </c>
      <c r="J3844" s="356" t="s">
        <v>5701</v>
      </c>
      <c r="K3844" s="356" t="s">
        <v>15063</v>
      </c>
      <c r="L3844" s="357">
        <v>1.5081199999999999</v>
      </c>
      <c r="M3844" s="357">
        <v>1.3587180000000001</v>
      </c>
      <c r="N3844" s="357">
        <v>0</v>
      </c>
      <c r="O3844" s="356">
        <f t="shared" ref="O3844:O3907" si="120">((L3844-N3844)-M3844)/(L3844-N3844)*100</f>
        <v>9.9065061135718526</v>
      </c>
      <c r="P3844" s="357">
        <v>9.9065061135718437</v>
      </c>
      <c r="Q3844" s="356" t="s">
        <v>15063</v>
      </c>
    </row>
    <row r="3845" spans="1:17" x14ac:dyDescent="0.25">
      <c r="A3845" s="354">
        <v>3842</v>
      </c>
      <c r="B3845" s="355" t="s">
        <v>5271</v>
      </c>
      <c r="C3845" s="355" t="s">
        <v>1380</v>
      </c>
      <c r="D3845" s="355" t="s">
        <v>14834</v>
      </c>
      <c r="E3845" s="355" t="s">
        <v>14836</v>
      </c>
      <c r="F3845" s="356" t="s">
        <v>13499</v>
      </c>
      <c r="G3845" s="356" t="s">
        <v>13506</v>
      </c>
      <c r="H3845" s="356" t="s">
        <v>13507</v>
      </c>
      <c r="I3845" s="356" t="str">
        <f t="shared" ref="I3845:I3908" si="121">F3845&amp;H3845</f>
        <v>DODDAGUNI_110F04-DODDAGUNI</v>
      </c>
      <c r="J3845" s="356" t="s">
        <v>3759</v>
      </c>
      <c r="K3845" s="356" t="s">
        <v>15063</v>
      </c>
      <c r="L3845" s="357">
        <v>0.14795999999999998</v>
      </c>
      <c r="M3845" s="357">
        <v>0.13112215199999999</v>
      </c>
      <c r="N3845" s="357">
        <v>0</v>
      </c>
      <c r="O3845" s="356">
        <f t="shared" si="120"/>
        <v>11.379999999999994</v>
      </c>
      <c r="P3845" s="357">
        <v>11.38</v>
      </c>
      <c r="Q3845" s="356" t="s">
        <v>15063</v>
      </c>
    </row>
    <row r="3846" spans="1:17" x14ac:dyDescent="0.25">
      <c r="A3846" s="354">
        <v>3843</v>
      </c>
      <c r="B3846" s="355" t="s">
        <v>5271</v>
      </c>
      <c r="C3846" s="355" t="s">
        <v>1380</v>
      </c>
      <c r="D3846" s="355" t="s">
        <v>14834</v>
      </c>
      <c r="E3846" s="355" t="s">
        <v>14836</v>
      </c>
      <c r="F3846" s="356" t="s">
        <v>13550</v>
      </c>
      <c r="G3846" s="356" t="s">
        <v>13555</v>
      </c>
      <c r="H3846" s="356" t="s">
        <v>13556</v>
      </c>
      <c r="I3846" s="356" t="str">
        <f t="shared" si="121"/>
        <v>KADABA_110F04-HONNASHETTY-HALLI</v>
      </c>
      <c r="J3846" s="356" t="s">
        <v>5701</v>
      </c>
      <c r="K3846" s="356" t="s">
        <v>15063</v>
      </c>
      <c r="L3846" s="357">
        <v>0.58828000000000003</v>
      </c>
      <c r="M3846" s="357">
        <v>0.52776249999999991</v>
      </c>
      <c r="N3846" s="357">
        <v>0</v>
      </c>
      <c r="O3846" s="356">
        <f t="shared" si="120"/>
        <v>10.287193173318848</v>
      </c>
      <c r="P3846" s="357">
        <v>10.287193173318842</v>
      </c>
      <c r="Q3846" s="356" t="s">
        <v>15063</v>
      </c>
    </row>
    <row r="3847" spans="1:17" x14ac:dyDescent="0.25">
      <c r="A3847" s="354">
        <v>3844</v>
      </c>
      <c r="B3847" s="355" t="s">
        <v>5271</v>
      </c>
      <c r="C3847" s="355" t="s">
        <v>1380</v>
      </c>
      <c r="D3847" s="355" t="s">
        <v>14834</v>
      </c>
      <c r="E3847" s="355" t="s">
        <v>14836</v>
      </c>
      <c r="F3847" s="356" t="s">
        <v>13527</v>
      </c>
      <c r="G3847" s="356" t="s">
        <v>13534</v>
      </c>
      <c r="H3847" s="356" t="s">
        <v>13535</v>
      </c>
      <c r="I3847" s="356" t="str">
        <f t="shared" si="121"/>
        <v>HOSAKERE_66F04-HOVINAKATTE</v>
      </c>
      <c r="J3847" s="356" t="s">
        <v>5701</v>
      </c>
      <c r="K3847" s="356" t="s">
        <v>15063</v>
      </c>
      <c r="L3847" s="357">
        <v>0.81447000000000003</v>
      </c>
      <c r="M3847" s="357">
        <v>0.73304499999999995</v>
      </c>
      <c r="N3847" s="357">
        <v>0</v>
      </c>
      <c r="O3847" s="356">
        <f t="shared" si="120"/>
        <v>9.9972988569253722</v>
      </c>
      <c r="P3847" s="357">
        <v>9.997298856925374</v>
      </c>
      <c r="Q3847" s="356" t="s">
        <v>15063</v>
      </c>
    </row>
    <row r="3848" spans="1:17" x14ac:dyDescent="0.25">
      <c r="A3848" s="354">
        <v>3845</v>
      </c>
      <c r="B3848" s="355" t="s">
        <v>5271</v>
      </c>
      <c r="C3848" s="355" t="s">
        <v>1380</v>
      </c>
      <c r="D3848" s="355" t="s">
        <v>14834</v>
      </c>
      <c r="E3848" s="355" t="s">
        <v>14836</v>
      </c>
      <c r="F3848" s="356" t="s">
        <v>13570</v>
      </c>
      <c r="G3848" s="356" t="s">
        <v>13577</v>
      </c>
      <c r="H3848" s="356" t="s">
        <v>13578</v>
      </c>
      <c r="I3848" s="356" t="str">
        <f t="shared" si="121"/>
        <v>NITTUR_220F04-MARASHATTIHALLI</v>
      </c>
      <c r="J3848" s="356" t="s">
        <v>5701</v>
      </c>
      <c r="K3848" s="356" t="s">
        <v>15063</v>
      </c>
      <c r="L3848" s="357">
        <v>1.8268800000000001</v>
      </c>
      <c r="M3848" s="357">
        <v>1.6456710000000001</v>
      </c>
      <c r="N3848" s="357">
        <v>0</v>
      </c>
      <c r="O3848" s="356">
        <f t="shared" si="120"/>
        <v>9.9190423016290037</v>
      </c>
      <c r="P3848" s="357">
        <v>9.9190423016290001</v>
      </c>
      <c r="Q3848" s="356" t="s">
        <v>15063</v>
      </c>
    </row>
    <row r="3849" spans="1:17" x14ac:dyDescent="0.25">
      <c r="A3849" s="354">
        <v>3846</v>
      </c>
      <c r="B3849" s="355" t="s">
        <v>5271</v>
      </c>
      <c r="C3849" s="355" t="s">
        <v>1380</v>
      </c>
      <c r="D3849" s="355" t="s">
        <v>14834</v>
      </c>
      <c r="E3849" s="355" t="s">
        <v>14836</v>
      </c>
      <c r="F3849" s="356" t="s">
        <v>13605</v>
      </c>
      <c r="G3849" s="356" t="s">
        <v>13612</v>
      </c>
      <c r="H3849" s="356" t="s">
        <v>11305</v>
      </c>
      <c r="I3849" s="356" t="str">
        <f t="shared" si="121"/>
        <v>SOMALAPURA110/11KVF04-MATHIKERE</v>
      </c>
      <c r="J3849" s="356" t="s">
        <v>5701</v>
      </c>
      <c r="K3849" s="356" t="s">
        <v>15063</v>
      </c>
      <c r="L3849" s="357">
        <v>0.19631999999999999</v>
      </c>
      <c r="M3849" s="357">
        <v>0.17164257599999999</v>
      </c>
      <c r="N3849" s="357">
        <v>0</v>
      </c>
      <c r="O3849" s="356">
        <f t="shared" si="120"/>
        <v>12.570000000000004</v>
      </c>
      <c r="P3849" s="357">
        <v>12.570000000000004</v>
      </c>
      <c r="Q3849" s="356" t="s">
        <v>15063</v>
      </c>
    </row>
    <row r="3850" spans="1:17" x14ac:dyDescent="0.25">
      <c r="A3850" s="354">
        <v>3847</v>
      </c>
      <c r="B3850" s="355" t="s">
        <v>5271</v>
      </c>
      <c r="C3850" s="355" t="s">
        <v>1380</v>
      </c>
      <c r="D3850" s="355" t="s">
        <v>14834</v>
      </c>
      <c r="E3850" s="355" t="s">
        <v>14836</v>
      </c>
      <c r="F3850" s="356" t="s">
        <v>13527</v>
      </c>
      <c r="G3850" s="356" t="s">
        <v>13536</v>
      </c>
      <c r="H3850" s="356" t="s">
        <v>13537</v>
      </c>
      <c r="I3850" s="356" t="str">
        <f t="shared" si="121"/>
        <v>HOSAKERE_66F05-KALLANAHALLI</v>
      </c>
      <c r="J3850" s="356" t="s">
        <v>5701</v>
      </c>
      <c r="K3850" s="356" t="s">
        <v>15063</v>
      </c>
      <c r="L3850" s="357">
        <v>0.46622000000000002</v>
      </c>
      <c r="M3850" s="357">
        <v>0.42030999999999996</v>
      </c>
      <c r="N3850" s="357">
        <v>0</v>
      </c>
      <c r="O3850" s="356">
        <f t="shared" si="120"/>
        <v>9.8472823988675007</v>
      </c>
      <c r="P3850" s="357">
        <v>9.8472823988674953</v>
      </c>
      <c r="Q3850" s="356" t="s">
        <v>15063</v>
      </c>
    </row>
    <row r="3851" spans="1:17" x14ac:dyDescent="0.25">
      <c r="A3851" s="354">
        <v>3848</v>
      </c>
      <c r="B3851" s="355" t="s">
        <v>5271</v>
      </c>
      <c r="C3851" s="355" t="s">
        <v>1380</v>
      </c>
      <c r="D3851" s="355" t="s">
        <v>14834</v>
      </c>
      <c r="E3851" s="355" t="s">
        <v>14836</v>
      </c>
      <c r="F3851" s="356" t="s">
        <v>13550</v>
      </c>
      <c r="G3851" s="356" t="s">
        <v>13557</v>
      </c>
      <c r="H3851" s="356" t="s">
        <v>13558</v>
      </c>
      <c r="I3851" s="356" t="str">
        <f t="shared" si="121"/>
        <v>KADABA_110F05-MALLENAHALLY</v>
      </c>
      <c r="J3851" s="356" t="s">
        <v>5701</v>
      </c>
      <c r="K3851" s="356" t="s">
        <v>15063</v>
      </c>
      <c r="L3851" s="357">
        <v>1.05548</v>
      </c>
      <c r="M3851" s="357">
        <v>0.94973900000000011</v>
      </c>
      <c r="N3851" s="357">
        <v>0</v>
      </c>
      <c r="O3851" s="356">
        <f t="shared" si="120"/>
        <v>10.018285519384532</v>
      </c>
      <c r="P3851" s="357">
        <v>10.018285519384539</v>
      </c>
      <c r="Q3851" s="356" t="s">
        <v>15063</v>
      </c>
    </row>
    <row r="3852" spans="1:17" x14ac:dyDescent="0.25">
      <c r="A3852" s="354">
        <v>3849</v>
      </c>
      <c r="B3852" s="355" t="s">
        <v>5271</v>
      </c>
      <c r="C3852" s="355" t="s">
        <v>1380</v>
      </c>
      <c r="D3852" s="355" t="s">
        <v>14834</v>
      </c>
      <c r="E3852" s="355" t="s">
        <v>14836</v>
      </c>
      <c r="F3852" s="356" t="s">
        <v>13570</v>
      </c>
      <c r="G3852" s="356" t="s">
        <v>13579</v>
      </c>
      <c r="H3852" s="356" t="s">
        <v>13580</v>
      </c>
      <c r="I3852" s="356" t="str">
        <f t="shared" si="121"/>
        <v>NITTUR_220F05-M-N-KOTE</v>
      </c>
      <c r="J3852" s="356" t="s">
        <v>5701</v>
      </c>
      <c r="K3852" s="356" t="s">
        <v>15063</v>
      </c>
      <c r="L3852" s="357">
        <v>2.1794799999999999</v>
      </c>
      <c r="M3852" s="357">
        <v>1.9070449999999999</v>
      </c>
      <c r="N3852" s="357">
        <v>0</v>
      </c>
      <c r="O3852" s="356">
        <f t="shared" si="120"/>
        <v>12.5</v>
      </c>
      <c r="P3852" s="357">
        <v>12.5</v>
      </c>
      <c r="Q3852" s="356" t="s">
        <v>15063</v>
      </c>
    </row>
    <row r="3853" spans="1:17" x14ac:dyDescent="0.25">
      <c r="A3853" s="354">
        <v>3850</v>
      </c>
      <c r="B3853" s="355" t="s">
        <v>5271</v>
      </c>
      <c r="C3853" s="355" t="s">
        <v>1380</v>
      </c>
      <c r="D3853" s="355" t="s">
        <v>14834</v>
      </c>
      <c r="E3853" s="355" t="s">
        <v>14836</v>
      </c>
      <c r="F3853" s="356" t="s">
        <v>13499</v>
      </c>
      <c r="G3853" s="356" t="s">
        <v>13508</v>
      </c>
      <c r="H3853" s="356" t="s">
        <v>13509</v>
      </c>
      <c r="I3853" s="356" t="str">
        <f t="shared" si="121"/>
        <v>DODDAGUNI_110F05-NERELEKERE</v>
      </c>
      <c r="J3853" s="356" t="s">
        <v>5701</v>
      </c>
      <c r="K3853" s="356" t="s">
        <v>15063</v>
      </c>
      <c r="L3853" s="357">
        <v>0.27438000000000001</v>
      </c>
      <c r="M3853" s="357">
        <v>0.24947749999999999</v>
      </c>
      <c r="N3853" s="357">
        <v>0</v>
      </c>
      <c r="O3853" s="356">
        <f t="shared" si="120"/>
        <v>9.0759166119979664</v>
      </c>
      <c r="P3853" s="357">
        <v>9.0759166119979575</v>
      </c>
      <c r="Q3853" s="356" t="s">
        <v>15063</v>
      </c>
    </row>
    <row r="3854" spans="1:17" x14ac:dyDescent="0.25">
      <c r="A3854" s="354">
        <v>3851</v>
      </c>
      <c r="B3854" s="355" t="s">
        <v>5271</v>
      </c>
      <c r="C3854" s="355" t="s">
        <v>1380</v>
      </c>
      <c r="D3854" s="355" t="s">
        <v>14834</v>
      </c>
      <c r="E3854" s="355" t="s">
        <v>14836</v>
      </c>
      <c r="F3854" s="356" t="s">
        <v>13605</v>
      </c>
      <c r="G3854" s="356" t="s">
        <v>13613</v>
      </c>
      <c r="H3854" s="356" t="s">
        <v>13614</v>
      </c>
      <c r="I3854" s="356" t="str">
        <f t="shared" si="121"/>
        <v>SOMALAPURA110/11KVF05-UDDEHOSAKERE</v>
      </c>
      <c r="J3854" s="356" t="s">
        <v>5701</v>
      </c>
      <c r="K3854" s="356" t="s">
        <v>15063</v>
      </c>
      <c r="L3854" s="357">
        <v>0.87697999999999998</v>
      </c>
      <c r="M3854" s="357">
        <v>0.75157185999999998</v>
      </c>
      <c r="N3854" s="357">
        <v>0</v>
      </c>
      <c r="O3854" s="356">
        <f t="shared" si="120"/>
        <v>14.3</v>
      </c>
      <c r="P3854" s="357">
        <v>14.3</v>
      </c>
      <c r="Q3854" s="356" t="s">
        <v>15063</v>
      </c>
    </row>
    <row r="3855" spans="1:17" x14ac:dyDescent="0.25">
      <c r="A3855" s="354">
        <v>3852</v>
      </c>
      <c r="B3855" s="355" t="s">
        <v>5271</v>
      </c>
      <c r="C3855" s="355" t="s">
        <v>1380</v>
      </c>
      <c r="D3855" s="355" t="s">
        <v>14834</v>
      </c>
      <c r="E3855" s="355" t="s">
        <v>14836</v>
      </c>
      <c r="F3855" s="356" t="s">
        <v>13550</v>
      </c>
      <c r="G3855" s="356" t="s">
        <v>13559</v>
      </c>
      <c r="H3855" s="356" t="s">
        <v>9021</v>
      </c>
      <c r="I3855" s="356" t="str">
        <f t="shared" si="121"/>
        <v>KADABA_110F06-GANGASANDRA</v>
      </c>
      <c r="J3855" s="356" t="s">
        <v>5701</v>
      </c>
      <c r="K3855" s="356" t="s">
        <v>15063</v>
      </c>
      <c r="L3855" s="357">
        <v>0.79564000000000012</v>
      </c>
      <c r="M3855" s="357">
        <v>0.72400219999999993</v>
      </c>
      <c r="N3855" s="357">
        <v>0</v>
      </c>
      <c r="O3855" s="356">
        <f t="shared" si="120"/>
        <v>9.0037956864914026</v>
      </c>
      <c r="P3855" s="357">
        <v>52.72462749024087</v>
      </c>
      <c r="Q3855" s="356" t="s">
        <v>15063</v>
      </c>
    </row>
    <row r="3856" spans="1:17" x14ac:dyDescent="0.25">
      <c r="A3856" s="354">
        <v>3853</v>
      </c>
      <c r="B3856" s="355" t="s">
        <v>5271</v>
      </c>
      <c r="C3856" s="355" t="s">
        <v>1380</v>
      </c>
      <c r="D3856" s="355" t="s">
        <v>14834</v>
      </c>
      <c r="E3856" s="355" t="s">
        <v>14836</v>
      </c>
      <c r="F3856" s="356" t="s">
        <v>13605</v>
      </c>
      <c r="G3856" s="356" t="s">
        <v>13615</v>
      </c>
      <c r="H3856" s="356" t="s">
        <v>13616</v>
      </c>
      <c r="I3856" s="356" t="str">
        <f t="shared" si="121"/>
        <v>SOMALAPURA110/11KVF06-SOMALAPURA</v>
      </c>
      <c r="J3856" s="356" t="s">
        <v>5706</v>
      </c>
      <c r="K3856" s="356" t="s">
        <v>15063</v>
      </c>
      <c r="L3856" s="357">
        <v>0.18330000000000002</v>
      </c>
      <c r="M3856" s="357">
        <v>0.165851</v>
      </c>
      <c r="N3856" s="357">
        <v>0</v>
      </c>
      <c r="O3856" s="356">
        <f t="shared" si="120"/>
        <v>9.5193671576650409</v>
      </c>
      <c r="P3856" s="357">
        <v>47.088659515486917</v>
      </c>
      <c r="Q3856" s="356" t="s">
        <v>15063</v>
      </c>
    </row>
    <row r="3857" spans="1:17" x14ac:dyDescent="0.25">
      <c r="A3857" s="354">
        <v>3854</v>
      </c>
      <c r="B3857" s="355" t="s">
        <v>5271</v>
      </c>
      <c r="C3857" s="355" t="s">
        <v>1380</v>
      </c>
      <c r="D3857" s="355" t="s">
        <v>14834</v>
      </c>
      <c r="E3857" s="355" t="s">
        <v>14836</v>
      </c>
      <c r="F3857" s="356" t="s">
        <v>13499</v>
      </c>
      <c r="G3857" s="356" t="s">
        <v>13510</v>
      </c>
      <c r="H3857" s="356" t="s">
        <v>13511</v>
      </c>
      <c r="I3857" s="356" t="str">
        <f t="shared" si="121"/>
        <v>DODDAGUNI_110F06-TAGIHALLY</v>
      </c>
      <c r="J3857" s="356" t="s">
        <v>5701</v>
      </c>
      <c r="K3857" s="356" t="s">
        <v>15063</v>
      </c>
      <c r="L3857" s="357">
        <v>0.43337999999999999</v>
      </c>
      <c r="M3857" s="357">
        <v>0.38879999999999998</v>
      </c>
      <c r="N3857" s="357">
        <v>0</v>
      </c>
      <c r="O3857" s="356">
        <f t="shared" si="120"/>
        <v>10.286584521666899</v>
      </c>
      <c r="P3857" s="357">
        <v>11.031719012094621</v>
      </c>
      <c r="Q3857" s="356" t="s">
        <v>15063</v>
      </c>
    </row>
    <row r="3858" spans="1:17" x14ac:dyDescent="0.25">
      <c r="A3858" s="354">
        <v>3855</v>
      </c>
      <c r="B3858" s="355" t="s">
        <v>5271</v>
      </c>
      <c r="C3858" s="355" t="s">
        <v>1380</v>
      </c>
      <c r="D3858" s="355" t="s">
        <v>14834</v>
      </c>
      <c r="E3858" s="355" t="s">
        <v>14836</v>
      </c>
      <c r="F3858" s="356" t="s">
        <v>13570</v>
      </c>
      <c r="G3858" s="356" t="s">
        <v>13581</v>
      </c>
      <c r="H3858" s="356" t="s">
        <v>13582</v>
      </c>
      <c r="I3858" s="356" t="str">
        <f t="shared" si="121"/>
        <v>NITTUR_220F06-TYAGATUR</v>
      </c>
      <c r="J3858" s="356" t="s">
        <v>5701</v>
      </c>
      <c r="K3858" s="356" t="s">
        <v>15063</v>
      </c>
      <c r="L3858" s="357">
        <v>2.1973599999999998</v>
      </c>
      <c r="M3858" s="357">
        <v>1.8800612159999999</v>
      </c>
      <c r="N3858" s="357">
        <v>0</v>
      </c>
      <c r="O3858" s="356">
        <f t="shared" si="120"/>
        <v>14.439999999999998</v>
      </c>
      <c r="P3858" s="357">
        <v>14.439999999999998</v>
      </c>
      <c r="Q3858" s="356" t="s">
        <v>15063</v>
      </c>
    </row>
    <row r="3859" spans="1:17" x14ac:dyDescent="0.25">
      <c r="A3859" s="354">
        <v>3856</v>
      </c>
      <c r="B3859" s="355" t="s">
        <v>5271</v>
      </c>
      <c r="C3859" s="355" t="s">
        <v>1380</v>
      </c>
      <c r="D3859" s="355" t="s">
        <v>14834</v>
      </c>
      <c r="E3859" s="355" t="s">
        <v>14836</v>
      </c>
      <c r="F3859" s="356" t="s">
        <v>13527</v>
      </c>
      <c r="G3859" s="356" t="s">
        <v>13538</v>
      </c>
      <c r="H3859" s="356" t="s">
        <v>13539</v>
      </c>
      <c r="I3859" s="356" t="str">
        <f t="shared" si="121"/>
        <v>HOSAKERE_66F07-ALILUGHATTA</v>
      </c>
      <c r="J3859" s="356" t="s">
        <v>5701</v>
      </c>
      <c r="K3859" s="356" t="s">
        <v>15063</v>
      </c>
      <c r="L3859" s="357">
        <v>2.0586000000000002</v>
      </c>
      <c r="M3859" s="357">
        <v>1.8454505000000001</v>
      </c>
      <c r="N3859" s="357">
        <v>0</v>
      </c>
      <c r="O3859" s="356">
        <f t="shared" si="120"/>
        <v>10.354099873700576</v>
      </c>
      <c r="P3859" s="357">
        <v>10.354099873700584</v>
      </c>
      <c r="Q3859" s="356" t="s">
        <v>15063</v>
      </c>
    </row>
    <row r="3860" spans="1:17" x14ac:dyDescent="0.25">
      <c r="A3860" s="354">
        <v>3857</v>
      </c>
      <c r="B3860" s="355" t="s">
        <v>5271</v>
      </c>
      <c r="C3860" s="355" t="s">
        <v>1380</v>
      </c>
      <c r="D3860" s="355" t="s">
        <v>14834</v>
      </c>
      <c r="E3860" s="355" t="s">
        <v>14836</v>
      </c>
      <c r="F3860" s="356" t="s">
        <v>13499</v>
      </c>
      <c r="G3860" s="356" t="s">
        <v>13512</v>
      </c>
      <c r="H3860" s="356" t="s">
        <v>13513</v>
      </c>
      <c r="I3860" s="356" t="str">
        <f t="shared" si="121"/>
        <v>DODDAGUNI_110F07-BADENAHALLY(NJY)</v>
      </c>
      <c r="J3860" s="356" t="s">
        <v>5706</v>
      </c>
      <c r="K3860" s="356" t="s">
        <v>15063</v>
      </c>
      <c r="L3860" s="357">
        <v>0.25568000000000002</v>
      </c>
      <c r="M3860" s="357">
        <v>0.22511680000000001</v>
      </c>
      <c r="N3860" s="357">
        <v>0</v>
      </c>
      <c r="O3860" s="356">
        <f t="shared" si="120"/>
        <v>11.953692115143934</v>
      </c>
      <c r="P3860" s="357">
        <v>40.867563630194923</v>
      </c>
      <c r="Q3860" s="356" t="s">
        <v>15063</v>
      </c>
    </row>
    <row r="3861" spans="1:17" x14ac:dyDescent="0.25">
      <c r="A3861" s="354">
        <v>3858</v>
      </c>
      <c r="B3861" s="355" t="s">
        <v>5271</v>
      </c>
      <c r="C3861" s="355" t="s">
        <v>1380</v>
      </c>
      <c r="D3861" s="355" t="s">
        <v>14834</v>
      </c>
      <c r="E3861" s="355" t="s">
        <v>14836</v>
      </c>
      <c r="F3861" s="356" t="s">
        <v>13605</v>
      </c>
      <c r="G3861" s="356" t="s">
        <v>13617</v>
      </c>
      <c r="H3861" s="356" t="s">
        <v>13618</v>
      </c>
      <c r="I3861" s="356" t="str">
        <f t="shared" si="121"/>
        <v>SOMALAPURA110/11KVF07-BAGUR</v>
      </c>
      <c r="J3861" s="356" t="s">
        <v>5706</v>
      </c>
      <c r="K3861" s="356" t="s">
        <v>15063</v>
      </c>
      <c r="L3861" s="357">
        <v>0.29730000000000001</v>
      </c>
      <c r="M3861" s="357">
        <v>0.26698379999999999</v>
      </c>
      <c r="N3861" s="357">
        <v>0</v>
      </c>
      <c r="O3861" s="356">
        <f t="shared" si="120"/>
        <v>10.197174571140268</v>
      </c>
      <c r="P3861" s="357">
        <v>21.387544452310181</v>
      </c>
      <c r="Q3861" s="356" t="s">
        <v>15063</v>
      </c>
    </row>
    <row r="3862" spans="1:17" x14ac:dyDescent="0.25">
      <c r="A3862" s="354">
        <v>3859</v>
      </c>
      <c r="B3862" s="355" t="s">
        <v>5271</v>
      </c>
      <c r="C3862" s="355" t="s">
        <v>1380</v>
      </c>
      <c r="D3862" s="355" t="s">
        <v>14834</v>
      </c>
      <c r="E3862" s="355" t="s">
        <v>14836</v>
      </c>
      <c r="F3862" s="356" t="s">
        <v>13550</v>
      </c>
      <c r="G3862" s="356" t="s">
        <v>13560</v>
      </c>
      <c r="H3862" s="356" t="s">
        <v>13561</v>
      </c>
      <c r="I3862" s="356" t="str">
        <f t="shared" si="121"/>
        <v>KADABA_110F07-KADABA</v>
      </c>
      <c r="J3862" s="356" t="s">
        <v>5701</v>
      </c>
      <c r="K3862" s="356" t="s">
        <v>15063</v>
      </c>
      <c r="L3862" s="357">
        <v>0.44367999999999996</v>
      </c>
      <c r="M3862" s="357">
        <v>0.39571100000000003</v>
      </c>
      <c r="N3862" s="357">
        <v>0</v>
      </c>
      <c r="O3862" s="356">
        <f t="shared" si="120"/>
        <v>10.811620988099516</v>
      </c>
      <c r="P3862" s="357">
        <v>10.968563866776371</v>
      </c>
      <c r="Q3862" s="356" t="s">
        <v>15063</v>
      </c>
    </row>
    <row r="3863" spans="1:17" x14ac:dyDescent="0.25">
      <c r="A3863" s="354">
        <v>3860</v>
      </c>
      <c r="B3863" s="355" t="s">
        <v>5271</v>
      </c>
      <c r="C3863" s="355" t="s">
        <v>1380</v>
      </c>
      <c r="D3863" s="355" t="s">
        <v>14834</v>
      </c>
      <c r="E3863" s="355" t="s">
        <v>14836</v>
      </c>
      <c r="F3863" s="356" t="s">
        <v>13570</v>
      </c>
      <c r="G3863" s="356" t="s">
        <v>13583</v>
      </c>
      <c r="H3863" s="356" t="s">
        <v>13584</v>
      </c>
      <c r="I3863" s="356" t="str">
        <f t="shared" si="121"/>
        <v>NITTUR_220F07-MATHIGATTA</v>
      </c>
      <c r="J3863" s="356" t="s">
        <v>5701</v>
      </c>
      <c r="K3863" s="356" t="s">
        <v>15063</v>
      </c>
      <c r="L3863" s="357">
        <v>1.06836</v>
      </c>
      <c r="M3863" s="357">
        <v>0.96188850000000004</v>
      </c>
      <c r="N3863" s="357">
        <v>0</v>
      </c>
      <c r="O3863" s="356">
        <f t="shared" si="120"/>
        <v>9.9658822868695882</v>
      </c>
      <c r="P3863" s="357">
        <v>9.9658822868695864</v>
      </c>
      <c r="Q3863" s="356" t="s">
        <v>15063</v>
      </c>
    </row>
    <row r="3864" spans="1:17" x14ac:dyDescent="0.25">
      <c r="A3864" s="354">
        <v>3861</v>
      </c>
      <c r="B3864" s="355" t="s">
        <v>5271</v>
      </c>
      <c r="C3864" s="355" t="s">
        <v>1380</v>
      </c>
      <c r="D3864" s="355" t="s">
        <v>14834</v>
      </c>
      <c r="E3864" s="355" t="s">
        <v>14836</v>
      </c>
      <c r="F3864" s="356" t="s">
        <v>13527</v>
      </c>
      <c r="G3864" s="356" t="s">
        <v>13540</v>
      </c>
      <c r="H3864" s="356" t="s">
        <v>13541</v>
      </c>
      <c r="I3864" s="356" t="str">
        <f t="shared" si="121"/>
        <v>HOSAKERE_66F08-BETTADAHALLI</v>
      </c>
      <c r="J3864" s="356" t="s">
        <v>5701</v>
      </c>
      <c r="K3864" s="356" t="s">
        <v>15063</v>
      </c>
      <c r="L3864" s="357">
        <v>0.86383999999999994</v>
      </c>
      <c r="M3864" s="357">
        <v>0.77663750000000009</v>
      </c>
      <c r="N3864" s="357">
        <v>0</v>
      </c>
      <c r="O3864" s="356">
        <f t="shared" si="120"/>
        <v>10.094751342841251</v>
      </c>
      <c r="P3864" s="357">
        <v>10.094751342841246</v>
      </c>
      <c r="Q3864" s="356" t="s">
        <v>15063</v>
      </c>
    </row>
    <row r="3865" spans="1:17" x14ac:dyDescent="0.25">
      <c r="A3865" s="354">
        <v>3862</v>
      </c>
      <c r="B3865" s="355" t="s">
        <v>5271</v>
      </c>
      <c r="C3865" s="355" t="s">
        <v>1380</v>
      </c>
      <c r="D3865" s="355" t="s">
        <v>14834</v>
      </c>
      <c r="E3865" s="355" t="s">
        <v>14836</v>
      </c>
      <c r="F3865" s="356" t="s">
        <v>13550</v>
      </c>
      <c r="G3865" s="356" t="s">
        <v>13562</v>
      </c>
      <c r="H3865" s="356" t="s">
        <v>13563</v>
      </c>
      <c r="I3865" s="356" t="str">
        <f t="shared" si="121"/>
        <v>KADABA_110F08-BYALAHALLY</v>
      </c>
      <c r="J3865" s="356" t="s">
        <v>5701</v>
      </c>
      <c r="K3865" s="356" t="s">
        <v>15063</v>
      </c>
      <c r="L3865" s="357">
        <v>0.90114000000000005</v>
      </c>
      <c r="M3865" s="357">
        <v>0.809396</v>
      </c>
      <c r="N3865" s="357">
        <v>0</v>
      </c>
      <c r="O3865" s="356">
        <f t="shared" si="120"/>
        <v>10.180881993918819</v>
      </c>
      <c r="P3865" s="357">
        <v>10.180881993918812</v>
      </c>
      <c r="Q3865" s="356" t="s">
        <v>15063</v>
      </c>
    </row>
    <row r="3866" spans="1:17" x14ac:dyDescent="0.25">
      <c r="A3866" s="354">
        <v>3863</v>
      </c>
      <c r="B3866" s="355" t="s">
        <v>5271</v>
      </c>
      <c r="C3866" s="355" t="s">
        <v>1380</v>
      </c>
      <c r="D3866" s="355" t="s">
        <v>14834</v>
      </c>
      <c r="E3866" s="355" t="s">
        <v>14836</v>
      </c>
      <c r="F3866" s="356" t="s">
        <v>13570</v>
      </c>
      <c r="G3866" s="356" t="s">
        <v>13585</v>
      </c>
      <c r="H3866" s="356" t="s">
        <v>13586</v>
      </c>
      <c r="I3866" s="356" t="str">
        <f t="shared" si="121"/>
        <v>NITTUR_220F08-HESARALLI</v>
      </c>
      <c r="J3866" s="356" t="s">
        <v>5701</v>
      </c>
      <c r="K3866" s="356" t="s">
        <v>15063</v>
      </c>
      <c r="L3866" s="357">
        <v>0.77967999999999993</v>
      </c>
      <c r="M3866" s="357">
        <v>0.70317099999999999</v>
      </c>
      <c r="N3866" s="357">
        <v>0</v>
      </c>
      <c r="O3866" s="356">
        <f t="shared" si="120"/>
        <v>9.8128719474656201</v>
      </c>
      <c r="P3866" s="357">
        <v>9.812871947465629</v>
      </c>
      <c r="Q3866" s="356" t="s">
        <v>15063</v>
      </c>
    </row>
    <row r="3867" spans="1:17" x14ac:dyDescent="0.25">
      <c r="A3867" s="354">
        <v>3864</v>
      </c>
      <c r="B3867" s="355" t="s">
        <v>5271</v>
      </c>
      <c r="C3867" s="355" t="s">
        <v>1380</v>
      </c>
      <c r="D3867" s="355" t="s">
        <v>14834</v>
      </c>
      <c r="E3867" s="355" t="s">
        <v>14836</v>
      </c>
      <c r="F3867" s="356" t="s">
        <v>13605</v>
      </c>
      <c r="G3867" s="356" t="s">
        <v>13619</v>
      </c>
      <c r="H3867" s="356" t="s">
        <v>13620</v>
      </c>
      <c r="I3867" s="356" t="str">
        <f t="shared" si="121"/>
        <v>SOMALAPURA110/11KVF08-SANKAPURA</v>
      </c>
      <c r="J3867" s="356" t="s">
        <v>5706</v>
      </c>
      <c r="K3867" s="356" t="s">
        <v>15063</v>
      </c>
      <c r="L3867" s="357">
        <v>0.1583</v>
      </c>
      <c r="M3867" s="357">
        <v>0.13648626</v>
      </c>
      <c r="N3867" s="357">
        <v>0</v>
      </c>
      <c r="O3867" s="356">
        <f t="shared" si="120"/>
        <v>13.779999999999998</v>
      </c>
      <c r="P3867" s="357">
        <v>28.212656326896212</v>
      </c>
      <c r="Q3867" s="356" t="s">
        <v>15063</v>
      </c>
    </row>
    <row r="3868" spans="1:17" x14ac:dyDescent="0.25">
      <c r="A3868" s="354">
        <v>3865</v>
      </c>
      <c r="B3868" s="355" t="s">
        <v>5271</v>
      </c>
      <c r="C3868" s="355" t="s">
        <v>1380</v>
      </c>
      <c r="D3868" s="355" t="s">
        <v>14834</v>
      </c>
      <c r="E3868" s="355" t="s">
        <v>14836</v>
      </c>
      <c r="F3868" s="356" t="s">
        <v>13499</v>
      </c>
      <c r="G3868" s="356" t="s">
        <v>13514</v>
      </c>
      <c r="H3868" s="356" t="s">
        <v>13515</v>
      </c>
      <c r="I3868" s="356" t="str">
        <f t="shared" si="121"/>
        <v>DODDAGUNI_110F08-SHIVASANDRA-NJY</v>
      </c>
      <c r="J3868" s="356" t="s">
        <v>5706</v>
      </c>
      <c r="K3868" s="356" t="s">
        <v>15063</v>
      </c>
      <c r="L3868" s="357">
        <v>0.21992999999999999</v>
      </c>
      <c r="M3868" s="357">
        <v>0.1897723</v>
      </c>
      <c r="N3868" s="357">
        <v>0</v>
      </c>
      <c r="O3868" s="356">
        <f t="shared" si="120"/>
        <v>13.712408493611598</v>
      </c>
      <c r="P3868" s="357">
        <v>47.296575729597514</v>
      </c>
      <c r="Q3868" s="356" t="s">
        <v>15063</v>
      </c>
    </row>
    <row r="3869" spans="1:17" x14ac:dyDescent="0.25">
      <c r="A3869" s="354">
        <v>3866</v>
      </c>
      <c r="B3869" s="355" t="s">
        <v>5271</v>
      </c>
      <c r="C3869" s="355" t="s">
        <v>1380</v>
      </c>
      <c r="D3869" s="355" t="s">
        <v>14834</v>
      </c>
      <c r="E3869" s="355" t="s">
        <v>14836</v>
      </c>
      <c r="F3869" s="356" t="s">
        <v>13570</v>
      </c>
      <c r="G3869" s="356" t="s">
        <v>13587</v>
      </c>
      <c r="H3869" s="356" t="s">
        <v>13588</v>
      </c>
      <c r="I3869" s="356" t="str">
        <f t="shared" si="121"/>
        <v>NITTUR_220F09-BELVATA</v>
      </c>
      <c r="J3869" s="356" t="s">
        <v>5701</v>
      </c>
      <c r="K3869" s="356" t="s">
        <v>15063</v>
      </c>
      <c r="L3869" s="357">
        <v>0.92732000000000003</v>
      </c>
      <c r="M3869" s="357">
        <v>0.83419449999999995</v>
      </c>
      <c r="N3869" s="357">
        <v>0</v>
      </c>
      <c r="O3869" s="356">
        <f t="shared" si="120"/>
        <v>10.042434111202182</v>
      </c>
      <c r="P3869" s="357">
        <v>10.04243411120218</v>
      </c>
      <c r="Q3869" s="356" t="s">
        <v>15063</v>
      </c>
    </row>
    <row r="3870" spans="1:17" x14ac:dyDescent="0.25">
      <c r="A3870" s="354">
        <v>3867</v>
      </c>
      <c r="B3870" s="355" t="s">
        <v>5271</v>
      </c>
      <c r="C3870" s="355" t="s">
        <v>1380</v>
      </c>
      <c r="D3870" s="355" t="s">
        <v>14834</v>
      </c>
      <c r="E3870" s="355" t="s">
        <v>14836</v>
      </c>
      <c r="F3870" s="356" t="s">
        <v>13550</v>
      </c>
      <c r="G3870" s="356" t="s">
        <v>13564</v>
      </c>
      <c r="H3870" s="356" t="s">
        <v>13565</v>
      </c>
      <c r="I3870" s="356" t="str">
        <f t="shared" si="121"/>
        <v>KADABA_110F09-BENNUR</v>
      </c>
      <c r="J3870" s="356" t="s">
        <v>5706</v>
      </c>
      <c r="K3870" s="356" t="s">
        <v>15063</v>
      </c>
      <c r="L3870" s="357">
        <v>0.5490799999999999</v>
      </c>
      <c r="M3870" s="357">
        <v>0.49126187599999993</v>
      </c>
      <c r="N3870" s="357">
        <v>0</v>
      </c>
      <c r="O3870" s="356">
        <f t="shared" si="120"/>
        <v>10.529999999999996</v>
      </c>
      <c r="P3870" s="357">
        <v>35.315033927042961</v>
      </c>
      <c r="Q3870" s="356" t="s">
        <v>15063</v>
      </c>
    </row>
    <row r="3871" spans="1:17" x14ac:dyDescent="0.25">
      <c r="A3871" s="354">
        <v>3868</v>
      </c>
      <c r="B3871" s="355" t="s">
        <v>5271</v>
      </c>
      <c r="C3871" s="355" t="s">
        <v>1380</v>
      </c>
      <c r="D3871" s="355" t="s">
        <v>14834</v>
      </c>
      <c r="E3871" s="355" t="s">
        <v>14836</v>
      </c>
      <c r="F3871" s="356" t="s">
        <v>13499</v>
      </c>
      <c r="G3871" s="356" t="s">
        <v>13516</v>
      </c>
      <c r="H3871" s="356" t="s">
        <v>13517</v>
      </c>
      <c r="I3871" s="356" t="str">
        <f t="shared" si="121"/>
        <v>DODDAGUNI_110F09-G.OBLAPURA-NJY</v>
      </c>
      <c r="J3871" s="356" t="s">
        <v>5706</v>
      </c>
      <c r="K3871" s="356" t="s">
        <v>15063</v>
      </c>
      <c r="L3871" s="357">
        <v>0.48543000000000003</v>
      </c>
      <c r="M3871" s="357">
        <v>0.43706564999999997</v>
      </c>
      <c r="N3871" s="357">
        <v>0</v>
      </c>
      <c r="O3871" s="356">
        <f t="shared" si="120"/>
        <v>9.9631975774056087</v>
      </c>
      <c r="P3871" s="357">
        <v>27.030875190902925</v>
      </c>
      <c r="Q3871" s="356" t="s">
        <v>15063</v>
      </c>
    </row>
    <row r="3872" spans="1:17" x14ac:dyDescent="0.25">
      <c r="A3872" s="354">
        <v>3869</v>
      </c>
      <c r="B3872" s="355" t="s">
        <v>5271</v>
      </c>
      <c r="C3872" s="355" t="s">
        <v>1380</v>
      </c>
      <c r="D3872" s="355" t="s">
        <v>14834</v>
      </c>
      <c r="E3872" s="355" t="s">
        <v>14836</v>
      </c>
      <c r="F3872" s="356" t="s">
        <v>13527</v>
      </c>
      <c r="G3872" s="356" t="s">
        <v>13542</v>
      </c>
      <c r="H3872" s="356" t="s">
        <v>13543</v>
      </c>
      <c r="I3872" s="356" t="str">
        <f t="shared" si="121"/>
        <v>HOSAKERE_66F09-KALINGANAHALLY</v>
      </c>
      <c r="J3872" s="356" t="s">
        <v>5706</v>
      </c>
      <c r="K3872" s="356" t="s">
        <v>15063</v>
      </c>
      <c r="L3872" s="357">
        <v>0.37070000000000003</v>
      </c>
      <c r="M3872" s="357">
        <v>0.32483000000000001</v>
      </c>
      <c r="N3872" s="357">
        <v>0</v>
      </c>
      <c r="O3872" s="356">
        <f t="shared" si="120"/>
        <v>12.373887240356089</v>
      </c>
      <c r="P3872" s="357">
        <v>23.274587756960198</v>
      </c>
      <c r="Q3872" s="356" t="s">
        <v>15063</v>
      </c>
    </row>
    <row r="3873" spans="1:17" x14ac:dyDescent="0.25">
      <c r="A3873" s="354">
        <v>3870</v>
      </c>
      <c r="B3873" s="355" t="s">
        <v>5271</v>
      </c>
      <c r="C3873" s="355" t="s">
        <v>1380</v>
      </c>
      <c r="D3873" s="355" t="s">
        <v>14834</v>
      </c>
      <c r="E3873" s="355" t="s">
        <v>14836</v>
      </c>
      <c r="F3873" s="356" t="s">
        <v>13550</v>
      </c>
      <c r="G3873" s="356" t="s">
        <v>13566</v>
      </c>
      <c r="H3873" s="356" t="s">
        <v>13567</v>
      </c>
      <c r="I3873" s="356" t="str">
        <f t="shared" si="121"/>
        <v>KADABA_110F10-DASARAKALLAHALLI-NJY</v>
      </c>
      <c r="J3873" s="356" t="s">
        <v>5706</v>
      </c>
      <c r="K3873" s="356" t="s">
        <v>15063</v>
      </c>
      <c r="L3873" s="357">
        <v>0.58947000000000005</v>
      </c>
      <c r="M3873" s="357">
        <v>0.57374245000000001</v>
      </c>
      <c r="N3873" s="357">
        <v>0</v>
      </c>
      <c r="O3873" s="356">
        <f t="shared" si="120"/>
        <v>2.668083193377107</v>
      </c>
      <c r="P3873" s="357">
        <v>12.648944402171713</v>
      </c>
      <c r="Q3873" s="356" t="s">
        <v>15063</v>
      </c>
    </row>
    <row r="3874" spans="1:17" x14ac:dyDescent="0.25">
      <c r="A3874" s="354">
        <v>3871</v>
      </c>
      <c r="B3874" s="355" t="s">
        <v>5271</v>
      </c>
      <c r="C3874" s="355" t="s">
        <v>1380</v>
      </c>
      <c r="D3874" s="355" t="s">
        <v>14834</v>
      </c>
      <c r="E3874" s="355" t="s">
        <v>14836</v>
      </c>
      <c r="F3874" s="356" t="s">
        <v>13499</v>
      </c>
      <c r="G3874" s="356" t="s">
        <v>13518</v>
      </c>
      <c r="H3874" s="356" t="s">
        <v>13519</v>
      </c>
      <c r="I3874" s="356" t="str">
        <f t="shared" si="121"/>
        <v>DODDAGUNI_110F10-HARENAHALLI</v>
      </c>
      <c r="J3874" s="356" t="s">
        <v>5706</v>
      </c>
      <c r="K3874" s="356" t="s">
        <v>15063</v>
      </c>
      <c r="L3874" s="357">
        <v>4.5760000000000002E-2</v>
      </c>
      <c r="M3874" s="357">
        <v>4.1012300000000002E-2</v>
      </c>
      <c r="N3874" s="357">
        <v>0</v>
      </c>
      <c r="O3874" s="356">
        <f t="shared" si="120"/>
        <v>10.375218531468532</v>
      </c>
      <c r="P3874" s="357">
        <v>20.156604945408219</v>
      </c>
      <c r="Q3874" s="356" t="s">
        <v>15063</v>
      </c>
    </row>
    <row r="3875" spans="1:17" x14ac:dyDescent="0.25">
      <c r="A3875" s="354">
        <v>3872</v>
      </c>
      <c r="B3875" s="355" t="s">
        <v>5271</v>
      </c>
      <c r="C3875" s="355" t="s">
        <v>1380</v>
      </c>
      <c r="D3875" s="355" t="s">
        <v>14834</v>
      </c>
      <c r="E3875" s="355" t="s">
        <v>14836</v>
      </c>
      <c r="F3875" s="356" t="s">
        <v>13527</v>
      </c>
      <c r="G3875" s="356" t="s">
        <v>13544</v>
      </c>
      <c r="H3875" s="356" t="s">
        <v>13545</v>
      </c>
      <c r="I3875" s="356" t="str">
        <f t="shared" si="121"/>
        <v>HOSAKERE_66F10-SOMALAPURA</v>
      </c>
      <c r="J3875" s="356" t="s">
        <v>5706</v>
      </c>
      <c r="K3875" s="356" t="s">
        <v>15063</v>
      </c>
      <c r="L3875" s="357">
        <v>0.54893999999999998</v>
      </c>
      <c r="M3875" s="357">
        <v>0.47433905399999998</v>
      </c>
      <c r="N3875" s="357">
        <v>0</v>
      </c>
      <c r="O3875" s="356">
        <f t="shared" si="120"/>
        <v>13.59</v>
      </c>
      <c r="P3875" s="357">
        <v>29.017686701197441</v>
      </c>
      <c r="Q3875" s="356" t="s">
        <v>15063</v>
      </c>
    </row>
    <row r="3876" spans="1:17" x14ac:dyDescent="0.25">
      <c r="A3876" s="354">
        <v>3873</v>
      </c>
      <c r="B3876" s="355" t="s">
        <v>5271</v>
      </c>
      <c r="C3876" s="355" t="s">
        <v>1380</v>
      </c>
      <c r="D3876" s="355" t="s">
        <v>14834</v>
      </c>
      <c r="E3876" s="355" t="s">
        <v>14836</v>
      </c>
      <c r="F3876" s="356" t="s">
        <v>13570</v>
      </c>
      <c r="G3876" s="356" t="s">
        <v>13589</v>
      </c>
      <c r="H3876" s="356" t="s">
        <v>13590</v>
      </c>
      <c r="I3876" s="356" t="str">
        <f t="shared" si="121"/>
        <v>NITTUR_220F11-BENACHIGERE</v>
      </c>
      <c r="J3876" s="356" t="s">
        <v>5701</v>
      </c>
      <c r="K3876" s="356" t="s">
        <v>15063</v>
      </c>
      <c r="L3876" s="357">
        <v>0.52615999999999996</v>
      </c>
      <c r="M3876" s="357">
        <v>0.47259950000000001</v>
      </c>
      <c r="N3876" s="357">
        <v>0</v>
      </c>
      <c r="O3876" s="356">
        <f t="shared" si="120"/>
        <v>10.179508134407778</v>
      </c>
      <c r="P3876" s="357">
        <v>10.179508134407788</v>
      </c>
      <c r="Q3876" s="356" t="s">
        <v>15063</v>
      </c>
    </row>
    <row r="3877" spans="1:17" x14ac:dyDescent="0.25">
      <c r="A3877" s="354">
        <v>3874</v>
      </c>
      <c r="B3877" s="355" t="s">
        <v>5271</v>
      </c>
      <c r="C3877" s="355" t="s">
        <v>1380</v>
      </c>
      <c r="D3877" s="355" t="s">
        <v>14834</v>
      </c>
      <c r="E3877" s="355" t="s">
        <v>14836</v>
      </c>
      <c r="F3877" s="356" t="s">
        <v>13527</v>
      </c>
      <c r="G3877" s="356" t="s">
        <v>13546</v>
      </c>
      <c r="H3877" s="356" t="s">
        <v>13547</v>
      </c>
      <c r="I3877" s="356" t="str">
        <f t="shared" si="121"/>
        <v>HOSAKERE_66F11-GANESHPURA</v>
      </c>
      <c r="J3877" s="356"/>
      <c r="K3877" s="356" t="s">
        <v>15063</v>
      </c>
      <c r="L3877" s="357">
        <v>0.52363999999999999</v>
      </c>
      <c r="M3877" s="357">
        <v>0.46357849200000001</v>
      </c>
      <c r="N3877" s="357">
        <v>0</v>
      </c>
      <c r="O3877" s="356">
        <f t="shared" si="120"/>
        <v>11.469999999999997</v>
      </c>
      <c r="P3877" s="357">
        <v>11.470000000000002</v>
      </c>
      <c r="Q3877" s="356" t="s">
        <v>15063</v>
      </c>
    </row>
    <row r="3878" spans="1:17" x14ac:dyDescent="0.25">
      <c r="A3878" s="354">
        <v>3875</v>
      </c>
      <c r="B3878" s="355" t="s">
        <v>5271</v>
      </c>
      <c r="C3878" s="355" t="s">
        <v>1380</v>
      </c>
      <c r="D3878" s="355" t="s">
        <v>14834</v>
      </c>
      <c r="E3878" s="355" t="s">
        <v>14836</v>
      </c>
      <c r="F3878" s="356" t="s">
        <v>13550</v>
      </c>
      <c r="G3878" s="356" t="s">
        <v>13568</v>
      </c>
      <c r="H3878" s="356" t="s">
        <v>13569</v>
      </c>
      <c r="I3878" s="356" t="str">
        <f t="shared" si="121"/>
        <v>KADABA_110F11-SHIVANANJAPPANAGARA</v>
      </c>
      <c r="J3878" s="356" t="s">
        <v>5706</v>
      </c>
      <c r="K3878" s="356" t="s">
        <v>15063</v>
      </c>
      <c r="L3878" s="357">
        <v>0.22634000000000001</v>
      </c>
      <c r="M3878" s="357">
        <v>0.19976768400000003</v>
      </c>
      <c r="N3878" s="357">
        <v>0</v>
      </c>
      <c r="O3878" s="356">
        <f t="shared" si="120"/>
        <v>11.739999999999991</v>
      </c>
      <c r="P3878" s="357">
        <v>41.738226930149125</v>
      </c>
      <c r="Q3878" s="356" t="s">
        <v>15063</v>
      </c>
    </row>
    <row r="3879" spans="1:17" x14ac:dyDescent="0.25">
      <c r="A3879" s="354">
        <v>3876</v>
      </c>
      <c r="B3879" s="355" t="s">
        <v>5271</v>
      </c>
      <c r="C3879" s="355" t="s">
        <v>1380</v>
      </c>
      <c r="D3879" s="355" t="s">
        <v>14834</v>
      </c>
      <c r="E3879" s="355" t="s">
        <v>14836</v>
      </c>
      <c r="F3879" s="356" t="s">
        <v>13527</v>
      </c>
      <c r="G3879" s="356" t="s">
        <v>13548</v>
      </c>
      <c r="H3879" s="356" t="s">
        <v>13549</v>
      </c>
      <c r="I3879" s="356" t="str">
        <f t="shared" si="121"/>
        <v>HOSAKERE_66F12-BHOGASANDRA</v>
      </c>
      <c r="J3879" s="356" t="s">
        <v>5706</v>
      </c>
      <c r="K3879" s="356" t="s">
        <v>15063</v>
      </c>
      <c r="L3879" s="357">
        <v>0.59094999999999998</v>
      </c>
      <c r="M3879" s="357">
        <v>0.51865620000000001</v>
      </c>
      <c r="N3879" s="357">
        <v>0</v>
      </c>
      <c r="O3879" s="356">
        <f t="shared" si="120"/>
        <v>12.233488450799554</v>
      </c>
      <c r="P3879" s="357">
        <v>46.126794270860202</v>
      </c>
      <c r="Q3879" s="356" t="s">
        <v>15063</v>
      </c>
    </row>
    <row r="3880" spans="1:17" x14ac:dyDescent="0.25">
      <c r="A3880" s="354">
        <v>3877</v>
      </c>
      <c r="B3880" s="355" t="s">
        <v>5271</v>
      </c>
      <c r="C3880" s="355" t="s">
        <v>1380</v>
      </c>
      <c r="D3880" s="355" t="s">
        <v>14834</v>
      </c>
      <c r="E3880" s="355" t="s">
        <v>14836</v>
      </c>
      <c r="F3880" s="356" t="s">
        <v>13570</v>
      </c>
      <c r="G3880" s="356" t="s">
        <v>13591</v>
      </c>
      <c r="H3880" s="356" t="s">
        <v>13592</v>
      </c>
      <c r="I3880" s="356" t="str">
        <f t="shared" si="121"/>
        <v>NITTUR_220F13-HEMAVATI</v>
      </c>
      <c r="J3880" s="356" t="s">
        <v>5701</v>
      </c>
      <c r="K3880" s="356" t="s">
        <v>15063</v>
      </c>
      <c r="L3880" s="357">
        <v>0.7664200000000001</v>
      </c>
      <c r="M3880" s="357">
        <v>0.68785950000000007</v>
      </c>
      <c r="N3880" s="357">
        <v>0</v>
      </c>
      <c r="O3880" s="356">
        <f t="shared" si="120"/>
        <v>10.250319668067121</v>
      </c>
      <c r="P3880" s="357">
        <v>10.25031966806711</v>
      </c>
      <c r="Q3880" s="356" t="s">
        <v>15063</v>
      </c>
    </row>
    <row r="3881" spans="1:17" x14ac:dyDescent="0.25">
      <c r="A3881" s="354">
        <v>3878</v>
      </c>
      <c r="B3881" s="355" t="s">
        <v>5271</v>
      </c>
      <c r="C3881" s="355" t="s">
        <v>1380</v>
      </c>
      <c r="D3881" s="355" t="s">
        <v>14834</v>
      </c>
      <c r="E3881" s="355" t="s">
        <v>14836</v>
      </c>
      <c r="F3881" s="356" t="s">
        <v>13570</v>
      </c>
      <c r="G3881" s="356" t="s">
        <v>13593</v>
      </c>
      <c r="H3881" s="356" t="s">
        <v>13594</v>
      </c>
      <c r="I3881" s="356" t="str">
        <f t="shared" si="121"/>
        <v>NITTUR_220F14-RAMPURA</v>
      </c>
      <c r="J3881" s="356" t="s">
        <v>5701</v>
      </c>
      <c r="K3881" s="356" t="s">
        <v>15063</v>
      </c>
      <c r="L3881" s="357">
        <v>0.52356000000000003</v>
      </c>
      <c r="M3881" s="357">
        <v>0.47055000000000002</v>
      </c>
      <c r="N3881" s="357">
        <v>0</v>
      </c>
      <c r="O3881" s="356">
        <f t="shared" si="120"/>
        <v>10.12491404996562</v>
      </c>
      <c r="P3881" s="357">
        <v>10.124914049965605</v>
      </c>
      <c r="Q3881" s="356" t="s">
        <v>15063</v>
      </c>
    </row>
    <row r="3882" spans="1:17" x14ac:dyDescent="0.25">
      <c r="A3882" s="354">
        <v>3879</v>
      </c>
      <c r="B3882" s="355" t="s">
        <v>5271</v>
      </c>
      <c r="C3882" s="355" t="s">
        <v>1380</v>
      </c>
      <c r="D3882" s="355" t="s">
        <v>14834</v>
      </c>
      <c r="E3882" s="355" t="s">
        <v>14836</v>
      </c>
      <c r="F3882" s="356" t="s">
        <v>13570</v>
      </c>
      <c r="G3882" s="356" t="s">
        <v>13595</v>
      </c>
      <c r="H3882" s="356" t="s">
        <v>13596</v>
      </c>
      <c r="I3882" s="356" t="str">
        <f t="shared" si="121"/>
        <v>NITTUR_220F15-NITTUR</v>
      </c>
      <c r="J3882" s="356" t="s">
        <v>2432</v>
      </c>
      <c r="K3882" s="356" t="s">
        <v>15063</v>
      </c>
      <c r="L3882" s="357">
        <v>0.81753999999999993</v>
      </c>
      <c r="M3882" s="357">
        <v>0.70978822799999997</v>
      </c>
      <c r="N3882" s="357">
        <v>0</v>
      </c>
      <c r="O3882" s="356">
        <f t="shared" si="120"/>
        <v>13.179999999999998</v>
      </c>
      <c r="P3882" s="357">
        <v>13.180000000000003</v>
      </c>
      <c r="Q3882" s="356" t="s">
        <v>15063</v>
      </c>
    </row>
    <row r="3883" spans="1:17" x14ac:dyDescent="0.25">
      <c r="A3883" s="354">
        <v>3880</v>
      </c>
      <c r="B3883" s="355" t="s">
        <v>5271</v>
      </c>
      <c r="C3883" s="355" t="s">
        <v>1380</v>
      </c>
      <c r="D3883" s="355" t="s">
        <v>14834</v>
      </c>
      <c r="E3883" s="355" t="s">
        <v>14836</v>
      </c>
      <c r="F3883" s="356" t="s">
        <v>13570</v>
      </c>
      <c r="G3883" s="356" t="s">
        <v>13597</v>
      </c>
      <c r="H3883" s="356" t="s">
        <v>13598</v>
      </c>
      <c r="I3883" s="356" t="str">
        <f t="shared" si="121"/>
        <v>NITTUR_220F16-SOPANALHALLI</v>
      </c>
      <c r="J3883" s="356" t="s">
        <v>5706</v>
      </c>
      <c r="K3883" s="356" t="s">
        <v>15063</v>
      </c>
      <c r="L3883" s="357">
        <v>0.50256999999999996</v>
      </c>
      <c r="M3883" s="357">
        <v>0.45025246299999999</v>
      </c>
      <c r="N3883" s="357">
        <v>0</v>
      </c>
      <c r="O3883" s="356">
        <f t="shared" si="120"/>
        <v>10.409999999999995</v>
      </c>
      <c r="P3883" s="357">
        <v>13.967954798669835</v>
      </c>
      <c r="Q3883" s="356" t="s">
        <v>15063</v>
      </c>
    </row>
    <row r="3884" spans="1:17" x14ac:dyDescent="0.25">
      <c r="A3884" s="354">
        <v>3881</v>
      </c>
      <c r="B3884" s="355" t="s">
        <v>5271</v>
      </c>
      <c r="C3884" s="355" t="s">
        <v>1380</v>
      </c>
      <c r="D3884" s="355" t="s">
        <v>14834</v>
      </c>
      <c r="E3884" s="355" t="s">
        <v>14836</v>
      </c>
      <c r="F3884" s="356" t="s">
        <v>13570</v>
      </c>
      <c r="G3884" s="356" t="s">
        <v>13599</v>
      </c>
      <c r="H3884" s="356" t="s">
        <v>13600</v>
      </c>
      <c r="I3884" s="356" t="str">
        <f t="shared" si="121"/>
        <v>NITTUR_220F17-CNNL</v>
      </c>
      <c r="J3884" s="356" t="s">
        <v>7747</v>
      </c>
      <c r="K3884" s="356" t="s">
        <v>15063</v>
      </c>
      <c r="L3884" s="357">
        <v>0.2374</v>
      </c>
      <c r="M3884" s="357">
        <v>0.21088241999999999</v>
      </c>
      <c r="N3884" s="357">
        <v>0</v>
      </c>
      <c r="O3884" s="356">
        <f t="shared" si="120"/>
        <v>11.170000000000005</v>
      </c>
      <c r="P3884" s="357">
        <v>11.170000000000002</v>
      </c>
      <c r="Q3884" s="356" t="s">
        <v>15063</v>
      </c>
    </row>
    <row r="3885" spans="1:17" x14ac:dyDescent="0.25">
      <c r="A3885" s="354">
        <v>3882</v>
      </c>
      <c r="B3885" s="355" t="s">
        <v>5271</v>
      </c>
      <c r="C3885" s="355" t="s">
        <v>1380</v>
      </c>
      <c r="D3885" s="355" t="s">
        <v>14834</v>
      </c>
      <c r="E3885" s="355" t="s">
        <v>14836</v>
      </c>
      <c r="F3885" s="356" t="s">
        <v>13570</v>
      </c>
      <c r="G3885" s="356" t="s">
        <v>13601</v>
      </c>
      <c r="H3885" s="356" t="s">
        <v>13602</v>
      </c>
      <c r="I3885" s="356" t="str">
        <f t="shared" si="121"/>
        <v>NITTUR_220F18-PURA NJY</v>
      </c>
      <c r="J3885" s="356" t="s">
        <v>5706</v>
      </c>
      <c r="K3885" s="356" t="s">
        <v>15063</v>
      </c>
      <c r="L3885" s="357">
        <v>5.7610000000000001E-2</v>
      </c>
      <c r="M3885" s="357">
        <v>4.9573405000000001E-2</v>
      </c>
      <c r="N3885" s="357">
        <v>0</v>
      </c>
      <c r="O3885" s="356">
        <f t="shared" si="120"/>
        <v>13.950000000000001</v>
      </c>
      <c r="P3885" s="357">
        <v>13.949999999999985</v>
      </c>
      <c r="Q3885" s="356" t="s">
        <v>15063</v>
      </c>
    </row>
    <row r="3886" spans="1:17" x14ac:dyDescent="0.25">
      <c r="A3886" s="354">
        <v>3883</v>
      </c>
      <c r="B3886" s="355" t="s">
        <v>5271</v>
      </c>
      <c r="C3886" s="355" t="s">
        <v>1380</v>
      </c>
      <c r="D3886" s="355" t="s">
        <v>14834</v>
      </c>
      <c r="E3886" s="355" t="s">
        <v>14836</v>
      </c>
      <c r="F3886" s="356" t="s">
        <v>13570</v>
      </c>
      <c r="G3886" s="356" t="s">
        <v>13603</v>
      </c>
      <c r="H3886" s="356" t="s">
        <v>13604</v>
      </c>
      <c r="I3886" s="356" t="str">
        <f t="shared" si="121"/>
        <v>NITTUR_220F19-BOMMENAHALLY NJY</v>
      </c>
      <c r="J3886" s="356" t="s">
        <v>5706</v>
      </c>
      <c r="K3886" s="356" t="s">
        <v>15063</v>
      </c>
      <c r="L3886" s="357">
        <v>0.39269999999999999</v>
      </c>
      <c r="M3886" s="357">
        <v>0.34055783000000001</v>
      </c>
      <c r="N3886" s="357">
        <v>0</v>
      </c>
      <c r="O3886" s="356">
        <f t="shared" si="120"/>
        <v>13.277863509039978</v>
      </c>
      <c r="P3886" s="357">
        <v>24.755887959302004</v>
      </c>
      <c r="Q3886" s="356" t="s">
        <v>15063</v>
      </c>
    </row>
    <row r="3887" spans="1:17" x14ac:dyDescent="0.25">
      <c r="A3887" s="354">
        <v>3884</v>
      </c>
      <c r="B3887" s="355" t="s">
        <v>5271</v>
      </c>
      <c r="C3887" s="355" t="s">
        <v>2396</v>
      </c>
      <c r="D3887" s="355" t="s">
        <v>1378</v>
      </c>
      <c r="E3887" s="355" t="s">
        <v>14813</v>
      </c>
      <c r="F3887" s="356" t="s">
        <v>7916</v>
      </c>
      <c r="G3887" s="356" t="s">
        <v>7917</v>
      </c>
      <c r="H3887" s="356" t="s">
        <v>7918</v>
      </c>
      <c r="I3887" s="356" t="str">
        <f t="shared" si="121"/>
        <v>CHILLUR_66F01-CHILUR</v>
      </c>
      <c r="J3887" s="356" t="s">
        <v>5701</v>
      </c>
      <c r="K3887" s="356" t="s">
        <v>15063</v>
      </c>
      <c r="L3887" s="357">
        <v>0.504525</v>
      </c>
      <c r="M3887" s="357">
        <v>0.45573699999999995</v>
      </c>
      <c r="N3887" s="357">
        <v>0</v>
      </c>
      <c r="O3887" s="356">
        <f t="shared" si="120"/>
        <v>9.6700857241960367</v>
      </c>
      <c r="P3887" s="357">
        <v>9.6700857241960314</v>
      </c>
      <c r="Q3887" s="356" t="s">
        <v>15063</v>
      </c>
    </row>
    <row r="3888" spans="1:17" x14ac:dyDescent="0.25">
      <c r="A3888" s="354">
        <v>3885</v>
      </c>
      <c r="B3888" s="355" t="s">
        <v>5271</v>
      </c>
      <c r="C3888" s="355" t="s">
        <v>2396</v>
      </c>
      <c r="D3888" s="355" t="s">
        <v>1378</v>
      </c>
      <c r="E3888" s="355" t="s">
        <v>14813</v>
      </c>
      <c r="F3888" s="356" t="s">
        <v>7948</v>
      </c>
      <c r="G3888" s="356" t="s">
        <v>7949</v>
      </c>
      <c r="H3888" s="356" t="s">
        <v>7950</v>
      </c>
      <c r="I3888" s="356" t="str">
        <f t="shared" si="121"/>
        <v>NYAMATHI_66F01-KODIKOPPA</v>
      </c>
      <c r="J3888" s="356" t="s">
        <v>5701</v>
      </c>
      <c r="K3888" s="356" t="s">
        <v>15063</v>
      </c>
      <c r="L3888" s="357">
        <v>0.29214000000000001</v>
      </c>
      <c r="M3888" s="357">
        <v>0.26458400000000004</v>
      </c>
      <c r="N3888" s="357">
        <v>0</v>
      </c>
      <c r="O3888" s="356">
        <f t="shared" si="120"/>
        <v>9.4324638871773701</v>
      </c>
      <c r="P3888" s="357">
        <v>9.4324638871773665</v>
      </c>
      <c r="Q3888" s="356" t="s">
        <v>15063</v>
      </c>
    </row>
    <row r="3889" spans="1:17" x14ac:dyDescent="0.25">
      <c r="A3889" s="354">
        <v>3886</v>
      </c>
      <c r="B3889" s="355" t="s">
        <v>5271</v>
      </c>
      <c r="C3889" s="355" t="s">
        <v>2396</v>
      </c>
      <c r="D3889" s="355" t="s">
        <v>1378</v>
      </c>
      <c r="E3889" s="355" t="s">
        <v>14813</v>
      </c>
      <c r="F3889" s="356" t="s">
        <v>7971</v>
      </c>
      <c r="G3889" s="356" t="s">
        <v>7972</v>
      </c>
      <c r="H3889" s="356" t="s">
        <v>7973</v>
      </c>
      <c r="I3889" s="356" t="str">
        <f t="shared" si="121"/>
        <v>SAVALANGA_66F01-SAVALANGA</v>
      </c>
      <c r="J3889" s="356" t="s">
        <v>5706</v>
      </c>
      <c r="K3889" s="356" t="s">
        <v>15063</v>
      </c>
      <c r="L3889" s="357">
        <v>0.70318000000000003</v>
      </c>
      <c r="M3889" s="357">
        <v>0.61625302999999998</v>
      </c>
      <c r="N3889" s="357">
        <v>0</v>
      </c>
      <c r="O3889" s="356">
        <f t="shared" si="120"/>
        <v>12.361979862908507</v>
      </c>
      <c r="P3889" s="357">
        <v>43.614397033171336</v>
      </c>
      <c r="Q3889" s="356" t="s">
        <v>15063</v>
      </c>
    </row>
    <row r="3890" spans="1:17" x14ac:dyDescent="0.25">
      <c r="A3890" s="354">
        <v>3887</v>
      </c>
      <c r="B3890" s="355" t="s">
        <v>5271</v>
      </c>
      <c r="C3890" s="355" t="s">
        <v>2396</v>
      </c>
      <c r="D3890" s="355" t="s">
        <v>1378</v>
      </c>
      <c r="E3890" s="355" t="s">
        <v>14813</v>
      </c>
      <c r="F3890" s="356" t="s">
        <v>7971</v>
      </c>
      <c r="G3890" s="356" t="s">
        <v>7974</v>
      </c>
      <c r="H3890" s="356" t="s">
        <v>7975</v>
      </c>
      <c r="I3890" s="356" t="str">
        <f t="shared" si="121"/>
        <v>SAVALANGA_66F02-GANJENAHALLI</v>
      </c>
      <c r="J3890" s="356" t="s">
        <v>5701</v>
      </c>
      <c r="K3890" s="356" t="s">
        <v>15063</v>
      </c>
      <c r="L3890" s="357">
        <v>0.13386000000000001</v>
      </c>
      <c r="M3890" s="357">
        <v>0.11984291999999999</v>
      </c>
      <c r="N3890" s="357">
        <v>0</v>
      </c>
      <c r="O3890" s="356">
        <f t="shared" si="120"/>
        <v>10.471447781264018</v>
      </c>
      <c r="P3890" s="357">
        <v>10.471447781264009</v>
      </c>
      <c r="Q3890" s="356" t="s">
        <v>15063</v>
      </c>
    </row>
    <row r="3891" spans="1:17" x14ac:dyDescent="0.25">
      <c r="A3891" s="354">
        <v>3888</v>
      </c>
      <c r="B3891" s="355" t="s">
        <v>5271</v>
      </c>
      <c r="C3891" s="355" t="s">
        <v>2396</v>
      </c>
      <c r="D3891" s="355" t="s">
        <v>1378</v>
      </c>
      <c r="E3891" s="355" t="s">
        <v>14813</v>
      </c>
      <c r="F3891" s="356" t="s">
        <v>7861</v>
      </c>
      <c r="G3891" s="356" t="s">
        <v>7936</v>
      </c>
      <c r="H3891" s="356" t="s">
        <v>7937</v>
      </c>
      <c r="I3891" s="356" t="str">
        <f t="shared" si="121"/>
        <v>KATTIGE_66F02-JEENAHALLI/KATTIGE</v>
      </c>
      <c r="J3891" s="356" t="s">
        <v>5701</v>
      </c>
      <c r="K3891" s="356" t="s">
        <v>15063</v>
      </c>
      <c r="L3891" s="357">
        <v>0.34160000000000001</v>
      </c>
      <c r="M3891" s="357">
        <v>0.30608250000000004</v>
      </c>
      <c r="N3891" s="357">
        <v>0</v>
      </c>
      <c r="O3891" s="356">
        <f t="shared" si="120"/>
        <v>10.397394613583131</v>
      </c>
      <c r="P3891" s="357">
        <v>10.397394613583133</v>
      </c>
      <c r="Q3891" s="356" t="s">
        <v>15063</v>
      </c>
    </row>
    <row r="3892" spans="1:17" x14ac:dyDescent="0.25">
      <c r="A3892" s="354">
        <v>3889</v>
      </c>
      <c r="B3892" s="355" t="s">
        <v>5271</v>
      </c>
      <c r="C3892" s="355" t="s">
        <v>2396</v>
      </c>
      <c r="D3892" s="355" t="s">
        <v>1378</v>
      </c>
      <c r="E3892" s="355" t="s">
        <v>14813</v>
      </c>
      <c r="F3892" s="356" t="s">
        <v>7916</v>
      </c>
      <c r="G3892" s="356" t="s">
        <v>7919</v>
      </c>
      <c r="H3892" s="356" t="s">
        <v>7920</v>
      </c>
      <c r="I3892" s="356" t="str">
        <f t="shared" si="121"/>
        <v>CHILLUR_66F02-MALALI</v>
      </c>
      <c r="J3892" s="356" t="s">
        <v>5706</v>
      </c>
      <c r="K3892" s="356" t="s">
        <v>15063</v>
      </c>
      <c r="L3892" s="357">
        <v>0.67093000000000003</v>
      </c>
      <c r="M3892" s="357">
        <v>0.57773782299999998</v>
      </c>
      <c r="N3892" s="357">
        <v>0</v>
      </c>
      <c r="O3892" s="356">
        <f t="shared" si="120"/>
        <v>13.890000000000006</v>
      </c>
      <c r="P3892" s="357">
        <v>27.793603913929331</v>
      </c>
      <c r="Q3892" s="356" t="s">
        <v>15063</v>
      </c>
    </row>
    <row r="3893" spans="1:17" x14ac:dyDescent="0.25">
      <c r="A3893" s="354">
        <v>3890</v>
      </c>
      <c r="B3893" s="355" t="s">
        <v>5271</v>
      </c>
      <c r="C3893" s="355" t="s">
        <v>2396</v>
      </c>
      <c r="D3893" s="355" t="s">
        <v>1378</v>
      </c>
      <c r="E3893" s="355" t="s">
        <v>14813</v>
      </c>
      <c r="F3893" s="356" t="s">
        <v>7948</v>
      </c>
      <c r="G3893" s="356" t="s">
        <v>7951</v>
      </c>
      <c r="H3893" s="356" t="s">
        <v>7952</v>
      </c>
      <c r="I3893" s="356" t="str">
        <f t="shared" si="121"/>
        <v>NYAMATHI_66F02-VADERAHATTUR</v>
      </c>
      <c r="J3893" s="356" t="s">
        <v>5706</v>
      </c>
      <c r="K3893" s="356" t="s">
        <v>15063</v>
      </c>
      <c r="L3893" s="357">
        <v>0.39101999999999998</v>
      </c>
      <c r="M3893" s="357">
        <v>0.33580797600000001</v>
      </c>
      <c r="N3893" s="357">
        <v>0</v>
      </c>
      <c r="O3893" s="356">
        <f t="shared" si="120"/>
        <v>14.119999999999994</v>
      </c>
      <c r="P3893" s="357">
        <v>37.705862723110762</v>
      </c>
      <c r="Q3893" s="356" t="s">
        <v>15063</v>
      </c>
    </row>
    <row r="3894" spans="1:17" x14ac:dyDescent="0.25">
      <c r="A3894" s="354">
        <v>3891</v>
      </c>
      <c r="B3894" s="355" t="s">
        <v>5271</v>
      </c>
      <c r="C3894" s="355" t="s">
        <v>2396</v>
      </c>
      <c r="D3894" s="355" t="s">
        <v>1378</v>
      </c>
      <c r="E3894" s="355" t="s">
        <v>14813</v>
      </c>
      <c r="F3894" s="356" t="s">
        <v>7971</v>
      </c>
      <c r="G3894" s="356" t="s">
        <v>7976</v>
      </c>
      <c r="H3894" s="356" t="s">
        <v>7977</v>
      </c>
      <c r="I3894" s="356" t="str">
        <f t="shared" si="121"/>
        <v>SAVALANGA_66F03-CHINNIKATTE</v>
      </c>
      <c r="J3894" s="356" t="s">
        <v>5701</v>
      </c>
      <c r="K3894" s="356" t="s">
        <v>15063</v>
      </c>
      <c r="L3894" s="357">
        <v>0.27366000000000001</v>
      </c>
      <c r="M3894" s="357">
        <v>0.24676500000000001</v>
      </c>
      <c r="N3894" s="357">
        <v>0</v>
      </c>
      <c r="O3894" s="356">
        <f t="shared" si="120"/>
        <v>9.8278886209164646</v>
      </c>
      <c r="P3894" s="357">
        <v>9.82788862091647</v>
      </c>
      <c r="Q3894" s="356" t="s">
        <v>15063</v>
      </c>
    </row>
    <row r="3895" spans="1:17" x14ac:dyDescent="0.25">
      <c r="A3895" s="354">
        <v>3892</v>
      </c>
      <c r="B3895" s="355" t="s">
        <v>5271</v>
      </c>
      <c r="C3895" s="355" t="s">
        <v>2396</v>
      </c>
      <c r="D3895" s="355" t="s">
        <v>1378</v>
      </c>
      <c r="E3895" s="355" t="s">
        <v>14813</v>
      </c>
      <c r="F3895" s="356" t="s">
        <v>7948</v>
      </c>
      <c r="G3895" s="356" t="s">
        <v>7953</v>
      </c>
      <c r="H3895" s="356" t="s">
        <v>7954</v>
      </c>
      <c r="I3895" s="356" t="str">
        <f t="shared" si="121"/>
        <v>NYAMATHI_66F03-KUNKOVA</v>
      </c>
      <c r="J3895" s="356" t="s">
        <v>5701</v>
      </c>
      <c r="K3895" s="356" t="s">
        <v>15063</v>
      </c>
      <c r="L3895" s="357">
        <v>0.41517999999999999</v>
      </c>
      <c r="M3895" s="357">
        <v>0.373087</v>
      </c>
      <c r="N3895" s="357">
        <v>0</v>
      </c>
      <c r="O3895" s="356">
        <f t="shared" si="120"/>
        <v>10.13849414711691</v>
      </c>
      <c r="P3895" s="357">
        <v>10.138494147116905</v>
      </c>
      <c r="Q3895" s="356" t="s">
        <v>15063</v>
      </c>
    </row>
    <row r="3896" spans="1:17" x14ac:dyDescent="0.25">
      <c r="A3896" s="354">
        <v>3893</v>
      </c>
      <c r="B3896" s="355" t="s">
        <v>5271</v>
      </c>
      <c r="C3896" s="355" t="s">
        <v>2396</v>
      </c>
      <c r="D3896" s="355" t="s">
        <v>1378</v>
      </c>
      <c r="E3896" s="355" t="s">
        <v>14813</v>
      </c>
      <c r="F3896" s="356" t="s">
        <v>7861</v>
      </c>
      <c r="G3896" s="356" t="s">
        <v>7938</v>
      </c>
      <c r="H3896" s="356" t="s">
        <v>7939</v>
      </c>
      <c r="I3896" s="356" t="str">
        <f t="shared" si="121"/>
        <v>KATTIGE_66F03-SORTUR</v>
      </c>
      <c r="J3896" s="356" t="s">
        <v>5701</v>
      </c>
      <c r="K3896" s="356" t="s">
        <v>15063</v>
      </c>
      <c r="L3896" s="357">
        <v>0.54808000000000001</v>
      </c>
      <c r="M3896" s="357">
        <v>0.49397250000000004</v>
      </c>
      <c r="N3896" s="357">
        <v>0</v>
      </c>
      <c r="O3896" s="356">
        <f t="shared" si="120"/>
        <v>9.8721901912129564</v>
      </c>
      <c r="P3896" s="357">
        <v>9.8721901912129599</v>
      </c>
      <c r="Q3896" s="356" t="s">
        <v>15063</v>
      </c>
    </row>
    <row r="3897" spans="1:17" x14ac:dyDescent="0.25">
      <c r="A3897" s="354">
        <v>3894</v>
      </c>
      <c r="B3897" s="355" t="s">
        <v>5271</v>
      </c>
      <c r="C3897" s="355" t="s">
        <v>2396</v>
      </c>
      <c r="D3897" s="355" t="s">
        <v>1378</v>
      </c>
      <c r="E3897" s="355" t="s">
        <v>14813</v>
      </c>
      <c r="F3897" s="356" t="s">
        <v>7916</v>
      </c>
      <c r="G3897" s="356" t="s">
        <v>7921</v>
      </c>
      <c r="H3897" s="356" t="s">
        <v>7922</v>
      </c>
      <c r="I3897" s="356" t="str">
        <f t="shared" si="121"/>
        <v>CHILLUR_66F03-TGOPAGONDANAHALLI</v>
      </c>
      <c r="J3897" s="356" t="s">
        <v>5701</v>
      </c>
      <c r="K3897" s="356" t="s">
        <v>15063</v>
      </c>
      <c r="L3897" s="357">
        <v>0.40140500000000001</v>
      </c>
      <c r="M3897" s="357">
        <v>0.36109550000000001</v>
      </c>
      <c r="N3897" s="357">
        <v>0</v>
      </c>
      <c r="O3897" s="356">
        <f t="shared" si="120"/>
        <v>10.042102116316439</v>
      </c>
      <c r="P3897" s="357">
        <v>10.042102116316432</v>
      </c>
      <c r="Q3897" s="356" t="s">
        <v>15063</v>
      </c>
    </row>
    <row r="3898" spans="1:17" x14ac:dyDescent="0.25">
      <c r="A3898" s="354">
        <v>3895</v>
      </c>
      <c r="B3898" s="355" t="s">
        <v>5271</v>
      </c>
      <c r="C3898" s="355" t="s">
        <v>2396</v>
      </c>
      <c r="D3898" s="355" t="s">
        <v>1378</v>
      </c>
      <c r="E3898" s="355" t="s">
        <v>14813</v>
      </c>
      <c r="F3898" s="356" t="s">
        <v>7861</v>
      </c>
      <c r="G3898" s="356" t="s">
        <v>7940</v>
      </c>
      <c r="H3898" s="356" t="s">
        <v>7941</v>
      </c>
      <c r="I3898" s="356" t="str">
        <f t="shared" si="121"/>
        <v>KATTIGE_66F04-HATTUR AGRI</v>
      </c>
      <c r="J3898" s="356" t="s">
        <v>5701</v>
      </c>
      <c r="K3898" s="356" t="s">
        <v>15063</v>
      </c>
      <c r="L3898" s="357">
        <v>0.58576000000000006</v>
      </c>
      <c r="M3898" s="357">
        <v>0.52631300000000003</v>
      </c>
      <c r="N3898" s="357">
        <v>0</v>
      </c>
      <c r="O3898" s="356">
        <f t="shared" si="120"/>
        <v>10.148695711554225</v>
      </c>
      <c r="P3898" s="357">
        <v>10.148695711554224</v>
      </c>
      <c r="Q3898" s="356" t="s">
        <v>15063</v>
      </c>
    </row>
    <row r="3899" spans="1:17" x14ac:dyDescent="0.25">
      <c r="A3899" s="354">
        <v>3896</v>
      </c>
      <c r="B3899" s="355" t="s">
        <v>5271</v>
      </c>
      <c r="C3899" s="355" t="s">
        <v>2396</v>
      </c>
      <c r="D3899" s="355" t="s">
        <v>1378</v>
      </c>
      <c r="E3899" s="355" t="s">
        <v>14813</v>
      </c>
      <c r="F3899" s="356" t="s">
        <v>7948</v>
      </c>
      <c r="G3899" s="356" t="s">
        <v>7955</v>
      </c>
      <c r="H3899" s="356" t="s">
        <v>7956</v>
      </c>
      <c r="I3899" s="356" t="str">
        <f t="shared" si="121"/>
        <v>NYAMATHI_66F04-KUDUREKONDA</v>
      </c>
      <c r="J3899" s="356" t="s">
        <v>5701</v>
      </c>
      <c r="K3899" s="356" t="s">
        <v>15063</v>
      </c>
      <c r="L3899" s="357">
        <v>0.26550000000000001</v>
      </c>
      <c r="M3899" s="357">
        <v>0.23944499999999999</v>
      </c>
      <c r="N3899" s="357">
        <v>0</v>
      </c>
      <c r="O3899" s="356">
        <f t="shared" si="120"/>
        <v>9.8135593220339068</v>
      </c>
      <c r="P3899" s="357">
        <v>9.813559322033905</v>
      </c>
      <c r="Q3899" s="356" t="s">
        <v>15063</v>
      </c>
    </row>
    <row r="3900" spans="1:17" x14ac:dyDescent="0.25">
      <c r="A3900" s="354">
        <v>3897</v>
      </c>
      <c r="B3900" s="355" t="s">
        <v>5271</v>
      </c>
      <c r="C3900" s="355" t="s">
        <v>2396</v>
      </c>
      <c r="D3900" s="355" t="s">
        <v>1378</v>
      </c>
      <c r="E3900" s="355" t="s">
        <v>14813</v>
      </c>
      <c r="F3900" s="356" t="s">
        <v>7916</v>
      </c>
      <c r="G3900" s="356" t="s">
        <v>7923</v>
      </c>
      <c r="H3900" s="356" t="s">
        <v>7924</v>
      </c>
      <c r="I3900" s="356" t="str">
        <f t="shared" si="121"/>
        <v>CHILLUR_66F04-KURUVA NJY</v>
      </c>
      <c r="J3900" s="356" t="s">
        <v>5706</v>
      </c>
      <c r="K3900" s="356" t="s">
        <v>15063</v>
      </c>
      <c r="L3900" s="357">
        <v>0.53225199999999995</v>
      </c>
      <c r="M3900" s="357">
        <v>0.46593340079999995</v>
      </c>
      <c r="N3900" s="357">
        <v>0</v>
      </c>
      <c r="O3900" s="356">
        <f t="shared" si="120"/>
        <v>12.46</v>
      </c>
      <c r="P3900" s="357">
        <v>28.729667045697894</v>
      </c>
      <c r="Q3900" s="356" t="s">
        <v>15063</v>
      </c>
    </row>
    <row r="3901" spans="1:17" x14ac:dyDescent="0.25">
      <c r="A3901" s="354">
        <v>3898</v>
      </c>
      <c r="B3901" s="355" t="s">
        <v>5271</v>
      </c>
      <c r="C3901" s="355" t="s">
        <v>2396</v>
      </c>
      <c r="D3901" s="355" t="s">
        <v>1378</v>
      </c>
      <c r="E3901" s="355" t="s">
        <v>14813</v>
      </c>
      <c r="F3901" s="356" t="s">
        <v>7971</v>
      </c>
      <c r="G3901" s="356" t="s">
        <v>7978</v>
      </c>
      <c r="H3901" s="356" t="s">
        <v>7979</v>
      </c>
      <c r="I3901" s="356" t="str">
        <f t="shared" si="121"/>
        <v>SAVALANGA_66F04-MACHAGONDANAHALLI</v>
      </c>
      <c r="J3901" s="356" t="s">
        <v>5701</v>
      </c>
      <c r="K3901" s="356" t="s">
        <v>15063</v>
      </c>
      <c r="L3901" s="357">
        <v>0.27614</v>
      </c>
      <c r="M3901" s="357">
        <v>0.24941450000000001</v>
      </c>
      <c r="N3901" s="357">
        <v>0</v>
      </c>
      <c r="O3901" s="356">
        <f t="shared" si="120"/>
        <v>9.6782429202578353</v>
      </c>
      <c r="P3901" s="357">
        <v>9.6782429202578406</v>
      </c>
      <c r="Q3901" s="356" t="s">
        <v>15063</v>
      </c>
    </row>
    <row r="3902" spans="1:17" x14ac:dyDescent="0.25">
      <c r="A3902" s="354">
        <v>3899</v>
      </c>
      <c r="B3902" s="355" t="s">
        <v>5271</v>
      </c>
      <c r="C3902" s="355" t="s">
        <v>2396</v>
      </c>
      <c r="D3902" s="355" t="s">
        <v>1378</v>
      </c>
      <c r="E3902" s="355" t="s">
        <v>14813</v>
      </c>
      <c r="F3902" s="356" t="s">
        <v>7916</v>
      </c>
      <c r="G3902" s="356" t="s">
        <v>7925</v>
      </c>
      <c r="H3902" s="356" t="s">
        <v>7926</v>
      </c>
      <c r="I3902" s="356" t="str">
        <f t="shared" si="121"/>
        <v>CHILLUR_66F05-GADEKATTE</v>
      </c>
      <c r="J3902" s="356" t="s">
        <v>5701</v>
      </c>
      <c r="K3902" s="356" t="s">
        <v>15063</v>
      </c>
      <c r="L3902" s="357">
        <v>0.52173999999999998</v>
      </c>
      <c r="M3902" s="357">
        <v>0.470472</v>
      </c>
      <c r="N3902" s="357">
        <v>0</v>
      </c>
      <c r="O3902" s="356">
        <f t="shared" si="120"/>
        <v>9.8263502894161796</v>
      </c>
      <c r="P3902" s="357">
        <v>9.8263502894161867</v>
      </c>
      <c r="Q3902" s="356" t="s">
        <v>15063</v>
      </c>
    </row>
    <row r="3903" spans="1:17" x14ac:dyDescent="0.25">
      <c r="A3903" s="354">
        <v>3900</v>
      </c>
      <c r="B3903" s="355" t="s">
        <v>5271</v>
      </c>
      <c r="C3903" s="355" t="s">
        <v>2396</v>
      </c>
      <c r="D3903" s="355" t="s">
        <v>1378</v>
      </c>
      <c r="E3903" s="355" t="s">
        <v>14813</v>
      </c>
      <c r="F3903" s="356" t="s">
        <v>7971</v>
      </c>
      <c r="G3903" s="356" t="s">
        <v>7980</v>
      </c>
      <c r="H3903" s="356" t="s">
        <v>7981</v>
      </c>
      <c r="I3903" s="356" t="str">
        <f t="shared" si="121"/>
        <v>SAVALANGA_66F05-KODATALU</v>
      </c>
      <c r="J3903" s="356" t="s">
        <v>5706</v>
      </c>
      <c r="K3903" s="356" t="s">
        <v>15063</v>
      </c>
      <c r="L3903" s="357">
        <v>0.57320000000000004</v>
      </c>
      <c r="M3903" s="357">
        <v>0.48970669999999999</v>
      </c>
      <c r="N3903" s="357">
        <v>0</v>
      </c>
      <c r="O3903" s="356">
        <f t="shared" si="120"/>
        <v>14.566172365666441</v>
      </c>
      <c r="P3903" s="357">
        <v>56.858057729694302</v>
      </c>
      <c r="Q3903" s="356" t="s">
        <v>15063</v>
      </c>
    </row>
    <row r="3904" spans="1:17" x14ac:dyDescent="0.25">
      <c r="A3904" s="354">
        <v>3901</v>
      </c>
      <c r="B3904" s="355" t="s">
        <v>5271</v>
      </c>
      <c r="C3904" s="355" t="s">
        <v>2396</v>
      </c>
      <c r="D3904" s="355" t="s">
        <v>1378</v>
      </c>
      <c r="E3904" s="355" t="s">
        <v>14813</v>
      </c>
      <c r="F3904" s="356" t="s">
        <v>7948</v>
      </c>
      <c r="G3904" s="356" t="s">
        <v>7957</v>
      </c>
      <c r="H3904" s="356" t="s">
        <v>7958</v>
      </c>
      <c r="I3904" s="356" t="str">
        <f t="shared" si="121"/>
        <v>NYAMATHI_66F05-SALABALU</v>
      </c>
      <c r="J3904" s="356" t="s">
        <v>5701</v>
      </c>
      <c r="K3904" s="356" t="s">
        <v>15063</v>
      </c>
      <c r="L3904" s="357">
        <v>0</v>
      </c>
      <c r="M3904" s="357">
        <v>0</v>
      </c>
      <c r="N3904" s="357">
        <v>0</v>
      </c>
      <c r="O3904" s="356" t="e">
        <f t="shared" si="120"/>
        <v>#DIV/0!</v>
      </c>
      <c r="P3904" s="357" t="e">
        <v>#DIV/0!</v>
      </c>
      <c r="Q3904" s="356" t="s">
        <v>15063</v>
      </c>
    </row>
    <row r="3905" spans="1:17" x14ac:dyDescent="0.25">
      <c r="A3905" s="354">
        <v>3902</v>
      </c>
      <c r="B3905" s="355" t="s">
        <v>5271</v>
      </c>
      <c r="C3905" s="355" t="s">
        <v>2396</v>
      </c>
      <c r="D3905" s="355" t="s">
        <v>1378</v>
      </c>
      <c r="E3905" s="355" t="s">
        <v>14813</v>
      </c>
      <c r="F3905" s="356" t="s">
        <v>7861</v>
      </c>
      <c r="G3905" s="356" t="s">
        <v>7942</v>
      </c>
      <c r="H3905" s="356" t="s">
        <v>7943</v>
      </c>
      <c r="I3905" s="356" t="str">
        <f t="shared" si="121"/>
        <v>KATTIGE_66F06-ARUNDI NJY</v>
      </c>
      <c r="J3905" s="356" t="s">
        <v>5706</v>
      </c>
      <c r="K3905" s="356" t="s">
        <v>15063</v>
      </c>
      <c r="L3905" s="357">
        <v>0.61555000000000004</v>
      </c>
      <c r="M3905" s="357">
        <v>0.53736359999999994</v>
      </c>
      <c r="N3905" s="357">
        <v>0</v>
      </c>
      <c r="O3905" s="356">
        <f t="shared" si="120"/>
        <v>12.701876370725381</v>
      </c>
      <c r="P3905" s="357">
        <v>22.633956793911846</v>
      </c>
      <c r="Q3905" s="356" t="s">
        <v>15063</v>
      </c>
    </row>
    <row r="3906" spans="1:17" x14ac:dyDescent="0.25">
      <c r="A3906" s="354">
        <v>3903</v>
      </c>
      <c r="B3906" s="355" t="s">
        <v>5271</v>
      </c>
      <c r="C3906" s="355" t="s">
        <v>2396</v>
      </c>
      <c r="D3906" s="355" t="s">
        <v>1378</v>
      </c>
      <c r="E3906" s="355" t="s">
        <v>14813</v>
      </c>
      <c r="F3906" s="356" t="s">
        <v>7916</v>
      </c>
      <c r="G3906" s="356" t="s">
        <v>7927</v>
      </c>
      <c r="H3906" s="356" t="s">
        <v>7928</v>
      </c>
      <c r="I3906" s="356" t="str">
        <f t="shared" si="121"/>
        <v>CHILLUR_66F06-GOVINAKOVI</v>
      </c>
      <c r="J3906" s="356" t="s">
        <v>5701</v>
      </c>
      <c r="K3906" s="356" t="s">
        <v>15063</v>
      </c>
      <c r="L3906" s="357">
        <v>0.24093300000000001</v>
      </c>
      <c r="M3906" s="357">
        <v>0.21582999999999999</v>
      </c>
      <c r="N3906" s="357">
        <v>0</v>
      </c>
      <c r="O3906" s="356">
        <f t="shared" si="120"/>
        <v>10.419079163086838</v>
      </c>
      <c r="P3906" s="357">
        <v>10.419079163086842</v>
      </c>
      <c r="Q3906" s="356" t="s">
        <v>15063</v>
      </c>
    </row>
    <row r="3907" spans="1:17" x14ac:dyDescent="0.25">
      <c r="A3907" s="354">
        <v>3904</v>
      </c>
      <c r="B3907" s="355" t="s">
        <v>5271</v>
      </c>
      <c r="C3907" s="355" t="s">
        <v>2396</v>
      </c>
      <c r="D3907" s="355" t="s">
        <v>1378</v>
      </c>
      <c r="E3907" s="355" t="s">
        <v>14813</v>
      </c>
      <c r="F3907" s="356" t="s">
        <v>7948</v>
      </c>
      <c r="G3907" s="356" t="s">
        <v>7959</v>
      </c>
      <c r="H3907" s="356" t="s">
        <v>7960</v>
      </c>
      <c r="I3907" s="356" t="str">
        <f t="shared" si="121"/>
        <v xml:space="preserve">NYAMATHI_66F06-MADANABAVI </v>
      </c>
      <c r="J3907" s="356" t="s">
        <v>5701</v>
      </c>
      <c r="K3907" s="356" t="s">
        <v>15063</v>
      </c>
      <c r="L3907" s="357">
        <v>0.27866000000000002</v>
      </c>
      <c r="M3907" s="357">
        <v>0.24874000000000002</v>
      </c>
      <c r="N3907" s="357">
        <v>0</v>
      </c>
      <c r="O3907" s="356">
        <f t="shared" si="120"/>
        <v>10.737098973659657</v>
      </c>
      <c r="P3907" s="357">
        <v>10.737098973659654</v>
      </c>
      <c r="Q3907" s="356" t="s">
        <v>15063</v>
      </c>
    </row>
    <row r="3908" spans="1:17" x14ac:dyDescent="0.25">
      <c r="A3908" s="354">
        <v>3905</v>
      </c>
      <c r="B3908" s="355" t="s">
        <v>5271</v>
      </c>
      <c r="C3908" s="355" t="s">
        <v>2396</v>
      </c>
      <c r="D3908" s="355" t="s">
        <v>1378</v>
      </c>
      <c r="E3908" s="355" t="s">
        <v>14813</v>
      </c>
      <c r="F3908" s="356" t="s">
        <v>7971</v>
      </c>
      <c r="G3908" s="356" t="s">
        <v>7982</v>
      </c>
      <c r="H3908" s="356" t="s">
        <v>7983</v>
      </c>
      <c r="I3908" s="356" t="str">
        <f t="shared" si="121"/>
        <v>SAVALANGA_66F06-MADAPURA</v>
      </c>
      <c r="J3908" s="356" t="s">
        <v>5701</v>
      </c>
      <c r="K3908" s="356" t="s">
        <v>15063</v>
      </c>
      <c r="L3908" s="357">
        <v>0.20200000000000001</v>
      </c>
      <c r="M3908" s="357">
        <v>0.18215400000000001</v>
      </c>
      <c r="N3908" s="357">
        <v>0</v>
      </c>
      <c r="O3908" s="356">
        <f t="shared" ref="O3908:O3971" si="122">((L3908-N3908)-M3908)/(L3908-N3908)*100</f>
        <v>9.824752475247525</v>
      </c>
      <c r="P3908" s="357">
        <v>9.8247524752475108</v>
      </c>
      <c r="Q3908" s="356" t="s">
        <v>15063</v>
      </c>
    </row>
    <row r="3909" spans="1:17" x14ac:dyDescent="0.25">
      <c r="A3909" s="354">
        <v>3906</v>
      </c>
      <c r="B3909" s="355" t="s">
        <v>5271</v>
      </c>
      <c r="C3909" s="355" t="s">
        <v>2396</v>
      </c>
      <c r="D3909" s="355" t="s">
        <v>1378</v>
      </c>
      <c r="E3909" s="355" t="s">
        <v>14813</v>
      </c>
      <c r="F3909" s="356" t="s">
        <v>7948</v>
      </c>
      <c r="G3909" s="356" t="s">
        <v>7961</v>
      </c>
      <c r="H3909" s="356" t="s">
        <v>7962</v>
      </c>
      <c r="I3909" s="356" t="str">
        <f t="shared" ref="I3909:I3972" si="123">F3909&amp;H3909</f>
        <v>NYAMATHI_66F07-BIJAGATTE</v>
      </c>
      <c r="J3909" s="356" t="s">
        <v>5701</v>
      </c>
      <c r="K3909" s="356" t="s">
        <v>15063</v>
      </c>
      <c r="L3909" s="357">
        <v>0.48787999999999998</v>
      </c>
      <c r="M3909" s="357">
        <v>0.43972999999999995</v>
      </c>
      <c r="N3909" s="357">
        <v>0</v>
      </c>
      <c r="O3909" s="356">
        <f t="shared" si="122"/>
        <v>9.8692301385586685</v>
      </c>
      <c r="P3909" s="357">
        <v>9.8692301385586703</v>
      </c>
      <c r="Q3909" s="356" t="s">
        <v>15063</v>
      </c>
    </row>
    <row r="3910" spans="1:17" x14ac:dyDescent="0.25">
      <c r="A3910" s="354">
        <v>3907</v>
      </c>
      <c r="B3910" s="355" t="s">
        <v>5271</v>
      </c>
      <c r="C3910" s="355" t="s">
        <v>2396</v>
      </c>
      <c r="D3910" s="355" t="s">
        <v>1378</v>
      </c>
      <c r="E3910" s="355" t="s">
        <v>14813</v>
      </c>
      <c r="F3910" s="356" t="s">
        <v>7916</v>
      </c>
      <c r="G3910" s="356" t="s">
        <v>7929</v>
      </c>
      <c r="H3910" s="356" t="s">
        <v>7930</v>
      </c>
      <c r="I3910" s="356" t="str">
        <f t="shared" si="123"/>
        <v>CHILLUR_66F07-CHI.KADADAKATTE</v>
      </c>
      <c r="J3910" s="356" t="s">
        <v>5701</v>
      </c>
      <c r="K3910" s="356" t="s">
        <v>15063</v>
      </c>
      <c r="L3910" s="357">
        <v>0.40765499999999999</v>
      </c>
      <c r="M3910" s="357">
        <v>0.36796049999999997</v>
      </c>
      <c r="N3910" s="357">
        <v>0</v>
      </c>
      <c r="O3910" s="356">
        <f t="shared" si="122"/>
        <v>9.7372778452367879</v>
      </c>
      <c r="P3910" s="357">
        <v>9.7372778452367807</v>
      </c>
      <c r="Q3910" s="356" t="s">
        <v>15063</v>
      </c>
    </row>
    <row r="3911" spans="1:17" x14ac:dyDescent="0.25">
      <c r="A3911" s="354">
        <v>3908</v>
      </c>
      <c r="B3911" s="355" t="s">
        <v>5271</v>
      </c>
      <c r="C3911" s="355" t="s">
        <v>2396</v>
      </c>
      <c r="D3911" s="355" t="s">
        <v>1378</v>
      </c>
      <c r="E3911" s="355" t="s">
        <v>14813</v>
      </c>
      <c r="F3911" s="356" t="s">
        <v>7971</v>
      </c>
      <c r="G3911" s="356" t="s">
        <v>7984</v>
      </c>
      <c r="H3911" s="356" t="s">
        <v>7985</v>
      </c>
      <c r="I3911" s="356" t="str">
        <f t="shared" si="123"/>
        <v>SAVALANGA_66F07-KANAVEVEERABHADRESHWRA</v>
      </c>
      <c r="J3911" s="356" t="s">
        <v>5701</v>
      </c>
      <c r="K3911" s="356" t="s">
        <v>15063</v>
      </c>
      <c r="L3911" s="357">
        <v>0.33379999999999999</v>
      </c>
      <c r="M3911" s="357">
        <v>0.30093800000000004</v>
      </c>
      <c r="N3911" s="357">
        <v>0</v>
      </c>
      <c r="O3911" s="356">
        <f t="shared" si="122"/>
        <v>9.8448172558418054</v>
      </c>
      <c r="P3911" s="357">
        <v>9.844817255841809</v>
      </c>
      <c r="Q3911" s="356" t="s">
        <v>15063</v>
      </c>
    </row>
    <row r="3912" spans="1:17" x14ac:dyDescent="0.25">
      <c r="A3912" s="354">
        <v>3909</v>
      </c>
      <c r="B3912" s="355" t="s">
        <v>5271</v>
      </c>
      <c r="C3912" s="355" t="s">
        <v>2396</v>
      </c>
      <c r="D3912" s="355" t="s">
        <v>1378</v>
      </c>
      <c r="E3912" s="355" t="s">
        <v>14813</v>
      </c>
      <c r="F3912" s="356" t="s">
        <v>7861</v>
      </c>
      <c r="G3912" s="356" t="s">
        <v>7944</v>
      </c>
      <c r="H3912" s="356" t="s">
        <v>7945</v>
      </c>
      <c r="I3912" s="356" t="str">
        <f t="shared" si="123"/>
        <v>KATTIGE_66F07-THIRTHARAMESHWARA NJY</v>
      </c>
      <c r="J3912" s="356" t="s">
        <v>5706</v>
      </c>
      <c r="K3912" s="356" t="s">
        <v>15063</v>
      </c>
      <c r="L3912" s="357">
        <v>0.38129999999999997</v>
      </c>
      <c r="M3912" s="357">
        <v>0.33131157</v>
      </c>
      <c r="N3912" s="357">
        <v>0</v>
      </c>
      <c r="O3912" s="356">
        <f t="shared" si="122"/>
        <v>13.109999999999994</v>
      </c>
      <c r="P3912" s="357">
        <v>16.422843275662004</v>
      </c>
      <c r="Q3912" s="356" t="s">
        <v>15063</v>
      </c>
    </row>
    <row r="3913" spans="1:17" x14ac:dyDescent="0.25">
      <c r="A3913" s="354">
        <v>3910</v>
      </c>
      <c r="B3913" s="355" t="s">
        <v>5271</v>
      </c>
      <c r="C3913" s="355" t="s">
        <v>2396</v>
      </c>
      <c r="D3913" s="355" t="s">
        <v>1378</v>
      </c>
      <c r="E3913" s="355" t="s">
        <v>14813</v>
      </c>
      <c r="F3913" s="356" t="s">
        <v>7971</v>
      </c>
      <c r="G3913" s="356" t="s">
        <v>7986</v>
      </c>
      <c r="H3913" s="356" t="s">
        <v>7987</v>
      </c>
      <c r="I3913" s="356" t="str">
        <f t="shared" si="123"/>
        <v>SAVALANGA_66F08-KYATHINAKOPPA</v>
      </c>
      <c r="J3913" s="356" t="s">
        <v>5701</v>
      </c>
      <c r="K3913" s="356" t="s">
        <v>15063</v>
      </c>
      <c r="L3913" s="357">
        <v>0.2114</v>
      </c>
      <c r="M3913" s="357">
        <v>0.18995899999999999</v>
      </c>
      <c r="N3913" s="357">
        <v>0</v>
      </c>
      <c r="O3913" s="356">
        <f t="shared" si="122"/>
        <v>10.142384105960273</v>
      </c>
      <c r="P3913" s="357">
        <v>10.142384105960268</v>
      </c>
      <c r="Q3913" s="356" t="s">
        <v>15063</v>
      </c>
    </row>
    <row r="3914" spans="1:17" x14ac:dyDescent="0.25">
      <c r="A3914" s="354">
        <v>3911</v>
      </c>
      <c r="B3914" s="355" t="s">
        <v>5271</v>
      </c>
      <c r="C3914" s="355" t="s">
        <v>2396</v>
      </c>
      <c r="D3914" s="355" t="s">
        <v>1378</v>
      </c>
      <c r="E3914" s="355" t="s">
        <v>14813</v>
      </c>
      <c r="F3914" s="356" t="s">
        <v>7916</v>
      </c>
      <c r="G3914" s="356" t="s">
        <v>7931</v>
      </c>
      <c r="H3914" s="356" t="s">
        <v>7932</v>
      </c>
      <c r="I3914" s="356" t="str">
        <f t="shared" si="123"/>
        <v>CHILLUR_66F08-MARIGONDANAHALLI</v>
      </c>
      <c r="J3914" s="356" t="s">
        <v>5701</v>
      </c>
      <c r="K3914" s="356" t="s">
        <v>15063</v>
      </c>
      <c r="L3914" s="357">
        <v>0.45696000000000003</v>
      </c>
      <c r="M3914" s="357">
        <v>0.41122399999999998</v>
      </c>
      <c r="N3914" s="357">
        <v>0</v>
      </c>
      <c r="O3914" s="356">
        <f t="shared" si="122"/>
        <v>10.008753501400571</v>
      </c>
      <c r="P3914" s="357">
        <v>10.00875350140057</v>
      </c>
      <c r="Q3914" s="356" t="s">
        <v>15063</v>
      </c>
    </row>
    <row r="3915" spans="1:17" x14ac:dyDescent="0.25">
      <c r="A3915" s="354">
        <v>3912</v>
      </c>
      <c r="B3915" s="355" t="s">
        <v>5271</v>
      </c>
      <c r="C3915" s="355" t="s">
        <v>2396</v>
      </c>
      <c r="D3915" s="355" t="s">
        <v>1378</v>
      </c>
      <c r="E3915" s="355" t="s">
        <v>14813</v>
      </c>
      <c r="F3915" s="356" t="s">
        <v>7948</v>
      </c>
      <c r="G3915" s="356" t="s">
        <v>7963</v>
      </c>
      <c r="H3915" s="356" t="s">
        <v>7964</v>
      </c>
      <c r="I3915" s="356" t="str">
        <f t="shared" si="123"/>
        <v>NYAMATHI_66F08-RAMESHWARA</v>
      </c>
      <c r="J3915" s="356" t="s">
        <v>5701</v>
      </c>
      <c r="K3915" s="356" t="s">
        <v>15063</v>
      </c>
      <c r="L3915" s="357">
        <v>0.34208000000000005</v>
      </c>
      <c r="M3915" s="357">
        <v>0.30163000000000001</v>
      </c>
      <c r="N3915" s="357">
        <v>0</v>
      </c>
      <c r="O3915" s="356">
        <f t="shared" si="122"/>
        <v>11.824719363891498</v>
      </c>
      <c r="P3915" s="357">
        <v>11.824719363891511</v>
      </c>
      <c r="Q3915" s="356" t="s">
        <v>15063</v>
      </c>
    </row>
    <row r="3916" spans="1:17" x14ac:dyDescent="0.25">
      <c r="A3916" s="354">
        <v>3913</v>
      </c>
      <c r="B3916" s="355" t="s">
        <v>5271</v>
      </c>
      <c r="C3916" s="355" t="s">
        <v>2396</v>
      </c>
      <c r="D3916" s="355" t="s">
        <v>1378</v>
      </c>
      <c r="E3916" s="355" t="s">
        <v>14813</v>
      </c>
      <c r="F3916" s="356" t="s">
        <v>7861</v>
      </c>
      <c r="G3916" s="356" t="s">
        <v>7946</v>
      </c>
      <c r="H3916" s="356" t="s">
        <v>7947</v>
      </c>
      <c r="I3916" s="356" t="str">
        <f t="shared" si="123"/>
        <v>KATTIGE_66F09-BELAGUTTI</v>
      </c>
      <c r="J3916" s="356" t="s">
        <v>5701</v>
      </c>
      <c r="K3916" s="356" t="s">
        <v>15063</v>
      </c>
      <c r="L3916" s="357">
        <v>0.24660000000000001</v>
      </c>
      <c r="M3916" s="357">
        <v>0.21101562000000001</v>
      </c>
      <c r="N3916" s="357">
        <v>0</v>
      </c>
      <c r="O3916" s="356">
        <f t="shared" si="122"/>
        <v>14.429999999999998</v>
      </c>
      <c r="P3916" s="357">
        <v>14.429999999999998</v>
      </c>
      <c r="Q3916" s="356" t="s">
        <v>15063</v>
      </c>
    </row>
    <row r="3917" spans="1:17" x14ac:dyDescent="0.25">
      <c r="A3917" s="354">
        <v>3914</v>
      </c>
      <c r="B3917" s="355" t="s">
        <v>5271</v>
      </c>
      <c r="C3917" s="355" t="s">
        <v>2396</v>
      </c>
      <c r="D3917" s="355" t="s">
        <v>1378</v>
      </c>
      <c r="E3917" s="355" t="s">
        <v>14813</v>
      </c>
      <c r="F3917" s="356" t="s">
        <v>7971</v>
      </c>
      <c r="G3917" s="356" t="s">
        <v>7988</v>
      </c>
      <c r="H3917" s="356" t="s">
        <v>7989</v>
      </c>
      <c r="I3917" s="356" t="str">
        <f t="shared" si="123"/>
        <v>SAVALANGA_66F09-JAYANAGARA</v>
      </c>
      <c r="J3917" s="356" t="s">
        <v>5701</v>
      </c>
      <c r="K3917" s="356" t="s">
        <v>15063</v>
      </c>
      <c r="L3917" s="357">
        <v>0.28300000000000003</v>
      </c>
      <c r="M3917" s="357">
        <v>0.25456999999999996</v>
      </c>
      <c r="N3917" s="357">
        <v>0</v>
      </c>
      <c r="O3917" s="356">
        <f t="shared" si="122"/>
        <v>10.045936395759741</v>
      </c>
      <c r="P3917" s="357">
        <v>10.943941148988889</v>
      </c>
      <c r="Q3917" s="356" t="s">
        <v>15063</v>
      </c>
    </row>
    <row r="3918" spans="1:17" x14ac:dyDescent="0.25">
      <c r="A3918" s="354">
        <v>3915</v>
      </c>
      <c r="B3918" s="355" t="s">
        <v>5271</v>
      </c>
      <c r="C3918" s="355" t="s">
        <v>2396</v>
      </c>
      <c r="D3918" s="355" t="s">
        <v>1378</v>
      </c>
      <c r="E3918" s="355" t="s">
        <v>14813</v>
      </c>
      <c r="F3918" s="356" t="s">
        <v>7916</v>
      </c>
      <c r="G3918" s="356" t="s">
        <v>7933</v>
      </c>
      <c r="H3918" s="356" t="s">
        <v>7934</v>
      </c>
      <c r="I3918" s="356" t="str">
        <f t="shared" si="123"/>
        <v>CHILLUR_66F09-KENGATTE</v>
      </c>
      <c r="J3918" s="356" t="s">
        <v>5701</v>
      </c>
      <c r="K3918" s="356" t="s">
        <v>15063</v>
      </c>
      <c r="L3918" s="357">
        <v>0.37375999999999998</v>
      </c>
      <c r="M3918" s="357">
        <v>0.32442367999999999</v>
      </c>
      <c r="N3918" s="357">
        <v>0</v>
      </c>
      <c r="O3918" s="356">
        <f t="shared" si="122"/>
        <v>13.199999999999998</v>
      </c>
      <c r="P3918" s="357">
        <v>13.200000000000001</v>
      </c>
      <c r="Q3918" s="356" t="s">
        <v>15063</v>
      </c>
    </row>
    <row r="3919" spans="1:17" x14ac:dyDescent="0.25">
      <c r="A3919" s="354">
        <v>3916</v>
      </c>
      <c r="B3919" s="355" t="s">
        <v>5271</v>
      </c>
      <c r="C3919" s="355" t="s">
        <v>2396</v>
      </c>
      <c r="D3919" s="355" t="s">
        <v>1378</v>
      </c>
      <c r="E3919" s="355" t="s">
        <v>14813</v>
      </c>
      <c r="F3919" s="356" t="s">
        <v>7861</v>
      </c>
      <c r="G3919" s="356" t="s">
        <v>7935</v>
      </c>
      <c r="H3919" s="356" t="s">
        <v>14814</v>
      </c>
      <c r="I3919" s="356" t="str">
        <f t="shared" si="123"/>
        <v>KATTIGE_66F10-GUDDEHALLI</v>
      </c>
      <c r="J3919" s="356" t="s">
        <v>5701</v>
      </c>
      <c r="K3919" s="356" t="s">
        <v>15063</v>
      </c>
      <c r="L3919" s="357">
        <v>0.14300000000000002</v>
      </c>
      <c r="M3919" s="357">
        <v>0.12854700000000002</v>
      </c>
      <c r="N3919" s="357">
        <v>0</v>
      </c>
      <c r="O3919" s="356">
        <f t="shared" si="122"/>
        <v>10.106993006993001</v>
      </c>
      <c r="P3919" s="357">
        <v>10.106993006993015</v>
      </c>
      <c r="Q3919" s="356" t="s">
        <v>15063</v>
      </c>
    </row>
    <row r="3920" spans="1:17" x14ac:dyDescent="0.25">
      <c r="A3920" s="354">
        <v>3917</v>
      </c>
      <c r="B3920" s="355" t="s">
        <v>5271</v>
      </c>
      <c r="C3920" s="355" t="s">
        <v>2396</v>
      </c>
      <c r="D3920" s="355" t="s">
        <v>1378</v>
      </c>
      <c r="E3920" s="355" t="s">
        <v>14813</v>
      </c>
      <c r="F3920" s="356" t="s">
        <v>7948</v>
      </c>
      <c r="G3920" s="356" t="s">
        <v>7965</v>
      </c>
      <c r="H3920" s="356" t="s">
        <v>7966</v>
      </c>
      <c r="I3920" s="356" t="str">
        <f t="shared" si="123"/>
        <v>NYAMATHI_66F10-YARAGANALU NJY</v>
      </c>
      <c r="J3920" s="356" t="s">
        <v>5706</v>
      </c>
      <c r="K3920" s="356" t="s">
        <v>15063</v>
      </c>
      <c r="L3920" s="357">
        <v>0.15947</v>
      </c>
      <c r="M3920" s="357">
        <v>0.136904995</v>
      </c>
      <c r="N3920" s="357">
        <v>0</v>
      </c>
      <c r="O3920" s="356">
        <f t="shared" si="122"/>
        <v>14.149999999999999</v>
      </c>
      <c r="P3920" s="357">
        <v>14.149999999999995</v>
      </c>
      <c r="Q3920" s="356" t="s">
        <v>15063</v>
      </c>
    </row>
    <row r="3921" spans="1:17" x14ac:dyDescent="0.25">
      <c r="A3921" s="354">
        <v>3918</v>
      </c>
      <c r="B3921" s="355" t="s">
        <v>5271</v>
      </c>
      <c r="C3921" s="355" t="s">
        <v>2396</v>
      </c>
      <c r="D3921" s="355" t="s">
        <v>1378</v>
      </c>
      <c r="E3921" s="355" t="s">
        <v>14813</v>
      </c>
      <c r="F3921" s="356" t="s">
        <v>7948</v>
      </c>
      <c r="G3921" s="356" t="s">
        <v>7967</v>
      </c>
      <c r="H3921" s="356" t="s">
        <v>7968</v>
      </c>
      <c r="I3921" s="356" t="str">
        <f t="shared" si="123"/>
        <v>NYAMATHI_66F11-GANGANAKOTE</v>
      </c>
      <c r="J3921" s="356" t="s">
        <v>5706</v>
      </c>
      <c r="K3921" s="356" t="s">
        <v>15063</v>
      </c>
      <c r="L3921" s="357">
        <v>0.35205999999999998</v>
      </c>
      <c r="M3921" s="357">
        <v>0.31730900000000001</v>
      </c>
      <c r="N3921" s="357">
        <v>0</v>
      </c>
      <c r="O3921" s="356">
        <f t="shared" si="122"/>
        <v>9.8707606657955971</v>
      </c>
      <c r="P3921" s="357">
        <v>35.184225015689186</v>
      </c>
      <c r="Q3921" s="356" t="s">
        <v>15063</v>
      </c>
    </row>
    <row r="3922" spans="1:17" x14ac:dyDescent="0.25">
      <c r="A3922" s="354">
        <v>3919</v>
      </c>
      <c r="B3922" s="355" t="s">
        <v>5271</v>
      </c>
      <c r="C3922" s="355" t="s">
        <v>2396</v>
      </c>
      <c r="D3922" s="355" t="s">
        <v>1378</v>
      </c>
      <c r="E3922" s="355" t="s">
        <v>14813</v>
      </c>
      <c r="F3922" s="356" t="s">
        <v>7948</v>
      </c>
      <c r="G3922" s="356" t="s">
        <v>7969</v>
      </c>
      <c r="H3922" s="356" t="s">
        <v>7970</v>
      </c>
      <c r="I3922" s="356" t="str">
        <f t="shared" si="123"/>
        <v>NYAMATHI_66F12-NYAMTHI</v>
      </c>
      <c r="J3922" s="356" t="s">
        <v>5706</v>
      </c>
      <c r="K3922" s="356" t="s">
        <v>15063</v>
      </c>
      <c r="L3922" s="357">
        <v>0.91288000000000002</v>
      </c>
      <c r="M3922" s="357">
        <v>0.79812174999999996</v>
      </c>
      <c r="N3922" s="357">
        <v>0</v>
      </c>
      <c r="O3922" s="356">
        <f t="shared" si="122"/>
        <v>12.571011523968107</v>
      </c>
      <c r="P3922" s="357">
        <v>12.571011523968123</v>
      </c>
      <c r="Q3922" s="356" t="s">
        <v>15063</v>
      </c>
    </row>
    <row r="3923" spans="1:17" x14ac:dyDescent="0.25">
      <c r="A3923" s="354">
        <v>3920</v>
      </c>
      <c r="B3923" s="355" t="s">
        <v>5271</v>
      </c>
      <c r="C3923" s="355" t="s">
        <v>1380</v>
      </c>
      <c r="D3923" s="355" t="s">
        <v>1382</v>
      </c>
      <c r="E3923" s="355" t="s">
        <v>13963</v>
      </c>
      <c r="F3923" s="356" t="s">
        <v>12396</v>
      </c>
      <c r="G3923" s="356" t="s">
        <v>14826</v>
      </c>
      <c r="H3923" s="356" t="s">
        <v>12397</v>
      </c>
      <c r="I3923" s="356" t="str">
        <f t="shared" si="123"/>
        <v>VENKATAPURA_66 F09-JAJURAYANAHALLI NJY</v>
      </c>
      <c r="J3923" s="356" t="s">
        <v>5706</v>
      </c>
      <c r="K3923" s="356" t="s">
        <v>15063</v>
      </c>
      <c r="L3923" s="357">
        <v>0.42332400000000003</v>
      </c>
      <c r="M3923" s="357">
        <v>0.36382599999999998</v>
      </c>
      <c r="N3923" s="357">
        <v>0</v>
      </c>
      <c r="O3923" s="356">
        <f t="shared" si="122"/>
        <v>14.054955542326928</v>
      </c>
      <c r="P3923" s="357">
        <v>64.836575635204269</v>
      </c>
      <c r="Q3923" s="356" t="s">
        <v>15063</v>
      </c>
    </row>
    <row r="3924" spans="1:17" x14ac:dyDescent="0.25">
      <c r="A3924" s="354">
        <v>3921</v>
      </c>
      <c r="B3924" s="355" t="s">
        <v>5271</v>
      </c>
      <c r="C3924" s="355" t="s">
        <v>1380</v>
      </c>
      <c r="D3924" s="355" t="s">
        <v>1382</v>
      </c>
      <c r="E3924" s="355" t="s">
        <v>13963</v>
      </c>
      <c r="F3924" s="356" t="s">
        <v>12317</v>
      </c>
      <c r="G3924" s="356" t="s">
        <v>12318</v>
      </c>
      <c r="H3924" s="356" t="s">
        <v>12319</v>
      </c>
      <c r="I3924" s="356" t="str">
        <f t="shared" si="123"/>
        <v>NAGALMADIKE_66F01-HUSSAINPURA</v>
      </c>
      <c r="J3924" s="356" t="s">
        <v>5701</v>
      </c>
      <c r="K3924" s="356" t="s">
        <v>15063</v>
      </c>
      <c r="L3924" s="357">
        <v>0.66901999999999995</v>
      </c>
      <c r="M3924" s="357">
        <v>0.60099999999999998</v>
      </c>
      <c r="N3924" s="357">
        <v>0</v>
      </c>
      <c r="O3924" s="356">
        <f t="shared" si="122"/>
        <v>10.167110101342258</v>
      </c>
      <c r="P3924" s="357">
        <v>10.167110101342258</v>
      </c>
      <c r="Q3924" s="356" t="s">
        <v>15063</v>
      </c>
    </row>
    <row r="3925" spans="1:17" x14ac:dyDescent="0.25">
      <c r="A3925" s="354">
        <v>3922</v>
      </c>
      <c r="B3925" s="355" t="s">
        <v>5271</v>
      </c>
      <c r="C3925" s="355" t="s">
        <v>1380</v>
      </c>
      <c r="D3925" s="355" t="s">
        <v>1382</v>
      </c>
      <c r="E3925" s="355" t="s">
        <v>13963</v>
      </c>
      <c r="F3925" s="356" t="s">
        <v>12373</v>
      </c>
      <c r="G3925" s="356" t="s">
        <v>12374</v>
      </c>
      <c r="H3925" s="356" t="s">
        <v>12375</v>
      </c>
      <c r="I3925" s="356" t="str">
        <f t="shared" si="123"/>
        <v>SHYLAPURA_66F01-K.T.HALLI</v>
      </c>
      <c r="J3925" s="356" t="s">
        <v>5701</v>
      </c>
      <c r="K3925" s="356" t="s">
        <v>15063</v>
      </c>
      <c r="L3925" s="357">
        <v>0.132297</v>
      </c>
      <c r="M3925" s="357">
        <v>0.11781749999999999</v>
      </c>
      <c r="N3925" s="357">
        <v>0</v>
      </c>
      <c r="O3925" s="356">
        <f t="shared" si="122"/>
        <v>10.944692623415502</v>
      </c>
      <c r="P3925" s="357">
        <v>16.768372673424349</v>
      </c>
      <c r="Q3925" s="356" t="s">
        <v>15063</v>
      </c>
    </row>
    <row r="3926" spans="1:17" x14ac:dyDescent="0.25">
      <c r="A3926" s="354">
        <v>3923</v>
      </c>
      <c r="B3926" s="355" t="s">
        <v>5271</v>
      </c>
      <c r="C3926" s="355" t="s">
        <v>1380</v>
      </c>
      <c r="D3926" s="355" t="s">
        <v>1382</v>
      </c>
      <c r="E3926" s="355" t="s">
        <v>13963</v>
      </c>
      <c r="F3926" s="356" t="s">
        <v>12298</v>
      </c>
      <c r="G3926" s="356" t="s">
        <v>12299</v>
      </c>
      <c r="H3926" s="356" t="s">
        <v>12300</v>
      </c>
      <c r="I3926" s="356" t="str">
        <f t="shared" si="123"/>
        <v>MANGALWADA_66F01-KKHALLY</v>
      </c>
      <c r="J3926" s="356" t="s">
        <v>5701</v>
      </c>
      <c r="K3926" s="356" t="s">
        <v>15063</v>
      </c>
      <c r="L3926" s="357">
        <v>1.18773</v>
      </c>
      <c r="M3926" s="357">
        <v>1.0736019999999999</v>
      </c>
      <c r="N3926" s="357">
        <v>0</v>
      </c>
      <c r="O3926" s="356">
        <f t="shared" si="122"/>
        <v>9.6089178517003031</v>
      </c>
      <c r="P3926" s="357">
        <v>10.195741015224758</v>
      </c>
      <c r="Q3926" s="356" t="s">
        <v>15063</v>
      </c>
    </row>
    <row r="3927" spans="1:17" x14ac:dyDescent="0.25">
      <c r="A3927" s="354">
        <v>3924</v>
      </c>
      <c r="B3927" s="355" t="s">
        <v>5271</v>
      </c>
      <c r="C3927" s="355" t="s">
        <v>1380</v>
      </c>
      <c r="D3927" s="355" t="s">
        <v>1382</v>
      </c>
      <c r="E3927" s="355" t="s">
        <v>13963</v>
      </c>
      <c r="F3927" s="356" t="s">
        <v>12396</v>
      </c>
      <c r="G3927" s="356" t="s">
        <v>12398</v>
      </c>
      <c r="H3927" s="356" t="s">
        <v>12399</v>
      </c>
      <c r="I3927" s="356" t="str">
        <f t="shared" si="123"/>
        <v>VENKATAPURA_66F01-KRISHNAPURA</v>
      </c>
      <c r="J3927" s="356" t="s">
        <v>5701</v>
      </c>
      <c r="K3927" s="356" t="s">
        <v>15063</v>
      </c>
      <c r="L3927" s="357">
        <v>0.68433999999999995</v>
      </c>
      <c r="M3927" s="357">
        <v>0.61227899799999996</v>
      </c>
      <c r="N3927" s="357">
        <v>0</v>
      </c>
      <c r="O3927" s="356">
        <f t="shared" si="122"/>
        <v>10.53</v>
      </c>
      <c r="P3927" s="357">
        <v>10.529999999999994</v>
      </c>
      <c r="Q3927" s="356" t="s">
        <v>15063</v>
      </c>
    </row>
    <row r="3928" spans="1:17" x14ac:dyDescent="0.25">
      <c r="A3928" s="354">
        <v>3925</v>
      </c>
      <c r="B3928" s="355" t="s">
        <v>5271</v>
      </c>
      <c r="C3928" s="355" t="s">
        <v>1380</v>
      </c>
      <c r="D3928" s="355" t="s">
        <v>1382</v>
      </c>
      <c r="E3928" s="355" t="s">
        <v>13963</v>
      </c>
      <c r="F3928" s="356" t="s">
        <v>12339</v>
      </c>
      <c r="G3928" s="356" t="s">
        <v>12340</v>
      </c>
      <c r="H3928" s="356" t="s">
        <v>12341</v>
      </c>
      <c r="I3928" s="356" t="str">
        <f t="shared" si="123"/>
        <v>PAVAGADA_220F01-NALIGANAHALLY</v>
      </c>
      <c r="J3928" s="356" t="s">
        <v>5701</v>
      </c>
      <c r="K3928" s="356" t="s">
        <v>15063</v>
      </c>
      <c r="L3928" s="357">
        <v>0.33140000000000003</v>
      </c>
      <c r="M3928" s="357">
        <v>0.29720891999999999</v>
      </c>
      <c r="N3928" s="357">
        <v>0</v>
      </c>
      <c r="O3928" s="356">
        <f t="shared" si="122"/>
        <v>10.317163548581785</v>
      </c>
      <c r="P3928" s="357">
        <v>10.317163548581798</v>
      </c>
      <c r="Q3928" s="356" t="s">
        <v>15063</v>
      </c>
    </row>
    <row r="3929" spans="1:17" x14ac:dyDescent="0.25">
      <c r="A3929" s="354">
        <v>3926</v>
      </c>
      <c r="B3929" s="355" t="s">
        <v>5271</v>
      </c>
      <c r="C3929" s="355" t="s">
        <v>1380</v>
      </c>
      <c r="D3929" s="355" t="s">
        <v>1382</v>
      </c>
      <c r="E3929" s="355" t="s">
        <v>13963</v>
      </c>
      <c r="F3929" s="356" t="s">
        <v>12348</v>
      </c>
      <c r="G3929" s="356" t="s">
        <v>12349</v>
      </c>
      <c r="H3929" s="356" t="s">
        <v>12350</v>
      </c>
      <c r="I3929" s="356" t="str">
        <f t="shared" si="123"/>
        <v>PAVAGADA_66F01-PAVAGADA</v>
      </c>
      <c r="J3929" s="356" t="s">
        <v>2405</v>
      </c>
      <c r="K3929" s="356" t="s">
        <v>15063</v>
      </c>
      <c r="L3929" s="357">
        <v>3.6771199999999999</v>
      </c>
      <c r="M3929" s="357">
        <v>3.4260885000000001</v>
      </c>
      <c r="N3929" s="357">
        <v>0</v>
      </c>
      <c r="O3929" s="356">
        <f t="shared" si="122"/>
        <v>6.8268509050561272</v>
      </c>
      <c r="P3929" s="357">
        <v>6.8268509050561255</v>
      </c>
      <c r="Q3929" s="356" t="s">
        <v>15063</v>
      </c>
    </row>
    <row r="3930" spans="1:17" x14ac:dyDescent="0.25">
      <c r="A3930" s="354">
        <v>3927</v>
      </c>
      <c r="B3930" s="355" t="s">
        <v>5271</v>
      </c>
      <c r="C3930" s="355" t="s">
        <v>1380</v>
      </c>
      <c r="D3930" s="355" t="s">
        <v>1382</v>
      </c>
      <c r="E3930" s="355" t="s">
        <v>13963</v>
      </c>
      <c r="F3930" s="356" t="s">
        <v>12278</v>
      </c>
      <c r="G3930" s="356" t="s">
        <v>12279</v>
      </c>
      <c r="H3930" s="356" t="s">
        <v>12280</v>
      </c>
      <c r="I3930" s="356" t="str">
        <f t="shared" si="123"/>
        <v>LINGADAHALLI_TMK2_66F01-RANGASAMUDRA</v>
      </c>
      <c r="J3930" s="356" t="s">
        <v>5701</v>
      </c>
      <c r="K3930" s="356" t="s">
        <v>15063</v>
      </c>
      <c r="L3930" s="357">
        <v>0.74287999999999998</v>
      </c>
      <c r="M3930" s="357">
        <v>0.66908999999999996</v>
      </c>
      <c r="N3930" s="357">
        <v>0</v>
      </c>
      <c r="O3930" s="356">
        <f t="shared" si="122"/>
        <v>9.9329636011199689</v>
      </c>
      <c r="P3930" s="357">
        <v>9.9329636011199707</v>
      </c>
      <c r="Q3930" s="356" t="s">
        <v>15063</v>
      </c>
    </row>
    <row r="3931" spans="1:17" x14ac:dyDescent="0.25">
      <c r="A3931" s="354">
        <v>3928</v>
      </c>
      <c r="B3931" s="355" t="s">
        <v>5271</v>
      </c>
      <c r="C3931" s="355" t="s">
        <v>1380</v>
      </c>
      <c r="D3931" s="355" t="s">
        <v>1382</v>
      </c>
      <c r="E3931" s="355" t="s">
        <v>13963</v>
      </c>
      <c r="F3931" s="356" t="s">
        <v>12412</v>
      </c>
      <c r="G3931" s="356" t="s">
        <v>12413</v>
      </c>
      <c r="H3931" s="356" t="s">
        <v>12414</v>
      </c>
      <c r="I3931" s="356" t="str">
        <f t="shared" si="123"/>
        <v>YNHOSKOTE_66F01-THIPPAGANAHALLY</v>
      </c>
      <c r="J3931" s="356" t="s">
        <v>5701</v>
      </c>
      <c r="K3931" s="356" t="s">
        <v>15063</v>
      </c>
      <c r="L3931" s="357">
        <v>0.8822000000000001</v>
      </c>
      <c r="M3931" s="357">
        <v>0.79446900000000009</v>
      </c>
      <c r="N3931" s="357">
        <v>0</v>
      </c>
      <c r="O3931" s="356">
        <f t="shared" si="122"/>
        <v>9.9445703922013138</v>
      </c>
      <c r="P3931" s="357">
        <v>10.331063288585796</v>
      </c>
      <c r="Q3931" s="356" t="s">
        <v>15063</v>
      </c>
    </row>
    <row r="3932" spans="1:17" x14ac:dyDescent="0.25">
      <c r="A3932" s="354">
        <v>3929</v>
      </c>
      <c r="B3932" s="355" t="s">
        <v>5271</v>
      </c>
      <c r="C3932" s="355" t="s">
        <v>1380</v>
      </c>
      <c r="D3932" s="355" t="s">
        <v>1382</v>
      </c>
      <c r="E3932" s="355" t="s">
        <v>13963</v>
      </c>
      <c r="F3932" s="356" t="s">
        <v>12278</v>
      </c>
      <c r="G3932" s="356" t="s">
        <v>12281</v>
      </c>
      <c r="H3932" s="356" t="s">
        <v>14825</v>
      </c>
      <c r="I3932" s="356" t="str">
        <f t="shared" si="123"/>
        <v>LINGADAHALLI_TMK2_66F02- S R PALYA</v>
      </c>
      <c r="J3932" s="356" t="s">
        <v>5701</v>
      </c>
      <c r="K3932" s="356" t="s">
        <v>15063</v>
      </c>
      <c r="L3932" s="357">
        <v>0.79542000000000002</v>
      </c>
      <c r="M3932" s="357">
        <v>0.71701400000000004</v>
      </c>
      <c r="N3932" s="357">
        <v>0</v>
      </c>
      <c r="O3932" s="356">
        <f t="shared" si="122"/>
        <v>9.8571823690628815</v>
      </c>
      <c r="P3932" s="357">
        <v>9.8571823690628886</v>
      </c>
      <c r="Q3932" s="356" t="s">
        <v>15063</v>
      </c>
    </row>
    <row r="3933" spans="1:17" x14ac:dyDescent="0.25">
      <c r="A3933" s="354">
        <v>3930</v>
      </c>
      <c r="B3933" s="355" t="s">
        <v>5271</v>
      </c>
      <c r="C3933" s="355" t="s">
        <v>1380</v>
      </c>
      <c r="D3933" s="355" t="s">
        <v>1382</v>
      </c>
      <c r="E3933" s="355" t="s">
        <v>13963</v>
      </c>
      <c r="F3933" s="356" t="s">
        <v>12298</v>
      </c>
      <c r="G3933" s="356" t="s">
        <v>12301</v>
      </c>
      <c r="H3933" s="356" t="s">
        <v>12302</v>
      </c>
      <c r="I3933" s="356" t="str">
        <f t="shared" si="123"/>
        <v>MANGALWADA_66F02-ARASIKERE</v>
      </c>
      <c r="J3933" s="356" t="s">
        <v>5701</v>
      </c>
      <c r="K3933" s="356" t="s">
        <v>15063</v>
      </c>
      <c r="L3933" s="357">
        <v>1.10961</v>
      </c>
      <c r="M3933" s="357">
        <v>0.99861299999999997</v>
      </c>
      <c r="N3933" s="357">
        <v>0</v>
      </c>
      <c r="O3933" s="356">
        <f t="shared" si="122"/>
        <v>10.003244383161652</v>
      </c>
      <c r="P3933" s="357">
        <v>10.003244383161658</v>
      </c>
      <c r="Q3933" s="356" t="s">
        <v>15063</v>
      </c>
    </row>
    <row r="3934" spans="1:17" x14ac:dyDescent="0.25">
      <c r="A3934" s="354">
        <v>3931</v>
      </c>
      <c r="B3934" s="355" t="s">
        <v>5271</v>
      </c>
      <c r="C3934" s="355" t="s">
        <v>1380</v>
      </c>
      <c r="D3934" s="355" t="s">
        <v>1382</v>
      </c>
      <c r="E3934" s="355" t="s">
        <v>13963</v>
      </c>
      <c r="F3934" s="356" t="s">
        <v>12339</v>
      </c>
      <c r="G3934" s="356" t="s">
        <v>12342</v>
      </c>
      <c r="H3934" s="356" t="s">
        <v>12343</v>
      </c>
      <c r="I3934" s="356" t="str">
        <f t="shared" si="123"/>
        <v>PAVAGADA_220F02-ARLAHALLY</v>
      </c>
      <c r="J3934" s="356" t="s">
        <v>5701</v>
      </c>
      <c r="K3934" s="356" t="s">
        <v>15063</v>
      </c>
      <c r="L3934" s="357">
        <v>0.39200000000000002</v>
      </c>
      <c r="M3934" s="357">
        <v>0.35256700000000002</v>
      </c>
      <c r="N3934" s="357">
        <v>0</v>
      </c>
      <c r="O3934" s="356">
        <f t="shared" si="122"/>
        <v>10.059438775510204</v>
      </c>
      <c r="P3934" s="357">
        <v>10.059438775510209</v>
      </c>
      <c r="Q3934" s="356" t="s">
        <v>15063</v>
      </c>
    </row>
    <row r="3935" spans="1:17" x14ac:dyDescent="0.25">
      <c r="A3935" s="354">
        <v>3932</v>
      </c>
      <c r="B3935" s="355" t="s">
        <v>5271</v>
      </c>
      <c r="C3935" s="355" t="s">
        <v>1380</v>
      </c>
      <c r="D3935" s="355" t="s">
        <v>1382</v>
      </c>
      <c r="E3935" s="355" t="s">
        <v>13963</v>
      </c>
      <c r="F3935" s="356" t="s">
        <v>12348</v>
      </c>
      <c r="G3935" s="356" t="s">
        <v>12351</v>
      </c>
      <c r="H3935" s="356" t="s">
        <v>12352</v>
      </c>
      <c r="I3935" s="356" t="str">
        <f t="shared" si="123"/>
        <v>PAVAGADA_66F02-C.K.PURA</v>
      </c>
      <c r="J3935" s="356" t="s">
        <v>5701</v>
      </c>
      <c r="K3935" s="356" t="s">
        <v>15063</v>
      </c>
      <c r="L3935" s="357">
        <v>1.1252800000000001</v>
      </c>
      <c r="M3935" s="357">
        <v>1.0144040000000001</v>
      </c>
      <c r="N3935" s="357">
        <v>0</v>
      </c>
      <c r="O3935" s="356">
        <f t="shared" si="122"/>
        <v>9.8531920944120532</v>
      </c>
      <c r="P3935" s="357">
        <v>9.8531920944120444</v>
      </c>
      <c r="Q3935" s="356" t="s">
        <v>15063</v>
      </c>
    </row>
    <row r="3936" spans="1:17" x14ac:dyDescent="0.25">
      <c r="A3936" s="354">
        <v>3933</v>
      </c>
      <c r="B3936" s="355" t="s">
        <v>5271</v>
      </c>
      <c r="C3936" s="355" t="s">
        <v>1380</v>
      </c>
      <c r="D3936" s="355" t="s">
        <v>1382</v>
      </c>
      <c r="E3936" s="355" t="s">
        <v>13963</v>
      </c>
      <c r="F3936" s="356" t="s">
        <v>12373</v>
      </c>
      <c r="G3936" s="356" t="s">
        <v>12376</v>
      </c>
      <c r="H3936" s="356" t="s">
        <v>12377</v>
      </c>
      <c r="I3936" s="356" t="str">
        <f t="shared" si="123"/>
        <v>SHYLAPURA_66F02-DEVALAKERE</v>
      </c>
      <c r="J3936" s="356" t="s">
        <v>5701</v>
      </c>
      <c r="K3936" s="356" t="s">
        <v>15063</v>
      </c>
      <c r="L3936" s="357">
        <v>0.124866</v>
      </c>
      <c r="M3936" s="357">
        <v>0.11307200000000001</v>
      </c>
      <c r="N3936" s="357">
        <v>0</v>
      </c>
      <c r="O3936" s="356">
        <f t="shared" si="122"/>
        <v>9.4453253888168103</v>
      </c>
      <c r="P3936" s="357">
        <v>9.4453253888168156</v>
      </c>
      <c r="Q3936" s="356" t="s">
        <v>15063</v>
      </c>
    </row>
    <row r="3937" spans="1:17" x14ac:dyDescent="0.25">
      <c r="A3937" s="354">
        <v>3934</v>
      </c>
      <c r="B3937" s="355" t="s">
        <v>5271</v>
      </c>
      <c r="C3937" s="355" t="s">
        <v>1380</v>
      </c>
      <c r="D3937" s="355" t="s">
        <v>1382</v>
      </c>
      <c r="E3937" s="355" t="s">
        <v>13963</v>
      </c>
      <c r="F3937" s="356" t="s">
        <v>12396</v>
      </c>
      <c r="G3937" s="356" t="s">
        <v>12400</v>
      </c>
      <c r="H3937" s="356" t="s">
        <v>12401</v>
      </c>
      <c r="I3937" s="356" t="str">
        <f t="shared" si="123"/>
        <v>VENKATAPURA_66F02-KANIVENAHALLI</v>
      </c>
      <c r="J3937" s="356" t="s">
        <v>5701</v>
      </c>
      <c r="K3937" s="356" t="s">
        <v>15063</v>
      </c>
      <c r="L3937" s="357">
        <v>0.62837999999999994</v>
      </c>
      <c r="M3937" s="357">
        <v>0.56579335199999992</v>
      </c>
      <c r="N3937" s="357">
        <v>0</v>
      </c>
      <c r="O3937" s="356">
        <f t="shared" si="122"/>
        <v>9.9600000000000044</v>
      </c>
      <c r="P3937" s="357">
        <v>9.9600000000000026</v>
      </c>
      <c r="Q3937" s="356" t="s">
        <v>15063</v>
      </c>
    </row>
    <row r="3938" spans="1:17" x14ac:dyDescent="0.25">
      <c r="A3938" s="354">
        <v>3935</v>
      </c>
      <c r="B3938" s="355" t="s">
        <v>5271</v>
      </c>
      <c r="C3938" s="355" t="s">
        <v>1380</v>
      </c>
      <c r="D3938" s="355" t="s">
        <v>1382</v>
      </c>
      <c r="E3938" s="355" t="s">
        <v>13963</v>
      </c>
      <c r="F3938" s="356" t="s">
        <v>12317</v>
      </c>
      <c r="G3938" s="356" t="s">
        <v>12320</v>
      </c>
      <c r="H3938" s="356" t="s">
        <v>12321</v>
      </c>
      <c r="I3938" s="356" t="str">
        <f t="shared" si="123"/>
        <v>NAGALMADIKE_66F02-KODAMADAGU</v>
      </c>
      <c r="J3938" s="356" t="s">
        <v>5701</v>
      </c>
      <c r="K3938" s="356" t="s">
        <v>15063</v>
      </c>
      <c r="L3938" s="357">
        <v>0.65314000000000005</v>
      </c>
      <c r="M3938" s="357">
        <v>0.58729770000000003</v>
      </c>
      <c r="N3938" s="357">
        <v>0</v>
      </c>
      <c r="O3938" s="356">
        <f t="shared" si="122"/>
        <v>10.080886180604468</v>
      </c>
      <c r="P3938" s="357">
        <v>10.080886180604464</v>
      </c>
      <c r="Q3938" s="356" t="s">
        <v>15063</v>
      </c>
    </row>
    <row r="3939" spans="1:17" x14ac:dyDescent="0.25">
      <c r="A3939" s="354">
        <v>3936</v>
      </c>
      <c r="B3939" s="355" t="s">
        <v>5271</v>
      </c>
      <c r="C3939" s="355" t="s">
        <v>1380</v>
      </c>
      <c r="D3939" s="355" t="s">
        <v>1382</v>
      </c>
      <c r="E3939" s="355" t="s">
        <v>13963</v>
      </c>
      <c r="F3939" s="356" t="s">
        <v>12412</v>
      </c>
      <c r="G3939" s="356" t="s">
        <v>12415</v>
      </c>
      <c r="H3939" s="356" t="s">
        <v>12416</v>
      </c>
      <c r="I3939" s="356" t="str">
        <f t="shared" si="123"/>
        <v>YNHOSKOTE_66F02-Y.N.HOSAKOTE</v>
      </c>
      <c r="J3939" s="356" t="s">
        <v>2405</v>
      </c>
      <c r="K3939" s="356" t="s">
        <v>15063</v>
      </c>
      <c r="L3939" s="357">
        <v>1.1873199999999999</v>
      </c>
      <c r="M3939" s="357">
        <v>1.0343931839999998</v>
      </c>
      <c r="N3939" s="357">
        <v>0</v>
      </c>
      <c r="O3939" s="356">
        <f t="shared" si="122"/>
        <v>12.880000000000011</v>
      </c>
      <c r="P3939" s="357">
        <v>12.880000000000013</v>
      </c>
      <c r="Q3939" s="356" t="s">
        <v>15063</v>
      </c>
    </row>
    <row r="3940" spans="1:17" x14ac:dyDescent="0.25">
      <c r="A3940" s="354">
        <v>3937</v>
      </c>
      <c r="B3940" s="355" t="s">
        <v>5271</v>
      </c>
      <c r="C3940" s="355" t="s">
        <v>1380</v>
      </c>
      <c r="D3940" s="355" t="s">
        <v>1382</v>
      </c>
      <c r="E3940" s="355" t="s">
        <v>13963</v>
      </c>
      <c r="F3940" s="356" t="s">
        <v>12339</v>
      </c>
      <c r="G3940" s="356" t="s">
        <v>12344</v>
      </c>
      <c r="H3940" s="356" t="s">
        <v>12345</v>
      </c>
      <c r="I3940" s="356" t="str">
        <f t="shared" si="123"/>
        <v>PAVAGADA_220F03-DODDAHATTI NJY</v>
      </c>
      <c r="J3940" s="356" t="s">
        <v>5706</v>
      </c>
      <c r="K3940" s="356" t="s">
        <v>15063</v>
      </c>
      <c r="L3940" s="357">
        <v>0.257328</v>
      </c>
      <c r="M3940" s="357">
        <v>0.22596099999999997</v>
      </c>
      <c r="N3940" s="357">
        <v>0</v>
      </c>
      <c r="O3940" s="356">
        <f t="shared" si="122"/>
        <v>12.189501336815283</v>
      </c>
      <c r="P3940" s="357">
        <v>12.189501336815278</v>
      </c>
      <c r="Q3940" s="356" t="s">
        <v>15063</v>
      </c>
    </row>
    <row r="3941" spans="1:17" x14ac:dyDescent="0.25">
      <c r="A3941" s="354">
        <v>3938</v>
      </c>
      <c r="B3941" s="355" t="s">
        <v>5271</v>
      </c>
      <c r="C3941" s="355" t="s">
        <v>1380</v>
      </c>
      <c r="D3941" s="355" t="s">
        <v>1382</v>
      </c>
      <c r="E3941" s="355" t="s">
        <v>13963</v>
      </c>
      <c r="F3941" s="356" t="s">
        <v>12412</v>
      </c>
      <c r="G3941" s="356" t="s">
        <v>12417</v>
      </c>
      <c r="H3941" s="356" t="s">
        <v>12418</v>
      </c>
      <c r="I3941" s="356" t="str">
        <f t="shared" si="123"/>
        <v>YNHOSKOTE_66F03-G.T.HALLI</v>
      </c>
      <c r="J3941" s="356" t="s">
        <v>5701</v>
      </c>
      <c r="K3941" s="356" t="s">
        <v>15063</v>
      </c>
      <c r="L3941" s="357">
        <v>0.42424000000000006</v>
      </c>
      <c r="M3941" s="357">
        <v>0.38313114400000003</v>
      </c>
      <c r="N3941" s="357">
        <v>0</v>
      </c>
      <c r="O3941" s="356">
        <f t="shared" si="122"/>
        <v>9.6900000000000048</v>
      </c>
      <c r="P3941" s="357">
        <v>9.6900000000000208</v>
      </c>
      <c r="Q3941" s="356" t="s">
        <v>15063</v>
      </c>
    </row>
    <row r="3942" spans="1:17" x14ac:dyDescent="0.25">
      <c r="A3942" s="354">
        <v>3939</v>
      </c>
      <c r="B3942" s="355" t="s">
        <v>5271</v>
      </c>
      <c r="C3942" s="355" t="s">
        <v>1380</v>
      </c>
      <c r="D3942" s="355" t="s">
        <v>1382</v>
      </c>
      <c r="E3942" s="355" t="s">
        <v>13963</v>
      </c>
      <c r="F3942" s="356" t="s">
        <v>12348</v>
      </c>
      <c r="G3942" s="356" t="s">
        <v>12353</v>
      </c>
      <c r="H3942" s="356" t="s">
        <v>12354</v>
      </c>
      <c r="I3942" s="356" t="str">
        <f t="shared" si="123"/>
        <v>PAVAGADA_66F03-GANGASAGARA</v>
      </c>
      <c r="J3942" s="356" t="s">
        <v>5701</v>
      </c>
      <c r="K3942" s="356" t="s">
        <v>15063</v>
      </c>
      <c r="L3942" s="357">
        <v>6.0000000000000002E-5</v>
      </c>
      <c r="M3942" s="357">
        <v>5.6003999999998388E-5</v>
      </c>
      <c r="N3942" s="357">
        <v>0</v>
      </c>
      <c r="O3942" s="356">
        <f t="shared" si="122"/>
        <v>6.6600000000026887</v>
      </c>
      <c r="P3942" s="357">
        <v>16.927487693095465</v>
      </c>
      <c r="Q3942" s="356" t="s">
        <v>15063</v>
      </c>
    </row>
    <row r="3943" spans="1:17" x14ac:dyDescent="0.25">
      <c r="A3943" s="354">
        <v>3940</v>
      </c>
      <c r="B3943" s="355" t="s">
        <v>5271</v>
      </c>
      <c r="C3943" s="355" t="s">
        <v>1380</v>
      </c>
      <c r="D3943" s="355" t="s">
        <v>1382</v>
      </c>
      <c r="E3943" s="355" t="s">
        <v>13963</v>
      </c>
      <c r="F3943" s="356" t="s">
        <v>12396</v>
      </c>
      <c r="G3943" s="356" t="s">
        <v>12402</v>
      </c>
      <c r="H3943" s="356" t="s">
        <v>12403</v>
      </c>
      <c r="I3943" s="356" t="str">
        <f t="shared" si="123"/>
        <v>VENKATAPURA_66F03-MADURAYANAPALYA</v>
      </c>
      <c r="J3943" s="356" t="s">
        <v>5701</v>
      </c>
      <c r="K3943" s="356" t="s">
        <v>15063</v>
      </c>
      <c r="L3943" s="357">
        <v>0.45923999999999998</v>
      </c>
      <c r="M3943" s="357">
        <v>0.41156399999999999</v>
      </c>
      <c r="N3943" s="357">
        <v>0</v>
      </c>
      <c r="O3943" s="356">
        <f t="shared" si="122"/>
        <v>10.381499869349359</v>
      </c>
      <c r="P3943" s="357">
        <v>10.381499869349376</v>
      </c>
      <c r="Q3943" s="356" t="s">
        <v>15063</v>
      </c>
    </row>
    <row r="3944" spans="1:17" x14ac:dyDescent="0.25">
      <c r="A3944" s="354">
        <v>3941</v>
      </c>
      <c r="B3944" s="355" t="s">
        <v>5271</v>
      </c>
      <c r="C3944" s="355" t="s">
        <v>1380</v>
      </c>
      <c r="D3944" s="355" t="s">
        <v>1382</v>
      </c>
      <c r="E3944" s="355" t="s">
        <v>13963</v>
      </c>
      <c r="F3944" s="356" t="s">
        <v>12278</v>
      </c>
      <c r="G3944" s="356" t="s">
        <v>12282</v>
      </c>
      <c r="H3944" s="356" t="s">
        <v>12283</v>
      </c>
      <c r="I3944" s="356" t="str">
        <f t="shared" si="123"/>
        <v>LINGADAHALLI_TMK2_66F03-SASALAKUNTE</v>
      </c>
      <c r="J3944" s="356" t="s">
        <v>5701</v>
      </c>
      <c r="K3944" s="356" t="s">
        <v>15063</v>
      </c>
      <c r="L3944" s="357">
        <v>0.43473999999999996</v>
      </c>
      <c r="M3944" s="357">
        <v>0.39138400000000007</v>
      </c>
      <c r="N3944" s="357">
        <v>0</v>
      </c>
      <c r="O3944" s="356">
        <f t="shared" si="122"/>
        <v>9.9728573400192992</v>
      </c>
      <c r="P3944" s="357">
        <v>9.9728573400193135</v>
      </c>
      <c r="Q3944" s="356" t="s">
        <v>15063</v>
      </c>
    </row>
    <row r="3945" spans="1:17" x14ac:dyDescent="0.25">
      <c r="A3945" s="354">
        <v>3942</v>
      </c>
      <c r="B3945" s="355" t="s">
        <v>5271</v>
      </c>
      <c r="C3945" s="355" t="s">
        <v>1380</v>
      </c>
      <c r="D3945" s="355" t="s">
        <v>1382</v>
      </c>
      <c r="E3945" s="355" t="s">
        <v>13963</v>
      </c>
      <c r="F3945" s="356" t="s">
        <v>12317</v>
      </c>
      <c r="G3945" s="356" t="s">
        <v>12322</v>
      </c>
      <c r="H3945" s="356" t="s">
        <v>12323</v>
      </c>
      <c r="I3945" s="356" t="str">
        <f t="shared" si="123"/>
        <v>NAGALMADIKE_66F03-WATER--SUPPLY</v>
      </c>
      <c r="J3945" s="356" t="s">
        <v>3759</v>
      </c>
      <c r="K3945" s="356" t="s">
        <v>15063</v>
      </c>
      <c r="L3945" s="357">
        <v>0.18686</v>
      </c>
      <c r="M3945" s="357">
        <v>0.167744222</v>
      </c>
      <c r="N3945" s="357">
        <v>0</v>
      </c>
      <c r="O3945" s="356">
        <f t="shared" si="122"/>
        <v>10.23</v>
      </c>
      <c r="P3945" s="357">
        <v>60.405988659311063</v>
      </c>
      <c r="Q3945" s="356" t="s">
        <v>15063</v>
      </c>
    </row>
    <row r="3946" spans="1:17" x14ac:dyDescent="0.25">
      <c r="A3946" s="354">
        <v>3943</v>
      </c>
      <c r="B3946" s="355" t="s">
        <v>5271</v>
      </c>
      <c r="C3946" s="355" t="s">
        <v>1380</v>
      </c>
      <c r="D3946" s="355" t="s">
        <v>1382</v>
      </c>
      <c r="E3946" s="355" t="s">
        <v>13963</v>
      </c>
      <c r="F3946" s="356" t="s">
        <v>12348</v>
      </c>
      <c r="G3946" s="356" t="s">
        <v>12355</v>
      </c>
      <c r="H3946" s="356" t="s">
        <v>12356</v>
      </c>
      <c r="I3946" s="356" t="str">
        <f t="shared" si="123"/>
        <v>PAVAGADA_66F04-BOMMATHALAHALLY</v>
      </c>
      <c r="J3946" s="356" t="s">
        <v>5701</v>
      </c>
      <c r="K3946" s="356" t="s">
        <v>15063</v>
      </c>
      <c r="L3946" s="357">
        <v>1.1086800000000001</v>
      </c>
      <c r="M3946" s="357">
        <v>0.99648158400000009</v>
      </c>
      <c r="N3946" s="357">
        <v>0</v>
      </c>
      <c r="O3946" s="356">
        <f t="shared" si="122"/>
        <v>10.120000000000001</v>
      </c>
      <c r="P3946" s="357">
        <v>14.325155647455434</v>
      </c>
      <c r="Q3946" s="356" t="s">
        <v>15063</v>
      </c>
    </row>
    <row r="3947" spans="1:17" x14ac:dyDescent="0.25">
      <c r="A3947" s="354">
        <v>3944</v>
      </c>
      <c r="B3947" s="355" t="s">
        <v>5271</v>
      </c>
      <c r="C3947" s="355" t="s">
        <v>1380</v>
      </c>
      <c r="D3947" s="355" t="s">
        <v>1382</v>
      </c>
      <c r="E3947" s="355" t="s">
        <v>13963</v>
      </c>
      <c r="F3947" s="356" t="s">
        <v>12396</v>
      </c>
      <c r="G3947" s="356" t="s">
        <v>14827</v>
      </c>
      <c r="H3947" s="356" t="s">
        <v>14828</v>
      </c>
      <c r="I3947" s="356" t="str">
        <f t="shared" si="123"/>
        <v>VENKATAPURA_66F04-GUMMAGATTA</v>
      </c>
      <c r="J3947" s="356" t="s">
        <v>5701</v>
      </c>
      <c r="K3947" s="356" t="s">
        <v>15063</v>
      </c>
      <c r="L3947" s="357">
        <v>0.53947999999999996</v>
      </c>
      <c r="M3947" s="357">
        <v>0.48272599999999999</v>
      </c>
      <c r="N3947" s="357">
        <v>0</v>
      </c>
      <c r="O3947" s="356">
        <f t="shared" si="122"/>
        <v>10.520130496033213</v>
      </c>
      <c r="P3947" s="357">
        <v>10.520130496033197</v>
      </c>
      <c r="Q3947" s="356" t="s">
        <v>15063</v>
      </c>
    </row>
    <row r="3948" spans="1:17" x14ac:dyDescent="0.25">
      <c r="A3948" s="354">
        <v>3945</v>
      </c>
      <c r="B3948" s="355" t="s">
        <v>5271</v>
      </c>
      <c r="C3948" s="355" t="s">
        <v>1380</v>
      </c>
      <c r="D3948" s="355" t="s">
        <v>1382</v>
      </c>
      <c r="E3948" s="355" t="s">
        <v>13963</v>
      </c>
      <c r="F3948" s="356" t="s">
        <v>12412</v>
      </c>
      <c r="G3948" s="356" t="s">
        <v>12419</v>
      </c>
      <c r="H3948" s="356" t="s">
        <v>12420</v>
      </c>
      <c r="I3948" s="356" t="str">
        <f t="shared" si="123"/>
        <v>YNHOSKOTE_66F04-JALODU</v>
      </c>
      <c r="J3948" s="356" t="s">
        <v>5701</v>
      </c>
      <c r="K3948" s="356" t="s">
        <v>15063</v>
      </c>
      <c r="L3948" s="357">
        <v>0.77759999999999996</v>
      </c>
      <c r="M3948" s="357">
        <v>0.70004540000000004</v>
      </c>
      <c r="N3948" s="357">
        <v>0</v>
      </c>
      <c r="O3948" s="356">
        <f t="shared" si="122"/>
        <v>9.9735853909464911</v>
      </c>
      <c r="P3948" s="357">
        <v>9.9735853909465035</v>
      </c>
      <c r="Q3948" s="356" t="s">
        <v>15063</v>
      </c>
    </row>
    <row r="3949" spans="1:17" x14ac:dyDescent="0.25">
      <c r="A3949" s="354">
        <v>3946</v>
      </c>
      <c r="B3949" s="355" t="s">
        <v>5271</v>
      </c>
      <c r="C3949" s="355" t="s">
        <v>1380</v>
      </c>
      <c r="D3949" s="355" t="s">
        <v>1382</v>
      </c>
      <c r="E3949" s="355" t="s">
        <v>13963</v>
      </c>
      <c r="F3949" s="356" t="s">
        <v>12278</v>
      </c>
      <c r="G3949" s="356" t="s">
        <v>12284</v>
      </c>
      <c r="H3949" s="356" t="s">
        <v>12285</v>
      </c>
      <c r="I3949" s="356" t="str">
        <f t="shared" si="123"/>
        <v>LINGADAHALLI_TMK2_66F04-MALLAMMANAHALLI</v>
      </c>
      <c r="J3949" s="356" t="s">
        <v>5701</v>
      </c>
      <c r="K3949" s="356" t="s">
        <v>15063</v>
      </c>
      <c r="L3949" s="357">
        <v>0.27948000000000001</v>
      </c>
      <c r="M3949" s="357">
        <v>0.25103900000000001</v>
      </c>
      <c r="N3949" s="357">
        <v>0</v>
      </c>
      <c r="O3949" s="356">
        <f t="shared" si="122"/>
        <v>10.176399026763988</v>
      </c>
      <c r="P3949" s="357">
        <v>10.176399026763994</v>
      </c>
      <c r="Q3949" s="356" t="s">
        <v>15063</v>
      </c>
    </row>
    <row r="3950" spans="1:17" x14ac:dyDescent="0.25">
      <c r="A3950" s="354">
        <v>3947</v>
      </c>
      <c r="B3950" s="355" t="s">
        <v>5271</v>
      </c>
      <c r="C3950" s="355" t="s">
        <v>1380</v>
      </c>
      <c r="D3950" s="355" t="s">
        <v>1382</v>
      </c>
      <c r="E3950" s="355" t="s">
        <v>13963</v>
      </c>
      <c r="F3950" s="356" t="s">
        <v>12298</v>
      </c>
      <c r="G3950" s="356" t="s">
        <v>12303</v>
      </c>
      <c r="H3950" s="356" t="s">
        <v>12304</v>
      </c>
      <c r="I3950" s="356" t="str">
        <f t="shared" si="123"/>
        <v>MANGALWADA_66F04-MANGALAWADA</v>
      </c>
      <c r="J3950" s="356" t="s">
        <v>5701</v>
      </c>
      <c r="K3950" s="356" t="s">
        <v>15063</v>
      </c>
      <c r="L3950" s="357">
        <v>1.0073599999999998</v>
      </c>
      <c r="M3950" s="357">
        <v>0.90684549999999997</v>
      </c>
      <c r="N3950" s="357">
        <v>0</v>
      </c>
      <c r="O3950" s="356">
        <f t="shared" si="122"/>
        <v>9.97801183290977</v>
      </c>
      <c r="P3950" s="357">
        <v>9.9780118329097824</v>
      </c>
      <c r="Q3950" s="356" t="s">
        <v>15063</v>
      </c>
    </row>
    <row r="3951" spans="1:17" x14ac:dyDescent="0.25">
      <c r="A3951" s="354">
        <v>3948</v>
      </c>
      <c r="B3951" s="355" t="s">
        <v>5271</v>
      </c>
      <c r="C3951" s="355" t="s">
        <v>1380</v>
      </c>
      <c r="D3951" s="355" t="s">
        <v>1382</v>
      </c>
      <c r="E3951" s="355" t="s">
        <v>13963</v>
      </c>
      <c r="F3951" s="356" t="s">
        <v>12317</v>
      </c>
      <c r="G3951" s="356" t="s">
        <v>12324</v>
      </c>
      <c r="H3951" s="356" t="s">
        <v>12325</v>
      </c>
      <c r="I3951" s="356" t="str">
        <f t="shared" si="123"/>
        <v>NAGALMADIKE_66F04-S.R.PURA</v>
      </c>
      <c r="J3951" s="356" t="s">
        <v>5701</v>
      </c>
      <c r="K3951" s="356" t="s">
        <v>15063</v>
      </c>
      <c r="L3951" s="357">
        <v>0.9161999999999999</v>
      </c>
      <c r="M3951" s="357">
        <v>0.8261400000000001</v>
      </c>
      <c r="N3951" s="357">
        <v>0</v>
      </c>
      <c r="O3951" s="356">
        <f t="shared" si="122"/>
        <v>9.8297314996725405</v>
      </c>
      <c r="P3951" s="357">
        <v>10.453287504835174</v>
      </c>
      <c r="Q3951" s="356" t="s">
        <v>15063</v>
      </c>
    </row>
    <row r="3952" spans="1:17" x14ac:dyDescent="0.25">
      <c r="A3952" s="354">
        <v>3949</v>
      </c>
      <c r="B3952" s="355" t="s">
        <v>5271</v>
      </c>
      <c r="C3952" s="355" t="s">
        <v>1380</v>
      </c>
      <c r="D3952" s="355" t="s">
        <v>1382</v>
      </c>
      <c r="E3952" s="355" t="s">
        <v>13963</v>
      </c>
      <c r="F3952" s="356" t="s">
        <v>12339</v>
      </c>
      <c r="G3952" s="356" t="s">
        <v>12346</v>
      </c>
      <c r="H3952" s="356" t="s">
        <v>12347</v>
      </c>
      <c r="I3952" s="356" t="str">
        <f t="shared" si="123"/>
        <v>PAVAGADA_220F04-SINGAREDDYHALLY</v>
      </c>
      <c r="J3952" s="356" t="s">
        <v>5701</v>
      </c>
      <c r="K3952" s="356" t="s">
        <v>15063</v>
      </c>
      <c r="L3952" s="357">
        <v>0.1726</v>
      </c>
      <c r="M3952" s="357">
        <v>0.154755</v>
      </c>
      <c r="N3952" s="357">
        <v>0</v>
      </c>
      <c r="O3952" s="356">
        <f t="shared" si="122"/>
        <v>10.33893395133256</v>
      </c>
      <c r="P3952" s="357">
        <v>10.338933951332564</v>
      </c>
      <c r="Q3952" s="356" t="s">
        <v>15063</v>
      </c>
    </row>
    <row r="3953" spans="1:17" x14ac:dyDescent="0.25">
      <c r="A3953" s="354">
        <v>3950</v>
      </c>
      <c r="B3953" s="355" t="s">
        <v>5271</v>
      </c>
      <c r="C3953" s="355" t="s">
        <v>1380</v>
      </c>
      <c r="D3953" s="355" t="s">
        <v>1382</v>
      </c>
      <c r="E3953" s="355" t="s">
        <v>13963</v>
      </c>
      <c r="F3953" s="356" t="s">
        <v>12373</v>
      </c>
      <c r="G3953" s="356" t="s">
        <v>12378</v>
      </c>
      <c r="H3953" s="356" t="s">
        <v>12379</v>
      </c>
      <c r="I3953" s="356" t="str">
        <f t="shared" si="123"/>
        <v>SHYLAPURA_66F04-VADANAKALLU</v>
      </c>
      <c r="J3953" s="356" t="s">
        <v>5701</v>
      </c>
      <c r="K3953" s="356" t="s">
        <v>15063</v>
      </c>
      <c r="L3953" s="357">
        <v>0.117009</v>
      </c>
      <c r="M3953" s="357">
        <v>0.105111</v>
      </c>
      <c r="N3953" s="357">
        <v>0</v>
      </c>
      <c r="O3953" s="356">
        <f t="shared" si="122"/>
        <v>10.168448580878399</v>
      </c>
      <c r="P3953" s="357">
        <v>12.83227659552858</v>
      </c>
      <c r="Q3953" s="356" t="s">
        <v>15063</v>
      </c>
    </row>
    <row r="3954" spans="1:17" x14ac:dyDescent="0.25">
      <c r="A3954" s="354">
        <v>3951</v>
      </c>
      <c r="B3954" s="355" t="s">
        <v>5271</v>
      </c>
      <c r="C3954" s="355" t="s">
        <v>1380</v>
      </c>
      <c r="D3954" s="355" t="s">
        <v>1382</v>
      </c>
      <c r="E3954" s="355" t="s">
        <v>13963</v>
      </c>
      <c r="F3954" s="356" t="s">
        <v>12373</v>
      </c>
      <c r="G3954" s="356" t="s">
        <v>12380</v>
      </c>
      <c r="H3954" s="356" t="s">
        <v>12381</v>
      </c>
      <c r="I3954" s="356" t="str">
        <f t="shared" si="123"/>
        <v>SHYLAPURA_66F05-A.H.PALYA</v>
      </c>
      <c r="J3954" s="356" t="s">
        <v>5701</v>
      </c>
      <c r="K3954" s="356" t="s">
        <v>15063</v>
      </c>
      <c r="L3954" s="357">
        <v>4.3432999999999999E-2</v>
      </c>
      <c r="M3954" s="357">
        <v>4.0437000000000001E-2</v>
      </c>
      <c r="N3954" s="357">
        <v>0</v>
      </c>
      <c r="O3954" s="356">
        <f t="shared" si="122"/>
        <v>6.8979807980107264</v>
      </c>
      <c r="P3954" s="357">
        <v>6.8979807980107166</v>
      </c>
      <c r="Q3954" s="356" t="s">
        <v>15063</v>
      </c>
    </row>
    <row r="3955" spans="1:17" x14ac:dyDescent="0.25">
      <c r="A3955" s="354">
        <v>3952</v>
      </c>
      <c r="B3955" s="355" t="s">
        <v>5271</v>
      </c>
      <c r="C3955" s="355" t="s">
        <v>1380</v>
      </c>
      <c r="D3955" s="355" t="s">
        <v>1382</v>
      </c>
      <c r="E3955" s="355" t="s">
        <v>13963</v>
      </c>
      <c r="F3955" s="356" t="s">
        <v>12396</v>
      </c>
      <c r="G3955" s="356" t="s">
        <v>12404</v>
      </c>
      <c r="H3955" s="356" t="s">
        <v>12405</v>
      </c>
      <c r="I3955" s="356" t="str">
        <f t="shared" si="123"/>
        <v>VENKATAPURA_66F05-DOMMATHAMARI</v>
      </c>
      <c r="J3955" s="356" t="s">
        <v>5701</v>
      </c>
      <c r="K3955" s="356" t="s">
        <v>15063</v>
      </c>
      <c r="L3955" s="357">
        <v>0.29849999999999999</v>
      </c>
      <c r="M3955" s="357">
        <v>0.26791700000000002</v>
      </c>
      <c r="N3955" s="357">
        <v>0</v>
      </c>
      <c r="O3955" s="356">
        <f t="shared" si="122"/>
        <v>10.245561139028467</v>
      </c>
      <c r="P3955" s="357">
        <v>10.245561139028469</v>
      </c>
      <c r="Q3955" s="356" t="s">
        <v>15063</v>
      </c>
    </row>
    <row r="3956" spans="1:17" x14ac:dyDescent="0.25">
      <c r="A3956" s="354">
        <v>3953</v>
      </c>
      <c r="B3956" s="355" t="s">
        <v>5271</v>
      </c>
      <c r="C3956" s="355" t="s">
        <v>1380</v>
      </c>
      <c r="D3956" s="355" t="s">
        <v>1382</v>
      </c>
      <c r="E3956" s="355" t="s">
        <v>13963</v>
      </c>
      <c r="F3956" s="356" t="s">
        <v>12317</v>
      </c>
      <c r="G3956" s="356" t="s">
        <v>12326</v>
      </c>
      <c r="H3956" s="356" t="s">
        <v>10327</v>
      </c>
      <c r="I3956" s="356" t="str">
        <f t="shared" si="123"/>
        <v>NAGALMADIKE_66F05-HOSAHALLI</v>
      </c>
      <c r="J3956" s="356" t="s">
        <v>5701</v>
      </c>
      <c r="K3956" s="356" t="s">
        <v>15063</v>
      </c>
      <c r="L3956" s="357">
        <v>0.61690000000000011</v>
      </c>
      <c r="M3956" s="357">
        <v>0.55592050000000004</v>
      </c>
      <c r="N3956" s="357">
        <v>0</v>
      </c>
      <c r="O3956" s="356">
        <f t="shared" si="122"/>
        <v>9.8848273626195589</v>
      </c>
      <c r="P3956" s="357">
        <v>9.8848273626195642</v>
      </c>
      <c r="Q3956" s="356" t="s">
        <v>15063</v>
      </c>
    </row>
    <row r="3957" spans="1:17" x14ac:dyDescent="0.25">
      <c r="A3957" s="354">
        <v>3954</v>
      </c>
      <c r="B3957" s="355" t="s">
        <v>5271</v>
      </c>
      <c r="C3957" s="355" t="s">
        <v>1380</v>
      </c>
      <c r="D3957" s="355" t="s">
        <v>1382</v>
      </c>
      <c r="E3957" s="355" t="s">
        <v>13963</v>
      </c>
      <c r="F3957" s="356" t="s">
        <v>12298</v>
      </c>
      <c r="G3957" s="356" t="s">
        <v>12305</v>
      </c>
      <c r="H3957" s="356" t="s">
        <v>12306</v>
      </c>
      <c r="I3957" s="356" t="str">
        <f t="shared" si="123"/>
        <v>MANGALWADA_66F05-MARUR</v>
      </c>
      <c r="J3957" s="356" t="s">
        <v>5701</v>
      </c>
      <c r="K3957" s="356" t="s">
        <v>15063</v>
      </c>
      <c r="L3957" s="357">
        <v>1.55332</v>
      </c>
      <c r="M3957" s="357">
        <v>1.3911533919999999</v>
      </c>
      <c r="N3957" s="357">
        <v>0</v>
      </c>
      <c r="O3957" s="356">
        <f t="shared" si="122"/>
        <v>10.44000000000001</v>
      </c>
      <c r="P3957" s="357">
        <v>10.751447273005999</v>
      </c>
      <c r="Q3957" s="356" t="s">
        <v>15063</v>
      </c>
    </row>
    <row r="3958" spans="1:17" x14ac:dyDescent="0.25">
      <c r="A3958" s="354">
        <v>3955</v>
      </c>
      <c r="B3958" s="355" t="s">
        <v>5271</v>
      </c>
      <c r="C3958" s="355" t="s">
        <v>1380</v>
      </c>
      <c r="D3958" s="355" t="s">
        <v>1382</v>
      </c>
      <c r="E3958" s="355" t="s">
        <v>13963</v>
      </c>
      <c r="F3958" s="356" t="s">
        <v>12348</v>
      </c>
      <c r="G3958" s="356" t="s">
        <v>12357</v>
      </c>
      <c r="H3958" s="356" t="s">
        <v>12358</v>
      </c>
      <c r="I3958" s="356" t="str">
        <f t="shared" si="123"/>
        <v>PAVAGADA_66F05-NEELAMMANAHALLY</v>
      </c>
      <c r="J3958" s="356" t="s">
        <v>5701</v>
      </c>
      <c r="K3958" s="356" t="s">
        <v>15063</v>
      </c>
      <c r="L3958" s="357">
        <v>0.42492000000000002</v>
      </c>
      <c r="M3958" s="357">
        <v>0.38985349999999996</v>
      </c>
      <c r="N3958" s="357">
        <v>0</v>
      </c>
      <c r="O3958" s="356">
        <f t="shared" si="122"/>
        <v>8.2524945872164306</v>
      </c>
      <c r="P3958" s="357">
        <v>8.2524945872164182</v>
      </c>
      <c r="Q3958" s="356" t="s">
        <v>15063</v>
      </c>
    </row>
    <row r="3959" spans="1:17" x14ac:dyDescent="0.25">
      <c r="A3959" s="354">
        <v>3956</v>
      </c>
      <c r="B3959" s="355" t="s">
        <v>5271</v>
      </c>
      <c r="C3959" s="355" t="s">
        <v>1380</v>
      </c>
      <c r="D3959" s="355" t="s">
        <v>1382</v>
      </c>
      <c r="E3959" s="355" t="s">
        <v>13963</v>
      </c>
      <c r="F3959" s="356" t="s">
        <v>12278</v>
      </c>
      <c r="G3959" s="356" t="s">
        <v>12286</v>
      </c>
      <c r="H3959" s="356" t="s">
        <v>12287</v>
      </c>
      <c r="I3959" s="356" t="str">
        <f t="shared" si="123"/>
        <v>LINGADAHALLI_TMK2_66F05-NIDGAL</v>
      </c>
      <c r="J3959" s="356" t="s">
        <v>5701</v>
      </c>
      <c r="K3959" s="356" t="s">
        <v>15063</v>
      </c>
      <c r="L3959" s="357">
        <v>0.68304000000000009</v>
      </c>
      <c r="M3959" s="357">
        <v>0.61323749999999999</v>
      </c>
      <c r="N3959" s="357">
        <v>0</v>
      </c>
      <c r="O3959" s="356">
        <f t="shared" si="122"/>
        <v>10.219386858749136</v>
      </c>
      <c r="P3959" s="357">
        <v>10.219386858749136</v>
      </c>
      <c r="Q3959" s="356" t="s">
        <v>15063</v>
      </c>
    </row>
    <row r="3960" spans="1:17" x14ac:dyDescent="0.25">
      <c r="A3960" s="354">
        <v>3957</v>
      </c>
      <c r="B3960" s="355" t="s">
        <v>5271</v>
      </c>
      <c r="C3960" s="355" t="s">
        <v>1380</v>
      </c>
      <c r="D3960" s="355" t="s">
        <v>1382</v>
      </c>
      <c r="E3960" s="355" t="s">
        <v>13963</v>
      </c>
      <c r="F3960" s="356" t="s">
        <v>12317</v>
      </c>
      <c r="G3960" s="356" t="s">
        <v>12327</v>
      </c>
      <c r="H3960" s="356" t="s">
        <v>12328</v>
      </c>
      <c r="I3960" s="356" t="str">
        <f t="shared" si="123"/>
        <v>NAGALMADIKE_66F06-B.K.HALLI</v>
      </c>
      <c r="J3960" s="356" t="s">
        <v>5701</v>
      </c>
      <c r="K3960" s="356" t="s">
        <v>15063</v>
      </c>
      <c r="L3960" s="357">
        <v>0.84889999999999999</v>
      </c>
      <c r="M3960" s="357">
        <v>0.76586999999999994</v>
      </c>
      <c r="N3960" s="357">
        <v>0</v>
      </c>
      <c r="O3960" s="356">
        <f t="shared" si="122"/>
        <v>9.780892920249741</v>
      </c>
      <c r="P3960" s="357">
        <v>9.7808929202497392</v>
      </c>
      <c r="Q3960" s="356" t="s">
        <v>15063</v>
      </c>
    </row>
    <row r="3961" spans="1:17" x14ac:dyDescent="0.25">
      <c r="A3961" s="354">
        <v>3958</v>
      </c>
      <c r="B3961" s="355" t="s">
        <v>5271</v>
      </c>
      <c r="C3961" s="355" t="s">
        <v>1380</v>
      </c>
      <c r="D3961" s="355" t="s">
        <v>1382</v>
      </c>
      <c r="E3961" s="355" t="s">
        <v>13963</v>
      </c>
      <c r="F3961" s="356" t="s">
        <v>12396</v>
      </c>
      <c r="G3961" s="356" t="s">
        <v>12406</v>
      </c>
      <c r="H3961" s="356" t="s">
        <v>12407</v>
      </c>
      <c r="I3961" s="356" t="str">
        <f t="shared" si="123"/>
        <v>VENKATAPURA_66F06-GOWDETY</v>
      </c>
      <c r="J3961" s="356" t="s">
        <v>5701</v>
      </c>
      <c r="K3961" s="356" t="s">
        <v>15063</v>
      </c>
      <c r="L3961" s="357">
        <v>1.8E-5</v>
      </c>
      <c r="M3961" s="357">
        <v>0</v>
      </c>
      <c r="N3961" s="357">
        <v>0</v>
      </c>
      <c r="O3961" s="356">
        <f t="shared" si="122"/>
        <v>100</v>
      </c>
      <c r="P3961" s="357" t="e">
        <v>#DIV/0!</v>
      </c>
      <c r="Q3961" s="356" t="s">
        <v>15063</v>
      </c>
    </row>
    <row r="3962" spans="1:17" x14ac:dyDescent="0.25">
      <c r="A3962" s="354">
        <v>3959</v>
      </c>
      <c r="B3962" s="355" t="s">
        <v>5271</v>
      </c>
      <c r="C3962" s="355" t="s">
        <v>1380</v>
      </c>
      <c r="D3962" s="355" t="s">
        <v>1382</v>
      </c>
      <c r="E3962" s="355" t="s">
        <v>13963</v>
      </c>
      <c r="F3962" s="356" t="s">
        <v>12412</v>
      </c>
      <c r="G3962" s="356" t="s">
        <v>14829</v>
      </c>
      <c r="H3962" s="356" t="s">
        <v>14830</v>
      </c>
      <c r="I3962" s="356" t="str">
        <f t="shared" si="123"/>
        <v>YNHOSKOTE_66F06-HANUMANTHANAHALLI</v>
      </c>
      <c r="J3962" s="356" t="s">
        <v>5701</v>
      </c>
      <c r="K3962" s="356" t="s">
        <v>15063</v>
      </c>
      <c r="L3962" s="357">
        <v>0.96408000000000005</v>
      </c>
      <c r="M3962" s="357">
        <v>0.86771999999999994</v>
      </c>
      <c r="N3962" s="357">
        <v>0</v>
      </c>
      <c r="O3962" s="356">
        <f t="shared" si="122"/>
        <v>9.9950211600697152</v>
      </c>
      <c r="P3962" s="357">
        <v>9.995021160069717</v>
      </c>
      <c r="Q3962" s="356" t="s">
        <v>15063</v>
      </c>
    </row>
    <row r="3963" spans="1:17" x14ac:dyDescent="0.25">
      <c r="A3963" s="354">
        <v>3960</v>
      </c>
      <c r="B3963" s="355" t="s">
        <v>5271</v>
      </c>
      <c r="C3963" s="355" t="s">
        <v>1380</v>
      </c>
      <c r="D3963" s="355" t="s">
        <v>1382</v>
      </c>
      <c r="E3963" s="355" t="s">
        <v>13963</v>
      </c>
      <c r="F3963" s="356" t="s">
        <v>12373</v>
      </c>
      <c r="G3963" s="356" t="s">
        <v>12382</v>
      </c>
      <c r="H3963" s="356" t="s">
        <v>12383</v>
      </c>
      <c r="I3963" s="356" t="str">
        <f t="shared" si="123"/>
        <v>SHYLAPURA_66F06-KOTAGUDDA</v>
      </c>
      <c r="J3963" s="356" t="s">
        <v>5701</v>
      </c>
      <c r="K3963" s="356" t="s">
        <v>15063</v>
      </c>
      <c r="L3963" s="357">
        <v>1.1728499999999999</v>
      </c>
      <c r="M3963" s="357">
        <v>1.0532193000000001</v>
      </c>
      <c r="N3963" s="357">
        <v>0</v>
      </c>
      <c r="O3963" s="356">
        <f t="shared" si="122"/>
        <v>10.19999999999999</v>
      </c>
      <c r="P3963" s="357">
        <v>10.199999999999987</v>
      </c>
      <c r="Q3963" s="356" t="s">
        <v>15063</v>
      </c>
    </row>
    <row r="3964" spans="1:17" x14ac:dyDescent="0.25">
      <c r="A3964" s="354">
        <v>3961</v>
      </c>
      <c r="B3964" s="355" t="s">
        <v>5271</v>
      </c>
      <c r="C3964" s="355" t="s">
        <v>1380</v>
      </c>
      <c r="D3964" s="355" t="s">
        <v>1382</v>
      </c>
      <c r="E3964" s="355" t="s">
        <v>13963</v>
      </c>
      <c r="F3964" s="356" t="s">
        <v>12348</v>
      </c>
      <c r="G3964" s="356" t="s">
        <v>12359</v>
      </c>
      <c r="H3964" s="356" t="s">
        <v>12360</v>
      </c>
      <c r="I3964" s="356" t="str">
        <f t="shared" si="123"/>
        <v>PAVAGADA_66F06-RAJAVANTI</v>
      </c>
      <c r="J3964" s="356" t="s">
        <v>5701</v>
      </c>
      <c r="K3964" s="356" t="s">
        <v>15063</v>
      </c>
      <c r="L3964" s="357">
        <v>0.86618000000000006</v>
      </c>
      <c r="M3964" s="357">
        <v>0.77999750000000012</v>
      </c>
      <c r="N3964" s="357">
        <v>0</v>
      </c>
      <c r="O3964" s="356">
        <f t="shared" si="122"/>
        <v>9.9497217668382945</v>
      </c>
      <c r="P3964" s="357">
        <v>9.9497217668383051</v>
      </c>
      <c r="Q3964" s="356" t="s">
        <v>15063</v>
      </c>
    </row>
    <row r="3965" spans="1:17" x14ac:dyDescent="0.25">
      <c r="A3965" s="354">
        <v>3962</v>
      </c>
      <c r="B3965" s="355" t="s">
        <v>5271</v>
      </c>
      <c r="C3965" s="355" t="s">
        <v>1380</v>
      </c>
      <c r="D3965" s="355" t="s">
        <v>1382</v>
      </c>
      <c r="E3965" s="355" t="s">
        <v>13963</v>
      </c>
      <c r="F3965" s="356" t="s">
        <v>12412</v>
      </c>
      <c r="G3965" s="356" t="s">
        <v>12421</v>
      </c>
      <c r="H3965" s="356" t="s">
        <v>12422</v>
      </c>
      <c r="I3965" s="356" t="str">
        <f t="shared" si="123"/>
        <v>YNHOSKOTE_66F07--BHEMANAKUNTE</v>
      </c>
      <c r="J3965" s="356" t="s">
        <v>5701</v>
      </c>
      <c r="K3965" s="356" t="s">
        <v>15063</v>
      </c>
      <c r="L3965" s="357">
        <v>1.1442000000000001</v>
      </c>
      <c r="M3965" s="357">
        <v>1.0214273400000002</v>
      </c>
      <c r="N3965" s="357">
        <v>0</v>
      </c>
      <c r="O3965" s="356">
        <f t="shared" si="122"/>
        <v>10.729999999999986</v>
      </c>
      <c r="P3965" s="357">
        <v>10.729999999999984</v>
      </c>
      <c r="Q3965" s="356" t="s">
        <v>15063</v>
      </c>
    </row>
    <row r="3966" spans="1:17" x14ac:dyDescent="0.25">
      <c r="A3966" s="354">
        <v>3963</v>
      </c>
      <c r="B3966" s="355" t="s">
        <v>5271</v>
      </c>
      <c r="C3966" s="355" t="s">
        <v>1380</v>
      </c>
      <c r="D3966" s="355" t="s">
        <v>1382</v>
      </c>
      <c r="E3966" s="355" t="s">
        <v>13963</v>
      </c>
      <c r="F3966" s="356" t="s">
        <v>12298</v>
      </c>
      <c r="G3966" s="356" t="s">
        <v>12307</v>
      </c>
      <c r="H3966" s="356" t="s">
        <v>12308</v>
      </c>
      <c r="I3966" s="356" t="str">
        <f t="shared" si="123"/>
        <v>MANGALWADA_66F07-KILARLAHALLY</v>
      </c>
      <c r="J3966" s="356" t="s">
        <v>5701</v>
      </c>
      <c r="K3966" s="356" t="s">
        <v>15063</v>
      </c>
      <c r="L3966" s="357">
        <v>1.1434200000000001</v>
      </c>
      <c r="M3966" s="357">
        <v>1.024046952</v>
      </c>
      <c r="N3966" s="357">
        <v>0</v>
      </c>
      <c r="O3966" s="356">
        <f t="shared" si="122"/>
        <v>10.440000000000012</v>
      </c>
      <c r="P3966" s="357">
        <v>10.440000000000015</v>
      </c>
      <c r="Q3966" s="356" t="s">
        <v>15063</v>
      </c>
    </row>
    <row r="3967" spans="1:17" x14ac:dyDescent="0.25">
      <c r="A3967" s="354">
        <v>3964</v>
      </c>
      <c r="B3967" s="355" t="s">
        <v>5271</v>
      </c>
      <c r="C3967" s="355" t="s">
        <v>1380</v>
      </c>
      <c r="D3967" s="355" t="s">
        <v>1382</v>
      </c>
      <c r="E3967" s="355" t="s">
        <v>13963</v>
      </c>
      <c r="F3967" s="356" t="s">
        <v>12373</v>
      </c>
      <c r="G3967" s="356" t="s">
        <v>12384</v>
      </c>
      <c r="H3967" s="356" t="s">
        <v>12385</v>
      </c>
      <c r="I3967" s="356" t="str">
        <f t="shared" si="123"/>
        <v>SHYLAPURA_66F07--MARIDASANAHALLY</v>
      </c>
      <c r="J3967" s="356" t="s">
        <v>5701</v>
      </c>
      <c r="K3967" s="356" t="s">
        <v>15063</v>
      </c>
      <c r="L3967" s="357">
        <v>1.0589999999999999</v>
      </c>
      <c r="M3967" s="357">
        <v>0.95335600000000009</v>
      </c>
      <c r="N3967" s="357">
        <v>0</v>
      </c>
      <c r="O3967" s="356">
        <f t="shared" si="122"/>
        <v>9.9758262511803455</v>
      </c>
      <c r="P3967" s="357">
        <v>10.17537751945139</v>
      </c>
      <c r="Q3967" s="356" t="s">
        <v>15063</v>
      </c>
    </row>
    <row r="3968" spans="1:17" x14ac:dyDescent="0.25">
      <c r="A3968" s="354">
        <v>3965</v>
      </c>
      <c r="B3968" s="355" t="s">
        <v>5271</v>
      </c>
      <c r="C3968" s="355" t="s">
        <v>1380</v>
      </c>
      <c r="D3968" s="355" t="s">
        <v>1382</v>
      </c>
      <c r="E3968" s="355" t="s">
        <v>13963</v>
      </c>
      <c r="F3968" s="356" t="s">
        <v>12278</v>
      </c>
      <c r="G3968" s="356" t="s">
        <v>12288</v>
      </c>
      <c r="H3968" s="356" t="s">
        <v>12289</v>
      </c>
      <c r="I3968" s="356" t="str">
        <f t="shared" si="123"/>
        <v>LINGADAHALLI_TMK2_66F07-MUDDAGANAHALLY</v>
      </c>
      <c r="J3968" s="356" t="s">
        <v>5701</v>
      </c>
      <c r="K3968" s="356" t="s">
        <v>15063</v>
      </c>
      <c r="L3968" s="357">
        <v>0.75819999999999999</v>
      </c>
      <c r="M3968" s="357">
        <v>0.68099949999999998</v>
      </c>
      <c r="N3968" s="357">
        <v>0</v>
      </c>
      <c r="O3968" s="356">
        <f t="shared" si="122"/>
        <v>10.182075969401213</v>
      </c>
      <c r="P3968" s="357">
        <v>10.182075969401216</v>
      </c>
      <c r="Q3968" s="356" t="s">
        <v>15063</v>
      </c>
    </row>
    <row r="3969" spans="1:17" x14ac:dyDescent="0.25">
      <c r="A3969" s="354">
        <v>3966</v>
      </c>
      <c r="B3969" s="355" t="s">
        <v>5271</v>
      </c>
      <c r="C3969" s="355" t="s">
        <v>1380</v>
      </c>
      <c r="D3969" s="355" t="s">
        <v>1382</v>
      </c>
      <c r="E3969" s="355" t="s">
        <v>13963</v>
      </c>
      <c r="F3969" s="356" t="s">
        <v>12348</v>
      </c>
      <c r="G3969" s="356" t="s">
        <v>12361</v>
      </c>
      <c r="H3969" s="356" t="s">
        <v>12362</v>
      </c>
      <c r="I3969" s="356" t="str">
        <f t="shared" si="123"/>
        <v>PAVAGADA_66F07-PALLAVALLI</v>
      </c>
      <c r="J3969" s="356" t="s">
        <v>5701</v>
      </c>
      <c r="K3969" s="356" t="s">
        <v>15063</v>
      </c>
      <c r="L3969" s="357">
        <v>1.1337199999999998</v>
      </c>
      <c r="M3969" s="357">
        <v>1.0157259999999999</v>
      </c>
      <c r="N3969" s="357">
        <v>0</v>
      </c>
      <c r="O3969" s="356">
        <f t="shared" si="122"/>
        <v>10.407684437074405</v>
      </c>
      <c r="P3969" s="357">
        <v>10.407684437074405</v>
      </c>
      <c r="Q3969" s="356" t="s">
        <v>15063</v>
      </c>
    </row>
    <row r="3970" spans="1:17" x14ac:dyDescent="0.25">
      <c r="A3970" s="354">
        <v>3967</v>
      </c>
      <c r="B3970" s="355" t="s">
        <v>5271</v>
      </c>
      <c r="C3970" s="355" t="s">
        <v>1380</v>
      </c>
      <c r="D3970" s="355" t="s">
        <v>1382</v>
      </c>
      <c r="E3970" s="355" t="s">
        <v>13963</v>
      </c>
      <c r="F3970" s="356" t="s">
        <v>12317</v>
      </c>
      <c r="G3970" s="356" t="s">
        <v>12329</v>
      </c>
      <c r="H3970" s="356" t="s">
        <v>12330</v>
      </c>
      <c r="I3970" s="356" t="str">
        <f t="shared" si="123"/>
        <v>NAGALMADIKE_66F07-TIRUMANI-EXPRESS</v>
      </c>
      <c r="J3970" s="356" t="s">
        <v>5701</v>
      </c>
      <c r="K3970" s="356" t="s">
        <v>15063</v>
      </c>
      <c r="L3970" s="357">
        <v>0.68809999999999993</v>
      </c>
      <c r="M3970" s="357">
        <v>0.61926900000000007</v>
      </c>
      <c r="N3970" s="357">
        <v>0</v>
      </c>
      <c r="O3970" s="356">
        <f t="shared" si="122"/>
        <v>10.003051881993876</v>
      </c>
      <c r="P3970" s="357">
        <v>10.250968456896425</v>
      </c>
      <c r="Q3970" s="356" t="s">
        <v>15063</v>
      </c>
    </row>
    <row r="3971" spans="1:17" x14ac:dyDescent="0.25">
      <c r="A3971" s="354">
        <v>3968</v>
      </c>
      <c r="B3971" s="355" t="s">
        <v>5271</v>
      </c>
      <c r="C3971" s="355" t="s">
        <v>1380</v>
      </c>
      <c r="D3971" s="355" t="s">
        <v>1382</v>
      </c>
      <c r="E3971" s="355" t="s">
        <v>13963</v>
      </c>
      <c r="F3971" s="356" t="s">
        <v>12396</v>
      </c>
      <c r="G3971" s="356" t="s">
        <v>12408</v>
      </c>
      <c r="H3971" s="356" t="s">
        <v>12409</v>
      </c>
      <c r="I3971" s="356" t="str">
        <f t="shared" si="123"/>
        <v>VENKATAPURA_66F07-VIRUPASAMUDRA</v>
      </c>
      <c r="J3971" s="356" t="s">
        <v>5701</v>
      </c>
      <c r="K3971" s="356" t="s">
        <v>15063</v>
      </c>
      <c r="L3971" s="357">
        <v>0.44801999999999997</v>
      </c>
      <c r="M3971" s="357">
        <v>0.40382299999999999</v>
      </c>
      <c r="N3971" s="357">
        <v>0</v>
      </c>
      <c r="O3971" s="356">
        <f t="shared" si="122"/>
        <v>9.864961385652423</v>
      </c>
      <c r="P3971" s="357">
        <v>16.690370395035401</v>
      </c>
      <c r="Q3971" s="356" t="s">
        <v>15063</v>
      </c>
    </row>
    <row r="3972" spans="1:17" x14ac:dyDescent="0.25">
      <c r="A3972" s="354">
        <v>3969</v>
      </c>
      <c r="B3972" s="355" t="s">
        <v>5271</v>
      </c>
      <c r="C3972" s="355" t="s">
        <v>1380</v>
      </c>
      <c r="D3972" s="355" t="s">
        <v>1382</v>
      </c>
      <c r="E3972" s="355" t="s">
        <v>13963</v>
      </c>
      <c r="F3972" s="356" t="s">
        <v>12373</v>
      </c>
      <c r="G3972" s="356" t="s">
        <v>12386</v>
      </c>
      <c r="H3972" s="356" t="s">
        <v>12387</v>
      </c>
      <c r="I3972" s="356" t="str">
        <f t="shared" si="123"/>
        <v>SHYLAPURA_66F08-BUDIDETA</v>
      </c>
      <c r="J3972" s="356" t="s">
        <v>5701</v>
      </c>
      <c r="K3972" s="356" t="s">
        <v>15063</v>
      </c>
      <c r="L3972" s="357">
        <v>0.76983000000000001</v>
      </c>
      <c r="M3972" s="357">
        <v>0.69176923800000001</v>
      </c>
      <c r="N3972" s="357">
        <v>0</v>
      </c>
      <c r="O3972" s="356">
        <f t="shared" ref="O3972:O4035" si="124">((L3972-N3972)-M3972)/(L3972-N3972)*100</f>
        <v>10.14</v>
      </c>
      <c r="P3972" s="357">
        <v>10.274505172725334</v>
      </c>
      <c r="Q3972" s="356" t="s">
        <v>15063</v>
      </c>
    </row>
    <row r="3973" spans="1:17" x14ac:dyDescent="0.25">
      <c r="A3973" s="354">
        <v>3970</v>
      </c>
      <c r="B3973" s="355" t="s">
        <v>5271</v>
      </c>
      <c r="C3973" s="355" t="s">
        <v>1380</v>
      </c>
      <c r="D3973" s="355" t="s">
        <v>1382</v>
      </c>
      <c r="E3973" s="355" t="s">
        <v>13963</v>
      </c>
      <c r="F3973" s="356" t="s">
        <v>12348</v>
      </c>
      <c r="G3973" s="356" t="s">
        <v>12363</v>
      </c>
      <c r="H3973" s="356" t="s">
        <v>12364</v>
      </c>
      <c r="I3973" s="356" t="str">
        <f t="shared" ref="I3973:I4036" si="125">F3973&amp;H3973</f>
        <v>PAVAGADA_66F08-BYRAPURA</v>
      </c>
      <c r="J3973" s="356" t="s">
        <v>5701</v>
      </c>
      <c r="K3973" s="356" t="s">
        <v>15063</v>
      </c>
      <c r="L3973" s="357">
        <v>0.90261999999999998</v>
      </c>
      <c r="M3973" s="357">
        <v>0.81532649999999995</v>
      </c>
      <c r="N3973" s="357">
        <v>0</v>
      </c>
      <c r="O3973" s="356">
        <f t="shared" si="124"/>
        <v>9.671124061066676</v>
      </c>
      <c r="P3973" s="357">
        <v>10.874909461979353</v>
      </c>
      <c r="Q3973" s="356" t="s">
        <v>15063</v>
      </c>
    </row>
    <row r="3974" spans="1:17" x14ac:dyDescent="0.25">
      <c r="A3974" s="354">
        <v>3971</v>
      </c>
      <c r="B3974" s="355" t="s">
        <v>5271</v>
      </c>
      <c r="C3974" s="355" t="s">
        <v>1380</v>
      </c>
      <c r="D3974" s="355" t="s">
        <v>1382</v>
      </c>
      <c r="E3974" s="355" t="s">
        <v>13963</v>
      </c>
      <c r="F3974" s="356" t="s">
        <v>12412</v>
      </c>
      <c r="G3974" s="356" t="s">
        <v>12423</v>
      </c>
      <c r="H3974" s="356" t="s">
        <v>12424</v>
      </c>
      <c r="I3974" s="356" t="str">
        <f t="shared" si="125"/>
        <v>YNHOSKOTE_66F08-HOSADURGA</v>
      </c>
      <c r="J3974" s="356" t="s">
        <v>5701</v>
      </c>
      <c r="K3974" s="356" t="s">
        <v>15063</v>
      </c>
      <c r="L3974" s="357">
        <v>0</v>
      </c>
      <c r="M3974" s="357">
        <v>0.1745515</v>
      </c>
      <c r="N3974" s="357">
        <v>0</v>
      </c>
      <c r="O3974" s="356" t="e">
        <f t="shared" si="124"/>
        <v>#DIV/0!</v>
      </c>
      <c r="P3974" s="357" t="e">
        <v>#DIV/0!</v>
      </c>
      <c r="Q3974" s="356" t="s">
        <v>15063</v>
      </c>
    </row>
    <row r="3975" spans="1:17" x14ac:dyDescent="0.25">
      <c r="A3975" s="354">
        <v>3972</v>
      </c>
      <c r="B3975" s="355" t="s">
        <v>5271</v>
      </c>
      <c r="C3975" s="355" t="s">
        <v>1380</v>
      </c>
      <c r="D3975" s="355" t="s">
        <v>1382</v>
      </c>
      <c r="E3975" s="355" t="s">
        <v>13963</v>
      </c>
      <c r="F3975" s="356" t="s">
        <v>12298</v>
      </c>
      <c r="G3975" s="356" t="s">
        <v>12309</v>
      </c>
      <c r="H3975" s="356" t="s">
        <v>12310</v>
      </c>
      <c r="I3975" s="356" t="str">
        <f t="shared" si="125"/>
        <v>MANGALWADA_66F08-KANNAMEDI</v>
      </c>
      <c r="J3975" s="356" t="s">
        <v>5701</v>
      </c>
      <c r="K3975" s="356" t="s">
        <v>15063</v>
      </c>
      <c r="L3975" s="357">
        <v>0.91852</v>
      </c>
      <c r="M3975" s="357">
        <v>0.82749499999999998</v>
      </c>
      <c r="N3975" s="357">
        <v>0</v>
      </c>
      <c r="O3975" s="356">
        <f t="shared" si="124"/>
        <v>9.9099638548970113</v>
      </c>
      <c r="P3975" s="357">
        <v>10.098395885595146</v>
      </c>
      <c r="Q3975" s="356" t="s">
        <v>15063</v>
      </c>
    </row>
    <row r="3976" spans="1:17" x14ac:dyDescent="0.25">
      <c r="A3976" s="354">
        <v>3973</v>
      </c>
      <c r="B3976" s="355" t="s">
        <v>5271</v>
      </c>
      <c r="C3976" s="355" t="s">
        <v>1380</v>
      </c>
      <c r="D3976" s="355" t="s">
        <v>1382</v>
      </c>
      <c r="E3976" s="355" t="s">
        <v>13963</v>
      </c>
      <c r="F3976" s="356" t="s">
        <v>12278</v>
      </c>
      <c r="G3976" s="356" t="s">
        <v>12290</v>
      </c>
      <c r="H3976" s="356" t="s">
        <v>12291</v>
      </c>
      <c r="I3976" s="356" t="str">
        <f t="shared" si="125"/>
        <v>LINGADAHALLI_TMK2_66F08-LINGADAHALLI</v>
      </c>
      <c r="J3976" s="356" t="s">
        <v>5701</v>
      </c>
      <c r="K3976" s="356" t="s">
        <v>15063</v>
      </c>
      <c r="L3976" s="357">
        <v>0.48965999999999998</v>
      </c>
      <c r="M3976" s="357">
        <v>0.44069950000000002</v>
      </c>
      <c r="N3976" s="357">
        <v>0</v>
      </c>
      <c r="O3976" s="356">
        <f t="shared" si="124"/>
        <v>9.9988767716374554</v>
      </c>
      <c r="P3976" s="357">
        <v>10.194613755233073</v>
      </c>
      <c r="Q3976" s="356" t="s">
        <v>15063</v>
      </c>
    </row>
    <row r="3977" spans="1:17" x14ac:dyDescent="0.25">
      <c r="A3977" s="354">
        <v>3974</v>
      </c>
      <c r="B3977" s="355" t="s">
        <v>5271</v>
      </c>
      <c r="C3977" s="355" t="s">
        <v>1380</v>
      </c>
      <c r="D3977" s="355" t="s">
        <v>1382</v>
      </c>
      <c r="E3977" s="355" t="s">
        <v>13963</v>
      </c>
      <c r="F3977" s="356" t="s">
        <v>12396</v>
      </c>
      <c r="G3977" s="356" t="s">
        <v>12410</v>
      </c>
      <c r="H3977" s="356" t="s">
        <v>12411</v>
      </c>
      <c r="I3977" s="356" t="str">
        <f t="shared" si="125"/>
        <v>VENKATAPURA_66F08-NJY VENKATAPURA</v>
      </c>
      <c r="J3977" s="356" t="s">
        <v>5706</v>
      </c>
      <c r="K3977" s="356" t="s">
        <v>15063</v>
      </c>
      <c r="L3977" s="357">
        <v>1.0508</v>
      </c>
      <c r="M3977" s="357">
        <v>0.91238174999999999</v>
      </c>
      <c r="N3977" s="357">
        <v>0</v>
      </c>
      <c r="O3977" s="356">
        <f t="shared" si="124"/>
        <v>13.172654168252757</v>
      </c>
      <c r="P3977" s="357">
        <v>52.238202138664832</v>
      </c>
      <c r="Q3977" s="356" t="s">
        <v>15063</v>
      </c>
    </row>
    <row r="3978" spans="1:17" x14ac:dyDescent="0.25">
      <c r="A3978" s="354">
        <v>3975</v>
      </c>
      <c r="B3978" s="355" t="s">
        <v>5271</v>
      </c>
      <c r="C3978" s="355" t="s">
        <v>1380</v>
      </c>
      <c r="D3978" s="355" t="s">
        <v>1382</v>
      </c>
      <c r="E3978" s="355" t="s">
        <v>13963</v>
      </c>
      <c r="F3978" s="356" t="s">
        <v>12317</v>
      </c>
      <c r="G3978" s="356" t="s">
        <v>12331</v>
      </c>
      <c r="H3978" s="356" t="s">
        <v>12332</v>
      </c>
      <c r="I3978" s="356" t="str">
        <f t="shared" si="125"/>
        <v>NAGALMADIKE_66F09-BHOOPUR NJY</v>
      </c>
      <c r="J3978" s="356" t="s">
        <v>5706</v>
      </c>
      <c r="K3978" s="356" t="s">
        <v>15063</v>
      </c>
      <c r="L3978" s="357">
        <v>0.63963800000000004</v>
      </c>
      <c r="M3978" s="357">
        <v>0.55198999999999998</v>
      </c>
      <c r="N3978" s="357">
        <v>0</v>
      </c>
      <c r="O3978" s="356">
        <f t="shared" si="124"/>
        <v>13.702750618318497</v>
      </c>
      <c r="P3978" s="357">
        <v>77.765724294121497</v>
      </c>
      <c r="Q3978" s="356" t="s">
        <v>15063</v>
      </c>
    </row>
    <row r="3979" spans="1:17" x14ac:dyDescent="0.25">
      <c r="A3979" s="354">
        <v>3976</v>
      </c>
      <c r="B3979" s="355" t="s">
        <v>5271</v>
      </c>
      <c r="C3979" s="355" t="s">
        <v>1380</v>
      </c>
      <c r="D3979" s="355" t="s">
        <v>1382</v>
      </c>
      <c r="E3979" s="355" t="s">
        <v>13963</v>
      </c>
      <c r="F3979" s="356" t="s">
        <v>12348</v>
      </c>
      <c r="G3979" s="356" t="s">
        <v>12365</v>
      </c>
      <c r="H3979" s="356" t="s">
        <v>12366</v>
      </c>
      <c r="I3979" s="356" t="str">
        <f t="shared" si="125"/>
        <v>PAVAGADA_66F09-BYADNUR NJY</v>
      </c>
      <c r="J3979" s="356" t="s">
        <v>5706</v>
      </c>
      <c r="K3979" s="356" t="s">
        <v>15063</v>
      </c>
      <c r="L3979" s="357">
        <v>0.43787099999999995</v>
      </c>
      <c r="M3979" s="357">
        <v>0.37792700000000001</v>
      </c>
      <c r="N3979" s="357">
        <v>0</v>
      </c>
      <c r="O3979" s="356">
        <f t="shared" si="124"/>
        <v>13.689876698845083</v>
      </c>
      <c r="P3979" s="357">
        <v>49.69924221687063</v>
      </c>
      <c r="Q3979" s="356" t="s">
        <v>15063</v>
      </c>
    </row>
    <row r="3980" spans="1:17" x14ac:dyDescent="0.25">
      <c r="A3980" s="354">
        <v>3977</v>
      </c>
      <c r="B3980" s="355" t="s">
        <v>5271</v>
      </c>
      <c r="C3980" s="355" t="s">
        <v>1380</v>
      </c>
      <c r="D3980" s="355" t="s">
        <v>1382</v>
      </c>
      <c r="E3980" s="355" t="s">
        <v>13963</v>
      </c>
      <c r="F3980" s="356" t="s">
        <v>12412</v>
      </c>
      <c r="G3980" s="356" t="s">
        <v>12425</v>
      </c>
      <c r="H3980" s="356" t="s">
        <v>12426</v>
      </c>
      <c r="I3980" s="356" t="str">
        <f t="shared" si="125"/>
        <v>YNHOSKOTE_66F09-DODDAHALLY</v>
      </c>
      <c r="J3980" s="356" t="s">
        <v>5701</v>
      </c>
      <c r="K3980" s="356" t="s">
        <v>15063</v>
      </c>
      <c r="L3980" s="357">
        <v>1.0775600000000001</v>
      </c>
      <c r="M3980" s="357">
        <v>0.97831672399999992</v>
      </c>
      <c r="N3980" s="357">
        <v>0</v>
      </c>
      <c r="O3980" s="356">
        <f t="shared" si="124"/>
        <v>9.2100000000000133</v>
      </c>
      <c r="P3980" s="357">
        <v>12.224989395425689</v>
      </c>
      <c r="Q3980" s="356" t="s">
        <v>15063</v>
      </c>
    </row>
    <row r="3981" spans="1:17" x14ac:dyDescent="0.25">
      <c r="A3981" s="354">
        <v>3978</v>
      </c>
      <c r="B3981" s="355" t="s">
        <v>5271</v>
      </c>
      <c r="C3981" s="355" t="s">
        <v>1380</v>
      </c>
      <c r="D3981" s="355" t="s">
        <v>1382</v>
      </c>
      <c r="E3981" s="355" t="s">
        <v>13963</v>
      </c>
      <c r="F3981" s="356" t="s">
        <v>12373</v>
      </c>
      <c r="G3981" s="356" t="s">
        <v>12388</v>
      </c>
      <c r="H3981" s="356" t="s">
        <v>12389</v>
      </c>
      <c r="I3981" s="356" t="str">
        <f t="shared" si="125"/>
        <v>SHYLAPURA_66F09-NJY BELLIBATLU</v>
      </c>
      <c r="J3981" s="356" t="s">
        <v>5706</v>
      </c>
      <c r="K3981" s="356" t="s">
        <v>15063</v>
      </c>
      <c r="L3981" s="357">
        <v>0.42046299999999998</v>
      </c>
      <c r="M3981" s="357">
        <v>0.36105157809999999</v>
      </c>
      <c r="N3981" s="357">
        <v>0</v>
      </c>
      <c r="O3981" s="356">
        <f t="shared" si="124"/>
        <v>14.129999999999999</v>
      </c>
      <c r="P3981" s="357">
        <v>77.109387974862329</v>
      </c>
      <c r="Q3981" s="356" t="s">
        <v>15063</v>
      </c>
    </row>
    <row r="3982" spans="1:17" x14ac:dyDescent="0.25">
      <c r="A3982" s="354">
        <v>3979</v>
      </c>
      <c r="B3982" s="355" t="s">
        <v>5271</v>
      </c>
      <c r="C3982" s="355" t="s">
        <v>1380</v>
      </c>
      <c r="D3982" s="355" t="s">
        <v>1382</v>
      </c>
      <c r="E3982" s="355" t="s">
        <v>13963</v>
      </c>
      <c r="F3982" s="356" t="s">
        <v>12298</v>
      </c>
      <c r="G3982" s="356" t="s">
        <v>12311</v>
      </c>
      <c r="H3982" s="356" t="s">
        <v>12312</v>
      </c>
      <c r="I3982" s="356" t="str">
        <f t="shared" si="125"/>
        <v>MANGALWADA_66F09-NJY C K PURA</v>
      </c>
      <c r="J3982" s="356" t="s">
        <v>5706</v>
      </c>
      <c r="K3982" s="356" t="s">
        <v>15063</v>
      </c>
      <c r="L3982" s="357">
        <v>0.79064400000000012</v>
      </c>
      <c r="M3982" s="357">
        <v>0.67291710840000007</v>
      </c>
      <c r="N3982" s="357">
        <v>0</v>
      </c>
      <c r="O3982" s="356">
        <f t="shared" si="124"/>
        <v>14.890000000000004</v>
      </c>
      <c r="P3982" s="357">
        <v>58.305599537021443</v>
      </c>
      <c r="Q3982" s="356" t="s">
        <v>15063</v>
      </c>
    </row>
    <row r="3983" spans="1:17" x14ac:dyDescent="0.25">
      <c r="A3983" s="354">
        <v>3980</v>
      </c>
      <c r="B3983" s="355" t="s">
        <v>5271</v>
      </c>
      <c r="C3983" s="355" t="s">
        <v>1380</v>
      </c>
      <c r="D3983" s="355" t="s">
        <v>1382</v>
      </c>
      <c r="E3983" s="355" t="s">
        <v>13963</v>
      </c>
      <c r="F3983" s="356" t="s">
        <v>12278</v>
      </c>
      <c r="G3983" s="356" t="s">
        <v>12292</v>
      </c>
      <c r="H3983" s="356" t="s">
        <v>12293</v>
      </c>
      <c r="I3983" s="356" t="str">
        <f t="shared" si="125"/>
        <v>LINGADAHALLI_TMK2_66F09-NJY-R-GOVARDHANGIRI</v>
      </c>
      <c r="J3983" s="356" t="s">
        <v>5706</v>
      </c>
      <c r="K3983" s="356" t="s">
        <v>15063</v>
      </c>
      <c r="L3983" s="357">
        <v>4.4409999999999998E-2</v>
      </c>
      <c r="M3983" s="357">
        <v>3.8952010999999995E-2</v>
      </c>
      <c r="N3983" s="357">
        <v>0</v>
      </c>
      <c r="O3983" s="356">
        <f t="shared" si="124"/>
        <v>12.290000000000008</v>
      </c>
      <c r="P3983" s="357">
        <v>66.143666643855269</v>
      </c>
      <c r="Q3983" s="356" t="s">
        <v>15063</v>
      </c>
    </row>
    <row r="3984" spans="1:17" x14ac:dyDescent="0.25">
      <c r="A3984" s="354">
        <v>3981</v>
      </c>
      <c r="B3984" s="355" t="s">
        <v>5271</v>
      </c>
      <c r="C3984" s="355" t="s">
        <v>1380</v>
      </c>
      <c r="D3984" s="355" t="s">
        <v>1382</v>
      </c>
      <c r="E3984" s="355" t="s">
        <v>13963</v>
      </c>
      <c r="F3984" s="356" t="s">
        <v>12348</v>
      </c>
      <c r="G3984" s="356" t="s">
        <v>12367</v>
      </c>
      <c r="H3984" s="356" t="s">
        <v>12368</v>
      </c>
      <c r="I3984" s="356" t="str">
        <f t="shared" si="125"/>
        <v>PAVAGADA_66F10-BUDDAREDDY HALLI NJY</v>
      </c>
      <c r="J3984" s="356" t="s">
        <v>5706</v>
      </c>
      <c r="K3984" s="356" t="s">
        <v>15063</v>
      </c>
      <c r="L3984" s="357">
        <v>3.8400000000000004E-2</v>
      </c>
      <c r="M3984" s="357">
        <v>3.2855040000000002E-2</v>
      </c>
      <c r="N3984" s="357">
        <v>0</v>
      </c>
      <c r="O3984" s="356">
        <f t="shared" si="124"/>
        <v>14.440000000000003</v>
      </c>
      <c r="P3984" s="357">
        <v>53.672748275312856</v>
      </c>
      <c r="Q3984" s="356" t="s">
        <v>15063</v>
      </c>
    </row>
    <row r="3985" spans="1:17" x14ac:dyDescent="0.25">
      <c r="A3985" s="354">
        <v>3982</v>
      </c>
      <c r="B3985" s="355" t="s">
        <v>5271</v>
      </c>
      <c r="C3985" s="355" t="s">
        <v>1380</v>
      </c>
      <c r="D3985" s="355" t="s">
        <v>1382</v>
      </c>
      <c r="E3985" s="355" t="s">
        <v>13963</v>
      </c>
      <c r="F3985" s="356" t="s">
        <v>12298</v>
      </c>
      <c r="G3985" s="356" t="s">
        <v>12313</v>
      </c>
      <c r="H3985" s="356" t="s">
        <v>12314</v>
      </c>
      <c r="I3985" s="356" t="str">
        <f t="shared" si="125"/>
        <v>MANGALWADA_66F10-NJY ARASIKERE</v>
      </c>
      <c r="J3985" s="356" t="s">
        <v>5706</v>
      </c>
      <c r="K3985" s="356" t="s">
        <v>15063</v>
      </c>
      <c r="L3985" s="357">
        <v>0.25716399999999995</v>
      </c>
      <c r="M3985" s="357">
        <v>0.21927600000000003</v>
      </c>
      <c r="N3985" s="357">
        <v>0</v>
      </c>
      <c r="O3985" s="356">
        <f t="shared" si="124"/>
        <v>14.733010841330795</v>
      </c>
      <c r="P3985" s="357">
        <v>54.973892847817062</v>
      </c>
      <c r="Q3985" s="356" t="s">
        <v>15063</v>
      </c>
    </row>
    <row r="3986" spans="1:17" x14ac:dyDescent="0.25">
      <c r="A3986" s="354">
        <v>3983</v>
      </c>
      <c r="B3986" s="355" t="s">
        <v>5271</v>
      </c>
      <c r="C3986" s="355" t="s">
        <v>1380</v>
      </c>
      <c r="D3986" s="355" t="s">
        <v>1382</v>
      </c>
      <c r="E3986" s="355" t="s">
        <v>13963</v>
      </c>
      <c r="F3986" s="356" t="s">
        <v>12373</v>
      </c>
      <c r="G3986" s="356" t="s">
        <v>12390</v>
      </c>
      <c r="H3986" s="356" t="s">
        <v>12391</v>
      </c>
      <c r="I3986" s="356" t="str">
        <f t="shared" si="125"/>
        <v>SHYLAPURA_66F10-NJY B.HOSAHALLI</v>
      </c>
      <c r="J3986" s="356" t="s">
        <v>5706</v>
      </c>
      <c r="K3986" s="356" t="s">
        <v>15063</v>
      </c>
      <c r="L3986" s="357">
        <v>0</v>
      </c>
      <c r="M3986" s="357">
        <v>0.195218</v>
      </c>
      <c r="N3986" s="357">
        <v>0</v>
      </c>
      <c r="O3986" s="356" t="e">
        <f t="shared" si="124"/>
        <v>#DIV/0!</v>
      </c>
      <c r="P3986" s="357" t="e">
        <v>#DIV/0!</v>
      </c>
      <c r="Q3986" s="356" t="s">
        <v>15063</v>
      </c>
    </row>
    <row r="3987" spans="1:17" x14ac:dyDescent="0.25">
      <c r="A3987" s="354">
        <v>3984</v>
      </c>
      <c r="B3987" s="355" t="s">
        <v>5271</v>
      </c>
      <c r="C3987" s="355" t="s">
        <v>1380</v>
      </c>
      <c r="D3987" s="355" t="s">
        <v>1382</v>
      </c>
      <c r="E3987" s="355" t="s">
        <v>13963</v>
      </c>
      <c r="F3987" s="356" t="s">
        <v>12317</v>
      </c>
      <c r="G3987" s="356" t="s">
        <v>12333</v>
      </c>
      <c r="H3987" s="356" t="s">
        <v>12334</v>
      </c>
      <c r="I3987" s="356" t="str">
        <f t="shared" si="125"/>
        <v>NAGALMADIKE_66F10-NJY VALLURU</v>
      </c>
      <c r="J3987" s="356" t="s">
        <v>5706</v>
      </c>
      <c r="K3987" s="356" t="s">
        <v>15063</v>
      </c>
      <c r="L3987" s="357">
        <v>1.0262</v>
      </c>
      <c r="M3987" s="357">
        <v>0.99028300000000002</v>
      </c>
      <c r="N3987" s="357">
        <v>0</v>
      </c>
      <c r="O3987" s="356">
        <f t="shared" si="124"/>
        <v>3.4999999999999973</v>
      </c>
      <c r="P3987" s="357">
        <v>32.121808826621091</v>
      </c>
      <c r="Q3987" s="356" t="s">
        <v>15063</v>
      </c>
    </row>
    <row r="3988" spans="1:17" x14ac:dyDescent="0.25">
      <c r="A3988" s="354">
        <v>3985</v>
      </c>
      <c r="B3988" s="355" t="s">
        <v>5271</v>
      </c>
      <c r="C3988" s="355" t="s">
        <v>1380</v>
      </c>
      <c r="D3988" s="355" t="s">
        <v>1382</v>
      </c>
      <c r="E3988" s="355" t="s">
        <v>13963</v>
      </c>
      <c r="F3988" s="356" t="s">
        <v>12278</v>
      </c>
      <c r="G3988" s="356" t="s">
        <v>12294</v>
      </c>
      <c r="H3988" s="356" t="s">
        <v>12295</v>
      </c>
      <c r="I3988" s="356" t="str">
        <f t="shared" si="125"/>
        <v>LINGADAHALLI_TMK2_66F10-NJY-NIDAGALLU</v>
      </c>
      <c r="J3988" s="356" t="s">
        <v>5706</v>
      </c>
      <c r="K3988" s="356" t="s">
        <v>15063</v>
      </c>
      <c r="L3988" s="357">
        <v>0.57485300000000006</v>
      </c>
      <c r="M3988" s="357">
        <v>0.49788018330000006</v>
      </c>
      <c r="N3988" s="357">
        <v>0</v>
      </c>
      <c r="O3988" s="356">
        <f t="shared" si="124"/>
        <v>13.389999999999999</v>
      </c>
      <c r="P3988" s="357">
        <v>53.21139279153256</v>
      </c>
      <c r="Q3988" s="356" t="s">
        <v>15063</v>
      </c>
    </row>
    <row r="3989" spans="1:17" x14ac:dyDescent="0.25">
      <c r="A3989" s="354">
        <v>3986</v>
      </c>
      <c r="B3989" s="355" t="s">
        <v>5271</v>
      </c>
      <c r="C3989" s="355" t="s">
        <v>1380</v>
      </c>
      <c r="D3989" s="355" t="s">
        <v>1382</v>
      </c>
      <c r="E3989" s="355" t="s">
        <v>13963</v>
      </c>
      <c r="F3989" s="356" t="s">
        <v>12412</v>
      </c>
      <c r="G3989" s="356" t="s">
        <v>12427</v>
      </c>
      <c r="H3989" s="356" t="s">
        <v>12428</v>
      </c>
      <c r="I3989" s="356" t="str">
        <f t="shared" si="125"/>
        <v>YNHOSKOTE_66F10-S.N.HALLI</v>
      </c>
      <c r="J3989" s="356" t="s">
        <v>5701</v>
      </c>
      <c r="K3989" s="356" t="s">
        <v>15063</v>
      </c>
      <c r="L3989" s="357">
        <v>1.0264199999999999</v>
      </c>
      <c r="M3989" s="357">
        <v>0.92347100000000015</v>
      </c>
      <c r="N3989" s="357">
        <v>0</v>
      </c>
      <c r="O3989" s="356">
        <f t="shared" si="124"/>
        <v>10.029909783519392</v>
      </c>
      <c r="P3989" s="357">
        <v>10.513730474665339</v>
      </c>
      <c r="Q3989" s="356" t="s">
        <v>15063</v>
      </c>
    </row>
    <row r="3990" spans="1:17" x14ac:dyDescent="0.25">
      <c r="A3990" s="354">
        <v>3987</v>
      </c>
      <c r="B3990" s="355" t="s">
        <v>5271</v>
      </c>
      <c r="C3990" s="355" t="s">
        <v>1380</v>
      </c>
      <c r="D3990" s="355" t="s">
        <v>1382</v>
      </c>
      <c r="E3990" s="355" t="s">
        <v>13963</v>
      </c>
      <c r="F3990" s="356" t="s">
        <v>12412</v>
      </c>
      <c r="G3990" s="356" t="s">
        <v>12429</v>
      </c>
      <c r="H3990" s="356" t="s">
        <v>12430</v>
      </c>
      <c r="I3990" s="356" t="str">
        <f t="shared" si="125"/>
        <v>YNHOSKOTE_66F11-HOSADURGA NJY</v>
      </c>
      <c r="J3990" s="356" t="s">
        <v>5706</v>
      </c>
      <c r="K3990" s="356" t="s">
        <v>15063</v>
      </c>
      <c r="L3990" s="357">
        <v>0.66914499999999999</v>
      </c>
      <c r="M3990" s="357">
        <v>0.5755657500000001</v>
      </c>
      <c r="N3990" s="357">
        <v>0</v>
      </c>
      <c r="O3990" s="356">
        <f t="shared" si="124"/>
        <v>13.984898639308355</v>
      </c>
      <c r="P3990" s="357">
        <v>69.771203689688249</v>
      </c>
      <c r="Q3990" s="356" t="s">
        <v>15063</v>
      </c>
    </row>
    <row r="3991" spans="1:17" x14ac:dyDescent="0.25">
      <c r="A3991" s="354">
        <v>3988</v>
      </c>
      <c r="B3991" s="355" t="s">
        <v>5271</v>
      </c>
      <c r="C3991" s="355" t="s">
        <v>1380</v>
      </c>
      <c r="D3991" s="355" t="s">
        <v>1382</v>
      </c>
      <c r="E3991" s="355" t="s">
        <v>13963</v>
      </c>
      <c r="F3991" s="356" t="s">
        <v>12348</v>
      </c>
      <c r="G3991" s="356" t="s">
        <v>12369</v>
      </c>
      <c r="H3991" s="356" t="s">
        <v>12370</v>
      </c>
      <c r="I3991" s="356" t="str">
        <f t="shared" si="125"/>
        <v>PAVAGADA_66F11-NJY PONNASAMUDRA</v>
      </c>
      <c r="J3991" s="356" t="s">
        <v>5706</v>
      </c>
      <c r="K3991" s="356" t="s">
        <v>15063</v>
      </c>
      <c r="L3991" s="357">
        <v>0.97908899999999988</v>
      </c>
      <c r="M3991" s="357">
        <v>0.84005836199999984</v>
      </c>
      <c r="N3991" s="357">
        <v>0</v>
      </c>
      <c r="O3991" s="356">
        <f t="shared" si="124"/>
        <v>14.200000000000006</v>
      </c>
      <c r="P3991" s="357">
        <v>59.458027518754555</v>
      </c>
      <c r="Q3991" s="356" t="s">
        <v>15063</v>
      </c>
    </row>
    <row r="3992" spans="1:17" x14ac:dyDescent="0.25">
      <c r="A3992" s="354">
        <v>3989</v>
      </c>
      <c r="B3992" s="355" t="s">
        <v>5271</v>
      </c>
      <c r="C3992" s="355" t="s">
        <v>1380</v>
      </c>
      <c r="D3992" s="355" t="s">
        <v>1382</v>
      </c>
      <c r="E3992" s="355" t="s">
        <v>13963</v>
      </c>
      <c r="F3992" s="356" t="s">
        <v>12373</v>
      </c>
      <c r="G3992" s="356" t="s">
        <v>12392</v>
      </c>
      <c r="H3992" s="356" t="s">
        <v>12393</v>
      </c>
      <c r="I3992" s="356" t="str">
        <f t="shared" si="125"/>
        <v>SHYLAPURA_66F11-NJY YETTINAHALLI</v>
      </c>
      <c r="J3992" s="356" t="s">
        <v>5706</v>
      </c>
      <c r="K3992" s="356" t="s">
        <v>15063</v>
      </c>
      <c r="L3992" s="357">
        <v>0.31209999999999999</v>
      </c>
      <c r="M3992" s="357">
        <v>0.2707</v>
      </c>
      <c r="N3992" s="357">
        <v>0</v>
      </c>
      <c r="O3992" s="356">
        <f t="shared" si="124"/>
        <v>13.264979173341876</v>
      </c>
      <c r="P3992" s="357">
        <v>32.642891733138477</v>
      </c>
      <c r="Q3992" s="356" t="s">
        <v>15063</v>
      </c>
    </row>
    <row r="3993" spans="1:17" x14ac:dyDescent="0.25">
      <c r="A3993" s="354">
        <v>3990</v>
      </c>
      <c r="B3993" s="355" t="s">
        <v>5271</v>
      </c>
      <c r="C3993" s="355" t="s">
        <v>1380</v>
      </c>
      <c r="D3993" s="355" t="s">
        <v>1382</v>
      </c>
      <c r="E3993" s="355" t="s">
        <v>13963</v>
      </c>
      <c r="F3993" s="356" t="s">
        <v>12278</v>
      </c>
      <c r="G3993" s="356" t="s">
        <v>12296</v>
      </c>
      <c r="H3993" s="356" t="s">
        <v>12297</v>
      </c>
      <c r="I3993" s="356" t="str">
        <f t="shared" si="125"/>
        <v>LINGADAHALLI_TMK2_66F11-NJY-KENCHAMMANAHALLI</v>
      </c>
      <c r="J3993" s="356" t="s">
        <v>5706</v>
      </c>
      <c r="K3993" s="356" t="s">
        <v>15063</v>
      </c>
      <c r="L3993" s="357">
        <v>0.59179700000000002</v>
      </c>
      <c r="M3993" s="357">
        <v>0.51041133000000005</v>
      </c>
      <c r="N3993" s="357">
        <v>0</v>
      </c>
      <c r="O3993" s="356">
        <f t="shared" si="124"/>
        <v>13.752295128228084</v>
      </c>
      <c r="P3993" s="357">
        <v>59.407453186797632</v>
      </c>
      <c r="Q3993" s="356" t="s">
        <v>15063</v>
      </c>
    </row>
    <row r="3994" spans="1:17" x14ac:dyDescent="0.25">
      <c r="A3994" s="354">
        <v>3991</v>
      </c>
      <c r="B3994" s="355" t="s">
        <v>5271</v>
      </c>
      <c r="C3994" s="355" t="s">
        <v>1380</v>
      </c>
      <c r="D3994" s="355" t="s">
        <v>1382</v>
      </c>
      <c r="E3994" s="355" t="s">
        <v>13963</v>
      </c>
      <c r="F3994" s="356" t="s">
        <v>12298</v>
      </c>
      <c r="G3994" s="356" t="s">
        <v>12315</v>
      </c>
      <c r="H3994" s="356" t="s">
        <v>12316</v>
      </c>
      <c r="I3994" s="356" t="str">
        <f t="shared" si="125"/>
        <v>MANGALWADA_66F11-NJY-UDDAGATTE</v>
      </c>
      <c r="J3994" s="356" t="s">
        <v>5706</v>
      </c>
      <c r="K3994" s="356" t="s">
        <v>15063</v>
      </c>
      <c r="L3994" s="357">
        <v>0.40833199999999997</v>
      </c>
      <c r="M3994" s="357">
        <v>0.35030802279999995</v>
      </c>
      <c r="N3994" s="357">
        <v>0</v>
      </c>
      <c r="O3994" s="356">
        <f t="shared" si="124"/>
        <v>14.210000000000006</v>
      </c>
      <c r="P3994" s="357">
        <v>46.587662393364141</v>
      </c>
      <c r="Q3994" s="356" t="s">
        <v>15063</v>
      </c>
    </row>
    <row r="3995" spans="1:17" x14ac:dyDescent="0.25">
      <c r="A3995" s="354">
        <v>3992</v>
      </c>
      <c r="B3995" s="355" t="s">
        <v>5271</v>
      </c>
      <c r="C3995" s="355" t="s">
        <v>1380</v>
      </c>
      <c r="D3995" s="355" t="s">
        <v>1382</v>
      </c>
      <c r="E3995" s="355" t="s">
        <v>13963</v>
      </c>
      <c r="F3995" s="356" t="s">
        <v>12317</v>
      </c>
      <c r="G3995" s="356" t="s">
        <v>12335</v>
      </c>
      <c r="H3995" s="356" t="s">
        <v>12336</v>
      </c>
      <c r="I3995" s="356" t="str">
        <f t="shared" si="125"/>
        <v>NAGALMADIKE_66F11-RYAPTE NJY</v>
      </c>
      <c r="J3995" s="356" t="s">
        <v>5706</v>
      </c>
      <c r="K3995" s="356" t="s">
        <v>15063</v>
      </c>
      <c r="L3995" s="357">
        <v>0.49046999999999996</v>
      </c>
      <c r="M3995" s="357">
        <v>0.42299699999999996</v>
      </c>
      <c r="N3995" s="357">
        <v>0</v>
      </c>
      <c r="O3995" s="356">
        <f t="shared" si="124"/>
        <v>13.756804697535019</v>
      </c>
      <c r="P3995" s="357">
        <v>91.682623275899161</v>
      </c>
      <c r="Q3995" s="356" t="s">
        <v>15063</v>
      </c>
    </row>
    <row r="3996" spans="1:17" x14ac:dyDescent="0.25">
      <c r="A3996" s="354">
        <v>3993</v>
      </c>
      <c r="B3996" s="355" t="s">
        <v>5271</v>
      </c>
      <c r="C3996" s="355" t="s">
        <v>1380</v>
      </c>
      <c r="D3996" s="355" t="s">
        <v>1382</v>
      </c>
      <c r="E3996" s="355" t="s">
        <v>13963</v>
      </c>
      <c r="F3996" s="356" t="s">
        <v>12348</v>
      </c>
      <c r="G3996" s="356" t="s">
        <v>12371</v>
      </c>
      <c r="H3996" s="356" t="s">
        <v>12372</v>
      </c>
      <c r="I3996" s="356" t="str">
        <f t="shared" si="125"/>
        <v>PAVAGADA_66F12-KHB COLONY</v>
      </c>
      <c r="J3996" s="356" t="s">
        <v>2432</v>
      </c>
      <c r="K3996" s="356" t="s">
        <v>15063</v>
      </c>
      <c r="L3996" s="357">
        <v>0.1042</v>
      </c>
      <c r="M3996" s="357">
        <v>8.9445280000000002E-2</v>
      </c>
      <c r="N3996" s="357">
        <v>0</v>
      </c>
      <c r="O3996" s="356">
        <f t="shared" si="124"/>
        <v>14.159999999999998</v>
      </c>
      <c r="P3996" s="357">
        <v>14.159999999999995</v>
      </c>
      <c r="Q3996" s="356" t="s">
        <v>15063</v>
      </c>
    </row>
    <row r="3997" spans="1:17" x14ac:dyDescent="0.25">
      <c r="A3997" s="354">
        <v>3994</v>
      </c>
      <c r="B3997" s="355" t="s">
        <v>5271</v>
      </c>
      <c r="C3997" s="355" t="s">
        <v>1380</v>
      </c>
      <c r="D3997" s="355" t="s">
        <v>1382</v>
      </c>
      <c r="E3997" s="355" t="s">
        <v>13963</v>
      </c>
      <c r="F3997" s="356" t="s">
        <v>12317</v>
      </c>
      <c r="G3997" s="356" t="s">
        <v>12337</v>
      </c>
      <c r="H3997" s="356" t="s">
        <v>12338</v>
      </c>
      <c r="I3997" s="356" t="str">
        <f t="shared" si="125"/>
        <v>NAGALMADIKE_66F12-KODAMADUGU NJY</v>
      </c>
      <c r="J3997" s="356" t="s">
        <v>5706</v>
      </c>
      <c r="K3997" s="356" t="s">
        <v>15063</v>
      </c>
      <c r="L3997" s="357">
        <v>0.54896999999999996</v>
      </c>
      <c r="M3997" s="357">
        <v>0.47371199999999997</v>
      </c>
      <c r="N3997" s="357">
        <v>0</v>
      </c>
      <c r="O3997" s="356">
        <f t="shared" si="124"/>
        <v>13.708945844035192</v>
      </c>
      <c r="P3997" s="357">
        <v>75.536753097103144</v>
      </c>
      <c r="Q3997" s="356" t="s">
        <v>15063</v>
      </c>
    </row>
    <row r="3998" spans="1:17" x14ac:dyDescent="0.25">
      <c r="A3998" s="354">
        <v>3995</v>
      </c>
      <c r="B3998" s="355" t="s">
        <v>5271</v>
      </c>
      <c r="C3998" s="355" t="s">
        <v>1380</v>
      </c>
      <c r="D3998" s="355" t="s">
        <v>1382</v>
      </c>
      <c r="E3998" s="355" t="s">
        <v>13963</v>
      </c>
      <c r="F3998" s="356" t="s">
        <v>12373</v>
      </c>
      <c r="G3998" s="356" t="s">
        <v>12394</v>
      </c>
      <c r="H3998" s="356" t="s">
        <v>12395</v>
      </c>
      <c r="I3998" s="356" t="str">
        <f t="shared" si="125"/>
        <v>SHYLAPURA_66F12-NJY GUJJUNODU</v>
      </c>
      <c r="J3998" s="356" t="s">
        <v>5706</v>
      </c>
      <c r="K3998" s="356" t="s">
        <v>15063</v>
      </c>
      <c r="L3998" s="357">
        <v>0.80221500000000012</v>
      </c>
      <c r="M3998" s="357">
        <v>0.6846102810000001</v>
      </c>
      <c r="N3998" s="357">
        <v>0</v>
      </c>
      <c r="O3998" s="356">
        <f t="shared" si="124"/>
        <v>14.66</v>
      </c>
      <c r="P3998" s="357">
        <v>48.811882595085507</v>
      </c>
      <c r="Q3998" s="356" t="s">
        <v>15063</v>
      </c>
    </row>
    <row r="3999" spans="1:17" x14ac:dyDescent="0.25">
      <c r="A3999" s="354">
        <v>3996</v>
      </c>
      <c r="B3999" s="355" t="s">
        <v>5271</v>
      </c>
      <c r="C3999" s="355" t="s">
        <v>1380</v>
      </c>
      <c r="D3999" s="355" t="s">
        <v>1382</v>
      </c>
      <c r="E3999" s="355" t="s">
        <v>13963</v>
      </c>
      <c r="F3999" s="356" t="s">
        <v>12412</v>
      </c>
      <c r="G3999" s="356" t="s">
        <v>12431</v>
      </c>
      <c r="H3999" s="356" t="s">
        <v>12432</v>
      </c>
      <c r="I3999" s="356" t="str">
        <f t="shared" si="125"/>
        <v>YNHOSKOTE_66F12-NJY-BHEEMANAKUNTE</v>
      </c>
      <c r="J3999" s="356" t="s">
        <v>5706</v>
      </c>
      <c r="K3999" s="356" t="s">
        <v>15063</v>
      </c>
      <c r="L3999" s="357">
        <v>0.54409099999999999</v>
      </c>
      <c r="M3999" s="357">
        <v>0.46829799999999999</v>
      </c>
      <c r="N3999" s="357">
        <v>0</v>
      </c>
      <c r="O3999" s="356">
        <f t="shared" si="124"/>
        <v>13.930206527952127</v>
      </c>
      <c r="P3999" s="357">
        <v>61.439554016025319</v>
      </c>
      <c r="Q3999" s="356" t="s">
        <v>15063</v>
      </c>
    </row>
    <row r="4000" spans="1:17" x14ac:dyDescent="0.25">
      <c r="A4000" s="354">
        <v>3997</v>
      </c>
      <c r="B4000" s="355" t="s">
        <v>5271</v>
      </c>
      <c r="C4000" s="355" t="s">
        <v>1380</v>
      </c>
      <c r="D4000" s="355" t="s">
        <v>1382</v>
      </c>
      <c r="E4000" s="355" t="s">
        <v>13963</v>
      </c>
      <c r="F4000" s="356" t="s">
        <v>12412</v>
      </c>
      <c r="G4000" s="356" t="s">
        <v>12433</v>
      </c>
      <c r="H4000" s="356" t="s">
        <v>12434</v>
      </c>
      <c r="I4000" s="356" t="str">
        <f t="shared" si="125"/>
        <v>YNHOSKOTE_66F17- H.T STONE CRUSHER</v>
      </c>
      <c r="J4000" s="356" t="s">
        <v>2414</v>
      </c>
      <c r="K4000" s="356" t="s">
        <v>15063</v>
      </c>
      <c r="L4000" s="357">
        <v>4.5439999999999996</v>
      </c>
      <c r="M4000" s="357">
        <v>4.0368895999999994</v>
      </c>
      <c r="N4000" s="357">
        <v>0</v>
      </c>
      <c r="O4000" s="356">
        <f t="shared" si="124"/>
        <v>11.160000000000005</v>
      </c>
      <c r="P4000" s="357">
        <v>100</v>
      </c>
      <c r="Q4000" s="356" t="s">
        <v>15063</v>
      </c>
    </row>
    <row r="4001" spans="1:17" x14ac:dyDescent="0.25">
      <c r="A4001" s="354">
        <v>3998</v>
      </c>
      <c r="B4001" s="355" t="s">
        <v>5252</v>
      </c>
      <c r="C4001" s="355" t="s">
        <v>2393</v>
      </c>
      <c r="D4001" s="355" t="s">
        <v>2393</v>
      </c>
      <c r="E4001" s="355" t="s">
        <v>14878</v>
      </c>
      <c r="F4001" s="356" t="s">
        <v>11679</v>
      </c>
      <c r="G4001" s="356" t="s">
        <v>11680</v>
      </c>
      <c r="H4001" s="356" t="s">
        <v>11681</v>
      </c>
      <c r="I4001" s="356" t="str">
        <f t="shared" si="125"/>
        <v>SHIVANHALLI_66F01-ANKANAHALLI</v>
      </c>
      <c r="J4001" s="356" t="s">
        <v>5701</v>
      </c>
      <c r="K4001" s="356" t="s">
        <v>15063</v>
      </c>
      <c r="L4001" s="357">
        <v>0.6001399999999999</v>
      </c>
      <c r="M4001" s="357">
        <v>0.54168300000000003</v>
      </c>
      <c r="N4001" s="357">
        <v>0</v>
      </c>
      <c r="O4001" s="356">
        <f t="shared" si="124"/>
        <v>9.740560535874943</v>
      </c>
      <c r="P4001" s="357">
        <v>9.7405605358749536</v>
      </c>
      <c r="Q4001" s="356" t="s">
        <v>15063</v>
      </c>
    </row>
    <row r="4002" spans="1:17" x14ac:dyDescent="0.25">
      <c r="A4002" s="354">
        <v>3999</v>
      </c>
      <c r="B4002" s="355" t="s">
        <v>5252</v>
      </c>
      <c r="C4002" s="355" t="s">
        <v>2393</v>
      </c>
      <c r="D4002" s="355" t="s">
        <v>2393</v>
      </c>
      <c r="E4002" s="355" t="s">
        <v>14878</v>
      </c>
      <c r="F4002" s="356" t="s">
        <v>11646</v>
      </c>
      <c r="G4002" s="356" t="s">
        <v>11647</v>
      </c>
      <c r="H4002" s="356" t="s">
        <v>11648</v>
      </c>
      <c r="I4002" s="356" t="str">
        <f t="shared" si="125"/>
        <v>KUTAGALLU_66F01-KUTAGALLU</v>
      </c>
      <c r="J4002" s="356" t="s">
        <v>5701</v>
      </c>
      <c r="K4002" s="356" t="s">
        <v>15063</v>
      </c>
      <c r="L4002" s="357">
        <v>0.1331</v>
      </c>
      <c r="M4002" s="357">
        <v>0.1194225</v>
      </c>
      <c r="N4002" s="357">
        <v>0</v>
      </c>
      <c r="O4002" s="356">
        <f t="shared" si="124"/>
        <v>10.276108189331326</v>
      </c>
      <c r="P4002" s="357">
        <v>10.276108189331312</v>
      </c>
      <c r="Q4002" s="356" t="s">
        <v>15063</v>
      </c>
    </row>
    <row r="4003" spans="1:17" x14ac:dyDescent="0.25">
      <c r="A4003" s="354">
        <v>4000</v>
      </c>
      <c r="B4003" s="355" t="s">
        <v>5252</v>
      </c>
      <c r="C4003" s="355" t="s">
        <v>2393</v>
      </c>
      <c r="D4003" s="355" t="s">
        <v>2393</v>
      </c>
      <c r="E4003" s="355" t="s">
        <v>14878</v>
      </c>
      <c r="F4003" s="356" t="s">
        <v>11626</v>
      </c>
      <c r="G4003" s="356" t="s">
        <v>11627</v>
      </c>
      <c r="H4003" s="356" t="s">
        <v>11628</v>
      </c>
      <c r="I4003" s="356" t="str">
        <f t="shared" si="125"/>
        <v>CHIKKA_GANGANVADI_66F01-TALAVADI</v>
      </c>
      <c r="J4003" s="356" t="s">
        <v>5701</v>
      </c>
      <c r="K4003" s="356" t="s">
        <v>15063</v>
      </c>
      <c r="L4003" s="357">
        <v>0.18001</v>
      </c>
      <c r="M4003" s="357">
        <v>0.16311500000000001</v>
      </c>
      <c r="N4003" s="357">
        <v>0</v>
      </c>
      <c r="O4003" s="356">
        <f t="shared" si="124"/>
        <v>9.3855896894616926</v>
      </c>
      <c r="P4003" s="357">
        <v>9.3855896894617032</v>
      </c>
      <c r="Q4003" s="356" t="s">
        <v>15063</v>
      </c>
    </row>
    <row r="4004" spans="1:17" x14ac:dyDescent="0.25">
      <c r="A4004" s="354">
        <v>4001</v>
      </c>
      <c r="B4004" s="355" t="s">
        <v>5252</v>
      </c>
      <c r="C4004" s="355" t="s">
        <v>2393</v>
      </c>
      <c r="D4004" s="355" t="s">
        <v>2393</v>
      </c>
      <c r="E4004" s="355" t="s">
        <v>14878</v>
      </c>
      <c r="F4004" s="356" t="s">
        <v>11646</v>
      </c>
      <c r="G4004" s="356" t="s">
        <v>11649</v>
      </c>
      <c r="H4004" s="356" t="s">
        <v>11650</v>
      </c>
      <c r="I4004" s="356" t="str">
        <f t="shared" si="125"/>
        <v>KUTAGALLU_66F02-DANAYAKANAPURA NJY</v>
      </c>
      <c r="J4004" s="356" t="s">
        <v>5706</v>
      </c>
      <c r="K4004" s="356" t="s">
        <v>15063</v>
      </c>
      <c r="L4004" s="357">
        <v>1.118846</v>
      </c>
      <c r="M4004" s="357">
        <v>1.0115890000000001</v>
      </c>
      <c r="N4004" s="357">
        <v>0</v>
      </c>
      <c r="O4004" s="356">
        <f t="shared" si="124"/>
        <v>9.5863952679814677</v>
      </c>
      <c r="P4004" s="357">
        <v>15.550228382731257</v>
      </c>
      <c r="Q4004" s="356" t="s">
        <v>15063</v>
      </c>
    </row>
    <row r="4005" spans="1:17" x14ac:dyDescent="0.25">
      <c r="A4005" s="354">
        <v>4002</v>
      </c>
      <c r="B4005" s="355" t="s">
        <v>5252</v>
      </c>
      <c r="C4005" s="355" t="s">
        <v>2393</v>
      </c>
      <c r="D4005" s="355" t="s">
        <v>2393</v>
      </c>
      <c r="E4005" s="355" t="s">
        <v>14878</v>
      </c>
      <c r="F4005" s="356" t="s">
        <v>11626</v>
      </c>
      <c r="G4005" s="356" t="s">
        <v>11629</v>
      </c>
      <c r="H4005" s="356" t="s">
        <v>11630</v>
      </c>
      <c r="I4005" s="356" t="str">
        <f t="shared" si="125"/>
        <v>CHIKKA_GANGANVADI_66F02-DODDAGANGAWADI NJY</v>
      </c>
      <c r="J4005" s="356" t="s">
        <v>5706</v>
      </c>
      <c r="K4005" s="356" t="s">
        <v>15063</v>
      </c>
      <c r="L4005" s="357">
        <v>0.17708000000000002</v>
      </c>
      <c r="M4005" s="357">
        <v>0.15998499999999999</v>
      </c>
      <c r="N4005" s="357">
        <v>0</v>
      </c>
      <c r="O4005" s="356">
        <f t="shared" si="124"/>
        <v>9.6538287779534819</v>
      </c>
      <c r="P4005" s="357">
        <v>41.455650045658111</v>
      </c>
      <c r="Q4005" s="356" t="s">
        <v>15063</v>
      </c>
    </row>
    <row r="4006" spans="1:17" x14ac:dyDescent="0.25">
      <c r="A4006" s="354">
        <v>4003</v>
      </c>
      <c r="B4006" s="355" t="s">
        <v>5252</v>
      </c>
      <c r="C4006" s="355" t="s">
        <v>2393</v>
      </c>
      <c r="D4006" s="355" t="s">
        <v>2393</v>
      </c>
      <c r="E4006" s="355" t="s">
        <v>14878</v>
      </c>
      <c r="F4006" s="356" t="s">
        <v>11659</v>
      </c>
      <c r="G4006" s="356" t="s">
        <v>11660</v>
      </c>
      <c r="H4006" s="356" t="s">
        <v>11661</v>
      </c>
      <c r="I4006" s="356" t="str">
        <f t="shared" si="125"/>
        <v>MELLAHALLI_66F02-HARISANDRA</v>
      </c>
      <c r="J4006" s="356" t="s">
        <v>5701</v>
      </c>
      <c r="K4006" s="356" t="s">
        <v>15063</v>
      </c>
      <c r="L4006" s="357">
        <v>0.40739999999999998</v>
      </c>
      <c r="M4006" s="357">
        <v>0.36820836000000001</v>
      </c>
      <c r="N4006" s="357">
        <v>0</v>
      </c>
      <c r="O4006" s="356">
        <f t="shared" si="124"/>
        <v>9.6199410898379902</v>
      </c>
      <c r="P4006" s="357">
        <v>9.6199410898379902</v>
      </c>
      <c r="Q4006" s="356" t="s">
        <v>15063</v>
      </c>
    </row>
    <row r="4007" spans="1:17" x14ac:dyDescent="0.25">
      <c r="A4007" s="354">
        <v>4004</v>
      </c>
      <c r="B4007" s="355" t="s">
        <v>5252</v>
      </c>
      <c r="C4007" s="355" t="s">
        <v>2393</v>
      </c>
      <c r="D4007" s="355" t="s">
        <v>2393</v>
      </c>
      <c r="E4007" s="355" t="s">
        <v>14878</v>
      </c>
      <c r="F4007" s="356" t="s">
        <v>11679</v>
      </c>
      <c r="G4007" s="356" t="s">
        <v>11682</v>
      </c>
      <c r="H4007" s="356" t="s">
        <v>11683</v>
      </c>
      <c r="I4007" s="356" t="str">
        <f t="shared" si="125"/>
        <v>SHIVANHALLI_66F02-KADANKUPPE</v>
      </c>
      <c r="J4007" s="356" t="s">
        <v>5701</v>
      </c>
      <c r="K4007" s="356" t="s">
        <v>15063</v>
      </c>
      <c r="L4007" s="357">
        <v>0.39562000000000003</v>
      </c>
      <c r="M4007" s="357">
        <v>0.35761749999999998</v>
      </c>
      <c r="N4007" s="357">
        <v>0</v>
      </c>
      <c r="O4007" s="356">
        <f t="shared" si="124"/>
        <v>9.605808604216179</v>
      </c>
      <c r="P4007" s="357">
        <v>9.6058086042161825</v>
      </c>
      <c r="Q4007" s="356" t="s">
        <v>15063</v>
      </c>
    </row>
    <row r="4008" spans="1:17" x14ac:dyDescent="0.25">
      <c r="A4008" s="354">
        <v>4005</v>
      </c>
      <c r="B4008" s="355" t="s">
        <v>5252</v>
      </c>
      <c r="C4008" s="355" t="s">
        <v>2393</v>
      </c>
      <c r="D4008" s="355" t="s">
        <v>2393</v>
      </c>
      <c r="E4008" s="355" t="s">
        <v>14878</v>
      </c>
      <c r="F4008" s="356" t="s">
        <v>11679</v>
      </c>
      <c r="G4008" s="356" t="s">
        <v>11684</v>
      </c>
      <c r="H4008" s="356" t="s">
        <v>11685</v>
      </c>
      <c r="I4008" s="356" t="str">
        <f t="shared" si="125"/>
        <v>SHIVANHALLI_66F03-BANNIKUPPE</v>
      </c>
      <c r="J4008" s="356" t="s">
        <v>5701</v>
      </c>
      <c r="K4008" s="356" t="s">
        <v>15063</v>
      </c>
      <c r="L4008" s="357">
        <v>0.63841999999999999</v>
      </c>
      <c r="M4008" s="357">
        <v>0.57422799999999996</v>
      </c>
      <c r="N4008" s="357">
        <v>0</v>
      </c>
      <c r="O4008" s="356">
        <f t="shared" si="124"/>
        <v>10.054822843895872</v>
      </c>
      <c r="P4008" s="357">
        <v>10.054822843895872</v>
      </c>
      <c r="Q4008" s="356" t="s">
        <v>15063</v>
      </c>
    </row>
    <row r="4009" spans="1:17" x14ac:dyDescent="0.25">
      <c r="A4009" s="354">
        <v>4006</v>
      </c>
      <c r="B4009" s="355" t="s">
        <v>5252</v>
      </c>
      <c r="C4009" s="355" t="s">
        <v>2393</v>
      </c>
      <c r="D4009" s="355" t="s">
        <v>2393</v>
      </c>
      <c r="E4009" s="355" t="s">
        <v>14878</v>
      </c>
      <c r="F4009" s="356" t="s">
        <v>11637</v>
      </c>
      <c r="G4009" s="356" t="s">
        <v>11638</v>
      </c>
      <c r="H4009" s="356" t="s">
        <v>11639</v>
      </c>
      <c r="I4009" s="356" t="str">
        <f t="shared" si="125"/>
        <v>JALAMANGALA_66F03-JALAMANGALA</v>
      </c>
      <c r="J4009" s="356" t="s">
        <v>5701</v>
      </c>
      <c r="K4009" s="356" t="s">
        <v>15063</v>
      </c>
      <c r="L4009" s="357">
        <v>0.14942</v>
      </c>
      <c r="M4009" s="357">
        <v>0.135438</v>
      </c>
      <c r="N4009" s="357">
        <v>0</v>
      </c>
      <c r="O4009" s="356">
        <f t="shared" si="124"/>
        <v>9.3575157274795853</v>
      </c>
      <c r="P4009" s="357">
        <v>9.3575157274795817</v>
      </c>
      <c r="Q4009" s="356" t="s">
        <v>15063</v>
      </c>
    </row>
    <row r="4010" spans="1:17" x14ac:dyDescent="0.25">
      <c r="A4010" s="354">
        <v>4007</v>
      </c>
      <c r="B4010" s="355" t="s">
        <v>5252</v>
      </c>
      <c r="C4010" s="355" t="s">
        <v>2393</v>
      </c>
      <c r="D4010" s="355" t="s">
        <v>2393</v>
      </c>
      <c r="E4010" s="355" t="s">
        <v>14878</v>
      </c>
      <c r="F4010" s="356" t="s">
        <v>11646</v>
      </c>
      <c r="G4010" s="356" t="s">
        <v>11651</v>
      </c>
      <c r="H4010" s="356" t="s">
        <v>11652</v>
      </c>
      <c r="I4010" s="356" t="str">
        <f t="shared" si="125"/>
        <v>KUTAGALLU_66F03-SHANUBHOGANAHALLI</v>
      </c>
      <c r="J4010" s="356" t="s">
        <v>5701</v>
      </c>
      <c r="K4010" s="356" t="s">
        <v>15063</v>
      </c>
      <c r="L4010" s="357">
        <v>0.37422</v>
      </c>
      <c r="M4010" s="357">
        <v>0.34033349999999996</v>
      </c>
      <c r="N4010" s="357">
        <v>0</v>
      </c>
      <c r="O4010" s="356">
        <f t="shared" si="124"/>
        <v>9.0552348885682346</v>
      </c>
      <c r="P4010" s="357">
        <v>9.055234888568231</v>
      </c>
      <c r="Q4010" s="356" t="s">
        <v>15063</v>
      </c>
    </row>
    <row r="4011" spans="1:17" x14ac:dyDescent="0.25">
      <c r="A4011" s="354">
        <v>4008</v>
      </c>
      <c r="B4011" s="355" t="s">
        <v>5252</v>
      </c>
      <c r="C4011" s="355" t="s">
        <v>2393</v>
      </c>
      <c r="D4011" s="355" t="s">
        <v>2393</v>
      </c>
      <c r="E4011" s="355" t="s">
        <v>14878</v>
      </c>
      <c r="F4011" s="356" t="s">
        <v>11659</v>
      </c>
      <c r="G4011" s="356" t="s">
        <v>11662</v>
      </c>
      <c r="H4011" s="356" t="s">
        <v>6214</v>
      </c>
      <c r="I4011" s="356" t="str">
        <f t="shared" si="125"/>
        <v>MELLAHALLI_66F03-THIMMASANDRA</v>
      </c>
      <c r="J4011" s="356" t="s">
        <v>5701</v>
      </c>
      <c r="K4011" s="356" t="s">
        <v>15063</v>
      </c>
      <c r="L4011" s="357">
        <v>0.44174000000000002</v>
      </c>
      <c r="M4011" s="357">
        <v>0.39639230000000003</v>
      </c>
      <c r="N4011" s="357">
        <v>0</v>
      </c>
      <c r="O4011" s="356">
        <f t="shared" si="124"/>
        <v>10.265699280119525</v>
      </c>
      <c r="P4011" s="357">
        <v>10.478842007929345</v>
      </c>
      <c r="Q4011" s="356" t="s">
        <v>15063</v>
      </c>
    </row>
    <row r="4012" spans="1:17" x14ac:dyDescent="0.25">
      <c r="A4012" s="354">
        <v>4009</v>
      </c>
      <c r="B4012" s="355" t="s">
        <v>5252</v>
      </c>
      <c r="C4012" s="355" t="s">
        <v>2393</v>
      </c>
      <c r="D4012" s="355" t="s">
        <v>2393</v>
      </c>
      <c r="E4012" s="355" t="s">
        <v>14878</v>
      </c>
      <c r="F4012" s="356" t="s">
        <v>11626</v>
      </c>
      <c r="G4012" s="356" t="s">
        <v>11631</v>
      </c>
      <c r="H4012" s="356" t="s">
        <v>11632</v>
      </c>
      <c r="I4012" s="356" t="str">
        <f t="shared" si="125"/>
        <v>CHIKKA_GANGANVADI_66F03-VIRUPASANDRA</v>
      </c>
      <c r="J4012" s="356" t="s">
        <v>5701</v>
      </c>
      <c r="K4012" s="356" t="s">
        <v>15063</v>
      </c>
      <c r="L4012" s="357">
        <v>0.48827999999999994</v>
      </c>
      <c r="M4012" s="357">
        <v>0.43846499999999999</v>
      </c>
      <c r="N4012" s="357">
        <v>0</v>
      </c>
      <c r="O4012" s="356">
        <f t="shared" si="124"/>
        <v>10.20213811747357</v>
      </c>
      <c r="P4012" s="357">
        <v>10.20213811747357</v>
      </c>
      <c r="Q4012" s="356" t="s">
        <v>15063</v>
      </c>
    </row>
    <row r="4013" spans="1:17" x14ac:dyDescent="0.25">
      <c r="A4013" s="354">
        <v>4010</v>
      </c>
      <c r="B4013" s="355" t="s">
        <v>5252</v>
      </c>
      <c r="C4013" s="355" t="s">
        <v>2393</v>
      </c>
      <c r="D4013" s="355" t="s">
        <v>2393</v>
      </c>
      <c r="E4013" s="355" t="s">
        <v>14878</v>
      </c>
      <c r="F4013" s="356" t="s">
        <v>11637</v>
      </c>
      <c r="G4013" s="356" t="s">
        <v>11640</v>
      </c>
      <c r="H4013" s="356" t="s">
        <v>11641</v>
      </c>
      <c r="I4013" s="356" t="str">
        <f t="shared" si="125"/>
        <v>JALAMANGALA_66F04-AKKUR</v>
      </c>
      <c r="J4013" s="356" t="s">
        <v>5701</v>
      </c>
      <c r="K4013" s="356" t="s">
        <v>15063</v>
      </c>
      <c r="L4013" s="357">
        <v>0.54926000000000008</v>
      </c>
      <c r="M4013" s="357">
        <v>0.49598900000000001</v>
      </c>
      <c r="N4013" s="357">
        <v>0</v>
      </c>
      <c r="O4013" s="356">
        <f t="shared" si="124"/>
        <v>9.6986855041328432</v>
      </c>
      <c r="P4013" s="357">
        <v>9.6986855041328432</v>
      </c>
      <c r="Q4013" s="356" t="s">
        <v>15063</v>
      </c>
    </row>
    <row r="4014" spans="1:17" x14ac:dyDescent="0.25">
      <c r="A4014" s="354">
        <v>4011</v>
      </c>
      <c r="B4014" s="355" t="s">
        <v>5252</v>
      </c>
      <c r="C4014" s="355" t="s">
        <v>2393</v>
      </c>
      <c r="D4014" s="355" t="s">
        <v>2393</v>
      </c>
      <c r="E4014" s="355" t="s">
        <v>14878</v>
      </c>
      <c r="F4014" s="356" t="s">
        <v>11659</v>
      </c>
      <c r="G4014" s="356" t="s">
        <v>11663</v>
      </c>
      <c r="H4014" s="356" t="s">
        <v>11664</v>
      </c>
      <c r="I4014" s="356" t="str">
        <f t="shared" si="125"/>
        <v>MELLAHALLI_66F04-ANKANAHALLI</v>
      </c>
      <c r="J4014" s="356" t="s">
        <v>5701</v>
      </c>
      <c r="K4014" s="356" t="s">
        <v>15063</v>
      </c>
      <c r="L4014" s="357">
        <v>0.30187999999999998</v>
      </c>
      <c r="M4014" s="357">
        <v>0.27091675000000004</v>
      </c>
      <c r="N4014" s="357">
        <v>0</v>
      </c>
      <c r="O4014" s="356">
        <f t="shared" si="124"/>
        <v>10.256807340665146</v>
      </c>
      <c r="P4014" s="357">
        <v>10.256807340665141</v>
      </c>
      <c r="Q4014" s="356" t="s">
        <v>15063</v>
      </c>
    </row>
    <row r="4015" spans="1:17" x14ac:dyDescent="0.25">
      <c r="A4015" s="354">
        <v>4012</v>
      </c>
      <c r="B4015" s="355" t="s">
        <v>5252</v>
      </c>
      <c r="C4015" s="355" t="s">
        <v>2393</v>
      </c>
      <c r="D4015" s="355" t="s">
        <v>2393</v>
      </c>
      <c r="E4015" s="355" t="s">
        <v>14878</v>
      </c>
      <c r="F4015" s="356" t="s">
        <v>11626</v>
      </c>
      <c r="G4015" s="356" t="s">
        <v>11633</v>
      </c>
      <c r="H4015" s="356" t="s">
        <v>11634</v>
      </c>
      <c r="I4015" s="356" t="str">
        <f t="shared" si="125"/>
        <v>CHIKKA_GANGANVADI_66F04-B.S.DODDI</v>
      </c>
      <c r="J4015" s="356" t="s">
        <v>5701</v>
      </c>
      <c r="K4015" s="356" t="s">
        <v>15063</v>
      </c>
      <c r="L4015" s="357">
        <v>0.14229</v>
      </c>
      <c r="M4015" s="357">
        <v>0.128002</v>
      </c>
      <c r="N4015" s="357">
        <v>0</v>
      </c>
      <c r="O4015" s="356">
        <f t="shared" si="124"/>
        <v>10.04146461451964</v>
      </c>
      <c r="P4015" s="357">
        <v>10.041464614519647</v>
      </c>
      <c r="Q4015" s="356" t="s">
        <v>15063</v>
      </c>
    </row>
    <row r="4016" spans="1:17" x14ac:dyDescent="0.25">
      <c r="A4016" s="354">
        <v>4013</v>
      </c>
      <c r="B4016" s="355" t="s">
        <v>5252</v>
      </c>
      <c r="C4016" s="355" t="s">
        <v>2393</v>
      </c>
      <c r="D4016" s="355" t="s">
        <v>2393</v>
      </c>
      <c r="E4016" s="355" t="s">
        <v>14878</v>
      </c>
      <c r="F4016" s="356" t="s">
        <v>11679</v>
      </c>
      <c r="G4016" s="356" t="s">
        <v>11686</v>
      </c>
      <c r="H4016" s="356" t="s">
        <v>11687</v>
      </c>
      <c r="I4016" s="356" t="str">
        <f t="shared" si="125"/>
        <v>SHIVANHALLI_66F04-DODDANAHALLI</v>
      </c>
      <c r="J4016" s="356" t="s">
        <v>5701</v>
      </c>
      <c r="K4016" s="356" t="s">
        <v>15063</v>
      </c>
      <c r="L4016" s="357">
        <v>0.58140000000000003</v>
      </c>
      <c r="M4016" s="357">
        <v>0.52488899999999994</v>
      </c>
      <c r="N4016" s="357">
        <v>0</v>
      </c>
      <c r="O4016" s="356">
        <f t="shared" si="124"/>
        <v>9.7198142414860822</v>
      </c>
      <c r="P4016" s="357">
        <v>9.7198142414860698</v>
      </c>
      <c r="Q4016" s="356" t="s">
        <v>15063</v>
      </c>
    </row>
    <row r="4017" spans="1:17" x14ac:dyDescent="0.25">
      <c r="A4017" s="354">
        <v>4014</v>
      </c>
      <c r="B4017" s="355" t="s">
        <v>5252</v>
      </c>
      <c r="C4017" s="355" t="s">
        <v>2393</v>
      </c>
      <c r="D4017" s="355" t="s">
        <v>2393</v>
      </c>
      <c r="E4017" s="355" t="s">
        <v>14878</v>
      </c>
      <c r="F4017" s="356" t="s">
        <v>11646</v>
      </c>
      <c r="G4017" s="356" t="s">
        <v>11653</v>
      </c>
      <c r="H4017" s="356" t="s">
        <v>11654</v>
      </c>
      <c r="I4017" s="356" t="str">
        <f t="shared" si="125"/>
        <v>KUTAGALLU_66F04-YEREHALLI</v>
      </c>
      <c r="J4017" s="356" t="s">
        <v>5701</v>
      </c>
      <c r="K4017" s="356" t="s">
        <v>15063</v>
      </c>
      <c r="L4017" s="357">
        <v>0.28254000000000001</v>
      </c>
      <c r="M4017" s="357">
        <v>0.25458199999999997</v>
      </c>
      <c r="N4017" s="357">
        <v>0</v>
      </c>
      <c r="O4017" s="356">
        <f t="shared" si="124"/>
        <v>9.8952360727684709</v>
      </c>
      <c r="P4017" s="357">
        <v>10.034769112557429</v>
      </c>
      <c r="Q4017" s="356" t="s">
        <v>15063</v>
      </c>
    </row>
    <row r="4018" spans="1:17" x14ac:dyDescent="0.25">
      <c r="A4018" s="354">
        <v>4015</v>
      </c>
      <c r="B4018" s="355" t="s">
        <v>5252</v>
      </c>
      <c r="C4018" s="355" t="s">
        <v>2393</v>
      </c>
      <c r="D4018" s="355" t="s">
        <v>2393</v>
      </c>
      <c r="E4018" s="355" t="s">
        <v>14878</v>
      </c>
      <c r="F4018" s="356" t="s">
        <v>11626</v>
      </c>
      <c r="G4018" s="356" t="s">
        <v>11635</v>
      </c>
      <c r="H4018" s="356" t="s">
        <v>11636</v>
      </c>
      <c r="I4018" s="356" t="str">
        <f t="shared" si="125"/>
        <v>CHIKKA_GANGANVADI_66F05-AKKUR NJY</v>
      </c>
      <c r="J4018" s="356" t="s">
        <v>5706</v>
      </c>
      <c r="K4018" s="356" t="s">
        <v>15063</v>
      </c>
      <c r="L4018" s="357">
        <v>0.16090000000000002</v>
      </c>
      <c r="M4018" s="357">
        <v>0.14419700000000002</v>
      </c>
      <c r="N4018" s="357">
        <v>0</v>
      </c>
      <c r="O4018" s="356">
        <f t="shared" si="124"/>
        <v>10.380981976382843</v>
      </c>
      <c r="P4018" s="357">
        <v>35.474871974283687</v>
      </c>
      <c r="Q4018" s="356" t="s">
        <v>15063</v>
      </c>
    </row>
    <row r="4019" spans="1:17" x14ac:dyDescent="0.25">
      <c r="A4019" s="354">
        <v>4016</v>
      </c>
      <c r="B4019" s="355" t="s">
        <v>5252</v>
      </c>
      <c r="C4019" s="355" t="s">
        <v>2393</v>
      </c>
      <c r="D4019" s="355" t="s">
        <v>2393</v>
      </c>
      <c r="E4019" s="355" t="s">
        <v>14878</v>
      </c>
      <c r="F4019" s="356" t="s">
        <v>11646</v>
      </c>
      <c r="G4019" s="356" t="s">
        <v>11655</v>
      </c>
      <c r="H4019" s="356" t="s">
        <v>11656</v>
      </c>
      <c r="I4019" s="356" t="str">
        <f t="shared" si="125"/>
        <v>KUTAGALLU_66F05-KUNAMUDANAHALLI NJY</v>
      </c>
      <c r="J4019" s="356" t="s">
        <v>5706</v>
      </c>
      <c r="K4019" s="356" t="s">
        <v>15063</v>
      </c>
      <c r="L4019" s="357">
        <v>0.1212</v>
      </c>
      <c r="M4019" s="357">
        <v>0.10836299999999999</v>
      </c>
      <c r="N4019" s="357">
        <v>0</v>
      </c>
      <c r="O4019" s="356">
        <f t="shared" si="124"/>
        <v>10.591584158415854</v>
      </c>
      <c r="P4019" s="357">
        <v>45.759260963126003</v>
      </c>
      <c r="Q4019" s="356" t="s">
        <v>15063</v>
      </c>
    </row>
    <row r="4020" spans="1:17" x14ac:dyDescent="0.25">
      <c r="A4020" s="354">
        <v>4017</v>
      </c>
      <c r="B4020" s="355" t="s">
        <v>5252</v>
      </c>
      <c r="C4020" s="355" t="s">
        <v>2393</v>
      </c>
      <c r="D4020" s="355" t="s">
        <v>2393</v>
      </c>
      <c r="E4020" s="355" t="s">
        <v>14878</v>
      </c>
      <c r="F4020" s="356" t="s">
        <v>11659</v>
      </c>
      <c r="G4020" s="356" t="s">
        <v>11665</v>
      </c>
      <c r="H4020" s="356" t="s">
        <v>11666</v>
      </c>
      <c r="I4020" s="356" t="str">
        <f t="shared" si="125"/>
        <v>MELLAHALLI_66F05-PADARAHALLI</v>
      </c>
      <c r="J4020" s="356" t="s">
        <v>5701</v>
      </c>
      <c r="K4020" s="356" t="s">
        <v>15063</v>
      </c>
      <c r="L4020" s="357">
        <v>0.30943999999999999</v>
      </c>
      <c r="M4020" s="357">
        <v>0.277644</v>
      </c>
      <c r="N4020" s="357">
        <v>0</v>
      </c>
      <c r="O4020" s="356">
        <f t="shared" si="124"/>
        <v>10.2753360910031</v>
      </c>
      <c r="P4020" s="357">
        <v>10.275336091003096</v>
      </c>
      <c r="Q4020" s="356" t="s">
        <v>15063</v>
      </c>
    </row>
    <row r="4021" spans="1:17" x14ac:dyDescent="0.25">
      <c r="A4021" s="354">
        <v>4018</v>
      </c>
      <c r="B4021" s="355" t="s">
        <v>5252</v>
      </c>
      <c r="C4021" s="355" t="s">
        <v>2393</v>
      </c>
      <c r="D4021" s="355" t="s">
        <v>2393</v>
      </c>
      <c r="E4021" s="355" t="s">
        <v>14878</v>
      </c>
      <c r="F4021" s="356" t="s">
        <v>11679</v>
      </c>
      <c r="G4021" s="356" t="s">
        <v>11688</v>
      </c>
      <c r="H4021" s="356" t="s">
        <v>11689</v>
      </c>
      <c r="I4021" s="356" t="str">
        <f t="shared" si="125"/>
        <v>SHIVANHALLI_66F05-SHIVANAHALLI NJY</v>
      </c>
      <c r="J4021" s="356" t="s">
        <v>5706</v>
      </c>
      <c r="K4021" s="356" t="s">
        <v>15063</v>
      </c>
      <c r="L4021" s="357">
        <v>0.50270000000000004</v>
      </c>
      <c r="M4021" s="357">
        <v>0.45452399999999998</v>
      </c>
      <c r="N4021" s="357">
        <v>0</v>
      </c>
      <c r="O4021" s="356">
        <f t="shared" si="124"/>
        <v>9.583449373383738</v>
      </c>
      <c r="P4021" s="357">
        <v>31.263477041995756</v>
      </c>
      <c r="Q4021" s="356" t="s">
        <v>15063</v>
      </c>
    </row>
    <row r="4022" spans="1:17" x14ac:dyDescent="0.25">
      <c r="A4022" s="354">
        <v>4019</v>
      </c>
      <c r="B4022" s="355" t="s">
        <v>5252</v>
      </c>
      <c r="C4022" s="355" t="s">
        <v>2393</v>
      </c>
      <c r="D4022" s="355" t="s">
        <v>2393</v>
      </c>
      <c r="E4022" s="355" t="s">
        <v>14878</v>
      </c>
      <c r="F4022" s="356" t="s">
        <v>11637</v>
      </c>
      <c r="G4022" s="356" t="s">
        <v>11642</v>
      </c>
      <c r="H4022" s="356" t="s">
        <v>11643</v>
      </c>
      <c r="I4022" s="356" t="str">
        <f t="shared" si="125"/>
        <v>JALAMANGALA_66F05-THADIKAVAGILU NJY</v>
      </c>
      <c r="J4022" s="356" t="s">
        <v>5706</v>
      </c>
      <c r="K4022" s="356" t="s">
        <v>15063</v>
      </c>
      <c r="L4022" s="357">
        <v>0.14380000000000001</v>
      </c>
      <c r="M4022" s="357">
        <v>0.12898000000000001</v>
      </c>
      <c r="N4022" s="357">
        <v>0</v>
      </c>
      <c r="O4022" s="356">
        <f t="shared" si="124"/>
        <v>10.305980528511821</v>
      </c>
      <c r="P4022" s="357">
        <v>37.962762469359589</v>
      </c>
      <c r="Q4022" s="356" t="s">
        <v>15063</v>
      </c>
    </row>
    <row r="4023" spans="1:17" x14ac:dyDescent="0.25">
      <c r="A4023" s="354">
        <v>4020</v>
      </c>
      <c r="B4023" s="355" t="s">
        <v>5252</v>
      </c>
      <c r="C4023" s="355" t="s">
        <v>2393</v>
      </c>
      <c r="D4023" s="355" t="s">
        <v>2393</v>
      </c>
      <c r="E4023" s="355" t="s">
        <v>14878</v>
      </c>
      <c r="F4023" s="356" t="s">
        <v>11679</v>
      </c>
      <c r="G4023" s="356" t="s">
        <v>11690</v>
      </c>
      <c r="H4023" s="356" t="s">
        <v>11691</v>
      </c>
      <c r="I4023" s="356" t="str">
        <f t="shared" si="125"/>
        <v>SHIVANHALLI_66F06-KAVANAPURA NJY</v>
      </c>
      <c r="J4023" s="356" t="s">
        <v>5706</v>
      </c>
      <c r="K4023" s="356" t="s">
        <v>15063</v>
      </c>
      <c r="L4023" s="357">
        <v>0.14360000000000001</v>
      </c>
      <c r="M4023" s="357">
        <v>0.12883800000000001</v>
      </c>
      <c r="N4023" s="357">
        <v>0</v>
      </c>
      <c r="O4023" s="356">
        <f t="shared" si="124"/>
        <v>10.27994428969359</v>
      </c>
      <c r="P4023" s="357">
        <v>33.541304094355255</v>
      </c>
      <c r="Q4023" s="356" t="s">
        <v>15063</v>
      </c>
    </row>
    <row r="4024" spans="1:17" x14ac:dyDescent="0.25">
      <c r="A4024" s="354">
        <v>4021</v>
      </c>
      <c r="B4024" s="355" t="s">
        <v>5252</v>
      </c>
      <c r="C4024" s="355" t="s">
        <v>2393</v>
      </c>
      <c r="D4024" s="355" t="s">
        <v>2393</v>
      </c>
      <c r="E4024" s="355" t="s">
        <v>14878</v>
      </c>
      <c r="F4024" s="356" t="s">
        <v>11646</v>
      </c>
      <c r="G4024" s="356" t="s">
        <v>11657</v>
      </c>
      <c r="H4024" s="356" t="s">
        <v>11658</v>
      </c>
      <c r="I4024" s="356" t="str">
        <f t="shared" si="125"/>
        <v>KUTAGALLU_66F06-KOOTAGAL YEREHALLI NJY</v>
      </c>
      <c r="J4024" s="356" t="s">
        <v>5706</v>
      </c>
      <c r="K4024" s="356" t="s">
        <v>15063</v>
      </c>
      <c r="L4024" s="357">
        <v>0.37369999999999998</v>
      </c>
      <c r="M4024" s="357">
        <v>0.33324199999999998</v>
      </c>
      <c r="N4024" s="357">
        <v>0</v>
      </c>
      <c r="O4024" s="356">
        <f t="shared" si="124"/>
        <v>10.826331281776826</v>
      </c>
      <c r="P4024" s="357">
        <v>41.754479319395998</v>
      </c>
      <c r="Q4024" s="356" t="s">
        <v>15063</v>
      </c>
    </row>
    <row r="4025" spans="1:17" x14ac:dyDescent="0.25">
      <c r="A4025" s="354">
        <v>4022</v>
      </c>
      <c r="B4025" s="355" t="s">
        <v>5252</v>
      </c>
      <c r="C4025" s="355" t="s">
        <v>2393</v>
      </c>
      <c r="D4025" s="355" t="s">
        <v>2393</v>
      </c>
      <c r="E4025" s="355" t="s">
        <v>14878</v>
      </c>
      <c r="F4025" s="356" t="s">
        <v>11637</v>
      </c>
      <c r="G4025" s="356" t="s">
        <v>11644</v>
      </c>
      <c r="H4025" s="356" t="s">
        <v>11645</v>
      </c>
      <c r="I4025" s="356" t="str">
        <f t="shared" si="125"/>
        <v>JALAMANGALA_66F06-KYSAPURA NJY</v>
      </c>
      <c r="J4025" s="356" t="s">
        <v>5706</v>
      </c>
      <c r="K4025" s="356" t="s">
        <v>15063</v>
      </c>
      <c r="L4025" s="357">
        <v>0.31840000000000002</v>
      </c>
      <c r="M4025" s="357">
        <v>0.28471749999999996</v>
      </c>
      <c r="N4025" s="357">
        <v>0</v>
      </c>
      <c r="O4025" s="356">
        <f t="shared" si="124"/>
        <v>10.578674623115596</v>
      </c>
      <c r="P4025" s="357">
        <v>34.860879946654343</v>
      </c>
      <c r="Q4025" s="356" t="s">
        <v>15063</v>
      </c>
    </row>
    <row r="4026" spans="1:17" x14ac:dyDescent="0.25">
      <c r="A4026" s="354">
        <v>4023</v>
      </c>
      <c r="B4026" s="355" t="s">
        <v>5252</v>
      </c>
      <c r="C4026" s="355" t="s">
        <v>2393</v>
      </c>
      <c r="D4026" s="355" t="s">
        <v>2393</v>
      </c>
      <c r="E4026" s="355" t="s">
        <v>14878</v>
      </c>
      <c r="F4026" s="356" t="s">
        <v>11659</v>
      </c>
      <c r="G4026" s="356" t="s">
        <v>11667</v>
      </c>
      <c r="H4026" s="356" t="s">
        <v>11668</v>
      </c>
      <c r="I4026" s="356" t="str">
        <f t="shared" si="125"/>
        <v>MELLAHALLI_66F06-RAMPURA</v>
      </c>
      <c r="J4026" s="356" t="s">
        <v>5701</v>
      </c>
      <c r="K4026" s="356" t="s">
        <v>15063</v>
      </c>
      <c r="L4026" s="357">
        <v>0.41298000000000001</v>
      </c>
      <c r="M4026" s="357">
        <v>0.37423837999999998</v>
      </c>
      <c r="N4026" s="357">
        <v>0</v>
      </c>
      <c r="O4026" s="356">
        <f t="shared" si="124"/>
        <v>9.3809918155842968</v>
      </c>
      <c r="P4026" s="357">
        <v>9.3809918155842951</v>
      </c>
      <c r="Q4026" s="356" t="s">
        <v>15063</v>
      </c>
    </row>
    <row r="4027" spans="1:17" x14ac:dyDescent="0.25">
      <c r="A4027" s="354">
        <v>4024</v>
      </c>
      <c r="B4027" s="355" t="s">
        <v>5252</v>
      </c>
      <c r="C4027" s="355" t="s">
        <v>2393</v>
      </c>
      <c r="D4027" s="355" t="s">
        <v>2393</v>
      </c>
      <c r="E4027" s="355" t="s">
        <v>14878</v>
      </c>
      <c r="F4027" s="356" t="s">
        <v>11679</v>
      </c>
      <c r="G4027" s="356" t="s">
        <v>11692</v>
      </c>
      <c r="H4027" s="356" t="s">
        <v>11693</v>
      </c>
      <c r="I4027" s="356" t="str">
        <f t="shared" si="125"/>
        <v>SHIVANHALLI_66F07-LAKKOJANAHALLI NJY</v>
      </c>
      <c r="J4027" s="356" t="s">
        <v>5706</v>
      </c>
      <c r="K4027" s="356" t="s">
        <v>15063</v>
      </c>
      <c r="L4027" s="357">
        <v>0.12920000000000001</v>
      </c>
      <c r="M4027" s="357">
        <v>0.11595</v>
      </c>
      <c r="N4027" s="357">
        <v>0</v>
      </c>
      <c r="O4027" s="356">
        <f t="shared" si="124"/>
        <v>10.255417956656355</v>
      </c>
      <c r="P4027" s="357">
        <v>28.644063636863358</v>
      </c>
      <c r="Q4027" s="356" t="s">
        <v>15063</v>
      </c>
    </row>
    <row r="4028" spans="1:17" x14ac:dyDescent="0.25">
      <c r="A4028" s="354">
        <v>4025</v>
      </c>
      <c r="B4028" s="355" t="s">
        <v>5252</v>
      </c>
      <c r="C4028" s="355" t="s">
        <v>2393</v>
      </c>
      <c r="D4028" s="355" t="s">
        <v>2393</v>
      </c>
      <c r="E4028" s="355" t="s">
        <v>14878</v>
      </c>
      <c r="F4028" s="356" t="s">
        <v>11659</v>
      </c>
      <c r="G4028" s="356" t="s">
        <v>11669</v>
      </c>
      <c r="H4028" s="356" t="s">
        <v>11670</v>
      </c>
      <c r="I4028" s="356" t="str">
        <f t="shared" si="125"/>
        <v>MELLAHALLI_66F07-LAKSHMIPURA</v>
      </c>
      <c r="J4028" s="356" t="s">
        <v>5701</v>
      </c>
      <c r="K4028" s="356" t="s">
        <v>15063</v>
      </c>
      <c r="L4028" s="357">
        <v>0.41133999999999998</v>
      </c>
      <c r="M4028" s="357">
        <v>0.3715985</v>
      </c>
      <c r="N4028" s="357">
        <v>0</v>
      </c>
      <c r="O4028" s="356">
        <f t="shared" si="124"/>
        <v>9.6614722613896014</v>
      </c>
      <c r="P4028" s="357">
        <v>9.6614722613896031</v>
      </c>
      <c r="Q4028" s="356" t="s">
        <v>15063</v>
      </c>
    </row>
    <row r="4029" spans="1:17" x14ac:dyDescent="0.25">
      <c r="A4029" s="354">
        <v>4026</v>
      </c>
      <c r="B4029" s="355" t="s">
        <v>5252</v>
      </c>
      <c r="C4029" s="355" t="s">
        <v>2393</v>
      </c>
      <c r="D4029" s="355" t="s">
        <v>2393</v>
      </c>
      <c r="E4029" s="355" t="s">
        <v>14878</v>
      </c>
      <c r="F4029" s="356" t="s">
        <v>11679</v>
      </c>
      <c r="G4029" s="356" t="s">
        <v>11694</v>
      </c>
      <c r="H4029" s="356" t="s">
        <v>11695</v>
      </c>
      <c r="I4029" s="356" t="str">
        <f t="shared" si="125"/>
        <v xml:space="preserve">SHIVANHALLI_66F08-BASAVESHWARA NJY </v>
      </c>
      <c r="J4029" s="356" t="s">
        <v>5706</v>
      </c>
      <c r="K4029" s="356" t="s">
        <v>15063</v>
      </c>
      <c r="L4029" s="357">
        <v>0.1353</v>
      </c>
      <c r="M4029" s="357">
        <v>0.12102250000000001</v>
      </c>
      <c r="N4029" s="357">
        <v>0</v>
      </c>
      <c r="O4029" s="356">
        <f t="shared" si="124"/>
        <v>10.552475979305246</v>
      </c>
      <c r="P4029" s="357">
        <v>27.396381644330837</v>
      </c>
      <c r="Q4029" s="356" t="s">
        <v>15063</v>
      </c>
    </row>
    <row r="4030" spans="1:17" x14ac:dyDescent="0.25">
      <c r="A4030" s="354">
        <v>4027</v>
      </c>
      <c r="B4030" s="355" t="s">
        <v>5252</v>
      </c>
      <c r="C4030" s="355" t="s">
        <v>2393</v>
      </c>
      <c r="D4030" s="355" t="s">
        <v>2393</v>
      </c>
      <c r="E4030" s="355" t="s">
        <v>14878</v>
      </c>
      <c r="F4030" s="356" t="s">
        <v>11659</v>
      </c>
      <c r="G4030" s="356" t="s">
        <v>11671</v>
      </c>
      <c r="H4030" s="356" t="s">
        <v>11672</v>
      </c>
      <c r="I4030" s="356" t="str">
        <f t="shared" si="125"/>
        <v>MELLAHALLI_66F08-SUGUNAHALLI</v>
      </c>
      <c r="J4030" s="356" t="s">
        <v>5701</v>
      </c>
      <c r="K4030" s="356" t="s">
        <v>15063</v>
      </c>
      <c r="L4030" s="357">
        <v>0.54120000000000001</v>
      </c>
      <c r="M4030" s="357">
        <v>0.48614900000000005</v>
      </c>
      <c r="N4030" s="357">
        <v>0</v>
      </c>
      <c r="O4030" s="356">
        <f t="shared" si="124"/>
        <v>10.172025129342195</v>
      </c>
      <c r="P4030" s="357">
        <v>10.172025129342199</v>
      </c>
      <c r="Q4030" s="356" t="s">
        <v>15063</v>
      </c>
    </row>
    <row r="4031" spans="1:17" x14ac:dyDescent="0.25">
      <c r="A4031" s="354">
        <v>4028</v>
      </c>
      <c r="B4031" s="355" t="s">
        <v>5252</v>
      </c>
      <c r="C4031" s="355" t="s">
        <v>2393</v>
      </c>
      <c r="D4031" s="355" t="s">
        <v>2393</v>
      </c>
      <c r="E4031" s="355" t="s">
        <v>14878</v>
      </c>
      <c r="F4031" s="356" t="s">
        <v>11659</v>
      </c>
      <c r="G4031" s="356" t="s">
        <v>11673</v>
      </c>
      <c r="H4031" s="356" t="s">
        <v>11674</v>
      </c>
      <c r="I4031" s="356" t="str">
        <f t="shared" si="125"/>
        <v>MELLAHALLI_66F09-GUNGARAHALLI</v>
      </c>
      <c r="J4031" s="356" t="s">
        <v>5706</v>
      </c>
      <c r="K4031" s="356" t="s">
        <v>15063</v>
      </c>
      <c r="L4031" s="357">
        <v>0.46850000000000003</v>
      </c>
      <c r="M4031" s="357">
        <v>0.41986129999999999</v>
      </c>
      <c r="N4031" s="357">
        <v>0</v>
      </c>
      <c r="O4031" s="356">
        <f t="shared" si="124"/>
        <v>10.381792956243336</v>
      </c>
      <c r="P4031" s="357">
        <v>34.033347145868497</v>
      </c>
      <c r="Q4031" s="356" t="s">
        <v>15063</v>
      </c>
    </row>
    <row r="4032" spans="1:17" x14ac:dyDescent="0.25">
      <c r="A4032" s="354">
        <v>4029</v>
      </c>
      <c r="B4032" s="355" t="s">
        <v>5252</v>
      </c>
      <c r="C4032" s="355" t="s">
        <v>2393</v>
      </c>
      <c r="D4032" s="355" t="s">
        <v>2393</v>
      </c>
      <c r="E4032" s="355" t="s">
        <v>14878</v>
      </c>
      <c r="F4032" s="356" t="s">
        <v>11679</v>
      </c>
      <c r="G4032" s="356" t="s">
        <v>11696</v>
      </c>
      <c r="H4032" s="356" t="s">
        <v>11697</v>
      </c>
      <c r="I4032" s="356" t="str">
        <f t="shared" si="125"/>
        <v>SHIVANHALLI_66F09-KAVERIDODDI</v>
      </c>
      <c r="J4032" s="356" t="s">
        <v>5701</v>
      </c>
      <c r="K4032" s="356" t="s">
        <v>15063</v>
      </c>
      <c r="L4032" s="357">
        <v>0.216</v>
      </c>
      <c r="M4032" s="357">
        <v>0.19461500000000001</v>
      </c>
      <c r="N4032" s="357">
        <v>0</v>
      </c>
      <c r="O4032" s="356">
        <f t="shared" si="124"/>
        <v>9.9004629629629566</v>
      </c>
      <c r="P4032" s="357">
        <v>9.900462962962953</v>
      </c>
      <c r="Q4032" s="356" t="s">
        <v>15063</v>
      </c>
    </row>
    <row r="4033" spans="1:18" x14ac:dyDescent="0.25">
      <c r="A4033" s="354">
        <v>4030</v>
      </c>
      <c r="B4033" s="355" t="s">
        <v>5252</v>
      </c>
      <c r="C4033" s="355" t="s">
        <v>2393</v>
      </c>
      <c r="D4033" s="355" t="s">
        <v>2393</v>
      </c>
      <c r="E4033" s="355" t="s">
        <v>14878</v>
      </c>
      <c r="F4033" s="356" t="s">
        <v>11659</v>
      </c>
      <c r="G4033" s="356" t="s">
        <v>11675</v>
      </c>
      <c r="H4033" s="356" t="s">
        <v>11676</v>
      </c>
      <c r="I4033" s="356" t="str">
        <f t="shared" si="125"/>
        <v>MELLAHALLI_66F10-MADARASABARADODDI  NJY</v>
      </c>
      <c r="J4033" s="356" t="s">
        <v>5706</v>
      </c>
      <c r="K4033" s="356" t="s">
        <v>15063</v>
      </c>
      <c r="L4033" s="357">
        <v>0.50629999999999997</v>
      </c>
      <c r="M4033" s="357">
        <v>0.45292549999999998</v>
      </c>
      <c r="N4033" s="357">
        <v>0</v>
      </c>
      <c r="O4033" s="356">
        <f t="shared" si="124"/>
        <v>10.542069919020342</v>
      </c>
      <c r="P4033" s="357">
        <v>26.260029669453822</v>
      </c>
      <c r="Q4033" s="356" t="s">
        <v>15063</v>
      </c>
    </row>
    <row r="4034" spans="1:18" x14ac:dyDescent="0.25">
      <c r="A4034" s="354">
        <v>4031</v>
      </c>
      <c r="B4034" s="355" t="s">
        <v>5252</v>
      </c>
      <c r="C4034" s="355" t="s">
        <v>2393</v>
      </c>
      <c r="D4034" s="355" t="s">
        <v>2393</v>
      </c>
      <c r="E4034" s="355" t="s">
        <v>14878</v>
      </c>
      <c r="F4034" s="356" t="s">
        <v>11659</v>
      </c>
      <c r="G4034" s="356" t="s">
        <v>11677</v>
      </c>
      <c r="H4034" s="356" t="s">
        <v>11678</v>
      </c>
      <c r="I4034" s="356" t="str">
        <f t="shared" si="125"/>
        <v>MELLAHALLI_66F11-LAKKASANDRA</v>
      </c>
      <c r="J4034" s="356" t="s">
        <v>5706</v>
      </c>
      <c r="K4034" s="356" t="s">
        <v>15063</v>
      </c>
      <c r="L4034" s="357">
        <v>0.41770000000000002</v>
      </c>
      <c r="M4034" s="357">
        <v>0.37519979999999997</v>
      </c>
      <c r="N4034" s="357">
        <v>0</v>
      </c>
      <c r="O4034" s="356">
        <f t="shared" si="124"/>
        <v>10.174814460138865</v>
      </c>
      <c r="P4034" s="357">
        <v>33.038910189534995</v>
      </c>
      <c r="Q4034" s="356" t="s">
        <v>15063</v>
      </c>
    </row>
    <row r="4035" spans="1:18" x14ac:dyDescent="0.25">
      <c r="A4035" s="354">
        <v>4032</v>
      </c>
      <c r="B4035" s="355" t="s">
        <v>5252</v>
      </c>
      <c r="C4035" s="355" t="s">
        <v>2393</v>
      </c>
      <c r="D4035" s="355" t="s">
        <v>2393</v>
      </c>
      <c r="E4035" s="355" t="s">
        <v>14879</v>
      </c>
      <c r="F4035" s="356" t="s">
        <v>5530</v>
      </c>
      <c r="G4035" s="356" t="s">
        <v>11701</v>
      </c>
      <c r="H4035" s="356" t="s">
        <v>11702</v>
      </c>
      <c r="I4035" s="356" t="str">
        <f t="shared" si="125"/>
        <v>RAMNAGAR_66F01-JANAPADALOKA</v>
      </c>
      <c r="J4035" s="356" t="s">
        <v>2405</v>
      </c>
      <c r="K4035" s="356" t="s">
        <v>15063</v>
      </c>
      <c r="L4035" s="357">
        <v>1.29284</v>
      </c>
      <c r="M4035" s="357">
        <v>1.150886168</v>
      </c>
      <c r="N4035" s="357">
        <v>0</v>
      </c>
      <c r="O4035" s="356">
        <f t="shared" si="124"/>
        <v>10.98</v>
      </c>
      <c r="P4035" s="357">
        <v>15.247847445512564</v>
      </c>
      <c r="Q4035" s="356" t="s">
        <v>15063</v>
      </c>
    </row>
    <row r="4036" spans="1:18" x14ac:dyDescent="0.25">
      <c r="A4036" s="354">
        <v>4033</v>
      </c>
      <c r="B4036" s="355" t="s">
        <v>5252</v>
      </c>
      <c r="C4036" s="355" t="s">
        <v>2393</v>
      </c>
      <c r="D4036" s="355" t="s">
        <v>2393</v>
      </c>
      <c r="E4036" s="355" t="s">
        <v>14879</v>
      </c>
      <c r="F4036" s="356" t="s">
        <v>5530</v>
      </c>
      <c r="G4036" s="356" t="s">
        <v>5531</v>
      </c>
      <c r="H4036" s="356" t="s">
        <v>14985</v>
      </c>
      <c r="I4036" s="356" t="str">
        <f t="shared" si="125"/>
        <v>RAMNAGAR_66F02-TOWN</v>
      </c>
      <c r="J4036" s="356" t="s">
        <v>2405</v>
      </c>
      <c r="K4036" s="356" t="s">
        <v>15063</v>
      </c>
      <c r="L4036" s="357" t="e">
        <v>#N/A</v>
      </c>
      <c r="M4036" s="357">
        <v>0</v>
      </c>
      <c r="N4036" s="357" t="e">
        <v>#N/A</v>
      </c>
      <c r="O4036" s="356" t="e">
        <f t="shared" ref="O4036:O4099" si="126">((L4036-N4036)-M4036)/(L4036-N4036)*100</f>
        <v>#N/A</v>
      </c>
      <c r="P4036" s="357" t="e">
        <v>#DIV/0!</v>
      </c>
      <c r="Q4036" s="356" t="s">
        <v>15063</v>
      </c>
    </row>
    <row r="4037" spans="1:18" x14ac:dyDescent="0.25">
      <c r="A4037" s="354">
        <v>4034</v>
      </c>
      <c r="B4037" s="355" t="s">
        <v>5252</v>
      </c>
      <c r="C4037" s="355" t="s">
        <v>2393</v>
      </c>
      <c r="D4037" s="355" t="s">
        <v>2393</v>
      </c>
      <c r="E4037" s="355" t="s">
        <v>14879</v>
      </c>
      <c r="F4037" s="356" t="s">
        <v>5530</v>
      </c>
      <c r="G4037" s="356" t="s">
        <v>11703</v>
      </c>
      <c r="H4037" s="356" t="s">
        <v>6391</v>
      </c>
      <c r="I4037" s="356" t="str">
        <f t="shared" ref="I4037:I4100" si="127">F4037&amp;H4037</f>
        <v>RAMNAGAR_66F04-INDUSTRIAL</v>
      </c>
      <c r="J4037" s="356" t="s">
        <v>5622</v>
      </c>
      <c r="K4037" s="356" t="s">
        <v>15063</v>
      </c>
      <c r="L4037" s="357">
        <v>0.93751999999999991</v>
      </c>
      <c r="M4037" s="357">
        <v>0.93704450000000006</v>
      </c>
      <c r="N4037" s="357">
        <v>0</v>
      </c>
      <c r="O4037" s="356">
        <f t="shared" si="126"/>
        <v>5.0718917996400194E-2</v>
      </c>
      <c r="P4037" s="357">
        <v>9.6970059437646139</v>
      </c>
      <c r="Q4037" s="356" t="s">
        <v>15063</v>
      </c>
    </row>
    <row r="4038" spans="1:18" x14ac:dyDescent="0.25">
      <c r="A4038" s="354">
        <v>4035</v>
      </c>
      <c r="B4038" s="355" t="s">
        <v>5252</v>
      </c>
      <c r="C4038" s="355" t="s">
        <v>2393</v>
      </c>
      <c r="D4038" s="355" t="s">
        <v>2393</v>
      </c>
      <c r="E4038" s="355" t="s">
        <v>14879</v>
      </c>
      <c r="F4038" s="356" t="s">
        <v>11698</v>
      </c>
      <c r="G4038" s="356" t="s">
        <v>11699</v>
      </c>
      <c r="H4038" s="356" t="s">
        <v>11700</v>
      </c>
      <c r="I4038" s="356" t="str">
        <f t="shared" si="127"/>
        <v>KOTIPURA_220F04-S-P-W</v>
      </c>
      <c r="J4038" s="356" t="s">
        <v>2414</v>
      </c>
      <c r="K4038" s="356" t="s">
        <v>15063</v>
      </c>
      <c r="L4038" s="357">
        <v>2.1213500000000001</v>
      </c>
      <c r="M4038" s="357">
        <v>2.0940450000000004</v>
      </c>
      <c r="N4038" s="357">
        <v>0</v>
      </c>
      <c r="O4038" s="356">
        <f t="shared" si="126"/>
        <v>1.2871520494024884</v>
      </c>
      <c r="P4038" s="357">
        <v>1.2871520494024846</v>
      </c>
      <c r="Q4038" s="356" t="s">
        <v>15063</v>
      </c>
    </row>
    <row r="4039" spans="1:18" x14ac:dyDescent="0.25">
      <c r="A4039" s="354">
        <v>4036</v>
      </c>
      <c r="B4039" s="355" t="s">
        <v>5252</v>
      </c>
      <c r="C4039" s="355" t="s">
        <v>2393</v>
      </c>
      <c r="D4039" s="355" t="s">
        <v>2393</v>
      </c>
      <c r="E4039" s="355" t="s">
        <v>14879</v>
      </c>
      <c r="F4039" s="356" t="s">
        <v>5530</v>
      </c>
      <c r="G4039" s="356" t="s">
        <v>11704</v>
      </c>
      <c r="H4039" s="356" t="s">
        <v>11705</v>
      </c>
      <c r="I4039" s="356" t="str">
        <f t="shared" si="127"/>
        <v>RAMNAGAR_66F05-BASAVANAPURA</v>
      </c>
      <c r="J4039" s="356" t="s">
        <v>5701</v>
      </c>
      <c r="K4039" s="356" t="s">
        <v>15063</v>
      </c>
      <c r="L4039" s="357">
        <v>0.46390000000000003</v>
      </c>
      <c r="M4039" s="357">
        <v>0.41762300000000002</v>
      </c>
      <c r="N4039" s="357">
        <v>0</v>
      </c>
      <c r="O4039" s="356">
        <f t="shared" si="126"/>
        <v>9.9756413020047443</v>
      </c>
      <c r="P4039" s="357">
        <v>9.9756413020047567</v>
      </c>
      <c r="Q4039" s="356" t="s">
        <v>15063</v>
      </c>
    </row>
    <row r="4040" spans="1:18" x14ac:dyDescent="0.25">
      <c r="A4040" s="354">
        <v>4037</v>
      </c>
      <c r="B4040" s="355" t="s">
        <v>5252</v>
      </c>
      <c r="C4040" s="355" t="s">
        <v>2393</v>
      </c>
      <c r="D4040" s="355" t="s">
        <v>2393</v>
      </c>
      <c r="E4040" s="355" t="s">
        <v>14879</v>
      </c>
      <c r="F4040" s="356" t="s">
        <v>5530</v>
      </c>
      <c r="G4040" s="356" t="s">
        <v>11706</v>
      </c>
      <c r="H4040" s="356" t="s">
        <v>11707</v>
      </c>
      <c r="I4040" s="356" t="str">
        <f t="shared" si="127"/>
        <v>RAMNAGAR_66F07-HUNUSENAHALLY</v>
      </c>
      <c r="J4040" s="356" t="s">
        <v>5701</v>
      </c>
      <c r="K4040" s="356" t="s">
        <v>15063</v>
      </c>
      <c r="L4040" s="357">
        <v>0.93009999999999993</v>
      </c>
      <c r="M4040" s="357">
        <v>0.83626049999999996</v>
      </c>
      <c r="N4040" s="357">
        <v>0</v>
      </c>
      <c r="O4040" s="356">
        <f t="shared" si="126"/>
        <v>10.089183958714115</v>
      </c>
      <c r="P4040" s="357">
        <v>10.089183958714109</v>
      </c>
      <c r="Q4040" s="356" t="s">
        <v>15063</v>
      </c>
    </row>
    <row r="4041" spans="1:18" x14ac:dyDescent="0.25">
      <c r="A4041" s="354">
        <v>4038</v>
      </c>
      <c r="B4041" s="355" t="s">
        <v>5252</v>
      </c>
      <c r="C4041" s="355" t="s">
        <v>2393</v>
      </c>
      <c r="D4041" s="355" t="s">
        <v>2393</v>
      </c>
      <c r="E4041" s="355" t="s">
        <v>14879</v>
      </c>
      <c r="F4041" s="356" t="s">
        <v>5530</v>
      </c>
      <c r="G4041" s="356" t="s">
        <v>11708</v>
      </c>
      <c r="H4041" s="356" t="s">
        <v>11709</v>
      </c>
      <c r="I4041" s="356" t="str">
        <f t="shared" si="127"/>
        <v>RAMNAGAR_66F09-BILAGUMBA</v>
      </c>
      <c r="J4041" s="356" t="s">
        <v>5701</v>
      </c>
      <c r="K4041" s="356" t="s">
        <v>15063</v>
      </c>
      <c r="L4041" s="357">
        <v>0.223939</v>
      </c>
      <c r="M4041" s="357">
        <v>0.20299050000000002</v>
      </c>
      <c r="N4041" s="357">
        <v>0</v>
      </c>
      <c r="O4041" s="356">
        <f t="shared" si="126"/>
        <v>9.3545563747270375</v>
      </c>
      <c r="P4041" s="357">
        <v>9.3545563747270304</v>
      </c>
      <c r="Q4041" s="356" t="s">
        <v>15063</v>
      </c>
    </row>
    <row r="4042" spans="1:18" x14ac:dyDescent="0.25">
      <c r="A4042" s="354">
        <v>4039</v>
      </c>
      <c r="B4042" s="355" t="s">
        <v>5252</v>
      </c>
      <c r="C4042" s="355" t="s">
        <v>2393</v>
      </c>
      <c r="D4042" s="355" t="s">
        <v>2393</v>
      </c>
      <c r="E4042" s="355" t="s">
        <v>14879</v>
      </c>
      <c r="F4042" s="356" t="s">
        <v>5530</v>
      </c>
      <c r="G4042" s="356" t="s">
        <v>11710</v>
      </c>
      <c r="H4042" s="356" t="s">
        <v>11711</v>
      </c>
      <c r="I4042" s="356" t="str">
        <f t="shared" si="127"/>
        <v>RAMNAGAR_66F12-HUNASANAHALLI NJY</v>
      </c>
      <c r="J4042" s="356" t="s">
        <v>5706</v>
      </c>
      <c r="K4042" s="356" t="s">
        <v>15063</v>
      </c>
      <c r="L4042" s="357">
        <v>0.33410000000000001</v>
      </c>
      <c r="M4042" s="357">
        <v>0.30175799999999997</v>
      </c>
      <c r="N4042" s="357">
        <v>0</v>
      </c>
      <c r="O4042" s="356">
        <f t="shared" si="126"/>
        <v>9.6803352289733713</v>
      </c>
      <c r="P4042" s="357">
        <v>32.240288570292819</v>
      </c>
      <c r="Q4042" s="356" t="s">
        <v>15063</v>
      </c>
    </row>
    <row r="4043" spans="1:18" x14ac:dyDescent="0.25">
      <c r="A4043" s="354">
        <v>4040</v>
      </c>
      <c r="B4043" s="355" t="s">
        <v>5252</v>
      </c>
      <c r="C4043" s="355" t="s">
        <v>2393</v>
      </c>
      <c r="D4043" s="355" t="s">
        <v>2393</v>
      </c>
      <c r="E4043" s="355" t="s">
        <v>14879</v>
      </c>
      <c r="F4043" s="356" t="s">
        <v>5530</v>
      </c>
      <c r="G4043" s="356" t="s">
        <v>11712</v>
      </c>
      <c r="H4043" s="356" t="s">
        <v>11713</v>
      </c>
      <c r="I4043" s="356" t="str">
        <f t="shared" si="127"/>
        <v>RAMNAGAR_66F13-VADERAHALLI NJY</v>
      </c>
      <c r="J4043" s="356" t="s">
        <v>5706</v>
      </c>
      <c r="K4043" s="356" t="s">
        <v>15063</v>
      </c>
      <c r="L4043" s="357">
        <v>0.28898000000000001</v>
      </c>
      <c r="M4043" s="357">
        <v>0.25363800000000003</v>
      </c>
      <c r="N4043" s="357">
        <v>0</v>
      </c>
      <c r="O4043" s="356">
        <f t="shared" si="126"/>
        <v>12.229912104643914</v>
      </c>
      <c r="P4043" s="357">
        <v>12.229912104643914</v>
      </c>
      <c r="Q4043" s="356" t="s">
        <v>15063</v>
      </c>
    </row>
    <row r="4044" spans="1:18" x14ac:dyDescent="0.25">
      <c r="A4044" s="354">
        <v>4041</v>
      </c>
      <c r="B4044" s="355" t="s">
        <v>5252</v>
      </c>
      <c r="C4044" s="355" t="s">
        <v>2393</v>
      </c>
      <c r="D4044" s="355" t="s">
        <v>2393</v>
      </c>
      <c r="E4044" s="355" t="s">
        <v>14786</v>
      </c>
      <c r="F4044" s="356" t="s">
        <v>5530</v>
      </c>
      <c r="G4044" s="356" t="s">
        <v>14787</v>
      </c>
      <c r="H4044" s="356" t="s">
        <v>5532</v>
      </c>
      <c r="I4044" s="356" t="str">
        <f t="shared" si="127"/>
        <v>RAMNAGAR_66F01-YARABNAGAR</v>
      </c>
      <c r="J4044" s="356" t="s">
        <v>2405</v>
      </c>
      <c r="K4044" s="356" t="s">
        <v>15063</v>
      </c>
      <c r="L4044" s="357">
        <v>5.4304000000000014</v>
      </c>
      <c r="M4044" s="357">
        <v>4.9157245999999999</v>
      </c>
      <c r="N4044" s="357">
        <v>0</v>
      </c>
      <c r="O4044" s="356">
        <f t="shared" si="126"/>
        <v>9.4776701532115766</v>
      </c>
      <c r="P4044" s="357">
        <v>9.4776701532115819</v>
      </c>
      <c r="Q4044" s="356" t="s">
        <v>15063</v>
      </c>
      <c r="R4044" s="358" t="e">
        <f>#REF!-M4044</f>
        <v>#REF!</v>
      </c>
    </row>
    <row r="4045" spans="1:18" x14ac:dyDescent="0.25">
      <c r="A4045" s="354">
        <v>4042</v>
      </c>
      <c r="B4045" s="355" t="s">
        <v>5252</v>
      </c>
      <c r="C4045" s="355" t="s">
        <v>2393</v>
      </c>
      <c r="D4045" s="355" t="s">
        <v>2393</v>
      </c>
      <c r="E4045" s="355" t="s">
        <v>14786</v>
      </c>
      <c r="F4045" s="356" t="s">
        <v>5530</v>
      </c>
      <c r="G4045" s="356" t="s">
        <v>5533</v>
      </c>
      <c r="H4045" s="356" t="s">
        <v>5534</v>
      </c>
      <c r="I4045" s="356" t="str">
        <f t="shared" si="127"/>
        <v>RAMNAGAR_66F03-BALAGERI</v>
      </c>
      <c r="J4045" s="356" t="s">
        <v>2405</v>
      </c>
      <c r="K4045" s="356" t="s">
        <v>15063</v>
      </c>
      <c r="L4045" s="357">
        <v>1.5917199999999998</v>
      </c>
      <c r="M4045" s="357">
        <v>1.3800520000000001</v>
      </c>
      <c r="N4045" s="357">
        <v>0.10739999999999994</v>
      </c>
      <c r="O4045" s="356">
        <f t="shared" si="126"/>
        <v>7.024630807373061</v>
      </c>
      <c r="P4045" s="357">
        <v>7.0246308073730557</v>
      </c>
      <c r="Q4045" s="356" t="s">
        <v>15063</v>
      </c>
    </row>
    <row r="4046" spans="1:18" x14ac:dyDescent="0.25">
      <c r="A4046" s="354">
        <v>4043</v>
      </c>
      <c r="B4046" s="355" t="s">
        <v>5252</v>
      </c>
      <c r="C4046" s="355" t="s">
        <v>2393</v>
      </c>
      <c r="D4046" s="355" t="s">
        <v>2393</v>
      </c>
      <c r="E4046" s="355" t="s">
        <v>14786</v>
      </c>
      <c r="F4046" s="356" t="s">
        <v>5530</v>
      </c>
      <c r="G4046" s="356" t="s">
        <v>5535</v>
      </c>
      <c r="H4046" s="356" t="s">
        <v>5429</v>
      </c>
      <c r="I4046" s="356" t="str">
        <f t="shared" si="127"/>
        <v>RAMNAGAR_66F08-TOWN</v>
      </c>
      <c r="J4046" s="356" t="s">
        <v>2405</v>
      </c>
      <c r="K4046" s="356" t="s">
        <v>15063</v>
      </c>
      <c r="L4046" s="357">
        <v>4.2059119999999997</v>
      </c>
      <c r="M4046" s="357">
        <v>4.0808705439999997</v>
      </c>
      <c r="N4046" s="357">
        <v>0.12300000000000022</v>
      </c>
      <c r="O4046" s="356">
        <f t="shared" si="126"/>
        <v>4.999999999999314E-2</v>
      </c>
      <c r="P4046" s="357">
        <v>4.9999999999994493E-2</v>
      </c>
      <c r="Q4046" s="356" t="s">
        <v>15063</v>
      </c>
    </row>
    <row r="4047" spans="1:18" x14ac:dyDescent="0.25">
      <c r="A4047" s="354">
        <v>4044</v>
      </c>
      <c r="B4047" s="355" t="s">
        <v>5252</v>
      </c>
      <c r="C4047" s="355" t="s">
        <v>2393</v>
      </c>
      <c r="D4047" s="355" t="s">
        <v>2393</v>
      </c>
      <c r="E4047" s="355" t="s">
        <v>14786</v>
      </c>
      <c r="F4047" s="356" t="s">
        <v>5530</v>
      </c>
      <c r="G4047" s="356" t="s">
        <v>5536</v>
      </c>
      <c r="H4047" s="356" t="s">
        <v>5537</v>
      </c>
      <c r="I4047" s="356" t="str">
        <f t="shared" si="127"/>
        <v>RAMNAGAR_66F10-TOWN</v>
      </c>
      <c r="J4047" s="356" t="s">
        <v>2405</v>
      </c>
      <c r="K4047" s="356" t="s">
        <v>15063</v>
      </c>
      <c r="L4047" s="357">
        <v>4.0040807999999997</v>
      </c>
      <c r="M4047" s="357">
        <v>3.8639937999999998</v>
      </c>
      <c r="N4047" s="357">
        <v>0</v>
      </c>
      <c r="O4047" s="356">
        <f t="shared" si="126"/>
        <v>3.4986057224419618</v>
      </c>
      <c r="P4047" s="357">
        <v>3.498605722441972</v>
      </c>
      <c r="Q4047" s="356" t="s">
        <v>15063</v>
      </c>
    </row>
    <row r="4048" spans="1:18" x14ac:dyDescent="0.25">
      <c r="A4048" s="354">
        <v>4045</v>
      </c>
      <c r="B4048" s="355" t="s">
        <v>5252</v>
      </c>
      <c r="C4048" s="355" t="s">
        <v>2393</v>
      </c>
      <c r="D4048" s="355" t="s">
        <v>2393</v>
      </c>
      <c r="E4048" s="355" t="s">
        <v>14786</v>
      </c>
      <c r="F4048" s="356" t="s">
        <v>5530</v>
      </c>
      <c r="G4048" s="356" t="s">
        <v>5538</v>
      </c>
      <c r="H4048" s="356" t="s">
        <v>14788</v>
      </c>
      <c r="I4048" s="356" t="str">
        <f t="shared" si="127"/>
        <v>RAMNAGAR_66F14-RAYARADODDI RAPDRP</v>
      </c>
      <c r="J4048" s="356" t="s">
        <v>2405</v>
      </c>
      <c r="K4048" s="356" t="s">
        <v>15063</v>
      </c>
      <c r="L4048" s="357">
        <v>1.5052630000000005</v>
      </c>
      <c r="M4048" s="357">
        <v>1.5045103685000005</v>
      </c>
      <c r="N4048" s="357">
        <v>0</v>
      </c>
      <c r="O4048" s="356">
        <f t="shared" si="126"/>
        <v>4.9999999999995597E-2</v>
      </c>
      <c r="P4048" s="357">
        <v>4.9999999999994493E-2</v>
      </c>
      <c r="Q4048" s="356" t="s">
        <v>15063</v>
      </c>
    </row>
    <row r="4049" spans="1:18" x14ac:dyDescent="0.25">
      <c r="A4049" s="354">
        <v>4046</v>
      </c>
      <c r="B4049" s="355" t="s">
        <v>3732</v>
      </c>
      <c r="C4049" s="355" t="s">
        <v>14466</v>
      </c>
      <c r="D4049" s="355" t="s">
        <v>14480</v>
      </c>
      <c r="E4049" s="355" t="s">
        <v>14624</v>
      </c>
      <c r="F4049" s="356" t="s">
        <v>4151</v>
      </c>
      <c r="G4049" s="356" t="s">
        <v>4152</v>
      </c>
      <c r="H4049" s="356" t="s">
        <v>4153</v>
      </c>
      <c r="I4049" s="356" t="str">
        <f t="shared" si="127"/>
        <v>JAYANAGARA_66F02-BPO</v>
      </c>
      <c r="J4049" s="356" t="s">
        <v>2553</v>
      </c>
      <c r="K4049" s="356" t="s">
        <v>15063</v>
      </c>
      <c r="L4049" s="357">
        <v>1.9171311196486511</v>
      </c>
      <c r="M4049" s="357">
        <v>1.8954964999999999</v>
      </c>
      <c r="N4049" s="357">
        <v>0</v>
      </c>
      <c r="O4049" s="356">
        <f t="shared" si="126"/>
        <v>1.1284893050307454</v>
      </c>
      <c r="P4049" s="357">
        <v>1.1284893050307443</v>
      </c>
      <c r="Q4049" s="356" t="s">
        <v>15063</v>
      </c>
      <c r="R4049" s="358" t="e">
        <f>#REF!-M4049</f>
        <v>#REF!</v>
      </c>
    </row>
    <row r="4050" spans="1:18" x14ac:dyDescent="0.25">
      <c r="A4050" s="354">
        <v>4047</v>
      </c>
      <c r="B4050" s="355" t="s">
        <v>3732</v>
      </c>
      <c r="C4050" s="355" t="s">
        <v>14466</v>
      </c>
      <c r="D4050" s="355" t="s">
        <v>14480</v>
      </c>
      <c r="E4050" s="355" t="s">
        <v>14624</v>
      </c>
      <c r="F4050" s="356" t="s">
        <v>4134</v>
      </c>
      <c r="G4050" s="356" t="s">
        <v>4135</v>
      </c>
      <c r="H4050" s="356" t="s">
        <v>4136</v>
      </c>
      <c r="I4050" s="356" t="str">
        <f t="shared" si="127"/>
        <v>JAYADEVA_66F02-BTS-RMU</v>
      </c>
      <c r="J4050" s="356" t="s">
        <v>2405</v>
      </c>
      <c r="K4050" s="356" t="s">
        <v>15063</v>
      </c>
      <c r="L4050" s="357">
        <v>2.559371085780755</v>
      </c>
      <c r="M4050" s="357">
        <v>2.3928834999999999</v>
      </c>
      <c r="N4050" s="357">
        <v>0</v>
      </c>
      <c r="O4050" s="356">
        <f t="shared" si="126"/>
        <v>6.5050194051858954</v>
      </c>
      <c r="P4050" s="357">
        <v>6.5050194051858856</v>
      </c>
      <c r="Q4050" s="356" t="s">
        <v>15063</v>
      </c>
    </row>
    <row r="4051" spans="1:18" x14ac:dyDescent="0.25">
      <c r="A4051" s="354">
        <v>4048</v>
      </c>
      <c r="B4051" s="355" t="s">
        <v>3732</v>
      </c>
      <c r="C4051" s="355" t="s">
        <v>14466</v>
      </c>
      <c r="D4051" s="355" t="s">
        <v>14480</v>
      </c>
      <c r="E4051" s="355" t="s">
        <v>14624</v>
      </c>
      <c r="F4051" s="356" t="s">
        <v>4091</v>
      </c>
      <c r="G4051" s="356" t="s">
        <v>4191</v>
      </c>
      <c r="H4051" s="356" t="s">
        <v>4192</v>
      </c>
      <c r="I4051" s="356" t="str">
        <f t="shared" si="127"/>
        <v>PADMANABHANAGAR_66F02-JAYANAGAR</v>
      </c>
      <c r="J4051" s="356" t="s">
        <v>2405</v>
      </c>
      <c r="K4051" s="356" t="s">
        <v>15063</v>
      </c>
      <c r="L4051" s="357">
        <v>1.6378642013183626</v>
      </c>
      <c r="M4051" s="357">
        <v>1.5337845999999999</v>
      </c>
      <c r="N4051" s="357">
        <v>0</v>
      </c>
      <c r="O4051" s="356">
        <f t="shared" si="126"/>
        <v>6.3545928432031245</v>
      </c>
      <c r="P4051" s="357">
        <v>6.3545928432031218</v>
      </c>
      <c r="Q4051" s="356" t="s">
        <v>15063</v>
      </c>
    </row>
    <row r="4052" spans="1:18" x14ac:dyDescent="0.25">
      <c r="A4052" s="354">
        <v>4049</v>
      </c>
      <c r="B4052" s="355" t="s">
        <v>3732</v>
      </c>
      <c r="C4052" s="355" t="s">
        <v>14466</v>
      </c>
      <c r="D4052" s="355" t="s">
        <v>14480</v>
      </c>
      <c r="E4052" s="355" t="s">
        <v>14624</v>
      </c>
      <c r="F4052" s="356" t="s">
        <v>4035</v>
      </c>
      <c r="G4052" s="356" t="s">
        <v>4174</v>
      </c>
      <c r="H4052" s="356" t="s">
        <v>4175</v>
      </c>
      <c r="I4052" s="356" t="str">
        <f t="shared" si="127"/>
        <v>NIMHANS_66F02-WILSON-MANOR</v>
      </c>
      <c r="J4052" s="356" t="s">
        <v>2405</v>
      </c>
      <c r="K4052" s="356" t="s">
        <v>15063</v>
      </c>
      <c r="L4052" s="357">
        <v>1.0326372847410932</v>
      </c>
      <c r="M4052" s="357">
        <v>0.96715800000000007</v>
      </c>
      <c r="N4052" s="357">
        <v>0</v>
      </c>
      <c r="O4052" s="356">
        <f t="shared" si="126"/>
        <v>6.3409762274379169</v>
      </c>
      <c r="P4052" s="357">
        <v>6.3409762274379116</v>
      </c>
      <c r="Q4052" s="356" t="s">
        <v>15063</v>
      </c>
    </row>
    <row r="4053" spans="1:18" x14ac:dyDescent="0.25">
      <c r="A4053" s="354">
        <v>4050</v>
      </c>
      <c r="B4053" s="355" t="s">
        <v>3732</v>
      </c>
      <c r="C4053" s="355" t="s">
        <v>14466</v>
      </c>
      <c r="D4053" s="355" t="s">
        <v>14480</v>
      </c>
      <c r="E4053" s="355" t="s">
        <v>14624</v>
      </c>
      <c r="F4053" s="356" t="s">
        <v>4151</v>
      </c>
      <c r="G4053" s="356" t="s">
        <v>4154</v>
      </c>
      <c r="H4053" s="356" t="s">
        <v>4155</v>
      </c>
      <c r="I4053" s="356" t="str">
        <f t="shared" si="127"/>
        <v>JAYANAGARA_66F03-ADIGAS</v>
      </c>
      <c r="J4053" s="356" t="s">
        <v>2405</v>
      </c>
      <c r="K4053" s="356" t="s">
        <v>15063</v>
      </c>
      <c r="L4053" s="357">
        <v>1.6649035644524954</v>
      </c>
      <c r="M4053" s="357">
        <v>1.5587937500000002</v>
      </c>
      <c r="N4053" s="357">
        <v>0</v>
      </c>
      <c r="O4053" s="356">
        <f t="shared" si="126"/>
        <v>6.3733309675139962</v>
      </c>
      <c r="P4053" s="357">
        <v>6.37333096751399</v>
      </c>
      <c r="Q4053" s="356" t="s">
        <v>15063</v>
      </c>
      <c r="R4053" s="358" t="e">
        <f>#REF!-M4053</f>
        <v>#REF!</v>
      </c>
    </row>
    <row r="4054" spans="1:18" x14ac:dyDescent="0.25">
      <c r="A4054" s="354">
        <v>4051</v>
      </c>
      <c r="B4054" s="355" t="s">
        <v>3732</v>
      </c>
      <c r="C4054" s="355" t="s">
        <v>14466</v>
      </c>
      <c r="D4054" s="355" t="s">
        <v>14480</v>
      </c>
      <c r="E4054" s="355" t="s">
        <v>14624</v>
      </c>
      <c r="F4054" s="356" t="s">
        <v>4035</v>
      </c>
      <c r="G4054" s="356" t="s">
        <v>4176</v>
      </c>
      <c r="H4054" s="356" t="s">
        <v>4177</v>
      </c>
      <c r="I4054" s="356" t="str">
        <f t="shared" si="127"/>
        <v>NIMHANS_66F03-NIMHANS-RMU</v>
      </c>
      <c r="J4054" s="356" t="s">
        <v>2405</v>
      </c>
      <c r="K4054" s="356" t="s">
        <v>15063</v>
      </c>
      <c r="L4054" s="357">
        <v>2.805083162100126</v>
      </c>
      <c r="M4054" s="357">
        <v>2.6477170000000001</v>
      </c>
      <c r="N4054" s="357">
        <v>0</v>
      </c>
      <c r="O4054" s="356">
        <f t="shared" si="126"/>
        <v>5.6100355321482898</v>
      </c>
      <c r="P4054" s="357">
        <v>5.6100355321482827</v>
      </c>
      <c r="Q4054" s="356" t="s">
        <v>15063</v>
      </c>
    </row>
    <row r="4055" spans="1:18" x14ac:dyDescent="0.25">
      <c r="A4055" s="354">
        <v>4052</v>
      </c>
      <c r="B4055" s="355" t="s">
        <v>3732</v>
      </c>
      <c r="C4055" s="355" t="s">
        <v>14466</v>
      </c>
      <c r="D4055" s="355" t="s">
        <v>14480</v>
      </c>
      <c r="E4055" s="355" t="s">
        <v>14624</v>
      </c>
      <c r="F4055" s="356" t="s">
        <v>4193</v>
      </c>
      <c r="G4055" s="356" t="s">
        <v>4194</v>
      </c>
      <c r="H4055" s="356" t="s">
        <v>4195</v>
      </c>
      <c r="I4055" s="356" t="str">
        <f t="shared" si="127"/>
        <v>SARAKKI_66F03-RAJA-LAKSHMI-RMU-TH-BLOCK</v>
      </c>
      <c r="J4055" s="356" t="s">
        <v>2405</v>
      </c>
      <c r="K4055" s="356" t="s">
        <v>15063</v>
      </c>
      <c r="L4055" s="357">
        <v>1.10792819219766</v>
      </c>
      <c r="M4055" s="357">
        <v>1.0896183000000002</v>
      </c>
      <c r="N4055" s="357">
        <v>0</v>
      </c>
      <c r="O4055" s="356">
        <f t="shared" si="126"/>
        <v>1.6526244504475347</v>
      </c>
      <c r="P4055" s="357">
        <v>1.6526244504475263</v>
      </c>
      <c r="Q4055" s="356" t="s">
        <v>15063</v>
      </c>
    </row>
    <row r="4056" spans="1:18" x14ac:dyDescent="0.25">
      <c r="A4056" s="354">
        <v>4053</v>
      </c>
      <c r="B4056" s="355" t="s">
        <v>3732</v>
      </c>
      <c r="C4056" s="355" t="s">
        <v>14466</v>
      </c>
      <c r="D4056" s="355" t="s">
        <v>14480</v>
      </c>
      <c r="E4056" s="355" t="s">
        <v>14624</v>
      </c>
      <c r="F4056" s="356" t="s">
        <v>4035</v>
      </c>
      <c r="G4056" s="356" t="s">
        <v>4178</v>
      </c>
      <c r="H4056" s="356" t="s">
        <v>4179</v>
      </c>
      <c r="I4056" s="356" t="str">
        <f t="shared" si="127"/>
        <v>NIMHANS_66F04-RBI-RMU</v>
      </c>
      <c r="J4056" s="356" t="s">
        <v>2553</v>
      </c>
      <c r="K4056" s="356" t="s">
        <v>15063</v>
      </c>
      <c r="L4056" s="357">
        <v>2.6185287544445015</v>
      </c>
      <c r="M4056" s="357">
        <v>2.5985741000000004</v>
      </c>
      <c r="N4056" s="357">
        <v>0</v>
      </c>
      <c r="O4056" s="356">
        <f t="shared" si="126"/>
        <v>0.76205596026514788</v>
      </c>
      <c r="P4056" s="357">
        <v>0.7620559602651511</v>
      </c>
      <c r="Q4056" s="356" t="s">
        <v>15063</v>
      </c>
    </row>
    <row r="4057" spans="1:18" x14ac:dyDescent="0.25">
      <c r="A4057" s="354">
        <v>4054</v>
      </c>
      <c r="B4057" s="355" t="s">
        <v>3732</v>
      </c>
      <c r="C4057" s="355" t="s">
        <v>14466</v>
      </c>
      <c r="D4057" s="355" t="s">
        <v>14480</v>
      </c>
      <c r="E4057" s="355" t="s">
        <v>14624</v>
      </c>
      <c r="F4057" s="356" t="s">
        <v>4151</v>
      </c>
      <c r="G4057" s="356" t="s">
        <v>4156</v>
      </c>
      <c r="H4057" s="356" t="s">
        <v>4157</v>
      </c>
      <c r="I4057" s="356" t="str">
        <f t="shared" si="127"/>
        <v>JAYANAGARA_66F04-SWAGATH-RMU</v>
      </c>
      <c r="J4057" s="356" t="s">
        <v>2405</v>
      </c>
      <c r="K4057" s="356" t="s">
        <v>15063</v>
      </c>
      <c r="L4057" s="357">
        <v>2.5745177523632234</v>
      </c>
      <c r="M4057" s="357">
        <v>2.3953543499999999</v>
      </c>
      <c r="N4057" s="357">
        <v>0</v>
      </c>
      <c r="O4057" s="356">
        <f t="shared" si="126"/>
        <v>6.9591053391946653</v>
      </c>
      <c r="P4057" s="357">
        <v>6.9591053391946716</v>
      </c>
      <c r="Q4057" s="356" t="s">
        <v>15063</v>
      </c>
      <c r="R4057" s="358" t="e">
        <f>#REF!-M4057</f>
        <v>#REF!</v>
      </c>
    </row>
    <row r="4058" spans="1:18" x14ac:dyDescent="0.25">
      <c r="A4058" s="354">
        <v>4055</v>
      </c>
      <c r="B4058" s="355" t="s">
        <v>3732</v>
      </c>
      <c r="C4058" s="355" t="s">
        <v>14466</v>
      </c>
      <c r="D4058" s="355" t="s">
        <v>14480</v>
      </c>
      <c r="E4058" s="355" t="s">
        <v>14624</v>
      </c>
      <c r="F4058" s="356" t="s">
        <v>4134</v>
      </c>
      <c r="G4058" s="356" t="s">
        <v>4137</v>
      </c>
      <c r="H4058" s="356" t="s">
        <v>4138</v>
      </c>
      <c r="I4058" s="356" t="str">
        <f t="shared" si="127"/>
        <v>JAYADEVA_66F04-TAVAREKERE</v>
      </c>
      <c r="J4058" s="356" t="s">
        <v>2405</v>
      </c>
      <c r="K4058" s="356" t="s">
        <v>15063</v>
      </c>
      <c r="L4058" s="357">
        <v>2.0584401719737282</v>
      </c>
      <c r="M4058" s="357">
        <v>1.9135641834888262</v>
      </c>
      <c r="N4058" s="357">
        <v>0</v>
      </c>
      <c r="O4058" s="356">
        <f t="shared" si="126"/>
        <v>7.038144244240442</v>
      </c>
      <c r="P4058" s="357">
        <v>7.0381442442404518</v>
      </c>
      <c r="Q4058" s="356" t="s">
        <v>15063</v>
      </c>
    </row>
    <row r="4059" spans="1:18" x14ac:dyDescent="0.25">
      <c r="A4059" s="354">
        <v>4056</v>
      </c>
      <c r="B4059" s="355" t="s">
        <v>3732</v>
      </c>
      <c r="C4059" s="355" t="s">
        <v>14466</v>
      </c>
      <c r="D4059" s="355" t="s">
        <v>14480</v>
      </c>
      <c r="E4059" s="355" t="s">
        <v>14624</v>
      </c>
      <c r="F4059" s="356" t="s">
        <v>4151</v>
      </c>
      <c r="G4059" s="356" t="s">
        <v>4158</v>
      </c>
      <c r="H4059" s="356" t="s">
        <v>4159</v>
      </c>
      <c r="I4059" s="356" t="str">
        <f t="shared" si="127"/>
        <v>JAYANAGARA_66F05-HANUMANTHAPPA</v>
      </c>
      <c r="J4059" s="356" t="s">
        <v>2405</v>
      </c>
      <c r="K4059" s="356" t="s">
        <v>15063</v>
      </c>
      <c r="L4059" s="357">
        <v>1.977744466204902</v>
      </c>
      <c r="M4059" s="357">
        <v>1.80354075</v>
      </c>
      <c r="N4059" s="357">
        <v>0</v>
      </c>
      <c r="O4059" s="356">
        <f t="shared" si="126"/>
        <v>8.8082014224609004</v>
      </c>
      <c r="P4059" s="357">
        <v>8.8082014224609146</v>
      </c>
      <c r="Q4059" s="356" t="s">
        <v>15063</v>
      </c>
      <c r="R4059" s="358" t="e">
        <f>#REF!-M4059</f>
        <v>#REF!</v>
      </c>
    </row>
    <row r="4060" spans="1:18" x14ac:dyDescent="0.25">
      <c r="A4060" s="354">
        <v>4057</v>
      </c>
      <c r="B4060" s="355" t="s">
        <v>3732</v>
      </c>
      <c r="C4060" s="355" t="s">
        <v>14466</v>
      </c>
      <c r="D4060" s="355" t="s">
        <v>14480</v>
      </c>
      <c r="E4060" s="355" t="s">
        <v>14624</v>
      </c>
      <c r="F4060" s="356" t="s">
        <v>4035</v>
      </c>
      <c r="G4060" s="356" t="s">
        <v>4180</v>
      </c>
      <c r="H4060" s="356" t="s">
        <v>4181</v>
      </c>
      <c r="I4060" s="356" t="str">
        <f t="shared" si="127"/>
        <v>NIMHANS_66F05-JAYANAGARII</v>
      </c>
      <c r="J4060" s="356" t="s">
        <v>2405</v>
      </c>
      <c r="K4060" s="356" t="s">
        <v>15063</v>
      </c>
      <c r="L4060" s="357">
        <v>1.9460713271049315</v>
      </c>
      <c r="M4060" s="357">
        <v>1.3572004999999998</v>
      </c>
      <c r="N4060" s="357">
        <v>0.56999999999999984</v>
      </c>
      <c r="O4060" s="356">
        <f t="shared" si="126"/>
        <v>1.3713553021000369</v>
      </c>
      <c r="P4060" s="357">
        <v>1.4874019213532819</v>
      </c>
      <c r="Q4060" s="356" t="s">
        <v>15063</v>
      </c>
    </row>
    <row r="4061" spans="1:18" x14ac:dyDescent="0.25">
      <c r="A4061" s="354">
        <v>4058</v>
      </c>
      <c r="B4061" s="355" t="s">
        <v>3732</v>
      </c>
      <c r="C4061" s="355" t="s">
        <v>14881</v>
      </c>
      <c r="D4061" s="355" t="s">
        <v>1353</v>
      </c>
      <c r="E4061" s="355" t="s">
        <v>14624</v>
      </c>
      <c r="F4061" s="356" t="s">
        <v>4134</v>
      </c>
      <c r="G4061" s="356" t="s">
        <v>4139</v>
      </c>
      <c r="H4061" s="356" t="s">
        <v>4140</v>
      </c>
      <c r="I4061" s="356" t="str">
        <f t="shared" si="127"/>
        <v>JAYADEVA_66F05-SARAKKI-&amp;-ADUGODI_-LINE</v>
      </c>
      <c r="J4061" s="356" t="s">
        <v>2405</v>
      </c>
      <c r="K4061" s="356" t="s">
        <v>15063</v>
      </c>
      <c r="L4061" s="357">
        <v>5.9833311478935913</v>
      </c>
      <c r="M4061" s="357">
        <v>2.4066419999999997</v>
      </c>
      <c r="N4061" s="357">
        <v>3.430962000000001</v>
      </c>
      <c r="O4061" s="356">
        <f t="shared" si="126"/>
        <v>5.7094855583039701</v>
      </c>
      <c r="P4061" s="357">
        <v>5.7094855583039728</v>
      </c>
      <c r="Q4061" s="356" t="s">
        <v>15063</v>
      </c>
    </row>
    <row r="4062" spans="1:18" x14ac:dyDescent="0.25">
      <c r="A4062" s="354">
        <v>4059</v>
      </c>
      <c r="B4062" s="355" t="s">
        <v>3732</v>
      </c>
      <c r="C4062" s="355" t="s">
        <v>14466</v>
      </c>
      <c r="D4062" s="355" t="s">
        <v>14480</v>
      </c>
      <c r="E4062" s="355" t="s">
        <v>14624</v>
      </c>
      <c r="F4062" s="356" t="s">
        <v>4151</v>
      </c>
      <c r="G4062" s="356" t="s">
        <v>4160</v>
      </c>
      <c r="H4062" s="356" t="s">
        <v>14625</v>
      </c>
      <c r="I4062" s="356" t="str">
        <f t="shared" si="127"/>
        <v>JAYANAGARA_66F06-GEETHA-COLONY</v>
      </c>
      <c r="J4062" s="356" t="s">
        <v>2405</v>
      </c>
      <c r="K4062" s="356" t="s">
        <v>15063</v>
      </c>
      <c r="L4062" s="357">
        <v>0.82180844439446243</v>
      </c>
      <c r="M4062" s="357">
        <v>0.79440160000000004</v>
      </c>
      <c r="N4062" s="357">
        <v>0</v>
      </c>
      <c r="O4062" s="356">
        <f t="shared" si="126"/>
        <v>3.3349431465938184</v>
      </c>
      <c r="P4062" s="357">
        <v>3.3349431465938162</v>
      </c>
      <c r="Q4062" s="356" t="s">
        <v>15063</v>
      </c>
      <c r="R4062" s="358" t="e">
        <f>#REF!-M4062</f>
        <v>#REF!</v>
      </c>
    </row>
    <row r="4063" spans="1:18" x14ac:dyDescent="0.25">
      <c r="A4063" s="354">
        <v>4060</v>
      </c>
      <c r="B4063" s="355" t="s">
        <v>3732</v>
      </c>
      <c r="C4063" s="355" t="s">
        <v>14466</v>
      </c>
      <c r="D4063" s="355" t="s">
        <v>14480</v>
      </c>
      <c r="E4063" s="355" t="s">
        <v>14624</v>
      </c>
      <c r="F4063" s="356" t="s">
        <v>4035</v>
      </c>
      <c r="G4063" s="356" t="s">
        <v>4182</v>
      </c>
      <c r="H4063" s="356" t="s">
        <v>14655</v>
      </c>
      <c r="I4063" s="356" t="str">
        <f t="shared" si="127"/>
        <v>NIMHANS_66F06-MANTHRI-GARDEN</v>
      </c>
      <c r="J4063" s="356" t="s">
        <v>2405</v>
      </c>
      <c r="K4063" s="356" t="s">
        <v>15063</v>
      </c>
      <c r="L4063" s="357">
        <v>0.75492466772915523</v>
      </c>
      <c r="M4063" s="357">
        <v>0.70483125000000002</v>
      </c>
      <c r="N4063" s="357">
        <v>0</v>
      </c>
      <c r="O4063" s="356">
        <f t="shared" si="126"/>
        <v>6.635551846495928</v>
      </c>
      <c r="P4063" s="357">
        <v>6.6355518464959236</v>
      </c>
      <c r="Q4063" s="356" t="s">
        <v>15063</v>
      </c>
    </row>
    <row r="4064" spans="1:18" x14ac:dyDescent="0.25">
      <c r="A4064" s="354">
        <v>4061</v>
      </c>
      <c r="B4064" s="355" t="s">
        <v>3732</v>
      </c>
      <c r="C4064" s="355" t="s">
        <v>14466</v>
      </c>
      <c r="D4064" s="355" t="s">
        <v>14480</v>
      </c>
      <c r="E4064" s="355" t="s">
        <v>14624</v>
      </c>
      <c r="F4064" s="356" t="s">
        <v>4193</v>
      </c>
      <c r="G4064" s="356" t="s">
        <v>4198</v>
      </c>
      <c r="H4064" s="356" t="s">
        <v>4199</v>
      </c>
      <c r="I4064" s="356" t="str">
        <f t="shared" si="127"/>
        <v>SARAKKI_66F07-FJAYANAGAR-TH-CROSS-RMU</v>
      </c>
      <c r="J4064" s="356" t="s">
        <v>2405</v>
      </c>
      <c r="K4064" s="356" t="s">
        <v>15063</v>
      </c>
      <c r="L4064" s="357">
        <v>2.0119794341632469</v>
      </c>
      <c r="M4064" s="357">
        <v>1.8868508499999999</v>
      </c>
      <c r="N4064" s="357">
        <v>0</v>
      </c>
      <c r="O4064" s="356">
        <f t="shared" si="126"/>
        <v>6.2191780909175236</v>
      </c>
      <c r="P4064" s="357">
        <v>6.2191780909175209</v>
      </c>
      <c r="Q4064" s="356" t="s">
        <v>15063</v>
      </c>
    </row>
    <row r="4065" spans="1:18" x14ac:dyDescent="0.25">
      <c r="A4065" s="354">
        <v>4062</v>
      </c>
      <c r="B4065" s="355" t="s">
        <v>3732</v>
      </c>
      <c r="C4065" s="355" t="s">
        <v>14466</v>
      </c>
      <c r="D4065" s="355" t="s">
        <v>14480</v>
      </c>
      <c r="E4065" s="355" t="s">
        <v>14624</v>
      </c>
      <c r="F4065" s="356" t="s">
        <v>4151</v>
      </c>
      <c r="G4065" s="356" t="s">
        <v>4161</v>
      </c>
      <c r="H4065" s="356" t="s">
        <v>4162</v>
      </c>
      <c r="I4065" s="356" t="str">
        <f t="shared" si="127"/>
        <v>JAYANAGARA_66F07-F-SHANTAPPA</v>
      </c>
      <c r="J4065" s="356" t="s">
        <v>2405</v>
      </c>
      <c r="K4065" s="356" t="s">
        <v>15063</v>
      </c>
      <c r="L4065" s="357">
        <v>1.4541614293835545</v>
      </c>
      <c r="M4065" s="357">
        <v>1.3939056000000001</v>
      </c>
      <c r="N4065" s="357">
        <v>0</v>
      </c>
      <c r="O4065" s="356">
        <f t="shared" si="126"/>
        <v>4.1436822739204402</v>
      </c>
      <c r="P4065" s="357">
        <v>4.1436822739204349</v>
      </c>
      <c r="Q4065" s="356" t="s">
        <v>15063</v>
      </c>
      <c r="R4065" s="358" t="e">
        <f>#REF!-M4065</f>
        <v>#REF!</v>
      </c>
    </row>
    <row r="4066" spans="1:18" x14ac:dyDescent="0.25">
      <c r="A4066" s="354">
        <v>4063</v>
      </c>
      <c r="B4066" s="355" t="s">
        <v>3732</v>
      </c>
      <c r="C4066" s="355" t="s">
        <v>14466</v>
      </c>
      <c r="D4066" s="355" t="s">
        <v>14480</v>
      </c>
      <c r="E4066" s="355" t="s">
        <v>14624</v>
      </c>
      <c r="F4066" s="356" t="s">
        <v>4134</v>
      </c>
      <c r="G4066" s="356" t="s">
        <v>4141</v>
      </c>
      <c r="H4066" s="356" t="s">
        <v>4142</v>
      </c>
      <c r="I4066" s="356" t="str">
        <f t="shared" si="127"/>
        <v>JAYADEVA_66F07-FSHANTHI-PARK-AXILURY</v>
      </c>
      <c r="J4066" s="356" t="s">
        <v>2405</v>
      </c>
      <c r="K4066" s="356" t="s">
        <v>15063</v>
      </c>
      <c r="L4066" s="357">
        <v>0.88723220826317839</v>
      </c>
      <c r="M4066" s="357">
        <v>0.87329699999999999</v>
      </c>
      <c r="N4066" s="357">
        <v>0</v>
      </c>
      <c r="O4066" s="356">
        <f t="shared" si="126"/>
        <v>1.5706382312762952</v>
      </c>
      <c r="P4066" s="357">
        <v>1.5706382312763001</v>
      </c>
      <c r="Q4066" s="356" t="s">
        <v>15063</v>
      </c>
    </row>
    <row r="4067" spans="1:18" x14ac:dyDescent="0.25">
      <c r="A4067" s="354">
        <v>4064</v>
      </c>
      <c r="B4067" s="355" t="s">
        <v>3732</v>
      </c>
      <c r="C4067" s="355" t="s">
        <v>14881</v>
      </c>
      <c r="D4067" s="355" t="s">
        <v>1353</v>
      </c>
      <c r="E4067" s="355" t="s">
        <v>14624</v>
      </c>
      <c r="F4067" s="356" t="s">
        <v>4134</v>
      </c>
      <c r="G4067" s="356" t="s">
        <v>4143</v>
      </c>
      <c r="H4067" s="356" t="s">
        <v>4144</v>
      </c>
      <c r="I4067" s="356" t="str">
        <f t="shared" si="127"/>
        <v>JAYADEVA_66F08-FCI-RMU</v>
      </c>
      <c r="J4067" s="356" t="s">
        <v>2405</v>
      </c>
      <c r="K4067" s="356" t="s">
        <v>15063</v>
      </c>
      <c r="L4067" s="357">
        <v>7.2798699632825645</v>
      </c>
      <c r="M4067" s="357">
        <v>6.5514682000000004</v>
      </c>
      <c r="N4067" s="357">
        <v>0</v>
      </c>
      <c r="O4067" s="356">
        <f t="shared" si="126"/>
        <v>10.005697450042373</v>
      </c>
      <c r="P4067" s="357">
        <v>10.005697450042373</v>
      </c>
      <c r="Q4067" s="356" t="s">
        <v>15063</v>
      </c>
    </row>
    <row r="4068" spans="1:18" x14ac:dyDescent="0.25">
      <c r="A4068" s="354">
        <v>4065</v>
      </c>
      <c r="B4068" s="355" t="s">
        <v>3732</v>
      </c>
      <c r="C4068" s="355" t="s">
        <v>14466</v>
      </c>
      <c r="D4068" s="355" t="s">
        <v>14480</v>
      </c>
      <c r="E4068" s="355" t="s">
        <v>14624</v>
      </c>
      <c r="F4068" s="356" t="s">
        <v>4151</v>
      </c>
      <c r="G4068" s="356" t="s">
        <v>4163</v>
      </c>
      <c r="H4068" s="356" t="s">
        <v>4164</v>
      </c>
      <c r="I4068" s="356" t="str">
        <f t="shared" si="127"/>
        <v>JAYANAGARA_66F08-RAGIGUDDA</v>
      </c>
      <c r="J4068" s="356" t="s">
        <v>2405</v>
      </c>
      <c r="K4068" s="356" t="s">
        <v>15063</v>
      </c>
      <c r="L4068" s="357">
        <v>2.9105985871610573</v>
      </c>
      <c r="M4068" s="357">
        <v>2.7618852500000002</v>
      </c>
      <c r="N4068" s="357">
        <v>0</v>
      </c>
      <c r="O4068" s="356">
        <f t="shared" si="126"/>
        <v>5.109372959124169</v>
      </c>
      <c r="P4068" s="357">
        <v>5.1093729591241699</v>
      </c>
      <c r="Q4068" s="356" t="s">
        <v>15063</v>
      </c>
      <c r="R4068" s="358" t="e">
        <f>#REF!-M4068</f>
        <v>#REF!</v>
      </c>
    </row>
    <row r="4069" spans="1:18" x14ac:dyDescent="0.25">
      <c r="A4069" s="354">
        <v>4066</v>
      </c>
      <c r="B4069" s="355" t="s">
        <v>3732</v>
      </c>
      <c r="C4069" s="355" t="s">
        <v>14881</v>
      </c>
      <c r="D4069" s="355" t="s">
        <v>1353</v>
      </c>
      <c r="E4069" s="355" t="s">
        <v>14624</v>
      </c>
      <c r="F4069" s="356" t="s">
        <v>4165</v>
      </c>
      <c r="G4069" s="356" t="s">
        <v>4166</v>
      </c>
      <c r="H4069" s="356" t="s">
        <v>4167</v>
      </c>
      <c r="I4069" s="356" t="str">
        <f t="shared" si="127"/>
        <v>JAYANAGAR_66F09-KK-ROAD</v>
      </c>
      <c r="J4069" s="356" t="s">
        <v>2405</v>
      </c>
      <c r="K4069" s="356" t="s">
        <v>15063</v>
      </c>
      <c r="L4069" s="357">
        <v>2.3539876332938818</v>
      </c>
      <c r="M4069" s="357">
        <v>2.2401911499999998</v>
      </c>
      <c r="N4069" s="357">
        <v>0.10170000000000012</v>
      </c>
      <c r="O4069" s="356">
        <f t="shared" si="126"/>
        <v>0.53707542123255736</v>
      </c>
      <c r="P4069" s="357">
        <v>0.53707542123256902</v>
      </c>
      <c r="Q4069" s="356" t="s">
        <v>15063</v>
      </c>
    </row>
    <row r="4070" spans="1:18" x14ac:dyDescent="0.25">
      <c r="A4070" s="354">
        <v>4067</v>
      </c>
      <c r="B4070" s="355" t="s">
        <v>3732</v>
      </c>
      <c r="C4070" s="355" t="s">
        <v>14881</v>
      </c>
      <c r="D4070" s="355" t="s">
        <v>1353</v>
      </c>
      <c r="E4070" s="355" t="s">
        <v>14624</v>
      </c>
      <c r="F4070" s="356" t="s">
        <v>4035</v>
      </c>
      <c r="G4070" s="356" t="s">
        <v>4038</v>
      </c>
      <c r="H4070" s="356" t="s">
        <v>4039</v>
      </c>
      <c r="I4070" s="356" t="str">
        <f t="shared" si="127"/>
        <v>NIMHANS_66F10-RV-ROAD</v>
      </c>
      <c r="J4070" s="356" t="s">
        <v>2405</v>
      </c>
      <c r="K4070" s="356" t="s">
        <v>15063</v>
      </c>
      <c r="L4070" s="357">
        <v>4.2433511202479766</v>
      </c>
      <c r="M4070" s="357">
        <v>4.1783130000000002</v>
      </c>
      <c r="N4070" s="357">
        <v>1.6336007887362034</v>
      </c>
      <c r="O4070" s="356">
        <f t="shared" si="126"/>
        <v>-60.103935979944559</v>
      </c>
      <c r="P4070" s="357">
        <v>-57.010034327114887</v>
      </c>
      <c r="Q4070" s="356" t="s">
        <v>15063</v>
      </c>
    </row>
    <row r="4071" spans="1:18" x14ac:dyDescent="0.25">
      <c r="A4071" s="354">
        <v>4068</v>
      </c>
      <c r="B4071" s="355" t="s">
        <v>3732</v>
      </c>
      <c r="C4071" s="355" t="s">
        <v>14466</v>
      </c>
      <c r="D4071" s="355" t="s">
        <v>14480</v>
      </c>
      <c r="E4071" s="355" t="s">
        <v>14624</v>
      </c>
      <c r="F4071" s="356" t="s">
        <v>4151</v>
      </c>
      <c r="G4071" s="356" t="s">
        <v>4168</v>
      </c>
      <c r="H4071" s="356" t="s">
        <v>4169</v>
      </c>
      <c r="I4071" s="356" t="str">
        <f t="shared" si="127"/>
        <v>JAYANAGARA_66F10-SOUTH-END-RMU</v>
      </c>
      <c r="J4071" s="356" t="s">
        <v>2405</v>
      </c>
      <c r="K4071" s="356" t="s">
        <v>15063</v>
      </c>
      <c r="L4071" s="357">
        <v>0.89065928442246933</v>
      </c>
      <c r="M4071" s="357">
        <v>0.83621849999999998</v>
      </c>
      <c r="N4071" s="357">
        <v>0</v>
      </c>
      <c r="O4071" s="356">
        <f t="shared" si="126"/>
        <v>6.1124141829128771</v>
      </c>
      <c r="P4071" s="357">
        <v>7.1855031702052425</v>
      </c>
      <c r="Q4071" s="356" t="s">
        <v>15063</v>
      </c>
      <c r="R4071" s="358" t="e">
        <f>#REF!-M4071</f>
        <v>#REF!</v>
      </c>
    </row>
    <row r="4072" spans="1:18" x14ac:dyDescent="0.25">
      <c r="A4072" s="354">
        <v>4069</v>
      </c>
      <c r="B4072" s="355" t="s">
        <v>3732</v>
      </c>
      <c r="C4072" s="355" t="s">
        <v>14881</v>
      </c>
      <c r="D4072" s="355" t="s">
        <v>1353</v>
      </c>
      <c r="E4072" s="355" t="s">
        <v>14624</v>
      </c>
      <c r="F4072" s="356" t="s">
        <v>4134</v>
      </c>
      <c r="G4072" s="356" t="s">
        <v>5104</v>
      </c>
      <c r="H4072" s="356" t="s">
        <v>5105</v>
      </c>
      <c r="I4072" s="356" t="str">
        <f t="shared" si="127"/>
        <v>JAYADEVA_66F12-HULIMAVU</v>
      </c>
      <c r="J4072" s="356" t="s">
        <v>2405</v>
      </c>
      <c r="K4072" s="356" t="s">
        <v>15063</v>
      </c>
      <c r="L4072" s="357">
        <v>3.7351999999999999</v>
      </c>
      <c r="M4072" s="357">
        <v>2.5936699999999999</v>
      </c>
      <c r="N4072" s="357">
        <v>0.91120000000000001</v>
      </c>
      <c r="O4072" s="356">
        <f t="shared" si="126"/>
        <v>8.1561614730878169</v>
      </c>
      <c r="P4072" s="357">
        <v>8.156161473087808</v>
      </c>
      <c r="Q4072" s="356" t="s">
        <v>15063</v>
      </c>
    </row>
    <row r="4073" spans="1:18" x14ac:dyDescent="0.25">
      <c r="A4073" s="354">
        <v>4070</v>
      </c>
      <c r="B4073" s="355" t="s">
        <v>3732</v>
      </c>
      <c r="C4073" s="355" t="s">
        <v>14881</v>
      </c>
      <c r="D4073" s="355" t="s">
        <v>1353</v>
      </c>
      <c r="E4073" s="355" t="s">
        <v>14624</v>
      </c>
      <c r="F4073" s="356" t="s">
        <v>4035</v>
      </c>
      <c r="G4073" s="356" t="s">
        <v>4183</v>
      </c>
      <c r="H4073" s="356" t="s">
        <v>4953</v>
      </c>
      <c r="I4073" s="356" t="str">
        <f t="shared" si="127"/>
        <v>NIMHANS_66F12-IBC-PARK-KNOWLEDGE</v>
      </c>
      <c r="J4073" s="356" t="s">
        <v>2405</v>
      </c>
      <c r="K4073" s="356" t="s">
        <v>15063</v>
      </c>
      <c r="L4073" s="357">
        <v>0.82476467268702047</v>
      </c>
      <c r="M4073" s="357">
        <v>0.64163800000000004</v>
      </c>
      <c r="N4073" s="357">
        <v>0.20966000000000007</v>
      </c>
      <c r="O4073" s="356">
        <f t="shared" si="126"/>
        <v>-4.3136279874239252</v>
      </c>
      <c r="P4073" s="357">
        <v>-4.3136279874239181</v>
      </c>
      <c r="Q4073" s="356" t="s">
        <v>15063</v>
      </c>
    </row>
    <row r="4074" spans="1:18" x14ac:dyDescent="0.25">
      <c r="A4074" s="354">
        <v>4071</v>
      </c>
      <c r="B4074" s="355" t="s">
        <v>3732</v>
      </c>
      <c r="C4074" s="355" t="s">
        <v>14466</v>
      </c>
      <c r="D4074" s="355" t="s">
        <v>14480</v>
      </c>
      <c r="E4074" s="355" t="s">
        <v>14624</v>
      </c>
      <c r="F4074" s="356" t="s">
        <v>4193</v>
      </c>
      <c r="G4074" s="356" t="s">
        <v>4200</v>
      </c>
      <c r="H4074" s="356" t="s">
        <v>4201</v>
      </c>
      <c r="I4074" s="356" t="str">
        <f t="shared" si="127"/>
        <v>SARAKKI_66F12-JSS</v>
      </c>
      <c r="J4074" s="356" t="s">
        <v>2405</v>
      </c>
      <c r="K4074" s="356" t="s">
        <v>15063</v>
      </c>
      <c r="L4074" s="357">
        <v>0.7694857620879002</v>
      </c>
      <c r="M4074" s="357">
        <v>0.72391344999999996</v>
      </c>
      <c r="N4074" s="357">
        <v>0</v>
      </c>
      <c r="O4074" s="356">
        <f t="shared" si="126"/>
        <v>5.9224373384434905</v>
      </c>
      <c r="P4074" s="357">
        <v>5.922437338443487</v>
      </c>
      <c r="Q4074" s="356" t="s">
        <v>15063</v>
      </c>
    </row>
    <row r="4075" spans="1:18" x14ac:dyDescent="0.25">
      <c r="A4075" s="354">
        <v>4072</v>
      </c>
      <c r="B4075" s="355" t="s">
        <v>3732</v>
      </c>
      <c r="C4075" s="355" t="s">
        <v>14466</v>
      </c>
      <c r="D4075" s="355" t="s">
        <v>14480</v>
      </c>
      <c r="E4075" s="355" t="s">
        <v>14624</v>
      </c>
      <c r="F4075" s="356" t="s">
        <v>4151</v>
      </c>
      <c r="G4075" s="356" t="s">
        <v>4170</v>
      </c>
      <c r="H4075" s="356" t="s">
        <v>4171</v>
      </c>
      <c r="I4075" s="356" t="str">
        <f t="shared" si="127"/>
        <v>JAYANAGARA_66F12-YEDIYUR</v>
      </c>
      <c r="J4075" s="356" t="s">
        <v>2405</v>
      </c>
      <c r="K4075" s="356" t="s">
        <v>15063</v>
      </c>
      <c r="L4075" s="357">
        <v>0.22536</v>
      </c>
      <c r="M4075" s="357">
        <v>0.21055109999999999</v>
      </c>
      <c r="N4075" s="357">
        <v>0</v>
      </c>
      <c r="O4075" s="356">
        <f t="shared" si="126"/>
        <v>6.5712193823216243</v>
      </c>
      <c r="P4075" s="357">
        <v>6.5712193823216358</v>
      </c>
      <c r="Q4075" s="356" t="s">
        <v>15063</v>
      </c>
      <c r="R4075" s="358" t="e">
        <f>#REF!-M4075</f>
        <v>#REF!</v>
      </c>
    </row>
    <row r="4076" spans="1:18" x14ac:dyDescent="0.25">
      <c r="A4076" s="354">
        <v>4073</v>
      </c>
      <c r="B4076" s="355" t="s">
        <v>3732</v>
      </c>
      <c r="C4076" s="355" t="s">
        <v>14881</v>
      </c>
      <c r="D4076" s="355" t="s">
        <v>1353</v>
      </c>
      <c r="E4076" s="355" t="s">
        <v>14624</v>
      </c>
      <c r="F4076" s="356" t="s">
        <v>4035</v>
      </c>
      <c r="G4076" s="356" t="s">
        <v>4184</v>
      </c>
      <c r="H4076" s="356" t="s">
        <v>4185</v>
      </c>
      <c r="I4076" s="356" t="str">
        <f t="shared" si="127"/>
        <v>NIMHANS_66F14-NIMHANS-HOSPITAL</v>
      </c>
      <c r="J4076" s="356" t="s">
        <v>2553</v>
      </c>
      <c r="K4076" s="356" t="s">
        <v>15063</v>
      </c>
      <c r="L4076" s="357">
        <v>3.8754751895618611</v>
      </c>
      <c r="M4076" s="357">
        <v>2.8993072371600004</v>
      </c>
      <c r="N4076" s="357">
        <v>0.73725000000000129</v>
      </c>
      <c r="O4076" s="356">
        <f t="shared" si="126"/>
        <v>7.6131551424840778</v>
      </c>
      <c r="P4076" s="357">
        <v>7.6131551424840849</v>
      </c>
      <c r="Q4076" s="356" t="s">
        <v>15063</v>
      </c>
    </row>
    <row r="4077" spans="1:18" x14ac:dyDescent="0.25">
      <c r="A4077" s="354">
        <v>4074</v>
      </c>
      <c r="B4077" s="355" t="s">
        <v>3732</v>
      </c>
      <c r="C4077" s="355" t="s">
        <v>14466</v>
      </c>
      <c r="D4077" s="355" t="s">
        <v>14480</v>
      </c>
      <c r="E4077" s="355" t="s">
        <v>14624</v>
      </c>
      <c r="F4077" s="356" t="s">
        <v>4151</v>
      </c>
      <c r="G4077" s="356" t="s">
        <v>4172</v>
      </c>
      <c r="H4077" s="356" t="s">
        <v>4173</v>
      </c>
      <c r="I4077" s="356" t="str">
        <f t="shared" si="127"/>
        <v>JAYANAGARA_66F14-RV-TEACHERS-COLLEGE</v>
      </c>
      <c r="J4077" s="356" t="s">
        <v>2405</v>
      </c>
      <c r="K4077" s="356" t="s">
        <v>15063</v>
      </c>
      <c r="L4077" s="357">
        <v>3.4500145926107528</v>
      </c>
      <c r="M4077" s="357">
        <v>3.2167800500000001</v>
      </c>
      <c r="N4077" s="357">
        <v>0</v>
      </c>
      <c r="O4077" s="356">
        <f t="shared" si="126"/>
        <v>6.7603929302297692</v>
      </c>
      <c r="P4077" s="357">
        <v>6.7603929302297754</v>
      </c>
      <c r="Q4077" s="356" t="s">
        <v>15063</v>
      </c>
      <c r="R4077" s="358" t="e">
        <f>#REF!-M4077</f>
        <v>#REF!</v>
      </c>
    </row>
    <row r="4078" spans="1:18" x14ac:dyDescent="0.25">
      <c r="A4078" s="354">
        <v>4075</v>
      </c>
      <c r="B4078" s="355" t="s">
        <v>3732</v>
      </c>
      <c r="C4078" s="355" t="s">
        <v>14881</v>
      </c>
      <c r="D4078" s="355" t="s">
        <v>1353</v>
      </c>
      <c r="E4078" s="355" t="s">
        <v>14624</v>
      </c>
      <c r="F4078" s="356" t="s">
        <v>4134</v>
      </c>
      <c r="G4078" s="356" t="s">
        <v>4145</v>
      </c>
      <c r="H4078" s="356" t="s">
        <v>4146</v>
      </c>
      <c r="I4078" s="356" t="str">
        <f t="shared" si="127"/>
        <v>JAYADEVA_66F14-SUBRAMANYA-ARCADE</v>
      </c>
      <c r="J4078" s="356" t="s">
        <v>2405</v>
      </c>
      <c r="K4078" s="356" t="s">
        <v>15063</v>
      </c>
      <c r="L4078" s="357">
        <v>0.64200000000000135</v>
      </c>
      <c r="M4078" s="357">
        <v>0.89640500000000001</v>
      </c>
      <c r="N4078" s="357">
        <v>0</v>
      </c>
      <c r="O4078" s="356">
        <f t="shared" si="126"/>
        <v>-39.626947040498152</v>
      </c>
      <c r="P4078" s="357">
        <v>-39.626947040498138</v>
      </c>
      <c r="Q4078" s="356" t="s">
        <v>15063</v>
      </c>
    </row>
    <row r="4079" spans="1:18" x14ac:dyDescent="0.25">
      <c r="A4079" s="354">
        <v>4076</v>
      </c>
      <c r="B4079" s="355" t="s">
        <v>3732</v>
      </c>
      <c r="C4079" s="355" t="s">
        <v>14466</v>
      </c>
      <c r="D4079" s="355" t="s">
        <v>14480</v>
      </c>
      <c r="E4079" s="355" t="s">
        <v>14624</v>
      </c>
      <c r="F4079" s="356" t="s">
        <v>4035</v>
      </c>
      <c r="G4079" s="356" t="s">
        <v>4186</v>
      </c>
      <c r="H4079" s="356" t="s">
        <v>4187</v>
      </c>
      <c r="I4079" s="356" t="str">
        <f t="shared" si="127"/>
        <v>NIMHANS_66F15-KIDWAI-HOSPITAL</v>
      </c>
      <c r="J4079" s="356" t="s">
        <v>2553</v>
      </c>
      <c r="K4079" s="356" t="s">
        <v>15063</v>
      </c>
      <c r="L4079" s="357">
        <v>0.96798797464631281</v>
      </c>
      <c r="M4079" s="357">
        <v>0.98101780000000005</v>
      </c>
      <c r="N4079" s="357">
        <v>0</v>
      </c>
      <c r="O4079" s="356">
        <f t="shared" si="126"/>
        <v>-1.3460730603030611</v>
      </c>
      <c r="P4079" s="357">
        <v>-0.3297850613509512</v>
      </c>
      <c r="Q4079" s="356" t="s">
        <v>15063</v>
      </c>
    </row>
    <row r="4080" spans="1:18" x14ac:dyDescent="0.25">
      <c r="A4080" s="354">
        <v>4077</v>
      </c>
      <c r="B4080" s="355" t="s">
        <v>3732</v>
      </c>
      <c r="C4080" s="355" t="s">
        <v>14466</v>
      </c>
      <c r="D4080" s="355" t="s">
        <v>14480</v>
      </c>
      <c r="E4080" s="355" t="s">
        <v>14624</v>
      </c>
      <c r="F4080" s="356" t="s">
        <v>4134</v>
      </c>
      <c r="G4080" s="356" t="s">
        <v>4147</v>
      </c>
      <c r="H4080" s="356" t="s">
        <v>4148</v>
      </c>
      <c r="I4080" s="356" t="str">
        <f t="shared" si="127"/>
        <v>JAYADEVA_66F15-MANTRY-GARDEN</v>
      </c>
      <c r="J4080" s="356" t="s">
        <v>2405</v>
      </c>
      <c r="K4080" s="356" t="s">
        <v>15063</v>
      </c>
      <c r="L4080" s="357">
        <v>0.86931662938635423</v>
      </c>
      <c r="M4080" s="357">
        <v>0.78975799999999996</v>
      </c>
      <c r="N4080" s="357">
        <v>0</v>
      </c>
      <c r="O4080" s="356">
        <f t="shared" si="126"/>
        <v>9.1518586780646611</v>
      </c>
      <c r="P4080" s="357">
        <v>9.4416659905515736</v>
      </c>
      <c r="Q4080" s="356" t="s">
        <v>15063</v>
      </c>
    </row>
    <row r="4081" spans="1:18" x14ac:dyDescent="0.25">
      <c r="A4081" s="354">
        <v>4078</v>
      </c>
      <c r="B4081" s="355" t="s">
        <v>3732</v>
      </c>
      <c r="C4081" s="355" t="s">
        <v>14466</v>
      </c>
      <c r="D4081" s="355" t="s">
        <v>14480</v>
      </c>
      <c r="E4081" s="355" t="s">
        <v>14624</v>
      </c>
      <c r="F4081" s="356" t="s">
        <v>4035</v>
      </c>
      <c r="G4081" s="356" t="s">
        <v>4188</v>
      </c>
      <c r="H4081" s="356" t="s">
        <v>4189</v>
      </c>
      <c r="I4081" s="356" t="str">
        <f t="shared" si="127"/>
        <v>NIMHANS_66F16- BMRCL</v>
      </c>
      <c r="J4081" s="356" t="s">
        <v>4190</v>
      </c>
      <c r="K4081" s="356" t="s">
        <v>15063</v>
      </c>
      <c r="L4081" s="357">
        <v>1.4E-2</v>
      </c>
      <c r="M4081" s="357">
        <v>2.4600000000000011E-2</v>
      </c>
      <c r="N4081" s="357">
        <v>0</v>
      </c>
      <c r="O4081" s="356">
        <f t="shared" si="126"/>
        <v>-75.714285714285793</v>
      </c>
      <c r="P4081" s="357">
        <v>-75.714285714285808</v>
      </c>
      <c r="Q4081" s="356" t="s">
        <v>15063</v>
      </c>
    </row>
    <row r="4082" spans="1:18" x14ac:dyDescent="0.25">
      <c r="A4082" s="354">
        <v>4079</v>
      </c>
      <c r="B4082" s="355" t="s">
        <v>3732</v>
      </c>
      <c r="C4082" s="355" t="s">
        <v>14466</v>
      </c>
      <c r="D4082" s="355" t="s">
        <v>14480</v>
      </c>
      <c r="E4082" s="355" t="s">
        <v>14624</v>
      </c>
      <c r="F4082" s="356" t="s">
        <v>4134</v>
      </c>
      <c r="G4082" s="356" t="s">
        <v>4149</v>
      </c>
      <c r="H4082" s="356" t="s">
        <v>4150</v>
      </c>
      <c r="I4082" s="356" t="str">
        <f t="shared" si="127"/>
        <v>JAYADEVA_66F16-JAYADEVA-HOSPITAL</v>
      </c>
      <c r="J4082" s="356" t="s">
        <v>2553</v>
      </c>
      <c r="K4082" s="356" t="s">
        <v>15063</v>
      </c>
      <c r="L4082" s="357">
        <v>1.2814004090590418</v>
      </c>
      <c r="M4082" s="357">
        <v>1.2843</v>
      </c>
      <c r="N4082" s="357">
        <v>0</v>
      </c>
      <c r="O4082" s="356">
        <f t="shared" si="126"/>
        <v>-0.22628297294577737</v>
      </c>
      <c r="P4082" s="357">
        <v>0.45395976644933</v>
      </c>
      <c r="Q4082" s="356" t="s">
        <v>15063</v>
      </c>
    </row>
    <row r="4083" spans="1:18" x14ac:dyDescent="0.25">
      <c r="A4083" s="354">
        <v>4080</v>
      </c>
      <c r="B4083" s="355" t="s">
        <v>3732</v>
      </c>
      <c r="C4083" s="355" t="s">
        <v>14466</v>
      </c>
      <c r="D4083" s="355" t="s">
        <v>14480</v>
      </c>
      <c r="E4083" s="355" t="s">
        <v>14624</v>
      </c>
      <c r="F4083" s="356" t="s">
        <v>4193</v>
      </c>
      <c r="G4083" s="356" t="s">
        <v>4202</v>
      </c>
      <c r="H4083" s="356" t="s">
        <v>4203</v>
      </c>
      <c r="I4083" s="356" t="str">
        <f t="shared" si="127"/>
        <v>SARAKKI_66F17-TH-MAIN-RMU-JAYANAGAR</v>
      </c>
      <c r="J4083" s="356" t="s">
        <v>2405</v>
      </c>
      <c r="K4083" s="356" t="s">
        <v>15063</v>
      </c>
      <c r="L4083" s="357">
        <v>2.7130946507154081</v>
      </c>
      <c r="M4083" s="357">
        <v>2.5489110800000003</v>
      </c>
      <c r="N4083" s="357">
        <v>0</v>
      </c>
      <c r="O4083" s="356">
        <f t="shared" si="126"/>
        <v>6.0515238814876842</v>
      </c>
      <c r="P4083" s="357">
        <v>8.9807233271314679</v>
      </c>
      <c r="Q4083" s="356" t="s">
        <v>15063</v>
      </c>
    </row>
    <row r="4084" spans="1:18" x14ac:dyDescent="0.25">
      <c r="A4084" s="354">
        <v>4081</v>
      </c>
      <c r="B4084" s="355" t="s">
        <v>3732</v>
      </c>
      <c r="C4084" s="355" t="s">
        <v>14881</v>
      </c>
      <c r="D4084" s="355" t="s">
        <v>1353</v>
      </c>
      <c r="E4084" s="355" t="s">
        <v>14624</v>
      </c>
      <c r="F4084" s="356" t="s">
        <v>4134</v>
      </c>
      <c r="G4084" s="356" t="s">
        <v>4939</v>
      </c>
      <c r="H4084" s="356" t="s">
        <v>4940</v>
      </c>
      <c r="I4084" s="356" t="str">
        <f t="shared" si="127"/>
        <v>JAYADEVA_66F18-DIVYA-SHREE-TOWERS</v>
      </c>
      <c r="J4084" s="356" t="s">
        <v>2405</v>
      </c>
      <c r="K4084" s="356" t="s">
        <v>15063</v>
      </c>
      <c r="L4084" s="357">
        <v>4.3651199999999992</v>
      </c>
      <c r="M4084" s="357">
        <v>0</v>
      </c>
      <c r="N4084" s="357">
        <v>2.7403199999999992</v>
      </c>
      <c r="O4084" s="356">
        <f t="shared" si="126"/>
        <v>100</v>
      </c>
      <c r="P4084" s="357" t="e">
        <v>#DIV/0!</v>
      </c>
      <c r="Q4084" s="356" t="s">
        <v>15063</v>
      </c>
    </row>
    <row r="4085" spans="1:18" x14ac:dyDescent="0.25">
      <c r="A4085" s="354">
        <v>4082</v>
      </c>
      <c r="B4085" s="355" t="s">
        <v>3732</v>
      </c>
      <c r="C4085" s="355" t="s">
        <v>14881</v>
      </c>
      <c r="D4085" s="355" t="s">
        <v>1353</v>
      </c>
      <c r="E4085" s="355" t="s">
        <v>14624</v>
      </c>
      <c r="F4085" s="356" t="s">
        <v>4134</v>
      </c>
      <c r="G4085" s="356" t="s">
        <v>4943</v>
      </c>
      <c r="H4085" s="356" t="s">
        <v>4944</v>
      </c>
      <c r="I4085" s="356" t="str">
        <f t="shared" si="127"/>
        <v>JAYADEVA_66F20-BTM-I-STAGE</v>
      </c>
      <c r="J4085" s="356" t="s">
        <v>2405</v>
      </c>
      <c r="K4085" s="356" t="s">
        <v>15063</v>
      </c>
      <c r="L4085" s="357">
        <v>4.2559200000000006</v>
      </c>
      <c r="M4085" s="357">
        <v>0</v>
      </c>
      <c r="N4085" s="357">
        <v>4.2559200000000006</v>
      </c>
      <c r="O4085" s="356" t="e">
        <f t="shared" si="126"/>
        <v>#DIV/0!</v>
      </c>
      <c r="P4085" s="357" t="e">
        <v>#DIV/0!</v>
      </c>
      <c r="Q4085" s="356" t="s">
        <v>15063</v>
      </c>
    </row>
    <row r="4086" spans="1:18" x14ac:dyDescent="0.25">
      <c r="A4086" s="354">
        <v>4083</v>
      </c>
      <c r="B4086" s="355" t="s">
        <v>3732</v>
      </c>
      <c r="C4086" s="355" t="s">
        <v>14881</v>
      </c>
      <c r="D4086" s="355" t="s">
        <v>1353</v>
      </c>
      <c r="E4086" s="355" t="s">
        <v>14624</v>
      </c>
      <c r="F4086" s="356" t="s">
        <v>4134</v>
      </c>
      <c r="G4086" s="356" t="s">
        <v>4947</v>
      </c>
      <c r="H4086" s="356" t="s">
        <v>4948</v>
      </c>
      <c r="I4086" s="356" t="str">
        <f t="shared" si="127"/>
        <v>JAYADEVA_66F22-SHOBHA-GARDEN</v>
      </c>
      <c r="J4086" s="356" t="s">
        <v>2405</v>
      </c>
      <c r="K4086" s="356" t="s">
        <v>15063</v>
      </c>
      <c r="L4086" s="357">
        <v>5.7990399999999935</v>
      </c>
      <c r="M4086" s="357">
        <v>1.7801150000000001</v>
      </c>
      <c r="N4086" s="357">
        <v>3.8110680000000126</v>
      </c>
      <c r="O4086" s="356">
        <f t="shared" si="126"/>
        <v>10.455730764818764</v>
      </c>
      <c r="P4086" s="357">
        <v>11.629471459102337</v>
      </c>
      <c r="Q4086" s="356" t="s">
        <v>15063</v>
      </c>
    </row>
    <row r="4087" spans="1:18" x14ac:dyDescent="0.25">
      <c r="A4087" s="354">
        <v>4084</v>
      </c>
      <c r="B4087" s="355" t="s">
        <v>3732</v>
      </c>
      <c r="C4087" s="355" t="s">
        <v>14466</v>
      </c>
      <c r="D4087" s="355" t="s">
        <v>4648</v>
      </c>
      <c r="E4087" s="355" t="s">
        <v>14511</v>
      </c>
      <c r="F4087" s="356" t="s">
        <v>4637</v>
      </c>
      <c r="G4087" s="356" t="s">
        <v>14587</v>
      </c>
      <c r="H4087" s="356" t="s">
        <v>4638</v>
      </c>
      <c r="I4087" s="356" t="str">
        <f t="shared" si="127"/>
        <v>HRN_66F01-VISHWA PRIYA LAYOUT</v>
      </c>
      <c r="J4087" s="356" t="s">
        <v>2405</v>
      </c>
      <c r="K4087" s="356" t="s">
        <v>15063</v>
      </c>
      <c r="L4087" s="357">
        <v>2.3181999999999969</v>
      </c>
      <c r="M4087" s="357">
        <v>2.1086939999999998</v>
      </c>
      <c r="N4087" s="357">
        <v>0</v>
      </c>
      <c r="O4087" s="356">
        <f t="shared" si="126"/>
        <v>9.0374428435854259</v>
      </c>
      <c r="P4087" s="357">
        <v>10.949811007527533</v>
      </c>
      <c r="Q4087" s="356" t="s">
        <v>15063</v>
      </c>
      <c r="R4087" s="358" t="e">
        <f>#REF!-M4087</f>
        <v>#REF!</v>
      </c>
    </row>
    <row r="4088" spans="1:18" x14ac:dyDescent="0.25">
      <c r="A4088" s="354">
        <v>4085</v>
      </c>
      <c r="B4088" s="355" t="s">
        <v>3732</v>
      </c>
      <c r="C4088" s="355" t="s">
        <v>14466</v>
      </c>
      <c r="D4088" s="355" t="s">
        <v>4648</v>
      </c>
      <c r="E4088" s="355" t="s">
        <v>14511</v>
      </c>
      <c r="F4088" s="356" t="s">
        <v>4637</v>
      </c>
      <c r="G4088" s="356" t="s">
        <v>4639</v>
      </c>
      <c r="H4088" s="356" t="s">
        <v>4640</v>
      </c>
      <c r="I4088" s="356" t="str">
        <f t="shared" si="127"/>
        <v>HRN_66F02-BEGUR KOPPA ROAD</v>
      </c>
      <c r="J4088" s="356" t="s">
        <v>2405</v>
      </c>
      <c r="K4088" s="356" t="s">
        <v>15063</v>
      </c>
      <c r="L4088" s="357">
        <v>2.9975999999999989</v>
      </c>
      <c r="M4088" s="357">
        <v>2.8139180000000001</v>
      </c>
      <c r="N4088" s="357">
        <v>0</v>
      </c>
      <c r="O4088" s="356">
        <f t="shared" si="126"/>
        <v>6.1276354416866443</v>
      </c>
      <c r="P4088" s="357">
        <v>13.200297855570875</v>
      </c>
      <c r="Q4088" s="356" t="s">
        <v>15063</v>
      </c>
      <c r="R4088" s="358" t="e">
        <f>#REF!-M4088</f>
        <v>#REF!</v>
      </c>
    </row>
    <row r="4089" spans="1:18" x14ac:dyDescent="0.25">
      <c r="A4089" s="354">
        <v>4086</v>
      </c>
      <c r="B4089" s="355" t="s">
        <v>3732</v>
      </c>
      <c r="C4089" s="355" t="s">
        <v>14466</v>
      </c>
      <c r="D4089" s="355" t="s">
        <v>4648</v>
      </c>
      <c r="E4089" s="355" t="s">
        <v>14511</v>
      </c>
      <c r="F4089" s="356" t="s">
        <v>4625</v>
      </c>
      <c r="G4089" s="356" t="s">
        <v>4626</v>
      </c>
      <c r="H4089" s="356" t="s">
        <v>4627</v>
      </c>
      <c r="I4089" s="356" t="str">
        <f t="shared" si="127"/>
        <v>BANNERGHATTA ROAD_66F02-GOTTIGERE</v>
      </c>
      <c r="J4089" s="356" t="s">
        <v>2405</v>
      </c>
      <c r="K4089" s="356" t="s">
        <v>15063</v>
      </c>
      <c r="L4089" s="357">
        <v>2.3545600000000002</v>
      </c>
      <c r="M4089" s="357">
        <v>2.1520614999999998</v>
      </c>
      <c r="N4089" s="357">
        <v>0</v>
      </c>
      <c r="O4089" s="356">
        <f t="shared" si="126"/>
        <v>8.6002692647458687</v>
      </c>
      <c r="P4089" s="357">
        <v>15.386358581057792</v>
      </c>
      <c r="Q4089" s="356" t="s">
        <v>15063</v>
      </c>
      <c r="R4089" s="358" t="e">
        <f>#REF!-M4089</f>
        <v>#REF!</v>
      </c>
    </row>
    <row r="4090" spans="1:18" x14ac:dyDescent="0.25">
      <c r="A4090" s="354">
        <v>4087</v>
      </c>
      <c r="B4090" s="355" t="s">
        <v>3732</v>
      </c>
      <c r="C4090" s="355" t="s">
        <v>14466</v>
      </c>
      <c r="D4090" s="355" t="s">
        <v>4648</v>
      </c>
      <c r="E4090" s="355" t="s">
        <v>14511</v>
      </c>
      <c r="F4090" s="356" t="s">
        <v>4625</v>
      </c>
      <c r="G4090" s="356" t="s">
        <v>4628</v>
      </c>
      <c r="H4090" s="356" t="s">
        <v>14512</v>
      </c>
      <c r="I4090" s="356" t="str">
        <f t="shared" si="127"/>
        <v>BANNERGHATTA ROAD_66F04-MYLASANDRA</v>
      </c>
      <c r="J4090" s="356" t="s">
        <v>2405</v>
      </c>
      <c r="K4090" s="356" t="s">
        <v>15063</v>
      </c>
      <c r="L4090" s="357">
        <v>2.6877599999999999</v>
      </c>
      <c r="M4090" s="357">
        <v>2.4634635</v>
      </c>
      <c r="N4090" s="357">
        <v>0</v>
      </c>
      <c r="O4090" s="356">
        <f t="shared" si="126"/>
        <v>8.3451089382980577</v>
      </c>
      <c r="P4090" s="357">
        <v>10.759546326533453</v>
      </c>
      <c r="Q4090" s="356" t="s">
        <v>15063</v>
      </c>
      <c r="R4090" s="358" t="e">
        <f>#REF!-M4090</f>
        <v>#REF!</v>
      </c>
    </row>
    <row r="4091" spans="1:18" x14ac:dyDescent="0.25">
      <c r="A4091" s="354">
        <v>4088</v>
      </c>
      <c r="B4091" s="355" t="s">
        <v>3732</v>
      </c>
      <c r="C4091" s="355" t="s">
        <v>14466</v>
      </c>
      <c r="D4091" s="355" t="s">
        <v>4648</v>
      </c>
      <c r="E4091" s="355" t="s">
        <v>14511</v>
      </c>
      <c r="F4091" s="356" t="s">
        <v>4637</v>
      </c>
      <c r="G4091" s="356" t="s">
        <v>4641</v>
      </c>
      <c r="H4091" s="356" t="s">
        <v>14588</v>
      </c>
      <c r="I4091" s="356" t="str">
        <f t="shared" si="127"/>
        <v>HRN_66F06-AKSHAY NAGAR</v>
      </c>
      <c r="J4091" s="356" t="s">
        <v>2405</v>
      </c>
      <c r="K4091" s="356" t="s">
        <v>15063</v>
      </c>
      <c r="L4091" s="357">
        <v>2.5120499999999995</v>
      </c>
      <c r="M4091" s="357">
        <v>2.3448540000000002</v>
      </c>
      <c r="N4091" s="357">
        <v>0</v>
      </c>
      <c r="O4091" s="356">
        <f t="shared" si="126"/>
        <v>6.6557592404609496</v>
      </c>
      <c r="P4091" s="357">
        <v>9.6028254247570661</v>
      </c>
      <c r="Q4091" s="356" t="s">
        <v>15063</v>
      </c>
      <c r="R4091" s="358" t="e">
        <f>#REF!-M4091</f>
        <v>#REF!</v>
      </c>
    </row>
    <row r="4092" spans="1:18" x14ac:dyDescent="0.25">
      <c r="A4092" s="354">
        <v>4089</v>
      </c>
      <c r="B4092" s="355" t="s">
        <v>3732</v>
      </c>
      <c r="C4092" s="355" t="s">
        <v>14466</v>
      </c>
      <c r="D4092" s="355" t="s">
        <v>4648</v>
      </c>
      <c r="E4092" s="355" t="s">
        <v>14511</v>
      </c>
      <c r="F4092" s="356" t="s">
        <v>4645</v>
      </c>
      <c r="G4092" s="356" t="s">
        <v>4646</v>
      </c>
      <c r="H4092" s="356" t="s">
        <v>4647</v>
      </c>
      <c r="I4092" s="356" t="str">
        <f t="shared" si="127"/>
        <v>SOUTHCITY_66F06-FKAMMANAHALLI</v>
      </c>
      <c r="J4092" s="356" t="s">
        <v>2405</v>
      </c>
      <c r="K4092" s="356" t="s">
        <v>15063</v>
      </c>
      <c r="L4092" s="357">
        <v>4.917959999999999</v>
      </c>
      <c r="M4092" s="357">
        <v>4.2146529000000008</v>
      </c>
      <c r="N4092" s="357">
        <v>0.34299999999999997</v>
      </c>
      <c r="O4092" s="356">
        <f t="shared" si="126"/>
        <v>7.8756338853235501</v>
      </c>
      <c r="P4092" s="357">
        <v>11.625285945536101</v>
      </c>
      <c r="Q4092" s="356" t="s">
        <v>15063</v>
      </c>
    </row>
    <row r="4093" spans="1:18" x14ac:dyDescent="0.25">
      <c r="A4093" s="354">
        <v>4090</v>
      </c>
      <c r="B4093" s="355" t="s">
        <v>3732</v>
      </c>
      <c r="C4093" s="355" t="s">
        <v>14466</v>
      </c>
      <c r="D4093" s="355" t="s">
        <v>4648</v>
      </c>
      <c r="E4093" s="355" t="s">
        <v>14511</v>
      </c>
      <c r="F4093" s="356" t="s">
        <v>4637</v>
      </c>
      <c r="G4093" s="356" t="s">
        <v>14589</v>
      </c>
      <c r="H4093" s="356" t="s">
        <v>14590</v>
      </c>
      <c r="I4093" s="356" t="str">
        <f t="shared" si="127"/>
        <v>HRN_66F07-PRESTIGE SONG OF SOUTH</v>
      </c>
      <c r="J4093" s="356" t="s">
        <v>2432</v>
      </c>
      <c r="K4093" s="356" t="s">
        <v>15063</v>
      </c>
      <c r="L4093" s="357">
        <v>1.1259000000000003</v>
      </c>
      <c r="M4093" s="357">
        <v>1.0815699999999999</v>
      </c>
      <c r="N4093" s="357">
        <v>0</v>
      </c>
      <c r="O4093" s="356">
        <f t="shared" si="126"/>
        <v>3.9372946087574752</v>
      </c>
      <c r="P4093" s="357">
        <v>3.9372946087574801</v>
      </c>
      <c r="Q4093" s="356" t="s">
        <v>15063</v>
      </c>
      <c r="R4093" s="358" t="e">
        <f>#REF!-M4093</f>
        <v>#REF!</v>
      </c>
    </row>
    <row r="4094" spans="1:18" x14ac:dyDescent="0.25">
      <c r="A4094" s="354">
        <v>4091</v>
      </c>
      <c r="B4094" s="355" t="s">
        <v>3732</v>
      </c>
      <c r="C4094" s="355" t="s">
        <v>14466</v>
      </c>
      <c r="D4094" s="355" t="s">
        <v>4648</v>
      </c>
      <c r="E4094" s="355" t="s">
        <v>14511</v>
      </c>
      <c r="F4094" s="356" t="s">
        <v>4637</v>
      </c>
      <c r="G4094" s="356" t="s">
        <v>4642</v>
      </c>
      <c r="H4094" s="356" t="s">
        <v>14591</v>
      </c>
      <c r="I4094" s="356" t="str">
        <f t="shared" si="127"/>
        <v>HRN_66F09-LAKE WERNDOW</v>
      </c>
      <c r="J4094" s="356" t="s">
        <v>2432</v>
      </c>
      <c r="K4094" s="356" t="s">
        <v>15063</v>
      </c>
      <c r="L4094" s="357">
        <v>0.34060000000000157</v>
      </c>
      <c r="M4094" s="357">
        <v>0.316639</v>
      </c>
      <c r="N4094" s="357">
        <v>0</v>
      </c>
      <c r="O4094" s="356">
        <f t="shared" si="126"/>
        <v>7.0349383440990758</v>
      </c>
      <c r="P4094" s="357">
        <v>7.1081623507577962</v>
      </c>
      <c r="Q4094" s="356" t="s">
        <v>15063</v>
      </c>
      <c r="R4094" s="358" t="e">
        <f>#REF!-M4094</f>
        <v>#REF!</v>
      </c>
    </row>
    <row r="4095" spans="1:18" x14ac:dyDescent="0.25">
      <c r="A4095" s="354">
        <v>4092</v>
      </c>
      <c r="B4095" s="355" t="s">
        <v>3732</v>
      </c>
      <c r="C4095" s="355" t="s">
        <v>14466</v>
      </c>
      <c r="D4095" s="355" t="s">
        <v>4648</v>
      </c>
      <c r="E4095" s="355" t="s">
        <v>14511</v>
      </c>
      <c r="F4095" s="356" t="s">
        <v>4633</v>
      </c>
      <c r="G4095" s="356" t="s">
        <v>4634</v>
      </c>
      <c r="H4095" s="356" t="s">
        <v>4635</v>
      </c>
      <c r="I4095" s="356" t="str">
        <f t="shared" si="127"/>
        <v>BTMIVPHASE_66F09-NYANAPPANAHALLI</v>
      </c>
      <c r="J4095" s="356" t="s">
        <v>2405</v>
      </c>
      <c r="K4095" s="356" t="s">
        <v>15063</v>
      </c>
      <c r="L4095" s="357">
        <v>10.5648</v>
      </c>
      <c r="M4095" s="357">
        <v>9.5184646199999996</v>
      </c>
      <c r="N4095" s="357">
        <v>0</v>
      </c>
      <c r="O4095" s="356">
        <f t="shared" si="126"/>
        <v>9.9039771694684262</v>
      </c>
      <c r="P4095" s="357">
        <v>16.759678876916297</v>
      </c>
      <c r="Q4095" s="356" t="s">
        <v>15063</v>
      </c>
    </row>
    <row r="4096" spans="1:18" x14ac:dyDescent="0.25">
      <c r="A4096" s="354">
        <v>4093</v>
      </c>
      <c r="B4096" s="355" t="s">
        <v>3732</v>
      </c>
      <c r="C4096" s="355" t="s">
        <v>14466</v>
      </c>
      <c r="D4096" s="355" t="s">
        <v>4648</v>
      </c>
      <c r="E4096" s="355" t="s">
        <v>14511</v>
      </c>
      <c r="F4096" s="356" t="s">
        <v>4625</v>
      </c>
      <c r="G4096" s="356" t="s">
        <v>4630</v>
      </c>
      <c r="H4096" s="356" t="s">
        <v>4631</v>
      </c>
      <c r="I4096" s="356" t="str">
        <f t="shared" si="127"/>
        <v>BANNERGHATTA ROAD_66F10-BASAVANAPURA</v>
      </c>
      <c r="J4096" s="356" t="s">
        <v>2405</v>
      </c>
      <c r="K4096" s="356" t="s">
        <v>15063</v>
      </c>
      <c r="L4096" s="357">
        <v>1.8867000000000003</v>
      </c>
      <c r="M4096" s="357">
        <v>1.74691175</v>
      </c>
      <c r="N4096" s="357">
        <v>0</v>
      </c>
      <c r="O4096" s="356">
        <f t="shared" si="126"/>
        <v>7.4091402978746101</v>
      </c>
      <c r="P4096" s="357">
        <v>27.662473736914261</v>
      </c>
      <c r="Q4096" s="356" t="s">
        <v>15063</v>
      </c>
      <c r="R4096" s="358" t="e">
        <f>#REF!-M4096</f>
        <v>#REF!</v>
      </c>
    </row>
    <row r="4097" spans="1:18" x14ac:dyDescent="0.25">
      <c r="A4097" s="354">
        <v>4094</v>
      </c>
      <c r="B4097" s="355" t="s">
        <v>3732</v>
      </c>
      <c r="C4097" s="355" t="s">
        <v>14466</v>
      </c>
      <c r="D4097" s="355" t="s">
        <v>4648</v>
      </c>
      <c r="E4097" s="355" t="s">
        <v>14511</v>
      </c>
      <c r="F4097" s="356" t="s">
        <v>4637</v>
      </c>
      <c r="G4097" s="356" t="s">
        <v>4643</v>
      </c>
      <c r="H4097" s="356" t="s">
        <v>14592</v>
      </c>
      <c r="I4097" s="356" t="str">
        <f t="shared" si="127"/>
        <v>HRN_66F10-HILL CRESTA</v>
      </c>
      <c r="J4097" s="356" t="s">
        <v>2432</v>
      </c>
      <c r="K4097" s="356" t="s">
        <v>15063</v>
      </c>
      <c r="L4097" s="357">
        <v>0.32040000000000013</v>
      </c>
      <c r="M4097" s="357">
        <v>0.30269400000000002</v>
      </c>
      <c r="N4097" s="357">
        <v>0</v>
      </c>
      <c r="O4097" s="356">
        <f t="shared" si="126"/>
        <v>5.5262172284644517</v>
      </c>
      <c r="P4097" s="357">
        <v>6.7611406687048685</v>
      </c>
      <c r="Q4097" s="356" t="s">
        <v>15063</v>
      </c>
      <c r="R4097" s="358" t="e">
        <f>#REF!-M4097</f>
        <v>#REF!</v>
      </c>
    </row>
    <row r="4098" spans="1:18" x14ac:dyDescent="0.25">
      <c r="A4098" s="354">
        <v>4095</v>
      </c>
      <c r="B4098" s="355" t="s">
        <v>3732</v>
      </c>
      <c r="C4098" s="355" t="s">
        <v>14466</v>
      </c>
      <c r="D4098" s="355" t="s">
        <v>4648</v>
      </c>
      <c r="E4098" s="355" t="s">
        <v>14511</v>
      </c>
      <c r="F4098" s="356" t="s">
        <v>4637</v>
      </c>
      <c r="G4098" s="356" t="s">
        <v>4644</v>
      </c>
      <c r="H4098" s="356" t="s">
        <v>14593</v>
      </c>
      <c r="I4098" s="356" t="str">
        <f t="shared" si="127"/>
        <v>HRN_66F11-CLUB MEADOWS</v>
      </c>
      <c r="J4098" s="356" t="s">
        <v>2432</v>
      </c>
      <c r="K4098" s="356" t="s">
        <v>15063</v>
      </c>
      <c r="L4098" s="357">
        <v>0.19469999999999982</v>
      </c>
      <c r="M4098" s="357">
        <v>0.184612</v>
      </c>
      <c r="N4098" s="357">
        <v>0</v>
      </c>
      <c r="O4098" s="356">
        <f t="shared" si="126"/>
        <v>5.1813045711349917</v>
      </c>
      <c r="P4098" s="357">
        <v>5.187778876588089</v>
      </c>
      <c r="Q4098" s="356" t="s">
        <v>15063</v>
      </c>
      <c r="R4098" s="358" t="e">
        <f>#REF!-M4098</f>
        <v>#REF!</v>
      </c>
    </row>
    <row r="4099" spans="1:18" x14ac:dyDescent="0.25">
      <c r="A4099" s="354">
        <v>4096</v>
      </c>
      <c r="B4099" s="355" t="s">
        <v>3732</v>
      </c>
      <c r="C4099" s="355" t="s">
        <v>14466</v>
      </c>
      <c r="D4099" s="355" t="s">
        <v>4648</v>
      </c>
      <c r="E4099" s="355" t="s">
        <v>14511</v>
      </c>
      <c r="F4099" s="356" t="s">
        <v>4625</v>
      </c>
      <c r="G4099" s="356" t="s">
        <v>4632</v>
      </c>
      <c r="H4099" s="356" t="s">
        <v>14513</v>
      </c>
      <c r="I4099" s="356" t="str">
        <f t="shared" si="127"/>
        <v>BANNERGHATTA ROAD_66F11-PURVANKARA</v>
      </c>
      <c r="J4099" s="356" t="s">
        <v>2405</v>
      </c>
      <c r="K4099" s="356" t="s">
        <v>15063</v>
      </c>
      <c r="L4099" s="357">
        <v>3.2980399999999999</v>
      </c>
      <c r="M4099" s="357">
        <v>2.5801447500000001</v>
      </c>
      <c r="N4099" s="357">
        <v>0</v>
      </c>
      <c r="O4099" s="356">
        <f t="shared" si="126"/>
        <v>21.767329989933408</v>
      </c>
      <c r="P4099" s="357">
        <v>21.767329989933405</v>
      </c>
      <c r="Q4099" s="356" t="s">
        <v>15063</v>
      </c>
      <c r="R4099" s="358" t="e">
        <f>#REF!-M4099</f>
        <v>#REF!</v>
      </c>
    </row>
    <row r="4100" spans="1:18" x14ac:dyDescent="0.25">
      <c r="A4100" s="354">
        <v>4097</v>
      </c>
      <c r="B4100" s="355" t="s">
        <v>3732</v>
      </c>
      <c r="C4100" s="355" t="s">
        <v>14466</v>
      </c>
      <c r="D4100" s="355" t="s">
        <v>4648</v>
      </c>
      <c r="E4100" s="355" t="s">
        <v>14511</v>
      </c>
      <c r="F4100" s="356" t="s">
        <v>4636</v>
      </c>
      <c r="G4100" s="356" t="s">
        <v>14569</v>
      </c>
      <c r="H4100" s="356" t="s">
        <v>14570</v>
      </c>
      <c r="I4100" s="356" t="str">
        <f t="shared" si="127"/>
        <v>ELECTRONIC_CITYPH2SEC1_66 F19-VITTASANDRA</v>
      </c>
      <c r="J4100" s="356" t="s">
        <v>2405</v>
      </c>
      <c r="K4100" s="356" t="s">
        <v>15063</v>
      </c>
      <c r="L4100" s="357">
        <v>2.3735999999999997</v>
      </c>
      <c r="M4100" s="357">
        <v>2.0871778000000001</v>
      </c>
      <c r="N4100" s="357">
        <v>0</v>
      </c>
      <c r="O4100" s="356">
        <f t="shared" ref="O4100:O4163" si="128">((L4100-N4100)-M4100)/(L4100-N4100)*100</f>
        <v>12.066995281429039</v>
      </c>
      <c r="P4100" s="357">
        <v>12.066995281429049</v>
      </c>
      <c r="Q4100" s="356" t="s">
        <v>15063</v>
      </c>
      <c r="R4100" s="358" t="e">
        <f>#REF!-M4100</f>
        <v>#REF!</v>
      </c>
    </row>
    <row r="4101" spans="1:18" x14ac:dyDescent="0.25">
      <c r="A4101" s="354">
        <v>4098</v>
      </c>
      <c r="B4101" s="355" t="s">
        <v>3732</v>
      </c>
      <c r="C4101" s="355" t="s">
        <v>14881</v>
      </c>
      <c r="D4101" s="355" t="s">
        <v>1354</v>
      </c>
      <c r="E4101" s="355" t="s">
        <v>14467</v>
      </c>
      <c r="F4101" s="356" t="s">
        <v>4774</v>
      </c>
      <c r="G4101" s="356" t="s">
        <v>4777</v>
      </c>
      <c r="H4101" s="356" t="s">
        <v>4776</v>
      </c>
      <c r="I4101" s="356" t="str">
        <f t="shared" ref="I4101:I4164" si="129">F4101&amp;H4101</f>
        <v>NAGANATHAPURA_66F01-BASAPURA</v>
      </c>
      <c r="J4101" s="356" t="s">
        <v>2432</v>
      </c>
      <c r="K4101" s="356" t="s">
        <v>15063</v>
      </c>
      <c r="L4101" s="357" t="e">
        <v>#N/A</v>
      </c>
      <c r="M4101" s="357">
        <v>0</v>
      </c>
      <c r="N4101" s="357" t="e">
        <v>#N/A</v>
      </c>
      <c r="O4101" s="356" t="e">
        <f t="shared" si="128"/>
        <v>#N/A</v>
      </c>
      <c r="P4101" s="357" t="e">
        <v>#DIV/0!</v>
      </c>
      <c r="Q4101" s="356" t="s">
        <v>15063</v>
      </c>
    </row>
    <row r="4102" spans="1:18" x14ac:dyDescent="0.25">
      <c r="A4102" s="354">
        <v>4099</v>
      </c>
      <c r="B4102" s="355" t="s">
        <v>3732</v>
      </c>
      <c r="C4102" s="355" t="s">
        <v>14466</v>
      </c>
      <c r="D4102" s="355" t="s">
        <v>4648</v>
      </c>
      <c r="E4102" s="355" t="s">
        <v>14467</v>
      </c>
      <c r="F4102" s="356" t="s">
        <v>4651</v>
      </c>
      <c r="G4102" s="356" t="s">
        <v>4652</v>
      </c>
      <c r="H4102" s="356" t="s">
        <v>14684</v>
      </c>
      <c r="I4102" s="356" t="str">
        <f t="shared" si="129"/>
        <v>ShobhaF01-RMZ-ECO-WORLD</v>
      </c>
      <c r="J4102" s="356" t="s">
        <v>2405</v>
      </c>
      <c r="K4102" s="356" t="s">
        <v>15063</v>
      </c>
      <c r="L4102" s="357" t="e">
        <v>#N/A</v>
      </c>
      <c r="M4102" s="357">
        <v>0</v>
      </c>
      <c r="N4102" s="357" t="e">
        <v>#N/A</v>
      </c>
      <c r="O4102" s="356" t="e">
        <f t="shared" si="128"/>
        <v>#N/A</v>
      </c>
      <c r="P4102" s="357" t="e">
        <v>#DIV/0!</v>
      </c>
      <c r="Q4102" s="356" t="s">
        <v>15063</v>
      </c>
    </row>
    <row r="4103" spans="1:18" x14ac:dyDescent="0.25">
      <c r="A4103" s="354">
        <v>4100</v>
      </c>
      <c r="B4103" s="355" t="s">
        <v>3732</v>
      </c>
      <c r="C4103" s="355" t="s">
        <v>14881</v>
      </c>
      <c r="D4103" s="355" t="s">
        <v>1354</v>
      </c>
      <c r="E4103" s="355" t="s">
        <v>14467</v>
      </c>
      <c r="F4103" s="356" t="s">
        <v>14955</v>
      </c>
      <c r="G4103" s="356" t="s">
        <v>4652</v>
      </c>
      <c r="H4103" s="356" t="s">
        <v>14684</v>
      </c>
      <c r="I4103" s="356" t="str">
        <f t="shared" si="129"/>
        <v>SOBHAAPPARTMENT_66F01-RMZ-ECO-WORLD</v>
      </c>
      <c r="J4103" s="356" t="s">
        <v>2405</v>
      </c>
      <c r="K4103" s="356" t="s">
        <v>15063</v>
      </c>
      <c r="L4103" s="357">
        <v>0</v>
      </c>
      <c r="M4103" s="357">
        <v>0</v>
      </c>
      <c r="N4103" s="357">
        <v>0</v>
      </c>
      <c r="O4103" s="356" t="e">
        <f t="shared" si="128"/>
        <v>#DIV/0!</v>
      </c>
      <c r="P4103" s="357" t="e">
        <v>#DIV/0!</v>
      </c>
      <c r="Q4103" s="356" t="s">
        <v>15063</v>
      </c>
    </row>
    <row r="4104" spans="1:18" x14ac:dyDescent="0.25">
      <c r="A4104" s="354">
        <v>4101</v>
      </c>
      <c r="B4104" s="355" t="s">
        <v>3732</v>
      </c>
      <c r="C4104" s="355" t="s">
        <v>14466</v>
      </c>
      <c r="D4104" s="355" t="s">
        <v>4648</v>
      </c>
      <c r="E4104" s="355" t="s">
        <v>14467</v>
      </c>
      <c r="F4104" s="356" t="s">
        <v>4651</v>
      </c>
      <c r="G4104" s="356" t="s">
        <v>4653</v>
      </c>
      <c r="H4104" s="356" t="s">
        <v>14691</v>
      </c>
      <c r="I4104" s="356" t="str">
        <f t="shared" si="129"/>
        <v>ShobhaF02-RMZ-ECO-WORLD</v>
      </c>
      <c r="J4104" s="356" t="s">
        <v>2414</v>
      </c>
      <c r="K4104" s="356" t="s">
        <v>15063</v>
      </c>
      <c r="L4104" s="357" t="e">
        <v>#N/A</v>
      </c>
      <c r="M4104" s="357">
        <v>0</v>
      </c>
      <c r="N4104" s="357" t="e">
        <v>#N/A</v>
      </c>
      <c r="O4104" s="356" t="e">
        <f t="shared" si="128"/>
        <v>#N/A</v>
      </c>
      <c r="P4104" s="357" t="e">
        <v>#DIV/0!</v>
      </c>
      <c r="Q4104" s="356" t="s">
        <v>15063</v>
      </c>
    </row>
    <row r="4105" spans="1:18" x14ac:dyDescent="0.25">
      <c r="A4105" s="354">
        <v>4102</v>
      </c>
      <c r="B4105" s="355" t="s">
        <v>3732</v>
      </c>
      <c r="C4105" s="355" t="s">
        <v>14466</v>
      </c>
      <c r="D4105" s="355" t="s">
        <v>4648</v>
      </c>
      <c r="E4105" s="355" t="s">
        <v>14467</v>
      </c>
      <c r="F4105" s="356" t="s">
        <v>4674</v>
      </c>
      <c r="G4105" s="356" t="s">
        <v>4675</v>
      </c>
      <c r="H4105" s="356" t="s">
        <v>4676</v>
      </c>
      <c r="I4105" s="356" t="str">
        <f t="shared" si="129"/>
        <v>AdarshaF02-S11BHT145_S11BHT146</v>
      </c>
      <c r="J4105" s="356" t="s">
        <v>2405</v>
      </c>
      <c r="K4105" s="356" t="s">
        <v>15063</v>
      </c>
      <c r="L4105" s="357">
        <v>1.1082328577535441</v>
      </c>
      <c r="M4105" s="357">
        <v>1.064457659872279</v>
      </c>
      <c r="N4105" s="357">
        <v>0</v>
      </c>
      <c r="O4105" s="356">
        <f t="shared" si="128"/>
        <v>3.9500000000000051</v>
      </c>
      <c r="P4105" s="357">
        <v>3.949999999999998</v>
      </c>
      <c r="Q4105" s="356" t="s">
        <v>15063</v>
      </c>
      <c r="R4105" s="358" t="e">
        <f>#REF!-M4105</f>
        <v>#REF!</v>
      </c>
    </row>
    <row r="4106" spans="1:18" x14ac:dyDescent="0.25">
      <c r="A4106" s="354">
        <v>4103</v>
      </c>
      <c r="B4106" s="355" t="s">
        <v>3732</v>
      </c>
      <c r="C4106" s="355" t="s">
        <v>14466</v>
      </c>
      <c r="D4106" s="355" t="s">
        <v>4648</v>
      </c>
      <c r="E4106" s="355" t="s">
        <v>14467</v>
      </c>
      <c r="F4106" s="356" t="s">
        <v>4694</v>
      </c>
      <c r="G4106" s="356" t="s">
        <v>4695</v>
      </c>
      <c r="H4106" s="356" t="s">
        <v>14566</v>
      </c>
      <c r="I4106" s="356" t="str">
        <f t="shared" si="129"/>
        <v>DomF03-AGARA</v>
      </c>
      <c r="J4106" s="356" t="s">
        <v>2432</v>
      </c>
      <c r="K4106" s="356" t="s">
        <v>15063</v>
      </c>
      <c r="L4106" s="357">
        <v>1.1984625422060229</v>
      </c>
      <c r="M4106" s="357">
        <v>1.3195937500000001</v>
      </c>
      <c r="N4106" s="357">
        <v>0</v>
      </c>
      <c r="O4106" s="356">
        <f t="shared" si="128"/>
        <v>-10.107216832243227</v>
      </c>
      <c r="P4106" s="357">
        <v>-10.107216832243227</v>
      </c>
      <c r="Q4106" s="356" t="s">
        <v>15063</v>
      </c>
      <c r="R4106" s="358" t="e">
        <f>#REF!-M4106</f>
        <v>#REF!</v>
      </c>
    </row>
    <row r="4107" spans="1:18" x14ac:dyDescent="0.25">
      <c r="A4107" s="354">
        <v>4104</v>
      </c>
      <c r="B4107" s="355" t="s">
        <v>3732</v>
      </c>
      <c r="C4107" s="355" t="s">
        <v>14466</v>
      </c>
      <c r="D4107" s="355" t="s">
        <v>4648</v>
      </c>
      <c r="E4107" s="355" t="s">
        <v>14467</v>
      </c>
      <c r="F4107" s="356" t="s">
        <v>4666</v>
      </c>
      <c r="G4107" s="356" t="s">
        <v>4667</v>
      </c>
      <c r="H4107" s="356" t="s">
        <v>14556</v>
      </c>
      <c r="I4107" s="356" t="str">
        <f t="shared" si="129"/>
        <v>DB HalliF03-BELANDUR</v>
      </c>
      <c r="J4107" s="356" t="s">
        <v>2405</v>
      </c>
      <c r="K4107" s="356" t="s">
        <v>15063</v>
      </c>
      <c r="L4107" s="357">
        <v>2.7205748378135044</v>
      </c>
      <c r="M4107" s="357">
        <v>2.7175822054919094</v>
      </c>
      <c r="N4107" s="357">
        <v>0</v>
      </c>
      <c r="O4107" s="356">
        <f t="shared" si="128"/>
        <v>0.11000000000000415</v>
      </c>
      <c r="P4107" s="357">
        <v>0.44689986108440438</v>
      </c>
      <c r="Q4107" s="356" t="s">
        <v>15063</v>
      </c>
      <c r="R4107" s="358" t="e">
        <f>#REF!-M4107</f>
        <v>#REF!</v>
      </c>
    </row>
    <row r="4108" spans="1:18" x14ac:dyDescent="0.25">
      <c r="A4108" s="354">
        <v>4105</v>
      </c>
      <c r="B4108" s="355" t="s">
        <v>3732</v>
      </c>
      <c r="C4108" s="355" t="s">
        <v>14466</v>
      </c>
      <c r="D4108" s="355" t="s">
        <v>4648</v>
      </c>
      <c r="E4108" s="355" t="s">
        <v>14467</v>
      </c>
      <c r="F4108" s="356" t="s">
        <v>4674</v>
      </c>
      <c r="G4108" s="356" t="s">
        <v>4677</v>
      </c>
      <c r="H4108" s="356" t="s">
        <v>14477</v>
      </c>
      <c r="I4108" s="356" t="str">
        <f t="shared" si="129"/>
        <v>AdarshaF03-BLOCK 7</v>
      </c>
      <c r="J4108" s="356" t="s">
        <v>2432</v>
      </c>
      <c r="K4108" s="356" t="s">
        <v>15063</v>
      </c>
      <c r="L4108" s="357">
        <v>1.1211635000799722</v>
      </c>
      <c r="M4108" s="357">
        <v>1.1192575221298362</v>
      </c>
      <c r="N4108" s="357">
        <v>0</v>
      </c>
      <c r="O4108" s="356">
        <f t="shared" si="128"/>
        <v>0.17000000000000676</v>
      </c>
      <c r="P4108" s="357">
        <v>1.0879830896455833</v>
      </c>
      <c r="Q4108" s="356" t="s">
        <v>15063</v>
      </c>
      <c r="R4108" s="358" t="e">
        <f>#REF!-M4108</f>
        <v>#REF!</v>
      </c>
    </row>
    <row r="4109" spans="1:18" x14ac:dyDescent="0.25">
      <c r="A4109" s="354">
        <v>4106</v>
      </c>
      <c r="B4109" s="355" t="s">
        <v>3732</v>
      </c>
      <c r="C4109" s="355" t="s">
        <v>14466</v>
      </c>
      <c r="D4109" s="355" t="s">
        <v>4648</v>
      </c>
      <c r="E4109" s="355" t="s">
        <v>14467</v>
      </c>
      <c r="F4109" s="356" t="s">
        <v>4651</v>
      </c>
      <c r="G4109" s="356" t="s">
        <v>4654</v>
      </c>
      <c r="H4109" s="356" t="s">
        <v>14692</v>
      </c>
      <c r="I4109" s="356" t="str">
        <f t="shared" si="129"/>
        <v>ShobhaF03-KAIKONDRAHALLI</v>
      </c>
      <c r="J4109" s="356" t="s">
        <v>2432</v>
      </c>
      <c r="K4109" s="356" t="s">
        <v>15063</v>
      </c>
      <c r="L4109" s="357">
        <v>2.8698396566185833</v>
      </c>
      <c r="M4109" s="357">
        <v>2.0951265000000001</v>
      </c>
      <c r="N4109" s="357">
        <v>0</v>
      </c>
      <c r="O4109" s="356">
        <f t="shared" si="128"/>
        <v>26.994997955091211</v>
      </c>
      <c r="P4109" s="357">
        <v>26.994997955091225</v>
      </c>
      <c r="Q4109" s="356" t="s">
        <v>15063</v>
      </c>
      <c r="R4109" s="358" t="e">
        <f>#REF!-M4109</f>
        <v>#REF!</v>
      </c>
    </row>
    <row r="4110" spans="1:18" x14ac:dyDescent="0.25">
      <c r="A4110" s="354">
        <v>4107</v>
      </c>
      <c r="B4110" s="355" t="s">
        <v>3732</v>
      </c>
      <c r="C4110" s="355" t="s">
        <v>14466</v>
      </c>
      <c r="D4110" s="355" t="s">
        <v>4648</v>
      </c>
      <c r="E4110" s="355" t="s">
        <v>14467</v>
      </c>
      <c r="F4110" s="356" t="s">
        <v>4674</v>
      </c>
      <c r="G4110" s="356" t="s">
        <v>4678</v>
      </c>
      <c r="H4110" s="356" t="s">
        <v>14478</v>
      </c>
      <c r="I4110" s="356" t="str">
        <f t="shared" si="129"/>
        <v>AdarshaF04-ADARSHA CAMPUS</v>
      </c>
      <c r="J4110" s="356" t="s">
        <v>2425</v>
      </c>
      <c r="K4110" s="356" t="s">
        <v>15063</v>
      </c>
      <c r="L4110" s="357">
        <v>2.3630750000000011</v>
      </c>
      <c r="M4110" s="357">
        <v>2.3507500000000001</v>
      </c>
      <c r="N4110" s="357">
        <v>0</v>
      </c>
      <c r="O4110" s="356">
        <f t="shared" si="128"/>
        <v>0.52156617966002028</v>
      </c>
      <c r="P4110" s="357">
        <v>0.52156617966002683</v>
      </c>
      <c r="Q4110" s="356" t="s">
        <v>15063</v>
      </c>
      <c r="R4110" s="358" t="e">
        <f>#REF!-M4110</f>
        <v>#REF!</v>
      </c>
    </row>
    <row r="4111" spans="1:18" x14ac:dyDescent="0.25">
      <c r="A4111" s="354">
        <v>4108</v>
      </c>
      <c r="B4111" s="355" t="s">
        <v>3732</v>
      </c>
      <c r="C4111" s="355" t="s">
        <v>14466</v>
      </c>
      <c r="D4111" s="355" t="s">
        <v>4648</v>
      </c>
      <c r="E4111" s="355" t="s">
        <v>14467</v>
      </c>
      <c r="F4111" s="356" t="s">
        <v>4651</v>
      </c>
      <c r="G4111" s="356" t="s">
        <v>4655</v>
      </c>
      <c r="H4111" s="356" t="s">
        <v>14693</v>
      </c>
      <c r="I4111" s="356" t="str">
        <f t="shared" si="129"/>
        <v>ShobhaF04-CESSNA-GARDEN-B</v>
      </c>
      <c r="J4111" s="356" t="s">
        <v>2405</v>
      </c>
      <c r="K4111" s="356" t="s">
        <v>15063</v>
      </c>
      <c r="L4111" s="357">
        <v>0.32064909877911113</v>
      </c>
      <c r="M4111" s="357">
        <v>0.2764548764643337</v>
      </c>
      <c r="N4111" s="357">
        <v>0</v>
      </c>
      <c r="O4111" s="356">
        <f t="shared" si="128"/>
        <v>13.782737105156176</v>
      </c>
      <c r="P4111" s="357">
        <v>42.171651824884606</v>
      </c>
      <c r="Q4111" s="356" t="s">
        <v>15063</v>
      </c>
      <c r="R4111" s="358" t="e">
        <f>#REF!-M4111</f>
        <v>#REF!</v>
      </c>
    </row>
    <row r="4112" spans="1:18" x14ac:dyDescent="0.25">
      <c r="A4112" s="354">
        <v>4109</v>
      </c>
      <c r="B4112" s="355" t="s">
        <v>3732</v>
      </c>
      <c r="C4112" s="355" t="s">
        <v>14466</v>
      </c>
      <c r="D4112" s="355" t="s">
        <v>4648</v>
      </c>
      <c r="E4112" s="355" t="s">
        <v>14467</v>
      </c>
      <c r="F4112" s="356" t="s">
        <v>4486</v>
      </c>
      <c r="G4112" s="356" t="s">
        <v>4700</v>
      </c>
      <c r="H4112" s="356" t="s">
        <v>14670</v>
      </c>
      <c r="I4112" s="356" t="str">
        <f t="shared" si="129"/>
        <v>PRIMAL_66F04-RGA INFRASTRUCTURE-1</v>
      </c>
      <c r="J4112" s="356" t="s">
        <v>2405</v>
      </c>
      <c r="K4112" s="356" t="s">
        <v>15063</v>
      </c>
      <c r="L4112" s="357">
        <v>1.2620485111648363</v>
      </c>
      <c r="M4112" s="357">
        <v>1.1676985667355659</v>
      </c>
      <c r="N4112" s="357">
        <v>8.6000000000000076E-2</v>
      </c>
      <c r="O4112" s="356">
        <f t="shared" si="128"/>
        <v>0.70999999999999541</v>
      </c>
      <c r="P4112" s="357">
        <v>0.70999999999999952</v>
      </c>
      <c r="Q4112" s="356" t="s">
        <v>15063</v>
      </c>
    </row>
    <row r="4113" spans="1:18" x14ac:dyDescent="0.25">
      <c r="A4113" s="354">
        <v>4110</v>
      </c>
      <c r="B4113" s="355" t="s">
        <v>3732</v>
      </c>
      <c r="C4113" s="355" t="s">
        <v>14466</v>
      </c>
      <c r="D4113" s="355" t="s">
        <v>4648</v>
      </c>
      <c r="E4113" s="355" t="s">
        <v>14467</v>
      </c>
      <c r="F4113" s="356" t="s">
        <v>4651</v>
      </c>
      <c r="G4113" s="356" t="s">
        <v>4656</v>
      </c>
      <c r="H4113" s="356" t="s">
        <v>14694</v>
      </c>
      <c r="I4113" s="356" t="str">
        <f t="shared" si="129"/>
        <v>ShobhaF05-IBLUR</v>
      </c>
      <c r="J4113" s="356" t="s">
        <v>2405</v>
      </c>
      <c r="K4113" s="356" t="s">
        <v>15063</v>
      </c>
      <c r="L4113" s="357">
        <v>3.6240299963756484</v>
      </c>
      <c r="M4113" s="357">
        <v>3.6212782900000002</v>
      </c>
      <c r="N4113" s="357">
        <v>0</v>
      </c>
      <c r="O4113" s="356">
        <f t="shared" si="128"/>
        <v>7.5929459149071468E-2</v>
      </c>
      <c r="P4113" s="357">
        <v>1.6724538672074019</v>
      </c>
      <c r="Q4113" s="356" t="s">
        <v>15063</v>
      </c>
      <c r="R4113" s="358" t="e">
        <f>#REF!-M4113</f>
        <v>#REF!</v>
      </c>
    </row>
    <row r="4114" spans="1:18" x14ac:dyDescent="0.25">
      <c r="A4114" s="354">
        <v>4111</v>
      </c>
      <c r="B4114" s="355" t="s">
        <v>3732</v>
      </c>
      <c r="C4114" s="355" t="s">
        <v>14466</v>
      </c>
      <c r="D4114" s="355" t="s">
        <v>4648</v>
      </c>
      <c r="E4114" s="355" t="s">
        <v>14467</v>
      </c>
      <c r="F4114" s="356" t="s">
        <v>4648</v>
      </c>
      <c r="G4114" s="356" t="s">
        <v>4649</v>
      </c>
      <c r="H4114" s="356" t="s">
        <v>14607</v>
      </c>
      <c r="I4114" s="356" t="str">
        <f t="shared" si="129"/>
        <v>HSRF05-SOMASUNDERAPALYA</v>
      </c>
      <c r="J4114" s="356" t="s">
        <v>2432</v>
      </c>
      <c r="K4114" s="356" t="s">
        <v>15063</v>
      </c>
      <c r="L4114" s="357">
        <v>4.4633295868291905</v>
      </c>
      <c r="M4114" s="357">
        <v>4.1128204999999998</v>
      </c>
      <c r="N4114" s="357">
        <v>0</v>
      </c>
      <c r="O4114" s="356">
        <f t="shared" si="128"/>
        <v>7.8530854603143272</v>
      </c>
      <c r="P4114" s="357">
        <v>7.8530854603143236</v>
      </c>
      <c r="Q4114" s="356" t="s">
        <v>15063</v>
      </c>
      <c r="R4114" s="358" t="e">
        <f>#REF!-M4114</f>
        <v>#REF!</v>
      </c>
    </row>
    <row r="4115" spans="1:18" x14ac:dyDescent="0.25">
      <c r="A4115" s="354">
        <v>4112</v>
      </c>
      <c r="B4115" s="355" t="s">
        <v>3732</v>
      </c>
      <c r="C4115" s="355" t="s">
        <v>14466</v>
      </c>
      <c r="D4115" s="355" t="s">
        <v>4648</v>
      </c>
      <c r="E4115" s="355" t="s">
        <v>14467</v>
      </c>
      <c r="F4115" s="356" t="s">
        <v>4651</v>
      </c>
      <c r="G4115" s="356" t="s">
        <v>4657</v>
      </c>
      <c r="H4115" s="356" t="s">
        <v>14695</v>
      </c>
      <c r="I4115" s="356" t="str">
        <f t="shared" si="129"/>
        <v>ShobhaF06-FAKME</v>
      </c>
      <c r="J4115" s="356" t="s">
        <v>2405</v>
      </c>
      <c r="K4115" s="356" t="s">
        <v>15063</v>
      </c>
      <c r="L4115" s="357">
        <v>3.4553484679348436</v>
      </c>
      <c r="M4115" s="357">
        <v>3.4450444999999998</v>
      </c>
      <c r="N4115" s="357">
        <v>0</v>
      </c>
      <c r="O4115" s="356">
        <f t="shared" si="128"/>
        <v>0.29820343824836137</v>
      </c>
      <c r="P4115" s="357">
        <v>0.29820343824834561</v>
      </c>
      <c r="Q4115" s="356" t="s">
        <v>15063</v>
      </c>
      <c r="R4115" s="358" t="e">
        <f>#REF!-M4115</f>
        <v>#REF!</v>
      </c>
    </row>
    <row r="4116" spans="1:18" x14ac:dyDescent="0.25">
      <c r="A4116" s="354">
        <v>4113</v>
      </c>
      <c r="B4116" s="355" t="s">
        <v>3732</v>
      </c>
      <c r="C4116" s="355" t="s">
        <v>14466</v>
      </c>
      <c r="D4116" s="355" t="s">
        <v>4648</v>
      </c>
      <c r="E4116" s="355" t="s">
        <v>14467</v>
      </c>
      <c r="F4116" s="356" t="s">
        <v>4666</v>
      </c>
      <c r="G4116" s="356" t="s">
        <v>4670</v>
      </c>
      <c r="H4116" s="356" t="s">
        <v>14557</v>
      </c>
      <c r="I4116" s="356" t="str">
        <f t="shared" si="129"/>
        <v>DB HalliF06-KAIKONDANAHALLI</v>
      </c>
      <c r="J4116" s="356" t="s">
        <v>2405</v>
      </c>
      <c r="K4116" s="356" t="s">
        <v>15063</v>
      </c>
      <c r="L4116" s="357">
        <v>4.1812166087875591</v>
      </c>
      <c r="M4116" s="357">
        <v>3.8009810000000002</v>
      </c>
      <c r="N4116" s="357">
        <v>0</v>
      </c>
      <c r="O4116" s="356">
        <f t="shared" si="128"/>
        <v>9.0938988424667393</v>
      </c>
      <c r="P4116" s="357">
        <v>9.0938988424667517</v>
      </c>
      <c r="Q4116" s="356" t="s">
        <v>15063</v>
      </c>
      <c r="R4116" s="358" t="e">
        <f>#REF!-M4116</f>
        <v>#REF!</v>
      </c>
    </row>
    <row r="4117" spans="1:18" x14ac:dyDescent="0.25">
      <c r="A4117" s="354">
        <v>4114</v>
      </c>
      <c r="B4117" s="355" t="s">
        <v>3732</v>
      </c>
      <c r="C4117" s="355" t="s">
        <v>14466</v>
      </c>
      <c r="D4117" s="355" t="s">
        <v>4648</v>
      </c>
      <c r="E4117" s="355" t="s">
        <v>14467</v>
      </c>
      <c r="F4117" s="356" t="s">
        <v>4651</v>
      </c>
      <c r="G4117" s="356" t="s">
        <v>4658</v>
      </c>
      <c r="H4117" s="356" t="s">
        <v>14696</v>
      </c>
      <c r="I4117" s="356" t="str">
        <f t="shared" si="129"/>
        <v>ShobhaF07-FGREEN-GLEN-LAYOUT</v>
      </c>
      <c r="J4117" s="356" t="s">
        <v>2432</v>
      </c>
      <c r="K4117" s="356" t="s">
        <v>15063</v>
      </c>
      <c r="L4117" s="357">
        <v>2.6511527802918113</v>
      </c>
      <c r="M4117" s="357">
        <v>2.3965711000000001</v>
      </c>
      <c r="N4117" s="357">
        <v>0</v>
      </c>
      <c r="O4117" s="356">
        <f t="shared" si="128"/>
        <v>9.6026785851168324</v>
      </c>
      <c r="P4117" s="357">
        <v>13.210111039597084</v>
      </c>
      <c r="Q4117" s="356" t="s">
        <v>15063</v>
      </c>
      <c r="R4117" s="358" t="e">
        <f>#REF!-M4117</f>
        <v>#REF!</v>
      </c>
    </row>
    <row r="4118" spans="1:18" x14ac:dyDescent="0.25">
      <c r="A4118" s="354">
        <v>4115</v>
      </c>
      <c r="B4118" s="355" t="s">
        <v>3732</v>
      </c>
      <c r="C4118" s="355" t="s">
        <v>14466</v>
      </c>
      <c r="D4118" s="355" t="s">
        <v>4648</v>
      </c>
      <c r="E4118" s="355" t="s">
        <v>14467</v>
      </c>
      <c r="F4118" s="356" t="s">
        <v>4666</v>
      </c>
      <c r="G4118" s="356" t="s">
        <v>4668</v>
      </c>
      <c r="H4118" s="356" t="s">
        <v>14558</v>
      </c>
      <c r="I4118" s="356" t="str">
        <f t="shared" si="129"/>
        <v>DB HalliF07-GREEN-LAYOUT</v>
      </c>
      <c r="J4118" s="356" t="s">
        <v>2405</v>
      </c>
      <c r="K4118" s="356" t="s">
        <v>15063</v>
      </c>
      <c r="L4118" s="357">
        <v>1.7903657692604502</v>
      </c>
      <c r="M4118" s="357">
        <v>1.7246593455285917</v>
      </c>
      <c r="N4118" s="357">
        <v>0</v>
      </c>
      <c r="O4118" s="356">
        <f t="shared" si="128"/>
        <v>3.6700000000000004</v>
      </c>
      <c r="P4118" s="357">
        <v>3.6699999999999955</v>
      </c>
      <c r="Q4118" s="356" t="s">
        <v>15063</v>
      </c>
      <c r="R4118" s="358" t="e">
        <f>#REF!-M4118</f>
        <v>#REF!</v>
      </c>
    </row>
    <row r="4119" spans="1:18" x14ac:dyDescent="0.25">
      <c r="A4119" s="354">
        <v>4116</v>
      </c>
      <c r="B4119" s="355" t="s">
        <v>3732</v>
      </c>
      <c r="C4119" s="355" t="s">
        <v>14466</v>
      </c>
      <c r="D4119" s="355" t="s">
        <v>4648</v>
      </c>
      <c r="E4119" s="355" t="s">
        <v>14467</v>
      </c>
      <c r="F4119" s="356" t="s">
        <v>4712</v>
      </c>
      <c r="G4119" s="356" t="s">
        <v>4713</v>
      </c>
      <c r="H4119" s="356" t="s">
        <v>14579</v>
      </c>
      <c r="I4119" s="356" t="str">
        <f t="shared" si="129"/>
        <v>GTPF07-STERLING ASCENTIA</v>
      </c>
      <c r="J4119" s="356" t="s">
        <v>2432</v>
      </c>
      <c r="K4119" s="356" t="s">
        <v>15063</v>
      </c>
      <c r="L4119" s="357">
        <v>7.8740000000000032E-2</v>
      </c>
      <c r="M4119" s="357">
        <v>6.9850254000000028E-2</v>
      </c>
      <c r="N4119" s="357">
        <v>0</v>
      </c>
      <c r="O4119" s="356">
        <f t="shared" si="128"/>
        <v>11.29</v>
      </c>
      <c r="P4119" s="357">
        <v>18.647355193502214</v>
      </c>
      <c r="Q4119" s="356" t="s">
        <v>15063</v>
      </c>
      <c r="R4119" s="358" t="e">
        <f>#REF!-M4119</f>
        <v>#REF!</v>
      </c>
    </row>
    <row r="4120" spans="1:18" x14ac:dyDescent="0.25">
      <c r="A4120" s="354">
        <v>4117</v>
      </c>
      <c r="B4120" s="355" t="s">
        <v>3732</v>
      </c>
      <c r="C4120" s="355" t="s">
        <v>14466</v>
      </c>
      <c r="D4120" s="355" t="s">
        <v>4648</v>
      </c>
      <c r="E4120" s="355" t="s">
        <v>14467</v>
      </c>
      <c r="F4120" s="356" t="s">
        <v>4651</v>
      </c>
      <c r="G4120" s="356" t="s">
        <v>4659</v>
      </c>
      <c r="H4120" s="356" t="s">
        <v>14697</v>
      </c>
      <c r="I4120" s="356" t="str">
        <f t="shared" si="129"/>
        <v>ShobhaF08-IDLE 5</v>
      </c>
      <c r="J4120" s="356" t="s">
        <v>2405</v>
      </c>
      <c r="K4120" s="356" t="s">
        <v>15063</v>
      </c>
      <c r="L4120" s="357">
        <v>3.3092845990790156</v>
      </c>
      <c r="M4120" s="357">
        <v>3.2632848000000001</v>
      </c>
      <c r="N4120" s="357">
        <v>0</v>
      </c>
      <c r="O4120" s="356">
        <f t="shared" si="128"/>
        <v>1.3900224565701425</v>
      </c>
      <c r="P4120" s="357">
        <v>1.4522531052547305</v>
      </c>
      <c r="Q4120" s="356" t="s">
        <v>15063</v>
      </c>
      <c r="R4120" s="358" t="e">
        <f>#REF!-M4120</f>
        <v>#REF!</v>
      </c>
    </row>
    <row r="4121" spans="1:18" x14ac:dyDescent="0.25">
      <c r="A4121" s="354">
        <v>4118</v>
      </c>
      <c r="B4121" s="355" t="s">
        <v>3732</v>
      </c>
      <c r="C4121" s="355" t="s">
        <v>14881</v>
      </c>
      <c r="D4121" s="355" t="s">
        <v>1354</v>
      </c>
      <c r="E4121" s="355" t="s">
        <v>14467</v>
      </c>
      <c r="F4121" s="356" t="s">
        <v>14955</v>
      </c>
      <c r="G4121" s="356" t="s">
        <v>14956</v>
      </c>
      <c r="H4121" s="356" t="s">
        <v>14957</v>
      </c>
      <c r="I4121" s="356" t="str">
        <f t="shared" si="129"/>
        <v>SOBHAAPPARTMENT_66F09-CESSNA-GARDEN-B</v>
      </c>
      <c r="J4121" s="356" t="s">
        <v>2405</v>
      </c>
      <c r="K4121" s="356" t="s">
        <v>15063</v>
      </c>
      <c r="L4121" s="357" t="e">
        <v>#N/A</v>
      </c>
      <c r="M4121" s="357">
        <v>0</v>
      </c>
      <c r="N4121" s="357" t="e">
        <v>#N/A</v>
      </c>
      <c r="O4121" s="356" t="e">
        <f t="shared" si="128"/>
        <v>#N/A</v>
      </c>
      <c r="P4121" s="357" t="e">
        <v>#DIV/0!</v>
      </c>
      <c r="Q4121" s="356" t="s">
        <v>15063</v>
      </c>
    </row>
    <row r="4122" spans="1:18" x14ac:dyDescent="0.25">
      <c r="A4122" s="354">
        <v>4119</v>
      </c>
      <c r="B4122" s="355" t="s">
        <v>3732</v>
      </c>
      <c r="C4122" s="355" t="s">
        <v>14466</v>
      </c>
      <c r="D4122" s="355" t="s">
        <v>4648</v>
      </c>
      <c r="E4122" s="355" t="s">
        <v>14467</v>
      </c>
      <c r="F4122" s="356" t="s">
        <v>4674</v>
      </c>
      <c r="G4122" s="356" t="s">
        <v>4679</v>
      </c>
      <c r="H4122" s="356" t="s">
        <v>14479</v>
      </c>
      <c r="I4122" s="356" t="str">
        <f t="shared" si="129"/>
        <v>AdarshaF09-HONEY WELL</v>
      </c>
      <c r="J4122" s="356" t="s">
        <v>2425</v>
      </c>
      <c r="K4122" s="356" t="s">
        <v>15063</v>
      </c>
      <c r="L4122" s="357">
        <v>2.0208750000000002</v>
      </c>
      <c r="M4122" s="357">
        <v>1.923991</v>
      </c>
      <c r="N4122" s="357">
        <v>0</v>
      </c>
      <c r="O4122" s="356">
        <f t="shared" si="128"/>
        <v>4.794160945135161</v>
      </c>
      <c r="P4122" s="357">
        <v>4.7941609451351503</v>
      </c>
      <c r="Q4122" s="356" t="s">
        <v>15063</v>
      </c>
      <c r="R4122" s="358" t="e">
        <f>#REF!-M4122</f>
        <v>#REF!</v>
      </c>
    </row>
    <row r="4123" spans="1:18" x14ac:dyDescent="0.25">
      <c r="A4123" s="354">
        <v>4120</v>
      </c>
      <c r="B4123" s="355" t="s">
        <v>3732</v>
      </c>
      <c r="C4123" s="355" t="s">
        <v>14881</v>
      </c>
      <c r="D4123" s="355" t="s">
        <v>1354</v>
      </c>
      <c r="E4123" s="355" t="s">
        <v>14467</v>
      </c>
      <c r="F4123" s="356" t="s">
        <v>14955</v>
      </c>
      <c r="G4123" s="356" t="s">
        <v>14958</v>
      </c>
      <c r="H4123" s="356" t="s">
        <v>14959</v>
      </c>
      <c r="I4123" s="356" t="str">
        <f t="shared" si="129"/>
        <v>SOBHAAPPARTMENT_66F10-EXORA-BUSINESS-PARK</v>
      </c>
      <c r="J4123" s="356" t="s">
        <v>2405</v>
      </c>
      <c r="K4123" s="356" t="s">
        <v>15063</v>
      </c>
      <c r="L4123" s="357" t="e">
        <v>#N/A</v>
      </c>
      <c r="M4123" s="357">
        <v>0</v>
      </c>
      <c r="N4123" s="357" t="e">
        <v>#N/A</v>
      </c>
      <c r="O4123" s="356" t="e">
        <f t="shared" si="128"/>
        <v>#N/A</v>
      </c>
      <c r="P4123" s="357" t="e">
        <v>#DIV/0!</v>
      </c>
      <c r="Q4123" s="356" t="s">
        <v>15063</v>
      </c>
    </row>
    <row r="4124" spans="1:18" x14ac:dyDescent="0.25">
      <c r="A4124" s="354">
        <v>4121</v>
      </c>
      <c r="B4124" s="355" t="s">
        <v>3732</v>
      </c>
      <c r="C4124" s="355" t="s">
        <v>14466</v>
      </c>
      <c r="D4124" s="355" t="s">
        <v>4648</v>
      </c>
      <c r="E4124" s="355" t="s">
        <v>14467</v>
      </c>
      <c r="F4124" s="356" t="s">
        <v>4486</v>
      </c>
      <c r="G4124" s="356" t="s">
        <v>4701</v>
      </c>
      <c r="H4124" s="356" t="s">
        <v>14669</v>
      </c>
      <c r="I4124" s="356" t="str">
        <f t="shared" si="129"/>
        <v>PRIMAL_66F10-RGA INFRASTRUCTURE-2</v>
      </c>
      <c r="J4124" s="356" t="s">
        <v>2432</v>
      </c>
      <c r="K4124" s="356" t="s">
        <v>15063</v>
      </c>
      <c r="L4124" s="357">
        <v>2.8691380000000004</v>
      </c>
      <c r="M4124" s="357">
        <v>2.8651212068000005</v>
      </c>
      <c r="N4124" s="357">
        <v>0</v>
      </c>
      <c r="O4124" s="356">
        <f t="shared" si="128"/>
        <v>0.13999999999999732</v>
      </c>
      <c r="P4124" s="357">
        <v>0.13999999999999568</v>
      </c>
      <c r="Q4124" s="356" t="s">
        <v>15063</v>
      </c>
    </row>
    <row r="4125" spans="1:18" x14ac:dyDescent="0.25">
      <c r="A4125" s="354">
        <v>4122</v>
      </c>
      <c r="B4125" s="355" t="s">
        <v>3732</v>
      </c>
      <c r="C4125" s="355" t="s">
        <v>14466</v>
      </c>
      <c r="D4125" s="355" t="s">
        <v>4648</v>
      </c>
      <c r="E4125" s="355" t="s">
        <v>14467</v>
      </c>
      <c r="F4125" s="356" t="s">
        <v>4674</v>
      </c>
      <c r="G4125" s="356" t="s">
        <v>4680</v>
      </c>
      <c r="H4125" s="356" t="s">
        <v>4681</v>
      </c>
      <c r="I4125" s="356" t="str">
        <f t="shared" si="129"/>
        <v>AdarshaF10-S11BHT236</v>
      </c>
      <c r="J4125" s="356" t="s">
        <v>2405</v>
      </c>
      <c r="K4125" s="356" t="s">
        <v>15063</v>
      </c>
      <c r="L4125" s="357">
        <v>1.1944808757737735</v>
      </c>
      <c r="M4125" s="357">
        <v>1.0931999999999999</v>
      </c>
      <c r="N4125" s="357">
        <v>0</v>
      </c>
      <c r="O4125" s="356">
        <f t="shared" si="128"/>
        <v>8.4790705174048711</v>
      </c>
      <c r="P4125" s="357" t="e">
        <v>#DIV/0!</v>
      </c>
      <c r="Q4125" s="356" t="s">
        <v>15063</v>
      </c>
      <c r="R4125" s="358" t="e">
        <f>#REF!-M4125</f>
        <v>#REF!</v>
      </c>
    </row>
    <row r="4126" spans="1:18" x14ac:dyDescent="0.25">
      <c r="A4126" s="354">
        <v>4123</v>
      </c>
      <c r="B4126" s="355" t="s">
        <v>3732</v>
      </c>
      <c r="C4126" s="355" t="s">
        <v>14466</v>
      </c>
      <c r="D4126" s="355" t="s">
        <v>4648</v>
      </c>
      <c r="E4126" s="355" t="s">
        <v>14467</v>
      </c>
      <c r="F4126" s="356" t="s">
        <v>4694</v>
      </c>
      <c r="G4126" s="356" t="s">
        <v>4696</v>
      </c>
      <c r="H4126" s="356" t="s">
        <v>14562</v>
      </c>
      <c r="I4126" s="356" t="str">
        <f t="shared" si="129"/>
        <v>DomF10-WIPRO</v>
      </c>
      <c r="J4126" s="356" t="s">
        <v>2432</v>
      </c>
      <c r="K4126" s="356" t="s">
        <v>15063</v>
      </c>
      <c r="L4126" s="357">
        <v>2.4863315954306833</v>
      </c>
      <c r="M4126" s="357">
        <v>2.1926182000000005</v>
      </c>
      <c r="N4126" s="357">
        <v>0</v>
      </c>
      <c r="O4126" s="356">
        <f t="shared" si="128"/>
        <v>11.81312243187762</v>
      </c>
      <c r="P4126" s="357">
        <v>12.941071626085998</v>
      </c>
      <c r="Q4126" s="356" t="s">
        <v>15063</v>
      </c>
      <c r="R4126" s="358" t="e">
        <f>#REF!-M4126</f>
        <v>#REF!</v>
      </c>
    </row>
    <row r="4127" spans="1:18" x14ac:dyDescent="0.25">
      <c r="A4127" s="354">
        <v>4124</v>
      </c>
      <c r="B4127" s="355" t="s">
        <v>3732</v>
      </c>
      <c r="C4127" s="355" t="s">
        <v>14466</v>
      </c>
      <c r="D4127" s="355" t="s">
        <v>4648</v>
      </c>
      <c r="E4127" s="355" t="s">
        <v>14467</v>
      </c>
      <c r="F4127" s="356" t="s">
        <v>4674</v>
      </c>
      <c r="G4127" s="356" t="s">
        <v>4682</v>
      </c>
      <c r="H4127" s="356" t="s">
        <v>14468</v>
      </c>
      <c r="I4127" s="356" t="str">
        <f t="shared" si="129"/>
        <v>AdarshaF11-BLOCK 6A</v>
      </c>
      <c r="J4127" s="356" t="s">
        <v>2432</v>
      </c>
      <c r="K4127" s="356" t="s">
        <v>15063</v>
      </c>
      <c r="L4127" s="357">
        <v>1.808762257583262</v>
      </c>
      <c r="M4127" s="357">
        <v>1.8069999999999999</v>
      </c>
      <c r="N4127" s="357">
        <v>0</v>
      </c>
      <c r="O4127" s="356">
        <f t="shared" si="128"/>
        <v>9.7428922782626853E-2</v>
      </c>
      <c r="P4127" s="357">
        <v>4.0132244978976601</v>
      </c>
      <c r="Q4127" s="356" t="s">
        <v>15063</v>
      </c>
      <c r="R4127" s="358" t="e">
        <f>#REF!-M4127</f>
        <v>#REF!</v>
      </c>
    </row>
    <row r="4128" spans="1:18" x14ac:dyDescent="0.25">
      <c r="A4128" s="354">
        <v>4125</v>
      </c>
      <c r="B4128" s="355" t="s">
        <v>3732</v>
      </c>
      <c r="C4128" s="355" t="s">
        <v>14466</v>
      </c>
      <c r="D4128" s="355" t="s">
        <v>4648</v>
      </c>
      <c r="E4128" s="355" t="s">
        <v>14467</v>
      </c>
      <c r="F4128" s="356" t="s">
        <v>4651</v>
      </c>
      <c r="G4128" s="356" t="s">
        <v>4660</v>
      </c>
      <c r="H4128" s="356" t="s">
        <v>14685</v>
      </c>
      <c r="I4128" s="356" t="str">
        <f t="shared" si="129"/>
        <v>ShobhaF11-SHOBHA-APPT</v>
      </c>
      <c r="J4128" s="356" t="s">
        <v>2432</v>
      </c>
      <c r="K4128" s="356" t="s">
        <v>15063</v>
      </c>
      <c r="L4128" s="357">
        <v>1.3314047452671591</v>
      </c>
      <c r="M4128" s="357">
        <v>0.89769449999999995</v>
      </c>
      <c r="N4128" s="357">
        <v>0</v>
      </c>
      <c r="O4128" s="356">
        <f t="shared" si="128"/>
        <v>32.575386771671077</v>
      </c>
      <c r="P4128" s="357">
        <v>32.575386771671077</v>
      </c>
      <c r="Q4128" s="356" t="s">
        <v>15063</v>
      </c>
      <c r="R4128" s="358" t="e">
        <f>#REF!-M4128</f>
        <v>#REF!</v>
      </c>
    </row>
    <row r="4129" spans="1:18" x14ac:dyDescent="0.25">
      <c r="A4129" s="354">
        <v>4126</v>
      </c>
      <c r="B4129" s="355" t="s">
        <v>3732</v>
      </c>
      <c r="C4129" s="355" t="s">
        <v>14466</v>
      </c>
      <c r="D4129" s="355" t="s">
        <v>4648</v>
      </c>
      <c r="E4129" s="355" t="s">
        <v>14467</v>
      </c>
      <c r="F4129" s="356" t="s">
        <v>4674</v>
      </c>
      <c r="G4129" s="356" t="s">
        <v>4683</v>
      </c>
      <c r="H4129" s="356" t="s">
        <v>14469</v>
      </c>
      <c r="I4129" s="356" t="str">
        <f t="shared" si="129"/>
        <v>AdarshaF12-ADARSHA WATER PUMP</v>
      </c>
      <c r="J4129" s="356" t="s">
        <v>2405</v>
      </c>
      <c r="K4129" s="356" t="s">
        <v>15063</v>
      </c>
      <c r="L4129" s="357">
        <v>0.37134376207184017</v>
      </c>
      <c r="M4129" s="357">
        <v>0.35360000000000003</v>
      </c>
      <c r="N4129" s="357">
        <v>0</v>
      </c>
      <c r="O4129" s="356">
        <f t="shared" si="128"/>
        <v>4.7782577450183297</v>
      </c>
      <c r="P4129" s="357" t="e">
        <v>#DIV/0!</v>
      </c>
      <c r="Q4129" s="356" t="s">
        <v>15063</v>
      </c>
      <c r="R4129" s="358" t="e">
        <f>#REF!-M4129</f>
        <v>#REF!</v>
      </c>
    </row>
    <row r="4130" spans="1:18" x14ac:dyDescent="0.25">
      <c r="A4130" s="354">
        <v>4127</v>
      </c>
      <c r="B4130" s="355" t="s">
        <v>3732</v>
      </c>
      <c r="C4130" s="355" t="s">
        <v>14466</v>
      </c>
      <c r="D4130" s="355" t="s">
        <v>4648</v>
      </c>
      <c r="E4130" s="355" t="s">
        <v>14467</v>
      </c>
      <c r="F4130" s="356" t="s">
        <v>4666</v>
      </c>
      <c r="G4130" s="356" t="s">
        <v>4671</v>
      </c>
      <c r="H4130" s="356" t="s">
        <v>14552</v>
      </c>
      <c r="I4130" s="356" t="str">
        <f t="shared" si="129"/>
        <v>DB HalliF12-BELANDOOR-GATE</v>
      </c>
      <c r="J4130" s="356" t="s">
        <v>2405</v>
      </c>
      <c r="K4130" s="356" t="s">
        <v>15063</v>
      </c>
      <c r="L4130" s="357">
        <v>1.3644556243394226</v>
      </c>
      <c r="M4130" s="357">
        <v>0.99467249999999996</v>
      </c>
      <c r="N4130" s="357">
        <v>0</v>
      </c>
      <c r="O4130" s="356">
        <f t="shared" si="128"/>
        <v>27.101146988085205</v>
      </c>
      <c r="P4130" s="357">
        <v>27.786623829559744</v>
      </c>
      <c r="Q4130" s="356" t="s">
        <v>15063</v>
      </c>
      <c r="R4130" s="358" t="e">
        <f>#REF!-M4130</f>
        <v>#REF!</v>
      </c>
    </row>
    <row r="4131" spans="1:18" x14ac:dyDescent="0.25">
      <c r="A4131" s="354">
        <v>4128</v>
      </c>
      <c r="B4131" s="355" t="s">
        <v>3732</v>
      </c>
      <c r="C4131" s="355" t="s">
        <v>14466</v>
      </c>
      <c r="D4131" s="355" t="s">
        <v>4648</v>
      </c>
      <c r="E4131" s="355" t="s">
        <v>14467</v>
      </c>
      <c r="F4131" s="356" t="s">
        <v>4651</v>
      </c>
      <c r="G4131" s="356" t="s">
        <v>4661</v>
      </c>
      <c r="H4131" s="356" t="s">
        <v>14686</v>
      </c>
      <c r="I4131" s="356" t="str">
        <f t="shared" si="129"/>
        <v>ShobhaF12-SALARPURIA-SOFT-ZONE</v>
      </c>
      <c r="J4131" s="356" t="s">
        <v>2405</v>
      </c>
      <c r="K4131" s="356" t="s">
        <v>15063</v>
      </c>
      <c r="L4131" s="357">
        <v>1.9567821007236312</v>
      </c>
      <c r="M4131" s="357">
        <v>1.8861049999999999</v>
      </c>
      <c r="N4131" s="357">
        <v>0</v>
      </c>
      <c r="O4131" s="356">
        <f t="shared" si="128"/>
        <v>3.6119044985895181</v>
      </c>
      <c r="P4131" s="357">
        <v>3.6119044985895021</v>
      </c>
      <c r="Q4131" s="356" t="s">
        <v>15063</v>
      </c>
      <c r="R4131" s="358" t="e">
        <f>#REF!-M4131</f>
        <v>#REF!</v>
      </c>
    </row>
    <row r="4132" spans="1:18" x14ac:dyDescent="0.25">
      <c r="A4132" s="354">
        <v>4129</v>
      </c>
      <c r="B4132" s="355" t="s">
        <v>3732</v>
      </c>
      <c r="C4132" s="355" t="s">
        <v>14466</v>
      </c>
      <c r="D4132" s="355" t="s">
        <v>4648</v>
      </c>
      <c r="E4132" s="355" t="s">
        <v>14467</v>
      </c>
      <c r="F4132" s="356" t="s">
        <v>4694</v>
      </c>
      <c r="G4132" s="356" t="s">
        <v>4698</v>
      </c>
      <c r="H4132" s="356" t="s">
        <v>14563</v>
      </c>
      <c r="I4132" s="356" t="str">
        <f t="shared" si="129"/>
        <v>DomF13-AHAD_BUILDERS</v>
      </c>
      <c r="J4132" s="356" t="s">
        <v>2432</v>
      </c>
      <c r="K4132" s="356" t="s">
        <v>15063</v>
      </c>
      <c r="L4132" s="357">
        <v>2.0811587792594519</v>
      </c>
      <c r="M4132" s="357">
        <v>1.4642217000000002</v>
      </c>
      <c r="N4132" s="357">
        <v>0</v>
      </c>
      <c r="O4132" s="356">
        <f t="shared" si="128"/>
        <v>29.643921713603188</v>
      </c>
      <c r="P4132" s="357">
        <v>29.643921713603195</v>
      </c>
      <c r="Q4132" s="356" t="s">
        <v>15063</v>
      </c>
      <c r="R4132" s="358" t="e">
        <f>#REF!-M4132</f>
        <v>#REF!</v>
      </c>
    </row>
    <row r="4133" spans="1:18" x14ac:dyDescent="0.25">
      <c r="A4133" s="354">
        <v>4130</v>
      </c>
      <c r="B4133" s="355" t="s">
        <v>3732</v>
      </c>
      <c r="C4133" s="355" t="s">
        <v>14466</v>
      </c>
      <c r="D4133" s="355" t="s">
        <v>4648</v>
      </c>
      <c r="E4133" s="355" t="s">
        <v>14467</v>
      </c>
      <c r="F4133" s="356" t="s">
        <v>4666</v>
      </c>
      <c r="G4133" s="356" t="s">
        <v>4672</v>
      </c>
      <c r="H4133" s="356" t="s">
        <v>14553</v>
      </c>
      <c r="I4133" s="356" t="str">
        <f t="shared" si="129"/>
        <v>DB HalliF13-ANUPAMA-FLOORING-AREA</v>
      </c>
      <c r="J4133" s="356" t="s">
        <v>2425</v>
      </c>
      <c r="K4133" s="356" t="s">
        <v>15063</v>
      </c>
      <c r="L4133" s="357">
        <v>1.7120255171372496</v>
      </c>
      <c r="M4133" s="357">
        <v>1.5002479606673715</v>
      </c>
      <c r="N4133" s="357">
        <v>0</v>
      </c>
      <c r="O4133" s="356">
        <f t="shared" si="128"/>
        <v>12.370000000000017</v>
      </c>
      <c r="P4133" s="357">
        <v>13.095846660407929</v>
      </c>
      <c r="Q4133" s="356" t="s">
        <v>15063</v>
      </c>
      <c r="R4133" s="358" t="e">
        <f>#REF!-M4133</f>
        <v>#REF!</v>
      </c>
    </row>
    <row r="4134" spans="1:18" x14ac:dyDescent="0.25">
      <c r="A4134" s="354">
        <v>4131</v>
      </c>
      <c r="B4134" s="355" t="s">
        <v>3732</v>
      </c>
      <c r="C4134" s="355" t="s">
        <v>14466</v>
      </c>
      <c r="D4134" s="355" t="s">
        <v>4648</v>
      </c>
      <c r="E4134" s="355" t="s">
        <v>14467</v>
      </c>
      <c r="F4134" s="356" t="s">
        <v>4707</v>
      </c>
      <c r="G4134" s="356" t="s">
        <v>4708</v>
      </c>
      <c r="H4134" s="356" t="s">
        <v>4709</v>
      </c>
      <c r="I4134" s="356" t="str">
        <f t="shared" si="129"/>
        <v>KM HalliF13-MULLUR VILLAGE</v>
      </c>
      <c r="J4134" s="356" t="s">
        <v>2405</v>
      </c>
      <c r="K4134" s="356" t="s">
        <v>15063</v>
      </c>
      <c r="L4134" s="357">
        <v>3.4125792207368377</v>
      </c>
      <c r="M4134" s="357">
        <v>3.3158099999999999</v>
      </c>
      <c r="N4134" s="357">
        <v>0</v>
      </c>
      <c r="O4134" s="356">
        <f t="shared" si="128"/>
        <v>2.8356622506757097</v>
      </c>
      <c r="P4134" s="357">
        <v>2.8356622506757079</v>
      </c>
      <c r="Q4134" s="356" t="s">
        <v>15063</v>
      </c>
      <c r="R4134" s="358" t="e">
        <f>#REF!-M4134</f>
        <v>#REF!</v>
      </c>
    </row>
    <row r="4135" spans="1:18" x14ac:dyDescent="0.25">
      <c r="A4135" s="354">
        <v>4132</v>
      </c>
      <c r="B4135" s="355" t="s">
        <v>3732</v>
      </c>
      <c r="C4135" s="355" t="s">
        <v>14466</v>
      </c>
      <c r="D4135" s="355" t="s">
        <v>4648</v>
      </c>
      <c r="E4135" s="355" t="s">
        <v>14467</v>
      </c>
      <c r="F4135" s="356" t="s">
        <v>4486</v>
      </c>
      <c r="G4135" s="356" t="s">
        <v>4702</v>
      </c>
      <c r="H4135" s="356" t="s">
        <v>4703</v>
      </c>
      <c r="I4135" s="356" t="str">
        <f t="shared" si="129"/>
        <v>PRIMAL_66F13-PRESTIGE FERNS SQUARE</v>
      </c>
      <c r="J4135" s="356" t="s">
        <v>2405</v>
      </c>
      <c r="K4135" s="356" t="s">
        <v>15063</v>
      </c>
      <c r="L4135" s="357">
        <v>1.7334203757326714</v>
      </c>
      <c r="M4135" s="357">
        <v>1.6556</v>
      </c>
      <c r="N4135" s="357">
        <v>0.15399999999999991</v>
      </c>
      <c r="O4135" s="356">
        <f t="shared" si="128"/>
        <v>-4.8232646252895028</v>
      </c>
      <c r="P4135" s="357">
        <v>-4.8232646252895028</v>
      </c>
      <c r="Q4135" s="356" t="s">
        <v>15063</v>
      </c>
    </row>
    <row r="4136" spans="1:18" x14ac:dyDescent="0.25">
      <c r="A4136" s="354">
        <v>4133</v>
      </c>
      <c r="B4136" s="355" t="s">
        <v>3732</v>
      </c>
      <c r="C4136" s="355" t="s">
        <v>14466</v>
      </c>
      <c r="D4136" s="355" t="s">
        <v>4648</v>
      </c>
      <c r="E4136" s="355" t="s">
        <v>14467</v>
      </c>
      <c r="F4136" s="356" t="s">
        <v>4651</v>
      </c>
      <c r="G4136" s="356" t="s">
        <v>4662</v>
      </c>
      <c r="H4136" s="356" t="s">
        <v>14687</v>
      </c>
      <c r="I4136" s="356" t="str">
        <f t="shared" si="129"/>
        <v>ShobhaF13-TAKSHASHILA-(AKME)</v>
      </c>
      <c r="J4136" s="356" t="s">
        <v>2432</v>
      </c>
      <c r="K4136" s="356" t="s">
        <v>15063</v>
      </c>
      <c r="L4136" s="357">
        <v>1.25440794093999</v>
      </c>
      <c r="M4136" s="357">
        <v>1.0817400638221428</v>
      </c>
      <c r="N4136" s="357">
        <v>0</v>
      </c>
      <c r="O4136" s="356">
        <f t="shared" si="128"/>
        <v>13.764890310600119</v>
      </c>
      <c r="P4136" s="357">
        <v>15.174317738524422</v>
      </c>
      <c r="Q4136" s="356" t="s">
        <v>15063</v>
      </c>
      <c r="R4136" s="358" t="e">
        <f>#REF!-M4136</f>
        <v>#REF!</v>
      </c>
    </row>
    <row r="4137" spans="1:18" x14ac:dyDescent="0.25">
      <c r="A4137" s="354">
        <v>4134</v>
      </c>
      <c r="B4137" s="355" t="s">
        <v>3732</v>
      </c>
      <c r="C4137" s="355" t="s">
        <v>14466</v>
      </c>
      <c r="D4137" s="355" t="s">
        <v>4648</v>
      </c>
      <c r="E4137" s="355" t="s">
        <v>14467</v>
      </c>
      <c r="F4137" s="356" t="s">
        <v>4707</v>
      </c>
      <c r="G4137" s="356" t="s">
        <v>4710</v>
      </c>
      <c r="H4137" s="356" t="s">
        <v>4711</v>
      </c>
      <c r="I4137" s="356" t="str">
        <f t="shared" si="129"/>
        <v>KM HalliF14-CHIKKABELLANDUR VILLAGE</v>
      </c>
      <c r="J4137" s="356" t="s">
        <v>2405</v>
      </c>
      <c r="K4137" s="356" t="s">
        <v>15063</v>
      </c>
      <c r="L4137" s="357">
        <v>0.56450112552982368</v>
      </c>
      <c r="M4137" s="357">
        <v>0.54750149999999997</v>
      </c>
      <c r="N4137" s="357">
        <v>0</v>
      </c>
      <c r="O4137" s="356">
        <f t="shared" si="128"/>
        <v>3.0114422737188291</v>
      </c>
      <c r="P4137" s="357">
        <v>3.0114422737188229</v>
      </c>
      <c r="Q4137" s="356" t="s">
        <v>15063</v>
      </c>
      <c r="R4137" s="358" t="e">
        <f>#REF!-M4137</f>
        <v>#REF!</v>
      </c>
    </row>
    <row r="4138" spans="1:18" x14ac:dyDescent="0.25">
      <c r="A4138" s="354">
        <v>4135</v>
      </c>
      <c r="B4138" s="355" t="s">
        <v>3732</v>
      </c>
      <c r="C4138" s="355" t="s">
        <v>14881</v>
      </c>
      <c r="D4138" s="355" t="s">
        <v>1354</v>
      </c>
      <c r="E4138" s="355" t="s">
        <v>14467</v>
      </c>
      <c r="F4138" s="356" t="s">
        <v>4884</v>
      </c>
      <c r="G4138" s="356" t="s">
        <v>14951</v>
      </c>
      <c r="H4138" s="356" t="s">
        <v>14952</v>
      </c>
      <c r="I4138" s="356" t="str">
        <f t="shared" si="129"/>
        <v>HSRLAYOUT_220F14-KC-HALLI</v>
      </c>
      <c r="J4138" s="356" t="s">
        <v>2405</v>
      </c>
      <c r="K4138" s="356" t="s">
        <v>15063</v>
      </c>
      <c r="L4138" s="357" t="e">
        <v>#N/A</v>
      </c>
      <c r="M4138" s="357">
        <v>0</v>
      </c>
      <c r="N4138" s="357" t="e">
        <v>#N/A</v>
      </c>
      <c r="O4138" s="356" t="e">
        <f t="shared" si="128"/>
        <v>#N/A</v>
      </c>
      <c r="P4138" s="357" t="e">
        <v>#DIV/0!</v>
      </c>
      <c r="Q4138" s="356" t="s">
        <v>15063</v>
      </c>
    </row>
    <row r="4139" spans="1:18" x14ac:dyDescent="0.25">
      <c r="A4139" s="354">
        <v>4136</v>
      </c>
      <c r="B4139" s="355" t="s">
        <v>3732</v>
      </c>
      <c r="C4139" s="355" t="s">
        <v>14466</v>
      </c>
      <c r="D4139" s="355" t="s">
        <v>4648</v>
      </c>
      <c r="E4139" s="355" t="s">
        <v>14467</v>
      </c>
      <c r="F4139" s="356" t="s">
        <v>4674</v>
      </c>
      <c r="G4139" s="356" t="s">
        <v>4684</v>
      </c>
      <c r="H4139" s="356" t="s">
        <v>14473</v>
      </c>
      <c r="I4139" s="356" t="str">
        <f t="shared" si="129"/>
        <v>AdarshaF15-ADARSHA CAMPUS 5A</v>
      </c>
      <c r="J4139" s="356" t="s">
        <v>2425</v>
      </c>
      <c r="K4139" s="356" t="s">
        <v>15063</v>
      </c>
      <c r="L4139" s="357">
        <v>0.64111677417432611</v>
      </c>
      <c r="M4139" s="357">
        <v>0.55979999999999897</v>
      </c>
      <c r="N4139" s="357">
        <v>0</v>
      </c>
      <c r="O4139" s="356">
        <f t="shared" si="128"/>
        <v>12.683613570874423</v>
      </c>
      <c r="P4139" s="357" t="e">
        <v>#DIV/0!</v>
      </c>
      <c r="Q4139" s="356" t="s">
        <v>15063</v>
      </c>
      <c r="R4139" s="358" t="e">
        <f>#REF!-M4139</f>
        <v>#REF!</v>
      </c>
    </row>
    <row r="4140" spans="1:18" x14ac:dyDescent="0.25">
      <c r="A4140" s="354">
        <v>4137</v>
      </c>
      <c r="B4140" s="355" t="s">
        <v>3732</v>
      </c>
      <c r="C4140" s="355" t="s">
        <v>14466</v>
      </c>
      <c r="D4140" s="355" t="s">
        <v>4648</v>
      </c>
      <c r="E4140" s="355" t="s">
        <v>14467</v>
      </c>
      <c r="F4140" s="356" t="s">
        <v>4666</v>
      </c>
      <c r="G4140" s="356" t="s">
        <v>4673</v>
      </c>
      <c r="H4140" s="356" t="s">
        <v>14554</v>
      </c>
      <c r="I4140" s="356" t="str">
        <f t="shared" si="129"/>
        <v>DB HalliF15-TOTAL-MALL</v>
      </c>
      <c r="J4140" s="356" t="s">
        <v>2425</v>
      </c>
      <c r="K4140" s="356" t="s">
        <v>15063</v>
      </c>
      <c r="L4140" s="357">
        <v>3.6477446700890823</v>
      </c>
      <c r="M4140" s="357">
        <v>3.6076969999999999</v>
      </c>
      <c r="N4140" s="357">
        <v>0</v>
      </c>
      <c r="O4140" s="356">
        <f t="shared" si="128"/>
        <v>1.0978748161149223</v>
      </c>
      <c r="P4140" s="357">
        <v>1.0978748161149299</v>
      </c>
      <c r="Q4140" s="356" t="s">
        <v>15063</v>
      </c>
      <c r="R4140" s="358" t="e">
        <f>#REF!-M4140</f>
        <v>#REF!</v>
      </c>
    </row>
    <row r="4141" spans="1:18" x14ac:dyDescent="0.25">
      <c r="A4141" s="354">
        <v>4138</v>
      </c>
      <c r="B4141" s="355" t="s">
        <v>3732</v>
      </c>
      <c r="C4141" s="355" t="s">
        <v>14881</v>
      </c>
      <c r="D4141" s="355" t="s">
        <v>1354</v>
      </c>
      <c r="E4141" s="355" t="s">
        <v>14467</v>
      </c>
      <c r="F4141" s="356" t="s">
        <v>14955</v>
      </c>
      <c r="G4141" s="356" t="s">
        <v>14960</v>
      </c>
      <c r="H4141" s="356" t="s">
        <v>14961</v>
      </c>
      <c r="I4141" s="356" t="str">
        <f t="shared" si="129"/>
        <v>SOBHAAPPARTMENT_66F15-VIKAS-TELECOM(BRIDAVAN-TECH-PARK)</v>
      </c>
      <c r="J4141" s="356" t="s">
        <v>2432</v>
      </c>
      <c r="K4141" s="356" t="s">
        <v>15063</v>
      </c>
      <c r="L4141" s="357" t="e">
        <v>#N/A</v>
      </c>
      <c r="M4141" s="357">
        <v>0</v>
      </c>
      <c r="N4141" s="357" t="e">
        <v>#N/A</v>
      </c>
      <c r="O4141" s="356" t="e">
        <f t="shared" si="128"/>
        <v>#N/A</v>
      </c>
      <c r="P4141" s="357" t="e">
        <v>#DIV/0!</v>
      </c>
      <c r="Q4141" s="356" t="s">
        <v>15063</v>
      </c>
    </row>
    <row r="4142" spans="1:18" x14ac:dyDescent="0.25">
      <c r="A4142" s="354">
        <v>4139</v>
      </c>
      <c r="B4142" s="355" t="s">
        <v>3732</v>
      </c>
      <c r="C4142" s="355" t="s">
        <v>14881</v>
      </c>
      <c r="D4142" s="355" t="s">
        <v>1354</v>
      </c>
      <c r="E4142" s="355" t="s">
        <v>14467</v>
      </c>
      <c r="F4142" s="356" t="s">
        <v>14955</v>
      </c>
      <c r="G4142" s="356" t="s">
        <v>14962</v>
      </c>
      <c r="H4142" s="356" t="s">
        <v>14963</v>
      </c>
      <c r="I4142" s="356" t="str">
        <f t="shared" si="129"/>
        <v>SOBHAAPPARTMENT_66F16-IBIS-HOTEL</v>
      </c>
      <c r="J4142" s="356" t="s">
        <v>2405</v>
      </c>
      <c r="K4142" s="356" t="s">
        <v>15063</v>
      </c>
      <c r="L4142" s="357" t="e">
        <v>#N/A</v>
      </c>
      <c r="M4142" s="357">
        <v>0</v>
      </c>
      <c r="N4142" s="357" t="e">
        <v>#N/A</v>
      </c>
      <c r="O4142" s="356" t="e">
        <f t="shared" si="128"/>
        <v>#N/A</v>
      </c>
      <c r="P4142" s="357" t="e">
        <v>#DIV/0!</v>
      </c>
      <c r="Q4142" s="356" t="s">
        <v>15063</v>
      </c>
    </row>
    <row r="4143" spans="1:18" x14ac:dyDescent="0.25">
      <c r="A4143" s="354">
        <v>4140</v>
      </c>
      <c r="B4143" s="355" t="s">
        <v>3732</v>
      </c>
      <c r="C4143" s="355" t="s">
        <v>14466</v>
      </c>
      <c r="D4143" s="355" t="s">
        <v>4648</v>
      </c>
      <c r="E4143" s="355" t="s">
        <v>14467</v>
      </c>
      <c r="F4143" s="356" t="s">
        <v>4674</v>
      </c>
      <c r="G4143" s="356" t="s">
        <v>4685</v>
      </c>
      <c r="H4143" s="356" t="s">
        <v>4686</v>
      </c>
      <c r="I4143" s="356" t="str">
        <f t="shared" si="129"/>
        <v>AdarshaF16-S11BHT234_S11BHT235</v>
      </c>
      <c r="J4143" s="356" t="s">
        <v>2405</v>
      </c>
      <c r="K4143" s="356" t="s">
        <v>15063</v>
      </c>
      <c r="L4143" s="357" t="e">
        <v>#N/A</v>
      </c>
      <c r="M4143" s="357">
        <v>0</v>
      </c>
      <c r="N4143" s="357" t="e">
        <v>#N/A</v>
      </c>
      <c r="O4143" s="356" t="e">
        <f t="shared" si="128"/>
        <v>#N/A</v>
      </c>
      <c r="P4143" s="357" t="e">
        <v>#DIV/0!</v>
      </c>
      <c r="Q4143" s="356" t="s">
        <v>15063</v>
      </c>
    </row>
    <row r="4144" spans="1:18" x14ac:dyDescent="0.25">
      <c r="A4144" s="354">
        <v>4141</v>
      </c>
      <c r="B4144" s="355" t="s">
        <v>3732</v>
      </c>
      <c r="C4144" s="355" t="s">
        <v>14881</v>
      </c>
      <c r="D4144" s="355" t="s">
        <v>1354</v>
      </c>
      <c r="E4144" s="355" t="s">
        <v>14467</v>
      </c>
      <c r="F4144" s="356" t="s">
        <v>4884</v>
      </c>
      <c r="G4144" s="356" t="s">
        <v>4885</v>
      </c>
      <c r="H4144" s="356" t="s">
        <v>4886</v>
      </c>
      <c r="I4144" s="356" t="str">
        <f t="shared" si="129"/>
        <v>HSRLAYOUT_220F16-SOMASUNDAR-PALYA</v>
      </c>
      <c r="J4144" s="356" t="s">
        <v>2432</v>
      </c>
      <c r="K4144" s="356" t="s">
        <v>15063</v>
      </c>
      <c r="L4144" s="357">
        <v>3.4473199999999995</v>
      </c>
      <c r="M4144" s="357">
        <v>3.7853621000000004</v>
      </c>
      <c r="N4144" s="357">
        <v>1.2404800000000034</v>
      </c>
      <c r="O4144" s="356">
        <f t="shared" si="128"/>
        <v>-71.528615577024482</v>
      </c>
      <c r="P4144" s="357">
        <v>-71.528615577024453</v>
      </c>
      <c r="Q4144" s="356" t="s">
        <v>15063</v>
      </c>
    </row>
    <row r="4145" spans="1:18" x14ac:dyDescent="0.25">
      <c r="A4145" s="354">
        <v>4142</v>
      </c>
      <c r="B4145" s="355" t="s">
        <v>3732</v>
      </c>
      <c r="C4145" s="355" t="s">
        <v>14466</v>
      </c>
      <c r="D4145" s="355" t="s">
        <v>4648</v>
      </c>
      <c r="E4145" s="355" t="s">
        <v>14467</v>
      </c>
      <c r="F4145" s="356" t="s">
        <v>4694</v>
      </c>
      <c r="G4145" s="356" t="s">
        <v>4699</v>
      </c>
      <c r="H4145" s="356" t="s">
        <v>14564</v>
      </c>
      <c r="I4145" s="356" t="str">
        <f t="shared" si="129"/>
        <v>DomF16-WIPRO SEZ</v>
      </c>
      <c r="J4145" s="356" t="s">
        <v>2405</v>
      </c>
      <c r="K4145" s="356" t="s">
        <v>15063</v>
      </c>
      <c r="L4145" s="357">
        <v>2.4203967915643378</v>
      </c>
      <c r="M4145" s="357">
        <v>2.4039380933817003</v>
      </c>
      <c r="N4145" s="357">
        <v>0</v>
      </c>
      <c r="O4145" s="356">
        <f t="shared" si="128"/>
        <v>0.68000000000000282</v>
      </c>
      <c r="P4145" s="357">
        <v>1.4273872831873646</v>
      </c>
      <c r="Q4145" s="356" t="s">
        <v>15063</v>
      </c>
      <c r="R4145" s="358" t="e">
        <f>#REF!-M4145</f>
        <v>#REF!</v>
      </c>
    </row>
    <row r="4146" spans="1:18" x14ac:dyDescent="0.25">
      <c r="A4146" s="354">
        <v>4143</v>
      </c>
      <c r="B4146" s="355" t="s">
        <v>3732</v>
      </c>
      <c r="C4146" s="355" t="s">
        <v>14466</v>
      </c>
      <c r="D4146" s="355" t="s">
        <v>4648</v>
      </c>
      <c r="E4146" s="355" t="s">
        <v>14467</v>
      </c>
      <c r="F4146" s="356" t="s">
        <v>4694</v>
      </c>
      <c r="G4146" s="356" t="s">
        <v>4697</v>
      </c>
      <c r="H4146" s="356" t="s">
        <v>14565</v>
      </c>
      <c r="I4146" s="356" t="str">
        <f t="shared" si="129"/>
        <v>DomF17-APG INTELLIHOMES</v>
      </c>
      <c r="J4146" s="356" t="s">
        <v>2405</v>
      </c>
      <c r="K4146" s="356" t="s">
        <v>15063</v>
      </c>
      <c r="L4146" s="357">
        <v>0.57394907940020601</v>
      </c>
      <c r="M4146" s="357">
        <v>0.48852627884625199</v>
      </c>
      <c r="N4146" s="357">
        <v>0</v>
      </c>
      <c r="O4146" s="356">
        <f t="shared" si="128"/>
        <v>14.88334133112007</v>
      </c>
      <c r="P4146" s="357">
        <v>14.883341331120059</v>
      </c>
      <c r="Q4146" s="356" t="s">
        <v>15063</v>
      </c>
      <c r="R4146" s="358" t="e">
        <f>#REF!-M4146</f>
        <v>#REF!</v>
      </c>
    </row>
    <row r="4147" spans="1:18" x14ac:dyDescent="0.25">
      <c r="A4147" s="354">
        <v>4144</v>
      </c>
      <c r="B4147" s="355" t="s">
        <v>3732</v>
      </c>
      <c r="C4147" s="355" t="s">
        <v>14466</v>
      </c>
      <c r="D4147" s="355" t="s">
        <v>4648</v>
      </c>
      <c r="E4147" s="355" t="s">
        <v>14467</v>
      </c>
      <c r="F4147" s="356" t="s">
        <v>4651</v>
      </c>
      <c r="G4147" s="356" t="s">
        <v>4663</v>
      </c>
      <c r="H4147" s="356" t="s">
        <v>14688</v>
      </c>
      <c r="I4147" s="356" t="str">
        <f t="shared" si="129"/>
        <v>ShobhaF17-OZONE-EVERGREEN</v>
      </c>
      <c r="J4147" s="356" t="s">
        <v>2432</v>
      </c>
      <c r="K4147" s="356" t="s">
        <v>15063</v>
      </c>
      <c r="L4147" s="357">
        <v>2.9818201353872409</v>
      </c>
      <c r="M4147" s="357">
        <v>2.5218521199999997</v>
      </c>
      <c r="N4147" s="357">
        <v>0</v>
      </c>
      <c r="O4147" s="356">
        <f t="shared" si="128"/>
        <v>15.425746507258943</v>
      </c>
      <c r="P4147" s="357">
        <v>15.425746507258943</v>
      </c>
      <c r="Q4147" s="356" t="s">
        <v>15063</v>
      </c>
      <c r="R4147" s="358" t="e">
        <f>#REF!-M4147</f>
        <v>#REF!</v>
      </c>
    </row>
    <row r="4148" spans="1:18" x14ac:dyDescent="0.25">
      <c r="A4148" s="354">
        <v>4145</v>
      </c>
      <c r="B4148" s="355" t="s">
        <v>3732</v>
      </c>
      <c r="C4148" s="355" t="s">
        <v>14466</v>
      </c>
      <c r="D4148" s="355" t="s">
        <v>4648</v>
      </c>
      <c r="E4148" s="355" t="s">
        <v>14467</v>
      </c>
      <c r="F4148" s="356" t="s">
        <v>4674</v>
      </c>
      <c r="G4148" s="356" t="s">
        <v>4687</v>
      </c>
      <c r="H4148" s="356" t="s">
        <v>4688</v>
      </c>
      <c r="I4148" s="356" t="str">
        <f t="shared" si="129"/>
        <v>AdarshaF17-S11BHT134_S11BHT126</v>
      </c>
      <c r="J4148" s="356" t="s">
        <v>2405</v>
      </c>
      <c r="K4148" s="356" t="s">
        <v>15063</v>
      </c>
      <c r="L4148" s="357" t="e">
        <v>#N/A</v>
      </c>
      <c r="M4148" s="357">
        <v>0</v>
      </c>
      <c r="N4148" s="357" t="e">
        <v>#N/A</v>
      </c>
      <c r="O4148" s="356" t="e">
        <f t="shared" si="128"/>
        <v>#N/A</v>
      </c>
      <c r="P4148" s="357" t="e">
        <v>#DIV/0!</v>
      </c>
      <c r="Q4148" s="356" t="s">
        <v>15063</v>
      </c>
    </row>
    <row r="4149" spans="1:18" x14ac:dyDescent="0.25">
      <c r="A4149" s="354">
        <v>4146</v>
      </c>
      <c r="B4149" s="355" t="s">
        <v>3732</v>
      </c>
      <c r="C4149" s="355" t="s">
        <v>14466</v>
      </c>
      <c r="D4149" s="355" t="s">
        <v>4648</v>
      </c>
      <c r="E4149" s="355" t="s">
        <v>14467</v>
      </c>
      <c r="F4149" s="356" t="s">
        <v>4674</v>
      </c>
      <c r="G4149" s="356" t="s">
        <v>4689</v>
      </c>
      <c r="H4149" s="356" t="s">
        <v>4690</v>
      </c>
      <c r="I4149" s="356" t="str">
        <f t="shared" si="129"/>
        <v>AdarshaF18-S11BHT237_S11BHT233</v>
      </c>
      <c r="J4149" s="356" t="s">
        <v>2405</v>
      </c>
      <c r="K4149" s="356" t="s">
        <v>15063</v>
      </c>
      <c r="L4149" s="357" t="e">
        <v>#N/A</v>
      </c>
      <c r="M4149" s="357">
        <v>0</v>
      </c>
      <c r="N4149" s="357" t="e">
        <v>#N/A</v>
      </c>
      <c r="O4149" s="356" t="e">
        <f t="shared" si="128"/>
        <v>#N/A</v>
      </c>
      <c r="P4149" s="357" t="e">
        <v>#DIV/0!</v>
      </c>
      <c r="Q4149" s="356" t="s">
        <v>15063</v>
      </c>
    </row>
    <row r="4150" spans="1:18" x14ac:dyDescent="0.25">
      <c r="A4150" s="354">
        <v>4147</v>
      </c>
      <c r="B4150" s="355" t="s">
        <v>3732</v>
      </c>
      <c r="C4150" s="355" t="s">
        <v>14466</v>
      </c>
      <c r="D4150" s="355" t="s">
        <v>4648</v>
      </c>
      <c r="E4150" s="355" t="s">
        <v>14467</v>
      </c>
      <c r="F4150" s="356" t="s">
        <v>4651</v>
      </c>
      <c r="G4150" s="356" t="s">
        <v>4664</v>
      </c>
      <c r="H4150" s="356" t="s">
        <v>14689</v>
      </c>
      <c r="I4150" s="356" t="str">
        <f t="shared" si="129"/>
        <v>ShobhaF18-SENORITA</v>
      </c>
      <c r="J4150" s="356" t="s">
        <v>2432</v>
      </c>
      <c r="K4150" s="356" t="s">
        <v>15063</v>
      </c>
      <c r="L4150" s="357">
        <v>3.0045295133521632</v>
      </c>
      <c r="M4150" s="357">
        <v>2.6203279654232063</v>
      </c>
      <c r="N4150" s="357">
        <v>0</v>
      </c>
      <c r="O4150" s="356">
        <f t="shared" si="128"/>
        <v>12.787411347485882</v>
      </c>
      <c r="P4150" s="357">
        <v>12.787411347485866</v>
      </c>
      <c r="Q4150" s="356" t="s">
        <v>15063</v>
      </c>
      <c r="R4150" s="358" t="e">
        <f>#REF!-M4150</f>
        <v>#REF!</v>
      </c>
    </row>
    <row r="4151" spans="1:18" x14ac:dyDescent="0.25">
      <c r="A4151" s="354">
        <v>4148</v>
      </c>
      <c r="B4151" s="355" t="s">
        <v>3732</v>
      </c>
      <c r="C4151" s="355" t="s">
        <v>14466</v>
      </c>
      <c r="D4151" s="355" t="s">
        <v>4648</v>
      </c>
      <c r="E4151" s="355" t="s">
        <v>14467</v>
      </c>
      <c r="F4151" s="356" t="s">
        <v>4666</v>
      </c>
      <c r="G4151" s="356" t="s">
        <v>4669</v>
      </c>
      <c r="H4151" s="356" t="s">
        <v>14555</v>
      </c>
      <c r="I4151" s="356" t="str">
        <f t="shared" si="129"/>
        <v>DB HalliF18-WIPRO</v>
      </c>
      <c r="J4151" s="356" t="s">
        <v>2425</v>
      </c>
      <c r="K4151" s="356" t="s">
        <v>15063</v>
      </c>
      <c r="L4151" s="357">
        <v>0.31692501144694551</v>
      </c>
      <c r="M4151" s="357">
        <v>0.31230000000000002</v>
      </c>
      <c r="N4151" s="357">
        <v>0</v>
      </c>
      <c r="O4151" s="356">
        <f t="shared" si="128"/>
        <v>1.4593393641699806</v>
      </c>
      <c r="P4151" s="357">
        <v>1.4593393641699759</v>
      </c>
      <c r="Q4151" s="356" t="s">
        <v>15063</v>
      </c>
      <c r="R4151" s="358" t="e">
        <f>#REF!-M4151</f>
        <v>#REF!</v>
      </c>
    </row>
    <row r="4152" spans="1:18" x14ac:dyDescent="0.25">
      <c r="A4152" s="354">
        <v>4149</v>
      </c>
      <c r="B4152" s="355" t="s">
        <v>3732</v>
      </c>
      <c r="C4152" s="355" t="s">
        <v>14466</v>
      </c>
      <c r="D4152" s="355" t="s">
        <v>4648</v>
      </c>
      <c r="E4152" s="355" t="s">
        <v>14467</v>
      </c>
      <c r="F4152" s="356" t="s">
        <v>4674</v>
      </c>
      <c r="G4152" s="356" t="s">
        <v>4691</v>
      </c>
      <c r="H4152" s="356" t="s">
        <v>14474</v>
      </c>
      <c r="I4152" s="356" t="str">
        <f t="shared" si="129"/>
        <v>AdarshaF19-DODDAKKANAHALLLI</v>
      </c>
      <c r="J4152" s="356" t="s">
        <v>2405</v>
      </c>
      <c r="K4152" s="356" t="s">
        <v>15063</v>
      </c>
      <c r="L4152" s="357">
        <v>1.5804335229487978</v>
      </c>
      <c r="M4152" s="357">
        <v>1.3898332400811728</v>
      </c>
      <c r="N4152" s="357">
        <v>0</v>
      </c>
      <c r="O4152" s="356">
        <f t="shared" si="128"/>
        <v>12.059999999999999</v>
      </c>
      <c r="P4152" s="357">
        <v>12.074308391895661</v>
      </c>
      <c r="Q4152" s="356" t="s">
        <v>15063</v>
      </c>
      <c r="R4152" s="358" t="e">
        <f>#REF!-M4152</f>
        <v>#REF!</v>
      </c>
    </row>
    <row r="4153" spans="1:18" x14ac:dyDescent="0.25">
      <c r="A4153" s="354">
        <v>4150</v>
      </c>
      <c r="B4153" s="355" t="s">
        <v>3732</v>
      </c>
      <c r="C4153" s="355" t="s">
        <v>14466</v>
      </c>
      <c r="D4153" s="355" t="s">
        <v>4648</v>
      </c>
      <c r="E4153" s="355" t="s">
        <v>14467</v>
      </c>
      <c r="F4153" s="356" t="s">
        <v>4651</v>
      </c>
      <c r="G4153" s="356" t="s">
        <v>4665</v>
      </c>
      <c r="H4153" s="356" t="s">
        <v>14690</v>
      </c>
      <c r="I4153" s="356" t="str">
        <f t="shared" si="129"/>
        <v>ShobhaF19-EMBASSY PRESTINE APT</v>
      </c>
      <c r="J4153" s="356" t="s">
        <v>2432</v>
      </c>
      <c r="K4153" s="356" t="s">
        <v>15063</v>
      </c>
      <c r="L4153" s="357">
        <v>0.7980103512605945</v>
      </c>
      <c r="M4153" s="357">
        <v>0.68840192099390762</v>
      </c>
      <c r="N4153" s="357">
        <v>0</v>
      </c>
      <c r="O4153" s="356">
        <f t="shared" si="128"/>
        <v>13.735214097604311</v>
      </c>
      <c r="P4153" s="357">
        <v>14.220093429432579</v>
      </c>
      <c r="Q4153" s="356" t="s">
        <v>15063</v>
      </c>
      <c r="R4153" s="358" t="e">
        <f>#REF!-M4153</f>
        <v>#REF!</v>
      </c>
    </row>
    <row r="4154" spans="1:18" x14ac:dyDescent="0.25">
      <c r="A4154" s="354">
        <v>4151</v>
      </c>
      <c r="B4154" s="355" t="s">
        <v>3732</v>
      </c>
      <c r="C4154" s="355" t="s">
        <v>14466</v>
      </c>
      <c r="D4154" s="355" t="s">
        <v>4648</v>
      </c>
      <c r="E4154" s="355" t="s">
        <v>14467</v>
      </c>
      <c r="F4154" s="356" t="s">
        <v>4674</v>
      </c>
      <c r="G4154" s="356" t="s">
        <v>4692</v>
      </c>
      <c r="H4154" s="356" t="s">
        <v>4693</v>
      </c>
      <c r="I4154" s="356" t="str">
        <f t="shared" si="129"/>
        <v>AdarshaF20-SARJAPURA ROAD</v>
      </c>
      <c r="J4154" s="356" t="s">
        <v>2405</v>
      </c>
      <c r="K4154" s="356" t="s">
        <v>15063</v>
      </c>
      <c r="L4154" s="357">
        <v>4.3178149284884144</v>
      </c>
      <c r="M4154" s="357">
        <v>4.1554650871772498</v>
      </c>
      <c r="N4154" s="357">
        <v>0</v>
      </c>
      <c r="O4154" s="356">
        <f t="shared" si="128"/>
        <v>3.7600000000000051</v>
      </c>
      <c r="P4154" s="357">
        <v>3.7599999999999967</v>
      </c>
      <c r="Q4154" s="356" t="s">
        <v>15063</v>
      </c>
      <c r="R4154" s="358" t="e">
        <f>#REF!-M4154</f>
        <v>#REF!</v>
      </c>
    </row>
    <row r="4155" spans="1:18" x14ac:dyDescent="0.25">
      <c r="A4155" s="354">
        <v>4152</v>
      </c>
      <c r="B4155" s="355" t="s">
        <v>3732</v>
      </c>
      <c r="C4155" s="355" t="s">
        <v>14466</v>
      </c>
      <c r="D4155" s="355" t="s">
        <v>4648</v>
      </c>
      <c r="E4155" s="355" t="s">
        <v>14467</v>
      </c>
      <c r="F4155" s="356" t="s">
        <v>4648</v>
      </c>
      <c r="G4155" s="356" t="s">
        <v>4650</v>
      </c>
      <c r="H4155" s="356" t="s">
        <v>14604</v>
      </c>
      <c r="I4155" s="356" t="str">
        <f t="shared" si="129"/>
        <v>HSRF23-PRESTIGE_FERNS</v>
      </c>
      <c r="J4155" s="356" t="s">
        <v>2432</v>
      </c>
      <c r="K4155" s="356" t="s">
        <v>15063</v>
      </c>
      <c r="L4155" s="357">
        <v>3.9341331776065891</v>
      </c>
      <c r="M4155" s="357">
        <v>3.6252954900000005</v>
      </c>
      <c r="N4155" s="357">
        <v>0</v>
      </c>
      <c r="O4155" s="356">
        <f t="shared" si="128"/>
        <v>7.8502092751846391</v>
      </c>
      <c r="P4155" s="357">
        <v>7.8502092751846391</v>
      </c>
      <c r="Q4155" s="356" t="s">
        <v>15063</v>
      </c>
      <c r="R4155" s="358" t="e">
        <f>#REF!-M4155</f>
        <v>#REF!</v>
      </c>
    </row>
    <row r="4156" spans="1:18" x14ac:dyDescent="0.25">
      <c r="A4156" s="354">
        <v>4153</v>
      </c>
      <c r="B4156" s="355" t="s">
        <v>3732</v>
      </c>
      <c r="C4156" s="355" t="s">
        <v>14466</v>
      </c>
      <c r="D4156" s="355" t="s">
        <v>4648</v>
      </c>
      <c r="E4156" s="355" t="s">
        <v>14467</v>
      </c>
      <c r="F4156" s="356" t="s">
        <v>4704</v>
      </c>
      <c r="G4156" s="356" t="s">
        <v>4705</v>
      </c>
      <c r="H4156" s="356" t="s">
        <v>4706</v>
      </c>
      <c r="I4156" s="356" t="str">
        <f t="shared" si="129"/>
        <v>NNPuraF25-BELLANDUR_2</v>
      </c>
      <c r="J4156" s="356" t="s">
        <v>2405</v>
      </c>
      <c r="K4156" s="356" t="s">
        <v>15063</v>
      </c>
      <c r="L4156" s="357">
        <v>2.9353455636658565</v>
      </c>
      <c r="M4156" s="357">
        <v>2.5512074999999999</v>
      </c>
      <c r="N4156" s="357">
        <v>0</v>
      </c>
      <c r="O4156" s="356">
        <f t="shared" si="128"/>
        <v>13.086638534855135</v>
      </c>
      <c r="P4156" s="357">
        <v>13.086638534855123</v>
      </c>
      <c r="Q4156" s="356" t="s">
        <v>15063</v>
      </c>
      <c r="R4156" s="358" t="e">
        <f>#REF!-M4156</f>
        <v>#REF!</v>
      </c>
    </row>
    <row r="4157" spans="1:18" x14ac:dyDescent="0.25">
      <c r="A4157" s="354">
        <v>4154</v>
      </c>
      <c r="B4157" s="355" t="s">
        <v>3732</v>
      </c>
      <c r="C4157" s="355" t="s">
        <v>14466</v>
      </c>
      <c r="D4157" s="355" t="s">
        <v>4648</v>
      </c>
      <c r="E4157" s="355" t="s">
        <v>14489</v>
      </c>
      <c r="F4157" s="356" t="s">
        <v>4768</v>
      </c>
      <c r="G4157" s="356" t="s">
        <v>4769</v>
      </c>
      <c r="H4157" s="356" t="s">
        <v>14711</v>
      </c>
      <c r="I4157" s="356" t="str">
        <f t="shared" si="129"/>
        <v>SOBHA_FORESTVIEW_60F01-BLOCK 01 &amp; 02</v>
      </c>
      <c r="J4157" s="356" t="s">
        <v>2432</v>
      </c>
      <c r="K4157" s="356" t="s">
        <v>15063</v>
      </c>
      <c r="L4157" s="357" t="e">
        <v>#N/A</v>
      </c>
      <c r="M4157" s="357">
        <v>9.6199999999999996E-4</v>
      </c>
      <c r="N4157" s="357" t="e">
        <v>#N/A</v>
      </c>
      <c r="O4157" s="356" t="e">
        <f t="shared" si="128"/>
        <v>#N/A</v>
      </c>
      <c r="P4157" s="357" t="e">
        <v>#DIV/0!</v>
      </c>
      <c r="Q4157" s="356" t="s">
        <v>15063</v>
      </c>
    </row>
    <row r="4158" spans="1:18" x14ac:dyDescent="0.25">
      <c r="A4158" s="354">
        <v>4155</v>
      </c>
      <c r="B4158" s="355" t="s">
        <v>3732</v>
      </c>
      <c r="C4158" s="355" t="s">
        <v>14466</v>
      </c>
      <c r="D4158" s="355" t="s">
        <v>4648</v>
      </c>
      <c r="E4158" s="355" t="s">
        <v>14489</v>
      </c>
      <c r="F4158" s="356" t="s">
        <v>4446</v>
      </c>
      <c r="G4158" s="356" t="s">
        <v>4734</v>
      </c>
      <c r="H4158" s="356" t="s">
        <v>4735</v>
      </c>
      <c r="I4158" s="356" t="str">
        <f t="shared" si="129"/>
        <v>KHODAYSGLASS FACTORY_66F02-AVALA-HALLI</v>
      </c>
      <c r="J4158" s="356" t="s">
        <v>2405</v>
      </c>
      <c r="K4158" s="356" t="s">
        <v>15063</v>
      </c>
      <c r="L4158" s="357">
        <v>2.2760399999999992</v>
      </c>
      <c r="M4158" s="357">
        <v>1.9481955000000002</v>
      </c>
      <c r="N4158" s="357">
        <v>2.2499999999999964E-2</v>
      </c>
      <c r="O4158" s="356">
        <f t="shared" si="128"/>
        <v>13.549548710029516</v>
      </c>
      <c r="P4158" s="357">
        <v>13.549548710029525</v>
      </c>
      <c r="Q4158" s="356" t="s">
        <v>15063</v>
      </c>
    </row>
    <row r="4159" spans="1:18" x14ac:dyDescent="0.25">
      <c r="A4159" s="354">
        <v>4156</v>
      </c>
      <c r="B4159" s="355" t="s">
        <v>3732</v>
      </c>
      <c r="C4159" s="355" t="s">
        <v>14466</v>
      </c>
      <c r="D4159" s="355" t="s">
        <v>4648</v>
      </c>
      <c r="E4159" s="355" t="s">
        <v>14489</v>
      </c>
      <c r="F4159" s="356" t="s">
        <v>4645</v>
      </c>
      <c r="G4159" s="356" t="s">
        <v>4714</v>
      </c>
      <c r="H4159" s="356" t="s">
        <v>4715</v>
      </c>
      <c r="I4159" s="356" t="str">
        <f t="shared" si="129"/>
        <v>SOUTHCITY_66F02-B1B8</v>
      </c>
      <c r="J4159" s="356" t="s">
        <v>2432</v>
      </c>
      <c r="K4159" s="356" t="s">
        <v>15063</v>
      </c>
      <c r="L4159" s="357">
        <v>2.3141599999999993</v>
      </c>
      <c r="M4159" s="357">
        <v>2.0767869999999999</v>
      </c>
      <c r="N4159" s="357">
        <v>0</v>
      </c>
      <c r="O4159" s="356">
        <f t="shared" si="128"/>
        <v>10.257415217616735</v>
      </c>
      <c r="P4159" s="357">
        <v>10.257415217616749</v>
      </c>
      <c r="Q4159" s="356" t="s">
        <v>15063</v>
      </c>
    </row>
    <row r="4160" spans="1:18" x14ac:dyDescent="0.25">
      <c r="A4160" s="354">
        <v>4157</v>
      </c>
      <c r="B4160" s="355" t="s">
        <v>3732</v>
      </c>
      <c r="C4160" s="355" t="s">
        <v>14466</v>
      </c>
      <c r="D4160" s="355" t="s">
        <v>4648</v>
      </c>
      <c r="E4160" s="355" t="s">
        <v>14489</v>
      </c>
      <c r="F4160" s="356" t="s">
        <v>4768</v>
      </c>
      <c r="G4160" s="356" t="s">
        <v>4770</v>
      </c>
      <c r="H4160" s="356" t="s">
        <v>14712</v>
      </c>
      <c r="I4160" s="356" t="str">
        <f t="shared" si="129"/>
        <v>SOBHA_FORESTVIEW_60F02-BLOCK 03 &amp; 04</v>
      </c>
      <c r="J4160" s="356" t="s">
        <v>2432</v>
      </c>
      <c r="K4160" s="356" t="s">
        <v>15063</v>
      </c>
      <c r="L4160" s="357">
        <v>0.52131999999999989</v>
      </c>
      <c r="M4160" s="357">
        <v>0.49703399999999998</v>
      </c>
      <c r="N4160" s="357">
        <v>0</v>
      </c>
      <c r="O4160" s="356">
        <f t="shared" si="128"/>
        <v>4.6585590424307384</v>
      </c>
      <c r="P4160" s="357">
        <v>4.6585590424307322</v>
      </c>
      <c r="Q4160" s="356" t="s">
        <v>15063</v>
      </c>
      <c r="R4160" s="358" t="e">
        <f>#REF!-M4160</f>
        <v>#REF!</v>
      </c>
    </row>
    <row r="4161" spans="1:18" x14ac:dyDescent="0.25">
      <c r="A4161" s="354">
        <v>4158</v>
      </c>
      <c r="B4161" s="355" t="s">
        <v>3732</v>
      </c>
      <c r="C4161" s="355" t="s">
        <v>14466</v>
      </c>
      <c r="D4161" s="355" t="s">
        <v>4648</v>
      </c>
      <c r="E4161" s="355" t="s">
        <v>14489</v>
      </c>
      <c r="F4161" s="356" t="s">
        <v>4749</v>
      </c>
      <c r="G4161" s="356" t="s">
        <v>4750</v>
      </c>
      <c r="H4161" s="356" t="s">
        <v>4751</v>
      </c>
      <c r="I4161" s="356" t="str">
        <f t="shared" si="129"/>
        <v>ANJANAPURA_66F02-REAL-HOUSE-APPARTMENT</v>
      </c>
      <c r="J4161" s="356" t="s">
        <v>2405</v>
      </c>
      <c r="K4161" s="356" t="s">
        <v>15063</v>
      </c>
      <c r="L4161" s="357">
        <v>0.53039999999999998</v>
      </c>
      <c r="M4161" s="357">
        <v>0.47209200000000001</v>
      </c>
      <c r="N4161" s="357">
        <v>0</v>
      </c>
      <c r="O4161" s="356">
        <f t="shared" si="128"/>
        <v>10.993212669683253</v>
      </c>
      <c r="P4161" s="357">
        <v>26.488082793412637</v>
      </c>
      <c r="Q4161" s="356" t="s">
        <v>15063</v>
      </c>
    </row>
    <row r="4162" spans="1:18" x14ac:dyDescent="0.25">
      <c r="A4162" s="354">
        <v>4159</v>
      </c>
      <c r="B4162" s="355" t="s">
        <v>3732</v>
      </c>
      <c r="C4162" s="355" t="s">
        <v>14466</v>
      </c>
      <c r="D4162" s="355" t="s">
        <v>4648</v>
      </c>
      <c r="E4162" s="355" t="s">
        <v>14489</v>
      </c>
      <c r="F4162" s="356" t="s">
        <v>4645</v>
      </c>
      <c r="G4162" s="356" t="s">
        <v>4716</v>
      </c>
      <c r="H4162" s="356" t="s">
        <v>4717</v>
      </c>
      <c r="I4162" s="356" t="str">
        <f t="shared" si="129"/>
        <v>SOUTHCITY_66F03-BG-ROAD</v>
      </c>
      <c r="J4162" s="356" t="s">
        <v>2405</v>
      </c>
      <c r="K4162" s="356" t="s">
        <v>15063</v>
      </c>
      <c r="L4162" s="357">
        <v>2.6952000000000003</v>
      </c>
      <c r="M4162" s="357">
        <v>2.3486772500000002</v>
      </c>
      <c r="N4162" s="357">
        <v>0.21718000000000037</v>
      </c>
      <c r="O4162" s="356">
        <f t="shared" si="128"/>
        <v>5.2196007296147622</v>
      </c>
      <c r="P4162" s="357">
        <v>5.2196007296147595</v>
      </c>
      <c r="Q4162" s="356" t="s">
        <v>15063</v>
      </c>
    </row>
    <row r="4163" spans="1:18" x14ac:dyDescent="0.25">
      <c r="A4163" s="354">
        <v>4160</v>
      </c>
      <c r="B4163" s="355" t="s">
        <v>3732</v>
      </c>
      <c r="C4163" s="355" t="s">
        <v>14466</v>
      </c>
      <c r="D4163" s="355" t="s">
        <v>4648</v>
      </c>
      <c r="E4163" s="355" t="s">
        <v>14489</v>
      </c>
      <c r="F4163" s="356" t="s">
        <v>4768</v>
      </c>
      <c r="G4163" s="356" t="s">
        <v>4771</v>
      </c>
      <c r="H4163" s="356" t="s">
        <v>14713</v>
      </c>
      <c r="I4163" s="356" t="str">
        <f t="shared" si="129"/>
        <v>SOBHA_FORESTVIEW_60F03-BLOCK 05 &amp; 06</v>
      </c>
      <c r="J4163" s="356" t="s">
        <v>2432</v>
      </c>
      <c r="K4163" s="356" t="s">
        <v>15063</v>
      </c>
      <c r="L4163" s="357">
        <v>0.40539999999999998</v>
      </c>
      <c r="M4163" s="357">
        <v>0.38480199999999998</v>
      </c>
      <c r="N4163" s="357">
        <v>0</v>
      </c>
      <c r="O4163" s="356">
        <f t="shared" si="128"/>
        <v>5.0809077454366074</v>
      </c>
      <c r="P4163" s="357">
        <v>5.080907745436603</v>
      </c>
      <c r="Q4163" s="356" t="s">
        <v>15063</v>
      </c>
      <c r="R4163" s="358" t="e">
        <f>#REF!-M4163</f>
        <v>#REF!</v>
      </c>
    </row>
    <row r="4164" spans="1:18" x14ac:dyDescent="0.25">
      <c r="A4164" s="354">
        <v>4161</v>
      </c>
      <c r="B4164" s="355" t="s">
        <v>3732</v>
      </c>
      <c r="C4164" s="355" t="s">
        <v>14466</v>
      </c>
      <c r="D4164" s="355" t="s">
        <v>4648</v>
      </c>
      <c r="E4164" s="355" t="s">
        <v>14489</v>
      </c>
      <c r="F4164" s="356" t="s">
        <v>4749</v>
      </c>
      <c r="G4164" s="356" t="s">
        <v>4752</v>
      </c>
      <c r="H4164" s="356" t="s">
        <v>4753</v>
      </c>
      <c r="I4164" s="356" t="str">
        <f t="shared" si="129"/>
        <v>ANJANAPURA_66F03-KS-IT-COLLEGE</v>
      </c>
      <c r="J4164" s="356" t="s">
        <v>2405</v>
      </c>
      <c r="K4164" s="356" t="s">
        <v>15063</v>
      </c>
      <c r="L4164" s="357">
        <v>0.68803999999999998</v>
      </c>
      <c r="M4164" s="357">
        <v>0.61220350000000001</v>
      </c>
      <c r="N4164" s="357">
        <v>4.0000000000000036E-3</v>
      </c>
      <c r="O4164" s="356">
        <f t="shared" ref="O4164:O4227" si="130">((L4164-N4164)-M4164)/(L4164-N4164)*100</f>
        <v>10.501798140459618</v>
      </c>
      <c r="P4164" s="357">
        <v>11.130412141309121</v>
      </c>
      <c r="Q4164" s="356" t="s">
        <v>15063</v>
      </c>
    </row>
    <row r="4165" spans="1:18" x14ac:dyDescent="0.25">
      <c r="A4165" s="354">
        <v>4162</v>
      </c>
      <c r="B4165" s="355" t="s">
        <v>3732</v>
      </c>
      <c r="C4165" s="355" t="s">
        <v>14466</v>
      </c>
      <c r="D4165" s="355" t="s">
        <v>4648</v>
      </c>
      <c r="E4165" s="355" t="s">
        <v>14489</v>
      </c>
      <c r="F4165" s="356" t="s">
        <v>4446</v>
      </c>
      <c r="G4165" s="356" t="s">
        <v>4748</v>
      </c>
      <c r="H4165" s="356" t="s">
        <v>14635</v>
      </c>
      <c r="I4165" s="356" t="str">
        <f t="shared" ref="I4165:I4228" si="131">F4165&amp;H4165</f>
        <v>KHODAYSGLASS FACTORY_66F03-ROYAL PARK</v>
      </c>
      <c r="J4165" s="356" t="s">
        <v>2432</v>
      </c>
      <c r="K4165" s="356" t="s">
        <v>15063</v>
      </c>
      <c r="L4165" s="357">
        <v>0.77332000000000001</v>
      </c>
      <c r="M4165" s="357">
        <v>0.65503599999999995</v>
      </c>
      <c r="N4165" s="357">
        <v>1.6000000000000014E-2</v>
      </c>
      <c r="O4165" s="356">
        <f t="shared" si="130"/>
        <v>13.506047641683839</v>
      </c>
      <c r="P4165" s="357">
        <v>14.472607718167364</v>
      </c>
      <c r="Q4165" s="356" t="s">
        <v>15063</v>
      </c>
    </row>
    <row r="4166" spans="1:18" x14ac:dyDescent="0.25">
      <c r="A4166" s="354">
        <v>4163</v>
      </c>
      <c r="B4166" s="355" t="s">
        <v>3732</v>
      </c>
      <c r="C4166" s="355" t="s">
        <v>14466</v>
      </c>
      <c r="D4166" s="355" t="s">
        <v>4648</v>
      </c>
      <c r="E4166" s="355" t="s">
        <v>14489</v>
      </c>
      <c r="F4166" s="356" t="s">
        <v>4768</v>
      </c>
      <c r="G4166" s="356" t="s">
        <v>4772</v>
      </c>
      <c r="H4166" s="356" t="s">
        <v>14714</v>
      </c>
      <c r="I4166" s="356" t="str">
        <f t="shared" si="131"/>
        <v>SOBHA_FORESTVIEW_60F04-BLOCK 07 &amp; 08</v>
      </c>
      <c r="J4166" s="356" t="s">
        <v>2432</v>
      </c>
      <c r="K4166" s="356" t="s">
        <v>15063</v>
      </c>
      <c r="L4166" s="357">
        <v>1.07748</v>
      </c>
      <c r="M4166" s="357">
        <v>0.92784800000000001</v>
      </c>
      <c r="N4166" s="357">
        <v>0</v>
      </c>
      <c r="O4166" s="356">
        <f t="shared" si="130"/>
        <v>13.887218324238034</v>
      </c>
      <c r="P4166" s="357">
        <v>15.110756196802267</v>
      </c>
      <c r="Q4166" s="356" t="s">
        <v>15063</v>
      </c>
      <c r="R4166" s="358" t="e">
        <f>#REF!-M4166</f>
        <v>#REF!</v>
      </c>
    </row>
    <row r="4167" spans="1:18" x14ac:dyDescent="0.25">
      <c r="A4167" s="354">
        <v>4164</v>
      </c>
      <c r="B4167" s="355" t="s">
        <v>3732</v>
      </c>
      <c r="C4167" s="355" t="s">
        <v>14466</v>
      </c>
      <c r="D4167" s="355" t="s">
        <v>4648</v>
      </c>
      <c r="E4167" s="355" t="s">
        <v>14489</v>
      </c>
      <c r="F4167" s="356" t="s">
        <v>4645</v>
      </c>
      <c r="G4167" s="356" t="s">
        <v>4718</v>
      </c>
      <c r="H4167" s="356" t="s">
        <v>4719</v>
      </c>
      <c r="I4167" s="356" t="str">
        <f t="shared" si="131"/>
        <v>SOUTHCITY_66F04-LAKSHMI-LAYOUT</v>
      </c>
      <c r="J4167" s="356" t="s">
        <v>2405</v>
      </c>
      <c r="K4167" s="356" t="s">
        <v>15063</v>
      </c>
      <c r="L4167" s="357">
        <v>4.6246</v>
      </c>
      <c r="M4167" s="357">
        <v>4.4001072499999996</v>
      </c>
      <c r="N4167" s="357">
        <v>0</v>
      </c>
      <c r="O4167" s="356">
        <f t="shared" si="130"/>
        <v>4.8543171301301831</v>
      </c>
      <c r="P4167" s="357">
        <v>4.8543171301301813</v>
      </c>
      <c r="Q4167" s="356" t="s">
        <v>15063</v>
      </c>
    </row>
    <row r="4168" spans="1:18" x14ac:dyDescent="0.25">
      <c r="A4168" s="354">
        <v>4165</v>
      </c>
      <c r="B4168" s="355" t="s">
        <v>3732</v>
      </c>
      <c r="C4168" s="355" t="s">
        <v>14466</v>
      </c>
      <c r="D4168" s="355" t="s">
        <v>4648</v>
      </c>
      <c r="E4168" s="355" t="s">
        <v>14489</v>
      </c>
      <c r="F4168" s="356" t="s">
        <v>4749</v>
      </c>
      <c r="G4168" s="356" t="s">
        <v>4754</v>
      </c>
      <c r="H4168" s="356" t="s">
        <v>4755</v>
      </c>
      <c r="I4168" s="356" t="str">
        <f t="shared" si="131"/>
        <v>ANJANAPURA_66F04-MALLASANDRA-ROAD</v>
      </c>
      <c r="J4168" s="356" t="s">
        <v>2405</v>
      </c>
      <c r="K4168" s="356" t="s">
        <v>15063</v>
      </c>
      <c r="L4168" s="357">
        <v>3.7850000000000001</v>
      </c>
      <c r="M4168" s="357">
        <v>2.5912255000000002</v>
      </c>
      <c r="N4168" s="357">
        <v>1.0413600000000005</v>
      </c>
      <c r="O4168" s="356">
        <f t="shared" si="130"/>
        <v>5.5551931011356981</v>
      </c>
      <c r="P4168" s="357">
        <v>5.6412948415224262</v>
      </c>
      <c r="Q4168" s="356" t="s">
        <v>15063</v>
      </c>
    </row>
    <row r="4169" spans="1:18" x14ac:dyDescent="0.25">
      <c r="A4169" s="354">
        <v>4166</v>
      </c>
      <c r="B4169" s="355" t="s">
        <v>3732</v>
      </c>
      <c r="C4169" s="355" t="s">
        <v>14466</v>
      </c>
      <c r="D4169" s="355" t="s">
        <v>4648</v>
      </c>
      <c r="E4169" s="355" t="s">
        <v>14489</v>
      </c>
      <c r="F4169" s="356" t="s">
        <v>4773</v>
      </c>
      <c r="G4169" s="356" t="s">
        <v>14614</v>
      </c>
      <c r="H4169" s="356" t="s">
        <v>14615</v>
      </c>
      <c r="I4169" s="356" t="str">
        <f t="shared" si="131"/>
        <v>ISKCON_66F05-BALAJI LAYOUT</v>
      </c>
      <c r="J4169" s="356" t="s">
        <v>2405</v>
      </c>
      <c r="K4169" s="356" t="s">
        <v>15063</v>
      </c>
      <c r="L4169" s="357">
        <v>2.16384</v>
      </c>
      <c r="M4169" s="357">
        <v>1.8567210000000001</v>
      </c>
      <c r="N4169" s="357">
        <v>0</v>
      </c>
      <c r="O4169" s="356">
        <f t="shared" si="130"/>
        <v>14.193239795918364</v>
      </c>
      <c r="P4169" s="357">
        <v>14.193239795918377</v>
      </c>
      <c r="Q4169" s="356" t="s">
        <v>15063</v>
      </c>
      <c r="R4169" s="358" t="e">
        <f>#REF!-M4169</f>
        <v>#REF!</v>
      </c>
    </row>
    <row r="4170" spans="1:18" x14ac:dyDescent="0.25">
      <c r="A4170" s="354">
        <v>4167</v>
      </c>
      <c r="B4170" s="355" t="s">
        <v>3732</v>
      </c>
      <c r="C4170" s="355" t="s">
        <v>14466</v>
      </c>
      <c r="D4170" s="355" t="s">
        <v>4648</v>
      </c>
      <c r="E4170" s="355" t="s">
        <v>14489</v>
      </c>
      <c r="F4170" s="356" t="s">
        <v>4645</v>
      </c>
      <c r="G4170" s="356" t="s">
        <v>4720</v>
      </c>
      <c r="H4170" s="356" t="s">
        <v>4721</v>
      </c>
      <c r="I4170" s="356" t="str">
        <f t="shared" si="131"/>
        <v>SOUTHCITY_66F05-SOUTH-CITY-A-TO-A-&amp;-C-TO-C-BLOCKS</v>
      </c>
      <c r="J4170" s="356" t="s">
        <v>2432</v>
      </c>
      <c r="K4170" s="356" t="s">
        <v>15063</v>
      </c>
      <c r="L4170" s="357">
        <v>1.62998</v>
      </c>
      <c r="M4170" s="357">
        <v>1.5414319999999999</v>
      </c>
      <c r="N4170" s="357">
        <v>0</v>
      </c>
      <c r="O4170" s="356">
        <f t="shared" si="130"/>
        <v>5.4324592939790719</v>
      </c>
      <c r="P4170" s="357">
        <v>5.4324592939790861</v>
      </c>
      <c r="Q4170" s="356" t="s">
        <v>15063</v>
      </c>
    </row>
    <row r="4171" spans="1:18" x14ac:dyDescent="0.25">
      <c r="A4171" s="354">
        <v>4168</v>
      </c>
      <c r="B4171" s="355" t="s">
        <v>3732</v>
      </c>
      <c r="C4171" s="355" t="s">
        <v>14466</v>
      </c>
      <c r="D4171" s="355" t="s">
        <v>4648</v>
      </c>
      <c r="E4171" s="355" t="s">
        <v>14489</v>
      </c>
      <c r="F4171" s="356" t="s">
        <v>4749</v>
      </c>
      <c r="G4171" s="356" t="s">
        <v>14492</v>
      </c>
      <c r="H4171" s="356" t="s">
        <v>14493</v>
      </c>
      <c r="I4171" s="356" t="str">
        <f t="shared" si="131"/>
        <v>ANJANAPURA_66F05-WEAVERS COLONY</v>
      </c>
      <c r="J4171" s="356" t="s">
        <v>2405</v>
      </c>
      <c r="K4171" s="356" t="s">
        <v>15063</v>
      </c>
      <c r="L4171" s="357">
        <v>4.0677689999999993</v>
      </c>
      <c r="M4171" s="357">
        <v>3.2803819999999999</v>
      </c>
      <c r="N4171" s="357">
        <v>0.21249999999999991</v>
      </c>
      <c r="O4171" s="356">
        <f t="shared" si="130"/>
        <v>14.911722113294806</v>
      </c>
      <c r="P4171" s="357">
        <v>14.911722113294823</v>
      </c>
      <c r="Q4171" s="356" t="s">
        <v>15063</v>
      </c>
    </row>
    <row r="4172" spans="1:18" x14ac:dyDescent="0.25">
      <c r="A4172" s="354">
        <v>4169</v>
      </c>
      <c r="B4172" s="355" t="s">
        <v>3732</v>
      </c>
      <c r="C4172" s="355" t="s">
        <v>14466</v>
      </c>
      <c r="D4172" s="355" t="s">
        <v>4648</v>
      </c>
      <c r="E4172" s="355" t="s">
        <v>14489</v>
      </c>
      <c r="F4172" s="356" t="s">
        <v>4415</v>
      </c>
      <c r="G4172" s="356" t="s">
        <v>4726</v>
      </c>
      <c r="H4172" s="356" t="s">
        <v>4727</v>
      </c>
      <c r="I4172" s="356" t="str">
        <f t="shared" si="131"/>
        <v>RBI_66F06-FKLEAN-PACKS-LIMITED</v>
      </c>
      <c r="J4172" s="356" t="s">
        <v>2425</v>
      </c>
      <c r="K4172" s="356" t="s">
        <v>15063</v>
      </c>
      <c r="L4172" s="357">
        <v>1.1872200000000004</v>
      </c>
      <c r="M4172" s="357">
        <v>1.18282</v>
      </c>
      <c r="N4172" s="357">
        <v>0</v>
      </c>
      <c r="O4172" s="356">
        <f t="shared" si="130"/>
        <v>0.37061370259938359</v>
      </c>
      <c r="P4172" s="357">
        <v>1.8149045114281614</v>
      </c>
      <c r="Q4172" s="356" t="s">
        <v>15063</v>
      </c>
    </row>
    <row r="4173" spans="1:18" x14ac:dyDescent="0.25">
      <c r="A4173" s="354">
        <v>4170</v>
      </c>
      <c r="B4173" s="355" t="s">
        <v>3732</v>
      </c>
      <c r="C4173" s="355" t="s">
        <v>14466</v>
      </c>
      <c r="D4173" s="355" t="s">
        <v>4648</v>
      </c>
      <c r="E4173" s="355" t="s">
        <v>14489</v>
      </c>
      <c r="F4173" s="356" t="s">
        <v>4749</v>
      </c>
      <c r="G4173" s="356" t="s">
        <v>4756</v>
      </c>
      <c r="H4173" s="356" t="s">
        <v>14490</v>
      </c>
      <c r="I4173" s="356" t="str">
        <f t="shared" si="131"/>
        <v>ANJANAPURA_66F06-PURAVANKARA</v>
      </c>
      <c r="J4173" s="356" t="s">
        <v>2432</v>
      </c>
      <c r="K4173" s="356" t="s">
        <v>15063</v>
      </c>
      <c r="L4173" s="357">
        <v>0.76229999999999998</v>
      </c>
      <c r="M4173" s="357">
        <v>0.73408899999999999</v>
      </c>
      <c r="N4173" s="357">
        <v>0</v>
      </c>
      <c r="O4173" s="356">
        <f t="shared" si="130"/>
        <v>3.7007739735012444</v>
      </c>
      <c r="P4173" s="357">
        <v>3.7007739735012368</v>
      </c>
      <c r="Q4173" s="356" t="s">
        <v>15063</v>
      </c>
    </row>
    <row r="4174" spans="1:18" x14ac:dyDescent="0.25">
      <c r="A4174" s="354">
        <v>4171</v>
      </c>
      <c r="B4174" s="355" t="s">
        <v>3732</v>
      </c>
      <c r="C4174" s="355" t="s">
        <v>14466</v>
      </c>
      <c r="D4174" s="355" t="s">
        <v>4648</v>
      </c>
      <c r="E4174" s="355" t="s">
        <v>14489</v>
      </c>
      <c r="F4174" s="356" t="s">
        <v>4446</v>
      </c>
      <c r="G4174" s="356" t="s">
        <v>4736</v>
      </c>
      <c r="H4174" s="356" t="s">
        <v>14636</v>
      </c>
      <c r="I4174" s="356" t="str">
        <f t="shared" si="131"/>
        <v>KHODAYSGLASS FACTORY_66F06-RS CLUB HOUSE</v>
      </c>
      <c r="J4174" s="356" t="s">
        <v>2432</v>
      </c>
      <c r="K4174" s="356" t="s">
        <v>15063</v>
      </c>
      <c r="L4174" s="357">
        <v>1.4555999999999996</v>
      </c>
      <c r="M4174" s="357">
        <v>1.3285994999999999</v>
      </c>
      <c r="N4174" s="357">
        <v>0</v>
      </c>
      <c r="O4174" s="356">
        <f t="shared" si="130"/>
        <v>8.7249587798845596</v>
      </c>
      <c r="P4174" s="357">
        <v>8.7249587798845614</v>
      </c>
      <c r="Q4174" s="356" t="s">
        <v>15063</v>
      </c>
    </row>
    <row r="4175" spans="1:18" x14ac:dyDescent="0.25">
      <c r="A4175" s="354">
        <v>4172</v>
      </c>
      <c r="B4175" s="355" t="s">
        <v>3732</v>
      </c>
      <c r="C4175" s="355" t="s">
        <v>14466</v>
      </c>
      <c r="D4175" s="355" t="s">
        <v>4648</v>
      </c>
      <c r="E4175" s="355" t="s">
        <v>14489</v>
      </c>
      <c r="F4175" s="356" t="s">
        <v>4749</v>
      </c>
      <c r="G4175" s="356" t="s">
        <v>4757</v>
      </c>
      <c r="H4175" s="356" t="s">
        <v>4758</v>
      </c>
      <c r="I4175" s="356" t="str">
        <f t="shared" si="131"/>
        <v>ANJANAPURA_66F07-AMRUTH-NAGAR</v>
      </c>
      <c r="J4175" s="356" t="s">
        <v>2405</v>
      </c>
      <c r="K4175" s="356" t="s">
        <v>15063</v>
      </c>
      <c r="L4175" s="357">
        <v>0.78096000000000021</v>
      </c>
      <c r="M4175" s="357">
        <v>0.63762450000000004</v>
      </c>
      <c r="N4175" s="357">
        <v>6.1000000000000054E-2</v>
      </c>
      <c r="O4175" s="356">
        <f t="shared" si="130"/>
        <v>11.436121451191747</v>
      </c>
      <c r="P4175" s="357">
        <v>14.753647914959146</v>
      </c>
      <c r="Q4175" s="356" t="s">
        <v>15063</v>
      </c>
    </row>
    <row r="4176" spans="1:18" x14ac:dyDescent="0.25">
      <c r="A4176" s="354">
        <v>4173</v>
      </c>
      <c r="B4176" s="355" t="s">
        <v>3732</v>
      </c>
      <c r="C4176" s="355" t="s">
        <v>14466</v>
      </c>
      <c r="D4176" s="355" t="s">
        <v>4648</v>
      </c>
      <c r="E4176" s="355" t="s">
        <v>14489</v>
      </c>
      <c r="F4176" s="356" t="s">
        <v>4446</v>
      </c>
      <c r="G4176" s="356" t="s">
        <v>4737</v>
      </c>
      <c r="H4176" s="356" t="s">
        <v>14637</v>
      </c>
      <c r="I4176" s="356" t="str">
        <f t="shared" si="131"/>
        <v>KHODAYSGLASS FACTORY_66F07-SIR M V INDUSTRIAL AREA</v>
      </c>
      <c r="J4176" s="356" t="s">
        <v>2405</v>
      </c>
      <c r="K4176" s="356" t="s">
        <v>15063</v>
      </c>
      <c r="L4176" s="357">
        <v>0.93788000000000016</v>
      </c>
      <c r="M4176" s="357">
        <v>0.77537900000000004</v>
      </c>
      <c r="N4176" s="357">
        <v>5.0000000000000044E-2</v>
      </c>
      <c r="O4176" s="356">
        <f t="shared" si="130"/>
        <v>12.670743794206432</v>
      </c>
      <c r="P4176" s="357">
        <v>12.67074379420643</v>
      </c>
      <c r="Q4176" s="356" t="s">
        <v>15063</v>
      </c>
    </row>
    <row r="4177" spans="1:17" x14ac:dyDescent="0.25">
      <c r="A4177" s="354">
        <v>4174</v>
      </c>
      <c r="B4177" s="355" t="s">
        <v>3732</v>
      </c>
      <c r="C4177" s="355" t="s">
        <v>14466</v>
      </c>
      <c r="D4177" s="355" t="s">
        <v>4648</v>
      </c>
      <c r="E4177" s="355" t="s">
        <v>14489</v>
      </c>
      <c r="F4177" s="356" t="s">
        <v>4446</v>
      </c>
      <c r="G4177" s="356" t="s">
        <v>4741</v>
      </c>
      <c r="H4177" s="356" t="s">
        <v>14638</v>
      </c>
      <c r="I4177" s="356" t="str">
        <f t="shared" si="131"/>
        <v>KHODAYSGLASS FACTORY_66F08-SARATHI NAGAR</v>
      </c>
      <c r="J4177" s="356" t="s">
        <v>2405</v>
      </c>
      <c r="K4177" s="356" t="s">
        <v>15063</v>
      </c>
      <c r="L4177" s="357">
        <v>1.6851</v>
      </c>
      <c r="M4177" s="357">
        <v>1.5044986</v>
      </c>
      <c r="N4177" s="357">
        <v>0</v>
      </c>
      <c r="O4177" s="356">
        <f t="shared" si="130"/>
        <v>10.717547920004748</v>
      </c>
      <c r="P4177" s="357">
        <v>15.823165478595858</v>
      </c>
      <c r="Q4177" s="356" t="s">
        <v>15063</v>
      </c>
    </row>
    <row r="4178" spans="1:17" x14ac:dyDescent="0.25">
      <c r="A4178" s="354">
        <v>4175</v>
      </c>
      <c r="B4178" s="355" t="s">
        <v>3732</v>
      </c>
      <c r="C4178" s="355" t="s">
        <v>14466</v>
      </c>
      <c r="D4178" s="355" t="s">
        <v>4648</v>
      </c>
      <c r="E4178" s="355" t="s">
        <v>14489</v>
      </c>
      <c r="F4178" s="356" t="s">
        <v>4749</v>
      </c>
      <c r="G4178" s="356" t="s">
        <v>4759</v>
      </c>
      <c r="H4178" s="356" t="s">
        <v>4760</v>
      </c>
      <c r="I4178" s="356" t="str">
        <f t="shared" si="131"/>
        <v>ANJANAPURA_66F08-YELETHOTADAPALYA</v>
      </c>
      <c r="J4178" s="356" t="s">
        <v>2405</v>
      </c>
      <c r="K4178" s="356" t="s">
        <v>15063</v>
      </c>
      <c r="L4178" s="357">
        <v>1.4637599999999997</v>
      </c>
      <c r="M4178" s="357">
        <v>1.1580066000000002</v>
      </c>
      <c r="N4178" s="357">
        <v>0.12199999999999989</v>
      </c>
      <c r="O4178" s="356">
        <f t="shared" si="130"/>
        <v>13.694952897686594</v>
      </c>
      <c r="P4178" s="357">
        <v>13.694952897686596</v>
      </c>
      <c r="Q4178" s="356" t="s">
        <v>15063</v>
      </c>
    </row>
    <row r="4179" spans="1:17" x14ac:dyDescent="0.25">
      <c r="A4179" s="354">
        <v>4176</v>
      </c>
      <c r="B4179" s="355" t="s">
        <v>3732</v>
      </c>
      <c r="C4179" s="355" t="s">
        <v>14466</v>
      </c>
      <c r="D4179" s="355" t="s">
        <v>4648</v>
      </c>
      <c r="E4179" s="355" t="s">
        <v>14489</v>
      </c>
      <c r="F4179" s="356" t="s">
        <v>4749</v>
      </c>
      <c r="G4179" s="356" t="s">
        <v>4761</v>
      </c>
      <c r="H4179" s="356" t="s">
        <v>14491</v>
      </c>
      <c r="I4179" s="356" t="str">
        <f t="shared" si="131"/>
        <v>ANJANAPURA_66F09-ANJANADRI LAYOUT</v>
      </c>
      <c r="J4179" s="356" t="s">
        <v>2432</v>
      </c>
      <c r="K4179" s="356" t="s">
        <v>15063</v>
      </c>
      <c r="L4179" s="357">
        <v>0.32423999999999997</v>
      </c>
      <c r="M4179" s="357">
        <v>0.2988325</v>
      </c>
      <c r="N4179" s="357">
        <v>0</v>
      </c>
      <c r="O4179" s="356">
        <f t="shared" si="130"/>
        <v>7.8360165309647094</v>
      </c>
      <c r="P4179" s="357">
        <v>16.35906015360904</v>
      </c>
      <c r="Q4179" s="356" t="s">
        <v>15063</v>
      </c>
    </row>
    <row r="4180" spans="1:17" x14ac:dyDescent="0.25">
      <c r="A4180" s="354">
        <v>4177</v>
      </c>
      <c r="B4180" s="355" t="s">
        <v>3732</v>
      </c>
      <c r="C4180" s="355" t="s">
        <v>14466</v>
      </c>
      <c r="D4180" s="355" t="s">
        <v>4648</v>
      </c>
      <c r="E4180" s="355" t="s">
        <v>14489</v>
      </c>
      <c r="F4180" s="356" t="s">
        <v>4645</v>
      </c>
      <c r="G4180" s="356" t="s">
        <v>4722</v>
      </c>
      <c r="H4180" s="356" t="s">
        <v>4723</v>
      </c>
      <c r="I4180" s="356" t="str">
        <f t="shared" si="131"/>
        <v>SOUTHCITY_66F09-B-K-CIRCLE</v>
      </c>
      <c r="J4180" s="356" t="s">
        <v>2405</v>
      </c>
      <c r="K4180" s="356" t="s">
        <v>15063</v>
      </c>
      <c r="L4180" s="357">
        <v>4.0781199999999993</v>
      </c>
      <c r="M4180" s="357">
        <v>3.7000575000000002</v>
      </c>
      <c r="N4180" s="357">
        <v>7.9000000000000181E-2</v>
      </c>
      <c r="O4180" s="356">
        <f t="shared" si="130"/>
        <v>7.4782077056952261</v>
      </c>
      <c r="P4180" s="357">
        <v>7.4782077056952172</v>
      </c>
      <c r="Q4180" s="356" t="s">
        <v>15063</v>
      </c>
    </row>
    <row r="4181" spans="1:17" x14ac:dyDescent="0.25">
      <c r="A4181" s="354">
        <v>4178</v>
      </c>
      <c r="B4181" s="355" t="s">
        <v>3732</v>
      </c>
      <c r="C4181" s="355" t="s">
        <v>14466</v>
      </c>
      <c r="D4181" s="355" t="s">
        <v>4648</v>
      </c>
      <c r="E4181" s="355" t="s">
        <v>14489</v>
      </c>
      <c r="F4181" s="356" t="s">
        <v>4415</v>
      </c>
      <c r="G4181" s="356" t="s">
        <v>4728</v>
      </c>
      <c r="H4181" s="356" t="s">
        <v>4729</v>
      </c>
      <c r="I4181" s="356" t="str">
        <f t="shared" si="131"/>
        <v>RBI_66F09-NRUPATHUNGANAGAR</v>
      </c>
      <c r="J4181" s="356" t="s">
        <v>2432</v>
      </c>
      <c r="K4181" s="356" t="s">
        <v>15063</v>
      </c>
      <c r="L4181" s="357">
        <v>3.4130000000000011</v>
      </c>
      <c r="M4181" s="357">
        <v>3.24328525</v>
      </c>
      <c r="N4181" s="357">
        <v>4.4999999999999929E-2</v>
      </c>
      <c r="O4181" s="356">
        <f t="shared" si="130"/>
        <v>3.7029320071259253</v>
      </c>
      <c r="P4181" s="357">
        <v>3.7029320071259253</v>
      </c>
      <c r="Q4181" s="356" t="s">
        <v>15063</v>
      </c>
    </row>
    <row r="4182" spans="1:17" x14ac:dyDescent="0.25">
      <c r="A4182" s="354">
        <v>4179</v>
      </c>
      <c r="B4182" s="355" t="s">
        <v>3732</v>
      </c>
      <c r="C4182" s="355" t="s">
        <v>14466</v>
      </c>
      <c r="D4182" s="355" t="s">
        <v>4648</v>
      </c>
      <c r="E4182" s="355" t="s">
        <v>14489</v>
      </c>
      <c r="F4182" s="356" t="s">
        <v>4415</v>
      </c>
      <c r="G4182" s="356" t="s">
        <v>4730</v>
      </c>
      <c r="H4182" s="356" t="s">
        <v>4731</v>
      </c>
      <c r="I4182" s="356" t="str">
        <f t="shared" si="131"/>
        <v>RBI_66F10-KOTHNUR</v>
      </c>
      <c r="J4182" s="356" t="s">
        <v>2432</v>
      </c>
      <c r="K4182" s="356" t="s">
        <v>15063</v>
      </c>
      <c r="L4182" s="357">
        <v>3.6088000000000009</v>
      </c>
      <c r="M4182" s="357">
        <v>3.22993</v>
      </c>
      <c r="N4182" s="357">
        <v>0</v>
      </c>
      <c r="O4182" s="356">
        <f t="shared" si="130"/>
        <v>10.498503657725584</v>
      </c>
      <c r="P4182" s="357">
        <v>10.498503657725578</v>
      </c>
      <c r="Q4182" s="356" t="s">
        <v>15063</v>
      </c>
    </row>
    <row r="4183" spans="1:17" x14ac:dyDescent="0.25">
      <c r="A4183" s="354">
        <v>4180</v>
      </c>
      <c r="B4183" s="355" t="s">
        <v>3732</v>
      </c>
      <c r="C4183" s="355" t="s">
        <v>14466</v>
      </c>
      <c r="D4183" s="355" t="s">
        <v>4648</v>
      </c>
      <c r="E4183" s="355" t="s">
        <v>14489</v>
      </c>
      <c r="F4183" s="356" t="s">
        <v>4446</v>
      </c>
      <c r="G4183" s="356" t="s">
        <v>4738</v>
      </c>
      <c r="H4183" s="356" t="s">
        <v>14639</v>
      </c>
      <c r="I4183" s="356" t="str">
        <f t="shared" si="131"/>
        <v>KHODAYSGLASS FACTORY_66F10-RAGAVANAPALYA</v>
      </c>
      <c r="J4183" s="356" t="s">
        <v>2432</v>
      </c>
      <c r="K4183" s="356" t="s">
        <v>15063</v>
      </c>
      <c r="L4183" s="357">
        <v>0.41476000000000002</v>
      </c>
      <c r="M4183" s="357">
        <v>0.32845999999999997</v>
      </c>
      <c r="N4183" s="357">
        <v>4.3999999999999984E-2</v>
      </c>
      <c r="O4183" s="356">
        <f t="shared" si="130"/>
        <v>11.408997734383444</v>
      </c>
      <c r="P4183" s="357">
        <v>29.780477534825167</v>
      </c>
      <c r="Q4183" s="356" t="s">
        <v>15063</v>
      </c>
    </row>
    <row r="4184" spans="1:17" x14ac:dyDescent="0.25">
      <c r="A4184" s="354">
        <v>4181</v>
      </c>
      <c r="B4184" s="355" t="s">
        <v>3732</v>
      </c>
      <c r="C4184" s="355" t="s">
        <v>14466</v>
      </c>
      <c r="D4184" s="355" t="s">
        <v>4648</v>
      </c>
      <c r="E4184" s="355" t="s">
        <v>14489</v>
      </c>
      <c r="F4184" s="356" t="s">
        <v>4749</v>
      </c>
      <c r="G4184" s="356" t="s">
        <v>4762</v>
      </c>
      <c r="H4184" s="356" t="s">
        <v>4763</v>
      </c>
      <c r="I4184" s="356" t="str">
        <f t="shared" si="131"/>
        <v>ANJANAPURA_66F10-VADDARAPALYA</v>
      </c>
      <c r="J4184" s="356" t="s">
        <v>2405</v>
      </c>
      <c r="K4184" s="356" t="s">
        <v>15063</v>
      </c>
      <c r="L4184" s="357">
        <v>2.5642</v>
      </c>
      <c r="M4184" s="357">
        <v>1.338471</v>
      </c>
      <c r="N4184" s="357">
        <v>1.0295000000000001</v>
      </c>
      <c r="O4184" s="356">
        <f t="shared" si="130"/>
        <v>12.786147129732194</v>
      </c>
      <c r="P4184" s="357">
        <v>12.786147129732194</v>
      </c>
      <c r="Q4184" s="356" t="s">
        <v>15063</v>
      </c>
    </row>
    <row r="4185" spans="1:17" x14ac:dyDescent="0.25">
      <c r="A4185" s="354">
        <v>4182</v>
      </c>
      <c r="B4185" s="355" t="s">
        <v>3732</v>
      </c>
      <c r="C4185" s="355" t="s">
        <v>14466</v>
      </c>
      <c r="D4185" s="355" t="s">
        <v>4648</v>
      </c>
      <c r="E4185" s="355" t="s">
        <v>14489</v>
      </c>
      <c r="F4185" s="356" t="s">
        <v>4446</v>
      </c>
      <c r="G4185" s="356" t="s">
        <v>4739</v>
      </c>
      <c r="H4185" s="356" t="s">
        <v>4740</v>
      </c>
      <c r="I4185" s="356" t="str">
        <f t="shared" si="131"/>
        <v>KHODAYSGLASS FACTORY_66F11-BANK-OFFICERS-COLONY</v>
      </c>
      <c r="J4185" s="356" t="s">
        <v>2405</v>
      </c>
      <c r="K4185" s="356" t="s">
        <v>15063</v>
      </c>
      <c r="L4185" s="357">
        <v>1.13944</v>
      </c>
      <c r="M4185" s="357">
        <v>1.1218217500000001</v>
      </c>
      <c r="N4185" s="357">
        <v>0</v>
      </c>
      <c r="O4185" s="356">
        <f t="shared" si="130"/>
        <v>1.5462200730183202</v>
      </c>
      <c r="P4185" s="357">
        <v>1.5462200730183229</v>
      </c>
      <c r="Q4185" s="356" t="s">
        <v>15063</v>
      </c>
    </row>
    <row r="4186" spans="1:17" x14ac:dyDescent="0.25">
      <c r="A4186" s="354">
        <v>4183</v>
      </c>
      <c r="B4186" s="355" t="s">
        <v>3732</v>
      </c>
      <c r="C4186" s="355" t="s">
        <v>14466</v>
      </c>
      <c r="D4186" s="355" t="s">
        <v>4648</v>
      </c>
      <c r="E4186" s="355" t="s">
        <v>14489</v>
      </c>
      <c r="F4186" s="356" t="s">
        <v>4645</v>
      </c>
      <c r="G4186" s="356" t="s">
        <v>4724</v>
      </c>
      <c r="H4186" s="356" t="s">
        <v>4725</v>
      </c>
      <c r="I4186" s="356" t="str">
        <f t="shared" si="131"/>
        <v>SOUTHCITY_66F11-BWSSB</v>
      </c>
      <c r="J4186" s="356" t="s">
        <v>2405</v>
      </c>
      <c r="K4186" s="356" t="s">
        <v>15063</v>
      </c>
      <c r="L4186" s="357">
        <v>3.3405599999999991</v>
      </c>
      <c r="M4186" s="357">
        <v>2.816427</v>
      </c>
      <c r="N4186" s="357">
        <v>0.33499999999999996</v>
      </c>
      <c r="O4186" s="356">
        <f t="shared" si="130"/>
        <v>6.2927707315774493</v>
      </c>
      <c r="P4186" s="357">
        <v>6.2927707315774573</v>
      </c>
      <c r="Q4186" s="356" t="s">
        <v>15063</v>
      </c>
    </row>
    <row r="4187" spans="1:17" x14ac:dyDescent="0.25">
      <c r="A4187" s="354">
        <v>4184</v>
      </c>
      <c r="B4187" s="355" t="s">
        <v>3732</v>
      </c>
      <c r="C4187" s="355" t="s">
        <v>14466</v>
      </c>
      <c r="D4187" s="355" t="s">
        <v>4648</v>
      </c>
      <c r="E4187" s="355" t="s">
        <v>14489</v>
      </c>
      <c r="F4187" s="356" t="s">
        <v>4749</v>
      </c>
      <c r="G4187" s="356" t="s">
        <v>4764</v>
      </c>
      <c r="H4187" s="356" t="s">
        <v>4765</v>
      </c>
      <c r="I4187" s="356" t="str">
        <f t="shared" si="131"/>
        <v>ANJANAPURA_66F11-KEMBATHALLI</v>
      </c>
      <c r="J4187" s="356" t="s">
        <v>2405</v>
      </c>
      <c r="K4187" s="356" t="s">
        <v>15063</v>
      </c>
      <c r="L4187" s="357">
        <v>0.59563999999999995</v>
      </c>
      <c r="M4187" s="357">
        <v>0.53061899999999995</v>
      </c>
      <c r="N4187" s="357">
        <v>0</v>
      </c>
      <c r="O4187" s="356">
        <f t="shared" si="130"/>
        <v>10.916157410516419</v>
      </c>
      <c r="P4187" s="357">
        <v>22.40871562445388</v>
      </c>
      <c r="Q4187" s="356" t="s">
        <v>15063</v>
      </c>
    </row>
    <row r="4188" spans="1:17" x14ac:dyDescent="0.25">
      <c r="A4188" s="354">
        <v>4185</v>
      </c>
      <c r="B4188" s="355" t="s">
        <v>3732</v>
      </c>
      <c r="C4188" s="355" t="s">
        <v>14466</v>
      </c>
      <c r="D4188" s="355" t="s">
        <v>4648</v>
      </c>
      <c r="E4188" s="355" t="s">
        <v>14489</v>
      </c>
      <c r="F4188" s="356" t="s">
        <v>4446</v>
      </c>
      <c r="G4188" s="356" t="s">
        <v>4742</v>
      </c>
      <c r="H4188" s="356" t="s">
        <v>4743</v>
      </c>
      <c r="I4188" s="356" t="str">
        <f t="shared" si="131"/>
        <v>KHODAYSGLASS FACTORY_66F12-BCCH-LAYOUT</v>
      </c>
      <c r="J4188" s="356" t="s">
        <v>2405</v>
      </c>
      <c r="K4188" s="356" t="s">
        <v>15063</v>
      </c>
      <c r="L4188" s="357">
        <v>1.9658799999999998</v>
      </c>
      <c r="M4188" s="357">
        <v>1.7331179999999999</v>
      </c>
      <c r="N4188" s="357">
        <v>0</v>
      </c>
      <c r="O4188" s="356">
        <f t="shared" si="130"/>
        <v>11.840091968990983</v>
      </c>
      <c r="P4188" s="357">
        <v>14.041096182992041</v>
      </c>
      <c r="Q4188" s="356" t="s">
        <v>15063</v>
      </c>
    </row>
    <row r="4189" spans="1:17" x14ac:dyDescent="0.25">
      <c r="A4189" s="354">
        <v>4186</v>
      </c>
      <c r="B4189" s="355" t="s">
        <v>3732</v>
      </c>
      <c r="C4189" s="355" t="s">
        <v>14466</v>
      </c>
      <c r="D4189" s="355" t="s">
        <v>4648</v>
      </c>
      <c r="E4189" s="355" t="s">
        <v>14489</v>
      </c>
      <c r="F4189" s="356" t="s">
        <v>4749</v>
      </c>
      <c r="G4189" s="356" t="s">
        <v>4766</v>
      </c>
      <c r="H4189" s="356" t="s">
        <v>4767</v>
      </c>
      <c r="I4189" s="356" t="str">
        <f t="shared" si="131"/>
        <v>ANJANAPURA_66F13-GODREJ ETERNITY</v>
      </c>
      <c r="J4189" s="356" t="s">
        <v>2405</v>
      </c>
      <c r="K4189" s="356" t="s">
        <v>15063</v>
      </c>
      <c r="L4189" s="357">
        <v>0.1641</v>
      </c>
      <c r="M4189" s="357">
        <v>0.14256199999999999</v>
      </c>
      <c r="N4189" s="357">
        <v>1.0000000000000009E-2</v>
      </c>
      <c r="O4189" s="356">
        <f t="shared" si="130"/>
        <v>7.4873458792991521</v>
      </c>
      <c r="P4189" s="357">
        <v>7.4873458792991565</v>
      </c>
      <c r="Q4189" s="356" t="s">
        <v>15063</v>
      </c>
    </row>
    <row r="4190" spans="1:17" x14ac:dyDescent="0.25">
      <c r="A4190" s="354">
        <v>4187</v>
      </c>
      <c r="B4190" s="355" t="s">
        <v>3732</v>
      </c>
      <c r="C4190" s="355" t="s">
        <v>14466</v>
      </c>
      <c r="D4190" s="355" t="s">
        <v>4648</v>
      </c>
      <c r="E4190" s="355" t="s">
        <v>14489</v>
      </c>
      <c r="F4190" s="356" t="s">
        <v>4446</v>
      </c>
      <c r="G4190" s="356" t="s">
        <v>4744</v>
      </c>
      <c r="H4190" s="356" t="s">
        <v>4745</v>
      </c>
      <c r="I4190" s="356" t="str">
        <f t="shared" si="131"/>
        <v>KHODAYSGLASS FACTORY_66F15-SOBHA-APPARTMENT</v>
      </c>
      <c r="J4190" s="356" t="s">
        <v>2405</v>
      </c>
      <c r="K4190" s="356" t="s">
        <v>15063</v>
      </c>
      <c r="L4190" s="357">
        <v>0.93684000000000034</v>
      </c>
      <c r="M4190" s="357">
        <v>0.49513722811904626</v>
      </c>
      <c r="N4190" s="357">
        <v>0.37</v>
      </c>
      <c r="O4190" s="356">
        <f t="shared" si="130"/>
        <v>12.649561054434063</v>
      </c>
      <c r="P4190" s="357">
        <v>12.649561054434056</v>
      </c>
      <c r="Q4190" s="356" t="s">
        <v>15063</v>
      </c>
    </row>
    <row r="4191" spans="1:17" x14ac:dyDescent="0.25">
      <c r="A4191" s="354">
        <v>4188</v>
      </c>
      <c r="B4191" s="355" t="s">
        <v>3732</v>
      </c>
      <c r="C4191" s="355" t="s">
        <v>14466</v>
      </c>
      <c r="D4191" s="355" t="s">
        <v>4648</v>
      </c>
      <c r="E4191" s="355" t="s">
        <v>14489</v>
      </c>
      <c r="F4191" s="356" t="s">
        <v>4446</v>
      </c>
      <c r="G4191" s="356" t="s">
        <v>4746</v>
      </c>
      <c r="H4191" s="356" t="s">
        <v>4747</v>
      </c>
      <c r="I4191" s="356" t="str">
        <f t="shared" si="131"/>
        <v>KHODAYSGLASS FACTORY_66F16-SJS</v>
      </c>
      <c r="J4191" s="356" t="s">
        <v>2405</v>
      </c>
      <c r="K4191" s="356" t="s">
        <v>15063</v>
      </c>
      <c r="L4191" s="357">
        <v>0.71436499999999969</v>
      </c>
      <c r="M4191" s="357">
        <v>0.67451000000000005</v>
      </c>
      <c r="N4191" s="357">
        <v>0</v>
      </c>
      <c r="O4191" s="356">
        <f t="shared" si="130"/>
        <v>5.579080722039806</v>
      </c>
      <c r="P4191" s="357">
        <v>9.2116716173658233</v>
      </c>
      <c r="Q4191" s="356" t="s">
        <v>15063</v>
      </c>
    </row>
    <row r="4192" spans="1:17" x14ac:dyDescent="0.25">
      <c r="A4192" s="354">
        <v>4189</v>
      </c>
      <c r="B4192" s="355" t="s">
        <v>3732</v>
      </c>
      <c r="C4192" s="355" t="s">
        <v>14881</v>
      </c>
      <c r="D4192" s="355" t="s">
        <v>1354</v>
      </c>
      <c r="E4192" s="355" t="s">
        <v>14964</v>
      </c>
      <c r="F4192" s="356" t="s">
        <v>4645</v>
      </c>
      <c r="G4192" s="356" t="s">
        <v>14965</v>
      </c>
      <c r="H4192" s="356" t="s">
        <v>14966</v>
      </c>
      <c r="I4192" s="356" t="str">
        <f t="shared" si="131"/>
        <v>SOUTHCITY_66F21-BB,-SUNCITY-LAYOUT</v>
      </c>
      <c r="J4192" s="356" t="s">
        <v>2405</v>
      </c>
      <c r="K4192" s="356" t="s">
        <v>15063</v>
      </c>
      <c r="L4192" s="357" t="e">
        <v>#N/A</v>
      </c>
      <c r="M4192" s="357">
        <v>0</v>
      </c>
      <c r="N4192" s="357" t="e">
        <v>#N/A</v>
      </c>
      <c r="O4192" s="356" t="e">
        <f t="shared" si="130"/>
        <v>#N/A</v>
      </c>
      <c r="P4192" s="357" t="e">
        <v>#DIV/0!</v>
      </c>
      <c r="Q4192" s="356" t="s">
        <v>15063</v>
      </c>
    </row>
    <row r="4193" spans="1:18" x14ac:dyDescent="0.25">
      <c r="A4193" s="354">
        <v>4190</v>
      </c>
      <c r="B4193" s="355" t="s">
        <v>3732</v>
      </c>
      <c r="C4193" s="355" t="s">
        <v>14466</v>
      </c>
      <c r="D4193" s="355" t="s">
        <v>4648</v>
      </c>
      <c r="E4193" s="355" t="s">
        <v>14568</v>
      </c>
      <c r="F4193" s="356" t="s">
        <v>4774</v>
      </c>
      <c r="G4193" s="356" t="s">
        <v>4777</v>
      </c>
      <c r="H4193" s="356" t="s">
        <v>4776</v>
      </c>
      <c r="I4193" s="356" t="str">
        <f t="shared" si="131"/>
        <v>NAGANATHAPURA_66F01-BASAPURA</v>
      </c>
      <c r="J4193" s="356" t="s">
        <v>2432</v>
      </c>
      <c r="K4193" s="356" t="s">
        <v>15063</v>
      </c>
      <c r="L4193" s="357">
        <v>3.0373600000000001</v>
      </c>
      <c r="M4193" s="357">
        <v>2.7670349600000002</v>
      </c>
      <c r="N4193" s="357">
        <v>0</v>
      </c>
      <c r="O4193" s="356">
        <f t="shared" si="130"/>
        <v>8.8999999999999968</v>
      </c>
      <c r="P4193" s="357">
        <v>8.8999999999999968</v>
      </c>
      <c r="Q4193" s="356" t="s">
        <v>15063</v>
      </c>
      <c r="R4193" s="358" t="e">
        <f>#REF!-M4193</f>
        <v>#REF!</v>
      </c>
    </row>
    <row r="4194" spans="1:18" x14ac:dyDescent="0.25">
      <c r="A4194" s="354">
        <v>4191</v>
      </c>
      <c r="B4194" s="355" t="s">
        <v>3732</v>
      </c>
      <c r="C4194" s="355" t="s">
        <v>14466</v>
      </c>
      <c r="D4194" s="355" t="s">
        <v>4648</v>
      </c>
      <c r="E4194" s="355" t="s">
        <v>14568</v>
      </c>
      <c r="F4194" s="356" t="s">
        <v>4796</v>
      </c>
      <c r="G4194" s="356" t="s">
        <v>4797</v>
      </c>
      <c r="H4194" s="356" t="s">
        <v>4798</v>
      </c>
      <c r="I4194" s="356" t="str">
        <f t="shared" si="131"/>
        <v>ELECTRONIC_CITY_66F01-SYSCON</v>
      </c>
      <c r="J4194" s="356" t="s">
        <v>2414</v>
      </c>
      <c r="K4194" s="356" t="s">
        <v>15063</v>
      </c>
      <c r="L4194" s="357">
        <v>2.6106799999999999</v>
      </c>
      <c r="M4194" s="357">
        <v>4.1905754999999996</v>
      </c>
      <c r="N4194" s="357">
        <v>0.10000000000000009</v>
      </c>
      <c r="O4194" s="356">
        <f t="shared" si="130"/>
        <v>-66.909980563034708</v>
      </c>
      <c r="P4194" s="357">
        <v>-66.909980563034694</v>
      </c>
      <c r="Q4194" s="356" t="s">
        <v>15063</v>
      </c>
    </row>
    <row r="4195" spans="1:18" x14ac:dyDescent="0.25">
      <c r="A4195" s="354">
        <v>4192</v>
      </c>
      <c r="B4195" s="355" t="s">
        <v>3732</v>
      </c>
      <c r="C4195" s="355" t="s">
        <v>14466</v>
      </c>
      <c r="D4195" s="355" t="s">
        <v>4648</v>
      </c>
      <c r="E4195" s="355" t="s">
        <v>14568</v>
      </c>
      <c r="F4195" s="356" t="s">
        <v>4793</v>
      </c>
      <c r="G4195" s="356" t="s">
        <v>4837</v>
      </c>
      <c r="H4195" s="356" t="s">
        <v>4838</v>
      </c>
      <c r="I4195" s="356" t="str">
        <f t="shared" si="131"/>
        <v>ELECTRONIC_CITYPH2SEC1_66F02-SALARPURIA</v>
      </c>
      <c r="J4195" s="356" t="s">
        <v>2414</v>
      </c>
      <c r="K4195" s="356" t="s">
        <v>15063</v>
      </c>
      <c r="L4195" s="357">
        <v>4.5267600000000003</v>
      </c>
      <c r="M4195" s="357">
        <v>6.7118215000000001</v>
      </c>
      <c r="N4195" s="357">
        <v>0.89999999999999991</v>
      </c>
      <c r="O4195" s="356">
        <f t="shared" si="130"/>
        <v>-85.063844864286565</v>
      </c>
      <c r="P4195" s="357">
        <v>-85.063844864286551</v>
      </c>
      <c r="Q4195" s="356" t="s">
        <v>15063</v>
      </c>
    </row>
    <row r="4196" spans="1:18" x14ac:dyDescent="0.25">
      <c r="A4196" s="354">
        <v>4193</v>
      </c>
      <c r="B4196" s="355" t="s">
        <v>3732</v>
      </c>
      <c r="C4196" s="355" t="s">
        <v>14466</v>
      </c>
      <c r="D4196" s="355" t="s">
        <v>4648</v>
      </c>
      <c r="E4196" s="355" t="s">
        <v>14568</v>
      </c>
      <c r="F4196" s="356" t="s">
        <v>4859</v>
      </c>
      <c r="G4196" s="356" t="s">
        <v>4860</v>
      </c>
      <c r="H4196" s="356" t="s">
        <v>4861</v>
      </c>
      <c r="I4196" s="356" t="str">
        <f t="shared" si="131"/>
        <v>ELECTRONIC_CITYPH2SEC2_66F02-TATA-B.P-SOLAR</v>
      </c>
      <c r="J4196" s="356" t="s">
        <v>2405</v>
      </c>
      <c r="K4196" s="356" t="s">
        <v>15063</v>
      </c>
      <c r="L4196" s="357">
        <v>2.4747599999999998</v>
      </c>
      <c r="M4196" s="357">
        <v>2.2460921759999999</v>
      </c>
      <c r="N4196" s="357">
        <v>0</v>
      </c>
      <c r="O4196" s="356">
        <f t="shared" si="130"/>
        <v>9.24</v>
      </c>
      <c r="P4196" s="357">
        <v>9.2400000000000038</v>
      </c>
      <c r="Q4196" s="356" t="s">
        <v>15063</v>
      </c>
    </row>
    <row r="4197" spans="1:18" x14ac:dyDescent="0.25">
      <c r="A4197" s="354">
        <v>4194</v>
      </c>
      <c r="B4197" s="355" t="s">
        <v>3732</v>
      </c>
      <c r="C4197" s="355" t="s">
        <v>14466</v>
      </c>
      <c r="D4197" s="355" t="s">
        <v>4648</v>
      </c>
      <c r="E4197" s="355" t="s">
        <v>14568</v>
      </c>
      <c r="F4197" s="356" t="s">
        <v>4796</v>
      </c>
      <c r="G4197" s="356" t="s">
        <v>4799</v>
      </c>
      <c r="H4197" s="356" t="s">
        <v>4800</v>
      </c>
      <c r="I4197" s="356" t="str">
        <f t="shared" si="131"/>
        <v>ELECTRONIC_CITY_66F03-CYBER-PARK</v>
      </c>
      <c r="J4197" s="356" t="s">
        <v>2414</v>
      </c>
      <c r="K4197" s="356" t="s">
        <v>15063</v>
      </c>
      <c r="L4197" s="357">
        <v>0.57600000000000018</v>
      </c>
      <c r="M4197" s="357">
        <v>0.56603520000000018</v>
      </c>
      <c r="N4197" s="357">
        <v>0</v>
      </c>
      <c r="O4197" s="356">
        <f t="shared" si="130"/>
        <v>1.7299999999999989</v>
      </c>
      <c r="P4197" s="357">
        <v>1.7299999999999982</v>
      </c>
      <c r="Q4197" s="356" t="s">
        <v>15063</v>
      </c>
    </row>
    <row r="4198" spans="1:18" x14ac:dyDescent="0.25">
      <c r="A4198" s="354">
        <v>4195</v>
      </c>
      <c r="B4198" s="355" t="s">
        <v>3732</v>
      </c>
      <c r="C4198" s="355" t="s">
        <v>14466</v>
      </c>
      <c r="D4198" s="355" t="s">
        <v>4648</v>
      </c>
      <c r="E4198" s="355" t="s">
        <v>14568</v>
      </c>
      <c r="F4198" s="356" t="s">
        <v>4859</v>
      </c>
      <c r="G4198" s="356" t="s">
        <v>4862</v>
      </c>
      <c r="H4198" s="356" t="s">
        <v>4863</v>
      </c>
      <c r="I4198" s="356" t="str">
        <f t="shared" si="131"/>
        <v>ELECTRONIC_CITYPH2SEC2_66F03-MALGUDI</v>
      </c>
      <c r="J4198" s="356" t="s">
        <v>2414</v>
      </c>
      <c r="K4198" s="356" t="s">
        <v>15063</v>
      </c>
      <c r="L4198" s="357">
        <v>1.0118400000000003</v>
      </c>
      <c r="M4198" s="357">
        <v>1.7043604999999999</v>
      </c>
      <c r="N4198" s="357">
        <v>0</v>
      </c>
      <c r="O4198" s="356">
        <f t="shared" si="130"/>
        <v>-68.441700268817158</v>
      </c>
      <c r="P4198" s="357">
        <v>-65.506768874596915</v>
      </c>
      <c r="Q4198" s="356" t="s">
        <v>15063</v>
      </c>
    </row>
    <row r="4199" spans="1:18" x14ac:dyDescent="0.25">
      <c r="A4199" s="354">
        <v>4196</v>
      </c>
      <c r="B4199" s="355" t="s">
        <v>3732</v>
      </c>
      <c r="C4199" s="355" t="s">
        <v>14466</v>
      </c>
      <c r="D4199" s="355" t="s">
        <v>4648</v>
      </c>
      <c r="E4199" s="355" t="s">
        <v>14568</v>
      </c>
      <c r="F4199" s="356" t="s">
        <v>4774</v>
      </c>
      <c r="G4199" s="356" t="s">
        <v>4891</v>
      </c>
      <c r="H4199" s="356" t="s">
        <v>4892</v>
      </c>
      <c r="I4199" s="356" t="str">
        <f t="shared" si="131"/>
        <v>NAGANATHAPURA_66F03-SINGASANDRA</v>
      </c>
      <c r="J4199" s="356" t="s">
        <v>2405</v>
      </c>
      <c r="K4199" s="356" t="s">
        <v>15063</v>
      </c>
      <c r="L4199" s="357">
        <v>2.1990799999999999</v>
      </c>
      <c r="M4199" s="357">
        <v>3.5852693499999999</v>
      </c>
      <c r="N4199" s="357">
        <v>0</v>
      </c>
      <c r="O4199" s="356">
        <f t="shared" si="130"/>
        <v>-63.034966895247102</v>
      </c>
      <c r="P4199" s="357">
        <v>-58.46297707208339</v>
      </c>
      <c r="Q4199" s="356" t="s">
        <v>15063</v>
      </c>
    </row>
    <row r="4200" spans="1:18" x14ac:dyDescent="0.25">
      <c r="A4200" s="354">
        <v>4197</v>
      </c>
      <c r="B4200" s="355" t="s">
        <v>3732</v>
      </c>
      <c r="C4200" s="355" t="s">
        <v>14466</v>
      </c>
      <c r="D4200" s="355" t="s">
        <v>4648</v>
      </c>
      <c r="E4200" s="355" t="s">
        <v>14568</v>
      </c>
      <c r="F4200" s="356" t="s">
        <v>4793</v>
      </c>
      <c r="G4200" s="356" t="s">
        <v>4839</v>
      </c>
      <c r="H4200" s="356" t="s">
        <v>4840</v>
      </c>
      <c r="I4200" s="356" t="str">
        <f t="shared" si="131"/>
        <v>ELECTRONIC_CITYPH2SEC1_66F03-TIMKIN</v>
      </c>
      <c r="J4200" s="356" t="s">
        <v>2414</v>
      </c>
      <c r="K4200" s="356" t="s">
        <v>15063</v>
      </c>
      <c r="L4200" s="357">
        <v>2.1865600000000005</v>
      </c>
      <c r="M4200" s="357">
        <v>3.2136315</v>
      </c>
      <c r="N4200" s="357">
        <v>0.35286400000000007</v>
      </c>
      <c r="O4200" s="356">
        <f t="shared" si="130"/>
        <v>-75.25432241767443</v>
      </c>
      <c r="P4200" s="357">
        <v>-75.254322417674402</v>
      </c>
      <c r="Q4200" s="356" t="s">
        <v>15063</v>
      </c>
    </row>
    <row r="4201" spans="1:18" x14ac:dyDescent="0.25">
      <c r="A4201" s="354">
        <v>4198</v>
      </c>
      <c r="B4201" s="355" t="s">
        <v>3732</v>
      </c>
      <c r="C4201" s="355" t="s">
        <v>14466</v>
      </c>
      <c r="D4201" s="355" t="s">
        <v>4648</v>
      </c>
      <c r="E4201" s="355" t="s">
        <v>14568</v>
      </c>
      <c r="F4201" s="356" t="s">
        <v>4859</v>
      </c>
      <c r="G4201" s="356" t="s">
        <v>4864</v>
      </c>
      <c r="H4201" s="356" t="s">
        <v>4865</v>
      </c>
      <c r="I4201" s="356" t="str">
        <f t="shared" si="131"/>
        <v>ELECTRONIC_CITYPH2SEC2_66F04-BBMP</v>
      </c>
      <c r="J4201" s="356" t="s">
        <v>2414</v>
      </c>
      <c r="K4201" s="356" t="s">
        <v>15063</v>
      </c>
      <c r="L4201" s="357">
        <v>0.94283999999999979</v>
      </c>
      <c r="M4201" s="357">
        <v>0.85242164399999987</v>
      </c>
      <c r="N4201" s="357">
        <v>0</v>
      </c>
      <c r="O4201" s="356">
        <f t="shared" si="130"/>
        <v>9.5899999999999945</v>
      </c>
      <c r="P4201" s="357">
        <v>9.5899999999999981</v>
      </c>
      <c r="Q4201" s="356" t="s">
        <v>15063</v>
      </c>
    </row>
    <row r="4202" spans="1:18" x14ac:dyDescent="0.25">
      <c r="A4202" s="354">
        <v>4199</v>
      </c>
      <c r="B4202" s="355" t="s">
        <v>3732</v>
      </c>
      <c r="C4202" s="355" t="s">
        <v>14466</v>
      </c>
      <c r="D4202" s="355" t="s">
        <v>4648</v>
      </c>
      <c r="E4202" s="355" t="s">
        <v>14568</v>
      </c>
      <c r="F4202" s="356" t="s">
        <v>4774</v>
      </c>
      <c r="G4202" s="356" t="s">
        <v>4781</v>
      </c>
      <c r="H4202" s="356" t="s">
        <v>4778</v>
      </c>
      <c r="I4202" s="356" t="str">
        <f t="shared" si="131"/>
        <v>NAGANATHAPURA_66F04-KASAVANAHALLI</v>
      </c>
      <c r="J4202" s="356" t="s">
        <v>2432</v>
      </c>
      <c r="K4202" s="356" t="s">
        <v>15063</v>
      </c>
      <c r="L4202" s="357">
        <v>4.7430000000000021</v>
      </c>
      <c r="M4202" s="357">
        <v>4.3128099000000022</v>
      </c>
      <c r="N4202" s="357">
        <v>0</v>
      </c>
      <c r="O4202" s="356">
        <f t="shared" si="130"/>
        <v>9.069999999999995</v>
      </c>
      <c r="P4202" s="357">
        <v>9.07</v>
      </c>
      <c r="Q4202" s="356" t="s">
        <v>15063</v>
      </c>
    </row>
    <row r="4203" spans="1:18" x14ac:dyDescent="0.25">
      <c r="A4203" s="354">
        <v>4200</v>
      </c>
      <c r="B4203" s="355" t="s">
        <v>3732</v>
      </c>
      <c r="C4203" s="355" t="s">
        <v>14466</v>
      </c>
      <c r="D4203" s="355" t="s">
        <v>4648</v>
      </c>
      <c r="E4203" s="355" t="s">
        <v>14568</v>
      </c>
      <c r="F4203" s="356" t="s">
        <v>4774</v>
      </c>
      <c r="G4203" s="356" t="s">
        <v>4893</v>
      </c>
      <c r="H4203" s="356" t="s">
        <v>4894</v>
      </c>
      <c r="I4203" s="356" t="str">
        <f t="shared" si="131"/>
        <v>NAGANATHAPURA_66F05-A.E.C.S-LAYOUT-ST-BLOCK</v>
      </c>
      <c r="J4203" s="356" t="s">
        <v>2405</v>
      </c>
      <c r="K4203" s="356" t="s">
        <v>15063</v>
      </c>
      <c r="L4203" s="357">
        <v>3.19868</v>
      </c>
      <c r="M4203" s="357">
        <v>2.879451736</v>
      </c>
      <c r="N4203" s="357">
        <v>0</v>
      </c>
      <c r="O4203" s="356">
        <f t="shared" si="130"/>
        <v>9.9799999999999969</v>
      </c>
      <c r="P4203" s="357">
        <v>9.98</v>
      </c>
      <c r="Q4203" s="356" t="s">
        <v>15063</v>
      </c>
    </row>
    <row r="4204" spans="1:18" x14ac:dyDescent="0.25">
      <c r="A4204" s="354">
        <v>4201</v>
      </c>
      <c r="B4204" s="355" t="s">
        <v>3732</v>
      </c>
      <c r="C4204" s="355" t="s">
        <v>14466</v>
      </c>
      <c r="D4204" s="355" t="s">
        <v>4648</v>
      </c>
      <c r="E4204" s="355" t="s">
        <v>14568</v>
      </c>
      <c r="F4204" s="356" t="s">
        <v>4859</v>
      </c>
      <c r="G4204" s="356" t="s">
        <v>4866</v>
      </c>
      <c r="H4204" s="356" t="s">
        <v>4867</v>
      </c>
      <c r="I4204" s="356" t="str">
        <f t="shared" si="131"/>
        <v>ELECTRONIC_CITYPH2SEC2_66F05-DODDANAGAMANGALA</v>
      </c>
      <c r="J4204" s="356" t="s">
        <v>2414</v>
      </c>
      <c r="K4204" s="356" t="s">
        <v>15063</v>
      </c>
      <c r="L4204" s="357">
        <v>2.6162000000000001</v>
      </c>
      <c r="M4204" s="357">
        <v>2.3663528999999999</v>
      </c>
      <c r="N4204" s="357">
        <v>0</v>
      </c>
      <c r="O4204" s="356">
        <f t="shared" si="130"/>
        <v>9.5500000000000078</v>
      </c>
      <c r="P4204" s="357">
        <v>9.5500000000000025</v>
      </c>
      <c r="Q4204" s="356" t="s">
        <v>15063</v>
      </c>
    </row>
    <row r="4205" spans="1:18" x14ac:dyDescent="0.25">
      <c r="A4205" s="354">
        <v>4202</v>
      </c>
      <c r="B4205" s="355" t="s">
        <v>3732</v>
      </c>
      <c r="C4205" s="355" t="s">
        <v>14466</v>
      </c>
      <c r="D4205" s="355" t="s">
        <v>4648</v>
      </c>
      <c r="E4205" s="355" t="s">
        <v>14568</v>
      </c>
      <c r="F4205" s="356" t="s">
        <v>4796</v>
      </c>
      <c r="G4205" s="356" t="s">
        <v>4801</v>
      </c>
      <c r="H4205" s="356" t="s">
        <v>4802</v>
      </c>
      <c r="I4205" s="356" t="str">
        <f t="shared" si="131"/>
        <v>ELECTRONIC_CITY_66F05-YOKOGOVA</v>
      </c>
      <c r="J4205" s="356" t="s">
        <v>2414</v>
      </c>
      <c r="K4205" s="356" t="s">
        <v>15063</v>
      </c>
      <c r="L4205" s="357">
        <v>0.70355999999999996</v>
      </c>
      <c r="M4205" s="357">
        <v>0.64326490799999991</v>
      </c>
      <c r="N4205" s="357">
        <v>0</v>
      </c>
      <c r="O4205" s="356">
        <f t="shared" si="130"/>
        <v>8.5700000000000074</v>
      </c>
      <c r="P4205" s="357">
        <v>8.57</v>
      </c>
      <c r="Q4205" s="356" t="s">
        <v>15063</v>
      </c>
    </row>
    <row r="4206" spans="1:18" x14ac:dyDescent="0.25">
      <c r="A4206" s="354">
        <v>4203</v>
      </c>
      <c r="B4206" s="355" t="s">
        <v>3732</v>
      </c>
      <c r="C4206" s="355" t="s">
        <v>14466</v>
      </c>
      <c r="D4206" s="355" t="s">
        <v>4648</v>
      </c>
      <c r="E4206" s="355" t="s">
        <v>14568</v>
      </c>
      <c r="F4206" s="356" t="s">
        <v>4793</v>
      </c>
      <c r="G4206" s="356" t="s">
        <v>4841</v>
      </c>
      <c r="H4206" s="356" t="s">
        <v>4842</v>
      </c>
      <c r="I4206" s="356" t="str">
        <f t="shared" si="131"/>
        <v>ELECTRONIC_CITYPH2SEC1_66F06-FVELANKANI</v>
      </c>
      <c r="J4206" s="356" t="s">
        <v>2414</v>
      </c>
      <c r="K4206" s="356" t="s">
        <v>15063</v>
      </c>
      <c r="L4206" s="357">
        <v>1.4503600000000001</v>
      </c>
      <c r="M4206" s="357">
        <v>2.4336000000000002</v>
      </c>
      <c r="N4206" s="357">
        <v>0</v>
      </c>
      <c r="O4206" s="356">
        <f t="shared" si="130"/>
        <v>-67.792823850630185</v>
      </c>
      <c r="P4206" s="357">
        <v>-66.281974650932128</v>
      </c>
      <c r="Q4206" s="356" t="s">
        <v>15063</v>
      </c>
    </row>
    <row r="4207" spans="1:18" x14ac:dyDescent="0.25">
      <c r="A4207" s="354">
        <v>4204</v>
      </c>
      <c r="B4207" s="355" t="s">
        <v>3732</v>
      </c>
      <c r="C4207" s="355" t="s">
        <v>14466</v>
      </c>
      <c r="D4207" s="355" t="s">
        <v>4648</v>
      </c>
      <c r="E4207" s="355" t="s">
        <v>14568</v>
      </c>
      <c r="F4207" s="356" t="s">
        <v>4796</v>
      </c>
      <c r="G4207" s="356" t="s">
        <v>4803</v>
      </c>
      <c r="H4207" s="356" t="s">
        <v>4804</v>
      </c>
      <c r="I4207" s="356" t="str">
        <f t="shared" si="131"/>
        <v>ELECTRONIC_CITY_66F06-FWIPRO-EC</v>
      </c>
      <c r="J4207" s="356" t="s">
        <v>2414</v>
      </c>
      <c r="K4207" s="356" t="s">
        <v>15063</v>
      </c>
      <c r="L4207" s="357">
        <v>2.10744</v>
      </c>
      <c r="M4207" s="357">
        <v>2.0298862080000002</v>
      </c>
      <c r="N4207" s="357">
        <v>0</v>
      </c>
      <c r="O4207" s="356">
        <f t="shared" si="130"/>
        <v>3.6799999999999904</v>
      </c>
      <c r="P4207" s="357">
        <v>3.6800000000000055</v>
      </c>
      <c r="Q4207" s="356" t="s">
        <v>15063</v>
      </c>
    </row>
    <row r="4208" spans="1:18" x14ac:dyDescent="0.25">
      <c r="A4208" s="354">
        <v>4205</v>
      </c>
      <c r="B4208" s="355" t="s">
        <v>3732</v>
      </c>
      <c r="C4208" s="355" t="s">
        <v>14466</v>
      </c>
      <c r="D4208" s="355" t="s">
        <v>4648</v>
      </c>
      <c r="E4208" s="355" t="s">
        <v>14568</v>
      </c>
      <c r="F4208" s="356" t="s">
        <v>4793</v>
      </c>
      <c r="G4208" s="356" t="s">
        <v>4843</v>
      </c>
      <c r="H4208" s="356" t="s">
        <v>4844</v>
      </c>
      <c r="I4208" s="356" t="str">
        <f t="shared" si="131"/>
        <v>ELECTRONIC_CITYPH2SEC1_66F07-FBHEL</v>
      </c>
      <c r="J4208" s="356" t="s">
        <v>2414</v>
      </c>
      <c r="K4208" s="356" t="s">
        <v>15063</v>
      </c>
      <c r="L4208" s="357">
        <v>4.2941200000000004</v>
      </c>
      <c r="M4208" s="357">
        <v>4.2758218779999995</v>
      </c>
      <c r="N4208" s="357">
        <v>9.2999999999996419E-3</v>
      </c>
      <c r="O4208" s="356">
        <f t="shared" si="130"/>
        <v>0.21000000000002969</v>
      </c>
      <c r="P4208" s="357">
        <v>0.21000000000003238</v>
      </c>
      <c r="Q4208" s="356" t="s">
        <v>15063</v>
      </c>
    </row>
    <row r="4209" spans="1:17" x14ac:dyDescent="0.25">
      <c r="A4209" s="354">
        <v>4206</v>
      </c>
      <c r="B4209" s="355" t="s">
        <v>3732</v>
      </c>
      <c r="C4209" s="355" t="s">
        <v>14466</v>
      </c>
      <c r="D4209" s="355" t="s">
        <v>4648</v>
      </c>
      <c r="E4209" s="355" t="s">
        <v>14568</v>
      </c>
      <c r="F4209" s="356" t="s">
        <v>4796</v>
      </c>
      <c r="G4209" s="356" t="s">
        <v>4805</v>
      </c>
      <c r="H4209" s="356" t="s">
        <v>4806</v>
      </c>
      <c r="I4209" s="356" t="str">
        <f t="shared" si="131"/>
        <v>ELECTRONIC_CITY_66F07-FMOOG-CONTROL</v>
      </c>
      <c r="J4209" s="356" t="s">
        <v>2414</v>
      </c>
      <c r="K4209" s="356" t="s">
        <v>15063</v>
      </c>
      <c r="L4209" s="357">
        <v>1.35416</v>
      </c>
      <c r="M4209" s="357">
        <v>1.273045816</v>
      </c>
      <c r="N4209" s="357">
        <v>0</v>
      </c>
      <c r="O4209" s="356">
        <f t="shared" si="130"/>
        <v>5.990000000000002</v>
      </c>
      <c r="P4209" s="357">
        <v>5.9899999999999949</v>
      </c>
      <c r="Q4209" s="356" t="s">
        <v>15063</v>
      </c>
    </row>
    <row r="4210" spans="1:17" x14ac:dyDescent="0.25">
      <c r="A4210" s="354">
        <v>4207</v>
      </c>
      <c r="B4210" s="355" t="s">
        <v>3732</v>
      </c>
      <c r="C4210" s="355" t="s">
        <v>14466</v>
      </c>
      <c r="D4210" s="355" t="s">
        <v>4648</v>
      </c>
      <c r="E4210" s="355" t="s">
        <v>14568</v>
      </c>
      <c r="F4210" s="356" t="s">
        <v>4859</v>
      </c>
      <c r="G4210" s="356" t="s">
        <v>4868</v>
      </c>
      <c r="H4210" s="356" t="s">
        <v>4869</v>
      </c>
      <c r="I4210" s="356" t="str">
        <f t="shared" si="131"/>
        <v>ELECTRONIC_CITYPH2SEC2_66F07-FSATHYAM</v>
      </c>
      <c r="J4210" s="356" t="s">
        <v>2414</v>
      </c>
      <c r="K4210" s="356" t="s">
        <v>15063</v>
      </c>
      <c r="L4210" s="357">
        <v>0.88240000000000018</v>
      </c>
      <c r="M4210" s="357">
        <v>1.3943135</v>
      </c>
      <c r="N4210" s="357">
        <v>8.0849999999999977E-2</v>
      </c>
      <c r="O4210" s="356">
        <f t="shared" si="130"/>
        <v>-73.952155199301302</v>
      </c>
      <c r="P4210" s="357">
        <v>-73.952155199301345</v>
      </c>
      <c r="Q4210" s="356" t="s">
        <v>15063</v>
      </c>
    </row>
    <row r="4211" spans="1:17" x14ac:dyDescent="0.25">
      <c r="A4211" s="354">
        <v>4208</v>
      </c>
      <c r="B4211" s="355" t="s">
        <v>3732</v>
      </c>
      <c r="C4211" s="355" t="s">
        <v>14466</v>
      </c>
      <c r="D4211" s="355" t="s">
        <v>4648</v>
      </c>
      <c r="E4211" s="355" t="s">
        <v>14568</v>
      </c>
      <c r="F4211" s="356" t="s">
        <v>4793</v>
      </c>
      <c r="G4211" s="356" t="s">
        <v>4845</v>
      </c>
      <c r="H4211" s="356" t="s">
        <v>4846</v>
      </c>
      <c r="I4211" s="356" t="str">
        <f t="shared" si="131"/>
        <v>ELECTRONIC_CITYPH2SEC1_66F08-DODDATHOGUR</v>
      </c>
      <c r="J4211" s="356" t="s">
        <v>2432</v>
      </c>
      <c r="K4211" s="356" t="s">
        <v>15063</v>
      </c>
      <c r="L4211" s="357">
        <v>1.32176</v>
      </c>
      <c r="M4211" s="357">
        <v>1.308278048</v>
      </c>
      <c r="N4211" s="357">
        <v>0</v>
      </c>
      <c r="O4211" s="356">
        <f t="shared" si="130"/>
        <v>1.0200000000000014</v>
      </c>
      <c r="P4211" s="357">
        <v>1.0199999999999987</v>
      </c>
      <c r="Q4211" s="356" t="s">
        <v>15063</v>
      </c>
    </row>
    <row r="4212" spans="1:17" x14ac:dyDescent="0.25">
      <c r="A4212" s="354">
        <v>4209</v>
      </c>
      <c r="B4212" s="355" t="s">
        <v>3732</v>
      </c>
      <c r="C4212" s="355" t="s">
        <v>14466</v>
      </c>
      <c r="D4212" s="355" t="s">
        <v>4648</v>
      </c>
      <c r="E4212" s="355" t="s">
        <v>14568</v>
      </c>
      <c r="F4212" s="356" t="s">
        <v>4859</v>
      </c>
      <c r="G4212" s="356" t="s">
        <v>4870</v>
      </c>
      <c r="H4212" s="356" t="s">
        <v>4871</v>
      </c>
      <c r="I4212" s="356" t="str">
        <f t="shared" si="131"/>
        <v>ELECTRONIC_CITYPH2SEC2_66F08-MOOG</v>
      </c>
      <c r="J4212" s="356" t="s">
        <v>2414</v>
      </c>
      <c r="K4212" s="356" t="s">
        <v>15063</v>
      </c>
      <c r="L4212" s="357">
        <v>3.0181600000000004</v>
      </c>
      <c r="M4212" s="357">
        <v>4.7188307500000004</v>
      </c>
      <c r="N4212" s="357">
        <v>0.2170700000000001</v>
      </c>
      <c r="O4212" s="356">
        <f t="shared" si="130"/>
        <v>-68.464088979647215</v>
      </c>
      <c r="P4212" s="357">
        <v>-68.464088979647201</v>
      </c>
      <c r="Q4212" s="356" t="s">
        <v>15063</v>
      </c>
    </row>
    <row r="4213" spans="1:17" x14ac:dyDescent="0.25">
      <c r="A4213" s="354">
        <v>4210</v>
      </c>
      <c r="B4213" s="355" t="s">
        <v>3732</v>
      </c>
      <c r="C4213" s="355" t="s">
        <v>14466</v>
      </c>
      <c r="D4213" s="355" t="s">
        <v>4648</v>
      </c>
      <c r="E4213" s="355" t="s">
        <v>14568</v>
      </c>
      <c r="F4213" s="356" t="s">
        <v>4796</v>
      </c>
      <c r="G4213" s="356" t="s">
        <v>4807</v>
      </c>
      <c r="H4213" s="356" t="s">
        <v>4808</v>
      </c>
      <c r="I4213" s="356" t="str">
        <f t="shared" si="131"/>
        <v>ELECTRONIC_CITY_66F08-NEELADRI-NAGAR</v>
      </c>
      <c r="J4213" s="356" t="s">
        <v>2405</v>
      </c>
      <c r="K4213" s="356" t="s">
        <v>15063</v>
      </c>
      <c r="L4213" s="357">
        <v>1.2634399999999999</v>
      </c>
      <c r="M4213" s="357">
        <v>2.0846299500000001</v>
      </c>
      <c r="N4213" s="357">
        <v>0</v>
      </c>
      <c r="O4213" s="356">
        <f t="shared" si="130"/>
        <v>-64.996355189007801</v>
      </c>
      <c r="P4213" s="357">
        <v>-64.996355189007843</v>
      </c>
      <c r="Q4213" s="356" t="s">
        <v>15063</v>
      </c>
    </row>
    <row r="4214" spans="1:17" x14ac:dyDescent="0.25">
      <c r="A4214" s="354">
        <v>4211</v>
      </c>
      <c r="B4214" s="355" t="s">
        <v>3732</v>
      </c>
      <c r="C4214" s="355" t="s">
        <v>14466</v>
      </c>
      <c r="D4214" s="355" t="s">
        <v>4648</v>
      </c>
      <c r="E4214" s="355" t="s">
        <v>14568</v>
      </c>
      <c r="F4214" s="356" t="s">
        <v>4774</v>
      </c>
      <c r="G4214" s="356" t="s">
        <v>4895</v>
      </c>
      <c r="H4214" s="356" t="s">
        <v>4896</v>
      </c>
      <c r="I4214" s="356" t="str">
        <f t="shared" si="131"/>
        <v>NAGANATHAPURA_66F09-KUDLU</v>
      </c>
      <c r="J4214" s="356" t="s">
        <v>2405</v>
      </c>
      <c r="K4214" s="356" t="s">
        <v>15063</v>
      </c>
      <c r="L4214" s="357">
        <v>1.2245600000000001</v>
      </c>
      <c r="M4214" s="357">
        <v>1.2063140560000001</v>
      </c>
      <c r="N4214" s="357">
        <v>0</v>
      </c>
      <c r="O4214" s="356">
        <f t="shared" si="130"/>
        <v>1.4900000000000011</v>
      </c>
      <c r="P4214" s="357">
        <v>1.4900000000000024</v>
      </c>
      <c r="Q4214" s="356" t="s">
        <v>15063</v>
      </c>
    </row>
    <row r="4215" spans="1:17" x14ac:dyDescent="0.25">
      <c r="A4215" s="354">
        <v>4212</v>
      </c>
      <c r="B4215" s="355" t="s">
        <v>3732</v>
      </c>
      <c r="C4215" s="355" t="s">
        <v>14466</v>
      </c>
      <c r="D4215" s="355" t="s">
        <v>4648</v>
      </c>
      <c r="E4215" s="355" t="s">
        <v>14568</v>
      </c>
      <c r="F4215" s="356" t="s">
        <v>4881</v>
      </c>
      <c r="G4215" s="356" t="s">
        <v>4882</v>
      </c>
      <c r="H4215" s="356" t="s">
        <v>4883</v>
      </c>
      <c r="I4215" s="356" t="str">
        <f t="shared" si="131"/>
        <v>HULIMANGALA_66F09-NEELADRI-ROAD</v>
      </c>
      <c r="J4215" s="356" t="s">
        <v>2432</v>
      </c>
      <c r="K4215" s="356" t="s">
        <v>15063</v>
      </c>
      <c r="L4215" s="357">
        <v>1.6128000000000009</v>
      </c>
      <c r="M4215" s="357">
        <v>1.4418606000000009</v>
      </c>
      <c r="N4215" s="357">
        <v>1.1800000000000033E-2</v>
      </c>
      <c r="O4215" s="356">
        <f t="shared" si="130"/>
        <v>9.9399999999999906</v>
      </c>
      <c r="P4215" s="357">
        <v>9.9400000000000048</v>
      </c>
      <c r="Q4215" s="356" t="s">
        <v>15063</v>
      </c>
    </row>
    <row r="4216" spans="1:17" x14ac:dyDescent="0.25">
      <c r="A4216" s="354">
        <v>4213</v>
      </c>
      <c r="B4216" s="355" t="s">
        <v>3732</v>
      </c>
      <c r="C4216" s="355" t="s">
        <v>14466</v>
      </c>
      <c r="D4216" s="355" t="s">
        <v>4648</v>
      </c>
      <c r="E4216" s="355" t="s">
        <v>14568</v>
      </c>
      <c r="F4216" s="356" t="s">
        <v>4796</v>
      </c>
      <c r="G4216" s="356" t="s">
        <v>4809</v>
      </c>
      <c r="H4216" s="356" t="s">
        <v>4810</v>
      </c>
      <c r="I4216" s="356" t="str">
        <f t="shared" si="131"/>
        <v>ELECTRONIC_CITY_66F09-WIPRO-COMPLEX</v>
      </c>
      <c r="J4216" s="356" t="s">
        <v>2414</v>
      </c>
      <c r="K4216" s="356" t="s">
        <v>15063</v>
      </c>
      <c r="L4216" s="357">
        <v>1.1397999999999999</v>
      </c>
      <c r="M4216" s="357">
        <v>1.807342</v>
      </c>
      <c r="N4216" s="357">
        <v>1.4499999999999957E-2</v>
      </c>
      <c r="O4216" s="356">
        <f t="shared" si="130"/>
        <v>-60.609792944103802</v>
      </c>
      <c r="P4216" s="357">
        <v>-60.609792944103802</v>
      </c>
      <c r="Q4216" s="356" t="s">
        <v>15063</v>
      </c>
    </row>
    <row r="4217" spans="1:17" x14ac:dyDescent="0.25">
      <c r="A4217" s="354">
        <v>4214</v>
      </c>
      <c r="B4217" s="355" t="s">
        <v>3732</v>
      </c>
      <c r="C4217" s="355" t="s">
        <v>14466</v>
      </c>
      <c r="D4217" s="355" t="s">
        <v>4648</v>
      </c>
      <c r="E4217" s="355" t="s">
        <v>14568</v>
      </c>
      <c r="F4217" s="356" t="s">
        <v>4774</v>
      </c>
      <c r="G4217" s="356" t="s">
        <v>4779</v>
      </c>
      <c r="H4217" s="356" t="s">
        <v>4780</v>
      </c>
      <c r="I4217" s="356" t="str">
        <f t="shared" si="131"/>
        <v>NAGANATHAPURA_66F10-MICO-BOSCH</v>
      </c>
      <c r="J4217" s="356" t="s">
        <v>2414</v>
      </c>
      <c r="K4217" s="356" t="s">
        <v>15063</v>
      </c>
      <c r="L4217" s="357">
        <v>7.5838799999999997</v>
      </c>
      <c r="M4217" s="357">
        <v>5.634180744</v>
      </c>
      <c r="N4217" s="357">
        <v>1.3500000000000005</v>
      </c>
      <c r="O4217" s="356">
        <f t="shared" si="130"/>
        <v>9.6199999999999886</v>
      </c>
      <c r="P4217" s="357">
        <v>9.6199999999999832</v>
      </c>
      <c r="Q4217" s="356" t="s">
        <v>15063</v>
      </c>
    </row>
    <row r="4218" spans="1:17" x14ac:dyDescent="0.25">
      <c r="A4218" s="354">
        <v>4215</v>
      </c>
      <c r="B4218" s="355" t="s">
        <v>3732</v>
      </c>
      <c r="C4218" s="355" t="s">
        <v>14466</v>
      </c>
      <c r="D4218" s="355" t="s">
        <v>4648</v>
      </c>
      <c r="E4218" s="355" t="s">
        <v>14568</v>
      </c>
      <c r="F4218" s="356" t="s">
        <v>4796</v>
      </c>
      <c r="G4218" s="356" t="s">
        <v>4811</v>
      </c>
      <c r="H4218" s="356" t="s">
        <v>4812</v>
      </c>
      <c r="I4218" s="356" t="str">
        <f t="shared" si="131"/>
        <v>ELECTRONIC_CITY_66F10-WIPRO-EC</v>
      </c>
      <c r="J4218" s="356" t="s">
        <v>2414</v>
      </c>
      <c r="K4218" s="356" t="s">
        <v>15063</v>
      </c>
      <c r="L4218" s="357">
        <v>0.66603999999999997</v>
      </c>
      <c r="M4218" s="357">
        <v>0.417425616</v>
      </c>
      <c r="N4218" s="357">
        <v>0.20499999999999996</v>
      </c>
      <c r="O4218" s="356">
        <f t="shared" si="130"/>
        <v>9.4600000000000009</v>
      </c>
      <c r="P4218" s="357">
        <v>9.4600000000000009</v>
      </c>
      <c r="Q4218" s="356" t="s">
        <v>15063</v>
      </c>
    </row>
    <row r="4219" spans="1:17" x14ac:dyDescent="0.25">
      <c r="A4219" s="354">
        <v>4216</v>
      </c>
      <c r="B4219" s="355" t="s">
        <v>3732</v>
      </c>
      <c r="C4219" s="355" t="s">
        <v>14466</v>
      </c>
      <c r="D4219" s="355" t="s">
        <v>4648</v>
      </c>
      <c r="E4219" s="355" t="s">
        <v>14568</v>
      </c>
      <c r="F4219" s="356" t="s">
        <v>4774</v>
      </c>
      <c r="G4219" s="356" t="s">
        <v>4783</v>
      </c>
      <c r="H4219" s="356" t="s">
        <v>4782</v>
      </c>
      <c r="I4219" s="356" t="str">
        <f t="shared" si="131"/>
        <v>NAGANATHAPURA_66F11-ELECTRONIC-CITY</v>
      </c>
      <c r="J4219" s="356" t="s">
        <v>2432</v>
      </c>
      <c r="K4219" s="356" t="s">
        <v>15063</v>
      </c>
      <c r="L4219" s="357">
        <v>4.9012000000000002</v>
      </c>
      <c r="M4219" s="357">
        <v>4.44930936</v>
      </c>
      <c r="N4219" s="357">
        <v>0</v>
      </c>
      <c r="O4219" s="356">
        <f t="shared" si="130"/>
        <v>9.2200000000000042</v>
      </c>
      <c r="P4219" s="357">
        <v>9.2199999999999953</v>
      </c>
      <c r="Q4219" s="356" t="s">
        <v>15063</v>
      </c>
    </row>
    <row r="4220" spans="1:17" x14ac:dyDescent="0.25">
      <c r="A4220" s="354">
        <v>4217</v>
      </c>
      <c r="B4220" s="355" t="s">
        <v>3732</v>
      </c>
      <c r="C4220" s="355" t="s">
        <v>14466</v>
      </c>
      <c r="D4220" s="355" t="s">
        <v>4648</v>
      </c>
      <c r="E4220" s="355" t="s">
        <v>14568</v>
      </c>
      <c r="F4220" s="356" t="s">
        <v>4793</v>
      </c>
      <c r="G4220" s="356" t="s">
        <v>4847</v>
      </c>
      <c r="H4220" s="356" t="s">
        <v>4848</v>
      </c>
      <c r="I4220" s="356" t="str">
        <f t="shared" si="131"/>
        <v>ELECTRONIC_CITYPH2SEC1_66F11-HOTEL-OTTERA</v>
      </c>
      <c r="J4220" s="356" t="s">
        <v>2425</v>
      </c>
      <c r="K4220" s="356" t="s">
        <v>15063</v>
      </c>
      <c r="L4220" s="357">
        <v>2.3954400000000007</v>
      </c>
      <c r="M4220" s="357">
        <v>3.412439</v>
      </c>
      <c r="N4220" s="357">
        <v>0.52</v>
      </c>
      <c r="O4220" s="356">
        <f t="shared" si="130"/>
        <v>-81.954048116708549</v>
      </c>
      <c r="P4220" s="357">
        <v>-81.954048116708549</v>
      </c>
      <c r="Q4220" s="356" t="s">
        <v>15063</v>
      </c>
    </row>
    <row r="4221" spans="1:17" x14ac:dyDescent="0.25">
      <c r="A4221" s="354">
        <v>4218</v>
      </c>
      <c r="B4221" s="355" t="s">
        <v>3732</v>
      </c>
      <c r="C4221" s="355" t="s">
        <v>14466</v>
      </c>
      <c r="D4221" s="355" t="s">
        <v>4648</v>
      </c>
      <c r="E4221" s="355" t="s">
        <v>14568</v>
      </c>
      <c r="F4221" s="356" t="s">
        <v>4793</v>
      </c>
      <c r="G4221" s="356" t="s">
        <v>4849</v>
      </c>
      <c r="H4221" s="356" t="s">
        <v>4850</v>
      </c>
      <c r="I4221" s="356" t="str">
        <f t="shared" si="131"/>
        <v>ELECTRONIC_CITYPH2SEC1_66F12-BSNL-TELEPHONE-EXCHANGE</v>
      </c>
      <c r="J4221" s="356" t="s">
        <v>2414</v>
      </c>
      <c r="K4221" s="356" t="s">
        <v>15063</v>
      </c>
      <c r="L4221" s="357">
        <v>2.7229600000000005</v>
      </c>
      <c r="M4221" s="357">
        <v>2.5598844480000005</v>
      </c>
      <c r="N4221" s="357">
        <v>0.16000000000000014</v>
      </c>
      <c r="O4221" s="356">
        <f t="shared" si="130"/>
        <v>0.11999999999999494</v>
      </c>
      <c r="P4221" s="357">
        <v>0.11999999999999789</v>
      </c>
      <c r="Q4221" s="356" t="s">
        <v>15063</v>
      </c>
    </row>
    <row r="4222" spans="1:17" x14ac:dyDescent="0.25">
      <c r="A4222" s="354">
        <v>4219</v>
      </c>
      <c r="B4222" s="355" t="s">
        <v>3732</v>
      </c>
      <c r="C4222" s="355" t="s">
        <v>14466</v>
      </c>
      <c r="D4222" s="355" t="s">
        <v>4648</v>
      </c>
      <c r="E4222" s="355" t="s">
        <v>14568</v>
      </c>
      <c r="F4222" s="356" t="s">
        <v>4859</v>
      </c>
      <c r="G4222" s="356" t="s">
        <v>4872</v>
      </c>
      <c r="H4222" s="356" t="s">
        <v>4873</v>
      </c>
      <c r="I4222" s="356" t="str">
        <f t="shared" si="131"/>
        <v>ELECTRONIC_CITYPH2SEC2_66F13-GOLBAL-TECH-PARK</v>
      </c>
      <c r="J4222" s="356" t="s">
        <v>2414</v>
      </c>
      <c r="K4222" s="356" t="s">
        <v>15063</v>
      </c>
      <c r="L4222" s="357">
        <v>0.82016</v>
      </c>
      <c r="M4222" s="357">
        <v>1.081683</v>
      </c>
      <c r="N4222" s="357">
        <v>0.27150000000000007</v>
      </c>
      <c r="O4222" s="356">
        <f t="shared" si="130"/>
        <v>-97.149965370174627</v>
      </c>
      <c r="P4222" s="357">
        <v>-97.149965370174613</v>
      </c>
      <c r="Q4222" s="356" t="s">
        <v>15063</v>
      </c>
    </row>
    <row r="4223" spans="1:17" x14ac:dyDescent="0.25">
      <c r="A4223" s="354">
        <v>4220</v>
      </c>
      <c r="B4223" s="355" t="s">
        <v>3732</v>
      </c>
      <c r="C4223" s="355" t="s">
        <v>14466</v>
      </c>
      <c r="D4223" s="355" t="s">
        <v>4648</v>
      </c>
      <c r="E4223" s="355" t="s">
        <v>14568</v>
      </c>
      <c r="F4223" s="356" t="s">
        <v>4793</v>
      </c>
      <c r="G4223" s="356" t="s">
        <v>4851</v>
      </c>
      <c r="H4223" s="356" t="s">
        <v>4852</v>
      </c>
      <c r="I4223" s="356" t="str">
        <f t="shared" si="131"/>
        <v>ELECTRONIC_CITYPH2SEC1_66F13-WIPRO-SEZ</v>
      </c>
      <c r="J4223" s="356" t="s">
        <v>2414</v>
      </c>
      <c r="K4223" s="356" t="s">
        <v>15063</v>
      </c>
      <c r="L4223" s="357">
        <v>0.26588000000000001</v>
      </c>
      <c r="M4223" s="357">
        <v>0.44035000000000002</v>
      </c>
      <c r="N4223" s="357">
        <v>0</v>
      </c>
      <c r="O4223" s="356">
        <f t="shared" si="130"/>
        <v>-65.619828494057472</v>
      </c>
      <c r="P4223" s="357">
        <v>-65.619828494057472</v>
      </c>
      <c r="Q4223" s="356" t="s">
        <v>15063</v>
      </c>
    </row>
    <row r="4224" spans="1:17" x14ac:dyDescent="0.25">
      <c r="A4224" s="354">
        <v>4221</v>
      </c>
      <c r="B4224" s="355" t="s">
        <v>3732</v>
      </c>
      <c r="C4224" s="355" t="s">
        <v>14466</v>
      </c>
      <c r="D4224" s="355" t="s">
        <v>4648</v>
      </c>
      <c r="E4224" s="355" t="s">
        <v>14568</v>
      </c>
      <c r="F4224" s="356" t="s">
        <v>4859</v>
      </c>
      <c r="G4224" s="356" t="s">
        <v>4874</v>
      </c>
      <c r="H4224" s="356" t="s">
        <v>4875</v>
      </c>
      <c r="I4224" s="356" t="str">
        <f t="shared" si="131"/>
        <v>ELECTRONIC_CITYPH2SEC2_66F14-GOLD-HILL-SQUARE</v>
      </c>
      <c r="J4224" s="356" t="s">
        <v>2414</v>
      </c>
      <c r="K4224" s="356" t="s">
        <v>15063</v>
      </c>
      <c r="L4224" s="357">
        <v>3.2446799999999993</v>
      </c>
      <c r="M4224" s="357">
        <v>1.9016655519999996</v>
      </c>
      <c r="N4224" s="357">
        <v>1.1350000000000002</v>
      </c>
      <c r="O4224" s="356">
        <f t="shared" si="130"/>
        <v>9.8599999999999781</v>
      </c>
      <c r="P4224" s="357">
        <v>9.8599999999999799</v>
      </c>
      <c r="Q4224" s="356" t="s">
        <v>15063</v>
      </c>
    </row>
    <row r="4225" spans="1:18" x14ac:dyDescent="0.25">
      <c r="A4225" s="354">
        <v>4222</v>
      </c>
      <c r="B4225" s="355" t="s">
        <v>3732</v>
      </c>
      <c r="C4225" s="355" t="s">
        <v>14466</v>
      </c>
      <c r="D4225" s="355" t="s">
        <v>4648</v>
      </c>
      <c r="E4225" s="355" t="s">
        <v>14568</v>
      </c>
      <c r="F4225" s="356" t="s">
        <v>4774</v>
      </c>
      <c r="G4225" s="356" t="s">
        <v>4897</v>
      </c>
      <c r="H4225" s="356" t="s">
        <v>4898</v>
      </c>
      <c r="I4225" s="356" t="str">
        <f t="shared" si="131"/>
        <v>NAGANATHAPURA_66F14-OZONE-TECH-PARK</v>
      </c>
      <c r="J4225" s="356" t="s">
        <v>2432</v>
      </c>
      <c r="K4225" s="356" t="s">
        <v>15063</v>
      </c>
      <c r="L4225" s="357">
        <v>2.2744399999999998</v>
      </c>
      <c r="M4225" s="357">
        <v>3.4940845999999999</v>
      </c>
      <c r="N4225" s="357">
        <v>0</v>
      </c>
      <c r="O4225" s="356">
        <f t="shared" si="130"/>
        <v>-53.623951390232328</v>
      </c>
      <c r="P4225" s="357">
        <v>-53.623951390232328</v>
      </c>
      <c r="Q4225" s="356" t="s">
        <v>15063</v>
      </c>
    </row>
    <row r="4226" spans="1:18" x14ac:dyDescent="0.25">
      <c r="A4226" s="354">
        <v>4223</v>
      </c>
      <c r="B4226" s="355" t="s">
        <v>3732</v>
      </c>
      <c r="C4226" s="355" t="s">
        <v>14466</v>
      </c>
      <c r="D4226" s="355" t="s">
        <v>4648</v>
      </c>
      <c r="E4226" s="355" t="s">
        <v>14568</v>
      </c>
      <c r="F4226" s="356" t="s">
        <v>4774</v>
      </c>
      <c r="G4226" s="356" t="s">
        <v>4785</v>
      </c>
      <c r="H4226" s="356" t="s">
        <v>4784</v>
      </c>
      <c r="I4226" s="356" t="str">
        <f t="shared" si="131"/>
        <v>NAGANATHAPURA_66F15-C-K-NAGAR</v>
      </c>
      <c r="J4226" s="356" t="s">
        <v>2432</v>
      </c>
      <c r="K4226" s="356" t="s">
        <v>15063</v>
      </c>
      <c r="L4226" s="357">
        <v>2.0784799999999994</v>
      </c>
      <c r="M4226" s="357">
        <v>2.0574873519999994</v>
      </c>
      <c r="N4226" s="357">
        <v>0</v>
      </c>
      <c r="O4226" s="356">
        <f t="shared" si="130"/>
        <v>1.0100000000000005</v>
      </c>
      <c r="P4226" s="357">
        <v>2.638511066724547</v>
      </c>
      <c r="Q4226" s="356" t="s">
        <v>15063</v>
      </c>
    </row>
    <row r="4227" spans="1:18" x14ac:dyDescent="0.25">
      <c r="A4227" s="354">
        <v>4224</v>
      </c>
      <c r="B4227" s="355" t="s">
        <v>3732</v>
      </c>
      <c r="C4227" s="355" t="s">
        <v>14466</v>
      </c>
      <c r="D4227" s="355" t="s">
        <v>4648</v>
      </c>
      <c r="E4227" s="355" t="s">
        <v>14568</v>
      </c>
      <c r="F4227" s="356" t="s">
        <v>4796</v>
      </c>
      <c r="G4227" s="356" t="s">
        <v>4815</v>
      </c>
      <c r="H4227" s="356" t="s">
        <v>4816</v>
      </c>
      <c r="I4227" s="356" t="str">
        <f t="shared" si="131"/>
        <v>ELECTRONIC_CITY_66F15-CONCORDE</v>
      </c>
      <c r="J4227" s="356" t="s">
        <v>2414</v>
      </c>
      <c r="K4227" s="356" t="s">
        <v>15063</v>
      </c>
      <c r="L4227" s="357">
        <v>1.2148799999999997</v>
      </c>
      <c r="M4227" s="357">
        <v>1.1958063839999997</v>
      </c>
      <c r="N4227" s="357">
        <v>0</v>
      </c>
      <c r="O4227" s="356">
        <f t="shared" si="130"/>
        <v>1.5700000000000016</v>
      </c>
      <c r="P4227" s="357">
        <v>1.5700000000000047</v>
      </c>
      <c r="Q4227" s="356" t="s">
        <v>15063</v>
      </c>
    </row>
    <row r="4228" spans="1:18" x14ac:dyDescent="0.25">
      <c r="A4228" s="354">
        <v>4225</v>
      </c>
      <c r="B4228" s="355" t="s">
        <v>3732</v>
      </c>
      <c r="C4228" s="355" t="s">
        <v>14466</v>
      </c>
      <c r="D4228" s="355" t="s">
        <v>4648</v>
      </c>
      <c r="E4228" s="355" t="s">
        <v>14568</v>
      </c>
      <c r="F4228" s="356" t="s">
        <v>4793</v>
      </c>
      <c r="G4228" s="356" t="s">
        <v>4853</v>
      </c>
      <c r="H4228" s="356" t="s">
        <v>4854</v>
      </c>
      <c r="I4228" s="356" t="str">
        <f t="shared" si="131"/>
        <v>ELECTRONIC_CITYPH2SEC1_66F16-CELEBRITY-LAYOUT</v>
      </c>
      <c r="J4228" s="356" t="s">
        <v>2405</v>
      </c>
      <c r="K4228" s="356" t="s">
        <v>15063</v>
      </c>
      <c r="L4228" s="357">
        <v>2.1829000000000014</v>
      </c>
      <c r="M4228" s="357">
        <v>2.1634721900000011</v>
      </c>
      <c r="N4228" s="357">
        <v>0</v>
      </c>
      <c r="O4228" s="356">
        <f t="shared" ref="O4228:O4291" si="132">((L4228-N4228)-M4228)/(L4228-N4228)*100</f>
        <v>0.89000000000001167</v>
      </c>
      <c r="P4228" s="357">
        <v>0.890000000000013</v>
      </c>
      <c r="Q4228" s="356" t="s">
        <v>15063</v>
      </c>
    </row>
    <row r="4229" spans="1:18" x14ac:dyDescent="0.25">
      <c r="A4229" s="354">
        <v>4226</v>
      </c>
      <c r="B4229" s="355" t="s">
        <v>3732</v>
      </c>
      <c r="C4229" s="355" t="s">
        <v>14466</v>
      </c>
      <c r="D4229" s="355" t="s">
        <v>4648</v>
      </c>
      <c r="E4229" s="355" t="s">
        <v>14568</v>
      </c>
      <c r="F4229" s="356" t="s">
        <v>4796</v>
      </c>
      <c r="G4229" s="356" t="s">
        <v>4817</v>
      </c>
      <c r="H4229" s="356" t="s">
        <v>4818</v>
      </c>
      <c r="I4229" s="356" t="str">
        <f t="shared" ref="I4229:I4292" si="133">F4229&amp;H4229</f>
        <v>ELECTRONIC_CITY_66F16-VELANKANI</v>
      </c>
      <c r="J4229" s="356" t="s">
        <v>2414</v>
      </c>
      <c r="K4229" s="356" t="s">
        <v>15063</v>
      </c>
      <c r="L4229" s="357">
        <v>1.2422200000000005</v>
      </c>
      <c r="M4229" s="357">
        <v>0.5547342240000005</v>
      </c>
      <c r="N4229" s="357">
        <v>0.67725999999999997</v>
      </c>
      <c r="O4229" s="356">
        <f t="shared" si="132"/>
        <v>1.8100000000000116</v>
      </c>
      <c r="P4229" s="357">
        <v>1.8100000000000227</v>
      </c>
      <c r="Q4229" s="356" t="s">
        <v>15063</v>
      </c>
    </row>
    <row r="4230" spans="1:18" x14ac:dyDescent="0.25">
      <c r="A4230" s="354">
        <v>4227</v>
      </c>
      <c r="B4230" s="355" t="s">
        <v>3732</v>
      </c>
      <c r="C4230" s="355" t="s">
        <v>14466</v>
      </c>
      <c r="D4230" s="355" t="s">
        <v>4648</v>
      </c>
      <c r="E4230" s="355" t="s">
        <v>14568</v>
      </c>
      <c r="F4230" s="356" t="s">
        <v>4793</v>
      </c>
      <c r="G4230" s="356" t="s">
        <v>4855</v>
      </c>
      <c r="H4230" s="356" t="s">
        <v>4856</v>
      </c>
      <c r="I4230" s="356" t="str">
        <f t="shared" si="133"/>
        <v>ELECTRONIC_CITYPH2SEC1_66F17-KONAPPANA-AGRAHARA</v>
      </c>
      <c r="J4230" s="356" t="s">
        <v>2405</v>
      </c>
      <c r="K4230" s="356" t="s">
        <v>15063</v>
      </c>
      <c r="L4230" s="357">
        <v>0.37139999999999967</v>
      </c>
      <c r="M4230" s="357">
        <v>0.36928301999999968</v>
      </c>
      <c r="N4230" s="357">
        <v>0</v>
      </c>
      <c r="O4230" s="356">
        <f t="shared" si="132"/>
        <v>0.56999999999999795</v>
      </c>
      <c r="P4230" s="357">
        <v>0.57000000000000384</v>
      </c>
      <c r="Q4230" s="356" t="s">
        <v>15063</v>
      </c>
    </row>
    <row r="4231" spans="1:18" x14ac:dyDescent="0.25">
      <c r="A4231" s="354">
        <v>4228</v>
      </c>
      <c r="B4231" s="355" t="s">
        <v>3732</v>
      </c>
      <c r="C4231" s="355" t="s">
        <v>14466</v>
      </c>
      <c r="D4231" s="355" t="s">
        <v>4648</v>
      </c>
      <c r="E4231" s="355" t="s">
        <v>14568</v>
      </c>
      <c r="F4231" s="356" t="s">
        <v>4859</v>
      </c>
      <c r="G4231" s="356" t="s">
        <v>4876</v>
      </c>
      <c r="H4231" s="356" t="s">
        <v>4877</v>
      </c>
      <c r="I4231" s="356" t="str">
        <f t="shared" si="133"/>
        <v>ELECTRONIC_CITYPH2SEC2_66F17-SNN APARTMENT</v>
      </c>
      <c r="J4231" s="356" t="s">
        <v>2432</v>
      </c>
      <c r="K4231" s="356" t="s">
        <v>15063</v>
      </c>
      <c r="L4231" s="357">
        <v>3.5528000000000026</v>
      </c>
      <c r="M4231" s="357">
        <v>5.0598299999999998</v>
      </c>
      <c r="N4231" s="357">
        <v>0.55645800000000012</v>
      </c>
      <c r="O4231" s="356">
        <f t="shared" si="132"/>
        <v>-68.866905046219543</v>
      </c>
      <c r="P4231" s="357">
        <v>-68.866905046219557</v>
      </c>
      <c r="Q4231" s="356" t="s">
        <v>15063</v>
      </c>
    </row>
    <row r="4232" spans="1:18" x14ac:dyDescent="0.25">
      <c r="A4232" s="354">
        <v>4229</v>
      </c>
      <c r="B4232" s="355" t="s">
        <v>3732</v>
      </c>
      <c r="C4232" s="355" t="s">
        <v>14466</v>
      </c>
      <c r="D4232" s="355" t="s">
        <v>4648</v>
      </c>
      <c r="E4232" s="355" t="s">
        <v>14568</v>
      </c>
      <c r="F4232" s="356" t="s">
        <v>4774</v>
      </c>
      <c r="G4232" s="356" t="s">
        <v>4787</v>
      </c>
      <c r="H4232" s="356" t="s">
        <v>4786</v>
      </c>
      <c r="I4232" s="356" t="str">
        <f t="shared" si="133"/>
        <v>NAGANATHAPURA_66F19-DODDANAGAMANGALA</v>
      </c>
      <c r="J4232" s="356" t="s">
        <v>2432</v>
      </c>
      <c r="K4232" s="356" t="s">
        <v>15063</v>
      </c>
      <c r="L4232" s="357">
        <v>2.0695999999999986</v>
      </c>
      <c r="M4232" s="357">
        <v>2.0640120799999986</v>
      </c>
      <c r="N4232" s="357">
        <v>0</v>
      </c>
      <c r="O4232" s="356">
        <f t="shared" si="132"/>
        <v>0.26999999999999869</v>
      </c>
      <c r="P4232" s="357">
        <v>0.27000000000001467</v>
      </c>
      <c r="Q4232" s="356" t="s">
        <v>15063</v>
      </c>
    </row>
    <row r="4233" spans="1:18" x14ac:dyDescent="0.25">
      <c r="A4233" s="354">
        <v>4230</v>
      </c>
      <c r="B4233" s="355" t="s">
        <v>3732</v>
      </c>
      <c r="C4233" s="355" t="s">
        <v>14466</v>
      </c>
      <c r="D4233" s="355" t="s">
        <v>4648</v>
      </c>
      <c r="E4233" s="355" t="s">
        <v>14568</v>
      </c>
      <c r="F4233" s="356" t="s">
        <v>4774</v>
      </c>
      <c r="G4233" s="356" t="s">
        <v>4789</v>
      </c>
      <c r="H4233" s="356" t="s">
        <v>4788</v>
      </c>
      <c r="I4233" s="356" t="str">
        <f t="shared" si="133"/>
        <v>NAGANATHAPURA_66F20-CHIKKATHOGUR</v>
      </c>
      <c r="J4233" s="356" t="s">
        <v>2432</v>
      </c>
      <c r="K4233" s="356" t="s">
        <v>15063</v>
      </c>
      <c r="L4233" s="357">
        <v>1.5903999999999996</v>
      </c>
      <c r="M4233" s="357">
        <v>1.5166054399999995</v>
      </c>
      <c r="N4233" s="357">
        <v>0</v>
      </c>
      <c r="O4233" s="356">
        <f t="shared" si="132"/>
        <v>4.640000000000005</v>
      </c>
      <c r="P4233" s="357">
        <v>4.6400000000000219</v>
      </c>
      <c r="Q4233" s="356" t="s">
        <v>15063</v>
      </c>
    </row>
    <row r="4234" spans="1:18" x14ac:dyDescent="0.25">
      <c r="A4234" s="354">
        <v>4231</v>
      </c>
      <c r="B4234" s="355" t="s">
        <v>3732</v>
      </c>
      <c r="C4234" s="355" t="s">
        <v>14466</v>
      </c>
      <c r="D4234" s="355" t="s">
        <v>4648</v>
      </c>
      <c r="E4234" s="355" t="s">
        <v>14568</v>
      </c>
      <c r="F4234" s="356" t="s">
        <v>4793</v>
      </c>
      <c r="G4234" s="356" t="s">
        <v>4775</v>
      </c>
      <c r="H4234" s="356" t="s">
        <v>4795</v>
      </c>
      <c r="I4234" s="356" t="str">
        <f t="shared" si="133"/>
        <v>ELECTRONIC_CITYPH2SEC1_66F20-CHIKKATHOGURU</v>
      </c>
      <c r="J4234" s="356" t="s">
        <v>2405</v>
      </c>
      <c r="K4234" s="356" t="s">
        <v>15063</v>
      </c>
      <c r="L4234" s="357">
        <v>1.9631000000000005</v>
      </c>
      <c r="M4234" s="357">
        <v>1.9530881900000006</v>
      </c>
      <c r="N4234" s="357">
        <v>0</v>
      </c>
      <c r="O4234" s="356">
        <f t="shared" si="132"/>
        <v>0.50999999999999757</v>
      </c>
      <c r="P4234" s="357">
        <v>0.50999999999999934</v>
      </c>
      <c r="Q4234" s="356" t="s">
        <v>15063</v>
      </c>
      <c r="R4234" s="358" t="e">
        <f>#REF!-M4234</f>
        <v>#REF!</v>
      </c>
    </row>
    <row r="4235" spans="1:18" x14ac:dyDescent="0.25">
      <c r="A4235" s="354">
        <v>4232</v>
      </c>
      <c r="B4235" s="355" t="s">
        <v>3732</v>
      </c>
      <c r="C4235" s="355" t="s">
        <v>14466</v>
      </c>
      <c r="D4235" s="355" t="s">
        <v>4648</v>
      </c>
      <c r="E4235" s="355" t="s">
        <v>14568</v>
      </c>
      <c r="F4235" s="356" t="s">
        <v>4884</v>
      </c>
      <c r="G4235" s="356" t="s">
        <v>4887</v>
      </c>
      <c r="H4235" s="356" t="s">
        <v>4888</v>
      </c>
      <c r="I4235" s="356" t="str">
        <f t="shared" si="133"/>
        <v>HSRLAYOUT_220F20-KCDC</v>
      </c>
      <c r="J4235" s="356" t="s">
        <v>2405</v>
      </c>
      <c r="K4235" s="356" t="s">
        <v>15063</v>
      </c>
      <c r="L4235" s="357">
        <v>2.8135599999999998</v>
      </c>
      <c r="M4235" s="357">
        <v>4.3953897499999997</v>
      </c>
      <c r="N4235" s="357">
        <v>0</v>
      </c>
      <c r="O4235" s="356">
        <f t="shared" si="132"/>
        <v>-56.221646241771985</v>
      </c>
      <c r="P4235" s="357">
        <v>-56.221646241771992</v>
      </c>
      <c r="Q4235" s="356" t="s">
        <v>15063</v>
      </c>
    </row>
    <row r="4236" spans="1:18" x14ac:dyDescent="0.25">
      <c r="A4236" s="354">
        <v>4233</v>
      </c>
      <c r="B4236" s="355" t="s">
        <v>3732</v>
      </c>
      <c r="C4236" s="355" t="s">
        <v>14466</v>
      </c>
      <c r="D4236" s="355" t="s">
        <v>4648</v>
      </c>
      <c r="E4236" s="355" t="s">
        <v>14568</v>
      </c>
      <c r="F4236" s="356" t="s">
        <v>4796</v>
      </c>
      <c r="G4236" s="356" t="s">
        <v>4819</v>
      </c>
      <c r="H4236" s="356" t="s">
        <v>4820</v>
      </c>
      <c r="I4236" s="356" t="str">
        <f t="shared" si="133"/>
        <v>ELECTRONIC_CITY_66F20-WIPRO-EC</v>
      </c>
      <c r="J4236" s="356" t="s">
        <v>2414</v>
      </c>
      <c r="K4236" s="356" t="s">
        <v>15063</v>
      </c>
      <c r="L4236" s="357">
        <v>3.0783599999999991</v>
      </c>
      <c r="M4236" s="357">
        <v>1.6079266159999992</v>
      </c>
      <c r="N4236" s="357">
        <v>1.3468</v>
      </c>
      <c r="O4236" s="356">
        <f t="shared" si="132"/>
        <v>7.1399999999999979</v>
      </c>
      <c r="P4236" s="357">
        <v>7.1400000000000023</v>
      </c>
      <c r="Q4236" s="356" t="s">
        <v>15063</v>
      </c>
    </row>
    <row r="4237" spans="1:18" x14ac:dyDescent="0.25">
      <c r="A4237" s="354">
        <v>4234</v>
      </c>
      <c r="B4237" s="355" t="s">
        <v>3732</v>
      </c>
      <c r="C4237" s="355" t="s">
        <v>14466</v>
      </c>
      <c r="D4237" s="355" t="s">
        <v>4648</v>
      </c>
      <c r="E4237" s="355" t="s">
        <v>14568</v>
      </c>
      <c r="F4237" s="356" t="s">
        <v>4774</v>
      </c>
      <c r="G4237" s="356" t="s">
        <v>4899</v>
      </c>
      <c r="H4237" s="356" t="s">
        <v>4900</v>
      </c>
      <c r="I4237" s="356" t="str">
        <f t="shared" si="133"/>
        <v>NAGANATHAPURA_66F21-PARAPPANA AGRAHARA</v>
      </c>
      <c r="J4237" s="356" t="s">
        <v>2405</v>
      </c>
      <c r="K4237" s="356" t="s">
        <v>15063</v>
      </c>
      <c r="L4237" s="357">
        <v>2.9046000000000021</v>
      </c>
      <c r="M4237" s="357">
        <v>2.7088299600000019</v>
      </c>
      <c r="N4237" s="357">
        <v>0</v>
      </c>
      <c r="O4237" s="356">
        <f t="shared" si="132"/>
        <v>6.740000000000002</v>
      </c>
      <c r="P4237" s="357">
        <v>33.463083070887365</v>
      </c>
      <c r="Q4237" s="356" t="s">
        <v>15063</v>
      </c>
    </row>
    <row r="4238" spans="1:18" x14ac:dyDescent="0.25">
      <c r="A4238" s="354">
        <v>4235</v>
      </c>
      <c r="B4238" s="355" t="s">
        <v>3732</v>
      </c>
      <c r="C4238" s="355" t="s">
        <v>14466</v>
      </c>
      <c r="D4238" s="355" t="s">
        <v>4648</v>
      </c>
      <c r="E4238" s="355" t="s">
        <v>14568</v>
      </c>
      <c r="F4238" s="356" t="s">
        <v>4796</v>
      </c>
      <c r="G4238" s="356" t="s">
        <v>4813</v>
      </c>
      <c r="H4238" s="356" t="s">
        <v>4814</v>
      </c>
      <c r="I4238" s="356" t="str">
        <f t="shared" si="133"/>
        <v>ELECTRONIC_CITY_66F21-STPI</v>
      </c>
      <c r="J4238" s="356" t="s">
        <v>2414</v>
      </c>
      <c r="K4238" s="356" t="s">
        <v>15063</v>
      </c>
      <c r="L4238" s="357">
        <v>4.1444200000000002</v>
      </c>
      <c r="M4238" s="357">
        <v>2.9826239638000005</v>
      </c>
      <c r="N4238" s="357">
        <v>1.086573</v>
      </c>
      <c r="O4238" s="356">
        <f t="shared" si="132"/>
        <v>2.4599999999999902</v>
      </c>
      <c r="P4238" s="357">
        <v>2.4599999999999955</v>
      </c>
      <c r="Q4238" s="356" t="s">
        <v>15063</v>
      </c>
    </row>
    <row r="4239" spans="1:18" x14ac:dyDescent="0.25">
      <c r="A4239" s="354">
        <v>4236</v>
      </c>
      <c r="B4239" s="355" t="s">
        <v>3732</v>
      </c>
      <c r="C4239" s="355" t="s">
        <v>14466</v>
      </c>
      <c r="D4239" s="355" t="s">
        <v>4648</v>
      </c>
      <c r="E4239" s="355" t="s">
        <v>14568</v>
      </c>
      <c r="F4239" s="356" t="s">
        <v>4793</v>
      </c>
      <c r="G4239" s="356" t="s">
        <v>4813</v>
      </c>
      <c r="H4239" s="356" t="s">
        <v>4814</v>
      </c>
      <c r="I4239" s="356" t="str">
        <f t="shared" si="133"/>
        <v>ELECTRONIC_CITYPH2SEC1_66F21-STPI</v>
      </c>
      <c r="J4239" s="356" t="s">
        <v>2414</v>
      </c>
      <c r="K4239" s="356" t="s">
        <v>15063</v>
      </c>
      <c r="L4239" s="357">
        <v>0.29519999999999996</v>
      </c>
      <c r="M4239" s="357">
        <v>0.27004896</v>
      </c>
      <c r="N4239" s="357">
        <v>0</v>
      </c>
      <c r="O4239" s="356">
        <f t="shared" si="132"/>
        <v>8.5199999999999871</v>
      </c>
      <c r="P4239" s="357">
        <v>8.5199999999999836</v>
      </c>
      <c r="Q4239" s="356" t="s">
        <v>15063</v>
      </c>
    </row>
    <row r="4240" spans="1:18" x14ac:dyDescent="0.25">
      <c r="A4240" s="354">
        <v>4237</v>
      </c>
      <c r="B4240" s="355" t="s">
        <v>3732</v>
      </c>
      <c r="C4240" s="355" t="s">
        <v>14466</v>
      </c>
      <c r="D4240" s="355" t="s">
        <v>4648</v>
      </c>
      <c r="E4240" s="355" t="s">
        <v>14568</v>
      </c>
      <c r="F4240" s="356" t="s">
        <v>4796</v>
      </c>
      <c r="G4240" s="356" t="s">
        <v>4821</v>
      </c>
      <c r="H4240" s="356" t="s">
        <v>4822</v>
      </c>
      <c r="I4240" s="356" t="str">
        <f t="shared" si="133"/>
        <v>ELECTRONIC_CITY_66F22-AJMEERA-INFINITY</v>
      </c>
      <c r="J4240" s="356" t="s">
        <v>2414</v>
      </c>
      <c r="K4240" s="356" t="s">
        <v>15063</v>
      </c>
      <c r="L4240" s="357">
        <v>1.5355799999999997</v>
      </c>
      <c r="M4240" s="357">
        <v>1.293339036000001</v>
      </c>
      <c r="N4240" s="357">
        <v>0.23009999999999864</v>
      </c>
      <c r="O4240" s="356">
        <f t="shared" si="132"/>
        <v>0.93000000000000604</v>
      </c>
      <c r="P4240" s="357">
        <v>0.9299999999999975</v>
      </c>
      <c r="Q4240" s="356" t="s">
        <v>15063</v>
      </c>
    </row>
    <row r="4241" spans="1:18" x14ac:dyDescent="0.25">
      <c r="A4241" s="354">
        <v>4238</v>
      </c>
      <c r="B4241" s="355" t="s">
        <v>3732</v>
      </c>
      <c r="C4241" s="355" t="s">
        <v>14466</v>
      </c>
      <c r="D4241" s="355" t="s">
        <v>4648</v>
      </c>
      <c r="E4241" s="355" t="s">
        <v>14568</v>
      </c>
      <c r="F4241" s="356" t="s">
        <v>4793</v>
      </c>
      <c r="G4241" s="356" t="s">
        <v>4857</v>
      </c>
      <c r="H4241" s="356" t="s">
        <v>4858</v>
      </c>
      <c r="I4241" s="356" t="str">
        <f t="shared" si="133"/>
        <v>ELECTRONIC_CITYPH2SEC1_66F22-INFOSYS</v>
      </c>
      <c r="J4241" s="356" t="s">
        <v>2414</v>
      </c>
      <c r="K4241" s="356" t="s">
        <v>15063</v>
      </c>
      <c r="L4241" s="357">
        <v>0.24279999999999993</v>
      </c>
      <c r="M4241" s="357">
        <v>0.22048667999999993</v>
      </c>
      <c r="N4241" s="357">
        <v>0</v>
      </c>
      <c r="O4241" s="356">
        <f t="shared" si="132"/>
        <v>9.1900000000000013</v>
      </c>
      <c r="P4241" s="357">
        <v>9.1899999999999977</v>
      </c>
      <c r="Q4241" s="356" t="s">
        <v>15063</v>
      </c>
    </row>
    <row r="4242" spans="1:18" x14ac:dyDescent="0.25">
      <c r="A4242" s="354">
        <v>4239</v>
      </c>
      <c r="B4242" s="355" t="s">
        <v>3732</v>
      </c>
      <c r="C4242" s="355" t="s">
        <v>14466</v>
      </c>
      <c r="D4242" s="355" t="s">
        <v>4648</v>
      </c>
      <c r="E4242" s="355" t="s">
        <v>14568</v>
      </c>
      <c r="F4242" s="356" t="s">
        <v>4774</v>
      </c>
      <c r="G4242" s="356" t="s">
        <v>4791</v>
      </c>
      <c r="H4242" s="356" t="s">
        <v>4790</v>
      </c>
      <c r="I4242" s="356" t="str">
        <f t="shared" si="133"/>
        <v>NAGANATHAPURA_66F22-METRO MARKET</v>
      </c>
      <c r="J4242" s="356" t="s">
        <v>2432</v>
      </c>
      <c r="K4242" s="356" t="s">
        <v>15063</v>
      </c>
      <c r="L4242" s="357">
        <v>2.7157999999999989</v>
      </c>
      <c r="M4242" s="357">
        <v>2.502510271999999</v>
      </c>
      <c r="N4242" s="357">
        <v>4.3320000000000025E-2</v>
      </c>
      <c r="O4242" s="356">
        <f t="shared" si="132"/>
        <v>6.3599999999999977</v>
      </c>
      <c r="P4242" s="357">
        <v>6.3599999999999994</v>
      </c>
      <c r="Q4242" s="356" t="s">
        <v>15063</v>
      </c>
    </row>
    <row r="4243" spans="1:18" x14ac:dyDescent="0.25">
      <c r="A4243" s="354">
        <v>4240</v>
      </c>
      <c r="B4243" s="355" t="s">
        <v>3732</v>
      </c>
      <c r="C4243" s="355" t="s">
        <v>14466</v>
      </c>
      <c r="D4243" s="355" t="s">
        <v>4648</v>
      </c>
      <c r="E4243" s="355" t="s">
        <v>14568</v>
      </c>
      <c r="F4243" s="356" t="s">
        <v>4774</v>
      </c>
      <c r="G4243" s="356" t="s">
        <v>4794</v>
      </c>
      <c r="H4243" s="356" t="s">
        <v>4792</v>
      </c>
      <c r="I4243" s="356" t="str">
        <f t="shared" si="133"/>
        <v>NAGANATHAPURA_66F23-BOSCH</v>
      </c>
      <c r="J4243" s="356" t="s">
        <v>2414</v>
      </c>
      <c r="K4243" s="356" t="s">
        <v>15063</v>
      </c>
      <c r="L4243" s="357">
        <v>0</v>
      </c>
      <c r="M4243" s="357">
        <v>-0.90003000000000011</v>
      </c>
      <c r="N4243" s="357">
        <v>0.95</v>
      </c>
      <c r="O4243" s="356">
        <f t="shared" si="132"/>
        <v>5.2599999999999838</v>
      </c>
      <c r="P4243" s="357">
        <v>5.259999999999998</v>
      </c>
      <c r="Q4243" s="356" t="s">
        <v>15063</v>
      </c>
    </row>
    <row r="4244" spans="1:18" x14ac:dyDescent="0.25">
      <c r="A4244" s="354">
        <v>4241</v>
      </c>
      <c r="B4244" s="355" t="s">
        <v>3732</v>
      </c>
      <c r="C4244" s="355" t="s">
        <v>14466</v>
      </c>
      <c r="D4244" s="355" t="s">
        <v>4648</v>
      </c>
      <c r="E4244" s="355" t="s">
        <v>14568</v>
      </c>
      <c r="F4244" s="356" t="s">
        <v>4796</v>
      </c>
      <c r="G4244" s="356" t="s">
        <v>4823</v>
      </c>
      <c r="H4244" s="356" t="s">
        <v>4824</v>
      </c>
      <c r="I4244" s="356" t="str">
        <f t="shared" si="133"/>
        <v>ELECTRONIC_CITY_66F23-WIPRO-EC-SEZ</v>
      </c>
      <c r="J4244" s="356" t="s">
        <v>2414</v>
      </c>
      <c r="K4244" s="356" t="s">
        <v>15063</v>
      </c>
      <c r="L4244" s="357">
        <v>5.0788799999999998</v>
      </c>
      <c r="M4244" s="357">
        <v>6.9469999999999992</v>
      </c>
      <c r="N4244" s="357">
        <v>1.54</v>
      </c>
      <c r="O4244" s="356">
        <f t="shared" si="132"/>
        <v>-96.305045664164922</v>
      </c>
      <c r="P4244" s="357">
        <v>-96.305045664164894</v>
      </c>
      <c r="Q4244" s="356" t="s">
        <v>15063</v>
      </c>
    </row>
    <row r="4245" spans="1:18" x14ac:dyDescent="0.25">
      <c r="A4245" s="354">
        <v>4242</v>
      </c>
      <c r="B4245" s="355" t="s">
        <v>3732</v>
      </c>
      <c r="C4245" s="355" t="s">
        <v>14466</v>
      </c>
      <c r="D4245" s="355" t="s">
        <v>4648</v>
      </c>
      <c r="E4245" s="355" t="s">
        <v>14568</v>
      </c>
      <c r="F4245" s="356" t="s">
        <v>4796</v>
      </c>
      <c r="G4245" s="356" t="s">
        <v>4825</v>
      </c>
      <c r="H4245" s="356" t="s">
        <v>4826</v>
      </c>
      <c r="I4245" s="356" t="str">
        <f t="shared" si="133"/>
        <v>ELECTRONIC_CITY_66F24-ITTINA-MAHAVEER</v>
      </c>
      <c r="J4245" s="356" t="s">
        <v>2414</v>
      </c>
      <c r="K4245" s="356" t="s">
        <v>15063</v>
      </c>
      <c r="L4245" s="357">
        <v>2.6803599999999999</v>
      </c>
      <c r="M4245" s="357">
        <v>2.642030852</v>
      </c>
      <c r="N4245" s="357">
        <v>0</v>
      </c>
      <c r="O4245" s="356">
        <f t="shared" si="132"/>
        <v>1.4299999999999953</v>
      </c>
      <c r="P4245" s="357">
        <v>1.4299999999999979</v>
      </c>
      <c r="Q4245" s="356" t="s">
        <v>15063</v>
      </c>
    </row>
    <row r="4246" spans="1:18" x14ac:dyDescent="0.25">
      <c r="A4246" s="354">
        <v>4243</v>
      </c>
      <c r="B4246" s="355" t="s">
        <v>3732</v>
      </c>
      <c r="C4246" s="355" t="s">
        <v>14466</v>
      </c>
      <c r="D4246" s="355" t="s">
        <v>4648</v>
      </c>
      <c r="E4246" s="355" t="s">
        <v>14568</v>
      </c>
      <c r="F4246" s="356" t="s">
        <v>4884</v>
      </c>
      <c r="G4246" s="356" t="s">
        <v>4889</v>
      </c>
      <c r="H4246" s="356" t="s">
        <v>4890</v>
      </c>
      <c r="I4246" s="356" t="str">
        <f t="shared" si="133"/>
        <v>HSRLAYOUT_220F24-SNN</v>
      </c>
      <c r="J4246" s="356" t="s">
        <v>2432</v>
      </c>
      <c r="K4246" s="356" t="s">
        <v>15063</v>
      </c>
      <c r="L4246" s="357">
        <v>0.72340000000000049</v>
      </c>
      <c r="M4246" s="357">
        <v>0.65634082000000049</v>
      </c>
      <c r="N4246" s="357">
        <v>0</v>
      </c>
      <c r="O4246" s="356">
        <f t="shared" si="132"/>
        <v>9.2699999999999942</v>
      </c>
      <c r="P4246" s="357">
        <v>9.27</v>
      </c>
      <c r="Q4246" s="356" t="s">
        <v>15063</v>
      </c>
    </row>
    <row r="4247" spans="1:18" x14ac:dyDescent="0.25">
      <c r="A4247" s="354">
        <v>4244</v>
      </c>
      <c r="B4247" s="355" t="s">
        <v>3732</v>
      </c>
      <c r="C4247" s="355" t="s">
        <v>14466</v>
      </c>
      <c r="D4247" s="355" t="s">
        <v>4648</v>
      </c>
      <c r="E4247" s="355" t="s">
        <v>14568</v>
      </c>
      <c r="F4247" s="356" t="s">
        <v>4796</v>
      </c>
      <c r="G4247" s="356" t="s">
        <v>4827</v>
      </c>
      <c r="H4247" s="356" t="s">
        <v>4828</v>
      </c>
      <c r="I4247" s="356" t="str">
        <f t="shared" si="133"/>
        <v>ELECTRONIC_CITY_66F25-HCL</v>
      </c>
      <c r="J4247" s="356" t="s">
        <v>2414</v>
      </c>
      <c r="K4247" s="356" t="s">
        <v>15063</v>
      </c>
      <c r="L4247" s="357">
        <v>0.75919999999999999</v>
      </c>
      <c r="M4247" s="357">
        <v>0.74394008</v>
      </c>
      <c r="N4247" s="357">
        <v>0</v>
      </c>
      <c r="O4247" s="356">
        <f t="shared" si="132"/>
        <v>2.0099999999999976</v>
      </c>
      <c r="P4247" s="357">
        <v>2.0100000000000007</v>
      </c>
      <c r="Q4247" s="356" t="s">
        <v>15063</v>
      </c>
    </row>
    <row r="4248" spans="1:18" x14ac:dyDescent="0.25">
      <c r="A4248" s="354">
        <v>4245</v>
      </c>
      <c r="B4248" s="355" t="s">
        <v>3732</v>
      </c>
      <c r="C4248" s="355" t="s">
        <v>14466</v>
      </c>
      <c r="D4248" s="355" t="s">
        <v>4648</v>
      </c>
      <c r="E4248" s="355" t="s">
        <v>14568</v>
      </c>
      <c r="F4248" s="356" t="s">
        <v>4859</v>
      </c>
      <c r="G4248" s="356" t="s">
        <v>4878</v>
      </c>
      <c r="H4248" s="356" t="s">
        <v>4879</v>
      </c>
      <c r="I4248" s="356" t="str">
        <f t="shared" si="133"/>
        <v>ELECTRONIC_CITYPH2SEC2_66F25-NSDL</v>
      </c>
      <c r="J4248" s="356" t="s">
        <v>2414</v>
      </c>
      <c r="K4248" s="356" t="s">
        <v>15063</v>
      </c>
      <c r="L4248" s="357">
        <v>0.81219999999999981</v>
      </c>
      <c r="M4248" s="357">
        <v>0.73219829999999986</v>
      </c>
      <c r="N4248" s="357">
        <v>0</v>
      </c>
      <c r="O4248" s="356">
        <f t="shared" si="132"/>
        <v>9.8499999999999961</v>
      </c>
      <c r="P4248" s="357" t="e">
        <v>#DIV/0!</v>
      </c>
      <c r="Q4248" s="356" t="s">
        <v>15063</v>
      </c>
    </row>
    <row r="4249" spans="1:18" x14ac:dyDescent="0.25">
      <c r="A4249" s="354">
        <v>4246</v>
      </c>
      <c r="B4249" s="355" t="s">
        <v>3732</v>
      </c>
      <c r="C4249" s="355" t="s">
        <v>14466</v>
      </c>
      <c r="D4249" s="355" t="s">
        <v>4648</v>
      </c>
      <c r="E4249" s="355" t="s">
        <v>14568</v>
      </c>
      <c r="F4249" s="356" t="s">
        <v>4796</v>
      </c>
      <c r="G4249" s="356" t="s">
        <v>4829</v>
      </c>
      <c r="H4249" s="356" t="s">
        <v>4830</v>
      </c>
      <c r="I4249" s="356" t="str">
        <f t="shared" si="133"/>
        <v>ELECTRONIC_CITY_66F26-SIEMENS</v>
      </c>
      <c r="J4249" s="356" t="s">
        <v>2414</v>
      </c>
      <c r="K4249" s="356" t="s">
        <v>15063</v>
      </c>
      <c r="L4249" s="357">
        <v>1.9320399999999995</v>
      </c>
      <c r="M4249" s="357">
        <v>3.1150410000000002</v>
      </c>
      <c r="N4249" s="357">
        <v>0.10000000000000009</v>
      </c>
      <c r="O4249" s="356">
        <f t="shared" si="132"/>
        <v>-70.031276609681072</v>
      </c>
      <c r="P4249" s="357">
        <v>-70.031276609681072</v>
      </c>
      <c r="Q4249" s="356" t="s">
        <v>15063</v>
      </c>
    </row>
    <row r="4250" spans="1:18" x14ac:dyDescent="0.25">
      <c r="A4250" s="354">
        <v>4247</v>
      </c>
      <c r="B4250" s="355" t="s">
        <v>3732</v>
      </c>
      <c r="C4250" s="355" t="s">
        <v>14466</v>
      </c>
      <c r="D4250" s="355" t="s">
        <v>4648</v>
      </c>
      <c r="E4250" s="355" t="s">
        <v>14568</v>
      </c>
      <c r="F4250" s="356" t="s">
        <v>4796</v>
      </c>
      <c r="G4250" s="356" t="s">
        <v>4831</v>
      </c>
      <c r="H4250" s="356" t="s">
        <v>4832</v>
      </c>
      <c r="I4250" s="356" t="str">
        <f t="shared" si="133"/>
        <v>ELECTRONIC_CITY_66F27-SYMBIOSIS</v>
      </c>
      <c r="J4250" s="356" t="s">
        <v>2414</v>
      </c>
      <c r="K4250" s="356" t="s">
        <v>15063</v>
      </c>
      <c r="L4250" s="357">
        <v>1.16056</v>
      </c>
      <c r="M4250" s="357">
        <v>1.9213560000000001</v>
      </c>
      <c r="N4250" s="357">
        <v>0</v>
      </c>
      <c r="O4250" s="356">
        <f t="shared" si="132"/>
        <v>-65.554215206452056</v>
      </c>
      <c r="P4250" s="357">
        <v>-65.554215206452056</v>
      </c>
      <c r="Q4250" s="356" t="s">
        <v>15063</v>
      </c>
    </row>
    <row r="4251" spans="1:18" x14ac:dyDescent="0.25">
      <c r="A4251" s="354">
        <v>4248</v>
      </c>
      <c r="B4251" s="355" t="s">
        <v>3732</v>
      </c>
      <c r="C4251" s="355" t="s">
        <v>14466</v>
      </c>
      <c r="D4251" s="355" t="s">
        <v>4648</v>
      </c>
      <c r="E4251" s="355" t="s">
        <v>14568</v>
      </c>
      <c r="F4251" s="356" t="s">
        <v>4859</v>
      </c>
      <c r="G4251" s="356" t="s">
        <v>14571</v>
      </c>
      <c r="H4251" s="356" t="s">
        <v>4880</v>
      </c>
      <c r="I4251" s="356" t="str">
        <f t="shared" si="133"/>
        <v>ELECTRONIC_CITYPH2SEC2_66F27-Venkateshwara-Industries</v>
      </c>
      <c r="J4251" s="356"/>
      <c r="K4251" s="356" t="s">
        <v>15063</v>
      </c>
      <c r="L4251" s="357">
        <v>0.34839999999999999</v>
      </c>
      <c r="M4251" s="357">
        <v>0.31477939999999993</v>
      </c>
      <c r="N4251" s="357">
        <v>0</v>
      </c>
      <c r="O4251" s="356">
        <f t="shared" si="132"/>
        <v>9.6500000000000163</v>
      </c>
      <c r="P4251" s="357">
        <v>9.6500000000000146</v>
      </c>
      <c r="Q4251" s="356" t="s">
        <v>15063</v>
      </c>
      <c r="R4251" s="358" t="e">
        <f>#REF!-M4251</f>
        <v>#REF!</v>
      </c>
    </row>
    <row r="4252" spans="1:18" x14ac:dyDescent="0.25">
      <c r="A4252" s="354">
        <v>4249</v>
      </c>
      <c r="B4252" s="355" t="s">
        <v>3732</v>
      </c>
      <c r="C4252" s="355" t="s">
        <v>14466</v>
      </c>
      <c r="D4252" s="355" t="s">
        <v>4648</v>
      </c>
      <c r="E4252" s="355" t="s">
        <v>14568</v>
      </c>
      <c r="F4252" s="356" t="s">
        <v>4796</v>
      </c>
      <c r="G4252" s="356" t="s">
        <v>4833</v>
      </c>
      <c r="H4252" s="356" t="s">
        <v>4834</v>
      </c>
      <c r="I4252" s="356" t="str">
        <f t="shared" si="133"/>
        <v>ELECTRONIC_CITY_66F29-NET-MAGIC-IT-SERVICES</v>
      </c>
      <c r="J4252" s="356" t="s">
        <v>2414</v>
      </c>
      <c r="K4252" s="356" t="s">
        <v>15063</v>
      </c>
      <c r="L4252" s="357">
        <v>9.6780799999999996</v>
      </c>
      <c r="M4252" s="357">
        <v>6.4783946186999994</v>
      </c>
      <c r="N4252" s="357">
        <v>3.1873529999999999</v>
      </c>
      <c r="O4252" s="356">
        <f t="shared" si="132"/>
        <v>0.19000000000000386</v>
      </c>
      <c r="P4252" s="357">
        <v>0.19000000000000128</v>
      </c>
      <c r="Q4252" s="356" t="s">
        <v>15063</v>
      </c>
    </row>
    <row r="4253" spans="1:18" x14ac:dyDescent="0.25">
      <c r="A4253" s="354">
        <v>4250</v>
      </c>
      <c r="B4253" s="355" t="s">
        <v>3732</v>
      </c>
      <c r="C4253" s="355" t="s">
        <v>14466</v>
      </c>
      <c r="D4253" s="355" t="s">
        <v>4648</v>
      </c>
      <c r="E4253" s="355" t="s">
        <v>14568</v>
      </c>
      <c r="F4253" s="356" t="s">
        <v>4796</v>
      </c>
      <c r="G4253" s="356" t="s">
        <v>4835</v>
      </c>
      <c r="H4253" s="356" t="s">
        <v>4836</v>
      </c>
      <c r="I4253" s="356" t="str">
        <f t="shared" si="133"/>
        <v>ELECTRONIC_CITY_66F30-NSDL</v>
      </c>
      <c r="J4253" s="356" t="s">
        <v>2414</v>
      </c>
      <c r="K4253" s="356" t="s">
        <v>15063</v>
      </c>
      <c r="L4253" s="357">
        <v>0.82159999999999989</v>
      </c>
      <c r="M4253" s="357">
        <v>0.81954599999999989</v>
      </c>
      <c r="N4253" s="357">
        <v>0</v>
      </c>
      <c r="O4253" s="356">
        <f t="shared" si="132"/>
        <v>0.25000000000000006</v>
      </c>
      <c r="P4253" s="357">
        <v>0.24999999999999467</v>
      </c>
      <c r="Q4253" s="356" t="s">
        <v>15063</v>
      </c>
    </row>
    <row r="4254" spans="1:18" x14ac:dyDescent="0.25">
      <c r="A4254" s="354">
        <v>4251</v>
      </c>
      <c r="B4254" s="355" t="s">
        <v>3732</v>
      </c>
      <c r="C4254" s="355" t="s">
        <v>14466</v>
      </c>
      <c r="D4254" s="355" t="s">
        <v>1353</v>
      </c>
      <c r="E4254" s="355" t="s">
        <v>14526</v>
      </c>
      <c r="F4254" s="356" t="s">
        <v>4134</v>
      </c>
      <c r="G4254" s="356" t="s">
        <v>5241</v>
      </c>
      <c r="H4254" s="356" t="s">
        <v>14623</v>
      </c>
      <c r="I4254" s="356" t="str">
        <f t="shared" si="133"/>
        <v>JAYADEVA_66F01-BTM-ND-STAGE</v>
      </c>
      <c r="J4254" s="356" t="s">
        <v>2405</v>
      </c>
      <c r="K4254" s="356" t="s">
        <v>15063</v>
      </c>
      <c r="L4254" s="357">
        <v>4.4440919999999995</v>
      </c>
      <c r="M4254" s="357">
        <v>4.17866275</v>
      </c>
      <c r="N4254" s="357">
        <v>0</v>
      </c>
      <c r="O4254" s="356">
        <f t="shared" si="132"/>
        <v>5.9726317546981367</v>
      </c>
      <c r="P4254" s="357">
        <v>5.9726317546981207</v>
      </c>
      <c r="Q4254" s="356" t="s">
        <v>15063</v>
      </c>
    </row>
    <row r="4255" spans="1:18" x14ac:dyDescent="0.25">
      <c r="A4255" s="354">
        <v>4252</v>
      </c>
      <c r="B4255" s="355" t="s">
        <v>3732</v>
      </c>
      <c r="C4255" s="355" t="s">
        <v>14466</v>
      </c>
      <c r="D4255" s="355" t="s">
        <v>1353</v>
      </c>
      <c r="E4255" s="355" t="s">
        <v>14526</v>
      </c>
      <c r="F4255" s="356" t="s">
        <v>4134</v>
      </c>
      <c r="G4255" s="356" t="s">
        <v>5242</v>
      </c>
      <c r="H4255" s="356" t="s">
        <v>5243</v>
      </c>
      <c r="I4255" s="356" t="str">
        <f t="shared" si="133"/>
        <v>JAYADEVA_66F03-RMU-J.P.N</v>
      </c>
      <c r="J4255" s="356" t="s">
        <v>2405</v>
      </c>
      <c r="K4255" s="356" t="s">
        <v>15063</v>
      </c>
      <c r="L4255" s="357">
        <v>3.1034799999999989</v>
      </c>
      <c r="M4255" s="357">
        <v>2.9187017499999999</v>
      </c>
      <c r="N4255" s="357">
        <v>0</v>
      </c>
      <c r="O4255" s="356">
        <f t="shared" si="132"/>
        <v>5.953904971193599</v>
      </c>
      <c r="P4255" s="357">
        <v>5.9539049711936016</v>
      </c>
      <c r="Q4255" s="356" t="s">
        <v>15063</v>
      </c>
    </row>
    <row r="4256" spans="1:18" x14ac:dyDescent="0.25">
      <c r="A4256" s="354">
        <v>4253</v>
      </c>
      <c r="B4256" s="355" t="s">
        <v>3732</v>
      </c>
      <c r="C4256" s="355" t="s">
        <v>14466</v>
      </c>
      <c r="D4256" s="355" t="s">
        <v>1353</v>
      </c>
      <c r="E4256" s="355" t="s">
        <v>14526</v>
      </c>
      <c r="F4256" s="356" t="s">
        <v>4193</v>
      </c>
      <c r="G4256" s="356" t="s">
        <v>5225</v>
      </c>
      <c r="H4256" s="356" t="s">
        <v>5226</v>
      </c>
      <c r="I4256" s="356" t="str">
        <f t="shared" si="133"/>
        <v>SARAKKI_66F05-BANNERGHATTA-RURAL</v>
      </c>
      <c r="J4256" s="356" t="s">
        <v>2432</v>
      </c>
      <c r="K4256" s="356" t="s">
        <v>15063</v>
      </c>
      <c r="L4256" s="357">
        <v>2.6066799999999999</v>
      </c>
      <c r="M4256" s="357">
        <v>4.4788869500000006</v>
      </c>
      <c r="N4256" s="357">
        <v>0</v>
      </c>
      <c r="O4256" s="356">
        <f t="shared" si="132"/>
        <v>-71.823428652538894</v>
      </c>
      <c r="P4256" s="357">
        <v>-71.823428652538894</v>
      </c>
      <c r="Q4256" s="356" t="s">
        <v>15063</v>
      </c>
    </row>
    <row r="4257" spans="1:17" x14ac:dyDescent="0.25">
      <c r="A4257" s="354">
        <v>4254</v>
      </c>
      <c r="B4257" s="355" t="s">
        <v>3732</v>
      </c>
      <c r="C4257" s="355" t="s">
        <v>14466</v>
      </c>
      <c r="D4257" s="355" t="s">
        <v>1353</v>
      </c>
      <c r="E4257" s="355" t="s">
        <v>14526</v>
      </c>
      <c r="F4257" s="356" t="s">
        <v>4134</v>
      </c>
      <c r="G4257" s="356" t="s">
        <v>5244</v>
      </c>
      <c r="H4257" s="356" t="s">
        <v>5246</v>
      </c>
      <c r="I4257" s="356" t="str">
        <f t="shared" si="133"/>
        <v>JAYADEVA_66F09-CENTRAL-SILK-BOARD</v>
      </c>
      <c r="J4257" s="356" t="s">
        <v>2405</v>
      </c>
      <c r="K4257" s="356" t="s">
        <v>15063</v>
      </c>
      <c r="L4257" s="357">
        <v>3.8558800000000009</v>
      </c>
      <c r="M4257" s="357">
        <v>2.8140946560000009</v>
      </c>
      <c r="N4257" s="357">
        <v>0.75938499999999998</v>
      </c>
      <c r="O4257" s="356">
        <f t="shared" si="132"/>
        <v>9.1199999999999974</v>
      </c>
      <c r="P4257" s="357">
        <v>9.1199999999999832</v>
      </c>
      <c r="Q4257" s="356" t="s">
        <v>15063</v>
      </c>
    </row>
    <row r="4258" spans="1:17" x14ac:dyDescent="0.25">
      <c r="A4258" s="354">
        <v>4255</v>
      </c>
      <c r="B4258" s="355" t="s">
        <v>3732</v>
      </c>
      <c r="C4258" s="355" t="s">
        <v>14466</v>
      </c>
      <c r="D4258" s="355" t="s">
        <v>1353</v>
      </c>
      <c r="E4258" s="355" t="s">
        <v>14526</v>
      </c>
      <c r="F4258" s="356" t="s">
        <v>4193</v>
      </c>
      <c r="G4258" s="356" t="s">
        <v>5216</v>
      </c>
      <c r="H4258" s="356" t="s">
        <v>4548</v>
      </c>
      <c r="I4258" s="356" t="str">
        <f t="shared" si="133"/>
        <v>SARAKKI_66F09-IDLE</v>
      </c>
      <c r="J4258" s="356"/>
      <c r="K4258" s="356" t="s">
        <v>15063</v>
      </c>
      <c r="L4258" s="357">
        <v>0.31628000000000001</v>
      </c>
      <c r="M4258" s="357">
        <v>0.30711699999999997</v>
      </c>
      <c r="N4258" s="357">
        <v>0</v>
      </c>
      <c r="O4258" s="356">
        <f t="shared" si="132"/>
        <v>2.8971164790691892</v>
      </c>
      <c r="P4258" s="357">
        <v>3.4130986661670804</v>
      </c>
      <c r="Q4258" s="356" t="s">
        <v>15063</v>
      </c>
    </row>
    <row r="4259" spans="1:17" x14ac:dyDescent="0.25">
      <c r="A4259" s="354">
        <v>4256</v>
      </c>
      <c r="B4259" s="355" t="s">
        <v>3732</v>
      </c>
      <c r="C4259" s="355" t="s">
        <v>14466</v>
      </c>
      <c r="D4259" s="355" t="s">
        <v>1353</v>
      </c>
      <c r="E4259" s="355" t="s">
        <v>14526</v>
      </c>
      <c r="F4259" s="356" t="s">
        <v>4193</v>
      </c>
      <c r="G4259" s="356" t="s">
        <v>5221</v>
      </c>
      <c r="H4259" s="356" t="s">
        <v>5222</v>
      </c>
      <c r="I4259" s="356" t="str">
        <f t="shared" si="133"/>
        <v>SARAKKI_66F10-DOLLARS-COLONY</v>
      </c>
      <c r="J4259" s="356" t="s">
        <v>2432</v>
      </c>
      <c r="K4259" s="356" t="s">
        <v>15063</v>
      </c>
      <c r="L4259" s="357">
        <v>3.156194999999999</v>
      </c>
      <c r="M4259" s="357">
        <v>3.08052825</v>
      </c>
      <c r="N4259" s="357">
        <v>0</v>
      </c>
      <c r="O4259" s="356">
        <f t="shared" si="132"/>
        <v>2.3974041527852057</v>
      </c>
      <c r="P4259" s="357">
        <v>2.3974041527852208</v>
      </c>
      <c r="Q4259" s="356" t="s">
        <v>15063</v>
      </c>
    </row>
    <row r="4260" spans="1:17" x14ac:dyDescent="0.25">
      <c r="A4260" s="354">
        <v>4257</v>
      </c>
      <c r="B4260" s="355" t="s">
        <v>3732</v>
      </c>
      <c r="C4260" s="355" t="s">
        <v>14466</v>
      </c>
      <c r="D4260" s="355" t="s">
        <v>1353</v>
      </c>
      <c r="E4260" s="355" t="s">
        <v>14526</v>
      </c>
      <c r="F4260" s="356" t="s">
        <v>4645</v>
      </c>
      <c r="G4260" s="356" t="s">
        <v>5238</v>
      </c>
      <c r="H4260" s="356" t="s">
        <v>14722</v>
      </c>
      <c r="I4260" s="356" t="str">
        <f t="shared" si="133"/>
        <v>SOUTHCITY_66F10-PANDURANGA-NAGAR</v>
      </c>
      <c r="J4260" s="356" t="s">
        <v>2405</v>
      </c>
      <c r="K4260" s="356" t="s">
        <v>15063</v>
      </c>
      <c r="L4260" s="357">
        <v>2.2916799999999999</v>
      </c>
      <c r="M4260" s="357">
        <v>0.99844586150000003</v>
      </c>
      <c r="N4260" s="357">
        <v>1.236575</v>
      </c>
      <c r="O4260" s="356">
        <f t="shared" si="132"/>
        <v>5.3699999999999939</v>
      </c>
      <c r="P4260" s="357">
        <v>5.3699999999999859</v>
      </c>
      <c r="Q4260" s="356" t="s">
        <v>15063</v>
      </c>
    </row>
    <row r="4261" spans="1:17" x14ac:dyDescent="0.25">
      <c r="A4261" s="354">
        <v>4258</v>
      </c>
      <c r="B4261" s="355" t="s">
        <v>3732</v>
      </c>
      <c r="C4261" s="355" t="s">
        <v>14466</v>
      </c>
      <c r="D4261" s="355" t="s">
        <v>1353</v>
      </c>
      <c r="E4261" s="355" t="s">
        <v>14526</v>
      </c>
      <c r="F4261" s="356" t="s">
        <v>4134</v>
      </c>
      <c r="G4261" s="356" t="s">
        <v>5245</v>
      </c>
      <c r="H4261" s="356" t="s">
        <v>5248</v>
      </c>
      <c r="I4261" s="356" t="str">
        <f t="shared" si="133"/>
        <v>JAYADEVA_66F10-RMU-KEB-LAYOUT</v>
      </c>
      <c r="J4261" s="356" t="s">
        <v>2405</v>
      </c>
      <c r="K4261" s="356" t="s">
        <v>15063</v>
      </c>
      <c r="L4261" s="357">
        <v>1.0064899999999999</v>
      </c>
      <c r="M4261" s="357">
        <v>0.91469811200000017</v>
      </c>
      <c r="N4261" s="357">
        <v>0</v>
      </c>
      <c r="O4261" s="356">
        <f t="shared" si="132"/>
        <v>9.1199999999999726</v>
      </c>
      <c r="P4261" s="357">
        <v>9.1199999999999832</v>
      </c>
      <c r="Q4261" s="356" t="s">
        <v>15063</v>
      </c>
    </row>
    <row r="4262" spans="1:17" x14ac:dyDescent="0.25">
      <c r="A4262" s="354">
        <v>4259</v>
      </c>
      <c r="B4262" s="355" t="s">
        <v>3732</v>
      </c>
      <c r="C4262" s="355" t="s">
        <v>14466</v>
      </c>
      <c r="D4262" s="355" t="s">
        <v>1353</v>
      </c>
      <c r="E4262" s="355" t="s">
        <v>14526</v>
      </c>
      <c r="F4262" s="356" t="s">
        <v>4193</v>
      </c>
      <c r="G4262" s="356" t="s">
        <v>5223</v>
      </c>
      <c r="H4262" s="356" t="s">
        <v>5224</v>
      </c>
      <c r="I4262" s="356" t="str">
        <f t="shared" si="133"/>
        <v>SARAKKI_66F11-BANNERGHATTA-IND-AREA</v>
      </c>
      <c r="J4262" s="356" t="s">
        <v>2405</v>
      </c>
      <c r="K4262" s="356" t="s">
        <v>15063</v>
      </c>
      <c r="L4262" s="357">
        <v>3.9854299999999987</v>
      </c>
      <c r="M4262" s="357">
        <v>1.2164024089999987</v>
      </c>
      <c r="N4262" s="357">
        <v>2.7</v>
      </c>
      <c r="O4262" s="356">
        <f t="shared" si="132"/>
        <v>5.3699999999999886</v>
      </c>
      <c r="P4262" s="357">
        <v>5.3699999999999859</v>
      </c>
      <c r="Q4262" s="356" t="s">
        <v>15063</v>
      </c>
    </row>
    <row r="4263" spans="1:17" x14ac:dyDescent="0.25">
      <c r="A4263" s="354">
        <v>4260</v>
      </c>
      <c r="B4263" s="355" t="s">
        <v>3732</v>
      </c>
      <c r="C4263" s="355" t="s">
        <v>14466</v>
      </c>
      <c r="D4263" s="355" t="s">
        <v>1353</v>
      </c>
      <c r="E4263" s="355" t="s">
        <v>14526</v>
      </c>
      <c r="F4263" s="356" t="s">
        <v>4134</v>
      </c>
      <c r="G4263" s="356" t="s">
        <v>5247</v>
      </c>
      <c r="H4263" s="356" t="s">
        <v>5249</v>
      </c>
      <c r="I4263" s="356" t="str">
        <f t="shared" si="133"/>
        <v>JAYADEVA_66F11-INDUSTRIAL-AREA-NS-PALAYA</v>
      </c>
      <c r="J4263" s="356" t="s">
        <v>2405</v>
      </c>
      <c r="K4263" s="356" t="s">
        <v>15063</v>
      </c>
      <c r="L4263" s="357">
        <v>3.7850649999999995</v>
      </c>
      <c r="M4263" s="357">
        <v>2.7146756000000001</v>
      </c>
      <c r="N4263" s="357">
        <v>0.97195000000000009</v>
      </c>
      <c r="O4263" s="356">
        <f t="shared" si="132"/>
        <v>3.4993023747695813</v>
      </c>
      <c r="P4263" s="357">
        <v>3.4993023747695751</v>
      </c>
      <c r="Q4263" s="356" t="s">
        <v>15063</v>
      </c>
    </row>
    <row r="4264" spans="1:17" x14ac:dyDescent="0.25">
      <c r="A4264" s="354">
        <v>4261</v>
      </c>
      <c r="B4264" s="355" t="s">
        <v>3732</v>
      </c>
      <c r="C4264" s="355" t="s">
        <v>14466</v>
      </c>
      <c r="D4264" s="355" t="s">
        <v>1353</v>
      </c>
      <c r="E4264" s="355" t="s">
        <v>14526</v>
      </c>
      <c r="F4264" s="356" t="s">
        <v>4415</v>
      </c>
      <c r="G4264" s="356" t="s">
        <v>5214</v>
      </c>
      <c r="H4264" s="356" t="s">
        <v>14677</v>
      </c>
      <c r="I4264" s="356" t="str">
        <f t="shared" si="133"/>
        <v>RBI_66F11-JP-NAGAR-TH-PHASE</v>
      </c>
      <c r="J4264" s="356" t="s">
        <v>2432</v>
      </c>
      <c r="K4264" s="356" t="s">
        <v>15063</v>
      </c>
      <c r="L4264" s="357">
        <v>3.2898400000000008</v>
      </c>
      <c r="M4264" s="357">
        <v>2.4458086368000003</v>
      </c>
      <c r="N4264" s="357">
        <v>0.74424400000000013</v>
      </c>
      <c r="O4264" s="356">
        <f t="shared" si="132"/>
        <v>3.9200000000000137</v>
      </c>
      <c r="P4264" s="357">
        <v>3.9200000000000235</v>
      </c>
      <c r="Q4264" s="356" t="s">
        <v>15063</v>
      </c>
    </row>
    <row r="4265" spans="1:17" x14ac:dyDescent="0.25">
      <c r="A4265" s="354">
        <v>4262</v>
      </c>
      <c r="B4265" s="355" t="s">
        <v>3732</v>
      </c>
      <c r="C4265" s="355" t="s">
        <v>14466</v>
      </c>
      <c r="D4265" s="355" t="s">
        <v>1353</v>
      </c>
      <c r="E4265" s="355" t="s">
        <v>14526</v>
      </c>
      <c r="F4265" s="356" t="s">
        <v>4645</v>
      </c>
      <c r="G4265" s="356" t="s">
        <v>5239</v>
      </c>
      <c r="H4265" s="356" t="s">
        <v>14723</v>
      </c>
      <c r="I4265" s="356" t="str">
        <f t="shared" si="133"/>
        <v>SOUTHCITY_66F12-MOTAPPA-COMPOUND</v>
      </c>
      <c r="J4265" s="356" t="s">
        <v>2405</v>
      </c>
      <c r="K4265" s="356" t="s">
        <v>15063</v>
      </c>
      <c r="L4265" s="357">
        <v>1.7232039999999997</v>
      </c>
      <c r="M4265" s="357">
        <v>3.40873245</v>
      </c>
      <c r="N4265" s="357">
        <v>0</v>
      </c>
      <c r="O4265" s="356">
        <f t="shared" si="132"/>
        <v>-97.813633789150941</v>
      </c>
      <c r="P4265" s="357">
        <v>-97.813633789150956</v>
      </c>
      <c r="Q4265" s="356" t="s">
        <v>15063</v>
      </c>
    </row>
    <row r="4266" spans="1:17" x14ac:dyDescent="0.25">
      <c r="A4266" s="354">
        <v>4263</v>
      </c>
      <c r="B4266" s="355" t="s">
        <v>3732</v>
      </c>
      <c r="C4266" s="355" t="s">
        <v>14466</v>
      </c>
      <c r="D4266" s="355" t="s">
        <v>1353</v>
      </c>
      <c r="E4266" s="355" t="s">
        <v>14526</v>
      </c>
      <c r="F4266" s="356" t="s">
        <v>4645</v>
      </c>
      <c r="G4266" s="356" t="s">
        <v>5240</v>
      </c>
      <c r="H4266" s="356" t="s">
        <v>14725</v>
      </c>
      <c r="I4266" s="356" t="str">
        <f t="shared" si="133"/>
        <v>SOUTHCITY_66F14-GOOD HOMES</v>
      </c>
      <c r="J4266" s="356" t="s">
        <v>2432</v>
      </c>
      <c r="K4266" s="356" t="s">
        <v>15063</v>
      </c>
      <c r="L4266" s="357">
        <v>0.71160000000000034</v>
      </c>
      <c r="M4266" s="357">
        <v>0.22905300000000001</v>
      </c>
      <c r="N4266" s="357">
        <v>0.44920599999999999</v>
      </c>
      <c r="O4266" s="356">
        <f t="shared" si="132"/>
        <v>12.706464324641683</v>
      </c>
      <c r="P4266" s="357">
        <v>32.744894414538251</v>
      </c>
      <c r="Q4266" s="356" t="s">
        <v>15063</v>
      </c>
    </row>
    <row r="4267" spans="1:17" x14ac:dyDescent="0.25">
      <c r="A4267" s="354">
        <v>4264</v>
      </c>
      <c r="B4267" s="355" t="s">
        <v>3732</v>
      </c>
      <c r="C4267" s="355" t="s">
        <v>14466</v>
      </c>
      <c r="D4267" s="355" t="s">
        <v>1353</v>
      </c>
      <c r="E4267" s="355" t="s">
        <v>14526</v>
      </c>
      <c r="F4267" s="356" t="s">
        <v>5250</v>
      </c>
      <c r="G4267" s="356" t="s">
        <v>5251</v>
      </c>
      <c r="H4267" s="356" t="s">
        <v>14527</v>
      </c>
      <c r="I4267" s="356" t="str">
        <f t="shared" si="133"/>
        <v>BTM 4th Stage_66F15-VEGACITY</v>
      </c>
      <c r="J4267" s="356" t="s">
        <v>2425</v>
      </c>
      <c r="K4267" s="356" t="s">
        <v>15063</v>
      </c>
      <c r="L4267" s="357" t="e">
        <v>#N/A</v>
      </c>
      <c r="M4267" s="357">
        <v>0</v>
      </c>
      <c r="N4267" s="357" t="e">
        <v>#N/A</v>
      </c>
      <c r="O4267" s="356" t="e">
        <f t="shared" si="132"/>
        <v>#N/A</v>
      </c>
      <c r="P4267" s="357" t="e">
        <v>#DIV/0!</v>
      </c>
      <c r="Q4267" s="356" t="s">
        <v>15063</v>
      </c>
    </row>
    <row r="4268" spans="1:17" x14ac:dyDescent="0.25">
      <c r="A4268" s="354">
        <v>4265</v>
      </c>
      <c r="B4268" s="355" t="s">
        <v>3732</v>
      </c>
      <c r="C4268" s="355" t="s">
        <v>14466</v>
      </c>
      <c r="D4268" s="355" t="s">
        <v>1353</v>
      </c>
      <c r="E4268" s="355" t="s">
        <v>14526</v>
      </c>
      <c r="F4268" s="356" t="s">
        <v>4193</v>
      </c>
      <c r="G4268" s="356" t="s">
        <v>5229</v>
      </c>
      <c r="H4268" s="356" t="s">
        <v>5230</v>
      </c>
      <c r="I4268" s="356" t="str">
        <f t="shared" si="133"/>
        <v>SARAKKI_66F16-SHANTI-APPARTMENTS</v>
      </c>
      <c r="J4268" s="356" t="s">
        <v>2432</v>
      </c>
      <c r="K4268" s="356" t="s">
        <v>15063</v>
      </c>
      <c r="L4268" s="357">
        <v>0</v>
      </c>
      <c r="M4268" s="357">
        <v>0</v>
      </c>
      <c r="N4268" s="357">
        <v>0</v>
      </c>
      <c r="O4268" s="356" t="e">
        <f t="shared" si="132"/>
        <v>#DIV/0!</v>
      </c>
      <c r="P4268" s="357" t="e">
        <v>#DIV/0!</v>
      </c>
      <c r="Q4268" s="356" t="s">
        <v>15063</v>
      </c>
    </row>
    <row r="4269" spans="1:17" x14ac:dyDescent="0.25">
      <c r="A4269" s="354">
        <v>4266</v>
      </c>
      <c r="B4269" s="355" t="s">
        <v>3732</v>
      </c>
      <c r="C4269" s="355" t="s">
        <v>14466</v>
      </c>
      <c r="D4269" s="355" t="s">
        <v>1353</v>
      </c>
      <c r="E4269" s="355" t="s">
        <v>14526</v>
      </c>
      <c r="F4269" s="356" t="s">
        <v>4415</v>
      </c>
      <c r="G4269" s="356" t="s">
        <v>5215</v>
      </c>
      <c r="H4269" s="356" t="s">
        <v>14678</v>
      </c>
      <c r="I4269" s="356" t="str">
        <f t="shared" si="133"/>
        <v>RBI_66F17-KALYANI VISTA</v>
      </c>
      <c r="J4269" s="356" t="s">
        <v>2425</v>
      </c>
      <c r="K4269" s="356" t="s">
        <v>15063</v>
      </c>
      <c r="L4269" s="357">
        <v>0.42778899999999997</v>
      </c>
      <c r="M4269" s="357">
        <v>1.6799999999999999E-2</v>
      </c>
      <c r="N4269" s="357">
        <v>0.41</v>
      </c>
      <c r="O4269" s="356">
        <f t="shared" si="132"/>
        <v>5.5596154927202219</v>
      </c>
      <c r="P4269" s="357">
        <v>11.310175319456173</v>
      </c>
      <c r="Q4269" s="356" t="s">
        <v>15063</v>
      </c>
    </row>
    <row r="4270" spans="1:17" x14ac:dyDescent="0.25">
      <c r="A4270" s="354">
        <v>4267</v>
      </c>
      <c r="B4270" s="355" t="s">
        <v>3732</v>
      </c>
      <c r="C4270" s="355" t="s">
        <v>14466</v>
      </c>
      <c r="D4270" s="355" t="s">
        <v>1353</v>
      </c>
      <c r="E4270" s="355" t="s">
        <v>14526</v>
      </c>
      <c r="F4270" s="356" t="s">
        <v>4193</v>
      </c>
      <c r="G4270" s="356" t="s">
        <v>5233</v>
      </c>
      <c r="H4270" s="356" t="s">
        <v>5234</v>
      </c>
      <c r="I4270" s="356" t="str">
        <f t="shared" si="133"/>
        <v>SARAKKI_66F19-RMU-JP-NAGAR-TH-PHASE</v>
      </c>
      <c r="J4270" s="356" t="s">
        <v>2432</v>
      </c>
      <c r="K4270" s="356" t="s">
        <v>15063</v>
      </c>
      <c r="L4270" s="357">
        <v>2.0182800000000003</v>
      </c>
      <c r="M4270" s="357">
        <v>0.98192049999999997</v>
      </c>
      <c r="N4270" s="357">
        <v>0.91203100000000004</v>
      </c>
      <c r="O4270" s="356">
        <f t="shared" si="132"/>
        <v>11.238744622594032</v>
      </c>
      <c r="P4270" s="357">
        <v>11.238744622594021</v>
      </c>
      <c r="Q4270" s="356" t="s">
        <v>15063</v>
      </c>
    </row>
    <row r="4271" spans="1:17" x14ac:dyDescent="0.25">
      <c r="A4271" s="354">
        <v>4268</v>
      </c>
      <c r="B4271" s="355" t="s">
        <v>3732</v>
      </c>
      <c r="C4271" s="355" t="s">
        <v>14466</v>
      </c>
      <c r="D4271" s="355" t="s">
        <v>1353</v>
      </c>
      <c r="E4271" s="355" t="s">
        <v>14526</v>
      </c>
      <c r="F4271" s="356" t="s">
        <v>4193</v>
      </c>
      <c r="G4271" s="356" t="s">
        <v>5235</v>
      </c>
      <c r="H4271" s="356" t="s">
        <v>5236</v>
      </c>
      <c r="I4271" s="356" t="str">
        <f t="shared" si="133"/>
        <v>SARAKKI_66F20-SAD-RMU</v>
      </c>
      <c r="J4271" s="356" t="s">
        <v>2432</v>
      </c>
      <c r="K4271" s="356" t="s">
        <v>15063</v>
      </c>
      <c r="L4271" s="357">
        <v>2.0280339999999999</v>
      </c>
      <c r="M4271" s="357">
        <v>2.1158478721999998</v>
      </c>
      <c r="N4271" s="357">
        <v>0</v>
      </c>
      <c r="O4271" s="356">
        <f t="shared" si="132"/>
        <v>-4.3299999999999965</v>
      </c>
      <c r="P4271" s="357">
        <v>-4.3299999999999894</v>
      </c>
      <c r="Q4271" s="356" t="s">
        <v>15063</v>
      </c>
    </row>
    <row r="4272" spans="1:17" x14ac:dyDescent="0.25">
      <c r="A4272" s="354">
        <v>4269</v>
      </c>
      <c r="B4272" s="355" t="s">
        <v>3732</v>
      </c>
      <c r="C4272" s="355" t="s">
        <v>14466</v>
      </c>
      <c r="D4272" s="355" t="s">
        <v>1353</v>
      </c>
      <c r="E4272" s="355" t="s">
        <v>14526</v>
      </c>
      <c r="F4272" s="356" t="s">
        <v>4193</v>
      </c>
      <c r="G4272" s="356" t="s">
        <v>5237</v>
      </c>
      <c r="H4272" s="356" t="s">
        <v>14681</v>
      </c>
      <c r="I4272" s="356" t="str">
        <f t="shared" si="133"/>
        <v>SARAKKI_66F21-F2124TH MAIN 5TH PHASE JP NAGAR</v>
      </c>
      <c r="J4272" s="356" t="s">
        <v>2432</v>
      </c>
      <c r="K4272" s="356" t="s">
        <v>15063</v>
      </c>
      <c r="L4272" s="357">
        <v>1.9573160000000001</v>
      </c>
      <c r="M4272" s="357">
        <v>1.8805892128000001</v>
      </c>
      <c r="N4272" s="357">
        <v>0</v>
      </c>
      <c r="O4272" s="356">
        <f t="shared" si="132"/>
        <v>3.9199999999999955</v>
      </c>
      <c r="P4272" s="357">
        <v>3.9200000000000013</v>
      </c>
      <c r="Q4272" s="356" t="s">
        <v>15063</v>
      </c>
    </row>
    <row r="4273" spans="1:17" x14ac:dyDescent="0.25">
      <c r="A4273" s="354">
        <v>4270</v>
      </c>
      <c r="B4273" s="355" t="s">
        <v>3732</v>
      </c>
      <c r="C4273" s="355" t="s">
        <v>14466</v>
      </c>
      <c r="D4273" s="355" t="s">
        <v>1353</v>
      </c>
      <c r="E4273" s="355" t="s">
        <v>14526</v>
      </c>
      <c r="F4273" s="356" t="s">
        <v>4193</v>
      </c>
      <c r="G4273" s="356" t="s">
        <v>5217</v>
      </c>
      <c r="H4273" s="356" t="s">
        <v>5218</v>
      </c>
      <c r="I4273" s="356" t="str">
        <f t="shared" si="133"/>
        <v>SARAKKI_66F23-KR-LAYOUT</v>
      </c>
      <c r="J4273" s="356" t="s">
        <v>2432</v>
      </c>
      <c r="K4273" s="356" t="s">
        <v>15063</v>
      </c>
      <c r="L4273" s="357">
        <v>1.9277200000000001</v>
      </c>
      <c r="M4273" s="357">
        <v>3.4059324500000003</v>
      </c>
      <c r="N4273" s="357">
        <v>0.22545799999999994</v>
      </c>
      <c r="O4273" s="356">
        <f t="shared" si="132"/>
        <v>-100.08273990725283</v>
      </c>
      <c r="P4273" s="357">
        <v>-100.0827399072528</v>
      </c>
      <c r="Q4273" s="356" t="s">
        <v>15063</v>
      </c>
    </row>
    <row r="4274" spans="1:17" x14ac:dyDescent="0.25">
      <c r="A4274" s="354">
        <v>4271</v>
      </c>
      <c r="B4274" s="355" t="s">
        <v>3732</v>
      </c>
      <c r="C4274" s="355" t="s">
        <v>14466</v>
      </c>
      <c r="D4274" s="355" t="s">
        <v>1353</v>
      </c>
      <c r="E4274" s="355" t="s">
        <v>14526</v>
      </c>
      <c r="F4274" s="356" t="s">
        <v>4193</v>
      </c>
      <c r="G4274" s="356" t="s">
        <v>5227</v>
      </c>
      <c r="H4274" s="356" t="s">
        <v>14682</v>
      </c>
      <c r="I4274" s="356" t="str">
        <f t="shared" si="133"/>
        <v>SARAKKI_66F24-JP-NAGAR-ND-PHASE</v>
      </c>
      <c r="J4274" s="356" t="s">
        <v>2432</v>
      </c>
      <c r="K4274" s="356" t="s">
        <v>15063</v>
      </c>
      <c r="L4274" s="357">
        <v>3.5824799999999994</v>
      </c>
      <c r="M4274" s="357">
        <v>3.4506938839999992</v>
      </c>
      <c r="N4274" s="357">
        <v>0.27499999999999991</v>
      </c>
      <c r="O4274" s="356">
        <f t="shared" si="132"/>
        <v>-4.3299999999999912</v>
      </c>
      <c r="P4274" s="357">
        <v>-4.3299999999999894</v>
      </c>
      <c r="Q4274" s="356" t="s">
        <v>15063</v>
      </c>
    </row>
    <row r="4275" spans="1:17" x14ac:dyDescent="0.25">
      <c r="A4275" s="354">
        <v>4272</v>
      </c>
      <c r="B4275" s="355" t="s">
        <v>3732</v>
      </c>
      <c r="C4275" s="355" t="s">
        <v>14466</v>
      </c>
      <c r="D4275" s="355" t="s">
        <v>1353</v>
      </c>
      <c r="E4275" s="355" t="s">
        <v>14526</v>
      </c>
      <c r="F4275" s="356" t="s">
        <v>4193</v>
      </c>
      <c r="G4275" s="356" t="s">
        <v>5231</v>
      </c>
      <c r="H4275" s="356" t="s">
        <v>5232</v>
      </c>
      <c r="I4275" s="356" t="str">
        <f t="shared" si="133"/>
        <v>SARAKKI_66F26-KALYANI-MAGNUM</v>
      </c>
      <c r="J4275" s="356" t="s">
        <v>2425</v>
      </c>
      <c r="K4275" s="356" t="s">
        <v>15063</v>
      </c>
      <c r="L4275" s="357">
        <v>2.7472000000000003</v>
      </c>
      <c r="M4275" s="357">
        <v>0.29584473200000044</v>
      </c>
      <c r="N4275" s="357">
        <v>2.4392850000000004</v>
      </c>
      <c r="O4275" s="356">
        <f t="shared" si="132"/>
        <v>3.9199999999998369</v>
      </c>
      <c r="P4275" s="357">
        <v>5.7131761369726313</v>
      </c>
      <c r="Q4275" s="356" t="s">
        <v>15063</v>
      </c>
    </row>
    <row r="4276" spans="1:17" x14ac:dyDescent="0.25">
      <c r="A4276" s="354">
        <v>4273</v>
      </c>
      <c r="B4276" s="355" t="s">
        <v>3732</v>
      </c>
      <c r="C4276" s="355" t="s">
        <v>14466</v>
      </c>
      <c r="D4276" s="355" t="s">
        <v>1353</v>
      </c>
      <c r="E4276" s="355" t="s">
        <v>14526</v>
      </c>
      <c r="F4276" s="356" t="s">
        <v>4193</v>
      </c>
      <c r="G4276" s="356" t="s">
        <v>5219</v>
      </c>
      <c r="H4276" s="356" t="s">
        <v>5220</v>
      </c>
      <c r="I4276" s="356" t="str">
        <f t="shared" si="133"/>
        <v>SARAKKI_66F27-MANTRI-JUNCTION</v>
      </c>
      <c r="J4276" s="356" t="s">
        <v>2425</v>
      </c>
      <c r="K4276" s="356" t="s">
        <v>15063</v>
      </c>
      <c r="L4276" s="357">
        <v>0</v>
      </c>
      <c r="M4276" s="357">
        <v>0</v>
      </c>
      <c r="N4276" s="357">
        <v>0</v>
      </c>
      <c r="O4276" s="356" t="e">
        <f t="shared" si="132"/>
        <v>#DIV/0!</v>
      </c>
      <c r="P4276" s="357" t="e">
        <v>#DIV/0!</v>
      </c>
      <c r="Q4276" s="356" t="s">
        <v>15063</v>
      </c>
    </row>
    <row r="4277" spans="1:17" x14ac:dyDescent="0.25">
      <c r="A4277" s="354">
        <v>4274</v>
      </c>
      <c r="B4277" s="355" t="s">
        <v>3732</v>
      </c>
      <c r="C4277" s="355" t="s">
        <v>14466</v>
      </c>
      <c r="D4277" s="355" t="s">
        <v>1353</v>
      </c>
      <c r="E4277" s="355" t="s">
        <v>14526</v>
      </c>
      <c r="F4277" s="356" t="s">
        <v>4193</v>
      </c>
      <c r="G4277" s="356" t="s">
        <v>5228</v>
      </c>
      <c r="H4277" s="356" t="s">
        <v>14683</v>
      </c>
      <c r="I4277" s="356" t="str">
        <f t="shared" si="133"/>
        <v>SARAKKI_66F28-KRISHNA-MAGNUM</v>
      </c>
      <c r="J4277" s="356" t="s">
        <v>2425</v>
      </c>
      <c r="K4277" s="356" t="s">
        <v>15063</v>
      </c>
      <c r="L4277" s="357">
        <v>1.1036209999999997</v>
      </c>
      <c r="M4277" s="357">
        <v>1.0200000000000001E-2</v>
      </c>
      <c r="N4277" s="357">
        <v>1.0928</v>
      </c>
      <c r="O4277" s="356">
        <f t="shared" si="132"/>
        <v>5.738841142221248</v>
      </c>
      <c r="P4277" s="357">
        <v>7.9847912557086564</v>
      </c>
      <c r="Q4277" s="356" t="s">
        <v>15063</v>
      </c>
    </row>
    <row r="4278" spans="1:17" x14ac:dyDescent="0.25">
      <c r="A4278" s="354">
        <v>4275</v>
      </c>
      <c r="B4278" s="355" t="s">
        <v>3732</v>
      </c>
      <c r="C4278" s="355" t="s">
        <v>14466</v>
      </c>
      <c r="D4278" s="355" t="s">
        <v>14480</v>
      </c>
      <c r="E4278" s="355" t="s">
        <v>14494</v>
      </c>
      <c r="F4278" s="356" t="s">
        <v>3991</v>
      </c>
      <c r="G4278" s="356" t="s">
        <v>4911</v>
      </c>
      <c r="H4278" s="356" t="s">
        <v>4912</v>
      </c>
      <c r="I4278" s="356" t="str">
        <f t="shared" si="133"/>
        <v>BANASHANKARI_66F02-BANK-COLONY</v>
      </c>
      <c r="J4278" s="356" t="s">
        <v>2405</v>
      </c>
      <c r="K4278" s="356" t="s">
        <v>15063</v>
      </c>
      <c r="L4278" s="357">
        <v>2.9042620300000004</v>
      </c>
      <c r="M4278" s="357">
        <v>2.7476436499999992</v>
      </c>
      <c r="N4278" s="357">
        <v>9.5051999999999914E-3</v>
      </c>
      <c r="O4278" s="356">
        <f t="shared" si="132"/>
        <v>5.0820565815886214</v>
      </c>
      <c r="P4278" s="357">
        <v>5.0820565815886232</v>
      </c>
      <c r="Q4278" s="356" t="s">
        <v>15063</v>
      </c>
    </row>
    <row r="4279" spans="1:17" x14ac:dyDescent="0.25">
      <c r="A4279" s="354">
        <v>4276</v>
      </c>
      <c r="B4279" s="355" t="s">
        <v>3732</v>
      </c>
      <c r="C4279" s="355" t="s">
        <v>14466</v>
      </c>
      <c r="D4279" s="355" t="s">
        <v>14480</v>
      </c>
      <c r="E4279" s="355" t="s">
        <v>14494</v>
      </c>
      <c r="F4279" s="356" t="s">
        <v>4901</v>
      </c>
      <c r="G4279" s="356" t="s">
        <v>4904</v>
      </c>
      <c r="H4279" s="356" t="s">
        <v>14495</v>
      </c>
      <c r="I4279" s="356" t="str">
        <f t="shared" si="133"/>
        <v>AREHALLI_66F03-ITTUMADU</v>
      </c>
      <c r="J4279" s="356" t="s">
        <v>2405</v>
      </c>
      <c r="K4279" s="356" t="s">
        <v>15063</v>
      </c>
      <c r="L4279" s="357">
        <v>2.3271216000000003</v>
      </c>
      <c r="M4279" s="357">
        <v>2.2161485000000001</v>
      </c>
      <c r="N4279" s="357">
        <v>1.6201600000000038E-2</v>
      </c>
      <c r="O4279" s="356">
        <f t="shared" si="132"/>
        <v>4.1010290274003518</v>
      </c>
      <c r="P4279" s="357">
        <v>4.1010290274003491</v>
      </c>
      <c r="Q4279" s="356" t="s">
        <v>15063</v>
      </c>
    </row>
    <row r="4280" spans="1:17" x14ac:dyDescent="0.25">
      <c r="A4280" s="354">
        <v>4277</v>
      </c>
      <c r="B4280" s="355" t="s">
        <v>3732</v>
      </c>
      <c r="C4280" s="355" t="s">
        <v>14466</v>
      </c>
      <c r="D4280" s="355" t="s">
        <v>14480</v>
      </c>
      <c r="E4280" s="355" t="s">
        <v>14494</v>
      </c>
      <c r="F4280" s="356" t="s">
        <v>3991</v>
      </c>
      <c r="G4280" s="356" t="s">
        <v>4913</v>
      </c>
      <c r="H4280" s="356" t="s">
        <v>14507</v>
      </c>
      <c r="I4280" s="356" t="str">
        <f t="shared" si="133"/>
        <v>BANASHANKARI_66F06-BSK 2ND STAGE</v>
      </c>
      <c r="J4280" s="356" t="s">
        <v>2405</v>
      </c>
      <c r="K4280" s="356" t="s">
        <v>15063</v>
      </c>
      <c r="L4280" s="357">
        <v>2.5610060511999997</v>
      </c>
      <c r="M4280" s="357">
        <v>2.4389613500000005</v>
      </c>
      <c r="N4280" s="357">
        <v>2.3260511999998457E-3</v>
      </c>
      <c r="O4280" s="356">
        <f t="shared" si="132"/>
        <v>4.6789223349539357</v>
      </c>
      <c r="P4280" s="357">
        <v>5.1345953137690969</v>
      </c>
      <c r="Q4280" s="356" t="s">
        <v>15063</v>
      </c>
    </row>
    <row r="4281" spans="1:17" x14ac:dyDescent="0.25">
      <c r="A4281" s="354">
        <v>4278</v>
      </c>
      <c r="B4281" s="355" t="s">
        <v>3732</v>
      </c>
      <c r="C4281" s="355" t="s">
        <v>14466</v>
      </c>
      <c r="D4281" s="355" t="s">
        <v>14480</v>
      </c>
      <c r="E4281" s="355" t="s">
        <v>14494</v>
      </c>
      <c r="F4281" s="356" t="s">
        <v>4901</v>
      </c>
      <c r="G4281" s="356" t="s">
        <v>4905</v>
      </c>
      <c r="H4281" s="356" t="s">
        <v>14497</v>
      </c>
      <c r="I4281" s="356" t="str">
        <f t="shared" si="133"/>
        <v>AREHALLI_66F07-BHUVANESHWARI-NAGAR</v>
      </c>
      <c r="J4281" s="356" t="s">
        <v>2405</v>
      </c>
      <c r="K4281" s="356" t="s">
        <v>15063</v>
      </c>
      <c r="L4281" s="357">
        <v>1.737607728</v>
      </c>
      <c r="M4281" s="357">
        <v>1.6309616000000005</v>
      </c>
      <c r="N4281" s="357">
        <v>1.1287728000000108E-2</v>
      </c>
      <c r="O4281" s="356">
        <f t="shared" si="132"/>
        <v>5.5237962834236649</v>
      </c>
      <c r="P4281" s="357">
        <v>8.641429835568438</v>
      </c>
      <c r="Q4281" s="356" t="s">
        <v>15063</v>
      </c>
    </row>
    <row r="4282" spans="1:17" x14ac:dyDescent="0.25">
      <c r="A4282" s="354">
        <v>4279</v>
      </c>
      <c r="B4282" s="355" t="s">
        <v>3732</v>
      </c>
      <c r="C4282" s="355" t="s">
        <v>14466</v>
      </c>
      <c r="D4282" s="355" t="s">
        <v>14480</v>
      </c>
      <c r="E4282" s="355" t="s">
        <v>14494</v>
      </c>
      <c r="F4282" s="356" t="s">
        <v>4901</v>
      </c>
      <c r="G4282" s="356" t="s">
        <v>4906</v>
      </c>
      <c r="H4282" s="356" t="s">
        <v>4907</v>
      </c>
      <c r="I4282" s="356" t="str">
        <f t="shared" si="133"/>
        <v>AREHALLI_66F09-HOSAKEREHALLI</v>
      </c>
      <c r="J4282" s="356" t="s">
        <v>2405</v>
      </c>
      <c r="K4282" s="356" t="s">
        <v>15063</v>
      </c>
      <c r="L4282" s="357">
        <v>2.3826667368000001</v>
      </c>
      <c r="M4282" s="357">
        <v>2.2298220000000004</v>
      </c>
      <c r="N4282" s="357">
        <v>1.5906736799999877E-2</v>
      </c>
      <c r="O4282" s="356">
        <f t="shared" si="132"/>
        <v>5.7858845003295549</v>
      </c>
      <c r="P4282" s="357">
        <v>6.975405160772608</v>
      </c>
      <c r="Q4282" s="356" t="s">
        <v>15063</v>
      </c>
    </row>
    <row r="4283" spans="1:17" x14ac:dyDescent="0.25">
      <c r="A4283" s="354">
        <v>4280</v>
      </c>
      <c r="B4283" s="355" t="s">
        <v>3732</v>
      </c>
      <c r="C4283" s="355" t="s">
        <v>14466</v>
      </c>
      <c r="D4283" s="355" t="s">
        <v>14480</v>
      </c>
      <c r="E4283" s="355" t="s">
        <v>14494</v>
      </c>
      <c r="F4283" s="356" t="s">
        <v>4901</v>
      </c>
      <c r="G4283" s="356" t="s">
        <v>4908</v>
      </c>
      <c r="H4283" s="356" t="s">
        <v>4909</v>
      </c>
      <c r="I4283" s="356" t="str">
        <f t="shared" si="133"/>
        <v>AREHALLI_66F11-TATA PERMOUNT</v>
      </c>
      <c r="J4283" s="356" t="s">
        <v>2432</v>
      </c>
      <c r="K4283" s="356" t="s">
        <v>15063</v>
      </c>
      <c r="L4283" s="357">
        <v>0.49912779999999995</v>
      </c>
      <c r="M4283" s="357">
        <v>0.46952299999999991</v>
      </c>
      <c r="N4283" s="357">
        <v>2.5078000000000045E-3</v>
      </c>
      <c r="O4283" s="356">
        <f t="shared" si="132"/>
        <v>5.4562844831058035</v>
      </c>
      <c r="P4283" s="357">
        <v>5.4562844831058115</v>
      </c>
      <c r="Q4283" s="356" t="s">
        <v>15063</v>
      </c>
    </row>
    <row r="4284" spans="1:17" x14ac:dyDescent="0.25">
      <c r="A4284" s="354">
        <v>4281</v>
      </c>
      <c r="B4284" s="355" t="s">
        <v>3732</v>
      </c>
      <c r="C4284" s="355" t="s">
        <v>14466</v>
      </c>
      <c r="D4284" s="355" t="s">
        <v>14480</v>
      </c>
      <c r="E4284" s="355" t="s">
        <v>14494</v>
      </c>
      <c r="F4284" s="356" t="s">
        <v>3991</v>
      </c>
      <c r="G4284" s="356" t="s">
        <v>4914</v>
      </c>
      <c r="H4284" s="356" t="s">
        <v>14508</v>
      </c>
      <c r="I4284" s="356" t="str">
        <f t="shared" si="133"/>
        <v>BANASHANKARI_66F12-BSK-3RD-STAGE</v>
      </c>
      <c r="J4284" s="356" t="s">
        <v>2405</v>
      </c>
      <c r="K4284" s="356" t="s">
        <v>15063</v>
      </c>
      <c r="L4284" s="357">
        <v>3.4269406000000022</v>
      </c>
      <c r="M4284" s="357">
        <v>3.2631982100000001</v>
      </c>
      <c r="N4284" s="357">
        <v>1.1725600000000114E-2</v>
      </c>
      <c r="O4284" s="356">
        <f t="shared" si="132"/>
        <v>4.4511631039334834</v>
      </c>
      <c r="P4284" s="357">
        <v>4.4511631039334869</v>
      </c>
      <c r="Q4284" s="356" t="s">
        <v>15063</v>
      </c>
    </row>
    <row r="4285" spans="1:17" x14ac:dyDescent="0.25">
      <c r="A4285" s="354">
        <v>4282</v>
      </c>
      <c r="B4285" s="355" t="s">
        <v>3732</v>
      </c>
      <c r="C4285" s="355" t="s">
        <v>14466</v>
      </c>
      <c r="D4285" s="355" t="s">
        <v>14480</v>
      </c>
      <c r="E4285" s="355" t="s">
        <v>14494</v>
      </c>
      <c r="F4285" s="356" t="s">
        <v>4901</v>
      </c>
      <c r="G4285" s="356" t="s">
        <v>4910</v>
      </c>
      <c r="H4285" s="356" t="s">
        <v>14498</v>
      </c>
      <c r="I4285" s="356" t="str">
        <f t="shared" si="133"/>
        <v>AREHALLI_66F12-T.G LAYOUT</v>
      </c>
      <c r="J4285" s="356" t="s">
        <v>2432</v>
      </c>
      <c r="K4285" s="356" t="s">
        <v>15063</v>
      </c>
      <c r="L4285" s="357">
        <v>2.2395136</v>
      </c>
      <c r="M4285" s="357">
        <v>2.1265471000000002</v>
      </c>
      <c r="N4285" s="357">
        <v>1.5713599999999772E-2</v>
      </c>
      <c r="O4285" s="356">
        <f t="shared" si="132"/>
        <v>4.3732754744131652</v>
      </c>
      <c r="P4285" s="357">
        <v>4.3732754744131626</v>
      </c>
      <c r="Q4285" s="356" t="s">
        <v>15063</v>
      </c>
    </row>
    <row r="4286" spans="1:17" x14ac:dyDescent="0.25">
      <c r="A4286" s="354">
        <v>4283</v>
      </c>
      <c r="B4286" s="355" t="s">
        <v>3732</v>
      </c>
      <c r="C4286" s="355" t="s">
        <v>14466</v>
      </c>
      <c r="D4286" s="355" t="s">
        <v>14480</v>
      </c>
      <c r="E4286" s="355" t="s">
        <v>14494</v>
      </c>
      <c r="F4286" s="356" t="s">
        <v>3991</v>
      </c>
      <c r="G4286" s="356" t="s">
        <v>4915</v>
      </c>
      <c r="H4286" s="356" t="s">
        <v>14509</v>
      </c>
      <c r="I4286" s="356" t="str">
        <f t="shared" si="133"/>
        <v>BANASHANKARI_66F17-KATHRIGUPPE</v>
      </c>
      <c r="J4286" s="356" t="s">
        <v>2405</v>
      </c>
      <c r="K4286" s="356" t="s">
        <v>15063</v>
      </c>
      <c r="L4286" s="357">
        <v>2.3036531239999998</v>
      </c>
      <c r="M4286" s="357">
        <v>2.1726708500000003</v>
      </c>
      <c r="N4286" s="357">
        <v>1.6133123999999999E-2</v>
      </c>
      <c r="O4286" s="356">
        <f t="shared" si="132"/>
        <v>5.0206839721619714</v>
      </c>
      <c r="P4286" s="357">
        <v>5.0206839721619652</v>
      </c>
      <c r="Q4286" s="356" t="s">
        <v>15063</v>
      </c>
    </row>
    <row r="4287" spans="1:17" x14ac:dyDescent="0.25">
      <c r="A4287" s="354">
        <v>4284</v>
      </c>
      <c r="B4287" s="355" t="s">
        <v>3732</v>
      </c>
      <c r="C4287" s="355" t="s">
        <v>14466</v>
      </c>
      <c r="D4287" s="355" t="s">
        <v>14480</v>
      </c>
      <c r="E4287" s="355" t="s">
        <v>14494</v>
      </c>
      <c r="F4287" s="356" t="s">
        <v>3991</v>
      </c>
      <c r="G4287" s="356" t="s">
        <v>4916</v>
      </c>
      <c r="H4287" s="356" t="s">
        <v>4072</v>
      </c>
      <c r="I4287" s="356" t="str">
        <f t="shared" si="133"/>
        <v>BANASHANKARI_66F19-VEERABHADRA NAGAR</v>
      </c>
      <c r="J4287" s="356" t="s">
        <v>2405</v>
      </c>
      <c r="K4287" s="356" t="s">
        <v>15063</v>
      </c>
      <c r="L4287" s="357">
        <v>2.4027492648000002</v>
      </c>
      <c r="M4287" s="357">
        <v>0.98012169999999998</v>
      </c>
      <c r="N4287" s="357">
        <v>1.3811177648000001</v>
      </c>
      <c r="O4287" s="356">
        <f t="shared" si="132"/>
        <v>4.0630892841499149</v>
      </c>
      <c r="P4287" s="357">
        <v>4.0630892841499229</v>
      </c>
      <c r="Q4287" s="356" t="s">
        <v>15063</v>
      </c>
    </row>
    <row r="4288" spans="1:17" x14ac:dyDescent="0.25">
      <c r="A4288" s="354">
        <v>4285</v>
      </c>
      <c r="B4288" s="355" t="s">
        <v>3732</v>
      </c>
      <c r="C4288" s="355" t="s">
        <v>14466</v>
      </c>
      <c r="D4288" s="355" t="s">
        <v>14480</v>
      </c>
      <c r="E4288" s="355" t="s">
        <v>14494</v>
      </c>
      <c r="F4288" s="356" t="s">
        <v>3991</v>
      </c>
      <c r="G4288" s="356" t="s">
        <v>4917</v>
      </c>
      <c r="H4288" s="356" t="s">
        <v>4918</v>
      </c>
      <c r="I4288" s="356" t="str">
        <f t="shared" si="133"/>
        <v>BANASHANKARI_66F20-SITA-CIRCLE</v>
      </c>
      <c r="J4288" s="356" t="s">
        <v>2405</v>
      </c>
      <c r="K4288" s="356" t="s">
        <v>15063</v>
      </c>
      <c r="L4288" s="357">
        <v>3.4366223480000002</v>
      </c>
      <c r="M4288" s="357">
        <v>3.2825368600000004</v>
      </c>
      <c r="N4288" s="357">
        <v>1.486847999999874E-3</v>
      </c>
      <c r="O4288" s="356">
        <f t="shared" si="132"/>
        <v>4.4422888121880462</v>
      </c>
      <c r="P4288" s="357">
        <v>4.7213830828111707</v>
      </c>
      <c r="Q4288" s="356" t="s">
        <v>15063</v>
      </c>
    </row>
    <row r="4289" spans="1:18" x14ac:dyDescent="0.25">
      <c r="A4289" s="354">
        <v>4286</v>
      </c>
      <c r="B4289" s="355" t="s">
        <v>3732</v>
      </c>
      <c r="C4289" s="355" t="s">
        <v>14466</v>
      </c>
      <c r="D4289" s="355" t="s">
        <v>14480</v>
      </c>
      <c r="E4289" s="355" t="s">
        <v>14494</v>
      </c>
      <c r="F4289" s="356" t="s">
        <v>3991</v>
      </c>
      <c r="G4289" s="356" t="s">
        <v>4919</v>
      </c>
      <c r="H4289" s="356" t="s">
        <v>4920</v>
      </c>
      <c r="I4289" s="356" t="str">
        <f t="shared" si="133"/>
        <v>BANASHANKARI_66F22-STERLING-APPARTMENT</v>
      </c>
      <c r="J4289" s="356" t="s">
        <v>2405</v>
      </c>
      <c r="K4289" s="356" t="s">
        <v>15063</v>
      </c>
      <c r="L4289" s="357">
        <v>0.87585679999999977</v>
      </c>
      <c r="M4289" s="357">
        <v>0.83049964999999992</v>
      </c>
      <c r="N4289" s="357">
        <v>5.2967999999999904E-3</v>
      </c>
      <c r="O4289" s="356">
        <f t="shared" si="132"/>
        <v>4.6016759327329382</v>
      </c>
      <c r="P4289" s="357">
        <v>4.60167593273294</v>
      </c>
      <c r="Q4289" s="356" t="s">
        <v>15063</v>
      </c>
    </row>
    <row r="4290" spans="1:18" x14ac:dyDescent="0.25">
      <c r="A4290" s="354">
        <v>4287</v>
      </c>
      <c r="B4290" s="355" t="s">
        <v>3732</v>
      </c>
      <c r="C4290" s="355" t="s">
        <v>14466</v>
      </c>
      <c r="D4290" s="355" t="s">
        <v>14480</v>
      </c>
      <c r="E4290" s="355" t="s">
        <v>14494</v>
      </c>
      <c r="F4290" s="356" t="s">
        <v>3991</v>
      </c>
      <c r="G4290" s="356" t="s">
        <v>4921</v>
      </c>
      <c r="H4290" s="356" t="s">
        <v>4922</v>
      </c>
      <c r="I4290" s="356" t="str">
        <f t="shared" si="133"/>
        <v>BANASHANKARI_66F24-WATER-TANK</v>
      </c>
      <c r="J4290" s="356" t="s">
        <v>2405</v>
      </c>
      <c r="K4290" s="356" t="s">
        <v>15063</v>
      </c>
      <c r="L4290" s="357">
        <v>2.5103724000000005</v>
      </c>
      <c r="M4290" s="357">
        <v>2.4087949900000001</v>
      </c>
      <c r="N4290" s="357">
        <v>1.6972400000000221E-2</v>
      </c>
      <c r="O4290" s="356">
        <f t="shared" si="132"/>
        <v>3.39315833801236</v>
      </c>
      <c r="P4290" s="357">
        <v>3.3931583380123587</v>
      </c>
      <c r="Q4290" s="356" t="s">
        <v>15063</v>
      </c>
    </row>
    <row r="4291" spans="1:18" x14ac:dyDescent="0.25">
      <c r="A4291" s="354">
        <v>4288</v>
      </c>
      <c r="B4291" s="355" t="s">
        <v>3732</v>
      </c>
      <c r="C4291" s="355" t="s">
        <v>14466</v>
      </c>
      <c r="D4291" s="355" t="s">
        <v>14470</v>
      </c>
      <c r="E4291" s="355" t="s">
        <v>14483</v>
      </c>
      <c r="F4291" s="356" t="s">
        <v>4131</v>
      </c>
      <c r="G4291" s="356" t="s">
        <v>4923</v>
      </c>
      <c r="H4291" s="356" t="s">
        <v>4924</v>
      </c>
      <c r="I4291" s="356" t="str">
        <f t="shared" si="133"/>
        <v>ADUGODI_66F01-BOMMANAHALLI</v>
      </c>
      <c r="J4291" s="356" t="s">
        <v>2405</v>
      </c>
      <c r="K4291" s="356" t="s">
        <v>15063</v>
      </c>
      <c r="L4291" s="357">
        <v>2.551960000000002</v>
      </c>
      <c r="M4291" s="357">
        <v>2.2912745000000001</v>
      </c>
      <c r="N4291" s="357">
        <v>0.12023600000000156</v>
      </c>
      <c r="O4291" s="356">
        <f t="shared" si="132"/>
        <v>5.7757171455313312</v>
      </c>
      <c r="P4291" s="357">
        <v>5.7757171455313223</v>
      </c>
      <c r="Q4291" s="356" t="s">
        <v>15063</v>
      </c>
    </row>
    <row r="4292" spans="1:18" x14ac:dyDescent="0.25">
      <c r="A4292" s="354">
        <v>4289</v>
      </c>
      <c r="B4292" s="355" t="s">
        <v>3732</v>
      </c>
      <c r="C4292" s="355" t="s">
        <v>14881</v>
      </c>
      <c r="D4292" s="355" t="s">
        <v>1540</v>
      </c>
      <c r="E4292" s="355" t="s">
        <v>14483</v>
      </c>
      <c r="F4292" s="356" t="s">
        <v>4954</v>
      </c>
      <c r="G4292" s="356" t="s">
        <v>4955</v>
      </c>
      <c r="H4292" s="356" t="s">
        <v>14914</v>
      </c>
      <c r="I4292" s="356" t="str">
        <f t="shared" si="133"/>
        <v>STJOHNSWOOD_66F01-BTM-I-STAGE</v>
      </c>
      <c r="J4292" s="356" t="s">
        <v>2405</v>
      </c>
      <c r="K4292" s="356" t="s">
        <v>15063</v>
      </c>
      <c r="L4292" s="357">
        <v>6.2035599999999995</v>
      </c>
      <c r="M4292" s="357">
        <v>4.4870514999999997</v>
      </c>
      <c r="N4292" s="357">
        <v>3.5468339999999996</v>
      </c>
      <c r="O4292" s="356">
        <f t="shared" ref="O4292:O4355" si="134">((L4292-N4292)-M4292)/(L4292-N4292)*100</f>
        <v>-68.894025955254705</v>
      </c>
      <c r="P4292" s="357">
        <v>-68.894025955254691</v>
      </c>
      <c r="Q4292" s="356" t="s">
        <v>15063</v>
      </c>
    </row>
    <row r="4293" spans="1:18" x14ac:dyDescent="0.25">
      <c r="A4293" s="354">
        <v>4290</v>
      </c>
      <c r="B4293" s="355" t="s">
        <v>3732</v>
      </c>
      <c r="C4293" s="355" t="s">
        <v>14466</v>
      </c>
      <c r="D4293" s="355" t="s">
        <v>14470</v>
      </c>
      <c r="E4293" s="355" t="s">
        <v>14483</v>
      </c>
      <c r="F4293" s="356" t="s">
        <v>4954</v>
      </c>
      <c r="G4293" s="356" t="s">
        <v>4956</v>
      </c>
      <c r="H4293" s="356" t="s">
        <v>4957</v>
      </c>
      <c r="I4293" s="356" t="str">
        <f t="shared" ref="I4293:I4356" si="135">F4293&amp;H4293</f>
        <v>STJOHNSWOOD_66F02-MEJESTIC-APPARTMENTS</v>
      </c>
      <c r="J4293" s="356" t="s">
        <v>2405</v>
      </c>
      <c r="K4293" s="356" t="s">
        <v>15063</v>
      </c>
      <c r="L4293" s="357">
        <v>3.4093999999999989</v>
      </c>
      <c r="M4293" s="357">
        <v>3.1275059999999999</v>
      </c>
      <c r="N4293" s="357">
        <v>0</v>
      </c>
      <c r="O4293" s="356">
        <f t="shared" si="134"/>
        <v>8.2681410218806555</v>
      </c>
      <c r="P4293" s="357">
        <v>8.2681410218806697</v>
      </c>
      <c r="Q4293" s="356" t="s">
        <v>15063</v>
      </c>
    </row>
    <row r="4294" spans="1:18" x14ac:dyDescent="0.25">
      <c r="A4294" s="354">
        <v>4291</v>
      </c>
      <c r="B4294" s="355" t="s">
        <v>3732</v>
      </c>
      <c r="C4294" s="355" t="s">
        <v>14466</v>
      </c>
      <c r="D4294" s="355" t="s">
        <v>14470</v>
      </c>
      <c r="E4294" s="355" t="s">
        <v>14483</v>
      </c>
      <c r="F4294" s="356" t="s">
        <v>4954</v>
      </c>
      <c r="G4294" s="356" t="s">
        <v>4958</v>
      </c>
      <c r="H4294" s="356" t="s">
        <v>4959</v>
      </c>
      <c r="I4294" s="356" t="str">
        <f t="shared" si="135"/>
        <v>STJOHNSWOOD_66F03-AXA</v>
      </c>
      <c r="J4294" s="356" t="s">
        <v>2405</v>
      </c>
      <c r="K4294" s="356" t="s">
        <v>15063</v>
      </c>
      <c r="L4294" s="357">
        <v>2.3533200000000001</v>
      </c>
      <c r="M4294" s="357">
        <v>2.16854375</v>
      </c>
      <c r="N4294" s="357">
        <v>0</v>
      </c>
      <c r="O4294" s="356">
        <f t="shared" si="134"/>
        <v>7.8517264970339813</v>
      </c>
      <c r="P4294" s="357">
        <v>7.8517264970339724</v>
      </c>
      <c r="Q4294" s="356" t="s">
        <v>15063</v>
      </c>
    </row>
    <row r="4295" spans="1:18" x14ac:dyDescent="0.25">
      <c r="A4295" s="354">
        <v>4292</v>
      </c>
      <c r="B4295" s="355" t="s">
        <v>3732</v>
      </c>
      <c r="C4295" s="355" t="s">
        <v>14466</v>
      </c>
      <c r="D4295" s="355" t="s">
        <v>14470</v>
      </c>
      <c r="E4295" s="355" t="s">
        <v>14483</v>
      </c>
      <c r="F4295" s="356" t="s">
        <v>4131</v>
      </c>
      <c r="G4295" s="356" t="s">
        <v>4925</v>
      </c>
      <c r="H4295" s="356" t="s">
        <v>4926</v>
      </c>
      <c r="I4295" s="356" t="str">
        <f t="shared" si="135"/>
        <v>ADUGODI_66F03-GURAPPAN-PALYA</v>
      </c>
      <c r="J4295" s="356" t="s">
        <v>2405</v>
      </c>
      <c r="K4295" s="356" t="s">
        <v>15063</v>
      </c>
      <c r="L4295" s="357">
        <v>0.29783999999999805</v>
      </c>
      <c r="M4295" s="357">
        <v>0.28289300000000001</v>
      </c>
      <c r="N4295" s="357">
        <v>0</v>
      </c>
      <c r="O4295" s="356">
        <f t="shared" si="134"/>
        <v>5.0184662906252164</v>
      </c>
      <c r="P4295" s="357">
        <v>14.685802092015731</v>
      </c>
      <c r="Q4295" s="356" t="s">
        <v>15063</v>
      </c>
    </row>
    <row r="4296" spans="1:18" x14ac:dyDescent="0.25">
      <c r="A4296" s="354">
        <v>4293</v>
      </c>
      <c r="B4296" s="355" t="s">
        <v>3732</v>
      </c>
      <c r="C4296" s="355" t="s">
        <v>14881</v>
      </c>
      <c r="D4296" s="355" t="s">
        <v>1540</v>
      </c>
      <c r="E4296" s="355" t="s">
        <v>14483</v>
      </c>
      <c r="F4296" s="356" t="s">
        <v>4954</v>
      </c>
      <c r="G4296" s="356" t="s">
        <v>4960</v>
      </c>
      <c r="H4296" s="356" t="s">
        <v>4961</v>
      </c>
      <c r="I4296" s="356" t="str">
        <f t="shared" si="135"/>
        <v>STJOHNSWOOD_66F04-BTM-LAYOUTIDLE</v>
      </c>
      <c r="J4296" s="356" t="s">
        <v>2405</v>
      </c>
      <c r="K4296" s="356" t="s">
        <v>15063</v>
      </c>
      <c r="L4296" s="357">
        <v>6.4396800000000001</v>
      </c>
      <c r="M4296" s="357">
        <v>5.0373080000000003</v>
      </c>
      <c r="N4296" s="357">
        <v>0.9136369674021978</v>
      </c>
      <c r="O4296" s="356">
        <f t="shared" si="134"/>
        <v>8.8442132953866412</v>
      </c>
      <c r="P4296" s="357">
        <v>8.8442132953866377</v>
      </c>
      <c r="Q4296" s="356" t="s">
        <v>15063</v>
      </c>
    </row>
    <row r="4297" spans="1:18" x14ac:dyDescent="0.25">
      <c r="A4297" s="354">
        <v>4294</v>
      </c>
      <c r="B4297" s="355" t="s">
        <v>3732</v>
      </c>
      <c r="C4297" s="355" t="s">
        <v>14466</v>
      </c>
      <c r="D4297" s="355" t="s">
        <v>14470</v>
      </c>
      <c r="E4297" s="355" t="s">
        <v>14483</v>
      </c>
      <c r="F4297" s="356" t="s">
        <v>4954</v>
      </c>
      <c r="G4297" s="356" t="s">
        <v>4962</v>
      </c>
      <c r="H4297" s="356" t="s">
        <v>4963</v>
      </c>
      <c r="I4297" s="356" t="str">
        <f t="shared" si="135"/>
        <v>STJOHNSWOOD_66F06-CASHLER-LAYOUT</v>
      </c>
      <c r="J4297" s="356" t="s">
        <v>2405</v>
      </c>
      <c r="K4297" s="356" t="s">
        <v>15063</v>
      </c>
      <c r="L4297" s="357">
        <v>2.4685600000000001</v>
      </c>
      <c r="M4297" s="357">
        <v>2.2653768999999997</v>
      </c>
      <c r="N4297" s="357">
        <v>0</v>
      </c>
      <c r="O4297" s="356">
        <f t="shared" si="134"/>
        <v>8.2308349807175194</v>
      </c>
      <c r="P4297" s="357">
        <v>8.2308349807175158</v>
      </c>
      <c r="Q4297" s="356" t="s">
        <v>15063</v>
      </c>
    </row>
    <row r="4298" spans="1:18" x14ac:dyDescent="0.25">
      <c r="A4298" s="354">
        <v>4295</v>
      </c>
      <c r="B4298" s="355" t="s">
        <v>3732</v>
      </c>
      <c r="C4298" s="355" t="s">
        <v>14466</v>
      </c>
      <c r="D4298" s="355" t="s">
        <v>14470</v>
      </c>
      <c r="E4298" s="355" t="s">
        <v>14483</v>
      </c>
      <c r="F4298" s="356" t="s">
        <v>4035</v>
      </c>
      <c r="G4298" s="356" t="s">
        <v>4949</v>
      </c>
      <c r="H4298" s="356" t="s">
        <v>14656</v>
      </c>
      <c r="I4298" s="356" t="str">
        <f t="shared" si="135"/>
        <v>NIMHANS_66F07-IBM-ST-BLOCK</v>
      </c>
      <c r="J4298" s="356" t="s">
        <v>2405</v>
      </c>
      <c r="K4298" s="356" t="s">
        <v>15063</v>
      </c>
      <c r="L4298" s="357">
        <v>1.7243600000000003</v>
      </c>
      <c r="M4298" s="357">
        <v>1.7153799999999999</v>
      </c>
      <c r="N4298" s="357">
        <v>0</v>
      </c>
      <c r="O4298" s="356">
        <f t="shared" si="134"/>
        <v>0.52077292444735612</v>
      </c>
      <c r="P4298" s="357">
        <v>0.56243490017121589</v>
      </c>
      <c r="Q4298" s="356" t="s">
        <v>15063</v>
      </c>
    </row>
    <row r="4299" spans="1:18" x14ac:dyDescent="0.25">
      <c r="A4299" s="354">
        <v>4296</v>
      </c>
      <c r="B4299" s="355" t="s">
        <v>3732</v>
      </c>
      <c r="C4299" s="355" t="s">
        <v>14466</v>
      </c>
      <c r="D4299" s="355" t="s">
        <v>14470</v>
      </c>
      <c r="E4299" s="355" t="s">
        <v>14483</v>
      </c>
      <c r="F4299" s="356" t="s">
        <v>4954</v>
      </c>
      <c r="G4299" s="356" t="s">
        <v>4964</v>
      </c>
      <c r="H4299" s="356" t="s">
        <v>14726</v>
      </c>
      <c r="I4299" s="356" t="str">
        <f t="shared" si="135"/>
        <v>STJOHNSWOOD_66F07-ST-JOHNS-HOSTLE-RMU</v>
      </c>
      <c r="J4299" s="356" t="s">
        <v>2405</v>
      </c>
      <c r="K4299" s="356" t="s">
        <v>15063</v>
      </c>
      <c r="L4299" s="357">
        <v>2.0263199999999997</v>
      </c>
      <c r="M4299" s="357">
        <v>1.6936761499999999</v>
      </c>
      <c r="N4299" s="357">
        <v>0.20199999999999974</v>
      </c>
      <c r="O4299" s="356">
        <f t="shared" si="134"/>
        <v>7.161235419224699</v>
      </c>
      <c r="P4299" s="357">
        <v>9.3699993098701135</v>
      </c>
      <c r="Q4299" s="356" t="s">
        <v>15063</v>
      </c>
    </row>
    <row r="4300" spans="1:18" x14ac:dyDescent="0.25">
      <c r="A4300" s="354">
        <v>4297</v>
      </c>
      <c r="B4300" s="355" t="s">
        <v>3732</v>
      </c>
      <c r="C4300" s="355" t="s">
        <v>14466</v>
      </c>
      <c r="D4300" s="355" t="s">
        <v>14470</v>
      </c>
      <c r="E4300" s="355" t="s">
        <v>14483</v>
      </c>
      <c r="F4300" s="356" t="s">
        <v>4035</v>
      </c>
      <c r="G4300" s="356" t="s">
        <v>4950</v>
      </c>
      <c r="H4300" s="356" t="s">
        <v>4951</v>
      </c>
      <c r="I4300" s="356" t="str">
        <f t="shared" si="135"/>
        <v>NIMHANS_66F08-ACCENTURE</v>
      </c>
      <c r="J4300" s="356" t="s">
        <v>2405</v>
      </c>
      <c r="K4300" s="356" t="s">
        <v>15063</v>
      </c>
      <c r="L4300" s="357">
        <v>1.0686400000000005</v>
      </c>
      <c r="M4300" s="357">
        <v>0.40725</v>
      </c>
      <c r="N4300" s="357">
        <v>0.66</v>
      </c>
      <c r="O4300" s="356">
        <f t="shared" si="134"/>
        <v>0.34015270164458811</v>
      </c>
      <c r="P4300" s="357">
        <v>0.34015270164460265</v>
      </c>
      <c r="Q4300" s="356" t="s">
        <v>15063</v>
      </c>
    </row>
    <row r="4301" spans="1:18" x14ac:dyDescent="0.25">
      <c r="A4301" s="354">
        <v>4298</v>
      </c>
      <c r="B4301" s="355" t="s">
        <v>3732</v>
      </c>
      <c r="C4301" s="355" t="s">
        <v>14466</v>
      </c>
      <c r="D4301" s="355" t="s">
        <v>14470</v>
      </c>
      <c r="E4301" s="355" t="s">
        <v>14483</v>
      </c>
      <c r="F4301" s="356" t="s">
        <v>4954</v>
      </c>
      <c r="G4301" s="356" t="s">
        <v>4965</v>
      </c>
      <c r="H4301" s="356" t="s">
        <v>4966</v>
      </c>
      <c r="I4301" s="356" t="str">
        <f t="shared" si="135"/>
        <v>STJOHNSWOOD_66F08-TAVAREKERE</v>
      </c>
      <c r="J4301" s="356" t="s">
        <v>2405</v>
      </c>
      <c r="K4301" s="356" t="s">
        <v>15063</v>
      </c>
      <c r="L4301" s="357">
        <v>2.8511600000000001</v>
      </c>
      <c r="M4301" s="357">
        <v>2.6495419999999998</v>
      </c>
      <c r="N4301" s="357">
        <v>0</v>
      </c>
      <c r="O4301" s="356">
        <f t="shared" si="134"/>
        <v>7.0714375903141278</v>
      </c>
      <c r="P4301" s="357">
        <v>7.0714375903141224</v>
      </c>
      <c r="Q4301" s="356" t="s">
        <v>15063</v>
      </c>
    </row>
    <row r="4302" spans="1:18" x14ac:dyDescent="0.25">
      <c r="A4302" s="354">
        <v>4299</v>
      </c>
      <c r="B4302" s="355" t="s">
        <v>3732</v>
      </c>
      <c r="C4302" s="355" t="s">
        <v>14466</v>
      </c>
      <c r="D4302" s="355" t="s">
        <v>14470</v>
      </c>
      <c r="E4302" s="355" t="s">
        <v>14483</v>
      </c>
      <c r="F4302" s="356" t="s">
        <v>4954</v>
      </c>
      <c r="G4302" s="356" t="s">
        <v>4967</v>
      </c>
      <c r="H4302" s="356" t="s">
        <v>4968</v>
      </c>
      <c r="I4302" s="356" t="str">
        <f t="shared" si="135"/>
        <v>STJOHNSWOOD_66F09-ACCENTURE</v>
      </c>
      <c r="J4302" s="356" t="s">
        <v>2405</v>
      </c>
      <c r="K4302" s="356" t="s">
        <v>15063</v>
      </c>
      <c r="L4302" s="357">
        <v>3.3364000000000007</v>
      </c>
      <c r="M4302" s="357">
        <v>0.223694</v>
      </c>
      <c r="N4302" s="357">
        <v>3.1</v>
      </c>
      <c r="O4302" s="356">
        <f t="shared" si="134"/>
        <v>5.3747884940780768</v>
      </c>
      <c r="P4302" s="357">
        <v>5.374788494078075</v>
      </c>
      <c r="Q4302" s="356" t="s">
        <v>15063</v>
      </c>
    </row>
    <row r="4303" spans="1:18" x14ac:dyDescent="0.25">
      <c r="A4303" s="354">
        <v>4300</v>
      </c>
      <c r="B4303" s="355" t="s">
        <v>3732</v>
      </c>
      <c r="C4303" s="355" t="s">
        <v>14466</v>
      </c>
      <c r="D4303" s="355" t="s">
        <v>14470</v>
      </c>
      <c r="E4303" s="355" t="s">
        <v>14483</v>
      </c>
      <c r="F4303" s="356" t="s">
        <v>4927</v>
      </c>
      <c r="G4303" s="356" t="s">
        <v>14486</v>
      </c>
      <c r="H4303" s="356" t="s">
        <v>4928</v>
      </c>
      <c r="I4303" s="356" t="str">
        <f t="shared" si="135"/>
        <v>ADUGODI_67F09-SJR</v>
      </c>
      <c r="J4303" s="356" t="s">
        <v>2405</v>
      </c>
      <c r="K4303" s="356" t="s">
        <v>15063</v>
      </c>
      <c r="L4303" s="357">
        <v>1.3274360000000014</v>
      </c>
      <c r="M4303" s="357">
        <v>1.23515745</v>
      </c>
      <c r="N4303" s="357">
        <v>0</v>
      </c>
      <c r="O4303" s="356">
        <f t="shared" si="134"/>
        <v>6.9516383464062521</v>
      </c>
      <c r="P4303" s="357">
        <v>6.9516383464062521</v>
      </c>
      <c r="Q4303" s="356" t="s">
        <v>15063</v>
      </c>
      <c r="R4303" s="358" t="e">
        <f>#REF!-M4303</f>
        <v>#REF!</v>
      </c>
    </row>
    <row r="4304" spans="1:18" x14ac:dyDescent="0.25">
      <c r="A4304" s="354">
        <v>4301</v>
      </c>
      <c r="B4304" s="355" t="s">
        <v>3732</v>
      </c>
      <c r="C4304" s="355" t="s">
        <v>14466</v>
      </c>
      <c r="D4304" s="355" t="s">
        <v>14470</v>
      </c>
      <c r="E4304" s="355" t="s">
        <v>14483</v>
      </c>
      <c r="F4304" s="356" t="s">
        <v>4954</v>
      </c>
      <c r="G4304" s="356" t="s">
        <v>4969</v>
      </c>
      <c r="H4304" s="356" t="s">
        <v>4970</v>
      </c>
      <c r="I4304" s="356" t="str">
        <f t="shared" si="135"/>
        <v>STJOHNSWOOD_66F10-ST-JOHNS-WOOD-APPARTMENTS</v>
      </c>
      <c r="J4304" s="356" t="s">
        <v>2405</v>
      </c>
      <c r="K4304" s="356" t="s">
        <v>15063</v>
      </c>
      <c r="L4304" s="357">
        <v>0.69084000000000001</v>
      </c>
      <c r="M4304" s="357">
        <v>0.656246</v>
      </c>
      <c r="N4304" s="357">
        <v>0</v>
      </c>
      <c r="O4304" s="356">
        <f t="shared" si="134"/>
        <v>5.0075270684963247</v>
      </c>
      <c r="P4304" s="357">
        <v>5.0075270684963087</v>
      </c>
      <c r="Q4304" s="356" t="s">
        <v>15063</v>
      </c>
    </row>
    <row r="4305" spans="1:17" x14ac:dyDescent="0.25">
      <c r="A4305" s="354">
        <v>4302</v>
      </c>
      <c r="B4305" s="355" t="s">
        <v>3732</v>
      </c>
      <c r="C4305" s="355" t="s">
        <v>14466</v>
      </c>
      <c r="D4305" s="355" t="s">
        <v>14470</v>
      </c>
      <c r="E4305" s="355" t="s">
        <v>14483</v>
      </c>
      <c r="F4305" s="356" t="s">
        <v>4035</v>
      </c>
      <c r="G4305" s="356" t="s">
        <v>14657</v>
      </c>
      <c r="H4305" s="356" t="s">
        <v>4952</v>
      </c>
      <c r="I4305" s="356" t="str">
        <f t="shared" si="135"/>
        <v>NIMHANS_66F11-IBM-D-BLOCK</v>
      </c>
      <c r="J4305" s="356" t="s">
        <v>2405</v>
      </c>
      <c r="K4305" s="356" t="s">
        <v>15063</v>
      </c>
      <c r="L4305" s="357">
        <v>9.2599999999999922E-3</v>
      </c>
      <c r="M4305" s="357">
        <v>0</v>
      </c>
      <c r="N4305" s="357">
        <v>9.2599999999999922E-3</v>
      </c>
      <c r="O4305" s="356" t="e">
        <f t="shared" si="134"/>
        <v>#DIV/0!</v>
      </c>
      <c r="P4305" s="357" t="e">
        <v>#DIV/0!</v>
      </c>
      <c r="Q4305" s="356" t="s">
        <v>15063</v>
      </c>
    </row>
    <row r="4306" spans="1:17" x14ac:dyDescent="0.25">
      <c r="A4306" s="354">
        <v>4303</v>
      </c>
      <c r="B4306" s="355" t="s">
        <v>3732</v>
      </c>
      <c r="C4306" s="355" t="s">
        <v>14466</v>
      </c>
      <c r="D4306" s="355" t="s">
        <v>14470</v>
      </c>
      <c r="E4306" s="355" t="s">
        <v>14483</v>
      </c>
      <c r="F4306" s="356" t="s">
        <v>4954</v>
      </c>
      <c r="G4306" s="356" t="s">
        <v>4971</v>
      </c>
      <c r="H4306" s="356" t="s">
        <v>4972</v>
      </c>
      <c r="I4306" s="356" t="str">
        <f t="shared" si="135"/>
        <v>STJOHNSWOOD_66F11-ORACLE</v>
      </c>
      <c r="J4306" s="356" t="s">
        <v>2405</v>
      </c>
      <c r="K4306" s="356" t="s">
        <v>15063</v>
      </c>
      <c r="L4306" s="357">
        <v>1.11432</v>
      </c>
      <c r="M4306" s="357">
        <v>0.86871799999999999</v>
      </c>
      <c r="N4306" s="357">
        <v>0.190635</v>
      </c>
      <c r="O4306" s="356">
        <f t="shared" si="134"/>
        <v>5.9508382186567923</v>
      </c>
      <c r="P4306" s="357">
        <v>7.9182397453386733</v>
      </c>
      <c r="Q4306" s="356" t="s">
        <v>15063</v>
      </c>
    </row>
    <row r="4307" spans="1:17" x14ac:dyDescent="0.25">
      <c r="A4307" s="354">
        <v>4304</v>
      </c>
      <c r="B4307" s="355" t="s">
        <v>3732</v>
      </c>
      <c r="C4307" s="355" t="s">
        <v>14466</v>
      </c>
      <c r="D4307" s="355" t="s">
        <v>14470</v>
      </c>
      <c r="E4307" s="355" t="s">
        <v>14483</v>
      </c>
      <c r="F4307" s="356" t="s">
        <v>4954</v>
      </c>
      <c r="G4307" s="356" t="s">
        <v>4973</v>
      </c>
      <c r="H4307" s="356" t="s">
        <v>4974</v>
      </c>
      <c r="I4307" s="356" t="str">
        <f t="shared" si="135"/>
        <v>STJOHNSWOOD_66F12-KENDRIYA-SADANA</v>
      </c>
      <c r="J4307" s="356" t="s">
        <v>2405</v>
      </c>
      <c r="K4307" s="356" t="s">
        <v>15063</v>
      </c>
      <c r="L4307" s="357">
        <v>2.1077999999999997</v>
      </c>
      <c r="M4307" s="357">
        <v>1.960488</v>
      </c>
      <c r="N4307" s="357">
        <v>0</v>
      </c>
      <c r="O4307" s="356">
        <f t="shared" si="134"/>
        <v>6.9888983774551523</v>
      </c>
      <c r="P4307" s="357">
        <v>6.988898377455155</v>
      </c>
      <c r="Q4307" s="356" t="s">
        <v>15063</v>
      </c>
    </row>
    <row r="4308" spans="1:17" x14ac:dyDescent="0.25">
      <c r="A4308" s="354">
        <v>4305</v>
      </c>
      <c r="B4308" s="355" t="s">
        <v>3732</v>
      </c>
      <c r="C4308" s="355" t="s">
        <v>14466</v>
      </c>
      <c r="D4308" s="355" t="s">
        <v>14470</v>
      </c>
      <c r="E4308" s="355" t="s">
        <v>14483</v>
      </c>
      <c r="F4308" s="356" t="s">
        <v>4134</v>
      </c>
      <c r="G4308" s="356" t="s">
        <v>4937</v>
      </c>
      <c r="H4308" s="356" t="s">
        <v>4938</v>
      </c>
      <c r="I4308" s="356" t="str">
        <f t="shared" si="135"/>
        <v>JAYADEVA_66F17-ORACLE</v>
      </c>
      <c r="J4308" s="356" t="s">
        <v>2405</v>
      </c>
      <c r="K4308" s="356" t="s">
        <v>15063</v>
      </c>
      <c r="L4308" s="357">
        <v>0.40907999999999989</v>
      </c>
      <c r="M4308" s="357">
        <v>0.34486525000000001</v>
      </c>
      <c r="N4308" s="357">
        <v>4.0399999999999991E-2</v>
      </c>
      <c r="O4308" s="356">
        <f t="shared" si="134"/>
        <v>6.4594634913746045</v>
      </c>
      <c r="P4308" s="357">
        <v>11.716680779320432</v>
      </c>
      <c r="Q4308" s="356" t="s">
        <v>15063</v>
      </c>
    </row>
    <row r="4309" spans="1:17" x14ac:dyDescent="0.25">
      <c r="A4309" s="354">
        <v>4306</v>
      </c>
      <c r="B4309" s="355" t="s">
        <v>3732</v>
      </c>
      <c r="C4309" s="355" t="s">
        <v>14466</v>
      </c>
      <c r="D4309" s="355" t="s">
        <v>14470</v>
      </c>
      <c r="E4309" s="355" t="s">
        <v>14483</v>
      </c>
      <c r="F4309" s="356" t="s">
        <v>4134</v>
      </c>
      <c r="G4309" s="356" t="s">
        <v>4941</v>
      </c>
      <c r="H4309" s="356" t="s">
        <v>4942</v>
      </c>
      <c r="I4309" s="356" t="str">
        <f t="shared" si="135"/>
        <v>JAYADEVA_66F19-IBM</v>
      </c>
      <c r="J4309" s="356" t="s">
        <v>2405</v>
      </c>
      <c r="K4309" s="356" t="s">
        <v>15063</v>
      </c>
      <c r="L4309" s="357">
        <v>0.60843999999999998</v>
      </c>
      <c r="M4309" s="357">
        <v>0.45356000000000002</v>
      </c>
      <c r="N4309" s="357">
        <v>0.14149999999999996</v>
      </c>
      <c r="O4309" s="356">
        <f t="shared" si="134"/>
        <v>2.86546451364201</v>
      </c>
      <c r="P4309" s="357">
        <v>2.8654645136420132</v>
      </c>
      <c r="Q4309" s="356" t="s">
        <v>15063</v>
      </c>
    </row>
    <row r="4310" spans="1:17" x14ac:dyDescent="0.25">
      <c r="A4310" s="354">
        <v>4307</v>
      </c>
      <c r="B4310" s="355" t="s">
        <v>3732</v>
      </c>
      <c r="C4310" s="355" t="s">
        <v>14466</v>
      </c>
      <c r="D4310" s="355" t="s">
        <v>14470</v>
      </c>
      <c r="E4310" s="355" t="s">
        <v>14483</v>
      </c>
      <c r="F4310" s="356" t="s">
        <v>4131</v>
      </c>
      <c r="G4310" s="356" t="s">
        <v>4929</v>
      </c>
      <c r="H4310" s="356" t="s">
        <v>4930</v>
      </c>
      <c r="I4310" s="356" t="str">
        <f t="shared" si="135"/>
        <v>ADUGODI_66F21-ORACLE-BG-ROAD</v>
      </c>
      <c r="J4310" s="356" t="s">
        <v>2405</v>
      </c>
      <c r="K4310" s="356" t="s">
        <v>15063</v>
      </c>
      <c r="L4310" s="357">
        <v>0.49568000000000001</v>
      </c>
      <c r="M4310" s="357">
        <v>2.5799999999999998E-3</v>
      </c>
      <c r="N4310" s="357">
        <v>0.49299999999999999</v>
      </c>
      <c r="O4310" s="356">
        <f t="shared" si="134"/>
        <v>3.7313432835826603</v>
      </c>
      <c r="P4310" s="357">
        <v>3.7313432835826665</v>
      </c>
      <c r="Q4310" s="356" t="s">
        <v>15063</v>
      </c>
    </row>
    <row r="4311" spans="1:17" x14ac:dyDescent="0.25">
      <c r="A4311" s="354">
        <v>4308</v>
      </c>
      <c r="B4311" s="355" t="s">
        <v>3732</v>
      </c>
      <c r="C4311" s="355" t="s">
        <v>14466</v>
      </c>
      <c r="D4311" s="355" t="s">
        <v>14470</v>
      </c>
      <c r="E4311" s="355" t="s">
        <v>14483</v>
      </c>
      <c r="F4311" s="356" t="s">
        <v>4134</v>
      </c>
      <c r="G4311" s="356" t="s">
        <v>4945</v>
      </c>
      <c r="H4311" s="356" t="s">
        <v>4946</v>
      </c>
      <c r="I4311" s="356" t="str">
        <f t="shared" si="135"/>
        <v>JAYADEVA_66F21-VAKILSQUARE</v>
      </c>
      <c r="J4311" s="356" t="s">
        <v>2405</v>
      </c>
      <c r="K4311" s="356" t="s">
        <v>15063</v>
      </c>
      <c r="L4311" s="357">
        <v>1.2297600000000004</v>
      </c>
      <c r="M4311" s="357">
        <v>1.1419189999999999</v>
      </c>
      <c r="N4311" s="357">
        <v>0</v>
      </c>
      <c r="O4311" s="356">
        <f t="shared" si="134"/>
        <v>7.1429384595368584</v>
      </c>
      <c r="P4311" s="357">
        <v>7.1429384595368735</v>
      </c>
      <c r="Q4311" s="356" t="s">
        <v>15063</v>
      </c>
    </row>
    <row r="4312" spans="1:17" x14ac:dyDescent="0.25">
      <c r="A4312" s="354">
        <v>4309</v>
      </c>
      <c r="B4312" s="355" t="s">
        <v>3732</v>
      </c>
      <c r="C4312" s="355" t="s">
        <v>14466</v>
      </c>
      <c r="D4312" s="355" t="s">
        <v>14470</v>
      </c>
      <c r="E4312" s="355" t="s">
        <v>14483</v>
      </c>
      <c r="F4312" s="356" t="s">
        <v>4131</v>
      </c>
      <c r="G4312" s="356" t="s">
        <v>4931</v>
      </c>
      <c r="H4312" s="356" t="s">
        <v>4932</v>
      </c>
      <c r="I4312" s="356" t="str">
        <f t="shared" si="135"/>
        <v>ADUGODI_66F24-UMAYAHOLDING</v>
      </c>
      <c r="J4312" s="356" t="s">
        <v>2425</v>
      </c>
      <c r="K4312" s="356" t="s">
        <v>15063</v>
      </c>
      <c r="L4312" s="357">
        <v>1.3815999999999995</v>
      </c>
      <c r="M4312" s="357">
        <v>1.27431725</v>
      </c>
      <c r="N4312" s="357">
        <v>0</v>
      </c>
      <c r="O4312" s="356">
        <f t="shared" si="134"/>
        <v>7.7651092935726389</v>
      </c>
      <c r="P4312" s="357">
        <v>7.7651092935726362</v>
      </c>
      <c r="Q4312" s="356" t="s">
        <v>15063</v>
      </c>
    </row>
    <row r="4313" spans="1:17" x14ac:dyDescent="0.25">
      <c r="A4313" s="354">
        <v>4310</v>
      </c>
      <c r="B4313" s="355" t="s">
        <v>3732</v>
      </c>
      <c r="C4313" s="355" t="s">
        <v>14466</v>
      </c>
      <c r="D4313" s="355" t="s">
        <v>14470</v>
      </c>
      <c r="E4313" s="355" t="s">
        <v>14483</v>
      </c>
      <c r="F4313" s="356" t="s">
        <v>4131</v>
      </c>
      <c r="G4313" s="356" t="s">
        <v>4933</v>
      </c>
      <c r="H4313" s="356" t="s">
        <v>4934</v>
      </c>
      <c r="I4313" s="356" t="str">
        <f t="shared" si="135"/>
        <v>ADUGODI_66F25-DAVANAM-JEWELLERS-TOTAL</v>
      </c>
      <c r="J4313" s="356" t="s">
        <v>2425</v>
      </c>
      <c r="K4313" s="356" t="s">
        <v>15063</v>
      </c>
      <c r="L4313" s="357">
        <v>1.4552400000000001</v>
      </c>
      <c r="M4313" s="357">
        <v>0.95549309999999998</v>
      </c>
      <c r="N4313" s="357">
        <v>0.43567500000000003</v>
      </c>
      <c r="O4313" s="356">
        <f t="shared" si="134"/>
        <v>6.2842388665754578</v>
      </c>
      <c r="P4313" s="357">
        <v>6.2842388665754534</v>
      </c>
      <c r="Q4313" s="356" t="s">
        <v>15063</v>
      </c>
    </row>
    <row r="4314" spans="1:17" x14ac:dyDescent="0.25">
      <c r="A4314" s="354">
        <v>4311</v>
      </c>
      <c r="B4314" s="355" t="s">
        <v>3732</v>
      </c>
      <c r="C4314" s="355" t="s">
        <v>14466</v>
      </c>
      <c r="D4314" s="355" t="s">
        <v>14470</v>
      </c>
      <c r="E4314" s="355" t="s">
        <v>14483</v>
      </c>
      <c r="F4314" s="356" t="s">
        <v>4131</v>
      </c>
      <c r="G4314" s="356" t="s">
        <v>4935</v>
      </c>
      <c r="H4314" s="356" t="s">
        <v>4936</v>
      </c>
      <c r="I4314" s="356" t="str">
        <f t="shared" si="135"/>
        <v>ADUGODI_66F27-EAST-LAND-HOLDING</v>
      </c>
      <c r="J4314" s="356" t="s">
        <v>2425</v>
      </c>
      <c r="K4314" s="356" t="s">
        <v>15063</v>
      </c>
      <c r="L4314" s="357">
        <v>2.3325550000000002</v>
      </c>
      <c r="M4314" s="357">
        <v>2.2102902499999999</v>
      </c>
      <c r="N4314" s="357">
        <v>0</v>
      </c>
      <c r="O4314" s="356">
        <f t="shared" si="134"/>
        <v>5.2416663272677493</v>
      </c>
      <c r="P4314" s="357">
        <v>6.9304220741140625</v>
      </c>
      <c r="Q4314" s="356" t="s">
        <v>15063</v>
      </c>
    </row>
    <row r="4315" spans="1:17" x14ac:dyDescent="0.25">
      <c r="A4315" s="354">
        <v>4312</v>
      </c>
      <c r="B4315" s="355" t="s">
        <v>3732</v>
      </c>
      <c r="C4315" s="355" t="s">
        <v>14466</v>
      </c>
      <c r="D4315" s="355" t="s">
        <v>14470</v>
      </c>
      <c r="E4315" s="355" t="s">
        <v>14499</v>
      </c>
      <c r="F4315" s="356" t="s">
        <v>5003</v>
      </c>
      <c r="G4315" s="356" t="s">
        <v>5004</v>
      </c>
      <c r="H4315" s="356" t="s">
        <v>5005</v>
      </c>
      <c r="I4315" s="356" t="str">
        <f t="shared" si="135"/>
        <v>EXORA_66F01-PLATINA BLOCK III</v>
      </c>
      <c r="J4315" s="356" t="s">
        <v>2425</v>
      </c>
      <c r="K4315" s="356" t="s">
        <v>15063</v>
      </c>
      <c r="L4315" s="357">
        <v>0.92168000000000005</v>
      </c>
      <c r="M4315" s="357">
        <v>0.86519999999999997</v>
      </c>
      <c r="N4315" s="357">
        <v>2.5000000000000022E-2</v>
      </c>
      <c r="O4315" s="356">
        <f t="shared" si="134"/>
        <v>3.5107284650042447</v>
      </c>
      <c r="P4315" s="357">
        <v>3.5107284650042536</v>
      </c>
      <c r="Q4315" s="356" t="s">
        <v>15063</v>
      </c>
    </row>
    <row r="4316" spans="1:17" x14ac:dyDescent="0.25">
      <c r="A4316" s="354">
        <v>4313</v>
      </c>
      <c r="B4316" s="355" t="s">
        <v>3732</v>
      </c>
      <c r="C4316" s="355" t="s">
        <v>14466</v>
      </c>
      <c r="D4316" s="355" t="s">
        <v>14470</v>
      </c>
      <c r="E4316" s="355" t="s">
        <v>14499</v>
      </c>
      <c r="F4316" s="356" t="s">
        <v>3250</v>
      </c>
      <c r="G4316" s="356" t="s">
        <v>5027</v>
      </c>
      <c r="H4316" s="356" t="s">
        <v>5028</v>
      </c>
      <c r="I4316" s="356" t="str">
        <f t="shared" si="135"/>
        <v>HAL_220F02-MARATHAHALLI</v>
      </c>
      <c r="J4316" s="356" t="s">
        <v>2405</v>
      </c>
      <c r="K4316" s="356" t="s">
        <v>15063</v>
      </c>
      <c r="L4316" s="357">
        <v>2.3982069999999998</v>
      </c>
      <c r="M4316" s="357">
        <v>1.7000564499999999</v>
      </c>
      <c r="N4316" s="357">
        <v>0.53885000000000005</v>
      </c>
      <c r="O4316" s="356">
        <f t="shared" si="134"/>
        <v>8.56750747704716</v>
      </c>
      <c r="P4316" s="357">
        <v>9.2809544483502435</v>
      </c>
      <c r="Q4316" s="356" t="s">
        <v>15063</v>
      </c>
    </row>
    <row r="4317" spans="1:17" x14ac:dyDescent="0.25">
      <c r="A4317" s="354">
        <v>4314</v>
      </c>
      <c r="B4317" s="355" t="s">
        <v>3732</v>
      </c>
      <c r="C4317" s="355" t="s">
        <v>14466</v>
      </c>
      <c r="D4317" s="355" t="s">
        <v>14470</v>
      </c>
      <c r="E4317" s="355" t="s">
        <v>14499</v>
      </c>
      <c r="F4317" s="356" t="s">
        <v>4480</v>
      </c>
      <c r="G4317" s="356" t="s">
        <v>5043</v>
      </c>
      <c r="H4317" s="356" t="s">
        <v>5044</v>
      </c>
      <c r="I4317" s="356" t="str">
        <f t="shared" si="135"/>
        <v>KADABISANAHALLI_66F02-MARATHALLIBRIDGE</v>
      </c>
      <c r="J4317" s="356" t="s">
        <v>2405</v>
      </c>
      <c r="K4317" s="356" t="s">
        <v>15063</v>
      </c>
      <c r="L4317" s="357">
        <v>2.2335230000000008</v>
      </c>
      <c r="M4317" s="357">
        <v>2.0732179999999998</v>
      </c>
      <c r="N4317" s="357">
        <v>0</v>
      </c>
      <c r="O4317" s="356">
        <f t="shared" si="134"/>
        <v>7.1772262922746242</v>
      </c>
      <c r="P4317" s="357">
        <v>7.1772262922746304</v>
      </c>
      <c r="Q4317" s="356" t="s">
        <v>15063</v>
      </c>
    </row>
    <row r="4318" spans="1:17" x14ac:dyDescent="0.25">
      <c r="A4318" s="354">
        <v>4315</v>
      </c>
      <c r="B4318" s="355" t="s">
        <v>3732</v>
      </c>
      <c r="C4318" s="355" t="s">
        <v>14466</v>
      </c>
      <c r="D4318" s="355" t="s">
        <v>14470</v>
      </c>
      <c r="E4318" s="355" t="s">
        <v>14499</v>
      </c>
      <c r="F4318" s="356" t="s">
        <v>4975</v>
      </c>
      <c r="G4318" s="356" t="s">
        <v>4976</v>
      </c>
      <c r="H4318" s="356" t="s">
        <v>4977</v>
      </c>
      <c r="I4318" s="356" t="str">
        <f t="shared" si="135"/>
        <v>BAGHMANE_TECHPARK_66F02-MOTOROLA</v>
      </c>
      <c r="J4318" s="356" t="s">
        <v>2425</v>
      </c>
      <c r="K4318" s="356" t="s">
        <v>15063</v>
      </c>
      <c r="L4318" s="357">
        <v>0</v>
      </c>
      <c r="M4318" s="357">
        <v>0</v>
      </c>
      <c r="N4318" s="357">
        <v>0</v>
      </c>
      <c r="O4318" s="356" t="e">
        <f t="shared" si="134"/>
        <v>#DIV/0!</v>
      </c>
      <c r="P4318" s="357" t="e">
        <v>#DIV/0!</v>
      </c>
      <c r="Q4318" s="356" t="s">
        <v>15063</v>
      </c>
    </row>
    <row r="4319" spans="1:17" x14ac:dyDescent="0.25">
      <c r="A4319" s="354">
        <v>4316</v>
      </c>
      <c r="B4319" s="355" t="s">
        <v>3732</v>
      </c>
      <c r="C4319" s="355" t="s">
        <v>14466</v>
      </c>
      <c r="D4319" s="355" t="s">
        <v>14470</v>
      </c>
      <c r="E4319" s="355" t="s">
        <v>14499</v>
      </c>
      <c r="F4319" s="356" t="s">
        <v>5003</v>
      </c>
      <c r="G4319" s="356" t="s">
        <v>5006</v>
      </c>
      <c r="H4319" s="356" t="s">
        <v>14575</v>
      </c>
      <c r="I4319" s="356" t="str">
        <f t="shared" si="135"/>
        <v>EXORA_66F02-PLATINA BLOCK-1</v>
      </c>
      <c r="J4319" s="356" t="s">
        <v>2425</v>
      </c>
      <c r="K4319" s="356" t="s">
        <v>15063</v>
      </c>
      <c r="L4319" s="357">
        <v>0.48623999999999967</v>
      </c>
      <c r="M4319" s="357">
        <v>0.36094999999999999</v>
      </c>
      <c r="N4319" s="357">
        <v>0.127</v>
      </c>
      <c r="O4319" s="356">
        <f t="shared" si="134"/>
        <v>-0.47600489923180156</v>
      </c>
      <c r="P4319" s="357">
        <v>-0.47600489923180778</v>
      </c>
      <c r="Q4319" s="356" t="s">
        <v>15063</v>
      </c>
    </row>
    <row r="4320" spans="1:17" x14ac:dyDescent="0.25">
      <c r="A4320" s="354">
        <v>4317</v>
      </c>
      <c r="B4320" s="355" t="s">
        <v>3732</v>
      </c>
      <c r="C4320" s="355" t="s">
        <v>14466</v>
      </c>
      <c r="D4320" s="355" t="s">
        <v>14470</v>
      </c>
      <c r="E4320" s="355" t="s">
        <v>14499</v>
      </c>
      <c r="F4320" s="356" t="s">
        <v>3250</v>
      </c>
      <c r="G4320" s="356" t="s">
        <v>5029</v>
      </c>
      <c r="H4320" s="356" t="s">
        <v>14580</v>
      </c>
      <c r="I4320" s="356" t="str">
        <f t="shared" si="135"/>
        <v>HAL_220F03-BEML--I.</v>
      </c>
      <c r="J4320" s="356" t="s">
        <v>2414</v>
      </c>
      <c r="K4320" s="356" t="s">
        <v>15063</v>
      </c>
      <c r="L4320" s="357">
        <v>1.12632</v>
      </c>
      <c r="M4320" s="357">
        <v>0.82175399999999998</v>
      </c>
      <c r="N4320" s="357">
        <v>0.30000000000000004</v>
      </c>
      <c r="O4320" s="356">
        <f t="shared" si="134"/>
        <v>0.55257043276212114</v>
      </c>
      <c r="P4320" s="357">
        <v>0.55257043276213391</v>
      </c>
      <c r="Q4320" s="356" t="s">
        <v>15063</v>
      </c>
    </row>
    <row r="4321" spans="1:17" x14ac:dyDescent="0.25">
      <c r="A4321" s="354">
        <v>4318</v>
      </c>
      <c r="B4321" s="355" t="s">
        <v>3732</v>
      </c>
      <c r="C4321" s="355" t="s">
        <v>14466</v>
      </c>
      <c r="D4321" s="355" t="s">
        <v>14470</v>
      </c>
      <c r="E4321" s="355" t="s">
        <v>14499</v>
      </c>
      <c r="F4321" s="356" t="s">
        <v>5003</v>
      </c>
      <c r="G4321" s="356" t="s">
        <v>5007</v>
      </c>
      <c r="H4321" s="356" t="s">
        <v>5008</v>
      </c>
      <c r="I4321" s="356" t="str">
        <f t="shared" si="135"/>
        <v>EXORA_66F03-ELECTRO-BLOCK</v>
      </c>
      <c r="J4321" s="356" t="s">
        <v>2425</v>
      </c>
      <c r="K4321" s="356" t="s">
        <v>15063</v>
      </c>
      <c r="L4321" s="357">
        <v>9.1631199999999993</v>
      </c>
      <c r="M4321" s="357">
        <v>8.9440000000000008</v>
      </c>
      <c r="N4321" s="357">
        <v>0.24499999999999922</v>
      </c>
      <c r="O4321" s="356">
        <f t="shared" si="134"/>
        <v>-0.29019569146861435</v>
      </c>
      <c r="P4321" s="357">
        <v>-0.2901956914686199</v>
      </c>
      <c r="Q4321" s="356" t="s">
        <v>15063</v>
      </c>
    </row>
    <row r="4322" spans="1:17" x14ac:dyDescent="0.25">
      <c r="A4322" s="354">
        <v>4319</v>
      </c>
      <c r="B4322" s="355" t="s">
        <v>3732</v>
      </c>
      <c r="C4322" s="355" t="s">
        <v>14466</v>
      </c>
      <c r="D4322" s="355" t="s">
        <v>14470</v>
      </c>
      <c r="E4322" s="355" t="s">
        <v>14499</v>
      </c>
      <c r="F4322" s="356" t="s">
        <v>4975</v>
      </c>
      <c r="G4322" s="356" t="s">
        <v>4978</v>
      </c>
      <c r="H4322" s="356" t="s">
        <v>4979</v>
      </c>
      <c r="I4322" s="356" t="str">
        <f t="shared" si="135"/>
        <v>BAGHMANE_TECHPARK_66F03-TEXAS</v>
      </c>
      <c r="J4322" s="356" t="s">
        <v>2425</v>
      </c>
      <c r="K4322" s="356" t="s">
        <v>15063</v>
      </c>
      <c r="L4322" s="357">
        <v>6.8674919999999995</v>
      </c>
      <c r="M4322" s="357">
        <v>6.6007028300000004</v>
      </c>
      <c r="N4322" s="357">
        <v>0</v>
      </c>
      <c r="O4322" s="356">
        <f t="shared" si="134"/>
        <v>3.8848122429556402</v>
      </c>
      <c r="P4322" s="357">
        <v>3.8848122429556264</v>
      </c>
      <c r="Q4322" s="356" t="s">
        <v>15063</v>
      </c>
    </row>
    <row r="4323" spans="1:17" x14ac:dyDescent="0.25">
      <c r="A4323" s="354">
        <v>4320</v>
      </c>
      <c r="B4323" s="355" t="s">
        <v>3732</v>
      </c>
      <c r="C4323" s="355" t="s">
        <v>14466</v>
      </c>
      <c r="D4323" s="355" t="s">
        <v>14470</v>
      </c>
      <c r="E4323" s="355" t="s">
        <v>14499</v>
      </c>
      <c r="F4323" s="356" t="s">
        <v>4458</v>
      </c>
      <c r="G4323" s="356" t="s">
        <v>4997</v>
      </c>
      <c r="H4323" s="356" t="s">
        <v>4998</v>
      </c>
      <c r="I4323" s="356" t="str">
        <f t="shared" si="135"/>
        <v>DEVARABISANAHALLI_66F04-K-AGRAHARA</v>
      </c>
      <c r="J4323" s="356" t="s">
        <v>2405</v>
      </c>
      <c r="K4323" s="356" t="s">
        <v>15063</v>
      </c>
      <c r="L4323" s="357">
        <v>2.9712000000000005</v>
      </c>
      <c r="M4323" s="357">
        <v>2.4500509500000001</v>
      </c>
      <c r="N4323" s="357">
        <v>0.35864999999999991</v>
      </c>
      <c r="O4323" s="356">
        <f t="shared" si="134"/>
        <v>6.2199402882241674</v>
      </c>
      <c r="P4323" s="357">
        <v>6.228469321264674</v>
      </c>
      <c r="Q4323" s="356" t="s">
        <v>15063</v>
      </c>
    </row>
    <row r="4324" spans="1:17" x14ac:dyDescent="0.25">
      <c r="A4324" s="354">
        <v>4321</v>
      </c>
      <c r="B4324" s="355" t="s">
        <v>3732</v>
      </c>
      <c r="C4324" s="355" t="s">
        <v>14466</v>
      </c>
      <c r="D4324" s="355" t="s">
        <v>14470</v>
      </c>
      <c r="E4324" s="355" t="s">
        <v>14499</v>
      </c>
      <c r="F4324" s="356" t="s">
        <v>5003</v>
      </c>
      <c r="G4324" s="356" t="s">
        <v>5009</v>
      </c>
      <c r="H4324" s="356" t="s">
        <v>14574</v>
      </c>
      <c r="I4324" s="356" t="str">
        <f t="shared" si="135"/>
        <v>EXORA_66F04-KARIYAMMANA AGRAHARA NEW</v>
      </c>
      <c r="J4324" s="356" t="s">
        <v>2432</v>
      </c>
      <c r="K4324" s="356" t="s">
        <v>15063</v>
      </c>
      <c r="L4324" s="357">
        <v>0.74948000000000037</v>
      </c>
      <c r="M4324" s="357">
        <v>0.62106899999999998</v>
      </c>
      <c r="N4324" s="357">
        <v>9.9411000000000027E-2</v>
      </c>
      <c r="O4324" s="356">
        <f t="shared" si="134"/>
        <v>4.4610649023411897</v>
      </c>
      <c r="P4324" s="357">
        <v>5.4022171288377496</v>
      </c>
      <c r="Q4324" s="356" t="s">
        <v>15063</v>
      </c>
    </row>
    <row r="4325" spans="1:17" x14ac:dyDescent="0.25">
      <c r="A4325" s="354">
        <v>4322</v>
      </c>
      <c r="B4325" s="355" t="s">
        <v>3732</v>
      </c>
      <c r="C4325" s="355" t="s">
        <v>14466</v>
      </c>
      <c r="D4325" s="355" t="s">
        <v>14470</v>
      </c>
      <c r="E4325" s="355" t="s">
        <v>14499</v>
      </c>
      <c r="F4325" s="356" t="s">
        <v>4975</v>
      </c>
      <c r="G4325" s="356" t="s">
        <v>4980</v>
      </c>
      <c r="H4325" s="356" t="s">
        <v>4981</v>
      </c>
      <c r="I4325" s="356" t="str">
        <f t="shared" si="135"/>
        <v>BAGHMANE_TECHPARK_66F04-RETAIL-BLOCK</v>
      </c>
      <c r="J4325" s="356" t="s">
        <v>2425</v>
      </c>
      <c r="K4325" s="356" t="s">
        <v>15063</v>
      </c>
      <c r="L4325" s="357">
        <v>0.40467999999999987</v>
      </c>
      <c r="M4325" s="357">
        <v>0.40395999999999999</v>
      </c>
      <c r="N4325" s="357">
        <v>0</v>
      </c>
      <c r="O4325" s="356">
        <f t="shared" si="134"/>
        <v>0.17791835524362154</v>
      </c>
      <c r="P4325" s="357">
        <v>0.17791835524362254</v>
      </c>
      <c r="Q4325" s="356" t="s">
        <v>15063</v>
      </c>
    </row>
    <row r="4326" spans="1:17" x14ac:dyDescent="0.25">
      <c r="A4326" s="354">
        <v>4323</v>
      </c>
      <c r="B4326" s="355" t="s">
        <v>3732</v>
      </c>
      <c r="C4326" s="355" t="s">
        <v>14466</v>
      </c>
      <c r="D4326" s="355" t="s">
        <v>14470</v>
      </c>
      <c r="E4326" s="355" t="s">
        <v>14499</v>
      </c>
      <c r="F4326" s="356" t="s">
        <v>4975</v>
      </c>
      <c r="G4326" s="356" t="s">
        <v>4982</v>
      </c>
      <c r="H4326" s="356" t="s">
        <v>4983</v>
      </c>
      <c r="I4326" s="356" t="str">
        <f t="shared" si="135"/>
        <v>BAGHMANE_TECHPARK_66F05-BAGHMANE-LAKE-VIEW</v>
      </c>
      <c r="J4326" s="356" t="s">
        <v>2425</v>
      </c>
      <c r="K4326" s="356" t="s">
        <v>15063</v>
      </c>
      <c r="L4326" s="357">
        <v>1.4750000000000001</v>
      </c>
      <c r="M4326" s="357">
        <v>1.0740000000000001</v>
      </c>
      <c r="N4326" s="357">
        <v>0.39999999999999991</v>
      </c>
      <c r="O4326" s="356">
        <f t="shared" si="134"/>
        <v>9.3023255813963882E-2</v>
      </c>
      <c r="P4326" s="357">
        <v>9.3023255813973194E-2</v>
      </c>
      <c r="Q4326" s="356" t="s">
        <v>15063</v>
      </c>
    </row>
    <row r="4327" spans="1:17" x14ac:dyDescent="0.25">
      <c r="A4327" s="354">
        <v>4324</v>
      </c>
      <c r="B4327" s="355" t="s">
        <v>3732</v>
      </c>
      <c r="C4327" s="355" t="s">
        <v>14466</v>
      </c>
      <c r="D4327" s="355" t="s">
        <v>14470</v>
      </c>
      <c r="E4327" s="355" t="s">
        <v>14499</v>
      </c>
      <c r="F4327" s="356" t="s">
        <v>3250</v>
      </c>
      <c r="G4327" s="356" t="s">
        <v>5030</v>
      </c>
      <c r="H4327" s="356" t="s">
        <v>14581</v>
      </c>
      <c r="I4327" s="356" t="str">
        <f t="shared" si="135"/>
        <v>HAL_220F05-BEML</v>
      </c>
      <c r="J4327" s="356" t="s">
        <v>2414</v>
      </c>
      <c r="K4327" s="356" t="s">
        <v>15063</v>
      </c>
      <c r="L4327" s="357">
        <v>3.4860000000000037E-2</v>
      </c>
      <c r="M4327" s="357">
        <v>3.4646000000000003E-2</v>
      </c>
      <c r="N4327" s="357">
        <v>0</v>
      </c>
      <c r="O4327" s="356">
        <f t="shared" si="134"/>
        <v>0.61388410786010728</v>
      </c>
      <c r="P4327" s="357">
        <v>0.61388410786010761</v>
      </c>
      <c r="Q4327" s="356" t="s">
        <v>15063</v>
      </c>
    </row>
    <row r="4328" spans="1:17" x14ac:dyDescent="0.25">
      <c r="A4328" s="354">
        <v>4325</v>
      </c>
      <c r="B4328" s="355" t="s">
        <v>3732</v>
      </c>
      <c r="C4328" s="355" t="s">
        <v>14466</v>
      </c>
      <c r="D4328" s="355" t="s">
        <v>14470</v>
      </c>
      <c r="E4328" s="355" t="s">
        <v>14499</v>
      </c>
      <c r="F4328" s="356" t="s">
        <v>5003</v>
      </c>
      <c r="G4328" s="356" t="s">
        <v>5010</v>
      </c>
      <c r="H4328" s="356" t="s">
        <v>5011</v>
      </c>
      <c r="I4328" s="356" t="str">
        <f t="shared" si="135"/>
        <v>EXORA_66F05-EXCELSIOR-BLOCK</v>
      </c>
      <c r="J4328" s="356" t="s">
        <v>2425</v>
      </c>
      <c r="K4328" s="356" t="s">
        <v>15063</v>
      </c>
      <c r="L4328" s="357">
        <v>2.5017200000000006</v>
      </c>
      <c r="M4328" s="357">
        <v>1.9710000000000001</v>
      </c>
      <c r="N4328" s="357">
        <v>0.54</v>
      </c>
      <c r="O4328" s="356">
        <f t="shared" si="134"/>
        <v>-0.47305425850781502</v>
      </c>
      <c r="P4328" s="357">
        <v>-0.47305425850781013</v>
      </c>
      <c r="Q4328" s="356" t="s">
        <v>15063</v>
      </c>
    </row>
    <row r="4329" spans="1:17" x14ac:dyDescent="0.25">
      <c r="A4329" s="354">
        <v>4326</v>
      </c>
      <c r="B4329" s="355" t="s">
        <v>3732</v>
      </c>
      <c r="C4329" s="355" t="s">
        <v>14466</v>
      </c>
      <c r="D4329" s="355" t="s">
        <v>14470</v>
      </c>
      <c r="E4329" s="355" t="s">
        <v>14499</v>
      </c>
      <c r="F4329" s="356" t="s">
        <v>4975</v>
      </c>
      <c r="G4329" s="356" t="s">
        <v>4984</v>
      </c>
      <c r="H4329" s="356" t="s">
        <v>4985</v>
      </c>
      <c r="I4329" s="356" t="str">
        <f t="shared" si="135"/>
        <v>BAGHMANE_TECHPARK_66F06-C-T-S</v>
      </c>
      <c r="J4329" s="356" t="s">
        <v>2425</v>
      </c>
      <c r="K4329" s="356" t="s">
        <v>15063</v>
      </c>
      <c r="L4329" s="357">
        <v>0.4386799999999999</v>
      </c>
      <c r="M4329" s="357">
        <v>0.43959999999999999</v>
      </c>
      <c r="N4329" s="357">
        <v>0</v>
      </c>
      <c r="O4329" s="356">
        <f t="shared" si="134"/>
        <v>-0.2097200692988255</v>
      </c>
      <c r="P4329" s="357">
        <v>-0.20972006929882436</v>
      </c>
      <c r="Q4329" s="356" t="s">
        <v>15063</v>
      </c>
    </row>
    <row r="4330" spans="1:17" x14ac:dyDescent="0.25">
      <c r="A4330" s="354">
        <v>4327</v>
      </c>
      <c r="B4330" s="355" t="s">
        <v>3732</v>
      </c>
      <c r="C4330" s="355" t="s">
        <v>14466</v>
      </c>
      <c r="D4330" s="355" t="s">
        <v>14470</v>
      </c>
      <c r="E4330" s="355" t="s">
        <v>14499</v>
      </c>
      <c r="F4330" s="356" t="s">
        <v>5003</v>
      </c>
      <c r="G4330" s="356" t="s">
        <v>5012</v>
      </c>
      <c r="H4330" s="356" t="s">
        <v>5013</v>
      </c>
      <c r="I4330" s="356" t="str">
        <f t="shared" si="135"/>
        <v>EXORA_66F06-F-EXORA-RIGHT-WING-BLOCK</v>
      </c>
      <c r="J4330" s="356" t="s">
        <v>2425</v>
      </c>
      <c r="K4330" s="356" t="s">
        <v>15063</v>
      </c>
      <c r="L4330" s="357">
        <v>5.2897600000000011</v>
      </c>
      <c r="M4330" s="357">
        <v>3.7926000000000002</v>
      </c>
      <c r="N4330" s="357">
        <v>1.5149999999999997</v>
      </c>
      <c r="O4330" s="356">
        <f t="shared" si="134"/>
        <v>-0.47261282836521368</v>
      </c>
      <c r="P4330" s="357">
        <v>-0.47261282836521534</v>
      </c>
      <c r="Q4330" s="356" t="s">
        <v>15063</v>
      </c>
    </row>
    <row r="4331" spans="1:17" x14ac:dyDescent="0.25">
      <c r="A4331" s="354">
        <v>4328</v>
      </c>
      <c r="B4331" s="355" t="s">
        <v>3732</v>
      </c>
      <c r="C4331" s="355" t="s">
        <v>14466</v>
      </c>
      <c r="D4331" s="355" t="s">
        <v>14470</v>
      </c>
      <c r="E4331" s="355" t="s">
        <v>14499</v>
      </c>
      <c r="F4331" s="356" t="s">
        <v>4975</v>
      </c>
      <c r="G4331" s="356" t="s">
        <v>4986</v>
      </c>
      <c r="H4331" s="356" t="s">
        <v>4987</v>
      </c>
      <c r="I4331" s="356" t="str">
        <f t="shared" si="135"/>
        <v>BAGHMANE_TECHPARK_66F07-BAGHMANE-PARIN</v>
      </c>
      <c r="J4331" s="356" t="s">
        <v>2425</v>
      </c>
      <c r="K4331" s="356" t="s">
        <v>15063</v>
      </c>
      <c r="L4331" s="357">
        <v>5.1035599999999981</v>
      </c>
      <c r="M4331" s="357">
        <v>3.7435499999999999</v>
      </c>
      <c r="N4331" s="357">
        <v>1.35</v>
      </c>
      <c r="O4331" s="356">
        <f t="shared" si="134"/>
        <v>0.26668016496334362</v>
      </c>
      <c r="P4331" s="357">
        <v>0.2666801649633288</v>
      </c>
      <c r="Q4331" s="356" t="s">
        <v>15063</v>
      </c>
    </row>
    <row r="4332" spans="1:17" x14ac:dyDescent="0.25">
      <c r="A4332" s="354">
        <v>4329</v>
      </c>
      <c r="B4332" s="355" t="s">
        <v>3732</v>
      </c>
      <c r="C4332" s="355" t="s">
        <v>14466</v>
      </c>
      <c r="D4332" s="355" t="s">
        <v>14470</v>
      </c>
      <c r="E4332" s="355" t="s">
        <v>14499</v>
      </c>
      <c r="F4332" s="356" t="s">
        <v>5003</v>
      </c>
      <c r="G4332" s="356" t="s">
        <v>5014</v>
      </c>
      <c r="H4332" s="356" t="s">
        <v>14576</v>
      </c>
      <c r="I4332" s="356" t="str">
        <f t="shared" si="135"/>
        <v>EXORA_66F07-FMLCT</v>
      </c>
      <c r="J4332" s="356" t="s">
        <v>2425</v>
      </c>
      <c r="K4332" s="356" t="s">
        <v>15063</v>
      </c>
      <c r="L4332" s="357">
        <v>1.6346899999999991</v>
      </c>
      <c r="M4332" s="357">
        <v>1.610325</v>
      </c>
      <c r="N4332" s="357">
        <v>0</v>
      </c>
      <c r="O4332" s="356">
        <f t="shared" si="134"/>
        <v>1.4904966690931671</v>
      </c>
      <c r="P4332" s="357">
        <v>1.4904966690931554</v>
      </c>
      <c r="Q4332" s="356" t="s">
        <v>15063</v>
      </c>
    </row>
    <row r="4333" spans="1:17" x14ac:dyDescent="0.25">
      <c r="A4333" s="354">
        <v>4330</v>
      </c>
      <c r="B4333" s="355" t="s">
        <v>3732</v>
      </c>
      <c r="C4333" s="355" t="s">
        <v>14466</v>
      </c>
      <c r="D4333" s="355" t="s">
        <v>14470</v>
      </c>
      <c r="E4333" s="355" t="s">
        <v>14499</v>
      </c>
      <c r="F4333" s="356" t="s">
        <v>3250</v>
      </c>
      <c r="G4333" s="356" t="s">
        <v>5031</v>
      </c>
      <c r="H4333" s="356" t="s">
        <v>14582</v>
      </c>
      <c r="I4333" s="356" t="str">
        <f t="shared" si="135"/>
        <v>HAL_220F08-ADA</v>
      </c>
      <c r="J4333" s="356" t="s">
        <v>2405</v>
      </c>
      <c r="K4333" s="356" t="s">
        <v>15063</v>
      </c>
      <c r="L4333" s="357">
        <v>2.9483000000000001</v>
      </c>
      <c r="M4333" s="357">
        <v>2.589947</v>
      </c>
      <c r="N4333" s="357">
        <v>0.10612900000000014</v>
      </c>
      <c r="O4333" s="356">
        <f t="shared" si="134"/>
        <v>8.8743428878839445</v>
      </c>
      <c r="P4333" s="357">
        <v>12.350927988925564</v>
      </c>
      <c r="Q4333" s="356" t="s">
        <v>15063</v>
      </c>
    </row>
    <row r="4334" spans="1:17" x14ac:dyDescent="0.25">
      <c r="A4334" s="354">
        <v>4331</v>
      </c>
      <c r="B4334" s="355" t="s">
        <v>3732</v>
      </c>
      <c r="C4334" s="355" t="s">
        <v>14466</v>
      </c>
      <c r="D4334" s="355" t="s">
        <v>14470</v>
      </c>
      <c r="E4334" s="355" t="s">
        <v>14499</v>
      </c>
      <c r="F4334" s="356" t="s">
        <v>4480</v>
      </c>
      <c r="G4334" s="356" t="s">
        <v>5045</v>
      </c>
      <c r="H4334" s="356" t="s">
        <v>5046</v>
      </c>
      <c r="I4334" s="356" t="str">
        <f t="shared" si="135"/>
        <v>KADABISANAHALLI_66F08-BWSSB</v>
      </c>
      <c r="J4334" s="356" t="s">
        <v>3759</v>
      </c>
      <c r="K4334" s="356" t="s">
        <v>15063</v>
      </c>
      <c r="L4334" s="357">
        <v>4.0602599999999969</v>
      </c>
      <c r="M4334" s="357">
        <v>3.7827449999999998</v>
      </c>
      <c r="N4334" s="357">
        <v>9.195999999999982E-2</v>
      </c>
      <c r="O4334" s="356">
        <f t="shared" si="134"/>
        <v>4.6759317591915277</v>
      </c>
      <c r="P4334" s="357">
        <v>4.6759317591915313</v>
      </c>
      <c r="Q4334" s="356" t="s">
        <v>15063</v>
      </c>
    </row>
    <row r="4335" spans="1:17" x14ac:dyDescent="0.25">
      <c r="A4335" s="354">
        <v>4332</v>
      </c>
      <c r="B4335" s="355" t="s">
        <v>3732</v>
      </c>
      <c r="C4335" s="355" t="s">
        <v>14466</v>
      </c>
      <c r="D4335" s="355" t="s">
        <v>14470</v>
      </c>
      <c r="E4335" s="355" t="s">
        <v>14499</v>
      </c>
      <c r="F4335" s="356" t="s">
        <v>4975</v>
      </c>
      <c r="G4335" s="356" t="s">
        <v>4988</v>
      </c>
      <c r="H4335" s="356" t="s">
        <v>4989</v>
      </c>
      <c r="I4335" s="356" t="str">
        <f t="shared" si="135"/>
        <v>BAGHMANE_TECHPARK_66F08-G-M-PALAYA</v>
      </c>
      <c r="J4335" s="356" t="s">
        <v>2405</v>
      </c>
      <c r="K4335" s="356" t="s">
        <v>15063</v>
      </c>
      <c r="L4335" s="357">
        <v>3.0781599999999978</v>
      </c>
      <c r="M4335" s="357">
        <v>2.4708753999999997</v>
      </c>
      <c r="N4335" s="357">
        <v>0.36832600000000015</v>
      </c>
      <c r="O4335" s="356">
        <f t="shared" si="134"/>
        <v>8.8182006720706188</v>
      </c>
      <c r="P4335" s="357">
        <v>11.889933111189222</v>
      </c>
      <c r="Q4335" s="356" t="s">
        <v>15063</v>
      </c>
    </row>
    <row r="4336" spans="1:17" x14ac:dyDescent="0.25">
      <c r="A4336" s="354">
        <v>4333</v>
      </c>
      <c r="B4336" s="355" t="s">
        <v>3732</v>
      </c>
      <c r="C4336" s="355" t="s">
        <v>14466</v>
      </c>
      <c r="D4336" s="355" t="s">
        <v>14470</v>
      </c>
      <c r="E4336" s="355" t="s">
        <v>14499</v>
      </c>
      <c r="F4336" s="356" t="s">
        <v>4337</v>
      </c>
      <c r="G4336" s="356" t="s">
        <v>5051</v>
      </c>
      <c r="H4336" s="356" t="s">
        <v>5052</v>
      </c>
      <c r="I4336" s="356" t="str">
        <f t="shared" si="135"/>
        <v>KC_VALLEY_66F08-KEMPAPURA</v>
      </c>
      <c r="J4336" s="356" t="s">
        <v>2432</v>
      </c>
      <c r="K4336" s="356" t="s">
        <v>15063</v>
      </c>
      <c r="L4336" s="357">
        <v>4.2475710000000033</v>
      </c>
      <c r="M4336" s="357">
        <v>3.9001945</v>
      </c>
      <c r="N4336" s="357">
        <v>0.18456100000000042</v>
      </c>
      <c r="O4336" s="356">
        <f t="shared" si="134"/>
        <v>4.0072630882031497</v>
      </c>
      <c r="P4336" s="357">
        <v>4.007263088203139</v>
      </c>
      <c r="Q4336" s="356" t="s">
        <v>15063</v>
      </c>
    </row>
    <row r="4337" spans="1:18" x14ac:dyDescent="0.25">
      <c r="A4337" s="354">
        <v>4334</v>
      </c>
      <c r="B4337" s="355" t="s">
        <v>3732</v>
      </c>
      <c r="C4337" s="355" t="s">
        <v>14466</v>
      </c>
      <c r="D4337" s="355" t="s">
        <v>14470</v>
      </c>
      <c r="E4337" s="355" t="s">
        <v>14499</v>
      </c>
      <c r="F4337" s="356" t="s">
        <v>5003</v>
      </c>
      <c r="G4337" s="356" t="s">
        <v>5015</v>
      </c>
      <c r="H4337" s="356" t="s">
        <v>14577</v>
      </c>
      <c r="I4337" s="356" t="str">
        <f t="shared" si="135"/>
        <v>EXORA_66F08-VALDEL</v>
      </c>
      <c r="J4337" s="356" t="s">
        <v>2425</v>
      </c>
      <c r="K4337" s="356" t="s">
        <v>15063</v>
      </c>
      <c r="L4337" s="357">
        <v>1.0296400000000008</v>
      </c>
      <c r="M4337" s="357">
        <v>0.75039999999999996</v>
      </c>
      <c r="N4337" s="357">
        <v>0.2843</v>
      </c>
      <c r="O4337" s="356">
        <f t="shared" si="134"/>
        <v>-0.67888480425029796</v>
      </c>
      <c r="P4337" s="357">
        <v>-0.67888480425029041</v>
      </c>
      <c r="Q4337" s="356" t="s">
        <v>15063</v>
      </c>
    </row>
    <row r="4338" spans="1:18" x14ac:dyDescent="0.25">
      <c r="A4338" s="354">
        <v>4335</v>
      </c>
      <c r="B4338" s="355" t="s">
        <v>3732</v>
      </c>
      <c r="C4338" s="355" t="s">
        <v>14466</v>
      </c>
      <c r="D4338" s="355" t="s">
        <v>14470</v>
      </c>
      <c r="E4338" s="355" t="s">
        <v>14499</v>
      </c>
      <c r="F4338" s="356" t="s">
        <v>5003</v>
      </c>
      <c r="G4338" s="356" t="s">
        <v>5016</v>
      </c>
      <c r="H4338" s="356" t="s">
        <v>14578</v>
      </c>
      <c r="I4338" s="356" t="str">
        <f t="shared" si="135"/>
        <v>EXORA_66F09- SALARPURIA SATTVA</v>
      </c>
      <c r="J4338" s="356" t="s">
        <v>2425</v>
      </c>
      <c r="K4338" s="356" t="s">
        <v>15063</v>
      </c>
      <c r="L4338" s="357">
        <v>4.9453200000000015</v>
      </c>
      <c r="M4338" s="357">
        <v>3.9920499999999999</v>
      </c>
      <c r="N4338" s="357">
        <v>0.99000000000000021</v>
      </c>
      <c r="O4338" s="356">
        <f t="shared" si="134"/>
        <v>-0.92862271573472144</v>
      </c>
      <c r="P4338" s="357">
        <v>-0.92862271573472821</v>
      </c>
      <c r="Q4338" s="356" t="s">
        <v>15063</v>
      </c>
    </row>
    <row r="4339" spans="1:18" x14ac:dyDescent="0.25">
      <c r="A4339" s="354">
        <v>4336</v>
      </c>
      <c r="B4339" s="355" t="s">
        <v>3732</v>
      </c>
      <c r="C4339" s="355" t="s">
        <v>14466</v>
      </c>
      <c r="D4339" s="355" t="s">
        <v>14470</v>
      </c>
      <c r="E4339" s="355" t="s">
        <v>14499</v>
      </c>
      <c r="F4339" s="356" t="s">
        <v>4975</v>
      </c>
      <c r="G4339" s="356" t="s">
        <v>4990</v>
      </c>
      <c r="H4339" s="356" t="s">
        <v>4991</v>
      </c>
      <c r="I4339" s="356" t="str">
        <f t="shared" si="135"/>
        <v>BAGHMANE_TECHPARK_66F09-BAGHMANE-LAUREL-BLOCK</v>
      </c>
      <c r="J4339" s="356" t="s">
        <v>2425</v>
      </c>
      <c r="K4339" s="356" t="s">
        <v>15063</v>
      </c>
      <c r="L4339" s="357">
        <v>3.2008799999999997</v>
      </c>
      <c r="M4339" s="357">
        <v>2.2675000000000001</v>
      </c>
      <c r="N4339" s="357">
        <v>0.95000000000000018</v>
      </c>
      <c r="O4339" s="356">
        <f t="shared" si="134"/>
        <v>-0.73837787887406381</v>
      </c>
      <c r="P4339" s="357">
        <v>-0.73837787887407469</v>
      </c>
      <c r="Q4339" s="356" t="s">
        <v>15063</v>
      </c>
    </row>
    <row r="4340" spans="1:18" x14ac:dyDescent="0.25">
      <c r="A4340" s="354">
        <v>4337</v>
      </c>
      <c r="B4340" s="355" t="s">
        <v>3732</v>
      </c>
      <c r="C4340" s="355" t="s">
        <v>14466</v>
      </c>
      <c r="D4340" s="355" t="s">
        <v>14470</v>
      </c>
      <c r="E4340" s="355" t="s">
        <v>14499</v>
      </c>
      <c r="F4340" s="356" t="s">
        <v>5059</v>
      </c>
      <c r="G4340" s="356" t="s">
        <v>5060</v>
      </c>
      <c r="H4340" s="356" t="s">
        <v>14629</v>
      </c>
      <c r="I4340" s="356" t="str">
        <f t="shared" si="135"/>
        <v>KALYANI TECH PARK_66F09-WING A</v>
      </c>
      <c r="J4340" s="356" t="s">
        <v>2425</v>
      </c>
      <c r="K4340" s="356" t="s">
        <v>15063</v>
      </c>
      <c r="L4340" s="357">
        <v>0.88719999999999888</v>
      </c>
      <c r="M4340" s="357">
        <v>0.88987499999999997</v>
      </c>
      <c r="N4340" s="357">
        <v>0</v>
      </c>
      <c r="O4340" s="356">
        <f t="shared" si="134"/>
        <v>-0.30151036970255823</v>
      </c>
      <c r="P4340" s="357">
        <v>-0.30151036970256229</v>
      </c>
      <c r="Q4340" s="356" t="s">
        <v>15063</v>
      </c>
      <c r="R4340" s="358" t="e">
        <f>#REF!-M4340</f>
        <v>#REF!</v>
      </c>
    </row>
    <row r="4341" spans="1:18" x14ac:dyDescent="0.25">
      <c r="A4341" s="354">
        <v>4338</v>
      </c>
      <c r="B4341" s="355" t="s">
        <v>3732</v>
      </c>
      <c r="C4341" s="355" t="s">
        <v>14466</v>
      </c>
      <c r="D4341" s="355" t="s">
        <v>14470</v>
      </c>
      <c r="E4341" s="355" t="s">
        <v>14499</v>
      </c>
      <c r="F4341" s="356" t="s">
        <v>5003</v>
      </c>
      <c r="G4341" s="356" t="s">
        <v>5017</v>
      </c>
      <c r="H4341" s="356" t="s">
        <v>5018</v>
      </c>
      <c r="I4341" s="356" t="str">
        <f t="shared" si="135"/>
        <v>EXORA_66F10-MLCP BLOCK VALDEL</v>
      </c>
      <c r="J4341" s="356" t="s">
        <v>2425</v>
      </c>
      <c r="K4341" s="356" t="s">
        <v>15063</v>
      </c>
      <c r="L4341" s="357">
        <v>0.63604000000000049</v>
      </c>
      <c r="M4341" s="357">
        <v>0.46379999999999999</v>
      </c>
      <c r="N4341" s="357">
        <v>0.17399999999999999</v>
      </c>
      <c r="O4341" s="356">
        <f t="shared" si="134"/>
        <v>-0.38091940091755738</v>
      </c>
      <c r="P4341" s="357">
        <v>-0.38091940091755649</v>
      </c>
      <c r="Q4341" s="356" t="s">
        <v>15063</v>
      </c>
    </row>
    <row r="4342" spans="1:18" x14ac:dyDescent="0.25">
      <c r="A4342" s="354">
        <v>4339</v>
      </c>
      <c r="B4342" s="355" t="s">
        <v>3732</v>
      </c>
      <c r="C4342" s="355" t="s">
        <v>14466</v>
      </c>
      <c r="D4342" s="355" t="s">
        <v>14470</v>
      </c>
      <c r="E4342" s="355" t="s">
        <v>14499</v>
      </c>
      <c r="F4342" s="356" t="s">
        <v>4975</v>
      </c>
      <c r="G4342" s="356" t="s">
        <v>4992</v>
      </c>
      <c r="H4342" s="356" t="s">
        <v>4993</v>
      </c>
      <c r="I4342" s="356" t="str">
        <f t="shared" si="135"/>
        <v>BAGHMANE_TECHPARK_66F10-MPHASIS-(TRIDIP)</v>
      </c>
      <c r="J4342" s="356" t="s">
        <v>2425</v>
      </c>
      <c r="K4342" s="356" t="s">
        <v>15063</v>
      </c>
      <c r="L4342" s="357">
        <v>3.835160000000001</v>
      </c>
      <c r="M4342" s="357">
        <v>3.266</v>
      </c>
      <c r="N4342" s="357">
        <v>0.58999999999999986</v>
      </c>
      <c r="O4342" s="356">
        <f t="shared" si="134"/>
        <v>-0.64218713407039563</v>
      </c>
      <c r="P4342" s="357">
        <v>-0.6421871340704044</v>
      </c>
      <c r="Q4342" s="356" t="s">
        <v>15063</v>
      </c>
    </row>
    <row r="4343" spans="1:18" x14ac:dyDescent="0.25">
      <c r="A4343" s="354">
        <v>4340</v>
      </c>
      <c r="B4343" s="355" t="s">
        <v>3732</v>
      </c>
      <c r="C4343" s="355" t="s">
        <v>14466</v>
      </c>
      <c r="D4343" s="355" t="s">
        <v>14470</v>
      </c>
      <c r="E4343" s="355" t="s">
        <v>14499</v>
      </c>
      <c r="F4343" s="356" t="s">
        <v>4458</v>
      </c>
      <c r="G4343" s="356" t="s">
        <v>4999</v>
      </c>
      <c r="H4343" s="356" t="s">
        <v>5000</v>
      </c>
      <c r="I4343" s="356" t="str">
        <f t="shared" si="135"/>
        <v>DEVARABISANAHALLI_66F10-SALAPURIA</v>
      </c>
      <c r="J4343" s="356" t="s">
        <v>2425</v>
      </c>
      <c r="K4343" s="356" t="s">
        <v>15063</v>
      </c>
      <c r="L4343" s="357">
        <v>0.89319999999999999</v>
      </c>
      <c r="M4343" s="357">
        <v>0.84960000000000002</v>
      </c>
      <c r="N4343" s="357">
        <v>0</v>
      </c>
      <c r="O4343" s="356">
        <f t="shared" si="134"/>
        <v>4.8813255709807404</v>
      </c>
      <c r="P4343" s="357">
        <v>4.8813255709807546</v>
      </c>
      <c r="Q4343" s="356" t="s">
        <v>15063</v>
      </c>
    </row>
    <row r="4344" spans="1:18" x14ac:dyDescent="0.25">
      <c r="A4344" s="354">
        <v>4341</v>
      </c>
      <c r="B4344" s="355" t="s">
        <v>3732</v>
      </c>
      <c r="C4344" s="355" t="s">
        <v>14466</v>
      </c>
      <c r="D4344" s="355" t="s">
        <v>14470</v>
      </c>
      <c r="E4344" s="355" t="s">
        <v>14499</v>
      </c>
      <c r="F4344" s="356" t="s">
        <v>4480</v>
      </c>
      <c r="G4344" s="356" t="s">
        <v>5047</v>
      </c>
      <c r="H4344" s="356" t="s">
        <v>5048</v>
      </c>
      <c r="I4344" s="356" t="str">
        <f t="shared" si="135"/>
        <v>KADABISANAHALLI_66F10-TULASI-THEATER-ROAD</v>
      </c>
      <c r="J4344" s="356" t="s">
        <v>2405</v>
      </c>
      <c r="K4344" s="356" t="s">
        <v>15063</v>
      </c>
      <c r="L4344" s="357">
        <v>3.631803200000002</v>
      </c>
      <c r="M4344" s="357">
        <v>3.2001653000000001</v>
      </c>
      <c r="N4344" s="357">
        <v>0.14302599999999988</v>
      </c>
      <c r="O4344" s="356">
        <f t="shared" si="134"/>
        <v>8.2725804330526422</v>
      </c>
      <c r="P4344" s="357">
        <v>8.2725804330526458</v>
      </c>
      <c r="Q4344" s="356" t="s">
        <v>15063</v>
      </c>
    </row>
    <row r="4345" spans="1:18" x14ac:dyDescent="0.25">
      <c r="A4345" s="354">
        <v>4342</v>
      </c>
      <c r="B4345" s="355" t="s">
        <v>3732</v>
      </c>
      <c r="C4345" s="355" t="s">
        <v>14466</v>
      </c>
      <c r="D4345" s="355" t="s">
        <v>14470</v>
      </c>
      <c r="E4345" s="355" t="s">
        <v>14499</v>
      </c>
      <c r="F4345" s="356" t="s">
        <v>5059</v>
      </c>
      <c r="G4345" s="356" t="s">
        <v>5061</v>
      </c>
      <c r="H4345" s="356" t="s">
        <v>14627</v>
      </c>
      <c r="I4345" s="356" t="str">
        <f t="shared" si="135"/>
        <v>KALYANI TECH PARK_66F10-WING B</v>
      </c>
      <c r="J4345" s="356" t="s">
        <v>2425</v>
      </c>
      <c r="K4345" s="356" t="s">
        <v>15063</v>
      </c>
      <c r="L4345" s="357">
        <v>1.3716000000000024</v>
      </c>
      <c r="M4345" s="357">
        <v>1.3747499999999999</v>
      </c>
      <c r="N4345" s="357">
        <v>0</v>
      </c>
      <c r="O4345" s="356">
        <f t="shared" si="134"/>
        <v>-0.22965879265073913</v>
      </c>
      <c r="P4345" s="357">
        <v>-0.22965879265073319</v>
      </c>
      <c r="Q4345" s="356" t="s">
        <v>15063</v>
      </c>
      <c r="R4345" s="358" t="e">
        <f>#REF!-M4345</f>
        <v>#REF!</v>
      </c>
    </row>
    <row r="4346" spans="1:18" x14ac:dyDescent="0.25">
      <c r="A4346" s="354">
        <v>4343</v>
      </c>
      <c r="B4346" s="355" t="s">
        <v>3732</v>
      </c>
      <c r="C4346" s="355" t="s">
        <v>14466</v>
      </c>
      <c r="D4346" s="355" t="s">
        <v>14470</v>
      </c>
      <c r="E4346" s="355" t="s">
        <v>14499</v>
      </c>
      <c r="F4346" s="356" t="s">
        <v>5003</v>
      </c>
      <c r="G4346" s="356" t="s">
        <v>5019</v>
      </c>
      <c r="H4346" s="356" t="s">
        <v>5020</v>
      </c>
      <c r="I4346" s="356" t="str">
        <f t="shared" si="135"/>
        <v>EXORA_66F11-EXORA BLOCK A LEFT WING</v>
      </c>
      <c r="J4346" s="356" t="s">
        <v>2425</v>
      </c>
      <c r="K4346" s="356" t="s">
        <v>15063</v>
      </c>
      <c r="L4346" s="357">
        <v>5.7172800000000006</v>
      </c>
      <c r="M4346" s="357">
        <v>4.4771999999999998</v>
      </c>
      <c r="N4346" s="357">
        <v>1.2599999999999998</v>
      </c>
      <c r="O4346" s="356">
        <f t="shared" si="134"/>
        <v>-0.44690932586687498</v>
      </c>
      <c r="P4346" s="357">
        <v>-0.44690932586688437</v>
      </c>
      <c r="Q4346" s="356" t="s">
        <v>15063</v>
      </c>
    </row>
    <row r="4347" spans="1:18" x14ac:dyDescent="0.25">
      <c r="A4347" s="354">
        <v>4344</v>
      </c>
      <c r="B4347" s="355" t="s">
        <v>3732</v>
      </c>
      <c r="C4347" s="355" t="s">
        <v>14466</v>
      </c>
      <c r="D4347" s="355" t="s">
        <v>14470</v>
      </c>
      <c r="E4347" s="355" t="s">
        <v>14499</v>
      </c>
      <c r="F4347" s="356" t="s">
        <v>4975</v>
      </c>
      <c r="G4347" s="356" t="s">
        <v>4994</v>
      </c>
      <c r="H4347" s="356" t="s">
        <v>14500</v>
      </c>
      <c r="I4347" s="356" t="str">
        <f t="shared" si="135"/>
        <v>BAGHMANE_TECHPARK_66F11-VIGNAN_NAGAR</v>
      </c>
      <c r="J4347" s="356" t="s">
        <v>2432</v>
      </c>
      <c r="K4347" s="356" t="s">
        <v>15063</v>
      </c>
      <c r="L4347" s="357">
        <v>5.5648000000000319</v>
      </c>
      <c r="M4347" s="357">
        <v>5.0057106500000002</v>
      </c>
      <c r="N4347" s="357">
        <v>0.13336599999999965</v>
      </c>
      <c r="O4347" s="356">
        <f t="shared" si="134"/>
        <v>7.8381390623549807</v>
      </c>
      <c r="P4347" s="357">
        <v>11.997078536184091</v>
      </c>
      <c r="Q4347" s="356" t="s">
        <v>15063</v>
      </c>
    </row>
    <row r="4348" spans="1:18" x14ac:dyDescent="0.25">
      <c r="A4348" s="354">
        <v>4345</v>
      </c>
      <c r="B4348" s="355" t="s">
        <v>3732</v>
      </c>
      <c r="C4348" s="355" t="s">
        <v>14466</v>
      </c>
      <c r="D4348" s="355" t="s">
        <v>14470</v>
      </c>
      <c r="E4348" s="355" t="s">
        <v>14499</v>
      </c>
      <c r="F4348" s="356" t="s">
        <v>5059</v>
      </c>
      <c r="G4348" s="356" t="s">
        <v>5062</v>
      </c>
      <c r="H4348" s="356" t="s">
        <v>14628</v>
      </c>
      <c r="I4348" s="356" t="str">
        <f t="shared" si="135"/>
        <v>KALYANI TECH PARK_66F11-WING C</v>
      </c>
      <c r="J4348" s="356" t="s">
        <v>2425</v>
      </c>
      <c r="K4348" s="356" t="s">
        <v>15063</v>
      </c>
      <c r="L4348" s="357">
        <v>1.8672600000000006</v>
      </c>
      <c r="M4348" s="357">
        <v>1.8846000000000001</v>
      </c>
      <c r="N4348" s="357">
        <v>0</v>
      </c>
      <c r="O4348" s="356">
        <f t="shared" si="134"/>
        <v>-0.92863339866967975</v>
      </c>
      <c r="P4348" s="357">
        <v>-0.92863339866968708</v>
      </c>
      <c r="Q4348" s="356" t="s">
        <v>15063</v>
      </c>
      <c r="R4348" s="358" t="e">
        <f>#REF!-M4348</f>
        <v>#REF!</v>
      </c>
    </row>
    <row r="4349" spans="1:18" x14ac:dyDescent="0.25">
      <c r="A4349" s="354">
        <v>4346</v>
      </c>
      <c r="B4349" s="355" t="s">
        <v>3732</v>
      </c>
      <c r="C4349" s="355" t="s">
        <v>14466</v>
      </c>
      <c r="D4349" s="355" t="s">
        <v>14470</v>
      </c>
      <c r="E4349" s="355" t="s">
        <v>14499</v>
      </c>
      <c r="F4349" s="356" t="s">
        <v>4337</v>
      </c>
      <c r="G4349" s="356" t="s">
        <v>5053</v>
      </c>
      <c r="H4349" s="356" t="s">
        <v>14631</v>
      </c>
      <c r="I4349" s="356" t="str">
        <f t="shared" si="135"/>
        <v>KC_VALLEY_66F12-BWSSB</v>
      </c>
      <c r="J4349" s="356" t="s">
        <v>2425</v>
      </c>
      <c r="K4349" s="356" t="s">
        <v>15063</v>
      </c>
      <c r="L4349" s="357">
        <v>2.7729999999999997</v>
      </c>
      <c r="M4349" s="357">
        <v>2.3623430000000001</v>
      </c>
      <c r="N4349" s="357">
        <v>0.28065700000000016</v>
      </c>
      <c r="O4349" s="356">
        <f t="shared" si="134"/>
        <v>5.2159754897299235</v>
      </c>
      <c r="P4349" s="357">
        <v>5.2159754897299404</v>
      </c>
      <c r="Q4349" s="356" t="s">
        <v>15063</v>
      </c>
    </row>
    <row r="4350" spans="1:18" x14ac:dyDescent="0.25">
      <c r="A4350" s="354">
        <v>4347</v>
      </c>
      <c r="B4350" s="355" t="s">
        <v>3732</v>
      </c>
      <c r="C4350" s="355" t="s">
        <v>14466</v>
      </c>
      <c r="D4350" s="355" t="s">
        <v>14470</v>
      </c>
      <c r="E4350" s="355" t="s">
        <v>14499</v>
      </c>
      <c r="F4350" s="356" t="s">
        <v>5003</v>
      </c>
      <c r="G4350" s="356" t="s">
        <v>5021</v>
      </c>
      <c r="H4350" s="356" t="s">
        <v>5022</v>
      </c>
      <c r="I4350" s="356" t="str">
        <f t="shared" si="135"/>
        <v>EXORA_66F12-EXORA MLCP BLOCK</v>
      </c>
      <c r="J4350" s="356" t="s">
        <v>2425</v>
      </c>
      <c r="K4350" s="356" t="s">
        <v>15063</v>
      </c>
      <c r="L4350" s="357">
        <v>3.3760000000000012</v>
      </c>
      <c r="M4350" s="357">
        <v>2.3073700000000001</v>
      </c>
      <c r="N4350" s="357">
        <v>1.0192800000000002</v>
      </c>
      <c r="O4350" s="356">
        <f t="shared" si="134"/>
        <v>2.0940120167012148</v>
      </c>
      <c r="P4350" s="357">
        <v>2.0940120167012188</v>
      </c>
      <c r="Q4350" s="356" t="s">
        <v>15063</v>
      </c>
    </row>
    <row r="4351" spans="1:18" x14ac:dyDescent="0.25">
      <c r="A4351" s="354">
        <v>4348</v>
      </c>
      <c r="B4351" s="355" t="s">
        <v>3732</v>
      </c>
      <c r="C4351" s="355" t="s">
        <v>14466</v>
      </c>
      <c r="D4351" s="355" t="s">
        <v>14470</v>
      </c>
      <c r="E4351" s="355" t="s">
        <v>14499</v>
      </c>
      <c r="F4351" s="356" t="s">
        <v>3250</v>
      </c>
      <c r="G4351" s="356" t="s">
        <v>5032</v>
      </c>
      <c r="H4351" s="356" t="s">
        <v>5033</v>
      </c>
      <c r="I4351" s="356" t="str">
        <f t="shared" si="135"/>
        <v>HAL_220F12-TATAHOUSING</v>
      </c>
      <c r="J4351" s="356" t="s">
        <v>2405</v>
      </c>
      <c r="K4351" s="356" t="s">
        <v>15063</v>
      </c>
      <c r="L4351" s="357">
        <v>0</v>
      </c>
      <c r="M4351" s="357">
        <v>0</v>
      </c>
      <c r="N4351" s="357">
        <v>0</v>
      </c>
      <c r="O4351" s="356" t="e">
        <f t="shared" si="134"/>
        <v>#DIV/0!</v>
      </c>
      <c r="P4351" s="357" t="e">
        <v>#DIV/0!</v>
      </c>
      <c r="Q4351" s="356" t="s">
        <v>15063</v>
      </c>
    </row>
    <row r="4352" spans="1:18" x14ac:dyDescent="0.25">
      <c r="A4352" s="354">
        <v>4349</v>
      </c>
      <c r="B4352" s="355" t="s">
        <v>3732</v>
      </c>
      <c r="C4352" s="355" t="s">
        <v>14466</v>
      </c>
      <c r="D4352" s="355" t="s">
        <v>14470</v>
      </c>
      <c r="E4352" s="355" t="s">
        <v>14499</v>
      </c>
      <c r="F4352" s="356" t="s">
        <v>4975</v>
      </c>
      <c r="G4352" s="356" t="s">
        <v>4995</v>
      </c>
      <c r="H4352" s="356" t="s">
        <v>14501</v>
      </c>
      <c r="I4352" s="356" t="str">
        <f t="shared" si="135"/>
        <v>BAGHMANE_TECHPARK_66F13-AYYAPPA_TEMPLE</v>
      </c>
      <c r="J4352" s="356" t="s">
        <v>2432</v>
      </c>
      <c r="K4352" s="356" t="s">
        <v>15063</v>
      </c>
      <c r="L4352" s="357">
        <v>3.6105</v>
      </c>
      <c r="M4352" s="357">
        <v>2.8897659999999998</v>
      </c>
      <c r="N4352" s="357">
        <v>0.44773400000000008</v>
      </c>
      <c r="O4352" s="356">
        <f t="shared" si="134"/>
        <v>8.6316850503641476</v>
      </c>
      <c r="P4352" s="357">
        <v>8.6316850503641351</v>
      </c>
      <c r="Q4352" s="356" t="s">
        <v>15063</v>
      </c>
    </row>
    <row r="4353" spans="1:17" x14ac:dyDescent="0.25">
      <c r="A4353" s="354">
        <v>4350</v>
      </c>
      <c r="B4353" s="355" t="s">
        <v>3732</v>
      </c>
      <c r="C4353" s="355" t="s">
        <v>14466</v>
      </c>
      <c r="D4353" s="355" t="s">
        <v>14470</v>
      </c>
      <c r="E4353" s="355" t="s">
        <v>14499</v>
      </c>
      <c r="F4353" s="356" t="s">
        <v>3250</v>
      </c>
      <c r="G4353" s="356" t="s">
        <v>5034</v>
      </c>
      <c r="H4353" s="356" t="s">
        <v>5035</v>
      </c>
      <c r="I4353" s="356" t="str">
        <f t="shared" si="135"/>
        <v>HAL_220F13-DODDANAKUNDI</v>
      </c>
      <c r="J4353" s="356" t="s">
        <v>2405</v>
      </c>
      <c r="K4353" s="356" t="s">
        <v>15063</v>
      </c>
      <c r="L4353" s="357">
        <v>3.730236000000001</v>
      </c>
      <c r="M4353" s="357">
        <v>3.4604027000000004</v>
      </c>
      <c r="N4353" s="357">
        <v>2.8668000000000138E-2</v>
      </c>
      <c r="O4353" s="356">
        <f t="shared" si="134"/>
        <v>6.5152200364818471</v>
      </c>
      <c r="P4353" s="357">
        <v>18.463937645746775</v>
      </c>
      <c r="Q4353" s="356" t="s">
        <v>15063</v>
      </c>
    </row>
    <row r="4354" spans="1:17" x14ac:dyDescent="0.25">
      <c r="A4354" s="354">
        <v>4351</v>
      </c>
      <c r="B4354" s="355" t="s">
        <v>3732</v>
      </c>
      <c r="C4354" s="355" t="s">
        <v>14466</v>
      </c>
      <c r="D4354" s="355" t="s">
        <v>14470</v>
      </c>
      <c r="E4354" s="355" t="s">
        <v>14499</v>
      </c>
      <c r="F4354" s="356" t="s">
        <v>3250</v>
      </c>
      <c r="G4354" s="356" t="s">
        <v>5036</v>
      </c>
      <c r="H4354" s="356" t="s">
        <v>5037</v>
      </c>
      <c r="I4354" s="356" t="str">
        <f t="shared" si="135"/>
        <v>HAL_220F14-MALLESHPALYA</v>
      </c>
      <c r="J4354" s="356" t="s">
        <v>2405</v>
      </c>
      <c r="K4354" s="356" t="s">
        <v>15063</v>
      </c>
      <c r="L4354" s="357">
        <v>3.4543920499999992</v>
      </c>
      <c r="M4354" s="357">
        <v>3.1238193000000001</v>
      </c>
      <c r="N4354" s="357">
        <v>3.3573000000000075E-2</v>
      </c>
      <c r="O4354" s="356">
        <f t="shared" si="134"/>
        <v>8.6821239492337092</v>
      </c>
      <c r="P4354" s="357">
        <v>11.06341424404107</v>
      </c>
      <c r="Q4354" s="356" t="s">
        <v>15063</v>
      </c>
    </row>
    <row r="4355" spans="1:17" x14ac:dyDescent="0.25">
      <c r="A4355" s="354">
        <v>4352</v>
      </c>
      <c r="B4355" s="355" t="s">
        <v>3732</v>
      </c>
      <c r="C4355" s="355" t="s">
        <v>14466</v>
      </c>
      <c r="D4355" s="355" t="s">
        <v>14470</v>
      </c>
      <c r="E4355" s="355" t="s">
        <v>14499</v>
      </c>
      <c r="F4355" s="356" t="s">
        <v>5003</v>
      </c>
      <c r="G4355" s="356" t="s">
        <v>5023</v>
      </c>
      <c r="H4355" s="356" t="s">
        <v>5024</v>
      </c>
      <c r="I4355" s="356" t="str">
        <f t="shared" si="135"/>
        <v>EXORA_66F14-PLATINA BLOCK-2</v>
      </c>
      <c r="J4355" s="356" t="s">
        <v>2425</v>
      </c>
      <c r="K4355" s="356" t="s">
        <v>15063</v>
      </c>
      <c r="L4355" s="357">
        <v>1.41736</v>
      </c>
      <c r="M4355" s="357">
        <v>1.40455</v>
      </c>
      <c r="N4355" s="357">
        <v>2.0000000000000018E-2</v>
      </c>
      <c r="O4355" s="356">
        <f t="shared" si="134"/>
        <v>-0.51454170721933001</v>
      </c>
      <c r="P4355" s="357">
        <v>-0.51454170721934034</v>
      </c>
      <c r="Q4355" s="356" t="s">
        <v>15063</v>
      </c>
    </row>
    <row r="4356" spans="1:17" x14ac:dyDescent="0.25">
      <c r="A4356" s="354">
        <v>4353</v>
      </c>
      <c r="B4356" s="355" t="s">
        <v>3732</v>
      </c>
      <c r="C4356" s="355" t="s">
        <v>14466</v>
      </c>
      <c r="D4356" s="355" t="s">
        <v>14470</v>
      </c>
      <c r="E4356" s="355" t="s">
        <v>14499</v>
      </c>
      <c r="F4356" s="356" t="s">
        <v>3250</v>
      </c>
      <c r="G4356" s="356" t="s">
        <v>5038</v>
      </c>
      <c r="H4356" s="356" t="s">
        <v>5039</v>
      </c>
      <c r="I4356" s="356" t="str">
        <f t="shared" si="135"/>
        <v>HAL_220F15-DYNASTY</v>
      </c>
      <c r="J4356" s="356" t="s">
        <v>2414</v>
      </c>
      <c r="K4356" s="356" t="s">
        <v>15063</v>
      </c>
      <c r="L4356" s="357">
        <v>1.4975459999999998</v>
      </c>
      <c r="M4356" s="357">
        <v>1.4393389999999999</v>
      </c>
      <c r="N4356" s="357">
        <v>0</v>
      </c>
      <c r="O4356" s="356">
        <f t="shared" ref="O4356:O4419" si="136">((L4356-N4356)-M4356)/(L4356-N4356)*100</f>
        <v>3.8868255132062659</v>
      </c>
      <c r="P4356" s="357">
        <v>3.8868255132062823</v>
      </c>
      <c r="Q4356" s="356" t="s">
        <v>15063</v>
      </c>
    </row>
    <row r="4357" spans="1:17" x14ac:dyDescent="0.25">
      <c r="A4357" s="354">
        <v>4354</v>
      </c>
      <c r="B4357" s="355" t="s">
        <v>3732</v>
      </c>
      <c r="C4357" s="355" t="s">
        <v>14466</v>
      </c>
      <c r="D4357" s="355" t="s">
        <v>14470</v>
      </c>
      <c r="E4357" s="355" t="s">
        <v>14499</v>
      </c>
      <c r="F4357" s="356" t="s">
        <v>5003</v>
      </c>
      <c r="G4357" s="356" t="s">
        <v>5025</v>
      </c>
      <c r="H4357" s="356" t="s">
        <v>5026</v>
      </c>
      <c r="I4357" s="356" t="str">
        <f t="shared" ref="I4357:I4420" si="137">F4357&amp;H4357</f>
        <v>EXORA_66F15-KARIYAMMANA AGRAHARA NEW</v>
      </c>
      <c r="J4357" s="356" t="s">
        <v>2432</v>
      </c>
      <c r="K4357" s="356" t="s">
        <v>15063</v>
      </c>
      <c r="L4357" s="357">
        <v>1.2157339999999992</v>
      </c>
      <c r="M4357" s="357">
        <v>1.1567124</v>
      </c>
      <c r="N4357" s="357">
        <v>0</v>
      </c>
      <c r="O4357" s="356">
        <f t="shared" si="136"/>
        <v>4.8548119901227791</v>
      </c>
      <c r="P4357" s="357">
        <v>4.8548119901227649</v>
      </c>
      <c r="Q4357" s="356" t="s">
        <v>15063</v>
      </c>
    </row>
    <row r="4358" spans="1:17" x14ac:dyDescent="0.25">
      <c r="A4358" s="354">
        <v>4355</v>
      </c>
      <c r="B4358" s="355" t="s">
        <v>3732</v>
      </c>
      <c r="C4358" s="355" t="s">
        <v>14466</v>
      </c>
      <c r="D4358" s="355" t="s">
        <v>14470</v>
      </c>
      <c r="E4358" s="355" t="s">
        <v>14499</v>
      </c>
      <c r="F4358" s="356" t="s">
        <v>4975</v>
      </c>
      <c r="G4358" s="356" t="s">
        <v>4996</v>
      </c>
      <c r="H4358" s="356" t="s">
        <v>14502</v>
      </c>
      <c r="I4358" s="356" t="str">
        <f t="shared" si="137"/>
        <v>BAGHMANE_TECHPARK_66F15-KRISHNAPPA_GARDEN</v>
      </c>
      <c r="J4358" s="356" t="s">
        <v>2432</v>
      </c>
      <c r="K4358" s="356" t="s">
        <v>15063</v>
      </c>
      <c r="L4358" s="357">
        <v>0</v>
      </c>
      <c r="M4358" s="357">
        <v>0</v>
      </c>
      <c r="N4358" s="357">
        <v>0</v>
      </c>
      <c r="O4358" s="356" t="e">
        <f t="shared" si="136"/>
        <v>#DIV/0!</v>
      </c>
      <c r="P4358" s="357" t="e">
        <v>#DIV/0!</v>
      </c>
      <c r="Q4358" s="356" t="s">
        <v>15063</v>
      </c>
    </row>
    <row r="4359" spans="1:17" x14ac:dyDescent="0.25">
      <c r="A4359" s="354">
        <v>4356</v>
      </c>
      <c r="B4359" s="355" t="s">
        <v>3732</v>
      </c>
      <c r="C4359" s="355" t="s">
        <v>14466</v>
      </c>
      <c r="D4359" s="355" t="s">
        <v>14470</v>
      </c>
      <c r="E4359" s="355" t="s">
        <v>14499</v>
      </c>
      <c r="F4359" s="356" t="s">
        <v>4480</v>
      </c>
      <c r="G4359" s="356" t="s">
        <v>5049</v>
      </c>
      <c r="H4359" s="356" t="s">
        <v>5050</v>
      </c>
      <c r="I4359" s="356" t="str">
        <f t="shared" si="137"/>
        <v>KADABISANAHALLI_66F15-PRIMAL-PROJECT</v>
      </c>
      <c r="J4359" s="356" t="s">
        <v>2425</v>
      </c>
      <c r="K4359" s="356" t="s">
        <v>15063</v>
      </c>
      <c r="L4359" s="357">
        <v>1.3298800000000011</v>
      </c>
      <c r="M4359" s="357">
        <v>1.2321839999999999</v>
      </c>
      <c r="N4359" s="357">
        <v>0</v>
      </c>
      <c r="O4359" s="356">
        <f t="shared" si="136"/>
        <v>7.3462267272235868</v>
      </c>
      <c r="P4359" s="357">
        <v>7.3462267272235815</v>
      </c>
      <c r="Q4359" s="356" t="s">
        <v>15063</v>
      </c>
    </row>
    <row r="4360" spans="1:17" x14ac:dyDescent="0.25">
      <c r="A4360" s="354">
        <v>4357</v>
      </c>
      <c r="B4360" s="355" t="s">
        <v>3732</v>
      </c>
      <c r="C4360" s="355" t="s">
        <v>14466</v>
      </c>
      <c r="D4360" s="355" t="s">
        <v>14470</v>
      </c>
      <c r="E4360" s="355" t="s">
        <v>14499</v>
      </c>
      <c r="F4360" s="356" t="s">
        <v>4337</v>
      </c>
      <c r="G4360" s="356" t="s">
        <v>5054</v>
      </c>
      <c r="H4360" s="356" t="s">
        <v>5055</v>
      </c>
      <c r="I4360" s="356" t="str">
        <f t="shared" si="137"/>
        <v>KC_VALLEY_66F15-SIGNATURE</v>
      </c>
      <c r="J4360" s="356" t="s">
        <v>2425</v>
      </c>
      <c r="K4360" s="356" t="s">
        <v>15063</v>
      </c>
      <c r="L4360" s="357">
        <v>1.686868</v>
      </c>
      <c r="M4360" s="357">
        <v>1.6121000000000001</v>
      </c>
      <c r="N4360" s="357">
        <v>0</v>
      </c>
      <c r="O4360" s="356">
        <f t="shared" si="136"/>
        <v>4.432356295809746</v>
      </c>
      <c r="P4360" s="357">
        <v>4.4323562958097469</v>
      </c>
      <c r="Q4360" s="356" t="s">
        <v>15063</v>
      </c>
    </row>
    <row r="4361" spans="1:17" x14ac:dyDescent="0.25">
      <c r="A4361" s="354">
        <v>4358</v>
      </c>
      <c r="B4361" s="355" t="s">
        <v>3732</v>
      </c>
      <c r="C4361" s="355" t="s">
        <v>14466</v>
      </c>
      <c r="D4361" s="355" t="s">
        <v>14470</v>
      </c>
      <c r="E4361" s="355" t="s">
        <v>14499</v>
      </c>
      <c r="F4361" s="356" t="s">
        <v>4458</v>
      </c>
      <c r="G4361" s="356" t="s">
        <v>5001</v>
      </c>
      <c r="H4361" s="356" t="s">
        <v>5002</v>
      </c>
      <c r="I4361" s="356" t="str">
        <f t="shared" si="137"/>
        <v>DEVARABISANAHALLI_66F16-SHOBA-IRIS</v>
      </c>
      <c r="J4361" s="356" t="s">
        <v>2425</v>
      </c>
      <c r="K4361" s="356" t="s">
        <v>15063</v>
      </c>
      <c r="L4361" s="357">
        <v>0.70199999999999996</v>
      </c>
      <c r="M4361" s="357">
        <v>0.68455600000000005</v>
      </c>
      <c r="N4361" s="357">
        <v>0</v>
      </c>
      <c r="O4361" s="356">
        <f t="shared" si="136"/>
        <v>2.4849002849002715</v>
      </c>
      <c r="P4361" s="357">
        <v>2.4849002849002821</v>
      </c>
      <c r="Q4361" s="356" t="s">
        <v>15063</v>
      </c>
    </row>
    <row r="4362" spans="1:17" x14ac:dyDescent="0.25">
      <c r="A4362" s="354">
        <v>4359</v>
      </c>
      <c r="B4362" s="355" t="s">
        <v>3732</v>
      </c>
      <c r="C4362" s="355" t="s">
        <v>14466</v>
      </c>
      <c r="D4362" s="355" t="s">
        <v>14470</v>
      </c>
      <c r="E4362" s="355" t="s">
        <v>14499</v>
      </c>
      <c r="F4362" s="356" t="s">
        <v>4337</v>
      </c>
      <c r="G4362" s="356" t="s">
        <v>5056</v>
      </c>
      <c r="H4362" s="356" t="s">
        <v>5057</v>
      </c>
      <c r="I4362" s="356" t="str">
        <f t="shared" si="137"/>
        <v>KC_VALLEY_66F17-MAHESH-KHAITAN</v>
      </c>
      <c r="J4362" s="356" t="s">
        <v>2414</v>
      </c>
      <c r="K4362" s="356" t="s">
        <v>15063</v>
      </c>
      <c r="L4362" s="357">
        <v>0</v>
      </c>
      <c r="M4362" s="357">
        <v>0</v>
      </c>
      <c r="N4362" s="357">
        <v>0</v>
      </c>
      <c r="O4362" s="356" t="e">
        <f t="shared" si="136"/>
        <v>#DIV/0!</v>
      </c>
      <c r="P4362" s="357" t="e">
        <v>#DIV/0!</v>
      </c>
      <c r="Q4362" s="356" t="s">
        <v>15063</v>
      </c>
    </row>
    <row r="4363" spans="1:17" x14ac:dyDescent="0.25">
      <c r="A4363" s="354">
        <v>4360</v>
      </c>
      <c r="B4363" s="355" t="s">
        <v>3732</v>
      </c>
      <c r="C4363" s="355" t="s">
        <v>14466</v>
      </c>
      <c r="D4363" s="355" t="s">
        <v>14470</v>
      </c>
      <c r="E4363" s="355" t="s">
        <v>14499</v>
      </c>
      <c r="F4363" s="356" t="s">
        <v>3250</v>
      </c>
      <c r="G4363" s="356" t="s">
        <v>5040</v>
      </c>
      <c r="H4363" s="356" t="s">
        <v>5041</v>
      </c>
      <c r="I4363" s="356" t="str">
        <f t="shared" si="137"/>
        <v>HAL_220F17-RAMESH-NAGAR</v>
      </c>
      <c r="J4363" s="356" t="s">
        <v>2405</v>
      </c>
      <c r="K4363" s="356" t="s">
        <v>15063</v>
      </c>
      <c r="L4363" s="357">
        <v>4.5934069999999982</v>
      </c>
      <c r="M4363" s="357">
        <v>4.1842268000000002</v>
      </c>
      <c r="N4363" s="357">
        <v>5.2400000000041302E-4</v>
      </c>
      <c r="O4363" s="356">
        <f t="shared" si="136"/>
        <v>8.8975965640752825</v>
      </c>
      <c r="P4363" s="357">
        <v>12.962657036086334</v>
      </c>
      <c r="Q4363" s="356" t="s">
        <v>15063</v>
      </c>
    </row>
    <row r="4364" spans="1:17" x14ac:dyDescent="0.25">
      <c r="A4364" s="354">
        <v>4361</v>
      </c>
      <c r="B4364" s="355" t="s">
        <v>3732</v>
      </c>
      <c r="C4364" s="355" t="s">
        <v>14466</v>
      </c>
      <c r="D4364" s="355" t="s">
        <v>14470</v>
      </c>
      <c r="E4364" s="355" t="s">
        <v>14499</v>
      </c>
      <c r="F4364" s="356" t="s">
        <v>3250</v>
      </c>
      <c r="G4364" s="356" t="s">
        <v>5042</v>
      </c>
      <c r="H4364" s="356" t="s">
        <v>14583</v>
      </c>
      <c r="I4364" s="356" t="str">
        <f t="shared" si="137"/>
        <v>HAL_220F18-DEFENSE</v>
      </c>
      <c r="J4364" s="356" t="s">
        <v>2414</v>
      </c>
      <c r="K4364" s="356" t="s">
        <v>15063</v>
      </c>
      <c r="L4364" s="357">
        <v>1.0478000000000007</v>
      </c>
      <c r="M4364" s="357">
        <v>1.0018</v>
      </c>
      <c r="N4364" s="357">
        <v>0</v>
      </c>
      <c r="O4364" s="356">
        <f t="shared" si="136"/>
        <v>4.3901507921359686</v>
      </c>
      <c r="P4364" s="357">
        <v>4.3901507921359713</v>
      </c>
      <c r="Q4364" s="356" t="s">
        <v>15063</v>
      </c>
    </row>
    <row r="4365" spans="1:17" x14ac:dyDescent="0.25">
      <c r="A4365" s="354">
        <v>4362</v>
      </c>
      <c r="B4365" s="355" t="s">
        <v>3732</v>
      </c>
      <c r="C4365" s="355" t="s">
        <v>14466</v>
      </c>
      <c r="D4365" s="355" t="s">
        <v>14470</v>
      </c>
      <c r="E4365" s="355" t="s">
        <v>14499</v>
      </c>
      <c r="F4365" s="356" t="s">
        <v>4337</v>
      </c>
      <c r="G4365" s="356" t="s">
        <v>5058</v>
      </c>
      <c r="H4365" s="356" t="s">
        <v>14632</v>
      </c>
      <c r="I4365" s="356" t="str">
        <f t="shared" si="137"/>
        <v>KC_VALLEY_66F18-PANATHUR</v>
      </c>
      <c r="J4365" s="356" t="s">
        <v>2432</v>
      </c>
      <c r="K4365" s="356" t="s">
        <v>15063</v>
      </c>
      <c r="L4365" s="357">
        <v>1.9820289999999985</v>
      </c>
      <c r="M4365" s="357">
        <v>1.7408682000000002</v>
      </c>
      <c r="N4365" s="357">
        <v>0.10001799999999994</v>
      </c>
      <c r="O4365" s="356">
        <f t="shared" si="136"/>
        <v>7.4995735944156792</v>
      </c>
      <c r="P4365" s="357">
        <v>7.4995735944156872</v>
      </c>
      <c r="Q4365" s="356" t="s">
        <v>15063</v>
      </c>
    </row>
    <row r="4366" spans="1:17" x14ac:dyDescent="0.25">
      <c r="A4366" s="354">
        <v>4363</v>
      </c>
      <c r="B4366" s="355" t="s">
        <v>3732</v>
      </c>
      <c r="C4366" s="355" t="s">
        <v>14881</v>
      </c>
      <c r="D4366" s="355" t="s">
        <v>1353</v>
      </c>
      <c r="E4366" s="355" t="s">
        <v>14496</v>
      </c>
      <c r="F4366" s="356" t="s">
        <v>4901</v>
      </c>
      <c r="G4366" s="356" t="s">
        <v>4902</v>
      </c>
      <c r="H4366" s="356" t="s">
        <v>4903</v>
      </c>
      <c r="I4366" s="356" t="str">
        <f t="shared" si="137"/>
        <v>AREHALLI_66F01-NANDINI-ENCLAVE</v>
      </c>
      <c r="J4366" s="356" t="s">
        <v>2405</v>
      </c>
      <c r="K4366" s="356" t="s">
        <v>15063</v>
      </c>
      <c r="L4366" s="357">
        <v>3.2663400000000125</v>
      </c>
      <c r="M4366" s="357">
        <v>3.7334195999999999</v>
      </c>
      <c r="N4366" s="357">
        <v>0</v>
      </c>
      <c r="O4366" s="356">
        <f t="shared" si="136"/>
        <v>-14.299785080548432</v>
      </c>
      <c r="P4366" s="357">
        <v>-11.719833341397701</v>
      </c>
      <c r="Q4366" s="356" t="s">
        <v>15063</v>
      </c>
    </row>
    <row r="4367" spans="1:17" x14ac:dyDescent="0.25">
      <c r="A4367" s="354">
        <v>4364</v>
      </c>
      <c r="B4367" s="355" t="s">
        <v>3732</v>
      </c>
      <c r="C4367" s="355" t="s">
        <v>14466</v>
      </c>
      <c r="D4367" s="355" t="s">
        <v>14480</v>
      </c>
      <c r="E4367" s="355" t="s">
        <v>14496</v>
      </c>
      <c r="F4367" s="356" t="s">
        <v>4386</v>
      </c>
      <c r="G4367" s="356" t="s">
        <v>5071</v>
      </c>
      <c r="H4367" s="356" t="s">
        <v>5072</v>
      </c>
      <c r="I4367" s="356" t="str">
        <f t="shared" si="137"/>
        <v>SUBRAMANYAPURA_66F01-RURAL</v>
      </c>
      <c r="J4367" s="356" t="s">
        <v>2405</v>
      </c>
      <c r="K4367" s="356" t="s">
        <v>15063</v>
      </c>
      <c r="L4367" s="357">
        <v>2.4164936777076678</v>
      </c>
      <c r="M4367" s="357">
        <v>2.2860733999999998</v>
      </c>
      <c r="N4367" s="357">
        <v>0</v>
      </c>
      <c r="O4367" s="356">
        <f t="shared" si="136"/>
        <v>5.3970874788874728</v>
      </c>
      <c r="P4367" s="357">
        <v>6.4685415836133302</v>
      </c>
      <c r="Q4367" s="356" t="s">
        <v>15063</v>
      </c>
    </row>
    <row r="4368" spans="1:17" x14ac:dyDescent="0.25">
      <c r="A4368" s="354">
        <v>4365</v>
      </c>
      <c r="B4368" s="355" t="s">
        <v>3732</v>
      </c>
      <c r="C4368" s="355" t="s">
        <v>14466</v>
      </c>
      <c r="D4368" s="355" t="s">
        <v>14480</v>
      </c>
      <c r="E4368" s="355" t="s">
        <v>14496</v>
      </c>
      <c r="F4368" s="356" t="s">
        <v>4386</v>
      </c>
      <c r="G4368" s="356" t="s">
        <v>5067</v>
      </c>
      <c r="H4368" s="356" t="s">
        <v>5068</v>
      </c>
      <c r="I4368" s="356" t="str">
        <f t="shared" si="137"/>
        <v>SUBRAMANYAPURA_66F02-KRISHANA MILL</v>
      </c>
      <c r="J4368" s="356" t="s">
        <v>2414</v>
      </c>
      <c r="K4368" s="356" t="s">
        <v>15063</v>
      </c>
      <c r="L4368" s="357">
        <v>3.6155092080195361</v>
      </c>
      <c r="M4368" s="357">
        <v>0.16134999999999999</v>
      </c>
      <c r="N4368" s="357">
        <v>3.45</v>
      </c>
      <c r="O4368" s="356">
        <f t="shared" si="136"/>
        <v>2.5129768121692782</v>
      </c>
      <c r="P4368" s="357">
        <v>2.5129768121692764</v>
      </c>
      <c r="Q4368" s="356" t="s">
        <v>15063</v>
      </c>
    </row>
    <row r="4369" spans="1:17" x14ac:dyDescent="0.25">
      <c r="A4369" s="354">
        <v>4366</v>
      </c>
      <c r="B4369" s="355" t="s">
        <v>3732</v>
      </c>
      <c r="C4369" s="355" t="s">
        <v>14466</v>
      </c>
      <c r="D4369" s="355" t="s">
        <v>14480</v>
      </c>
      <c r="E4369" s="355" t="s">
        <v>14496</v>
      </c>
      <c r="F4369" s="356" t="s">
        <v>4901</v>
      </c>
      <c r="G4369" s="356" t="s">
        <v>5079</v>
      </c>
      <c r="H4369" s="356" t="s">
        <v>5080</v>
      </c>
      <c r="I4369" s="356" t="str">
        <f t="shared" si="137"/>
        <v>AREHALLI_66F04-CHIKKALASANDRA</v>
      </c>
      <c r="J4369" s="356" t="s">
        <v>2405</v>
      </c>
      <c r="K4369" s="356" t="s">
        <v>15063</v>
      </c>
      <c r="L4369" s="357">
        <v>3.2121279988988136</v>
      </c>
      <c r="M4369" s="357">
        <v>2.9617250000000004</v>
      </c>
      <c r="N4369" s="357">
        <v>0</v>
      </c>
      <c r="O4369" s="356">
        <f t="shared" si="136"/>
        <v>7.795548589117768</v>
      </c>
      <c r="P4369" s="357">
        <v>7.7955485891177512</v>
      </c>
      <c r="Q4369" s="356" t="s">
        <v>15063</v>
      </c>
    </row>
    <row r="4370" spans="1:17" x14ac:dyDescent="0.25">
      <c r="A4370" s="354">
        <v>4367</v>
      </c>
      <c r="B4370" s="355" t="s">
        <v>3732</v>
      </c>
      <c r="C4370" s="355" t="s">
        <v>14466</v>
      </c>
      <c r="D4370" s="355" t="s">
        <v>14480</v>
      </c>
      <c r="E4370" s="355" t="s">
        <v>14496</v>
      </c>
      <c r="F4370" s="356" t="s">
        <v>4386</v>
      </c>
      <c r="G4370" s="356" t="s">
        <v>5069</v>
      </c>
      <c r="H4370" s="356" t="s">
        <v>5070</v>
      </c>
      <c r="I4370" s="356" t="str">
        <f t="shared" si="137"/>
        <v>SUBRAMANYAPURA_66F05-BHARATH LAYOUT</v>
      </c>
      <c r="J4370" s="356" t="s">
        <v>2405</v>
      </c>
      <c r="K4370" s="356" t="s">
        <v>15063</v>
      </c>
      <c r="L4370" s="357">
        <v>0.82305971683261803</v>
      </c>
      <c r="M4370" s="357">
        <v>0.76775199999999999</v>
      </c>
      <c r="N4370" s="357">
        <v>0</v>
      </c>
      <c r="O4370" s="356">
        <f t="shared" si="136"/>
        <v>6.7197696232126152</v>
      </c>
      <c r="P4370" s="357">
        <v>20.447373555650771</v>
      </c>
      <c r="Q4370" s="356" t="s">
        <v>15063</v>
      </c>
    </row>
    <row r="4371" spans="1:17" x14ac:dyDescent="0.25">
      <c r="A4371" s="354">
        <v>4368</v>
      </c>
      <c r="B4371" s="355" t="s">
        <v>3732</v>
      </c>
      <c r="C4371" s="355" t="s">
        <v>14466</v>
      </c>
      <c r="D4371" s="355" t="s">
        <v>14480</v>
      </c>
      <c r="E4371" s="355" t="s">
        <v>14496</v>
      </c>
      <c r="F4371" s="356" t="s">
        <v>4901</v>
      </c>
      <c r="G4371" s="356" t="s">
        <v>5075</v>
      </c>
      <c r="H4371" s="356" t="s">
        <v>5076</v>
      </c>
      <c r="I4371" s="356" t="str">
        <f t="shared" si="137"/>
        <v>AREHALLI_66F05-KADIRENAHALLY</v>
      </c>
      <c r="J4371" s="356" t="s">
        <v>2405</v>
      </c>
      <c r="K4371" s="356" t="s">
        <v>15063</v>
      </c>
      <c r="L4371" s="357">
        <v>2.4992562904956808</v>
      </c>
      <c r="M4371" s="357">
        <v>2.30687</v>
      </c>
      <c r="N4371" s="357">
        <v>0</v>
      </c>
      <c r="O4371" s="356">
        <f t="shared" si="136"/>
        <v>7.6977415732551613</v>
      </c>
      <c r="P4371" s="357">
        <v>8.3140596961511655</v>
      </c>
      <c r="Q4371" s="356" t="s">
        <v>15063</v>
      </c>
    </row>
    <row r="4372" spans="1:17" x14ac:dyDescent="0.25">
      <c r="A4372" s="354">
        <v>4369</v>
      </c>
      <c r="B4372" s="355" t="s">
        <v>3732</v>
      </c>
      <c r="C4372" s="355" t="s">
        <v>14466</v>
      </c>
      <c r="D4372" s="355" t="s">
        <v>14480</v>
      </c>
      <c r="E4372" s="355" t="s">
        <v>14496</v>
      </c>
      <c r="F4372" s="356" t="s">
        <v>4901</v>
      </c>
      <c r="G4372" s="356" t="s">
        <v>5081</v>
      </c>
      <c r="H4372" s="356" t="s">
        <v>5082</v>
      </c>
      <c r="I4372" s="356" t="str">
        <f t="shared" si="137"/>
        <v>AREHALLI_66F06-F-KOMARLA-BRIGADE</v>
      </c>
      <c r="J4372" s="356" t="s">
        <v>2405</v>
      </c>
      <c r="K4372" s="356" t="s">
        <v>15063</v>
      </c>
      <c r="L4372" s="357">
        <v>2.4228438234015321</v>
      </c>
      <c r="M4372" s="357">
        <v>2.2109510000000001</v>
      </c>
      <c r="N4372" s="357">
        <v>0</v>
      </c>
      <c r="O4372" s="356">
        <f t="shared" si="136"/>
        <v>8.7456245159065507</v>
      </c>
      <c r="P4372" s="357">
        <v>8.7456245159065471</v>
      </c>
      <c r="Q4372" s="356" t="s">
        <v>15063</v>
      </c>
    </row>
    <row r="4373" spans="1:17" x14ac:dyDescent="0.25">
      <c r="A4373" s="354">
        <v>4370</v>
      </c>
      <c r="B4373" s="355" t="s">
        <v>3732</v>
      </c>
      <c r="C4373" s="355" t="s">
        <v>14466</v>
      </c>
      <c r="D4373" s="355" t="s">
        <v>14480</v>
      </c>
      <c r="E4373" s="355" t="s">
        <v>14496</v>
      </c>
      <c r="F4373" s="356" t="s">
        <v>3756</v>
      </c>
      <c r="G4373" s="356" t="s">
        <v>5084</v>
      </c>
      <c r="H4373" s="356" t="s">
        <v>5085</v>
      </c>
      <c r="I4373" s="356" t="str">
        <f t="shared" si="137"/>
        <v>RAJARAJESHWARINAGAR_66F06-UTTARAHALLI</v>
      </c>
      <c r="J4373" s="356" t="s">
        <v>2405</v>
      </c>
      <c r="K4373" s="356" t="s">
        <v>15063</v>
      </c>
      <c r="L4373" s="357">
        <v>3.2673492374845017</v>
      </c>
      <c r="M4373" s="357">
        <v>3.1420854</v>
      </c>
      <c r="N4373" s="357">
        <v>0</v>
      </c>
      <c r="O4373" s="356">
        <f t="shared" si="136"/>
        <v>3.8338061951694211</v>
      </c>
      <c r="P4373" s="357">
        <v>10.598719660483379</v>
      </c>
      <c r="Q4373" s="356" t="s">
        <v>15063</v>
      </c>
    </row>
    <row r="4374" spans="1:17" x14ac:dyDescent="0.25">
      <c r="A4374" s="354">
        <v>4371</v>
      </c>
      <c r="B4374" s="355" t="s">
        <v>3732</v>
      </c>
      <c r="C4374" s="355" t="s">
        <v>14466</v>
      </c>
      <c r="D4374" s="355" t="s">
        <v>14480</v>
      </c>
      <c r="E4374" s="355" t="s">
        <v>14496</v>
      </c>
      <c r="F4374" s="356" t="s">
        <v>4901</v>
      </c>
      <c r="G4374" s="356" t="s">
        <v>5077</v>
      </c>
      <c r="H4374" s="356" t="s">
        <v>5078</v>
      </c>
      <c r="I4374" s="356" t="str">
        <f t="shared" si="137"/>
        <v>AREHALLI_66F08-KOMRLA</v>
      </c>
      <c r="J4374" s="356" t="s">
        <v>2405</v>
      </c>
      <c r="K4374" s="356" t="s">
        <v>15063</v>
      </c>
      <c r="L4374" s="357">
        <v>1.5090443776793583</v>
      </c>
      <c r="M4374" s="357">
        <v>1.4126470000000002</v>
      </c>
      <c r="N4374" s="357">
        <v>0</v>
      </c>
      <c r="O4374" s="356">
        <f t="shared" si="136"/>
        <v>6.3879750062486629</v>
      </c>
      <c r="P4374" s="357">
        <v>6.3879750062486469</v>
      </c>
      <c r="Q4374" s="356" t="s">
        <v>15063</v>
      </c>
    </row>
    <row r="4375" spans="1:17" x14ac:dyDescent="0.25">
      <c r="A4375" s="354">
        <v>4372</v>
      </c>
      <c r="B4375" s="355" t="s">
        <v>3732</v>
      </c>
      <c r="C4375" s="355" t="s">
        <v>14466</v>
      </c>
      <c r="D4375" s="355" t="s">
        <v>14480</v>
      </c>
      <c r="E4375" s="355" t="s">
        <v>14496</v>
      </c>
      <c r="F4375" s="356" t="s">
        <v>4901</v>
      </c>
      <c r="G4375" s="356" t="s">
        <v>4402</v>
      </c>
      <c r="H4375" s="356" t="s">
        <v>5083</v>
      </c>
      <c r="I4375" s="356" t="str">
        <f t="shared" si="137"/>
        <v>AREHALLI_66F10-AGS-LAY-OUT</v>
      </c>
      <c r="J4375" s="356" t="s">
        <v>2405</v>
      </c>
      <c r="K4375" s="356" t="s">
        <v>15063</v>
      </c>
      <c r="L4375" s="357">
        <v>3.68005842423864</v>
      </c>
      <c r="M4375" s="357">
        <v>3.3771161000000003</v>
      </c>
      <c r="N4375" s="357">
        <v>0</v>
      </c>
      <c r="O4375" s="356">
        <f t="shared" si="136"/>
        <v>8.2319976836051154</v>
      </c>
      <c r="P4375" s="357">
        <v>9.8572582371142516</v>
      </c>
      <c r="Q4375" s="356" t="s">
        <v>15063</v>
      </c>
    </row>
    <row r="4376" spans="1:17" x14ac:dyDescent="0.25">
      <c r="A4376" s="354">
        <v>4373</v>
      </c>
      <c r="B4376" s="355" t="s">
        <v>3732</v>
      </c>
      <c r="C4376" s="355" t="s">
        <v>14466</v>
      </c>
      <c r="D4376" s="355" t="s">
        <v>14480</v>
      </c>
      <c r="E4376" s="355" t="s">
        <v>14496</v>
      </c>
      <c r="F4376" s="356" t="s">
        <v>4386</v>
      </c>
      <c r="G4376" s="356" t="s">
        <v>5065</v>
      </c>
      <c r="H4376" s="356" t="s">
        <v>5066</v>
      </c>
      <c r="I4376" s="356" t="str">
        <f t="shared" si="137"/>
        <v>SUBRAMANYAPURA_66F10-GUBBALALA</v>
      </c>
      <c r="J4376" s="356" t="s">
        <v>2405</v>
      </c>
      <c r="K4376" s="356" t="s">
        <v>15063</v>
      </c>
      <c r="L4376" s="357">
        <v>1.6352495610265727</v>
      </c>
      <c r="M4376" s="357">
        <v>1.5401616999999999</v>
      </c>
      <c r="N4376" s="357">
        <v>0</v>
      </c>
      <c r="O4376" s="356">
        <f t="shared" si="136"/>
        <v>5.8148837518646905</v>
      </c>
      <c r="P4376" s="357">
        <v>5.8148837518646861</v>
      </c>
      <c r="Q4376" s="356" t="s">
        <v>15063</v>
      </c>
    </row>
    <row r="4377" spans="1:17" x14ac:dyDescent="0.25">
      <c r="A4377" s="354">
        <v>4374</v>
      </c>
      <c r="B4377" s="355" t="s">
        <v>3732</v>
      </c>
      <c r="C4377" s="355" t="s">
        <v>14466</v>
      </c>
      <c r="D4377" s="355" t="s">
        <v>14480</v>
      </c>
      <c r="E4377" s="355" t="s">
        <v>14496</v>
      </c>
      <c r="F4377" s="356" t="s">
        <v>4386</v>
      </c>
      <c r="G4377" s="356" t="s">
        <v>5063</v>
      </c>
      <c r="H4377" s="356" t="s">
        <v>5064</v>
      </c>
      <c r="I4377" s="356" t="str">
        <f t="shared" si="137"/>
        <v>SUBRAMANYAPURA_66F11-UTTHRAHALLI</v>
      </c>
      <c r="J4377" s="356" t="s">
        <v>2405</v>
      </c>
      <c r="K4377" s="356" t="s">
        <v>15063</v>
      </c>
      <c r="L4377" s="357">
        <v>2.9600329782630639</v>
      </c>
      <c r="M4377" s="357">
        <v>2.8056369999999999</v>
      </c>
      <c r="N4377" s="357">
        <v>0</v>
      </c>
      <c r="O4377" s="356">
        <f t="shared" si="136"/>
        <v>5.2160222334300785</v>
      </c>
      <c r="P4377" s="357">
        <v>5.2795873307168169</v>
      </c>
      <c r="Q4377" s="356" t="s">
        <v>15063</v>
      </c>
    </row>
    <row r="4378" spans="1:17" x14ac:dyDescent="0.25">
      <c r="A4378" s="354">
        <v>4375</v>
      </c>
      <c r="B4378" s="355" t="s">
        <v>3732</v>
      </c>
      <c r="C4378" s="355" t="s">
        <v>14466</v>
      </c>
      <c r="D4378" s="355" t="s">
        <v>14480</v>
      </c>
      <c r="E4378" s="355" t="s">
        <v>14496</v>
      </c>
      <c r="F4378" s="356" t="s">
        <v>3756</v>
      </c>
      <c r="G4378" s="356" t="s">
        <v>5086</v>
      </c>
      <c r="H4378" s="356" t="s">
        <v>5087</v>
      </c>
      <c r="I4378" s="356" t="str">
        <f t="shared" si="137"/>
        <v>RAJARAJESHWARINAGAR_66F13-VADDARAPALYA</v>
      </c>
      <c r="J4378" s="356" t="s">
        <v>2405</v>
      </c>
      <c r="K4378" s="356" t="s">
        <v>15063</v>
      </c>
      <c r="L4378" s="357">
        <v>1.3259249253602694</v>
      </c>
      <c r="M4378" s="357">
        <v>1.21776405</v>
      </c>
      <c r="N4378" s="357">
        <v>0</v>
      </c>
      <c r="O4378" s="356">
        <f t="shared" si="136"/>
        <v>8.1573906102474716</v>
      </c>
      <c r="P4378" s="357">
        <v>11.110435688953347</v>
      </c>
      <c r="Q4378" s="356" t="s">
        <v>15063</v>
      </c>
    </row>
    <row r="4379" spans="1:17" x14ac:dyDescent="0.25">
      <c r="A4379" s="354">
        <v>4376</v>
      </c>
      <c r="B4379" s="355" t="s">
        <v>3732</v>
      </c>
      <c r="C4379" s="355" t="s">
        <v>14466</v>
      </c>
      <c r="D4379" s="355" t="s">
        <v>14480</v>
      </c>
      <c r="E4379" s="355" t="s">
        <v>14496</v>
      </c>
      <c r="F4379" s="356" t="s">
        <v>4386</v>
      </c>
      <c r="G4379" s="356" t="s">
        <v>5073</v>
      </c>
      <c r="H4379" s="356" t="s">
        <v>5074</v>
      </c>
      <c r="I4379" s="356" t="str">
        <f t="shared" si="137"/>
        <v>SUBRAMANYAPURA_66F15-MANTRI</v>
      </c>
      <c r="J4379" s="356" t="s">
        <v>2432</v>
      </c>
      <c r="K4379" s="356" t="s">
        <v>15063</v>
      </c>
      <c r="L4379" s="357">
        <v>2.9806084605788858</v>
      </c>
      <c r="M4379" s="357">
        <v>2.7855829999999999</v>
      </c>
      <c r="N4379" s="357">
        <v>0</v>
      </c>
      <c r="O4379" s="356">
        <f t="shared" si="136"/>
        <v>6.543142554893258</v>
      </c>
      <c r="P4379" s="357">
        <v>6.5431425548932554</v>
      </c>
      <c r="Q4379" s="356" t="s">
        <v>15063</v>
      </c>
    </row>
    <row r="4380" spans="1:17" x14ac:dyDescent="0.25">
      <c r="A4380" s="354">
        <v>4377</v>
      </c>
      <c r="B4380" s="355" t="s">
        <v>3732</v>
      </c>
      <c r="C4380" s="355" t="s">
        <v>14466</v>
      </c>
      <c r="D4380" s="355" t="s">
        <v>14480</v>
      </c>
      <c r="E4380" s="355" t="s">
        <v>14496</v>
      </c>
      <c r="F4380" s="356" t="s">
        <v>3756</v>
      </c>
      <c r="G4380" s="356" t="s">
        <v>5088</v>
      </c>
      <c r="H4380" s="356" t="s">
        <v>5089</v>
      </c>
      <c r="I4380" s="356" t="str">
        <f t="shared" si="137"/>
        <v>RAJARAJESHWARINAGAR_66F15-MANTRI ALPHINES</v>
      </c>
      <c r="J4380" s="356" t="s">
        <v>2432</v>
      </c>
      <c r="K4380" s="356" t="s">
        <v>15063</v>
      </c>
      <c r="L4380" s="357">
        <v>2.3043239999999994</v>
      </c>
      <c r="M4380" s="357">
        <v>2.1736890999999998</v>
      </c>
      <c r="N4380" s="357">
        <v>0</v>
      </c>
      <c r="O4380" s="356">
        <f t="shared" si="136"/>
        <v>5.6691203146779525</v>
      </c>
      <c r="P4380" s="357">
        <v>7.4542755531525673</v>
      </c>
      <c r="Q4380" s="356" t="s">
        <v>15063</v>
      </c>
    </row>
    <row r="4381" spans="1:17" x14ac:dyDescent="0.25">
      <c r="A4381" s="354">
        <v>4378</v>
      </c>
      <c r="B4381" s="355" t="s">
        <v>3732</v>
      </c>
      <c r="C4381" s="355" t="s">
        <v>14466</v>
      </c>
      <c r="D4381" s="355" t="s">
        <v>4648</v>
      </c>
      <c r="E4381" s="355" t="s">
        <v>14529</v>
      </c>
      <c r="F4381" s="356" t="s">
        <v>4633</v>
      </c>
      <c r="G4381" s="356" t="s">
        <v>5090</v>
      </c>
      <c r="H4381" s="356" t="s">
        <v>14530</v>
      </c>
      <c r="I4381" s="356" t="str">
        <f t="shared" si="137"/>
        <v>BTMIVPHASE_66F02-HULIMAVU</v>
      </c>
      <c r="J4381" s="356" t="s">
        <v>2405</v>
      </c>
      <c r="K4381" s="356" t="s">
        <v>15063</v>
      </c>
      <c r="L4381" s="357">
        <v>2.4352399999999994</v>
      </c>
      <c r="M4381" s="357">
        <v>2.0677300000000001</v>
      </c>
      <c r="N4381" s="357">
        <v>0.16800000000000015</v>
      </c>
      <c r="O4381" s="356">
        <f t="shared" si="136"/>
        <v>8.7996859617861034</v>
      </c>
      <c r="P4381" s="357">
        <v>8.799685961786107</v>
      </c>
      <c r="Q4381" s="356" t="s">
        <v>15063</v>
      </c>
    </row>
    <row r="4382" spans="1:17" x14ac:dyDescent="0.25">
      <c r="A4382" s="354">
        <v>4379</v>
      </c>
      <c r="B4382" s="355" t="s">
        <v>3732</v>
      </c>
      <c r="C4382" s="355" t="s">
        <v>14466</v>
      </c>
      <c r="D4382" s="355" t="s">
        <v>4648</v>
      </c>
      <c r="E4382" s="355" t="s">
        <v>14529</v>
      </c>
      <c r="F4382" s="356" t="s">
        <v>4633</v>
      </c>
      <c r="G4382" s="356" t="s">
        <v>5091</v>
      </c>
      <c r="H4382" s="356" t="s">
        <v>5092</v>
      </c>
      <c r="I4382" s="356" t="str">
        <f t="shared" si="137"/>
        <v>BTMIVPHASE_66F03-AKSHAYA-NAGAR</v>
      </c>
      <c r="J4382" s="356" t="s">
        <v>2405</v>
      </c>
      <c r="K4382" s="356" t="s">
        <v>15063</v>
      </c>
      <c r="L4382" s="357">
        <v>2.2049200000000004</v>
      </c>
      <c r="M4382" s="357">
        <v>1.7556050000000001</v>
      </c>
      <c r="N4382" s="357">
        <v>0.27259999999999995</v>
      </c>
      <c r="O4382" s="356">
        <f t="shared" si="136"/>
        <v>9.1452243934752193</v>
      </c>
      <c r="P4382" s="357">
        <v>9.1452243934752158</v>
      </c>
      <c r="Q4382" s="356" t="s">
        <v>15063</v>
      </c>
    </row>
    <row r="4383" spans="1:17" x14ac:dyDescent="0.25">
      <c r="A4383" s="354">
        <v>4380</v>
      </c>
      <c r="B4383" s="355" t="s">
        <v>3732</v>
      </c>
      <c r="C4383" s="355" t="s">
        <v>14466</v>
      </c>
      <c r="D4383" s="355" t="s">
        <v>4648</v>
      </c>
      <c r="E4383" s="355" t="s">
        <v>14529</v>
      </c>
      <c r="F4383" s="356" t="s">
        <v>4415</v>
      </c>
      <c r="G4383" s="356" t="s">
        <v>5108</v>
      </c>
      <c r="H4383" s="356" t="s">
        <v>5109</v>
      </c>
      <c r="I4383" s="356" t="str">
        <f t="shared" si="137"/>
        <v>RBI_66F03-K-C-HALLI</v>
      </c>
      <c r="J4383" s="356" t="s">
        <v>2405</v>
      </c>
      <c r="K4383" s="356" t="s">
        <v>15063</v>
      </c>
      <c r="L4383" s="357">
        <v>3.805800000000001</v>
      </c>
      <c r="M4383" s="357">
        <v>2.4793535000000002</v>
      </c>
      <c r="N4383" s="357">
        <v>1.1187100000000001</v>
      </c>
      <c r="O4383" s="356">
        <f t="shared" si="136"/>
        <v>7.7309096457506294</v>
      </c>
      <c r="P4383" s="357">
        <v>7.7309096457506392</v>
      </c>
      <c r="Q4383" s="356" t="s">
        <v>15063</v>
      </c>
    </row>
    <row r="4384" spans="1:17" x14ac:dyDescent="0.25">
      <c r="A4384" s="354">
        <v>4381</v>
      </c>
      <c r="B4384" s="355" t="s">
        <v>3732</v>
      </c>
      <c r="C4384" s="355" t="s">
        <v>14466</v>
      </c>
      <c r="D4384" s="355" t="s">
        <v>4648</v>
      </c>
      <c r="E4384" s="355" t="s">
        <v>14529</v>
      </c>
      <c r="F4384" s="356" t="s">
        <v>4633</v>
      </c>
      <c r="G4384" s="356" t="s">
        <v>5093</v>
      </c>
      <c r="H4384" s="356" t="s">
        <v>5094</v>
      </c>
      <c r="I4384" s="356" t="str">
        <f t="shared" si="137"/>
        <v>BTMIVPHASE_66F05-B T S LAYOUT</v>
      </c>
      <c r="J4384" s="356" t="s">
        <v>2405</v>
      </c>
      <c r="K4384" s="356" t="s">
        <v>15063</v>
      </c>
      <c r="L4384" s="357">
        <v>1.9488799999999999</v>
      </c>
      <c r="M4384" s="357">
        <v>1.8074667499999999</v>
      </c>
      <c r="N4384" s="357">
        <v>0</v>
      </c>
      <c r="O4384" s="356">
        <f t="shared" si="136"/>
        <v>7.2561291613644787</v>
      </c>
      <c r="P4384" s="357">
        <v>7.2561291613644769</v>
      </c>
      <c r="Q4384" s="356" t="s">
        <v>15063</v>
      </c>
    </row>
    <row r="4385" spans="1:18" x14ac:dyDescent="0.25">
      <c r="A4385" s="354">
        <v>4382</v>
      </c>
      <c r="B4385" s="355" t="s">
        <v>3732</v>
      </c>
      <c r="C4385" s="355" t="s">
        <v>14466</v>
      </c>
      <c r="D4385" s="355" t="s">
        <v>4648</v>
      </c>
      <c r="E4385" s="355" t="s">
        <v>14529</v>
      </c>
      <c r="F4385" s="356" t="s">
        <v>14720</v>
      </c>
      <c r="G4385" s="356" t="s">
        <v>5116</v>
      </c>
      <c r="H4385" s="356" t="s">
        <v>5117</v>
      </c>
      <c r="I4385" s="356" t="str">
        <f t="shared" si="137"/>
        <v>SOUDELA HIRANANDINI_66F05-DEVARACHIKKANAHALLI</v>
      </c>
      <c r="J4385" s="356" t="s">
        <v>2405</v>
      </c>
      <c r="K4385" s="356" t="s">
        <v>15063</v>
      </c>
      <c r="L4385" s="357">
        <v>2.8811999999999971</v>
      </c>
      <c r="M4385" s="357">
        <v>2.6554139999999999</v>
      </c>
      <c r="N4385" s="357">
        <v>0</v>
      </c>
      <c r="O4385" s="356">
        <f t="shared" si="136"/>
        <v>7.8365264473135285</v>
      </c>
      <c r="P4385" s="357">
        <v>7.836526447313541</v>
      </c>
      <c r="Q4385" s="356" t="s">
        <v>15063</v>
      </c>
      <c r="R4385" s="358" t="e">
        <f>#REF!-M4385</f>
        <v>#REF!</v>
      </c>
    </row>
    <row r="4386" spans="1:18" x14ac:dyDescent="0.25">
      <c r="A4386" s="354">
        <v>4383</v>
      </c>
      <c r="B4386" s="355" t="s">
        <v>3732</v>
      </c>
      <c r="C4386" s="355" t="s">
        <v>14466</v>
      </c>
      <c r="D4386" s="355" t="s">
        <v>4648</v>
      </c>
      <c r="E4386" s="355" t="s">
        <v>14529</v>
      </c>
      <c r="F4386" s="356" t="s">
        <v>4645</v>
      </c>
      <c r="G4386" s="356" t="s">
        <v>5112</v>
      </c>
      <c r="H4386" s="356" t="s">
        <v>14721</v>
      </c>
      <c r="I4386" s="356" t="str">
        <f t="shared" si="137"/>
        <v>SOUTHCITY_66F07-FSHANTHI-NIKETAN</v>
      </c>
      <c r="J4386" s="356" t="s">
        <v>2405</v>
      </c>
      <c r="K4386" s="356" t="s">
        <v>15063</v>
      </c>
      <c r="L4386" s="357">
        <v>2.8596399999999997</v>
      </c>
      <c r="M4386" s="357">
        <v>2.1058159999999999</v>
      </c>
      <c r="N4386" s="357">
        <v>0.55812600000000012</v>
      </c>
      <c r="O4386" s="356">
        <f t="shared" si="136"/>
        <v>8.5030114959109415</v>
      </c>
      <c r="P4386" s="357">
        <v>8.5030114959109397</v>
      </c>
      <c r="Q4386" s="356" t="s">
        <v>15063</v>
      </c>
    </row>
    <row r="4387" spans="1:18" x14ac:dyDescent="0.25">
      <c r="A4387" s="354">
        <v>4384</v>
      </c>
      <c r="B4387" s="355" t="s">
        <v>3732</v>
      </c>
      <c r="C4387" s="355" t="s">
        <v>14466</v>
      </c>
      <c r="D4387" s="355" t="s">
        <v>4648</v>
      </c>
      <c r="E4387" s="355" t="s">
        <v>14529</v>
      </c>
      <c r="F4387" s="356" t="s">
        <v>4633</v>
      </c>
      <c r="G4387" s="356" t="s">
        <v>5095</v>
      </c>
      <c r="H4387" s="356" t="s">
        <v>5096</v>
      </c>
      <c r="I4387" s="356" t="str">
        <f t="shared" si="137"/>
        <v>BTMIVPHASE_66F08-ARAKERE</v>
      </c>
      <c r="J4387" s="356" t="s">
        <v>2405</v>
      </c>
      <c r="K4387" s="356" t="s">
        <v>15063</v>
      </c>
      <c r="L4387" s="357">
        <v>4.2078800000000003</v>
      </c>
      <c r="M4387" s="357">
        <v>3.2436544999999999</v>
      </c>
      <c r="N4387" s="357">
        <v>0.67499999999999982</v>
      </c>
      <c r="O4387" s="356">
        <f t="shared" si="136"/>
        <v>8.1866777246892202</v>
      </c>
      <c r="P4387" s="357">
        <v>8.1866777246892184</v>
      </c>
      <c r="Q4387" s="356" t="s">
        <v>15063</v>
      </c>
    </row>
    <row r="4388" spans="1:18" x14ac:dyDescent="0.25">
      <c r="A4388" s="354">
        <v>4385</v>
      </c>
      <c r="B4388" s="355" t="s">
        <v>3732</v>
      </c>
      <c r="C4388" s="355" t="s">
        <v>14466</v>
      </c>
      <c r="D4388" s="355" t="s">
        <v>4648</v>
      </c>
      <c r="E4388" s="355" t="s">
        <v>14529</v>
      </c>
      <c r="F4388" s="356" t="s">
        <v>4645</v>
      </c>
      <c r="G4388" s="356" t="s">
        <v>5113</v>
      </c>
      <c r="H4388" s="356" t="s">
        <v>5114</v>
      </c>
      <c r="I4388" s="356" t="str">
        <f t="shared" si="137"/>
        <v>SOUTHCITY_66F08-DODDAMMA-LAYOUT</v>
      </c>
      <c r="J4388" s="356" t="s">
        <v>2405</v>
      </c>
      <c r="K4388" s="356" t="s">
        <v>15063</v>
      </c>
      <c r="L4388" s="357">
        <v>2.2649600000000003</v>
      </c>
      <c r="M4388" s="357">
        <v>1.3069595000000001</v>
      </c>
      <c r="N4388" s="357">
        <v>0.86899999999999999</v>
      </c>
      <c r="O4388" s="356">
        <f t="shared" si="136"/>
        <v>6.3755766640878138</v>
      </c>
      <c r="P4388" s="357">
        <v>6.3755766640878235</v>
      </c>
      <c r="Q4388" s="356" t="s">
        <v>15063</v>
      </c>
    </row>
    <row r="4389" spans="1:18" x14ac:dyDescent="0.25">
      <c r="A4389" s="354">
        <v>4386</v>
      </c>
      <c r="B4389" s="355" t="s">
        <v>3732</v>
      </c>
      <c r="C4389" s="355" t="s">
        <v>14466</v>
      </c>
      <c r="D4389" s="355" t="s">
        <v>4648</v>
      </c>
      <c r="E4389" s="355" t="s">
        <v>14529</v>
      </c>
      <c r="F4389" s="356" t="s">
        <v>4415</v>
      </c>
      <c r="G4389" s="356" t="s">
        <v>5110</v>
      </c>
      <c r="H4389" s="356" t="s">
        <v>5111</v>
      </c>
      <c r="I4389" s="356" t="str">
        <f t="shared" si="137"/>
        <v>RBI_66F08-SOUTH-CITY</v>
      </c>
      <c r="J4389" s="356" t="s">
        <v>2432</v>
      </c>
      <c r="K4389" s="356" t="s">
        <v>15063</v>
      </c>
      <c r="L4389" s="357">
        <v>2.9550199999999998</v>
      </c>
      <c r="M4389" s="357">
        <v>2.0665589999999998</v>
      </c>
      <c r="N4389" s="357">
        <v>0.73999999999999977</v>
      </c>
      <c r="O4389" s="356">
        <f t="shared" si="136"/>
        <v>6.702467697808606</v>
      </c>
      <c r="P4389" s="357">
        <v>10.512390402075944</v>
      </c>
      <c r="Q4389" s="356" t="s">
        <v>15063</v>
      </c>
    </row>
    <row r="4390" spans="1:18" x14ac:dyDescent="0.25">
      <c r="A4390" s="354">
        <v>4387</v>
      </c>
      <c r="B4390" s="355" t="s">
        <v>3732</v>
      </c>
      <c r="C4390" s="355" t="s">
        <v>14466</v>
      </c>
      <c r="D4390" s="355" t="s">
        <v>4648</v>
      </c>
      <c r="E4390" s="355" t="s">
        <v>14529</v>
      </c>
      <c r="F4390" s="356" t="s">
        <v>14720</v>
      </c>
      <c r="G4390" s="356" t="s">
        <v>5118</v>
      </c>
      <c r="H4390" s="356" t="s">
        <v>5119</v>
      </c>
      <c r="I4390" s="356" t="str">
        <f t="shared" si="137"/>
        <v>SOUDELA HIRANANDINI_66F08-TEJASWINI NAGAR</v>
      </c>
      <c r="J4390" s="356" t="s">
        <v>2405</v>
      </c>
      <c r="K4390" s="356" t="s">
        <v>15063</v>
      </c>
      <c r="L4390" s="357">
        <v>2.3705999999999983</v>
      </c>
      <c r="M4390" s="357">
        <v>2.16525591</v>
      </c>
      <c r="N4390" s="357">
        <v>0</v>
      </c>
      <c r="O4390" s="356">
        <f t="shared" si="136"/>
        <v>8.6621146545177794</v>
      </c>
      <c r="P4390" s="357">
        <v>8.6621146545177723</v>
      </c>
      <c r="Q4390" s="356" t="s">
        <v>15063</v>
      </c>
      <c r="R4390" s="358" t="e">
        <f>#REF!-M4390</f>
        <v>#REF!</v>
      </c>
    </row>
    <row r="4391" spans="1:18" x14ac:dyDescent="0.25">
      <c r="A4391" s="354">
        <v>4388</v>
      </c>
      <c r="B4391" s="355" t="s">
        <v>3732</v>
      </c>
      <c r="C4391" s="355" t="s">
        <v>14466</v>
      </c>
      <c r="D4391" s="355" t="s">
        <v>4648</v>
      </c>
      <c r="E4391" s="355" t="s">
        <v>14529</v>
      </c>
      <c r="F4391" s="356" t="s">
        <v>4633</v>
      </c>
      <c r="G4391" s="356" t="s">
        <v>5097</v>
      </c>
      <c r="H4391" s="356" t="s">
        <v>5098</v>
      </c>
      <c r="I4391" s="356" t="str">
        <f t="shared" si="137"/>
        <v>BTMIVPHASE_66F10-SATHYA-SAI-BDA</v>
      </c>
      <c r="J4391" s="356" t="s">
        <v>2405</v>
      </c>
      <c r="K4391" s="356" t="s">
        <v>15063</v>
      </c>
      <c r="L4391" s="357">
        <v>3.7618800000000001</v>
      </c>
      <c r="M4391" s="357">
        <v>3.5023</v>
      </c>
      <c r="N4391" s="357">
        <v>0</v>
      </c>
      <c r="O4391" s="356">
        <f t="shared" si="136"/>
        <v>6.9002732676215119</v>
      </c>
      <c r="P4391" s="357">
        <v>6.9002732676215262</v>
      </c>
      <c r="Q4391" s="356" t="s">
        <v>15063</v>
      </c>
    </row>
    <row r="4392" spans="1:18" x14ac:dyDescent="0.25">
      <c r="A4392" s="354">
        <v>4389</v>
      </c>
      <c r="B4392" s="355" t="s">
        <v>3732</v>
      </c>
      <c r="C4392" s="355" t="s">
        <v>14466</v>
      </c>
      <c r="D4392" s="355" t="s">
        <v>4648</v>
      </c>
      <c r="E4392" s="355" t="s">
        <v>14529</v>
      </c>
      <c r="F4392" s="356" t="s">
        <v>4633</v>
      </c>
      <c r="G4392" s="356" t="s">
        <v>5099</v>
      </c>
      <c r="H4392" s="356" t="s">
        <v>5100</v>
      </c>
      <c r="I4392" s="356" t="str">
        <f t="shared" si="137"/>
        <v>BTMIVPHASE_66F11-KODI-CHIKKANAHALLI</v>
      </c>
      <c r="J4392" s="356" t="s">
        <v>2405</v>
      </c>
      <c r="K4392" s="356" t="s">
        <v>15063</v>
      </c>
      <c r="L4392" s="357">
        <v>2.2556000000000003</v>
      </c>
      <c r="M4392" s="357">
        <v>1.989644</v>
      </c>
      <c r="N4392" s="357">
        <v>8.4999999999999964E-2</v>
      </c>
      <c r="O4392" s="356">
        <f t="shared" si="136"/>
        <v>8.3366811019994618</v>
      </c>
      <c r="P4392" s="357">
        <v>8.3366811019994547</v>
      </c>
      <c r="Q4392" s="356" t="s">
        <v>15063</v>
      </c>
    </row>
    <row r="4393" spans="1:18" x14ac:dyDescent="0.25">
      <c r="A4393" s="354">
        <v>4390</v>
      </c>
      <c r="B4393" s="355" t="s">
        <v>3732</v>
      </c>
      <c r="C4393" s="355" t="s">
        <v>14466</v>
      </c>
      <c r="D4393" s="355" t="s">
        <v>4648</v>
      </c>
      <c r="E4393" s="355" t="s">
        <v>14529</v>
      </c>
      <c r="F4393" s="356" t="s">
        <v>4633</v>
      </c>
      <c r="G4393" s="356" t="s">
        <v>5101</v>
      </c>
      <c r="H4393" s="356" t="s">
        <v>5102</v>
      </c>
      <c r="I4393" s="356" t="str">
        <f t="shared" si="137"/>
        <v>BTMIVPHASE_66F12-VIJAYA-BANK-LAYOUT</v>
      </c>
      <c r="J4393" s="356" t="s">
        <v>2405</v>
      </c>
      <c r="K4393" s="356" t="s">
        <v>15063</v>
      </c>
      <c r="L4393" s="357">
        <v>1.8670399999999994</v>
      </c>
      <c r="M4393" s="357">
        <v>1.5150971000000002</v>
      </c>
      <c r="N4393" s="357">
        <v>0.2410000000000001</v>
      </c>
      <c r="O4393" s="356">
        <f t="shared" si="136"/>
        <v>6.822888735824403</v>
      </c>
      <c r="P4393" s="357">
        <v>6.822888735824395</v>
      </c>
      <c r="Q4393" s="356" t="s">
        <v>15063</v>
      </c>
    </row>
    <row r="4394" spans="1:18" x14ac:dyDescent="0.25">
      <c r="A4394" s="354">
        <v>4391</v>
      </c>
      <c r="B4394" s="355" t="s">
        <v>3732</v>
      </c>
      <c r="C4394" s="355" t="s">
        <v>14466</v>
      </c>
      <c r="D4394" s="355" t="s">
        <v>4648</v>
      </c>
      <c r="E4394" s="355" t="s">
        <v>14529</v>
      </c>
      <c r="F4394" s="356" t="s">
        <v>4645</v>
      </c>
      <c r="G4394" s="356" t="s">
        <v>5115</v>
      </c>
      <c r="H4394" s="356" t="s">
        <v>14724</v>
      </c>
      <c r="I4394" s="356" t="str">
        <f t="shared" si="137"/>
        <v>SOUTHCITY_66F13-MAHINDRA HOMES</v>
      </c>
      <c r="J4394" s="356" t="s">
        <v>2432</v>
      </c>
      <c r="K4394" s="356" t="s">
        <v>15063</v>
      </c>
      <c r="L4394" s="357">
        <v>2.6957999999999993</v>
      </c>
      <c r="M4394" s="357">
        <v>1.9923545</v>
      </c>
      <c r="N4394" s="357">
        <v>0.53900000000000015</v>
      </c>
      <c r="O4394" s="356">
        <f t="shared" si="136"/>
        <v>7.62451316765575</v>
      </c>
      <c r="P4394" s="357">
        <v>7.6245131676557554</v>
      </c>
      <c r="Q4394" s="356" t="s">
        <v>15063</v>
      </c>
    </row>
    <row r="4395" spans="1:18" x14ac:dyDescent="0.25">
      <c r="A4395" s="354">
        <v>4392</v>
      </c>
      <c r="B4395" s="355" t="s">
        <v>3732</v>
      </c>
      <c r="C4395" s="355" t="s">
        <v>14466</v>
      </c>
      <c r="D4395" s="355" t="s">
        <v>4648</v>
      </c>
      <c r="E4395" s="355" t="s">
        <v>14529</v>
      </c>
      <c r="F4395" s="356" t="s">
        <v>4134</v>
      </c>
      <c r="G4395" s="356" t="s">
        <v>5106</v>
      </c>
      <c r="H4395" s="356" t="s">
        <v>5107</v>
      </c>
      <c r="I4395" s="356" t="str">
        <f t="shared" si="137"/>
        <v>JAYADEVA_66F13-VIJAYA-BANK-LAYOUT</v>
      </c>
      <c r="J4395" s="356" t="s">
        <v>2405</v>
      </c>
      <c r="K4395" s="356" t="s">
        <v>15063</v>
      </c>
      <c r="L4395" s="357">
        <v>2.7207599999999994</v>
      </c>
      <c r="M4395" s="357">
        <v>2.1567159999999999</v>
      </c>
      <c r="N4395" s="357">
        <v>0.40300000000000002</v>
      </c>
      <c r="O4395" s="356">
        <f t="shared" si="136"/>
        <v>6.9482603893414137</v>
      </c>
      <c r="P4395" s="357">
        <v>6.9482603893414101</v>
      </c>
      <c r="Q4395" s="356" t="s">
        <v>15063</v>
      </c>
    </row>
    <row r="4396" spans="1:18" x14ac:dyDescent="0.25">
      <c r="A4396" s="354">
        <v>4393</v>
      </c>
      <c r="B4396" s="355" t="s">
        <v>3732</v>
      </c>
      <c r="C4396" s="355" t="s">
        <v>14466</v>
      </c>
      <c r="D4396" s="355" t="s">
        <v>4648</v>
      </c>
      <c r="E4396" s="355" t="s">
        <v>14529</v>
      </c>
      <c r="F4396" s="356" t="s">
        <v>4633</v>
      </c>
      <c r="G4396" s="356" t="s">
        <v>5103</v>
      </c>
      <c r="H4396" s="356" t="s">
        <v>14533</v>
      </c>
      <c r="I4396" s="356" t="str">
        <f t="shared" si="137"/>
        <v>BTMIVPHASE_66F13-VISHWA-PRIYA-LAYOUT</v>
      </c>
      <c r="J4396" s="356" t="s">
        <v>2405</v>
      </c>
      <c r="K4396" s="356" t="s">
        <v>15063</v>
      </c>
      <c r="L4396" s="357">
        <v>2.1991599999999996</v>
      </c>
      <c r="M4396" s="357">
        <v>2.0416379999999998</v>
      </c>
      <c r="N4396" s="357">
        <v>0</v>
      </c>
      <c r="O4396" s="356">
        <f t="shared" si="136"/>
        <v>7.1628258062169072</v>
      </c>
      <c r="P4396" s="357">
        <v>7.1628258062169099</v>
      </c>
      <c r="Q4396" s="356" t="s">
        <v>15063</v>
      </c>
    </row>
    <row r="4397" spans="1:18" x14ac:dyDescent="0.25">
      <c r="A4397" s="354">
        <v>4394</v>
      </c>
      <c r="B4397" s="355" t="s">
        <v>3732</v>
      </c>
      <c r="C4397" s="355" t="s">
        <v>14466</v>
      </c>
      <c r="D4397" s="355" t="s">
        <v>14480</v>
      </c>
      <c r="E4397" s="355" t="s">
        <v>14481</v>
      </c>
      <c r="F4397" s="356" t="s">
        <v>2991</v>
      </c>
      <c r="G4397" s="356" t="s">
        <v>4241</v>
      </c>
      <c r="H4397" s="356" t="s">
        <v>4242</v>
      </c>
      <c r="I4397" s="356" t="str">
        <f t="shared" si="137"/>
        <v>AUSTIN_TOWN_66F01-TV--RMU</v>
      </c>
      <c r="J4397" s="356" t="s">
        <v>2432</v>
      </c>
      <c r="K4397" s="356" t="s">
        <v>15063</v>
      </c>
      <c r="L4397" s="357">
        <v>0.63588</v>
      </c>
      <c r="M4397" s="357">
        <v>0.48958214999999999</v>
      </c>
      <c r="N4397" s="357">
        <v>0.11612500000000003</v>
      </c>
      <c r="O4397" s="356">
        <f t="shared" si="136"/>
        <v>5.8052062991216973</v>
      </c>
      <c r="P4397" s="357">
        <v>5.8052062991217124</v>
      </c>
      <c r="Q4397" s="356" t="s">
        <v>15063</v>
      </c>
    </row>
    <row r="4398" spans="1:18" x14ac:dyDescent="0.25">
      <c r="A4398" s="354">
        <v>4395</v>
      </c>
      <c r="B4398" s="355" t="s">
        <v>3732</v>
      </c>
      <c r="C4398" s="355" t="s">
        <v>14466</v>
      </c>
      <c r="D4398" s="355" t="s">
        <v>14480</v>
      </c>
      <c r="E4398" s="355" t="s">
        <v>14481</v>
      </c>
      <c r="F4398" s="356" t="s">
        <v>4131</v>
      </c>
      <c r="G4398" s="356" t="s">
        <v>4225</v>
      </c>
      <c r="H4398" s="356" t="s">
        <v>4226</v>
      </c>
      <c r="I4398" s="356" t="str">
        <f t="shared" si="137"/>
        <v>ADUGODI_66F02-NEW-MICO-ROAD</v>
      </c>
      <c r="J4398" s="356" t="s">
        <v>2405</v>
      </c>
      <c r="K4398" s="356" t="s">
        <v>15063</v>
      </c>
      <c r="L4398" s="357">
        <v>0</v>
      </c>
      <c r="M4398" s="357">
        <v>0.354408</v>
      </c>
      <c r="N4398" s="357">
        <v>0</v>
      </c>
      <c r="O4398" s="356" t="e">
        <f t="shared" si="136"/>
        <v>#DIV/0!</v>
      </c>
      <c r="P4398" s="357" t="e">
        <v>#DIV/0!</v>
      </c>
      <c r="Q4398" s="356" t="s">
        <v>15063</v>
      </c>
    </row>
    <row r="4399" spans="1:18" x14ac:dyDescent="0.25">
      <c r="A4399" s="354">
        <v>4396</v>
      </c>
      <c r="B4399" s="355" t="s">
        <v>3732</v>
      </c>
      <c r="C4399" s="355" t="s">
        <v>14466</v>
      </c>
      <c r="D4399" s="355" t="s">
        <v>14480</v>
      </c>
      <c r="E4399" s="355" t="s">
        <v>14481</v>
      </c>
      <c r="F4399" s="356" t="s">
        <v>3033</v>
      </c>
      <c r="G4399" s="356" t="s">
        <v>4204</v>
      </c>
      <c r="H4399" s="356" t="s">
        <v>4205</v>
      </c>
      <c r="I4399" s="356" t="str">
        <f t="shared" si="137"/>
        <v>BMTC_66F02-SUBBAYYA-CIRCLE</v>
      </c>
      <c r="J4399" s="356" t="s">
        <v>2405</v>
      </c>
      <c r="K4399" s="356" t="s">
        <v>15063</v>
      </c>
      <c r="L4399" s="357">
        <v>2.1944399999999997</v>
      </c>
      <c r="M4399" s="357">
        <v>2.1271998000000001</v>
      </c>
      <c r="N4399" s="357">
        <v>0</v>
      </c>
      <c r="O4399" s="356">
        <f t="shared" si="136"/>
        <v>3.0641165855525623</v>
      </c>
      <c r="P4399" s="357">
        <v>3.0641165855525676</v>
      </c>
      <c r="Q4399" s="356" t="s">
        <v>15063</v>
      </c>
    </row>
    <row r="4400" spans="1:18" x14ac:dyDescent="0.25">
      <c r="A4400" s="354">
        <v>4397</v>
      </c>
      <c r="B4400" s="355" t="s">
        <v>3732</v>
      </c>
      <c r="C4400" s="355" t="s">
        <v>14466</v>
      </c>
      <c r="D4400" s="355" t="s">
        <v>14480</v>
      </c>
      <c r="E4400" s="355" t="s">
        <v>14481</v>
      </c>
      <c r="F4400" s="356" t="s">
        <v>3033</v>
      </c>
      <c r="G4400" s="356" t="s">
        <v>4206</v>
      </c>
      <c r="H4400" s="356" t="s">
        <v>4207</v>
      </c>
      <c r="I4400" s="356" t="str">
        <f t="shared" si="137"/>
        <v>BMTC_66F03-WIPRO-RMU</v>
      </c>
      <c r="J4400" s="356" t="s">
        <v>2405</v>
      </c>
      <c r="K4400" s="356" t="s">
        <v>15063</v>
      </c>
      <c r="L4400" s="357">
        <v>1.8268399999999996</v>
      </c>
      <c r="M4400" s="357">
        <v>1.7574000000000001</v>
      </c>
      <c r="N4400" s="357">
        <v>0</v>
      </c>
      <c r="O4400" s="356">
        <f t="shared" si="136"/>
        <v>3.8010991657725643</v>
      </c>
      <c r="P4400" s="357">
        <v>3.801099165772559</v>
      </c>
      <c r="Q4400" s="356" t="s">
        <v>15063</v>
      </c>
    </row>
    <row r="4401" spans="1:18" x14ac:dyDescent="0.25">
      <c r="A4401" s="354">
        <v>4398</v>
      </c>
      <c r="B4401" s="355" t="s">
        <v>3732</v>
      </c>
      <c r="C4401" s="355" t="s">
        <v>14466</v>
      </c>
      <c r="D4401" s="355" t="s">
        <v>14480</v>
      </c>
      <c r="E4401" s="355" t="s">
        <v>14481</v>
      </c>
      <c r="F4401" s="356" t="s">
        <v>3033</v>
      </c>
      <c r="G4401" s="356" t="s">
        <v>4208</v>
      </c>
      <c r="H4401" s="356" t="s">
        <v>4209</v>
      </c>
      <c r="I4401" s="356" t="str">
        <f t="shared" si="137"/>
        <v>BMTC_66F04-BMTC-COMPOUND</v>
      </c>
      <c r="J4401" s="356" t="s">
        <v>2405</v>
      </c>
      <c r="K4401" s="356" t="s">
        <v>15063</v>
      </c>
      <c r="L4401" s="357">
        <v>1.3084799999999996</v>
      </c>
      <c r="M4401" s="357">
        <v>1.2924895000000001</v>
      </c>
      <c r="N4401" s="357">
        <v>0</v>
      </c>
      <c r="O4401" s="356">
        <f t="shared" si="136"/>
        <v>1.2220668256297063</v>
      </c>
      <c r="P4401" s="357">
        <v>1.2220668256297196</v>
      </c>
      <c r="Q4401" s="356" t="s">
        <v>15063</v>
      </c>
    </row>
    <row r="4402" spans="1:18" x14ac:dyDescent="0.25">
      <c r="A4402" s="354">
        <v>4399</v>
      </c>
      <c r="B4402" s="355" t="s">
        <v>3732</v>
      </c>
      <c r="C4402" s="355" t="s">
        <v>14466</v>
      </c>
      <c r="D4402" s="355" t="s">
        <v>14480</v>
      </c>
      <c r="E4402" s="355" t="s">
        <v>14481</v>
      </c>
      <c r="F4402" s="356" t="s">
        <v>4131</v>
      </c>
      <c r="G4402" s="356" t="s">
        <v>4227</v>
      </c>
      <c r="H4402" s="356" t="s">
        <v>11407</v>
      </c>
      <c r="I4402" s="356" t="str">
        <f t="shared" si="137"/>
        <v>ADUGODI_66F04-KMF</v>
      </c>
      <c r="J4402" s="356" t="s">
        <v>2405</v>
      </c>
      <c r="K4402" s="356" t="s">
        <v>15063</v>
      </c>
      <c r="L4402" s="357">
        <v>0.77020000000001165</v>
      </c>
      <c r="M4402" s="357">
        <v>0.64332424999999993</v>
      </c>
      <c r="N4402" s="357">
        <v>0.12180000000000868</v>
      </c>
      <c r="O4402" s="356">
        <f t="shared" si="136"/>
        <v>0.78281153608929976</v>
      </c>
      <c r="P4402" s="357">
        <v>0.78281153608930065</v>
      </c>
      <c r="Q4402" s="356" t="s">
        <v>15063</v>
      </c>
    </row>
    <row r="4403" spans="1:18" x14ac:dyDescent="0.25">
      <c r="A4403" s="354">
        <v>4400</v>
      </c>
      <c r="B4403" s="355" t="s">
        <v>3732</v>
      </c>
      <c r="C4403" s="355" t="s">
        <v>14466</v>
      </c>
      <c r="D4403" s="355" t="s">
        <v>14480</v>
      </c>
      <c r="E4403" s="355" t="s">
        <v>14481</v>
      </c>
      <c r="F4403" s="356" t="s">
        <v>4245</v>
      </c>
      <c r="G4403" s="356" t="s">
        <v>4246</v>
      </c>
      <c r="H4403" s="356" t="s">
        <v>4247</v>
      </c>
      <c r="I4403" s="356" t="str">
        <f t="shared" si="137"/>
        <v>KORAMANGALA_66F05-KIRLOSKAR.</v>
      </c>
      <c r="J4403" s="356" t="s">
        <v>2405</v>
      </c>
      <c r="K4403" s="356" t="s">
        <v>15063</v>
      </c>
      <c r="L4403" s="357">
        <v>2.6326000000000018</v>
      </c>
      <c r="M4403" s="357">
        <v>2.5542122917900003</v>
      </c>
      <c r="N4403" s="357">
        <v>0</v>
      </c>
      <c r="O4403" s="356">
        <f t="shared" si="136"/>
        <v>2.9775776118666513</v>
      </c>
      <c r="P4403" s="357">
        <v>2.9775776118666553</v>
      </c>
      <c r="Q4403" s="356" t="s">
        <v>15063</v>
      </c>
      <c r="R4403" s="358" t="e">
        <f>#REF!-M4403</f>
        <v>#REF!</v>
      </c>
    </row>
    <row r="4404" spans="1:18" x14ac:dyDescent="0.25">
      <c r="A4404" s="354">
        <v>4401</v>
      </c>
      <c r="B4404" s="355" t="s">
        <v>3732</v>
      </c>
      <c r="C4404" s="355" t="s">
        <v>14466</v>
      </c>
      <c r="D4404" s="355" t="s">
        <v>14480</v>
      </c>
      <c r="E4404" s="355" t="s">
        <v>14481</v>
      </c>
      <c r="F4404" s="356" t="s">
        <v>3033</v>
      </c>
      <c r="G4404" s="356" t="s">
        <v>4210</v>
      </c>
      <c r="H4404" s="356" t="s">
        <v>4211</v>
      </c>
      <c r="I4404" s="356" t="str">
        <f t="shared" si="137"/>
        <v>BMTC_66F05-PRINTING-PRESS</v>
      </c>
      <c r="J4404" s="356" t="s">
        <v>2405</v>
      </c>
      <c r="K4404" s="356" t="s">
        <v>15063</v>
      </c>
      <c r="L4404" s="357">
        <v>1.5501199999999995</v>
      </c>
      <c r="M4404" s="357">
        <v>0.9972270839120001</v>
      </c>
      <c r="N4404" s="357">
        <v>0.45999999999999996</v>
      </c>
      <c r="O4404" s="356">
        <f t="shared" si="136"/>
        <v>8.5213477496054999</v>
      </c>
      <c r="P4404" s="357">
        <v>8.5213477496055017</v>
      </c>
      <c r="Q4404" s="356" t="s">
        <v>15063</v>
      </c>
    </row>
    <row r="4405" spans="1:18" x14ac:dyDescent="0.25">
      <c r="A4405" s="354">
        <v>4402</v>
      </c>
      <c r="B4405" s="355" t="s">
        <v>3732</v>
      </c>
      <c r="C4405" s="355" t="s">
        <v>14466</v>
      </c>
      <c r="D4405" s="355" t="s">
        <v>14480</v>
      </c>
      <c r="E4405" s="355" t="s">
        <v>14481</v>
      </c>
      <c r="F4405" s="356" t="s">
        <v>4131</v>
      </c>
      <c r="G4405" s="356" t="s">
        <v>4228</v>
      </c>
      <c r="H4405" s="356" t="s">
        <v>4229</v>
      </c>
      <c r="I4405" s="356" t="str">
        <f t="shared" si="137"/>
        <v>ADUGODI_66F05-WILSON-GARDEN</v>
      </c>
      <c r="J4405" s="356" t="s">
        <v>2405</v>
      </c>
      <c r="K4405" s="356" t="s">
        <v>15063</v>
      </c>
      <c r="L4405" s="357">
        <v>0</v>
      </c>
      <c r="M4405" s="357">
        <v>0.57972349999999995</v>
      </c>
      <c r="N4405" s="357">
        <v>0</v>
      </c>
      <c r="O4405" s="356" t="e">
        <f t="shared" si="136"/>
        <v>#DIV/0!</v>
      </c>
      <c r="P4405" s="357" t="e">
        <v>#DIV/0!</v>
      </c>
      <c r="Q4405" s="356" t="s">
        <v>15063</v>
      </c>
    </row>
    <row r="4406" spans="1:18" x14ac:dyDescent="0.25">
      <c r="A4406" s="354">
        <v>4403</v>
      </c>
      <c r="B4406" s="355" t="s">
        <v>3732</v>
      </c>
      <c r="C4406" s="355" t="s">
        <v>14466</v>
      </c>
      <c r="D4406" s="355" t="s">
        <v>14480</v>
      </c>
      <c r="E4406" s="355" t="s">
        <v>14481</v>
      </c>
      <c r="F4406" s="356" t="s">
        <v>2947</v>
      </c>
      <c r="G4406" s="356" t="s">
        <v>4250</v>
      </c>
      <c r="H4406" s="356" t="s">
        <v>4251</v>
      </c>
      <c r="I4406" s="356" t="str">
        <f t="shared" si="137"/>
        <v>B_STATION_66F06-FWIPRO-R.M.U.</v>
      </c>
      <c r="J4406" s="356" t="s">
        <v>2425</v>
      </c>
      <c r="K4406" s="356" t="s">
        <v>15063</v>
      </c>
      <c r="L4406" s="357">
        <v>0.54651999999999989</v>
      </c>
      <c r="M4406" s="357">
        <v>0.51029121</v>
      </c>
      <c r="N4406" s="357">
        <v>0</v>
      </c>
      <c r="O4406" s="356">
        <f t="shared" si="136"/>
        <v>6.6289961941008393</v>
      </c>
      <c r="P4406" s="357">
        <v>6.6289961941008553</v>
      </c>
      <c r="Q4406" s="356" t="s">
        <v>15063</v>
      </c>
    </row>
    <row r="4407" spans="1:18" x14ac:dyDescent="0.25">
      <c r="A4407" s="354">
        <v>4404</v>
      </c>
      <c r="B4407" s="355" t="s">
        <v>3732</v>
      </c>
      <c r="C4407" s="355" t="s">
        <v>14466</v>
      </c>
      <c r="D4407" s="355" t="s">
        <v>14480</v>
      </c>
      <c r="E4407" s="355" t="s">
        <v>14481</v>
      </c>
      <c r="F4407" s="356" t="s">
        <v>3033</v>
      </c>
      <c r="G4407" s="356" t="s">
        <v>4212</v>
      </c>
      <c r="H4407" s="356" t="s">
        <v>4213</v>
      </c>
      <c r="I4407" s="356" t="str">
        <f t="shared" si="137"/>
        <v>BMTC_66F06-WILSON-GARDEN</v>
      </c>
      <c r="J4407" s="356" t="s">
        <v>2405</v>
      </c>
      <c r="K4407" s="356" t="s">
        <v>15063</v>
      </c>
      <c r="L4407" s="357">
        <v>2.25712</v>
      </c>
      <c r="M4407" s="357">
        <v>2.2395685000000003</v>
      </c>
      <c r="N4407" s="357">
        <v>0</v>
      </c>
      <c r="O4407" s="356">
        <f t="shared" si="136"/>
        <v>0.77760597575670409</v>
      </c>
      <c r="P4407" s="357">
        <v>0.7776059757567011</v>
      </c>
      <c r="Q4407" s="356" t="s">
        <v>15063</v>
      </c>
    </row>
    <row r="4408" spans="1:18" x14ac:dyDescent="0.25">
      <c r="A4408" s="354">
        <v>4405</v>
      </c>
      <c r="B4408" s="355" t="s">
        <v>3732</v>
      </c>
      <c r="C4408" s="355" t="s">
        <v>14466</v>
      </c>
      <c r="D4408" s="355" t="s">
        <v>14480</v>
      </c>
      <c r="E4408" s="355" t="s">
        <v>14481</v>
      </c>
      <c r="F4408" s="356" t="s">
        <v>3033</v>
      </c>
      <c r="G4408" s="356" t="s">
        <v>4214</v>
      </c>
      <c r="H4408" s="356" t="s">
        <v>4215</v>
      </c>
      <c r="I4408" s="356" t="str">
        <f t="shared" si="137"/>
        <v>BMTC_66F07-F-HUL-KUL-RMU</v>
      </c>
      <c r="J4408" s="356" t="s">
        <v>2405</v>
      </c>
      <c r="K4408" s="356" t="s">
        <v>15063</v>
      </c>
      <c r="L4408" s="357">
        <v>1.58212</v>
      </c>
      <c r="M4408" s="357">
        <v>1.5228723564379998</v>
      </c>
      <c r="N4408" s="357">
        <v>0</v>
      </c>
      <c r="O4408" s="356">
        <f t="shared" si="136"/>
        <v>3.7448261549060868</v>
      </c>
      <c r="P4408" s="357">
        <v>3.7448261549061002</v>
      </c>
      <c r="Q4408" s="356" t="s">
        <v>15063</v>
      </c>
    </row>
    <row r="4409" spans="1:18" x14ac:dyDescent="0.25">
      <c r="A4409" s="354">
        <v>4406</v>
      </c>
      <c r="B4409" s="355" t="s">
        <v>3732</v>
      </c>
      <c r="C4409" s="355" t="s">
        <v>14466</v>
      </c>
      <c r="D4409" s="355" t="s">
        <v>14480</v>
      </c>
      <c r="E4409" s="355" t="s">
        <v>14481</v>
      </c>
      <c r="F4409" s="356" t="s">
        <v>4131</v>
      </c>
      <c r="G4409" s="356" t="s">
        <v>4230</v>
      </c>
      <c r="H4409" s="356" t="s">
        <v>4231</v>
      </c>
      <c r="I4409" s="356" t="str">
        <f t="shared" si="137"/>
        <v>ADUGODI_66F07-SALARPURIA-TOWERS</v>
      </c>
      <c r="J4409" s="356" t="s">
        <v>2425</v>
      </c>
      <c r="K4409" s="356" t="s">
        <v>15063</v>
      </c>
      <c r="L4409" s="357">
        <v>1.0826199999999997</v>
      </c>
      <c r="M4409" s="357">
        <v>0.33036605006599989</v>
      </c>
      <c r="N4409" s="357">
        <v>0.75345999999999913</v>
      </c>
      <c r="O4409" s="356">
        <f t="shared" si="136"/>
        <v>-0.36640237756693678</v>
      </c>
      <c r="P4409" s="357">
        <v>1.5643226861832393</v>
      </c>
      <c r="Q4409" s="356" t="s">
        <v>15063</v>
      </c>
    </row>
    <row r="4410" spans="1:18" x14ac:dyDescent="0.25">
      <c r="A4410" s="354">
        <v>4407</v>
      </c>
      <c r="B4410" s="355" t="s">
        <v>3732</v>
      </c>
      <c r="C4410" s="355" t="s">
        <v>14466</v>
      </c>
      <c r="D4410" s="355" t="s">
        <v>14480</v>
      </c>
      <c r="E4410" s="355" t="s">
        <v>14481</v>
      </c>
      <c r="F4410" s="356" t="s">
        <v>3033</v>
      </c>
      <c r="G4410" s="356" t="s">
        <v>14514</v>
      </c>
      <c r="H4410" s="356" t="s">
        <v>4216</v>
      </c>
      <c r="I4410" s="356" t="str">
        <f t="shared" si="137"/>
        <v>BMTC_66F08-K.H.-ROAD</v>
      </c>
      <c r="J4410" s="356" t="s">
        <v>2405</v>
      </c>
      <c r="K4410" s="356" t="s">
        <v>15063</v>
      </c>
      <c r="L4410" s="357">
        <v>1.0912399999999995</v>
      </c>
      <c r="M4410" s="357">
        <v>1.0857243463594404</v>
      </c>
      <c r="N4410" s="357">
        <v>0</v>
      </c>
      <c r="O4410" s="356">
        <f t="shared" si="136"/>
        <v>0.50544826441105273</v>
      </c>
      <c r="P4410" s="357">
        <v>0.50544826441105695</v>
      </c>
      <c r="Q4410" s="356" t="s">
        <v>15063</v>
      </c>
    </row>
    <row r="4411" spans="1:18" x14ac:dyDescent="0.25">
      <c r="A4411" s="354">
        <v>4408</v>
      </c>
      <c r="B4411" s="355" t="s">
        <v>3732</v>
      </c>
      <c r="C4411" s="355" t="s">
        <v>14466</v>
      </c>
      <c r="D4411" s="355" t="s">
        <v>14480</v>
      </c>
      <c r="E4411" s="355" t="s">
        <v>14481</v>
      </c>
      <c r="F4411" s="356" t="s">
        <v>4254</v>
      </c>
      <c r="G4411" s="356" t="s">
        <v>4255</v>
      </c>
      <c r="H4411" s="356" t="s">
        <v>4256</v>
      </c>
      <c r="I4411" s="356" t="str">
        <f t="shared" si="137"/>
        <v>KANTEERAVA_66F08-RMU17ABBMP</v>
      </c>
      <c r="J4411" s="356" t="s">
        <v>2405</v>
      </c>
      <c r="K4411" s="356" t="s">
        <v>15063</v>
      </c>
      <c r="L4411" s="357">
        <v>0.97892000000000001</v>
      </c>
      <c r="M4411" s="357">
        <v>0.89445256424372011</v>
      </c>
      <c r="N4411" s="357">
        <v>0</v>
      </c>
      <c r="O4411" s="356">
        <f t="shared" si="136"/>
        <v>8.6286352057655282</v>
      </c>
      <c r="P4411" s="357">
        <v>8.6286352057655122</v>
      </c>
      <c r="Q4411" s="356" t="s">
        <v>15063</v>
      </c>
      <c r="R4411" s="358" t="e">
        <f>#REF!-M4411</f>
        <v>#REF!</v>
      </c>
    </row>
    <row r="4412" spans="1:18" x14ac:dyDescent="0.25">
      <c r="A4412" s="354">
        <v>4409</v>
      </c>
      <c r="B4412" s="355" t="s">
        <v>3732</v>
      </c>
      <c r="C4412" s="355" t="s">
        <v>14466</v>
      </c>
      <c r="D4412" s="355" t="s">
        <v>14480</v>
      </c>
      <c r="E4412" s="355" t="s">
        <v>14481</v>
      </c>
      <c r="F4412" s="356" t="s">
        <v>3033</v>
      </c>
      <c r="G4412" s="356" t="s">
        <v>4217</v>
      </c>
      <c r="H4412" s="356" t="s">
        <v>4218</v>
      </c>
      <c r="I4412" s="356" t="str">
        <f t="shared" si="137"/>
        <v>BMTC_66F09-CORPORATION-HOSPITAL</v>
      </c>
      <c r="J4412" s="356" t="s">
        <v>2405</v>
      </c>
      <c r="K4412" s="356" t="s">
        <v>15063</v>
      </c>
      <c r="L4412" s="357">
        <v>4.5123999999999977</v>
      </c>
      <c r="M4412" s="357">
        <v>4.2083502499999996</v>
      </c>
      <c r="N4412" s="357">
        <v>0</v>
      </c>
      <c r="O4412" s="356">
        <f t="shared" si="136"/>
        <v>6.7380939189787759</v>
      </c>
      <c r="P4412" s="357">
        <v>6.7380939189787714</v>
      </c>
      <c r="Q4412" s="356" t="s">
        <v>15063</v>
      </c>
    </row>
    <row r="4413" spans="1:18" x14ac:dyDescent="0.25">
      <c r="A4413" s="354">
        <v>4410</v>
      </c>
      <c r="B4413" s="355" t="s">
        <v>3732</v>
      </c>
      <c r="C4413" s="355" t="s">
        <v>14466</v>
      </c>
      <c r="D4413" s="355" t="s">
        <v>14480</v>
      </c>
      <c r="E4413" s="355" t="s">
        <v>14481</v>
      </c>
      <c r="F4413" s="356" t="s">
        <v>2991</v>
      </c>
      <c r="G4413" s="356" t="s">
        <v>4243</v>
      </c>
      <c r="H4413" s="356" t="s">
        <v>4244</v>
      </c>
      <c r="I4413" s="356" t="str">
        <f t="shared" si="137"/>
        <v>AUSTIN_TOWN_66F09-S.L-APARTMENT.</v>
      </c>
      <c r="J4413" s="356" t="s">
        <v>2432</v>
      </c>
      <c r="K4413" s="356" t="s">
        <v>15063</v>
      </c>
      <c r="L4413" s="357">
        <v>1.4328439999999991</v>
      </c>
      <c r="M4413" s="357">
        <v>1.4023105596300007</v>
      </c>
      <c r="N4413" s="357">
        <v>3.9999999990047996E-6</v>
      </c>
      <c r="O4413" s="356">
        <f t="shared" si="136"/>
        <v>2.1306943112977992</v>
      </c>
      <c r="P4413" s="357">
        <v>2.1306943112977983</v>
      </c>
      <c r="Q4413" s="356" t="s">
        <v>15063</v>
      </c>
    </row>
    <row r="4414" spans="1:18" x14ac:dyDescent="0.25">
      <c r="A4414" s="354">
        <v>4411</v>
      </c>
      <c r="B4414" s="355" t="s">
        <v>3732</v>
      </c>
      <c r="C4414" s="355" t="s">
        <v>14466</v>
      </c>
      <c r="D4414" s="355" t="s">
        <v>14480</v>
      </c>
      <c r="E4414" s="355" t="s">
        <v>14481</v>
      </c>
      <c r="F4414" s="356" t="s">
        <v>4254</v>
      </c>
      <c r="G4414" s="356" t="s">
        <v>4257</v>
      </c>
      <c r="H4414" s="356" t="s">
        <v>4258</v>
      </c>
      <c r="I4414" s="356" t="str">
        <f t="shared" si="137"/>
        <v>KANTEERAVA_66F10-BEML</v>
      </c>
      <c r="J4414" s="356" t="s">
        <v>2405</v>
      </c>
      <c r="K4414" s="356" t="s">
        <v>15063</v>
      </c>
      <c r="L4414" s="357">
        <v>2.0241600000000002</v>
      </c>
      <c r="M4414" s="357">
        <v>1.8209355</v>
      </c>
      <c r="N4414" s="357">
        <v>0</v>
      </c>
      <c r="O4414" s="356">
        <f t="shared" si="136"/>
        <v>10.03994249466446</v>
      </c>
      <c r="P4414" s="357">
        <v>21.927095281686249</v>
      </c>
      <c r="Q4414" s="356" t="s">
        <v>15063</v>
      </c>
      <c r="R4414" s="358" t="e">
        <f>#REF!-M4414</f>
        <v>#REF!</v>
      </c>
    </row>
    <row r="4415" spans="1:18" x14ac:dyDescent="0.25">
      <c r="A4415" s="354">
        <v>4412</v>
      </c>
      <c r="B4415" s="355" t="s">
        <v>3732</v>
      </c>
      <c r="C4415" s="355" t="s">
        <v>14466</v>
      </c>
      <c r="D4415" s="355" t="s">
        <v>14480</v>
      </c>
      <c r="E4415" s="355" t="s">
        <v>14481</v>
      </c>
      <c r="F4415" s="356" t="s">
        <v>3033</v>
      </c>
      <c r="G4415" s="356" t="s">
        <v>4219</v>
      </c>
      <c r="H4415" s="356" t="s">
        <v>4220</v>
      </c>
      <c r="I4415" s="356" t="str">
        <f t="shared" si="137"/>
        <v>BMTC_66F10-PURE-PHARMA</v>
      </c>
      <c r="J4415" s="356" t="s">
        <v>2405</v>
      </c>
      <c r="K4415" s="356" t="s">
        <v>15063</v>
      </c>
      <c r="L4415" s="357">
        <v>0.42312000000000011</v>
      </c>
      <c r="M4415" s="357">
        <v>0.41120864999999995</v>
      </c>
      <c r="N4415" s="357">
        <v>0</v>
      </c>
      <c r="O4415" s="356">
        <f t="shared" si="136"/>
        <v>2.8151233692569839</v>
      </c>
      <c r="P4415" s="357">
        <v>2.8151233692569999</v>
      </c>
      <c r="Q4415" s="356" t="s">
        <v>15063</v>
      </c>
    </row>
    <row r="4416" spans="1:18" x14ac:dyDescent="0.25">
      <c r="A4416" s="354">
        <v>4413</v>
      </c>
      <c r="B4416" s="355" t="s">
        <v>3732</v>
      </c>
      <c r="C4416" s="355" t="s">
        <v>14466</v>
      </c>
      <c r="D4416" s="355" t="s">
        <v>14480</v>
      </c>
      <c r="E4416" s="355" t="s">
        <v>14481</v>
      </c>
      <c r="F4416" s="356" t="s">
        <v>4254</v>
      </c>
      <c r="G4416" s="356" t="s">
        <v>4259</v>
      </c>
      <c r="H4416" s="356" t="s">
        <v>4260</v>
      </c>
      <c r="I4416" s="356" t="str">
        <f t="shared" si="137"/>
        <v>KANTEERAVA_66F11-RMU-01 SR NAGAR</v>
      </c>
      <c r="J4416" s="356" t="s">
        <v>2405</v>
      </c>
      <c r="K4416" s="356" t="s">
        <v>15063</v>
      </c>
      <c r="L4416" s="357">
        <v>1.7202000000000004</v>
      </c>
      <c r="M4416" s="357">
        <v>1.6387350700000001</v>
      </c>
      <c r="N4416" s="357">
        <v>0</v>
      </c>
      <c r="O4416" s="356">
        <f t="shared" si="136"/>
        <v>4.7357824671549995</v>
      </c>
      <c r="P4416" s="357">
        <v>5.2686715502028303</v>
      </c>
      <c r="Q4416" s="356" t="s">
        <v>15063</v>
      </c>
      <c r="R4416" s="358" t="e">
        <f>#REF!-M4416</f>
        <v>#REF!</v>
      </c>
    </row>
    <row r="4417" spans="1:18" x14ac:dyDescent="0.25">
      <c r="A4417" s="354">
        <v>4414</v>
      </c>
      <c r="B4417" s="355" t="s">
        <v>3732</v>
      </c>
      <c r="C4417" s="355" t="s">
        <v>14466</v>
      </c>
      <c r="D4417" s="355" t="s">
        <v>14480</v>
      </c>
      <c r="E4417" s="355" t="s">
        <v>14481</v>
      </c>
      <c r="F4417" s="356" t="s">
        <v>3033</v>
      </c>
      <c r="G4417" s="356" t="s">
        <v>4221</v>
      </c>
      <c r="H4417" s="356" t="s">
        <v>4222</v>
      </c>
      <c r="I4417" s="356" t="str">
        <f t="shared" si="137"/>
        <v>BMTC_66F11-SHANTHI-ROAD</v>
      </c>
      <c r="J4417" s="356" t="s">
        <v>2405</v>
      </c>
      <c r="K4417" s="356" t="s">
        <v>15063</v>
      </c>
      <c r="L4417" s="357">
        <v>2.1641600000000003</v>
      </c>
      <c r="M4417" s="357">
        <v>2.1277317500000001</v>
      </c>
      <c r="N4417" s="357">
        <v>0</v>
      </c>
      <c r="O4417" s="356">
        <f t="shared" si="136"/>
        <v>1.6832512383557665</v>
      </c>
      <c r="P4417" s="357">
        <v>1.6832512383557652</v>
      </c>
      <c r="Q4417" s="356" t="s">
        <v>15063</v>
      </c>
    </row>
    <row r="4418" spans="1:18" x14ac:dyDescent="0.25">
      <c r="A4418" s="354">
        <v>4415</v>
      </c>
      <c r="B4418" s="355" t="s">
        <v>3732</v>
      </c>
      <c r="C4418" s="355" t="s">
        <v>14466</v>
      </c>
      <c r="D4418" s="355" t="s">
        <v>14480</v>
      </c>
      <c r="E4418" s="355" t="s">
        <v>14481</v>
      </c>
      <c r="F4418" s="356" t="s">
        <v>3033</v>
      </c>
      <c r="G4418" s="356" t="s">
        <v>4223</v>
      </c>
      <c r="H4418" s="356" t="s">
        <v>4224</v>
      </c>
      <c r="I4418" s="356" t="str">
        <f t="shared" si="137"/>
        <v>BMTC_66F12-MOIN-VILLA-ROAD</v>
      </c>
      <c r="J4418" s="356" t="s">
        <v>2405</v>
      </c>
      <c r="K4418" s="356" t="s">
        <v>15063</v>
      </c>
      <c r="L4418" s="357">
        <v>2.4724399999999989</v>
      </c>
      <c r="M4418" s="357">
        <v>2.4468662370959997</v>
      </c>
      <c r="N4418" s="357">
        <v>0</v>
      </c>
      <c r="O4418" s="356">
        <f t="shared" si="136"/>
        <v>1.0343532261247659</v>
      </c>
      <c r="P4418" s="357">
        <v>1.0343532261247623</v>
      </c>
      <c r="Q4418" s="356" t="s">
        <v>15063</v>
      </c>
    </row>
    <row r="4419" spans="1:18" x14ac:dyDescent="0.25">
      <c r="A4419" s="354">
        <v>4416</v>
      </c>
      <c r="B4419" s="355" t="s">
        <v>3732</v>
      </c>
      <c r="C4419" s="355" t="s">
        <v>14466</v>
      </c>
      <c r="D4419" s="355" t="s">
        <v>14480</v>
      </c>
      <c r="E4419" s="355" t="s">
        <v>14481</v>
      </c>
      <c r="F4419" s="356" t="s">
        <v>4254</v>
      </c>
      <c r="G4419" s="356" t="s">
        <v>4261</v>
      </c>
      <c r="H4419" s="356" t="s">
        <v>4262</v>
      </c>
      <c r="I4419" s="356" t="str">
        <f t="shared" si="137"/>
        <v>KANTEERAVA_66F12-PUREFORMA</v>
      </c>
      <c r="J4419" s="356" t="s">
        <v>2405</v>
      </c>
      <c r="K4419" s="356" t="s">
        <v>15063</v>
      </c>
      <c r="L4419" s="357">
        <v>3.2595999999999998</v>
      </c>
      <c r="M4419" s="357">
        <v>3.0573993724169997</v>
      </c>
      <c r="N4419" s="357">
        <v>0</v>
      </c>
      <c r="O4419" s="356">
        <f t="shared" si="136"/>
        <v>6.2032343717940908</v>
      </c>
      <c r="P4419" s="357">
        <v>6.2032343717940748</v>
      </c>
      <c r="Q4419" s="356" t="s">
        <v>15063</v>
      </c>
      <c r="R4419" s="358" t="e">
        <f>#REF!-M4419</f>
        <v>#REF!</v>
      </c>
    </row>
    <row r="4420" spans="1:18" x14ac:dyDescent="0.25">
      <c r="A4420" s="354">
        <v>4417</v>
      </c>
      <c r="B4420" s="355" t="s">
        <v>3732</v>
      </c>
      <c r="C4420" s="355" t="s">
        <v>14466</v>
      </c>
      <c r="D4420" s="355" t="s">
        <v>14480</v>
      </c>
      <c r="E4420" s="355" t="s">
        <v>14481</v>
      </c>
      <c r="F4420" s="356" t="s">
        <v>4131</v>
      </c>
      <c r="G4420" s="356" t="s">
        <v>4232</v>
      </c>
      <c r="H4420" s="356" t="s">
        <v>4233</v>
      </c>
      <c r="I4420" s="356" t="str">
        <f t="shared" si="137"/>
        <v>ADUGODI_66F12-STAR-BAZAAR</v>
      </c>
      <c r="J4420" s="356" t="s">
        <v>2425</v>
      </c>
      <c r="K4420" s="356" t="s">
        <v>15063</v>
      </c>
      <c r="L4420" s="357">
        <v>1.2202799999999996</v>
      </c>
      <c r="M4420" s="357">
        <v>0.80879100000000004</v>
      </c>
      <c r="N4420" s="357">
        <v>0.38306451612903225</v>
      </c>
      <c r="O4420" s="356">
        <f t="shared" ref="O4420:O4483" si="138">((L4420-N4420)-M4420)/(L4420-N4420)*100</f>
        <v>3.3951216166647145</v>
      </c>
      <c r="P4420" s="357">
        <v>3.3951216166647091</v>
      </c>
      <c r="Q4420" s="356" t="s">
        <v>15063</v>
      </c>
    </row>
    <row r="4421" spans="1:18" x14ac:dyDescent="0.25">
      <c r="A4421" s="354">
        <v>4418</v>
      </c>
      <c r="B4421" s="355" t="s">
        <v>3732</v>
      </c>
      <c r="C4421" s="355" t="s">
        <v>14466</v>
      </c>
      <c r="D4421" s="355" t="s">
        <v>14480</v>
      </c>
      <c r="E4421" s="355" t="s">
        <v>14481</v>
      </c>
      <c r="F4421" s="356" t="s">
        <v>4131</v>
      </c>
      <c r="G4421" s="356" t="s">
        <v>4234</v>
      </c>
      <c r="H4421" s="356" t="s">
        <v>4235</v>
      </c>
      <c r="I4421" s="356" t="str">
        <f t="shared" ref="I4421:I4484" si="139">F4421&amp;H4421</f>
        <v>ADUGODI_66F13-ANSAL-KRISHNA-RMU</v>
      </c>
      <c r="J4421" s="356" t="s">
        <v>2405</v>
      </c>
      <c r="K4421" s="356" t="s">
        <v>15063</v>
      </c>
      <c r="L4421" s="357">
        <v>1.69652</v>
      </c>
      <c r="M4421" s="357">
        <v>1.3952413115719999</v>
      </c>
      <c r="N4421" s="357">
        <v>0.22999999999999998</v>
      </c>
      <c r="O4421" s="356">
        <f t="shared" si="138"/>
        <v>4.8603966142978008</v>
      </c>
      <c r="P4421" s="357">
        <v>4.8603966142978017</v>
      </c>
      <c r="Q4421" s="356" t="s">
        <v>15063</v>
      </c>
    </row>
    <row r="4422" spans="1:18" x14ac:dyDescent="0.25">
      <c r="A4422" s="354">
        <v>4419</v>
      </c>
      <c r="B4422" s="355" t="s">
        <v>3732</v>
      </c>
      <c r="C4422" s="355" t="s">
        <v>14466</v>
      </c>
      <c r="D4422" s="355" t="s">
        <v>14480</v>
      </c>
      <c r="E4422" s="355" t="s">
        <v>14481</v>
      </c>
      <c r="F4422" s="356" t="s">
        <v>4245</v>
      </c>
      <c r="G4422" s="356" t="s">
        <v>4248</v>
      </c>
      <c r="H4422" s="356" t="s">
        <v>4249</v>
      </c>
      <c r="I4422" s="356" t="str">
        <f t="shared" si="139"/>
        <v>KORAMANGALA_66F13-FORUM-MALL</v>
      </c>
      <c r="J4422" s="356" t="s">
        <v>2553</v>
      </c>
      <c r="K4422" s="356" t="s">
        <v>15063</v>
      </c>
      <c r="L4422" s="357">
        <v>0</v>
      </c>
      <c r="M4422" s="357">
        <v>0</v>
      </c>
      <c r="N4422" s="357">
        <v>0</v>
      </c>
      <c r="O4422" s="356" t="e">
        <f t="shared" si="138"/>
        <v>#DIV/0!</v>
      </c>
      <c r="P4422" s="357">
        <v>0</v>
      </c>
      <c r="Q4422" s="356" t="s">
        <v>15063</v>
      </c>
      <c r="R4422" s="358" t="e">
        <f>#REF!-M4422</f>
        <v>#REF!</v>
      </c>
    </row>
    <row r="4423" spans="1:18" x14ac:dyDescent="0.25">
      <c r="A4423" s="354">
        <v>4420</v>
      </c>
      <c r="B4423" s="355" t="s">
        <v>3732</v>
      </c>
      <c r="C4423" s="355" t="s">
        <v>14466</v>
      </c>
      <c r="D4423" s="355" t="s">
        <v>14480</v>
      </c>
      <c r="E4423" s="355" t="s">
        <v>14481</v>
      </c>
      <c r="F4423" s="356" t="s">
        <v>4035</v>
      </c>
      <c r="G4423" s="356" t="s">
        <v>14658</v>
      </c>
      <c r="H4423" s="356" t="s">
        <v>14659</v>
      </c>
      <c r="I4423" s="356" t="str">
        <f t="shared" si="139"/>
        <v>NIMHANS_66F13-GARUDA-SWAGATH</v>
      </c>
      <c r="J4423" s="356" t="s">
        <v>2405</v>
      </c>
      <c r="K4423" s="356" t="s">
        <v>15063</v>
      </c>
      <c r="L4423" s="357">
        <v>3.3910199999999997</v>
      </c>
      <c r="M4423" s="357">
        <v>2.209831812</v>
      </c>
      <c r="N4423" s="357">
        <v>0</v>
      </c>
      <c r="O4423" s="356">
        <f t="shared" si="138"/>
        <v>34.832828706406914</v>
      </c>
      <c r="P4423" s="357">
        <v>34.832828706406914</v>
      </c>
      <c r="Q4423" s="356" t="s">
        <v>15063</v>
      </c>
    </row>
    <row r="4424" spans="1:18" x14ac:dyDescent="0.25">
      <c r="A4424" s="354">
        <v>4421</v>
      </c>
      <c r="B4424" s="355" t="s">
        <v>3732</v>
      </c>
      <c r="C4424" s="355" t="s">
        <v>14466</v>
      </c>
      <c r="D4424" s="355" t="s">
        <v>14480</v>
      </c>
      <c r="E4424" s="355" t="s">
        <v>14481</v>
      </c>
      <c r="F4424" s="356" t="s">
        <v>3562</v>
      </c>
      <c r="G4424" s="356" t="s">
        <v>4252</v>
      </c>
      <c r="H4424" s="356" t="s">
        <v>4253</v>
      </c>
      <c r="I4424" s="356" t="str">
        <f t="shared" si="139"/>
        <v>VICTORIAHOSPITAL_66F15-RMU 82 MINERVA CIRCLE</v>
      </c>
      <c r="J4424" s="356" t="s">
        <v>2405</v>
      </c>
      <c r="K4424" s="356" t="s">
        <v>15063</v>
      </c>
      <c r="L4424" s="357">
        <v>1.59284</v>
      </c>
      <c r="M4424" s="357">
        <v>1.387615</v>
      </c>
      <c r="N4424" s="357">
        <v>0</v>
      </c>
      <c r="O4424" s="356">
        <f t="shared" si="138"/>
        <v>12.884219381733256</v>
      </c>
      <c r="P4424" s="357">
        <v>12.884219381733253</v>
      </c>
      <c r="Q4424" s="356" t="s">
        <v>15063</v>
      </c>
    </row>
    <row r="4425" spans="1:18" x14ac:dyDescent="0.25">
      <c r="A4425" s="354">
        <v>4422</v>
      </c>
      <c r="B4425" s="355" t="s">
        <v>3732</v>
      </c>
      <c r="C4425" s="355" t="s">
        <v>14466</v>
      </c>
      <c r="D4425" s="355" t="s">
        <v>14480</v>
      </c>
      <c r="E4425" s="355" t="s">
        <v>14481</v>
      </c>
      <c r="F4425" s="356" t="s">
        <v>4131</v>
      </c>
      <c r="G4425" s="356" t="s">
        <v>4236</v>
      </c>
      <c r="H4425" s="356" t="s">
        <v>4237</v>
      </c>
      <c r="I4425" s="356" t="str">
        <f t="shared" si="139"/>
        <v>ADUGODI_66F17-FORUM</v>
      </c>
      <c r="J4425" s="356" t="s">
        <v>2425</v>
      </c>
      <c r="K4425" s="356" t="s">
        <v>15063</v>
      </c>
      <c r="L4425" s="357">
        <v>1.0000000000000009E-4</v>
      </c>
      <c r="M4425" s="357">
        <v>0</v>
      </c>
      <c r="N4425" s="357">
        <v>0</v>
      </c>
      <c r="O4425" s="356">
        <f t="shared" si="138"/>
        <v>100</v>
      </c>
      <c r="P4425" s="357" t="e">
        <v>#DIV/0!</v>
      </c>
      <c r="Q4425" s="356" t="s">
        <v>15063</v>
      </c>
    </row>
    <row r="4426" spans="1:18" x14ac:dyDescent="0.25">
      <c r="A4426" s="354">
        <v>4423</v>
      </c>
      <c r="B4426" s="355" t="s">
        <v>3732</v>
      </c>
      <c r="C4426" s="355" t="s">
        <v>14466</v>
      </c>
      <c r="D4426" s="355" t="s">
        <v>14480</v>
      </c>
      <c r="E4426" s="355" t="s">
        <v>14481</v>
      </c>
      <c r="F4426" s="356" t="s">
        <v>4131</v>
      </c>
      <c r="G4426" s="356" t="s">
        <v>4240</v>
      </c>
      <c r="H4426" s="356" t="s">
        <v>14482</v>
      </c>
      <c r="I4426" s="356" t="str">
        <f t="shared" si="139"/>
        <v>ADUGODI_66F19-VENKATAPURAIDLE</v>
      </c>
      <c r="J4426" s="356" t="s">
        <v>2405</v>
      </c>
      <c r="K4426" s="356" t="s">
        <v>15063</v>
      </c>
      <c r="L4426" s="357">
        <v>0.31256</v>
      </c>
      <c r="M4426" s="357">
        <v>0.32055769359999997</v>
      </c>
      <c r="N4426" s="357">
        <v>0</v>
      </c>
      <c r="O4426" s="356">
        <f t="shared" si="138"/>
        <v>-2.5587706680317273</v>
      </c>
      <c r="P4426" s="357">
        <v>30.68594369826727</v>
      </c>
      <c r="Q4426" s="356" t="s">
        <v>15063</v>
      </c>
    </row>
    <row r="4427" spans="1:18" x14ac:dyDescent="0.25">
      <c r="A4427" s="354">
        <v>4424</v>
      </c>
      <c r="B4427" s="355" t="s">
        <v>3732</v>
      </c>
      <c r="C4427" s="355" t="s">
        <v>14466</v>
      </c>
      <c r="D4427" s="355" t="s">
        <v>14480</v>
      </c>
      <c r="E4427" s="355" t="s">
        <v>14481</v>
      </c>
      <c r="F4427" s="356" t="s">
        <v>4131</v>
      </c>
      <c r="G4427" s="356" t="s">
        <v>4238</v>
      </c>
      <c r="H4427" s="356" t="s">
        <v>4239</v>
      </c>
      <c r="I4427" s="356" t="str">
        <f t="shared" si="139"/>
        <v>ADUGODI_66F20-BLORE-DAIRY</v>
      </c>
      <c r="J4427" s="356" t="s">
        <v>2425</v>
      </c>
      <c r="K4427" s="356" t="s">
        <v>15063</v>
      </c>
      <c r="L4427" s="357">
        <v>2.9260799999999998</v>
      </c>
      <c r="M4427" s="357">
        <v>2.9478929139959997</v>
      </c>
      <c r="N4427" s="357">
        <v>0</v>
      </c>
      <c r="O4427" s="356">
        <f t="shared" si="138"/>
        <v>-0.74546540067257017</v>
      </c>
      <c r="P4427" s="357">
        <v>-0.39131183314355944</v>
      </c>
      <c r="Q4427" s="356" t="s">
        <v>15063</v>
      </c>
    </row>
    <row r="4428" spans="1:18" x14ac:dyDescent="0.25">
      <c r="A4428" s="354">
        <v>4425</v>
      </c>
      <c r="B4428" s="355" t="s">
        <v>3732</v>
      </c>
      <c r="C4428" s="355" t="s">
        <v>14881</v>
      </c>
      <c r="D4428" s="355" t="s">
        <v>1353</v>
      </c>
      <c r="E4428" s="355" t="s">
        <v>14882</v>
      </c>
      <c r="F4428" s="356" t="s">
        <v>4131</v>
      </c>
      <c r="G4428" s="356" t="s">
        <v>4132</v>
      </c>
      <c r="H4428" s="356" t="s">
        <v>4133</v>
      </c>
      <c r="I4428" s="356" t="str">
        <f t="shared" si="139"/>
        <v>ADUGODI_66F10-SIDDAIAH-ROAD</v>
      </c>
      <c r="J4428" s="356" t="s">
        <v>2405</v>
      </c>
      <c r="K4428" s="356" t="s">
        <v>15063</v>
      </c>
      <c r="L4428" s="357">
        <v>4.6812800000000028</v>
      </c>
      <c r="M4428" s="357">
        <v>3.5511154</v>
      </c>
      <c r="N4428" s="357">
        <v>1.2510645799999942</v>
      </c>
      <c r="O4428" s="356">
        <f t="shared" si="138"/>
        <v>-3.5245593992458693</v>
      </c>
      <c r="P4428" s="357">
        <v>-3.5245593992458746</v>
      </c>
      <c r="Q4428" s="356" t="s">
        <v>15063</v>
      </c>
    </row>
    <row r="4429" spans="1:18" x14ac:dyDescent="0.25">
      <c r="A4429" s="354">
        <v>4426</v>
      </c>
      <c r="B4429" s="355" t="s">
        <v>3732</v>
      </c>
      <c r="C4429" s="355" t="s">
        <v>14466</v>
      </c>
      <c r="D4429" s="355" t="s">
        <v>4648</v>
      </c>
      <c r="E4429" s="355" t="s">
        <v>14594</v>
      </c>
      <c r="F4429" s="356" t="s">
        <v>4648</v>
      </c>
      <c r="G4429" s="356" t="s">
        <v>5122</v>
      </c>
      <c r="H4429" s="356" t="s">
        <v>5123</v>
      </c>
      <c r="I4429" s="356" t="str">
        <f t="shared" si="139"/>
        <v>HSRF01-BOMMANAHALLI-IND</v>
      </c>
      <c r="J4429" s="356" t="s">
        <v>2432</v>
      </c>
      <c r="K4429" s="356" t="s">
        <v>15063</v>
      </c>
      <c r="L4429" s="357">
        <v>2.8788400000000007</v>
      </c>
      <c r="M4429" s="357">
        <v>2.655208</v>
      </c>
      <c r="N4429" s="357">
        <v>0</v>
      </c>
      <c r="O4429" s="356">
        <f t="shared" si="138"/>
        <v>7.7681288296675284</v>
      </c>
      <c r="P4429" s="357">
        <v>7.768128829667531</v>
      </c>
      <c r="Q4429" s="356" t="s">
        <v>15063</v>
      </c>
      <c r="R4429" s="358" t="e">
        <f>#REF!-M4429</f>
        <v>#REF!</v>
      </c>
    </row>
    <row r="4430" spans="1:18" x14ac:dyDescent="0.25">
      <c r="A4430" s="354">
        <v>4427</v>
      </c>
      <c r="B4430" s="355" t="s">
        <v>3732</v>
      </c>
      <c r="C4430" s="355" t="s">
        <v>14466</v>
      </c>
      <c r="D4430" s="355" t="s">
        <v>4648</v>
      </c>
      <c r="E4430" s="355" t="s">
        <v>14594</v>
      </c>
      <c r="F4430" s="356" t="s">
        <v>5187</v>
      </c>
      <c r="G4430" s="356" t="s">
        <v>5142</v>
      </c>
      <c r="H4430" s="356" t="s">
        <v>2884</v>
      </c>
      <c r="I4430" s="356" t="str">
        <f t="shared" si="139"/>
        <v>JAKKASANDRA_66F01-BWSSB</v>
      </c>
      <c r="J4430" s="356" t="s">
        <v>2405</v>
      </c>
      <c r="K4430" s="356" t="s">
        <v>15063</v>
      </c>
      <c r="L4430" s="357">
        <v>3.6825600000000001</v>
      </c>
      <c r="M4430" s="357">
        <v>3.3844585499999997</v>
      </c>
      <c r="N4430" s="357">
        <v>3.5000000000000142E-2</v>
      </c>
      <c r="O4430" s="356">
        <f t="shared" si="138"/>
        <v>7.2130807992192096</v>
      </c>
      <c r="P4430" s="357">
        <v>7.213080799219207</v>
      </c>
      <c r="Q4430" s="356" t="s">
        <v>15063</v>
      </c>
    </row>
    <row r="4431" spans="1:18" x14ac:dyDescent="0.25">
      <c r="A4431" s="354">
        <v>4428</v>
      </c>
      <c r="B4431" s="355" t="s">
        <v>3732</v>
      </c>
      <c r="C4431" s="355" t="s">
        <v>14466</v>
      </c>
      <c r="D4431" s="355" t="s">
        <v>4648</v>
      </c>
      <c r="E4431" s="355" t="s">
        <v>14594</v>
      </c>
      <c r="F4431" s="356" t="s">
        <v>4648</v>
      </c>
      <c r="G4431" s="356" t="s">
        <v>5124</v>
      </c>
      <c r="H4431" s="356" t="s">
        <v>5125</v>
      </c>
      <c r="I4431" s="356" t="str">
        <f t="shared" si="139"/>
        <v>HSRF02-BOMMANAHALLI</v>
      </c>
      <c r="J4431" s="356" t="s">
        <v>2432</v>
      </c>
      <c r="K4431" s="356" t="s">
        <v>15063</v>
      </c>
      <c r="L4431" s="357">
        <v>5.1815600000000002</v>
      </c>
      <c r="M4431" s="357">
        <v>4.7745556499999999</v>
      </c>
      <c r="N4431" s="357">
        <v>0</v>
      </c>
      <c r="O4431" s="356">
        <f t="shared" si="138"/>
        <v>7.854861277298733</v>
      </c>
      <c r="P4431" s="357">
        <v>7.8548612772987303</v>
      </c>
      <c r="Q4431" s="356" t="s">
        <v>15063</v>
      </c>
      <c r="R4431" s="358" t="e">
        <f>#REF!-M4431</f>
        <v>#REF!</v>
      </c>
    </row>
    <row r="4432" spans="1:18" x14ac:dyDescent="0.25">
      <c r="A4432" s="354">
        <v>4429</v>
      </c>
      <c r="B4432" s="355" t="s">
        <v>3732</v>
      </c>
      <c r="C4432" s="355" t="s">
        <v>14466</v>
      </c>
      <c r="D4432" s="355" t="s">
        <v>4648</v>
      </c>
      <c r="E4432" s="355" t="s">
        <v>14594</v>
      </c>
      <c r="F4432" s="356" t="s">
        <v>4704</v>
      </c>
      <c r="G4432" s="356" t="s">
        <v>5140</v>
      </c>
      <c r="H4432" s="356" t="s">
        <v>5141</v>
      </c>
      <c r="I4432" s="356" t="str">
        <f t="shared" si="139"/>
        <v>NNPuraF02-CHENNAKESHAVA-NAGAR</v>
      </c>
      <c r="J4432" s="356" t="s">
        <v>2405</v>
      </c>
      <c r="K4432" s="356" t="s">
        <v>15063</v>
      </c>
      <c r="L4432" s="357">
        <v>2.6594719999999992</v>
      </c>
      <c r="M4432" s="357">
        <v>2.4646805000000001</v>
      </c>
      <c r="N4432" s="357">
        <v>0</v>
      </c>
      <c r="O4432" s="356">
        <f t="shared" si="138"/>
        <v>7.3244425961243129</v>
      </c>
      <c r="P4432" s="357">
        <v>7.7767068212756918</v>
      </c>
      <c r="Q4432" s="356" t="s">
        <v>15063</v>
      </c>
      <c r="R4432" s="358" t="e">
        <f>#REF!-M4432</f>
        <v>#REF!</v>
      </c>
    </row>
    <row r="4433" spans="1:18" x14ac:dyDescent="0.25">
      <c r="A4433" s="354">
        <v>4430</v>
      </c>
      <c r="B4433" s="355" t="s">
        <v>3732</v>
      </c>
      <c r="C4433" s="355" t="s">
        <v>14466</v>
      </c>
      <c r="D4433" s="355" t="s">
        <v>4648</v>
      </c>
      <c r="E4433" s="355" t="s">
        <v>14594</v>
      </c>
      <c r="F4433" s="356" t="s">
        <v>4648</v>
      </c>
      <c r="G4433" s="356" t="s">
        <v>5128</v>
      </c>
      <c r="H4433" s="356" t="s">
        <v>14605</v>
      </c>
      <c r="I4433" s="356" t="str">
        <f t="shared" si="139"/>
        <v>HSRF03-HSR-SECTOR</v>
      </c>
      <c r="J4433" s="356" t="s">
        <v>2432</v>
      </c>
      <c r="K4433" s="356" t="s">
        <v>15063</v>
      </c>
      <c r="L4433" s="357">
        <v>3.3731199999999992</v>
      </c>
      <c r="M4433" s="357">
        <v>3.1279344</v>
      </c>
      <c r="N4433" s="357">
        <v>0</v>
      </c>
      <c r="O4433" s="356">
        <f t="shared" si="138"/>
        <v>7.2688075135186203</v>
      </c>
      <c r="P4433" s="357">
        <v>7.2688075135186043</v>
      </c>
      <c r="Q4433" s="356" t="s">
        <v>15063</v>
      </c>
      <c r="R4433" s="358" t="e">
        <f>#REF!-M4433</f>
        <v>#REF!</v>
      </c>
    </row>
    <row r="4434" spans="1:18" x14ac:dyDescent="0.25">
      <c r="A4434" s="354">
        <v>4431</v>
      </c>
      <c r="B4434" s="355" t="s">
        <v>3732</v>
      </c>
      <c r="C4434" s="355" t="s">
        <v>14466</v>
      </c>
      <c r="D4434" s="355" t="s">
        <v>4648</v>
      </c>
      <c r="E4434" s="355" t="s">
        <v>14594</v>
      </c>
      <c r="F4434" s="356" t="s">
        <v>5187</v>
      </c>
      <c r="G4434" s="356" t="s">
        <v>5143</v>
      </c>
      <c r="H4434" s="356" t="s">
        <v>14621</v>
      </c>
      <c r="I4434" s="356" t="str">
        <f t="shared" si="139"/>
        <v>JAKKASANDRA_66F04-HSR 5TH SECTOR</v>
      </c>
      <c r="J4434" s="356" t="s">
        <v>2405</v>
      </c>
      <c r="K4434" s="356" t="s">
        <v>15063</v>
      </c>
      <c r="L4434" s="357">
        <v>3.08724</v>
      </c>
      <c r="M4434" s="357">
        <v>2.7481126499999999</v>
      </c>
      <c r="N4434" s="357">
        <v>0.12400000000000011</v>
      </c>
      <c r="O4434" s="356">
        <f t="shared" si="138"/>
        <v>7.2598692647237462</v>
      </c>
      <c r="P4434" s="357">
        <v>7.2598692647237506</v>
      </c>
      <c r="Q4434" s="356" t="s">
        <v>15063</v>
      </c>
    </row>
    <row r="4435" spans="1:18" x14ac:dyDescent="0.25">
      <c r="A4435" s="354">
        <v>4432</v>
      </c>
      <c r="B4435" s="355" t="s">
        <v>3732</v>
      </c>
      <c r="C4435" s="355" t="s">
        <v>14466</v>
      </c>
      <c r="D4435" s="355" t="s">
        <v>4648</v>
      </c>
      <c r="E4435" s="355" t="s">
        <v>14594</v>
      </c>
      <c r="F4435" s="356" t="s">
        <v>4648</v>
      </c>
      <c r="G4435" s="356" t="s">
        <v>5129</v>
      </c>
      <c r="H4435" s="356" t="s">
        <v>14606</v>
      </c>
      <c r="I4435" s="356" t="str">
        <f t="shared" si="139"/>
        <v>HSRF04-HSR-SECTOR</v>
      </c>
      <c r="J4435" s="356" t="s">
        <v>2432</v>
      </c>
      <c r="K4435" s="356" t="s">
        <v>15063</v>
      </c>
      <c r="L4435" s="357">
        <v>1.0702200000000004</v>
      </c>
      <c r="M4435" s="357">
        <v>0.99438024999999997</v>
      </c>
      <c r="N4435" s="357">
        <v>0</v>
      </c>
      <c r="O4435" s="356">
        <f t="shared" si="138"/>
        <v>7.0863700921306272</v>
      </c>
      <c r="P4435" s="357">
        <v>9.7628395072130161</v>
      </c>
      <c r="Q4435" s="356" t="s">
        <v>15063</v>
      </c>
      <c r="R4435" s="358" t="e">
        <f>#REF!-M4435</f>
        <v>#REF!</v>
      </c>
    </row>
    <row r="4436" spans="1:18" x14ac:dyDescent="0.25">
      <c r="A4436" s="354">
        <v>4433</v>
      </c>
      <c r="B4436" s="355" t="s">
        <v>3732</v>
      </c>
      <c r="C4436" s="355" t="s">
        <v>14466</v>
      </c>
      <c r="D4436" s="355" t="s">
        <v>4648</v>
      </c>
      <c r="E4436" s="355" t="s">
        <v>14594</v>
      </c>
      <c r="F4436" s="356" t="s">
        <v>4648</v>
      </c>
      <c r="G4436" s="356" t="s">
        <v>5130</v>
      </c>
      <c r="H4436" s="356" t="s">
        <v>14608</v>
      </c>
      <c r="I4436" s="356" t="str">
        <f t="shared" si="139"/>
        <v>HSRF07-FJAKKASANDRA-SECTOR</v>
      </c>
      <c r="J4436" s="356" t="s">
        <v>2432</v>
      </c>
      <c r="K4436" s="356" t="s">
        <v>15063</v>
      </c>
      <c r="L4436" s="357">
        <v>1.69848</v>
      </c>
      <c r="M4436" s="357">
        <v>1.5710090000000001</v>
      </c>
      <c r="N4436" s="357">
        <v>0</v>
      </c>
      <c r="O4436" s="356">
        <f t="shared" si="138"/>
        <v>7.505004474589037</v>
      </c>
      <c r="P4436" s="357">
        <v>7.5050044745890387</v>
      </c>
      <c r="Q4436" s="356" t="s">
        <v>15063</v>
      </c>
      <c r="R4436" s="358" t="e">
        <f>#REF!-M4436</f>
        <v>#REF!</v>
      </c>
    </row>
    <row r="4437" spans="1:18" x14ac:dyDescent="0.25">
      <c r="A4437" s="354">
        <v>4434</v>
      </c>
      <c r="B4437" s="355" t="s">
        <v>3732</v>
      </c>
      <c r="C4437" s="355" t="s">
        <v>14466</v>
      </c>
      <c r="D4437" s="355" t="s">
        <v>4648</v>
      </c>
      <c r="E4437" s="355" t="s">
        <v>14594</v>
      </c>
      <c r="F4437" s="356" t="s">
        <v>4648</v>
      </c>
      <c r="G4437" s="356" t="s">
        <v>5131</v>
      </c>
      <c r="H4437" s="356" t="s">
        <v>14609</v>
      </c>
      <c r="I4437" s="356" t="str">
        <f t="shared" si="139"/>
        <v>HSRF08-KAIKONDANAHALLI</v>
      </c>
      <c r="J4437" s="356" t="s">
        <v>2432</v>
      </c>
      <c r="K4437" s="356" t="s">
        <v>15063</v>
      </c>
      <c r="L4437" s="357">
        <v>2.1755599999999995</v>
      </c>
      <c r="M4437" s="357">
        <v>2.0176690000000002</v>
      </c>
      <c r="N4437" s="357">
        <v>0</v>
      </c>
      <c r="O4437" s="356">
        <f t="shared" si="138"/>
        <v>7.2574877272977707</v>
      </c>
      <c r="P4437" s="357">
        <v>7.2574877272977734</v>
      </c>
      <c r="Q4437" s="356" t="s">
        <v>15063</v>
      </c>
      <c r="R4437" s="358" t="e">
        <f>#REF!-M4437</f>
        <v>#REF!</v>
      </c>
    </row>
    <row r="4438" spans="1:18" x14ac:dyDescent="0.25">
      <c r="A4438" s="354">
        <v>4435</v>
      </c>
      <c r="B4438" s="355" t="s">
        <v>3732</v>
      </c>
      <c r="C4438" s="355" t="s">
        <v>14466</v>
      </c>
      <c r="D4438" s="355" t="s">
        <v>4648</v>
      </c>
      <c r="E4438" s="355" t="s">
        <v>14594</v>
      </c>
      <c r="F4438" s="356" t="s">
        <v>4648</v>
      </c>
      <c r="G4438" s="356" t="s">
        <v>5132</v>
      </c>
      <c r="H4438" s="356" t="s">
        <v>14610</v>
      </c>
      <c r="I4438" s="356" t="str">
        <f t="shared" si="139"/>
        <v>HSRF09-CPWD-QUARTERS-SECTOR</v>
      </c>
      <c r="J4438" s="356" t="s">
        <v>2432</v>
      </c>
      <c r="K4438" s="356" t="s">
        <v>15063</v>
      </c>
      <c r="L4438" s="357">
        <v>1.3543999999999998</v>
      </c>
      <c r="M4438" s="357">
        <v>1.2536339999999999</v>
      </c>
      <c r="N4438" s="357">
        <v>0</v>
      </c>
      <c r="O4438" s="356">
        <f t="shared" si="138"/>
        <v>7.4398995865327766</v>
      </c>
      <c r="P4438" s="357">
        <v>7.4398995865327722</v>
      </c>
      <c r="Q4438" s="356" t="s">
        <v>15063</v>
      </c>
      <c r="R4438" s="358" t="e">
        <f>#REF!-M4438</f>
        <v>#REF!</v>
      </c>
    </row>
    <row r="4439" spans="1:18" x14ac:dyDescent="0.25">
      <c r="A4439" s="354">
        <v>4436</v>
      </c>
      <c r="B4439" s="355" t="s">
        <v>3732</v>
      </c>
      <c r="C4439" s="355" t="s">
        <v>14466</v>
      </c>
      <c r="D4439" s="355" t="s">
        <v>4648</v>
      </c>
      <c r="E4439" s="355" t="s">
        <v>14594</v>
      </c>
      <c r="F4439" s="356" t="s">
        <v>4648</v>
      </c>
      <c r="G4439" s="356" t="s">
        <v>5126</v>
      </c>
      <c r="H4439" s="356" t="s">
        <v>14595</v>
      </c>
      <c r="I4439" s="356" t="str">
        <f t="shared" si="139"/>
        <v>HSRF10-GOLD-HILL</v>
      </c>
      <c r="J4439" s="356" t="s">
        <v>2414</v>
      </c>
      <c r="K4439" s="356" t="s">
        <v>15063</v>
      </c>
      <c r="L4439" s="357">
        <v>3.6914000000000002</v>
      </c>
      <c r="M4439" s="357">
        <v>3.4138012500000001</v>
      </c>
      <c r="N4439" s="357">
        <v>0</v>
      </c>
      <c r="O4439" s="356">
        <f t="shared" si="138"/>
        <v>7.5201481822614751</v>
      </c>
      <c r="P4439" s="357">
        <v>7.5201481822614769</v>
      </c>
      <c r="Q4439" s="356" t="s">
        <v>15063</v>
      </c>
      <c r="R4439" s="358" t="e">
        <f>#REF!-M4439</f>
        <v>#REF!</v>
      </c>
    </row>
    <row r="4440" spans="1:18" x14ac:dyDescent="0.25">
      <c r="A4440" s="354">
        <v>4437</v>
      </c>
      <c r="B4440" s="355" t="s">
        <v>3732</v>
      </c>
      <c r="C4440" s="355" t="s">
        <v>14466</v>
      </c>
      <c r="D4440" s="355" t="s">
        <v>4648</v>
      </c>
      <c r="E4440" s="355" t="s">
        <v>14594</v>
      </c>
      <c r="F4440" s="356" t="s">
        <v>4648</v>
      </c>
      <c r="G4440" s="356" t="s">
        <v>5133</v>
      </c>
      <c r="H4440" s="356" t="s">
        <v>14596</v>
      </c>
      <c r="I4440" s="356" t="str">
        <f t="shared" si="139"/>
        <v>HSRF12-HSR-TH-SECTOR</v>
      </c>
      <c r="J4440" s="356" t="s">
        <v>2432</v>
      </c>
      <c r="K4440" s="356" t="s">
        <v>15063</v>
      </c>
      <c r="L4440" s="357">
        <v>0.88080000000000025</v>
      </c>
      <c r="M4440" s="357">
        <v>0.81831900000000002</v>
      </c>
      <c r="N4440" s="357">
        <v>0</v>
      </c>
      <c r="O4440" s="356">
        <f t="shared" si="138"/>
        <v>7.093664850136264</v>
      </c>
      <c r="P4440" s="357">
        <v>7.0936648501362605</v>
      </c>
      <c r="Q4440" s="356" t="s">
        <v>15063</v>
      </c>
      <c r="R4440" s="358" t="e">
        <f>#REF!-M4440</f>
        <v>#REF!</v>
      </c>
    </row>
    <row r="4441" spans="1:18" x14ac:dyDescent="0.25">
      <c r="A4441" s="354">
        <v>4438</v>
      </c>
      <c r="B4441" s="355" t="s">
        <v>3732</v>
      </c>
      <c r="C4441" s="355" t="s">
        <v>14466</v>
      </c>
      <c r="D4441" s="355" t="s">
        <v>4648</v>
      </c>
      <c r="E4441" s="355" t="s">
        <v>14594</v>
      </c>
      <c r="F4441" s="356" t="s">
        <v>4648</v>
      </c>
      <c r="G4441" s="356" t="s">
        <v>5134</v>
      </c>
      <c r="H4441" s="356" t="s">
        <v>14597</v>
      </c>
      <c r="I4441" s="356" t="str">
        <f t="shared" si="139"/>
        <v>HSRF13-VENKATAPURA</v>
      </c>
      <c r="J4441" s="356" t="s">
        <v>2432</v>
      </c>
      <c r="K4441" s="356" t="s">
        <v>15063</v>
      </c>
      <c r="L4441" s="357">
        <v>1.7565199999999996</v>
      </c>
      <c r="M4441" s="357">
        <v>1.6295265000000001</v>
      </c>
      <c r="N4441" s="357">
        <v>0</v>
      </c>
      <c r="O4441" s="356">
        <f t="shared" si="138"/>
        <v>7.229835128549607</v>
      </c>
      <c r="P4441" s="357">
        <v>7.2298351285495999</v>
      </c>
      <c r="Q4441" s="356" t="s">
        <v>15063</v>
      </c>
      <c r="R4441" s="358" t="e">
        <f>#REF!-M4441</f>
        <v>#REF!</v>
      </c>
    </row>
    <row r="4442" spans="1:18" x14ac:dyDescent="0.25">
      <c r="A4442" s="354">
        <v>4439</v>
      </c>
      <c r="B4442" s="355" t="s">
        <v>3732</v>
      </c>
      <c r="C4442" s="355" t="s">
        <v>14466</v>
      </c>
      <c r="D4442" s="355" t="s">
        <v>4648</v>
      </c>
      <c r="E4442" s="355" t="s">
        <v>14594</v>
      </c>
      <c r="F4442" s="356" t="s">
        <v>4648</v>
      </c>
      <c r="G4442" s="356" t="s">
        <v>5135</v>
      </c>
      <c r="H4442" s="356" t="s">
        <v>14598</v>
      </c>
      <c r="I4442" s="356" t="str">
        <f t="shared" si="139"/>
        <v>HSRF15-BDA</v>
      </c>
      <c r="J4442" s="356" t="s">
        <v>2432</v>
      </c>
      <c r="K4442" s="356" t="s">
        <v>15063</v>
      </c>
      <c r="L4442" s="357">
        <v>3.0664799999999994</v>
      </c>
      <c r="M4442" s="357">
        <v>2.83513525</v>
      </c>
      <c r="N4442" s="357">
        <v>0</v>
      </c>
      <c r="O4442" s="356">
        <f t="shared" si="138"/>
        <v>7.5443097623333424</v>
      </c>
      <c r="P4442" s="357">
        <v>7.544309762333345</v>
      </c>
      <c r="Q4442" s="356" t="s">
        <v>15063</v>
      </c>
      <c r="R4442" s="358" t="e">
        <f>#REF!-M4442</f>
        <v>#REF!</v>
      </c>
    </row>
    <row r="4443" spans="1:18" x14ac:dyDescent="0.25">
      <c r="A4443" s="354">
        <v>4440</v>
      </c>
      <c r="B4443" s="355" t="s">
        <v>3732</v>
      </c>
      <c r="C4443" s="355" t="s">
        <v>14466</v>
      </c>
      <c r="D4443" s="355" t="s">
        <v>4648</v>
      </c>
      <c r="E4443" s="355" t="s">
        <v>14594</v>
      </c>
      <c r="F4443" s="356" t="s">
        <v>4648</v>
      </c>
      <c r="G4443" s="356" t="s">
        <v>5136</v>
      </c>
      <c r="H4443" s="356" t="s">
        <v>14599</v>
      </c>
      <c r="I4443" s="356" t="str">
        <f t="shared" si="139"/>
        <v>HSRF17-SUN-CITY</v>
      </c>
      <c r="J4443" s="356" t="s">
        <v>2432</v>
      </c>
      <c r="K4443" s="356" t="s">
        <v>15063</v>
      </c>
      <c r="L4443" s="357">
        <v>3.8017599999999998</v>
      </c>
      <c r="M4443" s="357">
        <v>3.5305525000000002</v>
      </c>
      <c r="N4443" s="357">
        <v>0</v>
      </c>
      <c r="O4443" s="356">
        <f t="shared" si="138"/>
        <v>7.1337354278018505</v>
      </c>
      <c r="P4443" s="357">
        <v>7.1337354278018577</v>
      </c>
      <c r="Q4443" s="356" t="s">
        <v>15063</v>
      </c>
      <c r="R4443" s="358" t="e">
        <f>#REF!-M4443</f>
        <v>#REF!</v>
      </c>
    </row>
    <row r="4444" spans="1:18" x14ac:dyDescent="0.25">
      <c r="A4444" s="354">
        <v>4441</v>
      </c>
      <c r="B4444" s="355" t="s">
        <v>3732</v>
      </c>
      <c r="C4444" s="355" t="s">
        <v>14466</v>
      </c>
      <c r="D4444" s="355" t="s">
        <v>4648</v>
      </c>
      <c r="E4444" s="355" t="s">
        <v>14594</v>
      </c>
      <c r="F4444" s="356" t="s">
        <v>4648</v>
      </c>
      <c r="G4444" s="356" t="s">
        <v>5137</v>
      </c>
      <c r="H4444" s="356" t="s">
        <v>14600</v>
      </c>
      <c r="I4444" s="356" t="str">
        <f t="shared" si="139"/>
        <v>HSRF18-AGARA</v>
      </c>
      <c r="J4444" s="356" t="s">
        <v>2432</v>
      </c>
      <c r="K4444" s="356" t="s">
        <v>15063</v>
      </c>
      <c r="L4444" s="357">
        <v>4.0324</v>
      </c>
      <c r="M4444" s="357">
        <v>3.74648665</v>
      </c>
      <c r="N4444" s="357">
        <v>0</v>
      </c>
      <c r="O4444" s="356">
        <f t="shared" si="138"/>
        <v>7.0904014978672745</v>
      </c>
      <c r="P4444" s="357">
        <v>7.0904014978672825</v>
      </c>
      <c r="Q4444" s="356" t="s">
        <v>15063</v>
      </c>
      <c r="R4444" s="358" t="e">
        <f>#REF!-M4444</f>
        <v>#REF!</v>
      </c>
    </row>
    <row r="4445" spans="1:18" x14ac:dyDescent="0.25">
      <c r="A4445" s="354">
        <v>4442</v>
      </c>
      <c r="B4445" s="355" t="s">
        <v>3732</v>
      </c>
      <c r="C4445" s="355" t="s">
        <v>14466</v>
      </c>
      <c r="D4445" s="355" t="s">
        <v>4648</v>
      </c>
      <c r="E4445" s="355" t="s">
        <v>14594</v>
      </c>
      <c r="F4445" s="356" t="s">
        <v>4648</v>
      </c>
      <c r="G4445" s="356" t="s">
        <v>5127</v>
      </c>
      <c r="H4445" s="356" t="s">
        <v>14601</v>
      </c>
      <c r="I4445" s="356" t="str">
        <f t="shared" si="139"/>
        <v>HSRF19-HOSAPALYA</v>
      </c>
      <c r="J4445" s="356" t="s">
        <v>2432</v>
      </c>
      <c r="K4445" s="356" t="s">
        <v>15063</v>
      </c>
      <c r="L4445" s="357">
        <v>2.5962399999999999</v>
      </c>
      <c r="M4445" s="357">
        <v>2.4020392500000001</v>
      </c>
      <c r="N4445" s="357">
        <v>0</v>
      </c>
      <c r="O4445" s="356">
        <f t="shared" si="138"/>
        <v>7.480076957446145</v>
      </c>
      <c r="P4445" s="357">
        <v>7.4800769574461468</v>
      </c>
      <c r="Q4445" s="356" t="s">
        <v>15063</v>
      </c>
      <c r="R4445" s="358" t="e">
        <f>#REF!-M4445</f>
        <v>#REF!</v>
      </c>
    </row>
    <row r="4446" spans="1:18" x14ac:dyDescent="0.25">
      <c r="A4446" s="354">
        <v>4443</v>
      </c>
      <c r="B4446" s="355" t="s">
        <v>3732</v>
      </c>
      <c r="C4446" s="355" t="s">
        <v>14466</v>
      </c>
      <c r="D4446" s="355" t="s">
        <v>4648</v>
      </c>
      <c r="E4446" s="355" t="s">
        <v>14594</v>
      </c>
      <c r="F4446" s="356" t="s">
        <v>4648</v>
      </c>
      <c r="G4446" s="356" t="s">
        <v>5138</v>
      </c>
      <c r="H4446" s="356" t="s">
        <v>14602</v>
      </c>
      <c r="I4446" s="356" t="str">
        <f t="shared" si="139"/>
        <v>HSRF21-KSRP</v>
      </c>
      <c r="J4446" s="356" t="s">
        <v>2432</v>
      </c>
      <c r="K4446" s="356" t="s">
        <v>15063</v>
      </c>
      <c r="L4446" s="357">
        <v>1.6310000000000002</v>
      </c>
      <c r="M4446" s="357">
        <v>1.4939506999999999</v>
      </c>
      <c r="N4446" s="357">
        <v>0</v>
      </c>
      <c r="O4446" s="356">
        <f t="shared" si="138"/>
        <v>8.4027774371551409</v>
      </c>
      <c r="P4446" s="357">
        <v>8.4027774371551516</v>
      </c>
      <c r="Q4446" s="356" t="s">
        <v>15063</v>
      </c>
      <c r="R4446" s="358" t="e">
        <f>#REF!-M4446</f>
        <v>#REF!</v>
      </c>
    </row>
    <row r="4447" spans="1:18" x14ac:dyDescent="0.25">
      <c r="A4447" s="354">
        <v>4444</v>
      </c>
      <c r="B4447" s="355" t="s">
        <v>3732</v>
      </c>
      <c r="C4447" s="355" t="s">
        <v>14466</v>
      </c>
      <c r="D4447" s="355" t="s">
        <v>4648</v>
      </c>
      <c r="E4447" s="355" t="s">
        <v>14594</v>
      </c>
      <c r="F4447" s="356" t="s">
        <v>4648</v>
      </c>
      <c r="G4447" s="356" t="s">
        <v>5139</v>
      </c>
      <c r="H4447" s="356" t="s">
        <v>14603</v>
      </c>
      <c r="I4447" s="356" t="str">
        <f t="shared" si="139"/>
        <v>HSRF22-HSR 3RD SCTOR</v>
      </c>
      <c r="J4447" s="356" t="s">
        <v>2432</v>
      </c>
      <c r="K4447" s="356" t="s">
        <v>15063</v>
      </c>
      <c r="L4447" s="357">
        <v>2.72384</v>
      </c>
      <c r="M4447" s="357">
        <v>2.57033625</v>
      </c>
      <c r="N4447" s="357">
        <v>0</v>
      </c>
      <c r="O4447" s="356">
        <f t="shared" si="138"/>
        <v>5.6355641300516934</v>
      </c>
      <c r="P4447" s="357">
        <v>5.6355641300516961</v>
      </c>
      <c r="Q4447" s="356" t="s">
        <v>15063</v>
      </c>
      <c r="R4447" s="358" t="e">
        <f>#REF!-M4447</f>
        <v>#REF!</v>
      </c>
    </row>
    <row r="4448" spans="1:18" x14ac:dyDescent="0.25">
      <c r="A4448" s="354">
        <v>4445</v>
      </c>
      <c r="B4448" s="355" t="s">
        <v>3732</v>
      </c>
      <c r="C4448" s="355" t="s">
        <v>14466</v>
      </c>
      <c r="D4448" s="355" t="s">
        <v>14470</v>
      </c>
      <c r="E4448" s="355" t="s">
        <v>14487</v>
      </c>
      <c r="F4448" s="356" t="s">
        <v>4300</v>
      </c>
      <c r="G4448" s="356" t="s">
        <v>4301</v>
      </c>
      <c r="H4448" s="356" t="s">
        <v>4302</v>
      </c>
      <c r="I4448" s="356" t="str">
        <f t="shared" si="139"/>
        <v>GOLF_LINKS_66F01-TEXAS-PARK</v>
      </c>
      <c r="J4448" s="356" t="s">
        <v>2425</v>
      </c>
      <c r="K4448" s="356" t="s">
        <v>15063</v>
      </c>
      <c r="L4448" s="357">
        <v>2.9841599999999997</v>
      </c>
      <c r="M4448" s="357">
        <v>2.2267847499999989</v>
      </c>
      <c r="N4448" s="357">
        <v>0.60320000000000151</v>
      </c>
      <c r="O4448" s="356">
        <f t="shared" si="138"/>
        <v>6.4753397789126836</v>
      </c>
      <c r="P4448" s="357">
        <v>6.475339778912681</v>
      </c>
      <c r="Q4448" s="356" t="s">
        <v>15063</v>
      </c>
    </row>
    <row r="4449" spans="1:17" x14ac:dyDescent="0.25">
      <c r="A4449" s="354">
        <v>4446</v>
      </c>
      <c r="B4449" s="355" t="s">
        <v>3732</v>
      </c>
      <c r="C4449" s="355" t="s">
        <v>14466</v>
      </c>
      <c r="D4449" s="355" t="s">
        <v>14470</v>
      </c>
      <c r="E4449" s="355" t="s">
        <v>14487</v>
      </c>
      <c r="F4449" s="356" t="s">
        <v>2991</v>
      </c>
      <c r="G4449" s="356" t="s">
        <v>4277</v>
      </c>
      <c r="H4449" s="356" t="s">
        <v>4278</v>
      </c>
      <c r="I4449" s="356" t="str">
        <f t="shared" si="139"/>
        <v>AUSTIN_TOWN_66F02-AIRFORCE-HOSPITAL</v>
      </c>
      <c r="J4449" s="356" t="s">
        <v>2432</v>
      </c>
      <c r="K4449" s="356" t="s">
        <v>15063</v>
      </c>
      <c r="L4449" s="357">
        <v>1.4851717</v>
      </c>
      <c r="M4449" s="357">
        <v>1.2598053999999999</v>
      </c>
      <c r="N4449" s="357">
        <v>0.16500000000000004</v>
      </c>
      <c r="O4449" s="356">
        <f t="shared" si="138"/>
        <v>4.5726097597759514</v>
      </c>
      <c r="P4449" s="357">
        <v>4.572609759775947</v>
      </c>
      <c r="Q4449" s="356" t="s">
        <v>15063</v>
      </c>
    </row>
    <row r="4450" spans="1:17" x14ac:dyDescent="0.25">
      <c r="A4450" s="354">
        <v>4447</v>
      </c>
      <c r="B4450" s="355" t="s">
        <v>3732</v>
      </c>
      <c r="C4450" s="355" t="s">
        <v>14466</v>
      </c>
      <c r="D4450" s="355" t="s">
        <v>14470</v>
      </c>
      <c r="E4450" s="355" t="s">
        <v>14487</v>
      </c>
      <c r="F4450" s="356" t="s">
        <v>3019</v>
      </c>
      <c r="G4450" s="356" t="s">
        <v>4271</v>
      </c>
      <c r="H4450" s="356" t="s">
        <v>4272</v>
      </c>
      <c r="I4450" s="356" t="str">
        <f t="shared" si="139"/>
        <v>AMARJYOTHI_66F02-J-R-LAYOUT</v>
      </c>
      <c r="J4450" s="356" t="s">
        <v>2432</v>
      </c>
      <c r="K4450" s="356" t="s">
        <v>15063</v>
      </c>
      <c r="L4450" s="357">
        <v>3.4491200000000029</v>
      </c>
      <c r="M4450" s="357">
        <v>3.1135406500000009</v>
      </c>
      <c r="N4450" s="357">
        <v>0.12000000000000011</v>
      </c>
      <c r="O4450" s="356">
        <f t="shared" si="138"/>
        <v>6.47556561493733</v>
      </c>
      <c r="P4450" s="357">
        <v>6.4755656149373291</v>
      </c>
      <c r="Q4450" s="356" t="s">
        <v>15063</v>
      </c>
    </row>
    <row r="4451" spans="1:17" x14ac:dyDescent="0.25">
      <c r="A4451" s="354">
        <v>4448</v>
      </c>
      <c r="B4451" s="355" t="s">
        <v>3732</v>
      </c>
      <c r="C4451" s="355" t="s">
        <v>14466</v>
      </c>
      <c r="D4451" s="355" t="s">
        <v>14470</v>
      </c>
      <c r="E4451" s="355" t="s">
        <v>14487</v>
      </c>
      <c r="F4451" s="356" t="s">
        <v>4300</v>
      </c>
      <c r="G4451" s="356" t="s">
        <v>4303</v>
      </c>
      <c r="H4451" s="356" t="s">
        <v>4304</v>
      </c>
      <c r="I4451" s="356" t="str">
        <f t="shared" si="139"/>
        <v>GOLF_LINKS_66F02-MISYS</v>
      </c>
      <c r="J4451" s="356" t="s">
        <v>2414</v>
      </c>
      <c r="K4451" s="356" t="s">
        <v>15063</v>
      </c>
      <c r="L4451" s="357">
        <v>0.25791999999999998</v>
      </c>
      <c r="M4451" s="357">
        <v>5.9353999999999997E-2</v>
      </c>
      <c r="N4451" s="357">
        <v>0.19440000000000002</v>
      </c>
      <c r="O4451" s="356">
        <f t="shared" si="138"/>
        <v>6.5585642317379884</v>
      </c>
      <c r="P4451" s="357">
        <v>9.4897079349180569</v>
      </c>
      <c r="Q4451" s="356" t="s">
        <v>15063</v>
      </c>
    </row>
    <row r="4452" spans="1:17" x14ac:dyDescent="0.25">
      <c r="A4452" s="354">
        <v>4449</v>
      </c>
      <c r="B4452" s="355" t="s">
        <v>3732</v>
      </c>
      <c r="C4452" s="355" t="s">
        <v>14466</v>
      </c>
      <c r="D4452" s="355" t="s">
        <v>14470</v>
      </c>
      <c r="E4452" s="355" t="s">
        <v>14487</v>
      </c>
      <c r="F4452" s="356" t="s">
        <v>4337</v>
      </c>
      <c r="G4452" s="356" t="s">
        <v>4338</v>
      </c>
      <c r="H4452" s="356" t="s">
        <v>4339</v>
      </c>
      <c r="I4452" s="356" t="str">
        <f t="shared" si="139"/>
        <v>KC_VALLEY_66F03-AMARJYOTHI-LAYOUT</v>
      </c>
      <c r="J4452" s="356" t="s">
        <v>2432</v>
      </c>
      <c r="K4452" s="356" t="s">
        <v>15063</v>
      </c>
      <c r="L4452" s="357">
        <v>0.50152000000000008</v>
      </c>
      <c r="M4452" s="357">
        <v>0.42233949999999998</v>
      </c>
      <c r="N4452" s="357">
        <v>5.4999999999999993E-2</v>
      </c>
      <c r="O4452" s="356">
        <f t="shared" si="138"/>
        <v>5.415322941861529</v>
      </c>
      <c r="P4452" s="357">
        <v>16.123293645324299</v>
      </c>
      <c r="Q4452" s="356" t="s">
        <v>15063</v>
      </c>
    </row>
    <row r="4453" spans="1:17" x14ac:dyDescent="0.25">
      <c r="A4453" s="354">
        <v>4450</v>
      </c>
      <c r="B4453" s="355" t="s">
        <v>3732</v>
      </c>
      <c r="C4453" s="355" t="s">
        <v>14466</v>
      </c>
      <c r="D4453" s="355" t="s">
        <v>14470</v>
      </c>
      <c r="E4453" s="355" t="s">
        <v>14487</v>
      </c>
      <c r="F4453" s="356" t="s">
        <v>2991</v>
      </c>
      <c r="G4453" s="356" t="s">
        <v>4263</v>
      </c>
      <c r="H4453" s="356" t="s">
        <v>4264</v>
      </c>
      <c r="I4453" s="356" t="str">
        <f t="shared" si="139"/>
        <v>AUSTIN_TOWN_66F03-AUSTIN-TOWN</v>
      </c>
      <c r="J4453" s="356" t="s">
        <v>2432</v>
      </c>
      <c r="K4453" s="356" t="s">
        <v>15063</v>
      </c>
      <c r="L4453" s="357">
        <v>3.0378000000000087</v>
      </c>
      <c r="M4453" s="357">
        <v>2.8287615000000002</v>
      </c>
      <c r="N4453" s="357">
        <v>0</v>
      </c>
      <c r="O4453" s="356">
        <f t="shared" si="138"/>
        <v>6.8812462966623205</v>
      </c>
      <c r="P4453" s="357">
        <v>6.881246296662324</v>
      </c>
      <c r="Q4453" s="356" t="s">
        <v>15063</v>
      </c>
    </row>
    <row r="4454" spans="1:17" x14ac:dyDescent="0.25">
      <c r="A4454" s="354">
        <v>4451</v>
      </c>
      <c r="B4454" s="355" t="s">
        <v>3732</v>
      </c>
      <c r="C4454" s="355" t="s">
        <v>14466</v>
      </c>
      <c r="D4454" s="355" t="s">
        <v>14470</v>
      </c>
      <c r="E4454" s="355" t="s">
        <v>14487</v>
      </c>
      <c r="F4454" s="356" t="s">
        <v>4300</v>
      </c>
      <c r="G4454" s="356" t="s">
        <v>4305</v>
      </c>
      <c r="H4454" s="356" t="s">
        <v>4306</v>
      </c>
      <c r="I4454" s="356" t="str">
        <f t="shared" si="139"/>
        <v>GOLF_LINKS_66F03-RAMAIHA-REDDY</v>
      </c>
      <c r="J4454" s="356" t="s">
        <v>2425</v>
      </c>
      <c r="K4454" s="356" t="s">
        <v>15063</v>
      </c>
      <c r="L4454" s="357">
        <v>2.3969600000000013</v>
      </c>
      <c r="M4454" s="357">
        <v>2.1430707</v>
      </c>
      <c r="N4454" s="357">
        <v>5.3999999999999826E-2</v>
      </c>
      <c r="O4454" s="356">
        <f t="shared" si="138"/>
        <v>8.5314858128180315</v>
      </c>
      <c r="P4454" s="357">
        <v>8.5314858128180298</v>
      </c>
      <c r="Q4454" s="356" t="s">
        <v>15063</v>
      </c>
    </row>
    <row r="4455" spans="1:17" x14ac:dyDescent="0.25">
      <c r="A4455" s="354">
        <v>4452</v>
      </c>
      <c r="B4455" s="355" t="s">
        <v>3732</v>
      </c>
      <c r="C4455" s="355" t="s">
        <v>14466</v>
      </c>
      <c r="D4455" s="355" t="s">
        <v>14470</v>
      </c>
      <c r="E4455" s="355" t="s">
        <v>14487</v>
      </c>
      <c r="F4455" s="356" t="s">
        <v>3019</v>
      </c>
      <c r="G4455" s="356" t="s">
        <v>4279</v>
      </c>
      <c r="H4455" s="356" t="s">
        <v>14488</v>
      </c>
      <c r="I4455" s="356" t="str">
        <f t="shared" si="139"/>
        <v>AMARJYOTHI_66F03-SASKEN</v>
      </c>
      <c r="J4455" s="356" t="s">
        <v>2425</v>
      </c>
      <c r="K4455" s="356" t="s">
        <v>15063</v>
      </c>
      <c r="L4455" s="357">
        <v>2.21408</v>
      </c>
      <c r="M4455" s="357">
        <v>0.48115000000000002</v>
      </c>
      <c r="N4455" s="357">
        <v>1.7132000000000001</v>
      </c>
      <c r="O4455" s="356">
        <f t="shared" si="138"/>
        <v>3.9390672416546821</v>
      </c>
      <c r="P4455" s="357">
        <v>8.7895612617173384</v>
      </c>
      <c r="Q4455" s="356" t="s">
        <v>15063</v>
      </c>
    </row>
    <row r="4456" spans="1:17" x14ac:dyDescent="0.25">
      <c r="A4456" s="354">
        <v>4453</v>
      </c>
      <c r="B4456" s="355" t="s">
        <v>3732</v>
      </c>
      <c r="C4456" s="355" t="s">
        <v>14466</v>
      </c>
      <c r="D4456" s="355" t="s">
        <v>14470</v>
      </c>
      <c r="E4456" s="355" t="s">
        <v>14487</v>
      </c>
      <c r="F4456" s="356" t="s">
        <v>4300</v>
      </c>
      <c r="G4456" s="356" t="s">
        <v>4307</v>
      </c>
      <c r="H4456" s="356" t="s">
        <v>4308</v>
      </c>
      <c r="I4456" s="356" t="str">
        <f t="shared" si="139"/>
        <v>GOLF_LINKS_66F04-FIDELITY</v>
      </c>
      <c r="J4456" s="356" t="s">
        <v>2414</v>
      </c>
      <c r="K4456" s="356" t="s">
        <v>15063</v>
      </c>
      <c r="L4456" s="357">
        <v>0</v>
      </c>
      <c r="M4456" s="357">
        <v>0</v>
      </c>
      <c r="N4456" s="357">
        <v>0</v>
      </c>
      <c r="O4456" s="356" t="e">
        <f t="shared" si="138"/>
        <v>#DIV/0!</v>
      </c>
      <c r="P4456" s="357" t="e">
        <v>#DIV/0!</v>
      </c>
      <c r="Q4456" s="356" t="s">
        <v>15063</v>
      </c>
    </row>
    <row r="4457" spans="1:17" x14ac:dyDescent="0.25">
      <c r="A4457" s="354">
        <v>4454</v>
      </c>
      <c r="B4457" s="355" t="s">
        <v>3732</v>
      </c>
      <c r="C4457" s="355" t="s">
        <v>14466</v>
      </c>
      <c r="D4457" s="355" t="s">
        <v>14470</v>
      </c>
      <c r="E4457" s="355" t="s">
        <v>14487</v>
      </c>
      <c r="F4457" s="356" t="s">
        <v>3016</v>
      </c>
      <c r="G4457" s="356" t="s">
        <v>4359</v>
      </c>
      <c r="H4457" s="356" t="s">
        <v>4360</v>
      </c>
      <c r="I4457" s="356" t="str">
        <f t="shared" si="139"/>
        <v>LEELAVENTURE_66F04-MANIPAL-HOSPITAL</v>
      </c>
      <c r="J4457" s="356" t="s">
        <v>2425</v>
      </c>
      <c r="K4457" s="356" t="s">
        <v>15063</v>
      </c>
      <c r="L4457" s="357">
        <v>3.466800000000001</v>
      </c>
      <c r="M4457" s="357">
        <v>0.82438424999999416</v>
      </c>
      <c r="N4457" s="357">
        <v>2.5764</v>
      </c>
      <c r="O4457" s="356">
        <f t="shared" si="138"/>
        <v>7.414167789758169</v>
      </c>
      <c r="P4457" s="357">
        <v>7.4141677897581744</v>
      </c>
      <c r="Q4457" s="356" t="s">
        <v>15063</v>
      </c>
    </row>
    <row r="4458" spans="1:17" x14ac:dyDescent="0.25">
      <c r="A4458" s="354">
        <v>4455</v>
      </c>
      <c r="B4458" s="355" t="s">
        <v>3732</v>
      </c>
      <c r="C4458" s="355" t="s">
        <v>14466</v>
      </c>
      <c r="D4458" s="355" t="s">
        <v>14470</v>
      </c>
      <c r="E4458" s="355" t="s">
        <v>14487</v>
      </c>
      <c r="F4458" s="356" t="s">
        <v>4337</v>
      </c>
      <c r="G4458" s="356" t="s">
        <v>4340</v>
      </c>
      <c r="H4458" s="356" t="s">
        <v>4341</v>
      </c>
      <c r="I4458" s="356" t="str">
        <f t="shared" si="139"/>
        <v>KC_VALLEY_66F04-RUNWAY</v>
      </c>
      <c r="J4458" s="356" t="s">
        <v>2425</v>
      </c>
      <c r="K4458" s="356" t="s">
        <v>15063</v>
      </c>
      <c r="L4458" s="357">
        <v>0.65119999999999978</v>
      </c>
      <c r="M4458" s="357">
        <v>0.59230319999999992</v>
      </c>
      <c r="N4458" s="357">
        <v>8.0000000000000071E-3</v>
      </c>
      <c r="O4458" s="356">
        <f t="shared" si="138"/>
        <v>7.913059701492517</v>
      </c>
      <c r="P4458" s="357">
        <v>7.913059701492509</v>
      </c>
      <c r="Q4458" s="356" t="s">
        <v>15063</v>
      </c>
    </row>
    <row r="4459" spans="1:17" x14ac:dyDescent="0.25">
      <c r="A4459" s="354">
        <v>4456</v>
      </c>
      <c r="B4459" s="355" t="s">
        <v>3732</v>
      </c>
      <c r="C4459" s="355" t="s">
        <v>14466</v>
      </c>
      <c r="D4459" s="355" t="s">
        <v>14470</v>
      </c>
      <c r="E4459" s="355" t="s">
        <v>14487</v>
      </c>
      <c r="F4459" s="356" t="s">
        <v>3019</v>
      </c>
      <c r="G4459" s="356" t="s">
        <v>4281</v>
      </c>
      <c r="H4459" s="356" t="s">
        <v>4282</v>
      </c>
      <c r="I4459" s="356" t="str">
        <f t="shared" si="139"/>
        <v>AMARJYOTHI_66F05-DD-I</v>
      </c>
      <c r="J4459" s="356" t="s">
        <v>2405</v>
      </c>
      <c r="K4459" s="356" t="s">
        <v>15063</v>
      </c>
      <c r="L4459" s="357">
        <v>0.67577999999999971</v>
      </c>
      <c r="M4459" s="357">
        <v>2.8587999999999912E-2</v>
      </c>
      <c r="N4459" s="357">
        <v>0.64549999999999996</v>
      </c>
      <c r="O4459" s="356">
        <f t="shared" si="138"/>
        <v>5.5878467635398064</v>
      </c>
      <c r="P4459" s="357">
        <v>10.946826049312419</v>
      </c>
      <c r="Q4459" s="356" t="s">
        <v>15063</v>
      </c>
    </row>
    <row r="4460" spans="1:17" x14ac:dyDescent="0.25">
      <c r="A4460" s="354">
        <v>4457</v>
      </c>
      <c r="B4460" s="355" t="s">
        <v>3732</v>
      </c>
      <c r="C4460" s="355" t="s">
        <v>14466</v>
      </c>
      <c r="D4460" s="355" t="s">
        <v>14470</v>
      </c>
      <c r="E4460" s="355" t="s">
        <v>14487</v>
      </c>
      <c r="F4460" s="356" t="s">
        <v>4300</v>
      </c>
      <c r="G4460" s="356" t="s">
        <v>4309</v>
      </c>
      <c r="H4460" s="356" t="s">
        <v>4310</v>
      </c>
      <c r="I4460" s="356" t="str">
        <f t="shared" si="139"/>
        <v>GOLF_LINKS_66F05-IBM-D'-BLOCK</v>
      </c>
      <c r="J4460" s="356" t="s">
        <v>2414</v>
      </c>
      <c r="K4460" s="356" t="s">
        <v>15063</v>
      </c>
      <c r="L4460" s="357">
        <v>1.3734400000000004</v>
      </c>
      <c r="M4460" s="357">
        <v>0.92907780000000006</v>
      </c>
      <c r="N4460" s="357">
        <v>0.39600000000000002</v>
      </c>
      <c r="O4460" s="356">
        <f t="shared" si="138"/>
        <v>4.9478433458831574</v>
      </c>
      <c r="P4460" s="357">
        <v>8.9434096012012354</v>
      </c>
      <c r="Q4460" s="356" t="s">
        <v>15063</v>
      </c>
    </row>
    <row r="4461" spans="1:17" x14ac:dyDescent="0.25">
      <c r="A4461" s="354">
        <v>4458</v>
      </c>
      <c r="B4461" s="355" t="s">
        <v>3732</v>
      </c>
      <c r="C4461" s="355" t="s">
        <v>14466</v>
      </c>
      <c r="D4461" s="355" t="s">
        <v>14470</v>
      </c>
      <c r="E4461" s="355" t="s">
        <v>14487</v>
      </c>
      <c r="F4461" s="356" t="s">
        <v>4337</v>
      </c>
      <c r="G4461" s="356" t="s">
        <v>4342</v>
      </c>
      <c r="H4461" s="356" t="s">
        <v>4343</v>
      </c>
      <c r="I4461" s="356" t="str">
        <f t="shared" si="139"/>
        <v>KC_VALLEY_66F06-FCHALLGATTA</v>
      </c>
      <c r="J4461" s="356" t="s">
        <v>2432</v>
      </c>
      <c r="K4461" s="356" t="s">
        <v>15063</v>
      </c>
      <c r="L4461" s="357">
        <v>0.72399999999999975</v>
      </c>
      <c r="M4461" s="357">
        <v>0.68857100000000004</v>
      </c>
      <c r="N4461" s="357">
        <v>1.0000000000000009E-3</v>
      </c>
      <c r="O4461" s="356">
        <f t="shared" si="138"/>
        <v>4.761964038727486</v>
      </c>
      <c r="P4461" s="357">
        <v>7.7304955316951807</v>
      </c>
      <c r="Q4461" s="356" t="s">
        <v>15063</v>
      </c>
    </row>
    <row r="4462" spans="1:17" x14ac:dyDescent="0.25">
      <c r="A4462" s="354">
        <v>4459</v>
      </c>
      <c r="B4462" s="355" t="s">
        <v>3732</v>
      </c>
      <c r="C4462" s="355" t="s">
        <v>14466</v>
      </c>
      <c r="D4462" s="355" t="s">
        <v>14470</v>
      </c>
      <c r="E4462" s="355" t="s">
        <v>14487</v>
      </c>
      <c r="F4462" s="356" t="s">
        <v>3019</v>
      </c>
      <c r="G4462" s="356" t="s">
        <v>4283</v>
      </c>
      <c r="H4462" s="356" t="s">
        <v>4284</v>
      </c>
      <c r="I4462" s="356" t="str">
        <f t="shared" si="139"/>
        <v>AMARJYOTHI_66F06-FDDII</v>
      </c>
      <c r="J4462" s="356" t="s">
        <v>2432</v>
      </c>
      <c r="K4462" s="356" t="s">
        <v>15063</v>
      </c>
      <c r="L4462" s="357">
        <v>0.87714000000000003</v>
      </c>
      <c r="M4462" s="357">
        <v>0.76501000000000097</v>
      </c>
      <c r="N4462" s="357">
        <v>7.0000000000000062E-2</v>
      </c>
      <c r="O4462" s="356">
        <f t="shared" si="138"/>
        <v>5.2196644943874677</v>
      </c>
      <c r="P4462" s="357">
        <v>6.4375127050587562</v>
      </c>
      <c r="Q4462" s="356" t="s">
        <v>15063</v>
      </c>
    </row>
    <row r="4463" spans="1:17" x14ac:dyDescent="0.25">
      <c r="A4463" s="354">
        <v>4460</v>
      </c>
      <c r="B4463" s="355" t="s">
        <v>3732</v>
      </c>
      <c r="C4463" s="355" t="s">
        <v>14466</v>
      </c>
      <c r="D4463" s="355" t="s">
        <v>14470</v>
      </c>
      <c r="E4463" s="355" t="s">
        <v>14487</v>
      </c>
      <c r="F4463" s="356" t="s">
        <v>4300</v>
      </c>
      <c r="G4463" s="356" t="s">
        <v>4311</v>
      </c>
      <c r="H4463" s="356" t="s">
        <v>4312</v>
      </c>
      <c r="I4463" s="356" t="str">
        <f t="shared" si="139"/>
        <v>GOLF_LINKS_66F06-FSRIRAM-PROPERTIES</v>
      </c>
      <c r="J4463" s="356" t="s">
        <v>2425</v>
      </c>
      <c r="K4463" s="356" t="s">
        <v>15063</v>
      </c>
      <c r="L4463" s="357">
        <v>0.28172000000000003</v>
      </c>
      <c r="M4463" s="357">
        <v>0.24203799999999989</v>
      </c>
      <c r="N4463" s="357">
        <v>2.6000000000000023E-2</v>
      </c>
      <c r="O4463" s="356">
        <f t="shared" si="138"/>
        <v>5.3503832316596709</v>
      </c>
      <c r="P4463" s="357">
        <v>8.332283742586565</v>
      </c>
      <c r="Q4463" s="356" t="s">
        <v>15063</v>
      </c>
    </row>
    <row r="4464" spans="1:17" x14ac:dyDescent="0.25">
      <c r="A4464" s="354">
        <v>4461</v>
      </c>
      <c r="B4464" s="355" t="s">
        <v>3732</v>
      </c>
      <c r="C4464" s="355" t="s">
        <v>14466</v>
      </c>
      <c r="D4464" s="355" t="s">
        <v>14470</v>
      </c>
      <c r="E4464" s="355" t="s">
        <v>14487</v>
      </c>
      <c r="F4464" s="356" t="s">
        <v>3250</v>
      </c>
      <c r="G4464" s="356" t="s">
        <v>4329</v>
      </c>
      <c r="H4464" s="356" t="s">
        <v>4330</v>
      </c>
      <c r="I4464" s="356" t="str">
        <f t="shared" si="139"/>
        <v>HAL_220F07-AIRPORT-ROAD</v>
      </c>
      <c r="J4464" s="356" t="s">
        <v>2405</v>
      </c>
      <c r="K4464" s="356" t="s">
        <v>15063</v>
      </c>
      <c r="L4464" s="357">
        <v>2.017339999999999</v>
      </c>
      <c r="M4464" s="357">
        <v>1.8777757799999999</v>
      </c>
      <c r="N4464" s="357">
        <v>1.2000000000000011E-2</v>
      </c>
      <c r="O4464" s="356">
        <f t="shared" si="138"/>
        <v>6.3612265251777353</v>
      </c>
      <c r="P4464" s="357">
        <v>6.3612265251777327</v>
      </c>
      <c r="Q4464" s="356" t="s">
        <v>15063</v>
      </c>
    </row>
    <row r="4465" spans="1:17" x14ac:dyDescent="0.25">
      <c r="A4465" s="354">
        <v>4462</v>
      </c>
      <c r="B4465" s="355" t="s">
        <v>3732</v>
      </c>
      <c r="C4465" s="355" t="s">
        <v>14466</v>
      </c>
      <c r="D4465" s="355" t="s">
        <v>14470</v>
      </c>
      <c r="E4465" s="355" t="s">
        <v>14487</v>
      </c>
      <c r="F4465" s="356" t="s">
        <v>4337</v>
      </c>
      <c r="G4465" s="356" t="s">
        <v>4344</v>
      </c>
      <c r="H4465" s="356" t="s">
        <v>4345</v>
      </c>
      <c r="I4465" s="356" t="str">
        <f t="shared" si="139"/>
        <v>KC_VALLEY_66F07-FCONTROL-TOWERS</v>
      </c>
      <c r="J4465" s="356" t="s">
        <v>2414</v>
      </c>
      <c r="K4465" s="356" t="s">
        <v>15063</v>
      </c>
      <c r="L4465" s="357">
        <v>1.0463800000000003</v>
      </c>
      <c r="M4465" s="357">
        <v>0.91983574999999995</v>
      </c>
      <c r="N4465" s="357">
        <v>7.0000000000000062E-2</v>
      </c>
      <c r="O4465" s="356">
        <f t="shared" si="138"/>
        <v>5.7912134619718021</v>
      </c>
      <c r="P4465" s="357">
        <v>10.988881969530716</v>
      </c>
      <c r="Q4465" s="356" t="s">
        <v>15063</v>
      </c>
    </row>
    <row r="4466" spans="1:17" x14ac:dyDescent="0.25">
      <c r="A4466" s="354">
        <v>4463</v>
      </c>
      <c r="B4466" s="355" t="s">
        <v>3732</v>
      </c>
      <c r="C4466" s="355" t="s">
        <v>14466</v>
      </c>
      <c r="D4466" s="355" t="s">
        <v>14470</v>
      </c>
      <c r="E4466" s="355" t="s">
        <v>14487</v>
      </c>
      <c r="F4466" s="356" t="s">
        <v>4300</v>
      </c>
      <c r="G4466" s="356" t="s">
        <v>4313</v>
      </c>
      <c r="H4466" s="356" t="s">
        <v>4314</v>
      </c>
      <c r="I4466" s="356" t="str">
        <f t="shared" si="139"/>
        <v>GOLF_LINKS_66F07-FDELL</v>
      </c>
      <c r="J4466" s="356" t="s">
        <v>2414</v>
      </c>
      <c r="K4466" s="356" t="s">
        <v>15063</v>
      </c>
      <c r="L4466" s="357">
        <v>1.4791599999999996</v>
      </c>
      <c r="M4466" s="357">
        <v>4.7067599999999508E-2</v>
      </c>
      <c r="N4466" s="357">
        <v>1.43</v>
      </c>
      <c r="O4466" s="356">
        <f t="shared" si="138"/>
        <v>4.2563059397887608</v>
      </c>
      <c r="P4466" s="357">
        <v>8.0303550043365419</v>
      </c>
      <c r="Q4466" s="356" t="s">
        <v>15063</v>
      </c>
    </row>
    <row r="4467" spans="1:17" x14ac:dyDescent="0.25">
      <c r="A4467" s="354">
        <v>4464</v>
      </c>
      <c r="B4467" s="355" t="s">
        <v>3732</v>
      </c>
      <c r="C4467" s="355" t="s">
        <v>14466</v>
      </c>
      <c r="D4467" s="355" t="s">
        <v>14470</v>
      </c>
      <c r="E4467" s="355" t="s">
        <v>14487</v>
      </c>
      <c r="F4467" s="356" t="s">
        <v>3019</v>
      </c>
      <c r="G4467" s="356" t="s">
        <v>4285</v>
      </c>
      <c r="H4467" s="356" t="s">
        <v>4286</v>
      </c>
      <c r="I4467" s="356" t="str">
        <f t="shared" si="139"/>
        <v>AMARJYOTHI_66F07-FK-R-LAYOUT</v>
      </c>
      <c r="J4467" s="356" t="s">
        <v>2432</v>
      </c>
      <c r="K4467" s="356" t="s">
        <v>15063</v>
      </c>
      <c r="L4467" s="357">
        <v>1.9100800000000013</v>
      </c>
      <c r="M4467" s="357">
        <v>1.7851497900000011</v>
      </c>
      <c r="N4467" s="357">
        <v>8.0000000000000071E-3</v>
      </c>
      <c r="O4467" s="356">
        <f t="shared" si="138"/>
        <v>6.1474916933041817</v>
      </c>
      <c r="P4467" s="357">
        <v>6.1474916933041861</v>
      </c>
      <c r="Q4467" s="356" t="s">
        <v>15063</v>
      </c>
    </row>
    <row r="4468" spans="1:17" x14ac:dyDescent="0.25">
      <c r="A4468" s="354">
        <v>4465</v>
      </c>
      <c r="B4468" s="355" t="s">
        <v>3732</v>
      </c>
      <c r="C4468" s="355" t="s">
        <v>14466</v>
      </c>
      <c r="D4468" s="355" t="s">
        <v>14470</v>
      </c>
      <c r="E4468" s="355" t="s">
        <v>14487</v>
      </c>
      <c r="F4468" s="356" t="s">
        <v>2991</v>
      </c>
      <c r="G4468" s="356" t="s">
        <v>4265</v>
      </c>
      <c r="H4468" s="356" t="s">
        <v>4266</v>
      </c>
      <c r="I4468" s="356" t="str">
        <f t="shared" si="139"/>
        <v>AUSTIN_TOWN_66F07-FVANNERPET</v>
      </c>
      <c r="J4468" s="356" t="s">
        <v>2432</v>
      </c>
      <c r="K4468" s="356" t="s">
        <v>15063</v>
      </c>
      <c r="L4468" s="357">
        <v>5.0729199999999999</v>
      </c>
      <c r="M4468" s="357">
        <v>4.5160593499999999</v>
      </c>
      <c r="N4468" s="357">
        <v>0.24000000000000021</v>
      </c>
      <c r="O4468" s="356">
        <f t="shared" si="138"/>
        <v>6.5562982627479824</v>
      </c>
      <c r="P4468" s="357">
        <v>6.5562982627479833</v>
      </c>
      <c r="Q4468" s="356" t="s">
        <v>15063</v>
      </c>
    </row>
    <row r="4469" spans="1:17" x14ac:dyDescent="0.25">
      <c r="A4469" s="354">
        <v>4466</v>
      </c>
      <c r="B4469" s="355" t="s">
        <v>3732</v>
      </c>
      <c r="C4469" s="355" t="s">
        <v>14466</v>
      </c>
      <c r="D4469" s="355" t="s">
        <v>14470</v>
      </c>
      <c r="E4469" s="355" t="s">
        <v>14487</v>
      </c>
      <c r="F4469" s="356" t="s">
        <v>3019</v>
      </c>
      <c r="G4469" s="356" t="s">
        <v>4287</v>
      </c>
      <c r="H4469" s="356" t="s">
        <v>4288</v>
      </c>
      <c r="I4469" s="356" t="str">
        <f t="shared" si="139"/>
        <v>AMARJYOTHI_66F08-GOLF-CLUB</v>
      </c>
      <c r="J4469" s="356" t="s">
        <v>2432</v>
      </c>
      <c r="K4469" s="356" t="s">
        <v>15063</v>
      </c>
      <c r="L4469" s="357">
        <v>0.94120000000000004</v>
      </c>
      <c r="M4469" s="357">
        <v>0.83385865000000003</v>
      </c>
      <c r="N4469" s="357">
        <v>5.5000000000000049E-2</v>
      </c>
      <c r="O4469" s="356">
        <f t="shared" si="138"/>
        <v>5.9062683367185684</v>
      </c>
      <c r="P4469" s="357">
        <v>5.9062683367185675</v>
      </c>
      <c r="Q4469" s="356" t="s">
        <v>15063</v>
      </c>
    </row>
    <row r="4470" spans="1:17" x14ac:dyDescent="0.25">
      <c r="A4470" s="354">
        <v>4467</v>
      </c>
      <c r="B4470" s="355" t="s">
        <v>3732</v>
      </c>
      <c r="C4470" s="355" t="s">
        <v>14466</v>
      </c>
      <c r="D4470" s="355" t="s">
        <v>14470</v>
      </c>
      <c r="E4470" s="355" t="s">
        <v>14487</v>
      </c>
      <c r="F4470" s="356" t="s">
        <v>4300</v>
      </c>
      <c r="G4470" s="356" t="s">
        <v>4315</v>
      </c>
      <c r="H4470" s="356" t="s">
        <v>4316</v>
      </c>
      <c r="I4470" s="356" t="str">
        <f t="shared" si="139"/>
        <v>GOLF_LINKS_66F08-YAHOO</v>
      </c>
      <c r="J4470" s="356" t="s">
        <v>2414</v>
      </c>
      <c r="K4470" s="356" t="s">
        <v>15063</v>
      </c>
      <c r="L4470" s="357">
        <v>0.50975999999999999</v>
      </c>
      <c r="M4470" s="357">
        <v>6.1590400000000101E-2</v>
      </c>
      <c r="N4470" s="357">
        <v>0.44550000000000001</v>
      </c>
      <c r="O4470" s="356">
        <f t="shared" si="138"/>
        <v>4.1543728602550321</v>
      </c>
      <c r="P4470" s="357">
        <v>7.8822782163621596</v>
      </c>
      <c r="Q4470" s="356" t="s">
        <v>15063</v>
      </c>
    </row>
    <row r="4471" spans="1:17" x14ac:dyDescent="0.25">
      <c r="A4471" s="354">
        <v>4468</v>
      </c>
      <c r="B4471" s="355" t="s">
        <v>3732</v>
      </c>
      <c r="C4471" s="355" t="s">
        <v>14466</v>
      </c>
      <c r="D4471" s="355" t="s">
        <v>14470</v>
      </c>
      <c r="E4471" s="355" t="s">
        <v>14487</v>
      </c>
      <c r="F4471" s="356" t="s">
        <v>4300</v>
      </c>
      <c r="G4471" s="356" t="s">
        <v>4317</v>
      </c>
      <c r="H4471" s="356" t="s">
        <v>4318</v>
      </c>
      <c r="I4471" s="356" t="str">
        <f t="shared" si="139"/>
        <v>GOLF_LINKS_66F09-24/7</v>
      </c>
      <c r="J4471" s="356" t="s">
        <v>2414</v>
      </c>
      <c r="K4471" s="356" t="s">
        <v>15063</v>
      </c>
      <c r="L4471" s="357">
        <v>2.787160000000001</v>
      </c>
      <c r="M4471" s="357">
        <v>0.38083420000000101</v>
      </c>
      <c r="N4471" s="357">
        <v>2.3790999999999998</v>
      </c>
      <c r="O4471" s="356">
        <f t="shared" si="138"/>
        <v>6.6720090182816518</v>
      </c>
      <c r="P4471" s="357">
        <v>8.767424328724827</v>
      </c>
      <c r="Q4471" s="356" t="s">
        <v>15063</v>
      </c>
    </row>
    <row r="4472" spans="1:17" x14ac:dyDescent="0.25">
      <c r="A4472" s="354">
        <v>4469</v>
      </c>
      <c r="B4472" s="355" t="s">
        <v>3732</v>
      </c>
      <c r="C4472" s="355" t="s">
        <v>14466</v>
      </c>
      <c r="D4472" s="355" t="s">
        <v>14470</v>
      </c>
      <c r="E4472" s="355" t="s">
        <v>14487</v>
      </c>
      <c r="F4472" s="356" t="s">
        <v>4337</v>
      </c>
      <c r="G4472" s="356" t="s">
        <v>4346</v>
      </c>
      <c r="H4472" s="356" t="s">
        <v>14630</v>
      </c>
      <c r="I4472" s="356" t="str">
        <f t="shared" si="139"/>
        <v>KC_VALLEY_66F09-VERIFONE</v>
      </c>
      <c r="J4472" s="356" t="s">
        <v>2425</v>
      </c>
      <c r="K4472" s="356" t="s">
        <v>15063</v>
      </c>
      <c r="L4472" s="357">
        <v>0.22843999999999995</v>
      </c>
      <c r="M4472" s="357">
        <v>0.20548319999999989</v>
      </c>
      <c r="N4472" s="357">
        <v>8.0000000000000071E-3</v>
      </c>
      <c r="O4472" s="356">
        <f t="shared" si="138"/>
        <v>6.7849755035384014</v>
      </c>
      <c r="P4472" s="357">
        <v>7.0222428197392439</v>
      </c>
      <c r="Q4472" s="356" t="s">
        <v>15063</v>
      </c>
    </row>
    <row r="4473" spans="1:17" x14ac:dyDescent="0.25">
      <c r="A4473" s="354">
        <v>4470</v>
      </c>
      <c r="B4473" s="355" t="s">
        <v>3732</v>
      </c>
      <c r="C4473" s="355" t="s">
        <v>14466</v>
      </c>
      <c r="D4473" s="355" t="s">
        <v>14470</v>
      </c>
      <c r="E4473" s="355" t="s">
        <v>14487</v>
      </c>
      <c r="F4473" s="356" t="s">
        <v>4337</v>
      </c>
      <c r="G4473" s="356" t="s">
        <v>4347</v>
      </c>
      <c r="H4473" s="356" t="s">
        <v>4348</v>
      </c>
      <c r="I4473" s="356" t="str">
        <f t="shared" si="139"/>
        <v>KC_VALLEY_66F10-BWSSB</v>
      </c>
      <c r="J4473" s="356" t="s">
        <v>2425</v>
      </c>
      <c r="K4473" s="356" t="s">
        <v>15063</v>
      </c>
      <c r="L4473" s="357">
        <v>3.3052800000000007</v>
      </c>
      <c r="M4473" s="357">
        <v>3.0763727999999997</v>
      </c>
      <c r="N4473" s="357">
        <v>0.10000000000000009</v>
      </c>
      <c r="O4473" s="356">
        <f t="shared" si="138"/>
        <v>4.0217141716168596</v>
      </c>
      <c r="P4473" s="357">
        <v>5.8695318283745301</v>
      </c>
      <c r="Q4473" s="356" t="s">
        <v>15063</v>
      </c>
    </row>
    <row r="4474" spans="1:17" x14ac:dyDescent="0.25">
      <c r="A4474" s="354">
        <v>4471</v>
      </c>
      <c r="B4474" s="355" t="s">
        <v>3732</v>
      </c>
      <c r="C4474" s="355" t="s">
        <v>14466</v>
      </c>
      <c r="D4474" s="355" t="s">
        <v>14470</v>
      </c>
      <c r="E4474" s="355" t="s">
        <v>14487</v>
      </c>
      <c r="F4474" s="356" t="s">
        <v>4300</v>
      </c>
      <c r="G4474" s="356" t="s">
        <v>4319</v>
      </c>
      <c r="H4474" s="356" t="s">
        <v>4320</v>
      </c>
      <c r="I4474" s="356" t="str">
        <f t="shared" si="139"/>
        <v>GOLF_LINKS_66F10-MARUTI-INFOTECH</v>
      </c>
      <c r="J4474" s="356" t="s">
        <v>2414</v>
      </c>
      <c r="K4474" s="356" t="s">
        <v>15063</v>
      </c>
      <c r="L4474" s="357">
        <v>1.6043600000000018</v>
      </c>
      <c r="M4474" s="357">
        <v>0.21324839999999901</v>
      </c>
      <c r="N4474" s="357">
        <v>0</v>
      </c>
      <c r="O4474" s="356">
        <f t="shared" si="138"/>
        <v>86.708195168166824</v>
      </c>
      <c r="P4474" s="357">
        <v>87.103395142323592</v>
      </c>
      <c r="Q4474" s="356" t="s">
        <v>15063</v>
      </c>
    </row>
    <row r="4475" spans="1:17" x14ac:dyDescent="0.25">
      <c r="A4475" s="354">
        <v>4472</v>
      </c>
      <c r="B4475" s="355" t="s">
        <v>3732</v>
      </c>
      <c r="C4475" s="355" t="s">
        <v>14466</v>
      </c>
      <c r="D4475" s="355" t="s">
        <v>14470</v>
      </c>
      <c r="E4475" s="355" t="s">
        <v>14487</v>
      </c>
      <c r="F4475" s="356" t="s">
        <v>3250</v>
      </c>
      <c r="G4475" s="356" t="s">
        <v>4332</v>
      </c>
      <c r="H4475" s="356" t="s">
        <v>4333</v>
      </c>
      <c r="I4475" s="356" t="str">
        <f t="shared" si="139"/>
        <v>HAL_220F11-AIRPORT</v>
      </c>
      <c r="J4475" s="356" t="s">
        <v>4334</v>
      </c>
      <c r="K4475" s="356" t="s">
        <v>15063</v>
      </c>
      <c r="L4475" s="357">
        <v>0.88192000000000004</v>
      </c>
      <c r="M4475" s="357">
        <v>0.74668469999999998</v>
      </c>
      <c r="N4475" s="357">
        <v>8.0500000000000016E-2</v>
      </c>
      <c r="O4475" s="356">
        <f t="shared" si="138"/>
        <v>6.8297896234184376</v>
      </c>
      <c r="P4475" s="357">
        <v>6.8297896234184368</v>
      </c>
      <c r="Q4475" s="356" t="s">
        <v>15063</v>
      </c>
    </row>
    <row r="4476" spans="1:17" x14ac:dyDescent="0.25">
      <c r="A4476" s="354">
        <v>4473</v>
      </c>
      <c r="B4476" s="355" t="s">
        <v>3732</v>
      </c>
      <c r="C4476" s="355" t="s">
        <v>14466</v>
      </c>
      <c r="D4476" s="355" t="s">
        <v>14470</v>
      </c>
      <c r="E4476" s="355" t="s">
        <v>14487</v>
      </c>
      <c r="F4476" s="356" t="s">
        <v>4300</v>
      </c>
      <c r="G4476" s="356" t="s">
        <v>4321</v>
      </c>
      <c r="H4476" s="356" t="s">
        <v>4322</v>
      </c>
      <c r="I4476" s="356" t="str">
        <f t="shared" si="139"/>
        <v>GOLF_LINKS_66F11-COVANSYS</v>
      </c>
      <c r="J4476" s="356" t="s">
        <v>2414</v>
      </c>
      <c r="K4476" s="356" t="s">
        <v>15063</v>
      </c>
      <c r="L4476" s="357">
        <v>0.5538200000000002</v>
      </c>
      <c r="M4476" s="357">
        <v>8.8082400000000019E-2</v>
      </c>
      <c r="N4476" s="357">
        <v>0.46129999999999999</v>
      </c>
      <c r="O4476" s="356">
        <f t="shared" si="138"/>
        <v>4.796368352788785</v>
      </c>
      <c r="P4476" s="357">
        <v>6.2896599753574423</v>
      </c>
      <c r="Q4476" s="356" t="s">
        <v>15063</v>
      </c>
    </row>
    <row r="4477" spans="1:17" x14ac:dyDescent="0.25">
      <c r="A4477" s="354">
        <v>4474</v>
      </c>
      <c r="B4477" s="355" t="s">
        <v>3732</v>
      </c>
      <c r="C4477" s="355" t="s">
        <v>14466</v>
      </c>
      <c r="D4477" s="355" t="s">
        <v>14470</v>
      </c>
      <c r="E4477" s="355" t="s">
        <v>14487</v>
      </c>
      <c r="F4477" s="356" t="s">
        <v>3019</v>
      </c>
      <c r="G4477" s="356" t="s">
        <v>4290</v>
      </c>
      <c r="H4477" s="356" t="s">
        <v>4291</v>
      </c>
      <c r="I4477" s="356" t="str">
        <f t="shared" si="139"/>
        <v>AMARJYOTHI_66F11-GLS-PHASE</v>
      </c>
      <c r="J4477" s="356" t="s">
        <v>2425</v>
      </c>
      <c r="K4477" s="356" t="s">
        <v>15063</v>
      </c>
      <c r="L4477" s="357">
        <v>1.08606</v>
      </c>
      <c r="M4477" s="357">
        <v>0.82224200000000003</v>
      </c>
      <c r="N4477" s="357">
        <v>0.24970000000000003</v>
      </c>
      <c r="O4477" s="356">
        <f t="shared" si="138"/>
        <v>1.6880290783872931</v>
      </c>
      <c r="P4477" s="357">
        <v>1.6880290783872764</v>
      </c>
      <c r="Q4477" s="356" t="s">
        <v>15063</v>
      </c>
    </row>
    <row r="4478" spans="1:17" x14ac:dyDescent="0.25">
      <c r="A4478" s="354">
        <v>4475</v>
      </c>
      <c r="B4478" s="355" t="s">
        <v>3732</v>
      </c>
      <c r="C4478" s="355" t="s">
        <v>14466</v>
      </c>
      <c r="D4478" s="355" t="s">
        <v>14470</v>
      </c>
      <c r="E4478" s="355" t="s">
        <v>14487</v>
      </c>
      <c r="F4478" s="356" t="s">
        <v>4337</v>
      </c>
      <c r="G4478" s="356" t="s">
        <v>4349</v>
      </c>
      <c r="H4478" s="356" t="s">
        <v>4350</v>
      </c>
      <c r="I4478" s="356" t="str">
        <f t="shared" si="139"/>
        <v>KC_VALLEY_66F11-GOLF-LINK-SOFTWARE</v>
      </c>
      <c r="J4478" s="356" t="s">
        <v>2414</v>
      </c>
      <c r="K4478" s="356" t="s">
        <v>15063</v>
      </c>
      <c r="L4478" s="357">
        <v>0.40687999999999991</v>
      </c>
      <c r="M4478" s="357">
        <v>5.8444399999999834E-2</v>
      </c>
      <c r="N4478" s="357">
        <v>0.34830000000000005</v>
      </c>
      <c r="O4478" s="356">
        <f t="shared" si="138"/>
        <v>0.23147832024585313</v>
      </c>
      <c r="P4478" s="357">
        <v>3.6357876651196053</v>
      </c>
      <c r="Q4478" s="356" t="s">
        <v>15063</v>
      </c>
    </row>
    <row r="4479" spans="1:17" x14ac:dyDescent="0.25">
      <c r="A4479" s="354">
        <v>4476</v>
      </c>
      <c r="B4479" s="355" t="s">
        <v>3732</v>
      </c>
      <c r="C4479" s="355" t="s">
        <v>14466</v>
      </c>
      <c r="D4479" s="355" t="s">
        <v>14470</v>
      </c>
      <c r="E4479" s="355" t="s">
        <v>14487</v>
      </c>
      <c r="F4479" s="356" t="s">
        <v>3016</v>
      </c>
      <c r="G4479" s="356" t="s">
        <v>4363</v>
      </c>
      <c r="H4479" s="356" t="s">
        <v>4364</v>
      </c>
      <c r="I4479" s="356" t="str">
        <f t="shared" si="139"/>
        <v>LEELAVENTURE_66F11-INTEL-TECH</v>
      </c>
      <c r="J4479" s="356" t="s">
        <v>2414</v>
      </c>
      <c r="K4479" s="356" t="s">
        <v>15063</v>
      </c>
      <c r="L4479" s="357">
        <v>3.7047600000000007</v>
      </c>
      <c r="M4479" s="357">
        <v>2.6641011999999993</v>
      </c>
      <c r="N4479" s="357">
        <v>0.8580000000000001</v>
      </c>
      <c r="O4479" s="356">
        <f t="shared" si="138"/>
        <v>6.4163751071393893</v>
      </c>
      <c r="P4479" s="357">
        <v>7.3166803529853164</v>
      </c>
      <c r="Q4479" s="356" t="s">
        <v>15063</v>
      </c>
    </row>
    <row r="4480" spans="1:17" x14ac:dyDescent="0.25">
      <c r="A4480" s="354">
        <v>4477</v>
      </c>
      <c r="B4480" s="355" t="s">
        <v>3732</v>
      </c>
      <c r="C4480" s="355" t="s">
        <v>14466</v>
      </c>
      <c r="D4480" s="355" t="s">
        <v>14470</v>
      </c>
      <c r="E4480" s="355" t="s">
        <v>14487</v>
      </c>
      <c r="F4480" s="356" t="s">
        <v>4300</v>
      </c>
      <c r="G4480" s="356" t="s">
        <v>4323</v>
      </c>
      <c r="H4480" s="356" t="s">
        <v>4324</v>
      </c>
      <c r="I4480" s="356" t="str">
        <f t="shared" si="139"/>
        <v>GOLF_LINKS_66F12-CHERRY-HILL</v>
      </c>
      <c r="J4480" s="356" t="s">
        <v>2414</v>
      </c>
      <c r="K4480" s="356" t="s">
        <v>15063</v>
      </c>
      <c r="L4480" s="357">
        <v>2.823999999999998E-2</v>
      </c>
      <c r="M4480" s="357">
        <v>2.4628400000000002E-2</v>
      </c>
      <c r="N4480" s="357">
        <v>1.5000000000000013E-3</v>
      </c>
      <c r="O4480" s="356">
        <f t="shared" si="138"/>
        <v>7.8967838444277447</v>
      </c>
      <c r="P4480" s="357">
        <v>7.896783844427735</v>
      </c>
      <c r="Q4480" s="356" t="s">
        <v>15063</v>
      </c>
    </row>
    <row r="4481" spans="1:17" x14ac:dyDescent="0.25">
      <c r="A4481" s="354">
        <v>4478</v>
      </c>
      <c r="B4481" s="355" t="s">
        <v>3732</v>
      </c>
      <c r="C4481" s="355" t="s">
        <v>14466</v>
      </c>
      <c r="D4481" s="355" t="s">
        <v>14470</v>
      </c>
      <c r="E4481" s="355" t="s">
        <v>14487</v>
      </c>
      <c r="F4481" s="356" t="s">
        <v>3019</v>
      </c>
      <c r="G4481" s="356" t="s">
        <v>4273</v>
      </c>
      <c r="H4481" s="356" t="s">
        <v>4274</v>
      </c>
      <c r="I4481" s="356" t="str">
        <f t="shared" si="139"/>
        <v>AMARJYOTHI_66F12-DIVYASHREE</v>
      </c>
      <c r="J4481" s="356" t="s">
        <v>2432</v>
      </c>
      <c r="K4481" s="356" t="s">
        <v>15063</v>
      </c>
      <c r="L4481" s="357">
        <v>3.2921200000000002</v>
      </c>
      <c r="M4481" s="357">
        <v>3.0803904500000003</v>
      </c>
      <c r="N4481" s="357">
        <v>2.0000000000000018E-2</v>
      </c>
      <c r="O4481" s="356">
        <f t="shared" si="138"/>
        <v>5.8594901776218418</v>
      </c>
      <c r="P4481" s="357">
        <v>6.0216320388234106</v>
      </c>
      <c r="Q4481" s="356" t="s">
        <v>15063</v>
      </c>
    </row>
    <row r="4482" spans="1:17" x14ac:dyDescent="0.25">
      <c r="A4482" s="354">
        <v>4479</v>
      </c>
      <c r="B4482" s="355" t="s">
        <v>3732</v>
      </c>
      <c r="C4482" s="355" t="s">
        <v>14466</v>
      </c>
      <c r="D4482" s="355" t="s">
        <v>14470</v>
      </c>
      <c r="E4482" s="355" t="s">
        <v>14487</v>
      </c>
      <c r="F4482" s="356" t="s">
        <v>4337</v>
      </c>
      <c r="G4482" s="356" t="s">
        <v>4351</v>
      </c>
      <c r="H4482" s="356" t="s">
        <v>4352</v>
      </c>
      <c r="I4482" s="356" t="str">
        <f t="shared" si="139"/>
        <v>KC_VALLEY_66F13-INTEL</v>
      </c>
      <c r="J4482" s="356" t="s">
        <v>2425</v>
      </c>
      <c r="K4482" s="356" t="s">
        <v>15063</v>
      </c>
      <c r="L4482" s="357">
        <v>0.63876000000000022</v>
      </c>
      <c r="M4482" s="357">
        <v>0.58611199999999997</v>
      </c>
      <c r="N4482" s="357">
        <v>2.8000000000000025E-2</v>
      </c>
      <c r="O4482" s="356">
        <f t="shared" si="138"/>
        <v>4.0356277424848086</v>
      </c>
      <c r="P4482" s="357">
        <v>4.0356277424848148</v>
      </c>
      <c r="Q4482" s="356" t="s">
        <v>15063</v>
      </c>
    </row>
    <row r="4483" spans="1:17" x14ac:dyDescent="0.25">
      <c r="A4483" s="354">
        <v>4480</v>
      </c>
      <c r="B4483" s="355" t="s">
        <v>3732</v>
      </c>
      <c r="C4483" s="355" t="s">
        <v>14466</v>
      </c>
      <c r="D4483" s="355" t="s">
        <v>14470</v>
      </c>
      <c r="E4483" s="355" t="s">
        <v>14487</v>
      </c>
      <c r="F4483" s="356" t="s">
        <v>2991</v>
      </c>
      <c r="G4483" s="356" t="s">
        <v>4267</v>
      </c>
      <c r="H4483" s="356" t="s">
        <v>4268</v>
      </c>
      <c r="I4483" s="356" t="str">
        <f t="shared" si="139"/>
        <v>AUSTIN_TOWN_66F13-NEELASANDRA</v>
      </c>
      <c r="J4483" s="356" t="s">
        <v>2432</v>
      </c>
      <c r="K4483" s="356" t="s">
        <v>15063</v>
      </c>
      <c r="L4483" s="357">
        <v>4.941720000000001</v>
      </c>
      <c r="M4483" s="357">
        <v>4.0375477999999996</v>
      </c>
      <c r="N4483" s="357">
        <v>0.51049999999999951</v>
      </c>
      <c r="O4483" s="356">
        <f t="shared" si="138"/>
        <v>8.8840590176069298</v>
      </c>
      <c r="P4483" s="357">
        <v>8.8840590176069263</v>
      </c>
      <c r="Q4483" s="356" t="s">
        <v>15063</v>
      </c>
    </row>
    <row r="4484" spans="1:17" x14ac:dyDescent="0.25">
      <c r="A4484" s="354">
        <v>4481</v>
      </c>
      <c r="B4484" s="355" t="s">
        <v>3732</v>
      </c>
      <c r="C4484" s="355" t="s">
        <v>14466</v>
      </c>
      <c r="D4484" s="355" t="s">
        <v>14470</v>
      </c>
      <c r="E4484" s="355" t="s">
        <v>14487</v>
      </c>
      <c r="F4484" s="356" t="s">
        <v>4300</v>
      </c>
      <c r="G4484" s="356" t="s">
        <v>4325</v>
      </c>
      <c r="H4484" s="356" t="s">
        <v>4326</v>
      </c>
      <c r="I4484" s="356" t="str">
        <f t="shared" si="139"/>
        <v>GOLF_LINKS_66F13-SUN-RIVER</v>
      </c>
      <c r="J4484" s="356" t="s">
        <v>2414</v>
      </c>
      <c r="K4484" s="356" t="s">
        <v>15063</v>
      </c>
      <c r="L4484" s="357">
        <v>0.39812000000000014</v>
      </c>
      <c r="M4484" s="357">
        <v>0.14724940000000009</v>
      </c>
      <c r="N4484" s="357">
        <v>0.24550000000000002</v>
      </c>
      <c r="O4484" s="356">
        <f t="shared" ref="O4484:O4547" si="140">((L4484-N4484)-M4484)/(L4484-N4484)*100</f>
        <v>3.5189359192766521</v>
      </c>
      <c r="P4484" s="357">
        <v>7.3099415361210562</v>
      </c>
      <c r="Q4484" s="356" t="s">
        <v>15063</v>
      </c>
    </row>
    <row r="4485" spans="1:17" x14ac:dyDescent="0.25">
      <c r="A4485" s="354">
        <v>4482</v>
      </c>
      <c r="B4485" s="355" t="s">
        <v>3732</v>
      </c>
      <c r="C4485" s="355" t="s">
        <v>14466</v>
      </c>
      <c r="D4485" s="355" t="s">
        <v>14470</v>
      </c>
      <c r="E4485" s="355" t="s">
        <v>14487</v>
      </c>
      <c r="F4485" s="356" t="s">
        <v>4337</v>
      </c>
      <c r="G4485" s="356" t="s">
        <v>4353</v>
      </c>
      <c r="H4485" s="356" t="s">
        <v>4354</v>
      </c>
      <c r="I4485" s="356" t="str">
        <f t="shared" ref="I4485:I4548" si="141">F4485&amp;H4485</f>
        <v>KC_VALLEY_66F14-GOLDMAN-FACHAE</v>
      </c>
      <c r="J4485" s="356" t="s">
        <v>2425</v>
      </c>
      <c r="K4485" s="356" t="s">
        <v>15063</v>
      </c>
      <c r="L4485" s="357">
        <v>0.76604000000000005</v>
      </c>
      <c r="M4485" s="357">
        <v>0.39605119999999999</v>
      </c>
      <c r="N4485" s="357">
        <v>0</v>
      </c>
      <c r="O4485" s="356">
        <f t="shared" si="140"/>
        <v>48.298887786538572</v>
      </c>
      <c r="P4485" s="357">
        <v>56.381206325083369</v>
      </c>
      <c r="Q4485" s="356" t="s">
        <v>15063</v>
      </c>
    </row>
    <row r="4486" spans="1:17" x14ac:dyDescent="0.25">
      <c r="A4486" s="354">
        <v>4483</v>
      </c>
      <c r="B4486" s="355" t="s">
        <v>3732</v>
      </c>
      <c r="C4486" s="355" t="s">
        <v>14466</v>
      </c>
      <c r="D4486" s="355" t="s">
        <v>14470</v>
      </c>
      <c r="E4486" s="355" t="s">
        <v>14487</v>
      </c>
      <c r="F4486" s="356" t="s">
        <v>3019</v>
      </c>
      <c r="G4486" s="356" t="s">
        <v>4292</v>
      </c>
      <c r="H4486" s="356" t="s">
        <v>4293</v>
      </c>
      <c r="I4486" s="356" t="str">
        <f t="shared" si="141"/>
        <v>AMARJYOTHI_66F15-MARUTHI-INFO-TECH</v>
      </c>
      <c r="J4486" s="356" t="s">
        <v>2425</v>
      </c>
      <c r="K4486" s="356" t="s">
        <v>15063</v>
      </c>
      <c r="L4486" s="357">
        <v>0</v>
      </c>
      <c r="M4486" s="357">
        <v>0</v>
      </c>
      <c r="N4486" s="357">
        <v>0</v>
      </c>
      <c r="O4486" s="356" t="e">
        <f t="shared" si="140"/>
        <v>#DIV/0!</v>
      </c>
      <c r="P4486" s="357" t="e">
        <v>#DIV/0!</v>
      </c>
      <c r="Q4486" s="356" t="s">
        <v>15063</v>
      </c>
    </row>
    <row r="4487" spans="1:17" x14ac:dyDescent="0.25">
      <c r="A4487" s="354">
        <v>4484</v>
      </c>
      <c r="B4487" s="355" t="s">
        <v>3732</v>
      </c>
      <c r="C4487" s="355" t="s">
        <v>14466</v>
      </c>
      <c r="D4487" s="355" t="s">
        <v>14470</v>
      </c>
      <c r="E4487" s="355" t="s">
        <v>14487</v>
      </c>
      <c r="F4487" s="356" t="s">
        <v>4300</v>
      </c>
      <c r="G4487" s="356" t="s">
        <v>4327</v>
      </c>
      <c r="H4487" s="356" t="s">
        <v>4328</v>
      </c>
      <c r="I4487" s="356" t="str">
        <f t="shared" si="141"/>
        <v>GOLF_LINKS_66F15-NET-APP</v>
      </c>
      <c r="J4487" s="356" t="s">
        <v>2414</v>
      </c>
      <c r="K4487" s="356" t="s">
        <v>15063</v>
      </c>
      <c r="L4487" s="357">
        <v>5.7599999999999336E-3</v>
      </c>
      <c r="M4487" s="357">
        <v>4.9829999999999501E-3</v>
      </c>
      <c r="N4487" s="357">
        <v>5.0000000000000044E-4</v>
      </c>
      <c r="O4487" s="356">
        <f t="shared" si="140"/>
        <v>5.2661596958172341</v>
      </c>
      <c r="P4487" s="357">
        <v>10.211844544704595</v>
      </c>
      <c r="Q4487" s="356" t="s">
        <v>15063</v>
      </c>
    </row>
    <row r="4488" spans="1:17" x14ac:dyDescent="0.25">
      <c r="A4488" s="354">
        <v>4485</v>
      </c>
      <c r="B4488" s="355" t="s">
        <v>3732</v>
      </c>
      <c r="C4488" s="355" t="s">
        <v>14466</v>
      </c>
      <c r="D4488" s="355" t="s">
        <v>14470</v>
      </c>
      <c r="E4488" s="355" t="s">
        <v>14487</v>
      </c>
      <c r="F4488" s="356" t="s">
        <v>3019</v>
      </c>
      <c r="G4488" s="356" t="s">
        <v>4294</v>
      </c>
      <c r="H4488" s="356" t="s">
        <v>4295</v>
      </c>
      <c r="I4488" s="356" t="str">
        <f t="shared" si="141"/>
        <v>AMARJYOTHI_66F16-CHERRY-HILL</v>
      </c>
      <c r="J4488" s="356" t="s">
        <v>2425</v>
      </c>
      <c r="K4488" s="356" t="s">
        <v>15063</v>
      </c>
      <c r="L4488" s="357">
        <v>0.64056000000000024</v>
      </c>
      <c r="M4488" s="357">
        <v>0.26845140000000017</v>
      </c>
      <c r="N4488" s="357">
        <v>0.36050000000000004</v>
      </c>
      <c r="O4488" s="356">
        <f t="shared" si="140"/>
        <v>4.1450403484967566</v>
      </c>
      <c r="P4488" s="357">
        <v>4.1450403484967531</v>
      </c>
      <c r="Q4488" s="356" t="s">
        <v>15063</v>
      </c>
    </row>
    <row r="4489" spans="1:17" x14ac:dyDescent="0.25">
      <c r="A4489" s="354">
        <v>4486</v>
      </c>
      <c r="B4489" s="355" t="s">
        <v>3732</v>
      </c>
      <c r="C4489" s="355" t="s">
        <v>14466</v>
      </c>
      <c r="D4489" s="355" t="s">
        <v>14470</v>
      </c>
      <c r="E4489" s="355" t="s">
        <v>14487</v>
      </c>
      <c r="F4489" s="356" t="s">
        <v>4337</v>
      </c>
      <c r="G4489" s="356" t="s">
        <v>4294</v>
      </c>
      <c r="H4489" s="356" t="s">
        <v>4295</v>
      </c>
      <c r="I4489" s="356" t="str">
        <f t="shared" si="141"/>
        <v>KC_VALLEY_66F16-CHERRY-HILL</v>
      </c>
      <c r="J4489" s="356" t="s">
        <v>2425</v>
      </c>
      <c r="K4489" s="356" t="s">
        <v>15063</v>
      </c>
      <c r="L4489" s="357">
        <v>0.64056000000000024</v>
      </c>
      <c r="M4489" s="357">
        <v>0.26845140000000017</v>
      </c>
      <c r="N4489" s="357">
        <v>0.36050000000000004</v>
      </c>
      <c r="O4489" s="356">
        <f t="shared" si="140"/>
        <v>4.1450403484967566</v>
      </c>
      <c r="P4489" s="357">
        <v>4.1450403484967531</v>
      </c>
      <c r="Q4489" s="356" t="s">
        <v>15063</v>
      </c>
    </row>
    <row r="4490" spans="1:17" x14ac:dyDescent="0.25">
      <c r="A4490" s="354">
        <v>4487</v>
      </c>
      <c r="B4490" s="355" t="s">
        <v>3732</v>
      </c>
      <c r="C4490" s="355" t="s">
        <v>14466</v>
      </c>
      <c r="D4490" s="355" t="s">
        <v>14470</v>
      </c>
      <c r="E4490" s="355" t="s">
        <v>14487</v>
      </c>
      <c r="F4490" s="356" t="s">
        <v>3250</v>
      </c>
      <c r="G4490" s="356" t="s">
        <v>4335</v>
      </c>
      <c r="H4490" s="356" t="s">
        <v>4336</v>
      </c>
      <c r="I4490" s="356" t="str">
        <f t="shared" si="141"/>
        <v>HAL_220F16-IAM-AIRFORCE-RESEARCH-CENTER</v>
      </c>
      <c r="J4490" s="356" t="s">
        <v>2655</v>
      </c>
      <c r="K4490" s="356" t="s">
        <v>15063</v>
      </c>
      <c r="L4490" s="357">
        <v>5.4799999999999953E-2</v>
      </c>
      <c r="M4490" s="357">
        <v>4.9969999999999896E-2</v>
      </c>
      <c r="N4490" s="357">
        <v>3.5000000000000031E-3</v>
      </c>
      <c r="O4490" s="356">
        <f t="shared" si="140"/>
        <v>2.5925925925926991</v>
      </c>
      <c r="P4490" s="357">
        <v>20.56756842097257</v>
      </c>
      <c r="Q4490" s="356" t="s">
        <v>15063</v>
      </c>
    </row>
    <row r="4491" spans="1:17" x14ac:dyDescent="0.25">
      <c r="A4491" s="354">
        <v>4488</v>
      </c>
      <c r="B4491" s="355" t="s">
        <v>3732</v>
      </c>
      <c r="C4491" s="355" t="s">
        <v>14466</v>
      </c>
      <c r="D4491" s="355" t="s">
        <v>14470</v>
      </c>
      <c r="E4491" s="355" t="s">
        <v>14487</v>
      </c>
      <c r="F4491" s="356" t="s">
        <v>3019</v>
      </c>
      <c r="G4491" s="356" t="s">
        <v>4296</v>
      </c>
      <c r="H4491" s="356" t="s">
        <v>4297</v>
      </c>
      <c r="I4491" s="356" t="str">
        <f t="shared" si="141"/>
        <v>AMARJYOTHI_66F18-24/7</v>
      </c>
      <c r="J4491" s="356" t="s">
        <v>2425</v>
      </c>
      <c r="K4491" s="356" t="s">
        <v>15063</v>
      </c>
      <c r="L4491" s="357">
        <v>0.95172000000000023</v>
      </c>
      <c r="M4491" s="357">
        <v>8.160100000000009E-2</v>
      </c>
      <c r="N4491" s="357">
        <v>0.86770000000000003</v>
      </c>
      <c r="O4491" s="356">
        <f t="shared" si="140"/>
        <v>2.8790764103786119</v>
      </c>
      <c r="P4491" s="357">
        <v>2.8790764103786226</v>
      </c>
      <c r="Q4491" s="356" t="s">
        <v>15063</v>
      </c>
    </row>
    <row r="4492" spans="1:17" x14ac:dyDescent="0.25">
      <c r="A4492" s="354">
        <v>4489</v>
      </c>
      <c r="B4492" s="355" t="s">
        <v>3732</v>
      </c>
      <c r="C4492" s="355" t="s">
        <v>14466</v>
      </c>
      <c r="D4492" s="355" t="s">
        <v>14470</v>
      </c>
      <c r="E4492" s="355" t="s">
        <v>14487</v>
      </c>
      <c r="F4492" s="356" t="s">
        <v>3019</v>
      </c>
      <c r="G4492" s="356" t="s">
        <v>4298</v>
      </c>
      <c r="H4492" s="356" t="s">
        <v>4299</v>
      </c>
      <c r="I4492" s="356" t="str">
        <f t="shared" si="141"/>
        <v>AMARJYOTHI_66F19-MYSIS</v>
      </c>
      <c r="J4492" s="356" t="s">
        <v>2425</v>
      </c>
      <c r="K4492" s="356" t="s">
        <v>15063</v>
      </c>
      <c r="L4492" s="357">
        <v>0.28255999999999998</v>
      </c>
      <c r="M4492" s="357">
        <v>0.10287260000000001</v>
      </c>
      <c r="N4492" s="357">
        <v>0.17370000000000002</v>
      </c>
      <c r="O4492" s="356">
        <f t="shared" si="140"/>
        <v>5.5000918611059619</v>
      </c>
      <c r="P4492" s="357">
        <v>5.5000918611059602</v>
      </c>
      <c r="Q4492" s="356" t="s">
        <v>15063</v>
      </c>
    </row>
    <row r="4493" spans="1:17" x14ac:dyDescent="0.25">
      <c r="A4493" s="354">
        <v>4490</v>
      </c>
      <c r="B4493" s="355" t="s">
        <v>3732</v>
      </c>
      <c r="C4493" s="355" t="s">
        <v>14466</v>
      </c>
      <c r="D4493" s="355" t="s">
        <v>14470</v>
      </c>
      <c r="E4493" s="355" t="s">
        <v>14487</v>
      </c>
      <c r="F4493" s="356" t="s">
        <v>4337</v>
      </c>
      <c r="G4493" s="356" t="s">
        <v>4357</v>
      </c>
      <c r="H4493" s="356" t="s">
        <v>4358</v>
      </c>
      <c r="I4493" s="356" t="str">
        <f t="shared" si="141"/>
        <v>KC_VALLEY_66F20-SPANDANA-APARTMENTS</v>
      </c>
      <c r="J4493" s="356" t="s">
        <v>2432</v>
      </c>
      <c r="K4493" s="356" t="s">
        <v>15063</v>
      </c>
      <c r="L4493" s="357">
        <v>0.50331999999999999</v>
      </c>
      <c r="M4493" s="357">
        <v>0.44857759999999991</v>
      </c>
      <c r="N4493" s="357">
        <v>2.6000000000000023E-2</v>
      </c>
      <c r="O4493" s="356">
        <f t="shared" si="140"/>
        <v>6.0216207156624613</v>
      </c>
      <c r="P4493" s="357">
        <v>6.9924582287488874</v>
      </c>
      <c r="Q4493" s="356" t="s">
        <v>15063</v>
      </c>
    </row>
    <row r="4494" spans="1:17" x14ac:dyDescent="0.25">
      <c r="A4494" s="354">
        <v>4491</v>
      </c>
      <c r="B4494" s="355" t="s">
        <v>3732</v>
      </c>
      <c r="C4494" s="355" t="s">
        <v>14466</v>
      </c>
      <c r="D4494" s="355" t="s">
        <v>14470</v>
      </c>
      <c r="E4494" s="355" t="s">
        <v>14487</v>
      </c>
      <c r="F4494" s="356" t="s">
        <v>4337</v>
      </c>
      <c r="G4494" s="356" t="s">
        <v>4355</v>
      </c>
      <c r="H4494" s="356" t="s">
        <v>4356</v>
      </c>
      <c r="I4494" s="356" t="str">
        <f t="shared" si="141"/>
        <v>KC_VALLEY_66F21-IAM-RESEARCH-CENTER</v>
      </c>
      <c r="J4494" s="356" t="s">
        <v>2425</v>
      </c>
      <c r="K4494" s="356" t="s">
        <v>15063</v>
      </c>
      <c r="L4494" s="357">
        <v>0</v>
      </c>
      <c r="M4494" s="357">
        <v>0</v>
      </c>
      <c r="N4494" s="357">
        <v>0</v>
      </c>
      <c r="O4494" s="356" t="e">
        <f t="shared" si="140"/>
        <v>#DIV/0!</v>
      </c>
      <c r="P4494" s="357" t="e">
        <v>#DIV/0!</v>
      </c>
      <c r="Q4494" s="356" t="s">
        <v>15063</v>
      </c>
    </row>
    <row r="4495" spans="1:17" x14ac:dyDescent="0.25">
      <c r="A4495" s="354">
        <v>4492</v>
      </c>
      <c r="B4495" s="355" t="s">
        <v>3732</v>
      </c>
      <c r="C4495" s="355" t="s">
        <v>14881</v>
      </c>
      <c r="D4495" s="355" t="s">
        <v>1540</v>
      </c>
      <c r="E4495" s="355" t="s">
        <v>14883</v>
      </c>
      <c r="F4495" s="356" t="s">
        <v>3019</v>
      </c>
      <c r="G4495" s="356" t="s">
        <v>4269</v>
      </c>
      <c r="H4495" s="356" t="s">
        <v>4270</v>
      </c>
      <c r="I4495" s="356" t="str">
        <f t="shared" si="141"/>
        <v>AMARJYOTHI_66F01-EGIPURA</v>
      </c>
      <c r="J4495" s="356" t="s">
        <v>2432</v>
      </c>
      <c r="K4495" s="356" t="s">
        <v>15063</v>
      </c>
      <c r="L4495" s="357">
        <v>5.8350399999999993</v>
      </c>
      <c r="M4495" s="357">
        <v>2.3300386000000013</v>
      </c>
      <c r="N4495" s="357">
        <v>3.3536000000000015</v>
      </c>
      <c r="O4495" s="356">
        <f t="shared" si="140"/>
        <v>6.1013524405182764</v>
      </c>
      <c r="P4495" s="357">
        <v>6.1013524405182711</v>
      </c>
      <c r="Q4495" s="356" t="s">
        <v>15063</v>
      </c>
    </row>
    <row r="4496" spans="1:17" x14ac:dyDescent="0.25">
      <c r="A4496" s="354">
        <v>4493</v>
      </c>
      <c r="B4496" s="355" t="s">
        <v>3732</v>
      </c>
      <c r="C4496" s="355" t="s">
        <v>14881</v>
      </c>
      <c r="D4496" s="355" t="s">
        <v>1540</v>
      </c>
      <c r="E4496" s="355" t="s">
        <v>14883</v>
      </c>
      <c r="F4496" s="356" t="s">
        <v>3019</v>
      </c>
      <c r="G4496" s="356" t="s">
        <v>3706</v>
      </c>
      <c r="H4496" s="356" t="s">
        <v>4280</v>
      </c>
      <c r="I4496" s="356" t="str">
        <f t="shared" si="141"/>
        <v>AMARJYOTHI_66F04-TH-CROSS-RMU</v>
      </c>
      <c r="J4496" s="356" t="s">
        <v>2432</v>
      </c>
      <c r="K4496" s="356" t="s">
        <v>15063</v>
      </c>
      <c r="L4496" s="357">
        <v>1.8448399630325367</v>
      </c>
      <c r="M4496" s="357">
        <v>1.030262899999999</v>
      </c>
      <c r="N4496" s="357">
        <v>0.9403799630325369</v>
      </c>
      <c r="O4496" s="356">
        <f t="shared" si="140"/>
        <v>-13.909172323817437</v>
      </c>
      <c r="P4496" s="357">
        <v>-6.2892205041502391</v>
      </c>
      <c r="Q4496" s="356" t="s">
        <v>15063</v>
      </c>
    </row>
    <row r="4497" spans="1:18" x14ac:dyDescent="0.25">
      <c r="A4497" s="354">
        <v>4494</v>
      </c>
      <c r="B4497" s="355" t="s">
        <v>3732</v>
      </c>
      <c r="C4497" s="355" t="s">
        <v>14881</v>
      </c>
      <c r="D4497" s="355" t="s">
        <v>1540</v>
      </c>
      <c r="E4497" s="355" t="s">
        <v>14883</v>
      </c>
      <c r="F4497" s="356" t="s">
        <v>2991</v>
      </c>
      <c r="G4497" s="356" t="s">
        <v>2992</v>
      </c>
      <c r="H4497" s="356" t="s">
        <v>2993</v>
      </c>
      <c r="I4497" s="356" t="str">
        <f t="shared" si="141"/>
        <v>AUSTIN_TOWN_66F04-TRINITY-CHURCH</v>
      </c>
      <c r="J4497" s="356" t="s">
        <v>2432</v>
      </c>
      <c r="K4497" s="356" t="s">
        <v>15063</v>
      </c>
      <c r="L4497" s="357">
        <v>3.2394996842498429</v>
      </c>
      <c r="M4497" s="357">
        <v>2.25724525</v>
      </c>
      <c r="N4497" s="357">
        <v>1.6353684009259515</v>
      </c>
      <c r="O4497" s="356">
        <f t="shared" si="140"/>
        <v>-40.714495968360076</v>
      </c>
      <c r="P4497" s="357">
        <v>-40.714495968360055</v>
      </c>
      <c r="Q4497" s="356" t="s">
        <v>15063</v>
      </c>
    </row>
    <row r="4498" spans="1:18" x14ac:dyDescent="0.25">
      <c r="A4498" s="354">
        <v>4495</v>
      </c>
      <c r="B4498" s="355" t="s">
        <v>3732</v>
      </c>
      <c r="C4498" s="355" t="s">
        <v>14881</v>
      </c>
      <c r="D4498" s="355" t="s">
        <v>1540</v>
      </c>
      <c r="E4498" s="355" t="s">
        <v>14883</v>
      </c>
      <c r="F4498" s="356" t="s">
        <v>2991</v>
      </c>
      <c r="G4498" s="356" t="s">
        <v>2998</v>
      </c>
      <c r="H4498" s="356" t="s">
        <v>2999</v>
      </c>
      <c r="I4498" s="356" t="str">
        <f t="shared" si="141"/>
        <v>AUSTIN_TOWN_66F08-LIFE-STYLE</v>
      </c>
      <c r="J4498" s="356" t="s">
        <v>2425</v>
      </c>
      <c r="K4498" s="356" t="s">
        <v>15063</v>
      </c>
      <c r="L4498" s="357">
        <v>2.4499162919260673</v>
      </c>
      <c r="M4498" s="357">
        <v>1.1375649999999999</v>
      </c>
      <c r="N4498" s="357">
        <v>1.2254362919260673</v>
      </c>
      <c r="O4498" s="356">
        <f t="shared" si="140"/>
        <v>7.0981151182542845</v>
      </c>
      <c r="P4498" s="357">
        <v>7.0981151182542774</v>
      </c>
      <c r="Q4498" s="356" t="s">
        <v>15063</v>
      </c>
    </row>
    <row r="4499" spans="1:18" x14ac:dyDescent="0.25">
      <c r="A4499" s="354">
        <v>4496</v>
      </c>
      <c r="B4499" s="355" t="s">
        <v>3732</v>
      </c>
      <c r="C4499" s="355" t="s">
        <v>14881</v>
      </c>
      <c r="D4499" s="355" t="s">
        <v>1540</v>
      </c>
      <c r="E4499" s="355" t="s">
        <v>14883</v>
      </c>
      <c r="F4499" s="356" t="s">
        <v>3019</v>
      </c>
      <c r="G4499" s="356" t="s">
        <v>4289</v>
      </c>
      <c r="H4499" s="356" t="s">
        <v>3707</v>
      </c>
      <c r="I4499" s="356" t="str">
        <f t="shared" si="141"/>
        <v>AMARJYOTHI_66F09-SHANTHINAGAR-RMU</v>
      </c>
      <c r="J4499" s="356" t="s">
        <v>2425</v>
      </c>
      <c r="K4499" s="356" t="s">
        <v>15063</v>
      </c>
      <c r="L4499" s="357">
        <v>7.0187045178088008</v>
      </c>
      <c r="M4499" s="357">
        <v>4.3995437500000003</v>
      </c>
      <c r="N4499" s="357">
        <v>2.6677600000000004</v>
      </c>
      <c r="O4499" s="356">
        <f t="shared" si="140"/>
        <v>-1.116981197813002</v>
      </c>
      <c r="P4499" s="357">
        <v>-0.27689555335974614</v>
      </c>
      <c r="Q4499" s="356" t="s">
        <v>15063</v>
      </c>
    </row>
    <row r="4500" spans="1:18" x14ac:dyDescent="0.25">
      <c r="A4500" s="354">
        <v>4497</v>
      </c>
      <c r="B4500" s="355" t="s">
        <v>3732</v>
      </c>
      <c r="C4500" s="355" t="s">
        <v>14881</v>
      </c>
      <c r="D4500" s="355" t="s">
        <v>1540</v>
      </c>
      <c r="E4500" s="355" t="s">
        <v>14883</v>
      </c>
      <c r="F4500" s="356" t="s">
        <v>2991</v>
      </c>
      <c r="G4500" s="356" t="s">
        <v>3000</v>
      </c>
      <c r="H4500" s="356" t="s">
        <v>3001</v>
      </c>
      <c r="I4500" s="356" t="str">
        <f t="shared" si="141"/>
        <v>AUSTIN_TOWN_66F11-AUSTIN-TOWN-BWSSB</v>
      </c>
      <c r="J4500" s="356" t="s">
        <v>2432</v>
      </c>
      <c r="K4500" s="356" t="s">
        <v>15063</v>
      </c>
      <c r="L4500" s="357">
        <v>7.1625390678283676</v>
      </c>
      <c r="M4500" s="357">
        <v>1.338525</v>
      </c>
      <c r="N4500" s="357">
        <v>6.5044190678283691</v>
      </c>
      <c r="O4500" s="356">
        <f t="shared" si="140"/>
        <v>-103.38616057861833</v>
      </c>
      <c r="P4500" s="357">
        <v>-103.38616057861833</v>
      </c>
      <c r="Q4500" s="356" t="s">
        <v>15063</v>
      </c>
    </row>
    <row r="4501" spans="1:18" x14ac:dyDescent="0.25">
      <c r="A4501" s="354">
        <v>4498</v>
      </c>
      <c r="B4501" s="355" t="s">
        <v>3732</v>
      </c>
      <c r="C4501" s="355" t="s">
        <v>14881</v>
      </c>
      <c r="D4501" s="355" t="s">
        <v>1540</v>
      </c>
      <c r="E4501" s="355" t="s">
        <v>14883</v>
      </c>
      <c r="F4501" s="356" t="s">
        <v>3019</v>
      </c>
      <c r="G4501" s="356" t="s">
        <v>3020</v>
      </c>
      <c r="H4501" s="356" t="s">
        <v>3021</v>
      </c>
      <c r="I4501" s="356" t="str">
        <f t="shared" si="141"/>
        <v>AMARJYOTHI_66F14-ESI-HOSPITAL</v>
      </c>
      <c r="J4501" s="356" t="s">
        <v>2432</v>
      </c>
      <c r="K4501" s="356" t="s">
        <v>15063</v>
      </c>
      <c r="L4501" s="357">
        <v>4.7012361885050975</v>
      </c>
      <c r="M4501" s="357">
        <v>2.30696105</v>
      </c>
      <c r="N4501" s="357">
        <v>2.4134431185115006</v>
      </c>
      <c r="O4501" s="356">
        <f t="shared" si="140"/>
        <v>-0.83783713911051938</v>
      </c>
      <c r="P4501" s="357">
        <v>0.44621733814814712</v>
      </c>
      <c r="Q4501" s="356" t="s">
        <v>15063</v>
      </c>
    </row>
    <row r="4502" spans="1:18" x14ac:dyDescent="0.25">
      <c r="A4502" s="354">
        <v>4499</v>
      </c>
      <c r="B4502" s="355" t="s">
        <v>3732</v>
      </c>
      <c r="C4502" s="355" t="s">
        <v>14881</v>
      </c>
      <c r="D4502" s="355" t="s">
        <v>1540</v>
      </c>
      <c r="E4502" s="355" t="s">
        <v>14883</v>
      </c>
      <c r="F4502" s="356" t="s">
        <v>3019</v>
      </c>
      <c r="G4502" s="356" t="s">
        <v>4275</v>
      </c>
      <c r="H4502" s="356" t="s">
        <v>4276</v>
      </c>
      <c r="I4502" s="356" t="str">
        <f t="shared" si="141"/>
        <v>AMARJYOTHI_66F17-NAVEEN-TERRACE</v>
      </c>
      <c r="J4502" s="356" t="s">
        <v>2432</v>
      </c>
      <c r="K4502" s="356" t="s">
        <v>15063</v>
      </c>
      <c r="L4502" s="357">
        <v>4.8214399999999982</v>
      </c>
      <c r="M4502" s="357">
        <v>4.5021496999999986</v>
      </c>
      <c r="N4502" s="357">
        <v>4.0000000000000036E-2</v>
      </c>
      <c r="O4502" s="356">
        <f t="shared" si="140"/>
        <v>5.8411336333824044</v>
      </c>
      <c r="P4502" s="357">
        <v>6.1255755115118937</v>
      </c>
      <c r="Q4502" s="356" t="s">
        <v>15063</v>
      </c>
    </row>
    <row r="4503" spans="1:18" x14ac:dyDescent="0.25">
      <c r="A4503" s="354">
        <v>4500</v>
      </c>
      <c r="B4503" s="355" t="s">
        <v>3732</v>
      </c>
      <c r="C4503" s="355" t="s">
        <v>14881</v>
      </c>
      <c r="D4503" s="355" t="s">
        <v>1540</v>
      </c>
      <c r="E4503" s="355" t="s">
        <v>14883</v>
      </c>
      <c r="F4503" s="356" t="s">
        <v>2991</v>
      </c>
      <c r="G4503" s="356" t="s">
        <v>3014</v>
      </c>
      <c r="H4503" s="356" t="s">
        <v>3015</v>
      </c>
      <c r="I4503" s="356" t="str">
        <f t="shared" si="141"/>
        <v>AUSTIN_TOWN_66F19-VICTORIA-LAYOUT</v>
      </c>
      <c r="J4503" s="356" t="s">
        <v>2432</v>
      </c>
      <c r="K4503" s="356" t="s">
        <v>15063</v>
      </c>
      <c r="L4503" s="357">
        <v>3.1463821325916337</v>
      </c>
      <c r="M4503" s="357">
        <v>1.8851980000000013</v>
      </c>
      <c r="N4503" s="357">
        <v>1.5916821325916353</v>
      </c>
      <c r="O4503" s="356">
        <f t="shared" si="140"/>
        <v>-21.257991895542752</v>
      </c>
      <c r="P4503" s="357">
        <v>-21.257991895542759</v>
      </c>
      <c r="Q4503" s="356" t="s">
        <v>15063</v>
      </c>
    </row>
    <row r="4504" spans="1:18" x14ac:dyDescent="0.25">
      <c r="A4504" s="354">
        <v>4501</v>
      </c>
      <c r="B4504" s="355" t="s">
        <v>3732</v>
      </c>
      <c r="C4504" s="355" t="s">
        <v>14466</v>
      </c>
      <c r="D4504" s="355" t="s">
        <v>14470</v>
      </c>
      <c r="E4504" s="355" t="s">
        <v>14484</v>
      </c>
      <c r="F4504" s="356" t="s">
        <v>4245</v>
      </c>
      <c r="G4504" s="356" t="s">
        <v>5144</v>
      </c>
      <c r="H4504" s="356" t="s">
        <v>5145</v>
      </c>
      <c r="I4504" s="356" t="str">
        <f t="shared" si="141"/>
        <v>KORAMANGALA_66F01-NETHRAVATHI</v>
      </c>
      <c r="J4504" s="356" t="s">
        <v>2405</v>
      </c>
      <c r="K4504" s="356" t="s">
        <v>15063</v>
      </c>
      <c r="L4504" s="357">
        <v>1.2678000000000009</v>
      </c>
      <c r="M4504" s="357">
        <v>1.1644680000000001</v>
      </c>
      <c r="N4504" s="357">
        <v>0</v>
      </c>
      <c r="O4504" s="356">
        <f t="shared" si="140"/>
        <v>8.1504969238050791</v>
      </c>
      <c r="P4504" s="357">
        <v>10.263666851649599</v>
      </c>
      <c r="Q4504" s="356" t="s">
        <v>15063</v>
      </c>
      <c r="R4504" s="358" t="e">
        <f>#REF!-M4504</f>
        <v>#REF!</v>
      </c>
    </row>
    <row r="4505" spans="1:18" x14ac:dyDescent="0.25">
      <c r="A4505" s="354">
        <v>4502</v>
      </c>
      <c r="B4505" s="355" t="s">
        <v>3732</v>
      </c>
      <c r="C4505" s="355" t="s">
        <v>14466</v>
      </c>
      <c r="D4505" s="355" t="s">
        <v>14470</v>
      </c>
      <c r="E4505" s="355" t="s">
        <v>14484</v>
      </c>
      <c r="F4505" s="356" t="s">
        <v>4245</v>
      </c>
      <c r="G4505" s="356" t="s">
        <v>5146</v>
      </c>
      <c r="H4505" s="356" t="s">
        <v>5147</v>
      </c>
      <c r="I4505" s="356" t="str">
        <f t="shared" si="141"/>
        <v>KORAMANGALA_66F03-JYOTHINIVASA-COLLEGE</v>
      </c>
      <c r="J4505" s="356" t="s">
        <v>2405</v>
      </c>
      <c r="K4505" s="356" t="s">
        <v>15063</v>
      </c>
      <c r="L4505" s="357">
        <v>3.6480000000000001</v>
      </c>
      <c r="M4505" s="357">
        <v>3.3319626499999999</v>
      </c>
      <c r="N4505" s="357">
        <v>0</v>
      </c>
      <c r="O4505" s="356">
        <f t="shared" si="140"/>
        <v>8.6633045504386033</v>
      </c>
      <c r="P4505" s="357">
        <v>8.663304550438589</v>
      </c>
      <c r="Q4505" s="356" t="s">
        <v>15063</v>
      </c>
      <c r="R4505" s="358" t="e">
        <f>#REF!-M4505</f>
        <v>#REF!</v>
      </c>
    </row>
    <row r="4506" spans="1:18" x14ac:dyDescent="0.25">
      <c r="A4506" s="354">
        <v>4503</v>
      </c>
      <c r="B4506" s="355" t="s">
        <v>3732</v>
      </c>
      <c r="C4506" s="355" t="s">
        <v>14466</v>
      </c>
      <c r="D4506" s="355" t="s">
        <v>14470</v>
      </c>
      <c r="E4506" s="355" t="s">
        <v>14484</v>
      </c>
      <c r="F4506" s="356" t="s">
        <v>4245</v>
      </c>
      <c r="G4506" s="356" t="s">
        <v>5148</v>
      </c>
      <c r="H4506" s="356" t="s">
        <v>5149</v>
      </c>
      <c r="I4506" s="356" t="str">
        <f t="shared" si="141"/>
        <v>KORAMANGALA_66F04-GODHAVARI-STNAUX</v>
      </c>
      <c r="J4506" s="356" t="s">
        <v>2405</v>
      </c>
      <c r="K4506" s="356" t="s">
        <v>15063</v>
      </c>
      <c r="L4506" s="357">
        <v>0.70799999999999996</v>
      </c>
      <c r="M4506" s="357">
        <v>0.66023500000000002</v>
      </c>
      <c r="N4506" s="357">
        <v>0</v>
      </c>
      <c r="O4506" s="356">
        <f t="shared" si="140"/>
        <v>6.7464689265536659</v>
      </c>
      <c r="P4506" s="357">
        <v>16.238156606394092</v>
      </c>
      <c r="Q4506" s="356" t="s">
        <v>15063</v>
      </c>
      <c r="R4506" s="358" t="e">
        <f>#REF!-M4506</f>
        <v>#REF!</v>
      </c>
    </row>
    <row r="4507" spans="1:18" x14ac:dyDescent="0.25">
      <c r="A4507" s="354">
        <v>4504</v>
      </c>
      <c r="B4507" s="355" t="s">
        <v>3732</v>
      </c>
      <c r="C4507" s="355" t="s">
        <v>14466</v>
      </c>
      <c r="D4507" s="355" t="s">
        <v>14470</v>
      </c>
      <c r="E4507" s="355" t="s">
        <v>14484</v>
      </c>
      <c r="F4507" s="356" t="s">
        <v>4131</v>
      </c>
      <c r="G4507" s="356" t="s">
        <v>5168</v>
      </c>
      <c r="H4507" s="356" t="s">
        <v>14485</v>
      </c>
      <c r="I4507" s="356" t="str">
        <f t="shared" si="141"/>
        <v>ADUGODI_66F06-FNDRI</v>
      </c>
      <c r="J4507" s="356" t="s">
        <v>2405</v>
      </c>
      <c r="K4507" s="356" t="s">
        <v>15063</v>
      </c>
      <c r="L4507" s="357">
        <v>8.4192199999999957</v>
      </c>
      <c r="M4507" s="357">
        <v>2.45933205</v>
      </c>
      <c r="N4507" s="357">
        <v>5.7638999999999969</v>
      </c>
      <c r="O4507" s="356">
        <f t="shared" si="140"/>
        <v>7.3809540846300594</v>
      </c>
      <c r="P4507" s="357">
        <v>7.3809540846300647</v>
      </c>
      <c r="Q4507" s="356" t="s">
        <v>15063</v>
      </c>
    </row>
    <row r="4508" spans="1:18" x14ac:dyDescent="0.25">
      <c r="A4508" s="354">
        <v>4505</v>
      </c>
      <c r="B4508" s="355" t="s">
        <v>3732</v>
      </c>
      <c r="C4508" s="355" t="s">
        <v>14466</v>
      </c>
      <c r="D4508" s="355" t="s">
        <v>14470</v>
      </c>
      <c r="E4508" s="355" t="s">
        <v>14484</v>
      </c>
      <c r="F4508" s="356" t="s">
        <v>4245</v>
      </c>
      <c r="G4508" s="356" t="s">
        <v>5150</v>
      </c>
      <c r="H4508" s="356" t="s">
        <v>5151</v>
      </c>
      <c r="I4508" s="356" t="str">
        <f t="shared" si="141"/>
        <v>KORAMANGALA_66F06-ST-BED</v>
      </c>
      <c r="J4508" s="356" t="s">
        <v>2405</v>
      </c>
      <c r="K4508" s="356" t="s">
        <v>15063</v>
      </c>
      <c r="L4508" s="357">
        <v>1.6377000000000006</v>
      </c>
      <c r="M4508" s="357">
        <v>1.5340455</v>
      </c>
      <c r="N4508" s="357">
        <v>0</v>
      </c>
      <c r="O4508" s="356">
        <f t="shared" si="140"/>
        <v>6.3292727605788981</v>
      </c>
      <c r="P4508" s="357">
        <v>6.3292727605788972</v>
      </c>
      <c r="Q4508" s="356" t="s">
        <v>15063</v>
      </c>
      <c r="R4508" s="358" t="e">
        <f>#REF!-M4508</f>
        <v>#REF!</v>
      </c>
    </row>
    <row r="4509" spans="1:18" x14ac:dyDescent="0.25">
      <c r="A4509" s="354">
        <v>4506</v>
      </c>
      <c r="B4509" s="355" t="s">
        <v>3732</v>
      </c>
      <c r="C4509" s="355" t="s">
        <v>14466</v>
      </c>
      <c r="D4509" s="355" t="s">
        <v>14470</v>
      </c>
      <c r="E4509" s="355" t="s">
        <v>14484</v>
      </c>
      <c r="F4509" s="356" t="s">
        <v>4245</v>
      </c>
      <c r="G4509" s="356" t="s">
        <v>5152</v>
      </c>
      <c r="H4509" s="356" t="s">
        <v>5153</v>
      </c>
      <c r="I4509" s="356" t="str">
        <f t="shared" si="141"/>
        <v>KORAMANGALA_66F07-KAPILA</v>
      </c>
      <c r="J4509" s="356" t="s">
        <v>2405</v>
      </c>
      <c r="K4509" s="356" t="s">
        <v>15063</v>
      </c>
      <c r="L4509" s="357">
        <v>0.72410000000000041</v>
      </c>
      <c r="M4509" s="357">
        <v>0.67605800000000005</v>
      </c>
      <c r="N4509" s="357">
        <v>0</v>
      </c>
      <c r="O4509" s="356">
        <f t="shared" si="140"/>
        <v>6.6347189614694564</v>
      </c>
      <c r="P4509" s="357">
        <v>17.684593963173977</v>
      </c>
      <c r="Q4509" s="356" t="s">
        <v>15063</v>
      </c>
      <c r="R4509" s="358" t="e">
        <f>#REF!-M4509</f>
        <v>#REF!</v>
      </c>
    </row>
    <row r="4510" spans="1:18" x14ac:dyDescent="0.25">
      <c r="A4510" s="354">
        <v>4507</v>
      </c>
      <c r="B4510" s="355" t="s">
        <v>3732</v>
      </c>
      <c r="C4510" s="355" t="s">
        <v>14466</v>
      </c>
      <c r="D4510" s="355" t="s">
        <v>14470</v>
      </c>
      <c r="E4510" s="355" t="s">
        <v>14484</v>
      </c>
      <c r="F4510" s="356" t="s">
        <v>4245</v>
      </c>
      <c r="G4510" s="356" t="s">
        <v>5154</v>
      </c>
      <c r="H4510" s="356" t="s">
        <v>5155</v>
      </c>
      <c r="I4510" s="356" t="str">
        <f t="shared" si="141"/>
        <v>KORAMANGALA_66F08-JUDGESBLOCK&amp;-THUNGABHADRA</v>
      </c>
      <c r="J4510" s="356" t="s">
        <v>2405</v>
      </c>
      <c r="K4510" s="356" t="s">
        <v>15063</v>
      </c>
      <c r="L4510" s="357">
        <v>1.7323999999999993</v>
      </c>
      <c r="M4510" s="357">
        <v>1.665797</v>
      </c>
      <c r="N4510" s="357">
        <v>0</v>
      </c>
      <c r="O4510" s="356">
        <f t="shared" si="140"/>
        <v>3.8445509120295158</v>
      </c>
      <c r="P4510" s="357">
        <v>3.8445509120295207</v>
      </c>
      <c r="Q4510" s="356" t="s">
        <v>15063</v>
      </c>
      <c r="R4510" s="358" t="e">
        <f>#REF!-M4510</f>
        <v>#REF!</v>
      </c>
    </row>
    <row r="4511" spans="1:18" x14ac:dyDescent="0.25">
      <c r="A4511" s="354">
        <v>4508</v>
      </c>
      <c r="B4511" s="355" t="s">
        <v>3732</v>
      </c>
      <c r="C4511" s="355" t="s">
        <v>14466</v>
      </c>
      <c r="D4511" s="355" t="s">
        <v>14470</v>
      </c>
      <c r="E4511" s="355" t="s">
        <v>14484</v>
      </c>
      <c r="F4511" s="356" t="s">
        <v>4131</v>
      </c>
      <c r="G4511" s="356" t="s">
        <v>5169</v>
      </c>
      <c r="H4511" s="356" t="s">
        <v>5170</v>
      </c>
      <c r="I4511" s="356" t="str">
        <f t="shared" si="141"/>
        <v>ADUGODI_66F08-KUDREMUKH</v>
      </c>
      <c r="J4511" s="356" t="s">
        <v>2405</v>
      </c>
      <c r="K4511" s="356" t="s">
        <v>15063</v>
      </c>
      <c r="L4511" s="357">
        <v>2.7580399999999936</v>
      </c>
      <c r="M4511" s="357">
        <v>2.474701</v>
      </c>
      <c r="N4511" s="357">
        <v>0.23019999999999685</v>
      </c>
      <c r="O4511" s="356">
        <f t="shared" si="140"/>
        <v>2.1021504525601613</v>
      </c>
      <c r="P4511" s="357">
        <v>2.1021504525601475</v>
      </c>
      <c r="Q4511" s="356" t="s">
        <v>15063</v>
      </c>
    </row>
    <row r="4512" spans="1:18" x14ac:dyDescent="0.25">
      <c r="A4512" s="354">
        <v>4509</v>
      </c>
      <c r="B4512" s="355" t="s">
        <v>3732</v>
      </c>
      <c r="C4512" s="355" t="s">
        <v>14466</v>
      </c>
      <c r="D4512" s="355" t="s">
        <v>14470</v>
      </c>
      <c r="E4512" s="355" t="s">
        <v>14484</v>
      </c>
      <c r="F4512" s="356" t="s">
        <v>4245</v>
      </c>
      <c r="G4512" s="356" t="s">
        <v>5156</v>
      </c>
      <c r="H4512" s="356" t="s">
        <v>5157</v>
      </c>
      <c r="I4512" s="356" t="str">
        <f t="shared" si="141"/>
        <v>KORAMANGALA_66F09-PRANIDAYA-SANGHA</v>
      </c>
      <c r="J4512" s="356" t="s">
        <v>2405</v>
      </c>
      <c r="K4512" s="356" t="s">
        <v>15063</v>
      </c>
      <c r="L4512" s="357">
        <v>2.0922000000000009</v>
      </c>
      <c r="M4512" s="357">
        <v>1.959408</v>
      </c>
      <c r="N4512" s="357">
        <v>0</v>
      </c>
      <c r="O4512" s="356">
        <f t="shared" si="140"/>
        <v>6.347003154574173</v>
      </c>
      <c r="P4512" s="357">
        <v>10.117561837341304</v>
      </c>
      <c r="Q4512" s="356" t="s">
        <v>15063</v>
      </c>
      <c r="R4512" s="358" t="e">
        <f>#REF!-M4512</f>
        <v>#REF!</v>
      </c>
    </row>
    <row r="4513" spans="1:18" x14ac:dyDescent="0.25">
      <c r="A4513" s="354">
        <v>4510</v>
      </c>
      <c r="B4513" s="355" t="s">
        <v>3732</v>
      </c>
      <c r="C4513" s="355" t="s">
        <v>14466</v>
      </c>
      <c r="D4513" s="355" t="s">
        <v>14470</v>
      </c>
      <c r="E4513" s="355" t="s">
        <v>14484</v>
      </c>
      <c r="F4513" s="356" t="s">
        <v>4245</v>
      </c>
      <c r="G4513" s="356" t="s">
        <v>5158</v>
      </c>
      <c r="H4513" s="356" t="s">
        <v>5159</v>
      </c>
      <c r="I4513" s="356" t="str">
        <f t="shared" si="141"/>
        <v>KORAMANGALA_66F10-KALYANAMANTAPA</v>
      </c>
      <c r="J4513" s="356" t="s">
        <v>2405</v>
      </c>
      <c r="K4513" s="356" t="s">
        <v>15063</v>
      </c>
      <c r="L4513" s="357">
        <v>2.6588999999999996</v>
      </c>
      <c r="M4513" s="357">
        <v>2.4787867499999998</v>
      </c>
      <c r="N4513" s="357">
        <v>0</v>
      </c>
      <c r="O4513" s="356">
        <f t="shared" si="140"/>
        <v>6.7739760803339655</v>
      </c>
      <c r="P4513" s="357">
        <v>6.7739760803339539</v>
      </c>
      <c r="Q4513" s="356" t="s">
        <v>15063</v>
      </c>
      <c r="R4513" s="358" t="e">
        <f>#REF!-M4513</f>
        <v>#REF!</v>
      </c>
    </row>
    <row r="4514" spans="1:18" x14ac:dyDescent="0.25">
      <c r="A4514" s="354">
        <v>4511</v>
      </c>
      <c r="B4514" s="355" t="s">
        <v>3732</v>
      </c>
      <c r="C4514" s="355" t="s">
        <v>14466</v>
      </c>
      <c r="D4514" s="355" t="s">
        <v>14470</v>
      </c>
      <c r="E4514" s="355" t="s">
        <v>14484</v>
      </c>
      <c r="F4514" s="356" t="s">
        <v>4884</v>
      </c>
      <c r="G4514" s="356" t="s">
        <v>5166</v>
      </c>
      <c r="H4514" s="356" t="s">
        <v>5167</v>
      </c>
      <c r="I4514" s="356" t="str">
        <f t="shared" si="141"/>
        <v>HSRLAYOUT_220F11-INTEL</v>
      </c>
      <c r="J4514" s="356" t="s">
        <v>2405</v>
      </c>
      <c r="K4514" s="356" t="s">
        <v>15063</v>
      </c>
      <c r="L4514" s="357">
        <v>2.3440400000000006</v>
      </c>
      <c r="M4514" s="357">
        <v>1.9508395000000001</v>
      </c>
      <c r="N4514" s="357">
        <v>0.22599999999999998</v>
      </c>
      <c r="O4514" s="356">
        <f t="shared" si="140"/>
        <v>7.8941143698891656</v>
      </c>
      <c r="P4514" s="357">
        <v>7.8941143698891718</v>
      </c>
      <c r="Q4514" s="356" t="s">
        <v>15063</v>
      </c>
    </row>
    <row r="4515" spans="1:18" x14ac:dyDescent="0.25">
      <c r="A4515" s="354">
        <v>4512</v>
      </c>
      <c r="B4515" s="355" t="s">
        <v>3732</v>
      </c>
      <c r="C4515" s="355" t="s">
        <v>14466</v>
      </c>
      <c r="D4515" s="355" t="s">
        <v>14470</v>
      </c>
      <c r="E4515" s="355" t="s">
        <v>14484</v>
      </c>
      <c r="F4515" s="356" t="s">
        <v>4131</v>
      </c>
      <c r="G4515" s="356" t="s">
        <v>5171</v>
      </c>
      <c r="H4515" s="356" t="s">
        <v>5172</v>
      </c>
      <c r="I4515" s="356" t="str">
        <f t="shared" si="141"/>
        <v>ADUGODI_66F11-JYOTHI-NIVAS</v>
      </c>
      <c r="J4515" s="356" t="s">
        <v>2425</v>
      </c>
      <c r="K4515" s="356" t="s">
        <v>15063</v>
      </c>
      <c r="L4515" s="357">
        <v>1.9334800000000003</v>
      </c>
      <c r="M4515" s="357">
        <v>1.7879246000000002</v>
      </c>
      <c r="N4515" s="357">
        <v>0</v>
      </c>
      <c r="O4515" s="356">
        <f t="shared" si="140"/>
        <v>7.5281564846804772</v>
      </c>
      <c r="P4515" s="357">
        <v>7.6914865074083183</v>
      </c>
      <c r="Q4515" s="356" t="s">
        <v>15063</v>
      </c>
    </row>
    <row r="4516" spans="1:18" x14ac:dyDescent="0.25">
      <c r="A4516" s="354">
        <v>4513</v>
      </c>
      <c r="B4516" s="355" t="s">
        <v>3732</v>
      </c>
      <c r="C4516" s="355" t="s">
        <v>14466</v>
      </c>
      <c r="D4516" s="355" t="s">
        <v>14470</v>
      </c>
      <c r="E4516" s="355" t="s">
        <v>14484</v>
      </c>
      <c r="F4516" s="356" t="s">
        <v>4245</v>
      </c>
      <c r="G4516" s="356" t="s">
        <v>5160</v>
      </c>
      <c r="H4516" s="356" t="s">
        <v>5161</v>
      </c>
      <c r="I4516" s="356" t="str">
        <f t="shared" si="141"/>
        <v>KORAMANGALA_66F11-KORMANGALA-VILLAGE</v>
      </c>
      <c r="J4516" s="356" t="s">
        <v>2405</v>
      </c>
      <c r="K4516" s="356" t="s">
        <v>15063</v>
      </c>
      <c r="L4516" s="357">
        <v>4.2260999999999989</v>
      </c>
      <c r="M4516" s="357">
        <v>3.7555212</v>
      </c>
      <c r="N4516" s="357">
        <v>0</v>
      </c>
      <c r="O4516" s="356">
        <f t="shared" si="140"/>
        <v>11.135060694257092</v>
      </c>
      <c r="P4516" s="357">
        <v>14.451004381241816</v>
      </c>
      <c r="Q4516" s="356" t="s">
        <v>15063</v>
      </c>
      <c r="R4516" s="358" t="e">
        <f>#REF!-M4516</f>
        <v>#REF!</v>
      </c>
    </row>
    <row r="4517" spans="1:18" x14ac:dyDescent="0.25">
      <c r="A4517" s="354">
        <v>4514</v>
      </c>
      <c r="B4517" s="355" t="s">
        <v>3732</v>
      </c>
      <c r="C4517" s="355" t="s">
        <v>14466</v>
      </c>
      <c r="D4517" s="355" t="s">
        <v>14470</v>
      </c>
      <c r="E4517" s="355" t="s">
        <v>14484</v>
      </c>
      <c r="F4517" s="356" t="s">
        <v>4245</v>
      </c>
      <c r="G4517" s="356" t="s">
        <v>5162</v>
      </c>
      <c r="H4517" s="356" t="s">
        <v>5163</v>
      </c>
      <c r="I4517" s="356" t="str">
        <f t="shared" si="141"/>
        <v>KORAMANGALA_66F12-RAHEJA-COMPLEX</v>
      </c>
      <c r="J4517" s="356" t="s">
        <v>2405</v>
      </c>
      <c r="K4517" s="356" t="s">
        <v>15063</v>
      </c>
      <c r="L4517" s="357">
        <v>3.359700000000001</v>
      </c>
      <c r="M4517" s="357">
        <v>3.1282523799999997</v>
      </c>
      <c r="N4517" s="357">
        <v>0</v>
      </c>
      <c r="O4517" s="356">
        <f t="shared" si="140"/>
        <v>6.8889371074798715</v>
      </c>
      <c r="P4517" s="357">
        <v>6.8889371074798644</v>
      </c>
      <c r="Q4517" s="356" t="s">
        <v>15063</v>
      </c>
      <c r="R4517" s="358" t="e">
        <f>#REF!-M4517</f>
        <v>#REF!</v>
      </c>
    </row>
    <row r="4518" spans="1:18" x14ac:dyDescent="0.25">
      <c r="A4518" s="354">
        <v>4515</v>
      </c>
      <c r="B4518" s="355" t="s">
        <v>3732</v>
      </c>
      <c r="C4518" s="355" t="s">
        <v>14466</v>
      </c>
      <c r="D4518" s="355" t="s">
        <v>14470</v>
      </c>
      <c r="E4518" s="355" t="s">
        <v>14484</v>
      </c>
      <c r="F4518" s="356" t="s">
        <v>4131</v>
      </c>
      <c r="G4518" s="356" t="s">
        <v>5173</v>
      </c>
      <c r="H4518" s="356" t="s">
        <v>5174</v>
      </c>
      <c r="I4518" s="356" t="str">
        <f t="shared" si="141"/>
        <v>ADUGODI_66F14-KALYANA-MANTAPA</v>
      </c>
      <c r="J4518" s="356" t="s">
        <v>2405</v>
      </c>
      <c r="K4518" s="356" t="s">
        <v>15063</v>
      </c>
      <c r="L4518" s="357">
        <v>2.5724800000000001</v>
      </c>
      <c r="M4518" s="357">
        <v>2.4012514</v>
      </c>
      <c r="N4518" s="357">
        <v>0</v>
      </c>
      <c r="O4518" s="356">
        <f t="shared" si="140"/>
        <v>6.6561683667122802</v>
      </c>
      <c r="P4518" s="357">
        <v>6.6561683667122784</v>
      </c>
      <c r="Q4518" s="356" t="s">
        <v>15063</v>
      </c>
    </row>
    <row r="4519" spans="1:18" x14ac:dyDescent="0.25">
      <c r="A4519" s="354">
        <v>4516</v>
      </c>
      <c r="B4519" s="355" t="s">
        <v>3732</v>
      </c>
      <c r="C4519" s="355" t="s">
        <v>14466</v>
      </c>
      <c r="D4519" s="355" t="s">
        <v>14470</v>
      </c>
      <c r="E4519" s="355" t="s">
        <v>14484</v>
      </c>
      <c r="F4519" s="356" t="s">
        <v>4131</v>
      </c>
      <c r="G4519" s="356" t="s">
        <v>5175</v>
      </c>
      <c r="H4519" s="356" t="s">
        <v>5176</v>
      </c>
      <c r="I4519" s="356" t="str">
        <f t="shared" si="141"/>
        <v>ADUGODI_66F15-INDUSTRIAL-KUDREMUKH</v>
      </c>
      <c r="J4519" s="356" t="s">
        <v>2414</v>
      </c>
      <c r="K4519" s="356" t="s">
        <v>15063</v>
      </c>
      <c r="L4519" s="357">
        <v>1.4936800000000003</v>
      </c>
      <c r="M4519" s="357">
        <v>1.43929934</v>
      </c>
      <c r="N4519" s="357">
        <v>0</v>
      </c>
      <c r="O4519" s="356">
        <f t="shared" si="140"/>
        <v>3.6407168871512163</v>
      </c>
      <c r="P4519" s="357">
        <v>3.6407168871512074</v>
      </c>
      <c r="Q4519" s="356" t="s">
        <v>15063</v>
      </c>
    </row>
    <row r="4520" spans="1:18" x14ac:dyDescent="0.25">
      <c r="A4520" s="354">
        <v>4517</v>
      </c>
      <c r="B4520" s="355" t="s">
        <v>3732</v>
      </c>
      <c r="C4520" s="355" t="s">
        <v>14466</v>
      </c>
      <c r="D4520" s="355" t="s">
        <v>14470</v>
      </c>
      <c r="E4520" s="355" t="s">
        <v>14484</v>
      </c>
      <c r="F4520" s="356" t="s">
        <v>4131</v>
      </c>
      <c r="G4520" s="356" t="s">
        <v>5177</v>
      </c>
      <c r="H4520" s="356" t="s">
        <v>5178</v>
      </c>
      <c r="I4520" s="356" t="str">
        <f t="shared" si="141"/>
        <v>ADUGODI_66F16-MICO-KML</v>
      </c>
      <c r="J4520" s="356" t="s">
        <v>2425</v>
      </c>
      <c r="K4520" s="356" t="s">
        <v>15063</v>
      </c>
      <c r="L4520" s="357">
        <v>0.45351999999999998</v>
      </c>
      <c r="M4520" s="357">
        <v>0.45048141599999997</v>
      </c>
      <c r="N4520" s="357">
        <v>0</v>
      </c>
      <c r="O4520" s="356">
        <f t="shared" si="140"/>
        <v>0.67000000000000248</v>
      </c>
      <c r="P4520" s="357">
        <v>4.328056565703287</v>
      </c>
      <c r="Q4520" s="356" t="s">
        <v>15063</v>
      </c>
    </row>
    <row r="4521" spans="1:18" x14ac:dyDescent="0.25">
      <c r="A4521" s="354">
        <v>4518</v>
      </c>
      <c r="B4521" s="355" t="s">
        <v>3732</v>
      </c>
      <c r="C4521" s="355" t="s">
        <v>14466</v>
      </c>
      <c r="D4521" s="355" t="s">
        <v>14470</v>
      </c>
      <c r="E4521" s="355" t="s">
        <v>14484</v>
      </c>
      <c r="F4521" s="356" t="s">
        <v>4131</v>
      </c>
      <c r="G4521" s="356" t="s">
        <v>5179</v>
      </c>
      <c r="H4521" s="356" t="s">
        <v>5180</v>
      </c>
      <c r="I4521" s="356" t="str">
        <f t="shared" si="141"/>
        <v>ADUGODI_66F18-MICO-INDUSTRIAL</v>
      </c>
      <c r="J4521" s="356" t="s">
        <v>2425</v>
      </c>
      <c r="K4521" s="356" t="s">
        <v>15063</v>
      </c>
      <c r="L4521" s="357">
        <v>0.62170000000000003</v>
      </c>
      <c r="M4521" s="357">
        <v>0.39471649999999997</v>
      </c>
      <c r="N4521" s="357">
        <v>0.22499999999999998</v>
      </c>
      <c r="O4521" s="356">
        <f t="shared" si="140"/>
        <v>0.50000000000002076</v>
      </c>
      <c r="P4521" s="357">
        <v>0.50000000000003375</v>
      </c>
      <c r="Q4521" s="356" t="s">
        <v>15063</v>
      </c>
    </row>
    <row r="4522" spans="1:18" x14ac:dyDescent="0.25">
      <c r="A4522" s="354">
        <v>4519</v>
      </c>
      <c r="B4522" s="355" t="s">
        <v>3732</v>
      </c>
      <c r="C4522" s="355" t="s">
        <v>14466</v>
      </c>
      <c r="D4522" s="355" t="s">
        <v>14470</v>
      </c>
      <c r="E4522" s="355" t="s">
        <v>14484</v>
      </c>
      <c r="F4522" s="356" t="s">
        <v>3019</v>
      </c>
      <c r="G4522" s="356" t="s">
        <v>5164</v>
      </c>
      <c r="H4522" s="356" t="s">
        <v>5165</v>
      </c>
      <c r="I4522" s="356" t="str">
        <f t="shared" si="141"/>
        <v>AMARJYOTHI_66F21-SALARIPURIA</v>
      </c>
      <c r="J4522" s="356" t="s">
        <v>2405</v>
      </c>
      <c r="K4522" s="356" t="s">
        <v>15063</v>
      </c>
      <c r="L4522" s="357">
        <v>1.0518799999999997</v>
      </c>
      <c r="M4522" s="357">
        <v>0.99944100000000002</v>
      </c>
      <c r="N4522" s="357">
        <v>0</v>
      </c>
      <c r="O4522" s="356">
        <f t="shared" si="140"/>
        <v>4.9852644788378617</v>
      </c>
      <c r="P4522" s="357">
        <v>4.9852644788378697</v>
      </c>
      <c r="Q4522" s="356" t="s">
        <v>15063</v>
      </c>
    </row>
    <row r="4523" spans="1:18" x14ac:dyDescent="0.25">
      <c r="A4523" s="354">
        <v>4520</v>
      </c>
      <c r="B4523" s="355" t="s">
        <v>3732</v>
      </c>
      <c r="C4523" s="355" t="s">
        <v>14466</v>
      </c>
      <c r="D4523" s="355" t="s">
        <v>14470</v>
      </c>
      <c r="E4523" s="355" t="s">
        <v>14484</v>
      </c>
      <c r="F4523" s="356" t="s">
        <v>4131</v>
      </c>
      <c r="G4523" s="356" t="s">
        <v>5181</v>
      </c>
      <c r="H4523" s="356" t="s">
        <v>5182</v>
      </c>
      <c r="I4523" s="356" t="str">
        <f t="shared" si="141"/>
        <v>ADUGODI_66F22-STJOHNSWOOD-APPT</v>
      </c>
      <c r="J4523" s="356" t="s">
        <v>2432</v>
      </c>
      <c r="K4523" s="356" t="s">
        <v>15063</v>
      </c>
      <c r="L4523" s="357">
        <v>1.1288999999999911</v>
      </c>
      <c r="M4523" s="357">
        <v>1.0328820000000001</v>
      </c>
      <c r="N4523" s="357">
        <v>6.5999999999997172E-2</v>
      </c>
      <c r="O4523" s="356">
        <f t="shared" si="140"/>
        <v>2.824160316115726</v>
      </c>
      <c r="P4523" s="357">
        <v>3.9163147235779405</v>
      </c>
      <c r="Q4523" s="356" t="s">
        <v>15063</v>
      </c>
    </row>
    <row r="4524" spans="1:18" x14ac:dyDescent="0.25">
      <c r="A4524" s="354">
        <v>4521</v>
      </c>
      <c r="B4524" s="355" t="s">
        <v>3732</v>
      </c>
      <c r="C4524" s="355" t="s">
        <v>14466</v>
      </c>
      <c r="D4524" s="355" t="s">
        <v>14470</v>
      </c>
      <c r="E4524" s="355" t="s">
        <v>14484</v>
      </c>
      <c r="F4524" s="356" t="s">
        <v>4131</v>
      </c>
      <c r="G4524" s="356" t="s">
        <v>5183</v>
      </c>
      <c r="H4524" s="356" t="s">
        <v>5184</v>
      </c>
      <c r="I4524" s="356" t="str">
        <f t="shared" si="141"/>
        <v>ADUGODI_66F23-KORMANGALA-RD-BLOCK-RMU</v>
      </c>
      <c r="J4524" s="356" t="s">
        <v>2405</v>
      </c>
      <c r="K4524" s="356" t="s">
        <v>15063</v>
      </c>
      <c r="L4524" s="357">
        <v>3.1051199999999994</v>
      </c>
      <c r="M4524" s="357">
        <v>2.9141367999999996</v>
      </c>
      <c r="N4524" s="357">
        <v>0</v>
      </c>
      <c r="O4524" s="356">
        <f t="shared" si="140"/>
        <v>6.1505899933013808</v>
      </c>
      <c r="P4524" s="357">
        <v>6.1505899933013808</v>
      </c>
      <c r="Q4524" s="356" t="s">
        <v>15063</v>
      </c>
    </row>
    <row r="4525" spans="1:18" x14ac:dyDescent="0.25">
      <c r="A4525" s="354">
        <v>4522</v>
      </c>
      <c r="B4525" s="355" t="s">
        <v>3732</v>
      </c>
      <c r="C4525" s="355" t="s">
        <v>14466</v>
      </c>
      <c r="D4525" s="355" t="s">
        <v>14470</v>
      </c>
      <c r="E4525" s="355" t="s">
        <v>14484</v>
      </c>
      <c r="F4525" s="356" t="s">
        <v>4131</v>
      </c>
      <c r="G4525" s="356" t="s">
        <v>5185</v>
      </c>
      <c r="H4525" s="356" t="s">
        <v>5186</v>
      </c>
      <c r="I4525" s="356" t="str">
        <f t="shared" si="141"/>
        <v>ADUGODI_66F26-ESSAE-TARRACO</v>
      </c>
      <c r="J4525" s="356" t="s">
        <v>2425</v>
      </c>
      <c r="K4525" s="356" t="s">
        <v>15063</v>
      </c>
      <c r="L4525" s="357">
        <v>0.89735999999999971</v>
      </c>
      <c r="M4525" s="357">
        <v>0.85395425000000003</v>
      </c>
      <c r="N4525" s="357">
        <v>0</v>
      </c>
      <c r="O4525" s="356">
        <f t="shared" si="140"/>
        <v>4.8370497904965344</v>
      </c>
      <c r="P4525" s="357">
        <v>4.8370497904965282</v>
      </c>
      <c r="Q4525" s="356" t="s">
        <v>15063</v>
      </c>
    </row>
    <row r="4526" spans="1:18" x14ac:dyDescent="0.25">
      <c r="A4526" s="354">
        <v>4523</v>
      </c>
      <c r="B4526" s="355" t="s">
        <v>3732</v>
      </c>
      <c r="C4526" s="355" t="s">
        <v>14466</v>
      </c>
      <c r="D4526" s="355" t="s">
        <v>14470</v>
      </c>
      <c r="E4526" s="355" t="s">
        <v>14484</v>
      </c>
      <c r="F4526" s="356" t="s">
        <v>5187</v>
      </c>
      <c r="G4526" s="356" t="s">
        <v>14622</v>
      </c>
      <c r="H4526" s="356" t="s">
        <v>5188</v>
      </c>
      <c r="I4526" s="356" t="str">
        <f t="shared" si="141"/>
        <v>JAKKASANDRA_66F4- SALARPURIA</v>
      </c>
      <c r="J4526" s="356"/>
      <c r="K4526" s="356" t="s">
        <v>15063</v>
      </c>
      <c r="L4526" s="357">
        <v>6.5919999999999965E-2</v>
      </c>
      <c r="M4526" s="357">
        <v>6.4285999999999996E-2</v>
      </c>
      <c r="N4526" s="357">
        <v>0</v>
      </c>
      <c r="O4526" s="356">
        <f t="shared" si="140"/>
        <v>2.4787621359222842</v>
      </c>
      <c r="P4526" s="357">
        <v>6.613539631591614</v>
      </c>
      <c r="Q4526" s="356" t="s">
        <v>15063</v>
      </c>
      <c r="R4526" s="358" t="e">
        <f>#REF!-M4526</f>
        <v>#REF!</v>
      </c>
    </row>
    <row r="4527" spans="1:18" x14ac:dyDescent="0.25">
      <c r="A4527" s="354">
        <v>4524</v>
      </c>
      <c r="B4527" s="355" t="s">
        <v>3732</v>
      </c>
      <c r="C4527" s="355" t="s">
        <v>14466</v>
      </c>
      <c r="D4527" s="355" t="s">
        <v>14480</v>
      </c>
      <c r="E4527" s="355" t="s">
        <v>14611</v>
      </c>
      <c r="F4527" s="356" t="s">
        <v>4366</v>
      </c>
      <c r="G4527" s="356" t="s">
        <v>4367</v>
      </c>
      <c r="H4527" s="356" t="s">
        <v>4368</v>
      </c>
      <c r="I4527" s="356" t="str">
        <f t="shared" si="141"/>
        <v>ISROLAYOUT_66F02-J.C-INDUSTRIAL-LAYOUT</v>
      </c>
      <c r="J4527" s="356" t="s">
        <v>2414</v>
      </c>
      <c r="K4527" s="356" t="s">
        <v>15063</v>
      </c>
      <c r="L4527" s="357">
        <v>2.0604800000000001</v>
      </c>
      <c r="M4527" s="357">
        <v>1.9822577500000003</v>
      </c>
      <c r="N4527" s="357">
        <v>0</v>
      </c>
      <c r="O4527" s="356">
        <f t="shared" si="140"/>
        <v>3.7963120243826594</v>
      </c>
      <c r="P4527" s="357">
        <v>3.7963120243826642</v>
      </c>
      <c r="Q4527" s="356" t="s">
        <v>15063</v>
      </c>
    </row>
    <row r="4528" spans="1:18" x14ac:dyDescent="0.25">
      <c r="A4528" s="354">
        <v>4525</v>
      </c>
      <c r="B4528" s="355" t="s">
        <v>3732</v>
      </c>
      <c r="C4528" s="355" t="s">
        <v>14466</v>
      </c>
      <c r="D4528" s="355" t="s">
        <v>14480</v>
      </c>
      <c r="E4528" s="355" t="s">
        <v>14611</v>
      </c>
      <c r="F4528" s="356" t="s">
        <v>4773</v>
      </c>
      <c r="G4528" s="356" t="s">
        <v>4398</v>
      </c>
      <c r="H4528" s="356" t="s">
        <v>4399</v>
      </c>
      <c r="I4528" s="356" t="str">
        <f t="shared" si="141"/>
        <v>ISKCON_66F02-KUVEMPUNAGAR</v>
      </c>
      <c r="J4528" s="356" t="s">
        <v>2405</v>
      </c>
      <c r="K4528" s="356" t="s">
        <v>15063</v>
      </c>
      <c r="L4528" s="357">
        <v>1.6973200000000002</v>
      </c>
      <c r="M4528" s="357">
        <v>1.6006969999999998</v>
      </c>
      <c r="N4528" s="357">
        <v>0</v>
      </c>
      <c r="O4528" s="356">
        <f t="shared" si="140"/>
        <v>5.6926802252963693</v>
      </c>
      <c r="P4528" s="357">
        <v>5.6926802252963764</v>
      </c>
      <c r="Q4528" s="356" t="s">
        <v>15063</v>
      </c>
    </row>
    <row r="4529" spans="1:18" x14ac:dyDescent="0.25">
      <c r="A4529" s="354">
        <v>4526</v>
      </c>
      <c r="B4529" s="355" t="s">
        <v>3732</v>
      </c>
      <c r="C4529" s="355" t="s">
        <v>14466</v>
      </c>
      <c r="D4529" s="355" t="s">
        <v>14480</v>
      </c>
      <c r="E4529" s="355" t="s">
        <v>14611</v>
      </c>
      <c r="F4529" s="356" t="s">
        <v>4773</v>
      </c>
      <c r="G4529" s="356" t="s">
        <v>4400</v>
      </c>
      <c r="H4529" s="356" t="s">
        <v>4401</v>
      </c>
      <c r="I4529" s="356" t="str">
        <f t="shared" si="141"/>
        <v>ISKCON_66F03-RAGHUVANAHALLI</v>
      </c>
      <c r="J4529" s="356" t="s">
        <v>2405</v>
      </c>
      <c r="K4529" s="356" t="s">
        <v>15063</v>
      </c>
      <c r="L4529" s="357">
        <v>2.6971599999999998</v>
      </c>
      <c r="M4529" s="357">
        <v>2.2402598999999999</v>
      </c>
      <c r="N4529" s="357">
        <v>0.32673826999999989</v>
      </c>
      <c r="O4529" s="356">
        <f t="shared" si="140"/>
        <v>5.491083225937186</v>
      </c>
      <c r="P4529" s="357">
        <v>5.4910832259371762</v>
      </c>
      <c r="Q4529" s="356" t="s">
        <v>15063</v>
      </c>
    </row>
    <row r="4530" spans="1:18" x14ac:dyDescent="0.25">
      <c r="A4530" s="354">
        <v>4527</v>
      </c>
      <c r="B4530" s="355" t="s">
        <v>3732</v>
      </c>
      <c r="C4530" s="355" t="s">
        <v>14466</v>
      </c>
      <c r="D4530" s="355" t="s">
        <v>14480</v>
      </c>
      <c r="E4530" s="355" t="s">
        <v>14611</v>
      </c>
      <c r="F4530" s="356" t="s">
        <v>4366</v>
      </c>
      <c r="G4530" s="356" t="s">
        <v>4369</v>
      </c>
      <c r="H4530" s="356" t="s">
        <v>4370</v>
      </c>
      <c r="I4530" s="356" t="str">
        <f t="shared" si="141"/>
        <v>ISROLAYOUT_66F03-YALCHANA-HALLI</v>
      </c>
      <c r="J4530" s="356" t="s">
        <v>2405</v>
      </c>
      <c r="K4530" s="356" t="s">
        <v>15063</v>
      </c>
      <c r="L4530" s="357">
        <v>2.7969200000000001</v>
      </c>
      <c r="M4530" s="357">
        <v>2.6200945</v>
      </c>
      <c r="N4530" s="357">
        <v>0</v>
      </c>
      <c r="O4530" s="356">
        <f t="shared" si="140"/>
        <v>6.3221507944453208</v>
      </c>
      <c r="P4530" s="357">
        <v>6.3221507944453137</v>
      </c>
      <c r="Q4530" s="356" t="s">
        <v>15063</v>
      </c>
    </row>
    <row r="4531" spans="1:18" x14ac:dyDescent="0.25">
      <c r="A4531" s="354">
        <v>4528</v>
      </c>
      <c r="B4531" s="355" t="s">
        <v>3732</v>
      </c>
      <c r="C4531" s="355" t="s">
        <v>14466</v>
      </c>
      <c r="D4531" s="355" t="s">
        <v>14480</v>
      </c>
      <c r="E4531" s="355" t="s">
        <v>14611</v>
      </c>
      <c r="F4531" s="356" t="s">
        <v>4366</v>
      </c>
      <c r="G4531" s="356" t="s">
        <v>4371</v>
      </c>
      <c r="H4531" s="356" t="s">
        <v>4372</v>
      </c>
      <c r="I4531" s="356" t="str">
        <f t="shared" si="141"/>
        <v>ISROLAYOUT_66F04-ISRO-LAYOUT-PIPELINE</v>
      </c>
      <c r="J4531" s="356" t="s">
        <v>2405</v>
      </c>
      <c r="K4531" s="356" t="s">
        <v>15063</v>
      </c>
      <c r="L4531" s="357">
        <v>2.8483200000000011</v>
      </c>
      <c r="M4531" s="357">
        <v>2.6979902500000001</v>
      </c>
      <c r="N4531" s="357">
        <v>0</v>
      </c>
      <c r="O4531" s="356">
        <f t="shared" si="140"/>
        <v>5.2778392175036819</v>
      </c>
      <c r="P4531" s="357">
        <v>5.2778392175036775</v>
      </c>
      <c r="Q4531" s="356" t="s">
        <v>15063</v>
      </c>
    </row>
    <row r="4532" spans="1:18" x14ac:dyDescent="0.25">
      <c r="A4532" s="354">
        <v>4529</v>
      </c>
      <c r="B4532" s="355" t="s">
        <v>3732</v>
      </c>
      <c r="C4532" s="355" t="s">
        <v>14466</v>
      </c>
      <c r="D4532" s="355" t="s">
        <v>14480</v>
      </c>
      <c r="E4532" s="355" t="s">
        <v>14611</v>
      </c>
      <c r="F4532" s="356" t="s">
        <v>4773</v>
      </c>
      <c r="G4532" s="356" t="s">
        <v>14612</v>
      </c>
      <c r="H4532" s="356" t="s">
        <v>14613</v>
      </c>
      <c r="I4532" s="356" t="str">
        <f t="shared" si="141"/>
        <v>ISKCON_66F04-MANTRI SERENITY</v>
      </c>
      <c r="J4532" s="356" t="s">
        <v>2432</v>
      </c>
      <c r="K4532" s="356" t="s">
        <v>15063</v>
      </c>
      <c r="L4532" s="357">
        <v>0.39656000000000008</v>
      </c>
      <c r="M4532" s="357">
        <v>0.38705600000000001</v>
      </c>
      <c r="N4532" s="357">
        <v>0</v>
      </c>
      <c r="O4532" s="356">
        <f t="shared" si="140"/>
        <v>2.3966108533387298</v>
      </c>
      <c r="P4532" s="357">
        <v>2.396610853338732</v>
      </c>
      <c r="Q4532" s="356" t="s">
        <v>15063</v>
      </c>
      <c r="R4532" s="358" t="e">
        <f>#REF!-M4532</f>
        <v>#REF!</v>
      </c>
    </row>
    <row r="4533" spans="1:18" x14ac:dyDescent="0.25">
      <c r="A4533" s="354">
        <v>4530</v>
      </c>
      <c r="B4533" s="355" t="s">
        <v>3732</v>
      </c>
      <c r="C4533" s="355" t="s">
        <v>14466</v>
      </c>
      <c r="D4533" s="355" t="s">
        <v>14480</v>
      </c>
      <c r="E4533" s="355" t="s">
        <v>14611</v>
      </c>
      <c r="F4533" s="356" t="s">
        <v>4386</v>
      </c>
      <c r="G4533" s="356" t="s">
        <v>4389</v>
      </c>
      <c r="H4533" s="356" t="s">
        <v>4390</v>
      </c>
      <c r="I4533" s="356" t="str">
        <f t="shared" si="141"/>
        <v>SUBRAMANYAPURA_66F04-METRO</v>
      </c>
      <c r="J4533" s="356" t="s">
        <v>2405</v>
      </c>
      <c r="K4533" s="356" t="s">
        <v>15063</v>
      </c>
      <c r="L4533" s="357">
        <v>1.2438399999999998</v>
      </c>
      <c r="M4533" s="357">
        <v>1.1919665000000002</v>
      </c>
      <c r="N4533" s="357">
        <v>0</v>
      </c>
      <c r="O4533" s="356">
        <f t="shared" si="140"/>
        <v>4.1704318883457425</v>
      </c>
      <c r="P4533" s="357">
        <v>6.8600913924727998</v>
      </c>
      <c r="Q4533" s="356" t="s">
        <v>15063</v>
      </c>
    </row>
    <row r="4534" spans="1:18" x14ac:dyDescent="0.25">
      <c r="A4534" s="354">
        <v>4531</v>
      </c>
      <c r="B4534" s="355" t="s">
        <v>3732</v>
      </c>
      <c r="C4534" s="355" t="s">
        <v>14466</v>
      </c>
      <c r="D4534" s="355" t="s">
        <v>14480</v>
      </c>
      <c r="E4534" s="355" t="s">
        <v>14611</v>
      </c>
      <c r="F4534" s="356" t="s">
        <v>4366</v>
      </c>
      <c r="G4534" s="356" t="s">
        <v>4373</v>
      </c>
      <c r="H4534" s="356" t="s">
        <v>4374</v>
      </c>
      <c r="I4534" s="356" t="str">
        <f t="shared" si="141"/>
        <v>ISROLAYOUT_66F05-NANJAPPA-LAYOUT</v>
      </c>
      <c r="J4534" s="356" t="s">
        <v>2405</v>
      </c>
      <c r="K4534" s="356" t="s">
        <v>15063</v>
      </c>
      <c r="L4534" s="357">
        <v>2.62452</v>
      </c>
      <c r="M4534" s="357">
        <v>2.4801789999999997</v>
      </c>
      <c r="N4534" s="357">
        <v>0</v>
      </c>
      <c r="O4534" s="356">
        <f t="shared" si="140"/>
        <v>5.4997104232393079</v>
      </c>
      <c r="P4534" s="357">
        <v>5.4997104232393017</v>
      </c>
      <c r="Q4534" s="356" t="s">
        <v>15063</v>
      </c>
    </row>
    <row r="4535" spans="1:18" x14ac:dyDescent="0.25">
      <c r="A4535" s="354">
        <v>4532</v>
      </c>
      <c r="B4535" s="355" t="s">
        <v>3732</v>
      </c>
      <c r="C4535" s="355" t="s">
        <v>14466</v>
      </c>
      <c r="D4535" s="355" t="s">
        <v>14480</v>
      </c>
      <c r="E4535" s="355" t="s">
        <v>14611</v>
      </c>
      <c r="F4535" s="356" t="s">
        <v>4366</v>
      </c>
      <c r="G4535" s="356" t="s">
        <v>4375</v>
      </c>
      <c r="H4535" s="356" t="s">
        <v>4376</v>
      </c>
      <c r="I4535" s="356" t="str">
        <f t="shared" si="141"/>
        <v>ISROLAYOUT_66F06-F-ERGO-SPACER</v>
      </c>
      <c r="J4535" s="356" t="s">
        <v>2405</v>
      </c>
      <c r="K4535" s="356" t="s">
        <v>15063</v>
      </c>
      <c r="L4535" s="357">
        <v>1.6256800000000005</v>
      </c>
      <c r="M4535" s="357">
        <v>1.5342322500000001</v>
      </c>
      <c r="N4535" s="357">
        <v>0</v>
      </c>
      <c r="O4535" s="356">
        <f t="shared" si="140"/>
        <v>5.6251999163427211</v>
      </c>
      <c r="P4535" s="357">
        <v>5.6251999163427158</v>
      </c>
      <c r="Q4535" s="356" t="s">
        <v>15063</v>
      </c>
    </row>
    <row r="4536" spans="1:18" x14ac:dyDescent="0.25">
      <c r="A4536" s="354">
        <v>4533</v>
      </c>
      <c r="B4536" s="355" t="s">
        <v>3732</v>
      </c>
      <c r="C4536" s="355" t="s">
        <v>14466</v>
      </c>
      <c r="D4536" s="355" t="s">
        <v>14480</v>
      </c>
      <c r="E4536" s="355" t="s">
        <v>14611</v>
      </c>
      <c r="F4536" s="356" t="s">
        <v>4386</v>
      </c>
      <c r="G4536" s="356" t="s">
        <v>4387</v>
      </c>
      <c r="H4536" s="356" t="s">
        <v>4388</v>
      </c>
      <c r="I4536" s="356" t="str">
        <f t="shared" si="141"/>
        <v>SUBRAMANYAPURA_66F06-REMCO</v>
      </c>
      <c r="J4536" s="356" t="s">
        <v>2405</v>
      </c>
      <c r="K4536" s="356" t="s">
        <v>15063</v>
      </c>
      <c r="L4536" s="357">
        <v>2.5447200000000003</v>
      </c>
      <c r="M4536" s="357">
        <v>2.4333639499999999</v>
      </c>
      <c r="N4536" s="357">
        <v>0</v>
      </c>
      <c r="O4536" s="356">
        <f t="shared" si="140"/>
        <v>4.3759647426829034</v>
      </c>
      <c r="P4536" s="357">
        <v>4.3759647426829034</v>
      </c>
      <c r="Q4536" s="356" t="s">
        <v>15063</v>
      </c>
    </row>
    <row r="4537" spans="1:18" x14ac:dyDescent="0.25">
      <c r="A4537" s="354">
        <v>4534</v>
      </c>
      <c r="B4537" s="355" t="s">
        <v>3732</v>
      </c>
      <c r="C4537" s="355" t="s">
        <v>14466</v>
      </c>
      <c r="D4537" s="355" t="s">
        <v>14480</v>
      </c>
      <c r="E4537" s="355" t="s">
        <v>14611</v>
      </c>
      <c r="F4537" s="356" t="s">
        <v>4366</v>
      </c>
      <c r="G4537" s="356" t="s">
        <v>4377</v>
      </c>
      <c r="H4537" s="356" t="s">
        <v>14618</v>
      </c>
      <c r="I4537" s="356" t="str">
        <f t="shared" si="141"/>
        <v>ISROLAYOUT_66F07 KS-LAYOUT-II-STAGE</v>
      </c>
      <c r="J4537" s="356" t="s">
        <v>2405</v>
      </c>
      <c r="K4537" s="356" t="s">
        <v>15063</v>
      </c>
      <c r="L4537" s="357">
        <v>2.8513199999999994</v>
      </c>
      <c r="M4537" s="357">
        <v>2.6778149999999998</v>
      </c>
      <c r="N4537" s="357">
        <v>0</v>
      </c>
      <c r="O4537" s="356">
        <f t="shared" si="140"/>
        <v>6.0850763856739905</v>
      </c>
      <c r="P4537" s="357">
        <v>6.0850763856740038</v>
      </c>
      <c r="Q4537" s="356" t="s">
        <v>15063</v>
      </c>
    </row>
    <row r="4538" spans="1:18" x14ac:dyDescent="0.25">
      <c r="A4538" s="354">
        <v>4535</v>
      </c>
      <c r="B4538" s="355" t="s">
        <v>3732</v>
      </c>
      <c r="C4538" s="355" t="s">
        <v>14466</v>
      </c>
      <c r="D4538" s="355" t="s">
        <v>14480</v>
      </c>
      <c r="E4538" s="355" t="s">
        <v>14611</v>
      </c>
      <c r="F4538" s="356" t="s">
        <v>4386</v>
      </c>
      <c r="G4538" s="356" t="s">
        <v>4391</v>
      </c>
      <c r="H4538" s="356" t="s">
        <v>14727</v>
      </c>
      <c r="I4538" s="356" t="str">
        <f t="shared" si="141"/>
        <v>SUBRAMANYAPURA_66F08-BASAVANA GUDI</v>
      </c>
      <c r="J4538" s="356" t="s">
        <v>2405</v>
      </c>
      <c r="K4538" s="356" t="s">
        <v>15063</v>
      </c>
      <c r="L4538" s="357">
        <v>0.87336000000000025</v>
      </c>
      <c r="M4538" s="357">
        <v>0.80588250000000006</v>
      </c>
      <c r="N4538" s="357">
        <v>9.8599999999999799E-3</v>
      </c>
      <c r="O4538" s="356">
        <f t="shared" si="140"/>
        <v>6.6725535610886153</v>
      </c>
      <c r="P4538" s="357">
        <v>6.6725535610886126</v>
      </c>
      <c r="Q4538" s="356" t="s">
        <v>15063</v>
      </c>
    </row>
    <row r="4539" spans="1:18" x14ac:dyDescent="0.25">
      <c r="A4539" s="354">
        <v>4536</v>
      </c>
      <c r="B4539" s="355" t="s">
        <v>3732</v>
      </c>
      <c r="C4539" s="355" t="s">
        <v>14466</v>
      </c>
      <c r="D4539" s="355" t="s">
        <v>14480</v>
      </c>
      <c r="E4539" s="355" t="s">
        <v>14611</v>
      </c>
      <c r="F4539" s="356" t="s">
        <v>4366</v>
      </c>
      <c r="G4539" s="356" t="s">
        <v>4378</v>
      </c>
      <c r="H4539" s="356" t="s">
        <v>4379</v>
      </c>
      <c r="I4539" s="356" t="str">
        <f t="shared" si="141"/>
        <v>ISROLAYOUT_66F08-VIKRAM-NAGAR</v>
      </c>
      <c r="J4539" s="356" t="s">
        <v>2405</v>
      </c>
      <c r="K4539" s="356" t="s">
        <v>15063</v>
      </c>
      <c r="L4539" s="357">
        <v>1.6948799999999997</v>
      </c>
      <c r="M4539" s="357">
        <v>1.600379</v>
      </c>
      <c r="N4539" s="357">
        <v>0</v>
      </c>
      <c r="O4539" s="356">
        <f t="shared" si="140"/>
        <v>5.5756749740394449</v>
      </c>
      <c r="P4539" s="357">
        <v>5.5756749740394458</v>
      </c>
      <c r="Q4539" s="356" t="s">
        <v>15063</v>
      </c>
    </row>
    <row r="4540" spans="1:18" x14ac:dyDescent="0.25">
      <c r="A4540" s="354">
        <v>4537</v>
      </c>
      <c r="B4540" s="355" t="s">
        <v>3732</v>
      </c>
      <c r="C4540" s="355" t="s">
        <v>14466</v>
      </c>
      <c r="D4540" s="355" t="s">
        <v>14480</v>
      </c>
      <c r="E4540" s="355" t="s">
        <v>14611</v>
      </c>
      <c r="F4540" s="356" t="s">
        <v>4366</v>
      </c>
      <c r="G4540" s="356" t="s">
        <v>4380</v>
      </c>
      <c r="H4540" s="356" t="s">
        <v>4381</v>
      </c>
      <c r="I4540" s="356" t="str">
        <f t="shared" si="141"/>
        <v>ISROLAYOUT_66F09-GOWDANA-PALYA</v>
      </c>
      <c r="J4540" s="356" t="s">
        <v>2405</v>
      </c>
      <c r="K4540" s="356" t="s">
        <v>15063</v>
      </c>
      <c r="L4540" s="357">
        <v>2.55464</v>
      </c>
      <c r="M4540" s="357">
        <v>2.0551249999999999</v>
      </c>
      <c r="N4540" s="357">
        <v>0.34921532999999982</v>
      </c>
      <c r="O4540" s="356">
        <f t="shared" si="140"/>
        <v>6.8149990359906649</v>
      </c>
      <c r="P4540" s="357">
        <v>6.8149990359906543</v>
      </c>
      <c r="Q4540" s="356" t="s">
        <v>15063</v>
      </c>
    </row>
    <row r="4541" spans="1:18" x14ac:dyDescent="0.25">
      <c r="A4541" s="354">
        <v>4538</v>
      </c>
      <c r="B4541" s="355" t="s">
        <v>3732</v>
      </c>
      <c r="C4541" s="355" t="s">
        <v>14466</v>
      </c>
      <c r="D4541" s="355" t="s">
        <v>14480</v>
      </c>
      <c r="E4541" s="355" t="s">
        <v>14611</v>
      </c>
      <c r="F4541" s="356" t="s">
        <v>4386</v>
      </c>
      <c r="G4541" s="356" t="s">
        <v>4393</v>
      </c>
      <c r="H4541" s="356" t="s">
        <v>4394</v>
      </c>
      <c r="I4541" s="356" t="str">
        <f t="shared" si="141"/>
        <v>SUBRAMANYAPURA_66F09-JAYANAGAR</v>
      </c>
      <c r="J4541" s="356" t="s">
        <v>2405</v>
      </c>
      <c r="K4541" s="356" t="s">
        <v>15063</v>
      </c>
      <c r="L4541" s="357">
        <v>2.5278399999999994</v>
      </c>
      <c r="M4541" s="357">
        <v>2.3966734999999999</v>
      </c>
      <c r="N4541" s="357">
        <v>0</v>
      </c>
      <c r="O4541" s="356">
        <f t="shared" si="140"/>
        <v>5.1888766694094386</v>
      </c>
      <c r="P4541" s="357">
        <v>5.1888766694094368</v>
      </c>
      <c r="Q4541" s="356" t="s">
        <v>15063</v>
      </c>
    </row>
    <row r="4542" spans="1:18" x14ac:dyDescent="0.25">
      <c r="A4542" s="354">
        <v>4539</v>
      </c>
      <c r="B4542" s="355" t="s">
        <v>3732</v>
      </c>
      <c r="C4542" s="355" t="s">
        <v>14466</v>
      </c>
      <c r="D4542" s="355" t="s">
        <v>14480</v>
      </c>
      <c r="E4542" s="355" t="s">
        <v>14611</v>
      </c>
      <c r="F4542" s="356" t="s">
        <v>4773</v>
      </c>
      <c r="G4542" s="356" t="s">
        <v>14617</v>
      </c>
      <c r="H4542" s="356" t="s">
        <v>4403</v>
      </c>
      <c r="I4542" s="356" t="str">
        <f t="shared" si="141"/>
        <v>ISKCON_66F09-ROYAL PALM</v>
      </c>
      <c r="J4542" s="356" t="s">
        <v>2432</v>
      </c>
      <c r="K4542" s="356" t="s">
        <v>15063</v>
      </c>
      <c r="L4542" s="357">
        <v>1.18072</v>
      </c>
      <c r="M4542" s="357">
        <v>1.1246425</v>
      </c>
      <c r="N4542" s="357">
        <v>0</v>
      </c>
      <c r="O4542" s="356">
        <f t="shared" si="140"/>
        <v>4.7494325496307344</v>
      </c>
      <c r="P4542" s="357">
        <v>4.7494325496307503</v>
      </c>
      <c r="Q4542" s="356" t="s">
        <v>15063</v>
      </c>
      <c r="R4542" s="358" t="e">
        <f>#REF!-M4542</f>
        <v>#REF!</v>
      </c>
    </row>
    <row r="4543" spans="1:18" x14ac:dyDescent="0.25">
      <c r="A4543" s="354">
        <v>4540</v>
      </c>
      <c r="B4543" s="355" t="s">
        <v>3732</v>
      </c>
      <c r="C4543" s="355" t="s">
        <v>14466</v>
      </c>
      <c r="D4543" s="355" t="s">
        <v>14480</v>
      </c>
      <c r="E4543" s="355" t="s">
        <v>14611</v>
      </c>
      <c r="F4543" s="356" t="s">
        <v>4366</v>
      </c>
      <c r="G4543" s="356" t="s">
        <v>4382</v>
      </c>
      <c r="H4543" s="356" t="s">
        <v>4383</v>
      </c>
      <c r="I4543" s="356" t="str">
        <f t="shared" si="141"/>
        <v>ISROLAYOUT_66F10-K.S-LAYOUT-WATERTANK</v>
      </c>
      <c r="J4543" s="356" t="s">
        <v>2405</v>
      </c>
      <c r="K4543" s="356" t="s">
        <v>15063</v>
      </c>
      <c r="L4543" s="357">
        <v>2.6579199999999998</v>
      </c>
      <c r="M4543" s="357">
        <v>2.5030611</v>
      </c>
      <c r="N4543" s="357">
        <v>0</v>
      </c>
      <c r="O4543" s="356">
        <f t="shared" si="140"/>
        <v>5.8263190765711457</v>
      </c>
      <c r="P4543" s="357">
        <v>5.8263190765711403</v>
      </c>
      <c r="Q4543" s="356" t="s">
        <v>15063</v>
      </c>
    </row>
    <row r="4544" spans="1:18" x14ac:dyDescent="0.25">
      <c r="A4544" s="354">
        <v>4541</v>
      </c>
      <c r="B4544" s="355" t="s">
        <v>3732</v>
      </c>
      <c r="C4544" s="355" t="s">
        <v>14466</v>
      </c>
      <c r="D4544" s="355" t="s">
        <v>14480</v>
      </c>
      <c r="E4544" s="355" t="s">
        <v>14611</v>
      </c>
      <c r="F4544" s="356" t="s">
        <v>4366</v>
      </c>
      <c r="G4544" s="356" t="s">
        <v>4384</v>
      </c>
      <c r="H4544" s="356" t="s">
        <v>4385</v>
      </c>
      <c r="I4544" s="356" t="str">
        <f t="shared" si="141"/>
        <v>ISROLAYOUT_66F11-SARAKKI-GATE</v>
      </c>
      <c r="J4544" s="356" t="s">
        <v>2405</v>
      </c>
      <c r="K4544" s="356" t="s">
        <v>15063</v>
      </c>
      <c r="L4544" s="357">
        <v>2.3622800000000002</v>
      </c>
      <c r="M4544" s="357">
        <v>2.2272410000000002</v>
      </c>
      <c r="N4544" s="357">
        <v>0</v>
      </c>
      <c r="O4544" s="356">
        <f t="shared" si="140"/>
        <v>5.7164688351931146</v>
      </c>
      <c r="P4544" s="357">
        <v>5.7164688351931225</v>
      </c>
      <c r="Q4544" s="356" t="s">
        <v>15063</v>
      </c>
    </row>
    <row r="4545" spans="1:17" x14ac:dyDescent="0.25">
      <c r="A4545" s="354">
        <v>4542</v>
      </c>
      <c r="B4545" s="355" t="s">
        <v>3732</v>
      </c>
      <c r="C4545" s="355" t="s">
        <v>14466</v>
      </c>
      <c r="D4545" s="355" t="s">
        <v>14480</v>
      </c>
      <c r="E4545" s="355" t="s">
        <v>14611</v>
      </c>
      <c r="F4545" s="356" t="s">
        <v>4386</v>
      </c>
      <c r="G4545" s="356" t="s">
        <v>14728</v>
      </c>
      <c r="H4545" s="356" t="s">
        <v>14729</v>
      </c>
      <c r="I4545" s="356" t="str">
        <f t="shared" si="141"/>
        <v>SUBRAMANYAPURA_66F12-BALAJI-LAYOUT</v>
      </c>
      <c r="J4545" s="356" t="s">
        <v>2405</v>
      </c>
      <c r="K4545" s="356" t="s">
        <v>15063</v>
      </c>
      <c r="L4545" s="357">
        <v>0.60326000000000013</v>
      </c>
      <c r="M4545" s="357">
        <v>0.56837550000000003</v>
      </c>
      <c r="N4545" s="357">
        <v>0</v>
      </c>
      <c r="O4545" s="356">
        <f t="shared" si="140"/>
        <v>5.7826641912276777</v>
      </c>
      <c r="P4545" s="357">
        <v>5.7826641912276822</v>
      </c>
      <c r="Q4545" s="356" t="s">
        <v>15063</v>
      </c>
    </row>
    <row r="4546" spans="1:17" x14ac:dyDescent="0.25">
      <c r="A4546" s="354">
        <v>4543</v>
      </c>
      <c r="B4546" s="355" t="s">
        <v>3732</v>
      </c>
      <c r="C4546" s="355" t="s">
        <v>14466</v>
      </c>
      <c r="D4546" s="355" t="s">
        <v>14480</v>
      </c>
      <c r="E4546" s="355" t="s">
        <v>14611</v>
      </c>
      <c r="F4546" s="356" t="s">
        <v>4366</v>
      </c>
      <c r="G4546" s="356" t="s">
        <v>14619</v>
      </c>
      <c r="H4546" s="356" t="s">
        <v>14620</v>
      </c>
      <c r="I4546" s="356" t="str">
        <f t="shared" si="141"/>
        <v>ISROLAYOUT_66F12-VALLABHANAGAR</v>
      </c>
      <c r="J4546" s="356" t="s">
        <v>2405</v>
      </c>
      <c r="K4546" s="356" t="s">
        <v>15063</v>
      </c>
      <c r="L4546" s="357">
        <v>2.7606399999999995</v>
      </c>
      <c r="M4546" s="357">
        <v>2.4927990000000002</v>
      </c>
      <c r="N4546" s="357">
        <v>0.1120000000000001</v>
      </c>
      <c r="O4546" s="356">
        <f t="shared" si="140"/>
        <v>5.8838120695904035</v>
      </c>
      <c r="P4546" s="357">
        <v>5.8838120695903999</v>
      </c>
      <c r="Q4546" s="356" t="s">
        <v>15063</v>
      </c>
    </row>
    <row r="4547" spans="1:17" x14ac:dyDescent="0.25">
      <c r="A4547" s="354">
        <v>4544</v>
      </c>
      <c r="B4547" s="355" t="s">
        <v>3732</v>
      </c>
      <c r="C4547" s="355" t="s">
        <v>14466</v>
      </c>
      <c r="D4547" s="355" t="s">
        <v>14480</v>
      </c>
      <c r="E4547" s="355" t="s">
        <v>14611</v>
      </c>
      <c r="F4547" s="356" t="s">
        <v>4386</v>
      </c>
      <c r="G4547" s="356" t="s">
        <v>4392</v>
      </c>
      <c r="H4547" s="356" t="s">
        <v>14730</v>
      </c>
      <c r="I4547" s="356" t="str">
        <f t="shared" si="141"/>
        <v>SUBRAMANYAPURA_66F13-ADARSHA-1</v>
      </c>
      <c r="J4547" s="356" t="s">
        <v>2405</v>
      </c>
      <c r="K4547" s="356" t="s">
        <v>15063</v>
      </c>
      <c r="L4547" s="357">
        <v>0.57347999999999999</v>
      </c>
      <c r="M4547" s="357">
        <v>0.54728049999999995</v>
      </c>
      <c r="N4547" s="357">
        <v>0</v>
      </c>
      <c r="O4547" s="356">
        <f t="shared" si="140"/>
        <v>4.5685115435586319</v>
      </c>
      <c r="P4547" s="357">
        <v>4.5685115435586283</v>
      </c>
      <c r="Q4547" s="356" t="s">
        <v>15063</v>
      </c>
    </row>
    <row r="4548" spans="1:17" x14ac:dyDescent="0.25">
      <c r="A4548" s="354">
        <v>4545</v>
      </c>
      <c r="B4548" s="355" t="s">
        <v>3732</v>
      </c>
      <c r="C4548" s="355" t="s">
        <v>14466</v>
      </c>
      <c r="D4548" s="355" t="s">
        <v>14480</v>
      </c>
      <c r="E4548" s="355" t="s">
        <v>14611</v>
      </c>
      <c r="F4548" s="356" t="s">
        <v>4386</v>
      </c>
      <c r="G4548" s="356" t="s">
        <v>4396</v>
      </c>
      <c r="H4548" s="356" t="s">
        <v>14731</v>
      </c>
      <c r="I4548" s="356" t="str">
        <f t="shared" si="141"/>
        <v>SUBRAMANYAPURA_66F14-ADARASH-II</v>
      </c>
      <c r="J4548" s="356" t="s">
        <v>2405</v>
      </c>
      <c r="K4548" s="356" t="s">
        <v>15063</v>
      </c>
      <c r="L4548" s="357">
        <v>1.7045399999999999</v>
      </c>
      <c r="M4548" s="357">
        <v>1.596042</v>
      </c>
      <c r="N4548" s="357">
        <v>0</v>
      </c>
      <c r="O4548" s="356">
        <f t="shared" ref="O4548:O4611" si="142">((L4548-N4548)-M4548)/(L4548-N4548)*100</f>
        <v>6.3652363687563787</v>
      </c>
      <c r="P4548" s="357">
        <v>10.480526096036069</v>
      </c>
      <c r="Q4548" s="356" t="s">
        <v>15063</v>
      </c>
    </row>
    <row r="4549" spans="1:17" x14ac:dyDescent="0.25">
      <c r="A4549" s="354">
        <v>4546</v>
      </c>
      <c r="B4549" s="355" t="s">
        <v>3732</v>
      </c>
      <c r="C4549" s="355" t="s">
        <v>14466</v>
      </c>
      <c r="D4549" s="355" t="s">
        <v>14480</v>
      </c>
      <c r="E4549" s="355" t="s">
        <v>14611</v>
      </c>
      <c r="F4549" s="356" t="s">
        <v>4386</v>
      </c>
      <c r="G4549" s="356" t="s">
        <v>4397</v>
      </c>
      <c r="H4549" s="356" t="s">
        <v>14732</v>
      </c>
      <c r="I4549" s="356" t="str">
        <f t="shared" ref="I4549:I4612" si="143">F4549&amp;H4549</f>
        <v>SUBRAMANYAPURA_66F16-MANTRI-2</v>
      </c>
      <c r="J4549" s="356" t="s">
        <v>2432</v>
      </c>
      <c r="K4549" s="356" t="s">
        <v>15063</v>
      </c>
      <c r="L4549" s="357">
        <v>0.82430000000000003</v>
      </c>
      <c r="M4549" s="357">
        <v>0.77664199999999994</v>
      </c>
      <c r="N4549" s="357">
        <v>0</v>
      </c>
      <c r="O4549" s="356">
        <f t="shared" si="142"/>
        <v>5.7816329006429799</v>
      </c>
      <c r="P4549" s="357">
        <v>7.300207596369912</v>
      </c>
      <c r="Q4549" s="356" t="s">
        <v>15063</v>
      </c>
    </row>
    <row r="4550" spans="1:17" x14ac:dyDescent="0.25">
      <c r="A4550" s="354">
        <v>4547</v>
      </c>
      <c r="B4550" s="355" t="s">
        <v>3732</v>
      </c>
      <c r="C4550" s="355" t="s">
        <v>14881</v>
      </c>
      <c r="D4550" s="355" t="s">
        <v>1353</v>
      </c>
      <c r="E4550" s="355" t="s">
        <v>14972</v>
      </c>
      <c r="F4550" s="356" t="s">
        <v>4773</v>
      </c>
      <c r="G4550" s="356" t="s">
        <v>14617</v>
      </c>
      <c r="H4550" s="356" t="s">
        <v>4403</v>
      </c>
      <c r="I4550" s="356" t="str">
        <f t="shared" si="143"/>
        <v>ISKCON_66F09-ROYAL PALM</v>
      </c>
      <c r="J4550" s="356" t="s">
        <v>2432</v>
      </c>
      <c r="K4550" s="356" t="s">
        <v>15063</v>
      </c>
      <c r="L4550" s="357" t="e">
        <v>#N/A</v>
      </c>
      <c r="M4550" s="357">
        <v>0</v>
      </c>
      <c r="N4550" s="357" t="e">
        <v>#N/A</v>
      </c>
      <c r="O4550" s="356" t="e">
        <f t="shared" si="142"/>
        <v>#N/A</v>
      </c>
      <c r="P4550" s="357" t="e">
        <v>#DIV/0!</v>
      </c>
      <c r="Q4550" s="356" t="s">
        <v>15063</v>
      </c>
    </row>
    <row r="4551" spans="1:17" x14ac:dyDescent="0.25">
      <c r="A4551" s="354">
        <v>4548</v>
      </c>
      <c r="B4551" s="355" t="s">
        <v>3732</v>
      </c>
      <c r="C4551" s="355" t="s">
        <v>14466</v>
      </c>
      <c r="D4551" s="355" t="s">
        <v>14480</v>
      </c>
      <c r="E4551" s="355" t="s">
        <v>14572</v>
      </c>
      <c r="F4551" s="356" t="s">
        <v>4193</v>
      </c>
      <c r="G4551" s="356" t="s">
        <v>14679</v>
      </c>
      <c r="H4551" s="356" t="s">
        <v>14680</v>
      </c>
      <c r="I4551" s="356" t="str">
        <f t="shared" si="143"/>
        <v>SARAKKI_66F01-BRIGADE SOFTWARE</v>
      </c>
      <c r="J4551" s="356" t="s">
        <v>2425</v>
      </c>
      <c r="K4551" s="356" t="s">
        <v>15063</v>
      </c>
      <c r="L4551" s="357">
        <v>1.2827599999999999</v>
      </c>
      <c r="M4551" s="357">
        <v>1.2067349999999999</v>
      </c>
      <c r="N4551" s="357">
        <v>0</v>
      </c>
      <c r="O4551" s="356">
        <f t="shared" si="142"/>
        <v>5.9266737347594258</v>
      </c>
      <c r="P4551" s="357">
        <v>13.596949925712964</v>
      </c>
      <c r="Q4551" s="356" t="s">
        <v>15063</v>
      </c>
    </row>
    <row r="4552" spans="1:17" x14ac:dyDescent="0.25">
      <c r="A4552" s="354">
        <v>4549</v>
      </c>
      <c r="B4552" s="355" t="s">
        <v>3732</v>
      </c>
      <c r="C4552" s="355" t="s">
        <v>14466</v>
      </c>
      <c r="D4552" s="355" t="s">
        <v>14480</v>
      </c>
      <c r="E4552" s="355" t="s">
        <v>14572</v>
      </c>
      <c r="F4552" s="356" t="s">
        <v>4415</v>
      </c>
      <c r="G4552" s="356" t="s">
        <v>4416</v>
      </c>
      <c r="H4552" s="356" t="s">
        <v>4417</v>
      </c>
      <c r="I4552" s="356" t="str">
        <f t="shared" si="143"/>
        <v>RBI_66F01-CHUNNCHUGATTA</v>
      </c>
      <c r="J4552" s="356" t="s">
        <v>2432</v>
      </c>
      <c r="K4552" s="356" t="s">
        <v>15063</v>
      </c>
      <c r="L4552" s="357">
        <v>2.2945199999999999</v>
      </c>
      <c r="M4552" s="357">
        <v>2.237667000000469</v>
      </c>
      <c r="N4552" s="357">
        <v>0</v>
      </c>
      <c r="O4552" s="356">
        <f t="shared" si="142"/>
        <v>2.4777731290000027</v>
      </c>
      <c r="P4552" s="357">
        <v>2.4777731289999938</v>
      </c>
      <c r="Q4552" s="356" t="s">
        <v>15063</v>
      </c>
    </row>
    <row r="4553" spans="1:17" x14ac:dyDescent="0.25">
      <c r="A4553" s="354">
        <v>4550</v>
      </c>
      <c r="B4553" s="355" t="s">
        <v>3732</v>
      </c>
      <c r="C4553" s="355" t="s">
        <v>14466</v>
      </c>
      <c r="D4553" s="355" t="s">
        <v>14480</v>
      </c>
      <c r="E4553" s="355" t="s">
        <v>14572</v>
      </c>
      <c r="F4553" s="356" t="s">
        <v>4404</v>
      </c>
      <c r="G4553" s="356" t="s">
        <v>4405</v>
      </c>
      <c r="H4553" s="356" t="s">
        <v>4406</v>
      </c>
      <c r="I4553" s="356" t="str">
        <f t="shared" si="143"/>
        <v>ELITE_PROMRNDE_66F01-PHASE-I-A</v>
      </c>
      <c r="J4553" s="356" t="s">
        <v>2432</v>
      </c>
      <c r="K4553" s="356" t="s">
        <v>15063</v>
      </c>
      <c r="L4553" s="357">
        <v>0.43713999999999997</v>
      </c>
      <c r="M4553" s="357">
        <v>0.43200899999828118</v>
      </c>
      <c r="N4553" s="357">
        <v>0</v>
      </c>
      <c r="O4553" s="356">
        <f t="shared" si="142"/>
        <v>1.1737658419999975</v>
      </c>
      <c r="P4553" s="357">
        <v>2.6351189794091789</v>
      </c>
      <c r="Q4553" s="356" t="s">
        <v>15063</v>
      </c>
    </row>
    <row r="4554" spans="1:17" x14ac:dyDescent="0.25">
      <c r="A4554" s="354">
        <v>4551</v>
      </c>
      <c r="B4554" s="355" t="s">
        <v>3732</v>
      </c>
      <c r="C4554" s="355" t="s">
        <v>14466</v>
      </c>
      <c r="D4554" s="355" t="s">
        <v>14480</v>
      </c>
      <c r="E4554" s="355" t="s">
        <v>14572</v>
      </c>
      <c r="F4554" s="356" t="s">
        <v>4415</v>
      </c>
      <c r="G4554" s="356" t="s">
        <v>4418</v>
      </c>
      <c r="H4554" s="356" t="s">
        <v>4419</v>
      </c>
      <c r="I4554" s="356" t="str">
        <f t="shared" si="143"/>
        <v>RBI_66F02-GLASS-FACTORY</v>
      </c>
      <c r="J4554" s="356" t="s">
        <v>2432</v>
      </c>
      <c r="K4554" s="356" t="s">
        <v>15063</v>
      </c>
      <c r="L4554" s="357">
        <v>3.5110800000000002</v>
      </c>
      <c r="M4554" s="357">
        <v>3.4050474999874734</v>
      </c>
      <c r="N4554" s="357">
        <v>0</v>
      </c>
      <c r="O4554" s="356">
        <f t="shared" si="142"/>
        <v>3.0199397339999896</v>
      </c>
      <c r="P4554" s="357">
        <v>3.0199397339999989</v>
      </c>
      <c r="Q4554" s="356" t="s">
        <v>15063</v>
      </c>
    </row>
    <row r="4555" spans="1:17" x14ac:dyDescent="0.25">
      <c r="A4555" s="354">
        <v>4552</v>
      </c>
      <c r="B4555" s="355" t="s">
        <v>3732</v>
      </c>
      <c r="C4555" s="355" t="s">
        <v>14466</v>
      </c>
      <c r="D4555" s="355" t="s">
        <v>14480</v>
      </c>
      <c r="E4555" s="355" t="s">
        <v>14572</v>
      </c>
      <c r="F4555" s="356" t="s">
        <v>4404</v>
      </c>
      <c r="G4555" s="356" t="s">
        <v>4407</v>
      </c>
      <c r="H4555" s="356" t="s">
        <v>4408</v>
      </c>
      <c r="I4555" s="356" t="str">
        <f t="shared" si="143"/>
        <v>ELITE_PROMRNDE_66F02-K.R-LAYOUT</v>
      </c>
      <c r="J4555" s="356" t="s">
        <v>2432</v>
      </c>
      <c r="K4555" s="356" t="s">
        <v>15063</v>
      </c>
      <c r="L4555" s="357">
        <v>3.0105600000000003</v>
      </c>
      <c r="M4555" s="357">
        <v>5.2984914999999999</v>
      </c>
      <c r="N4555" s="357">
        <v>0</v>
      </c>
      <c r="O4555" s="356">
        <f t="shared" si="142"/>
        <v>-75.996874335671748</v>
      </c>
      <c r="P4555" s="357">
        <v>-75.996874335671748</v>
      </c>
      <c r="Q4555" s="356" t="s">
        <v>15063</v>
      </c>
    </row>
    <row r="4556" spans="1:17" x14ac:dyDescent="0.25">
      <c r="A4556" s="354">
        <v>4553</v>
      </c>
      <c r="B4556" s="355" t="s">
        <v>3732</v>
      </c>
      <c r="C4556" s="355" t="s">
        <v>14466</v>
      </c>
      <c r="D4556" s="355" t="s">
        <v>14480</v>
      </c>
      <c r="E4556" s="355" t="s">
        <v>14572</v>
      </c>
      <c r="F4556" s="356" t="s">
        <v>4193</v>
      </c>
      <c r="G4556" s="356" t="s">
        <v>4436</v>
      </c>
      <c r="H4556" s="356" t="s">
        <v>4437</v>
      </c>
      <c r="I4556" s="356" t="str">
        <f t="shared" si="143"/>
        <v>SARAKKI_66F02-NAGARJUNA-ENCLAVE</v>
      </c>
      <c r="J4556" s="356" t="s">
        <v>2432</v>
      </c>
      <c r="K4556" s="356" t="s">
        <v>15063</v>
      </c>
      <c r="L4556" s="357">
        <v>2.8957199999999998</v>
      </c>
      <c r="M4556" s="357">
        <v>2.8573745000113724</v>
      </c>
      <c r="N4556" s="357">
        <v>0</v>
      </c>
      <c r="O4556" s="356">
        <f t="shared" si="142"/>
        <v>1.324212976000009</v>
      </c>
      <c r="P4556" s="357">
        <v>1.3242129760000165</v>
      </c>
      <c r="Q4556" s="356" t="s">
        <v>15063</v>
      </c>
    </row>
    <row r="4557" spans="1:17" x14ac:dyDescent="0.25">
      <c r="A4557" s="354">
        <v>4554</v>
      </c>
      <c r="B4557" s="355" t="s">
        <v>3732</v>
      </c>
      <c r="C4557" s="355" t="s">
        <v>14466</v>
      </c>
      <c r="D4557" s="355" t="s">
        <v>14480</v>
      </c>
      <c r="E4557" s="355" t="s">
        <v>14572</v>
      </c>
      <c r="F4557" s="356" t="s">
        <v>4404</v>
      </c>
      <c r="G4557" s="356" t="s">
        <v>4409</v>
      </c>
      <c r="H4557" s="356" t="s">
        <v>4410</v>
      </c>
      <c r="I4557" s="356" t="str">
        <f t="shared" si="143"/>
        <v>ELITE_PROMRNDE_66F03-SHARADA-NAGAR</v>
      </c>
      <c r="J4557" s="356" t="s">
        <v>2432</v>
      </c>
      <c r="K4557" s="356" t="s">
        <v>15063</v>
      </c>
      <c r="L4557" s="357">
        <v>1.8934600000000001</v>
      </c>
      <c r="M4557" s="357">
        <v>5.1887497500000004</v>
      </c>
      <c r="N4557" s="357">
        <v>-3.1400000000003647E-3</v>
      </c>
      <c r="O4557" s="356">
        <f t="shared" si="142"/>
        <v>-173.58165928503635</v>
      </c>
      <c r="P4557" s="357">
        <v>-173.58165928503632</v>
      </c>
      <c r="Q4557" s="356" t="s">
        <v>15063</v>
      </c>
    </row>
    <row r="4558" spans="1:17" x14ac:dyDescent="0.25">
      <c r="A4558" s="354">
        <v>4555</v>
      </c>
      <c r="B4558" s="355" t="s">
        <v>3732</v>
      </c>
      <c r="C4558" s="355" t="s">
        <v>14466</v>
      </c>
      <c r="D4558" s="355" t="s">
        <v>14480</v>
      </c>
      <c r="E4558" s="355" t="s">
        <v>14572</v>
      </c>
      <c r="F4558" s="356" t="s">
        <v>4404</v>
      </c>
      <c r="G4558" s="356" t="s">
        <v>4411</v>
      </c>
      <c r="H4558" s="356" t="s">
        <v>4412</v>
      </c>
      <c r="I4558" s="356" t="str">
        <f t="shared" si="143"/>
        <v>ELITE_PROMRNDE_66F04-PHASE--B</v>
      </c>
      <c r="J4558" s="356" t="s">
        <v>2432</v>
      </c>
      <c r="K4558" s="356" t="s">
        <v>15063</v>
      </c>
      <c r="L4558" s="357">
        <v>0.47194000000000003</v>
      </c>
      <c r="M4558" s="357">
        <v>0.44300890000000481</v>
      </c>
      <c r="N4558" s="357">
        <v>0</v>
      </c>
      <c r="O4558" s="356">
        <f t="shared" si="142"/>
        <v>6.1302496080000024</v>
      </c>
      <c r="P4558" s="357">
        <v>6.1302496079999935</v>
      </c>
      <c r="Q4558" s="356" t="s">
        <v>15063</v>
      </c>
    </row>
    <row r="4559" spans="1:17" x14ac:dyDescent="0.25">
      <c r="A4559" s="354">
        <v>4556</v>
      </c>
      <c r="B4559" s="355" t="s">
        <v>3732</v>
      </c>
      <c r="C4559" s="355" t="s">
        <v>14466</v>
      </c>
      <c r="D4559" s="355" t="s">
        <v>14480</v>
      </c>
      <c r="E4559" s="355" t="s">
        <v>14572</v>
      </c>
      <c r="F4559" s="356" t="s">
        <v>4415</v>
      </c>
      <c r="G4559" s="356" t="s">
        <v>4420</v>
      </c>
      <c r="H4559" s="356" t="s">
        <v>4421</v>
      </c>
      <c r="I4559" s="356" t="str">
        <f t="shared" si="143"/>
        <v>RBI_66F04-RBI1</v>
      </c>
      <c r="J4559" s="356" t="s">
        <v>2432</v>
      </c>
      <c r="K4559" s="356" t="s">
        <v>15063</v>
      </c>
      <c r="L4559" s="357">
        <v>1.7795000000000001</v>
      </c>
      <c r="M4559" s="357">
        <v>3.5614140000000001</v>
      </c>
      <c r="N4559" s="357">
        <v>0</v>
      </c>
      <c r="O4559" s="356">
        <f t="shared" si="142"/>
        <v>-100.13565608316944</v>
      </c>
      <c r="P4559" s="357">
        <v>-100.13565608316944</v>
      </c>
      <c r="Q4559" s="356" t="s">
        <v>15063</v>
      </c>
    </row>
    <row r="4560" spans="1:17" x14ac:dyDescent="0.25">
      <c r="A4560" s="354">
        <v>4557</v>
      </c>
      <c r="B4560" s="355" t="s">
        <v>3732</v>
      </c>
      <c r="C4560" s="355" t="s">
        <v>14466</v>
      </c>
      <c r="D4560" s="355" t="s">
        <v>14480</v>
      </c>
      <c r="E4560" s="355" t="s">
        <v>14572</v>
      </c>
      <c r="F4560" s="356" t="s">
        <v>4193</v>
      </c>
      <c r="G4560" s="356" t="s">
        <v>4438</v>
      </c>
      <c r="H4560" s="356" t="s">
        <v>4439</v>
      </c>
      <c r="I4560" s="356" t="str">
        <f t="shared" si="143"/>
        <v>SARAKKI_66F04-RMU-JP-NAGAR</v>
      </c>
      <c r="J4560" s="356" t="s">
        <v>2432</v>
      </c>
      <c r="K4560" s="356" t="s">
        <v>15063</v>
      </c>
      <c r="L4560" s="357">
        <v>4.5279999999999996</v>
      </c>
      <c r="M4560" s="357">
        <v>3.8180019999999999</v>
      </c>
      <c r="N4560" s="357">
        <v>0.54999999999999982</v>
      </c>
      <c r="O4560" s="356">
        <f t="shared" si="142"/>
        <v>4.0220713926596252</v>
      </c>
      <c r="P4560" s="357">
        <v>4.0220713926596208</v>
      </c>
      <c r="Q4560" s="356" t="s">
        <v>15063</v>
      </c>
    </row>
    <row r="4561" spans="1:18" x14ac:dyDescent="0.25">
      <c r="A4561" s="354">
        <v>4558</v>
      </c>
      <c r="B4561" s="355" t="s">
        <v>3732</v>
      </c>
      <c r="C4561" s="355" t="s">
        <v>14466</v>
      </c>
      <c r="D4561" s="355" t="s">
        <v>14480</v>
      </c>
      <c r="E4561" s="355" t="s">
        <v>14572</v>
      </c>
      <c r="F4561" s="356" t="s">
        <v>4446</v>
      </c>
      <c r="G4561" s="356" t="s">
        <v>4447</v>
      </c>
      <c r="H4561" s="356" t="s">
        <v>4448</v>
      </c>
      <c r="I4561" s="356" t="str">
        <f t="shared" si="143"/>
        <v>KHODAYSGLASS FACTORY_66F04-SHRINIDHI-LAYOUT</v>
      </c>
      <c r="J4561" s="356" t="s">
        <v>2405</v>
      </c>
      <c r="K4561" s="356" t="s">
        <v>15063</v>
      </c>
      <c r="L4561" s="357">
        <v>3.6807200000000004</v>
      </c>
      <c r="M4561" s="357">
        <v>3.5449837500145485</v>
      </c>
      <c r="N4561" s="357">
        <v>0</v>
      </c>
      <c r="O4561" s="356">
        <f t="shared" si="142"/>
        <v>3.6877635349999984</v>
      </c>
      <c r="P4561" s="357">
        <v>3.6877635349999993</v>
      </c>
      <c r="Q4561" s="356" t="s">
        <v>15063</v>
      </c>
    </row>
    <row r="4562" spans="1:18" x14ac:dyDescent="0.25">
      <c r="A4562" s="354">
        <v>4559</v>
      </c>
      <c r="B4562" s="355" t="s">
        <v>3732</v>
      </c>
      <c r="C4562" s="355" t="s">
        <v>14466</v>
      </c>
      <c r="D4562" s="355" t="s">
        <v>14480</v>
      </c>
      <c r="E4562" s="355" t="s">
        <v>14572</v>
      </c>
      <c r="F4562" s="356" t="s">
        <v>4404</v>
      </c>
      <c r="G4562" s="356" t="s">
        <v>4413</v>
      </c>
      <c r="H4562" s="356" t="s">
        <v>4414</v>
      </c>
      <c r="I4562" s="356" t="str">
        <f t="shared" si="143"/>
        <v>ELITE_PROMRNDE_66F05-ELITAPH</v>
      </c>
      <c r="J4562" s="356" t="s">
        <v>2432</v>
      </c>
      <c r="K4562" s="356" t="s">
        <v>15063</v>
      </c>
      <c r="L4562" s="357">
        <v>0.79304000000000041</v>
      </c>
      <c r="M4562" s="357">
        <v>0.55038200000000004</v>
      </c>
      <c r="N4562" s="357">
        <v>0.19672000000000023</v>
      </c>
      <c r="O4562" s="356">
        <f t="shared" si="142"/>
        <v>7.7035819694124177</v>
      </c>
      <c r="P4562" s="357">
        <v>7.9385204779388374</v>
      </c>
      <c r="Q4562" s="356" t="s">
        <v>15063</v>
      </c>
    </row>
    <row r="4563" spans="1:18" x14ac:dyDescent="0.25">
      <c r="A4563" s="354">
        <v>4560</v>
      </c>
      <c r="B4563" s="355" t="s">
        <v>3732</v>
      </c>
      <c r="C4563" s="355" t="s">
        <v>14466</v>
      </c>
      <c r="D4563" s="355" t="s">
        <v>14480</v>
      </c>
      <c r="E4563" s="355" t="s">
        <v>14572</v>
      </c>
      <c r="F4563" s="356" t="s">
        <v>4446</v>
      </c>
      <c r="G4563" s="356" t="s">
        <v>4449</v>
      </c>
      <c r="H4563" s="356" t="s">
        <v>4450</v>
      </c>
      <c r="I4563" s="356" t="str">
        <f t="shared" si="143"/>
        <v>KHODAYSGLASS FACTORY_66F05-KHODAY'S-GLASS-FACTORY</v>
      </c>
      <c r="J4563" s="356" t="s">
        <v>2414</v>
      </c>
      <c r="K4563" s="356" t="s">
        <v>15063</v>
      </c>
      <c r="L4563" s="357">
        <v>0.89163999999999988</v>
      </c>
      <c r="M4563" s="357">
        <v>0.44492400000089782</v>
      </c>
      <c r="N4563" s="357">
        <v>0.45224999999999999</v>
      </c>
      <c r="O4563" s="356">
        <f t="shared" si="142"/>
        <v>-1.2594733610000075</v>
      </c>
      <c r="P4563" s="357">
        <v>-1.2594733610000075</v>
      </c>
      <c r="Q4563" s="356" t="s">
        <v>15063</v>
      </c>
    </row>
    <row r="4564" spans="1:18" x14ac:dyDescent="0.25">
      <c r="A4564" s="354">
        <v>4561</v>
      </c>
      <c r="B4564" s="355" t="s">
        <v>3732</v>
      </c>
      <c r="C4564" s="355" t="s">
        <v>14466</v>
      </c>
      <c r="D4564" s="355" t="s">
        <v>14480</v>
      </c>
      <c r="E4564" s="355" t="s">
        <v>14572</v>
      </c>
      <c r="F4564" s="356" t="s">
        <v>4415</v>
      </c>
      <c r="G4564" s="356" t="s">
        <v>4422</v>
      </c>
      <c r="H4564" s="356" t="s">
        <v>4423</v>
      </c>
      <c r="I4564" s="356" t="str">
        <f t="shared" si="143"/>
        <v>RBI_66F05-RBI2</v>
      </c>
      <c r="J4564" s="356" t="s">
        <v>2432</v>
      </c>
      <c r="K4564" s="356" t="s">
        <v>15063</v>
      </c>
      <c r="L4564" s="357">
        <v>1.1562599999999998</v>
      </c>
      <c r="M4564" s="357">
        <v>1.1204335000049939</v>
      </c>
      <c r="N4564" s="357">
        <v>0</v>
      </c>
      <c r="O4564" s="356">
        <f t="shared" si="142"/>
        <v>3.0984813099999986</v>
      </c>
      <c r="P4564" s="357">
        <v>3.0984813099999897</v>
      </c>
      <c r="Q4564" s="356" t="s">
        <v>15063</v>
      </c>
    </row>
    <row r="4565" spans="1:18" x14ac:dyDescent="0.25">
      <c r="A4565" s="354">
        <v>4562</v>
      </c>
      <c r="B4565" s="355" t="s">
        <v>3732</v>
      </c>
      <c r="C4565" s="355" t="s">
        <v>14466</v>
      </c>
      <c r="D4565" s="355" t="s">
        <v>14480</v>
      </c>
      <c r="E4565" s="355" t="s">
        <v>14572</v>
      </c>
      <c r="F4565" s="356" t="s">
        <v>4773</v>
      </c>
      <c r="G4565" s="356" t="s">
        <v>14616</v>
      </c>
      <c r="H4565" s="356" t="s">
        <v>4454</v>
      </c>
      <c r="I4565" s="356" t="str">
        <f t="shared" si="143"/>
        <v>ISKCON_66F08-GUBBALALA GATE</v>
      </c>
      <c r="J4565" s="356" t="s">
        <v>2405</v>
      </c>
      <c r="K4565" s="356" t="s">
        <v>15063</v>
      </c>
      <c r="L4565" s="357">
        <v>2.5073599999999998</v>
      </c>
      <c r="M4565" s="357">
        <v>4.5591604999999999</v>
      </c>
      <c r="N4565" s="357">
        <v>0</v>
      </c>
      <c r="O4565" s="356">
        <f t="shared" si="142"/>
        <v>-81.831109214472605</v>
      </c>
      <c r="P4565" s="357">
        <v>-78.579611562899629</v>
      </c>
      <c r="Q4565" s="356" t="s">
        <v>15063</v>
      </c>
    </row>
    <row r="4566" spans="1:18" x14ac:dyDescent="0.25">
      <c r="A4566" s="354">
        <v>4563</v>
      </c>
      <c r="B4566" s="355" t="s">
        <v>3732</v>
      </c>
      <c r="C4566" s="355" t="s">
        <v>14466</v>
      </c>
      <c r="D4566" s="355" t="s">
        <v>14480</v>
      </c>
      <c r="E4566" s="355" t="s">
        <v>14572</v>
      </c>
      <c r="F4566" s="356" t="s">
        <v>4193</v>
      </c>
      <c r="G4566" s="356" t="s">
        <v>4434</v>
      </c>
      <c r="H4566" s="356" t="s">
        <v>4435</v>
      </c>
      <c r="I4566" s="356" t="str">
        <f t="shared" si="143"/>
        <v>SARAKKI_66F08-JP-NAGAR-TH-PHASE</v>
      </c>
      <c r="J4566" s="356" t="s">
        <v>2432</v>
      </c>
      <c r="K4566" s="356" t="s">
        <v>15063</v>
      </c>
      <c r="L4566" s="357">
        <v>0</v>
      </c>
      <c r="M4566" s="357">
        <v>4.8104040000000001</v>
      </c>
      <c r="N4566" s="357">
        <v>0</v>
      </c>
      <c r="O4566" s="356" t="e">
        <f t="shared" si="142"/>
        <v>#DIV/0!</v>
      </c>
      <c r="P4566" s="357" t="e">
        <v>#DIV/0!</v>
      </c>
      <c r="Q4566" s="356" t="s">
        <v>15063</v>
      </c>
    </row>
    <row r="4567" spans="1:18" x14ac:dyDescent="0.25">
      <c r="A4567" s="354">
        <v>4564</v>
      </c>
      <c r="B4567" s="355" t="s">
        <v>3732</v>
      </c>
      <c r="C4567" s="355" t="s">
        <v>14466</v>
      </c>
      <c r="D4567" s="355" t="s">
        <v>14480</v>
      </c>
      <c r="E4567" s="355" t="s">
        <v>14572</v>
      </c>
      <c r="F4567" s="356" t="s">
        <v>4446</v>
      </c>
      <c r="G4567" s="356" t="s">
        <v>4451</v>
      </c>
      <c r="H4567" s="356" t="s">
        <v>14641</v>
      </c>
      <c r="I4567" s="356" t="str">
        <f t="shared" si="143"/>
        <v>KHODAYSGLASS FACTORY_66F09-DODDA-KALASANDRA</v>
      </c>
      <c r="J4567" s="356" t="s">
        <v>2405</v>
      </c>
      <c r="K4567" s="356" t="s">
        <v>15063</v>
      </c>
      <c r="L4567" s="357">
        <v>0.79976900000000017</v>
      </c>
      <c r="M4567" s="357">
        <v>2.8578785</v>
      </c>
      <c r="N4567" s="357">
        <v>4.7185000000000032E-2</v>
      </c>
      <c r="O4567" s="356">
        <f t="shared" si="142"/>
        <v>-279.74212845343504</v>
      </c>
      <c r="P4567" s="357">
        <v>-279.74212845343504</v>
      </c>
      <c r="Q4567" s="356" t="s">
        <v>15063</v>
      </c>
    </row>
    <row r="4568" spans="1:18" x14ac:dyDescent="0.25">
      <c r="A4568" s="354">
        <v>4565</v>
      </c>
      <c r="B4568" s="355" t="s">
        <v>3732</v>
      </c>
      <c r="C4568" s="355" t="s">
        <v>14466</v>
      </c>
      <c r="D4568" s="355" t="s">
        <v>14480</v>
      </c>
      <c r="E4568" s="355" t="s">
        <v>14572</v>
      </c>
      <c r="F4568" s="356" t="s">
        <v>4415</v>
      </c>
      <c r="G4568" s="356" t="s">
        <v>4430</v>
      </c>
      <c r="H4568" s="356" t="s">
        <v>4431</v>
      </c>
      <c r="I4568" s="356" t="str">
        <f t="shared" si="143"/>
        <v>RBI_66F12-PUTTENAHALLI</v>
      </c>
      <c r="J4568" s="356" t="s">
        <v>2432</v>
      </c>
      <c r="K4568" s="356" t="s">
        <v>15063</v>
      </c>
      <c r="L4568" s="357">
        <v>3.468488000000002</v>
      </c>
      <c r="M4568" s="357">
        <v>3.3306415</v>
      </c>
      <c r="N4568" s="357">
        <v>0</v>
      </c>
      <c r="O4568" s="356">
        <f t="shared" si="142"/>
        <v>3.9742533345942639</v>
      </c>
      <c r="P4568" s="357">
        <v>3.9742533345942688</v>
      </c>
      <c r="Q4568" s="356" t="s">
        <v>15063</v>
      </c>
    </row>
    <row r="4569" spans="1:18" x14ac:dyDescent="0.25">
      <c r="A4569" s="354">
        <v>4566</v>
      </c>
      <c r="B4569" s="355" t="s">
        <v>3732</v>
      </c>
      <c r="C4569" s="355" t="s">
        <v>14466</v>
      </c>
      <c r="D4569" s="355" t="s">
        <v>14480</v>
      </c>
      <c r="E4569" s="355" t="s">
        <v>14572</v>
      </c>
      <c r="F4569" s="356" t="s">
        <v>4415</v>
      </c>
      <c r="G4569" s="356" t="s">
        <v>4424</v>
      </c>
      <c r="H4569" s="356" t="s">
        <v>4425</v>
      </c>
      <c r="I4569" s="356" t="str">
        <f t="shared" si="143"/>
        <v>RBI_66F13-BRIGADE-MILLENIUM</v>
      </c>
      <c r="J4569" s="356" t="s">
        <v>2432</v>
      </c>
      <c r="K4569" s="356" t="s">
        <v>15063</v>
      </c>
      <c r="L4569" s="357">
        <v>0.79667999999999972</v>
      </c>
      <c r="M4569" s="357">
        <v>0.77311300000000005</v>
      </c>
      <c r="N4569" s="357">
        <v>0</v>
      </c>
      <c r="O4569" s="356">
        <f t="shared" si="142"/>
        <v>2.9581513280112066</v>
      </c>
      <c r="P4569" s="357">
        <v>2.9581513280112048</v>
      </c>
      <c r="Q4569" s="356" t="s">
        <v>15063</v>
      </c>
    </row>
    <row r="4570" spans="1:18" x14ac:dyDescent="0.25">
      <c r="A4570" s="354">
        <v>4567</v>
      </c>
      <c r="B4570" s="355" t="s">
        <v>3732</v>
      </c>
      <c r="C4570" s="355" t="s">
        <v>14466</v>
      </c>
      <c r="D4570" s="355" t="s">
        <v>14480</v>
      </c>
      <c r="E4570" s="355" t="s">
        <v>14572</v>
      </c>
      <c r="F4570" s="356" t="s">
        <v>4193</v>
      </c>
      <c r="G4570" s="356" t="s">
        <v>4440</v>
      </c>
      <c r="H4570" s="356" t="s">
        <v>4441</v>
      </c>
      <c r="I4570" s="356" t="str">
        <f t="shared" si="143"/>
        <v>SARAKKI_66F13-JARAGANAHALLI</v>
      </c>
      <c r="J4570" s="356" t="s">
        <v>2432</v>
      </c>
      <c r="K4570" s="356" t="s">
        <v>15063</v>
      </c>
      <c r="L4570" s="357">
        <v>2.5347200000000001</v>
      </c>
      <c r="M4570" s="357">
        <v>2.4933560000056803</v>
      </c>
      <c r="N4570" s="357">
        <v>0</v>
      </c>
      <c r="O4570" s="356">
        <f t="shared" si="142"/>
        <v>1.6318962249999933</v>
      </c>
      <c r="P4570" s="357">
        <v>4.0280780721390741</v>
      </c>
      <c r="Q4570" s="356" t="s">
        <v>15063</v>
      </c>
    </row>
    <row r="4571" spans="1:18" x14ac:dyDescent="0.25">
      <c r="A4571" s="354">
        <v>4568</v>
      </c>
      <c r="B4571" s="355" t="s">
        <v>3732</v>
      </c>
      <c r="C4571" s="355" t="s">
        <v>14466</v>
      </c>
      <c r="D4571" s="355" t="s">
        <v>14480</v>
      </c>
      <c r="E4571" s="355" t="s">
        <v>14572</v>
      </c>
      <c r="F4571" s="356" t="s">
        <v>4415</v>
      </c>
      <c r="G4571" s="356" t="s">
        <v>4432</v>
      </c>
      <c r="H4571" s="356" t="s">
        <v>4433</v>
      </c>
      <c r="I4571" s="356" t="str">
        <f t="shared" si="143"/>
        <v>RBI_66F14-BRIGADE-MILLENIUM</v>
      </c>
      <c r="J4571" s="356" t="s">
        <v>2432</v>
      </c>
      <c r="K4571" s="356" t="s">
        <v>15063</v>
      </c>
      <c r="L4571" s="357">
        <v>1.0325200000000003</v>
      </c>
      <c r="M4571" s="357">
        <v>0.73563100000000003</v>
      </c>
      <c r="N4571" s="357">
        <v>0.27336000000000005</v>
      </c>
      <c r="O4571" s="356">
        <f t="shared" si="142"/>
        <v>3.0993466462933026</v>
      </c>
      <c r="P4571" s="357">
        <v>3.0993466462933106</v>
      </c>
      <c r="Q4571" s="356" t="s">
        <v>15063</v>
      </c>
    </row>
    <row r="4572" spans="1:18" x14ac:dyDescent="0.25">
      <c r="A4572" s="354">
        <v>4569</v>
      </c>
      <c r="B4572" s="355" t="s">
        <v>3732</v>
      </c>
      <c r="C4572" s="355" t="s">
        <v>14466</v>
      </c>
      <c r="D4572" s="355" t="s">
        <v>14480</v>
      </c>
      <c r="E4572" s="355" t="s">
        <v>14572</v>
      </c>
      <c r="F4572" s="356" t="s">
        <v>4446</v>
      </c>
      <c r="G4572" s="356" t="s">
        <v>4452</v>
      </c>
      <c r="H4572" s="356" t="s">
        <v>14640</v>
      </c>
      <c r="I4572" s="356" t="str">
        <f t="shared" si="143"/>
        <v>KHODAYSGLASS FACTORY_66F14-J-P-NAGAR-TH-PHASE</v>
      </c>
      <c r="J4572" s="356" t="s">
        <v>2405</v>
      </c>
      <c r="K4572" s="356" t="s">
        <v>15063</v>
      </c>
      <c r="L4572" s="357">
        <v>1.7432000000000005</v>
      </c>
      <c r="M4572" s="357">
        <v>1.6236920000086164</v>
      </c>
      <c r="N4572" s="357">
        <v>0</v>
      </c>
      <c r="O4572" s="356">
        <f t="shared" si="142"/>
        <v>6.8556677370000081</v>
      </c>
      <c r="P4572" s="357">
        <v>6.8556677370000045</v>
      </c>
      <c r="Q4572" s="356" t="s">
        <v>15063</v>
      </c>
    </row>
    <row r="4573" spans="1:18" x14ac:dyDescent="0.25">
      <c r="A4573" s="354">
        <v>4570</v>
      </c>
      <c r="B4573" s="355" t="s">
        <v>3732</v>
      </c>
      <c r="C4573" s="355" t="s">
        <v>14466</v>
      </c>
      <c r="D4573" s="355" t="s">
        <v>14480</v>
      </c>
      <c r="E4573" s="355" t="s">
        <v>14572</v>
      </c>
      <c r="F4573" s="356" t="s">
        <v>4193</v>
      </c>
      <c r="G4573" s="356" t="s">
        <v>4442</v>
      </c>
      <c r="H4573" s="356" t="s">
        <v>4443</v>
      </c>
      <c r="I4573" s="356" t="str">
        <f t="shared" si="143"/>
        <v>SARAKKI_66F14-SARAKKI-VILLAGE</v>
      </c>
      <c r="J4573" s="356" t="s">
        <v>2432</v>
      </c>
      <c r="K4573" s="356" t="s">
        <v>15063</v>
      </c>
      <c r="L4573" s="357">
        <v>2.5956399999999999</v>
      </c>
      <c r="M4573" s="357">
        <v>4.8083920000000004</v>
      </c>
      <c r="N4573" s="357">
        <v>0</v>
      </c>
      <c r="O4573" s="356">
        <f t="shared" si="142"/>
        <v>-85.24880183692656</v>
      </c>
      <c r="P4573" s="357">
        <v>-85.248801836926575</v>
      </c>
      <c r="Q4573" s="356" t="s">
        <v>15063</v>
      </c>
    </row>
    <row r="4574" spans="1:18" x14ac:dyDescent="0.25">
      <c r="A4574" s="354">
        <v>4571</v>
      </c>
      <c r="B4574" s="355" t="s">
        <v>3732</v>
      </c>
      <c r="C4574" s="355" t="s">
        <v>14466</v>
      </c>
      <c r="D4574" s="355" t="s">
        <v>14480</v>
      </c>
      <c r="E4574" s="355" t="s">
        <v>14572</v>
      </c>
      <c r="F4574" s="356" t="s">
        <v>4415</v>
      </c>
      <c r="G4574" s="356" t="s">
        <v>4426</v>
      </c>
      <c r="H4574" s="356" t="s">
        <v>4427</v>
      </c>
      <c r="I4574" s="356" t="str">
        <f t="shared" si="143"/>
        <v>RBI_66F15-BRIGADE-GARDENIA</v>
      </c>
      <c r="J4574" s="356" t="s">
        <v>2432</v>
      </c>
      <c r="K4574" s="356" t="s">
        <v>15063</v>
      </c>
      <c r="L4574" s="357">
        <v>1.16428</v>
      </c>
      <c r="M4574" s="357">
        <v>0.78234599999658982</v>
      </c>
      <c r="N4574" s="357">
        <v>0.31954000000000005</v>
      </c>
      <c r="O4574" s="356">
        <f t="shared" si="142"/>
        <v>7.3861779959999669</v>
      </c>
      <c r="P4574" s="357">
        <v>7.7754889699190759</v>
      </c>
      <c r="Q4574" s="356" t="s">
        <v>15063</v>
      </c>
    </row>
    <row r="4575" spans="1:18" x14ac:dyDescent="0.25">
      <c r="A4575" s="354">
        <v>4572</v>
      </c>
      <c r="B4575" s="355" t="s">
        <v>3732</v>
      </c>
      <c r="C4575" s="355" t="s">
        <v>14466</v>
      </c>
      <c r="D4575" s="355" t="s">
        <v>14480</v>
      </c>
      <c r="E4575" s="355" t="s">
        <v>14572</v>
      </c>
      <c r="F4575" s="356" t="s">
        <v>4415</v>
      </c>
      <c r="G4575" s="356" t="s">
        <v>4428</v>
      </c>
      <c r="H4575" s="356" t="s">
        <v>4429</v>
      </c>
      <c r="I4575" s="356" t="str">
        <f t="shared" si="143"/>
        <v>RBI_66F16-BRIGADE-GARDENIA</v>
      </c>
      <c r="J4575" s="356" t="s">
        <v>2432</v>
      </c>
      <c r="K4575" s="356" t="s">
        <v>15063</v>
      </c>
      <c r="L4575" s="357">
        <v>1.0045599999999999</v>
      </c>
      <c r="M4575" s="357">
        <v>0.72377749999710161</v>
      </c>
      <c r="N4575" s="357">
        <v>0.24</v>
      </c>
      <c r="O4575" s="356">
        <f t="shared" si="142"/>
        <v>5.334113738999986</v>
      </c>
      <c r="P4575" s="357">
        <v>5.4838055211181231</v>
      </c>
      <c r="Q4575" s="356" t="s">
        <v>15063</v>
      </c>
    </row>
    <row r="4576" spans="1:18" x14ac:dyDescent="0.25">
      <c r="A4576" s="354">
        <v>4573</v>
      </c>
      <c r="B4576" s="355" t="s">
        <v>3732</v>
      </c>
      <c r="C4576" s="355" t="s">
        <v>14466</v>
      </c>
      <c r="D4576" s="355" t="s">
        <v>14480</v>
      </c>
      <c r="E4576" s="355" t="s">
        <v>14572</v>
      </c>
      <c r="F4576" s="356" t="s">
        <v>4446</v>
      </c>
      <c r="G4576" s="356" t="s">
        <v>14622</v>
      </c>
      <c r="H4576" s="356" t="s">
        <v>4453</v>
      </c>
      <c r="I4576" s="356" t="str">
        <f t="shared" si="143"/>
        <v>KHODAYSGLASS FACTORY_66F-17- Prestige Falcon City</v>
      </c>
      <c r="J4576" s="356"/>
      <c r="K4576" s="356" t="s">
        <v>15063</v>
      </c>
      <c r="L4576" s="357">
        <v>1.9309999999999992</v>
      </c>
      <c r="M4576" s="357">
        <v>1.8867850000090494</v>
      </c>
      <c r="N4576" s="357">
        <v>0</v>
      </c>
      <c r="O4576" s="356">
        <f t="shared" si="142"/>
        <v>2.2897462449999906</v>
      </c>
      <c r="P4576" s="357">
        <v>2.2897462449999906</v>
      </c>
      <c r="Q4576" s="356" t="s">
        <v>15063</v>
      </c>
      <c r="R4576" s="358" t="e">
        <f>#REF!-M4576</f>
        <v>#REF!</v>
      </c>
    </row>
    <row r="4577" spans="1:18" x14ac:dyDescent="0.25">
      <c r="A4577" s="354">
        <v>4574</v>
      </c>
      <c r="B4577" s="355" t="s">
        <v>3732</v>
      </c>
      <c r="C4577" s="355" t="s">
        <v>14466</v>
      </c>
      <c r="D4577" s="355" t="s">
        <v>14480</v>
      </c>
      <c r="E4577" s="355" t="s">
        <v>14572</v>
      </c>
      <c r="F4577" s="356" t="s">
        <v>4193</v>
      </c>
      <c r="G4577" s="356" t="s">
        <v>4444</v>
      </c>
      <c r="H4577" s="356" t="s">
        <v>4445</v>
      </c>
      <c r="I4577" s="356" t="str">
        <f t="shared" si="143"/>
        <v>SARAKKI_66F18-WMS-COMPOUND</v>
      </c>
      <c r="J4577" s="356" t="s">
        <v>2432</v>
      </c>
      <c r="K4577" s="356" t="s">
        <v>15063</v>
      </c>
      <c r="L4577" s="357">
        <v>1.5660400000000001</v>
      </c>
      <c r="M4577" s="357">
        <v>3.8069554999999999</v>
      </c>
      <c r="N4577" s="357">
        <v>0</v>
      </c>
      <c r="O4577" s="356">
        <f t="shared" si="142"/>
        <v>-143.09439733340145</v>
      </c>
      <c r="P4577" s="357">
        <v>-143.09439733340145</v>
      </c>
      <c r="Q4577" s="356" t="s">
        <v>15063</v>
      </c>
    </row>
    <row r="4578" spans="1:18" x14ac:dyDescent="0.25">
      <c r="A4578" s="354">
        <v>4575</v>
      </c>
      <c r="B4578" s="355" t="s">
        <v>3732</v>
      </c>
      <c r="C4578" s="355" t="s">
        <v>14881</v>
      </c>
      <c r="D4578" s="355" t="s">
        <v>1353</v>
      </c>
      <c r="E4578" s="355" t="s">
        <v>14910</v>
      </c>
      <c r="F4578" s="356" t="s">
        <v>4193</v>
      </c>
      <c r="G4578" s="356" t="s">
        <v>4196</v>
      </c>
      <c r="H4578" s="356" t="s">
        <v>4197</v>
      </c>
      <c r="I4578" s="356" t="str">
        <f t="shared" si="143"/>
        <v>SARAKKI_66F06-FJAYANAGAR-SWITCH-STATION</v>
      </c>
      <c r="J4578" s="356" t="s">
        <v>2425</v>
      </c>
      <c r="K4578" s="356" t="s">
        <v>15063</v>
      </c>
      <c r="L4578" s="357">
        <v>0.80439999999999978</v>
      </c>
      <c r="M4578" s="357">
        <v>2.1042839999999998</v>
      </c>
      <c r="N4578" s="357">
        <v>0</v>
      </c>
      <c r="O4578" s="356">
        <f t="shared" si="142"/>
        <v>-161.59671805072108</v>
      </c>
      <c r="P4578" s="357">
        <v>-161.59671805072108</v>
      </c>
      <c r="Q4578" s="356" t="s">
        <v>15063</v>
      </c>
    </row>
    <row r="4579" spans="1:18" x14ac:dyDescent="0.25">
      <c r="A4579" s="354">
        <v>4576</v>
      </c>
      <c r="B4579" s="355" t="s">
        <v>3732</v>
      </c>
      <c r="C4579" s="355" t="s">
        <v>14881</v>
      </c>
      <c r="D4579" s="355" t="s">
        <v>1353</v>
      </c>
      <c r="E4579" s="355" t="s">
        <v>14910</v>
      </c>
      <c r="F4579" s="356" t="s">
        <v>4193</v>
      </c>
      <c r="G4579" s="356" t="s">
        <v>5120</v>
      </c>
      <c r="H4579" s="356" t="s">
        <v>5121</v>
      </c>
      <c r="I4579" s="356" t="str">
        <f t="shared" si="143"/>
        <v>SARAKKI_66F15-JP-NAGAR-ND-PHASE</v>
      </c>
      <c r="J4579" s="356" t="s">
        <v>2432</v>
      </c>
      <c r="K4579" s="356" t="s">
        <v>15063</v>
      </c>
      <c r="L4579" s="357">
        <v>2.3409199999999997</v>
      </c>
      <c r="M4579" s="357">
        <v>2.17454225</v>
      </c>
      <c r="N4579" s="357">
        <v>-8.1400000000009243E-4</v>
      </c>
      <c r="O4579" s="356">
        <f t="shared" si="142"/>
        <v>7.1396559130968669</v>
      </c>
      <c r="P4579" s="357">
        <v>7.1396559130968651</v>
      </c>
      <c r="Q4579" s="356" t="s">
        <v>15063</v>
      </c>
    </row>
    <row r="4580" spans="1:18" x14ac:dyDescent="0.25">
      <c r="A4580" s="354">
        <v>4577</v>
      </c>
      <c r="B4580" s="355" t="s">
        <v>3732</v>
      </c>
      <c r="C4580" s="355" t="s">
        <v>14466</v>
      </c>
      <c r="D4580" s="355" t="s">
        <v>14470</v>
      </c>
      <c r="E4580" s="355" t="s">
        <v>14471</v>
      </c>
      <c r="F4580" s="356" t="s">
        <v>4486</v>
      </c>
      <c r="G4580" s="356" t="s">
        <v>4487</v>
      </c>
      <c r="H4580" s="356" t="s">
        <v>4488</v>
      </c>
      <c r="I4580" s="356" t="str">
        <f t="shared" si="143"/>
        <v>PRIMAL_66F01-12TH BLOCK</v>
      </c>
      <c r="J4580" s="356" t="s">
        <v>2425</v>
      </c>
      <c r="K4580" s="356" t="s">
        <v>15063</v>
      </c>
      <c r="L4580" s="357">
        <v>1.61168</v>
      </c>
      <c r="M4580" s="357">
        <v>1.5081</v>
      </c>
      <c r="N4580" s="357">
        <v>0.13000000000000012</v>
      </c>
      <c r="O4580" s="356">
        <f t="shared" si="142"/>
        <v>-1.7831110631175497</v>
      </c>
      <c r="P4580" s="357">
        <v>-1.7831110631175484</v>
      </c>
      <c r="Q4580" s="356" t="s">
        <v>15063</v>
      </c>
    </row>
    <row r="4581" spans="1:18" x14ac:dyDescent="0.25">
      <c r="A4581" s="354">
        <v>4578</v>
      </c>
      <c r="B4581" s="355" t="s">
        <v>3732</v>
      </c>
      <c r="C4581" s="355" t="s">
        <v>14466</v>
      </c>
      <c r="D4581" s="355" t="s">
        <v>14470</v>
      </c>
      <c r="E4581" s="355" t="s">
        <v>14471</v>
      </c>
      <c r="F4581" s="356" t="s">
        <v>4467</v>
      </c>
      <c r="G4581" s="356" t="s">
        <v>4566</v>
      </c>
      <c r="H4581" s="356" t="s">
        <v>4567</v>
      </c>
      <c r="I4581" s="356" t="str">
        <f t="shared" si="143"/>
        <v>CESSNA_66F01-EMBASSY</v>
      </c>
      <c r="J4581" s="356" t="s">
        <v>2425</v>
      </c>
      <c r="K4581" s="356" t="s">
        <v>15063</v>
      </c>
      <c r="L4581" s="357">
        <v>3.2800400000000001</v>
      </c>
      <c r="M4581" s="357">
        <v>2.8467880000000001</v>
      </c>
      <c r="N4581" s="357">
        <v>0.32100000000000017</v>
      </c>
      <c r="O4581" s="356">
        <f t="shared" si="142"/>
        <v>3.7935276305828851</v>
      </c>
      <c r="P4581" s="357">
        <v>3.7935276305828824</v>
      </c>
      <c r="Q4581" s="356" t="s">
        <v>15063</v>
      </c>
    </row>
    <row r="4582" spans="1:18" x14ac:dyDescent="0.25">
      <c r="A4582" s="354">
        <v>4579</v>
      </c>
      <c r="B4582" s="355" t="s">
        <v>3732</v>
      </c>
      <c r="C4582" s="355" t="s">
        <v>14466</v>
      </c>
      <c r="D4582" s="355" t="s">
        <v>14470</v>
      </c>
      <c r="E4582" s="355" t="s">
        <v>14471</v>
      </c>
      <c r="F4582" s="356" t="s">
        <v>4455</v>
      </c>
      <c r="G4582" s="356" t="s">
        <v>4501</v>
      </c>
      <c r="H4582" s="356" t="s">
        <v>4502</v>
      </c>
      <c r="I4582" s="356" t="str">
        <f t="shared" si="143"/>
        <v>DIVYASREE_66F01-MRS-TECHPARK</v>
      </c>
      <c r="J4582" s="356" t="s">
        <v>2425</v>
      </c>
      <c r="K4582" s="356" t="s">
        <v>15063</v>
      </c>
      <c r="L4582" s="357">
        <v>0.49143999999999982</v>
      </c>
      <c r="M4582" s="357">
        <v>0.38077499999999997</v>
      </c>
      <c r="N4582" s="357">
        <v>0.11280000000000001</v>
      </c>
      <c r="O4582" s="356">
        <f t="shared" si="142"/>
        <v>-0.56386013099518417</v>
      </c>
      <c r="P4582" s="357">
        <v>-0.56386013099518628</v>
      </c>
      <c r="Q4582" s="356" t="s">
        <v>15063</v>
      </c>
    </row>
    <row r="4583" spans="1:18" x14ac:dyDescent="0.25">
      <c r="A4583" s="354">
        <v>4580</v>
      </c>
      <c r="B4583" s="355" t="s">
        <v>3732</v>
      </c>
      <c r="C4583" s="355" t="s">
        <v>14466</v>
      </c>
      <c r="D4583" s="355" t="s">
        <v>14470</v>
      </c>
      <c r="E4583" s="355" t="s">
        <v>14471</v>
      </c>
      <c r="F4583" s="356" t="s">
        <v>4674</v>
      </c>
      <c r="G4583" s="356" t="s">
        <v>14475</v>
      </c>
      <c r="H4583" s="356" t="s">
        <v>14476</v>
      </c>
      <c r="I4583" s="356" t="str">
        <f t="shared" si="143"/>
        <v>AdarshaF01-RMZ</v>
      </c>
      <c r="J4583" s="356" t="s">
        <v>2425</v>
      </c>
      <c r="K4583" s="356" t="s">
        <v>15063</v>
      </c>
      <c r="L4583" s="357">
        <v>1.4003999999999976</v>
      </c>
      <c r="M4583" s="357">
        <v>1.4052</v>
      </c>
      <c r="N4583" s="357">
        <v>0</v>
      </c>
      <c r="O4583" s="356">
        <f t="shared" si="142"/>
        <v>-0.34275921165398215</v>
      </c>
      <c r="P4583" s="357">
        <v>-0.34275921165398682</v>
      </c>
      <c r="Q4583" s="356" t="s">
        <v>15063</v>
      </c>
      <c r="R4583" s="358" t="e">
        <f>#REF!-M4583</f>
        <v>#REF!</v>
      </c>
    </row>
    <row r="4584" spans="1:18" x14ac:dyDescent="0.25">
      <c r="A4584" s="354">
        <v>4581</v>
      </c>
      <c r="B4584" s="355" t="s">
        <v>3732</v>
      </c>
      <c r="C4584" s="355" t="s">
        <v>14466</v>
      </c>
      <c r="D4584" s="355" t="s">
        <v>14470</v>
      </c>
      <c r="E4584" s="355" t="s">
        <v>14471</v>
      </c>
      <c r="F4584" s="356" t="s">
        <v>4486</v>
      </c>
      <c r="G4584" s="356" t="s">
        <v>4489</v>
      </c>
      <c r="H4584" s="356" t="s">
        <v>4490</v>
      </c>
      <c r="I4584" s="356" t="str">
        <f t="shared" si="143"/>
        <v>PRIMAL_66F02-10TH BLOCK</v>
      </c>
      <c r="J4584" s="356" t="s">
        <v>2425</v>
      </c>
      <c r="K4584" s="356" t="s">
        <v>15063</v>
      </c>
      <c r="L4584" s="357">
        <v>2.6919599999999999</v>
      </c>
      <c r="M4584" s="357">
        <v>2.491625</v>
      </c>
      <c r="N4584" s="357">
        <v>0.22350000000000003</v>
      </c>
      <c r="O4584" s="356">
        <f t="shared" si="142"/>
        <v>-0.93843935085033192</v>
      </c>
      <c r="P4584" s="357">
        <v>-0.93843935085033969</v>
      </c>
      <c r="Q4584" s="356" t="s">
        <v>15063</v>
      </c>
    </row>
    <row r="4585" spans="1:18" x14ac:dyDescent="0.25">
      <c r="A4585" s="354">
        <v>4582</v>
      </c>
      <c r="B4585" s="355" t="s">
        <v>3732</v>
      </c>
      <c r="C4585" s="355" t="s">
        <v>14466</v>
      </c>
      <c r="D4585" s="355" t="s">
        <v>14470</v>
      </c>
      <c r="E4585" s="355" t="s">
        <v>14471</v>
      </c>
      <c r="F4585" s="356" t="s">
        <v>4467</v>
      </c>
      <c r="G4585" s="356" t="s">
        <v>4542</v>
      </c>
      <c r="H4585" s="356" t="s">
        <v>4543</v>
      </c>
      <c r="I4585" s="356" t="str">
        <f t="shared" si="143"/>
        <v>CESSNA_66F02-CESSNA ROAD</v>
      </c>
      <c r="J4585" s="356" t="s">
        <v>2425</v>
      </c>
      <c r="K4585" s="356" t="s">
        <v>15063</v>
      </c>
      <c r="L4585" s="357">
        <v>1.0915199999999992</v>
      </c>
      <c r="M4585" s="357">
        <v>0.98564440000000009</v>
      </c>
      <c r="N4585" s="357">
        <v>4.7333360000000102E-2</v>
      </c>
      <c r="O4585" s="356">
        <f t="shared" si="142"/>
        <v>5.606491958180869</v>
      </c>
      <c r="P4585" s="357">
        <v>8.712667561406418</v>
      </c>
      <c r="Q4585" s="356" t="s">
        <v>15063</v>
      </c>
    </row>
    <row r="4586" spans="1:18" x14ac:dyDescent="0.25">
      <c r="A4586" s="354">
        <v>4583</v>
      </c>
      <c r="B4586" s="355" t="s">
        <v>3732</v>
      </c>
      <c r="C4586" s="355" t="s">
        <v>14466</v>
      </c>
      <c r="D4586" s="355" t="s">
        <v>14470</v>
      </c>
      <c r="E4586" s="355" t="s">
        <v>14471</v>
      </c>
      <c r="F4586" s="356" t="s">
        <v>4510</v>
      </c>
      <c r="G4586" s="356" t="s">
        <v>4551</v>
      </c>
      <c r="H4586" s="356" t="s">
        <v>4552</v>
      </c>
      <c r="I4586" s="356" t="str">
        <f t="shared" si="143"/>
        <v>SUPREME BUILD CAPF02-DEVARABISANAHALLI NEW</v>
      </c>
      <c r="J4586" s="356" t="s">
        <v>2432</v>
      </c>
      <c r="K4586" s="356" t="s">
        <v>15063</v>
      </c>
      <c r="L4586" s="357">
        <v>1.8946664000000004</v>
      </c>
      <c r="M4586" s="357">
        <v>1.7474285000000001</v>
      </c>
      <c r="N4586" s="357">
        <v>0</v>
      </c>
      <c r="O4586" s="356">
        <f t="shared" si="142"/>
        <v>7.7711780817984817</v>
      </c>
      <c r="P4586" s="357">
        <v>8.6454855153667687</v>
      </c>
      <c r="Q4586" s="356" t="s">
        <v>15063</v>
      </c>
      <c r="R4586" s="358" t="e">
        <f>#REF!-M4586</f>
        <v>#REF!</v>
      </c>
    </row>
    <row r="4587" spans="1:18" x14ac:dyDescent="0.25">
      <c r="A4587" s="354">
        <v>4584</v>
      </c>
      <c r="B4587" s="355" t="s">
        <v>3732</v>
      </c>
      <c r="C4587" s="355" t="s">
        <v>14466</v>
      </c>
      <c r="D4587" s="355" t="s">
        <v>14470</v>
      </c>
      <c r="E4587" s="355" t="s">
        <v>14471</v>
      </c>
      <c r="F4587" s="356" t="s">
        <v>4455</v>
      </c>
      <c r="G4587" s="356" t="s">
        <v>4504</v>
      </c>
      <c r="H4587" s="356" t="s">
        <v>4505</v>
      </c>
      <c r="I4587" s="356" t="str">
        <f t="shared" si="143"/>
        <v>DIVYASREE_66F02-HUAWEI</v>
      </c>
      <c r="J4587" s="356" t="s">
        <v>2425</v>
      </c>
      <c r="K4587" s="356" t="s">
        <v>15063</v>
      </c>
      <c r="L4587" s="357">
        <v>3.0078000000000018</v>
      </c>
      <c r="M4587" s="357">
        <v>2.97933</v>
      </c>
      <c r="N4587" s="357">
        <v>0</v>
      </c>
      <c r="O4587" s="356">
        <f t="shared" si="142"/>
        <v>0.94653899860368884</v>
      </c>
      <c r="P4587" s="357">
        <v>0.9465389986036854</v>
      </c>
      <c r="Q4587" s="356" t="s">
        <v>15063</v>
      </c>
    </row>
    <row r="4588" spans="1:18" x14ac:dyDescent="0.25">
      <c r="A4588" s="354">
        <v>4585</v>
      </c>
      <c r="B4588" s="355" t="s">
        <v>3732</v>
      </c>
      <c r="C4588" s="355" t="s">
        <v>14466</v>
      </c>
      <c r="D4588" s="355" t="s">
        <v>14470</v>
      </c>
      <c r="E4588" s="355" t="s">
        <v>14471</v>
      </c>
      <c r="F4588" s="356" t="s">
        <v>4458</v>
      </c>
      <c r="G4588" s="356" t="s">
        <v>4459</v>
      </c>
      <c r="H4588" s="356" t="s">
        <v>4460</v>
      </c>
      <c r="I4588" s="356" t="str">
        <f t="shared" si="143"/>
        <v>DEVARABISANAHALLI_66F02-RMZ</v>
      </c>
      <c r="J4588" s="356" t="s">
        <v>2425</v>
      </c>
      <c r="K4588" s="356" t="s">
        <v>15063</v>
      </c>
      <c r="L4588" s="357">
        <v>8.9400000000000063E-2</v>
      </c>
      <c r="M4588" s="357">
        <v>8.9700000000000002E-2</v>
      </c>
      <c r="N4588" s="357">
        <v>0</v>
      </c>
      <c r="O4588" s="356">
        <f t="shared" si="142"/>
        <v>-0.33557046979858951</v>
      </c>
      <c r="P4588" s="357">
        <v>-0.33557046979859617</v>
      </c>
      <c r="Q4588" s="356" t="s">
        <v>15063</v>
      </c>
    </row>
    <row r="4589" spans="1:18" x14ac:dyDescent="0.25">
      <c r="A4589" s="354">
        <v>4586</v>
      </c>
      <c r="B4589" s="355" t="s">
        <v>3732</v>
      </c>
      <c r="C4589" s="355" t="s">
        <v>14466</v>
      </c>
      <c r="D4589" s="355" t="s">
        <v>14470</v>
      </c>
      <c r="E4589" s="355" t="s">
        <v>14471</v>
      </c>
      <c r="F4589" s="356" t="s">
        <v>4486</v>
      </c>
      <c r="G4589" s="356" t="s">
        <v>4491</v>
      </c>
      <c r="H4589" s="356" t="s">
        <v>4492</v>
      </c>
      <c r="I4589" s="356" t="str">
        <f t="shared" si="143"/>
        <v>PRIMAL_66F03-7TH BLOCK</v>
      </c>
      <c r="J4589" s="356" t="s">
        <v>2425</v>
      </c>
      <c r="K4589" s="356" t="s">
        <v>15063</v>
      </c>
      <c r="L4589" s="357">
        <v>2.6628799999999999</v>
      </c>
      <c r="M4589" s="357">
        <v>2.3285</v>
      </c>
      <c r="N4589" s="357">
        <v>0.35000000000000009</v>
      </c>
      <c r="O4589" s="356">
        <f t="shared" si="142"/>
        <v>-0.67534848327626984</v>
      </c>
      <c r="P4589" s="357">
        <v>-0.67534848327626129</v>
      </c>
      <c r="Q4589" s="356" t="s">
        <v>15063</v>
      </c>
    </row>
    <row r="4590" spans="1:18" x14ac:dyDescent="0.25">
      <c r="A4590" s="354">
        <v>4587</v>
      </c>
      <c r="B4590" s="355" t="s">
        <v>3732</v>
      </c>
      <c r="C4590" s="355" t="s">
        <v>14466</v>
      </c>
      <c r="D4590" s="355" t="s">
        <v>14470</v>
      </c>
      <c r="E4590" s="355" t="s">
        <v>14471</v>
      </c>
      <c r="F4590" s="356" t="s">
        <v>4510</v>
      </c>
      <c r="G4590" s="356" t="s">
        <v>4511</v>
      </c>
      <c r="H4590" s="356" t="s">
        <v>4512</v>
      </c>
      <c r="I4590" s="356" t="str">
        <f t="shared" si="143"/>
        <v>SUPREME BUILD CAPF03-ADARSH</v>
      </c>
      <c r="J4590" s="356" t="s">
        <v>2425</v>
      </c>
      <c r="K4590" s="356" t="s">
        <v>15063</v>
      </c>
      <c r="L4590" s="357">
        <v>2.1524800000000002</v>
      </c>
      <c r="M4590" s="357">
        <v>2.1749499999999999</v>
      </c>
      <c r="N4590" s="357">
        <v>0</v>
      </c>
      <c r="O4590" s="356">
        <f t="shared" si="142"/>
        <v>-1.0439121385564449</v>
      </c>
      <c r="P4590" s="357">
        <v>-1.0439121385564354</v>
      </c>
      <c r="Q4590" s="356" t="s">
        <v>15063</v>
      </c>
      <c r="R4590" s="358" t="e">
        <f>#REF!-M4590</f>
        <v>#REF!</v>
      </c>
    </row>
    <row r="4591" spans="1:18" x14ac:dyDescent="0.25">
      <c r="A4591" s="354">
        <v>4588</v>
      </c>
      <c r="B4591" s="355" t="s">
        <v>3732</v>
      </c>
      <c r="C4591" s="355" t="s">
        <v>14466</v>
      </c>
      <c r="D4591" s="355" t="s">
        <v>14470</v>
      </c>
      <c r="E4591" s="355" t="s">
        <v>14471</v>
      </c>
      <c r="F4591" s="356" t="s">
        <v>4480</v>
      </c>
      <c r="G4591" s="356" t="s">
        <v>4524</v>
      </c>
      <c r="H4591" s="356" t="s">
        <v>4525</v>
      </c>
      <c r="I4591" s="356" t="str">
        <f t="shared" si="143"/>
        <v>KADABISANAHALLI_66F03-BELEGERE</v>
      </c>
      <c r="J4591" s="356" t="s">
        <v>2405</v>
      </c>
      <c r="K4591" s="356" t="s">
        <v>15063</v>
      </c>
      <c r="L4591" s="357">
        <v>3.3427399999999996</v>
      </c>
      <c r="M4591" s="357">
        <v>2.3160734999999999</v>
      </c>
      <c r="N4591" s="357">
        <v>0.8283999999999998</v>
      </c>
      <c r="O4591" s="356">
        <f t="shared" si="142"/>
        <v>7.8854291782336476</v>
      </c>
      <c r="P4591" s="357">
        <v>17.219075116527161</v>
      </c>
      <c r="Q4591" s="356" t="s">
        <v>15063</v>
      </c>
    </row>
    <row r="4592" spans="1:18" x14ac:dyDescent="0.25">
      <c r="A4592" s="354">
        <v>4589</v>
      </c>
      <c r="B4592" s="355" t="s">
        <v>3732</v>
      </c>
      <c r="C4592" s="355" t="s">
        <v>14466</v>
      </c>
      <c r="D4592" s="355" t="s">
        <v>14470</v>
      </c>
      <c r="E4592" s="355" t="s">
        <v>14471</v>
      </c>
      <c r="F4592" s="356" t="s">
        <v>4455</v>
      </c>
      <c r="G4592" s="356" t="s">
        <v>4506</v>
      </c>
      <c r="H4592" s="356" t="s">
        <v>4507</v>
      </c>
      <c r="I4592" s="356" t="str">
        <f t="shared" si="143"/>
        <v>DIVYASREE_66F03-CHILLER-PLANT</v>
      </c>
      <c r="J4592" s="356" t="s">
        <v>2425</v>
      </c>
      <c r="K4592" s="356" t="s">
        <v>15063</v>
      </c>
      <c r="L4592" s="357">
        <v>0.61651999999999985</v>
      </c>
      <c r="M4592" s="357">
        <v>0.41720000000000002</v>
      </c>
      <c r="N4592" s="357">
        <v>0.2</v>
      </c>
      <c r="O4592" s="356">
        <f t="shared" si="142"/>
        <v>-0.16325746662829654</v>
      </c>
      <c r="P4592" s="357">
        <v>-0.16325746662826379</v>
      </c>
      <c r="Q4592" s="356" t="s">
        <v>15063</v>
      </c>
    </row>
    <row r="4593" spans="1:18" x14ac:dyDescent="0.25">
      <c r="A4593" s="354">
        <v>4590</v>
      </c>
      <c r="B4593" s="355" t="s">
        <v>3732</v>
      </c>
      <c r="C4593" s="355" t="s">
        <v>14466</v>
      </c>
      <c r="D4593" s="355" t="s">
        <v>14470</v>
      </c>
      <c r="E4593" s="355" t="s">
        <v>14471</v>
      </c>
      <c r="F4593" s="356" t="s">
        <v>4467</v>
      </c>
      <c r="G4593" s="356" t="s">
        <v>4540</v>
      </c>
      <c r="H4593" s="356" t="s">
        <v>4541</v>
      </c>
      <c r="I4593" s="356" t="str">
        <f t="shared" si="143"/>
        <v>CESSNA_66F03-KAVERAPPA LAYOUT</v>
      </c>
      <c r="J4593" s="356" t="s">
        <v>2405</v>
      </c>
      <c r="K4593" s="356" t="s">
        <v>15063</v>
      </c>
      <c r="L4593" s="357">
        <v>2.9924399999999989</v>
      </c>
      <c r="M4593" s="357">
        <v>2.6479689999999998</v>
      </c>
      <c r="N4593" s="357">
        <v>0.1469999999999998</v>
      </c>
      <c r="O4593" s="356">
        <f t="shared" si="142"/>
        <v>6.939910874943747</v>
      </c>
      <c r="P4593" s="357">
        <v>10.936897876790951</v>
      </c>
      <c r="Q4593" s="356" t="s">
        <v>15063</v>
      </c>
    </row>
    <row r="4594" spans="1:18" x14ac:dyDescent="0.25">
      <c r="A4594" s="354">
        <v>4591</v>
      </c>
      <c r="B4594" s="355" t="s">
        <v>3732</v>
      </c>
      <c r="C4594" s="355" t="s">
        <v>14466</v>
      </c>
      <c r="D4594" s="355" t="s">
        <v>14470</v>
      </c>
      <c r="E4594" s="355" t="s">
        <v>14471</v>
      </c>
      <c r="F4594" s="356" t="s">
        <v>4467</v>
      </c>
      <c r="G4594" s="356" t="s">
        <v>4468</v>
      </c>
      <c r="H4594" s="356" t="s">
        <v>4469</v>
      </c>
      <c r="I4594" s="356" t="str">
        <f t="shared" si="143"/>
        <v>CESSNA_66F04-CISCO B8B</v>
      </c>
      <c r="J4594" s="356" t="s">
        <v>2425</v>
      </c>
      <c r="K4594" s="356" t="s">
        <v>15063</v>
      </c>
      <c r="L4594" s="357">
        <v>3.1046800000000006</v>
      </c>
      <c r="M4594" s="357">
        <v>2.8681000000000001</v>
      </c>
      <c r="N4594" s="357">
        <v>0.24400000000000022</v>
      </c>
      <c r="O4594" s="356">
        <f t="shared" si="142"/>
        <v>-0.25937888893548944</v>
      </c>
      <c r="P4594" s="357">
        <v>-0.25937888893547978</v>
      </c>
      <c r="Q4594" s="356" t="s">
        <v>15063</v>
      </c>
    </row>
    <row r="4595" spans="1:18" x14ac:dyDescent="0.25">
      <c r="A4595" s="354">
        <v>4592</v>
      </c>
      <c r="B4595" s="355" t="s">
        <v>3732</v>
      </c>
      <c r="C4595" s="355" t="s">
        <v>14466</v>
      </c>
      <c r="D4595" s="355" t="s">
        <v>14470</v>
      </c>
      <c r="E4595" s="355" t="s">
        <v>14471</v>
      </c>
      <c r="F4595" s="356" t="s">
        <v>4455</v>
      </c>
      <c r="G4595" s="356" t="s">
        <v>4553</v>
      </c>
      <c r="H4595" s="356" t="s">
        <v>14559</v>
      </c>
      <c r="I4595" s="356" t="str">
        <f t="shared" si="143"/>
        <v>DIVYASREE_66F04-MUNNEKOLA-TEMPLE</v>
      </c>
      <c r="J4595" s="356" t="s">
        <v>2405</v>
      </c>
      <c r="K4595" s="356" t="s">
        <v>15063</v>
      </c>
      <c r="L4595" s="357">
        <v>1.7302000000000002</v>
      </c>
      <c r="M4595" s="357">
        <v>1.269679</v>
      </c>
      <c r="N4595" s="357">
        <v>0.33819999999999983</v>
      </c>
      <c r="O4595" s="356">
        <f t="shared" si="142"/>
        <v>8.7874281609195624</v>
      </c>
      <c r="P4595" s="357">
        <v>14.605168666074242</v>
      </c>
      <c r="Q4595" s="356" t="s">
        <v>15063</v>
      </c>
    </row>
    <row r="4596" spans="1:18" x14ac:dyDescent="0.25">
      <c r="A4596" s="354">
        <v>4593</v>
      </c>
      <c r="B4596" s="355" t="s">
        <v>3732</v>
      </c>
      <c r="C4596" s="355" t="s">
        <v>14466</v>
      </c>
      <c r="D4596" s="355" t="s">
        <v>14470</v>
      </c>
      <c r="E4596" s="355" t="s">
        <v>14471</v>
      </c>
      <c r="F4596" s="356" t="s">
        <v>4480</v>
      </c>
      <c r="G4596" s="356" t="s">
        <v>4526</v>
      </c>
      <c r="H4596" s="356" t="s">
        <v>14559</v>
      </c>
      <c r="I4596" s="356" t="str">
        <f t="shared" si="143"/>
        <v>KADABISANAHALLI_66F04-MUNNEKOLA-TEMPLE</v>
      </c>
      <c r="J4596" s="356" t="s">
        <v>2405</v>
      </c>
      <c r="K4596" s="356" t="s">
        <v>15063</v>
      </c>
      <c r="L4596" s="357">
        <v>1.7302000000000002</v>
      </c>
      <c r="M4596" s="357">
        <v>1.269679</v>
      </c>
      <c r="N4596" s="357">
        <v>0.33819999999999983</v>
      </c>
      <c r="O4596" s="356">
        <f t="shared" si="142"/>
        <v>8.7874281609195624</v>
      </c>
      <c r="P4596" s="357">
        <v>14.605168666074242</v>
      </c>
      <c r="Q4596" s="356" t="s">
        <v>15063</v>
      </c>
    </row>
    <row r="4597" spans="1:18" x14ac:dyDescent="0.25">
      <c r="A4597" s="354">
        <v>4594</v>
      </c>
      <c r="B4597" s="355" t="s">
        <v>3732</v>
      </c>
      <c r="C4597" s="355" t="s">
        <v>14466</v>
      </c>
      <c r="D4597" s="355" t="s">
        <v>14470</v>
      </c>
      <c r="E4597" s="355" t="s">
        <v>14471</v>
      </c>
      <c r="F4597" s="356" t="s">
        <v>3365</v>
      </c>
      <c r="G4597" s="356" t="s">
        <v>4559</v>
      </c>
      <c r="H4597" s="356" t="s">
        <v>4560</v>
      </c>
      <c r="I4597" s="356" t="str">
        <f t="shared" si="143"/>
        <v>EPIP_66F04-THUBARAHALLI</v>
      </c>
      <c r="J4597" s="356" t="s">
        <v>2432</v>
      </c>
      <c r="K4597" s="356" t="s">
        <v>15063</v>
      </c>
      <c r="L4597" s="357">
        <v>1.8966000000000058</v>
      </c>
      <c r="M4597" s="357">
        <v>1.7515403000000003</v>
      </c>
      <c r="N4597" s="357">
        <v>0</v>
      </c>
      <c r="O4597" s="356">
        <f t="shared" si="142"/>
        <v>7.6484076768957676</v>
      </c>
      <c r="P4597" s="357">
        <v>10.65612994733619</v>
      </c>
      <c r="Q4597" s="356" t="s">
        <v>15063</v>
      </c>
    </row>
    <row r="4598" spans="1:18" x14ac:dyDescent="0.25">
      <c r="A4598" s="354">
        <v>4595</v>
      </c>
      <c r="B4598" s="355" t="s">
        <v>3732</v>
      </c>
      <c r="C4598" s="355" t="s">
        <v>14466</v>
      </c>
      <c r="D4598" s="355" t="s">
        <v>14470</v>
      </c>
      <c r="E4598" s="355" t="s">
        <v>14471</v>
      </c>
      <c r="F4598" s="356" t="s">
        <v>4455</v>
      </c>
      <c r="G4598" s="356" t="s">
        <v>4527</v>
      </c>
      <c r="H4598" s="356" t="s">
        <v>4528</v>
      </c>
      <c r="I4598" s="356" t="str">
        <f t="shared" si="143"/>
        <v>DIVYASREE_66F05-AECS-LAYOUT</v>
      </c>
      <c r="J4598" s="356" t="s">
        <v>2405</v>
      </c>
      <c r="K4598" s="356" t="s">
        <v>15063</v>
      </c>
      <c r="L4598" s="357">
        <v>2.2834799999999995</v>
      </c>
      <c r="M4598" s="357">
        <v>1.8710672200000003</v>
      </c>
      <c r="N4598" s="357">
        <v>0.31000000000000005</v>
      </c>
      <c r="O4598" s="356">
        <f t="shared" si="142"/>
        <v>5.1894511218760373</v>
      </c>
      <c r="P4598" s="357">
        <v>11.31440679648269</v>
      </c>
      <c r="Q4598" s="356" t="s">
        <v>15063</v>
      </c>
    </row>
    <row r="4599" spans="1:18" x14ac:dyDescent="0.25">
      <c r="A4599" s="354">
        <v>4596</v>
      </c>
      <c r="B4599" s="355" t="s">
        <v>3732</v>
      </c>
      <c r="C4599" s="355" t="s">
        <v>14466</v>
      </c>
      <c r="D4599" s="355" t="s">
        <v>14470</v>
      </c>
      <c r="E4599" s="355" t="s">
        <v>14471</v>
      </c>
      <c r="F4599" s="356" t="s">
        <v>4480</v>
      </c>
      <c r="G4599" s="356" t="s">
        <v>4538</v>
      </c>
      <c r="H4599" s="356" t="s">
        <v>4539</v>
      </c>
      <c r="I4599" s="356" t="str">
        <f t="shared" si="143"/>
        <v>KADABISANAHALLI_66F05-AKRUTHI-APARTMENT</v>
      </c>
      <c r="J4599" s="356" t="s">
        <v>2405</v>
      </c>
      <c r="K4599" s="356" t="s">
        <v>15063</v>
      </c>
      <c r="L4599" s="357">
        <v>2.6350399999999996</v>
      </c>
      <c r="M4599" s="357">
        <v>2.2771275000000002</v>
      </c>
      <c r="N4599" s="357">
        <v>0.20670000000000011</v>
      </c>
      <c r="O4599" s="356">
        <f t="shared" si="142"/>
        <v>6.226990454384449</v>
      </c>
      <c r="P4599" s="357">
        <v>6.2269904543844508</v>
      </c>
      <c r="Q4599" s="356" t="s">
        <v>15063</v>
      </c>
    </row>
    <row r="4600" spans="1:18" x14ac:dyDescent="0.25">
      <c r="A4600" s="354">
        <v>4597</v>
      </c>
      <c r="B4600" s="355" t="s">
        <v>3732</v>
      </c>
      <c r="C4600" s="355" t="s">
        <v>14466</v>
      </c>
      <c r="D4600" s="355" t="s">
        <v>14470</v>
      </c>
      <c r="E4600" s="355" t="s">
        <v>14471</v>
      </c>
      <c r="F4600" s="356" t="s">
        <v>3365</v>
      </c>
      <c r="G4600" s="356" t="s">
        <v>4561</v>
      </c>
      <c r="H4600" s="356" t="s">
        <v>4556</v>
      </c>
      <c r="I4600" s="356" t="str">
        <f t="shared" si="143"/>
        <v>EPIP_66F05-BEML-LAYOUT</v>
      </c>
      <c r="J4600" s="356" t="s">
        <v>2432</v>
      </c>
      <c r="K4600" s="356" t="s">
        <v>15063</v>
      </c>
      <c r="L4600" s="357">
        <v>2.2867999999999991</v>
      </c>
      <c r="M4600" s="357">
        <v>1.934358</v>
      </c>
      <c r="N4600" s="357">
        <v>0.18599999999999994</v>
      </c>
      <c r="O4600" s="356">
        <f t="shared" si="142"/>
        <v>7.9227913175932585</v>
      </c>
      <c r="P4600" s="357">
        <v>11.19481378990448</v>
      </c>
      <c r="Q4600" s="356" t="s">
        <v>15063</v>
      </c>
    </row>
    <row r="4601" spans="1:18" x14ac:dyDescent="0.25">
      <c r="A4601" s="354">
        <v>4598</v>
      </c>
      <c r="B4601" s="355" t="s">
        <v>3732</v>
      </c>
      <c r="C4601" s="355" t="s">
        <v>14466</v>
      </c>
      <c r="D4601" s="355" t="s">
        <v>14470</v>
      </c>
      <c r="E4601" s="355" t="s">
        <v>14471</v>
      </c>
      <c r="F4601" s="356" t="s">
        <v>4467</v>
      </c>
      <c r="G4601" s="356" t="s">
        <v>4470</v>
      </c>
      <c r="H4601" s="356" t="s">
        <v>4471</v>
      </c>
      <c r="I4601" s="356" t="str">
        <f t="shared" si="143"/>
        <v>CESSNA_66F05-CISCO-B</v>
      </c>
      <c r="J4601" s="356" t="s">
        <v>2425</v>
      </c>
      <c r="K4601" s="356" t="s">
        <v>15063</v>
      </c>
      <c r="L4601" s="357">
        <v>9.6950000000000003</v>
      </c>
      <c r="M4601" s="357">
        <v>6.7708000000000004</v>
      </c>
      <c r="N4601" s="357">
        <v>2.9359999999999999</v>
      </c>
      <c r="O4601" s="356">
        <f t="shared" si="142"/>
        <v>-0.17458203876313111</v>
      </c>
      <c r="P4601" s="357">
        <v>-0.17458203876312695</v>
      </c>
      <c r="Q4601" s="356" t="s">
        <v>15063</v>
      </c>
    </row>
    <row r="4602" spans="1:18" x14ac:dyDescent="0.25">
      <c r="A4602" s="354">
        <v>4599</v>
      </c>
      <c r="B4602" s="355" t="s">
        <v>3732</v>
      </c>
      <c r="C4602" s="355" t="s">
        <v>14466</v>
      </c>
      <c r="D4602" s="355" t="s">
        <v>14470</v>
      </c>
      <c r="E4602" s="355" t="s">
        <v>14471</v>
      </c>
      <c r="F4602" s="356" t="s">
        <v>4517</v>
      </c>
      <c r="G4602" s="356" t="s">
        <v>4570</v>
      </c>
      <c r="H4602" s="356" t="s">
        <v>4571</v>
      </c>
      <c r="I4602" s="356" t="str">
        <f t="shared" si="143"/>
        <v>VIKAS TECH PARKF05-CISSCO</v>
      </c>
      <c r="J4602" s="356" t="s">
        <v>2414</v>
      </c>
      <c r="K4602" s="356" t="s">
        <v>15063</v>
      </c>
      <c r="L4602" s="357">
        <v>3.1704119186470034</v>
      </c>
      <c r="M4602" s="357">
        <v>3.1844000000000001</v>
      </c>
      <c r="N4602" s="357">
        <v>0</v>
      </c>
      <c r="O4602" s="356">
        <f t="shared" si="142"/>
        <v>-0.44120706431630469</v>
      </c>
      <c r="P4602" s="357">
        <v>-0.44120706431629575</v>
      </c>
      <c r="Q4602" s="356" t="s">
        <v>15063</v>
      </c>
      <c r="R4602" s="358" t="e">
        <f>#REF!-M4602</f>
        <v>#REF!</v>
      </c>
    </row>
    <row r="4603" spans="1:18" x14ac:dyDescent="0.25">
      <c r="A4603" s="354">
        <v>4600</v>
      </c>
      <c r="B4603" s="355" t="s">
        <v>3732</v>
      </c>
      <c r="C4603" s="355" t="s">
        <v>14466</v>
      </c>
      <c r="D4603" s="355" t="s">
        <v>14470</v>
      </c>
      <c r="E4603" s="355" t="s">
        <v>14471</v>
      </c>
      <c r="F4603" s="356" t="s">
        <v>4458</v>
      </c>
      <c r="G4603" s="356" t="s">
        <v>4564</v>
      </c>
      <c r="H4603" s="356" t="s">
        <v>4565</v>
      </c>
      <c r="I4603" s="356" t="str">
        <f t="shared" si="143"/>
        <v>DEVARABISANAHALLI_66F05-RMZ</v>
      </c>
      <c r="J4603" s="356" t="s">
        <v>2425</v>
      </c>
      <c r="K4603" s="356" t="s">
        <v>15063</v>
      </c>
      <c r="L4603" s="357">
        <v>0</v>
      </c>
      <c r="M4603" s="357">
        <v>0</v>
      </c>
      <c r="N4603" s="357">
        <v>0</v>
      </c>
      <c r="O4603" s="356" t="e">
        <f t="shared" si="142"/>
        <v>#DIV/0!</v>
      </c>
      <c r="P4603" s="357" t="e">
        <v>#DIV/0!</v>
      </c>
      <c r="Q4603" s="356" t="s">
        <v>15063</v>
      </c>
    </row>
    <row r="4604" spans="1:18" x14ac:dyDescent="0.25">
      <c r="A4604" s="354">
        <v>4601</v>
      </c>
      <c r="B4604" s="355" t="s">
        <v>3732</v>
      </c>
      <c r="C4604" s="355" t="s">
        <v>14466</v>
      </c>
      <c r="D4604" s="355" t="s">
        <v>14470</v>
      </c>
      <c r="E4604" s="355" t="s">
        <v>14471</v>
      </c>
      <c r="F4604" s="356" t="s">
        <v>4455</v>
      </c>
      <c r="G4604" s="356" t="s">
        <v>4554</v>
      </c>
      <c r="H4604" s="356" t="s">
        <v>4555</v>
      </c>
      <c r="I4604" s="356" t="str">
        <f t="shared" si="143"/>
        <v>DIVYASREE_66F06-BEML-LAYOUT</v>
      </c>
      <c r="J4604" s="356" t="s">
        <v>2405</v>
      </c>
      <c r="K4604" s="356" t="s">
        <v>15063</v>
      </c>
      <c r="L4604" s="357">
        <v>2.7108399999999984</v>
      </c>
      <c r="M4604" s="357">
        <v>2.5528957000000001</v>
      </c>
      <c r="N4604" s="357">
        <v>0</v>
      </c>
      <c r="O4604" s="356">
        <f t="shared" si="142"/>
        <v>5.8263969839606311</v>
      </c>
      <c r="P4604" s="357">
        <v>5.8263969839606355</v>
      </c>
      <c r="Q4604" s="356" t="s">
        <v>15063</v>
      </c>
    </row>
    <row r="4605" spans="1:18" x14ac:dyDescent="0.25">
      <c r="A4605" s="354">
        <v>4602</v>
      </c>
      <c r="B4605" s="355" t="s">
        <v>3732</v>
      </c>
      <c r="C4605" s="355" t="s">
        <v>14466</v>
      </c>
      <c r="D4605" s="355" t="s">
        <v>14470</v>
      </c>
      <c r="E4605" s="355" t="s">
        <v>14471</v>
      </c>
      <c r="F4605" s="356" t="s">
        <v>4467</v>
      </c>
      <c r="G4605" s="356" t="s">
        <v>4472</v>
      </c>
      <c r="H4605" s="356" t="s">
        <v>4473</v>
      </c>
      <c r="I4605" s="356" t="str">
        <f t="shared" si="143"/>
        <v>CESSNA_66F06-F-CISCO-BB</v>
      </c>
      <c r="J4605" s="356" t="s">
        <v>2425</v>
      </c>
      <c r="K4605" s="356" t="s">
        <v>15063</v>
      </c>
      <c r="L4605" s="357">
        <v>7.2580400000000003</v>
      </c>
      <c r="M4605" s="357">
        <v>3.5213999999999999</v>
      </c>
      <c r="N4605" s="357">
        <v>3.7510000000000003</v>
      </c>
      <c r="O4605" s="356">
        <f t="shared" si="142"/>
        <v>-0.40946211049773962</v>
      </c>
      <c r="P4605" s="357">
        <v>-0.40946211049772696</v>
      </c>
      <c r="Q4605" s="356" t="s">
        <v>15063</v>
      </c>
    </row>
    <row r="4606" spans="1:18" x14ac:dyDescent="0.25">
      <c r="A4606" s="354">
        <v>4603</v>
      </c>
      <c r="B4606" s="355" t="s">
        <v>3732</v>
      </c>
      <c r="C4606" s="355" t="s">
        <v>14466</v>
      </c>
      <c r="D4606" s="355" t="s">
        <v>14470</v>
      </c>
      <c r="E4606" s="355" t="s">
        <v>14471</v>
      </c>
      <c r="F4606" s="356" t="s">
        <v>4486</v>
      </c>
      <c r="G4606" s="356" t="s">
        <v>4493</v>
      </c>
      <c r="H4606" s="356" t="s">
        <v>4494</v>
      </c>
      <c r="I4606" s="356" t="str">
        <f t="shared" si="143"/>
        <v>PRIMAL_66F06-INTEL</v>
      </c>
      <c r="J4606" s="356" t="s">
        <v>2425</v>
      </c>
      <c r="K4606" s="356" t="s">
        <v>15063</v>
      </c>
      <c r="L4606" s="357">
        <v>4.5756000000000006</v>
      </c>
      <c r="M4606" s="357">
        <v>4.0956999999999999</v>
      </c>
      <c r="N4606" s="357">
        <v>0.5</v>
      </c>
      <c r="O4606" s="356">
        <f t="shared" si="142"/>
        <v>-0.49317891844144018</v>
      </c>
      <c r="P4606" s="357">
        <v>-0.49317891844145034</v>
      </c>
      <c r="Q4606" s="356" t="s">
        <v>15063</v>
      </c>
    </row>
    <row r="4607" spans="1:18" x14ac:dyDescent="0.25">
      <c r="A4607" s="354">
        <v>4604</v>
      </c>
      <c r="B4607" s="355" t="s">
        <v>3732</v>
      </c>
      <c r="C4607" s="355" t="s">
        <v>14466</v>
      </c>
      <c r="D4607" s="355" t="s">
        <v>14470</v>
      </c>
      <c r="E4607" s="355" t="s">
        <v>14471</v>
      </c>
      <c r="F4607" s="356" t="s">
        <v>4510</v>
      </c>
      <c r="G4607" s="356" t="s">
        <v>4513</v>
      </c>
      <c r="H4607" s="356" t="s">
        <v>4514</v>
      </c>
      <c r="I4607" s="356" t="str">
        <f t="shared" si="143"/>
        <v>SUPREME BUILD CAPF06-SAI SHRUTHI</v>
      </c>
      <c r="J4607" s="356" t="s">
        <v>2432</v>
      </c>
      <c r="K4607" s="356" t="s">
        <v>15063</v>
      </c>
      <c r="L4607" s="357">
        <v>0.33504</v>
      </c>
      <c r="M4607" s="357">
        <v>0.32734400000000002</v>
      </c>
      <c r="N4607" s="357">
        <v>0</v>
      </c>
      <c r="O4607" s="356">
        <f t="shared" si="142"/>
        <v>2.297039159503337</v>
      </c>
      <c r="P4607" s="357">
        <v>2.7841255684842636</v>
      </c>
      <c r="Q4607" s="356" t="s">
        <v>15063</v>
      </c>
      <c r="R4607" s="358" t="e">
        <f>#REF!-M4607</f>
        <v>#REF!</v>
      </c>
    </row>
    <row r="4608" spans="1:18" x14ac:dyDescent="0.25">
      <c r="A4608" s="354">
        <v>4605</v>
      </c>
      <c r="B4608" s="355" t="s">
        <v>3732</v>
      </c>
      <c r="C4608" s="355" t="s">
        <v>14466</v>
      </c>
      <c r="D4608" s="355" t="s">
        <v>14470</v>
      </c>
      <c r="E4608" s="355" t="s">
        <v>14471</v>
      </c>
      <c r="F4608" s="356" t="s">
        <v>4467</v>
      </c>
      <c r="G4608" s="356" t="s">
        <v>4474</v>
      </c>
      <c r="H4608" s="356" t="s">
        <v>4475</v>
      </c>
      <c r="I4608" s="356" t="str">
        <f t="shared" si="143"/>
        <v>CESSNA_66F07-F--CISCO-BB</v>
      </c>
      <c r="J4608" s="356" t="s">
        <v>2425</v>
      </c>
      <c r="K4608" s="356" t="s">
        <v>15063</v>
      </c>
      <c r="L4608" s="357">
        <v>8.0883600000000015</v>
      </c>
      <c r="M4608" s="357">
        <v>5.6938000000000004</v>
      </c>
      <c r="N4608" s="357">
        <v>2.4109999999999996</v>
      </c>
      <c r="O4608" s="356">
        <f t="shared" si="142"/>
        <v>-0.28957120915352297</v>
      </c>
      <c r="P4608" s="357">
        <v>-0.28957120915353851</v>
      </c>
      <c r="Q4608" s="356" t="s">
        <v>15063</v>
      </c>
    </row>
    <row r="4609" spans="1:18" x14ac:dyDescent="0.25">
      <c r="A4609" s="354">
        <v>4606</v>
      </c>
      <c r="B4609" s="355" t="s">
        <v>3732</v>
      </c>
      <c r="C4609" s="355" t="s">
        <v>14466</v>
      </c>
      <c r="D4609" s="355" t="s">
        <v>14470</v>
      </c>
      <c r="E4609" s="355" t="s">
        <v>14471</v>
      </c>
      <c r="F4609" s="356" t="s">
        <v>4455</v>
      </c>
      <c r="G4609" s="356" t="s">
        <v>4456</v>
      </c>
      <c r="H4609" s="356" t="s">
        <v>4457</v>
      </c>
      <c r="I4609" s="356" t="str">
        <f t="shared" si="143"/>
        <v>DIVYASREE_66F07-HUAWEI-2</v>
      </c>
      <c r="J4609" s="356" t="s">
        <v>2425</v>
      </c>
      <c r="K4609" s="356" t="s">
        <v>15063</v>
      </c>
      <c r="L4609" s="357">
        <v>1.1391599999999995</v>
      </c>
      <c r="M4609" s="357">
        <v>1.1388</v>
      </c>
      <c r="N4609" s="357">
        <v>0</v>
      </c>
      <c r="O4609" s="356">
        <f t="shared" si="142"/>
        <v>3.1602233224434846E-2</v>
      </c>
      <c r="P4609" s="357">
        <v>3.1602233224437004E-2</v>
      </c>
      <c r="Q4609" s="356" t="s">
        <v>15063</v>
      </c>
    </row>
    <row r="4610" spans="1:18" x14ac:dyDescent="0.25">
      <c r="A4610" s="354">
        <v>4607</v>
      </c>
      <c r="B4610" s="355" t="s">
        <v>3732</v>
      </c>
      <c r="C4610" s="355" t="s">
        <v>14466</v>
      </c>
      <c r="D4610" s="355" t="s">
        <v>14470</v>
      </c>
      <c r="E4610" s="355" t="s">
        <v>14471</v>
      </c>
      <c r="F4610" s="356" t="s">
        <v>4486</v>
      </c>
      <c r="G4610" s="356" t="s">
        <v>4495</v>
      </c>
      <c r="H4610" s="356" t="s">
        <v>4496</v>
      </c>
      <c r="I4610" s="356" t="str">
        <f t="shared" si="143"/>
        <v>PRIMAL_66F07-UTILITY BLOCK</v>
      </c>
      <c r="J4610" s="356" t="s">
        <v>2425</v>
      </c>
      <c r="K4610" s="356" t="s">
        <v>15063</v>
      </c>
      <c r="L4610" s="357">
        <v>3.8536885487604593</v>
      </c>
      <c r="M4610" s="357">
        <v>3.7071999999999998</v>
      </c>
      <c r="N4610" s="357">
        <v>0</v>
      </c>
      <c r="O4610" s="356">
        <f t="shared" si="142"/>
        <v>3.8012555220005413</v>
      </c>
      <c r="P4610" s="357">
        <v>3.8012555220005351</v>
      </c>
      <c r="Q4610" s="356" t="s">
        <v>15063</v>
      </c>
    </row>
    <row r="4611" spans="1:18" x14ac:dyDescent="0.25">
      <c r="A4611" s="354">
        <v>4608</v>
      </c>
      <c r="B4611" s="355" t="s">
        <v>3732</v>
      </c>
      <c r="C4611" s="355" t="s">
        <v>14466</v>
      </c>
      <c r="D4611" s="355" t="s">
        <v>14470</v>
      </c>
      <c r="E4611" s="355" t="s">
        <v>14471</v>
      </c>
      <c r="F4611" s="356" t="s">
        <v>4517</v>
      </c>
      <c r="G4611" s="356" t="s">
        <v>4518</v>
      </c>
      <c r="H4611" s="356" t="s">
        <v>4519</v>
      </c>
      <c r="I4611" s="356" t="str">
        <f t="shared" si="143"/>
        <v>VIKAS TECH PARKF07-WELLS FARGO</v>
      </c>
      <c r="J4611" s="356" t="s">
        <v>2414</v>
      </c>
      <c r="K4611" s="356" t="s">
        <v>15063</v>
      </c>
      <c r="L4611" s="357">
        <v>1.6966751499999999</v>
      </c>
      <c r="M4611" s="357">
        <v>1.7081999999999999</v>
      </c>
      <c r="N4611" s="357">
        <v>0</v>
      </c>
      <c r="O4611" s="356">
        <f t="shared" si="142"/>
        <v>-0.67926084731069658</v>
      </c>
      <c r="P4611" s="357">
        <v>-0.67926084731069203</v>
      </c>
      <c r="Q4611" s="356" t="s">
        <v>15063</v>
      </c>
      <c r="R4611" s="358" t="e">
        <f>#REF!-M4611</f>
        <v>#REF!</v>
      </c>
    </row>
    <row r="4612" spans="1:18" x14ac:dyDescent="0.25">
      <c r="A4612" s="354">
        <v>4609</v>
      </c>
      <c r="B4612" s="355" t="s">
        <v>3732</v>
      </c>
      <c r="C4612" s="355" t="s">
        <v>14466</v>
      </c>
      <c r="D4612" s="355" t="s">
        <v>14470</v>
      </c>
      <c r="E4612" s="355" t="s">
        <v>14471</v>
      </c>
      <c r="F4612" s="356" t="s">
        <v>4510</v>
      </c>
      <c r="G4612" s="356"/>
      <c r="H4612" s="356" t="s">
        <v>4609</v>
      </c>
      <c r="I4612" s="356" t="str">
        <f t="shared" si="143"/>
        <v>SUPREME BUILD CAPF08</v>
      </c>
      <c r="J4612" s="356"/>
      <c r="K4612" s="356" t="s">
        <v>15063</v>
      </c>
      <c r="L4612" s="357">
        <v>0.18815999999999999</v>
      </c>
      <c r="M4612" s="357">
        <v>0.17100199999999999</v>
      </c>
      <c r="N4612" s="357">
        <v>0</v>
      </c>
      <c r="O4612" s="356">
        <f t="shared" ref="O4612:O4675" si="144">((L4612-N4612)-M4612)/(L4612-N4612)*100</f>
        <v>9.1188350340136086</v>
      </c>
      <c r="P4612" s="357">
        <v>10.783472653260107</v>
      </c>
      <c r="Q4612" s="356" t="s">
        <v>15063</v>
      </c>
      <c r="R4612" s="358" t="e">
        <f>#REF!-M4612</f>
        <v>#REF!</v>
      </c>
    </row>
    <row r="4613" spans="1:18" x14ac:dyDescent="0.25">
      <c r="A4613" s="354">
        <v>4610</v>
      </c>
      <c r="B4613" s="355" t="s">
        <v>3732</v>
      </c>
      <c r="C4613" s="355" t="s">
        <v>14466</v>
      </c>
      <c r="D4613" s="355" t="s">
        <v>14470</v>
      </c>
      <c r="E4613" s="355" t="s">
        <v>14471</v>
      </c>
      <c r="F4613" s="356" t="s">
        <v>4486</v>
      </c>
      <c r="G4613" s="356" t="s">
        <v>4497</v>
      </c>
      <c r="H4613" s="356" t="s">
        <v>4498</v>
      </c>
      <c r="I4613" s="356" t="str">
        <f t="shared" ref="I4613:I4676" si="145">F4613&amp;H4613</f>
        <v>PRIMAL_66F08-9TH B BLOCK</v>
      </c>
      <c r="J4613" s="356" t="s">
        <v>2425</v>
      </c>
      <c r="K4613" s="356" t="s">
        <v>15063</v>
      </c>
      <c r="L4613" s="357">
        <v>0.60299498764985016</v>
      </c>
      <c r="M4613" s="357">
        <v>0.59050000000000002</v>
      </c>
      <c r="N4613" s="357">
        <v>0</v>
      </c>
      <c r="O4613" s="356">
        <f t="shared" si="144"/>
        <v>2.0721544798488072</v>
      </c>
      <c r="P4613" s="357">
        <v>2.072154479848809</v>
      </c>
      <c r="Q4613" s="356" t="s">
        <v>15063</v>
      </c>
    </row>
    <row r="4614" spans="1:18" x14ac:dyDescent="0.25">
      <c r="A4614" s="354">
        <v>4611</v>
      </c>
      <c r="B4614" s="355" t="s">
        <v>3732</v>
      </c>
      <c r="C4614" s="355" t="s">
        <v>14466</v>
      </c>
      <c r="D4614" s="355" t="s">
        <v>14470</v>
      </c>
      <c r="E4614" s="355" t="s">
        <v>14471</v>
      </c>
      <c r="F4614" s="356" t="s">
        <v>4467</v>
      </c>
      <c r="G4614" s="356" t="s">
        <v>4476</v>
      </c>
      <c r="H4614" s="356" t="s">
        <v>4477</v>
      </c>
      <c r="I4614" s="356" t="str">
        <f t="shared" si="145"/>
        <v>CESSNA_66F08-CISCO-B</v>
      </c>
      <c r="J4614" s="356" t="s">
        <v>2425</v>
      </c>
      <c r="K4614" s="356" t="s">
        <v>15063</v>
      </c>
      <c r="L4614" s="357">
        <v>6.8995600000000019</v>
      </c>
      <c r="M4614" s="357">
        <v>4.7198919999999998</v>
      </c>
      <c r="N4614" s="357">
        <v>2.1953079999999998</v>
      </c>
      <c r="O4614" s="356">
        <f t="shared" si="144"/>
        <v>-0.33246518256244884</v>
      </c>
      <c r="P4614" s="357">
        <v>-0.33246518256244695</v>
      </c>
      <c r="Q4614" s="356" t="s">
        <v>15063</v>
      </c>
    </row>
    <row r="4615" spans="1:18" x14ac:dyDescent="0.25">
      <c r="A4615" s="354">
        <v>4612</v>
      </c>
      <c r="B4615" s="355" t="s">
        <v>3732</v>
      </c>
      <c r="C4615" s="355" t="s">
        <v>14466</v>
      </c>
      <c r="D4615" s="355" t="s">
        <v>14470</v>
      </c>
      <c r="E4615" s="355" t="s">
        <v>14471</v>
      </c>
      <c r="F4615" s="356" t="s">
        <v>4458</v>
      </c>
      <c r="G4615" s="356" t="s">
        <v>4594</v>
      </c>
      <c r="H4615" s="356" t="s">
        <v>4595</v>
      </c>
      <c r="I4615" s="356" t="str">
        <f t="shared" si="145"/>
        <v>DEVARABISANAHALLI_66F08-DEVARABISANAHALLI</v>
      </c>
      <c r="J4615" s="356" t="s">
        <v>2405</v>
      </c>
      <c r="K4615" s="356" t="s">
        <v>15063</v>
      </c>
      <c r="L4615" s="357">
        <v>0.12680000000000002</v>
      </c>
      <c r="M4615" s="357">
        <v>0.115055</v>
      </c>
      <c r="N4615" s="357">
        <v>0</v>
      </c>
      <c r="O4615" s="356">
        <f t="shared" si="144"/>
        <v>9.2626182965299808</v>
      </c>
      <c r="P4615" s="357">
        <v>25.459661089287376</v>
      </c>
      <c r="Q4615" s="356" t="s">
        <v>15063</v>
      </c>
    </row>
    <row r="4616" spans="1:18" x14ac:dyDescent="0.25">
      <c r="A4616" s="354">
        <v>4613</v>
      </c>
      <c r="B4616" s="355" t="s">
        <v>3732</v>
      </c>
      <c r="C4616" s="355" t="s">
        <v>14466</v>
      </c>
      <c r="D4616" s="355" t="s">
        <v>14470</v>
      </c>
      <c r="E4616" s="355" t="s">
        <v>14471</v>
      </c>
      <c r="F4616" s="356" t="s">
        <v>4486</v>
      </c>
      <c r="G4616" s="356" t="s">
        <v>4499</v>
      </c>
      <c r="H4616" s="356" t="s">
        <v>4500</v>
      </c>
      <c r="I4616" s="356" t="str">
        <f t="shared" si="145"/>
        <v>PRIMAL_66F09-9TH A BLOCK</v>
      </c>
      <c r="J4616" s="356" t="s">
        <v>2425</v>
      </c>
      <c r="K4616" s="356" t="s">
        <v>15063</v>
      </c>
      <c r="L4616" s="357">
        <v>0.85337383035679681</v>
      </c>
      <c r="M4616" s="357">
        <v>0.88649999999999995</v>
      </c>
      <c r="N4616" s="357">
        <v>0</v>
      </c>
      <c r="O4616" s="356">
        <f t="shared" si="144"/>
        <v>-3.8817887852681214</v>
      </c>
      <c r="P4616" s="357">
        <v>-3.8817887852681254</v>
      </c>
      <c r="Q4616" s="356" t="s">
        <v>15063</v>
      </c>
    </row>
    <row r="4617" spans="1:18" x14ac:dyDescent="0.25">
      <c r="A4617" s="354">
        <v>4614</v>
      </c>
      <c r="B4617" s="355" t="s">
        <v>3732</v>
      </c>
      <c r="C4617" s="355" t="s">
        <v>14466</v>
      </c>
      <c r="D4617" s="355" t="s">
        <v>14470</v>
      </c>
      <c r="E4617" s="355" t="s">
        <v>14471</v>
      </c>
      <c r="F4617" s="356" t="s">
        <v>4467</v>
      </c>
      <c r="G4617" s="356" t="s">
        <v>4478</v>
      </c>
      <c r="H4617" s="356" t="s">
        <v>4479</v>
      </c>
      <c r="I4617" s="356" t="str">
        <f t="shared" si="145"/>
        <v>CESSNA_66F09-CISCO B8A</v>
      </c>
      <c r="J4617" s="356" t="s">
        <v>2425</v>
      </c>
      <c r="K4617" s="356" t="s">
        <v>15063</v>
      </c>
      <c r="L4617" s="357">
        <v>2.3432399999999993</v>
      </c>
      <c r="M4617" s="357">
        <v>1.73105</v>
      </c>
      <c r="N4617" s="357">
        <v>0.62000000000000011</v>
      </c>
      <c r="O4617" s="356">
        <f t="shared" si="144"/>
        <v>-0.45321603491102602</v>
      </c>
      <c r="P4617" s="357">
        <v>-0.45321603491101925</v>
      </c>
      <c r="Q4617" s="356" t="s">
        <v>15063</v>
      </c>
    </row>
    <row r="4618" spans="1:18" x14ac:dyDescent="0.25">
      <c r="A4618" s="354">
        <v>4615</v>
      </c>
      <c r="B4618" s="355" t="s">
        <v>3732</v>
      </c>
      <c r="C4618" s="355" t="s">
        <v>14466</v>
      </c>
      <c r="D4618" s="355" t="s">
        <v>14470</v>
      </c>
      <c r="E4618" s="355" t="s">
        <v>14471</v>
      </c>
      <c r="F4618" s="356" t="s">
        <v>4480</v>
      </c>
      <c r="G4618" s="356" t="s">
        <v>4549</v>
      </c>
      <c r="H4618" s="356" t="s">
        <v>4550</v>
      </c>
      <c r="I4618" s="356" t="str">
        <f t="shared" si="145"/>
        <v>KADABISANAHALLI_66F09-DENTAL-COLLEGE</v>
      </c>
      <c r="J4618" s="356" t="s">
        <v>2405</v>
      </c>
      <c r="K4618" s="356" t="s">
        <v>15063</v>
      </c>
      <c r="L4618" s="357">
        <v>3.3576999999999999</v>
      </c>
      <c r="M4618" s="357">
        <v>2.9447081000000002</v>
      </c>
      <c r="N4618" s="357">
        <v>0.2719999999999998</v>
      </c>
      <c r="O4618" s="356">
        <f t="shared" si="144"/>
        <v>4.5692030981624896</v>
      </c>
      <c r="P4618" s="357">
        <v>9.2179971747581071</v>
      </c>
      <c r="Q4618" s="356" t="s">
        <v>15063</v>
      </c>
    </row>
    <row r="4619" spans="1:18" x14ac:dyDescent="0.25">
      <c r="A4619" s="354">
        <v>4616</v>
      </c>
      <c r="B4619" s="355" t="s">
        <v>3732</v>
      </c>
      <c r="C4619" s="355" t="s">
        <v>14466</v>
      </c>
      <c r="D4619" s="355" t="s">
        <v>14470</v>
      </c>
      <c r="E4619" s="355" t="s">
        <v>14471</v>
      </c>
      <c r="F4619" s="356" t="s">
        <v>4455</v>
      </c>
      <c r="G4619" s="356" t="s">
        <v>4546</v>
      </c>
      <c r="H4619" s="356" t="s">
        <v>4547</v>
      </c>
      <c r="I4619" s="356" t="str">
        <f t="shared" si="145"/>
        <v>DIVYASREE_66F09-GREEN-GARDEN-LAYOUT</v>
      </c>
      <c r="J4619" s="356" t="s">
        <v>2405</v>
      </c>
      <c r="K4619" s="356" t="s">
        <v>15063</v>
      </c>
      <c r="L4619" s="357">
        <v>3.4902400000000009</v>
      </c>
      <c r="M4619" s="357">
        <v>2.7004587999999998</v>
      </c>
      <c r="N4619" s="357">
        <v>0.57799999999999985</v>
      </c>
      <c r="O4619" s="356">
        <f t="shared" si="144"/>
        <v>7.2721066945032398</v>
      </c>
      <c r="P4619" s="357">
        <v>13.394002421275019</v>
      </c>
      <c r="Q4619" s="356" t="s">
        <v>15063</v>
      </c>
    </row>
    <row r="4620" spans="1:18" x14ac:dyDescent="0.25">
      <c r="A4620" s="354">
        <v>4617</v>
      </c>
      <c r="B4620" s="355" t="s">
        <v>3732</v>
      </c>
      <c r="C4620" s="355" t="s">
        <v>14466</v>
      </c>
      <c r="D4620" s="355" t="s">
        <v>14470</v>
      </c>
      <c r="E4620" s="355" t="s">
        <v>14471</v>
      </c>
      <c r="F4620" s="356" t="s">
        <v>3469</v>
      </c>
      <c r="G4620" s="356" t="s">
        <v>14626</v>
      </c>
      <c r="H4620" s="356" t="s">
        <v>4548</v>
      </c>
      <c r="I4620" s="356" t="str">
        <f t="shared" si="145"/>
        <v>KACHAMARANAHALLI_66F09-IDLE</v>
      </c>
      <c r="J4620" s="356"/>
      <c r="K4620" s="356" t="s">
        <v>15063</v>
      </c>
      <c r="L4620" s="357">
        <v>5.3820400000000008</v>
      </c>
      <c r="M4620" s="357">
        <v>4.8270320499999997</v>
      </c>
      <c r="N4620" s="357">
        <v>0.1532</v>
      </c>
      <c r="O4620" s="356">
        <f t="shared" si="144"/>
        <v>7.6844567820013827</v>
      </c>
      <c r="P4620" s="357">
        <v>24.82735275190473</v>
      </c>
      <c r="Q4620" s="356" t="s">
        <v>15063</v>
      </c>
    </row>
    <row r="4621" spans="1:18" x14ac:dyDescent="0.25">
      <c r="A4621" s="354">
        <v>4618</v>
      </c>
      <c r="B4621" s="355" t="s">
        <v>3732</v>
      </c>
      <c r="C4621" s="355" t="s">
        <v>14466</v>
      </c>
      <c r="D4621" s="355" t="s">
        <v>14470</v>
      </c>
      <c r="E4621" s="355" t="s">
        <v>14471</v>
      </c>
      <c r="F4621" s="356" t="s">
        <v>4458</v>
      </c>
      <c r="G4621" s="356" t="s">
        <v>4463</v>
      </c>
      <c r="H4621" s="356" t="s">
        <v>4464</v>
      </c>
      <c r="I4621" s="356" t="str">
        <f t="shared" si="145"/>
        <v>DEVARABISANAHALLI_66F09-RMZ</v>
      </c>
      <c r="J4621" s="356" t="s">
        <v>2425</v>
      </c>
      <c r="K4621" s="356" t="s">
        <v>15063</v>
      </c>
      <c r="L4621" s="357">
        <v>1.1161999999999999</v>
      </c>
      <c r="M4621" s="357">
        <v>1.1204499999999999</v>
      </c>
      <c r="N4621" s="357">
        <v>0</v>
      </c>
      <c r="O4621" s="356">
        <f t="shared" si="144"/>
        <v>-0.38075613689303778</v>
      </c>
      <c r="P4621" s="357">
        <v>-0.38075613689303456</v>
      </c>
      <c r="Q4621" s="356" t="s">
        <v>15063</v>
      </c>
    </row>
    <row r="4622" spans="1:18" x14ac:dyDescent="0.25">
      <c r="A4622" s="354">
        <v>4619</v>
      </c>
      <c r="B4622" s="355" t="s">
        <v>3732</v>
      </c>
      <c r="C4622" s="355" t="s">
        <v>14466</v>
      </c>
      <c r="D4622" s="355" t="s">
        <v>14470</v>
      </c>
      <c r="E4622" s="355" t="s">
        <v>14471</v>
      </c>
      <c r="F4622" s="356" t="s">
        <v>4510</v>
      </c>
      <c r="G4622" s="356" t="s">
        <v>4515</v>
      </c>
      <c r="H4622" s="356" t="s">
        <v>4516</v>
      </c>
      <c r="I4622" s="356" t="str">
        <f t="shared" si="145"/>
        <v>SUPREME BUILD CAPF09-SAMVI JV HOTEL</v>
      </c>
      <c r="J4622" s="356" t="s">
        <v>2425</v>
      </c>
      <c r="K4622" s="356" t="s">
        <v>15063</v>
      </c>
      <c r="L4622" s="357">
        <v>0.49996000000000002</v>
      </c>
      <c r="M4622" s="357">
        <v>0.48982500000000001</v>
      </c>
      <c r="N4622" s="357">
        <v>0</v>
      </c>
      <c r="O4622" s="356">
        <f t="shared" si="144"/>
        <v>2.0271621729738389</v>
      </c>
      <c r="P4622" s="357">
        <v>2.0271621729738398</v>
      </c>
      <c r="Q4622" s="356" t="s">
        <v>15063</v>
      </c>
      <c r="R4622" s="358" t="e">
        <f>#REF!-M4622</f>
        <v>#REF!</v>
      </c>
    </row>
    <row r="4623" spans="1:18" x14ac:dyDescent="0.25">
      <c r="A4623" s="354">
        <v>4620</v>
      </c>
      <c r="B4623" s="355" t="s">
        <v>3732</v>
      </c>
      <c r="C4623" s="355" t="s">
        <v>14466</v>
      </c>
      <c r="D4623" s="355" t="s">
        <v>14470</v>
      </c>
      <c r="E4623" s="355" t="s">
        <v>14471</v>
      </c>
      <c r="F4623" s="356" t="s">
        <v>4596</v>
      </c>
      <c r="G4623" s="356"/>
      <c r="H4623" s="356" t="s">
        <v>4605</v>
      </c>
      <c r="I4623" s="356" t="str">
        <f t="shared" si="145"/>
        <v>EMBASSYF1- 2A Cisco Block</v>
      </c>
      <c r="J4623" s="356"/>
      <c r="K4623" s="356" t="s">
        <v>15063</v>
      </c>
      <c r="L4623" s="357">
        <v>2.099600000000001</v>
      </c>
      <c r="M4623" s="357">
        <v>2.0974900000000001</v>
      </c>
      <c r="N4623" s="357">
        <v>0</v>
      </c>
      <c r="O4623" s="356">
        <f t="shared" si="144"/>
        <v>0.10049533244432005</v>
      </c>
      <c r="P4623" s="357">
        <v>0.10049533244431696</v>
      </c>
      <c r="Q4623" s="356" t="s">
        <v>15063</v>
      </c>
      <c r="R4623" s="358" t="e">
        <f>#REF!-M4623</f>
        <v>#REF!</v>
      </c>
    </row>
    <row r="4624" spans="1:18" x14ac:dyDescent="0.25">
      <c r="A4624" s="354">
        <v>4621</v>
      </c>
      <c r="B4624" s="355" t="s">
        <v>3732</v>
      </c>
      <c r="C4624" s="355" t="s">
        <v>14466</v>
      </c>
      <c r="D4624" s="355" t="s">
        <v>14470</v>
      </c>
      <c r="E4624" s="355" t="s">
        <v>14471</v>
      </c>
      <c r="F4624" s="356" t="s">
        <v>4517</v>
      </c>
      <c r="G4624" s="356" t="s">
        <v>4583</v>
      </c>
      <c r="H4624" s="356" t="s">
        <v>4584</v>
      </c>
      <c r="I4624" s="356" t="str">
        <f t="shared" si="145"/>
        <v>VIKAS TECH PARKF10-I LIFE APARTMENT</v>
      </c>
      <c r="J4624" s="356" t="s">
        <v>2405</v>
      </c>
      <c r="K4624" s="356" t="s">
        <v>15063</v>
      </c>
      <c r="L4624" s="357">
        <v>0.64573656200000018</v>
      </c>
      <c r="M4624" s="357">
        <v>0.61425600000000002</v>
      </c>
      <c r="N4624" s="357">
        <v>0</v>
      </c>
      <c r="O4624" s="356">
        <f t="shared" si="144"/>
        <v>4.8751400884746783</v>
      </c>
      <c r="P4624" s="357">
        <v>8.6066511472830847</v>
      </c>
      <c r="Q4624" s="356" t="s">
        <v>15063</v>
      </c>
      <c r="R4624" s="358" t="e">
        <f>#REF!-M4624</f>
        <v>#REF!</v>
      </c>
    </row>
    <row r="4625" spans="1:18" x14ac:dyDescent="0.25">
      <c r="A4625" s="354">
        <v>4622</v>
      </c>
      <c r="B4625" s="355" t="s">
        <v>3732</v>
      </c>
      <c r="C4625" s="355" t="s">
        <v>14466</v>
      </c>
      <c r="D4625" s="355" t="s">
        <v>14470</v>
      </c>
      <c r="E4625" s="355" t="s">
        <v>14471</v>
      </c>
      <c r="F4625" s="356" t="s">
        <v>4455</v>
      </c>
      <c r="G4625" s="356" t="s">
        <v>4529</v>
      </c>
      <c r="H4625" s="356" t="s">
        <v>4530</v>
      </c>
      <c r="I4625" s="356" t="str">
        <f t="shared" si="145"/>
        <v>DIVYASREE_66F10-SIDDAPURA</v>
      </c>
      <c r="J4625" s="356" t="s">
        <v>2405</v>
      </c>
      <c r="K4625" s="356" t="s">
        <v>15063</v>
      </c>
      <c r="L4625" s="357">
        <v>6.1710799999999981</v>
      </c>
      <c r="M4625" s="357">
        <v>5.7152379</v>
      </c>
      <c r="N4625" s="357">
        <v>0</v>
      </c>
      <c r="O4625" s="356">
        <f t="shared" si="144"/>
        <v>7.3867475385183514</v>
      </c>
      <c r="P4625" s="357">
        <v>11.597507004071927</v>
      </c>
      <c r="Q4625" s="356" t="s">
        <v>15063</v>
      </c>
    </row>
    <row r="4626" spans="1:18" x14ac:dyDescent="0.25">
      <c r="A4626" s="354">
        <v>4623</v>
      </c>
      <c r="B4626" s="355" t="s">
        <v>3732</v>
      </c>
      <c r="C4626" s="355" t="s">
        <v>14466</v>
      </c>
      <c r="D4626" s="355" t="s">
        <v>14470</v>
      </c>
      <c r="E4626" s="355" t="s">
        <v>14471</v>
      </c>
      <c r="F4626" s="356" t="s">
        <v>4455</v>
      </c>
      <c r="G4626" s="356" t="s">
        <v>4557</v>
      </c>
      <c r="H4626" s="356" t="s">
        <v>4558</v>
      </c>
      <c r="I4626" s="356" t="str">
        <f t="shared" si="145"/>
        <v>DIVYASREE_66F11-KALYANI</v>
      </c>
      <c r="J4626" s="356" t="s">
        <v>2425</v>
      </c>
      <c r="K4626" s="356" t="s">
        <v>15063</v>
      </c>
      <c r="L4626" s="357">
        <v>4.4620800000000029</v>
      </c>
      <c r="M4626" s="357">
        <v>3.0857864500000001</v>
      </c>
      <c r="N4626" s="357">
        <v>1.1680000000000001</v>
      </c>
      <c r="O4626" s="356">
        <f t="shared" si="144"/>
        <v>6.3232693195065863</v>
      </c>
      <c r="P4626" s="357">
        <v>6.3232693195065863</v>
      </c>
      <c r="Q4626" s="356" t="s">
        <v>15063</v>
      </c>
    </row>
    <row r="4627" spans="1:18" x14ac:dyDescent="0.25">
      <c r="A4627" s="354">
        <v>4624</v>
      </c>
      <c r="B4627" s="355" t="s">
        <v>3732</v>
      </c>
      <c r="C4627" s="355" t="s">
        <v>14466</v>
      </c>
      <c r="D4627" s="355" t="s">
        <v>14470</v>
      </c>
      <c r="E4627" s="355" t="s">
        <v>14471</v>
      </c>
      <c r="F4627" s="356" t="s">
        <v>4517</v>
      </c>
      <c r="G4627" s="356" t="s">
        <v>4585</v>
      </c>
      <c r="H4627" s="356" t="s">
        <v>4586</v>
      </c>
      <c r="I4627" s="356" t="str">
        <f t="shared" si="145"/>
        <v>VIKAS TECH PARKF11-KB HALLI BRIDGE</v>
      </c>
      <c r="J4627" s="356" t="s">
        <v>2405</v>
      </c>
      <c r="K4627" s="356" t="s">
        <v>15063</v>
      </c>
      <c r="L4627" s="357">
        <v>0.28533475999999991</v>
      </c>
      <c r="M4627" s="357">
        <v>0.278443</v>
      </c>
      <c r="N4627" s="357">
        <v>0</v>
      </c>
      <c r="O4627" s="356">
        <f t="shared" si="144"/>
        <v>2.4153243719762414</v>
      </c>
      <c r="P4627" s="357">
        <v>2.6857973201784291</v>
      </c>
      <c r="Q4627" s="356" t="s">
        <v>15063</v>
      </c>
      <c r="R4627" s="358" t="e">
        <f>#REF!-M4627</f>
        <v>#REF!</v>
      </c>
    </row>
    <row r="4628" spans="1:18" x14ac:dyDescent="0.25">
      <c r="A4628" s="354">
        <v>4625</v>
      </c>
      <c r="B4628" s="355" t="s">
        <v>3732</v>
      </c>
      <c r="C4628" s="355" t="s">
        <v>14466</v>
      </c>
      <c r="D4628" s="355" t="s">
        <v>14470</v>
      </c>
      <c r="E4628" s="355" t="s">
        <v>14471</v>
      </c>
      <c r="F4628" s="356" t="s">
        <v>4480</v>
      </c>
      <c r="G4628" s="356" t="s">
        <v>4484</v>
      </c>
      <c r="H4628" s="356" t="s">
        <v>4485</v>
      </c>
      <c r="I4628" s="356" t="str">
        <f t="shared" si="145"/>
        <v>KADABISANAHALLI_66F11-KMF</v>
      </c>
      <c r="J4628" s="356" t="s">
        <v>2414</v>
      </c>
      <c r="K4628" s="356" t="s">
        <v>15063</v>
      </c>
      <c r="L4628" s="357">
        <v>0.6061399999999999</v>
      </c>
      <c r="M4628" s="357">
        <v>0.53405599999999998</v>
      </c>
      <c r="N4628" s="357">
        <v>4.7000000000000042E-2</v>
      </c>
      <c r="O4628" s="356">
        <f t="shared" si="144"/>
        <v>4.4861751976249042</v>
      </c>
      <c r="P4628" s="357">
        <v>4.4861751976249087</v>
      </c>
      <c r="Q4628" s="356" t="s">
        <v>15063</v>
      </c>
    </row>
    <row r="4629" spans="1:18" x14ac:dyDescent="0.25">
      <c r="A4629" s="354">
        <v>4626</v>
      </c>
      <c r="B4629" s="355" t="s">
        <v>3732</v>
      </c>
      <c r="C4629" s="355" t="s">
        <v>14466</v>
      </c>
      <c r="D4629" s="355" t="s">
        <v>14470</v>
      </c>
      <c r="E4629" s="355" t="s">
        <v>14471</v>
      </c>
      <c r="F4629" s="356" t="s">
        <v>4467</v>
      </c>
      <c r="G4629" s="356" t="s">
        <v>4536</v>
      </c>
      <c r="H4629" s="356" t="s">
        <v>4537</v>
      </c>
      <c r="I4629" s="356" t="str">
        <f t="shared" si="145"/>
        <v>CESSNA_66F11-PARDHANI</v>
      </c>
      <c r="J4629" s="356" t="s">
        <v>2405</v>
      </c>
      <c r="K4629" s="356" t="s">
        <v>15063</v>
      </c>
      <c r="L4629" s="357">
        <v>1.7111599999999993</v>
      </c>
      <c r="M4629" s="357">
        <v>1.5749934999999999</v>
      </c>
      <c r="N4629" s="357">
        <v>0</v>
      </c>
      <c r="O4629" s="356">
        <f t="shared" si="144"/>
        <v>7.9575551088150416</v>
      </c>
      <c r="P4629" s="357">
        <v>11.392513561825568</v>
      </c>
      <c r="Q4629" s="356" t="s">
        <v>15063</v>
      </c>
    </row>
    <row r="4630" spans="1:18" x14ac:dyDescent="0.25">
      <c r="A4630" s="354">
        <v>4627</v>
      </c>
      <c r="B4630" s="355" t="s">
        <v>3732</v>
      </c>
      <c r="C4630" s="355" t="s">
        <v>14466</v>
      </c>
      <c r="D4630" s="355" t="s">
        <v>14470</v>
      </c>
      <c r="E4630" s="355" t="s">
        <v>14471</v>
      </c>
      <c r="F4630" s="356" t="s">
        <v>4458</v>
      </c>
      <c r="G4630" s="356" t="s">
        <v>4465</v>
      </c>
      <c r="H4630" s="356" t="s">
        <v>4466</v>
      </c>
      <c r="I4630" s="356" t="str">
        <f t="shared" si="145"/>
        <v>DEVARABISANAHALLI_66F11-RMZ</v>
      </c>
      <c r="J4630" s="356" t="s">
        <v>2425</v>
      </c>
      <c r="K4630" s="356" t="s">
        <v>15063</v>
      </c>
      <c r="L4630" s="357">
        <v>0.86260000000000037</v>
      </c>
      <c r="M4630" s="357">
        <v>0.60199999999999998</v>
      </c>
      <c r="N4630" s="357">
        <v>0.26</v>
      </c>
      <c r="O4630" s="356">
        <f t="shared" si="144"/>
        <v>9.9568536342578437E-2</v>
      </c>
      <c r="P4630" s="357">
        <v>9.9568536342575786E-2</v>
      </c>
      <c r="Q4630" s="356" t="s">
        <v>15063</v>
      </c>
    </row>
    <row r="4631" spans="1:18" x14ac:dyDescent="0.25">
      <c r="A4631" s="354">
        <v>4628</v>
      </c>
      <c r="B4631" s="355" t="s">
        <v>3732</v>
      </c>
      <c r="C4631" s="355" t="s">
        <v>14466</v>
      </c>
      <c r="D4631" s="355" t="s">
        <v>14470</v>
      </c>
      <c r="E4631" s="355" t="s">
        <v>14471</v>
      </c>
      <c r="F4631" s="356" t="s">
        <v>4467</v>
      </c>
      <c r="G4631" s="356" t="s">
        <v>4534</v>
      </c>
      <c r="H4631" s="356" t="s">
        <v>4535</v>
      </c>
      <c r="I4631" s="356" t="str">
        <f t="shared" si="145"/>
        <v>CESSNA_66F12-BOGANAHALLI</v>
      </c>
      <c r="J4631" s="356" t="s">
        <v>2432</v>
      </c>
      <c r="K4631" s="356" t="s">
        <v>15063</v>
      </c>
      <c r="L4631" s="357">
        <v>1.55236</v>
      </c>
      <c r="M4631" s="357">
        <v>1.333863</v>
      </c>
      <c r="N4631" s="357">
        <v>0.15115000000000012</v>
      </c>
      <c r="O4631" s="356">
        <f t="shared" si="144"/>
        <v>4.8063459438627918</v>
      </c>
      <c r="P4631" s="357">
        <v>5.2844960213694891</v>
      </c>
      <c r="Q4631" s="356" t="s">
        <v>15063</v>
      </c>
    </row>
    <row r="4632" spans="1:18" x14ac:dyDescent="0.25">
      <c r="A4632" s="354">
        <v>4629</v>
      </c>
      <c r="B4632" s="355" t="s">
        <v>3732</v>
      </c>
      <c r="C4632" s="355" t="s">
        <v>14466</v>
      </c>
      <c r="D4632" s="355" t="s">
        <v>14470</v>
      </c>
      <c r="E4632" s="355" t="s">
        <v>14471</v>
      </c>
      <c r="F4632" s="356" t="s">
        <v>4517</v>
      </c>
      <c r="G4632" s="356" t="s">
        <v>4587</v>
      </c>
      <c r="H4632" s="356" t="s">
        <v>4588</v>
      </c>
      <c r="I4632" s="356" t="str">
        <f t="shared" si="145"/>
        <v>VIKAS TECH PARKF12-GROUP-1</v>
      </c>
      <c r="J4632" s="356" t="s">
        <v>2425</v>
      </c>
      <c r="K4632" s="356" t="s">
        <v>15063</v>
      </c>
      <c r="L4632" s="357" t="e">
        <v>#N/A</v>
      </c>
      <c r="M4632" s="357">
        <v>0</v>
      </c>
      <c r="N4632" s="357" t="e">
        <v>#N/A</v>
      </c>
      <c r="O4632" s="356" t="e">
        <f t="shared" si="144"/>
        <v>#N/A</v>
      </c>
      <c r="P4632" s="357" t="e">
        <v>#DIV/0!</v>
      </c>
      <c r="Q4632" s="356" t="s">
        <v>15063</v>
      </c>
    </row>
    <row r="4633" spans="1:18" x14ac:dyDescent="0.25">
      <c r="A4633" s="354">
        <v>4630</v>
      </c>
      <c r="B4633" s="355" t="s">
        <v>3732</v>
      </c>
      <c r="C4633" s="355" t="s">
        <v>14466</v>
      </c>
      <c r="D4633" s="355" t="s">
        <v>14470</v>
      </c>
      <c r="E4633" s="355" t="s">
        <v>14471</v>
      </c>
      <c r="F4633" s="356" t="s">
        <v>4517</v>
      </c>
      <c r="G4633" s="356" t="s">
        <v>4589</v>
      </c>
      <c r="H4633" s="356" t="s">
        <v>4590</v>
      </c>
      <c r="I4633" s="356" t="str">
        <f t="shared" si="145"/>
        <v>VIKAS TECH PARKF13-7B</v>
      </c>
      <c r="J4633" s="356" t="s">
        <v>2425</v>
      </c>
      <c r="K4633" s="356" t="s">
        <v>15063</v>
      </c>
      <c r="L4633" s="357" t="e">
        <v>#N/A</v>
      </c>
      <c r="M4633" s="357">
        <v>0</v>
      </c>
      <c r="N4633" s="357" t="e">
        <v>#N/A</v>
      </c>
      <c r="O4633" s="356" t="e">
        <f t="shared" si="144"/>
        <v>#N/A</v>
      </c>
      <c r="P4633" s="357" t="e">
        <v>#DIV/0!</v>
      </c>
      <c r="Q4633" s="356" t="s">
        <v>15063</v>
      </c>
    </row>
    <row r="4634" spans="1:18" x14ac:dyDescent="0.25">
      <c r="A4634" s="354">
        <v>4631</v>
      </c>
      <c r="B4634" s="355" t="s">
        <v>3732</v>
      </c>
      <c r="C4634" s="355" t="s">
        <v>14466</v>
      </c>
      <c r="D4634" s="355" t="s">
        <v>14470</v>
      </c>
      <c r="E4634" s="355" t="s">
        <v>14471</v>
      </c>
      <c r="F4634" s="356" t="s">
        <v>4455</v>
      </c>
      <c r="G4634" s="356" t="s">
        <v>4503</v>
      </c>
      <c r="H4634" s="356" t="s">
        <v>14560</v>
      </c>
      <c r="I4634" s="356" t="str">
        <f t="shared" si="145"/>
        <v>DIVYASREE_66F13-C1 BUILDING</v>
      </c>
      <c r="J4634" s="356" t="s">
        <v>2425</v>
      </c>
      <c r="K4634" s="356" t="s">
        <v>15063</v>
      </c>
      <c r="L4634" s="357">
        <v>0.36420000000000069</v>
      </c>
      <c r="M4634" s="357">
        <v>0.24671999999999999</v>
      </c>
      <c r="N4634" s="357">
        <v>0.10999999999999999</v>
      </c>
      <c r="O4634" s="356">
        <f t="shared" si="144"/>
        <v>2.9425649095203332</v>
      </c>
      <c r="P4634" s="357">
        <v>2.9425649095203288</v>
      </c>
      <c r="Q4634" s="356" t="s">
        <v>15063</v>
      </c>
    </row>
    <row r="4635" spans="1:18" x14ac:dyDescent="0.25">
      <c r="A4635" s="354">
        <v>4632</v>
      </c>
      <c r="B4635" s="355" t="s">
        <v>3732</v>
      </c>
      <c r="C4635" s="355" t="s">
        <v>14466</v>
      </c>
      <c r="D4635" s="355" t="s">
        <v>14470</v>
      </c>
      <c r="E4635" s="355" t="s">
        <v>14471</v>
      </c>
      <c r="F4635" s="356" t="s">
        <v>4480</v>
      </c>
      <c r="G4635" s="356" t="s">
        <v>4544</v>
      </c>
      <c r="H4635" s="356" t="s">
        <v>4545</v>
      </c>
      <c r="I4635" s="356" t="str">
        <f t="shared" si="145"/>
        <v>KADABISANAHALLI_66F13-PURVAREVIERA</v>
      </c>
      <c r="J4635" s="356" t="s">
        <v>2432</v>
      </c>
      <c r="K4635" s="356" t="s">
        <v>15063</v>
      </c>
      <c r="L4635" s="357">
        <v>2.496020000000001</v>
      </c>
      <c r="M4635" s="357">
        <v>2.0592355000000002</v>
      </c>
      <c r="N4635" s="357">
        <v>0.23450000000000015</v>
      </c>
      <c r="O4635" s="356">
        <f t="shared" si="144"/>
        <v>8.9446257384414274</v>
      </c>
      <c r="P4635" s="357">
        <v>8.9446257384414256</v>
      </c>
      <c r="Q4635" s="356" t="s">
        <v>15063</v>
      </c>
    </row>
    <row r="4636" spans="1:18" x14ac:dyDescent="0.25">
      <c r="A4636" s="354">
        <v>4633</v>
      </c>
      <c r="B4636" s="355" t="s">
        <v>3732</v>
      </c>
      <c r="C4636" s="355" t="s">
        <v>14466</v>
      </c>
      <c r="D4636" s="355" t="s">
        <v>14470</v>
      </c>
      <c r="E4636" s="355" t="s">
        <v>14471</v>
      </c>
      <c r="F4636" s="356" t="s">
        <v>4517</v>
      </c>
      <c r="G4636" s="356" t="s">
        <v>4591</v>
      </c>
      <c r="H4636" s="356" t="s">
        <v>14739</v>
      </c>
      <c r="I4636" s="356" t="str">
        <f t="shared" si="145"/>
        <v>VIKAS TECH PARKF14-GROUP-2</v>
      </c>
      <c r="J4636" s="356" t="s">
        <v>2425</v>
      </c>
      <c r="K4636" s="356" t="s">
        <v>15063</v>
      </c>
      <c r="L4636" s="357" t="e">
        <v>#N/A</v>
      </c>
      <c r="M4636" s="357">
        <v>0</v>
      </c>
      <c r="N4636" s="357" t="e">
        <v>#N/A</v>
      </c>
      <c r="O4636" s="356" t="e">
        <f t="shared" si="144"/>
        <v>#N/A</v>
      </c>
      <c r="P4636" s="357" t="e">
        <v>#DIV/0!</v>
      </c>
      <c r="Q4636" s="356" t="s">
        <v>15063</v>
      </c>
    </row>
    <row r="4637" spans="1:18" x14ac:dyDescent="0.25">
      <c r="A4637" s="354">
        <v>4634</v>
      </c>
      <c r="B4637" s="355" t="s">
        <v>3732</v>
      </c>
      <c r="C4637" s="355" t="s">
        <v>14466</v>
      </c>
      <c r="D4637" s="355" t="s">
        <v>14470</v>
      </c>
      <c r="E4637" s="355" t="s">
        <v>14471</v>
      </c>
      <c r="F4637" s="356" t="s">
        <v>3365</v>
      </c>
      <c r="G4637" s="356" t="s">
        <v>4531</v>
      </c>
      <c r="H4637" s="356" t="s">
        <v>4532</v>
      </c>
      <c r="I4637" s="356" t="str">
        <f t="shared" si="145"/>
        <v>EPIP_66F14-KNIGHT-BRIDGE</v>
      </c>
      <c r="J4637" s="356" t="s">
        <v>2432</v>
      </c>
      <c r="K4637" s="356" t="s">
        <v>15063</v>
      </c>
      <c r="L4637" s="357">
        <v>0.30240000000000872</v>
      </c>
      <c r="M4637" s="357">
        <v>0.191</v>
      </c>
      <c r="N4637" s="357">
        <v>0.1</v>
      </c>
      <c r="O4637" s="356">
        <f t="shared" si="144"/>
        <v>5.6324110671977357</v>
      </c>
      <c r="P4637" s="357">
        <v>5.6324110671977401</v>
      </c>
      <c r="Q4637" s="356" t="s">
        <v>15063</v>
      </c>
    </row>
    <row r="4638" spans="1:18" x14ac:dyDescent="0.25">
      <c r="A4638" s="354">
        <v>4635</v>
      </c>
      <c r="B4638" s="355" t="s">
        <v>3732</v>
      </c>
      <c r="C4638" s="355" t="s">
        <v>14466</v>
      </c>
      <c r="D4638" s="355" t="s">
        <v>14470</v>
      </c>
      <c r="E4638" s="355" t="s">
        <v>14471</v>
      </c>
      <c r="F4638" s="356" t="s">
        <v>4674</v>
      </c>
      <c r="G4638" s="356"/>
      <c r="H4638" s="356" t="s">
        <v>4582</v>
      </c>
      <c r="I4638" s="356" t="str">
        <f t="shared" si="145"/>
        <v>AdarshaF14-RMZ</v>
      </c>
      <c r="J4638" s="356"/>
      <c r="K4638" s="356" t="s">
        <v>15063</v>
      </c>
      <c r="L4638" s="357">
        <v>1.2421999999999997</v>
      </c>
      <c r="M4638" s="357">
        <v>1.2493775</v>
      </c>
      <c r="N4638" s="357">
        <v>0</v>
      </c>
      <c r="O4638" s="356">
        <f t="shared" si="144"/>
        <v>-0.57780550635970718</v>
      </c>
      <c r="P4638" s="357">
        <v>-0.57780550635970762</v>
      </c>
      <c r="Q4638" s="356" t="s">
        <v>15063</v>
      </c>
      <c r="R4638" s="358" t="e">
        <f>#REF!-M4638</f>
        <v>#REF!</v>
      </c>
    </row>
    <row r="4639" spans="1:18" x14ac:dyDescent="0.25">
      <c r="A4639" s="354">
        <v>4636</v>
      </c>
      <c r="B4639" s="355" t="s">
        <v>3732</v>
      </c>
      <c r="C4639" s="355" t="s">
        <v>14466</v>
      </c>
      <c r="D4639" s="355" t="s">
        <v>14470</v>
      </c>
      <c r="E4639" s="355" t="s">
        <v>14471</v>
      </c>
      <c r="F4639" s="356" t="s">
        <v>4458</v>
      </c>
      <c r="G4639" s="356" t="s">
        <v>4461</v>
      </c>
      <c r="H4639" s="356" t="s">
        <v>4462</v>
      </c>
      <c r="I4639" s="356" t="str">
        <f t="shared" si="145"/>
        <v>DEVARABISANAHALLI_66F14-RMZ-&amp;-ECOSPACE</v>
      </c>
      <c r="J4639" s="356" t="s">
        <v>2425</v>
      </c>
      <c r="K4639" s="356" t="s">
        <v>15063</v>
      </c>
      <c r="L4639" s="357">
        <v>1.6517999999999999</v>
      </c>
      <c r="M4639" s="357">
        <v>1.65415</v>
      </c>
      <c r="N4639" s="357">
        <v>1.9999999999997797E-4</v>
      </c>
      <c r="O4639" s="356">
        <f t="shared" si="144"/>
        <v>-0.15439573746670213</v>
      </c>
      <c r="P4639" s="357">
        <v>-0.15439573746669488</v>
      </c>
      <c r="Q4639" s="356" t="s">
        <v>15063</v>
      </c>
    </row>
    <row r="4640" spans="1:18" x14ac:dyDescent="0.25">
      <c r="A4640" s="354">
        <v>4637</v>
      </c>
      <c r="B4640" s="355" t="s">
        <v>3732</v>
      </c>
      <c r="C4640" s="355" t="s">
        <v>14466</v>
      </c>
      <c r="D4640" s="355" t="s">
        <v>14470</v>
      </c>
      <c r="E4640" s="355" t="s">
        <v>14471</v>
      </c>
      <c r="F4640" s="356" t="s">
        <v>4455</v>
      </c>
      <c r="G4640" s="356" t="s">
        <v>4572</v>
      </c>
      <c r="H4640" s="356" t="s">
        <v>4573</v>
      </c>
      <c r="I4640" s="356" t="str">
        <f t="shared" si="145"/>
        <v>DIVYASREE_66F14-ROW PHASE-1</v>
      </c>
      <c r="J4640" s="356" t="s">
        <v>2432</v>
      </c>
      <c r="K4640" s="356" t="s">
        <v>15063</v>
      </c>
      <c r="L4640" s="357">
        <v>0.72958000000000023</v>
      </c>
      <c r="M4640" s="357">
        <v>0.69065500000000002</v>
      </c>
      <c r="N4640" s="357">
        <v>0</v>
      </c>
      <c r="O4640" s="356">
        <f t="shared" si="144"/>
        <v>5.3352613832616296</v>
      </c>
      <c r="P4640" s="357">
        <v>6.7083900619704924</v>
      </c>
      <c r="Q4640" s="356" t="s">
        <v>15063</v>
      </c>
    </row>
    <row r="4641" spans="1:18" x14ac:dyDescent="0.25">
      <c r="A4641" s="354">
        <v>4638</v>
      </c>
      <c r="B4641" s="355" t="s">
        <v>3732</v>
      </c>
      <c r="C4641" s="355" t="s">
        <v>14466</v>
      </c>
      <c r="D4641" s="355" t="s">
        <v>14470</v>
      </c>
      <c r="E4641" s="355" t="s">
        <v>14471</v>
      </c>
      <c r="F4641" s="356" t="s">
        <v>4517</v>
      </c>
      <c r="G4641" s="356" t="s">
        <v>4592</v>
      </c>
      <c r="H4641" s="356" t="s">
        <v>4593</v>
      </c>
      <c r="I4641" s="356" t="str">
        <f t="shared" si="145"/>
        <v>VIKAS TECH PARKF15-GROUP-3</v>
      </c>
      <c r="J4641" s="356" t="s">
        <v>2425</v>
      </c>
      <c r="K4641" s="356" t="s">
        <v>15063</v>
      </c>
      <c r="L4641" s="357">
        <v>0.35280178900000014</v>
      </c>
      <c r="M4641" s="357">
        <v>0.324046</v>
      </c>
      <c r="N4641" s="357">
        <v>0</v>
      </c>
      <c r="O4641" s="356">
        <f t="shared" si="144"/>
        <v>8.1506925125031415</v>
      </c>
      <c r="P4641" s="357">
        <v>11.188450103159287</v>
      </c>
      <c r="Q4641" s="356" t="s">
        <v>15063</v>
      </c>
      <c r="R4641" s="358" t="e">
        <f>#REF!-M4641</f>
        <v>#REF!</v>
      </c>
    </row>
    <row r="4642" spans="1:18" x14ac:dyDescent="0.25">
      <c r="A4642" s="354">
        <v>4639</v>
      </c>
      <c r="B4642" s="355" t="s">
        <v>3732</v>
      </c>
      <c r="C4642" s="355" t="s">
        <v>14466</v>
      </c>
      <c r="D4642" s="355" t="s">
        <v>14470</v>
      </c>
      <c r="E4642" s="355" t="s">
        <v>14471</v>
      </c>
      <c r="F4642" s="356" t="s">
        <v>3365</v>
      </c>
      <c r="G4642" s="356" t="s">
        <v>4563</v>
      </c>
      <c r="H4642" s="356" t="s">
        <v>2878</v>
      </c>
      <c r="I4642" s="356" t="str">
        <f t="shared" si="145"/>
        <v>EPIP_66F15-PURVANKARA</v>
      </c>
      <c r="J4642" s="356" t="s">
        <v>2432</v>
      </c>
      <c r="K4642" s="356" t="s">
        <v>15063</v>
      </c>
      <c r="L4642" s="357">
        <v>2.207299999999988</v>
      </c>
      <c r="M4642" s="357">
        <v>2.0025030999999998</v>
      </c>
      <c r="N4642" s="357">
        <v>0</v>
      </c>
      <c r="O4642" s="356">
        <f t="shared" si="144"/>
        <v>9.2781633670089896</v>
      </c>
      <c r="P4642" s="357">
        <v>14.187581941169569</v>
      </c>
      <c r="Q4642" s="356" t="s">
        <v>15063</v>
      </c>
    </row>
    <row r="4643" spans="1:18" x14ac:dyDescent="0.25">
      <c r="A4643" s="354">
        <v>4640</v>
      </c>
      <c r="B4643" s="355" t="s">
        <v>3732</v>
      </c>
      <c r="C4643" s="355" t="s">
        <v>14466</v>
      </c>
      <c r="D4643" s="355" t="s">
        <v>14470</v>
      </c>
      <c r="E4643" s="355" t="s">
        <v>14471</v>
      </c>
      <c r="F4643" s="356" t="s">
        <v>4455</v>
      </c>
      <c r="G4643" s="356" t="s">
        <v>14561</v>
      </c>
      <c r="H4643" s="356" t="s">
        <v>4580</v>
      </c>
      <c r="I4643" s="356" t="str">
        <f t="shared" si="145"/>
        <v>DIVYASREE_66F15-ROW PHASE-2</v>
      </c>
      <c r="J4643" s="356"/>
      <c r="K4643" s="356" t="s">
        <v>15063</v>
      </c>
      <c r="L4643" s="357">
        <v>4.1040000000000028E-2</v>
      </c>
      <c r="M4643" s="357">
        <v>1.2109999999999999E-2</v>
      </c>
      <c r="N4643" s="357">
        <v>2.87E-2</v>
      </c>
      <c r="O4643" s="356">
        <f t="shared" si="144"/>
        <v>1.8638573743924494</v>
      </c>
      <c r="P4643" s="357">
        <v>100</v>
      </c>
      <c r="Q4643" s="356" t="s">
        <v>15063</v>
      </c>
    </row>
    <row r="4644" spans="1:18" x14ac:dyDescent="0.25">
      <c r="A4644" s="354">
        <v>4641</v>
      </c>
      <c r="B4644" s="355" t="s">
        <v>3732</v>
      </c>
      <c r="C4644" s="355" t="s">
        <v>14466</v>
      </c>
      <c r="D4644" s="355" t="s">
        <v>14470</v>
      </c>
      <c r="E4644" s="355" t="s">
        <v>14471</v>
      </c>
      <c r="F4644" s="356" t="s">
        <v>4455</v>
      </c>
      <c r="G4644" s="356" t="s">
        <v>4574</v>
      </c>
      <c r="H4644" s="356" t="s">
        <v>4575</v>
      </c>
      <c r="I4644" s="356" t="str">
        <f t="shared" si="145"/>
        <v>DIVYASREE_66F16-KUNDALAHALLI VILLAGE</v>
      </c>
      <c r="J4644" s="356" t="s">
        <v>2405</v>
      </c>
      <c r="K4644" s="356" t="s">
        <v>15063</v>
      </c>
      <c r="L4644" s="357">
        <v>3.4331600000000004</v>
      </c>
      <c r="M4644" s="357">
        <v>3.1359495000000002</v>
      </c>
      <c r="N4644" s="357">
        <v>0.13500000000000023</v>
      </c>
      <c r="O4644" s="356">
        <f t="shared" si="144"/>
        <v>4.9182119727363149</v>
      </c>
      <c r="P4644" s="357">
        <v>8.4608310786412062</v>
      </c>
      <c r="Q4644" s="356" t="s">
        <v>15063</v>
      </c>
    </row>
    <row r="4645" spans="1:18" x14ac:dyDescent="0.25">
      <c r="A4645" s="354">
        <v>4642</v>
      </c>
      <c r="B4645" s="355" t="s">
        <v>3732</v>
      </c>
      <c r="C4645" s="355" t="s">
        <v>14466</v>
      </c>
      <c r="D4645" s="355" t="s">
        <v>14470</v>
      </c>
      <c r="E4645" s="355" t="s">
        <v>14471</v>
      </c>
      <c r="F4645" s="356" t="s">
        <v>4480</v>
      </c>
      <c r="G4645" s="356" t="s">
        <v>4508</v>
      </c>
      <c r="H4645" s="356" t="s">
        <v>4509</v>
      </c>
      <c r="I4645" s="356" t="str">
        <f t="shared" si="145"/>
        <v>KADABISANAHALLI_66F16-PRIMAL PROJECT</v>
      </c>
      <c r="J4645" s="356" t="s">
        <v>2425</v>
      </c>
      <c r="K4645" s="356" t="s">
        <v>15063</v>
      </c>
      <c r="L4645" s="357">
        <v>1.8842400000000001</v>
      </c>
      <c r="M4645" s="357">
        <v>1.8158650000000001</v>
      </c>
      <c r="N4645" s="357">
        <v>0</v>
      </c>
      <c r="O4645" s="356">
        <f t="shared" si="144"/>
        <v>3.6287840190209351</v>
      </c>
      <c r="P4645" s="357">
        <v>3.6287840190209364</v>
      </c>
      <c r="Q4645" s="356" t="s">
        <v>15063</v>
      </c>
    </row>
    <row r="4646" spans="1:18" x14ac:dyDescent="0.25">
      <c r="A4646" s="354">
        <v>4643</v>
      </c>
      <c r="B4646" s="355" t="s">
        <v>3732</v>
      </c>
      <c r="C4646" s="355" t="s">
        <v>14466</v>
      </c>
      <c r="D4646" s="355" t="s">
        <v>14470</v>
      </c>
      <c r="E4646" s="355" t="s">
        <v>14471</v>
      </c>
      <c r="F4646" s="356" t="s">
        <v>4455</v>
      </c>
      <c r="G4646" s="356" t="s">
        <v>4578</v>
      </c>
      <c r="H4646" s="356" t="s">
        <v>4579</v>
      </c>
      <c r="I4646" s="356" t="str">
        <f t="shared" si="145"/>
        <v>DIVYASREE_66F17-A5 BLOCK</v>
      </c>
      <c r="J4646" s="356" t="s">
        <v>2432</v>
      </c>
      <c r="K4646" s="356" t="s">
        <v>15063</v>
      </c>
      <c r="L4646" s="357">
        <v>0.71460000000000035</v>
      </c>
      <c r="M4646" s="357">
        <v>0.62327500000000002</v>
      </c>
      <c r="N4646" s="357">
        <v>9.1999999999999971E-2</v>
      </c>
      <c r="O4646" s="356">
        <f t="shared" si="144"/>
        <v>-0.10841631866361191</v>
      </c>
      <c r="P4646" s="357">
        <v>-0.10841631866360668</v>
      </c>
      <c r="Q4646" s="356" t="s">
        <v>15063</v>
      </c>
    </row>
    <row r="4647" spans="1:18" x14ac:dyDescent="0.25">
      <c r="A4647" s="354">
        <v>4644</v>
      </c>
      <c r="B4647" s="355" t="s">
        <v>3732</v>
      </c>
      <c r="C4647" s="355" t="s">
        <v>14466</v>
      </c>
      <c r="D4647" s="355" t="s">
        <v>14470</v>
      </c>
      <c r="E4647" s="355" t="s">
        <v>14471</v>
      </c>
      <c r="F4647" s="356" t="s">
        <v>3365</v>
      </c>
      <c r="G4647" s="356" t="s">
        <v>4562</v>
      </c>
      <c r="H4647" s="356" t="s">
        <v>2882</v>
      </c>
      <c r="I4647" s="356" t="str">
        <f t="shared" si="145"/>
        <v>EPIP_66F17-PURVANKARA</v>
      </c>
      <c r="J4647" s="356" t="s">
        <v>2432</v>
      </c>
      <c r="K4647" s="356" t="s">
        <v>15063</v>
      </c>
      <c r="L4647" s="357">
        <v>3.8023000000000176</v>
      </c>
      <c r="M4647" s="357">
        <v>3.4838841500000002</v>
      </c>
      <c r="N4647" s="357">
        <v>9.5000000000000195E-2</v>
      </c>
      <c r="O4647" s="356">
        <f t="shared" si="144"/>
        <v>6.0263763385756786</v>
      </c>
      <c r="P4647" s="357">
        <v>10.119081245496398</v>
      </c>
      <c r="Q4647" s="356" t="s">
        <v>15063</v>
      </c>
    </row>
    <row r="4648" spans="1:18" x14ac:dyDescent="0.25">
      <c r="A4648" s="354">
        <v>4645</v>
      </c>
      <c r="B4648" s="355" t="s">
        <v>3732</v>
      </c>
      <c r="C4648" s="355" t="s">
        <v>14466</v>
      </c>
      <c r="D4648" s="355" t="s">
        <v>14470</v>
      </c>
      <c r="E4648" s="355" t="s">
        <v>14471</v>
      </c>
      <c r="F4648" s="356" t="s">
        <v>4455</v>
      </c>
      <c r="G4648" s="356" t="s">
        <v>4576</v>
      </c>
      <c r="H4648" s="356" t="s">
        <v>4577</v>
      </c>
      <c r="I4648" s="356" t="str">
        <f t="shared" si="145"/>
        <v>DIVYASREE_66F18-A4 BLOCK</v>
      </c>
      <c r="J4648" s="356" t="s">
        <v>2425</v>
      </c>
      <c r="K4648" s="356" t="s">
        <v>15063</v>
      </c>
      <c r="L4648" s="357">
        <v>0.37539999999999968</v>
      </c>
      <c r="M4648" s="357">
        <v>0.26090000000000002</v>
      </c>
      <c r="N4648" s="357">
        <v>0.11499999999999999</v>
      </c>
      <c r="O4648" s="356">
        <f t="shared" si="144"/>
        <v>-0.19201228878661064</v>
      </c>
      <c r="P4648" s="357">
        <v>-0.1920122887866027</v>
      </c>
      <c r="Q4648" s="356" t="s">
        <v>15063</v>
      </c>
    </row>
    <row r="4649" spans="1:18" x14ac:dyDescent="0.25">
      <c r="A4649" s="354">
        <v>4646</v>
      </c>
      <c r="B4649" s="355" t="s">
        <v>3732</v>
      </c>
      <c r="C4649" s="355" t="s">
        <v>14466</v>
      </c>
      <c r="D4649" s="355" t="s">
        <v>14470</v>
      </c>
      <c r="E4649" s="355" t="s">
        <v>14471</v>
      </c>
      <c r="F4649" s="356" t="s">
        <v>3365</v>
      </c>
      <c r="G4649" s="356" t="s">
        <v>4607</v>
      </c>
      <c r="H4649" s="356" t="s">
        <v>14573</v>
      </c>
      <c r="I4649" s="356" t="str">
        <f t="shared" si="145"/>
        <v>EPIP_66F18-ROHAN-VASANTHA</v>
      </c>
      <c r="J4649" s="356" t="s">
        <v>2432</v>
      </c>
      <c r="K4649" s="356" t="s">
        <v>15063</v>
      </c>
      <c r="L4649" s="357">
        <v>2.4220000000000002</v>
      </c>
      <c r="M4649" s="357">
        <v>0.67983450000000001</v>
      </c>
      <c r="N4649" s="357">
        <v>1.68</v>
      </c>
      <c r="O4649" s="356">
        <f t="shared" si="144"/>
        <v>8.3780997304582474</v>
      </c>
      <c r="P4649" s="357">
        <v>8.3780997304582545</v>
      </c>
      <c r="Q4649" s="356" t="s">
        <v>15063</v>
      </c>
    </row>
    <row r="4650" spans="1:18" x14ac:dyDescent="0.25">
      <c r="A4650" s="354">
        <v>4647</v>
      </c>
      <c r="B4650" s="355" t="s">
        <v>3732</v>
      </c>
      <c r="C4650" s="355" t="s">
        <v>14466</v>
      </c>
      <c r="D4650" s="355" t="s">
        <v>14470</v>
      </c>
      <c r="E4650" s="355" t="s">
        <v>14471</v>
      </c>
      <c r="F4650" s="356" t="s">
        <v>4596</v>
      </c>
      <c r="G4650" s="356"/>
      <c r="H4650" s="356" t="s">
        <v>4606</v>
      </c>
      <c r="I4650" s="356" t="str">
        <f t="shared" si="145"/>
        <v>EMBASSYF2 - 2C &amp; 2D Block</v>
      </c>
      <c r="J4650" s="356"/>
      <c r="K4650" s="356" t="s">
        <v>15063</v>
      </c>
      <c r="L4650" s="357">
        <v>1.4286999999999996</v>
      </c>
      <c r="M4650" s="357">
        <v>1.4289499999999999</v>
      </c>
      <c r="N4650" s="357">
        <v>0</v>
      </c>
      <c r="O4650" s="356">
        <f t="shared" si="144"/>
        <v>-1.7498425141758634E-2</v>
      </c>
      <c r="P4650" s="357">
        <v>-1.7498425141737606E-2</v>
      </c>
      <c r="Q4650" s="356" t="s">
        <v>15063</v>
      </c>
      <c r="R4650" s="358" t="e">
        <f>#REF!-M4650</f>
        <v>#REF!</v>
      </c>
    </row>
    <row r="4651" spans="1:18" x14ac:dyDescent="0.25">
      <c r="A4651" s="354">
        <v>4648</v>
      </c>
      <c r="B4651" s="355" t="s">
        <v>3732</v>
      </c>
      <c r="C4651" s="355" t="s">
        <v>14466</v>
      </c>
      <c r="D4651" s="355" t="s">
        <v>14470</v>
      </c>
      <c r="E4651" s="355" t="s">
        <v>14471</v>
      </c>
      <c r="F4651" s="356" t="s">
        <v>3365</v>
      </c>
      <c r="G4651" s="356" t="s">
        <v>4520</v>
      </c>
      <c r="H4651" s="356" t="s">
        <v>4521</v>
      </c>
      <c r="I4651" s="356" t="str">
        <f t="shared" si="145"/>
        <v>EPIP_66F21-STEERLING-APPARTMENT</v>
      </c>
      <c r="J4651" s="356" t="s">
        <v>2432</v>
      </c>
      <c r="K4651" s="356" t="s">
        <v>15063</v>
      </c>
      <c r="L4651" s="357">
        <v>2.9739000000000018</v>
      </c>
      <c r="M4651" s="357">
        <v>2.7887629999999999</v>
      </c>
      <c r="N4651" s="357">
        <v>0</v>
      </c>
      <c r="O4651" s="356">
        <f t="shared" si="144"/>
        <v>6.2253942634251915</v>
      </c>
      <c r="P4651" s="357">
        <v>6.225394263425188</v>
      </c>
      <c r="Q4651" s="356" t="s">
        <v>15063</v>
      </c>
    </row>
    <row r="4652" spans="1:18" x14ac:dyDescent="0.25">
      <c r="A4652" s="354">
        <v>4649</v>
      </c>
      <c r="B4652" s="355" t="s">
        <v>3732</v>
      </c>
      <c r="C4652" s="355" t="s">
        <v>14466</v>
      </c>
      <c r="D4652" s="355" t="s">
        <v>14470</v>
      </c>
      <c r="E4652" s="355" t="s">
        <v>14471</v>
      </c>
      <c r="F4652" s="356" t="s">
        <v>3365</v>
      </c>
      <c r="G4652" s="356" t="s">
        <v>4522</v>
      </c>
      <c r="H4652" s="356" t="s">
        <v>4523</v>
      </c>
      <c r="I4652" s="356" t="str">
        <f t="shared" si="145"/>
        <v>EPIP_66F22-DIVYASHREE-TECH-PARK</v>
      </c>
      <c r="J4652" s="356" t="s">
        <v>2414</v>
      </c>
      <c r="K4652" s="356" t="s">
        <v>15063</v>
      </c>
      <c r="L4652" s="357">
        <v>1.587100000000006</v>
      </c>
      <c r="M4652" s="357">
        <v>0.58718000000000004</v>
      </c>
      <c r="N4652" s="357">
        <v>0.96</v>
      </c>
      <c r="O4652" s="356">
        <f t="shared" si="144"/>
        <v>6.3658108754593474</v>
      </c>
      <c r="P4652" s="357">
        <v>6.3658108754593323</v>
      </c>
      <c r="Q4652" s="356" t="s">
        <v>15063</v>
      </c>
    </row>
    <row r="4653" spans="1:18" x14ac:dyDescent="0.25">
      <c r="A4653" s="354">
        <v>4650</v>
      </c>
      <c r="B4653" s="355" t="s">
        <v>3732</v>
      </c>
      <c r="C4653" s="355" t="s">
        <v>14466</v>
      </c>
      <c r="D4653" s="355" t="s">
        <v>14470</v>
      </c>
      <c r="E4653" s="355" t="s">
        <v>14471</v>
      </c>
      <c r="F4653" s="356" t="s">
        <v>4596</v>
      </c>
      <c r="G4653" s="356"/>
      <c r="H4653" s="356" t="s">
        <v>4608</v>
      </c>
      <c r="I4653" s="356" t="str">
        <f t="shared" si="145"/>
        <v>EMBASSYF24 - 2A &amp; 2B Block</v>
      </c>
      <c r="J4653" s="356"/>
      <c r="K4653" s="356" t="s">
        <v>15063</v>
      </c>
      <c r="L4653" s="357">
        <v>1.3420000000000001</v>
      </c>
      <c r="M4653" s="357">
        <v>1.34985</v>
      </c>
      <c r="N4653" s="357">
        <v>0</v>
      </c>
      <c r="O4653" s="356">
        <f t="shared" si="144"/>
        <v>-0.58494783904619319</v>
      </c>
      <c r="P4653" s="357">
        <v>-0.58494783904619041</v>
      </c>
      <c r="Q4653" s="356" t="s">
        <v>15063</v>
      </c>
      <c r="R4653" s="358" t="e">
        <f>#REF!-M4653</f>
        <v>#REF!</v>
      </c>
    </row>
    <row r="4654" spans="1:18" x14ac:dyDescent="0.25">
      <c r="A4654" s="354">
        <v>4651</v>
      </c>
      <c r="B4654" s="355" t="s">
        <v>3732</v>
      </c>
      <c r="C4654" s="355" t="s">
        <v>14466</v>
      </c>
      <c r="D4654" s="355" t="s">
        <v>14470</v>
      </c>
      <c r="E4654" s="355" t="s">
        <v>14471</v>
      </c>
      <c r="F4654" s="356" t="s">
        <v>3365</v>
      </c>
      <c r="G4654" s="356" t="s">
        <v>4568</v>
      </c>
      <c r="H4654" s="356" t="s">
        <v>4569</v>
      </c>
      <c r="I4654" s="356" t="str">
        <f t="shared" si="145"/>
        <v>EPIP_66F25-DIVYASHREE-TECH-PARK</v>
      </c>
      <c r="J4654" s="356" t="s">
        <v>2414</v>
      </c>
      <c r="K4654" s="356" t="s">
        <v>15063</v>
      </c>
      <c r="L4654" s="357">
        <v>1.6227999999999914</v>
      </c>
      <c r="M4654" s="357">
        <v>1.2170000000000001</v>
      </c>
      <c r="N4654" s="357">
        <v>0.40399999999999991</v>
      </c>
      <c r="O4654" s="356">
        <f t="shared" si="144"/>
        <v>0.14768624876857372</v>
      </c>
      <c r="P4654" s="357">
        <v>0.14768624876858594</v>
      </c>
      <c r="Q4654" s="356" t="s">
        <v>15063</v>
      </c>
    </row>
    <row r="4655" spans="1:18" x14ac:dyDescent="0.25">
      <c r="A4655" s="354">
        <v>4652</v>
      </c>
      <c r="B4655" s="355" t="s">
        <v>3732</v>
      </c>
      <c r="C4655" s="355" t="s">
        <v>14466</v>
      </c>
      <c r="D4655" s="355" t="s">
        <v>14470</v>
      </c>
      <c r="E4655" s="355" t="s">
        <v>14471</v>
      </c>
      <c r="F4655" s="356" t="s">
        <v>4596</v>
      </c>
      <c r="G4655" s="356" t="s">
        <v>4597</v>
      </c>
      <c r="H4655" s="356" t="s">
        <v>4598</v>
      </c>
      <c r="I4655" s="356" t="str">
        <f t="shared" si="145"/>
        <v>EMBASSYF25-FLIPKART GROUP 1</v>
      </c>
      <c r="J4655" s="356" t="s">
        <v>2425</v>
      </c>
      <c r="K4655" s="356" t="s">
        <v>15063</v>
      </c>
      <c r="L4655" s="357">
        <v>0.53790000000000038</v>
      </c>
      <c r="M4655" s="357">
        <v>0.54097499999999998</v>
      </c>
      <c r="N4655" s="357">
        <v>0</v>
      </c>
      <c r="O4655" s="356">
        <f t="shared" si="144"/>
        <v>-0.57166759620739982</v>
      </c>
      <c r="P4655" s="357">
        <v>-0.57166759620739249</v>
      </c>
      <c r="Q4655" s="356" t="s">
        <v>15063</v>
      </c>
      <c r="R4655" s="358" t="e">
        <f>#REF!-M4655</f>
        <v>#REF!</v>
      </c>
    </row>
    <row r="4656" spans="1:18" x14ac:dyDescent="0.25">
      <c r="A4656" s="354">
        <v>4653</v>
      </c>
      <c r="B4656" s="355" t="s">
        <v>3732</v>
      </c>
      <c r="C4656" s="355" t="s">
        <v>14466</v>
      </c>
      <c r="D4656" s="355" t="s">
        <v>14470</v>
      </c>
      <c r="E4656" s="355" t="s">
        <v>14471</v>
      </c>
      <c r="F4656" s="356" t="s">
        <v>4596</v>
      </c>
      <c r="G4656" s="356" t="s">
        <v>4599</v>
      </c>
      <c r="H4656" s="356" t="s">
        <v>4600</v>
      </c>
      <c r="I4656" s="356" t="str">
        <f t="shared" si="145"/>
        <v>EMBASSYF26-7B MLCP</v>
      </c>
      <c r="J4656" s="356" t="s">
        <v>2425</v>
      </c>
      <c r="K4656" s="356" t="s">
        <v>15063</v>
      </c>
      <c r="L4656" s="357">
        <v>1.2041000000000006</v>
      </c>
      <c r="M4656" s="357">
        <v>1.2115</v>
      </c>
      <c r="N4656" s="357">
        <v>0</v>
      </c>
      <c r="O4656" s="356">
        <f t="shared" si="144"/>
        <v>-0.61456689643712348</v>
      </c>
      <c r="P4656" s="357">
        <v>-0.6145668964371076</v>
      </c>
      <c r="Q4656" s="356" t="s">
        <v>15063</v>
      </c>
      <c r="R4656" s="358" t="e">
        <f>#REF!-M4656</f>
        <v>#REF!</v>
      </c>
    </row>
    <row r="4657" spans="1:18" x14ac:dyDescent="0.25">
      <c r="A4657" s="354">
        <v>4654</v>
      </c>
      <c r="B4657" s="355" t="s">
        <v>3732</v>
      </c>
      <c r="C4657" s="355" t="s">
        <v>14466</v>
      </c>
      <c r="D4657" s="355" t="s">
        <v>14470</v>
      </c>
      <c r="E4657" s="355" t="s">
        <v>14471</v>
      </c>
      <c r="F4657" s="356" t="s">
        <v>4596</v>
      </c>
      <c r="G4657" s="356" t="s">
        <v>4601</v>
      </c>
      <c r="H4657" s="356" t="s">
        <v>4602</v>
      </c>
      <c r="I4657" s="356" t="str">
        <f t="shared" si="145"/>
        <v>EMBASSYF27-FLIPKART GROUP 2</v>
      </c>
      <c r="J4657" s="356" t="s">
        <v>2425</v>
      </c>
      <c r="K4657" s="356" t="s">
        <v>15063</v>
      </c>
      <c r="L4657" s="357">
        <v>1.5252999999999992</v>
      </c>
      <c r="M4657" s="357">
        <v>1.53426</v>
      </c>
      <c r="N4657" s="357">
        <v>0</v>
      </c>
      <c r="O4657" s="356">
        <f t="shared" si="144"/>
        <v>-0.58742542450670354</v>
      </c>
      <c r="P4657" s="357">
        <v>-0.58742542450669344</v>
      </c>
      <c r="Q4657" s="356" t="s">
        <v>15063</v>
      </c>
      <c r="R4657" s="358" t="e">
        <f>#REF!-M4657</f>
        <v>#REF!</v>
      </c>
    </row>
    <row r="4658" spans="1:18" x14ac:dyDescent="0.25">
      <c r="A4658" s="354">
        <v>4655</v>
      </c>
      <c r="B4658" s="355" t="s">
        <v>3732</v>
      </c>
      <c r="C4658" s="355" t="s">
        <v>14466</v>
      </c>
      <c r="D4658" s="355" t="s">
        <v>14470</v>
      </c>
      <c r="E4658" s="355" t="s">
        <v>14471</v>
      </c>
      <c r="F4658" s="356" t="s">
        <v>4596</v>
      </c>
      <c r="G4658" s="356" t="s">
        <v>4603</v>
      </c>
      <c r="H4658" s="356" t="s">
        <v>4604</v>
      </c>
      <c r="I4658" s="356" t="str">
        <f t="shared" si="145"/>
        <v>EMBASSYF28-FLIPKART GROUP 3</v>
      </c>
      <c r="J4658" s="356" t="s">
        <v>2425</v>
      </c>
      <c r="K4658" s="356" t="s">
        <v>15063</v>
      </c>
      <c r="L4658" s="357">
        <v>0.52630000000000043</v>
      </c>
      <c r="M4658" s="357">
        <v>0.52829999999999999</v>
      </c>
      <c r="N4658" s="357">
        <v>0</v>
      </c>
      <c r="O4658" s="356">
        <f t="shared" si="144"/>
        <v>-0.38001140034192593</v>
      </c>
      <c r="P4658" s="357">
        <v>-0.38001140034191749</v>
      </c>
      <c r="Q4658" s="356" t="s">
        <v>15063</v>
      </c>
      <c r="R4658" s="358" t="e">
        <f>#REF!-M4658</f>
        <v>#REF!</v>
      </c>
    </row>
    <row r="4659" spans="1:18" x14ac:dyDescent="0.25">
      <c r="A4659" s="354">
        <v>4656</v>
      </c>
      <c r="B4659" s="355" t="s">
        <v>3732</v>
      </c>
      <c r="C4659" s="355" t="s">
        <v>14466</v>
      </c>
      <c r="D4659" s="355" t="s">
        <v>14470</v>
      </c>
      <c r="E4659" s="355" t="s">
        <v>14471</v>
      </c>
      <c r="F4659" s="356" t="s">
        <v>4674</v>
      </c>
      <c r="G4659" s="356"/>
      <c r="H4659" s="356" t="s">
        <v>4581</v>
      </c>
      <c r="I4659" s="356" t="str">
        <f t="shared" si="145"/>
        <v>AdarshaF8-RMZ-Campus 4C</v>
      </c>
      <c r="J4659" s="356"/>
      <c r="K4659" s="356" t="s">
        <v>15063</v>
      </c>
      <c r="L4659" s="357">
        <v>0.63080000000000114</v>
      </c>
      <c r="M4659" s="357">
        <v>0.63549999999999995</v>
      </c>
      <c r="N4659" s="357">
        <v>0</v>
      </c>
      <c r="O4659" s="356">
        <f t="shared" si="144"/>
        <v>-0.74508560558002657</v>
      </c>
      <c r="P4659" s="357">
        <v>-0.74508560558002035</v>
      </c>
      <c r="Q4659" s="356" t="s">
        <v>15063</v>
      </c>
      <c r="R4659" s="358" t="e">
        <f>#REF!-M4659</f>
        <v>#REF!</v>
      </c>
    </row>
    <row r="4660" spans="1:18" x14ac:dyDescent="0.25">
      <c r="A4660" s="354">
        <v>4657</v>
      </c>
      <c r="B4660" s="355" t="s">
        <v>3732</v>
      </c>
      <c r="C4660" s="355" t="s">
        <v>14881</v>
      </c>
      <c r="D4660" s="355" t="s">
        <v>1540</v>
      </c>
      <c r="E4660" s="355" t="s">
        <v>14890</v>
      </c>
      <c r="F4660" s="356" t="s">
        <v>4480</v>
      </c>
      <c r="G4660" s="356" t="s">
        <v>4481</v>
      </c>
      <c r="H4660" s="356" t="s">
        <v>4482</v>
      </c>
      <c r="I4660" s="356" t="str">
        <f t="shared" si="145"/>
        <v>KADABISANAHALLI_66F01-BRINDAVANTECH</v>
      </c>
      <c r="J4660" s="356" t="s">
        <v>2414</v>
      </c>
      <c r="K4660" s="356" t="s">
        <v>15063</v>
      </c>
      <c r="L4660" s="357">
        <v>5.2477999999999664E-2</v>
      </c>
      <c r="M4660" s="357">
        <v>2.835E-2</v>
      </c>
      <c r="N4660" s="357">
        <v>2.3717999999999663E-2</v>
      </c>
      <c r="O4660" s="356">
        <f t="shared" si="144"/>
        <v>1.4255910987482638</v>
      </c>
      <c r="P4660" s="357" t="e">
        <v>#DIV/0!</v>
      </c>
      <c r="Q4660" s="356" t="s">
        <v>15063</v>
      </c>
    </row>
    <row r="4661" spans="1:18" x14ac:dyDescent="0.25">
      <c r="A4661" s="354">
        <v>4658</v>
      </c>
      <c r="B4661" s="355" t="s">
        <v>3732</v>
      </c>
      <c r="C4661" s="355" t="s">
        <v>14881</v>
      </c>
      <c r="D4661" s="355" t="s">
        <v>1540</v>
      </c>
      <c r="E4661" s="355" t="s">
        <v>14890</v>
      </c>
      <c r="F4661" s="356" t="s">
        <v>4480</v>
      </c>
      <c r="G4661" s="356" t="s">
        <v>14902</v>
      </c>
      <c r="H4661" s="356" t="s">
        <v>4483</v>
      </c>
      <c r="I4661" s="356" t="str">
        <f t="shared" si="145"/>
        <v>KADABISANAHALLI_66F07-FMULTIPLEX-MARATHALLY</v>
      </c>
      <c r="J4661" s="356" t="s">
        <v>2405</v>
      </c>
      <c r="K4661" s="356" t="s">
        <v>15063</v>
      </c>
      <c r="L4661" s="357">
        <v>9.2360800000000083</v>
      </c>
      <c r="M4661" s="357">
        <v>2.4882600200000002</v>
      </c>
      <c r="N4661" s="357">
        <v>6.600600000000008</v>
      </c>
      <c r="O4661" s="356">
        <f t="shared" si="144"/>
        <v>5.5860784373245105</v>
      </c>
      <c r="P4661" s="357">
        <v>16.015312930493497</v>
      </c>
      <c r="Q4661" s="356" t="s">
        <v>15063</v>
      </c>
    </row>
    <row r="4662" spans="1:18" x14ac:dyDescent="0.25">
      <c r="A4662" s="354">
        <v>4659</v>
      </c>
      <c r="B4662" s="355" t="s">
        <v>3732</v>
      </c>
      <c r="C4662" s="355" t="s">
        <v>14881</v>
      </c>
      <c r="D4662" s="355" t="s">
        <v>1540</v>
      </c>
      <c r="E4662" s="355" t="s">
        <v>14890</v>
      </c>
      <c r="F4662" s="356" t="s">
        <v>3250</v>
      </c>
      <c r="G4662" s="356" t="s">
        <v>3701</v>
      </c>
      <c r="H4662" s="356" t="s">
        <v>4331</v>
      </c>
      <c r="I4662" s="356" t="str">
        <f t="shared" si="145"/>
        <v>HAL_220F10-TEXAS</v>
      </c>
      <c r="J4662" s="356" t="s">
        <v>2425</v>
      </c>
      <c r="K4662" s="356" t="s">
        <v>15063</v>
      </c>
      <c r="L4662" s="357">
        <v>5.6181449978775486</v>
      </c>
      <c r="M4662" s="357">
        <v>1.381706050000002</v>
      </c>
      <c r="N4662" s="357">
        <v>3.3299849978775504</v>
      </c>
      <c r="O4662" s="356">
        <f t="shared" si="144"/>
        <v>39.614972292147264</v>
      </c>
      <c r="P4662" s="357">
        <v>39.614972292147264</v>
      </c>
      <c r="Q4662" s="356" t="s">
        <v>15063</v>
      </c>
    </row>
    <row r="4663" spans="1:18" x14ac:dyDescent="0.25">
      <c r="A4663" s="354">
        <v>4660</v>
      </c>
      <c r="B4663" s="355" t="s">
        <v>3732</v>
      </c>
      <c r="C4663" s="355" t="s">
        <v>14881</v>
      </c>
      <c r="D4663" s="355" t="s">
        <v>1540</v>
      </c>
      <c r="E4663" s="355" t="s">
        <v>14890</v>
      </c>
      <c r="F4663" s="356" t="s">
        <v>4975</v>
      </c>
      <c r="G4663" s="356" t="s">
        <v>3233</v>
      </c>
      <c r="H4663" s="356" t="s">
        <v>3226</v>
      </c>
      <c r="I4663" s="356" t="str">
        <f t="shared" si="145"/>
        <v>BAGHMANE_TECHPARK_66F18-PURVA SEASONS</v>
      </c>
      <c r="J4663" s="356" t="s">
        <v>2405</v>
      </c>
      <c r="K4663" s="356" t="s">
        <v>15063</v>
      </c>
      <c r="L4663" s="357">
        <v>0.68879374697809159</v>
      </c>
      <c r="M4663" s="357">
        <v>1.3742707469780915</v>
      </c>
      <c r="N4663" s="357">
        <v>0</v>
      </c>
      <c r="O4663" s="356">
        <f t="shared" si="144"/>
        <v>-99.518470225282513</v>
      </c>
      <c r="P4663" s="357">
        <v>-99.518470225282556</v>
      </c>
      <c r="Q4663" s="356" t="s">
        <v>15063</v>
      </c>
    </row>
    <row r="4664" spans="1:18" x14ac:dyDescent="0.25">
      <c r="A4664" s="354">
        <v>4661</v>
      </c>
      <c r="B4664" s="355" t="s">
        <v>3732</v>
      </c>
      <c r="C4664" s="355" t="s">
        <v>14881</v>
      </c>
      <c r="D4664" s="355" t="s">
        <v>1540</v>
      </c>
      <c r="E4664" s="355" t="s">
        <v>14890</v>
      </c>
      <c r="F4664" s="356" t="s">
        <v>3250</v>
      </c>
      <c r="G4664" s="356" t="s">
        <v>3703</v>
      </c>
      <c r="H4664" s="356" t="s">
        <v>14898</v>
      </c>
      <c r="I4664" s="356" t="str">
        <f t="shared" si="145"/>
        <v>HAL_220F20-JUDICIAL QUATERS</v>
      </c>
      <c r="J4664" s="356" t="s">
        <v>2432</v>
      </c>
      <c r="K4664" s="356" t="s">
        <v>15063</v>
      </c>
      <c r="L4664" s="357">
        <v>0.30727724482221952</v>
      </c>
      <c r="M4664" s="357">
        <v>0.1612179879191338</v>
      </c>
      <c r="N4664" s="357">
        <v>0.15640512401355744</v>
      </c>
      <c r="O4664" s="356">
        <f t="shared" si="144"/>
        <v>-6.8573750107168454</v>
      </c>
      <c r="P4664" s="357">
        <v>19.12514210047328</v>
      </c>
      <c r="Q4664" s="356" t="s">
        <v>15063</v>
      </c>
    </row>
    <row r="4665" spans="1:18" x14ac:dyDescent="0.25">
      <c r="A4665" s="354">
        <v>4662</v>
      </c>
      <c r="B4665" s="355" t="s">
        <v>3732</v>
      </c>
      <c r="C4665" s="355" t="s">
        <v>14466</v>
      </c>
      <c r="D4665" s="355" t="s">
        <v>4648</v>
      </c>
      <c r="E4665" s="355" t="s">
        <v>14528</v>
      </c>
      <c r="F4665" s="356" t="s">
        <v>4633</v>
      </c>
      <c r="G4665" s="356" t="s">
        <v>5199</v>
      </c>
      <c r="H4665" s="356" t="s">
        <v>5200</v>
      </c>
      <c r="I4665" s="356" t="str">
        <f t="shared" si="145"/>
        <v>BTMIVPHASE_66F01-CAUVERY-NAGAR</v>
      </c>
      <c r="J4665" s="356" t="s">
        <v>2405</v>
      </c>
      <c r="K4665" s="356" t="s">
        <v>15063</v>
      </c>
      <c r="L4665" s="357">
        <v>2.272880999999999</v>
      </c>
      <c r="M4665" s="357">
        <v>2.154156</v>
      </c>
      <c r="N4665" s="357">
        <v>0</v>
      </c>
      <c r="O4665" s="356">
        <f t="shared" si="144"/>
        <v>5.223546679302574</v>
      </c>
      <c r="P4665" s="357">
        <v>5.223546679302582</v>
      </c>
      <c r="Q4665" s="356" t="s">
        <v>15063</v>
      </c>
    </row>
    <row r="4666" spans="1:18" x14ac:dyDescent="0.25">
      <c r="A4666" s="354">
        <v>4663</v>
      </c>
      <c r="B4666" s="355" t="s">
        <v>3732</v>
      </c>
      <c r="C4666" s="355" t="s">
        <v>14466</v>
      </c>
      <c r="D4666" s="355" t="s">
        <v>4648</v>
      </c>
      <c r="E4666" s="355" t="s">
        <v>14528</v>
      </c>
      <c r="F4666" s="356" t="s">
        <v>5187</v>
      </c>
      <c r="G4666" s="356" t="s">
        <v>14472</v>
      </c>
      <c r="H4666" s="356" t="s">
        <v>5213</v>
      </c>
      <c r="I4666" s="356" t="str">
        <f t="shared" si="145"/>
        <v>JAKKASANDRA_66F02-JAKKASANDRA- GREENEGE APP</v>
      </c>
      <c r="J4666" s="356"/>
      <c r="K4666" s="356" t="s">
        <v>15063</v>
      </c>
      <c r="L4666" s="357">
        <v>1.38992</v>
      </c>
      <c r="M4666" s="357">
        <v>1.3163899999999999</v>
      </c>
      <c r="N4666" s="357">
        <v>0</v>
      </c>
      <c r="O4666" s="356">
        <f t="shared" si="144"/>
        <v>5.2902325313687184</v>
      </c>
      <c r="P4666" s="357">
        <v>15.415975988291809</v>
      </c>
      <c r="Q4666" s="356" t="s">
        <v>15063</v>
      </c>
      <c r="R4666" s="358" t="e">
        <f>#REF!-M4666</f>
        <v>#REF!</v>
      </c>
    </row>
    <row r="4667" spans="1:18" x14ac:dyDescent="0.25">
      <c r="A4667" s="354">
        <v>4664</v>
      </c>
      <c r="B4667" s="355" t="s">
        <v>3732</v>
      </c>
      <c r="C4667" s="355" t="s">
        <v>14466</v>
      </c>
      <c r="D4667" s="355" t="s">
        <v>4648</v>
      </c>
      <c r="E4667" s="355" t="s">
        <v>14528</v>
      </c>
      <c r="F4667" s="356" t="s">
        <v>5205</v>
      </c>
      <c r="G4667" s="356" t="s">
        <v>5206</v>
      </c>
      <c r="H4667" s="356" t="s">
        <v>5207</v>
      </c>
      <c r="I4667" s="356" t="str">
        <f t="shared" si="145"/>
        <v>ELECTRONIC_ CITYPH2SEC1_66F04-GARVEBAVIPALYA</v>
      </c>
      <c r="J4667" s="356" t="s">
        <v>2432</v>
      </c>
      <c r="K4667" s="356" t="s">
        <v>15063</v>
      </c>
      <c r="L4667" s="357">
        <v>3.4475999999999996</v>
      </c>
      <c r="M4667" s="357">
        <v>3.2848289869999996</v>
      </c>
      <c r="N4667" s="357">
        <v>0</v>
      </c>
      <c r="O4667" s="356">
        <f t="shared" si="144"/>
        <v>4.721284748810767</v>
      </c>
      <c r="P4667" s="357">
        <v>4.7212847488107617</v>
      </c>
      <c r="Q4667" s="356" t="s">
        <v>15063</v>
      </c>
      <c r="R4667" s="358" t="e">
        <f>#REF!-M4667</f>
        <v>#REF!</v>
      </c>
    </row>
    <row r="4668" spans="1:18" x14ac:dyDescent="0.25">
      <c r="A4668" s="354">
        <v>4665</v>
      </c>
      <c r="B4668" s="355" t="s">
        <v>3732</v>
      </c>
      <c r="C4668" s="355" t="s">
        <v>14466</v>
      </c>
      <c r="D4668" s="355" t="s">
        <v>4648</v>
      </c>
      <c r="E4668" s="355" t="s">
        <v>14528</v>
      </c>
      <c r="F4668" s="356" t="s">
        <v>4633</v>
      </c>
      <c r="G4668" s="356" t="s">
        <v>5201</v>
      </c>
      <c r="H4668" s="356" t="s">
        <v>5202</v>
      </c>
      <c r="I4668" s="356" t="str">
        <f t="shared" si="145"/>
        <v>BTMIVPHASE_66F04-HONGASANDRA</v>
      </c>
      <c r="J4668" s="356" t="s">
        <v>2405</v>
      </c>
      <c r="K4668" s="356" t="s">
        <v>15063</v>
      </c>
      <c r="L4668" s="357">
        <v>3.9494399999999996</v>
      </c>
      <c r="M4668" s="357">
        <v>3.7383300000000004</v>
      </c>
      <c r="N4668" s="357">
        <v>2.0000000000000018E-2</v>
      </c>
      <c r="O4668" s="356">
        <f t="shared" si="144"/>
        <v>4.8635428966977292</v>
      </c>
      <c r="P4668" s="357">
        <v>4.8635428966977257</v>
      </c>
      <c r="Q4668" s="356" t="s">
        <v>15063</v>
      </c>
    </row>
    <row r="4669" spans="1:18" x14ac:dyDescent="0.25">
      <c r="A4669" s="354">
        <v>4666</v>
      </c>
      <c r="B4669" s="355" t="s">
        <v>3732</v>
      </c>
      <c r="C4669" s="355" t="s">
        <v>14466</v>
      </c>
      <c r="D4669" s="355" t="s">
        <v>4648</v>
      </c>
      <c r="E4669" s="355" t="s">
        <v>14528</v>
      </c>
      <c r="F4669" s="356" t="s">
        <v>5205</v>
      </c>
      <c r="G4669" s="356" t="s">
        <v>5208</v>
      </c>
      <c r="H4669" s="356" t="s">
        <v>14567</v>
      </c>
      <c r="I4669" s="356" t="str">
        <f t="shared" si="145"/>
        <v>ELECTRONIC_ CITYPH2SEC1_66F05-HONGSANDRA</v>
      </c>
      <c r="J4669" s="356" t="s">
        <v>2432</v>
      </c>
      <c r="K4669" s="356" t="s">
        <v>15063</v>
      </c>
      <c r="L4669" s="357">
        <v>2.4373400000000056</v>
      </c>
      <c r="M4669" s="357">
        <v>2.308519</v>
      </c>
      <c r="N4669" s="357">
        <v>0</v>
      </c>
      <c r="O4669" s="356">
        <f t="shared" si="144"/>
        <v>5.2853110358015432</v>
      </c>
      <c r="P4669" s="357">
        <v>8.6974600015445542</v>
      </c>
      <c r="Q4669" s="356" t="s">
        <v>15063</v>
      </c>
      <c r="R4669" s="358" t="e">
        <f>#REF!-M4669</f>
        <v>#REF!</v>
      </c>
    </row>
    <row r="4670" spans="1:18" x14ac:dyDescent="0.25">
      <c r="A4670" s="354">
        <v>4667</v>
      </c>
      <c r="B4670" s="355" t="s">
        <v>3732</v>
      </c>
      <c r="C4670" s="355" t="s">
        <v>14466</v>
      </c>
      <c r="D4670" s="355" t="s">
        <v>4648</v>
      </c>
      <c r="E4670" s="355" t="s">
        <v>14528</v>
      </c>
      <c r="F4670" s="356" t="s">
        <v>4774</v>
      </c>
      <c r="G4670" s="356" t="s">
        <v>14652</v>
      </c>
      <c r="H4670" s="356" t="s">
        <v>5189</v>
      </c>
      <c r="I4670" s="356" t="str">
        <f t="shared" si="145"/>
        <v>NAGANATHAPURA_66F06-FHONGASANDRA</v>
      </c>
      <c r="J4670" s="356" t="s">
        <v>2405</v>
      </c>
      <c r="K4670" s="356" t="s">
        <v>15063</v>
      </c>
      <c r="L4670" s="357">
        <v>4.0182799999999999</v>
      </c>
      <c r="M4670" s="357">
        <v>3.5921052999999996</v>
      </c>
      <c r="N4670" s="357">
        <v>0.19499999999999984</v>
      </c>
      <c r="O4670" s="356">
        <f t="shared" si="144"/>
        <v>6.0465019564353222</v>
      </c>
      <c r="P4670" s="357">
        <v>6.1586002354537817</v>
      </c>
      <c r="Q4670" s="356" t="s">
        <v>15063</v>
      </c>
    </row>
    <row r="4671" spans="1:18" x14ac:dyDescent="0.25">
      <c r="A4671" s="354">
        <v>4668</v>
      </c>
      <c r="B4671" s="355" t="s">
        <v>3732</v>
      </c>
      <c r="C4671" s="355" t="s">
        <v>14466</v>
      </c>
      <c r="D4671" s="355" t="s">
        <v>4648</v>
      </c>
      <c r="E4671" s="355" t="s">
        <v>14528</v>
      </c>
      <c r="F4671" s="356" t="s">
        <v>4633</v>
      </c>
      <c r="G4671" s="356" t="s">
        <v>5204</v>
      </c>
      <c r="H4671" s="356" t="s">
        <v>5203</v>
      </c>
      <c r="I4671" s="356" t="str">
        <f t="shared" si="145"/>
        <v>BTMIVPHASE_66F06-VIRATNAGARA</v>
      </c>
      <c r="J4671" s="356" t="s">
        <v>2405</v>
      </c>
      <c r="K4671" s="356" t="s">
        <v>15063</v>
      </c>
      <c r="L4671" s="357">
        <v>3.3522399999999992</v>
      </c>
      <c r="M4671" s="357">
        <v>3.1772962999999996</v>
      </c>
      <c r="N4671" s="357">
        <v>0</v>
      </c>
      <c r="O4671" s="356">
        <f t="shared" si="144"/>
        <v>5.2187104741903818</v>
      </c>
      <c r="P4671" s="357">
        <v>5.21871047419038</v>
      </c>
      <c r="Q4671" s="356" t="s">
        <v>15063</v>
      </c>
    </row>
    <row r="4672" spans="1:18" x14ac:dyDescent="0.25">
      <c r="A4672" s="354">
        <v>4669</v>
      </c>
      <c r="B4672" s="355" t="s">
        <v>3732</v>
      </c>
      <c r="C4672" s="355" t="s">
        <v>14466</v>
      </c>
      <c r="D4672" s="355" t="s">
        <v>4648</v>
      </c>
      <c r="E4672" s="355" t="s">
        <v>14528</v>
      </c>
      <c r="F4672" s="356" t="s">
        <v>4633</v>
      </c>
      <c r="G4672" s="356" t="s">
        <v>14531</v>
      </c>
      <c r="H4672" s="356" t="s">
        <v>14532</v>
      </c>
      <c r="I4672" s="356" t="str">
        <f t="shared" si="145"/>
        <v>BTMIVPHASE_66F07-KALENA-AGRAHARA</v>
      </c>
      <c r="J4672" s="356" t="s">
        <v>2405</v>
      </c>
      <c r="K4672" s="356" t="s">
        <v>15063</v>
      </c>
      <c r="L4672" s="357">
        <v>3.2353129999999997</v>
      </c>
      <c r="M4672" s="357">
        <v>2.9553667000000003</v>
      </c>
      <c r="N4672" s="357">
        <v>0.12680900000000017</v>
      </c>
      <c r="O4672" s="356">
        <f t="shared" si="144"/>
        <v>4.9263986792360308</v>
      </c>
      <c r="P4672" s="357">
        <v>4.926398679236021</v>
      </c>
      <c r="Q4672" s="356" t="s">
        <v>15063</v>
      </c>
    </row>
    <row r="4673" spans="1:18" x14ac:dyDescent="0.25">
      <c r="A4673" s="354">
        <v>4670</v>
      </c>
      <c r="B4673" s="355" t="s">
        <v>3732</v>
      </c>
      <c r="C4673" s="355" t="s">
        <v>14466</v>
      </c>
      <c r="D4673" s="355" t="s">
        <v>4648</v>
      </c>
      <c r="E4673" s="355" t="s">
        <v>14528</v>
      </c>
      <c r="F4673" s="356" t="s">
        <v>4774</v>
      </c>
      <c r="G4673" s="356" t="s">
        <v>5190</v>
      </c>
      <c r="H4673" s="356" t="s">
        <v>5191</v>
      </c>
      <c r="I4673" s="356" t="str">
        <f t="shared" si="145"/>
        <v>NAGANATHAPURA_66F08-NOVEL</v>
      </c>
      <c r="J4673" s="356" t="s">
        <v>2405</v>
      </c>
      <c r="K4673" s="356" t="s">
        <v>15063</v>
      </c>
      <c r="L4673" s="357">
        <v>3.6860799999999991</v>
      </c>
      <c r="M4673" s="357">
        <v>3.4609635000000001</v>
      </c>
      <c r="N4673" s="357">
        <v>0</v>
      </c>
      <c r="O4673" s="356">
        <f t="shared" si="144"/>
        <v>6.1072060291691743</v>
      </c>
      <c r="P4673" s="357">
        <v>6.107206029169177</v>
      </c>
      <c r="Q4673" s="356" t="s">
        <v>15063</v>
      </c>
    </row>
    <row r="4674" spans="1:18" x14ac:dyDescent="0.25">
      <c r="A4674" s="354">
        <v>4671</v>
      </c>
      <c r="B4674" s="355" t="s">
        <v>3732</v>
      </c>
      <c r="C4674" s="355" t="s">
        <v>14466</v>
      </c>
      <c r="D4674" s="355" t="s">
        <v>4648</v>
      </c>
      <c r="E4674" s="355" t="s">
        <v>14528</v>
      </c>
      <c r="F4674" s="356" t="s">
        <v>5205</v>
      </c>
      <c r="G4674" s="356" t="s">
        <v>5209</v>
      </c>
      <c r="H4674" s="356" t="s">
        <v>5210</v>
      </c>
      <c r="I4674" s="356" t="str">
        <f t="shared" si="145"/>
        <v>ELECTRONIC_ CITYPH2SEC1_66F09-NGR-LAYOUT</v>
      </c>
      <c r="J4674" s="356" t="s">
        <v>2414</v>
      </c>
      <c r="K4674" s="356" t="s">
        <v>15063</v>
      </c>
      <c r="L4674" s="357">
        <v>2.8686400000000001</v>
      </c>
      <c r="M4674" s="357">
        <v>2.7000264999999999</v>
      </c>
      <c r="N4674" s="357">
        <v>0</v>
      </c>
      <c r="O4674" s="356">
        <f t="shared" si="144"/>
        <v>5.8778201517095274</v>
      </c>
      <c r="P4674" s="357">
        <v>5.8778201517095336</v>
      </c>
      <c r="Q4674" s="356" t="s">
        <v>15063</v>
      </c>
      <c r="R4674" s="358" t="e">
        <f>#REF!-M4674</f>
        <v>#REF!</v>
      </c>
    </row>
    <row r="4675" spans="1:18" x14ac:dyDescent="0.25">
      <c r="A4675" s="354">
        <v>4672</v>
      </c>
      <c r="B4675" s="355" t="s">
        <v>3732</v>
      </c>
      <c r="C4675" s="355" t="s">
        <v>14466</v>
      </c>
      <c r="D4675" s="355" t="s">
        <v>4648</v>
      </c>
      <c r="E4675" s="355" t="s">
        <v>14528</v>
      </c>
      <c r="F4675" s="356" t="s">
        <v>5205</v>
      </c>
      <c r="G4675" s="356" t="s">
        <v>5211</v>
      </c>
      <c r="H4675" s="356" t="s">
        <v>5212</v>
      </c>
      <c r="I4675" s="356" t="str">
        <f t="shared" si="145"/>
        <v>ELECTRONIC_ CITYPH2SEC1_66F10-BOMMANAHALLI-MN-RD</v>
      </c>
      <c r="J4675" s="356" t="s">
        <v>2414</v>
      </c>
      <c r="K4675" s="356" t="s">
        <v>15063</v>
      </c>
      <c r="L4675" s="357">
        <v>2.556</v>
      </c>
      <c r="M4675" s="357">
        <v>2.41669</v>
      </c>
      <c r="N4675" s="357">
        <v>0</v>
      </c>
      <c r="O4675" s="356">
        <f t="shared" si="144"/>
        <v>5.4503129890453854</v>
      </c>
      <c r="P4675" s="357">
        <v>5.450312989045381</v>
      </c>
      <c r="Q4675" s="356" t="s">
        <v>15063</v>
      </c>
      <c r="R4675" s="358" t="e">
        <f>#REF!-M4675</f>
        <v>#REF!</v>
      </c>
    </row>
    <row r="4676" spans="1:18" x14ac:dyDescent="0.25">
      <c r="A4676" s="354">
        <v>4673</v>
      </c>
      <c r="B4676" s="355" t="s">
        <v>3732</v>
      </c>
      <c r="C4676" s="355" t="s">
        <v>14466</v>
      </c>
      <c r="D4676" s="355" t="s">
        <v>4648</v>
      </c>
      <c r="E4676" s="355" t="s">
        <v>14528</v>
      </c>
      <c r="F4676" s="356" t="s">
        <v>4774</v>
      </c>
      <c r="G4676" s="356" t="s">
        <v>5192</v>
      </c>
      <c r="H4676" s="356" t="s">
        <v>5193</v>
      </c>
      <c r="I4676" s="356" t="str">
        <f t="shared" si="145"/>
        <v>NAGANATHAPURA_66F13-A.E.C.S-LAYOUT-B-BLOCK</v>
      </c>
      <c r="J4676" s="356" t="s">
        <v>2405</v>
      </c>
      <c r="K4676" s="356" t="s">
        <v>15063</v>
      </c>
      <c r="L4676" s="357">
        <v>1.8093599999999999</v>
      </c>
      <c r="M4676" s="357">
        <v>1.7070750799999999</v>
      </c>
      <c r="N4676" s="357">
        <v>0</v>
      </c>
      <c r="O4676" s="356">
        <f t="shared" ref="O4676:O4739" si="146">((L4676-N4676)-M4676)/(L4676-N4676)*100</f>
        <v>5.6530994384754836</v>
      </c>
      <c r="P4676" s="357">
        <v>5.6530994384754729</v>
      </c>
      <c r="Q4676" s="356" t="s">
        <v>15063</v>
      </c>
    </row>
    <row r="4677" spans="1:18" x14ac:dyDescent="0.25">
      <c r="A4677" s="354">
        <v>4674</v>
      </c>
      <c r="B4677" s="355" t="s">
        <v>3732</v>
      </c>
      <c r="C4677" s="355" t="s">
        <v>14466</v>
      </c>
      <c r="D4677" s="355" t="s">
        <v>4648</v>
      </c>
      <c r="E4677" s="355" t="s">
        <v>14528</v>
      </c>
      <c r="F4677" s="356" t="s">
        <v>4774</v>
      </c>
      <c r="G4677" s="356" t="s">
        <v>5194</v>
      </c>
      <c r="H4677" s="356" t="s">
        <v>5195</v>
      </c>
      <c r="I4677" s="356" t="str">
        <f t="shared" ref="I4677:I4740" si="147">F4677&amp;H4677</f>
        <v>NAGANATHAPURA_66F16-OMTP</v>
      </c>
      <c r="J4677" s="356"/>
      <c r="K4677" s="356" t="s">
        <v>15063</v>
      </c>
      <c r="L4677" s="357">
        <v>2.4813199999999997</v>
      </c>
      <c r="M4677" s="357">
        <v>2.1091832000000004</v>
      </c>
      <c r="N4677" s="357">
        <v>0.24500000000000011</v>
      </c>
      <c r="O4677" s="356">
        <f t="shared" si="146"/>
        <v>5.6850897903698616</v>
      </c>
      <c r="P4677" s="357">
        <v>19.403706386912067</v>
      </c>
      <c r="Q4677" s="356" t="s">
        <v>15063</v>
      </c>
    </row>
    <row r="4678" spans="1:18" x14ac:dyDescent="0.25">
      <c r="A4678" s="354">
        <v>4675</v>
      </c>
      <c r="B4678" s="355" t="s">
        <v>3732</v>
      </c>
      <c r="C4678" s="355" t="s">
        <v>14466</v>
      </c>
      <c r="D4678" s="355" t="s">
        <v>4648</v>
      </c>
      <c r="E4678" s="355" t="s">
        <v>14528</v>
      </c>
      <c r="F4678" s="356" t="s">
        <v>4774</v>
      </c>
      <c r="G4678" s="356" t="s">
        <v>14653</v>
      </c>
      <c r="H4678" s="356" t="s">
        <v>5196</v>
      </c>
      <c r="I4678" s="356" t="str">
        <f t="shared" si="147"/>
        <v>NAGANATHAPURA_66F18-MLA LAYOUT</v>
      </c>
      <c r="J4678" s="356" t="s">
        <v>2405</v>
      </c>
      <c r="K4678" s="356" t="s">
        <v>15063</v>
      </c>
      <c r="L4678" s="357">
        <v>3.8842000000000043</v>
      </c>
      <c r="M4678" s="357">
        <v>3.2787044999999999</v>
      </c>
      <c r="N4678" s="357">
        <v>0.43000000000000016</v>
      </c>
      <c r="O4678" s="356">
        <f t="shared" si="146"/>
        <v>5.0806409588328423</v>
      </c>
      <c r="P4678" s="357">
        <v>5.0806409588328494</v>
      </c>
      <c r="Q4678" s="356" t="s">
        <v>15063</v>
      </c>
    </row>
    <row r="4679" spans="1:18" x14ac:dyDescent="0.25">
      <c r="A4679" s="354">
        <v>4676</v>
      </c>
      <c r="B4679" s="355" t="s">
        <v>3732</v>
      </c>
      <c r="C4679" s="355" t="s">
        <v>14466</v>
      </c>
      <c r="D4679" s="355" t="s">
        <v>4648</v>
      </c>
      <c r="E4679" s="355" t="s">
        <v>14528</v>
      </c>
      <c r="F4679" s="356" t="s">
        <v>4774</v>
      </c>
      <c r="G4679" s="356" t="s">
        <v>5197</v>
      </c>
      <c r="H4679" s="356" t="s">
        <v>5198</v>
      </c>
      <c r="I4679" s="356" t="str">
        <f t="shared" si="147"/>
        <v>NAGANATHAPURA_66F24-PURVANKAR</v>
      </c>
      <c r="J4679" s="356" t="s">
        <v>2432</v>
      </c>
      <c r="K4679" s="356" t="s">
        <v>15063</v>
      </c>
      <c r="L4679" s="357">
        <v>1.2155999999999996</v>
      </c>
      <c r="M4679" s="357">
        <v>1.173019</v>
      </c>
      <c r="N4679" s="357">
        <v>0</v>
      </c>
      <c r="O4679" s="356">
        <f t="shared" si="146"/>
        <v>3.5028792365909474</v>
      </c>
      <c r="P4679" s="357">
        <v>4.8099888835826832</v>
      </c>
      <c r="Q4679" s="356" t="s">
        <v>15063</v>
      </c>
    </row>
    <row r="4680" spans="1:18" x14ac:dyDescent="0.25">
      <c r="A4680" s="354">
        <v>4677</v>
      </c>
      <c r="B4680" s="355" t="s">
        <v>3732</v>
      </c>
      <c r="C4680" s="355" t="s">
        <v>14881</v>
      </c>
      <c r="D4680" s="355" t="s">
        <v>1354</v>
      </c>
      <c r="E4680" s="355" t="s">
        <v>14967</v>
      </c>
      <c r="F4680" s="356" t="s">
        <v>4793</v>
      </c>
      <c r="G4680" s="356" t="s">
        <v>14968</v>
      </c>
      <c r="H4680" s="356" t="s">
        <v>14969</v>
      </c>
      <c r="I4680" s="356" t="str">
        <f t="shared" si="147"/>
        <v>ELECTRONIC_CITYPH2SEC1_66F14-BEGUR ROAD</v>
      </c>
      <c r="J4680" s="356" t="s">
        <v>2405</v>
      </c>
      <c r="K4680" s="356" t="s">
        <v>15063</v>
      </c>
      <c r="L4680" s="357" t="e">
        <v>#N/A</v>
      </c>
      <c r="M4680" s="357">
        <v>0</v>
      </c>
      <c r="N4680" s="357" t="e">
        <v>#N/A</v>
      </c>
      <c r="O4680" s="356" t="e">
        <f t="shared" si="146"/>
        <v>#N/A</v>
      </c>
      <c r="P4680" s="357" t="e">
        <v>#DIV/0!</v>
      </c>
      <c r="Q4680" s="356" t="s">
        <v>15063</v>
      </c>
    </row>
    <row r="4681" spans="1:18" x14ac:dyDescent="0.25">
      <c r="A4681" s="354">
        <v>4678</v>
      </c>
      <c r="B4681" s="355" t="s">
        <v>3732</v>
      </c>
      <c r="C4681" s="355" t="s">
        <v>14881</v>
      </c>
      <c r="D4681" s="355" t="s">
        <v>1354</v>
      </c>
      <c r="E4681" s="355" t="s">
        <v>14967</v>
      </c>
      <c r="F4681" s="356" t="s">
        <v>4793</v>
      </c>
      <c r="G4681" s="356" t="s">
        <v>14970</v>
      </c>
      <c r="H4681" s="356" t="s">
        <v>14971</v>
      </c>
      <c r="I4681" s="356" t="str">
        <f t="shared" si="147"/>
        <v>ELECTRONIC_CITYPH2SEC1_66F15-UNIVERSAL-BUILDER</v>
      </c>
      <c r="J4681" s="356" t="s">
        <v>2405</v>
      </c>
      <c r="K4681" s="356" t="s">
        <v>15063</v>
      </c>
      <c r="L4681" s="357" t="e">
        <v>#N/A</v>
      </c>
      <c r="M4681" s="357">
        <v>0</v>
      </c>
      <c r="N4681" s="357" t="e">
        <v>#N/A</v>
      </c>
      <c r="O4681" s="356" t="e">
        <f t="shared" si="146"/>
        <v>#N/A</v>
      </c>
      <c r="P4681" s="357" t="e">
        <v>#DIV/0!</v>
      </c>
      <c r="Q4681" s="356" t="s">
        <v>15063</v>
      </c>
    </row>
    <row r="4682" spans="1:18" x14ac:dyDescent="0.25">
      <c r="A4682" s="354">
        <v>4679</v>
      </c>
      <c r="B4682" s="355" t="s">
        <v>3732</v>
      </c>
      <c r="C4682" s="355" t="s">
        <v>14881</v>
      </c>
      <c r="D4682" s="355" t="s">
        <v>1354</v>
      </c>
      <c r="E4682" s="355" t="s">
        <v>14967</v>
      </c>
      <c r="F4682" s="356" t="s">
        <v>4793</v>
      </c>
      <c r="G4682" s="356" t="s">
        <v>4775</v>
      </c>
      <c r="H4682" s="356" t="s">
        <v>4795</v>
      </c>
      <c r="I4682" s="356" t="str">
        <f t="shared" si="147"/>
        <v>ELECTRONIC_CITYPH2SEC1_66F20-CHIKKATHOGURU</v>
      </c>
      <c r="J4682" s="356" t="s">
        <v>2405</v>
      </c>
      <c r="K4682" s="356" t="s">
        <v>15063</v>
      </c>
      <c r="L4682" s="357" t="e">
        <v>#N/A</v>
      </c>
      <c r="M4682" s="357">
        <v>0</v>
      </c>
      <c r="N4682" s="357" t="e">
        <v>#N/A</v>
      </c>
      <c r="O4682" s="356" t="e">
        <f t="shared" si="146"/>
        <v>#N/A</v>
      </c>
      <c r="P4682" s="357" t="e">
        <v>#DIV/0!</v>
      </c>
      <c r="Q4682" s="356" t="s">
        <v>15063</v>
      </c>
    </row>
    <row r="4683" spans="1:18" x14ac:dyDescent="0.25">
      <c r="A4683" s="354">
        <v>4680</v>
      </c>
      <c r="B4683" s="355" t="s">
        <v>3732</v>
      </c>
      <c r="C4683" s="355" t="s">
        <v>14466</v>
      </c>
      <c r="D4683" s="355" t="s">
        <v>14480</v>
      </c>
      <c r="E4683" s="355" t="s">
        <v>14664</v>
      </c>
      <c r="F4683" s="356" t="s">
        <v>4091</v>
      </c>
      <c r="G4683" s="356" t="s">
        <v>4610</v>
      </c>
      <c r="H4683" s="356" t="s">
        <v>4611</v>
      </c>
      <c r="I4683" s="356" t="str">
        <f t="shared" si="147"/>
        <v>PADMANABHANAGAR_66F01-BANAGIRI-NAGAR</v>
      </c>
      <c r="J4683" s="356" t="s">
        <v>2405</v>
      </c>
      <c r="K4683" s="356" t="s">
        <v>15063</v>
      </c>
      <c r="L4683" s="357">
        <v>2.569</v>
      </c>
      <c r="M4683" s="357">
        <v>2.4073217499999999</v>
      </c>
      <c r="N4683" s="357">
        <v>1.9733000000000001E-2</v>
      </c>
      <c r="O4683" s="356">
        <f t="shared" si="146"/>
        <v>5.5680809424826831</v>
      </c>
      <c r="P4683" s="357">
        <v>5.5680809424826894</v>
      </c>
      <c r="Q4683" s="356" t="s">
        <v>15063</v>
      </c>
    </row>
    <row r="4684" spans="1:18" x14ac:dyDescent="0.25">
      <c r="A4684" s="354">
        <v>4681</v>
      </c>
      <c r="B4684" s="355" t="s">
        <v>3732</v>
      </c>
      <c r="C4684" s="355" t="s">
        <v>14466</v>
      </c>
      <c r="D4684" s="355" t="s">
        <v>14480</v>
      </c>
      <c r="E4684" s="355" t="s">
        <v>14664</v>
      </c>
      <c r="F4684" s="356" t="s">
        <v>4091</v>
      </c>
      <c r="G4684" s="356" t="s">
        <v>4612</v>
      </c>
      <c r="H4684" s="356" t="s">
        <v>14665</v>
      </c>
      <c r="I4684" s="356" t="str">
        <f t="shared" si="147"/>
        <v>PADMANABHANAGAR_66F03-S9 SUB DIVISION</v>
      </c>
      <c r="J4684" s="356" t="s">
        <v>2405</v>
      </c>
      <c r="K4684" s="356" t="s">
        <v>15063</v>
      </c>
      <c r="L4684" s="357">
        <v>2.1604050000000008</v>
      </c>
      <c r="M4684" s="357">
        <v>2.0303049999999998</v>
      </c>
      <c r="N4684" s="357">
        <v>3.5009999999999764E-3</v>
      </c>
      <c r="O4684" s="356">
        <f t="shared" si="146"/>
        <v>5.8694777328986811</v>
      </c>
      <c r="P4684" s="357">
        <v>5.8694777328986643</v>
      </c>
      <c r="Q4684" s="356" t="s">
        <v>15063</v>
      </c>
    </row>
    <row r="4685" spans="1:18" x14ac:dyDescent="0.25">
      <c r="A4685" s="354">
        <v>4682</v>
      </c>
      <c r="B4685" s="355" t="s">
        <v>3732</v>
      </c>
      <c r="C4685" s="355" t="s">
        <v>14466</v>
      </c>
      <c r="D4685" s="355" t="s">
        <v>14480</v>
      </c>
      <c r="E4685" s="355" t="s">
        <v>14664</v>
      </c>
      <c r="F4685" s="356" t="s">
        <v>4091</v>
      </c>
      <c r="G4685" s="356" t="s">
        <v>4613</v>
      </c>
      <c r="H4685" s="356" t="s">
        <v>4614</v>
      </c>
      <c r="I4685" s="356" t="str">
        <f t="shared" si="147"/>
        <v>PADMANABHANAGAR_66F04-BDA-COMPLEX</v>
      </c>
      <c r="J4685" s="356" t="s">
        <v>2405</v>
      </c>
      <c r="K4685" s="356" t="s">
        <v>15063</v>
      </c>
      <c r="L4685" s="357">
        <v>1.7932800000000007</v>
      </c>
      <c r="M4685" s="357">
        <v>1.677789</v>
      </c>
      <c r="N4685" s="357">
        <v>2.7589999999999559E-3</v>
      </c>
      <c r="O4685" s="356">
        <f t="shared" si="146"/>
        <v>6.2960445590976413</v>
      </c>
      <c r="P4685" s="357">
        <v>6.2960445590976466</v>
      </c>
      <c r="Q4685" s="356" t="s">
        <v>15063</v>
      </c>
    </row>
    <row r="4686" spans="1:18" x14ac:dyDescent="0.25">
      <c r="A4686" s="354">
        <v>4683</v>
      </c>
      <c r="B4686" s="355" t="s">
        <v>3732</v>
      </c>
      <c r="C4686" s="355" t="s">
        <v>14466</v>
      </c>
      <c r="D4686" s="355" t="s">
        <v>14480</v>
      </c>
      <c r="E4686" s="355" t="s">
        <v>14664</v>
      </c>
      <c r="F4686" s="356" t="s">
        <v>4091</v>
      </c>
      <c r="G4686" s="356" t="s">
        <v>4615</v>
      </c>
      <c r="H4686" s="356" t="s">
        <v>14666</v>
      </c>
      <c r="I4686" s="356" t="str">
        <f t="shared" si="147"/>
        <v>PADMANABHANAGAR_66F05-9TH-MAIN-BATA-SHOWROOM</v>
      </c>
      <c r="J4686" s="356" t="s">
        <v>2405</v>
      </c>
      <c r="K4686" s="356" t="s">
        <v>15063</v>
      </c>
      <c r="L4686" s="357">
        <v>3.1849279999999989</v>
      </c>
      <c r="M4686" s="357">
        <v>2.9889705499999999</v>
      </c>
      <c r="N4686" s="357">
        <v>4.8319999999999474E-3</v>
      </c>
      <c r="O4686" s="356">
        <f t="shared" si="146"/>
        <v>6.0100528411720617</v>
      </c>
      <c r="P4686" s="357">
        <v>6.0100528411720759</v>
      </c>
      <c r="Q4686" s="356" t="s">
        <v>15063</v>
      </c>
    </row>
    <row r="4687" spans="1:18" x14ac:dyDescent="0.25">
      <c r="A4687" s="354">
        <v>4684</v>
      </c>
      <c r="B4687" s="355" t="s">
        <v>3732</v>
      </c>
      <c r="C4687" s="355" t="s">
        <v>14466</v>
      </c>
      <c r="D4687" s="355" t="s">
        <v>14480</v>
      </c>
      <c r="E4687" s="355" t="s">
        <v>14664</v>
      </c>
      <c r="F4687" s="356" t="s">
        <v>4091</v>
      </c>
      <c r="G4687" s="356" t="s">
        <v>4616</v>
      </c>
      <c r="H4687" s="356" t="s">
        <v>14667</v>
      </c>
      <c r="I4687" s="356" t="str">
        <f t="shared" si="147"/>
        <v>PADMANABHANAGAR_66F07-CHANNAMMANA KERE</v>
      </c>
      <c r="J4687" s="356" t="s">
        <v>2405</v>
      </c>
      <c r="K4687" s="356" t="s">
        <v>15063</v>
      </c>
      <c r="L4687" s="357">
        <v>1.7871079999999993</v>
      </c>
      <c r="M4687" s="357">
        <v>1.2295039999999999</v>
      </c>
      <c r="N4687" s="357">
        <v>0.50701200000000002</v>
      </c>
      <c r="O4687" s="356">
        <f t="shared" si="146"/>
        <v>3.9522035847310932</v>
      </c>
      <c r="P4687" s="357">
        <v>3.9522035847310844</v>
      </c>
      <c r="Q4687" s="356" t="s">
        <v>15063</v>
      </c>
    </row>
    <row r="4688" spans="1:18" x14ac:dyDescent="0.25">
      <c r="A4688" s="354">
        <v>4685</v>
      </c>
      <c r="B4688" s="355" t="s">
        <v>3732</v>
      </c>
      <c r="C4688" s="355" t="s">
        <v>14466</v>
      </c>
      <c r="D4688" s="355" t="s">
        <v>14480</v>
      </c>
      <c r="E4688" s="355" t="s">
        <v>14664</v>
      </c>
      <c r="F4688" s="356" t="s">
        <v>4091</v>
      </c>
      <c r="G4688" s="356" t="s">
        <v>4617</v>
      </c>
      <c r="H4688" s="356" t="s">
        <v>4618</v>
      </c>
      <c r="I4688" s="356" t="str">
        <f t="shared" si="147"/>
        <v>PADMANABHANAGAR_66F08-RAJIV-NAGAR</v>
      </c>
      <c r="J4688" s="356" t="s">
        <v>2405</v>
      </c>
      <c r="K4688" s="356" t="s">
        <v>15063</v>
      </c>
      <c r="L4688" s="357">
        <v>3.3566390000000008</v>
      </c>
      <c r="M4688" s="357">
        <v>3.1890227499999999</v>
      </c>
      <c r="N4688" s="357">
        <v>1.2833000000000094E-2</v>
      </c>
      <c r="O4688" s="356">
        <f t="shared" si="146"/>
        <v>4.6289542515325586</v>
      </c>
      <c r="P4688" s="357">
        <v>4.6289542515325577</v>
      </c>
      <c r="Q4688" s="356" t="s">
        <v>15063</v>
      </c>
    </row>
    <row r="4689" spans="1:18" x14ac:dyDescent="0.25">
      <c r="A4689" s="354">
        <v>4686</v>
      </c>
      <c r="B4689" s="355" t="s">
        <v>3732</v>
      </c>
      <c r="C4689" s="355" t="s">
        <v>14466</v>
      </c>
      <c r="D4689" s="355" t="s">
        <v>14480</v>
      </c>
      <c r="E4689" s="355" t="s">
        <v>14664</v>
      </c>
      <c r="F4689" s="356" t="s">
        <v>4091</v>
      </c>
      <c r="G4689" s="356" t="s">
        <v>4619</v>
      </c>
      <c r="H4689" s="356" t="s">
        <v>4620</v>
      </c>
      <c r="I4689" s="356" t="str">
        <f t="shared" si="147"/>
        <v>PADMANABHANAGAR_66F09-PADMANABHANAGAR</v>
      </c>
      <c r="J4689" s="356" t="s">
        <v>2405</v>
      </c>
      <c r="K4689" s="356" t="s">
        <v>15063</v>
      </c>
      <c r="L4689" s="357">
        <v>3.1657630000000005</v>
      </c>
      <c r="M4689" s="357">
        <v>2.9797012500000002</v>
      </c>
      <c r="N4689" s="357">
        <v>1.1627999999999972E-2</v>
      </c>
      <c r="O4689" s="356">
        <f t="shared" si="146"/>
        <v>5.5303197231570733</v>
      </c>
      <c r="P4689" s="357">
        <v>5.5303197231570849</v>
      </c>
      <c r="Q4689" s="356" t="s">
        <v>15063</v>
      </c>
    </row>
    <row r="4690" spans="1:18" x14ac:dyDescent="0.25">
      <c r="A4690" s="354">
        <v>4687</v>
      </c>
      <c r="B4690" s="355" t="s">
        <v>3732</v>
      </c>
      <c r="C4690" s="355" t="s">
        <v>14466</v>
      </c>
      <c r="D4690" s="355" t="s">
        <v>14480</v>
      </c>
      <c r="E4690" s="355" t="s">
        <v>14664</v>
      </c>
      <c r="F4690" s="356" t="s">
        <v>4091</v>
      </c>
      <c r="G4690" s="356" t="s">
        <v>4621</v>
      </c>
      <c r="H4690" s="356" t="s">
        <v>4622</v>
      </c>
      <c r="I4690" s="356" t="str">
        <f t="shared" si="147"/>
        <v>PADMANABHANAGAR_66F10-YARAB-NAGAR</v>
      </c>
      <c r="J4690" s="356" t="s">
        <v>2405</v>
      </c>
      <c r="K4690" s="356" t="s">
        <v>15063</v>
      </c>
      <c r="L4690" s="357">
        <v>4.1003599999999993</v>
      </c>
      <c r="M4690" s="357">
        <v>3.1919550000000001</v>
      </c>
      <c r="N4690" s="357">
        <v>0.7213870243321141</v>
      </c>
      <c r="O4690" s="356">
        <f t="shared" si="146"/>
        <v>5.5347579579537571</v>
      </c>
      <c r="P4690" s="357">
        <v>5.5347579579537509</v>
      </c>
      <c r="Q4690" s="356" t="s">
        <v>15063</v>
      </c>
    </row>
    <row r="4691" spans="1:18" x14ac:dyDescent="0.25">
      <c r="A4691" s="354">
        <v>4688</v>
      </c>
      <c r="B4691" s="355" t="s">
        <v>3732</v>
      </c>
      <c r="C4691" s="355" t="s">
        <v>14466</v>
      </c>
      <c r="D4691" s="355" t="s">
        <v>14480</v>
      </c>
      <c r="E4691" s="355" t="s">
        <v>14664</v>
      </c>
      <c r="F4691" s="356" t="s">
        <v>4091</v>
      </c>
      <c r="G4691" s="356" t="s">
        <v>4623</v>
      </c>
      <c r="H4691" s="356" t="s">
        <v>4624</v>
      </c>
      <c r="I4691" s="356" t="str">
        <f t="shared" si="147"/>
        <v>PADMANABHANAGAR_66F13-SAROJA-COMPLEX</v>
      </c>
      <c r="J4691" s="356" t="s">
        <v>2405</v>
      </c>
      <c r="K4691" s="356" t="s">
        <v>15063</v>
      </c>
      <c r="L4691" s="357">
        <v>2.1586399999999997</v>
      </c>
      <c r="M4691" s="357">
        <v>2.0230199999999998</v>
      </c>
      <c r="N4691" s="357">
        <v>3.9709999999999468E-3</v>
      </c>
      <c r="O4691" s="356">
        <f t="shared" si="146"/>
        <v>6.109940784408181</v>
      </c>
      <c r="P4691" s="357">
        <v>6.1099407844081739</v>
      </c>
      <c r="Q4691" s="356" t="s">
        <v>15063</v>
      </c>
    </row>
    <row r="4692" spans="1:18" x14ac:dyDescent="0.25">
      <c r="A4692" s="354">
        <v>4689</v>
      </c>
      <c r="B4692" s="355" t="s">
        <v>3732</v>
      </c>
      <c r="C4692" s="355" t="s">
        <v>14881</v>
      </c>
      <c r="D4692" s="355" t="s">
        <v>1353</v>
      </c>
      <c r="E4692" s="355" t="s">
        <v>14891</v>
      </c>
      <c r="F4692" s="356" t="s">
        <v>3991</v>
      </c>
      <c r="G4692" s="356" t="s">
        <v>3992</v>
      </c>
      <c r="H4692" s="356" t="s">
        <v>3993</v>
      </c>
      <c r="I4692" s="356" t="str">
        <f t="shared" si="147"/>
        <v>BANASHANKARI_66F01-SRINAGAR</v>
      </c>
      <c r="J4692" s="356"/>
      <c r="K4692" s="356" t="s">
        <v>15063</v>
      </c>
      <c r="L4692" s="357">
        <v>3.6396840000000017</v>
      </c>
      <c r="M4692" s="357">
        <v>4.0730718863200002</v>
      </c>
      <c r="N4692" s="357">
        <v>0</v>
      </c>
      <c r="O4692" s="356">
        <f t="shared" si="146"/>
        <v>-11.907294323353298</v>
      </c>
      <c r="P4692" s="357">
        <v>-3.1887290393963097</v>
      </c>
      <c r="Q4692" s="356" t="s">
        <v>15063</v>
      </c>
    </row>
    <row r="4693" spans="1:18" x14ac:dyDescent="0.25">
      <c r="A4693" s="354">
        <v>4690</v>
      </c>
      <c r="B4693" s="355" t="s">
        <v>3732</v>
      </c>
      <c r="C4693" s="355" t="s">
        <v>14881</v>
      </c>
      <c r="D4693" s="355" t="s">
        <v>1353</v>
      </c>
      <c r="E4693" s="355" t="s">
        <v>14891</v>
      </c>
      <c r="F4693" s="356" t="s">
        <v>3991</v>
      </c>
      <c r="G4693" s="356" t="s">
        <v>4041</v>
      </c>
      <c r="H4693" s="356" t="s">
        <v>14892</v>
      </c>
      <c r="I4693" s="356" t="str">
        <f t="shared" si="147"/>
        <v>BANASHANKARI_66F14-BULL TEMPLE ROAD</v>
      </c>
      <c r="J4693" s="356" t="s">
        <v>2432</v>
      </c>
      <c r="K4693" s="356" t="s">
        <v>15063</v>
      </c>
      <c r="L4693" s="357">
        <v>4.1320124631135773</v>
      </c>
      <c r="M4693" s="357">
        <v>8.1450150000000008</v>
      </c>
      <c r="N4693" s="357">
        <v>0.46013106531908887</v>
      </c>
      <c r="O4693" s="356">
        <f t="shared" si="146"/>
        <v>-121.8212986098161</v>
      </c>
      <c r="P4693" s="357">
        <v>-121.82129860981607</v>
      </c>
      <c r="Q4693" s="356" t="s">
        <v>15063</v>
      </c>
    </row>
    <row r="4694" spans="1:18" x14ac:dyDescent="0.25">
      <c r="A4694" s="354">
        <v>4691</v>
      </c>
      <c r="B4694" s="355" t="s">
        <v>3732</v>
      </c>
      <c r="C4694" s="355" t="s">
        <v>14881</v>
      </c>
      <c r="D4694" s="355" t="s">
        <v>1353</v>
      </c>
      <c r="E4694" s="355" t="s">
        <v>14891</v>
      </c>
      <c r="F4694" s="356" t="s">
        <v>3991</v>
      </c>
      <c r="G4694" s="356" t="s">
        <v>4089</v>
      </c>
      <c r="H4694" s="356" t="s">
        <v>4090</v>
      </c>
      <c r="I4694" s="356" t="str">
        <f t="shared" si="147"/>
        <v>BANASHANKARI_66F15-BANGARAPPA NAGARA</v>
      </c>
      <c r="J4694" s="356" t="s">
        <v>2405</v>
      </c>
      <c r="K4694" s="356" t="s">
        <v>15063</v>
      </c>
      <c r="L4694" s="357">
        <v>5.846842517599999</v>
      </c>
      <c r="M4694" s="357">
        <v>3.8596870000000001</v>
      </c>
      <c r="N4694" s="357">
        <v>4.1511912368000052</v>
      </c>
      <c r="O4694" s="356">
        <f t="shared" si="146"/>
        <v>-127.62268655728748</v>
      </c>
      <c r="P4694" s="357">
        <v>-127.62268655728745</v>
      </c>
      <c r="Q4694" s="356" t="s">
        <v>15063</v>
      </c>
    </row>
    <row r="4695" spans="1:18" x14ac:dyDescent="0.25">
      <c r="A4695" s="354">
        <v>4692</v>
      </c>
      <c r="B4695" s="355" t="s">
        <v>3732</v>
      </c>
      <c r="C4695" s="355" t="s">
        <v>14881</v>
      </c>
      <c r="D4695" s="355" t="s">
        <v>1353</v>
      </c>
      <c r="E4695" s="355" t="s">
        <v>14891</v>
      </c>
      <c r="F4695" s="356" t="s">
        <v>3991</v>
      </c>
      <c r="G4695" s="356" t="s">
        <v>4003</v>
      </c>
      <c r="H4695" s="356" t="s">
        <v>4004</v>
      </c>
      <c r="I4695" s="356" t="str">
        <f t="shared" si="147"/>
        <v>BANASHANKARI_66F16-PES-COLLEGE</v>
      </c>
      <c r="J4695" s="356"/>
      <c r="K4695" s="356" t="s">
        <v>15063</v>
      </c>
      <c r="L4695" s="357">
        <v>1.4431274513842283</v>
      </c>
      <c r="M4695" s="357">
        <v>2.2554530405302788</v>
      </c>
      <c r="N4695" s="357">
        <v>0.21452000000000004</v>
      </c>
      <c r="O4695" s="356">
        <f t="shared" si="146"/>
        <v>-83.578004348674611</v>
      </c>
      <c r="P4695" s="357">
        <v>-73.14007810068739</v>
      </c>
      <c r="Q4695" s="356" t="s">
        <v>15063</v>
      </c>
    </row>
    <row r="4696" spans="1:18" x14ac:dyDescent="0.25">
      <c r="A4696" s="354">
        <v>4693</v>
      </c>
      <c r="B4696" s="355" t="s">
        <v>3732</v>
      </c>
      <c r="C4696" s="355" t="s">
        <v>14881</v>
      </c>
      <c r="D4696" s="355" t="s">
        <v>1353</v>
      </c>
      <c r="E4696" s="355" t="s">
        <v>14891</v>
      </c>
      <c r="F4696" s="356" t="s">
        <v>3991</v>
      </c>
      <c r="G4696" s="356" t="s">
        <v>4005</v>
      </c>
      <c r="H4696" s="356" t="s">
        <v>4006</v>
      </c>
      <c r="I4696" s="356" t="str">
        <f t="shared" si="147"/>
        <v>BANASHANKARI_66F18-AVALAHALLI</v>
      </c>
      <c r="J4696" s="356"/>
      <c r="K4696" s="356" t="s">
        <v>15063</v>
      </c>
      <c r="L4696" s="357">
        <v>7.6179829377475832</v>
      </c>
      <c r="M4696" s="357">
        <v>8.3482195837859994</v>
      </c>
      <c r="N4696" s="357">
        <v>2.1039746409393727</v>
      </c>
      <c r="O4696" s="356">
        <f t="shared" si="146"/>
        <v>-51.400199898472678</v>
      </c>
      <c r="P4696" s="357">
        <v>-51.400199898472685</v>
      </c>
      <c r="Q4696" s="356" t="s">
        <v>15063</v>
      </c>
    </row>
    <row r="4697" spans="1:18" x14ac:dyDescent="0.25">
      <c r="A4697" s="354">
        <v>4694</v>
      </c>
      <c r="B4697" s="355" t="s">
        <v>3732</v>
      </c>
      <c r="C4697" s="355" t="s">
        <v>14881</v>
      </c>
      <c r="D4697" s="355" t="s">
        <v>1353</v>
      </c>
      <c r="E4697" s="355" t="s">
        <v>14891</v>
      </c>
      <c r="F4697" s="356" t="s">
        <v>3991</v>
      </c>
      <c r="G4697" s="356" t="s">
        <v>4007</v>
      </c>
      <c r="H4697" s="356" t="s">
        <v>4008</v>
      </c>
      <c r="I4697" s="356" t="str">
        <f t="shared" si="147"/>
        <v>BANASHANKARI_66F21-MUNESHWARA-BLOCK</v>
      </c>
      <c r="J4697" s="356"/>
      <c r="K4697" s="356" t="s">
        <v>15063</v>
      </c>
      <c r="L4697" s="357">
        <v>5.656230304843743</v>
      </c>
      <c r="M4697" s="357">
        <v>6.8995447810213335</v>
      </c>
      <c r="N4697" s="357">
        <v>1.4993600000000002</v>
      </c>
      <c r="O4697" s="356">
        <f t="shared" si="146"/>
        <v>-65.979313162157666</v>
      </c>
      <c r="P4697" s="357">
        <v>-65.979313162157666</v>
      </c>
      <c r="Q4697" s="356" t="s">
        <v>15063</v>
      </c>
    </row>
    <row r="4698" spans="1:18" x14ac:dyDescent="0.25">
      <c r="A4698" s="354">
        <v>4695</v>
      </c>
      <c r="B4698" s="355" t="s">
        <v>3732</v>
      </c>
      <c r="C4698" s="355" t="s">
        <v>14881</v>
      </c>
      <c r="D4698" s="355" t="s">
        <v>1353</v>
      </c>
      <c r="E4698" s="355" t="s">
        <v>14891</v>
      </c>
      <c r="F4698" s="356" t="s">
        <v>3991</v>
      </c>
      <c r="G4698" s="356" t="s">
        <v>4101</v>
      </c>
      <c r="H4698" s="356" t="s">
        <v>4102</v>
      </c>
      <c r="I4698" s="356" t="str">
        <f t="shared" si="147"/>
        <v>BANASHANKARI_66F23-HANUMANTHA NAGAR</v>
      </c>
      <c r="J4698" s="356" t="s">
        <v>2405</v>
      </c>
      <c r="K4698" s="356" t="s">
        <v>15063</v>
      </c>
      <c r="L4698" s="357">
        <v>5.6484890203843907</v>
      </c>
      <c r="M4698" s="357">
        <v>6.5140970000000005</v>
      </c>
      <c r="N4698" s="357">
        <v>0.14815793079369755</v>
      </c>
      <c r="O4698" s="356">
        <f t="shared" si="146"/>
        <v>-18.430997950793298</v>
      </c>
      <c r="P4698" s="357">
        <v>-18.430997950793305</v>
      </c>
      <c r="Q4698" s="356" t="s">
        <v>15063</v>
      </c>
    </row>
    <row r="4699" spans="1:18" x14ac:dyDescent="0.25">
      <c r="A4699" s="354">
        <v>4696</v>
      </c>
      <c r="B4699" s="355" t="s">
        <v>3732</v>
      </c>
      <c r="C4699" s="355" t="s">
        <v>14881</v>
      </c>
      <c r="D4699" s="355" t="s">
        <v>1353</v>
      </c>
      <c r="E4699" s="355" t="s">
        <v>14891</v>
      </c>
      <c r="F4699" s="356" t="s">
        <v>3991</v>
      </c>
      <c r="G4699" s="356" t="s">
        <v>4070</v>
      </c>
      <c r="H4699" s="356" t="s">
        <v>4071</v>
      </c>
      <c r="I4699" s="356" t="str">
        <f t="shared" si="147"/>
        <v>BANASHANKARI_66F25-NTY-LAYOUT</v>
      </c>
      <c r="J4699" s="356"/>
      <c r="K4699" s="356" t="s">
        <v>15063</v>
      </c>
      <c r="L4699" s="357">
        <v>6.8942352888232348</v>
      </c>
      <c r="M4699" s="357">
        <v>6.3721134999999967</v>
      </c>
      <c r="N4699" s="357">
        <v>0.14223199999999991</v>
      </c>
      <c r="O4699" s="356">
        <f t="shared" si="146"/>
        <v>5.6263270702500918</v>
      </c>
      <c r="P4699" s="357">
        <v>6.1950724367930921</v>
      </c>
      <c r="Q4699" s="356" t="s">
        <v>15063</v>
      </c>
    </row>
    <row r="4700" spans="1:18" x14ac:dyDescent="0.25">
      <c r="A4700" s="354">
        <v>4697</v>
      </c>
      <c r="B4700" s="355" t="s">
        <v>5271</v>
      </c>
      <c r="C4700" s="355" t="s">
        <v>2396</v>
      </c>
      <c r="D4700" s="355" t="s">
        <v>2396</v>
      </c>
      <c r="E4700" s="355" t="s">
        <v>14810</v>
      </c>
      <c r="F4700" s="356" t="s">
        <v>7610</v>
      </c>
      <c r="G4700" s="356"/>
      <c r="H4700" s="356" t="s">
        <v>7611</v>
      </c>
      <c r="I4700" s="356" t="str">
        <f t="shared" si="147"/>
        <v>SHANTHISAGARA JACKWELL_EHT_6666 KV SHANTHISAGARA WATER WORKS</v>
      </c>
      <c r="J4700" s="356"/>
      <c r="K4700" s="356" t="s">
        <v>15063</v>
      </c>
      <c r="L4700" s="357">
        <v>1.1697600000000001</v>
      </c>
      <c r="M4700" s="357">
        <v>1.1697600000000001</v>
      </c>
      <c r="N4700" s="357">
        <v>0</v>
      </c>
      <c r="O4700" s="356">
        <f t="shared" si="146"/>
        <v>0</v>
      </c>
      <c r="P4700" s="357">
        <v>100</v>
      </c>
      <c r="Q4700" s="356" t="s">
        <v>15063</v>
      </c>
      <c r="R4700" s="358" t="e">
        <f>#REF!-M4700</f>
        <v>#REF!</v>
      </c>
    </row>
    <row r="4701" spans="1:18" x14ac:dyDescent="0.25">
      <c r="A4701" s="354">
        <v>4698</v>
      </c>
      <c r="B4701" s="355" t="s">
        <v>5271</v>
      </c>
      <c r="C4701" s="355" t="s">
        <v>2396</v>
      </c>
      <c r="D4701" s="355" t="s">
        <v>2396</v>
      </c>
      <c r="E4701" s="355" t="s">
        <v>14810</v>
      </c>
      <c r="F4701" s="356" t="s">
        <v>7585</v>
      </c>
      <c r="G4701" s="356" t="s">
        <v>7586</v>
      </c>
      <c r="H4701" s="356" t="s">
        <v>7587</v>
      </c>
      <c r="I4701" s="356" t="str">
        <f t="shared" si="147"/>
        <v>SANTEBENNUR_66F01-DODDAMALLAPURA IP</v>
      </c>
      <c r="J4701" s="356" t="s">
        <v>5701</v>
      </c>
      <c r="K4701" s="356" t="s">
        <v>15063</v>
      </c>
      <c r="L4701" s="357">
        <v>0.26638000000000001</v>
      </c>
      <c r="M4701" s="357">
        <v>0.23950500000000002</v>
      </c>
      <c r="N4701" s="357">
        <v>0</v>
      </c>
      <c r="O4701" s="356">
        <f t="shared" si="146"/>
        <v>10.088970643441693</v>
      </c>
      <c r="P4701" s="357">
        <v>10.088970643441698</v>
      </c>
      <c r="Q4701" s="356" t="s">
        <v>15063</v>
      </c>
    </row>
    <row r="4702" spans="1:18" x14ac:dyDescent="0.25">
      <c r="A4702" s="354">
        <v>4699</v>
      </c>
      <c r="B4702" s="355" t="s">
        <v>5271</v>
      </c>
      <c r="C4702" s="355" t="s">
        <v>2396</v>
      </c>
      <c r="D4702" s="355" t="s">
        <v>2396</v>
      </c>
      <c r="E4702" s="355" t="s">
        <v>14810</v>
      </c>
      <c r="F4702" s="356" t="s">
        <v>7545</v>
      </c>
      <c r="G4702" s="356" t="s">
        <v>7546</v>
      </c>
      <c r="H4702" s="356" t="s">
        <v>7547</v>
      </c>
      <c r="I4702" s="356" t="str">
        <f t="shared" si="147"/>
        <v>DEVARAHALLI_66F01-GANGURU</v>
      </c>
      <c r="J4702" s="356" t="s">
        <v>5701</v>
      </c>
      <c r="K4702" s="356" t="s">
        <v>15063</v>
      </c>
      <c r="L4702" s="357">
        <v>0.39751000000000003</v>
      </c>
      <c r="M4702" s="357">
        <v>0.35656999999999994</v>
      </c>
      <c r="N4702" s="357">
        <v>0</v>
      </c>
      <c r="O4702" s="356">
        <f t="shared" si="146"/>
        <v>10.299111972025882</v>
      </c>
      <c r="P4702" s="357">
        <v>10.299111972025877</v>
      </c>
      <c r="Q4702" s="356" t="s">
        <v>15063</v>
      </c>
    </row>
    <row r="4703" spans="1:18" x14ac:dyDescent="0.25">
      <c r="A4703" s="354">
        <v>4700</v>
      </c>
      <c r="B4703" s="355" t="s">
        <v>5271</v>
      </c>
      <c r="C4703" s="355" t="s">
        <v>2396</v>
      </c>
      <c r="D4703" s="355" t="s">
        <v>2396</v>
      </c>
      <c r="E4703" s="355" t="s">
        <v>14810</v>
      </c>
      <c r="F4703" s="356" t="s">
        <v>7518</v>
      </c>
      <c r="G4703" s="356" t="s">
        <v>7519</v>
      </c>
      <c r="H4703" s="356" t="s">
        <v>7520</v>
      </c>
      <c r="I4703" s="356" t="str">
        <f t="shared" si="147"/>
        <v>BASAVAPATNA_66F01-HARALIPURA</v>
      </c>
      <c r="J4703" s="356" t="s">
        <v>5706</v>
      </c>
      <c r="K4703" s="356" t="s">
        <v>15063</v>
      </c>
      <c r="L4703" s="357">
        <v>0.37740000000000001</v>
      </c>
      <c r="M4703" s="357">
        <v>0.32438070000000002</v>
      </c>
      <c r="N4703" s="357">
        <v>0</v>
      </c>
      <c r="O4703" s="356">
        <f t="shared" si="146"/>
        <v>14.048569157392684</v>
      </c>
      <c r="P4703" s="357">
        <v>45.230854855308664</v>
      </c>
      <c r="Q4703" s="356" t="s">
        <v>15063</v>
      </c>
    </row>
    <row r="4704" spans="1:18" x14ac:dyDescent="0.25">
      <c r="A4704" s="354">
        <v>4701</v>
      </c>
      <c r="B4704" s="355" t="s">
        <v>5271</v>
      </c>
      <c r="C4704" s="355" t="s">
        <v>2396</v>
      </c>
      <c r="D4704" s="355" t="s">
        <v>2396</v>
      </c>
      <c r="E4704" s="355" t="s">
        <v>14810</v>
      </c>
      <c r="F4704" s="356" t="s">
        <v>7568</v>
      </c>
      <c r="G4704" s="356" t="s">
        <v>7569</v>
      </c>
      <c r="H4704" s="356" t="s">
        <v>7570</v>
      </c>
      <c r="I4704" s="356" t="str">
        <f t="shared" si="147"/>
        <v>KEREBILACHI_66F01-KEREBILACHI</v>
      </c>
      <c r="J4704" s="356" t="s">
        <v>5706</v>
      </c>
      <c r="K4704" s="356" t="s">
        <v>15063</v>
      </c>
      <c r="L4704" s="357">
        <v>0.76671999999999996</v>
      </c>
      <c r="M4704" s="357">
        <v>0.67978500000000008</v>
      </c>
      <c r="N4704" s="357">
        <v>0</v>
      </c>
      <c r="O4704" s="356">
        <f t="shared" si="146"/>
        <v>11.338559056761254</v>
      </c>
      <c r="P4704" s="357">
        <v>24.197774538209327</v>
      </c>
      <c r="Q4704" s="356" t="s">
        <v>15063</v>
      </c>
    </row>
    <row r="4705" spans="1:17" x14ac:dyDescent="0.25">
      <c r="A4705" s="354">
        <v>4702</v>
      </c>
      <c r="B4705" s="355" t="s">
        <v>5271</v>
      </c>
      <c r="C4705" s="355" t="s">
        <v>2396</v>
      </c>
      <c r="D4705" s="355" t="s">
        <v>2396</v>
      </c>
      <c r="E4705" s="355" t="s">
        <v>14810</v>
      </c>
      <c r="F4705" s="356" t="s">
        <v>7612</v>
      </c>
      <c r="G4705" s="356" t="s">
        <v>7613</v>
      </c>
      <c r="H4705" s="356" t="s">
        <v>7614</v>
      </c>
      <c r="I4705" s="356" t="str">
        <f t="shared" si="147"/>
        <v>TYAVANAGI_66F01-NALKUDURE</v>
      </c>
      <c r="J4705" s="356" t="s">
        <v>5701</v>
      </c>
      <c r="K4705" s="356" t="s">
        <v>15063</v>
      </c>
      <c r="L4705" s="357">
        <v>0.41870000000000002</v>
      </c>
      <c r="M4705" s="357">
        <v>0.375226</v>
      </c>
      <c r="N4705" s="357">
        <v>0</v>
      </c>
      <c r="O4705" s="356">
        <f t="shared" si="146"/>
        <v>10.383090518270841</v>
      </c>
      <c r="P4705" s="357">
        <v>10.383090518270855</v>
      </c>
      <c r="Q4705" s="356" t="s">
        <v>15063</v>
      </c>
    </row>
    <row r="4706" spans="1:17" x14ac:dyDescent="0.25">
      <c r="A4706" s="354">
        <v>4703</v>
      </c>
      <c r="B4706" s="355" t="s">
        <v>5271</v>
      </c>
      <c r="C4706" s="355" t="s">
        <v>2396</v>
      </c>
      <c r="D4706" s="355" t="s">
        <v>2396</v>
      </c>
      <c r="E4706" s="355" t="s">
        <v>14810</v>
      </c>
      <c r="F4706" s="356" t="s">
        <v>7612</v>
      </c>
      <c r="G4706" s="356" t="s">
        <v>7615</v>
      </c>
      <c r="H4706" s="356" t="s">
        <v>7616</v>
      </c>
      <c r="I4706" s="356" t="str">
        <f t="shared" si="147"/>
        <v>TYAVANAGI_66F02-DODDAGATTA IP</v>
      </c>
      <c r="J4706" s="356" t="s">
        <v>5701</v>
      </c>
      <c r="K4706" s="356" t="s">
        <v>15063</v>
      </c>
      <c r="L4706" s="357">
        <v>0.40739999999999998</v>
      </c>
      <c r="M4706" s="357">
        <v>0.36882499999999996</v>
      </c>
      <c r="N4706" s="357">
        <v>0</v>
      </c>
      <c r="O4706" s="356">
        <f t="shared" si="146"/>
        <v>9.4685812469317696</v>
      </c>
      <c r="P4706" s="357">
        <v>9.4685812469317732</v>
      </c>
      <c r="Q4706" s="356" t="s">
        <v>15063</v>
      </c>
    </row>
    <row r="4707" spans="1:17" x14ac:dyDescent="0.25">
      <c r="A4707" s="354">
        <v>4704</v>
      </c>
      <c r="B4707" s="355" t="s">
        <v>5271</v>
      </c>
      <c r="C4707" s="355" t="s">
        <v>2396</v>
      </c>
      <c r="D4707" s="355" t="s">
        <v>2396</v>
      </c>
      <c r="E4707" s="355" t="s">
        <v>14810</v>
      </c>
      <c r="F4707" s="356" t="s">
        <v>7518</v>
      </c>
      <c r="G4707" s="356" t="s">
        <v>7521</v>
      </c>
      <c r="H4707" s="356" t="s">
        <v>7522</v>
      </c>
      <c r="I4707" s="356" t="str">
        <f t="shared" si="147"/>
        <v>BASAVAPATNA_66F02-HOSAHALLI</v>
      </c>
      <c r="J4707" s="356" t="s">
        <v>5706</v>
      </c>
      <c r="K4707" s="356" t="s">
        <v>15063</v>
      </c>
      <c r="L4707" s="357">
        <v>0</v>
      </c>
      <c r="M4707" s="357">
        <v>0.99143230000000004</v>
      </c>
      <c r="N4707" s="357">
        <v>0</v>
      </c>
      <c r="O4707" s="356" t="e">
        <f t="shared" si="146"/>
        <v>#DIV/0!</v>
      </c>
      <c r="P4707" s="357" t="e">
        <v>#DIV/0!</v>
      </c>
      <c r="Q4707" s="356" t="s">
        <v>15063</v>
      </c>
    </row>
    <row r="4708" spans="1:17" x14ac:dyDescent="0.25">
      <c r="A4708" s="354">
        <v>4705</v>
      </c>
      <c r="B4708" s="355" t="s">
        <v>5271</v>
      </c>
      <c r="C4708" s="355" t="s">
        <v>2396</v>
      </c>
      <c r="D4708" s="355" t="s">
        <v>2396</v>
      </c>
      <c r="E4708" s="355" t="s">
        <v>14810</v>
      </c>
      <c r="F4708" s="356" t="s">
        <v>7585</v>
      </c>
      <c r="G4708" s="356" t="s">
        <v>7588</v>
      </c>
      <c r="H4708" s="356" t="s">
        <v>7589</v>
      </c>
      <c r="I4708" s="356" t="str">
        <f t="shared" si="147"/>
        <v>SANTEBENNUR_66F02-SIDDANAMATA</v>
      </c>
      <c r="J4708" s="356" t="s">
        <v>5701</v>
      </c>
      <c r="K4708" s="356" t="s">
        <v>15063</v>
      </c>
      <c r="L4708" s="357">
        <v>0.57042000000000004</v>
      </c>
      <c r="M4708" s="357">
        <v>0.50749149999999998</v>
      </c>
      <c r="N4708" s="357">
        <v>0</v>
      </c>
      <c r="O4708" s="356">
        <f t="shared" si="146"/>
        <v>11.031958907471697</v>
      </c>
      <c r="P4708" s="357">
        <v>11.031958907471695</v>
      </c>
      <c r="Q4708" s="356" t="s">
        <v>15063</v>
      </c>
    </row>
    <row r="4709" spans="1:17" x14ac:dyDescent="0.25">
      <c r="A4709" s="354">
        <v>4706</v>
      </c>
      <c r="B4709" s="355" t="s">
        <v>5271</v>
      </c>
      <c r="C4709" s="355" t="s">
        <v>2396</v>
      </c>
      <c r="D4709" s="355" t="s">
        <v>2396</v>
      </c>
      <c r="E4709" s="355" t="s">
        <v>14810</v>
      </c>
      <c r="F4709" s="356" t="s">
        <v>7545</v>
      </c>
      <c r="G4709" s="356" t="s">
        <v>7548</v>
      </c>
      <c r="H4709" s="356" t="s">
        <v>7549</v>
      </c>
      <c r="I4709" s="356" t="str">
        <f t="shared" si="147"/>
        <v>DEVARAHALLI_66F02-UDUGIRI</v>
      </c>
      <c r="J4709" s="356" t="s">
        <v>5706</v>
      </c>
      <c r="K4709" s="356" t="s">
        <v>15063</v>
      </c>
      <c r="L4709" s="357">
        <v>0.224</v>
      </c>
      <c r="M4709" s="357">
        <v>0.193969</v>
      </c>
      <c r="N4709" s="357">
        <v>0</v>
      </c>
      <c r="O4709" s="356">
        <f t="shared" si="146"/>
        <v>13.406696428571429</v>
      </c>
      <c r="P4709" s="357">
        <v>14.409334687231423</v>
      </c>
      <c r="Q4709" s="356" t="s">
        <v>15063</v>
      </c>
    </row>
    <row r="4710" spans="1:17" x14ac:dyDescent="0.25">
      <c r="A4710" s="354">
        <v>4707</v>
      </c>
      <c r="B4710" s="355" t="s">
        <v>5271</v>
      </c>
      <c r="C4710" s="355" t="s">
        <v>2396</v>
      </c>
      <c r="D4710" s="355" t="s">
        <v>2396</v>
      </c>
      <c r="E4710" s="355" t="s">
        <v>14810</v>
      </c>
      <c r="F4710" s="356" t="s">
        <v>7568</v>
      </c>
      <c r="G4710" s="356" t="s">
        <v>7571</v>
      </c>
      <c r="H4710" s="356" t="s">
        <v>7572</v>
      </c>
      <c r="I4710" s="356" t="str">
        <f t="shared" si="147"/>
        <v>KEREBILACHI_66F02-WATER WORKS</v>
      </c>
      <c r="J4710" s="356" t="s">
        <v>3759</v>
      </c>
      <c r="K4710" s="356" t="s">
        <v>15063</v>
      </c>
      <c r="L4710" s="357">
        <v>0.40317999999999998</v>
      </c>
      <c r="M4710" s="357">
        <v>0.35129073399999999</v>
      </c>
      <c r="N4710" s="357">
        <v>0</v>
      </c>
      <c r="O4710" s="356">
        <f t="shared" si="146"/>
        <v>12.869999999999997</v>
      </c>
      <c r="P4710" s="357">
        <v>12.869999999999981</v>
      </c>
      <c r="Q4710" s="356" t="s">
        <v>15063</v>
      </c>
    </row>
    <row r="4711" spans="1:17" x14ac:dyDescent="0.25">
      <c r="A4711" s="354">
        <v>4708</v>
      </c>
      <c r="B4711" s="355" t="s">
        <v>5271</v>
      </c>
      <c r="C4711" s="355" t="s">
        <v>2396</v>
      </c>
      <c r="D4711" s="355" t="s">
        <v>2396</v>
      </c>
      <c r="E4711" s="355" t="s">
        <v>14810</v>
      </c>
      <c r="F4711" s="356" t="s">
        <v>7545</v>
      </c>
      <c r="G4711" s="356" t="s">
        <v>7550</v>
      </c>
      <c r="H4711" s="356" t="s">
        <v>7551</v>
      </c>
      <c r="I4711" s="356" t="str">
        <f t="shared" si="147"/>
        <v>DEVARAHALLI_66F03-DEVARAHALLI</v>
      </c>
      <c r="J4711" s="356" t="s">
        <v>5701</v>
      </c>
      <c r="K4711" s="356" t="s">
        <v>15063</v>
      </c>
      <c r="L4711" s="357">
        <v>0.45212000000000002</v>
      </c>
      <c r="M4711" s="357">
        <v>0.40835299999999997</v>
      </c>
      <c r="N4711" s="357">
        <v>0</v>
      </c>
      <c r="O4711" s="356">
        <f t="shared" si="146"/>
        <v>9.6803945855082834</v>
      </c>
      <c r="P4711" s="357">
        <v>9.6803945855082887</v>
      </c>
      <c r="Q4711" s="356" t="s">
        <v>15063</v>
      </c>
    </row>
    <row r="4712" spans="1:17" x14ac:dyDescent="0.25">
      <c r="A4712" s="354">
        <v>4709</v>
      </c>
      <c r="B4712" s="355" t="s">
        <v>5271</v>
      </c>
      <c r="C4712" s="355" t="s">
        <v>2396</v>
      </c>
      <c r="D4712" s="355" t="s">
        <v>2396</v>
      </c>
      <c r="E4712" s="355" t="s">
        <v>14810</v>
      </c>
      <c r="F4712" s="356" t="s">
        <v>7568</v>
      </c>
      <c r="G4712" s="356" t="s">
        <v>7573</v>
      </c>
      <c r="H4712" s="356" t="s">
        <v>7574</v>
      </c>
      <c r="I4712" s="356" t="str">
        <f t="shared" si="147"/>
        <v>KEREBILACHI_66F03-HOSUR IP</v>
      </c>
      <c r="J4712" s="356" t="s">
        <v>5701</v>
      </c>
      <c r="K4712" s="356" t="s">
        <v>15063</v>
      </c>
      <c r="L4712" s="357">
        <v>0.27736</v>
      </c>
      <c r="M4712" s="357">
        <v>0.24919000000000002</v>
      </c>
      <c r="N4712" s="357">
        <v>0</v>
      </c>
      <c r="O4712" s="356">
        <f t="shared" si="146"/>
        <v>10.156475338909711</v>
      </c>
      <c r="P4712" s="357">
        <v>10.15647533890971</v>
      </c>
      <c r="Q4712" s="356" t="s">
        <v>15063</v>
      </c>
    </row>
    <row r="4713" spans="1:17" x14ac:dyDescent="0.25">
      <c r="A4713" s="354">
        <v>4710</v>
      </c>
      <c r="B4713" s="355" t="s">
        <v>5271</v>
      </c>
      <c r="C4713" s="355" t="s">
        <v>2396</v>
      </c>
      <c r="D4713" s="355" t="s">
        <v>2396</v>
      </c>
      <c r="E4713" s="355" t="s">
        <v>14810</v>
      </c>
      <c r="F4713" s="356" t="s">
        <v>7585</v>
      </c>
      <c r="G4713" s="356" t="s">
        <v>7590</v>
      </c>
      <c r="H4713" s="356" t="s">
        <v>7591</v>
      </c>
      <c r="I4713" s="356" t="str">
        <f t="shared" si="147"/>
        <v>SANTEBENNUR_66F03-KAKANURU IP</v>
      </c>
      <c r="J4713" s="356" t="s">
        <v>5701</v>
      </c>
      <c r="K4713" s="356" t="s">
        <v>15063</v>
      </c>
      <c r="L4713" s="357">
        <v>0.33091999999999999</v>
      </c>
      <c r="M4713" s="357">
        <v>0.29719726000000002</v>
      </c>
      <c r="N4713" s="357">
        <v>0</v>
      </c>
      <c r="O4713" s="356">
        <f t="shared" si="146"/>
        <v>10.190601958177195</v>
      </c>
      <c r="P4713" s="357">
        <v>10.190601958177192</v>
      </c>
      <c r="Q4713" s="356" t="s">
        <v>15063</v>
      </c>
    </row>
    <row r="4714" spans="1:17" x14ac:dyDescent="0.25">
      <c r="A4714" s="354">
        <v>4711</v>
      </c>
      <c r="B4714" s="355" t="s">
        <v>5271</v>
      </c>
      <c r="C4714" s="355" t="s">
        <v>2396</v>
      </c>
      <c r="D4714" s="355" t="s">
        <v>2396</v>
      </c>
      <c r="E4714" s="355" t="s">
        <v>14810</v>
      </c>
      <c r="F4714" s="356" t="s">
        <v>7612</v>
      </c>
      <c r="G4714" s="356" t="s">
        <v>7617</v>
      </c>
      <c r="H4714" s="356" t="s">
        <v>7618</v>
      </c>
      <c r="I4714" s="356" t="str">
        <f t="shared" si="147"/>
        <v>TYAVANAGI_66F03-KATHALGERE</v>
      </c>
      <c r="J4714" s="356" t="s">
        <v>5701</v>
      </c>
      <c r="K4714" s="356" t="s">
        <v>15063</v>
      </c>
      <c r="L4714" s="357">
        <v>0.36020000000000002</v>
      </c>
      <c r="M4714" s="357">
        <v>0.32338349999999999</v>
      </c>
      <c r="N4714" s="357">
        <v>0</v>
      </c>
      <c r="O4714" s="356">
        <f t="shared" si="146"/>
        <v>10.221127151582463</v>
      </c>
      <c r="P4714" s="357">
        <v>10.221127151582454</v>
      </c>
      <c r="Q4714" s="356" t="s">
        <v>15063</v>
      </c>
    </row>
    <row r="4715" spans="1:17" x14ac:dyDescent="0.25">
      <c r="A4715" s="354">
        <v>4712</v>
      </c>
      <c r="B4715" s="355" t="s">
        <v>5271</v>
      </c>
      <c r="C4715" s="355" t="s">
        <v>2396</v>
      </c>
      <c r="D4715" s="355" t="s">
        <v>2396</v>
      </c>
      <c r="E4715" s="355" t="s">
        <v>14810</v>
      </c>
      <c r="F4715" s="356" t="s">
        <v>7518</v>
      </c>
      <c r="G4715" s="356" t="s">
        <v>7523</v>
      </c>
      <c r="H4715" s="356" t="s">
        <v>7524</v>
      </c>
      <c r="I4715" s="356" t="str">
        <f t="shared" si="147"/>
        <v>BASAVAPATNA_66F03-MARBANAHALLI</v>
      </c>
      <c r="J4715" s="356" t="s">
        <v>5701</v>
      </c>
      <c r="K4715" s="356" t="s">
        <v>15063</v>
      </c>
      <c r="L4715" s="357">
        <v>0.21139999999999998</v>
      </c>
      <c r="M4715" s="357">
        <v>0.18983250000000002</v>
      </c>
      <c r="N4715" s="357">
        <v>0</v>
      </c>
      <c r="O4715" s="356">
        <f t="shared" si="146"/>
        <v>10.202223273415308</v>
      </c>
      <c r="P4715" s="357">
        <v>10.202223273415312</v>
      </c>
      <c r="Q4715" s="356" t="s">
        <v>15063</v>
      </c>
    </row>
    <row r="4716" spans="1:17" x14ac:dyDescent="0.25">
      <c r="A4716" s="354">
        <v>4713</v>
      </c>
      <c r="B4716" s="355" t="s">
        <v>5271</v>
      </c>
      <c r="C4716" s="355" t="s">
        <v>2396</v>
      </c>
      <c r="D4716" s="355" t="s">
        <v>2396</v>
      </c>
      <c r="E4716" s="355" t="s">
        <v>14810</v>
      </c>
      <c r="F4716" s="356" t="s">
        <v>7568</v>
      </c>
      <c r="G4716" s="356" t="s">
        <v>7575</v>
      </c>
      <c r="H4716" s="356" t="s">
        <v>7576</v>
      </c>
      <c r="I4716" s="356" t="str">
        <f t="shared" si="147"/>
        <v>KEREBILACHI_66F04-ALUR NJY</v>
      </c>
      <c r="J4716" s="356" t="s">
        <v>5706</v>
      </c>
      <c r="K4716" s="356" t="s">
        <v>15063</v>
      </c>
      <c r="L4716" s="357">
        <v>0.15801999999999999</v>
      </c>
      <c r="M4716" s="357">
        <v>0.1363608</v>
      </c>
      <c r="N4716" s="357">
        <v>0</v>
      </c>
      <c r="O4716" s="356">
        <f t="shared" si="146"/>
        <v>13.706619415263885</v>
      </c>
      <c r="P4716" s="357">
        <v>13.706619415263887</v>
      </c>
      <c r="Q4716" s="356" t="s">
        <v>15063</v>
      </c>
    </row>
    <row r="4717" spans="1:17" x14ac:dyDescent="0.25">
      <c r="A4717" s="354">
        <v>4714</v>
      </c>
      <c r="B4717" s="355" t="s">
        <v>5271</v>
      </c>
      <c r="C4717" s="355" t="s">
        <v>2396</v>
      </c>
      <c r="D4717" s="355" t="s">
        <v>2396</v>
      </c>
      <c r="E4717" s="355" t="s">
        <v>14810</v>
      </c>
      <c r="F4717" s="356" t="s">
        <v>7518</v>
      </c>
      <c r="G4717" s="356" t="s">
        <v>7525</v>
      </c>
      <c r="H4717" s="356" t="s">
        <v>7526</v>
      </c>
      <c r="I4717" s="356" t="str">
        <f t="shared" si="147"/>
        <v>BASAVAPATNA_66F04-CHIRADONI</v>
      </c>
      <c r="J4717" s="356" t="s">
        <v>5701</v>
      </c>
      <c r="K4717" s="356" t="s">
        <v>15063</v>
      </c>
      <c r="L4717" s="357">
        <v>0.21</v>
      </c>
      <c r="M4717" s="357">
        <v>0.1890135</v>
      </c>
      <c r="N4717" s="357">
        <v>0</v>
      </c>
      <c r="O4717" s="356">
        <f t="shared" si="146"/>
        <v>9.9935714285714248</v>
      </c>
      <c r="P4717" s="357">
        <v>9.9935714285714354</v>
      </c>
      <c r="Q4717" s="356" t="s">
        <v>15063</v>
      </c>
    </row>
    <row r="4718" spans="1:17" x14ac:dyDescent="0.25">
      <c r="A4718" s="354">
        <v>4715</v>
      </c>
      <c r="B4718" s="355" t="s">
        <v>5271</v>
      </c>
      <c r="C4718" s="355" t="s">
        <v>2396</v>
      </c>
      <c r="D4718" s="355" t="s">
        <v>2396</v>
      </c>
      <c r="E4718" s="355" t="s">
        <v>14810</v>
      </c>
      <c r="F4718" s="356" t="s">
        <v>7545</v>
      </c>
      <c r="G4718" s="356" t="s">
        <v>7552</v>
      </c>
      <c r="H4718" s="356" t="s">
        <v>7553</v>
      </c>
      <c r="I4718" s="356" t="str">
        <f t="shared" si="147"/>
        <v>DEVARAHALLI_66F04-GULLAHALLI</v>
      </c>
      <c r="J4718" s="356" t="s">
        <v>5701</v>
      </c>
      <c r="K4718" s="356" t="s">
        <v>15063</v>
      </c>
      <c r="L4718" s="357">
        <v>0.25216</v>
      </c>
      <c r="M4718" s="357">
        <v>0.2272825</v>
      </c>
      <c r="N4718" s="357">
        <v>0</v>
      </c>
      <c r="O4718" s="356">
        <f t="shared" si="146"/>
        <v>9.8657598350253792</v>
      </c>
      <c r="P4718" s="357">
        <v>9.8657598350253668</v>
      </c>
      <c r="Q4718" s="356" t="s">
        <v>15063</v>
      </c>
    </row>
    <row r="4719" spans="1:17" x14ac:dyDescent="0.25">
      <c r="A4719" s="354">
        <v>4716</v>
      </c>
      <c r="B4719" s="355" t="s">
        <v>5271</v>
      </c>
      <c r="C4719" s="355" t="s">
        <v>2396</v>
      </c>
      <c r="D4719" s="355" t="s">
        <v>2396</v>
      </c>
      <c r="E4719" s="355" t="s">
        <v>14810</v>
      </c>
      <c r="F4719" s="356" t="s">
        <v>7612</v>
      </c>
      <c r="G4719" s="356" t="s">
        <v>7619</v>
      </c>
      <c r="H4719" s="356" t="s">
        <v>7620</v>
      </c>
      <c r="I4719" s="356" t="str">
        <f t="shared" si="147"/>
        <v>TYAVANAGI_66F04-KARIGNUR</v>
      </c>
      <c r="J4719" s="356" t="s">
        <v>5701</v>
      </c>
      <c r="K4719" s="356" t="s">
        <v>15063</v>
      </c>
      <c r="L4719" s="357">
        <v>0.67060000000000008</v>
      </c>
      <c r="M4719" s="357">
        <v>0.60332999999999992</v>
      </c>
      <c r="N4719" s="357">
        <v>0</v>
      </c>
      <c r="O4719" s="356">
        <f t="shared" si="146"/>
        <v>10.031315240083529</v>
      </c>
      <c r="P4719" s="357">
        <v>10.031315240083527</v>
      </c>
      <c r="Q4719" s="356" t="s">
        <v>15063</v>
      </c>
    </row>
    <row r="4720" spans="1:17" x14ac:dyDescent="0.25">
      <c r="A4720" s="354">
        <v>4717</v>
      </c>
      <c r="B4720" s="355" t="s">
        <v>5271</v>
      </c>
      <c r="C4720" s="355" t="s">
        <v>2396</v>
      </c>
      <c r="D4720" s="355" t="s">
        <v>2396</v>
      </c>
      <c r="E4720" s="355" t="s">
        <v>14810</v>
      </c>
      <c r="F4720" s="356" t="s">
        <v>7585</v>
      </c>
      <c r="G4720" s="356" t="s">
        <v>7592</v>
      </c>
      <c r="H4720" s="356" t="s">
        <v>7593</v>
      </c>
      <c r="I4720" s="356" t="str">
        <f t="shared" si="147"/>
        <v>SANTEBENNUR_66F04-SANTEBENNUR</v>
      </c>
      <c r="J4720" s="356" t="s">
        <v>5706</v>
      </c>
      <c r="K4720" s="356" t="s">
        <v>15063</v>
      </c>
      <c r="L4720" s="357">
        <v>0.63319999999999999</v>
      </c>
      <c r="M4720" s="357">
        <v>0.54630160000000005</v>
      </c>
      <c r="N4720" s="357">
        <v>0</v>
      </c>
      <c r="O4720" s="356">
        <f t="shared" si="146"/>
        <v>13.723689197725827</v>
      </c>
      <c r="P4720" s="357">
        <v>13.723689197725831</v>
      </c>
      <c r="Q4720" s="356" t="s">
        <v>15063</v>
      </c>
    </row>
    <row r="4721" spans="1:17" x14ac:dyDescent="0.25">
      <c r="A4721" s="354">
        <v>4718</v>
      </c>
      <c r="B4721" s="355" t="s">
        <v>5271</v>
      </c>
      <c r="C4721" s="355" t="s">
        <v>2396</v>
      </c>
      <c r="D4721" s="355" t="s">
        <v>2396</v>
      </c>
      <c r="E4721" s="355" t="s">
        <v>14810</v>
      </c>
      <c r="F4721" s="356" t="s">
        <v>7612</v>
      </c>
      <c r="G4721" s="356" t="s">
        <v>7621</v>
      </c>
      <c r="H4721" s="356" t="s">
        <v>7622</v>
      </c>
      <c r="I4721" s="356" t="str">
        <f t="shared" si="147"/>
        <v>TYAVANAGI_66F05-BELALAGERE</v>
      </c>
      <c r="J4721" s="356" t="s">
        <v>5701</v>
      </c>
      <c r="K4721" s="356" t="s">
        <v>15063</v>
      </c>
      <c r="L4721" s="357">
        <v>0.37500000000000006</v>
      </c>
      <c r="M4721" s="357">
        <v>0.33781799999999995</v>
      </c>
      <c r="N4721" s="357">
        <v>0</v>
      </c>
      <c r="O4721" s="356">
        <f t="shared" si="146"/>
        <v>9.9152000000000271</v>
      </c>
      <c r="P4721" s="357">
        <v>9.9152000000000236</v>
      </c>
      <c r="Q4721" s="356" t="s">
        <v>15063</v>
      </c>
    </row>
    <row r="4722" spans="1:17" x14ac:dyDescent="0.25">
      <c r="A4722" s="354">
        <v>4719</v>
      </c>
      <c r="B4722" s="355" t="s">
        <v>5271</v>
      </c>
      <c r="C4722" s="355" t="s">
        <v>2396</v>
      </c>
      <c r="D4722" s="355" t="s">
        <v>2396</v>
      </c>
      <c r="E4722" s="355" t="s">
        <v>14810</v>
      </c>
      <c r="F4722" s="356" t="s">
        <v>7585</v>
      </c>
      <c r="G4722" s="356" t="s">
        <v>7594</v>
      </c>
      <c r="H4722" s="356" t="s">
        <v>7595</v>
      </c>
      <c r="I4722" s="356" t="str">
        <f t="shared" si="147"/>
        <v>SANTEBENNUR_66F05-BELLIGANODU</v>
      </c>
      <c r="J4722" s="356" t="s">
        <v>5701</v>
      </c>
      <c r="K4722" s="356" t="s">
        <v>15063</v>
      </c>
      <c r="L4722" s="357">
        <v>0.38922000000000001</v>
      </c>
      <c r="M4722" s="357">
        <v>0.34962800000000005</v>
      </c>
      <c r="N4722" s="357">
        <v>0</v>
      </c>
      <c r="O4722" s="356">
        <f t="shared" si="146"/>
        <v>10.172139150095051</v>
      </c>
      <c r="P4722" s="357">
        <v>10.172139150095049</v>
      </c>
      <c r="Q4722" s="356" t="s">
        <v>15063</v>
      </c>
    </row>
    <row r="4723" spans="1:17" x14ac:dyDescent="0.25">
      <c r="A4723" s="354">
        <v>4720</v>
      </c>
      <c r="B4723" s="355" t="s">
        <v>5271</v>
      </c>
      <c r="C4723" s="355" t="s">
        <v>2396</v>
      </c>
      <c r="D4723" s="355" t="s">
        <v>2396</v>
      </c>
      <c r="E4723" s="355" t="s">
        <v>14810</v>
      </c>
      <c r="F4723" s="356" t="s">
        <v>7545</v>
      </c>
      <c r="G4723" s="356" t="s">
        <v>7554</v>
      </c>
      <c r="H4723" s="356" t="s">
        <v>7555</v>
      </c>
      <c r="I4723" s="356" t="str">
        <f t="shared" si="147"/>
        <v>DEVARAHALLI_66F05-NAVODAYA</v>
      </c>
      <c r="J4723" s="356" t="s">
        <v>5706</v>
      </c>
      <c r="K4723" s="356" t="s">
        <v>15063</v>
      </c>
      <c r="L4723" s="357">
        <v>1.553E-2</v>
      </c>
      <c r="M4723" s="357">
        <v>1.5212E-2</v>
      </c>
      <c r="N4723" s="357">
        <v>0</v>
      </c>
      <c r="O4723" s="356">
        <f t="shared" si="146"/>
        <v>2.047649710238252</v>
      </c>
      <c r="P4723" s="357">
        <v>2.0476497102382418</v>
      </c>
      <c r="Q4723" s="356" t="s">
        <v>15063</v>
      </c>
    </row>
    <row r="4724" spans="1:17" x14ac:dyDescent="0.25">
      <c r="A4724" s="354">
        <v>4721</v>
      </c>
      <c r="B4724" s="355" t="s">
        <v>5271</v>
      </c>
      <c r="C4724" s="355" t="s">
        <v>2396</v>
      </c>
      <c r="D4724" s="355" t="s">
        <v>2396</v>
      </c>
      <c r="E4724" s="355" t="s">
        <v>14810</v>
      </c>
      <c r="F4724" s="356" t="s">
        <v>7568</v>
      </c>
      <c r="G4724" s="356" t="s">
        <v>7577</v>
      </c>
      <c r="H4724" s="356" t="s">
        <v>7578</v>
      </c>
      <c r="I4724" s="356" t="str">
        <f t="shared" si="147"/>
        <v>KEREBILACHI_66F05-SOMALAPURA IP</v>
      </c>
      <c r="J4724" s="356" t="s">
        <v>5701</v>
      </c>
      <c r="K4724" s="356" t="s">
        <v>15063</v>
      </c>
      <c r="L4724" s="357">
        <v>0.2969</v>
      </c>
      <c r="M4724" s="357">
        <v>0.26779649999999999</v>
      </c>
      <c r="N4724" s="357">
        <v>0</v>
      </c>
      <c r="O4724" s="356">
        <f t="shared" si="146"/>
        <v>9.8024587403166059</v>
      </c>
      <c r="P4724" s="357">
        <v>9.8024587403166112</v>
      </c>
      <c r="Q4724" s="356" t="s">
        <v>15063</v>
      </c>
    </row>
    <row r="4725" spans="1:17" x14ac:dyDescent="0.25">
      <c r="A4725" s="354">
        <v>4722</v>
      </c>
      <c r="B4725" s="355" t="s">
        <v>5271</v>
      </c>
      <c r="C4725" s="355" t="s">
        <v>2396</v>
      </c>
      <c r="D4725" s="355" t="s">
        <v>2396</v>
      </c>
      <c r="E4725" s="355" t="s">
        <v>14810</v>
      </c>
      <c r="F4725" s="356" t="s">
        <v>7518</v>
      </c>
      <c r="G4725" s="356" t="s">
        <v>7527</v>
      </c>
      <c r="H4725" s="356" t="s">
        <v>7528</v>
      </c>
      <c r="I4725" s="356" t="str">
        <f t="shared" si="147"/>
        <v>BASAVAPATNA_66F05-YELLODHALLI AGRI</v>
      </c>
      <c r="J4725" s="356" t="s">
        <v>5701</v>
      </c>
      <c r="K4725" s="356" t="s">
        <v>15063</v>
      </c>
      <c r="L4725" s="357">
        <v>0.19319999999999998</v>
      </c>
      <c r="M4725" s="357">
        <v>0.17389199999999999</v>
      </c>
      <c r="N4725" s="357">
        <v>0</v>
      </c>
      <c r="O4725" s="356">
        <f t="shared" si="146"/>
        <v>9.9937888198757729</v>
      </c>
      <c r="P4725" s="357">
        <v>9.9937888198757712</v>
      </c>
      <c r="Q4725" s="356" t="s">
        <v>15063</v>
      </c>
    </row>
    <row r="4726" spans="1:17" x14ac:dyDescent="0.25">
      <c r="A4726" s="354">
        <v>4723</v>
      </c>
      <c r="B4726" s="355" t="s">
        <v>5271</v>
      </c>
      <c r="C4726" s="355" t="s">
        <v>2396</v>
      </c>
      <c r="D4726" s="355" t="s">
        <v>2396</v>
      </c>
      <c r="E4726" s="355" t="s">
        <v>14810</v>
      </c>
      <c r="F4726" s="356" t="s">
        <v>7568</v>
      </c>
      <c r="G4726" s="356" t="s">
        <v>7579</v>
      </c>
      <c r="H4726" s="356" t="s">
        <v>7580</v>
      </c>
      <c r="I4726" s="356" t="str">
        <f t="shared" si="147"/>
        <v>KEREBILACHI_66F06-CHANNAPURA</v>
      </c>
      <c r="J4726" s="356" t="s">
        <v>5701</v>
      </c>
      <c r="K4726" s="356" t="s">
        <v>15063</v>
      </c>
      <c r="L4726" s="357">
        <v>0.30590000000000001</v>
      </c>
      <c r="M4726" s="357">
        <v>0.27572150000000001</v>
      </c>
      <c r="N4726" s="357">
        <v>0</v>
      </c>
      <c r="O4726" s="356">
        <f t="shared" si="146"/>
        <v>9.8654789146779986</v>
      </c>
      <c r="P4726" s="357">
        <v>9.8654789146779827</v>
      </c>
      <c r="Q4726" s="356" t="s">
        <v>15063</v>
      </c>
    </row>
    <row r="4727" spans="1:17" x14ac:dyDescent="0.25">
      <c r="A4727" s="354">
        <v>4724</v>
      </c>
      <c r="B4727" s="355" t="s">
        <v>5271</v>
      </c>
      <c r="C4727" s="355" t="s">
        <v>2396</v>
      </c>
      <c r="D4727" s="355" t="s">
        <v>2396</v>
      </c>
      <c r="E4727" s="355" t="s">
        <v>14810</v>
      </c>
      <c r="F4727" s="356" t="s">
        <v>7585</v>
      </c>
      <c r="G4727" s="356" t="s">
        <v>7596</v>
      </c>
      <c r="H4727" s="356" t="s">
        <v>7597</v>
      </c>
      <c r="I4727" s="356" t="str">
        <f t="shared" si="147"/>
        <v>SANTEBENNUR_66F06-CHIKKUDA IP</v>
      </c>
      <c r="J4727" s="356" t="s">
        <v>5701</v>
      </c>
      <c r="K4727" s="356" t="s">
        <v>15063</v>
      </c>
      <c r="L4727" s="357">
        <v>0.41073999999999999</v>
      </c>
      <c r="M4727" s="357">
        <v>0.37023200000000001</v>
      </c>
      <c r="N4727" s="357">
        <v>0</v>
      </c>
      <c r="O4727" s="356">
        <f t="shared" si="146"/>
        <v>9.8621999318303519</v>
      </c>
      <c r="P4727" s="357">
        <v>9.8621999318303502</v>
      </c>
      <c r="Q4727" s="356" t="s">
        <v>15063</v>
      </c>
    </row>
    <row r="4728" spans="1:17" x14ac:dyDescent="0.25">
      <c r="A4728" s="354">
        <v>4725</v>
      </c>
      <c r="B4728" s="355" t="s">
        <v>5271</v>
      </c>
      <c r="C4728" s="355" t="s">
        <v>2396</v>
      </c>
      <c r="D4728" s="355" t="s">
        <v>2396</v>
      </c>
      <c r="E4728" s="355" t="s">
        <v>14810</v>
      </c>
      <c r="F4728" s="356" t="s">
        <v>7518</v>
      </c>
      <c r="G4728" s="356" t="s">
        <v>7529</v>
      </c>
      <c r="H4728" s="356" t="s">
        <v>7530</v>
      </c>
      <c r="I4728" s="356" t="str">
        <f t="shared" si="147"/>
        <v>BASAVAPATNA_66F06-PUNYASTALA</v>
      </c>
      <c r="J4728" s="356" t="s">
        <v>5701</v>
      </c>
      <c r="K4728" s="356" t="s">
        <v>15063</v>
      </c>
      <c r="L4728" s="357">
        <v>0.13919999999999999</v>
      </c>
      <c r="M4728" s="357">
        <v>0.12327160000000001</v>
      </c>
      <c r="N4728" s="357">
        <v>0</v>
      </c>
      <c r="O4728" s="356">
        <f t="shared" si="146"/>
        <v>11.442816091954009</v>
      </c>
      <c r="P4728" s="357">
        <v>11.442816091954011</v>
      </c>
      <c r="Q4728" s="356" t="s">
        <v>15063</v>
      </c>
    </row>
    <row r="4729" spans="1:17" x14ac:dyDescent="0.25">
      <c r="A4729" s="354">
        <v>4726</v>
      </c>
      <c r="B4729" s="355" t="s">
        <v>5271</v>
      </c>
      <c r="C4729" s="355" t="s">
        <v>2396</v>
      </c>
      <c r="D4729" s="355" t="s">
        <v>2396</v>
      </c>
      <c r="E4729" s="355" t="s">
        <v>14810</v>
      </c>
      <c r="F4729" s="356" t="s">
        <v>7612</v>
      </c>
      <c r="G4729" s="356" t="s">
        <v>7623</v>
      </c>
      <c r="H4729" s="356" t="s">
        <v>7624</v>
      </c>
      <c r="I4729" s="356" t="str">
        <f t="shared" si="147"/>
        <v>TYAVANAGI_66F06-THYAVANAGI</v>
      </c>
      <c r="J4729" s="356" t="s">
        <v>5706</v>
      </c>
      <c r="K4729" s="356" t="s">
        <v>15063</v>
      </c>
      <c r="L4729" s="357">
        <v>0.3695</v>
      </c>
      <c r="M4729" s="357">
        <v>0.317689</v>
      </c>
      <c r="N4729" s="357">
        <v>0</v>
      </c>
      <c r="O4729" s="356">
        <f t="shared" si="146"/>
        <v>14.021921515561569</v>
      </c>
      <c r="P4729" s="357">
        <v>18.522371697512753</v>
      </c>
      <c r="Q4729" s="356" t="s">
        <v>15063</v>
      </c>
    </row>
    <row r="4730" spans="1:17" x14ac:dyDescent="0.25">
      <c r="A4730" s="354">
        <v>4727</v>
      </c>
      <c r="B4730" s="355" t="s">
        <v>5271</v>
      </c>
      <c r="C4730" s="355" t="s">
        <v>2396</v>
      </c>
      <c r="D4730" s="355" t="s">
        <v>2396</v>
      </c>
      <c r="E4730" s="355" t="s">
        <v>14810</v>
      </c>
      <c r="F4730" s="356" t="s">
        <v>7545</v>
      </c>
      <c r="G4730" s="356" t="s">
        <v>7556</v>
      </c>
      <c r="H4730" s="356" t="s">
        <v>7557</v>
      </c>
      <c r="I4730" s="356" t="str">
        <f t="shared" si="147"/>
        <v>DEVARAHALLI_66F06-YARAGATTAHALLI</v>
      </c>
      <c r="J4730" s="356" t="s">
        <v>5701</v>
      </c>
      <c r="K4730" s="356" t="s">
        <v>15063</v>
      </c>
      <c r="L4730" s="357">
        <v>0.41603999999999997</v>
      </c>
      <c r="M4730" s="357">
        <v>0.37177349999999998</v>
      </c>
      <c r="N4730" s="357">
        <v>0</v>
      </c>
      <c r="O4730" s="356">
        <f t="shared" si="146"/>
        <v>10.639962503605419</v>
      </c>
      <c r="P4730" s="357">
        <v>10.639962503605416</v>
      </c>
      <c r="Q4730" s="356" t="s">
        <v>15063</v>
      </c>
    </row>
    <row r="4731" spans="1:17" x14ac:dyDescent="0.25">
      <c r="A4731" s="354">
        <v>4728</v>
      </c>
      <c r="B4731" s="355" t="s">
        <v>5271</v>
      </c>
      <c r="C4731" s="355" t="s">
        <v>2396</v>
      </c>
      <c r="D4731" s="355" t="s">
        <v>2396</v>
      </c>
      <c r="E4731" s="355" t="s">
        <v>14810</v>
      </c>
      <c r="F4731" s="356" t="s">
        <v>7585</v>
      </c>
      <c r="G4731" s="356" t="s">
        <v>7598</v>
      </c>
      <c r="H4731" s="356" t="s">
        <v>7599</v>
      </c>
      <c r="I4731" s="356" t="str">
        <f t="shared" si="147"/>
        <v>SANTEBENNUR_66F07-ARALIKATTE IP</v>
      </c>
      <c r="J4731" s="356" t="s">
        <v>5701</v>
      </c>
      <c r="K4731" s="356" t="s">
        <v>15063</v>
      </c>
      <c r="L4731" s="357">
        <v>0.40339999999999998</v>
      </c>
      <c r="M4731" s="357">
        <v>0.3604695</v>
      </c>
      <c r="N4731" s="357">
        <v>0</v>
      </c>
      <c r="O4731" s="356">
        <f t="shared" si="146"/>
        <v>10.642166584035692</v>
      </c>
      <c r="P4731" s="357">
        <v>10.642166584035696</v>
      </c>
      <c r="Q4731" s="356" t="s">
        <v>15063</v>
      </c>
    </row>
    <row r="4732" spans="1:17" x14ac:dyDescent="0.25">
      <c r="A4732" s="354">
        <v>4729</v>
      </c>
      <c r="B4732" s="355" t="s">
        <v>5271</v>
      </c>
      <c r="C4732" s="355" t="s">
        <v>2396</v>
      </c>
      <c r="D4732" s="355" t="s">
        <v>2396</v>
      </c>
      <c r="E4732" s="355" t="s">
        <v>14810</v>
      </c>
      <c r="F4732" s="356" t="s">
        <v>7612</v>
      </c>
      <c r="G4732" s="356" t="s">
        <v>7625</v>
      </c>
      <c r="H4732" s="356" t="s">
        <v>7626</v>
      </c>
      <c r="I4732" s="356" t="str">
        <f t="shared" si="147"/>
        <v>TYAVANAGI_66F07-AREHALLI</v>
      </c>
      <c r="J4732" s="356" t="s">
        <v>5706</v>
      </c>
      <c r="K4732" s="356" t="s">
        <v>15063</v>
      </c>
      <c r="L4732" s="357">
        <v>0.57579999999999998</v>
      </c>
      <c r="M4732" s="357">
        <v>0.49269624999999995</v>
      </c>
      <c r="N4732" s="357">
        <v>0</v>
      </c>
      <c r="O4732" s="356">
        <f t="shared" si="146"/>
        <v>14.43274574505037</v>
      </c>
      <c r="P4732" s="357">
        <v>18.792213093654308</v>
      </c>
      <c r="Q4732" s="356" t="s">
        <v>15063</v>
      </c>
    </row>
    <row r="4733" spans="1:17" x14ac:dyDescent="0.25">
      <c r="A4733" s="354">
        <v>4730</v>
      </c>
      <c r="B4733" s="355" t="s">
        <v>5271</v>
      </c>
      <c r="C4733" s="355" t="s">
        <v>2396</v>
      </c>
      <c r="D4733" s="355" t="s">
        <v>2396</v>
      </c>
      <c r="E4733" s="355" t="s">
        <v>14810</v>
      </c>
      <c r="F4733" s="356" t="s">
        <v>7545</v>
      </c>
      <c r="G4733" s="356" t="s">
        <v>7558</v>
      </c>
      <c r="H4733" s="356" t="s">
        <v>7559</v>
      </c>
      <c r="I4733" s="356" t="str">
        <f t="shared" si="147"/>
        <v>DEVARAHALLI_66F07-NUGGIHALI</v>
      </c>
      <c r="J4733" s="356" t="s">
        <v>5701</v>
      </c>
      <c r="K4733" s="356" t="s">
        <v>15063</v>
      </c>
      <c r="L4733" s="357">
        <v>0.21773999999999999</v>
      </c>
      <c r="M4733" s="357">
        <v>0.19540800000000003</v>
      </c>
      <c r="N4733" s="357">
        <v>0</v>
      </c>
      <c r="O4733" s="356">
        <f t="shared" si="146"/>
        <v>10.256268944612824</v>
      </c>
      <c r="P4733" s="357">
        <v>10.256268944612824</v>
      </c>
      <c r="Q4733" s="356" t="s">
        <v>15063</v>
      </c>
    </row>
    <row r="4734" spans="1:17" x14ac:dyDescent="0.25">
      <c r="A4734" s="354">
        <v>4731</v>
      </c>
      <c r="B4734" s="355" t="s">
        <v>5271</v>
      </c>
      <c r="C4734" s="355" t="s">
        <v>2396</v>
      </c>
      <c r="D4734" s="355" t="s">
        <v>2396</v>
      </c>
      <c r="E4734" s="355" t="s">
        <v>14810</v>
      </c>
      <c r="F4734" s="356" t="s">
        <v>7518</v>
      </c>
      <c r="G4734" s="356" t="s">
        <v>7531</v>
      </c>
      <c r="H4734" s="356" t="s">
        <v>7532</v>
      </c>
      <c r="I4734" s="356" t="str">
        <f t="shared" si="147"/>
        <v>BASAVAPATNA_66F07-SANGAHALLI</v>
      </c>
      <c r="J4734" s="356" t="s">
        <v>5706</v>
      </c>
      <c r="K4734" s="356" t="s">
        <v>15063</v>
      </c>
      <c r="L4734" s="357">
        <v>0.66300000000000003</v>
      </c>
      <c r="M4734" s="357">
        <v>0.59084349999999997</v>
      </c>
      <c r="N4734" s="357">
        <v>0</v>
      </c>
      <c r="O4734" s="356">
        <f t="shared" si="146"/>
        <v>10.883333333333344</v>
      </c>
      <c r="P4734" s="357">
        <v>12.805212888120954</v>
      </c>
      <c r="Q4734" s="356" t="s">
        <v>15063</v>
      </c>
    </row>
    <row r="4735" spans="1:17" x14ac:dyDescent="0.25">
      <c r="A4735" s="354">
        <v>4732</v>
      </c>
      <c r="B4735" s="355" t="s">
        <v>5271</v>
      </c>
      <c r="C4735" s="355" t="s">
        <v>2396</v>
      </c>
      <c r="D4735" s="355" t="s">
        <v>2396</v>
      </c>
      <c r="E4735" s="355" t="s">
        <v>14810</v>
      </c>
      <c r="F4735" s="356" t="s">
        <v>7568</v>
      </c>
      <c r="G4735" s="356" t="s">
        <v>7581</v>
      </c>
      <c r="H4735" s="356" t="s">
        <v>7582</v>
      </c>
      <c r="I4735" s="356" t="str">
        <f t="shared" si="147"/>
        <v>KEREBILACHI_66F07-SOMALAPURA NJY</v>
      </c>
      <c r="J4735" s="356" t="s">
        <v>5706</v>
      </c>
      <c r="K4735" s="356" t="s">
        <v>15063</v>
      </c>
      <c r="L4735" s="357">
        <v>0.30659999999999998</v>
      </c>
      <c r="M4735" s="357">
        <v>0.26186300000000001</v>
      </c>
      <c r="N4735" s="357">
        <v>0</v>
      </c>
      <c r="O4735" s="356">
        <f t="shared" si="146"/>
        <v>14.591324200913233</v>
      </c>
      <c r="P4735" s="357">
        <v>14.591324200913236</v>
      </c>
      <c r="Q4735" s="356" t="s">
        <v>15063</v>
      </c>
    </row>
    <row r="4736" spans="1:17" x14ac:dyDescent="0.25">
      <c r="A4736" s="354">
        <v>4733</v>
      </c>
      <c r="B4736" s="355" t="s">
        <v>5271</v>
      </c>
      <c r="C4736" s="355" t="s">
        <v>2396</v>
      </c>
      <c r="D4736" s="355" t="s">
        <v>2396</v>
      </c>
      <c r="E4736" s="355" t="s">
        <v>14810</v>
      </c>
      <c r="F4736" s="356" t="s">
        <v>7568</v>
      </c>
      <c r="G4736" s="356" t="s">
        <v>7583</v>
      </c>
      <c r="H4736" s="356" t="s">
        <v>7584</v>
      </c>
      <c r="I4736" s="356" t="str">
        <f t="shared" si="147"/>
        <v>KEREBILACHI_66F08-ALURU IP</v>
      </c>
      <c r="J4736" s="356" t="s">
        <v>5701</v>
      </c>
      <c r="K4736" s="356" t="s">
        <v>15063</v>
      </c>
      <c r="L4736" s="357">
        <v>0.26092000000000004</v>
      </c>
      <c r="M4736" s="357">
        <v>0.23353000000000002</v>
      </c>
      <c r="N4736" s="357">
        <v>0</v>
      </c>
      <c r="O4736" s="356">
        <f t="shared" si="146"/>
        <v>10.497470489038795</v>
      </c>
      <c r="P4736" s="357">
        <v>10.497470489038784</v>
      </c>
      <c r="Q4736" s="356" t="s">
        <v>15063</v>
      </c>
    </row>
    <row r="4737" spans="1:17" x14ac:dyDescent="0.25">
      <c r="A4737" s="354">
        <v>4734</v>
      </c>
      <c r="B4737" s="355" t="s">
        <v>5271</v>
      </c>
      <c r="C4737" s="355" t="s">
        <v>2396</v>
      </c>
      <c r="D4737" s="355" t="s">
        <v>2396</v>
      </c>
      <c r="E4737" s="355" t="s">
        <v>14810</v>
      </c>
      <c r="F4737" s="356" t="s">
        <v>7518</v>
      </c>
      <c r="G4737" s="356" t="s">
        <v>7533</v>
      </c>
      <c r="H4737" s="356" t="s">
        <v>7534</v>
      </c>
      <c r="I4737" s="356" t="str">
        <f t="shared" si="147"/>
        <v>BASAVAPATNA_66F08-BASAVAPATTANA</v>
      </c>
      <c r="J4737" s="356" t="s">
        <v>5706</v>
      </c>
      <c r="K4737" s="356" t="s">
        <v>15063</v>
      </c>
      <c r="L4737" s="357">
        <v>0.63111200000000001</v>
      </c>
      <c r="M4737" s="357">
        <v>0.54736308999999994</v>
      </c>
      <c r="N4737" s="357">
        <v>0</v>
      </c>
      <c r="O4737" s="356">
        <f t="shared" si="146"/>
        <v>13.270055077387225</v>
      </c>
      <c r="P4737" s="357">
        <v>13.270055077387221</v>
      </c>
      <c r="Q4737" s="356" t="s">
        <v>15063</v>
      </c>
    </row>
    <row r="4738" spans="1:17" x14ac:dyDescent="0.25">
      <c r="A4738" s="354">
        <v>4735</v>
      </c>
      <c r="B4738" s="355" t="s">
        <v>5271</v>
      </c>
      <c r="C4738" s="355" t="s">
        <v>2396</v>
      </c>
      <c r="D4738" s="355" t="s">
        <v>2396</v>
      </c>
      <c r="E4738" s="355" t="s">
        <v>14810</v>
      </c>
      <c r="F4738" s="356" t="s">
        <v>7612</v>
      </c>
      <c r="G4738" s="356" t="s">
        <v>7627</v>
      </c>
      <c r="H4738" s="356" t="s">
        <v>7628</v>
      </c>
      <c r="I4738" s="356" t="str">
        <f t="shared" si="147"/>
        <v>TYAVANAGI_66F08-NAVALIHAL</v>
      </c>
      <c r="J4738" s="356" t="s">
        <v>5706</v>
      </c>
      <c r="K4738" s="356" t="s">
        <v>15063</v>
      </c>
      <c r="L4738" s="357">
        <v>0.68799999999999994</v>
      </c>
      <c r="M4738" s="357">
        <v>0.58503640000000001</v>
      </c>
      <c r="N4738" s="357">
        <v>0</v>
      </c>
      <c r="O4738" s="356">
        <f t="shared" si="146"/>
        <v>14.965639534883712</v>
      </c>
      <c r="P4738" s="357">
        <v>20.896229068958995</v>
      </c>
      <c r="Q4738" s="356" t="s">
        <v>15063</v>
      </c>
    </row>
    <row r="4739" spans="1:17" x14ac:dyDescent="0.25">
      <c r="A4739" s="354">
        <v>4736</v>
      </c>
      <c r="B4739" s="355" t="s">
        <v>5271</v>
      </c>
      <c r="C4739" s="355" t="s">
        <v>2396</v>
      </c>
      <c r="D4739" s="355" t="s">
        <v>2396</v>
      </c>
      <c r="E4739" s="355" t="s">
        <v>14810</v>
      </c>
      <c r="F4739" s="356" t="s">
        <v>7545</v>
      </c>
      <c r="G4739" s="356" t="s">
        <v>7560</v>
      </c>
      <c r="H4739" s="356" t="s">
        <v>7561</v>
      </c>
      <c r="I4739" s="356" t="str">
        <f t="shared" si="147"/>
        <v>DEVARAHALLI_66F08-NEETHIGERE</v>
      </c>
      <c r="J4739" s="356" t="s">
        <v>5701</v>
      </c>
      <c r="K4739" s="356" t="s">
        <v>15063</v>
      </c>
      <c r="L4739" s="357">
        <v>0.27772999999999998</v>
      </c>
      <c r="M4739" s="357">
        <v>0.24953049999999999</v>
      </c>
      <c r="N4739" s="357">
        <v>0</v>
      </c>
      <c r="O4739" s="356">
        <f t="shared" si="146"/>
        <v>10.153566413423105</v>
      </c>
      <c r="P4739" s="357">
        <v>10.153566413423111</v>
      </c>
      <c r="Q4739" s="356" t="s">
        <v>15063</v>
      </c>
    </row>
    <row r="4740" spans="1:17" x14ac:dyDescent="0.25">
      <c r="A4740" s="354">
        <v>4737</v>
      </c>
      <c r="B4740" s="355" t="s">
        <v>5271</v>
      </c>
      <c r="C4740" s="355" t="s">
        <v>2396</v>
      </c>
      <c r="D4740" s="355" t="s">
        <v>2396</v>
      </c>
      <c r="E4740" s="355" t="s">
        <v>14810</v>
      </c>
      <c r="F4740" s="356" t="s">
        <v>7585</v>
      </c>
      <c r="G4740" s="356" t="s">
        <v>7600</v>
      </c>
      <c r="H4740" s="356" t="s">
        <v>7601</v>
      </c>
      <c r="I4740" s="356" t="str">
        <f t="shared" si="147"/>
        <v>SANTEBENNUR_66F08-THANIGERE</v>
      </c>
      <c r="J4740" s="356" t="s">
        <v>5701</v>
      </c>
      <c r="K4740" s="356" t="s">
        <v>15063</v>
      </c>
      <c r="L4740" s="357">
        <v>0.60171999999999992</v>
      </c>
      <c r="M4740" s="357">
        <v>0.53896899999999992</v>
      </c>
      <c r="N4740" s="357">
        <v>0</v>
      </c>
      <c r="O4740" s="356">
        <f t="shared" ref="O4740:O4803" si="148">((L4740-N4740)-M4740)/(L4740-N4740)*100</f>
        <v>10.428604666622352</v>
      </c>
      <c r="P4740" s="357">
        <v>10.428604666622343</v>
      </c>
      <c r="Q4740" s="356" t="s">
        <v>15063</v>
      </c>
    </row>
    <row r="4741" spans="1:17" x14ac:dyDescent="0.25">
      <c r="A4741" s="354">
        <v>4738</v>
      </c>
      <c r="B4741" s="355" t="s">
        <v>5271</v>
      </c>
      <c r="C4741" s="355" t="s">
        <v>2396</v>
      </c>
      <c r="D4741" s="355" t="s">
        <v>2396</v>
      </c>
      <c r="E4741" s="355" t="s">
        <v>14810</v>
      </c>
      <c r="F4741" s="356" t="s">
        <v>7585</v>
      </c>
      <c r="G4741" s="356" t="s">
        <v>7602</v>
      </c>
      <c r="H4741" s="356" t="s">
        <v>7603</v>
      </c>
      <c r="I4741" s="356" t="str">
        <f t="shared" ref="I4741:I4804" si="149">F4741&amp;H4741</f>
        <v>SANTEBENNUR_66F09-CHIKKABENNURU</v>
      </c>
      <c r="J4741" s="356" t="s">
        <v>5706</v>
      </c>
      <c r="K4741" s="356" t="s">
        <v>15063</v>
      </c>
      <c r="L4741" s="357">
        <v>0.37243999999999999</v>
      </c>
      <c r="M4741" s="357">
        <v>0.32224335999999998</v>
      </c>
      <c r="N4741" s="357">
        <v>0</v>
      </c>
      <c r="O4741" s="356">
        <f t="shared" si="148"/>
        <v>13.477778971109444</v>
      </c>
      <c r="P4741" s="357">
        <v>13.477778971109434</v>
      </c>
      <c r="Q4741" s="356" t="s">
        <v>15063</v>
      </c>
    </row>
    <row r="4742" spans="1:17" x14ac:dyDescent="0.25">
      <c r="A4742" s="354">
        <v>4739</v>
      </c>
      <c r="B4742" s="355" t="s">
        <v>5271</v>
      </c>
      <c r="C4742" s="355" t="s">
        <v>2396</v>
      </c>
      <c r="D4742" s="355" t="s">
        <v>2396</v>
      </c>
      <c r="E4742" s="355" t="s">
        <v>14810</v>
      </c>
      <c r="F4742" s="356" t="s">
        <v>7545</v>
      </c>
      <c r="G4742" s="356" t="s">
        <v>7562</v>
      </c>
      <c r="H4742" s="356" t="s">
        <v>7563</v>
      </c>
      <c r="I4742" s="356" t="str">
        <f t="shared" si="149"/>
        <v>DEVARAHALLI_66F09-K.MATTI</v>
      </c>
      <c r="J4742" s="356" t="s">
        <v>5701</v>
      </c>
      <c r="K4742" s="356" t="s">
        <v>15063</v>
      </c>
      <c r="L4742" s="357">
        <v>0.22845000000000001</v>
      </c>
      <c r="M4742" s="357">
        <v>0.2054125</v>
      </c>
      <c r="N4742" s="357">
        <v>0</v>
      </c>
      <c r="O4742" s="356">
        <f t="shared" si="148"/>
        <v>10.084263514992346</v>
      </c>
      <c r="P4742" s="357">
        <v>10.084263514992342</v>
      </c>
      <c r="Q4742" s="356" t="s">
        <v>15063</v>
      </c>
    </row>
    <row r="4743" spans="1:17" x14ac:dyDescent="0.25">
      <c r="A4743" s="354">
        <v>4740</v>
      </c>
      <c r="B4743" s="355" t="s">
        <v>5271</v>
      </c>
      <c r="C4743" s="355" t="s">
        <v>2396</v>
      </c>
      <c r="D4743" s="355" t="s">
        <v>2396</v>
      </c>
      <c r="E4743" s="355" t="s">
        <v>14810</v>
      </c>
      <c r="F4743" s="356" t="s">
        <v>7612</v>
      </c>
      <c r="G4743" s="356" t="s">
        <v>7629</v>
      </c>
      <c r="H4743" s="356" t="s">
        <v>7630</v>
      </c>
      <c r="I4743" s="356" t="str">
        <f t="shared" si="149"/>
        <v>TYAVANAGI_66F09-KABBALA NJY</v>
      </c>
      <c r="J4743" s="356" t="s">
        <v>5706</v>
      </c>
      <c r="K4743" s="356" t="s">
        <v>15063</v>
      </c>
      <c r="L4743" s="357">
        <v>0.65010000000000001</v>
      </c>
      <c r="M4743" s="357">
        <v>0.55806960000000005</v>
      </c>
      <c r="N4743" s="357">
        <v>0</v>
      </c>
      <c r="O4743" s="356">
        <f t="shared" si="148"/>
        <v>14.156345177664967</v>
      </c>
      <c r="P4743" s="357">
        <v>14.156345177664953</v>
      </c>
      <c r="Q4743" s="356" t="s">
        <v>15063</v>
      </c>
    </row>
    <row r="4744" spans="1:17" x14ac:dyDescent="0.25">
      <c r="A4744" s="354">
        <v>4741</v>
      </c>
      <c r="B4744" s="355" t="s">
        <v>5271</v>
      </c>
      <c r="C4744" s="355" t="s">
        <v>2396</v>
      </c>
      <c r="D4744" s="355" t="s">
        <v>2396</v>
      </c>
      <c r="E4744" s="355" t="s">
        <v>14810</v>
      </c>
      <c r="F4744" s="356" t="s">
        <v>7518</v>
      </c>
      <c r="G4744" s="356" t="s">
        <v>7535</v>
      </c>
      <c r="H4744" s="356" t="s">
        <v>7536</v>
      </c>
      <c r="I4744" s="356" t="str">
        <f t="shared" si="149"/>
        <v>BASAVAPATNA_66F09-SIDDESHWARANAGAR AGRI</v>
      </c>
      <c r="J4744" s="356" t="s">
        <v>5701</v>
      </c>
      <c r="K4744" s="356" t="s">
        <v>15063</v>
      </c>
      <c r="L4744" s="357">
        <v>1.2199999999999999E-2</v>
      </c>
      <c r="M4744" s="357">
        <v>1.064816E-2</v>
      </c>
      <c r="N4744" s="357">
        <v>0</v>
      </c>
      <c r="O4744" s="356">
        <f t="shared" si="148"/>
        <v>12.71999999999999</v>
      </c>
      <c r="P4744" s="357">
        <v>12.719999999999986</v>
      </c>
      <c r="Q4744" s="356" t="s">
        <v>15063</v>
      </c>
    </row>
    <row r="4745" spans="1:17" x14ac:dyDescent="0.25">
      <c r="A4745" s="354">
        <v>4742</v>
      </c>
      <c r="B4745" s="355" t="s">
        <v>5271</v>
      </c>
      <c r="C4745" s="355" t="s">
        <v>2396</v>
      </c>
      <c r="D4745" s="355" t="s">
        <v>2396</v>
      </c>
      <c r="E4745" s="355" t="s">
        <v>14810</v>
      </c>
      <c r="F4745" s="356" t="s">
        <v>7585</v>
      </c>
      <c r="G4745" s="356" t="s">
        <v>7604</v>
      </c>
      <c r="H4745" s="356" t="s">
        <v>7605</v>
      </c>
      <c r="I4745" s="356" t="str">
        <f t="shared" si="149"/>
        <v>SANTEBENNUR_66F10-HIREKOGALUR</v>
      </c>
      <c r="J4745" s="356" t="s">
        <v>5706</v>
      </c>
      <c r="K4745" s="356" t="s">
        <v>15063</v>
      </c>
      <c r="L4745" s="357">
        <v>1.0184599999999999</v>
      </c>
      <c r="M4745" s="357">
        <v>0.88046749999999996</v>
      </c>
      <c r="N4745" s="357">
        <v>0</v>
      </c>
      <c r="O4745" s="356">
        <f t="shared" si="148"/>
        <v>13.549133004732633</v>
      </c>
      <c r="P4745" s="357">
        <v>23.042727212143888</v>
      </c>
      <c r="Q4745" s="356" t="s">
        <v>15063</v>
      </c>
    </row>
    <row r="4746" spans="1:17" x14ac:dyDescent="0.25">
      <c r="A4746" s="354">
        <v>4743</v>
      </c>
      <c r="B4746" s="355" t="s">
        <v>5271</v>
      </c>
      <c r="C4746" s="355" t="s">
        <v>2396</v>
      </c>
      <c r="D4746" s="355" t="s">
        <v>2396</v>
      </c>
      <c r="E4746" s="355" t="s">
        <v>14810</v>
      </c>
      <c r="F4746" s="356" t="s">
        <v>7545</v>
      </c>
      <c r="G4746" s="356" t="s">
        <v>7564</v>
      </c>
      <c r="H4746" s="356" t="s">
        <v>7565</v>
      </c>
      <c r="I4746" s="356" t="str">
        <f t="shared" si="149"/>
        <v>DEVARAHALLI_66F10-NEETIGERE  NJY</v>
      </c>
      <c r="J4746" s="356" t="s">
        <v>5706</v>
      </c>
      <c r="K4746" s="356" t="s">
        <v>15063</v>
      </c>
      <c r="L4746" s="357">
        <v>0.35892000000000002</v>
      </c>
      <c r="M4746" s="357">
        <v>0.311025</v>
      </c>
      <c r="N4746" s="357">
        <v>0</v>
      </c>
      <c r="O4746" s="356">
        <f t="shared" si="148"/>
        <v>13.344199264460052</v>
      </c>
      <c r="P4746" s="357">
        <v>18.5214651406149</v>
      </c>
      <c r="Q4746" s="356" t="s">
        <v>15063</v>
      </c>
    </row>
    <row r="4747" spans="1:17" x14ac:dyDescent="0.25">
      <c r="A4747" s="354">
        <v>4744</v>
      </c>
      <c r="B4747" s="355" t="s">
        <v>5271</v>
      </c>
      <c r="C4747" s="355" t="s">
        <v>2396</v>
      </c>
      <c r="D4747" s="355" t="s">
        <v>2396</v>
      </c>
      <c r="E4747" s="355" t="s">
        <v>14810</v>
      </c>
      <c r="F4747" s="356" t="s">
        <v>7518</v>
      </c>
      <c r="G4747" s="356" t="s">
        <v>7537</v>
      </c>
      <c r="H4747" s="356" t="s">
        <v>7538</v>
      </c>
      <c r="I4747" s="356" t="str">
        <f t="shared" si="149"/>
        <v>BASAVAPATNA_66F10-NILOGAL AGRI</v>
      </c>
      <c r="J4747" s="356" t="s">
        <v>5701</v>
      </c>
      <c r="K4747" s="356" t="s">
        <v>15063</v>
      </c>
      <c r="L4747" s="357">
        <v>0</v>
      </c>
      <c r="M4747" s="357">
        <v>4.0000000000000003E-5</v>
      </c>
      <c r="N4747" s="357">
        <v>0</v>
      </c>
      <c r="O4747" s="356" t="e">
        <f t="shared" si="148"/>
        <v>#DIV/0!</v>
      </c>
      <c r="P4747" s="357" t="e">
        <v>#DIV/0!</v>
      </c>
      <c r="Q4747" s="356" t="s">
        <v>15063</v>
      </c>
    </row>
    <row r="4748" spans="1:17" x14ac:dyDescent="0.25">
      <c r="A4748" s="354">
        <v>4745</v>
      </c>
      <c r="B4748" s="355" t="s">
        <v>5271</v>
      </c>
      <c r="C4748" s="355" t="s">
        <v>2396</v>
      </c>
      <c r="D4748" s="355" t="s">
        <v>2396</v>
      </c>
      <c r="E4748" s="355" t="s">
        <v>14810</v>
      </c>
      <c r="F4748" s="356" t="s">
        <v>7518</v>
      </c>
      <c r="G4748" s="356" t="s">
        <v>7539</v>
      </c>
      <c r="H4748" s="356" t="s">
        <v>7540</v>
      </c>
      <c r="I4748" s="356" t="str">
        <f t="shared" si="149"/>
        <v>BASAVAPATNA_66F11-BASAVAPATTANIP</v>
      </c>
      <c r="J4748" s="356" t="s">
        <v>5701</v>
      </c>
      <c r="K4748" s="356" t="s">
        <v>15063</v>
      </c>
      <c r="L4748" s="357">
        <v>0.27150000000000002</v>
      </c>
      <c r="M4748" s="357">
        <v>0.24334800000000001</v>
      </c>
      <c r="N4748" s="357">
        <v>0</v>
      </c>
      <c r="O4748" s="356">
        <f t="shared" si="148"/>
        <v>10.369060773480667</v>
      </c>
      <c r="P4748" s="357">
        <v>10.369060773480665</v>
      </c>
      <c r="Q4748" s="356" t="s">
        <v>15063</v>
      </c>
    </row>
    <row r="4749" spans="1:17" x14ac:dyDescent="0.25">
      <c r="A4749" s="354">
        <v>4746</v>
      </c>
      <c r="B4749" s="355" t="s">
        <v>5271</v>
      </c>
      <c r="C4749" s="355" t="s">
        <v>2396</v>
      </c>
      <c r="D4749" s="355" t="s">
        <v>2396</v>
      </c>
      <c r="E4749" s="355" t="s">
        <v>14810</v>
      </c>
      <c r="F4749" s="356" t="s">
        <v>7585</v>
      </c>
      <c r="G4749" s="356" t="s">
        <v>7606</v>
      </c>
      <c r="H4749" s="356" t="s">
        <v>7607</v>
      </c>
      <c r="I4749" s="356" t="str">
        <f t="shared" si="149"/>
        <v>SANTEBENNUR_66F11-DODDAABBIGERE</v>
      </c>
      <c r="J4749" s="356" t="s">
        <v>5706</v>
      </c>
      <c r="K4749" s="356" t="s">
        <v>15063</v>
      </c>
      <c r="L4749" s="357">
        <v>0.52916000000000007</v>
      </c>
      <c r="M4749" s="357">
        <v>0.45520699999999997</v>
      </c>
      <c r="N4749" s="357">
        <v>0</v>
      </c>
      <c r="O4749" s="356">
        <f t="shared" si="148"/>
        <v>13.975546148612914</v>
      </c>
      <c r="P4749" s="357">
        <v>13.975546148612917</v>
      </c>
      <c r="Q4749" s="356" t="s">
        <v>15063</v>
      </c>
    </row>
    <row r="4750" spans="1:17" x14ac:dyDescent="0.25">
      <c r="A4750" s="354">
        <v>4747</v>
      </c>
      <c r="B4750" s="355" t="s">
        <v>5271</v>
      </c>
      <c r="C4750" s="355" t="s">
        <v>2396</v>
      </c>
      <c r="D4750" s="355" t="s">
        <v>2396</v>
      </c>
      <c r="E4750" s="355" t="s">
        <v>14810</v>
      </c>
      <c r="F4750" s="356" t="s">
        <v>7545</v>
      </c>
      <c r="G4750" s="356" t="s">
        <v>7566</v>
      </c>
      <c r="H4750" s="356" t="s">
        <v>7567</v>
      </c>
      <c r="I4750" s="356" t="str">
        <f t="shared" si="149"/>
        <v>DEVARAHALLI_66F11-YARAGATTIHALLI NJY</v>
      </c>
      <c r="J4750" s="356" t="s">
        <v>5706</v>
      </c>
      <c r="K4750" s="356" t="s">
        <v>15063</v>
      </c>
      <c r="L4750" s="357">
        <v>0.1198</v>
      </c>
      <c r="M4750" s="357">
        <v>0.10326199999999999</v>
      </c>
      <c r="N4750" s="357">
        <v>0</v>
      </c>
      <c r="O4750" s="356">
        <f t="shared" si="148"/>
        <v>13.804674457429055</v>
      </c>
      <c r="P4750" s="357">
        <v>26.590755567108971</v>
      </c>
      <c r="Q4750" s="356" t="s">
        <v>15063</v>
      </c>
    </row>
    <row r="4751" spans="1:17" x14ac:dyDescent="0.25">
      <c r="A4751" s="354">
        <v>4748</v>
      </c>
      <c r="B4751" s="355" t="s">
        <v>5271</v>
      </c>
      <c r="C4751" s="355" t="s">
        <v>2396</v>
      </c>
      <c r="D4751" s="355" t="s">
        <v>2396</v>
      </c>
      <c r="E4751" s="355" t="s">
        <v>14810</v>
      </c>
      <c r="F4751" s="356" t="s">
        <v>7585</v>
      </c>
      <c r="G4751" s="356" t="s">
        <v>7608</v>
      </c>
      <c r="H4751" s="356" t="s">
        <v>7609</v>
      </c>
      <c r="I4751" s="356" t="str">
        <f t="shared" si="149"/>
        <v>SANTEBENNUR_66F12-ABBIGERE  IP</v>
      </c>
      <c r="J4751" s="356" t="s">
        <v>5701</v>
      </c>
      <c r="K4751" s="356" t="s">
        <v>15063</v>
      </c>
      <c r="L4751" s="357">
        <v>0.13500000000000001</v>
      </c>
      <c r="M4751" s="357">
        <v>0.12239000000000001</v>
      </c>
      <c r="N4751" s="357">
        <v>0</v>
      </c>
      <c r="O4751" s="356">
        <f t="shared" si="148"/>
        <v>9.3407407407407366</v>
      </c>
      <c r="P4751" s="357">
        <v>9.340740740740749</v>
      </c>
      <c r="Q4751" s="356" t="s">
        <v>15063</v>
      </c>
    </row>
    <row r="4752" spans="1:17" x14ac:dyDescent="0.25">
      <c r="A4752" s="354">
        <v>4749</v>
      </c>
      <c r="B4752" s="355" t="s">
        <v>5271</v>
      </c>
      <c r="C4752" s="355" t="s">
        <v>2396</v>
      </c>
      <c r="D4752" s="355" t="s">
        <v>2396</v>
      </c>
      <c r="E4752" s="355" t="s">
        <v>14810</v>
      </c>
      <c r="F4752" s="356" t="s">
        <v>7518</v>
      </c>
      <c r="G4752" s="356" t="s">
        <v>7541</v>
      </c>
      <c r="H4752" s="356" t="s">
        <v>7542</v>
      </c>
      <c r="I4752" s="356" t="str">
        <f t="shared" si="149"/>
        <v>BASAVAPATNA_66F12-KANCHUGARANAHALLI AGRI</v>
      </c>
      <c r="J4752" s="356" t="s">
        <v>5701</v>
      </c>
      <c r="K4752" s="356" t="s">
        <v>15063</v>
      </c>
      <c r="L4752" s="357">
        <v>0.26769999999999999</v>
      </c>
      <c r="M4752" s="357">
        <v>0.240865</v>
      </c>
      <c r="N4752" s="357">
        <v>0</v>
      </c>
      <c r="O4752" s="356">
        <f t="shared" si="148"/>
        <v>10.024280911468059</v>
      </c>
      <c r="P4752" s="357">
        <v>10.024280911468065</v>
      </c>
      <c r="Q4752" s="356" t="s">
        <v>15063</v>
      </c>
    </row>
    <row r="4753" spans="1:17" x14ac:dyDescent="0.25">
      <c r="A4753" s="354">
        <v>4750</v>
      </c>
      <c r="B4753" s="355" t="s">
        <v>5271</v>
      </c>
      <c r="C4753" s="355" t="s">
        <v>2396</v>
      </c>
      <c r="D4753" s="355" t="s">
        <v>2396</v>
      </c>
      <c r="E4753" s="355" t="s">
        <v>14810</v>
      </c>
      <c r="F4753" s="356" t="s">
        <v>7518</v>
      </c>
      <c r="G4753" s="356" t="s">
        <v>7543</v>
      </c>
      <c r="H4753" s="356" t="s">
        <v>7544</v>
      </c>
      <c r="I4753" s="356" t="str">
        <f t="shared" si="149"/>
        <v>BASAVAPATNA_66F13-DAGINAKATTE NJY</v>
      </c>
      <c r="J4753" s="356" t="s">
        <v>5706</v>
      </c>
      <c r="K4753" s="356" t="s">
        <v>15063</v>
      </c>
      <c r="L4753" s="357">
        <v>0.57289999999999996</v>
      </c>
      <c r="M4753" s="357">
        <v>0.49456699999999998</v>
      </c>
      <c r="N4753" s="357">
        <v>0</v>
      </c>
      <c r="O4753" s="356">
        <f t="shared" si="148"/>
        <v>13.6730668528539</v>
      </c>
      <c r="P4753" s="357">
        <v>23.607135817585345</v>
      </c>
      <c r="Q4753" s="356" t="s">
        <v>15063</v>
      </c>
    </row>
    <row r="4754" spans="1:17" x14ac:dyDescent="0.25">
      <c r="A4754" s="354">
        <v>4751</v>
      </c>
      <c r="B4754" s="355" t="s">
        <v>5252</v>
      </c>
      <c r="C4754" s="355" t="s">
        <v>2393</v>
      </c>
      <c r="D4754" s="355" t="s">
        <v>1371</v>
      </c>
      <c r="E4754" s="355" t="s">
        <v>14870</v>
      </c>
      <c r="F4754" s="356" t="s">
        <v>11081</v>
      </c>
      <c r="G4754" s="356" t="s">
        <v>11082</v>
      </c>
      <c r="H4754" s="356" t="s">
        <v>11083</v>
      </c>
      <c r="I4754" s="356" t="str">
        <f t="shared" si="149"/>
        <v>GURUVINAPURA_66F01-BHIMESHWARA</v>
      </c>
      <c r="J4754" s="356" t="s">
        <v>5701</v>
      </c>
      <c r="K4754" s="356" t="s">
        <v>15063</v>
      </c>
      <c r="L4754" s="357">
        <v>0.89500000000000002</v>
      </c>
      <c r="M4754" s="357">
        <v>0.80486389000000003</v>
      </c>
      <c r="N4754" s="357">
        <v>0</v>
      </c>
      <c r="O4754" s="356">
        <f t="shared" si="148"/>
        <v>10.071073743016759</v>
      </c>
      <c r="P4754" s="357">
        <v>10.071073743016745</v>
      </c>
      <c r="Q4754" s="356" t="s">
        <v>15063</v>
      </c>
    </row>
    <row r="4755" spans="1:17" x14ac:dyDescent="0.25">
      <c r="A4755" s="354">
        <v>4752</v>
      </c>
      <c r="B4755" s="355" t="s">
        <v>5252</v>
      </c>
      <c r="C4755" s="355" t="s">
        <v>2393</v>
      </c>
      <c r="D4755" s="355" t="s">
        <v>1371</v>
      </c>
      <c r="E4755" s="355" t="s">
        <v>14870</v>
      </c>
      <c r="F4755" s="356" t="s">
        <v>11062</v>
      </c>
      <c r="G4755" s="356" t="s">
        <v>11063</v>
      </c>
      <c r="H4755" s="356" t="s">
        <v>11064</v>
      </c>
      <c r="I4755" s="356" t="str">
        <f t="shared" si="149"/>
        <v>DODDALAHALLI_66F01-DKS</v>
      </c>
      <c r="J4755" s="356" t="s">
        <v>5706</v>
      </c>
      <c r="K4755" s="356" t="s">
        <v>15063</v>
      </c>
      <c r="L4755" s="357">
        <v>0.34221999999999997</v>
      </c>
      <c r="M4755" s="357">
        <v>0.31061569999999999</v>
      </c>
      <c r="N4755" s="357">
        <v>0</v>
      </c>
      <c r="O4755" s="356">
        <f t="shared" si="148"/>
        <v>9.2350826953421716</v>
      </c>
      <c r="P4755" s="357">
        <v>18.422368132652188</v>
      </c>
      <c r="Q4755" s="356" t="s">
        <v>15063</v>
      </c>
    </row>
    <row r="4756" spans="1:17" x14ac:dyDescent="0.25">
      <c r="A4756" s="354">
        <v>4753</v>
      </c>
      <c r="B4756" s="355" t="s">
        <v>5252</v>
      </c>
      <c r="C4756" s="355" t="s">
        <v>2393</v>
      </c>
      <c r="D4756" s="355" t="s">
        <v>1371</v>
      </c>
      <c r="E4756" s="355" t="s">
        <v>14870</v>
      </c>
      <c r="F4756" s="356" t="s">
        <v>11092</v>
      </c>
      <c r="G4756" s="356" t="s">
        <v>11093</v>
      </c>
      <c r="H4756" s="356" t="s">
        <v>11094</v>
      </c>
      <c r="I4756" s="356" t="str">
        <f t="shared" si="149"/>
        <v>HAROBELE_66F01-KOKKAREHOSALLI</v>
      </c>
      <c r="J4756" s="356" t="s">
        <v>5701</v>
      </c>
      <c r="K4756" s="356" t="s">
        <v>15063</v>
      </c>
      <c r="L4756" s="357">
        <v>0.73252000000000006</v>
      </c>
      <c r="M4756" s="357">
        <v>0.65897700000000003</v>
      </c>
      <c r="N4756" s="357">
        <v>0</v>
      </c>
      <c r="O4756" s="356">
        <f t="shared" si="148"/>
        <v>10.039725877791735</v>
      </c>
      <c r="P4756" s="357">
        <v>10.039725877791739</v>
      </c>
      <c r="Q4756" s="356" t="s">
        <v>15063</v>
      </c>
    </row>
    <row r="4757" spans="1:17" x14ac:dyDescent="0.25">
      <c r="A4757" s="354">
        <v>4754</v>
      </c>
      <c r="B4757" s="355" t="s">
        <v>5252</v>
      </c>
      <c r="C4757" s="355" t="s">
        <v>2393</v>
      </c>
      <c r="D4757" s="355" t="s">
        <v>1371</v>
      </c>
      <c r="E4757" s="355" t="s">
        <v>14870</v>
      </c>
      <c r="F4757" s="356" t="s">
        <v>11115</v>
      </c>
      <c r="G4757" s="356" t="s">
        <v>11116</v>
      </c>
      <c r="H4757" s="356" t="s">
        <v>11117</v>
      </c>
      <c r="I4757" s="356" t="str">
        <f t="shared" si="149"/>
        <v>HONNIGANAHALLI_66F01-SATHNUR</v>
      </c>
      <c r="J4757" s="356" t="s">
        <v>5701</v>
      </c>
      <c r="K4757" s="356" t="s">
        <v>15063</v>
      </c>
      <c r="L4757" s="357">
        <v>0.52600000000000002</v>
      </c>
      <c r="M4757" s="357">
        <v>0.47343299999999999</v>
      </c>
      <c r="N4757" s="357">
        <v>0</v>
      </c>
      <c r="O4757" s="356">
        <f t="shared" si="148"/>
        <v>9.99372623574145</v>
      </c>
      <c r="P4757" s="357">
        <v>9.9937262357414518</v>
      </c>
      <c r="Q4757" s="356" t="s">
        <v>15063</v>
      </c>
    </row>
    <row r="4758" spans="1:17" x14ac:dyDescent="0.25">
      <c r="A4758" s="354">
        <v>4755</v>
      </c>
      <c r="B4758" s="355" t="s">
        <v>5252</v>
      </c>
      <c r="C4758" s="355" t="s">
        <v>2393</v>
      </c>
      <c r="D4758" s="355" t="s">
        <v>1371</v>
      </c>
      <c r="E4758" s="355" t="s">
        <v>14870</v>
      </c>
      <c r="F4758" s="356" t="s">
        <v>11047</v>
      </c>
      <c r="G4758" s="356" t="s">
        <v>11048</v>
      </c>
      <c r="H4758" s="356" t="s">
        <v>11049</v>
      </c>
      <c r="I4758" s="356" t="str">
        <f t="shared" si="149"/>
        <v>ACHALU_66F01-THOTAHALLI</v>
      </c>
      <c r="J4758" s="356" t="s">
        <v>5701</v>
      </c>
      <c r="K4758" s="356" t="s">
        <v>15063</v>
      </c>
      <c r="L4758" s="357">
        <v>0.72329999999999994</v>
      </c>
      <c r="M4758" s="357">
        <v>0.650142</v>
      </c>
      <c r="N4758" s="357">
        <v>0</v>
      </c>
      <c r="O4758" s="356">
        <f t="shared" si="148"/>
        <v>10.114475321443377</v>
      </c>
      <c r="P4758" s="357">
        <v>10.114475321443383</v>
      </c>
      <c r="Q4758" s="356" t="s">
        <v>15063</v>
      </c>
    </row>
    <row r="4759" spans="1:17" x14ac:dyDescent="0.25">
      <c r="A4759" s="354">
        <v>4756</v>
      </c>
      <c r="B4759" s="355" t="s">
        <v>5252</v>
      </c>
      <c r="C4759" s="355" t="s">
        <v>2393</v>
      </c>
      <c r="D4759" s="355" t="s">
        <v>1371</v>
      </c>
      <c r="E4759" s="355" t="s">
        <v>14870</v>
      </c>
      <c r="F4759" s="356" t="s">
        <v>11138</v>
      </c>
      <c r="G4759" s="356" t="s">
        <v>11139</v>
      </c>
      <c r="H4759" s="356" t="s">
        <v>11140</v>
      </c>
      <c r="I4759" s="356" t="str">
        <f t="shared" si="149"/>
        <v>VENKATARAYANADODDI_66F02-BISALAPPA</v>
      </c>
      <c r="J4759" s="356" t="s">
        <v>5706</v>
      </c>
      <c r="K4759" s="356" t="s">
        <v>15063</v>
      </c>
      <c r="L4759" s="357">
        <v>1.01729</v>
      </c>
      <c r="M4759" s="357">
        <v>0.91534220999999993</v>
      </c>
      <c r="N4759" s="357">
        <v>0</v>
      </c>
      <c r="O4759" s="356">
        <f t="shared" si="148"/>
        <v>10.021507141523076</v>
      </c>
      <c r="P4759" s="357">
        <v>53.005090173293581</v>
      </c>
      <c r="Q4759" s="356" t="s">
        <v>15063</v>
      </c>
    </row>
    <row r="4760" spans="1:17" x14ac:dyDescent="0.25">
      <c r="A4760" s="354">
        <v>4757</v>
      </c>
      <c r="B4760" s="355" t="s">
        <v>5252</v>
      </c>
      <c r="C4760" s="355" t="s">
        <v>2393</v>
      </c>
      <c r="D4760" s="355" t="s">
        <v>1371</v>
      </c>
      <c r="E4760" s="355" t="s">
        <v>14870</v>
      </c>
      <c r="F4760" s="356" t="s">
        <v>11115</v>
      </c>
      <c r="G4760" s="356" t="s">
        <v>11118</v>
      </c>
      <c r="H4760" s="356" t="s">
        <v>11119</v>
      </c>
      <c r="I4760" s="356" t="str">
        <f t="shared" si="149"/>
        <v>HONNIGANAHALLI_66F02-DALIMBA</v>
      </c>
      <c r="J4760" s="356" t="s">
        <v>5701</v>
      </c>
      <c r="K4760" s="356" t="s">
        <v>15063</v>
      </c>
      <c r="L4760" s="357">
        <v>0.59284000000000003</v>
      </c>
      <c r="M4760" s="357">
        <v>0.53393449999999998</v>
      </c>
      <c r="N4760" s="357">
        <v>0</v>
      </c>
      <c r="O4760" s="356">
        <f t="shared" si="148"/>
        <v>9.9361547803791996</v>
      </c>
      <c r="P4760" s="357">
        <v>9.9361547803792032</v>
      </c>
      <c r="Q4760" s="356" t="s">
        <v>15063</v>
      </c>
    </row>
    <row r="4761" spans="1:17" x14ac:dyDescent="0.25">
      <c r="A4761" s="354">
        <v>4758</v>
      </c>
      <c r="B4761" s="355" t="s">
        <v>5252</v>
      </c>
      <c r="C4761" s="355" t="s">
        <v>2393</v>
      </c>
      <c r="D4761" s="355" t="s">
        <v>1371</v>
      </c>
      <c r="E4761" s="355" t="s">
        <v>14870</v>
      </c>
      <c r="F4761" s="356" t="s">
        <v>11047</v>
      </c>
      <c r="G4761" s="356" t="s">
        <v>11050</v>
      </c>
      <c r="H4761" s="356" t="s">
        <v>11051</v>
      </c>
      <c r="I4761" s="356" t="str">
        <f t="shared" si="149"/>
        <v>ACHALU_66F02-GERAHALLI</v>
      </c>
      <c r="J4761" s="356" t="s">
        <v>5701</v>
      </c>
      <c r="K4761" s="356" t="s">
        <v>15063</v>
      </c>
      <c r="L4761" s="357">
        <v>0.62739999999999996</v>
      </c>
      <c r="M4761" s="357">
        <v>0.56479900000000005</v>
      </c>
      <c r="N4761" s="357">
        <v>0</v>
      </c>
      <c r="O4761" s="356">
        <f t="shared" si="148"/>
        <v>9.977845074912322</v>
      </c>
      <c r="P4761" s="357">
        <v>9.9778450749123273</v>
      </c>
      <c r="Q4761" s="356" t="s">
        <v>15063</v>
      </c>
    </row>
    <row r="4762" spans="1:17" x14ac:dyDescent="0.25">
      <c r="A4762" s="354">
        <v>4759</v>
      </c>
      <c r="B4762" s="355" t="s">
        <v>5252</v>
      </c>
      <c r="C4762" s="355" t="s">
        <v>2393</v>
      </c>
      <c r="D4762" s="355" t="s">
        <v>1371</v>
      </c>
      <c r="E4762" s="355" t="s">
        <v>14870</v>
      </c>
      <c r="F4762" s="356" t="s">
        <v>11081</v>
      </c>
      <c r="G4762" s="356" t="s">
        <v>11084</v>
      </c>
      <c r="H4762" s="356" t="s">
        <v>11085</v>
      </c>
      <c r="I4762" s="356" t="str">
        <f t="shared" si="149"/>
        <v>GURUVINAPURA_66F02-GURUVINAPURA NJY</v>
      </c>
      <c r="J4762" s="356" t="s">
        <v>5706</v>
      </c>
      <c r="K4762" s="356" t="s">
        <v>15063</v>
      </c>
      <c r="L4762" s="357">
        <v>0.19789999999999999</v>
      </c>
      <c r="M4762" s="357">
        <v>0.17880733999999998</v>
      </c>
      <c r="N4762" s="357">
        <v>0</v>
      </c>
      <c r="O4762" s="356">
        <f t="shared" si="148"/>
        <v>9.64763011622032</v>
      </c>
      <c r="P4762" s="357">
        <v>53.304370647825024</v>
      </c>
      <c r="Q4762" s="356" t="s">
        <v>15063</v>
      </c>
    </row>
    <row r="4763" spans="1:17" x14ac:dyDescent="0.25">
      <c r="A4763" s="354">
        <v>4760</v>
      </c>
      <c r="B4763" s="355" t="s">
        <v>5252</v>
      </c>
      <c r="C4763" s="355" t="s">
        <v>2393</v>
      </c>
      <c r="D4763" s="355" t="s">
        <v>1371</v>
      </c>
      <c r="E4763" s="355" t="s">
        <v>14870</v>
      </c>
      <c r="F4763" s="356" t="s">
        <v>11092</v>
      </c>
      <c r="G4763" s="356" t="s">
        <v>11095</v>
      </c>
      <c r="H4763" s="356" t="s">
        <v>11096</v>
      </c>
      <c r="I4763" s="356" t="str">
        <f t="shared" si="149"/>
        <v>HAROBELE_66F02-HAROBELE</v>
      </c>
      <c r="J4763" s="356" t="s">
        <v>5701</v>
      </c>
      <c r="K4763" s="356" t="s">
        <v>15063</v>
      </c>
      <c r="L4763" s="357">
        <v>0.67159999999999997</v>
      </c>
      <c r="M4763" s="357">
        <v>0.6038945</v>
      </c>
      <c r="N4763" s="357">
        <v>0</v>
      </c>
      <c r="O4763" s="356">
        <f t="shared" si="148"/>
        <v>10.081223942823106</v>
      </c>
      <c r="P4763" s="357">
        <v>10.081223942823103</v>
      </c>
      <c r="Q4763" s="356" t="s">
        <v>15063</v>
      </c>
    </row>
    <row r="4764" spans="1:17" x14ac:dyDescent="0.25">
      <c r="A4764" s="354">
        <v>4761</v>
      </c>
      <c r="B4764" s="355" t="s">
        <v>5252</v>
      </c>
      <c r="C4764" s="355" t="s">
        <v>2393</v>
      </c>
      <c r="D4764" s="355" t="s">
        <v>1371</v>
      </c>
      <c r="E4764" s="355" t="s">
        <v>14870</v>
      </c>
      <c r="F4764" s="356" t="s">
        <v>11062</v>
      </c>
      <c r="G4764" s="356" t="s">
        <v>11065</v>
      </c>
      <c r="H4764" s="356" t="s">
        <v>11066</v>
      </c>
      <c r="I4764" s="356" t="str">
        <f t="shared" si="149"/>
        <v>DODDALAHALLI_66F02-OM-SHANTHIDHAMA</v>
      </c>
      <c r="J4764" s="356" t="s">
        <v>5706</v>
      </c>
      <c r="K4764" s="356" t="s">
        <v>15063</v>
      </c>
      <c r="L4764" s="357">
        <v>0.28554000000000002</v>
      </c>
      <c r="M4764" s="357">
        <v>0.25980857000000002</v>
      </c>
      <c r="N4764" s="357">
        <v>0</v>
      </c>
      <c r="O4764" s="356">
        <f t="shared" si="148"/>
        <v>9.0114975134832243</v>
      </c>
      <c r="P4764" s="357">
        <v>41.532386066470508</v>
      </c>
      <c r="Q4764" s="356" t="s">
        <v>15063</v>
      </c>
    </row>
    <row r="4765" spans="1:17" x14ac:dyDescent="0.25">
      <c r="A4765" s="354">
        <v>4762</v>
      </c>
      <c r="B4765" s="355" t="s">
        <v>5252</v>
      </c>
      <c r="C4765" s="355" t="s">
        <v>2393</v>
      </c>
      <c r="D4765" s="355" t="s">
        <v>1371</v>
      </c>
      <c r="E4765" s="355" t="s">
        <v>14870</v>
      </c>
      <c r="F4765" s="356" t="s">
        <v>11047</v>
      </c>
      <c r="G4765" s="356" t="s">
        <v>11052</v>
      </c>
      <c r="H4765" s="356" t="s">
        <v>11053</v>
      </c>
      <c r="I4765" s="356" t="str">
        <f t="shared" si="149"/>
        <v>ACHALU_66F03-ACCHALU</v>
      </c>
      <c r="J4765" s="356" t="s">
        <v>5706</v>
      </c>
      <c r="K4765" s="356" t="s">
        <v>15063</v>
      </c>
      <c r="L4765" s="357">
        <v>0.74309999999999998</v>
      </c>
      <c r="M4765" s="357">
        <v>0.66528500000000002</v>
      </c>
      <c r="N4765" s="357">
        <v>0</v>
      </c>
      <c r="O4765" s="356">
        <f t="shared" si="148"/>
        <v>10.471672722379218</v>
      </c>
      <c r="P4765" s="357">
        <v>30.952721620905834</v>
      </c>
      <c r="Q4765" s="356" t="s">
        <v>15063</v>
      </c>
    </row>
    <row r="4766" spans="1:17" x14ac:dyDescent="0.25">
      <c r="A4766" s="354">
        <v>4763</v>
      </c>
      <c r="B4766" s="355" t="s">
        <v>5252</v>
      </c>
      <c r="C4766" s="355" t="s">
        <v>2393</v>
      </c>
      <c r="D4766" s="355" t="s">
        <v>1371</v>
      </c>
      <c r="E4766" s="355" t="s">
        <v>14870</v>
      </c>
      <c r="F4766" s="356" t="s">
        <v>11138</v>
      </c>
      <c r="G4766" s="356" t="s">
        <v>11141</v>
      </c>
      <c r="H4766" s="356" t="s">
        <v>11142</v>
      </c>
      <c r="I4766" s="356" t="str">
        <f t="shared" si="149"/>
        <v>VENKATARAYANADODDI_66F03-ATTIHALLI</v>
      </c>
      <c r="J4766" s="356" t="s">
        <v>5701</v>
      </c>
      <c r="K4766" s="356" t="s">
        <v>15063</v>
      </c>
      <c r="L4766" s="357">
        <v>0.61639999999999995</v>
      </c>
      <c r="M4766" s="357">
        <v>0.55397300000000005</v>
      </c>
      <c r="N4766" s="357">
        <v>0</v>
      </c>
      <c r="O4766" s="356">
        <f t="shared" si="148"/>
        <v>10.127676833225163</v>
      </c>
      <c r="P4766" s="357">
        <v>10.127676833225163</v>
      </c>
      <c r="Q4766" s="356" t="s">
        <v>15063</v>
      </c>
    </row>
    <row r="4767" spans="1:17" x14ac:dyDescent="0.25">
      <c r="A4767" s="354">
        <v>4764</v>
      </c>
      <c r="B4767" s="355" t="s">
        <v>5252</v>
      </c>
      <c r="C4767" s="355" t="s">
        <v>2393</v>
      </c>
      <c r="D4767" s="355" t="s">
        <v>1371</v>
      </c>
      <c r="E4767" s="355" t="s">
        <v>14870</v>
      </c>
      <c r="F4767" s="356" t="s">
        <v>11062</v>
      </c>
      <c r="G4767" s="356" t="s">
        <v>11067</v>
      </c>
      <c r="H4767" s="356" t="s">
        <v>11068</v>
      </c>
      <c r="I4767" s="356" t="str">
        <f t="shared" si="149"/>
        <v>DODDALAHALLI_66F03-CHUNCHI</v>
      </c>
      <c r="J4767" s="356" t="s">
        <v>5701</v>
      </c>
      <c r="K4767" s="356" t="s">
        <v>15063</v>
      </c>
      <c r="L4767" s="357">
        <v>0.78917999999999999</v>
      </c>
      <c r="M4767" s="357">
        <v>0.71241900000000002</v>
      </c>
      <c r="N4767" s="357">
        <v>0</v>
      </c>
      <c r="O4767" s="356">
        <f t="shared" si="148"/>
        <v>9.7266783243366497</v>
      </c>
      <c r="P4767" s="357">
        <v>9.7266783243366461</v>
      </c>
      <c r="Q4767" s="356" t="s">
        <v>15063</v>
      </c>
    </row>
    <row r="4768" spans="1:17" x14ac:dyDescent="0.25">
      <c r="A4768" s="354">
        <v>4765</v>
      </c>
      <c r="B4768" s="355" t="s">
        <v>5252</v>
      </c>
      <c r="C4768" s="355" t="s">
        <v>2393</v>
      </c>
      <c r="D4768" s="355" t="s">
        <v>1371</v>
      </c>
      <c r="E4768" s="355" t="s">
        <v>14870</v>
      </c>
      <c r="F4768" s="356" t="s">
        <v>11115</v>
      </c>
      <c r="G4768" s="356" t="s">
        <v>11120</v>
      </c>
      <c r="H4768" s="356" t="s">
        <v>11121</v>
      </c>
      <c r="I4768" s="356" t="str">
        <f t="shared" si="149"/>
        <v>HONNIGANAHALLI_66F03-KANCHANAHALLY</v>
      </c>
      <c r="J4768" s="356" t="s">
        <v>5701</v>
      </c>
      <c r="K4768" s="356" t="s">
        <v>15063</v>
      </c>
      <c r="L4768" s="357">
        <v>0.36216000000000004</v>
      </c>
      <c r="M4768" s="357">
        <v>0.326067</v>
      </c>
      <c r="N4768" s="357">
        <v>0</v>
      </c>
      <c r="O4768" s="356">
        <f t="shared" si="148"/>
        <v>9.966037110669328</v>
      </c>
      <c r="P4768" s="357">
        <v>9.966037110669312</v>
      </c>
      <c r="Q4768" s="356" t="s">
        <v>15063</v>
      </c>
    </row>
    <row r="4769" spans="1:17" x14ac:dyDescent="0.25">
      <c r="A4769" s="354">
        <v>4766</v>
      </c>
      <c r="B4769" s="355" t="s">
        <v>5252</v>
      </c>
      <c r="C4769" s="355" t="s">
        <v>2393</v>
      </c>
      <c r="D4769" s="355" t="s">
        <v>1371</v>
      </c>
      <c r="E4769" s="355" t="s">
        <v>14870</v>
      </c>
      <c r="F4769" s="356" t="s">
        <v>11081</v>
      </c>
      <c r="G4769" s="356" t="s">
        <v>11086</v>
      </c>
      <c r="H4769" s="356" t="s">
        <v>11087</v>
      </c>
      <c r="I4769" s="356" t="str">
        <f t="shared" si="149"/>
        <v>GURUVINAPURA_66F03-KUWSSB</v>
      </c>
      <c r="J4769" s="356" t="s">
        <v>3759</v>
      </c>
      <c r="K4769" s="356" t="s">
        <v>15063</v>
      </c>
      <c r="L4769" s="357">
        <v>0.71219999999999994</v>
      </c>
      <c r="M4769" s="357">
        <v>0.69272</v>
      </c>
      <c r="N4769" s="357">
        <v>0</v>
      </c>
      <c r="O4769" s="356">
        <f t="shared" si="148"/>
        <v>2.7351867452962573</v>
      </c>
      <c r="P4769" s="357">
        <v>14.657576702171504</v>
      </c>
      <c r="Q4769" s="356" t="s">
        <v>15063</v>
      </c>
    </row>
    <row r="4770" spans="1:17" x14ac:dyDescent="0.25">
      <c r="A4770" s="354">
        <v>4767</v>
      </c>
      <c r="B4770" s="355" t="s">
        <v>5252</v>
      </c>
      <c r="C4770" s="355" t="s">
        <v>2393</v>
      </c>
      <c r="D4770" s="355" t="s">
        <v>1371</v>
      </c>
      <c r="E4770" s="355" t="s">
        <v>14870</v>
      </c>
      <c r="F4770" s="356" t="s">
        <v>11092</v>
      </c>
      <c r="G4770" s="356" t="s">
        <v>11097</v>
      </c>
      <c r="H4770" s="356" t="s">
        <v>11098</v>
      </c>
      <c r="I4770" s="356" t="str">
        <f t="shared" si="149"/>
        <v>HAROBELE_66F03-MULLALLI</v>
      </c>
      <c r="J4770" s="356" t="s">
        <v>5701</v>
      </c>
      <c r="K4770" s="356" t="s">
        <v>15063</v>
      </c>
      <c r="L4770" s="357">
        <v>0.26995999999999998</v>
      </c>
      <c r="M4770" s="357">
        <v>0.24294750000000001</v>
      </c>
      <c r="N4770" s="357">
        <v>0</v>
      </c>
      <c r="O4770" s="356">
        <f t="shared" si="148"/>
        <v>10.00611201659504</v>
      </c>
      <c r="P4770" s="357">
        <v>10.006112016595036</v>
      </c>
      <c r="Q4770" s="356" t="s">
        <v>15063</v>
      </c>
    </row>
    <row r="4771" spans="1:17" x14ac:dyDescent="0.25">
      <c r="A4771" s="354">
        <v>4768</v>
      </c>
      <c r="B4771" s="355" t="s">
        <v>5252</v>
      </c>
      <c r="C4771" s="355" t="s">
        <v>2393</v>
      </c>
      <c r="D4771" s="355" t="s">
        <v>1371</v>
      </c>
      <c r="E4771" s="355" t="s">
        <v>14870</v>
      </c>
      <c r="F4771" s="356" t="s">
        <v>11081</v>
      </c>
      <c r="G4771" s="356" t="s">
        <v>11088</v>
      </c>
      <c r="H4771" s="356" t="s">
        <v>11089</v>
      </c>
      <c r="I4771" s="356" t="str">
        <f t="shared" si="149"/>
        <v>GURUVINAPURA_66F04-BYADARAHALLI</v>
      </c>
      <c r="J4771" s="356" t="s">
        <v>5701</v>
      </c>
      <c r="K4771" s="356" t="s">
        <v>15063</v>
      </c>
      <c r="L4771" s="357">
        <v>0.9907999999999999</v>
      </c>
      <c r="M4771" s="357">
        <v>0.89125599999999994</v>
      </c>
      <c r="N4771" s="357">
        <v>0</v>
      </c>
      <c r="O4771" s="356">
        <f t="shared" si="148"/>
        <v>10.046830843762613</v>
      </c>
      <c r="P4771" s="357">
        <v>10.046830843762599</v>
      </c>
      <c r="Q4771" s="356" t="s">
        <v>15063</v>
      </c>
    </row>
    <row r="4772" spans="1:17" x14ac:dyDescent="0.25">
      <c r="A4772" s="354">
        <v>4769</v>
      </c>
      <c r="B4772" s="355" t="s">
        <v>5252</v>
      </c>
      <c r="C4772" s="355" t="s">
        <v>2393</v>
      </c>
      <c r="D4772" s="355" t="s">
        <v>1371</v>
      </c>
      <c r="E4772" s="355" t="s">
        <v>14870</v>
      </c>
      <c r="F4772" s="356" t="s">
        <v>11115</v>
      </c>
      <c r="G4772" s="356" t="s">
        <v>11122</v>
      </c>
      <c r="H4772" s="356" t="s">
        <v>11123</v>
      </c>
      <c r="I4772" s="356" t="str">
        <f t="shared" si="149"/>
        <v>HONNIGANAHALLI_66F04-KABBALU</v>
      </c>
      <c r="J4772" s="356" t="s">
        <v>5701</v>
      </c>
      <c r="K4772" s="356" t="s">
        <v>15063</v>
      </c>
      <c r="L4772" s="357">
        <v>1.02504</v>
      </c>
      <c r="M4772" s="357">
        <v>0.923516</v>
      </c>
      <c r="N4772" s="357">
        <v>0</v>
      </c>
      <c r="O4772" s="356">
        <f t="shared" si="148"/>
        <v>9.9043939748692686</v>
      </c>
      <c r="P4772" s="357">
        <v>9.904393974869274</v>
      </c>
      <c r="Q4772" s="356" t="s">
        <v>15063</v>
      </c>
    </row>
    <row r="4773" spans="1:17" x14ac:dyDescent="0.25">
      <c r="A4773" s="354">
        <v>4770</v>
      </c>
      <c r="B4773" s="355" t="s">
        <v>5252</v>
      </c>
      <c r="C4773" s="355" t="s">
        <v>2393</v>
      </c>
      <c r="D4773" s="355" t="s">
        <v>1371</v>
      </c>
      <c r="E4773" s="355" t="s">
        <v>14870</v>
      </c>
      <c r="F4773" s="356" t="s">
        <v>11047</v>
      </c>
      <c r="G4773" s="356" t="s">
        <v>11054</v>
      </c>
      <c r="H4773" s="356" t="s">
        <v>11055</v>
      </c>
      <c r="I4773" s="356" t="str">
        <f t="shared" si="149"/>
        <v>ACHALU_66F04-LAGUNA</v>
      </c>
      <c r="J4773" s="356" t="s">
        <v>2414</v>
      </c>
      <c r="K4773" s="356" t="s">
        <v>15063</v>
      </c>
      <c r="L4773" s="357">
        <v>0.29020000000000001</v>
      </c>
      <c r="M4773" s="357">
        <v>0.28676475000000001</v>
      </c>
      <c r="N4773" s="357">
        <v>0</v>
      </c>
      <c r="O4773" s="356">
        <f t="shared" si="148"/>
        <v>1.1837525844245351</v>
      </c>
      <c r="P4773" s="357">
        <v>9.2484743800989264</v>
      </c>
      <c r="Q4773" s="356" t="s">
        <v>15063</v>
      </c>
    </row>
    <row r="4774" spans="1:17" x14ac:dyDescent="0.25">
      <c r="A4774" s="354">
        <v>4771</v>
      </c>
      <c r="B4774" s="355" t="s">
        <v>5252</v>
      </c>
      <c r="C4774" s="355" t="s">
        <v>2393</v>
      </c>
      <c r="D4774" s="355" t="s">
        <v>1371</v>
      </c>
      <c r="E4774" s="355" t="s">
        <v>14870</v>
      </c>
      <c r="F4774" s="356" t="s">
        <v>11062</v>
      </c>
      <c r="G4774" s="356" t="s">
        <v>11069</v>
      </c>
      <c r="H4774" s="356" t="s">
        <v>11070</v>
      </c>
      <c r="I4774" s="356" t="str">
        <f t="shared" si="149"/>
        <v>DODDALAHALLI_66F04-MADIVALA</v>
      </c>
      <c r="J4774" s="356" t="s">
        <v>5701</v>
      </c>
      <c r="K4774" s="356" t="s">
        <v>15063</v>
      </c>
      <c r="L4774" s="357">
        <v>1.0496799999999999</v>
      </c>
      <c r="M4774" s="357">
        <v>0.94499499999999992</v>
      </c>
      <c r="N4774" s="357">
        <v>0</v>
      </c>
      <c r="O4774" s="356">
        <f t="shared" si="148"/>
        <v>9.9730394024845701</v>
      </c>
      <c r="P4774" s="357">
        <v>9.9730394024845737</v>
      </c>
      <c r="Q4774" s="356" t="s">
        <v>15063</v>
      </c>
    </row>
    <row r="4775" spans="1:17" x14ac:dyDescent="0.25">
      <c r="A4775" s="354">
        <v>4772</v>
      </c>
      <c r="B4775" s="355" t="s">
        <v>5252</v>
      </c>
      <c r="C4775" s="355" t="s">
        <v>2393</v>
      </c>
      <c r="D4775" s="355" t="s">
        <v>1371</v>
      </c>
      <c r="E4775" s="355" t="s">
        <v>14870</v>
      </c>
      <c r="F4775" s="356" t="s">
        <v>11138</v>
      </c>
      <c r="G4775" s="356" t="s">
        <v>11143</v>
      </c>
      <c r="H4775" s="356" t="s">
        <v>11144</v>
      </c>
      <c r="I4775" s="356" t="str">
        <f t="shared" si="149"/>
        <v>VENKATARAYANADODDI_66F04-VADERAHALLI</v>
      </c>
      <c r="J4775" s="356" t="s">
        <v>5701</v>
      </c>
      <c r="K4775" s="356" t="s">
        <v>15063</v>
      </c>
      <c r="L4775" s="357">
        <v>0.55152000000000001</v>
      </c>
      <c r="M4775" s="357">
        <v>0.49720950000000003</v>
      </c>
      <c r="N4775" s="357">
        <v>0</v>
      </c>
      <c r="O4775" s="356">
        <f t="shared" si="148"/>
        <v>9.8474216710182727</v>
      </c>
      <c r="P4775" s="357">
        <v>9.8474216710182745</v>
      </c>
      <c r="Q4775" s="356" t="s">
        <v>15063</v>
      </c>
    </row>
    <row r="4776" spans="1:17" x14ac:dyDescent="0.25">
      <c r="A4776" s="354">
        <v>4773</v>
      </c>
      <c r="B4776" s="355" t="s">
        <v>5252</v>
      </c>
      <c r="C4776" s="355" t="s">
        <v>2393</v>
      </c>
      <c r="D4776" s="355" t="s">
        <v>1371</v>
      </c>
      <c r="E4776" s="355" t="s">
        <v>14870</v>
      </c>
      <c r="F4776" s="356" t="s">
        <v>11092</v>
      </c>
      <c r="G4776" s="356" t="s">
        <v>11099</v>
      </c>
      <c r="H4776" s="356" t="s">
        <v>11100</v>
      </c>
      <c r="I4776" s="356" t="str">
        <f t="shared" si="149"/>
        <v>HAROBELE_66F04-YADAMARANAHALLY</v>
      </c>
      <c r="J4776" s="356" t="s">
        <v>5701</v>
      </c>
      <c r="K4776" s="356" t="s">
        <v>15063</v>
      </c>
      <c r="L4776" s="357">
        <v>1.2534000000000001</v>
      </c>
      <c r="M4776" s="357">
        <v>1.1283160000000001</v>
      </c>
      <c r="N4776" s="357">
        <v>0</v>
      </c>
      <c r="O4776" s="356">
        <f t="shared" si="148"/>
        <v>9.9795755544917792</v>
      </c>
      <c r="P4776" s="357">
        <v>9.979575554491781</v>
      </c>
      <c r="Q4776" s="356" t="s">
        <v>15063</v>
      </c>
    </row>
    <row r="4777" spans="1:17" x14ac:dyDescent="0.25">
      <c r="A4777" s="354">
        <v>4774</v>
      </c>
      <c r="B4777" s="355" t="s">
        <v>5252</v>
      </c>
      <c r="C4777" s="355" t="s">
        <v>2393</v>
      </c>
      <c r="D4777" s="355" t="s">
        <v>1371</v>
      </c>
      <c r="E4777" s="355" t="s">
        <v>14870</v>
      </c>
      <c r="F4777" s="356" t="s">
        <v>11047</v>
      </c>
      <c r="G4777" s="356" t="s">
        <v>11056</v>
      </c>
      <c r="H4777" s="356" t="s">
        <v>11057</v>
      </c>
      <c r="I4777" s="356" t="str">
        <f t="shared" si="149"/>
        <v>ACHALU_66F05-BS DODDI</v>
      </c>
      <c r="J4777" s="356" t="s">
        <v>5701</v>
      </c>
      <c r="K4777" s="356" t="s">
        <v>15063</v>
      </c>
      <c r="L4777" s="357">
        <v>0.67500000000000004</v>
      </c>
      <c r="M4777" s="357">
        <v>0.60760449999999999</v>
      </c>
      <c r="N4777" s="357">
        <v>0</v>
      </c>
      <c r="O4777" s="356">
        <f t="shared" si="148"/>
        <v>9.9845185185185255</v>
      </c>
      <c r="P4777" s="357">
        <v>9.9845185185185255</v>
      </c>
      <c r="Q4777" s="356" t="s">
        <v>15063</v>
      </c>
    </row>
    <row r="4778" spans="1:17" x14ac:dyDescent="0.25">
      <c r="A4778" s="354">
        <v>4775</v>
      </c>
      <c r="B4778" s="355" t="s">
        <v>5252</v>
      </c>
      <c r="C4778" s="355" t="s">
        <v>2393</v>
      </c>
      <c r="D4778" s="355" t="s">
        <v>1371</v>
      </c>
      <c r="E4778" s="355" t="s">
        <v>14870</v>
      </c>
      <c r="F4778" s="356" t="s">
        <v>11115</v>
      </c>
      <c r="G4778" s="356" t="s">
        <v>11124</v>
      </c>
      <c r="H4778" s="356" t="s">
        <v>11125</v>
      </c>
      <c r="I4778" s="356" t="str">
        <f t="shared" si="149"/>
        <v>HONNIGANAHALLI_66F05-HARIHARA</v>
      </c>
      <c r="J4778" s="356" t="s">
        <v>5701</v>
      </c>
      <c r="K4778" s="356" t="s">
        <v>15063</v>
      </c>
      <c r="L4778" s="357">
        <v>0.35892000000000002</v>
      </c>
      <c r="M4778" s="357">
        <v>0.32354099999999997</v>
      </c>
      <c r="N4778" s="357">
        <v>0</v>
      </c>
      <c r="O4778" s="356">
        <f t="shared" si="148"/>
        <v>9.8570712136409355</v>
      </c>
      <c r="P4778" s="357">
        <v>9.8570712136409337</v>
      </c>
      <c r="Q4778" s="356" t="s">
        <v>15063</v>
      </c>
    </row>
    <row r="4779" spans="1:17" x14ac:dyDescent="0.25">
      <c r="A4779" s="354">
        <v>4776</v>
      </c>
      <c r="B4779" s="355" t="s">
        <v>5252</v>
      </c>
      <c r="C4779" s="355" t="s">
        <v>2393</v>
      </c>
      <c r="D4779" s="355" t="s">
        <v>1371</v>
      </c>
      <c r="E4779" s="355" t="s">
        <v>14870</v>
      </c>
      <c r="F4779" s="356" t="s">
        <v>11062</v>
      </c>
      <c r="G4779" s="356" t="s">
        <v>11071</v>
      </c>
      <c r="H4779" s="356" t="s">
        <v>11072</v>
      </c>
      <c r="I4779" s="356" t="str">
        <f t="shared" si="149"/>
        <v>DODDALAHALLI_66F05-MAHIMANAHALLI</v>
      </c>
      <c r="J4779" s="356" t="s">
        <v>5701</v>
      </c>
      <c r="K4779" s="356" t="s">
        <v>15063</v>
      </c>
      <c r="L4779" s="357">
        <v>1.2132400000000001</v>
      </c>
      <c r="M4779" s="357">
        <v>1.0938844999999999</v>
      </c>
      <c r="N4779" s="357">
        <v>0</v>
      </c>
      <c r="O4779" s="356">
        <f t="shared" si="148"/>
        <v>9.837748508127012</v>
      </c>
      <c r="P4779" s="357">
        <v>9.8377485081270084</v>
      </c>
      <c r="Q4779" s="356" t="s">
        <v>15063</v>
      </c>
    </row>
    <row r="4780" spans="1:17" x14ac:dyDescent="0.25">
      <c r="A4780" s="354">
        <v>4777</v>
      </c>
      <c r="B4780" s="355" t="s">
        <v>5252</v>
      </c>
      <c r="C4780" s="355" t="s">
        <v>2393</v>
      </c>
      <c r="D4780" s="355" t="s">
        <v>1371</v>
      </c>
      <c r="E4780" s="355" t="s">
        <v>14870</v>
      </c>
      <c r="F4780" s="356" t="s">
        <v>11092</v>
      </c>
      <c r="G4780" s="356" t="s">
        <v>11101</v>
      </c>
      <c r="H4780" s="356" t="s">
        <v>11102</v>
      </c>
      <c r="I4780" s="356" t="str">
        <f t="shared" si="149"/>
        <v>HAROBELE_66F05-SANGAMA</v>
      </c>
      <c r="J4780" s="356" t="s">
        <v>5701</v>
      </c>
      <c r="K4780" s="356" t="s">
        <v>15063</v>
      </c>
      <c r="L4780" s="357">
        <v>1.1461999999999999</v>
      </c>
      <c r="M4780" s="357">
        <v>1.0345629999999999</v>
      </c>
      <c r="N4780" s="357">
        <v>0</v>
      </c>
      <c r="O4780" s="356">
        <f t="shared" si="148"/>
        <v>9.73974873495027</v>
      </c>
      <c r="P4780" s="357">
        <v>9.7397487349502594</v>
      </c>
      <c r="Q4780" s="356" t="s">
        <v>15063</v>
      </c>
    </row>
    <row r="4781" spans="1:17" x14ac:dyDescent="0.25">
      <c r="A4781" s="354">
        <v>4778</v>
      </c>
      <c r="B4781" s="355" t="s">
        <v>5252</v>
      </c>
      <c r="C4781" s="355" t="s">
        <v>2393</v>
      </c>
      <c r="D4781" s="355" t="s">
        <v>1371</v>
      </c>
      <c r="E4781" s="355" t="s">
        <v>14870</v>
      </c>
      <c r="F4781" s="356" t="s">
        <v>11138</v>
      </c>
      <c r="G4781" s="356" t="s">
        <v>11145</v>
      </c>
      <c r="H4781" s="356" t="s">
        <v>11146</v>
      </c>
      <c r="I4781" s="356" t="str">
        <f t="shared" si="149"/>
        <v>VENKATARAYANADODDI_66F05-SOMEDYAPANAHALLI</v>
      </c>
      <c r="J4781" s="356" t="s">
        <v>5701</v>
      </c>
      <c r="K4781" s="356" t="s">
        <v>15063</v>
      </c>
      <c r="L4781" s="357">
        <v>0.62539</v>
      </c>
      <c r="M4781" s="357">
        <v>0.56259950000000003</v>
      </c>
      <c r="N4781" s="357">
        <v>0</v>
      </c>
      <c r="O4781" s="356">
        <f t="shared" si="148"/>
        <v>10.040214905898715</v>
      </c>
      <c r="P4781" s="357">
        <v>10.040214905898704</v>
      </c>
      <c r="Q4781" s="356" t="s">
        <v>15063</v>
      </c>
    </row>
    <row r="4782" spans="1:17" x14ac:dyDescent="0.25">
      <c r="A4782" s="354">
        <v>4779</v>
      </c>
      <c r="B4782" s="355" t="s">
        <v>5252</v>
      </c>
      <c r="C4782" s="355" t="s">
        <v>2393</v>
      </c>
      <c r="D4782" s="355" t="s">
        <v>1371</v>
      </c>
      <c r="E4782" s="355" t="s">
        <v>14870</v>
      </c>
      <c r="F4782" s="356" t="s">
        <v>11081</v>
      </c>
      <c r="G4782" s="356" t="s">
        <v>11090</v>
      </c>
      <c r="H4782" s="356" t="s">
        <v>11091</v>
      </c>
      <c r="I4782" s="356" t="str">
        <f t="shared" si="149"/>
        <v>GURUVINAPURA_66F05-YALIYURU</v>
      </c>
      <c r="J4782" s="356" t="s">
        <v>5701</v>
      </c>
      <c r="K4782" s="356" t="s">
        <v>15063</v>
      </c>
      <c r="L4782" s="357">
        <v>0.91900000000000004</v>
      </c>
      <c r="M4782" s="357">
        <v>0.82723349999999995</v>
      </c>
      <c r="N4782" s="357">
        <v>0</v>
      </c>
      <c r="O4782" s="356">
        <f t="shared" si="148"/>
        <v>9.9854733405876051</v>
      </c>
      <c r="P4782" s="357">
        <v>9.9854733405875926</v>
      </c>
      <c r="Q4782" s="356" t="s">
        <v>15063</v>
      </c>
    </row>
    <row r="4783" spans="1:17" x14ac:dyDescent="0.25">
      <c r="A4783" s="354">
        <v>4780</v>
      </c>
      <c r="B4783" s="355" t="s">
        <v>5252</v>
      </c>
      <c r="C4783" s="355" t="s">
        <v>2393</v>
      </c>
      <c r="D4783" s="355" t="s">
        <v>1371</v>
      </c>
      <c r="E4783" s="355" t="s">
        <v>14870</v>
      </c>
      <c r="F4783" s="356" t="s">
        <v>11115</v>
      </c>
      <c r="G4783" s="356" t="s">
        <v>11126</v>
      </c>
      <c r="H4783" s="356" t="s">
        <v>11127</v>
      </c>
      <c r="I4783" s="356" t="str">
        <f t="shared" si="149"/>
        <v>HONNIGANAHALLI_66F06-HONNIGANAHALLI</v>
      </c>
      <c r="J4783" s="356" t="s">
        <v>5706</v>
      </c>
      <c r="K4783" s="356" t="s">
        <v>15063</v>
      </c>
      <c r="L4783" s="357">
        <v>7.9379999999999992E-2</v>
      </c>
      <c r="M4783" s="357">
        <v>7.1110569999999998E-2</v>
      </c>
      <c r="N4783" s="357">
        <v>0</v>
      </c>
      <c r="O4783" s="356">
        <f t="shared" si="148"/>
        <v>10.417523305618538</v>
      </c>
      <c r="P4783" s="357">
        <v>24.823560003677304</v>
      </c>
      <c r="Q4783" s="356" t="s">
        <v>15063</v>
      </c>
    </row>
    <row r="4784" spans="1:17" x14ac:dyDescent="0.25">
      <c r="A4784" s="354">
        <v>4781</v>
      </c>
      <c r="B4784" s="355" t="s">
        <v>5252</v>
      </c>
      <c r="C4784" s="355" t="s">
        <v>2393</v>
      </c>
      <c r="D4784" s="355" t="s">
        <v>1371</v>
      </c>
      <c r="E4784" s="355" t="s">
        <v>14870</v>
      </c>
      <c r="F4784" s="356" t="s">
        <v>11047</v>
      </c>
      <c r="G4784" s="356" t="s">
        <v>11058</v>
      </c>
      <c r="H4784" s="356" t="s">
        <v>11059</v>
      </c>
      <c r="I4784" s="356" t="str">
        <f t="shared" si="149"/>
        <v xml:space="preserve">ACHALU_66F06-MADESHWARA </v>
      </c>
      <c r="J4784" s="356" t="s">
        <v>5706</v>
      </c>
      <c r="K4784" s="356" t="s">
        <v>15063</v>
      </c>
      <c r="L4784" s="357">
        <v>0.12190000000000001</v>
      </c>
      <c r="M4784" s="357">
        <v>0.10975500000000002</v>
      </c>
      <c r="N4784" s="357">
        <v>0</v>
      </c>
      <c r="O4784" s="356">
        <f t="shared" si="148"/>
        <v>9.9630844954880953</v>
      </c>
      <c r="P4784" s="357">
        <v>95.835802193076418</v>
      </c>
      <c r="Q4784" s="356" t="s">
        <v>15063</v>
      </c>
    </row>
    <row r="4785" spans="1:17" x14ac:dyDescent="0.25">
      <c r="A4785" s="354">
        <v>4782</v>
      </c>
      <c r="B4785" s="355" t="s">
        <v>5252</v>
      </c>
      <c r="C4785" s="355" t="s">
        <v>2393</v>
      </c>
      <c r="D4785" s="355" t="s">
        <v>1371</v>
      </c>
      <c r="E4785" s="355" t="s">
        <v>14870</v>
      </c>
      <c r="F4785" s="356" t="s">
        <v>11062</v>
      </c>
      <c r="G4785" s="356" t="s">
        <v>11073</v>
      </c>
      <c r="H4785" s="356" t="s">
        <v>11074</v>
      </c>
      <c r="I4785" s="356" t="str">
        <f t="shared" si="149"/>
        <v>DODDALAHALLI_66F06-PVD NJY</v>
      </c>
      <c r="J4785" s="356" t="s">
        <v>5706</v>
      </c>
      <c r="K4785" s="356" t="s">
        <v>15063</v>
      </c>
      <c r="L4785" s="357">
        <v>0.31375999999999998</v>
      </c>
      <c r="M4785" s="357">
        <v>0.28148283000000002</v>
      </c>
      <c r="N4785" s="357">
        <v>0</v>
      </c>
      <c r="O4785" s="356">
        <f t="shared" si="148"/>
        <v>10.287216343702182</v>
      </c>
      <c r="P4785" s="357">
        <v>49.041333654672329</v>
      </c>
      <c r="Q4785" s="356" t="s">
        <v>15063</v>
      </c>
    </row>
    <row r="4786" spans="1:17" x14ac:dyDescent="0.25">
      <c r="A4786" s="354">
        <v>4783</v>
      </c>
      <c r="B4786" s="355" t="s">
        <v>5252</v>
      </c>
      <c r="C4786" s="355" t="s">
        <v>2393</v>
      </c>
      <c r="D4786" s="355" t="s">
        <v>1371</v>
      </c>
      <c r="E4786" s="355" t="s">
        <v>14870</v>
      </c>
      <c r="F4786" s="356" t="s">
        <v>11138</v>
      </c>
      <c r="G4786" s="356" t="s">
        <v>11147</v>
      </c>
      <c r="H4786" s="356" t="s">
        <v>11148</v>
      </c>
      <c r="I4786" s="356" t="str">
        <f t="shared" si="149"/>
        <v>VENKATARAYANADODDI_66F06-THENGANAYAKANAHALLI</v>
      </c>
      <c r="J4786" s="356" t="s">
        <v>5701</v>
      </c>
      <c r="K4786" s="356" t="s">
        <v>15063</v>
      </c>
      <c r="L4786" s="357">
        <v>0.63666</v>
      </c>
      <c r="M4786" s="357">
        <v>0.57260650000000002</v>
      </c>
      <c r="N4786" s="357">
        <v>0</v>
      </c>
      <c r="O4786" s="356">
        <f t="shared" si="148"/>
        <v>10.060864511670276</v>
      </c>
      <c r="P4786" s="357">
        <v>10.060864511670275</v>
      </c>
      <c r="Q4786" s="356" t="s">
        <v>15063</v>
      </c>
    </row>
    <row r="4787" spans="1:17" x14ac:dyDescent="0.25">
      <c r="A4787" s="354">
        <v>4784</v>
      </c>
      <c r="B4787" s="355" t="s">
        <v>5252</v>
      </c>
      <c r="C4787" s="355" t="s">
        <v>2393</v>
      </c>
      <c r="D4787" s="355" t="s">
        <v>1371</v>
      </c>
      <c r="E4787" s="355" t="s">
        <v>14870</v>
      </c>
      <c r="F4787" s="356" t="s">
        <v>11062</v>
      </c>
      <c r="G4787" s="356" t="s">
        <v>11075</v>
      </c>
      <c r="H4787" s="356" t="s">
        <v>11076</v>
      </c>
      <c r="I4787" s="356" t="str">
        <f t="shared" si="149"/>
        <v>DODDALAHALLI_66F07-CHIKKALAHALLI NJY</v>
      </c>
      <c r="J4787" s="356" t="s">
        <v>5706</v>
      </c>
      <c r="K4787" s="356" t="s">
        <v>15063</v>
      </c>
      <c r="L4787" s="357">
        <v>0.23358000000000001</v>
      </c>
      <c r="M4787" s="357">
        <v>0.21142839000000002</v>
      </c>
      <c r="N4787" s="357">
        <v>0</v>
      </c>
      <c r="O4787" s="356">
        <f t="shared" si="148"/>
        <v>9.4835217056254759</v>
      </c>
      <c r="P4787" s="357">
        <v>41.124993785572684</v>
      </c>
      <c r="Q4787" s="356" t="s">
        <v>15063</v>
      </c>
    </row>
    <row r="4788" spans="1:17" x14ac:dyDescent="0.25">
      <c r="A4788" s="354">
        <v>4785</v>
      </c>
      <c r="B4788" s="355" t="s">
        <v>5252</v>
      </c>
      <c r="C4788" s="355" t="s">
        <v>2393</v>
      </c>
      <c r="D4788" s="355" t="s">
        <v>1371</v>
      </c>
      <c r="E4788" s="355" t="s">
        <v>14870</v>
      </c>
      <c r="F4788" s="356" t="s">
        <v>11047</v>
      </c>
      <c r="G4788" s="356" t="s">
        <v>11060</v>
      </c>
      <c r="H4788" s="356" t="s">
        <v>11061</v>
      </c>
      <c r="I4788" s="356" t="str">
        <f t="shared" si="149"/>
        <v>ACHALU_66F07-KALEGOWDANADODDI</v>
      </c>
      <c r="J4788" s="356" t="s">
        <v>5701</v>
      </c>
      <c r="K4788" s="356" t="s">
        <v>15063</v>
      </c>
      <c r="L4788" s="357">
        <v>0.03</v>
      </c>
      <c r="M4788" s="357">
        <v>2.6964000000000002E-2</v>
      </c>
      <c r="N4788" s="357">
        <v>0</v>
      </c>
      <c r="O4788" s="356">
        <f t="shared" si="148"/>
        <v>10.11999999999999</v>
      </c>
      <c r="P4788" s="357">
        <v>10.119999999999985</v>
      </c>
      <c r="Q4788" s="356" t="s">
        <v>15063</v>
      </c>
    </row>
    <row r="4789" spans="1:17" x14ac:dyDescent="0.25">
      <c r="A4789" s="354">
        <v>4786</v>
      </c>
      <c r="B4789" s="355" t="s">
        <v>5252</v>
      </c>
      <c r="C4789" s="355" t="s">
        <v>2393</v>
      </c>
      <c r="D4789" s="355" t="s">
        <v>1371</v>
      </c>
      <c r="E4789" s="355" t="s">
        <v>14870</v>
      </c>
      <c r="F4789" s="356" t="s">
        <v>11092</v>
      </c>
      <c r="G4789" s="356" t="s">
        <v>11103</v>
      </c>
      <c r="H4789" s="356" t="s">
        <v>11104</v>
      </c>
      <c r="I4789" s="356" t="str">
        <f t="shared" si="149"/>
        <v>HAROBELE_66F07-KUNUR</v>
      </c>
      <c r="J4789" s="356" t="s">
        <v>5701</v>
      </c>
      <c r="K4789" s="356" t="s">
        <v>15063</v>
      </c>
      <c r="L4789" s="357">
        <v>0.49519999999999997</v>
      </c>
      <c r="M4789" s="357">
        <v>0.445716</v>
      </c>
      <c r="N4789" s="357">
        <v>0</v>
      </c>
      <c r="O4789" s="356">
        <f t="shared" si="148"/>
        <v>9.9927302100161501</v>
      </c>
      <c r="P4789" s="357">
        <v>9.992730210016143</v>
      </c>
      <c r="Q4789" s="356" t="s">
        <v>15063</v>
      </c>
    </row>
    <row r="4790" spans="1:17" x14ac:dyDescent="0.25">
      <c r="A4790" s="354">
        <v>4787</v>
      </c>
      <c r="B4790" s="355" t="s">
        <v>5252</v>
      </c>
      <c r="C4790" s="355" t="s">
        <v>2393</v>
      </c>
      <c r="D4790" s="355" t="s">
        <v>1371</v>
      </c>
      <c r="E4790" s="355" t="s">
        <v>14870</v>
      </c>
      <c r="F4790" s="356" t="s">
        <v>11138</v>
      </c>
      <c r="G4790" s="356" t="s">
        <v>11149</v>
      </c>
      <c r="H4790" s="356" t="s">
        <v>11150</v>
      </c>
      <c r="I4790" s="356" t="str">
        <f t="shared" si="149"/>
        <v>VENKATARAYANADODDI_66F07-UJJANAHALLI</v>
      </c>
      <c r="J4790" s="356" t="s">
        <v>5701</v>
      </c>
      <c r="K4790" s="356" t="s">
        <v>15063</v>
      </c>
      <c r="L4790" s="357">
        <v>0.90900000000000003</v>
      </c>
      <c r="M4790" s="357">
        <v>0.81808199999999998</v>
      </c>
      <c r="N4790" s="357">
        <v>0</v>
      </c>
      <c r="O4790" s="356">
        <f t="shared" si="148"/>
        <v>10.001980198019808</v>
      </c>
      <c r="P4790" s="357">
        <v>10.001980198019812</v>
      </c>
      <c r="Q4790" s="356" t="s">
        <v>15063</v>
      </c>
    </row>
    <row r="4791" spans="1:17" x14ac:dyDescent="0.25">
      <c r="A4791" s="354">
        <v>4788</v>
      </c>
      <c r="B4791" s="355" t="s">
        <v>5252</v>
      </c>
      <c r="C4791" s="355" t="s">
        <v>2393</v>
      </c>
      <c r="D4791" s="355" t="s">
        <v>1371</v>
      </c>
      <c r="E4791" s="355" t="s">
        <v>14870</v>
      </c>
      <c r="F4791" s="356" t="s">
        <v>11092</v>
      </c>
      <c r="G4791" s="356" t="s">
        <v>11105</v>
      </c>
      <c r="H4791" s="356" t="s">
        <v>11106</v>
      </c>
      <c r="I4791" s="356" t="str">
        <f t="shared" si="149"/>
        <v>HAROBELE_66F08-HAROBELE--DAM</v>
      </c>
      <c r="J4791" s="356" t="s">
        <v>7747</v>
      </c>
      <c r="K4791" s="356" t="s">
        <v>15063</v>
      </c>
      <c r="L4791" s="357">
        <v>1.03956</v>
      </c>
      <c r="M4791" s="357">
        <v>1.020499</v>
      </c>
      <c r="N4791" s="357">
        <v>0</v>
      </c>
      <c r="O4791" s="356">
        <f t="shared" si="148"/>
        <v>1.8335642002385619</v>
      </c>
      <c r="P4791" s="357">
        <v>1.8335642002385577</v>
      </c>
      <c r="Q4791" s="356" t="s">
        <v>15063</v>
      </c>
    </row>
    <row r="4792" spans="1:17" x14ac:dyDescent="0.25">
      <c r="A4792" s="354">
        <v>4789</v>
      </c>
      <c r="B4792" s="355" t="s">
        <v>5252</v>
      </c>
      <c r="C4792" s="355" t="s">
        <v>2393</v>
      </c>
      <c r="D4792" s="355" t="s">
        <v>1371</v>
      </c>
      <c r="E4792" s="355" t="s">
        <v>14870</v>
      </c>
      <c r="F4792" s="356" t="s">
        <v>11115</v>
      </c>
      <c r="G4792" s="356" t="s">
        <v>11128</v>
      </c>
      <c r="H4792" s="356" t="s">
        <v>11129</v>
      </c>
      <c r="I4792" s="356" t="str">
        <f t="shared" si="149"/>
        <v>HONNIGANAHALLI_66F08-KADAHALLI</v>
      </c>
      <c r="J4792" s="356" t="s">
        <v>5701</v>
      </c>
      <c r="K4792" s="356" t="s">
        <v>15063</v>
      </c>
      <c r="L4792" s="357">
        <v>0.96449999999999991</v>
      </c>
      <c r="M4792" s="357">
        <v>0.86758800000000003</v>
      </c>
      <c r="N4792" s="357">
        <v>0</v>
      </c>
      <c r="O4792" s="356">
        <f t="shared" si="148"/>
        <v>10.047900466562975</v>
      </c>
      <c r="P4792" s="357">
        <v>10.047900466562986</v>
      </c>
      <c r="Q4792" s="356" t="s">
        <v>15063</v>
      </c>
    </row>
    <row r="4793" spans="1:17" x14ac:dyDescent="0.25">
      <c r="A4793" s="354">
        <v>4790</v>
      </c>
      <c r="B4793" s="355" t="s">
        <v>5252</v>
      </c>
      <c r="C4793" s="355" t="s">
        <v>2393</v>
      </c>
      <c r="D4793" s="355" t="s">
        <v>1371</v>
      </c>
      <c r="E4793" s="355" t="s">
        <v>14870</v>
      </c>
      <c r="F4793" s="356" t="s">
        <v>11138</v>
      </c>
      <c r="G4793" s="356" t="s">
        <v>11151</v>
      </c>
      <c r="H4793" s="356" t="s">
        <v>11152</v>
      </c>
      <c r="I4793" s="356" t="str">
        <f t="shared" si="149"/>
        <v>VENKATARAYANADODDI_66F08-MENASIGANAHALLI-NJY</v>
      </c>
      <c r="J4793" s="356" t="s">
        <v>5706</v>
      </c>
      <c r="K4793" s="356" t="s">
        <v>15063</v>
      </c>
      <c r="L4793" s="357">
        <v>0.56868999999999992</v>
      </c>
      <c r="M4793" s="357">
        <v>0.52110767000000002</v>
      </c>
      <c r="N4793" s="357">
        <v>0</v>
      </c>
      <c r="O4793" s="356">
        <f t="shared" si="148"/>
        <v>8.3670066292707617</v>
      </c>
      <c r="P4793" s="357">
        <v>42.104258535861497</v>
      </c>
      <c r="Q4793" s="356" t="s">
        <v>15063</v>
      </c>
    </row>
    <row r="4794" spans="1:17" x14ac:dyDescent="0.25">
      <c r="A4794" s="354">
        <v>4791</v>
      </c>
      <c r="B4794" s="355" t="s">
        <v>5252</v>
      </c>
      <c r="C4794" s="355" t="s">
        <v>2393</v>
      </c>
      <c r="D4794" s="355" t="s">
        <v>1371</v>
      </c>
      <c r="E4794" s="355" t="s">
        <v>14870</v>
      </c>
      <c r="F4794" s="356" t="s">
        <v>11062</v>
      </c>
      <c r="G4794" s="356" t="s">
        <v>11077</v>
      </c>
      <c r="H4794" s="356" t="s">
        <v>11078</v>
      </c>
      <c r="I4794" s="356" t="str">
        <f t="shared" si="149"/>
        <v>DODDALAHALLI_66F08-YELAGALLI NJY</v>
      </c>
      <c r="J4794" s="356" t="s">
        <v>5706</v>
      </c>
      <c r="K4794" s="356" t="s">
        <v>15063</v>
      </c>
      <c r="L4794" s="357">
        <v>0.35638000000000003</v>
      </c>
      <c r="M4794" s="357">
        <v>0.32045367000000002</v>
      </c>
      <c r="N4794" s="357">
        <v>0</v>
      </c>
      <c r="O4794" s="356">
        <f t="shared" si="148"/>
        <v>10.080905213536113</v>
      </c>
      <c r="P4794" s="357">
        <v>57.169185770813847</v>
      </c>
      <c r="Q4794" s="356" t="s">
        <v>15063</v>
      </c>
    </row>
    <row r="4795" spans="1:17" x14ac:dyDescent="0.25">
      <c r="A4795" s="354">
        <v>4792</v>
      </c>
      <c r="B4795" s="355" t="s">
        <v>5252</v>
      </c>
      <c r="C4795" s="355" t="s">
        <v>2393</v>
      </c>
      <c r="D4795" s="355" t="s">
        <v>1371</v>
      </c>
      <c r="E4795" s="355" t="s">
        <v>14870</v>
      </c>
      <c r="F4795" s="356" t="s">
        <v>11138</v>
      </c>
      <c r="G4795" s="356" t="s">
        <v>11153</v>
      </c>
      <c r="H4795" s="356" t="s">
        <v>11154</v>
      </c>
      <c r="I4795" s="356" t="str">
        <f t="shared" si="149"/>
        <v>VENKATARAYANADODDI_66F09- MURKANI NJY</v>
      </c>
      <c r="J4795" s="356" t="s">
        <v>5706</v>
      </c>
      <c r="K4795" s="356" t="s">
        <v>15063</v>
      </c>
      <c r="L4795" s="357">
        <v>0.38303999999999999</v>
      </c>
      <c r="M4795" s="357">
        <v>0.34666346999999997</v>
      </c>
      <c r="N4795" s="357">
        <v>0</v>
      </c>
      <c r="O4795" s="356">
        <f t="shared" si="148"/>
        <v>9.496796679197999</v>
      </c>
      <c r="P4795" s="357">
        <v>55.237930342657585</v>
      </c>
      <c r="Q4795" s="356" t="s">
        <v>15063</v>
      </c>
    </row>
    <row r="4796" spans="1:17" x14ac:dyDescent="0.25">
      <c r="A4796" s="354">
        <v>4793</v>
      </c>
      <c r="B4796" s="355" t="s">
        <v>5252</v>
      </c>
      <c r="C4796" s="355" t="s">
        <v>2393</v>
      </c>
      <c r="D4796" s="355" t="s">
        <v>1371</v>
      </c>
      <c r="E4796" s="355" t="s">
        <v>14870</v>
      </c>
      <c r="F4796" s="356" t="s">
        <v>11062</v>
      </c>
      <c r="G4796" s="356" t="s">
        <v>11079</v>
      </c>
      <c r="H4796" s="356" t="s">
        <v>11080</v>
      </c>
      <c r="I4796" s="356" t="str">
        <f t="shared" si="149"/>
        <v>DODDALAHALLI_66F09-NAGARASANAKOTE</v>
      </c>
      <c r="J4796" s="356" t="s">
        <v>5701</v>
      </c>
      <c r="K4796" s="356" t="s">
        <v>15063</v>
      </c>
      <c r="L4796" s="357">
        <v>0.83024000000000009</v>
      </c>
      <c r="M4796" s="357">
        <v>0.74672500000000008</v>
      </c>
      <c r="N4796" s="357">
        <v>0</v>
      </c>
      <c r="O4796" s="356">
        <f t="shared" si="148"/>
        <v>10.059139525920216</v>
      </c>
      <c r="P4796" s="357">
        <v>10.059139525920212</v>
      </c>
      <c r="Q4796" s="356" t="s">
        <v>15063</v>
      </c>
    </row>
    <row r="4797" spans="1:17" x14ac:dyDescent="0.25">
      <c r="A4797" s="354">
        <v>4794</v>
      </c>
      <c r="B4797" s="355" t="s">
        <v>5252</v>
      </c>
      <c r="C4797" s="355" t="s">
        <v>2393</v>
      </c>
      <c r="D4797" s="355" t="s">
        <v>1371</v>
      </c>
      <c r="E4797" s="355" t="s">
        <v>14870</v>
      </c>
      <c r="F4797" s="356" t="s">
        <v>11092</v>
      </c>
      <c r="G4797" s="356" t="s">
        <v>11107</v>
      </c>
      <c r="H4797" s="356" t="s">
        <v>11108</v>
      </c>
      <c r="I4797" s="356" t="str">
        <f t="shared" si="149"/>
        <v>HAROBELE_66F09-THAVERGATTE</v>
      </c>
      <c r="J4797" s="356" t="s">
        <v>5701</v>
      </c>
      <c r="K4797" s="356" t="s">
        <v>15063</v>
      </c>
      <c r="L4797" s="357">
        <v>0.58513999999999999</v>
      </c>
      <c r="M4797" s="357">
        <v>0.52589600000000003</v>
      </c>
      <c r="N4797" s="357">
        <v>0</v>
      </c>
      <c r="O4797" s="356">
        <f t="shared" si="148"/>
        <v>10.124756468537438</v>
      </c>
      <c r="P4797" s="357">
        <v>11.174857842812635</v>
      </c>
      <c r="Q4797" s="356" t="s">
        <v>15063</v>
      </c>
    </row>
    <row r="4798" spans="1:17" x14ac:dyDescent="0.25">
      <c r="A4798" s="354">
        <v>4795</v>
      </c>
      <c r="B4798" s="355" t="s">
        <v>5252</v>
      </c>
      <c r="C4798" s="355" t="s">
        <v>2393</v>
      </c>
      <c r="D4798" s="355" t="s">
        <v>1371</v>
      </c>
      <c r="E4798" s="355" t="s">
        <v>14870</v>
      </c>
      <c r="F4798" s="356" t="s">
        <v>11138</v>
      </c>
      <c r="G4798" s="356" t="s">
        <v>11155</v>
      </c>
      <c r="H4798" s="356" t="s">
        <v>11156</v>
      </c>
      <c r="I4798" s="356" t="str">
        <f t="shared" si="149"/>
        <v>VENKATARAYANADODDI_66F10-BANANTAMARAMMA</v>
      </c>
      <c r="J4798" s="356" t="s">
        <v>5701</v>
      </c>
      <c r="K4798" s="356" t="s">
        <v>15063</v>
      </c>
      <c r="L4798" s="357">
        <v>0.69940000000000002</v>
      </c>
      <c r="M4798" s="357">
        <v>0.62957260000000004</v>
      </c>
      <c r="N4798" s="357">
        <v>0</v>
      </c>
      <c r="O4798" s="356">
        <f t="shared" si="148"/>
        <v>9.9839004861309668</v>
      </c>
      <c r="P4798" s="357">
        <v>9.9839004861309704</v>
      </c>
      <c r="Q4798" s="356" t="s">
        <v>15063</v>
      </c>
    </row>
    <row r="4799" spans="1:17" x14ac:dyDescent="0.25">
      <c r="A4799" s="354">
        <v>4796</v>
      </c>
      <c r="B4799" s="355" t="s">
        <v>5252</v>
      </c>
      <c r="C4799" s="355" t="s">
        <v>2393</v>
      </c>
      <c r="D4799" s="355" t="s">
        <v>1371</v>
      </c>
      <c r="E4799" s="355" t="s">
        <v>14870</v>
      </c>
      <c r="F4799" s="356" t="s">
        <v>11115</v>
      </c>
      <c r="G4799" s="356" t="s">
        <v>11130</v>
      </c>
      <c r="H4799" s="356" t="s">
        <v>11131</v>
      </c>
      <c r="I4799" s="356" t="str">
        <f t="shared" si="149"/>
        <v>HONNIGANAHALLI_66F10-BHOOHALLI</v>
      </c>
      <c r="J4799" s="356" t="s">
        <v>5706</v>
      </c>
      <c r="K4799" s="356" t="s">
        <v>15063</v>
      </c>
      <c r="L4799" s="357">
        <v>0.3931</v>
      </c>
      <c r="M4799" s="357">
        <v>0.34980264</v>
      </c>
      <c r="N4799" s="357">
        <v>0</v>
      </c>
      <c r="O4799" s="356">
        <f t="shared" si="148"/>
        <v>11.014337318748412</v>
      </c>
      <c r="P4799" s="357">
        <v>27.804051980051515</v>
      </c>
      <c r="Q4799" s="356" t="s">
        <v>15063</v>
      </c>
    </row>
    <row r="4800" spans="1:17" x14ac:dyDescent="0.25">
      <c r="A4800" s="354">
        <v>4797</v>
      </c>
      <c r="B4800" s="355" t="s">
        <v>5252</v>
      </c>
      <c r="C4800" s="355" t="s">
        <v>2393</v>
      </c>
      <c r="D4800" s="355" t="s">
        <v>1371</v>
      </c>
      <c r="E4800" s="355" t="s">
        <v>14870</v>
      </c>
      <c r="F4800" s="356" t="s">
        <v>11092</v>
      </c>
      <c r="G4800" s="356" t="s">
        <v>11109</v>
      </c>
      <c r="H4800" s="356" t="s">
        <v>11110</v>
      </c>
      <c r="I4800" s="356" t="str">
        <f t="shared" si="149"/>
        <v>HAROBELE_66F10-KONTIGERE-DODDI</v>
      </c>
      <c r="J4800" s="356" t="s">
        <v>5706</v>
      </c>
      <c r="K4800" s="356" t="s">
        <v>15063</v>
      </c>
      <c r="L4800" s="357">
        <v>0.13819999999999999</v>
      </c>
      <c r="M4800" s="357">
        <v>0.12506899999999999</v>
      </c>
      <c r="N4800" s="357">
        <v>0</v>
      </c>
      <c r="O4800" s="356">
        <f t="shared" si="148"/>
        <v>9.5014471780028984</v>
      </c>
      <c r="P4800" s="357">
        <v>50.031491049578648</v>
      </c>
      <c r="Q4800" s="356" t="s">
        <v>15063</v>
      </c>
    </row>
    <row r="4801" spans="1:17" x14ac:dyDescent="0.25">
      <c r="A4801" s="354">
        <v>4798</v>
      </c>
      <c r="B4801" s="355" t="s">
        <v>5252</v>
      </c>
      <c r="C4801" s="355" t="s">
        <v>2393</v>
      </c>
      <c r="D4801" s="355" t="s">
        <v>1371</v>
      </c>
      <c r="E4801" s="355" t="s">
        <v>14870</v>
      </c>
      <c r="F4801" s="356" t="s">
        <v>11115</v>
      </c>
      <c r="G4801" s="356" t="s">
        <v>11132</v>
      </c>
      <c r="H4801" s="356" t="s">
        <v>11133</v>
      </c>
      <c r="I4801" s="356" t="str">
        <f t="shared" si="149"/>
        <v>HONNIGANAHALLI_66F11-KAMSAGARA</v>
      </c>
      <c r="J4801" s="356" t="s">
        <v>5706</v>
      </c>
      <c r="K4801" s="356" t="s">
        <v>15063</v>
      </c>
      <c r="L4801" s="357">
        <v>0.3654</v>
      </c>
      <c r="M4801" s="357">
        <v>0.33576070000000002</v>
      </c>
      <c r="N4801" s="357">
        <v>0</v>
      </c>
      <c r="O4801" s="356">
        <f t="shared" si="148"/>
        <v>8.1114668856048109</v>
      </c>
      <c r="P4801" s="357">
        <v>28.080715409751512</v>
      </c>
      <c r="Q4801" s="356" t="s">
        <v>15063</v>
      </c>
    </row>
    <row r="4802" spans="1:17" x14ac:dyDescent="0.25">
      <c r="A4802" s="354">
        <v>4799</v>
      </c>
      <c r="B4802" s="355" t="s">
        <v>5252</v>
      </c>
      <c r="C4802" s="355" t="s">
        <v>2393</v>
      </c>
      <c r="D4802" s="355" t="s">
        <v>1371</v>
      </c>
      <c r="E4802" s="355" t="s">
        <v>14870</v>
      </c>
      <c r="F4802" s="356" t="s">
        <v>11092</v>
      </c>
      <c r="G4802" s="356" t="s">
        <v>11111</v>
      </c>
      <c r="H4802" s="356" t="s">
        <v>11112</v>
      </c>
      <c r="I4802" s="356" t="str">
        <f t="shared" si="149"/>
        <v>HAROBELE_66F11-NALLAHALLI-NJY</v>
      </c>
      <c r="J4802" s="356" t="s">
        <v>5706</v>
      </c>
      <c r="K4802" s="356" t="s">
        <v>15063</v>
      </c>
      <c r="L4802" s="357">
        <v>0.33144000000000001</v>
      </c>
      <c r="M4802" s="357">
        <v>0.29576196999999999</v>
      </c>
      <c r="N4802" s="357">
        <v>0</v>
      </c>
      <c r="O4802" s="356">
        <f t="shared" si="148"/>
        <v>10.764551653391271</v>
      </c>
      <c r="P4802" s="357">
        <v>36.893402213414959</v>
      </c>
      <c r="Q4802" s="356" t="s">
        <v>15063</v>
      </c>
    </row>
    <row r="4803" spans="1:17" x14ac:dyDescent="0.25">
      <c r="A4803" s="354">
        <v>4800</v>
      </c>
      <c r="B4803" s="355" t="s">
        <v>5252</v>
      </c>
      <c r="C4803" s="355" t="s">
        <v>2393</v>
      </c>
      <c r="D4803" s="355" t="s">
        <v>1371</v>
      </c>
      <c r="E4803" s="355" t="s">
        <v>14870</v>
      </c>
      <c r="F4803" s="356" t="s">
        <v>11092</v>
      </c>
      <c r="G4803" s="356" t="s">
        <v>11113</v>
      </c>
      <c r="H4803" s="356" t="s">
        <v>11114</v>
      </c>
      <c r="I4803" s="356" t="str">
        <f t="shared" si="149"/>
        <v>HAROBELE_66F12-MARALE-NJY</v>
      </c>
      <c r="J4803" s="356" t="s">
        <v>5706</v>
      </c>
      <c r="K4803" s="356" t="s">
        <v>15063</v>
      </c>
      <c r="L4803" s="357">
        <v>0.31696999999999997</v>
      </c>
      <c r="M4803" s="357">
        <v>0.28478934</v>
      </c>
      <c r="N4803" s="357">
        <v>0</v>
      </c>
      <c r="O4803" s="356">
        <f t="shared" si="148"/>
        <v>10.152588573051069</v>
      </c>
      <c r="P4803" s="357">
        <v>58.834543693249117</v>
      </c>
      <c r="Q4803" s="356" t="s">
        <v>15063</v>
      </c>
    </row>
    <row r="4804" spans="1:17" x14ac:dyDescent="0.25">
      <c r="A4804" s="354">
        <v>4801</v>
      </c>
      <c r="B4804" s="355" t="s">
        <v>5252</v>
      </c>
      <c r="C4804" s="355" t="s">
        <v>2393</v>
      </c>
      <c r="D4804" s="355" t="s">
        <v>1371</v>
      </c>
      <c r="E4804" s="355" t="s">
        <v>14870</v>
      </c>
      <c r="F4804" s="356" t="s">
        <v>11115</v>
      </c>
      <c r="G4804" s="356" t="s">
        <v>11134</v>
      </c>
      <c r="H4804" s="356" t="s">
        <v>11135</v>
      </c>
      <c r="I4804" s="356" t="str">
        <f t="shared" si="149"/>
        <v>HONNIGANAHALLI_66F12-SATHANUR NJY</v>
      </c>
      <c r="J4804" s="356" t="s">
        <v>5706</v>
      </c>
      <c r="K4804" s="356" t="s">
        <v>15063</v>
      </c>
      <c r="L4804" s="357">
        <v>0.18290000000000001</v>
      </c>
      <c r="M4804" s="357">
        <v>0.16350400000000001</v>
      </c>
      <c r="N4804" s="357">
        <v>0</v>
      </c>
      <c r="O4804" s="356">
        <f t="shared" ref="O4804:O4867" si="150">((L4804-N4804)-M4804)/(L4804-N4804)*100</f>
        <v>10.604702022963366</v>
      </c>
      <c r="P4804" s="357">
        <v>20.682052548599916</v>
      </c>
      <c r="Q4804" s="356" t="s">
        <v>15063</v>
      </c>
    </row>
    <row r="4805" spans="1:17" x14ac:dyDescent="0.25">
      <c r="A4805" s="354">
        <v>4802</v>
      </c>
      <c r="B4805" s="355" t="s">
        <v>5252</v>
      </c>
      <c r="C4805" s="355" t="s">
        <v>2393</v>
      </c>
      <c r="D4805" s="355" t="s">
        <v>1371</v>
      </c>
      <c r="E4805" s="355" t="s">
        <v>14870</v>
      </c>
      <c r="F4805" s="356" t="s">
        <v>11115</v>
      </c>
      <c r="G4805" s="356" t="s">
        <v>11136</v>
      </c>
      <c r="H4805" s="356" t="s">
        <v>11137</v>
      </c>
      <c r="I4805" s="356" t="str">
        <f t="shared" ref="I4805:I4868" si="151">F4805&amp;H4805</f>
        <v>HONNIGANAHALLI_66F13-HALASINAMARADODDI NJY</v>
      </c>
      <c r="J4805" s="356" t="s">
        <v>5706</v>
      </c>
      <c r="K4805" s="356" t="s">
        <v>15063</v>
      </c>
      <c r="L4805" s="357">
        <v>0.18107999999999999</v>
      </c>
      <c r="M4805" s="357">
        <v>0.16769100000000001</v>
      </c>
      <c r="N4805" s="357">
        <v>0</v>
      </c>
      <c r="O4805" s="356">
        <f t="shared" si="150"/>
        <v>7.3939695162359094</v>
      </c>
      <c r="P4805" s="357">
        <v>7.830614231462496</v>
      </c>
      <c r="Q4805" s="356" t="s">
        <v>15063</v>
      </c>
    </row>
    <row r="4806" spans="1:17" x14ac:dyDescent="0.25">
      <c r="A4806" s="354">
        <v>4803</v>
      </c>
      <c r="B4806" s="355" t="s">
        <v>5252</v>
      </c>
      <c r="C4806" s="355" t="s">
        <v>1373</v>
      </c>
      <c r="D4806" s="355" t="s">
        <v>2395</v>
      </c>
      <c r="E4806" s="355" t="s">
        <v>14857</v>
      </c>
      <c r="F4806" s="356" t="s">
        <v>9297</v>
      </c>
      <c r="G4806" s="356" t="s">
        <v>9298</v>
      </c>
      <c r="H4806" s="356" t="s">
        <v>9299</v>
      </c>
      <c r="I4806" s="356" t="str">
        <f t="shared" si="151"/>
        <v>DIBBURAHALLI_66F01-E-THIMMASANDRA</v>
      </c>
      <c r="J4806" s="356" t="s">
        <v>5701</v>
      </c>
      <c r="K4806" s="356" t="s">
        <v>15063</v>
      </c>
      <c r="L4806" s="357">
        <v>0.39300000000000002</v>
      </c>
      <c r="M4806" s="357">
        <v>0.35417390000000004</v>
      </c>
      <c r="N4806" s="357">
        <v>0</v>
      </c>
      <c r="O4806" s="356">
        <f t="shared" si="150"/>
        <v>9.8794147582697125</v>
      </c>
      <c r="P4806" s="357">
        <v>17.113533458233633</v>
      </c>
      <c r="Q4806" s="356" t="s">
        <v>15063</v>
      </c>
    </row>
    <row r="4807" spans="1:17" x14ac:dyDescent="0.25">
      <c r="A4807" s="354">
        <v>4804</v>
      </c>
      <c r="B4807" s="355" t="s">
        <v>5252</v>
      </c>
      <c r="C4807" s="355" t="s">
        <v>1373</v>
      </c>
      <c r="D4807" s="355" t="s">
        <v>2395</v>
      </c>
      <c r="E4807" s="355" t="s">
        <v>14857</v>
      </c>
      <c r="F4807" s="356" t="s">
        <v>9278</v>
      </c>
      <c r="G4807" s="356" t="s">
        <v>9279</v>
      </c>
      <c r="H4807" s="356" t="s">
        <v>9280</v>
      </c>
      <c r="I4807" s="356" t="str">
        <f t="shared" si="151"/>
        <v>CHEEMANGALA_66F01-H-CROSS</v>
      </c>
      <c r="J4807" s="356" t="s">
        <v>5706</v>
      </c>
      <c r="K4807" s="356" t="s">
        <v>15063</v>
      </c>
      <c r="L4807" s="357">
        <v>1.9585400000000002</v>
      </c>
      <c r="M4807" s="357">
        <v>1.7183411200000001</v>
      </c>
      <c r="N4807" s="357">
        <v>0</v>
      </c>
      <c r="O4807" s="356">
        <f t="shared" si="150"/>
        <v>12.264180460955615</v>
      </c>
      <c r="P4807" s="357">
        <v>56.137469545350193</v>
      </c>
      <c r="Q4807" s="356" t="s">
        <v>15063</v>
      </c>
    </row>
    <row r="4808" spans="1:17" x14ac:dyDescent="0.25">
      <c r="A4808" s="354">
        <v>4805</v>
      </c>
      <c r="B4808" s="355" t="s">
        <v>5252</v>
      </c>
      <c r="C4808" s="355" t="s">
        <v>1373</v>
      </c>
      <c r="D4808" s="355" t="s">
        <v>2395</v>
      </c>
      <c r="E4808" s="355" t="s">
        <v>14857</v>
      </c>
      <c r="F4808" s="356" t="s">
        <v>9395</v>
      </c>
      <c r="G4808" s="356" t="s">
        <v>9396</v>
      </c>
      <c r="H4808" s="356" t="s">
        <v>9397</v>
      </c>
      <c r="I4808" s="356" t="str">
        <f t="shared" si="151"/>
        <v>SADALI_66F01-HT-FEEDER</v>
      </c>
      <c r="J4808" s="356" t="s">
        <v>2414</v>
      </c>
      <c r="K4808" s="356" t="s">
        <v>15063</v>
      </c>
      <c r="L4808" s="357">
        <v>4.7299999999999998E-3</v>
      </c>
      <c r="M4808" s="357">
        <v>4.9699999999999996E-3</v>
      </c>
      <c r="N4808" s="357">
        <v>0</v>
      </c>
      <c r="O4808" s="356">
        <f t="shared" si="150"/>
        <v>-5.0739957716701856</v>
      </c>
      <c r="P4808" s="357">
        <v>-5.0739957716701811</v>
      </c>
      <c r="Q4808" s="356" t="s">
        <v>15063</v>
      </c>
    </row>
    <row r="4809" spans="1:17" x14ac:dyDescent="0.25">
      <c r="A4809" s="354">
        <v>4806</v>
      </c>
      <c r="B4809" s="355" t="s">
        <v>5252</v>
      </c>
      <c r="C4809" s="355" t="s">
        <v>1373</v>
      </c>
      <c r="D4809" s="355" t="s">
        <v>2395</v>
      </c>
      <c r="E4809" s="355" t="s">
        <v>14857</v>
      </c>
      <c r="F4809" s="356" t="s">
        <v>9383</v>
      </c>
      <c r="G4809" s="356" t="s">
        <v>9384</v>
      </c>
      <c r="H4809" s="356" t="s">
        <v>9385</v>
      </c>
      <c r="I4809" s="356" t="str">
        <f t="shared" si="151"/>
        <v>PALLICHERLU_66F01-KUTHANDAHALLI</v>
      </c>
      <c r="J4809" s="356" t="s">
        <v>5701</v>
      </c>
      <c r="K4809" s="356" t="s">
        <v>15063</v>
      </c>
      <c r="L4809" s="357">
        <v>0.45794999999999997</v>
      </c>
      <c r="M4809" s="357">
        <v>0.41083999999999998</v>
      </c>
      <c r="N4809" s="357">
        <v>0</v>
      </c>
      <c r="O4809" s="356">
        <f t="shared" si="150"/>
        <v>10.287149252101756</v>
      </c>
      <c r="P4809" s="357">
        <v>10.287149252101758</v>
      </c>
      <c r="Q4809" s="356" t="s">
        <v>15063</v>
      </c>
    </row>
    <row r="4810" spans="1:17" x14ac:dyDescent="0.25">
      <c r="A4810" s="354">
        <v>4807</v>
      </c>
      <c r="B4810" s="355" t="s">
        <v>5252</v>
      </c>
      <c r="C4810" s="355" t="s">
        <v>1373</v>
      </c>
      <c r="D4810" s="355" t="s">
        <v>2395</v>
      </c>
      <c r="E4810" s="355" t="s">
        <v>14857</v>
      </c>
      <c r="F4810" s="356" t="s">
        <v>9370</v>
      </c>
      <c r="G4810" s="356" t="s">
        <v>9371</v>
      </c>
      <c r="H4810" s="356" t="s">
        <v>9372</v>
      </c>
      <c r="I4810" s="356" t="str">
        <f t="shared" si="151"/>
        <v>MELUR_66F01-TELEPHONE-EXCHANGE</v>
      </c>
      <c r="J4810" s="356" t="s">
        <v>5706</v>
      </c>
      <c r="K4810" s="356" t="s">
        <v>15063</v>
      </c>
      <c r="L4810" s="357">
        <v>0.51845999999999992</v>
      </c>
      <c r="M4810" s="357">
        <v>0.45430870000000001</v>
      </c>
      <c r="N4810" s="357">
        <v>0</v>
      </c>
      <c r="O4810" s="356">
        <f t="shared" si="150"/>
        <v>12.373432858851197</v>
      </c>
      <c r="P4810" s="357">
        <v>52.565574339617612</v>
      </c>
      <c r="Q4810" s="356" t="s">
        <v>15063</v>
      </c>
    </row>
    <row r="4811" spans="1:17" x14ac:dyDescent="0.25">
      <c r="A4811" s="354">
        <v>4808</v>
      </c>
      <c r="B4811" s="355" t="s">
        <v>5252</v>
      </c>
      <c r="C4811" s="355" t="s">
        <v>1373</v>
      </c>
      <c r="D4811" s="355" t="s">
        <v>2395</v>
      </c>
      <c r="E4811" s="355" t="s">
        <v>14857</v>
      </c>
      <c r="F4811" s="356" t="s">
        <v>9324</v>
      </c>
      <c r="G4811" s="356" t="s">
        <v>9325</v>
      </c>
      <c r="H4811" s="356" t="s">
        <v>9326</v>
      </c>
      <c r="I4811" s="356" t="str">
        <f t="shared" si="151"/>
        <v>GANJIGUNTE_66F01-VEMAGAL</v>
      </c>
      <c r="J4811" s="356" t="s">
        <v>5701</v>
      </c>
      <c r="K4811" s="356" t="s">
        <v>15063</v>
      </c>
      <c r="L4811" s="357">
        <v>0.62690000000000001</v>
      </c>
      <c r="M4811" s="357">
        <v>0.56469499999999995</v>
      </c>
      <c r="N4811" s="357">
        <v>0</v>
      </c>
      <c r="O4811" s="356">
        <f t="shared" si="150"/>
        <v>9.9226351890253728</v>
      </c>
      <c r="P4811" s="357">
        <v>9.9226351890253639</v>
      </c>
      <c r="Q4811" s="356" t="s">
        <v>15063</v>
      </c>
    </row>
    <row r="4812" spans="1:17" x14ac:dyDescent="0.25">
      <c r="A4812" s="354">
        <v>4809</v>
      </c>
      <c r="B4812" s="355" t="s">
        <v>5252</v>
      </c>
      <c r="C4812" s="355" t="s">
        <v>1373</v>
      </c>
      <c r="D4812" s="355" t="s">
        <v>2395</v>
      </c>
      <c r="E4812" s="355" t="s">
        <v>14857</v>
      </c>
      <c r="F4812" s="356" t="s">
        <v>9353</v>
      </c>
      <c r="G4812" s="356" t="s">
        <v>9354</v>
      </c>
      <c r="H4812" s="356" t="s">
        <v>9355</v>
      </c>
      <c r="I4812" s="356" t="str">
        <f t="shared" si="151"/>
        <v>JANGAMAKOTE_66F01-YANNAGUR</v>
      </c>
      <c r="J4812" s="356" t="s">
        <v>5701</v>
      </c>
      <c r="K4812" s="356" t="s">
        <v>15063</v>
      </c>
      <c r="L4812" s="357">
        <v>0.80357999999999996</v>
      </c>
      <c r="M4812" s="357">
        <v>0.72226999999999997</v>
      </c>
      <c r="N4812" s="357">
        <v>0</v>
      </c>
      <c r="O4812" s="356">
        <f t="shared" si="150"/>
        <v>10.118469847432738</v>
      </c>
      <c r="P4812" s="357">
        <v>10.997257687728101</v>
      </c>
      <c r="Q4812" s="356" t="s">
        <v>15063</v>
      </c>
    </row>
    <row r="4813" spans="1:17" x14ac:dyDescent="0.25">
      <c r="A4813" s="354">
        <v>4810</v>
      </c>
      <c r="B4813" s="355" t="s">
        <v>5252</v>
      </c>
      <c r="C4813" s="355" t="s">
        <v>1373</v>
      </c>
      <c r="D4813" s="355" t="s">
        <v>2395</v>
      </c>
      <c r="E4813" s="355" t="s">
        <v>14857</v>
      </c>
      <c r="F4813" s="356" t="s">
        <v>9278</v>
      </c>
      <c r="G4813" s="356" t="s">
        <v>9281</v>
      </c>
      <c r="H4813" s="356" t="s">
        <v>9282</v>
      </c>
      <c r="I4813" s="356" t="str">
        <f t="shared" si="151"/>
        <v>CHEEMANGALA_66F02-ATTIGANAHALLI</v>
      </c>
      <c r="J4813" s="356" t="s">
        <v>5701</v>
      </c>
      <c r="K4813" s="356" t="s">
        <v>15063</v>
      </c>
      <c r="L4813" s="357">
        <v>0.82078000000000007</v>
      </c>
      <c r="M4813" s="357">
        <v>0.74227700000000008</v>
      </c>
      <c r="N4813" s="357">
        <v>0</v>
      </c>
      <c r="O4813" s="356">
        <f t="shared" si="150"/>
        <v>9.5644387046467987</v>
      </c>
      <c r="P4813" s="357">
        <v>9.5644387046467827</v>
      </c>
      <c r="Q4813" s="356" t="s">
        <v>15063</v>
      </c>
    </row>
    <row r="4814" spans="1:17" x14ac:dyDescent="0.25">
      <c r="A4814" s="354">
        <v>4811</v>
      </c>
      <c r="B4814" s="355" t="s">
        <v>5252</v>
      </c>
      <c r="C4814" s="355" t="s">
        <v>1373</v>
      </c>
      <c r="D4814" s="355" t="s">
        <v>2395</v>
      </c>
      <c r="E4814" s="355" t="s">
        <v>14857</v>
      </c>
      <c r="F4814" s="356" t="s">
        <v>9324</v>
      </c>
      <c r="G4814" s="356" t="s">
        <v>9327</v>
      </c>
      <c r="H4814" s="356" t="s">
        <v>9328</v>
      </c>
      <c r="I4814" s="356" t="str">
        <f t="shared" si="151"/>
        <v>GANJIGUNTE_66F02-CHANDRAHALLI</v>
      </c>
      <c r="J4814" s="356" t="s">
        <v>5701</v>
      </c>
      <c r="K4814" s="356" t="s">
        <v>15063</v>
      </c>
      <c r="L4814" s="357">
        <v>0.80852000000000002</v>
      </c>
      <c r="M4814" s="357">
        <v>0.72910000000000008</v>
      </c>
      <c r="N4814" s="357">
        <v>0</v>
      </c>
      <c r="O4814" s="356">
        <f t="shared" si="150"/>
        <v>9.822886261316965</v>
      </c>
      <c r="P4814" s="357">
        <v>9.822886261316965</v>
      </c>
      <c r="Q4814" s="356" t="s">
        <v>15063</v>
      </c>
    </row>
    <row r="4815" spans="1:17" x14ac:dyDescent="0.25">
      <c r="A4815" s="354">
        <v>4812</v>
      </c>
      <c r="B4815" s="355" t="s">
        <v>5252</v>
      </c>
      <c r="C4815" s="355" t="s">
        <v>1373</v>
      </c>
      <c r="D4815" s="355" t="s">
        <v>2395</v>
      </c>
      <c r="E4815" s="355" t="s">
        <v>14857</v>
      </c>
      <c r="F4815" s="356" t="s">
        <v>9395</v>
      </c>
      <c r="G4815" s="356" t="s">
        <v>9398</v>
      </c>
      <c r="H4815" s="356" t="s">
        <v>9399</v>
      </c>
      <c r="I4815" s="356" t="str">
        <f t="shared" si="151"/>
        <v>SADALI_66F02-GADIMICHENAHALLI</v>
      </c>
      <c r="J4815" s="356" t="s">
        <v>5701</v>
      </c>
      <c r="K4815" s="356" t="s">
        <v>15063</v>
      </c>
      <c r="L4815" s="357">
        <v>0.28220000000000001</v>
      </c>
      <c r="M4815" s="357">
        <v>0.25162499999999999</v>
      </c>
      <c r="N4815" s="357">
        <v>0</v>
      </c>
      <c r="O4815" s="356">
        <f t="shared" si="150"/>
        <v>10.834514528703053</v>
      </c>
      <c r="P4815" s="357">
        <v>10.834514528703053</v>
      </c>
      <c r="Q4815" s="356" t="s">
        <v>15063</v>
      </c>
    </row>
    <row r="4816" spans="1:17" x14ac:dyDescent="0.25">
      <c r="A4816" s="354">
        <v>4813</v>
      </c>
      <c r="B4816" s="355" t="s">
        <v>5252</v>
      </c>
      <c r="C4816" s="355" t="s">
        <v>1373</v>
      </c>
      <c r="D4816" s="355" t="s">
        <v>2395</v>
      </c>
      <c r="E4816" s="355" t="s">
        <v>14857</v>
      </c>
      <c r="F4816" s="356" t="s">
        <v>9353</v>
      </c>
      <c r="G4816" s="356" t="s">
        <v>9356</v>
      </c>
      <c r="H4816" s="356" t="s">
        <v>9357</v>
      </c>
      <c r="I4816" s="356" t="str">
        <f t="shared" si="151"/>
        <v>JANGAMAKOTE_66F02-HOSAPETE</v>
      </c>
      <c r="J4816" s="356" t="s">
        <v>5701</v>
      </c>
      <c r="K4816" s="356" t="s">
        <v>15063</v>
      </c>
      <c r="L4816" s="357">
        <v>0.43354000000000004</v>
      </c>
      <c r="M4816" s="357">
        <v>0.389706</v>
      </c>
      <c r="N4816" s="357">
        <v>0</v>
      </c>
      <c r="O4816" s="356">
        <f t="shared" si="150"/>
        <v>10.110716427549946</v>
      </c>
      <c r="P4816" s="357">
        <v>12.270991571674983</v>
      </c>
      <c r="Q4816" s="356" t="s">
        <v>15063</v>
      </c>
    </row>
    <row r="4817" spans="1:17" x14ac:dyDescent="0.25">
      <c r="A4817" s="354">
        <v>4814</v>
      </c>
      <c r="B4817" s="355" t="s">
        <v>5252</v>
      </c>
      <c r="C4817" s="355" t="s">
        <v>1373</v>
      </c>
      <c r="D4817" s="355" t="s">
        <v>2395</v>
      </c>
      <c r="E4817" s="355" t="s">
        <v>14857</v>
      </c>
      <c r="F4817" s="356" t="s">
        <v>9297</v>
      </c>
      <c r="G4817" s="356" t="s">
        <v>9300</v>
      </c>
      <c r="H4817" s="356" t="s">
        <v>9301</v>
      </c>
      <c r="I4817" s="356" t="str">
        <f t="shared" si="151"/>
        <v>DIBBURAHALLI_66F02-KORALPARTHI</v>
      </c>
      <c r="J4817" s="356" t="s">
        <v>5701</v>
      </c>
      <c r="K4817" s="356" t="s">
        <v>15063</v>
      </c>
      <c r="L4817" s="357">
        <v>0.54866999999999999</v>
      </c>
      <c r="M4817" s="357">
        <v>0.49411499999999997</v>
      </c>
      <c r="N4817" s="357">
        <v>0</v>
      </c>
      <c r="O4817" s="356">
        <f t="shared" si="150"/>
        <v>9.9431352178905392</v>
      </c>
      <c r="P4817" s="357">
        <v>20.239326253290002</v>
      </c>
      <c r="Q4817" s="356" t="s">
        <v>15063</v>
      </c>
    </row>
    <row r="4818" spans="1:17" x14ac:dyDescent="0.25">
      <c r="A4818" s="354">
        <v>4815</v>
      </c>
      <c r="B4818" s="355" t="s">
        <v>5252</v>
      </c>
      <c r="C4818" s="355" t="s">
        <v>1373</v>
      </c>
      <c r="D4818" s="355" t="s">
        <v>2395</v>
      </c>
      <c r="E4818" s="355" t="s">
        <v>14857</v>
      </c>
      <c r="F4818" s="356" t="s">
        <v>9370</v>
      </c>
      <c r="G4818" s="356" t="s">
        <v>9373</v>
      </c>
      <c r="H4818" s="356" t="s">
        <v>9374</v>
      </c>
      <c r="I4818" s="356" t="str">
        <f t="shared" si="151"/>
        <v>MELUR_66F02-MELUR</v>
      </c>
      <c r="J4818" s="356" t="s">
        <v>5701</v>
      </c>
      <c r="K4818" s="356" t="s">
        <v>15063</v>
      </c>
      <c r="L4818" s="357">
        <v>0.72364800000000007</v>
      </c>
      <c r="M4818" s="357">
        <v>0.64997199999999999</v>
      </c>
      <c r="N4818" s="357">
        <v>0</v>
      </c>
      <c r="O4818" s="356">
        <f t="shared" si="150"/>
        <v>10.181193066242161</v>
      </c>
      <c r="P4818" s="357">
        <v>10.181193066242155</v>
      </c>
      <c r="Q4818" s="356" t="s">
        <v>15063</v>
      </c>
    </row>
    <row r="4819" spans="1:17" x14ac:dyDescent="0.25">
      <c r="A4819" s="354">
        <v>4816</v>
      </c>
      <c r="B4819" s="355" t="s">
        <v>5252</v>
      </c>
      <c r="C4819" s="355" t="s">
        <v>1373</v>
      </c>
      <c r="D4819" s="355" t="s">
        <v>2395</v>
      </c>
      <c r="E4819" s="355" t="s">
        <v>14857</v>
      </c>
      <c r="F4819" s="356" t="s">
        <v>9383</v>
      </c>
      <c r="G4819" s="356" t="s">
        <v>9386</v>
      </c>
      <c r="H4819" s="356" t="s">
        <v>9387</v>
      </c>
      <c r="I4819" s="356" t="str">
        <f t="shared" si="151"/>
        <v>PALLICHERLU_66F02-SADDAHALLI</v>
      </c>
      <c r="J4819" s="356" t="s">
        <v>5701</v>
      </c>
      <c r="K4819" s="356" t="s">
        <v>15063</v>
      </c>
      <c r="L4819" s="357">
        <v>0.67311999999999994</v>
      </c>
      <c r="M4819" s="357">
        <v>0.59974991999999994</v>
      </c>
      <c r="N4819" s="357">
        <v>0</v>
      </c>
      <c r="O4819" s="356">
        <f t="shared" si="150"/>
        <v>10.900000000000002</v>
      </c>
      <c r="P4819" s="357">
        <v>10.899999999999999</v>
      </c>
      <c r="Q4819" s="356" t="s">
        <v>15063</v>
      </c>
    </row>
    <row r="4820" spans="1:17" x14ac:dyDescent="0.25">
      <c r="A4820" s="354">
        <v>4817</v>
      </c>
      <c r="B4820" s="355" t="s">
        <v>5252</v>
      </c>
      <c r="C4820" s="355" t="s">
        <v>1373</v>
      </c>
      <c r="D4820" s="355" t="s">
        <v>2395</v>
      </c>
      <c r="E4820" s="355" t="s">
        <v>14857</v>
      </c>
      <c r="F4820" s="356" t="s">
        <v>9297</v>
      </c>
      <c r="G4820" s="356" t="s">
        <v>9302</v>
      </c>
      <c r="H4820" s="356" t="s">
        <v>9303</v>
      </c>
      <c r="I4820" s="356" t="str">
        <f t="shared" si="151"/>
        <v>DIBBURAHALLI_66F03-ANEMADUGU</v>
      </c>
      <c r="J4820" s="356" t="s">
        <v>5701</v>
      </c>
      <c r="K4820" s="356" t="s">
        <v>15063</v>
      </c>
      <c r="L4820" s="357">
        <v>0.52130999999999994</v>
      </c>
      <c r="M4820" s="357">
        <v>0.47130499999999997</v>
      </c>
      <c r="N4820" s="357">
        <v>0</v>
      </c>
      <c r="O4820" s="356">
        <f t="shared" si="150"/>
        <v>9.5921812357330527</v>
      </c>
      <c r="P4820" s="357">
        <v>9.5921812357330438</v>
      </c>
      <c r="Q4820" s="356" t="s">
        <v>15063</v>
      </c>
    </row>
    <row r="4821" spans="1:17" x14ac:dyDescent="0.25">
      <c r="A4821" s="354">
        <v>4818</v>
      </c>
      <c r="B4821" s="355" t="s">
        <v>5252</v>
      </c>
      <c r="C4821" s="355" t="s">
        <v>1373</v>
      </c>
      <c r="D4821" s="355" t="s">
        <v>2395</v>
      </c>
      <c r="E4821" s="355" t="s">
        <v>14857</v>
      </c>
      <c r="F4821" s="356" t="s">
        <v>9278</v>
      </c>
      <c r="G4821" s="356" t="s">
        <v>9283</v>
      </c>
      <c r="H4821" s="356" t="s">
        <v>9284</v>
      </c>
      <c r="I4821" s="356" t="str">
        <f t="shared" si="151"/>
        <v>CHEEMANGALA_66F03-BASAVAPATNA</v>
      </c>
      <c r="J4821" s="356" t="s">
        <v>5701</v>
      </c>
      <c r="K4821" s="356" t="s">
        <v>15063</v>
      </c>
      <c r="L4821" s="357">
        <v>0.57264000000000004</v>
      </c>
      <c r="M4821" s="357">
        <v>0.51665799999999995</v>
      </c>
      <c r="N4821" s="357">
        <v>0</v>
      </c>
      <c r="O4821" s="356">
        <f t="shared" si="150"/>
        <v>9.7761246158144885</v>
      </c>
      <c r="P4821" s="357">
        <v>9.7761246158144743</v>
      </c>
      <c r="Q4821" s="356" t="s">
        <v>15063</v>
      </c>
    </row>
    <row r="4822" spans="1:17" x14ac:dyDescent="0.25">
      <c r="A4822" s="354">
        <v>4819</v>
      </c>
      <c r="B4822" s="355" t="s">
        <v>5252</v>
      </c>
      <c r="C4822" s="355" t="s">
        <v>1373</v>
      </c>
      <c r="D4822" s="355" t="s">
        <v>2395</v>
      </c>
      <c r="E4822" s="355" t="s">
        <v>14857</v>
      </c>
      <c r="F4822" s="356" t="s">
        <v>9353</v>
      </c>
      <c r="G4822" s="356" t="s">
        <v>9358</v>
      </c>
      <c r="H4822" s="356" t="s">
        <v>9359</v>
      </c>
      <c r="I4822" s="356" t="str">
        <f t="shared" si="151"/>
        <v>JANGAMAKOTE_66F03-BYARASANDRA</v>
      </c>
      <c r="J4822" s="356" t="s">
        <v>5701</v>
      </c>
      <c r="K4822" s="356" t="s">
        <v>15063</v>
      </c>
      <c r="L4822" s="357">
        <v>0.78889999999999993</v>
      </c>
      <c r="M4822" s="357">
        <v>0.70540499999999995</v>
      </c>
      <c r="N4822" s="357">
        <v>0</v>
      </c>
      <c r="O4822" s="356">
        <f t="shared" si="150"/>
        <v>10.583724172898973</v>
      </c>
      <c r="P4822" s="357">
        <v>15.834940246085994</v>
      </c>
      <c r="Q4822" s="356" t="s">
        <v>15063</v>
      </c>
    </row>
    <row r="4823" spans="1:17" x14ac:dyDescent="0.25">
      <c r="A4823" s="354">
        <v>4820</v>
      </c>
      <c r="B4823" s="355" t="s">
        <v>5252</v>
      </c>
      <c r="C4823" s="355" t="s">
        <v>1373</v>
      </c>
      <c r="D4823" s="355" t="s">
        <v>2395</v>
      </c>
      <c r="E4823" s="355" t="s">
        <v>14857</v>
      </c>
      <c r="F4823" s="356" t="s">
        <v>9370</v>
      </c>
      <c r="G4823" s="356" t="s">
        <v>9375</v>
      </c>
      <c r="H4823" s="356" t="s">
        <v>9376</v>
      </c>
      <c r="I4823" s="356" t="str">
        <f t="shared" si="151"/>
        <v>MELUR_66F03-KAMBADAHALLI</v>
      </c>
      <c r="J4823" s="356" t="s">
        <v>5701</v>
      </c>
      <c r="K4823" s="356" t="s">
        <v>15063</v>
      </c>
      <c r="L4823" s="357">
        <v>0.66060000000000008</v>
      </c>
      <c r="M4823" s="357">
        <v>0.59184199999999998</v>
      </c>
      <c r="N4823" s="357">
        <v>0</v>
      </c>
      <c r="O4823" s="356">
        <f t="shared" si="150"/>
        <v>10.408416590977913</v>
      </c>
      <c r="P4823" s="357">
        <v>10.408416590977909</v>
      </c>
      <c r="Q4823" s="356" t="s">
        <v>15063</v>
      </c>
    </row>
    <row r="4824" spans="1:17" x14ac:dyDescent="0.25">
      <c r="A4824" s="354">
        <v>4821</v>
      </c>
      <c r="B4824" s="355" t="s">
        <v>5252</v>
      </c>
      <c r="C4824" s="355" t="s">
        <v>1373</v>
      </c>
      <c r="D4824" s="355" t="s">
        <v>2395</v>
      </c>
      <c r="E4824" s="355" t="s">
        <v>14857</v>
      </c>
      <c r="F4824" s="356" t="s">
        <v>9383</v>
      </c>
      <c r="G4824" s="356" t="s">
        <v>9388</v>
      </c>
      <c r="H4824" s="356" t="s">
        <v>9389</v>
      </c>
      <c r="I4824" s="356" t="str">
        <f t="shared" si="151"/>
        <v>PALLICHERLU_66F03-MARIHALLI</v>
      </c>
      <c r="J4824" s="356" t="s">
        <v>5701</v>
      </c>
      <c r="K4824" s="356" t="s">
        <v>15063</v>
      </c>
      <c r="L4824" s="357">
        <v>0.3896</v>
      </c>
      <c r="M4824" s="357">
        <v>0.34953499999999998</v>
      </c>
      <c r="N4824" s="357">
        <v>0</v>
      </c>
      <c r="O4824" s="356">
        <f t="shared" si="150"/>
        <v>10.283624229979472</v>
      </c>
      <c r="P4824" s="357">
        <v>10.283624229979472</v>
      </c>
      <c r="Q4824" s="356" t="s">
        <v>15063</v>
      </c>
    </row>
    <row r="4825" spans="1:17" x14ac:dyDescent="0.25">
      <c r="A4825" s="354">
        <v>4822</v>
      </c>
      <c r="B4825" s="355" t="s">
        <v>5252</v>
      </c>
      <c r="C4825" s="355" t="s">
        <v>1373</v>
      </c>
      <c r="D4825" s="355" t="s">
        <v>2395</v>
      </c>
      <c r="E4825" s="355" t="s">
        <v>14857</v>
      </c>
      <c r="F4825" s="356" t="s">
        <v>9324</v>
      </c>
      <c r="G4825" s="356" t="s">
        <v>9329</v>
      </c>
      <c r="H4825" s="356" t="s">
        <v>9330</v>
      </c>
      <c r="I4825" s="356" t="str">
        <f t="shared" si="151"/>
        <v>GANJIGUNTE_66F03-NELAMACHANHALLI</v>
      </c>
      <c r="J4825" s="356" t="s">
        <v>5701</v>
      </c>
      <c r="K4825" s="356" t="s">
        <v>15063</v>
      </c>
      <c r="L4825" s="357">
        <v>0.71090000000000009</v>
      </c>
      <c r="M4825" s="357">
        <v>0.63732</v>
      </c>
      <c r="N4825" s="357">
        <v>0</v>
      </c>
      <c r="O4825" s="356">
        <f t="shared" si="150"/>
        <v>10.350260233506834</v>
      </c>
      <c r="P4825" s="357">
        <v>10.350260233506836</v>
      </c>
      <c r="Q4825" s="356" t="s">
        <v>15063</v>
      </c>
    </row>
    <row r="4826" spans="1:17" x14ac:dyDescent="0.25">
      <c r="A4826" s="354">
        <v>4823</v>
      </c>
      <c r="B4826" s="355" t="s">
        <v>5252</v>
      </c>
      <c r="C4826" s="355" t="s">
        <v>1373</v>
      </c>
      <c r="D4826" s="355" t="s">
        <v>2395</v>
      </c>
      <c r="E4826" s="355" t="s">
        <v>14857</v>
      </c>
      <c r="F4826" s="356" t="s">
        <v>9395</v>
      </c>
      <c r="G4826" s="356" t="s">
        <v>9400</v>
      </c>
      <c r="H4826" s="356" t="s">
        <v>9401</v>
      </c>
      <c r="I4826" s="356" t="str">
        <f t="shared" si="151"/>
        <v>SADALI_66F03-NJY-SONNAGANAHALLI</v>
      </c>
      <c r="J4826" s="356" t="s">
        <v>5706</v>
      </c>
      <c r="K4826" s="356" t="s">
        <v>15063</v>
      </c>
      <c r="L4826" s="357">
        <v>0.35919999999999996</v>
      </c>
      <c r="M4826" s="357">
        <v>0.31471173000000002</v>
      </c>
      <c r="N4826" s="357">
        <v>0</v>
      </c>
      <c r="O4826" s="356">
        <f t="shared" si="150"/>
        <v>12.385375835189294</v>
      </c>
      <c r="P4826" s="357">
        <v>76.570640390582852</v>
      </c>
      <c r="Q4826" s="356" t="s">
        <v>15063</v>
      </c>
    </row>
    <row r="4827" spans="1:17" x14ac:dyDescent="0.25">
      <c r="A4827" s="354">
        <v>4824</v>
      </c>
      <c r="B4827" s="355" t="s">
        <v>5252</v>
      </c>
      <c r="C4827" s="355" t="s">
        <v>1373</v>
      </c>
      <c r="D4827" s="355" t="s">
        <v>2395</v>
      </c>
      <c r="E4827" s="355" t="s">
        <v>14857</v>
      </c>
      <c r="F4827" s="356" t="s">
        <v>9297</v>
      </c>
      <c r="G4827" s="356" t="s">
        <v>9304</v>
      </c>
      <c r="H4827" s="356" t="s">
        <v>9305</v>
      </c>
      <c r="I4827" s="356" t="str">
        <f t="shared" si="151"/>
        <v>DIBBURAHALLI_66F04-BASHETTAHALLI</v>
      </c>
      <c r="J4827" s="356" t="s">
        <v>5701</v>
      </c>
      <c r="K4827" s="356" t="s">
        <v>15063</v>
      </c>
      <c r="L4827" s="357">
        <v>0.74496000000000007</v>
      </c>
      <c r="M4827" s="357">
        <v>0.66872500000000001</v>
      </c>
      <c r="N4827" s="357">
        <v>0</v>
      </c>
      <c r="O4827" s="356">
        <f t="shared" si="150"/>
        <v>10.233435352233682</v>
      </c>
      <c r="P4827" s="357">
        <v>10.233435352233677</v>
      </c>
      <c r="Q4827" s="356" t="s">
        <v>15063</v>
      </c>
    </row>
    <row r="4828" spans="1:17" x14ac:dyDescent="0.25">
      <c r="A4828" s="354">
        <v>4825</v>
      </c>
      <c r="B4828" s="355" t="s">
        <v>5252</v>
      </c>
      <c r="C4828" s="355" t="s">
        <v>1373</v>
      </c>
      <c r="D4828" s="355" t="s">
        <v>2395</v>
      </c>
      <c r="E4828" s="355" t="s">
        <v>14857</v>
      </c>
      <c r="F4828" s="356" t="s">
        <v>9370</v>
      </c>
      <c r="G4828" s="356" t="s">
        <v>9377</v>
      </c>
      <c r="H4828" s="356" t="s">
        <v>9378</v>
      </c>
      <c r="I4828" s="356" t="str">
        <f t="shared" si="151"/>
        <v>MELUR_66F04-BHAKTARAHALLI</v>
      </c>
      <c r="J4828" s="356" t="s">
        <v>5701</v>
      </c>
      <c r="K4828" s="356" t="s">
        <v>15063</v>
      </c>
      <c r="L4828" s="357">
        <v>0.51207999999999998</v>
      </c>
      <c r="M4828" s="357">
        <v>0.46004</v>
      </c>
      <c r="N4828" s="357">
        <v>0</v>
      </c>
      <c r="O4828" s="356">
        <f t="shared" si="150"/>
        <v>10.162474613341661</v>
      </c>
      <c r="P4828" s="357">
        <v>10.162474613341676</v>
      </c>
      <c r="Q4828" s="356" t="s">
        <v>15063</v>
      </c>
    </row>
    <row r="4829" spans="1:17" x14ac:dyDescent="0.25">
      <c r="A4829" s="354">
        <v>4826</v>
      </c>
      <c r="B4829" s="355" t="s">
        <v>5252</v>
      </c>
      <c r="C4829" s="355" t="s">
        <v>1373</v>
      </c>
      <c r="D4829" s="355" t="s">
        <v>2395</v>
      </c>
      <c r="E4829" s="355" t="s">
        <v>14857</v>
      </c>
      <c r="F4829" s="356" t="s">
        <v>9383</v>
      </c>
      <c r="G4829" s="356" t="s">
        <v>9390</v>
      </c>
      <c r="H4829" s="356" t="s">
        <v>9391</v>
      </c>
      <c r="I4829" s="356" t="str">
        <f t="shared" si="151"/>
        <v xml:space="preserve">PALLICHERLU_66F04-CHOWDAREDDYAHALLI NJY </v>
      </c>
      <c r="J4829" s="356" t="s">
        <v>5706</v>
      </c>
      <c r="K4829" s="356" t="s">
        <v>15063</v>
      </c>
      <c r="L4829" s="357">
        <v>0.31590000000000001</v>
      </c>
      <c r="M4829" s="357">
        <v>0.27717563000000001</v>
      </c>
      <c r="N4829" s="357">
        <v>0</v>
      </c>
      <c r="O4829" s="356">
        <f t="shared" si="150"/>
        <v>12.258426717315608</v>
      </c>
      <c r="P4829" s="357">
        <v>71.583300830658686</v>
      </c>
      <c r="Q4829" s="356" t="s">
        <v>15063</v>
      </c>
    </row>
    <row r="4830" spans="1:17" x14ac:dyDescent="0.25">
      <c r="A4830" s="354">
        <v>4827</v>
      </c>
      <c r="B4830" s="355" t="s">
        <v>5252</v>
      </c>
      <c r="C4830" s="355" t="s">
        <v>1373</v>
      </c>
      <c r="D4830" s="355" t="s">
        <v>2395</v>
      </c>
      <c r="E4830" s="355" t="s">
        <v>14857</v>
      </c>
      <c r="F4830" s="356" t="s">
        <v>9353</v>
      </c>
      <c r="G4830" s="356" t="s">
        <v>9360</v>
      </c>
      <c r="H4830" s="356" t="s">
        <v>9361</v>
      </c>
      <c r="I4830" s="356" t="str">
        <f t="shared" si="151"/>
        <v>JANGAMAKOTE_66F04-NAGAMANGALA</v>
      </c>
      <c r="J4830" s="356" t="s">
        <v>5706</v>
      </c>
      <c r="K4830" s="356" t="s">
        <v>15063</v>
      </c>
      <c r="L4830" s="357">
        <v>1.25668</v>
      </c>
      <c r="M4830" s="357">
        <v>1.1020424</v>
      </c>
      <c r="N4830" s="357">
        <v>0</v>
      </c>
      <c r="O4830" s="356">
        <f t="shared" si="150"/>
        <v>12.305248750676387</v>
      </c>
      <c r="P4830" s="357">
        <v>75.913073348707783</v>
      </c>
      <c r="Q4830" s="356" t="s">
        <v>15063</v>
      </c>
    </row>
    <row r="4831" spans="1:17" x14ac:dyDescent="0.25">
      <c r="A4831" s="354">
        <v>4828</v>
      </c>
      <c r="B4831" s="355" t="s">
        <v>5252</v>
      </c>
      <c r="C4831" s="355" t="s">
        <v>1373</v>
      </c>
      <c r="D4831" s="355" t="s">
        <v>2395</v>
      </c>
      <c r="E4831" s="355" t="s">
        <v>14857</v>
      </c>
      <c r="F4831" s="356" t="s">
        <v>9278</v>
      </c>
      <c r="G4831" s="356" t="s">
        <v>9285</v>
      </c>
      <c r="H4831" s="356" t="s">
        <v>9286</v>
      </c>
      <c r="I4831" s="356" t="str">
        <f t="shared" si="151"/>
        <v>CHEEMANGALA_66F04-NJY-CHIKKADASARAHALLI</v>
      </c>
      <c r="J4831" s="356" t="s">
        <v>5706</v>
      </c>
      <c r="K4831" s="356" t="s">
        <v>15063</v>
      </c>
      <c r="L4831" s="357">
        <v>0.94847999999999999</v>
      </c>
      <c r="M4831" s="357">
        <v>0.85860541000000001</v>
      </c>
      <c r="N4831" s="357">
        <v>0</v>
      </c>
      <c r="O4831" s="356">
        <f t="shared" si="150"/>
        <v>9.4756441885964886</v>
      </c>
      <c r="P4831" s="357">
        <v>64.500182400614634</v>
      </c>
      <c r="Q4831" s="356" t="s">
        <v>15063</v>
      </c>
    </row>
    <row r="4832" spans="1:17" x14ac:dyDescent="0.25">
      <c r="A4832" s="354">
        <v>4829</v>
      </c>
      <c r="B4832" s="355" t="s">
        <v>5252</v>
      </c>
      <c r="C4832" s="355" t="s">
        <v>1373</v>
      </c>
      <c r="D4832" s="355" t="s">
        <v>2395</v>
      </c>
      <c r="E4832" s="355" t="s">
        <v>14857</v>
      </c>
      <c r="F4832" s="356" t="s">
        <v>9324</v>
      </c>
      <c r="G4832" s="356" t="s">
        <v>9331</v>
      </c>
      <c r="H4832" s="356" t="s">
        <v>9332</v>
      </c>
      <c r="I4832" s="356" t="str">
        <f t="shared" si="151"/>
        <v>GANJIGUNTE_66F04-NJY-GANJIGUNTE</v>
      </c>
      <c r="J4832" s="356" t="s">
        <v>5706</v>
      </c>
      <c r="K4832" s="356" t="s">
        <v>15063</v>
      </c>
      <c r="L4832" s="357">
        <v>0.33839999999999998</v>
      </c>
      <c r="M4832" s="357">
        <v>0.29646006999999996</v>
      </c>
      <c r="N4832" s="357">
        <v>0</v>
      </c>
      <c r="O4832" s="356">
        <f t="shared" si="150"/>
        <v>12.393596335697405</v>
      </c>
      <c r="P4832" s="357">
        <v>62.078025592420836</v>
      </c>
      <c r="Q4832" s="356" t="s">
        <v>15063</v>
      </c>
    </row>
    <row r="4833" spans="1:17" x14ac:dyDescent="0.25">
      <c r="A4833" s="354">
        <v>4830</v>
      </c>
      <c r="B4833" s="355" t="s">
        <v>5252</v>
      </c>
      <c r="C4833" s="355" t="s">
        <v>1373</v>
      </c>
      <c r="D4833" s="355" t="s">
        <v>2395</v>
      </c>
      <c r="E4833" s="355" t="s">
        <v>14857</v>
      </c>
      <c r="F4833" s="356" t="s">
        <v>9395</v>
      </c>
      <c r="G4833" s="356" t="s">
        <v>9402</v>
      </c>
      <c r="H4833" s="356" t="s">
        <v>9403</v>
      </c>
      <c r="I4833" s="356" t="str">
        <f t="shared" si="151"/>
        <v>SADALI_66F04-S VENKATAPURA</v>
      </c>
      <c r="J4833" s="356" t="s">
        <v>5701</v>
      </c>
      <c r="K4833" s="356" t="s">
        <v>15063</v>
      </c>
      <c r="L4833" s="357">
        <v>0.37780000000000002</v>
      </c>
      <c r="M4833" s="357">
        <v>0.33937099999999998</v>
      </c>
      <c r="N4833" s="357">
        <v>0</v>
      </c>
      <c r="O4833" s="356">
        <f t="shared" si="150"/>
        <v>10.171784012705148</v>
      </c>
      <c r="P4833" s="357">
        <v>10.171784012705142</v>
      </c>
      <c r="Q4833" s="356" t="s">
        <v>15063</v>
      </c>
    </row>
    <row r="4834" spans="1:17" x14ac:dyDescent="0.25">
      <c r="A4834" s="354">
        <v>4831</v>
      </c>
      <c r="B4834" s="355" t="s">
        <v>5252</v>
      </c>
      <c r="C4834" s="355" t="s">
        <v>1373</v>
      </c>
      <c r="D4834" s="355" t="s">
        <v>2395</v>
      </c>
      <c r="E4834" s="355" t="s">
        <v>14857</v>
      </c>
      <c r="F4834" s="356" t="s">
        <v>9297</v>
      </c>
      <c r="G4834" s="356" t="s">
        <v>9306</v>
      </c>
      <c r="H4834" s="356" t="s">
        <v>9307</v>
      </c>
      <c r="I4834" s="356" t="str">
        <f t="shared" si="151"/>
        <v>DIBBURAHALLI_66F05-DODDATEKHALLI</v>
      </c>
      <c r="J4834" s="356" t="s">
        <v>5701</v>
      </c>
      <c r="K4834" s="356" t="s">
        <v>15063</v>
      </c>
      <c r="L4834" s="357">
        <v>0.63627</v>
      </c>
      <c r="M4834" s="357">
        <v>0.57203500000000007</v>
      </c>
      <c r="N4834" s="357">
        <v>0</v>
      </c>
      <c r="O4834" s="356">
        <f t="shared" si="150"/>
        <v>10.09555691766073</v>
      </c>
      <c r="P4834" s="357">
        <v>10.095556917660719</v>
      </c>
      <c r="Q4834" s="356" t="s">
        <v>15063</v>
      </c>
    </row>
    <row r="4835" spans="1:17" x14ac:dyDescent="0.25">
      <c r="A4835" s="354">
        <v>4832</v>
      </c>
      <c r="B4835" s="355" t="s">
        <v>5252</v>
      </c>
      <c r="C4835" s="355" t="s">
        <v>1373</v>
      </c>
      <c r="D4835" s="355" t="s">
        <v>2395</v>
      </c>
      <c r="E4835" s="355" t="s">
        <v>14857</v>
      </c>
      <c r="F4835" s="356" t="s">
        <v>9278</v>
      </c>
      <c r="G4835" s="356" t="s">
        <v>9287</v>
      </c>
      <c r="H4835" s="356" t="s">
        <v>9288</v>
      </c>
      <c r="I4835" s="356" t="str">
        <f t="shared" si="151"/>
        <v>CHEEMANGALA_66F05-KANNAMANGALA</v>
      </c>
      <c r="J4835" s="356" t="s">
        <v>5701</v>
      </c>
      <c r="K4835" s="356" t="s">
        <v>15063</v>
      </c>
      <c r="L4835" s="357">
        <v>0.87685999999999997</v>
      </c>
      <c r="M4835" s="357">
        <v>0.78976000000000002</v>
      </c>
      <c r="N4835" s="357">
        <v>0</v>
      </c>
      <c r="O4835" s="356">
        <f t="shared" si="150"/>
        <v>9.9331706315717394</v>
      </c>
      <c r="P4835" s="357">
        <v>9.9331706315717412</v>
      </c>
      <c r="Q4835" s="356" t="s">
        <v>15063</v>
      </c>
    </row>
    <row r="4836" spans="1:17" x14ac:dyDescent="0.25">
      <c r="A4836" s="354">
        <v>4833</v>
      </c>
      <c r="B4836" s="355" t="s">
        <v>5252</v>
      </c>
      <c r="C4836" s="355" t="s">
        <v>1373</v>
      </c>
      <c r="D4836" s="355" t="s">
        <v>2395</v>
      </c>
      <c r="E4836" s="355" t="s">
        <v>14857</v>
      </c>
      <c r="F4836" s="356" t="s">
        <v>9324</v>
      </c>
      <c r="G4836" s="356" t="s">
        <v>9333</v>
      </c>
      <c r="H4836" s="356" t="s">
        <v>9334</v>
      </c>
      <c r="I4836" s="356" t="str">
        <f t="shared" si="151"/>
        <v>GANJIGUNTE_66F05-MUMMANAHALLI</v>
      </c>
      <c r="J4836" s="356" t="s">
        <v>5701</v>
      </c>
      <c r="K4836" s="356" t="s">
        <v>15063</v>
      </c>
      <c r="L4836" s="357">
        <v>0.57285199999999992</v>
      </c>
      <c r="M4836" s="357">
        <v>0.51529000000000003</v>
      </c>
      <c r="N4836" s="357">
        <v>0</v>
      </c>
      <c r="O4836" s="356">
        <f t="shared" si="150"/>
        <v>10.048319635787237</v>
      </c>
      <c r="P4836" s="357">
        <v>10.048319635787228</v>
      </c>
      <c r="Q4836" s="356" t="s">
        <v>15063</v>
      </c>
    </row>
    <row r="4837" spans="1:17" x14ac:dyDescent="0.25">
      <c r="A4837" s="354">
        <v>4834</v>
      </c>
      <c r="B4837" s="355" t="s">
        <v>5252</v>
      </c>
      <c r="C4837" s="355" t="s">
        <v>1373</v>
      </c>
      <c r="D4837" s="355" t="s">
        <v>2395</v>
      </c>
      <c r="E4837" s="355" t="s">
        <v>14857</v>
      </c>
      <c r="F4837" s="356" t="s">
        <v>9370</v>
      </c>
      <c r="G4837" s="356" t="s">
        <v>9379</v>
      </c>
      <c r="H4837" s="356" t="s">
        <v>9380</v>
      </c>
      <c r="I4837" s="356" t="str">
        <f t="shared" si="151"/>
        <v>MELUR_66F05-NJY</v>
      </c>
      <c r="J4837" s="356" t="s">
        <v>5706</v>
      </c>
      <c r="K4837" s="356" t="s">
        <v>15063</v>
      </c>
      <c r="L4837" s="357">
        <v>1.30406</v>
      </c>
      <c r="M4837" s="357">
        <v>1.14300263</v>
      </c>
      <c r="N4837" s="357">
        <v>0</v>
      </c>
      <c r="O4837" s="356">
        <f t="shared" si="150"/>
        <v>12.350457034185542</v>
      </c>
      <c r="P4837" s="357">
        <v>76.698948329858879</v>
      </c>
      <c r="Q4837" s="356" t="s">
        <v>15063</v>
      </c>
    </row>
    <row r="4838" spans="1:17" x14ac:dyDescent="0.25">
      <c r="A4838" s="354">
        <v>4835</v>
      </c>
      <c r="B4838" s="355" t="s">
        <v>5252</v>
      </c>
      <c r="C4838" s="355" t="s">
        <v>1373</v>
      </c>
      <c r="D4838" s="355" t="s">
        <v>2395</v>
      </c>
      <c r="E4838" s="355" t="s">
        <v>14857</v>
      </c>
      <c r="F4838" s="356" t="s">
        <v>9353</v>
      </c>
      <c r="G4838" s="356" t="s">
        <v>9362</v>
      </c>
      <c r="H4838" s="356" t="s">
        <v>9363</v>
      </c>
      <c r="I4838" s="356" t="str">
        <f t="shared" si="151"/>
        <v>JANGAMAKOTE_66F05-NJY-JANGAMAKOTE</v>
      </c>
      <c r="J4838" s="356" t="s">
        <v>5706</v>
      </c>
      <c r="K4838" s="356" t="s">
        <v>15063</v>
      </c>
      <c r="L4838" s="357">
        <v>2.2265999999999999</v>
      </c>
      <c r="M4838" s="357">
        <v>1.95895719</v>
      </c>
      <c r="N4838" s="357">
        <v>0</v>
      </c>
      <c r="O4838" s="356">
        <f t="shared" si="150"/>
        <v>12.020246564268387</v>
      </c>
      <c r="P4838" s="357">
        <v>58.048031118601287</v>
      </c>
      <c r="Q4838" s="356" t="s">
        <v>15063</v>
      </c>
    </row>
    <row r="4839" spans="1:17" x14ac:dyDescent="0.25">
      <c r="A4839" s="354">
        <v>4836</v>
      </c>
      <c r="B4839" s="355" t="s">
        <v>5252</v>
      </c>
      <c r="C4839" s="355" t="s">
        <v>1373</v>
      </c>
      <c r="D4839" s="355" t="s">
        <v>2395</v>
      </c>
      <c r="E4839" s="355" t="s">
        <v>14857</v>
      </c>
      <c r="F4839" s="356" t="s">
        <v>9278</v>
      </c>
      <c r="G4839" s="356" t="s">
        <v>9289</v>
      </c>
      <c r="H4839" s="356" t="s">
        <v>9290</v>
      </c>
      <c r="I4839" s="356" t="str">
        <f t="shared" si="151"/>
        <v>CHEEMANGALA_66F06-CHIKKADASARAHALLI</v>
      </c>
      <c r="J4839" s="356" t="s">
        <v>5701</v>
      </c>
      <c r="K4839" s="356" t="s">
        <v>15063</v>
      </c>
      <c r="L4839" s="357">
        <v>0.87334000000000001</v>
      </c>
      <c r="M4839" s="357">
        <v>0.78489950000000008</v>
      </c>
      <c r="N4839" s="357">
        <v>0</v>
      </c>
      <c r="O4839" s="356">
        <f t="shared" si="150"/>
        <v>10.126697506125899</v>
      </c>
      <c r="P4839" s="357">
        <v>10.126697506125915</v>
      </c>
      <c r="Q4839" s="356" t="s">
        <v>15063</v>
      </c>
    </row>
    <row r="4840" spans="1:17" x14ac:dyDescent="0.25">
      <c r="A4840" s="354">
        <v>4837</v>
      </c>
      <c r="B4840" s="355" t="s">
        <v>5252</v>
      </c>
      <c r="C4840" s="355" t="s">
        <v>1373</v>
      </c>
      <c r="D4840" s="355" t="s">
        <v>2395</v>
      </c>
      <c r="E4840" s="355" t="s">
        <v>14857</v>
      </c>
      <c r="F4840" s="356" t="s">
        <v>9324</v>
      </c>
      <c r="G4840" s="356" t="s">
        <v>9335</v>
      </c>
      <c r="H4840" s="356" t="s">
        <v>9336</v>
      </c>
      <c r="I4840" s="356" t="str">
        <f t="shared" si="151"/>
        <v>GANJIGUNTE_66F06-CHOKKANAHALLI</v>
      </c>
      <c r="J4840" s="356" t="s">
        <v>5701</v>
      </c>
      <c r="K4840" s="356" t="s">
        <v>15063</v>
      </c>
      <c r="L4840" s="357">
        <v>0.73904799999999993</v>
      </c>
      <c r="M4840" s="357">
        <v>0.66417349999999997</v>
      </c>
      <c r="N4840" s="357">
        <v>0</v>
      </c>
      <c r="O4840" s="356">
        <f t="shared" si="150"/>
        <v>10.13120933958281</v>
      </c>
      <c r="P4840" s="357">
        <v>10.791264299682911</v>
      </c>
      <c r="Q4840" s="356" t="s">
        <v>15063</v>
      </c>
    </row>
    <row r="4841" spans="1:17" x14ac:dyDescent="0.25">
      <c r="A4841" s="354">
        <v>4838</v>
      </c>
      <c r="B4841" s="355" t="s">
        <v>5252</v>
      </c>
      <c r="C4841" s="355" t="s">
        <v>1373</v>
      </c>
      <c r="D4841" s="355" t="s">
        <v>2395</v>
      </c>
      <c r="E4841" s="355" t="s">
        <v>14857</v>
      </c>
      <c r="F4841" s="356" t="s">
        <v>9297</v>
      </c>
      <c r="G4841" s="356" t="s">
        <v>9308</v>
      </c>
      <c r="H4841" s="356" t="s">
        <v>9309</v>
      </c>
      <c r="I4841" s="356" t="str">
        <f t="shared" si="151"/>
        <v>DIBBURAHALLI_66F06-DIBBURAHALLI</v>
      </c>
      <c r="J4841" s="356" t="s">
        <v>5701</v>
      </c>
      <c r="K4841" s="356" t="s">
        <v>15063</v>
      </c>
      <c r="L4841" s="357">
        <v>0.76462000000000008</v>
      </c>
      <c r="M4841" s="357">
        <v>0.69033650000000002</v>
      </c>
      <c r="N4841" s="357">
        <v>0</v>
      </c>
      <c r="O4841" s="356">
        <f t="shared" si="150"/>
        <v>9.7150872328738522</v>
      </c>
      <c r="P4841" s="357">
        <v>9.7150872328738416</v>
      </c>
      <c r="Q4841" s="356" t="s">
        <v>15063</v>
      </c>
    </row>
    <row r="4842" spans="1:17" x14ac:dyDescent="0.25">
      <c r="A4842" s="354">
        <v>4839</v>
      </c>
      <c r="B4842" s="355" t="s">
        <v>5252</v>
      </c>
      <c r="C4842" s="355" t="s">
        <v>1373</v>
      </c>
      <c r="D4842" s="355" t="s">
        <v>2395</v>
      </c>
      <c r="E4842" s="355" t="s">
        <v>14857</v>
      </c>
      <c r="F4842" s="356" t="s">
        <v>9370</v>
      </c>
      <c r="G4842" s="356" t="s">
        <v>9381</v>
      </c>
      <c r="H4842" s="356" t="s">
        <v>9382</v>
      </c>
      <c r="I4842" s="356" t="str">
        <f t="shared" si="151"/>
        <v>MELUR_66F06-KESHAVARA</v>
      </c>
      <c r="J4842" s="356" t="s">
        <v>5701</v>
      </c>
      <c r="K4842" s="356" t="s">
        <v>15063</v>
      </c>
      <c r="L4842" s="357">
        <v>0.81532000000000004</v>
      </c>
      <c r="M4842" s="357">
        <v>0.73423299999999991</v>
      </c>
      <c r="N4842" s="357">
        <v>0</v>
      </c>
      <c r="O4842" s="356">
        <f t="shared" si="150"/>
        <v>9.9454202031104515</v>
      </c>
      <c r="P4842" s="357">
        <v>9.9454202031104657</v>
      </c>
      <c r="Q4842" s="356" t="s">
        <v>15063</v>
      </c>
    </row>
    <row r="4843" spans="1:17" x14ac:dyDescent="0.25">
      <c r="A4843" s="354">
        <v>4840</v>
      </c>
      <c r="B4843" s="355" t="s">
        <v>5252</v>
      </c>
      <c r="C4843" s="355" t="s">
        <v>1373</v>
      </c>
      <c r="D4843" s="355" t="s">
        <v>2395</v>
      </c>
      <c r="E4843" s="355" t="s">
        <v>14857</v>
      </c>
      <c r="F4843" s="356" t="s">
        <v>9383</v>
      </c>
      <c r="G4843" s="356" t="s">
        <v>9392</v>
      </c>
      <c r="H4843" s="356" t="s">
        <v>9393</v>
      </c>
      <c r="I4843" s="356" t="str">
        <f t="shared" si="151"/>
        <v>PALLICHERLU_66F06-KOTAHALLI</v>
      </c>
      <c r="J4843" s="356" t="s">
        <v>5701</v>
      </c>
      <c r="K4843" s="356" t="s">
        <v>15063</v>
      </c>
      <c r="L4843" s="357">
        <v>0.752</v>
      </c>
      <c r="M4843" s="357">
        <v>0.67303999999999997</v>
      </c>
      <c r="N4843" s="357">
        <v>0</v>
      </c>
      <c r="O4843" s="356">
        <f t="shared" si="150"/>
        <v>10.500000000000004</v>
      </c>
      <c r="P4843" s="357">
        <v>10.500000000000021</v>
      </c>
      <c r="Q4843" s="356" t="s">
        <v>15063</v>
      </c>
    </row>
    <row r="4844" spans="1:17" x14ac:dyDescent="0.25">
      <c r="A4844" s="354">
        <v>4841</v>
      </c>
      <c r="B4844" s="355" t="s">
        <v>5252</v>
      </c>
      <c r="C4844" s="355" t="s">
        <v>1373</v>
      </c>
      <c r="D4844" s="355" t="s">
        <v>2395</v>
      </c>
      <c r="E4844" s="355" t="s">
        <v>14857</v>
      </c>
      <c r="F4844" s="356" t="s">
        <v>9395</v>
      </c>
      <c r="G4844" s="356" t="s">
        <v>9404</v>
      </c>
      <c r="H4844" s="356" t="s">
        <v>9405</v>
      </c>
      <c r="I4844" s="356" t="str">
        <f t="shared" si="151"/>
        <v>SADALI_66F06-NALLAPANAHALLI</v>
      </c>
      <c r="J4844" s="356" t="s">
        <v>5706</v>
      </c>
      <c r="K4844" s="356" t="s">
        <v>15063</v>
      </c>
      <c r="L4844" s="357">
        <v>0.87512000000000012</v>
      </c>
      <c r="M4844" s="357">
        <v>0.76669049999999994</v>
      </c>
      <c r="N4844" s="357">
        <v>0</v>
      </c>
      <c r="O4844" s="356">
        <f t="shared" si="150"/>
        <v>12.390243623731621</v>
      </c>
      <c r="P4844" s="357">
        <v>46.772134122143008</v>
      </c>
      <c r="Q4844" s="356" t="s">
        <v>15063</v>
      </c>
    </row>
    <row r="4845" spans="1:17" x14ac:dyDescent="0.25">
      <c r="A4845" s="354">
        <v>4842</v>
      </c>
      <c r="B4845" s="355" t="s">
        <v>5252</v>
      </c>
      <c r="C4845" s="355" t="s">
        <v>1373</v>
      </c>
      <c r="D4845" s="355" t="s">
        <v>2395</v>
      </c>
      <c r="E4845" s="355" t="s">
        <v>14857</v>
      </c>
      <c r="F4845" s="356" t="s">
        <v>9353</v>
      </c>
      <c r="G4845" s="356" t="s">
        <v>9364</v>
      </c>
      <c r="H4845" s="356" t="s">
        <v>9365</v>
      </c>
      <c r="I4845" s="356" t="str">
        <f t="shared" si="151"/>
        <v>JANGAMAKOTE_66F06-SUGATOOR</v>
      </c>
      <c r="J4845" s="356" t="s">
        <v>5701</v>
      </c>
      <c r="K4845" s="356" t="s">
        <v>15063</v>
      </c>
      <c r="L4845" s="357">
        <v>0.29810000000000003</v>
      </c>
      <c r="M4845" s="357">
        <v>0.267955</v>
      </c>
      <c r="N4845" s="357">
        <v>0</v>
      </c>
      <c r="O4845" s="356">
        <f t="shared" si="150"/>
        <v>10.112378396511248</v>
      </c>
      <c r="P4845" s="357">
        <v>10.175265619670171</v>
      </c>
      <c r="Q4845" s="356" t="s">
        <v>15063</v>
      </c>
    </row>
    <row r="4846" spans="1:17" x14ac:dyDescent="0.25">
      <c r="A4846" s="354">
        <v>4843</v>
      </c>
      <c r="B4846" s="355" t="s">
        <v>5252</v>
      </c>
      <c r="C4846" s="355" t="s">
        <v>1373</v>
      </c>
      <c r="D4846" s="355" t="s">
        <v>2395</v>
      </c>
      <c r="E4846" s="355" t="s">
        <v>14857</v>
      </c>
      <c r="F4846" s="356" t="s">
        <v>9353</v>
      </c>
      <c r="G4846" s="356" t="s">
        <v>9366</v>
      </c>
      <c r="H4846" s="356" t="s">
        <v>9367</v>
      </c>
      <c r="I4846" s="356" t="str">
        <f t="shared" si="151"/>
        <v>JANGAMAKOTE_66F07-BALUVANAHALLI</v>
      </c>
      <c r="J4846" s="356" t="s">
        <v>5701</v>
      </c>
      <c r="K4846" s="356" t="s">
        <v>15063</v>
      </c>
      <c r="L4846" s="357">
        <v>1.0777840000000001</v>
      </c>
      <c r="M4846" s="357">
        <v>0.97054850000000004</v>
      </c>
      <c r="N4846" s="357">
        <v>0</v>
      </c>
      <c r="O4846" s="356">
        <f t="shared" si="150"/>
        <v>9.9496281258582453</v>
      </c>
      <c r="P4846" s="357">
        <v>12.300309610198079</v>
      </c>
      <c r="Q4846" s="356" t="s">
        <v>15063</v>
      </c>
    </row>
    <row r="4847" spans="1:17" x14ac:dyDescent="0.25">
      <c r="A4847" s="354">
        <v>4844</v>
      </c>
      <c r="B4847" s="355" t="s">
        <v>5252</v>
      </c>
      <c r="C4847" s="355" t="s">
        <v>1373</v>
      </c>
      <c r="D4847" s="355" t="s">
        <v>2395</v>
      </c>
      <c r="E4847" s="355" t="s">
        <v>14857</v>
      </c>
      <c r="F4847" s="356" t="s">
        <v>9278</v>
      </c>
      <c r="G4847" s="356" t="s">
        <v>9291</v>
      </c>
      <c r="H4847" s="356" t="s">
        <v>9292</v>
      </c>
      <c r="I4847" s="356" t="str">
        <f t="shared" si="151"/>
        <v>CHEEMANGALA_66F07-CHEEMANGALA</v>
      </c>
      <c r="J4847" s="356" t="s">
        <v>5701</v>
      </c>
      <c r="K4847" s="356" t="s">
        <v>15063</v>
      </c>
      <c r="L4847" s="357">
        <v>0.98638000000000003</v>
      </c>
      <c r="M4847" s="357">
        <v>0.89445299999999994</v>
      </c>
      <c r="N4847" s="357">
        <v>0</v>
      </c>
      <c r="O4847" s="356">
        <f t="shared" si="150"/>
        <v>9.3196334070033959</v>
      </c>
      <c r="P4847" s="357">
        <v>10.716244191696989</v>
      </c>
      <c r="Q4847" s="356" t="s">
        <v>15063</v>
      </c>
    </row>
    <row r="4848" spans="1:17" x14ac:dyDescent="0.25">
      <c r="A4848" s="354">
        <v>4845</v>
      </c>
      <c r="B4848" s="355" t="s">
        <v>5252</v>
      </c>
      <c r="C4848" s="355" t="s">
        <v>1373</v>
      </c>
      <c r="D4848" s="355" t="s">
        <v>2395</v>
      </c>
      <c r="E4848" s="355" t="s">
        <v>14857</v>
      </c>
      <c r="F4848" s="356" t="s">
        <v>9297</v>
      </c>
      <c r="G4848" s="356" t="s">
        <v>9310</v>
      </c>
      <c r="H4848" s="356" t="s">
        <v>9311</v>
      </c>
      <c r="I4848" s="356" t="str">
        <f t="shared" si="151"/>
        <v>DIBBURAHALLI_66F07-DYAVAPPANAGUDI</v>
      </c>
      <c r="J4848" s="356" t="s">
        <v>5701</v>
      </c>
      <c r="K4848" s="356" t="s">
        <v>15063</v>
      </c>
      <c r="L4848" s="357">
        <v>0.70740000000000003</v>
      </c>
      <c r="M4848" s="357">
        <v>0.6398433</v>
      </c>
      <c r="N4848" s="357">
        <v>0</v>
      </c>
      <c r="O4848" s="356">
        <f t="shared" si="150"/>
        <v>9.5500000000000025</v>
      </c>
      <c r="P4848" s="357">
        <v>9.5500000000000025</v>
      </c>
      <c r="Q4848" s="356" t="s">
        <v>15063</v>
      </c>
    </row>
    <row r="4849" spans="1:17" x14ac:dyDescent="0.25">
      <c r="A4849" s="354">
        <v>4846</v>
      </c>
      <c r="B4849" s="355" t="s">
        <v>5252</v>
      </c>
      <c r="C4849" s="355" t="s">
        <v>1373</v>
      </c>
      <c r="D4849" s="355" t="s">
        <v>2395</v>
      </c>
      <c r="E4849" s="355" t="s">
        <v>14857</v>
      </c>
      <c r="F4849" s="356" t="s">
        <v>9324</v>
      </c>
      <c r="G4849" s="356" t="s">
        <v>9337</v>
      </c>
      <c r="H4849" s="356" t="s">
        <v>9338</v>
      </c>
      <c r="I4849" s="356" t="str">
        <f t="shared" si="151"/>
        <v>GANJIGUNTE_66F07-KORALAPARTHI</v>
      </c>
      <c r="J4849" s="356" t="s">
        <v>5701</v>
      </c>
      <c r="K4849" s="356" t="s">
        <v>15063</v>
      </c>
      <c r="L4849" s="357">
        <v>0.55728</v>
      </c>
      <c r="M4849" s="357">
        <v>0.50538649999999996</v>
      </c>
      <c r="N4849" s="357">
        <v>0</v>
      </c>
      <c r="O4849" s="356">
        <f t="shared" si="150"/>
        <v>9.3119257823715262</v>
      </c>
      <c r="P4849" s="357">
        <v>9.3119257823715103</v>
      </c>
      <c r="Q4849" s="356" t="s">
        <v>15063</v>
      </c>
    </row>
    <row r="4850" spans="1:17" x14ac:dyDescent="0.25">
      <c r="A4850" s="354">
        <v>4847</v>
      </c>
      <c r="B4850" s="355" t="s">
        <v>5252</v>
      </c>
      <c r="C4850" s="355" t="s">
        <v>1373</v>
      </c>
      <c r="D4850" s="355" t="s">
        <v>2395</v>
      </c>
      <c r="E4850" s="355" t="s">
        <v>14857</v>
      </c>
      <c r="F4850" s="356" t="s">
        <v>9395</v>
      </c>
      <c r="G4850" s="356" t="s">
        <v>9406</v>
      </c>
      <c r="H4850" s="356" t="s">
        <v>9407</v>
      </c>
      <c r="I4850" s="356" t="str">
        <f t="shared" si="151"/>
        <v>SADALI_66F07-MITTEMARI</v>
      </c>
      <c r="J4850" s="356" t="s">
        <v>5701</v>
      </c>
      <c r="K4850" s="356" t="s">
        <v>15063</v>
      </c>
      <c r="L4850" s="357">
        <v>0.29665999999999998</v>
      </c>
      <c r="M4850" s="357">
        <v>0.26628750000000001</v>
      </c>
      <c r="N4850" s="357">
        <v>0</v>
      </c>
      <c r="O4850" s="356">
        <f t="shared" si="150"/>
        <v>10.238151419133004</v>
      </c>
      <c r="P4850" s="357">
        <v>10.238151419133013</v>
      </c>
      <c r="Q4850" s="356" t="s">
        <v>15063</v>
      </c>
    </row>
    <row r="4851" spans="1:17" x14ac:dyDescent="0.25">
      <c r="A4851" s="354">
        <v>4848</v>
      </c>
      <c r="B4851" s="355" t="s">
        <v>5252</v>
      </c>
      <c r="C4851" s="355" t="s">
        <v>1373</v>
      </c>
      <c r="D4851" s="355" t="s">
        <v>2395</v>
      </c>
      <c r="E4851" s="355" t="s">
        <v>14857</v>
      </c>
      <c r="F4851" s="356" t="s">
        <v>9383</v>
      </c>
      <c r="G4851" s="356" t="s">
        <v>9394</v>
      </c>
      <c r="H4851" s="356" t="s">
        <v>6616</v>
      </c>
      <c r="I4851" s="356" t="str">
        <f t="shared" si="151"/>
        <v>PALLICHERLU_66F07-SIDDAPURA</v>
      </c>
      <c r="J4851" s="356" t="s">
        <v>5701</v>
      </c>
      <c r="K4851" s="356" t="s">
        <v>15063</v>
      </c>
      <c r="L4851" s="357">
        <v>0.7668299999999999</v>
      </c>
      <c r="M4851" s="357">
        <v>0.69091382999999995</v>
      </c>
      <c r="N4851" s="357">
        <v>0</v>
      </c>
      <c r="O4851" s="356">
        <f t="shared" si="150"/>
        <v>9.899999999999995</v>
      </c>
      <c r="P4851" s="357">
        <v>9.8999999999999986</v>
      </c>
      <c r="Q4851" s="356" t="s">
        <v>15063</v>
      </c>
    </row>
    <row r="4852" spans="1:17" x14ac:dyDescent="0.25">
      <c r="A4852" s="354">
        <v>4849</v>
      </c>
      <c r="B4852" s="355" t="s">
        <v>5252</v>
      </c>
      <c r="C4852" s="355" t="s">
        <v>1373</v>
      </c>
      <c r="D4852" s="355" t="s">
        <v>2395</v>
      </c>
      <c r="E4852" s="355" t="s">
        <v>14857</v>
      </c>
      <c r="F4852" s="356" t="s">
        <v>9324</v>
      </c>
      <c r="G4852" s="356" t="s">
        <v>9339</v>
      </c>
      <c r="H4852" s="356" t="s">
        <v>9340</v>
      </c>
      <c r="I4852" s="356" t="str">
        <f t="shared" si="151"/>
        <v>GANJIGUNTE_66F08-NANDANA-HOSAHALLI</v>
      </c>
      <c r="J4852" s="356" t="s">
        <v>5701</v>
      </c>
      <c r="K4852" s="356" t="s">
        <v>15063</v>
      </c>
      <c r="L4852" s="357">
        <v>0.73909999999999998</v>
      </c>
      <c r="M4852" s="357">
        <v>0.66492899999999999</v>
      </c>
      <c r="N4852" s="357">
        <v>0</v>
      </c>
      <c r="O4852" s="356">
        <f t="shared" si="150"/>
        <v>10.035313218779596</v>
      </c>
      <c r="P4852" s="357">
        <v>10.035313218779596</v>
      </c>
      <c r="Q4852" s="356" t="s">
        <v>15063</v>
      </c>
    </row>
    <row r="4853" spans="1:17" x14ac:dyDescent="0.25">
      <c r="A4853" s="354">
        <v>4850</v>
      </c>
      <c r="B4853" s="355" t="s">
        <v>5252</v>
      </c>
      <c r="C4853" s="355" t="s">
        <v>1373</v>
      </c>
      <c r="D4853" s="355" t="s">
        <v>2395</v>
      </c>
      <c r="E4853" s="355" t="s">
        <v>14857</v>
      </c>
      <c r="F4853" s="356" t="s">
        <v>9297</v>
      </c>
      <c r="G4853" s="356" t="s">
        <v>9312</v>
      </c>
      <c r="H4853" s="356" t="s">
        <v>9313</v>
      </c>
      <c r="I4853" s="356" t="str">
        <f t="shared" si="151"/>
        <v>DIBBURAHALLI_66F08-SADALI</v>
      </c>
      <c r="J4853" s="356" t="s">
        <v>5701</v>
      </c>
      <c r="K4853" s="356" t="s">
        <v>15063</v>
      </c>
      <c r="L4853" s="357">
        <v>0.36263999999999996</v>
      </c>
      <c r="M4853" s="357">
        <v>0.32567250000000003</v>
      </c>
      <c r="N4853" s="357">
        <v>0</v>
      </c>
      <c r="O4853" s="356">
        <f t="shared" si="150"/>
        <v>10.193994043679664</v>
      </c>
      <c r="P4853" s="357">
        <v>10.193994043679666</v>
      </c>
      <c r="Q4853" s="356" t="s">
        <v>15063</v>
      </c>
    </row>
    <row r="4854" spans="1:17" x14ac:dyDescent="0.25">
      <c r="A4854" s="354">
        <v>4851</v>
      </c>
      <c r="B4854" s="355" t="s">
        <v>5252</v>
      </c>
      <c r="C4854" s="355" t="s">
        <v>1373</v>
      </c>
      <c r="D4854" s="355" t="s">
        <v>2395</v>
      </c>
      <c r="E4854" s="355" t="s">
        <v>14857</v>
      </c>
      <c r="F4854" s="356" t="s">
        <v>9395</v>
      </c>
      <c r="G4854" s="356" t="s">
        <v>9408</v>
      </c>
      <c r="H4854" s="356" t="s">
        <v>9409</v>
      </c>
      <c r="I4854" s="356" t="str">
        <f t="shared" si="151"/>
        <v>SADALI_66F08-S-DEVAGANAHALLI</v>
      </c>
      <c r="J4854" s="356" t="s">
        <v>5701</v>
      </c>
      <c r="K4854" s="356" t="s">
        <v>15063</v>
      </c>
      <c r="L4854" s="357">
        <v>0.44130000000000003</v>
      </c>
      <c r="M4854" s="357">
        <v>0.39674999999999999</v>
      </c>
      <c r="N4854" s="357">
        <v>0</v>
      </c>
      <c r="O4854" s="356">
        <f t="shared" si="150"/>
        <v>10.095173351461598</v>
      </c>
      <c r="P4854" s="357">
        <v>10.095173351461595</v>
      </c>
      <c r="Q4854" s="356" t="s">
        <v>15063</v>
      </c>
    </row>
    <row r="4855" spans="1:17" x14ac:dyDescent="0.25">
      <c r="A4855" s="354">
        <v>4852</v>
      </c>
      <c r="B4855" s="355" t="s">
        <v>5252</v>
      </c>
      <c r="C4855" s="355" t="s">
        <v>1373</v>
      </c>
      <c r="D4855" s="355" t="s">
        <v>2395</v>
      </c>
      <c r="E4855" s="355" t="s">
        <v>14857</v>
      </c>
      <c r="F4855" s="356" t="s">
        <v>9353</v>
      </c>
      <c r="G4855" s="356" t="s">
        <v>9368</v>
      </c>
      <c r="H4855" s="356" t="s">
        <v>9369</v>
      </c>
      <c r="I4855" s="356" t="str">
        <f t="shared" si="151"/>
        <v>JANGAMAKOTE_66F08-VENKATAPURA</v>
      </c>
      <c r="J4855" s="356" t="s">
        <v>5706</v>
      </c>
      <c r="K4855" s="356" t="s">
        <v>15063</v>
      </c>
      <c r="L4855" s="357">
        <v>0.69990699999999995</v>
      </c>
      <c r="M4855" s="357">
        <v>0.61760766999999994</v>
      </c>
      <c r="N4855" s="357">
        <v>0</v>
      </c>
      <c r="O4855" s="356">
        <f t="shared" si="150"/>
        <v>11.758609358100435</v>
      </c>
      <c r="P4855" s="357">
        <v>63.16967741993107</v>
      </c>
      <c r="Q4855" s="356" t="s">
        <v>15063</v>
      </c>
    </row>
    <row r="4856" spans="1:17" x14ac:dyDescent="0.25">
      <c r="A4856" s="354">
        <v>4853</v>
      </c>
      <c r="B4856" s="355" t="s">
        <v>5252</v>
      </c>
      <c r="C4856" s="355" t="s">
        <v>1373</v>
      </c>
      <c r="D4856" s="355" t="s">
        <v>2395</v>
      </c>
      <c r="E4856" s="355" t="s">
        <v>14857</v>
      </c>
      <c r="F4856" s="356" t="s">
        <v>9297</v>
      </c>
      <c r="G4856" s="356" t="s">
        <v>9314</v>
      </c>
      <c r="H4856" s="356" t="s">
        <v>9315</v>
      </c>
      <c r="I4856" s="356" t="str">
        <f t="shared" si="151"/>
        <v>DIBBURAHALLI_66F09-DYAVARAHALLI</v>
      </c>
      <c r="J4856" s="356" t="s">
        <v>5706</v>
      </c>
      <c r="K4856" s="356" t="s">
        <v>15063</v>
      </c>
      <c r="L4856" s="357">
        <v>1.01081</v>
      </c>
      <c r="M4856" s="357">
        <v>0.89212998999999993</v>
      </c>
      <c r="N4856" s="357">
        <v>0</v>
      </c>
      <c r="O4856" s="356">
        <f t="shared" si="150"/>
        <v>11.741079925999946</v>
      </c>
      <c r="P4856" s="357">
        <v>70.32759411547093</v>
      </c>
      <c r="Q4856" s="356" t="s">
        <v>15063</v>
      </c>
    </row>
    <row r="4857" spans="1:17" x14ac:dyDescent="0.25">
      <c r="A4857" s="354">
        <v>4854</v>
      </c>
      <c r="B4857" s="355" t="s">
        <v>5252</v>
      </c>
      <c r="C4857" s="355" t="s">
        <v>1373</v>
      </c>
      <c r="D4857" s="355" t="s">
        <v>2395</v>
      </c>
      <c r="E4857" s="355" t="s">
        <v>14857</v>
      </c>
      <c r="F4857" s="356" t="s">
        <v>9278</v>
      </c>
      <c r="G4857" s="356" t="s">
        <v>9293</v>
      </c>
      <c r="H4857" s="356" t="s">
        <v>9294</v>
      </c>
      <c r="I4857" s="356" t="str">
        <f t="shared" si="151"/>
        <v>CHEEMANGALA_66F09-HT MIRACLE</v>
      </c>
      <c r="J4857" s="356" t="s">
        <v>2414</v>
      </c>
      <c r="K4857" s="356" t="s">
        <v>15063</v>
      </c>
      <c r="L4857" s="357">
        <v>1.1039999999999999E-2</v>
      </c>
      <c r="M4857" s="357">
        <v>1.4790000000000001E-2</v>
      </c>
      <c r="N4857" s="357">
        <v>0</v>
      </c>
      <c r="O4857" s="356">
        <f t="shared" si="150"/>
        <v>-33.967391304347842</v>
      </c>
      <c r="P4857" s="357">
        <v>-33.967391304347849</v>
      </c>
      <c r="Q4857" s="356" t="s">
        <v>15063</v>
      </c>
    </row>
    <row r="4858" spans="1:17" x14ac:dyDescent="0.25">
      <c r="A4858" s="354">
        <v>4855</v>
      </c>
      <c r="B4858" s="355" t="s">
        <v>5252</v>
      </c>
      <c r="C4858" s="355" t="s">
        <v>1373</v>
      </c>
      <c r="D4858" s="355" t="s">
        <v>2395</v>
      </c>
      <c r="E4858" s="355" t="s">
        <v>14857</v>
      </c>
      <c r="F4858" s="356" t="s">
        <v>9324</v>
      </c>
      <c r="G4858" s="356" t="s">
        <v>9341</v>
      </c>
      <c r="H4858" s="356" t="s">
        <v>9342</v>
      </c>
      <c r="I4858" s="356" t="str">
        <f t="shared" si="151"/>
        <v>GANJIGUNTE_66F09-SEETTIHALI</v>
      </c>
      <c r="J4858" s="356" t="s">
        <v>5701</v>
      </c>
      <c r="K4858" s="356" t="s">
        <v>15063</v>
      </c>
      <c r="L4858" s="357">
        <v>0.43437999999999999</v>
      </c>
      <c r="M4858" s="357">
        <v>0.39069750000000003</v>
      </c>
      <c r="N4858" s="357">
        <v>0</v>
      </c>
      <c r="O4858" s="356">
        <f t="shared" si="150"/>
        <v>10.056287121874846</v>
      </c>
      <c r="P4858" s="357">
        <v>10.056287121874853</v>
      </c>
      <c r="Q4858" s="356" t="s">
        <v>15063</v>
      </c>
    </row>
    <row r="4859" spans="1:17" x14ac:dyDescent="0.25">
      <c r="A4859" s="354">
        <v>4856</v>
      </c>
      <c r="B4859" s="355" t="s">
        <v>5252</v>
      </c>
      <c r="C4859" s="355" t="s">
        <v>1373</v>
      </c>
      <c r="D4859" s="355" t="s">
        <v>2395</v>
      </c>
      <c r="E4859" s="355" t="s">
        <v>14857</v>
      </c>
      <c r="F4859" s="356" t="s">
        <v>9395</v>
      </c>
      <c r="G4859" s="356" t="s">
        <v>9410</v>
      </c>
      <c r="H4859" s="356" t="s">
        <v>9411</v>
      </c>
      <c r="I4859" s="356" t="str">
        <f t="shared" si="151"/>
        <v>SADALI_66F09-SONNAGANAHALLI</v>
      </c>
      <c r="J4859" s="356" t="s">
        <v>5701</v>
      </c>
      <c r="K4859" s="356" t="s">
        <v>15063</v>
      </c>
      <c r="L4859" s="357">
        <v>0.35899999999999999</v>
      </c>
      <c r="M4859" s="357">
        <v>0.32340000000000002</v>
      </c>
      <c r="N4859" s="357">
        <v>0</v>
      </c>
      <c r="O4859" s="356">
        <f t="shared" si="150"/>
        <v>9.9164345403899627</v>
      </c>
      <c r="P4859" s="357">
        <v>9.9164345403899627</v>
      </c>
      <c r="Q4859" s="356" t="s">
        <v>15063</v>
      </c>
    </row>
    <row r="4860" spans="1:17" x14ac:dyDescent="0.25">
      <c r="A4860" s="354">
        <v>4857</v>
      </c>
      <c r="B4860" s="355" t="s">
        <v>5252</v>
      </c>
      <c r="C4860" s="355" t="s">
        <v>1373</v>
      </c>
      <c r="D4860" s="355" t="s">
        <v>2395</v>
      </c>
      <c r="E4860" s="355" t="s">
        <v>14857</v>
      </c>
      <c r="F4860" s="356" t="s">
        <v>9278</v>
      </c>
      <c r="G4860" s="356" t="s">
        <v>9295</v>
      </c>
      <c r="H4860" s="356" t="s">
        <v>9296</v>
      </c>
      <c r="I4860" s="356" t="str">
        <f t="shared" si="151"/>
        <v>CHEEMANGALA_66F10-NJY CHINTHADAPI</v>
      </c>
      <c r="J4860" s="356" t="s">
        <v>5706</v>
      </c>
      <c r="K4860" s="356" t="s">
        <v>15063</v>
      </c>
      <c r="L4860" s="357">
        <v>0.24574000000000001</v>
      </c>
      <c r="M4860" s="357">
        <v>0.21522850000000002</v>
      </c>
      <c r="N4860" s="357">
        <v>0</v>
      </c>
      <c r="O4860" s="356">
        <f t="shared" si="150"/>
        <v>12.416171563441033</v>
      </c>
      <c r="P4860" s="357">
        <v>54.087646114647455</v>
      </c>
      <c r="Q4860" s="356" t="s">
        <v>15063</v>
      </c>
    </row>
    <row r="4861" spans="1:17" x14ac:dyDescent="0.25">
      <c r="A4861" s="354">
        <v>4858</v>
      </c>
      <c r="B4861" s="355" t="s">
        <v>5252</v>
      </c>
      <c r="C4861" s="355" t="s">
        <v>1373</v>
      </c>
      <c r="D4861" s="355" t="s">
        <v>2395</v>
      </c>
      <c r="E4861" s="355" t="s">
        <v>14857</v>
      </c>
      <c r="F4861" s="356" t="s">
        <v>9324</v>
      </c>
      <c r="G4861" s="356" t="s">
        <v>9343</v>
      </c>
      <c r="H4861" s="356" t="s">
        <v>9344</v>
      </c>
      <c r="I4861" s="356" t="str">
        <f t="shared" si="151"/>
        <v>GANJIGUNTE_66F10-NJY G KURUBARAHALLI</v>
      </c>
      <c r="J4861" s="356" t="s">
        <v>5706</v>
      </c>
      <c r="K4861" s="356" t="s">
        <v>15063</v>
      </c>
      <c r="L4861" s="357">
        <v>0.35716999999999999</v>
      </c>
      <c r="M4861" s="357">
        <v>0.31259670000000006</v>
      </c>
      <c r="N4861" s="357">
        <v>0</v>
      </c>
      <c r="O4861" s="356">
        <f t="shared" si="150"/>
        <v>12.479575552258009</v>
      </c>
      <c r="P4861" s="357">
        <v>74.57205154838951</v>
      </c>
      <c r="Q4861" s="356" t="s">
        <v>15063</v>
      </c>
    </row>
    <row r="4862" spans="1:17" x14ac:dyDescent="0.25">
      <c r="A4862" s="354">
        <v>4859</v>
      </c>
      <c r="B4862" s="355" t="s">
        <v>5252</v>
      </c>
      <c r="C4862" s="355" t="s">
        <v>1373</v>
      </c>
      <c r="D4862" s="355" t="s">
        <v>2395</v>
      </c>
      <c r="E4862" s="355" t="s">
        <v>14857</v>
      </c>
      <c r="F4862" s="356" t="s">
        <v>9324</v>
      </c>
      <c r="G4862" s="356" t="s">
        <v>9345</v>
      </c>
      <c r="H4862" s="356" t="s">
        <v>9346</v>
      </c>
      <c r="I4862" s="356" t="str">
        <f t="shared" si="151"/>
        <v>GANJIGUNTE_66F11-PAPATHIMMANAHALLI-(NJY)</v>
      </c>
      <c r="J4862" s="356" t="s">
        <v>5706</v>
      </c>
      <c r="K4862" s="356" t="s">
        <v>15063</v>
      </c>
      <c r="L4862" s="357">
        <v>0.49029</v>
      </c>
      <c r="M4862" s="357">
        <v>0.42918600000000001</v>
      </c>
      <c r="N4862" s="357">
        <v>0</v>
      </c>
      <c r="O4862" s="356">
        <f t="shared" si="150"/>
        <v>12.462828122131796</v>
      </c>
      <c r="P4862" s="357">
        <v>56.536199958449693</v>
      </c>
      <c r="Q4862" s="356" t="s">
        <v>15063</v>
      </c>
    </row>
    <row r="4863" spans="1:17" x14ac:dyDescent="0.25">
      <c r="A4863" s="354">
        <v>4860</v>
      </c>
      <c r="B4863" s="355" t="s">
        <v>5252</v>
      </c>
      <c r="C4863" s="355" t="s">
        <v>1373</v>
      </c>
      <c r="D4863" s="355" t="s">
        <v>2395</v>
      </c>
      <c r="E4863" s="355" t="s">
        <v>14857</v>
      </c>
      <c r="F4863" s="356" t="s">
        <v>9297</v>
      </c>
      <c r="G4863" s="356" t="s">
        <v>9316</v>
      </c>
      <c r="H4863" s="356" t="s">
        <v>9317</v>
      </c>
      <c r="I4863" s="356" t="str">
        <f t="shared" si="151"/>
        <v>DIBBURAHALLI_66F11-RAYAPPANAHALLI</v>
      </c>
      <c r="J4863" s="356" t="s">
        <v>5706</v>
      </c>
      <c r="K4863" s="356" t="s">
        <v>15063</v>
      </c>
      <c r="L4863" s="357">
        <v>0.53085000000000004</v>
      </c>
      <c r="M4863" s="357">
        <v>0.46758320000000003</v>
      </c>
      <c r="N4863" s="357">
        <v>0</v>
      </c>
      <c r="O4863" s="356">
        <f t="shared" si="150"/>
        <v>11.91801827258171</v>
      </c>
      <c r="P4863" s="357">
        <v>73.324686365842368</v>
      </c>
      <c r="Q4863" s="356" t="s">
        <v>15063</v>
      </c>
    </row>
    <row r="4864" spans="1:17" x14ac:dyDescent="0.25">
      <c r="A4864" s="354">
        <v>4861</v>
      </c>
      <c r="B4864" s="355" t="s">
        <v>5252</v>
      </c>
      <c r="C4864" s="355" t="s">
        <v>1373</v>
      </c>
      <c r="D4864" s="355" t="s">
        <v>2395</v>
      </c>
      <c r="E4864" s="355" t="s">
        <v>14857</v>
      </c>
      <c r="F4864" s="356" t="s">
        <v>9297</v>
      </c>
      <c r="G4864" s="356" t="s">
        <v>9318</v>
      </c>
      <c r="H4864" s="356" t="s">
        <v>9319</v>
      </c>
      <c r="I4864" s="356" t="str">
        <f t="shared" si="151"/>
        <v>DIBBURAHALLI_66F12-BYRAGANAHALLI</v>
      </c>
      <c r="J4864" s="356" t="s">
        <v>5706</v>
      </c>
      <c r="K4864" s="356" t="s">
        <v>15063</v>
      </c>
      <c r="L4864" s="357">
        <v>0.30854000000000004</v>
      </c>
      <c r="M4864" s="357">
        <v>0.27039616</v>
      </c>
      <c r="N4864" s="357">
        <v>0</v>
      </c>
      <c r="O4864" s="356">
        <f t="shared" si="150"/>
        <v>12.362688792377014</v>
      </c>
      <c r="P4864" s="357">
        <v>63.919842513741784</v>
      </c>
      <c r="Q4864" s="356" t="s">
        <v>15063</v>
      </c>
    </row>
    <row r="4865" spans="1:17" x14ac:dyDescent="0.25">
      <c r="A4865" s="354">
        <v>4862</v>
      </c>
      <c r="B4865" s="355" t="s">
        <v>5252</v>
      </c>
      <c r="C4865" s="355" t="s">
        <v>1373</v>
      </c>
      <c r="D4865" s="355" t="s">
        <v>2395</v>
      </c>
      <c r="E4865" s="355" t="s">
        <v>14857</v>
      </c>
      <c r="F4865" s="356" t="s">
        <v>9324</v>
      </c>
      <c r="G4865" s="356" t="s">
        <v>9347</v>
      </c>
      <c r="H4865" s="356" t="s">
        <v>9348</v>
      </c>
      <c r="I4865" s="356" t="str">
        <f t="shared" si="151"/>
        <v>GANJIGUNTE_66F12-NJY PALENAHALLI</v>
      </c>
      <c r="J4865" s="356" t="s">
        <v>5706</v>
      </c>
      <c r="K4865" s="356" t="s">
        <v>15063</v>
      </c>
      <c r="L4865" s="357">
        <v>0.48740000000000006</v>
      </c>
      <c r="M4865" s="357">
        <v>0.42110996999999994</v>
      </c>
      <c r="N4865" s="357">
        <v>0</v>
      </c>
      <c r="O4865" s="356">
        <f t="shared" si="150"/>
        <v>13.600744768157591</v>
      </c>
      <c r="P4865" s="357">
        <v>60.655978861156569</v>
      </c>
      <c r="Q4865" s="356" t="s">
        <v>15063</v>
      </c>
    </row>
    <row r="4866" spans="1:17" x14ac:dyDescent="0.25">
      <c r="A4866" s="354">
        <v>4863</v>
      </c>
      <c r="B4866" s="355" t="s">
        <v>5252</v>
      </c>
      <c r="C4866" s="355" t="s">
        <v>1373</v>
      </c>
      <c r="D4866" s="355" t="s">
        <v>2395</v>
      </c>
      <c r="E4866" s="355" t="s">
        <v>14857</v>
      </c>
      <c r="F4866" s="356" t="s">
        <v>9324</v>
      </c>
      <c r="G4866" s="356" t="s">
        <v>9349</v>
      </c>
      <c r="H4866" s="356" t="s">
        <v>9350</v>
      </c>
      <c r="I4866" s="356" t="str">
        <f t="shared" si="151"/>
        <v>GANJIGUNTE_66F13-DWARAPALLI</v>
      </c>
      <c r="J4866" s="356" t="s">
        <v>5701</v>
      </c>
      <c r="K4866" s="356" t="s">
        <v>15063</v>
      </c>
      <c r="L4866" s="357">
        <v>0.66520000000000001</v>
      </c>
      <c r="M4866" s="357">
        <v>0.59792000000000001</v>
      </c>
      <c r="N4866" s="357">
        <v>0</v>
      </c>
      <c r="O4866" s="356">
        <f t="shared" si="150"/>
        <v>10.114251352976549</v>
      </c>
      <c r="P4866" s="357">
        <v>10.114251352976533</v>
      </c>
      <c r="Q4866" s="356" t="s">
        <v>15063</v>
      </c>
    </row>
    <row r="4867" spans="1:17" x14ac:dyDescent="0.25">
      <c r="A4867" s="354">
        <v>4864</v>
      </c>
      <c r="B4867" s="355" t="s">
        <v>5252</v>
      </c>
      <c r="C4867" s="355" t="s">
        <v>1373</v>
      </c>
      <c r="D4867" s="355" t="s">
        <v>2395</v>
      </c>
      <c r="E4867" s="355" t="s">
        <v>14857</v>
      </c>
      <c r="F4867" s="356" t="s">
        <v>9297</v>
      </c>
      <c r="G4867" s="356" t="s">
        <v>9320</v>
      </c>
      <c r="H4867" s="356" t="s">
        <v>9321</v>
      </c>
      <c r="I4867" s="356" t="str">
        <f t="shared" si="151"/>
        <v>DIBBURAHALLI_66F13-NJY-THALAKAYALABETTA</v>
      </c>
      <c r="J4867" s="356" t="s">
        <v>5706</v>
      </c>
      <c r="K4867" s="356" t="s">
        <v>15063</v>
      </c>
      <c r="L4867" s="357">
        <v>0.83220000000000005</v>
      </c>
      <c r="M4867" s="357">
        <v>0.73448119999999995</v>
      </c>
      <c r="N4867" s="357">
        <v>0</v>
      </c>
      <c r="O4867" s="356">
        <f t="shared" si="150"/>
        <v>11.742225426580161</v>
      </c>
      <c r="P4867" s="357">
        <v>57.487594136205381</v>
      </c>
      <c r="Q4867" s="356" t="s">
        <v>15063</v>
      </c>
    </row>
    <row r="4868" spans="1:17" x14ac:dyDescent="0.25">
      <c r="A4868" s="354">
        <v>4865</v>
      </c>
      <c r="B4868" s="355" t="s">
        <v>5252</v>
      </c>
      <c r="C4868" s="355" t="s">
        <v>1373</v>
      </c>
      <c r="D4868" s="355" t="s">
        <v>2395</v>
      </c>
      <c r="E4868" s="355" t="s">
        <v>14857</v>
      </c>
      <c r="F4868" s="356" t="s">
        <v>9297</v>
      </c>
      <c r="G4868" s="356" t="s">
        <v>9322</v>
      </c>
      <c r="H4868" s="356" t="s">
        <v>9323</v>
      </c>
      <c r="I4868" s="356" t="str">
        <f t="shared" si="151"/>
        <v>DIBBURAHALLI_66F14-BAYYAPPANAHALLI</v>
      </c>
      <c r="J4868" s="356" t="s">
        <v>5706</v>
      </c>
      <c r="K4868" s="356" t="s">
        <v>15063</v>
      </c>
      <c r="L4868" s="357">
        <v>6.8599999999999994E-2</v>
      </c>
      <c r="M4868" s="357">
        <v>6.06101E-2</v>
      </c>
      <c r="N4868" s="357">
        <v>0</v>
      </c>
      <c r="O4868" s="356">
        <f t="shared" ref="O4868:O4931" si="152">((L4868-N4868)-M4868)/(L4868-N4868)*100</f>
        <v>11.647084548104948</v>
      </c>
      <c r="P4868" s="357">
        <v>39.959743284678581</v>
      </c>
      <c r="Q4868" s="356" t="s">
        <v>15063</v>
      </c>
    </row>
    <row r="4869" spans="1:17" x14ac:dyDescent="0.25">
      <c r="A4869" s="354">
        <v>4866</v>
      </c>
      <c r="B4869" s="355" t="s">
        <v>5252</v>
      </c>
      <c r="C4869" s="355" t="s">
        <v>1373</v>
      </c>
      <c r="D4869" s="355" t="s">
        <v>2395</v>
      </c>
      <c r="E4869" s="355" t="s">
        <v>14857</v>
      </c>
      <c r="F4869" s="356" t="s">
        <v>9324</v>
      </c>
      <c r="G4869" s="356" t="s">
        <v>9351</v>
      </c>
      <c r="H4869" s="356" t="s">
        <v>9352</v>
      </c>
      <c r="I4869" s="356" t="str">
        <f t="shared" ref="I4869:I4932" si="153">F4869&amp;H4869</f>
        <v>GANJIGUNTE_66F14-K DEVAGANAHALLI</v>
      </c>
      <c r="J4869" s="356" t="s">
        <v>5701</v>
      </c>
      <c r="K4869" s="356" t="s">
        <v>15063</v>
      </c>
      <c r="L4869" s="357">
        <v>0.73259999999999992</v>
      </c>
      <c r="M4869" s="357">
        <v>0.66030848000000009</v>
      </c>
      <c r="N4869" s="357">
        <v>0</v>
      </c>
      <c r="O4869" s="356">
        <f t="shared" si="152"/>
        <v>9.8678023478023267</v>
      </c>
      <c r="P4869" s="357">
        <v>9.8678023478023125</v>
      </c>
      <c r="Q4869" s="356" t="s">
        <v>15063</v>
      </c>
    </row>
    <row r="4870" spans="1:17" x14ac:dyDescent="0.25">
      <c r="A4870" s="354">
        <v>4867</v>
      </c>
      <c r="B4870" s="355" t="s">
        <v>5252</v>
      </c>
      <c r="C4870" s="355" t="s">
        <v>1373</v>
      </c>
      <c r="D4870" s="355" t="s">
        <v>2395</v>
      </c>
      <c r="E4870" s="355" t="s">
        <v>14858</v>
      </c>
      <c r="F4870" s="356" t="s">
        <v>9436</v>
      </c>
      <c r="G4870" s="356" t="s">
        <v>9437</v>
      </c>
      <c r="H4870" s="356" t="s">
        <v>9438</v>
      </c>
      <c r="I4870" s="356" t="str">
        <f t="shared" si="153"/>
        <v>YHUNASENAHALLI_66F01-CHINTAMANI</v>
      </c>
      <c r="J4870" s="356" t="s">
        <v>5701</v>
      </c>
      <c r="K4870" s="356" t="s">
        <v>15063</v>
      </c>
      <c r="L4870" s="357">
        <v>0.68491999999999997</v>
      </c>
      <c r="M4870" s="357">
        <v>0.61315500000000001</v>
      </c>
      <c r="N4870" s="357">
        <v>0</v>
      </c>
      <c r="O4870" s="356">
        <f t="shared" si="152"/>
        <v>10.477866028149268</v>
      </c>
      <c r="P4870" s="357">
        <v>10.477866028149274</v>
      </c>
      <c r="Q4870" s="356" t="s">
        <v>15063</v>
      </c>
    </row>
    <row r="4871" spans="1:17" x14ac:dyDescent="0.25">
      <c r="A4871" s="354">
        <v>4868</v>
      </c>
      <c r="B4871" s="355" t="s">
        <v>5252</v>
      </c>
      <c r="C4871" s="355" t="s">
        <v>1373</v>
      </c>
      <c r="D4871" s="355" t="s">
        <v>2395</v>
      </c>
      <c r="E4871" s="355" t="s">
        <v>14858</v>
      </c>
      <c r="F4871" s="356" t="s">
        <v>5539</v>
      </c>
      <c r="G4871" s="356" t="s">
        <v>9412</v>
      </c>
      <c r="H4871" s="356" t="s">
        <v>9413</v>
      </c>
      <c r="I4871" s="356" t="str">
        <f t="shared" si="153"/>
        <v>SIDLAGHATTA_66F02-IDLLODU</v>
      </c>
      <c r="J4871" s="356" t="s">
        <v>5701</v>
      </c>
      <c r="K4871" s="356" t="s">
        <v>15063</v>
      </c>
      <c r="L4871" s="357">
        <v>0.82800000000000007</v>
      </c>
      <c r="M4871" s="357">
        <v>0.74179499999999998</v>
      </c>
      <c r="N4871" s="357">
        <v>0</v>
      </c>
      <c r="O4871" s="356">
        <f t="shared" si="152"/>
        <v>10.411231884057981</v>
      </c>
      <c r="P4871" s="357">
        <v>10.411231884057981</v>
      </c>
      <c r="Q4871" s="356" t="s">
        <v>15063</v>
      </c>
    </row>
    <row r="4872" spans="1:17" x14ac:dyDescent="0.25">
      <c r="A4872" s="354">
        <v>4869</v>
      </c>
      <c r="B4872" s="355" t="s">
        <v>5252</v>
      </c>
      <c r="C4872" s="355" t="s">
        <v>1373</v>
      </c>
      <c r="D4872" s="355" t="s">
        <v>2395</v>
      </c>
      <c r="E4872" s="355" t="s">
        <v>14858</v>
      </c>
      <c r="F4872" s="356" t="s">
        <v>9436</v>
      </c>
      <c r="G4872" s="356" t="s">
        <v>9439</v>
      </c>
      <c r="H4872" s="356" t="s">
        <v>9440</v>
      </c>
      <c r="I4872" s="356" t="str">
        <f t="shared" si="153"/>
        <v>YHUNASENAHALLI_66F02-SEEGEHALLI</v>
      </c>
      <c r="J4872" s="356" t="s">
        <v>5701</v>
      </c>
      <c r="K4872" s="356" t="s">
        <v>15063</v>
      </c>
      <c r="L4872" s="357">
        <v>0.68930000000000002</v>
      </c>
      <c r="M4872" s="357">
        <v>0.61857000000000006</v>
      </c>
      <c r="N4872" s="357">
        <v>0</v>
      </c>
      <c r="O4872" s="356">
        <f t="shared" si="152"/>
        <v>10.261134484259388</v>
      </c>
      <c r="P4872" s="357">
        <v>10.261134484259383</v>
      </c>
      <c r="Q4872" s="356" t="s">
        <v>15063</v>
      </c>
    </row>
    <row r="4873" spans="1:17" x14ac:dyDescent="0.25">
      <c r="A4873" s="354">
        <v>4870</v>
      </c>
      <c r="B4873" s="355" t="s">
        <v>5252</v>
      </c>
      <c r="C4873" s="355" t="s">
        <v>1373</v>
      </c>
      <c r="D4873" s="355" t="s">
        <v>2395</v>
      </c>
      <c r="E4873" s="355" t="s">
        <v>14858</v>
      </c>
      <c r="F4873" s="356" t="s">
        <v>5539</v>
      </c>
      <c r="G4873" s="356" t="s">
        <v>9414</v>
      </c>
      <c r="H4873" s="356" t="s">
        <v>9415</v>
      </c>
      <c r="I4873" s="356" t="str">
        <f t="shared" si="153"/>
        <v>SIDLAGHATTA_66F03-ABLOODU</v>
      </c>
      <c r="J4873" s="356" t="s">
        <v>5701</v>
      </c>
      <c r="K4873" s="356" t="s">
        <v>15063</v>
      </c>
      <c r="L4873" s="357">
        <v>0.8528</v>
      </c>
      <c r="M4873" s="357">
        <v>0.77178400000000003</v>
      </c>
      <c r="N4873" s="357">
        <v>0</v>
      </c>
      <c r="O4873" s="356">
        <f t="shared" si="152"/>
        <v>9.4999999999999964</v>
      </c>
      <c r="P4873" s="357">
        <v>9.4999999999999964</v>
      </c>
      <c r="Q4873" s="356" t="s">
        <v>15063</v>
      </c>
    </row>
    <row r="4874" spans="1:17" x14ac:dyDescent="0.25">
      <c r="A4874" s="354">
        <v>4871</v>
      </c>
      <c r="B4874" s="355" t="s">
        <v>5252</v>
      </c>
      <c r="C4874" s="355" t="s">
        <v>1373</v>
      </c>
      <c r="D4874" s="355" t="s">
        <v>2395</v>
      </c>
      <c r="E4874" s="355" t="s">
        <v>14858</v>
      </c>
      <c r="F4874" s="356" t="s">
        <v>9436</v>
      </c>
      <c r="G4874" s="356" t="s">
        <v>9441</v>
      </c>
      <c r="H4874" s="356" t="s">
        <v>9442</v>
      </c>
      <c r="I4874" s="356" t="str">
        <f t="shared" si="153"/>
        <v>YHUNASENAHALLI_66F03-KUNDALAGURKI</v>
      </c>
      <c r="J4874" s="356" t="s">
        <v>5701</v>
      </c>
      <c r="K4874" s="356" t="s">
        <v>15063</v>
      </c>
      <c r="L4874" s="357">
        <v>0.76506000000000007</v>
      </c>
      <c r="M4874" s="357">
        <v>0.68079699999999999</v>
      </c>
      <c r="N4874" s="357">
        <v>0</v>
      </c>
      <c r="O4874" s="356">
        <f t="shared" si="152"/>
        <v>11.013907405955099</v>
      </c>
      <c r="P4874" s="357">
        <v>11.013907405955104</v>
      </c>
      <c r="Q4874" s="356" t="s">
        <v>15063</v>
      </c>
    </row>
    <row r="4875" spans="1:17" x14ac:dyDescent="0.25">
      <c r="A4875" s="354">
        <v>4872</v>
      </c>
      <c r="B4875" s="355" t="s">
        <v>5252</v>
      </c>
      <c r="C4875" s="355" t="s">
        <v>1373</v>
      </c>
      <c r="D4875" s="355" t="s">
        <v>2395</v>
      </c>
      <c r="E4875" s="355" t="s">
        <v>14858</v>
      </c>
      <c r="F4875" s="356" t="s">
        <v>5539</v>
      </c>
      <c r="G4875" s="356" t="s">
        <v>9416</v>
      </c>
      <c r="H4875" s="356" t="s">
        <v>9417</v>
      </c>
      <c r="I4875" s="356" t="str">
        <f t="shared" si="153"/>
        <v>SIDLAGHATTA_66F04-CHIKKABALLAPURA</v>
      </c>
      <c r="J4875" s="356" t="s">
        <v>5701</v>
      </c>
      <c r="K4875" s="356" t="s">
        <v>15063</v>
      </c>
      <c r="L4875" s="357">
        <v>0.57340000000000002</v>
      </c>
      <c r="M4875" s="357">
        <v>0.51400500000000005</v>
      </c>
      <c r="N4875" s="357">
        <v>0</v>
      </c>
      <c r="O4875" s="356">
        <f t="shared" si="152"/>
        <v>10.358388559469825</v>
      </c>
      <c r="P4875" s="357">
        <v>10.358388559469823</v>
      </c>
      <c r="Q4875" s="356" t="s">
        <v>15063</v>
      </c>
    </row>
    <row r="4876" spans="1:17" x14ac:dyDescent="0.25">
      <c r="A4876" s="354">
        <v>4873</v>
      </c>
      <c r="B4876" s="355" t="s">
        <v>5252</v>
      </c>
      <c r="C4876" s="355" t="s">
        <v>1373</v>
      </c>
      <c r="D4876" s="355" t="s">
        <v>2395</v>
      </c>
      <c r="E4876" s="355" t="s">
        <v>14858</v>
      </c>
      <c r="F4876" s="356" t="s">
        <v>9436</v>
      </c>
      <c r="G4876" s="356" t="s">
        <v>9443</v>
      </c>
      <c r="H4876" s="356" t="s">
        <v>9444</v>
      </c>
      <c r="I4876" s="356" t="str">
        <f t="shared" si="153"/>
        <v>YHUNASENAHALLI_66F04-DEVARAMALLUR</v>
      </c>
      <c r="J4876" s="356" t="s">
        <v>5701</v>
      </c>
      <c r="K4876" s="356" t="s">
        <v>15063</v>
      </c>
      <c r="L4876" s="357">
        <v>0.66769999999999996</v>
      </c>
      <c r="M4876" s="357">
        <v>0.59959499999999999</v>
      </c>
      <c r="N4876" s="357">
        <v>0</v>
      </c>
      <c r="O4876" s="356">
        <f t="shared" si="152"/>
        <v>10.199940092856069</v>
      </c>
      <c r="P4876" s="357">
        <v>10.199940092856085</v>
      </c>
      <c r="Q4876" s="356" t="s">
        <v>15063</v>
      </c>
    </row>
    <row r="4877" spans="1:17" x14ac:dyDescent="0.25">
      <c r="A4877" s="354">
        <v>4874</v>
      </c>
      <c r="B4877" s="355" t="s">
        <v>5252</v>
      </c>
      <c r="C4877" s="355" t="s">
        <v>1373</v>
      </c>
      <c r="D4877" s="355" t="s">
        <v>2395</v>
      </c>
      <c r="E4877" s="355" t="s">
        <v>14858</v>
      </c>
      <c r="F4877" s="356" t="s">
        <v>5539</v>
      </c>
      <c r="G4877" s="356" t="s">
        <v>9418</v>
      </c>
      <c r="H4877" s="356" t="s">
        <v>9419</v>
      </c>
      <c r="I4877" s="356" t="str">
        <f t="shared" si="153"/>
        <v>SIDLAGHATTA_66F05-ANOOR</v>
      </c>
      <c r="J4877" s="356" t="s">
        <v>5701</v>
      </c>
      <c r="K4877" s="356" t="s">
        <v>15063</v>
      </c>
      <c r="L4877" s="357">
        <v>0.86376000000000008</v>
      </c>
      <c r="M4877" s="357">
        <v>0.77467749999999991</v>
      </c>
      <c r="N4877" s="357">
        <v>0</v>
      </c>
      <c r="O4877" s="356">
        <f t="shared" si="152"/>
        <v>10.313339353524146</v>
      </c>
      <c r="P4877" s="357">
        <v>10.313339353524132</v>
      </c>
      <c r="Q4877" s="356" t="s">
        <v>15063</v>
      </c>
    </row>
    <row r="4878" spans="1:17" x14ac:dyDescent="0.25">
      <c r="A4878" s="354">
        <v>4875</v>
      </c>
      <c r="B4878" s="355" t="s">
        <v>5252</v>
      </c>
      <c r="C4878" s="355" t="s">
        <v>1373</v>
      </c>
      <c r="D4878" s="355" t="s">
        <v>2395</v>
      </c>
      <c r="E4878" s="355" t="s">
        <v>14858</v>
      </c>
      <c r="F4878" s="356" t="s">
        <v>9436</v>
      </c>
      <c r="G4878" s="356" t="s">
        <v>9445</v>
      </c>
      <c r="H4878" s="356" t="s">
        <v>9446</v>
      </c>
      <c r="I4878" s="356" t="str">
        <f t="shared" si="153"/>
        <v>YHUNASENAHALLI_66F05-GORAMODAGU</v>
      </c>
      <c r="J4878" s="356" t="s">
        <v>5706</v>
      </c>
      <c r="K4878" s="356" t="s">
        <v>15063</v>
      </c>
      <c r="L4878" s="357">
        <v>0.97726000000000002</v>
      </c>
      <c r="M4878" s="357">
        <v>0.8713519999999999</v>
      </c>
      <c r="N4878" s="357">
        <v>0</v>
      </c>
      <c r="O4878" s="356">
        <f t="shared" si="152"/>
        <v>10.837238810551963</v>
      </c>
      <c r="P4878" s="357">
        <v>70.932374366749983</v>
      </c>
      <c r="Q4878" s="356" t="s">
        <v>15063</v>
      </c>
    </row>
    <row r="4879" spans="1:17" x14ac:dyDescent="0.25">
      <c r="A4879" s="354">
        <v>4876</v>
      </c>
      <c r="B4879" s="355" t="s">
        <v>5252</v>
      </c>
      <c r="C4879" s="355" t="s">
        <v>1373</v>
      </c>
      <c r="D4879" s="355" t="s">
        <v>2395</v>
      </c>
      <c r="E4879" s="355" t="s">
        <v>14858</v>
      </c>
      <c r="F4879" s="356" t="s">
        <v>5539</v>
      </c>
      <c r="G4879" s="356" t="s">
        <v>9420</v>
      </c>
      <c r="H4879" s="356" t="s">
        <v>9421</v>
      </c>
      <c r="I4879" s="356" t="str">
        <f t="shared" si="153"/>
        <v>SIDLAGHATTA_66F06-JANGAMAKOTE</v>
      </c>
      <c r="J4879" s="356" t="s">
        <v>5701</v>
      </c>
      <c r="K4879" s="356" t="s">
        <v>15063</v>
      </c>
      <c r="L4879" s="357">
        <v>0.93852000000000002</v>
      </c>
      <c r="M4879" s="357">
        <v>0.83985749999999992</v>
      </c>
      <c r="N4879" s="357">
        <v>0</v>
      </c>
      <c r="O4879" s="356">
        <f t="shared" si="152"/>
        <v>10.512562332182595</v>
      </c>
      <c r="P4879" s="357">
        <v>10.512562332182608</v>
      </c>
      <c r="Q4879" s="356" t="s">
        <v>15063</v>
      </c>
    </row>
    <row r="4880" spans="1:17" x14ac:dyDescent="0.25">
      <c r="A4880" s="354">
        <v>4877</v>
      </c>
      <c r="B4880" s="355" t="s">
        <v>5252</v>
      </c>
      <c r="C4880" s="355" t="s">
        <v>1373</v>
      </c>
      <c r="D4880" s="355" t="s">
        <v>2395</v>
      </c>
      <c r="E4880" s="355" t="s">
        <v>14858</v>
      </c>
      <c r="F4880" s="356" t="s">
        <v>9436</v>
      </c>
      <c r="G4880" s="356" t="s">
        <v>9447</v>
      </c>
      <c r="H4880" s="356" t="s">
        <v>9448</v>
      </c>
      <c r="I4880" s="356" t="str">
        <f t="shared" si="153"/>
        <v>YHUNASENAHALLI_66F06-PINDIPAPANAHALLI</v>
      </c>
      <c r="J4880" s="356" t="s">
        <v>5701</v>
      </c>
      <c r="K4880" s="356" t="s">
        <v>15063</v>
      </c>
      <c r="L4880" s="357">
        <v>0.87</v>
      </c>
      <c r="M4880" s="357">
        <v>0.77711249999999998</v>
      </c>
      <c r="N4880" s="357">
        <v>0</v>
      </c>
      <c r="O4880" s="356">
        <f t="shared" si="152"/>
        <v>10.676724137931036</v>
      </c>
      <c r="P4880" s="357">
        <v>18.213152846787583</v>
      </c>
      <c r="Q4880" s="356" t="s">
        <v>15063</v>
      </c>
    </row>
    <row r="4881" spans="1:17" x14ac:dyDescent="0.25">
      <c r="A4881" s="354">
        <v>4878</v>
      </c>
      <c r="B4881" s="355" t="s">
        <v>5252</v>
      </c>
      <c r="C4881" s="355" t="s">
        <v>1373</v>
      </c>
      <c r="D4881" s="355" t="s">
        <v>2395</v>
      </c>
      <c r="E4881" s="355" t="s">
        <v>14858</v>
      </c>
      <c r="F4881" s="356" t="s">
        <v>9436</v>
      </c>
      <c r="G4881" s="356" t="s">
        <v>9449</v>
      </c>
      <c r="H4881" s="356" t="s">
        <v>9450</v>
      </c>
      <c r="I4881" s="356" t="str">
        <f t="shared" si="153"/>
        <v>YHUNASENAHALLI_66F07-KANGANAHALLI</v>
      </c>
      <c r="J4881" s="356" t="s">
        <v>5701</v>
      </c>
      <c r="K4881" s="356" t="s">
        <v>15063</v>
      </c>
      <c r="L4881" s="357">
        <v>0.93024000000000007</v>
      </c>
      <c r="M4881" s="357">
        <v>0.83620000000000005</v>
      </c>
      <c r="N4881" s="357">
        <v>0</v>
      </c>
      <c r="O4881" s="356">
        <f t="shared" si="152"/>
        <v>10.109219126246991</v>
      </c>
      <c r="P4881" s="357">
        <v>10.109219126246993</v>
      </c>
      <c r="Q4881" s="356" t="s">
        <v>15063</v>
      </c>
    </row>
    <row r="4882" spans="1:17" x14ac:dyDescent="0.25">
      <c r="A4882" s="354">
        <v>4879</v>
      </c>
      <c r="B4882" s="355" t="s">
        <v>5252</v>
      </c>
      <c r="C4882" s="355" t="s">
        <v>1373</v>
      </c>
      <c r="D4882" s="355" t="s">
        <v>2395</v>
      </c>
      <c r="E4882" s="355" t="s">
        <v>14858</v>
      </c>
      <c r="F4882" s="356" t="s">
        <v>5539</v>
      </c>
      <c r="G4882" s="356" t="s">
        <v>9422</v>
      </c>
      <c r="H4882" s="356" t="s">
        <v>9423</v>
      </c>
      <c r="I4882" s="356" t="str">
        <f t="shared" si="153"/>
        <v>SIDLAGHATTA_66F07-THIPPENAHALLI</v>
      </c>
      <c r="J4882" s="356" t="s">
        <v>5701</v>
      </c>
      <c r="K4882" s="356" t="s">
        <v>15063</v>
      </c>
      <c r="L4882" s="357">
        <v>0.92652000000000001</v>
      </c>
      <c r="M4882" s="357">
        <v>0.82283499999999998</v>
      </c>
      <c r="N4882" s="357">
        <v>0</v>
      </c>
      <c r="O4882" s="356">
        <f t="shared" si="152"/>
        <v>11.190799982731082</v>
      </c>
      <c r="P4882" s="357">
        <v>11.190799982731081</v>
      </c>
      <c r="Q4882" s="356" t="s">
        <v>15063</v>
      </c>
    </row>
    <row r="4883" spans="1:17" x14ac:dyDescent="0.25">
      <c r="A4883" s="354">
        <v>4880</v>
      </c>
      <c r="B4883" s="355" t="s">
        <v>5252</v>
      </c>
      <c r="C4883" s="355" t="s">
        <v>1373</v>
      </c>
      <c r="D4883" s="355" t="s">
        <v>2395</v>
      </c>
      <c r="E4883" s="355" t="s">
        <v>14858</v>
      </c>
      <c r="F4883" s="356" t="s">
        <v>9436</v>
      </c>
      <c r="G4883" s="356" t="s">
        <v>9451</v>
      </c>
      <c r="H4883" s="356" t="s">
        <v>9452</v>
      </c>
      <c r="I4883" s="356" t="str">
        <f t="shared" si="153"/>
        <v>YHUNASENAHALLI_66F08-GOLLAHALLI</v>
      </c>
      <c r="J4883" s="356" t="s">
        <v>5706</v>
      </c>
      <c r="K4883" s="356" t="s">
        <v>15063</v>
      </c>
      <c r="L4883" s="357">
        <v>0.86393999999999993</v>
      </c>
      <c r="M4883" s="357">
        <v>0.77357500000000001</v>
      </c>
      <c r="N4883" s="357">
        <v>0</v>
      </c>
      <c r="O4883" s="356">
        <f t="shared" si="152"/>
        <v>10.459638400814862</v>
      </c>
      <c r="P4883" s="357">
        <v>74.390685685751549</v>
      </c>
      <c r="Q4883" s="356" t="s">
        <v>15063</v>
      </c>
    </row>
    <row r="4884" spans="1:17" x14ac:dyDescent="0.25">
      <c r="A4884" s="354">
        <v>4881</v>
      </c>
      <c r="B4884" s="355" t="s">
        <v>5252</v>
      </c>
      <c r="C4884" s="355" t="s">
        <v>1373</v>
      </c>
      <c r="D4884" s="355" t="s">
        <v>2395</v>
      </c>
      <c r="E4884" s="355" t="s">
        <v>14858</v>
      </c>
      <c r="F4884" s="356" t="s">
        <v>9436</v>
      </c>
      <c r="G4884" s="356" t="s">
        <v>9453</v>
      </c>
      <c r="H4884" s="356" t="s">
        <v>9454</v>
      </c>
      <c r="I4884" s="356" t="str">
        <f t="shared" si="153"/>
        <v>YHUNASENAHALLI_66F09-KOTHANUR</v>
      </c>
      <c r="J4884" s="356" t="s">
        <v>5701</v>
      </c>
      <c r="K4884" s="356" t="s">
        <v>15063</v>
      </c>
      <c r="L4884" s="357">
        <v>0.69799999999999995</v>
      </c>
      <c r="M4884" s="357">
        <v>0.63866999999999996</v>
      </c>
      <c r="N4884" s="357">
        <v>0</v>
      </c>
      <c r="O4884" s="356">
        <f t="shared" si="152"/>
        <v>8.5</v>
      </c>
      <c r="P4884" s="357">
        <v>8.4999999999999964</v>
      </c>
      <c r="Q4884" s="356" t="s">
        <v>15063</v>
      </c>
    </row>
    <row r="4885" spans="1:17" x14ac:dyDescent="0.25">
      <c r="A4885" s="354">
        <v>4882</v>
      </c>
      <c r="B4885" s="355" t="s">
        <v>5252</v>
      </c>
      <c r="C4885" s="355" t="s">
        <v>1373</v>
      </c>
      <c r="D4885" s="355" t="s">
        <v>2395</v>
      </c>
      <c r="E4885" s="355" t="s">
        <v>14858</v>
      </c>
      <c r="F4885" s="356" t="s">
        <v>5539</v>
      </c>
      <c r="G4885" s="356" t="s">
        <v>9424</v>
      </c>
      <c r="H4885" s="356" t="s">
        <v>9425</v>
      </c>
      <c r="I4885" s="356" t="str">
        <f t="shared" si="153"/>
        <v>SIDLAGHATTA_66F10-HANUMANTH-PURA</v>
      </c>
      <c r="J4885" s="356" t="s">
        <v>5706</v>
      </c>
      <c r="K4885" s="356" t="s">
        <v>15063</v>
      </c>
      <c r="L4885" s="357">
        <v>1.3460000000000001</v>
      </c>
      <c r="M4885" s="357">
        <v>1.19822893</v>
      </c>
      <c r="N4885" s="357">
        <v>0</v>
      </c>
      <c r="O4885" s="356">
        <f t="shared" si="152"/>
        <v>10.978534175334332</v>
      </c>
      <c r="P4885" s="357">
        <v>65.992381520926259</v>
      </c>
      <c r="Q4885" s="356" t="s">
        <v>15063</v>
      </c>
    </row>
    <row r="4886" spans="1:17" x14ac:dyDescent="0.25">
      <c r="A4886" s="354">
        <v>4883</v>
      </c>
      <c r="B4886" s="355" t="s">
        <v>5252</v>
      </c>
      <c r="C4886" s="355" t="s">
        <v>1373</v>
      </c>
      <c r="D4886" s="355" t="s">
        <v>2395</v>
      </c>
      <c r="E4886" s="355" t="s">
        <v>14858</v>
      </c>
      <c r="F4886" s="356" t="s">
        <v>9436</v>
      </c>
      <c r="G4886" s="356" t="s">
        <v>9455</v>
      </c>
      <c r="H4886" s="356" t="s">
        <v>9456</v>
      </c>
      <c r="I4886" s="356" t="str">
        <f t="shared" si="153"/>
        <v>YHUNASENAHALLI_66F10-KADASHENAHALLI-NJY</v>
      </c>
      <c r="J4886" s="356" t="s">
        <v>5706</v>
      </c>
      <c r="K4886" s="356" t="s">
        <v>15063</v>
      </c>
      <c r="L4886" s="357">
        <v>0.91777999999999993</v>
      </c>
      <c r="M4886" s="357">
        <v>0.80827316999999999</v>
      </c>
      <c r="N4886" s="357">
        <v>0</v>
      </c>
      <c r="O4886" s="356">
        <f t="shared" si="152"/>
        <v>11.931708034605236</v>
      </c>
      <c r="P4886" s="357">
        <v>57.826270643687728</v>
      </c>
      <c r="Q4886" s="356" t="s">
        <v>15063</v>
      </c>
    </row>
    <row r="4887" spans="1:17" x14ac:dyDescent="0.25">
      <c r="A4887" s="354">
        <v>4884</v>
      </c>
      <c r="B4887" s="355" t="s">
        <v>5252</v>
      </c>
      <c r="C4887" s="355" t="s">
        <v>1373</v>
      </c>
      <c r="D4887" s="355" t="s">
        <v>2395</v>
      </c>
      <c r="E4887" s="355" t="s">
        <v>14858</v>
      </c>
      <c r="F4887" s="356" t="s">
        <v>5539</v>
      </c>
      <c r="G4887" s="356" t="s">
        <v>9426</v>
      </c>
      <c r="H4887" s="356" t="s">
        <v>9427</v>
      </c>
      <c r="I4887" s="356" t="str">
        <f t="shared" si="153"/>
        <v>SIDLAGHATTA_66F11-LAKKAHALLI</v>
      </c>
      <c r="J4887" s="356" t="s">
        <v>5701</v>
      </c>
      <c r="K4887" s="356" t="s">
        <v>15063</v>
      </c>
      <c r="L4887" s="357">
        <v>0.70439999999999992</v>
      </c>
      <c r="M4887" s="357">
        <v>0.63398999999999994</v>
      </c>
      <c r="N4887" s="357">
        <v>0</v>
      </c>
      <c r="O4887" s="356">
        <f t="shared" si="152"/>
        <v>9.9957410562180549</v>
      </c>
      <c r="P4887" s="357">
        <v>9.9957410562180442</v>
      </c>
      <c r="Q4887" s="356" t="s">
        <v>15063</v>
      </c>
    </row>
    <row r="4888" spans="1:17" x14ac:dyDescent="0.25">
      <c r="A4888" s="354">
        <v>4885</v>
      </c>
      <c r="B4888" s="355" t="s">
        <v>5252</v>
      </c>
      <c r="C4888" s="355" t="s">
        <v>1373</v>
      </c>
      <c r="D4888" s="355" t="s">
        <v>2395</v>
      </c>
      <c r="E4888" s="355" t="s">
        <v>14858</v>
      </c>
      <c r="F4888" s="356" t="s">
        <v>5539</v>
      </c>
      <c r="G4888" s="356" t="s">
        <v>9428</v>
      </c>
      <c r="H4888" s="356" t="s">
        <v>9429</v>
      </c>
      <c r="I4888" s="356" t="str">
        <f t="shared" si="153"/>
        <v>SIDLAGHATTA_66F13-NJY HANDIGANALA</v>
      </c>
      <c r="J4888" s="356" t="s">
        <v>5706</v>
      </c>
      <c r="K4888" s="356" t="s">
        <v>15063</v>
      </c>
      <c r="L4888" s="357">
        <v>0.9927999999999999</v>
      </c>
      <c r="M4888" s="357">
        <v>0.88572399999999996</v>
      </c>
      <c r="N4888" s="357">
        <v>0</v>
      </c>
      <c r="O4888" s="356">
        <f t="shared" si="152"/>
        <v>10.785253827558417</v>
      </c>
      <c r="P4888" s="357">
        <v>70.184961613691272</v>
      </c>
      <c r="Q4888" s="356" t="s">
        <v>15063</v>
      </c>
    </row>
    <row r="4889" spans="1:17" x14ac:dyDescent="0.25">
      <c r="A4889" s="354">
        <v>4886</v>
      </c>
      <c r="B4889" s="355" t="s">
        <v>5252</v>
      </c>
      <c r="C4889" s="355" t="s">
        <v>1373</v>
      </c>
      <c r="D4889" s="355" t="s">
        <v>2395</v>
      </c>
      <c r="E4889" s="355" t="s">
        <v>14858</v>
      </c>
      <c r="F4889" s="356" t="s">
        <v>5539</v>
      </c>
      <c r="G4889" s="356" t="s">
        <v>9430</v>
      </c>
      <c r="H4889" s="356" t="s">
        <v>9431</v>
      </c>
      <c r="I4889" s="356" t="str">
        <f t="shared" si="153"/>
        <v>SIDLAGHATTA_66F14-NJY THUMMANAHALLI</v>
      </c>
      <c r="J4889" s="356" t="s">
        <v>5706</v>
      </c>
      <c r="K4889" s="356" t="s">
        <v>15063</v>
      </c>
      <c r="L4889" s="357">
        <v>0.64999999999999991</v>
      </c>
      <c r="M4889" s="357">
        <v>0.57975900000000002</v>
      </c>
      <c r="N4889" s="357">
        <v>0</v>
      </c>
      <c r="O4889" s="356">
        <f t="shared" si="152"/>
        <v>10.806307692307676</v>
      </c>
      <c r="P4889" s="357">
        <v>50.786133497639398</v>
      </c>
      <c r="Q4889" s="356" t="s">
        <v>15063</v>
      </c>
    </row>
    <row r="4890" spans="1:17" x14ac:dyDescent="0.25">
      <c r="A4890" s="354">
        <v>4887</v>
      </c>
      <c r="B4890" s="355" t="s">
        <v>5252</v>
      </c>
      <c r="C4890" s="355" t="s">
        <v>1373</v>
      </c>
      <c r="D4890" s="355" t="s">
        <v>2395</v>
      </c>
      <c r="E4890" s="355" t="s">
        <v>14858</v>
      </c>
      <c r="F4890" s="356" t="s">
        <v>5539</v>
      </c>
      <c r="G4890" s="356" t="s">
        <v>9432</v>
      </c>
      <c r="H4890" s="356" t="s">
        <v>9433</v>
      </c>
      <c r="I4890" s="356" t="str">
        <f t="shared" si="153"/>
        <v>SIDLAGHATTA_66F15-GUDIHALLI</v>
      </c>
      <c r="J4890" s="356" t="s">
        <v>5701</v>
      </c>
      <c r="K4890" s="356" t="s">
        <v>15063</v>
      </c>
      <c r="L4890" s="357">
        <v>0.64139999999999997</v>
      </c>
      <c r="M4890" s="357">
        <v>0.57700499999999999</v>
      </c>
      <c r="N4890" s="357">
        <v>0</v>
      </c>
      <c r="O4890" s="356">
        <f t="shared" si="152"/>
        <v>10.039756782039285</v>
      </c>
      <c r="P4890" s="357">
        <v>10.0397567820393</v>
      </c>
      <c r="Q4890" s="356" t="s">
        <v>15063</v>
      </c>
    </row>
    <row r="4891" spans="1:17" x14ac:dyDescent="0.25">
      <c r="A4891" s="354">
        <v>4888</v>
      </c>
      <c r="B4891" s="355" t="s">
        <v>5252</v>
      </c>
      <c r="C4891" s="355" t="s">
        <v>1373</v>
      </c>
      <c r="D4891" s="355" t="s">
        <v>2395</v>
      </c>
      <c r="E4891" s="355" t="s">
        <v>14858</v>
      </c>
      <c r="F4891" s="356" t="s">
        <v>5539</v>
      </c>
      <c r="G4891" s="356" t="s">
        <v>9434</v>
      </c>
      <c r="H4891" s="356" t="s">
        <v>9435</v>
      </c>
      <c r="I4891" s="356" t="str">
        <f t="shared" si="153"/>
        <v>SIDLAGHATTA_66F16-BYRANAIKANAHALLI</v>
      </c>
      <c r="J4891" s="356" t="s">
        <v>5701</v>
      </c>
      <c r="K4891" s="356" t="s">
        <v>15063</v>
      </c>
      <c r="L4891" s="357">
        <v>0.51719999999999999</v>
      </c>
      <c r="M4891" s="357">
        <v>0.46252500000000002</v>
      </c>
      <c r="N4891" s="357">
        <v>0</v>
      </c>
      <c r="O4891" s="356">
        <f t="shared" si="152"/>
        <v>10.571345707656606</v>
      </c>
      <c r="P4891" s="357">
        <v>10.571345707656599</v>
      </c>
      <c r="Q4891" s="356" t="s">
        <v>15063</v>
      </c>
    </row>
    <row r="4892" spans="1:17" x14ac:dyDescent="0.25">
      <c r="A4892" s="354">
        <v>4889</v>
      </c>
      <c r="B4892" s="355" t="s">
        <v>5252</v>
      </c>
      <c r="C4892" s="355" t="s">
        <v>1373</v>
      </c>
      <c r="D4892" s="355" t="s">
        <v>2395</v>
      </c>
      <c r="E4892" s="355" t="s">
        <v>14789</v>
      </c>
      <c r="F4892" s="356" t="s">
        <v>5539</v>
      </c>
      <c r="G4892" s="356" t="s">
        <v>5540</v>
      </c>
      <c r="H4892" s="356" t="s">
        <v>5419</v>
      </c>
      <c r="I4892" s="356" t="str">
        <f t="shared" si="153"/>
        <v>SIDLAGHATTA_66F01-LOCAL</v>
      </c>
      <c r="J4892" s="356" t="s">
        <v>2405</v>
      </c>
      <c r="K4892" s="356" t="s">
        <v>15063</v>
      </c>
      <c r="L4892" s="357">
        <v>2.1089200000000132</v>
      </c>
      <c r="M4892" s="357">
        <v>1.9902851000000001</v>
      </c>
      <c r="N4892" s="357">
        <v>0</v>
      </c>
      <c r="O4892" s="356">
        <f t="shared" si="152"/>
        <v>5.6253864537304565</v>
      </c>
      <c r="P4892" s="357">
        <v>5.6253864537304636</v>
      </c>
      <c r="Q4892" s="356" t="s">
        <v>15063</v>
      </c>
    </row>
    <row r="4893" spans="1:17" x14ac:dyDescent="0.25">
      <c r="A4893" s="354">
        <v>4890</v>
      </c>
      <c r="B4893" s="355" t="s">
        <v>5252</v>
      </c>
      <c r="C4893" s="355" t="s">
        <v>1373</v>
      </c>
      <c r="D4893" s="355" t="s">
        <v>2395</v>
      </c>
      <c r="E4893" s="355" t="s">
        <v>14789</v>
      </c>
      <c r="F4893" s="356" t="s">
        <v>5539</v>
      </c>
      <c r="G4893" s="356" t="s">
        <v>5541</v>
      </c>
      <c r="H4893" s="356" t="s">
        <v>5542</v>
      </c>
      <c r="I4893" s="356" t="str">
        <f t="shared" si="153"/>
        <v>SIDLAGHATTA_66F08-MINI-VIDHANA-SOUDHA</v>
      </c>
      <c r="J4893" s="356" t="s">
        <v>3556</v>
      </c>
      <c r="K4893" s="356" t="s">
        <v>15063</v>
      </c>
      <c r="L4893" s="357">
        <v>3.6222600000000091</v>
      </c>
      <c r="M4893" s="357">
        <v>3.3072371000000009</v>
      </c>
      <c r="N4893" s="357">
        <v>0</v>
      </c>
      <c r="O4893" s="356">
        <f t="shared" si="152"/>
        <v>8.6968605235407566</v>
      </c>
      <c r="P4893" s="357">
        <v>8.6968605235407619</v>
      </c>
      <c r="Q4893" s="356" t="s">
        <v>15063</v>
      </c>
    </row>
    <row r="4894" spans="1:17" x14ac:dyDescent="0.25">
      <c r="A4894" s="354">
        <v>4891</v>
      </c>
      <c r="B4894" s="355" t="s">
        <v>5252</v>
      </c>
      <c r="C4894" s="355" t="s">
        <v>1373</v>
      </c>
      <c r="D4894" s="355" t="s">
        <v>2395</v>
      </c>
      <c r="E4894" s="355" t="s">
        <v>14789</v>
      </c>
      <c r="F4894" s="356" t="s">
        <v>5539</v>
      </c>
      <c r="G4894" s="356" t="s">
        <v>5543</v>
      </c>
      <c r="H4894" s="356" t="s">
        <v>5544</v>
      </c>
      <c r="I4894" s="356" t="str">
        <f t="shared" si="153"/>
        <v>SIDLAGHATTA_66F12-ASHOKA-ROAD</v>
      </c>
      <c r="J4894" s="356" t="s">
        <v>2405</v>
      </c>
      <c r="K4894" s="356" t="s">
        <v>15063</v>
      </c>
      <c r="L4894" s="357">
        <v>1.4596399999999996</v>
      </c>
      <c r="M4894" s="357">
        <v>1.3458319999999999</v>
      </c>
      <c r="N4894" s="357">
        <v>0</v>
      </c>
      <c r="O4894" s="356">
        <f t="shared" si="152"/>
        <v>7.796991038886282</v>
      </c>
      <c r="P4894" s="357">
        <v>7.7969910388862811</v>
      </c>
      <c r="Q4894" s="356" t="s">
        <v>15063</v>
      </c>
    </row>
    <row r="4895" spans="1:17" x14ac:dyDescent="0.25">
      <c r="A4895" s="354">
        <v>4892</v>
      </c>
      <c r="B4895" s="355" t="s">
        <v>5271</v>
      </c>
      <c r="C4895" s="355" t="s">
        <v>1380</v>
      </c>
      <c r="D4895" s="355" t="s">
        <v>1382</v>
      </c>
      <c r="E4895" s="355" t="s">
        <v>14831</v>
      </c>
      <c r="F4895" s="356" t="s">
        <v>12464</v>
      </c>
      <c r="G4895" s="356" t="s">
        <v>12465</v>
      </c>
      <c r="H4895" s="356" t="s">
        <v>12466</v>
      </c>
      <c r="I4895" s="356" t="str">
        <f t="shared" si="153"/>
        <v>BUKKAPATNA_66F01-BUKKAPATNA</v>
      </c>
      <c r="J4895" s="356" t="s">
        <v>5701</v>
      </c>
      <c r="K4895" s="356" t="s">
        <v>15063</v>
      </c>
      <c r="L4895" s="357">
        <v>1.39568</v>
      </c>
      <c r="M4895" s="357">
        <v>1.194981216</v>
      </c>
      <c r="N4895" s="357">
        <v>0</v>
      </c>
      <c r="O4895" s="356">
        <f t="shared" si="152"/>
        <v>14.380000000000004</v>
      </c>
      <c r="P4895" s="357">
        <v>14.380000000000015</v>
      </c>
      <c r="Q4895" s="356" t="s">
        <v>15063</v>
      </c>
    </row>
    <row r="4896" spans="1:17" x14ac:dyDescent="0.25">
      <c r="A4896" s="354">
        <v>4893</v>
      </c>
      <c r="B4896" s="355" t="s">
        <v>5271</v>
      </c>
      <c r="C4896" s="355" t="s">
        <v>1380</v>
      </c>
      <c r="D4896" s="355" t="s">
        <v>1382</v>
      </c>
      <c r="E4896" s="355" t="s">
        <v>14831</v>
      </c>
      <c r="F4896" s="356" t="s">
        <v>12435</v>
      </c>
      <c r="G4896" s="356" t="s">
        <v>12436</v>
      </c>
      <c r="H4896" s="356" t="s">
        <v>12437</v>
      </c>
      <c r="I4896" s="356" t="str">
        <f t="shared" si="153"/>
        <v>BRAHMASANDRA_66F01-DODDASEEBI</v>
      </c>
      <c r="J4896" s="356" t="s">
        <v>5701</v>
      </c>
      <c r="K4896" s="356" t="s">
        <v>15063</v>
      </c>
      <c r="L4896" s="357">
        <v>0.82742000000000004</v>
      </c>
      <c r="M4896" s="357">
        <v>0.73190155000000001</v>
      </c>
      <c r="N4896" s="357">
        <v>0</v>
      </c>
      <c r="O4896" s="356">
        <f t="shared" si="152"/>
        <v>11.544131154673568</v>
      </c>
      <c r="P4896" s="357">
        <v>11.544131154673565</v>
      </c>
      <c r="Q4896" s="356" t="s">
        <v>15063</v>
      </c>
    </row>
    <row r="4897" spans="1:17" x14ac:dyDescent="0.25">
      <c r="A4897" s="354">
        <v>4894</v>
      </c>
      <c r="B4897" s="355" t="s">
        <v>5271</v>
      </c>
      <c r="C4897" s="355" t="s">
        <v>1380</v>
      </c>
      <c r="D4897" s="355" t="s">
        <v>1382</v>
      </c>
      <c r="E4897" s="355" t="s">
        <v>14831</v>
      </c>
      <c r="F4897" s="356" t="s">
        <v>12520</v>
      </c>
      <c r="G4897" s="356" t="s">
        <v>12521</v>
      </c>
      <c r="H4897" s="356" t="s">
        <v>12522</v>
      </c>
      <c r="I4897" s="356" t="str">
        <f t="shared" si="153"/>
        <v>TAVAREKERE(H)_66F01-MG-HATTI</v>
      </c>
      <c r="J4897" s="356" t="s">
        <v>5701</v>
      </c>
      <c r="K4897" s="356" t="s">
        <v>15063</v>
      </c>
      <c r="L4897" s="357">
        <v>1.4599799999999998</v>
      </c>
      <c r="M4897" s="357">
        <v>1.2894543359999999</v>
      </c>
      <c r="N4897" s="357">
        <v>0</v>
      </c>
      <c r="O4897" s="356">
        <f t="shared" si="152"/>
        <v>11.679999999999994</v>
      </c>
      <c r="P4897" s="357">
        <v>11.680000000000001</v>
      </c>
      <c r="Q4897" s="356" t="s">
        <v>15063</v>
      </c>
    </row>
    <row r="4898" spans="1:17" x14ac:dyDescent="0.25">
      <c r="A4898" s="354">
        <v>4895</v>
      </c>
      <c r="B4898" s="355" t="s">
        <v>5271</v>
      </c>
      <c r="C4898" s="355" t="s">
        <v>1380</v>
      </c>
      <c r="D4898" s="355" t="s">
        <v>1382</v>
      </c>
      <c r="E4898" s="355" t="s">
        <v>14831</v>
      </c>
      <c r="F4898" s="356" t="s">
        <v>12495</v>
      </c>
      <c r="G4898" s="356" t="s">
        <v>12496</v>
      </c>
      <c r="H4898" s="356" t="s">
        <v>12497</v>
      </c>
      <c r="I4898" s="356" t="str">
        <f t="shared" si="153"/>
        <v>KALLAMBELLA_66F01-TALAGUNDA</v>
      </c>
      <c r="J4898" s="356" t="s">
        <v>5701</v>
      </c>
      <c r="K4898" s="356" t="s">
        <v>15063</v>
      </c>
      <c r="L4898" s="357">
        <v>1.7547200000000001</v>
      </c>
      <c r="M4898" s="357">
        <v>1.5826503999999999</v>
      </c>
      <c r="N4898" s="357">
        <v>0</v>
      </c>
      <c r="O4898" s="356">
        <f t="shared" si="152"/>
        <v>9.8061001185374383</v>
      </c>
      <c r="P4898" s="357">
        <v>9.8061001185374526</v>
      </c>
      <c r="Q4898" s="356" t="s">
        <v>15063</v>
      </c>
    </row>
    <row r="4899" spans="1:17" x14ac:dyDescent="0.25">
      <c r="A4899" s="354">
        <v>4896</v>
      </c>
      <c r="B4899" s="355" t="s">
        <v>5271</v>
      </c>
      <c r="C4899" s="355" t="s">
        <v>1380</v>
      </c>
      <c r="D4899" s="355" t="s">
        <v>1382</v>
      </c>
      <c r="E4899" s="355" t="s">
        <v>14831</v>
      </c>
      <c r="F4899" s="356" t="s">
        <v>12495</v>
      </c>
      <c r="G4899" s="356" t="s">
        <v>12498</v>
      </c>
      <c r="H4899" s="356" t="s">
        <v>12499</v>
      </c>
      <c r="I4899" s="356" t="str">
        <f t="shared" si="153"/>
        <v>KALLAMBELLA_66F02-BHOOPASANDRA</v>
      </c>
      <c r="J4899" s="356" t="s">
        <v>5701</v>
      </c>
      <c r="K4899" s="356" t="s">
        <v>15063</v>
      </c>
      <c r="L4899" s="357">
        <v>1.4688400000000001</v>
      </c>
      <c r="M4899" s="357">
        <v>1.3211116399999998</v>
      </c>
      <c r="N4899" s="357">
        <v>0</v>
      </c>
      <c r="O4899" s="356">
        <f t="shared" si="152"/>
        <v>10.057484817951602</v>
      </c>
      <c r="P4899" s="357">
        <v>10.057484817951611</v>
      </c>
      <c r="Q4899" s="356" t="s">
        <v>15063</v>
      </c>
    </row>
    <row r="4900" spans="1:17" x14ac:dyDescent="0.25">
      <c r="A4900" s="354">
        <v>4897</v>
      </c>
      <c r="B4900" s="355" t="s">
        <v>5271</v>
      </c>
      <c r="C4900" s="355" t="s">
        <v>1380</v>
      </c>
      <c r="D4900" s="355" t="s">
        <v>1382</v>
      </c>
      <c r="E4900" s="355" t="s">
        <v>14831</v>
      </c>
      <c r="F4900" s="356" t="s">
        <v>12464</v>
      </c>
      <c r="G4900" s="356" t="s">
        <v>12467</v>
      </c>
      <c r="H4900" s="356" t="s">
        <v>12468</v>
      </c>
      <c r="I4900" s="356" t="str">
        <f t="shared" si="153"/>
        <v>BUKKAPATNA_66F02-HUNASEKATTE</v>
      </c>
      <c r="J4900" s="356" t="s">
        <v>5701</v>
      </c>
      <c r="K4900" s="356" t="s">
        <v>15063</v>
      </c>
      <c r="L4900" s="357">
        <v>5.8400000000000001E-2</v>
      </c>
      <c r="M4900" s="357">
        <v>5.0124720000000011E-2</v>
      </c>
      <c r="N4900" s="357">
        <v>0</v>
      </c>
      <c r="O4900" s="356">
        <f t="shared" si="152"/>
        <v>14.16999999999998</v>
      </c>
      <c r="P4900" s="357">
        <v>14.169999999999982</v>
      </c>
      <c r="Q4900" s="356" t="s">
        <v>15063</v>
      </c>
    </row>
    <row r="4901" spans="1:17" x14ac:dyDescent="0.25">
      <c r="A4901" s="354">
        <v>4898</v>
      </c>
      <c r="B4901" s="355" t="s">
        <v>5271</v>
      </c>
      <c r="C4901" s="355" t="s">
        <v>1380</v>
      </c>
      <c r="D4901" s="355" t="s">
        <v>1382</v>
      </c>
      <c r="E4901" s="355" t="s">
        <v>14831</v>
      </c>
      <c r="F4901" s="356" t="s">
        <v>12435</v>
      </c>
      <c r="G4901" s="356" t="s">
        <v>12438</v>
      </c>
      <c r="H4901" s="356" t="s">
        <v>12439</v>
      </c>
      <c r="I4901" s="356" t="str">
        <f t="shared" si="153"/>
        <v>BRAHMASANDRA_66F02-HUNJINAL</v>
      </c>
      <c r="J4901" s="356" t="s">
        <v>5701</v>
      </c>
      <c r="K4901" s="356" t="s">
        <v>15063</v>
      </c>
      <c r="L4901" s="357">
        <v>0.57457999999999998</v>
      </c>
      <c r="M4901" s="357">
        <v>0.51591999999999993</v>
      </c>
      <c r="N4901" s="357">
        <v>0</v>
      </c>
      <c r="O4901" s="356">
        <f t="shared" si="152"/>
        <v>10.20919628250201</v>
      </c>
      <c r="P4901" s="357">
        <v>10.209196282501997</v>
      </c>
      <c r="Q4901" s="356" t="s">
        <v>15063</v>
      </c>
    </row>
    <row r="4902" spans="1:17" x14ac:dyDescent="0.25">
      <c r="A4902" s="354">
        <v>4899</v>
      </c>
      <c r="B4902" s="355" t="s">
        <v>5271</v>
      </c>
      <c r="C4902" s="355" t="s">
        <v>1380</v>
      </c>
      <c r="D4902" s="355" t="s">
        <v>1382</v>
      </c>
      <c r="E4902" s="355" t="s">
        <v>14831</v>
      </c>
      <c r="F4902" s="356" t="s">
        <v>12520</v>
      </c>
      <c r="G4902" s="356" t="s">
        <v>12523</v>
      </c>
      <c r="H4902" s="356" t="s">
        <v>12524</v>
      </c>
      <c r="I4902" s="356" t="str">
        <f t="shared" si="153"/>
        <v>TAVAREKERE(H)_66F02-MELLEKOTE</v>
      </c>
      <c r="J4902" s="356" t="s">
        <v>5701</v>
      </c>
      <c r="K4902" s="356" t="s">
        <v>15063</v>
      </c>
      <c r="L4902" s="357">
        <v>0.81413999999999997</v>
      </c>
      <c r="M4902" s="357">
        <v>0.73181589999999996</v>
      </c>
      <c r="N4902" s="357">
        <v>0</v>
      </c>
      <c r="O4902" s="356">
        <f t="shared" si="152"/>
        <v>10.111786670597196</v>
      </c>
      <c r="P4902" s="357">
        <v>10.111786670597189</v>
      </c>
      <c r="Q4902" s="356" t="s">
        <v>15063</v>
      </c>
    </row>
    <row r="4903" spans="1:17" x14ac:dyDescent="0.25">
      <c r="A4903" s="354">
        <v>4900</v>
      </c>
      <c r="B4903" s="355" t="s">
        <v>5271</v>
      </c>
      <c r="C4903" s="355" t="s">
        <v>1380</v>
      </c>
      <c r="D4903" s="355" t="s">
        <v>1382</v>
      </c>
      <c r="E4903" s="355" t="s">
        <v>14831</v>
      </c>
      <c r="F4903" s="356" t="s">
        <v>12520</v>
      </c>
      <c r="G4903" s="356" t="s">
        <v>12525</v>
      </c>
      <c r="H4903" s="356" t="s">
        <v>12526</v>
      </c>
      <c r="I4903" s="356" t="str">
        <f t="shared" si="153"/>
        <v>TAVAREKERE(H)_66F03-DANDIKERE</v>
      </c>
      <c r="J4903" s="356" t="s">
        <v>5701</v>
      </c>
      <c r="K4903" s="356" t="s">
        <v>15063</v>
      </c>
      <c r="L4903" s="357">
        <v>0.78688000000000002</v>
      </c>
      <c r="M4903" s="357">
        <v>0.70726905000000007</v>
      </c>
      <c r="N4903" s="357">
        <v>0</v>
      </c>
      <c r="O4903" s="356">
        <f t="shared" si="152"/>
        <v>10.117292344448957</v>
      </c>
      <c r="P4903" s="357">
        <v>10.117292344448959</v>
      </c>
      <c r="Q4903" s="356" t="s">
        <v>15063</v>
      </c>
    </row>
    <row r="4904" spans="1:17" x14ac:dyDescent="0.25">
      <c r="A4904" s="354">
        <v>4901</v>
      </c>
      <c r="B4904" s="355" t="s">
        <v>5271</v>
      </c>
      <c r="C4904" s="355" t="s">
        <v>1380</v>
      </c>
      <c r="D4904" s="355" t="s">
        <v>1382</v>
      </c>
      <c r="E4904" s="355" t="s">
        <v>14831</v>
      </c>
      <c r="F4904" s="356" t="s">
        <v>12495</v>
      </c>
      <c r="G4904" s="356" t="s">
        <v>12500</v>
      </c>
      <c r="H4904" s="356" t="s">
        <v>12501</v>
      </c>
      <c r="I4904" s="356" t="str">
        <f t="shared" si="153"/>
        <v>KALLAMBELLA_66F03-KALLAMBELLA</v>
      </c>
      <c r="J4904" s="356" t="s">
        <v>5701</v>
      </c>
      <c r="K4904" s="356" t="s">
        <v>15063</v>
      </c>
      <c r="L4904" s="357">
        <v>1.3942400000000001</v>
      </c>
      <c r="M4904" s="357">
        <v>1.186358816</v>
      </c>
      <c r="N4904" s="357">
        <v>0</v>
      </c>
      <c r="O4904" s="356">
        <f t="shared" si="152"/>
        <v>14.910000000000007</v>
      </c>
      <c r="P4904" s="357">
        <v>14.91</v>
      </c>
      <c r="Q4904" s="356" t="s">
        <v>15063</v>
      </c>
    </row>
    <row r="4905" spans="1:17" x14ac:dyDescent="0.25">
      <c r="A4905" s="354">
        <v>4902</v>
      </c>
      <c r="B4905" s="355" t="s">
        <v>5271</v>
      </c>
      <c r="C4905" s="355" t="s">
        <v>1380</v>
      </c>
      <c r="D4905" s="355" t="s">
        <v>1382</v>
      </c>
      <c r="E4905" s="355" t="s">
        <v>14831</v>
      </c>
      <c r="F4905" s="356" t="s">
        <v>12464</v>
      </c>
      <c r="G4905" s="356" t="s">
        <v>12469</v>
      </c>
      <c r="H4905" s="356" t="s">
        <v>12470</v>
      </c>
      <c r="I4905" s="356" t="str">
        <f t="shared" si="153"/>
        <v>BUKKAPATNA_66F03-RAMLINGAPURA</v>
      </c>
      <c r="J4905" s="356" t="s">
        <v>5701</v>
      </c>
      <c r="K4905" s="356" t="s">
        <v>15063</v>
      </c>
      <c r="L4905" s="357">
        <v>0.93830000000000002</v>
      </c>
      <c r="M4905" s="357">
        <v>0.84348900000000016</v>
      </c>
      <c r="N4905" s="357">
        <v>0</v>
      </c>
      <c r="O4905" s="356">
        <f t="shared" si="152"/>
        <v>10.104550783331542</v>
      </c>
      <c r="P4905" s="357">
        <v>10.104550783331545</v>
      </c>
      <c r="Q4905" s="356" t="s">
        <v>15063</v>
      </c>
    </row>
    <row r="4906" spans="1:17" x14ac:dyDescent="0.25">
      <c r="A4906" s="354">
        <v>4903</v>
      </c>
      <c r="B4906" s="355" t="s">
        <v>5271</v>
      </c>
      <c r="C4906" s="355" t="s">
        <v>1380</v>
      </c>
      <c r="D4906" s="355" t="s">
        <v>1382</v>
      </c>
      <c r="E4906" s="355" t="s">
        <v>14831</v>
      </c>
      <c r="F4906" s="356" t="s">
        <v>12435</v>
      </c>
      <c r="G4906" s="356" t="s">
        <v>12440</v>
      </c>
      <c r="H4906" s="356" t="s">
        <v>12441</v>
      </c>
      <c r="I4906" s="356" t="str">
        <f t="shared" si="153"/>
        <v>BRAHMASANDRA_66F03-YALDABAGI</v>
      </c>
      <c r="J4906" s="356" t="s">
        <v>5701</v>
      </c>
      <c r="K4906" s="356" t="s">
        <v>15063</v>
      </c>
      <c r="L4906" s="357">
        <v>0.54855999999999994</v>
      </c>
      <c r="M4906" s="357">
        <v>0.48518169999999999</v>
      </c>
      <c r="N4906" s="357">
        <v>0</v>
      </c>
      <c r="O4906" s="356">
        <f t="shared" si="152"/>
        <v>11.553576637013261</v>
      </c>
      <c r="P4906" s="357">
        <v>11.553576637013263</v>
      </c>
      <c r="Q4906" s="356" t="s">
        <v>15063</v>
      </c>
    </row>
    <row r="4907" spans="1:17" x14ac:dyDescent="0.25">
      <c r="A4907" s="354">
        <v>4904</v>
      </c>
      <c r="B4907" s="355" t="s">
        <v>5271</v>
      </c>
      <c r="C4907" s="355" t="s">
        <v>1380</v>
      </c>
      <c r="D4907" s="355" t="s">
        <v>1382</v>
      </c>
      <c r="E4907" s="355" t="s">
        <v>14831</v>
      </c>
      <c r="F4907" s="356" t="s">
        <v>12495</v>
      </c>
      <c r="G4907" s="356" t="s">
        <v>12502</v>
      </c>
      <c r="H4907" s="356" t="s">
        <v>12503</v>
      </c>
      <c r="I4907" s="356" t="str">
        <f t="shared" si="153"/>
        <v>KALLAMBELLA_66F04-GOPALADEVARAHALLI</v>
      </c>
      <c r="J4907" s="356" t="s">
        <v>5701</v>
      </c>
      <c r="K4907" s="356" t="s">
        <v>15063</v>
      </c>
      <c r="L4907" s="357">
        <v>0.8835599999999999</v>
      </c>
      <c r="M4907" s="357">
        <v>0.79338357000000004</v>
      </c>
      <c r="N4907" s="357">
        <v>0</v>
      </c>
      <c r="O4907" s="356">
        <f t="shared" si="152"/>
        <v>10.206033546108909</v>
      </c>
      <c r="P4907" s="357">
        <v>10.206033546108916</v>
      </c>
      <c r="Q4907" s="356" t="s">
        <v>15063</v>
      </c>
    </row>
    <row r="4908" spans="1:17" x14ac:dyDescent="0.25">
      <c r="A4908" s="354">
        <v>4905</v>
      </c>
      <c r="B4908" s="355" t="s">
        <v>5271</v>
      </c>
      <c r="C4908" s="355" t="s">
        <v>1380</v>
      </c>
      <c r="D4908" s="355" t="s">
        <v>1382</v>
      </c>
      <c r="E4908" s="355" t="s">
        <v>14831</v>
      </c>
      <c r="F4908" s="356" t="s">
        <v>12435</v>
      </c>
      <c r="G4908" s="356" t="s">
        <v>12442</v>
      </c>
      <c r="H4908" s="356" t="s">
        <v>12443</v>
      </c>
      <c r="I4908" s="356" t="str">
        <f t="shared" si="153"/>
        <v>BRAHMASANDRA_66F04-KAGENINGANAHALLI</v>
      </c>
      <c r="J4908" s="356" t="s">
        <v>5701</v>
      </c>
      <c r="K4908" s="356" t="s">
        <v>15063</v>
      </c>
      <c r="L4908" s="357">
        <v>0.50248000000000004</v>
      </c>
      <c r="M4908" s="357">
        <v>0.44373375000000004</v>
      </c>
      <c r="N4908" s="357">
        <v>0</v>
      </c>
      <c r="O4908" s="356">
        <f t="shared" si="152"/>
        <v>11.691261343735073</v>
      </c>
      <c r="P4908" s="357">
        <v>11.691261343735061</v>
      </c>
      <c r="Q4908" s="356" t="s">
        <v>15063</v>
      </c>
    </row>
    <row r="4909" spans="1:17" x14ac:dyDescent="0.25">
      <c r="A4909" s="354">
        <v>4906</v>
      </c>
      <c r="B4909" s="355" t="s">
        <v>5271</v>
      </c>
      <c r="C4909" s="355" t="s">
        <v>1380</v>
      </c>
      <c r="D4909" s="355" t="s">
        <v>1382</v>
      </c>
      <c r="E4909" s="355" t="s">
        <v>14831</v>
      </c>
      <c r="F4909" s="356" t="s">
        <v>12520</v>
      </c>
      <c r="G4909" s="356" t="s">
        <v>12527</v>
      </c>
      <c r="H4909" s="356" t="s">
        <v>12528</v>
      </c>
      <c r="I4909" s="356" t="str">
        <f t="shared" si="153"/>
        <v>TAVAREKERE(H)_66F04-MOSARAKUNTE</v>
      </c>
      <c r="J4909" s="356" t="s">
        <v>5701</v>
      </c>
      <c r="K4909" s="356" t="s">
        <v>15063</v>
      </c>
      <c r="L4909" s="357">
        <v>0.88044</v>
      </c>
      <c r="M4909" s="357">
        <v>0.79131014999999993</v>
      </c>
      <c r="N4909" s="357">
        <v>0</v>
      </c>
      <c r="O4909" s="356">
        <f t="shared" si="152"/>
        <v>10.123330380264422</v>
      </c>
      <c r="P4909" s="357">
        <v>10.123330380264417</v>
      </c>
      <c r="Q4909" s="356" t="s">
        <v>15063</v>
      </c>
    </row>
    <row r="4910" spans="1:17" x14ac:dyDescent="0.25">
      <c r="A4910" s="354">
        <v>4907</v>
      </c>
      <c r="B4910" s="355" t="s">
        <v>5271</v>
      </c>
      <c r="C4910" s="355" t="s">
        <v>1380</v>
      </c>
      <c r="D4910" s="355" t="s">
        <v>1382</v>
      </c>
      <c r="E4910" s="355" t="s">
        <v>14831</v>
      </c>
      <c r="F4910" s="356" t="s">
        <v>12464</v>
      </c>
      <c r="G4910" s="356" t="s">
        <v>12471</v>
      </c>
      <c r="H4910" s="356" t="s">
        <v>12472</v>
      </c>
      <c r="I4910" s="356" t="str">
        <f t="shared" si="153"/>
        <v>BUKKAPATNA_66F04-PURA</v>
      </c>
      <c r="J4910" s="356" t="s">
        <v>5701</v>
      </c>
      <c r="K4910" s="356" t="s">
        <v>15063</v>
      </c>
      <c r="L4910" s="357">
        <v>0.89203999999999994</v>
      </c>
      <c r="M4910" s="357">
        <v>0.80147552</v>
      </c>
      <c r="N4910" s="357">
        <v>0</v>
      </c>
      <c r="O4910" s="356">
        <f t="shared" si="152"/>
        <v>10.152513340208955</v>
      </c>
      <c r="P4910" s="357">
        <v>10.152513340208957</v>
      </c>
      <c r="Q4910" s="356" t="s">
        <v>15063</v>
      </c>
    </row>
    <row r="4911" spans="1:17" x14ac:dyDescent="0.25">
      <c r="A4911" s="354">
        <v>4908</v>
      </c>
      <c r="B4911" s="355" t="s">
        <v>5271</v>
      </c>
      <c r="C4911" s="355" t="s">
        <v>1380</v>
      </c>
      <c r="D4911" s="355" t="s">
        <v>1382</v>
      </c>
      <c r="E4911" s="355" t="s">
        <v>14831</v>
      </c>
      <c r="F4911" s="356" t="s">
        <v>12464</v>
      </c>
      <c r="G4911" s="356" t="s">
        <v>12473</v>
      </c>
      <c r="H4911" s="356" t="s">
        <v>12474</v>
      </c>
      <c r="I4911" s="356" t="str">
        <f t="shared" si="153"/>
        <v>BUKKAPATNA_66F05-BELLARA</v>
      </c>
      <c r="J4911" s="356" t="s">
        <v>5701</v>
      </c>
      <c r="K4911" s="356" t="s">
        <v>15063</v>
      </c>
      <c r="L4911" s="357">
        <v>0.76123999999999992</v>
      </c>
      <c r="M4911" s="357">
        <v>0.6843459999999999</v>
      </c>
      <c r="N4911" s="357">
        <v>0</v>
      </c>
      <c r="O4911" s="356">
        <f t="shared" si="152"/>
        <v>10.101150754032897</v>
      </c>
      <c r="P4911" s="357">
        <v>10.101150754032895</v>
      </c>
      <c r="Q4911" s="356" t="s">
        <v>15063</v>
      </c>
    </row>
    <row r="4912" spans="1:17" x14ac:dyDescent="0.25">
      <c r="A4912" s="354">
        <v>4909</v>
      </c>
      <c r="B4912" s="355" t="s">
        <v>5271</v>
      </c>
      <c r="C4912" s="355" t="s">
        <v>1380</v>
      </c>
      <c r="D4912" s="355" t="s">
        <v>1382</v>
      </c>
      <c r="E4912" s="355" t="s">
        <v>14831</v>
      </c>
      <c r="F4912" s="356" t="s">
        <v>12435</v>
      </c>
      <c r="G4912" s="356" t="s">
        <v>12444</v>
      </c>
      <c r="H4912" s="356" t="s">
        <v>12445</v>
      </c>
      <c r="I4912" s="356" t="str">
        <f t="shared" si="153"/>
        <v>BRAHMASANDRA_66F05-HALDODDERI</v>
      </c>
      <c r="J4912" s="356" t="s">
        <v>5701</v>
      </c>
      <c r="K4912" s="356" t="s">
        <v>15063</v>
      </c>
      <c r="L4912" s="357">
        <v>0.45091999999999999</v>
      </c>
      <c r="M4912" s="357">
        <v>0.404806</v>
      </c>
      <c r="N4912" s="357">
        <v>0</v>
      </c>
      <c r="O4912" s="356">
        <f t="shared" si="152"/>
        <v>10.226647742393327</v>
      </c>
      <c r="P4912" s="357">
        <v>10.226647742393325</v>
      </c>
      <c r="Q4912" s="356" t="s">
        <v>15063</v>
      </c>
    </row>
    <row r="4913" spans="1:17" x14ac:dyDescent="0.25">
      <c r="A4913" s="354">
        <v>4910</v>
      </c>
      <c r="B4913" s="355" t="s">
        <v>5271</v>
      </c>
      <c r="C4913" s="355" t="s">
        <v>1380</v>
      </c>
      <c r="D4913" s="355" t="s">
        <v>1382</v>
      </c>
      <c r="E4913" s="355" t="s">
        <v>14831</v>
      </c>
      <c r="F4913" s="356" t="s">
        <v>12520</v>
      </c>
      <c r="G4913" s="356" t="s">
        <v>12529</v>
      </c>
      <c r="H4913" s="356" t="s">
        <v>12530</v>
      </c>
      <c r="I4913" s="356" t="str">
        <f t="shared" si="153"/>
        <v>TAVAREKERE(H)_66F05-LAKHSMISAGARA</v>
      </c>
      <c r="J4913" s="356" t="s">
        <v>5701</v>
      </c>
      <c r="K4913" s="356" t="s">
        <v>15063</v>
      </c>
      <c r="L4913" s="357">
        <v>1.0139</v>
      </c>
      <c r="M4913" s="357">
        <v>0.91149400000000003</v>
      </c>
      <c r="N4913" s="357">
        <v>0</v>
      </c>
      <c r="O4913" s="356">
        <f t="shared" si="152"/>
        <v>10.100207121017851</v>
      </c>
      <c r="P4913" s="357">
        <v>10.100207121017867</v>
      </c>
      <c r="Q4913" s="356" t="s">
        <v>15063</v>
      </c>
    </row>
    <row r="4914" spans="1:17" x14ac:dyDescent="0.25">
      <c r="A4914" s="354">
        <v>4911</v>
      </c>
      <c r="B4914" s="355" t="s">
        <v>5271</v>
      </c>
      <c r="C4914" s="355" t="s">
        <v>1380</v>
      </c>
      <c r="D4914" s="355" t="s">
        <v>1382</v>
      </c>
      <c r="E4914" s="355" t="s">
        <v>14831</v>
      </c>
      <c r="F4914" s="356" t="s">
        <v>12495</v>
      </c>
      <c r="G4914" s="356" t="s">
        <v>12504</v>
      </c>
      <c r="H4914" s="356" t="s">
        <v>12505</v>
      </c>
      <c r="I4914" s="356" t="str">
        <f t="shared" si="153"/>
        <v>KALLAMBELLA_66F05-MYSORE-ROAD</v>
      </c>
      <c r="J4914" s="356" t="s">
        <v>5701</v>
      </c>
      <c r="K4914" s="356" t="s">
        <v>15063</v>
      </c>
      <c r="L4914" s="357">
        <v>1.0784400000000001</v>
      </c>
      <c r="M4914" s="357">
        <v>0.97075444</v>
      </c>
      <c r="N4914" s="357">
        <v>0</v>
      </c>
      <c r="O4914" s="356">
        <f t="shared" si="152"/>
        <v>9.9853084084418278</v>
      </c>
      <c r="P4914" s="357">
        <v>9.9853084084418171</v>
      </c>
      <c r="Q4914" s="356" t="s">
        <v>15063</v>
      </c>
    </row>
    <row r="4915" spans="1:17" x14ac:dyDescent="0.25">
      <c r="A4915" s="354">
        <v>4912</v>
      </c>
      <c r="B4915" s="355" t="s">
        <v>5271</v>
      </c>
      <c r="C4915" s="355" t="s">
        <v>1380</v>
      </c>
      <c r="D4915" s="355" t="s">
        <v>1382</v>
      </c>
      <c r="E4915" s="355" t="s">
        <v>14831</v>
      </c>
      <c r="F4915" s="356" t="s">
        <v>12435</v>
      </c>
      <c r="G4915" s="356" t="s">
        <v>12446</v>
      </c>
      <c r="H4915" s="356" t="s">
        <v>12447</v>
      </c>
      <c r="I4915" s="356" t="str">
        <f t="shared" si="153"/>
        <v>BRAHMASANDRA_66F06-BRAHMASANDRA</v>
      </c>
      <c r="J4915" s="356" t="s">
        <v>5701</v>
      </c>
      <c r="K4915" s="356" t="s">
        <v>15063</v>
      </c>
      <c r="L4915" s="357">
        <v>0.66120000000000001</v>
      </c>
      <c r="M4915" s="357">
        <v>0.58533088</v>
      </c>
      <c r="N4915" s="357">
        <v>0</v>
      </c>
      <c r="O4915" s="356">
        <f t="shared" si="152"/>
        <v>11.474458560193588</v>
      </c>
      <c r="P4915" s="357">
        <v>11.4744585601936</v>
      </c>
      <c r="Q4915" s="356" t="s">
        <v>15063</v>
      </c>
    </row>
    <row r="4916" spans="1:17" x14ac:dyDescent="0.25">
      <c r="A4916" s="354">
        <v>4913</v>
      </c>
      <c r="B4916" s="355" t="s">
        <v>5271</v>
      </c>
      <c r="C4916" s="355" t="s">
        <v>1380</v>
      </c>
      <c r="D4916" s="355" t="s">
        <v>1382</v>
      </c>
      <c r="E4916" s="355" t="s">
        <v>14831</v>
      </c>
      <c r="F4916" s="356" t="s">
        <v>12495</v>
      </c>
      <c r="G4916" s="356" t="s">
        <v>12506</v>
      </c>
      <c r="H4916" s="356" t="s">
        <v>12507</v>
      </c>
      <c r="I4916" s="356" t="str">
        <f t="shared" si="153"/>
        <v>KALLAMBELLA_66F06-NH4</v>
      </c>
      <c r="J4916" s="356" t="s">
        <v>5701</v>
      </c>
      <c r="K4916" s="356" t="s">
        <v>15063</v>
      </c>
      <c r="L4916" s="357">
        <v>2.41804</v>
      </c>
      <c r="M4916" s="357">
        <v>2.1261825719999998</v>
      </c>
      <c r="N4916" s="357">
        <v>0</v>
      </c>
      <c r="O4916" s="356">
        <f t="shared" si="152"/>
        <v>12.070000000000006</v>
      </c>
      <c r="P4916" s="357">
        <v>12.070000000000004</v>
      </c>
      <c r="Q4916" s="356" t="s">
        <v>15063</v>
      </c>
    </row>
    <row r="4917" spans="1:17" x14ac:dyDescent="0.25">
      <c r="A4917" s="354">
        <v>4914</v>
      </c>
      <c r="B4917" s="355" t="s">
        <v>5271</v>
      </c>
      <c r="C4917" s="355" t="s">
        <v>1380</v>
      </c>
      <c r="D4917" s="355" t="s">
        <v>1382</v>
      </c>
      <c r="E4917" s="355" t="s">
        <v>14831</v>
      </c>
      <c r="F4917" s="356" t="s">
        <v>12464</v>
      </c>
      <c r="G4917" s="356" t="s">
        <v>12475</v>
      </c>
      <c r="H4917" s="356" t="s">
        <v>12476</v>
      </c>
      <c r="I4917" s="356" t="str">
        <f t="shared" si="153"/>
        <v>BUKKAPATNA_66F06-RANGANATHAPURA</v>
      </c>
      <c r="J4917" s="356" t="s">
        <v>5701</v>
      </c>
      <c r="K4917" s="356" t="s">
        <v>15063</v>
      </c>
      <c r="L4917" s="357">
        <v>0.85093999999999992</v>
      </c>
      <c r="M4917" s="357">
        <v>0.76344080000000003</v>
      </c>
      <c r="N4917" s="357">
        <v>0</v>
      </c>
      <c r="O4917" s="356">
        <f t="shared" si="152"/>
        <v>10.282652125884303</v>
      </c>
      <c r="P4917" s="357">
        <v>10.282652125884306</v>
      </c>
      <c r="Q4917" s="356" t="s">
        <v>15063</v>
      </c>
    </row>
    <row r="4918" spans="1:17" x14ac:dyDescent="0.25">
      <c r="A4918" s="354">
        <v>4915</v>
      </c>
      <c r="B4918" s="355" t="s">
        <v>5271</v>
      </c>
      <c r="C4918" s="355" t="s">
        <v>1380</v>
      </c>
      <c r="D4918" s="355" t="s">
        <v>1382</v>
      </c>
      <c r="E4918" s="355" t="s">
        <v>14831</v>
      </c>
      <c r="F4918" s="356" t="s">
        <v>12520</v>
      </c>
      <c r="G4918" s="356" t="s">
        <v>12531</v>
      </c>
      <c r="H4918" s="356" t="s">
        <v>12532</v>
      </c>
      <c r="I4918" s="356" t="str">
        <f t="shared" si="153"/>
        <v>TAVAREKERE(H)_66F06-TAVAREKERE</v>
      </c>
      <c r="J4918" s="356" t="s">
        <v>5706</v>
      </c>
      <c r="K4918" s="356" t="s">
        <v>15063</v>
      </c>
      <c r="L4918" s="357">
        <v>0.34451999999999999</v>
      </c>
      <c r="M4918" s="357">
        <v>0.29691644</v>
      </c>
      <c r="N4918" s="357">
        <v>0</v>
      </c>
      <c r="O4918" s="356">
        <f t="shared" si="152"/>
        <v>13.817357482874721</v>
      </c>
      <c r="P4918" s="357">
        <v>40.461778107758072</v>
      </c>
      <c r="Q4918" s="356" t="s">
        <v>15063</v>
      </c>
    </row>
    <row r="4919" spans="1:17" x14ac:dyDescent="0.25">
      <c r="A4919" s="354">
        <v>4916</v>
      </c>
      <c r="B4919" s="355" t="s">
        <v>5271</v>
      </c>
      <c r="C4919" s="355" t="s">
        <v>1380</v>
      </c>
      <c r="D4919" s="355" t="s">
        <v>1382</v>
      </c>
      <c r="E4919" s="355" t="s">
        <v>14831</v>
      </c>
      <c r="F4919" s="356" t="s">
        <v>12435</v>
      </c>
      <c r="G4919" s="356" t="s">
        <v>12448</v>
      </c>
      <c r="H4919" s="356" t="s">
        <v>12449</v>
      </c>
      <c r="I4919" s="356" t="str">
        <f t="shared" si="153"/>
        <v>BRAHMASANDRA_66F07-AMALAGONDI</v>
      </c>
      <c r="J4919" s="356" t="s">
        <v>5701</v>
      </c>
      <c r="K4919" s="356" t="s">
        <v>15063</v>
      </c>
      <c r="L4919" s="357">
        <v>1.0563400000000001</v>
      </c>
      <c r="M4919" s="357">
        <v>0.91531861000000014</v>
      </c>
      <c r="N4919" s="357">
        <v>0</v>
      </c>
      <c r="O4919" s="356">
        <f t="shared" si="152"/>
        <v>13.349999999999993</v>
      </c>
      <c r="P4919" s="357">
        <v>13.349999999999994</v>
      </c>
      <c r="Q4919" s="356" t="s">
        <v>15063</v>
      </c>
    </row>
    <row r="4920" spans="1:17" x14ac:dyDescent="0.25">
      <c r="A4920" s="354">
        <v>4917</v>
      </c>
      <c r="B4920" s="355" t="s">
        <v>5271</v>
      </c>
      <c r="C4920" s="355" t="s">
        <v>1380</v>
      </c>
      <c r="D4920" s="355" t="s">
        <v>1382</v>
      </c>
      <c r="E4920" s="355" t="s">
        <v>14831</v>
      </c>
      <c r="F4920" s="356" t="s">
        <v>12495</v>
      </c>
      <c r="G4920" s="356" t="s">
        <v>12508</v>
      </c>
      <c r="H4920" s="356" t="s">
        <v>12509</v>
      </c>
      <c r="I4920" s="356" t="str">
        <f t="shared" si="153"/>
        <v>KALLAMBELLA_66F07-DODDA-AGRAHARA</v>
      </c>
      <c r="J4920" s="356" t="s">
        <v>5701</v>
      </c>
      <c r="K4920" s="356" t="s">
        <v>15063</v>
      </c>
      <c r="L4920" s="357">
        <v>1.4472800000000001</v>
      </c>
      <c r="M4920" s="357">
        <v>1.2423451520000002</v>
      </c>
      <c r="N4920" s="357">
        <v>0</v>
      </c>
      <c r="O4920" s="356">
        <f t="shared" si="152"/>
        <v>14.159999999999995</v>
      </c>
      <c r="P4920" s="357">
        <v>14.159999999999995</v>
      </c>
      <c r="Q4920" s="356" t="s">
        <v>15063</v>
      </c>
    </row>
    <row r="4921" spans="1:17" x14ac:dyDescent="0.25">
      <c r="A4921" s="354">
        <v>4918</v>
      </c>
      <c r="B4921" s="355" t="s">
        <v>5271</v>
      </c>
      <c r="C4921" s="355" t="s">
        <v>1380</v>
      </c>
      <c r="D4921" s="355" t="s">
        <v>1382</v>
      </c>
      <c r="E4921" s="355" t="s">
        <v>14831</v>
      </c>
      <c r="F4921" s="356" t="s">
        <v>12520</v>
      </c>
      <c r="G4921" s="356" t="s">
        <v>12533</v>
      </c>
      <c r="H4921" s="356" t="s">
        <v>12534</v>
      </c>
      <c r="I4921" s="356" t="str">
        <f t="shared" si="153"/>
        <v>TAVAREKERE(H)_66F07-GANADAHUNASE</v>
      </c>
      <c r="J4921" s="356" t="s">
        <v>5701</v>
      </c>
      <c r="K4921" s="356" t="s">
        <v>15063</v>
      </c>
      <c r="L4921" s="357">
        <v>0.74341999999999997</v>
      </c>
      <c r="M4921" s="357">
        <v>0.65406091600000005</v>
      </c>
      <c r="N4921" s="357">
        <v>0</v>
      </c>
      <c r="O4921" s="356">
        <f t="shared" si="152"/>
        <v>12.019999999999991</v>
      </c>
      <c r="P4921" s="357">
        <v>12.019999999999985</v>
      </c>
      <c r="Q4921" s="356" t="s">
        <v>15063</v>
      </c>
    </row>
    <row r="4922" spans="1:17" x14ac:dyDescent="0.25">
      <c r="A4922" s="354">
        <v>4919</v>
      </c>
      <c r="B4922" s="355" t="s">
        <v>5271</v>
      </c>
      <c r="C4922" s="355" t="s">
        <v>1380</v>
      </c>
      <c r="D4922" s="355" t="s">
        <v>1382</v>
      </c>
      <c r="E4922" s="355" t="s">
        <v>14831</v>
      </c>
      <c r="F4922" s="356" t="s">
        <v>12464</v>
      </c>
      <c r="G4922" s="356" t="s">
        <v>12477</v>
      </c>
      <c r="H4922" s="356" t="s">
        <v>12478</v>
      </c>
      <c r="I4922" s="356" t="str">
        <f t="shared" si="153"/>
        <v>BUKKAPATNA_66F07-HUILDORE</v>
      </c>
      <c r="J4922" s="356" t="s">
        <v>5701</v>
      </c>
      <c r="K4922" s="356" t="s">
        <v>15063</v>
      </c>
      <c r="L4922" s="357">
        <v>0.76950000000000007</v>
      </c>
      <c r="M4922" s="357">
        <v>0.69284031999999995</v>
      </c>
      <c r="N4922" s="357">
        <v>0</v>
      </c>
      <c r="O4922" s="356">
        <f t="shared" si="152"/>
        <v>9.9622716049382856</v>
      </c>
      <c r="P4922" s="357">
        <v>9.9622716049382891</v>
      </c>
      <c r="Q4922" s="356" t="s">
        <v>15063</v>
      </c>
    </row>
    <row r="4923" spans="1:17" x14ac:dyDescent="0.25">
      <c r="A4923" s="354">
        <v>4920</v>
      </c>
      <c r="B4923" s="355" t="s">
        <v>5271</v>
      </c>
      <c r="C4923" s="355" t="s">
        <v>1380</v>
      </c>
      <c r="D4923" s="355" t="s">
        <v>1382</v>
      </c>
      <c r="E4923" s="355" t="s">
        <v>14831</v>
      </c>
      <c r="F4923" s="356" t="s">
        <v>12435</v>
      </c>
      <c r="G4923" s="356" t="s">
        <v>12450</v>
      </c>
      <c r="H4923" s="356" t="s">
        <v>12451</v>
      </c>
      <c r="I4923" s="356" t="str">
        <f t="shared" si="153"/>
        <v>BRAHMASANDRA_66F08-G C PALYA</v>
      </c>
      <c r="J4923" s="356" t="s">
        <v>5701</v>
      </c>
      <c r="K4923" s="356" t="s">
        <v>15063</v>
      </c>
      <c r="L4923" s="357">
        <v>0.55200000000000005</v>
      </c>
      <c r="M4923" s="357">
        <v>0.4848768</v>
      </c>
      <c r="N4923" s="357">
        <v>0</v>
      </c>
      <c r="O4923" s="356">
        <f t="shared" si="152"/>
        <v>12.160000000000009</v>
      </c>
      <c r="P4923" s="357">
        <v>12.160000000000014</v>
      </c>
      <c r="Q4923" s="356" t="s">
        <v>15063</v>
      </c>
    </row>
    <row r="4924" spans="1:17" x14ac:dyDescent="0.25">
      <c r="A4924" s="354">
        <v>4921</v>
      </c>
      <c r="B4924" s="355" t="s">
        <v>5271</v>
      </c>
      <c r="C4924" s="355" t="s">
        <v>1380</v>
      </c>
      <c r="D4924" s="355" t="s">
        <v>1382</v>
      </c>
      <c r="E4924" s="355" t="s">
        <v>14831</v>
      </c>
      <c r="F4924" s="356" t="s">
        <v>12520</v>
      </c>
      <c r="G4924" s="356" t="s">
        <v>12535</v>
      </c>
      <c r="H4924" s="356" t="s">
        <v>12536</v>
      </c>
      <c r="I4924" s="356" t="str">
        <f t="shared" si="153"/>
        <v>TAVAREKERE(H)_66F08-G-RANGANAHALLI</v>
      </c>
      <c r="J4924" s="356" t="s">
        <v>5701</v>
      </c>
      <c r="K4924" s="356" t="s">
        <v>15063</v>
      </c>
      <c r="L4924" s="357">
        <v>0.96784000000000003</v>
      </c>
      <c r="M4924" s="357">
        <v>0.87087720000000013</v>
      </c>
      <c r="N4924" s="357">
        <v>0</v>
      </c>
      <c r="O4924" s="356">
        <f t="shared" si="152"/>
        <v>10.018474127955024</v>
      </c>
      <c r="P4924" s="357">
        <v>10.018474127955013</v>
      </c>
      <c r="Q4924" s="356" t="s">
        <v>15063</v>
      </c>
    </row>
    <row r="4925" spans="1:17" x14ac:dyDescent="0.25">
      <c r="A4925" s="354">
        <v>4922</v>
      </c>
      <c r="B4925" s="355" t="s">
        <v>5271</v>
      </c>
      <c r="C4925" s="355" t="s">
        <v>1380</v>
      </c>
      <c r="D4925" s="355" t="s">
        <v>1382</v>
      </c>
      <c r="E4925" s="355" t="s">
        <v>14831</v>
      </c>
      <c r="F4925" s="356" t="s">
        <v>12495</v>
      </c>
      <c r="G4925" s="356" t="s">
        <v>12510</v>
      </c>
      <c r="H4925" s="356" t="s">
        <v>12511</v>
      </c>
      <c r="I4925" s="356" t="str">
        <f t="shared" si="153"/>
        <v>KALLAMBELLA_66F08-HALANAHALLI</v>
      </c>
      <c r="J4925" s="356" t="s">
        <v>5701</v>
      </c>
      <c r="K4925" s="356" t="s">
        <v>15063</v>
      </c>
      <c r="L4925" s="357">
        <v>2.5554800000000002</v>
      </c>
      <c r="M4925" s="357">
        <v>2.1752245760000002</v>
      </c>
      <c r="N4925" s="357">
        <v>0</v>
      </c>
      <c r="O4925" s="356">
        <f t="shared" si="152"/>
        <v>14.879999999999999</v>
      </c>
      <c r="P4925" s="357">
        <v>14.880000000000015</v>
      </c>
      <c r="Q4925" s="356" t="s">
        <v>15063</v>
      </c>
    </row>
    <row r="4926" spans="1:17" x14ac:dyDescent="0.25">
      <c r="A4926" s="354">
        <v>4923</v>
      </c>
      <c r="B4926" s="355" t="s">
        <v>5271</v>
      </c>
      <c r="C4926" s="355" t="s">
        <v>1380</v>
      </c>
      <c r="D4926" s="355" t="s">
        <v>1382</v>
      </c>
      <c r="E4926" s="355" t="s">
        <v>14831</v>
      </c>
      <c r="F4926" s="356" t="s">
        <v>12464</v>
      </c>
      <c r="G4926" s="356" t="s">
        <v>12479</v>
      </c>
      <c r="H4926" s="356" t="s">
        <v>12480</v>
      </c>
      <c r="I4926" s="356" t="str">
        <f t="shared" si="153"/>
        <v>BUKKAPATNA_66F08-SAKSHIHALLI</v>
      </c>
      <c r="J4926" s="356" t="s">
        <v>5701</v>
      </c>
      <c r="K4926" s="356" t="s">
        <v>15063</v>
      </c>
      <c r="L4926" s="357">
        <v>0.81132000000000004</v>
      </c>
      <c r="M4926" s="357">
        <v>0.72965340000000012</v>
      </c>
      <c r="N4926" s="357">
        <v>0</v>
      </c>
      <c r="O4926" s="356">
        <f t="shared" si="152"/>
        <v>10.065892619434985</v>
      </c>
      <c r="P4926" s="357">
        <v>10.06589261943498</v>
      </c>
      <c r="Q4926" s="356" t="s">
        <v>15063</v>
      </c>
    </row>
    <row r="4927" spans="1:17" x14ac:dyDescent="0.25">
      <c r="A4927" s="354">
        <v>4924</v>
      </c>
      <c r="B4927" s="355" t="s">
        <v>5271</v>
      </c>
      <c r="C4927" s="355" t="s">
        <v>1380</v>
      </c>
      <c r="D4927" s="355" t="s">
        <v>1382</v>
      </c>
      <c r="E4927" s="355" t="s">
        <v>14831</v>
      </c>
      <c r="F4927" s="356" t="s">
        <v>12520</v>
      </c>
      <c r="G4927" s="356" t="s">
        <v>12537</v>
      </c>
      <c r="H4927" s="356" t="s">
        <v>5282</v>
      </c>
      <c r="I4927" s="356" t="str">
        <f t="shared" si="153"/>
        <v>TAVAREKERE(H)_66F09-GANDHINAGARA</v>
      </c>
      <c r="J4927" s="356" t="s">
        <v>5706</v>
      </c>
      <c r="K4927" s="356" t="s">
        <v>15063</v>
      </c>
      <c r="L4927" s="357">
        <v>0.2772</v>
      </c>
      <c r="M4927" s="357">
        <v>0.23908599999999997</v>
      </c>
      <c r="N4927" s="357">
        <v>0</v>
      </c>
      <c r="O4927" s="356">
        <f t="shared" si="152"/>
        <v>13.749639249639262</v>
      </c>
      <c r="P4927" s="357">
        <v>38.645639377397991</v>
      </c>
      <c r="Q4927" s="356" t="s">
        <v>15063</v>
      </c>
    </row>
    <row r="4928" spans="1:17" x14ac:dyDescent="0.25">
      <c r="A4928" s="354">
        <v>4925</v>
      </c>
      <c r="B4928" s="355" t="s">
        <v>5271</v>
      </c>
      <c r="C4928" s="355" t="s">
        <v>1380</v>
      </c>
      <c r="D4928" s="355" t="s">
        <v>1382</v>
      </c>
      <c r="E4928" s="355" t="s">
        <v>14831</v>
      </c>
      <c r="F4928" s="356" t="s">
        <v>12435</v>
      </c>
      <c r="G4928" s="356" t="s">
        <v>12452</v>
      </c>
      <c r="H4928" s="356" t="s">
        <v>12453</v>
      </c>
      <c r="I4928" s="356" t="str">
        <f t="shared" si="153"/>
        <v>BRAHMASANDRA_66F09-KALLASHETTIHALLI</v>
      </c>
      <c r="J4928" s="356" t="s">
        <v>5706</v>
      </c>
      <c r="K4928" s="356" t="s">
        <v>15063</v>
      </c>
      <c r="L4928" s="357">
        <v>0.96028000000000002</v>
      </c>
      <c r="M4928" s="357">
        <v>0.81825458799999995</v>
      </c>
      <c r="N4928" s="357">
        <v>0</v>
      </c>
      <c r="O4928" s="356">
        <f t="shared" si="152"/>
        <v>14.790000000000006</v>
      </c>
      <c r="P4928" s="357">
        <v>42.705460337629873</v>
      </c>
      <c r="Q4928" s="356" t="s">
        <v>15063</v>
      </c>
    </row>
    <row r="4929" spans="1:17" x14ac:dyDescent="0.25">
      <c r="A4929" s="354">
        <v>4926</v>
      </c>
      <c r="B4929" s="355" t="s">
        <v>5271</v>
      </c>
      <c r="C4929" s="355" t="s">
        <v>1380</v>
      </c>
      <c r="D4929" s="355" t="s">
        <v>1382</v>
      </c>
      <c r="E4929" s="355" t="s">
        <v>14831</v>
      </c>
      <c r="F4929" s="356" t="s">
        <v>12464</v>
      </c>
      <c r="G4929" s="356" t="s">
        <v>12481</v>
      </c>
      <c r="H4929" s="356" t="s">
        <v>12482</v>
      </c>
      <c r="I4929" s="356" t="str">
        <f t="shared" si="153"/>
        <v>BUKKAPATNA_66F09-MANNAMMA TEMPLE NJY</v>
      </c>
      <c r="J4929" s="356" t="s">
        <v>5706</v>
      </c>
      <c r="K4929" s="356" t="s">
        <v>15063</v>
      </c>
      <c r="L4929" s="357">
        <v>0.56867999999999996</v>
      </c>
      <c r="M4929" s="357">
        <v>0.51890639999999999</v>
      </c>
      <c r="N4929" s="357">
        <v>0</v>
      </c>
      <c r="O4929" s="356">
        <f t="shared" si="152"/>
        <v>8.752479426039244</v>
      </c>
      <c r="P4929" s="357">
        <v>54.594064002615504</v>
      </c>
      <c r="Q4929" s="356" t="s">
        <v>15063</v>
      </c>
    </row>
    <row r="4930" spans="1:17" x14ac:dyDescent="0.25">
      <c r="A4930" s="354">
        <v>4927</v>
      </c>
      <c r="B4930" s="355" t="s">
        <v>5271</v>
      </c>
      <c r="C4930" s="355" t="s">
        <v>1380</v>
      </c>
      <c r="D4930" s="355" t="s">
        <v>1382</v>
      </c>
      <c r="E4930" s="355" t="s">
        <v>14831</v>
      </c>
      <c r="F4930" s="356" t="s">
        <v>12495</v>
      </c>
      <c r="G4930" s="356" t="s">
        <v>12512</v>
      </c>
      <c r="H4930" s="356" t="s">
        <v>12513</v>
      </c>
      <c r="I4930" s="356" t="str">
        <f t="shared" si="153"/>
        <v>KALLAMBELLA_66F09-VADDANAHALLI</v>
      </c>
      <c r="J4930" s="356" t="s">
        <v>5701</v>
      </c>
      <c r="K4930" s="356" t="s">
        <v>15063</v>
      </c>
      <c r="L4930" s="357">
        <v>1.2627600000000001</v>
      </c>
      <c r="M4930" s="357">
        <v>1.109208384</v>
      </c>
      <c r="N4930" s="357">
        <v>0</v>
      </c>
      <c r="O4930" s="356">
        <f t="shared" si="152"/>
        <v>12.160000000000009</v>
      </c>
      <c r="P4930" s="357">
        <v>12.160000000000014</v>
      </c>
      <c r="Q4930" s="356" t="s">
        <v>15063</v>
      </c>
    </row>
    <row r="4931" spans="1:17" x14ac:dyDescent="0.25">
      <c r="A4931" s="354">
        <v>4928</v>
      </c>
      <c r="B4931" s="355" t="s">
        <v>5271</v>
      </c>
      <c r="C4931" s="355" t="s">
        <v>1380</v>
      </c>
      <c r="D4931" s="355" t="s">
        <v>1382</v>
      </c>
      <c r="E4931" s="355" t="s">
        <v>14831</v>
      </c>
      <c r="F4931" s="356" t="s">
        <v>12495</v>
      </c>
      <c r="G4931" s="356" t="s">
        <v>12514</v>
      </c>
      <c r="H4931" s="356" t="s">
        <v>12515</v>
      </c>
      <c r="I4931" s="356" t="str">
        <f t="shared" si="153"/>
        <v>KALLAMBELLA_66F10-GANGANAHALLI</v>
      </c>
      <c r="J4931" s="356" t="s">
        <v>5701</v>
      </c>
      <c r="K4931" s="356" t="s">
        <v>15063</v>
      </c>
      <c r="L4931" s="357">
        <v>1.20248</v>
      </c>
      <c r="M4931" s="357">
        <v>1.0267976720000001</v>
      </c>
      <c r="N4931" s="357">
        <v>0</v>
      </c>
      <c r="O4931" s="356">
        <f t="shared" si="152"/>
        <v>14.609999999999996</v>
      </c>
      <c r="P4931" s="357">
        <v>14.610000000000001</v>
      </c>
      <c r="Q4931" s="356" t="s">
        <v>15063</v>
      </c>
    </row>
    <row r="4932" spans="1:17" x14ac:dyDescent="0.25">
      <c r="A4932" s="354">
        <v>4929</v>
      </c>
      <c r="B4932" s="355" t="s">
        <v>5271</v>
      </c>
      <c r="C4932" s="355" t="s">
        <v>1380</v>
      </c>
      <c r="D4932" s="355" t="s">
        <v>1382</v>
      </c>
      <c r="E4932" s="355" t="s">
        <v>14831</v>
      </c>
      <c r="F4932" s="356" t="s">
        <v>12464</v>
      </c>
      <c r="G4932" s="356" t="s">
        <v>12483</v>
      </c>
      <c r="H4932" s="356" t="s">
        <v>12484</v>
      </c>
      <c r="I4932" s="356" t="str">
        <f t="shared" si="153"/>
        <v>BUKKAPATNA_66F10-MARUTHI NJY</v>
      </c>
      <c r="J4932" s="356" t="s">
        <v>5706</v>
      </c>
      <c r="K4932" s="356" t="s">
        <v>15063</v>
      </c>
      <c r="L4932" s="357">
        <v>0.50846999999999998</v>
      </c>
      <c r="M4932" s="357">
        <v>0.45607550000000002</v>
      </c>
      <c r="N4932" s="357">
        <v>0</v>
      </c>
      <c r="O4932" s="356">
        <f t="shared" ref="O4932:O4995" si="154">((L4932-N4932)-M4932)/(L4932-N4932)*100</f>
        <v>10.304344405766312</v>
      </c>
      <c r="P4932" s="357">
        <v>22.686437371973923</v>
      </c>
      <c r="Q4932" s="356" t="s">
        <v>15063</v>
      </c>
    </row>
    <row r="4933" spans="1:17" x14ac:dyDescent="0.25">
      <c r="A4933" s="354">
        <v>4930</v>
      </c>
      <c r="B4933" s="355" t="s">
        <v>5271</v>
      </c>
      <c r="C4933" s="355" t="s">
        <v>1380</v>
      </c>
      <c r="D4933" s="355" t="s">
        <v>1382</v>
      </c>
      <c r="E4933" s="355" t="s">
        <v>14831</v>
      </c>
      <c r="F4933" s="356" t="s">
        <v>12520</v>
      </c>
      <c r="G4933" s="356" t="s">
        <v>12538</v>
      </c>
      <c r="H4933" s="356" t="s">
        <v>12539</v>
      </c>
      <c r="I4933" s="356" t="str">
        <f t="shared" ref="I4933:I4996" si="155">F4933&amp;H4933</f>
        <v>TAVAREKERE(H)_66F10-SOREKUNTE NJY</v>
      </c>
      <c r="J4933" s="356" t="s">
        <v>5706</v>
      </c>
      <c r="K4933" s="356" t="s">
        <v>15063</v>
      </c>
      <c r="L4933" s="357">
        <v>0.29449999999999998</v>
      </c>
      <c r="M4933" s="357">
        <v>0.2528859</v>
      </c>
      <c r="N4933" s="357">
        <v>0</v>
      </c>
      <c r="O4933" s="356">
        <f t="shared" si="154"/>
        <v>14.130424448217314</v>
      </c>
      <c r="P4933" s="357">
        <v>46.103808460672091</v>
      </c>
      <c r="Q4933" s="356" t="s">
        <v>15063</v>
      </c>
    </row>
    <row r="4934" spans="1:17" x14ac:dyDescent="0.25">
      <c r="A4934" s="354">
        <v>4931</v>
      </c>
      <c r="B4934" s="355" t="s">
        <v>5271</v>
      </c>
      <c r="C4934" s="355" t="s">
        <v>1380</v>
      </c>
      <c r="D4934" s="355" t="s">
        <v>1382</v>
      </c>
      <c r="E4934" s="355" t="s">
        <v>14831</v>
      </c>
      <c r="F4934" s="356" t="s">
        <v>12435</v>
      </c>
      <c r="G4934" s="356" t="s">
        <v>12454</v>
      </c>
      <c r="H4934" s="356" t="s">
        <v>12455</v>
      </c>
      <c r="I4934" s="356" t="str">
        <f t="shared" si="155"/>
        <v>BRAHMASANDRA_66F10-THALAGUNDA</v>
      </c>
      <c r="J4934" s="356" t="s">
        <v>5706</v>
      </c>
      <c r="K4934" s="356" t="s">
        <v>15063</v>
      </c>
      <c r="L4934" s="357">
        <v>0.76949000000000001</v>
      </c>
      <c r="M4934" s="357">
        <v>0.65929903200000006</v>
      </c>
      <c r="N4934" s="357">
        <v>0</v>
      </c>
      <c r="O4934" s="356">
        <f t="shared" si="154"/>
        <v>14.319999999999993</v>
      </c>
      <c r="P4934" s="357">
        <v>36.691910089417412</v>
      </c>
      <c r="Q4934" s="356" t="s">
        <v>15063</v>
      </c>
    </row>
    <row r="4935" spans="1:17" x14ac:dyDescent="0.25">
      <c r="A4935" s="354">
        <v>4932</v>
      </c>
      <c r="B4935" s="355" t="s">
        <v>5271</v>
      </c>
      <c r="C4935" s="355" t="s">
        <v>1380</v>
      </c>
      <c r="D4935" s="355" t="s">
        <v>1382</v>
      </c>
      <c r="E4935" s="355" t="s">
        <v>14831</v>
      </c>
      <c r="F4935" s="356" t="s">
        <v>12435</v>
      </c>
      <c r="G4935" s="356" t="s">
        <v>12456</v>
      </c>
      <c r="H4935" s="356" t="s">
        <v>12457</v>
      </c>
      <c r="I4935" s="356" t="str">
        <f t="shared" si="155"/>
        <v>BRAHMASANDRA_66F11-HETTAPPANAHATTI</v>
      </c>
      <c r="J4935" s="356" t="s">
        <v>5701</v>
      </c>
      <c r="K4935" s="356" t="s">
        <v>15063</v>
      </c>
      <c r="L4935" s="357">
        <v>0.31419999999999998</v>
      </c>
      <c r="M4935" s="357">
        <v>0</v>
      </c>
      <c r="N4935" s="357">
        <v>0</v>
      </c>
      <c r="O4935" s="356">
        <f t="shared" si="154"/>
        <v>100</v>
      </c>
      <c r="P4935" s="357" t="e">
        <v>#DIV/0!</v>
      </c>
      <c r="Q4935" s="356" t="s">
        <v>15063</v>
      </c>
    </row>
    <row r="4936" spans="1:17" x14ac:dyDescent="0.25">
      <c r="A4936" s="354">
        <v>4933</v>
      </c>
      <c r="B4936" s="355" t="s">
        <v>5271</v>
      </c>
      <c r="C4936" s="355" t="s">
        <v>1380</v>
      </c>
      <c r="D4936" s="355" t="s">
        <v>1382</v>
      </c>
      <c r="E4936" s="355" t="s">
        <v>14831</v>
      </c>
      <c r="F4936" s="356" t="s">
        <v>12495</v>
      </c>
      <c r="G4936" s="356" t="s">
        <v>12516</v>
      </c>
      <c r="H4936" s="356" t="s">
        <v>12517</v>
      </c>
      <c r="I4936" s="356" t="str">
        <f t="shared" si="155"/>
        <v>KALLAMBELLA_66F11-K.G.HALLI</v>
      </c>
      <c r="J4936" s="356" t="s">
        <v>5706</v>
      </c>
      <c r="K4936" s="356" t="s">
        <v>15063</v>
      </c>
      <c r="L4936" s="357">
        <v>0.39971000000000001</v>
      </c>
      <c r="M4936" s="357">
        <v>0.36251690000000003</v>
      </c>
      <c r="N4936" s="357">
        <v>0</v>
      </c>
      <c r="O4936" s="356">
        <f t="shared" si="154"/>
        <v>9.3050211403267316</v>
      </c>
      <c r="P4936" s="357">
        <v>33.018415404023749</v>
      </c>
      <c r="Q4936" s="356" t="s">
        <v>15063</v>
      </c>
    </row>
    <row r="4937" spans="1:17" x14ac:dyDescent="0.25">
      <c r="A4937" s="354">
        <v>4934</v>
      </c>
      <c r="B4937" s="355" t="s">
        <v>5271</v>
      </c>
      <c r="C4937" s="355" t="s">
        <v>1380</v>
      </c>
      <c r="D4937" s="355" t="s">
        <v>1382</v>
      </c>
      <c r="E4937" s="355" t="s">
        <v>14831</v>
      </c>
      <c r="F4937" s="356" t="s">
        <v>12464</v>
      </c>
      <c r="G4937" s="356" t="s">
        <v>12485</v>
      </c>
      <c r="H4937" s="356" t="s">
        <v>12486</v>
      </c>
      <c r="I4937" s="356" t="str">
        <f t="shared" si="155"/>
        <v>BUKKAPATNA_66F11-KURUBARAHALLI NJY</v>
      </c>
      <c r="J4937" s="356" t="s">
        <v>5706</v>
      </c>
      <c r="K4937" s="356" t="s">
        <v>15063</v>
      </c>
      <c r="L4937" s="357">
        <v>0.37716</v>
      </c>
      <c r="M4937" s="357">
        <v>0.33164899999999997</v>
      </c>
      <c r="N4937" s="357">
        <v>0</v>
      </c>
      <c r="O4937" s="356">
        <f t="shared" si="154"/>
        <v>12.066762116873482</v>
      </c>
      <c r="P4937" s="357">
        <v>16.877759818311478</v>
      </c>
      <c r="Q4937" s="356" t="s">
        <v>15063</v>
      </c>
    </row>
    <row r="4938" spans="1:17" x14ac:dyDescent="0.25">
      <c r="A4938" s="354">
        <v>4935</v>
      </c>
      <c r="B4938" s="355" t="s">
        <v>5271</v>
      </c>
      <c r="C4938" s="355" t="s">
        <v>1380</v>
      </c>
      <c r="D4938" s="355" t="s">
        <v>1382</v>
      </c>
      <c r="E4938" s="355" t="s">
        <v>14831</v>
      </c>
      <c r="F4938" s="356" t="s">
        <v>12435</v>
      </c>
      <c r="G4938" s="356" t="s">
        <v>12458</v>
      </c>
      <c r="H4938" s="356" t="s">
        <v>12459</v>
      </c>
      <c r="I4938" s="356" t="str">
        <f t="shared" si="155"/>
        <v>BRAHMASANDRA_66F12-DASARAHALLI</v>
      </c>
      <c r="J4938" s="356" t="s">
        <v>5701</v>
      </c>
      <c r="K4938" s="356" t="s">
        <v>15063</v>
      </c>
      <c r="L4938" s="357">
        <v>0.28539999999999999</v>
      </c>
      <c r="M4938" s="357">
        <v>0</v>
      </c>
      <c r="N4938" s="357">
        <v>0</v>
      </c>
      <c r="O4938" s="356">
        <f t="shared" si="154"/>
        <v>100</v>
      </c>
      <c r="P4938" s="357" t="e">
        <v>#DIV/0!</v>
      </c>
      <c r="Q4938" s="356" t="s">
        <v>15063</v>
      </c>
    </row>
    <row r="4939" spans="1:17" x14ac:dyDescent="0.25">
      <c r="A4939" s="354">
        <v>4936</v>
      </c>
      <c r="B4939" s="355" t="s">
        <v>5271</v>
      </c>
      <c r="C4939" s="355" t="s">
        <v>1380</v>
      </c>
      <c r="D4939" s="355" t="s">
        <v>1382</v>
      </c>
      <c r="E4939" s="355" t="s">
        <v>14831</v>
      </c>
      <c r="F4939" s="356" t="s">
        <v>12464</v>
      </c>
      <c r="G4939" s="356" t="s">
        <v>12487</v>
      </c>
      <c r="H4939" s="356" t="s">
        <v>12488</v>
      </c>
      <c r="I4939" s="356" t="str">
        <f t="shared" si="155"/>
        <v>BUKKAPATNA_66F12-SHAGADADU</v>
      </c>
      <c r="J4939" s="356" t="s">
        <v>5706</v>
      </c>
      <c r="K4939" s="356" t="s">
        <v>15063</v>
      </c>
      <c r="L4939" s="357">
        <v>0.39788000000000001</v>
      </c>
      <c r="M4939" s="357">
        <v>0.33998846000000005</v>
      </c>
      <c r="N4939" s="357">
        <v>0</v>
      </c>
      <c r="O4939" s="356">
        <f t="shared" si="154"/>
        <v>14.54999999999999</v>
      </c>
      <c r="P4939" s="357">
        <v>34.959981506853246</v>
      </c>
      <c r="Q4939" s="356" t="s">
        <v>15063</v>
      </c>
    </row>
    <row r="4940" spans="1:17" x14ac:dyDescent="0.25">
      <c r="A4940" s="354">
        <v>4937</v>
      </c>
      <c r="B4940" s="355" t="s">
        <v>5271</v>
      </c>
      <c r="C4940" s="355" t="s">
        <v>1380</v>
      </c>
      <c r="D4940" s="355" t="s">
        <v>1382</v>
      </c>
      <c r="E4940" s="355" t="s">
        <v>14831</v>
      </c>
      <c r="F4940" s="356" t="s">
        <v>12464</v>
      </c>
      <c r="G4940" s="356" t="s">
        <v>12489</v>
      </c>
      <c r="H4940" s="356" t="s">
        <v>12490</v>
      </c>
      <c r="I4940" s="356" t="str">
        <f t="shared" si="155"/>
        <v>BUKKAPATNA_66F13-MURUDESHWARA CERAMIC FACTORY</v>
      </c>
      <c r="J4940" s="356" t="s">
        <v>2414</v>
      </c>
      <c r="K4940" s="356" t="s">
        <v>15063</v>
      </c>
      <c r="L4940" s="357">
        <v>1.45842</v>
      </c>
      <c r="M4940" s="357">
        <v>1.4528000000000001</v>
      </c>
      <c r="N4940" s="357">
        <v>0</v>
      </c>
      <c r="O4940" s="356">
        <f t="shared" si="154"/>
        <v>0.38534852785891294</v>
      </c>
      <c r="P4940" s="357">
        <v>10.083540300630833</v>
      </c>
      <c r="Q4940" s="356" t="s">
        <v>15063</v>
      </c>
    </row>
    <row r="4941" spans="1:17" x14ac:dyDescent="0.25">
      <c r="A4941" s="354">
        <v>4938</v>
      </c>
      <c r="B4941" s="355" t="s">
        <v>5271</v>
      </c>
      <c r="C4941" s="355" t="s">
        <v>1380</v>
      </c>
      <c r="D4941" s="355" t="s">
        <v>1382</v>
      </c>
      <c r="E4941" s="355" t="s">
        <v>14831</v>
      </c>
      <c r="F4941" s="356" t="s">
        <v>12435</v>
      </c>
      <c r="G4941" s="356" t="s">
        <v>12460</v>
      </c>
      <c r="H4941" s="356" t="s">
        <v>12461</v>
      </c>
      <c r="I4941" s="356" t="str">
        <f t="shared" si="155"/>
        <v>BRAHMASANDRA_66F13-TARUR</v>
      </c>
      <c r="J4941" s="356" t="s">
        <v>5701</v>
      </c>
      <c r="K4941" s="356" t="s">
        <v>15063</v>
      </c>
      <c r="L4941" s="357">
        <v>0.5444</v>
      </c>
      <c r="M4941" s="357">
        <v>0</v>
      </c>
      <c r="N4941" s="357">
        <v>0</v>
      </c>
      <c r="O4941" s="356">
        <f t="shared" si="154"/>
        <v>100</v>
      </c>
      <c r="P4941" s="357" t="e">
        <v>#DIV/0!</v>
      </c>
      <c r="Q4941" s="356" t="s">
        <v>15063</v>
      </c>
    </row>
    <row r="4942" spans="1:17" x14ac:dyDescent="0.25">
      <c r="A4942" s="354">
        <v>4939</v>
      </c>
      <c r="B4942" s="355" t="s">
        <v>5271</v>
      </c>
      <c r="C4942" s="355" t="s">
        <v>1380</v>
      </c>
      <c r="D4942" s="355" t="s">
        <v>1382</v>
      </c>
      <c r="E4942" s="355" t="s">
        <v>14831</v>
      </c>
      <c r="F4942" s="356" t="s">
        <v>12495</v>
      </c>
      <c r="G4942" s="356" t="s">
        <v>12518</v>
      </c>
      <c r="H4942" s="356" t="s">
        <v>12519</v>
      </c>
      <c r="I4942" s="356" t="str">
        <f t="shared" si="155"/>
        <v>KALLAMBELLA_66F13-WATER SUPPLY</v>
      </c>
      <c r="J4942" s="356" t="s">
        <v>3759</v>
      </c>
      <c r="K4942" s="356" t="s">
        <v>15063</v>
      </c>
      <c r="L4942" s="357">
        <v>0.53742999999999996</v>
      </c>
      <c r="M4942" s="357">
        <v>0.49731449999999999</v>
      </c>
      <c r="N4942" s="357">
        <v>0</v>
      </c>
      <c r="O4942" s="356">
        <f t="shared" si="154"/>
        <v>7.4643209348194128</v>
      </c>
      <c r="P4942" s="357">
        <v>20.717038879307616</v>
      </c>
      <c r="Q4942" s="356" t="s">
        <v>15063</v>
      </c>
    </row>
    <row r="4943" spans="1:17" x14ac:dyDescent="0.25">
      <c r="A4943" s="354">
        <v>4940</v>
      </c>
      <c r="B4943" s="355" t="s">
        <v>5271</v>
      </c>
      <c r="C4943" s="355" t="s">
        <v>1380</v>
      </c>
      <c r="D4943" s="355" t="s">
        <v>1382</v>
      </c>
      <c r="E4943" s="355" t="s">
        <v>14831</v>
      </c>
      <c r="F4943" s="356" t="s">
        <v>12435</v>
      </c>
      <c r="G4943" s="356" t="s">
        <v>12462</v>
      </c>
      <c r="H4943" s="356" t="s">
        <v>12463</v>
      </c>
      <c r="I4943" s="356" t="str">
        <f t="shared" si="155"/>
        <v>BRAHMASANDRA_66F14-VADDANAHALLI</v>
      </c>
      <c r="J4943" s="356" t="s">
        <v>5701</v>
      </c>
      <c r="K4943" s="356" t="s">
        <v>15063</v>
      </c>
      <c r="L4943" s="357">
        <v>0.1348</v>
      </c>
      <c r="M4943" s="357">
        <v>0</v>
      </c>
      <c r="N4943" s="357">
        <v>0</v>
      </c>
      <c r="O4943" s="356">
        <f t="shared" si="154"/>
        <v>100</v>
      </c>
      <c r="P4943" s="357" t="e">
        <v>#DIV/0!</v>
      </c>
      <c r="Q4943" s="356" t="s">
        <v>15063</v>
      </c>
    </row>
    <row r="4944" spans="1:17" x14ac:dyDescent="0.25">
      <c r="A4944" s="354">
        <v>4941</v>
      </c>
      <c r="B4944" s="355" t="s">
        <v>5271</v>
      </c>
      <c r="C4944" s="355" t="s">
        <v>1380</v>
      </c>
      <c r="D4944" s="355" t="s">
        <v>1382</v>
      </c>
      <c r="E4944" s="355" t="s">
        <v>14831</v>
      </c>
      <c r="F4944" s="356" t="s">
        <v>12464</v>
      </c>
      <c r="G4944" s="356" t="s">
        <v>12491</v>
      </c>
      <c r="H4944" s="356" t="s">
        <v>12492</v>
      </c>
      <c r="I4944" s="356" t="str">
        <f t="shared" si="155"/>
        <v>BUKKAPATNA_66F15-JANAKAL</v>
      </c>
      <c r="J4944" s="356" t="s">
        <v>5701</v>
      </c>
      <c r="K4944" s="356" t="s">
        <v>15063</v>
      </c>
      <c r="L4944" s="357">
        <v>1.127</v>
      </c>
      <c r="M4944" s="357">
        <v>0</v>
      </c>
      <c r="N4944" s="357">
        <v>0</v>
      </c>
      <c r="O4944" s="356">
        <f t="shared" si="154"/>
        <v>100</v>
      </c>
      <c r="P4944" s="357" t="e">
        <v>#DIV/0!</v>
      </c>
      <c r="Q4944" s="356" t="s">
        <v>15063</v>
      </c>
    </row>
    <row r="4945" spans="1:17" x14ac:dyDescent="0.25">
      <c r="A4945" s="354">
        <v>4942</v>
      </c>
      <c r="B4945" s="355" t="s">
        <v>5271</v>
      </c>
      <c r="C4945" s="355" t="s">
        <v>1380</v>
      </c>
      <c r="D4945" s="355" t="s">
        <v>1382</v>
      </c>
      <c r="E4945" s="355" t="s">
        <v>14831</v>
      </c>
      <c r="F4945" s="356" t="s">
        <v>12464</v>
      </c>
      <c r="G4945" s="356" t="s">
        <v>12493</v>
      </c>
      <c r="H4945" s="356" t="s">
        <v>12494</v>
      </c>
      <c r="I4945" s="356" t="str">
        <f t="shared" si="155"/>
        <v>BUKKAPATNA_66F16-KILARADAHALLI</v>
      </c>
      <c r="J4945" s="356" t="s">
        <v>5701</v>
      </c>
      <c r="K4945" s="356" t="s">
        <v>15063</v>
      </c>
      <c r="L4945" s="357">
        <v>0.6</v>
      </c>
      <c r="M4945" s="357">
        <v>0</v>
      </c>
      <c r="N4945" s="357">
        <v>0</v>
      </c>
      <c r="O4945" s="356">
        <f t="shared" si="154"/>
        <v>100</v>
      </c>
      <c r="P4945" s="357" t="e">
        <v>#DIV/0!</v>
      </c>
      <c r="Q4945" s="356" t="s">
        <v>15063</v>
      </c>
    </row>
    <row r="4946" spans="1:17" x14ac:dyDescent="0.25">
      <c r="A4946" s="354">
        <v>4943</v>
      </c>
      <c r="B4946" s="355" t="s">
        <v>5271</v>
      </c>
      <c r="C4946" s="355" t="s">
        <v>1380</v>
      </c>
      <c r="D4946" s="355" t="s">
        <v>1382</v>
      </c>
      <c r="E4946" s="355" t="s">
        <v>14832</v>
      </c>
      <c r="F4946" s="356" t="s">
        <v>12574</v>
      </c>
      <c r="G4946" s="356" t="s">
        <v>12575</v>
      </c>
      <c r="H4946" s="356" t="s">
        <v>12576</v>
      </c>
      <c r="I4946" s="356" t="str">
        <f t="shared" si="155"/>
        <v>CHIKKABANAGERE_66F01-CB-GERE</v>
      </c>
      <c r="J4946" s="356" t="s">
        <v>5701</v>
      </c>
      <c r="K4946" s="356" t="s">
        <v>15063</v>
      </c>
      <c r="L4946" s="357">
        <v>0.85002</v>
      </c>
      <c r="M4946" s="357">
        <v>0.76537300000000008</v>
      </c>
      <c r="N4946" s="357">
        <v>0</v>
      </c>
      <c r="O4946" s="356">
        <f t="shared" si="154"/>
        <v>9.9582362767934782</v>
      </c>
      <c r="P4946" s="357">
        <v>9.958236276793464</v>
      </c>
      <c r="Q4946" s="356" t="s">
        <v>15063</v>
      </c>
    </row>
    <row r="4947" spans="1:17" x14ac:dyDescent="0.25">
      <c r="A4947" s="354">
        <v>4944</v>
      </c>
      <c r="B4947" s="355" t="s">
        <v>5271</v>
      </c>
      <c r="C4947" s="355" t="s">
        <v>1380</v>
      </c>
      <c r="D4947" s="355" t="s">
        <v>1382</v>
      </c>
      <c r="E4947" s="355" t="s">
        <v>14832</v>
      </c>
      <c r="F4947" s="356" t="s">
        <v>12540</v>
      </c>
      <c r="G4947" s="356" t="s">
        <v>12541</v>
      </c>
      <c r="H4947" s="356" t="s">
        <v>12542</v>
      </c>
      <c r="I4947" s="356" t="str">
        <f t="shared" si="155"/>
        <v>BEVINAHALLI_66F01-CHANGAVARA</v>
      </c>
      <c r="J4947" s="356" t="s">
        <v>5701</v>
      </c>
      <c r="K4947" s="356" t="s">
        <v>15063</v>
      </c>
      <c r="L4947" s="357">
        <v>0.40600000000000003</v>
      </c>
      <c r="M4947" s="357">
        <v>0.36561299999999997</v>
      </c>
      <c r="N4947" s="357">
        <v>0</v>
      </c>
      <c r="O4947" s="356">
        <f t="shared" si="154"/>
        <v>9.9475369458128231</v>
      </c>
      <c r="P4947" s="357">
        <v>9.9475369458128071</v>
      </c>
      <c r="Q4947" s="356" t="s">
        <v>15063</v>
      </c>
    </row>
    <row r="4948" spans="1:17" x14ac:dyDescent="0.25">
      <c r="A4948" s="354">
        <v>4945</v>
      </c>
      <c r="B4948" s="355" t="s">
        <v>5271</v>
      </c>
      <c r="C4948" s="355" t="s">
        <v>1380</v>
      </c>
      <c r="D4948" s="355" t="s">
        <v>1382</v>
      </c>
      <c r="E4948" s="355" t="s">
        <v>14832</v>
      </c>
      <c r="F4948" s="356" t="s">
        <v>12630</v>
      </c>
      <c r="G4948" s="356" t="s">
        <v>12631</v>
      </c>
      <c r="H4948" s="356" t="s">
        <v>12632</v>
      </c>
      <c r="I4948" s="356" t="str">
        <f t="shared" si="155"/>
        <v>PATTANAYAKANAHALLI_66F01-HULIGERE</v>
      </c>
      <c r="J4948" s="356" t="s">
        <v>5701</v>
      </c>
      <c r="K4948" s="356" t="s">
        <v>15063</v>
      </c>
      <c r="L4948" s="357">
        <v>0.68979999999999997</v>
      </c>
      <c r="M4948" s="357">
        <v>0.61974600000000002</v>
      </c>
      <c r="N4948" s="357">
        <v>0</v>
      </c>
      <c r="O4948" s="356">
        <f t="shared" si="154"/>
        <v>10.155697303566244</v>
      </c>
      <c r="P4948" s="357">
        <v>10.155697303566246</v>
      </c>
      <c r="Q4948" s="356" t="s">
        <v>15063</v>
      </c>
    </row>
    <row r="4949" spans="1:17" x14ac:dyDescent="0.25">
      <c r="A4949" s="354">
        <v>4946</v>
      </c>
      <c r="B4949" s="355" t="s">
        <v>5271</v>
      </c>
      <c r="C4949" s="355" t="s">
        <v>1380</v>
      </c>
      <c r="D4949" s="355" t="s">
        <v>1382</v>
      </c>
      <c r="E4949" s="355" t="s">
        <v>14832</v>
      </c>
      <c r="F4949" s="356" t="s">
        <v>5545</v>
      </c>
      <c r="G4949" s="356" t="s">
        <v>12651</v>
      </c>
      <c r="H4949" s="356" t="s">
        <v>12652</v>
      </c>
      <c r="I4949" s="356" t="str">
        <f t="shared" si="155"/>
        <v>SIRA_66F01-KAMATH-NJY</v>
      </c>
      <c r="J4949" s="356" t="s">
        <v>5706</v>
      </c>
      <c r="K4949" s="356" t="s">
        <v>15063</v>
      </c>
      <c r="L4949" s="357">
        <v>0.36507999999999996</v>
      </c>
      <c r="M4949" s="357">
        <v>0.3240864</v>
      </c>
      <c r="N4949" s="357">
        <v>0</v>
      </c>
      <c r="O4949" s="356">
        <f t="shared" si="154"/>
        <v>11.228662211022232</v>
      </c>
      <c r="P4949" s="357">
        <v>11.228662211022232</v>
      </c>
      <c r="Q4949" s="356" t="s">
        <v>15063</v>
      </c>
    </row>
    <row r="4950" spans="1:17" x14ac:dyDescent="0.25">
      <c r="A4950" s="354">
        <v>4947</v>
      </c>
      <c r="B4950" s="355" t="s">
        <v>5271</v>
      </c>
      <c r="C4950" s="355" t="s">
        <v>1380</v>
      </c>
      <c r="D4950" s="355" t="s">
        <v>1382</v>
      </c>
      <c r="E4950" s="355" t="s">
        <v>14832</v>
      </c>
      <c r="F4950" s="356" t="s">
        <v>12565</v>
      </c>
      <c r="G4950" s="356" t="s">
        <v>12566</v>
      </c>
      <c r="H4950" s="356" t="s">
        <v>12567</v>
      </c>
      <c r="I4950" s="356" t="str">
        <f t="shared" si="155"/>
        <v>CHANGAVARA_66F01-KUDUREKUNTE</v>
      </c>
      <c r="J4950" s="356" t="s">
        <v>5701</v>
      </c>
      <c r="K4950" s="356" t="s">
        <v>15063</v>
      </c>
      <c r="L4950" s="357">
        <v>0.37611</v>
      </c>
      <c r="M4950" s="357">
        <v>0.319806333</v>
      </c>
      <c r="N4950" s="357">
        <v>0</v>
      </c>
      <c r="O4950" s="356">
        <f t="shared" si="154"/>
        <v>14.97</v>
      </c>
      <c r="P4950" s="357">
        <v>14.973107495208282</v>
      </c>
      <c r="Q4950" s="356" t="s">
        <v>15063</v>
      </c>
    </row>
    <row r="4951" spans="1:17" x14ac:dyDescent="0.25">
      <c r="A4951" s="354">
        <v>4948</v>
      </c>
      <c r="B4951" s="355" t="s">
        <v>5271</v>
      </c>
      <c r="C4951" s="355" t="s">
        <v>1380</v>
      </c>
      <c r="D4951" s="355" t="s">
        <v>1382</v>
      </c>
      <c r="E4951" s="355" t="s">
        <v>14832</v>
      </c>
      <c r="F4951" s="356" t="s">
        <v>12605</v>
      </c>
      <c r="G4951" s="356" t="s">
        <v>12606</v>
      </c>
      <c r="H4951" s="356" t="s">
        <v>12607</v>
      </c>
      <c r="I4951" s="356" t="str">
        <f t="shared" si="155"/>
        <v>GULIGENAHALLI_66F01-YARAGUNTE</v>
      </c>
      <c r="J4951" s="356" t="s">
        <v>5701</v>
      </c>
      <c r="K4951" s="356" t="s">
        <v>15063</v>
      </c>
      <c r="L4951" s="357">
        <v>0.74204000000000003</v>
      </c>
      <c r="M4951" s="357">
        <v>0.66883550000000003</v>
      </c>
      <c r="N4951" s="357">
        <v>0</v>
      </c>
      <c r="O4951" s="356">
        <f t="shared" si="154"/>
        <v>9.8653037572098548</v>
      </c>
      <c r="P4951" s="357">
        <v>9.865303757209853</v>
      </c>
      <c r="Q4951" s="356" t="s">
        <v>15063</v>
      </c>
    </row>
    <row r="4952" spans="1:17" x14ac:dyDescent="0.25">
      <c r="A4952" s="354">
        <v>4949</v>
      </c>
      <c r="B4952" s="355" t="s">
        <v>5271</v>
      </c>
      <c r="C4952" s="355" t="s">
        <v>1380</v>
      </c>
      <c r="D4952" s="355" t="s">
        <v>1382</v>
      </c>
      <c r="E4952" s="355" t="s">
        <v>14832</v>
      </c>
      <c r="F4952" s="356" t="s">
        <v>12605</v>
      </c>
      <c r="G4952" s="356" t="s">
        <v>12608</v>
      </c>
      <c r="H4952" s="356" t="s">
        <v>12609</v>
      </c>
      <c r="I4952" s="356" t="str">
        <f t="shared" si="155"/>
        <v>GULIGENAHALLI_66F02-CHANNANKUNTE</v>
      </c>
      <c r="J4952" s="356" t="s">
        <v>5701</v>
      </c>
      <c r="K4952" s="356" t="s">
        <v>15063</v>
      </c>
      <c r="L4952" s="357">
        <v>0.51964887999999998</v>
      </c>
      <c r="M4952" s="357">
        <v>0.44741768567999995</v>
      </c>
      <c r="N4952" s="357">
        <v>0</v>
      </c>
      <c r="O4952" s="356">
        <f t="shared" si="154"/>
        <v>13.900000000000004</v>
      </c>
      <c r="P4952" s="357">
        <v>13.900000000000002</v>
      </c>
      <c r="Q4952" s="356" t="s">
        <v>15063</v>
      </c>
    </row>
    <row r="4953" spans="1:17" x14ac:dyDescent="0.25">
      <c r="A4953" s="354">
        <v>4950</v>
      </c>
      <c r="B4953" s="355" t="s">
        <v>5271</v>
      </c>
      <c r="C4953" s="355" t="s">
        <v>1380</v>
      </c>
      <c r="D4953" s="355" t="s">
        <v>1382</v>
      </c>
      <c r="E4953" s="355" t="s">
        <v>14832</v>
      </c>
      <c r="F4953" s="356" t="s">
        <v>12540</v>
      </c>
      <c r="G4953" s="356" t="s">
        <v>12543</v>
      </c>
      <c r="H4953" s="356" t="s">
        <v>12544</v>
      </c>
      <c r="I4953" s="356" t="str">
        <f t="shared" si="155"/>
        <v>BEVINAHALLI_66F02-GC-HALLI</v>
      </c>
      <c r="J4953" s="356" t="s">
        <v>5701</v>
      </c>
      <c r="K4953" s="356" t="s">
        <v>15063</v>
      </c>
      <c r="L4953" s="357">
        <v>0.64145000000000008</v>
      </c>
      <c r="M4953" s="357">
        <v>0.57742500000000008</v>
      </c>
      <c r="N4953" s="357">
        <v>0</v>
      </c>
      <c r="O4953" s="356">
        <f t="shared" si="154"/>
        <v>9.9812923844414989</v>
      </c>
      <c r="P4953" s="357">
        <v>9.9812923844414989</v>
      </c>
      <c r="Q4953" s="356" t="s">
        <v>15063</v>
      </c>
    </row>
    <row r="4954" spans="1:17" x14ac:dyDescent="0.25">
      <c r="A4954" s="354">
        <v>4951</v>
      </c>
      <c r="B4954" s="355" t="s">
        <v>5271</v>
      </c>
      <c r="C4954" s="355" t="s">
        <v>1380</v>
      </c>
      <c r="D4954" s="355" t="s">
        <v>1382</v>
      </c>
      <c r="E4954" s="355" t="s">
        <v>14832</v>
      </c>
      <c r="F4954" s="356" t="s">
        <v>12630</v>
      </c>
      <c r="G4954" s="356" t="s">
        <v>12633</v>
      </c>
      <c r="H4954" s="356" t="s">
        <v>12634</v>
      </c>
      <c r="I4954" s="356" t="str">
        <f t="shared" si="155"/>
        <v>PATTANAYAKANAHALLI_66F02-HUCCHAGIRANAHALLI</v>
      </c>
      <c r="J4954" s="356" t="s">
        <v>5701</v>
      </c>
      <c r="K4954" s="356" t="s">
        <v>15063</v>
      </c>
      <c r="L4954" s="357">
        <v>0.59440000000000004</v>
      </c>
      <c r="M4954" s="357">
        <v>0.52984100000000001</v>
      </c>
      <c r="N4954" s="357">
        <v>0</v>
      </c>
      <c r="O4954" s="356">
        <f t="shared" si="154"/>
        <v>10.861204576043074</v>
      </c>
      <c r="P4954" s="357">
        <v>10.861204576043059</v>
      </c>
      <c r="Q4954" s="356" t="s">
        <v>15063</v>
      </c>
    </row>
    <row r="4955" spans="1:17" x14ac:dyDescent="0.25">
      <c r="A4955" s="354">
        <v>4952</v>
      </c>
      <c r="B4955" s="355" t="s">
        <v>5271</v>
      </c>
      <c r="C4955" s="355" t="s">
        <v>1380</v>
      </c>
      <c r="D4955" s="355" t="s">
        <v>1382</v>
      </c>
      <c r="E4955" s="355" t="s">
        <v>14832</v>
      </c>
      <c r="F4955" s="356" t="s">
        <v>12574</v>
      </c>
      <c r="G4955" s="356" t="s">
        <v>12577</v>
      </c>
      <c r="H4955" s="356" t="s">
        <v>12578</v>
      </c>
      <c r="I4955" s="356" t="str">
        <f t="shared" si="155"/>
        <v>CHIKKABANAGERE_66F02-HULIKUNTE</v>
      </c>
      <c r="J4955" s="356" t="s">
        <v>5701</v>
      </c>
      <c r="K4955" s="356" t="s">
        <v>15063</v>
      </c>
      <c r="L4955" s="357">
        <v>0.70679000000000003</v>
      </c>
      <c r="M4955" s="357">
        <v>0.63496170000000007</v>
      </c>
      <c r="N4955" s="357">
        <v>0</v>
      </c>
      <c r="O4955" s="356">
        <f t="shared" si="154"/>
        <v>10.162608412682687</v>
      </c>
      <c r="P4955" s="357">
        <v>10.162608412682694</v>
      </c>
      <c r="Q4955" s="356" t="s">
        <v>15063</v>
      </c>
    </row>
    <row r="4956" spans="1:17" x14ac:dyDescent="0.25">
      <c r="A4956" s="354">
        <v>4953</v>
      </c>
      <c r="B4956" s="355" t="s">
        <v>5271</v>
      </c>
      <c r="C4956" s="355" t="s">
        <v>1380</v>
      </c>
      <c r="D4956" s="355" t="s">
        <v>1382</v>
      </c>
      <c r="E4956" s="355" t="s">
        <v>14832</v>
      </c>
      <c r="F4956" s="356" t="s">
        <v>12565</v>
      </c>
      <c r="G4956" s="356" t="s">
        <v>12568</v>
      </c>
      <c r="H4956" s="356" t="s">
        <v>12569</v>
      </c>
      <c r="I4956" s="356" t="str">
        <f t="shared" si="155"/>
        <v>CHANGAVARA_66F02-LAKKAVVANAHALLI</v>
      </c>
      <c r="J4956" s="356" t="s">
        <v>5701</v>
      </c>
      <c r="K4956" s="356" t="s">
        <v>15063</v>
      </c>
      <c r="L4956" s="357">
        <v>0.61327719999999997</v>
      </c>
      <c r="M4956" s="357">
        <v>0.55169899999999994</v>
      </c>
      <c r="N4956" s="357">
        <v>0</v>
      </c>
      <c r="O4956" s="356">
        <f t="shared" si="154"/>
        <v>10.040842868445139</v>
      </c>
      <c r="P4956" s="357">
        <v>10.040842868445143</v>
      </c>
      <c r="Q4956" s="356" t="s">
        <v>15063</v>
      </c>
    </row>
    <row r="4957" spans="1:17" x14ac:dyDescent="0.25">
      <c r="A4957" s="354">
        <v>4954</v>
      </c>
      <c r="B4957" s="355" t="s">
        <v>5271</v>
      </c>
      <c r="C4957" s="355" t="s">
        <v>1380</v>
      </c>
      <c r="D4957" s="355" t="s">
        <v>1382</v>
      </c>
      <c r="E4957" s="355" t="s">
        <v>14832</v>
      </c>
      <c r="F4957" s="356" t="s">
        <v>5545</v>
      </c>
      <c r="G4957" s="356" t="s">
        <v>12653</v>
      </c>
      <c r="H4957" s="356" t="s">
        <v>12654</v>
      </c>
      <c r="I4957" s="356" t="str">
        <f t="shared" si="155"/>
        <v>SIRA_66F02-YELIYURU</v>
      </c>
      <c r="J4957" s="356" t="s">
        <v>5701</v>
      </c>
      <c r="K4957" s="356" t="s">
        <v>15063</v>
      </c>
      <c r="L4957" s="357">
        <v>0.80822000000000005</v>
      </c>
      <c r="M4957" s="357">
        <v>0.7263385</v>
      </c>
      <c r="N4957" s="357">
        <v>0</v>
      </c>
      <c r="O4957" s="356">
        <f t="shared" si="154"/>
        <v>10.13109054465369</v>
      </c>
      <c r="P4957" s="357">
        <v>10.131090544653688</v>
      </c>
      <c r="Q4957" s="356" t="s">
        <v>15063</v>
      </c>
    </row>
    <row r="4958" spans="1:17" x14ac:dyDescent="0.25">
      <c r="A4958" s="354">
        <v>4955</v>
      </c>
      <c r="B4958" s="355" t="s">
        <v>5271</v>
      </c>
      <c r="C4958" s="355" t="s">
        <v>1380</v>
      </c>
      <c r="D4958" s="355" t="s">
        <v>1382</v>
      </c>
      <c r="E4958" s="355" t="s">
        <v>14832</v>
      </c>
      <c r="F4958" s="356" t="s">
        <v>12540</v>
      </c>
      <c r="G4958" s="356" t="s">
        <v>12545</v>
      </c>
      <c r="H4958" s="356" t="s">
        <v>12546</v>
      </c>
      <c r="I4958" s="356" t="str">
        <f t="shared" si="155"/>
        <v>BEVINAHALLI_66F03-HEMDORE</v>
      </c>
      <c r="J4958" s="356" t="s">
        <v>5701</v>
      </c>
      <c r="K4958" s="356" t="s">
        <v>15063</v>
      </c>
      <c r="L4958" s="357">
        <v>0.46216000000000002</v>
      </c>
      <c r="M4958" s="357">
        <v>0.41595199999999999</v>
      </c>
      <c r="N4958" s="357">
        <v>0</v>
      </c>
      <c r="O4958" s="356">
        <f t="shared" si="154"/>
        <v>9.9982689977497028</v>
      </c>
      <c r="P4958" s="357">
        <v>9.9982689977497152</v>
      </c>
      <c r="Q4958" s="356" t="s">
        <v>15063</v>
      </c>
    </row>
    <row r="4959" spans="1:17" x14ac:dyDescent="0.25">
      <c r="A4959" s="354">
        <v>4956</v>
      </c>
      <c r="B4959" s="355" t="s">
        <v>5271</v>
      </c>
      <c r="C4959" s="355" t="s">
        <v>1380</v>
      </c>
      <c r="D4959" s="355" t="s">
        <v>1382</v>
      </c>
      <c r="E4959" s="355" t="s">
        <v>14832</v>
      </c>
      <c r="F4959" s="356" t="s">
        <v>12605</v>
      </c>
      <c r="G4959" s="356" t="s">
        <v>12610</v>
      </c>
      <c r="H4959" s="356" t="s">
        <v>12611</v>
      </c>
      <c r="I4959" s="356" t="str">
        <f t="shared" si="155"/>
        <v>GULIGENAHALLI_66F03-HONNAGONDANAHALLI</v>
      </c>
      <c r="J4959" s="356" t="s">
        <v>5701</v>
      </c>
      <c r="K4959" s="356" t="s">
        <v>15063</v>
      </c>
      <c r="L4959" s="357">
        <v>0.68754000000000004</v>
      </c>
      <c r="M4959" s="357">
        <v>0.61850452</v>
      </c>
      <c r="N4959" s="357">
        <v>0</v>
      </c>
      <c r="O4959" s="356">
        <f t="shared" si="154"/>
        <v>10.040940163481404</v>
      </c>
      <c r="P4959" s="357">
        <v>10.040940163481405</v>
      </c>
      <c r="Q4959" s="356" t="s">
        <v>15063</v>
      </c>
    </row>
    <row r="4960" spans="1:17" x14ac:dyDescent="0.25">
      <c r="A4960" s="354">
        <v>4957</v>
      </c>
      <c r="B4960" s="355" t="s">
        <v>5271</v>
      </c>
      <c r="C4960" s="355" t="s">
        <v>1380</v>
      </c>
      <c r="D4960" s="355" t="s">
        <v>1382</v>
      </c>
      <c r="E4960" s="355" t="s">
        <v>14832</v>
      </c>
      <c r="F4960" s="356" t="s">
        <v>12574</v>
      </c>
      <c r="G4960" s="356" t="s">
        <v>12579</v>
      </c>
      <c r="H4960" s="356" t="s">
        <v>12580</v>
      </c>
      <c r="I4960" s="356" t="str">
        <f t="shared" si="155"/>
        <v>CHIKKABANAGERE_66F03-KOTTI</v>
      </c>
      <c r="J4960" s="356" t="s">
        <v>5701</v>
      </c>
      <c r="K4960" s="356" t="s">
        <v>15063</v>
      </c>
      <c r="L4960" s="357">
        <v>1.0469000400000001</v>
      </c>
      <c r="M4960" s="357">
        <v>0.94207849999999993</v>
      </c>
      <c r="N4960" s="357">
        <v>0</v>
      </c>
      <c r="O4960" s="356">
        <f t="shared" si="154"/>
        <v>10.012564332312014</v>
      </c>
      <c r="P4960" s="357">
        <v>10.012564332312014</v>
      </c>
      <c r="Q4960" s="356" t="s">
        <v>15063</v>
      </c>
    </row>
    <row r="4961" spans="1:17" x14ac:dyDescent="0.25">
      <c r="A4961" s="354">
        <v>4958</v>
      </c>
      <c r="B4961" s="355" t="s">
        <v>5271</v>
      </c>
      <c r="C4961" s="355" t="s">
        <v>1380</v>
      </c>
      <c r="D4961" s="355" t="s">
        <v>1382</v>
      </c>
      <c r="E4961" s="355" t="s">
        <v>14832</v>
      </c>
      <c r="F4961" s="356" t="s">
        <v>5545</v>
      </c>
      <c r="G4961" s="356" t="s">
        <v>12655</v>
      </c>
      <c r="H4961" s="356" t="s">
        <v>12656</v>
      </c>
      <c r="I4961" s="356" t="str">
        <f t="shared" si="155"/>
        <v>SIRA_66F03-MEKERAHALLI</v>
      </c>
      <c r="J4961" s="356" t="s">
        <v>5701</v>
      </c>
      <c r="K4961" s="356" t="s">
        <v>15063</v>
      </c>
      <c r="L4961" s="357">
        <v>1.26644</v>
      </c>
      <c r="M4961" s="357">
        <v>1.141068</v>
      </c>
      <c r="N4961" s="357">
        <v>0</v>
      </c>
      <c r="O4961" s="356">
        <f t="shared" si="154"/>
        <v>9.8995609740690469</v>
      </c>
      <c r="P4961" s="357">
        <v>9.8995609740690433</v>
      </c>
      <c r="Q4961" s="356" t="s">
        <v>15063</v>
      </c>
    </row>
    <row r="4962" spans="1:17" x14ac:dyDescent="0.25">
      <c r="A4962" s="354">
        <v>4959</v>
      </c>
      <c r="B4962" s="355" t="s">
        <v>5271</v>
      </c>
      <c r="C4962" s="355" t="s">
        <v>1380</v>
      </c>
      <c r="D4962" s="355" t="s">
        <v>1382</v>
      </c>
      <c r="E4962" s="355" t="s">
        <v>14832</v>
      </c>
      <c r="F4962" s="356" t="s">
        <v>12565</v>
      </c>
      <c r="G4962" s="356" t="s">
        <v>12570</v>
      </c>
      <c r="H4962" s="356" t="s">
        <v>12571</v>
      </c>
      <c r="I4962" s="356" t="str">
        <f t="shared" si="155"/>
        <v>CHANGAVARA_66F03-SHASAMARU</v>
      </c>
      <c r="J4962" s="356" t="s">
        <v>5701</v>
      </c>
      <c r="K4962" s="356" t="s">
        <v>15063</v>
      </c>
      <c r="L4962" s="357">
        <v>0.32518000000000002</v>
      </c>
      <c r="M4962" s="357">
        <v>0.29238799999999998</v>
      </c>
      <c r="N4962" s="357">
        <v>0</v>
      </c>
      <c r="O4962" s="356">
        <f t="shared" si="154"/>
        <v>10.084261024663276</v>
      </c>
      <c r="P4962" s="357">
        <v>10.084261024663288</v>
      </c>
      <c r="Q4962" s="356" t="s">
        <v>15063</v>
      </c>
    </row>
    <row r="4963" spans="1:17" x14ac:dyDescent="0.25">
      <c r="A4963" s="354">
        <v>4960</v>
      </c>
      <c r="B4963" s="355" t="s">
        <v>5271</v>
      </c>
      <c r="C4963" s="355" t="s">
        <v>1380</v>
      </c>
      <c r="D4963" s="355" t="s">
        <v>1382</v>
      </c>
      <c r="E4963" s="355" t="s">
        <v>14832</v>
      </c>
      <c r="F4963" s="356" t="s">
        <v>12574</v>
      </c>
      <c r="G4963" s="356" t="s">
        <v>12581</v>
      </c>
      <c r="H4963" s="356" t="s">
        <v>12582</v>
      </c>
      <c r="I4963" s="356" t="str">
        <f t="shared" si="155"/>
        <v>CHIKKABANAGERE_66F04-KAAREHALLI</v>
      </c>
      <c r="J4963" s="356" t="s">
        <v>5701</v>
      </c>
      <c r="K4963" s="356" t="s">
        <v>15063</v>
      </c>
      <c r="L4963" s="357">
        <v>0.63194665999999999</v>
      </c>
      <c r="M4963" s="357">
        <v>0.57041449999999994</v>
      </c>
      <c r="N4963" s="357">
        <v>0</v>
      </c>
      <c r="O4963" s="356">
        <f t="shared" si="154"/>
        <v>9.7369230498029786</v>
      </c>
      <c r="P4963" s="357">
        <v>9.7369230498029928</v>
      </c>
      <c r="Q4963" s="356" t="s">
        <v>15063</v>
      </c>
    </row>
    <row r="4964" spans="1:17" x14ac:dyDescent="0.25">
      <c r="A4964" s="354">
        <v>4961</v>
      </c>
      <c r="B4964" s="355" t="s">
        <v>5271</v>
      </c>
      <c r="C4964" s="355" t="s">
        <v>1380</v>
      </c>
      <c r="D4964" s="355" t="s">
        <v>1382</v>
      </c>
      <c r="E4964" s="355" t="s">
        <v>14832</v>
      </c>
      <c r="F4964" s="356" t="s">
        <v>12630</v>
      </c>
      <c r="G4964" s="356" t="s">
        <v>12635</v>
      </c>
      <c r="H4964" s="356" t="s">
        <v>12636</v>
      </c>
      <c r="I4964" s="356" t="str">
        <f t="shared" si="155"/>
        <v>PATTANAYAKANAHALLI_66F04-KYADIGUNTE</v>
      </c>
      <c r="J4964" s="356" t="s">
        <v>5701</v>
      </c>
      <c r="K4964" s="356" t="s">
        <v>15063</v>
      </c>
      <c r="L4964" s="357">
        <v>0.36080699999999999</v>
      </c>
      <c r="M4964" s="357">
        <v>0.323044</v>
      </c>
      <c r="N4964" s="357">
        <v>0</v>
      </c>
      <c r="O4964" s="356">
        <f t="shared" si="154"/>
        <v>10.46626035525918</v>
      </c>
      <c r="P4964" s="357">
        <v>10.466260355259182</v>
      </c>
      <c r="Q4964" s="356" t="s">
        <v>15063</v>
      </c>
    </row>
    <row r="4965" spans="1:17" x14ac:dyDescent="0.25">
      <c r="A4965" s="354">
        <v>4962</v>
      </c>
      <c r="B4965" s="355" t="s">
        <v>5271</v>
      </c>
      <c r="C4965" s="355" t="s">
        <v>1380</v>
      </c>
      <c r="D4965" s="355" t="s">
        <v>1382</v>
      </c>
      <c r="E4965" s="355" t="s">
        <v>14832</v>
      </c>
      <c r="F4965" s="356" t="s">
        <v>12565</v>
      </c>
      <c r="G4965" s="356" t="s">
        <v>12572</v>
      </c>
      <c r="H4965" s="356" t="s">
        <v>12573</v>
      </c>
      <c r="I4965" s="356" t="str">
        <f t="shared" si="155"/>
        <v>CHANGAVARA_66F04-M.K.PALYA</v>
      </c>
      <c r="J4965" s="356" t="s">
        <v>5701</v>
      </c>
      <c r="K4965" s="356" t="s">
        <v>15063</v>
      </c>
      <c r="L4965" s="357">
        <v>0.33011710000000005</v>
      </c>
      <c r="M4965" s="357">
        <v>0.28376865916000005</v>
      </c>
      <c r="N4965" s="357">
        <v>0</v>
      </c>
      <c r="O4965" s="356">
        <f t="shared" si="154"/>
        <v>14.04</v>
      </c>
      <c r="P4965" s="357">
        <v>14.039999999999997</v>
      </c>
      <c r="Q4965" s="356" t="s">
        <v>15063</v>
      </c>
    </row>
    <row r="4966" spans="1:17" x14ac:dyDescent="0.25">
      <c r="A4966" s="354">
        <v>4963</v>
      </c>
      <c r="B4966" s="355" t="s">
        <v>5271</v>
      </c>
      <c r="C4966" s="355" t="s">
        <v>1380</v>
      </c>
      <c r="D4966" s="355" t="s">
        <v>1382</v>
      </c>
      <c r="E4966" s="355" t="s">
        <v>14832</v>
      </c>
      <c r="F4966" s="356" t="s">
        <v>12540</v>
      </c>
      <c r="G4966" s="356" t="s">
        <v>12547</v>
      </c>
      <c r="H4966" s="356" t="s">
        <v>12548</v>
      </c>
      <c r="I4966" s="356" t="str">
        <f t="shared" si="155"/>
        <v>BEVINAHALLI_66F04-MADDAKNAHALLI NJY</v>
      </c>
      <c r="J4966" s="356" t="s">
        <v>5706</v>
      </c>
      <c r="K4966" s="356" t="s">
        <v>15063</v>
      </c>
      <c r="L4966" s="357">
        <v>0.63979999999999992</v>
      </c>
      <c r="M4966" s="357">
        <v>0.54573050000000001</v>
      </c>
      <c r="N4966" s="357">
        <v>0</v>
      </c>
      <c r="O4966" s="356">
        <f t="shared" si="154"/>
        <v>14.702954048140032</v>
      </c>
      <c r="P4966" s="357">
        <v>34.398952665371453</v>
      </c>
      <c r="Q4966" s="356" t="s">
        <v>15063</v>
      </c>
    </row>
    <row r="4967" spans="1:17" x14ac:dyDescent="0.25">
      <c r="A4967" s="354">
        <v>4964</v>
      </c>
      <c r="B4967" s="355" t="s">
        <v>5271</v>
      </c>
      <c r="C4967" s="355" t="s">
        <v>1380</v>
      </c>
      <c r="D4967" s="355" t="s">
        <v>1382</v>
      </c>
      <c r="E4967" s="355" t="s">
        <v>14832</v>
      </c>
      <c r="F4967" s="356" t="s">
        <v>12605</v>
      </c>
      <c r="G4967" s="356" t="s">
        <v>12612</v>
      </c>
      <c r="H4967" s="356" t="s">
        <v>12613</v>
      </c>
      <c r="I4967" s="356" t="str">
        <f t="shared" si="155"/>
        <v>GULIGENAHALLI_66F04-MAGODU</v>
      </c>
      <c r="J4967" s="356" t="s">
        <v>5701</v>
      </c>
      <c r="K4967" s="356" t="s">
        <v>15063</v>
      </c>
      <c r="L4967" s="357">
        <v>0.46850000000000003</v>
      </c>
      <c r="M4967" s="357">
        <v>0.42205428</v>
      </c>
      <c r="N4967" s="357">
        <v>0</v>
      </c>
      <c r="O4967" s="356">
        <f t="shared" si="154"/>
        <v>9.9137075773746037</v>
      </c>
      <c r="P4967" s="357">
        <v>9.9137075773746091</v>
      </c>
      <c r="Q4967" s="356" t="s">
        <v>15063</v>
      </c>
    </row>
    <row r="4968" spans="1:17" x14ac:dyDescent="0.25">
      <c r="A4968" s="354">
        <v>4965</v>
      </c>
      <c r="B4968" s="355" t="s">
        <v>5271</v>
      </c>
      <c r="C4968" s="355" t="s">
        <v>1380</v>
      </c>
      <c r="D4968" s="355" t="s">
        <v>1382</v>
      </c>
      <c r="E4968" s="355" t="s">
        <v>14832</v>
      </c>
      <c r="F4968" s="356" t="s">
        <v>5545</v>
      </c>
      <c r="G4968" s="356" t="s">
        <v>12657</v>
      </c>
      <c r="H4968" s="356" t="s">
        <v>12658</v>
      </c>
      <c r="I4968" s="356" t="str">
        <f t="shared" si="155"/>
        <v>SIRA_66F05-DEVARAHALLI</v>
      </c>
      <c r="J4968" s="356" t="s">
        <v>5701</v>
      </c>
      <c r="K4968" s="356" t="s">
        <v>15063</v>
      </c>
      <c r="L4968" s="357">
        <v>0.39631999999999995</v>
      </c>
      <c r="M4968" s="357">
        <v>0.35456115999999999</v>
      </c>
      <c r="N4968" s="357">
        <v>0</v>
      </c>
      <c r="O4968" s="356">
        <f t="shared" si="154"/>
        <v>10.536647153815091</v>
      </c>
      <c r="P4968" s="357">
        <v>10.536647153815103</v>
      </c>
      <c r="Q4968" s="356" t="s">
        <v>15063</v>
      </c>
    </row>
    <row r="4969" spans="1:17" x14ac:dyDescent="0.25">
      <c r="A4969" s="354">
        <v>4966</v>
      </c>
      <c r="B4969" s="355" t="s">
        <v>5271</v>
      </c>
      <c r="C4969" s="355" t="s">
        <v>1380</v>
      </c>
      <c r="D4969" s="355" t="s">
        <v>1382</v>
      </c>
      <c r="E4969" s="355" t="s">
        <v>14832</v>
      </c>
      <c r="F4969" s="356" t="s">
        <v>12540</v>
      </c>
      <c r="G4969" s="356" t="s">
        <v>12549</v>
      </c>
      <c r="H4969" s="356" t="s">
        <v>12550</v>
      </c>
      <c r="I4969" s="356" t="str">
        <f t="shared" si="155"/>
        <v>BEVINAHALLI_66F05-GAJJIGARAHALLI</v>
      </c>
      <c r="J4969" s="356" t="s">
        <v>5701</v>
      </c>
      <c r="K4969" s="356" t="s">
        <v>15063</v>
      </c>
      <c r="L4969" s="357">
        <v>4.8816999999999999E-2</v>
      </c>
      <c r="M4969" s="357">
        <v>4.23048122E-2</v>
      </c>
      <c r="N4969" s="357">
        <v>0</v>
      </c>
      <c r="O4969" s="356">
        <f t="shared" si="154"/>
        <v>13.34</v>
      </c>
      <c r="P4969" s="357">
        <v>13.397728684956345</v>
      </c>
      <c r="Q4969" s="356" t="s">
        <v>15063</v>
      </c>
    </row>
    <row r="4970" spans="1:17" x14ac:dyDescent="0.25">
      <c r="A4970" s="354">
        <v>4967</v>
      </c>
      <c r="B4970" s="355" t="s">
        <v>5271</v>
      </c>
      <c r="C4970" s="355" t="s">
        <v>1380</v>
      </c>
      <c r="D4970" s="355" t="s">
        <v>1382</v>
      </c>
      <c r="E4970" s="355" t="s">
        <v>14832</v>
      </c>
      <c r="F4970" s="356" t="s">
        <v>12605</v>
      </c>
      <c r="G4970" s="356" t="s">
        <v>12614</v>
      </c>
      <c r="H4970" s="356" t="s">
        <v>12615</v>
      </c>
      <c r="I4970" s="356" t="str">
        <f t="shared" si="155"/>
        <v>GULIGENAHALLI_66F05-JAVANNAHALLI</v>
      </c>
      <c r="J4970" s="356" t="s">
        <v>5701</v>
      </c>
      <c r="K4970" s="356" t="s">
        <v>15063</v>
      </c>
      <c r="L4970" s="357">
        <v>0.79437999999999998</v>
      </c>
      <c r="M4970" s="357">
        <v>0.71387699999999998</v>
      </c>
      <c r="N4970" s="357">
        <v>0</v>
      </c>
      <c r="O4970" s="356">
        <f t="shared" si="154"/>
        <v>10.134066819406328</v>
      </c>
      <c r="P4970" s="357">
        <v>10.134066819406328</v>
      </c>
      <c r="Q4970" s="356" t="s">
        <v>15063</v>
      </c>
    </row>
    <row r="4971" spans="1:17" x14ac:dyDescent="0.25">
      <c r="A4971" s="354">
        <v>4968</v>
      </c>
      <c r="B4971" s="355" t="s">
        <v>5271</v>
      </c>
      <c r="C4971" s="355" t="s">
        <v>1380</v>
      </c>
      <c r="D4971" s="355" t="s">
        <v>1382</v>
      </c>
      <c r="E4971" s="355" t="s">
        <v>14832</v>
      </c>
      <c r="F4971" s="356" t="s">
        <v>12630</v>
      </c>
      <c r="G4971" s="356" t="s">
        <v>12637</v>
      </c>
      <c r="H4971" s="356" t="s">
        <v>12638</v>
      </c>
      <c r="I4971" s="356" t="str">
        <f t="shared" si="155"/>
        <v>PATTANAYAKANAHALLI_66F05-NADUR</v>
      </c>
      <c r="J4971" s="356" t="s">
        <v>5701</v>
      </c>
      <c r="K4971" s="356" t="s">
        <v>15063</v>
      </c>
      <c r="L4971" s="357">
        <v>0.54233500000000001</v>
      </c>
      <c r="M4971" s="357">
        <v>0.48919400000000002</v>
      </c>
      <c r="N4971" s="357">
        <v>0</v>
      </c>
      <c r="O4971" s="356">
        <f t="shared" si="154"/>
        <v>9.7985562429125892</v>
      </c>
      <c r="P4971" s="357">
        <v>10.067569750155435</v>
      </c>
      <c r="Q4971" s="356" t="s">
        <v>15063</v>
      </c>
    </row>
    <row r="4972" spans="1:17" x14ac:dyDescent="0.25">
      <c r="A4972" s="354">
        <v>4969</v>
      </c>
      <c r="B4972" s="355" t="s">
        <v>5271</v>
      </c>
      <c r="C4972" s="355" t="s">
        <v>1380</v>
      </c>
      <c r="D4972" s="355" t="s">
        <v>1382</v>
      </c>
      <c r="E4972" s="355" t="s">
        <v>14832</v>
      </c>
      <c r="F4972" s="356" t="s">
        <v>12574</v>
      </c>
      <c r="G4972" s="356" t="s">
        <v>12583</v>
      </c>
      <c r="H4972" s="356" t="s">
        <v>12584</v>
      </c>
      <c r="I4972" s="356" t="str">
        <f t="shared" si="155"/>
        <v>CHIKKABANAGERE_66F05-V.B.HALLI</v>
      </c>
      <c r="J4972" s="356" t="s">
        <v>5701</v>
      </c>
      <c r="K4972" s="356" t="s">
        <v>15063</v>
      </c>
      <c r="L4972" s="357">
        <v>0.57892865999999998</v>
      </c>
      <c r="M4972" s="357">
        <v>0.5217425</v>
      </c>
      <c r="N4972" s="357">
        <v>0</v>
      </c>
      <c r="O4972" s="356">
        <f t="shared" si="154"/>
        <v>9.8779286553199821</v>
      </c>
      <c r="P4972" s="357">
        <v>9.8779286553199785</v>
      </c>
      <c r="Q4972" s="356" t="s">
        <v>15063</v>
      </c>
    </row>
    <row r="4973" spans="1:17" x14ac:dyDescent="0.25">
      <c r="A4973" s="354">
        <v>4970</v>
      </c>
      <c r="B4973" s="355" t="s">
        <v>5271</v>
      </c>
      <c r="C4973" s="355" t="s">
        <v>1380</v>
      </c>
      <c r="D4973" s="355" t="s">
        <v>1382</v>
      </c>
      <c r="E4973" s="355" t="s">
        <v>14832</v>
      </c>
      <c r="F4973" s="356" t="s">
        <v>12574</v>
      </c>
      <c r="G4973" s="356" t="s">
        <v>12585</v>
      </c>
      <c r="H4973" s="356" t="s">
        <v>12586</v>
      </c>
      <c r="I4973" s="356" t="str">
        <f t="shared" si="155"/>
        <v>CHIKKABANAGERE_66F06-DEVAGIRI NJY</v>
      </c>
      <c r="J4973" s="356" t="s">
        <v>5706</v>
      </c>
      <c r="K4973" s="356" t="s">
        <v>15063</v>
      </c>
      <c r="L4973" s="357">
        <v>0.23168</v>
      </c>
      <c r="M4973" s="357">
        <v>0.204179584</v>
      </c>
      <c r="N4973" s="357">
        <v>0</v>
      </c>
      <c r="O4973" s="356">
        <f t="shared" si="154"/>
        <v>11.87</v>
      </c>
      <c r="P4973" s="357">
        <v>76.18678853518071</v>
      </c>
      <c r="Q4973" s="356" t="s">
        <v>15063</v>
      </c>
    </row>
    <row r="4974" spans="1:17" x14ac:dyDescent="0.25">
      <c r="A4974" s="354">
        <v>4971</v>
      </c>
      <c r="B4974" s="355" t="s">
        <v>5271</v>
      </c>
      <c r="C4974" s="355" t="s">
        <v>1380</v>
      </c>
      <c r="D4974" s="355" t="s">
        <v>1382</v>
      </c>
      <c r="E4974" s="355" t="s">
        <v>14832</v>
      </c>
      <c r="F4974" s="356" t="s">
        <v>12540</v>
      </c>
      <c r="G4974" s="356" t="s">
        <v>12551</v>
      </c>
      <c r="H4974" s="356" t="s">
        <v>12552</v>
      </c>
      <c r="I4974" s="356" t="str">
        <f t="shared" si="155"/>
        <v>BEVINAHALLI_66F06-GOWDAGERE</v>
      </c>
      <c r="J4974" s="356" t="s">
        <v>5701</v>
      </c>
      <c r="K4974" s="356" t="s">
        <v>15063</v>
      </c>
      <c r="L4974" s="357">
        <v>0.65769999999999995</v>
      </c>
      <c r="M4974" s="357">
        <v>0.59142844000000006</v>
      </c>
      <c r="N4974" s="357">
        <v>0</v>
      </c>
      <c r="O4974" s="356">
        <f t="shared" si="154"/>
        <v>10.076259692869074</v>
      </c>
      <c r="P4974" s="357">
        <v>10.076259692869083</v>
      </c>
      <c r="Q4974" s="356" t="s">
        <v>15063</v>
      </c>
    </row>
    <row r="4975" spans="1:17" x14ac:dyDescent="0.25">
      <c r="A4975" s="354">
        <v>4972</v>
      </c>
      <c r="B4975" s="355" t="s">
        <v>5271</v>
      </c>
      <c r="C4975" s="355" t="s">
        <v>1380</v>
      </c>
      <c r="D4975" s="355" t="s">
        <v>1382</v>
      </c>
      <c r="E4975" s="355" t="s">
        <v>14832</v>
      </c>
      <c r="F4975" s="356" t="s">
        <v>12605</v>
      </c>
      <c r="G4975" s="356" t="s">
        <v>12616</v>
      </c>
      <c r="H4975" s="356" t="s">
        <v>12617</v>
      </c>
      <c r="I4975" s="356" t="str">
        <f t="shared" si="155"/>
        <v>GULIGENAHALLI_66F06-GULIGENAHALLI</v>
      </c>
      <c r="J4975" s="356" t="s">
        <v>5701</v>
      </c>
      <c r="K4975" s="356" t="s">
        <v>15063</v>
      </c>
      <c r="L4975" s="357">
        <v>0.69466223999999999</v>
      </c>
      <c r="M4975" s="357">
        <v>0.62508649999999999</v>
      </c>
      <c r="N4975" s="357">
        <v>0</v>
      </c>
      <c r="O4975" s="356">
        <f t="shared" si="154"/>
        <v>10.015765359579643</v>
      </c>
      <c r="P4975" s="357">
        <v>10.015765359579653</v>
      </c>
      <c r="Q4975" s="356" t="s">
        <v>15063</v>
      </c>
    </row>
    <row r="4976" spans="1:17" x14ac:dyDescent="0.25">
      <c r="A4976" s="354">
        <v>4973</v>
      </c>
      <c r="B4976" s="355" t="s">
        <v>5271</v>
      </c>
      <c r="C4976" s="355" t="s">
        <v>1380</v>
      </c>
      <c r="D4976" s="355" t="s">
        <v>1382</v>
      </c>
      <c r="E4976" s="355" t="s">
        <v>14832</v>
      </c>
      <c r="F4976" s="356" t="s">
        <v>12630</v>
      </c>
      <c r="G4976" s="356" t="s">
        <v>12639</v>
      </c>
      <c r="H4976" s="356" t="s">
        <v>12640</v>
      </c>
      <c r="I4976" s="356" t="str">
        <f t="shared" si="155"/>
        <v>PATTANAYAKANAHALLI_66F06-KALLAHALLI</v>
      </c>
      <c r="J4976" s="356" t="s">
        <v>5701</v>
      </c>
      <c r="K4976" s="356" t="s">
        <v>15063</v>
      </c>
      <c r="L4976" s="357">
        <v>0.59929499999999991</v>
      </c>
      <c r="M4976" s="357">
        <v>0.53897349999999999</v>
      </c>
      <c r="N4976" s="357">
        <v>0</v>
      </c>
      <c r="O4976" s="356">
        <f t="shared" si="154"/>
        <v>10.065410190306931</v>
      </c>
      <c r="P4976" s="357">
        <v>10.065410190306935</v>
      </c>
      <c r="Q4976" s="356" t="s">
        <v>15063</v>
      </c>
    </row>
    <row r="4977" spans="1:17" x14ac:dyDescent="0.25">
      <c r="A4977" s="354">
        <v>4974</v>
      </c>
      <c r="B4977" s="355" t="s">
        <v>5271</v>
      </c>
      <c r="C4977" s="355" t="s">
        <v>1380</v>
      </c>
      <c r="D4977" s="355" t="s">
        <v>1382</v>
      </c>
      <c r="E4977" s="355" t="s">
        <v>14832</v>
      </c>
      <c r="F4977" s="356" t="s">
        <v>5545</v>
      </c>
      <c r="G4977" s="356" t="s">
        <v>12659</v>
      </c>
      <c r="H4977" s="356" t="s">
        <v>12660</v>
      </c>
      <c r="I4977" s="356" t="str">
        <f t="shared" si="155"/>
        <v>SIRA_66F06-MADALUR</v>
      </c>
      <c r="J4977" s="356" t="s">
        <v>5701</v>
      </c>
      <c r="K4977" s="356" t="s">
        <v>15063</v>
      </c>
      <c r="L4977" s="357">
        <v>0.76902000000000004</v>
      </c>
      <c r="M4977" s="357">
        <v>0.69061731999999998</v>
      </c>
      <c r="N4977" s="357">
        <v>0</v>
      </c>
      <c r="O4977" s="356">
        <f t="shared" si="154"/>
        <v>10.195141868872078</v>
      </c>
      <c r="P4977" s="357">
        <v>10.195141868872092</v>
      </c>
      <c r="Q4977" s="356" t="s">
        <v>15063</v>
      </c>
    </row>
    <row r="4978" spans="1:17" x14ac:dyDescent="0.25">
      <c r="A4978" s="354">
        <v>4975</v>
      </c>
      <c r="B4978" s="355" t="s">
        <v>5271</v>
      </c>
      <c r="C4978" s="355" t="s">
        <v>1380</v>
      </c>
      <c r="D4978" s="355" t="s">
        <v>1382</v>
      </c>
      <c r="E4978" s="355" t="s">
        <v>14832</v>
      </c>
      <c r="F4978" s="356" t="s">
        <v>12574</v>
      </c>
      <c r="G4978" s="356" t="s">
        <v>12587</v>
      </c>
      <c r="H4978" s="356" t="s">
        <v>12588</v>
      </c>
      <c r="I4978" s="356" t="str">
        <f t="shared" si="155"/>
        <v>CHIKKABANAGERE_66F07-BARAGUR</v>
      </c>
      <c r="J4978" s="356" t="s">
        <v>5701</v>
      </c>
      <c r="K4978" s="356" t="s">
        <v>15063</v>
      </c>
      <c r="L4978" s="357">
        <v>0.50537999999999994</v>
      </c>
      <c r="M4978" s="357">
        <v>0.45304349999999999</v>
      </c>
      <c r="N4978" s="357">
        <v>0</v>
      </c>
      <c r="O4978" s="356">
        <f t="shared" si="154"/>
        <v>10.355870829870584</v>
      </c>
      <c r="P4978" s="357">
        <v>10.355870829870584</v>
      </c>
      <c r="Q4978" s="356" t="s">
        <v>15063</v>
      </c>
    </row>
    <row r="4979" spans="1:17" x14ac:dyDescent="0.25">
      <c r="A4979" s="354">
        <v>4976</v>
      </c>
      <c r="B4979" s="355" t="s">
        <v>5271</v>
      </c>
      <c r="C4979" s="355" t="s">
        <v>1380</v>
      </c>
      <c r="D4979" s="355" t="s">
        <v>1382</v>
      </c>
      <c r="E4979" s="355" t="s">
        <v>14832</v>
      </c>
      <c r="F4979" s="356" t="s">
        <v>5545</v>
      </c>
      <c r="G4979" s="356" t="s">
        <v>12661</v>
      </c>
      <c r="H4979" s="356" t="s">
        <v>12662</v>
      </c>
      <c r="I4979" s="356" t="str">
        <f t="shared" si="155"/>
        <v>SIRA_66F07-CHIKKERE</v>
      </c>
      <c r="J4979" s="356" t="s">
        <v>5701</v>
      </c>
      <c r="K4979" s="356" t="s">
        <v>15063</v>
      </c>
      <c r="L4979" s="357">
        <v>0.78204000000000007</v>
      </c>
      <c r="M4979" s="357">
        <v>0.70302400000000009</v>
      </c>
      <c r="N4979" s="357">
        <v>0</v>
      </c>
      <c r="O4979" s="356">
        <f t="shared" si="154"/>
        <v>10.103831006086642</v>
      </c>
      <c r="P4979" s="357">
        <v>10.103831006086638</v>
      </c>
      <c r="Q4979" s="356" t="s">
        <v>15063</v>
      </c>
    </row>
    <row r="4980" spans="1:17" x14ac:dyDescent="0.25">
      <c r="A4980" s="354">
        <v>4977</v>
      </c>
      <c r="B4980" s="355" t="s">
        <v>5271</v>
      </c>
      <c r="C4980" s="355" t="s">
        <v>1380</v>
      </c>
      <c r="D4980" s="355" t="s">
        <v>1382</v>
      </c>
      <c r="E4980" s="355" t="s">
        <v>14832</v>
      </c>
      <c r="F4980" s="356" t="s">
        <v>12605</v>
      </c>
      <c r="G4980" s="356" t="s">
        <v>12618</v>
      </c>
      <c r="H4980" s="356" t="s">
        <v>12619</v>
      </c>
      <c r="I4980" s="356" t="str">
        <f t="shared" si="155"/>
        <v>GULIGENAHALLI_66F07-MUGANAHALLI</v>
      </c>
      <c r="J4980" s="356" t="s">
        <v>5701</v>
      </c>
      <c r="K4980" s="356" t="s">
        <v>15063</v>
      </c>
      <c r="L4980" s="357">
        <v>0.74113999999999991</v>
      </c>
      <c r="M4980" s="357">
        <v>0.66573499999999997</v>
      </c>
      <c r="N4980" s="357">
        <v>0</v>
      </c>
      <c r="O4980" s="356">
        <f t="shared" si="154"/>
        <v>10.174191110991169</v>
      </c>
      <c r="P4980" s="357">
        <v>10.174191110991181</v>
      </c>
      <c r="Q4980" s="356" t="s">
        <v>15063</v>
      </c>
    </row>
    <row r="4981" spans="1:17" x14ac:dyDescent="0.25">
      <c r="A4981" s="354">
        <v>4978</v>
      </c>
      <c r="B4981" s="355" t="s">
        <v>5271</v>
      </c>
      <c r="C4981" s="355" t="s">
        <v>1380</v>
      </c>
      <c r="D4981" s="355" t="s">
        <v>1382</v>
      </c>
      <c r="E4981" s="355" t="s">
        <v>14832</v>
      </c>
      <c r="F4981" s="356" t="s">
        <v>12630</v>
      </c>
      <c r="G4981" s="356" t="s">
        <v>12641</v>
      </c>
      <c r="H4981" s="356" t="s">
        <v>12642</v>
      </c>
      <c r="I4981" s="356" t="str">
        <f t="shared" si="155"/>
        <v>PATTANAYAKANAHALLI_66F07-P-M-HALLI</v>
      </c>
      <c r="J4981" s="356" t="s">
        <v>5701</v>
      </c>
      <c r="K4981" s="356" t="s">
        <v>15063</v>
      </c>
      <c r="L4981" s="357">
        <v>0.57228299999999999</v>
      </c>
      <c r="M4981" s="357">
        <v>0.514683</v>
      </c>
      <c r="N4981" s="357">
        <v>0</v>
      </c>
      <c r="O4981" s="356">
        <f t="shared" si="154"/>
        <v>10.064950382939907</v>
      </c>
      <c r="P4981" s="357">
        <v>10.064950382939919</v>
      </c>
      <c r="Q4981" s="356" t="s">
        <v>15063</v>
      </c>
    </row>
    <row r="4982" spans="1:17" x14ac:dyDescent="0.25">
      <c r="A4982" s="354">
        <v>4979</v>
      </c>
      <c r="B4982" s="355" t="s">
        <v>5271</v>
      </c>
      <c r="C4982" s="355" t="s">
        <v>1380</v>
      </c>
      <c r="D4982" s="355" t="s">
        <v>1382</v>
      </c>
      <c r="E4982" s="355" t="s">
        <v>14832</v>
      </c>
      <c r="F4982" s="356" t="s">
        <v>12540</v>
      </c>
      <c r="G4982" s="356" t="s">
        <v>12553</v>
      </c>
      <c r="H4982" s="356" t="s">
        <v>12554</v>
      </c>
      <c r="I4982" s="356" t="str">
        <f t="shared" si="155"/>
        <v>BEVINAHALLI_66F07-YARAVARAHALLI</v>
      </c>
      <c r="J4982" s="356" t="s">
        <v>5701</v>
      </c>
      <c r="K4982" s="356" t="s">
        <v>15063</v>
      </c>
      <c r="L4982" s="357">
        <v>0.47877999999999998</v>
      </c>
      <c r="M4982" s="357">
        <v>0.43026200000000003</v>
      </c>
      <c r="N4982" s="357">
        <v>0</v>
      </c>
      <c r="O4982" s="356">
        <f t="shared" si="154"/>
        <v>10.133673085759629</v>
      </c>
      <c r="P4982" s="357">
        <v>10.13367308575962</v>
      </c>
      <c r="Q4982" s="356" t="s">
        <v>15063</v>
      </c>
    </row>
    <row r="4983" spans="1:17" x14ac:dyDescent="0.25">
      <c r="A4983" s="354">
        <v>4980</v>
      </c>
      <c r="B4983" s="355" t="s">
        <v>5271</v>
      </c>
      <c r="C4983" s="355" t="s">
        <v>1380</v>
      </c>
      <c r="D4983" s="355" t="s">
        <v>1382</v>
      </c>
      <c r="E4983" s="355" t="s">
        <v>14832</v>
      </c>
      <c r="F4983" s="356" t="s">
        <v>12574</v>
      </c>
      <c r="G4983" s="356" t="s">
        <v>12589</v>
      </c>
      <c r="H4983" s="356" t="s">
        <v>12590</v>
      </c>
      <c r="I4983" s="356" t="str">
        <f t="shared" si="155"/>
        <v>CHIKKABANAGERE_66F08-AGRAHARA</v>
      </c>
      <c r="J4983" s="356" t="s">
        <v>5701</v>
      </c>
      <c r="K4983" s="356" t="s">
        <v>15063</v>
      </c>
      <c r="L4983" s="357">
        <v>0.5932900000000001</v>
      </c>
      <c r="M4983" s="357">
        <v>0.53384799999999999</v>
      </c>
      <c r="N4983" s="357">
        <v>0</v>
      </c>
      <c r="O4983" s="356">
        <f t="shared" si="154"/>
        <v>10.019046334844695</v>
      </c>
      <c r="P4983" s="357">
        <v>10.019046334844683</v>
      </c>
      <c r="Q4983" s="356" t="s">
        <v>15063</v>
      </c>
    </row>
    <row r="4984" spans="1:17" x14ac:dyDescent="0.25">
      <c r="A4984" s="354">
        <v>4981</v>
      </c>
      <c r="B4984" s="355" t="s">
        <v>5271</v>
      </c>
      <c r="C4984" s="355" t="s">
        <v>1380</v>
      </c>
      <c r="D4984" s="355" t="s">
        <v>1382</v>
      </c>
      <c r="E4984" s="355" t="s">
        <v>14832</v>
      </c>
      <c r="F4984" s="356" t="s">
        <v>12630</v>
      </c>
      <c r="G4984" s="356" t="s">
        <v>12643</v>
      </c>
      <c r="H4984" s="356" t="s">
        <v>12644</v>
      </c>
      <c r="I4984" s="356" t="str">
        <f t="shared" si="155"/>
        <v>PATTANAYAKANAHALLI_66F08-KEREYAGALAHALLI</v>
      </c>
      <c r="J4984" s="356" t="s">
        <v>5701</v>
      </c>
      <c r="K4984" s="356" t="s">
        <v>15063</v>
      </c>
      <c r="L4984" s="357">
        <v>0.50226499999999996</v>
      </c>
      <c r="M4984" s="357">
        <v>0.43546375499999995</v>
      </c>
      <c r="N4984" s="357">
        <v>0</v>
      </c>
      <c r="O4984" s="356">
        <f t="shared" si="154"/>
        <v>13.300000000000004</v>
      </c>
      <c r="P4984" s="357">
        <v>13.3</v>
      </c>
      <c r="Q4984" s="356" t="s">
        <v>15063</v>
      </c>
    </row>
    <row r="4985" spans="1:17" x14ac:dyDescent="0.25">
      <c r="A4985" s="354">
        <v>4982</v>
      </c>
      <c r="B4985" s="355" t="s">
        <v>5271</v>
      </c>
      <c r="C4985" s="355" t="s">
        <v>1380</v>
      </c>
      <c r="D4985" s="355" t="s">
        <v>1382</v>
      </c>
      <c r="E4985" s="355" t="s">
        <v>14832</v>
      </c>
      <c r="F4985" s="356" t="s">
        <v>12540</v>
      </c>
      <c r="G4985" s="356" t="s">
        <v>12555</v>
      </c>
      <c r="H4985" s="356" t="s">
        <v>12556</v>
      </c>
      <c r="I4985" s="356" t="str">
        <f t="shared" si="155"/>
        <v>BEVINAHALLI_66F08-K-RANGANAHALLI</v>
      </c>
      <c r="J4985" s="356" t="s">
        <v>5701</v>
      </c>
      <c r="K4985" s="356" t="s">
        <v>15063</v>
      </c>
      <c r="L4985" s="357">
        <v>0.95438000000000001</v>
      </c>
      <c r="M4985" s="357">
        <v>0.85809332000000005</v>
      </c>
      <c r="N4985" s="357">
        <v>0</v>
      </c>
      <c r="O4985" s="356">
        <f t="shared" si="154"/>
        <v>10.088924746956135</v>
      </c>
      <c r="P4985" s="357">
        <v>10.088924746956129</v>
      </c>
      <c r="Q4985" s="356" t="s">
        <v>15063</v>
      </c>
    </row>
    <row r="4986" spans="1:17" x14ac:dyDescent="0.25">
      <c r="A4986" s="354">
        <v>4983</v>
      </c>
      <c r="B4986" s="355" t="s">
        <v>5271</v>
      </c>
      <c r="C4986" s="355" t="s">
        <v>1380</v>
      </c>
      <c r="D4986" s="355" t="s">
        <v>1382</v>
      </c>
      <c r="E4986" s="355" t="s">
        <v>14832</v>
      </c>
      <c r="F4986" s="356" t="s">
        <v>12605</v>
      </c>
      <c r="G4986" s="356" t="s">
        <v>12620</v>
      </c>
      <c r="H4986" s="356" t="s">
        <v>12621</v>
      </c>
      <c r="I4986" s="356" t="str">
        <f t="shared" si="155"/>
        <v>GULIGENAHALLI_66F08-RATHNASANDRA</v>
      </c>
      <c r="J4986" s="356" t="s">
        <v>5701</v>
      </c>
      <c r="K4986" s="356" t="s">
        <v>15063</v>
      </c>
      <c r="L4986" s="357">
        <v>0.97792900000000005</v>
      </c>
      <c r="M4986" s="357">
        <v>0.85138498740000013</v>
      </c>
      <c r="N4986" s="357">
        <v>0</v>
      </c>
      <c r="O4986" s="356">
        <f t="shared" si="154"/>
        <v>12.939999999999991</v>
      </c>
      <c r="P4986" s="357">
        <v>12.939999999999996</v>
      </c>
      <c r="Q4986" s="356" t="s">
        <v>15063</v>
      </c>
    </row>
    <row r="4987" spans="1:17" x14ac:dyDescent="0.25">
      <c r="A4987" s="354">
        <v>4984</v>
      </c>
      <c r="B4987" s="355" t="s">
        <v>5271</v>
      </c>
      <c r="C4987" s="355" t="s">
        <v>14834</v>
      </c>
      <c r="D4987" s="355" t="s">
        <v>1382</v>
      </c>
      <c r="E4987" s="355" t="s">
        <v>14832</v>
      </c>
      <c r="F4987" s="356" t="s">
        <v>5545</v>
      </c>
      <c r="G4987" s="356" t="s">
        <v>5548</v>
      </c>
      <c r="H4987" s="356" t="s">
        <v>5549</v>
      </c>
      <c r="I4987" s="356" t="str">
        <f t="shared" si="155"/>
        <v>SIRA_66F08-SIRALODPURA</v>
      </c>
      <c r="J4987" s="356" t="s">
        <v>2405</v>
      </c>
      <c r="K4987" s="356" t="s">
        <v>15063</v>
      </c>
      <c r="L4987" s="357">
        <v>2.6744064516129034</v>
      </c>
      <c r="M4987" s="357">
        <v>2.3646929999999999</v>
      </c>
      <c r="N4987" s="357">
        <v>0</v>
      </c>
      <c r="O4987" s="356">
        <f t="shared" si="154"/>
        <v>11.58064255439254</v>
      </c>
      <c r="P4987" s="357">
        <v>29.305116597649526</v>
      </c>
      <c r="Q4987" s="356" t="s">
        <v>15063</v>
      </c>
    </row>
    <row r="4988" spans="1:17" x14ac:dyDescent="0.25">
      <c r="A4988" s="354">
        <v>4985</v>
      </c>
      <c r="B4988" s="355" t="s">
        <v>5271</v>
      </c>
      <c r="C4988" s="355" t="s">
        <v>1380</v>
      </c>
      <c r="D4988" s="355" t="s">
        <v>1382</v>
      </c>
      <c r="E4988" s="355" t="s">
        <v>14832</v>
      </c>
      <c r="F4988" s="356" t="s">
        <v>12605</v>
      </c>
      <c r="G4988" s="356" t="s">
        <v>12622</v>
      </c>
      <c r="H4988" s="356" t="s">
        <v>12623</v>
      </c>
      <c r="I4988" s="356" t="str">
        <f t="shared" si="155"/>
        <v>GULIGENAHALLI_66F09-AREHALLI-NJY</v>
      </c>
      <c r="J4988" s="356" t="s">
        <v>5706</v>
      </c>
      <c r="K4988" s="356" t="s">
        <v>15063</v>
      </c>
      <c r="L4988" s="357">
        <v>0.44088700000000003</v>
      </c>
      <c r="M4988" s="357">
        <v>0.38750200000000001</v>
      </c>
      <c r="N4988" s="357">
        <v>0</v>
      </c>
      <c r="O4988" s="356">
        <f t="shared" si="154"/>
        <v>12.108544819874483</v>
      </c>
      <c r="P4988" s="357">
        <v>38.057035415220774</v>
      </c>
      <c r="Q4988" s="356" t="s">
        <v>15063</v>
      </c>
    </row>
    <row r="4989" spans="1:17" x14ac:dyDescent="0.25">
      <c r="A4989" s="354">
        <v>4986</v>
      </c>
      <c r="B4989" s="355" t="s">
        <v>5271</v>
      </c>
      <c r="C4989" s="355" t="s">
        <v>1380</v>
      </c>
      <c r="D4989" s="355" t="s">
        <v>1382</v>
      </c>
      <c r="E4989" s="355" t="s">
        <v>14832</v>
      </c>
      <c r="F4989" s="356" t="s">
        <v>12540</v>
      </c>
      <c r="G4989" s="356" t="s">
        <v>12557</v>
      </c>
      <c r="H4989" s="356" t="s">
        <v>12558</v>
      </c>
      <c r="I4989" s="356" t="str">
        <f t="shared" si="155"/>
        <v>BEVINAHALLI_66F09-BEVINAHALLI</v>
      </c>
      <c r="J4989" s="356" t="s">
        <v>5701</v>
      </c>
      <c r="K4989" s="356" t="s">
        <v>15063</v>
      </c>
      <c r="L4989" s="357">
        <v>0.57718274000000003</v>
      </c>
      <c r="M4989" s="357">
        <v>0.51979149999999996</v>
      </c>
      <c r="N4989" s="357">
        <v>0</v>
      </c>
      <c r="O4989" s="356">
        <f t="shared" si="154"/>
        <v>9.9433396085267667</v>
      </c>
      <c r="P4989" s="357">
        <v>9.9433396085267685</v>
      </c>
      <c r="Q4989" s="356" t="s">
        <v>15063</v>
      </c>
    </row>
    <row r="4990" spans="1:17" x14ac:dyDescent="0.25">
      <c r="A4990" s="354">
        <v>4987</v>
      </c>
      <c r="B4990" s="355" t="s">
        <v>5271</v>
      </c>
      <c r="C4990" s="355" t="s">
        <v>1380</v>
      </c>
      <c r="D4990" s="355" t="s">
        <v>1382</v>
      </c>
      <c r="E4990" s="355" t="s">
        <v>14832</v>
      </c>
      <c r="F4990" s="356" t="s">
        <v>12574</v>
      </c>
      <c r="G4990" s="356" t="s">
        <v>12591</v>
      </c>
      <c r="H4990" s="356" t="s">
        <v>12592</v>
      </c>
      <c r="I4990" s="356" t="str">
        <f t="shared" si="155"/>
        <v>CHIKKABANAGERE_66F09-K.R.HALLI</v>
      </c>
      <c r="J4990" s="356" t="s">
        <v>5701</v>
      </c>
      <c r="K4990" s="356" t="s">
        <v>15063</v>
      </c>
      <c r="L4990" s="357">
        <v>0.93961341999999992</v>
      </c>
      <c r="M4990" s="357">
        <v>0.84340850000000001</v>
      </c>
      <c r="N4990" s="357">
        <v>0</v>
      </c>
      <c r="O4990" s="356">
        <f t="shared" si="154"/>
        <v>10.238776708829885</v>
      </c>
      <c r="P4990" s="357">
        <v>10.238776708829878</v>
      </c>
      <c r="Q4990" s="356" t="s">
        <v>15063</v>
      </c>
    </row>
    <row r="4991" spans="1:17" x14ac:dyDescent="0.25">
      <c r="A4991" s="354">
        <v>4988</v>
      </c>
      <c r="B4991" s="355" t="s">
        <v>5271</v>
      </c>
      <c r="C4991" s="355" t="s">
        <v>1380</v>
      </c>
      <c r="D4991" s="355" t="s">
        <v>1382</v>
      </c>
      <c r="E4991" s="355" t="s">
        <v>14832</v>
      </c>
      <c r="F4991" s="356" t="s">
        <v>12630</v>
      </c>
      <c r="G4991" s="356" t="s">
        <v>12645</v>
      </c>
      <c r="H4991" s="356" t="s">
        <v>12646</v>
      </c>
      <c r="I4991" s="356" t="str">
        <f t="shared" si="155"/>
        <v>PATTANAYAKANAHALLI_66F09-SIDDANAHALLI-NJY</v>
      </c>
      <c r="J4991" s="356" t="s">
        <v>5706</v>
      </c>
      <c r="K4991" s="356" t="s">
        <v>15063</v>
      </c>
      <c r="L4991" s="357">
        <v>0.54879999999999995</v>
      </c>
      <c r="M4991" s="357">
        <v>0.47395509000000002</v>
      </c>
      <c r="N4991" s="357">
        <v>0</v>
      </c>
      <c r="O4991" s="356">
        <f t="shared" si="154"/>
        <v>13.637920918367335</v>
      </c>
      <c r="P4991" s="357">
        <v>46.86375257838781</v>
      </c>
      <c r="Q4991" s="356" t="s">
        <v>15063</v>
      </c>
    </row>
    <row r="4992" spans="1:17" x14ac:dyDescent="0.25">
      <c r="A4992" s="354">
        <v>4989</v>
      </c>
      <c r="B4992" s="355" t="s">
        <v>5271</v>
      </c>
      <c r="C4992" s="355" t="s">
        <v>1380</v>
      </c>
      <c r="D4992" s="355" t="s">
        <v>1382</v>
      </c>
      <c r="E4992" s="355" t="s">
        <v>14832</v>
      </c>
      <c r="F4992" s="356" t="s">
        <v>12605</v>
      </c>
      <c r="G4992" s="356" t="s">
        <v>12624</v>
      </c>
      <c r="H4992" s="356" t="s">
        <v>12625</v>
      </c>
      <c r="I4992" s="356" t="str">
        <f t="shared" si="155"/>
        <v>GULIGENAHALLI_66F10-ANUPANAHALLI-NJY</v>
      </c>
      <c r="J4992" s="356" t="s">
        <v>5706</v>
      </c>
      <c r="K4992" s="356" t="s">
        <v>15063</v>
      </c>
      <c r="L4992" s="357">
        <v>0.4304</v>
      </c>
      <c r="M4992" s="357">
        <v>0.38064500000000001</v>
      </c>
      <c r="N4992" s="357">
        <v>0</v>
      </c>
      <c r="O4992" s="356">
        <f t="shared" si="154"/>
        <v>11.560176579925649</v>
      </c>
      <c r="P4992" s="357">
        <v>50.034192750769854</v>
      </c>
      <c r="Q4992" s="356" t="s">
        <v>15063</v>
      </c>
    </row>
    <row r="4993" spans="1:17" x14ac:dyDescent="0.25">
      <c r="A4993" s="354">
        <v>4990</v>
      </c>
      <c r="B4993" s="355" t="s">
        <v>5271</v>
      </c>
      <c r="C4993" s="355" t="s">
        <v>1380</v>
      </c>
      <c r="D4993" s="355" t="s">
        <v>1382</v>
      </c>
      <c r="E4993" s="355" t="s">
        <v>14832</v>
      </c>
      <c r="F4993" s="356" t="s">
        <v>12540</v>
      </c>
      <c r="G4993" s="356" t="s">
        <v>12559</v>
      </c>
      <c r="H4993" s="356" t="s">
        <v>12560</v>
      </c>
      <c r="I4993" s="356" t="str">
        <f t="shared" si="155"/>
        <v>BEVINAHALLI_66F10-HUNASEHALLI NJY</v>
      </c>
      <c r="J4993" s="356" t="s">
        <v>5706</v>
      </c>
      <c r="K4993" s="356" t="s">
        <v>15063</v>
      </c>
      <c r="L4993" s="357">
        <v>0.73865999999999998</v>
      </c>
      <c r="M4993" s="357">
        <v>0.64368800000000004</v>
      </c>
      <c r="N4993" s="357">
        <v>0</v>
      </c>
      <c r="O4993" s="356">
        <f t="shared" si="154"/>
        <v>12.857336257547445</v>
      </c>
      <c r="P4993" s="357">
        <v>34.131231550750087</v>
      </c>
      <c r="Q4993" s="356" t="s">
        <v>15063</v>
      </c>
    </row>
    <row r="4994" spans="1:17" x14ac:dyDescent="0.25">
      <c r="A4994" s="354">
        <v>4991</v>
      </c>
      <c r="B4994" s="355" t="s">
        <v>5271</v>
      </c>
      <c r="C4994" s="355" t="s">
        <v>14834</v>
      </c>
      <c r="D4994" s="355" t="s">
        <v>1382</v>
      </c>
      <c r="E4994" s="355" t="s">
        <v>14832</v>
      </c>
      <c r="F4994" s="356" t="s">
        <v>5545</v>
      </c>
      <c r="G4994" s="356" t="s">
        <v>5552</v>
      </c>
      <c r="H4994" s="356" t="s">
        <v>12663</v>
      </c>
      <c r="I4994" s="356" t="str">
        <f t="shared" si="155"/>
        <v>SIRA_66F10-KSRTC DEPO</v>
      </c>
      <c r="J4994" s="356" t="s">
        <v>2432</v>
      </c>
      <c r="K4994" s="356" t="s">
        <v>15063</v>
      </c>
      <c r="L4994" s="357">
        <v>0.24988499999999997</v>
      </c>
      <c r="M4994" s="357">
        <v>0.32746600000000003</v>
      </c>
      <c r="N4994" s="357">
        <v>1.6000000000000014E-2</v>
      </c>
      <c r="O4994" s="356">
        <f t="shared" si="154"/>
        <v>-40.011544134938156</v>
      </c>
      <c r="P4994" s="357">
        <v>-28.329794105303208</v>
      </c>
      <c r="Q4994" s="356" t="s">
        <v>15063</v>
      </c>
    </row>
    <row r="4995" spans="1:17" x14ac:dyDescent="0.25">
      <c r="A4995" s="354">
        <v>4992</v>
      </c>
      <c r="B4995" s="355" t="s">
        <v>5271</v>
      </c>
      <c r="C4995" s="355" t="s">
        <v>1380</v>
      </c>
      <c r="D4995" s="355" t="s">
        <v>1382</v>
      </c>
      <c r="E4995" s="355" t="s">
        <v>14832</v>
      </c>
      <c r="F4995" s="356" t="s">
        <v>12574</v>
      </c>
      <c r="G4995" s="356" t="s">
        <v>12593</v>
      </c>
      <c r="H4995" s="356" t="s">
        <v>12594</v>
      </c>
      <c r="I4995" s="356" t="str">
        <f t="shared" si="155"/>
        <v>CHIKKABANAGERE_66F10-LAKKANAHALLI NJY</v>
      </c>
      <c r="J4995" s="356" t="s">
        <v>5706</v>
      </c>
      <c r="K4995" s="356" t="s">
        <v>15063</v>
      </c>
      <c r="L4995" s="357">
        <v>0.63205</v>
      </c>
      <c r="M4995" s="357">
        <v>0.54773300000000003</v>
      </c>
      <c r="N4995" s="357">
        <v>0</v>
      </c>
      <c r="O4995" s="356">
        <f t="shared" si="154"/>
        <v>13.340242069456526</v>
      </c>
      <c r="P4995" s="357">
        <v>69.47037139533802</v>
      </c>
      <c r="Q4995" s="356" t="s">
        <v>15063</v>
      </c>
    </row>
    <row r="4996" spans="1:17" x14ac:dyDescent="0.25">
      <c r="A4996" s="354">
        <v>4993</v>
      </c>
      <c r="B4996" s="355" t="s">
        <v>5271</v>
      </c>
      <c r="C4996" s="355" t="s">
        <v>1380</v>
      </c>
      <c r="D4996" s="355" t="s">
        <v>1382</v>
      </c>
      <c r="E4996" s="355" t="s">
        <v>14832</v>
      </c>
      <c r="F4996" s="356" t="s">
        <v>12630</v>
      </c>
      <c r="G4996" s="356" t="s">
        <v>12647</v>
      </c>
      <c r="H4996" s="356" t="s">
        <v>12648</v>
      </c>
      <c r="I4996" s="356" t="str">
        <f t="shared" si="155"/>
        <v>PATTANAYAKANAHALLI_66F10-RAGALAHALLI-NJY</v>
      </c>
      <c r="J4996" s="356" t="s">
        <v>5706</v>
      </c>
      <c r="K4996" s="356" t="s">
        <v>15063</v>
      </c>
      <c r="L4996" s="357">
        <v>0.64129999999999998</v>
      </c>
      <c r="M4996" s="357">
        <v>0.56306060000000002</v>
      </c>
      <c r="N4996" s="357">
        <v>0</v>
      </c>
      <c r="O4996" s="356">
        <f t="shared" ref="O4996:O5059" si="156">((L4996-N4996)-M4996)/(L4996-N4996)*100</f>
        <v>12.200124746608445</v>
      </c>
      <c r="P4996" s="357">
        <v>69.494631609741475</v>
      </c>
      <c r="Q4996" s="356" t="s">
        <v>15063</v>
      </c>
    </row>
    <row r="4997" spans="1:17" x14ac:dyDescent="0.25">
      <c r="A4997" s="354">
        <v>4994</v>
      </c>
      <c r="B4997" s="355" t="s">
        <v>5271</v>
      </c>
      <c r="C4997" s="355" t="s">
        <v>1380</v>
      </c>
      <c r="D4997" s="355" t="s">
        <v>1382</v>
      </c>
      <c r="E4997" s="355" t="s">
        <v>14832</v>
      </c>
      <c r="F4997" s="356" t="s">
        <v>12605</v>
      </c>
      <c r="G4997" s="356" t="s">
        <v>12626</v>
      </c>
      <c r="H4997" s="356" t="s">
        <v>12627</v>
      </c>
      <c r="I4997" s="356" t="str">
        <f t="shared" ref="I4997:I5060" si="157">F4997&amp;H4997</f>
        <v>GULIGENAHALLI_66F11-DG-HALLI-NJY</v>
      </c>
      <c r="J4997" s="356" t="s">
        <v>5706</v>
      </c>
      <c r="K4997" s="356" t="s">
        <v>15063</v>
      </c>
      <c r="L4997" s="357">
        <v>0.26532299999999998</v>
      </c>
      <c r="M4997" s="357">
        <v>0.23101099999999999</v>
      </c>
      <c r="N4997" s="357">
        <v>0</v>
      </c>
      <c r="O4997" s="356">
        <f t="shared" si="156"/>
        <v>12.932161930929464</v>
      </c>
      <c r="P4997" s="357">
        <v>42.734284842875404</v>
      </c>
      <c r="Q4997" s="356" t="s">
        <v>15063</v>
      </c>
    </row>
    <row r="4998" spans="1:17" x14ac:dyDescent="0.25">
      <c r="A4998" s="354">
        <v>4995</v>
      </c>
      <c r="B4998" s="355" t="s">
        <v>5271</v>
      </c>
      <c r="C4998" s="355" t="s">
        <v>1380</v>
      </c>
      <c r="D4998" s="355" t="s">
        <v>1382</v>
      </c>
      <c r="E4998" s="355" t="s">
        <v>14832</v>
      </c>
      <c r="F4998" s="356" t="s">
        <v>12574</v>
      </c>
      <c r="G4998" s="356" t="s">
        <v>12595</v>
      </c>
      <c r="H4998" s="356" t="s">
        <v>12596</v>
      </c>
      <c r="I4998" s="356" t="str">
        <f t="shared" si="157"/>
        <v>CHIKKABANAGERE_66F11-GANDIHALLI NJY</v>
      </c>
      <c r="J4998" s="356" t="s">
        <v>5706</v>
      </c>
      <c r="K4998" s="356" t="s">
        <v>15063</v>
      </c>
      <c r="L4998" s="357">
        <v>0.36060000000000003</v>
      </c>
      <c r="M4998" s="357">
        <v>0.35573699999999997</v>
      </c>
      <c r="N4998" s="357">
        <v>0</v>
      </c>
      <c r="O4998" s="356">
        <f t="shared" si="156"/>
        <v>1.348585690515824</v>
      </c>
      <c r="P4998" s="357">
        <v>49.022797597137533</v>
      </c>
      <c r="Q4998" s="356" t="s">
        <v>15063</v>
      </c>
    </row>
    <row r="4999" spans="1:17" x14ac:dyDescent="0.25">
      <c r="A4999" s="354">
        <v>4996</v>
      </c>
      <c r="B4999" s="355" t="s">
        <v>5271</v>
      </c>
      <c r="C4999" s="355" t="s">
        <v>1380</v>
      </c>
      <c r="D4999" s="355" t="s">
        <v>1382</v>
      </c>
      <c r="E4999" s="355" t="s">
        <v>14832</v>
      </c>
      <c r="F4999" s="356" t="s">
        <v>5545</v>
      </c>
      <c r="G4999" s="356" t="s">
        <v>12664</v>
      </c>
      <c r="H4999" s="356" t="s">
        <v>12665</v>
      </c>
      <c r="I4999" s="356" t="str">
        <f t="shared" si="157"/>
        <v>SIRA_66F11-MANANGI</v>
      </c>
      <c r="J4999" s="356" t="s">
        <v>5701</v>
      </c>
      <c r="K4999" s="356" t="s">
        <v>15063</v>
      </c>
      <c r="L4999" s="357">
        <v>0.96862000000000004</v>
      </c>
      <c r="M4999" s="357">
        <v>0.84802681000000002</v>
      </c>
      <c r="N4999" s="357">
        <v>0</v>
      </c>
      <c r="O4999" s="356">
        <f t="shared" si="156"/>
        <v>12.450000000000001</v>
      </c>
      <c r="P4999" s="357">
        <v>12.450000000000006</v>
      </c>
      <c r="Q4999" s="356" t="s">
        <v>15063</v>
      </c>
    </row>
    <row r="5000" spans="1:17" x14ac:dyDescent="0.25">
      <c r="A5000" s="354">
        <v>4997</v>
      </c>
      <c r="B5000" s="355" t="s">
        <v>5271</v>
      </c>
      <c r="C5000" s="355" t="s">
        <v>1380</v>
      </c>
      <c r="D5000" s="355" t="s">
        <v>1382</v>
      </c>
      <c r="E5000" s="355" t="s">
        <v>14832</v>
      </c>
      <c r="F5000" s="356" t="s">
        <v>12630</v>
      </c>
      <c r="G5000" s="356" t="s">
        <v>12649</v>
      </c>
      <c r="H5000" s="356" t="s">
        <v>12650</v>
      </c>
      <c r="I5000" s="356" t="str">
        <f t="shared" si="157"/>
        <v>PATTANAYAKANAHALLI_66F11-MELKUNTE-NJY</v>
      </c>
      <c r="J5000" s="356" t="s">
        <v>5706</v>
      </c>
      <c r="K5000" s="356" t="s">
        <v>15063</v>
      </c>
      <c r="L5000" s="357">
        <v>0.53200000000000003</v>
      </c>
      <c r="M5000" s="357">
        <v>0.47803249999999997</v>
      </c>
      <c r="N5000" s="357">
        <v>0</v>
      </c>
      <c r="O5000" s="356">
        <f t="shared" si="156"/>
        <v>10.144266917293244</v>
      </c>
      <c r="P5000" s="357">
        <v>48.039420693833236</v>
      </c>
      <c r="Q5000" s="356" t="s">
        <v>15063</v>
      </c>
    </row>
    <row r="5001" spans="1:17" x14ac:dyDescent="0.25">
      <c r="A5001" s="354">
        <v>4998</v>
      </c>
      <c r="B5001" s="355" t="s">
        <v>5271</v>
      </c>
      <c r="C5001" s="355" t="s">
        <v>1380</v>
      </c>
      <c r="D5001" s="355" t="s">
        <v>1382</v>
      </c>
      <c r="E5001" s="355" t="s">
        <v>14832</v>
      </c>
      <c r="F5001" s="356" t="s">
        <v>5545</v>
      </c>
      <c r="G5001" s="356" t="s">
        <v>12666</v>
      </c>
      <c r="H5001" s="356" t="s">
        <v>12667</v>
      </c>
      <c r="I5001" s="356" t="str">
        <f t="shared" si="157"/>
        <v>SIRA_66F12-BENCHE NJY</v>
      </c>
      <c r="J5001" s="356" t="s">
        <v>5706</v>
      </c>
      <c r="K5001" s="356" t="s">
        <v>15063</v>
      </c>
      <c r="L5001" s="357">
        <v>0.51</v>
      </c>
      <c r="M5001" s="357">
        <v>0.45237264999999999</v>
      </c>
      <c r="N5001" s="357">
        <v>0</v>
      </c>
      <c r="O5001" s="356">
        <f t="shared" si="156"/>
        <v>11.299480392156868</v>
      </c>
      <c r="P5001" s="357">
        <v>26.514050753850039</v>
      </c>
      <c r="Q5001" s="356" t="s">
        <v>15063</v>
      </c>
    </row>
    <row r="5002" spans="1:17" x14ac:dyDescent="0.25">
      <c r="A5002" s="354">
        <v>4999</v>
      </c>
      <c r="B5002" s="355" t="s">
        <v>5271</v>
      </c>
      <c r="C5002" s="355" t="s">
        <v>1380</v>
      </c>
      <c r="D5002" s="355" t="s">
        <v>1382</v>
      </c>
      <c r="E5002" s="355" t="s">
        <v>14832</v>
      </c>
      <c r="F5002" s="356" t="s">
        <v>12574</v>
      </c>
      <c r="G5002" s="356" t="s">
        <v>12597</v>
      </c>
      <c r="H5002" s="356" t="s">
        <v>12598</v>
      </c>
      <c r="I5002" s="356" t="str">
        <f t="shared" si="157"/>
        <v>CHIKKABANAGERE_66F12-DWARANAKUNTE NJY</v>
      </c>
      <c r="J5002" s="356" t="s">
        <v>5706</v>
      </c>
      <c r="K5002" s="356" t="s">
        <v>15063</v>
      </c>
      <c r="L5002" s="357">
        <v>0.56800000000000006</v>
      </c>
      <c r="M5002" s="357">
        <v>0.50049200000000005</v>
      </c>
      <c r="N5002" s="357">
        <v>0</v>
      </c>
      <c r="O5002" s="356">
        <f t="shared" si="156"/>
        <v>11.885211267605635</v>
      </c>
      <c r="P5002" s="357">
        <v>69.110833606925155</v>
      </c>
      <c r="Q5002" s="356" t="s">
        <v>15063</v>
      </c>
    </row>
    <row r="5003" spans="1:17" x14ac:dyDescent="0.25">
      <c r="A5003" s="354">
        <v>5000</v>
      </c>
      <c r="B5003" s="355" t="s">
        <v>5271</v>
      </c>
      <c r="C5003" s="355" t="s">
        <v>1380</v>
      </c>
      <c r="D5003" s="355" t="s">
        <v>1382</v>
      </c>
      <c r="E5003" s="355" t="s">
        <v>14832</v>
      </c>
      <c r="F5003" s="356" t="s">
        <v>12605</v>
      </c>
      <c r="G5003" s="356" t="s">
        <v>12628</v>
      </c>
      <c r="H5003" s="356" t="s">
        <v>12629</v>
      </c>
      <c r="I5003" s="356" t="str">
        <f t="shared" si="157"/>
        <v>GULIGENAHALLI_66F12-GUMMANAHALLI</v>
      </c>
      <c r="J5003" s="356" t="s">
        <v>5701</v>
      </c>
      <c r="K5003" s="356" t="s">
        <v>15063</v>
      </c>
      <c r="L5003" s="357">
        <v>0.20779999999999998</v>
      </c>
      <c r="M5003" s="357">
        <v>0.18388221999999999</v>
      </c>
      <c r="N5003" s="357">
        <v>0</v>
      </c>
      <c r="O5003" s="356">
        <f t="shared" si="156"/>
        <v>11.510000000000002</v>
      </c>
      <c r="P5003" s="357">
        <v>11.509999999999998</v>
      </c>
      <c r="Q5003" s="356" t="s">
        <v>15063</v>
      </c>
    </row>
    <row r="5004" spans="1:17" x14ac:dyDescent="0.25">
      <c r="A5004" s="354">
        <v>5001</v>
      </c>
      <c r="B5004" s="355" t="s">
        <v>5271</v>
      </c>
      <c r="C5004" s="355" t="s">
        <v>1380</v>
      </c>
      <c r="D5004" s="355" t="s">
        <v>1382</v>
      </c>
      <c r="E5004" s="355" t="s">
        <v>14832</v>
      </c>
      <c r="F5004" s="356" t="s">
        <v>12540</v>
      </c>
      <c r="G5004" s="356" t="s">
        <v>12561</v>
      </c>
      <c r="H5004" s="356" t="s">
        <v>12562</v>
      </c>
      <c r="I5004" s="356" t="str">
        <f t="shared" si="157"/>
        <v>BEVINAHALLI_66F12-HOSUR</v>
      </c>
      <c r="J5004" s="356" t="s">
        <v>5701</v>
      </c>
      <c r="K5004" s="356" t="s">
        <v>15063</v>
      </c>
      <c r="L5004" s="357">
        <v>0.52639999999999998</v>
      </c>
      <c r="M5004" s="357">
        <v>0.47337300000000004</v>
      </c>
      <c r="N5004" s="357">
        <v>0</v>
      </c>
      <c r="O5004" s="356">
        <f t="shared" si="156"/>
        <v>10.073518237082055</v>
      </c>
      <c r="P5004" s="357">
        <v>10.073518237082057</v>
      </c>
      <c r="Q5004" s="356" t="s">
        <v>15063</v>
      </c>
    </row>
    <row r="5005" spans="1:17" x14ac:dyDescent="0.25">
      <c r="A5005" s="354">
        <v>5002</v>
      </c>
      <c r="B5005" s="355" t="s">
        <v>5271</v>
      </c>
      <c r="C5005" s="355" t="s">
        <v>1380</v>
      </c>
      <c r="D5005" s="355" t="s">
        <v>1382</v>
      </c>
      <c r="E5005" s="355" t="s">
        <v>14832</v>
      </c>
      <c r="F5005" s="356" t="s">
        <v>12540</v>
      </c>
      <c r="G5005" s="356" t="s">
        <v>12563</v>
      </c>
      <c r="H5005" s="356" t="s">
        <v>12564</v>
      </c>
      <c r="I5005" s="356" t="str">
        <f t="shared" si="157"/>
        <v>BEVINAHALLI_66F13-BETTAPPANAHALLI NJY</v>
      </c>
      <c r="J5005" s="356" t="s">
        <v>5706</v>
      </c>
      <c r="K5005" s="356" t="s">
        <v>15063</v>
      </c>
      <c r="L5005" s="357">
        <v>0.57430000000000003</v>
      </c>
      <c r="M5005" s="357">
        <v>0.49896270000000004</v>
      </c>
      <c r="N5005" s="357">
        <v>0</v>
      </c>
      <c r="O5005" s="356">
        <f t="shared" si="156"/>
        <v>13.118109002263623</v>
      </c>
      <c r="P5005" s="357">
        <v>62.143495276476912</v>
      </c>
      <c r="Q5005" s="356" t="s">
        <v>15063</v>
      </c>
    </row>
    <row r="5006" spans="1:17" x14ac:dyDescent="0.25">
      <c r="A5006" s="354">
        <v>5003</v>
      </c>
      <c r="B5006" s="355" t="s">
        <v>5271</v>
      </c>
      <c r="C5006" s="355" t="s">
        <v>1380</v>
      </c>
      <c r="D5006" s="355" t="s">
        <v>1382</v>
      </c>
      <c r="E5006" s="355" t="s">
        <v>14832</v>
      </c>
      <c r="F5006" s="356" t="s">
        <v>5545</v>
      </c>
      <c r="G5006" s="356" t="s">
        <v>12668</v>
      </c>
      <c r="H5006" s="356" t="s">
        <v>12669</v>
      </c>
      <c r="I5006" s="356" t="str">
        <f t="shared" si="157"/>
        <v>SIRA_66F13-BUTHAKATANAHALLI</v>
      </c>
      <c r="J5006" s="356" t="s">
        <v>5701</v>
      </c>
      <c r="K5006" s="356" t="s">
        <v>15063</v>
      </c>
      <c r="L5006" s="357">
        <v>0.88280000000000003</v>
      </c>
      <c r="M5006" s="357">
        <v>0.7939378800000001</v>
      </c>
      <c r="N5006" s="357">
        <v>0</v>
      </c>
      <c r="O5006" s="356">
        <f t="shared" si="156"/>
        <v>10.065940190303571</v>
      </c>
      <c r="P5006" s="357">
        <v>10.065940190303568</v>
      </c>
      <c r="Q5006" s="356" t="s">
        <v>15063</v>
      </c>
    </row>
    <row r="5007" spans="1:17" x14ac:dyDescent="0.25">
      <c r="A5007" s="354">
        <v>5004</v>
      </c>
      <c r="B5007" s="355" t="s">
        <v>5271</v>
      </c>
      <c r="C5007" s="355" t="s">
        <v>1380</v>
      </c>
      <c r="D5007" s="355" t="s">
        <v>1382</v>
      </c>
      <c r="E5007" s="355" t="s">
        <v>14832</v>
      </c>
      <c r="F5007" s="356" t="s">
        <v>12574</v>
      </c>
      <c r="G5007" s="356" t="s">
        <v>12599</v>
      </c>
      <c r="H5007" s="356" t="s">
        <v>12600</v>
      </c>
      <c r="I5007" s="356" t="str">
        <f t="shared" si="157"/>
        <v>CHIKKABANAGERE_66F13-HAROGERE NJY</v>
      </c>
      <c r="J5007" s="356" t="s">
        <v>5706</v>
      </c>
      <c r="K5007" s="356" t="s">
        <v>15063</v>
      </c>
      <c r="L5007" s="357">
        <v>0.52780000000000005</v>
      </c>
      <c r="M5007" s="357">
        <v>0.45534379999999997</v>
      </c>
      <c r="N5007" s="357">
        <v>0</v>
      </c>
      <c r="O5007" s="356">
        <f t="shared" si="156"/>
        <v>13.72796513830998</v>
      </c>
      <c r="P5007" s="357">
        <v>49.756107930996599</v>
      </c>
      <c r="Q5007" s="356" t="s">
        <v>15063</v>
      </c>
    </row>
    <row r="5008" spans="1:17" x14ac:dyDescent="0.25">
      <c r="A5008" s="354">
        <v>5005</v>
      </c>
      <c r="B5008" s="355" t="s">
        <v>5271</v>
      </c>
      <c r="C5008" s="355" t="s">
        <v>1380</v>
      </c>
      <c r="D5008" s="355" t="s">
        <v>1382</v>
      </c>
      <c r="E5008" s="355" t="s">
        <v>14832</v>
      </c>
      <c r="F5008" s="356" t="s">
        <v>5545</v>
      </c>
      <c r="G5008" s="356" t="s">
        <v>12670</v>
      </c>
      <c r="H5008" s="356" t="s">
        <v>12671</v>
      </c>
      <c r="I5008" s="356" t="str">
        <f t="shared" si="157"/>
        <v>SIRA_66F14-GM_HALLI</v>
      </c>
      <c r="J5008" s="356" t="s">
        <v>5701</v>
      </c>
      <c r="K5008" s="356" t="s">
        <v>15063</v>
      </c>
      <c r="L5008" s="357">
        <v>0.87812000000000001</v>
      </c>
      <c r="M5008" s="357">
        <v>0.78758649999999997</v>
      </c>
      <c r="N5008" s="357">
        <v>0</v>
      </c>
      <c r="O5008" s="356">
        <f t="shared" si="156"/>
        <v>10.309923472873873</v>
      </c>
      <c r="P5008" s="357">
        <v>10.309923472873873</v>
      </c>
      <c r="Q5008" s="356" t="s">
        <v>15063</v>
      </c>
    </row>
    <row r="5009" spans="1:17" x14ac:dyDescent="0.25">
      <c r="A5009" s="354">
        <v>5006</v>
      </c>
      <c r="B5009" s="355" t="s">
        <v>5271</v>
      </c>
      <c r="C5009" s="355" t="s">
        <v>1380</v>
      </c>
      <c r="D5009" s="355" t="s">
        <v>1382</v>
      </c>
      <c r="E5009" s="355" t="s">
        <v>14832</v>
      </c>
      <c r="F5009" s="356" t="s">
        <v>5545</v>
      </c>
      <c r="G5009" s="356" t="s">
        <v>12672</v>
      </c>
      <c r="H5009" s="356" t="s">
        <v>12673</v>
      </c>
      <c r="I5009" s="356" t="str">
        <f t="shared" si="157"/>
        <v>SIRA_66F15-BANDKUNTE</v>
      </c>
      <c r="J5009" s="356" t="s">
        <v>5701</v>
      </c>
      <c r="K5009" s="356" t="s">
        <v>15063</v>
      </c>
      <c r="L5009" s="357">
        <v>0.75341999999999998</v>
      </c>
      <c r="M5009" s="357">
        <v>0.6781315</v>
      </c>
      <c r="N5009" s="357">
        <v>0</v>
      </c>
      <c r="O5009" s="356">
        <f t="shared" si="156"/>
        <v>9.9928990470122887</v>
      </c>
      <c r="P5009" s="357">
        <v>9.992899047012294</v>
      </c>
      <c r="Q5009" s="356" t="s">
        <v>15063</v>
      </c>
    </row>
    <row r="5010" spans="1:17" x14ac:dyDescent="0.25">
      <c r="A5010" s="354">
        <v>5007</v>
      </c>
      <c r="B5010" s="355" t="s">
        <v>5271</v>
      </c>
      <c r="C5010" s="355" t="s">
        <v>1380</v>
      </c>
      <c r="D5010" s="355" t="s">
        <v>1382</v>
      </c>
      <c r="E5010" s="355" t="s">
        <v>14832</v>
      </c>
      <c r="F5010" s="356" t="s">
        <v>12574</v>
      </c>
      <c r="G5010" s="356" t="s">
        <v>12601</v>
      </c>
      <c r="H5010" s="356" t="s">
        <v>12602</v>
      </c>
      <c r="I5010" s="356" t="str">
        <f t="shared" si="157"/>
        <v>CHIKKABANAGERE_66F15-NARAGONDANAHALLI(NJY)</v>
      </c>
      <c r="J5010" s="356" t="s">
        <v>5706</v>
      </c>
      <c r="K5010" s="356" t="s">
        <v>15063</v>
      </c>
      <c r="L5010" s="357">
        <v>0.18564999999999998</v>
      </c>
      <c r="M5010" s="357">
        <v>0.16218383999999997</v>
      </c>
      <c r="N5010" s="357">
        <v>0</v>
      </c>
      <c r="O5010" s="356">
        <f t="shared" si="156"/>
        <v>12.640000000000009</v>
      </c>
      <c r="P5010" s="357">
        <v>48.74211185992182</v>
      </c>
      <c r="Q5010" s="356" t="s">
        <v>15063</v>
      </c>
    </row>
    <row r="5011" spans="1:17" x14ac:dyDescent="0.25">
      <c r="A5011" s="354">
        <v>5008</v>
      </c>
      <c r="B5011" s="355" t="s">
        <v>5271</v>
      </c>
      <c r="C5011" s="355" t="s">
        <v>1380</v>
      </c>
      <c r="D5011" s="355" t="s">
        <v>1382</v>
      </c>
      <c r="E5011" s="355" t="s">
        <v>14832</v>
      </c>
      <c r="F5011" s="356" t="s">
        <v>12574</v>
      </c>
      <c r="G5011" s="356" t="s">
        <v>12603</v>
      </c>
      <c r="H5011" s="356" t="s">
        <v>12604</v>
      </c>
      <c r="I5011" s="356" t="str">
        <f t="shared" si="157"/>
        <v>CHIKKABANAGERE_66F16-BEERANAHALLI</v>
      </c>
      <c r="J5011" s="356" t="s">
        <v>5701</v>
      </c>
      <c r="K5011" s="356" t="s">
        <v>15063</v>
      </c>
      <c r="L5011" s="357">
        <v>0.39366909999999999</v>
      </c>
      <c r="M5011" s="357">
        <v>0.34166541188999999</v>
      </c>
      <c r="N5011" s="357">
        <v>0</v>
      </c>
      <c r="O5011" s="356">
        <f t="shared" si="156"/>
        <v>13.209999999999999</v>
      </c>
      <c r="P5011" s="357">
        <v>13.209999999999999</v>
      </c>
      <c r="Q5011" s="356" t="s">
        <v>15063</v>
      </c>
    </row>
    <row r="5012" spans="1:17" x14ac:dyDescent="0.25">
      <c r="A5012" s="354">
        <v>5009</v>
      </c>
      <c r="B5012" s="355" t="s">
        <v>5271</v>
      </c>
      <c r="C5012" s="355" t="s">
        <v>1380</v>
      </c>
      <c r="D5012" s="355" t="s">
        <v>1382</v>
      </c>
      <c r="E5012" s="355" t="s">
        <v>14832</v>
      </c>
      <c r="F5012" s="356" t="s">
        <v>5545</v>
      </c>
      <c r="G5012" s="356" t="s">
        <v>12674</v>
      </c>
      <c r="H5012" s="356" t="s">
        <v>12675</v>
      </c>
      <c r="I5012" s="356" t="str">
        <f t="shared" si="157"/>
        <v>SIRA_66F17-THOGARAGUNTE NJY</v>
      </c>
      <c r="J5012" s="356" t="s">
        <v>5706</v>
      </c>
      <c r="K5012" s="356" t="s">
        <v>15063</v>
      </c>
      <c r="L5012" s="357">
        <v>0.83783799999999986</v>
      </c>
      <c r="M5012" s="357">
        <v>0.72544839999999999</v>
      </c>
      <c r="N5012" s="357">
        <v>0</v>
      </c>
      <c r="O5012" s="356">
        <f t="shared" si="156"/>
        <v>13.414239984340634</v>
      </c>
      <c r="P5012" s="357">
        <v>51.100727462326148</v>
      </c>
      <c r="Q5012" s="356" t="s">
        <v>15063</v>
      </c>
    </row>
    <row r="5013" spans="1:17" x14ac:dyDescent="0.25">
      <c r="A5013" s="354">
        <v>5010</v>
      </c>
      <c r="B5013" s="355" t="s">
        <v>5271</v>
      </c>
      <c r="C5013" s="355" t="s">
        <v>1380</v>
      </c>
      <c r="D5013" s="355" t="s">
        <v>1382</v>
      </c>
      <c r="E5013" s="355" t="s">
        <v>14832</v>
      </c>
      <c r="F5013" s="356" t="s">
        <v>5545</v>
      </c>
      <c r="G5013" s="356" t="s">
        <v>12676</v>
      </c>
      <c r="H5013" s="356" t="s">
        <v>12677</v>
      </c>
      <c r="I5013" s="356" t="str">
        <f t="shared" si="157"/>
        <v>SIRA_66F18-PANJIGANAHALLI NJY</v>
      </c>
      <c r="J5013" s="356" t="s">
        <v>5706</v>
      </c>
      <c r="K5013" s="356" t="s">
        <v>15063</v>
      </c>
      <c r="L5013" s="357">
        <v>0.63069999999999993</v>
      </c>
      <c r="M5013" s="357">
        <v>0.56378410000000001</v>
      </c>
      <c r="N5013" s="357">
        <v>0</v>
      </c>
      <c r="O5013" s="356">
        <f t="shared" si="156"/>
        <v>10.60978278103693</v>
      </c>
      <c r="P5013" s="357">
        <v>28.584703769563337</v>
      </c>
      <c r="Q5013" s="356" t="s">
        <v>15063</v>
      </c>
    </row>
    <row r="5014" spans="1:17" x14ac:dyDescent="0.25">
      <c r="A5014" s="354">
        <v>5011</v>
      </c>
      <c r="B5014" s="355" t="s">
        <v>5271</v>
      </c>
      <c r="C5014" s="355" t="s">
        <v>1380</v>
      </c>
      <c r="D5014" s="355" t="s">
        <v>14790</v>
      </c>
      <c r="E5014" s="355" t="s">
        <v>14791</v>
      </c>
      <c r="F5014" s="356" t="s">
        <v>5545</v>
      </c>
      <c r="G5014" s="356" t="s">
        <v>5546</v>
      </c>
      <c r="H5014" s="356" t="s">
        <v>5547</v>
      </c>
      <c r="I5014" s="356" t="str">
        <f t="shared" si="157"/>
        <v>SIRA_66F04-SIRASKG</v>
      </c>
      <c r="J5014" s="356" t="s">
        <v>2405</v>
      </c>
      <c r="K5014" s="356" t="s">
        <v>15063</v>
      </c>
      <c r="L5014" s="357">
        <v>1.33124</v>
      </c>
      <c r="M5014" s="357">
        <v>1.2002853</v>
      </c>
      <c r="N5014" s="357">
        <v>0</v>
      </c>
      <c r="O5014" s="356">
        <f t="shared" si="156"/>
        <v>9.8370466632613187</v>
      </c>
      <c r="P5014" s="357">
        <v>19.481492193035741</v>
      </c>
      <c r="Q5014" s="356" t="s">
        <v>15063</v>
      </c>
    </row>
    <row r="5015" spans="1:17" x14ac:dyDescent="0.25">
      <c r="A5015" s="354">
        <v>5012</v>
      </c>
      <c r="B5015" s="355" t="s">
        <v>5271</v>
      </c>
      <c r="C5015" s="355" t="s">
        <v>1380</v>
      </c>
      <c r="D5015" s="355" t="s">
        <v>14790</v>
      </c>
      <c r="E5015" s="355" t="s">
        <v>14791</v>
      </c>
      <c r="F5015" s="356" t="s">
        <v>5545</v>
      </c>
      <c r="G5015" s="356" t="s">
        <v>5550</v>
      </c>
      <c r="H5015" s="356" t="s">
        <v>5551</v>
      </c>
      <c r="I5015" s="356" t="str">
        <f t="shared" si="157"/>
        <v>SIRA_66F09-SIRANH</v>
      </c>
      <c r="J5015" s="356" t="s">
        <v>2405</v>
      </c>
      <c r="K5015" s="356" t="s">
        <v>15063</v>
      </c>
      <c r="L5015" s="357">
        <v>2.2299600000000002</v>
      </c>
      <c r="M5015" s="357">
        <v>1.9150465000000001</v>
      </c>
      <c r="N5015" s="357">
        <v>6.7006451612903195E-2</v>
      </c>
      <c r="O5015" s="356">
        <f t="shared" si="156"/>
        <v>11.461505891883801</v>
      </c>
      <c r="P5015" s="357">
        <v>26.329551351465131</v>
      </c>
      <c r="Q5015" s="356" t="s">
        <v>15063</v>
      </c>
    </row>
    <row r="5016" spans="1:17" x14ac:dyDescent="0.25">
      <c r="A5016" s="354">
        <v>5013</v>
      </c>
      <c r="B5016" s="355" t="s">
        <v>5271</v>
      </c>
      <c r="C5016" s="355" t="s">
        <v>1380</v>
      </c>
      <c r="D5016" s="355" t="s">
        <v>14790</v>
      </c>
      <c r="E5016" s="355" t="s">
        <v>14791</v>
      </c>
      <c r="F5016" s="356" t="s">
        <v>5545</v>
      </c>
      <c r="G5016" s="356" t="s">
        <v>5553</v>
      </c>
      <c r="H5016" s="356" t="s">
        <v>5554</v>
      </c>
      <c r="I5016" s="356" t="str">
        <f t="shared" si="157"/>
        <v>SIRA_66F16-SIRAJYOTHINAGARA</v>
      </c>
      <c r="J5016" s="356" t="s">
        <v>2405</v>
      </c>
      <c r="K5016" s="356" t="s">
        <v>15063</v>
      </c>
      <c r="L5016" s="357">
        <v>1.0192399999999997</v>
      </c>
      <c r="M5016" s="357">
        <v>0.90993000000000002</v>
      </c>
      <c r="N5016" s="357">
        <v>0</v>
      </c>
      <c r="O5016" s="356">
        <f t="shared" si="156"/>
        <v>10.724657588006723</v>
      </c>
      <c r="P5016" s="357">
        <v>27.705705815262782</v>
      </c>
      <c r="Q5016" s="356" t="s">
        <v>15063</v>
      </c>
    </row>
    <row r="5017" spans="1:17" x14ac:dyDescent="0.25">
      <c r="A5017" s="354">
        <v>5014</v>
      </c>
      <c r="B5017" s="355" t="s">
        <v>5252</v>
      </c>
      <c r="C5017" s="355" t="s">
        <v>1373</v>
      </c>
      <c r="D5017" s="355" t="s">
        <v>1373</v>
      </c>
      <c r="E5017" s="355" t="s">
        <v>14865</v>
      </c>
      <c r="F5017" s="356" t="s">
        <v>10267</v>
      </c>
      <c r="G5017" s="356" t="s">
        <v>10268</v>
      </c>
      <c r="H5017" s="356" t="s">
        <v>10269</v>
      </c>
      <c r="I5017" s="356" t="str">
        <f t="shared" si="157"/>
        <v>SRINIVASAPURA_66F01-ARIKUNTE</v>
      </c>
      <c r="J5017" s="356" t="s">
        <v>5701</v>
      </c>
      <c r="K5017" s="356" t="s">
        <v>15063</v>
      </c>
      <c r="L5017" s="357">
        <v>0.45069999999999999</v>
      </c>
      <c r="M5017" s="357">
        <v>0.40587099999999998</v>
      </c>
      <c r="N5017" s="357">
        <v>0</v>
      </c>
      <c r="O5017" s="356">
        <f t="shared" si="156"/>
        <v>9.9465276236964737</v>
      </c>
      <c r="P5017" s="357">
        <v>9.9465276236964772</v>
      </c>
      <c r="Q5017" s="356" t="s">
        <v>15063</v>
      </c>
    </row>
    <row r="5018" spans="1:17" x14ac:dyDescent="0.25">
      <c r="A5018" s="354">
        <v>5015</v>
      </c>
      <c r="B5018" s="355" t="s">
        <v>5252</v>
      </c>
      <c r="C5018" s="355" t="s">
        <v>1373</v>
      </c>
      <c r="D5018" s="355" t="s">
        <v>1373</v>
      </c>
      <c r="E5018" s="355" t="s">
        <v>14865</v>
      </c>
      <c r="F5018" s="356" t="s">
        <v>10162</v>
      </c>
      <c r="G5018" s="356" t="s">
        <v>10163</v>
      </c>
      <c r="H5018" s="356" t="s">
        <v>10164</v>
      </c>
      <c r="I5018" s="356" t="str">
        <f t="shared" si="157"/>
        <v>ADDAGAL_66F01-GOWNIPALLI</v>
      </c>
      <c r="J5018" s="356" t="s">
        <v>5701</v>
      </c>
      <c r="K5018" s="356" t="s">
        <v>15063</v>
      </c>
      <c r="L5018" s="357">
        <v>0.40381400000000001</v>
      </c>
      <c r="M5018" s="357">
        <v>0.36250382779999996</v>
      </c>
      <c r="N5018" s="357">
        <v>0</v>
      </c>
      <c r="O5018" s="356">
        <f t="shared" si="156"/>
        <v>10.230000000000013</v>
      </c>
      <c r="P5018" s="357">
        <v>10.230000000000016</v>
      </c>
      <c r="Q5018" s="356" t="s">
        <v>15063</v>
      </c>
    </row>
    <row r="5019" spans="1:17" x14ac:dyDescent="0.25">
      <c r="A5019" s="354">
        <v>5016</v>
      </c>
      <c r="B5019" s="355" t="s">
        <v>5252</v>
      </c>
      <c r="C5019" s="355" t="s">
        <v>1373</v>
      </c>
      <c r="D5019" s="355" t="s">
        <v>1373</v>
      </c>
      <c r="E5019" s="355" t="s">
        <v>14865</v>
      </c>
      <c r="F5019" s="356" t="s">
        <v>10193</v>
      </c>
      <c r="G5019" s="356" t="s">
        <v>10194</v>
      </c>
      <c r="H5019" s="356" t="s">
        <v>10195</v>
      </c>
      <c r="I5019" s="356" t="str">
        <f t="shared" si="157"/>
        <v>DALSANUR_66F01-HOOHALLI</v>
      </c>
      <c r="J5019" s="356" t="s">
        <v>5701</v>
      </c>
      <c r="K5019" s="356" t="s">
        <v>15063</v>
      </c>
      <c r="L5019" s="357">
        <v>0.67358000000000007</v>
      </c>
      <c r="M5019" s="357">
        <v>0.60593200000000003</v>
      </c>
      <c r="N5019" s="357">
        <v>0</v>
      </c>
      <c r="O5019" s="356">
        <f t="shared" si="156"/>
        <v>10.043053534843677</v>
      </c>
      <c r="P5019" s="357">
        <v>10.04305353484366</v>
      </c>
      <c r="Q5019" s="356" t="s">
        <v>15063</v>
      </c>
    </row>
    <row r="5020" spans="1:17" x14ac:dyDescent="0.25">
      <c r="A5020" s="354">
        <v>5017</v>
      </c>
      <c r="B5020" s="355" t="s">
        <v>5252</v>
      </c>
      <c r="C5020" s="355" t="s">
        <v>1373</v>
      </c>
      <c r="D5020" s="355" t="s">
        <v>1373</v>
      </c>
      <c r="E5020" s="355" t="s">
        <v>14865</v>
      </c>
      <c r="F5020" s="356" t="s">
        <v>10317</v>
      </c>
      <c r="G5020" s="356" t="s">
        <v>10318</v>
      </c>
      <c r="H5020" s="356" t="s">
        <v>10319</v>
      </c>
      <c r="I5020" s="356" t="str">
        <f t="shared" si="157"/>
        <v>YELDUR_66F01-KOLTHUR-NJY</v>
      </c>
      <c r="J5020" s="356" t="s">
        <v>5706</v>
      </c>
      <c r="K5020" s="356" t="s">
        <v>15063</v>
      </c>
      <c r="L5020" s="357">
        <v>0.82640000000000002</v>
      </c>
      <c r="M5020" s="357">
        <v>0.73984147</v>
      </c>
      <c r="N5020" s="357">
        <v>0</v>
      </c>
      <c r="O5020" s="356">
        <f t="shared" si="156"/>
        <v>10.474168683446274</v>
      </c>
      <c r="P5020" s="357">
        <v>66.226381661253384</v>
      </c>
      <c r="Q5020" s="356" t="s">
        <v>15063</v>
      </c>
    </row>
    <row r="5021" spans="1:17" x14ac:dyDescent="0.25">
      <c r="A5021" s="354">
        <v>5018</v>
      </c>
      <c r="B5021" s="355" t="s">
        <v>5252</v>
      </c>
      <c r="C5021" s="355" t="s">
        <v>1373</v>
      </c>
      <c r="D5021" s="355" t="s">
        <v>1373</v>
      </c>
      <c r="E5021" s="355" t="s">
        <v>14865</v>
      </c>
      <c r="F5021" s="356" t="s">
        <v>10225</v>
      </c>
      <c r="G5021" s="356" t="s">
        <v>10226</v>
      </c>
      <c r="H5021" s="356" t="s">
        <v>10227</v>
      </c>
      <c r="I5021" s="356" t="str">
        <f t="shared" si="157"/>
        <v>LAKSHMIPURA_66F01-PATHUR</v>
      </c>
      <c r="J5021" s="356" t="s">
        <v>5701</v>
      </c>
      <c r="K5021" s="356" t="s">
        <v>15063</v>
      </c>
      <c r="L5021" s="357">
        <v>0.53898000000000001</v>
      </c>
      <c r="M5021" s="357">
        <v>0.48623899999999998</v>
      </c>
      <c r="N5021" s="357">
        <v>0</v>
      </c>
      <c r="O5021" s="356">
        <f t="shared" si="156"/>
        <v>9.7853352629040096</v>
      </c>
      <c r="P5021" s="357">
        <v>14.598730025428852</v>
      </c>
      <c r="Q5021" s="356" t="s">
        <v>15063</v>
      </c>
    </row>
    <row r="5022" spans="1:17" x14ac:dyDescent="0.25">
      <c r="A5022" s="354">
        <v>5019</v>
      </c>
      <c r="B5022" s="355" t="s">
        <v>5252</v>
      </c>
      <c r="C5022" s="355" t="s">
        <v>1373</v>
      </c>
      <c r="D5022" s="355" t="s">
        <v>1373</v>
      </c>
      <c r="E5022" s="355" t="s">
        <v>14865</v>
      </c>
      <c r="F5022" s="356" t="s">
        <v>10246</v>
      </c>
      <c r="G5022" s="356" t="s">
        <v>10247</v>
      </c>
      <c r="H5022" s="356" t="s">
        <v>10248</v>
      </c>
      <c r="I5022" s="356" t="str">
        <f t="shared" si="157"/>
        <v>SOMAYAJANAHALLI_66F01-SMHODALI</v>
      </c>
      <c r="J5022" s="356" t="s">
        <v>5701</v>
      </c>
      <c r="K5022" s="356" t="s">
        <v>15063</v>
      </c>
      <c r="L5022" s="357">
        <v>0.18818000000000001</v>
      </c>
      <c r="M5022" s="357">
        <v>0.169407</v>
      </c>
      <c r="N5022" s="357">
        <v>0</v>
      </c>
      <c r="O5022" s="356">
        <f t="shared" si="156"/>
        <v>9.9760867254756143</v>
      </c>
      <c r="P5022" s="357">
        <v>9.9760867254756196</v>
      </c>
      <c r="Q5022" s="356" t="s">
        <v>15063</v>
      </c>
    </row>
    <row r="5023" spans="1:17" x14ac:dyDescent="0.25">
      <c r="A5023" s="354">
        <v>5020</v>
      </c>
      <c r="B5023" s="355" t="s">
        <v>5252</v>
      </c>
      <c r="C5023" s="355" t="s">
        <v>1373</v>
      </c>
      <c r="D5023" s="355" t="s">
        <v>1373</v>
      </c>
      <c r="E5023" s="355" t="s">
        <v>14865</v>
      </c>
      <c r="F5023" s="356" t="s">
        <v>10267</v>
      </c>
      <c r="G5023" s="356" t="s">
        <v>10270</v>
      </c>
      <c r="H5023" s="356" t="s">
        <v>10271</v>
      </c>
      <c r="I5023" s="356" t="str">
        <f t="shared" si="157"/>
        <v>SRINIVASAPURA_66F02-ALAVATA</v>
      </c>
      <c r="J5023" s="356" t="s">
        <v>5701</v>
      </c>
      <c r="K5023" s="356" t="s">
        <v>15063</v>
      </c>
      <c r="L5023" s="357">
        <v>0.5454</v>
      </c>
      <c r="M5023" s="357">
        <v>0.49139100000000002</v>
      </c>
      <c r="N5023" s="357">
        <v>0</v>
      </c>
      <c r="O5023" s="356">
        <f t="shared" si="156"/>
        <v>9.9026402640263989</v>
      </c>
      <c r="P5023" s="357">
        <v>9.9026402640263971</v>
      </c>
      <c r="Q5023" s="356" t="s">
        <v>15063</v>
      </c>
    </row>
    <row r="5024" spans="1:17" x14ac:dyDescent="0.25">
      <c r="A5024" s="354">
        <v>5021</v>
      </c>
      <c r="B5024" s="355" t="s">
        <v>5252</v>
      </c>
      <c r="C5024" s="355" t="s">
        <v>1373</v>
      </c>
      <c r="D5024" s="355" t="s">
        <v>1373</v>
      </c>
      <c r="E5024" s="355" t="s">
        <v>14865</v>
      </c>
      <c r="F5024" s="356" t="s">
        <v>10214</v>
      </c>
      <c r="G5024" s="356" t="s">
        <v>10215</v>
      </c>
      <c r="H5024" s="356" t="s">
        <v>10216</v>
      </c>
      <c r="I5024" s="356" t="str">
        <f t="shared" si="157"/>
        <v>GOWNIPALLI_66F02-GOWNIPALLI TOWN NJY</v>
      </c>
      <c r="J5024" s="356" t="s">
        <v>5706</v>
      </c>
      <c r="K5024" s="356" t="s">
        <v>15063</v>
      </c>
      <c r="L5024" s="357">
        <v>0.23</v>
      </c>
      <c r="M5024" s="357">
        <v>0.20675183</v>
      </c>
      <c r="N5024" s="357">
        <v>0</v>
      </c>
      <c r="O5024" s="356">
        <f t="shared" si="156"/>
        <v>10.107900000000004</v>
      </c>
      <c r="P5024" s="357">
        <v>43.165472557605064</v>
      </c>
      <c r="Q5024" s="356" t="s">
        <v>15063</v>
      </c>
    </row>
    <row r="5025" spans="1:17" x14ac:dyDescent="0.25">
      <c r="A5025" s="354">
        <v>5022</v>
      </c>
      <c r="B5025" s="355" t="s">
        <v>5252</v>
      </c>
      <c r="C5025" s="355" t="s">
        <v>1373</v>
      </c>
      <c r="D5025" s="355" t="s">
        <v>1373</v>
      </c>
      <c r="E5025" s="355" t="s">
        <v>14865</v>
      </c>
      <c r="F5025" s="356" t="s">
        <v>10298</v>
      </c>
      <c r="G5025" s="356" t="s">
        <v>10299</v>
      </c>
      <c r="H5025" s="356" t="s">
        <v>10300</v>
      </c>
      <c r="I5025" s="356" t="str">
        <f t="shared" si="157"/>
        <v>TADIGOL_CROSS _66F02-KAMATHAMAPALLI</v>
      </c>
      <c r="J5025" s="356" t="s">
        <v>5701</v>
      </c>
      <c r="K5025" s="356" t="s">
        <v>15063</v>
      </c>
      <c r="L5025" s="357">
        <v>0.18440000000000001</v>
      </c>
      <c r="M5025" s="357">
        <v>0.16719999999999999</v>
      </c>
      <c r="N5025" s="357">
        <v>0</v>
      </c>
      <c r="O5025" s="356">
        <f t="shared" si="156"/>
        <v>9.3275488069414418</v>
      </c>
      <c r="P5025" s="357">
        <v>9.3275488069414543</v>
      </c>
      <c r="Q5025" s="356" t="s">
        <v>15063</v>
      </c>
    </row>
    <row r="5026" spans="1:17" x14ac:dyDescent="0.25">
      <c r="A5026" s="354">
        <v>5023</v>
      </c>
      <c r="B5026" s="355" t="s">
        <v>5252</v>
      </c>
      <c r="C5026" s="355" t="s">
        <v>1373</v>
      </c>
      <c r="D5026" s="355" t="s">
        <v>1373</v>
      </c>
      <c r="E5026" s="355" t="s">
        <v>14865</v>
      </c>
      <c r="F5026" s="356" t="s">
        <v>10225</v>
      </c>
      <c r="G5026" s="356" t="s">
        <v>10228</v>
      </c>
      <c r="H5026" s="356" t="s">
        <v>10229</v>
      </c>
      <c r="I5026" s="356" t="str">
        <f t="shared" si="157"/>
        <v>LAKSHMIPURA_66F02-KASHETTIPALLI</v>
      </c>
      <c r="J5026" s="356" t="s">
        <v>5701</v>
      </c>
      <c r="K5026" s="356" t="s">
        <v>15063</v>
      </c>
      <c r="L5026" s="357">
        <v>0.56981999999999999</v>
      </c>
      <c r="M5026" s="357">
        <v>0.51357799999999998</v>
      </c>
      <c r="N5026" s="357">
        <v>0</v>
      </c>
      <c r="O5026" s="356">
        <f t="shared" si="156"/>
        <v>9.8701344284159944</v>
      </c>
      <c r="P5026" s="357">
        <v>14.502223594152074</v>
      </c>
      <c r="Q5026" s="356" t="s">
        <v>15063</v>
      </c>
    </row>
    <row r="5027" spans="1:17" x14ac:dyDescent="0.25">
      <c r="A5027" s="354">
        <v>5024</v>
      </c>
      <c r="B5027" s="355" t="s">
        <v>5252</v>
      </c>
      <c r="C5027" s="355" t="s">
        <v>1373</v>
      </c>
      <c r="D5027" s="355" t="s">
        <v>1373</v>
      </c>
      <c r="E5027" s="355" t="s">
        <v>14865</v>
      </c>
      <c r="F5027" s="356" t="s">
        <v>10246</v>
      </c>
      <c r="G5027" s="356" t="s">
        <v>10249</v>
      </c>
      <c r="H5027" s="356" t="s">
        <v>10250</v>
      </c>
      <c r="I5027" s="356" t="str">
        <f t="shared" si="157"/>
        <v>SOMAYAJANAHALLI_66F02-MUDDEPALLI</v>
      </c>
      <c r="J5027" s="356" t="s">
        <v>5701</v>
      </c>
      <c r="K5027" s="356" t="s">
        <v>15063</v>
      </c>
      <c r="L5027" s="357">
        <v>0.26666000000000001</v>
      </c>
      <c r="M5027" s="357">
        <v>0.23998999999999998</v>
      </c>
      <c r="N5027" s="357">
        <v>0</v>
      </c>
      <c r="O5027" s="356">
        <f t="shared" si="156"/>
        <v>10.001500037500948</v>
      </c>
      <c r="P5027" s="357">
        <v>10.001500037500954</v>
      </c>
      <c r="Q5027" s="356" t="s">
        <v>15063</v>
      </c>
    </row>
    <row r="5028" spans="1:17" x14ac:dyDescent="0.25">
      <c r="A5028" s="354">
        <v>5025</v>
      </c>
      <c r="B5028" s="355" t="s">
        <v>5252</v>
      </c>
      <c r="C5028" s="355" t="s">
        <v>1373</v>
      </c>
      <c r="D5028" s="355" t="s">
        <v>1373</v>
      </c>
      <c r="E5028" s="355" t="s">
        <v>14865</v>
      </c>
      <c r="F5028" s="356" t="s">
        <v>10162</v>
      </c>
      <c r="G5028" s="356" t="s">
        <v>10165</v>
      </c>
      <c r="H5028" s="356" t="s">
        <v>10166</v>
      </c>
      <c r="I5028" s="356" t="str">
        <f t="shared" si="157"/>
        <v>ADDAGAL_66F02-MUDIMADAGU</v>
      </c>
      <c r="J5028" s="356" t="s">
        <v>5701</v>
      </c>
      <c r="K5028" s="356" t="s">
        <v>15063</v>
      </c>
      <c r="L5028" s="357">
        <v>0.57544600000000001</v>
      </c>
      <c r="M5028" s="357">
        <v>0.51761000000000001</v>
      </c>
      <c r="N5028" s="357">
        <v>0</v>
      </c>
      <c r="O5028" s="356">
        <f t="shared" si="156"/>
        <v>10.0506389826326</v>
      </c>
      <c r="P5028" s="357">
        <v>11.611634768506917</v>
      </c>
      <c r="Q5028" s="356" t="s">
        <v>15063</v>
      </c>
    </row>
    <row r="5029" spans="1:17" x14ac:dyDescent="0.25">
      <c r="A5029" s="354">
        <v>5026</v>
      </c>
      <c r="B5029" s="355" t="s">
        <v>5252</v>
      </c>
      <c r="C5029" s="355" t="s">
        <v>1373</v>
      </c>
      <c r="D5029" s="355" t="s">
        <v>1373</v>
      </c>
      <c r="E5029" s="355" t="s">
        <v>14865</v>
      </c>
      <c r="F5029" s="356" t="s">
        <v>10317</v>
      </c>
      <c r="G5029" s="356" t="s">
        <v>10320</v>
      </c>
      <c r="H5029" s="356" t="s">
        <v>10321</v>
      </c>
      <c r="I5029" s="356" t="str">
        <f t="shared" si="157"/>
        <v>YELDUR_66F02-MUTHAKAPALLI</v>
      </c>
      <c r="J5029" s="356" t="s">
        <v>5701</v>
      </c>
      <c r="K5029" s="356" t="s">
        <v>15063</v>
      </c>
      <c r="L5029" s="357">
        <v>0.59261200000000003</v>
      </c>
      <c r="M5029" s="357">
        <v>0.53312000000000004</v>
      </c>
      <c r="N5029" s="357">
        <v>0</v>
      </c>
      <c r="O5029" s="356">
        <f t="shared" si="156"/>
        <v>10.038946224511145</v>
      </c>
      <c r="P5029" s="357">
        <v>10.038946224511147</v>
      </c>
      <c r="Q5029" s="356" t="s">
        <v>15063</v>
      </c>
    </row>
    <row r="5030" spans="1:17" x14ac:dyDescent="0.25">
      <c r="A5030" s="354">
        <v>5027</v>
      </c>
      <c r="B5030" s="355" t="s">
        <v>5252</v>
      </c>
      <c r="C5030" s="355" t="s">
        <v>1373</v>
      </c>
      <c r="D5030" s="355" t="s">
        <v>1373</v>
      </c>
      <c r="E5030" s="355" t="s">
        <v>14865</v>
      </c>
      <c r="F5030" s="356" t="s">
        <v>10193</v>
      </c>
      <c r="G5030" s="356" t="s">
        <v>10196</v>
      </c>
      <c r="H5030" s="356" t="s">
        <v>10197</v>
      </c>
      <c r="I5030" s="356" t="str">
        <f t="shared" si="157"/>
        <v>DALSANUR_66F02-SHETTIHALLI</v>
      </c>
      <c r="J5030" s="356" t="s">
        <v>5701</v>
      </c>
      <c r="K5030" s="356" t="s">
        <v>15063</v>
      </c>
      <c r="L5030" s="357">
        <v>0.70134000000000007</v>
      </c>
      <c r="M5030" s="357">
        <v>0.62860000000000005</v>
      </c>
      <c r="N5030" s="357">
        <v>0</v>
      </c>
      <c r="O5030" s="356">
        <f t="shared" si="156"/>
        <v>10.371574414691878</v>
      </c>
      <c r="P5030" s="357">
        <v>17.098594393682255</v>
      </c>
      <c r="Q5030" s="356" t="s">
        <v>15063</v>
      </c>
    </row>
    <row r="5031" spans="1:17" x14ac:dyDescent="0.25">
      <c r="A5031" s="354">
        <v>5028</v>
      </c>
      <c r="B5031" s="355" t="s">
        <v>5252</v>
      </c>
      <c r="C5031" s="355" t="s">
        <v>1373</v>
      </c>
      <c r="D5031" s="355" t="s">
        <v>1373</v>
      </c>
      <c r="E5031" s="355" t="s">
        <v>14865</v>
      </c>
      <c r="F5031" s="356" t="s">
        <v>10162</v>
      </c>
      <c r="G5031" s="356" t="s">
        <v>10167</v>
      </c>
      <c r="H5031" s="356" t="s">
        <v>10168</v>
      </c>
      <c r="I5031" s="356" t="str">
        <f t="shared" si="157"/>
        <v>ADDAGAL_66F03-ADDAGAL</v>
      </c>
      <c r="J5031" s="356" t="s">
        <v>5701</v>
      </c>
      <c r="K5031" s="356" t="s">
        <v>15063</v>
      </c>
      <c r="L5031" s="357">
        <v>0.88844400000000001</v>
      </c>
      <c r="M5031" s="357">
        <v>0.79814999999999992</v>
      </c>
      <c r="N5031" s="357">
        <v>0</v>
      </c>
      <c r="O5031" s="356">
        <f t="shared" si="156"/>
        <v>10.163161662412049</v>
      </c>
      <c r="P5031" s="357">
        <v>10.163161662412056</v>
      </c>
      <c r="Q5031" s="356" t="s">
        <v>15063</v>
      </c>
    </row>
    <row r="5032" spans="1:17" x14ac:dyDescent="0.25">
      <c r="A5032" s="354">
        <v>5029</v>
      </c>
      <c r="B5032" s="355" t="s">
        <v>5252</v>
      </c>
      <c r="C5032" s="355" t="s">
        <v>1373</v>
      </c>
      <c r="D5032" s="355" t="s">
        <v>1373</v>
      </c>
      <c r="E5032" s="355" t="s">
        <v>14865</v>
      </c>
      <c r="F5032" s="356" t="s">
        <v>10193</v>
      </c>
      <c r="G5032" s="356" t="s">
        <v>10198</v>
      </c>
      <c r="H5032" s="356" t="s">
        <v>10199</v>
      </c>
      <c r="I5032" s="356" t="str">
        <f t="shared" si="157"/>
        <v>DALSANUR_66F03-CHIRUVANAHALLI</v>
      </c>
      <c r="J5032" s="356" t="s">
        <v>5701</v>
      </c>
      <c r="K5032" s="356" t="s">
        <v>15063</v>
      </c>
      <c r="L5032" s="357">
        <v>0.26378999999999997</v>
      </c>
      <c r="M5032" s="357">
        <v>0.23674000000000001</v>
      </c>
      <c r="N5032" s="357">
        <v>0</v>
      </c>
      <c r="O5032" s="356">
        <f t="shared" si="156"/>
        <v>10.254369005648419</v>
      </c>
      <c r="P5032" s="357">
        <v>10.254369005648423</v>
      </c>
      <c r="Q5032" s="356" t="s">
        <v>15063</v>
      </c>
    </row>
    <row r="5033" spans="1:17" x14ac:dyDescent="0.25">
      <c r="A5033" s="354">
        <v>5030</v>
      </c>
      <c r="B5033" s="355" t="s">
        <v>5252</v>
      </c>
      <c r="C5033" s="355" t="s">
        <v>1373</v>
      </c>
      <c r="D5033" s="355" t="s">
        <v>1373</v>
      </c>
      <c r="E5033" s="355" t="s">
        <v>14865</v>
      </c>
      <c r="F5033" s="356" t="s">
        <v>10267</v>
      </c>
      <c r="G5033" s="356" t="s">
        <v>10272</v>
      </c>
      <c r="H5033" s="356" t="s">
        <v>10273</v>
      </c>
      <c r="I5033" s="356" t="str">
        <f t="shared" si="157"/>
        <v>SRINIVASAPURA_66F03-NARAMAKALAHALLI</v>
      </c>
      <c r="J5033" s="356" t="s">
        <v>5701</v>
      </c>
      <c r="K5033" s="356" t="s">
        <v>15063</v>
      </c>
      <c r="L5033" s="357">
        <v>0.58323999999999998</v>
      </c>
      <c r="M5033" s="357">
        <v>0.52758400000000005</v>
      </c>
      <c r="N5033" s="357">
        <v>0</v>
      </c>
      <c r="O5033" s="356">
        <f t="shared" si="156"/>
        <v>9.5425553802894054</v>
      </c>
      <c r="P5033" s="357">
        <v>10.994894276551626</v>
      </c>
      <c r="Q5033" s="356" t="s">
        <v>15063</v>
      </c>
    </row>
    <row r="5034" spans="1:17" x14ac:dyDescent="0.25">
      <c r="A5034" s="354">
        <v>5031</v>
      </c>
      <c r="B5034" s="355" t="s">
        <v>5252</v>
      </c>
      <c r="C5034" s="355" t="s">
        <v>1373</v>
      </c>
      <c r="D5034" s="355" t="s">
        <v>1373</v>
      </c>
      <c r="E5034" s="355" t="s">
        <v>14865</v>
      </c>
      <c r="F5034" s="356" t="s">
        <v>10225</v>
      </c>
      <c r="G5034" s="356" t="s">
        <v>10230</v>
      </c>
      <c r="H5034" s="356" t="s">
        <v>10231</v>
      </c>
      <c r="I5034" s="356" t="str">
        <f t="shared" si="157"/>
        <v>LAKSHMIPURA_66F03-PULUGURUKOTE</v>
      </c>
      <c r="J5034" s="356" t="s">
        <v>5701</v>
      </c>
      <c r="K5034" s="356" t="s">
        <v>15063</v>
      </c>
      <c r="L5034" s="357">
        <v>0.93593999999999999</v>
      </c>
      <c r="M5034" s="357">
        <v>0.84328000000000003</v>
      </c>
      <c r="N5034" s="357">
        <v>0</v>
      </c>
      <c r="O5034" s="356">
        <f t="shared" si="156"/>
        <v>9.9002072782443289</v>
      </c>
      <c r="P5034" s="357">
        <v>11.357139502709657</v>
      </c>
      <c r="Q5034" s="356" t="s">
        <v>15063</v>
      </c>
    </row>
    <row r="5035" spans="1:17" x14ac:dyDescent="0.25">
      <c r="A5035" s="354">
        <v>5032</v>
      </c>
      <c r="B5035" s="355" t="s">
        <v>5252</v>
      </c>
      <c r="C5035" s="355" t="s">
        <v>1373</v>
      </c>
      <c r="D5035" s="355" t="s">
        <v>1373</v>
      </c>
      <c r="E5035" s="355" t="s">
        <v>14865</v>
      </c>
      <c r="F5035" s="356" t="s">
        <v>10298</v>
      </c>
      <c r="G5035" s="356" t="s">
        <v>10301</v>
      </c>
      <c r="H5035" s="356" t="s">
        <v>10302</v>
      </c>
      <c r="I5035" s="356" t="str">
        <f t="shared" si="157"/>
        <v>TADIGOL_CROSS _66F03-SHEEGALAPALYA</v>
      </c>
      <c r="J5035" s="356" t="s">
        <v>5701</v>
      </c>
      <c r="K5035" s="356" t="s">
        <v>15063</v>
      </c>
      <c r="L5035" s="357">
        <v>0.43879999999999997</v>
      </c>
      <c r="M5035" s="357">
        <v>0.38868903999999999</v>
      </c>
      <c r="N5035" s="357">
        <v>0</v>
      </c>
      <c r="O5035" s="356">
        <f t="shared" si="156"/>
        <v>11.419999999999996</v>
      </c>
      <c r="P5035" s="357">
        <v>11.419999999999996</v>
      </c>
      <c r="Q5035" s="356" t="s">
        <v>15063</v>
      </c>
    </row>
    <row r="5036" spans="1:17" x14ac:dyDescent="0.25">
      <c r="A5036" s="354">
        <v>5033</v>
      </c>
      <c r="B5036" s="355" t="s">
        <v>5252</v>
      </c>
      <c r="C5036" s="355" t="s">
        <v>1373</v>
      </c>
      <c r="D5036" s="355" t="s">
        <v>1373</v>
      </c>
      <c r="E5036" s="355" t="s">
        <v>14865</v>
      </c>
      <c r="F5036" s="356" t="s">
        <v>10246</v>
      </c>
      <c r="G5036" s="356" t="s">
        <v>10251</v>
      </c>
      <c r="H5036" s="356" t="s">
        <v>10252</v>
      </c>
      <c r="I5036" s="356" t="str">
        <f t="shared" si="157"/>
        <v>SOMAYAJANAHALLI_66F03-SMADAVICHAMKUR</v>
      </c>
      <c r="J5036" s="356" t="s">
        <v>5701</v>
      </c>
      <c r="K5036" s="356" t="s">
        <v>15063</v>
      </c>
      <c r="L5036" s="357">
        <v>0.47133999999999998</v>
      </c>
      <c r="M5036" s="357">
        <v>0.42438699999999996</v>
      </c>
      <c r="N5036" s="357">
        <v>0</v>
      </c>
      <c r="O5036" s="356">
        <f t="shared" si="156"/>
        <v>9.9615988458437688</v>
      </c>
      <c r="P5036" s="357">
        <v>9.961598845843767</v>
      </c>
      <c r="Q5036" s="356" t="s">
        <v>15063</v>
      </c>
    </row>
    <row r="5037" spans="1:17" x14ac:dyDescent="0.25">
      <c r="A5037" s="354">
        <v>5034</v>
      </c>
      <c r="B5037" s="355" t="s">
        <v>5252</v>
      </c>
      <c r="C5037" s="355" t="s">
        <v>1373</v>
      </c>
      <c r="D5037" s="355" t="s">
        <v>1373</v>
      </c>
      <c r="E5037" s="355" t="s">
        <v>14865</v>
      </c>
      <c r="F5037" s="356" t="s">
        <v>10317</v>
      </c>
      <c r="G5037" s="356" t="s">
        <v>10322</v>
      </c>
      <c r="H5037" s="356" t="s">
        <v>10323</v>
      </c>
      <c r="I5037" s="356" t="str">
        <f t="shared" si="157"/>
        <v>YELDUR_66F03-YALDUR-LOCAL</v>
      </c>
      <c r="J5037" s="356" t="s">
        <v>5701</v>
      </c>
      <c r="K5037" s="356" t="s">
        <v>15063</v>
      </c>
      <c r="L5037" s="357">
        <v>0.37440000000000001</v>
      </c>
      <c r="M5037" s="357">
        <v>0.33661999999999997</v>
      </c>
      <c r="N5037" s="357">
        <v>0</v>
      </c>
      <c r="O5037" s="356">
        <f t="shared" si="156"/>
        <v>10.090811965811977</v>
      </c>
      <c r="P5037" s="357">
        <v>10.090811965811975</v>
      </c>
      <c r="Q5037" s="356" t="s">
        <v>15063</v>
      </c>
    </row>
    <row r="5038" spans="1:17" x14ac:dyDescent="0.25">
      <c r="A5038" s="354">
        <v>5035</v>
      </c>
      <c r="B5038" s="355" t="s">
        <v>5252</v>
      </c>
      <c r="C5038" s="355" t="s">
        <v>1373</v>
      </c>
      <c r="D5038" s="355" t="s">
        <v>1373</v>
      </c>
      <c r="E5038" s="355" t="s">
        <v>14865</v>
      </c>
      <c r="F5038" s="356" t="s">
        <v>10214</v>
      </c>
      <c r="G5038" s="356" t="s">
        <v>10217</v>
      </c>
      <c r="H5038" s="356" t="s">
        <v>10218</v>
      </c>
      <c r="I5038" s="356" t="str">
        <f t="shared" si="157"/>
        <v>GOWNIPALLI_66F04-AVAGANAPALLI</v>
      </c>
      <c r="J5038" s="356" t="s">
        <v>5701</v>
      </c>
      <c r="K5038" s="356" t="s">
        <v>15063</v>
      </c>
      <c r="L5038" s="357">
        <v>0.49319999999999997</v>
      </c>
      <c r="M5038" s="357">
        <v>0.44201999999999997</v>
      </c>
      <c r="N5038" s="357">
        <v>0</v>
      </c>
      <c r="O5038" s="356">
        <f t="shared" si="156"/>
        <v>10.37712895377129</v>
      </c>
      <c r="P5038" s="357">
        <v>10.377128953771297</v>
      </c>
      <c r="Q5038" s="356" t="s">
        <v>15063</v>
      </c>
    </row>
    <row r="5039" spans="1:17" x14ac:dyDescent="0.25">
      <c r="A5039" s="354">
        <v>5036</v>
      </c>
      <c r="B5039" s="355" t="s">
        <v>5252</v>
      </c>
      <c r="C5039" s="355" t="s">
        <v>1373</v>
      </c>
      <c r="D5039" s="355" t="s">
        <v>1373</v>
      </c>
      <c r="E5039" s="355" t="s">
        <v>14865</v>
      </c>
      <c r="F5039" s="356" t="s">
        <v>10162</v>
      </c>
      <c r="G5039" s="356" t="s">
        <v>10169</v>
      </c>
      <c r="H5039" s="356" t="s">
        <v>10170</v>
      </c>
      <c r="I5039" s="356" t="str">
        <f t="shared" si="157"/>
        <v>ADDAGAL_66F04-BYRAGANAPALII NJY</v>
      </c>
      <c r="J5039" s="356" t="s">
        <v>5706</v>
      </c>
      <c r="K5039" s="356" t="s">
        <v>15063</v>
      </c>
      <c r="L5039" s="357">
        <v>0.45183499999999999</v>
      </c>
      <c r="M5039" s="357">
        <v>0.39816713000000004</v>
      </c>
      <c r="N5039" s="357">
        <v>0</v>
      </c>
      <c r="O5039" s="356">
        <f t="shared" si="156"/>
        <v>11.877758473779135</v>
      </c>
      <c r="P5039" s="357">
        <v>75.254866270571483</v>
      </c>
      <c r="Q5039" s="356" t="s">
        <v>15063</v>
      </c>
    </row>
    <row r="5040" spans="1:17" x14ac:dyDescent="0.25">
      <c r="A5040" s="354">
        <v>5037</v>
      </c>
      <c r="B5040" s="355" t="s">
        <v>5252</v>
      </c>
      <c r="C5040" s="355" t="s">
        <v>1373</v>
      </c>
      <c r="D5040" s="355" t="s">
        <v>1373</v>
      </c>
      <c r="E5040" s="355" t="s">
        <v>14865</v>
      </c>
      <c r="F5040" s="356" t="s">
        <v>10267</v>
      </c>
      <c r="G5040" s="356" t="s">
        <v>10274</v>
      </c>
      <c r="H5040" s="356" t="s">
        <v>10275</v>
      </c>
      <c r="I5040" s="356" t="str">
        <f t="shared" si="157"/>
        <v>SRINIVASAPURA_66F04-HOGALKERE</v>
      </c>
      <c r="J5040" s="356" t="s">
        <v>5701</v>
      </c>
      <c r="K5040" s="356" t="s">
        <v>15063</v>
      </c>
      <c r="L5040" s="357">
        <v>0.79337999999999997</v>
      </c>
      <c r="M5040" s="357">
        <v>0.71424399999999999</v>
      </c>
      <c r="N5040" s="357">
        <v>0</v>
      </c>
      <c r="O5040" s="356">
        <f t="shared" si="156"/>
        <v>9.9745393128135316</v>
      </c>
      <c r="P5040" s="357">
        <v>9.9745393128135351</v>
      </c>
      <c r="Q5040" s="356" t="s">
        <v>15063</v>
      </c>
    </row>
    <row r="5041" spans="1:17" x14ac:dyDescent="0.25">
      <c r="A5041" s="354">
        <v>5038</v>
      </c>
      <c r="B5041" s="355" t="s">
        <v>5252</v>
      </c>
      <c r="C5041" s="355" t="s">
        <v>1373</v>
      </c>
      <c r="D5041" s="355" t="s">
        <v>1373</v>
      </c>
      <c r="E5041" s="355" t="s">
        <v>14865</v>
      </c>
      <c r="F5041" s="356" t="s">
        <v>10225</v>
      </c>
      <c r="G5041" s="356" t="s">
        <v>10232</v>
      </c>
      <c r="H5041" s="356" t="s">
        <v>10233</v>
      </c>
      <c r="I5041" s="356" t="str">
        <f t="shared" si="157"/>
        <v>LAKSHMIPURA_66F04-JONNAPALLI NJY</v>
      </c>
      <c r="J5041" s="356" t="s">
        <v>5706</v>
      </c>
      <c r="K5041" s="356" t="s">
        <v>15063</v>
      </c>
      <c r="L5041" s="357">
        <v>1.2365200000000001</v>
      </c>
      <c r="M5041" s="357">
        <v>1.1026043999999999</v>
      </c>
      <c r="N5041" s="357">
        <v>0</v>
      </c>
      <c r="O5041" s="356">
        <f t="shared" si="156"/>
        <v>10.830039142108507</v>
      </c>
      <c r="P5041" s="357">
        <v>82.851866919879598</v>
      </c>
      <c r="Q5041" s="356" t="s">
        <v>15063</v>
      </c>
    </row>
    <row r="5042" spans="1:17" x14ac:dyDescent="0.25">
      <c r="A5042" s="354">
        <v>5039</v>
      </c>
      <c r="B5042" s="355" t="s">
        <v>5252</v>
      </c>
      <c r="C5042" s="355" t="s">
        <v>1373</v>
      </c>
      <c r="D5042" s="355" t="s">
        <v>1373</v>
      </c>
      <c r="E5042" s="355" t="s">
        <v>14865</v>
      </c>
      <c r="F5042" s="356" t="s">
        <v>10193</v>
      </c>
      <c r="G5042" s="356" t="s">
        <v>10200</v>
      </c>
      <c r="H5042" s="356" t="s">
        <v>10201</v>
      </c>
      <c r="I5042" s="356" t="str">
        <f t="shared" si="157"/>
        <v>DALSANUR_66F04-KODICHERUVU</v>
      </c>
      <c r="J5042" s="356" t="s">
        <v>5701</v>
      </c>
      <c r="K5042" s="356" t="s">
        <v>15063</v>
      </c>
      <c r="L5042" s="357">
        <v>0.26717999999999997</v>
      </c>
      <c r="M5042" s="357">
        <v>0.23783000000000001</v>
      </c>
      <c r="N5042" s="357">
        <v>0</v>
      </c>
      <c r="O5042" s="356">
        <f t="shared" si="156"/>
        <v>10.985103675424792</v>
      </c>
      <c r="P5042" s="357">
        <v>10.985103675424801</v>
      </c>
      <c r="Q5042" s="356" t="s">
        <v>15063</v>
      </c>
    </row>
    <row r="5043" spans="1:17" x14ac:dyDescent="0.25">
      <c r="A5043" s="354">
        <v>5040</v>
      </c>
      <c r="B5043" s="355" t="s">
        <v>5252</v>
      </c>
      <c r="C5043" s="355" t="s">
        <v>1373</v>
      </c>
      <c r="D5043" s="355" t="s">
        <v>1373</v>
      </c>
      <c r="E5043" s="355" t="s">
        <v>14865</v>
      </c>
      <c r="F5043" s="356" t="s">
        <v>10298</v>
      </c>
      <c r="G5043" s="356" t="s">
        <v>10303</v>
      </c>
      <c r="H5043" s="356" t="s">
        <v>10304</v>
      </c>
      <c r="I5043" s="356" t="str">
        <f t="shared" si="157"/>
        <v>TADIGOL_CROSS _66F04-REDDIMPALLI NJY</v>
      </c>
      <c r="J5043" s="356" t="s">
        <v>5706</v>
      </c>
      <c r="K5043" s="356" t="s">
        <v>15063</v>
      </c>
      <c r="L5043" s="357">
        <v>0.27259999999999995</v>
      </c>
      <c r="M5043" s="357">
        <v>0.24050279999999999</v>
      </c>
      <c r="N5043" s="357">
        <v>0</v>
      </c>
      <c r="O5043" s="356">
        <f t="shared" si="156"/>
        <v>11.774468085106372</v>
      </c>
      <c r="P5043" s="357">
        <v>83.921733800945532</v>
      </c>
      <c r="Q5043" s="356" t="s">
        <v>15063</v>
      </c>
    </row>
    <row r="5044" spans="1:17" x14ac:dyDescent="0.25">
      <c r="A5044" s="354">
        <v>5041</v>
      </c>
      <c r="B5044" s="355" t="s">
        <v>5252</v>
      </c>
      <c r="C5044" s="355" t="s">
        <v>1373</v>
      </c>
      <c r="D5044" s="355" t="s">
        <v>1373</v>
      </c>
      <c r="E5044" s="355" t="s">
        <v>14865</v>
      </c>
      <c r="F5044" s="356" t="s">
        <v>10246</v>
      </c>
      <c r="G5044" s="356" t="s">
        <v>10253</v>
      </c>
      <c r="H5044" s="356" t="s">
        <v>10254</v>
      </c>
      <c r="I5044" s="356" t="str">
        <f t="shared" si="157"/>
        <v>SOMAYAJANAHALLI_66F04-SMMURARJI-HOSTEL</v>
      </c>
      <c r="J5044" s="356" t="s">
        <v>2425</v>
      </c>
      <c r="K5044" s="356" t="s">
        <v>15063</v>
      </c>
      <c r="L5044" s="357">
        <v>3.8699999999999997E-3</v>
      </c>
      <c r="M5044" s="357">
        <v>3.5649999999999996E-3</v>
      </c>
      <c r="N5044" s="357">
        <v>0</v>
      </c>
      <c r="O5044" s="356">
        <f t="shared" si="156"/>
        <v>7.8811369509043967</v>
      </c>
      <c r="P5044" s="357">
        <v>7.8811369509043994</v>
      </c>
      <c r="Q5044" s="356" t="s">
        <v>15063</v>
      </c>
    </row>
    <row r="5045" spans="1:17" x14ac:dyDescent="0.25">
      <c r="A5045" s="354">
        <v>5042</v>
      </c>
      <c r="B5045" s="355" t="s">
        <v>5252</v>
      </c>
      <c r="C5045" s="355" t="s">
        <v>1373</v>
      </c>
      <c r="D5045" s="355" t="s">
        <v>1373</v>
      </c>
      <c r="E5045" s="355" t="s">
        <v>14865</v>
      </c>
      <c r="F5045" s="356" t="s">
        <v>10317</v>
      </c>
      <c r="G5045" s="356" t="s">
        <v>10324</v>
      </c>
      <c r="H5045" s="356" t="s">
        <v>10325</v>
      </c>
      <c r="I5045" s="356" t="str">
        <f t="shared" si="157"/>
        <v>YELDUR_66F04-UPPUKUNTE</v>
      </c>
      <c r="J5045" s="356" t="s">
        <v>5701</v>
      </c>
      <c r="K5045" s="356" t="s">
        <v>15063</v>
      </c>
      <c r="L5045" s="357">
        <v>0.45779999999999998</v>
      </c>
      <c r="M5045" s="357">
        <v>0.41260000000000002</v>
      </c>
      <c r="N5045" s="357">
        <v>0</v>
      </c>
      <c r="O5045" s="356">
        <f t="shared" si="156"/>
        <v>9.8733071210135339</v>
      </c>
      <c r="P5045" s="357">
        <v>9.8733071210135304</v>
      </c>
      <c r="Q5045" s="356" t="s">
        <v>15063</v>
      </c>
    </row>
    <row r="5046" spans="1:17" x14ac:dyDescent="0.25">
      <c r="A5046" s="354">
        <v>5043</v>
      </c>
      <c r="B5046" s="355" t="s">
        <v>5252</v>
      </c>
      <c r="C5046" s="355" t="s">
        <v>1373</v>
      </c>
      <c r="D5046" s="355" t="s">
        <v>1373</v>
      </c>
      <c r="E5046" s="355" t="s">
        <v>14865</v>
      </c>
      <c r="F5046" s="356" t="s">
        <v>10193</v>
      </c>
      <c r="G5046" s="356" t="s">
        <v>10202</v>
      </c>
      <c r="H5046" s="356" t="s">
        <v>10203</v>
      </c>
      <c r="I5046" s="356" t="str">
        <f t="shared" si="157"/>
        <v>DALSANUR_66F05-HOLLUR</v>
      </c>
      <c r="J5046" s="356" t="s">
        <v>5701</v>
      </c>
      <c r="K5046" s="356" t="s">
        <v>15063</v>
      </c>
      <c r="L5046" s="357">
        <v>0.50309999999999999</v>
      </c>
      <c r="M5046" s="357">
        <v>0.45152000000000003</v>
      </c>
      <c r="N5046" s="357">
        <v>0</v>
      </c>
      <c r="O5046" s="356">
        <f t="shared" si="156"/>
        <v>10.252434903597686</v>
      </c>
      <c r="P5046" s="357">
        <v>10.252434903597695</v>
      </c>
      <c r="Q5046" s="356" t="s">
        <v>15063</v>
      </c>
    </row>
    <row r="5047" spans="1:17" x14ac:dyDescent="0.25">
      <c r="A5047" s="354">
        <v>5044</v>
      </c>
      <c r="B5047" s="355" t="s">
        <v>5252</v>
      </c>
      <c r="C5047" s="355" t="s">
        <v>1373</v>
      </c>
      <c r="D5047" s="355" t="s">
        <v>1373</v>
      </c>
      <c r="E5047" s="355" t="s">
        <v>14865</v>
      </c>
      <c r="F5047" s="356" t="s">
        <v>10317</v>
      </c>
      <c r="G5047" s="356" t="s">
        <v>10326</v>
      </c>
      <c r="H5047" s="356" t="s">
        <v>10327</v>
      </c>
      <c r="I5047" s="356" t="str">
        <f t="shared" si="157"/>
        <v>YELDUR_66F05-HOSAHALLI</v>
      </c>
      <c r="J5047" s="356" t="s">
        <v>5701</v>
      </c>
      <c r="K5047" s="356" t="s">
        <v>15063</v>
      </c>
      <c r="L5047" s="357">
        <v>0.1855</v>
      </c>
      <c r="M5047" s="357">
        <v>0.16822999999999999</v>
      </c>
      <c r="N5047" s="357">
        <v>0</v>
      </c>
      <c r="O5047" s="356">
        <f t="shared" si="156"/>
        <v>9.3099730458221064</v>
      </c>
      <c r="P5047" s="357">
        <v>9.3099730458220957</v>
      </c>
      <c r="Q5047" s="356" t="s">
        <v>15063</v>
      </c>
    </row>
    <row r="5048" spans="1:17" x14ac:dyDescent="0.25">
      <c r="A5048" s="354">
        <v>5045</v>
      </c>
      <c r="B5048" s="355" t="s">
        <v>5252</v>
      </c>
      <c r="C5048" s="355" t="s">
        <v>1373</v>
      </c>
      <c r="D5048" s="355" t="s">
        <v>1373</v>
      </c>
      <c r="E5048" s="355" t="s">
        <v>14865</v>
      </c>
      <c r="F5048" s="356" t="s">
        <v>10298</v>
      </c>
      <c r="G5048" s="356" t="s">
        <v>10305</v>
      </c>
      <c r="H5048" s="356" t="s">
        <v>10306</v>
      </c>
      <c r="I5048" s="356" t="str">
        <f t="shared" si="157"/>
        <v>TADIGOL_CROSS _66F05-K KURAPALLI</v>
      </c>
      <c r="J5048" s="356" t="s">
        <v>5701</v>
      </c>
      <c r="K5048" s="356" t="s">
        <v>15063</v>
      </c>
      <c r="L5048" s="357">
        <v>0.5998</v>
      </c>
      <c r="M5048" s="357">
        <v>0.53925000000000001</v>
      </c>
      <c r="N5048" s="357">
        <v>0</v>
      </c>
      <c r="O5048" s="356">
        <f t="shared" si="156"/>
        <v>10.095031677225741</v>
      </c>
      <c r="P5048" s="357">
        <v>10.789448257911861</v>
      </c>
      <c r="Q5048" s="356" t="s">
        <v>15063</v>
      </c>
    </row>
    <row r="5049" spans="1:17" x14ac:dyDescent="0.25">
      <c r="A5049" s="354">
        <v>5046</v>
      </c>
      <c r="B5049" s="355" t="s">
        <v>5252</v>
      </c>
      <c r="C5049" s="355" t="s">
        <v>1373</v>
      </c>
      <c r="D5049" s="355" t="s">
        <v>1373</v>
      </c>
      <c r="E5049" s="355" t="s">
        <v>14865</v>
      </c>
      <c r="F5049" s="356" t="s">
        <v>10162</v>
      </c>
      <c r="G5049" s="356" t="s">
        <v>10171</v>
      </c>
      <c r="H5049" s="356" t="s">
        <v>10172</v>
      </c>
      <c r="I5049" s="356" t="str">
        <f t="shared" si="157"/>
        <v>ADDAGAL_66F05-KOORIGEPALLI</v>
      </c>
      <c r="J5049" s="356" t="s">
        <v>5701</v>
      </c>
      <c r="K5049" s="356" t="s">
        <v>15063</v>
      </c>
      <c r="L5049" s="357">
        <v>0.77781</v>
      </c>
      <c r="M5049" s="357">
        <v>0.70015499999999997</v>
      </c>
      <c r="N5049" s="357">
        <v>0</v>
      </c>
      <c r="O5049" s="356">
        <f t="shared" si="156"/>
        <v>9.9838006711150573</v>
      </c>
      <c r="P5049" s="357">
        <v>9.9838006711150626</v>
      </c>
      <c r="Q5049" s="356" t="s">
        <v>15063</v>
      </c>
    </row>
    <row r="5050" spans="1:17" x14ac:dyDescent="0.25">
      <c r="A5050" s="354">
        <v>5047</v>
      </c>
      <c r="B5050" s="355" t="s">
        <v>5252</v>
      </c>
      <c r="C5050" s="355" t="s">
        <v>1373</v>
      </c>
      <c r="D5050" s="355" t="s">
        <v>1373</v>
      </c>
      <c r="E5050" s="355" t="s">
        <v>14865</v>
      </c>
      <c r="F5050" s="356" t="s">
        <v>10246</v>
      </c>
      <c r="G5050" s="356" t="s">
        <v>10255</v>
      </c>
      <c r="H5050" s="356" t="s">
        <v>10256</v>
      </c>
      <c r="I5050" s="356" t="str">
        <f t="shared" si="157"/>
        <v>SOMAYAJANAHALLI_66F05-RAJAGUNDLAHALLI</v>
      </c>
      <c r="J5050" s="356" t="s">
        <v>5706</v>
      </c>
      <c r="K5050" s="356" t="s">
        <v>15063</v>
      </c>
      <c r="L5050" s="357">
        <v>0.75780000000000003</v>
      </c>
      <c r="M5050" s="357">
        <v>0.68522466999999998</v>
      </c>
      <c r="N5050" s="357">
        <v>0</v>
      </c>
      <c r="O5050" s="356">
        <f t="shared" si="156"/>
        <v>9.5771087358142051</v>
      </c>
      <c r="P5050" s="357">
        <v>76.464331257615584</v>
      </c>
      <c r="Q5050" s="356" t="s">
        <v>15063</v>
      </c>
    </row>
    <row r="5051" spans="1:17" x14ac:dyDescent="0.25">
      <c r="A5051" s="354">
        <v>5048</v>
      </c>
      <c r="B5051" s="355" t="s">
        <v>5252</v>
      </c>
      <c r="C5051" s="355" t="s">
        <v>1373</v>
      </c>
      <c r="D5051" s="355" t="s">
        <v>1373</v>
      </c>
      <c r="E5051" s="355" t="s">
        <v>14865</v>
      </c>
      <c r="F5051" s="356" t="s">
        <v>10225</v>
      </c>
      <c r="G5051" s="356" t="s">
        <v>10234</v>
      </c>
      <c r="H5051" s="356" t="s">
        <v>10235</v>
      </c>
      <c r="I5051" s="356" t="str">
        <f t="shared" si="157"/>
        <v>LAKSHMIPURA_66F05-RAYALAPADU</v>
      </c>
      <c r="J5051" s="356" t="s">
        <v>5701</v>
      </c>
      <c r="K5051" s="356" t="s">
        <v>15063</v>
      </c>
      <c r="L5051" s="357">
        <v>0.56621999999999995</v>
      </c>
      <c r="M5051" s="357">
        <v>0.50983800000000001</v>
      </c>
      <c r="N5051" s="357">
        <v>0</v>
      </c>
      <c r="O5051" s="356">
        <f t="shared" si="156"/>
        <v>9.9576136484052036</v>
      </c>
      <c r="P5051" s="357">
        <v>9.9576136484052054</v>
      </c>
      <c r="Q5051" s="356" t="s">
        <v>15063</v>
      </c>
    </row>
    <row r="5052" spans="1:17" x14ac:dyDescent="0.25">
      <c r="A5052" s="354">
        <v>5049</v>
      </c>
      <c r="B5052" s="355" t="s">
        <v>5252</v>
      </c>
      <c r="C5052" s="355" t="s">
        <v>1373</v>
      </c>
      <c r="D5052" s="355" t="s">
        <v>1373</v>
      </c>
      <c r="E5052" s="355" t="s">
        <v>14865</v>
      </c>
      <c r="F5052" s="356" t="s">
        <v>10267</v>
      </c>
      <c r="G5052" s="356" t="s">
        <v>10276</v>
      </c>
      <c r="H5052" s="356" t="s">
        <v>10277</v>
      </c>
      <c r="I5052" s="356" t="str">
        <f t="shared" si="157"/>
        <v>SRINIVASAPURA_66F05-SRINIVASAPURA-LOCAL</v>
      </c>
      <c r="J5052" s="356" t="s">
        <v>2405</v>
      </c>
      <c r="K5052" s="356" t="s">
        <v>15063</v>
      </c>
      <c r="L5052" s="357">
        <v>3.8688799999999999</v>
      </c>
      <c r="M5052" s="357">
        <v>3.4504681899999996</v>
      </c>
      <c r="N5052" s="357">
        <v>0</v>
      </c>
      <c r="O5052" s="356">
        <f t="shared" si="156"/>
        <v>10.81480454291682</v>
      </c>
      <c r="P5052" s="357">
        <v>21.023071233239008</v>
      </c>
      <c r="Q5052" s="356" t="s">
        <v>15063</v>
      </c>
    </row>
    <row r="5053" spans="1:17" x14ac:dyDescent="0.25">
      <c r="A5053" s="354">
        <v>5050</v>
      </c>
      <c r="B5053" s="355" t="s">
        <v>5252</v>
      </c>
      <c r="C5053" s="355" t="s">
        <v>1373</v>
      </c>
      <c r="D5053" s="355" t="s">
        <v>1373</v>
      </c>
      <c r="E5053" s="355" t="s">
        <v>14865</v>
      </c>
      <c r="F5053" s="356" t="s">
        <v>10246</v>
      </c>
      <c r="G5053" s="356" t="s">
        <v>10257</v>
      </c>
      <c r="H5053" s="356" t="s">
        <v>10258</v>
      </c>
      <c r="I5053" s="356" t="str">
        <f t="shared" si="157"/>
        <v>SOMAYAJANAHALLI_66F06-DIMBALA</v>
      </c>
      <c r="J5053" s="356" t="s">
        <v>5701</v>
      </c>
      <c r="K5053" s="356" t="s">
        <v>15063</v>
      </c>
      <c r="L5053" s="357">
        <v>1.5340000000000001E-2</v>
      </c>
      <c r="M5053" s="357">
        <v>1.375E-2</v>
      </c>
      <c r="N5053" s="357">
        <v>0</v>
      </c>
      <c r="O5053" s="356">
        <f t="shared" si="156"/>
        <v>10.365058670143421</v>
      </c>
      <c r="P5053" s="357">
        <v>10.365058670143423</v>
      </c>
      <c r="Q5053" s="356" t="s">
        <v>15063</v>
      </c>
    </row>
    <row r="5054" spans="1:17" x14ac:dyDescent="0.25">
      <c r="A5054" s="354">
        <v>5051</v>
      </c>
      <c r="B5054" s="355" t="s">
        <v>5252</v>
      </c>
      <c r="C5054" s="355" t="s">
        <v>1373</v>
      </c>
      <c r="D5054" s="355" t="s">
        <v>1373</v>
      </c>
      <c r="E5054" s="355" t="s">
        <v>14865</v>
      </c>
      <c r="F5054" s="356" t="s">
        <v>10317</v>
      </c>
      <c r="G5054" s="356" t="s">
        <v>10328</v>
      </c>
      <c r="H5054" s="356" t="s">
        <v>10329</v>
      </c>
      <c r="I5054" s="356" t="str">
        <f t="shared" si="157"/>
        <v>YELDUR_66F06-HOGALAGERE</v>
      </c>
      <c r="J5054" s="356" t="s">
        <v>5701</v>
      </c>
      <c r="K5054" s="356" t="s">
        <v>15063</v>
      </c>
      <c r="L5054" s="357">
        <v>0.49166700000000002</v>
      </c>
      <c r="M5054" s="357">
        <v>0.44385000000000002</v>
      </c>
      <c r="N5054" s="357">
        <v>0</v>
      </c>
      <c r="O5054" s="356">
        <f t="shared" si="156"/>
        <v>9.7254849318746217</v>
      </c>
      <c r="P5054" s="357">
        <v>9.7254849318746182</v>
      </c>
      <c r="Q5054" s="356" t="s">
        <v>15063</v>
      </c>
    </row>
    <row r="5055" spans="1:17" x14ac:dyDescent="0.25">
      <c r="A5055" s="354">
        <v>5052</v>
      </c>
      <c r="B5055" s="355" t="s">
        <v>5252</v>
      </c>
      <c r="C5055" s="355" t="s">
        <v>1373</v>
      </c>
      <c r="D5055" s="355" t="s">
        <v>1373</v>
      </c>
      <c r="E5055" s="355" t="s">
        <v>14865</v>
      </c>
      <c r="F5055" s="356" t="s">
        <v>10162</v>
      </c>
      <c r="G5055" s="356" t="s">
        <v>10173</v>
      </c>
      <c r="H5055" s="356" t="s">
        <v>10174</v>
      </c>
      <c r="I5055" s="356" t="str">
        <f t="shared" si="157"/>
        <v>ADDAGAL_66F06-MARASANAPALLI</v>
      </c>
      <c r="J5055" s="356" t="s">
        <v>5701</v>
      </c>
      <c r="K5055" s="356" t="s">
        <v>15063</v>
      </c>
      <c r="L5055" s="357">
        <v>0.42952000000000001</v>
      </c>
      <c r="M5055" s="357">
        <v>0.38778299999999999</v>
      </c>
      <c r="N5055" s="357">
        <v>0</v>
      </c>
      <c r="O5055" s="356">
        <f t="shared" si="156"/>
        <v>9.7171260942447439</v>
      </c>
      <c r="P5055" s="357">
        <v>10.203035237842418</v>
      </c>
      <c r="Q5055" s="356" t="s">
        <v>15063</v>
      </c>
    </row>
    <row r="5056" spans="1:17" x14ac:dyDescent="0.25">
      <c r="A5056" s="354">
        <v>5053</v>
      </c>
      <c r="B5056" s="355" t="s">
        <v>5252</v>
      </c>
      <c r="C5056" s="355" t="s">
        <v>1373</v>
      </c>
      <c r="D5056" s="355" t="s">
        <v>1373</v>
      </c>
      <c r="E5056" s="355" t="s">
        <v>14865</v>
      </c>
      <c r="F5056" s="356" t="s">
        <v>10267</v>
      </c>
      <c r="G5056" s="356" t="s">
        <v>10278</v>
      </c>
      <c r="H5056" s="356" t="s">
        <v>10279</v>
      </c>
      <c r="I5056" s="356" t="str">
        <f t="shared" si="157"/>
        <v>SRINIVASAPURA_66F06-PALYA</v>
      </c>
      <c r="J5056" s="356" t="s">
        <v>5701</v>
      </c>
      <c r="K5056" s="356" t="s">
        <v>15063</v>
      </c>
      <c r="L5056" s="357">
        <v>0.63331999999999999</v>
      </c>
      <c r="M5056" s="357">
        <v>0.56848799999999999</v>
      </c>
      <c r="N5056" s="357">
        <v>0</v>
      </c>
      <c r="O5056" s="356">
        <f t="shared" si="156"/>
        <v>10.236847091517715</v>
      </c>
      <c r="P5056" s="357">
        <v>13.167916890973085</v>
      </c>
      <c r="Q5056" s="356" t="s">
        <v>15063</v>
      </c>
    </row>
    <row r="5057" spans="1:17" x14ac:dyDescent="0.25">
      <c r="A5057" s="354">
        <v>5054</v>
      </c>
      <c r="B5057" s="355" t="s">
        <v>5252</v>
      </c>
      <c r="C5057" s="355" t="s">
        <v>1373</v>
      </c>
      <c r="D5057" s="355" t="s">
        <v>1373</v>
      </c>
      <c r="E5057" s="355" t="s">
        <v>14865</v>
      </c>
      <c r="F5057" s="356" t="s">
        <v>10225</v>
      </c>
      <c r="G5057" s="356" t="s">
        <v>10236</v>
      </c>
      <c r="H5057" s="356" t="s">
        <v>10237</v>
      </c>
      <c r="I5057" s="356" t="str">
        <f t="shared" si="157"/>
        <v>LAKSHMIPURA_66F06-SUNNAKAL</v>
      </c>
      <c r="J5057" s="356" t="s">
        <v>5701</v>
      </c>
      <c r="K5057" s="356" t="s">
        <v>15063</v>
      </c>
      <c r="L5057" s="357">
        <v>0.48133999999999999</v>
      </c>
      <c r="M5057" s="357">
        <v>0.43581999999999999</v>
      </c>
      <c r="N5057" s="357">
        <v>0</v>
      </c>
      <c r="O5057" s="356">
        <f t="shared" si="156"/>
        <v>9.456932729463583</v>
      </c>
      <c r="P5057" s="357">
        <v>25.54251057753708</v>
      </c>
      <c r="Q5057" s="356" t="s">
        <v>15063</v>
      </c>
    </row>
    <row r="5058" spans="1:17" x14ac:dyDescent="0.25">
      <c r="A5058" s="354">
        <v>5055</v>
      </c>
      <c r="B5058" s="355" t="s">
        <v>5252</v>
      </c>
      <c r="C5058" s="355" t="s">
        <v>1373</v>
      </c>
      <c r="D5058" s="355" t="s">
        <v>1373</v>
      </c>
      <c r="E5058" s="355" t="s">
        <v>14865</v>
      </c>
      <c r="F5058" s="356" t="s">
        <v>10193</v>
      </c>
      <c r="G5058" s="356" t="s">
        <v>10204</v>
      </c>
      <c r="H5058" s="356" t="s">
        <v>10205</v>
      </c>
      <c r="I5058" s="356" t="str">
        <f t="shared" si="157"/>
        <v>DALSANUR_66F06-TERNHALLI</v>
      </c>
      <c r="J5058" s="356" t="s">
        <v>5706</v>
      </c>
      <c r="K5058" s="356" t="s">
        <v>15063</v>
      </c>
      <c r="L5058" s="357">
        <v>0.69279000000000002</v>
      </c>
      <c r="M5058" s="357">
        <v>0.61802894000000008</v>
      </c>
      <c r="N5058" s="357">
        <v>0</v>
      </c>
      <c r="O5058" s="356">
        <f t="shared" si="156"/>
        <v>10.791301837497645</v>
      </c>
      <c r="P5058" s="357">
        <v>80.757956611482669</v>
      </c>
      <c r="Q5058" s="356" t="s">
        <v>15063</v>
      </c>
    </row>
    <row r="5059" spans="1:17" x14ac:dyDescent="0.25">
      <c r="A5059" s="354">
        <v>5056</v>
      </c>
      <c r="B5059" s="355" t="s">
        <v>5252</v>
      </c>
      <c r="C5059" s="355" t="s">
        <v>1373</v>
      </c>
      <c r="D5059" s="355" t="s">
        <v>1373</v>
      </c>
      <c r="E5059" s="355" t="s">
        <v>14865</v>
      </c>
      <c r="F5059" s="356" t="s">
        <v>10162</v>
      </c>
      <c r="G5059" s="356" t="s">
        <v>10175</v>
      </c>
      <c r="H5059" s="356" t="s">
        <v>10176</v>
      </c>
      <c r="I5059" s="356" t="str">
        <f t="shared" si="157"/>
        <v>ADDAGAL_66F07-CHILLORPALLI</v>
      </c>
      <c r="J5059" s="356" t="s">
        <v>5701</v>
      </c>
      <c r="K5059" s="356" t="s">
        <v>15063</v>
      </c>
      <c r="L5059" s="357">
        <v>0.42461000000000004</v>
      </c>
      <c r="M5059" s="357">
        <v>0.38220900000000002</v>
      </c>
      <c r="N5059" s="357">
        <v>0</v>
      </c>
      <c r="O5059" s="356">
        <f t="shared" si="156"/>
        <v>9.9858693860248273</v>
      </c>
      <c r="P5059" s="357">
        <v>10.314036232093182</v>
      </c>
      <c r="Q5059" s="356" t="s">
        <v>15063</v>
      </c>
    </row>
    <row r="5060" spans="1:17" x14ac:dyDescent="0.25">
      <c r="A5060" s="354">
        <v>5057</v>
      </c>
      <c r="B5060" s="355" t="s">
        <v>5252</v>
      </c>
      <c r="C5060" s="355" t="s">
        <v>1373</v>
      </c>
      <c r="D5060" s="355" t="s">
        <v>1373</v>
      </c>
      <c r="E5060" s="355" t="s">
        <v>14865</v>
      </c>
      <c r="F5060" s="356" t="s">
        <v>10193</v>
      </c>
      <c r="G5060" s="356" t="s">
        <v>10206</v>
      </c>
      <c r="H5060" s="356" t="s">
        <v>10207</v>
      </c>
      <c r="I5060" s="356" t="str">
        <f t="shared" si="157"/>
        <v>DALSANUR_66F07-GATTAHALLI</v>
      </c>
      <c r="J5060" s="356" t="s">
        <v>5701</v>
      </c>
      <c r="K5060" s="356" t="s">
        <v>15063</v>
      </c>
      <c r="L5060" s="357">
        <v>0.59755999999999998</v>
      </c>
      <c r="M5060" s="357">
        <v>0.52812800000000004</v>
      </c>
      <c r="N5060" s="357">
        <v>0</v>
      </c>
      <c r="O5060" s="356">
        <f t="shared" ref="O5060:O5123" si="158">((L5060-N5060)-M5060)/(L5060-N5060)*100</f>
        <v>11.619251623267948</v>
      </c>
      <c r="P5060" s="357">
        <v>11.619251623267935</v>
      </c>
      <c r="Q5060" s="356" t="s">
        <v>15063</v>
      </c>
    </row>
    <row r="5061" spans="1:17" x14ac:dyDescent="0.25">
      <c r="A5061" s="354">
        <v>5058</v>
      </c>
      <c r="B5061" s="355" t="s">
        <v>5252</v>
      </c>
      <c r="C5061" s="355" t="s">
        <v>1373</v>
      </c>
      <c r="D5061" s="355" t="s">
        <v>1373</v>
      </c>
      <c r="E5061" s="355" t="s">
        <v>14865</v>
      </c>
      <c r="F5061" s="356" t="s">
        <v>10298</v>
      </c>
      <c r="G5061" s="356" t="s">
        <v>10307</v>
      </c>
      <c r="H5061" s="356" t="s">
        <v>10308</v>
      </c>
      <c r="I5061" s="356" t="str">
        <f t="shared" ref="I5061:I5124" si="159">F5061&amp;H5061</f>
        <v>TADIGOL_CROSS _66F07-KUSANDRA</v>
      </c>
      <c r="J5061" s="356" t="s">
        <v>5701</v>
      </c>
      <c r="K5061" s="356" t="s">
        <v>15063</v>
      </c>
      <c r="L5061" s="357">
        <v>0.51800000000000002</v>
      </c>
      <c r="M5061" s="357">
        <v>0.46678199999999997</v>
      </c>
      <c r="N5061" s="357">
        <v>0</v>
      </c>
      <c r="O5061" s="356">
        <f t="shared" si="158"/>
        <v>9.8876447876447955</v>
      </c>
      <c r="P5061" s="357">
        <v>10.132029022815592</v>
      </c>
      <c r="Q5061" s="356" t="s">
        <v>15063</v>
      </c>
    </row>
    <row r="5062" spans="1:17" x14ac:dyDescent="0.25">
      <c r="A5062" s="354">
        <v>5059</v>
      </c>
      <c r="B5062" s="355" t="s">
        <v>5252</v>
      </c>
      <c r="C5062" s="355" t="s">
        <v>1373</v>
      </c>
      <c r="D5062" s="355" t="s">
        <v>1373</v>
      </c>
      <c r="E5062" s="355" t="s">
        <v>14865</v>
      </c>
      <c r="F5062" s="356" t="s">
        <v>10225</v>
      </c>
      <c r="G5062" s="356" t="s">
        <v>10238</v>
      </c>
      <c r="H5062" s="356" t="s">
        <v>10239</v>
      </c>
      <c r="I5062" s="356" t="str">
        <f t="shared" si="159"/>
        <v>LAKSHMIPURA_66F07-LAKSHMIPURA-LOVCAL</v>
      </c>
      <c r="J5062" s="356" t="s">
        <v>5701</v>
      </c>
      <c r="K5062" s="356" t="s">
        <v>15063</v>
      </c>
      <c r="L5062" s="357">
        <v>0.60568</v>
      </c>
      <c r="M5062" s="357">
        <v>0.54558499999999999</v>
      </c>
      <c r="N5062" s="357">
        <v>0</v>
      </c>
      <c r="O5062" s="356">
        <f t="shared" si="158"/>
        <v>9.9219059569409609</v>
      </c>
      <c r="P5062" s="357">
        <v>12.557915538518516</v>
      </c>
      <c r="Q5062" s="356" t="s">
        <v>15063</v>
      </c>
    </row>
    <row r="5063" spans="1:17" x14ac:dyDescent="0.25">
      <c r="A5063" s="354">
        <v>5060</v>
      </c>
      <c r="B5063" s="355" t="s">
        <v>5252</v>
      </c>
      <c r="C5063" s="355" t="s">
        <v>1373</v>
      </c>
      <c r="D5063" s="355" t="s">
        <v>1373</v>
      </c>
      <c r="E5063" s="355" t="s">
        <v>14865</v>
      </c>
      <c r="F5063" s="356" t="s">
        <v>10317</v>
      </c>
      <c r="G5063" s="356" t="s">
        <v>10330</v>
      </c>
      <c r="H5063" s="356" t="s">
        <v>10331</v>
      </c>
      <c r="I5063" s="356" t="str">
        <f t="shared" si="159"/>
        <v>YELDUR_66F07-LAKSHMISAGARA</v>
      </c>
      <c r="J5063" s="356" t="s">
        <v>5701</v>
      </c>
      <c r="K5063" s="356" t="s">
        <v>15063</v>
      </c>
      <c r="L5063" s="357">
        <v>0.65183999999999997</v>
      </c>
      <c r="M5063" s="357">
        <v>0.58784000000000003</v>
      </c>
      <c r="N5063" s="357">
        <v>0</v>
      </c>
      <c r="O5063" s="356">
        <f t="shared" si="158"/>
        <v>9.8183603338242431</v>
      </c>
      <c r="P5063" s="357">
        <v>9.8183603338242378</v>
      </c>
      <c r="Q5063" s="356" t="s">
        <v>15063</v>
      </c>
    </row>
    <row r="5064" spans="1:17" x14ac:dyDescent="0.25">
      <c r="A5064" s="354">
        <v>5061</v>
      </c>
      <c r="B5064" s="355" t="s">
        <v>5252</v>
      </c>
      <c r="C5064" s="355" t="s">
        <v>1373</v>
      </c>
      <c r="D5064" s="355" t="s">
        <v>1373</v>
      </c>
      <c r="E5064" s="355" t="s">
        <v>14865</v>
      </c>
      <c r="F5064" s="356" t="s">
        <v>10246</v>
      </c>
      <c r="G5064" s="356" t="s">
        <v>10259</v>
      </c>
      <c r="H5064" s="356" t="s">
        <v>10260</v>
      </c>
      <c r="I5064" s="356" t="str">
        <f t="shared" si="159"/>
        <v>SOMAYAJANAHALLI_66F07-SMFGOLLAHALLI</v>
      </c>
      <c r="J5064" s="356" t="s">
        <v>5701</v>
      </c>
      <c r="K5064" s="356" t="s">
        <v>15063</v>
      </c>
      <c r="L5064" s="357">
        <v>0.23674000000000001</v>
      </c>
      <c r="M5064" s="357">
        <v>0.21554000000000001</v>
      </c>
      <c r="N5064" s="357">
        <v>0</v>
      </c>
      <c r="O5064" s="356">
        <f t="shared" si="158"/>
        <v>8.954971698910196</v>
      </c>
      <c r="P5064" s="357">
        <v>8.954971698910196</v>
      </c>
      <c r="Q5064" s="356" t="s">
        <v>15063</v>
      </c>
    </row>
    <row r="5065" spans="1:17" x14ac:dyDescent="0.25">
      <c r="A5065" s="354">
        <v>5062</v>
      </c>
      <c r="B5065" s="355" t="s">
        <v>5252</v>
      </c>
      <c r="C5065" s="355" t="s">
        <v>1373</v>
      </c>
      <c r="D5065" s="355" t="s">
        <v>1373</v>
      </c>
      <c r="E5065" s="355" t="s">
        <v>14865</v>
      </c>
      <c r="F5065" s="356" t="s">
        <v>10267</v>
      </c>
      <c r="G5065" s="356" t="s">
        <v>10280</v>
      </c>
      <c r="H5065" s="356" t="s">
        <v>10281</v>
      </c>
      <c r="I5065" s="356" t="str">
        <f t="shared" si="159"/>
        <v>SRINIVASAPURA_66F07-YALAVAKUNTE</v>
      </c>
      <c r="J5065" s="356" t="s">
        <v>5701</v>
      </c>
      <c r="K5065" s="356" t="s">
        <v>15063</v>
      </c>
      <c r="L5065" s="357">
        <v>0.88539999999999996</v>
      </c>
      <c r="M5065" s="357">
        <v>0.79386999999999996</v>
      </c>
      <c r="N5065" s="357">
        <v>0</v>
      </c>
      <c r="O5065" s="356">
        <f t="shared" si="158"/>
        <v>10.337700474361871</v>
      </c>
      <c r="P5065" s="357">
        <v>11.294239497599989</v>
      </c>
      <c r="Q5065" s="356" t="s">
        <v>15063</v>
      </c>
    </row>
    <row r="5066" spans="1:17" x14ac:dyDescent="0.25">
      <c r="A5066" s="354">
        <v>5063</v>
      </c>
      <c r="B5066" s="355" t="s">
        <v>5252</v>
      </c>
      <c r="C5066" s="355" t="s">
        <v>1373</v>
      </c>
      <c r="D5066" s="355" t="s">
        <v>1373</v>
      </c>
      <c r="E5066" s="355" t="s">
        <v>14865</v>
      </c>
      <c r="F5066" s="356" t="s">
        <v>10193</v>
      </c>
      <c r="G5066" s="356" t="s">
        <v>10208</v>
      </c>
      <c r="H5066" s="356" t="s">
        <v>10209</v>
      </c>
      <c r="I5066" s="356" t="str">
        <f t="shared" si="159"/>
        <v>DALSANUR_66F08-DALSNUR</v>
      </c>
      <c r="J5066" s="356" t="s">
        <v>5701</v>
      </c>
      <c r="K5066" s="356" t="s">
        <v>15063</v>
      </c>
      <c r="L5066" s="357">
        <v>0.41144000000000003</v>
      </c>
      <c r="M5066" s="357">
        <v>0.3680098</v>
      </c>
      <c r="N5066" s="357">
        <v>0</v>
      </c>
      <c r="O5066" s="356">
        <f t="shared" si="158"/>
        <v>10.55565817616178</v>
      </c>
      <c r="P5066" s="357">
        <v>41.607963240022819</v>
      </c>
      <c r="Q5066" s="356" t="s">
        <v>15063</v>
      </c>
    </row>
    <row r="5067" spans="1:17" x14ac:dyDescent="0.25">
      <c r="A5067" s="354">
        <v>5064</v>
      </c>
      <c r="B5067" s="355" t="s">
        <v>5252</v>
      </c>
      <c r="C5067" s="355" t="s">
        <v>1373</v>
      </c>
      <c r="D5067" s="355" t="s">
        <v>1373</v>
      </c>
      <c r="E5067" s="355" t="s">
        <v>14865</v>
      </c>
      <c r="F5067" s="356" t="s">
        <v>10317</v>
      </c>
      <c r="G5067" s="356" t="s">
        <v>10332</v>
      </c>
      <c r="H5067" s="356" t="s">
        <v>10333</v>
      </c>
      <c r="I5067" s="356" t="str">
        <f t="shared" si="159"/>
        <v>YELDUR_66F08-GAJALAHALLI-NJY</v>
      </c>
      <c r="J5067" s="356" t="s">
        <v>5706</v>
      </c>
      <c r="K5067" s="356" t="s">
        <v>15063</v>
      </c>
      <c r="L5067" s="357">
        <v>0.95210600000000001</v>
      </c>
      <c r="M5067" s="357">
        <v>0.83806007999999999</v>
      </c>
      <c r="N5067" s="357">
        <v>0</v>
      </c>
      <c r="O5067" s="356">
        <f t="shared" si="158"/>
        <v>11.978279729357869</v>
      </c>
      <c r="P5067" s="357">
        <v>75.116864745943772</v>
      </c>
      <c r="Q5067" s="356" t="s">
        <v>15063</v>
      </c>
    </row>
    <row r="5068" spans="1:17" x14ac:dyDescent="0.25">
      <c r="A5068" s="354">
        <v>5065</v>
      </c>
      <c r="B5068" s="355" t="s">
        <v>5252</v>
      </c>
      <c r="C5068" s="355" t="s">
        <v>1373</v>
      </c>
      <c r="D5068" s="355" t="s">
        <v>1373</v>
      </c>
      <c r="E5068" s="355" t="s">
        <v>14865</v>
      </c>
      <c r="F5068" s="356" t="s">
        <v>10162</v>
      </c>
      <c r="G5068" s="356" t="s">
        <v>10177</v>
      </c>
      <c r="H5068" s="356" t="s">
        <v>10178</v>
      </c>
      <c r="I5068" s="356" t="str">
        <f t="shared" si="159"/>
        <v>ADDAGAL_66F08-GANDHINAGAR NJY</v>
      </c>
      <c r="J5068" s="356" t="s">
        <v>5706</v>
      </c>
      <c r="K5068" s="356" t="s">
        <v>15063</v>
      </c>
      <c r="L5068" s="357">
        <v>1.4454359999999999</v>
      </c>
      <c r="M5068" s="357">
        <v>1.2962276699999999</v>
      </c>
      <c r="N5068" s="357">
        <v>0</v>
      </c>
      <c r="O5068" s="356">
        <f t="shared" si="158"/>
        <v>10.322721310386624</v>
      </c>
      <c r="P5068" s="357">
        <v>76.394523754682268</v>
      </c>
      <c r="Q5068" s="356" t="s">
        <v>15063</v>
      </c>
    </row>
    <row r="5069" spans="1:17" x14ac:dyDescent="0.25">
      <c r="A5069" s="354">
        <v>5066</v>
      </c>
      <c r="B5069" s="355" t="s">
        <v>5252</v>
      </c>
      <c r="C5069" s="355" t="s">
        <v>1373</v>
      </c>
      <c r="D5069" s="355" t="s">
        <v>1373</v>
      </c>
      <c r="E5069" s="355" t="s">
        <v>14865</v>
      </c>
      <c r="F5069" s="356" t="s">
        <v>10298</v>
      </c>
      <c r="G5069" s="356" t="s">
        <v>10309</v>
      </c>
      <c r="H5069" s="356" t="s">
        <v>10310</v>
      </c>
      <c r="I5069" s="356" t="str">
        <f t="shared" si="159"/>
        <v>TADIGOL_CROSS _66F08-KAPALLI NJY</v>
      </c>
      <c r="J5069" s="356" t="s">
        <v>5706</v>
      </c>
      <c r="K5069" s="356" t="s">
        <v>15063</v>
      </c>
      <c r="L5069" s="357">
        <v>0.55574999999999997</v>
      </c>
      <c r="M5069" s="357">
        <v>0.48693622999999997</v>
      </c>
      <c r="N5069" s="357">
        <v>0</v>
      </c>
      <c r="O5069" s="356">
        <f t="shared" si="158"/>
        <v>12.382144849302744</v>
      </c>
      <c r="P5069" s="357">
        <v>75.727932579375079</v>
      </c>
      <c r="Q5069" s="356" t="s">
        <v>15063</v>
      </c>
    </row>
    <row r="5070" spans="1:17" x14ac:dyDescent="0.25">
      <c r="A5070" s="354">
        <v>5067</v>
      </c>
      <c r="B5070" s="355" t="s">
        <v>5252</v>
      </c>
      <c r="C5070" s="355" t="s">
        <v>1373</v>
      </c>
      <c r="D5070" s="355" t="s">
        <v>1373</v>
      </c>
      <c r="E5070" s="355" t="s">
        <v>14865</v>
      </c>
      <c r="F5070" s="356" t="s">
        <v>10267</v>
      </c>
      <c r="G5070" s="356" t="s">
        <v>10282</v>
      </c>
      <c r="H5070" s="356" t="s">
        <v>10283</v>
      </c>
      <c r="I5070" s="356" t="str">
        <f t="shared" si="159"/>
        <v>SRINIVASAPURA_66F08-KOTAPALLI</v>
      </c>
      <c r="J5070" s="356" t="s">
        <v>5701</v>
      </c>
      <c r="K5070" s="356" t="s">
        <v>15063</v>
      </c>
      <c r="L5070" s="357">
        <v>0.39068000000000003</v>
      </c>
      <c r="M5070" s="357">
        <v>0.34910099999999999</v>
      </c>
      <c r="N5070" s="357">
        <v>0</v>
      </c>
      <c r="O5070" s="356">
        <f t="shared" si="158"/>
        <v>10.642725504249009</v>
      </c>
      <c r="P5070" s="357">
        <v>33.663779137120841</v>
      </c>
      <c r="Q5070" s="356" t="s">
        <v>15063</v>
      </c>
    </row>
    <row r="5071" spans="1:17" x14ac:dyDescent="0.25">
      <c r="A5071" s="354">
        <v>5068</v>
      </c>
      <c r="B5071" s="355" t="s">
        <v>5252</v>
      </c>
      <c r="C5071" s="355" t="s">
        <v>1373</v>
      </c>
      <c r="D5071" s="355" t="s">
        <v>1373</v>
      </c>
      <c r="E5071" s="355" t="s">
        <v>14865</v>
      </c>
      <c r="F5071" s="356" t="s">
        <v>10246</v>
      </c>
      <c r="G5071" s="356" t="s">
        <v>10261</v>
      </c>
      <c r="H5071" s="356" t="s">
        <v>10262</v>
      </c>
      <c r="I5071" s="356" t="str">
        <f t="shared" si="159"/>
        <v>SOMAYAJANAHALLI_66F08-SMSOMAYAJALAHALLI</v>
      </c>
      <c r="J5071" s="356" t="s">
        <v>5701</v>
      </c>
      <c r="K5071" s="356" t="s">
        <v>15063</v>
      </c>
      <c r="L5071" s="357">
        <v>0.56401999999999997</v>
      </c>
      <c r="M5071" s="357">
        <v>0.50501799999999997</v>
      </c>
      <c r="N5071" s="357">
        <v>0</v>
      </c>
      <c r="O5071" s="356">
        <f t="shared" si="158"/>
        <v>10.460976561114855</v>
      </c>
      <c r="P5071" s="357">
        <v>12.882592003716987</v>
      </c>
      <c r="Q5071" s="356" t="s">
        <v>15063</v>
      </c>
    </row>
    <row r="5072" spans="1:17" x14ac:dyDescent="0.25">
      <c r="A5072" s="354">
        <v>5069</v>
      </c>
      <c r="B5072" s="355" t="s">
        <v>5252</v>
      </c>
      <c r="C5072" s="355" t="s">
        <v>1373</v>
      </c>
      <c r="D5072" s="355" t="s">
        <v>1373</v>
      </c>
      <c r="E5072" s="355" t="s">
        <v>14865</v>
      </c>
      <c r="F5072" s="356" t="s">
        <v>10225</v>
      </c>
      <c r="G5072" s="356" t="s">
        <v>10240</v>
      </c>
      <c r="H5072" s="356" t="s">
        <v>10241</v>
      </c>
      <c r="I5072" s="356" t="str">
        <f t="shared" si="159"/>
        <v>LAKSHMIPURA_66F08-SONNAPALLI</v>
      </c>
      <c r="J5072" s="356" t="s">
        <v>5701</v>
      </c>
      <c r="K5072" s="356" t="s">
        <v>15063</v>
      </c>
      <c r="L5072" s="357">
        <v>7.1179999999999993E-2</v>
      </c>
      <c r="M5072" s="357">
        <v>6.4349999999999991E-2</v>
      </c>
      <c r="N5072" s="357">
        <v>0</v>
      </c>
      <c r="O5072" s="356">
        <f t="shared" si="158"/>
        <v>9.595391964034846</v>
      </c>
      <c r="P5072" s="357">
        <v>9.5953919640348388</v>
      </c>
      <c r="Q5072" s="356" t="s">
        <v>15063</v>
      </c>
    </row>
    <row r="5073" spans="1:17" x14ac:dyDescent="0.25">
      <c r="A5073" s="354">
        <v>5070</v>
      </c>
      <c r="B5073" s="355" t="s">
        <v>5252</v>
      </c>
      <c r="C5073" s="355" t="s">
        <v>1373</v>
      </c>
      <c r="D5073" s="355" t="s">
        <v>1373</v>
      </c>
      <c r="E5073" s="355" t="s">
        <v>14865</v>
      </c>
      <c r="F5073" s="356" t="s">
        <v>10162</v>
      </c>
      <c r="G5073" s="356" t="s">
        <v>10179</v>
      </c>
      <c r="H5073" s="356" t="s">
        <v>10180</v>
      </c>
      <c r="I5073" s="356" t="str">
        <f t="shared" si="159"/>
        <v>ADDAGAL_66F09-ANEPALLI NJY</v>
      </c>
      <c r="J5073" s="356" t="s">
        <v>5706</v>
      </c>
      <c r="K5073" s="356" t="s">
        <v>15063</v>
      </c>
      <c r="L5073" s="357">
        <v>1.0324800000000001</v>
      </c>
      <c r="M5073" s="357">
        <v>0.9176720599999999</v>
      </c>
      <c r="N5073" s="357">
        <v>0</v>
      </c>
      <c r="O5073" s="356">
        <f t="shared" si="158"/>
        <v>11.119628467379529</v>
      </c>
      <c r="P5073" s="357">
        <v>79.515925570729692</v>
      </c>
      <c r="Q5073" s="356" t="s">
        <v>15063</v>
      </c>
    </row>
    <row r="5074" spans="1:17" x14ac:dyDescent="0.25">
      <c r="A5074" s="354">
        <v>5071</v>
      </c>
      <c r="B5074" s="355" t="s">
        <v>5252</v>
      </c>
      <c r="C5074" s="355" t="s">
        <v>1373</v>
      </c>
      <c r="D5074" s="355" t="s">
        <v>1373</v>
      </c>
      <c r="E5074" s="355" t="s">
        <v>14865</v>
      </c>
      <c r="F5074" s="356" t="s">
        <v>10246</v>
      </c>
      <c r="G5074" s="356" t="s">
        <v>10263</v>
      </c>
      <c r="H5074" s="356" t="s">
        <v>10264</v>
      </c>
      <c r="I5074" s="356" t="str">
        <f t="shared" si="159"/>
        <v>SOMAYAJANAHALLI_66F09-GOPALAPURA NJY</v>
      </c>
      <c r="J5074" s="356" t="s">
        <v>5706</v>
      </c>
      <c r="K5074" s="356" t="s">
        <v>15063</v>
      </c>
      <c r="L5074" s="357">
        <v>0.86884000000000006</v>
      </c>
      <c r="M5074" s="357">
        <v>0.75703389999999993</v>
      </c>
      <c r="N5074" s="357">
        <v>0</v>
      </c>
      <c r="O5074" s="356">
        <f t="shared" si="158"/>
        <v>12.868433773767334</v>
      </c>
      <c r="P5074" s="357">
        <v>84.090626922260853</v>
      </c>
      <c r="Q5074" s="356" t="s">
        <v>15063</v>
      </c>
    </row>
    <row r="5075" spans="1:17" x14ac:dyDescent="0.25">
      <c r="A5075" s="354">
        <v>5072</v>
      </c>
      <c r="B5075" s="355" t="s">
        <v>5252</v>
      </c>
      <c r="C5075" s="355" t="s">
        <v>1373</v>
      </c>
      <c r="D5075" s="355" t="s">
        <v>1373</v>
      </c>
      <c r="E5075" s="355" t="s">
        <v>14865</v>
      </c>
      <c r="F5075" s="356" t="s">
        <v>10214</v>
      </c>
      <c r="G5075" s="356" t="s">
        <v>10219</v>
      </c>
      <c r="H5075" s="356" t="s">
        <v>10220</v>
      </c>
      <c r="I5075" s="356" t="str">
        <f t="shared" si="159"/>
        <v>GOWNIPALLI_66F09-HOSAHUDYA NJY</v>
      </c>
      <c r="J5075" s="356" t="s">
        <v>5706</v>
      </c>
      <c r="K5075" s="356" t="s">
        <v>15063</v>
      </c>
      <c r="L5075" s="357">
        <v>0.75259999999999994</v>
      </c>
      <c r="M5075" s="357">
        <v>0.66316409999999992</v>
      </c>
      <c r="N5075" s="357">
        <v>0</v>
      </c>
      <c r="O5075" s="356">
        <f t="shared" si="158"/>
        <v>11.883590220568697</v>
      </c>
      <c r="P5075" s="357">
        <v>86.712871394504404</v>
      </c>
      <c r="Q5075" s="356" t="s">
        <v>15063</v>
      </c>
    </row>
    <row r="5076" spans="1:17" x14ac:dyDescent="0.25">
      <c r="A5076" s="354">
        <v>5073</v>
      </c>
      <c r="B5076" s="355" t="s">
        <v>5252</v>
      </c>
      <c r="C5076" s="355" t="s">
        <v>1373</v>
      </c>
      <c r="D5076" s="355" t="s">
        <v>1373</v>
      </c>
      <c r="E5076" s="355" t="s">
        <v>14865</v>
      </c>
      <c r="F5076" s="356" t="s">
        <v>10298</v>
      </c>
      <c r="G5076" s="356" t="s">
        <v>10311</v>
      </c>
      <c r="H5076" s="356" t="s">
        <v>10312</v>
      </c>
      <c r="I5076" s="356" t="str">
        <f t="shared" si="159"/>
        <v>TADIGOL_CROSS _66F09-KONDAMARI</v>
      </c>
      <c r="J5076" s="356" t="s">
        <v>5701</v>
      </c>
      <c r="K5076" s="356" t="s">
        <v>15063</v>
      </c>
      <c r="L5076" s="357">
        <v>0.49880000000000002</v>
      </c>
      <c r="M5076" s="357">
        <v>0.44582744000000002</v>
      </c>
      <c r="N5076" s="357">
        <v>0</v>
      </c>
      <c r="O5076" s="356">
        <f t="shared" si="158"/>
        <v>10.620000000000001</v>
      </c>
      <c r="P5076" s="357">
        <v>10.619999999999985</v>
      </c>
      <c r="Q5076" s="356" t="s">
        <v>15063</v>
      </c>
    </row>
    <row r="5077" spans="1:17" x14ac:dyDescent="0.25">
      <c r="A5077" s="354">
        <v>5074</v>
      </c>
      <c r="B5077" s="355" t="s">
        <v>5252</v>
      </c>
      <c r="C5077" s="355" t="s">
        <v>1373</v>
      </c>
      <c r="D5077" s="355" t="s">
        <v>1373</v>
      </c>
      <c r="E5077" s="355" t="s">
        <v>14865</v>
      </c>
      <c r="F5077" s="356" t="s">
        <v>10225</v>
      </c>
      <c r="G5077" s="356" t="s">
        <v>10242</v>
      </c>
      <c r="H5077" s="356" t="s">
        <v>10243</v>
      </c>
      <c r="I5077" s="356" t="str">
        <f t="shared" si="159"/>
        <v>LAKSHMIPURA_66F09-NELAVANKI NJY</v>
      </c>
      <c r="J5077" s="356" t="s">
        <v>5706</v>
      </c>
      <c r="K5077" s="356" t="s">
        <v>15063</v>
      </c>
      <c r="L5077" s="357">
        <v>0.74807999999999997</v>
      </c>
      <c r="M5077" s="357">
        <v>0.67377893000000011</v>
      </c>
      <c r="N5077" s="357">
        <v>0</v>
      </c>
      <c r="O5077" s="356">
        <f t="shared" si="158"/>
        <v>9.9322358571275604</v>
      </c>
      <c r="P5077" s="357">
        <v>67.759368617262638</v>
      </c>
      <c r="Q5077" s="356" t="s">
        <v>15063</v>
      </c>
    </row>
    <row r="5078" spans="1:17" x14ac:dyDescent="0.25">
      <c r="A5078" s="354">
        <v>5075</v>
      </c>
      <c r="B5078" s="355" t="s">
        <v>5252</v>
      </c>
      <c r="C5078" s="355" t="s">
        <v>1373</v>
      </c>
      <c r="D5078" s="355" t="s">
        <v>1373</v>
      </c>
      <c r="E5078" s="355" t="s">
        <v>14865</v>
      </c>
      <c r="F5078" s="356" t="s">
        <v>10193</v>
      </c>
      <c r="G5078" s="356" t="s">
        <v>10210</v>
      </c>
      <c r="H5078" s="356" t="s">
        <v>10211</v>
      </c>
      <c r="I5078" s="356" t="str">
        <f t="shared" si="159"/>
        <v>DALSANUR_66F09-NJY-MARENAHALLI</v>
      </c>
      <c r="J5078" s="356" t="s">
        <v>5706</v>
      </c>
      <c r="K5078" s="356" t="s">
        <v>15063</v>
      </c>
      <c r="L5078" s="357">
        <v>0.93121999999999994</v>
      </c>
      <c r="M5078" s="357">
        <v>0.80904129999999996</v>
      </c>
      <c r="N5078" s="357">
        <v>0</v>
      </c>
      <c r="O5078" s="356">
        <f t="shared" si="158"/>
        <v>13.120283069521701</v>
      </c>
      <c r="P5078" s="357">
        <v>54.489027880326326</v>
      </c>
      <c r="Q5078" s="356" t="s">
        <v>15063</v>
      </c>
    </row>
    <row r="5079" spans="1:17" x14ac:dyDescent="0.25">
      <c r="A5079" s="354">
        <v>5076</v>
      </c>
      <c r="B5079" s="355" t="s">
        <v>5252</v>
      </c>
      <c r="C5079" s="355" t="s">
        <v>1373</v>
      </c>
      <c r="D5079" s="355" t="s">
        <v>1373</v>
      </c>
      <c r="E5079" s="355" t="s">
        <v>14865</v>
      </c>
      <c r="F5079" s="356" t="s">
        <v>10267</v>
      </c>
      <c r="G5079" s="356" t="s">
        <v>10284</v>
      </c>
      <c r="H5079" s="356" t="s">
        <v>10285</v>
      </c>
      <c r="I5079" s="356" t="str">
        <f t="shared" si="159"/>
        <v>SRINIVASAPURA_66F09-THADIGOL</v>
      </c>
      <c r="J5079" s="356" t="s">
        <v>5701</v>
      </c>
      <c r="K5079" s="356" t="s">
        <v>15063</v>
      </c>
      <c r="L5079" s="357">
        <v>0.34858</v>
      </c>
      <c r="M5079" s="357">
        <v>0.314411</v>
      </c>
      <c r="N5079" s="357">
        <v>0</v>
      </c>
      <c r="O5079" s="356">
        <f t="shared" si="158"/>
        <v>9.8023409260428025</v>
      </c>
      <c r="P5079" s="357">
        <v>22.150962334769385</v>
      </c>
      <c r="Q5079" s="356" t="s">
        <v>15063</v>
      </c>
    </row>
    <row r="5080" spans="1:17" x14ac:dyDescent="0.25">
      <c r="A5080" s="354">
        <v>5077</v>
      </c>
      <c r="B5080" s="355" t="s">
        <v>5252</v>
      </c>
      <c r="C5080" s="355" t="s">
        <v>1373</v>
      </c>
      <c r="D5080" s="355" t="s">
        <v>1373</v>
      </c>
      <c r="E5080" s="355" t="s">
        <v>14865</v>
      </c>
      <c r="F5080" s="356" t="s">
        <v>10317</v>
      </c>
      <c r="G5080" s="356" t="s">
        <v>10334</v>
      </c>
      <c r="H5080" s="356" t="s">
        <v>10335</v>
      </c>
      <c r="I5080" s="356" t="str">
        <f t="shared" si="159"/>
        <v>YELDUR_66F09-THINNALI</v>
      </c>
      <c r="J5080" s="356" t="s">
        <v>5706</v>
      </c>
      <c r="K5080" s="356" t="s">
        <v>15063</v>
      </c>
      <c r="L5080" s="357">
        <v>0.7702</v>
      </c>
      <c r="M5080" s="357">
        <v>0.68011937</v>
      </c>
      <c r="N5080" s="357">
        <v>0</v>
      </c>
      <c r="O5080" s="356">
        <f t="shared" si="158"/>
        <v>11.695745260971176</v>
      </c>
      <c r="P5080" s="357">
        <v>66.399978929106297</v>
      </c>
      <c r="Q5080" s="356" t="s">
        <v>15063</v>
      </c>
    </row>
    <row r="5081" spans="1:17" x14ac:dyDescent="0.25">
      <c r="A5081" s="354">
        <v>5078</v>
      </c>
      <c r="B5081" s="355" t="s">
        <v>5252</v>
      </c>
      <c r="C5081" s="355" t="s">
        <v>1373</v>
      </c>
      <c r="D5081" s="355" t="s">
        <v>1373</v>
      </c>
      <c r="E5081" s="355" t="s">
        <v>14865</v>
      </c>
      <c r="F5081" s="356" t="s">
        <v>10225</v>
      </c>
      <c r="G5081" s="356" t="s">
        <v>10244</v>
      </c>
      <c r="H5081" s="356" t="s">
        <v>10245</v>
      </c>
      <c r="I5081" s="356" t="str">
        <f t="shared" si="159"/>
        <v>LAKSHMIPURA_66F10- BANDARLAHALLI</v>
      </c>
      <c r="J5081" s="356" t="s">
        <v>5701</v>
      </c>
      <c r="K5081" s="356" t="s">
        <v>15063</v>
      </c>
      <c r="L5081" s="357">
        <v>0.36759999999999998</v>
      </c>
      <c r="M5081" s="357">
        <v>0.32918099999999995</v>
      </c>
      <c r="N5081" s="357">
        <v>0</v>
      </c>
      <c r="O5081" s="356">
        <f t="shared" si="158"/>
        <v>10.451305767138203</v>
      </c>
      <c r="P5081" s="357">
        <v>11.749289017135833</v>
      </c>
      <c r="Q5081" s="356" t="s">
        <v>15063</v>
      </c>
    </row>
    <row r="5082" spans="1:17" x14ac:dyDescent="0.25">
      <c r="A5082" s="354">
        <v>5079</v>
      </c>
      <c r="B5082" s="355" t="s">
        <v>5252</v>
      </c>
      <c r="C5082" s="355" t="s">
        <v>1373</v>
      </c>
      <c r="D5082" s="355" t="s">
        <v>1373</v>
      </c>
      <c r="E5082" s="355" t="s">
        <v>14865</v>
      </c>
      <c r="F5082" s="356" t="s">
        <v>10162</v>
      </c>
      <c r="G5082" s="356" t="s">
        <v>10181</v>
      </c>
      <c r="H5082" s="356" t="s">
        <v>10182</v>
      </c>
      <c r="I5082" s="356" t="str">
        <f t="shared" si="159"/>
        <v>ADDAGAL_66F10-BALEVARIPALLI</v>
      </c>
      <c r="J5082" s="356" t="s">
        <v>5701</v>
      </c>
      <c r="K5082" s="356" t="s">
        <v>15063</v>
      </c>
      <c r="L5082" s="357">
        <v>0.52659999999999996</v>
      </c>
      <c r="M5082" s="357">
        <v>0.47820545999999997</v>
      </c>
      <c r="N5082" s="357">
        <v>0</v>
      </c>
      <c r="O5082" s="356">
        <f t="shared" si="158"/>
        <v>9.1899999999999977</v>
      </c>
      <c r="P5082" s="357">
        <v>9.1899999999999977</v>
      </c>
      <c r="Q5082" s="356" t="s">
        <v>15063</v>
      </c>
    </row>
    <row r="5083" spans="1:17" x14ac:dyDescent="0.25">
      <c r="A5083" s="354">
        <v>5080</v>
      </c>
      <c r="B5083" s="355" t="s">
        <v>5252</v>
      </c>
      <c r="C5083" s="355" t="s">
        <v>1373</v>
      </c>
      <c r="D5083" s="355" t="s">
        <v>1373</v>
      </c>
      <c r="E5083" s="355" t="s">
        <v>14865</v>
      </c>
      <c r="F5083" s="356" t="s">
        <v>10317</v>
      </c>
      <c r="G5083" s="356" t="s">
        <v>10336</v>
      </c>
      <c r="H5083" s="356" t="s">
        <v>10337</v>
      </c>
      <c r="I5083" s="356" t="str">
        <f t="shared" si="159"/>
        <v>YELDUR_66F10-CHANNAHALLI</v>
      </c>
      <c r="J5083" s="356" t="s">
        <v>5701</v>
      </c>
      <c r="K5083" s="356" t="s">
        <v>15063</v>
      </c>
      <c r="L5083" s="357">
        <v>0.45779999999999998</v>
      </c>
      <c r="M5083" s="357">
        <v>0.41167999999999999</v>
      </c>
      <c r="N5083" s="357">
        <v>0</v>
      </c>
      <c r="O5083" s="356">
        <f t="shared" si="158"/>
        <v>10.074268239405853</v>
      </c>
      <c r="P5083" s="357">
        <v>10.074268239405848</v>
      </c>
      <c r="Q5083" s="356" t="s">
        <v>15063</v>
      </c>
    </row>
    <row r="5084" spans="1:17" x14ac:dyDescent="0.25">
      <c r="A5084" s="354">
        <v>5081</v>
      </c>
      <c r="B5084" s="355" t="s">
        <v>5252</v>
      </c>
      <c r="C5084" s="355" t="s">
        <v>1373</v>
      </c>
      <c r="D5084" s="355" t="s">
        <v>1373</v>
      </c>
      <c r="E5084" s="355" t="s">
        <v>14865</v>
      </c>
      <c r="F5084" s="356" t="s">
        <v>10246</v>
      </c>
      <c r="G5084" s="356" t="s">
        <v>10265</v>
      </c>
      <c r="H5084" s="356" t="s">
        <v>10266</v>
      </c>
      <c r="I5084" s="356" t="str">
        <f t="shared" si="159"/>
        <v>SOMAYAJANAHALLI_66F10-DEVALAPALLI</v>
      </c>
      <c r="J5084" s="356" t="s">
        <v>5701</v>
      </c>
      <c r="K5084" s="356" t="s">
        <v>15063</v>
      </c>
      <c r="L5084" s="357">
        <v>0.37124000000000001</v>
      </c>
      <c r="M5084" s="357">
        <v>0.33527099999999999</v>
      </c>
      <c r="N5084" s="357">
        <v>0</v>
      </c>
      <c r="O5084" s="356">
        <f t="shared" si="158"/>
        <v>9.6888805085658944</v>
      </c>
      <c r="P5084" s="357">
        <v>9.6888805085658891</v>
      </c>
      <c r="Q5084" s="356" t="s">
        <v>15063</v>
      </c>
    </row>
    <row r="5085" spans="1:17" x14ac:dyDescent="0.25">
      <c r="A5085" s="354">
        <v>5082</v>
      </c>
      <c r="B5085" s="355" t="s">
        <v>5252</v>
      </c>
      <c r="C5085" s="355" t="s">
        <v>1373</v>
      </c>
      <c r="D5085" s="355" t="s">
        <v>1373</v>
      </c>
      <c r="E5085" s="355" t="s">
        <v>14865</v>
      </c>
      <c r="F5085" s="356" t="s">
        <v>10298</v>
      </c>
      <c r="G5085" s="356" t="s">
        <v>10313</v>
      </c>
      <c r="H5085" s="356" t="s">
        <v>10314</v>
      </c>
      <c r="I5085" s="356" t="str">
        <f t="shared" si="159"/>
        <v>TADIGOL_CROSS _66F10-DODDAPALLI NJY</v>
      </c>
      <c r="J5085" s="356" t="s">
        <v>5706</v>
      </c>
      <c r="K5085" s="356" t="s">
        <v>15063</v>
      </c>
      <c r="L5085" s="357">
        <v>0.84199999999999997</v>
      </c>
      <c r="M5085" s="357">
        <v>0.74101147000000001</v>
      </c>
      <c r="N5085" s="357">
        <v>0</v>
      </c>
      <c r="O5085" s="356">
        <f t="shared" si="158"/>
        <v>11.99388717339667</v>
      </c>
      <c r="P5085" s="357">
        <v>82.755675653199361</v>
      </c>
      <c r="Q5085" s="356" t="s">
        <v>15063</v>
      </c>
    </row>
    <row r="5086" spans="1:17" x14ac:dyDescent="0.25">
      <c r="A5086" s="354">
        <v>5083</v>
      </c>
      <c r="B5086" s="355" t="s">
        <v>5252</v>
      </c>
      <c r="C5086" s="355" t="s">
        <v>1373</v>
      </c>
      <c r="D5086" s="355" t="s">
        <v>1373</v>
      </c>
      <c r="E5086" s="355" t="s">
        <v>14865</v>
      </c>
      <c r="F5086" s="356" t="s">
        <v>10193</v>
      </c>
      <c r="G5086" s="356" t="s">
        <v>10212</v>
      </c>
      <c r="H5086" s="356" t="s">
        <v>10213</v>
      </c>
      <c r="I5086" s="356" t="str">
        <f t="shared" si="159"/>
        <v>DALSANUR_66F10-GANDLAHALLI NJY</v>
      </c>
      <c r="J5086" s="356" t="s">
        <v>5706</v>
      </c>
      <c r="K5086" s="356" t="s">
        <v>15063</v>
      </c>
      <c r="L5086" s="357">
        <v>0.85576300000000005</v>
      </c>
      <c r="M5086" s="357">
        <v>0.77388332000000004</v>
      </c>
      <c r="N5086" s="357">
        <v>0</v>
      </c>
      <c r="O5086" s="356">
        <f t="shared" si="158"/>
        <v>9.5680322706169818</v>
      </c>
      <c r="P5086" s="357">
        <v>74.548168886459521</v>
      </c>
      <c r="Q5086" s="356" t="s">
        <v>15063</v>
      </c>
    </row>
    <row r="5087" spans="1:17" x14ac:dyDescent="0.25">
      <c r="A5087" s="354">
        <v>5084</v>
      </c>
      <c r="B5087" s="355" t="s">
        <v>5252</v>
      </c>
      <c r="C5087" s="355" t="s">
        <v>1373</v>
      </c>
      <c r="D5087" s="355" t="s">
        <v>1373</v>
      </c>
      <c r="E5087" s="355" t="s">
        <v>14865</v>
      </c>
      <c r="F5087" s="356" t="s">
        <v>10214</v>
      </c>
      <c r="G5087" s="356" t="s">
        <v>10221</v>
      </c>
      <c r="H5087" s="356" t="s">
        <v>10222</v>
      </c>
      <c r="I5087" s="356" t="str">
        <f t="shared" si="159"/>
        <v>GOWNIPALLI_66F10-MARAMPALLI</v>
      </c>
      <c r="J5087" s="356" t="s">
        <v>5701</v>
      </c>
      <c r="K5087" s="356" t="s">
        <v>15063</v>
      </c>
      <c r="L5087" s="357">
        <v>0.31880000000000003</v>
      </c>
      <c r="M5087" s="357">
        <v>0.28700000000000003</v>
      </c>
      <c r="N5087" s="357">
        <v>0</v>
      </c>
      <c r="O5087" s="356">
        <f t="shared" si="158"/>
        <v>9.9749058971141746</v>
      </c>
      <c r="P5087" s="357">
        <v>9.9749058971141729</v>
      </c>
      <c r="Q5087" s="356" t="s">
        <v>15063</v>
      </c>
    </row>
    <row r="5088" spans="1:17" x14ac:dyDescent="0.25">
      <c r="A5088" s="354">
        <v>5085</v>
      </c>
      <c r="B5088" s="355" t="s">
        <v>5252</v>
      </c>
      <c r="C5088" s="355" t="s">
        <v>1373</v>
      </c>
      <c r="D5088" s="355" t="s">
        <v>1373</v>
      </c>
      <c r="E5088" s="355" t="s">
        <v>14865</v>
      </c>
      <c r="F5088" s="356" t="s">
        <v>10267</v>
      </c>
      <c r="G5088" s="356" t="s">
        <v>10286</v>
      </c>
      <c r="H5088" s="356" t="s">
        <v>10287</v>
      </c>
      <c r="I5088" s="356" t="str">
        <f t="shared" si="159"/>
        <v>SRINIVASAPURA_66F10-WATER-WORKS</v>
      </c>
      <c r="J5088" s="356" t="s">
        <v>5622</v>
      </c>
      <c r="K5088" s="356" t="s">
        <v>15063</v>
      </c>
      <c r="L5088" s="357">
        <v>1.0787800000000001</v>
      </c>
      <c r="M5088" s="357">
        <v>0.95158405000000001</v>
      </c>
      <c r="N5088" s="357">
        <v>0</v>
      </c>
      <c r="O5088" s="356">
        <f t="shared" si="158"/>
        <v>11.790721926620817</v>
      </c>
      <c r="P5088" s="357">
        <v>36.824312682260249</v>
      </c>
      <c r="Q5088" s="356" t="s">
        <v>15063</v>
      </c>
    </row>
    <row r="5089" spans="1:18" x14ac:dyDescent="0.25">
      <c r="A5089" s="354">
        <v>5086</v>
      </c>
      <c r="B5089" s="355" t="s">
        <v>5252</v>
      </c>
      <c r="C5089" s="355" t="s">
        <v>1373</v>
      </c>
      <c r="D5089" s="355" t="s">
        <v>1373</v>
      </c>
      <c r="E5089" s="355" t="s">
        <v>14865</v>
      </c>
      <c r="F5089" s="356" t="s">
        <v>10317</v>
      </c>
      <c r="G5089" s="356" t="s">
        <v>10338</v>
      </c>
      <c r="H5089" s="356" t="s">
        <v>10339</v>
      </c>
      <c r="I5089" s="356" t="str">
        <f t="shared" si="159"/>
        <v>YELDUR_66F11-ATHIKUNTE</v>
      </c>
      <c r="J5089" s="356" t="s">
        <v>5701</v>
      </c>
      <c r="K5089" s="356" t="s">
        <v>15063</v>
      </c>
      <c r="L5089" s="357">
        <v>0.339175</v>
      </c>
      <c r="M5089" s="357">
        <v>0.30678</v>
      </c>
      <c r="N5089" s="357">
        <v>0</v>
      </c>
      <c r="O5089" s="356">
        <f t="shared" si="158"/>
        <v>9.5511166801798488</v>
      </c>
      <c r="P5089" s="357">
        <v>9.5511166801798382</v>
      </c>
      <c r="Q5089" s="356" t="s">
        <v>15063</v>
      </c>
    </row>
    <row r="5090" spans="1:18" x14ac:dyDescent="0.25">
      <c r="A5090" s="354">
        <v>5087</v>
      </c>
      <c r="B5090" s="355" t="s">
        <v>5252</v>
      </c>
      <c r="C5090" s="355" t="s">
        <v>1373</v>
      </c>
      <c r="D5090" s="355" t="s">
        <v>1373</v>
      </c>
      <c r="E5090" s="355" t="s">
        <v>14865</v>
      </c>
      <c r="F5090" s="356" t="s">
        <v>10214</v>
      </c>
      <c r="G5090" s="356" t="s">
        <v>10223</v>
      </c>
      <c r="H5090" s="356" t="s">
        <v>10224</v>
      </c>
      <c r="I5090" s="356" t="str">
        <f t="shared" si="159"/>
        <v>GOWNIPALLI_66F11-BYKOTHURU</v>
      </c>
      <c r="J5090" s="356" t="s">
        <v>5701</v>
      </c>
      <c r="K5090" s="356" t="s">
        <v>15063</v>
      </c>
      <c r="L5090" s="357">
        <v>0.74660000000000004</v>
      </c>
      <c r="M5090" s="357">
        <v>0.67013999999999996</v>
      </c>
      <c r="N5090" s="357">
        <v>0</v>
      </c>
      <c r="O5090" s="356">
        <f t="shared" si="158"/>
        <v>10.24109295472811</v>
      </c>
      <c r="P5090" s="357">
        <v>10.241092954728115</v>
      </c>
      <c r="Q5090" s="356" t="s">
        <v>15063</v>
      </c>
    </row>
    <row r="5091" spans="1:18" x14ac:dyDescent="0.25">
      <c r="A5091" s="354">
        <v>5088</v>
      </c>
      <c r="B5091" s="355" t="s">
        <v>5252</v>
      </c>
      <c r="C5091" s="355" t="s">
        <v>1373</v>
      </c>
      <c r="D5091" s="355" t="s">
        <v>1373</v>
      </c>
      <c r="E5091" s="355" t="s">
        <v>14865</v>
      </c>
      <c r="F5091" s="356" t="s">
        <v>10162</v>
      </c>
      <c r="G5091" s="356" t="s">
        <v>10183</v>
      </c>
      <c r="H5091" s="356" t="s">
        <v>10184</v>
      </c>
      <c r="I5091" s="356" t="str">
        <f t="shared" si="159"/>
        <v>ADDAGAL_66F11-KADIRAMAPALLI</v>
      </c>
      <c r="J5091" s="356" t="s">
        <v>5701</v>
      </c>
      <c r="K5091" s="356" t="s">
        <v>15063</v>
      </c>
      <c r="L5091" s="357">
        <v>0.50800000000000001</v>
      </c>
      <c r="M5091" s="357">
        <v>0.45866000000000001</v>
      </c>
      <c r="N5091" s="357">
        <v>0</v>
      </c>
      <c r="O5091" s="356">
        <f t="shared" si="158"/>
        <v>9.7125984251968482</v>
      </c>
      <c r="P5091" s="357">
        <v>9.71259842519685</v>
      </c>
      <c r="Q5091" s="356" t="s">
        <v>15063</v>
      </c>
    </row>
    <row r="5092" spans="1:18" x14ac:dyDescent="0.25">
      <c r="A5092" s="354">
        <v>5089</v>
      </c>
      <c r="B5092" s="355" t="s">
        <v>5252</v>
      </c>
      <c r="C5092" s="355" t="s">
        <v>1373</v>
      </c>
      <c r="D5092" s="355" t="s">
        <v>1373</v>
      </c>
      <c r="E5092" s="355" t="s">
        <v>14865</v>
      </c>
      <c r="F5092" s="356" t="s">
        <v>10298</v>
      </c>
      <c r="G5092" s="356" t="s">
        <v>10315</v>
      </c>
      <c r="H5092" s="356" t="s">
        <v>10316</v>
      </c>
      <c r="I5092" s="356" t="str">
        <f t="shared" si="159"/>
        <v>TADIGOL_CROSS _66F11-LOCHERUVAPALLI</v>
      </c>
      <c r="J5092" s="356" t="s">
        <v>5701</v>
      </c>
      <c r="K5092" s="356" t="s">
        <v>15063</v>
      </c>
      <c r="L5092" s="357">
        <v>0.33860000000000001</v>
      </c>
      <c r="M5092" s="357">
        <v>0.30229899999999998</v>
      </c>
      <c r="N5092" s="357">
        <v>0</v>
      </c>
      <c r="O5092" s="356">
        <f t="shared" si="158"/>
        <v>10.720909627879511</v>
      </c>
      <c r="P5092" s="357">
        <v>14.575470001505074</v>
      </c>
      <c r="Q5092" s="356" t="s">
        <v>15063</v>
      </c>
    </row>
    <row r="5093" spans="1:18" x14ac:dyDescent="0.25">
      <c r="A5093" s="354">
        <v>5090</v>
      </c>
      <c r="B5093" s="355" t="s">
        <v>5252</v>
      </c>
      <c r="C5093" s="355" t="s">
        <v>1373</v>
      </c>
      <c r="D5093" s="355" t="s">
        <v>1373</v>
      </c>
      <c r="E5093" s="355" t="s">
        <v>14865</v>
      </c>
      <c r="F5093" s="356" t="s">
        <v>10267</v>
      </c>
      <c r="G5093" s="356" t="s">
        <v>10288</v>
      </c>
      <c r="H5093" s="356" t="s">
        <v>10289</v>
      </c>
      <c r="I5093" s="356" t="str">
        <f t="shared" si="159"/>
        <v>SRINIVASAPURA_66F12-NAMBIHALLI</v>
      </c>
      <c r="J5093" s="356" t="s">
        <v>5706</v>
      </c>
      <c r="K5093" s="356" t="s">
        <v>15063</v>
      </c>
      <c r="L5093" s="357">
        <v>2.0211700000000001</v>
      </c>
      <c r="M5093" s="357">
        <v>1.76849407</v>
      </c>
      <c r="N5093" s="357">
        <v>0</v>
      </c>
      <c r="O5093" s="356">
        <f t="shared" si="158"/>
        <v>12.501468456389125</v>
      </c>
      <c r="P5093" s="357">
        <v>84.597547125858057</v>
      </c>
      <c r="Q5093" s="356" t="s">
        <v>15063</v>
      </c>
    </row>
    <row r="5094" spans="1:18" x14ac:dyDescent="0.25">
      <c r="A5094" s="354">
        <v>5091</v>
      </c>
      <c r="B5094" s="355" t="s">
        <v>5252</v>
      </c>
      <c r="C5094" s="355" t="s">
        <v>1373</v>
      </c>
      <c r="D5094" s="355" t="s">
        <v>1373</v>
      </c>
      <c r="E5094" s="355" t="s">
        <v>14865</v>
      </c>
      <c r="F5094" s="356" t="s">
        <v>10162</v>
      </c>
      <c r="G5094" s="356" t="s">
        <v>10185</v>
      </c>
      <c r="H5094" s="356" t="s">
        <v>10186</v>
      </c>
      <c r="I5094" s="356" t="str">
        <f t="shared" si="159"/>
        <v>ADDAGAL_66F12-SRIRAMPURA</v>
      </c>
      <c r="J5094" s="356" t="s">
        <v>5701</v>
      </c>
      <c r="K5094" s="356" t="s">
        <v>15063</v>
      </c>
      <c r="L5094" s="357">
        <v>0.50039999999999996</v>
      </c>
      <c r="M5094" s="357">
        <v>0.43549811999999993</v>
      </c>
      <c r="N5094" s="357">
        <v>0</v>
      </c>
      <c r="O5094" s="356">
        <f t="shared" si="158"/>
        <v>12.970000000000006</v>
      </c>
      <c r="P5094" s="357">
        <v>21.440595924626404</v>
      </c>
      <c r="Q5094" s="356" t="s">
        <v>15063</v>
      </c>
    </row>
    <row r="5095" spans="1:18" x14ac:dyDescent="0.25">
      <c r="A5095" s="354">
        <v>5092</v>
      </c>
      <c r="B5095" s="355" t="s">
        <v>5252</v>
      </c>
      <c r="C5095" s="355" t="s">
        <v>1373</v>
      </c>
      <c r="D5095" s="355" t="s">
        <v>1373</v>
      </c>
      <c r="E5095" s="355" t="s">
        <v>14865</v>
      </c>
      <c r="F5095" s="356" t="s">
        <v>10162</v>
      </c>
      <c r="G5095" s="356" t="s">
        <v>10187</v>
      </c>
      <c r="H5095" s="356" t="s">
        <v>10188</v>
      </c>
      <c r="I5095" s="356" t="str">
        <f t="shared" si="159"/>
        <v>ADDAGAL_66F13-G.BYAPALLI</v>
      </c>
      <c r="J5095" s="356" t="s">
        <v>5701</v>
      </c>
      <c r="K5095" s="356" t="s">
        <v>15063</v>
      </c>
      <c r="L5095" s="357">
        <v>0.29231600000000002</v>
      </c>
      <c r="M5095" s="357">
        <v>0.26312000000000002</v>
      </c>
      <c r="N5095" s="357">
        <v>0</v>
      </c>
      <c r="O5095" s="356">
        <f t="shared" si="158"/>
        <v>9.9878213987602447</v>
      </c>
      <c r="P5095" s="357">
        <v>9.9878213987602429</v>
      </c>
      <c r="Q5095" s="356" t="s">
        <v>15063</v>
      </c>
    </row>
    <row r="5096" spans="1:18" x14ac:dyDescent="0.25">
      <c r="A5096" s="354">
        <v>5093</v>
      </c>
      <c r="B5096" s="355" t="s">
        <v>5252</v>
      </c>
      <c r="C5096" s="355" t="s">
        <v>1373</v>
      </c>
      <c r="D5096" s="355" t="s">
        <v>1373</v>
      </c>
      <c r="E5096" s="355" t="s">
        <v>14865</v>
      </c>
      <c r="F5096" s="356" t="s">
        <v>10267</v>
      </c>
      <c r="G5096" s="356" t="s">
        <v>10290</v>
      </c>
      <c r="H5096" s="356" t="s">
        <v>10291</v>
      </c>
      <c r="I5096" s="356" t="str">
        <f t="shared" si="159"/>
        <v>SRINIVASAPURA_66F13-KIRUVAR</v>
      </c>
      <c r="J5096" s="356" t="s">
        <v>5706</v>
      </c>
      <c r="K5096" s="356" t="s">
        <v>15063</v>
      </c>
      <c r="L5096" s="357">
        <v>0.73748999999999998</v>
      </c>
      <c r="M5096" s="357">
        <v>0.64873036000000006</v>
      </c>
      <c r="N5096" s="357">
        <v>0</v>
      </c>
      <c r="O5096" s="356">
        <f t="shared" si="158"/>
        <v>12.035368615167652</v>
      </c>
      <c r="P5096" s="357">
        <v>89.413058034467227</v>
      </c>
      <c r="Q5096" s="356" t="s">
        <v>15063</v>
      </c>
    </row>
    <row r="5097" spans="1:18" x14ac:dyDescent="0.25">
      <c r="A5097" s="354">
        <v>5094</v>
      </c>
      <c r="B5097" s="355" t="s">
        <v>5252</v>
      </c>
      <c r="C5097" s="355" t="s">
        <v>1373</v>
      </c>
      <c r="D5097" s="355" t="s">
        <v>1373</v>
      </c>
      <c r="E5097" s="355" t="s">
        <v>14865</v>
      </c>
      <c r="F5097" s="356" t="s">
        <v>10162</v>
      </c>
      <c r="G5097" s="356" t="s">
        <v>10189</v>
      </c>
      <c r="H5097" s="356" t="s">
        <v>10190</v>
      </c>
      <c r="I5097" s="356" t="str">
        <f t="shared" si="159"/>
        <v>ADDAGAL_66F14-MALLIMORAPALLI</v>
      </c>
      <c r="J5097" s="356" t="s">
        <v>5706</v>
      </c>
      <c r="K5097" s="356" t="s">
        <v>15063</v>
      </c>
      <c r="L5097" s="357">
        <v>0.37696399999999997</v>
      </c>
      <c r="M5097" s="357">
        <v>0.33254113000000002</v>
      </c>
      <c r="N5097" s="357">
        <v>0</v>
      </c>
      <c r="O5097" s="356">
        <f t="shared" si="158"/>
        <v>11.784379940790089</v>
      </c>
      <c r="P5097" s="357">
        <v>72.258931385178599</v>
      </c>
      <c r="Q5097" s="356" t="s">
        <v>15063</v>
      </c>
    </row>
    <row r="5098" spans="1:18" x14ac:dyDescent="0.25">
      <c r="A5098" s="354">
        <v>5095</v>
      </c>
      <c r="B5098" s="355" t="s">
        <v>5252</v>
      </c>
      <c r="C5098" s="355" t="s">
        <v>1373</v>
      </c>
      <c r="D5098" s="355" t="s">
        <v>1373</v>
      </c>
      <c r="E5098" s="355" t="s">
        <v>14865</v>
      </c>
      <c r="F5098" s="356" t="s">
        <v>10267</v>
      </c>
      <c r="G5098" s="356" t="s">
        <v>10292</v>
      </c>
      <c r="H5098" s="356" t="s">
        <v>10293</v>
      </c>
      <c r="I5098" s="356" t="str">
        <f t="shared" si="159"/>
        <v>SRINIVASAPURA_66F14-YACHANAHALLI NJY</v>
      </c>
      <c r="J5098" s="356" t="s">
        <v>5706</v>
      </c>
      <c r="K5098" s="356" t="s">
        <v>15063</v>
      </c>
      <c r="L5098" s="357">
        <v>0.60016000000000003</v>
      </c>
      <c r="M5098" s="357">
        <v>0.53535226999999996</v>
      </c>
      <c r="N5098" s="357">
        <v>0</v>
      </c>
      <c r="O5098" s="356">
        <f t="shared" si="158"/>
        <v>10.798408757664633</v>
      </c>
      <c r="P5098" s="357">
        <v>77.910692214688055</v>
      </c>
      <c r="Q5098" s="356" t="s">
        <v>15063</v>
      </c>
    </row>
    <row r="5099" spans="1:18" x14ac:dyDescent="0.25">
      <c r="A5099" s="354">
        <v>5096</v>
      </c>
      <c r="B5099" s="355" t="s">
        <v>5252</v>
      </c>
      <c r="C5099" s="355" t="s">
        <v>1373</v>
      </c>
      <c r="D5099" s="355" t="s">
        <v>1373</v>
      </c>
      <c r="E5099" s="355" t="s">
        <v>14865</v>
      </c>
      <c r="F5099" s="356" t="s">
        <v>10162</v>
      </c>
      <c r="G5099" s="356" t="s">
        <v>10191</v>
      </c>
      <c r="H5099" s="356" t="s">
        <v>10192</v>
      </c>
      <c r="I5099" s="356" t="str">
        <f t="shared" si="159"/>
        <v>ADDAGAL_66F15-DIGAVACHINTHAPALLI</v>
      </c>
      <c r="J5099" s="356" t="s">
        <v>5701</v>
      </c>
      <c r="K5099" s="356" t="s">
        <v>15063</v>
      </c>
      <c r="L5099" s="357">
        <v>0.19799999999999998</v>
      </c>
      <c r="M5099" s="357">
        <v>0.17831999999999998</v>
      </c>
      <c r="N5099" s="357">
        <v>0</v>
      </c>
      <c r="O5099" s="356">
        <f t="shared" si="158"/>
        <v>9.939393939393943</v>
      </c>
      <c r="P5099" s="357">
        <v>9.9393939393939377</v>
      </c>
      <c r="Q5099" s="356" t="s">
        <v>15063</v>
      </c>
    </row>
    <row r="5100" spans="1:18" x14ac:dyDescent="0.25">
      <c r="A5100" s="354">
        <v>5097</v>
      </c>
      <c r="B5100" s="355" t="s">
        <v>5252</v>
      </c>
      <c r="C5100" s="355" t="s">
        <v>1373</v>
      </c>
      <c r="D5100" s="355" t="s">
        <v>1373</v>
      </c>
      <c r="E5100" s="355" t="s">
        <v>14865</v>
      </c>
      <c r="F5100" s="356" t="s">
        <v>10267</v>
      </c>
      <c r="G5100" s="356" t="s">
        <v>10294</v>
      </c>
      <c r="H5100" s="356" t="s">
        <v>10295</v>
      </c>
      <c r="I5100" s="356" t="str">
        <f t="shared" si="159"/>
        <v>SRINIVASAPURA_66F15-RONUR NJY</v>
      </c>
      <c r="J5100" s="356" t="s">
        <v>5706</v>
      </c>
      <c r="K5100" s="356" t="s">
        <v>15063</v>
      </c>
      <c r="L5100" s="357">
        <v>0.93819999999999992</v>
      </c>
      <c r="M5100" s="357">
        <v>0.85043532999999993</v>
      </c>
      <c r="N5100" s="357">
        <v>0</v>
      </c>
      <c r="O5100" s="356">
        <f t="shared" si="158"/>
        <v>9.3545800468983149</v>
      </c>
      <c r="P5100" s="357">
        <v>80.214795302316816</v>
      </c>
      <c r="Q5100" s="356" t="s">
        <v>15063</v>
      </c>
    </row>
    <row r="5101" spans="1:18" x14ac:dyDescent="0.25">
      <c r="A5101" s="354">
        <v>5098</v>
      </c>
      <c r="B5101" s="355" t="s">
        <v>5252</v>
      </c>
      <c r="C5101" s="355" t="s">
        <v>1373</v>
      </c>
      <c r="D5101" s="355" t="s">
        <v>1373</v>
      </c>
      <c r="E5101" s="355" t="s">
        <v>14865</v>
      </c>
      <c r="F5101" s="356" t="s">
        <v>10267</v>
      </c>
      <c r="G5101" s="356" t="s">
        <v>10296</v>
      </c>
      <c r="H5101" s="356" t="s">
        <v>10297</v>
      </c>
      <c r="I5101" s="356" t="str">
        <f t="shared" si="159"/>
        <v>SRINIVASAPURA_66F16-APMC</v>
      </c>
      <c r="J5101" s="356" t="s">
        <v>5706</v>
      </c>
      <c r="K5101" s="356" t="s">
        <v>15063</v>
      </c>
      <c r="L5101" s="357">
        <v>0.77851999999999999</v>
      </c>
      <c r="M5101" s="357">
        <v>0.68666300000000002</v>
      </c>
      <c r="N5101" s="357">
        <v>0</v>
      </c>
      <c r="O5101" s="356">
        <f t="shared" si="158"/>
        <v>11.798926167600058</v>
      </c>
      <c r="P5101" s="357">
        <v>26.15304866815903</v>
      </c>
      <c r="Q5101" s="356" t="s">
        <v>15063</v>
      </c>
    </row>
    <row r="5102" spans="1:18" x14ac:dyDescent="0.25">
      <c r="A5102" s="354">
        <v>5099</v>
      </c>
      <c r="B5102" s="355" t="s">
        <v>5271</v>
      </c>
      <c r="C5102" s="355" t="s">
        <v>2396</v>
      </c>
      <c r="D5102" s="355" t="s">
        <v>1377</v>
      </c>
      <c r="E5102" s="355" t="s">
        <v>14805</v>
      </c>
      <c r="F5102" s="356" t="s">
        <v>6999</v>
      </c>
      <c r="G5102" s="356"/>
      <c r="H5102" s="356" t="s">
        <v>7000</v>
      </c>
      <c r="I5102" s="356" t="str">
        <f t="shared" si="159"/>
        <v xml:space="preserve">MATHOD_6666KV RAMCO CEMENTS </v>
      </c>
      <c r="J5102" s="356"/>
      <c r="K5102" s="356" t="s">
        <v>15063</v>
      </c>
      <c r="L5102" s="357">
        <v>2.232E-2</v>
      </c>
      <c r="M5102" s="357">
        <v>2.232E-2</v>
      </c>
      <c r="N5102" s="357">
        <v>0</v>
      </c>
      <c r="O5102" s="356">
        <f t="shared" si="158"/>
        <v>0</v>
      </c>
      <c r="P5102" s="357">
        <v>0</v>
      </c>
      <c r="Q5102" s="356" t="s">
        <v>15063</v>
      </c>
      <c r="R5102" s="358" t="e">
        <f>#REF!-M5102</f>
        <v>#REF!</v>
      </c>
    </row>
    <row r="5103" spans="1:18" x14ac:dyDescent="0.25">
      <c r="A5103" s="354">
        <v>5100</v>
      </c>
      <c r="B5103" s="355" t="s">
        <v>5271</v>
      </c>
      <c r="C5103" s="355" t="s">
        <v>2396</v>
      </c>
      <c r="D5103" s="355" t="s">
        <v>1377</v>
      </c>
      <c r="E5103" s="355" t="s">
        <v>14805</v>
      </c>
      <c r="F5103" s="356" t="s">
        <v>6999</v>
      </c>
      <c r="G5103" s="356" t="s">
        <v>7001</v>
      </c>
      <c r="H5103" s="356" t="s">
        <v>7002</v>
      </c>
      <c r="I5103" s="356" t="str">
        <f t="shared" si="159"/>
        <v>MATHOD_66F01-G.NKERE</v>
      </c>
      <c r="J5103" s="356" t="s">
        <v>5701</v>
      </c>
      <c r="K5103" s="356" t="s">
        <v>15063</v>
      </c>
      <c r="L5103" s="357">
        <v>0.40866000000000002</v>
      </c>
      <c r="M5103" s="357">
        <v>0.369508</v>
      </c>
      <c r="N5103" s="357">
        <v>0</v>
      </c>
      <c r="O5103" s="356">
        <f t="shared" si="158"/>
        <v>9.5805804336122993</v>
      </c>
      <c r="P5103" s="357">
        <v>9.5805804336123064</v>
      </c>
      <c r="Q5103" s="356" t="s">
        <v>15063</v>
      </c>
    </row>
    <row r="5104" spans="1:18" x14ac:dyDescent="0.25">
      <c r="A5104" s="354">
        <v>5101</v>
      </c>
      <c r="B5104" s="355" t="s">
        <v>5271</v>
      </c>
      <c r="C5104" s="355" t="s">
        <v>2396</v>
      </c>
      <c r="D5104" s="355" t="s">
        <v>1377</v>
      </c>
      <c r="E5104" s="355" t="s">
        <v>14805</v>
      </c>
      <c r="F5104" s="356" t="s">
        <v>6978</v>
      </c>
      <c r="G5104" s="356" t="s">
        <v>6979</v>
      </c>
      <c r="H5104" s="356" t="s">
        <v>6980</v>
      </c>
      <c r="I5104" s="356" t="str">
        <f t="shared" si="159"/>
        <v>KANCHIPURA_66F01-KANCHIPURA</v>
      </c>
      <c r="J5104" s="356" t="s">
        <v>5701</v>
      </c>
      <c r="K5104" s="356" t="s">
        <v>15063</v>
      </c>
      <c r="L5104" s="357">
        <v>0.12162000000000001</v>
      </c>
      <c r="M5104" s="357">
        <v>0.10990599999999999</v>
      </c>
      <c r="N5104" s="357">
        <v>0</v>
      </c>
      <c r="O5104" s="356">
        <f t="shared" si="158"/>
        <v>9.6316395329715636</v>
      </c>
      <c r="P5104" s="357">
        <v>9.6316395329715689</v>
      </c>
      <c r="Q5104" s="356" t="s">
        <v>15063</v>
      </c>
    </row>
    <row r="5105" spans="1:17" x14ac:dyDescent="0.25">
      <c r="A5105" s="354">
        <v>5102</v>
      </c>
      <c r="B5105" s="355" t="s">
        <v>5271</v>
      </c>
      <c r="C5105" s="355" t="s">
        <v>2396</v>
      </c>
      <c r="D5105" s="355" t="s">
        <v>1377</v>
      </c>
      <c r="E5105" s="355" t="s">
        <v>14805</v>
      </c>
      <c r="F5105" s="356" t="s">
        <v>6955</v>
      </c>
      <c r="G5105" s="356" t="s">
        <v>6956</v>
      </c>
      <c r="H5105" s="356" t="s">
        <v>6957</v>
      </c>
      <c r="I5105" s="356" t="str">
        <f t="shared" si="159"/>
        <v>GARAGA_66F01-SOMENAHALII</v>
      </c>
      <c r="J5105" s="356" t="s">
        <v>5701</v>
      </c>
      <c r="K5105" s="356" t="s">
        <v>15063</v>
      </c>
      <c r="L5105" s="357">
        <v>0.19914000000000001</v>
      </c>
      <c r="M5105" s="357">
        <v>0.178978</v>
      </c>
      <c r="N5105" s="357">
        <v>0</v>
      </c>
      <c r="O5105" s="356">
        <f t="shared" si="158"/>
        <v>10.12453550266145</v>
      </c>
      <c r="P5105" s="357">
        <v>10.124535502661436</v>
      </c>
      <c r="Q5105" s="356" t="s">
        <v>15063</v>
      </c>
    </row>
    <row r="5106" spans="1:17" x14ac:dyDescent="0.25">
      <c r="A5106" s="354">
        <v>5103</v>
      </c>
      <c r="B5106" s="355" t="s">
        <v>5271</v>
      </c>
      <c r="C5106" s="355" t="s">
        <v>2396</v>
      </c>
      <c r="D5106" s="355" t="s">
        <v>1377</v>
      </c>
      <c r="E5106" s="355" t="s">
        <v>14805</v>
      </c>
      <c r="F5106" s="356" t="s">
        <v>6999</v>
      </c>
      <c r="G5106" s="356" t="s">
        <v>7003</v>
      </c>
      <c r="H5106" s="356" t="s">
        <v>7004</v>
      </c>
      <c r="I5106" s="356" t="str">
        <f t="shared" si="159"/>
        <v>MATHOD_66F02-BUKKASAGARA</v>
      </c>
      <c r="J5106" s="356" t="s">
        <v>5701</v>
      </c>
      <c r="K5106" s="356" t="s">
        <v>15063</v>
      </c>
      <c r="L5106" s="357">
        <v>0.81559999999999999</v>
      </c>
      <c r="M5106" s="357">
        <v>0.73553700000000011</v>
      </c>
      <c r="N5106" s="357">
        <v>0</v>
      </c>
      <c r="O5106" s="356">
        <f t="shared" si="158"/>
        <v>9.8164541441883131</v>
      </c>
      <c r="P5106" s="357">
        <v>9.8164541441883237</v>
      </c>
      <c r="Q5106" s="356" t="s">
        <v>15063</v>
      </c>
    </row>
    <row r="5107" spans="1:17" x14ac:dyDescent="0.25">
      <c r="A5107" s="354">
        <v>5104</v>
      </c>
      <c r="B5107" s="355" t="s">
        <v>5271</v>
      </c>
      <c r="C5107" s="355" t="s">
        <v>2396</v>
      </c>
      <c r="D5107" s="355" t="s">
        <v>1377</v>
      </c>
      <c r="E5107" s="355" t="s">
        <v>14805</v>
      </c>
      <c r="F5107" s="356" t="s">
        <v>6978</v>
      </c>
      <c r="G5107" s="356" t="s">
        <v>6981</v>
      </c>
      <c r="H5107" s="356" t="s">
        <v>6982</v>
      </c>
      <c r="I5107" s="356" t="str">
        <f t="shared" si="159"/>
        <v>KANCHIPURA_66F02-KITTADALU</v>
      </c>
      <c r="J5107" s="356" t="s">
        <v>5701</v>
      </c>
      <c r="K5107" s="356" t="s">
        <v>15063</v>
      </c>
      <c r="L5107" s="357">
        <v>0.40083999999999997</v>
      </c>
      <c r="M5107" s="357">
        <v>0.3595235</v>
      </c>
      <c r="N5107" s="357">
        <v>0</v>
      </c>
      <c r="O5107" s="356">
        <f t="shared" si="158"/>
        <v>10.307479293483679</v>
      </c>
      <c r="P5107" s="357">
        <v>10.307479293483679</v>
      </c>
      <c r="Q5107" s="356" t="s">
        <v>15063</v>
      </c>
    </row>
    <row r="5108" spans="1:17" x14ac:dyDescent="0.25">
      <c r="A5108" s="354">
        <v>5105</v>
      </c>
      <c r="B5108" s="355" t="s">
        <v>5271</v>
      </c>
      <c r="C5108" s="355" t="s">
        <v>2396</v>
      </c>
      <c r="D5108" s="355" t="s">
        <v>1377</v>
      </c>
      <c r="E5108" s="355" t="s">
        <v>14805</v>
      </c>
      <c r="F5108" s="356" t="s">
        <v>6955</v>
      </c>
      <c r="G5108" s="356" t="s">
        <v>6958</v>
      </c>
      <c r="H5108" s="356" t="s">
        <v>6959</v>
      </c>
      <c r="I5108" s="356" t="str">
        <f t="shared" si="159"/>
        <v>GARAGA_66F02-SRIRAMPURA</v>
      </c>
      <c r="J5108" s="356" t="s">
        <v>5706</v>
      </c>
      <c r="K5108" s="356" t="s">
        <v>15063</v>
      </c>
      <c r="L5108" s="357">
        <v>0.55074000000000001</v>
      </c>
      <c r="M5108" s="357">
        <v>0.49463925000000003</v>
      </c>
      <c r="N5108" s="357">
        <v>0</v>
      </c>
      <c r="O5108" s="356">
        <f t="shared" si="158"/>
        <v>10.18643098376729</v>
      </c>
      <c r="P5108" s="357">
        <v>33.498825720702527</v>
      </c>
      <c r="Q5108" s="356" t="s">
        <v>15063</v>
      </c>
    </row>
    <row r="5109" spans="1:17" x14ac:dyDescent="0.25">
      <c r="A5109" s="354">
        <v>5106</v>
      </c>
      <c r="B5109" s="355" t="s">
        <v>5271</v>
      </c>
      <c r="C5109" s="355" t="s">
        <v>2396</v>
      </c>
      <c r="D5109" s="355" t="s">
        <v>1377</v>
      </c>
      <c r="E5109" s="355" t="s">
        <v>14805</v>
      </c>
      <c r="F5109" s="356" t="s">
        <v>6978</v>
      </c>
      <c r="G5109" s="356" t="s">
        <v>6983</v>
      </c>
      <c r="H5109" s="356" t="s">
        <v>6984</v>
      </c>
      <c r="I5109" s="356" t="str">
        <f t="shared" si="159"/>
        <v>KANCHIPURA_66F03-KADAVIGERE</v>
      </c>
      <c r="J5109" s="356" t="s">
        <v>5701</v>
      </c>
      <c r="K5109" s="356" t="s">
        <v>15063</v>
      </c>
      <c r="L5109" s="357">
        <v>0.23330000000000001</v>
      </c>
      <c r="M5109" s="357">
        <v>0.21048829999999999</v>
      </c>
      <c r="N5109" s="357">
        <v>0</v>
      </c>
      <c r="O5109" s="356">
        <f t="shared" si="158"/>
        <v>9.7778396913844912</v>
      </c>
      <c r="P5109" s="357">
        <v>9.7778396913845036</v>
      </c>
      <c r="Q5109" s="356" t="s">
        <v>15063</v>
      </c>
    </row>
    <row r="5110" spans="1:17" x14ac:dyDescent="0.25">
      <c r="A5110" s="354">
        <v>5107</v>
      </c>
      <c r="B5110" s="355" t="s">
        <v>5271</v>
      </c>
      <c r="C5110" s="355" t="s">
        <v>2396</v>
      </c>
      <c r="D5110" s="355" t="s">
        <v>1377</v>
      </c>
      <c r="E5110" s="355" t="s">
        <v>14805</v>
      </c>
      <c r="F5110" s="356" t="s">
        <v>6955</v>
      </c>
      <c r="G5110" s="356" t="s">
        <v>6960</v>
      </c>
      <c r="H5110" s="356" t="s">
        <v>6961</v>
      </c>
      <c r="I5110" s="356" t="str">
        <f t="shared" si="159"/>
        <v>GARAGA_66F03-SNERALAKER</v>
      </c>
      <c r="J5110" s="356" t="s">
        <v>5701</v>
      </c>
      <c r="K5110" s="356" t="s">
        <v>15063</v>
      </c>
      <c r="L5110" s="357">
        <v>0.36524000000000001</v>
      </c>
      <c r="M5110" s="357">
        <v>0.32974999999999999</v>
      </c>
      <c r="N5110" s="357">
        <v>0</v>
      </c>
      <c r="O5110" s="356">
        <f t="shared" si="158"/>
        <v>9.7168984777132899</v>
      </c>
      <c r="P5110" s="357">
        <v>9.7168984777132987</v>
      </c>
      <c r="Q5110" s="356" t="s">
        <v>15063</v>
      </c>
    </row>
    <row r="5111" spans="1:17" x14ac:dyDescent="0.25">
      <c r="A5111" s="354">
        <v>5108</v>
      </c>
      <c r="B5111" s="355" t="s">
        <v>5271</v>
      </c>
      <c r="C5111" s="355" t="s">
        <v>2396</v>
      </c>
      <c r="D5111" s="355" t="s">
        <v>1377</v>
      </c>
      <c r="E5111" s="355" t="s">
        <v>14805</v>
      </c>
      <c r="F5111" s="356" t="s">
        <v>6955</v>
      </c>
      <c r="G5111" s="356" t="s">
        <v>6962</v>
      </c>
      <c r="H5111" s="356" t="s">
        <v>6963</v>
      </c>
      <c r="I5111" s="356" t="str">
        <f t="shared" si="159"/>
        <v>GARAGA_66F04-KABBLA</v>
      </c>
      <c r="J5111" s="356" t="s">
        <v>5701</v>
      </c>
      <c r="K5111" s="356" t="s">
        <v>15063</v>
      </c>
      <c r="L5111" s="357">
        <v>0.3483</v>
      </c>
      <c r="M5111" s="357">
        <v>0.31209500000000001</v>
      </c>
      <c r="N5111" s="357">
        <v>0</v>
      </c>
      <c r="O5111" s="356">
        <f t="shared" si="158"/>
        <v>10.394774619580817</v>
      </c>
      <c r="P5111" s="357">
        <v>10.394774619580826</v>
      </c>
      <c r="Q5111" s="356" t="s">
        <v>15063</v>
      </c>
    </row>
    <row r="5112" spans="1:17" x14ac:dyDescent="0.25">
      <c r="A5112" s="354">
        <v>5109</v>
      </c>
      <c r="B5112" s="355" t="s">
        <v>5271</v>
      </c>
      <c r="C5112" s="355" t="s">
        <v>2396</v>
      </c>
      <c r="D5112" s="355" t="s">
        <v>1377</v>
      </c>
      <c r="E5112" s="355" t="s">
        <v>14805</v>
      </c>
      <c r="F5112" s="356" t="s">
        <v>6978</v>
      </c>
      <c r="G5112" s="356" t="s">
        <v>6985</v>
      </c>
      <c r="H5112" s="356" t="s">
        <v>6986</v>
      </c>
      <c r="I5112" s="356" t="str">
        <f t="shared" si="159"/>
        <v>KANCHIPURA_66F04-OBALAPURA</v>
      </c>
      <c r="J5112" s="356" t="s">
        <v>5701</v>
      </c>
      <c r="K5112" s="356" t="s">
        <v>15063</v>
      </c>
      <c r="L5112" s="357">
        <v>0.31479999999999997</v>
      </c>
      <c r="M5112" s="357">
        <v>0.28314400000000001</v>
      </c>
      <c r="N5112" s="357">
        <v>0</v>
      </c>
      <c r="O5112" s="356">
        <f t="shared" si="158"/>
        <v>10.055908513341794</v>
      </c>
      <c r="P5112" s="357">
        <v>10.055908513341782</v>
      </c>
      <c r="Q5112" s="356" t="s">
        <v>15063</v>
      </c>
    </row>
    <row r="5113" spans="1:17" x14ac:dyDescent="0.25">
      <c r="A5113" s="354">
        <v>5110</v>
      </c>
      <c r="B5113" s="355" t="s">
        <v>5271</v>
      </c>
      <c r="C5113" s="355" t="s">
        <v>2396</v>
      </c>
      <c r="D5113" s="355" t="s">
        <v>1377</v>
      </c>
      <c r="E5113" s="355" t="s">
        <v>14805</v>
      </c>
      <c r="F5113" s="356" t="s">
        <v>6955</v>
      </c>
      <c r="G5113" s="356" t="s">
        <v>6964</v>
      </c>
      <c r="H5113" s="356" t="s">
        <v>6965</v>
      </c>
      <c r="I5113" s="356" t="str">
        <f t="shared" si="159"/>
        <v>GARAGA_66F05-BALLALASAMUDRA</v>
      </c>
      <c r="J5113" s="356" t="s">
        <v>5706</v>
      </c>
      <c r="K5113" s="356" t="s">
        <v>15063</v>
      </c>
      <c r="L5113" s="357">
        <v>0.50358000000000003</v>
      </c>
      <c r="M5113" s="357">
        <v>0.44393860000000002</v>
      </c>
      <c r="N5113" s="357">
        <v>0</v>
      </c>
      <c r="O5113" s="356">
        <f t="shared" si="158"/>
        <v>11.843480678343067</v>
      </c>
      <c r="P5113" s="357">
        <v>20.14702742551583</v>
      </c>
      <c r="Q5113" s="356" t="s">
        <v>15063</v>
      </c>
    </row>
    <row r="5114" spans="1:17" x14ac:dyDescent="0.25">
      <c r="A5114" s="354">
        <v>5111</v>
      </c>
      <c r="B5114" s="355" t="s">
        <v>5271</v>
      </c>
      <c r="C5114" s="355" t="s">
        <v>2396</v>
      </c>
      <c r="D5114" s="355" t="s">
        <v>1377</v>
      </c>
      <c r="E5114" s="355" t="s">
        <v>14805</v>
      </c>
      <c r="F5114" s="356" t="s">
        <v>6999</v>
      </c>
      <c r="G5114" s="356" t="s">
        <v>7005</v>
      </c>
      <c r="H5114" s="356" t="s">
        <v>7006</v>
      </c>
      <c r="I5114" s="356" t="str">
        <f t="shared" si="159"/>
        <v>MATHOD_66F05-MATHODU</v>
      </c>
      <c r="J5114" s="356" t="s">
        <v>5701</v>
      </c>
      <c r="K5114" s="356" t="s">
        <v>15063</v>
      </c>
      <c r="L5114" s="357">
        <v>0.62972000000000006</v>
      </c>
      <c r="M5114" s="357">
        <v>0.58531</v>
      </c>
      <c r="N5114" s="357">
        <v>0</v>
      </c>
      <c r="O5114" s="356">
        <f t="shared" si="158"/>
        <v>7.0523407228609631</v>
      </c>
      <c r="P5114" s="357">
        <v>11.631893736927045</v>
      </c>
      <c r="Q5114" s="356" t="s">
        <v>15063</v>
      </c>
    </row>
    <row r="5115" spans="1:17" x14ac:dyDescent="0.25">
      <c r="A5115" s="354">
        <v>5112</v>
      </c>
      <c r="B5115" s="355" t="s">
        <v>5271</v>
      </c>
      <c r="C5115" s="355" t="s">
        <v>2396</v>
      </c>
      <c r="D5115" s="355" t="s">
        <v>1377</v>
      </c>
      <c r="E5115" s="355" t="s">
        <v>14805</v>
      </c>
      <c r="F5115" s="356" t="s">
        <v>6978</v>
      </c>
      <c r="G5115" s="356" t="s">
        <v>6987</v>
      </c>
      <c r="H5115" s="356" t="s">
        <v>6988</v>
      </c>
      <c r="I5115" s="356" t="str">
        <f t="shared" si="159"/>
        <v>KANCHIPURA_66F05-VENGALAPURA</v>
      </c>
      <c r="J5115" s="356" t="s">
        <v>5706</v>
      </c>
      <c r="K5115" s="356" t="s">
        <v>15063</v>
      </c>
      <c r="L5115" s="357">
        <v>0.27839999999999998</v>
      </c>
      <c r="M5115" s="357">
        <v>0.24786400000000003</v>
      </c>
      <c r="N5115" s="357">
        <v>0</v>
      </c>
      <c r="O5115" s="356">
        <f t="shared" si="158"/>
        <v>10.968390804597684</v>
      </c>
      <c r="P5115" s="357">
        <v>30.369686517887896</v>
      </c>
      <c r="Q5115" s="356" t="s">
        <v>15063</v>
      </c>
    </row>
    <row r="5116" spans="1:17" x14ac:dyDescent="0.25">
      <c r="A5116" s="354">
        <v>5113</v>
      </c>
      <c r="B5116" s="355" t="s">
        <v>5271</v>
      </c>
      <c r="C5116" s="355" t="s">
        <v>2396</v>
      </c>
      <c r="D5116" s="355" t="s">
        <v>1377</v>
      </c>
      <c r="E5116" s="355" t="s">
        <v>14805</v>
      </c>
      <c r="F5116" s="356" t="s">
        <v>6955</v>
      </c>
      <c r="G5116" s="356" t="s">
        <v>6966</v>
      </c>
      <c r="H5116" s="356" t="s">
        <v>6967</v>
      </c>
      <c r="I5116" s="356" t="str">
        <f t="shared" si="159"/>
        <v>GARAGA_66F06-GARGA</v>
      </c>
      <c r="J5116" s="356" t="s">
        <v>5701</v>
      </c>
      <c r="K5116" s="356" t="s">
        <v>15063</v>
      </c>
      <c r="L5116" s="357">
        <v>0.35037099999999999</v>
      </c>
      <c r="M5116" s="357">
        <v>0.31442499999999995</v>
      </c>
      <c r="N5116" s="357">
        <v>0</v>
      </c>
      <c r="O5116" s="356">
        <f t="shared" si="158"/>
        <v>10.259410738902487</v>
      </c>
      <c r="P5116" s="357">
        <v>10.259410738902474</v>
      </c>
      <c r="Q5116" s="356" t="s">
        <v>15063</v>
      </c>
    </row>
    <row r="5117" spans="1:17" x14ac:dyDescent="0.25">
      <c r="A5117" s="354">
        <v>5114</v>
      </c>
      <c r="B5117" s="355" t="s">
        <v>5271</v>
      </c>
      <c r="C5117" s="355" t="s">
        <v>2396</v>
      </c>
      <c r="D5117" s="355" t="s">
        <v>1377</v>
      </c>
      <c r="E5117" s="355" t="s">
        <v>14805</v>
      </c>
      <c r="F5117" s="356" t="s">
        <v>6978</v>
      </c>
      <c r="G5117" s="356" t="s">
        <v>6989</v>
      </c>
      <c r="H5117" s="356" t="s">
        <v>6990</v>
      </c>
      <c r="I5117" s="356" t="str">
        <f t="shared" si="159"/>
        <v>KANCHIPURA_66F06-N N KATTE</v>
      </c>
      <c r="J5117" s="356" t="s">
        <v>5706</v>
      </c>
      <c r="K5117" s="356" t="s">
        <v>15063</v>
      </c>
      <c r="L5117" s="357">
        <v>0.16549999999999998</v>
      </c>
      <c r="M5117" s="357">
        <v>0.14712419999999998</v>
      </c>
      <c r="N5117" s="357">
        <v>0</v>
      </c>
      <c r="O5117" s="356">
        <f t="shared" si="158"/>
        <v>11.103202416918428</v>
      </c>
      <c r="P5117" s="357">
        <v>11.103202416918434</v>
      </c>
      <c r="Q5117" s="356" t="s">
        <v>15063</v>
      </c>
    </row>
    <row r="5118" spans="1:17" x14ac:dyDescent="0.25">
      <c r="A5118" s="354">
        <v>5115</v>
      </c>
      <c r="B5118" s="355" t="s">
        <v>5271</v>
      </c>
      <c r="C5118" s="355" t="s">
        <v>2396</v>
      </c>
      <c r="D5118" s="355" t="s">
        <v>1377</v>
      </c>
      <c r="E5118" s="355" t="s">
        <v>14805</v>
      </c>
      <c r="F5118" s="356" t="s">
        <v>6955</v>
      </c>
      <c r="G5118" s="356" t="s">
        <v>6968</v>
      </c>
      <c r="H5118" s="356" t="s">
        <v>6969</v>
      </c>
      <c r="I5118" s="356" t="str">
        <f t="shared" si="159"/>
        <v>GARAGA_66F07-BELAGUR</v>
      </c>
      <c r="J5118" s="356" t="s">
        <v>5706</v>
      </c>
      <c r="K5118" s="356" t="s">
        <v>15063</v>
      </c>
      <c r="L5118" s="357">
        <v>0.90225999999999995</v>
      </c>
      <c r="M5118" s="357">
        <v>0.80387933</v>
      </c>
      <c r="N5118" s="357">
        <v>0</v>
      </c>
      <c r="O5118" s="356">
        <f t="shared" si="158"/>
        <v>10.903804889943027</v>
      </c>
      <c r="P5118" s="357">
        <v>26.642255294076477</v>
      </c>
      <c r="Q5118" s="356" t="s">
        <v>15063</v>
      </c>
    </row>
    <row r="5119" spans="1:17" x14ac:dyDescent="0.25">
      <c r="A5119" s="354">
        <v>5116</v>
      </c>
      <c r="B5119" s="355" t="s">
        <v>5271</v>
      </c>
      <c r="C5119" s="355" t="s">
        <v>2396</v>
      </c>
      <c r="D5119" s="355" t="s">
        <v>1377</v>
      </c>
      <c r="E5119" s="355" t="s">
        <v>14805</v>
      </c>
      <c r="F5119" s="356" t="s">
        <v>6978</v>
      </c>
      <c r="G5119" s="356" t="s">
        <v>6991</v>
      </c>
      <c r="H5119" s="356" t="s">
        <v>6992</v>
      </c>
      <c r="I5119" s="356" t="str">
        <f t="shared" si="159"/>
        <v>KANCHIPURA_66F07-D K KATTE</v>
      </c>
      <c r="J5119" s="356" t="s">
        <v>5706</v>
      </c>
      <c r="K5119" s="356" t="s">
        <v>15063</v>
      </c>
      <c r="L5119" s="357">
        <v>0.1951</v>
      </c>
      <c r="M5119" s="357">
        <v>0.173815</v>
      </c>
      <c r="N5119" s="357">
        <v>0</v>
      </c>
      <c r="O5119" s="356">
        <f t="shared" si="158"/>
        <v>10.909789851358278</v>
      </c>
      <c r="P5119" s="357">
        <v>10.909789851358276</v>
      </c>
      <c r="Q5119" s="356" t="s">
        <v>15063</v>
      </c>
    </row>
    <row r="5120" spans="1:17" x14ac:dyDescent="0.25">
      <c r="A5120" s="354">
        <v>5117</v>
      </c>
      <c r="B5120" s="355" t="s">
        <v>5271</v>
      </c>
      <c r="C5120" s="355" t="s">
        <v>2396</v>
      </c>
      <c r="D5120" s="355" t="s">
        <v>1377</v>
      </c>
      <c r="E5120" s="355" t="s">
        <v>14805</v>
      </c>
      <c r="F5120" s="356" t="s">
        <v>6999</v>
      </c>
      <c r="G5120" s="356" t="s">
        <v>7007</v>
      </c>
      <c r="H5120" s="356" t="s">
        <v>7008</v>
      </c>
      <c r="I5120" s="356" t="str">
        <f t="shared" si="159"/>
        <v>MATHOD_66F07-NAGATHIHALLI</v>
      </c>
      <c r="J5120" s="356" t="s">
        <v>5701</v>
      </c>
      <c r="K5120" s="356" t="s">
        <v>15063</v>
      </c>
      <c r="L5120" s="357">
        <v>0.46252000000000004</v>
      </c>
      <c r="M5120" s="357">
        <v>0.41561399999999998</v>
      </c>
      <c r="N5120" s="357">
        <v>0</v>
      </c>
      <c r="O5120" s="356">
        <f t="shared" si="158"/>
        <v>10.141399290841489</v>
      </c>
      <c r="P5120" s="357">
        <v>10.141399290841491</v>
      </c>
      <c r="Q5120" s="356" t="s">
        <v>15063</v>
      </c>
    </row>
    <row r="5121" spans="1:17" x14ac:dyDescent="0.25">
      <c r="A5121" s="354">
        <v>5118</v>
      </c>
      <c r="B5121" s="355" t="s">
        <v>5271</v>
      </c>
      <c r="C5121" s="355" t="s">
        <v>2396</v>
      </c>
      <c r="D5121" s="355" t="s">
        <v>1377</v>
      </c>
      <c r="E5121" s="355" t="s">
        <v>14805</v>
      </c>
      <c r="F5121" s="356" t="s">
        <v>6955</v>
      </c>
      <c r="G5121" s="356" t="s">
        <v>6970</v>
      </c>
      <c r="H5121" s="356" t="s">
        <v>6971</v>
      </c>
      <c r="I5121" s="356" t="str">
        <f t="shared" si="159"/>
        <v>GARAGA_66F08-KODIHALLI</v>
      </c>
      <c r="J5121" s="356" t="s">
        <v>5701</v>
      </c>
      <c r="K5121" s="356" t="s">
        <v>15063</v>
      </c>
      <c r="L5121" s="357">
        <v>0.28602</v>
      </c>
      <c r="M5121" s="357">
        <v>0.25950899999999999</v>
      </c>
      <c r="N5121" s="357">
        <v>0</v>
      </c>
      <c r="O5121" s="356">
        <f t="shared" si="158"/>
        <v>9.2689322425005276</v>
      </c>
      <c r="P5121" s="357">
        <v>9.2689322425005276</v>
      </c>
      <c r="Q5121" s="356" t="s">
        <v>15063</v>
      </c>
    </row>
    <row r="5122" spans="1:17" x14ac:dyDescent="0.25">
      <c r="A5122" s="354">
        <v>5119</v>
      </c>
      <c r="B5122" s="355" t="s">
        <v>5271</v>
      </c>
      <c r="C5122" s="355" t="s">
        <v>2396</v>
      </c>
      <c r="D5122" s="355" t="s">
        <v>1377</v>
      </c>
      <c r="E5122" s="355" t="s">
        <v>14805</v>
      </c>
      <c r="F5122" s="356" t="s">
        <v>6999</v>
      </c>
      <c r="G5122" s="356" t="s">
        <v>7009</v>
      </c>
      <c r="H5122" s="356" t="s">
        <v>7010</v>
      </c>
      <c r="I5122" s="356" t="str">
        <f t="shared" si="159"/>
        <v>MATHOD_66F08-MENASINODU</v>
      </c>
      <c r="J5122" s="356" t="s">
        <v>5701</v>
      </c>
      <c r="K5122" s="356" t="s">
        <v>15063</v>
      </c>
      <c r="L5122" s="357">
        <v>0.59702000000000011</v>
      </c>
      <c r="M5122" s="357">
        <v>0.53808400000000001</v>
      </c>
      <c r="N5122" s="357">
        <v>0</v>
      </c>
      <c r="O5122" s="356">
        <f t="shared" si="158"/>
        <v>9.871696090583244</v>
      </c>
      <c r="P5122" s="357">
        <v>9.8716960905832494</v>
      </c>
      <c r="Q5122" s="356" t="s">
        <v>15063</v>
      </c>
    </row>
    <row r="5123" spans="1:17" x14ac:dyDescent="0.25">
      <c r="A5123" s="354">
        <v>5120</v>
      </c>
      <c r="B5123" s="355" t="s">
        <v>5271</v>
      </c>
      <c r="C5123" s="355" t="s">
        <v>2396</v>
      </c>
      <c r="D5123" s="355" t="s">
        <v>1377</v>
      </c>
      <c r="E5123" s="355" t="s">
        <v>14805</v>
      </c>
      <c r="F5123" s="356" t="s">
        <v>6978</v>
      </c>
      <c r="G5123" s="356" t="s">
        <v>6993</v>
      </c>
      <c r="H5123" s="356" t="s">
        <v>6994</v>
      </c>
      <c r="I5123" s="356" t="str">
        <f t="shared" si="159"/>
        <v>KANCHIPURA_66F08-SHIVANAGARA</v>
      </c>
      <c r="J5123" s="356" t="s">
        <v>5706</v>
      </c>
      <c r="K5123" s="356" t="s">
        <v>15063</v>
      </c>
      <c r="L5123" s="357">
        <v>0.2082</v>
      </c>
      <c r="M5123" s="357">
        <v>0.18795600000000001</v>
      </c>
      <c r="N5123" s="357">
        <v>0</v>
      </c>
      <c r="O5123" s="356">
        <f t="shared" si="158"/>
        <v>9.7233429394812614</v>
      </c>
      <c r="P5123" s="357">
        <v>30.563601080137381</v>
      </c>
      <c r="Q5123" s="356" t="s">
        <v>15063</v>
      </c>
    </row>
    <row r="5124" spans="1:17" x14ac:dyDescent="0.25">
      <c r="A5124" s="354">
        <v>5121</v>
      </c>
      <c r="B5124" s="355" t="s">
        <v>5271</v>
      </c>
      <c r="C5124" s="355" t="s">
        <v>2396</v>
      </c>
      <c r="D5124" s="355" t="s">
        <v>1377</v>
      </c>
      <c r="E5124" s="355" t="s">
        <v>14805</v>
      </c>
      <c r="F5124" s="356" t="s">
        <v>6978</v>
      </c>
      <c r="G5124" s="356" t="s">
        <v>6995</v>
      </c>
      <c r="H5124" s="356" t="s">
        <v>6996</v>
      </c>
      <c r="I5124" s="356" t="str">
        <f t="shared" si="159"/>
        <v>KANCHIPURA_66F09-J.S.PURA</v>
      </c>
      <c r="J5124" s="356" t="s">
        <v>5701</v>
      </c>
      <c r="K5124" s="356" t="s">
        <v>15063</v>
      </c>
      <c r="L5124" s="357">
        <v>0.43140000000000001</v>
      </c>
      <c r="M5124" s="357">
        <v>0.387129</v>
      </c>
      <c r="N5124" s="357">
        <v>0</v>
      </c>
      <c r="O5124" s="356">
        <f t="shared" ref="O5124:O5187" si="160">((L5124-N5124)-M5124)/(L5124-N5124)*100</f>
        <v>10.262169680111267</v>
      </c>
      <c r="P5124" s="357">
        <v>10.262169680111278</v>
      </c>
      <c r="Q5124" s="356" t="s">
        <v>15063</v>
      </c>
    </row>
    <row r="5125" spans="1:17" x14ac:dyDescent="0.25">
      <c r="A5125" s="354">
        <v>5122</v>
      </c>
      <c r="B5125" s="355" t="s">
        <v>5271</v>
      </c>
      <c r="C5125" s="355" t="s">
        <v>2396</v>
      </c>
      <c r="D5125" s="355" t="s">
        <v>1377</v>
      </c>
      <c r="E5125" s="355" t="s">
        <v>14805</v>
      </c>
      <c r="F5125" s="356" t="s">
        <v>6955</v>
      </c>
      <c r="G5125" s="356" t="s">
        <v>6972</v>
      </c>
      <c r="H5125" s="356" t="s">
        <v>6973</v>
      </c>
      <c r="I5125" s="356" t="str">
        <f t="shared" ref="I5125:I5188" si="161">F5125&amp;H5125</f>
        <v>GARAGA_66F09-KALKERE</v>
      </c>
      <c r="J5125" s="356" t="s">
        <v>5701</v>
      </c>
      <c r="K5125" s="356" t="s">
        <v>15063</v>
      </c>
      <c r="L5125" s="357">
        <v>0.434</v>
      </c>
      <c r="M5125" s="357">
        <v>0.38889499999999999</v>
      </c>
      <c r="N5125" s="357">
        <v>0</v>
      </c>
      <c r="O5125" s="356">
        <f t="shared" si="160"/>
        <v>10.392857142857144</v>
      </c>
      <c r="P5125" s="357">
        <v>10.39285714285716</v>
      </c>
      <c r="Q5125" s="356" t="s">
        <v>15063</v>
      </c>
    </row>
    <row r="5126" spans="1:17" x14ac:dyDescent="0.25">
      <c r="A5126" s="354">
        <v>5123</v>
      </c>
      <c r="B5126" s="355" t="s">
        <v>5271</v>
      </c>
      <c r="C5126" s="355" t="s">
        <v>2396</v>
      </c>
      <c r="D5126" s="355" t="s">
        <v>1377</v>
      </c>
      <c r="E5126" s="355" t="s">
        <v>14805</v>
      </c>
      <c r="F5126" s="356" t="s">
        <v>6999</v>
      </c>
      <c r="G5126" s="356" t="s">
        <v>7011</v>
      </c>
      <c r="H5126" s="356" t="s">
        <v>7012</v>
      </c>
      <c r="I5126" s="356" t="str">
        <f t="shared" si="161"/>
        <v>MATHOD_66F09-MTDNJY</v>
      </c>
      <c r="J5126" s="356" t="s">
        <v>5706</v>
      </c>
      <c r="K5126" s="356" t="s">
        <v>15063</v>
      </c>
      <c r="L5126" s="357">
        <v>0.56147999999999998</v>
      </c>
      <c r="M5126" s="357">
        <v>0.51211499999999999</v>
      </c>
      <c r="N5126" s="357">
        <v>0</v>
      </c>
      <c r="O5126" s="356">
        <f t="shared" si="160"/>
        <v>8.7919427228040163</v>
      </c>
      <c r="P5126" s="357">
        <v>46.059590613461019</v>
      </c>
      <c r="Q5126" s="356" t="s">
        <v>15063</v>
      </c>
    </row>
    <row r="5127" spans="1:17" x14ac:dyDescent="0.25">
      <c r="A5127" s="354">
        <v>5124</v>
      </c>
      <c r="B5127" s="355" t="s">
        <v>5271</v>
      </c>
      <c r="C5127" s="355" t="s">
        <v>2396</v>
      </c>
      <c r="D5127" s="355" t="s">
        <v>1377</v>
      </c>
      <c r="E5127" s="355" t="s">
        <v>14805</v>
      </c>
      <c r="F5127" s="356" t="s">
        <v>6978</v>
      </c>
      <c r="G5127" s="356" t="s">
        <v>6997</v>
      </c>
      <c r="H5127" s="356" t="s">
        <v>6998</v>
      </c>
      <c r="I5127" s="356" t="str">
        <f t="shared" si="161"/>
        <v>KANCHIPURA_66F10-CBKERE</v>
      </c>
      <c r="J5127" s="356" t="s">
        <v>5701</v>
      </c>
      <c r="K5127" s="356" t="s">
        <v>15063</v>
      </c>
      <c r="L5127" s="357">
        <v>0.27479999999999999</v>
      </c>
      <c r="M5127" s="357">
        <v>0.24793099999999998</v>
      </c>
      <c r="N5127" s="357">
        <v>0</v>
      </c>
      <c r="O5127" s="356">
        <f t="shared" si="160"/>
        <v>9.7776564774381391</v>
      </c>
      <c r="P5127" s="357">
        <v>9.7776564774381232</v>
      </c>
      <c r="Q5127" s="356" t="s">
        <v>15063</v>
      </c>
    </row>
    <row r="5128" spans="1:17" x14ac:dyDescent="0.25">
      <c r="A5128" s="354">
        <v>5125</v>
      </c>
      <c r="B5128" s="355" t="s">
        <v>5271</v>
      </c>
      <c r="C5128" s="355" t="s">
        <v>2396</v>
      </c>
      <c r="D5128" s="355" t="s">
        <v>1377</v>
      </c>
      <c r="E5128" s="355" t="s">
        <v>14805</v>
      </c>
      <c r="F5128" s="356" t="s">
        <v>6999</v>
      </c>
      <c r="G5128" s="356" t="s">
        <v>7013</v>
      </c>
      <c r="H5128" s="356" t="s">
        <v>7014</v>
      </c>
      <c r="I5128" s="356" t="str">
        <f t="shared" si="161"/>
        <v>MATHOD_66F10-D.T.VATTI</v>
      </c>
      <c r="J5128" s="356" t="s">
        <v>5706</v>
      </c>
      <c r="K5128" s="356" t="s">
        <v>15063</v>
      </c>
      <c r="L5128" s="357">
        <v>0.45942</v>
      </c>
      <c r="M5128" s="357">
        <v>0.40302859999999996</v>
      </c>
      <c r="N5128" s="357">
        <v>0</v>
      </c>
      <c r="O5128" s="356">
        <f t="shared" si="160"/>
        <v>12.274476513865316</v>
      </c>
      <c r="P5128" s="357">
        <v>50.560851274501417</v>
      </c>
      <c r="Q5128" s="356" t="s">
        <v>15063</v>
      </c>
    </row>
    <row r="5129" spans="1:17" x14ac:dyDescent="0.25">
      <c r="A5129" s="354">
        <v>5126</v>
      </c>
      <c r="B5129" s="355" t="s">
        <v>5271</v>
      </c>
      <c r="C5129" s="355" t="s">
        <v>2396</v>
      </c>
      <c r="D5129" s="355" t="s">
        <v>1377</v>
      </c>
      <c r="E5129" s="355" t="s">
        <v>14805</v>
      </c>
      <c r="F5129" s="356" t="s">
        <v>6955</v>
      </c>
      <c r="G5129" s="356" t="s">
        <v>6974</v>
      </c>
      <c r="H5129" s="356" t="s">
        <v>6975</v>
      </c>
      <c r="I5129" s="356" t="str">
        <f t="shared" si="161"/>
        <v>GARAGA_66F10-THONACHENAHALLI</v>
      </c>
      <c r="J5129" s="356" t="s">
        <v>5701</v>
      </c>
      <c r="K5129" s="356" t="s">
        <v>15063</v>
      </c>
      <c r="L5129" s="357">
        <v>0.17514000000000002</v>
      </c>
      <c r="M5129" s="357">
        <v>0.15726000000000001</v>
      </c>
      <c r="N5129" s="357">
        <v>0</v>
      </c>
      <c r="O5129" s="356">
        <f t="shared" si="160"/>
        <v>10.208975676601579</v>
      </c>
      <c r="P5129" s="357">
        <v>10.208975676601584</v>
      </c>
      <c r="Q5129" s="356" t="s">
        <v>15063</v>
      </c>
    </row>
    <row r="5130" spans="1:17" x14ac:dyDescent="0.25">
      <c r="A5130" s="354">
        <v>5127</v>
      </c>
      <c r="B5130" s="355" t="s">
        <v>5271</v>
      </c>
      <c r="C5130" s="355" t="s">
        <v>2396</v>
      </c>
      <c r="D5130" s="355" t="s">
        <v>1377</v>
      </c>
      <c r="E5130" s="355" t="s">
        <v>14805</v>
      </c>
      <c r="F5130" s="356" t="s">
        <v>6955</v>
      </c>
      <c r="G5130" s="356" t="s">
        <v>6976</v>
      </c>
      <c r="H5130" s="356" t="s">
        <v>6977</v>
      </c>
      <c r="I5130" s="356" t="str">
        <f t="shared" si="161"/>
        <v>GARAGA_66F11-GAVIRANGAPURA</v>
      </c>
      <c r="J5130" s="356" t="s">
        <v>5706</v>
      </c>
      <c r="K5130" s="356" t="s">
        <v>15063</v>
      </c>
      <c r="L5130" s="357">
        <v>0.68593999999999999</v>
      </c>
      <c r="M5130" s="357">
        <v>0.63652629999999999</v>
      </c>
      <c r="N5130" s="357">
        <v>0</v>
      </c>
      <c r="O5130" s="356">
        <f t="shared" si="160"/>
        <v>7.203793334693998</v>
      </c>
      <c r="P5130" s="357">
        <v>23.248697073870449</v>
      </c>
      <c r="Q5130" s="356" t="s">
        <v>15063</v>
      </c>
    </row>
    <row r="5131" spans="1:17" x14ac:dyDescent="0.25">
      <c r="A5131" s="354">
        <v>5128</v>
      </c>
      <c r="B5131" s="355" t="s">
        <v>5271</v>
      </c>
      <c r="C5131" s="355" t="s">
        <v>2396</v>
      </c>
      <c r="D5131" s="355" t="s">
        <v>1377</v>
      </c>
      <c r="E5131" s="355" t="s">
        <v>14805</v>
      </c>
      <c r="F5131" s="356" t="s">
        <v>6999</v>
      </c>
      <c r="G5131" s="356" t="s">
        <v>7015</v>
      </c>
      <c r="H5131" s="356" t="s">
        <v>7016</v>
      </c>
      <c r="I5131" s="356" t="str">
        <f t="shared" si="161"/>
        <v>MATHOD_66F11-VAJRA NJY</v>
      </c>
      <c r="J5131" s="356" t="s">
        <v>5706</v>
      </c>
      <c r="K5131" s="356" t="s">
        <v>15063</v>
      </c>
      <c r="L5131" s="357">
        <v>0.36639999999999995</v>
      </c>
      <c r="M5131" s="357">
        <v>0.32260299999999997</v>
      </c>
      <c r="N5131" s="357">
        <v>0</v>
      </c>
      <c r="O5131" s="356">
        <f t="shared" si="160"/>
        <v>11.95332969432314</v>
      </c>
      <c r="P5131" s="357">
        <v>27.212586429672779</v>
      </c>
      <c r="Q5131" s="356" t="s">
        <v>15063</v>
      </c>
    </row>
    <row r="5132" spans="1:17" x14ac:dyDescent="0.25">
      <c r="A5132" s="354">
        <v>5129</v>
      </c>
      <c r="B5132" s="355" t="s">
        <v>5271</v>
      </c>
      <c r="C5132" s="355" t="s">
        <v>2396</v>
      </c>
      <c r="D5132" s="355" t="s">
        <v>1379</v>
      </c>
      <c r="E5132" s="355" t="s">
        <v>14819</v>
      </c>
      <c r="F5132" s="356" t="s">
        <v>8598</v>
      </c>
      <c r="G5132" s="356" t="s">
        <v>8599</v>
      </c>
      <c r="H5132" s="356" t="s">
        <v>8600</v>
      </c>
      <c r="I5132" s="356" t="str">
        <f t="shared" si="161"/>
        <v>THALLAK_66F01-DEVARAHALLI</v>
      </c>
      <c r="J5132" s="356" t="s">
        <v>5701</v>
      </c>
      <c r="K5132" s="356" t="s">
        <v>15063</v>
      </c>
      <c r="L5132" s="357">
        <v>0.83047999999999988</v>
      </c>
      <c r="M5132" s="357">
        <v>0.74356549999999999</v>
      </c>
      <c r="N5132" s="357">
        <v>0</v>
      </c>
      <c r="O5132" s="356">
        <f t="shared" si="160"/>
        <v>10.46557412580675</v>
      </c>
      <c r="P5132" s="357">
        <v>10.465574125806764</v>
      </c>
      <c r="Q5132" s="356" t="s">
        <v>15063</v>
      </c>
    </row>
    <row r="5133" spans="1:17" x14ac:dyDescent="0.25">
      <c r="A5133" s="354">
        <v>5130</v>
      </c>
      <c r="B5133" s="355" t="s">
        <v>5271</v>
      </c>
      <c r="C5133" s="355" t="s">
        <v>2396</v>
      </c>
      <c r="D5133" s="355" t="s">
        <v>1379</v>
      </c>
      <c r="E5133" s="355" t="s">
        <v>14819</v>
      </c>
      <c r="F5133" s="356" t="s">
        <v>8569</v>
      </c>
      <c r="G5133" s="356" t="s">
        <v>8570</v>
      </c>
      <c r="H5133" s="356" t="s">
        <v>8571</v>
      </c>
      <c r="I5133" s="356" t="str">
        <f t="shared" si="161"/>
        <v>NAYAKANAHATTI_66F01-DRDO</v>
      </c>
      <c r="J5133" s="356" t="s">
        <v>2655</v>
      </c>
      <c r="K5133" s="356" t="s">
        <v>15063</v>
      </c>
      <c r="L5133" s="357">
        <v>0.41148000000000001</v>
      </c>
      <c r="M5133" s="357">
        <v>0.36259617599999999</v>
      </c>
      <c r="N5133" s="357">
        <v>0</v>
      </c>
      <c r="O5133" s="356">
        <f t="shared" si="160"/>
        <v>11.880000000000004</v>
      </c>
      <c r="P5133" s="357">
        <v>11.880000000000003</v>
      </c>
      <c r="Q5133" s="356" t="s">
        <v>15063</v>
      </c>
    </row>
    <row r="5134" spans="1:17" x14ac:dyDescent="0.25">
      <c r="A5134" s="354">
        <v>5131</v>
      </c>
      <c r="B5134" s="355" t="s">
        <v>5271</v>
      </c>
      <c r="C5134" s="355" t="s">
        <v>2396</v>
      </c>
      <c r="D5134" s="355" t="s">
        <v>1379</v>
      </c>
      <c r="E5134" s="355" t="s">
        <v>14819</v>
      </c>
      <c r="F5134" s="356" t="s">
        <v>8546</v>
      </c>
      <c r="G5134" s="356" t="s">
        <v>8547</v>
      </c>
      <c r="H5134" s="356" t="s">
        <v>8548</v>
      </c>
      <c r="I5134" s="356" t="str">
        <f t="shared" si="161"/>
        <v>MYLANAHALLI_66F01-OBALAPURA</v>
      </c>
      <c r="J5134" s="356" t="s">
        <v>5701</v>
      </c>
      <c r="K5134" s="356" t="s">
        <v>15063</v>
      </c>
      <c r="L5134" s="357">
        <v>1.1127</v>
      </c>
      <c r="M5134" s="357">
        <v>1.0009265000000001</v>
      </c>
      <c r="N5134" s="357">
        <v>0</v>
      </c>
      <c r="O5134" s="356">
        <f t="shared" si="160"/>
        <v>10.045250292082319</v>
      </c>
      <c r="P5134" s="357">
        <v>10.975290631287338</v>
      </c>
      <c r="Q5134" s="356" t="s">
        <v>15063</v>
      </c>
    </row>
    <row r="5135" spans="1:17" x14ac:dyDescent="0.25">
      <c r="A5135" s="354">
        <v>5132</v>
      </c>
      <c r="B5135" s="355" t="s">
        <v>5271</v>
      </c>
      <c r="C5135" s="355" t="s">
        <v>2396</v>
      </c>
      <c r="D5135" s="355" t="s">
        <v>1379</v>
      </c>
      <c r="E5135" s="355" t="s">
        <v>14819</v>
      </c>
      <c r="F5135" s="356" t="s">
        <v>8546</v>
      </c>
      <c r="G5135" s="356" t="s">
        <v>8549</v>
      </c>
      <c r="H5135" s="356" t="s">
        <v>8550</v>
      </c>
      <c r="I5135" s="356" t="str">
        <f t="shared" si="161"/>
        <v>MYLANAHALLI_66F02-BHOGANAHALLI</v>
      </c>
      <c r="J5135" s="356" t="s">
        <v>5701</v>
      </c>
      <c r="K5135" s="356" t="s">
        <v>15063</v>
      </c>
      <c r="L5135" s="357">
        <v>0.67687999999999993</v>
      </c>
      <c r="M5135" s="357">
        <v>0.60685149999999999</v>
      </c>
      <c r="N5135" s="357">
        <v>0</v>
      </c>
      <c r="O5135" s="356">
        <f t="shared" si="160"/>
        <v>10.345777685852728</v>
      </c>
      <c r="P5135" s="357">
        <v>10.34577768585272</v>
      </c>
      <c r="Q5135" s="356" t="s">
        <v>15063</v>
      </c>
    </row>
    <row r="5136" spans="1:17" x14ac:dyDescent="0.25">
      <c r="A5136" s="354">
        <v>5133</v>
      </c>
      <c r="B5136" s="355" t="s">
        <v>5271</v>
      </c>
      <c r="C5136" s="355" t="s">
        <v>2396</v>
      </c>
      <c r="D5136" s="355" t="s">
        <v>1379</v>
      </c>
      <c r="E5136" s="355" t="s">
        <v>14819</v>
      </c>
      <c r="F5136" s="356" t="s">
        <v>8569</v>
      </c>
      <c r="G5136" s="356" t="s">
        <v>8572</v>
      </c>
      <c r="H5136" s="356" t="s">
        <v>8573</v>
      </c>
      <c r="I5136" s="356" t="str">
        <f t="shared" si="161"/>
        <v>NAYAKANAHATTI_66F02-DEVARAHATTY</v>
      </c>
      <c r="J5136" s="356" t="s">
        <v>5701</v>
      </c>
      <c r="K5136" s="356" t="s">
        <v>15063</v>
      </c>
      <c r="L5136" s="357">
        <v>1.0798000000000001</v>
      </c>
      <c r="M5136" s="357">
        <v>0.9704060000000001</v>
      </c>
      <c r="N5136" s="357">
        <v>0</v>
      </c>
      <c r="O5136" s="356">
        <f t="shared" si="160"/>
        <v>10.130950175958509</v>
      </c>
      <c r="P5136" s="357">
        <v>10.130950175958498</v>
      </c>
      <c r="Q5136" s="356" t="s">
        <v>15063</v>
      </c>
    </row>
    <row r="5137" spans="1:17" x14ac:dyDescent="0.25">
      <c r="A5137" s="354">
        <v>5134</v>
      </c>
      <c r="B5137" s="355" t="s">
        <v>5271</v>
      </c>
      <c r="C5137" s="355" t="s">
        <v>2396</v>
      </c>
      <c r="D5137" s="355" t="s">
        <v>1379</v>
      </c>
      <c r="E5137" s="355" t="s">
        <v>14819</v>
      </c>
      <c r="F5137" s="356" t="s">
        <v>8532</v>
      </c>
      <c r="G5137" s="356" t="s">
        <v>8533</v>
      </c>
      <c r="H5137" s="356" t="s">
        <v>8534</v>
      </c>
      <c r="I5137" s="356" t="str">
        <f t="shared" si="161"/>
        <v>GOWRASAMUDRA_66F02-GOWRASAMUDRA</v>
      </c>
      <c r="J5137" s="356" t="s">
        <v>5701</v>
      </c>
      <c r="K5137" s="356" t="s">
        <v>15063</v>
      </c>
      <c r="L5137" s="357">
        <v>0.70120000000000005</v>
      </c>
      <c r="M5137" s="357">
        <v>0.64172300000000004</v>
      </c>
      <c r="N5137" s="357">
        <v>0</v>
      </c>
      <c r="O5137" s="356">
        <f t="shared" si="160"/>
        <v>8.4821734169994301</v>
      </c>
      <c r="P5137" s="357">
        <v>11.40023441348581</v>
      </c>
      <c r="Q5137" s="356" t="s">
        <v>15063</v>
      </c>
    </row>
    <row r="5138" spans="1:17" x14ac:dyDescent="0.25">
      <c r="A5138" s="354">
        <v>5135</v>
      </c>
      <c r="B5138" s="355" t="s">
        <v>5271</v>
      </c>
      <c r="C5138" s="355" t="s">
        <v>2396</v>
      </c>
      <c r="D5138" s="355" t="s">
        <v>1379</v>
      </c>
      <c r="E5138" s="355" t="s">
        <v>14819</v>
      </c>
      <c r="F5138" s="356" t="s">
        <v>8598</v>
      </c>
      <c r="G5138" s="356" t="s">
        <v>8601</v>
      </c>
      <c r="H5138" s="356" t="s">
        <v>8602</v>
      </c>
      <c r="I5138" s="356" t="str">
        <f t="shared" si="161"/>
        <v>THALLAK_66F02-NKHATTI</v>
      </c>
      <c r="J5138" s="356" t="s">
        <v>5701</v>
      </c>
      <c r="K5138" s="356" t="s">
        <v>15063</v>
      </c>
      <c r="L5138" s="357">
        <v>0.58641999999999994</v>
      </c>
      <c r="M5138" s="357">
        <v>0.52715699999999999</v>
      </c>
      <c r="N5138" s="357">
        <v>0</v>
      </c>
      <c r="O5138" s="356">
        <f t="shared" si="160"/>
        <v>10.105896797517131</v>
      </c>
      <c r="P5138" s="357">
        <v>10.105896797517122</v>
      </c>
      <c r="Q5138" s="356" t="s">
        <v>15063</v>
      </c>
    </row>
    <row r="5139" spans="1:17" x14ac:dyDescent="0.25">
      <c r="A5139" s="354">
        <v>5136</v>
      </c>
      <c r="B5139" s="355" t="s">
        <v>5271</v>
      </c>
      <c r="C5139" s="355" t="s">
        <v>2396</v>
      </c>
      <c r="D5139" s="355" t="s">
        <v>1379</v>
      </c>
      <c r="E5139" s="355" t="s">
        <v>14819</v>
      </c>
      <c r="F5139" s="356" t="s">
        <v>8598</v>
      </c>
      <c r="G5139" s="356" t="s">
        <v>8603</v>
      </c>
      <c r="H5139" s="356" t="s">
        <v>8604</v>
      </c>
      <c r="I5139" s="356" t="str">
        <f t="shared" si="161"/>
        <v>THALLAK_66F03-BRHALLI</v>
      </c>
      <c r="J5139" s="356" t="s">
        <v>5701</v>
      </c>
      <c r="K5139" s="356" t="s">
        <v>15063</v>
      </c>
      <c r="L5139" s="357">
        <v>0.98856000000000011</v>
      </c>
      <c r="M5139" s="357">
        <v>0.89141150000000002</v>
      </c>
      <c r="N5139" s="357">
        <v>0</v>
      </c>
      <c r="O5139" s="356">
        <f t="shared" si="160"/>
        <v>9.827274014728502</v>
      </c>
      <c r="P5139" s="357">
        <v>9.8272740147285038</v>
      </c>
      <c r="Q5139" s="356" t="s">
        <v>15063</v>
      </c>
    </row>
    <row r="5140" spans="1:17" x14ac:dyDescent="0.25">
      <c r="A5140" s="354">
        <v>5137</v>
      </c>
      <c r="B5140" s="355" t="s">
        <v>5271</v>
      </c>
      <c r="C5140" s="355" t="s">
        <v>2396</v>
      </c>
      <c r="D5140" s="355" t="s">
        <v>1379</v>
      </c>
      <c r="E5140" s="355" t="s">
        <v>14819</v>
      </c>
      <c r="F5140" s="356" t="s">
        <v>8546</v>
      </c>
      <c r="G5140" s="356" t="s">
        <v>8551</v>
      </c>
      <c r="H5140" s="356" t="s">
        <v>8552</v>
      </c>
      <c r="I5140" s="356" t="str">
        <f t="shared" si="161"/>
        <v>MYLANAHALLI_66F03-CNHALLI</v>
      </c>
      <c r="J5140" s="356" t="s">
        <v>5701</v>
      </c>
      <c r="K5140" s="356" t="s">
        <v>15063</v>
      </c>
      <c r="L5140" s="357">
        <v>0.74225999999999992</v>
      </c>
      <c r="M5140" s="357">
        <v>0.66805597999999999</v>
      </c>
      <c r="N5140" s="357">
        <v>0</v>
      </c>
      <c r="O5140" s="356">
        <f t="shared" si="160"/>
        <v>9.9970387734755928</v>
      </c>
      <c r="P5140" s="357">
        <v>9.9970387734755981</v>
      </c>
      <c r="Q5140" s="356" t="s">
        <v>15063</v>
      </c>
    </row>
    <row r="5141" spans="1:17" x14ac:dyDescent="0.25">
      <c r="A5141" s="354">
        <v>5138</v>
      </c>
      <c r="B5141" s="355" t="s">
        <v>5271</v>
      </c>
      <c r="C5141" s="355" t="s">
        <v>2396</v>
      </c>
      <c r="D5141" s="355" t="s">
        <v>1379</v>
      </c>
      <c r="E5141" s="355" t="s">
        <v>14819</v>
      </c>
      <c r="F5141" s="356" t="s">
        <v>8532</v>
      </c>
      <c r="G5141" s="356" t="s">
        <v>8535</v>
      </c>
      <c r="H5141" s="356" t="s">
        <v>8536</v>
      </c>
      <c r="I5141" s="356" t="str">
        <f t="shared" si="161"/>
        <v>GOWRASAMUDRA_66F03-MALLASAMUDRA</v>
      </c>
      <c r="J5141" s="356" t="s">
        <v>5701</v>
      </c>
      <c r="K5141" s="356" t="s">
        <v>15063</v>
      </c>
      <c r="L5141" s="357">
        <v>0.89880000000000004</v>
      </c>
      <c r="M5141" s="357">
        <v>0.80873949999999994</v>
      </c>
      <c r="N5141" s="357">
        <v>0</v>
      </c>
      <c r="O5141" s="356">
        <f t="shared" si="160"/>
        <v>10.02008233199823</v>
      </c>
      <c r="P5141" s="357">
        <v>10.378111737917283</v>
      </c>
      <c r="Q5141" s="356" t="s">
        <v>15063</v>
      </c>
    </row>
    <row r="5142" spans="1:17" x14ac:dyDescent="0.25">
      <c r="A5142" s="354">
        <v>5139</v>
      </c>
      <c r="B5142" s="355" t="s">
        <v>5271</v>
      </c>
      <c r="C5142" s="355" t="s">
        <v>2396</v>
      </c>
      <c r="D5142" s="355" t="s">
        <v>1379</v>
      </c>
      <c r="E5142" s="355" t="s">
        <v>14819</v>
      </c>
      <c r="F5142" s="356" t="s">
        <v>8569</v>
      </c>
      <c r="G5142" s="356" t="s">
        <v>8574</v>
      </c>
      <c r="H5142" s="356" t="s">
        <v>8575</v>
      </c>
      <c r="I5142" s="356" t="str">
        <f t="shared" si="161"/>
        <v>NAYAKANAHATTI_66F03-NERLAGUNTE</v>
      </c>
      <c r="J5142" s="356" t="s">
        <v>5701</v>
      </c>
      <c r="K5142" s="356" t="s">
        <v>15063</v>
      </c>
      <c r="L5142" s="357">
        <v>0.15926999999999999</v>
      </c>
      <c r="M5142" s="357">
        <v>0.14636250000000001</v>
      </c>
      <c r="N5142" s="357">
        <v>0</v>
      </c>
      <c r="O5142" s="356">
        <f t="shared" si="160"/>
        <v>8.1041627425127079</v>
      </c>
      <c r="P5142" s="357">
        <v>8.1041627425127096</v>
      </c>
      <c r="Q5142" s="356" t="s">
        <v>15063</v>
      </c>
    </row>
    <row r="5143" spans="1:17" x14ac:dyDescent="0.25">
      <c r="A5143" s="354">
        <v>5140</v>
      </c>
      <c r="B5143" s="355" t="s">
        <v>5271</v>
      </c>
      <c r="C5143" s="355" t="s">
        <v>2396</v>
      </c>
      <c r="D5143" s="355" t="s">
        <v>1379</v>
      </c>
      <c r="E5143" s="355" t="s">
        <v>14819</v>
      </c>
      <c r="F5143" s="356" t="s">
        <v>8532</v>
      </c>
      <c r="G5143" s="356" t="s">
        <v>8537</v>
      </c>
      <c r="H5143" s="356" t="s">
        <v>8538</v>
      </c>
      <c r="I5143" s="356" t="str">
        <f t="shared" si="161"/>
        <v>GOWRASAMUDRA_66F04-BUKKAMBUDI</v>
      </c>
      <c r="J5143" s="356" t="s">
        <v>5701</v>
      </c>
      <c r="K5143" s="356" t="s">
        <v>15063</v>
      </c>
      <c r="L5143" s="357">
        <v>0.93320000000000003</v>
      </c>
      <c r="M5143" s="357">
        <v>0.83981349999999999</v>
      </c>
      <c r="N5143" s="357">
        <v>0</v>
      </c>
      <c r="O5143" s="356">
        <f t="shared" si="160"/>
        <v>10.007126018002575</v>
      </c>
      <c r="P5143" s="357">
        <v>15.636953940009302</v>
      </c>
      <c r="Q5143" s="356" t="s">
        <v>15063</v>
      </c>
    </row>
    <row r="5144" spans="1:17" x14ac:dyDescent="0.25">
      <c r="A5144" s="354">
        <v>5141</v>
      </c>
      <c r="B5144" s="355" t="s">
        <v>5271</v>
      </c>
      <c r="C5144" s="355" t="s">
        <v>2396</v>
      </c>
      <c r="D5144" s="355" t="s">
        <v>1379</v>
      </c>
      <c r="E5144" s="355" t="s">
        <v>14819</v>
      </c>
      <c r="F5144" s="356" t="s">
        <v>8569</v>
      </c>
      <c r="G5144" s="356" t="s">
        <v>8576</v>
      </c>
      <c r="H5144" s="356" t="s">
        <v>8577</v>
      </c>
      <c r="I5144" s="356" t="str">
        <f t="shared" si="161"/>
        <v>NAYAKANAHATTI_66F04-MAHADEVAPURA</v>
      </c>
      <c r="J5144" s="356" t="s">
        <v>5701</v>
      </c>
      <c r="K5144" s="356" t="s">
        <v>15063</v>
      </c>
      <c r="L5144" s="357">
        <v>0.79397999999999991</v>
      </c>
      <c r="M5144" s="357">
        <v>0.71700043999999996</v>
      </c>
      <c r="N5144" s="357">
        <v>0</v>
      </c>
      <c r="O5144" s="356">
        <f t="shared" si="160"/>
        <v>9.6954029068742233</v>
      </c>
      <c r="P5144" s="357">
        <v>9.6954029068742287</v>
      </c>
      <c r="Q5144" s="356" t="s">
        <v>15063</v>
      </c>
    </row>
    <row r="5145" spans="1:17" x14ac:dyDescent="0.25">
      <c r="A5145" s="354">
        <v>5142</v>
      </c>
      <c r="B5145" s="355" t="s">
        <v>5271</v>
      </c>
      <c r="C5145" s="355" t="s">
        <v>2396</v>
      </c>
      <c r="D5145" s="355" t="s">
        <v>1379</v>
      </c>
      <c r="E5145" s="355" t="s">
        <v>14819</v>
      </c>
      <c r="F5145" s="356" t="s">
        <v>8598</v>
      </c>
      <c r="G5145" s="356" t="s">
        <v>8605</v>
      </c>
      <c r="H5145" s="356" t="s">
        <v>8606</v>
      </c>
      <c r="I5145" s="356" t="str">
        <f t="shared" si="161"/>
        <v>THALLAK_66F04-VALSE</v>
      </c>
      <c r="J5145" s="356" t="s">
        <v>5701</v>
      </c>
      <c r="K5145" s="356" t="s">
        <v>15063</v>
      </c>
      <c r="L5145" s="357">
        <v>0.95296000000000003</v>
      </c>
      <c r="M5145" s="357">
        <v>0.85746349999999993</v>
      </c>
      <c r="N5145" s="357">
        <v>0</v>
      </c>
      <c r="O5145" s="356">
        <f t="shared" si="160"/>
        <v>10.021039707857632</v>
      </c>
      <c r="P5145" s="357">
        <v>11.735251985063766</v>
      </c>
      <c r="Q5145" s="356" t="s">
        <v>15063</v>
      </c>
    </row>
    <row r="5146" spans="1:17" x14ac:dyDescent="0.25">
      <c r="A5146" s="354">
        <v>5143</v>
      </c>
      <c r="B5146" s="355" t="s">
        <v>5271</v>
      </c>
      <c r="C5146" s="355" t="s">
        <v>2396</v>
      </c>
      <c r="D5146" s="355" t="s">
        <v>1379</v>
      </c>
      <c r="E5146" s="355" t="s">
        <v>14819</v>
      </c>
      <c r="F5146" s="356" t="s">
        <v>8546</v>
      </c>
      <c r="G5146" s="356" t="s">
        <v>8553</v>
      </c>
      <c r="H5146" s="356" t="s">
        <v>8554</v>
      </c>
      <c r="I5146" s="356" t="str">
        <f t="shared" si="161"/>
        <v>MYLANAHALLI_66F04-YADALAGATTE</v>
      </c>
      <c r="J5146" s="356" t="s">
        <v>5701</v>
      </c>
      <c r="K5146" s="356" t="s">
        <v>15063</v>
      </c>
      <c r="L5146" s="357">
        <v>5.1999999999999998E-3</v>
      </c>
      <c r="M5146" s="357">
        <v>4.6602399999999961E-3</v>
      </c>
      <c r="N5146" s="357">
        <v>0</v>
      </c>
      <c r="O5146" s="356">
        <f t="shared" si="160"/>
        <v>10.380000000000072</v>
      </c>
      <c r="P5146" s="357">
        <v>10.796206146332787</v>
      </c>
      <c r="Q5146" s="356" t="s">
        <v>15063</v>
      </c>
    </row>
    <row r="5147" spans="1:17" x14ac:dyDescent="0.25">
      <c r="A5147" s="354">
        <v>5144</v>
      </c>
      <c r="B5147" s="355" t="s">
        <v>5271</v>
      </c>
      <c r="C5147" s="355" t="s">
        <v>2396</v>
      </c>
      <c r="D5147" s="355" t="s">
        <v>1379</v>
      </c>
      <c r="E5147" s="355" t="s">
        <v>14819</v>
      </c>
      <c r="F5147" s="356" t="s">
        <v>8569</v>
      </c>
      <c r="G5147" s="356" t="s">
        <v>8578</v>
      </c>
      <c r="H5147" s="356" t="s">
        <v>8579</v>
      </c>
      <c r="I5147" s="356" t="str">
        <f t="shared" si="161"/>
        <v>NAYAKANAHATTI_66F05-GOWDIGERE</v>
      </c>
      <c r="J5147" s="356" t="s">
        <v>5701</v>
      </c>
      <c r="K5147" s="356" t="s">
        <v>15063</v>
      </c>
      <c r="L5147" s="357">
        <v>0.94843999999999995</v>
      </c>
      <c r="M5147" s="357">
        <v>0.85562150000000003</v>
      </c>
      <c r="N5147" s="357">
        <v>0</v>
      </c>
      <c r="O5147" s="356">
        <f t="shared" si="160"/>
        <v>9.7864387836868882</v>
      </c>
      <c r="P5147" s="357">
        <v>10.127364823313512</v>
      </c>
      <c r="Q5147" s="356" t="s">
        <v>15063</v>
      </c>
    </row>
    <row r="5148" spans="1:17" x14ac:dyDescent="0.25">
      <c r="A5148" s="354">
        <v>5145</v>
      </c>
      <c r="B5148" s="355" t="s">
        <v>5271</v>
      </c>
      <c r="C5148" s="355" t="s">
        <v>2396</v>
      </c>
      <c r="D5148" s="355" t="s">
        <v>1379</v>
      </c>
      <c r="E5148" s="355" t="s">
        <v>14819</v>
      </c>
      <c r="F5148" s="356" t="s">
        <v>8598</v>
      </c>
      <c r="G5148" s="356" t="s">
        <v>8607</v>
      </c>
      <c r="H5148" s="356" t="s">
        <v>8608</v>
      </c>
      <c r="I5148" s="356" t="str">
        <f t="shared" si="161"/>
        <v>THALLAK_66F05-HIREHALLI</v>
      </c>
      <c r="J5148" s="356" t="s">
        <v>5701</v>
      </c>
      <c r="K5148" s="356" t="s">
        <v>15063</v>
      </c>
      <c r="L5148" s="357">
        <v>0.91498000000000002</v>
      </c>
      <c r="M5148" s="357">
        <v>0.78505283999999997</v>
      </c>
      <c r="N5148" s="357">
        <v>0</v>
      </c>
      <c r="O5148" s="356">
        <f t="shared" si="160"/>
        <v>14.200000000000005</v>
      </c>
      <c r="P5148" s="357">
        <v>14.200000000000001</v>
      </c>
      <c r="Q5148" s="356" t="s">
        <v>15063</v>
      </c>
    </row>
    <row r="5149" spans="1:17" x14ac:dyDescent="0.25">
      <c r="A5149" s="354">
        <v>5146</v>
      </c>
      <c r="B5149" s="355" t="s">
        <v>5271</v>
      </c>
      <c r="C5149" s="355" t="s">
        <v>2396</v>
      </c>
      <c r="D5149" s="355" t="s">
        <v>1379</v>
      </c>
      <c r="E5149" s="355" t="s">
        <v>14819</v>
      </c>
      <c r="F5149" s="356" t="s">
        <v>8546</v>
      </c>
      <c r="G5149" s="356" t="s">
        <v>8555</v>
      </c>
      <c r="H5149" s="356" t="s">
        <v>8556</v>
      </c>
      <c r="I5149" s="356" t="str">
        <f t="shared" si="161"/>
        <v>MYLANAHALLI_66F05-MYLENAHALLI</v>
      </c>
      <c r="J5149" s="356" t="s">
        <v>5701</v>
      </c>
      <c r="K5149" s="356" t="s">
        <v>15063</v>
      </c>
      <c r="L5149" s="357">
        <v>1.4439199999999999</v>
      </c>
      <c r="M5149" s="357">
        <v>1.29792592</v>
      </c>
      <c r="N5149" s="357">
        <v>0</v>
      </c>
      <c r="O5149" s="356">
        <f t="shared" si="160"/>
        <v>10.110953515430213</v>
      </c>
      <c r="P5149" s="357">
        <v>10.110953515430211</v>
      </c>
      <c r="Q5149" s="356" t="s">
        <v>15063</v>
      </c>
    </row>
    <row r="5150" spans="1:17" x14ac:dyDescent="0.25">
      <c r="A5150" s="354">
        <v>5147</v>
      </c>
      <c r="B5150" s="355" t="s">
        <v>5271</v>
      </c>
      <c r="C5150" s="355" t="s">
        <v>2396</v>
      </c>
      <c r="D5150" s="355" t="s">
        <v>1379</v>
      </c>
      <c r="E5150" s="355" t="s">
        <v>14819</v>
      </c>
      <c r="F5150" s="356" t="s">
        <v>8598</v>
      </c>
      <c r="G5150" s="356" t="s">
        <v>8609</v>
      </c>
      <c r="H5150" s="356" t="s">
        <v>8610</v>
      </c>
      <c r="I5150" s="356" t="str">
        <f t="shared" si="161"/>
        <v>THALLAK_66F06-CHIKKAMMANAHALLI</v>
      </c>
      <c r="J5150" s="356" t="s">
        <v>5701</v>
      </c>
      <c r="K5150" s="356" t="s">
        <v>15063</v>
      </c>
      <c r="L5150" s="357">
        <v>0.99690000000000012</v>
      </c>
      <c r="M5150" s="357">
        <v>0.89692499999999997</v>
      </c>
      <c r="N5150" s="357">
        <v>0</v>
      </c>
      <c r="O5150" s="356">
        <f t="shared" si="160"/>
        <v>10.028588624736697</v>
      </c>
      <c r="P5150" s="357">
        <v>11.444183711681289</v>
      </c>
      <c r="Q5150" s="356" t="s">
        <v>15063</v>
      </c>
    </row>
    <row r="5151" spans="1:17" x14ac:dyDescent="0.25">
      <c r="A5151" s="354">
        <v>5148</v>
      </c>
      <c r="B5151" s="355" t="s">
        <v>5271</v>
      </c>
      <c r="C5151" s="355" t="s">
        <v>2396</v>
      </c>
      <c r="D5151" s="355" t="s">
        <v>1379</v>
      </c>
      <c r="E5151" s="355" t="s">
        <v>14819</v>
      </c>
      <c r="F5151" s="356" t="s">
        <v>8532</v>
      </c>
      <c r="G5151" s="356" t="s">
        <v>8545</v>
      </c>
      <c r="H5151" s="356" t="s">
        <v>14820</v>
      </c>
      <c r="I5151" s="356" t="str">
        <f t="shared" si="161"/>
        <v>GOWRASAMUDRA_66F06-NJY BANDETHIMMALAPURA</v>
      </c>
      <c r="J5151" s="356" t="s">
        <v>5706</v>
      </c>
      <c r="K5151" s="356" t="s">
        <v>15063</v>
      </c>
      <c r="L5151" s="357">
        <v>0.40570000000000006</v>
      </c>
      <c r="M5151" s="357">
        <v>0.35450066000000008</v>
      </c>
      <c r="N5151" s="357">
        <v>0</v>
      </c>
      <c r="O5151" s="356">
        <f t="shared" si="160"/>
        <v>12.619999999999992</v>
      </c>
      <c r="P5151" s="357">
        <v>64.178650850558512</v>
      </c>
      <c r="Q5151" s="356" t="s">
        <v>15063</v>
      </c>
    </row>
    <row r="5152" spans="1:17" x14ac:dyDescent="0.25">
      <c r="A5152" s="354">
        <v>5149</v>
      </c>
      <c r="B5152" s="355" t="s">
        <v>5271</v>
      </c>
      <c r="C5152" s="355" t="s">
        <v>2396</v>
      </c>
      <c r="D5152" s="355" t="s">
        <v>1379</v>
      </c>
      <c r="E5152" s="355" t="s">
        <v>14819</v>
      </c>
      <c r="F5152" s="356" t="s">
        <v>8546</v>
      </c>
      <c r="G5152" s="356" t="s">
        <v>8557</v>
      </c>
      <c r="H5152" s="356" t="s">
        <v>8558</v>
      </c>
      <c r="I5152" s="356" t="str">
        <f t="shared" si="161"/>
        <v>MYLANAHALLI_66F06-THIPPEREDIHALLY</v>
      </c>
      <c r="J5152" s="356" t="s">
        <v>5701</v>
      </c>
      <c r="K5152" s="356" t="s">
        <v>15063</v>
      </c>
      <c r="L5152" s="357">
        <v>1.1795800000000001</v>
      </c>
      <c r="M5152" s="357">
        <v>1.0602414999999998</v>
      </c>
      <c r="N5152" s="357">
        <v>0</v>
      </c>
      <c r="O5152" s="356">
        <f t="shared" si="160"/>
        <v>10.117033181301839</v>
      </c>
      <c r="P5152" s="357">
        <v>12.041632720857976</v>
      </c>
      <c r="Q5152" s="356" t="s">
        <v>15063</v>
      </c>
    </row>
    <row r="5153" spans="1:17" x14ac:dyDescent="0.25">
      <c r="A5153" s="354">
        <v>5150</v>
      </c>
      <c r="B5153" s="355" t="s">
        <v>5271</v>
      </c>
      <c r="C5153" s="355" t="s">
        <v>2396</v>
      </c>
      <c r="D5153" s="355" t="s">
        <v>1379</v>
      </c>
      <c r="E5153" s="355" t="s">
        <v>14819</v>
      </c>
      <c r="F5153" s="356" t="s">
        <v>8546</v>
      </c>
      <c r="G5153" s="356" t="s">
        <v>8559</v>
      </c>
      <c r="H5153" s="356" t="s">
        <v>8560</v>
      </c>
      <c r="I5153" s="356" t="str">
        <f t="shared" si="161"/>
        <v>MYLANAHALLI_66F07-GUDIHALLY</v>
      </c>
      <c r="J5153" s="356" t="s">
        <v>5701</v>
      </c>
      <c r="K5153" s="356" t="s">
        <v>15063</v>
      </c>
      <c r="L5153" s="357">
        <v>0.37352000000000002</v>
      </c>
      <c r="M5153" s="357">
        <v>0.336256</v>
      </c>
      <c r="N5153" s="357">
        <v>0</v>
      </c>
      <c r="O5153" s="356">
        <f t="shared" si="160"/>
        <v>9.9764403512529487</v>
      </c>
      <c r="P5153" s="357">
        <v>9.9764403512529469</v>
      </c>
      <c r="Q5153" s="356" t="s">
        <v>15063</v>
      </c>
    </row>
    <row r="5154" spans="1:17" x14ac:dyDescent="0.25">
      <c r="A5154" s="354">
        <v>5151</v>
      </c>
      <c r="B5154" s="355" t="s">
        <v>5271</v>
      </c>
      <c r="C5154" s="355" t="s">
        <v>2396</v>
      </c>
      <c r="D5154" s="355" t="s">
        <v>1379</v>
      </c>
      <c r="E5154" s="355" t="s">
        <v>14819</v>
      </c>
      <c r="F5154" s="356" t="s">
        <v>8569</v>
      </c>
      <c r="G5154" s="356" t="s">
        <v>8580</v>
      </c>
      <c r="H5154" s="356" t="s">
        <v>8581</v>
      </c>
      <c r="I5154" s="356" t="str">
        <f t="shared" si="161"/>
        <v>NAYAKANAHATTI_66F07-GWORIPURA NJY</v>
      </c>
      <c r="J5154" s="356" t="s">
        <v>5706</v>
      </c>
      <c r="K5154" s="356" t="s">
        <v>15063</v>
      </c>
      <c r="L5154" s="357">
        <v>0.72826000000000002</v>
      </c>
      <c r="M5154" s="357">
        <v>0.64210684200000001</v>
      </c>
      <c r="N5154" s="357">
        <v>0</v>
      </c>
      <c r="O5154" s="356">
        <f t="shared" si="160"/>
        <v>11.83</v>
      </c>
      <c r="P5154" s="357">
        <v>45.365081438280285</v>
      </c>
      <c r="Q5154" s="356" t="s">
        <v>15063</v>
      </c>
    </row>
    <row r="5155" spans="1:17" x14ac:dyDescent="0.25">
      <c r="A5155" s="354">
        <v>5152</v>
      </c>
      <c r="B5155" s="355" t="s">
        <v>5271</v>
      </c>
      <c r="C5155" s="355" t="s">
        <v>2396</v>
      </c>
      <c r="D5155" s="355" t="s">
        <v>1379</v>
      </c>
      <c r="E5155" s="355" t="s">
        <v>14819</v>
      </c>
      <c r="F5155" s="356" t="s">
        <v>8532</v>
      </c>
      <c r="G5155" s="356" t="s">
        <v>8539</v>
      </c>
      <c r="H5155" s="356" t="s">
        <v>8540</v>
      </c>
      <c r="I5155" s="356" t="str">
        <f t="shared" si="161"/>
        <v>GOWRASAMUDRA_66F07-HANUMANTHANAHALLI</v>
      </c>
      <c r="J5155" s="356" t="s">
        <v>5701</v>
      </c>
      <c r="K5155" s="356" t="s">
        <v>15063</v>
      </c>
      <c r="L5155" s="357">
        <v>0.3926</v>
      </c>
      <c r="M5155" s="357">
        <v>0.35339549999999997</v>
      </c>
      <c r="N5155" s="357">
        <v>0</v>
      </c>
      <c r="O5155" s="356">
        <f t="shared" si="160"/>
        <v>9.9858634742740779</v>
      </c>
      <c r="P5155" s="357">
        <v>9.9858634742740815</v>
      </c>
      <c r="Q5155" s="356" t="s">
        <v>15063</v>
      </c>
    </row>
    <row r="5156" spans="1:17" x14ac:dyDescent="0.25">
      <c r="A5156" s="354">
        <v>5153</v>
      </c>
      <c r="B5156" s="355" t="s">
        <v>5271</v>
      </c>
      <c r="C5156" s="355" t="s">
        <v>2396</v>
      </c>
      <c r="D5156" s="355" t="s">
        <v>1379</v>
      </c>
      <c r="E5156" s="355" t="s">
        <v>14819</v>
      </c>
      <c r="F5156" s="356" t="s">
        <v>8598</v>
      </c>
      <c r="G5156" s="356" t="s">
        <v>8611</v>
      </c>
      <c r="H5156" s="356" t="s">
        <v>8612</v>
      </c>
      <c r="I5156" s="356" t="str">
        <f t="shared" si="161"/>
        <v>THALLAK_66F07-THALLAK</v>
      </c>
      <c r="J5156" s="356" t="s">
        <v>5706</v>
      </c>
      <c r="K5156" s="356" t="s">
        <v>15063</v>
      </c>
      <c r="L5156" s="357">
        <v>0.47273999999999999</v>
      </c>
      <c r="M5156" s="357">
        <v>0.41974584599999998</v>
      </c>
      <c r="N5156" s="357">
        <v>0</v>
      </c>
      <c r="O5156" s="356">
        <f t="shared" si="160"/>
        <v>11.210000000000003</v>
      </c>
      <c r="P5156" s="357">
        <v>40.603849050516708</v>
      </c>
      <c r="Q5156" s="356" t="s">
        <v>15063</v>
      </c>
    </row>
    <row r="5157" spans="1:17" x14ac:dyDescent="0.25">
      <c r="A5157" s="354">
        <v>5154</v>
      </c>
      <c r="B5157" s="355" t="s">
        <v>5271</v>
      </c>
      <c r="C5157" s="355" t="s">
        <v>2396</v>
      </c>
      <c r="D5157" s="355" t="s">
        <v>1379</v>
      </c>
      <c r="E5157" s="355" t="s">
        <v>14819</v>
      </c>
      <c r="F5157" s="356" t="s">
        <v>8546</v>
      </c>
      <c r="G5157" s="356" t="s">
        <v>8561</v>
      </c>
      <c r="H5157" s="356" t="s">
        <v>8562</v>
      </c>
      <c r="I5157" s="356" t="str">
        <f t="shared" si="161"/>
        <v>MYLANAHALLI_66F08-D.ULLARTHI</v>
      </c>
      <c r="J5157" s="356" t="s">
        <v>5701</v>
      </c>
      <c r="K5157" s="356" t="s">
        <v>15063</v>
      </c>
      <c r="L5157" s="357">
        <v>0.78351999999999999</v>
      </c>
      <c r="M5157" s="357">
        <v>0.70753949999999999</v>
      </c>
      <c r="N5157" s="357">
        <v>0</v>
      </c>
      <c r="O5157" s="356">
        <f t="shared" si="160"/>
        <v>9.6973274453747198</v>
      </c>
      <c r="P5157" s="357">
        <v>9.6973274453747038</v>
      </c>
      <c r="Q5157" s="356" t="s">
        <v>15063</v>
      </c>
    </row>
    <row r="5158" spans="1:17" x14ac:dyDescent="0.25">
      <c r="A5158" s="354">
        <v>5155</v>
      </c>
      <c r="B5158" s="355" t="s">
        <v>5271</v>
      </c>
      <c r="C5158" s="355" t="s">
        <v>2396</v>
      </c>
      <c r="D5158" s="355" t="s">
        <v>1379</v>
      </c>
      <c r="E5158" s="355" t="s">
        <v>14819</v>
      </c>
      <c r="F5158" s="356" t="s">
        <v>8532</v>
      </c>
      <c r="G5158" s="356" t="s">
        <v>8541</v>
      </c>
      <c r="H5158" s="356" t="s">
        <v>8542</v>
      </c>
      <c r="I5158" s="356" t="str">
        <f t="shared" si="161"/>
        <v>GOWRASAMUDRA_66F08-UDEV</v>
      </c>
      <c r="J5158" s="356" t="s">
        <v>5701</v>
      </c>
      <c r="K5158" s="356" t="s">
        <v>15063</v>
      </c>
      <c r="L5158" s="357">
        <v>0.99239999999999995</v>
      </c>
      <c r="M5158" s="357">
        <v>0.86328875999999999</v>
      </c>
      <c r="N5158" s="357">
        <v>0</v>
      </c>
      <c r="O5158" s="356">
        <f t="shared" si="160"/>
        <v>13.009999999999996</v>
      </c>
      <c r="P5158" s="357">
        <v>13.01</v>
      </c>
      <c r="Q5158" s="356" t="s">
        <v>15063</v>
      </c>
    </row>
    <row r="5159" spans="1:17" x14ac:dyDescent="0.25">
      <c r="A5159" s="354">
        <v>5156</v>
      </c>
      <c r="B5159" s="355" t="s">
        <v>5271</v>
      </c>
      <c r="C5159" s="355" t="s">
        <v>2396</v>
      </c>
      <c r="D5159" s="355" t="s">
        <v>1379</v>
      </c>
      <c r="E5159" s="355" t="s">
        <v>14819</v>
      </c>
      <c r="F5159" s="356" t="s">
        <v>8546</v>
      </c>
      <c r="G5159" s="356" t="s">
        <v>8563</v>
      </c>
      <c r="H5159" s="356" t="s">
        <v>8564</v>
      </c>
      <c r="I5159" s="356" t="str">
        <f t="shared" si="161"/>
        <v>MYLANAHALLI_66F09-GHTAPHARTHI</v>
      </c>
      <c r="J5159" s="356" t="s">
        <v>5706</v>
      </c>
      <c r="K5159" s="356" t="s">
        <v>15063</v>
      </c>
      <c r="L5159" s="357">
        <v>0.46378999999999998</v>
      </c>
      <c r="M5159" s="357">
        <v>0.41332964799999999</v>
      </c>
      <c r="N5159" s="357">
        <v>0</v>
      </c>
      <c r="O5159" s="356">
        <f t="shared" si="160"/>
        <v>10.879999999999997</v>
      </c>
      <c r="P5159" s="357">
        <v>52.893858577292832</v>
      </c>
      <c r="Q5159" s="356" t="s">
        <v>15063</v>
      </c>
    </row>
    <row r="5160" spans="1:17" x14ac:dyDescent="0.25">
      <c r="A5160" s="354">
        <v>5157</v>
      </c>
      <c r="B5160" s="355" t="s">
        <v>5271</v>
      </c>
      <c r="C5160" s="355" t="s">
        <v>2396</v>
      </c>
      <c r="D5160" s="355" t="s">
        <v>1379</v>
      </c>
      <c r="E5160" s="355" t="s">
        <v>14819</v>
      </c>
      <c r="F5160" s="356" t="s">
        <v>8569</v>
      </c>
      <c r="G5160" s="356" t="s">
        <v>8582</v>
      </c>
      <c r="H5160" s="356" t="s">
        <v>8583</v>
      </c>
      <c r="I5160" s="356" t="str">
        <f t="shared" si="161"/>
        <v>NAYAKANAHATTI_66F09-NAAYAKANAHATTY</v>
      </c>
      <c r="J5160" s="356" t="s">
        <v>2432</v>
      </c>
      <c r="K5160" s="356" t="s">
        <v>15063</v>
      </c>
      <c r="L5160" s="357">
        <v>0.8415999999999999</v>
      </c>
      <c r="M5160" s="357">
        <v>0.72966719999999996</v>
      </c>
      <c r="N5160" s="357">
        <v>0</v>
      </c>
      <c r="O5160" s="356">
        <f t="shared" si="160"/>
        <v>13.299999999999995</v>
      </c>
      <c r="P5160" s="357">
        <v>13.299999999999979</v>
      </c>
      <c r="Q5160" s="356" t="s">
        <v>15063</v>
      </c>
    </row>
    <row r="5161" spans="1:17" x14ac:dyDescent="0.25">
      <c r="A5161" s="354">
        <v>5158</v>
      </c>
      <c r="B5161" s="355" t="s">
        <v>5271</v>
      </c>
      <c r="C5161" s="355" t="s">
        <v>2396</v>
      </c>
      <c r="D5161" s="355" t="s">
        <v>1379</v>
      </c>
      <c r="E5161" s="355" t="s">
        <v>14819</v>
      </c>
      <c r="F5161" s="356" t="s">
        <v>8598</v>
      </c>
      <c r="G5161" s="356" t="s">
        <v>8613</v>
      </c>
      <c r="H5161" s="356" t="s">
        <v>8614</v>
      </c>
      <c r="I5161" s="356" t="str">
        <f t="shared" si="161"/>
        <v>THALLAK_66F10-BUKKALARAHALLI</v>
      </c>
      <c r="J5161" s="356" t="s">
        <v>5701</v>
      </c>
      <c r="K5161" s="356" t="s">
        <v>15063</v>
      </c>
      <c r="L5161" s="357">
        <v>1.1512199999999999</v>
      </c>
      <c r="M5161" s="357">
        <v>1.0229740919999999</v>
      </c>
      <c r="N5161" s="357">
        <v>0</v>
      </c>
      <c r="O5161" s="356">
        <f t="shared" si="160"/>
        <v>11.140000000000002</v>
      </c>
      <c r="P5161" s="357">
        <v>11.140000000000006</v>
      </c>
      <c r="Q5161" s="356" t="s">
        <v>15063</v>
      </c>
    </row>
    <row r="5162" spans="1:17" x14ac:dyDescent="0.25">
      <c r="A5162" s="354">
        <v>5159</v>
      </c>
      <c r="B5162" s="355" t="s">
        <v>5271</v>
      </c>
      <c r="C5162" s="355" t="s">
        <v>2396</v>
      </c>
      <c r="D5162" s="355" t="s">
        <v>1379</v>
      </c>
      <c r="E5162" s="355" t="s">
        <v>14819</v>
      </c>
      <c r="F5162" s="356" t="s">
        <v>8569</v>
      </c>
      <c r="G5162" s="356" t="s">
        <v>8584</v>
      </c>
      <c r="H5162" s="356" t="s">
        <v>8585</v>
      </c>
      <c r="I5162" s="356" t="str">
        <f t="shared" si="161"/>
        <v>NAYAKANAHATTI_66F10-HALAJOGIHATTY NJY</v>
      </c>
      <c r="J5162" s="356" t="s">
        <v>5706</v>
      </c>
      <c r="K5162" s="356" t="s">
        <v>15063</v>
      </c>
      <c r="L5162" s="357">
        <v>0.48751</v>
      </c>
      <c r="M5162" s="357">
        <v>0.45575100000000002</v>
      </c>
      <c r="N5162" s="357">
        <v>0</v>
      </c>
      <c r="O5162" s="356">
        <f t="shared" si="160"/>
        <v>6.5145330352197872</v>
      </c>
      <c r="P5162" s="357">
        <v>34.457681442613676</v>
      </c>
      <c r="Q5162" s="356" t="s">
        <v>15063</v>
      </c>
    </row>
    <row r="5163" spans="1:17" x14ac:dyDescent="0.25">
      <c r="A5163" s="354">
        <v>5160</v>
      </c>
      <c r="B5163" s="355" t="s">
        <v>5271</v>
      </c>
      <c r="C5163" s="355" t="s">
        <v>2396</v>
      </c>
      <c r="D5163" s="355" t="s">
        <v>1379</v>
      </c>
      <c r="E5163" s="355" t="s">
        <v>14819</v>
      </c>
      <c r="F5163" s="356" t="s">
        <v>8546</v>
      </c>
      <c r="G5163" s="356" t="s">
        <v>8565</v>
      </c>
      <c r="H5163" s="356" t="s">
        <v>8566</v>
      </c>
      <c r="I5163" s="356" t="str">
        <f t="shared" si="161"/>
        <v>MYLANAHALLI_66F10-KALUVEHALLI</v>
      </c>
      <c r="J5163" s="356" t="s">
        <v>5706</v>
      </c>
      <c r="K5163" s="356" t="s">
        <v>15063</v>
      </c>
      <c r="L5163" s="357">
        <v>0.82777999999999996</v>
      </c>
      <c r="M5163" s="357">
        <v>0.71081468599999997</v>
      </c>
      <c r="N5163" s="357">
        <v>0</v>
      </c>
      <c r="O5163" s="356">
        <f t="shared" si="160"/>
        <v>14.129999999999999</v>
      </c>
      <c r="P5163" s="357">
        <v>24.670754100121339</v>
      </c>
      <c r="Q5163" s="356" t="s">
        <v>15063</v>
      </c>
    </row>
    <row r="5164" spans="1:17" x14ac:dyDescent="0.25">
      <c r="A5164" s="354">
        <v>5161</v>
      </c>
      <c r="B5164" s="355" t="s">
        <v>5271</v>
      </c>
      <c r="C5164" s="355" t="s">
        <v>2396</v>
      </c>
      <c r="D5164" s="355" t="s">
        <v>1379</v>
      </c>
      <c r="E5164" s="355" t="s">
        <v>14819</v>
      </c>
      <c r="F5164" s="356" t="s">
        <v>8546</v>
      </c>
      <c r="G5164" s="356" t="s">
        <v>8567</v>
      </c>
      <c r="H5164" s="356" t="s">
        <v>8568</v>
      </c>
      <c r="I5164" s="356" t="str">
        <f t="shared" si="161"/>
        <v>MYLANAHALLI_66F11-KAMASAMUDRA NJY</v>
      </c>
      <c r="J5164" s="356" t="s">
        <v>5706</v>
      </c>
      <c r="K5164" s="356" t="s">
        <v>15063</v>
      </c>
      <c r="L5164" s="357">
        <v>0.50040000000000007</v>
      </c>
      <c r="M5164" s="357">
        <v>0.44475437000000001</v>
      </c>
      <c r="N5164" s="357">
        <v>0</v>
      </c>
      <c r="O5164" s="356">
        <f t="shared" si="160"/>
        <v>11.120229816147093</v>
      </c>
      <c r="P5164" s="357">
        <v>45.90612031711099</v>
      </c>
      <c r="Q5164" s="356" t="s">
        <v>15063</v>
      </c>
    </row>
    <row r="5165" spans="1:17" x14ac:dyDescent="0.25">
      <c r="A5165" s="354">
        <v>5162</v>
      </c>
      <c r="B5165" s="355" t="s">
        <v>5271</v>
      </c>
      <c r="C5165" s="355" t="s">
        <v>2396</v>
      </c>
      <c r="D5165" s="355" t="s">
        <v>1379</v>
      </c>
      <c r="E5165" s="355" t="s">
        <v>14819</v>
      </c>
      <c r="F5165" s="356" t="s">
        <v>8532</v>
      </c>
      <c r="G5165" s="356" t="s">
        <v>8543</v>
      </c>
      <c r="H5165" s="356" t="s">
        <v>8544</v>
      </c>
      <c r="I5165" s="356" t="str">
        <f t="shared" si="161"/>
        <v>GOWRASAMUDRA_66F11-NJY HONNURU</v>
      </c>
      <c r="J5165" s="356" t="s">
        <v>5706</v>
      </c>
      <c r="K5165" s="356" t="s">
        <v>15063</v>
      </c>
      <c r="L5165" s="357">
        <v>0.38017000000000001</v>
      </c>
      <c r="M5165" s="357">
        <v>0.34200093199999998</v>
      </c>
      <c r="N5165" s="357">
        <v>0</v>
      </c>
      <c r="O5165" s="356">
        <f t="shared" si="160"/>
        <v>10.040000000000008</v>
      </c>
      <c r="P5165" s="357">
        <v>44.042579750982568</v>
      </c>
      <c r="Q5165" s="356" t="s">
        <v>15063</v>
      </c>
    </row>
    <row r="5166" spans="1:17" x14ac:dyDescent="0.25">
      <c r="A5166" s="354">
        <v>5163</v>
      </c>
      <c r="B5166" s="355" t="s">
        <v>5271</v>
      </c>
      <c r="C5166" s="355" t="s">
        <v>2396</v>
      </c>
      <c r="D5166" s="355" t="s">
        <v>1379</v>
      </c>
      <c r="E5166" s="355" t="s">
        <v>14819</v>
      </c>
      <c r="F5166" s="356" t="s">
        <v>8569</v>
      </c>
      <c r="G5166" s="356" t="s">
        <v>8586</v>
      </c>
      <c r="H5166" s="356" t="s">
        <v>8587</v>
      </c>
      <c r="I5166" s="356" t="str">
        <f t="shared" si="161"/>
        <v>NAYAKANAHATTI_66F11-REKALAGERE</v>
      </c>
      <c r="J5166" s="356" t="s">
        <v>5701</v>
      </c>
      <c r="K5166" s="356" t="s">
        <v>15063</v>
      </c>
      <c r="L5166" s="357">
        <v>0.87017999999999995</v>
      </c>
      <c r="M5166" s="357">
        <v>0.78193799999999991</v>
      </c>
      <c r="N5166" s="357">
        <v>0</v>
      </c>
      <c r="O5166" s="356">
        <f t="shared" si="160"/>
        <v>10.140660552989042</v>
      </c>
      <c r="P5166" s="357">
        <v>10.140660552989045</v>
      </c>
      <c r="Q5166" s="356" t="s">
        <v>15063</v>
      </c>
    </row>
    <row r="5167" spans="1:17" x14ac:dyDescent="0.25">
      <c r="A5167" s="354">
        <v>5164</v>
      </c>
      <c r="B5167" s="355" t="s">
        <v>5271</v>
      </c>
      <c r="C5167" s="355" t="s">
        <v>2396</v>
      </c>
      <c r="D5167" s="355" t="s">
        <v>1379</v>
      </c>
      <c r="E5167" s="355" t="s">
        <v>14819</v>
      </c>
      <c r="F5167" s="356" t="s">
        <v>8598</v>
      </c>
      <c r="G5167" s="356" t="s">
        <v>8615</v>
      </c>
      <c r="H5167" s="356" t="s">
        <v>8616</v>
      </c>
      <c r="I5167" s="356" t="str">
        <f t="shared" si="161"/>
        <v>THALLAK_66F11-RUDRAMMANNAHALLY</v>
      </c>
      <c r="J5167" s="356" t="s">
        <v>5706</v>
      </c>
      <c r="K5167" s="356" t="s">
        <v>15063</v>
      </c>
      <c r="L5167" s="357">
        <v>1.188458</v>
      </c>
      <c r="M5167" s="357">
        <v>1.0181206</v>
      </c>
      <c r="N5167" s="357">
        <v>0</v>
      </c>
      <c r="O5167" s="356">
        <f t="shared" si="160"/>
        <v>14.332639436984728</v>
      </c>
      <c r="P5167" s="357">
        <v>50.310736283869439</v>
      </c>
      <c r="Q5167" s="356" t="s">
        <v>15063</v>
      </c>
    </row>
    <row r="5168" spans="1:17" x14ac:dyDescent="0.25">
      <c r="A5168" s="354">
        <v>5165</v>
      </c>
      <c r="B5168" s="355" t="s">
        <v>5271</v>
      </c>
      <c r="C5168" s="355" t="s">
        <v>2396</v>
      </c>
      <c r="D5168" s="355" t="s">
        <v>1379</v>
      </c>
      <c r="E5168" s="355" t="s">
        <v>14819</v>
      </c>
      <c r="F5168" s="356" t="s">
        <v>8598</v>
      </c>
      <c r="G5168" s="356" t="s">
        <v>8617</v>
      </c>
      <c r="H5168" s="356" t="s">
        <v>8618</v>
      </c>
      <c r="I5168" s="356" t="str">
        <f t="shared" si="161"/>
        <v>THALLAK_66F12-BANJIGERE</v>
      </c>
      <c r="J5168" s="356" t="s">
        <v>5706</v>
      </c>
      <c r="K5168" s="356" t="s">
        <v>15063</v>
      </c>
      <c r="L5168" s="357">
        <v>0.41483000000000003</v>
      </c>
      <c r="M5168" s="357">
        <v>0.36401630000000001</v>
      </c>
      <c r="N5168" s="357">
        <v>0</v>
      </c>
      <c r="O5168" s="356">
        <f t="shared" si="160"/>
        <v>12.249282838753226</v>
      </c>
      <c r="P5168" s="357">
        <v>54.089816378189639</v>
      </c>
      <c r="Q5168" s="356" t="s">
        <v>15063</v>
      </c>
    </row>
    <row r="5169" spans="1:17" x14ac:dyDescent="0.25">
      <c r="A5169" s="354">
        <v>5166</v>
      </c>
      <c r="B5169" s="355" t="s">
        <v>5271</v>
      </c>
      <c r="C5169" s="355" t="s">
        <v>2396</v>
      </c>
      <c r="D5169" s="355" t="s">
        <v>1379</v>
      </c>
      <c r="E5169" s="355" t="s">
        <v>14819</v>
      </c>
      <c r="F5169" s="356" t="s">
        <v>8569</v>
      </c>
      <c r="G5169" s="356" t="s">
        <v>8588</v>
      </c>
      <c r="H5169" s="356" t="s">
        <v>8589</v>
      </c>
      <c r="I5169" s="356" t="str">
        <f t="shared" si="161"/>
        <v>NAYAKANAHATTI_66F12-NELGETHNAHATTY</v>
      </c>
      <c r="J5169" s="356" t="s">
        <v>5701</v>
      </c>
      <c r="K5169" s="356" t="s">
        <v>15063</v>
      </c>
      <c r="L5169" s="357">
        <v>1.23075</v>
      </c>
      <c r="M5169" s="357">
        <v>1.1088054999999999</v>
      </c>
      <c r="N5169" s="357">
        <v>0</v>
      </c>
      <c r="O5169" s="356">
        <f t="shared" si="160"/>
        <v>9.9081454397725057</v>
      </c>
      <c r="P5169" s="357">
        <v>9.9081454397725093</v>
      </c>
      <c r="Q5169" s="356" t="s">
        <v>15063</v>
      </c>
    </row>
    <row r="5170" spans="1:17" x14ac:dyDescent="0.25">
      <c r="A5170" s="354">
        <v>5167</v>
      </c>
      <c r="B5170" s="355" t="s">
        <v>5271</v>
      </c>
      <c r="C5170" s="355" t="s">
        <v>2396</v>
      </c>
      <c r="D5170" s="355" t="s">
        <v>1379</v>
      </c>
      <c r="E5170" s="355" t="s">
        <v>14819</v>
      </c>
      <c r="F5170" s="356" t="s">
        <v>8569</v>
      </c>
      <c r="G5170" s="356" t="s">
        <v>8590</v>
      </c>
      <c r="H5170" s="356" t="s">
        <v>8591</v>
      </c>
      <c r="I5170" s="356" t="str">
        <f t="shared" si="161"/>
        <v>NAYAKANAHATTI_66F13-TOREKOLAMMANAHALLY</v>
      </c>
      <c r="J5170" s="356" t="s">
        <v>5701</v>
      </c>
      <c r="K5170" s="356" t="s">
        <v>15063</v>
      </c>
      <c r="L5170" s="357">
        <v>0.82110000000000005</v>
      </c>
      <c r="M5170" s="357">
        <v>0.74058199999999996</v>
      </c>
      <c r="N5170" s="357">
        <v>0</v>
      </c>
      <c r="O5170" s="356">
        <f t="shared" si="160"/>
        <v>9.8061137498477748</v>
      </c>
      <c r="P5170" s="357">
        <v>9.8061137498477891</v>
      </c>
      <c r="Q5170" s="356" t="s">
        <v>15063</v>
      </c>
    </row>
    <row r="5171" spans="1:17" x14ac:dyDescent="0.25">
      <c r="A5171" s="354">
        <v>5168</v>
      </c>
      <c r="B5171" s="355" t="s">
        <v>5271</v>
      </c>
      <c r="C5171" s="355" t="s">
        <v>2396</v>
      </c>
      <c r="D5171" s="355" t="s">
        <v>1379</v>
      </c>
      <c r="E5171" s="355" t="s">
        <v>14819</v>
      </c>
      <c r="F5171" s="356" t="s">
        <v>8569</v>
      </c>
      <c r="G5171" s="356" t="s">
        <v>8592</v>
      </c>
      <c r="H5171" s="356" t="s">
        <v>8593</v>
      </c>
      <c r="I5171" s="356" t="str">
        <f t="shared" si="161"/>
        <v>NAYAKANAHATTI_66F14-MALLURAHALLY</v>
      </c>
      <c r="J5171" s="356" t="s">
        <v>5701</v>
      </c>
      <c r="K5171" s="356" t="s">
        <v>15063</v>
      </c>
      <c r="L5171" s="357">
        <v>0.74924000000000002</v>
      </c>
      <c r="M5171" s="357">
        <v>0.67338950000000009</v>
      </c>
      <c r="N5171" s="357">
        <v>0</v>
      </c>
      <c r="O5171" s="356">
        <f t="shared" si="160"/>
        <v>10.123658640755957</v>
      </c>
      <c r="P5171" s="357">
        <v>10.123658640755961</v>
      </c>
      <c r="Q5171" s="356" t="s">
        <v>15063</v>
      </c>
    </row>
    <row r="5172" spans="1:17" x14ac:dyDescent="0.25">
      <c r="A5172" s="354">
        <v>5169</v>
      </c>
      <c r="B5172" s="355" t="s">
        <v>5271</v>
      </c>
      <c r="C5172" s="355" t="s">
        <v>2396</v>
      </c>
      <c r="D5172" s="355" t="s">
        <v>1379</v>
      </c>
      <c r="E5172" s="355" t="s">
        <v>14819</v>
      </c>
      <c r="F5172" s="356" t="s">
        <v>8569</v>
      </c>
      <c r="G5172" s="356" t="s">
        <v>8594</v>
      </c>
      <c r="H5172" s="356" t="s">
        <v>8595</v>
      </c>
      <c r="I5172" s="356" t="str">
        <f t="shared" si="161"/>
        <v>NAYAKANAHATTI_66F15-BEMAGONDANAHALLY NJY</v>
      </c>
      <c r="J5172" s="356" t="s">
        <v>5706</v>
      </c>
      <c r="K5172" s="356" t="s">
        <v>15063</v>
      </c>
      <c r="L5172" s="357">
        <v>0.61163999999999996</v>
      </c>
      <c r="M5172" s="357">
        <v>0.52064899999999992</v>
      </c>
      <c r="N5172" s="357">
        <v>0</v>
      </c>
      <c r="O5172" s="356">
        <f t="shared" si="160"/>
        <v>14.876561375972802</v>
      </c>
      <c r="P5172" s="357">
        <v>50.002802701160022</v>
      </c>
      <c r="Q5172" s="356" t="s">
        <v>15063</v>
      </c>
    </row>
    <row r="5173" spans="1:17" x14ac:dyDescent="0.25">
      <c r="A5173" s="354">
        <v>5170</v>
      </c>
      <c r="B5173" s="355" t="s">
        <v>5271</v>
      </c>
      <c r="C5173" s="355" t="s">
        <v>2396</v>
      </c>
      <c r="D5173" s="355" t="s">
        <v>1379</v>
      </c>
      <c r="E5173" s="355" t="s">
        <v>14819</v>
      </c>
      <c r="F5173" s="356" t="s">
        <v>8569</v>
      </c>
      <c r="G5173" s="356" t="s">
        <v>8596</v>
      </c>
      <c r="H5173" s="356" t="s">
        <v>8597</v>
      </c>
      <c r="I5173" s="356" t="str">
        <f t="shared" si="161"/>
        <v>NAYAKANAHATTI_66F16-THIPPERUDRASWAMY NJY</v>
      </c>
      <c r="J5173" s="356" t="s">
        <v>5706</v>
      </c>
      <c r="K5173" s="356" t="s">
        <v>15063</v>
      </c>
      <c r="L5173" s="357">
        <v>0.31825999999999999</v>
      </c>
      <c r="M5173" s="357">
        <v>0.27328986199999999</v>
      </c>
      <c r="N5173" s="357">
        <v>0</v>
      </c>
      <c r="O5173" s="356">
        <f t="shared" si="160"/>
        <v>14.129999999999999</v>
      </c>
      <c r="P5173" s="357">
        <v>64.783341167100488</v>
      </c>
      <c r="Q5173" s="356" t="s">
        <v>15063</v>
      </c>
    </row>
    <row r="5174" spans="1:17" x14ac:dyDescent="0.25">
      <c r="A5174" s="354">
        <v>5171</v>
      </c>
      <c r="B5174" s="355" t="s">
        <v>5252</v>
      </c>
      <c r="C5174" s="355" t="s">
        <v>2393</v>
      </c>
      <c r="D5174" s="355" t="s">
        <v>1372</v>
      </c>
      <c r="E5174" s="355" t="s">
        <v>1643</v>
      </c>
      <c r="F5174" s="356" t="s">
        <v>3818</v>
      </c>
      <c r="G5174" s="356" t="s">
        <v>6505</v>
      </c>
      <c r="H5174" s="356" t="s">
        <v>6506</v>
      </c>
      <c r="I5174" s="356" t="str">
        <f t="shared" si="161"/>
        <v>KODIGEHALLI_66F01-KACHOHALLI</v>
      </c>
      <c r="J5174" s="356" t="s">
        <v>2414</v>
      </c>
      <c r="K5174" s="356" t="s">
        <v>15063</v>
      </c>
      <c r="L5174" s="357">
        <v>4.0979919999999996</v>
      </c>
      <c r="M5174" s="357">
        <v>3.6994110099999999</v>
      </c>
      <c r="N5174" s="357">
        <v>0</v>
      </c>
      <c r="O5174" s="356">
        <f t="shared" si="160"/>
        <v>9.7262510517346001</v>
      </c>
      <c r="P5174" s="357">
        <v>9.7262510517346144</v>
      </c>
      <c r="Q5174" s="356" t="s">
        <v>15063</v>
      </c>
    </row>
    <row r="5175" spans="1:17" x14ac:dyDescent="0.25">
      <c r="A5175" s="354">
        <v>5172</v>
      </c>
      <c r="B5175" s="355" t="s">
        <v>5252</v>
      </c>
      <c r="C5175" s="355" t="s">
        <v>2393</v>
      </c>
      <c r="D5175" s="355" t="s">
        <v>1372</v>
      </c>
      <c r="E5175" s="355" t="s">
        <v>1643</v>
      </c>
      <c r="F5175" s="356" t="s">
        <v>11340</v>
      </c>
      <c r="G5175" s="356" t="s">
        <v>11341</v>
      </c>
      <c r="H5175" s="356" t="s">
        <v>11342</v>
      </c>
      <c r="I5175" s="356" t="str">
        <f t="shared" si="161"/>
        <v>TAVAREKERE_66F01-TAVAREKERE-TOWN</v>
      </c>
      <c r="J5175" s="356" t="s">
        <v>2405</v>
      </c>
      <c r="K5175" s="356" t="s">
        <v>15063</v>
      </c>
      <c r="L5175" s="357">
        <v>2.7646800000000002</v>
      </c>
      <c r="M5175" s="357">
        <v>2.5596450800000001</v>
      </c>
      <c r="N5175" s="357">
        <v>0</v>
      </c>
      <c r="O5175" s="356">
        <f t="shared" si="160"/>
        <v>7.4162261093508155</v>
      </c>
      <c r="P5175" s="357">
        <v>13.80231524879404</v>
      </c>
      <c r="Q5175" s="356" t="s">
        <v>15063</v>
      </c>
    </row>
    <row r="5176" spans="1:17" x14ac:dyDescent="0.25">
      <c r="A5176" s="354">
        <v>5173</v>
      </c>
      <c r="B5176" s="355" t="s">
        <v>5252</v>
      </c>
      <c r="C5176" s="355" t="s">
        <v>2393</v>
      </c>
      <c r="D5176" s="355" t="s">
        <v>1372</v>
      </c>
      <c r="E5176" s="355" t="s">
        <v>1643</v>
      </c>
      <c r="F5176" s="356" t="s">
        <v>11361</v>
      </c>
      <c r="G5176" s="356" t="s">
        <v>11362</v>
      </c>
      <c r="H5176" s="356" t="s">
        <v>11363</v>
      </c>
      <c r="I5176" s="356" t="str">
        <f t="shared" si="161"/>
        <v>TGHALLI_66F01-TGGANGAPPANAHALLI</v>
      </c>
      <c r="J5176" s="356" t="s">
        <v>2405</v>
      </c>
      <c r="K5176" s="356" t="s">
        <v>15063</v>
      </c>
      <c r="L5176" s="357">
        <v>1.2605599999999999</v>
      </c>
      <c r="M5176" s="357">
        <v>1.1335483800000001</v>
      </c>
      <c r="N5176" s="357">
        <v>0</v>
      </c>
      <c r="O5176" s="356">
        <f t="shared" si="160"/>
        <v>10.075809164180981</v>
      </c>
      <c r="P5176" s="357">
        <v>13.265773469741015</v>
      </c>
      <c r="Q5176" s="356" t="s">
        <v>15063</v>
      </c>
    </row>
    <row r="5177" spans="1:17" x14ac:dyDescent="0.25">
      <c r="A5177" s="354">
        <v>5174</v>
      </c>
      <c r="B5177" s="355" t="s">
        <v>5252</v>
      </c>
      <c r="C5177" s="355" t="s">
        <v>2393</v>
      </c>
      <c r="D5177" s="355" t="s">
        <v>1372</v>
      </c>
      <c r="E5177" s="355" t="s">
        <v>1643</v>
      </c>
      <c r="F5177" s="356" t="s">
        <v>11361</v>
      </c>
      <c r="G5177" s="356" t="s">
        <v>11364</v>
      </c>
      <c r="H5177" s="356" t="s">
        <v>11365</v>
      </c>
      <c r="I5177" s="356" t="str">
        <f t="shared" si="161"/>
        <v>TGHALLI_66F02-BACHENAHATTY NJY</v>
      </c>
      <c r="J5177" s="356" t="s">
        <v>5706</v>
      </c>
      <c r="K5177" s="356" t="s">
        <v>15063</v>
      </c>
      <c r="L5177" s="357">
        <v>0.32153999999999999</v>
      </c>
      <c r="M5177" s="357">
        <v>0.28273197999999999</v>
      </c>
      <c r="N5177" s="357">
        <v>0</v>
      </c>
      <c r="O5177" s="356">
        <f t="shared" si="160"/>
        <v>12.069422155874852</v>
      </c>
      <c r="P5177" s="357">
        <v>27.78939499406675</v>
      </c>
      <c r="Q5177" s="356" t="s">
        <v>15063</v>
      </c>
    </row>
    <row r="5178" spans="1:17" x14ac:dyDescent="0.25">
      <c r="A5178" s="354">
        <v>5175</v>
      </c>
      <c r="B5178" s="355" t="s">
        <v>5252</v>
      </c>
      <c r="C5178" s="355" t="s">
        <v>2393</v>
      </c>
      <c r="D5178" s="355" t="s">
        <v>1372</v>
      </c>
      <c r="E5178" s="355" t="s">
        <v>1643</v>
      </c>
      <c r="F5178" s="356" t="s">
        <v>11323</v>
      </c>
      <c r="G5178" s="356" t="s">
        <v>11324</v>
      </c>
      <c r="H5178" s="356" t="s">
        <v>11325</v>
      </c>
      <c r="I5178" s="356" t="str">
        <f t="shared" si="161"/>
        <v>CHANDRAPPA_CIRCLE_66F02-CHIKKANAHALLI</v>
      </c>
      <c r="J5178" s="356" t="s">
        <v>2405</v>
      </c>
      <c r="K5178" s="356" t="s">
        <v>15063</v>
      </c>
      <c r="L5178" s="357">
        <v>1.41526</v>
      </c>
      <c r="M5178" s="357">
        <v>1.2705607699999999</v>
      </c>
      <c r="N5178" s="357">
        <v>0</v>
      </c>
      <c r="O5178" s="356">
        <f t="shared" si="160"/>
        <v>10.224215338524376</v>
      </c>
      <c r="P5178" s="357">
        <v>10.224215338524367</v>
      </c>
      <c r="Q5178" s="356" t="s">
        <v>15063</v>
      </c>
    </row>
    <row r="5179" spans="1:17" x14ac:dyDescent="0.25">
      <c r="A5179" s="354">
        <v>5176</v>
      </c>
      <c r="B5179" s="355" t="s">
        <v>5252</v>
      </c>
      <c r="C5179" s="355" t="s">
        <v>2393</v>
      </c>
      <c r="D5179" s="355" t="s">
        <v>1372</v>
      </c>
      <c r="E5179" s="355" t="s">
        <v>1643</v>
      </c>
      <c r="F5179" s="356" t="s">
        <v>3818</v>
      </c>
      <c r="G5179" s="356" t="s">
        <v>6507</v>
      </c>
      <c r="H5179" s="356" t="s">
        <v>6508</v>
      </c>
      <c r="I5179" s="356" t="str">
        <f t="shared" si="161"/>
        <v>KODIGEHALLI_66F02-KALPA</v>
      </c>
      <c r="J5179" s="356" t="s">
        <v>2414</v>
      </c>
      <c r="K5179" s="356" t="s">
        <v>15063</v>
      </c>
      <c r="L5179" s="357">
        <v>5.4555199999999999</v>
      </c>
      <c r="M5179" s="357">
        <v>5.1883770399999998</v>
      </c>
      <c r="N5179" s="357">
        <v>0</v>
      </c>
      <c r="O5179" s="356">
        <f t="shared" si="160"/>
        <v>4.8967460480394198</v>
      </c>
      <c r="P5179" s="357">
        <v>4.8967460480394243</v>
      </c>
      <c r="Q5179" s="356" t="s">
        <v>15063</v>
      </c>
    </row>
    <row r="5180" spans="1:17" x14ac:dyDescent="0.25">
      <c r="A5180" s="354">
        <v>5177</v>
      </c>
      <c r="B5180" s="355" t="s">
        <v>5252</v>
      </c>
      <c r="C5180" s="355" t="s">
        <v>2393</v>
      </c>
      <c r="D5180" s="355" t="s">
        <v>1372</v>
      </c>
      <c r="E5180" s="355" t="s">
        <v>1643</v>
      </c>
      <c r="F5180" s="356" t="s">
        <v>11340</v>
      </c>
      <c r="G5180" s="356" t="s">
        <v>11343</v>
      </c>
      <c r="H5180" s="356" t="s">
        <v>11344</v>
      </c>
      <c r="I5180" s="356" t="str">
        <f t="shared" si="161"/>
        <v>TAVAREKERE_66F02-METEPALYA</v>
      </c>
      <c r="J5180" s="356" t="s">
        <v>2405</v>
      </c>
      <c r="K5180" s="356" t="s">
        <v>15063</v>
      </c>
      <c r="L5180" s="357">
        <v>0.54452</v>
      </c>
      <c r="M5180" s="357">
        <v>0.47508499999999998</v>
      </c>
      <c r="N5180" s="357">
        <v>0</v>
      </c>
      <c r="O5180" s="356">
        <f t="shared" si="160"/>
        <v>12.751597737456846</v>
      </c>
      <c r="P5180" s="357">
        <v>12.803029354553818</v>
      </c>
      <c r="Q5180" s="356" t="s">
        <v>15063</v>
      </c>
    </row>
    <row r="5181" spans="1:17" x14ac:dyDescent="0.25">
      <c r="A5181" s="354">
        <v>5178</v>
      </c>
      <c r="B5181" s="355" t="s">
        <v>5252</v>
      </c>
      <c r="C5181" s="355" t="s">
        <v>2393</v>
      </c>
      <c r="D5181" s="355" t="s">
        <v>1372</v>
      </c>
      <c r="E5181" s="355" t="s">
        <v>1643</v>
      </c>
      <c r="F5181" s="356" t="s">
        <v>11323</v>
      </c>
      <c r="G5181" s="356" t="s">
        <v>11326</v>
      </c>
      <c r="H5181" s="356" t="s">
        <v>11327</v>
      </c>
      <c r="I5181" s="356" t="str">
        <f t="shared" si="161"/>
        <v>CHANDRAPPA_CIRCLE_66F03 - LAKKAIANAPALYA</v>
      </c>
      <c r="J5181" s="356" t="s">
        <v>2405</v>
      </c>
      <c r="K5181" s="356" t="s">
        <v>15063</v>
      </c>
      <c r="L5181" s="357">
        <v>1.3182800000000001</v>
      </c>
      <c r="M5181" s="357">
        <v>1.20845168</v>
      </c>
      <c r="N5181" s="357">
        <v>0</v>
      </c>
      <c r="O5181" s="356">
        <f t="shared" si="160"/>
        <v>8.3311830567102643</v>
      </c>
      <c r="P5181" s="357">
        <v>14.71711247021098</v>
      </c>
      <c r="Q5181" s="356" t="s">
        <v>15063</v>
      </c>
    </row>
    <row r="5182" spans="1:17" x14ac:dyDescent="0.25">
      <c r="A5182" s="354">
        <v>5179</v>
      </c>
      <c r="B5182" s="355" t="s">
        <v>5252</v>
      </c>
      <c r="C5182" s="355" t="s">
        <v>2393</v>
      </c>
      <c r="D5182" s="355" t="s">
        <v>1372</v>
      </c>
      <c r="E5182" s="355" t="s">
        <v>1643</v>
      </c>
      <c r="F5182" s="356" t="s">
        <v>11340</v>
      </c>
      <c r="G5182" s="356" t="s">
        <v>11345</v>
      </c>
      <c r="H5182" s="356" t="s">
        <v>11346</v>
      </c>
      <c r="I5182" s="356" t="str">
        <f t="shared" si="161"/>
        <v>TAVAREKERE_66F03-JATTIPALYA</v>
      </c>
      <c r="J5182" s="356" t="s">
        <v>2405</v>
      </c>
      <c r="K5182" s="356" t="s">
        <v>15063</v>
      </c>
      <c r="L5182" s="357">
        <v>4.8664199999999997</v>
      </c>
      <c r="M5182" s="357">
        <v>4.3140574699999998</v>
      </c>
      <c r="N5182" s="357">
        <v>0</v>
      </c>
      <c r="O5182" s="356">
        <f t="shared" si="160"/>
        <v>11.350490298823363</v>
      </c>
      <c r="P5182" s="357">
        <v>11.350490298823368</v>
      </c>
      <c r="Q5182" s="356" t="s">
        <v>15063</v>
      </c>
    </row>
    <row r="5183" spans="1:17" x14ac:dyDescent="0.25">
      <c r="A5183" s="354">
        <v>5180</v>
      </c>
      <c r="B5183" s="355" t="s">
        <v>5252</v>
      </c>
      <c r="C5183" s="355" t="s">
        <v>2393</v>
      </c>
      <c r="D5183" s="355" t="s">
        <v>1372</v>
      </c>
      <c r="E5183" s="355" t="s">
        <v>1643</v>
      </c>
      <c r="F5183" s="356" t="s">
        <v>11361</v>
      </c>
      <c r="G5183" s="356" t="s">
        <v>11366</v>
      </c>
      <c r="H5183" s="356" t="s">
        <v>11367</v>
      </c>
      <c r="I5183" s="356" t="str">
        <f t="shared" si="161"/>
        <v>TGHALLI_66F03-MOTAGANAHALLI</v>
      </c>
      <c r="J5183" s="356" t="s">
        <v>2405</v>
      </c>
      <c r="K5183" s="356" t="s">
        <v>15063</v>
      </c>
      <c r="L5183" s="357">
        <v>0.73638000000000003</v>
      </c>
      <c r="M5183" s="357">
        <v>0.69853006800000006</v>
      </c>
      <c r="N5183" s="357">
        <v>0</v>
      </c>
      <c r="O5183" s="356">
        <f t="shared" si="160"/>
        <v>5.139999999999997</v>
      </c>
      <c r="P5183" s="357">
        <v>11.409805828814534</v>
      </c>
      <c r="Q5183" s="356" t="s">
        <v>15063</v>
      </c>
    </row>
    <row r="5184" spans="1:17" x14ac:dyDescent="0.25">
      <c r="A5184" s="354">
        <v>5181</v>
      </c>
      <c r="B5184" s="355" t="s">
        <v>5252</v>
      </c>
      <c r="C5184" s="355" t="s">
        <v>2393</v>
      </c>
      <c r="D5184" s="355" t="s">
        <v>1372</v>
      </c>
      <c r="E5184" s="355" t="s">
        <v>1643</v>
      </c>
      <c r="F5184" s="356" t="s">
        <v>11323</v>
      </c>
      <c r="G5184" s="356" t="s">
        <v>11328</v>
      </c>
      <c r="H5184" s="356" t="s">
        <v>11329</v>
      </c>
      <c r="I5184" s="356" t="str">
        <f t="shared" si="161"/>
        <v>CHANDRAPPA_CIRCLE_66F04-DODDERI</v>
      </c>
      <c r="J5184" s="356" t="s">
        <v>2405</v>
      </c>
      <c r="K5184" s="356" t="s">
        <v>15063</v>
      </c>
      <c r="L5184" s="357">
        <v>1.30748</v>
      </c>
      <c r="M5184" s="357">
        <v>1.1972305300000001</v>
      </c>
      <c r="N5184" s="357">
        <v>0</v>
      </c>
      <c r="O5184" s="356">
        <f t="shared" si="160"/>
        <v>8.4322108177562836</v>
      </c>
      <c r="P5184" s="357">
        <v>17.183440969973962</v>
      </c>
      <c r="Q5184" s="356" t="s">
        <v>15063</v>
      </c>
    </row>
    <row r="5185" spans="1:17" x14ac:dyDescent="0.25">
      <c r="A5185" s="354">
        <v>5182</v>
      </c>
      <c r="B5185" s="355" t="s">
        <v>5252</v>
      </c>
      <c r="C5185" s="355" t="s">
        <v>2393</v>
      </c>
      <c r="D5185" s="355" t="s">
        <v>1372</v>
      </c>
      <c r="E5185" s="355" t="s">
        <v>1643</v>
      </c>
      <c r="F5185" s="356" t="s">
        <v>11361</v>
      </c>
      <c r="G5185" s="356" t="s">
        <v>11368</v>
      </c>
      <c r="H5185" s="356" t="s">
        <v>11369</v>
      </c>
      <c r="I5185" s="356" t="str">
        <f t="shared" si="161"/>
        <v>TGHALLI_66F04-VARDHENAHALLI</v>
      </c>
      <c r="J5185" s="356" t="s">
        <v>5701</v>
      </c>
      <c r="K5185" s="356" t="s">
        <v>15063</v>
      </c>
      <c r="L5185" s="357">
        <v>0.40460000000000002</v>
      </c>
      <c r="M5185" s="357">
        <v>0.36350533000000002</v>
      </c>
      <c r="N5185" s="357">
        <v>0</v>
      </c>
      <c r="O5185" s="356">
        <f t="shared" si="160"/>
        <v>10.156863568956995</v>
      </c>
      <c r="P5185" s="357">
        <v>14.239453448674011</v>
      </c>
      <c r="Q5185" s="356" t="s">
        <v>15063</v>
      </c>
    </row>
    <row r="5186" spans="1:17" x14ac:dyDescent="0.25">
      <c r="A5186" s="354">
        <v>5183</v>
      </c>
      <c r="B5186" s="355" t="s">
        <v>5252</v>
      </c>
      <c r="C5186" s="355" t="s">
        <v>2393</v>
      </c>
      <c r="D5186" s="355" t="s">
        <v>1372</v>
      </c>
      <c r="E5186" s="355" t="s">
        <v>1643</v>
      </c>
      <c r="F5186" s="356" t="s">
        <v>11340</v>
      </c>
      <c r="G5186" s="356" t="s">
        <v>11347</v>
      </c>
      <c r="H5186" s="356" t="s">
        <v>11348</v>
      </c>
      <c r="I5186" s="356" t="str">
        <f t="shared" si="161"/>
        <v>TAVAREKERE_66F05-DODDALADAMARA</v>
      </c>
      <c r="J5186" s="356" t="s">
        <v>2405</v>
      </c>
      <c r="K5186" s="356" t="s">
        <v>15063</v>
      </c>
      <c r="L5186" s="357">
        <v>0.69416</v>
      </c>
      <c r="M5186" s="357">
        <v>0.63754109000000003</v>
      </c>
      <c r="N5186" s="357">
        <v>0</v>
      </c>
      <c r="O5186" s="356">
        <f t="shared" si="160"/>
        <v>8.1564639276247508</v>
      </c>
      <c r="P5186" s="357">
        <v>10.515000761343895</v>
      </c>
      <c r="Q5186" s="356" t="s">
        <v>15063</v>
      </c>
    </row>
    <row r="5187" spans="1:17" x14ac:dyDescent="0.25">
      <c r="A5187" s="354">
        <v>5184</v>
      </c>
      <c r="B5187" s="355" t="s">
        <v>5252</v>
      </c>
      <c r="C5187" s="355" t="s">
        <v>2393</v>
      </c>
      <c r="D5187" s="355" t="s">
        <v>1372</v>
      </c>
      <c r="E5187" s="355" t="s">
        <v>1643</v>
      </c>
      <c r="F5187" s="356" t="s">
        <v>11323</v>
      </c>
      <c r="G5187" s="356" t="s">
        <v>11330</v>
      </c>
      <c r="H5187" s="356" t="s">
        <v>11331</v>
      </c>
      <c r="I5187" s="356" t="str">
        <f t="shared" si="161"/>
        <v>CHANDRAPPA_CIRCLE_66F05-HULUVENAHALLI STONE CRUSHER</v>
      </c>
      <c r="J5187" s="356" t="s">
        <v>2414</v>
      </c>
      <c r="K5187" s="356" t="s">
        <v>15063</v>
      </c>
      <c r="L5187" s="357">
        <v>2.616295</v>
      </c>
      <c r="M5187" s="357">
        <v>2.40373357</v>
      </c>
      <c r="N5187" s="357">
        <v>0</v>
      </c>
      <c r="O5187" s="356">
        <f t="shared" si="160"/>
        <v>8.1245207440292493</v>
      </c>
      <c r="P5187" s="357">
        <v>8.1245207440292511</v>
      </c>
      <c r="Q5187" s="356" t="s">
        <v>15063</v>
      </c>
    </row>
    <row r="5188" spans="1:17" x14ac:dyDescent="0.25">
      <c r="A5188" s="354">
        <v>5185</v>
      </c>
      <c r="B5188" s="355" t="s">
        <v>5252</v>
      </c>
      <c r="C5188" s="355" t="s">
        <v>2393</v>
      </c>
      <c r="D5188" s="355" t="s">
        <v>1372</v>
      </c>
      <c r="E5188" s="355" t="s">
        <v>1643</v>
      </c>
      <c r="F5188" s="356" t="s">
        <v>11323</v>
      </c>
      <c r="G5188" s="356" t="s">
        <v>11332</v>
      </c>
      <c r="H5188" s="356" t="s">
        <v>11333</v>
      </c>
      <c r="I5188" s="356" t="str">
        <f t="shared" si="161"/>
        <v>CHANDRAPPA_CIRCLE_66F06- C K THANDYA</v>
      </c>
      <c r="J5188" s="356" t="s">
        <v>2414</v>
      </c>
      <c r="K5188" s="356" t="s">
        <v>15063</v>
      </c>
      <c r="L5188" s="357">
        <v>3.4378400000000005</v>
      </c>
      <c r="M5188" s="357">
        <v>3.1699140000000003</v>
      </c>
      <c r="N5188" s="357">
        <v>0</v>
      </c>
      <c r="O5188" s="356">
        <f t="shared" ref="O5188:O5251" si="162">((L5188-N5188)-M5188)/(L5188-N5188)*100</f>
        <v>7.7934400670188282</v>
      </c>
      <c r="P5188" s="357">
        <v>10.469846752560352</v>
      </c>
      <c r="Q5188" s="356" t="s">
        <v>15063</v>
      </c>
    </row>
    <row r="5189" spans="1:17" x14ac:dyDescent="0.25">
      <c r="A5189" s="354">
        <v>5186</v>
      </c>
      <c r="B5189" s="355" t="s">
        <v>5252</v>
      </c>
      <c r="C5189" s="355" t="s">
        <v>2393</v>
      </c>
      <c r="D5189" s="355" t="s">
        <v>1372</v>
      </c>
      <c r="E5189" s="355" t="s">
        <v>1643</v>
      </c>
      <c r="F5189" s="356" t="s">
        <v>3818</v>
      </c>
      <c r="G5189" s="356" t="s">
        <v>6509</v>
      </c>
      <c r="H5189" s="356" t="s">
        <v>6510</v>
      </c>
      <c r="I5189" s="356" t="str">
        <f t="shared" ref="I5189:I5252" si="163">F5189&amp;H5189</f>
        <v>KODIGEHALLI_66F06-JANAPRIYA</v>
      </c>
      <c r="J5189" s="356" t="s">
        <v>2414</v>
      </c>
      <c r="K5189" s="356" t="s">
        <v>15063</v>
      </c>
      <c r="L5189" s="357">
        <v>4.6487780000000001</v>
      </c>
      <c r="M5189" s="357">
        <v>4.4088469100000003</v>
      </c>
      <c r="N5189" s="357">
        <v>0</v>
      </c>
      <c r="O5189" s="356">
        <f t="shared" si="162"/>
        <v>5.1611647189863614</v>
      </c>
      <c r="P5189" s="357">
        <v>5.1611647189863668</v>
      </c>
      <c r="Q5189" s="356" t="s">
        <v>15063</v>
      </c>
    </row>
    <row r="5190" spans="1:17" x14ac:dyDescent="0.25">
      <c r="A5190" s="354">
        <v>5187</v>
      </c>
      <c r="B5190" s="355" t="s">
        <v>5252</v>
      </c>
      <c r="C5190" s="355" t="s">
        <v>2393</v>
      </c>
      <c r="D5190" s="355" t="s">
        <v>1372</v>
      </c>
      <c r="E5190" s="355" t="s">
        <v>1643</v>
      </c>
      <c r="F5190" s="356" t="s">
        <v>11340</v>
      </c>
      <c r="G5190" s="356" t="s">
        <v>11349</v>
      </c>
      <c r="H5190" s="356" t="s">
        <v>11350</v>
      </c>
      <c r="I5190" s="356" t="str">
        <f t="shared" si="163"/>
        <v>TAVAREKERE_66F06-STONE-CRUSHER</v>
      </c>
      <c r="J5190" s="356" t="s">
        <v>2414</v>
      </c>
      <c r="K5190" s="356" t="s">
        <v>15063</v>
      </c>
      <c r="L5190" s="357">
        <v>1.0413600000000001</v>
      </c>
      <c r="M5190" s="357">
        <v>0.90525095</v>
      </c>
      <c r="N5190" s="357">
        <v>0</v>
      </c>
      <c r="O5190" s="356">
        <f t="shared" si="162"/>
        <v>13.07031670123685</v>
      </c>
      <c r="P5190" s="357">
        <v>13.070316701236839</v>
      </c>
      <c r="Q5190" s="356" t="s">
        <v>15063</v>
      </c>
    </row>
    <row r="5191" spans="1:17" x14ac:dyDescent="0.25">
      <c r="A5191" s="354">
        <v>5188</v>
      </c>
      <c r="B5191" s="355" t="s">
        <v>5252</v>
      </c>
      <c r="C5191" s="355" t="s">
        <v>2393</v>
      </c>
      <c r="D5191" s="355" t="s">
        <v>1372</v>
      </c>
      <c r="E5191" s="355" t="s">
        <v>1643</v>
      </c>
      <c r="F5191" s="356" t="s">
        <v>3818</v>
      </c>
      <c r="G5191" s="356" t="s">
        <v>6511</v>
      </c>
      <c r="H5191" s="356" t="s">
        <v>6512</v>
      </c>
      <c r="I5191" s="356" t="str">
        <f t="shared" si="163"/>
        <v>KODIGEHALLI_66F07- RASHI</v>
      </c>
      <c r="J5191" s="356" t="s">
        <v>2414</v>
      </c>
      <c r="K5191" s="356" t="s">
        <v>15063</v>
      </c>
      <c r="L5191" s="357">
        <v>2.18336</v>
      </c>
      <c r="M5191" s="357">
        <v>2.0860069599999997</v>
      </c>
      <c r="N5191" s="357">
        <v>0</v>
      </c>
      <c r="O5191" s="356">
        <f t="shared" si="162"/>
        <v>4.4588634031950862</v>
      </c>
      <c r="P5191" s="357">
        <v>4.4588634031951013</v>
      </c>
      <c r="Q5191" s="356" t="s">
        <v>15063</v>
      </c>
    </row>
    <row r="5192" spans="1:17" x14ac:dyDescent="0.25">
      <c r="A5192" s="354">
        <v>5189</v>
      </c>
      <c r="B5192" s="355" t="s">
        <v>5252</v>
      </c>
      <c r="C5192" s="355" t="s">
        <v>2393</v>
      </c>
      <c r="D5192" s="355" t="s">
        <v>1372</v>
      </c>
      <c r="E5192" s="355" t="s">
        <v>1643</v>
      </c>
      <c r="F5192" s="356" t="s">
        <v>11340</v>
      </c>
      <c r="G5192" s="356" t="s">
        <v>11351</v>
      </c>
      <c r="H5192" s="356" t="s">
        <v>11352</v>
      </c>
      <c r="I5192" s="356" t="str">
        <f t="shared" si="163"/>
        <v>TAVAREKERE_66F07-CHANNENAHALLI IND</v>
      </c>
      <c r="J5192" s="356" t="s">
        <v>2414</v>
      </c>
      <c r="K5192" s="356" t="s">
        <v>15063</v>
      </c>
      <c r="L5192" s="357">
        <v>2.9173200000000001</v>
      </c>
      <c r="M5192" s="357">
        <v>2.5790876700000003</v>
      </c>
      <c r="N5192" s="357">
        <v>0</v>
      </c>
      <c r="O5192" s="356">
        <f t="shared" si="162"/>
        <v>11.593939986014556</v>
      </c>
      <c r="P5192" s="357">
        <v>11.593939986014556</v>
      </c>
      <c r="Q5192" s="356" t="s">
        <v>15063</v>
      </c>
    </row>
    <row r="5193" spans="1:17" x14ac:dyDescent="0.25">
      <c r="A5193" s="354">
        <v>5190</v>
      </c>
      <c r="B5193" s="355" t="s">
        <v>5252</v>
      </c>
      <c r="C5193" s="355" t="s">
        <v>2393</v>
      </c>
      <c r="D5193" s="355" t="s">
        <v>1372</v>
      </c>
      <c r="E5193" s="355" t="s">
        <v>1643</v>
      </c>
      <c r="F5193" s="356" t="s">
        <v>11323</v>
      </c>
      <c r="G5193" s="356" t="s">
        <v>11334</v>
      </c>
      <c r="H5193" s="356" t="s">
        <v>11335</v>
      </c>
      <c r="I5193" s="356" t="str">
        <f t="shared" si="163"/>
        <v>CHANDRAPPA_CIRCLE_66F07-LAKSHMIPURA STONE CRUSHER</v>
      </c>
      <c r="J5193" s="356" t="s">
        <v>2414</v>
      </c>
      <c r="K5193" s="356" t="s">
        <v>15063</v>
      </c>
      <c r="L5193" s="357">
        <v>1.0784</v>
      </c>
      <c r="M5193" s="357">
        <v>1.064179</v>
      </c>
      <c r="N5193" s="357">
        <v>0</v>
      </c>
      <c r="O5193" s="356">
        <f t="shared" si="162"/>
        <v>1.3187129080118729</v>
      </c>
      <c r="P5193" s="357">
        <v>7.4013172732644072</v>
      </c>
      <c r="Q5193" s="356" t="s">
        <v>15063</v>
      </c>
    </row>
    <row r="5194" spans="1:17" x14ac:dyDescent="0.25">
      <c r="A5194" s="354">
        <v>5191</v>
      </c>
      <c r="B5194" s="355" t="s">
        <v>5252</v>
      </c>
      <c r="C5194" s="355" t="s">
        <v>2393</v>
      </c>
      <c r="D5194" s="355" t="s">
        <v>1372</v>
      </c>
      <c r="E5194" s="355" t="s">
        <v>1643</v>
      </c>
      <c r="F5194" s="356" t="s">
        <v>3818</v>
      </c>
      <c r="G5194" s="356" t="s">
        <v>6513</v>
      </c>
      <c r="H5194" s="356" t="s">
        <v>6514</v>
      </c>
      <c r="I5194" s="356" t="str">
        <f t="shared" si="163"/>
        <v>KODIGEHALLI_66F08-KACHOHALLI INDUSTRIAL</v>
      </c>
      <c r="J5194" s="356" t="s">
        <v>2414</v>
      </c>
      <c r="K5194" s="356" t="s">
        <v>15063</v>
      </c>
      <c r="L5194" s="357">
        <v>2.4075799999999998</v>
      </c>
      <c r="M5194" s="357">
        <v>2.2383924500000001</v>
      </c>
      <c r="N5194" s="357">
        <v>0</v>
      </c>
      <c r="O5194" s="356">
        <f t="shared" si="162"/>
        <v>7.0272867360586053</v>
      </c>
      <c r="P5194" s="357">
        <v>7.0272867360585911</v>
      </c>
      <c r="Q5194" s="356" t="s">
        <v>15063</v>
      </c>
    </row>
    <row r="5195" spans="1:17" x14ac:dyDescent="0.25">
      <c r="A5195" s="354">
        <v>5192</v>
      </c>
      <c r="B5195" s="355" t="s">
        <v>5252</v>
      </c>
      <c r="C5195" s="355" t="s">
        <v>2393</v>
      </c>
      <c r="D5195" s="355" t="s">
        <v>1372</v>
      </c>
      <c r="E5195" s="355" t="s">
        <v>1643</v>
      </c>
      <c r="F5195" s="356" t="s">
        <v>11340</v>
      </c>
      <c r="G5195" s="356" t="s">
        <v>11353</v>
      </c>
      <c r="H5195" s="356" t="s">
        <v>11354</v>
      </c>
      <c r="I5195" s="356" t="str">
        <f t="shared" si="163"/>
        <v>TAVAREKERE_66F08-KADABAGERE</v>
      </c>
      <c r="J5195" s="356" t="s">
        <v>2405</v>
      </c>
      <c r="K5195" s="356" t="s">
        <v>15063</v>
      </c>
      <c r="L5195" s="357">
        <v>1.1976339999999999</v>
      </c>
      <c r="M5195" s="357">
        <v>1.1181030300000001</v>
      </c>
      <c r="N5195" s="357">
        <v>0</v>
      </c>
      <c r="O5195" s="356">
        <f t="shared" si="162"/>
        <v>6.6406740289604134</v>
      </c>
      <c r="P5195" s="357">
        <v>6.6406740289604249</v>
      </c>
      <c r="Q5195" s="356" t="s">
        <v>15063</v>
      </c>
    </row>
    <row r="5196" spans="1:17" x14ac:dyDescent="0.25">
      <c r="A5196" s="354">
        <v>5193</v>
      </c>
      <c r="B5196" s="355" t="s">
        <v>5252</v>
      </c>
      <c r="C5196" s="355" t="s">
        <v>2393</v>
      </c>
      <c r="D5196" s="355" t="s">
        <v>1372</v>
      </c>
      <c r="E5196" s="355" t="s">
        <v>1643</v>
      </c>
      <c r="F5196" s="356" t="s">
        <v>11323</v>
      </c>
      <c r="G5196" s="356" t="s">
        <v>11336</v>
      </c>
      <c r="H5196" s="356" t="s">
        <v>11337</v>
      </c>
      <c r="I5196" s="356" t="str">
        <f t="shared" si="163"/>
        <v>CHANDRAPPA_CIRCLE_66F08-KURUBARAPALYA CRUSHER</v>
      </c>
      <c r="J5196" s="356" t="s">
        <v>2414</v>
      </c>
      <c r="K5196" s="356" t="s">
        <v>15063</v>
      </c>
      <c r="L5196" s="357">
        <v>2.8298800000000002</v>
      </c>
      <c r="M5196" s="357">
        <v>2.6265930000000002</v>
      </c>
      <c r="N5196" s="357">
        <v>0</v>
      </c>
      <c r="O5196" s="356">
        <f t="shared" si="162"/>
        <v>7.1835908236391646</v>
      </c>
      <c r="P5196" s="357">
        <v>7.1835908236391743</v>
      </c>
      <c r="Q5196" s="356" t="s">
        <v>15063</v>
      </c>
    </row>
    <row r="5197" spans="1:17" x14ac:dyDescent="0.25">
      <c r="A5197" s="354">
        <v>5194</v>
      </c>
      <c r="B5197" s="355" t="s">
        <v>5252</v>
      </c>
      <c r="C5197" s="355" t="s">
        <v>2393</v>
      </c>
      <c r="D5197" s="355" t="s">
        <v>1372</v>
      </c>
      <c r="E5197" s="355" t="s">
        <v>1643</v>
      </c>
      <c r="F5197" s="356" t="s">
        <v>11323</v>
      </c>
      <c r="G5197" s="356" t="s">
        <v>11338</v>
      </c>
      <c r="H5197" s="356" t="s">
        <v>11339</v>
      </c>
      <c r="I5197" s="356" t="str">
        <f t="shared" si="163"/>
        <v>CHANDRAPPA_CIRCLE_66F09-GOLLAHALLI STONE CRUSHER</v>
      </c>
      <c r="J5197" s="356" t="s">
        <v>2414</v>
      </c>
      <c r="K5197" s="356" t="s">
        <v>15063</v>
      </c>
      <c r="L5197" s="357">
        <v>2.5865200000000002</v>
      </c>
      <c r="M5197" s="357">
        <v>2.440131</v>
      </c>
      <c r="N5197" s="357">
        <v>0</v>
      </c>
      <c r="O5197" s="356">
        <f t="shared" si="162"/>
        <v>5.6596894669285405</v>
      </c>
      <c r="P5197" s="357">
        <v>5.6596894669285414</v>
      </c>
      <c r="Q5197" s="356" t="s">
        <v>15063</v>
      </c>
    </row>
    <row r="5198" spans="1:17" x14ac:dyDescent="0.25">
      <c r="A5198" s="354">
        <v>5195</v>
      </c>
      <c r="B5198" s="355" t="s">
        <v>5252</v>
      </c>
      <c r="C5198" s="355" t="s">
        <v>2393</v>
      </c>
      <c r="D5198" s="355" t="s">
        <v>1372</v>
      </c>
      <c r="E5198" s="355" t="s">
        <v>1643</v>
      </c>
      <c r="F5198" s="356" t="s">
        <v>11340</v>
      </c>
      <c r="G5198" s="356" t="s">
        <v>11355</v>
      </c>
      <c r="H5198" s="356" t="s">
        <v>11356</v>
      </c>
      <c r="I5198" s="356" t="str">
        <f t="shared" si="163"/>
        <v>TAVAREKERE_66F09-TAVAREKERE-ISRO</v>
      </c>
      <c r="J5198" s="356" t="s">
        <v>3556</v>
      </c>
      <c r="K5198" s="356" t="s">
        <v>15063</v>
      </c>
      <c r="L5198" s="357">
        <v>1.527965</v>
      </c>
      <c r="M5198" s="357">
        <v>1.5101199999999997</v>
      </c>
      <c r="N5198" s="357">
        <v>0</v>
      </c>
      <c r="O5198" s="356">
        <f t="shared" si="162"/>
        <v>1.1678932436279845</v>
      </c>
      <c r="P5198" s="357">
        <v>1.7796039618693471</v>
      </c>
      <c r="Q5198" s="356" t="s">
        <v>15063</v>
      </c>
    </row>
    <row r="5199" spans="1:17" x14ac:dyDescent="0.25">
      <c r="A5199" s="354">
        <v>5196</v>
      </c>
      <c r="B5199" s="355" t="s">
        <v>5252</v>
      </c>
      <c r="C5199" s="355" t="s">
        <v>2393</v>
      </c>
      <c r="D5199" s="355" t="s">
        <v>1372</v>
      </c>
      <c r="E5199" s="355" t="s">
        <v>1643</v>
      </c>
      <c r="F5199" s="356" t="s">
        <v>11340</v>
      </c>
      <c r="G5199" s="356" t="s">
        <v>11357</v>
      </c>
      <c r="H5199" s="356" t="s">
        <v>11358</v>
      </c>
      <c r="I5199" s="356" t="str">
        <f t="shared" si="163"/>
        <v>TAVAREKERE_66F10-KITTANAHALLI</v>
      </c>
      <c r="J5199" s="356" t="s">
        <v>2405</v>
      </c>
      <c r="K5199" s="356" t="s">
        <v>15063</v>
      </c>
      <c r="L5199" s="357">
        <v>1.56602</v>
      </c>
      <c r="M5199" s="357">
        <v>1.3642452</v>
      </c>
      <c r="N5199" s="357">
        <v>0</v>
      </c>
      <c r="O5199" s="356">
        <f t="shared" si="162"/>
        <v>12.884560861291677</v>
      </c>
      <c r="P5199" s="357">
        <v>12.884560861291682</v>
      </c>
      <c r="Q5199" s="356" t="s">
        <v>15063</v>
      </c>
    </row>
    <row r="5200" spans="1:17" x14ac:dyDescent="0.25">
      <c r="A5200" s="354">
        <v>5197</v>
      </c>
      <c r="B5200" s="355" t="s">
        <v>5252</v>
      </c>
      <c r="C5200" s="355" t="s">
        <v>2393</v>
      </c>
      <c r="D5200" s="355" t="s">
        <v>1372</v>
      </c>
      <c r="E5200" s="355" t="s">
        <v>1643</v>
      </c>
      <c r="F5200" s="356" t="s">
        <v>3818</v>
      </c>
      <c r="G5200" s="356" t="s">
        <v>6515</v>
      </c>
      <c r="H5200" s="356" t="s">
        <v>6516</v>
      </c>
      <c r="I5200" s="356" t="str">
        <f t="shared" si="163"/>
        <v>KODIGEHALLI_66F10-MACHOHALLI INDUSTRIAL</v>
      </c>
      <c r="J5200" s="356" t="s">
        <v>2414</v>
      </c>
      <c r="K5200" s="356" t="s">
        <v>15063</v>
      </c>
      <c r="L5200" s="357">
        <v>4.3300799999999997</v>
      </c>
      <c r="M5200" s="357">
        <v>3.9452761399999998</v>
      </c>
      <c r="N5200" s="357">
        <v>0</v>
      </c>
      <c r="O5200" s="356">
        <f t="shared" si="162"/>
        <v>8.8867609836307864</v>
      </c>
      <c r="P5200" s="357">
        <v>8.8867609836307704</v>
      </c>
      <c r="Q5200" s="356" t="s">
        <v>15063</v>
      </c>
    </row>
    <row r="5201" spans="1:18" x14ac:dyDescent="0.25">
      <c r="A5201" s="354">
        <v>5198</v>
      </c>
      <c r="B5201" s="355" t="s">
        <v>5252</v>
      </c>
      <c r="C5201" s="355" t="s">
        <v>2393</v>
      </c>
      <c r="D5201" s="355" t="s">
        <v>1372</v>
      </c>
      <c r="E5201" s="355" t="s">
        <v>1643</v>
      </c>
      <c r="F5201" s="356" t="s">
        <v>11340</v>
      </c>
      <c r="G5201" s="356" t="s">
        <v>11359</v>
      </c>
      <c r="H5201" s="356" t="s">
        <v>11360</v>
      </c>
      <c r="I5201" s="356" t="str">
        <f t="shared" si="163"/>
        <v>TAVAREKERE_66F11-MADAPATNA STONE CRUSHER</v>
      </c>
      <c r="J5201" s="356" t="s">
        <v>2414</v>
      </c>
      <c r="K5201" s="356" t="s">
        <v>15063</v>
      </c>
      <c r="L5201" s="357">
        <v>1.1869800000000001</v>
      </c>
      <c r="M5201" s="357">
        <v>1.0808944999999999</v>
      </c>
      <c r="N5201" s="357">
        <v>0</v>
      </c>
      <c r="O5201" s="356">
        <f t="shared" si="162"/>
        <v>8.9374294427876002</v>
      </c>
      <c r="P5201" s="357">
        <v>8.9374294427875931</v>
      </c>
      <c r="Q5201" s="356" t="s">
        <v>15063</v>
      </c>
    </row>
    <row r="5202" spans="1:18" x14ac:dyDescent="0.25">
      <c r="A5202" s="354">
        <v>5199</v>
      </c>
      <c r="B5202" s="355" t="s">
        <v>5271</v>
      </c>
      <c r="C5202" s="355" t="s">
        <v>2396</v>
      </c>
      <c r="D5202" s="355" t="s">
        <v>1378</v>
      </c>
      <c r="E5202" s="355" t="s">
        <v>14815</v>
      </c>
      <c r="F5202" s="356" t="s">
        <v>8051</v>
      </c>
      <c r="G5202" s="356" t="s">
        <v>8052</v>
      </c>
      <c r="H5202" s="356" t="s">
        <v>8053</v>
      </c>
      <c r="I5202" s="356" t="str">
        <f t="shared" si="163"/>
        <v>TELAGI_66F01-BENDIGERI</v>
      </c>
      <c r="J5202" s="356" t="s">
        <v>5701</v>
      </c>
      <c r="K5202" s="356" t="s">
        <v>15063</v>
      </c>
      <c r="L5202" s="357">
        <v>0.62450000000000006</v>
      </c>
      <c r="M5202" s="357">
        <v>0.55812349999999999</v>
      </c>
      <c r="N5202" s="357">
        <v>0</v>
      </c>
      <c r="O5202" s="356">
        <f t="shared" si="162"/>
        <v>10.628742994395525</v>
      </c>
      <c r="P5202" s="357">
        <v>10.628742994395523</v>
      </c>
      <c r="Q5202" s="356" t="s">
        <v>15063</v>
      </c>
    </row>
    <row r="5203" spans="1:18" x14ac:dyDescent="0.25">
      <c r="A5203" s="354">
        <v>5200</v>
      </c>
      <c r="B5203" s="355" t="s">
        <v>5271</v>
      </c>
      <c r="C5203" s="355" t="s">
        <v>2396</v>
      </c>
      <c r="D5203" s="355" t="s">
        <v>1378</v>
      </c>
      <c r="E5203" s="355" t="s">
        <v>14815</v>
      </c>
      <c r="F5203" s="356" t="s">
        <v>8028</v>
      </c>
      <c r="G5203" s="356" t="s">
        <v>8029</v>
      </c>
      <c r="H5203" s="356" t="s">
        <v>8030</v>
      </c>
      <c r="I5203" s="356" t="str">
        <f t="shared" si="163"/>
        <v>PUNABHAGHATTA_66F01-HIREMEGALAGERE</v>
      </c>
      <c r="J5203" s="356" t="s">
        <v>5701</v>
      </c>
      <c r="K5203" s="356" t="s">
        <v>15063</v>
      </c>
      <c r="L5203" s="357">
        <v>0.49492000000000003</v>
      </c>
      <c r="M5203" s="357">
        <v>0.44824849999999999</v>
      </c>
      <c r="N5203" s="357">
        <v>0</v>
      </c>
      <c r="O5203" s="356">
        <f t="shared" si="162"/>
        <v>9.4301099167542279</v>
      </c>
      <c r="P5203" s="357">
        <v>9.4301099167542262</v>
      </c>
      <c r="Q5203" s="356" t="s">
        <v>15063</v>
      </c>
    </row>
    <row r="5204" spans="1:18" x14ac:dyDescent="0.25">
      <c r="A5204" s="354">
        <v>5201</v>
      </c>
      <c r="B5204" s="355" t="s">
        <v>5271</v>
      </c>
      <c r="C5204" s="355" t="s">
        <v>2396</v>
      </c>
      <c r="D5204" s="355" t="s">
        <v>1378</v>
      </c>
      <c r="E5204" s="355" t="s">
        <v>14815</v>
      </c>
      <c r="F5204" s="356" t="s">
        <v>8088</v>
      </c>
      <c r="G5204" s="356" t="s">
        <v>8089</v>
      </c>
      <c r="H5204" s="356" t="s">
        <v>8090</v>
      </c>
      <c r="I5204" s="356" t="str">
        <f t="shared" si="163"/>
        <v>UCHCHANGIDURGA_66F01-KARADIDURGA</v>
      </c>
      <c r="J5204" s="356" t="s">
        <v>5701</v>
      </c>
      <c r="K5204" s="356" t="s">
        <v>15063</v>
      </c>
      <c r="L5204" s="357">
        <v>0.55203999999999998</v>
      </c>
      <c r="M5204" s="357">
        <v>0.49714799999999998</v>
      </c>
      <c r="N5204" s="357">
        <v>0</v>
      </c>
      <c r="O5204" s="356">
        <f t="shared" si="162"/>
        <v>9.9434823563509891</v>
      </c>
      <c r="P5204" s="357">
        <v>9.9434823563509749</v>
      </c>
      <c r="Q5204" s="356" t="s">
        <v>15063</v>
      </c>
    </row>
    <row r="5205" spans="1:18" x14ac:dyDescent="0.25">
      <c r="A5205" s="354">
        <v>5202</v>
      </c>
      <c r="B5205" s="355" t="s">
        <v>5271</v>
      </c>
      <c r="C5205" s="355" t="s">
        <v>2396</v>
      </c>
      <c r="D5205" s="355" t="s">
        <v>1378</v>
      </c>
      <c r="E5205" s="355" t="s">
        <v>14815</v>
      </c>
      <c r="F5205" s="356" t="s">
        <v>7990</v>
      </c>
      <c r="G5205" s="356" t="s">
        <v>7991</v>
      </c>
      <c r="H5205" s="356" t="s">
        <v>7992</v>
      </c>
      <c r="I5205" s="356" t="str">
        <f t="shared" si="163"/>
        <v>HALUVAGALU_66F01-TBWS</v>
      </c>
      <c r="J5205" s="356" t="s">
        <v>3759</v>
      </c>
      <c r="K5205" s="356" t="s">
        <v>15063</v>
      </c>
      <c r="L5205" s="357">
        <v>0.63484000000000007</v>
      </c>
      <c r="M5205" s="357">
        <v>0.609622</v>
      </c>
      <c r="N5205" s="357">
        <v>0</v>
      </c>
      <c r="O5205" s="356">
        <f t="shared" si="162"/>
        <v>3.9723394871148745</v>
      </c>
      <c r="P5205" s="357">
        <v>92.25729019727693</v>
      </c>
      <c r="Q5205" s="356" t="s">
        <v>15063</v>
      </c>
    </row>
    <row r="5206" spans="1:18" x14ac:dyDescent="0.25">
      <c r="A5206" s="354">
        <v>5203</v>
      </c>
      <c r="B5206" s="355" t="s">
        <v>5271</v>
      </c>
      <c r="C5206" s="355" t="s">
        <v>2396</v>
      </c>
      <c r="D5206" s="355" t="s">
        <v>1378</v>
      </c>
      <c r="E5206" s="355" t="s">
        <v>14815</v>
      </c>
      <c r="F5206" s="356" t="s">
        <v>7990</v>
      </c>
      <c r="G5206" s="356" t="s">
        <v>7993</v>
      </c>
      <c r="H5206" s="356" t="s">
        <v>7994</v>
      </c>
      <c r="I5206" s="356" t="str">
        <f t="shared" si="163"/>
        <v>HALUVAGALU_66F02- KANVI</v>
      </c>
      <c r="J5206" s="356" t="s">
        <v>5701</v>
      </c>
      <c r="K5206" s="356" t="s">
        <v>15063</v>
      </c>
      <c r="L5206" s="357">
        <v>0.57835000000000003</v>
      </c>
      <c r="M5206" s="357">
        <v>0.52033499999999999</v>
      </c>
      <c r="N5206" s="357">
        <v>0</v>
      </c>
      <c r="O5206" s="356">
        <f t="shared" si="162"/>
        <v>10.031123022391291</v>
      </c>
      <c r="P5206" s="357">
        <v>10.031123022391297</v>
      </c>
      <c r="Q5206" s="356" t="s">
        <v>15063</v>
      </c>
    </row>
    <row r="5207" spans="1:18" x14ac:dyDescent="0.25">
      <c r="A5207" s="354">
        <v>5204</v>
      </c>
      <c r="B5207" s="355" t="s">
        <v>5271</v>
      </c>
      <c r="C5207" s="355" t="s">
        <v>2396</v>
      </c>
      <c r="D5207" s="355" t="s">
        <v>1378</v>
      </c>
      <c r="E5207" s="355" t="s">
        <v>14815</v>
      </c>
      <c r="F5207" s="356" t="s">
        <v>8051</v>
      </c>
      <c r="G5207" s="356" t="s">
        <v>8054</v>
      </c>
      <c r="H5207" s="356" t="s">
        <v>8055</v>
      </c>
      <c r="I5207" s="356" t="str">
        <f t="shared" si="163"/>
        <v>TELAGI_66F02-ANANTANAHALLI-NJY</v>
      </c>
      <c r="J5207" s="356" t="s">
        <v>5706</v>
      </c>
      <c r="K5207" s="356" t="s">
        <v>15063</v>
      </c>
      <c r="L5207" s="357">
        <v>0.6784</v>
      </c>
      <c r="M5207" s="357">
        <v>0.640266</v>
      </c>
      <c r="N5207" s="357">
        <v>0</v>
      </c>
      <c r="O5207" s="356">
        <f t="shared" si="162"/>
        <v>5.6211674528301891</v>
      </c>
      <c r="P5207" s="357">
        <v>13.203709841909983</v>
      </c>
      <c r="Q5207" s="356" t="s">
        <v>15063</v>
      </c>
      <c r="R5207" s="358" t="e">
        <f>#REF!-M5207</f>
        <v>#REF!</v>
      </c>
    </row>
    <row r="5208" spans="1:18" x14ac:dyDescent="0.25">
      <c r="A5208" s="354">
        <v>5205</v>
      </c>
      <c r="B5208" s="355" t="s">
        <v>5271</v>
      </c>
      <c r="C5208" s="355" t="s">
        <v>2396</v>
      </c>
      <c r="D5208" s="355" t="s">
        <v>1378</v>
      </c>
      <c r="E5208" s="355" t="s">
        <v>14815</v>
      </c>
      <c r="F5208" s="356" t="s">
        <v>8088</v>
      </c>
      <c r="G5208" s="356" t="s">
        <v>8091</v>
      </c>
      <c r="H5208" s="356" t="s">
        <v>8092</v>
      </c>
      <c r="I5208" s="356" t="str">
        <f t="shared" si="163"/>
        <v>UCHCHANGIDURGA_66F02-CHATNIHALLI NJY</v>
      </c>
      <c r="J5208" s="356" t="s">
        <v>5706</v>
      </c>
      <c r="K5208" s="356" t="s">
        <v>15063</v>
      </c>
      <c r="L5208" s="357">
        <v>0.49487999999999999</v>
      </c>
      <c r="M5208" s="357">
        <v>0.43772135999999995</v>
      </c>
      <c r="N5208" s="357">
        <v>0</v>
      </c>
      <c r="O5208" s="356">
        <f t="shared" si="162"/>
        <v>11.550000000000008</v>
      </c>
      <c r="P5208" s="357">
        <v>33.186773080954644</v>
      </c>
      <c r="Q5208" s="356" t="s">
        <v>15063</v>
      </c>
    </row>
    <row r="5209" spans="1:18" x14ac:dyDescent="0.25">
      <c r="A5209" s="354">
        <v>5206</v>
      </c>
      <c r="B5209" s="355" t="s">
        <v>5271</v>
      </c>
      <c r="C5209" s="355" t="s">
        <v>2396</v>
      </c>
      <c r="D5209" s="355" t="s">
        <v>1378</v>
      </c>
      <c r="E5209" s="355" t="s">
        <v>14815</v>
      </c>
      <c r="F5209" s="356" t="s">
        <v>8051</v>
      </c>
      <c r="G5209" s="356" t="s">
        <v>8056</v>
      </c>
      <c r="H5209" s="356" t="s">
        <v>8057</v>
      </c>
      <c r="I5209" s="356" t="str">
        <f t="shared" si="163"/>
        <v>TELAGI_66F02-DADAPURA</v>
      </c>
      <c r="J5209" s="356" t="s">
        <v>5701</v>
      </c>
      <c r="K5209" s="356" t="s">
        <v>15063</v>
      </c>
      <c r="L5209" s="357">
        <v>0.23849999999999999</v>
      </c>
      <c r="M5209" s="357">
        <v>0.213474</v>
      </c>
      <c r="N5209" s="357">
        <v>0</v>
      </c>
      <c r="O5209" s="356">
        <f t="shared" si="162"/>
        <v>10.493081761006287</v>
      </c>
      <c r="P5209" s="357">
        <v>10.493081761006284</v>
      </c>
      <c r="Q5209" s="356" t="s">
        <v>15063</v>
      </c>
    </row>
    <row r="5210" spans="1:18" x14ac:dyDescent="0.25">
      <c r="A5210" s="354">
        <v>5207</v>
      </c>
      <c r="B5210" s="355" t="s">
        <v>5271</v>
      </c>
      <c r="C5210" s="355" t="s">
        <v>2396</v>
      </c>
      <c r="D5210" s="355" t="s">
        <v>1378</v>
      </c>
      <c r="E5210" s="355" t="s">
        <v>14815</v>
      </c>
      <c r="F5210" s="356" t="s">
        <v>8051</v>
      </c>
      <c r="G5210" s="356" t="s">
        <v>8058</v>
      </c>
      <c r="H5210" s="356" t="s">
        <v>8059</v>
      </c>
      <c r="I5210" s="356" t="str">
        <f t="shared" si="163"/>
        <v xml:space="preserve">TELAGI_66F02-JITTINAKATTE </v>
      </c>
      <c r="J5210" s="356" t="s">
        <v>5701</v>
      </c>
      <c r="K5210" s="356" t="s">
        <v>15063</v>
      </c>
      <c r="L5210" s="357">
        <v>0.81030000000000002</v>
      </c>
      <c r="M5210" s="357">
        <v>0.72925899999999999</v>
      </c>
      <c r="N5210" s="357">
        <v>0</v>
      </c>
      <c r="O5210" s="356">
        <f t="shared" si="162"/>
        <v>10.00135752190547</v>
      </c>
      <c r="P5210" s="357">
        <v>10.001357521905485</v>
      </c>
      <c r="Q5210" s="356" t="s">
        <v>15063</v>
      </c>
      <c r="R5210" s="358" t="e">
        <f>#REF!-M5210</f>
        <v>#REF!</v>
      </c>
    </row>
    <row r="5211" spans="1:18" x14ac:dyDescent="0.25">
      <c r="A5211" s="354">
        <v>5208</v>
      </c>
      <c r="B5211" s="355" t="s">
        <v>5271</v>
      </c>
      <c r="C5211" s="355" t="s">
        <v>2396</v>
      </c>
      <c r="D5211" s="355" t="s">
        <v>1378</v>
      </c>
      <c r="E5211" s="355" t="s">
        <v>14815</v>
      </c>
      <c r="F5211" s="356" t="s">
        <v>8028</v>
      </c>
      <c r="G5211" s="356" t="s">
        <v>8031</v>
      </c>
      <c r="H5211" s="356" t="s">
        <v>8032</v>
      </c>
      <c r="I5211" s="356" t="str">
        <f t="shared" si="163"/>
        <v>PUNABHAGHATTA_66F02-KANCHIKERE</v>
      </c>
      <c r="J5211" s="356" t="s">
        <v>5701</v>
      </c>
      <c r="K5211" s="356" t="s">
        <v>15063</v>
      </c>
      <c r="L5211" s="357">
        <v>0.63534000000000002</v>
      </c>
      <c r="M5211" s="357">
        <v>0.57223650000000004</v>
      </c>
      <c r="N5211" s="357">
        <v>0</v>
      </c>
      <c r="O5211" s="356">
        <f t="shared" si="162"/>
        <v>9.9322410048163157</v>
      </c>
      <c r="P5211" s="357">
        <v>9.9322410048162997</v>
      </c>
      <c r="Q5211" s="356" t="s">
        <v>15063</v>
      </c>
    </row>
    <row r="5212" spans="1:18" x14ac:dyDescent="0.25">
      <c r="A5212" s="354">
        <v>5209</v>
      </c>
      <c r="B5212" s="355" t="s">
        <v>5271</v>
      </c>
      <c r="C5212" s="355" t="s">
        <v>2396</v>
      </c>
      <c r="D5212" s="355" t="s">
        <v>1378</v>
      </c>
      <c r="E5212" s="355" t="s">
        <v>14815</v>
      </c>
      <c r="F5212" s="356" t="s">
        <v>7990</v>
      </c>
      <c r="G5212" s="356" t="s">
        <v>7995</v>
      </c>
      <c r="H5212" s="356" t="s">
        <v>7996</v>
      </c>
      <c r="I5212" s="356" t="str">
        <f t="shared" si="163"/>
        <v>HALUVAGALU_66F03-GARBHAGUDI</v>
      </c>
      <c r="J5212" s="356" t="s">
        <v>5701</v>
      </c>
      <c r="K5212" s="356" t="s">
        <v>15063</v>
      </c>
      <c r="L5212" s="357">
        <v>0.70439999999999992</v>
      </c>
      <c r="M5212" s="357">
        <v>0.63250499999999998</v>
      </c>
      <c r="N5212" s="357">
        <v>0</v>
      </c>
      <c r="O5212" s="356">
        <f t="shared" si="162"/>
        <v>10.206558773424183</v>
      </c>
      <c r="P5212" s="357">
        <v>12.033758200108934</v>
      </c>
      <c r="Q5212" s="356" t="s">
        <v>15063</v>
      </c>
    </row>
    <row r="5213" spans="1:18" x14ac:dyDescent="0.25">
      <c r="A5213" s="354">
        <v>5210</v>
      </c>
      <c r="B5213" s="355" t="s">
        <v>5271</v>
      </c>
      <c r="C5213" s="355" t="s">
        <v>2396</v>
      </c>
      <c r="D5213" s="355" t="s">
        <v>1378</v>
      </c>
      <c r="E5213" s="355" t="s">
        <v>14815</v>
      </c>
      <c r="F5213" s="356" t="s">
        <v>8051</v>
      </c>
      <c r="G5213" s="356" t="s">
        <v>8060</v>
      </c>
      <c r="H5213" s="356" t="s">
        <v>8061</v>
      </c>
      <c r="I5213" s="356" t="str">
        <f t="shared" si="163"/>
        <v>TELAGI_66F03-GOWRIHALLI</v>
      </c>
      <c r="J5213" s="356" t="s">
        <v>5701</v>
      </c>
      <c r="K5213" s="356" t="s">
        <v>15063</v>
      </c>
      <c r="L5213" s="357">
        <v>0.39019999999999999</v>
      </c>
      <c r="M5213" s="357">
        <v>0.35158299999999998</v>
      </c>
      <c r="N5213" s="357">
        <v>0</v>
      </c>
      <c r="O5213" s="356">
        <f t="shared" si="162"/>
        <v>9.8967196309584864</v>
      </c>
      <c r="P5213" s="357">
        <v>9.8967196309584828</v>
      </c>
      <c r="Q5213" s="356" t="s">
        <v>15063</v>
      </c>
      <c r="R5213" s="358" t="e">
        <f>#REF!-M5213</f>
        <v>#REF!</v>
      </c>
    </row>
    <row r="5214" spans="1:18" x14ac:dyDescent="0.25">
      <c r="A5214" s="354">
        <v>5211</v>
      </c>
      <c r="B5214" s="355" t="s">
        <v>5271</v>
      </c>
      <c r="C5214" s="355" t="s">
        <v>2396</v>
      </c>
      <c r="D5214" s="355" t="s">
        <v>1378</v>
      </c>
      <c r="E5214" s="355" t="s">
        <v>14815</v>
      </c>
      <c r="F5214" s="356" t="s">
        <v>8051</v>
      </c>
      <c r="G5214" s="356" t="s">
        <v>8062</v>
      </c>
      <c r="H5214" s="356" t="s">
        <v>8063</v>
      </c>
      <c r="I5214" s="356" t="str">
        <f t="shared" si="163"/>
        <v>TELAGI_66F03-KANDIKERI</v>
      </c>
      <c r="J5214" s="356" t="s">
        <v>5701</v>
      </c>
      <c r="K5214" s="356" t="s">
        <v>15063</v>
      </c>
      <c r="L5214" s="357">
        <v>0.44739999999999996</v>
      </c>
      <c r="M5214" s="357">
        <v>0.40095399999999998</v>
      </c>
      <c r="N5214" s="357">
        <v>0</v>
      </c>
      <c r="O5214" s="356">
        <f t="shared" si="162"/>
        <v>10.381314260169869</v>
      </c>
      <c r="P5214" s="357">
        <v>10.381314260169871</v>
      </c>
      <c r="Q5214" s="356" t="s">
        <v>15063</v>
      </c>
    </row>
    <row r="5215" spans="1:18" x14ac:dyDescent="0.25">
      <c r="A5215" s="354">
        <v>5212</v>
      </c>
      <c r="B5215" s="355" t="s">
        <v>5271</v>
      </c>
      <c r="C5215" s="355" t="s">
        <v>2396</v>
      </c>
      <c r="D5215" s="355" t="s">
        <v>1378</v>
      </c>
      <c r="E5215" s="355" t="s">
        <v>14815</v>
      </c>
      <c r="F5215" s="356" t="s">
        <v>8028</v>
      </c>
      <c r="G5215" s="356" t="s">
        <v>8033</v>
      </c>
      <c r="H5215" s="356" t="s">
        <v>8034</v>
      </c>
      <c r="I5215" s="356" t="str">
        <f t="shared" si="163"/>
        <v>PUNABHAGHATTA_66F03-KYAKETTE</v>
      </c>
      <c r="J5215" s="356" t="s">
        <v>5701</v>
      </c>
      <c r="K5215" s="356" t="s">
        <v>15063</v>
      </c>
      <c r="L5215" s="357">
        <v>0.44286000000000003</v>
      </c>
      <c r="M5215" s="357">
        <v>0.39880300000000002</v>
      </c>
      <c r="N5215" s="357">
        <v>0</v>
      </c>
      <c r="O5215" s="356">
        <f t="shared" si="162"/>
        <v>9.9482906561893163</v>
      </c>
      <c r="P5215" s="357">
        <v>9.9482906561893074</v>
      </c>
      <c r="Q5215" s="356" t="s">
        <v>15063</v>
      </c>
    </row>
    <row r="5216" spans="1:18" x14ac:dyDescent="0.25">
      <c r="A5216" s="354">
        <v>5213</v>
      </c>
      <c r="B5216" s="355" t="s">
        <v>5271</v>
      </c>
      <c r="C5216" s="355" t="s">
        <v>2396</v>
      </c>
      <c r="D5216" s="355" t="s">
        <v>1378</v>
      </c>
      <c r="E5216" s="355" t="s">
        <v>14815</v>
      </c>
      <c r="F5216" s="356" t="s">
        <v>8088</v>
      </c>
      <c r="G5216" s="356" t="s">
        <v>8093</v>
      </c>
      <c r="H5216" s="356" t="s">
        <v>8094</v>
      </c>
      <c r="I5216" s="356" t="str">
        <f t="shared" si="163"/>
        <v>UCHCHANGIDURGA_66F03-PANIYAPURA INDUSTRIAL</v>
      </c>
      <c r="J5216" s="356" t="s">
        <v>2414</v>
      </c>
      <c r="K5216" s="356" t="s">
        <v>15063</v>
      </c>
      <c r="L5216" s="357">
        <v>0.57403999999999999</v>
      </c>
      <c r="M5216" s="357">
        <v>0.56513999999999998</v>
      </c>
      <c r="N5216" s="357">
        <v>0</v>
      </c>
      <c r="O5216" s="356">
        <f t="shared" si="162"/>
        <v>1.5504146052539924</v>
      </c>
      <c r="P5216" s="357">
        <v>1.5504146052539913</v>
      </c>
      <c r="Q5216" s="356" t="s">
        <v>15063</v>
      </c>
    </row>
    <row r="5217" spans="1:18" x14ac:dyDescent="0.25">
      <c r="A5217" s="354">
        <v>5214</v>
      </c>
      <c r="B5217" s="355" t="s">
        <v>5271</v>
      </c>
      <c r="C5217" s="355" t="s">
        <v>2396</v>
      </c>
      <c r="D5217" s="355" t="s">
        <v>1378</v>
      </c>
      <c r="E5217" s="355" t="s">
        <v>14815</v>
      </c>
      <c r="F5217" s="356" t="s">
        <v>8051</v>
      </c>
      <c r="G5217" s="356" t="s">
        <v>8064</v>
      </c>
      <c r="H5217" s="356" t="s">
        <v>8065</v>
      </c>
      <c r="I5217" s="356" t="str">
        <f t="shared" si="163"/>
        <v>TELAGI_66F04-GUNDAGATTI</v>
      </c>
      <c r="J5217" s="356" t="s">
        <v>5701</v>
      </c>
      <c r="K5217" s="356" t="s">
        <v>15063</v>
      </c>
      <c r="L5217" s="357">
        <v>0.81240000000000001</v>
      </c>
      <c r="M5217" s="357">
        <v>0.73153800000000002</v>
      </c>
      <c r="N5217" s="357">
        <v>0</v>
      </c>
      <c r="O5217" s="356">
        <f t="shared" si="162"/>
        <v>9.9534711964549469</v>
      </c>
      <c r="P5217" s="357">
        <v>9.9534711964549434</v>
      </c>
      <c r="Q5217" s="356" t="s">
        <v>15063</v>
      </c>
    </row>
    <row r="5218" spans="1:18" x14ac:dyDescent="0.25">
      <c r="A5218" s="354">
        <v>5215</v>
      </c>
      <c r="B5218" s="355" t="s">
        <v>5271</v>
      </c>
      <c r="C5218" s="355" t="s">
        <v>2396</v>
      </c>
      <c r="D5218" s="355" t="s">
        <v>1378</v>
      </c>
      <c r="E5218" s="355" t="s">
        <v>14815</v>
      </c>
      <c r="F5218" s="356" t="s">
        <v>8019</v>
      </c>
      <c r="G5218" s="356" t="s">
        <v>8022</v>
      </c>
      <c r="H5218" s="356" t="s">
        <v>8023</v>
      </c>
      <c r="I5218" s="356" t="str">
        <f t="shared" si="163"/>
        <v>NEELAGUNDA_220F04-NEELAGUNDA NJY</v>
      </c>
      <c r="J5218" s="356" t="s">
        <v>5706</v>
      </c>
      <c r="K5218" s="356" t="s">
        <v>15063</v>
      </c>
      <c r="L5218" s="357">
        <v>0.61150000000000004</v>
      </c>
      <c r="M5218" s="357">
        <v>0.52828299999999995</v>
      </c>
      <c r="N5218" s="357">
        <v>0</v>
      </c>
      <c r="O5218" s="356">
        <f t="shared" si="162"/>
        <v>13.608667211774339</v>
      </c>
      <c r="P5218" s="357">
        <v>50.963476663489828</v>
      </c>
      <c r="Q5218" s="356" t="s">
        <v>15063</v>
      </c>
    </row>
    <row r="5219" spans="1:18" x14ac:dyDescent="0.25">
      <c r="A5219" s="354">
        <v>5216</v>
      </c>
      <c r="B5219" s="355" t="s">
        <v>5271</v>
      </c>
      <c r="C5219" s="355" t="s">
        <v>2396</v>
      </c>
      <c r="D5219" s="355" t="s">
        <v>1378</v>
      </c>
      <c r="E5219" s="355" t="s">
        <v>14815</v>
      </c>
      <c r="F5219" s="356" t="s">
        <v>8028</v>
      </c>
      <c r="G5219" s="356" t="s">
        <v>8035</v>
      </c>
      <c r="H5219" s="356" t="s">
        <v>8036</v>
      </c>
      <c r="I5219" s="356" t="str">
        <f t="shared" si="163"/>
        <v>PUNABHAGHATTA_66F04-PUNABHAGHATTA NJY</v>
      </c>
      <c r="J5219" s="356" t="s">
        <v>5706</v>
      </c>
      <c r="K5219" s="356" t="s">
        <v>15063</v>
      </c>
      <c r="L5219" s="357">
        <v>1.67652</v>
      </c>
      <c r="M5219" s="357">
        <v>1.4838878520000001</v>
      </c>
      <c r="N5219" s="357">
        <v>0</v>
      </c>
      <c r="O5219" s="356">
        <f t="shared" si="162"/>
        <v>11.489999999999997</v>
      </c>
      <c r="P5219" s="357">
        <v>31.103969404251796</v>
      </c>
      <c r="Q5219" s="356" t="s">
        <v>15063</v>
      </c>
    </row>
    <row r="5220" spans="1:18" x14ac:dyDescent="0.25">
      <c r="A5220" s="354">
        <v>5217</v>
      </c>
      <c r="B5220" s="355" t="s">
        <v>5271</v>
      </c>
      <c r="C5220" s="355" t="s">
        <v>2396</v>
      </c>
      <c r="D5220" s="355" t="s">
        <v>1378</v>
      </c>
      <c r="E5220" s="355" t="s">
        <v>14815</v>
      </c>
      <c r="F5220" s="356" t="s">
        <v>7990</v>
      </c>
      <c r="G5220" s="356" t="s">
        <v>7997</v>
      </c>
      <c r="H5220" s="356" t="s">
        <v>7998</v>
      </c>
      <c r="I5220" s="356" t="str">
        <f t="shared" si="163"/>
        <v>HALUVAGALU_66F04-TAVARIGUNDI</v>
      </c>
      <c r="J5220" s="356" t="s">
        <v>5701</v>
      </c>
      <c r="K5220" s="356" t="s">
        <v>15063</v>
      </c>
      <c r="L5220" s="357">
        <v>0.29040000000000005</v>
      </c>
      <c r="M5220" s="357">
        <v>0.26180999999999999</v>
      </c>
      <c r="N5220" s="357">
        <v>0</v>
      </c>
      <c r="O5220" s="356">
        <f t="shared" si="162"/>
        <v>9.8450413223140689</v>
      </c>
      <c r="P5220" s="357">
        <v>9.8450413223140636</v>
      </c>
      <c r="Q5220" s="356" t="s">
        <v>15063</v>
      </c>
    </row>
    <row r="5221" spans="1:18" x14ac:dyDescent="0.25">
      <c r="A5221" s="354">
        <v>5218</v>
      </c>
      <c r="B5221" s="355" t="s">
        <v>5271</v>
      </c>
      <c r="C5221" s="355" t="s">
        <v>2396</v>
      </c>
      <c r="D5221" s="355" t="s">
        <v>1378</v>
      </c>
      <c r="E5221" s="355" t="s">
        <v>14815</v>
      </c>
      <c r="F5221" s="356" t="s">
        <v>8088</v>
      </c>
      <c r="G5221" s="356" t="s">
        <v>8095</v>
      </c>
      <c r="H5221" s="356" t="s">
        <v>8096</v>
      </c>
      <c r="I5221" s="356" t="str">
        <f t="shared" si="163"/>
        <v>UCHCHANGIDURGA_66F04-UCHANGIDURGA NJY</v>
      </c>
      <c r="J5221" s="356" t="s">
        <v>5706</v>
      </c>
      <c r="K5221" s="356" t="s">
        <v>15063</v>
      </c>
      <c r="L5221" s="357">
        <v>0.32278000000000001</v>
      </c>
      <c r="M5221" s="357">
        <v>0.283852732</v>
      </c>
      <c r="N5221" s="357">
        <v>0</v>
      </c>
      <c r="O5221" s="356">
        <f t="shared" si="162"/>
        <v>12.060000000000004</v>
      </c>
      <c r="P5221" s="357">
        <v>32.388065105137755</v>
      </c>
      <c r="Q5221" s="356" t="s">
        <v>15063</v>
      </c>
    </row>
    <row r="5222" spans="1:18" x14ac:dyDescent="0.25">
      <c r="A5222" s="354">
        <v>5219</v>
      </c>
      <c r="B5222" s="355" t="s">
        <v>5271</v>
      </c>
      <c r="C5222" s="355" t="s">
        <v>2396</v>
      </c>
      <c r="D5222" s="355" t="s">
        <v>1378</v>
      </c>
      <c r="E5222" s="355" t="s">
        <v>14815</v>
      </c>
      <c r="F5222" s="356" t="s">
        <v>8051</v>
      </c>
      <c r="G5222" s="356" t="s">
        <v>8066</v>
      </c>
      <c r="H5222" s="356" t="s">
        <v>8067</v>
      </c>
      <c r="I5222" s="356" t="str">
        <f t="shared" si="163"/>
        <v>TELAGI_66F05-ALAGILAWADA,</v>
      </c>
      <c r="J5222" s="356" t="s">
        <v>5701</v>
      </c>
      <c r="K5222" s="356" t="s">
        <v>15063</v>
      </c>
      <c r="L5222" s="357">
        <v>0.55864999999999998</v>
      </c>
      <c r="M5222" s="357">
        <v>0.502135</v>
      </c>
      <c r="N5222" s="357">
        <v>0</v>
      </c>
      <c r="O5222" s="356">
        <f t="shared" si="162"/>
        <v>10.116351919806673</v>
      </c>
      <c r="P5222" s="357">
        <v>10.116351919806677</v>
      </c>
      <c r="Q5222" s="356" t="s">
        <v>15063</v>
      </c>
    </row>
    <row r="5223" spans="1:18" x14ac:dyDescent="0.25">
      <c r="A5223" s="354">
        <v>5220</v>
      </c>
      <c r="B5223" s="355" t="s">
        <v>5271</v>
      </c>
      <c r="C5223" s="355" t="s">
        <v>2396</v>
      </c>
      <c r="D5223" s="355" t="s">
        <v>1378</v>
      </c>
      <c r="E5223" s="355" t="s">
        <v>14815</v>
      </c>
      <c r="F5223" s="356" t="s">
        <v>8088</v>
      </c>
      <c r="G5223" s="356" t="s">
        <v>8097</v>
      </c>
      <c r="H5223" s="356" t="s">
        <v>8098</v>
      </c>
      <c r="I5223" s="356" t="str">
        <f t="shared" si="163"/>
        <v>UCHCHANGIDURGA_66F05-CHIKKAMEGALAGERE NJY</v>
      </c>
      <c r="J5223" s="356" t="s">
        <v>5706</v>
      </c>
      <c r="K5223" s="356" t="s">
        <v>15063</v>
      </c>
      <c r="L5223" s="357">
        <v>0.81119999999999992</v>
      </c>
      <c r="M5223" s="357">
        <v>0.70120127999999993</v>
      </c>
      <c r="N5223" s="357">
        <v>0</v>
      </c>
      <c r="O5223" s="356">
        <f t="shared" si="162"/>
        <v>13.56</v>
      </c>
      <c r="P5223" s="357">
        <v>13.560000000000006</v>
      </c>
      <c r="Q5223" s="356" t="s">
        <v>15063</v>
      </c>
    </row>
    <row r="5224" spans="1:18" x14ac:dyDescent="0.25">
      <c r="A5224" s="354">
        <v>5221</v>
      </c>
      <c r="B5224" s="355" t="s">
        <v>5271</v>
      </c>
      <c r="C5224" s="355" t="s">
        <v>2396</v>
      </c>
      <c r="D5224" s="355" t="s">
        <v>1378</v>
      </c>
      <c r="E5224" s="355" t="s">
        <v>14815</v>
      </c>
      <c r="F5224" s="356" t="s">
        <v>8028</v>
      </c>
      <c r="G5224" s="356" t="s">
        <v>8037</v>
      </c>
      <c r="H5224" s="356" t="s">
        <v>8038</v>
      </c>
      <c r="I5224" s="356" t="str">
        <f t="shared" si="163"/>
        <v>PUNABHAGHATTA_66F05-HOSAKOTI</v>
      </c>
      <c r="J5224" s="356" t="s">
        <v>5701</v>
      </c>
      <c r="K5224" s="356" t="s">
        <v>15063</v>
      </c>
      <c r="L5224" s="357">
        <v>0.64240000000000008</v>
      </c>
      <c r="M5224" s="357">
        <v>0.57642499999999997</v>
      </c>
      <c r="N5224" s="357">
        <v>0</v>
      </c>
      <c r="O5224" s="356">
        <f t="shared" si="162"/>
        <v>10.270080946450827</v>
      </c>
      <c r="P5224" s="357">
        <v>10.270080946450822</v>
      </c>
      <c r="Q5224" s="356" t="s">
        <v>15063</v>
      </c>
    </row>
    <row r="5225" spans="1:18" x14ac:dyDescent="0.25">
      <c r="A5225" s="354">
        <v>5222</v>
      </c>
      <c r="B5225" s="355" t="s">
        <v>5271</v>
      </c>
      <c r="C5225" s="355" t="s">
        <v>2396</v>
      </c>
      <c r="D5225" s="355" t="s">
        <v>1378</v>
      </c>
      <c r="E5225" s="355" t="s">
        <v>14815</v>
      </c>
      <c r="F5225" s="356" t="s">
        <v>8019</v>
      </c>
      <c r="G5225" s="356" t="s">
        <v>8024</v>
      </c>
      <c r="H5225" s="356" t="s">
        <v>8025</v>
      </c>
      <c r="I5225" s="356" t="str">
        <f t="shared" si="163"/>
        <v>NEELAGUNDA_220F05-K.KALLAHALLI  NJY</v>
      </c>
      <c r="J5225" s="356" t="s">
        <v>5706</v>
      </c>
      <c r="K5225" s="356" t="s">
        <v>15063</v>
      </c>
      <c r="L5225" s="357">
        <v>0.30449999999999999</v>
      </c>
      <c r="M5225" s="357">
        <v>0.2684472</v>
      </c>
      <c r="N5225" s="357">
        <v>0</v>
      </c>
      <c r="O5225" s="356">
        <f t="shared" si="162"/>
        <v>11.84</v>
      </c>
      <c r="P5225" s="357">
        <v>70.942115840016157</v>
      </c>
      <c r="Q5225" s="356" t="s">
        <v>15063</v>
      </c>
    </row>
    <row r="5226" spans="1:18" x14ac:dyDescent="0.25">
      <c r="A5226" s="354">
        <v>5223</v>
      </c>
      <c r="B5226" s="355" t="s">
        <v>5271</v>
      </c>
      <c r="C5226" s="355" t="s">
        <v>2396</v>
      </c>
      <c r="D5226" s="355" t="s">
        <v>1378</v>
      </c>
      <c r="E5226" s="355" t="s">
        <v>14815</v>
      </c>
      <c r="F5226" s="356" t="s">
        <v>7990</v>
      </c>
      <c r="G5226" s="356" t="s">
        <v>7999</v>
      </c>
      <c r="H5226" s="356" t="s">
        <v>8000</v>
      </c>
      <c r="I5226" s="356" t="str">
        <f t="shared" si="163"/>
        <v>HALUVAGALU_66F05-NANDYALA</v>
      </c>
      <c r="J5226" s="356" t="s">
        <v>5701</v>
      </c>
      <c r="K5226" s="356" t="s">
        <v>15063</v>
      </c>
      <c r="L5226" s="357">
        <v>0.51419999999999999</v>
      </c>
      <c r="M5226" s="357">
        <v>0.46362100000000006</v>
      </c>
      <c r="N5226" s="357">
        <v>0</v>
      </c>
      <c r="O5226" s="356">
        <f t="shared" si="162"/>
        <v>9.8364449630493827</v>
      </c>
      <c r="P5226" s="357">
        <v>9.8364449630493844</v>
      </c>
      <c r="Q5226" s="356" t="s">
        <v>15063</v>
      </c>
    </row>
    <row r="5227" spans="1:18" x14ac:dyDescent="0.25">
      <c r="A5227" s="354">
        <v>5224</v>
      </c>
      <c r="B5227" s="355" t="s">
        <v>5271</v>
      </c>
      <c r="C5227" s="355" t="s">
        <v>2396</v>
      </c>
      <c r="D5227" s="355" t="s">
        <v>1378</v>
      </c>
      <c r="E5227" s="355" t="s">
        <v>14815</v>
      </c>
      <c r="F5227" s="356" t="s">
        <v>8051</v>
      </c>
      <c r="G5227" s="356" t="s">
        <v>8068</v>
      </c>
      <c r="H5227" s="356" t="s">
        <v>8069</v>
      </c>
      <c r="I5227" s="356" t="str">
        <f t="shared" si="163"/>
        <v>TELAGI_66F05-YALLAPURA</v>
      </c>
      <c r="J5227" s="356" t="s">
        <v>5701</v>
      </c>
      <c r="K5227" s="356" t="s">
        <v>15063</v>
      </c>
      <c r="L5227" s="357">
        <v>0.38395000000000001</v>
      </c>
      <c r="M5227" s="357">
        <v>0.34694999999999998</v>
      </c>
      <c r="N5227" s="357">
        <v>0</v>
      </c>
      <c r="O5227" s="356">
        <f t="shared" si="162"/>
        <v>9.6366714415939665</v>
      </c>
      <c r="P5227" s="357">
        <v>9.6366714415939683</v>
      </c>
      <c r="Q5227" s="356" t="s">
        <v>15063</v>
      </c>
      <c r="R5227" s="358" t="e">
        <f>#REF!-M5227</f>
        <v>#REF!</v>
      </c>
    </row>
    <row r="5228" spans="1:18" x14ac:dyDescent="0.25">
      <c r="A5228" s="354">
        <v>5225</v>
      </c>
      <c r="B5228" s="355" t="s">
        <v>5271</v>
      </c>
      <c r="C5228" s="355" t="s">
        <v>2396</v>
      </c>
      <c r="D5228" s="355" t="s">
        <v>1378</v>
      </c>
      <c r="E5228" s="355" t="s">
        <v>14815</v>
      </c>
      <c r="F5228" s="356" t="s">
        <v>8028</v>
      </c>
      <c r="G5228" s="356" t="s">
        <v>8039</v>
      </c>
      <c r="H5228" s="356" t="s">
        <v>8040</v>
      </c>
      <c r="I5228" s="356" t="str">
        <f t="shared" si="163"/>
        <v>PUNABHAGHATTA_66F06-ARASIKERE</v>
      </c>
      <c r="J5228" s="356" t="s">
        <v>5701</v>
      </c>
      <c r="K5228" s="356" t="s">
        <v>15063</v>
      </c>
      <c r="L5228" s="357">
        <v>0.50781999999999994</v>
      </c>
      <c r="M5228" s="357">
        <v>0.45432099999999997</v>
      </c>
      <c r="N5228" s="357">
        <v>0</v>
      </c>
      <c r="O5228" s="356">
        <f t="shared" si="162"/>
        <v>10.53503209798747</v>
      </c>
      <c r="P5228" s="357">
        <v>10.535032097987463</v>
      </c>
      <c r="Q5228" s="356" t="s">
        <v>15063</v>
      </c>
    </row>
    <row r="5229" spans="1:18" x14ac:dyDescent="0.25">
      <c r="A5229" s="354">
        <v>5226</v>
      </c>
      <c r="B5229" s="355" t="s">
        <v>5271</v>
      </c>
      <c r="C5229" s="355" t="s">
        <v>2396</v>
      </c>
      <c r="D5229" s="355" t="s">
        <v>1378</v>
      </c>
      <c r="E5229" s="355" t="s">
        <v>14815</v>
      </c>
      <c r="F5229" s="356" t="s">
        <v>7990</v>
      </c>
      <c r="G5229" s="356" t="s">
        <v>8001</v>
      </c>
      <c r="H5229" s="356" t="s">
        <v>8002</v>
      </c>
      <c r="I5229" s="356" t="str">
        <f t="shared" si="163"/>
        <v>HALUVAGALU_66F06-HALAVAGALU NJY</v>
      </c>
      <c r="J5229" s="356" t="s">
        <v>5706</v>
      </c>
      <c r="K5229" s="356" t="s">
        <v>15063</v>
      </c>
      <c r="L5229" s="357">
        <v>0.4758</v>
      </c>
      <c r="M5229" s="357">
        <v>0.45186270000000006</v>
      </c>
      <c r="N5229" s="357">
        <v>0</v>
      </c>
      <c r="O5229" s="356">
        <f t="shared" si="162"/>
        <v>5.0309583858764055</v>
      </c>
      <c r="P5229" s="357">
        <v>46.217973685262713</v>
      </c>
      <c r="Q5229" s="356" t="s">
        <v>15063</v>
      </c>
    </row>
    <row r="5230" spans="1:18" x14ac:dyDescent="0.25">
      <c r="A5230" s="354">
        <v>5227</v>
      </c>
      <c r="B5230" s="355" t="s">
        <v>5271</v>
      </c>
      <c r="C5230" s="355" t="s">
        <v>2396</v>
      </c>
      <c r="D5230" s="355" t="s">
        <v>1378</v>
      </c>
      <c r="E5230" s="355" t="s">
        <v>14815</v>
      </c>
      <c r="F5230" s="356" t="s">
        <v>8088</v>
      </c>
      <c r="G5230" s="356" t="s">
        <v>8099</v>
      </c>
      <c r="H5230" s="356" t="s">
        <v>8100</v>
      </c>
      <c r="I5230" s="356" t="str">
        <f t="shared" si="163"/>
        <v>UCHCHANGIDURGA_66F06-HALLAMMANA THOPU</v>
      </c>
      <c r="J5230" s="356" t="s">
        <v>2414</v>
      </c>
      <c r="K5230" s="356" t="s">
        <v>15063</v>
      </c>
      <c r="L5230" s="357">
        <v>0.90420000000000011</v>
      </c>
      <c r="M5230" s="357">
        <v>0.78231384000000004</v>
      </c>
      <c r="N5230" s="357">
        <v>0</v>
      </c>
      <c r="O5230" s="356">
        <f t="shared" si="162"/>
        <v>13.480000000000006</v>
      </c>
      <c r="P5230" s="357">
        <v>13.480000000000004</v>
      </c>
      <c r="Q5230" s="356" t="s">
        <v>15063</v>
      </c>
    </row>
    <row r="5231" spans="1:18" x14ac:dyDescent="0.25">
      <c r="A5231" s="354">
        <v>5228</v>
      </c>
      <c r="B5231" s="355" t="s">
        <v>5271</v>
      </c>
      <c r="C5231" s="355" t="s">
        <v>2396</v>
      </c>
      <c r="D5231" s="355" t="s">
        <v>1378</v>
      </c>
      <c r="E5231" s="355" t="s">
        <v>14815</v>
      </c>
      <c r="F5231" s="356" t="s">
        <v>8028</v>
      </c>
      <c r="G5231" s="356" t="s">
        <v>14939</v>
      </c>
      <c r="H5231" s="356" t="s">
        <v>14940</v>
      </c>
      <c r="I5231" s="356" t="str">
        <f t="shared" si="163"/>
        <v>PUNABHAGHATTA_66F06-HOSAKOTE</v>
      </c>
      <c r="J5231" s="356" t="s">
        <v>5701</v>
      </c>
      <c r="K5231" s="356" t="s">
        <v>15063</v>
      </c>
      <c r="L5231" s="357">
        <v>0.2954</v>
      </c>
      <c r="M5231" s="357">
        <v>0.26765255999999998</v>
      </c>
      <c r="N5231" s="357">
        <v>0</v>
      </c>
      <c r="O5231" s="356">
        <f t="shared" si="162"/>
        <v>9.3931753554502411</v>
      </c>
      <c r="P5231" s="357">
        <v>9.5530203835967438</v>
      </c>
      <c r="Q5231" s="356" t="s">
        <v>15063</v>
      </c>
      <c r="R5231" s="358" t="e">
        <f>#REF!-M5231</f>
        <v>#REF!</v>
      </c>
    </row>
    <row r="5232" spans="1:18" x14ac:dyDescent="0.25">
      <c r="A5232" s="354">
        <v>5229</v>
      </c>
      <c r="B5232" s="355" t="s">
        <v>5271</v>
      </c>
      <c r="C5232" s="355" t="s">
        <v>2396</v>
      </c>
      <c r="D5232" s="355" t="s">
        <v>1378</v>
      </c>
      <c r="E5232" s="355" t="s">
        <v>14815</v>
      </c>
      <c r="F5232" s="356" t="s">
        <v>8019</v>
      </c>
      <c r="G5232" s="356" t="s">
        <v>8026</v>
      </c>
      <c r="H5232" s="356" t="s">
        <v>8027</v>
      </c>
      <c r="I5232" s="356" t="str">
        <f t="shared" si="163"/>
        <v>NEELAGUNDA_220F06-MAJJIGERI</v>
      </c>
      <c r="J5232" s="356" t="s">
        <v>5701</v>
      </c>
      <c r="K5232" s="356" t="s">
        <v>15063</v>
      </c>
      <c r="L5232" s="357">
        <v>0.67169999999999996</v>
      </c>
      <c r="M5232" s="357">
        <v>0.60567258000000002</v>
      </c>
      <c r="N5232" s="357">
        <v>0</v>
      </c>
      <c r="O5232" s="356">
        <f t="shared" si="162"/>
        <v>9.8298972755694436</v>
      </c>
      <c r="P5232" s="357">
        <v>9.8298972755694329</v>
      </c>
      <c r="Q5232" s="356" t="s">
        <v>15063</v>
      </c>
    </row>
    <row r="5233" spans="1:17" x14ac:dyDescent="0.25">
      <c r="A5233" s="354">
        <v>5230</v>
      </c>
      <c r="B5233" s="355" t="s">
        <v>5271</v>
      </c>
      <c r="C5233" s="355" t="s">
        <v>2396</v>
      </c>
      <c r="D5233" s="355" t="s">
        <v>1378</v>
      </c>
      <c r="E5233" s="355" t="s">
        <v>14815</v>
      </c>
      <c r="F5233" s="356" t="s">
        <v>8051</v>
      </c>
      <c r="G5233" s="356" t="s">
        <v>8070</v>
      </c>
      <c r="H5233" s="356" t="s">
        <v>8071</v>
      </c>
      <c r="I5233" s="356" t="str">
        <f t="shared" si="163"/>
        <v>TELAGI_66F06-RAGIMASALWADA</v>
      </c>
      <c r="J5233" s="356" t="s">
        <v>5701</v>
      </c>
      <c r="K5233" s="356" t="s">
        <v>15063</v>
      </c>
      <c r="L5233" s="357">
        <v>1.0089999999999999</v>
      </c>
      <c r="M5233" s="357">
        <v>0.90659400000000001</v>
      </c>
      <c r="N5233" s="357">
        <v>0</v>
      </c>
      <c r="O5233" s="356">
        <f t="shared" si="162"/>
        <v>10.149256689791864</v>
      </c>
      <c r="P5233" s="357">
        <v>10.149256689791875</v>
      </c>
      <c r="Q5233" s="356" t="s">
        <v>15063</v>
      </c>
    </row>
    <row r="5234" spans="1:17" x14ac:dyDescent="0.25">
      <c r="A5234" s="354">
        <v>5231</v>
      </c>
      <c r="B5234" s="355" t="s">
        <v>5271</v>
      </c>
      <c r="C5234" s="355" t="s">
        <v>2396</v>
      </c>
      <c r="D5234" s="355" t="s">
        <v>1378</v>
      </c>
      <c r="E5234" s="355" t="s">
        <v>14815</v>
      </c>
      <c r="F5234" s="356" t="s">
        <v>7990</v>
      </c>
      <c r="G5234" s="356" t="s">
        <v>8003</v>
      </c>
      <c r="H5234" s="356" t="s">
        <v>8004</v>
      </c>
      <c r="I5234" s="356" t="str">
        <f t="shared" si="163"/>
        <v>HALUVAGALU_66F07-ANJINAYA IP</v>
      </c>
      <c r="J5234" s="356" t="s">
        <v>5701</v>
      </c>
      <c r="K5234" s="356" t="s">
        <v>15063</v>
      </c>
      <c r="L5234" s="357">
        <v>0.33639999999999998</v>
      </c>
      <c r="M5234" s="357">
        <v>0.30320000000000003</v>
      </c>
      <c r="N5234" s="357">
        <v>0</v>
      </c>
      <c r="O5234" s="356">
        <f t="shared" si="162"/>
        <v>9.8692033293697836</v>
      </c>
      <c r="P5234" s="357">
        <v>9.8692033293697801</v>
      </c>
      <c r="Q5234" s="356" t="s">
        <v>15063</v>
      </c>
    </row>
    <row r="5235" spans="1:17" x14ac:dyDescent="0.25">
      <c r="A5235" s="354">
        <v>5232</v>
      </c>
      <c r="B5235" s="355" t="s">
        <v>5271</v>
      </c>
      <c r="C5235" s="355" t="s">
        <v>2396</v>
      </c>
      <c r="D5235" s="355" t="s">
        <v>1378</v>
      </c>
      <c r="E5235" s="355" t="s">
        <v>14815</v>
      </c>
      <c r="F5235" s="356" t="s">
        <v>8051</v>
      </c>
      <c r="G5235" s="356" t="s">
        <v>8072</v>
      </c>
      <c r="H5235" s="356" t="s">
        <v>8073</v>
      </c>
      <c r="I5235" s="356" t="str">
        <f t="shared" si="163"/>
        <v>TELAGI_66F07-CHIRASTAHALLI</v>
      </c>
      <c r="J5235" s="356" t="s">
        <v>5706</v>
      </c>
      <c r="K5235" s="356" t="s">
        <v>15063</v>
      </c>
      <c r="L5235" s="357">
        <v>0.44667000000000001</v>
      </c>
      <c r="M5235" s="357">
        <v>0.39391827300000004</v>
      </c>
      <c r="N5235" s="357">
        <v>0</v>
      </c>
      <c r="O5235" s="356">
        <f t="shared" si="162"/>
        <v>11.809999999999993</v>
      </c>
      <c r="P5235" s="357">
        <v>55.439091904269745</v>
      </c>
      <c r="Q5235" s="356" t="s">
        <v>15063</v>
      </c>
    </row>
    <row r="5236" spans="1:17" x14ac:dyDescent="0.25">
      <c r="A5236" s="354">
        <v>5233</v>
      </c>
      <c r="B5236" s="355" t="s">
        <v>5271</v>
      </c>
      <c r="C5236" s="355" t="s">
        <v>2396</v>
      </c>
      <c r="D5236" s="355" t="s">
        <v>1378</v>
      </c>
      <c r="E5236" s="355" t="s">
        <v>14815</v>
      </c>
      <c r="F5236" s="356" t="s">
        <v>8028</v>
      </c>
      <c r="G5236" s="356" t="s">
        <v>8041</v>
      </c>
      <c r="H5236" s="356" t="s">
        <v>8042</v>
      </c>
      <c r="I5236" s="356" t="str">
        <f t="shared" si="163"/>
        <v>PUNABHAGHATTA_66F07-LAXMIPURA</v>
      </c>
      <c r="J5236" s="356" t="s">
        <v>5701</v>
      </c>
      <c r="K5236" s="356" t="s">
        <v>15063</v>
      </c>
      <c r="L5236" s="357">
        <v>0.55376000000000003</v>
      </c>
      <c r="M5236" s="357">
        <v>0.49838499999999997</v>
      </c>
      <c r="N5236" s="357">
        <v>0</v>
      </c>
      <c r="O5236" s="356">
        <f t="shared" si="162"/>
        <v>9.9998194163536649</v>
      </c>
      <c r="P5236" s="357">
        <v>9.9998194163536613</v>
      </c>
      <c r="Q5236" s="356" t="s">
        <v>15063</v>
      </c>
    </row>
    <row r="5237" spans="1:17" x14ac:dyDescent="0.25">
      <c r="A5237" s="354">
        <v>5234</v>
      </c>
      <c r="B5237" s="355" t="s">
        <v>5271</v>
      </c>
      <c r="C5237" s="355" t="s">
        <v>2396</v>
      </c>
      <c r="D5237" s="355" t="s">
        <v>1378</v>
      </c>
      <c r="E5237" s="355" t="s">
        <v>14815</v>
      </c>
      <c r="F5237" s="356" t="s">
        <v>8088</v>
      </c>
      <c r="G5237" s="356" t="s">
        <v>8101</v>
      </c>
      <c r="H5237" s="356" t="s">
        <v>8102</v>
      </c>
      <c r="I5237" s="356" t="str">
        <f t="shared" si="163"/>
        <v>UCHCHANGIDURGA_66F07-U BAVINAHALLI</v>
      </c>
      <c r="J5237" s="356" t="s">
        <v>5701</v>
      </c>
      <c r="K5237" s="356" t="s">
        <v>15063</v>
      </c>
      <c r="L5237" s="357">
        <v>0.46260000000000001</v>
      </c>
      <c r="M5237" s="357">
        <v>0.41586299999999998</v>
      </c>
      <c r="N5237" s="357">
        <v>0</v>
      </c>
      <c r="O5237" s="356">
        <f t="shared" si="162"/>
        <v>10.103112840466933</v>
      </c>
      <c r="P5237" s="357">
        <v>10.103112840466933</v>
      </c>
      <c r="Q5237" s="356" t="s">
        <v>15063</v>
      </c>
    </row>
    <row r="5238" spans="1:17" x14ac:dyDescent="0.25">
      <c r="A5238" s="354">
        <v>5235</v>
      </c>
      <c r="B5238" s="355" t="s">
        <v>5271</v>
      </c>
      <c r="C5238" s="355" t="s">
        <v>2396</v>
      </c>
      <c r="D5238" s="355" t="s">
        <v>1378</v>
      </c>
      <c r="E5238" s="355" t="s">
        <v>14815</v>
      </c>
      <c r="F5238" s="356" t="s">
        <v>8088</v>
      </c>
      <c r="G5238" s="356" t="s">
        <v>8103</v>
      </c>
      <c r="H5238" s="356" t="s">
        <v>8104</v>
      </c>
      <c r="I5238" s="356" t="str">
        <f t="shared" si="163"/>
        <v>UCHCHANGIDURGA_66F08-ANAJGERE</v>
      </c>
      <c r="J5238" s="356" t="s">
        <v>5701</v>
      </c>
      <c r="K5238" s="356" t="s">
        <v>15063</v>
      </c>
      <c r="L5238" s="357">
        <v>0.51070000000000004</v>
      </c>
      <c r="M5238" s="357">
        <v>0.45956999999999998</v>
      </c>
      <c r="N5238" s="357">
        <v>0</v>
      </c>
      <c r="O5238" s="356">
        <f t="shared" si="162"/>
        <v>10.011748580379882</v>
      </c>
      <c r="P5238" s="357">
        <v>10.011748580379876</v>
      </c>
      <c r="Q5238" s="356" t="s">
        <v>15063</v>
      </c>
    </row>
    <row r="5239" spans="1:17" x14ac:dyDescent="0.25">
      <c r="A5239" s="354">
        <v>5236</v>
      </c>
      <c r="B5239" s="355" t="s">
        <v>5271</v>
      </c>
      <c r="C5239" s="355" t="s">
        <v>2396</v>
      </c>
      <c r="D5239" s="355" t="s">
        <v>1378</v>
      </c>
      <c r="E5239" s="355" t="s">
        <v>14815</v>
      </c>
      <c r="F5239" s="356" t="s">
        <v>8051</v>
      </c>
      <c r="G5239" s="356" t="s">
        <v>8074</v>
      </c>
      <c r="H5239" s="356" t="s">
        <v>8075</v>
      </c>
      <c r="I5239" s="356" t="str">
        <f t="shared" si="163"/>
        <v>TELAGI_66F08-KADATHI</v>
      </c>
      <c r="J5239" s="356" t="s">
        <v>5701</v>
      </c>
      <c r="K5239" s="356" t="s">
        <v>15063</v>
      </c>
      <c r="L5239" s="357">
        <v>0.33794999999999997</v>
      </c>
      <c r="M5239" s="357">
        <v>0.30364550000000001</v>
      </c>
      <c r="N5239" s="357">
        <v>0</v>
      </c>
      <c r="O5239" s="356">
        <f t="shared" si="162"/>
        <v>10.150761947033574</v>
      </c>
      <c r="P5239" s="357">
        <v>10.150761947033571</v>
      </c>
      <c r="Q5239" s="356" t="s">
        <v>15063</v>
      </c>
    </row>
    <row r="5240" spans="1:17" x14ac:dyDescent="0.25">
      <c r="A5240" s="354">
        <v>5237</v>
      </c>
      <c r="B5240" s="355" t="s">
        <v>5271</v>
      </c>
      <c r="C5240" s="355" t="s">
        <v>2396</v>
      </c>
      <c r="D5240" s="355" t="s">
        <v>1378</v>
      </c>
      <c r="E5240" s="355" t="s">
        <v>14815</v>
      </c>
      <c r="F5240" s="356" t="s">
        <v>8028</v>
      </c>
      <c r="G5240" s="356" t="s">
        <v>8043</v>
      </c>
      <c r="H5240" s="356" t="s">
        <v>8044</v>
      </c>
      <c r="I5240" s="356" t="str">
        <f t="shared" si="163"/>
        <v>PUNABHAGHATTA_66F08-KAVALAHALLI</v>
      </c>
      <c r="J5240" s="356" t="s">
        <v>5706</v>
      </c>
      <c r="K5240" s="356" t="s">
        <v>15063</v>
      </c>
      <c r="L5240" s="357">
        <v>0.97244000000000008</v>
      </c>
      <c r="M5240" s="357">
        <v>0.85419129599999999</v>
      </c>
      <c r="N5240" s="357">
        <v>0</v>
      </c>
      <c r="O5240" s="356">
        <f t="shared" si="162"/>
        <v>12.160000000000009</v>
      </c>
      <c r="P5240" s="357">
        <v>49.958286668497109</v>
      </c>
      <c r="Q5240" s="356" t="s">
        <v>15063</v>
      </c>
    </row>
    <row r="5241" spans="1:17" x14ac:dyDescent="0.25">
      <c r="A5241" s="354">
        <v>5238</v>
      </c>
      <c r="B5241" s="355" t="s">
        <v>5271</v>
      </c>
      <c r="C5241" s="355" t="s">
        <v>2396</v>
      </c>
      <c r="D5241" s="355" t="s">
        <v>1378</v>
      </c>
      <c r="E5241" s="355" t="s">
        <v>14815</v>
      </c>
      <c r="F5241" s="356" t="s">
        <v>7990</v>
      </c>
      <c r="G5241" s="356" t="s">
        <v>8005</v>
      </c>
      <c r="H5241" s="356" t="s">
        <v>8006</v>
      </c>
      <c r="I5241" s="356" t="str">
        <f t="shared" si="163"/>
        <v>HALUVAGALU_66F08-MATTURU</v>
      </c>
      <c r="J5241" s="356" t="s">
        <v>5701</v>
      </c>
      <c r="K5241" s="356" t="s">
        <v>15063</v>
      </c>
      <c r="L5241" s="357">
        <v>0.47659999999999997</v>
      </c>
      <c r="M5241" s="357">
        <v>0.42822900000000003</v>
      </c>
      <c r="N5241" s="357">
        <v>0</v>
      </c>
      <c r="O5241" s="356">
        <f t="shared" si="162"/>
        <v>10.149181703734776</v>
      </c>
      <c r="P5241" s="357">
        <v>10.149181703734778</v>
      </c>
      <c r="Q5241" s="356" t="s">
        <v>15063</v>
      </c>
    </row>
    <row r="5242" spans="1:17" x14ac:dyDescent="0.25">
      <c r="A5242" s="354">
        <v>5239</v>
      </c>
      <c r="B5242" s="355" t="s">
        <v>5271</v>
      </c>
      <c r="C5242" s="355" t="s">
        <v>2396</v>
      </c>
      <c r="D5242" s="355" t="s">
        <v>1378</v>
      </c>
      <c r="E5242" s="355" t="s">
        <v>14815</v>
      </c>
      <c r="F5242" s="356" t="s">
        <v>8028</v>
      </c>
      <c r="G5242" s="356" t="s">
        <v>8045</v>
      </c>
      <c r="H5242" s="356" t="s">
        <v>8046</v>
      </c>
      <c r="I5242" s="356" t="str">
        <f t="shared" si="163"/>
        <v>PUNABHAGHATTA_66F09-ADAVIMALLAPURA</v>
      </c>
      <c r="J5242" s="356" t="s">
        <v>5701</v>
      </c>
      <c r="K5242" s="356" t="s">
        <v>15063</v>
      </c>
      <c r="L5242" s="357">
        <v>0.53261999999999998</v>
      </c>
      <c r="M5242" s="357">
        <v>0.48106199999999999</v>
      </c>
      <c r="N5242" s="357">
        <v>0</v>
      </c>
      <c r="O5242" s="356">
        <f t="shared" si="162"/>
        <v>9.6800720964289724</v>
      </c>
      <c r="P5242" s="357">
        <v>9.6800720964289706</v>
      </c>
      <c r="Q5242" s="356" t="s">
        <v>15063</v>
      </c>
    </row>
    <row r="5243" spans="1:17" x14ac:dyDescent="0.25">
      <c r="A5243" s="354">
        <v>5240</v>
      </c>
      <c r="B5243" s="355" t="s">
        <v>5271</v>
      </c>
      <c r="C5243" s="355" t="s">
        <v>2396</v>
      </c>
      <c r="D5243" s="355" t="s">
        <v>1378</v>
      </c>
      <c r="E5243" s="355" t="s">
        <v>14815</v>
      </c>
      <c r="F5243" s="356" t="s">
        <v>8088</v>
      </c>
      <c r="G5243" s="356" t="s">
        <v>8105</v>
      </c>
      <c r="H5243" s="356" t="s">
        <v>8106</v>
      </c>
      <c r="I5243" s="356" t="str">
        <f t="shared" si="163"/>
        <v>UCHCHANGIDURGA_66F09-GADIGUDAL NJY</v>
      </c>
      <c r="J5243" s="356" t="s">
        <v>5706</v>
      </c>
      <c r="K5243" s="356" t="s">
        <v>15063</v>
      </c>
      <c r="L5243" s="357">
        <v>0.35411999999999999</v>
      </c>
      <c r="M5243" s="357">
        <v>0.31251090000000004</v>
      </c>
      <c r="N5243" s="357">
        <v>0</v>
      </c>
      <c r="O5243" s="356">
        <f t="shared" si="162"/>
        <v>11.749999999999988</v>
      </c>
      <c r="P5243" s="357">
        <v>41.482564287075661</v>
      </c>
      <c r="Q5243" s="356" t="s">
        <v>15063</v>
      </c>
    </row>
    <row r="5244" spans="1:17" x14ac:dyDescent="0.25">
      <c r="A5244" s="354">
        <v>5241</v>
      </c>
      <c r="B5244" s="355" t="s">
        <v>5271</v>
      </c>
      <c r="C5244" s="355" t="s">
        <v>2396</v>
      </c>
      <c r="D5244" s="355" t="s">
        <v>1378</v>
      </c>
      <c r="E5244" s="355" t="s">
        <v>14815</v>
      </c>
      <c r="F5244" s="356" t="s">
        <v>8051</v>
      </c>
      <c r="G5244" s="356" t="s">
        <v>8076</v>
      </c>
      <c r="H5244" s="356" t="s">
        <v>8077</v>
      </c>
      <c r="I5244" s="356" t="str">
        <f t="shared" si="163"/>
        <v>TELAGI_66F09-SHANKRAHALLI</v>
      </c>
      <c r="J5244" s="356" t="s">
        <v>5701</v>
      </c>
      <c r="K5244" s="356" t="s">
        <v>15063</v>
      </c>
      <c r="L5244" s="357">
        <v>0.44980000000000003</v>
      </c>
      <c r="M5244" s="357">
        <v>0.40678350000000002</v>
      </c>
      <c r="N5244" s="357">
        <v>0</v>
      </c>
      <c r="O5244" s="356">
        <f t="shared" si="162"/>
        <v>9.5634726545131201</v>
      </c>
      <c r="P5244" s="357">
        <v>9.5634726545131166</v>
      </c>
      <c r="Q5244" s="356" t="s">
        <v>15063</v>
      </c>
    </row>
    <row r="5245" spans="1:17" x14ac:dyDescent="0.25">
      <c r="A5245" s="354">
        <v>5242</v>
      </c>
      <c r="B5245" s="355" t="s">
        <v>5271</v>
      </c>
      <c r="C5245" s="355" t="s">
        <v>2396</v>
      </c>
      <c r="D5245" s="355" t="s">
        <v>1378</v>
      </c>
      <c r="E5245" s="355" t="s">
        <v>14815</v>
      </c>
      <c r="F5245" s="356" t="s">
        <v>7990</v>
      </c>
      <c r="G5245" s="356" t="s">
        <v>8007</v>
      </c>
      <c r="H5245" s="356" t="s">
        <v>8008</v>
      </c>
      <c r="I5245" s="356" t="str">
        <f t="shared" si="163"/>
        <v>HALUVAGALU_66F10-ARASANAL</v>
      </c>
      <c r="J5245" s="356" t="s">
        <v>5701</v>
      </c>
      <c r="K5245" s="356" t="s">
        <v>15063</v>
      </c>
      <c r="L5245" s="357">
        <v>0.54479999999999995</v>
      </c>
      <c r="M5245" s="357">
        <v>0.49115999999999999</v>
      </c>
      <c r="N5245" s="357">
        <v>0</v>
      </c>
      <c r="O5245" s="356">
        <f t="shared" si="162"/>
        <v>9.8458149779735624</v>
      </c>
      <c r="P5245" s="357">
        <v>9.845814977973566</v>
      </c>
      <c r="Q5245" s="356" t="s">
        <v>15063</v>
      </c>
    </row>
    <row r="5246" spans="1:17" x14ac:dyDescent="0.25">
      <c r="A5246" s="354">
        <v>5243</v>
      </c>
      <c r="B5246" s="355" t="s">
        <v>5271</v>
      </c>
      <c r="C5246" s="355" t="s">
        <v>2396</v>
      </c>
      <c r="D5246" s="355" t="s">
        <v>1378</v>
      </c>
      <c r="E5246" s="355" t="s">
        <v>14815</v>
      </c>
      <c r="F5246" s="356" t="s">
        <v>8028</v>
      </c>
      <c r="G5246" s="356" t="s">
        <v>8047</v>
      </c>
      <c r="H5246" s="356" t="s">
        <v>8048</v>
      </c>
      <c r="I5246" s="356" t="str">
        <f t="shared" si="163"/>
        <v>PUNABHAGHATTA_66F10-KODI SIDDESWARA IP</v>
      </c>
      <c r="J5246" s="356" t="s">
        <v>5701</v>
      </c>
      <c r="K5246" s="356" t="s">
        <v>15063</v>
      </c>
      <c r="L5246" s="357">
        <v>0.31354000000000004</v>
      </c>
      <c r="M5246" s="357">
        <v>0.28307500000000002</v>
      </c>
      <c r="N5246" s="357">
        <v>0</v>
      </c>
      <c r="O5246" s="356">
        <f t="shared" si="162"/>
        <v>9.7164636091088905</v>
      </c>
      <c r="P5246" s="357">
        <v>9.7164636091089047</v>
      </c>
      <c r="Q5246" s="356" t="s">
        <v>15063</v>
      </c>
    </row>
    <row r="5247" spans="1:17" x14ac:dyDescent="0.25">
      <c r="A5247" s="354">
        <v>5244</v>
      </c>
      <c r="B5247" s="355" t="s">
        <v>5271</v>
      </c>
      <c r="C5247" s="355" t="s">
        <v>2396</v>
      </c>
      <c r="D5247" s="355" t="s">
        <v>1378</v>
      </c>
      <c r="E5247" s="355" t="s">
        <v>14815</v>
      </c>
      <c r="F5247" s="356" t="s">
        <v>8088</v>
      </c>
      <c r="G5247" s="356" t="s">
        <v>8107</v>
      </c>
      <c r="H5247" s="356" t="s">
        <v>8108</v>
      </c>
      <c r="I5247" s="356" t="str">
        <f t="shared" si="163"/>
        <v>UCHCHANGIDURGA_66F10-MADIHALLI</v>
      </c>
      <c r="J5247" s="356" t="s">
        <v>5701</v>
      </c>
      <c r="K5247" s="356" t="s">
        <v>15063</v>
      </c>
      <c r="L5247" s="357">
        <v>0.39693999999999996</v>
      </c>
      <c r="M5247" s="357">
        <v>0.35844900000000002</v>
      </c>
      <c r="N5247" s="357">
        <v>0</v>
      </c>
      <c r="O5247" s="356">
        <f t="shared" si="162"/>
        <v>9.6969315261752271</v>
      </c>
      <c r="P5247" s="357">
        <v>9.6969315261752129</v>
      </c>
      <c r="Q5247" s="356" t="s">
        <v>15063</v>
      </c>
    </row>
    <row r="5248" spans="1:17" x14ac:dyDescent="0.25">
      <c r="A5248" s="354">
        <v>5245</v>
      </c>
      <c r="B5248" s="355" t="s">
        <v>5271</v>
      </c>
      <c r="C5248" s="355" t="s">
        <v>2396</v>
      </c>
      <c r="D5248" s="355" t="s">
        <v>1378</v>
      </c>
      <c r="E5248" s="355" t="s">
        <v>14815</v>
      </c>
      <c r="F5248" s="356" t="s">
        <v>8051</v>
      </c>
      <c r="G5248" s="356" t="s">
        <v>8078</v>
      </c>
      <c r="H5248" s="356" t="s">
        <v>8079</v>
      </c>
      <c r="I5248" s="356" t="str">
        <f t="shared" si="163"/>
        <v>TELAGI_66F10-NAGALAPURA</v>
      </c>
      <c r="J5248" s="356" t="s">
        <v>5706</v>
      </c>
      <c r="K5248" s="356" t="s">
        <v>15063</v>
      </c>
      <c r="L5248" s="357">
        <v>0.58320000000000005</v>
      </c>
      <c r="M5248" s="357">
        <v>0.51172633000000001</v>
      </c>
      <c r="N5248" s="357">
        <v>0</v>
      </c>
      <c r="O5248" s="356">
        <f t="shared" si="162"/>
        <v>12.255430384087799</v>
      </c>
      <c r="P5248" s="357">
        <v>59.140332027919754</v>
      </c>
      <c r="Q5248" s="356" t="s">
        <v>15063</v>
      </c>
    </row>
    <row r="5249" spans="1:17" x14ac:dyDescent="0.25">
      <c r="A5249" s="354">
        <v>5246</v>
      </c>
      <c r="B5249" s="355" t="s">
        <v>5271</v>
      </c>
      <c r="C5249" s="355" t="s">
        <v>2396</v>
      </c>
      <c r="D5249" s="355" t="s">
        <v>1378</v>
      </c>
      <c r="E5249" s="355" t="s">
        <v>14815</v>
      </c>
      <c r="F5249" s="356" t="s">
        <v>7990</v>
      </c>
      <c r="G5249" s="356" t="s">
        <v>8009</v>
      </c>
      <c r="H5249" s="356" t="s">
        <v>8010</v>
      </c>
      <c r="I5249" s="356" t="str">
        <f t="shared" si="163"/>
        <v>HALUVAGALU_66F11-BASAVESHWARA IP</v>
      </c>
      <c r="J5249" s="356" t="s">
        <v>5701</v>
      </c>
      <c r="K5249" s="356" t="s">
        <v>15063</v>
      </c>
      <c r="L5249" s="357">
        <v>0.28639999999999999</v>
      </c>
      <c r="M5249" s="357">
        <v>0.2575925</v>
      </c>
      <c r="N5249" s="357">
        <v>0</v>
      </c>
      <c r="O5249" s="356">
        <f t="shared" si="162"/>
        <v>10.058484636871503</v>
      </c>
      <c r="P5249" s="357">
        <v>14.908649409159425</v>
      </c>
      <c r="Q5249" s="356" t="s">
        <v>15063</v>
      </c>
    </row>
    <row r="5250" spans="1:17" x14ac:dyDescent="0.25">
      <c r="A5250" s="354">
        <v>5247</v>
      </c>
      <c r="B5250" s="355" t="s">
        <v>5271</v>
      </c>
      <c r="C5250" s="355" t="s">
        <v>2396</v>
      </c>
      <c r="D5250" s="355" t="s">
        <v>1378</v>
      </c>
      <c r="E5250" s="355" t="s">
        <v>14815</v>
      </c>
      <c r="F5250" s="356" t="s">
        <v>8028</v>
      </c>
      <c r="G5250" s="356" t="s">
        <v>8049</v>
      </c>
      <c r="H5250" s="356" t="s">
        <v>8050</v>
      </c>
      <c r="I5250" s="356" t="str">
        <f t="shared" si="163"/>
        <v>PUNABHAGHATTA_66F11-J L HALLI NJY</v>
      </c>
      <c r="J5250" s="356" t="s">
        <v>5706</v>
      </c>
      <c r="K5250" s="356" t="s">
        <v>15063</v>
      </c>
      <c r="L5250" s="357">
        <v>0.59279999999999999</v>
      </c>
      <c r="M5250" s="357">
        <v>0.51105287999999993</v>
      </c>
      <c r="N5250" s="357">
        <v>0</v>
      </c>
      <c r="O5250" s="356">
        <f t="shared" si="162"/>
        <v>13.79000000000001</v>
      </c>
      <c r="P5250" s="357">
        <v>52.838674958428925</v>
      </c>
      <c r="Q5250" s="356" t="s">
        <v>15063</v>
      </c>
    </row>
    <row r="5251" spans="1:17" x14ac:dyDescent="0.25">
      <c r="A5251" s="354">
        <v>5248</v>
      </c>
      <c r="B5251" s="355" t="s">
        <v>5271</v>
      </c>
      <c r="C5251" s="355" t="s">
        <v>2396</v>
      </c>
      <c r="D5251" s="355" t="s">
        <v>1378</v>
      </c>
      <c r="E5251" s="355" t="s">
        <v>14815</v>
      </c>
      <c r="F5251" s="356" t="s">
        <v>8088</v>
      </c>
      <c r="G5251" s="356" t="s">
        <v>8109</v>
      </c>
      <c r="H5251" s="356" t="s">
        <v>8110</v>
      </c>
      <c r="I5251" s="356" t="str">
        <f t="shared" si="163"/>
        <v>UCHCHANGIDURGA_66F11-RAMAGHATTA</v>
      </c>
      <c r="J5251" s="356" t="s">
        <v>5701</v>
      </c>
      <c r="K5251" s="356" t="s">
        <v>15063</v>
      </c>
      <c r="L5251" s="357">
        <v>0.62141999999999997</v>
      </c>
      <c r="M5251" s="357">
        <v>0.56001000000000001</v>
      </c>
      <c r="N5251" s="357">
        <v>0</v>
      </c>
      <c r="O5251" s="356">
        <f t="shared" si="162"/>
        <v>9.8822052717968472</v>
      </c>
      <c r="P5251" s="357">
        <v>9.8822052717968507</v>
      </c>
      <c r="Q5251" s="356" t="s">
        <v>15063</v>
      </c>
    </row>
    <row r="5252" spans="1:17" x14ac:dyDescent="0.25">
      <c r="A5252" s="354">
        <v>5249</v>
      </c>
      <c r="B5252" s="355" t="s">
        <v>5271</v>
      </c>
      <c r="C5252" s="355" t="s">
        <v>2396</v>
      </c>
      <c r="D5252" s="355" t="s">
        <v>1378</v>
      </c>
      <c r="E5252" s="355" t="s">
        <v>14815</v>
      </c>
      <c r="F5252" s="356" t="s">
        <v>8051</v>
      </c>
      <c r="G5252" s="356" t="s">
        <v>8080</v>
      </c>
      <c r="H5252" s="356" t="s">
        <v>8081</v>
      </c>
      <c r="I5252" s="356" t="str">
        <f t="shared" si="163"/>
        <v>TELAGI_66F11-SINGRIHALLI</v>
      </c>
      <c r="J5252" s="356" t="s">
        <v>5701</v>
      </c>
      <c r="K5252" s="356" t="s">
        <v>15063</v>
      </c>
      <c r="L5252" s="357">
        <v>0.76639999999999997</v>
      </c>
      <c r="M5252" s="357">
        <v>0.68967000000000001</v>
      </c>
      <c r="N5252" s="357">
        <v>0</v>
      </c>
      <c r="O5252" s="356">
        <f t="shared" ref="O5252:O5315" si="164">((L5252-N5252)-M5252)/(L5252-N5252)*100</f>
        <v>10.011743215031311</v>
      </c>
      <c r="P5252" s="357">
        <v>10.011743215031309</v>
      </c>
      <c r="Q5252" s="356" t="s">
        <v>15063</v>
      </c>
    </row>
    <row r="5253" spans="1:17" x14ac:dyDescent="0.25">
      <c r="A5253" s="354">
        <v>5250</v>
      </c>
      <c r="B5253" s="355" t="s">
        <v>5271</v>
      </c>
      <c r="C5253" s="355" t="s">
        <v>2396</v>
      </c>
      <c r="D5253" s="355" t="s">
        <v>1378</v>
      </c>
      <c r="E5253" s="355" t="s">
        <v>14815</v>
      </c>
      <c r="F5253" s="356" t="s">
        <v>7990</v>
      </c>
      <c r="G5253" s="356" t="s">
        <v>8011</v>
      </c>
      <c r="H5253" s="356" t="s">
        <v>8012</v>
      </c>
      <c r="I5253" s="356" t="str">
        <f t="shared" ref="I5253:I5316" si="165">F5253&amp;H5253</f>
        <v>HALUVAGALU_66F12-N BASAPURA NJY</v>
      </c>
      <c r="J5253" s="356" t="s">
        <v>5706</v>
      </c>
      <c r="K5253" s="356" t="s">
        <v>15063</v>
      </c>
      <c r="L5253" s="357">
        <v>0.25469000000000003</v>
      </c>
      <c r="M5253" s="357">
        <v>0.22219155600000004</v>
      </c>
      <c r="N5253" s="357">
        <v>0</v>
      </c>
      <c r="O5253" s="356">
        <f t="shared" si="164"/>
        <v>12.759999999999994</v>
      </c>
      <c r="P5253" s="357">
        <v>48.426617410619563</v>
      </c>
      <c r="Q5253" s="356" t="s">
        <v>15063</v>
      </c>
    </row>
    <row r="5254" spans="1:17" x14ac:dyDescent="0.25">
      <c r="A5254" s="354">
        <v>5251</v>
      </c>
      <c r="B5254" s="355" t="s">
        <v>5271</v>
      </c>
      <c r="C5254" s="355" t="s">
        <v>2396</v>
      </c>
      <c r="D5254" s="355" t="s">
        <v>1378</v>
      </c>
      <c r="E5254" s="355" t="s">
        <v>14815</v>
      </c>
      <c r="F5254" s="356" t="s">
        <v>8051</v>
      </c>
      <c r="G5254" s="356" t="s">
        <v>8082</v>
      </c>
      <c r="H5254" s="356" t="s">
        <v>8083</v>
      </c>
      <c r="I5254" s="356" t="str">
        <f t="shared" si="165"/>
        <v>TELAGI_66F12-TELIGITOWN</v>
      </c>
      <c r="J5254" s="356" t="s">
        <v>5706</v>
      </c>
      <c r="K5254" s="356" t="s">
        <v>15063</v>
      </c>
      <c r="L5254" s="357">
        <v>0.62419999999999998</v>
      </c>
      <c r="M5254" s="357">
        <v>0.53912154000000001</v>
      </c>
      <c r="N5254" s="357">
        <v>0</v>
      </c>
      <c r="O5254" s="356">
        <f t="shared" si="164"/>
        <v>13.629999999999995</v>
      </c>
      <c r="P5254" s="357">
        <v>74.438140886768338</v>
      </c>
      <c r="Q5254" s="356" t="s">
        <v>15063</v>
      </c>
    </row>
    <row r="5255" spans="1:17" x14ac:dyDescent="0.25">
      <c r="A5255" s="354">
        <v>5252</v>
      </c>
      <c r="B5255" s="355" t="s">
        <v>5271</v>
      </c>
      <c r="C5255" s="355" t="s">
        <v>2396</v>
      </c>
      <c r="D5255" s="355" t="s">
        <v>1378</v>
      </c>
      <c r="E5255" s="355" t="s">
        <v>14815</v>
      </c>
      <c r="F5255" s="356" t="s">
        <v>7990</v>
      </c>
      <c r="G5255" s="356" t="s">
        <v>8013</v>
      </c>
      <c r="H5255" s="356" t="s">
        <v>8014</v>
      </c>
      <c r="I5255" s="356" t="str">
        <f t="shared" si="165"/>
        <v xml:space="preserve">HALUVAGALU_66F13-NITTURU </v>
      </c>
      <c r="J5255" s="356" t="s">
        <v>5701</v>
      </c>
      <c r="K5255" s="356" t="s">
        <v>15063</v>
      </c>
      <c r="L5255" s="357">
        <v>0.61899999999999999</v>
      </c>
      <c r="M5255" s="357">
        <v>0.55640299999999998</v>
      </c>
      <c r="N5255" s="357">
        <v>0</v>
      </c>
      <c r="O5255" s="356">
        <f t="shared" si="164"/>
        <v>10.112600969305333</v>
      </c>
      <c r="P5255" s="357">
        <v>12.16551564087437</v>
      </c>
      <c r="Q5255" s="356" t="s">
        <v>15063</v>
      </c>
    </row>
    <row r="5256" spans="1:17" x14ac:dyDescent="0.25">
      <c r="A5256" s="354">
        <v>5253</v>
      </c>
      <c r="B5256" s="355" t="s">
        <v>5271</v>
      </c>
      <c r="C5256" s="355" t="s">
        <v>2396</v>
      </c>
      <c r="D5256" s="355" t="s">
        <v>1378</v>
      </c>
      <c r="E5256" s="355" t="s">
        <v>14815</v>
      </c>
      <c r="F5256" s="356" t="s">
        <v>8051</v>
      </c>
      <c r="G5256" s="356" t="s">
        <v>8084</v>
      </c>
      <c r="H5256" s="356" t="s">
        <v>8085</v>
      </c>
      <c r="I5256" s="356" t="str">
        <f t="shared" si="165"/>
        <v>TELAGI_66F13-THALAVAGALU NJY</v>
      </c>
      <c r="J5256" s="356" t="s">
        <v>5706</v>
      </c>
      <c r="K5256" s="356" t="s">
        <v>15063</v>
      </c>
      <c r="L5256" s="357">
        <v>0.59709999999999996</v>
      </c>
      <c r="M5256" s="357">
        <v>0.52387479999999997</v>
      </c>
      <c r="N5256" s="357">
        <v>0</v>
      </c>
      <c r="O5256" s="356">
        <f t="shared" si="164"/>
        <v>12.263473455032656</v>
      </c>
      <c r="P5256" s="357">
        <v>43.818374987507895</v>
      </c>
      <c r="Q5256" s="356" t="s">
        <v>15063</v>
      </c>
    </row>
    <row r="5257" spans="1:17" x14ac:dyDescent="0.25">
      <c r="A5257" s="354">
        <v>5254</v>
      </c>
      <c r="B5257" s="355" t="s">
        <v>5271</v>
      </c>
      <c r="C5257" s="355" t="s">
        <v>2396</v>
      </c>
      <c r="D5257" s="355" t="s">
        <v>1378</v>
      </c>
      <c r="E5257" s="355" t="s">
        <v>14815</v>
      </c>
      <c r="F5257" s="356" t="s">
        <v>7990</v>
      </c>
      <c r="G5257" s="356" t="s">
        <v>8015</v>
      </c>
      <c r="H5257" s="356" t="s">
        <v>8016</v>
      </c>
      <c r="I5257" s="356" t="str">
        <f t="shared" si="165"/>
        <v>HALUVAGALU_66F14-MAHESWARA NJY</v>
      </c>
      <c r="J5257" s="356" t="s">
        <v>5706</v>
      </c>
      <c r="K5257" s="356" t="s">
        <v>15063</v>
      </c>
      <c r="L5257" s="357">
        <v>0.64200000000000002</v>
      </c>
      <c r="M5257" s="357">
        <v>0.55610039999999994</v>
      </c>
      <c r="N5257" s="357">
        <v>0</v>
      </c>
      <c r="O5257" s="356">
        <f t="shared" si="164"/>
        <v>13.380000000000011</v>
      </c>
      <c r="P5257" s="357">
        <v>76.345229062533519</v>
      </c>
      <c r="Q5257" s="356" t="s">
        <v>15063</v>
      </c>
    </row>
    <row r="5258" spans="1:17" x14ac:dyDescent="0.25">
      <c r="A5258" s="354">
        <v>5255</v>
      </c>
      <c r="B5258" s="355" t="s">
        <v>5271</v>
      </c>
      <c r="C5258" s="355" t="s">
        <v>2396</v>
      </c>
      <c r="D5258" s="355" t="s">
        <v>1378</v>
      </c>
      <c r="E5258" s="355" t="s">
        <v>14815</v>
      </c>
      <c r="F5258" s="356" t="s">
        <v>8051</v>
      </c>
      <c r="G5258" s="356" t="s">
        <v>8086</v>
      </c>
      <c r="H5258" s="356" t="s">
        <v>8087</v>
      </c>
      <c r="I5258" s="356" t="str">
        <f t="shared" si="165"/>
        <v>TELAGI_66F14-VATLAHALLI NJY</v>
      </c>
      <c r="J5258" s="356" t="s">
        <v>5706</v>
      </c>
      <c r="K5258" s="356" t="s">
        <v>15063</v>
      </c>
      <c r="L5258" s="357">
        <v>0.3105</v>
      </c>
      <c r="M5258" s="357">
        <v>0.27504090000000003</v>
      </c>
      <c r="N5258" s="357">
        <v>0</v>
      </c>
      <c r="O5258" s="356">
        <f t="shared" si="164"/>
        <v>11.419999999999989</v>
      </c>
      <c r="P5258" s="357">
        <v>84.610880871396034</v>
      </c>
      <c r="Q5258" s="356" t="s">
        <v>15063</v>
      </c>
    </row>
    <row r="5259" spans="1:17" x14ac:dyDescent="0.25">
      <c r="A5259" s="354">
        <v>5256</v>
      </c>
      <c r="B5259" s="355" t="s">
        <v>5271</v>
      </c>
      <c r="C5259" s="355" t="s">
        <v>2396</v>
      </c>
      <c r="D5259" s="355" t="s">
        <v>1378</v>
      </c>
      <c r="E5259" s="355" t="s">
        <v>14815</v>
      </c>
      <c r="F5259" s="356" t="s">
        <v>7990</v>
      </c>
      <c r="G5259" s="356" t="s">
        <v>8017</v>
      </c>
      <c r="H5259" s="356" t="s">
        <v>8018</v>
      </c>
      <c r="I5259" s="356" t="str">
        <f t="shared" si="165"/>
        <v>HALUVAGALU_66F15-KUNCHURU  IP</v>
      </c>
      <c r="J5259" s="356" t="s">
        <v>5701</v>
      </c>
      <c r="K5259" s="356" t="s">
        <v>15063</v>
      </c>
      <c r="L5259" s="357">
        <v>0.54559999999999997</v>
      </c>
      <c r="M5259" s="357">
        <v>0.49200900000000003</v>
      </c>
      <c r="N5259" s="357">
        <v>0</v>
      </c>
      <c r="O5259" s="356">
        <f t="shared" si="164"/>
        <v>9.8223973607038015</v>
      </c>
      <c r="P5259" s="357">
        <v>9.8223973607037944</v>
      </c>
      <c r="Q5259" s="356" t="s">
        <v>15063</v>
      </c>
    </row>
    <row r="5260" spans="1:17" x14ac:dyDescent="0.25">
      <c r="A5260" s="354">
        <v>5257</v>
      </c>
      <c r="B5260" s="355" t="s">
        <v>5271</v>
      </c>
      <c r="C5260" s="355" t="s">
        <v>2396</v>
      </c>
      <c r="D5260" s="355" t="s">
        <v>1378</v>
      </c>
      <c r="E5260" s="355" t="s">
        <v>14908</v>
      </c>
      <c r="F5260" s="356" t="s">
        <v>8019</v>
      </c>
      <c r="G5260" s="356" t="s">
        <v>8020</v>
      </c>
      <c r="H5260" s="356" t="s">
        <v>8021</v>
      </c>
      <c r="I5260" s="356" t="str">
        <f t="shared" si="165"/>
        <v>NEELAGUNDA_220F03-BYRAPURA</v>
      </c>
      <c r="J5260" s="356" t="s">
        <v>5701</v>
      </c>
      <c r="K5260" s="356" t="s">
        <v>15063</v>
      </c>
      <c r="L5260" s="357">
        <v>0</v>
      </c>
      <c r="M5260" s="357">
        <v>1.920534</v>
      </c>
      <c r="N5260" s="357">
        <v>0</v>
      </c>
      <c r="O5260" s="356" t="e">
        <f t="shared" si="164"/>
        <v>#DIV/0!</v>
      </c>
      <c r="P5260" s="357" t="e">
        <v>#DIV/0!</v>
      </c>
      <c r="Q5260" s="356" t="s">
        <v>15063</v>
      </c>
    </row>
    <row r="5261" spans="1:17" x14ac:dyDescent="0.25">
      <c r="A5261" s="354">
        <v>5258</v>
      </c>
      <c r="B5261" s="355" t="s">
        <v>5271</v>
      </c>
      <c r="C5261" s="355" t="s">
        <v>1380</v>
      </c>
      <c r="D5261" s="355" t="s">
        <v>1381</v>
      </c>
      <c r="E5261" s="355" t="s">
        <v>1381</v>
      </c>
      <c r="F5261" s="356" t="s">
        <v>12921</v>
      </c>
      <c r="G5261" s="356" t="s">
        <v>12922</v>
      </c>
      <c r="H5261" s="356" t="s">
        <v>12923</v>
      </c>
      <c r="I5261" s="356" t="str">
        <f t="shared" si="165"/>
        <v>HUNSEGHATTA_110F01-GANGANAGHATTA</v>
      </c>
      <c r="J5261" s="356" t="s">
        <v>5701</v>
      </c>
      <c r="K5261" s="356" t="s">
        <v>15063</v>
      </c>
      <c r="L5261" s="357">
        <v>0.34379999999999999</v>
      </c>
      <c r="M5261" s="357">
        <v>0.30847750000000002</v>
      </c>
      <c r="N5261" s="357">
        <v>0</v>
      </c>
      <c r="O5261" s="356">
        <f t="shared" si="164"/>
        <v>10.274141942990104</v>
      </c>
      <c r="P5261" s="357">
        <v>10.570315388547458</v>
      </c>
      <c r="Q5261" s="356" t="s">
        <v>15063</v>
      </c>
    </row>
    <row r="5262" spans="1:17" x14ac:dyDescent="0.25">
      <c r="A5262" s="354">
        <v>5259</v>
      </c>
      <c r="B5262" s="355" t="s">
        <v>5271</v>
      </c>
      <c r="C5262" s="355" t="s">
        <v>14834</v>
      </c>
      <c r="D5262" s="355" t="s">
        <v>1381</v>
      </c>
      <c r="E5262" s="355" t="s">
        <v>1381</v>
      </c>
      <c r="F5262" s="356" t="s">
        <v>5564</v>
      </c>
      <c r="G5262" s="356" t="s">
        <v>5565</v>
      </c>
      <c r="H5262" s="356" t="s">
        <v>5566</v>
      </c>
      <c r="I5262" s="356" t="str">
        <f t="shared" si="165"/>
        <v>TIPTUR_110F01-HALEPALYA</v>
      </c>
      <c r="J5262" s="356" t="s">
        <v>2405</v>
      </c>
      <c r="K5262" s="356" t="s">
        <v>15063</v>
      </c>
      <c r="L5262" s="357">
        <v>0.87880000000000003</v>
      </c>
      <c r="M5262" s="357">
        <v>0.52236099999999996</v>
      </c>
      <c r="N5262" s="357">
        <v>0.4</v>
      </c>
      <c r="O5262" s="356">
        <f t="shared" si="164"/>
        <v>-9.0979532163742611</v>
      </c>
      <c r="P5262" s="357">
        <v>-9.097953216374254</v>
      </c>
      <c r="Q5262" s="356" t="s">
        <v>15063</v>
      </c>
    </row>
    <row r="5263" spans="1:17" x14ac:dyDescent="0.25">
      <c r="A5263" s="354">
        <v>5260</v>
      </c>
      <c r="B5263" s="355" t="s">
        <v>5271</v>
      </c>
      <c r="C5263" s="355" t="s">
        <v>1380</v>
      </c>
      <c r="D5263" s="355" t="s">
        <v>1381</v>
      </c>
      <c r="E5263" s="355" t="s">
        <v>1381</v>
      </c>
      <c r="F5263" s="356" t="s">
        <v>12997</v>
      </c>
      <c r="G5263" s="356" t="s">
        <v>12998</v>
      </c>
      <c r="H5263" s="356" t="s">
        <v>12999</v>
      </c>
      <c r="I5263" s="356" t="str">
        <f t="shared" si="165"/>
        <v>NONAVINAKERE_110F01-KAIDAALA</v>
      </c>
      <c r="J5263" s="356" t="s">
        <v>5622</v>
      </c>
      <c r="K5263" s="356" t="s">
        <v>15063</v>
      </c>
      <c r="L5263" s="357">
        <v>1.01762</v>
      </c>
      <c r="M5263" s="357">
        <v>0.89693026799999998</v>
      </c>
      <c r="N5263" s="357">
        <v>0</v>
      </c>
      <c r="O5263" s="356">
        <f t="shared" si="164"/>
        <v>11.86</v>
      </c>
      <c r="P5263" s="357">
        <v>11.860000000000003</v>
      </c>
      <c r="Q5263" s="356" t="s">
        <v>15063</v>
      </c>
    </row>
    <row r="5264" spans="1:17" x14ac:dyDescent="0.25">
      <c r="A5264" s="354">
        <v>5261</v>
      </c>
      <c r="B5264" s="355" t="s">
        <v>5271</v>
      </c>
      <c r="C5264" s="355" t="s">
        <v>14834</v>
      </c>
      <c r="D5264" s="355" t="s">
        <v>1381</v>
      </c>
      <c r="E5264" s="355" t="s">
        <v>1381</v>
      </c>
      <c r="F5264" s="356" t="s">
        <v>5555</v>
      </c>
      <c r="G5264" s="356" t="s">
        <v>12856</v>
      </c>
      <c r="H5264" s="356" t="s">
        <v>9056</v>
      </c>
      <c r="I5264" s="356" t="str">
        <f t="shared" si="165"/>
        <v>BANDIHALLI_110F01-KODIHALLI</v>
      </c>
      <c r="J5264" s="356" t="s">
        <v>5701</v>
      </c>
      <c r="K5264" s="356" t="s">
        <v>15063</v>
      </c>
      <c r="L5264" s="357">
        <v>0</v>
      </c>
      <c r="M5264" s="357">
        <v>0.94887250000000001</v>
      </c>
      <c r="N5264" s="357">
        <v>0</v>
      </c>
      <c r="O5264" s="356" t="e">
        <f t="shared" si="164"/>
        <v>#DIV/0!</v>
      </c>
      <c r="P5264" s="357" t="e">
        <v>#DIV/0!</v>
      </c>
      <c r="Q5264" s="356" t="s">
        <v>15063</v>
      </c>
    </row>
    <row r="5265" spans="1:18" x14ac:dyDescent="0.25">
      <c r="A5265" s="354">
        <v>5262</v>
      </c>
      <c r="B5265" s="355" t="s">
        <v>5271</v>
      </c>
      <c r="C5265" s="355" t="s">
        <v>1380</v>
      </c>
      <c r="D5265" s="355" t="s">
        <v>1381</v>
      </c>
      <c r="E5265" s="355" t="s">
        <v>1381</v>
      </c>
      <c r="F5265" s="356" t="s">
        <v>12946</v>
      </c>
      <c r="G5265" s="356" t="s">
        <v>12947</v>
      </c>
      <c r="H5265" s="356" t="s">
        <v>12948</v>
      </c>
      <c r="I5265" s="356" t="str">
        <f t="shared" si="165"/>
        <v>KARADI_110F01-KUPPURU</v>
      </c>
      <c r="J5265" s="356" t="s">
        <v>5706</v>
      </c>
      <c r="K5265" s="356" t="s">
        <v>15063</v>
      </c>
      <c r="L5265" s="357">
        <v>0.37519999999999998</v>
      </c>
      <c r="M5265" s="357">
        <v>0.32293499999999997</v>
      </c>
      <c r="N5265" s="357">
        <v>0</v>
      </c>
      <c r="O5265" s="356">
        <f t="shared" si="164"/>
        <v>13.929904051172709</v>
      </c>
      <c r="P5265" s="357">
        <v>50.803916923468307</v>
      </c>
      <c r="Q5265" s="356" t="s">
        <v>15063</v>
      </c>
    </row>
    <row r="5266" spans="1:18" x14ac:dyDescent="0.25">
      <c r="A5266" s="354">
        <v>5263</v>
      </c>
      <c r="B5266" s="355" t="s">
        <v>5271</v>
      </c>
      <c r="C5266" s="355" t="s">
        <v>1380</v>
      </c>
      <c r="D5266" s="355" t="s">
        <v>1381</v>
      </c>
      <c r="E5266" s="355" t="s">
        <v>1381</v>
      </c>
      <c r="F5266" s="356" t="s">
        <v>13916</v>
      </c>
      <c r="G5266" s="356" t="s">
        <v>12873</v>
      </c>
      <c r="H5266" s="356" t="s">
        <v>12874</v>
      </c>
      <c r="I5266" s="356" t="str">
        <f t="shared" si="165"/>
        <v>GUNGURUMALEF01-MUDDANAHALLI</v>
      </c>
      <c r="J5266" s="356" t="s">
        <v>5701</v>
      </c>
      <c r="K5266" s="356" t="s">
        <v>15063</v>
      </c>
      <c r="L5266" s="357">
        <v>0.52960000000000007</v>
      </c>
      <c r="M5266" s="357">
        <v>0.46617752257316725</v>
      </c>
      <c r="N5266" s="357">
        <v>0</v>
      </c>
      <c r="O5266" s="356">
        <f t="shared" si="164"/>
        <v>11.975543320776589</v>
      </c>
      <c r="P5266" s="357">
        <v>11.975543320776595</v>
      </c>
      <c r="Q5266" s="356" t="s">
        <v>15063</v>
      </c>
      <c r="R5266" s="358" t="e">
        <f>#REF!-M5266</f>
        <v>#REF!</v>
      </c>
    </row>
    <row r="5267" spans="1:18" x14ac:dyDescent="0.25">
      <c r="A5267" s="354">
        <v>5264</v>
      </c>
      <c r="B5267" s="355" t="s">
        <v>5271</v>
      </c>
      <c r="C5267" s="355" t="s">
        <v>1380</v>
      </c>
      <c r="D5267" s="355" t="s">
        <v>1381</v>
      </c>
      <c r="E5267" s="355" t="s">
        <v>1381</v>
      </c>
      <c r="F5267" s="356" t="s">
        <v>12898</v>
      </c>
      <c r="G5267" s="356" t="s">
        <v>12899</v>
      </c>
      <c r="H5267" s="356" t="s">
        <v>12900</v>
      </c>
      <c r="I5267" s="356" t="str">
        <f t="shared" si="165"/>
        <v>HONNAVALLI_110F01-THIMLAPURA</v>
      </c>
      <c r="J5267" s="356" t="s">
        <v>5701</v>
      </c>
      <c r="K5267" s="356" t="s">
        <v>15063</v>
      </c>
      <c r="L5267" s="357">
        <v>1.1108799999999999</v>
      </c>
      <c r="M5267" s="357">
        <v>1.1108799999999999</v>
      </c>
      <c r="N5267" s="357">
        <v>0</v>
      </c>
      <c r="O5267" s="356">
        <f t="shared" si="164"/>
        <v>0</v>
      </c>
      <c r="P5267" s="357">
        <v>0</v>
      </c>
      <c r="Q5267" s="356" t="s">
        <v>15063</v>
      </c>
    </row>
    <row r="5268" spans="1:18" x14ac:dyDescent="0.25">
      <c r="A5268" s="354">
        <v>5265</v>
      </c>
      <c r="B5268" s="355" t="s">
        <v>5271</v>
      </c>
      <c r="C5268" s="355" t="s">
        <v>1380</v>
      </c>
      <c r="D5268" s="355" t="s">
        <v>1381</v>
      </c>
      <c r="E5268" s="355" t="s">
        <v>1381</v>
      </c>
      <c r="F5268" s="356" t="s">
        <v>12946</v>
      </c>
      <c r="G5268" s="356" t="s">
        <v>12949</v>
      </c>
      <c r="H5268" s="356" t="s">
        <v>12950</v>
      </c>
      <c r="I5268" s="356" t="str">
        <f t="shared" si="165"/>
        <v>KARADI_110F02-BHADRAPURA</v>
      </c>
      <c r="J5268" s="356" t="s">
        <v>5701</v>
      </c>
      <c r="K5268" s="356" t="s">
        <v>15063</v>
      </c>
      <c r="L5268" s="357">
        <v>0.39400000000000002</v>
      </c>
      <c r="M5268" s="357">
        <v>0.35457904000000001</v>
      </c>
      <c r="N5268" s="357">
        <v>0</v>
      </c>
      <c r="O5268" s="356">
        <f t="shared" si="164"/>
        <v>10.005319796954314</v>
      </c>
      <c r="P5268" s="357">
        <v>10.005319796954314</v>
      </c>
      <c r="Q5268" s="356" t="s">
        <v>15063</v>
      </c>
    </row>
    <row r="5269" spans="1:18" x14ac:dyDescent="0.25">
      <c r="A5269" s="354">
        <v>5266</v>
      </c>
      <c r="B5269" s="355" t="s">
        <v>5271</v>
      </c>
      <c r="C5269" s="355" t="s">
        <v>1380</v>
      </c>
      <c r="D5269" s="355" t="s">
        <v>1381</v>
      </c>
      <c r="E5269" s="355" t="s">
        <v>1381</v>
      </c>
      <c r="F5269" s="356" t="s">
        <v>12921</v>
      </c>
      <c r="G5269" s="356" t="s">
        <v>12924</v>
      </c>
      <c r="H5269" s="356" t="s">
        <v>12925</v>
      </c>
      <c r="I5269" s="356" t="str">
        <f t="shared" si="165"/>
        <v>HUNSEGHATTA_110F02-HUNASEGHATTA</v>
      </c>
      <c r="J5269" s="356" t="s">
        <v>5701</v>
      </c>
      <c r="K5269" s="356" t="s">
        <v>15063</v>
      </c>
      <c r="L5269" s="357">
        <v>0.375</v>
      </c>
      <c r="M5269" s="357">
        <v>0.33652500000000002</v>
      </c>
      <c r="N5269" s="357">
        <v>0</v>
      </c>
      <c r="O5269" s="356">
        <f t="shared" si="164"/>
        <v>10.259999999999996</v>
      </c>
      <c r="P5269" s="357">
        <v>10.260000000000002</v>
      </c>
      <c r="Q5269" s="356" t="s">
        <v>15063</v>
      </c>
    </row>
    <row r="5270" spans="1:18" x14ac:dyDescent="0.25">
      <c r="A5270" s="354">
        <v>5267</v>
      </c>
      <c r="B5270" s="355" t="s">
        <v>5271</v>
      </c>
      <c r="C5270" s="355" t="s">
        <v>1380</v>
      </c>
      <c r="D5270" s="355" t="s">
        <v>1381</v>
      </c>
      <c r="E5270" s="355" t="s">
        <v>1381</v>
      </c>
      <c r="F5270" s="356" t="s">
        <v>5564</v>
      </c>
      <c r="G5270" s="356" t="s">
        <v>13021</v>
      </c>
      <c r="H5270" s="356" t="s">
        <v>13022</v>
      </c>
      <c r="I5270" s="356" t="str">
        <f t="shared" si="165"/>
        <v>TIPTUR_110F02-ICHANOOR</v>
      </c>
      <c r="J5270" s="356" t="s">
        <v>5701</v>
      </c>
      <c r="K5270" s="356" t="s">
        <v>15063</v>
      </c>
      <c r="L5270" s="357">
        <v>0.66390000000000005</v>
      </c>
      <c r="M5270" s="357">
        <v>0.59726000000000001</v>
      </c>
      <c r="N5270" s="357">
        <v>0</v>
      </c>
      <c r="O5270" s="356">
        <f t="shared" si="164"/>
        <v>10.037656273535175</v>
      </c>
      <c r="P5270" s="357">
        <v>10.195856463206109</v>
      </c>
      <c r="Q5270" s="356" t="s">
        <v>15063</v>
      </c>
    </row>
    <row r="5271" spans="1:18" x14ac:dyDescent="0.25">
      <c r="A5271" s="354">
        <v>5268</v>
      </c>
      <c r="B5271" s="355" t="s">
        <v>5271</v>
      </c>
      <c r="C5271" s="355" t="s">
        <v>1380</v>
      </c>
      <c r="D5271" s="355" t="s">
        <v>1381</v>
      </c>
      <c r="E5271" s="355" t="s">
        <v>1381</v>
      </c>
      <c r="F5271" s="356" t="s">
        <v>12872</v>
      </c>
      <c r="G5271" s="356" t="s">
        <v>12879</v>
      </c>
      <c r="H5271" s="356" t="s">
        <v>12880</v>
      </c>
      <c r="I5271" s="356" t="str">
        <f t="shared" si="165"/>
        <v>GUNGURUMALE_110F02-KASAVANAHALLI</v>
      </c>
      <c r="J5271" s="356" t="s">
        <v>5701</v>
      </c>
      <c r="K5271" s="356" t="s">
        <v>15063</v>
      </c>
      <c r="L5271" s="357">
        <v>0.45779999999999998</v>
      </c>
      <c r="M5271" s="357">
        <v>0.39006238573906238</v>
      </c>
      <c r="N5271" s="357">
        <v>0</v>
      </c>
      <c r="O5271" s="356">
        <f t="shared" si="164"/>
        <v>14.796333390331501</v>
      </c>
      <c r="P5271" s="357">
        <v>14.796333390331496</v>
      </c>
      <c r="Q5271" s="356" t="s">
        <v>15063</v>
      </c>
    </row>
    <row r="5272" spans="1:18" x14ac:dyDescent="0.25">
      <c r="A5272" s="354">
        <v>5269</v>
      </c>
      <c r="B5272" s="355" t="s">
        <v>5271</v>
      </c>
      <c r="C5272" s="355" t="s">
        <v>1380</v>
      </c>
      <c r="D5272" s="355" t="s">
        <v>1381</v>
      </c>
      <c r="E5272" s="355" t="s">
        <v>1381</v>
      </c>
      <c r="F5272" s="356" t="s">
        <v>12898</v>
      </c>
      <c r="G5272" s="356" t="s">
        <v>12901</v>
      </c>
      <c r="H5272" s="356" t="s">
        <v>12902</v>
      </c>
      <c r="I5272" s="356" t="str">
        <f t="shared" si="165"/>
        <v>HONNAVALLI_110F02-KONEHALLI</v>
      </c>
      <c r="J5272" s="356" t="s">
        <v>5701</v>
      </c>
      <c r="K5272" s="356" t="s">
        <v>15063</v>
      </c>
      <c r="L5272" s="357">
        <v>0.66866999999999999</v>
      </c>
      <c r="M5272" s="357">
        <v>0.59967619999999999</v>
      </c>
      <c r="N5272" s="357">
        <v>0</v>
      </c>
      <c r="O5272" s="356">
        <f t="shared" si="164"/>
        <v>10.31806421702783</v>
      </c>
      <c r="P5272" s="357">
        <v>10.345986425460818</v>
      </c>
      <c r="Q5272" s="356" t="s">
        <v>15063</v>
      </c>
    </row>
    <row r="5273" spans="1:18" x14ac:dyDescent="0.25">
      <c r="A5273" s="354">
        <v>5270</v>
      </c>
      <c r="B5273" s="355" t="s">
        <v>5271</v>
      </c>
      <c r="C5273" s="355" t="s">
        <v>1380</v>
      </c>
      <c r="D5273" s="355" t="s">
        <v>1381</v>
      </c>
      <c r="E5273" s="355" t="s">
        <v>1381</v>
      </c>
      <c r="F5273" s="356" t="s">
        <v>12954</v>
      </c>
      <c r="G5273" s="356" t="s">
        <v>12955</v>
      </c>
      <c r="H5273" s="356" t="s">
        <v>12956</v>
      </c>
      <c r="I5273" s="356" t="str">
        <f t="shared" si="165"/>
        <v>KBCROSS_220F02-KUNDUR</v>
      </c>
      <c r="J5273" s="356" t="s">
        <v>5701</v>
      </c>
      <c r="K5273" s="356" t="s">
        <v>15063</v>
      </c>
      <c r="L5273" s="357">
        <v>0.25968000000000002</v>
      </c>
      <c r="M5273" s="357">
        <v>0.233431</v>
      </c>
      <c r="N5273" s="357">
        <v>0</v>
      </c>
      <c r="O5273" s="356">
        <f t="shared" si="164"/>
        <v>10.108210104744309</v>
      </c>
      <c r="P5273" s="357">
        <v>10.108210104744309</v>
      </c>
      <c r="Q5273" s="356" t="s">
        <v>15063</v>
      </c>
    </row>
    <row r="5274" spans="1:18" x14ac:dyDescent="0.25">
      <c r="A5274" s="354">
        <v>5271</v>
      </c>
      <c r="B5274" s="355" t="s">
        <v>5271</v>
      </c>
      <c r="C5274" s="355" t="s">
        <v>1380</v>
      </c>
      <c r="D5274" s="355" t="s">
        <v>1381</v>
      </c>
      <c r="E5274" s="355" t="s">
        <v>1381</v>
      </c>
      <c r="F5274" s="356" t="s">
        <v>12997</v>
      </c>
      <c r="G5274" s="356" t="s">
        <v>13000</v>
      </c>
      <c r="H5274" s="356" t="s">
        <v>13001</v>
      </c>
      <c r="I5274" s="356" t="str">
        <f t="shared" si="165"/>
        <v>NONAVINAKERE_110F02-NELLIKERE</v>
      </c>
      <c r="J5274" s="356" t="s">
        <v>5701</v>
      </c>
      <c r="K5274" s="356" t="s">
        <v>15063</v>
      </c>
      <c r="L5274" s="357">
        <v>0.60482000000000002</v>
      </c>
      <c r="M5274" s="357">
        <v>0.54385899999999998</v>
      </c>
      <c r="N5274" s="357">
        <v>0</v>
      </c>
      <c r="O5274" s="356">
        <f t="shared" si="164"/>
        <v>10.079197116497477</v>
      </c>
      <c r="P5274" s="357">
        <v>10.079197116497474</v>
      </c>
      <c r="Q5274" s="356" t="s">
        <v>15063</v>
      </c>
    </row>
    <row r="5275" spans="1:18" x14ac:dyDescent="0.25">
      <c r="A5275" s="354">
        <v>5272</v>
      </c>
      <c r="B5275" s="355" t="s">
        <v>5271</v>
      </c>
      <c r="C5275" s="355" t="s">
        <v>1380</v>
      </c>
      <c r="D5275" s="355" t="s">
        <v>1381</v>
      </c>
      <c r="E5275" s="355" t="s">
        <v>1381</v>
      </c>
      <c r="F5275" s="356" t="s">
        <v>12946</v>
      </c>
      <c r="G5275" s="356" t="s">
        <v>12951</v>
      </c>
      <c r="H5275" s="356" t="s">
        <v>12952</v>
      </c>
      <c r="I5275" s="356" t="str">
        <f t="shared" si="165"/>
        <v>KARADI_110F03-BALLEKATTE</v>
      </c>
      <c r="J5275" s="356" t="s">
        <v>5701</v>
      </c>
      <c r="K5275" s="356" t="s">
        <v>15063</v>
      </c>
      <c r="L5275" s="357">
        <v>0.58960000000000001</v>
      </c>
      <c r="M5275" s="357">
        <v>0.53098289999999992</v>
      </c>
      <c r="N5275" s="357">
        <v>0</v>
      </c>
      <c r="O5275" s="356">
        <f t="shared" si="164"/>
        <v>9.9418419267300013</v>
      </c>
      <c r="P5275" s="357">
        <v>9.9418419267300102</v>
      </c>
      <c r="Q5275" s="356" t="s">
        <v>15063</v>
      </c>
    </row>
    <row r="5276" spans="1:18" x14ac:dyDescent="0.25">
      <c r="A5276" s="354">
        <v>5273</v>
      </c>
      <c r="B5276" s="355" t="s">
        <v>5271</v>
      </c>
      <c r="C5276" s="355" t="s">
        <v>1380</v>
      </c>
      <c r="D5276" s="355" t="s">
        <v>1381</v>
      </c>
      <c r="E5276" s="355" t="s">
        <v>1381</v>
      </c>
      <c r="F5276" s="356" t="s">
        <v>12984</v>
      </c>
      <c r="G5276" s="356" t="s">
        <v>12985</v>
      </c>
      <c r="H5276" s="356" t="s">
        <v>12986</v>
      </c>
      <c r="I5276" s="356" t="str">
        <f t="shared" si="165"/>
        <v>KEREKODI_110F03-DASIHALLI</v>
      </c>
      <c r="J5276" s="356" t="s">
        <v>5701</v>
      </c>
      <c r="K5276" s="356" t="s">
        <v>15063</v>
      </c>
      <c r="L5276" s="357">
        <v>0.16958000000000001</v>
      </c>
      <c r="M5276" s="357">
        <v>0.15255000000000002</v>
      </c>
      <c r="N5276" s="357">
        <v>0</v>
      </c>
      <c r="O5276" s="356">
        <f t="shared" si="164"/>
        <v>10.042457837009074</v>
      </c>
      <c r="P5276" s="357">
        <v>10.042457837009078</v>
      </c>
      <c r="Q5276" s="356" t="s">
        <v>15063</v>
      </c>
    </row>
    <row r="5277" spans="1:18" x14ac:dyDescent="0.25">
      <c r="A5277" s="354">
        <v>5274</v>
      </c>
      <c r="B5277" s="355" t="s">
        <v>5271</v>
      </c>
      <c r="C5277" s="355" t="s">
        <v>1380</v>
      </c>
      <c r="D5277" s="355" t="s">
        <v>1381</v>
      </c>
      <c r="E5277" s="355" t="s">
        <v>1381</v>
      </c>
      <c r="F5277" s="356" t="s">
        <v>12997</v>
      </c>
      <c r="G5277" s="356" t="s">
        <v>13002</v>
      </c>
      <c r="H5277" s="356" t="s">
        <v>13003</v>
      </c>
      <c r="I5277" s="356" t="str">
        <f t="shared" si="165"/>
        <v>NONAVINAKERE_110F03-GUNGURUMALE</v>
      </c>
      <c r="J5277" s="356" t="s">
        <v>5701</v>
      </c>
      <c r="K5277" s="356" t="s">
        <v>15063</v>
      </c>
      <c r="L5277" s="357">
        <v>0.70179999999999998</v>
      </c>
      <c r="M5277" s="357">
        <v>0.63245299999999993</v>
      </c>
      <c r="N5277" s="357">
        <v>0</v>
      </c>
      <c r="O5277" s="356">
        <f t="shared" si="164"/>
        <v>9.8813052151610226</v>
      </c>
      <c r="P5277" s="357">
        <v>9.8813052151610297</v>
      </c>
      <c r="Q5277" s="356" t="s">
        <v>15063</v>
      </c>
    </row>
    <row r="5278" spans="1:18" x14ac:dyDescent="0.25">
      <c r="A5278" s="354">
        <v>5275</v>
      </c>
      <c r="B5278" s="355" t="s">
        <v>5271</v>
      </c>
      <c r="C5278" s="355" t="s">
        <v>1380</v>
      </c>
      <c r="D5278" s="355" t="s">
        <v>1381</v>
      </c>
      <c r="E5278" s="355" t="s">
        <v>1381</v>
      </c>
      <c r="F5278" s="356" t="s">
        <v>13916</v>
      </c>
      <c r="G5278" s="356" t="s">
        <v>12875</v>
      </c>
      <c r="H5278" s="356" t="s">
        <v>12876</v>
      </c>
      <c r="I5278" s="356" t="str">
        <f t="shared" si="165"/>
        <v>GUNGURUMALEF03-GUNGURUMALE_NJY</v>
      </c>
      <c r="J5278" s="356" t="s">
        <v>5706</v>
      </c>
      <c r="K5278" s="356" t="s">
        <v>15063</v>
      </c>
      <c r="L5278" s="357">
        <v>0.24340000000000001</v>
      </c>
      <c r="M5278" s="357">
        <v>0.20850352120236179</v>
      </c>
      <c r="N5278" s="357">
        <v>0</v>
      </c>
      <c r="O5278" s="356">
        <f t="shared" si="164"/>
        <v>14.337090713902306</v>
      </c>
      <c r="P5278" s="357">
        <v>14.337090713902311</v>
      </c>
      <c r="Q5278" s="356" t="s">
        <v>15063</v>
      </c>
      <c r="R5278" s="358" t="e">
        <f>#REF!-M5278</f>
        <v>#REF!</v>
      </c>
    </row>
    <row r="5279" spans="1:18" x14ac:dyDescent="0.25">
      <c r="A5279" s="354">
        <v>5276</v>
      </c>
      <c r="B5279" s="355" t="s">
        <v>5271</v>
      </c>
      <c r="C5279" s="355" t="s">
        <v>1380</v>
      </c>
      <c r="D5279" s="355" t="s">
        <v>1381</v>
      </c>
      <c r="E5279" s="355" t="s">
        <v>1381</v>
      </c>
      <c r="F5279" s="356" t="s">
        <v>12883</v>
      </c>
      <c r="G5279" s="356" t="s">
        <v>12884</v>
      </c>
      <c r="H5279" s="356" t="s">
        <v>12885</v>
      </c>
      <c r="I5279" s="356" t="str">
        <f t="shared" si="165"/>
        <v>HALKURKE_110F03-HALKURKE</v>
      </c>
      <c r="J5279" s="356" t="s">
        <v>5701</v>
      </c>
      <c r="K5279" s="356" t="s">
        <v>15063</v>
      </c>
      <c r="L5279" s="357">
        <v>9.7199999999999995E-3</v>
      </c>
      <c r="M5279" s="357">
        <v>8.4447392198297999E-3</v>
      </c>
      <c r="N5279" s="357">
        <v>0</v>
      </c>
      <c r="O5279" s="356">
        <f t="shared" si="164"/>
        <v>13.11996687417901</v>
      </c>
      <c r="P5279" s="357">
        <v>13.119966874179012</v>
      </c>
      <c r="Q5279" s="356" t="s">
        <v>15063</v>
      </c>
    </row>
    <row r="5280" spans="1:18" x14ac:dyDescent="0.25">
      <c r="A5280" s="354">
        <v>5277</v>
      </c>
      <c r="B5280" s="355" t="s">
        <v>5271</v>
      </c>
      <c r="C5280" s="355" t="s">
        <v>14834</v>
      </c>
      <c r="D5280" s="355" t="s">
        <v>1381</v>
      </c>
      <c r="E5280" s="355" t="s">
        <v>1381</v>
      </c>
      <c r="F5280" s="356" t="s">
        <v>5555</v>
      </c>
      <c r="G5280" s="356" t="s">
        <v>5558</v>
      </c>
      <c r="H5280" s="356" t="s">
        <v>5559</v>
      </c>
      <c r="I5280" s="356" t="str">
        <f t="shared" si="165"/>
        <v>BANDIHALLI_110F03-MANJUNATHANAGARA</v>
      </c>
      <c r="J5280" s="356" t="s">
        <v>2405</v>
      </c>
      <c r="K5280" s="356" t="s">
        <v>15063</v>
      </c>
      <c r="L5280" s="357">
        <v>1.6393600000000004</v>
      </c>
      <c r="M5280" s="357">
        <v>1.5180448799999999</v>
      </c>
      <c r="N5280" s="357">
        <v>0</v>
      </c>
      <c r="O5280" s="356">
        <f t="shared" si="164"/>
        <v>7.4001512785477512</v>
      </c>
      <c r="P5280" s="357">
        <v>19.469008687672261</v>
      </c>
      <c r="Q5280" s="356" t="s">
        <v>15063</v>
      </c>
    </row>
    <row r="5281" spans="1:18" x14ac:dyDescent="0.25">
      <c r="A5281" s="354">
        <v>5278</v>
      </c>
      <c r="B5281" s="355" t="s">
        <v>5271</v>
      </c>
      <c r="C5281" s="355" t="s">
        <v>1380</v>
      </c>
      <c r="D5281" s="355" t="s">
        <v>1381</v>
      </c>
      <c r="E5281" s="355" t="s">
        <v>1381</v>
      </c>
      <c r="F5281" s="356" t="s">
        <v>12898</v>
      </c>
      <c r="G5281" s="356" t="s">
        <v>12903</v>
      </c>
      <c r="H5281" s="356" t="s">
        <v>12904</v>
      </c>
      <c r="I5281" s="356" t="str">
        <f t="shared" si="165"/>
        <v>HONNAVALLI_110F03-NJY-BIDRAGUDI</v>
      </c>
      <c r="J5281" s="356" t="s">
        <v>5706</v>
      </c>
      <c r="K5281" s="356" t="s">
        <v>15063</v>
      </c>
      <c r="L5281" s="357">
        <v>0.62844</v>
      </c>
      <c r="M5281" s="357">
        <v>0.54355880000000001</v>
      </c>
      <c r="N5281" s="357">
        <v>0</v>
      </c>
      <c r="O5281" s="356">
        <f t="shared" si="164"/>
        <v>13.506651390745336</v>
      </c>
      <c r="P5281" s="357">
        <v>38.362176272948453</v>
      </c>
      <c r="Q5281" s="356" t="s">
        <v>15063</v>
      </c>
    </row>
    <row r="5282" spans="1:18" x14ac:dyDescent="0.25">
      <c r="A5282" s="354">
        <v>5279</v>
      </c>
      <c r="B5282" s="355" t="s">
        <v>5271</v>
      </c>
      <c r="C5282" s="355" t="s">
        <v>1380</v>
      </c>
      <c r="D5282" s="355" t="s">
        <v>1381</v>
      </c>
      <c r="E5282" s="355" t="s">
        <v>1381</v>
      </c>
      <c r="F5282" s="356" t="s">
        <v>12954</v>
      </c>
      <c r="G5282" s="356" t="s">
        <v>12957</v>
      </c>
      <c r="H5282" s="356" t="s">
        <v>12958</v>
      </c>
      <c r="I5282" s="356" t="str">
        <f t="shared" si="165"/>
        <v>KBCROSS_220F03-RAJATHADRIPURA</v>
      </c>
      <c r="J5282" s="356" t="s">
        <v>5701</v>
      </c>
      <c r="K5282" s="356" t="s">
        <v>15063</v>
      </c>
      <c r="L5282" s="357">
        <v>0.48584000000000005</v>
      </c>
      <c r="M5282" s="357">
        <v>0.43367299999999998</v>
      </c>
      <c r="N5282" s="357">
        <v>0</v>
      </c>
      <c r="O5282" s="356">
        <f t="shared" si="164"/>
        <v>10.737485591964447</v>
      </c>
      <c r="P5282" s="357">
        <v>10.737485591964447</v>
      </c>
      <c r="Q5282" s="356" t="s">
        <v>15063</v>
      </c>
    </row>
    <row r="5283" spans="1:18" x14ac:dyDescent="0.25">
      <c r="A5283" s="354">
        <v>5280</v>
      </c>
      <c r="B5283" s="355" t="s">
        <v>5271</v>
      </c>
      <c r="C5283" s="355" t="s">
        <v>1380</v>
      </c>
      <c r="D5283" s="355" t="s">
        <v>1381</v>
      </c>
      <c r="E5283" s="355" t="s">
        <v>1381</v>
      </c>
      <c r="F5283" s="356" t="s">
        <v>12921</v>
      </c>
      <c r="G5283" s="356" t="s">
        <v>12926</v>
      </c>
      <c r="H5283" s="356" t="s">
        <v>12927</v>
      </c>
      <c r="I5283" s="356" t="str">
        <f t="shared" si="165"/>
        <v>HUNSEGHATTA_110F03-SUGURU</v>
      </c>
      <c r="J5283" s="356" t="s">
        <v>5701</v>
      </c>
      <c r="K5283" s="356" t="s">
        <v>15063</v>
      </c>
      <c r="L5283" s="357">
        <v>0.52580000000000005</v>
      </c>
      <c r="M5283" s="357">
        <v>0.47373198</v>
      </c>
      <c r="N5283" s="357">
        <v>0</v>
      </c>
      <c r="O5283" s="356">
        <f t="shared" si="164"/>
        <v>9.9026283758083</v>
      </c>
      <c r="P5283" s="357">
        <v>9.9026283758082876</v>
      </c>
      <c r="Q5283" s="356" t="s">
        <v>15063</v>
      </c>
    </row>
    <row r="5284" spans="1:18" x14ac:dyDescent="0.25">
      <c r="A5284" s="354">
        <v>5281</v>
      </c>
      <c r="B5284" s="355" t="s">
        <v>5271</v>
      </c>
      <c r="C5284" s="355" t="s">
        <v>1380</v>
      </c>
      <c r="D5284" s="355" t="s">
        <v>1381</v>
      </c>
      <c r="E5284" s="355" t="s">
        <v>1381</v>
      </c>
      <c r="F5284" s="356" t="s">
        <v>12997</v>
      </c>
      <c r="G5284" s="356" t="s">
        <v>13004</v>
      </c>
      <c r="H5284" s="356" t="s">
        <v>13005</v>
      </c>
      <c r="I5284" s="356" t="str">
        <f t="shared" si="165"/>
        <v>NONAVINAKERE_110F04-ALBUR</v>
      </c>
      <c r="J5284" s="356" t="s">
        <v>5701</v>
      </c>
      <c r="K5284" s="356" t="s">
        <v>15063</v>
      </c>
      <c r="L5284" s="357">
        <v>0.32056000000000001</v>
      </c>
      <c r="M5284" s="357">
        <v>0.28808</v>
      </c>
      <c r="N5284" s="357">
        <v>0</v>
      </c>
      <c r="O5284" s="356">
        <f t="shared" si="164"/>
        <v>10.132268530072377</v>
      </c>
      <c r="P5284" s="357">
        <v>10.132268530072375</v>
      </c>
      <c r="Q5284" s="356" t="s">
        <v>15063</v>
      </c>
    </row>
    <row r="5285" spans="1:18" x14ac:dyDescent="0.25">
      <c r="A5285" s="354">
        <v>5282</v>
      </c>
      <c r="B5285" s="355" t="s">
        <v>5271</v>
      </c>
      <c r="C5285" s="355" t="s">
        <v>1380</v>
      </c>
      <c r="D5285" s="355" t="s">
        <v>1381</v>
      </c>
      <c r="E5285" s="355" t="s">
        <v>1381</v>
      </c>
      <c r="F5285" s="356" t="s">
        <v>12883</v>
      </c>
      <c r="G5285" s="356" t="s">
        <v>12886</v>
      </c>
      <c r="H5285" s="356" t="s">
        <v>12887</v>
      </c>
      <c r="I5285" s="356" t="str">
        <f t="shared" si="165"/>
        <v>HALKURKE_110F04-A-M-KAVAL</v>
      </c>
      <c r="J5285" s="356" t="s">
        <v>5701</v>
      </c>
      <c r="K5285" s="356" t="s">
        <v>15063</v>
      </c>
      <c r="L5285" s="357">
        <v>0.27615999999999996</v>
      </c>
      <c r="M5285" s="357">
        <v>0.24308833956534331</v>
      </c>
      <c r="N5285" s="357">
        <v>0</v>
      </c>
      <c r="O5285" s="356">
        <f t="shared" si="164"/>
        <v>11.975543320776598</v>
      </c>
      <c r="P5285" s="357">
        <v>13.474809170795766</v>
      </c>
      <c r="Q5285" s="356" t="s">
        <v>15063</v>
      </c>
    </row>
    <row r="5286" spans="1:18" x14ac:dyDescent="0.25">
      <c r="A5286" s="354">
        <v>5283</v>
      </c>
      <c r="B5286" s="355" t="s">
        <v>5271</v>
      </c>
      <c r="C5286" s="355" t="s">
        <v>1380</v>
      </c>
      <c r="D5286" s="355" t="s">
        <v>1381</v>
      </c>
      <c r="E5286" s="355" t="s">
        <v>1381</v>
      </c>
      <c r="F5286" s="356" t="s">
        <v>12984</v>
      </c>
      <c r="G5286" s="356" t="s">
        <v>12987</v>
      </c>
      <c r="H5286" s="356" t="s">
        <v>12988</v>
      </c>
      <c r="I5286" s="356" t="str">
        <f t="shared" si="165"/>
        <v>KEREKODI_110F04-HOGAVANAGATTA NJY</v>
      </c>
      <c r="J5286" s="356" t="s">
        <v>5706</v>
      </c>
      <c r="K5286" s="356" t="s">
        <v>15063</v>
      </c>
      <c r="L5286" s="357">
        <v>0.21412500000000001</v>
      </c>
      <c r="M5286" s="357">
        <v>0.18448799999999999</v>
      </c>
      <c r="N5286" s="357">
        <v>0</v>
      </c>
      <c r="O5286" s="356">
        <f t="shared" si="164"/>
        <v>13.840980735551675</v>
      </c>
      <c r="P5286" s="357">
        <v>35.877799292074528</v>
      </c>
      <c r="Q5286" s="356" t="s">
        <v>15063</v>
      </c>
    </row>
    <row r="5287" spans="1:18" x14ac:dyDescent="0.25">
      <c r="A5287" s="354">
        <v>5284</v>
      </c>
      <c r="B5287" s="355" t="s">
        <v>5271</v>
      </c>
      <c r="C5287" s="355" t="s">
        <v>1380</v>
      </c>
      <c r="D5287" s="355" t="s">
        <v>1381</v>
      </c>
      <c r="E5287" s="355" t="s">
        <v>1381</v>
      </c>
      <c r="F5287" s="356" t="s">
        <v>12954</v>
      </c>
      <c r="G5287" s="356" t="s">
        <v>12959</v>
      </c>
      <c r="H5287" s="356" t="s">
        <v>12960</v>
      </c>
      <c r="I5287" s="356" t="str">
        <f t="shared" si="165"/>
        <v>KBCROSS_220F04-K.B.CROSS</v>
      </c>
      <c r="J5287" s="356" t="s">
        <v>5701</v>
      </c>
      <c r="K5287" s="356" t="s">
        <v>15063</v>
      </c>
      <c r="L5287" s="357">
        <v>0.35300000000000004</v>
      </c>
      <c r="M5287" s="357">
        <v>0.31626799999999999</v>
      </c>
      <c r="N5287" s="357">
        <v>0</v>
      </c>
      <c r="O5287" s="356">
        <f t="shared" si="164"/>
        <v>10.405665722379615</v>
      </c>
      <c r="P5287" s="357">
        <v>10.40566572237962</v>
      </c>
      <c r="Q5287" s="356" t="s">
        <v>15063</v>
      </c>
    </row>
    <row r="5288" spans="1:18" x14ac:dyDescent="0.25">
      <c r="A5288" s="354">
        <v>5285</v>
      </c>
      <c r="B5288" s="355" t="s">
        <v>5271</v>
      </c>
      <c r="C5288" s="355" t="s">
        <v>1380</v>
      </c>
      <c r="D5288" s="355" t="s">
        <v>1381</v>
      </c>
      <c r="E5288" s="355" t="s">
        <v>1381</v>
      </c>
      <c r="F5288" s="356" t="s">
        <v>5555</v>
      </c>
      <c r="G5288" s="356" t="s">
        <v>12857</v>
      </c>
      <c r="H5288" s="356" t="s">
        <v>12858</v>
      </c>
      <c r="I5288" s="356" t="str">
        <f t="shared" si="165"/>
        <v>BANDIHALLI_110F04-KALKERE</v>
      </c>
      <c r="J5288" s="356" t="s">
        <v>5701</v>
      </c>
      <c r="K5288" s="356" t="s">
        <v>15063</v>
      </c>
      <c r="L5288" s="357">
        <v>0.53701999999999994</v>
      </c>
      <c r="M5288" s="357">
        <v>0.48299899999999996</v>
      </c>
      <c r="N5288" s="357">
        <v>0</v>
      </c>
      <c r="O5288" s="356">
        <f t="shared" si="164"/>
        <v>10.059401884473575</v>
      </c>
      <c r="P5288" s="357">
        <v>10.059401884473573</v>
      </c>
      <c r="Q5288" s="356" t="s">
        <v>15063</v>
      </c>
    </row>
    <row r="5289" spans="1:18" x14ac:dyDescent="0.25">
      <c r="A5289" s="354">
        <v>5286</v>
      </c>
      <c r="B5289" s="355" t="s">
        <v>5271</v>
      </c>
      <c r="C5289" s="355" t="s">
        <v>1380</v>
      </c>
      <c r="D5289" s="355" t="s">
        <v>1381</v>
      </c>
      <c r="E5289" s="355" t="s">
        <v>1381</v>
      </c>
      <c r="F5289" s="356" t="s">
        <v>13916</v>
      </c>
      <c r="G5289" s="356" t="s">
        <v>12877</v>
      </c>
      <c r="H5289" s="356" t="s">
        <v>12878</v>
      </c>
      <c r="I5289" s="356" t="str">
        <f t="shared" si="165"/>
        <v>GUNGURUMALEF04-KALLAHALLI</v>
      </c>
      <c r="J5289" s="356" t="s">
        <v>5701</v>
      </c>
      <c r="K5289" s="356" t="s">
        <v>15063</v>
      </c>
      <c r="L5289" s="357">
        <v>0.42559999999999998</v>
      </c>
      <c r="M5289" s="357">
        <v>0.36995686227240654</v>
      </c>
      <c r="N5289" s="357">
        <v>0</v>
      </c>
      <c r="O5289" s="356">
        <f t="shared" si="164"/>
        <v>13.074045518701466</v>
      </c>
      <c r="P5289" s="357">
        <v>13.07404551870146</v>
      </c>
      <c r="Q5289" s="356" t="s">
        <v>15063</v>
      </c>
      <c r="R5289" s="358" t="e">
        <f>#REF!-M5289</f>
        <v>#REF!</v>
      </c>
    </row>
    <row r="5290" spans="1:18" x14ac:dyDescent="0.25">
      <c r="A5290" s="354">
        <v>5287</v>
      </c>
      <c r="B5290" s="355" t="s">
        <v>5271</v>
      </c>
      <c r="C5290" s="355" t="s">
        <v>1380</v>
      </c>
      <c r="D5290" s="355" t="s">
        <v>1381</v>
      </c>
      <c r="E5290" s="355" t="s">
        <v>1381</v>
      </c>
      <c r="F5290" s="356" t="s">
        <v>5564</v>
      </c>
      <c r="G5290" s="356" t="s">
        <v>13023</v>
      </c>
      <c r="H5290" s="356" t="s">
        <v>13024</v>
      </c>
      <c r="I5290" s="356" t="str">
        <f t="shared" si="165"/>
        <v>TIPTUR_110F04-KEREGODI</v>
      </c>
      <c r="J5290" s="356" t="s">
        <v>5622</v>
      </c>
      <c r="K5290" s="356" t="s">
        <v>15063</v>
      </c>
      <c r="L5290" s="357">
        <v>0.56972</v>
      </c>
      <c r="M5290" s="357">
        <v>0.49189624799999998</v>
      </c>
      <c r="N5290" s="357">
        <v>0</v>
      </c>
      <c r="O5290" s="356">
        <f t="shared" si="164"/>
        <v>13.660000000000002</v>
      </c>
      <c r="P5290" s="357">
        <v>13.660000000000016</v>
      </c>
      <c r="Q5290" s="356" t="s">
        <v>15063</v>
      </c>
    </row>
    <row r="5291" spans="1:18" x14ac:dyDescent="0.25">
      <c r="A5291" s="354">
        <v>5288</v>
      </c>
      <c r="B5291" s="355" t="s">
        <v>5271</v>
      </c>
      <c r="C5291" s="355" t="s">
        <v>1380</v>
      </c>
      <c r="D5291" s="355" t="s">
        <v>1381</v>
      </c>
      <c r="E5291" s="355" t="s">
        <v>1381</v>
      </c>
      <c r="F5291" s="356" t="s">
        <v>12921</v>
      </c>
      <c r="G5291" s="356" t="s">
        <v>12928</v>
      </c>
      <c r="H5291" s="356" t="s">
        <v>12929</v>
      </c>
      <c r="I5291" s="356" t="str">
        <f t="shared" si="165"/>
        <v>HUNSEGHATTA_110F04-M GOLLARAHATTI</v>
      </c>
      <c r="J5291" s="356" t="s">
        <v>5701</v>
      </c>
      <c r="K5291" s="356" t="s">
        <v>15063</v>
      </c>
      <c r="L5291" s="357">
        <v>0.57600000000000007</v>
      </c>
      <c r="M5291" s="357">
        <v>0.51901459999999999</v>
      </c>
      <c r="N5291" s="357">
        <v>0</v>
      </c>
      <c r="O5291" s="356">
        <f t="shared" si="164"/>
        <v>9.8932986111111241</v>
      </c>
      <c r="P5291" s="357">
        <v>10.75044711100105</v>
      </c>
      <c r="Q5291" s="356" t="s">
        <v>15063</v>
      </c>
    </row>
    <row r="5292" spans="1:18" x14ac:dyDescent="0.25">
      <c r="A5292" s="354">
        <v>5289</v>
      </c>
      <c r="B5292" s="355" t="s">
        <v>5271</v>
      </c>
      <c r="C5292" s="355" t="s">
        <v>1380</v>
      </c>
      <c r="D5292" s="355" t="s">
        <v>1381</v>
      </c>
      <c r="E5292" s="355" t="s">
        <v>1381</v>
      </c>
      <c r="F5292" s="356" t="s">
        <v>12898</v>
      </c>
      <c r="G5292" s="356" t="s">
        <v>12905</v>
      </c>
      <c r="H5292" s="356" t="s">
        <v>12906</v>
      </c>
      <c r="I5292" s="356" t="str">
        <f t="shared" si="165"/>
        <v>HONNAVALLI_110F04-NAGATHIHALLI</v>
      </c>
      <c r="J5292" s="356" t="s">
        <v>5701</v>
      </c>
      <c r="K5292" s="356" t="s">
        <v>15063</v>
      </c>
      <c r="L5292" s="357">
        <v>0.60197999999999996</v>
      </c>
      <c r="M5292" s="357">
        <v>0.54121699999999995</v>
      </c>
      <c r="N5292" s="357">
        <v>0</v>
      </c>
      <c r="O5292" s="356">
        <f t="shared" si="164"/>
        <v>10.093856938768733</v>
      </c>
      <c r="P5292" s="357">
        <v>10.093856938768731</v>
      </c>
      <c r="Q5292" s="356" t="s">
        <v>15063</v>
      </c>
    </row>
    <row r="5293" spans="1:18" x14ac:dyDescent="0.25">
      <c r="A5293" s="354">
        <v>5290</v>
      </c>
      <c r="B5293" s="355" t="s">
        <v>5271</v>
      </c>
      <c r="C5293" s="355" t="s">
        <v>1380</v>
      </c>
      <c r="D5293" s="355" t="s">
        <v>1381</v>
      </c>
      <c r="E5293" s="355" t="s">
        <v>1381</v>
      </c>
      <c r="F5293" s="356" t="s">
        <v>12946</v>
      </c>
      <c r="G5293" s="356" t="s">
        <v>12953</v>
      </c>
      <c r="H5293" s="356" t="s">
        <v>10074</v>
      </c>
      <c r="I5293" s="356" t="str">
        <f t="shared" si="165"/>
        <v>KARADI_110F04-SHETTIHALLI</v>
      </c>
      <c r="J5293" s="356" t="s">
        <v>5701</v>
      </c>
      <c r="K5293" s="356" t="s">
        <v>15063</v>
      </c>
      <c r="L5293" s="357">
        <v>0.873</v>
      </c>
      <c r="M5293" s="357">
        <v>0.78296600000000005</v>
      </c>
      <c r="N5293" s="357">
        <v>0</v>
      </c>
      <c r="O5293" s="356">
        <f t="shared" si="164"/>
        <v>10.31317296678121</v>
      </c>
      <c r="P5293" s="357">
        <v>10.627684085404221</v>
      </c>
      <c r="Q5293" s="356" t="s">
        <v>15063</v>
      </c>
    </row>
    <row r="5294" spans="1:18" x14ac:dyDescent="0.25">
      <c r="A5294" s="354">
        <v>5291</v>
      </c>
      <c r="B5294" s="355" t="s">
        <v>5271</v>
      </c>
      <c r="C5294" s="355" t="s">
        <v>1380</v>
      </c>
      <c r="D5294" s="355" t="s">
        <v>1381</v>
      </c>
      <c r="E5294" s="355" t="s">
        <v>1381</v>
      </c>
      <c r="F5294" s="356" t="s">
        <v>12872</v>
      </c>
      <c r="G5294" s="356" t="s">
        <v>12881</v>
      </c>
      <c r="H5294" s="356" t="s">
        <v>12882</v>
      </c>
      <c r="I5294" s="356" t="str">
        <f t="shared" si="165"/>
        <v>GUNGURUMALE_110F05-ANCHE KOPPALU</v>
      </c>
      <c r="J5294" s="356" t="s">
        <v>5701</v>
      </c>
      <c r="K5294" s="356" t="s">
        <v>15063</v>
      </c>
      <c r="L5294" s="357">
        <v>0.19220000000000001</v>
      </c>
      <c r="M5294" s="357">
        <v>0.16398599999999999</v>
      </c>
      <c r="N5294" s="357">
        <v>0</v>
      </c>
      <c r="O5294" s="356">
        <f t="shared" si="164"/>
        <v>14.679500520291372</v>
      </c>
      <c r="P5294" s="357">
        <v>14.679500520291366</v>
      </c>
      <c r="Q5294" s="356" t="s">
        <v>15063</v>
      </c>
    </row>
    <row r="5295" spans="1:18" x14ac:dyDescent="0.25">
      <c r="A5295" s="354">
        <v>5292</v>
      </c>
      <c r="B5295" s="355" t="s">
        <v>5271</v>
      </c>
      <c r="C5295" s="355" t="s">
        <v>1380</v>
      </c>
      <c r="D5295" s="355" t="s">
        <v>1381</v>
      </c>
      <c r="E5295" s="355" t="s">
        <v>1381</v>
      </c>
      <c r="F5295" s="356" t="s">
        <v>12954</v>
      </c>
      <c r="G5295" s="356" t="s">
        <v>12961</v>
      </c>
      <c r="H5295" s="356" t="s">
        <v>5832</v>
      </c>
      <c r="I5295" s="356" t="str">
        <f t="shared" si="165"/>
        <v>KBCROSS_220F05-DAIRY</v>
      </c>
      <c r="J5295" s="356" t="s">
        <v>5622</v>
      </c>
      <c r="K5295" s="356" t="s">
        <v>15063</v>
      </c>
      <c r="L5295" s="357">
        <v>1.1697199999999999</v>
      </c>
      <c r="M5295" s="357">
        <v>1.0221449</v>
      </c>
      <c r="N5295" s="357">
        <v>0</v>
      </c>
      <c r="O5295" s="356">
        <f t="shared" si="164"/>
        <v>12.616275689908685</v>
      </c>
      <c r="P5295" s="357">
        <v>12.616275689908685</v>
      </c>
      <c r="Q5295" s="356" t="s">
        <v>15063</v>
      </c>
    </row>
    <row r="5296" spans="1:18" x14ac:dyDescent="0.25">
      <c r="A5296" s="354">
        <v>5293</v>
      </c>
      <c r="B5296" s="355" t="s">
        <v>5271</v>
      </c>
      <c r="C5296" s="355" t="s">
        <v>1380</v>
      </c>
      <c r="D5296" s="355" t="s">
        <v>1381</v>
      </c>
      <c r="E5296" s="355" t="s">
        <v>1381</v>
      </c>
      <c r="F5296" s="356" t="s">
        <v>5555</v>
      </c>
      <c r="G5296" s="356" t="s">
        <v>12859</v>
      </c>
      <c r="H5296" s="356" t="s">
        <v>12860</v>
      </c>
      <c r="I5296" s="356" t="str">
        <f t="shared" si="165"/>
        <v>BANDIHALLI_110F05-ERALAGERE</v>
      </c>
      <c r="J5296" s="356" t="s">
        <v>5701</v>
      </c>
      <c r="K5296" s="356" t="s">
        <v>15063</v>
      </c>
      <c r="L5296" s="357">
        <v>0.6552</v>
      </c>
      <c r="M5296" s="357">
        <v>0.58934019999999998</v>
      </c>
      <c r="N5296" s="357">
        <v>0</v>
      </c>
      <c r="O5296" s="356">
        <f t="shared" si="164"/>
        <v>10.051862026862031</v>
      </c>
      <c r="P5296" s="357">
        <v>10.051862026862036</v>
      </c>
      <c r="Q5296" s="356" t="s">
        <v>15063</v>
      </c>
    </row>
    <row r="5297" spans="1:17" x14ac:dyDescent="0.25">
      <c r="A5297" s="354">
        <v>5294</v>
      </c>
      <c r="B5297" s="355" t="s">
        <v>5271</v>
      </c>
      <c r="C5297" s="355" t="s">
        <v>1380</v>
      </c>
      <c r="D5297" s="355" t="s">
        <v>1381</v>
      </c>
      <c r="E5297" s="355" t="s">
        <v>1381</v>
      </c>
      <c r="F5297" s="356" t="s">
        <v>12883</v>
      </c>
      <c r="G5297" s="356" t="s">
        <v>12888</v>
      </c>
      <c r="H5297" s="356" t="s">
        <v>12889</v>
      </c>
      <c r="I5297" s="356" t="str">
        <f t="shared" si="165"/>
        <v>HALKURKE_110F05-HALENAHALLI</v>
      </c>
      <c r="J5297" s="356" t="s">
        <v>5701</v>
      </c>
      <c r="K5297" s="356" t="s">
        <v>15063</v>
      </c>
      <c r="L5297" s="357">
        <v>0.73751999999999995</v>
      </c>
      <c r="M5297" s="357">
        <v>0.63178108856682758</v>
      </c>
      <c r="N5297" s="357">
        <v>0</v>
      </c>
      <c r="O5297" s="356">
        <f t="shared" si="164"/>
        <v>14.33709071390232</v>
      </c>
      <c r="P5297" s="357">
        <v>14.337090713902324</v>
      </c>
      <c r="Q5297" s="356" t="s">
        <v>15063</v>
      </c>
    </row>
    <row r="5298" spans="1:17" x14ac:dyDescent="0.25">
      <c r="A5298" s="354">
        <v>5295</v>
      </c>
      <c r="B5298" s="355" t="s">
        <v>5271</v>
      </c>
      <c r="C5298" s="355" t="s">
        <v>1380</v>
      </c>
      <c r="D5298" s="355" t="s">
        <v>1381</v>
      </c>
      <c r="E5298" s="355" t="s">
        <v>1381</v>
      </c>
      <c r="F5298" s="356" t="s">
        <v>12898</v>
      </c>
      <c r="G5298" s="356" t="s">
        <v>12907</v>
      </c>
      <c r="H5298" s="356" t="s">
        <v>12908</v>
      </c>
      <c r="I5298" s="356" t="str">
        <f t="shared" si="165"/>
        <v>HONNAVALLI_110F05-HULIHALLI</v>
      </c>
      <c r="J5298" s="356" t="s">
        <v>5706</v>
      </c>
      <c r="K5298" s="356" t="s">
        <v>15063</v>
      </c>
      <c r="L5298" s="357">
        <v>0.57150000000000001</v>
      </c>
      <c r="M5298" s="357">
        <v>0.49115350000000002</v>
      </c>
      <c r="N5298" s="357">
        <v>0</v>
      </c>
      <c r="O5298" s="356">
        <f t="shared" si="164"/>
        <v>14.058880139982499</v>
      </c>
      <c r="P5298" s="357">
        <v>23.651854145260554</v>
      </c>
      <c r="Q5298" s="356" t="s">
        <v>15063</v>
      </c>
    </row>
    <row r="5299" spans="1:17" x14ac:dyDescent="0.25">
      <c r="A5299" s="354">
        <v>5296</v>
      </c>
      <c r="B5299" s="355" t="s">
        <v>5271</v>
      </c>
      <c r="C5299" s="355" t="s">
        <v>1380</v>
      </c>
      <c r="D5299" s="355" t="s">
        <v>1381</v>
      </c>
      <c r="E5299" s="355" t="s">
        <v>1381</v>
      </c>
      <c r="F5299" s="356" t="s">
        <v>12921</v>
      </c>
      <c r="G5299" s="356" t="s">
        <v>12930</v>
      </c>
      <c r="H5299" s="356" t="s">
        <v>12931</v>
      </c>
      <c r="I5299" s="356" t="str">
        <f t="shared" si="165"/>
        <v>HUNSEGHATTA_110F05-KANNUGATTA</v>
      </c>
      <c r="J5299" s="356" t="s">
        <v>5701</v>
      </c>
      <c r="K5299" s="356" t="s">
        <v>15063</v>
      </c>
      <c r="L5299" s="357">
        <v>0.69019999999999992</v>
      </c>
      <c r="M5299" s="357">
        <v>0.60751403999999987</v>
      </c>
      <c r="N5299" s="357">
        <v>0</v>
      </c>
      <c r="O5299" s="356">
        <f t="shared" si="164"/>
        <v>11.980000000000009</v>
      </c>
      <c r="P5299" s="357">
        <v>11.980000000000013</v>
      </c>
      <c r="Q5299" s="356" t="s">
        <v>15063</v>
      </c>
    </row>
    <row r="5300" spans="1:17" x14ac:dyDescent="0.25">
      <c r="A5300" s="354">
        <v>5297</v>
      </c>
      <c r="B5300" s="355" t="s">
        <v>5271</v>
      </c>
      <c r="C5300" s="355" t="s">
        <v>1380</v>
      </c>
      <c r="D5300" s="355" t="s">
        <v>1381</v>
      </c>
      <c r="E5300" s="355" t="s">
        <v>1381</v>
      </c>
      <c r="F5300" s="356" t="s">
        <v>12997</v>
      </c>
      <c r="G5300" s="356" t="s">
        <v>13006</v>
      </c>
      <c r="H5300" s="356" t="s">
        <v>13007</v>
      </c>
      <c r="I5300" s="356" t="str">
        <f t="shared" si="165"/>
        <v>NONAVINAKERE_110F05-MASAVANAGHATTA</v>
      </c>
      <c r="J5300" s="356" t="s">
        <v>5701</v>
      </c>
      <c r="K5300" s="356" t="s">
        <v>15063</v>
      </c>
      <c r="L5300" s="357">
        <v>0.48088000000000003</v>
      </c>
      <c r="M5300" s="357">
        <v>0.43337389999999998</v>
      </c>
      <c r="N5300" s="357">
        <v>0</v>
      </c>
      <c r="O5300" s="356">
        <f t="shared" si="164"/>
        <v>9.8789926800865189</v>
      </c>
      <c r="P5300" s="357">
        <v>9.8789926800865064</v>
      </c>
      <c r="Q5300" s="356" t="s">
        <v>15063</v>
      </c>
    </row>
    <row r="5301" spans="1:17" x14ac:dyDescent="0.25">
      <c r="A5301" s="354">
        <v>5298</v>
      </c>
      <c r="B5301" s="355" t="s">
        <v>5271</v>
      </c>
      <c r="C5301" s="355" t="s">
        <v>1380</v>
      </c>
      <c r="D5301" s="355" t="s">
        <v>1381</v>
      </c>
      <c r="E5301" s="355" t="s">
        <v>1381</v>
      </c>
      <c r="F5301" s="356" t="s">
        <v>12984</v>
      </c>
      <c r="G5301" s="356" t="s">
        <v>12989</v>
      </c>
      <c r="H5301" s="356" t="s">
        <v>12990</v>
      </c>
      <c r="I5301" s="356" t="str">
        <f t="shared" si="165"/>
        <v>KEREKODI_110F05-RAMACHNDRAPURA</v>
      </c>
      <c r="J5301" s="356" t="s">
        <v>5701</v>
      </c>
      <c r="K5301" s="356" t="s">
        <v>15063</v>
      </c>
      <c r="L5301" s="357">
        <v>0.62992000000000004</v>
      </c>
      <c r="M5301" s="357">
        <v>0.56724600000000003</v>
      </c>
      <c r="N5301" s="357">
        <v>0</v>
      </c>
      <c r="O5301" s="356">
        <f t="shared" si="164"/>
        <v>9.9495173990347983</v>
      </c>
      <c r="P5301" s="357">
        <v>9.9495173990348125</v>
      </c>
      <c r="Q5301" s="356" t="s">
        <v>15063</v>
      </c>
    </row>
    <row r="5302" spans="1:17" x14ac:dyDescent="0.25">
      <c r="A5302" s="354">
        <v>5299</v>
      </c>
      <c r="B5302" s="355" t="s">
        <v>5271</v>
      </c>
      <c r="C5302" s="355" t="s">
        <v>1380</v>
      </c>
      <c r="D5302" s="355" t="s">
        <v>1381</v>
      </c>
      <c r="E5302" s="355" t="s">
        <v>1381</v>
      </c>
      <c r="F5302" s="356" t="s">
        <v>12954</v>
      </c>
      <c r="G5302" s="356" t="s">
        <v>12962</v>
      </c>
      <c r="H5302" s="356" t="s">
        <v>12963</v>
      </c>
      <c r="I5302" s="356" t="str">
        <f t="shared" si="165"/>
        <v>KBCROSS_220F06-ARALAGUPPE</v>
      </c>
      <c r="J5302" s="356" t="s">
        <v>5701</v>
      </c>
      <c r="K5302" s="356" t="s">
        <v>15063</v>
      </c>
      <c r="L5302" s="357">
        <v>0.54435999999999996</v>
      </c>
      <c r="M5302" s="357">
        <v>0.49070727000000003</v>
      </c>
      <c r="N5302" s="357">
        <v>0</v>
      </c>
      <c r="O5302" s="356">
        <f t="shared" si="164"/>
        <v>9.8561117642736296</v>
      </c>
      <c r="P5302" s="357">
        <v>9.8561117642736225</v>
      </c>
      <c r="Q5302" s="356" t="s">
        <v>15063</v>
      </c>
    </row>
    <row r="5303" spans="1:17" x14ac:dyDescent="0.25">
      <c r="A5303" s="354">
        <v>5300</v>
      </c>
      <c r="B5303" s="355" t="s">
        <v>5271</v>
      </c>
      <c r="C5303" s="355" t="s">
        <v>1380</v>
      </c>
      <c r="D5303" s="355" t="s">
        <v>1381</v>
      </c>
      <c r="E5303" s="355" t="s">
        <v>1381</v>
      </c>
      <c r="F5303" s="356" t="s">
        <v>12984</v>
      </c>
      <c r="G5303" s="356" t="s">
        <v>12991</v>
      </c>
      <c r="H5303" s="356" t="s">
        <v>12992</v>
      </c>
      <c r="I5303" s="356" t="str">
        <f t="shared" si="165"/>
        <v>KEREKODI_110F06-DASARIGHATTA</v>
      </c>
      <c r="J5303" s="356" t="s">
        <v>5701</v>
      </c>
      <c r="K5303" s="356" t="s">
        <v>15063</v>
      </c>
      <c r="L5303" s="357">
        <v>0.37456</v>
      </c>
      <c r="M5303" s="357">
        <v>0.337086</v>
      </c>
      <c r="N5303" s="357">
        <v>0</v>
      </c>
      <c r="O5303" s="356">
        <f t="shared" si="164"/>
        <v>10.004805638615979</v>
      </c>
      <c r="P5303" s="357">
        <v>10.004805638615977</v>
      </c>
      <c r="Q5303" s="356" t="s">
        <v>15063</v>
      </c>
    </row>
    <row r="5304" spans="1:17" x14ac:dyDescent="0.25">
      <c r="A5304" s="354">
        <v>5301</v>
      </c>
      <c r="B5304" s="355" t="s">
        <v>5271</v>
      </c>
      <c r="C5304" s="355" t="s">
        <v>1380</v>
      </c>
      <c r="D5304" s="355" t="s">
        <v>1381</v>
      </c>
      <c r="E5304" s="355" t="s">
        <v>1381</v>
      </c>
      <c r="F5304" s="356" t="s">
        <v>12883</v>
      </c>
      <c r="G5304" s="356" t="s">
        <v>12890</v>
      </c>
      <c r="H5304" s="356" t="s">
        <v>12891</v>
      </c>
      <c r="I5304" s="356" t="str">
        <f t="shared" si="165"/>
        <v>HALKURKE_110F06-GATAGINAKERE</v>
      </c>
      <c r="J5304" s="356" t="s">
        <v>5701</v>
      </c>
      <c r="K5304" s="356" t="s">
        <v>15063</v>
      </c>
      <c r="L5304" s="357">
        <v>0.35018000000000005</v>
      </c>
      <c r="M5304" s="357">
        <v>0.30423638400000003</v>
      </c>
      <c r="N5304" s="357">
        <v>0</v>
      </c>
      <c r="O5304" s="356">
        <f t="shared" si="164"/>
        <v>13.120000000000005</v>
      </c>
      <c r="P5304" s="357">
        <v>14.436489555435383</v>
      </c>
      <c r="Q5304" s="356" t="s">
        <v>15063</v>
      </c>
    </row>
    <row r="5305" spans="1:17" x14ac:dyDescent="0.25">
      <c r="A5305" s="354">
        <v>5302</v>
      </c>
      <c r="B5305" s="355" t="s">
        <v>5271</v>
      </c>
      <c r="C5305" s="355" t="s">
        <v>1380</v>
      </c>
      <c r="D5305" s="355" t="s">
        <v>1381</v>
      </c>
      <c r="E5305" s="355" t="s">
        <v>1381</v>
      </c>
      <c r="F5305" s="356" t="s">
        <v>12898</v>
      </c>
      <c r="G5305" s="356" t="s">
        <v>12909</v>
      </c>
      <c r="H5305" s="356" t="s">
        <v>12910</v>
      </c>
      <c r="I5305" s="356" t="str">
        <f t="shared" si="165"/>
        <v>HONNAVALLI_110F06-HOSAPATNA</v>
      </c>
      <c r="J5305" s="356" t="s">
        <v>5701</v>
      </c>
      <c r="K5305" s="356" t="s">
        <v>15063</v>
      </c>
      <c r="L5305" s="357">
        <v>0.73845999999999989</v>
      </c>
      <c r="M5305" s="357">
        <v>0.6641975</v>
      </c>
      <c r="N5305" s="357">
        <v>0</v>
      </c>
      <c r="O5305" s="356">
        <f t="shared" si="164"/>
        <v>10.056401159169068</v>
      </c>
      <c r="P5305" s="357">
        <v>10.05640115916907</v>
      </c>
      <c r="Q5305" s="356" t="s">
        <v>15063</v>
      </c>
    </row>
    <row r="5306" spans="1:17" x14ac:dyDescent="0.25">
      <c r="A5306" s="354">
        <v>5303</v>
      </c>
      <c r="B5306" s="355" t="s">
        <v>5271</v>
      </c>
      <c r="C5306" s="355" t="s">
        <v>1380</v>
      </c>
      <c r="D5306" s="355" t="s">
        <v>1381</v>
      </c>
      <c r="E5306" s="355" t="s">
        <v>1381</v>
      </c>
      <c r="F5306" s="356" t="s">
        <v>12997</v>
      </c>
      <c r="G5306" s="356" t="s">
        <v>13008</v>
      </c>
      <c r="H5306" s="356" t="s">
        <v>13009</v>
      </c>
      <c r="I5306" s="356" t="str">
        <f t="shared" si="165"/>
        <v>NONAVINAKERE_110F06-RAYASHETTIHALLI</v>
      </c>
      <c r="J5306" s="356" t="s">
        <v>5701</v>
      </c>
      <c r="K5306" s="356" t="s">
        <v>15063</v>
      </c>
      <c r="L5306" s="357">
        <v>0.67726000000000008</v>
      </c>
      <c r="M5306" s="357">
        <v>0.61256472000000006</v>
      </c>
      <c r="N5306" s="357">
        <v>0</v>
      </c>
      <c r="O5306" s="356">
        <f t="shared" si="164"/>
        <v>9.5525027315949593</v>
      </c>
      <c r="P5306" s="357">
        <v>9.5525027315949593</v>
      </c>
      <c r="Q5306" s="356" t="s">
        <v>15063</v>
      </c>
    </row>
    <row r="5307" spans="1:17" x14ac:dyDescent="0.25">
      <c r="A5307" s="354">
        <v>5304</v>
      </c>
      <c r="B5307" s="355" t="s">
        <v>5271</v>
      </c>
      <c r="C5307" s="355" t="s">
        <v>1380</v>
      </c>
      <c r="D5307" s="355" t="s">
        <v>1381</v>
      </c>
      <c r="E5307" s="355" t="s">
        <v>1381</v>
      </c>
      <c r="F5307" s="356" t="s">
        <v>5555</v>
      </c>
      <c r="G5307" s="356" t="s">
        <v>12861</v>
      </c>
      <c r="H5307" s="356" t="s">
        <v>12862</v>
      </c>
      <c r="I5307" s="356" t="str">
        <f t="shared" si="165"/>
        <v>BANDIHALLI_110F06-SHANTHANAHALLI</v>
      </c>
      <c r="J5307" s="356" t="s">
        <v>5701</v>
      </c>
      <c r="K5307" s="356" t="s">
        <v>15063</v>
      </c>
      <c r="L5307" s="357">
        <v>0.53137999999999996</v>
      </c>
      <c r="M5307" s="357">
        <v>0.47886599999999996</v>
      </c>
      <c r="N5307" s="357">
        <v>0</v>
      </c>
      <c r="O5307" s="356">
        <f t="shared" si="164"/>
        <v>9.8825699123038131</v>
      </c>
      <c r="P5307" s="357">
        <v>9.8825699123038291</v>
      </c>
      <c r="Q5307" s="356" t="s">
        <v>15063</v>
      </c>
    </row>
    <row r="5308" spans="1:17" x14ac:dyDescent="0.25">
      <c r="A5308" s="354">
        <v>5305</v>
      </c>
      <c r="B5308" s="355" t="s">
        <v>5271</v>
      </c>
      <c r="C5308" s="355" t="s">
        <v>1380</v>
      </c>
      <c r="D5308" s="355" t="s">
        <v>1381</v>
      </c>
      <c r="E5308" s="355" t="s">
        <v>1381</v>
      </c>
      <c r="F5308" s="356" t="s">
        <v>12921</v>
      </c>
      <c r="G5308" s="356" t="s">
        <v>12932</v>
      </c>
      <c r="H5308" s="356" t="s">
        <v>12933</v>
      </c>
      <c r="I5308" s="356" t="str">
        <f t="shared" si="165"/>
        <v>HUNSEGHATTA_110F06-WATER SUPPLY</v>
      </c>
      <c r="J5308" s="356" t="s">
        <v>2425</v>
      </c>
      <c r="K5308" s="356" t="s">
        <v>15063</v>
      </c>
      <c r="L5308" s="357">
        <v>0.74520000000000008</v>
      </c>
      <c r="M5308" s="357">
        <v>0.63833832000000013</v>
      </c>
      <c r="N5308" s="357">
        <v>0</v>
      </c>
      <c r="O5308" s="356">
        <f t="shared" si="164"/>
        <v>14.339999999999991</v>
      </c>
      <c r="P5308" s="357">
        <v>14.339999999999996</v>
      </c>
      <c r="Q5308" s="356" t="s">
        <v>15063</v>
      </c>
    </row>
    <row r="5309" spans="1:17" x14ac:dyDescent="0.25">
      <c r="A5309" s="354">
        <v>5306</v>
      </c>
      <c r="B5309" s="355" t="s">
        <v>5271</v>
      </c>
      <c r="C5309" s="355" t="s">
        <v>1380</v>
      </c>
      <c r="D5309" s="355" t="s">
        <v>1381</v>
      </c>
      <c r="E5309" s="355" t="s">
        <v>1381</v>
      </c>
      <c r="F5309" s="356" t="s">
        <v>12883</v>
      </c>
      <c r="G5309" s="356" t="s">
        <v>12892</v>
      </c>
      <c r="H5309" s="356" t="s">
        <v>12893</v>
      </c>
      <c r="I5309" s="356" t="str">
        <f t="shared" si="165"/>
        <v>HALKURKE_110F07-CHOWLIHALLI</v>
      </c>
      <c r="J5309" s="356" t="s">
        <v>5706</v>
      </c>
      <c r="K5309" s="356" t="s">
        <v>15063</v>
      </c>
      <c r="L5309" s="357">
        <v>0.19769999999999999</v>
      </c>
      <c r="M5309" s="357">
        <v>0.19769999999999999</v>
      </c>
      <c r="N5309" s="357">
        <v>0</v>
      </c>
      <c r="O5309" s="356">
        <f t="shared" si="164"/>
        <v>0</v>
      </c>
      <c r="P5309" s="357">
        <v>31.896114252181707</v>
      </c>
      <c r="Q5309" s="356" t="s">
        <v>15063</v>
      </c>
    </row>
    <row r="5310" spans="1:17" x14ac:dyDescent="0.25">
      <c r="A5310" s="354">
        <v>5307</v>
      </c>
      <c r="B5310" s="355" t="s">
        <v>5271</v>
      </c>
      <c r="C5310" s="355" t="s">
        <v>1380</v>
      </c>
      <c r="D5310" s="355" t="s">
        <v>1381</v>
      </c>
      <c r="E5310" s="355" t="s">
        <v>1381</v>
      </c>
      <c r="F5310" s="356" t="s">
        <v>5555</v>
      </c>
      <c r="G5310" s="356" t="s">
        <v>12863</v>
      </c>
      <c r="H5310" s="356" t="s">
        <v>12864</v>
      </c>
      <c r="I5310" s="356" t="str">
        <f t="shared" si="165"/>
        <v>BANDIHALLI_110F07-KOTANAYAKANAHALLI</v>
      </c>
      <c r="J5310" s="356" t="s">
        <v>5701</v>
      </c>
      <c r="K5310" s="356" t="s">
        <v>15063</v>
      </c>
      <c r="L5310" s="357">
        <v>0.2475</v>
      </c>
      <c r="M5310" s="357">
        <v>0.2230414</v>
      </c>
      <c r="N5310" s="357">
        <v>0</v>
      </c>
      <c r="O5310" s="356">
        <f t="shared" si="164"/>
        <v>9.8822626262626247</v>
      </c>
      <c r="P5310" s="357">
        <v>9.882262626262639</v>
      </c>
      <c r="Q5310" s="356" t="s">
        <v>15063</v>
      </c>
    </row>
    <row r="5311" spans="1:17" x14ac:dyDescent="0.25">
      <c r="A5311" s="354">
        <v>5308</v>
      </c>
      <c r="B5311" s="355" t="s">
        <v>5271</v>
      </c>
      <c r="C5311" s="355" t="s">
        <v>1380</v>
      </c>
      <c r="D5311" s="355" t="s">
        <v>1381</v>
      </c>
      <c r="E5311" s="355" t="s">
        <v>1381</v>
      </c>
      <c r="F5311" s="356" t="s">
        <v>12921</v>
      </c>
      <c r="G5311" s="356" t="s">
        <v>12934</v>
      </c>
      <c r="H5311" s="356" t="s">
        <v>12935</v>
      </c>
      <c r="I5311" s="356" t="str">
        <f t="shared" si="165"/>
        <v>HUNSEGHATTA_110F07-MASAVANAGATTA NJY</v>
      </c>
      <c r="J5311" s="356" t="s">
        <v>5706</v>
      </c>
      <c r="K5311" s="356" t="s">
        <v>15063</v>
      </c>
      <c r="L5311" s="357">
        <v>0.19619999999999999</v>
      </c>
      <c r="M5311" s="357">
        <v>0.16850100000000001</v>
      </c>
      <c r="N5311" s="357">
        <v>0</v>
      </c>
      <c r="O5311" s="356">
        <f t="shared" si="164"/>
        <v>14.117737003058092</v>
      </c>
      <c r="P5311" s="357">
        <v>26.610046023390645</v>
      </c>
      <c r="Q5311" s="356" t="s">
        <v>15063</v>
      </c>
    </row>
    <row r="5312" spans="1:17" x14ac:dyDescent="0.25">
      <c r="A5312" s="354">
        <v>5309</v>
      </c>
      <c r="B5312" s="355" t="s">
        <v>5271</v>
      </c>
      <c r="C5312" s="355" t="s">
        <v>1380</v>
      </c>
      <c r="D5312" s="355" t="s">
        <v>1381</v>
      </c>
      <c r="E5312" s="355" t="s">
        <v>1381</v>
      </c>
      <c r="F5312" s="356" t="s">
        <v>12997</v>
      </c>
      <c r="G5312" s="356" t="s">
        <v>13010</v>
      </c>
      <c r="H5312" s="356" t="s">
        <v>13011</v>
      </c>
      <c r="I5312" s="356" t="str">
        <f t="shared" si="165"/>
        <v>NONAVINAKERE_110F07-NINAVINAKERE</v>
      </c>
      <c r="J5312" s="356" t="s">
        <v>5622</v>
      </c>
      <c r="K5312" s="356" t="s">
        <v>15063</v>
      </c>
      <c r="L5312" s="357">
        <v>1.5668600000000001</v>
      </c>
      <c r="M5312" s="357">
        <v>1.4440908000000001</v>
      </c>
      <c r="N5312" s="357">
        <v>0</v>
      </c>
      <c r="O5312" s="356">
        <f t="shared" si="164"/>
        <v>7.8353649975109461</v>
      </c>
      <c r="P5312" s="357">
        <v>7.8353649975109292</v>
      </c>
      <c r="Q5312" s="356" t="s">
        <v>15063</v>
      </c>
    </row>
    <row r="5313" spans="1:17" x14ac:dyDescent="0.25">
      <c r="A5313" s="354">
        <v>5310</v>
      </c>
      <c r="B5313" s="355" t="s">
        <v>5271</v>
      </c>
      <c r="C5313" s="355" t="s">
        <v>1380</v>
      </c>
      <c r="D5313" s="355" t="s">
        <v>1381</v>
      </c>
      <c r="E5313" s="355" t="s">
        <v>1381</v>
      </c>
      <c r="F5313" s="356" t="s">
        <v>12898</v>
      </c>
      <c r="G5313" s="356" t="s">
        <v>12911</v>
      </c>
      <c r="H5313" s="356" t="s">
        <v>12912</v>
      </c>
      <c r="I5313" s="356" t="str">
        <f t="shared" si="165"/>
        <v>HONNAVALLI_110F07-NJY-HONNAVALLI</v>
      </c>
      <c r="J5313" s="356" t="s">
        <v>5706</v>
      </c>
      <c r="K5313" s="356" t="s">
        <v>15063</v>
      </c>
      <c r="L5313" s="357">
        <v>0.29004000000000002</v>
      </c>
      <c r="M5313" s="357">
        <v>0.24898100000000001</v>
      </c>
      <c r="N5313" s="357">
        <v>0</v>
      </c>
      <c r="O5313" s="356">
        <f t="shared" si="164"/>
        <v>14.156323265756452</v>
      </c>
      <c r="P5313" s="357">
        <v>14.534469031330953</v>
      </c>
      <c r="Q5313" s="356" t="s">
        <v>15063</v>
      </c>
    </row>
    <row r="5314" spans="1:17" x14ac:dyDescent="0.25">
      <c r="A5314" s="354">
        <v>5311</v>
      </c>
      <c r="B5314" s="355" t="s">
        <v>5271</v>
      </c>
      <c r="C5314" s="355" t="s">
        <v>14834</v>
      </c>
      <c r="D5314" s="355" t="s">
        <v>1381</v>
      </c>
      <c r="E5314" s="355" t="s">
        <v>1381</v>
      </c>
      <c r="F5314" s="356" t="s">
        <v>5564</v>
      </c>
      <c r="G5314" s="356" t="s">
        <v>5568</v>
      </c>
      <c r="H5314" s="356" t="s">
        <v>5569</v>
      </c>
      <c r="I5314" s="356" t="str">
        <f t="shared" si="165"/>
        <v>TIPTUR_110F07-TOWN</v>
      </c>
      <c r="J5314" s="356" t="s">
        <v>2405</v>
      </c>
      <c r="K5314" s="356" t="s">
        <v>15063</v>
      </c>
      <c r="L5314" s="357">
        <v>1.0628000000000009</v>
      </c>
      <c r="M5314" s="357">
        <v>1.0996299999999999</v>
      </c>
      <c r="N5314" s="357">
        <v>0</v>
      </c>
      <c r="O5314" s="356">
        <f t="shared" si="164"/>
        <v>-3.4653744824989654</v>
      </c>
      <c r="P5314" s="357">
        <v>9.4028666645622252</v>
      </c>
      <c r="Q5314" s="356" t="s">
        <v>15063</v>
      </c>
    </row>
    <row r="5315" spans="1:17" x14ac:dyDescent="0.25">
      <c r="A5315" s="354">
        <v>5312</v>
      </c>
      <c r="B5315" s="355" t="s">
        <v>5271</v>
      </c>
      <c r="C5315" s="355" t="s">
        <v>1380</v>
      </c>
      <c r="D5315" s="355" t="s">
        <v>1381</v>
      </c>
      <c r="E5315" s="355" t="s">
        <v>1381</v>
      </c>
      <c r="F5315" s="356" t="s">
        <v>12898</v>
      </c>
      <c r="G5315" s="356" t="s">
        <v>12913</v>
      </c>
      <c r="H5315" s="356" t="s">
        <v>12914</v>
      </c>
      <c r="I5315" s="356" t="str">
        <f t="shared" si="165"/>
        <v>HONNAVALLI_110F08-BALUVANERALU</v>
      </c>
      <c r="J5315" s="356" t="s">
        <v>5701</v>
      </c>
      <c r="K5315" s="356" t="s">
        <v>15063</v>
      </c>
      <c r="L5315" s="357">
        <v>0.47770000000000001</v>
      </c>
      <c r="M5315" s="357">
        <v>0.42863499999999999</v>
      </c>
      <c r="N5315" s="357">
        <v>0</v>
      </c>
      <c r="O5315" s="356">
        <f t="shared" si="164"/>
        <v>10.271090642662765</v>
      </c>
      <c r="P5315" s="357">
        <v>10.271090642662751</v>
      </c>
      <c r="Q5315" s="356" t="s">
        <v>15063</v>
      </c>
    </row>
    <row r="5316" spans="1:17" x14ac:dyDescent="0.25">
      <c r="A5316" s="354">
        <v>5313</v>
      </c>
      <c r="B5316" s="355" t="s">
        <v>5271</v>
      </c>
      <c r="C5316" s="355" t="s">
        <v>1380</v>
      </c>
      <c r="D5316" s="355" t="s">
        <v>1381</v>
      </c>
      <c r="E5316" s="355" t="s">
        <v>1381</v>
      </c>
      <c r="F5316" s="356" t="s">
        <v>12954</v>
      </c>
      <c r="G5316" s="356" t="s">
        <v>12964</v>
      </c>
      <c r="H5316" s="356" t="s">
        <v>12965</v>
      </c>
      <c r="I5316" s="356" t="str">
        <f t="shared" si="165"/>
        <v>KBCROSS_220F08-GADABANAHALLI</v>
      </c>
      <c r="J5316" s="356" t="s">
        <v>5701</v>
      </c>
      <c r="K5316" s="356" t="s">
        <v>15063</v>
      </c>
      <c r="L5316" s="357">
        <v>0.31124000000000002</v>
      </c>
      <c r="M5316" s="357">
        <v>0.28068750999999997</v>
      </c>
      <c r="N5316" s="357">
        <v>0</v>
      </c>
      <c r="O5316" s="356">
        <f t="shared" ref="O5316:O5379" si="166">((L5316-N5316)-M5316)/(L5316-N5316)*100</f>
        <v>9.8163764297648246</v>
      </c>
      <c r="P5316" s="357">
        <v>9.8163764297648282</v>
      </c>
      <c r="Q5316" s="356" t="s">
        <v>15063</v>
      </c>
    </row>
    <row r="5317" spans="1:17" x14ac:dyDescent="0.25">
      <c r="A5317" s="354">
        <v>5314</v>
      </c>
      <c r="B5317" s="355" t="s">
        <v>5271</v>
      </c>
      <c r="C5317" s="355" t="s">
        <v>1380</v>
      </c>
      <c r="D5317" s="355" t="s">
        <v>1381</v>
      </c>
      <c r="E5317" s="355" t="s">
        <v>1381</v>
      </c>
      <c r="F5317" s="356" t="s">
        <v>12883</v>
      </c>
      <c r="G5317" s="356" t="s">
        <v>12894</v>
      </c>
      <c r="H5317" s="356" t="s">
        <v>12895</v>
      </c>
      <c r="I5317" s="356" t="str">
        <f t="shared" ref="I5317:I5380" si="167">F5317&amp;H5317</f>
        <v>HALKURKE_110F08-KODAGENAHALLI</v>
      </c>
      <c r="J5317" s="356" t="s">
        <v>5706</v>
      </c>
      <c r="K5317" s="356" t="s">
        <v>15063</v>
      </c>
      <c r="L5317" s="357">
        <v>1.6503999999999999</v>
      </c>
      <c r="M5317" s="357">
        <v>1.4880120000000001</v>
      </c>
      <c r="N5317" s="357">
        <v>0</v>
      </c>
      <c r="O5317" s="356">
        <f t="shared" si="166"/>
        <v>9.8393116820164668</v>
      </c>
      <c r="P5317" s="357">
        <v>10.237143328411424</v>
      </c>
      <c r="Q5317" s="356" t="s">
        <v>15063</v>
      </c>
    </row>
    <row r="5318" spans="1:17" x14ac:dyDescent="0.25">
      <c r="A5318" s="354">
        <v>5315</v>
      </c>
      <c r="B5318" s="355" t="s">
        <v>5271</v>
      </c>
      <c r="C5318" s="355" t="s">
        <v>1380</v>
      </c>
      <c r="D5318" s="355" t="s">
        <v>1381</v>
      </c>
      <c r="E5318" s="355" t="s">
        <v>1381</v>
      </c>
      <c r="F5318" s="356" t="s">
        <v>5564</v>
      </c>
      <c r="G5318" s="356" t="s">
        <v>13025</v>
      </c>
      <c r="H5318" s="356" t="s">
        <v>13026</v>
      </c>
      <c r="I5318" s="356" t="str">
        <f t="shared" si="167"/>
        <v>TIPTUR_110F08-MADENOOR</v>
      </c>
      <c r="J5318" s="356" t="s">
        <v>5701</v>
      </c>
      <c r="K5318" s="356" t="s">
        <v>15063</v>
      </c>
      <c r="L5318" s="357">
        <v>0.62804000000000004</v>
      </c>
      <c r="M5318" s="357">
        <v>0.56316235000000003</v>
      </c>
      <c r="N5318" s="357">
        <v>0</v>
      </c>
      <c r="O5318" s="356">
        <f t="shared" si="166"/>
        <v>10.330178014139227</v>
      </c>
      <c r="P5318" s="357">
        <v>10.330178014139225</v>
      </c>
      <c r="Q5318" s="356" t="s">
        <v>15063</v>
      </c>
    </row>
    <row r="5319" spans="1:17" x14ac:dyDescent="0.25">
      <c r="A5319" s="354">
        <v>5316</v>
      </c>
      <c r="B5319" s="355" t="s">
        <v>5271</v>
      </c>
      <c r="C5319" s="355" t="s">
        <v>1380</v>
      </c>
      <c r="D5319" s="355" t="s">
        <v>1381</v>
      </c>
      <c r="E5319" s="355" t="s">
        <v>1381</v>
      </c>
      <c r="F5319" s="356" t="s">
        <v>12984</v>
      </c>
      <c r="G5319" s="356" t="s">
        <v>12993</v>
      </c>
      <c r="H5319" s="356" t="s">
        <v>12994</v>
      </c>
      <c r="I5319" s="356" t="str">
        <f t="shared" si="167"/>
        <v>KEREKODI_110F08-NAGARAGATTA NJY</v>
      </c>
      <c r="J5319" s="356" t="s">
        <v>5706</v>
      </c>
      <c r="K5319" s="356" t="s">
        <v>15063</v>
      </c>
      <c r="L5319" s="357">
        <v>0.25619999999999998</v>
      </c>
      <c r="M5319" s="357">
        <v>0.22276316999999998</v>
      </c>
      <c r="N5319" s="357">
        <v>0</v>
      </c>
      <c r="O5319" s="356">
        <f t="shared" si="166"/>
        <v>13.051065573770494</v>
      </c>
      <c r="P5319" s="357">
        <v>13.051065573770481</v>
      </c>
      <c r="Q5319" s="356" t="s">
        <v>15063</v>
      </c>
    </row>
    <row r="5320" spans="1:17" x14ac:dyDescent="0.25">
      <c r="A5320" s="354">
        <v>5317</v>
      </c>
      <c r="B5320" s="355" t="s">
        <v>5271</v>
      </c>
      <c r="C5320" s="355" t="s">
        <v>1380</v>
      </c>
      <c r="D5320" s="355" t="s">
        <v>1381</v>
      </c>
      <c r="E5320" s="355" t="s">
        <v>1381</v>
      </c>
      <c r="F5320" s="356" t="s">
        <v>12921</v>
      </c>
      <c r="G5320" s="356" t="s">
        <v>12936</v>
      </c>
      <c r="H5320" s="356" t="s">
        <v>12937</v>
      </c>
      <c r="I5320" s="356" t="str">
        <f t="shared" si="167"/>
        <v>HUNSEGHATTA_110F08-NJY-JAYAPURA</v>
      </c>
      <c r="J5320" s="356" t="s">
        <v>5706</v>
      </c>
      <c r="K5320" s="356" t="s">
        <v>15063</v>
      </c>
      <c r="L5320" s="357">
        <v>0.3755</v>
      </c>
      <c r="M5320" s="357">
        <v>0.32865899999999998</v>
      </c>
      <c r="N5320" s="357">
        <v>0</v>
      </c>
      <c r="O5320" s="356">
        <f t="shared" si="166"/>
        <v>12.474300932090552</v>
      </c>
      <c r="P5320" s="357">
        <v>15.71952440117893</v>
      </c>
      <c r="Q5320" s="356" t="s">
        <v>15063</v>
      </c>
    </row>
    <row r="5321" spans="1:17" x14ac:dyDescent="0.25">
      <c r="A5321" s="354">
        <v>5318</v>
      </c>
      <c r="B5321" s="355" t="s">
        <v>5271</v>
      </c>
      <c r="C5321" s="355" t="s">
        <v>1380</v>
      </c>
      <c r="D5321" s="355" t="s">
        <v>1381</v>
      </c>
      <c r="E5321" s="355" t="s">
        <v>1381</v>
      </c>
      <c r="F5321" s="356" t="s">
        <v>12997</v>
      </c>
      <c r="G5321" s="356" t="s">
        <v>13012</v>
      </c>
      <c r="H5321" s="356" t="s">
        <v>13013</v>
      </c>
      <c r="I5321" s="356" t="str">
        <f t="shared" si="167"/>
        <v>NONAVINAKERE_110F08-SUGURU</v>
      </c>
      <c r="J5321" s="356" t="s">
        <v>5701</v>
      </c>
      <c r="K5321" s="356" t="s">
        <v>15063</v>
      </c>
      <c r="L5321" s="357">
        <v>0.50969999999999993</v>
      </c>
      <c r="M5321" s="357">
        <v>0.45730599999999999</v>
      </c>
      <c r="N5321" s="357">
        <v>0</v>
      </c>
      <c r="O5321" s="356">
        <f t="shared" si="166"/>
        <v>10.279380027467127</v>
      </c>
      <c r="P5321" s="357">
        <v>10.913175728755121</v>
      </c>
      <c r="Q5321" s="356" t="s">
        <v>15063</v>
      </c>
    </row>
    <row r="5322" spans="1:17" x14ac:dyDescent="0.25">
      <c r="A5322" s="354">
        <v>5319</v>
      </c>
      <c r="B5322" s="355" t="s">
        <v>5271</v>
      </c>
      <c r="C5322" s="355" t="s">
        <v>1380</v>
      </c>
      <c r="D5322" s="355" t="s">
        <v>1381</v>
      </c>
      <c r="E5322" s="355" t="s">
        <v>1381</v>
      </c>
      <c r="F5322" s="356" t="s">
        <v>5555</v>
      </c>
      <c r="G5322" s="356" t="s">
        <v>12865</v>
      </c>
      <c r="H5322" s="356" t="s">
        <v>12866</v>
      </c>
      <c r="I5322" s="356" t="str">
        <f t="shared" si="167"/>
        <v>BANDIHALLI_110F08-WATERSUPPLY</v>
      </c>
      <c r="J5322" s="356" t="s">
        <v>3759</v>
      </c>
      <c r="K5322" s="356" t="s">
        <v>15063</v>
      </c>
      <c r="L5322" s="357">
        <v>0.90839999999999999</v>
      </c>
      <c r="M5322" s="357">
        <v>0.77409450000000002</v>
      </c>
      <c r="N5322" s="357">
        <v>0</v>
      </c>
      <c r="O5322" s="356">
        <f t="shared" si="166"/>
        <v>14.784841479524435</v>
      </c>
      <c r="P5322" s="357">
        <v>34.613797605197583</v>
      </c>
      <c r="Q5322" s="356" t="s">
        <v>15063</v>
      </c>
    </row>
    <row r="5323" spans="1:17" x14ac:dyDescent="0.25">
      <c r="A5323" s="354">
        <v>5320</v>
      </c>
      <c r="B5323" s="355" t="s">
        <v>5271</v>
      </c>
      <c r="C5323" s="355" t="s">
        <v>1380</v>
      </c>
      <c r="D5323" s="355" t="s">
        <v>1381</v>
      </c>
      <c r="E5323" s="355" t="s">
        <v>1381</v>
      </c>
      <c r="F5323" s="356" t="s">
        <v>12954</v>
      </c>
      <c r="G5323" s="356" t="s">
        <v>12966</v>
      </c>
      <c r="H5323" s="356" t="s">
        <v>12967</v>
      </c>
      <c r="I5323" s="356" t="str">
        <f t="shared" si="167"/>
        <v>KBCROSS_220F09-BILIGERE</v>
      </c>
      <c r="J5323" s="356" t="s">
        <v>5701</v>
      </c>
      <c r="K5323" s="356" t="s">
        <v>15063</v>
      </c>
      <c r="L5323" s="357">
        <v>0.35546</v>
      </c>
      <c r="M5323" s="357">
        <v>0.31915899999999997</v>
      </c>
      <c r="N5323" s="357">
        <v>0</v>
      </c>
      <c r="O5323" s="356">
        <f t="shared" si="166"/>
        <v>10.212400832723802</v>
      </c>
      <c r="P5323" s="357">
        <v>10.2124008327238</v>
      </c>
      <c r="Q5323" s="356" t="s">
        <v>15063</v>
      </c>
    </row>
    <row r="5324" spans="1:17" x14ac:dyDescent="0.25">
      <c r="A5324" s="354">
        <v>5321</v>
      </c>
      <c r="B5324" s="355" t="s">
        <v>5271</v>
      </c>
      <c r="C5324" s="355" t="s">
        <v>1380</v>
      </c>
      <c r="D5324" s="355" t="s">
        <v>1381</v>
      </c>
      <c r="E5324" s="355" t="s">
        <v>1381</v>
      </c>
      <c r="F5324" s="356" t="s">
        <v>12921</v>
      </c>
      <c r="G5324" s="356" t="s">
        <v>12938</v>
      </c>
      <c r="H5324" s="356" t="s">
        <v>12939</v>
      </c>
      <c r="I5324" s="356" t="str">
        <f t="shared" si="167"/>
        <v>HUNSEGHATTA_110F09-KAMPARAHALLI</v>
      </c>
      <c r="J5324" s="356" t="s">
        <v>5701</v>
      </c>
      <c r="K5324" s="356" t="s">
        <v>15063</v>
      </c>
      <c r="L5324" s="357">
        <v>0.39319999999999999</v>
      </c>
      <c r="M5324" s="357">
        <v>0.35306349999999997</v>
      </c>
      <c r="N5324" s="357">
        <v>0</v>
      </c>
      <c r="O5324" s="356">
        <f t="shared" si="166"/>
        <v>10.207655137334696</v>
      </c>
      <c r="P5324" s="357">
        <v>10.207655137334692</v>
      </c>
      <c r="Q5324" s="356" t="s">
        <v>15063</v>
      </c>
    </row>
    <row r="5325" spans="1:17" x14ac:dyDescent="0.25">
      <c r="A5325" s="354">
        <v>5322</v>
      </c>
      <c r="B5325" s="355" t="s">
        <v>5271</v>
      </c>
      <c r="C5325" s="355" t="s">
        <v>1380</v>
      </c>
      <c r="D5325" s="355" t="s">
        <v>1381</v>
      </c>
      <c r="E5325" s="355" t="s">
        <v>1381</v>
      </c>
      <c r="F5325" s="356" t="s">
        <v>12883</v>
      </c>
      <c r="G5325" s="356" t="s">
        <v>12896</v>
      </c>
      <c r="H5325" s="356" t="s">
        <v>12897</v>
      </c>
      <c r="I5325" s="356" t="str">
        <f t="shared" si="167"/>
        <v>HALKURKE_110F09-MUDDENAHALLI</v>
      </c>
      <c r="J5325" s="356" t="s">
        <v>5701</v>
      </c>
      <c r="K5325" s="356" t="s">
        <v>15063</v>
      </c>
      <c r="L5325" s="357">
        <v>0.63139999999999996</v>
      </c>
      <c r="M5325" s="357">
        <v>0.63139999999999996</v>
      </c>
      <c r="N5325" s="357">
        <v>0</v>
      </c>
      <c r="O5325" s="356">
        <f t="shared" si="166"/>
        <v>0</v>
      </c>
      <c r="P5325" s="357">
        <v>4.4628128016188207</v>
      </c>
      <c r="Q5325" s="356" t="s">
        <v>15063</v>
      </c>
    </row>
    <row r="5326" spans="1:17" x14ac:dyDescent="0.25">
      <c r="A5326" s="354">
        <v>5323</v>
      </c>
      <c r="B5326" s="355" t="s">
        <v>5271</v>
      </c>
      <c r="C5326" s="355" t="s">
        <v>1380</v>
      </c>
      <c r="D5326" s="355" t="s">
        <v>1381</v>
      </c>
      <c r="E5326" s="355" t="s">
        <v>1381</v>
      </c>
      <c r="F5326" s="356" t="s">
        <v>12984</v>
      </c>
      <c r="G5326" s="356" t="s">
        <v>12995</v>
      </c>
      <c r="H5326" s="356" t="s">
        <v>12996</v>
      </c>
      <c r="I5326" s="356" t="str">
        <f t="shared" si="167"/>
        <v>KEREKODI_110F09-NARASIKATTE</v>
      </c>
      <c r="J5326" s="356" t="s">
        <v>5706</v>
      </c>
      <c r="K5326" s="356" t="s">
        <v>15063</v>
      </c>
      <c r="L5326" s="357">
        <v>0.29149999999999998</v>
      </c>
      <c r="M5326" s="357">
        <v>0.25279799999999997</v>
      </c>
      <c r="N5326" s="357">
        <v>0</v>
      </c>
      <c r="O5326" s="356">
        <f t="shared" si="166"/>
        <v>13.27684391080618</v>
      </c>
      <c r="P5326" s="357">
        <v>13.27684391080618</v>
      </c>
      <c r="Q5326" s="356" t="s">
        <v>15063</v>
      </c>
    </row>
    <row r="5327" spans="1:17" x14ac:dyDescent="0.25">
      <c r="A5327" s="354">
        <v>5324</v>
      </c>
      <c r="B5327" s="355" t="s">
        <v>5271</v>
      </c>
      <c r="C5327" s="355" t="s">
        <v>1380</v>
      </c>
      <c r="D5327" s="355" t="s">
        <v>1381</v>
      </c>
      <c r="E5327" s="355" t="s">
        <v>1381</v>
      </c>
      <c r="F5327" s="356" t="s">
        <v>12997</v>
      </c>
      <c r="G5327" s="356" t="s">
        <v>13014</v>
      </c>
      <c r="H5327" s="356" t="s">
        <v>13015</v>
      </c>
      <c r="I5327" s="356" t="str">
        <f t="shared" si="167"/>
        <v>NONAVINAKERE_110F09-NJY-KARIKERE</v>
      </c>
      <c r="J5327" s="356" t="s">
        <v>5706</v>
      </c>
      <c r="K5327" s="356" t="s">
        <v>15063</v>
      </c>
      <c r="L5327" s="357">
        <v>0.31309999999999999</v>
      </c>
      <c r="M5327" s="357">
        <v>0.27587620000000002</v>
      </c>
      <c r="N5327" s="357">
        <v>0</v>
      </c>
      <c r="O5327" s="356">
        <f t="shared" si="166"/>
        <v>11.888789524113694</v>
      </c>
      <c r="P5327" s="357">
        <v>37.202439815589294</v>
      </c>
      <c r="Q5327" s="356" t="s">
        <v>15063</v>
      </c>
    </row>
    <row r="5328" spans="1:17" x14ac:dyDescent="0.25">
      <c r="A5328" s="354">
        <v>5325</v>
      </c>
      <c r="B5328" s="355" t="s">
        <v>5271</v>
      </c>
      <c r="C5328" s="355" t="s">
        <v>1380</v>
      </c>
      <c r="D5328" s="355" t="s">
        <v>1381</v>
      </c>
      <c r="E5328" s="355" t="s">
        <v>1381</v>
      </c>
      <c r="F5328" s="356" t="s">
        <v>12898</v>
      </c>
      <c r="G5328" s="356" t="s">
        <v>12915</v>
      </c>
      <c r="H5328" s="356" t="s">
        <v>12916</v>
      </c>
      <c r="I5328" s="356" t="str">
        <f t="shared" si="167"/>
        <v>HONNAVALLI_110F09-PATREHALLI</v>
      </c>
      <c r="J5328" s="356" t="s">
        <v>5701</v>
      </c>
      <c r="K5328" s="356" t="s">
        <v>15063</v>
      </c>
      <c r="L5328" s="357">
        <v>0.45304</v>
      </c>
      <c r="M5328" s="357">
        <v>0.4076825</v>
      </c>
      <c r="N5328" s="357">
        <v>0</v>
      </c>
      <c r="O5328" s="356">
        <f t="shared" si="166"/>
        <v>10.011809111778208</v>
      </c>
      <c r="P5328" s="357">
        <v>11.939201348398587</v>
      </c>
      <c r="Q5328" s="356" t="s">
        <v>15063</v>
      </c>
    </row>
    <row r="5329" spans="1:17" x14ac:dyDescent="0.25">
      <c r="A5329" s="354">
        <v>5326</v>
      </c>
      <c r="B5329" s="355" t="s">
        <v>5271</v>
      </c>
      <c r="C5329" s="355" t="s">
        <v>1380</v>
      </c>
      <c r="D5329" s="355" t="s">
        <v>1381</v>
      </c>
      <c r="E5329" s="355" t="s">
        <v>1381</v>
      </c>
      <c r="F5329" s="356" t="s">
        <v>5555</v>
      </c>
      <c r="G5329" s="356" t="s">
        <v>5560</v>
      </c>
      <c r="H5329" s="356" t="s">
        <v>12867</v>
      </c>
      <c r="I5329" s="356" t="str">
        <f t="shared" si="167"/>
        <v>BANDIHALLI_110F09-RAMENAHALLI NJY</v>
      </c>
      <c r="J5329" s="356" t="s">
        <v>5706</v>
      </c>
      <c r="K5329" s="356" t="s">
        <v>15063</v>
      </c>
      <c r="L5329" s="357">
        <v>0.54286000000000001</v>
      </c>
      <c r="M5329" s="357">
        <v>0.46626482888114607</v>
      </c>
      <c r="N5329" s="357">
        <v>0</v>
      </c>
      <c r="O5329" s="356">
        <f t="shared" si="166"/>
        <v>14.109562524196651</v>
      </c>
      <c r="P5329" s="357">
        <v>35.432669876420228</v>
      </c>
      <c r="Q5329" s="356" t="s">
        <v>15063</v>
      </c>
    </row>
    <row r="5330" spans="1:17" x14ac:dyDescent="0.25">
      <c r="A5330" s="354">
        <v>5327</v>
      </c>
      <c r="B5330" s="355" t="s">
        <v>5271</v>
      </c>
      <c r="C5330" s="355" t="s">
        <v>1380</v>
      </c>
      <c r="D5330" s="355" t="s">
        <v>1381</v>
      </c>
      <c r="E5330" s="355" t="s">
        <v>1381</v>
      </c>
      <c r="F5330" s="356" t="s">
        <v>5555</v>
      </c>
      <c r="G5330" s="356" t="s">
        <v>12868</v>
      </c>
      <c r="H5330" s="356" t="s">
        <v>12869</v>
      </c>
      <c r="I5330" s="356" t="str">
        <f t="shared" si="167"/>
        <v>BANDIHALLI_110F10 ACHARYA PALYA</v>
      </c>
      <c r="J5330" s="356" t="s">
        <v>5706</v>
      </c>
      <c r="K5330" s="356" t="s">
        <v>15063</v>
      </c>
      <c r="L5330" s="357">
        <v>0.25829999999999997</v>
      </c>
      <c r="M5330" s="357">
        <v>0.22185386999999998</v>
      </c>
      <c r="N5330" s="357">
        <v>0</v>
      </c>
      <c r="O5330" s="356">
        <f t="shared" si="166"/>
        <v>14.109999999999998</v>
      </c>
      <c r="P5330" s="357">
        <v>44.723113123369004</v>
      </c>
      <c r="Q5330" s="356" t="s">
        <v>15063</v>
      </c>
    </row>
    <row r="5331" spans="1:17" x14ac:dyDescent="0.25">
      <c r="A5331" s="354">
        <v>5328</v>
      </c>
      <c r="B5331" s="355" t="s">
        <v>5271</v>
      </c>
      <c r="C5331" s="355" t="s">
        <v>1380</v>
      </c>
      <c r="D5331" s="355" t="s">
        <v>1381</v>
      </c>
      <c r="E5331" s="355" t="s">
        <v>1381</v>
      </c>
      <c r="F5331" s="356" t="s">
        <v>12997</v>
      </c>
      <c r="G5331" s="356" t="s">
        <v>13016</v>
      </c>
      <c r="H5331" s="356" t="s">
        <v>13017</v>
      </c>
      <c r="I5331" s="356" t="str">
        <f t="shared" si="167"/>
        <v>NONAVINAKERE_110F10- BURADEGHATTA</v>
      </c>
      <c r="J5331" s="356" t="s">
        <v>5701</v>
      </c>
      <c r="K5331" s="356" t="s">
        <v>15063</v>
      </c>
      <c r="L5331" s="357">
        <v>0.65267999999999993</v>
      </c>
      <c r="M5331" s="357">
        <v>0.58788299999999993</v>
      </c>
      <c r="N5331" s="357">
        <v>0</v>
      </c>
      <c r="O5331" s="356">
        <f t="shared" si="166"/>
        <v>9.9278359992645715</v>
      </c>
      <c r="P5331" s="357">
        <v>9.9278359992645662</v>
      </c>
      <c r="Q5331" s="356" t="s">
        <v>15063</v>
      </c>
    </row>
    <row r="5332" spans="1:17" x14ac:dyDescent="0.25">
      <c r="A5332" s="354">
        <v>5329</v>
      </c>
      <c r="B5332" s="355" t="s">
        <v>5271</v>
      </c>
      <c r="C5332" s="355" t="s">
        <v>1380</v>
      </c>
      <c r="D5332" s="355" t="s">
        <v>1381</v>
      </c>
      <c r="E5332" s="355" t="s">
        <v>1381</v>
      </c>
      <c r="F5332" s="356" t="s">
        <v>12921</v>
      </c>
      <c r="G5332" s="356" t="s">
        <v>12940</v>
      </c>
      <c r="H5332" s="356" t="s">
        <v>12941</v>
      </c>
      <c r="I5332" s="356" t="str">
        <f t="shared" si="167"/>
        <v>HUNSEGHATTA_110F10-J MALLENAHALLI</v>
      </c>
      <c r="J5332" s="356" t="s">
        <v>5701</v>
      </c>
      <c r="K5332" s="356" t="s">
        <v>15063</v>
      </c>
      <c r="L5332" s="357">
        <v>0.44219999999999998</v>
      </c>
      <c r="M5332" s="357">
        <v>0.39843242999999995</v>
      </c>
      <c r="N5332" s="357">
        <v>0</v>
      </c>
      <c r="O5332" s="356">
        <f t="shared" si="166"/>
        <v>9.897686567164186</v>
      </c>
      <c r="P5332" s="357">
        <v>9.8976865671641878</v>
      </c>
      <c r="Q5332" s="356" t="s">
        <v>15063</v>
      </c>
    </row>
    <row r="5333" spans="1:17" x14ac:dyDescent="0.25">
      <c r="A5333" s="354">
        <v>5330</v>
      </c>
      <c r="B5333" s="355" t="s">
        <v>5271</v>
      </c>
      <c r="C5333" s="355" t="s">
        <v>1380</v>
      </c>
      <c r="D5333" s="355" t="s">
        <v>1381</v>
      </c>
      <c r="E5333" s="355" t="s">
        <v>1381</v>
      </c>
      <c r="F5333" s="356" t="s">
        <v>12954</v>
      </c>
      <c r="G5333" s="356" t="s">
        <v>12968</v>
      </c>
      <c r="H5333" s="356" t="s">
        <v>12969</v>
      </c>
      <c r="I5333" s="356" t="str">
        <f t="shared" si="167"/>
        <v>KBCROSS_220F10-KARADI</v>
      </c>
      <c r="J5333" s="356" t="s">
        <v>5701</v>
      </c>
      <c r="K5333" s="356" t="s">
        <v>15063</v>
      </c>
      <c r="L5333" s="357">
        <v>0.33064000000000004</v>
      </c>
      <c r="M5333" s="357">
        <v>0.297178</v>
      </c>
      <c r="N5333" s="357">
        <v>0</v>
      </c>
      <c r="O5333" s="356">
        <f t="shared" si="166"/>
        <v>10.120372610694425</v>
      </c>
      <c r="P5333" s="357">
        <v>18.5086742369839</v>
      </c>
      <c r="Q5333" s="356" t="s">
        <v>15063</v>
      </c>
    </row>
    <row r="5334" spans="1:17" x14ac:dyDescent="0.25">
      <c r="A5334" s="354">
        <v>5331</v>
      </c>
      <c r="B5334" s="355" t="s">
        <v>5271</v>
      </c>
      <c r="C5334" s="355" t="s">
        <v>1380</v>
      </c>
      <c r="D5334" s="355" t="s">
        <v>1381</v>
      </c>
      <c r="E5334" s="355" t="s">
        <v>1381</v>
      </c>
      <c r="F5334" s="356" t="s">
        <v>5564</v>
      </c>
      <c r="G5334" s="356" t="s">
        <v>13027</v>
      </c>
      <c r="H5334" s="356" t="s">
        <v>13028</v>
      </c>
      <c r="I5334" s="356" t="str">
        <f t="shared" si="167"/>
        <v>TIPTUR_110F10-MANAKIKERE</v>
      </c>
      <c r="J5334" s="356" t="s">
        <v>5701</v>
      </c>
      <c r="K5334" s="356" t="s">
        <v>15063</v>
      </c>
      <c r="L5334" s="357">
        <v>0.29937999999999998</v>
      </c>
      <c r="M5334" s="357">
        <v>0.26878999999999997</v>
      </c>
      <c r="N5334" s="357">
        <v>0</v>
      </c>
      <c r="O5334" s="356">
        <f t="shared" si="166"/>
        <v>10.217783419066073</v>
      </c>
      <c r="P5334" s="357">
        <v>10.217783419066073</v>
      </c>
      <c r="Q5334" s="356" t="s">
        <v>15063</v>
      </c>
    </row>
    <row r="5335" spans="1:17" x14ac:dyDescent="0.25">
      <c r="A5335" s="354">
        <v>5332</v>
      </c>
      <c r="B5335" s="355" t="s">
        <v>5271</v>
      </c>
      <c r="C5335" s="355" t="s">
        <v>1380</v>
      </c>
      <c r="D5335" s="355" t="s">
        <v>1381</v>
      </c>
      <c r="E5335" s="355" t="s">
        <v>1381</v>
      </c>
      <c r="F5335" s="356" t="s">
        <v>12898</v>
      </c>
      <c r="G5335" s="356" t="s">
        <v>12917</v>
      </c>
      <c r="H5335" s="356" t="s">
        <v>12918</v>
      </c>
      <c r="I5335" s="356" t="str">
        <f t="shared" si="167"/>
        <v>HONNAVALLI_110F10-RUDRAPURA</v>
      </c>
      <c r="J5335" s="356" t="s">
        <v>5701</v>
      </c>
      <c r="K5335" s="356" t="s">
        <v>15063</v>
      </c>
      <c r="L5335" s="357">
        <v>0.70640999999999998</v>
      </c>
      <c r="M5335" s="357">
        <v>0.63575650000000006</v>
      </c>
      <c r="N5335" s="357">
        <v>0</v>
      </c>
      <c r="O5335" s="356">
        <f t="shared" si="166"/>
        <v>10.001769510624131</v>
      </c>
      <c r="P5335" s="357">
        <v>10.001769510624147</v>
      </c>
      <c r="Q5335" s="356" t="s">
        <v>15063</v>
      </c>
    </row>
    <row r="5336" spans="1:17" x14ac:dyDescent="0.25">
      <c r="A5336" s="354">
        <v>5333</v>
      </c>
      <c r="B5336" s="355" t="s">
        <v>5271</v>
      </c>
      <c r="C5336" s="355" t="s">
        <v>1380</v>
      </c>
      <c r="D5336" s="355" t="s">
        <v>1381</v>
      </c>
      <c r="E5336" s="355" t="s">
        <v>1381</v>
      </c>
      <c r="F5336" s="356" t="s">
        <v>12898</v>
      </c>
      <c r="G5336" s="356" t="s">
        <v>12919</v>
      </c>
      <c r="H5336" s="356" t="s">
        <v>12920</v>
      </c>
      <c r="I5336" s="356" t="str">
        <f t="shared" si="167"/>
        <v>HONNAVALLI_110F11-GUDIGONDANAHALLI</v>
      </c>
      <c r="J5336" s="356" t="s">
        <v>5706</v>
      </c>
      <c r="K5336" s="356" t="s">
        <v>15063</v>
      </c>
      <c r="L5336" s="357">
        <v>0.24791000000000002</v>
      </c>
      <c r="M5336" s="357">
        <v>0.21249849999999998</v>
      </c>
      <c r="N5336" s="357">
        <v>0</v>
      </c>
      <c r="O5336" s="356">
        <f t="shared" si="166"/>
        <v>14.284014360050032</v>
      </c>
      <c r="P5336" s="357">
        <v>30.586837717479742</v>
      </c>
      <c r="Q5336" s="356" t="s">
        <v>15063</v>
      </c>
    </row>
    <row r="5337" spans="1:17" x14ac:dyDescent="0.25">
      <c r="A5337" s="354">
        <v>5334</v>
      </c>
      <c r="B5337" s="355" t="s">
        <v>5271</v>
      </c>
      <c r="C5337" s="355" t="s">
        <v>1380</v>
      </c>
      <c r="D5337" s="355" t="s">
        <v>1381</v>
      </c>
      <c r="E5337" s="355" t="s">
        <v>1381</v>
      </c>
      <c r="F5337" s="356" t="s">
        <v>12954</v>
      </c>
      <c r="G5337" s="356" t="s">
        <v>12970</v>
      </c>
      <c r="H5337" s="356" t="s">
        <v>12971</v>
      </c>
      <c r="I5337" s="356" t="str">
        <f t="shared" si="167"/>
        <v>KBCROSS_220F11-HALAGUNA</v>
      </c>
      <c r="J5337" s="356" t="s">
        <v>5701</v>
      </c>
      <c r="K5337" s="356" t="s">
        <v>15063</v>
      </c>
      <c r="L5337" s="357">
        <v>0.40279999999999999</v>
      </c>
      <c r="M5337" s="357">
        <v>0.36549100000000001</v>
      </c>
      <c r="N5337" s="357">
        <v>0</v>
      </c>
      <c r="O5337" s="356">
        <f t="shared" si="166"/>
        <v>9.2624131082422991</v>
      </c>
      <c r="P5337" s="357">
        <v>9.2624131082422956</v>
      </c>
      <c r="Q5337" s="356" t="s">
        <v>15063</v>
      </c>
    </row>
    <row r="5338" spans="1:17" x14ac:dyDescent="0.25">
      <c r="A5338" s="354">
        <v>5335</v>
      </c>
      <c r="B5338" s="355" t="s">
        <v>5271</v>
      </c>
      <c r="C5338" s="355" t="s">
        <v>1380</v>
      </c>
      <c r="D5338" s="355" t="s">
        <v>1381</v>
      </c>
      <c r="E5338" s="355" t="s">
        <v>1381</v>
      </c>
      <c r="F5338" s="356" t="s">
        <v>12997</v>
      </c>
      <c r="G5338" s="356" t="s">
        <v>13018</v>
      </c>
      <c r="H5338" s="356" t="s">
        <v>13019</v>
      </c>
      <c r="I5338" s="356" t="str">
        <f t="shared" si="167"/>
        <v>NONAVINAKERE_110F11-NJY-VENKATAPURA</v>
      </c>
      <c r="J5338" s="356" t="s">
        <v>5706</v>
      </c>
      <c r="K5338" s="356" t="s">
        <v>15063</v>
      </c>
      <c r="L5338" s="357">
        <v>0.17391999999999999</v>
      </c>
      <c r="M5338" s="357">
        <v>0.15081899999999998</v>
      </c>
      <c r="N5338" s="357">
        <v>0</v>
      </c>
      <c r="O5338" s="356">
        <f t="shared" si="166"/>
        <v>13.282543698252077</v>
      </c>
      <c r="P5338" s="357">
        <v>17.368732344128912</v>
      </c>
      <c r="Q5338" s="356" t="s">
        <v>15063</v>
      </c>
    </row>
    <row r="5339" spans="1:17" x14ac:dyDescent="0.25">
      <c r="A5339" s="354">
        <v>5336</v>
      </c>
      <c r="B5339" s="355" t="s">
        <v>5271</v>
      </c>
      <c r="C5339" s="355" t="s">
        <v>1380</v>
      </c>
      <c r="D5339" s="355" t="s">
        <v>1381</v>
      </c>
      <c r="E5339" s="355" t="s">
        <v>1381</v>
      </c>
      <c r="F5339" s="356" t="s">
        <v>5564</v>
      </c>
      <c r="G5339" s="356" t="s">
        <v>13029</v>
      </c>
      <c r="H5339" s="356" t="s">
        <v>13030</v>
      </c>
      <c r="I5339" s="356" t="str">
        <f t="shared" si="167"/>
        <v>TIPTUR_110F11-SARTHAVALLI</v>
      </c>
      <c r="J5339" s="356" t="s">
        <v>5701</v>
      </c>
      <c r="K5339" s="356" t="s">
        <v>15063</v>
      </c>
      <c r="L5339" s="357">
        <v>1.2432099999999999</v>
      </c>
      <c r="M5339" s="357">
        <v>1.070030847</v>
      </c>
      <c r="N5339" s="357">
        <v>0</v>
      </c>
      <c r="O5339" s="356">
        <f t="shared" si="166"/>
        <v>13.929999999999998</v>
      </c>
      <c r="P5339" s="357">
        <v>14.371314684388892</v>
      </c>
      <c r="Q5339" s="356" t="s">
        <v>15063</v>
      </c>
    </row>
    <row r="5340" spans="1:17" x14ac:dyDescent="0.25">
      <c r="A5340" s="354">
        <v>5337</v>
      </c>
      <c r="B5340" s="355" t="s">
        <v>5271</v>
      </c>
      <c r="C5340" s="355" t="s">
        <v>1380</v>
      </c>
      <c r="D5340" s="355" t="s">
        <v>1381</v>
      </c>
      <c r="E5340" s="355" t="s">
        <v>1381</v>
      </c>
      <c r="F5340" s="356" t="s">
        <v>12921</v>
      </c>
      <c r="G5340" s="356" t="s">
        <v>12942</v>
      </c>
      <c r="H5340" s="356" t="s">
        <v>12943</v>
      </c>
      <c r="I5340" s="356" t="str">
        <f t="shared" si="167"/>
        <v>HUNSEGHATTA_110F11-VIRUPAKSHIPURA</v>
      </c>
      <c r="J5340" s="356" t="s">
        <v>5701</v>
      </c>
      <c r="K5340" s="356" t="s">
        <v>15063</v>
      </c>
      <c r="L5340" s="357">
        <v>0.56679999999999997</v>
      </c>
      <c r="M5340" s="357">
        <v>0.49271923999999995</v>
      </c>
      <c r="N5340" s="357">
        <v>0</v>
      </c>
      <c r="O5340" s="356">
        <f t="shared" si="166"/>
        <v>13.070000000000004</v>
      </c>
      <c r="P5340" s="357">
        <v>13.070000000000004</v>
      </c>
      <c r="Q5340" s="356" t="s">
        <v>15063</v>
      </c>
    </row>
    <row r="5341" spans="1:17" x14ac:dyDescent="0.25">
      <c r="A5341" s="354">
        <v>5338</v>
      </c>
      <c r="B5341" s="355" t="s">
        <v>5271</v>
      </c>
      <c r="C5341" s="355" t="s">
        <v>1380</v>
      </c>
      <c r="D5341" s="355" t="s">
        <v>1381</v>
      </c>
      <c r="E5341" s="355" t="s">
        <v>1381</v>
      </c>
      <c r="F5341" s="356" t="s">
        <v>12997</v>
      </c>
      <c r="G5341" s="356" t="s">
        <v>13020</v>
      </c>
      <c r="H5341" s="356" t="s">
        <v>11027</v>
      </c>
      <c r="I5341" s="356" t="str">
        <f t="shared" si="167"/>
        <v>NONAVINAKERE_110F12-KODIHALLI</v>
      </c>
      <c r="J5341" s="356" t="s">
        <v>5706</v>
      </c>
      <c r="K5341" s="356" t="s">
        <v>15063</v>
      </c>
      <c r="L5341" s="357">
        <v>1.1276000000000002</v>
      </c>
      <c r="M5341" s="357">
        <v>1.01075816</v>
      </c>
      <c r="N5341" s="357">
        <v>0</v>
      </c>
      <c r="O5341" s="356">
        <f t="shared" si="166"/>
        <v>10.361993614757022</v>
      </c>
      <c r="P5341" s="357">
        <v>10.361993614757026</v>
      </c>
      <c r="Q5341" s="356" t="s">
        <v>15063</v>
      </c>
    </row>
    <row r="5342" spans="1:17" x14ac:dyDescent="0.25">
      <c r="A5342" s="354">
        <v>5339</v>
      </c>
      <c r="B5342" s="355" t="s">
        <v>5271</v>
      </c>
      <c r="C5342" s="355" t="s">
        <v>1380</v>
      </c>
      <c r="D5342" s="355" t="s">
        <v>1381</v>
      </c>
      <c r="E5342" s="355" t="s">
        <v>1381</v>
      </c>
      <c r="F5342" s="356" t="s">
        <v>12954</v>
      </c>
      <c r="G5342" s="356" t="s">
        <v>12972</v>
      </c>
      <c r="H5342" s="356" t="s">
        <v>12973</v>
      </c>
      <c r="I5342" s="356" t="str">
        <f t="shared" si="167"/>
        <v>KBCROSS_220F12-NJY-KIBBANAHALLI</v>
      </c>
      <c r="J5342" s="356" t="s">
        <v>5706</v>
      </c>
      <c r="K5342" s="356" t="s">
        <v>15063</v>
      </c>
      <c r="L5342" s="357">
        <v>0.46423999999999999</v>
      </c>
      <c r="M5342" s="357">
        <v>0.40480400000000005</v>
      </c>
      <c r="N5342" s="357">
        <v>0</v>
      </c>
      <c r="O5342" s="356">
        <f t="shared" si="166"/>
        <v>12.802860589350324</v>
      </c>
      <c r="P5342" s="357">
        <v>48.995090999489101</v>
      </c>
      <c r="Q5342" s="356" t="s">
        <v>15063</v>
      </c>
    </row>
    <row r="5343" spans="1:17" x14ac:dyDescent="0.25">
      <c r="A5343" s="354">
        <v>5340</v>
      </c>
      <c r="B5343" s="355" t="s">
        <v>5271</v>
      </c>
      <c r="C5343" s="355" t="s">
        <v>14834</v>
      </c>
      <c r="D5343" s="355" t="s">
        <v>1381</v>
      </c>
      <c r="E5343" s="355" t="s">
        <v>1381</v>
      </c>
      <c r="F5343" s="356" t="s">
        <v>5564</v>
      </c>
      <c r="G5343" s="356" t="s">
        <v>14941</v>
      </c>
      <c r="H5343" s="356" t="s">
        <v>14942</v>
      </c>
      <c r="I5343" s="356" t="str">
        <f t="shared" si="167"/>
        <v>TIPTUR_110F13-BELAGARAHALLI</v>
      </c>
      <c r="J5343" s="356" t="s">
        <v>5701</v>
      </c>
      <c r="K5343" s="356" t="s">
        <v>15063</v>
      </c>
      <c r="L5343" s="357">
        <v>0</v>
      </c>
      <c r="M5343" s="357">
        <v>2.4060000000000002E-3</v>
      </c>
      <c r="N5343" s="357">
        <v>0</v>
      </c>
      <c r="O5343" s="356" t="e">
        <f t="shared" si="166"/>
        <v>#DIV/0!</v>
      </c>
      <c r="P5343" s="357" t="e">
        <v>#DIV/0!</v>
      </c>
      <c r="Q5343" s="356" t="s">
        <v>15063</v>
      </c>
    </row>
    <row r="5344" spans="1:17" x14ac:dyDescent="0.25">
      <c r="A5344" s="354">
        <v>5341</v>
      </c>
      <c r="B5344" s="355" t="s">
        <v>5271</v>
      </c>
      <c r="C5344" s="355" t="s">
        <v>14834</v>
      </c>
      <c r="D5344" s="355" t="s">
        <v>1381</v>
      </c>
      <c r="E5344" s="355" t="s">
        <v>1381</v>
      </c>
      <c r="F5344" s="356" t="s">
        <v>5555</v>
      </c>
      <c r="G5344" s="356" t="s">
        <v>5562</v>
      </c>
      <c r="H5344" s="356" t="s">
        <v>5563</v>
      </c>
      <c r="I5344" s="356" t="str">
        <f t="shared" si="167"/>
        <v>BANDIHALLI_110F13-GANDHINAGARA</v>
      </c>
      <c r="J5344" s="356" t="s">
        <v>2405</v>
      </c>
      <c r="K5344" s="356" t="s">
        <v>15063</v>
      </c>
      <c r="L5344" s="357">
        <v>2.629</v>
      </c>
      <c r="M5344" s="357">
        <v>3.913427</v>
      </c>
      <c r="N5344" s="357">
        <v>0</v>
      </c>
      <c r="O5344" s="356">
        <f t="shared" si="166"/>
        <v>-48.856104982883224</v>
      </c>
      <c r="P5344" s="357">
        <v>-43.409549947054948</v>
      </c>
      <c r="Q5344" s="356" t="s">
        <v>15063</v>
      </c>
    </row>
    <row r="5345" spans="1:17" x14ac:dyDescent="0.25">
      <c r="A5345" s="354">
        <v>5342</v>
      </c>
      <c r="B5345" s="355" t="s">
        <v>5271</v>
      </c>
      <c r="C5345" s="355" t="s">
        <v>1380</v>
      </c>
      <c r="D5345" s="355" t="s">
        <v>1381</v>
      </c>
      <c r="E5345" s="355" t="s">
        <v>1381</v>
      </c>
      <c r="F5345" s="356" t="s">
        <v>12954</v>
      </c>
      <c r="G5345" s="356" t="s">
        <v>12974</v>
      </c>
      <c r="H5345" s="356" t="s">
        <v>12975</v>
      </c>
      <c r="I5345" s="356" t="str">
        <f t="shared" si="167"/>
        <v>KBCROSS_220F13-KUPPALU</v>
      </c>
      <c r="J5345" s="356" t="s">
        <v>5701</v>
      </c>
      <c r="K5345" s="356" t="s">
        <v>15063</v>
      </c>
      <c r="L5345" s="357">
        <v>7.2000000000000005E-4</v>
      </c>
      <c r="M5345" s="357">
        <v>6.247440000000001E-4</v>
      </c>
      <c r="N5345" s="357">
        <v>0</v>
      </c>
      <c r="O5345" s="356">
        <f t="shared" si="166"/>
        <v>13.229999999999992</v>
      </c>
      <c r="P5345" s="357">
        <v>89.757768454924474</v>
      </c>
      <c r="Q5345" s="356" t="s">
        <v>15063</v>
      </c>
    </row>
    <row r="5346" spans="1:17" x14ac:dyDescent="0.25">
      <c r="A5346" s="354">
        <v>5343</v>
      </c>
      <c r="B5346" s="355" t="s">
        <v>5271</v>
      </c>
      <c r="C5346" s="355" t="s">
        <v>1380</v>
      </c>
      <c r="D5346" s="355" t="s">
        <v>1381</v>
      </c>
      <c r="E5346" s="355" t="s">
        <v>1381</v>
      </c>
      <c r="F5346" s="356" t="s">
        <v>12921</v>
      </c>
      <c r="G5346" s="356" t="s">
        <v>12944</v>
      </c>
      <c r="H5346" s="356" t="s">
        <v>12945</v>
      </c>
      <c r="I5346" s="356" t="str">
        <f t="shared" si="167"/>
        <v>HUNSEGHATTA_110F13-SASALAHALLI</v>
      </c>
      <c r="J5346" s="356" t="s">
        <v>5701</v>
      </c>
      <c r="K5346" s="356" t="s">
        <v>15063</v>
      </c>
      <c r="L5346" s="357">
        <v>0.27179999999999999</v>
      </c>
      <c r="M5346" s="357">
        <v>0.24404600000000001</v>
      </c>
      <c r="N5346" s="357">
        <v>0</v>
      </c>
      <c r="O5346" s="356">
        <f t="shared" si="166"/>
        <v>10.211184694628393</v>
      </c>
      <c r="P5346" s="357">
        <v>10.211184694628395</v>
      </c>
      <c r="Q5346" s="356" t="s">
        <v>15063</v>
      </c>
    </row>
    <row r="5347" spans="1:17" x14ac:dyDescent="0.25">
      <c r="A5347" s="354">
        <v>5344</v>
      </c>
      <c r="B5347" s="355" t="s">
        <v>5271</v>
      </c>
      <c r="C5347" s="355" t="s">
        <v>1380</v>
      </c>
      <c r="D5347" s="355" t="s">
        <v>1381</v>
      </c>
      <c r="E5347" s="355" t="s">
        <v>1381</v>
      </c>
      <c r="F5347" s="356" t="s">
        <v>5555</v>
      </c>
      <c r="G5347" s="356" t="s">
        <v>12870</v>
      </c>
      <c r="H5347" s="356" t="s">
        <v>12871</v>
      </c>
      <c r="I5347" s="356" t="str">
        <f t="shared" si="167"/>
        <v>BANDIHALLI_110F14-ADHINAYAKANAHALLI</v>
      </c>
      <c r="J5347" s="356" t="s">
        <v>5706</v>
      </c>
      <c r="K5347" s="356" t="s">
        <v>15063</v>
      </c>
      <c r="L5347" s="357">
        <v>0.21491000000000002</v>
      </c>
      <c r="M5347" s="357">
        <v>0.1867138791907019</v>
      </c>
      <c r="N5347" s="357">
        <v>0</v>
      </c>
      <c r="O5347" s="356">
        <f t="shared" si="166"/>
        <v>13.119966874179012</v>
      </c>
      <c r="P5347" s="357">
        <v>38.469773031963797</v>
      </c>
      <c r="Q5347" s="356" t="s">
        <v>15063</v>
      </c>
    </row>
    <row r="5348" spans="1:17" x14ac:dyDescent="0.25">
      <c r="A5348" s="354">
        <v>5345</v>
      </c>
      <c r="B5348" s="355" t="s">
        <v>5271</v>
      </c>
      <c r="C5348" s="355" t="s">
        <v>1380</v>
      </c>
      <c r="D5348" s="355" t="s">
        <v>1381</v>
      </c>
      <c r="E5348" s="355" t="s">
        <v>1381</v>
      </c>
      <c r="F5348" s="356" t="s">
        <v>12954</v>
      </c>
      <c r="G5348" s="356" t="s">
        <v>12976</v>
      </c>
      <c r="H5348" s="356" t="s">
        <v>12977</v>
      </c>
      <c r="I5348" s="356" t="str">
        <f t="shared" si="167"/>
        <v>KBCROSS_220F14-NJY-BEERASANDRA</v>
      </c>
      <c r="J5348" s="356" t="s">
        <v>5706</v>
      </c>
      <c r="K5348" s="356" t="s">
        <v>15063</v>
      </c>
      <c r="L5348" s="357">
        <v>0.60153999999999996</v>
      </c>
      <c r="M5348" s="357">
        <v>0.52742250000000002</v>
      </c>
      <c r="N5348" s="357">
        <v>0</v>
      </c>
      <c r="O5348" s="356">
        <f t="shared" si="166"/>
        <v>12.321292017155958</v>
      </c>
      <c r="P5348" s="357">
        <v>12.32129201715596</v>
      </c>
      <c r="Q5348" s="356" t="s">
        <v>15063</v>
      </c>
    </row>
    <row r="5349" spans="1:17" x14ac:dyDescent="0.25">
      <c r="A5349" s="354">
        <v>5346</v>
      </c>
      <c r="B5349" s="355" t="s">
        <v>5271</v>
      </c>
      <c r="C5349" s="355" t="s">
        <v>14834</v>
      </c>
      <c r="D5349" s="355" t="s">
        <v>1381</v>
      </c>
      <c r="E5349" s="355" t="s">
        <v>1381</v>
      </c>
      <c r="F5349" s="356" t="s">
        <v>5564</v>
      </c>
      <c r="G5349" s="356" t="s">
        <v>14943</v>
      </c>
      <c r="H5349" s="356" t="s">
        <v>14944</v>
      </c>
      <c r="I5349" s="356" t="str">
        <f t="shared" si="167"/>
        <v>TIPTUR_110F14-TADSOOR</v>
      </c>
      <c r="J5349" s="356" t="s">
        <v>5701</v>
      </c>
      <c r="K5349" s="356" t="s">
        <v>15063</v>
      </c>
      <c r="L5349" s="357">
        <v>0</v>
      </c>
      <c r="M5349" s="357">
        <v>7.4399999999999998E-4</v>
      </c>
      <c r="N5349" s="357">
        <v>0</v>
      </c>
      <c r="O5349" s="356" t="e">
        <f t="shared" si="166"/>
        <v>#DIV/0!</v>
      </c>
      <c r="P5349" s="357" t="e">
        <v>#DIV/0!</v>
      </c>
      <c r="Q5349" s="356" t="s">
        <v>15063</v>
      </c>
    </row>
    <row r="5350" spans="1:17" x14ac:dyDescent="0.25">
      <c r="A5350" s="354">
        <v>5347</v>
      </c>
      <c r="B5350" s="355" t="s">
        <v>5271</v>
      </c>
      <c r="C5350" s="355" t="s">
        <v>1380</v>
      </c>
      <c r="D5350" s="355" t="s">
        <v>1381</v>
      </c>
      <c r="E5350" s="355" t="s">
        <v>1381</v>
      </c>
      <c r="F5350" s="356" t="s">
        <v>12954</v>
      </c>
      <c r="G5350" s="356" t="s">
        <v>12978</v>
      </c>
      <c r="H5350" s="356" t="s">
        <v>12979</v>
      </c>
      <c r="I5350" s="356" t="str">
        <f t="shared" si="167"/>
        <v>KBCROSS_220F15-HINDISKERE NJY</v>
      </c>
      <c r="J5350" s="356" t="s">
        <v>5706</v>
      </c>
      <c r="K5350" s="356" t="s">
        <v>15063</v>
      </c>
      <c r="L5350" s="357">
        <v>9.7200000000000009E-2</v>
      </c>
      <c r="M5350" s="357">
        <v>8.5489000000000009E-2</v>
      </c>
      <c r="N5350" s="357">
        <v>0</v>
      </c>
      <c r="O5350" s="356">
        <f t="shared" si="166"/>
        <v>12.048353909465019</v>
      </c>
      <c r="P5350" s="357">
        <v>53.510992409154369</v>
      </c>
      <c r="Q5350" s="356" t="s">
        <v>15063</v>
      </c>
    </row>
    <row r="5351" spans="1:17" x14ac:dyDescent="0.25">
      <c r="A5351" s="354">
        <v>5348</v>
      </c>
      <c r="B5351" s="355" t="s">
        <v>5271</v>
      </c>
      <c r="C5351" s="355" t="s">
        <v>1380</v>
      </c>
      <c r="D5351" s="355" t="s">
        <v>1381</v>
      </c>
      <c r="E5351" s="355" t="s">
        <v>1381</v>
      </c>
      <c r="F5351" s="356" t="s">
        <v>5564</v>
      </c>
      <c r="G5351" s="356" t="s">
        <v>13031</v>
      </c>
      <c r="H5351" s="356" t="s">
        <v>13032</v>
      </c>
      <c r="I5351" s="356" t="str">
        <f t="shared" si="167"/>
        <v>TIPTUR_110F15-NJY-MARANAGERE</v>
      </c>
      <c r="J5351" s="356" t="s">
        <v>5706</v>
      </c>
      <c r="K5351" s="356" t="s">
        <v>15063</v>
      </c>
      <c r="L5351" s="357">
        <v>7.0120000000000002E-2</v>
      </c>
      <c r="M5351" s="357">
        <v>6.2198500000000004E-2</v>
      </c>
      <c r="N5351" s="357">
        <v>0</v>
      </c>
      <c r="O5351" s="356">
        <f t="shared" si="166"/>
        <v>11.297062179121504</v>
      </c>
      <c r="P5351" s="357">
        <v>43.680439783429449</v>
      </c>
      <c r="Q5351" s="356" t="s">
        <v>15063</v>
      </c>
    </row>
    <row r="5352" spans="1:17" x14ac:dyDescent="0.25">
      <c r="A5352" s="354">
        <v>5349</v>
      </c>
      <c r="B5352" s="355" t="s">
        <v>5271</v>
      </c>
      <c r="C5352" s="355" t="s">
        <v>1380</v>
      </c>
      <c r="D5352" s="355" t="s">
        <v>1381</v>
      </c>
      <c r="E5352" s="355" t="s">
        <v>1381</v>
      </c>
      <c r="F5352" s="356" t="s">
        <v>12954</v>
      </c>
      <c r="G5352" s="356" t="s">
        <v>12980</v>
      </c>
      <c r="H5352" s="356" t="s">
        <v>12981</v>
      </c>
      <c r="I5352" s="356" t="str">
        <f t="shared" si="167"/>
        <v>KBCROSS_220F16-BAREPALYA</v>
      </c>
      <c r="J5352" s="356" t="s">
        <v>5701</v>
      </c>
      <c r="K5352" s="356" t="s">
        <v>15063</v>
      </c>
      <c r="L5352" s="357">
        <v>0.55579999999999996</v>
      </c>
      <c r="M5352" s="357">
        <v>0.49991612000000007</v>
      </c>
      <c r="N5352" s="357">
        <v>0</v>
      </c>
      <c r="O5352" s="356">
        <f t="shared" si="166"/>
        <v>10.054674343288934</v>
      </c>
      <c r="P5352" s="357">
        <v>10.054674343288939</v>
      </c>
      <c r="Q5352" s="356" t="s">
        <v>15063</v>
      </c>
    </row>
    <row r="5353" spans="1:17" x14ac:dyDescent="0.25">
      <c r="A5353" s="354">
        <v>5350</v>
      </c>
      <c r="B5353" s="355" t="s">
        <v>5271</v>
      </c>
      <c r="C5353" s="355" t="s">
        <v>1380</v>
      </c>
      <c r="D5353" s="355" t="s">
        <v>1381</v>
      </c>
      <c r="E5353" s="355" t="s">
        <v>1381</v>
      </c>
      <c r="F5353" s="356" t="s">
        <v>5564</v>
      </c>
      <c r="G5353" s="356" t="s">
        <v>13033</v>
      </c>
      <c r="H5353" s="356" t="s">
        <v>13034</v>
      </c>
      <c r="I5353" s="356" t="str">
        <f t="shared" si="167"/>
        <v>TIPTUR_110F16-NJY-SHIVARA</v>
      </c>
      <c r="J5353" s="356" t="s">
        <v>5706</v>
      </c>
      <c r="K5353" s="356" t="s">
        <v>15063</v>
      </c>
      <c r="L5353" s="357">
        <v>0.4698</v>
      </c>
      <c r="M5353" s="357">
        <v>0.40392599999999995</v>
      </c>
      <c r="N5353" s="357">
        <v>0</v>
      </c>
      <c r="O5353" s="356">
        <f t="shared" si="166"/>
        <v>14.021711366538961</v>
      </c>
      <c r="P5353" s="357">
        <v>14.021711366538947</v>
      </c>
      <c r="Q5353" s="356" t="s">
        <v>15063</v>
      </c>
    </row>
    <row r="5354" spans="1:17" x14ac:dyDescent="0.25">
      <c r="A5354" s="354">
        <v>5351</v>
      </c>
      <c r="B5354" s="355" t="s">
        <v>5271</v>
      </c>
      <c r="C5354" s="355" t="s">
        <v>1380</v>
      </c>
      <c r="D5354" s="355" t="s">
        <v>1381</v>
      </c>
      <c r="E5354" s="355" t="s">
        <v>1381</v>
      </c>
      <c r="F5354" s="356" t="s">
        <v>12954</v>
      </c>
      <c r="G5354" s="356" t="s">
        <v>12982</v>
      </c>
      <c r="H5354" s="356" t="s">
        <v>12983</v>
      </c>
      <c r="I5354" s="356" t="str">
        <f t="shared" si="167"/>
        <v>KBCROSS_220F17-BYADARAHALLI</v>
      </c>
      <c r="J5354" s="356" t="s">
        <v>5701</v>
      </c>
      <c r="K5354" s="356" t="s">
        <v>15063</v>
      </c>
      <c r="L5354" s="357">
        <v>0.39240000000000003</v>
      </c>
      <c r="M5354" s="357">
        <v>0.35114949999999995</v>
      </c>
      <c r="N5354" s="357">
        <v>0</v>
      </c>
      <c r="O5354" s="356">
        <f t="shared" si="166"/>
        <v>10.51235983690114</v>
      </c>
      <c r="P5354" s="357">
        <v>10.512359836901142</v>
      </c>
      <c r="Q5354" s="356" t="s">
        <v>15063</v>
      </c>
    </row>
    <row r="5355" spans="1:17" x14ac:dyDescent="0.25">
      <c r="A5355" s="354">
        <v>5352</v>
      </c>
      <c r="B5355" s="355" t="s">
        <v>5271</v>
      </c>
      <c r="C5355" s="355" t="s">
        <v>1380</v>
      </c>
      <c r="D5355" s="355" t="s">
        <v>1381</v>
      </c>
      <c r="E5355" s="355" t="s">
        <v>1381</v>
      </c>
      <c r="F5355" s="356" t="s">
        <v>5564</v>
      </c>
      <c r="G5355" s="356" t="s">
        <v>13035</v>
      </c>
      <c r="H5355" s="356" t="s">
        <v>13036</v>
      </c>
      <c r="I5355" s="356" t="str">
        <f t="shared" si="167"/>
        <v>TIPTUR_110F17-NELAGONDANAHALLI</v>
      </c>
      <c r="J5355" s="356" t="s">
        <v>5706</v>
      </c>
      <c r="K5355" s="356" t="s">
        <v>15063</v>
      </c>
      <c r="L5355" s="357">
        <v>0.45340000000000003</v>
      </c>
      <c r="M5355" s="357">
        <v>0.39254800000000001</v>
      </c>
      <c r="N5355" s="357">
        <v>0</v>
      </c>
      <c r="O5355" s="356">
        <f t="shared" si="166"/>
        <v>13.421261579179536</v>
      </c>
      <c r="P5355" s="357">
        <v>46.77686867728054</v>
      </c>
      <c r="Q5355" s="356" t="s">
        <v>15063</v>
      </c>
    </row>
    <row r="5356" spans="1:17" x14ac:dyDescent="0.25">
      <c r="A5356" s="354">
        <v>5353</v>
      </c>
      <c r="B5356" s="355" t="s">
        <v>5271</v>
      </c>
      <c r="C5356" s="355" t="s">
        <v>1380</v>
      </c>
      <c r="D5356" s="355" t="s">
        <v>1381</v>
      </c>
      <c r="E5356" s="355" t="s">
        <v>14792</v>
      </c>
      <c r="F5356" s="356" t="s">
        <v>5555</v>
      </c>
      <c r="G5356" s="356" t="s">
        <v>5556</v>
      </c>
      <c r="H5356" s="356" t="s">
        <v>5557</v>
      </c>
      <c r="I5356" s="356" t="str">
        <f t="shared" si="167"/>
        <v>BANDIHALLI_110F02-DODDAPETE</v>
      </c>
      <c r="J5356" s="356" t="s">
        <v>2405</v>
      </c>
      <c r="K5356" s="356" t="s">
        <v>15063</v>
      </c>
      <c r="L5356" s="357">
        <v>1.4412600000000002</v>
      </c>
      <c r="M5356" s="357">
        <v>1.32803</v>
      </c>
      <c r="N5356" s="357">
        <v>0</v>
      </c>
      <c r="O5356" s="356">
        <f t="shared" si="166"/>
        <v>7.8563201643006915</v>
      </c>
      <c r="P5356" s="357">
        <v>7.8563201643006897</v>
      </c>
      <c r="Q5356" s="356" t="s">
        <v>15063</v>
      </c>
    </row>
    <row r="5357" spans="1:17" x14ac:dyDescent="0.25">
      <c r="A5357" s="354">
        <v>5354</v>
      </c>
      <c r="B5357" s="355" t="s">
        <v>5271</v>
      </c>
      <c r="C5357" s="355" t="s">
        <v>1380</v>
      </c>
      <c r="D5357" s="355" t="s">
        <v>1381</v>
      </c>
      <c r="E5357" s="355" t="s">
        <v>14792</v>
      </c>
      <c r="F5357" s="356" t="s">
        <v>5564</v>
      </c>
      <c r="G5357" s="356" t="s">
        <v>5567</v>
      </c>
      <c r="H5357" s="356" t="s">
        <v>14794</v>
      </c>
      <c r="I5357" s="356" t="str">
        <f t="shared" si="167"/>
        <v>TIPTUR_110F05-VIDHYA NAGARA</v>
      </c>
      <c r="J5357" s="356" t="s">
        <v>2405</v>
      </c>
      <c r="K5357" s="356" t="s">
        <v>15063</v>
      </c>
      <c r="L5357" s="357">
        <v>1.6054000000000006</v>
      </c>
      <c r="M5357" s="357">
        <v>1.2446809999999999</v>
      </c>
      <c r="N5357" s="357">
        <v>0.24960000000000004</v>
      </c>
      <c r="O5357" s="356">
        <f t="shared" si="166"/>
        <v>8.1958253429709824</v>
      </c>
      <c r="P5357" s="357">
        <v>24.507444602427032</v>
      </c>
      <c r="Q5357" s="356" t="s">
        <v>15063</v>
      </c>
    </row>
    <row r="5358" spans="1:17" x14ac:dyDescent="0.25">
      <c r="A5358" s="354">
        <v>5355</v>
      </c>
      <c r="B5358" s="355" t="s">
        <v>5271</v>
      </c>
      <c r="C5358" s="355" t="s">
        <v>1380</v>
      </c>
      <c r="D5358" s="355" t="s">
        <v>1381</v>
      </c>
      <c r="E5358" s="355" t="s">
        <v>14792</v>
      </c>
      <c r="F5358" s="356" t="s">
        <v>5564</v>
      </c>
      <c r="G5358" s="356" t="s">
        <v>5570</v>
      </c>
      <c r="H5358" s="356" t="s">
        <v>5571</v>
      </c>
      <c r="I5358" s="356" t="str">
        <f t="shared" si="167"/>
        <v>TIPTUR_110F09-BUSSTAND</v>
      </c>
      <c r="J5358" s="356" t="s">
        <v>2405</v>
      </c>
      <c r="K5358" s="356" t="s">
        <v>15063</v>
      </c>
      <c r="L5358" s="357">
        <v>1.3457999999999992</v>
      </c>
      <c r="M5358" s="357">
        <v>1.245819</v>
      </c>
      <c r="N5358" s="357">
        <v>0</v>
      </c>
      <c r="O5358" s="356">
        <f t="shared" si="166"/>
        <v>7.4291127953632978</v>
      </c>
      <c r="P5358" s="357">
        <v>7.4291127953632907</v>
      </c>
      <c r="Q5358" s="356" t="s">
        <v>15063</v>
      </c>
    </row>
    <row r="5359" spans="1:17" x14ac:dyDescent="0.25">
      <c r="A5359" s="354">
        <v>5356</v>
      </c>
      <c r="B5359" s="355" t="s">
        <v>5271</v>
      </c>
      <c r="C5359" s="355" t="s">
        <v>1380</v>
      </c>
      <c r="D5359" s="355" t="s">
        <v>1381</v>
      </c>
      <c r="E5359" s="355" t="s">
        <v>14792</v>
      </c>
      <c r="F5359" s="356" t="s">
        <v>5555</v>
      </c>
      <c r="G5359" s="356" t="s">
        <v>14793</v>
      </c>
      <c r="H5359" s="356" t="s">
        <v>5561</v>
      </c>
      <c r="I5359" s="356" t="str">
        <f t="shared" si="167"/>
        <v>BANDIHALLI_110F12-BANDIHALLI</v>
      </c>
      <c r="J5359" s="356" t="s">
        <v>2414</v>
      </c>
      <c r="K5359" s="356" t="s">
        <v>15063</v>
      </c>
      <c r="L5359" s="357">
        <v>0.53300000000000003</v>
      </c>
      <c r="M5359" s="357">
        <v>0.49460979999999999</v>
      </c>
      <c r="N5359" s="357">
        <v>0</v>
      </c>
      <c r="O5359" s="356">
        <f t="shared" si="166"/>
        <v>7.2026641651031964</v>
      </c>
      <c r="P5359" s="357">
        <v>12.777861932139023</v>
      </c>
      <c r="Q5359" s="356" t="s">
        <v>15063</v>
      </c>
    </row>
    <row r="5360" spans="1:17" x14ac:dyDescent="0.25">
      <c r="A5360" s="354">
        <v>5357</v>
      </c>
      <c r="B5360" s="355" t="s">
        <v>5271</v>
      </c>
      <c r="C5360" s="355" t="s">
        <v>1380</v>
      </c>
      <c r="D5360" s="355" t="s">
        <v>1380</v>
      </c>
      <c r="E5360" s="355" t="s">
        <v>14795</v>
      </c>
      <c r="F5360" s="356" t="s">
        <v>5599</v>
      </c>
      <c r="G5360" s="356" t="s">
        <v>5600</v>
      </c>
      <c r="H5360" s="356" t="s">
        <v>5601</v>
      </c>
      <c r="I5360" s="356" t="str">
        <f t="shared" si="167"/>
        <v>TUMKUR_66F02-HOYSALA</v>
      </c>
      <c r="J5360" s="356" t="s">
        <v>2405</v>
      </c>
      <c r="K5360" s="356" t="s">
        <v>15063</v>
      </c>
      <c r="L5360" s="357">
        <v>2.469622999999999</v>
      </c>
      <c r="M5360" s="357">
        <v>2.3279958500000002</v>
      </c>
      <c r="N5360" s="357">
        <v>0</v>
      </c>
      <c r="O5360" s="356">
        <f t="shared" si="166"/>
        <v>5.7347680192482358</v>
      </c>
      <c r="P5360" s="357">
        <v>5.7347680192482375</v>
      </c>
      <c r="Q5360" s="356" t="s">
        <v>15063</v>
      </c>
    </row>
    <row r="5361" spans="1:17" x14ac:dyDescent="0.25">
      <c r="A5361" s="354">
        <v>5358</v>
      </c>
      <c r="B5361" s="355" t="s">
        <v>5271</v>
      </c>
      <c r="C5361" s="355" t="s">
        <v>1380</v>
      </c>
      <c r="D5361" s="355" t="s">
        <v>1380</v>
      </c>
      <c r="E5361" s="355" t="s">
        <v>14795</v>
      </c>
      <c r="F5361" s="356" t="s">
        <v>5572</v>
      </c>
      <c r="G5361" s="356" t="s">
        <v>5573</v>
      </c>
      <c r="H5361" s="356" t="s">
        <v>5574</v>
      </c>
      <c r="I5361" s="356" t="str">
        <f t="shared" si="167"/>
        <v>ANTHRASANAHALLI_220F03-YELLAPURA</v>
      </c>
      <c r="J5361" s="356" t="s">
        <v>2405</v>
      </c>
      <c r="K5361" s="356" t="s">
        <v>15063</v>
      </c>
      <c r="L5361" s="357">
        <v>3.6850999999999989</v>
      </c>
      <c r="M5361" s="357">
        <v>2.2246008847972001</v>
      </c>
      <c r="N5361" s="357">
        <v>1.4582799999999994</v>
      </c>
      <c r="O5361" s="356">
        <f t="shared" si="166"/>
        <v>9.9653999999977247E-2</v>
      </c>
      <c r="P5361" s="357">
        <v>9.965399999999347E-2</v>
      </c>
      <c r="Q5361" s="356" t="s">
        <v>15063</v>
      </c>
    </row>
    <row r="5362" spans="1:17" x14ac:dyDescent="0.25">
      <c r="A5362" s="354">
        <v>5359</v>
      </c>
      <c r="B5362" s="355" t="s">
        <v>5271</v>
      </c>
      <c r="C5362" s="355" t="s">
        <v>1380</v>
      </c>
      <c r="D5362" s="355" t="s">
        <v>1380</v>
      </c>
      <c r="E5362" s="355" t="s">
        <v>14795</v>
      </c>
      <c r="F5362" s="356" t="s">
        <v>5572</v>
      </c>
      <c r="G5362" s="356" t="s">
        <v>5575</v>
      </c>
      <c r="H5362" s="356" t="s">
        <v>5576</v>
      </c>
      <c r="I5362" s="356" t="str">
        <f t="shared" si="167"/>
        <v>ANTHRASANAHALLI_220F04-HANDTOOL</v>
      </c>
      <c r="J5362" s="356" t="s">
        <v>2414</v>
      </c>
      <c r="K5362" s="356" t="s">
        <v>15063</v>
      </c>
      <c r="L5362" s="357">
        <v>1.7779700000000003</v>
      </c>
      <c r="M5362" s="357">
        <v>1.7769101520830002</v>
      </c>
      <c r="N5362" s="357">
        <v>0</v>
      </c>
      <c r="O5362" s="356">
        <f t="shared" si="166"/>
        <v>5.9610000000005034E-2</v>
      </c>
      <c r="P5362" s="357">
        <v>2.1319123774933502</v>
      </c>
      <c r="Q5362" s="356" t="s">
        <v>15063</v>
      </c>
    </row>
    <row r="5363" spans="1:17" x14ac:dyDescent="0.25">
      <c r="A5363" s="354">
        <v>5360</v>
      </c>
      <c r="B5363" s="355" t="s">
        <v>5271</v>
      </c>
      <c r="C5363" s="355" t="s">
        <v>1380</v>
      </c>
      <c r="D5363" s="355" t="s">
        <v>1380</v>
      </c>
      <c r="E5363" s="355" t="s">
        <v>14795</v>
      </c>
      <c r="F5363" s="356" t="s">
        <v>5599</v>
      </c>
      <c r="G5363" s="356" t="s">
        <v>5602</v>
      </c>
      <c r="H5363" s="356" t="s">
        <v>5603</v>
      </c>
      <c r="I5363" s="356" t="str">
        <f t="shared" si="167"/>
        <v>TUMKUR_66F04-TUMKUR 1</v>
      </c>
      <c r="J5363" s="356" t="s">
        <v>2405</v>
      </c>
      <c r="K5363" s="356" t="s">
        <v>15063</v>
      </c>
      <c r="L5363" s="357">
        <v>2.827099</v>
      </c>
      <c r="M5363" s="357">
        <v>2.7091539999999998</v>
      </c>
      <c r="N5363" s="357">
        <v>0</v>
      </c>
      <c r="O5363" s="356">
        <f t="shared" si="166"/>
        <v>4.1719444561368455</v>
      </c>
      <c r="P5363" s="357">
        <v>4.1719444561368446</v>
      </c>
      <c r="Q5363" s="356" t="s">
        <v>15063</v>
      </c>
    </row>
    <row r="5364" spans="1:17" x14ac:dyDescent="0.25">
      <c r="A5364" s="354">
        <v>5361</v>
      </c>
      <c r="B5364" s="355" t="s">
        <v>5271</v>
      </c>
      <c r="C5364" s="355" t="s">
        <v>1380</v>
      </c>
      <c r="D5364" s="355" t="s">
        <v>1380</v>
      </c>
      <c r="E5364" s="355" t="s">
        <v>14795</v>
      </c>
      <c r="F5364" s="356" t="s">
        <v>5599</v>
      </c>
      <c r="G5364" s="356" t="s">
        <v>5604</v>
      </c>
      <c r="H5364" s="356" t="s">
        <v>5605</v>
      </c>
      <c r="I5364" s="356" t="str">
        <f t="shared" si="167"/>
        <v>TUMKUR_66F06-TUMKUR 2 DC OFFICE</v>
      </c>
      <c r="J5364" s="356" t="s">
        <v>2405</v>
      </c>
      <c r="K5364" s="356" t="s">
        <v>15063</v>
      </c>
      <c r="L5364" s="357">
        <v>1.0235259999999999</v>
      </c>
      <c r="M5364" s="357">
        <v>1.0023519999999999</v>
      </c>
      <c r="N5364" s="357">
        <v>0</v>
      </c>
      <c r="O5364" s="356">
        <f t="shared" si="166"/>
        <v>2.0687310337011495</v>
      </c>
      <c r="P5364" s="357">
        <v>2.76612601597237</v>
      </c>
      <c r="Q5364" s="356" t="s">
        <v>15063</v>
      </c>
    </row>
    <row r="5365" spans="1:17" x14ac:dyDescent="0.25">
      <c r="A5365" s="354">
        <v>5362</v>
      </c>
      <c r="B5365" s="355" t="s">
        <v>5271</v>
      </c>
      <c r="C5365" s="355" t="s">
        <v>1380</v>
      </c>
      <c r="D5365" s="355" t="s">
        <v>1380</v>
      </c>
      <c r="E5365" s="355" t="s">
        <v>14795</v>
      </c>
      <c r="F5365" s="356" t="s">
        <v>5572</v>
      </c>
      <c r="G5365" s="356" t="s">
        <v>5577</v>
      </c>
      <c r="H5365" s="356" t="s">
        <v>5578</v>
      </c>
      <c r="I5365" s="356" t="str">
        <f t="shared" si="167"/>
        <v>ANTHRASANAHALLI_220F06-URUKERE</v>
      </c>
      <c r="J5365" s="356" t="s">
        <v>2405</v>
      </c>
      <c r="K5365" s="356" t="s">
        <v>15063</v>
      </c>
      <c r="L5365" s="357">
        <v>2.4427600000000003</v>
      </c>
      <c r="M5365" s="357">
        <v>2.0182224999999998</v>
      </c>
      <c r="N5365" s="357">
        <v>0.11877599999999999</v>
      </c>
      <c r="O5365" s="356">
        <f t="shared" si="166"/>
        <v>13.156781630166147</v>
      </c>
      <c r="P5365" s="357">
        <v>13.156781630166147</v>
      </c>
      <c r="Q5365" s="356" t="s">
        <v>15063</v>
      </c>
    </row>
    <row r="5366" spans="1:17" x14ac:dyDescent="0.25">
      <c r="A5366" s="354">
        <v>5363</v>
      </c>
      <c r="B5366" s="355" t="s">
        <v>5271</v>
      </c>
      <c r="C5366" s="355" t="s">
        <v>1380</v>
      </c>
      <c r="D5366" s="355" t="s">
        <v>1380</v>
      </c>
      <c r="E5366" s="355" t="s">
        <v>14795</v>
      </c>
      <c r="F5366" s="356" t="s">
        <v>5594</v>
      </c>
      <c r="G5366" s="356" t="s">
        <v>5595</v>
      </c>
      <c r="H5366" s="356" t="s">
        <v>5596</v>
      </c>
      <c r="I5366" s="356" t="str">
        <f t="shared" si="167"/>
        <v>MELKOTE_66F10-GVR</v>
      </c>
      <c r="J5366" s="356" t="s">
        <v>2405</v>
      </c>
      <c r="K5366" s="356" t="s">
        <v>15063</v>
      </c>
      <c r="L5366" s="357">
        <v>3.6242700000000028</v>
      </c>
      <c r="M5366" s="357">
        <v>3.1979688999999998</v>
      </c>
      <c r="N5366" s="357">
        <v>3.0526000000000053E-2</v>
      </c>
      <c r="O5366" s="356">
        <f t="shared" si="166"/>
        <v>11.012890734565474</v>
      </c>
      <c r="P5366" s="357">
        <v>19.566588665369288</v>
      </c>
      <c r="Q5366" s="356" t="s">
        <v>15063</v>
      </c>
    </row>
    <row r="5367" spans="1:17" x14ac:dyDescent="0.25">
      <c r="A5367" s="354">
        <v>5364</v>
      </c>
      <c r="B5367" s="355" t="s">
        <v>5271</v>
      </c>
      <c r="C5367" s="355" t="s">
        <v>1380</v>
      </c>
      <c r="D5367" s="355" t="s">
        <v>1380</v>
      </c>
      <c r="E5367" s="355" t="s">
        <v>14795</v>
      </c>
      <c r="F5367" s="356" t="s">
        <v>5599</v>
      </c>
      <c r="G5367" s="356" t="s">
        <v>5606</v>
      </c>
      <c r="H5367" s="356" t="s">
        <v>5607</v>
      </c>
      <c r="I5367" s="356" t="str">
        <f t="shared" si="167"/>
        <v>TUMKUR_66F10-HMT</v>
      </c>
      <c r="J5367" s="356" t="s">
        <v>2405</v>
      </c>
      <c r="K5367" s="356" t="s">
        <v>15063</v>
      </c>
      <c r="L5367" s="357">
        <v>2.5310959999999971</v>
      </c>
      <c r="M5367" s="357">
        <v>1.8440405</v>
      </c>
      <c r="N5367" s="357">
        <v>0.43818899999999994</v>
      </c>
      <c r="O5367" s="356">
        <f t="shared" si="166"/>
        <v>11.890948809478756</v>
      </c>
      <c r="P5367" s="357">
        <v>11.890948809478763</v>
      </c>
      <c r="Q5367" s="356" t="s">
        <v>15063</v>
      </c>
    </row>
    <row r="5368" spans="1:17" x14ac:dyDescent="0.25">
      <c r="A5368" s="354">
        <v>5365</v>
      </c>
      <c r="B5368" s="355" t="s">
        <v>5271</v>
      </c>
      <c r="C5368" s="355" t="s">
        <v>1380</v>
      </c>
      <c r="D5368" s="355" t="s">
        <v>1380</v>
      </c>
      <c r="E5368" s="355" t="s">
        <v>14795</v>
      </c>
      <c r="F5368" s="356" t="s">
        <v>5572</v>
      </c>
      <c r="G5368" s="356" t="s">
        <v>5579</v>
      </c>
      <c r="H5368" s="356" t="s">
        <v>5580</v>
      </c>
      <c r="I5368" s="356" t="str">
        <f t="shared" si="167"/>
        <v>ANTHRASANAHALLI_220F10-INDUSTRIAL-AREA</v>
      </c>
      <c r="J5368" s="356" t="s">
        <v>2405</v>
      </c>
      <c r="K5368" s="356" t="s">
        <v>15063</v>
      </c>
      <c r="L5368" s="357">
        <v>2.7639200000000006</v>
      </c>
      <c r="M5368" s="357">
        <v>2.7626158443480007</v>
      </c>
      <c r="N5368" s="357">
        <v>0</v>
      </c>
      <c r="O5368" s="356">
        <f t="shared" si="166"/>
        <v>4.7184999999997368E-2</v>
      </c>
      <c r="P5368" s="357">
        <v>4.7184999999994037E-2</v>
      </c>
      <c r="Q5368" s="356" t="s">
        <v>15063</v>
      </c>
    </row>
    <row r="5369" spans="1:17" x14ac:dyDescent="0.25">
      <c r="A5369" s="354">
        <v>5366</v>
      </c>
      <c r="B5369" s="355" t="s">
        <v>5271</v>
      </c>
      <c r="C5369" s="355" t="s">
        <v>1380</v>
      </c>
      <c r="D5369" s="355" t="s">
        <v>1380</v>
      </c>
      <c r="E5369" s="355" t="s">
        <v>14795</v>
      </c>
      <c r="F5369" s="356" t="s">
        <v>5572</v>
      </c>
      <c r="G5369" s="356" t="s">
        <v>5581</v>
      </c>
      <c r="H5369" s="356" t="s">
        <v>5582</v>
      </c>
      <c r="I5369" s="356" t="str">
        <f t="shared" si="167"/>
        <v>ANTHRASANAHALLI_220F11-DC-BUNGLOW</v>
      </c>
      <c r="J5369" s="356" t="s">
        <v>2405</v>
      </c>
      <c r="K5369" s="356" t="s">
        <v>15063</v>
      </c>
      <c r="L5369" s="357">
        <v>1.6421799999999995</v>
      </c>
      <c r="M5369" s="357">
        <v>1.5106128808268995</v>
      </c>
      <c r="N5369" s="357">
        <v>0.13085400000000003</v>
      </c>
      <c r="O5369" s="356">
        <f t="shared" si="166"/>
        <v>4.7185000000001247E-2</v>
      </c>
      <c r="P5369" s="357">
        <v>4.7184999999994037E-2</v>
      </c>
      <c r="Q5369" s="356" t="s">
        <v>15063</v>
      </c>
    </row>
    <row r="5370" spans="1:17" x14ac:dyDescent="0.25">
      <c r="A5370" s="354">
        <v>5367</v>
      </c>
      <c r="B5370" s="355" t="s">
        <v>5271</v>
      </c>
      <c r="C5370" s="355" t="s">
        <v>1380</v>
      </c>
      <c r="D5370" s="355" t="s">
        <v>1380</v>
      </c>
      <c r="E5370" s="355" t="s">
        <v>14795</v>
      </c>
      <c r="F5370" s="356" t="s">
        <v>5594</v>
      </c>
      <c r="G5370" s="356" t="s">
        <v>5597</v>
      </c>
      <c r="H5370" s="356" t="s">
        <v>5598</v>
      </c>
      <c r="I5370" s="356" t="str">
        <f t="shared" si="167"/>
        <v>MELKOTE_66F11-GANDINAGRA</v>
      </c>
      <c r="J5370" s="356" t="s">
        <v>2405</v>
      </c>
      <c r="K5370" s="356" t="s">
        <v>15063</v>
      </c>
      <c r="L5370" s="357">
        <v>3.4950800000000104</v>
      </c>
      <c r="M5370" s="357">
        <v>2.8045610000000001</v>
      </c>
      <c r="N5370" s="357">
        <v>0.25787700000000013</v>
      </c>
      <c r="O5370" s="356">
        <f t="shared" si="166"/>
        <v>13.364685501650925</v>
      </c>
      <c r="P5370" s="357">
        <v>13.36468550165093</v>
      </c>
      <c r="Q5370" s="356" t="s">
        <v>15063</v>
      </c>
    </row>
    <row r="5371" spans="1:17" x14ac:dyDescent="0.25">
      <c r="A5371" s="354">
        <v>5368</v>
      </c>
      <c r="B5371" s="355" t="s">
        <v>5271</v>
      </c>
      <c r="C5371" s="355" t="s">
        <v>1380</v>
      </c>
      <c r="D5371" s="355" t="s">
        <v>1380</v>
      </c>
      <c r="E5371" s="355" t="s">
        <v>14795</v>
      </c>
      <c r="F5371" s="356" t="s">
        <v>5599</v>
      </c>
      <c r="G5371" s="356" t="s">
        <v>5608</v>
      </c>
      <c r="H5371" s="356" t="s">
        <v>5609</v>
      </c>
      <c r="I5371" s="356" t="str">
        <f t="shared" si="167"/>
        <v>TUMKUR_66F12-BELLAVI</v>
      </c>
      <c r="J5371" s="356" t="s">
        <v>2405</v>
      </c>
      <c r="K5371" s="356" t="s">
        <v>15063</v>
      </c>
      <c r="L5371" s="357">
        <v>2.7061130000000002</v>
      </c>
      <c r="M5371" s="357">
        <v>2.4898794</v>
      </c>
      <c r="N5371" s="357">
        <v>0</v>
      </c>
      <c r="O5371" s="356">
        <f t="shared" si="166"/>
        <v>7.9905606306905961</v>
      </c>
      <c r="P5371" s="357">
        <v>11.721575563866715</v>
      </c>
      <c r="Q5371" s="356" t="s">
        <v>15063</v>
      </c>
    </row>
    <row r="5372" spans="1:17" x14ac:dyDescent="0.25">
      <c r="A5372" s="354">
        <v>5369</v>
      </c>
      <c r="B5372" s="355" t="s">
        <v>5271</v>
      </c>
      <c r="C5372" s="355" t="s">
        <v>1380</v>
      </c>
      <c r="D5372" s="355" t="s">
        <v>1380</v>
      </c>
      <c r="E5372" s="355" t="s">
        <v>14795</v>
      </c>
      <c r="F5372" s="356" t="s">
        <v>5572</v>
      </c>
      <c r="G5372" s="356" t="s">
        <v>5583</v>
      </c>
      <c r="H5372" s="356" t="s">
        <v>5584</v>
      </c>
      <c r="I5372" s="356" t="str">
        <f t="shared" si="167"/>
        <v>ANTHRASANAHALLI_220F12-KIADB</v>
      </c>
      <c r="J5372" s="356" t="s">
        <v>2414</v>
      </c>
      <c r="K5372" s="356" t="s">
        <v>15063</v>
      </c>
      <c r="L5372" s="357">
        <v>4.4362140000000014</v>
      </c>
      <c r="M5372" s="357">
        <v>4.429204648793581</v>
      </c>
      <c r="N5372" s="357">
        <v>0</v>
      </c>
      <c r="O5372" s="356">
        <f t="shared" si="166"/>
        <v>0.15800300000000972</v>
      </c>
      <c r="P5372" s="357">
        <v>0.15800300000000655</v>
      </c>
      <c r="Q5372" s="356" t="s">
        <v>15063</v>
      </c>
    </row>
    <row r="5373" spans="1:17" x14ac:dyDescent="0.25">
      <c r="A5373" s="354">
        <v>5370</v>
      </c>
      <c r="B5373" s="355" t="s">
        <v>5271</v>
      </c>
      <c r="C5373" s="355" t="s">
        <v>1380</v>
      </c>
      <c r="D5373" s="355" t="s">
        <v>1380</v>
      </c>
      <c r="E5373" s="355" t="s">
        <v>14795</v>
      </c>
      <c r="F5373" s="356" t="s">
        <v>5572</v>
      </c>
      <c r="G5373" s="356" t="s">
        <v>5585</v>
      </c>
      <c r="H5373" s="356" t="s">
        <v>5586</v>
      </c>
      <c r="I5373" s="356" t="str">
        <f t="shared" si="167"/>
        <v>ANTHRASANAHALLI_220F13-KIADB-IND-AREA</v>
      </c>
      <c r="J5373" s="356" t="s">
        <v>2414</v>
      </c>
      <c r="K5373" s="356" t="s">
        <v>15063</v>
      </c>
      <c r="L5373" s="357">
        <v>3.6782799999999995</v>
      </c>
      <c r="M5373" s="357">
        <v>3.6724682072515997</v>
      </c>
      <c r="N5373" s="357">
        <v>0</v>
      </c>
      <c r="O5373" s="356">
        <f t="shared" si="166"/>
        <v>0.15800299999999523</v>
      </c>
      <c r="P5373" s="357">
        <v>4.4762215503687202</v>
      </c>
      <c r="Q5373" s="356" t="s">
        <v>15063</v>
      </c>
    </row>
    <row r="5374" spans="1:17" x14ac:dyDescent="0.25">
      <c r="A5374" s="354">
        <v>5371</v>
      </c>
      <c r="B5374" s="355" t="s">
        <v>5271</v>
      </c>
      <c r="C5374" s="355" t="s">
        <v>1380</v>
      </c>
      <c r="D5374" s="355" t="s">
        <v>1380</v>
      </c>
      <c r="E5374" s="355" t="s">
        <v>14795</v>
      </c>
      <c r="F5374" s="356" t="s">
        <v>5572</v>
      </c>
      <c r="G5374" s="356" t="s">
        <v>5587</v>
      </c>
      <c r="H5374" s="356" t="s">
        <v>5588</v>
      </c>
      <c r="I5374" s="356" t="str">
        <f t="shared" si="167"/>
        <v>ANTHRASANAHALLI_220F15-SATYAMANGALA</v>
      </c>
      <c r="J5374" s="356" t="s">
        <v>2405</v>
      </c>
      <c r="K5374" s="356" t="s">
        <v>15063</v>
      </c>
      <c r="L5374" s="357">
        <v>3.391360000000001</v>
      </c>
      <c r="M5374" s="357">
        <v>3.0908142000000001</v>
      </c>
      <c r="N5374" s="357">
        <v>0</v>
      </c>
      <c r="O5374" s="356">
        <f t="shared" si="166"/>
        <v>8.8621025193432992</v>
      </c>
      <c r="P5374" s="357">
        <v>8.8621025193432956</v>
      </c>
      <c r="Q5374" s="356" t="s">
        <v>15063</v>
      </c>
    </row>
    <row r="5375" spans="1:17" x14ac:dyDescent="0.25">
      <c r="A5375" s="354">
        <v>5372</v>
      </c>
      <c r="B5375" s="355" t="s">
        <v>5271</v>
      </c>
      <c r="C5375" s="355" t="s">
        <v>1380</v>
      </c>
      <c r="D5375" s="355" t="s">
        <v>1380</v>
      </c>
      <c r="E5375" s="355" t="s">
        <v>14795</v>
      </c>
      <c r="F5375" s="356" t="s">
        <v>5572</v>
      </c>
      <c r="G5375" s="356" t="s">
        <v>14796</v>
      </c>
      <c r="H5375" s="356" t="s">
        <v>14797</v>
      </c>
      <c r="I5375" s="356" t="str">
        <f t="shared" si="167"/>
        <v>ANTHRASANAHALLI_220F16-FITWELL</v>
      </c>
      <c r="J5375" s="356" t="s">
        <v>2414</v>
      </c>
      <c r="K5375" s="356" t="s">
        <v>15063</v>
      </c>
      <c r="L5375" s="357">
        <v>3.2141699999999993</v>
      </c>
      <c r="M5375" s="357">
        <v>1.3590553838773991</v>
      </c>
      <c r="N5375" s="357">
        <v>1.854304</v>
      </c>
      <c r="O5375" s="356">
        <f t="shared" si="166"/>
        <v>5.9610000000018377E-2</v>
      </c>
      <c r="P5375" s="357">
        <v>5.9610000000032137E-2</v>
      </c>
      <c r="Q5375" s="356" t="s">
        <v>15063</v>
      </c>
    </row>
    <row r="5376" spans="1:17" x14ac:dyDescent="0.25">
      <c r="A5376" s="354">
        <v>5373</v>
      </c>
      <c r="B5376" s="355" t="s">
        <v>5271</v>
      </c>
      <c r="C5376" s="355" t="s">
        <v>1380</v>
      </c>
      <c r="D5376" s="355" t="s">
        <v>1380</v>
      </c>
      <c r="E5376" s="355" t="s">
        <v>14795</v>
      </c>
      <c r="F5376" s="356" t="s">
        <v>5572</v>
      </c>
      <c r="G5376" s="356" t="s">
        <v>5590</v>
      </c>
      <c r="H5376" s="356" t="s">
        <v>5591</v>
      </c>
      <c r="I5376" s="356" t="str">
        <f t="shared" si="167"/>
        <v>ANTHRASANAHALLI_220F17-INDOAUTO</v>
      </c>
      <c r="J5376" s="356" t="s">
        <v>2414</v>
      </c>
      <c r="K5376" s="356" t="s">
        <v>15063</v>
      </c>
      <c r="L5376" s="357">
        <v>5.1247199999999999</v>
      </c>
      <c r="M5376" s="357">
        <v>5.0042850000000003</v>
      </c>
      <c r="N5376" s="357">
        <v>0</v>
      </c>
      <c r="O5376" s="356">
        <f t="shared" si="166"/>
        <v>2.3500796141057387</v>
      </c>
      <c r="P5376" s="357">
        <v>2.3500796141057489</v>
      </c>
      <c r="Q5376" s="356" t="s">
        <v>15063</v>
      </c>
    </row>
    <row r="5377" spans="1:17" x14ac:dyDescent="0.25">
      <c r="A5377" s="354">
        <v>5374</v>
      </c>
      <c r="B5377" s="355" t="s">
        <v>5271</v>
      </c>
      <c r="C5377" s="355" t="s">
        <v>1380</v>
      </c>
      <c r="D5377" s="355" t="s">
        <v>1380</v>
      </c>
      <c r="E5377" s="355" t="s">
        <v>14795</v>
      </c>
      <c r="F5377" s="356" t="s">
        <v>5572</v>
      </c>
      <c r="G5377" s="356" t="s">
        <v>5592</v>
      </c>
      <c r="H5377" s="356" t="s">
        <v>5593</v>
      </c>
      <c r="I5377" s="356" t="str">
        <f t="shared" si="167"/>
        <v>ANTHRASANAHALLI_220F21-TUDA-LAYOUT</v>
      </c>
      <c r="J5377" s="356" t="s">
        <v>2405</v>
      </c>
      <c r="K5377" s="356" t="s">
        <v>15063</v>
      </c>
      <c r="L5377" s="357">
        <v>3.1464400000000001</v>
      </c>
      <c r="M5377" s="357">
        <v>2.9194702000000001</v>
      </c>
      <c r="N5377" s="357">
        <v>0</v>
      </c>
      <c r="O5377" s="356">
        <f t="shared" si="166"/>
        <v>7.2135429247022032</v>
      </c>
      <c r="P5377" s="357">
        <v>7.2135429247021987</v>
      </c>
      <c r="Q5377" s="356" t="s">
        <v>15063</v>
      </c>
    </row>
    <row r="5378" spans="1:17" x14ac:dyDescent="0.25">
      <c r="A5378" s="354">
        <v>5375</v>
      </c>
      <c r="B5378" s="355" t="s">
        <v>5271</v>
      </c>
      <c r="C5378" s="355" t="s">
        <v>1380</v>
      </c>
      <c r="D5378" s="355" t="s">
        <v>1380</v>
      </c>
      <c r="E5378" s="355" t="s">
        <v>14798</v>
      </c>
      <c r="F5378" s="356" t="s">
        <v>5594</v>
      </c>
      <c r="G5378" s="356" t="s">
        <v>5617</v>
      </c>
      <c r="H5378" s="356" t="s">
        <v>5618</v>
      </c>
      <c r="I5378" s="356" t="str">
        <f t="shared" si="167"/>
        <v>MELKOTE_66F01-SHANTINAGAR</v>
      </c>
      <c r="J5378" s="356" t="s">
        <v>2405</v>
      </c>
      <c r="K5378" s="356" t="s">
        <v>15063</v>
      </c>
      <c r="L5378" s="357">
        <v>4.2880800000000088</v>
      </c>
      <c r="M5378" s="357">
        <v>3.836649</v>
      </c>
      <c r="N5378" s="357">
        <v>0</v>
      </c>
      <c r="O5378" s="356">
        <f t="shared" si="166"/>
        <v>10.527578776515547</v>
      </c>
      <c r="P5378" s="357">
        <v>32.71938460293228</v>
      </c>
      <c r="Q5378" s="356" t="s">
        <v>15063</v>
      </c>
    </row>
    <row r="5379" spans="1:17" x14ac:dyDescent="0.25">
      <c r="A5379" s="354">
        <v>5376</v>
      </c>
      <c r="B5379" s="355" t="s">
        <v>5271</v>
      </c>
      <c r="C5379" s="355" t="s">
        <v>1380</v>
      </c>
      <c r="D5379" s="355" t="s">
        <v>1380</v>
      </c>
      <c r="E5379" s="355" t="s">
        <v>14798</v>
      </c>
      <c r="F5379" s="356" t="s">
        <v>5599</v>
      </c>
      <c r="G5379" s="356" t="s">
        <v>5623</v>
      </c>
      <c r="H5379" s="356" t="s">
        <v>3887</v>
      </c>
      <c r="I5379" s="356" t="str">
        <f t="shared" si="167"/>
        <v>TUMKUR_66F01-VIJAYANAGAR</v>
      </c>
      <c r="J5379" s="356" t="s">
        <v>2405</v>
      </c>
      <c r="K5379" s="356" t="s">
        <v>15063</v>
      </c>
      <c r="L5379" s="357">
        <v>3.0661999999999994</v>
      </c>
      <c r="M5379" s="357">
        <v>2.7847425499999998</v>
      </c>
      <c r="N5379" s="357">
        <v>0</v>
      </c>
      <c r="O5379" s="356">
        <f t="shared" si="166"/>
        <v>9.1793571847889766</v>
      </c>
      <c r="P5379" s="357">
        <v>18.810881046409932</v>
      </c>
      <c r="Q5379" s="356" t="s">
        <v>15063</v>
      </c>
    </row>
    <row r="5380" spans="1:17" x14ac:dyDescent="0.25">
      <c r="A5380" s="354">
        <v>5377</v>
      </c>
      <c r="B5380" s="355" t="s">
        <v>5271</v>
      </c>
      <c r="C5380" s="355" t="s">
        <v>1380</v>
      </c>
      <c r="D5380" s="355" t="s">
        <v>1380</v>
      </c>
      <c r="E5380" s="355" t="s">
        <v>14798</v>
      </c>
      <c r="F5380" s="356" t="s">
        <v>5594</v>
      </c>
      <c r="G5380" s="356" t="s">
        <v>5619</v>
      </c>
      <c r="H5380" s="356" t="s">
        <v>5620</v>
      </c>
      <c r="I5380" s="356" t="str">
        <f t="shared" si="167"/>
        <v>MELKOTE_66F02-DEVANUR</v>
      </c>
      <c r="J5380" s="356" t="s">
        <v>2405</v>
      </c>
      <c r="K5380" s="356" t="s">
        <v>15063</v>
      </c>
      <c r="L5380" s="357">
        <v>3.1632400000000231</v>
      </c>
      <c r="M5380" s="357">
        <v>2.7988664999999999</v>
      </c>
      <c r="N5380" s="357">
        <v>0</v>
      </c>
      <c r="O5380" s="356">
        <f t="shared" ref="O5380:O5443" si="168">((L5380-N5380)-M5380)/(L5380-N5380)*100</f>
        <v>11.518996345519801</v>
      </c>
      <c r="P5380" s="357">
        <v>16.31026257084055</v>
      </c>
      <c r="Q5380" s="356" t="s">
        <v>15063</v>
      </c>
    </row>
    <row r="5381" spans="1:17" x14ac:dyDescent="0.25">
      <c r="A5381" s="354">
        <v>5378</v>
      </c>
      <c r="B5381" s="355" t="s">
        <v>5271</v>
      </c>
      <c r="C5381" s="355" t="s">
        <v>1380</v>
      </c>
      <c r="D5381" s="355" t="s">
        <v>1380</v>
      </c>
      <c r="E5381" s="355" t="s">
        <v>14798</v>
      </c>
      <c r="F5381" s="356" t="s">
        <v>5610</v>
      </c>
      <c r="G5381" s="356" t="s">
        <v>5611</v>
      </c>
      <c r="H5381" s="356" t="s">
        <v>5612</v>
      </c>
      <c r="I5381" s="356" t="str">
        <f t="shared" ref="I5381:I5444" si="169">F5381&amp;H5381</f>
        <v>BADDIHALLI_66F03-SAPTHAGIRI</v>
      </c>
      <c r="J5381" s="356" t="s">
        <v>2405</v>
      </c>
      <c r="K5381" s="356" t="s">
        <v>15063</v>
      </c>
      <c r="L5381" s="357">
        <v>2.68336</v>
      </c>
      <c r="M5381" s="357">
        <v>2.4098482000000003</v>
      </c>
      <c r="N5381" s="357">
        <v>3.9999999999817959E-5</v>
      </c>
      <c r="O5381" s="356">
        <f t="shared" si="168"/>
        <v>10.191546293397725</v>
      </c>
      <c r="P5381" s="357">
        <v>27.114532920760979</v>
      </c>
      <c r="Q5381" s="356" t="s">
        <v>15063</v>
      </c>
    </row>
    <row r="5382" spans="1:17" x14ac:dyDescent="0.25">
      <c r="A5382" s="354">
        <v>5379</v>
      </c>
      <c r="B5382" s="355" t="s">
        <v>5271</v>
      </c>
      <c r="C5382" s="355" t="s">
        <v>1380</v>
      </c>
      <c r="D5382" s="355" t="s">
        <v>1380</v>
      </c>
      <c r="E5382" s="355" t="s">
        <v>14798</v>
      </c>
      <c r="F5382" s="356" t="s">
        <v>5610</v>
      </c>
      <c r="G5382" s="356" t="s">
        <v>5613</v>
      </c>
      <c r="H5382" s="356" t="s">
        <v>5614</v>
      </c>
      <c r="I5382" s="356" t="str">
        <f t="shared" si="169"/>
        <v>BADDIHALLI_66F04-MARUTHI-NAGARA</v>
      </c>
      <c r="J5382" s="356" t="s">
        <v>2405</v>
      </c>
      <c r="K5382" s="356" t="s">
        <v>15063</v>
      </c>
      <c r="L5382" s="357">
        <v>2.1908799999999995</v>
      </c>
      <c r="M5382" s="357">
        <v>1.9575672</v>
      </c>
      <c r="N5382" s="357">
        <v>0</v>
      </c>
      <c r="O5382" s="356">
        <f t="shared" si="168"/>
        <v>10.649273351347386</v>
      </c>
      <c r="P5382" s="357">
        <v>23.947106022060783</v>
      </c>
      <c r="Q5382" s="356" t="s">
        <v>15063</v>
      </c>
    </row>
    <row r="5383" spans="1:17" x14ac:dyDescent="0.25">
      <c r="A5383" s="354">
        <v>5380</v>
      </c>
      <c r="B5383" s="355" t="s">
        <v>5271</v>
      </c>
      <c r="C5383" s="355" t="s">
        <v>1380</v>
      </c>
      <c r="D5383" s="355" t="s">
        <v>1380</v>
      </c>
      <c r="E5383" s="355" t="s">
        <v>14798</v>
      </c>
      <c r="F5383" s="356" t="s">
        <v>5599</v>
      </c>
      <c r="G5383" s="356" t="s">
        <v>5624</v>
      </c>
      <c r="H5383" s="356" t="s">
        <v>5625</v>
      </c>
      <c r="I5383" s="356" t="str">
        <f t="shared" si="169"/>
        <v>TUMKUR_66F11-SIT</v>
      </c>
      <c r="J5383" s="356" t="s">
        <v>2405</v>
      </c>
      <c r="K5383" s="356" t="s">
        <v>15063</v>
      </c>
      <c r="L5383" s="357">
        <v>3.3622000000000005</v>
      </c>
      <c r="M5383" s="357">
        <v>3.0156805000000002</v>
      </c>
      <c r="N5383" s="357">
        <v>0</v>
      </c>
      <c r="O5383" s="356">
        <f t="shared" si="168"/>
        <v>10.306332163464406</v>
      </c>
      <c r="P5383" s="357">
        <v>17.523378933288036</v>
      </c>
      <c r="Q5383" s="356" t="s">
        <v>15063</v>
      </c>
    </row>
    <row r="5384" spans="1:17" x14ac:dyDescent="0.25">
      <c r="A5384" s="354">
        <v>5381</v>
      </c>
      <c r="B5384" s="355" t="s">
        <v>5271</v>
      </c>
      <c r="C5384" s="355" t="s">
        <v>1380</v>
      </c>
      <c r="D5384" s="355" t="s">
        <v>1380</v>
      </c>
      <c r="E5384" s="355" t="s">
        <v>14798</v>
      </c>
      <c r="F5384" s="356" t="s">
        <v>5594</v>
      </c>
      <c r="G5384" s="356" t="s">
        <v>14799</v>
      </c>
      <c r="H5384" s="356" t="s">
        <v>5621</v>
      </c>
      <c r="I5384" s="356" t="str">
        <f t="shared" si="169"/>
        <v>MELKOTE_66F12-VEERASAGARA</v>
      </c>
      <c r="J5384" s="356" t="s">
        <v>5622</v>
      </c>
      <c r="K5384" s="356" t="s">
        <v>15063</v>
      </c>
      <c r="L5384" s="357">
        <v>2.2374799999999997</v>
      </c>
      <c r="M5384" s="357">
        <v>1.682096</v>
      </c>
      <c r="N5384" s="357">
        <v>0.3356220000000012</v>
      </c>
      <c r="O5384" s="356">
        <f t="shared" si="168"/>
        <v>11.555121360269728</v>
      </c>
      <c r="P5384" s="357">
        <v>25.50279769223518</v>
      </c>
      <c r="Q5384" s="356" t="s">
        <v>15063</v>
      </c>
    </row>
    <row r="5385" spans="1:17" x14ac:dyDescent="0.25">
      <c r="A5385" s="354">
        <v>5382</v>
      </c>
      <c r="B5385" s="355" t="s">
        <v>5271</v>
      </c>
      <c r="C5385" s="355" t="s">
        <v>1380</v>
      </c>
      <c r="D5385" s="355" t="s">
        <v>1380</v>
      </c>
      <c r="E5385" s="355" t="s">
        <v>14798</v>
      </c>
      <c r="F5385" s="356" t="s">
        <v>5610</v>
      </c>
      <c r="G5385" s="356" t="s">
        <v>5615</v>
      </c>
      <c r="H5385" s="356" t="s">
        <v>5616</v>
      </c>
      <c r="I5385" s="356" t="str">
        <f t="shared" si="169"/>
        <v>BADDIHALLI_66F13-RAGHAVENDRA NAGARA</v>
      </c>
      <c r="J5385" s="356" t="s">
        <v>2405</v>
      </c>
      <c r="K5385" s="356" t="s">
        <v>15063</v>
      </c>
      <c r="L5385" s="357">
        <v>0</v>
      </c>
      <c r="M5385" s="357">
        <v>0</v>
      </c>
      <c r="N5385" s="357">
        <v>0</v>
      </c>
      <c r="O5385" s="356" t="e">
        <f t="shared" si="168"/>
        <v>#DIV/0!</v>
      </c>
      <c r="P5385" s="357" t="e">
        <v>#DIV/0!</v>
      </c>
      <c r="Q5385" s="356" t="s">
        <v>15063</v>
      </c>
    </row>
    <row r="5386" spans="1:17" x14ac:dyDescent="0.25">
      <c r="A5386" s="354">
        <v>5383</v>
      </c>
      <c r="B5386" s="355" t="s">
        <v>5271</v>
      </c>
      <c r="C5386" s="355" t="s">
        <v>1380</v>
      </c>
      <c r="D5386" s="355" t="s">
        <v>14800</v>
      </c>
      <c r="E5386" s="355" t="s">
        <v>14801</v>
      </c>
      <c r="F5386" s="356" t="s">
        <v>5610</v>
      </c>
      <c r="G5386" s="356" t="s">
        <v>5629</v>
      </c>
      <c r="H5386" s="356" t="s">
        <v>5630</v>
      </c>
      <c r="I5386" s="356" t="str">
        <f t="shared" si="169"/>
        <v>BADDIHALLI_66F08-BADDIHALLI</v>
      </c>
      <c r="J5386" s="356" t="s">
        <v>2405</v>
      </c>
      <c r="K5386" s="356" t="s">
        <v>15063</v>
      </c>
      <c r="L5386" s="357">
        <v>2.1724999999999999</v>
      </c>
      <c r="M5386" s="357">
        <v>1.9317383000000001</v>
      </c>
      <c r="N5386" s="357">
        <v>0</v>
      </c>
      <c r="O5386" s="356">
        <f t="shared" si="168"/>
        <v>11.082241657077089</v>
      </c>
      <c r="P5386" s="357">
        <v>30.700037258982604</v>
      </c>
      <c r="Q5386" s="356" t="s">
        <v>15063</v>
      </c>
    </row>
    <row r="5387" spans="1:17" x14ac:dyDescent="0.25">
      <c r="A5387" s="354">
        <v>5384</v>
      </c>
      <c r="B5387" s="355" t="s">
        <v>5271</v>
      </c>
      <c r="C5387" s="355" t="s">
        <v>1380</v>
      </c>
      <c r="D5387" s="355" t="s">
        <v>14834</v>
      </c>
      <c r="E5387" s="355" t="s">
        <v>14837</v>
      </c>
      <c r="F5387" s="356" t="s">
        <v>13632</v>
      </c>
      <c r="G5387" s="356" t="s">
        <v>13633</v>
      </c>
      <c r="H5387" s="356" t="s">
        <v>13634</v>
      </c>
      <c r="I5387" s="356" t="str">
        <f t="shared" si="169"/>
        <v>BELLAVI_66F01-BELLAVI</v>
      </c>
      <c r="J5387" s="356" t="s">
        <v>5701</v>
      </c>
      <c r="K5387" s="356" t="s">
        <v>15063</v>
      </c>
      <c r="L5387" s="357">
        <v>0.34364</v>
      </c>
      <c r="M5387" s="357">
        <v>0.30876749999999997</v>
      </c>
      <c r="N5387" s="357">
        <v>0</v>
      </c>
      <c r="O5387" s="356">
        <f t="shared" si="168"/>
        <v>10.147974624607155</v>
      </c>
      <c r="P5387" s="357">
        <v>11.769024843372078</v>
      </c>
      <c r="Q5387" s="356" t="s">
        <v>15063</v>
      </c>
    </row>
    <row r="5388" spans="1:17" x14ac:dyDescent="0.25">
      <c r="A5388" s="354">
        <v>5385</v>
      </c>
      <c r="B5388" s="355" t="s">
        <v>5271</v>
      </c>
      <c r="C5388" s="355" t="s">
        <v>1380</v>
      </c>
      <c r="D5388" s="355" t="s">
        <v>14834</v>
      </c>
      <c r="E5388" s="355" t="s">
        <v>14837</v>
      </c>
      <c r="F5388" s="356" t="s">
        <v>13661</v>
      </c>
      <c r="G5388" s="356" t="s">
        <v>13662</v>
      </c>
      <c r="H5388" s="356" t="s">
        <v>13663</v>
      </c>
      <c r="I5388" s="356" t="str">
        <f t="shared" si="169"/>
        <v>CHIKKATOTLUKERE_66F02-KUCHANGI</v>
      </c>
      <c r="J5388" s="356" t="s">
        <v>5701</v>
      </c>
      <c r="K5388" s="356" t="s">
        <v>15063</v>
      </c>
      <c r="L5388" s="357">
        <v>0.76873999999999998</v>
      </c>
      <c r="M5388" s="357">
        <v>0.69189699999999998</v>
      </c>
      <c r="N5388" s="357">
        <v>0</v>
      </c>
      <c r="O5388" s="356">
        <f t="shared" si="168"/>
        <v>9.9959674272185648</v>
      </c>
      <c r="P5388" s="357">
        <v>9.9959674272185666</v>
      </c>
      <c r="Q5388" s="356" t="s">
        <v>15063</v>
      </c>
    </row>
    <row r="5389" spans="1:17" x14ac:dyDescent="0.25">
      <c r="A5389" s="354">
        <v>5386</v>
      </c>
      <c r="B5389" s="355" t="s">
        <v>5271</v>
      </c>
      <c r="C5389" s="355" t="s">
        <v>1380</v>
      </c>
      <c r="D5389" s="355" t="s">
        <v>14834</v>
      </c>
      <c r="E5389" s="355" t="s">
        <v>14837</v>
      </c>
      <c r="F5389" s="356" t="s">
        <v>13687</v>
      </c>
      <c r="G5389" s="356" t="s">
        <v>13688</v>
      </c>
      <c r="H5389" s="356" t="s">
        <v>13689</v>
      </c>
      <c r="I5389" s="356" t="str">
        <f t="shared" si="169"/>
        <v>KORA_66F02-P-GOLLAHALLI</v>
      </c>
      <c r="J5389" s="356" t="s">
        <v>5701</v>
      </c>
      <c r="K5389" s="356" t="s">
        <v>15063</v>
      </c>
      <c r="L5389" s="357">
        <v>0.78492000000000006</v>
      </c>
      <c r="M5389" s="357">
        <v>0.70708799999999994</v>
      </c>
      <c r="N5389" s="357">
        <v>0</v>
      </c>
      <c r="O5389" s="356">
        <f t="shared" si="168"/>
        <v>9.9159149977067873</v>
      </c>
      <c r="P5389" s="357">
        <v>9.9159149977067873</v>
      </c>
      <c r="Q5389" s="356" t="s">
        <v>15063</v>
      </c>
    </row>
    <row r="5390" spans="1:17" x14ac:dyDescent="0.25">
      <c r="A5390" s="354">
        <v>5387</v>
      </c>
      <c r="B5390" s="355" t="s">
        <v>5271</v>
      </c>
      <c r="C5390" s="355" t="s">
        <v>1380</v>
      </c>
      <c r="D5390" s="355" t="s">
        <v>14834</v>
      </c>
      <c r="E5390" s="355" t="s">
        <v>14837</v>
      </c>
      <c r="F5390" s="356" t="s">
        <v>13680</v>
      </c>
      <c r="G5390" s="356" t="s">
        <v>13681</v>
      </c>
      <c r="H5390" s="356" t="s">
        <v>13682</v>
      </c>
      <c r="I5390" s="356" t="str">
        <f t="shared" si="169"/>
        <v>KIADB_VNP_220F02-TMEIC</v>
      </c>
      <c r="J5390" s="356" t="s">
        <v>2414</v>
      </c>
      <c r="K5390" s="356" t="s">
        <v>15063</v>
      </c>
      <c r="L5390" s="357">
        <v>0.84400000000000008</v>
      </c>
      <c r="M5390" s="357">
        <v>0</v>
      </c>
      <c r="N5390" s="357">
        <v>0</v>
      </c>
      <c r="O5390" s="356">
        <f t="shared" si="168"/>
        <v>100</v>
      </c>
      <c r="P5390" s="357">
        <v>100</v>
      </c>
      <c r="Q5390" s="356" t="s">
        <v>15063</v>
      </c>
    </row>
    <row r="5391" spans="1:17" x14ac:dyDescent="0.25">
      <c r="A5391" s="354">
        <v>5388</v>
      </c>
      <c r="B5391" s="355" t="s">
        <v>5271</v>
      </c>
      <c r="C5391" s="355" t="s">
        <v>1380</v>
      </c>
      <c r="D5391" s="355" t="s">
        <v>14834</v>
      </c>
      <c r="E5391" s="355" t="s">
        <v>14837</v>
      </c>
      <c r="F5391" s="356" t="s">
        <v>13661</v>
      </c>
      <c r="G5391" s="356" t="s">
        <v>13664</v>
      </c>
      <c r="H5391" s="356" t="s">
        <v>13665</v>
      </c>
      <c r="I5391" s="356" t="str">
        <f t="shared" si="169"/>
        <v>CHIKKATOTLUKERE_66F03-CT-KERE</v>
      </c>
      <c r="J5391" s="356" t="s">
        <v>5701</v>
      </c>
      <c r="K5391" s="356" t="s">
        <v>15063</v>
      </c>
      <c r="L5391" s="357">
        <v>0.41332000000000002</v>
      </c>
      <c r="M5391" s="357">
        <v>0.37221404999999996</v>
      </c>
      <c r="N5391" s="357">
        <v>0</v>
      </c>
      <c r="O5391" s="356">
        <f t="shared" si="168"/>
        <v>9.9453087196361309</v>
      </c>
      <c r="P5391" s="357">
        <v>18.85467562220331</v>
      </c>
      <c r="Q5391" s="356" t="s">
        <v>15063</v>
      </c>
    </row>
    <row r="5392" spans="1:17" x14ac:dyDescent="0.25">
      <c r="A5392" s="354">
        <v>5389</v>
      </c>
      <c r="B5392" s="355" t="s">
        <v>5271</v>
      </c>
      <c r="C5392" s="355" t="s">
        <v>14834</v>
      </c>
      <c r="D5392" s="355" t="s">
        <v>14834</v>
      </c>
      <c r="E5392" s="355" t="s">
        <v>14837</v>
      </c>
      <c r="F5392" s="356" t="s">
        <v>13680</v>
      </c>
      <c r="G5392" s="356" t="s">
        <v>14994</v>
      </c>
      <c r="H5392" s="356" t="s">
        <v>14995</v>
      </c>
      <c r="I5392" s="356" t="str">
        <f t="shared" si="169"/>
        <v>KIADB_VNP_220F03-JP1</v>
      </c>
      <c r="J5392" s="356"/>
      <c r="K5392" s="356" t="s">
        <v>15063</v>
      </c>
      <c r="L5392" s="357" t="e">
        <v>#N/A</v>
      </c>
      <c r="M5392" s="357">
        <v>0</v>
      </c>
      <c r="N5392" s="357" t="e">
        <v>#N/A</v>
      </c>
      <c r="O5392" s="356" t="e">
        <f t="shared" si="168"/>
        <v>#N/A</v>
      </c>
      <c r="P5392" s="357" t="e">
        <v>#DIV/0!</v>
      </c>
      <c r="Q5392" s="356" t="s">
        <v>15063</v>
      </c>
    </row>
    <row r="5393" spans="1:17" x14ac:dyDescent="0.25">
      <c r="A5393" s="354">
        <v>5390</v>
      </c>
      <c r="B5393" s="355" t="s">
        <v>5271</v>
      </c>
      <c r="C5393" s="355" t="s">
        <v>1380</v>
      </c>
      <c r="D5393" s="355" t="s">
        <v>14834</v>
      </c>
      <c r="E5393" s="355" t="s">
        <v>14837</v>
      </c>
      <c r="F5393" s="356" t="s">
        <v>13687</v>
      </c>
      <c r="G5393" s="356" t="s">
        <v>13690</v>
      </c>
      <c r="H5393" s="356" t="s">
        <v>13691</v>
      </c>
      <c r="I5393" s="356" t="str">
        <f t="shared" si="169"/>
        <v>KORA_66F03-KURIKEMPANHALLI</v>
      </c>
      <c r="J5393" s="356" t="s">
        <v>5701</v>
      </c>
      <c r="K5393" s="356" t="s">
        <v>15063</v>
      </c>
      <c r="L5393" s="357">
        <v>0.59163999999999994</v>
      </c>
      <c r="M5393" s="357">
        <v>0.53329199999999999</v>
      </c>
      <c r="N5393" s="357">
        <v>0</v>
      </c>
      <c r="O5393" s="356">
        <f t="shared" si="168"/>
        <v>9.8620782908525388</v>
      </c>
      <c r="P5393" s="357">
        <v>9.8620782908525264</v>
      </c>
      <c r="Q5393" s="356" t="s">
        <v>15063</v>
      </c>
    </row>
    <row r="5394" spans="1:17" x14ac:dyDescent="0.25">
      <c r="A5394" s="354">
        <v>5391</v>
      </c>
      <c r="B5394" s="355" t="s">
        <v>5271</v>
      </c>
      <c r="C5394" s="355" t="s">
        <v>1380</v>
      </c>
      <c r="D5394" s="355" t="s">
        <v>14834</v>
      </c>
      <c r="E5394" s="355" t="s">
        <v>14837</v>
      </c>
      <c r="F5394" s="356" t="s">
        <v>13621</v>
      </c>
      <c r="G5394" s="356" t="s">
        <v>13622</v>
      </c>
      <c r="H5394" s="356" t="s">
        <v>13623</v>
      </c>
      <c r="I5394" s="356" t="str">
        <f t="shared" si="169"/>
        <v>BELADARA_66F03-MUDDARAMAYYANAPALYA</v>
      </c>
      <c r="J5394" s="356" t="s">
        <v>5701</v>
      </c>
      <c r="K5394" s="356" t="s">
        <v>15063</v>
      </c>
      <c r="L5394" s="357">
        <v>0.29543999999999998</v>
      </c>
      <c r="M5394" s="357">
        <v>0.26397500000000002</v>
      </c>
      <c r="N5394" s="357">
        <v>0</v>
      </c>
      <c r="O5394" s="356">
        <f t="shared" si="168"/>
        <v>10.650216626049271</v>
      </c>
      <c r="P5394" s="357">
        <v>10.65021662604928</v>
      </c>
      <c r="Q5394" s="356" t="s">
        <v>15063</v>
      </c>
    </row>
    <row r="5395" spans="1:17" x14ac:dyDescent="0.25">
      <c r="A5395" s="354">
        <v>5392</v>
      </c>
      <c r="B5395" s="355" t="s">
        <v>5271</v>
      </c>
      <c r="C5395" s="355" t="s">
        <v>1380</v>
      </c>
      <c r="D5395" s="355" t="s">
        <v>14834</v>
      </c>
      <c r="E5395" s="355" t="s">
        <v>14837</v>
      </c>
      <c r="F5395" s="356" t="s">
        <v>13632</v>
      </c>
      <c r="G5395" s="356" t="s">
        <v>13635</v>
      </c>
      <c r="H5395" s="356" t="s">
        <v>13636</v>
      </c>
      <c r="I5395" s="356" t="str">
        <f t="shared" si="169"/>
        <v>BELLAVI_66F03-SINGIPURA</v>
      </c>
      <c r="J5395" s="356" t="s">
        <v>5701</v>
      </c>
      <c r="K5395" s="356" t="s">
        <v>15063</v>
      </c>
      <c r="L5395" s="357">
        <v>0.47889999999999999</v>
      </c>
      <c r="M5395" s="357">
        <v>0.43109699999999995</v>
      </c>
      <c r="N5395" s="357">
        <v>0</v>
      </c>
      <c r="O5395" s="356">
        <f t="shared" si="168"/>
        <v>9.9818333681353195</v>
      </c>
      <c r="P5395" s="357">
        <v>9.9818333681353071</v>
      </c>
      <c r="Q5395" s="356" t="s">
        <v>15063</v>
      </c>
    </row>
    <row r="5396" spans="1:17" x14ac:dyDescent="0.25">
      <c r="A5396" s="354">
        <v>5393</v>
      </c>
      <c r="B5396" s="355" t="s">
        <v>5271</v>
      </c>
      <c r="C5396" s="355" t="s">
        <v>1380</v>
      </c>
      <c r="D5396" s="355" t="s">
        <v>14834</v>
      </c>
      <c r="E5396" s="355" t="s">
        <v>14837</v>
      </c>
      <c r="F5396" s="356" t="s">
        <v>13621</v>
      </c>
      <c r="G5396" s="356" t="s">
        <v>13624</v>
      </c>
      <c r="H5396" s="356" t="s">
        <v>13625</v>
      </c>
      <c r="I5396" s="356" t="str">
        <f t="shared" si="169"/>
        <v>BELADARA_66F04-AVALIPALYA</v>
      </c>
      <c r="J5396" s="356" t="s">
        <v>5701</v>
      </c>
      <c r="K5396" s="356" t="s">
        <v>15063</v>
      </c>
      <c r="L5396" s="357">
        <v>0.79675999999999991</v>
      </c>
      <c r="M5396" s="357">
        <v>0.71033849999999998</v>
      </c>
      <c r="N5396" s="357">
        <v>0</v>
      </c>
      <c r="O5396" s="356">
        <f t="shared" si="168"/>
        <v>10.846616295998787</v>
      </c>
      <c r="P5396" s="357">
        <v>10.846616295998789</v>
      </c>
      <c r="Q5396" s="356" t="s">
        <v>15063</v>
      </c>
    </row>
    <row r="5397" spans="1:17" x14ac:dyDescent="0.25">
      <c r="A5397" s="354">
        <v>5394</v>
      </c>
      <c r="B5397" s="355" t="s">
        <v>5271</v>
      </c>
      <c r="C5397" s="355" t="s">
        <v>1380</v>
      </c>
      <c r="D5397" s="355" t="s">
        <v>14834</v>
      </c>
      <c r="E5397" s="355" t="s">
        <v>14837</v>
      </c>
      <c r="F5397" s="356" t="s">
        <v>13661</v>
      </c>
      <c r="G5397" s="356" t="s">
        <v>13666</v>
      </c>
      <c r="H5397" s="356" t="s">
        <v>13667</v>
      </c>
      <c r="I5397" s="356" t="str">
        <f t="shared" si="169"/>
        <v>CHIKKATOTLUKERE_66F04-BOMMANHALLI</v>
      </c>
      <c r="J5397" s="356" t="s">
        <v>5701</v>
      </c>
      <c r="K5397" s="356" t="s">
        <v>15063</v>
      </c>
      <c r="L5397" s="357">
        <v>0.89592000000000005</v>
      </c>
      <c r="M5397" s="357">
        <v>0.80696999999999997</v>
      </c>
      <c r="N5397" s="357">
        <v>0</v>
      </c>
      <c r="O5397" s="356">
        <f t="shared" si="168"/>
        <v>9.9283418162336012</v>
      </c>
      <c r="P5397" s="357">
        <v>9.9283418162336101</v>
      </c>
      <c r="Q5397" s="356" t="s">
        <v>15063</v>
      </c>
    </row>
    <row r="5398" spans="1:17" x14ac:dyDescent="0.25">
      <c r="A5398" s="354">
        <v>5395</v>
      </c>
      <c r="B5398" s="355" t="s">
        <v>5271</v>
      </c>
      <c r="C5398" s="355" t="s">
        <v>14834</v>
      </c>
      <c r="D5398" s="355" t="s">
        <v>14834</v>
      </c>
      <c r="E5398" s="355" t="s">
        <v>14837</v>
      </c>
      <c r="F5398" s="356" t="s">
        <v>13680</v>
      </c>
      <c r="G5398" s="356" t="s">
        <v>14996</v>
      </c>
      <c r="H5398" s="356" t="s">
        <v>14997</v>
      </c>
      <c r="I5398" s="356" t="str">
        <f t="shared" si="169"/>
        <v>KIADB_VNP_220F04-JP2</v>
      </c>
      <c r="J5398" s="356"/>
      <c r="K5398" s="356" t="s">
        <v>15063</v>
      </c>
      <c r="L5398" s="357" t="e">
        <v>#N/A</v>
      </c>
      <c r="M5398" s="357">
        <v>0</v>
      </c>
      <c r="N5398" s="357" t="e">
        <v>#N/A</v>
      </c>
      <c r="O5398" s="356" t="e">
        <f t="shared" si="168"/>
        <v>#N/A</v>
      </c>
      <c r="P5398" s="357" t="e">
        <v>#DIV/0!</v>
      </c>
      <c r="Q5398" s="356" t="s">
        <v>15063</v>
      </c>
    </row>
    <row r="5399" spans="1:17" x14ac:dyDescent="0.25">
      <c r="A5399" s="354">
        <v>5396</v>
      </c>
      <c r="B5399" s="355" t="s">
        <v>5271</v>
      </c>
      <c r="C5399" s="355" t="s">
        <v>1380</v>
      </c>
      <c r="D5399" s="355" t="s">
        <v>14834</v>
      </c>
      <c r="E5399" s="355" t="s">
        <v>14837</v>
      </c>
      <c r="F5399" s="356" t="s">
        <v>13621</v>
      </c>
      <c r="G5399" s="356" t="s">
        <v>13626</v>
      </c>
      <c r="H5399" s="356" t="s">
        <v>13627</v>
      </c>
      <c r="I5399" s="356" t="str">
        <f t="shared" si="169"/>
        <v>BELADARA_66F05-BELADHARA</v>
      </c>
      <c r="J5399" s="356" t="s">
        <v>5706</v>
      </c>
      <c r="K5399" s="356" t="s">
        <v>15063</v>
      </c>
      <c r="L5399" s="357">
        <v>0.88553999999999999</v>
      </c>
      <c r="M5399" s="357">
        <v>0.76941400000000004</v>
      </c>
      <c r="N5399" s="357">
        <v>0</v>
      </c>
      <c r="O5399" s="356">
        <f t="shared" si="168"/>
        <v>13.113580414210531</v>
      </c>
      <c r="P5399" s="357">
        <v>30.459939620221419</v>
      </c>
      <c r="Q5399" s="356" t="s">
        <v>15063</v>
      </c>
    </row>
    <row r="5400" spans="1:17" x14ac:dyDescent="0.25">
      <c r="A5400" s="354">
        <v>5397</v>
      </c>
      <c r="B5400" s="355" t="s">
        <v>5271</v>
      </c>
      <c r="C5400" s="355" t="s">
        <v>1380</v>
      </c>
      <c r="D5400" s="355" t="s">
        <v>14834</v>
      </c>
      <c r="E5400" s="355" t="s">
        <v>14837</v>
      </c>
      <c r="F5400" s="356" t="s">
        <v>13687</v>
      </c>
      <c r="G5400" s="356" t="s">
        <v>13692</v>
      </c>
      <c r="H5400" s="356" t="s">
        <v>13693</v>
      </c>
      <c r="I5400" s="356" t="str">
        <f t="shared" si="169"/>
        <v>KORA_66F05-BRAMHASANDRANJY</v>
      </c>
      <c r="J5400" s="356" t="s">
        <v>5706</v>
      </c>
      <c r="K5400" s="356" t="s">
        <v>15063</v>
      </c>
      <c r="L5400" s="357">
        <v>1.4275</v>
      </c>
      <c r="M5400" s="357">
        <v>1.2730508300000001</v>
      </c>
      <c r="N5400" s="357">
        <v>0</v>
      </c>
      <c r="O5400" s="356">
        <f t="shared" si="168"/>
        <v>10.819556567425563</v>
      </c>
      <c r="P5400" s="357">
        <v>14.576785875942965</v>
      </c>
      <c r="Q5400" s="356" t="s">
        <v>15063</v>
      </c>
    </row>
    <row r="5401" spans="1:17" x14ac:dyDescent="0.25">
      <c r="A5401" s="354">
        <v>5398</v>
      </c>
      <c r="B5401" s="355" t="s">
        <v>5271</v>
      </c>
      <c r="C5401" s="355" t="s">
        <v>1380</v>
      </c>
      <c r="D5401" s="355" t="s">
        <v>14834</v>
      </c>
      <c r="E5401" s="355" t="s">
        <v>14837</v>
      </c>
      <c r="F5401" s="356" t="s">
        <v>13632</v>
      </c>
      <c r="G5401" s="356" t="s">
        <v>13637</v>
      </c>
      <c r="H5401" s="356" t="s">
        <v>13638</v>
      </c>
      <c r="I5401" s="356" t="str">
        <f t="shared" si="169"/>
        <v>BELLAVI_66F05-BUGUDANAHALLY</v>
      </c>
      <c r="J5401" s="356" t="s">
        <v>5706</v>
      </c>
      <c r="K5401" s="356" t="s">
        <v>15063</v>
      </c>
      <c r="L5401" s="357">
        <v>0.56579999999999997</v>
      </c>
      <c r="M5401" s="357">
        <v>0.51212330000000006</v>
      </c>
      <c r="N5401" s="357">
        <v>0</v>
      </c>
      <c r="O5401" s="356">
        <f t="shared" si="168"/>
        <v>9.486868151290194</v>
      </c>
      <c r="P5401" s="357">
        <v>9.4868681512901958</v>
      </c>
      <c r="Q5401" s="356" t="s">
        <v>15063</v>
      </c>
    </row>
    <row r="5402" spans="1:17" x14ac:dyDescent="0.25">
      <c r="A5402" s="354">
        <v>5399</v>
      </c>
      <c r="B5402" s="355" t="s">
        <v>5271</v>
      </c>
      <c r="C5402" s="355" t="s">
        <v>1380</v>
      </c>
      <c r="D5402" s="355" t="s">
        <v>14834</v>
      </c>
      <c r="E5402" s="355" t="s">
        <v>14837</v>
      </c>
      <c r="F5402" s="356" t="s">
        <v>13661</v>
      </c>
      <c r="G5402" s="356" t="s">
        <v>13668</v>
      </c>
      <c r="H5402" s="356" t="s">
        <v>13669</v>
      </c>
      <c r="I5402" s="356" t="str">
        <f t="shared" si="169"/>
        <v>CHIKKATOTLUKERE_66F05-KONTHIHALLI</v>
      </c>
      <c r="J5402" s="356" t="s">
        <v>5701</v>
      </c>
      <c r="K5402" s="356" t="s">
        <v>15063</v>
      </c>
      <c r="L5402" s="357">
        <v>0.71219999999999994</v>
      </c>
      <c r="M5402" s="357">
        <v>0.64102459999999994</v>
      </c>
      <c r="N5402" s="357">
        <v>0</v>
      </c>
      <c r="O5402" s="356">
        <f t="shared" si="168"/>
        <v>9.9937377141252455</v>
      </c>
      <c r="P5402" s="357">
        <v>9.9937377141252384</v>
      </c>
      <c r="Q5402" s="356" t="s">
        <v>15063</v>
      </c>
    </row>
    <row r="5403" spans="1:17" x14ac:dyDescent="0.25">
      <c r="A5403" s="354">
        <v>5400</v>
      </c>
      <c r="B5403" s="355" t="s">
        <v>5271</v>
      </c>
      <c r="C5403" s="355" t="s">
        <v>1380</v>
      </c>
      <c r="D5403" s="355" t="s">
        <v>14834</v>
      </c>
      <c r="E5403" s="355" t="s">
        <v>14837</v>
      </c>
      <c r="F5403" s="356" t="s">
        <v>13661</v>
      </c>
      <c r="G5403" s="356" t="s">
        <v>13670</v>
      </c>
      <c r="H5403" s="356" t="s">
        <v>13671</v>
      </c>
      <c r="I5403" s="356" t="str">
        <f t="shared" si="169"/>
        <v>CHIKKATOTLUKERE_66F06 DEVELAPURA</v>
      </c>
      <c r="J5403" s="356" t="s">
        <v>5701</v>
      </c>
      <c r="K5403" s="356" t="s">
        <v>15063</v>
      </c>
      <c r="L5403" s="357">
        <v>0.90317999999999998</v>
      </c>
      <c r="M5403" s="357">
        <v>0.81235999999999997</v>
      </c>
      <c r="N5403" s="357">
        <v>0</v>
      </c>
      <c r="O5403" s="356">
        <f t="shared" si="168"/>
        <v>10.055581390199075</v>
      </c>
      <c r="P5403" s="357">
        <v>10.055581390199075</v>
      </c>
      <c r="Q5403" s="356" t="s">
        <v>15063</v>
      </c>
    </row>
    <row r="5404" spans="1:17" x14ac:dyDescent="0.25">
      <c r="A5404" s="354">
        <v>5401</v>
      </c>
      <c r="B5404" s="355" t="s">
        <v>5271</v>
      </c>
      <c r="C5404" s="355" t="s">
        <v>1380</v>
      </c>
      <c r="D5404" s="355" t="s">
        <v>14834</v>
      </c>
      <c r="E5404" s="355" t="s">
        <v>14837</v>
      </c>
      <c r="F5404" s="356" t="s">
        <v>13687</v>
      </c>
      <c r="G5404" s="356" t="s">
        <v>13694</v>
      </c>
      <c r="H5404" s="356" t="s">
        <v>13695</v>
      </c>
      <c r="I5404" s="356" t="str">
        <f t="shared" si="169"/>
        <v>KORA_66F06-BOMMANAHALLI</v>
      </c>
      <c r="J5404" s="356" t="s">
        <v>5701</v>
      </c>
      <c r="K5404" s="356" t="s">
        <v>15063</v>
      </c>
      <c r="L5404" s="357">
        <v>0.70904</v>
      </c>
      <c r="M5404" s="357">
        <v>0.63775689999999996</v>
      </c>
      <c r="N5404" s="357">
        <v>0</v>
      </c>
      <c r="O5404" s="356">
        <f t="shared" si="168"/>
        <v>10.053466659144766</v>
      </c>
      <c r="P5404" s="357">
        <v>10.05346665914476</v>
      </c>
      <c r="Q5404" s="356" t="s">
        <v>15063</v>
      </c>
    </row>
    <row r="5405" spans="1:17" x14ac:dyDescent="0.25">
      <c r="A5405" s="354">
        <v>5402</v>
      </c>
      <c r="B5405" s="355" t="s">
        <v>5271</v>
      </c>
      <c r="C5405" s="355" t="s">
        <v>1380</v>
      </c>
      <c r="D5405" s="355" t="s">
        <v>14834</v>
      </c>
      <c r="E5405" s="355" t="s">
        <v>14837</v>
      </c>
      <c r="F5405" s="356" t="s">
        <v>13632</v>
      </c>
      <c r="G5405" s="356" t="s">
        <v>13639</v>
      </c>
      <c r="H5405" s="356" t="s">
        <v>13640</v>
      </c>
      <c r="I5405" s="356" t="str">
        <f t="shared" si="169"/>
        <v>BELLAVI_66F06-CHANNENAHALLI</v>
      </c>
      <c r="J5405" s="356" t="s">
        <v>5701</v>
      </c>
      <c r="K5405" s="356" t="s">
        <v>15063</v>
      </c>
      <c r="L5405" s="357">
        <v>0.49809999999999999</v>
      </c>
      <c r="M5405" s="357">
        <v>0.44904650000000002</v>
      </c>
      <c r="N5405" s="357">
        <v>0</v>
      </c>
      <c r="O5405" s="356">
        <f t="shared" si="168"/>
        <v>9.848122866894192</v>
      </c>
      <c r="P5405" s="357">
        <v>9.8481228668941938</v>
      </c>
      <c r="Q5405" s="356" t="s">
        <v>15063</v>
      </c>
    </row>
    <row r="5406" spans="1:17" x14ac:dyDescent="0.25">
      <c r="A5406" s="354">
        <v>5403</v>
      </c>
      <c r="B5406" s="355" t="s">
        <v>5271</v>
      </c>
      <c r="C5406" s="355" t="s">
        <v>14834</v>
      </c>
      <c r="D5406" s="355" t="s">
        <v>14834</v>
      </c>
      <c r="E5406" s="355" t="s">
        <v>14837</v>
      </c>
      <c r="F5406" s="356" t="s">
        <v>13680</v>
      </c>
      <c r="G5406" s="356" t="s">
        <v>14945</v>
      </c>
      <c r="H5406" s="356" t="s">
        <v>14946</v>
      </c>
      <c r="I5406" s="356" t="str">
        <f t="shared" si="169"/>
        <v>KIADB_VNP_220F06-JP4</v>
      </c>
      <c r="J5406" s="356"/>
      <c r="K5406" s="356" t="s">
        <v>15063</v>
      </c>
      <c r="L5406" s="357">
        <v>0</v>
      </c>
      <c r="M5406" s="357">
        <v>0</v>
      </c>
      <c r="N5406" s="357">
        <v>0</v>
      </c>
      <c r="O5406" s="356" t="e">
        <f t="shared" si="168"/>
        <v>#DIV/0!</v>
      </c>
      <c r="P5406" s="357" t="e">
        <v>#DIV/0!</v>
      </c>
      <c r="Q5406" s="356" t="s">
        <v>15063</v>
      </c>
    </row>
    <row r="5407" spans="1:17" x14ac:dyDescent="0.25">
      <c r="A5407" s="354">
        <v>5404</v>
      </c>
      <c r="B5407" s="355" t="s">
        <v>5271</v>
      </c>
      <c r="C5407" s="355" t="s">
        <v>14834</v>
      </c>
      <c r="D5407" s="355" t="s">
        <v>14834</v>
      </c>
      <c r="E5407" s="355" t="s">
        <v>14837</v>
      </c>
      <c r="F5407" s="356" t="s">
        <v>13680</v>
      </c>
      <c r="G5407" s="356" t="s">
        <v>14945</v>
      </c>
      <c r="H5407" s="356" t="s">
        <v>14946</v>
      </c>
      <c r="I5407" s="356" t="str">
        <f t="shared" si="169"/>
        <v>KIADB_VNP_220F06-JP4</v>
      </c>
      <c r="J5407" s="356"/>
      <c r="K5407" s="356" t="s">
        <v>15063</v>
      </c>
      <c r="L5407" s="357">
        <v>0</v>
      </c>
      <c r="M5407" s="357">
        <v>0</v>
      </c>
      <c r="N5407" s="357">
        <v>0</v>
      </c>
      <c r="O5407" s="356" t="e">
        <f t="shared" si="168"/>
        <v>#DIV/0!</v>
      </c>
      <c r="P5407" s="357" t="e">
        <v>#DIV/0!</v>
      </c>
      <c r="Q5407" s="356" t="s">
        <v>15063</v>
      </c>
    </row>
    <row r="5408" spans="1:17" x14ac:dyDescent="0.25">
      <c r="A5408" s="354">
        <v>5405</v>
      </c>
      <c r="B5408" s="355" t="s">
        <v>5271</v>
      </c>
      <c r="C5408" s="355" t="s">
        <v>1380</v>
      </c>
      <c r="D5408" s="355" t="s">
        <v>14834</v>
      </c>
      <c r="E5408" s="355" t="s">
        <v>14837</v>
      </c>
      <c r="F5408" s="356" t="s">
        <v>13632</v>
      </c>
      <c r="G5408" s="356" t="s">
        <v>13641</v>
      </c>
      <c r="H5408" s="356" t="s">
        <v>13642</v>
      </c>
      <c r="I5408" s="356" t="str">
        <f t="shared" si="169"/>
        <v>BELLAVI_66F07-BANAVARA</v>
      </c>
      <c r="J5408" s="356" t="s">
        <v>5701</v>
      </c>
      <c r="K5408" s="356" t="s">
        <v>15063</v>
      </c>
      <c r="L5408" s="357">
        <v>0.65339999999999998</v>
      </c>
      <c r="M5408" s="357">
        <v>0.58713071999999999</v>
      </c>
      <c r="N5408" s="357">
        <v>0</v>
      </c>
      <c r="O5408" s="356">
        <f t="shared" si="168"/>
        <v>10.142222222222221</v>
      </c>
      <c r="P5408" s="357">
        <v>10.142222222222209</v>
      </c>
      <c r="Q5408" s="356" t="s">
        <v>15063</v>
      </c>
    </row>
    <row r="5409" spans="1:17" x14ac:dyDescent="0.25">
      <c r="A5409" s="354">
        <v>5406</v>
      </c>
      <c r="B5409" s="355" t="s">
        <v>5271</v>
      </c>
      <c r="C5409" s="355" t="s">
        <v>1380</v>
      </c>
      <c r="D5409" s="355" t="s">
        <v>14834</v>
      </c>
      <c r="E5409" s="355" t="s">
        <v>14837</v>
      </c>
      <c r="F5409" s="356" t="s">
        <v>13680</v>
      </c>
      <c r="G5409" s="356" t="s">
        <v>13683</v>
      </c>
      <c r="H5409" s="356" t="s">
        <v>13684</v>
      </c>
      <c r="I5409" s="356" t="str">
        <f t="shared" si="169"/>
        <v>KIADB_VNP_220F07-CHAMUNDI</v>
      </c>
      <c r="J5409" s="356" t="s">
        <v>2414</v>
      </c>
      <c r="K5409" s="356" t="s">
        <v>15063</v>
      </c>
      <c r="L5409" s="357">
        <v>5.6364000000000001</v>
      </c>
      <c r="M5409" s="357">
        <v>5.2833974599999998</v>
      </c>
      <c r="N5409" s="357">
        <v>0</v>
      </c>
      <c r="O5409" s="356">
        <f t="shared" si="168"/>
        <v>6.2629078844652675</v>
      </c>
      <c r="P5409" s="357">
        <v>6.262907884465263</v>
      </c>
      <c r="Q5409" s="356" t="s">
        <v>15063</v>
      </c>
    </row>
    <row r="5410" spans="1:17" x14ac:dyDescent="0.25">
      <c r="A5410" s="354">
        <v>5407</v>
      </c>
      <c r="B5410" s="355" t="s">
        <v>5271</v>
      </c>
      <c r="C5410" s="355" t="s">
        <v>1380</v>
      </c>
      <c r="D5410" s="355" t="s">
        <v>14834</v>
      </c>
      <c r="E5410" s="355" t="s">
        <v>14837</v>
      </c>
      <c r="F5410" s="356" t="s">
        <v>13621</v>
      </c>
      <c r="G5410" s="356" t="s">
        <v>13628</v>
      </c>
      <c r="H5410" s="356" t="s">
        <v>13629</v>
      </c>
      <c r="I5410" s="356" t="str">
        <f t="shared" si="169"/>
        <v>BELADARA_66F07-JAKKENAHALLI</v>
      </c>
      <c r="J5410" s="356" t="s">
        <v>5701</v>
      </c>
      <c r="K5410" s="356" t="s">
        <v>15063</v>
      </c>
      <c r="L5410" s="357">
        <v>0.72172000000000003</v>
      </c>
      <c r="M5410" s="357">
        <v>0.64840600000000004</v>
      </c>
      <c r="N5410" s="357">
        <v>0</v>
      </c>
      <c r="O5410" s="356">
        <f t="shared" si="168"/>
        <v>10.158233109793271</v>
      </c>
      <c r="P5410" s="357">
        <v>10.158233109793269</v>
      </c>
      <c r="Q5410" s="356" t="s">
        <v>15063</v>
      </c>
    </row>
    <row r="5411" spans="1:17" x14ac:dyDescent="0.25">
      <c r="A5411" s="354">
        <v>5408</v>
      </c>
      <c r="B5411" s="355" t="s">
        <v>5271</v>
      </c>
      <c r="C5411" s="355" t="s">
        <v>1380</v>
      </c>
      <c r="D5411" s="355" t="s">
        <v>14834</v>
      </c>
      <c r="E5411" s="355" t="s">
        <v>14837</v>
      </c>
      <c r="F5411" s="356" t="s">
        <v>13661</v>
      </c>
      <c r="G5411" s="356" t="s">
        <v>13672</v>
      </c>
      <c r="H5411" s="356" t="s">
        <v>13673</v>
      </c>
      <c r="I5411" s="356" t="str">
        <f t="shared" si="169"/>
        <v>CHIKKATOTLUKERE_66F07-KARIKERE</v>
      </c>
      <c r="J5411" s="356" t="s">
        <v>5701</v>
      </c>
      <c r="K5411" s="356" t="s">
        <v>15063</v>
      </c>
      <c r="L5411" s="357">
        <v>0.43411999999999995</v>
      </c>
      <c r="M5411" s="357">
        <v>0.39093</v>
      </c>
      <c r="N5411" s="357">
        <v>0</v>
      </c>
      <c r="O5411" s="356">
        <f t="shared" si="168"/>
        <v>9.9488620657882514</v>
      </c>
      <c r="P5411" s="357">
        <v>9.9488620657882656</v>
      </c>
      <c r="Q5411" s="356" t="s">
        <v>15063</v>
      </c>
    </row>
    <row r="5412" spans="1:17" x14ac:dyDescent="0.25">
      <c r="A5412" s="354">
        <v>5409</v>
      </c>
      <c r="B5412" s="355" t="s">
        <v>5271</v>
      </c>
      <c r="C5412" s="355" t="s">
        <v>1380</v>
      </c>
      <c r="D5412" s="355" t="s">
        <v>14834</v>
      </c>
      <c r="E5412" s="355" t="s">
        <v>14837</v>
      </c>
      <c r="F5412" s="356" t="s">
        <v>13687</v>
      </c>
      <c r="G5412" s="356" t="s">
        <v>13696</v>
      </c>
      <c r="H5412" s="356" t="s">
        <v>13697</v>
      </c>
      <c r="I5412" s="356" t="str">
        <f t="shared" si="169"/>
        <v>KORA_66F07-KORA</v>
      </c>
      <c r="J5412" s="356" t="s">
        <v>5701</v>
      </c>
      <c r="K5412" s="356" t="s">
        <v>15063</v>
      </c>
      <c r="L5412" s="357">
        <v>0.69706000000000001</v>
      </c>
      <c r="M5412" s="357">
        <v>0.62738487999999992</v>
      </c>
      <c r="N5412" s="357">
        <v>0</v>
      </c>
      <c r="O5412" s="356">
        <f t="shared" si="168"/>
        <v>9.9955699652827725</v>
      </c>
      <c r="P5412" s="357">
        <v>9.9955699652827796</v>
      </c>
      <c r="Q5412" s="356" t="s">
        <v>15063</v>
      </c>
    </row>
    <row r="5413" spans="1:17" x14ac:dyDescent="0.25">
      <c r="A5413" s="354">
        <v>5410</v>
      </c>
      <c r="B5413" s="355" t="s">
        <v>5271</v>
      </c>
      <c r="C5413" s="355" t="s">
        <v>1380</v>
      </c>
      <c r="D5413" s="355" t="s">
        <v>14834</v>
      </c>
      <c r="E5413" s="355" t="s">
        <v>14837</v>
      </c>
      <c r="F5413" s="356" t="s">
        <v>13632</v>
      </c>
      <c r="G5413" s="356" t="s">
        <v>13643</v>
      </c>
      <c r="H5413" s="356" t="s">
        <v>13644</v>
      </c>
      <c r="I5413" s="356" t="str">
        <f t="shared" si="169"/>
        <v>BELLAVI_66F08-AGALAGUNTE</v>
      </c>
      <c r="J5413" s="356" t="s">
        <v>5701</v>
      </c>
      <c r="K5413" s="356" t="s">
        <v>15063</v>
      </c>
      <c r="L5413" s="357">
        <v>0.49221999999999999</v>
      </c>
      <c r="M5413" s="357">
        <v>0.44068802000000001</v>
      </c>
      <c r="N5413" s="357">
        <v>0</v>
      </c>
      <c r="O5413" s="356">
        <f t="shared" si="168"/>
        <v>10.469298281256343</v>
      </c>
      <c r="P5413" s="357">
        <v>10.469298281256345</v>
      </c>
      <c r="Q5413" s="356" t="s">
        <v>15063</v>
      </c>
    </row>
    <row r="5414" spans="1:17" x14ac:dyDescent="0.25">
      <c r="A5414" s="354">
        <v>5411</v>
      </c>
      <c r="B5414" s="355" t="s">
        <v>5271</v>
      </c>
      <c r="C5414" s="355" t="s">
        <v>1380</v>
      </c>
      <c r="D5414" s="355" t="s">
        <v>14834</v>
      </c>
      <c r="E5414" s="355" t="s">
        <v>14837</v>
      </c>
      <c r="F5414" s="356" t="s">
        <v>13661</v>
      </c>
      <c r="G5414" s="356" t="s">
        <v>13674</v>
      </c>
      <c r="H5414" s="356" t="s">
        <v>13675</v>
      </c>
      <c r="I5414" s="356" t="str">
        <f t="shared" si="169"/>
        <v>CHIKKATOTLUKERE_66F08-HIRETHOTLUKERE</v>
      </c>
      <c r="J5414" s="356" t="s">
        <v>5701</v>
      </c>
      <c r="K5414" s="356" t="s">
        <v>15063</v>
      </c>
      <c r="L5414" s="357">
        <v>0.40854000000000001</v>
      </c>
      <c r="M5414" s="357">
        <v>0.36960749999999998</v>
      </c>
      <c r="N5414" s="357">
        <v>0</v>
      </c>
      <c r="O5414" s="356">
        <f t="shared" si="168"/>
        <v>9.5296666177118592</v>
      </c>
      <c r="P5414" s="357">
        <v>9.5296666177118627</v>
      </c>
      <c r="Q5414" s="356" t="s">
        <v>15063</v>
      </c>
    </row>
    <row r="5415" spans="1:17" x14ac:dyDescent="0.25">
      <c r="A5415" s="354">
        <v>5412</v>
      </c>
      <c r="B5415" s="355" t="s">
        <v>5271</v>
      </c>
      <c r="C5415" s="355" t="s">
        <v>1380</v>
      </c>
      <c r="D5415" s="355" t="s">
        <v>14834</v>
      </c>
      <c r="E5415" s="355" t="s">
        <v>14837</v>
      </c>
      <c r="F5415" s="356" t="s">
        <v>13687</v>
      </c>
      <c r="G5415" s="356" t="s">
        <v>13698</v>
      </c>
      <c r="H5415" s="356" t="s">
        <v>13699</v>
      </c>
      <c r="I5415" s="356" t="str">
        <f t="shared" si="169"/>
        <v>KORA_66F08-KATTIGENAHALLI</v>
      </c>
      <c r="J5415" s="356" t="s">
        <v>5701</v>
      </c>
      <c r="K5415" s="356" t="s">
        <v>15063</v>
      </c>
      <c r="L5415" s="357">
        <v>0.65591999999999995</v>
      </c>
      <c r="M5415" s="357">
        <v>0.59146505000000005</v>
      </c>
      <c r="N5415" s="357">
        <v>0</v>
      </c>
      <c r="O5415" s="356">
        <f t="shared" si="168"/>
        <v>9.8266480668374054</v>
      </c>
      <c r="P5415" s="357">
        <v>9.8266480668374072</v>
      </c>
      <c r="Q5415" s="356" t="s">
        <v>15063</v>
      </c>
    </row>
    <row r="5416" spans="1:17" x14ac:dyDescent="0.25">
      <c r="A5416" s="354">
        <v>5413</v>
      </c>
      <c r="B5416" s="355" t="s">
        <v>5271</v>
      </c>
      <c r="C5416" s="355" t="s">
        <v>1380</v>
      </c>
      <c r="D5416" s="355" t="s">
        <v>14834</v>
      </c>
      <c r="E5416" s="355" t="s">
        <v>14837</v>
      </c>
      <c r="F5416" s="356" t="s">
        <v>13621</v>
      </c>
      <c r="G5416" s="356" t="s">
        <v>13630</v>
      </c>
      <c r="H5416" s="356" t="s">
        <v>13631</v>
      </c>
      <c r="I5416" s="356" t="str">
        <f t="shared" si="169"/>
        <v>BELADARA_66F08-M-GOLLAHALLI</v>
      </c>
      <c r="J5416" s="356" t="s">
        <v>5701</v>
      </c>
      <c r="K5416" s="356" t="s">
        <v>15063</v>
      </c>
      <c r="L5416" s="357">
        <v>0.31712000000000001</v>
      </c>
      <c r="M5416" s="357">
        <v>0.28534199999999998</v>
      </c>
      <c r="N5416" s="357">
        <v>0</v>
      </c>
      <c r="O5416" s="356">
        <f t="shared" si="168"/>
        <v>10.020812310797183</v>
      </c>
      <c r="P5416" s="357">
        <v>10.02081231079719</v>
      </c>
      <c r="Q5416" s="356" t="s">
        <v>15063</v>
      </c>
    </row>
    <row r="5417" spans="1:17" x14ac:dyDescent="0.25">
      <c r="A5417" s="354">
        <v>5414</v>
      </c>
      <c r="B5417" s="355" t="s">
        <v>5271</v>
      </c>
      <c r="C5417" s="355" t="s">
        <v>1380</v>
      </c>
      <c r="D5417" s="355" t="s">
        <v>14834</v>
      </c>
      <c r="E5417" s="355" t="s">
        <v>14837</v>
      </c>
      <c r="F5417" s="356" t="s">
        <v>13680</v>
      </c>
      <c r="G5417" s="356" t="s">
        <v>13685</v>
      </c>
      <c r="H5417" s="356" t="s">
        <v>13686</v>
      </c>
      <c r="I5417" s="356" t="str">
        <f t="shared" si="169"/>
        <v>KIADB_VNP_220F08-SHARADHA</v>
      </c>
      <c r="J5417" s="356" t="s">
        <v>2414</v>
      </c>
      <c r="K5417" s="356" t="s">
        <v>15063</v>
      </c>
      <c r="L5417" s="357">
        <v>2.7805999999999997</v>
      </c>
      <c r="M5417" s="357">
        <v>2.5952430499999997</v>
      </c>
      <c r="N5417" s="357">
        <v>0</v>
      </c>
      <c r="O5417" s="356">
        <f t="shared" si="168"/>
        <v>6.6660774652952632</v>
      </c>
      <c r="P5417" s="357">
        <v>6.6660774652952615</v>
      </c>
      <c r="Q5417" s="356" t="s">
        <v>15063</v>
      </c>
    </row>
    <row r="5418" spans="1:17" x14ac:dyDescent="0.25">
      <c r="A5418" s="354">
        <v>5415</v>
      </c>
      <c r="B5418" s="355" t="s">
        <v>5271</v>
      </c>
      <c r="C5418" s="355" t="s">
        <v>1380</v>
      </c>
      <c r="D5418" s="355" t="s">
        <v>14834</v>
      </c>
      <c r="E5418" s="355" t="s">
        <v>14837</v>
      </c>
      <c r="F5418" s="356" t="s">
        <v>13661</v>
      </c>
      <c r="G5418" s="356" t="s">
        <v>13676</v>
      </c>
      <c r="H5418" s="356" t="s">
        <v>13677</v>
      </c>
      <c r="I5418" s="356" t="str">
        <f t="shared" si="169"/>
        <v>CHIKKATOTLUKERE_66F09- RG HALLI</v>
      </c>
      <c r="J5418" s="356" t="s">
        <v>5706</v>
      </c>
      <c r="K5418" s="356" t="s">
        <v>15063</v>
      </c>
      <c r="L5418" s="357">
        <v>0.54093199999999997</v>
      </c>
      <c r="M5418" s="357">
        <v>0.48781369999999996</v>
      </c>
      <c r="N5418" s="357">
        <v>0</v>
      </c>
      <c r="O5418" s="356">
        <f t="shared" si="168"/>
        <v>9.8197740196549663</v>
      </c>
      <c r="P5418" s="357">
        <v>32.544129169478062</v>
      </c>
      <c r="Q5418" s="356" t="s">
        <v>15063</v>
      </c>
    </row>
    <row r="5419" spans="1:17" x14ac:dyDescent="0.25">
      <c r="A5419" s="354">
        <v>5416</v>
      </c>
      <c r="B5419" s="355" t="s">
        <v>5271</v>
      </c>
      <c r="C5419" s="355" t="s">
        <v>1380</v>
      </c>
      <c r="D5419" s="355" t="s">
        <v>14834</v>
      </c>
      <c r="E5419" s="355" t="s">
        <v>14837</v>
      </c>
      <c r="F5419" s="356" t="s">
        <v>13687</v>
      </c>
      <c r="G5419" s="356" t="s">
        <v>13700</v>
      </c>
      <c r="H5419" s="356" t="s">
        <v>13701</v>
      </c>
      <c r="I5419" s="356" t="str">
        <f t="shared" si="169"/>
        <v>KORA_66F09-NELAHAL</v>
      </c>
      <c r="J5419" s="356" t="s">
        <v>5706</v>
      </c>
      <c r="K5419" s="356" t="s">
        <v>15063</v>
      </c>
      <c r="L5419" s="357">
        <v>0.53235999999999994</v>
      </c>
      <c r="M5419" s="357">
        <v>0.46639249999999999</v>
      </c>
      <c r="N5419" s="357">
        <v>0</v>
      </c>
      <c r="O5419" s="356">
        <f t="shared" si="168"/>
        <v>12.391520775415126</v>
      </c>
      <c r="P5419" s="357">
        <v>17.68518205585562</v>
      </c>
      <c r="Q5419" s="356" t="s">
        <v>15063</v>
      </c>
    </row>
    <row r="5420" spans="1:17" x14ac:dyDescent="0.25">
      <c r="A5420" s="354">
        <v>5417</v>
      </c>
      <c r="B5420" s="355" t="s">
        <v>5271</v>
      </c>
      <c r="C5420" s="355" t="s">
        <v>1380</v>
      </c>
      <c r="D5420" s="355" t="s">
        <v>14834</v>
      </c>
      <c r="E5420" s="355" t="s">
        <v>14837</v>
      </c>
      <c r="F5420" s="356" t="s">
        <v>13632</v>
      </c>
      <c r="G5420" s="356" t="s">
        <v>13645</v>
      </c>
      <c r="H5420" s="356" t="s">
        <v>13646</v>
      </c>
      <c r="I5420" s="356" t="str">
        <f t="shared" si="169"/>
        <v>BELLAVI_66F09-SUGUNA</v>
      </c>
      <c r="J5420" s="356" t="s">
        <v>2414</v>
      </c>
      <c r="K5420" s="356" t="s">
        <v>15063</v>
      </c>
      <c r="L5420" s="357">
        <v>0.752</v>
      </c>
      <c r="M5420" s="357">
        <v>0.67183627999999995</v>
      </c>
      <c r="N5420" s="357">
        <v>0</v>
      </c>
      <c r="O5420" s="356">
        <f t="shared" si="168"/>
        <v>10.660069148936177</v>
      </c>
      <c r="P5420" s="357">
        <v>11.961609964068721</v>
      </c>
      <c r="Q5420" s="356" t="s">
        <v>15063</v>
      </c>
    </row>
    <row r="5421" spans="1:17" x14ac:dyDescent="0.25">
      <c r="A5421" s="354">
        <v>5418</v>
      </c>
      <c r="B5421" s="355" t="s">
        <v>5271</v>
      </c>
      <c r="C5421" s="355" t="s">
        <v>14834</v>
      </c>
      <c r="D5421" s="355" t="s">
        <v>14834</v>
      </c>
      <c r="E5421" s="355" t="s">
        <v>14837</v>
      </c>
      <c r="F5421" s="356" t="s">
        <v>14990</v>
      </c>
      <c r="G5421" s="356" t="s">
        <v>14991</v>
      </c>
      <c r="H5421" s="356" t="s">
        <v>14992</v>
      </c>
      <c r="I5421" s="356" t="str">
        <f t="shared" si="169"/>
        <v>TMTP_66F09-TMTP6</v>
      </c>
      <c r="J5421" s="356" t="s">
        <v>2414</v>
      </c>
      <c r="K5421" s="356" t="s">
        <v>15063</v>
      </c>
      <c r="L5421" s="357" t="e">
        <v>#N/A</v>
      </c>
      <c r="M5421" s="357">
        <v>0</v>
      </c>
      <c r="N5421" s="357" t="e">
        <v>#N/A</v>
      </c>
      <c r="O5421" s="356" t="e">
        <f t="shared" si="168"/>
        <v>#N/A</v>
      </c>
      <c r="P5421" s="357" t="e">
        <v>#DIV/0!</v>
      </c>
      <c r="Q5421" s="356" t="s">
        <v>15063</v>
      </c>
    </row>
    <row r="5422" spans="1:17" x14ac:dyDescent="0.25">
      <c r="A5422" s="354">
        <v>5419</v>
      </c>
      <c r="B5422" s="355" t="s">
        <v>5271</v>
      </c>
      <c r="C5422" s="355" t="s">
        <v>1380</v>
      </c>
      <c r="D5422" s="355" t="s">
        <v>14834</v>
      </c>
      <c r="E5422" s="355" t="s">
        <v>14837</v>
      </c>
      <c r="F5422" s="356" t="s">
        <v>13661</v>
      </c>
      <c r="G5422" s="356" t="s">
        <v>13678</v>
      </c>
      <c r="H5422" s="356" t="s">
        <v>13679</v>
      </c>
      <c r="I5422" s="356" t="str">
        <f t="shared" si="169"/>
        <v>CHIKKATOTLUKERE_66F10-HEREGUNDAGAL-NJY</v>
      </c>
      <c r="J5422" s="356" t="s">
        <v>5706</v>
      </c>
      <c r="K5422" s="356" t="s">
        <v>15063</v>
      </c>
      <c r="L5422" s="357">
        <v>0.63237999999999994</v>
      </c>
      <c r="M5422" s="357">
        <v>0.56833650000000002</v>
      </c>
      <c r="N5422" s="357">
        <v>0</v>
      </c>
      <c r="O5422" s="356">
        <f t="shared" si="168"/>
        <v>10.127375944843278</v>
      </c>
      <c r="P5422" s="357">
        <v>22.285764616348025</v>
      </c>
      <c r="Q5422" s="356" t="s">
        <v>15063</v>
      </c>
    </row>
    <row r="5423" spans="1:17" x14ac:dyDescent="0.25">
      <c r="A5423" s="354">
        <v>5420</v>
      </c>
      <c r="B5423" s="355" t="s">
        <v>5271</v>
      </c>
      <c r="C5423" s="355" t="s">
        <v>1380</v>
      </c>
      <c r="D5423" s="355" t="s">
        <v>14834</v>
      </c>
      <c r="E5423" s="355" t="s">
        <v>14837</v>
      </c>
      <c r="F5423" s="356" t="s">
        <v>13687</v>
      </c>
      <c r="G5423" s="356" t="s">
        <v>13702</v>
      </c>
      <c r="H5423" s="356" t="s">
        <v>13703</v>
      </c>
      <c r="I5423" s="356" t="str">
        <f t="shared" si="169"/>
        <v>KORA_66F10-MAJJIGEKEMPANAHALLI</v>
      </c>
      <c r="J5423" s="356" t="s">
        <v>5701</v>
      </c>
      <c r="K5423" s="356" t="s">
        <v>15063</v>
      </c>
      <c r="L5423" s="357">
        <v>0.66837999999999997</v>
      </c>
      <c r="M5423" s="357">
        <v>0.59981899999999999</v>
      </c>
      <c r="N5423" s="357">
        <v>0</v>
      </c>
      <c r="O5423" s="356">
        <f t="shared" si="168"/>
        <v>10.257787486160565</v>
      </c>
      <c r="P5423" s="357">
        <v>10.257787486160563</v>
      </c>
      <c r="Q5423" s="356" t="s">
        <v>15063</v>
      </c>
    </row>
    <row r="5424" spans="1:17" x14ac:dyDescent="0.25">
      <c r="A5424" s="354">
        <v>5421</v>
      </c>
      <c r="B5424" s="355" t="s">
        <v>5271</v>
      </c>
      <c r="C5424" s="355" t="s">
        <v>1380</v>
      </c>
      <c r="D5424" s="355" t="s">
        <v>14834</v>
      </c>
      <c r="E5424" s="355" t="s">
        <v>14837</v>
      </c>
      <c r="F5424" s="356" t="s">
        <v>13632</v>
      </c>
      <c r="G5424" s="356" t="s">
        <v>13647</v>
      </c>
      <c r="H5424" s="356" t="s">
        <v>13648</v>
      </c>
      <c r="I5424" s="356" t="str">
        <f t="shared" si="169"/>
        <v>BELLAVI_66F10-MASHNAPURA-NJY</v>
      </c>
      <c r="J5424" s="356" t="s">
        <v>5706</v>
      </c>
      <c r="K5424" s="356" t="s">
        <v>15063</v>
      </c>
      <c r="L5424" s="357">
        <v>0.81186000000000003</v>
      </c>
      <c r="M5424" s="357">
        <v>0.70981950000000005</v>
      </c>
      <c r="N5424" s="357">
        <v>0</v>
      </c>
      <c r="O5424" s="356">
        <f t="shared" si="168"/>
        <v>12.568731062005762</v>
      </c>
      <c r="P5424" s="357">
        <v>22.872396485043389</v>
      </c>
      <c r="Q5424" s="356" t="s">
        <v>15063</v>
      </c>
    </row>
    <row r="5425" spans="1:17" x14ac:dyDescent="0.25">
      <c r="A5425" s="354">
        <v>5422</v>
      </c>
      <c r="B5425" s="355" t="s">
        <v>5271</v>
      </c>
      <c r="C5425" s="355" t="s">
        <v>1380</v>
      </c>
      <c r="D5425" s="355" t="s">
        <v>14834</v>
      </c>
      <c r="E5425" s="355" t="s">
        <v>14837</v>
      </c>
      <c r="F5425" s="356" t="s">
        <v>13687</v>
      </c>
      <c r="G5425" s="356" t="s">
        <v>13704</v>
      </c>
      <c r="H5425" s="356" t="s">
        <v>13705</v>
      </c>
      <c r="I5425" s="356" t="str">
        <f t="shared" si="169"/>
        <v>KORA_66F11-LAKSMHI-STEEL</v>
      </c>
      <c r="J5425" s="356" t="s">
        <v>2414</v>
      </c>
      <c r="K5425" s="356" t="s">
        <v>15063</v>
      </c>
      <c r="L5425" s="357">
        <v>0.1104</v>
      </c>
      <c r="M5425" s="357">
        <v>0.10769999999999999</v>
      </c>
      <c r="N5425" s="357">
        <v>0</v>
      </c>
      <c r="O5425" s="356">
        <f t="shared" si="168"/>
        <v>2.445652173913051</v>
      </c>
      <c r="P5425" s="357">
        <v>13.250470073432464</v>
      </c>
      <c r="Q5425" s="356" t="s">
        <v>15063</v>
      </c>
    </row>
    <row r="5426" spans="1:17" x14ac:dyDescent="0.25">
      <c r="A5426" s="354">
        <v>5423</v>
      </c>
      <c r="B5426" s="355" t="s">
        <v>5271</v>
      </c>
      <c r="C5426" s="355" t="s">
        <v>1380</v>
      </c>
      <c r="D5426" s="355" t="s">
        <v>14834</v>
      </c>
      <c r="E5426" s="355" t="s">
        <v>14837</v>
      </c>
      <c r="F5426" s="356" t="s">
        <v>13632</v>
      </c>
      <c r="G5426" s="356" t="s">
        <v>13649</v>
      </c>
      <c r="H5426" s="356" t="s">
        <v>13650</v>
      </c>
      <c r="I5426" s="356" t="str">
        <f t="shared" si="169"/>
        <v>BELLAVI_66F12-THIMALAPURA</v>
      </c>
      <c r="J5426" s="356" t="s">
        <v>5701</v>
      </c>
      <c r="K5426" s="356" t="s">
        <v>15063</v>
      </c>
      <c r="L5426" s="357">
        <v>0.41460000000000002</v>
      </c>
      <c r="M5426" s="357">
        <v>0.37412020000000001</v>
      </c>
      <c r="N5426" s="357">
        <v>0</v>
      </c>
      <c r="O5426" s="356">
        <f t="shared" si="168"/>
        <v>9.763579353593828</v>
      </c>
      <c r="P5426" s="357">
        <v>9.7635793535938316</v>
      </c>
      <c r="Q5426" s="356" t="s">
        <v>15063</v>
      </c>
    </row>
    <row r="5427" spans="1:17" x14ac:dyDescent="0.25">
      <c r="A5427" s="354">
        <v>5424</v>
      </c>
      <c r="B5427" s="355" t="s">
        <v>5271</v>
      </c>
      <c r="C5427" s="355" t="s">
        <v>1380</v>
      </c>
      <c r="D5427" s="355" t="s">
        <v>14834</v>
      </c>
      <c r="E5427" s="355" t="s">
        <v>14837</v>
      </c>
      <c r="F5427" s="356" t="s">
        <v>13632</v>
      </c>
      <c r="G5427" s="356" t="s">
        <v>13651</v>
      </c>
      <c r="H5427" s="356" t="s">
        <v>13652</v>
      </c>
      <c r="I5427" s="356" t="str">
        <f t="shared" si="169"/>
        <v>BELLAVI_66F13-DODDA VEERANAHALLI</v>
      </c>
      <c r="J5427" s="356" t="s">
        <v>5701</v>
      </c>
      <c r="K5427" s="356" t="s">
        <v>15063</v>
      </c>
      <c r="L5427" s="357">
        <v>0.52472000000000008</v>
      </c>
      <c r="M5427" s="357">
        <v>0.47297515000000001</v>
      </c>
      <c r="N5427" s="357">
        <v>0</v>
      </c>
      <c r="O5427" s="356">
        <f t="shared" si="168"/>
        <v>9.8614213294709661</v>
      </c>
      <c r="P5427" s="357">
        <v>9.8614213294709767</v>
      </c>
      <c r="Q5427" s="356" t="s">
        <v>15063</v>
      </c>
    </row>
    <row r="5428" spans="1:17" x14ac:dyDescent="0.25">
      <c r="A5428" s="354">
        <v>5425</v>
      </c>
      <c r="B5428" s="355" t="s">
        <v>5271</v>
      </c>
      <c r="C5428" s="355" t="s">
        <v>1380</v>
      </c>
      <c r="D5428" s="355" t="s">
        <v>14834</v>
      </c>
      <c r="E5428" s="355" t="s">
        <v>14837</v>
      </c>
      <c r="F5428" s="356" t="s">
        <v>13687</v>
      </c>
      <c r="G5428" s="356" t="s">
        <v>13706</v>
      </c>
      <c r="H5428" s="356" t="s">
        <v>13707</v>
      </c>
      <c r="I5428" s="356" t="str">
        <f t="shared" si="169"/>
        <v>KORA_66F13-VISHAKA-FACTORY</v>
      </c>
      <c r="J5428" s="356" t="s">
        <v>2414</v>
      </c>
      <c r="K5428" s="356" t="s">
        <v>15063</v>
      </c>
      <c r="L5428" s="357">
        <v>4.57524</v>
      </c>
      <c r="M5428" s="357">
        <v>4.3378335799999999</v>
      </c>
      <c r="N5428" s="357">
        <v>0</v>
      </c>
      <c r="O5428" s="356">
        <f t="shared" si="168"/>
        <v>5.1889391594757894</v>
      </c>
      <c r="P5428" s="357">
        <v>5.1889391594757921</v>
      </c>
      <c r="Q5428" s="356" t="s">
        <v>15063</v>
      </c>
    </row>
    <row r="5429" spans="1:17" x14ac:dyDescent="0.25">
      <c r="A5429" s="354">
        <v>5426</v>
      </c>
      <c r="B5429" s="355" t="s">
        <v>5271</v>
      </c>
      <c r="C5429" s="355" t="s">
        <v>1380</v>
      </c>
      <c r="D5429" s="355" t="s">
        <v>14834</v>
      </c>
      <c r="E5429" s="355" t="s">
        <v>14837</v>
      </c>
      <c r="F5429" s="356" t="s">
        <v>13632</v>
      </c>
      <c r="G5429" s="356" t="s">
        <v>13653</v>
      </c>
      <c r="H5429" s="356" t="s">
        <v>13654</v>
      </c>
      <c r="I5429" s="356" t="str">
        <f t="shared" si="169"/>
        <v>BELLAVI_66F14-CHIKKA BELLAVI</v>
      </c>
      <c r="J5429" s="356" t="s">
        <v>5701</v>
      </c>
      <c r="K5429" s="356" t="s">
        <v>15063</v>
      </c>
      <c r="L5429" s="357">
        <v>0.33248</v>
      </c>
      <c r="M5429" s="357">
        <v>0.29888900000000002</v>
      </c>
      <c r="N5429" s="357">
        <v>0</v>
      </c>
      <c r="O5429" s="356">
        <f t="shared" si="168"/>
        <v>10.103164100096242</v>
      </c>
      <c r="P5429" s="357">
        <v>10.10316410009624</v>
      </c>
      <c r="Q5429" s="356" t="s">
        <v>15063</v>
      </c>
    </row>
    <row r="5430" spans="1:17" x14ac:dyDescent="0.25">
      <c r="A5430" s="354">
        <v>5427</v>
      </c>
      <c r="B5430" s="355" t="s">
        <v>5271</v>
      </c>
      <c r="C5430" s="355" t="s">
        <v>1380</v>
      </c>
      <c r="D5430" s="355" t="s">
        <v>14834</v>
      </c>
      <c r="E5430" s="355" t="s">
        <v>14837</v>
      </c>
      <c r="F5430" s="356" t="s">
        <v>13687</v>
      </c>
      <c r="G5430" s="356" t="s">
        <v>13708</v>
      </c>
      <c r="H5430" s="356" t="s">
        <v>13709</v>
      </c>
      <c r="I5430" s="356" t="str">
        <f t="shared" si="169"/>
        <v>KORA_66F14-MAHALAKSHMI-OIL</v>
      </c>
      <c r="J5430" s="356" t="s">
        <v>2414</v>
      </c>
      <c r="K5430" s="356" t="s">
        <v>15063</v>
      </c>
      <c r="L5430" s="357">
        <v>0</v>
      </c>
      <c r="M5430" s="357">
        <v>3.0000000000000001E-6</v>
      </c>
      <c r="N5430" s="357">
        <v>0</v>
      </c>
      <c r="O5430" s="356" t="e">
        <f t="shared" si="168"/>
        <v>#DIV/0!</v>
      </c>
      <c r="P5430" s="357" t="e">
        <v>#DIV/0!</v>
      </c>
      <c r="Q5430" s="356" t="s">
        <v>15063</v>
      </c>
    </row>
    <row r="5431" spans="1:17" x14ac:dyDescent="0.25">
      <c r="A5431" s="354">
        <v>5428</v>
      </c>
      <c r="B5431" s="355" t="s">
        <v>5271</v>
      </c>
      <c r="C5431" s="355" t="s">
        <v>1380</v>
      </c>
      <c r="D5431" s="355" t="s">
        <v>14834</v>
      </c>
      <c r="E5431" s="355" t="s">
        <v>14837</v>
      </c>
      <c r="F5431" s="356" t="s">
        <v>13632</v>
      </c>
      <c r="G5431" s="356" t="s">
        <v>13655</v>
      </c>
      <c r="H5431" s="356" t="s">
        <v>13656</v>
      </c>
      <c r="I5431" s="356" t="str">
        <f t="shared" si="169"/>
        <v>BELLAVI_66F15-VADAGHATTA</v>
      </c>
      <c r="J5431" s="356" t="s">
        <v>5701</v>
      </c>
      <c r="K5431" s="356" t="s">
        <v>15063</v>
      </c>
      <c r="L5431" s="357">
        <v>0.54480000000000006</v>
      </c>
      <c r="M5431" s="357">
        <v>0.49017425000000003</v>
      </c>
      <c r="N5431" s="357">
        <v>0</v>
      </c>
      <c r="O5431" s="356">
        <f t="shared" si="168"/>
        <v>10.026752936857566</v>
      </c>
      <c r="P5431" s="357">
        <v>10.026752936857552</v>
      </c>
      <c r="Q5431" s="356" t="s">
        <v>15063</v>
      </c>
    </row>
    <row r="5432" spans="1:17" x14ac:dyDescent="0.25">
      <c r="A5432" s="354">
        <v>5429</v>
      </c>
      <c r="B5432" s="355" t="s">
        <v>5271</v>
      </c>
      <c r="C5432" s="355" t="s">
        <v>1380</v>
      </c>
      <c r="D5432" s="355" t="s">
        <v>14834</v>
      </c>
      <c r="E5432" s="355" t="s">
        <v>14837</v>
      </c>
      <c r="F5432" s="356" t="s">
        <v>13687</v>
      </c>
      <c r="G5432" s="356" t="s">
        <v>13710</v>
      </c>
      <c r="H5432" s="356" t="s">
        <v>13711</v>
      </c>
      <c r="I5432" s="356" t="str">
        <f t="shared" si="169"/>
        <v>KORA_66F15-VIGNESHWARA</v>
      </c>
      <c r="J5432" s="356" t="s">
        <v>2414</v>
      </c>
      <c r="K5432" s="356" t="s">
        <v>15063</v>
      </c>
      <c r="L5432" s="357">
        <v>0</v>
      </c>
      <c r="M5432" s="357">
        <v>1.0349999999999999E-3</v>
      </c>
      <c r="N5432" s="357">
        <v>0</v>
      </c>
      <c r="O5432" s="356" t="e">
        <f t="shared" si="168"/>
        <v>#DIV/0!</v>
      </c>
      <c r="P5432" s="357" t="e">
        <v>#DIV/0!</v>
      </c>
      <c r="Q5432" s="356" t="s">
        <v>15063</v>
      </c>
    </row>
    <row r="5433" spans="1:17" x14ac:dyDescent="0.25">
      <c r="A5433" s="354">
        <v>5430</v>
      </c>
      <c r="B5433" s="355" t="s">
        <v>5271</v>
      </c>
      <c r="C5433" s="355" t="s">
        <v>1380</v>
      </c>
      <c r="D5433" s="355" t="s">
        <v>14834</v>
      </c>
      <c r="E5433" s="355" t="s">
        <v>14837</v>
      </c>
      <c r="F5433" s="356" t="s">
        <v>13632</v>
      </c>
      <c r="G5433" s="356" t="s">
        <v>13657</v>
      </c>
      <c r="H5433" s="356" t="s">
        <v>13658</v>
      </c>
      <c r="I5433" s="356" t="str">
        <f t="shared" si="169"/>
        <v>BELLAVI_66F16-BORAGONDANAHALLI</v>
      </c>
      <c r="J5433" s="356" t="s">
        <v>5701</v>
      </c>
      <c r="K5433" s="356" t="s">
        <v>15063</v>
      </c>
      <c r="L5433" s="357">
        <v>0.65359999999999996</v>
      </c>
      <c r="M5433" s="357">
        <v>0.57837063999999994</v>
      </c>
      <c r="N5433" s="357">
        <v>0</v>
      </c>
      <c r="O5433" s="356">
        <f t="shared" si="168"/>
        <v>11.510000000000003</v>
      </c>
      <c r="P5433" s="357">
        <v>11.509999999999998</v>
      </c>
      <c r="Q5433" s="356" t="s">
        <v>15063</v>
      </c>
    </row>
    <row r="5434" spans="1:17" x14ac:dyDescent="0.25">
      <c r="A5434" s="354">
        <v>5431</v>
      </c>
      <c r="B5434" s="355" t="s">
        <v>5271</v>
      </c>
      <c r="C5434" s="355" t="s">
        <v>1380</v>
      </c>
      <c r="D5434" s="355" t="s">
        <v>14834</v>
      </c>
      <c r="E5434" s="355" t="s">
        <v>14837</v>
      </c>
      <c r="F5434" s="356" t="s">
        <v>13687</v>
      </c>
      <c r="G5434" s="356" t="s">
        <v>13712</v>
      </c>
      <c r="H5434" s="356" t="s">
        <v>13713</v>
      </c>
      <c r="I5434" s="356" t="str">
        <f t="shared" si="169"/>
        <v>KORA_66F16-MUDDENAHALLI</v>
      </c>
      <c r="J5434" s="356" t="s">
        <v>5701</v>
      </c>
      <c r="K5434" s="356" t="s">
        <v>15063</v>
      </c>
      <c r="L5434" s="357">
        <v>0.49387999999999999</v>
      </c>
      <c r="M5434" s="357">
        <v>0.44305099999999997</v>
      </c>
      <c r="N5434" s="357">
        <v>0</v>
      </c>
      <c r="O5434" s="356">
        <f t="shared" si="168"/>
        <v>10.291771280472993</v>
      </c>
      <c r="P5434" s="357">
        <v>10.291771280473005</v>
      </c>
      <c r="Q5434" s="356" t="s">
        <v>15063</v>
      </c>
    </row>
    <row r="5435" spans="1:17" x14ac:dyDescent="0.25">
      <c r="A5435" s="354">
        <v>5432</v>
      </c>
      <c r="B5435" s="355" t="s">
        <v>5271</v>
      </c>
      <c r="C5435" s="355" t="s">
        <v>1380</v>
      </c>
      <c r="D5435" s="355" t="s">
        <v>14834</v>
      </c>
      <c r="E5435" s="355" t="s">
        <v>14837</v>
      </c>
      <c r="F5435" s="356" t="s">
        <v>13687</v>
      </c>
      <c r="G5435" s="356" t="s">
        <v>13714</v>
      </c>
      <c r="H5435" s="356" t="s">
        <v>13715</v>
      </c>
      <c r="I5435" s="356" t="str">
        <f t="shared" si="169"/>
        <v>KORA_66F17-FOODPARK</v>
      </c>
      <c r="J5435" s="356" t="s">
        <v>2414</v>
      </c>
      <c r="K5435" s="356" t="s">
        <v>15063</v>
      </c>
      <c r="L5435" s="357">
        <v>0</v>
      </c>
      <c r="M5435" s="357">
        <v>0</v>
      </c>
      <c r="N5435" s="357">
        <v>0</v>
      </c>
      <c r="O5435" s="356" t="e">
        <f t="shared" si="168"/>
        <v>#DIV/0!</v>
      </c>
      <c r="P5435" s="357" t="e">
        <v>#DIV/0!</v>
      </c>
      <c r="Q5435" s="356" t="s">
        <v>15063</v>
      </c>
    </row>
    <row r="5436" spans="1:17" x14ac:dyDescent="0.25">
      <c r="A5436" s="354">
        <v>5433</v>
      </c>
      <c r="B5436" s="355" t="s">
        <v>5271</v>
      </c>
      <c r="C5436" s="355" t="s">
        <v>1380</v>
      </c>
      <c r="D5436" s="355" t="s">
        <v>14834</v>
      </c>
      <c r="E5436" s="355" t="s">
        <v>14837</v>
      </c>
      <c r="F5436" s="356" t="s">
        <v>13632</v>
      </c>
      <c r="G5436" s="356" t="s">
        <v>13659</v>
      </c>
      <c r="H5436" s="356" t="s">
        <v>13660</v>
      </c>
      <c r="I5436" s="356" t="str">
        <f t="shared" si="169"/>
        <v>BELLAVI_66F17-MAVINAKUNTE</v>
      </c>
      <c r="J5436" s="356" t="s">
        <v>5701</v>
      </c>
      <c r="K5436" s="356" t="s">
        <v>15063</v>
      </c>
      <c r="L5436" s="357">
        <v>0.46206000000000003</v>
      </c>
      <c r="M5436" s="357">
        <v>0.415802</v>
      </c>
      <c r="N5436" s="357">
        <v>0</v>
      </c>
      <c r="O5436" s="356">
        <f t="shared" si="168"/>
        <v>10.011253949703505</v>
      </c>
      <c r="P5436" s="357">
        <v>10.011253949703491</v>
      </c>
      <c r="Q5436" s="356" t="s">
        <v>15063</v>
      </c>
    </row>
    <row r="5437" spans="1:17" x14ac:dyDescent="0.25">
      <c r="A5437" s="354">
        <v>5434</v>
      </c>
      <c r="B5437" s="355" t="s">
        <v>5271</v>
      </c>
      <c r="C5437" s="355" t="s">
        <v>1380</v>
      </c>
      <c r="D5437" s="355" t="s">
        <v>14834</v>
      </c>
      <c r="E5437" s="355" t="s">
        <v>14837</v>
      </c>
      <c r="F5437" s="356" t="s">
        <v>13687</v>
      </c>
      <c r="G5437" s="356" t="s">
        <v>13716</v>
      </c>
      <c r="H5437" s="356" t="s">
        <v>13717</v>
      </c>
      <c r="I5437" s="356" t="str">
        <f t="shared" si="169"/>
        <v>KORA_66F19-AVIGIRI</v>
      </c>
      <c r="J5437" s="356" t="s">
        <v>2414</v>
      </c>
      <c r="K5437" s="356" t="s">
        <v>15063</v>
      </c>
      <c r="L5437" s="357">
        <v>1.3456000000000001</v>
      </c>
      <c r="M5437" s="357">
        <v>1.2682379000000001</v>
      </c>
      <c r="N5437" s="357">
        <v>0</v>
      </c>
      <c r="O5437" s="356">
        <f t="shared" si="168"/>
        <v>5.7492642687277034</v>
      </c>
      <c r="P5437" s="357">
        <v>10.507217562676486</v>
      </c>
      <c r="Q5437" s="356" t="s">
        <v>15063</v>
      </c>
    </row>
    <row r="5438" spans="1:17" x14ac:dyDescent="0.25">
      <c r="A5438" s="354">
        <v>5435</v>
      </c>
      <c r="B5438" s="355" t="s">
        <v>5271</v>
      </c>
      <c r="C5438" s="355" t="s">
        <v>1380</v>
      </c>
      <c r="D5438" s="355" t="s">
        <v>14834</v>
      </c>
      <c r="E5438" s="355" t="s">
        <v>14838</v>
      </c>
      <c r="F5438" s="356" t="s">
        <v>13817</v>
      </c>
      <c r="G5438" s="356" t="s">
        <v>13818</v>
      </c>
      <c r="H5438" s="356" t="s">
        <v>13819</v>
      </c>
      <c r="I5438" s="356" t="str">
        <f t="shared" si="169"/>
        <v>THIMMASANDRA_66F01-BIDRAKATTE</v>
      </c>
      <c r="J5438" s="356" t="s">
        <v>5701</v>
      </c>
      <c r="K5438" s="356" t="s">
        <v>15063</v>
      </c>
      <c r="L5438" s="357">
        <v>0.53256000000000003</v>
      </c>
      <c r="M5438" s="357">
        <v>0.48059099999999999</v>
      </c>
      <c r="N5438" s="357">
        <v>0</v>
      </c>
      <c r="O5438" s="356">
        <f t="shared" si="168"/>
        <v>9.7583370887787364</v>
      </c>
      <c r="P5438" s="357">
        <v>9.7583370887787346</v>
      </c>
      <c r="Q5438" s="356" t="s">
        <v>15063</v>
      </c>
    </row>
    <row r="5439" spans="1:17" x14ac:dyDescent="0.25">
      <c r="A5439" s="354">
        <v>5436</v>
      </c>
      <c r="B5439" s="355" t="s">
        <v>5271</v>
      </c>
      <c r="C5439" s="355" t="s">
        <v>1380</v>
      </c>
      <c r="D5439" s="355" t="s">
        <v>14834</v>
      </c>
      <c r="E5439" s="355" t="s">
        <v>14838</v>
      </c>
      <c r="F5439" s="356" t="s">
        <v>13731</v>
      </c>
      <c r="G5439" s="356" t="s">
        <v>13732</v>
      </c>
      <c r="H5439" s="356" t="s">
        <v>13733</v>
      </c>
      <c r="I5439" s="356" t="str">
        <f t="shared" si="169"/>
        <v>HEBBUR_66F01-HONASIGERE</v>
      </c>
      <c r="J5439" s="356" t="s">
        <v>5701</v>
      </c>
      <c r="K5439" s="356" t="s">
        <v>15063</v>
      </c>
      <c r="L5439" s="357">
        <v>0.43603999999999998</v>
      </c>
      <c r="M5439" s="357">
        <v>0.39684200000000003</v>
      </c>
      <c r="N5439" s="357">
        <v>0</v>
      </c>
      <c r="O5439" s="356">
        <f t="shared" si="168"/>
        <v>8.9895422438308312</v>
      </c>
      <c r="P5439" s="357">
        <v>8.989542243830817</v>
      </c>
      <c r="Q5439" s="356" t="s">
        <v>15063</v>
      </c>
    </row>
    <row r="5440" spans="1:17" x14ac:dyDescent="0.25">
      <c r="A5440" s="354">
        <v>5437</v>
      </c>
      <c r="B5440" s="355" t="s">
        <v>5271</v>
      </c>
      <c r="C5440" s="355" t="s">
        <v>1380</v>
      </c>
      <c r="D5440" s="355" t="s">
        <v>14834</v>
      </c>
      <c r="E5440" s="355" t="s">
        <v>14838</v>
      </c>
      <c r="F5440" s="356" t="s">
        <v>13718</v>
      </c>
      <c r="G5440" s="356" t="s">
        <v>13719</v>
      </c>
      <c r="H5440" s="356" t="s">
        <v>13720</v>
      </c>
      <c r="I5440" s="356" t="str">
        <f t="shared" si="169"/>
        <v>DODDA SARANGI_66F01-NANDIHALLI</v>
      </c>
      <c r="J5440" s="356" t="s">
        <v>5701</v>
      </c>
      <c r="K5440" s="356" t="s">
        <v>15063</v>
      </c>
      <c r="L5440" s="357">
        <v>0.51604000000000005</v>
      </c>
      <c r="M5440" s="357">
        <v>0.466032</v>
      </c>
      <c r="N5440" s="357">
        <v>0</v>
      </c>
      <c r="O5440" s="356">
        <f t="shared" si="168"/>
        <v>9.6907216494845443</v>
      </c>
      <c r="P5440" s="357">
        <v>9.6907216494845461</v>
      </c>
      <c r="Q5440" s="356" t="s">
        <v>15063</v>
      </c>
    </row>
    <row r="5441" spans="1:17" x14ac:dyDescent="0.25">
      <c r="A5441" s="354">
        <v>5438</v>
      </c>
      <c r="B5441" s="355" t="s">
        <v>5271</v>
      </c>
      <c r="C5441" s="355" t="s">
        <v>1380</v>
      </c>
      <c r="D5441" s="355" t="s">
        <v>14834</v>
      </c>
      <c r="E5441" s="355" t="s">
        <v>14838</v>
      </c>
      <c r="F5441" s="356" t="s">
        <v>13790</v>
      </c>
      <c r="G5441" s="356" t="s">
        <v>13791</v>
      </c>
      <c r="H5441" s="356" t="s">
        <v>13792</v>
      </c>
      <c r="I5441" s="356" t="str">
        <f t="shared" si="169"/>
        <v>MALLASANDRA_66F01-S.G.PALYA</v>
      </c>
      <c r="J5441" s="356" t="s">
        <v>5701</v>
      </c>
      <c r="K5441" s="356" t="s">
        <v>15063</v>
      </c>
      <c r="L5441" s="357">
        <v>0.69137999999999999</v>
      </c>
      <c r="M5441" s="357">
        <v>0.62163000000000002</v>
      </c>
      <c r="N5441" s="357">
        <v>0</v>
      </c>
      <c r="O5441" s="356">
        <f t="shared" si="168"/>
        <v>10.088518614944023</v>
      </c>
      <c r="P5441" s="357">
        <v>10.08851861494402</v>
      </c>
      <c r="Q5441" s="356" t="s">
        <v>15063</v>
      </c>
    </row>
    <row r="5442" spans="1:17" x14ac:dyDescent="0.25">
      <c r="A5442" s="354">
        <v>5439</v>
      </c>
      <c r="B5442" s="355" t="s">
        <v>5271</v>
      </c>
      <c r="C5442" s="355" t="s">
        <v>1380</v>
      </c>
      <c r="D5442" s="355" t="s">
        <v>14834</v>
      </c>
      <c r="E5442" s="355" t="s">
        <v>14838</v>
      </c>
      <c r="F5442" s="356" t="s">
        <v>13781</v>
      </c>
      <c r="G5442" s="356" t="s">
        <v>13782</v>
      </c>
      <c r="H5442" s="356" t="s">
        <v>13783</v>
      </c>
      <c r="I5442" s="356" t="str">
        <f t="shared" si="169"/>
        <v>HONNENAHALLI_66F01-VADERAPURA IP</v>
      </c>
      <c r="J5442" s="356" t="s">
        <v>5701</v>
      </c>
      <c r="K5442" s="356" t="s">
        <v>15063</v>
      </c>
      <c r="L5442" s="357">
        <v>0.43459999999999999</v>
      </c>
      <c r="M5442" s="357">
        <v>0.39096449999999999</v>
      </c>
      <c r="N5442" s="357">
        <v>0</v>
      </c>
      <c r="O5442" s="356">
        <f t="shared" si="168"/>
        <v>10.040381960423376</v>
      </c>
      <c r="P5442" s="357">
        <v>10.040381960423383</v>
      </c>
      <c r="Q5442" s="356" t="s">
        <v>15063</v>
      </c>
    </row>
    <row r="5443" spans="1:17" x14ac:dyDescent="0.25">
      <c r="A5443" s="354">
        <v>5440</v>
      </c>
      <c r="B5443" s="355" t="s">
        <v>5271</v>
      </c>
      <c r="C5443" s="355" t="s">
        <v>1380</v>
      </c>
      <c r="D5443" s="355" t="s">
        <v>14834</v>
      </c>
      <c r="E5443" s="355" t="s">
        <v>14838</v>
      </c>
      <c r="F5443" s="356" t="s">
        <v>13766</v>
      </c>
      <c r="G5443" s="356" t="s">
        <v>13767</v>
      </c>
      <c r="H5443" s="356" t="s">
        <v>13768</v>
      </c>
      <c r="I5443" s="356" t="str">
        <f t="shared" si="169"/>
        <v>HEGGERE_66F01-VOKKODI</v>
      </c>
      <c r="J5443" s="356" t="s">
        <v>5701</v>
      </c>
      <c r="K5443" s="356" t="s">
        <v>15063</v>
      </c>
      <c r="L5443" s="357">
        <v>0.15345999999999999</v>
      </c>
      <c r="M5443" s="357">
        <v>0.13847799999999999</v>
      </c>
      <c r="N5443" s="357">
        <v>0</v>
      </c>
      <c r="O5443" s="356">
        <f t="shared" si="168"/>
        <v>9.762804639645509</v>
      </c>
      <c r="P5443" s="357">
        <v>9.7628046396455055</v>
      </c>
      <c r="Q5443" s="356" t="s">
        <v>15063</v>
      </c>
    </row>
    <row r="5444" spans="1:17" x14ac:dyDescent="0.25">
      <c r="A5444" s="354">
        <v>5441</v>
      </c>
      <c r="B5444" s="355" t="s">
        <v>5271</v>
      </c>
      <c r="C5444" s="355" t="s">
        <v>1380</v>
      </c>
      <c r="D5444" s="355" t="s">
        <v>14834</v>
      </c>
      <c r="E5444" s="355" t="s">
        <v>14838</v>
      </c>
      <c r="F5444" s="356" t="s">
        <v>13718</v>
      </c>
      <c r="G5444" s="356" t="s">
        <v>13721</v>
      </c>
      <c r="H5444" s="356" t="s">
        <v>13722</v>
      </c>
      <c r="I5444" s="356" t="str">
        <f t="shared" si="169"/>
        <v>DODDA SARANGI_66F02-DODDASARANGI-IP</v>
      </c>
      <c r="J5444" s="356" t="s">
        <v>5701</v>
      </c>
      <c r="K5444" s="356" t="s">
        <v>15063</v>
      </c>
      <c r="L5444" s="357">
        <v>0.49232000000000004</v>
      </c>
      <c r="M5444" s="357">
        <v>0.44308400000000003</v>
      </c>
      <c r="N5444" s="357">
        <v>0</v>
      </c>
      <c r="O5444" s="356">
        <f t="shared" ref="O5444:O5507" si="170">((L5444-N5444)-M5444)/(L5444-N5444)*100</f>
        <v>10.000812479688008</v>
      </c>
      <c r="P5444" s="357">
        <v>10.000812479688015</v>
      </c>
      <c r="Q5444" s="356" t="s">
        <v>15063</v>
      </c>
    </row>
    <row r="5445" spans="1:17" x14ac:dyDescent="0.25">
      <c r="A5445" s="354">
        <v>5442</v>
      </c>
      <c r="B5445" s="355" t="s">
        <v>5271</v>
      </c>
      <c r="C5445" s="355" t="s">
        <v>1380</v>
      </c>
      <c r="D5445" s="355" t="s">
        <v>14834</v>
      </c>
      <c r="E5445" s="355" t="s">
        <v>14838</v>
      </c>
      <c r="F5445" s="356" t="s">
        <v>13731</v>
      </c>
      <c r="G5445" s="356" t="s">
        <v>13734</v>
      </c>
      <c r="H5445" s="356" t="s">
        <v>13735</v>
      </c>
      <c r="I5445" s="356" t="str">
        <f t="shared" ref="I5445:I5508" si="171">F5445&amp;H5445</f>
        <v>HEBBUR_66F02-GOVINDARAJAPURA</v>
      </c>
      <c r="J5445" s="356" t="s">
        <v>5701</v>
      </c>
      <c r="K5445" s="356" t="s">
        <v>15063</v>
      </c>
      <c r="L5445" s="357">
        <v>0.50051999999999996</v>
      </c>
      <c r="M5445" s="357">
        <v>0.45039249999999997</v>
      </c>
      <c r="N5445" s="357">
        <v>0</v>
      </c>
      <c r="O5445" s="356">
        <f t="shared" si="170"/>
        <v>10.01508431231519</v>
      </c>
      <c r="P5445" s="357">
        <v>10.015084312315192</v>
      </c>
      <c r="Q5445" s="356" t="s">
        <v>15063</v>
      </c>
    </row>
    <row r="5446" spans="1:17" x14ac:dyDescent="0.25">
      <c r="A5446" s="354">
        <v>5443</v>
      </c>
      <c r="B5446" s="355" t="s">
        <v>5271</v>
      </c>
      <c r="C5446" s="355" t="s">
        <v>1380</v>
      </c>
      <c r="D5446" s="355" t="s">
        <v>14834</v>
      </c>
      <c r="E5446" s="355" t="s">
        <v>14838</v>
      </c>
      <c r="F5446" s="356" t="s">
        <v>13790</v>
      </c>
      <c r="G5446" s="356" t="s">
        <v>13793</v>
      </c>
      <c r="H5446" s="356" t="s">
        <v>13794</v>
      </c>
      <c r="I5446" s="356" t="str">
        <f t="shared" si="171"/>
        <v>MALLASANDRA_66F02-HABBATANAHALLI</v>
      </c>
      <c r="J5446" s="356" t="s">
        <v>5701</v>
      </c>
      <c r="K5446" s="356" t="s">
        <v>15063</v>
      </c>
      <c r="L5446" s="357">
        <v>0.51916000000000007</v>
      </c>
      <c r="M5446" s="357">
        <v>0.46748100000000004</v>
      </c>
      <c r="N5446" s="357">
        <v>0</v>
      </c>
      <c r="O5446" s="356">
        <f t="shared" si="170"/>
        <v>9.9543493335387971</v>
      </c>
      <c r="P5446" s="357">
        <v>9.9543493335387918</v>
      </c>
      <c r="Q5446" s="356" t="s">
        <v>15063</v>
      </c>
    </row>
    <row r="5447" spans="1:17" x14ac:dyDescent="0.25">
      <c r="A5447" s="354">
        <v>5444</v>
      </c>
      <c r="B5447" s="355" t="s">
        <v>5271</v>
      </c>
      <c r="C5447" s="355" t="s">
        <v>1380</v>
      </c>
      <c r="D5447" s="355" t="s">
        <v>14834</v>
      </c>
      <c r="E5447" s="355" t="s">
        <v>14838</v>
      </c>
      <c r="F5447" s="356" t="s">
        <v>13766</v>
      </c>
      <c r="G5447" s="356" t="s">
        <v>13769</v>
      </c>
      <c r="H5447" s="356" t="s">
        <v>13770</v>
      </c>
      <c r="I5447" s="356" t="str">
        <f t="shared" si="171"/>
        <v>HEGGERE_66F02-HEGGERE</v>
      </c>
      <c r="J5447" s="356" t="s">
        <v>5622</v>
      </c>
      <c r="K5447" s="356" t="s">
        <v>15063</v>
      </c>
      <c r="L5447" s="357">
        <v>1.6195400000000002</v>
      </c>
      <c r="M5447" s="357">
        <v>1.3795241720000002</v>
      </c>
      <c r="N5447" s="357">
        <v>0</v>
      </c>
      <c r="O5447" s="356">
        <f t="shared" si="170"/>
        <v>14.819999999999997</v>
      </c>
      <c r="P5447" s="357">
        <v>19.764023008772323</v>
      </c>
      <c r="Q5447" s="356" t="s">
        <v>15063</v>
      </c>
    </row>
    <row r="5448" spans="1:17" x14ac:dyDescent="0.25">
      <c r="A5448" s="354">
        <v>5445</v>
      </c>
      <c r="B5448" s="355" t="s">
        <v>5271</v>
      </c>
      <c r="C5448" s="355" t="s">
        <v>1380</v>
      </c>
      <c r="D5448" s="355" t="s">
        <v>14834</v>
      </c>
      <c r="E5448" s="355" t="s">
        <v>14838</v>
      </c>
      <c r="F5448" s="356" t="s">
        <v>13781</v>
      </c>
      <c r="G5448" s="356" t="s">
        <v>13784</v>
      </c>
      <c r="H5448" s="356" t="s">
        <v>13785</v>
      </c>
      <c r="I5448" s="356" t="str">
        <f t="shared" si="171"/>
        <v>HONNENAHALLI_66F02-HONNENAHALLI IP</v>
      </c>
      <c r="J5448" s="356" t="s">
        <v>5701</v>
      </c>
      <c r="K5448" s="356" t="s">
        <v>15063</v>
      </c>
      <c r="L5448" s="357">
        <v>0.24100000000000002</v>
      </c>
      <c r="M5448" s="357">
        <v>0.21714</v>
      </c>
      <c r="N5448" s="357">
        <v>0</v>
      </c>
      <c r="O5448" s="356">
        <f t="shared" si="170"/>
        <v>9.9004149377593436</v>
      </c>
      <c r="P5448" s="357">
        <v>9.9004149377593382</v>
      </c>
      <c r="Q5448" s="356" t="s">
        <v>15063</v>
      </c>
    </row>
    <row r="5449" spans="1:17" x14ac:dyDescent="0.25">
      <c r="A5449" s="354">
        <v>5446</v>
      </c>
      <c r="B5449" s="355" t="s">
        <v>5271</v>
      </c>
      <c r="C5449" s="355" t="s">
        <v>1380</v>
      </c>
      <c r="D5449" s="355" t="s">
        <v>14834</v>
      </c>
      <c r="E5449" s="355" t="s">
        <v>14838</v>
      </c>
      <c r="F5449" s="356" t="s">
        <v>13817</v>
      </c>
      <c r="G5449" s="356" t="s">
        <v>13820</v>
      </c>
      <c r="H5449" s="356" t="s">
        <v>13821</v>
      </c>
      <c r="I5449" s="356" t="str">
        <f t="shared" si="171"/>
        <v>THIMMASANDRA_66F02-SIDDAPANAPALYA IP</v>
      </c>
      <c r="J5449" s="356" t="s">
        <v>5701</v>
      </c>
      <c r="K5449" s="356" t="s">
        <v>15063</v>
      </c>
      <c r="L5449" s="357">
        <v>0.49772</v>
      </c>
      <c r="M5449" s="357">
        <v>0.44636900000000002</v>
      </c>
      <c r="N5449" s="357">
        <v>0</v>
      </c>
      <c r="O5449" s="356">
        <f t="shared" si="170"/>
        <v>10.317246644699827</v>
      </c>
      <c r="P5449" s="357">
        <v>10.317246644699839</v>
      </c>
      <c r="Q5449" s="356" t="s">
        <v>15063</v>
      </c>
    </row>
    <row r="5450" spans="1:17" x14ac:dyDescent="0.25">
      <c r="A5450" s="354">
        <v>5447</v>
      </c>
      <c r="B5450" s="355" t="s">
        <v>5271</v>
      </c>
      <c r="C5450" s="355" t="s">
        <v>1380</v>
      </c>
      <c r="D5450" s="355" t="s">
        <v>14834</v>
      </c>
      <c r="E5450" s="355" t="s">
        <v>14838</v>
      </c>
      <c r="F5450" s="356" t="s">
        <v>13731</v>
      </c>
      <c r="G5450" s="356" t="s">
        <v>13736</v>
      </c>
      <c r="H5450" s="356" t="s">
        <v>13737</v>
      </c>
      <c r="I5450" s="356" t="str">
        <f t="shared" si="171"/>
        <v>HEBBUR_66F03-C-S-PURA</v>
      </c>
      <c r="J5450" s="356" t="s">
        <v>5701</v>
      </c>
      <c r="K5450" s="356" t="s">
        <v>15063</v>
      </c>
      <c r="L5450" s="357">
        <v>0.54278000000000004</v>
      </c>
      <c r="M5450" s="357">
        <v>0.49454999999999999</v>
      </c>
      <c r="N5450" s="357">
        <v>0</v>
      </c>
      <c r="O5450" s="356">
        <f t="shared" si="170"/>
        <v>8.8857363941191725</v>
      </c>
      <c r="P5450" s="357">
        <v>8.8857363941191601</v>
      </c>
      <c r="Q5450" s="356" t="s">
        <v>15063</v>
      </c>
    </row>
    <row r="5451" spans="1:17" x14ac:dyDescent="0.25">
      <c r="A5451" s="354">
        <v>5448</v>
      </c>
      <c r="B5451" s="355" t="s">
        <v>5271</v>
      </c>
      <c r="C5451" s="355" t="s">
        <v>1380</v>
      </c>
      <c r="D5451" s="355" t="s">
        <v>14834</v>
      </c>
      <c r="E5451" s="355" t="s">
        <v>14838</v>
      </c>
      <c r="F5451" s="356" t="s">
        <v>13817</v>
      </c>
      <c r="G5451" s="356" t="s">
        <v>13822</v>
      </c>
      <c r="H5451" s="356" t="s">
        <v>13823</v>
      </c>
      <c r="I5451" s="356" t="str">
        <f t="shared" si="171"/>
        <v>THIMMASANDRA_66F03-DOMMANKUPPE</v>
      </c>
      <c r="J5451" s="356" t="s">
        <v>5701</v>
      </c>
      <c r="K5451" s="356" t="s">
        <v>15063</v>
      </c>
      <c r="L5451" s="357">
        <v>0.49971999999999994</v>
      </c>
      <c r="M5451" s="357">
        <v>0.45192276000000003</v>
      </c>
      <c r="N5451" s="357">
        <v>0</v>
      </c>
      <c r="O5451" s="356">
        <f t="shared" si="170"/>
        <v>9.5648042904026074</v>
      </c>
      <c r="P5451" s="357">
        <v>9.5648042904026056</v>
      </c>
      <c r="Q5451" s="356" t="s">
        <v>15063</v>
      </c>
    </row>
    <row r="5452" spans="1:17" x14ac:dyDescent="0.25">
      <c r="A5452" s="354">
        <v>5449</v>
      </c>
      <c r="B5452" s="355" t="s">
        <v>5271</v>
      </c>
      <c r="C5452" s="355" t="s">
        <v>1380</v>
      </c>
      <c r="D5452" s="355" t="s">
        <v>14834</v>
      </c>
      <c r="E5452" s="355" t="s">
        <v>14838</v>
      </c>
      <c r="F5452" s="356" t="s">
        <v>13718</v>
      </c>
      <c r="G5452" s="356" t="s">
        <v>13723</v>
      </c>
      <c r="H5452" s="356" t="s">
        <v>13724</v>
      </c>
      <c r="I5452" s="356" t="str">
        <f t="shared" si="171"/>
        <v>DODDA SARANGI_66F03-HOSAHALLI--NJY</v>
      </c>
      <c r="J5452" s="356" t="s">
        <v>5706</v>
      </c>
      <c r="K5452" s="356" t="s">
        <v>15063</v>
      </c>
      <c r="L5452" s="357">
        <v>0.90042500000000003</v>
      </c>
      <c r="M5452" s="357">
        <v>0.77853263000000006</v>
      </c>
      <c r="N5452" s="357">
        <v>0</v>
      </c>
      <c r="O5452" s="356">
        <f t="shared" si="170"/>
        <v>13.537204098064798</v>
      </c>
      <c r="P5452" s="357">
        <v>39.784755427782429</v>
      </c>
      <c r="Q5452" s="356" t="s">
        <v>15063</v>
      </c>
    </row>
    <row r="5453" spans="1:17" x14ac:dyDescent="0.25">
      <c r="A5453" s="354">
        <v>5450</v>
      </c>
      <c r="B5453" s="355" t="s">
        <v>5271</v>
      </c>
      <c r="C5453" s="355" t="s">
        <v>1380</v>
      </c>
      <c r="D5453" s="355" t="s">
        <v>14834</v>
      </c>
      <c r="E5453" s="355" t="s">
        <v>14838</v>
      </c>
      <c r="F5453" s="356" t="s">
        <v>13781</v>
      </c>
      <c r="G5453" s="356" t="s">
        <v>13786</v>
      </c>
      <c r="H5453" s="356" t="s">
        <v>13787</v>
      </c>
      <c r="I5453" s="356" t="str">
        <f t="shared" si="171"/>
        <v>HONNENAHALLI_66F03-KARENAHALLI IP</v>
      </c>
      <c r="J5453" s="356" t="s">
        <v>5701</v>
      </c>
      <c r="K5453" s="356" t="s">
        <v>15063</v>
      </c>
      <c r="L5453" s="357">
        <v>0.35980000000000001</v>
      </c>
      <c r="M5453" s="357">
        <v>0.31932250000000001</v>
      </c>
      <c r="N5453" s="357">
        <v>0</v>
      </c>
      <c r="O5453" s="356">
        <f t="shared" si="170"/>
        <v>11.25</v>
      </c>
      <c r="P5453" s="357">
        <v>23.608441147876924</v>
      </c>
      <c r="Q5453" s="356" t="s">
        <v>15063</v>
      </c>
    </row>
    <row r="5454" spans="1:17" x14ac:dyDescent="0.25">
      <c r="A5454" s="354">
        <v>5451</v>
      </c>
      <c r="B5454" s="355" t="s">
        <v>5271</v>
      </c>
      <c r="C5454" s="355" t="s">
        <v>1380</v>
      </c>
      <c r="D5454" s="355" t="s">
        <v>14834</v>
      </c>
      <c r="E5454" s="355" t="s">
        <v>14838</v>
      </c>
      <c r="F5454" s="356" t="s">
        <v>13790</v>
      </c>
      <c r="G5454" s="356" t="s">
        <v>13795</v>
      </c>
      <c r="H5454" s="356" t="s">
        <v>13796</v>
      </c>
      <c r="I5454" s="356" t="str">
        <f t="shared" si="171"/>
        <v>MALLASANDRA_66F03-MALLASANDRA TOWN</v>
      </c>
      <c r="J5454" s="356" t="s">
        <v>5622</v>
      </c>
      <c r="K5454" s="356" t="s">
        <v>15063</v>
      </c>
      <c r="L5454" s="357">
        <v>1.38615</v>
      </c>
      <c r="M5454" s="357">
        <v>1.181970105</v>
      </c>
      <c r="N5454" s="357">
        <v>0</v>
      </c>
      <c r="O5454" s="356">
        <f t="shared" si="170"/>
        <v>14.730000000000002</v>
      </c>
      <c r="P5454" s="357">
        <v>20.189941944972844</v>
      </c>
      <c r="Q5454" s="356" t="s">
        <v>15063</v>
      </c>
    </row>
    <row r="5455" spans="1:17" x14ac:dyDescent="0.25">
      <c r="A5455" s="354">
        <v>5452</v>
      </c>
      <c r="B5455" s="355" t="s">
        <v>5271</v>
      </c>
      <c r="C5455" s="355" t="s">
        <v>1380</v>
      </c>
      <c r="D5455" s="355" t="s">
        <v>14834</v>
      </c>
      <c r="E5455" s="355" t="s">
        <v>14838</v>
      </c>
      <c r="F5455" s="356" t="s">
        <v>13766</v>
      </c>
      <c r="G5455" s="356" t="s">
        <v>13771</v>
      </c>
      <c r="H5455" s="356" t="s">
        <v>13772</v>
      </c>
      <c r="I5455" s="356" t="str">
        <f t="shared" si="171"/>
        <v>HEGGERE_66F03-SSMC</v>
      </c>
      <c r="J5455" s="356" t="s">
        <v>2553</v>
      </c>
      <c r="K5455" s="356" t="s">
        <v>15063</v>
      </c>
      <c r="L5455" s="357">
        <v>0.51742999999999995</v>
      </c>
      <c r="M5455" s="357">
        <v>0.51133574999999998</v>
      </c>
      <c r="N5455" s="357">
        <v>0</v>
      </c>
      <c r="O5455" s="356">
        <f t="shared" si="170"/>
        <v>1.1777921651237788</v>
      </c>
      <c r="P5455" s="357">
        <v>1.1777921651237699</v>
      </c>
      <c r="Q5455" s="356" t="s">
        <v>15063</v>
      </c>
    </row>
    <row r="5456" spans="1:17" x14ac:dyDescent="0.25">
      <c r="A5456" s="354">
        <v>5453</v>
      </c>
      <c r="B5456" s="355" t="s">
        <v>5271</v>
      </c>
      <c r="C5456" s="355" t="s">
        <v>1380</v>
      </c>
      <c r="D5456" s="355" t="s">
        <v>14834</v>
      </c>
      <c r="E5456" s="355" t="s">
        <v>14838</v>
      </c>
      <c r="F5456" s="356" t="s">
        <v>13718</v>
      </c>
      <c r="G5456" s="356" t="s">
        <v>13725</v>
      </c>
      <c r="H5456" s="356" t="s">
        <v>13726</v>
      </c>
      <c r="I5456" s="356" t="str">
        <f t="shared" si="171"/>
        <v>DODDA SARANGI_66F04-ADLAPURA</v>
      </c>
      <c r="J5456" s="356" t="s">
        <v>5701</v>
      </c>
      <c r="K5456" s="356" t="s">
        <v>15063</v>
      </c>
      <c r="L5456" s="357">
        <v>0.52412000000000003</v>
      </c>
      <c r="M5456" s="357">
        <v>0.47253029999999996</v>
      </c>
      <c r="N5456" s="357">
        <v>0</v>
      </c>
      <c r="O5456" s="356">
        <f t="shared" si="170"/>
        <v>9.8431084484469338</v>
      </c>
      <c r="P5456" s="357">
        <v>9.8431084484469462</v>
      </c>
      <c r="Q5456" s="356" t="s">
        <v>15063</v>
      </c>
    </row>
    <row r="5457" spans="1:17" x14ac:dyDescent="0.25">
      <c r="A5457" s="354">
        <v>5454</v>
      </c>
      <c r="B5457" s="355" t="s">
        <v>5271</v>
      </c>
      <c r="C5457" s="355" t="s">
        <v>1380</v>
      </c>
      <c r="D5457" s="355" t="s">
        <v>14834</v>
      </c>
      <c r="E5457" s="355" t="s">
        <v>14838</v>
      </c>
      <c r="F5457" s="356" t="s">
        <v>13731</v>
      </c>
      <c r="G5457" s="356" t="s">
        <v>13738</v>
      </c>
      <c r="H5457" s="356" t="s">
        <v>13739</v>
      </c>
      <c r="I5457" s="356" t="str">
        <f t="shared" si="171"/>
        <v>HEBBUR_66F04-D.G.HALLI-NJY</v>
      </c>
      <c r="J5457" s="356" t="s">
        <v>5706</v>
      </c>
      <c r="K5457" s="356" t="s">
        <v>15063</v>
      </c>
      <c r="L5457" s="357">
        <v>0.21115499999999998</v>
      </c>
      <c r="M5457" s="357">
        <v>0.18204799999999999</v>
      </c>
      <c r="N5457" s="357">
        <v>0</v>
      </c>
      <c r="O5457" s="356">
        <f t="shared" si="170"/>
        <v>13.78466055741043</v>
      </c>
      <c r="P5457" s="357">
        <v>48.474049825805487</v>
      </c>
      <c r="Q5457" s="356" t="s">
        <v>15063</v>
      </c>
    </row>
    <row r="5458" spans="1:17" x14ac:dyDescent="0.25">
      <c r="A5458" s="354">
        <v>5455</v>
      </c>
      <c r="B5458" s="355" t="s">
        <v>5271</v>
      </c>
      <c r="C5458" s="355" t="s">
        <v>1380</v>
      </c>
      <c r="D5458" s="355" t="s">
        <v>14834</v>
      </c>
      <c r="E5458" s="355" t="s">
        <v>14838</v>
      </c>
      <c r="F5458" s="356" t="s">
        <v>13781</v>
      </c>
      <c r="G5458" s="356" t="s">
        <v>13788</v>
      </c>
      <c r="H5458" s="356" t="s">
        <v>13789</v>
      </c>
      <c r="I5458" s="356" t="str">
        <f t="shared" si="171"/>
        <v>HONNENAHALLI_66F04-HONASIGERE IP</v>
      </c>
      <c r="J5458" s="356" t="s">
        <v>5701</v>
      </c>
      <c r="K5458" s="356" t="s">
        <v>15063</v>
      </c>
      <c r="L5458" s="357">
        <v>0.59339999999999993</v>
      </c>
      <c r="M5458" s="357">
        <v>0.52492163999999997</v>
      </c>
      <c r="N5458" s="357">
        <v>0</v>
      </c>
      <c r="O5458" s="356">
        <f t="shared" si="170"/>
        <v>11.539999999999996</v>
      </c>
      <c r="P5458" s="357">
        <v>11.539999999999996</v>
      </c>
      <c r="Q5458" s="356" t="s">
        <v>15063</v>
      </c>
    </row>
    <row r="5459" spans="1:17" x14ac:dyDescent="0.25">
      <c r="A5459" s="354">
        <v>5456</v>
      </c>
      <c r="B5459" s="355" t="s">
        <v>5271</v>
      </c>
      <c r="C5459" s="355" t="s">
        <v>1380</v>
      </c>
      <c r="D5459" s="355" t="s">
        <v>14834</v>
      </c>
      <c r="E5459" s="355" t="s">
        <v>14838</v>
      </c>
      <c r="F5459" s="356" t="s">
        <v>13817</v>
      </c>
      <c r="G5459" s="356" t="s">
        <v>13824</v>
      </c>
      <c r="H5459" s="356" t="s">
        <v>13825</v>
      </c>
      <c r="I5459" s="356" t="str">
        <f t="shared" si="171"/>
        <v>THIMMASANDRA_66F04-MALLAPPANAHALLI NJY</v>
      </c>
      <c r="J5459" s="356" t="s">
        <v>5706</v>
      </c>
      <c r="K5459" s="356" t="s">
        <v>15063</v>
      </c>
      <c r="L5459" s="357">
        <v>0.31444</v>
      </c>
      <c r="M5459" s="357">
        <v>0.27046997</v>
      </c>
      <c r="N5459" s="357">
        <v>0</v>
      </c>
      <c r="O5459" s="356">
        <f t="shared" si="170"/>
        <v>13.983599414832717</v>
      </c>
      <c r="P5459" s="357">
        <v>47.984386147523153</v>
      </c>
      <c r="Q5459" s="356" t="s">
        <v>15063</v>
      </c>
    </row>
    <row r="5460" spans="1:17" x14ac:dyDescent="0.25">
      <c r="A5460" s="354">
        <v>5457</v>
      </c>
      <c r="B5460" s="355" t="s">
        <v>5271</v>
      </c>
      <c r="C5460" s="355" t="s">
        <v>1380</v>
      </c>
      <c r="D5460" s="355" t="s">
        <v>14834</v>
      </c>
      <c r="E5460" s="355" t="s">
        <v>14838</v>
      </c>
      <c r="F5460" s="356" t="s">
        <v>13766</v>
      </c>
      <c r="G5460" s="356" t="s">
        <v>13773</v>
      </c>
      <c r="H5460" s="356" t="s">
        <v>13774</v>
      </c>
      <c r="I5460" s="356" t="str">
        <f t="shared" si="171"/>
        <v>HEGGERE_66F04-MUDIGERE</v>
      </c>
      <c r="J5460" s="356" t="s">
        <v>5701</v>
      </c>
      <c r="K5460" s="356" t="s">
        <v>15063</v>
      </c>
      <c r="L5460" s="357">
        <v>0.29535</v>
      </c>
      <c r="M5460" s="357">
        <v>0.26411099999999998</v>
      </c>
      <c r="N5460" s="357">
        <v>0</v>
      </c>
      <c r="O5460" s="356">
        <f t="shared" si="170"/>
        <v>10.576942610462169</v>
      </c>
      <c r="P5460" s="357">
        <v>10.57694261046217</v>
      </c>
      <c r="Q5460" s="356" t="s">
        <v>15063</v>
      </c>
    </row>
    <row r="5461" spans="1:17" x14ac:dyDescent="0.25">
      <c r="A5461" s="354">
        <v>5458</v>
      </c>
      <c r="B5461" s="355" t="s">
        <v>5271</v>
      </c>
      <c r="C5461" s="355" t="s">
        <v>1380</v>
      </c>
      <c r="D5461" s="355" t="s">
        <v>14834</v>
      </c>
      <c r="E5461" s="355" t="s">
        <v>14838</v>
      </c>
      <c r="F5461" s="356" t="s">
        <v>13790</v>
      </c>
      <c r="G5461" s="356" t="s">
        <v>13797</v>
      </c>
      <c r="H5461" s="356" t="s">
        <v>13798</v>
      </c>
      <c r="I5461" s="356" t="str">
        <f t="shared" si="171"/>
        <v xml:space="preserve">MALLASANDRA_66F04-PUTTANAPALYA </v>
      </c>
      <c r="J5461" s="356" t="s">
        <v>5701</v>
      </c>
      <c r="K5461" s="356" t="s">
        <v>15063</v>
      </c>
      <c r="L5461" s="357">
        <v>0.43456</v>
      </c>
      <c r="M5461" s="357">
        <v>0.39036599999999999</v>
      </c>
      <c r="N5461" s="357">
        <v>0</v>
      </c>
      <c r="O5461" s="356">
        <f t="shared" si="170"/>
        <v>10.16982695139912</v>
      </c>
      <c r="P5461" s="357">
        <v>10.16982695139912</v>
      </c>
      <c r="Q5461" s="356" t="s">
        <v>15063</v>
      </c>
    </row>
    <row r="5462" spans="1:17" x14ac:dyDescent="0.25">
      <c r="A5462" s="354">
        <v>5459</v>
      </c>
      <c r="B5462" s="355" t="s">
        <v>5271</v>
      </c>
      <c r="C5462" s="355" t="s">
        <v>1380</v>
      </c>
      <c r="D5462" s="355" t="s">
        <v>14834</v>
      </c>
      <c r="E5462" s="355" t="s">
        <v>14838</v>
      </c>
      <c r="F5462" s="356" t="s">
        <v>13766</v>
      </c>
      <c r="G5462" s="356" t="s">
        <v>13775</v>
      </c>
      <c r="H5462" s="356" t="s">
        <v>13776</v>
      </c>
      <c r="I5462" s="356" t="str">
        <f t="shared" si="171"/>
        <v>HEGGERE_66F05-GOLLAHALLI COLONY IP</v>
      </c>
      <c r="J5462" s="356" t="s">
        <v>5701</v>
      </c>
      <c r="K5462" s="356" t="s">
        <v>15063</v>
      </c>
      <c r="L5462" s="357">
        <v>0.33129999999999998</v>
      </c>
      <c r="M5462" s="357">
        <v>0.298848</v>
      </c>
      <c r="N5462" s="357">
        <v>0</v>
      </c>
      <c r="O5462" s="356">
        <f t="shared" si="170"/>
        <v>9.7953516450347067</v>
      </c>
      <c r="P5462" s="357">
        <v>9.7953516450347102</v>
      </c>
      <c r="Q5462" s="356" t="s">
        <v>15063</v>
      </c>
    </row>
    <row r="5463" spans="1:17" x14ac:dyDescent="0.25">
      <c r="A5463" s="354">
        <v>5460</v>
      </c>
      <c r="B5463" s="355" t="s">
        <v>5271</v>
      </c>
      <c r="C5463" s="355" t="s">
        <v>1380</v>
      </c>
      <c r="D5463" s="355" t="s">
        <v>14834</v>
      </c>
      <c r="E5463" s="355" t="s">
        <v>14838</v>
      </c>
      <c r="F5463" s="356" t="s">
        <v>13790</v>
      </c>
      <c r="G5463" s="356" t="s">
        <v>13799</v>
      </c>
      <c r="H5463" s="356" t="s">
        <v>13800</v>
      </c>
      <c r="I5463" s="356" t="str">
        <f t="shared" si="171"/>
        <v>MALLASANDRA_66F05-KAGGERE</v>
      </c>
      <c r="J5463" s="356" t="s">
        <v>5701</v>
      </c>
      <c r="K5463" s="356" t="s">
        <v>15063</v>
      </c>
      <c r="L5463" s="357">
        <v>0.75922000000000001</v>
      </c>
      <c r="M5463" s="357">
        <v>0.6815215</v>
      </c>
      <c r="N5463" s="357">
        <v>0</v>
      </c>
      <c r="O5463" s="356">
        <f t="shared" si="170"/>
        <v>10.233990147783253</v>
      </c>
      <c r="P5463" s="357">
        <v>10.233990147783256</v>
      </c>
      <c r="Q5463" s="356" t="s">
        <v>15063</v>
      </c>
    </row>
    <row r="5464" spans="1:17" x14ac:dyDescent="0.25">
      <c r="A5464" s="354">
        <v>5461</v>
      </c>
      <c r="B5464" s="355" t="s">
        <v>5271</v>
      </c>
      <c r="C5464" s="355" t="s">
        <v>1380</v>
      </c>
      <c r="D5464" s="355" t="s">
        <v>14834</v>
      </c>
      <c r="E5464" s="355" t="s">
        <v>14838</v>
      </c>
      <c r="F5464" s="356" t="s">
        <v>13817</v>
      </c>
      <c r="G5464" s="356" t="s">
        <v>13826</v>
      </c>
      <c r="H5464" s="356" t="s">
        <v>13827</v>
      </c>
      <c r="I5464" s="356" t="str">
        <f t="shared" si="171"/>
        <v>THIMMASANDRA_66F05-KARADIGERE IP</v>
      </c>
      <c r="J5464" s="356" t="s">
        <v>5701</v>
      </c>
      <c r="K5464" s="356" t="s">
        <v>15063</v>
      </c>
      <c r="L5464" s="357">
        <v>0.46822599999999998</v>
      </c>
      <c r="M5464" s="357">
        <v>0.41952</v>
      </c>
      <c r="N5464" s="357">
        <v>0</v>
      </c>
      <c r="O5464" s="356">
        <f t="shared" si="170"/>
        <v>10.402241652535309</v>
      </c>
      <c r="P5464" s="357">
        <v>10.402241652535304</v>
      </c>
      <c r="Q5464" s="356" t="s">
        <v>15063</v>
      </c>
    </row>
    <row r="5465" spans="1:17" x14ac:dyDescent="0.25">
      <c r="A5465" s="354">
        <v>5462</v>
      </c>
      <c r="B5465" s="355" t="s">
        <v>5271</v>
      </c>
      <c r="C5465" s="355" t="s">
        <v>1380</v>
      </c>
      <c r="D5465" s="355" t="s">
        <v>14834</v>
      </c>
      <c r="E5465" s="355" t="s">
        <v>14838</v>
      </c>
      <c r="F5465" s="356" t="s">
        <v>13718</v>
      </c>
      <c r="G5465" s="356" t="s">
        <v>13727</v>
      </c>
      <c r="H5465" s="356" t="s">
        <v>13728</v>
      </c>
      <c r="I5465" s="356" t="str">
        <f t="shared" si="171"/>
        <v>DODDA SARANGI_66F05-KHB-01</v>
      </c>
      <c r="J5465" s="356" t="s">
        <v>2405</v>
      </c>
      <c r="K5465" s="356" t="s">
        <v>15063</v>
      </c>
      <c r="L5465" s="357">
        <v>0.46644799999999997</v>
      </c>
      <c r="M5465" s="357">
        <v>0.42325699999999999</v>
      </c>
      <c r="N5465" s="357">
        <v>0</v>
      </c>
      <c r="O5465" s="356">
        <f t="shared" si="170"/>
        <v>9.2595530477137817</v>
      </c>
      <c r="P5465" s="357">
        <v>9.2595530477137764</v>
      </c>
      <c r="Q5465" s="356" t="s">
        <v>15063</v>
      </c>
    </row>
    <row r="5466" spans="1:17" x14ac:dyDescent="0.25">
      <c r="A5466" s="354">
        <v>5463</v>
      </c>
      <c r="B5466" s="355" t="s">
        <v>5271</v>
      </c>
      <c r="C5466" s="355" t="s">
        <v>1380</v>
      </c>
      <c r="D5466" s="355" t="s">
        <v>14834</v>
      </c>
      <c r="E5466" s="355" t="s">
        <v>14838</v>
      </c>
      <c r="F5466" s="356" t="s">
        <v>13731</v>
      </c>
      <c r="G5466" s="356" t="s">
        <v>13740</v>
      </c>
      <c r="H5466" s="356" t="s">
        <v>13741</v>
      </c>
      <c r="I5466" s="356" t="str">
        <f t="shared" si="171"/>
        <v>HEBBUR_66F05-THONDEGERE</v>
      </c>
      <c r="J5466" s="356" t="s">
        <v>5701</v>
      </c>
      <c r="K5466" s="356" t="s">
        <v>15063</v>
      </c>
      <c r="L5466" s="357">
        <v>0.95265</v>
      </c>
      <c r="M5466" s="357">
        <v>0.86089450000000012</v>
      </c>
      <c r="N5466" s="357">
        <v>0</v>
      </c>
      <c r="O5466" s="356">
        <f t="shared" si="170"/>
        <v>9.6316065711436387</v>
      </c>
      <c r="P5466" s="357">
        <v>9.6316065711436352</v>
      </c>
      <c r="Q5466" s="356" t="s">
        <v>15063</v>
      </c>
    </row>
    <row r="5467" spans="1:17" x14ac:dyDescent="0.25">
      <c r="A5467" s="354">
        <v>5464</v>
      </c>
      <c r="B5467" s="355" t="s">
        <v>5271</v>
      </c>
      <c r="C5467" s="355" t="s">
        <v>1380</v>
      </c>
      <c r="D5467" s="355" t="s">
        <v>14834</v>
      </c>
      <c r="E5467" s="355" t="s">
        <v>14838</v>
      </c>
      <c r="F5467" s="356" t="s">
        <v>13817</v>
      </c>
      <c r="G5467" s="356" t="s">
        <v>13828</v>
      </c>
      <c r="H5467" s="356" t="s">
        <v>13829</v>
      </c>
      <c r="I5467" s="356" t="str">
        <f t="shared" si="171"/>
        <v>THIMMASANDRA_66F06-ARIYUR</v>
      </c>
      <c r="J5467" s="356" t="s">
        <v>5701</v>
      </c>
      <c r="K5467" s="356" t="s">
        <v>15063</v>
      </c>
      <c r="L5467" s="357">
        <v>0.447546</v>
      </c>
      <c r="M5467" s="357">
        <v>0.40639199999999998</v>
      </c>
      <c r="N5467" s="357">
        <v>0</v>
      </c>
      <c r="O5467" s="356">
        <f t="shared" si="170"/>
        <v>9.1954793473743539</v>
      </c>
      <c r="P5467" s="357">
        <v>9.1954793473743699</v>
      </c>
      <c r="Q5467" s="356" t="s">
        <v>15063</v>
      </c>
    </row>
    <row r="5468" spans="1:17" x14ac:dyDescent="0.25">
      <c r="A5468" s="354">
        <v>5465</v>
      </c>
      <c r="B5468" s="355" t="s">
        <v>5271</v>
      </c>
      <c r="C5468" s="355" t="s">
        <v>1380</v>
      </c>
      <c r="D5468" s="355" t="s">
        <v>14834</v>
      </c>
      <c r="E5468" s="355" t="s">
        <v>14838</v>
      </c>
      <c r="F5468" s="356" t="s">
        <v>13766</v>
      </c>
      <c r="G5468" s="356" t="s">
        <v>13777</v>
      </c>
      <c r="H5468" s="356" t="s">
        <v>13778</v>
      </c>
      <c r="I5468" s="356" t="str">
        <f t="shared" si="171"/>
        <v>HEGGERE_66F06-BHEEMASANDRA TOWN</v>
      </c>
      <c r="J5468" s="356" t="s">
        <v>2405</v>
      </c>
      <c r="K5468" s="356" t="s">
        <v>15063</v>
      </c>
      <c r="L5468" s="357">
        <v>1.2302379999999999</v>
      </c>
      <c r="M5468" s="357">
        <v>1.0523455851999999</v>
      </c>
      <c r="N5468" s="357">
        <v>0</v>
      </c>
      <c r="O5468" s="356">
        <f t="shared" si="170"/>
        <v>14.460000000000006</v>
      </c>
      <c r="P5468" s="357">
        <v>16.407158547840794</v>
      </c>
      <c r="Q5468" s="356" t="s">
        <v>15063</v>
      </c>
    </row>
    <row r="5469" spans="1:17" x14ac:dyDescent="0.25">
      <c r="A5469" s="354">
        <v>5466</v>
      </c>
      <c r="B5469" s="355" t="s">
        <v>5271</v>
      </c>
      <c r="C5469" s="355" t="s">
        <v>1380</v>
      </c>
      <c r="D5469" s="355" t="s">
        <v>14834</v>
      </c>
      <c r="E5469" s="355" t="s">
        <v>14838</v>
      </c>
      <c r="F5469" s="356" t="s">
        <v>13731</v>
      </c>
      <c r="G5469" s="356" t="s">
        <v>13742</v>
      </c>
      <c r="H5469" s="356" t="s">
        <v>13743</v>
      </c>
      <c r="I5469" s="356" t="str">
        <f t="shared" si="171"/>
        <v>HEBBUR_66F06-C-S-TEMPLE</v>
      </c>
      <c r="J5469" s="356" t="s">
        <v>5701</v>
      </c>
      <c r="K5469" s="356" t="s">
        <v>15063</v>
      </c>
      <c r="L5469" s="357">
        <v>0.80876000000000003</v>
      </c>
      <c r="M5469" s="357">
        <v>0.72915600000000003</v>
      </c>
      <c r="N5469" s="357">
        <v>0</v>
      </c>
      <c r="O5469" s="356">
        <f t="shared" si="170"/>
        <v>9.8427221919976269</v>
      </c>
      <c r="P5469" s="357">
        <v>9.8427221919976216</v>
      </c>
      <c r="Q5469" s="356" t="s">
        <v>15063</v>
      </c>
    </row>
    <row r="5470" spans="1:17" x14ac:dyDescent="0.25">
      <c r="A5470" s="354">
        <v>5467</v>
      </c>
      <c r="B5470" s="355" t="s">
        <v>5271</v>
      </c>
      <c r="C5470" s="355" t="s">
        <v>1380</v>
      </c>
      <c r="D5470" s="355" t="s">
        <v>14834</v>
      </c>
      <c r="E5470" s="355" t="s">
        <v>14838</v>
      </c>
      <c r="F5470" s="356" t="s">
        <v>13790</v>
      </c>
      <c r="G5470" s="356" t="s">
        <v>13801</v>
      </c>
      <c r="H5470" s="356" t="s">
        <v>13802</v>
      </c>
      <c r="I5470" s="356" t="str">
        <f t="shared" si="171"/>
        <v>MALLASANDRA_66F06-GOLLAHALLI-NJY</v>
      </c>
      <c r="J5470" s="356" t="s">
        <v>5706</v>
      </c>
      <c r="K5470" s="356" t="s">
        <v>15063</v>
      </c>
      <c r="L5470" s="357">
        <v>0.52966000000000002</v>
      </c>
      <c r="M5470" s="357">
        <v>0.48084300000000002</v>
      </c>
      <c r="N5470" s="357">
        <v>0</v>
      </c>
      <c r="O5470" s="356">
        <f t="shared" si="170"/>
        <v>9.2166672960012068</v>
      </c>
      <c r="P5470" s="357">
        <v>51.683471766616449</v>
      </c>
      <c r="Q5470" s="356" t="s">
        <v>15063</v>
      </c>
    </row>
    <row r="5471" spans="1:17" x14ac:dyDescent="0.25">
      <c r="A5471" s="354">
        <v>5468</v>
      </c>
      <c r="B5471" s="355" t="s">
        <v>5271</v>
      </c>
      <c r="C5471" s="355" t="s">
        <v>1380</v>
      </c>
      <c r="D5471" s="355" t="s">
        <v>14834</v>
      </c>
      <c r="E5471" s="355" t="s">
        <v>14838</v>
      </c>
      <c r="F5471" s="356" t="s">
        <v>13718</v>
      </c>
      <c r="G5471" s="356" t="s">
        <v>13729</v>
      </c>
      <c r="H5471" s="356" t="s">
        <v>13730</v>
      </c>
      <c r="I5471" s="356" t="str">
        <f t="shared" si="171"/>
        <v>DODDA SARANGI_66F06-KHB-02</v>
      </c>
      <c r="J5471" s="356" t="s">
        <v>2405</v>
      </c>
      <c r="K5471" s="356" t="s">
        <v>15063</v>
      </c>
      <c r="L5471" s="357">
        <v>0</v>
      </c>
      <c r="M5471" s="357">
        <v>0</v>
      </c>
      <c r="N5471" s="357">
        <v>0</v>
      </c>
      <c r="O5471" s="356" t="e">
        <f t="shared" si="170"/>
        <v>#DIV/0!</v>
      </c>
      <c r="P5471" s="357" t="e">
        <v>#DIV/0!</v>
      </c>
      <c r="Q5471" s="356" t="s">
        <v>15063</v>
      </c>
    </row>
    <row r="5472" spans="1:17" x14ac:dyDescent="0.25">
      <c r="A5472" s="354">
        <v>5469</v>
      </c>
      <c r="B5472" s="355" t="s">
        <v>5271</v>
      </c>
      <c r="C5472" s="355" t="s">
        <v>1380</v>
      </c>
      <c r="D5472" s="355" t="s">
        <v>14834</v>
      </c>
      <c r="E5472" s="355" t="s">
        <v>14838</v>
      </c>
      <c r="F5472" s="356" t="s">
        <v>13790</v>
      </c>
      <c r="G5472" s="356" t="s">
        <v>13803</v>
      </c>
      <c r="H5472" s="356" t="s">
        <v>13804</v>
      </c>
      <c r="I5472" s="356" t="str">
        <f t="shared" si="171"/>
        <v>MALLASANDRA_66F07-DODDANARVANGALA</v>
      </c>
      <c r="J5472" s="356" t="s">
        <v>5701</v>
      </c>
      <c r="K5472" s="356" t="s">
        <v>15063</v>
      </c>
      <c r="L5472" s="357">
        <v>0.42202000000000001</v>
      </c>
      <c r="M5472" s="357">
        <v>0.38002999999999998</v>
      </c>
      <c r="N5472" s="357">
        <v>0</v>
      </c>
      <c r="O5472" s="356">
        <f t="shared" si="170"/>
        <v>9.9497654139614298</v>
      </c>
      <c r="P5472" s="357">
        <v>9.9497654139614315</v>
      </c>
      <c r="Q5472" s="356" t="s">
        <v>15063</v>
      </c>
    </row>
    <row r="5473" spans="1:17" x14ac:dyDescent="0.25">
      <c r="A5473" s="354">
        <v>5470</v>
      </c>
      <c r="B5473" s="355" t="s">
        <v>5271</v>
      </c>
      <c r="C5473" s="355" t="s">
        <v>1380</v>
      </c>
      <c r="D5473" s="355" t="s">
        <v>14834</v>
      </c>
      <c r="E5473" s="355" t="s">
        <v>14838</v>
      </c>
      <c r="F5473" s="356" t="s">
        <v>13817</v>
      </c>
      <c r="G5473" s="356" t="s">
        <v>13830</v>
      </c>
      <c r="H5473" s="356" t="s">
        <v>13831</v>
      </c>
      <c r="I5473" s="356" t="str">
        <f t="shared" si="171"/>
        <v>THIMMASANDRA_66F07-G-H-RHISALA</v>
      </c>
      <c r="J5473" s="356" t="s">
        <v>5701</v>
      </c>
      <c r="K5473" s="356" t="s">
        <v>15063</v>
      </c>
      <c r="L5473" s="357">
        <v>0.40439999999999998</v>
      </c>
      <c r="M5473" s="357">
        <v>0.37236200000000003</v>
      </c>
      <c r="N5473" s="357">
        <v>0</v>
      </c>
      <c r="O5473" s="356">
        <f t="shared" si="170"/>
        <v>7.9223541048466757</v>
      </c>
      <c r="P5473" s="357">
        <v>7.9223541048466739</v>
      </c>
      <c r="Q5473" s="356" t="s">
        <v>15063</v>
      </c>
    </row>
    <row r="5474" spans="1:17" x14ac:dyDescent="0.25">
      <c r="A5474" s="354">
        <v>5471</v>
      </c>
      <c r="B5474" s="355" t="s">
        <v>5271</v>
      </c>
      <c r="C5474" s="355" t="s">
        <v>1380</v>
      </c>
      <c r="D5474" s="355" t="s">
        <v>14834</v>
      </c>
      <c r="E5474" s="355" t="s">
        <v>14838</v>
      </c>
      <c r="F5474" s="356" t="s">
        <v>13766</v>
      </c>
      <c r="G5474" s="356" t="s">
        <v>13779</v>
      </c>
      <c r="H5474" s="356" t="s">
        <v>13780</v>
      </c>
      <c r="I5474" s="356" t="str">
        <f t="shared" si="171"/>
        <v xml:space="preserve">HEGGERE_66F07-KANNENAHALLI </v>
      </c>
      <c r="J5474" s="356" t="s">
        <v>5701</v>
      </c>
      <c r="K5474" s="356" t="s">
        <v>15063</v>
      </c>
      <c r="L5474" s="357">
        <v>0.37809999999999999</v>
      </c>
      <c r="M5474" s="357">
        <v>0.33801900000000001</v>
      </c>
      <c r="N5474" s="357">
        <v>0</v>
      </c>
      <c r="O5474" s="356">
        <f t="shared" si="170"/>
        <v>10.600634752710917</v>
      </c>
      <c r="P5474" s="357">
        <v>10.600634752710924</v>
      </c>
      <c r="Q5474" s="356" t="s">
        <v>15063</v>
      </c>
    </row>
    <row r="5475" spans="1:17" x14ac:dyDescent="0.25">
      <c r="A5475" s="354">
        <v>5472</v>
      </c>
      <c r="B5475" s="355" t="s">
        <v>5271</v>
      </c>
      <c r="C5475" s="355" t="s">
        <v>1380</v>
      </c>
      <c r="D5475" s="355" t="s">
        <v>14834</v>
      </c>
      <c r="E5475" s="355" t="s">
        <v>14838</v>
      </c>
      <c r="F5475" s="356" t="s">
        <v>13731</v>
      </c>
      <c r="G5475" s="356" t="s">
        <v>13744</v>
      </c>
      <c r="H5475" s="356" t="s">
        <v>13745</v>
      </c>
      <c r="I5475" s="356" t="str">
        <f t="shared" si="171"/>
        <v>HEBBUR_66F07-NAGAVALLI</v>
      </c>
      <c r="J5475" s="356" t="s">
        <v>5701</v>
      </c>
      <c r="K5475" s="356" t="s">
        <v>15063</v>
      </c>
      <c r="L5475" s="357">
        <v>0.50788</v>
      </c>
      <c r="M5475" s="357">
        <v>0.459119</v>
      </c>
      <c r="N5475" s="357">
        <v>0</v>
      </c>
      <c r="O5475" s="356">
        <f t="shared" si="170"/>
        <v>9.6008899740096094</v>
      </c>
      <c r="P5475" s="357">
        <v>9.6008899740096076</v>
      </c>
      <c r="Q5475" s="356" t="s">
        <v>15063</v>
      </c>
    </row>
    <row r="5476" spans="1:17" x14ac:dyDescent="0.25">
      <c r="A5476" s="354">
        <v>5473</v>
      </c>
      <c r="B5476" s="355" t="s">
        <v>5271</v>
      </c>
      <c r="C5476" s="355" t="s">
        <v>1380</v>
      </c>
      <c r="D5476" s="355" t="s">
        <v>14834</v>
      </c>
      <c r="E5476" s="355" t="s">
        <v>14838</v>
      </c>
      <c r="F5476" s="356" t="s">
        <v>13731</v>
      </c>
      <c r="G5476" s="356" t="s">
        <v>13746</v>
      </c>
      <c r="H5476" s="356" t="s">
        <v>13747</v>
      </c>
      <c r="I5476" s="356" t="str">
        <f t="shared" si="171"/>
        <v>HEBBUR_66F08-BEGUR</v>
      </c>
      <c r="J5476" s="356" t="s">
        <v>5701</v>
      </c>
      <c r="K5476" s="356" t="s">
        <v>15063</v>
      </c>
      <c r="L5476" s="357">
        <v>0.56574000000000002</v>
      </c>
      <c r="M5476" s="357">
        <v>0.54101100000000002</v>
      </c>
      <c r="N5476" s="357">
        <v>0</v>
      </c>
      <c r="O5476" s="356">
        <f t="shared" si="170"/>
        <v>4.3710891929154734</v>
      </c>
      <c r="P5476" s="357">
        <v>4.3710891929154787</v>
      </c>
      <c r="Q5476" s="356" t="s">
        <v>15063</v>
      </c>
    </row>
    <row r="5477" spans="1:17" x14ac:dyDescent="0.25">
      <c r="A5477" s="354">
        <v>5474</v>
      </c>
      <c r="B5477" s="355" t="s">
        <v>5271</v>
      </c>
      <c r="C5477" s="355" t="s">
        <v>1380</v>
      </c>
      <c r="D5477" s="355" t="s">
        <v>14834</v>
      </c>
      <c r="E5477" s="355" t="s">
        <v>14838</v>
      </c>
      <c r="F5477" s="356" t="s">
        <v>13790</v>
      </c>
      <c r="G5477" s="356" t="s">
        <v>13805</v>
      </c>
      <c r="H5477" s="356" t="s">
        <v>13806</v>
      </c>
      <c r="I5477" s="356" t="str">
        <f t="shared" si="171"/>
        <v>MALLASANDRA_66F08-CHOWKENAHALLI</v>
      </c>
      <c r="J5477" s="356" t="s">
        <v>5701</v>
      </c>
      <c r="K5477" s="356" t="s">
        <v>15063</v>
      </c>
      <c r="L5477" s="357">
        <v>0.69890000000000008</v>
      </c>
      <c r="M5477" s="357">
        <v>0.62663374000000016</v>
      </c>
      <c r="N5477" s="357">
        <v>0</v>
      </c>
      <c r="O5477" s="356">
        <f t="shared" si="170"/>
        <v>10.339999999999987</v>
      </c>
      <c r="P5477" s="357">
        <v>10.339999999999982</v>
      </c>
      <c r="Q5477" s="356" t="s">
        <v>15063</v>
      </c>
    </row>
    <row r="5478" spans="1:17" x14ac:dyDescent="0.25">
      <c r="A5478" s="354">
        <v>5475</v>
      </c>
      <c r="B5478" s="355" t="s">
        <v>5271</v>
      </c>
      <c r="C5478" s="355" t="s">
        <v>1380</v>
      </c>
      <c r="D5478" s="355" t="s">
        <v>14834</v>
      </c>
      <c r="E5478" s="355" t="s">
        <v>14838</v>
      </c>
      <c r="F5478" s="356" t="s">
        <v>13817</v>
      </c>
      <c r="G5478" s="356" t="s">
        <v>13832</v>
      </c>
      <c r="H5478" s="356" t="s">
        <v>13833</v>
      </c>
      <c r="I5478" s="356" t="str">
        <f t="shared" si="171"/>
        <v>THIMMASANDRA_66F08-NAGAVALLI-EXPRESS</v>
      </c>
      <c r="J5478" s="356" t="s">
        <v>5622</v>
      </c>
      <c r="K5478" s="356" t="s">
        <v>15063</v>
      </c>
      <c r="L5478" s="357">
        <v>0.51854</v>
      </c>
      <c r="M5478" s="357">
        <v>0.44200349600000005</v>
      </c>
      <c r="N5478" s="357">
        <v>0</v>
      </c>
      <c r="O5478" s="356">
        <f t="shared" si="170"/>
        <v>14.759999999999989</v>
      </c>
      <c r="P5478" s="357">
        <v>14.759999999999994</v>
      </c>
      <c r="Q5478" s="356" t="s">
        <v>15063</v>
      </c>
    </row>
    <row r="5479" spans="1:17" x14ac:dyDescent="0.25">
      <c r="A5479" s="354">
        <v>5476</v>
      </c>
      <c r="B5479" s="355" t="s">
        <v>5271</v>
      </c>
      <c r="C5479" s="355" t="s">
        <v>1380</v>
      </c>
      <c r="D5479" s="355" t="s">
        <v>14834</v>
      </c>
      <c r="E5479" s="355" t="s">
        <v>14838</v>
      </c>
      <c r="F5479" s="356" t="s">
        <v>13731</v>
      </c>
      <c r="G5479" s="356" t="s">
        <v>13748</v>
      </c>
      <c r="H5479" s="356" t="s">
        <v>13749</v>
      </c>
      <c r="I5479" s="356" t="str">
        <f t="shared" si="171"/>
        <v xml:space="preserve">HEBBUR_66F09-BASAVANAGUDI </v>
      </c>
      <c r="J5479" s="356" t="s">
        <v>5701</v>
      </c>
      <c r="K5479" s="356" t="s">
        <v>15063</v>
      </c>
      <c r="L5479" s="357">
        <v>0.63444</v>
      </c>
      <c r="M5479" s="357">
        <v>0.57281250000000006</v>
      </c>
      <c r="N5479" s="357">
        <v>0</v>
      </c>
      <c r="O5479" s="356">
        <f t="shared" si="170"/>
        <v>9.7136845091734347</v>
      </c>
      <c r="P5479" s="357">
        <v>9.7136845091734365</v>
      </c>
      <c r="Q5479" s="356" t="s">
        <v>15063</v>
      </c>
    </row>
    <row r="5480" spans="1:17" x14ac:dyDescent="0.25">
      <c r="A5480" s="354">
        <v>5477</v>
      </c>
      <c r="B5480" s="355" t="s">
        <v>5271</v>
      </c>
      <c r="C5480" s="355" t="s">
        <v>1380</v>
      </c>
      <c r="D5480" s="355" t="s">
        <v>14834</v>
      </c>
      <c r="E5480" s="355" t="s">
        <v>14838</v>
      </c>
      <c r="F5480" s="356" t="s">
        <v>13817</v>
      </c>
      <c r="G5480" s="356" t="s">
        <v>13834</v>
      </c>
      <c r="H5480" s="356" t="s">
        <v>13835</v>
      </c>
      <c r="I5480" s="356" t="str">
        <f t="shared" si="171"/>
        <v>THIMMASANDRA_66F09-GANGONAHALLY-NJY</v>
      </c>
      <c r="J5480" s="356" t="s">
        <v>5706</v>
      </c>
      <c r="K5480" s="356" t="s">
        <v>15063</v>
      </c>
      <c r="L5480" s="357">
        <v>0.38600000000000001</v>
      </c>
      <c r="M5480" s="357">
        <v>0.33343800000000001</v>
      </c>
      <c r="N5480" s="357">
        <v>0</v>
      </c>
      <c r="O5480" s="356">
        <f t="shared" si="170"/>
        <v>13.617098445595854</v>
      </c>
      <c r="P5480" s="357">
        <v>34.767879530321778</v>
      </c>
      <c r="Q5480" s="356" t="s">
        <v>15063</v>
      </c>
    </row>
    <row r="5481" spans="1:17" x14ac:dyDescent="0.25">
      <c r="A5481" s="354">
        <v>5478</v>
      </c>
      <c r="B5481" s="355" t="s">
        <v>5271</v>
      </c>
      <c r="C5481" s="355" t="s">
        <v>1380</v>
      </c>
      <c r="D5481" s="355" t="s">
        <v>14834</v>
      </c>
      <c r="E5481" s="355" t="s">
        <v>14838</v>
      </c>
      <c r="F5481" s="356" t="s">
        <v>13790</v>
      </c>
      <c r="G5481" s="356" t="s">
        <v>13807</v>
      </c>
      <c r="H5481" s="356" t="s">
        <v>13808</v>
      </c>
      <c r="I5481" s="356" t="str">
        <f t="shared" si="171"/>
        <v>MALLASANDRA_66F09-KMF</v>
      </c>
      <c r="J5481" s="356" t="s">
        <v>2414</v>
      </c>
      <c r="K5481" s="356" t="s">
        <v>15063</v>
      </c>
      <c r="L5481" s="357">
        <v>1.5596299999999998</v>
      </c>
      <c r="M5481" s="357">
        <v>1.5752250000000001</v>
      </c>
      <c r="N5481" s="357">
        <v>0</v>
      </c>
      <c r="O5481" s="356">
        <f t="shared" si="170"/>
        <v>-0.99991664689703641</v>
      </c>
      <c r="P5481" s="357">
        <v>-0.9975878850120079</v>
      </c>
      <c r="Q5481" s="356" t="s">
        <v>15063</v>
      </c>
    </row>
    <row r="5482" spans="1:17" x14ac:dyDescent="0.25">
      <c r="A5482" s="354">
        <v>5479</v>
      </c>
      <c r="B5482" s="355" t="s">
        <v>5271</v>
      </c>
      <c r="C5482" s="355" t="s">
        <v>1380</v>
      </c>
      <c r="D5482" s="355" t="s">
        <v>14834</v>
      </c>
      <c r="E5482" s="355" t="s">
        <v>14838</v>
      </c>
      <c r="F5482" s="356" t="s">
        <v>13731</v>
      </c>
      <c r="G5482" s="356" t="s">
        <v>13750</v>
      </c>
      <c r="H5482" s="356" t="s">
        <v>13751</v>
      </c>
      <c r="I5482" s="356" t="str">
        <f t="shared" si="171"/>
        <v>HEBBUR_66F10-SIRVARA-NJY</v>
      </c>
      <c r="J5482" s="356" t="s">
        <v>5706</v>
      </c>
      <c r="K5482" s="356" t="s">
        <v>15063</v>
      </c>
      <c r="L5482" s="357">
        <v>0.66398000000000001</v>
      </c>
      <c r="M5482" s="357">
        <v>0.57354592400000004</v>
      </c>
      <c r="N5482" s="357">
        <v>0</v>
      </c>
      <c r="O5482" s="356">
        <f t="shared" si="170"/>
        <v>13.619999999999996</v>
      </c>
      <c r="P5482" s="357">
        <v>38.379005172786329</v>
      </c>
      <c r="Q5482" s="356" t="s">
        <v>15063</v>
      </c>
    </row>
    <row r="5483" spans="1:17" x14ac:dyDescent="0.25">
      <c r="A5483" s="354">
        <v>5480</v>
      </c>
      <c r="B5483" s="355" t="s">
        <v>5271</v>
      </c>
      <c r="C5483" s="355" t="s">
        <v>1380</v>
      </c>
      <c r="D5483" s="355" t="s">
        <v>14834</v>
      </c>
      <c r="E5483" s="355" t="s">
        <v>14838</v>
      </c>
      <c r="F5483" s="356" t="s">
        <v>13817</v>
      </c>
      <c r="G5483" s="356" t="s">
        <v>13836</v>
      </c>
      <c r="H5483" s="356" t="s">
        <v>13837</v>
      </c>
      <c r="I5483" s="356" t="str">
        <f t="shared" si="171"/>
        <v>THIMMASANDRA_66F10-THIMMASANDRA NJY</v>
      </c>
      <c r="J5483" s="356" t="s">
        <v>5706</v>
      </c>
      <c r="K5483" s="356" t="s">
        <v>15063</v>
      </c>
      <c r="L5483" s="357">
        <v>0.41770999999999997</v>
      </c>
      <c r="M5483" s="357">
        <v>0.3593384</v>
      </c>
      <c r="N5483" s="357">
        <v>0</v>
      </c>
      <c r="O5483" s="356">
        <f t="shared" si="170"/>
        <v>13.974192621675318</v>
      </c>
      <c r="P5483" s="357">
        <v>32.931136312567411</v>
      </c>
      <c r="Q5483" s="356" t="s">
        <v>15063</v>
      </c>
    </row>
    <row r="5484" spans="1:17" x14ac:dyDescent="0.25">
      <c r="A5484" s="354">
        <v>5481</v>
      </c>
      <c r="B5484" s="355" t="s">
        <v>5271</v>
      </c>
      <c r="C5484" s="355" t="s">
        <v>1380</v>
      </c>
      <c r="D5484" s="355" t="s">
        <v>14834</v>
      </c>
      <c r="E5484" s="355" t="s">
        <v>14838</v>
      </c>
      <c r="F5484" s="356" t="s">
        <v>13817</v>
      </c>
      <c r="G5484" s="356" t="s">
        <v>13838</v>
      </c>
      <c r="H5484" s="356" t="s">
        <v>13839</v>
      </c>
      <c r="I5484" s="356" t="str">
        <f t="shared" si="171"/>
        <v xml:space="preserve">THIMMASANDRA_66F11-GODREJ </v>
      </c>
      <c r="J5484" s="356" t="s">
        <v>2414</v>
      </c>
      <c r="K5484" s="356" t="s">
        <v>15063</v>
      </c>
      <c r="L5484" s="357">
        <v>0.22344</v>
      </c>
      <c r="M5484" s="357">
        <v>0.22175</v>
      </c>
      <c r="N5484" s="357">
        <v>0</v>
      </c>
      <c r="O5484" s="356">
        <f t="shared" si="170"/>
        <v>0.75635517364840543</v>
      </c>
      <c r="P5484" s="357">
        <v>0.7563551736483709</v>
      </c>
      <c r="Q5484" s="356" t="s">
        <v>15063</v>
      </c>
    </row>
    <row r="5485" spans="1:17" x14ac:dyDescent="0.25">
      <c r="A5485" s="354">
        <v>5482</v>
      </c>
      <c r="B5485" s="355" t="s">
        <v>5271</v>
      </c>
      <c r="C5485" s="355" t="s">
        <v>1380</v>
      </c>
      <c r="D5485" s="355" t="s">
        <v>14834</v>
      </c>
      <c r="E5485" s="355" t="s">
        <v>14838</v>
      </c>
      <c r="F5485" s="356" t="s">
        <v>13790</v>
      </c>
      <c r="G5485" s="356" t="s">
        <v>13809</v>
      </c>
      <c r="H5485" s="356" t="s">
        <v>13810</v>
      </c>
      <c r="I5485" s="356" t="str">
        <f t="shared" si="171"/>
        <v>MALLASANDRA_66F11-JOGIRANAHATTY</v>
      </c>
      <c r="J5485" s="356" t="s">
        <v>5701</v>
      </c>
      <c r="K5485" s="356" t="s">
        <v>15063</v>
      </c>
      <c r="L5485" s="357">
        <v>0.45485999999999999</v>
      </c>
      <c r="M5485" s="357">
        <v>0.40999030000000003</v>
      </c>
      <c r="N5485" s="357">
        <v>0</v>
      </c>
      <c r="O5485" s="356">
        <f t="shared" si="170"/>
        <v>9.8645077606296336</v>
      </c>
      <c r="P5485" s="357">
        <v>9.8645077606296372</v>
      </c>
      <c r="Q5485" s="356" t="s">
        <v>15063</v>
      </c>
    </row>
    <row r="5486" spans="1:17" x14ac:dyDescent="0.25">
      <c r="A5486" s="354">
        <v>5483</v>
      </c>
      <c r="B5486" s="355" t="s">
        <v>5271</v>
      </c>
      <c r="C5486" s="355" t="s">
        <v>1380</v>
      </c>
      <c r="D5486" s="355" t="s">
        <v>14834</v>
      </c>
      <c r="E5486" s="355" t="s">
        <v>14838</v>
      </c>
      <c r="F5486" s="356" t="s">
        <v>13731</v>
      </c>
      <c r="G5486" s="356" t="s">
        <v>13752</v>
      </c>
      <c r="H5486" s="356" t="s">
        <v>13753</v>
      </c>
      <c r="I5486" s="356" t="str">
        <f t="shared" si="171"/>
        <v>HEBBUR_66F11-R-M-HALLI</v>
      </c>
      <c r="J5486" s="356" t="s">
        <v>5701</v>
      </c>
      <c r="K5486" s="356" t="s">
        <v>15063</v>
      </c>
      <c r="L5486" s="357">
        <v>0.8427</v>
      </c>
      <c r="M5486" s="357">
        <v>0.76466400000000001</v>
      </c>
      <c r="N5486" s="357">
        <v>0</v>
      </c>
      <c r="O5486" s="356">
        <f t="shared" si="170"/>
        <v>9.2602349590601616</v>
      </c>
      <c r="P5486" s="357">
        <v>9.2602349590601651</v>
      </c>
      <c r="Q5486" s="356" t="s">
        <v>15063</v>
      </c>
    </row>
    <row r="5487" spans="1:17" x14ac:dyDescent="0.25">
      <c r="A5487" s="354">
        <v>5484</v>
      </c>
      <c r="B5487" s="355" t="s">
        <v>5271</v>
      </c>
      <c r="C5487" s="355" t="s">
        <v>1380</v>
      </c>
      <c r="D5487" s="355" t="s">
        <v>14834</v>
      </c>
      <c r="E5487" s="355" t="s">
        <v>14838</v>
      </c>
      <c r="F5487" s="356" t="s">
        <v>13731</v>
      </c>
      <c r="G5487" s="356" t="s">
        <v>13754</v>
      </c>
      <c r="H5487" s="356" t="s">
        <v>13755</v>
      </c>
      <c r="I5487" s="356" t="str">
        <f t="shared" si="171"/>
        <v>HEBBUR_66F12-BOMMANAHALLI IP</v>
      </c>
      <c r="J5487" s="356" t="s">
        <v>5701</v>
      </c>
      <c r="K5487" s="356" t="s">
        <v>15063</v>
      </c>
      <c r="L5487" s="357">
        <v>0.15065999999999999</v>
      </c>
      <c r="M5487" s="357">
        <v>0.136902</v>
      </c>
      <c r="N5487" s="357">
        <v>0</v>
      </c>
      <c r="O5487" s="356">
        <f t="shared" si="170"/>
        <v>9.1318199920350409</v>
      </c>
      <c r="P5487" s="357">
        <v>9.1318199920350391</v>
      </c>
      <c r="Q5487" s="356" t="s">
        <v>15063</v>
      </c>
    </row>
    <row r="5488" spans="1:17" x14ac:dyDescent="0.25">
      <c r="A5488" s="354">
        <v>5485</v>
      </c>
      <c r="B5488" s="355" t="s">
        <v>5271</v>
      </c>
      <c r="C5488" s="355" t="s">
        <v>1380</v>
      </c>
      <c r="D5488" s="355" t="s">
        <v>14834</v>
      </c>
      <c r="E5488" s="355" t="s">
        <v>14838</v>
      </c>
      <c r="F5488" s="356" t="s">
        <v>13790</v>
      </c>
      <c r="G5488" s="356" t="s">
        <v>13811</v>
      </c>
      <c r="H5488" s="356" t="s">
        <v>13812</v>
      </c>
      <c r="I5488" s="356" t="str">
        <f t="shared" si="171"/>
        <v>MALLASANDRA_66F12-MUDIGERE</v>
      </c>
      <c r="J5488" s="356" t="s">
        <v>5701</v>
      </c>
      <c r="K5488" s="356" t="s">
        <v>15063</v>
      </c>
      <c r="L5488" s="357">
        <v>0.55488000000000004</v>
      </c>
      <c r="M5488" s="357">
        <v>0.48718464000000006</v>
      </c>
      <c r="N5488" s="357">
        <v>0</v>
      </c>
      <c r="O5488" s="356">
        <f t="shared" si="170"/>
        <v>12.199999999999996</v>
      </c>
      <c r="P5488" s="357">
        <v>12.2</v>
      </c>
      <c r="Q5488" s="356" t="s">
        <v>15063</v>
      </c>
    </row>
    <row r="5489" spans="1:17" x14ac:dyDescent="0.25">
      <c r="A5489" s="354">
        <v>5486</v>
      </c>
      <c r="B5489" s="355" t="s">
        <v>5271</v>
      </c>
      <c r="C5489" s="355" t="s">
        <v>1380</v>
      </c>
      <c r="D5489" s="355" t="s">
        <v>14834</v>
      </c>
      <c r="E5489" s="355" t="s">
        <v>14838</v>
      </c>
      <c r="F5489" s="356" t="s">
        <v>13731</v>
      </c>
      <c r="G5489" s="356" t="s">
        <v>13756</v>
      </c>
      <c r="H5489" s="356" t="s">
        <v>13757</v>
      </c>
      <c r="I5489" s="356" t="str">
        <f t="shared" si="171"/>
        <v>HEBBUR_66F13-DASARAHALLI NJY</v>
      </c>
      <c r="J5489" s="356" t="s">
        <v>5706</v>
      </c>
      <c r="K5489" s="356" t="s">
        <v>15063</v>
      </c>
      <c r="L5489" s="357">
        <v>0.18653999999999998</v>
      </c>
      <c r="M5489" s="357">
        <v>0.16251719999999997</v>
      </c>
      <c r="N5489" s="357">
        <v>0</v>
      </c>
      <c r="O5489" s="356">
        <f t="shared" si="170"/>
        <v>12.878095850755876</v>
      </c>
      <c r="P5489" s="357">
        <v>16.623120679242732</v>
      </c>
      <c r="Q5489" s="356" t="s">
        <v>15063</v>
      </c>
    </row>
    <row r="5490" spans="1:17" x14ac:dyDescent="0.25">
      <c r="A5490" s="354">
        <v>5487</v>
      </c>
      <c r="B5490" s="355" t="s">
        <v>5271</v>
      </c>
      <c r="C5490" s="355" t="s">
        <v>1380</v>
      </c>
      <c r="D5490" s="355" t="s">
        <v>14834</v>
      </c>
      <c r="E5490" s="355" t="s">
        <v>14838</v>
      </c>
      <c r="F5490" s="356" t="s">
        <v>13790</v>
      </c>
      <c r="G5490" s="356" t="s">
        <v>13813</v>
      </c>
      <c r="H5490" s="356" t="s">
        <v>13814</v>
      </c>
      <c r="I5490" s="356" t="str">
        <f t="shared" si="171"/>
        <v>MALLASANDRA_66F13-GOWDIHALLI</v>
      </c>
      <c r="J5490" s="356" t="s">
        <v>5701</v>
      </c>
      <c r="K5490" s="356" t="s">
        <v>15063</v>
      </c>
      <c r="L5490" s="357">
        <v>0.60739999999999994</v>
      </c>
      <c r="M5490" s="357">
        <v>0.54593976</v>
      </c>
      <c r="N5490" s="357">
        <v>0</v>
      </c>
      <c r="O5490" s="356">
        <f t="shared" si="170"/>
        <v>10.118577543628572</v>
      </c>
      <c r="P5490" s="357">
        <v>10.118577543628582</v>
      </c>
      <c r="Q5490" s="356" t="s">
        <v>15063</v>
      </c>
    </row>
    <row r="5491" spans="1:17" x14ac:dyDescent="0.25">
      <c r="A5491" s="354">
        <v>5488</v>
      </c>
      <c r="B5491" s="355" t="s">
        <v>5271</v>
      </c>
      <c r="C5491" s="355" t="s">
        <v>1380</v>
      </c>
      <c r="D5491" s="355" t="s">
        <v>14834</v>
      </c>
      <c r="E5491" s="355" t="s">
        <v>14838</v>
      </c>
      <c r="F5491" s="356" t="s">
        <v>13790</v>
      </c>
      <c r="G5491" s="356" t="s">
        <v>13815</v>
      </c>
      <c r="H5491" s="356" t="s">
        <v>13816</v>
      </c>
      <c r="I5491" s="356" t="str">
        <f t="shared" si="171"/>
        <v>MALLASANDRA_66F14-KALLIPALYA</v>
      </c>
      <c r="J5491" s="356" t="s">
        <v>5701</v>
      </c>
      <c r="K5491" s="356" t="s">
        <v>15063</v>
      </c>
      <c r="L5491" s="357">
        <v>0.34279999999999999</v>
      </c>
      <c r="M5491" s="357">
        <v>0.30908400000000003</v>
      </c>
      <c r="N5491" s="357">
        <v>0</v>
      </c>
      <c r="O5491" s="356">
        <f t="shared" si="170"/>
        <v>9.8354725787631185</v>
      </c>
      <c r="P5491" s="357">
        <v>9.8354725787631168</v>
      </c>
      <c r="Q5491" s="356" t="s">
        <v>15063</v>
      </c>
    </row>
    <row r="5492" spans="1:17" x14ac:dyDescent="0.25">
      <c r="A5492" s="354">
        <v>5489</v>
      </c>
      <c r="B5492" s="355" t="s">
        <v>5271</v>
      </c>
      <c r="C5492" s="355" t="s">
        <v>1380</v>
      </c>
      <c r="D5492" s="355" t="s">
        <v>14834</v>
      </c>
      <c r="E5492" s="355" t="s">
        <v>14838</v>
      </c>
      <c r="F5492" s="356" t="s">
        <v>13731</v>
      </c>
      <c r="G5492" s="356" t="s">
        <v>13758</v>
      </c>
      <c r="H5492" s="356" t="s">
        <v>13759</v>
      </c>
      <c r="I5492" s="356" t="str">
        <f t="shared" si="171"/>
        <v>HEBBUR_66F14-KANAKUPPE</v>
      </c>
      <c r="J5492" s="356" t="s">
        <v>5701</v>
      </c>
      <c r="K5492" s="356" t="s">
        <v>15063</v>
      </c>
      <c r="L5492" s="357">
        <v>0.30690000000000001</v>
      </c>
      <c r="M5492" s="357">
        <v>0.27470549999999999</v>
      </c>
      <c r="N5492" s="357">
        <v>0</v>
      </c>
      <c r="O5492" s="356">
        <f t="shared" si="170"/>
        <v>10.49022482893451</v>
      </c>
      <c r="P5492" s="357">
        <v>10.490224828934513</v>
      </c>
      <c r="Q5492" s="356" t="s">
        <v>15063</v>
      </c>
    </row>
    <row r="5493" spans="1:17" x14ac:dyDescent="0.25">
      <c r="A5493" s="354">
        <v>5490</v>
      </c>
      <c r="B5493" s="355" t="s">
        <v>5271</v>
      </c>
      <c r="C5493" s="355" t="s">
        <v>1380</v>
      </c>
      <c r="D5493" s="355" t="s">
        <v>14834</v>
      </c>
      <c r="E5493" s="355" t="s">
        <v>14838</v>
      </c>
      <c r="F5493" s="356" t="s">
        <v>13731</v>
      </c>
      <c r="G5493" s="356" t="s">
        <v>13760</v>
      </c>
      <c r="H5493" s="356" t="s">
        <v>13761</v>
      </c>
      <c r="I5493" s="356" t="str">
        <f t="shared" si="171"/>
        <v>HEBBUR_66F15-NIDUVALALU -NJY</v>
      </c>
      <c r="J5493" s="356" t="s">
        <v>5706</v>
      </c>
      <c r="K5493" s="356" t="s">
        <v>15063</v>
      </c>
      <c r="L5493" s="357">
        <v>0.31718000000000002</v>
      </c>
      <c r="M5493" s="357">
        <v>0.27429726400000004</v>
      </c>
      <c r="N5493" s="357">
        <v>0</v>
      </c>
      <c r="O5493" s="356">
        <f t="shared" si="170"/>
        <v>13.519999999999992</v>
      </c>
      <c r="P5493" s="357">
        <v>56.349694922611071</v>
      </c>
      <c r="Q5493" s="356" t="s">
        <v>15063</v>
      </c>
    </row>
    <row r="5494" spans="1:17" x14ac:dyDescent="0.25">
      <c r="A5494" s="354">
        <v>5491</v>
      </c>
      <c r="B5494" s="355" t="s">
        <v>5271</v>
      </c>
      <c r="C5494" s="355" t="s">
        <v>1380</v>
      </c>
      <c r="D5494" s="355" t="s">
        <v>14834</v>
      </c>
      <c r="E5494" s="355" t="s">
        <v>14838</v>
      </c>
      <c r="F5494" s="356" t="s">
        <v>13731</v>
      </c>
      <c r="G5494" s="356" t="s">
        <v>13762</v>
      </c>
      <c r="H5494" s="356" t="s">
        <v>13763</v>
      </c>
      <c r="I5494" s="356" t="str">
        <f t="shared" si="171"/>
        <v>HEBBUR_66F16-HEBBUR</v>
      </c>
      <c r="J5494" s="356" t="s">
        <v>5622</v>
      </c>
      <c r="K5494" s="356" t="s">
        <v>15063</v>
      </c>
      <c r="L5494" s="357">
        <v>1.1478200000000001</v>
      </c>
      <c r="M5494" s="357">
        <v>0.98069740800000016</v>
      </c>
      <c r="N5494" s="357">
        <v>0</v>
      </c>
      <c r="O5494" s="356">
        <f t="shared" si="170"/>
        <v>14.55999999999999</v>
      </c>
      <c r="P5494" s="357">
        <v>23.327819231725112</v>
      </c>
      <c r="Q5494" s="356" t="s">
        <v>15063</v>
      </c>
    </row>
    <row r="5495" spans="1:17" x14ac:dyDescent="0.25">
      <c r="A5495" s="354">
        <v>5492</v>
      </c>
      <c r="B5495" s="355" t="s">
        <v>5271</v>
      </c>
      <c r="C5495" s="355" t="s">
        <v>1380</v>
      </c>
      <c r="D5495" s="355" t="s">
        <v>14834</v>
      </c>
      <c r="E5495" s="355" t="s">
        <v>14838</v>
      </c>
      <c r="F5495" s="356" t="s">
        <v>13731</v>
      </c>
      <c r="G5495" s="356" t="s">
        <v>13764</v>
      </c>
      <c r="H5495" s="356" t="s">
        <v>13765</v>
      </c>
      <c r="I5495" s="356" t="str">
        <f t="shared" si="171"/>
        <v>HEBBUR_66F17-RAYAPURA IP</v>
      </c>
      <c r="J5495" s="356" t="s">
        <v>5701</v>
      </c>
      <c r="K5495" s="356" t="s">
        <v>15063</v>
      </c>
      <c r="L5495" s="357">
        <v>0.39939999999999998</v>
      </c>
      <c r="M5495" s="357">
        <v>0.35966700000000001</v>
      </c>
      <c r="N5495" s="357">
        <v>0</v>
      </c>
      <c r="O5495" s="356">
        <f t="shared" si="170"/>
        <v>9.9481722583875722</v>
      </c>
      <c r="P5495" s="357">
        <v>9.9481722583875669</v>
      </c>
      <c r="Q5495" s="356" t="s">
        <v>15063</v>
      </c>
    </row>
    <row r="5496" spans="1:17" x14ac:dyDescent="0.25">
      <c r="A5496" s="354">
        <v>5493</v>
      </c>
      <c r="B5496" s="355" t="s">
        <v>5271</v>
      </c>
      <c r="C5496" s="355" t="s">
        <v>1380</v>
      </c>
      <c r="D5496" s="355" t="s">
        <v>14834</v>
      </c>
      <c r="E5496" s="355" t="s">
        <v>14839</v>
      </c>
      <c r="F5496" s="356" t="s">
        <v>5572</v>
      </c>
      <c r="G5496" s="356" t="s">
        <v>13840</v>
      </c>
      <c r="H5496" s="356" t="s">
        <v>13841</v>
      </c>
      <c r="I5496" s="356" t="str">
        <f t="shared" si="171"/>
        <v>ANTHRASANAHALLI_220F02-SWANDENAHALLY</v>
      </c>
      <c r="J5496" s="356" t="s">
        <v>5701</v>
      </c>
      <c r="K5496" s="356" t="s">
        <v>15063</v>
      </c>
      <c r="L5496" s="357">
        <v>0.67677999999999994</v>
      </c>
      <c r="M5496" s="357">
        <v>0.60743100000000005</v>
      </c>
      <c r="N5496" s="357">
        <v>0</v>
      </c>
      <c r="O5496" s="356">
        <f t="shared" si="170"/>
        <v>10.246904459351619</v>
      </c>
      <c r="P5496" s="357">
        <v>10.246904459351624</v>
      </c>
      <c r="Q5496" s="356" t="s">
        <v>15063</v>
      </c>
    </row>
    <row r="5497" spans="1:17" x14ac:dyDescent="0.25">
      <c r="A5497" s="354">
        <v>5494</v>
      </c>
      <c r="B5497" s="355" t="s">
        <v>5271</v>
      </c>
      <c r="C5497" s="355" t="s">
        <v>1380</v>
      </c>
      <c r="D5497" s="355" t="s">
        <v>14834</v>
      </c>
      <c r="E5497" s="355" t="s">
        <v>14839</v>
      </c>
      <c r="F5497" s="356" t="s">
        <v>5572</v>
      </c>
      <c r="G5497" s="356" t="s">
        <v>13842</v>
      </c>
      <c r="H5497" s="356" t="s">
        <v>13843</v>
      </c>
      <c r="I5497" s="356" t="str">
        <f t="shared" si="171"/>
        <v>ANTHRASANAHALLI_220F05-NAVILAHALLI</v>
      </c>
      <c r="J5497" s="356" t="s">
        <v>5701</v>
      </c>
      <c r="K5497" s="356" t="s">
        <v>15063</v>
      </c>
      <c r="L5497" s="357">
        <v>0.53042</v>
      </c>
      <c r="M5497" s="357">
        <v>0.47587299999999999</v>
      </c>
      <c r="N5497" s="357">
        <v>0</v>
      </c>
      <c r="O5497" s="356">
        <f t="shared" si="170"/>
        <v>10.283737415632897</v>
      </c>
      <c r="P5497" s="357">
        <v>10.283737415632899</v>
      </c>
      <c r="Q5497" s="356" t="s">
        <v>15063</v>
      </c>
    </row>
    <row r="5498" spans="1:17" x14ac:dyDescent="0.25">
      <c r="A5498" s="354">
        <v>5495</v>
      </c>
      <c r="B5498" s="355" t="s">
        <v>5271</v>
      </c>
      <c r="C5498" s="355" t="s">
        <v>1380</v>
      </c>
      <c r="D5498" s="355" t="s">
        <v>14834</v>
      </c>
      <c r="E5498" s="355" t="s">
        <v>14839</v>
      </c>
      <c r="F5498" s="356" t="s">
        <v>5599</v>
      </c>
      <c r="G5498" s="356" t="s">
        <v>13853</v>
      </c>
      <c r="H5498" s="356" t="s">
        <v>13854</v>
      </c>
      <c r="I5498" s="356" t="str">
        <f t="shared" si="171"/>
        <v>TUMKUR_66F05-TUMKUR 3</v>
      </c>
      <c r="J5498" s="356" t="s">
        <v>5701</v>
      </c>
      <c r="K5498" s="356" t="s">
        <v>15063</v>
      </c>
      <c r="L5498" s="357">
        <v>8.8599999999999998E-2</v>
      </c>
      <c r="M5498" s="357">
        <v>7.9664499999999999E-2</v>
      </c>
      <c r="N5498" s="357">
        <v>0</v>
      </c>
      <c r="O5498" s="356">
        <f t="shared" si="170"/>
        <v>10.085214446952595</v>
      </c>
      <c r="P5498" s="357">
        <v>10.366420275670951</v>
      </c>
      <c r="Q5498" s="356" t="s">
        <v>15063</v>
      </c>
    </row>
    <row r="5499" spans="1:17" x14ac:dyDescent="0.25">
      <c r="A5499" s="354">
        <v>5496</v>
      </c>
      <c r="B5499" s="355" t="s">
        <v>5271</v>
      </c>
      <c r="C5499" s="355" t="s">
        <v>1380</v>
      </c>
      <c r="D5499" s="355" t="s">
        <v>14834</v>
      </c>
      <c r="E5499" s="355" t="s">
        <v>14839</v>
      </c>
      <c r="F5499" s="356" t="s">
        <v>5599</v>
      </c>
      <c r="G5499" s="356" t="s">
        <v>13855</v>
      </c>
      <c r="H5499" s="356" t="s">
        <v>13856</v>
      </c>
      <c r="I5499" s="356" t="str">
        <f t="shared" si="171"/>
        <v>TUMKUR_66F07-BELGUMBA</v>
      </c>
      <c r="J5499" s="356" t="s">
        <v>5701</v>
      </c>
      <c r="K5499" s="356" t="s">
        <v>15063</v>
      </c>
      <c r="L5499" s="357">
        <v>0.73480000000000001</v>
      </c>
      <c r="M5499" s="357">
        <v>0.65258799999999995</v>
      </c>
      <c r="N5499" s="357">
        <v>0</v>
      </c>
      <c r="O5499" s="356">
        <f t="shared" si="170"/>
        <v>11.188350571584113</v>
      </c>
      <c r="P5499" s="357">
        <v>13.011165248575796</v>
      </c>
      <c r="Q5499" s="356" t="s">
        <v>15063</v>
      </c>
    </row>
    <row r="5500" spans="1:17" x14ac:dyDescent="0.25">
      <c r="A5500" s="354">
        <v>5497</v>
      </c>
      <c r="B5500" s="355" t="s">
        <v>5271</v>
      </c>
      <c r="C5500" s="355" t="s">
        <v>1380</v>
      </c>
      <c r="D5500" s="355" t="s">
        <v>14834</v>
      </c>
      <c r="E5500" s="355" t="s">
        <v>14839</v>
      </c>
      <c r="F5500" s="356" t="s">
        <v>5572</v>
      </c>
      <c r="G5500" s="356" t="s">
        <v>13844</v>
      </c>
      <c r="H5500" s="356" t="s">
        <v>13845</v>
      </c>
      <c r="I5500" s="356" t="str">
        <f t="shared" si="171"/>
        <v>ANTHRASANAHALLI_220F07-MELEHALLY</v>
      </c>
      <c r="J5500" s="356" t="s">
        <v>5701</v>
      </c>
      <c r="K5500" s="356" t="s">
        <v>15063</v>
      </c>
      <c r="L5500" s="357">
        <v>0.60580000000000001</v>
      </c>
      <c r="M5500" s="357">
        <v>0.54631249999999998</v>
      </c>
      <c r="N5500" s="357">
        <v>0</v>
      </c>
      <c r="O5500" s="356">
        <f t="shared" si="170"/>
        <v>9.8196599537801301</v>
      </c>
      <c r="P5500" s="357">
        <v>9.8196599537801248</v>
      </c>
      <c r="Q5500" s="356" t="s">
        <v>15063</v>
      </c>
    </row>
    <row r="5501" spans="1:17" x14ac:dyDescent="0.25">
      <c r="A5501" s="354">
        <v>5498</v>
      </c>
      <c r="B5501" s="355" t="s">
        <v>5271</v>
      </c>
      <c r="C5501" s="355" t="s">
        <v>1380</v>
      </c>
      <c r="D5501" s="355" t="s">
        <v>14834</v>
      </c>
      <c r="E5501" s="355" t="s">
        <v>14839</v>
      </c>
      <c r="F5501" s="356" t="s">
        <v>5572</v>
      </c>
      <c r="G5501" s="356" t="s">
        <v>13846</v>
      </c>
      <c r="H5501" s="356" t="s">
        <v>13847</v>
      </c>
      <c r="I5501" s="356" t="str">
        <f t="shared" si="171"/>
        <v>ANTHRASANAHALLI_220F08-HEBBAKA</v>
      </c>
      <c r="J5501" s="356" t="s">
        <v>5701</v>
      </c>
      <c r="K5501" s="356" t="s">
        <v>15063</v>
      </c>
      <c r="L5501" s="357">
        <v>0.57796000000000003</v>
      </c>
      <c r="M5501" s="357">
        <v>0.51843799999999995</v>
      </c>
      <c r="N5501" s="357">
        <v>0</v>
      </c>
      <c r="O5501" s="356">
        <f t="shared" si="170"/>
        <v>10.298636583846646</v>
      </c>
      <c r="P5501" s="357">
        <v>10.298636583846632</v>
      </c>
      <c r="Q5501" s="356" t="s">
        <v>15063</v>
      </c>
    </row>
    <row r="5502" spans="1:17" x14ac:dyDescent="0.25">
      <c r="A5502" s="354">
        <v>5499</v>
      </c>
      <c r="B5502" s="355" t="s">
        <v>5271</v>
      </c>
      <c r="C5502" s="355" t="s">
        <v>1380</v>
      </c>
      <c r="D5502" s="355" t="s">
        <v>14834</v>
      </c>
      <c r="E5502" s="355" t="s">
        <v>14839</v>
      </c>
      <c r="F5502" s="356" t="s">
        <v>5572</v>
      </c>
      <c r="G5502" s="356" t="s">
        <v>5589</v>
      </c>
      <c r="H5502" s="356" t="s">
        <v>13848</v>
      </c>
      <c r="I5502" s="356" t="str">
        <f t="shared" si="171"/>
        <v>ANTHRASANAHALLI_220F09-BUGUDANAHALLI</v>
      </c>
      <c r="J5502" s="356" t="s">
        <v>3759</v>
      </c>
      <c r="K5502" s="356" t="s">
        <v>15063</v>
      </c>
      <c r="L5502" s="357">
        <v>0.97631999999999997</v>
      </c>
      <c r="M5502" s="357">
        <v>0.84510259200000004</v>
      </c>
      <c r="N5502" s="357">
        <v>0</v>
      </c>
      <c r="O5502" s="356">
        <f t="shared" si="170"/>
        <v>13.439999999999994</v>
      </c>
      <c r="P5502" s="357">
        <v>51.905170264485264</v>
      </c>
      <c r="Q5502" s="356" t="s">
        <v>15063</v>
      </c>
    </row>
    <row r="5503" spans="1:17" x14ac:dyDescent="0.25">
      <c r="A5503" s="354">
        <v>5500</v>
      </c>
      <c r="B5503" s="355" t="s">
        <v>5271</v>
      </c>
      <c r="C5503" s="355" t="s">
        <v>1380</v>
      </c>
      <c r="D5503" s="355" t="s">
        <v>14834</v>
      </c>
      <c r="E5503" s="355" t="s">
        <v>14839</v>
      </c>
      <c r="F5503" s="356" t="s">
        <v>5599</v>
      </c>
      <c r="G5503" s="356" t="s">
        <v>13857</v>
      </c>
      <c r="H5503" s="356" t="s">
        <v>13858</v>
      </c>
      <c r="I5503" s="356" t="str">
        <f t="shared" si="171"/>
        <v>TUMKUR_66F09-JYOTHIPURA</v>
      </c>
      <c r="J5503" s="356" t="s">
        <v>5706</v>
      </c>
      <c r="K5503" s="356" t="s">
        <v>15063</v>
      </c>
      <c r="L5503" s="357">
        <v>1.1854200000000001</v>
      </c>
      <c r="M5503" s="357">
        <v>1.0338720000000001</v>
      </c>
      <c r="N5503" s="357">
        <v>0</v>
      </c>
      <c r="O5503" s="356">
        <f t="shared" si="170"/>
        <v>12.784329604697071</v>
      </c>
      <c r="P5503" s="357">
        <v>15.062441243471058</v>
      </c>
      <c r="Q5503" s="356" t="s">
        <v>15063</v>
      </c>
    </row>
    <row r="5504" spans="1:17" x14ac:dyDescent="0.25">
      <c r="A5504" s="354">
        <v>5501</v>
      </c>
      <c r="B5504" s="355" t="s">
        <v>5271</v>
      </c>
      <c r="C5504" s="355" t="s">
        <v>1380</v>
      </c>
      <c r="D5504" s="355" t="s">
        <v>14834</v>
      </c>
      <c r="E5504" s="355" t="s">
        <v>14839</v>
      </c>
      <c r="F5504" s="356" t="s">
        <v>5572</v>
      </c>
      <c r="G5504" s="356" t="s">
        <v>13849</v>
      </c>
      <c r="H5504" s="356" t="s">
        <v>13850</v>
      </c>
      <c r="I5504" s="356" t="str">
        <f t="shared" si="171"/>
        <v>ANTHRASANAHALLI_220F14-NARASAPURA</v>
      </c>
      <c r="J5504" s="356" t="s">
        <v>5701</v>
      </c>
      <c r="K5504" s="356" t="s">
        <v>15063</v>
      </c>
      <c r="L5504" s="357">
        <v>0.82347999999999999</v>
      </c>
      <c r="M5504" s="357">
        <v>0.70442000000000005</v>
      </c>
      <c r="N5504" s="357">
        <v>0</v>
      </c>
      <c r="O5504" s="356">
        <f t="shared" si="170"/>
        <v>14.458153203477917</v>
      </c>
      <c r="P5504" s="357">
        <v>22.66015468305017</v>
      </c>
      <c r="Q5504" s="356" t="s">
        <v>15063</v>
      </c>
    </row>
    <row r="5505" spans="1:17" x14ac:dyDescent="0.25">
      <c r="A5505" s="354">
        <v>5502</v>
      </c>
      <c r="B5505" s="355" t="s">
        <v>5271</v>
      </c>
      <c r="C5505" s="355" t="s">
        <v>1380</v>
      </c>
      <c r="D5505" s="355" t="s">
        <v>14834</v>
      </c>
      <c r="E5505" s="355" t="s">
        <v>14839</v>
      </c>
      <c r="F5505" s="356" t="s">
        <v>5572</v>
      </c>
      <c r="G5505" s="356" t="s">
        <v>13851</v>
      </c>
      <c r="H5505" s="356" t="s">
        <v>13852</v>
      </c>
      <c r="I5505" s="356" t="str">
        <f t="shared" si="171"/>
        <v>ANTHRASANAHALLI_220F20-KG PALYA</v>
      </c>
      <c r="J5505" s="356" t="s">
        <v>5706</v>
      </c>
      <c r="K5505" s="356" t="s">
        <v>15063</v>
      </c>
      <c r="L5505" s="357">
        <v>0.25246000000000002</v>
      </c>
      <c r="M5505" s="357">
        <v>0.228098</v>
      </c>
      <c r="N5505" s="357">
        <v>0</v>
      </c>
      <c r="O5505" s="356">
        <f t="shared" si="170"/>
        <v>9.6498455200823976</v>
      </c>
      <c r="P5505" s="357">
        <v>9.6498455200824012</v>
      </c>
      <c r="Q5505" s="356" t="s">
        <v>15063</v>
      </c>
    </row>
    <row r="5506" spans="1:17" x14ac:dyDescent="0.25">
      <c r="A5506" s="354">
        <v>5503</v>
      </c>
      <c r="B5506" s="355" t="s">
        <v>5271</v>
      </c>
      <c r="C5506" s="355" t="s">
        <v>1380</v>
      </c>
      <c r="D5506" s="355" t="s">
        <v>14834</v>
      </c>
      <c r="E5506" s="355" t="s">
        <v>14840</v>
      </c>
      <c r="F5506" s="356" t="s">
        <v>5594</v>
      </c>
      <c r="G5506" s="356" t="s">
        <v>13859</v>
      </c>
      <c r="H5506" s="356" t="s">
        <v>13860</v>
      </c>
      <c r="I5506" s="356" t="str">
        <f t="shared" si="171"/>
        <v>MELKOTE_66F04-A-K-KAVAL</v>
      </c>
      <c r="J5506" s="356" t="s">
        <v>5701</v>
      </c>
      <c r="K5506" s="356" t="s">
        <v>15063</v>
      </c>
      <c r="L5506" s="357">
        <v>1.0236000000000001</v>
      </c>
      <c r="M5506" s="357">
        <v>0.92007050000000001</v>
      </c>
      <c r="N5506" s="357">
        <v>0</v>
      </c>
      <c r="O5506" s="356">
        <f t="shared" si="170"/>
        <v>10.114253614693244</v>
      </c>
      <c r="P5506" s="357">
        <v>10.114253614693247</v>
      </c>
      <c r="Q5506" s="356" t="s">
        <v>15063</v>
      </c>
    </row>
    <row r="5507" spans="1:17" x14ac:dyDescent="0.25">
      <c r="A5507" s="354">
        <v>5504</v>
      </c>
      <c r="B5507" s="355" t="s">
        <v>5271</v>
      </c>
      <c r="C5507" s="355" t="s">
        <v>1380</v>
      </c>
      <c r="D5507" s="355" t="s">
        <v>14834</v>
      </c>
      <c r="E5507" s="355" t="s">
        <v>14840</v>
      </c>
      <c r="F5507" s="356" t="s">
        <v>5594</v>
      </c>
      <c r="G5507" s="356" t="s">
        <v>13861</v>
      </c>
      <c r="H5507" s="356" t="s">
        <v>13862</v>
      </c>
      <c r="I5507" s="356" t="str">
        <f t="shared" si="171"/>
        <v>MELKOTE_66F05-MELEKOTE(A)</v>
      </c>
      <c r="J5507" s="356" t="s">
        <v>5701</v>
      </c>
      <c r="K5507" s="356" t="s">
        <v>15063</v>
      </c>
      <c r="L5507" s="357">
        <v>0.53380000000000005</v>
      </c>
      <c r="M5507" s="357">
        <v>0.48207099999999997</v>
      </c>
      <c r="N5507" s="357">
        <v>0</v>
      </c>
      <c r="O5507" s="356">
        <f t="shared" si="170"/>
        <v>9.6907081303859268</v>
      </c>
      <c r="P5507" s="357">
        <v>9.6907081303859393</v>
      </c>
      <c r="Q5507" s="356" t="s">
        <v>15063</v>
      </c>
    </row>
    <row r="5508" spans="1:17" x14ac:dyDescent="0.25">
      <c r="A5508" s="354">
        <v>5505</v>
      </c>
      <c r="B5508" s="355" t="s">
        <v>5271</v>
      </c>
      <c r="C5508" s="355" t="s">
        <v>1380</v>
      </c>
      <c r="D5508" s="355" t="s">
        <v>14834</v>
      </c>
      <c r="E5508" s="355" t="s">
        <v>14840</v>
      </c>
      <c r="F5508" s="356" t="s">
        <v>5594</v>
      </c>
      <c r="G5508" s="356" t="s">
        <v>13863</v>
      </c>
      <c r="H5508" s="356" t="s">
        <v>13864</v>
      </c>
      <c r="I5508" s="356" t="str">
        <f t="shared" si="171"/>
        <v>MELKOTE_66F06-BANAVARA</v>
      </c>
      <c r="J5508" s="356" t="s">
        <v>5701</v>
      </c>
      <c r="K5508" s="356" t="s">
        <v>15063</v>
      </c>
      <c r="L5508" s="357">
        <v>0.62880000000000003</v>
      </c>
      <c r="M5508" s="357">
        <v>0.56550500000000004</v>
      </c>
      <c r="N5508" s="357">
        <v>0</v>
      </c>
      <c r="O5508" s="356">
        <f t="shared" ref="O5508:O5571" si="172">((L5508-N5508)-M5508)/(L5508-N5508)*100</f>
        <v>10.065998727735368</v>
      </c>
      <c r="P5508" s="357">
        <v>10.065998727735369</v>
      </c>
      <c r="Q5508" s="356" t="s">
        <v>15063</v>
      </c>
    </row>
    <row r="5509" spans="1:17" x14ac:dyDescent="0.25">
      <c r="A5509" s="354">
        <v>5506</v>
      </c>
      <c r="B5509" s="355" t="s">
        <v>5271</v>
      </c>
      <c r="C5509" s="355" t="s">
        <v>1380</v>
      </c>
      <c r="D5509" s="355" t="s">
        <v>14834</v>
      </c>
      <c r="E5509" s="355" t="s">
        <v>14840</v>
      </c>
      <c r="F5509" s="356" t="s">
        <v>5594</v>
      </c>
      <c r="G5509" s="356" t="s">
        <v>13865</v>
      </c>
      <c r="H5509" s="356" t="s">
        <v>13866</v>
      </c>
      <c r="I5509" s="356" t="str">
        <f t="shared" ref="I5509:I5572" si="173">F5509&amp;H5509</f>
        <v>MELKOTE_66F07-HALANOORU</v>
      </c>
      <c r="J5509" s="356" t="s">
        <v>5701</v>
      </c>
      <c r="K5509" s="356" t="s">
        <v>15063</v>
      </c>
      <c r="L5509" s="357">
        <v>0.75859999999999994</v>
      </c>
      <c r="M5509" s="357">
        <v>0.68091550000000001</v>
      </c>
      <c r="N5509" s="357">
        <v>0</v>
      </c>
      <c r="O5509" s="356">
        <f t="shared" si="172"/>
        <v>10.240508832059048</v>
      </c>
      <c r="P5509" s="357">
        <v>10.240508832059058</v>
      </c>
      <c r="Q5509" s="356" t="s">
        <v>15063</v>
      </c>
    </row>
    <row r="5510" spans="1:17" x14ac:dyDescent="0.25">
      <c r="A5510" s="354">
        <v>5507</v>
      </c>
      <c r="B5510" s="355" t="s">
        <v>5271</v>
      </c>
      <c r="C5510" s="355" t="s">
        <v>1380</v>
      </c>
      <c r="D5510" s="355" t="s">
        <v>14834</v>
      </c>
      <c r="E5510" s="355" t="s">
        <v>14840</v>
      </c>
      <c r="F5510" s="356" t="s">
        <v>5594</v>
      </c>
      <c r="G5510" s="356" t="s">
        <v>13867</v>
      </c>
      <c r="H5510" s="356" t="s">
        <v>13868</v>
      </c>
      <c r="I5510" s="356" t="str">
        <f t="shared" si="173"/>
        <v>MELKOTE_66F08-KUMKUMANAHALLI</v>
      </c>
      <c r="J5510" s="356" t="s">
        <v>5701</v>
      </c>
      <c r="K5510" s="356" t="s">
        <v>15063</v>
      </c>
      <c r="L5510" s="357">
        <v>0.57479999999999998</v>
      </c>
      <c r="M5510" s="357">
        <v>0.51682550000000005</v>
      </c>
      <c r="N5510" s="357">
        <v>0</v>
      </c>
      <c r="O5510" s="356">
        <f t="shared" si="172"/>
        <v>10.086029923451624</v>
      </c>
      <c r="P5510" s="357">
        <v>10.086029923451623</v>
      </c>
      <c r="Q5510" s="356" t="s">
        <v>15063</v>
      </c>
    </row>
    <row r="5511" spans="1:17" x14ac:dyDescent="0.25">
      <c r="A5511" s="354">
        <v>5508</v>
      </c>
      <c r="B5511" s="355" t="s">
        <v>5271</v>
      </c>
      <c r="C5511" s="355" t="s">
        <v>1380</v>
      </c>
      <c r="D5511" s="355" t="s">
        <v>14834</v>
      </c>
      <c r="E5511" s="355" t="s">
        <v>14840</v>
      </c>
      <c r="F5511" s="356" t="s">
        <v>5594</v>
      </c>
      <c r="G5511" s="356" t="s">
        <v>13869</v>
      </c>
      <c r="H5511" s="356" t="s">
        <v>13870</v>
      </c>
      <c r="I5511" s="356" t="str">
        <f t="shared" si="173"/>
        <v>MELKOTE_66F09-GULUR</v>
      </c>
      <c r="J5511" s="356" t="s">
        <v>5701</v>
      </c>
      <c r="K5511" s="356" t="s">
        <v>15063</v>
      </c>
      <c r="L5511" s="357">
        <v>0.74039999999999995</v>
      </c>
      <c r="M5511" s="357">
        <v>0.66877399999999998</v>
      </c>
      <c r="N5511" s="357">
        <v>0</v>
      </c>
      <c r="O5511" s="356">
        <f t="shared" si="172"/>
        <v>9.6739600216099362</v>
      </c>
      <c r="P5511" s="357">
        <v>9.6739600216099504</v>
      </c>
      <c r="Q5511" s="356" t="s">
        <v>15063</v>
      </c>
    </row>
    <row r="5512" spans="1:17" x14ac:dyDescent="0.25">
      <c r="A5512" s="354">
        <v>5509</v>
      </c>
      <c r="B5512" s="355" t="s">
        <v>5271</v>
      </c>
      <c r="C5512" s="355" t="s">
        <v>1380</v>
      </c>
      <c r="D5512" s="355" t="s">
        <v>14834</v>
      </c>
      <c r="E5512" s="355" t="s">
        <v>14840</v>
      </c>
      <c r="F5512" s="356" t="s">
        <v>5594</v>
      </c>
      <c r="G5512" s="356" t="s">
        <v>13871</v>
      </c>
      <c r="H5512" s="356" t="s">
        <v>13872</v>
      </c>
      <c r="I5512" s="356" t="str">
        <f t="shared" si="173"/>
        <v>MELKOTE_66F13-CNNL</v>
      </c>
      <c r="J5512" s="356" t="s">
        <v>7747</v>
      </c>
      <c r="K5512" s="356" t="s">
        <v>15063</v>
      </c>
      <c r="L5512" s="357">
        <v>0.53822000000000003</v>
      </c>
      <c r="M5512" s="357">
        <v>0.53388900000000006</v>
      </c>
      <c r="N5512" s="357">
        <v>0</v>
      </c>
      <c r="O5512" s="356">
        <f t="shared" si="172"/>
        <v>0.80468953216156469</v>
      </c>
      <c r="P5512" s="357">
        <v>37.474523312442976</v>
      </c>
      <c r="Q5512" s="356" t="s">
        <v>15063</v>
      </c>
    </row>
    <row r="5513" spans="1:17" x14ac:dyDescent="0.25">
      <c r="A5513" s="354">
        <v>5510</v>
      </c>
      <c r="B5513" s="355" t="s">
        <v>5271</v>
      </c>
      <c r="C5513" s="355" t="s">
        <v>1380</v>
      </c>
      <c r="D5513" s="355" t="s">
        <v>14834</v>
      </c>
      <c r="E5513" s="355" t="s">
        <v>14840</v>
      </c>
      <c r="F5513" s="356" t="s">
        <v>5594</v>
      </c>
      <c r="G5513" s="356" t="s">
        <v>13873</v>
      </c>
      <c r="H5513" s="356" t="s">
        <v>13874</v>
      </c>
      <c r="I5513" s="356" t="str">
        <f t="shared" si="173"/>
        <v>MELKOTE_66F14-KAIDALA NJY</v>
      </c>
      <c r="J5513" s="356" t="s">
        <v>5706</v>
      </c>
      <c r="K5513" s="356" t="s">
        <v>15063</v>
      </c>
      <c r="L5513" s="357">
        <v>0.88784299999999994</v>
      </c>
      <c r="M5513" s="357">
        <v>0.76524349999999997</v>
      </c>
      <c r="N5513" s="357">
        <v>0</v>
      </c>
      <c r="O5513" s="356">
        <f t="shared" si="172"/>
        <v>13.808691401520312</v>
      </c>
      <c r="P5513" s="357">
        <v>42.318409159952843</v>
      </c>
      <c r="Q5513" s="356" t="s">
        <v>15063</v>
      </c>
    </row>
    <row r="5514" spans="1:17" x14ac:dyDescent="0.25">
      <c r="A5514" s="354">
        <v>5511</v>
      </c>
      <c r="B5514" s="355" t="s">
        <v>5271</v>
      </c>
      <c r="C5514" s="355" t="s">
        <v>1380</v>
      </c>
      <c r="D5514" s="355" t="s">
        <v>1381</v>
      </c>
      <c r="E5514" s="355" t="s">
        <v>13979</v>
      </c>
      <c r="F5514" s="356" t="s">
        <v>13037</v>
      </c>
      <c r="G5514" s="356" t="s">
        <v>13038</v>
      </c>
      <c r="H5514" s="356" t="s">
        <v>13039</v>
      </c>
      <c r="I5514" s="356" t="str">
        <f t="shared" si="173"/>
        <v>AMMASANDRA_110F01 SIDDAPURA</v>
      </c>
      <c r="J5514" s="356" t="s">
        <v>5701</v>
      </c>
      <c r="K5514" s="356" t="s">
        <v>15063</v>
      </c>
      <c r="L5514" s="357">
        <v>0.45024000000000003</v>
      </c>
      <c r="M5514" s="357">
        <v>0.4055105</v>
      </c>
      <c r="N5514" s="357">
        <v>0</v>
      </c>
      <c r="O5514" s="356">
        <f t="shared" si="172"/>
        <v>9.9345904406538796</v>
      </c>
      <c r="P5514" s="357">
        <v>9.9345904406538779</v>
      </c>
      <c r="Q5514" s="356" t="s">
        <v>15063</v>
      </c>
    </row>
    <row r="5515" spans="1:17" x14ac:dyDescent="0.25">
      <c r="A5515" s="354">
        <v>5512</v>
      </c>
      <c r="B5515" s="355" t="s">
        <v>5271</v>
      </c>
      <c r="C5515" s="355" t="s">
        <v>1380</v>
      </c>
      <c r="D5515" s="355" t="s">
        <v>1381</v>
      </c>
      <c r="E5515" s="355" t="s">
        <v>13979</v>
      </c>
      <c r="F5515" s="356" t="s">
        <v>13091</v>
      </c>
      <c r="G5515" s="356" t="s">
        <v>13092</v>
      </c>
      <c r="H5515" s="356" t="s">
        <v>13093</v>
      </c>
      <c r="I5515" s="356" t="str">
        <f t="shared" si="173"/>
        <v>MAYASANDRA_110F01-BYTHARAHOSAHALLI</v>
      </c>
      <c r="J5515" s="356" t="s">
        <v>5701</v>
      </c>
      <c r="K5515" s="356" t="s">
        <v>15063</v>
      </c>
      <c r="L5515" s="357">
        <v>0.42785999999999996</v>
      </c>
      <c r="M5515" s="357">
        <v>0.38331999999999999</v>
      </c>
      <c r="N5515" s="357">
        <v>0</v>
      </c>
      <c r="O5515" s="356">
        <f t="shared" si="172"/>
        <v>10.409947178983774</v>
      </c>
      <c r="P5515" s="357">
        <v>10.409947178983769</v>
      </c>
      <c r="Q5515" s="356" t="s">
        <v>15063</v>
      </c>
    </row>
    <row r="5516" spans="1:17" x14ac:dyDescent="0.25">
      <c r="A5516" s="354">
        <v>5513</v>
      </c>
      <c r="B5516" s="355" t="s">
        <v>5271</v>
      </c>
      <c r="C5516" s="355" t="s">
        <v>1380</v>
      </c>
      <c r="D5516" s="355" t="s">
        <v>1381</v>
      </c>
      <c r="E5516" s="355" t="s">
        <v>13979</v>
      </c>
      <c r="F5516" s="356" t="s">
        <v>13068</v>
      </c>
      <c r="G5516" s="356" t="s">
        <v>13069</v>
      </c>
      <c r="H5516" s="356" t="s">
        <v>13070</v>
      </c>
      <c r="I5516" s="356" t="str">
        <f t="shared" si="173"/>
        <v>KADEHALLI_110F01-DEVANAYAKANAHALLI</v>
      </c>
      <c r="J5516" s="356" t="s">
        <v>5701</v>
      </c>
      <c r="K5516" s="356" t="s">
        <v>15063</v>
      </c>
      <c r="L5516" s="357">
        <v>0.33835999999999999</v>
      </c>
      <c r="M5516" s="357">
        <v>0.30323800000000001</v>
      </c>
      <c r="N5516" s="357">
        <v>0</v>
      </c>
      <c r="O5516" s="356">
        <f t="shared" si="172"/>
        <v>10.380068566024349</v>
      </c>
      <c r="P5516" s="357">
        <v>10.380068566024347</v>
      </c>
      <c r="Q5516" s="356" t="s">
        <v>15063</v>
      </c>
    </row>
    <row r="5517" spans="1:17" x14ac:dyDescent="0.25">
      <c r="A5517" s="354">
        <v>5514</v>
      </c>
      <c r="B5517" s="355" t="s">
        <v>5271</v>
      </c>
      <c r="C5517" s="355" t="s">
        <v>1380</v>
      </c>
      <c r="D5517" s="355" t="s">
        <v>1381</v>
      </c>
      <c r="E5517" s="355" t="s">
        <v>13979</v>
      </c>
      <c r="F5517" s="356" t="s">
        <v>13159</v>
      </c>
      <c r="G5517" s="356" t="s">
        <v>13160</v>
      </c>
      <c r="H5517" s="356" t="s">
        <v>13161</v>
      </c>
      <c r="I5517" s="356" t="str">
        <f t="shared" si="173"/>
        <v>THALKERE_110F01-MANGIKUPPE</v>
      </c>
      <c r="J5517" s="356" t="s">
        <v>5701</v>
      </c>
      <c r="K5517" s="356" t="s">
        <v>15063</v>
      </c>
      <c r="L5517" s="357">
        <v>0.50165999999999999</v>
      </c>
      <c r="M5517" s="357">
        <v>0.44863600000000003</v>
      </c>
      <c r="N5517" s="357">
        <v>0</v>
      </c>
      <c r="O5517" s="356">
        <f t="shared" si="172"/>
        <v>10.569708567555706</v>
      </c>
      <c r="P5517" s="357">
        <v>10.569708567555702</v>
      </c>
      <c r="Q5517" s="356" t="s">
        <v>15063</v>
      </c>
    </row>
    <row r="5518" spans="1:17" x14ac:dyDescent="0.25">
      <c r="A5518" s="354">
        <v>5515</v>
      </c>
      <c r="B5518" s="355" t="s">
        <v>5271</v>
      </c>
      <c r="C5518" s="355" t="s">
        <v>1380</v>
      </c>
      <c r="D5518" s="355" t="s">
        <v>1381</v>
      </c>
      <c r="E5518" s="355" t="s">
        <v>13979</v>
      </c>
      <c r="F5518" s="356" t="s">
        <v>13189</v>
      </c>
      <c r="G5518" s="356" t="s">
        <v>13190</v>
      </c>
      <c r="H5518" s="356" t="s">
        <v>13191</v>
      </c>
      <c r="I5518" s="356" t="str">
        <f t="shared" si="173"/>
        <v>TURUVEKERE_110F01-NJY-MALLAGHATTA</v>
      </c>
      <c r="J5518" s="356" t="s">
        <v>5706</v>
      </c>
      <c r="K5518" s="356" t="s">
        <v>15063</v>
      </c>
      <c r="L5518" s="357">
        <v>0.44030999999999998</v>
      </c>
      <c r="M5518" s="357">
        <v>0.38525415000000002</v>
      </c>
      <c r="N5518" s="357">
        <v>0</v>
      </c>
      <c r="O5518" s="356">
        <f t="shared" si="172"/>
        <v>12.503883627444292</v>
      </c>
      <c r="P5518" s="357">
        <v>24.361621766787756</v>
      </c>
      <c r="Q5518" s="356" t="s">
        <v>15063</v>
      </c>
    </row>
    <row r="5519" spans="1:17" x14ac:dyDescent="0.25">
      <c r="A5519" s="354">
        <v>5516</v>
      </c>
      <c r="B5519" s="355" t="s">
        <v>5271</v>
      </c>
      <c r="C5519" s="355" t="s">
        <v>1380</v>
      </c>
      <c r="D5519" s="355" t="s">
        <v>1381</v>
      </c>
      <c r="E5519" s="355" t="s">
        <v>13979</v>
      </c>
      <c r="F5519" s="356" t="s">
        <v>13130</v>
      </c>
      <c r="G5519" s="356" t="s">
        <v>13131</v>
      </c>
      <c r="H5519" s="356" t="s">
        <v>13132</v>
      </c>
      <c r="I5519" s="356" t="str">
        <f t="shared" si="173"/>
        <v>SAMPIGE_110F01-THOVINAKERE</v>
      </c>
      <c r="J5519" s="356" t="s">
        <v>5701</v>
      </c>
      <c r="K5519" s="356" t="s">
        <v>15063</v>
      </c>
      <c r="L5519" s="357">
        <v>0.86551999999999996</v>
      </c>
      <c r="M5519" s="357">
        <v>0.7799585</v>
      </c>
      <c r="N5519" s="357">
        <v>0</v>
      </c>
      <c r="O5519" s="356">
        <f t="shared" si="172"/>
        <v>9.8855601257047745</v>
      </c>
      <c r="P5519" s="357">
        <v>9.8855601257047727</v>
      </c>
      <c r="Q5519" s="356" t="s">
        <v>15063</v>
      </c>
    </row>
    <row r="5520" spans="1:17" x14ac:dyDescent="0.25">
      <c r="A5520" s="354">
        <v>5517</v>
      </c>
      <c r="B5520" s="355" t="s">
        <v>5271</v>
      </c>
      <c r="C5520" s="355" t="s">
        <v>1380</v>
      </c>
      <c r="D5520" s="355" t="s">
        <v>1381</v>
      </c>
      <c r="E5520" s="355" t="s">
        <v>13979</v>
      </c>
      <c r="F5520" s="356" t="s">
        <v>13172</v>
      </c>
      <c r="G5520" s="356" t="s">
        <v>13173</v>
      </c>
      <c r="H5520" s="356" t="s">
        <v>13174</v>
      </c>
      <c r="I5520" s="356" t="str">
        <f t="shared" si="173"/>
        <v>THANDAGA_110F01-VITTALADEVARAHALLI</v>
      </c>
      <c r="J5520" s="356" t="s">
        <v>5701</v>
      </c>
      <c r="K5520" s="356" t="s">
        <v>15063</v>
      </c>
      <c r="L5520" s="357">
        <v>0.61421999999999999</v>
      </c>
      <c r="M5520" s="357">
        <v>0.55277149999999997</v>
      </c>
      <c r="N5520" s="357">
        <v>0</v>
      </c>
      <c r="O5520" s="356">
        <f t="shared" si="172"/>
        <v>10.004314415030448</v>
      </c>
      <c r="P5520" s="357">
        <v>10.004314415030457</v>
      </c>
      <c r="Q5520" s="356" t="s">
        <v>15063</v>
      </c>
    </row>
    <row r="5521" spans="1:17" x14ac:dyDescent="0.25">
      <c r="A5521" s="354">
        <v>5518</v>
      </c>
      <c r="B5521" s="355" t="s">
        <v>5271</v>
      </c>
      <c r="C5521" s="355" t="s">
        <v>1380</v>
      </c>
      <c r="D5521" s="355" t="s">
        <v>1381</v>
      </c>
      <c r="E5521" s="355" t="s">
        <v>13979</v>
      </c>
      <c r="F5521" s="356" t="s">
        <v>13172</v>
      </c>
      <c r="G5521" s="356" t="s">
        <v>13175</v>
      </c>
      <c r="H5521" s="356" t="s">
        <v>13176</v>
      </c>
      <c r="I5521" s="356" t="str">
        <f t="shared" si="173"/>
        <v>THANDAGA_110F02-AREMALLENAHALLI</v>
      </c>
      <c r="J5521" s="356" t="s">
        <v>5701</v>
      </c>
      <c r="K5521" s="356" t="s">
        <v>15063</v>
      </c>
      <c r="L5521" s="357">
        <v>0.66786000000000001</v>
      </c>
      <c r="M5521" s="357">
        <v>0.60293850000000004</v>
      </c>
      <c r="N5521" s="357">
        <v>0</v>
      </c>
      <c r="O5521" s="356">
        <f t="shared" si="172"/>
        <v>9.7208247237444922</v>
      </c>
      <c r="P5521" s="357">
        <v>9.7208247237445029</v>
      </c>
      <c r="Q5521" s="356" t="s">
        <v>15063</v>
      </c>
    </row>
    <row r="5522" spans="1:17" x14ac:dyDescent="0.25">
      <c r="A5522" s="354">
        <v>5519</v>
      </c>
      <c r="B5522" s="355" t="s">
        <v>5271</v>
      </c>
      <c r="C5522" s="355" t="s">
        <v>1380</v>
      </c>
      <c r="D5522" s="355" t="s">
        <v>1381</v>
      </c>
      <c r="E5522" s="355" t="s">
        <v>13979</v>
      </c>
      <c r="F5522" s="356" t="s">
        <v>13037</v>
      </c>
      <c r="G5522" s="356" t="s">
        <v>13040</v>
      </c>
      <c r="H5522" s="356" t="s">
        <v>13041</v>
      </c>
      <c r="I5522" s="356" t="str">
        <f t="shared" si="173"/>
        <v>AMMASANDRA_110F02-HADAVANAHALLI</v>
      </c>
      <c r="J5522" s="356" t="s">
        <v>5701</v>
      </c>
      <c r="K5522" s="356" t="s">
        <v>15063</v>
      </c>
      <c r="L5522" s="357">
        <v>0.71623999999999999</v>
      </c>
      <c r="M5522" s="357">
        <v>0.64511600000000002</v>
      </c>
      <c r="N5522" s="357">
        <v>0</v>
      </c>
      <c r="O5522" s="356">
        <f t="shared" si="172"/>
        <v>9.9301909974310245</v>
      </c>
      <c r="P5522" s="357">
        <v>9.930190997431021</v>
      </c>
      <c r="Q5522" s="356" t="s">
        <v>15063</v>
      </c>
    </row>
    <row r="5523" spans="1:17" x14ac:dyDescent="0.25">
      <c r="A5523" s="354">
        <v>5520</v>
      </c>
      <c r="B5523" s="355" t="s">
        <v>5271</v>
      </c>
      <c r="C5523" s="355" t="s">
        <v>1380</v>
      </c>
      <c r="D5523" s="355" t="s">
        <v>1381</v>
      </c>
      <c r="E5523" s="355" t="s">
        <v>13979</v>
      </c>
      <c r="F5523" s="356" t="s">
        <v>13068</v>
      </c>
      <c r="G5523" s="356" t="s">
        <v>13071</v>
      </c>
      <c r="H5523" s="356" t="s">
        <v>13072</v>
      </c>
      <c r="I5523" s="356" t="str">
        <f t="shared" si="173"/>
        <v>KADEHALLI_110F02-KADEHALLI</v>
      </c>
      <c r="J5523" s="356" t="s">
        <v>5701</v>
      </c>
      <c r="K5523" s="356" t="s">
        <v>15063</v>
      </c>
      <c r="L5523" s="357">
        <v>1.01112</v>
      </c>
      <c r="M5523" s="357">
        <v>0.91123999999999994</v>
      </c>
      <c r="N5523" s="357">
        <v>0</v>
      </c>
      <c r="O5523" s="356">
        <f t="shared" si="172"/>
        <v>9.8781549173194172</v>
      </c>
      <c r="P5523" s="357">
        <v>9.8781549173194261</v>
      </c>
      <c r="Q5523" s="356" t="s">
        <v>15063</v>
      </c>
    </row>
    <row r="5524" spans="1:17" x14ac:dyDescent="0.25">
      <c r="A5524" s="354">
        <v>5521</v>
      </c>
      <c r="B5524" s="355" t="s">
        <v>5271</v>
      </c>
      <c r="C5524" s="355" t="s">
        <v>1380</v>
      </c>
      <c r="D5524" s="355" t="s">
        <v>1381</v>
      </c>
      <c r="E5524" s="355" t="s">
        <v>13979</v>
      </c>
      <c r="F5524" s="356" t="s">
        <v>13091</v>
      </c>
      <c r="G5524" s="356" t="s">
        <v>13094</v>
      </c>
      <c r="H5524" s="356" t="s">
        <v>13095</v>
      </c>
      <c r="I5524" s="356" t="str">
        <f t="shared" si="173"/>
        <v>MAYASANDRA_110F02-MAYASANDRA</v>
      </c>
      <c r="J5524" s="356" t="s">
        <v>5701</v>
      </c>
      <c r="K5524" s="356" t="s">
        <v>15063</v>
      </c>
      <c r="L5524" s="357">
        <v>0.31028</v>
      </c>
      <c r="M5524" s="357">
        <v>0.27658450000000001</v>
      </c>
      <c r="N5524" s="357">
        <v>0</v>
      </c>
      <c r="O5524" s="356">
        <f t="shared" si="172"/>
        <v>10.859707361093204</v>
      </c>
      <c r="P5524" s="357">
        <v>10.859707361093207</v>
      </c>
      <c r="Q5524" s="356" t="s">
        <v>15063</v>
      </c>
    </row>
    <row r="5525" spans="1:17" x14ac:dyDescent="0.25">
      <c r="A5525" s="354">
        <v>5522</v>
      </c>
      <c r="B5525" s="355" t="s">
        <v>5271</v>
      </c>
      <c r="C5525" s="355" t="s">
        <v>1380</v>
      </c>
      <c r="D5525" s="355" t="s">
        <v>1381</v>
      </c>
      <c r="E5525" s="355" t="s">
        <v>13979</v>
      </c>
      <c r="F5525" s="356" t="s">
        <v>13189</v>
      </c>
      <c r="G5525" s="356" t="s">
        <v>13192</v>
      </c>
      <c r="H5525" s="356" t="s">
        <v>13193</v>
      </c>
      <c r="I5525" s="356" t="str">
        <f t="shared" si="173"/>
        <v>TURUVEKERE_110F02-NJY-CHENDUR</v>
      </c>
      <c r="J5525" s="356" t="s">
        <v>5706</v>
      </c>
      <c r="K5525" s="356" t="s">
        <v>15063</v>
      </c>
      <c r="L5525" s="357">
        <v>0.46651000000000004</v>
      </c>
      <c r="M5525" s="357">
        <v>0.41935800000000001</v>
      </c>
      <c r="N5525" s="357">
        <v>0</v>
      </c>
      <c r="O5525" s="356">
        <f t="shared" si="172"/>
        <v>10.10739319628733</v>
      </c>
      <c r="P5525" s="357">
        <v>25.546578173156586</v>
      </c>
      <c r="Q5525" s="356" t="s">
        <v>15063</v>
      </c>
    </row>
    <row r="5526" spans="1:17" x14ac:dyDescent="0.25">
      <c r="A5526" s="354">
        <v>5523</v>
      </c>
      <c r="B5526" s="355" t="s">
        <v>5271</v>
      </c>
      <c r="C5526" s="355" t="s">
        <v>1380</v>
      </c>
      <c r="D5526" s="355" t="s">
        <v>1381</v>
      </c>
      <c r="E5526" s="355" t="s">
        <v>13979</v>
      </c>
      <c r="F5526" s="356" t="s">
        <v>13130</v>
      </c>
      <c r="G5526" s="356" t="s">
        <v>13133</v>
      </c>
      <c r="H5526" s="356" t="s">
        <v>13134</v>
      </c>
      <c r="I5526" s="356" t="str">
        <f t="shared" si="173"/>
        <v>SAMPIGE_110F02-SARIGEHALLI</v>
      </c>
      <c r="J5526" s="356" t="s">
        <v>5701</v>
      </c>
      <c r="K5526" s="356" t="s">
        <v>15063</v>
      </c>
      <c r="L5526" s="357">
        <v>0.82121999999999995</v>
      </c>
      <c r="M5526" s="357">
        <v>0.73872950000000004</v>
      </c>
      <c r="N5526" s="357">
        <v>0</v>
      </c>
      <c r="O5526" s="356">
        <f t="shared" si="172"/>
        <v>10.044872263218128</v>
      </c>
      <c r="P5526" s="357">
        <v>10.04487226321813</v>
      </c>
      <c r="Q5526" s="356" t="s">
        <v>15063</v>
      </c>
    </row>
    <row r="5527" spans="1:17" x14ac:dyDescent="0.25">
      <c r="A5527" s="354">
        <v>5524</v>
      </c>
      <c r="B5527" s="355" t="s">
        <v>5271</v>
      </c>
      <c r="C5527" s="355" t="s">
        <v>1380</v>
      </c>
      <c r="D5527" s="355" t="s">
        <v>1381</v>
      </c>
      <c r="E5527" s="355" t="s">
        <v>13979</v>
      </c>
      <c r="F5527" s="356" t="s">
        <v>13159</v>
      </c>
      <c r="G5527" s="356" t="s">
        <v>13162</v>
      </c>
      <c r="H5527" s="356" t="s">
        <v>13163</v>
      </c>
      <c r="I5527" s="356" t="str">
        <f t="shared" si="173"/>
        <v>THALKERE_110F02-TALKERE</v>
      </c>
      <c r="J5527" s="356" t="s">
        <v>5701</v>
      </c>
      <c r="K5527" s="356" t="s">
        <v>15063</v>
      </c>
      <c r="L5527" s="357">
        <v>0.38163999999999998</v>
      </c>
      <c r="M5527" s="357">
        <v>0.3434045</v>
      </c>
      <c r="N5527" s="357">
        <v>0</v>
      </c>
      <c r="O5527" s="356">
        <f t="shared" si="172"/>
        <v>10.018734933445126</v>
      </c>
      <c r="P5527" s="357">
        <v>10.018734933445138</v>
      </c>
      <c r="Q5527" s="356" t="s">
        <v>15063</v>
      </c>
    </row>
    <row r="5528" spans="1:17" x14ac:dyDescent="0.25">
      <c r="A5528" s="354">
        <v>5525</v>
      </c>
      <c r="B5528" s="355" t="s">
        <v>5271</v>
      </c>
      <c r="C5528" s="355" t="s">
        <v>1380</v>
      </c>
      <c r="D5528" s="355" t="s">
        <v>1381</v>
      </c>
      <c r="E5528" s="355" t="s">
        <v>13979</v>
      </c>
      <c r="F5528" s="356" t="s">
        <v>13159</v>
      </c>
      <c r="G5528" s="356" t="s">
        <v>13164</v>
      </c>
      <c r="H5528" s="356" t="s">
        <v>13165</v>
      </c>
      <c r="I5528" s="356" t="str">
        <f t="shared" si="173"/>
        <v>THALKERE_110F03-AYARAHALLI</v>
      </c>
      <c r="J5528" s="356" t="s">
        <v>5701</v>
      </c>
      <c r="K5528" s="356" t="s">
        <v>15063</v>
      </c>
      <c r="L5528" s="357">
        <v>0.70745999999999998</v>
      </c>
      <c r="M5528" s="357">
        <v>0.63690199999999997</v>
      </c>
      <c r="N5528" s="357">
        <v>0</v>
      </c>
      <c r="O5528" s="356">
        <f t="shared" si="172"/>
        <v>9.973426059423856</v>
      </c>
      <c r="P5528" s="357">
        <v>9.9734260594238506</v>
      </c>
      <c r="Q5528" s="356" t="s">
        <v>15063</v>
      </c>
    </row>
    <row r="5529" spans="1:17" x14ac:dyDescent="0.25">
      <c r="A5529" s="354">
        <v>5526</v>
      </c>
      <c r="B5529" s="355" t="s">
        <v>5271</v>
      </c>
      <c r="C5529" s="355" t="s">
        <v>1380</v>
      </c>
      <c r="D5529" s="355" t="s">
        <v>1381</v>
      </c>
      <c r="E5529" s="355" t="s">
        <v>13979</v>
      </c>
      <c r="F5529" s="356" t="s">
        <v>13130</v>
      </c>
      <c r="G5529" s="356" t="s">
        <v>13135</v>
      </c>
      <c r="H5529" s="356" t="s">
        <v>13136</v>
      </c>
      <c r="I5529" s="356" t="str">
        <f t="shared" si="173"/>
        <v>SAMPIGE_110F03-BYADRAHALLI</v>
      </c>
      <c r="J5529" s="356" t="s">
        <v>5701</v>
      </c>
      <c r="K5529" s="356" t="s">
        <v>15063</v>
      </c>
      <c r="L5529" s="357">
        <v>0.38812000000000002</v>
      </c>
      <c r="M5529" s="357">
        <v>0.34885949999999999</v>
      </c>
      <c r="N5529" s="357">
        <v>0</v>
      </c>
      <c r="O5529" s="356">
        <f t="shared" si="172"/>
        <v>10.115557044213137</v>
      </c>
      <c r="P5529" s="357">
        <v>10.115557044213141</v>
      </c>
      <c r="Q5529" s="356" t="s">
        <v>15063</v>
      </c>
    </row>
    <row r="5530" spans="1:17" x14ac:dyDescent="0.25">
      <c r="A5530" s="354">
        <v>5527</v>
      </c>
      <c r="B5530" s="355" t="s">
        <v>5271</v>
      </c>
      <c r="C5530" s="355" t="s">
        <v>1380</v>
      </c>
      <c r="D5530" s="355" t="s">
        <v>1381</v>
      </c>
      <c r="E5530" s="355" t="s">
        <v>13979</v>
      </c>
      <c r="F5530" s="356" t="s">
        <v>13172</v>
      </c>
      <c r="G5530" s="356" t="s">
        <v>13177</v>
      </c>
      <c r="H5530" s="356" t="s">
        <v>13178</v>
      </c>
      <c r="I5530" s="356" t="str">
        <f t="shared" si="173"/>
        <v>THANDAGA_110F03-CHANDRAPURA</v>
      </c>
      <c r="J5530" s="356" t="s">
        <v>5701</v>
      </c>
      <c r="K5530" s="356" t="s">
        <v>15063</v>
      </c>
      <c r="L5530" s="357">
        <v>0.44996000000000003</v>
      </c>
      <c r="M5530" s="357">
        <v>0.40254699999999999</v>
      </c>
      <c r="N5530" s="357">
        <v>0</v>
      </c>
      <c r="O5530" s="356">
        <f t="shared" si="172"/>
        <v>10.537158858565213</v>
      </c>
      <c r="P5530" s="357">
        <v>10.537158858565199</v>
      </c>
      <c r="Q5530" s="356" t="s">
        <v>15063</v>
      </c>
    </row>
    <row r="5531" spans="1:17" x14ac:dyDescent="0.25">
      <c r="A5531" s="354">
        <v>5528</v>
      </c>
      <c r="B5531" s="355" t="s">
        <v>5271</v>
      </c>
      <c r="C5531" s="355" t="s">
        <v>1380</v>
      </c>
      <c r="D5531" s="355" t="s">
        <v>1381</v>
      </c>
      <c r="E5531" s="355" t="s">
        <v>13979</v>
      </c>
      <c r="F5531" s="356" t="s">
        <v>13037</v>
      </c>
      <c r="G5531" s="356" t="s">
        <v>13042</v>
      </c>
      <c r="H5531" s="356" t="s">
        <v>13043</v>
      </c>
      <c r="I5531" s="356" t="str">
        <f t="shared" si="173"/>
        <v>AMMASANDRA_110F03-GIRENAHALLI</v>
      </c>
      <c r="J5531" s="356" t="s">
        <v>5701</v>
      </c>
      <c r="K5531" s="356" t="s">
        <v>15063</v>
      </c>
      <c r="L5531" s="357">
        <v>0.61175999999999997</v>
      </c>
      <c r="M5531" s="357">
        <v>0.5519115</v>
      </c>
      <c r="N5531" s="357">
        <v>0</v>
      </c>
      <c r="O5531" s="356">
        <f t="shared" si="172"/>
        <v>9.783003138485677</v>
      </c>
      <c r="P5531" s="357">
        <v>9.7830031384856682</v>
      </c>
      <c r="Q5531" s="356" t="s">
        <v>15063</v>
      </c>
    </row>
    <row r="5532" spans="1:17" x14ac:dyDescent="0.25">
      <c r="A5532" s="354">
        <v>5529</v>
      </c>
      <c r="B5532" s="355" t="s">
        <v>5271</v>
      </c>
      <c r="C5532" s="355" t="s">
        <v>1380</v>
      </c>
      <c r="D5532" s="355" t="s">
        <v>1381</v>
      </c>
      <c r="E5532" s="355" t="s">
        <v>13979</v>
      </c>
      <c r="F5532" s="356" t="s">
        <v>13189</v>
      </c>
      <c r="G5532" s="356" t="s">
        <v>13194</v>
      </c>
      <c r="H5532" s="356" t="s">
        <v>13195</v>
      </c>
      <c r="I5532" s="356" t="str">
        <f t="shared" si="173"/>
        <v>TURUVEKERE_110F03-HEMAVATHI</v>
      </c>
      <c r="J5532" s="356" t="s">
        <v>5701</v>
      </c>
      <c r="K5532" s="356" t="s">
        <v>15063</v>
      </c>
      <c r="L5532" s="357">
        <v>0.59720000000000006</v>
      </c>
      <c r="M5532" s="357">
        <v>0.53834800000000005</v>
      </c>
      <c r="N5532" s="357">
        <v>0</v>
      </c>
      <c r="O5532" s="356">
        <f t="shared" si="172"/>
        <v>9.8546550569323532</v>
      </c>
      <c r="P5532" s="357">
        <v>9.8546550569323479</v>
      </c>
      <c r="Q5532" s="356" t="s">
        <v>15063</v>
      </c>
    </row>
    <row r="5533" spans="1:17" x14ac:dyDescent="0.25">
      <c r="A5533" s="354">
        <v>5530</v>
      </c>
      <c r="B5533" s="355" t="s">
        <v>5271</v>
      </c>
      <c r="C5533" s="355" t="s">
        <v>1380</v>
      </c>
      <c r="D5533" s="355" t="s">
        <v>1381</v>
      </c>
      <c r="E5533" s="355" t="s">
        <v>13979</v>
      </c>
      <c r="F5533" s="356" t="s">
        <v>13068</v>
      </c>
      <c r="G5533" s="356" t="s">
        <v>13073</v>
      </c>
      <c r="H5533" s="356" t="s">
        <v>13074</v>
      </c>
      <c r="I5533" s="356" t="str">
        <f t="shared" si="173"/>
        <v>KADEHALLI_110F03-K BEVINAHALLI</v>
      </c>
      <c r="J5533" s="356" t="s">
        <v>5701</v>
      </c>
      <c r="K5533" s="356" t="s">
        <v>15063</v>
      </c>
      <c r="L5533" s="357">
        <v>0.71701999999999999</v>
      </c>
      <c r="M5533" s="357">
        <v>0.64637600000000006</v>
      </c>
      <c r="N5533" s="357">
        <v>0</v>
      </c>
      <c r="O5533" s="356">
        <f t="shared" si="172"/>
        <v>9.8524448411480758</v>
      </c>
      <c r="P5533" s="357">
        <v>9.8524448411480776</v>
      </c>
      <c r="Q5533" s="356" t="s">
        <v>15063</v>
      </c>
    </row>
    <row r="5534" spans="1:17" x14ac:dyDescent="0.25">
      <c r="A5534" s="354">
        <v>5531</v>
      </c>
      <c r="B5534" s="355" t="s">
        <v>5271</v>
      </c>
      <c r="C5534" s="355" t="s">
        <v>1380</v>
      </c>
      <c r="D5534" s="355" t="s">
        <v>1381</v>
      </c>
      <c r="E5534" s="355" t="s">
        <v>13979</v>
      </c>
      <c r="F5534" s="356" t="s">
        <v>13091</v>
      </c>
      <c r="G5534" s="356" t="s">
        <v>13096</v>
      </c>
      <c r="H5534" s="356" t="s">
        <v>13097</v>
      </c>
      <c r="I5534" s="356" t="str">
        <f t="shared" si="173"/>
        <v>MAYASANDRA_110F03-MUTUGADAHALLI</v>
      </c>
      <c r="J5534" s="356" t="s">
        <v>5701</v>
      </c>
      <c r="K5534" s="356" t="s">
        <v>15063</v>
      </c>
      <c r="L5534" s="357">
        <v>0.26773999999999998</v>
      </c>
      <c r="M5534" s="357">
        <v>0.24057200000000001</v>
      </c>
      <c r="N5534" s="357">
        <v>0</v>
      </c>
      <c r="O5534" s="356">
        <f t="shared" si="172"/>
        <v>10.147157690296545</v>
      </c>
      <c r="P5534" s="357">
        <v>10.147157690296549</v>
      </c>
      <c r="Q5534" s="356" t="s">
        <v>15063</v>
      </c>
    </row>
    <row r="5535" spans="1:17" x14ac:dyDescent="0.25">
      <c r="A5535" s="354">
        <v>5532</v>
      </c>
      <c r="B5535" s="355" t="s">
        <v>5271</v>
      </c>
      <c r="C5535" s="355" t="s">
        <v>1380</v>
      </c>
      <c r="D5535" s="355" t="s">
        <v>1381</v>
      </c>
      <c r="E5535" s="355" t="s">
        <v>13979</v>
      </c>
      <c r="F5535" s="356" t="s">
        <v>13159</v>
      </c>
      <c r="G5535" s="356" t="s">
        <v>13166</v>
      </c>
      <c r="H5535" s="356" t="s">
        <v>13167</v>
      </c>
      <c r="I5535" s="356" t="str">
        <f t="shared" si="173"/>
        <v>THALKERE_110F04-ANNEMALE</v>
      </c>
      <c r="J5535" s="356" t="s">
        <v>5701</v>
      </c>
      <c r="K5535" s="356" t="s">
        <v>15063</v>
      </c>
      <c r="L5535" s="357">
        <v>0.43707999999999997</v>
      </c>
      <c r="M5535" s="357">
        <v>0.392704</v>
      </c>
      <c r="N5535" s="357">
        <v>0</v>
      </c>
      <c r="O5535" s="356">
        <f t="shared" si="172"/>
        <v>10.152832433421793</v>
      </c>
      <c r="P5535" s="357">
        <v>10.152832433421787</v>
      </c>
      <c r="Q5535" s="356" t="s">
        <v>15063</v>
      </c>
    </row>
    <row r="5536" spans="1:17" x14ac:dyDescent="0.25">
      <c r="A5536" s="354">
        <v>5533</v>
      </c>
      <c r="B5536" s="355" t="s">
        <v>5271</v>
      </c>
      <c r="C5536" s="355" t="s">
        <v>1380</v>
      </c>
      <c r="D5536" s="355" t="s">
        <v>1381</v>
      </c>
      <c r="E5536" s="355" t="s">
        <v>13979</v>
      </c>
      <c r="F5536" s="356" t="s">
        <v>13037</v>
      </c>
      <c r="G5536" s="356" t="s">
        <v>13044</v>
      </c>
      <c r="H5536" s="356" t="s">
        <v>13045</v>
      </c>
      <c r="I5536" s="356" t="str">
        <f t="shared" si="173"/>
        <v>AMMASANDRA_110F04-DUNDA</v>
      </c>
      <c r="J5536" s="356" t="s">
        <v>5701</v>
      </c>
      <c r="K5536" s="356" t="s">
        <v>15063</v>
      </c>
      <c r="L5536" s="357">
        <v>0</v>
      </c>
      <c r="M5536" s="357">
        <v>0.16020899999999999</v>
      </c>
      <c r="N5536" s="357">
        <v>0</v>
      </c>
      <c r="O5536" s="356" t="e">
        <f t="shared" si="172"/>
        <v>#DIV/0!</v>
      </c>
      <c r="P5536" s="357" t="e">
        <v>#DIV/0!</v>
      </c>
      <c r="Q5536" s="356" t="s">
        <v>15063</v>
      </c>
    </row>
    <row r="5537" spans="1:17" x14ac:dyDescent="0.25">
      <c r="A5537" s="354">
        <v>5534</v>
      </c>
      <c r="B5537" s="355" t="s">
        <v>5271</v>
      </c>
      <c r="C5537" s="355" t="s">
        <v>1380</v>
      </c>
      <c r="D5537" s="355" t="s">
        <v>1381</v>
      </c>
      <c r="E5537" s="355" t="s">
        <v>13979</v>
      </c>
      <c r="F5537" s="356" t="s">
        <v>13091</v>
      </c>
      <c r="G5537" s="356" t="s">
        <v>13098</v>
      </c>
      <c r="H5537" s="356" t="s">
        <v>13099</v>
      </c>
      <c r="I5537" s="356" t="str">
        <f t="shared" si="173"/>
        <v>MAYASANDRA_110F04-HEDDANAKATTE</v>
      </c>
      <c r="J5537" s="356" t="s">
        <v>5701</v>
      </c>
      <c r="K5537" s="356" t="s">
        <v>15063</v>
      </c>
      <c r="L5537" s="357">
        <v>0.39156000000000002</v>
      </c>
      <c r="M5537" s="357">
        <v>0.35139799999999999</v>
      </c>
      <c r="N5537" s="357">
        <v>0</v>
      </c>
      <c r="O5537" s="356">
        <f t="shared" si="172"/>
        <v>10.256921033813471</v>
      </c>
      <c r="P5537" s="357">
        <v>10.256921033813471</v>
      </c>
      <c r="Q5537" s="356" t="s">
        <v>15063</v>
      </c>
    </row>
    <row r="5538" spans="1:17" x14ac:dyDescent="0.25">
      <c r="A5538" s="354">
        <v>5535</v>
      </c>
      <c r="B5538" s="355" t="s">
        <v>5271</v>
      </c>
      <c r="C5538" s="355" t="s">
        <v>1380</v>
      </c>
      <c r="D5538" s="355" t="s">
        <v>1381</v>
      </c>
      <c r="E5538" s="355" t="s">
        <v>13979</v>
      </c>
      <c r="F5538" s="356" t="s">
        <v>13172</v>
      </c>
      <c r="G5538" s="356" t="s">
        <v>13179</v>
      </c>
      <c r="H5538" s="356" t="s">
        <v>13180</v>
      </c>
      <c r="I5538" s="356" t="str">
        <f t="shared" si="173"/>
        <v>THANDAGA_110F04-HULIKAL</v>
      </c>
      <c r="J5538" s="356" t="s">
        <v>5701</v>
      </c>
      <c r="K5538" s="356" t="s">
        <v>15063</v>
      </c>
      <c r="L5538" s="357">
        <v>0.40757999999999994</v>
      </c>
      <c r="M5538" s="357">
        <v>0.36343249999999999</v>
      </c>
      <c r="N5538" s="357">
        <v>0</v>
      </c>
      <c r="O5538" s="356">
        <f t="shared" si="172"/>
        <v>10.831615879091212</v>
      </c>
      <c r="P5538" s="357">
        <v>10.831615879091206</v>
      </c>
      <c r="Q5538" s="356" t="s">
        <v>15063</v>
      </c>
    </row>
    <row r="5539" spans="1:17" x14ac:dyDescent="0.25">
      <c r="A5539" s="354">
        <v>5536</v>
      </c>
      <c r="B5539" s="355" t="s">
        <v>5271</v>
      </c>
      <c r="C5539" s="355" t="s">
        <v>1380</v>
      </c>
      <c r="D5539" s="355" t="s">
        <v>1381</v>
      </c>
      <c r="E5539" s="355" t="s">
        <v>13979</v>
      </c>
      <c r="F5539" s="356" t="s">
        <v>13189</v>
      </c>
      <c r="G5539" s="356" t="s">
        <v>13196</v>
      </c>
      <c r="H5539" s="356" t="s">
        <v>13197</v>
      </c>
      <c r="I5539" s="356" t="str">
        <f t="shared" si="173"/>
        <v>TURUVEKERE_110F04-KALLANAKERE</v>
      </c>
      <c r="J5539" s="356" t="s">
        <v>5701</v>
      </c>
      <c r="K5539" s="356" t="s">
        <v>15063</v>
      </c>
      <c r="L5539" s="357">
        <v>0.42900000000000005</v>
      </c>
      <c r="M5539" s="357">
        <v>0.38649500000000003</v>
      </c>
      <c r="N5539" s="357">
        <v>0</v>
      </c>
      <c r="O5539" s="356">
        <f t="shared" si="172"/>
        <v>9.9079254079254113</v>
      </c>
      <c r="P5539" s="357">
        <v>9.9079254079254007</v>
      </c>
      <c r="Q5539" s="356" t="s">
        <v>15063</v>
      </c>
    </row>
    <row r="5540" spans="1:17" x14ac:dyDescent="0.25">
      <c r="A5540" s="354">
        <v>5537</v>
      </c>
      <c r="B5540" s="355" t="s">
        <v>5271</v>
      </c>
      <c r="C5540" s="355" t="s">
        <v>1380</v>
      </c>
      <c r="D5540" s="355" t="s">
        <v>1381</v>
      </c>
      <c r="E5540" s="355" t="s">
        <v>13979</v>
      </c>
      <c r="F5540" s="356" t="s">
        <v>13130</v>
      </c>
      <c r="G5540" s="356" t="s">
        <v>13137</v>
      </c>
      <c r="H5540" s="356" t="s">
        <v>13138</v>
      </c>
      <c r="I5540" s="356" t="str">
        <f t="shared" si="173"/>
        <v>SAMPIGE_110F04-RAMADIHALLI</v>
      </c>
      <c r="J5540" s="356" t="s">
        <v>5701</v>
      </c>
      <c r="K5540" s="356" t="s">
        <v>15063</v>
      </c>
      <c r="L5540" s="357">
        <v>0.32628000000000001</v>
      </c>
      <c r="M5540" s="357">
        <v>0.29454449999999999</v>
      </c>
      <c r="N5540" s="357">
        <v>0</v>
      </c>
      <c r="O5540" s="356">
        <f t="shared" si="172"/>
        <v>9.7264619345347629</v>
      </c>
      <c r="P5540" s="357">
        <v>9.7264619345347469</v>
      </c>
      <c r="Q5540" s="356" t="s">
        <v>15063</v>
      </c>
    </row>
    <row r="5541" spans="1:17" x14ac:dyDescent="0.25">
      <c r="A5541" s="354">
        <v>5538</v>
      </c>
      <c r="B5541" s="355" t="s">
        <v>5271</v>
      </c>
      <c r="C5541" s="355" t="s">
        <v>1380</v>
      </c>
      <c r="D5541" s="355" t="s">
        <v>1381</v>
      </c>
      <c r="E5541" s="355" t="s">
        <v>13979</v>
      </c>
      <c r="F5541" s="356" t="s">
        <v>13189</v>
      </c>
      <c r="G5541" s="356" t="s">
        <v>13198</v>
      </c>
      <c r="H5541" s="356" t="s">
        <v>13199</v>
      </c>
      <c r="I5541" s="356" t="str">
        <f t="shared" si="173"/>
        <v>TURUVEKERE_110F05-LOKAMMANAHALLI</v>
      </c>
      <c r="J5541" s="356" t="s">
        <v>5701</v>
      </c>
      <c r="K5541" s="356" t="s">
        <v>15063</v>
      </c>
      <c r="L5541" s="357">
        <v>0.76060000000000005</v>
      </c>
      <c r="M5541" s="357">
        <v>0.68645149999999999</v>
      </c>
      <c r="N5541" s="357">
        <v>0</v>
      </c>
      <c r="O5541" s="356">
        <f t="shared" si="172"/>
        <v>9.7486852484880426</v>
      </c>
      <c r="P5541" s="357">
        <v>9.748685248488032</v>
      </c>
      <c r="Q5541" s="356" t="s">
        <v>15063</v>
      </c>
    </row>
    <row r="5542" spans="1:17" x14ac:dyDescent="0.25">
      <c r="A5542" s="354">
        <v>5539</v>
      </c>
      <c r="B5542" s="355" t="s">
        <v>5271</v>
      </c>
      <c r="C5542" s="355" t="s">
        <v>1380</v>
      </c>
      <c r="D5542" s="355" t="s">
        <v>1381</v>
      </c>
      <c r="E5542" s="355" t="s">
        <v>13979</v>
      </c>
      <c r="F5542" s="356" t="s">
        <v>13130</v>
      </c>
      <c r="G5542" s="356" t="s">
        <v>13139</v>
      </c>
      <c r="H5542" s="356" t="s">
        <v>13140</v>
      </c>
      <c r="I5542" s="356" t="str">
        <f t="shared" si="173"/>
        <v>SAMPIGE_110F05-MALLENAHALLI</v>
      </c>
      <c r="J5542" s="356" t="s">
        <v>5701</v>
      </c>
      <c r="K5542" s="356" t="s">
        <v>15063</v>
      </c>
      <c r="L5542" s="357">
        <v>0.77773999999999999</v>
      </c>
      <c r="M5542" s="357">
        <v>0.69906749999999995</v>
      </c>
      <c r="N5542" s="357">
        <v>0</v>
      </c>
      <c r="O5542" s="356">
        <f t="shared" si="172"/>
        <v>10.1155270398848</v>
      </c>
      <c r="P5542" s="357">
        <v>10.115527039884798</v>
      </c>
      <c r="Q5542" s="356" t="s">
        <v>15063</v>
      </c>
    </row>
    <row r="5543" spans="1:17" x14ac:dyDescent="0.25">
      <c r="A5543" s="354">
        <v>5540</v>
      </c>
      <c r="B5543" s="355" t="s">
        <v>5271</v>
      </c>
      <c r="C5543" s="355" t="s">
        <v>1380</v>
      </c>
      <c r="D5543" s="355" t="s">
        <v>1381</v>
      </c>
      <c r="E5543" s="355" t="s">
        <v>13979</v>
      </c>
      <c r="F5543" s="356" t="s">
        <v>13159</v>
      </c>
      <c r="G5543" s="356" t="s">
        <v>13168</v>
      </c>
      <c r="H5543" s="356" t="s">
        <v>13169</v>
      </c>
      <c r="I5543" s="356" t="str">
        <f t="shared" si="173"/>
        <v>THALKERE_110F05-PUTTAMADHIHALLI</v>
      </c>
      <c r="J5543" s="356" t="s">
        <v>5701</v>
      </c>
      <c r="K5543" s="356" t="s">
        <v>15063</v>
      </c>
      <c r="L5543" s="357">
        <v>1.09796</v>
      </c>
      <c r="M5543" s="357">
        <v>0.98943779999999992</v>
      </c>
      <c r="N5543" s="357">
        <v>0</v>
      </c>
      <c r="O5543" s="356">
        <f t="shared" si="172"/>
        <v>9.8839848446209437</v>
      </c>
      <c r="P5543" s="357">
        <v>9.8839848446209402</v>
      </c>
      <c r="Q5543" s="356" t="s">
        <v>15063</v>
      </c>
    </row>
    <row r="5544" spans="1:17" x14ac:dyDescent="0.25">
      <c r="A5544" s="354">
        <v>5541</v>
      </c>
      <c r="B5544" s="355" t="s">
        <v>5271</v>
      </c>
      <c r="C5544" s="355" t="s">
        <v>1380</v>
      </c>
      <c r="D5544" s="355" t="s">
        <v>1381</v>
      </c>
      <c r="E5544" s="355" t="s">
        <v>13979</v>
      </c>
      <c r="F5544" s="356" t="s">
        <v>13068</v>
      </c>
      <c r="G5544" s="356" t="s">
        <v>13075</v>
      </c>
      <c r="H5544" s="356" t="s">
        <v>13076</v>
      </c>
      <c r="I5544" s="356" t="str">
        <f t="shared" si="173"/>
        <v>KADEHALLI_110F05-RACHAPURA</v>
      </c>
      <c r="J5544" s="356" t="s">
        <v>5701</v>
      </c>
      <c r="K5544" s="356" t="s">
        <v>15063</v>
      </c>
      <c r="L5544" s="357">
        <v>0.16443999999999998</v>
      </c>
      <c r="M5544" s="357">
        <v>0.148171</v>
      </c>
      <c r="N5544" s="357">
        <v>0</v>
      </c>
      <c r="O5544" s="356">
        <f t="shared" si="172"/>
        <v>9.8935782048163343</v>
      </c>
      <c r="P5544" s="357">
        <v>9.8935782048163325</v>
      </c>
      <c r="Q5544" s="356" t="s">
        <v>15063</v>
      </c>
    </row>
    <row r="5545" spans="1:17" x14ac:dyDescent="0.25">
      <c r="A5545" s="354">
        <v>5542</v>
      </c>
      <c r="B5545" s="355" t="s">
        <v>5271</v>
      </c>
      <c r="C5545" s="355" t="s">
        <v>1380</v>
      </c>
      <c r="D5545" s="355" t="s">
        <v>1381</v>
      </c>
      <c r="E5545" s="355" t="s">
        <v>13979</v>
      </c>
      <c r="F5545" s="356" t="s">
        <v>13172</v>
      </c>
      <c r="G5545" s="356" t="s">
        <v>13181</v>
      </c>
      <c r="H5545" s="356" t="s">
        <v>13182</v>
      </c>
      <c r="I5545" s="356" t="str">
        <f t="shared" si="173"/>
        <v>THANDAGA_110F05-THANDAGA</v>
      </c>
      <c r="J5545" s="356" t="s">
        <v>5701</v>
      </c>
      <c r="K5545" s="356" t="s">
        <v>15063</v>
      </c>
      <c r="L5545" s="357">
        <v>0.49282000000000004</v>
      </c>
      <c r="M5545" s="357">
        <v>0.44167500000000004</v>
      </c>
      <c r="N5545" s="357">
        <v>0</v>
      </c>
      <c r="O5545" s="356">
        <f t="shared" si="172"/>
        <v>10.378028489103524</v>
      </c>
      <c r="P5545" s="357">
        <v>10.37802848910353</v>
      </c>
      <c r="Q5545" s="356" t="s">
        <v>15063</v>
      </c>
    </row>
    <row r="5546" spans="1:17" x14ac:dyDescent="0.25">
      <c r="A5546" s="354">
        <v>5543</v>
      </c>
      <c r="B5546" s="355" t="s">
        <v>5271</v>
      </c>
      <c r="C5546" s="355" t="s">
        <v>1380</v>
      </c>
      <c r="D5546" s="355" t="s">
        <v>1381</v>
      </c>
      <c r="E5546" s="355" t="s">
        <v>13979</v>
      </c>
      <c r="F5546" s="356" t="s">
        <v>13091</v>
      </c>
      <c r="G5546" s="356" t="s">
        <v>13100</v>
      </c>
      <c r="H5546" s="356" t="s">
        <v>13101</v>
      </c>
      <c r="I5546" s="356" t="str">
        <f t="shared" si="173"/>
        <v>MAYASANDRA_110F05-VADAVANGHATTA</v>
      </c>
      <c r="J5546" s="356" t="s">
        <v>5701</v>
      </c>
      <c r="K5546" s="356" t="s">
        <v>15063</v>
      </c>
      <c r="L5546" s="357">
        <v>0.43069999999999997</v>
      </c>
      <c r="M5546" s="357">
        <v>0.38608900000000002</v>
      </c>
      <c r="N5546" s="357">
        <v>0</v>
      </c>
      <c r="O5546" s="356">
        <f t="shared" si="172"/>
        <v>10.357789644764328</v>
      </c>
      <c r="P5546" s="357">
        <v>10.357789644764326</v>
      </c>
      <c r="Q5546" s="356" t="s">
        <v>15063</v>
      </c>
    </row>
    <row r="5547" spans="1:17" x14ac:dyDescent="0.25">
      <c r="A5547" s="354">
        <v>5544</v>
      </c>
      <c r="B5547" s="355" t="s">
        <v>5271</v>
      </c>
      <c r="C5547" s="355" t="s">
        <v>14834</v>
      </c>
      <c r="D5547" s="355" t="s">
        <v>1381</v>
      </c>
      <c r="E5547" s="355" t="s">
        <v>13979</v>
      </c>
      <c r="F5547" s="356" t="s">
        <v>13068</v>
      </c>
      <c r="G5547" s="356" t="s">
        <v>14947</v>
      </c>
      <c r="H5547" s="356" t="s">
        <v>14948</v>
      </c>
      <c r="I5547" s="356" t="str">
        <f t="shared" si="173"/>
        <v>KADEHALLI_110F06-BIGANENAHALLI</v>
      </c>
      <c r="J5547" s="356"/>
      <c r="K5547" s="356" t="s">
        <v>15063</v>
      </c>
      <c r="L5547" s="357">
        <v>0</v>
      </c>
      <c r="M5547" s="357">
        <v>0</v>
      </c>
      <c r="N5547" s="357">
        <v>0</v>
      </c>
      <c r="O5547" s="356" t="e">
        <f t="shared" si="172"/>
        <v>#DIV/0!</v>
      </c>
      <c r="P5547" s="357" t="e">
        <v>#DIV/0!</v>
      </c>
      <c r="Q5547" s="356" t="s">
        <v>15063</v>
      </c>
    </row>
    <row r="5548" spans="1:17" x14ac:dyDescent="0.25">
      <c r="A5548" s="354">
        <v>5545</v>
      </c>
      <c r="B5548" s="355" t="s">
        <v>5271</v>
      </c>
      <c r="C5548" s="355" t="s">
        <v>1380</v>
      </c>
      <c r="D5548" s="355" t="s">
        <v>1381</v>
      </c>
      <c r="E5548" s="355" t="s">
        <v>13979</v>
      </c>
      <c r="F5548" s="356" t="s">
        <v>13091</v>
      </c>
      <c r="G5548" s="356" t="s">
        <v>13102</v>
      </c>
      <c r="H5548" s="356" t="s">
        <v>13103</v>
      </c>
      <c r="I5548" s="356" t="str">
        <f t="shared" si="173"/>
        <v>MAYASANDRA_110F06-BOMMENAHALLI</v>
      </c>
      <c r="J5548" s="356" t="s">
        <v>5701</v>
      </c>
      <c r="K5548" s="356" t="s">
        <v>15063</v>
      </c>
      <c r="L5548" s="357">
        <v>0.38225999999999999</v>
      </c>
      <c r="M5548" s="357">
        <v>0.34168199999999999</v>
      </c>
      <c r="N5548" s="357">
        <v>0</v>
      </c>
      <c r="O5548" s="356">
        <f t="shared" si="172"/>
        <v>10.615288023858108</v>
      </c>
      <c r="P5548" s="357">
        <v>10.615288023858104</v>
      </c>
      <c r="Q5548" s="356" t="s">
        <v>15063</v>
      </c>
    </row>
    <row r="5549" spans="1:17" x14ac:dyDescent="0.25">
      <c r="A5549" s="354">
        <v>5546</v>
      </c>
      <c r="B5549" s="355" t="s">
        <v>5271</v>
      </c>
      <c r="C5549" s="355" t="s">
        <v>1380</v>
      </c>
      <c r="D5549" s="355" t="s">
        <v>1381</v>
      </c>
      <c r="E5549" s="355" t="s">
        <v>13979</v>
      </c>
      <c r="F5549" s="356" t="s">
        <v>13172</v>
      </c>
      <c r="G5549" s="356" t="s">
        <v>13183</v>
      </c>
      <c r="H5549" s="356" t="s">
        <v>13184</v>
      </c>
      <c r="I5549" s="356" t="str">
        <f t="shared" si="173"/>
        <v>THANDAGA_110F06-DODDAGHATTA</v>
      </c>
      <c r="J5549" s="356" t="s">
        <v>5701</v>
      </c>
      <c r="K5549" s="356" t="s">
        <v>15063</v>
      </c>
      <c r="L5549" s="357">
        <v>0.46257999999999999</v>
      </c>
      <c r="M5549" s="357">
        <v>0.41735699999999998</v>
      </c>
      <c r="N5549" s="357">
        <v>0</v>
      </c>
      <c r="O5549" s="356">
        <f t="shared" si="172"/>
        <v>9.7762549180682292</v>
      </c>
      <c r="P5549" s="357">
        <v>9.7762549180682274</v>
      </c>
      <c r="Q5549" s="356" t="s">
        <v>15063</v>
      </c>
    </row>
    <row r="5550" spans="1:17" x14ac:dyDescent="0.25">
      <c r="A5550" s="354">
        <v>5547</v>
      </c>
      <c r="B5550" s="355" t="s">
        <v>5271</v>
      </c>
      <c r="C5550" s="355" t="s">
        <v>1380</v>
      </c>
      <c r="D5550" s="355" t="s">
        <v>1381</v>
      </c>
      <c r="E5550" s="355" t="s">
        <v>13979</v>
      </c>
      <c r="F5550" s="356" t="s">
        <v>13189</v>
      </c>
      <c r="G5550" s="356" t="s">
        <v>13200</v>
      </c>
      <c r="H5550" s="356" t="s">
        <v>13201</v>
      </c>
      <c r="I5550" s="356" t="str">
        <f t="shared" si="173"/>
        <v>TURUVEKERE_110F06-GOTTIKERE</v>
      </c>
      <c r="J5550" s="356" t="s">
        <v>5701</v>
      </c>
      <c r="K5550" s="356" t="s">
        <v>15063</v>
      </c>
      <c r="L5550" s="357">
        <v>0.48894000000000004</v>
      </c>
      <c r="M5550" s="357">
        <v>0.438467</v>
      </c>
      <c r="N5550" s="357">
        <v>0</v>
      </c>
      <c r="O5550" s="356">
        <f t="shared" si="172"/>
        <v>10.322943510451188</v>
      </c>
      <c r="P5550" s="357">
        <v>10.322943510451188</v>
      </c>
      <c r="Q5550" s="356" t="s">
        <v>15063</v>
      </c>
    </row>
    <row r="5551" spans="1:17" x14ac:dyDescent="0.25">
      <c r="A5551" s="354">
        <v>5548</v>
      </c>
      <c r="B5551" s="355" t="s">
        <v>5271</v>
      </c>
      <c r="C5551" s="355" t="s">
        <v>1380</v>
      </c>
      <c r="D5551" s="355" t="s">
        <v>1381</v>
      </c>
      <c r="E5551" s="355" t="s">
        <v>13979</v>
      </c>
      <c r="F5551" s="356" t="s">
        <v>13037</v>
      </c>
      <c r="G5551" s="356" t="s">
        <v>13046</v>
      </c>
      <c r="H5551" s="356" t="s">
        <v>13047</v>
      </c>
      <c r="I5551" s="356" t="str">
        <f t="shared" si="173"/>
        <v>AMMASANDRA_110F06-HARIDASANAHALLI</v>
      </c>
      <c r="J5551" s="356" t="s">
        <v>5701</v>
      </c>
      <c r="K5551" s="356" t="s">
        <v>15063</v>
      </c>
      <c r="L5551" s="357">
        <v>1.3552</v>
      </c>
      <c r="M5551" s="357">
        <v>1.220513</v>
      </c>
      <c r="N5551" s="357">
        <v>0</v>
      </c>
      <c r="O5551" s="356">
        <f t="shared" si="172"/>
        <v>9.9385330578512399</v>
      </c>
      <c r="P5551" s="357">
        <v>9.9385330578512399</v>
      </c>
      <c r="Q5551" s="356" t="s">
        <v>15063</v>
      </c>
    </row>
    <row r="5552" spans="1:17" x14ac:dyDescent="0.25">
      <c r="A5552" s="354">
        <v>5549</v>
      </c>
      <c r="B5552" s="355" t="s">
        <v>5271</v>
      </c>
      <c r="C5552" s="355" t="s">
        <v>1380</v>
      </c>
      <c r="D5552" s="355" t="s">
        <v>1381</v>
      </c>
      <c r="E5552" s="355" t="s">
        <v>13979</v>
      </c>
      <c r="F5552" s="356" t="s">
        <v>13159</v>
      </c>
      <c r="G5552" s="356" t="s">
        <v>13170</v>
      </c>
      <c r="H5552" s="356" t="s">
        <v>13171</v>
      </c>
      <c r="I5552" s="356" t="str">
        <f t="shared" si="173"/>
        <v>THALKERE_110F06-HONAKERE-NJY</v>
      </c>
      <c r="J5552" s="356" t="s">
        <v>5706</v>
      </c>
      <c r="K5552" s="356" t="s">
        <v>15063</v>
      </c>
      <c r="L5552" s="357">
        <v>0.37080000000000002</v>
      </c>
      <c r="M5552" s="357">
        <v>0.32023800000000002</v>
      </c>
      <c r="N5552" s="357">
        <v>0</v>
      </c>
      <c r="O5552" s="356">
        <f t="shared" si="172"/>
        <v>13.635922330097086</v>
      </c>
      <c r="P5552" s="357">
        <v>40.637535337193285</v>
      </c>
      <c r="Q5552" s="356" t="s">
        <v>15063</v>
      </c>
    </row>
    <row r="5553" spans="1:17" x14ac:dyDescent="0.25">
      <c r="A5553" s="354">
        <v>5550</v>
      </c>
      <c r="B5553" s="355" t="s">
        <v>5271</v>
      </c>
      <c r="C5553" s="355" t="s">
        <v>1380</v>
      </c>
      <c r="D5553" s="355" t="s">
        <v>1381</v>
      </c>
      <c r="E5553" s="355" t="s">
        <v>13979</v>
      </c>
      <c r="F5553" s="356" t="s">
        <v>13130</v>
      </c>
      <c r="G5553" s="356" t="s">
        <v>13141</v>
      </c>
      <c r="H5553" s="356" t="s">
        <v>13142</v>
      </c>
      <c r="I5553" s="356" t="str">
        <f t="shared" si="173"/>
        <v>SAMPIGE_110F06-SAMPIGE</v>
      </c>
      <c r="J5553" s="356" t="s">
        <v>5701</v>
      </c>
      <c r="K5553" s="356" t="s">
        <v>15063</v>
      </c>
      <c r="L5553" s="357">
        <v>0.80607999999999991</v>
      </c>
      <c r="M5553" s="357">
        <v>0.72688299999999995</v>
      </c>
      <c r="N5553" s="357">
        <v>0</v>
      </c>
      <c r="O5553" s="356">
        <f t="shared" si="172"/>
        <v>9.8249553394204021</v>
      </c>
      <c r="P5553" s="357">
        <v>9.8249553394203932</v>
      </c>
      <c r="Q5553" s="356" t="s">
        <v>15063</v>
      </c>
    </row>
    <row r="5554" spans="1:17" x14ac:dyDescent="0.25">
      <c r="A5554" s="354">
        <v>5551</v>
      </c>
      <c r="B5554" s="355" t="s">
        <v>5271</v>
      </c>
      <c r="C5554" s="355" t="s">
        <v>1380</v>
      </c>
      <c r="D5554" s="355" t="s">
        <v>1381</v>
      </c>
      <c r="E5554" s="355" t="s">
        <v>13979</v>
      </c>
      <c r="F5554" s="356" t="s">
        <v>13130</v>
      </c>
      <c r="G5554" s="356" t="s">
        <v>13143</v>
      </c>
      <c r="H5554" s="356" t="s">
        <v>13144</v>
      </c>
      <c r="I5554" s="356" t="str">
        <f t="shared" si="173"/>
        <v>SAMPIGE_110F07-ANGARICANAHALLI</v>
      </c>
      <c r="J5554" s="356" t="s">
        <v>5701</v>
      </c>
      <c r="K5554" s="356" t="s">
        <v>15063</v>
      </c>
      <c r="L5554" s="357">
        <v>0.22714000000000001</v>
      </c>
      <c r="M5554" s="357">
        <v>0.20604850000000002</v>
      </c>
      <c r="N5554" s="357">
        <v>0</v>
      </c>
      <c r="O5554" s="356">
        <f t="shared" si="172"/>
        <v>9.2856828387778396</v>
      </c>
      <c r="P5554" s="357">
        <v>9.2856828387778414</v>
      </c>
      <c r="Q5554" s="356" t="s">
        <v>15063</v>
      </c>
    </row>
    <row r="5555" spans="1:17" x14ac:dyDescent="0.25">
      <c r="A5555" s="354">
        <v>5552</v>
      </c>
      <c r="B5555" s="355" t="s">
        <v>5271</v>
      </c>
      <c r="C5555" s="355" t="s">
        <v>1380</v>
      </c>
      <c r="D5555" s="355" t="s">
        <v>1381</v>
      </c>
      <c r="E5555" s="355" t="s">
        <v>13979</v>
      </c>
      <c r="F5555" s="356" t="s">
        <v>13068</v>
      </c>
      <c r="G5555" s="356" t="s">
        <v>13077</v>
      </c>
      <c r="H5555" s="356" t="s">
        <v>13078</v>
      </c>
      <c r="I5555" s="356" t="str">
        <f t="shared" si="173"/>
        <v>KADEHALLI_110F07-DABEGHATTA</v>
      </c>
      <c r="J5555" s="356" t="s">
        <v>5701</v>
      </c>
      <c r="K5555" s="356" t="s">
        <v>15063</v>
      </c>
      <c r="L5555" s="357">
        <v>0.49487999999999999</v>
      </c>
      <c r="M5555" s="357">
        <v>0.44655400000000001</v>
      </c>
      <c r="N5555" s="357">
        <v>0</v>
      </c>
      <c r="O5555" s="356">
        <f t="shared" si="172"/>
        <v>9.7651956029744547</v>
      </c>
      <c r="P5555" s="357">
        <v>9.7651956029744529</v>
      </c>
      <c r="Q5555" s="356" t="s">
        <v>15063</v>
      </c>
    </row>
    <row r="5556" spans="1:17" x14ac:dyDescent="0.25">
      <c r="A5556" s="354">
        <v>5553</v>
      </c>
      <c r="B5556" s="355" t="s">
        <v>5271</v>
      </c>
      <c r="C5556" s="355" t="s">
        <v>1380</v>
      </c>
      <c r="D5556" s="355" t="s">
        <v>1381</v>
      </c>
      <c r="E5556" s="355" t="s">
        <v>13979</v>
      </c>
      <c r="F5556" s="356" t="s">
        <v>13189</v>
      </c>
      <c r="G5556" s="356" t="s">
        <v>13202</v>
      </c>
      <c r="H5556" s="356" t="s">
        <v>13203</v>
      </c>
      <c r="I5556" s="356" t="str">
        <f t="shared" si="173"/>
        <v>TURUVEKERE_110F07-HULIKERE</v>
      </c>
      <c r="J5556" s="356" t="s">
        <v>5701</v>
      </c>
      <c r="K5556" s="356" t="s">
        <v>15063</v>
      </c>
      <c r="L5556" s="357">
        <v>0.36272000000000004</v>
      </c>
      <c r="M5556" s="357">
        <v>0.32738200000000001</v>
      </c>
      <c r="N5556" s="357">
        <v>0</v>
      </c>
      <c r="O5556" s="356">
        <f t="shared" si="172"/>
        <v>9.7425011027790127</v>
      </c>
      <c r="P5556" s="357">
        <v>9.7425011027790216</v>
      </c>
      <c r="Q5556" s="356" t="s">
        <v>15063</v>
      </c>
    </row>
    <row r="5557" spans="1:17" x14ac:dyDescent="0.25">
      <c r="A5557" s="354">
        <v>5554</v>
      </c>
      <c r="B5557" s="355" t="s">
        <v>5271</v>
      </c>
      <c r="C5557" s="355" t="s">
        <v>1380</v>
      </c>
      <c r="D5557" s="355" t="s">
        <v>1381</v>
      </c>
      <c r="E5557" s="355" t="s">
        <v>13979</v>
      </c>
      <c r="F5557" s="356" t="s">
        <v>13091</v>
      </c>
      <c r="G5557" s="356" t="s">
        <v>13104</v>
      </c>
      <c r="H5557" s="356" t="s">
        <v>13105</v>
      </c>
      <c r="I5557" s="356" t="str">
        <f t="shared" si="173"/>
        <v>MAYASANDRA_110F07-MALLIGERE</v>
      </c>
      <c r="J5557" s="356" t="s">
        <v>5701</v>
      </c>
      <c r="K5557" s="356" t="s">
        <v>15063</v>
      </c>
      <c r="L5557" s="357">
        <v>0.48109999999999997</v>
      </c>
      <c r="M5557" s="357">
        <v>0.43410799999999999</v>
      </c>
      <c r="N5557" s="357">
        <v>0</v>
      </c>
      <c r="O5557" s="356">
        <f t="shared" si="172"/>
        <v>9.7676158802743682</v>
      </c>
      <c r="P5557" s="357">
        <v>9.7676158802743718</v>
      </c>
      <c r="Q5557" s="356" t="s">
        <v>15063</v>
      </c>
    </row>
    <row r="5558" spans="1:17" x14ac:dyDescent="0.25">
      <c r="A5558" s="354">
        <v>5555</v>
      </c>
      <c r="B5558" s="355" t="s">
        <v>5271</v>
      </c>
      <c r="C5558" s="355" t="s">
        <v>1380</v>
      </c>
      <c r="D5558" s="355" t="s">
        <v>1381</v>
      </c>
      <c r="E5558" s="355" t="s">
        <v>13979</v>
      </c>
      <c r="F5558" s="356" t="s">
        <v>13172</v>
      </c>
      <c r="G5558" s="356" t="s">
        <v>13185</v>
      </c>
      <c r="H5558" s="356" t="s">
        <v>13186</v>
      </c>
      <c r="I5558" s="356" t="str">
        <f t="shared" si="173"/>
        <v>THANDAGA_110F07-SOMENAHALLI NJY</v>
      </c>
      <c r="J5558" s="356" t="s">
        <v>5706</v>
      </c>
      <c r="K5558" s="356" t="s">
        <v>15063</v>
      </c>
      <c r="L5558" s="357">
        <v>0.2707</v>
      </c>
      <c r="M5558" s="357">
        <v>0.233933</v>
      </c>
      <c r="N5558" s="357">
        <v>0</v>
      </c>
      <c r="O5558" s="356">
        <f t="shared" si="172"/>
        <v>13.582194311045438</v>
      </c>
      <c r="P5558" s="357">
        <v>13.582194311045438</v>
      </c>
      <c r="Q5558" s="356" t="s">
        <v>15063</v>
      </c>
    </row>
    <row r="5559" spans="1:17" x14ac:dyDescent="0.25">
      <c r="A5559" s="354">
        <v>5556</v>
      </c>
      <c r="B5559" s="355" t="s">
        <v>5271</v>
      </c>
      <c r="C5559" s="355" t="s">
        <v>1380</v>
      </c>
      <c r="D5559" s="355" t="s">
        <v>1381</v>
      </c>
      <c r="E5559" s="355" t="s">
        <v>13979</v>
      </c>
      <c r="F5559" s="356" t="s">
        <v>13091</v>
      </c>
      <c r="G5559" s="356" t="s">
        <v>13106</v>
      </c>
      <c r="H5559" s="356" t="s">
        <v>13107</v>
      </c>
      <c r="I5559" s="356" t="str">
        <f t="shared" si="173"/>
        <v>MAYASANDRA_110F08-ANADAGU</v>
      </c>
      <c r="J5559" s="356" t="s">
        <v>5701</v>
      </c>
      <c r="K5559" s="356" t="s">
        <v>15063</v>
      </c>
      <c r="L5559" s="357">
        <v>0.1978</v>
      </c>
      <c r="M5559" s="357">
        <v>0.1781865</v>
      </c>
      <c r="N5559" s="357">
        <v>0</v>
      </c>
      <c r="O5559" s="356">
        <f t="shared" si="172"/>
        <v>9.915824064711833</v>
      </c>
      <c r="P5559" s="357">
        <v>9.9158240647118312</v>
      </c>
      <c r="Q5559" s="356" t="s">
        <v>15063</v>
      </c>
    </row>
    <row r="5560" spans="1:17" x14ac:dyDescent="0.25">
      <c r="A5560" s="354">
        <v>5557</v>
      </c>
      <c r="B5560" s="355" t="s">
        <v>5271</v>
      </c>
      <c r="C5560" s="355" t="s">
        <v>1380</v>
      </c>
      <c r="D5560" s="355" t="s">
        <v>1381</v>
      </c>
      <c r="E5560" s="355" t="s">
        <v>13979</v>
      </c>
      <c r="F5560" s="356" t="s">
        <v>13189</v>
      </c>
      <c r="G5560" s="356" t="s">
        <v>13204</v>
      </c>
      <c r="H5560" s="356" t="s">
        <v>13205</v>
      </c>
      <c r="I5560" s="356" t="str">
        <f t="shared" si="173"/>
        <v>TURUVEKERE_110F08-ANEKERE</v>
      </c>
      <c r="J5560" s="356" t="s">
        <v>5701</v>
      </c>
      <c r="K5560" s="356" t="s">
        <v>15063</v>
      </c>
      <c r="L5560" s="357">
        <v>0.55431999999999992</v>
      </c>
      <c r="M5560" s="357">
        <v>0.50025350000000002</v>
      </c>
      <c r="N5560" s="357">
        <v>0</v>
      </c>
      <c r="O5560" s="356">
        <f t="shared" si="172"/>
        <v>9.7536621446095957</v>
      </c>
      <c r="P5560" s="357">
        <v>9.7536621446095868</v>
      </c>
      <c r="Q5560" s="356" t="s">
        <v>15063</v>
      </c>
    </row>
    <row r="5561" spans="1:17" x14ac:dyDescent="0.25">
      <c r="A5561" s="354">
        <v>5558</v>
      </c>
      <c r="B5561" s="355" t="s">
        <v>5271</v>
      </c>
      <c r="C5561" s="355" t="s">
        <v>1380</v>
      </c>
      <c r="D5561" s="355" t="s">
        <v>1381</v>
      </c>
      <c r="E5561" s="355" t="s">
        <v>13979</v>
      </c>
      <c r="F5561" s="356" t="s">
        <v>13172</v>
      </c>
      <c r="G5561" s="356" t="s">
        <v>13187</v>
      </c>
      <c r="H5561" s="356" t="s">
        <v>13188</v>
      </c>
      <c r="I5561" s="356" t="str">
        <f t="shared" si="173"/>
        <v>THANDAGA_110F08-BYADARAKODIGEHALLI NJY</v>
      </c>
      <c r="J5561" s="356" t="s">
        <v>5706</v>
      </c>
      <c r="K5561" s="356" t="s">
        <v>15063</v>
      </c>
      <c r="L5561" s="357">
        <v>0.15339999999999998</v>
      </c>
      <c r="M5561" s="357">
        <v>0.13309949999999998</v>
      </c>
      <c r="N5561" s="357">
        <v>0</v>
      </c>
      <c r="O5561" s="356">
        <f t="shared" si="172"/>
        <v>13.233702737940028</v>
      </c>
      <c r="P5561" s="357">
        <v>15.578039205208661</v>
      </c>
      <c r="Q5561" s="356" t="s">
        <v>15063</v>
      </c>
    </row>
    <row r="5562" spans="1:17" x14ac:dyDescent="0.25">
      <c r="A5562" s="354">
        <v>5559</v>
      </c>
      <c r="B5562" s="355" t="s">
        <v>5271</v>
      </c>
      <c r="C5562" s="355" t="s">
        <v>1380</v>
      </c>
      <c r="D5562" s="355" t="s">
        <v>1381</v>
      </c>
      <c r="E5562" s="355" t="s">
        <v>13979</v>
      </c>
      <c r="F5562" s="356" t="s">
        <v>13068</v>
      </c>
      <c r="G5562" s="356" t="s">
        <v>13079</v>
      </c>
      <c r="H5562" s="356" t="s">
        <v>13080</v>
      </c>
      <c r="I5562" s="356" t="str">
        <f t="shared" si="173"/>
        <v>KADEHALLI_110F08-HALADAHOSAHALLI</v>
      </c>
      <c r="J5562" s="356" t="s">
        <v>5701</v>
      </c>
      <c r="K5562" s="356" t="s">
        <v>15063</v>
      </c>
      <c r="L5562" s="357">
        <v>1.0838399999999999</v>
      </c>
      <c r="M5562" s="357">
        <v>0.97609250000000003</v>
      </c>
      <c r="N5562" s="357">
        <v>0</v>
      </c>
      <c r="O5562" s="356">
        <f t="shared" si="172"/>
        <v>9.9412736197224589</v>
      </c>
      <c r="P5562" s="357">
        <v>9.9412736197224465</v>
      </c>
      <c r="Q5562" s="356" t="s">
        <v>15063</v>
      </c>
    </row>
    <row r="5563" spans="1:17" x14ac:dyDescent="0.25">
      <c r="A5563" s="354">
        <v>5560</v>
      </c>
      <c r="B5563" s="355" t="s">
        <v>5271</v>
      </c>
      <c r="C5563" s="355" t="s">
        <v>1380</v>
      </c>
      <c r="D5563" s="355" t="s">
        <v>1381</v>
      </c>
      <c r="E5563" s="355" t="s">
        <v>13979</v>
      </c>
      <c r="F5563" s="356" t="s">
        <v>13130</v>
      </c>
      <c r="G5563" s="356" t="s">
        <v>13145</v>
      </c>
      <c r="H5563" s="356" t="s">
        <v>13146</v>
      </c>
      <c r="I5563" s="356" t="str">
        <f t="shared" si="173"/>
        <v>SAMPIGE_110F08-HALESAMPIGE</v>
      </c>
      <c r="J5563" s="356" t="s">
        <v>5701</v>
      </c>
      <c r="K5563" s="356" t="s">
        <v>15063</v>
      </c>
      <c r="L5563" s="357">
        <v>0.25840000000000002</v>
      </c>
      <c r="M5563" s="357">
        <v>0.23455999999999999</v>
      </c>
      <c r="N5563" s="357">
        <v>0</v>
      </c>
      <c r="O5563" s="356">
        <f t="shared" si="172"/>
        <v>9.2260061919504732</v>
      </c>
      <c r="P5563" s="357">
        <v>9.226006191950475</v>
      </c>
      <c r="Q5563" s="356" t="s">
        <v>15063</v>
      </c>
    </row>
    <row r="5564" spans="1:17" x14ac:dyDescent="0.25">
      <c r="A5564" s="354">
        <v>5561</v>
      </c>
      <c r="B5564" s="355" t="s">
        <v>5271</v>
      </c>
      <c r="C5564" s="355" t="s">
        <v>1380</v>
      </c>
      <c r="D5564" s="355" t="s">
        <v>1381</v>
      </c>
      <c r="E5564" s="355" t="s">
        <v>13979</v>
      </c>
      <c r="F5564" s="356" t="s">
        <v>13037</v>
      </c>
      <c r="G5564" s="356" t="s">
        <v>13048</v>
      </c>
      <c r="H5564" s="356" t="s">
        <v>13049</v>
      </c>
      <c r="I5564" s="356" t="str">
        <f t="shared" si="173"/>
        <v>AMMASANDRA_110F09-BANASANDRA</v>
      </c>
      <c r="J5564" s="356" t="s">
        <v>5701</v>
      </c>
      <c r="K5564" s="356" t="s">
        <v>15063</v>
      </c>
      <c r="L5564" s="357">
        <v>1.27556</v>
      </c>
      <c r="M5564" s="357">
        <v>1.1497139999999999</v>
      </c>
      <c r="N5564" s="357">
        <v>0</v>
      </c>
      <c r="O5564" s="356">
        <f t="shared" si="172"/>
        <v>9.8659412336542474</v>
      </c>
      <c r="P5564" s="357">
        <v>9.8659412336542509</v>
      </c>
      <c r="Q5564" s="356" t="s">
        <v>15063</v>
      </c>
    </row>
    <row r="5565" spans="1:17" x14ac:dyDescent="0.25">
      <c r="A5565" s="354">
        <v>5562</v>
      </c>
      <c r="B5565" s="355" t="s">
        <v>5271</v>
      </c>
      <c r="C5565" s="355" t="s">
        <v>1380</v>
      </c>
      <c r="D5565" s="355" t="s">
        <v>1381</v>
      </c>
      <c r="E5565" s="355" t="s">
        <v>13979</v>
      </c>
      <c r="F5565" s="356" t="s">
        <v>13068</v>
      </c>
      <c r="G5565" s="356" t="s">
        <v>13081</v>
      </c>
      <c r="H5565" s="356" t="s">
        <v>13082</v>
      </c>
      <c r="I5565" s="356" t="str">
        <f t="shared" si="173"/>
        <v>KADEHALLI_110F09-B-PURA</v>
      </c>
      <c r="J5565" s="356" t="s">
        <v>5701</v>
      </c>
      <c r="K5565" s="356" t="s">
        <v>15063</v>
      </c>
      <c r="L5565" s="357">
        <v>0.37074000000000001</v>
      </c>
      <c r="M5565" s="357">
        <v>0.3323585</v>
      </c>
      <c r="N5565" s="357">
        <v>0</v>
      </c>
      <c r="O5565" s="356">
        <f t="shared" si="172"/>
        <v>10.352673032313755</v>
      </c>
      <c r="P5565" s="357">
        <v>10.352673032313763</v>
      </c>
      <c r="Q5565" s="356" t="s">
        <v>15063</v>
      </c>
    </row>
    <row r="5566" spans="1:17" x14ac:dyDescent="0.25">
      <c r="A5566" s="354">
        <v>5563</v>
      </c>
      <c r="B5566" s="355" t="s">
        <v>5271</v>
      </c>
      <c r="C5566" s="355" t="s">
        <v>1380</v>
      </c>
      <c r="D5566" s="355" t="s">
        <v>1381</v>
      </c>
      <c r="E5566" s="355" t="s">
        <v>13979</v>
      </c>
      <c r="F5566" s="356" t="s">
        <v>13091</v>
      </c>
      <c r="G5566" s="356" t="s">
        <v>13108</v>
      </c>
      <c r="H5566" s="356" t="s">
        <v>13109</v>
      </c>
      <c r="I5566" s="356" t="str">
        <f t="shared" si="173"/>
        <v>MAYASANDRA_110F09-MANICHANDUR</v>
      </c>
      <c r="J5566" s="356" t="s">
        <v>5701</v>
      </c>
      <c r="K5566" s="356" t="s">
        <v>15063</v>
      </c>
      <c r="L5566" s="357">
        <v>0.76448000000000005</v>
      </c>
      <c r="M5566" s="357">
        <v>0.68621149999999997</v>
      </c>
      <c r="N5566" s="357">
        <v>0</v>
      </c>
      <c r="O5566" s="356">
        <f t="shared" si="172"/>
        <v>10.2381357262453</v>
      </c>
      <c r="P5566" s="357">
        <v>10.238135726245313</v>
      </c>
      <c r="Q5566" s="356" t="s">
        <v>15063</v>
      </c>
    </row>
    <row r="5567" spans="1:17" x14ac:dyDescent="0.25">
      <c r="A5567" s="354">
        <v>5564</v>
      </c>
      <c r="B5567" s="355" t="s">
        <v>5271</v>
      </c>
      <c r="C5567" s="355" t="s">
        <v>1380</v>
      </c>
      <c r="D5567" s="355" t="s">
        <v>1381</v>
      </c>
      <c r="E5567" s="355" t="s">
        <v>13979</v>
      </c>
      <c r="F5567" s="356" t="s">
        <v>13130</v>
      </c>
      <c r="G5567" s="356" t="s">
        <v>13147</v>
      </c>
      <c r="H5567" s="356" t="s">
        <v>13148</v>
      </c>
      <c r="I5567" s="356" t="str">
        <f t="shared" si="173"/>
        <v>SAMPIGE_110F09-RAGUDEVAHALLI NJY</v>
      </c>
      <c r="J5567" s="356" t="s">
        <v>5706</v>
      </c>
      <c r="K5567" s="356" t="s">
        <v>15063</v>
      </c>
      <c r="L5567" s="357">
        <v>6.2E-2</v>
      </c>
      <c r="M5567" s="357">
        <v>5.4792000000000007E-2</v>
      </c>
      <c r="N5567" s="357">
        <v>0</v>
      </c>
      <c r="O5567" s="356">
        <f t="shared" si="172"/>
        <v>11.625806451612892</v>
      </c>
      <c r="P5567" s="357">
        <v>24.921940948898847</v>
      </c>
      <c r="Q5567" s="356" t="s">
        <v>15063</v>
      </c>
    </row>
    <row r="5568" spans="1:17" x14ac:dyDescent="0.25">
      <c r="A5568" s="354">
        <v>5565</v>
      </c>
      <c r="B5568" s="355" t="s">
        <v>5271</v>
      </c>
      <c r="C5568" s="355" t="s">
        <v>1380</v>
      </c>
      <c r="D5568" s="355" t="s">
        <v>1381</v>
      </c>
      <c r="E5568" s="355" t="s">
        <v>13979</v>
      </c>
      <c r="F5568" s="356" t="s">
        <v>13189</v>
      </c>
      <c r="G5568" s="356" t="s">
        <v>13206</v>
      </c>
      <c r="H5568" s="356" t="s">
        <v>13207</v>
      </c>
      <c r="I5568" s="356" t="str">
        <f t="shared" si="173"/>
        <v>TURUVEKERE_110F09-THOREMAVIANAHALLI</v>
      </c>
      <c r="J5568" s="356" t="s">
        <v>5701</v>
      </c>
      <c r="K5568" s="356" t="s">
        <v>15063</v>
      </c>
      <c r="L5568" s="357">
        <v>0.75838000000000005</v>
      </c>
      <c r="M5568" s="357">
        <v>0.68225500000000006</v>
      </c>
      <c r="N5568" s="357">
        <v>0</v>
      </c>
      <c r="O5568" s="356">
        <f t="shared" si="172"/>
        <v>10.037843824995383</v>
      </c>
      <c r="P5568" s="357">
        <v>10.037843824995395</v>
      </c>
      <c r="Q5568" s="356" t="s">
        <v>15063</v>
      </c>
    </row>
    <row r="5569" spans="1:17" x14ac:dyDescent="0.25">
      <c r="A5569" s="354">
        <v>5566</v>
      </c>
      <c r="B5569" s="355" t="s">
        <v>5271</v>
      </c>
      <c r="C5569" s="355" t="s">
        <v>1380</v>
      </c>
      <c r="D5569" s="355" t="s">
        <v>1381</v>
      </c>
      <c r="E5569" s="355" t="s">
        <v>13979</v>
      </c>
      <c r="F5569" s="356" t="s">
        <v>13130</v>
      </c>
      <c r="G5569" s="356" t="s">
        <v>13149</v>
      </c>
      <c r="H5569" s="356" t="s">
        <v>13150</v>
      </c>
      <c r="I5569" s="356" t="str">
        <f t="shared" si="173"/>
        <v>SAMPIGE_110F10-BASAVAPURA NJY</v>
      </c>
      <c r="J5569" s="356" t="s">
        <v>5706</v>
      </c>
      <c r="K5569" s="356" t="s">
        <v>15063</v>
      </c>
      <c r="L5569" s="357">
        <v>0.31592999999999999</v>
      </c>
      <c r="M5569" s="357">
        <v>0.27388600000000002</v>
      </c>
      <c r="N5569" s="357">
        <v>0</v>
      </c>
      <c r="O5569" s="356">
        <f t="shared" si="172"/>
        <v>13.308011268318923</v>
      </c>
      <c r="P5569" s="357">
        <v>33.605035030679851</v>
      </c>
      <c r="Q5569" s="356" t="s">
        <v>15063</v>
      </c>
    </row>
    <row r="5570" spans="1:17" x14ac:dyDescent="0.25">
      <c r="A5570" s="354">
        <v>5567</v>
      </c>
      <c r="B5570" s="355" t="s">
        <v>5271</v>
      </c>
      <c r="C5570" s="355" t="s">
        <v>1380</v>
      </c>
      <c r="D5570" s="355" t="s">
        <v>1381</v>
      </c>
      <c r="E5570" s="355" t="s">
        <v>13979</v>
      </c>
      <c r="F5570" s="356" t="s">
        <v>13189</v>
      </c>
      <c r="G5570" s="356" t="s">
        <v>13208</v>
      </c>
      <c r="H5570" s="356" t="s">
        <v>13209</v>
      </c>
      <c r="I5570" s="356" t="str">
        <f t="shared" si="173"/>
        <v>TURUVEKERE_110F10-BEVINAHALLI</v>
      </c>
      <c r="J5570" s="356" t="s">
        <v>5701</v>
      </c>
      <c r="K5570" s="356" t="s">
        <v>15063</v>
      </c>
      <c r="L5570" s="357">
        <v>0.40207999999999999</v>
      </c>
      <c r="M5570" s="357">
        <v>0.359624</v>
      </c>
      <c r="N5570" s="357">
        <v>0</v>
      </c>
      <c r="O5570" s="356">
        <f t="shared" si="172"/>
        <v>10.55909271786709</v>
      </c>
      <c r="P5570" s="357">
        <v>10.559092717867102</v>
      </c>
      <c r="Q5570" s="356" t="s">
        <v>15063</v>
      </c>
    </row>
    <row r="5571" spans="1:17" x14ac:dyDescent="0.25">
      <c r="A5571" s="354">
        <v>5568</v>
      </c>
      <c r="B5571" s="355" t="s">
        <v>5271</v>
      </c>
      <c r="C5571" s="355" t="s">
        <v>1380</v>
      </c>
      <c r="D5571" s="355" t="s">
        <v>1381</v>
      </c>
      <c r="E5571" s="355" t="s">
        <v>13979</v>
      </c>
      <c r="F5571" s="356" t="s">
        <v>13091</v>
      </c>
      <c r="G5571" s="356" t="s">
        <v>13110</v>
      </c>
      <c r="H5571" s="356" t="s">
        <v>13111</v>
      </c>
      <c r="I5571" s="356" t="str">
        <f t="shared" si="173"/>
        <v>MAYASANDRA_110F10-ITTIGEHALLI NJY</v>
      </c>
      <c r="J5571" s="356" t="s">
        <v>5706</v>
      </c>
      <c r="K5571" s="356" t="s">
        <v>15063</v>
      </c>
      <c r="L5571" s="357">
        <v>0.63968000000000003</v>
      </c>
      <c r="M5571" s="357">
        <v>0.55010250000000005</v>
      </c>
      <c r="N5571" s="357">
        <v>0</v>
      </c>
      <c r="O5571" s="356">
        <f t="shared" si="172"/>
        <v>14.003486118059024</v>
      </c>
      <c r="P5571" s="357">
        <v>53.673428024285677</v>
      </c>
      <c r="Q5571" s="356" t="s">
        <v>15063</v>
      </c>
    </row>
    <row r="5572" spans="1:17" x14ac:dyDescent="0.25">
      <c r="A5572" s="354">
        <v>5569</v>
      </c>
      <c r="B5572" s="355" t="s">
        <v>5271</v>
      </c>
      <c r="C5572" s="355" t="s">
        <v>1380</v>
      </c>
      <c r="D5572" s="355" t="s">
        <v>1381</v>
      </c>
      <c r="E5572" s="355" t="s">
        <v>13979</v>
      </c>
      <c r="F5572" s="356" t="s">
        <v>13068</v>
      </c>
      <c r="G5572" s="356" t="s">
        <v>13083</v>
      </c>
      <c r="H5572" s="356" t="s">
        <v>13084</v>
      </c>
      <c r="I5572" s="356" t="str">
        <f t="shared" si="173"/>
        <v>KADEHALLI_110F10-MAVINAKERE</v>
      </c>
      <c r="J5572" s="356" t="s">
        <v>5701</v>
      </c>
      <c r="K5572" s="356" t="s">
        <v>15063</v>
      </c>
      <c r="L5572" s="357">
        <v>0.64603999999999995</v>
      </c>
      <c r="M5572" s="357">
        <v>0.57957800000000004</v>
      </c>
      <c r="N5572" s="357">
        <v>0</v>
      </c>
      <c r="O5572" s="356">
        <f t="shared" ref="O5572:O5635" si="174">((L5572-N5572)-M5572)/(L5572-N5572)*100</f>
        <v>10.287598291127471</v>
      </c>
      <c r="P5572" s="357">
        <v>10.287598291127487</v>
      </c>
      <c r="Q5572" s="356" t="s">
        <v>15063</v>
      </c>
    </row>
    <row r="5573" spans="1:17" x14ac:dyDescent="0.25">
      <c r="A5573" s="354">
        <v>5570</v>
      </c>
      <c r="B5573" s="355" t="s">
        <v>5271</v>
      </c>
      <c r="C5573" s="355" t="s">
        <v>1380</v>
      </c>
      <c r="D5573" s="355" t="s">
        <v>1381</v>
      </c>
      <c r="E5573" s="355" t="s">
        <v>13979</v>
      </c>
      <c r="F5573" s="356" t="s">
        <v>13037</v>
      </c>
      <c r="G5573" s="356" t="s">
        <v>13050</v>
      </c>
      <c r="H5573" s="356" t="s">
        <v>13051</v>
      </c>
      <c r="I5573" s="356" t="str">
        <f t="shared" ref="I5573:I5636" si="175">F5573&amp;H5573</f>
        <v>AMMASANDRA_110F11-AMMASANDRA</v>
      </c>
      <c r="J5573" s="356" t="s">
        <v>5706</v>
      </c>
      <c r="K5573" s="356" t="s">
        <v>15063</v>
      </c>
      <c r="L5573" s="357">
        <v>4.6760000000000003E-2</v>
      </c>
      <c r="M5573" s="357">
        <v>4.1140999999999997E-2</v>
      </c>
      <c r="N5573" s="357">
        <v>0</v>
      </c>
      <c r="O5573" s="356">
        <f t="shared" si="174"/>
        <v>12.016680923866565</v>
      </c>
      <c r="P5573" s="357">
        <v>27.59861119834417</v>
      </c>
      <c r="Q5573" s="356" t="s">
        <v>15063</v>
      </c>
    </row>
    <row r="5574" spans="1:17" x14ac:dyDescent="0.25">
      <c r="A5574" s="354">
        <v>5571</v>
      </c>
      <c r="B5574" s="355" t="s">
        <v>5271</v>
      </c>
      <c r="C5574" s="355" t="s">
        <v>1380</v>
      </c>
      <c r="D5574" s="355" t="s">
        <v>1381</v>
      </c>
      <c r="E5574" s="355" t="s">
        <v>13979</v>
      </c>
      <c r="F5574" s="356" t="s">
        <v>13068</v>
      </c>
      <c r="G5574" s="356" t="s">
        <v>13085</v>
      </c>
      <c r="H5574" s="356" t="s">
        <v>13086</v>
      </c>
      <c r="I5574" s="356" t="str">
        <f t="shared" si="175"/>
        <v>KADEHALLI_110F11-KARADIGERE NJY</v>
      </c>
      <c r="J5574" s="356" t="s">
        <v>5706</v>
      </c>
      <c r="K5574" s="356" t="s">
        <v>15063</v>
      </c>
      <c r="L5574" s="357">
        <v>0.66536000000000006</v>
      </c>
      <c r="M5574" s="357">
        <v>0.57118099999999994</v>
      </c>
      <c r="N5574" s="357">
        <v>0</v>
      </c>
      <c r="O5574" s="356">
        <f t="shared" si="174"/>
        <v>14.154593002284493</v>
      </c>
      <c r="P5574" s="357">
        <v>14.154593002284487</v>
      </c>
      <c r="Q5574" s="356" t="s">
        <v>15063</v>
      </c>
    </row>
    <row r="5575" spans="1:17" x14ac:dyDescent="0.25">
      <c r="A5575" s="354">
        <v>5572</v>
      </c>
      <c r="B5575" s="355" t="s">
        <v>5271</v>
      </c>
      <c r="C5575" s="355" t="s">
        <v>1380</v>
      </c>
      <c r="D5575" s="355" t="s">
        <v>1381</v>
      </c>
      <c r="E5575" s="355" t="s">
        <v>13979</v>
      </c>
      <c r="F5575" s="356" t="s">
        <v>13130</v>
      </c>
      <c r="G5575" s="356" t="s">
        <v>13151</v>
      </c>
      <c r="H5575" s="356" t="s">
        <v>13152</v>
      </c>
      <c r="I5575" s="356" t="str">
        <f t="shared" si="175"/>
        <v>SAMPIGE_110F11-MACHENAHALLI NJY</v>
      </c>
      <c r="J5575" s="356" t="s">
        <v>5706</v>
      </c>
      <c r="K5575" s="356" t="s">
        <v>15063</v>
      </c>
      <c r="L5575" s="357">
        <v>0.33008999999999999</v>
      </c>
      <c r="M5575" s="357">
        <v>0.28606599999999999</v>
      </c>
      <c r="N5575" s="357">
        <v>0</v>
      </c>
      <c r="O5575" s="356">
        <f t="shared" si="174"/>
        <v>13.336968705504562</v>
      </c>
      <c r="P5575" s="357">
        <v>29.11646013141246</v>
      </c>
      <c r="Q5575" s="356" t="s">
        <v>15063</v>
      </c>
    </row>
    <row r="5576" spans="1:17" x14ac:dyDescent="0.25">
      <c r="A5576" s="354">
        <v>5573</v>
      </c>
      <c r="B5576" s="355" t="s">
        <v>5271</v>
      </c>
      <c r="C5576" s="355" t="s">
        <v>1380</v>
      </c>
      <c r="D5576" s="355" t="s">
        <v>1381</v>
      </c>
      <c r="E5576" s="355" t="s">
        <v>13979</v>
      </c>
      <c r="F5576" s="356" t="s">
        <v>13091</v>
      </c>
      <c r="G5576" s="356" t="s">
        <v>13112</v>
      </c>
      <c r="H5576" s="356" t="s">
        <v>13113</v>
      </c>
      <c r="I5576" s="356" t="str">
        <f t="shared" si="175"/>
        <v>MAYASANDRA_110F11-YARADAHALLI</v>
      </c>
      <c r="J5576" s="356" t="s">
        <v>5701</v>
      </c>
      <c r="K5576" s="356" t="s">
        <v>15063</v>
      </c>
      <c r="L5576" s="357">
        <v>1.1182000000000001</v>
      </c>
      <c r="M5576" s="357">
        <v>1.004624</v>
      </c>
      <c r="N5576" s="357">
        <v>0</v>
      </c>
      <c r="O5576" s="356">
        <f t="shared" si="174"/>
        <v>10.157038096941523</v>
      </c>
      <c r="P5576" s="357">
        <v>10.157038096941539</v>
      </c>
      <c r="Q5576" s="356" t="s">
        <v>15063</v>
      </c>
    </row>
    <row r="5577" spans="1:17" x14ac:dyDescent="0.25">
      <c r="A5577" s="354">
        <v>5574</v>
      </c>
      <c r="B5577" s="355" t="s">
        <v>5271</v>
      </c>
      <c r="C5577" s="355" t="s">
        <v>1380</v>
      </c>
      <c r="D5577" s="355" t="s">
        <v>1381</v>
      </c>
      <c r="E5577" s="355" t="s">
        <v>13979</v>
      </c>
      <c r="F5577" s="356" t="s">
        <v>13130</v>
      </c>
      <c r="G5577" s="356" t="s">
        <v>13153</v>
      </c>
      <c r="H5577" s="356" t="s">
        <v>13154</v>
      </c>
      <c r="I5577" s="356" t="str">
        <f t="shared" si="175"/>
        <v>SAMPIGE_110F12-DODDATTI</v>
      </c>
      <c r="J5577" s="356" t="s">
        <v>5701</v>
      </c>
      <c r="K5577" s="356" t="s">
        <v>15063</v>
      </c>
      <c r="L5577" s="357">
        <v>0.63</v>
      </c>
      <c r="M5577" s="357">
        <v>0.56662900000000005</v>
      </c>
      <c r="N5577" s="357">
        <v>0</v>
      </c>
      <c r="O5577" s="356">
        <f t="shared" si="174"/>
        <v>10.05888888888888</v>
      </c>
      <c r="P5577" s="357">
        <v>10.058888888888884</v>
      </c>
      <c r="Q5577" s="356" t="s">
        <v>15063</v>
      </c>
    </row>
    <row r="5578" spans="1:17" x14ac:dyDescent="0.25">
      <c r="A5578" s="354">
        <v>5575</v>
      </c>
      <c r="B5578" s="355" t="s">
        <v>5271</v>
      </c>
      <c r="C5578" s="355" t="s">
        <v>1380</v>
      </c>
      <c r="D5578" s="355" t="s">
        <v>1381</v>
      </c>
      <c r="E5578" s="355" t="s">
        <v>13979</v>
      </c>
      <c r="F5578" s="356" t="s">
        <v>13037</v>
      </c>
      <c r="G5578" s="356" t="s">
        <v>13052</v>
      </c>
      <c r="H5578" s="356" t="s">
        <v>13053</v>
      </c>
      <c r="I5578" s="356" t="str">
        <f t="shared" si="175"/>
        <v>AMMASANDRA_110F12-GUDDADAYANA PALYA</v>
      </c>
      <c r="J5578" s="356" t="s">
        <v>5701</v>
      </c>
      <c r="K5578" s="356" t="s">
        <v>15063</v>
      </c>
      <c r="L5578" s="357">
        <v>0.71082000000000001</v>
      </c>
      <c r="M5578" s="357">
        <v>0.63901849999999993</v>
      </c>
      <c r="N5578" s="357">
        <v>0</v>
      </c>
      <c r="O5578" s="356">
        <f t="shared" si="174"/>
        <v>10.101221124898016</v>
      </c>
      <c r="P5578" s="357">
        <v>10.101221124898018</v>
      </c>
      <c r="Q5578" s="356" t="s">
        <v>15063</v>
      </c>
    </row>
    <row r="5579" spans="1:17" x14ac:dyDescent="0.25">
      <c r="A5579" s="354">
        <v>5576</v>
      </c>
      <c r="B5579" s="355" t="s">
        <v>5271</v>
      </c>
      <c r="C5579" s="355" t="s">
        <v>1380</v>
      </c>
      <c r="D5579" s="355" t="s">
        <v>1381</v>
      </c>
      <c r="E5579" s="355" t="s">
        <v>13979</v>
      </c>
      <c r="F5579" s="356" t="s">
        <v>13068</v>
      </c>
      <c r="G5579" s="356" t="s">
        <v>13087</v>
      </c>
      <c r="H5579" s="356" t="s">
        <v>13088</v>
      </c>
      <c r="I5579" s="356" t="str">
        <f t="shared" si="175"/>
        <v>KADEHALLI_110F12-HULIKAL NJY</v>
      </c>
      <c r="J5579" s="356" t="s">
        <v>5706</v>
      </c>
      <c r="K5579" s="356" t="s">
        <v>15063</v>
      </c>
      <c r="L5579" s="357">
        <v>0.43328</v>
      </c>
      <c r="M5579" s="357">
        <v>0.37704550000000003</v>
      </c>
      <c r="N5579" s="357">
        <v>0</v>
      </c>
      <c r="O5579" s="356">
        <f t="shared" si="174"/>
        <v>12.978789697193493</v>
      </c>
      <c r="P5579" s="357">
        <v>53.457320813517704</v>
      </c>
      <c r="Q5579" s="356" t="s">
        <v>15063</v>
      </c>
    </row>
    <row r="5580" spans="1:17" x14ac:dyDescent="0.25">
      <c r="A5580" s="354">
        <v>5577</v>
      </c>
      <c r="B5580" s="355" t="s">
        <v>5271</v>
      </c>
      <c r="C5580" s="355" t="s">
        <v>1380</v>
      </c>
      <c r="D5580" s="355" t="s">
        <v>1381</v>
      </c>
      <c r="E5580" s="355" t="s">
        <v>13979</v>
      </c>
      <c r="F5580" s="356" t="s">
        <v>13189</v>
      </c>
      <c r="G5580" s="356" t="s">
        <v>13210</v>
      </c>
      <c r="H5580" s="356" t="s">
        <v>13211</v>
      </c>
      <c r="I5580" s="356" t="str">
        <f t="shared" si="175"/>
        <v>TURUVEKERE_110F12-KONDAJJI</v>
      </c>
      <c r="J5580" s="356" t="s">
        <v>5701</v>
      </c>
      <c r="K5580" s="356" t="s">
        <v>15063</v>
      </c>
      <c r="L5580" s="357">
        <v>3.952E-2</v>
      </c>
      <c r="M5580" s="357">
        <v>3.6844500000000002E-2</v>
      </c>
      <c r="N5580" s="357">
        <v>0</v>
      </c>
      <c r="O5580" s="356">
        <f t="shared" si="174"/>
        <v>6.7699898785425034</v>
      </c>
      <c r="P5580" s="357">
        <v>6.769989878542515</v>
      </c>
      <c r="Q5580" s="356" t="s">
        <v>15063</v>
      </c>
    </row>
    <row r="5581" spans="1:17" x14ac:dyDescent="0.25">
      <c r="A5581" s="354">
        <v>5578</v>
      </c>
      <c r="B5581" s="355" t="s">
        <v>5271</v>
      </c>
      <c r="C5581" s="355" t="s">
        <v>1380</v>
      </c>
      <c r="D5581" s="355" t="s">
        <v>1381</v>
      </c>
      <c r="E5581" s="355" t="s">
        <v>13979</v>
      </c>
      <c r="F5581" s="356" t="s">
        <v>13130</v>
      </c>
      <c r="G5581" s="356" t="s">
        <v>13155</v>
      </c>
      <c r="H5581" s="356" t="s">
        <v>13156</v>
      </c>
      <c r="I5581" s="356" t="str">
        <f t="shared" si="175"/>
        <v>SAMPIGE_110F13-BC KAWALU</v>
      </c>
      <c r="J5581" s="356" t="s">
        <v>5701</v>
      </c>
      <c r="K5581" s="356" t="s">
        <v>15063</v>
      </c>
      <c r="L5581" s="357">
        <v>0.50839999999999996</v>
      </c>
      <c r="M5581" s="357">
        <v>0.45741500000000002</v>
      </c>
      <c r="N5581" s="357">
        <v>0</v>
      </c>
      <c r="O5581" s="356">
        <f t="shared" si="174"/>
        <v>10.028520849724616</v>
      </c>
      <c r="P5581" s="357">
        <v>10.028520849724609</v>
      </c>
      <c r="Q5581" s="356" t="s">
        <v>15063</v>
      </c>
    </row>
    <row r="5582" spans="1:17" x14ac:dyDescent="0.25">
      <c r="A5582" s="354">
        <v>5579</v>
      </c>
      <c r="B5582" s="355" t="s">
        <v>5271</v>
      </c>
      <c r="C5582" s="355" t="s">
        <v>1380</v>
      </c>
      <c r="D5582" s="355" t="s">
        <v>1381</v>
      </c>
      <c r="E5582" s="355" t="s">
        <v>13979</v>
      </c>
      <c r="F5582" s="356" t="s">
        <v>13068</v>
      </c>
      <c r="G5582" s="356" t="s">
        <v>13089</v>
      </c>
      <c r="H5582" s="356" t="s">
        <v>13090</v>
      </c>
      <c r="I5582" s="356" t="str">
        <f t="shared" si="175"/>
        <v>KADEHALLI_110F13-BENAKANAKERE NJY</v>
      </c>
      <c r="J5582" s="356" t="s">
        <v>5706</v>
      </c>
      <c r="K5582" s="356" t="s">
        <v>15063</v>
      </c>
      <c r="L5582" s="357">
        <v>0.43676999999999999</v>
      </c>
      <c r="M5582" s="357">
        <v>0.37589156999999995</v>
      </c>
      <c r="N5582" s="357">
        <v>0</v>
      </c>
      <c r="O5582" s="356">
        <f t="shared" si="174"/>
        <v>13.938326808159909</v>
      </c>
      <c r="P5582" s="357">
        <v>18.68219695405493</v>
      </c>
      <c r="Q5582" s="356" t="s">
        <v>15063</v>
      </c>
    </row>
    <row r="5583" spans="1:17" x14ac:dyDescent="0.25">
      <c r="A5583" s="354">
        <v>5580</v>
      </c>
      <c r="B5583" s="355" t="s">
        <v>5271</v>
      </c>
      <c r="C5583" s="355" t="s">
        <v>1380</v>
      </c>
      <c r="D5583" s="355" t="s">
        <v>1381</v>
      </c>
      <c r="E5583" s="355" t="s">
        <v>13979</v>
      </c>
      <c r="F5583" s="356" t="s">
        <v>13037</v>
      </c>
      <c r="G5583" s="356" t="s">
        <v>13054</v>
      </c>
      <c r="H5583" s="356" t="s">
        <v>13055</v>
      </c>
      <c r="I5583" s="356" t="str">
        <f t="shared" si="175"/>
        <v>AMMASANDRA_110F13-HONNENAHALLI</v>
      </c>
      <c r="J5583" s="356" t="s">
        <v>5701</v>
      </c>
      <c r="K5583" s="356" t="s">
        <v>15063</v>
      </c>
      <c r="L5583" s="357">
        <v>0.35131999999999997</v>
      </c>
      <c r="M5583" s="357">
        <v>0.31632899999999997</v>
      </c>
      <c r="N5583" s="357">
        <v>0</v>
      </c>
      <c r="O5583" s="356">
        <f t="shared" si="174"/>
        <v>9.9598656495502667</v>
      </c>
      <c r="P5583" s="357">
        <v>9.9598656495502702</v>
      </c>
      <c r="Q5583" s="356" t="s">
        <v>15063</v>
      </c>
    </row>
    <row r="5584" spans="1:17" x14ac:dyDescent="0.25">
      <c r="A5584" s="354">
        <v>5581</v>
      </c>
      <c r="B5584" s="355" t="s">
        <v>5271</v>
      </c>
      <c r="C5584" s="355" t="s">
        <v>1380</v>
      </c>
      <c r="D5584" s="355" t="s">
        <v>1381</v>
      </c>
      <c r="E5584" s="355" t="s">
        <v>13979</v>
      </c>
      <c r="F5584" s="356" t="s">
        <v>13091</v>
      </c>
      <c r="G5584" s="356" t="s">
        <v>13114</v>
      </c>
      <c r="H5584" s="356" t="s">
        <v>13115</v>
      </c>
      <c r="I5584" s="356" t="str">
        <f t="shared" si="175"/>
        <v>MAYASANDRA_110F13-TUMBEPURA</v>
      </c>
      <c r="J5584" s="356" t="s">
        <v>5701</v>
      </c>
      <c r="K5584" s="356" t="s">
        <v>15063</v>
      </c>
      <c r="L5584" s="357">
        <v>0.80825999999999998</v>
      </c>
      <c r="M5584" s="357">
        <v>0.7285330000000001</v>
      </c>
      <c r="N5584" s="357">
        <v>0</v>
      </c>
      <c r="O5584" s="356">
        <f t="shared" si="174"/>
        <v>9.8640289015910589</v>
      </c>
      <c r="P5584" s="357">
        <v>9.8640289015910589</v>
      </c>
      <c r="Q5584" s="356" t="s">
        <v>15063</v>
      </c>
    </row>
    <row r="5585" spans="1:17" x14ac:dyDescent="0.25">
      <c r="A5585" s="354">
        <v>5582</v>
      </c>
      <c r="B5585" s="355" t="s">
        <v>5271</v>
      </c>
      <c r="C5585" s="355" t="s">
        <v>1380</v>
      </c>
      <c r="D5585" s="355" t="s">
        <v>1381</v>
      </c>
      <c r="E5585" s="355" t="s">
        <v>13979</v>
      </c>
      <c r="F5585" s="356" t="s">
        <v>13189</v>
      </c>
      <c r="G5585" s="356" t="s">
        <v>13212</v>
      </c>
      <c r="H5585" s="356" t="s">
        <v>13213</v>
      </c>
      <c r="I5585" s="356" t="str">
        <f t="shared" si="175"/>
        <v>TURUVEKERE_110F13-TURUVEKERE</v>
      </c>
      <c r="J5585" s="356" t="s">
        <v>2405</v>
      </c>
      <c r="K5585" s="356" t="s">
        <v>15063</v>
      </c>
      <c r="L5585" s="357">
        <v>1.8726</v>
      </c>
      <c r="M5585" s="357">
        <v>1.6233569400000001</v>
      </c>
      <c r="N5585" s="357">
        <v>0</v>
      </c>
      <c r="O5585" s="356">
        <f t="shared" si="174"/>
        <v>13.309999999999997</v>
      </c>
      <c r="P5585" s="357">
        <v>40.990784845546237</v>
      </c>
      <c r="Q5585" s="356" t="s">
        <v>15063</v>
      </c>
    </row>
    <row r="5586" spans="1:17" x14ac:dyDescent="0.25">
      <c r="A5586" s="354">
        <v>5583</v>
      </c>
      <c r="B5586" s="355" t="s">
        <v>5271</v>
      </c>
      <c r="C5586" s="355" t="s">
        <v>1380</v>
      </c>
      <c r="D5586" s="355" t="s">
        <v>1381</v>
      </c>
      <c r="E5586" s="355" t="s">
        <v>13979</v>
      </c>
      <c r="F5586" s="356" t="s">
        <v>13037</v>
      </c>
      <c r="G5586" s="356" t="s">
        <v>13056</v>
      </c>
      <c r="H5586" s="356" t="s">
        <v>13057</v>
      </c>
      <c r="I5586" s="356" t="str">
        <f t="shared" si="175"/>
        <v>AMMASANDRA_110F14-HEGGERE</v>
      </c>
      <c r="J5586" s="356" t="s">
        <v>5701</v>
      </c>
      <c r="K5586" s="356" t="s">
        <v>15063</v>
      </c>
      <c r="L5586" s="357">
        <v>0.27124000000000004</v>
      </c>
      <c r="M5586" s="357">
        <v>0.244557</v>
      </c>
      <c r="N5586" s="357">
        <v>0</v>
      </c>
      <c r="O5586" s="356">
        <f t="shared" si="174"/>
        <v>9.8374133608612429</v>
      </c>
      <c r="P5586" s="357">
        <v>9.8374133608612464</v>
      </c>
      <c r="Q5586" s="356" t="s">
        <v>15063</v>
      </c>
    </row>
    <row r="5587" spans="1:17" x14ac:dyDescent="0.25">
      <c r="A5587" s="354">
        <v>5584</v>
      </c>
      <c r="B5587" s="355" t="s">
        <v>5271</v>
      </c>
      <c r="C5587" s="355" t="s">
        <v>1380</v>
      </c>
      <c r="D5587" s="355" t="s">
        <v>1381</v>
      </c>
      <c r="E5587" s="355" t="s">
        <v>13979</v>
      </c>
      <c r="F5587" s="356" t="s">
        <v>13091</v>
      </c>
      <c r="G5587" s="356" t="s">
        <v>13116</v>
      </c>
      <c r="H5587" s="356" t="s">
        <v>13117</v>
      </c>
      <c r="I5587" s="356" t="str">
        <f t="shared" si="175"/>
        <v>MAYASANDRA_110F14-SEEGEHALLI</v>
      </c>
      <c r="J5587" s="356" t="s">
        <v>5701</v>
      </c>
      <c r="K5587" s="356" t="s">
        <v>15063</v>
      </c>
      <c r="L5587" s="357">
        <v>1.06456</v>
      </c>
      <c r="M5587" s="357">
        <v>0.93374349999999995</v>
      </c>
      <c r="N5587" s="357">
        <v>0</v>
      </c>
      <c r="O5587" s="356">
        <f t="shared" si="174"/>
        <v>12.288316299691893</v>
      </c>
      <c r="P5587" s="357">
        <v>14.439471690633177</v>
      </c>
      <c r="Q5587" s="356" t="s">
        <v>15063</v>
      </c>
    </row>
    <row r="5588" spans="1:17" x14ac:dyDescent="0.25">
      <c r="A5588" s="354">
        <v>5585</v>
      </c>
      <c r="B5588" s="355" t="s">
        <v>5271</v>
      </c>
      <c r="C5588" s="355" t="s">
        <v>1380</v>
      </c>
      <c r="D5588" s="355" t="s">
        <v>1381</v>
      </c>
      <c r="E5588" s="355" t="s">
        <v>13979</v>
      </c>
      <c r="F5588" s="356" t="s">
        <v>13130</v>
      </c>
      <c r="G5588" s="356" t="s">
        <v>13157</v>
      </c>
      <c r="H5588" s="356" t="s">
        <v>13158</v>
      </c>
      <c r="I5588" s="356" t="str">
        <f t="shared" si="175"/>
        <v>SAMPIGE_110F14-YALLADABHAGI</v>
      </c>
      <c r="J5588" s="356" t="s">
        <v>5701</v>
      </c>
      <c r="K5588" s="356" t="s">
        <v>15063</v>
      </c>
      <c r="L5588" s="357">
        <v>0.26800000000000002</v>
      </c>
      <c r="M5588" s="357">
        <v>0.24124400000000001</v>
      </c>
      <c r="N5588" s="357">
        <v>0</v>
      </c>
      <c r="O5588" s="356">
        <f t="shared" si="174"/>
        <v>9.9835820895522378</v>
      </c>
      <c r="P5588" s="357">
        <v>9.9835820895522343</v>
      </c>
      <c r="Q5588" s="356" t="s">
        <v>15063</v>
      </c>
    </row>
    <row r="5589" spans="1:17" x14ac:dyDescent="0.25">
      <c r="A5589" s="354">
        <v>5586</v>
      </c>
      <c r="B5589" s="355" t="s">
        <v>5271</v>
      </c>
      <c r="C5589" s="355" t="s">
        <v>1380</v>
      </c>
      <c r="D5589" s="355" t="s">
        <v>1381</v>
      </c>
      <c r="E5589" s="355" t="s">
        <v>13979</v>
      </c>
      <c r="F5589" s="356" t="s">
        <v>13037</v>
      </c>
      <c r="G5589" s="356" t="s">
        <v>13058</v>
      </c>
      <c r="H5589" s="356" t="s">
        <v>13059</v>
      </c>
      <c r="I5589" s="356" t="str">
        <f t="shared" si="175"/>
        <v>AMMASANDRA_110F15-BALLEKATTE</v>
      </c>
      <c r="J5589" s="356" t="s">
        <v>5701</v>
      </c>
      <c r="K5589" s="356" t="s">
        <v>15063</v>
      </c>
      <c r="L5589" s="357">
        <v>0.32072000000000001</v>
      </c>
      <c r="M5589" s="357">
        <v>0.28673099999999996</v>
      </c>
      <c r="N5589" s="357">
        <v>0</v>
      </c>
      <c r="O5589" s="356">
        <f t="shared" si="174"/>
        <v>10.597717635320542</v>
      </c>
      <c r="P5589" s="357">
        <v>10.597717635320548</v>
      </c>
      <c r="Q5589" s="356" t="s">
        <v>15063</v>
      </c>
    </row>
    <row r="5590" spans="1:17" x14ac:dyDescent="0.25">
      <c r="A5590" s="354">
        <v>5587</v>
      </c>
      <c r="B5590" s="355" t="s">
        <v>5271</v>
      </c>
      <c r="C5590" s="355" t="s">
        <v>1380</v>
      </c>
      <c r="D5590" s="355" t="s">
        <v>1381</v>
      </c>
      <c r="E5590" s="355" t="s">
        <v>13979</v>
      </c>
      <c r="F5590" s="356" t="s">
        <v>13189</v>
      </c>
      <c r="G5590" s="356" t="s">
        <v>13214</v>
      </c>
      <c r="H5590" s="356" t="s">
        <v>13215</v>
      </c>
      <c r="I5590" s="356" t="str">
        <f t="shared" si="175"/>
        <v>TURUVEKERE_110F15-GONITUMKUR</v>
      </c>
      <c r="J5590" s="356" t="s">
        <v>5701</v>
      </c>
      <c r="K5590" s="356" t="s">
        <v>15063</v>
      </c>
      <c r="L5590" s="357">
        <v>0.46274000000000004</v>
      </c>
      <c r="M5590" s="357">
        <v>0.41775000000000001</v>
      </c>
      <c r="N5590" s="357">
        <v>0</v>
      </c>
      <c r="O5590" s="356">
        <f t="shared" si="174"/>
        <v>9.7225223667718428</v>
      </c>
      <c r="P5590" s="357">
        <v>9.7225223667718463</v>
      </c>
      <c r="Q5590" s="356" t="s">
        <v>15063</v>
      </c>
    </row>
    <row r="5591" spans="1:17" x14ac:dyDescent="0.25">
      <c r="A5591" s="354">
        <v>5588</v>
      </c>
      <c r="B5591" s="355" t="s">
        <v>5271</v>
      </c>
      <c r="C5591" s="355" t="s">
        <v>1380</v>
      </c>
      <c r="D5591" s="355" t="s">
        <v>1381</v>
      </c>
      <c r="E5591" s="355" t="s">
        <v>13979</v>
      </c>
      <c r="F5591" s="356" t="s">
        <v>13091</v>
      </c>
      <c r="G5591" s="356" t="s">
        <v>13118</v>
      </c>
      <c r="H5591" s="356" t="s">
        <v>13119</v>
      </c>
      <c r="I5591" s="356" t="str">
        <f t="shared" si="175"/>
        <v>MAYASANDRA_110F15-MALLENAHALLI</v>
      </c>
      <c r="J5591" s="356" t="s">
        <v>5701</v>
      </c>
      <c r="K5591" s="356" t="s">
        <v>15063</v>
      </c>
      <c r="L5591" s="357">
        <v>0.70955999999999997</v>
      </c>
      <c r="M5591" s="357">
        <v>0.63927849999999997</v>
      </c>
      <c r="N5591" s="357">
        <v>0</v>
      </c>
      <c r="O5591" s="356">
        <f t="shared" si="174"/>
        <v>9.9049410902531143</v>
      </c>
      <c r="P5591" s="357">
        <v>9.9049410902531285</v>
      </c>
      <c r="Q5591" s="356" t="s">
        <v>15063</v>
      </c>
    </row>
    <row r="5592" spans="1:17" x14ac:dyDescent="0.25">
      <c r="A5592" s="354">
        <v>5589</v>
      </c>
      <c r="B5592" s="355" t="s">
        <v>5271</v>
      </c>
      <c r="C5592" s="355" t="s">
        <v>1380</v>
      </c>
      <c r="D5592" s="355" t="s">
        <v>1381</v>
      </c>
      <c r="E5592" s="355" t="s">
        <v>13979</v>
      </c>
      <c r="F5592" s="356" t="s">
        <v>13189</v>
      </c>
      <c r="G5592" s="356" t="s">
        <v>13216</v>
      </c>
      <c r="H5592" s="356" t="s">
        <v>13217</v>
      </c>
      <c r="I5592" s="356" t="str">
        <f t="shared" si="175"/>
        <v>TURUVEKERE_110F16-COURT</v>
      </c>
      <c r="J5592" s="356" t="s">
        <v>2405</v>
      </c>
      <c r="K5592" s="356" t="s">
        <v>15063</v>
      </c>
      <c r="L5592" s="357">
        <v>0.63231999999999999</v>
      </c>
      <c r="M5592" s="357">
        <v>0.54480691199999998</v>
      </c>
      <c r="N5592" s="357">
        <v>0</v>
      </c>
      <c r="O5592" s="356">
        <f t="shared" si="174"/>
        <v>13.840000000000002</v>
      </c>
      <c r="P5592" s="357">
        <v>52.774965635456269</v>
      </c>
      <c r="Q5592" s="356" t="s">
        <v>15063</v>
      </c>
    </row>
    <row r="5593" spans="1:17" x14ac:dyDescent="0.25">
      <c r="A5593" s="354">
        <v>5590</v>
      </c>
      <c r="B5593" s="355" t="s">
        <v>5271</v>
      </c>
      <c r="C5593" s="355" t="s">
        <v>1380</v>
      </c>
      <c r="D5593" s="355" t="s">
        <v>1381</v>
      </c>
      <c r="E5593" s="355" t="s">
        <v>13979</v>
      </c>
      <c r="F5593" s="356" t="s">
        <v>13037</v>
      </c>
      <c r="G5593" s="356" t="s">
        <v>13060</v>
      </c>
      <c r="H5593" s="356" t="s">
        <v>13061</v>
      </c>
      <c r="I5593" s="356" t="str">
        <f t="shared" si="175"/>
        <v>AMMASANDRA_110F16-DANDINASHIVARA-NJY</v>
      </c>
      <c r="J5593" s="356" t="s">
        <v>5706</v>
      </c>
      <c r="K5593" s="356" t="s">
        <v>15063</v>
      </c>
      <c r="L5593" s="357">
        <v>0.48788999999999999</v>
      </c>
      <c r="M5593" s="357">
        <v>0.42460349999999997</v>
      </c>
      <c r="N5593" s="357">
        <v>0</v>
      </c>
      <c r="O5593" s="356">
        <f t="shared" si="174"/>
        <v>12.971468978663228</v>
      </c>
      <c r="P5593" s="357">
        <v>13.9492217745667</v>
      </c>
      <c r="Q5593" s="356" t="s">
        <v>15063</v>
      </c>
    </row>
    <row r="5594" spans="1:17" x14ac:dyDescent="0.25">
      <c r="A5594" s="354">
        <v>5591</v>
      </c>
      <c r="B5594" s="355" t="s">
        <v>5271</v>
      </c>
      <c r="C5594" s="355" t="s">
        <v>1380</v>
      </c>
      <c r="D5594" s="355" t="s">
        <v>1381</v>
      </c>
      <c r="E5594" s="355" t="s">
        <v>13979</v>
      </c>
      <c r="F5594" s="356" t="s">
        <v>13091</v>
      </c>
      <c r="G5594" s="356" t="s">
        <v>13120</v>
      </c>
      <c r="H5594" s="356" t="s">
        <v>13121</v>
      </c>
      <c r="I5594" s="356" t="str">
        <f t="shared" si="175"/>
        <v>MAYASANDRA_110F16-NANDHI</v>
      </c>
      <c r="J5594" s="356" t="s">
        <v>5701</v>
      </c>
      <c r="K5594" s="356" t="s">
        <v>15063</v>
      </c>
      <c r="L5594" s="357">
        <v>0.29125999999999996</v>
      </c>
      <c r="M5594" s="357">
        <v>0.26361649999999998</v>
      </c>
      <c r="N5594" s="357">
        <v>0</v>
      </c>
      <c r="O5594" s="356">
        <f t="shared" si="174"/>
        <v>9.4910046007004016</v>
      </c>
      <c r="P5594" s="357">
        <v>9.4910046007004034</v>
      </c>
      <c r="Q5594" s="356" t="s">
        <v>15063</v>
      </c>
    </row>
    <row r="5595" spans="1:17" x14ac:dyDescent="0.25">
      <c r="A5595" s="354">
        <v>5592</v>
      </c>
      <c r="B5595" s="355" t="s">
        <v>5271</v>
      </c>
      <c r="C5595" s="355" t="s">
        <v>1380</v>
      </c>
      <c r="D5595" s="355" t="s">
        <v>1381</v>
      </c>
      <c r="E5595" s="355" t="s">
        <v>13979</v>
      </c>
      <c r="F5595" s="356" t="s">
        <v>13037</v>
      </c>
      <c r="G5595" s="356" t="s">
        <v>13062</v>
      </c>
      <c r="H5595" s="356" t="s">
        <v>13063</v>
      </c>
      <c r="I5595" s="356" t="str">
        <f t="shared" si="175"/>
        <v>AMMASANDRA_110F17-APPASANDRA-NJY</v>
      </c>
      <c r="J5595" s="356" t="s">
        <v>5706</v>
      </c>
      <c r="K5595" s="356" t="s">
        <v>15063</v>
      </c>
      <c r="L5595" s="357">
        <v>0.20512999999999998</v>
      </c>
      <c r="M5595" s="357">
        <v>0.19085299999999999</v>
      </c>
      <c r="N5595" s="357">
        <v>0</v>
      </c>
      <c r="O5595" s="356">
        <f t="shared" si="174"/>
        <v>6.9599766002047412</v>
      </c>
      <c r="P5595" s="357">
        <v>13.856983792701815</v>
      </c>
      <c r="Q5595" s="356" t="s">
        <v>15063</v>
      </c>
    </row>
    <row r="5596" spans="1:17" x14ac:dyDescent="0.25">
      <c r="A5596" s="354">
        <v>5593</v>
      </c>
      <c r="B5596" s="355" t="s">
        <v>5271</v>
      </c>
      <c r="C5596" s="355" t="s">
        <v>1380</v>
      </c>
      <c r="D5596" s="355" t="s">
        <v>1381</v>
      </c>
      <c r="E5596" s="355" t="s">
        <v>13979</v>
      </c>
      <c r="F5596" s="356" t="s">
        <v>13189</v>
      </c>
      <c r="G5596" s="356" t="s">
        <v>13218</v>
      </c>
      <c r="H5596" s="356" t="s">
        <v>13219</v>
      </c>
      <c r="I5596" s="356" t="str">
        <f t="shared" si="175"/>
        <v>TURUVEKERE_110F17-BHADRIKASHRAMA-NJY</v>
      </c>
      <c r="J5596" s="356" t="s">
        <v>5706</v>
      </c>
      <c r="K5596" s="356" t="s">
        <v>15063</v>
      </c>
      <c r="L5596" s="357">
        <v>0.31674000000000002</v>
      </c>
      <c r="M5596" s="357">
        <v>0.27334800000000004</v>
      </c>
      <c r="N5596" s="357">
        <v>0</v>
      </c>
      <c r="O5596" s="356">
        <f t="shared" si="174"/>
        <v>13.699564311422613</v>
      </c>
      <c r="P5596" s="357">
        <v>13.699564311422597</v>
      </c>
      <c r="Q5596" s="356" t="s">
        <v>15063</v>
      </c>
    </row>
    <row r="5597" spans="1:17" x14ac:dyDescent="0.25">
      <c r="A5597" s="354">
        <v>5594</v>
      </c>
      <c r="B5597" s="355" t="s">
        <v>5271</v>
      </c>
      <c r="C5597" s="355" t="s">
        <v>1380</v>
      </c>
      <c r="D5597" s="355" t="s">
        <v>1381</v>
      </c>
      <c r="E5597" s="355" t="s">
        <v>13979</v>
      </c>
      <c r="F5597" s="356" t="s">
        <v>13091</v>
      </c>
      <c r="G5597" s="356" t="s">
        <v>13122</v>
      </c>
      <c r="H5597" s="356" t="s">
        <v>13123</v>
      </c>
      <c r="I5597" s="356" t="str">
        <f t="shared" si="175"/>
        <v>MAYASANDRA_110F17-CHIKKAPURA NJY</v>
      </c>
      <c r="J5597" s="356" t="s">
        <v>5706</v>
      </c>
      <c r="K5597" s="356" t="s">
        <v>15063</v>
      </c>
      <c r="L5597" s="357">
        <v>0.36059999999999998</v>
      </c>
      <c r="M5597" s="357">
        <v>0.30907000000000001</v>
      </c>
      <c r="N5597" s="357">
        <v>0</v>
      </c>
      <c r="O5597" s="356">
        <f t="shared" si="174"/>
        <v>14.290072102052125</v>
      </c>
      <c r="P5597" s="357">
        <v>43.194575504615138</v>
      </c>
      <c r="Q5597" s="356" t="s">
        <v>15063</v>
      </c>
    </row>
    <row r="5598" spans="1:17" x14ac:dyDescent="0.25">
      <c r="A5598" s="354">
        <v>5595</v>
      </c>
      <c r="B5598" s="355" t="s">
        <v>5271</v>
      </c>
      <c r="C5598" s="355" t="s">
        <v>1380</v>
      </c>
      <c r="D5598" s="355" t="s">
        <v>1381</v>
      </c>
      <c r="E5598" s="355" t="s">
        <v>13979</v>
      </c>
      <c r="F5598" s="356" t="s">
        <v>13037</v>
      </c>
      <c r="G5598" s="356" t="s">
        <v>13064</v>
      </c>
      <c r="H5598" s="356" t="s">
        <v>13065</v>
      </c>
      <c r="I5598" s="356" t="str">
        <f t="shared" si="175"/>
        <v>AMMASANDRA_110F18-MARASANDRA-NJY</v>
      </c>
      <c r="J5598" s="356" t="s">
        <v>5706</v>
      </c>
      <c r="K5598" s="356" t="s">
        <v>15063</v>
      </c>
      <c r="L5598" s="357">
        <v>0.18508999999999998</v>
      </c>
      <c r="M5598" s="357">
        <v>0.161361</v>
      </c>
      <c r="N5598" s="357">
        <v>0</v>
      </c>
      <c r="O5598" s="356">
        <f t="shared" si="174"/>
        <v>12.820249608298653</v>
      </c>
      <c r="P5598" s="357">
        <v>12.820249608298651</v>
      </c>
      <c r="Q5598" s="356" t="s">
        <v>15063</v>
      </c>
    </row>
    <row r="5599" spans="1:17" x14ac:dyDescent="0.25">
      <c r="A5599" s="354">
        <v>5596</v>
      </c>
      <c r="B5599" s="355" t="s">
        <v>5271</v>
      </c>
      <c r="C5599" s="355" t="s">
        <v>1380</v>
      </c>
      <c r="D5599" s="355" t="s">
        <v>1381</v>
      </c>
      <c r="E5599" s="355" t="s">
        <v>13979</v>
      </c>
      <c r="F5599" s="356" t="s">
        <v>13189</v>
      </c>
      <c r="G5599" s="356" t="s">
        <v>13220</v>
      </c>
      <c r="H5599" s="356" t="s">
        <v>13221</v>
      </c>
      <c r="I5599" s="356" t="str">
        <f t="shared" si="175"/>
        <v>TURUVEKERE_110F18-MUNIYUR</v>
      </c>
      <c r="J5599" s="356" t="s">
        <v>5701</v>
      </c>
      <c r="K5599" s="356" t="s">
        <v>15063</v>
      </c>
      <c r="L5599" s="357">
        <v>0.74239999999999995</v>
      </c>
      <c r="M5599" s="357">
        <v>0.66748099999999999</v>
      </c>
      <c r="N5599" s="357">
        <v>0</v>
      </c>
      <c r="O5599" s="356">
        <f t="shared" si="174"/>
        <v>10.09146012931034</v>
      </c>
      <c r="P5599" s="357">
        <v>10.091460129310326</v>
      </c>
      <c r="Q5599" s="356" t="s">
        <v>15063</v>
      </c>
    </row>
    <row r="5600" spans="1:17" x14ac:dyDescent="0.25">
      <c r="A5600" s="354">
        <v>5597</v>
      </c>
      <c r="B5600" s="355" t="s">
        <v>5271</v>
      </c>
      <c r="C5600" s="355" t="s">
        <v>1380</v>
      </c>
      <c r="D5600" s="355" t="s">
        <v>1381</v>
      </c>
      <c r="E5600" s="355" t="s">
        <v>13979</v>
      </c>
      <c r="F5600" s="356" t="s">
        <v>13091</v>
      </c>
      <c r="G5600" s="356" t="s">
        <v>13124</v>
      </c>
      <c r="H5600" s="356" t="s">
        <v>13125</v>
      </c>
      <c r="I5600" s="356" t="str">
        <f t="shared" si="175"/>
        <v>MAYASANDRA_110F18-THUBINAKATTE NJY</v>
      </c>
      <c r="J5600" s="356" t="s">
        <v>5706</v>
      </c>
      <c r="K5600" s="356" t="s">
        <v>15063</v>
      </c>
      <c r="L5600" s="357">
        <v>0.30079999999999996</v>
      </c>
      <c r="M5600" s="357">
        <v>0.26056800000000002</v>
      </c>
      <c r="N5600" s="357">
        <v>0</v>
      </c>
      <c r="O5600" s="356">
        <f t="shared" si="174"/>
        <v>13.374999999999982</v>
      </c>
      <c r="P5600" s="357">
        <v>45.06019850131343</v>
      </c>
      <c r="Q5600" s="356" t="s">
        <v>15063</v>
      </c>
    </row>
    <row r="5601" spans="1:17" x14ac:dyDescent="0.25">
      <c r="A5601" s="354">
        <v>5598</v>
      </c>
      <c r="B5601" s="355" t="s">
        <v>5271</v>
      </c>
      <c r="C5601" s="355" t="s">
        <v>1380</v>
      </c>
      <c r="D5601" s="355" t="s">
        <v>1381</v>
      </c>
      <c r="E5601" s="355" t="s">
        <v>13979</v>
      </c>
      <c r="F5601" s="356" t="s">
        <v>13091</v>
      </c>
      <c r="G5601" s="356" t="s">
        <v>13126</v>
      </c>
      <c r="H5601" s="356" t="s">
        <v>13127</v>
      </c>
      <c r="I5601" s="356" t="str">
        <f t="shared" si="175"/>
        <v>MAYASANDRA_110F19 -JADEYA NJY</v>
      </c>
      <c r="J5601" s="356" t="s">
        <v>5706</v>
      </c>
      <c r="K5601" s="356" t="s">
        <v>15063</v>
      </c>
      <c r="L5601" s="357">
        <v>0.3518</v>
      </c>
      <c r="M5601" s="357">
        <v>0.34184900000000001</v>
      </c>
      <c r="N5601" s="357">
        <v>0</v>
      </c>
      <c r="O5601" s="356">
        <f t="shared" si="174"/>
        <v>2.8285957930642378</v>
      </c>
      <c r="P5601" s="357">
        <v>2.8285957930642369</v>
      </c>
      <c r="Q5601" s="356" t="s">
        <v>15063</v>
      </c>
    </row>
    <row r="5602" spans="1:17" x14ac:dyDescent="0.25">
      <c r="A5602" s="354">
        <v>5599</v>
      </c>
      <c r="B5602" s="355" t="s">
        <v>5271</v>
      </c>
      <c r="C5602" s="355" t="s">
        <v>1380</v>
      </c>
      <c r="D5602" s="355" t="s">
        <v>1381</v>
      </c>
      <c r="E5602" s="355" t="s">
        <v>13979</v>
      </c>
      <c r="F5602" s="356" t="s">
        <v>13037</v>
      </c>
      <c r="G5602" s="356" t="s">
        <v>13066</v>
      </c>
      <c r="H5602" s="356" t="s">
        <v>13067</v>
      </c>
      <c r="I5602" s="356" t="str">
        <f t="shared" si="175"/>
        <v>AMMASANDRA_110F19-KUNIKENAHLLI NJY</v>
      </c>
      <c r="J5602" s="356" t="s">
        <v>5706</v>
      </c>
      <c r="K5602" s="356" t="s">
        <v>15063</v>
      </c>
      <c r="L5602" s="357">
        <v>0.41550000000000004</v>
      </c>
      <c r="M5602" s="357">
        <v>0.36807649999999997</v>
      </c>
      <c r="N5602" s="357">
        <v>0</v>
      </c>
      <c r="O5602" s="356">
        <f t="shared" si="174"/>
        <v>11.413598074608919</v>
      </c>
      <c r="P5602" s="357">
        <v>11.413598074608922</v>
      </c>
      <c r="Q5602" s="356" t="s">
        <v>15063</v>
      </c>
    </row>
    <row r="5603" spans="1:17" x14ac:dyDescent="0.25">
      <c r="A5603" s="354">
        <v>5600</v>
      </c>
      <c r="B5603" s="355" t="s">
        <v>5271</v>
      </c>
      <c r="C5603" s="355" t="s">
        <v>1380</v>
      </c>
      <c r="D5603" s="355" t="s">
        <v>1381</v>
      </c>
      <c r="E5603" s="355" t="s">
        <v>13979</v>
      </c>
      <c r="F5603" s="356" t="s">
        <v>13189</v>
      </c>
      <c r="G5603" s="356" t="s">
        <v>13222</v>
      </c>
      <c r="H5603" s="356" t="s">
        <v>13223</v>
      </c>
      <c r="I5603" s="356" t="str">
        <f t="shared" si="175"/>
        <v>TURUVEKERE_110F19-TAVAREKERE NJY</v>
      </c>
      <c r="J5603" s="356" t="s">
        <v>5706</v>
      </c>
      <c r="K5603" s="356" t="s">
        <v>15063</v>
      </c>
      <c r="L5603" s="357">
        <v>0.20729999999999998</v>
      </c>
      <c r="M5603" s="357">
        <v>0.18270790000000001</v>
      </c>
      <c r="N5603" s="357">
        <v>0</v>
      </c>
      <c r="O5603" s="356">
        <f t="shared" si="174"/>
        <v>11.863048721659421</v>
      </c>
      <c r="P5603" s="357">
        <v>25.196840175992254</v>
      </c>
      <c r="Q5603" s="356" t="s">
        <v>15063</v>
      </c>
    </row>
    <row r="5604" spans="1:17" x14ac:dyDescent="0.25">
      <c r="A5604" s="354">
        <v>5601</v>
      </c>
      <c r="B5604" s="355" t="s">
        <v>5271</v>
      </c>
      <c r="C5604" s="355" t="s">
        <v>1380</v>
      </c>
      <c r="D5604" s="355" t="s">
        <v>1381</v>
      </c>
      <c r="E5604" s="355" t="s">
        <v>13979</v>
      </c>
      <c r="F5604" s="356" t="s">
        <v>13091</v>
      </c>
      <c r="G5604" s="356" t="s">
        <v>13128</v>
      </c>
      <c r="H5604" s="356" t="s">
        <v>13129</v>
      </c>
      <c r="I5604" s="356" t="str">
        <f t="shared" si="175"/>
        <v>MAYASANDRA_110F20-CHIKKASHETTIKERE NJY</v>
      </c>
      <c r="J5604" s="356" t="s">
        <v>5706</v>
      </c>
      <c r="K5604" s="356" t="s">
        <v>15063</v>
      </c>
      <c r="L5604" s="357">
        <v>0.5746</v>
      </c>
      <c r="M5604" s="357">
        <v>0.525667</v>
      </c>
      <c r="N5604" s="357">
        <v>0</v>
      </c>
      <c r="O5604" s="356">
        <f t="shared" si="174"/>
        <v>8.5160111381830834</v>
      </c>
      <c r="P5604" s="357">
        <v>37.356049808099833</v>
      </c>
      <c r="Q5604" s="356" t="s">
        <v>15063</v>
      </c>
    </row>
    <row r="5605" spans="1:17" x14ac:dyDescent="0.25">
      <c r="A5605" s="354">
        <v>5602</v>
      </c>
      <c r="B5605" s="355" t="s">
        <v>5252</v>
      </c>
      <c r="C5605" s="355" t="s">
        <v>2393</v>
      </c>
      <c r="D5605" s="355" t="s">
        <v>2394</v>
      </c>
      <c r="E5605" s="355" t="s">
        <v>14850</v>
      </c>
      <c r="F5605" s="356" t="s">
        <v>10774</v>
      </c>
      <c r="G5605" s="356" t="s">
        <v>10775</v>
      </c>
      <c r="H5605" s="356" t="s">
        <v>10776</v>
      </c>
      <c r="I5605" s="356" t="str">
        <f t="shared" si="175"/>
        <v>CHOKKASANDRA_HUSKUR_66F02-BASAVESHWARA TEMPLE</v>
      </c>
      <c r="J5605" s="356" t="s">
        <v>2405</v>
      </c>
      <c r="K5605" s="356" t="s">
        <v>15063</v>
      </c>
      <c r="L5605" s="357">
        <v>1.1088529999999999</v>
      </c>
      <c r="M5605" s="357">
        <v>1.0081070099999998</v>
      </c>
      <c r="N5605" s="357">
        <v>0</v>
      </c>
      <c r="O5605" s="356">
        <f t="shared" si="174"/>
        <v>9.0856037725469552</v>
      </c>
      <c r="P5605" s="357">
        <v>12.339929861923881</v>
      </c>
      <c r="Q5605" s="356" t="s">
        <v>15063</v>
      </c>
    </row>
    <row r="5606" spans="1:17" x14ac:dyDescent="0.25">
      <c r="A5606" s="354">
        <v>5603</v>
      </c>
      <c r="B5606" s="355" t="s">
        <v>5252</v>
      </c>
      <c r="C5606" s="355" t="s">
        <v>2393</v>
      </c>
      <c r="D5606" s="355" t="s">
        <v>2394</v>
      </c>
      <c r="E5606" s="355" t="s">
        <v>14850</v>
      </c>
      <c r="F5606" s="356" t="s">
        <v>4796</v>
      </c>
      <c r="G5606" s="356" t="s">
        <v>6463</v>
      </c>
      <c r="H5606" s="356" t="s">
        <v>6464</v>
      </c>
      <c r="I5606" s="356" t="str">
        <f t="shared" si="175"/>
        <v>ELECTRONIC_CITY_66F02-KONAPANAAGRAHARA</v>
      </c>
      <c r="J5606" s="356" t="s">
        <v>2405</v>
      </c>
      <c r="K5606" s="356" t="s">
        <v>15063</v>
      </c>
      <c r="L5606" s="357">
        <v>1.4216</v>
      </c>
      <c r="M5606" s="357">
        <v>1.3202829999999999</v>
      </c>
      <c r="N5606" s="357">
        <v>0</v>
      </c>
      <c r="O5606" s="356">
        <f t="shared" si="174"/>
        <v>7.1269696117051282</v>
      </c>
      <c r="P5606" s="357">
        <v>7.126969611705114</v>
      </c>
      <c r="Q5606" s="356" t="s">
        <v>15063</v>
      </c>
    </row>
    <row r="5607" spans="1:17" x14ac:dyDescent="0.25">
      <c r="A5607" s="354">
        <v>5604</v>
      </c>
      <c r="B5607" s="355" t="s">
        <v>5252</v>
      </c>
      <c r="C5607" s="355" t="s">
        <v>2393</v>
      </c>
      <c r="D5607" s="355" t="s">
        <v>2394</v>
      </c>
      <c r="E5607" s="355" t="s">
        <v>14850</v>
      </c>
      <c r="F5607" s="356" t="s">
        <v>10774</v>
      </c>
      <c r="G5607" s="356" t="s">
        <v>10777</v>
      </c>
      <c r="H5607" s="356" t="s">
        <v>10778</v>
      </c>
      <c r="I5607" s="356" t="str">
        <f t="shared" si="175"/>
        <v>CHOKKASANDRA_HUSKUR_66F03-NARAYANAGATA CIRCLE</v>
      </c>
      <c r="J5607" s="356" t="s">
        <v>2405</v>
      </c>
      <c r="K5607" s="356" t="s">
        <v>15063</v>
      </c>
      <c r="L5607" s="357">
        <v>1.7321999999999997</v>
      </c>
      <c r="M5607" s="357">
        <v>1.5754509700000001</v>
      </c>
      <c r="N5607" s="357">
        <v>0</v>
      </c>
      <c r="O5607" s="356">
        <f t="shared" si="174"/>
        <v>9.0491300080821873</v>
      </c>
      <c r="P5607" s="357">
        <v>15.958986082178706</v>
      </c>
      <c r="Q5607" s="356" t="s">
        <v>15063</v>
      </c>
    </row>
    <row r="5608" spans="1:17" x14ac:dyDescent="0.25">
      <c r="A5608" s="354">
        <v>5605</v>
      </c>
      <c r="B5608" s="355" t="s">
        <v>5252</v>
      </c>
      <c r="C5608" s="355" t="s">
        <v>2393</v>
      </c>
      <c r="D5608" s="355" t="s">
        <v>2394</v>
      </c>
      <c r="E5608" s="355" t="s">
        <v>14850</v>
      </c>
      <c r="F5608" s="356" t="s">
        <v>10774</v>
      </c>
      <c r="G5608" s="356" t="s">
        <v>10779</v>
      </c>
      <c r="H5608" s="356" t="s">
        <v>10780</v>
      </c>
      <c r="I5608" s="356" t="str">
        <f t="shared" si="175"/>
        <v>CHOKKASANDRA_HUSKUR_66F04-CHOKKASANDRA</v>
      </c>
      <c r="J5608" s="356" t="s">
        <v>2405</v>
      </c>
      <c r="K5608" s="356" t="s">
        <v>15063</v>
      </c>
      <c r="L5608" s="357">
        <v>1.0232000000000001</v>
      </c>
      <c r="M5608" s="357">
        <v>0.92878850000000002</v>
      </c>
      <c r="N5608" s="357">
        <v>0</v>
      </c>
      <c r="O5608" s="356">
        <f t="shared" si="174"/>
        <v>9.227081704456614</v>
      </c>
      <c r="P5608" s="357">
        <v>19.305568639334691</v>
      </c>
      <c r="Q5608" s="356" t="s">
        <v>15063</v>
      </c>
    </row>
    <row r="5609" spans="1:17" x14ac:dyDescent="0.25">
      <c r="A5609" s="354">
        <v>5606</v>
      </c>
      <c r="B5609" s="355" t="s">
        <v>5252</v>
      </c>
      <c r="C5609" s="355" t="s">
        <v>2393</v>
      </c>
      <c r="D5609" s="355" t="s">
        <v>2394</v>
      </c>
      <c r="E5609" s="355" t="s">
        <v>14850</v>
      </c>
      <c r="F5609" s="356" t="s">
        <v>4796</v>
      </c>
      <c r="G5609" s="356" t="s">
        <v>6465</v>
      </c>
      <c r="H5609" s="356" t="s">
        <v>6466</v>
      </c>
      <c r="I5609" s="356" t="str">
        <f t="shared" si="175"/>
        <v>ELECTRONIC_CITY_66F04-HEBBAGODI</v>
      </c>
      <c r="J5609" s="356" t="s">
        <v>2432</v>
      </c>
      <c r="K5609" s="356" t="s">
        <v>15063</v>
      </c>
      <c r="L5609" s="357">
        <v>3.3767999999999998</v>
      </c>
      <c r="M5609" s="357">
        <v>3.0107320400000006</v>
      </c>
      <c r="N5609" s="357">
        <v>0</v>
      </c>
      <c r="O5609" s="356">
        <f t="shared" si="174"/>
        <v>10.840676380004714</v>
      </c>
      <c r="P5609" s="357">
        <v>10.840676380004711</v>
      </c>
      <c r="Q5609" s="356" t="s">
        <v>15063</v>
      </c>
    </row>
    <row r="5610" spans="1:17" x14ac:dyDescent="0.25">
      <c r="A5610" s="354">
        <v>5607</v>
      </c>
      <c r="B5610" s="355" t="s">
        <v>5252</v>
      </c>
      <c r="C5610" s="355" t="s">
        <v>2393</v>
      </c>
      <c r="D5610" s="355" t="s">
        <v>2394</v>
      </c>
      <c r="E5610" s="355" t="s">
        <v>14850</v>
      </c>
      <c r="F5610" s="356" t="s">
        <v>10774</v>
      </c>
      <c r="G5610" s="356" t="s">
        <v>10781</v>
      </c>
      <c r="H5610" s="356" t="s">
        <v>10782</v>
      </c>
      <c r="I5610" s="356" t="str">
        <f t="shared" si="175"/>
        <v>CHOKKASANDRA_HUSKUR_66F06-AVALAHALLY</v>
      </c>
      <c r="J5610" s="356" t="s">
        <v>2405</v>
      </c>
      <c r="K5610" s="356" t="s">
        <v>15063</v>
      </c>
      <c r="L5610" s="357">
        <v>0.16303999999999999</v>
      </c>
      <c r="M5610" s="357">
        <v>0.14992800000000001</v>
      </c>
      <c r="N5610" s="357">
        <v>0</v>
      </c>
      <c r="O5610" s="356">
        <f t="shared" si="174"/>
        <v>8.0421982335623081</v>
      </c>
      <c r="P5610" s="357">
        <v>10.884677391801144</v>
      </c>
      <c r="Q5610" s="356" t="s">
        <v>15063</v>
      </c>
    </row>
    <row r="5611" spans="1:17" x14ac:dyDescent="0.25">
      <c r="A5611" s="354">
        <v>5608</v>
      </c>
      <c r="B5611" s="355" t="s">
        <v>5252</v>
      </c>
      <c r="C5611" s="355" t="s">
        <v>2393</v>
      </c>
      <c r="D5611" s="355" t="s">
        <v>2394</v>
      </c>
      <c r="E5611" s="355" t="s">
        <v>14850</v>
      </c>
      <c r="F5611" s="356" t="s">
        <v>10774</v>
      </c>
      <c r="G5611" s="356" t="s">
        <v>10783</v>
      </c>
      <c r="H5611" s="356" t="s">
        <v>10784</v>
      </c>
      <c r="I5611" s="356" t="str">
        <f t="shared" si="175"/>
        <v>CHOKKASANDRA_HUSKUR_66F07-GOPSANDRA</v>
      </c>
      <c r="J5611" s="356" t="s">
        <v>2405</v>
      </c>
      <c r="K5611" s="356" t="s">
        <v>15063</v>
      </c>
      <c r="L5611" s="357">
        <v>0.48599999999999999</v>
      </c>
      <c r="M5611" s="357">
        <v>0.44201626000000005</v>
      </c>
      <c r="N5611" s="357">
        <v>0</v>
      </c>
      <c r="O5611" s="356">
        <f t="shared" si="174"/>
        <v>9.0501522633744731</v>
      </c>
      <c r="P5611" s="357">
        <v>15.684107638758215</v>
      </c>
      <c r="Q5611" s="356" t="s">
        <v>15063</v>
      </c>
    </row>
    <row r="5612" spans="1:17" x14ac:dyDescent="0.25">
      <c r="A5612" s="354">
        <v>5609</v>
      </c>
      <c r="B5612" s="355" t="s">
        <v>5252</v>
      </c>
      <c r="C5612" s="355" t="s">
        <v>2393</v>
      </c>
      <c r="D5612" s="355" t="s">
        <v>2394</v>
      </c>
      <c r="E5612" s="355" t="s">
        <v>14850</v>
      </c>
      <c r="F5612" s="356" t="s">
        <v>4774</v>
      </c>
      <c r="G5612" s="356" t="s">
        <v>6461</v>
      </c>
      <c r="H5612" s="356" t="s">
        <v>6462</v>
      </c>
      <c r="I5612" s="356" t="str">
        <f t="shared" si="175"/>
        <v>NAGANATHAPURA_66F07-HUSKUR</v>
      </c>
      <c r="J5612" s="356" t="s">
        <v>2405</v>
      </c>
      <c r="K5612" s="356" t="s">
        <v>15063</v>
      </c>
      <c r="L5612" s="357">
        <v>2.25142</v>
      </c>
      <c r="M5612" s="357">
        <v>2.0625023300000001</v>
      </c>
      <c r="N5612" s="357">
        <v>0</v>
      </c>
      <c r="O5612" s="356">
        <f t="shared" si="174"/>
        <v>8.3910452070248969</v>
      </c>
      <c r="P5612" s="357">
        <v>8.3910452070248951</v>
      </c>
      <c r="Q5612" s="356" t="s">
        <v>15063</v>
      </c>
    </row>
    <row r="5613" spans="1:17" x14ac:dyDescent="0.25">
      <c r="A5613" s="354">
        <v>5610</v>
      </c>
      <c r="B5613" s="355" t="s">
        <v>5252</v>
      </c>
      <c r="C5613" s="355" t="s">
        <v>2393</v>
      </c>
      <c r="D5613" s="355" t="s">
        <v>2394</v>
      </c>
      <c r="E5613" s="355" t="s">
        <v>14850</v>
      </c>
      <c r="F5613" s="356" t="s">
        <v>10774</v>
      </c>
      <c r="G5613" s="356" t="s">
        <v>10785</v>
      </c>
      <c r="H5613" s="356" t="s">
        <v>10786</v>
      </c>
      <c r="I5613" s="356" t="str">
        <f t="shared" si="175"/>
        <v>CHOKKASANDRA_HUSKUR_66F08-MADURAMMA TEMPLE</v>
      </c>
      <c r="J5613" s="356" t="s">
        <v>2405</v>
      </c>
      <c r="K5613" s="356" t="s">
        <v>15063</v>
      </c>
      <c r="L5613" s="357">
        <v>1.4738</v>
      </c>
      <c r="M5613" s="357">
        <v>1.3458359500000001</v>
      </c>
      <c r="N5613" s="357">
        <v>0</v>
      </c>
      <c r="O5613" s="356">
        <f t="shared" si="174"/>
        <v>8.6825926177228858</v>
      </c>
      <c r="P5613" s="357">
        <v>28.059013697884982</v>
      </c>
      <c r="Q5613" s="356" t="s">
        <v>15063</v>
      </c>
    </row>
    <row r="5614" spans="1:17" x14ac:dyDescent="0.25">
      <c r="A5614" s="354">
        <v>5611</v>
      </c>
      <c r="B5614" s="355" t="s">
        <v>5252</v>
      </c>
      <c r="C5614" s="355" t="s">
        <v>2393</v>
      </c>
      <c r="D5614" s="355" t="s">
        <v>2394</v>
      </c>
      <c r="E5614" s="355" t="s">
        <v>14850</v>
      </c>
      <c r="F5614" s="356" t="s">
        <v>10774</v>
      </c>
      <c r="G5614" s="356" t="s">
        <v>10787</v>
      </c>
      <c r="H5614" s="356" t="s">
        <v>10788</v>
      </c>
      <c r="I5614" s="356" t="str">
        <f t="shared" si="175"/>
        <v>CHOKKASANDRA_HUSKUR_66F09-GATAHALLY</v>
      </c>
      <c r="J5614" s="356" t="s">
        <v>2405</v>
      </c>
      <c r="K5614" s="356" t="s">
        <v>15063</v>
      </c>
      <c r="L5614" s="357">
        <v>1.438647</v>
      </c>
      <c r="M5614" s="357">
        <v>1.3082277999999998</v>
      </c>
      <c r="N5614" s="357">
        <v>0</v>
      </c>
      <c r="O5614" s="356">
        <f t="shared" si="174"/>
        <v>9.0654065938343571</v>
      </c>
      <c r="P5614" s="357">
        <v>10.519811661842759</v>
      </c>
      <c r="Q5614" s="356" t="s">
        <v>15063</v>
      </c>
    </row>
    <row r="5615" spans="1:17" x14ac:dyDescent="0.25">
      <c r="A5615" s="354">
        <v>5612</v>
      </c>
      <c r="B5615" s="355" t="s">
        <v>5252</v>
      </c>
      <c r="C5615" s="355" t="s">
        <v>2393</v>
      </c>
      <c r="D5615" s="355" t="s">
        <v>2394</v>
      </c>
      <c r="E5615" s="355" t="s">
        <v>14850</v>
      </c>
      <c r="F5615" s="356" t="s">
        <v>4859</v>
      </c>
      <c r="G5615" s="356" t="s">
        <v>6483</v>
      </c>
      <c r="H5615" s="356" t="s">
        <v>6484</v>
      </c>
      <c r="I5615" s="356" t="str">
        <f t="shared" si="175"/>
        <v>ELECTRONIC_CITYPH2SEC2_66F09-VIA</v>
      </c>
      <c r="J5615" s="356" t="s">
        <v>2414</v>
      </c>
      <c r="K5615" s="356" t="s">
        <v>15063</v>
      </c>
      <c r="L5615" s="357">
        <v>5.4623200000000001</v>
      </c>
      <c r="M5615" s="357">
        <v>5.1417137999999998</v>
      </c>
      <c r="N5615" s="357">
        <v>0</v>
      </c>
      <c r="O5615" s="356">
        <f t="shared" si="174"/>
        <v>5.8694144612545633</v>
      </c>
      <c r="P5615" s="357">
        <v>5.8694144612545625</v>
      </c>
      <c r="Q5615" s="356" t="s">
        <v>15063</v>
      </c>
    </row>
    <row r="5616" spans="1:17" x14ac:dyDescent="0.25">
      <c r="A5616" s="354">
        <v>5613</v>
      </c>
      <c r="B5616" s="355" t="s">
        <v>5252</v>
      </c>
      <c r="C5616" s="355" t="s">
        <v>2393</v>
      </c>
      <c r="D5616" s="355" t="s">
        <v>2394</v>
      </c>
      <c r="E5616" s="355" t="s">
        <v>14850</v>
      </c>
      <c r="F5616" s="356" t="s">
        <v>4859</v>
      </c>
      <c r="G5616" s="356" t="s">
        <v>6485</v>
      </c>
      <c r="H5616" s="356" t="s">
        <v>6486</v>
      </c>
      <c r="I5616" s="356" t="str">
        <f t="shared" si="175"/>
        <v>ELECTRONIC_CITYPH2SEC2_66F10-VEERASANDRA</v>
      </c>
      <c r="J5616" s="356" t="s">
        <v>2414</v>
      </c>
      <c r="K5616" s="356" t="s">
        <v>15063</v>
      </c>
      <c r="L5616" s="357">
        <v>3.4675410000000002</v>
      </c>
      <c r="M5616" s="357">
        <v>3.2564510499999999</v>
      </c>
      <c r="N5616" s="357">
        <v>0</v>
      </c>
      <c r="O5616" s="356">
        <f t="shared" si="174"/>
        <v>6.0875978106675683</v>
      </c>
      <c r="P5616" s="357">
        <v>6.087597810667555</v>
      </c>
      <c r="Q5616" s="356" t="s">
        <v>15063</v>
      </c>
    </row>
    <row r="5617" spans="1:17" x14ac:dyDescent="0.25">
      <c r="A5617" s="354">
        <v>5614</v>
      </c>
      <c r="B5617" s="355" t="s">
        <v>5252</v>
      </c>
      <c r="C5617" s="355" t="s">
        <v>2393</v>
      </c>
      <c r="D5617" s="355" t="s">
        <v>2394</v>
      </c>
      <c r="E5617" s="355" t="s">
        <v>14850</v>
      </c>
      <c r="F5617" s="356" t="s">
        <v>4859</v>
      </c>
      <c r="G5617" s="356" t="s">
        <v>6487</v>
      </c>
      <c r="H5617" s="356" t="s">
        <v>6488</v>
      </c>
      <c r="I5617" s="356" t="str">
        <f t="shared" si="175"/>
        <v>ELECTRONIC_CITYPH2SEC2_66F11-ITTINA</v>
      </c>
      <c r="J5617" s="356" t="s">
        <v>2432</v>
      </c>
      <c r="K5617" s="356" t="s">
        <v>15063</v>
      </c>
      <c r="L5617" s="357">
        <v>2.69374</v>
      </c>
      <c r="M5617" s="357">
        <v>2.4745795500000001</v>
      </c>
      <c r="N5617" s="357">
        <v>0</v>
      </c>
      <c r="O5617" s="356">
        <f t="shared" si="174"/>
        <v>8.1359169778820508</v>
      </c>
      <c r="P5617" s="357">
        <v>8.1359169778820402</v>
      </c>
      <c r="Q5617" s="356" t="s">
        <v>15063</v>
      </c>
    </row>
    <row r="5618" spans="1:17" x14ac:dyDescent="0.25">
      <c r="A5618" s="354">
        <v>5615</v>
      </c>
      <c r="B5618" s="355" t="s">
        <v>5252</v>
      </c>
      <c r="C5618" s="355" t="s">
        <v>2393</v>
      </c>
      <c r="D5618" s="355" t="s">
        <v>2394</v>
      </c>
      <c r="E5618" s="355" t="s">
        <v>14850</v>
      </c>
      <c r="F5618" s="356" t="s">
        <v>4796</v>
      </c>
      <c r="G5618" s="356" t="s">
        <v>6467</v>
      </c>
      <c r="H5618" s="356" t="s">
        <v>6468</v>
      </c>
      <c r="I5618" s="356" t="str">
        <f t="shared" si="175"/>
        <v>ELECTRONIC_CITY_66F11-VEERASANDRA-INDUSTRIAL-AREA</v>
      </c>
      <c r="J5618" s="356" t="s">
        <v>2405</v>
      </c>
      <c r="K5618" s="356" t="s">
        <v>15063</v>
      </c>
      <c r="L5618" s="357">
        <v>3.3130990000000002</v>
      </c>
      <c r="M5618" s="357">
        <v>3.0336112899999996</v>
      </c>
      <c r="N5618" s="357">
        <v>0</v>
      </c>
      <c r="O5618" s="356">
        <f t="shared" si="174"/>
        <v>8.4358393757627113</v>
      </c>
      <c r="P5618" s="357">
        <v>8.4358393757627219</v>
      </c>
      <c r="Q5618" s="356" t="s">
        <v>15063</v>
      </c>
    </row>
    <row r="5619" spans="1:17" x14ac:dyDescent="0.25">
      <c r="A5619" s="354">
        <v>5616</v>
      </c>
      <c r="B5619" s="355" t="s">
        <v>5252</v>
      </c>
      <c r="C5619" s="355" t="s">
        <v>2393</v>
      </c>
      <c r="D5619" s="355" t="s">
        <v>2394</v>
      </c>
      <c r="E5619" s="355" t="s">
        <v>14850</v>
      </c>
      <c r="F5619" s="356" t="s">
        <v>4859</v>
      </c>
      <c r="G5619" s="356" t="s">
        <v>6489</v>
      </c>
      <c r="H5619" s="356" t="s">
        <v>6490</v>
      </c>
      <c r="I5619" s="356" t="str">
        <f t="shared" si="175"/>
        <v>ELECTRONIC_CITYPH2SEC2_66F12-ANATH-NAGAR-PHASE</v>
      </c>
      <c r="J5619" s="356" t="s">
        <v>2432</v>
      </c>
      <c r="K5619" s="356" t="s">
        <v>15063</v>
      </c>
      <c r="L5619" s="357">
        <v>0.47700589999999998</v>
      </c>
      <c r="M5619" s="357">
        <v>0.45041779999999998</v>
      </c>
      <c r="N5619" s="357">
        <v>0</v>
      </c>
      <c r="O5619" s="356">
        <f t="shared" si="174"/>
        <v>5.5739562131202156</v>
      </c>
      <c r="P5619" s="357">
        <v>7.3520203832384556</v>
      </c>
      <c r="Q5619" s="356" t="s">
        <v>15063</v>
      </c>
    </row>
    <row r="5620" spans="1:17" x14ac:dyDescent="0.25">
      <c r="A5620" s="354">
        <v>5617</v>
      </c>
      <c r="B5620" s="355" t="s">
        <v>5252</v>
      </c>
      <c r="C5620" s="355" t="s">
        <v>2393</v>
      </c>
      <c r="D5620" s="355" t="s">
        <v>2394</v>
      </c>
      <c r="E5620" s="355" t="s">
        <v>14850</v>
      </c>
      <c r="F5620" s="356" t="s">
        <v>4796</v>
      </c>
      <c r="G5620" s="356" t="s">
        <v>6469</v>
      </c>
      <c r="H5620" s="356" t="s">
        <v>6470</v>
      </c>
      <c r="I5620" s="356" t="str">
        <f t="shared" si="175"/>
        <v>ELECTRONIC_CITY_66F13-SURYA-PARK</v>
      </c>
      <c r="J5620" s="356" t="s">
        <v>2414</v>
      </c>
      <c r="K5620" s="356" t="s">
        <v>15063</v>
      </c>
      <c r="L5620" s="357">
        <v>0.32252999999999998</v>
      </c>
      <c r="M5620" s="357">
        <v>0.31162000000000001</v>
      </c>
      <c r="N5620" s="357">
        <v>0</v>
      </c>
      <c r="O5620" s="356">
        <f t="shared" si="174"/>
        <v>3.3826310730784659</v>
      </c>
      <c r="P5620" s="357">
        <v>13.650263111914684</v>
      </c>
      <c r="Q5620" s="356" t="s">
        <v>15063</v>
      </c>
    </row>
    <row r="5621" spans="1:17" x14ac:dyDescent="0.25">
      <c r="A5621" s="354">
        <v>5618</v>
      </c>
      <c r="B5621" s="355" t="s">
        <v>5252</v>
      </c>
      <c r="C5621" s="355" t="s">
        <v>2393</v>
      </c>
      <c r="D5621" s="355" t="s">
        <v>2394</v>
      </c>
      <c r="E5621" s="355" t="s">
        <v>14850</v>
      </c>
      <c r="F5621" s="356" t="s">
        <v>4796</v>
      </c>
      <c r="G5621" s="356" t="s">
        <v>6471</v>
      </c>
      <c r="H5621" s="356" t="s">
        <v>6472</v>
      </c>
      <c r="I5621" s="356" t="str">
        <f t="shared" si="175"/>
        <v>ELECTRONIC_CITY_66F14-KAMMASANDRA</v>
      </c>
      <c r="J5621" s="356" t="s">
        <v>2405</v>
      </c>
      <c r="K5621" s="356" t="s">
        <v>15063</v>
      </c>
      <c r="L5621" s="357">
        <v>0.31417819999999996</v>
      </c>
      <c r="M5621" s="357">
        <v>0.29551949</v>
      </c>
      <c r="N5621" s="357">
        <v>0</v>
      </c>
      <c r="O5621" s="356">
        <f t="shared" si="174"/>
        <v>5.9388939143454156</v>
      </c>
      <c r="P5621" s="357">
        <v>8.3718568163837386</v>
      </c>
      <c r="Q5621" s="356" t="s">
        <v>15063</v>
      </c>
    </row>
    <row r="5622" spans="1:17" x14ac:dyDescent="0.25">
      <c r="A5622" s="354">
        <v>5619</v>
      </c>
      <c r="B5622" s="355" t="s">
        <v>5252</v>
      </c>
      <c r="C5622" s="355" t="s">
        <v>2393</v>
      </c>
      <c r="D5622" s="355" t="s">
        <v>2394</v>
      </c>
      <c r="E5622" s="355" t="s">
        <v>14850</v>
      </c>
      <c r="F5622" s="356" t="s">
        <v>4859</v>
      </c>
      <c r="G5622" s="356" t="s">
        <v>6491</v>
      </c>
      <c r="H5622" s="356" t="s">
        <v>6492</v>
      </c>
      <c r="I5622" s="356" t="str">
        <f t="shared" si="175"/>
        <v>ELECTRONIC_CITYPH2SEC2_66F16-BBMP</v>
      </c>
      <c r="J5622" s="356" t="s">
        <v>2405</v>
      </c>
      <c r="K5622" s="356" t="s">
        <v>15063</v>
      </c>
      <c r="L5622" s="357">
        <v>5.2380000000000003E-2</v>
      </c>
      <c r="M5622" s="357">
        <v>5.1249999999999997E-2</v>
      </c>
      <c r="N5622" s="357">
        <v>0</v>
      </c>
      <c r="O5622" s="356">
        <f t="shared" si="174"/>
        <v>2.1573119511263954</v>
      </c>
      <c r="P5622" s="357">
        <v>2.157311951126395</v>
      </c>
      <c r="Q5622" s="356" t="s">
        <v>15063</v>
      </c>
    </row>
    <row r="5623" spans="1:17" x14ac:dyDescent="0.25">
      <c r="A5623" s="354">
        <v>5620</v>
      </c>
      <c r="B5623" s="355" t="s">
        <v>5252</v>
      </c>
      <c r="C5623" s="355" t="s">
        <v>2393</v>
      </c>
      <c r="D5623" s="355" t="s">
        <v>2394</v>
      </c>
      <c r="E5623" s="355" t="s">
        <v>14850</v>
      </c>
      <c r="F5623" s="356" t="s">
        <v>4796</v>
      </c>
      <c r="G5623" s="356" t="s">
        <v>6473</v>
      </c>
      <c r="H5623" s="356" t="s">
        <v>6474</v>
      </c>
      <c r="I5623" s="356" t="str">
        <f t="shared" si="175"/>
        <v>ELECTRONIC_CITY_66F17-INDIA BUILD REALITY</v>
      </c>
      <c r="J5623" s="356" t="s">
        <v>2432</v>
      </c>
      <c r="K5623" s="356" t="s">
        <v>15063</v>
      </c>
      <c r="L5623" s="357">
        <v>0.10239999999999999</v>
      </c>
      <c r="M5623" s="357">
        <v>9.8401600000000006E-2</v>
      </c>
      <c r="N5623" s="357">
        <v>0</v>
      </c>
      <c r="O5623" s="356">
        <f t="shared" si="174"/>
        <v>3.9046874999999863</v>
      </c>
      <c r="P5623" s="357">
        <v>3.9046874999999814</v>
      </c>
      <c r="Q5623" s="356" t="s">
        <v>15063</v>
      </c>
    </row>
    <row r="5624" spans="1:17" x14ac:dyDescent="0.25">
      <c r="A5624" s="354">
        <v>5621</v>
      </c>
      <c r="B5624" s="355" t="s">
        <v>5252</v>
      </c>
      <c r="C5624" s="355" t="s">
        <v>2393</v>
      </c>
      <c r="D5624" s="355" t="s">
        <v>2394</v>
      </c>
      <c r="E5624" s="355" t="s">
        <v>14850</v>
      </c>
      <c r="F5624" s="356" t="s">
        <v>4774</v>
      </c>
      <c r="G5624" s="356" t="s">
        <v>14953</v>
      </c>
      <c r="H5624" s="356" t="s">
        <v>14954</v>
      </c>
      <c r="I5624" s="356" t="str">
        <f t="shared" si="175"/>
        <v>NAGANATHAPURA_66F17-NJY GATAHALLY</v>
      </c>
      <c r="J5624" s="356" t="s">
        <v>5706</v>
      </c>
      <c r="K5624" s="356" t="s">
        <v>15063</v>
      </c>
      <c r="L5624" s="357" t="e">
        <v>#N/A</v>
      </c>
      <c r="M5624" s="357">
        <v>0</v>
      </c>
      <c r="N5624" s="357" t="e">
        <v>#N/A</v>
      </c>
      <c r="O5624" s="356" t="e">
        <f t="shared" si="174"/>
        <v>#N/A</v>
      </c>
      <c r="P5624" s="357" t="e">
        <v>#DIV/0!</v>
      </c>
      <c r="Q5624" s="356" t="s">
        <v>15063</v>
      </c>
    </row>
    <row r="5625" spans="1:17" x14ac:dyDescent="0.25">
      <c r="A5625" s="354">
        <v>5622</v>
      </c>
      <c r="B5625" s="355" t="s">
        <v>5252</v>
      </c>
      <c r="C5625" s="355" t="s">
        <v>2393</v>
      </c>
      <c r="D5625" s="355" t="s">
        <v>2394</v>
      </c>
      <c r="E5625" s="355" t="s">
        <v>14850</v>
      </c>
      <c r="F5625" s="356" t="s">
        <v>4859</v>
      </c>
      <c r="G5625" s="356" t="s">
        <v>6493</v>
      </c>
      <c r="H5625" s="356" t="s">
        <v>6494</v>
      </c>
      <c r="I5625" s="356" t="str">
        <f t="shared" si="175"/>
        <v>ELECTRONIC_CITYPH2SEC2_66F18-MICROLABS</v>
      </c>
      <c r="J5625" s="356" t="s">
        <v>2414</v>
      </c>
      <c r="K5625" s="356" t="s">
        <v>15063</v>
      </c>
      <c r="L5625" s="357">
        <v>3.0697999999999999</v>
      </c>
      <c r="M5625" s="357">
        <v>3.0630900000000003</v>
      </c>
      <c r="N5625" s="357">
        <v>0</v>
      </c>
      <c r="O5625" s="356">
        <f t="shared" si="174"/>
        <v>0.21858101504982574</v>
      </c>
      <c r="P5625" s="357">
        <v>0.21858101504982352</v>
      </c>
      <c r="Q5625" s="356" t="s">
        <v>15063</v>
      </c>
    </row>
    <row r="5626" spans="1:17" x14ac:dyDescent="0.25">
      <c r="A5626" s="354">
        <v>5623</v>
      </c>
      <c r="B5626" s="355" t="s">
        <v>5252</v>
      </c>
      <c r="C5626" s="355" t="s">
        <v>2393</v>
      </c>
      <c r="D5626" s="355" t="s">
        <v>2394</v>
      </c>
      <c r="E5626" s="355" t="s">
        <v>14850</v>
      </c>
      <c r="F5626" s="356" t="s">
        <v>4859</v>
      </c>
      <c r="G5626" s="356" t="s">
        <v>6495</v>
      </c>
      <c r="H5626" s="356" t="s">
        <v>6496</v>
      </c>
      <c r="I5626" s="356" t="str">
        <f t="shared" si="175"/>
        <v>ELECTRONIC_CITYPH2SEC2_66F19-ANANTHANAGARA</v>
      </c>
      <c r="J5626" s="356" t="s">
        <v>2405</v>
      </c>
      <c r="K5626" s="356" t="s">
        <v>15063</v>
      </c>
      <c r="L5626" s="357">
        <v>1.7422000000000002</v>
      </c>
      <c r="M5626" s="357">
        <v>1.6016818599999998</v>
      </c>
      <c r="N5626" s="357">
        <v>0</v>
      </c>
      <c r="O5626" s="356">
        <f t="shared" si="174"/>
        <v>8.0655573412926405</v>
      </c>
      <c r="P5626" s="357">
        <v>8.0655573412926387</v>
      </c>
      <c r="Q5626" s="356" t="s">
        <v>15063</v>
      </c>
    </row>
    <row r="5627" spans="1:17" x14ac:dyDescent="0.25">
      <c r="A5627" s="354">
        <v>5624</v>
      </c>
      <c r="B5627" s="355" t="s">
        <v>5252</v>
      </c>
      <c r="C5627" s="355" t="s">
        <v>2393</v>
      </c>
      <c r="D5627" s="355" t="s">
        <v>2394</v>
      </c>
      <c r="E5627" s="355" t="s">
        <v>14850</v>
      </c>
      <c r="F5627" s="356" t="s">
        <v>4796</v>
      </c>
      <c r="G5627" s="356" t="s">
        <v>6475</v>
      </c>
      <c r="H5627" s="356" t="s">
        <v>6476</v>
      </c>
      <c r="I5627" s="356" t="str">
        <f t="shared" si="175"/>
        <v>ELECTRONIC_CITY_66F19-KSSIDC</v>
      </c>
      <c r="J5627" s="356" t="s">
        <v>2405</v>
      </c>
      <c r="K5627" s="356" t="s">
        <v>15063</v>
      </c>
      <c r="L5627" s="357">
        <v>2.2079400000000002</v>
      </c>
      <c r="M5627" s="357">
        <v>2.02373417</v>
      </c>
      <c r="N5627" s="357">
        <v>0</v>
      </c>
      <c r="O5627" s="356">
        <f t="shared" si="174"/>
        <v>8.3428820529543479</v>
      </c>
      <c r="P5627" s="357">
        <v>8.3428820529543586</v>
      </c>
      <c r="Q5627" s="356" t="s">
        <v>15063</v>
      </c>
    </row>
    <row r="5628" spans="1:17" x14ac:dyDescent="0.25">
      <c r="A5628" s="354">
        <v>5625</v>
      </c>
      <c r="B5628" s="355" t="s">
        <v>5252</v>
      </c>
      <c r="C5628" s="355" t="s">
        <v>2393</v>
      </c>
      <c r="D5628" s="355" t="s">
        <v>2394</v>
      </c>
      <c r="E5628" s="355" t="s">
        <v>14850</v>
      </c>
      <c r="F5628" s="356" t="s">
        <v>4859</v>
      </c>
      <c r="G5628" s="356" t="s">
        <v>6497</v>
      </c>
      <c r="H5628" s="356" t="s">
        <v>6498</v>
      </c>
      <c r="I5628" s="356" t="str">
        <f t="shared" si="175"/>
        <v>ELECTRONIC_CITYPH2SEC2_66F21-GLASS FACTORY LAYOUT</v>
      </c>
      <c r="J5628" s="356" t="s">
        <v>2432</v>
      </c>
      <c r="K5628" s="356" t="s">
        <v>15063</v>
      </c>
      <c r="L5628" s="357">
        <v>2.0099990000000001</v>
      </c>
      <c r="M5628" s="357">
        <v>1.84314723</v>
      </c>
      <c r="N5628" s="357">
        <v>0</v>
      </c>
      <c r="O5628" s="356">
        <f t="shared" si="174"/>
        <v>8.301087214471254</v>
      </c>
      <c r="P5628" s="357">
        <v>8.3010872144712486</v>
      </c>
      <c r="Q5628" s="356" t="s">
        <v>15063</v>
      </c>
    </row>
    <row r="5629" spans="1:17" x14ac:dyDescent="0.25">
      <c r="A5629" s="354">
        <v>5626</v>
      </c>
      <c r="B5629" s="355" t="s">
        <v>5252</v>
      </c>
      <c r="C5629" s="355" t="s">
        <v>2393</v>
      </c>
      <c r="D5629" s="355" t="s">
        <v>2394</v>
      </c>
      <c r="E5629" s="355" t="s">
        <v>14850</v>
      </c>
      <c r="F5629" s="356" t="s">
        <v>4859</v>
      </c>
      <c r="G5629" s="356" t="s">
        <v>6499</v>
      </c>
      <c r="H5629" s="356" t="s">
        <v>6500</v>
      </c>
      <c r="I5629" s="356" t="str">
        <f t="shared" si="175"/>
        <v>ELECTRONIC_CITYPH2SEC2_66F22-DADDY'S GARDEN</v>
      </c>
      <c r="J5629" s="356" t="s">
        <v>2405</v>
      </c>
      <c r="K5629" s="356" t="s">
        <v>15063</v>
      </c>
      <c r="L5629" s="357">
        <v>1.6496</v>
      </c>
      <c r="M5629" s="357">
        <v>1.5014399299999999</v>
      </c>
      <c r="N5629" s="357">
        <v>0</v>
      </c>
      <c r="O5629" s="356">
        <f t="shared" si="174"/>
        <v>8.9815755334626637</v>
      </c>
      <c r="P5629" s="357">
        <v>8.9815755334626601</v>
      </c>
      <c r="Q5629" s="356" t="s">
        <v>15063</v>
      </c>
    </row>
    <row r="5630" spans="1:17" x14ac:dyDescent="0.25">
      <c r="A5630" s="354">
        <v>5627</v>
      </c>
      <c r="B5630" s="355" t="s">
        <v>5252</v>
      </c>
      <c r="C5630" s="355" t="s">
        <v>2393</v>
      </c>
      <c r="D5630" s="355" t="s">
        <v>2394</v>
      </c>
      <c r="E5630" s="355" t="s">
        <v>14850</v>
      </c>
      <c r="F5630" s="356" t="s">
        <v>4859</v>
      </c>
      <c r="G5630" s="356" t="s">
        <v>6501</v>
      </c>
      <c r="H5630" s="356" t="s">
        <v>6502</v>
      </c>
      <c r="I5630" s="356" t="str">
        <f t="shared" si="175"/>
        <v>ELECTRONIC_CITYPH2SEC2_66F23-SHANTHIPURA</v>
      </c>
      <c r="J5630" s="356" t="s">
        <v>2432</v>
      </c>
      <c r="K5630" s="356" t="s">
        <v>15063</v>
      </c>
      <c r="L5630" s="357">
        <v>1.397</v>
      </c>
      <c r="M5630" s="357">
        <v>1.2835472000000001</v>
      </c>
      <c r="N5630" s="357">
        <v>0</v>
      </c>
      <c r="O5630" s="356">
        <f t="shared" si="174"/>
        <v>8.1211739441660633</v>
      </c>
      <c r="P5630" s="357">
        <v>12.173881106370231</v>
      </c>
      <c r="Q5630" s="356" t="s">
        <v>15063</v>
      </c>
    </row>
    <row r="5631" spans="1:17" x14ac:dyDescent="0.25">
      <c r="A5631" s="354">
        <v>5628</v>
      </c>
      <c r="B5631" s="355" t="s">
        <v>5252</v>
      </c>
      <c r="C5631" s="355" t="s">
        <v>2393</v>
      </c>
      <c r="D5631" s="355" t="s">
        <v>2394</v>
      </c>
      <c r="E5631" s="355" t="s">
        <v>14850</v>
      </c>
      <c r="F5631" s="356" t="s">
        <v>4859</v>
      </c>
      <c r="G5631" s="356" t="s">
        <v>6503</v>
      </c>
      <c r="H5631" s="356" t="s">
        <v>6504</v>
      </c>
      <c r="I5631" s="356" t="str">
        <f t="shared" si="175"/>
        <v>ELECTRONIC_CITYPH2SEC2_66F26-MINDCOMP</v>
      </c>
      <c r="J5631" s="356" t="s">
        <v>2414</v>
      </c>
      <c r="K5631" s="356" t="s">
        <v>15063</v>
      </c>
      <c r="L5631" s="357">
        <v>1.327</v>
      </c>
      <c r="M5631" s="357">
        <v>1.32724</v>
      </c>
      <c r="N5631" s="357">
        <v>0</v>
      </c>
      <c r="O5631" s="356">
        <f t="shared" si="174"/>
        <v>-1.8085908063302035E-2</v>
      </c>
      <c r="P5631" s="357">
        <v>0.3764878978247399</v>
      </c>
      <c r="Q5631" s="356" t="s">
        <v>15063</v>
      </c>
    </row>
    <row r="5632" spans="1:17" x14ac:dyDescent="0.25">
      <c r="A5632" s="354">
        <v>5629</v>
      </c>
      <c r="B5632" s="355" t="s">
        <v>5252</v>
      </c>
      <c r="C5632" s="355" t="s">
        <v>2393</v>
      </c>
      <c r="D5632" s="355" t="s">
        <v>2394</v>
      </c>
      <c r="E5632" s="355" t="s">
        <v>14850</v>
      </c>
      <c r="F5632" s="356" t="s">
        <v>4796</v>
      </c>
      <c r="G5632" s="356" t="s">
        <v>6477</v>
      </c>
      <c r="H5632" s="356" t="s">
        <v>6478</v>
      </c>
      <c r="I5632" s="356" t="str">
        <f t="shared" si="175"/>
        <v>ELECTRONIC_CITY_66F28-GOLLAHALLI</v>
      </c>
      <c r="J5632" s="356" t="s">
        <v>2432</v>
      </c>
      <c r="K5632" s="356" t="s">
        <v>15063</v>
      </c>
      <c r="L5632" s="357">
        <v>2.2333509999999999</v>
      </c>
      <c r="M5632" s="357">
        <v>1.9844295000000001</v>
      </c>
      <c r="N5632" s="357">
        <v>0</v>
      </c>
      <c r="O5632" s="356">
        <f t="shared" si="174"/>
        <v>11.145650638882998</v>
      </c>
      <c r="P5632" s="357">
        <v>11.145650638882998</v>
      </c>
      <c r="Q5632" s="356" t="s">
        <v>15063</v>
      </c>
    </row>
    <row r="5633" spans="1:18" x14ac:dyDescent="0.25">
      <c r="A5633" s="354">
        <v>5630</v>
      </c>
      <c r="B5633" s="355" t="s">
        <v>5252</v>
      </c>
      <c r="C5633" s="355" t="s">
        <v>2393</v>
      </c>
      <c r="D5633" s="355" t="s">
        <v>2394</v>
      </c>
      <c r="E5633" s="355" t="s">
        <v>14850</v>
      </c>
      <c r="F5633" s="356" t="s">
        <v>4796</v>
      </c>
      <c r="G5633" s="356" t="s">
        <v>6479</v>
      </c>
      <c r="H5633" s="356" t="s">
        <v>6480</v>
      </c>
      <c r="I5633" s="356" t="str">
        <f t="shared" si="175"/>
        <v>ELECTRONIC_CITY_66F31-SHRIRAM PROPERTIES</v>
      </c>
      <c r="J5633" s="356" t="s">
        <v>2432</v>
      </c>
      <c r="K5633" s="356" t="s">
        <v>15063</v>
      </c>
      <c r="L5633" s="357">
        <v>0.47259999999999996</v>
      </c>
      <c r="M5633" s="357">
        <v>0.44952700000000001</v>
      </c>
      <c r="N5633" s="357">
        <v>0</v>
      </c>
      <c r="O5633" s="356">
        <f t="shared" si="174"/>
        <v>4.8821413457469225</v>
      </c>
      <c r="P5633" s="357">
        <v>4.8821413457469269</v>
      </c>
      <c r="Q5633" s="356" t="s">
        <v>15063</v>
      </c>
    </row>
    <row r="5634" spans="1:18" x14ac:dyDescent="0.25">
      <c r="A5634" s="354">
        <v>5631</v>
      </c>
      <c r="B5634" s="355" t="s">
        <v>5252</v>
      </c>
      <c r="C5634" s="355" t="s">
        <v>2393</v>
      </c>
      <c r="D5634" s="355" t="s">
        <v>2394</v>
      </c>
      <c r="E5634" s="355" t="s">
        <v>14850</v>
      </c>
      <c r="F5634" s="356" t="s">
        <v>4796</v>
      </c>
      <c r="G5634" s="356" t="s">
        <v>6481</v>
      </c>
      <c r="H5634" s="356" t="s">
        <v>6482</v>
      </c>
      <c r="I5634" s="356" t="str">
        <f t="shared" si="175"/>
        <v>ELECTRONIC_CITY_66F32-PRESTIGE BIRCHWOOD</v>
      </c>
      <c r="J5634" s="356" t="s">
        <v>2432</v>
      </c>
      <c r="K5634" s="356" t="s">
        <v>15063</v>
      </c>
      <c r="L5634" s="357">
        <v>0.62019999999999997</v>
      </c>
      <c r="M5634" s="357">
        <v>0.58133800000000002</v>
      </c>
      <c r="N5634" s="357">
        <v>0</v>
      </c>
      <c r="O5634" s="356">
        <f t="shared" si="174"/>
        <v>6.2660432118671325</v>
      </c>
      <c r="P5634" s="357">
        <v>6.2660432118671228</v>
      </c>
      <c r="Q5634" s="356" t="s">
        <v>15063</v>
      </c>
    </row>
    <row r="5635" spans="1:18" x14ac:dyDescent="0.25">
      <c r="A5635" s="354">
        <v>5632</v>
      </c>
      <c r="B5635" s="355" t="s">
        <v>5252</v>
      </c>
      <c r="C5635" s="355" t="s">
        <v>14767</v>
      </c>
      <c r="D5635" s="355" t="s">
        <v>14775</v>
      </c>
      <c r="E5635" s="355" t="s">
        <v>1664</v>
      </c>
      <c r="F5635" s="356" t="s">
        <v>5801</v>
      </c>
      <c r="G5635" s="356"/>
      <c r="H5635" s="356" t="s">
        <v>6051</v>
      </c>
      <c r="I5635" s="356" t="str">
        <f t="shared" si="175"/>
        <v xml:space="preserve">KIADB HARDWARE PARK_22066KV BPH MINI IRRIGATION </v>
      </c>
      <c r="J5635" s="356"/>
      <c r="K5635" s="356" t="s">
        <v>15063</v>
      </c>
      <c r="L5635" s="357">
        <v>1.974</v>
      </c>
      <c r="M5635" s="357">
        <v>2.4453</v>
      </c>
      <c r="N5635" s="357">
        <v>0</v>
      </c>
      <c r="O5635" s="356">
        <f t="shared" si="174"/>
        <v>-23.875379939209729</v>
      </c>
      <c r="P5635" s="357">
        <v>-23.87537993920974</v>
      </c>
      <c r="Q5635" s="356" t="s">
        <v>15063</v>
      </c>
      <c r="R5635" s="358" t="e">
        <f>#REF!-M5635</f>
        <v>#REF!</v>
      </c>
    </row>
    <row r="5636" spans="1:18" x14ac:dyDescent="0.25">
      <c r="A5636" s="354">
        <v>5633</v>
      </c>
      <c r="B5636" s="355" t="s">
        <v>5252</v>
      </c>
      <c r="C5636" s="355" t="s">
        <v>14767</v>
      </c>
      <c r="D5636" s="355" t="s">
        <v>14775</v>
      </c>
      <c r="E5636" s="355" t="s">
        <v>1664</v>
      </c>
      <c r="F5636" s="356" t="s">
        <v>5697</v>
      </c>
      <c r="G5636" s="356"/>
      <c r="H5636" s="356" t="s">
        <v>6026</v>
      </c>
      <c r="I5636" s="356" t="str">
        <f t="shared" si="175"/>
        <v>BEGUR_22066KV ITC</v>
      </c>
      <c r="J5636" s="356"/>
      <c r="K5636" s="356" t="s">
        <v>15063</v>
      </c>
      <c r="L5636" s="357">
        <v>2.9630000000000001</v>
      </c>
      <c r="M5636" s="357">
        <v>3.0135000000000001</v>
      </c>
      <c r="N5636" s="357">
        <v>0</v>
      </c>
      <c r="O5636" s="356">
        <f t="shared" ref="O5636:O5699" si="176">((L5636-N5636)-M5636)/(L5636-N5636)*100</f>
        <v>-1.7043536955788048</v>
      </c>
      <c r="P5636" s="357">
        <v>-1.7043536955788197</v>
      </c>
      <c r="Q5636" s="356" t="s">
        <v>15063</v>
      </c>
      <c r="R5636" s="358" t="e">
        <f>#REF!-M5636</f>
        <v>#REF!</v>
      </c>
    </row>
    <row r="5637" spans="1:18" x14ac:dyDescent="0.25">
      <c r="A5637" s="354">
        <v>5634</v>
      </c>
      <c r="B5637" s="355" t="s">
        <v>5252</v>
      </c>
      <c r="C5637" s="355" t="s">
        <v>14767</v>
      </c>
      <c r="D5637" s="355" t="s">
        <v>14775</v>
      </c>
      <c r="E5637" s="355" t="s">
        <v>1664</v>
      </c>
      <c r="F5637" s="356" t="s">
        <v>5801</v>
      </c>
      <c r="G5637" s="356"/>
      <c r="H5637" s="356" t="s">
        <v>6052</v>
      </c>
      <c r="I5637" s="356" t="str">
        <f t="shared" ref="I5637:I5700" si="177">F5637&amp;H5637</f>
        <v xml:space="preserve">KIADB HARDWARE PARK_22066KV SHELL </v>
      </c>
      <c r="J5637" s="356"/>
      <c r="K5637" s="356" t="s">
        <v>15063</v>
      </c>
      <c r="L5637" s="357">
        <v>3.9269999999999996</v>
      </c>
      <c r="M5637" s="357">
        <v>3.4762500000000003</v>
      </c>
      <c r="N5637" s="357">
        <v>0</v>
      </c>
      <c r="O5637" s="356">
        <f t="shared" si="176"/>
        <v>11.478227654698227</v>
      </c>
      <c r="P5637" s="357">
        <v>11.478227654698237</v>
      </c>
      <c r="Q5637" s="356" t="s">
        <v>15063</v>
      </c>
      <c r="R5637" s="358" t="e">
        <f>#REF!-M5637</f>
        <v>#REF!</v>
      </c>
    </row>
    <row r="5638" spans="1:18" x14ac:dyDescent="0.25">
      <c r="A5638" s="354">
        <v>5635</v>
      </c>
      <c r="B5638" s="355" t="s">
        <v>5252</v>
      </c>
      <c r="C5638" s="355" t="s">
        <v>14767</v>
      </c>
      <c r="D5638" s="355" t="s">
        <v>14775</v>
      </c>
      <c r="E5638" s="355" t="s">
        <v>1664</v>
      </c>
      <c r="F5638" s="356" t="s">
        <v>6058</v>
      </c>
      <c r="G5638" s="356" t="s">
        <v>6059</v>
      </c>
      <c r="H5638" s="356" t="s">
        <v>4567</v>
      </c>
      <c r="I5638" s="356" t="str">
        <f t="shared" si="177"/>
        <v>VIDYANAGAR_66F01-EMBASSY</v>
      </c>
      <c r="J5638" s="356" t="s">
        <v>2432</v>
      </c>
      <c r="K5638" s="356" t="s">
        <v>15063</v>
      </c>
      <c r="L5638" s="357">
        <v>0.63039999999999996</v>
      </c>
      <c r="M5638" s="357">
        <v>0.63204850000000001</v>
      </c>
      <c r="N5638" s="357">
        <v>0</v>
      </c>
      <c r="O5638" s="356">
        <f t="shared" si="176"/>
        <v>-0.26150063451777489</v>
      </c>
      <c r="P5638" s="357">
        <v>4.4472288981707742</v>
      </c>
      <c r="Q5638" s="356" t="s">
        <v>15063</v>
      </c>
    </row>
    <row r="5639" spans="1:18" x14ac:dyDescent="0.25">
      <c r="A5639" s="354">
        <v>5636</v>
      </c>
      <c r="B5639" s="355" t="s">
        <v>5252</v>
      </c>
      <c r="C5639" s="355" t="s">
        <v>14767</v>
      </c>
      <c r="D5639" s="355" t="s">
        <v>14775</v>
      </c>
      <c r="E5639" s="355" t="s">
        <v>1664</v>
      </c>
      <c r="F5639" s="356" t="s">
        <v>5708</v>
      </c>
      <c r="G5639" s="356" t="s">
        <v>6041</v>
      </c>
      <c r="H5639" s="356" t="s">
        <v>6042</v>
      </c>
      <c r="I5639" s="356" t="str">
        <f t="shared" si="177"/>
        <v>BOODIGERE_66F01-MARENAHALLI</v>
      </c>
      <c r="J5639" s="356" t="s">
        <v>2432</v>
      </c>
      <c r="K5639" s="356" t="s">
        <v>15063</v>
      </c>
      <c r="L5639" s="357">
        <v>2.3348599999999999</v>
      </c>
      <c r="M5639" s="357">
        <v>2.0182529840000001</v>
      </c>
      <c r="N5639" s="357">
        <v>0</v>
      </c>
      <c r="O5639" s="356">
        <f t="shared" si="176"/>
        <v>13.559999999999995</v>
      </c>
      <c r="P5639" s="357">
        <v>26.549240358195171</v>
      </c>
      <c r="Q5639" s="356" t="s">
        <v>15063</v>
      </c>
    </row>
    <row r="5640" spans="1:18" x14ac:dyDescent="0.25">
      <c r="A5640" s="354">
        <v>5637</v>
      </c>
      <c r="B5640" s="355" t="s">
        <v>5252</v>
      </c>
      <c r="C5640" s="355" t="s">
        <v>14767</v>
      </c>
      <c r="D5640" s="355" t="s">
        <v>14775</v>
      </c>
      <c r="E5640" s="355" t="s">
        <v>1664</v>
      </c>
      <c r="F5640" s="356" t="s">
        <v>5708</v>
      </c>
      <c r="G5640" s="356" t="s">
        <v>6043</v>
      </c>
      <c r="H5640" s="356" t="s">
        <v>6044</v>
      </c>
      <c r="I5640" s="356" t="str">
        <f t="shared" si="177"/>
        <v>BOODIGERE_66F02-M-HOSAHALLI</v>
      </c>
      <c r="J5640" s="356" t="s">
        <v>2432</v>
      </c>
      <c r="K5640" s="356" t="s">
        <v>15063</v>
      </c>
      <c r="L5640" s="357">
        <v>0.32819999999999999</v>
      </c>
      <c r="M5640" s="357">
        <v>0.28858625999999998</v>
      </c>
      <c r="N5640" s="357">
        <v>0</v>
      </c>
      <c r="O5640" s="356">
        <f t="shared" si="176"/>
        <v>12.070000000000004</v>
      </c>
      <c r="P5640" s="357">
        <v>12.070000000000004</v>
      </c>
      <c r="Q5640" s="356" t="s">
        <v>15063</v>
      </c>
    </row>
    <row r="5641" spans="1:18" x14ac:dyDescent="0.25">
      <c r="A5641" s="354">
        <v>5638</v>
      </c>
      <c r="B5641" s="355" t="s">
        <v>5252</v>
      </c>
      <c r="C5641" s="355" t="s">
        <v>14767</v>
      </c>
      <c r="D5641" s="355" t="s">
        <v>14775</v>
      </c>
      <c r="E5641" s="355" t="s">
        <v>1664</v>
      </c>
      <c r="F5641" s="356" t="s">
        <v>5697</v>
      </c>
      <c r="G5641" s="356" t="s">
        <v>6027</v>
      </c>
      <c r="H5641" s="356" t="s">
        <v>6028</v>
      </c>
      <c r="I5641" s="356" t="str">
        <f t="shared" si="177"/>
        <v>BEGUR_220F02-SHETTIGERE</v>
      </c>
      <c r="J5641" s="356" t="s">
        <v>2432</v>
      </c>
      <c r="K5641" s="356" t="s">
        <v>15063</v>
      </c>
      <c r="L5641" s="357">
        <v>0.929423</v>
      </c>
      <c r="M5641" s="357">
        <v>0.81463925950000005</v>
      </c>
      <c r="N5641" s="357">
        <v>0</v>
      </c>
      <c r="O5641" s="356">
        <f t="shared" si="176"/>
        <v>12.349999999999994</v>
      </c>
      <c r="P5641" s="357">
        <v>12.350000000000005</v>
      </c>
      <c r="Q5641" s="356" t="s">
        <v>15063</v>
      </c>
    </row>
    <row r="5642" spans="1:18" x14ac:dyDescent="0.25">
      <c r="A5642" s="354">
        <v>5639</v>
      </c>
      <c r="B5642" s="355" t="s">
        <v>5252</v>
      </c>
      <c r="C5642" s="355" t="s">
        <v>14767</v>
      </c>
      <c r="D5642" s="355" t="s">
        <v>14775</v>
      </c>
      <c r="E5642" s="355" t="s">
        <v>1664</v>
      </c>
      <c r="F5642" s="356" t="s">
        <v>6058</v>
      </c>
      <c r="G5642" s="356" t="s">
        <v>6060</v>
      </c>
      <c r="H5642" s="356" t="s">
        <v>6061</v>
      </c>
      <c r="I5642" s="356" t="str">
        <f t="shared" si="177"/>
        <v>VIDYANAGAR_66F03-BAGALURU</v>
      </c>
      <c r="J5642" s="356" t="s">
        <v>2432</v>
      </c>
      <c r="K5642" s="356" t="s">
        <v>15063</v>
      </c>
      <c r="L5642" s="357">
        <v>4.0148000000000001</v>
      </c>
      <c r="M5642" s="357">
        <v>3.5021100399999998</v>
      </c>
      <c r="N5642" s="357">
        <v>0</v>
      </c>
      <c r="O5642" s="356">
        <f t="shared" si="176"/>
        <v>12.770000000000008</v>
      </c>
      <c r="P5642" s="357">
        <v>16.504955949300893</v>
      </c>
      <c r="Q5642" s="356" t="s">
        <v>15063</v>
      </c>
    </row>
    <row r="5643" spans="1:18" x14ac:dyDescent="0.25">
      <c r="A5643" s="354">
        <v>5640</v>
      </c>
      <c r="B5643" s="355" t="s">
        <v>5252</v>
      </c>
      <c r="C5643" s="355" t="s">
        <v>14767</v>
      </c>
      <c r="D5643" s="355" t="s">
        <v>14775</v>
      </c>
      <c r="E5643" s="355" t="s">
        <v>1664</v>
      </c>
      <c r="F5643" s="356" t="s">
        <v>5697</v>
      </c>
      <c r="G5643" s="356" t="s">
        <v>6029</v>
      </c>
      <c r="H5643" s="356" t="s">
        <v>6030</v>
      </c>
      <c r="I5643" s="356" t="str">
        <f t="shared" si="177"/>
        <v>BEGUR_220F03-BEGUR</v>
      </c>
      <c r="J5643" s="356" t="s">
        <v>2432</v>
      </c>
      <c r="K5643" s="356" t="s">
        <v>15063</v>
      </c>
      <c r="L5643" s="357">
        <v>2.3473999999999999</v>
      </c>
      <c r="M5643" s="357">
        <v>1.9983416199999997</v>
      </c>
      <c r="N5643" s="357">
        <v>0</v>
      </c>
      <c r="O5643" s="356">
        <f t="shared" si="176"/>
        <v>14.870000000000012</v>
      </c>
      <c r="P5643" s="357">
        <v>30.086039911097771</v>
      </c>
      <c r="Q5643" s="356" t="s">
        <v>15063</v>
      </c>
    </row>
    <row r="5644" spans="1:18" x14ac:dyDescent="0.25">
      <c r="A5644" s="354">
        <v>5641</v>
      </c>
      <c r="B5644" s="355" t="s">
        <v>5252</v>
      </c>
      <c r="C5644" s="355" t="s">
        <v>14767</v>
      </c>
      <c r="D5644" s="355" t="s">
        <v>14775</v>
      </c>
      <c r="E5644" s="355" t="s">
        <v>1664</v>
      </c>
      <c r="F5644" s="356" t="s">
        <v>5801</v>
      </c>
      <c r="G5644" s="356" t="s">
        <v>6053</v>
      </c>
      <c r="H5644" s="356" t="s">
        <v>3758</v>
      </c>
      <c r="I5644" s="356" t="str">
        <f t="shared" si="177"/>
        <v>KIADB HARDWARE PARK_220F03-BWSSB</v>
      </c>
      <c r="J5644" s="356" t="s">
        <v>2414</v>
      </c>
      <c r="K5644" s="356" t="s">
        <v>15063</v>
      </c>
      <c r="L5644" s="357">
        <v>1.3233999999999999</v>
      </c>
      <c r="M5644" s="357">
        <v>1.2689064499999998</v>
      </c>
      <c r="N5644" s="357">
        <v>0</v>
      </c>
      <c r="O5644" s="356">
        <f t="shared" si="176"/>
        <v>4.1176930633217559</v>
      </c>
      <c r="P5644" s="357">
        <v>4.1176930633217479</v>
      </c>
      <c r="Q5644" s="356" t="s">
        <v>15063</v>
      </c>
    </row>
    <row r="5645" spans="1:18" x14ac:dyDescent="0.25">
      <c r="A5645" s="354">
        <v>5642</v>
      </c>
      <c r="B5645" s="355" t="s">
        <v>5252</v>
      </c>
      <c r="C5645" s="355" t="s">
        <v>14767</v>
      </c>
      <c r="D5645" s="355" t="s">
        <v>14775</v>
      </c>
      <c r="E5645" s="355" t="s">
        <v>1664</v>
      </c>
      <c r="F5645" s="356" t="s">
        <v>6058</v>
      </c>
      <c r="G5645" s="356" t="s">
        <v>6062</v>
      </c>
      <c r="H5645" s="356" t="s">
        <v>6063</v>
      </c>
      <c r="I5645" s="356" t="str">
        <f t="shared" si="177"/>
        <v>VIDYANAGAR_66F04-HOSAHALLI</v>
      </c>
      <c r="J5645" s="356" t="s">
        <v>2432</v>
      </c>
      <c r="K5645" s="356" t="s">
        <v>15063</v>
      </c>
      <c r="L5645" s="357">
        <v>2.9912000000000001</v>
      </c>
      <c r="M5645" s="357">
        <v>2.5525487</v>
      </c>
      <c r="N5645" s="357">
        <v>0</v>
      </c>
      <c r="O5645" s="356">
        <f t="shared" si="176"/>
        <v>14.664726531158065</v>
      </c>
      <c r="P5645" s="357">
        <v>14.664726531158067</v>
      </c>
      <c r="Q5645" s="356" t="s">
        <v>15063</v>
      </c>
    </row>
    <row r="5646" spans="1:18" x14ac:dyDescent="0.25">
      <c r="A5646" s="354">
        <v>5643</v>
      </c>
      <c r="B5646" s="355" t="s">
        <v>5252</v>
      </c>
      <c r="C5646" s="355" t="s">
        <v>14767</v>
      </c>
      <c r="D5646" s="355" t="s">
        <v>14775</v>
      </c>
      <c r="E5646" s="355" t="s">
        <v>1664</v>
      </c>
      <c r="F5646" s="356" t="s">
        <v>5801</v>
      </c>
      <c r="G5646" s="356" t="s">
        <v>6054</v>
      </c>
      <c r="H5646" s="356" t="s">
        <v>6055</v>
      </c>
      <c r="I5646" s="356" t="str">
        <f t="shared" si="177"/>
        <v>KIADB HARDWARE PARK_220F04-MAHADEVAKODIGEHALLI</v>
      </c>
      <c r="J5646" s="356" t="s">
        <v>2432</v>
      </c>
      <c r="K5646" s="356" t="s">
        <v>15063</v>
      </c>
      <c r="L5646" s="357">
        <v>0.43640000000000001</v>
      </c>
      <c r="M5646" s="357">
        <v>0.38103930000000003</v>
      </c>
      <c r="N5646" s="357">
        <v>0</v>
      </c>
      <c r="O5646" s="356">
        <f t="shared" si="176"/>
        <v>12.685769935838675</v>
      </c>
      <c r="P5646" s="357">
        <v>19.743519164475565</v>
      </c>
      <c r="Q5646" s="356" t="s">
        <v>15063</v>
      </c>
    </row>
    <row r="5647" spans="1:18" x14ac:dyDescent="0.25">
      <c r="A5647" s="354">
        <v>5644</v>
      </c>
      <c r="B5647" s="355" t="s">
        <v>5252</v>
      </c>
      <c r="C5647" s="355" t="s">
        <v>14767</v>
      </c>
      <c r="D5647" s="355" t="s">
        <v>14775</v>
      </c>
      <c r="E5647" s="355" t="s">
        <v>1664</v>
      </c>
      <c r="F5647" s="356" t="s">
        <v>6058</v>
      </c>
      <c r="G5647" s="356" t="s">
        <v>6064</v>
      </c>
      <c r="H5647" s="356" t="s">
        <v>6065</v>
      </c>
      <c r="I5647" s="356" t="str">
        <f t="shared" si="177"/>
        <v>VIDYANAGAR_66F05-DWARAKANAGAR</v>
      </c>
      <c r="J5647" s="356" t="s">
        <v>2432</v>
      </c>
      <c r="K5647" s="356" t="s">
        <v>15063</v>
      </c>
      <c r="L5647" s="357">
        <v>2.9499999999999997</v>
      </c>
      <c r="M5647" s="357">
        <v>2.6754198999999996</v>
      </c>
      <c r="N5647" s="357">
        <v>0</v>
      </c>
      <c r="O5647" s="356">
        <f t="shared" si="176"/>
        <v>9.3078000000000056</v>
      </c>
      <c r="P5647" s="357">
        <v>11.773265163456415</v>
      </c>
      <c r="Q5647" s="356" t="s">
        <v>15063</v>
      </c>
    </row>
    <row r="5648" spans="1:18" x14ac:dyDescent="0.25">
      <c r="A5648" s="354">
        <v>5645</v>
      </c>
      <c r="B5648" s="355" t="s">
        <v>5252</v>
      </c>
      <c r="C5648" s="355" t="s">
        <v>14767</v>
      </c>
      <c r="D5648" s="355" t="s">
        <v>14775</v>
      </c>
      <c r="E5648" s="355" t="s">
        <v>1664</v>
      </c>
      <c r="F5648" s="356" t="s">
        <v>5708</v>
      </c>
      <c r="G5648" s="356" t="s">
        <v>6045</v>
      </c>
      <c r="H5648" s="356" t="s">
        <v>6046</v>
      </c>
      <c r="I5648" s="356" t="str">
        <f t="shared" si="177"/>
        <v>BOODIGERE_66F05-MANCHAPPANAHALLI</v>
      </c>
      <c r="J5648" s="356" t="s">
        <v>2432</v>
      </c>
      <c r="K5648" s="356" t="s">
        <v>15063</v>
      </c>
      <c r="L5648" s="357">
        <v>2.2425800000000002</v>
      </c>
      <c r="M5648" s="357">
        <v>1.9187514480000003</v>
      </c>
      <c r="N5648" s="357">
        <v>0</v>
      </c>
      <c r="O5648" s="356">
        <f t="shared" si="176"/>
        <v>14.439999999999994</v>
      </c>
      <c r="P5648" s="357">
        <v>19.994238236650318</v>
      </c>
      <c r="Q5648" s="356" t="s">
        <v>15063</v>
      </c>
    </row>
    <row r="5649" spans="1:17" x14ac:dyDescent="0.25">
      <c r="A5649" s="354">
        <v>5646</v>
      </c>
      <c r="B5649" s="355" t="s">
        <v>5252</v>
      </c>
      <c r="C5649" s="355" t="s">
        <v>14767</v>
      </c>
      <c r="D5649" s="355" t="s">
        <v>14775</v>
      </c>
      <c r="E5649" s="355" t="s">
        <v>1664</v>
      </c>
      <c r="F5649" s="356" t="s">
        <v>5697</v>
      </c>
      <c r="G5649" s="356" t="s">
        <v>6031</v>
      </c>
      <c r="H5649" s="356" t="s">
        <v>6032</v>
      </c>
      <c r="I5649" s="356" t="str">
        <f t="shared" si="177"/>
        <v>BEGUR_220F05-TRUMPET</v>
      </c>
      <c r="J5649" s="356" t="s">
        <v>2432</v>
      </c>
      <c r="K5649" s="356" t="s">
        <v>15063</v>
      </c>
      <c r="L5649" s="357">
        <v>2.9550269999999998</v>
      </c>
      <c r="M5649" s="357">
        <v>2.6728219214999998</v>
      </c>
      <c r="N5649" s="357">
        <v>0</v>
      </c>
      <c r="O5649" s="356">
        <f t="shared" si="176"/>
        <v>9.5500000000000043</v>
      </c>
      <c r="P5649" s="357">
        <v>9.5500000000000025</v>
      </c>
      <c r="Q5649" s="356" t="s">
        <v>15063</v>
      </c>
    </row>
    <row r="5650" spans="1:17" x14ac:dyDescent="0.25">
      <c r="A5650" s="354">
        <v>5647</v>
      </c>
      <c r="B5650" s="355" t="s">
        <v>5252</v>
      </c>
      <c r="C5650" s="355" t="s">
        <v>14767</v>
      </c>
      <c r="D5650" s="355" t="s">
        <v>14775</v>
      </c>
      <c r="E5650" s="355" t="s">
        <v>1664</v>
      </c>
      <c r="F5650" s="356" t="s">
        <v>5801</v>
      </c>
      <c r="G5650" s="356" t="s">
        <v>6056</v>
      </c>
      <c r="H5650" s="356" t="s">
        <v>6057</v>
      </c>
      <c r="I5650" s="356" t="str">
        <f t="shared" si="177"/>
        <v>KIADB HARDWARE PARK_220F07-CIPET</v>
      </c>
      <c r="J5650" s="356" t="s">
        <v>2414</v>
      </c>
      <c r="K5650" s="356" t="s">
        <v>15063</v>
      </c>
      <c r="L5650" s="357">
        <v>2.0000000000000001E-4</v>
      </c>
      <c r="M5650" s="357">
        <v>1.8000000000000001E-4</v>
      </c>
      <c r="N5650" s="357">
        <v>0</v>
      </c>
      <c r="O5650" s="356">
        <f t="shared" si="176"/>
        <v>10</v>
      </c>
      <c r="P5650" s="357" t="e">
        <v>#DIV/0!</v>
      </c>
      <c r="Q5650" s="356" t="s">
        <v>15063</v>
      </c>
    </row>
    <row r="5651" spans="1:17" x14ac:dyDescent="0.25">
      <c r="A5651" s="354">
        <v>5648</v>
      </c>
      <c r="B5651" s="355" t="s">
        <v>5252</v>
      </c>
      <c r="C5651" s="355" t="s">
        <v>14767</v>
      </c>
      <c r="D5651" s="355" t="s">
        <v>14775</v>
      </c>
      <c r="E5651" s="355" t="s">
        <v>1664</v>
      </c>
      <c r="F5651" s="356" t="s">
        <v>6058</v>
      </c>
      <c r="G5651" s="356" t="s">
        <v>6066</v>
      </c>
      <c r="H5651" s="356" t="s">
        <v>5307</v>
      </c>
      <c r="I5651" s="356" t="str">
        <f t="shared" si="177"/>
        <v>VIDYANAGAR_66F07-LOCAL</v>
      </c>
      <c r="J5651" s="356" t="s">
        <v>2432</v>
      </c>
      <c r="K5651" s="356" t="s">
        <v>15063</v>
      </c>
      <c r="L5651" s="357">
        <v>3.4283999999999999</v>
      </c>
      <c r="M5651" s="357">
        <v>3.0443353500000003</v>
      </c>
      <c r="N5651" s="357">
        <v>0</v>
      </c>
      <c r="O5651" s="356">
        <f t="shared" si="176"/>
        <v>11.202445747287353</v>
      </c>
      <c r="P5651" s="357">
        <v>11.202445747287349</v>
      </c>
      <c r="Q5651" s="356" t="s">
        <v>15063</v>
      </c>
    </row>
    <row r="5652" spans="1:17" x14ac:dyDescent="0.25">
      <c r="A5652" s="354">
        <v>5649</v>
      </c>
      <c r="B5652" s="355" t="s">
        <v>5252</v>
      </c>
      <c r="C5652" s="355" t="s">
        <v>14767</v>
      </c>
      <c r="D5652" s="355" t="s">
        <v>14775</v>
      </c>
      <c r="E5652" s="355" t="s">
        <v>1664</v>
      </c>
      <c r="F5652" s="356" t="s">
        <v>5697</v>
      </c>
      <c r="G5652" s="356" t="s">
        <v>6033</v>
      </c>
      <c r="H5652" s="356" t="s">
        <v>6034</v>
      </c>
      <c r="I5652" s="356" t="str">
        <f t="shared" si="177"/>
        <v>BEGUR_220F08-AEROSPACE</v>
      </c>
      <c r="J5652" s="356" t="s">
        <v>2414</v>
      </c>
      <c r="K5652" s="356" t="s">
        <v>15063</v>
      </c>
      <c r="L5652" s="357">
        <v>3.008</v>
      </c>
      <c r="M5652" s="357">
        <v>2.8981170999999999</v>
      </c>
      <c r="N5652" s="357">
        <v>0</v>
      </c>
      <c r="O5652" s="356">
        <f t="shared" si="176"/>
        <v>3.6530219414893659</v>
      </c>
      <c r="P5652" s="357">
        <v>3.653021941489365</v>
      </c>
      <c r="Q5652" s="356" t="s">
        <v>15063</v>
      </c>
    </row>
    <row r="5653" spans="1:17" x14ac:dyDescent="0.25">
      <c r="A5653" s="354">
        <v>5650</v>
      </c>
      <c r="B5653" s="355" t="s">
        <v>5252</v>
      </c>
      <c r="C5653" s="355" t="s">
        <v>14767</v>
      </c>
      <c r="D5653" s="355" t="s">
        <v>14775</v>
      </c>
      <c r="E5653" s="355" t="s">
        <v>1664</v>
      </c>
      <c r="F5653" s="356" t="s">
        <v>6058</v>
      </c>
      <c r="G5653" s="356" t="s">
        <v>6067</v>
      </c>
      <c r="H5653" s="356" t="s">
        <v>6068</v>
      </c>
      <c r="I5653" s="356" t="str">
        <f t="shared" si="177"/>
        <v>VIDYANAGAR_66F08-BETTAHALASUR</v>
      </c>
      <c r="J5653" s="356" t="s">
        <v>2432</v>
      </c>
      <c r="K5653" s="356" t="s">
        <v>15063</v>
      </c>
      <c r="L5653" s="357">
        <v>3.9887999999999999</v>
      </c>
      <c r="M5653" s="357">
        <v>3.7271796999999998</v>
      </c>
      <c r="N5653" s="357">
        <v>0</v>
      </c>
      <c r="O5653" s="356">
        <f t="shared" si="176"/>
        <v>6.5588723425591686</v>
      </c>
      <c r="P5653" s="357">
        <v>9.9418044537302954</v>
      </c>
      <c r="Q5653" s="356" t="s">
        <v>15063</v>
      </c>
    </row>
    <row r="5654" spans="1:17" x14ac:dyDescent="0.25">
      <c r="A5654" s="354">
        <v>5651</v>
      </c>
      <c r="B5654" s="355" t="s">
        <v>5252</v>
      </c>
      <c r="C5654" s="355" t="s">
        <v>14767</v>
      </c>
      <c r="D5654" s="355" t="s">
        <v>14775</v>
      </c>
      <c r="E5654" s="355" t="s">
        <v>1664</v>
      </c>
      <c r="F5654" s="356" t="s">
        <v>5697</v>
      </c>
      <c r="G5654" s="356" t="s">
        <v>6035</v>
      </c>
      <c r="H5654" s="356" t="s">
        <v>6036</v>
      </c>
      <c r="I5654" s="356" t="str">
        <f t="shared" si="177"/>
        <v>BEGUR_220F09-ITBT</v>
      </c>
      <c r="J5654" s="356" t="s">
        <v>2414</v>
      </c>
      <c r="K5654" s="356" t="s">
        <v>15063</v>
      </c>
      <c r="L5654" s="357">
        <v>0</v>
      </c>
      <c r="M5654" s="357">
        <v>0</v>
      </c>
      <c r="N5654" s="357">
        <v>0</v>
      </c>
      <c r="O5654" s="356" t="e">
        <f t="shared" si="176"/>
        <v>#DIV/0!</v>
      </c>
      <c r="P5654" s="357" t="e">
        <v>#DIV/0!</v>
      </c>
      <c r="Q5654" s="356" t="s">
        <v>15063</v>
      </c>
    </row>
    <row r="5655" spans="1:17" x14ac:dyDescent="0.25">
      <c r="A5655" s="354">
        <v>5652</v>
      </c>
      <c r="B5655" s="355" t="s">
        <v>5252</v>
      </c>
      <c r="C5655" s="355" t="s">
        <v>14767</v>
      </c>
      <c r="D5655" s="355" t="s">
        <v>14775</v>
      </c>
      <c r="E5655" s="355" t="s">
        <v>1664</v>
      </c>
      <c r="F5655" s="356" t="s">
        <v>6058</v>
      </c>
      <c r="G5655" s="356" t="s">
        <v>6069</v>
      </c>
      <c r="H5655" s="356" t="s">
        <v>6070</v>
      </c>
      <c r="I5655" s="356" t="str">
        <f t="shared" si="177"/>
        <v>VIDYANAGAR_66F09-M-V-SOLAR</v>
      </c>
      <c r="J5655" s="356" t="s">
        <v>2414</v>
      </c>
      <c r="K5655" s="356" t="s">
        <v>15063</v>
      </c>
      <c r="L5655" s="357">
        <v>1.2507999999999999</v>
      </c>
      <c r="M5655" s="357">
        <v>1.23045</v>
      </c>
      <c r="N5655" s="357">
        <v>0</v>
      </c>
      <c r="O5655" s="356">
        <f t="shared" si="176"/>
        <v>1.6269587464022919</v>
      </c>
      <c r="P5655" s="357">
        <v>4.4748917523564913</v>
      </c>
      <c r="Q5655" s="356" t="s">
        <v>15063</v>
      </c>
    </row>
    <row r="5656" spans="1:17" x14ac:dyDescent="0.25">
      <c r="A5656" s="354">
        <v>5653</v>
      </c>
      <c r="B5656" s="355" t="s">
        <v>5252</v>
      </c>
      <c r="C5656" s="355" t="s">
        <v>14767</v>
      </c>
      <c r="D5656" s="355" t="s">
        <v>14775</v>
      </c>
      <c r="E5656" s="355" t="s">
        <v>1664</v>
      </c>
      <c r="F5656" s="356" t="s">
        <v>5697</v>
      </c>
      <c r="G5656" s="356" t="s">
        <v>6037</v>
      </c>
      <c r="H5656" s="356" t="s">
        <v>6038</v>
      </c>
      <c r="I5656" s="356" t="str">
        <f t="shared" si="177"/>
        <v>BEGUR_220F10-ITBT</v>
      </c>
      <c r="J5656" s="356" t="s">
        <v>2414</v>
      </c>
      <c r="K5656" s="356" t="s">
        <v>15063</v>
      </c>
      <c r="L5656" s="357">
        <v>0</v>
      </c>
      <c r="M5656" s="357">
        <v>5.0547999999999999E-3</v>
      </c>
      <c r="N5656" s="357">
        <v>0</v>
      </c>
      <c r="O5656" s="356" t="e">
        <f t="shared" si="176"/>
        <v>#DIV/0!</v>
      </c>
      <c r="P5656" s="357" t="e">
        <v>#DIV/0!</v>
      </c>
      <c r="Q5656" s="356" t="s">
        <v>15063</v>
      </c>
    </row>
    <row r="5657" spans="1:17" x14ac:dyDescent="0.25">
      <c r="A5657" s="354">
        <v>5654</v>
      </c>
      <c r="B5657" s="355" t="s">
        <v>5252</v>
      </c>
      <c r="C5657" s="355" t="s">
        <v>14767</v>
      </c>
      <c r="D5657" s="355" t="s">
        <v>14775</v>
      </c>
      <c r="E5657" s="355" t="s">
        <v>1664</v>
      </c>
      <c r="F5657" s="356" t="s">
        <v>6058</v>
      </c>
      <c r="G5657" s="356" t="s">
        <v>6071</v>
      </c>
      <c r="H5657" s="356" t="s">
        <v>6072</v>
      </c>
      <c r="I5657" s="356" t="str">
        <f t="shared" si="177"/>
        <v>VIDYANAGAR_66F10-THE-RETRET</v>
      </c>
      <c r="J5657" s="356" t="s">
        <v>2432</v>
      </c>
      <c r="K5657" s="356" t="s">
        <v>15063</v>
      </c>
      <c r="L5657" s="357">
        <v>0.92915999999999999</v>
      </c>
      <c r="M5657" s="357">
        <v>0.81782949999999999</v>
      </c>
      <c r="N5657" s="357">
        <v>0</v>
      </c>
      <c r="O5657" s="356">
        <f t="shared" si="176"/>
        <v>11.981843815919756</v>
      </c>
      <c r="P5657" s="357">
        <v>31.231251644135092</v>
      </c>
      <c r="Q5657" s="356" t="s">
        <v>15063</v>
      </c>
    </row>
    <row r="5658" spans="1:17" x14ac:dyDescent="0.25">
      <c r="A5658" s="354">
        <v>5655</v>
      </c>
      <c r="B5658" s="355" t="s">
        <v>5252</v>
      </c>
      <c r="C5658" s="355" t="s">
        <v>14767</v>
      </c>
      <c r="D5658" s="355" t="s">
        <v>14775</v>
      </c>
      <c r="E5658" s="355" t="s">
        <v>1664</v>
      </c>
      <c r="F5658" s="356" t="s">
        <v>6058</v>
      </c>
      <c r="G5658" s="356" t="s">
        <v>6073</v>
      </c>
      <c r="H5658" s="356" t="s">
        <v>6074</v>
      </c>
      <c r="I5658" s="356" t="str">
        <f t="shared" si="177"/>
        <v>VIDYANAGAR_66F11-UTHOPIA</v>
      </c>
      <c r="J5658" s="356" t="s">
        <v>2432</v>
      </c>
      <c r="K5658" s="356" t="s">
        <v>15063</v>
      </c>
      <c r="L5658" s="357">
        <v>2.2984</v>
      </c>
      <c r="M5658" s="357">
        <v>1.98558776</v>
      </c>
      <c r="N5658" s="357">
        <v>0</v>
      </c>
      <c r="O5658" s="356">
        <f t="shared" si="176"/>
        <v>13.609999999999998</v>
      </c>
      <c r="P5658" s="357">
        <v>13.61</v>
      </c>
      <c r="Q5658" s="356" t="s">
        <v>15063</v>
      </c>
    </row>
    <row r="5659" spans="1:17" x14ac:dyDescent="0.25">
      <c r="A5659" s="354">
        <v>5656</v>
      </c>
      <c r="B5659" s="355" t="s">
        <v>5252</v>
      </c>
      <c r="C5659" s="355" t="s">
        <v>14767</v>
      </c>
      <c r="D5659" s="355" t="s">
        <v>14775</v>
      </c>
      <c r="E5659" s="355" t="s">
        <v>1664</v>
      </c>
      <c r="F5659" s="356" t="s">
        <v>5708</v>
      </c>
      <c r="G5659" s="356" t="s">
        <v>6047</v>
      </c>
      <c r="H5659" s="356" t="s">
        <v>6048</v>
      </c>
      <c r="I5659" s="356" t="str">
        <f t="shared" si="177"/>
        <v>BOODIGERE_66F12-HARDWARE-PARK</v>
      </c>
      <c r="J5659" s="356" t="s">
        <v>2414</v>
      </c>
      <c r="K5659" s="356" t="s">
        <v>15063</v>
      </c>
      <c r="L5659" s="357">
        <v>2.1059600000000001</v>
      </c>
      <c r="M5659" s="357">
        <v>2.0414805</v>
      </c>
      <c r="N5659" s="357">
        <v>0</v>
      </c>
      <c r="O5659" s="356">
        <f t="shared" si="176"/>
        <v>3.0617628065110458</v>
      </c>
      <c r="P5659" s="357">
        <v>3.0617628065110369</v>
      </c>
      <c r="Q5659" s="356" t="s">
        <v>15063</v>
      </c>
    </row>
    <row r="5660" spans="1:17" x14ac:dyDescent="0.25">
      <c r="A5660" s="354">
        <v>5657</v>
      </c>
      <c r="B5660" s="355" t="s">
        <v>5252</v>
      </c>
      <c r="C5660" s="355" t="s">
        <v>1367</v>
      </c>
      <c r="D5660" s="355" t="s">
        <v>14775</v>
      </c>
      <c r="E5660" s="355" t="s">
        <v>1664</v>
      </c>
      <c r="F5660" s="356" t="s">
        <v>6058</v>
      </c>
      <c r="G5660" s="356" t="s">
        <v>14949</v>
      </c>
      <c r="H5660" s="356" t="s">
        <v>14950</v>
      </c>
      <c r="I5660" s="356" t="str">
        <f t="shared" si="177"/>
        <v>VIDYANAGAR_66F12-IAF</v>
      </c>
      <c r="J5660" s="356" t="s">
        <v>2655</v>
      </c>
      <c r="K5660" s="356" t="s">
        <v>15063</v>
      </c>
      <c r="L5660" s="357">
        <v>0.6804</v>
      </c>
      <c r="M5660" s="357">
        <v>0</v>
      </c>
      <c r="N5660" s="357">
        <v>0</v>
      </c>
      <c r="O5660" s="356">
        <f t="shared" si="176"/>
        <v>100</v>
      </c>
      <c r="P5660" s="357" t="e">
        <v>#DIV/0!</v>
      </c>
      <c r="Q5660" s="356" t="s">
        <v>15063</v>
      </c>
    </row>
    <row r="5661" spans="1:17" x14ac:dyDescent="0.25">
      <c r="A5661" s="354">
        <v>5658</v>
      </c>
      <c r="B5661" s="355" t="s">
        <v>5252</v>
      </c>
      <c r="C5661" s="355" t="s">
        <v>14767</v>
      </c>
      <c r="D5661" s="355" t="s">
        <v>14775</v>
      </c>
      <c r="E5661" s="355" t="s">
        <v>1664</v>
      </c>
      <c r="F5661" s="356" t="s">
        <v>6058</v>
      </c>
      <c r="G5661" s="356" t="s">
        <v>6075</v>
      </c>
      <c r="H5661" s="356" t="s">
        <v>6076</v>
      </c>
      <c r="I5661" s="356" t="str">
        <f t="shared" si="177"/>
        <v>VIDYANAGAR_66F13-AWHO</v>
      </c>
      <c r="J5661" s="356" t="s">
        <v>2432</v>
      </c>
      <c r="K5661" s="356" t="s">
        <v>15063</v>
      </c>
      <c r="L5661" s="357">
        <v>0.19220000000000001</v>
      </c>
      <c r="M5661" s="357">
        <v>0.24384359999999999</v>
      </c>
      <c r="N5661" s="357">
        <v>0</v>
      </c>
      <c r="O5661" s="356">
        <f t="shared" si="176"/>
        <v>-26.869719042663881</v>
      </c>
      <c r="P5661" s="357">
        <v>-26.869719042663888</v>
      </c>
      <c r="Q5661" s="356" t="s">
        <v>15063</v>
      </c>
    </row>
    <row r="5662" spans="1:17" x14ac:dyDescent="0.25">
      <c r="A5662" s="354">
        <v>5659</v>
      </c>
      <c r="B5662" s="355" t="s">
        <v>5252</v>
      </c>
      <c r="C5662" s="355" t="s">
        <v>14767</v>
      </c>
      <c r="D5662" s="355" t="s">
        <v>14775</v>
      </c>
      <c r="E5662" s="355" t="s">
        <v>1664</v>
      </c>
      <c r="F5662" s="356" t="s">
        <v>5708</v>
      </c>
      <c r="G5662" s="356" t="s">
        <v>6049</v>
      </c>
      <c r="H5662" s="356" t="s">
        <v>6050</v>
      </c>
      <c r="I5662" s="356" t="str">
        <f t="shared" si="177"/>
        <v>BOODIGERE_66F13-HARDWARE-PARK</v>
      </c>
      <c r="J5662" s="356" t="s">
        <v>2414</v>
      </c>
      <c r="K5662" s="356" t="s">
        <v>15063</v>
      </c>
      <c r="L5662" s="357">
        <v>0.47711999999999999</v>
      </c>
      <c r="M5662" s="357">
        <v>0.45680360000000003</v>
      </c>
      <c r="N5662" s="357">
        <v>0</v>
      </c>
      <c r="O5662" s="356">
        <f t="shared" si="176"/>
        <v>4.2581321260898637</v>
      </c>
      <c r="P5662" s="357">
        <v>4.258132126089853</v>
      </c>
      <c r="Q5662" s="356" t="s">
        <v>15063</v>
      </c>
    </row>
    <row r="5663" spans="1:17" x14ac:dyDescent="0.25">
      <c r="A5663" s="354">
        <v>5660</v>
      </c>
      <c r="B5663" s="355" t="s">
        <v>5252</v>
      </c>
      <c r="C5663" s="355" t="s">
        <v>14767</v>
      </c>
      <c r="D5663" s="355" t="s">
        <v>14775</v>
      </c>
      <c r="E5663" s="355" t="s">
        <v>1664</v>
      </c>
      <c r="F5663" s="356" t="s">
        <v>6058</v>
      </c>
      <c r="G5663" s="356" t="s">
        <v>6077</v>
      </c>
      <c r="H5663" s="356" t="s">
        <v>6078</v>
      </c>
      <c r="I5663" s="356" t="str">
        <f t="shared" si="177"/>
        <v>VIDYANAGAR_66F14-UTHANAHALLI</v>
      </c>
      <c r="J5663" s="356" t="s">
        <v>2432</v>
      </c>
      <c r="K5663" s="356" t="s">
        <v>15063</v>
      </c>
      <c r="L5663" s="357">
        <v>2.5232000000000001</v>
      </c>
      <c r="M5663" s="357">
        <v>2.1846698255999999</v>
      </c>
      <c r="N5663" s="357">
        <v>0</v>
      </c>
      <c r="O5663" s="356">
        <f t="shared" si="176"/>
        <v>13.416700000000009</v>
      </c>
      <c r="P5663" s="357">
        <v>22.945907987265446</v>
      </c>
      <c r="Q5663" s="356" t="s">
        <v>15063</v>
      </c>
    </row>
    <row r="5664" spans="1:17" x14ac:dyDescent="0.25">
      <c r="A5664" s="354">
        <v>5661</v>
      </c>
      <c r="B5664" s="355" t="s">
        <v>5252</v>
      </c>
      <c r="C5664" s="355" t="s">
        <v>14767</v>
      </c>
      <c r="D5664" s="355" t="s">
        <v>14775</v>
      </c>
      <c r="E5664" s="355" t="s">
        <v>1664</v>
      </c>
      <c r="F5664" s="356" t="s">
        <v>5697</v>
      </c>
      <c r="G5664" s="356" t="s">
        <v>6039</v>
      </c>
      <c r="H5664" s="356" t="s">
        <v>14845</v>
      </c>
      <c r="I5664" s="356" t="str">
        <f t="shared" si="177"/>
        <v>BEGUR_220F18-DHAMMANAGI DEVELOPERS</v>
      </c>
      <c r="J5664" s="356" t="s">
        <v>2432</v>
      </c>
      <c r="K5664" s="356" t="s">
        <v>15063</v>
      </c>
      <c r="L5664" s="357">
        <v>1.3500000000000001E-3</v>
      </c>
      <c r="M5664" s="357">
        <v>1.191E-3</v>
      </c>
      <c r="N5664" s="357">
        <v>0</v>
      </c>
      <c r="O5664" s="356">
        <f t="shared" si="176"/>
        <v>11.777777777777782</v>
      </c>
      <c r="P5664" s="357">
        <v>66.095055182845044</v>
      </c>
      <c r="Q5664" s="356" t="s">
        <v>15063</v>
      </c>
    </row>
    <row r="5665" spans="1:18" x14ac:dyDescent="0.25">
      <c r="A5665" s="354">
        <v>5662</v>
      </c>
      <c r="B5665" s="355" t="s">
        <v>5252</v>
      </c>
      <c r="C5665" s="355" t="s">
        <v>14767</v>
      </c>
      <c r="D5665" s="355" t="s">
        <v>14775</v>
      </c>
      <c r="E5665" s="355" t="s">
        <v>1664</v>
      </c>
      <c r="F5665" s="356" t="s">
        <v>5697</v>
      </c>
      <c r="G5665" s="356" t="s">
        <v>6040</v>
      </c>
      <c r="H5665" s="356" t="s">
        <v>14846</v>
      </c>
      <c r="I5665" s="356" t="str">
        <f t="shared" si="177"/>
        <v>BEGUR_220F20-SS DEVELOPERS</v>
      </c>
      <c r="J5665" s="356" t="s">
        <v>2432</v>
      </c>
      <c r="K5665" s="356" t="s">
        <v>15063</v>
      </c>
      <c r="L5665" s="357">
        <v>1.3000000000000001E-2</v>
      </c>
      <c r="M5665" s="357">
        <v>1.4652E-2</v>
      </c>
      <c r="N5665" s="357">
        <v>0</v>
      </c>
      <c r="O5665" s="356">
        <f t="shared" si="176"/>
        <v>-12.707692307692298</v>
      </c>
      <c r="P5665" s="357">
        <v>-12.707692307692309</v>
      </c>
      <c r="Q5665" s="356" t="s">
        <v>15063</v>
      </c>
    </row>
    <row r="5666" spans="1:18" x14ac:dyDescent="0.25">
      <c r="A5666" s="354">
        <v>5663</v>
      </c>
      <c r="B5666" s="355" t="s">
        <v>3732</v>
      </c>
      <c r="C5666" s="355" t="s">
        <v>14503</v>
      </c>
      <c r="D5666" s="355" t="s">
        <v>14504</v>
      </c>
      <c r="E5666" s="355" t="s">
        <v>14505</v>
      </c>
      <c r="F5666" s="356" t="s">
        <v>3991</v>
      </c>
      <c r="G5666" s="356" t="s">
        <v>3994</v>
      </c>
      <c r="H5666" s="356" t="s">
        <v>3995</v>
      </c>
      <c r="I5666" s="356" t="str">
        <f t="shared" si="177"/>
        <v>BANASHANKARI_66F03-GIRINAGAR</v>
      </c>
      <c r="J5666" s="356"/>
      <c r="K5666" s="356" t="s">
        <v>15063</v>
      </c>
      <c r="L5666" s="357">
        <v>2.1629889627560983</v>
      </c>
      <c r="M5666" s="357">
        <v>3.1960659606363331</v>
      </c>
      <c r="N5666" s="357">
        <v>0.12465535323496102</v>
      </c>
      <c r="O5666" s="356">
        <f t="shared" si="176"/>
        <v>-56.797981729162586</v>
      </c>
      <c r="P5666" s="357">
        <v>-44.888586515965613</v>
      </c>
      <c r="Q5666" s="356" t="s">
        <v>15063</v>
      </c>
    </row>
    <row r="5667" spans="1:18" x14ac:dyDescent="0.25">
      <c r="A5667" s="354">
        <v>5664</v>
      </c>
      <c r="B5667" s="355" t="s">
        <v>3732</v>
      </c>
      <c r="C5667" s="355" t="s">
        <v>14503</v>
      </c>
      <c r="D5667" s="355" t="s">
        <v>14504</v>
      </c>
      <c r="E5667" s="355" t="s">
        <v>14505</v>
      </c>
      <c r="F5667" s="356" t="s">
        <v>3991</v>
      </c>
      <c r="G5667" s="356" t="s">
        <v>3996</v>
      </c>
      <c r="H5667" s="356" t="s">
        <v>3997</v>
      </c>
      <c r="I5667" s="356" t="str">
        <f t="shared" si="177"/>
        <v>BANASHANKARI_66F07-HANUMANTHA-NAGAR</v>
      </c>
      <c r="J5667" s="356"/>
      <c r="K5667" s="356" t="s">
        <v>15063</v>
      </c>
      <c r="L5667" s="357">
        <v>2.8722790774348566</v>
      </c>
      <c r="M5667" s="357">
        <v>2.023238430107527</v>
      </c>
      <c r="N5667" s="357">
        <v>0.84631999999999996</v>
      </c>
      <c r="O5667" s="356">
        <f t="shared" si="176"/>
        <v>0.13428935251615681</v>
      </c>
      <c r="P5667" s="357">
        <v>3.2423379388642593</v>
      </c>
      <c r="Q5667" s="356" t="s">
        <v>15063</v>
      </c>
    </row>
    <row r="5668" spans="1:18" x14ac:dyDescent="0.25">
      <c r="A5668" s="354">
        <v>5665</v>
      </c>
      <c r="B5668" s="355" t="s">
        <v>3732</v>
      </c>
      <c r="C5668" s="355" t="s">
        <v>14503</v>
      </c>
      <c r="D5668" s="355" t="s">
        <v>14504</v>
      </c>
      <c r="E5668" s="355" t="s">
        <v>14505</v>
      </c>
      <c r="F5668" s="356" t="s">
        <v>3991</v>
      </c>
      <c r="G5668" s="356" t="s">
        <v>4001</v>
      </c>
      <c r="H5668" s="356" t="s">
        <v>4002</v>
      </c>
      <c r="I5668" s="356" t="str">
        <f t="shared" si="177"/>
        <v>BANASHANKARI_66F13-NAGENDRA-BLOCK</v>
      </c>
      <c r="J5668" s="356"/>
      <c r="K5668" s="356" t="s">
        <v>15063</v>
      </c>
      <c r="L5668" s="357">
        <v>3.2393811153096657</v>
      </c>
      <c r="M5668" s="357">
        <v>3.6899908042226643</v>
      </c>
      <c r="N5668" s="357">
        <v>0.76988000000000012</v>
      </c>
      <c r="O5668" s="356">
        <f t="shared" si="176"/>
        <v>-49.42252025506594</v>
      </c>
      <c r="P5668" s="357">
        <v>-40.349254668546777</v>
      </c>
      <c r="Q5668" s="356" t="s">
        <v>15063</v>
      </c>
    </row>
    <row r="5669" spans="1:18" x14ac:dyDescent="0.25">
      <c r="A5669" s="354">
        <v>5666</v>
      </c>
      <c r="B5669" s="355" t="s">
        <v>3732</v>
      </c>
      <c r="C5669" s="355" t="s">
        <v>14503</v>
      </c>
      <c r="D5669" s="355" t="s">
        <v>14504</v>
      </c>
      <c r="E5669" s="355" t="s">
        <v>14654</v>
      </c>
      <c r="F5669" s="356" t="s">
        <v>4009</v>
      </c>
      <c r="G5669" s="356" t="s">
        <v>4010</v>
      </c>
      <c r="H5669" s="356" t="s">
        <v>4011</v>
      </c>
      <c r="I5669" s="356" t="str">
        <f t="shared" si="177"/>
        <v>NATIONAL_COLLEGE_66F02-KR-ROAD,-RMU</v>
      </c>
      <c r="J5669" s="356" t="s">
        <v>2405</v>
      </c>
      <c r="K5669" s="356" t="s">
        <v>15063</v>
      </c>
      <c r="L5669" s="357">
        <v>2.234913125703311</v>
      </c>
      <c r="M5669" s="357">
        <v>3.5021525000000002</v>
      </c>
      <c r="N5669" s="357">
        <v>2.8415041648967243E-2</v>
      </c>
      <c r="O5669" s="356">
        <f t="shared" si="176"/>
        <v>-58.719942940759239</v>
      </c>
      <c r="P5669" s="357">
        <v>-58.719942940759239</v>
      </c>
      <c r="Q5669" s="356" t="s">
        <v>15063</v>
      </c>
    </row>
    <row r="5670" spans="1:18" x14ac:dyDescent="0.25">
      <c r="A5670" s="354">
        <v>5667</v>
      </c>
      <c r="B5670" s="355" t="s">
        <v>3732</v>
      </c>
      <c r="C5670" s="355" t="s">
        <v>14503</v>
      </c>
      <c r="D5670" s="355" t="s">
        <v>14504</v>
      </c>
      <c r="E5670" s="355" t="s">
        <v>14654</v>
      </c>
      <c r="F5670" s="356" t="s">
        <v>4029</v>
      </c>
      <c r="G5670" s="356" t="s">
        <v>14734</v>
      </c>
      <c r="H5670" s="356" t="s">
        <v>4031</v>
      </c>
      <c r="I5670" s="356" t="str">
        <f t="shared" si="177"/>
        <v>VICTORIAHOSPITAL_66 F03-RMU10</v>
      </c>
      <c r="J5670" s="356" t="s">
        <v>2405</v>
      </c>
      <c r="K5670" s="356" t="s">
        <v>15063</v>
      </c>
      <c r="L5670" s="357">
        <v>0.84044293585480578</v>
      </c>
      <c r="M5670" s="357">
        <v>0.80101200000000006</v>
      </c>
      <c r="N5670" s="357">
        <v>0</v>
      </c>
      <c r="O5670" s="356">
        <f t="shared" si="176"/>
        <v>4.6916850832592134</v>
      </c>
      <c r="P5670" s="357">
        <v>4.6916850832592232</v>
      </c>
      <c r="Q5670" s="356" t="s">
        <v>15063</v>
      </c>
      <c r="R5670" s="358" t="e">
        <f>#REF!-M5670</f>
        <v>#REF!</v>
      </c>
    </row>
    <row r="5671" spans="1:18" x14ac:dyDescent="0.25">
      <c r="A5671" s="354">
        <v>5668</v>
      </c>
      <c r="B5671" s="355" t="s">
        <v>3732</v>
      </c>
      <c r="C5671" s="355" t="s">
        <v>14503</v>
      </c>
      <c r="D5671" s="355" t="s">
        <v>14504</v>
      </c>
      <c r="E5671" s="355" t="s">
        <v>14654</v>
      </c>
      <c r="F5671" s="356" t="s">
        <v>4009</v>
      </c>
      <c r="G5671" s="356" t="s">
        <v>4015</v>
      </c>
      <c r="H5671" s="356" t="s">
        <v>4016</v>
      </c>
      <c r="I5671" s="356" t="str">
        <f t="shared" si="177"/>
        <v>NATIONAL_COLLEGE_66F05-SURVEYOR-STREET-COOL-CORNER</v>
      </c>
      <c r="J5671" s="356" t="s">
        <v>2405</v>
      </c>
      <c r="K5671" s="356" t="s">
        <v>15063</v>
      </c>
      <c r="L5671" s="357">
        <v>1.6233953224864839</v>
      </c>
      <c r="M5671" s="357">
        <v>1.5203287462116282</v>
      </c>
      <c r="N5671" s="357">
        <v>1.5942640934751617E-2</v>
      </c>
      <c r="O5671" s="356">
        <f t="shared" si="176"/>
        <v>5.4200000000000133</v>
      </c>
      <c r="P5671" s="357">
        <v>9.4888201695024321</v>
      </c>
      <c r="Q5671" s="356" t="s">
        <v>15063</v>
      </c>
    </row>
    <row r="5672" spans="1:18" x14ac:dyDescent="0.25">
      <c r="A5672" s="354">
        <v>5669</v>
      </c>
      <c r="B5672" s="355" t="s">
        <v>3732</v>
      </c>
      <c r="C5672" s="355" t="s">
        <v>14503</v>
      </c>
      <c r="D5672" s="355" t="s">
        <v>14504</v>
      </c>
      <c r="E5672" s="355" t="s">
        <v>14654</v>
      </c>
      <c r="F5672" s="356" t="s">
        <v>4009</v>
      </c>
      <c r="G5672" s="356" t="s">
        <v>4017</v>
      </c>
      <c r="H5672" s="356" t="s">
        <v>4018</v>
      </c>
      <c r="I5672" s="356" t="str">
        <f t="shared" si="177"/>
        <v>NATIONAL_COLLEGE_66F06-FPMK-CIRCLE</v>
      </c>
      <c r="J5672" s="356" t="s">
        <v>2405</v>
      </c>
      <c r="K5672" s="356" t="s">
        <v>15063</v>
      </c>
      <c r="L5672" s="357">
        <v>2.0473937027354028</v>
      </c>
      <c r="M5672" s="357">
        <v>3.1534654999999998</v>
      </c>
      <c r="N5672" s="357">
        <v>1.9908495224989053E-2</v>
      </c>
      <c r="O5672" s="356">
        <f t="shared" si="176"/>
        <v>-55.535808020626597</v>
      </c>
      <c r="P5672" s="357">
        <v>-55.535808020626561</v>
      </c>
      <c r="Q5672" s="356" t="s">
        <v>15063</v>
      </c>
    </row>
    <row r="5673" spans="1:18" x14ac:dyDescent="0.25">
      <c r="A5673" s="354">
        <v>5670</v>
      </c>
      <c r="B5673" s="355" t="s">
        <v>3732</v>
      </c>
      <c r="C5673" s="355" t="s">
        <v>14503</v>
      </c>
      <c r="D5673" s="355" t="s">
        <v>14504</v>
      </c>
      <c r="E5673" s="355" t="s">
        <v>14654</v>
      </c>
      <c r="F5673" s="356" t="s">
        <v>4029</v>
      </c>
      <c r="G5673" s="356" t="s">
        <v>14735</v>
      </c>
      <c r="H5673" s="356" t="s">
        <v>4032</v>
      </c>
      <c r="I5673" s="356" t="str">
        <f t="shared" si="177"/>
        <v>VICTORIAHOSPITAL_66 F06-RMU-08</v>
      </c>
      <c r="J5673" s="356" t="s">
        <v>2405</v>
      </c>
      <c r="K5673" s="356" t="s">
        <v>15063</v>
      </c>
      <c r="L5673" s="357">
        <v>1.6389398381276215</v>
      </c>
      <c r="M5673" s="357">
        <v>2.4377454999999997</v>
      </c>
      <c r="N5673" s="357">
        <v>0</v>
      </c>
      <c r="O5673" s="356">
        <f t="shared" si="176"/>
        <v>-48.739169265966467</v>
      </c>
      <c r="P5673" s="357">
        <v>-48.739169265966467</v>
      </c>
      <c r="Q5673" s="356" t="s">
        <v>15063</v>
      </c>
      <c r="R5673" s="358" t="e">
        <f>#REF!-M5673</f>
        <v>#REF!</v>
      </c>
    </row>
    <row r="5674" spans="1:18" x14ac:dyDescent="0.25">
      <c r="A5674" s="354">
        <v>5671</v>
      </c>
      <c r="B5674" s="355" t="s">
        <v>3732</v>
      </c>
      <c r="C5674" s="355" t="s">
        <v>14503</v>
      </c>
      <c r="D5674" s="355" t="s">
        <v>14504</v>
      </c>
      <c r="E5674" s="355" t="s">
        <v>14654</v>
      </c>
      <c r="F5674" s="356" t="s">
        <v>4035</v>
      </c>
      <c r="G5674" s="356" t="s">
        <v>4036</v>
      </c>
      <c r="H5674" s="356" t="s">
        <v>4037</v>
      </c>
      <c r="I5674" s="356" t="str">
        <f t="shared" si="177"/>
        <v>NIMHANS_66F09-MMK-PARK-RMU</v>
      </c>
      <c r="J5674" s="356" t="s">
        <v>2405</v>
      </c>
      <c r="K5674" s="356" t="s">
        <v>15063</v>
      </c>
      <c r="L5674" s="357">
        <v>1.9577946710765954</v>
      </c>
      <c r="M5674" s="357">
        <v>2.9631727999999997</v>
      </c>
      <c r="N5674" s="357">
        <v>0</v>
      </c>
      <c r="O5674" s="356">
        <f t="shared" si="176"/>
        <v>-51.352582769598854</v>
      </c>
      <c r="P5674" s="357">
        <v>-51.163159058918261</v>
      </c>
      <c r="Q5674" s="356" t="s">
        <v>15063</v>
      </c>
    </row>
    <row r="5675" spans="1:18" x14ac:dyDescent="0.25">
      <c r="A5675" s="354">
        <v>5672</v>
      </c>
      <c r="B5675" s="355" t="s">
        <v>3732</v>
      </c>
      <c r="C5675" s="355" t="s">
        <v>14503</v>
      </c>
      <c r="D5675" s="355" t="s">
        <v>14504</v>
      </c>
      <c r="E5675" s="355" t="s">
        <v>14654</v>
      </c>
      <c r="F5675" s="356" t="s">
        <v>4009</v>
      </c>
      <c r="G5675" s="356" t="s">
        <v>4021</v>
      </c>
      <c r="H5675" s="356" t="s">
        <v>4022</v>
      </c>
      <c r="I5675" s="356" t="str">
        <f t="shared" si="177"/>
        <v>NATIONAL_COLLEGE_66F09-UTTARADI-MUTT-RMU</v>
      </c>
      <c r="J5675" s="356" t="s">
        <v>2405</v>
      </c>
      <c r="K5675" s="356" t="s">
        <v>15063</v>
      </c>
      <c r="L5675" s="357">
        <v>1.4667989797855989</v>
      </c>
      <c r="M5675" s="357">
        <v>1.3960992689599332</v>
      </c>
      <c r="N5675" s="357">
        <v>0</v>
      </c>
      <c r="O5675" s="356">
        <f t="shared" si="176"/>
        <v>4.8199999999999905</v>
      </c>
      <c r="P5675" s="357">
        <v>9.5105214064943322</v>
      </c>
      <c r="Q5675" s="356" t="s">
        <v>15063</v>
      </c>
    </row>
    <row r="5676" spans="1:18" x14ac:dyDescent="0.25">
      <c r="A5676" s="354">
        <v>5673</v>
      </c>
      <c r="B5676" s="355" t="s">
        <v>3732</v>
      </c>
      <c r="C5676" s="355" t="s">
        <v>14503</v>
      </c>
      <c r="D5676" s="355" t="s">
        <v>14504</v>
      </c>
      <c r="E5676" s="355" t="s">
        <v>14654</v>
      </c>
      <c r="F5676" s="356" t="s">
        <v>4009</v>
      </c>
      <c r="G5676" s="356" t="s">
        <v>4023</v>
      </c>
      <c r="H5676" s="356" t="s">
        <v>4024</v>
      </c>
      <c r="I5676" s="356" t="str">
        <f t="shared" si="177"/>
        <v>NATIONAL_COLLEGE_66F10-GANDHIBAZAAR-RMU</v>
      </c>
      <c r="J5676" s="356" t="s">
        <v>2405</v>
      </c>
      <c r="K5676" s="356" t="s">
        <v>15063</v>
      </c>
      <c r="L5676" s="357">
        <v>3.7439841798471618</v>
      </c>
      <c r="M5676" s="357">
        <v>5.3965132499999999</v>
      </c>
      <c r="N5676" s="357">
        <v>0</v>
      </c>
      <c r="O5676" s="356">
        <f t="shared" si="176"/>
        <v>-44.138249275943743</v>
      </c>
      <c r="P5676" s="357">
        <v>-44.138249275943743</v>
      </c>
      <c r="Q5676" s="356" t="s">
        <v>15063</v>
      </c>
    </row>
    <row r="5677" spans="1:18" x14ac:dyDescent="0.25">
      <c r="A5677" s="354">
        <v>5674</v>
      </c>
      <c r="B5677" s="355" t="s">
        <v>3732</v>
      </c>
      <c r="C5677" s="355" t="s">
        <v>14503</v>
      </c>
      <c r="D5677" s="355" t="s">
        <v>14504</v>
      </c>
      <c r="E5677" s="355" t="s">
        <v>14654</v>
      </c>
      <c r="F5677" s="356" t="s">
        <v>4009</v>
      </c>
      <c r="G5677" s="356" t="s">
        <v>4025</v>
      </c>
      <c r="H5677" s="356" t="s">
        <v>4026</v>
      </c>
      <c r="I5677" s="356" t="str">
        <f t="shared" si="177"/>
        <v>NATIONAL_COLLEGE_66F11-POLICE-STATION-RMU</v>
      </c>
      <c r="J5677" s="356" t="s">
        <v>2405</v>
      </c>
      <c r="K5677" s="356" t="s">
        <v>15063</v>
      </c>
      <c r="L5677" s="357">
        <v>2.4093200336417153</v>
      </c>
      <c r="M5677" s="357">
        <v>2.1716978915913385</v>
      </c>
      <c r="N5677" s="357">
        <v>0.12476512980062759</v>
      </c>
      <c r="O5677" s="356">
        <f t="shared" si="176"/>
        <v>4.9399999999999764</v>
      </c>
      <c r="P5677" s="357">
        <v>6.5670575676589742</v>
      </c>
      <c r="Q5677" s="356" t="s">
        <v>15063</v>
      </c>
    </row>
    <row r="5678" spans="1:18" x14ac:dyDescent="0.25">
      <c r="A5678" s="354">
        <v>5675</v>
      </c>
      <c r="B5678" s="355" t="s">
        <v>3732</v>
      </c>
      <c r="C5678" s="355" t="s">
        <v>14503</v>
      </c>
      <c r="D5678" s="355" t="s">
        <v>14504</v>
      </c>
      <c r="E5678" s="355" t="s">
        <v>14654</v>
      </c>
      <c r="F5678" s="356" t="s">
        <v>4029</v>
      </c>
      <c r="G5678" s="356" t="s">
        <v>4033</v>
      </c>
      <c r="H5678" s="356" t="s">
        <v>4034</v>
      </c>
      <c r="I5678" s="356" t="str">
        <f t="shared" si="177"/>
        <v>VICTORIAHOSPITAL_66 F14-GANDHI-BAZAR-RMU</v>
      </c>
      <c r="J5678" s="356" t="s">
        <v>2405</v>
      </c>
      <c r="K5678" s="356" t="s">
        <v>15063</v>
      </c>
      <c r="L5678" s="357">
        <v>3.4746915883511313</v>
      </c>
      <c r="M5678" s="357">
        <v>3.2055072310015689</v>
      </c>
      <c r="N5678" s="357">
        <v>0</v>
      </c>
      <c r="O5678" s="356">
        <f t="shared" si="176"/>
        <v>7.7470000000000097</v>
      </c>
      <c r="P5678" s="357">
        <v>9.2327891626409642</v>
      </c>
      <c r="Q5678" s="356" t="s">
        <v>15063</v>
      </c>
      <c r="R5678" s="358" t="e">
        <f>#REF!-M5678</f>
        <v>#REF!</v>
      </c>
    </row>
    <row r="5679" spans="1:18" x14ac:dyDescent="0.25">
      <c r="A5679" s="354">
        <v>5676</v>
      </c>
      <c r="B5679" s="355" t="s">
        <v>3732</v>
      </c>
      <c r="C5679" s="355" t="s">
        <v>14894</v>
      </c>
      <c r="D5679" s="355" t="s">
        <v>2392</v>
      </c>
      <c r="E5679" s="355" t="s">
        <v>14906</v>
      </c>
      <c r="F5679" s="356" t="s">
        <v>4009</v>
      </c>
      <c r="G5679" s="356" t="s">
        <v>4012</v>
      </c>
      <c r="H5679" s="356" t="s">
        <v>14907</v>
      </c>
      <c r="I5679" s="356" t="str">
        <f t="shared" si="177"/>
        <v>NATIONAL_COLLEGE_66F03-5-TH-MAIN-ROAD-VIJAYA-ENCLAVE</v>
      </c>
      <c r="J5679" s="356" t="s">
        <v>2405</v>
      </c>
      <c r="K5679" s="356" t="s">
        <v>15063</v>
      </c>
      <c r="L5679" s="357">
        <v>7.9778946234484787</v>
      </c>
      <c r="M5679" s="357">
        <v>3.1686800000000002</v>
      </c>
      <c r="N5679" s="357">
        <v>4.4650501843171417</v>
      </c>
      <c r="O5679" s="356">
        <f t="shared" si="176"/>
        <v>9.7973151130040481</v>
      </c>
      <c r="P5679" s="357">
        <v>11.057998640729217</v>
      </c>
      <c r="Q5679" s="356" t="s">
        <v>15063</v>
      </c>
    </row>
    <row r="5680" spans="1:18" x14ac:dyDescent="0.25">
      <c r="A5680" s="354">
        <v>5677</v>
      </c>
      <c r="B5680" s="355" t="s">
        <v>3732</v>
      </c>
      <c r="C5680" s="355" t="s">
        <v>14894</v>
      </c>
      <c r="D5680" s="355" t="s">
        <v>2392</v>
      </c>
      <c r="E5680" s="355" t="s">
        <v>14906</v>
      </c>
      <c r="F5680" s="356" t="s">
        <v>4009</v>
      </c>
      <c r="G5680" s="356" t="s">
        <v>4013</v>
      </c>
      <c r="H5680" s="356" t="s">
        <v>4014</v>
      </c>
      <c r="I5680" s="356" t="str">
        <f t="shared" si="177"/>
        <v>NATIONAL_COLLEGE_66F04-KANNADA-SAHITHYA-PARISHATH</v>
      </c>
      <c r="J5680" s="356" t="s">
        <v>2405</v>
      </c>
      <c r="K5680" s="356" t="s">
        <v>15063</v>
      </c>
      <c r="L5680" s="357">
        <v>6.2245660974051846</v>
      </c>
      <c r="M5680" s="357">
        <v>9.0721550000000004</v>
      </c>
      <c r="N5680" s="357">
        <v>1.5690668862681587</v>
      </c>
      <c r="O5680" s="356">
        <f t="shared" si="176"/>
        <v>-94.869649602717516</v>
      </c>
      <c r="P5680" s="357">
        <v>-88.284910998083447</v>
      </c>
      <c r="Q5680" s="356" t="s">
        <v>15063</v>
      </c>
    </row>
    <row r="5681" spans="1:18" x14ac:dyDescent="0.25">
      <c r="A5681" s="354">
        <v>5678</v>
      </c>
      <c r="B5681" s="355" t="s">
        <v>3732</v>
      </c>
      <c r="C5681" s="355" t="s">
        <v>14894</v>
      </c>
      <c r="D5681" s="355" t="s">
        <v>2392</v>
      </c>
      <c r="E5681" s="355" t="s">
        <v>14906</v>
      </c>
      <c r="F5681" s="356" t="s">
        <v>4009</v>
      </c>
      <c r="G5681" s="356" t="s">
        <v>4019</v>
      </c>
      <c r="H5681" s="356" t="s">
        <v>4020</v>
      </c>
      <c r="I5681" s="356" t="str">
        <f t="shared" si="177"/>
        <v>NATIONAL_COLLEGE_66F08-I-BEAM-RMU</v>
      </c>
      <c r="J5681" s="356" t="s">
        <v>2405</v>
      </c>
      <c r="K5681" s="356" t="s">
        <v>15063</v>
      </c>
      <c r="L5681" s="357">
        <v>5.7363927795626584</v>
      </c>
      <c r="M5681" s="357">
        <v>6.7862006000000008</v>
      </c>
      <c r="N5681" s="357">
        <v>1.5207619254313185</v>
      </c>
      <c r="O5681" s="356">
        <f t="shared" si="176"/>
        <v>-60.977107218709371</v>
      </c>
      <c r="P5681" s="357">
        <v>-60.741847144665684</v>
      </c>
      <c r="Q5681" s="356" t="s">
        <v>15063</v>
      </c>
    </row>
    <row r="5682" spans="1:18" x14ac:dyDescent="0.25">
      <c r="A5682" s="354">
        <v>5679</v>
      </c>
      <c r="B5682" s="355" t="s">
        <v>3732</v>
      </c>
      <c r="C5682" s="355" t="s">
        <v>14894</v>
      </c>
      <c r="D5682" s="355" t="s">
        <v>2392</v>
      </c>
      <c r="E5682" s="355" t="s">
        <v>14906</v>
      </c>
      <c r="F5682" s="356" t="s">
        <v>4009</v>
      </c>
      <c r="G5682" s="356" t="s">
        <v>4027</v>
      </c>
      <c r="H5682" s="356" t="s">
        <v>4028</v>
      </c>
      <c r="I5682" s="356" t="str">
        <f t="shared" si="177"/>
        <v>NATIONAL_COLLEGE_66F12-NATIONAL-COLLEGE</v>
      </c>
      <c r="J5682" s="356" t="s">
        <v>2405</v>
      </c>
      <c r="K5682" s="356" t="s">
        <v>15063</v>
      </c>
      <c r="L5682" s="357">
        <v>6.060354785534062</v>
      </c>
      <c r="M5682" s="357">
        <v>5.5506625000000005</v>
      </c>
      <c r="N5682" s="357">
        <v>2.6403547855340599</v>
      </c>
      <c r="O5682" s="356">
        <f t="shared" si="176"/>
        <v>-62.300073099415123</v>
      </c>
      <c r="P5682" s="357">
        <v>-58.478207414698446</v>
      </c>
      <c r="Q5682" s="356" t="s">
        <v>15063</v>
      </c>
    </row>
    <row r="5683" spans="1:18" x14ac:dyDescent="0.25">
      <c r="A5683" s="354">
        <v>5680</v>
      </c>
      <c r="B5683" s="355" t="s">
        <v>2401</v>
      </c>
      <c r="C5683" s="355" t="s">
        <v>14338</v>
      </c>
      <c r="D5683" s="355" t="s">
        <v>14410</v>
      </c>
      <c r="E5683" s="355" t="s">
        <v>14411</v>
      </c>
      <c r="F5683" s="356" t="s">
        <v>3451</v>
      </c>
      <c r="G5683" s="356" t="s">
        <v>14414</v>
      </c>
      <c r="H5683" s="356" t="s">
        <v>3452</v>
      </c>
      <c r="I5683" s="356" t="str">
        <f t="shared" si="177"/>
        <v>SOBHA INDRAPRASTHAF02-SOBHA INDRAPRASTHA 1</v>
      </c>
      <c r="J5683" s="356" t="s">
        <v>2432</v>
      </c>
      <c r="K5683" s="356" t="s">
        <v>15063</v>
      </c>
      <c r="L5683" s="357">
        <v>6.7709669522643817E-2</v>
      </c>
      <c r="M5683" s="357">
        <v>0.18548999999999999</v>
      </c>
      <c r="N5683" s="357">
        <v>0</v>
      </c>
      <c r="O5683" s="356">
        <f t="shared" si="176"/>
        <v>-173.94905529404107</v>
      </c>
      <c r="P5683" s="357">
        <v>-173.94905529404113</v>
      </c>
      <c r="Q5683" s="356" t="s">
        <v>15063</v>
      </c>
      <c r="R5683" s="358" t="e">
        <f>#REF!-M5683</f>
        <v>#REF!</v>
      </c>
    </row>
    <row r="5684" spans="1:18" x14ac:dyDescent="0.25">
      <c r="A5684" s="354">
        <v>5681</v>
      </c>
      <c r="B5684" s="355" t="s">
        <v>2401</v>
      </c>
      <c r="C5684" s="355" t="s">
        <v>14338</v>
      </c>
      <c r="D5684" s="355" t="s">
        <v>14410</v>
      </c>
      <c r="E5684" s="355" t="s">
        <v>14411</v>
      </c>
      <c r="F5684" s="356" t="s">
        <v>3451</v>
      </c>
      <c r="G5684" s="356" t="s">
        <v>14415</v>
      </c>
      <c r="H5684" s="356" t="s">
        <v>3453</v>
      </c>
      <c r="I5684" s="356" t="str">
        <f t="shared" si="177"/>
        <v>SOBHA INDRAPRASTHAF03-SOBHA GLOBAL MALL 1</v>
      </c>
      <c r="J5684" s="356" t="s">
        <v>2425</v>
      </c>
      <c r="K5684" s="356" t="s">
        <v>15063</v>
      </c>
      <c r="L5684" s="357">
        <v>0.59451386875058843</v>
      </c>
      <c r="M5684" s="357">
        <v>0.51578999999999997</v>
      </c>
      <c r="N5684" s="357">
        <v>0</v>
      </c>
      <c r="O5684" s="356">
        <f t="shared" si="176"/>
        <v>13.241721158840591</v>
      </c>
      <c r="P5684" s="357">
        <v>13.241721158840591</v>
      </c>
      <c r="Q5684" s="356" t="s">
        <v>15063</v>
      </c>
      <c r="R5684" s="358" t="e">
        <f>#REF!-M5684</f>
        <v>#REF!</v>
      </c>
    </row>
    <row r="5685" spans="1:18" x14ac:dyDescent="0.25">
      <c r="A5685" s="354">
        <v>5682</v>
      </c>
      <c r="B5685" s="355" t="s">
        <v>2401</v>
      </c>
      <c r="C5685" s="355" t="s">
        <v>14338</v>
      </c>
      <c r="D5685" s="355" t="s">
        <v>14410</v>
      </c>
      <c r="E5685" s="355" t="s">
        <v>14411</v>
      </c>
      <c r="F5685" s="356" t="s">
        <v>3419</v>
      </c>
      <c r="G5685" s="356" t="s">
        <v>3449</v>
      </c>
      <c r="H5685" s="356" t="s">
        <v>3450</v>
      </c>
      <c r="I5685" s="356" t="str">
        <f t="shared" si="177"/>
        <v>TELECOMF03-TELECOM-LAYOUT</v>
      </c>
      <c r="J5685" s="356" t="s">
        <v>2405</v>
      </c>
      <c r="K5685" s="356" t="s">
        <v>15063</v>
      </c>
      <c r="L5685" s="357">
        <v>4.0679254358829144</v>
      </c>
      <c r="M5685" s="357">
        <v>3.5571100000000002</v>
      </c>
      <c r="N5685" s="357">
        <v>0</v>
      </c>
      <c r="O5685" s="356">
        <f t="shared" si="176"/>
        <v>12.55714845156805</v>
      </c>
      <c r="P5685" s="357">
        <v>12.557148451568045</v>
      </c>
      <c r="Q5685" s="356" t="s">
        <v>15063</v>
      </c>
      <c r="R5685" s="358" t="e">
        <f>#REF!-M5685</f>
        <v>#REF!</v>
      </c>
    </row>
    <row r="5686" spans="1:18" x14ac:dyDescent="0.25">
      <c r="A5686" s="354">
        <v>5683</v>
      </c>
      <c r="B5686" s="355" t="s">
        <v>2401</v>
      </c>
      <c r="C5686" s="355" t="s">
        <v>14338</v>
      </c>
      <c r="D5686" s="355" t="s">
        <v>14410</v>
      </c>
      <c r="E5686" s="355" t="s">
        <v>14411</v>
      </c>
      <c r="F5686" s="356" t="s">
        <v>3419</v>
      </c>
      <c r="G5686" s="356" t="s">
        <v>3426</v>
      </c>
      <c r="H5686" s="356" t="s">
        <v>3427</v>
      </c>
      <c r="I5686" s="356" t="str">
        <f t="shared" si="177"/>
        <v>TELECOMF04-HOSAHALLI-MAIN-ROAD</v>
      </c>
      <c r="J5686" s="356" t="s">
        <v>2405</v>
      </c>
      <c r="K5686" s="356" t="s">
        <v>15063</v>
      </c>
      <c r="L5686" s="357">
        <v>2.5264611974053044</v>
      </c>
      <c r="M5686" s="357">
        <v>2.2841348042332301</v>
      </c>
      <c r="N5686" s="357">
        <v>0</v>
      </c>
      <c r="O5686" s="356">
        <f t="shared" si="176"/>
        <v>9.5915343335154084</v>
      </c>
      <c r="P5686" s="357">
        <v>9.5915343335154049</v>
      </c>
      <c r="Q5686" s="356" t="s">
        <v>15063</v>
      </c>
      <c r="R5686" s="358" t="e">
        <f>#REF!-M5686</f>
        <v>#REF!</v>
      </c>
    </row>
    <row r="5687" spans="1:18" x14ac:dyDescent="0.25">
      <c r="A5687" s="354">
        <v>5684</v>
      </c>
      <c r="B5687" s="355" t="s">
        <v>2401</v>
      </c>
      <c r="C5687" s="355" t="s">
        <v>14338</v>
      </c>
      <c r="D5687" s="355" t="s">
        <v>14410</v>
      </c>
      <c r="E5687" s="355" t="s">
        <v>14411</v>
      </c>
      <c r="F5687" s="356" t="s">
        <v>3419</v>
      </c>
      <c r="G5687" s="356" t="s">
        <v>3430</v>
      </c>
      <c r="H5687" s="356" t="s">
        <v>3431</v>
      </c>
      <c r="I5687" s="356" t="str">
        <f t="shared" si="177"/>
        <v>TELECOMF05-CEMETORY-RMU</v>
      </c>
      <c r="J5687" s="356" t="s">
        <v>2405</v>
      </c>
      <c r="K5687" s="356" t="s">
        <v>15063</v>
      </c>
      <c r="L5687" s="357">
        <v>4.3897964075975544</v>
      </c>
      <c r="M5687" s="357">
        <v>3.8993277993979518</v>
      </c>
      <c r="N5687" s="357">
        <v>0</v>
      </c>
      <c r="O5687" s="356">
        <f t="shared" si="176"/>
        <v>11.172923813749849</v>
      </c>
      <c r="P5687" s="357">
        <v>11.172923813749836</v>
      </c>
      <c r="Q5687" s="356" t="s">
        <v>15063</v>
      </c>
      <c r="R5687" s="358" t="e">
        <f>#REF!-M5687</f>
        <v>#REF!</v>
      </c>
    </row>
    <row r="5688" spans="1:18" x14ac:dyDescent="0.25">
      <c r="A5688" s="354">
        <v>5685</v>
      </c>
      <c r="B5688" s="355" t="s">
        <v>2401</v>
      </c>
      <c r="C5688" s="355" t="s">
        <v>14338</v>
      </c>
      <c r="D5688" s="355" t="s">
        <v>14410</v>
      </c>
      <c r="E5688" s="355" t="s">
        <v>14411</v>
      </c>
      <c r="F5688" s="356" t="s">
        <v>3451</v>
      </c>
      <c r="G5688" s="356" t="s">
        <v>14416</v>
      </c>
      <c r="H5688" s="356" t="s">
        <v>3454</v>
      </c>
      <c r="I5688" s="356" t="str">
        <f t="shared" si="177"/>
        <v>SOBHA INDRAPRASTHAF08-SOBHA INDRAPRASTHA 2</v>
      </c>
      <c r="J5688" s="356" t="s">
        <v>2432</v>
      </c>
      <c r="K5688" s="356" t="s">
        <v>15063</v>
      </c>
      <c r="L5688" s="357">
        <v>0.19539999999999999</v>
      </c>
      <c r="M5688" s="357">
        <v>0.193102</v>
      </c>
      <c r="N5688" s="357">
        <v>0</v>
      </c>
      <c r="O5688" s="356">
        <f t="shared" si="176"/>
        <v>1.176049129989762</v>
      </c>
      <c r="P5688" s="357">
        <v>1.1760491299897646</v>
      </c>
      <c r="Q5688" s="356" t="s">
        <v>15063</v>
      </c>
      <c r="R5688" s="358" t="e">
        <f>#REF!-M5688</f>
        <v>#REF!</v>
      </c>
    </row>
    <row r="5689" spans="1:18" x14ac:dyDescent="0.25">
      <c r="A5689" s="354">
        <v>5686</v>
      </c>
      <c r="B5689" s="355" t="s">
        <v>2401</v>
      </c>
      <c r="C5689" s="355" t="s">
        <v>14338</v>
      </c>
      <c r="D5689" s="355" t="s">
        <v>14410</v>
      </c>
      <c r="E5689" s="355" t="s">
        <v>14411</v>
      </c>
      <c r="F5689" s="356" t="s">
        <v>3419</v>
      </c>
      <c r="G5689" s="356" t="s">
        <v>3443</v>
      </c>
      <c r="H5689" s="356" t="s">
        <v>3444</v>
      </c>
      <c r="I5689" s="356" t="str">
        <f t="shared" si="177"/>
        <v>TELECOMF09-RAILWAY-PARALLEL-(RAILWAY-COLONY)</v>
      </c>
      <c r="J5689" s="356" t="s">
        <v>2405</v>
      </c>
      <c r="K5689" s="356" t="s">
        <v>15063</v>
      </c>
      <c r="L5689" s="357">
        <v>2.8268676767615002</v>
      </c>
      <c r="M5689" s="357">
        <v>2.467543</v>
      </c>
      <c r="N5689" s="357">
        <v>0</v>
      </c>
      <c r="O5689" s="356">
        <f t="shared" si="176"/>
        <v>12.71105399504046</v>
      </c>
      <c r="P5689" s="357">
        <v>12.711053995040478</v>
      </c>
      <c r="Q5689" s="356" t="s">
        <v>15063</v>
      </c>
      <c r="R5689" s="358" t="e">
        <f>#REF!-M5689</f>
        <v>#REF!</v>
      </c>
    </row>
    <row r="5690" spans="1:18" x14ac:dyDescent="0.25">
      <c r="A5690" s="354">
        <v>5687</v>
      </c>
      <c r="B5690" s="355" t="s">
        <v>2401</v>
      </c>
      <c r="C5690" s="355" t="s">
        <v>14338</v>
      </c>
      <c r="D5690" s="355" t="s">
        <v>14410</v>
      </c>
      <c r="E5690" s="355" t="s">
        <v>14411</v>
      </c>
      <c r="F5690" s="356" t="s">
        <v>3451</v>
      </c>
      <c r="G5690" s="356" t="s">
        <v>14417</v>
      </c>
      <c r="H5690" s="356" t="s">
        <v>3455</v>
      </c>
      <c r="I5690" s="356" t="str">
        <f t="shared" si="177"/>
        <v>SOBHA INDRAPRASTHAF09-SOBHA GLOBAL MALL 2</v>
      </c>
      <c r="J5690" s="356" t="s">
        <v>2425</v>
      </c>
      <c r="K5690" s="356" t="s">
        <v>15063</v>
      </c>
      <c r="L5690" s="357" t="e">
        <v>#N/A</v>
      </c>
      <c r="M5690" s="357">
        <v>0</v>
      </c>
      <c r="N5690" s="357" t="e">
        <v>#N/A</v>
      </c>
      <c r="O5690" s="356" t="e">
        <f t="shared" si="176"/>
        <v>#N/A</v>
      </c>
      <c r="P5690" s="357" t="e">
        <v>#DIV/0!</v>
      </c>
      <c r="Q5690" s="356" t="s">
        <v>15063</v>
      </c>
    </row>
    <row r="5691" spans="1:18" x14ac:dyDescent="0.25">
      <c r="A5691" s="354">
        <v>5688</v>
      </c>
      <c r="B5691" s="355" t="s">
        <v>2401</v>
      </c>
      <c r="C5691" s="355" t="s">
        <v>14338</v>
      </c>
      <c r="D5691" s="355" t="s">
        <v>14410</v>
      </c>
      <c r="E5691" s="355" t="s">
        <v>14411</v>
      </c>
      <c r="F5691" s="356" t="s">
        <v>3432</v>
      </c>
      <c r="G5691" s="356" t="s">
        <v>3433</v>
      </c>
      <c r="H5691" s="356" t="s">
        <v>14412</v>
      </c>
      <c r="I5691" s="356" t="str">
        <f t="shared" si="177"/>
        <v>REMCOF10-VICTORIA-(PIPE-LINE)</v>
      </c>
      <c r="J5691" s="356" t="s">
        <v>2405</v>
      </c>
      <c r="K5691" s="356" t="s">
        <v>15063</v>
      </c>
      <c r="L5691" s="357">
        <v>4.2479682824085039</v>
      </c>
      <c r="M5691" s="357">
        <v>3.6574376000000002</v>
      </c>
      <c r="N5691" s="357">
        <v>0</v>
      </c>
      <c r="O5691" s="356">
        <f t="shared" si="176"/>
        <v>13.901485207739967</v>
      </c>
      <c r="P5691" s="357">
        <v>13.901485207739972</v>
      </c>
      <c r="Q5691" s="356" t="s">
        <v>15063</v>
      </c>
      <c r="R5691" s="358" t="e">
        <f>#REF!-M5691</f>
        <v>#REF!</v>
      </c>
    </row>
    <row r="5692" spans="1:18" x14ac:dyDescent="0.25">
      <c r="A5692" s="354">
        <v>5689</v>
      </c>
      <c r="B5692" s="355" t="s">
        <v>2401</v>
      </c>
      <c r="C5692" s="355" t="s">
        <v>14338</v>
      </c>
      <c r="D5692" s="355" t="s">
        <v>14410</v>
      </c>
      <c r="E5692" s="355" t="s">
        <v>14411</v>
      </c>
      <c r="F5692" s="356" t="s">
        <v>3419</v>
      </c>
      <c r="G5692" s="356" t="s">
        <v>3434</v>
      </c>
      <c r="H5692" s="356" t="s">
        <v>3435</v>
      </c>
      <c r="I5692" s="356" t="str">
        <f t="shared" si="177"/>
        <v>TELECOMF11-MYSORE-ROAD</v>
      </c>
      <c r="J5692" s="356" t="s">
        <v>2405</v>
      </c>
      <c r="K5692" s="356" t="s">
        <v>15063</v>
      </c>
      <c r="L5692" s="357">
        <v>1.4231132516392382</v>
      </c>
      <c r="M5692" s="357">
        <v>1.2570086330641852</v>
      </c>
      <c r="N5692" s="357">
        <v>0</v>
      </c>
      <c r="O5692" s="356">
        <f t="shared" si="176"/>
        <v>11.671918477585844</v>
      </c>
      <c r="P5692" s="357">
        <v>11.671918477585841</v>
      </c>
      <c r="Q5692" s="356" t="s">
        <v>15063</v>
      </c>
      <c r="R5692" s="358" t="e">
        <f>#REF!-M5692</f>
        <v>#REF!</v>
      </c>
    </row>
    <row r="5693" spans="1:18" x14ac:dyDescent="0.25">
      <c r="A5693" s="354">
        <v>5690</v>
      </c>
      <c r="B5693" s="355" t="s">
        <v>2401</v>
      </c>
      <c r="C5693" s="355" t="s">
        <v>14338</v>
      </c>
      <c r="D5693" s="355" t="s">
        <v>14410</v>
      </c>
      <c r="E5693" s="355" t="s">
        <v>14411</v>
      </c>
      <c r="F5693" s="356" t="s">
        <v>3419</v>
      </c>
      <c r="G5693" s="356" t="s">
        <v>3424</v>
      </c>
      <c r="H5693" s="356" t="s">
        <v>3425</v>
      </c>
      <c r="I5693" s="356" t="str">
        <f t="shared" si="177"/>
        <v>TELECOMF12-ABB-RMU-JJR-NAGAR-POLICE-STATION</v>
      </c>
      <c r="J5693" s="356" t="s">
        <v>2405</v>
      </c>
      <c r="K5693" s="356" t="s">
        <v>15063</v>
      </c>
      <c r="L5693" s="357">
        <v>4.9621144617888611</v>
      </c>
      <c r="M5693" s="357">
        <v>4.2448220000000001</v>
      </c>
      <c r="N5693" s="357">
        <v>0</v>
      </c>
      <c r="O5693" s="356">
        <f t="shared" si="176"/>
        <v>14.455379199984725</v>
      </c>
      <c r="P5693" s="357">
        <v>14.45537919998473</v>
      </c>
      <c r="Q5693" s="356" t="s">
        <v>15063</v>
      </c>
      <c r="R5693" s="358" t="e">
        <f>#REF!-M5693</f>
        <v>#REF!</v>
      </c>
    </row>
    <row r="5694" spans="1:18" x14ac:dyDescent="0.25">
      <c r="A5694" s="354">
        <v>5691</v>
      </c>
      <c r="B5694" s="355" t="s">
        <v>2401</v>
      </c>
      <c r="C5694" s="355" t="s">
        <v>14338</v>
      </c>
      <c r="D5694" s="355" t="s">
        <v>14410</v>
      </c>
      <c r="E5694" s="355" t="s">
        <v>14411</v>
      </c>
      <c r="F5694" s="356" t="s">
        <v>3419</v>
      </c>
      <c r="G5694" s="356" t="s">
        <v>3428</v>
      </c>
      <c r="H5694" s="356" t="s">
        <v>3429</v>
      </c>
      <c r="I5694" s="356" t="str">
        <f t="shared" si="177"/>
        <v>TELECOMF15-PARK WEST</v>
      </c>
      <c r="J5694" s="356" t="s">
        <v>2432</v>
      </c>
      <c r="K5694" s="356" t="s">
        <v>15063</v>
      </c>
      <c r="L5694" s="357">
        <v>0.59976512860070141</v>
      </c>
      <c r="M5694" s="357">
        <v>0.52851499999999996</v>
      </c>
      <c r="N5694" s="357">
        <v>0</v>
      </c>
      <c r="O5694" s="356">
        <f t="shared" si="176"/>
        <v>11.87967175866552</v>
      </c>
      <c r="P5694" s="357">
        <v>12.019427628333856</v>
      </c>
      <c r="Q5694" s="356" t="s">
        <v>15063</v>
      </c>
      <c r="R5694" s="358" t="e">
        <f>#REF!-M5694</f>
        <v>#REF!</v>
      </c>
    </row>
    <row r="5695" spans="1:18" x14ac:dyDescent="0.25">
      <c r="A5695" s="354">
        <v>5692</v>
      </c>
      <c r="B5695" s="355" t="s">
        <v>2401</v>
      </c>
      <c r="C5695" s="355" t="s">
        <v>14338</v>
      </c>
      <c r="D5695" s="355" t="s">
        <v>14410</v>
      </c>
      <c r="E5695" s="355" t="s">
        <v>14411</v>
      </c>
      <c r="F5695" s="356" t="s">
        <v>3432</v>
      </c>
      <c r="G5695" s="356" t="s">
        <v>3436</v>
      </c>
      <c r="H5695" s="356" t="s">
        <v>14413</v>
      </c>
      <c r="I5695" s="356" t="str">
        <f t="shared" si="177"/>
        <v>REMCOF15-RMU-(GUDDADAHALLI)</v>
      </c>
      <c r="J5695" s="356" t="s">
        <v>2405</v>
      </c>
      <c r="K5695" s="356" t="s">
        <v>15063</v>
      </c>
      <c r="L5695" s="357">
        <v>2.4936903530513868</v>
      </c>
      <c r="M5695" s="357">
        <v>2.2725737154372179</v>
      </c>
      <c r="N5695" s="357">
        <v>0</v>
      </c>
      <c r="O5695" s="356">
        <f t="shared" si="176"/>
        <v>8.8670446731127246</v>
      </c>
      <c r="P5695" s="357">
        <v>8.8670446731127228</v>
      </c>
      <c r="Q5695" s="356" t="s">
        <v>15063</v>
      </c>
      <c r="R5695" s="358" t="e">
        <f>#REF!-M5695</f>
        <v>#REF!</v>
      </c>
    </row>
    <row r="5696" spans="1:18" x14ac:dyDescent="0.25">
      <c r="A5696" s="354">
        <v>5693</v>
      </c>
      <c r="B5696" s="355" t="s">
        <v>2401</v>
      </c>
      <c r="C5696" s="355" t="s">
        <v>14338</v>
      </c>
      <c r="D5696" s="355" t="s">
        <v>14410</v>
      </c>
      <c r="E5696" s="355" t="s">
        <v>14411</v>
      </c>
      <c r="F5696" s="356" t="s">
        <v>3419</v>
      </c>
      <c r="G5696" s="356" t="s">
        <v>3441</v>
      </c>
      <c r="H5696" s="356" t="s">
        <v>3442</v>
      </c>
      <c r="I5696" s="356" t="str">
        <f t="shared" si="177"/>
        <v>TELECOMF16-PRESTIGE WOODS</v>
      </c>
      <c r="J5696" s="356" t="s">
        <v>2432</v>
      </c>
      <c r="K5696" s="356" t="s">
        <v>15063</v>
      </c>
      <c r="L5696" s="357">
        <v>0.76078839063946702</v>
      </c>
      <c r="M5696" s="357">
        <v>0.475136</v>
      </c>
      <c r="N5696" s="357">
        <v>0</v>
      </c>
      <c r="O5696" s="356">
        <f t="shared" si="176"/>
        <v>37.546891376637205</v>
      </c>
      <c r="P5696" s="357">
        <v>38.532084659112819</v>
      </c>
      <c r="Q5696" s="356" t="s">
        <v>15063</v>
      </c>
      <c r="R5696" s="358" t="e">
        <f>#REF!-M5696</f>
        <v>#REF!</v>
      </c>
    </row>
    <row r="5697" spans="1:18" x14ac:dyDescent="0.25">
      <c r="A5697" s="354">
        <v>5694</v>
      </c>
      <c r="B5697" s="355" t="s">
        <v>2401</v>
      </c>
      <c r="C5697" s="355" t="s">
        <v>14338</v>
      </c>
      <c r="D5697" s="355" t="s">
        <v>14410</v>
      </c>
      <c r="E5697" s="355" t="s">
        <v>14411</v>
      </c>
      <c r="F5697" s="356" t="s">
        <v>1586</v>
      </c>
      <c r="G5697" s="356" t="s">
        <v>3447</v>
      </c>
      <c r="H5697" s="356" t="s">
        <v>3448</v>
      </c>
      <c r="I5697" s="356" t="str">
        <f t="shared" si="177"/>
        <v>NRSF29-ST-&amp;-TH-MAIN-MAGADI-ROAD-(MAGADI-ROAD)</v>
      </c>
      <c r="J5697" s="356" t="s">
        <v>2414</v>
      </c>
      <c r="K5697" s="356" t="s">
        <v>15063</v>
      </c>
      <c r="L5697" s="357">
        <v>3.1719061630646714</v>
      </c>
      <c r="M5697" s="357">
        <v>2.7980635</v>
      </c>
      <c r="N5697" s="357">
        <v>0</v>
      </c>
      <c r="O5697" s="356">
        <f t="shared" si="176"/>
        <v>11.78605683288775</v>
      </c>
      <c r="P5697" s="357">
        <v>11.786056832887748</v>
      </c>
      <c r="Q5697" s="356" t="s">
        <v>15063</v>
      </c>
      <c r="R5697" s="358" t="e">
        <f>#REF!-M5697</f>
        <v>#REF!</v>
      </c>
    </row>
    <row r="5698" spans="1:18" x14ac:dyDescent="0.25">
      <c r="A5698" s="354">
        <v>5695</v>
      </c>
      <c r="B5698" s="355" t="s">
        <v>2401</v>
      </c>
      <c r="C5698" s="355" t="s">
        <v>14338</v>
      </c>
      <c r="D5698" s="355" t="s">
        <v>14410</v>
      </c>
      <c r="E5698" s="355" t="s">
        <v>14411</v>
      </c>
      <c r="F5698" s="356" t="s">
        <v>1586</v>
      </c>
      <c r="G5698" s="356" t="s">
        <v>3445</v>
      </c>
      <c r="H5698" s="356" t="s">
        <v>3446</v>
      </c>
      <c r="I5698" s="356" t="str">
        <f t="shared" si="177"/>
        <v>NRSF30-MAIN--MAGADI-ROAD(SIDE-ANAJAN)</v>
      </c>
      <c r="J5698" s="356" t="s">
        <v>2405</v>
      </c>
      <c r="K5698" s="356" t="s">
        <v>15063</v>
      </c>
      <c r="L5698" s="357">
        <v>3.5103749560708994</v>
      </c>
      <c r="M5698" s="357">
        <v>3.268195</v>
      </c>
      <c r="N5698" s="357">
        <v>0</v>
      </c>
      <c r="O5698" s="356">
        <f t="shared" si="176"/>
        <v>6.8989768643395069</v>
      </c>
      <c r="P5698" s="357">
        <v>6.8989768643395122</v>
      </c>
      <c r="Q5698" s="356" t="s">
        <v>15063</v>
      </c>
      <c r="R5698" s="358" t="e">
        <f>#REF!-M5698</f>
        <v>#REF!</v>
      </c>
    </row>
    <row r="5699" spans="1:18" x14ac:dyDescent="0.25">
      <c r="A5699" s="354">
        <v>5696</v>
      </c>
      <c r="B5699" s="355" t="s">
        <v>2401</v>
      </c>
      <c r="C5699" s="355" t="s">
        <v>14885</v>
      </c>
      <c r="D5699" s="355" t="s">
        <v>1360</v>
      </c>
      <c r="E5699" s="355" t="s">
        <v>14915</v>
      </c>
      <c r="F5699" s="356" t="s">
        <v>3561</v>
      </c>
      <c r="G5699" s="356" t="s">
        <v>3420</v>
      </c>
      <c r="H5699" s="356" t="s">
        <v>3421</v>
      </c>
      <c r="I5699" s="356" t="str">
        <f t="shared" si="177"/>
        <v>TELECOMLAYOUT_66F10-BALAKI-MANDI</v>
      </c>
      <c r="J5699" s="356" t="s">
        <v>2405</v>
      </c>
      <c r="K5699" s="356" t="s">
        <v>15063</v>
      </c>
      <c r="L5699" s="357">
        <v>2.8679376855972429</v>
      </c>
      <c r="M5699" s="357">
        <v>1.76707725</v>
      </c>
      <c r="N5699" s="357">
        <v>0.73193675786035151</v>
      </c>
      <c r="O5699" s="356">
        <f t="shared" si="176"/>
        <v>17.271700257535407</v>
      </c>
      <c r="P5699" s="357">
        <v>17.271700257535393</v>
      </c>
      <c r="Q5699" s="356" t="s">
        <v>15063</v>
      </c>
    </row>
    <row r="5700" spans="1:18" x14ac:dyDescent="0.25">
      <c r="A5700" s="354">
        <v>5697</v>
      </c>
      <c r="B5700" s="355" t="s">
        <v>2401</v>
      </c>
      <c r="C5700" s="355" t="s">
        <v>14885</v>
      </c>
      <c r="D5700" s="355" t="s">
        <v>1360</v>
      </c>
      <c r="E5700" s="355" t="s">
        <v>14915</v>
      </c>
      <c r="F5700" s="356" t="s">
        <v>3561</v>
      </c>
      <c r="G5700" s="356" t="s">
        <v>3437</v>
      </c>
      <c r="H5700" s="356" t="s">
        <v>3438</v>
      </c>
      <c r="I5700" s="356" t="str">
        <f t="shared" si="177"/>
        <v>TELECOMLAYOUT_66F14-ETA-GARDENS</v>
      </c>
      <c r="J5700" s="356" t="s">
        <v>2432</v>
      </c>
      <c r="K5700" s="356" t="s">
        <v>15063</v>
      </c>
      <c r="L5700" s="357">
        <v>1.0822252872558398</v>
      </c>
      <c r="M5700" s="357">
        <v>1.1130089999999999</v>
      </c>
      <c r="N5700" s="357">
        <v>0.17893396564917086</v>
      </c>
      <c r="O5700" s="356">
        <f t="shared" ref="O5700:O5763" si="178">((L5700-N5700)-M5700)/(L5700-N5700)*100</f>
        <v>-23.217058924058932</v>
      </c>
      <c r="P5700" s="357">
        <v>-19.97375613546253</v>
      </c>
      <c r="Q5700" s="356" t="s">
        <v>15063</v>
      </c>
    </row>
    <row r="5701" spans="1:18" x14ac:dyDescent="0.25">
      <c r="A5701" s="354">
        <v>5698</v>
      </c>
      <c r="B5701" s="355" t="s">
        <v>2401</v>
      </c>
      <c r="C5701" s="355" t="s">
        <v>14338</v>
      </c>
      <c r="D5701" s="355" t="s">
        <v>14410</v>
      </c>
      <c r="E5701" s="355" t="s">
        <v>14421</v>
      </c>
      <c r="F5701" s="356" t="s">
        <v>2416</v>
      </c>
      <c r="G5701" s="356" t="s">
        <v>3512</v>
      </c>
      <c r="H5701" s="356" t="s">
        <v>14422</v>
      </c>
      <c r="I5701" s="356" t="str">
        <f t="shared" ref="I5701:I5764" si="179">F5701&amp;H5701</f>
        <v>ASTATION_66F01-JAYADEVA-HOSTEL</v>
      </c>
      <c r="J5701" s="356" t="s">
        <v>2425</v>
      </c>
      <c r="K5701" s="356" t="s">
        <v>15063</v>
      </c>
      <c r="L5701" s="357">
        <v>2.2403200000000028</v>
      </c>
      <c r="M5701" s="357">
        <v>2.1492640000000001</v>
      </c>
      <c r="N5701" s="357">
        <v>0</v>
      </c>
      <c r="O5701" s="356">
        <f t="shared" si="178"/>
        <v>4.0644193686617349</v>
      </c>
      <c r="P5701" s="357">
        <v>19.346584258584286</v>
      </c>
      <c r="Q5701" s="356" t="s">
        <v>15063</v>
      </c>
    </row>
    <row r="5702" spans="1:18" x14ac:dyDescent="0.25">
      <c r="A5702" s="354">
        <v>5699</v>
      </c>
      <c r="B5702" s="355" t="s">
        <v>2401</v>
      </c>
      <c r="C5702" s="355" t="s">
        <v>14338</v>
      </c>
      <c r="D5702" s="355" t="s">
        <v>14410</v>
      </c>
      <c r="E5702" s="355" t="s">
        <v>14421</v>
      </c>
      <c r="F5702" s="356" t="s">
        <v>2416</v>
      </c>
      <c r="G5702" s="356" t="s">
        <v>3513</v>
      </c>
      <c r="H5702" s="356" t="s">
        <v>3514</v>
      </c>
      <c r="I5702" s="356" t="str">
        <f t="shared" si="179"/>
        <v>ASTATION_66F02-CRESCENT ROAD</v>
      </c>
      <c r="J5702" s="356" t="s">
        <v>2405</v>
      </c>
      <c r="K5702" s="356" t="s">
        <v>15063</v>
      </c>
      <c r="L5702" s="357">
        <v>1.4355599999999993</v>
      </c>
      <c r="M5702" s="357">
        <v>1.3689500159999992</v>
      </c>
      <c r="N5702" s="357">
        <v>0</v>
      </c>
      <c r="O5702" s="356">
        <f t="shared" si="178"/>
        <v>4.6400000000000068</v>
      </c>
      <c r="P5702" s="357">
        <v>4.640892326557255</v>
      </c>
      <c r="Q5702" s="356" t="s">
        <v>15063</v>
      </c>
    </row>
    <row r="5703" spans="1:18" x14ac:dyDescent="0.25">
      <c r="A5703" s="354">
        <v>5700</v>
      </c>
      <c r="B5703" s="355" t="s">
        <v>2401</v>
      </c>
      <c r="C5703" s="355" t="s">
        <v>14338</v>
      </c>
      <c r="D5703" s="355" t="s">
        <v>14410</v>
      </c>
      <c r="E5703" s="355" t="s">
        <v>14421</v>
      </c>
      <c r="F5703" s="356" t="s">
        <v>3056</v>
      </c>
      <c r="G5703" s="356" t="s">
        <v>3557</v>
      </c>
      <c r="H5703" s="356" t="s">
        <v>3558</v>
      </c>
      <c r="I5703" s="356" t="str">
        <f t="shared" si="179"/>
        <v>KANTEERVA_66F04-ADARSHA SHANGRILLA</v>
      </c>
      <c r="J5703" s="356" t="s">
        <v>2425</v>
      </c>
      <c r="K5703" s="356" t="s">
        <v>15063</v>
      </c>
      <c r="L5703" s="357">
        <v>1.2202799999999998</v>
      </c>
      <c r="M5703" s="357">
        <v>1.2095119999999999</v>
      </c>
      <c r="N5703" s="357">
        <v>0</v>
      </c>
      <c r="O5703" s="356">
        <f t="shared" si="178"/>
        <v>0.88242042809846022</v>
      </c>
      <c r="P5703" s="357">
        <v>0.88242042809845156</v>
      </c>
      <c r="Q5703" s="356" t="s">
        <v>15063</v>
      </c>
    </row>
    <row r="5704" spans="1:18" x14ac:dyDescent="0.25">
      <c r="A5704" s="354">
        <v>5701</v>
      </c>
      <c r="B5704" s="355" t="s">
        <v>2401</v>
      </c>
      <c r="C5704" s="355" t="s">
        <v>14338</v>
      </c>
      <c r="D5704" s="355" t="s">
        <v>14410</v>
      </c>
      <c r="E5704" s="355" t="s">
        <v>14421</v>
      </c>
      <c r="F5704" s="356" t="s">
        <v>3056</v>
      </c>
      <c r="G5704" s="356" t="s">
        <v>3559</v>
      </c>
      <c r="H5704" s="356" t="s">
        <v>3560</v>
      </c>
      <c r="I5704" s="356" t="str">
        <f t="shared" si="179"/>
        <v>KANTEERVA_66F05-RAJBHAVAN</v>
      </c>
      <c r="J5704" s="356" t="s">
        <v>3556</v>
      </c>
      <c r="K5704" s="356" t="s">
        <v>15063</v>
      </c>
      <c r="L5704" s="357">
        <v>0.45271999999999984</v>
      </c>
      <c r="M5704" s="357">
        <v>0.43302400000000002</v>
      </c>
      <c r="N5704" s="357">
        <v>0</v>
      </c>
      <c r="O5704" s="356">
        <f t="shared" si="178"/>
        <v>4.3505919773811259</v>
      </c>
      <c r="P5704" s="357">
        <v>4.3683215753389408</v>
      </c>
      <c r="Q5704" s="356" t="s">
        <v>15063</v>
      </c>
    </row>
    <row r="5705" spans="1:18" x14ac:dyDescent="0.25">
      <c r="A5705" s="354">
        <v>5702</v>
      </c>
      <c r="B5705" s="355" t="s">
        <v>2401</v>
      </c>
      <c r="C5705" s="355" t="s">
        <v>14338</v>
      </c>
      <c r="D5705" s="355" t="s">
        <v>14410</v>
      </c>
      <c r="E5705" s="355" t="s">
        <v>14421</v>
      </c>
      <c r="F5705" s="356" t="s">
        <v>2416</v>
      </c>
      <c r="G5705" s="356" t="s">
        <v>3517</v>
      </c>
      <c r="H5705" s="356" t="s">
        <v>14423</v>
      </c>
      <c r="I5705" s="356" t="str">
        <f t="shared" si="179"/>
        <v>ASTATION_66F06-CINEMA-FEEDER</v>
      </c>
      <c r="J5705" s="356" t="s">
        <v>2425</v>
      </c>
      <c r="K5705" s="356" t="s">
        <v>15063</v>
      </c>
      <c r="L5705" s="357">
        <v>2.2324399999999995</v>
      </c>
      <c r="M5705" s="357">
        <v>1.9824067199999995</v>
      </c>
      <c r="N5705" s="357">
        <v>0</v>
      </c>
      <c r="O5705" s="356">
        <f t="shared" si="178"/>
        <v>11.200000000000003</v>
      </c>
      <c r="P5705" s="357">
        <v>11.2</v>
      </c>
      <c r="Q5705" s="356" t="s">
        <v>15063</v>
      </c>
    </row>
    <row r="5706" spans="1:18" x14ac:dyDescent="0.25">
      <c r="A5706" s="354">
        <v>5703</v>
      </c>
      <c r="B5706" s="355" t="s">
        <v>2401</v>
      </c>
      <c r="C5706" s="355" t="s">
        <v>14338</v>
      </c>
      <c r="D5706" s="355" t="s">
        <v>14410</v>
      </c>
      <c r="E5706" s="355" t="s">
        <v>14421</v>
      </c>
      <c r="F5706" s="356" t="s">
        <v>3562</v>
      </c>
      <c r="G5706" s="356" t="s">
        <v>3565</v>
      </c>
      <c r="H5706" s="356" t="s">
        <v>3566</v>
      </c>
      <c r="I5706" s="356" t="str">
        <f t="shared" si="179"/>
        <v>VICTORIAHOSPITAL_66F09-SCHOOL-COMPOUND-RMU</v>
      </c>
      <c r="J5706" s="356" t="s">
        <v>2405</v>
      </c>
      <c r="K5706" s="356" t="s">
        <v>15063</v>
      </c>
      <c r="L5706" s="357">
        <v>1.6551999999999998</v>
      </c>
      <c r="M5706" s="357">
        <v>1.5297624999999999</v>
      </c>
      <c r="N5706" s="357">
        <v>0</v>
      </c>
      <c r="O5706" s="356">
        <f t="shared" si="178"/>
        <v>7.5783893185113511</v>
      </c>
      <c r="P5706" s="357">
        <v>7.5783893185113467</v>
      </c>
      <c r="Q5706" s="356" t="s">
        <v>15063</v>
      </c>
    </row>
    <row r="5707" spans="1:18" x14ac:dyDescent="0.25">
      <c r="A5707" s="354">
        <v>5704</v>
      </c>
      <c r="B5707" s="355" t="s">
        <v>2401</v>
      </c>
      <c r="C5707" s="355" t="s">
        <v>14338</v>
      </c>
      <c r="D5707" s="355" t="s">
        <v>14410</v>
      </c>
      <c r="E5707" s="355" t="s">
        <v>14421</v>
      </c>
      <c r="F5707" s="356" t="s">
        <v>2416</v>
      </c>
      <c r="G5707" s="356" t="s">
        <v>3520</v>
      </c>
      <c r="H5707" s="356" t="s">
        <v>3521</v>
      </c>
      <c r="I5707" s="356" t="str">
        <f t="shared" si="179"/>
        <v>ASTATION_66F10-VASANTHNAGAR</v>
      </c>
      <c r="J5707" s="356" t="s">
        <v>2405</v>
      </c>
      <c r="K5707" s="356" t="s">
        <v>15063</v>
      </c>
      <c r="L5707" s="357">
        <v>2.8277599999999996</v>
      </c>
      <c r="M5707" s="357">
        <v>2.6252170099999996</v>
      </c>
      <c r="N5707" s="357">
        <v>0</v>
      </c>
      <c r="O5707" s="356">
        <f t="shared" si="178"/>
        <v>7.1626655020228025</v>
      </c>
      <c r="P5707" s="357">
        <v>7.1626655020228132</v>
      </c>
      <c r="Q5707" s="356" t="s">
        <v>15063</v>
      </c>
    </row>
    <row r="5708" spans="1:18" x14ac:dyDescent="0.25">
      <c r="A5708" s="354">
        <v>5705</v>
      </c>
      <c r="B5708" s="355" t="s">
        <v>2401</v>
      </c>
      <c r="C5708" s="355" t="s">
        <v>14338</v>
      </c>
      <c r="D5708" s="355" t="s">
        <v>14410</v>
      </c>
      <c r="E5708" s="355" t="s">
        <v>14421</v>
      </c>
      <c r="F5708" s="356" t="s">
        <v>2416</v>
      </c>
      <c r="G5708" s="356" t="s">
        <v>3522</v>
      </c>
      <c r="H5708" s="356" t="s">
        <v>3523</v>
      </c>
      <c r="I5708" s="356" t="str">
        <f t="shared" si="179"/>
        <v>ASTATION_66F11-BRIGADE-PLAZA</v>
      </c>
      <c r="J5708" s="356" t="s">
        <v>2425</v>
      </c>
      <c r="K5708" s="356" t="s">
        <v>15063</v>
      </c>
      <c r="L5708" s="357">
        <v>0.60284000000000082</v>
      </c>
      <c r="M5708" s="357">
        <v>0.56012200000000001</v>
      </c>
      <c r="N5708" s="357">
        <v>0</v>
      </c>
      <c r="O5708" s="356">
        <f t="shared" si="178"/>
        <v>7.0861256718201755</v>
      </c>
      <c r="P5708" s="357">
        <v>7.0861256718201755</v>
      </c>
      <c r="Q5708" s="356" t="s">
        <v>15063</v>
      </c>
    </row>
    <row r="5709" spans="1:18" x14ac:dyDescent="0.25">
      <c r="A5709" s="354">
        <v>5706</v>
      </c>
      <c r="B5709" s="355" t="s">
        <v>2401</v>
      </c>
      <c r="C5709" s="355" t="s">
        <v>14338</v>
      </c>
      <c r="D5709" s="355" t="s">
        <v>14410</v>
      </c>
      <c r="E5709" s="355" t="s">
        <v>14421</v>
      </c>
      <c r="F5709" s="356" t="s">
        <v>2416</v>
      </c>
      <c r="G5709" s="356" t="s">
        <v>3524</v>
      </c>
      <c r="H5709" s="356" t="s">
        <v>3525</v>
      </c>
      <c r="I5709" s="356" t="str">
        <f t="shared" si="179"/>
        <v>ASTATION_66F12-KHANIJA-BHAVANA</v>
      </c>
      <c r="J5709" s="356" t="s">
        <v>2425</v>
      </c>
      <c r="K5709" s="356" t="s">
        <v>15063</v>
      </c>
      <c r="L5709" s="357">
        <v>1.8558399999999997</v>
      </c>
      <c r="M5709" s="357">
        <v>1.73197</v>
      </c>
      <c r="N5709" s="357">
        <v>0</v>
      </c>
      <c r="O5709" s="356">
        <f t="shared" si="178"/>
        <v>6.6746055694456272</v>
      </c>
      <c r="P5709" s="357">
        <v>6.674605569445613</v>
      </c>
      <c r="Q5709" s="356" t="s">
        <v>15063</v>
      </c>
    </row>
    <row r="5710" spans="1:18" x14ac:dyDescent="0.25">
      <c r="A5710" s="354">
        <v>5707</v>
      </c>
      <c r="B5710" s="355" t="s">
        <v>2401</v>
      </c>
      <c r="C5710" s="355" t="s">
        <v>14338</v>
      </c>
      <c r="D5710" s="355" t="s">
        <v>14410</v>
      </c>
      <c r="E5710" s="355" t="s">
        <v>14421</v>
      </c>
      <c r="F5710" s="356" t="s">
        <v>2416</v>
      </c>
      <c r="G5710" s="356" t="s">
        <v>3526</v>
      </c>
      <c r="H5710" s="356" t="s">
        <v>3527</v>
      </c>
      <c r="I5710" s="356" t="str">
        <f t="shared" si="179"/>
        <v>ASTATION_66F13-RAJ-BHAVAN</v>
      </c>
      <c r="J5710" s="356" t="s">
        <v>2425</v>
      </c>
      <c r="K5710" s="356" t="s">
        <v>15063</v>
      </c>
      <c r="L5710" s="357">
        <v>2.3833599999999988</v>
      </c>
      <c r="M5710" s="357">
        <v>2.3262580000000002</v>
      </c>
      <c r="N5710" s="357">
        <v>0</v>
      </c>
      <c r="O5710" s="356">
        <f t="shared" si="178"/>
        <v>2.39586130504828</v>
      </c>
      <c r="P5710" s="357">
        <v>2.3958613050482747</v>
      </c>
      <c r="Q5710" s="356" t="s">
        <v>15063</v>
      </c>
    </row>
    <row r="5711" spans="1:18" x14ac:dyDescent="0.25">
      <c r="A5711" s="354">
        <v>5708</v>
      </c>
      <c r="B5711" s="355" t="s">
        <v>2401</v>
      </c>
      <c r="C5711" s="355" t="s">
        <v>14338</v>
      </c>
      <c r="D5711" s="355" t="s">
        <v>14410</v>
      </c>
      <c r="E5711" s="355" t="s">
        <v>14421</v>
      </c>
      <c r="F5711" s="356" t="s">
        <v>2426</v>
      </c>
      <c r="G5711" s="356" t="s">
        <v>3552</v>
      </c>
      <c r="H5711" s="356" t="s">
        <v>3553</v>
      </c>
      <c r="I5711" s="356" t="str">
        <f t="shared" si="179"/>
        <v>C_STATION_66F13-VASANTHNAGAR</v>
      </c>
      <c r="J5711" s="356" t="s">
        <v>2425</v>
      </c>
      <c r="K5711" s="356" t="s">
        <v>15063</v>
      </c>
      <c r="L5711" s="357">
        <v>3.644200000000001</v>
      </c>
      <c r="M5711" s="357">
        <v>3.4770209299999997</v>
      </c>
      <c r="N5711" s="357">
        <v>1.2000000000034206E-4</v>
      </c>
      <c r="O5711" s="356">
        <f t="shared" si="178"/>
        <v>4.5843963359750868</v>
      </c>
      <c r="P5711" s="357">
        <v>4.5843963359750939</v>
      </c>
      <c r="Q5711" s="356" t="s">
        <v>15063</v>
      </c>
    </row>
    <row r="5712" spans="1:18" x14ac:dyDescent="0.25">
      <c r="A5712" s="354">
        <v>5709</v>
      </c>
      <c r="B5712" s="355" t="s">
        <v>2401</v>
      </c>
      <c r="C5712" s="355" t="s">
        <v>14338</v>
      </c>
      <c r="D5712" s="355" t="s">
        <v>14410</v>
      </c>
      <c r="E5712" s="355" t="s">
        <v>14421</v>
      </c>
      <c r="F5712" s="356" t="s">
        <v>2416</v>
      </c>
      <c r="G5712" s="356" t="s">
        <v>3528</v>
      </c>
      <c r="H5712" s="356" t="s">
        <v>3529</v>
      </c>
      <c r="I5712" s="356" t="str">
        <f t="shared" si="179"/>
        <v>ASTATION_66F14-UPPERPET-POLICE-STATION</v>
      </c>
      <c r="J5712" s="356" t="s">
        <v>2405</v>
      </c>
      <c r="K5712" s="356" t="s">
        <v>15063</v>
      </c>
      <c r="L5712" s="357">
        <v>2.5857200000000002</v>
      </c>
      <c r="M5712" s="357">
        <v>2.5428829999999998</v>
      </c>
      <c r="N5712" s="357">
        <v>0</v>
      </c>
      <c r="O5712" s="356">
        <f t="shared" si="178"/>
        <v>1.6566758968488644</v>
      </c>
      <c r="P5712" s="357">
        <v>4.4433036789315654</v>
      </c>
      <c r="Q5712" s="356" t="s">
        <v>15063</v>
      </c>
    </row>
    <row r="5713" spans="1:18" x14ac:dyDescent="0.25">
      <c r="A5713" s="354">
        <v>5710</v>
      </c>
      <c r="B5713" s="355" t="s">
        <v>2401</v>
      </c>
      <c r="C5713" s="355" t="s">
        <v>14338</v>
      </c>
      <c r="D5713" s="355" t="s">
        <v>14410</v>
      </c>
      <c r="E5713" s="355" t="s">
        <v>14421</v>
      </c>
      <c r="F5713" s="356" t="s">
        <v>2416</v>
      </c>
      <c r="G5713" s="356" t="s">
        <v>3530</v>
      </c>
      <c r="H5713" s="356" t="s">
        <v>3531</v>
      </c>
      <c r="I5713" s="356" t="str">
        <f t="shared" si="179"/>
        <v>ASTATION_66F15-VIKASA-SOUDHA</v>
      </c>
      <c r="J5713" s="356" t="s">
        <v>2425</v>
      </c>
      <c r="K5713" s="356" t="s">
        <v>15063</v>
      </c>
      <c r="L5713" s="357">
        <v>0.5751200000000003</v>
      </c>
      <c r="M5713" s="357">
        <v>0.55176499999999995</v>
      </c>
      <c r="N5713" s="357">
        <v>0</v>
      </c>
      <c r="O5713" s="356">
        <f t="shared" si="178"/>
        <v>4.0608916400056225</v>
      </c>
      <c r="P5713" s="357">
        <v>4.0608916400056261</v>
      </c>
      <c r="Q5713" s="356" t="s">
        <v>15063</v>
      </c>
    </row>
    <row r="5714" spans="1:18" x14ac:dyDescent="0.25">
      <c r="A5714" s="354">
        <v>5711</v>
      </c>
      <c r="B5714" s="355" t="s">
        <v>2401</v>
      </c>
      <c r="C5714" s="355" t="s">
        <v>14338</v>
      </c>
      <c r="D5714" s="355" t="s">
        <v>14410</v>
      </c>
      <c r="E5714" s="355" t="s">
        <v>14421</v>
      </c>
      <c r="F5714" s="356" t="s">
        <v>2416</v>
      </c>
      <c r="G5714" s="356" t="s">
        <v>3532</v>
      </c>
      <c r="H5714" s="356" t="s">
        <v>3533</v>
      </c>
      <c r="I5714" s="356" t="str">
        <f t="shared" si="179"/>
        <v>ASTATION_66F17-BVK IYAENGAR-ROAD</v>
      </c>
      <c r="J5714" s="356" t="s">
        <v>2425</v>
      </c>
      <c r="K5714" s="356" t="s">
        <v>15063</v>
      </c>
      <c r="L5714" s="357">
        <v>1.2098800000000005</v>
      </c>
      <c r="M5714" s="357">
        <v>1.2081310000000001</v>
      </c>
      <c r="N5714" s="357">
        <v>0</v>
      </c>
      <c r="O5714" s="356">
        <f t="shared" si="178"/>
        <v>0.1445597910536949</v>
      </c>
      <c r="P5714" s="357">
        <v>0.14455979105368888</v>
      </c>
      <c r="Q5714" s="356" t="s">
        <v>15063</v>
      </c>
    </row>
    <row r="5715" spans="1:18" x14ac:dyDescent="0.25">
      <c r="A5715" s="354">
        <v>5712</v>
      </c>
      <c r="B5715" s="355" t="s">
        <v>2401</v>
      </c>
      <c r="C5715" s="355" t="s">
        <v>14338</v>
      </c>
      <c r="D5715" s="355" t="s">
        <v>14410</v>
      </c>
      <c r="E5715" s="355" t="s">
        <v>14421</v>
      </c>
      <c r="F5715" s="356" t="s">
        <v>2426</v>
      </c>
      <c r="G5715" s="356"/>
      <c r="H5715" s="356" t="s">
        <v>3554</v>
      </c>
      <c r="I5715" s="356" t="str">
        <f t="shared" si="179"/>
        <v>C_STATION_66F18</v>
      </c>
      <c r="J5715" s="356"/>
      <c r="K5715" s="356" t="s">
        <v>15063</v>
      </c>
      <c r="L5715" s="357">
        <v>7.9999999999998299E-5</v>
      </c>
      <c r="M5715" s="357">
        <v>0</v>
      </c>
      <c r="N5715" s="357">
        <v>0</v>
      </c>
      <c r="O5715" s="356">
        <f t="shared" si="178"/>
        <v>100</v>
      </c>
      <c r="P5715" s="357" t="e">
        <v>#DIV/0!</v>
      </c>
      <c r="Q5715" s="356" t="s">
        <v>15063</v>
      </c>
      <c r="R5715" s="358" t="e">
        <f>#REF!-M5715</f>
        <v>#REF!</v>
      </c>
    </row>
    <row r="5716" spans="1:18" x14ac:dyDescent="0.25">
      <c r="A5716" s="354">
        <v>5713</v>
      </c>
      <c r="B5716" s="355" t="s">
        <v>2401</v>
      </c>
      <c r="C5716" s="355" t="s">
        <v>14338</v>
      </c>
      <c r="D5716" s="355" t="s">
        <v>14410</v>
      </c>
      <c r="E5716" s="355" t="s">
        <v>14421</v>
      </c>
      <c r="F5716" s="356" t="s">
        <v>2416</v>
      </c>
      <c r="G5716" s="356" t="s">
        <v>3534</v>
      </c>
      <c r="H5716" s="356" t="s">
        <v>3535</v>
      </c>
      <c r="I5716" s="356" t="str">
        <f t="shared" si="179"/>
        <v>ASTATION_66F18-KR-CIRCLE</v>
      </c>
      <c r="J5716" s="356" t="s">
        <v>2425</v>
      </c>
      <c r="K5716" s="356" t="s">
        <v>15063</v>
      </c>
      <c r="L5716" s="357">
        <v>1.0376800000000004</v>
      </c>
      <c r="M5716" s="357">
        <v>0.99949337600000021</v>
      </c>
      <c r="N5716" s="357">
        <v>0</v>
      </c>
      <c r="O5716" s="356">
        <f t="shared" si="178"/>
        <v>3.6800000000000153</v>
      </c>
      <c r="P5716" s="357">
        <v>3.6800000000000166</v>
      </c>
      <c r="Q5716" s="356" t="s">
        <v>15063</v>
      </c>
    </row>
    <row r="5717" spans="1:18" x14ac:dyDescent="0.25">
      <c r="A5717" s="354">
        <v>5714</v>
      </c>
      <c r="B5717" s="355" t="s">
        <v>2401</v>
      </c>
      <c r="C5717" s="355" t="s">
        <v>14338</v>
      </c>
      <c r="D5717" s="355" t="s">
        <v>14410</v>
      </c>
      <c r="E5717" s="355" t="s">
        <v>14421</v>
      </c>
      <c r="F5717" s="356" t="s">
        <v>2416</v>
      </c>
      <c r="G5717" s="356" t="s">
        <v>3536</v>
      </c>
      <c r="H5717" s="356" t="s">
        <v>3537</v>
      </c>
      <c r="I5717" s="356" t="str">
        <f t="shared" si="179"/>
        <v>ASTATION_66F19-BALABROOIE</v>
      </c>
      <c r="J5717" s="356" t="s">
        <v>2405</v>
      </c>
      <c r="K5717" s="356" t="s">
        <v>15063</v>
      </c>
      <c r="L5717" s="357">
        <v>1.3322199999999997</v>
      </c>
      <c r="M5717" s="357">
        <v>1.1995746999999999</v>
      </c>
      <c r="N5717" s="357">
        <v>0</v>
      </c>
      <c r="O5717" s="356">
        <f t="shared" si="178"/>
        <v>9.9567113539805643</v>
      </c>
      <c r="P5717" s="357">
        <v>9.9567113539805732</v>
      </c>
      <c r="Q5717" s="356" t="s">
        <v>15063</v>
      </c>
    </row>
    <row r="5718" spans="1:18" x14ac:dyDescent="0.25">
      <c r="A5718" s="354">
        <v>5715</v>
      </c>
      <c r="B5718" s="355" t="s">
        <v>2401</v>
      </c>
      <c r="C5718" s="355" t="s">
        <v>14338</v>
      </c>
      <c r="D5718" s="355" t="s">
        <v>14410</v>
      </c>
      <c r="E5718" s="355" t="s">
        <v>14421</v>
      </c>
      <c r="F5718" s="356" t="s">
        <v>2426</v>
      </c>
      <c r="G5718" s="356" t="s">
        <v>14424</v>
      </c>
      <c r="H5718" s="356" t="s">
        <v>3555</v>
      </c>
      <c r="I5718" s="356" t="str">
        <f t="shared" si="179"/>
        <v>C_STATION_66F20-EXPRESS VIDHANASOUDHA</v>
      </c>
      <c r="J5718" s="356" t="s">
        <v>3556</v>
      </c>
      <c r="K5718" s="356" t="s">
        <v>15063</v>
      </c>
      <c r="L5718" s="357">
        <v>6.631999999999999E-2</v>
      </c>
      <c r="M5718" s="357">
        <v>6.4882750000000003E-2</v>
      </c>
      <c r="N5718" s="357">
        <v>0</v>
      </c>
      <c r="O5718" s="356">
        <f t="shared" si="178"/>
        <v>2.1671441495777857</v>
      </c>
      <c r="P5718" s="357">
        <v>43.772111662779167</v>
      </c>
      <c r="Q5718" s="356" t="s">
        <v>15063</v>
      </c>
    </row>
    <row r="5719" spans="1:18" x14ac:dyDescent="0.25">
      <c r="A5719" s="354">
        <v>5716</v>
      </c>
      <c r="B5719" s="355" t="s">
        <v>2401</v>
      </c>
      <c r="C5719" s="355" t="s">
        <v>14338</v>
      </c>
      <c r="D5719" s="355" t="s">
        <v>14410</v>
      </c>
      <c r="E5719" s="355" t="s">
        <v>14421</v>
      </c>
      <c r="F5719" s="356" t="s">
        <v>2416</v>
      </c>
      <c r="G5719" s="356" t="s">
        <v>3540</v>
      </c>
      <c r="H5719" s="356" t="s">
        <v>3541</v>
      </c>
      <c r="I5719" s="356" t="str">
        <f t="shared" si="179"/>
        <v>ASTATION_66F21-TULASI-THOTA</v>
      </c>
      <c r="J5719" s="356" t="s">
        <v>2405</v>
      </c>
      <c r="K5719" s="356" t="s">
        <v>15063</v>
      </c>
      <c r="L5719" s="357">
        <v>1.6812400000000018</v>
      </c>
      <c r="M5719" s="357">
        <v>1.6022217200000017</v>
      </c>
      <c r="N5719" s="357">
        <v>0</v>
      </c>
      <c r="O5719" s="356">
        <f t="shared" si="178"/>
        <v>4.7000000000000011</v>
      </c>
      <c r="P5719" s="357">
        <v>16.969508674970147</v>
      </c>
      <c r="Q5719" s="356" t="s">
        <v>15063</v>
      </c>
    </row>
    <row r="5720" spans="1:18" x14ac:dyDescent="0.25">
      <c r="A5720" s="354">
        <v>5717</v>
      </c>
      <c r="B5720" s="355" t="s">
        <v>2401</v>
      </c>
      <c r="C5720" s="355" t="s">
        <v>14338</v>
      </c>
      <c r="D5720" s="355" t="s">
        <v>14410</v>
      </c>
      <c r="E5720" s="355" t="s">
        <v>14421</v>
      </c>
      <c r="F5720" s="356" t="s">
        <v>2416</v>
      </c>
      <c r="G5720" s="356" t="s">
        <v>3542</v>
      </c>
      <c r="H5720" s="356" t="s">
        <v>3543</v>
      </c>
      <c r="I5720" s="356" t="str">
        <f t="shared" si="179"/>
        <v>ASTATION_66F22-GANDHINAGAR</v>
      </c>
      <c r="J5720" s="356" t="s">
        <v>2405</v>
      </c>
      <c r="K5720" s="356" t="s">
        <v>15063</v>
      </c>
      <c r="L5720" s="357">
        <v>2.8296900000000003</v>
      </c>
      <c r="M5720" s="357">
        <v>2.6998072289999997</v>
      </c>
      <c r="N5720" s="357">
        <v>0</v>
      </c>
      <c r="O5720" s="356">
        <f t="shared" si="178"/>
        <v>4.5900000000000194</v>
      </c>
      <c r="P5720" s="357">
        <v>4.5900000000000158</v>
      </c>
      <c r="Q5720" s="356" t="s">
        <v>15063</v>
      </c>
    </row>
    <row r="5721" spans="1:18" x14ac:dyDescent="0.25">
      <c r="A5721" s="354">
        <v>5718</v>
      </c>
      <c r="B5721" s="355" t="s">
        <v>2401</v>
      </c>
      <c r="C5721" s="355" t="s">
        <v>14338</v>
      </c>
      <c r="D5721" s="355" t="s">
        <v>14410</v>
      </c>
      <c r="E5721" s="355" t="s">
        <v>14421</v>
      </c>
      <c r="F5721" s="356" t="s">
        <v>2416</v>
      </c>
      <c r="G5721" s="356" t="s">
        <v>3544</v>
      </c>
      <c r="H5721" s="356" t="s">
        <v>3545</v>
      </c>
      <c r="I5721" s="356" t="str">
        <f t="shared" si="179"/>
        <v>ASTATION_66F25-MADHAVANAGAR</v>
      </c>
      <c r="J5721" s="356" t="s">
        <v>2405</v>
      </c>
      <c r="K5721" s="356" t="s">
        <v>15063</v>
      </c>
      <c r="L5721" s="357">
        <v>3.9414000000000011</v>
      </c>
      <c r="M5721" s="357">
        <v>3.8777643999999998</v>
      </c>
      <c r="N5721" s="357">
        <v>0</v>
      </c>
      <c r="O5721" s="356">
        <f t="shared" si="178"/>
        <v>1.61454305576702</v>
      </c>
      <c r="P5721" s="357">
        <v>1.6145430557670037</v>
      </c>
      <c r="Q5721" s="356" t="s">
        <v>15063</v>
      </c>
    </row>
    <row r="5722" spans="1:18" x14ac:dyDescent="0.25">
      <c r="A5722" s="354">
        <v>5719</v>
      </c>
      <c r="B5722" s="355" t="s">
        <v>2401</v>
      </c>
      <c r="C5722" s="355" t="s">
        <v>14338</v>
      </c>
      <c r="D5722" s="355" t="s">
        <v>14410</v>
      </c>
      <c r="E5722" s="355" t="s">
        <v>14421</v>
      </c>
      <c r="F5722" s="356" t="s">
        <v>2416</v>
      </c>
      <c r="G5722" s="356" t="s">
        <v>3546</v>
      </c>
      <c r="H5722" s="356" t="s">
        <v>3547</v>
      </c>
      <c r="I5722" s="356" t="str">
        <f t="shared" si="179"/>
        <v>ASTATION_66F26-KSRTC</v>
      </c>
      <c r="J5722" s="356" t="s">
        <v>2425</v>
      </c>
      <c r="K5722" s="356" t="s">
        <v>15063</v>
      </c>
      <c r="L5722" s="357">
        <v>1.98116</v>
      </c>
      <c r="M5722" s="357">
        <v>1.855226</v>
      </c>
      <c r="N5722" s="357">
        <v>0</v>
      </c>
      <c r="O5722" s="356">
        <f t="shared" si="178"/>
        <v>6.3565789739344627</v>
      </c>
      <c r="P5722" s="357">
        <v>23.295833871251158</v>
      </c>
      <c r="Q5722" s="356" t="s">
        <v>15063</v>
      </c>
    </row>
    <row r="5723" spans="1:18" x14ac:dyDescent="0.25">
      <c r="A5723" s="354">
        <v>5720</v>
      </c>
      <c r="B5723" s="355" t="s">
        <v>2401</v>
      </c>
      <c r="C5723" s="355" t="s">
        <v>14338</v>
      </c>
      <c r="D5723" s="355" t="s">
        <v>14410</v>
      </c>
      <c r="E5723" s="355" t="s">
        <v>14421</v>
      </c>
      <c r="F5723" s="356" t="s">
        <v>2416</v>
      </c>
      <c r="G5723" s="356" t="s">
        <v>3548</v>
      </c>
      <c r="H5723" s="356" t="s">
        <v>3549</v>
      </c>
      <c r="I5723" s="356" t="str">
        <f t="shared" si="179"/>
        <v>ASTATION_66F27-CHIKCPET</v>
      </c>
      <c r="J5723" s="356" t="s">
        <v>2425</v>
      </c>
      <c r="K5723" s="356" t="s">
        <v>15063</v>
      </c>
      <c r="L5723" s="357">
        <v>1.0680000000000001</v>
      </c>
      <c r="M5723" s="357">
        <v>0.73806499999999997</v>
      </c>
      <c r="N5723" s="357">
        <v>0.29376000000000013</v>
      </c>
      <c r="O5723" s="356">
        <f t="shared" si="178"/>
        <v>4.6723238272370269</v>
      </c>
      <c r="P5723" s="357">
        <v>7.40294509420848</v>
      </c>
      <c r="Q5723" s="356" t="s">
        <v>15063</v>
      </c>
    </row>
    <row r="5724" spans="1:18" x14ac:dyDescent="0.25">
      <c r="A5724" s="354">
        <v>5721</v>
      </c>
      <c r="B5724" s="355" t="s">
        <v>2401</v>
      </c>
      <c r="C5724" s="355" t="s">
        <v>14338</v>
      </c>
      <c r="D5724" s="355" t="s">
        <v>14410</v>
      </c>
      <c r="E5724" s="355" t="s">
        <v>14421</v>
      </c>
      <c r="F5724" s="356" t="s">
        <v>2416</v>
      </c>
      <c r="G5724" s="356" t="s">
        <v>3550</v>
      </c>
      <c r="H5724" s="356" t="s">
        <v>3551</v>
      </c>
      <c r="I5724" s="356" t="str">
        <f t="shared" si="179"/>
        <v>ASTATION_66F29-EMBASSY-HABITAT</v>
      </c>
      <c r="J5724" s="356" t="s">
        <v>2432</v>
      </c>
      <c r="K5724" s="356" t="s">
        <v>15063</v>
      </c>
      <c r="L5724" s="357">
        <v>0.40545999999999965</v>
      </c>
      <c r="M5724" s="357">
        <v>0.27633999999999997</v>
      </c>
      <c r="N5724" s="357">
        <v>0.11525999999999964</v>
      </c>
      <c r="O5724" s="356">
        <f t="shared" si="178"/>
        <v>4.7760165403170358</v>
      </c>
      <c r="P5724" s="357">
        <v>4.7760165403170518</v>
      </c>
      <c r="Q5724" s="356" t="s">
        <v>15063</v>
      </c>
    </row>
    <row r="5725" spans="1:18" x14ac:dyDescent="0.25">
      <c r="A5725" s="354">
        <v>5722</v>
      </c>
      <c r="B5725" s="355" t="s">
        <v>2401</v>
      </c>
      <c r="C5725" s="355" t="s">
        <v>14885</v>
      </c>
      <c r="D5725" s="355" t="s">
        <v>1360</v>
      </c>
      <c r="E5725" s="355" t="s">
        <v>14886</v>
      </c>
      <c r="F5725" s="356" t="s">
        <v>2416</v>
      </c>
      <c r="G5725" s="356" t="s">
        <v>14887</v>
      </c>
      <c r="H5725" s="356" t="s">
        <v>2417</v>
      </c>
      <c r="I5725" s="356" t="str">
        <f t="shared" si="179"/>
        <v>ASTATION_66F03-OKALIPURAM</v>
      </c>
      <c r="J5725" s="356" t="s">
        <v>2405</v>
      </c>
      <c r="K5725" s="356" t="s">
        <v>15063</v>
      </c>
      <c r="L5725" s="357">
        <v>8.7334473835382838</v>
      </c>
      <c r="M5725" s="357">
        <v>3.5276310978003118</v>
      </c>
      <c r="N5725" s="357">
        <v>4.8654224197637639</v>
      </c>
      <c r="O5725" s="356">
        <f t="shared" si="178"/>
        <v>8.8001982707485649</v>
      </c>
      <c r="P5725" s="357">
        <v>8.800198270748572</v>
      </c>
      <c r="Q5725" s="356" t="s">
        <v>15063</v>
      </c>
    </row>
    <row r="5726" spans="1:18" x14ac:dyDescent="0.25">
      <c r="A5726" s="354">
        <v>5723</v>
      </c>
      <c r="B5726" s="355" t="s">
        <v>2401</v>
      </c>
      <c r="C5726" s="355" t="s">
        <v>14885</v>
      </c>
      <c r="D5726" s="355" t="s">
        <v>1360</v>
      </c>
      <c r="E5726" s="355" t="s">
        <v>14886</v>
      </c>
      <c r="F5726" s="356" t="s">
        <v>2416</v>
      </c>
      <c r="G5726" s="356" t="s">
        <v>2418</v>
      </c>
      <c r="H5726" s="356" t="s">
        <v>2419</v>
      </c>
      <c r="I5726" s="356" t="str">
        <f t="shared" si="179"/>
        <v>ASTATION_66F04-KUMARA-PARK-WEST</v>
      </c>
      <c r="J5726" s="356" t="s">
        <v>2405</v>
      </c>
      <c r="K5726" s="356" t="s">
        <v>15063</v>
      </c>
      <c r="L5726" s="357">
        <v>3.8387889136927167</v>
      </c>
      <c r="M5726" s="357">
        <v>2.091763384217491</v>
      </c>
      <c r="N5726" s="357">
        <v>1.6734909136927194</v>
      </c>
      <c r="O5726" s="356">
        <f t="shared" si="178"/>
        <v>3.3960506028503423</v>
      </c>
      <c r="P5726" s="357">
        <v>3.3960506028503423</v>
      </c>
      <c r="Q5726" s="356" t="s">
        <v>15063</v>
      </c>
    </row>
    <row r="5727" spans="1:18" x14ac:dyDescent="0.25">
      <c r="A5727" s="354">
        <v>5724</v>
      </c>
      <c r="B5727" s="355" t="s">
        <v>2401</v>
      </c>
      <c r="C5727" s="355" t="s">
        <v>14885</v>
      </c>
      <c r="D5727" s="355" t="s">
        <v>1360</v>
      </c>
      <c r="E5727" s="355" t="s">
        <v>14886</v>
      </c>
      <c r="F5727" s="356" t="s">
        <v>2416</v>
      </c>
      <c r="G5727" s="356" t="s">
        <v>3515</v>
      </c>
      <c r="H5727" s="356" t="s">
        <v>3516</v>
      </c>
      <c r="I5727" s="356" t="str">
        <f t="shared" si="179"/>
        <v>ASTATION_66F05-KAVERI-BHAVAN-AND-AUX</v>
      </c>
      <c r="J5727" s="356" t="s">
        <v>2425</v>
      </c>
      <c r="K5727" s="356" t="s">
        <v>15063</v>
      </c>
      <c r="L5727" s="357">
        <v>1.1510547622040577</v>
      </c>
      <c r="M5727" s="357">
        <v>1.62479225</v>
      </c>
      <c r="N5727" s="357">
        <v>8.4593169828381942E-3</v>
      </c>
      <c r="O5727" s="356">
        <f t="shared" si="178"/>
        <v>-42.201884034766287</v>
      </c>
      <c r="P5727" s="357">
        <v>-28.337367671456448</v>
      </c>
      <c r="Q5727" s="356" t="s">
        <v>15063</v>
      </c>
    </row>
    <row r="5728" spans="1:18" x14ac:dyDescent="0.25">
      <c r="A5728" s="354">
        <v>5725</v>
      </c>
      <c r="B5728" s="355" t="s">
        <v>2401</v>
      </c>
      <c r="C5728" s="355" t="s">
        <v>14885</v>
      </c>
      <c r="D5728" s="355" t="s">
        <v>1360</v>
      </c>
      <c r="E5728" s="355" t="s">
        <v>14886</v>
      </c>
      <c r="F5728" s="356" t="s">
        <v>2416</v>
      </c>
      <c r="G5728" s="356" t="s">
        <v>3518</v>
      </c>
      <c r="H5728" s="356" t="s">
        <v>3519</v>
      </c>
      <c r="I5728" s="356" t="str">
        <f t="shared" si="179"/>
        <v>ASTATION_66F07-STADIUM</v>
      </c>
      <c r="J5728" s="356" t="s">
        <v>2425</v>
      </c>
      <c r="K5728" s="356" t="s">
        <v>15063</v>
      </c>
      <c r="L5728" s="357">
        <v>1.202207577896707</v>
      </c>
      <c r="M5728" s="357">
        <v>0.65904438638812801</v>
      </c>
      <c r="N5728" s="357">
        <v>0.51316319150857881</v>
      </c>
      <c r="O5728" s="356">
        <f t="shared" si="178"/>
        <v>4.3538559478375305</v>
      </c>
      <c r="P5728" s="357">
        <v>4.3538559478375261</v>
      </c>
      <c r="Q5728" s="356" t="s">
        <v>15063</v>
      </c>
    </row>
    <row r="5729" spans="1:17" x14ac:dyDescent="0.25">
      <c r="A5729" s="354">
        <v>5726</v>
      </c>
      <c r="B5729" s="355" t="s">
        <v>2401</v>
      </c>
      <c r="C5729" s="355" t="s">
        <v>14885</v>
      </c>
      <c r="D5729" s="355" t="s">
        <v>1360</v>
      </c>
      <c r="E5729" s="355" t="s">
        <v>14886</v>
      </c>
      <c r="F5729" s="356" t="s">
        <v>2416</v>
      </c>
      <c r="G5729" s="356" t="s">
        <v>3538</v>
      </c>
      <c r="H5729" s="356" t="s">
        <v>3539</v>
      </c>
      <c r="I5729" s="356" t="str">
        <f t="shared" si="179"/>
        <v>ASTATION_66F20-CUBBON-PET</v>
      </c>
      <c r="J5729" s="356" t="s">
        <v>2405</v>
      </c>
      <c r="K5729" s="356" t="s">
        <v>15063</v>
      </c>
      <c r="L5729" s="357">
        <v>1.9233357709798029</v>
      </c>
      <c r="M5729" s="357">
        <v>1.5472016000000002</v>
      </c>
      <c r="N5729" s="357">
        <v>0.35862842405511031</v>
      </c>
      <c r="O5729" s="356">
        <f t="shared" si="178"/>
        <v>1.1187872901024318</v>
      </c>
      <c r="P5729" s="357">
        <v>1.1187872901024298</v>
      </c>
      <c r="Q5729" s="356" t="s">
        <v>15063</v>
      </c>
    </row>
    <row r="5730" spans="1:17" x14ac:dyDescent="0.25">
      <c r="A5730" s="354">
        <v>5727</v>
      </c>
      <c r="B5730" s="355" t="s">
        <v>2401</v>
      </c>
      <c r="C5730" s="355" t="s">
        <v>14885</v>
      </c>
      <c r="D5730" s="355" t="s">
        <v>1360</v>
      </c>
      <c r="E5730" s="355" t="s">
        <v>14886</v>
      </c>
      <c r="F5730" s="356" t="s">
        <v>2416</v>
      </c>
      <c r="G5730" s="356" t="s">
        <v>3439</v>
      </c>
      <c r="H5730" s="356" t="s">
        <v>3440</v>
      </c>
      <c r="I5730" s="356" t="str">
        <f t="shared" si="179"/>
        <v>ASTATION_66F24-RAILWAY-QUARTERS</v>
      </c>
      <c r="J5730" s="356" t="s">
        <v>2405</v>
      </c>
      <c r="K5730" s="356" t="s">
        <v>15063</v>
      </c>
      <c r="L5730" s="357">
        <v>3.1072512147455909</v>
      </c>
      <c r="M5730" s="357">
        <v>1.9901149999999999</v>
      </c>
      <c r="N5730" s="357">
        <v>1.0989712147455908</v>
      </c>
      <c r="O5730" s="356">
        <f t="shared" si="178"/>
        <v>0.90450534785987047</v>
      </c>
      <c r="P5730" s="357">
        <v>0.90450534785986303</v>
      </c>
      <c r="Q5730" s="356" t="s">
        <v>15063</v>
      </c>
    </row>
    <row r="5731" spans="1:17" x14ac:dyDescent="0.25">
      <c r="A5731" s="354">
        <v>5728</v>
      </c>
      <c r="B5731" s="355" t="s">
        <v>2401</v>
      </c>
      <c r="C5731" s="355" t="s">
        <v>14338</v>
      </c>
      <c r="D5731" s="355" t="s">
        <v>14410</v>
      </c>
      <c r="E5731" s="355" t="s">
        <v>14430</v>
      </c>
      <c r="F5731" s="356" t="s">
        <v>3562</v>
      </c>
      <c r="G5731" s="356" t="s">
        <v>3648</v>
      </c>
      <c r="H5731" s="356" t="s">
        <v>3649</v>
      </c>
      <c r="I5731" s="356" t="str">
        <f t="shared" si="179"/>
        <v>VICTORIAHOSPITAL_66F01-MASJID-ROAD</v>
      </c>
      <c r="J5731" s="356" t="s">
        <v>2405</v>
      </c>
      <c r="K5731" s="356" t="s">
        <v>15063</v>
      </c>
      <c r="L5731" s="357">
        <v>7.8990478513792567E-2</v>
      </c>
      <c r="M5731" s="357">
        <v>7.4090479999999959E-2</v>
      </c>
      <c r="N5731" s="357">
        <v>0</v>
      </c>
      <c r="O5731" s="356">
        <f t="shared" si="178"/>
        <v>6.2032774151849415</v>
      </c>
      <c r="P5731" s="357">
        <v>6.2032774151849495</v>
      </c>
      <c r="Q5731" s="356" t="s">
        <v>15063</v>
      </c>
    </row>
    <row r="5732" spans="1:17" x14ac:dyDescent="0.25">
      <c r="A5732" s="354">
        <v>5729</v>
      </c>
      <c r="B5732" s="355" t="s">
        <v>2401</v>
      </c>
      <c r="C5732" s="355" t="s">
        <v>14338</v>
      </c>
      <c r="D5732" s="355" t="s">
        <v>14410</v>
      </c>
      <c r="E5732" s="355" t="s">
        <v>14430</v>
      </c>
      <c r="F5732" s="356" t="s">
        <v>3056</v>
      </c>
      <c r="G5732" s="356" t="s">
        <v>3641</v>
      </c>
      <c r="H5732" s="356" t="s">
        <v>3642</v>
      </c>
      <c r="I5732" s="356" t="str">
        <f t="shared" si="179"/>
        <v>KANTEERVA_66F01-PANJAB-NATIONAL-BANK</v>
      </c>
      <c r="J5732" s="356" t="s">
        <v>2405</v>
      </c>
      <c r="K5732" s="356" t="s">
        <v>15063</v>
      </c>
      <c r="L5732" s="357">
        <v>0.86323593072183435</v>
      </c>
      <c r="M5732" s="357">
        <v>0.8352195</v>
      </c>
      <c r="N5732" s="357">
        <v>3.7339822004589518E-4</v>
      </c>
      <c r="O5732" s="356">
        <f t="shared" si="178"/>
        <v>3.2036426963215208</v>
      </c>
      <c r="P5732" s="357">
        <v>3.2036426963215292</v>
      </c>
      <c r="Q5732" s="356" t="s">
        <v>15063</v>
      </c>
    </row>
    <row r="5733" spans="1:17" x14ac:dyDescent="0.25">
      <c r="A5733" s="354">
        <v>5730</v>
      </c>
      <c r="B5733" s="355" t="s">
        <v>2401</v>
      </c>
      <c r="C5733" s="355" t="s">
        <v>14338</v>
      </c>
      <c r="D5733" s="355" t="s">
        <v>14410</v>
      </c>
      <c r="E5733" s="355" t="s">
        <v>14430</v>
      </c>
      <c r="F5733" s="356" t="s">
        <v>3056</v>
      </c>
      <c r="G5733" s="356" t="s">
        <v>3643</v>
      </c>
      <c r="H5733" s="356" t="s">
        <v>3644</v>
      </c>
      <c r="I5733" s="356" t="str">
        <f t="shared" si="179"/>
        <v>KANTEERVA_66F02-RBI</v>
      </c>
      <c r="J5733" s="356" t="s">
        <v>2425</v>
      </c>
      <c r="K5733" s="356" t="s">
        <v>15063</v>
      </c>
      <c r="L5733" s="357">
        <v>1.8501225508424186</v>
      </c>
      <c r="M5733" s="357">
        <v>1.7996945</v>
      </c>
      <c r="N5733" s="357">
        <v>9.1729438767473859E-4</v>
      </c>
      <c r="O5733" s="356">
        <f t="shared" si="178"/>
        <v>2.677407296022122</v>
      </c>
      <c r="P5733" s="357">
        <v>2.6774072960221051</v>
      </c>
      <c r="Q5733" s="356" t="s">
        <v>15063</v>
      </c>
    </row>
    <row r="5734" spans="1:17" x14ac:dyDescent="0.25">
      <c r="A5734" s="354">
        <v>5731</v>
      </c>
      <c r="B5734" s="355" t="s">
        <v>2401</v>
      </c>
      <c r="C5734" s="355" t="s">
        <v>14338</v>
      </c>
      <c r="D5734" s="355" t="s">
        <v>14410</v>
      </c>
      <c r="E5734" s="355" t="s">
        <v>14430</v>
      </c>
      <c r="F5734" s="356" t="s">
        <v>3056</v>
      </c>
      <c r="G5734" s="356" t="s">
        <v>3645</v>
      </c>
      <c r="H5734" s="356" t="s">
        <v>14431</v>
      </c>
      <c r="I5734" s="356" t="str">
        <f t="shared" si="179"/>
        <v>KANTEERVA_66F03--SUNKALPET</v>
      </c>
      <c r="J5734" s="356" t="s">
        <v>2405</v>
      </c>
      <c r="K5734" s="356" t="s">
        <v>15063</v>
      </c>
      <c r="L5734" s="357">
        <v>1.8604225145309674</v>
      </c>
      <c r="M5734" s="357">
        <v>1.7994991184067892</v>
      </c>
      <c r="N5734" s="357">
        <v>9.2339612417813299E-4</v>
      </c>
      <c r="O5734" s="356">
        <f t="shared" si="178"/>
        <v>3.2266753668271586</v>
      </c>
      <c r="P5734" s="357">
        <v>3.2266753668271475</v>
      </c>
      <c r="Q5734" s="356" t="s">
        <v>15063</v>
      </c>
    </row>
    <row r="5735" spans="1:17" x14ac:dyDescent="0.25">
      <c r="A5735" s="354">
        <v>5732</v>
      </c>
      <c r="B5735" s="355" t="s">
        <v>2401</v>
      </c>
      <c r="C5735" s="355" t="s">
        <v>14338</v>
      </c>
      <c r="D5735" s="355" t="s">
        <v>14410</v>
      </c>
      <c r="E5735" s="355" t="s">
        <v>14430</v>
      </c>
      <c r="F5735" s="356" t="s">
        <v>3562</v>
      </c>
      <c r="G5735" s="356" t="s">
        <v>3656</v>
      </c>
      <c r="H5735" s="356" t="s">
        <v>3657</v>
      </c>
      <c r="I5735" s="356" t="str">
        <f t="shared" si="179"/>
        <v>VICTORIAHOSPITAL_66F04-VICTORIA-HOSPITAL-LAUNDARY-+STN-AUX</v>
      </c>
      <c r="J5735" s="356" t="s">
        <v>2553</v>
      </c>
      <c r="K5735" s="356" t="s">
        <v>15063</v>
      </c>
      <c r="L5735" s="357">
        <v>1.9084282190344106</v>
      </c>
      <c r="M5735" s="357">
        <v>1.8112267</v>
      </c>
      <c r="N5735" s="357">
        <v>0</v>
      </c>
      <c r="O5735" s="356">
        <f t="shared" si="178"/>
        <v>5.0932761350380149</v>
      </c>
      <c r="P5735" s="357">
        <v>5.0932761350380158</v>
      </c>
      <c r="Q5735" s="356" t="s">
        <v>15063</v>
      </c>
    </row>
    <row r="5736" spans="1:17" x14ac:dyDescent="0.25">
      <c r="A5736" s="354">
        <v>5733</v>
      </c>
      <c r="B5736" s="355" t="s">
        <v>2401</v>
      </c>
      <c r="C5736" s="355" t="s">
        <v>14338</v>
      </c>
      <c r="D5736" s="355" t="s">
        <v>14410</v>
      </c>
      <c r="E5736" s="355" t="s">
        <v>14430</v>
      </c>
      <c r="F5736" s="356" t="s">
        <v>3562</v>
      </c>
      <c r="G5736" s="356" t="s">
        <v>3658</v>
      </c>
      <c r="H5736" s="356" t="s">
        <v>3659</v>
      </c>
      <c r="I5736" s="356" t="str">
        <f t="shared" si="179"/>
        <v>VICTORIAHOSPITAL_66F05-A-M-ROAD/RMU-65</v>
      </c>
      <c r="J5736" s="356" t="s">
        <v>2405</v>
      </c>
      <c r="K5736" s="356" t="s">
        <v>15063</v>
      </c>
      <c r="L5736" s="357">
        <v>2.085905963672587</v>
      </c>
      <c r="M5736" s="357">
        <v>2.0444892499999998</v>
      </c>
      <c r="N5736" s="357">
        <v>0</v>
      </c>
      <c r="O5736" s="356">
        <f t="shared" si="178"/>
        <v>1.9855503744601259</v>
      </c>
      <c r="P5736" s="357">
        <v>1.9855503744601211</v>
      </c>
      <c r="Q5736" s="356" t="s">
        <v>15063</v>
      </c>
    </row>
    <row r="5737" spans="1:17" x14ac:dyDescent="0.25">
      <c r="A5737" s="354">
        <v>5734</v>
      </c>
      <c r="B5737" s="355" t="s">
        <v>2401</v>
      </c>
      <c r="C5737" s="355" t="s">
        <v>14338</v>
      </c>
      <c r="D5737" s="355" t="s">
        <v>14410</v>
      </c>
      <c r="E5737" s="355" t="s">
        <v>14430</v>
      </c>
      <c r="F5737" s="356" t="s">
        <v>3056</v>
      </c>
      <c r="G5737" s="356" t="s">
        <v>3646</v>
      </c>
      <c r="H5737" s="356" t="s">
        <v>3647</v>
      </c>
      <c r="I5737" s="356" t="str">
        <f t="shared" si="179"/>
        <v>KANTEERVA_66F06-K.G.ROAD</v>
      </c>
      <c r="J5737" s="356" t="s">
        <v>2405</v>
      </c>
      <c r="K5737" s="356" t="s">
        <v>15063</v>
      </c>
      <c r="L5737" s="357">
        <v>1.3988733639295823</v>
      </c>
      <c r="M5737" s="357">
        <v>1.328873363929582</v>
      </c>
      <c r="N5737" s="357">
        <v>0</v>
      </c>
      <c r="O5737" s="356">
        <f t="shared" si="178"/>
        <v>5.0040269408921283</v>
      </c>
      <c r="P5737" s="357">
        <v>5.0040269408921256</v>
      </c>
      <c r="Q5737" s="356" t="s">
        <v>15063</v>
      </c>
    </row>
    <row r="5738" spans="1:17" x14ac:dyDescent="0.25">
      <c r="A5738" s="354">
        <v>5735</v>
      </c>
      <c r="B5738" s="355" t="s">
        <v>2401</v>
      </c>
      <c r="C5738" s="355" t="s">
        <v>14338</v>
      </c>
      <c r="D5738" s="355" t="s">
        <v>14410</v>
      </c>
      <c r="E5738" s="355" t="s">
        <v>14430</v>
      </c>
      <c r="F5738" s="356" t="s">
        <v>3056</v>
      </c>
      <c r="G5738" s="356" t="s">
        <v>3654</v>
      </c>
      <c r="H5738" s="356" t="s">
        <v>3655</v>
      </c>
      <c r="I5738" s="356" t="str">
        <f t="shared" si="179"/>
        <v>KANTEERVA_66F09-OTC-ROAD</v>
      </c>
      <c r="J5738" s="356" t="s">
        <v>2405</v>
      </c>
      <c r="K5738" s="356" t="s">
        <v>15063</v>
      </c>
      <c r="L5738" s="357">
        <v>0.68939038704550648</v>
      </c>
      <c r="M5738" s="357">
        <v>0.66048455839439901</v>
      </c>
      <c r="N5738" s="357">
        <v>1.1158286511070425E-3</v>
      </c>
      <c r="O5738" s="356">
        <f t="shared" si="178"/>
        <v>4.0376328982475655</v>
      </c>
      <c r="P5738" s="357">
        <v>4.0376328982475567</v>
      </c>
      <c r="Q5738" s="356" t="s">
        <v>15063</v>
      </c>
    </row>
    <row r="5739" spans="1:17" x14ac:dyDescent="0.25">
      <c r="A5739" s="354">
        <v>5736</v>
      </c>
      <c r="B5739" s="355" t="s">
        <v>2401</v>
      </c>
      <c r="C5739" s="355" t="s">
        <v>14338</v>
      </c>
      <c r="D5739" s="355" t="s">
        <v>14410</v>
      </c>
      <c r="E5739" s="355" t="s">
        <v>14430</v>
      </c>
      <c r="F5739" s="356" t="s">
        <v>3562</v>
      </c>
      <c r="G5739" s="356" t="s">
        <v>3650</v>
      </c>
      <c r="H5739" s="356" t="s">
        <v>3651</v>
      </c>
      <c r="I5739" s="356" t="str">
        <f t="shared" si="179"/>
        <v>VICTORIAHOSPITAL_66F10-MILLIA-RMU</v>
      </c>
      <c r="J5739" s="356" t="s">
        <v>2405</v>
      </c>
      <c r="K5739" s="356" t="s">
        <v>15063</v>
      </c>
      <c r="L5739" s="357">
        <v>1.7829916793505527</v>
      </c>
      <c r="M5739" s="357">
        <v>1.6529916793505532</v>
      </c>
      <c r="N5739" s="357">
        <v>0</v>
      </c>
      <c r="O5739" s="356">
        <f t="shared" si="178"/>
        <v>7.2911164704566325</v>
      </c>
      <c r="P5739" s="357">
        <v>7.2911164704566378</v>
      </c>
      <c r="Q5739" s="356" t="s">
        <v>15063</v>
      </c>
    </row>
    <row r="5740" spans="1:17" x14ac:dyDescent="0.25">
      <c r="A5740" s="354">
        <v>5737</v>
      </c>
      <c r="B5740" s="355" t="s">
        <v>2401</v>
      </c>
      <c r="C5740" s="355" t="s">
        <v>14338</v>
      </c>
      <c r="D5740" s="355" t="s">
        <v>14410</v>
      </c>
      <c r="E5740" s="355" t="s">
        <v>14430</v>
      </c>
      <c r="F5740" s="356" t="s">
        <v>3562</v>
      </c>
      <c r="G5740" s="356" t="s">
        <v>3660</v>
      </c>
      <c r="H5740" s="356" t="s">
        <v>3661</v>
      </c>
      <c r="I5740" s="356" t="str">
        <f t="shared" si="179"/>
        <v>VICTORIAHOSPITAL_66F12-DENTAL-COLLEGE-RMU</v>
      </c>
      <c r="J5740" s="356" t="s">
        <v>2405</v>
      </c>
      <c r="K5740" s="356" t="s">
        <v>15063</v>
      </c>
      <c r="L5740" s="357">
        <v>1.990764431448441</v>
      </c>
      <c r="M5740" s="357">
        <v>1.8807644314484409</v>
      </c>
      <c r="N5740" s="357">
        <v>0</v>
      </c>
      <c r="O5740" s="356">
        <f t="shared" si="178"/>
        <v>5.5255156392344356</v>
      </c>
      <c r="P5740" s="357">
        <v>5.5255156392344347</v>
      </c>
      <c r="Q5740" s="356" t="s">
        <v>15063</v>
      </c>
    </row>
    <row r="5741" spans="1:17" x14ac:dyDescent="0.25">
      <c r="A5741" s="354">
        <v>5738</v>
      </c>
      <c r="B5741" s="355" t="s">
        <v>2401</v>
      </c>
      <c r="C5741" s="355" t="s">
        <v>14338</v>
      </c>
      <c r="D5741" s="355" t="s">
        <v>14410</v>
      </c>
      <c r="E5741" s="355" t="s">
        <v>14430</v>
      </c>
      <c r="F5741" s="356" t="s">
        <v>3562</v>
      </c>
      <c r="G5741" s="356" t="s">
        <v>3652</v>
      </c>
      <c r="H5741" s="356" t="s">
        <v>3653</v>
      </c>
      <c r="I5741" s="356" t="str">
        <f t="shared" si="179"/>
        <v>VICTORIAHOSPITAL_66F13-S-J-PARK-RMU64A</v>
      </c>
      <c r="J5741" s="356" t="s">
        <v>2405</v>
      </c>
      <c r="K5741" s="356" t="s">
        <v>15063</v>
      </c>
      <c r="L5741" s="357">
        <v>1.116279714037014</v>
      </c>
      <c r="M5741" s="357">
        <v>1.0302797140370141</v>
      </c>
      <c r="N5741" s="357">
        <v>0</v>
      </c>
      <c r="O5741" s="356">
        <f t="shared" si="178"/>
        <v>7.7041622201465749</v>
      </c>
      <c r="P5741" s="357">
        <v>7.7041622201465714</v>
      </c>
      <c r="Q5741" s="356" t="s">
        <v>15063</v>
      </c>
    </row>
    <row r="5742" spans="1:17" x14ac:dyDescent="0.25">
      <c r="A5742" s="354">
        <v>5739</v>
      </c>
      <c r="B5742" s="355" t="s">
        <v>2401</v>
      </c>
      <c r="C5742" s="355" t="s">
        <v>14338</v>
      </c>
      <c r="D5742" s="355" t="s">
        <v>14410</v>
      </c>
      <c r="E5742" s="355" t="s">
        <v>14430</v>
      </c>
      <c r="F5742" s="356" t="s">
        <v>2416</v>
      </c>
      <c r="G5742" s="356" t="s">
        <v>3639</v>
      </c>
      <c r="H5742" s="356" t="s">
        <v>3640</v>
      </c>
      <c r="I5742" s="356" t="str">
        <f t="shared" si="179"/>
        <v>ASTATION_66F16-BANNAPPA-PARK</v>
      </c>
      <c r="J5742" s="356" t="s">
        <v>2405</v>
      </c>
      <c r="K5742" s="356" t="s">
        <v>15063</v>
      </c>
      <c r="L5742" s="357">
        <v>0.94841687672353148</v>
      </c>
      <c r="M5742" s="357">
        <v>0.89841687672353088</v>
      </c>
      <c r="N5742" s="357">
        <v>0</v>
      </c>
      <c r="O5742" s="356">
        <f t="shared" si="178"/>
        <v>5.2719433012130867</v>
      </c>
      <c r="P5742" s="357">
        <v>5.2719433012130885</v>
      </c>
      <c r="Q5742" s="356" t="s">
        <v>15063</v>
      </c>
    </row>
    <row r="5743" spans="1:17" x14ac:dyDescent="0.25">
      <c r="A5743" s="354">
        <v>5740</v>
      </c>
      <c r="B5743" s="355" t="s">
        <v>2401</v>
      </c>
      <c r="C5743" s="355" t="s">
        <v>14885</v>
      </c>
      <c r="D5743" s="355" t="s">
        <v>1360</v>
      </c>
      <c r="E5743" s="355" t="s">
        <v>14903</v>
      </c>
      <c r="F5743" s="356" t="s">
        <v>3562</v>
      </c>
      <c r="G5743" s="356" t="s">
        <v>14916</v>
      </c>
      <c r="H5743" s="356" t="s">
        <v>4030</v>
      </c>
      <c r="I5743" s="356" t="str">
        <f t="shared" si="179"/>
        <v>VICTORIAHOSPITAL_66F02-RMU06</v>
      </c>
      <c r="J5743" s="356" t="s">
        <v>2405</v>
      </c>
      <c r="K5743" s="356" t="s">
        <v>15063</v>
      </c>
      <c r="L5743" s="357">
        <v>2.2896178932304547</v>
      </c>
      <c r="M5743" s="357">
        <v>1.63</v>
      </c>
      <c r="N5743" s="357">
        <v>0.55754429315248277</v>
      </c>
      <c r="O5743" s="356">
        <f t="shared" si="178"/>
        <v>5.8931444987890274</v>
      </c>
      <c r="P5743" s="357">
        <v>5.8931444987890274</v>
      </c>
      <c r="Q5743" s="356" t="s">
        <v>15063</v>
      </c>
    </row>
    <row r="5744" spans="1:17" x14ac:dyDescent="0.25">
      <c r="A5744" s="354">
        <v>5741</v>
      </c>
      <c r="B5744" s="355" t="s">
        <v>2401</v>
      </c>
      <c r="C5744" s="355" t="s">
        <v>14885</v>
      </c>
      <c r="D5744" s="355" t="s">
        <v>1360</v>
      </c>
      <c r="E5744" s="355" t="s">
        <v>14903</v>
      </c>
      <c r="F5744" s="356" t="s">
        <v>3562</v>
      </c>
      <c r="G5744" s="356" t="s">
        <v>3567</v>
      </c>
      <c r="H5744" s="356" t="s">
        <v>3568</v>
      </c>
      <c r="I5744" s="356" t="str">
        <f t="shared" si="179"/>
        <v>VICTORIAHOSPITAL_66F07-BINNY-PET/DATTA-RMU</v>
      </c>
      <c r="J5744" s="356" t="s">
        <v>2405</v>
      </c>
      <c r="K5744" s="356" t="s">
        <v>15063</v>
      </c>
      <c r="L5744" s="357">
        <v>2.6434371409440782</v>
      </c>
      <c r="M5744" s="357">
        <v>2.19</v>
      </c>
      <c r="N5744" s="357">
        <v>0.24165999999999821</v>
      </c>
      <c r="O5744" s="356">
        <f t="shared" si="178"/>
        <v>8.8175183839428009</v>
      </c>
      <c r="P5744" s="357">
        <v>8.8175183839428009</v>
      </c>
      <c r="Q5744" s="356" t="s">
        <v>15063</v>
      </c>
    </row>
    <row r="5745" spans="1:18" x14ac:dyDescent="0.25">
      <c r="A5745" s="354">
        <v>5742</v>
      </c>
      <c r="B5745" s="355" t="s">
        <v>2401</v>
      </c>
      <c r="C5745" s="355" t="s">
        <v>14885</v>
      </c>
      <c r="D5745" s="355" t="s">
        <v>1360</v>
      </c>
      <c r="E5745" s="355" t="s">
        <v>14903</v>
      </c>
      <c r="F5745" s="356" t="s">
        <v>3562</v>
      </c>
      <c r="G5745" s="356" t="s">
        <v>3563</v>
      </c>
      <c r="H5745" s="356" t="s">
        <v>3564</v>
      </c>
      <c r="I5745" s="356" t="str">
        <f t="shared" si="179"/>
        <v>VICTORIAHOSPITAL_66F08-JANATHA-RMU</v>
      </c>
      <c r="J5745" s="356" t="s">
        <v>2405</v>
      </c>
      <c r="K5745" s="356" t="s">
        <v>15063</v>
      </c>
      <c r="L5745" s="357">
        <v>1.0647314577748852</v>
      </c>
      <c r="M5745" s="357">
        <v>0.56999999999999995</v>
      </c>
      <c r="N5745" s="357">
        <v>0.46559366356972243</v>
      </c>
      <c r="O5745" s="356">
        <f t="shared" si="178"/>
        <v>4.8632876254815551</v>
      </c>
      <c r="P5745" s="357">
        <v>4.8632876254815489</v>
      </c>
      <c r="Q5745" s="356" t="s">
        <v>15063</v>
      </c>
    </row>
    <row r="5746" spans="1:18" x14ac:dyDescent="0.25">
      <c r="A5746" s="354">
        <v>5743</v>
      </c>
      <c r="B5746" s="355" t="s">
        <v>2401</v>
      </c>
      <c r="C5746" s="355" t="s">
        <v>14885</v>
      </c>
      <c r="D5746" s="355" t="s">
        <v>1360</v>
      </c>
      <c r="E5746" s="355" t="s">
        <v>14903</v>
      </c>
      <c r="F5746" s="356" t="s">
        <v>3562</v>
      </c>
      <c r="G5746" s="356" t="s">
        <v>3422</v>
      </c>
      <c r="H5746" s="356" t="s">
        <v>3423</v>
      </c>
      <c r="I5746" s="356" t="str">
        <f t="shared" si="179"/>
        <v>VICTORIAHOSPITAL_66F11-RMU-(JOLLY-MOHALLA)</v>
      </c>
      <c r="J5746" s="356" t="s">
        <v>2405</v>
      </c>
      <c r="K5746" s="356" t="s">
        <v>15063</v>
      </c>
      <c r="L5746" s="357">
        <v>2.901063149184866</v>
      </c>
      <c r="M5746" s="357">
        <v>2.5009526000000002</v>
      </c>
      <c r="N5746" s="357">
        <v>0.22275512250419549</v>
      </c>
      <c r="O5746" s="356">
        <f t="shared" si="178"/>
        <v>6.621920440587771</v>
      </c>
      <c r="P5746" s="357">
        <v>6.6219204405877701</v>
      </c>
      <c r="Q5746" s="356" t="s">
        <v>15063</v>
      </c>
    </row>
    <row r="5747" spans="1:18" x14ac:dyDescent="0.25">
      <c r="A5747" s="354">
        <v>5744</v>
      </c>
      <c r="B5747" s="355" t="s">
        <v>2401</v>
      </c>
      <c r="C5747" s="355" t="s">
        <v>14885</v>
      </c>
      <c r="D5747" s="355" t="s">
        <v>1360</v>
      </c>
      <c r="E5747" s="355" t="s">
        <v>14903</v>
      </c>
      <c r="F5747" s="356" t="s">
        <v>3056</v>
      </c>
      <c r="G5747" s="356" t="s">
        <v>3057</v>
      </c>
      <c r="H5747" s="356" t="s">
        <v>3058</v>
      </c>
      <c r="I5747" s="356" t="str">
        <f t="shared" si="179"/>
        <v>KANTEERVA_66F13-RMU-02 SR NAGARA</v>
      </c>
      <c r="J5747" s="356" t="s">
        <v>2405</v>
      </c>
      <c r="K5747" s="356" t="s">
        <v>15063</v>
      </c>
      <c r="L5747" s="357">
        <v>4.0173038831085623</v>
      </c>
      <c r="M5747" s="357">
        <v>2.1604588462226664</v>
      </c>
      <c r="N5747" s="357">
        <v>2.5891688831085609</v>
      </c>
      <c r="O5747" s="356">
        <f t="shared" si="178"/>
        <v>-51.27833476685776</v>
      </c>
      <c r="P5747" s="357">
        <v>-51.278334766857768</v>
      </c>
      <c r="Q5747" s="356" t="s">
        <v>15063</v>
      </c>
    </row>
    <row r="5748" spans="1:18" x14ac:dyDescent="0.25">
      <c r="A5748" s="354">
        <v>5745</v>
      </c>
      <c r="B5748" s="355" t="s">
        <v>3732</v>
      </c>
      <c r="C5748" s="355" t="s">
        <v>14503</v>
      </c>
      <c r="D5748" s="355" t="s">
        <v>14504</v>
      </c>
      <c r="E5748" s="355" t="s">
        <v>14510</v>
      </c>
      <c r="F5748" s="356" t="s">
        <v>3432</v>
      </c>
      <c r="G5748" s="356" t="s">
        <v>4042</v>
      </c>
      <c r="H5748" s="356" t="s">
        <v>4043</v>
      </c>
      <c r="I5748" s="356" t="str">
        <f t="shared" si="179"/>
        <v>REMCOF02-BHEL</v>
      </c>
      <c r="J5748" s="356" t="s">
        <v>2414</v>
      </c>
      <c r="K5748" s="356" t="s">
        <v>15063</v>
      </c>
      <c r="L5748" s="357">
        <v>0.16929719999999807</v>
      </c>
      <c r="M5748" s="357">
        <v>0.15498425322958798</v>
      </c>
      <c r="N5748" s="357">
        <v>0</v>
      </c>
      <c r="O5748" s="356">
        <f t="shared" si="178"/>
        <v>8.454331654870991</v>
      </c>
      <c r="P5748" s="357">
        <v>8.4543316548710052</v>
      </c>
      <c r="Q5748" s="356" t="s">
        <v>15063</v>
      </c>
      <c r="R5748" s="358" t="e">
        <f>#REF!-M5748</f>
        <v>#REF!</v>
      </c>
    </row>
    <row r="5749" spans="1:18" x14ac:dyDescent="0.25">
      <c r="A5749" s="354">
        <v>5746</v>
      </c>
      <c r="B5749" s="355" t="s">
        <v>3732</v>
      </c>
      <c r="C5749" s="355" t="s">
        <v>14503</v>
      </c>
      <c r="D5749" s="355" t="s">
        <v>14504</v>
      </c>
      <c r="E5749" s="355" t="s">
        <v>14510</v>
      </c>
      <c r="F5749" s="356" t="s">
        <v>3779</v>
      </c>
      <c r="G5749" s="356" t="s">
        <v>14740</v>
      </c>
      <c r="H5749" s="356" t="s">
        <v>4061</v>
      </c>
      <c r="I5749" s="356" t="str">
        <f t="shared" si="179"/>
        <v>VRISHABAVATHY_66F02-JOHN-DISTILLERY</v>
      </c>
      <c r="J5749" s="356" t="s">
        <v>2405</v>
      </c>
      <c r="K5749" s="356" t="s">
        <v>15063</v>
      </c>
      <c r="L5749" s="357">
        <v>3.4151645706546869</v>
      </c>
      <c r="M5749" s="357">
        <v>3.1999999999999997</v>
      </c>
      <c r="N5749" s="357">
        <v>0</v>
      </c>
      <c r="O5749" s="356">
        <f t="shared" si="178"/>
        <v>6.3002694658852167</v>
      </c>
      <c r="P5749" s="357">
        <v>6.3002694658852327</v>
      </c>
      <c r="Q5749" s="356" t="s">
        <v>15063</v>
      </c>
    </row>
    <row r="5750" spans="1:18" x14ac:dyDescent="0.25">
      <c r="A5750" s="354">
        <v>5747</v>
      </c>
      <c r="B5750" s="355" t="s">
        <v>3732</v>
      </c>
      <c r="C5750" s="355" t="s">
        <v>14503</v>
      </c>
      <c r="D5750" s="355" t="s">
        <v>14504</v>
      </c>
      <c r="E5750" s="355" t="s">
        <v>14510</v>
      </c>
      <c r="F5750" s="356" t="s">
        <v>3432</v>
      </c>
      <c r="G5750" s="356" t="s">
        <v>4049</v>
      </c>
      <c r="H5750" s="356" t="s">
        <v>4050</v>
      </c>
      <c r="I5750" s="356" t="str">
        <f t="shared" si="179"/>
        <v>REMCOF03-BHAPUJI-NAGAR</v>
      </c>
      <c r="J5750" s="356" t="s">
        <v>2405</v>
      </c>
      <c r="K5750" s="356" t="s">
        <v>15063</v>
      </c>
      <c r="L5750" s="357">
        <v>2.6674560275091315</v>
      </c>
      <c r="M5750" s="357">
        <v>2.5</v>
      </c>
      <c r="N5750" s="357">
        <v>0</v>
      </c>
      <c r="O5750" s="356">
        <f t="shared" si="178"/>
        <v>6.2777427549762388</v>
      </c>
      <c r="P5750" s="357">
        <v>6.2777427549762237</v>
      </c>
      <c r="Q5750" s="356" t="s">
        <v>15063</v>
      </c>
      <c r="R5750" s="358" t="e">
        <f>#REF!-M5750</f>
        <v>#REF!</v>
      </c>
    </row>
    <row r="5751" spans="1:18" x14ac:dyDescent="0.25">
      <c r="A5751" s="354">
        <v>5748</v>
      </c>
      <c r="B5751" s="355" t="s">
        <v>3732</v>
      </c>
      <c r="C5751" s="355" t="s">
        <v>14503</v>
      </c>
      <c r="D5751" s="355" t="s">
        <v>14504</v>
      </c>
      <c r="E5751" s="355" t="s">
        <v>14510</v>
      </c>
      <c r="F5751" s="356" t="s">
        <v>3779</v>
      </c>
      <c r="G5751" s="356" t="s">
        <v>14741</v>
      </c>
      <c r="H5751" s="356" t="s">
        <v>4063</v>
      </c>
      <c r="I5751" s="356" t="str">
        <f t="shared" si="179"/>
        <v>VRISHABAVATHY_66F03-THE-CLUB</v>
      </c>
      <c r="J5751" s="356" t="s">
        <v>2405</v>
      </c>
      <c r="K5751" s="356" t="s">
        <v>15063</v>
      </c>
      <c r="L5751" s="357">
        <v>1.2656505835021978</v>
      </c>
      <c r="M5751" s="357">
        <v>1.2033315</v>
      </c>
      <c r="N5751" s="357">
        <v>0</v>
      </c>
      <c r="O5751" s="356">
        <f t="shared" si="178"/>
        <v>4.9238774361999589</v>
      </c>
      <c r="P5751" s="357">
        <v>7.8243728760115872</v>
      </c>
      <c r="Q5751" s="356" t="s">
        <v>15063</v>
      </c>
    </row>
    <row r="5752" spans="1:18" x14ac:dyDescent="0.25">
      <c r="A5752" s="354">
        <v>5749</v>
      </c>
      <c r="B5752" s="355" t="s">
        <v>3732</v>
      </c>
      <c r="C5752" s="355" t="s">
        <v>14503</v>
      </c>
      <c r="D5752" s="355" t="s">
        <v>14504</v>
      </c>
      <c r="E5752" s="355" t="s">
        <v>14510</v>
      </c>
      <c r="F5752" s="356" t="s">
        <v>3779</v>
      </c>
      <c r="G5752" s="356" t="s">
        <v>14742</v>
      </c>
      <c r="H5752" s="356" t="s">
        <v>4064</v>
      </c>
      <c r="I5752" s="356" t="str">
        <f t="shared" si="179"/>
        <v>VRISHABAVATHY_66F04-GOVT-PRESS</v>
      </c>
      <c r="J5752" s="356" t="s">
        <v>2405</v>
      </c>
      <c r="K5752" s="356" t="s">
        <v>15063</v>
      </c>
      <c r="L5752" s="357">
        <v>1.0897874075496001</v>
      </c>
      <c r="M5752" s="357">
        <v>1.3846215724751412</v>
      </c>
      <c r="N5752" s="357">
        <v>0.23410764516129035</v>
      </c>
      <c r="O5752" s="356">
        <f t="shared" si="178"/>
        <v>-61.815393250681574</v>
      </c>
      <c r="P5752" s="357">
        <v>57.780881768612915</v>
      </c>
      <c r="Q5752" s="356" t="s">
        <v>15063</v>
      </c>
    </row>
    <row r="5753" spans="1:18" x14ac:dyDescent="0.25">
      <c r="A5753" s="354">
        <v>5750</v>
      </c>
      <c r="B5753" s="355" t="s">
        <v>3732</v>
      </c>
      <c r="C5753" s="355" t="s">
        <v>14503</v>
      </c>
      <c r="D5753" s="355" t="s">
        <v>14504</v>
      </c>
      <c r="E5753" s="355" t="s">
        <v>14510</v>
      </c>
      <c r="F5753" s="356" t="s">
        <v>3432</v>
      </c>
      <c r="G5753" s="356" t="s">
        <v>4044</v>
      </c>
      <c r="H5753" s="356" t="s">
        <v>3693</v>
      </c>
      <c r="I5753" s="356" t="str">
        <f t="shared" si="179"/>
        <v>REMCOF04-RMU</v>
      </c>
      <c r="J5753" s="356" t="s">
        <v>2405</v>
      </c>
      <c r="K5753" s="356" t="s">
        <v>15063</v>
      </c>
      <c r="L5753" s="357">
        <v>3.2799055857575663</v>
      </c>
      <c r="M5753" s="357">
        <v>7.0792826263130504</v>
      </c>
      <c r="N5753" s="357">
        <v>0</v>
      </c>
      <c r="O5753" s="356">
        <f t="shared" si="178"/>
        <v>-115.8380002477399</v>
      </c>
      <c r="P5753" s="357">
        <v>-60.293609859074614</v>
      </c>
      <c r="Q5753" s="356" t="s">
        <v>15063</v>
      </c>
      <c r="R5753" s="358" t="e">
        <f>#REF!-M5753</f>
        <v>#REF!</v>
      </c>
    </row>
    <row r="5754" spans="1:18" x14ac:dyDescent="0.25">
      <c r="A5754" s="354">
        <v>5751</v>
      </c>
      <c r="B5754" s="355" t="s">
        <v>3732</v>
      </c>
      <c r="C5754" s="355" t="s">
        <v>14503</v>
      </c>
      <c r="D5754" s="355" t="s">
        <v>14504</v>
      </c>
      <c r="E5754" s="355" t="s">
        <v>14510</v>
      </c>
      <c r="F5754" s="356" t="s">
        <v>3779</v>
      </c>
      <c r="G5754" s="356" t="s">
        <v>14743</v>
      </c>
      <c r="H5754" s="356" t="s">
        <v>4065</v>
      </c>
      <c r="I5754" s="356" t="str">
        <f t="shared" si="179"/>
        <v>VRISHABAVATHY_66F05-BWSSB</v>
      </c>
      <c r="J5754" s="356" t="s">
        <v>2405</v>
      </c>
      <c r="K5754" s="356" t="s">
        <v>15063</v>
      </c>
      <c r="L5754" s="357">
        <v>1.6464253956685502</v>
      </c>
      <c r="M5754" s="357">
        <v>1.5</v>
      </c>
      <c r="N5754" s="357">
        <v>0</v>
      </c>
      <c r="O5754" s="356">
        <f t="shared" si="178"/>
        <v>8.8935335942806226</v>
      </c>
      <c r="P5754" s="357">
        <v>35.47477776129108</v>
      </c>
      <c r="Q5754" s="356" t="s">
        <v>15063</v>
      </c>
    </row>
    <row r="5755" spans="1:18" x14ac:dyDescent="0.25">
      <c r="A5755" s="354">
        <v>5752</v>
      </c>
      <c r="B5755" s="355" t="s">
        <v>3732</v>
      </c>
      <c r="C5755" s="355" t="s">
        <v>14503</v>
      </c>
      <c r="D5755" s="355" t="s">
        <v>14504</v>
      </c>
      <c r="E5755" s="355" t="s">
        <v>14510</v>
      </c>
      <c r="F5755" s="356" t="s">
        <v>3432</v>
      </c>
      <c r="G5755" s="356" t="s">
        <v>4051</v>
      </c>
      <c r="H5755" s="356" t="s">
        <v>4052</v>
      </c>
      <c r="I5755" s="356" t="str">
        <f t="shared" si="179"/>
        <v>REMCOF08-MUTHACHARI-IND-ESTATE</v>
      </c>
      <c r="J5755" s="356" t="s">
        <v>2414</v>
      </c>
      <c r="K5755" s="356" t="s">
        <v>15063</v>
      </c>
      <c r="L5755" s="357">
        <v>3.2923336497967113</v>
      </c>
      <c r="M5755" s="357">
        <v>3.1109593996075748</v>
      </c>
      <c r="N5755" s="357">
        <v>0</v>
      </c>
      <c r="O5755" s="356">
        <f t="shared" si="178"/>
        <v>5.5089875292662276</v>
      </c>
      <c r="P5755" s="357">
        <v>5.5089875292662294</v>
      </c>
      <c r="Q5755" s="356" t="s">
        <v>15063</v>
      </c>
      <c r="R5755" s="358" t="e">
        <f>#REF!-M5755</f>
        <v>#REF!</v>
      </c>
    </row>
    <row r="5756" spans="1:18" x14ac:dyDescent="0.25">
      <c r="A5756" s="354">
        <v>5753</v>
      </c>
      <c r="B5756" s="355" t="s">
        <v>3732</v>
      </c>
      <c r="C5756" s="355" t="s">
        <v>14503</v>
      </c>
      <c r="D5756" s="355" t="s">
        <v>14504</v>
      </c>
      <c r="E5756" s="355" t="s">
        <v>14510</v>
      </c>
      <c r="F5756" s="356" t="s">
        <v>3779</v>
      </c>
      <c r="G5756" s="356" t="s">
        <v>14744</v>
      </c>
      <c r="H5756" s="356" t="s">
        <v>4068</v>
      </c>
      <c r="I5756" s="356" t="str">
        <f t="shared" si="179"/>
        <v>VRISHABAVATHY_66F08-SPORTS-AUTHORITY-OF-INDIA</v>
      </c>
      <c r="J5756" s="356" t="s">
        <v>2405</v>
      </c>
      <c r="K5756" s="356" t="s">
        <v>15063</v>
      </c>
      <c r="L5756" s="357">
        <v>0.52556399153069777</v>
      </c>
      <c r="M5756" s="357">
        <v>0.5</v>
      </c>
      <c r="N5756" s="357">
        <v>0</v>
      </c>
      <c r="O5756" s="356">
        <f t="shared" si="178"/>
        <v>4.864106358626854</v>
      </c>
      <c r="P5756" s="357">
        <v>4.8641063586268523</v>
      </c>
      <c r="Q5756" s="356" t="s">
        <v>15063</v>
      </c>
    </row>
    <row r="5757" spans="1:18" x14ac:dyDescent="0.25">
      <c r="A5757" s="354">
        <v>5754</v>
      </c>
      <c r="B5757" s="355" t="s">
        <v>3732</v>
      </c>
      <c r="C5757" s="355" t="s">
        <v>14503</v>
      </c>
      <c r="D5757" s="355" t="s">
        <v>14504</v>
      </c>
      <c r="E5757" s="355" t="s">
        <v>14510</v>
      </c>
      <c r="F5757" s="356" t="s">
        <v>3432</v>
      </c>
      <c r="G5757" s="356" t="s">
        <v>4045</v>
      </c>
      <c r="H5757" s="356" t="s">
        <v>4046</v>
      </c>
      <c r="I5757" s="356" t="str">
        <f t="shared" si="179"/>
        <v>REMCOF13-AJEET-SAIT-INDUSTRIAL</v>
      </c>
      <c r="J5757" s="356" t="s">
        <v>2414</v>
      </c>
      <c r="K5757" s="356" t="s">
        <v>15063</v>
      </c>
      <c r="L5757" s="357">
        <v>4.5829530602173243</v>
      </c>
      <c r="M5757" s="357">
        <v>4.1999999999999993</v>
      </c>
      <c r="N5757" s="357">
        <v>0</v>
      </c>
      <c r="O5757" s="356">
        <f t="shared" si="178"/>
        <v>8.3560327846597087</v>
      </c>
      <c r="P5757" s="357">
        <v>8.3560327846597069</v>
      </c>
      <c r="Q5757" s="356" t="s">
        <v>15063</v>
      </c>
      <c r="R5757" s="358" t="e">
        <f>#REF!-M5757</f>
        <v>#REF!</v>
      </c>
    </row>
    <row r="5758" spans="1:18" x14ac:dyDescent="0.25">
      <c r="A5758" s="354">
        <v>5755</v>
      </c>
      <c r="B5758" s="355" t="s">
        <v>3732</v>
      </c>
      <c r="C5758" s="355" t="s">
        <v>14503</v>
      </c>
      <c r="D5758" s="355" t="s">
        <v>14504</v>
      </c>
      <c r="E5758" s="355" t="s">
        <v>14510</v>
      </c>
      <c r="F5758" s="356" t="s">
        <v>3962</v>
      </c>
      <c r="G5758" s="356" t="s">
        <v>14551</v>
      </c>
      <c r="H5758" s="356" t="s">
        <v>4073</v>
      </c>
      <c r="I5758" s="356" t="str">
        <f t="shared" si="179"/>
        <v>CHANDRA LAYOUT_66F13-BASE</v>
      </c>
      <c r="J5758" s="356" t="s">
        <v>3556</v>
      </c>
      <c r="K5758" s="356" t="s">
        <v>15063</v>
      </c>
      <c r="L5758" s="357">
        <v>0.21223074063120562</v>
      </c>
      <c r="M5758" s="357">
        <v>0.2</v>
      </c>
      <c r="N5758" s="357">
        <v>0</v>
      </c>
      <c r="O5758" s="356">
        <f t="shared" si="178"/>
        <v>5.7629448942361385</v>
      </c>
      <c r="P5758" s="357">
        <v>5.7629448942361332</v>
      </c>
      <c r="Q5758" s="356" t="s">
        <v>15063</v>
      </c>
    </row>
    <row r="5759" spans="1:18" x14ac:dyDescent="0.25">
      <c r="A5759" s="354">
        <v>5756</v>
      </c>
      <c r="B5759" s="355" t="s">
        <v>3732</v>
      </c>
      <c r="C5759" s="355" t="s">
        <v>14503</v>
      </c>
      <c r="D5759" s="355" t="s">
        <v>14504</v>
      </c>
      <c r="E5759" s="355" t="s">
        <v>14510</v>
      </c>
      <c r="F5759" s="356" t="s">
        <v>3779</v>
      </c>
      <c r="G5759" s="356" t="s">
        <v>4066</v>
      </c>
      <c r="H5759" s="356" t="s">
        <v>14746</v>
      </c>
      <c r="I5759" s="356" t="str">
        <f t="shared" si="179"/>
        <v>VRISHABAVATHY_66F13-PRESTIGE</v>
      </c>
      <c r="J5759" s="356" t="s">
        <v>2432</v>
      </c>
      <c r="K5759" s="356" t="s">
        <v>15063</v>
      </c>
      <c r="L5759" s="357">
        <v>3.2588414909308159</v>
      </c>
      <c r="M5759" s="357">
        <v>1.4785969000000001</v>
      </c>
      <c r="N5759" s="357">
        <v>2.5939658999999997</v>
      </c>
      <c r="O5759" s="356">
        <f t="shared" si="178"/>
        <v>-122.38700294742148</v>
      </c>
      <c r="P5759" s="357">
        <v>-122.38700294742148</v>
      </c>
      <c r="Q5759" s="356" t="s">
        <v>15063</v>
      </c>
    </row>
    <row r="5760" spans="1:18" x14ac:dyDescent="0.25">
      <c r="A5760" s="354">
        <v>5757</v>
      </c>
      <c r="B5760" s="355" t="s">
        <v>3732</v>
      </c>
      <c r="C5760" s="355" t="s">
        <v>14503</v>
      </c>
      <c r="D5760" s="355" t="s">
        <v>14504</v>
      </c>
      <c r="E5760" s="355" t="s">
        <v>14510</v>
      </c>
      <c r="F5760" s="356" t="s">
        <v>3432</v>
      </c>
      <c r="G5760" s="356" t="s">
        <v>4055</v>
      </c>
      <c r="H5760" s="356" t="s">
        <v>4056</v>
      </c>
      <c r="I5760" s="356" t="str">
        <f t="shared" si="179"/>
        <v>REMCOF14-GANGONDANAHALLY</v>
      </c>
      <c r="J5760" s="356" t="s">
        <v>2405</v>
      </c>
      <c r="K5760" s="356" t="s">
        <v>15063</v>
      </c>
      <c r="L5760" s="357">
        <v>3.2702425883330397</v>
      </c>
      <c r="M5760" s="357">
        <v>7.2858370224276623</v>
      </c>
      <c r="N5760" s="357">
        <v>0</v>
      </c>
      <c r="O5760" s="356">
        <f t="shared" si="178"/>
        <v>-122.79194358304517</v>
      </c>
      <c r="P5760" s="357">
        <v>-77.803867497286689</v>
      </c>
      <c r="Q5760" s="356" t="s">
        <v>15063</v>
      </c>
      <c r="R5760" s="358" t="e">
        <f>#REF!-M5760</f>
        <v>#REF!</v>
      </c>
    </row>
    <row r="5761" spans="1:18" x14ac:dyDescent="0.25">
      <c r="A5761" s="354">
        <v>5758</v>
      </c>
      <c r="B5761" s="355" t="s">
        <v>3732</v>
      </c>
      <c r="C5761" s="355" t="s">
        <v>14503</v>
      </c>
      <c r="D5761" s="355" t="s">
        <v>14504</v>
      </c>
      <c r="E5761" s="355" t="s">
        <v>14510</v>
      </c>
      <c r="F5761" s="356" t="s">
        <v>3432</v>
      </c>
      <c r="G5761" s="356" t="s">
        <v>4057</v>
      </c>
      <c r="H5761" s="356" t="s">
        <v>4058</v>
      </c>
      <c r="I5761" s="356" t="str">
        <f t="shared" si="179"/>
        <v>REMCOF16-RANGANATHA-COLONY</v>
      </c>
      <c r="J5761" s="356" t="s">
        <v>2405</v>
      </c>
      <c r="K5761" s="356" t="s">
        <v>15063</v>
      </c>
      <c r="L5761" s="357">
        <v>1.6349437725211835</v>
      </c>
      <c r="M5761" s="357">
        <v>3.6817779399999999</v>
      </c>
      <c r="N5761" s="357">
        <v>0</v>
      </c>
      <c r="O5761" s="356">
        <f t="shared" si="178"/>
        <v>-125.19293946864438</v>
      </c>
      <c r="P5761" s="357">
        <v>-125.1929394686444</v>
      </c>
      <c r="Q5761" s="356" t="s">
        <v>15063</v>
      </c>
      <c r="R5761" s="358" t="e">
        <f>#REF!-M5761</f>
        <v>#REF!</v>
      </c>
    </row>
    <row r="5762" spans="1:18" x14ac:dyDescent="0.25">
      <c r="A5762" s="354">
        <v>5759</v>
      </c>
      <c r="B5762" s="355" t="s">
        <v>3732</v>
      </c>
      <c r="C5762" s="355" t="s">
        <v>14503</v>
      </c>
      <c r="D5762" s="355" t="s">
        <v>14504</v>
      </c>
      <c r="E5762" s="355" t="s">
        <v>14510</v>
      </c>
      <c r="F5762" s="356" t="s">
        <v>3779</v>
      </c>
      <c r="G5762" s="356" t="s">
        <v>4067</v>
      </c>
      <c r="H5762" s="356" t="s">
        <v>14750</v>
      </c>
      <c r="I5762" s="356" t="str">
        <f t="shared" si="179"/>
        <v>VRISHABAVATHY_66F16-SALARPURIA DIVINITY</v>
      </c>
      <c r="J5762" s="356" t="s">
        <v>2405</v>
      </c>
      <c r="K5762" s="356" t="s">
        <v>15063</v>
      </c>
      <c r="L5762" s="357">
        <v>0.4802576671375578</v>
      </c>
      <c r="M5762" s="357">
        <v>0.46</v>
      </c>
      <c r="N5762" s="357">
        <v>0</v>
      </c>
      <c r="O5762" s="356">
        <f t="shared" si="178"/>
        <v>4.2180830257844644</v>
      </c>
      <c r="P5762" s="357">
        <v>22.382039076675188</v>
      </c>
      <c r="Q5762" s="356" t="s">
        <v>15063</v>
      </c>
    </row>
    <row r="5763" spans="1:18" x14ac:dyDescent="0.25">
      <c r="A5763" s="354">
        <v>5760</v>
      </c>
      <c r="B5763" s="355" t="s">
        <v>3732</v>
      </c>
      <c r="C5763" s="355" t="s">
        <v>14503</v>
      </c>
      <c r="D5763" s="355" t="s">
        <v>14504</v>
      </c>
      <c r="E5763" s="355" t="s">
        <v>14510</v>
      </c>
      <c r="F5763" s="356" t="s">
        <v>3432</v>
      </c>
      <c r="G5763" s="356" t="s">
        <v>4047</v>
      </c>
      <c r="H5763" s="356" t="s">
        <v>4048</v>
      </c>
      <c r="I5763" s="356" t="str">
        <f t="shared" si="179"/>
        <v>REMCOF17-PATIL-PUTTAPPA-IND</v>
      </c>
      <c r="J5763" s="356" t="s">
        <v>2405</v>
      </c>
      <c r="K5763" s="356" t="s">
        <v>15063</v>
      </c>
      <c r="L5763" s="357">
        <v>4.200259261328223</v>
      </c>
      <c r="M5763" s="357">
        <v>3.8061218896360178</v>
      </c>
      <c r="N5763" s="357">
        <v>0</v>
      </c>
      <c r="O5763" s="356">
        <f t="shared" si="178"/>
        <v>9.3836438936288307</v>
      </c>
      <c r="P5763" s="357">
        <v>9.3836438936288342</v>
      </c>
      <c r="Q5763" s="356" t="s">
        <v>15063</v>
      </c>
      <c r="R5763" s="358" t="e">
        <f>#REF!-M5763</f>
        <v>#REF!</v>
      </c>
    </row>
    <row r="5764" spans="1:18" x14ac:dyDescent="0.25">
      <c r="A5764" s="354">
        <v>5761</v>
      </c>
      <c r="B5764" s="355" t="s">
        <v>3732</v>
      </c>
      <c r="C5764" s="355" t="s">
        <v>14503</v>
      </c>
      <c r="D5764" s="355" t="s">
        <v>14504</v>
      </c>
      <c r="E5764" s="355" t="s">
        <v>14510</v>
      </c>
      <c r="F5764" s="356" t="s">
        <v>3991</v>
      </c>
      <c r="G5764" s="356" t="s">
        <v>4916</v>
      </c>
      <c r="H5764" s="356" t="s">
        <v>4072</v>
      </c>
      <c r="I5764" s="356" t="str">
        <f t="shared" si="179"/>
        <v>BANASHANKARI_66F19-VEERABHADRA NAGAR</v>
      </c>
      <c r="J5764" s="356" t="s">
        <v>2405</v>
      </c>
      <c r="K5764" s="356" t="s">
        <v>15063</v>
      </c>
      <c r="L5764" s="357">
        <v>2.4027492648000002</v>
      </c>
      <c r="M5764" s="357">
        <v>0.3368839010323682</v>
      </c>
      <c r="N5764" s="357">
        <v>2.0515977648000003</v>
      </c>
      <c r="O5764" s="356">
        <f t="shared" ref="O5764:O5809" si="180">((L5764-N5764)-M5764)/(L5764-N5764)*100</f>
        <v>4.0630892841499016</v>
      </c>
      <c r="P5764" s="357">
        <v>4.0630892841499016</v>
      </c>
      <c r="Q5764" s="356" t="s">
        <v>15063</v>
      </c>
    </row>
    <row r="5765" spans="1:18" x14ac:dyDescent="0.25">
      <c r="A5765" s="354">
        <v>5762</v>
      </c>
      <c r="B5765" s="355" t="s">
        <v>3732</v>
      </c>
      <c r="C5765" s="355" t="s">
        <v>14894</v>
      </c>
      <c r="D5765" s="355" t="s">
        <v>2392</v>
      </c>
      <c r="E5765" s="355" t="s">
        <v>14909</v>
      </c>
      <c r="F5765" s="356" t="s">
        <v>3779</v>
      </c>
      <c r="G5765" s="356" t="s">
        <v>4059</v>
      </c>
      <c r="H5765" s="356" t="s">
        <v>4060</v>
      </c>
      <c r="I5765" s="356" t="str">
        <f t="shared" ref="I5765:I5809" si="181">F5765&amp;H5765</f>
        <v>VRISHABAVATHY_66F01-LEO-METAL</v>
      </c>
      <c r="J5765" s="356" t="s">
        <v>2405</v>
      </c>
      <c r="K5765" s="356" t="s">
        <v>15063</v>
      </c>
      <c r="L5765" s="357">
        <v>4.4631217212018486</v>
      </c>
      <c r="M5765" s="357">
        <v>6.9609777122424727</v>
      </c>
      <c r="N5765" s="357">
        <v>1.1951999999999998</v>
      </c>
      <c r="O5765" s="356">
        <f t="shared" si="180"/>
        <v>-113.00931619874979</v>
      </c>
      <c r="P5765" s="357">
        <v>-80.084233404700896</v>
      </c>
      <c r="Q5765" s="356" t="s">
        <v>15063</v>
      </c>
    </row>
    <row r="5766" spans="1:18" x14ac:dyDescent="0.25">
      <c r="A5766" s="354">
        <v>5763</v>
      </c>
      <c r="B5766" s="355" t="s">
        <v>3732</v>
      </c>
      <c r="C5766" s="355" t="s">
        <v>14894</v>
      </c>
      <c r="D5766" s="355" t="s">
        <v>2392</v>
      </c>
      <c r="E5766" s="355" t="s">
        <v>14909</v>
      </c>
      <c r="F5766" s="356" t="s">
        <v>3779</v>
      </c>
      <c r="G5766" s="356" t="s">
        <v>4084</v>
      </c>
      <c r="H5766" s="356" t="s">
        <v>4069</v>
      </c>
      <c r="I5766" s="356" t="str">
        <f t="shared" si="181"/>
        <v>VRISHABAVATHY_66F09-MARAPPA-LAYOUT</v>
      </c>
      <c r="J5766" s="356" t="s">
        <v>2405</v>
      </c>
      <c r="K5766" s="356" t="s">
        <v>15063</v>
      </c>
      <c r="L5766" s="357">
        <v>1.0463628799999998</v>
      </c>
      <c r="M5766" s="357">
        <v>2.4409319600000035</v>
      </c>
      <c r="N5766" s="357">
        <v>0</v>
      </c>
      <c r="O5766" s="356">
        <f t="shared" si="180"/>
        <v>-133.27776688714377</v>
      </c>
      <c r="P5766" s="357">
        <v>10.238022454767293</v>
      </c>
      <c r="Q5766" s="356" t="s">
        <v>15063</v>
      </c>
    </row>
    <row r="5767" spans="1:18" x14ac:dyDescent="0.25">
      <c r="A5767" s="354">
        <v>5764</v>
      </c>
      <c r="B5767" s="355" t="s">
        <v>3732</v>
      </c>
      <c r="C5767" s="355" t="s">
        <v>14894</v>
      </c>
      <c r="D5767" s="355" t="s">
        <v>2392</v>
      </c>
      <c r="E5767" s="355" t="s">
        <v>14909</v>
      </c>
      <c r="F5767" s="356" t="s">
        <v>3779</v>
      </c>
      <c r="G5767" s="356" t="s">
        <v>4085</v>
      </c>
      <c r="H5767" s="356" t="s">
        <v>4074</v>
      </c>
      <c r="I5767" s="356" t="str">
        <f t="shared" si="181"/>
        <v>VRISHABAVATHY_66F10-KENCHANAHALLI</v>
      </c>
      <c r="J5767" s="356" t="s">
        <v>2405</v>
      </c>
      <c r="K5767" s="356" t="s">
        <v>15063</v>
      </c>
      <c r="L5767" s="357">
        <v>2.0709576774193561</v>
      </c>
      <c r="M5767" s="357">
        <v>2.8877718548387095</v>
      </c>
      <c r="N5767" s="357">
        <v>2.0217999999999847E-2</v>
      </c>
      <c r="O5767" s="356">
        <f t="shared" si="180"/>
        <v>-40.816110725115124</v>
      </c>
      <c r="P5767" s="357">
        <v>-39.187882500419491</v>
      </c>
      <c r="Q5767" s="356" t="s">
        <v>15063</v>
      </c>
    </row>
    <row r="5768" spans="1:18" x14ac:dyDescent="0.25">
      <c r="A5768" s="354">
        <v>5765</v>
      </c>
      <c r="B5768" s="355" t="s">
        <v>3732</v>
      </c>
      <c r="C5768" s="355" t="s">
        <v>14894</v>
      </c>
      <c r="D5768" s="355" t="s">
        <v>2392</v>
      </c>
      <c r="E5768" s="355" t="s">
        <v>14909</v>
      </c>
      <c r="F5768" s="356" t="s">
        <v>3998</v>
      </c>
      <c r="G5768" s="356" t="s">
        <v>4053</v>
      </c>
      <c r="H5768" s="356" t="s">
        <v>4054</v>
      </c>
      <c r="I5768" s="356" t="str">
        <f t="shared" si="181"/>
        <v>REMCO_66F11-V-V-PURAM</v>
      </c>
      <c r="J5768" s="356" t="s">
        <v>2405</v>
      </c>
      <c r="K5768" s="356" t="s">
        <v>15063</v>
      </c>
      <c r="L5768" s="357">
        <v>3.1606291243257338</v>
      </c>
      <c r="M5768" s="357">
        <v>7.4582115559955025</v>
      </c>
      <c r="N5768" s="357">
        <v>0</v>
      </c>
      <c r="O5768" s="356">
        <f t="shared" si="180"/>
        <v>-135.97237330357717</v>
      </c>
      <c r="P5768" s="357">
        <v>-114.78335661363337</v>
      </c>
      <c r="Q5768" s="356" t="s">
        <v>15063</v>
      </c>
    </row>
    <row r="5769" spans="1:18" x14ac:dyDescent="0.25">
      <c r="A5769" s="354">
        <v>5766</v>
      </c>
      <c r="B5769" s="355" t="s">
        <v>3732</v>
      </c>
      <c r="C5769" s="355" t="s">
        <v>14894</v>
      </c>
      <c r="D5769" s="355" t="s">
        <v>2392</v>
      </c>
      <c r="E5769" s="355" t="s">
        <v>14909</v>
      </c>
      <c r="F5769" s="356" t="s">
        <v>3998</v>
      </c>
      <c r="G5769" s="356" t="s">
        <v>3999</v>
      </c>
      <c r="H5769" s="356" t="s">
        <v>4000</v>
      </c>
      <c r="I5769" s="356" t="str">
        <f t="shared" si="181"/>
        <v>REMCO_66F12-MUNEESHWARA-BLOCK</v>
      </c>
      <c r="J5769" s="356" t="s">
        <v>2405</v>
      </c>
      <c r="K5769" s="356" t="s">
        <v>15063</v>
      </c>
      <c r="L5769" s="357">
        <v>7.5938723050176034</v>
      </c>
      <c r="M5769" s="357">
        <v>10.149096703685913</v>
      </c>
      <c r="N5769" s="357">
        <v>1.5148071999999999</v>
      </c>
      <c r="O5769" s="356">
        <f t="shared" si="180"/>
        <v>-66.951604043670201</v>
      </c>
      <c r="P5769" s="357">
        <v>-55.854246659783627</v>
      </c>
      <c r="Q5769" s="356" t="s">
        <v>15063</v>
      </c>
    </row>
    <row r="5770" spans="1:18" x14ac:dyDescent="0.25">
      <c r="A5770" s="354">
        <v>5767</v>
      </c>
      <c r="B5770" s="355" t="s">
        <v>3732</v>
      </c>
      <c r="C5770" s="355" t="s">
        <v>14503</v>
      </c>
      <c r="D5770" s="355" t="s">
        <v>14504</v>
      </c>
      <c r="E5770" s="355" t="s">
        <v>14675</v>
      </c>
      <c r="F5770" s="356" t="s">
        <v>4075</v>
      </c>
      <c r="G5770" s="356" t="s">
        <v>4076</v>
      </c>
      <c r="H5770" s="356" t="s">
        <v>4077</v>
      </c>
      <c r="I5770" s="356" t="str">
        <f t="shared" si="181"/>
        <v>RAJARAJESHWARI NAGAR_66F01-SACHIDANANDA-NAGAR</v>
      </c>
      <c r="J5770" s="356" t="s">
        <v>2405</v>
      </c>
      <c r="K5770" s="356" t="s">
        <v>15063</v>
      </c>
      <c r="L5770" s="357">
        <v>6.1253660202488156</v>
      </c>
      <c r="M5770" s="357">
        <v>5.6482818500000009</v>
      </c>
      <c r="N5770" s="357">
        <v>0</v>
      </c>
      <c r="O5770" s="356">
        <f t="shared" si="180"/>
        <v>7.7886638720315249</v>
      </c>
      <c r="P5770" s="357">
        <v>7.7886638720315204</v>
      </c>
      <c r="Q5770" s="356" t="s">
        <v>15063</v>
      </c>
      <c r="R5770" s="358" t="e">
        <f>#REF!-M5770</f>
        <v>#REF!</v>
      </c>
    </row>
    <row r="5771" spans="1:18" x14ac:dyDescent="0.25">
      <c r="A5771" s="354">
        <v>5768</v>
      </c>
      <c r="B5771" s="355" t="s">
        <v>3732</v>
      </c>
      <c r="C5771" s="355" t="s">
        <v>14503</v>
      </c>
      <c r="D5771" s="355" t="s">
        <v>14504</v>
      </c>
      <c r="E5771" s="355" t="s">
        <v>14675</v>
      </c>
      <c r="F5771" s="356" t="s">
        <v>4075</v>
      </c>
      <c r="G5771" s="356" t="s">
        <v>4078</v>
      </c>
      <c r="H5771" s="356" t="s">
        <v>4079</v>
      </c>
      <c r="I5771" s="356" t="str">
        <f t="shared" si="181"/>
        <v>RAJARAJESHWARI NAGAR_66F07-BEML-LAYOUT</v>
      </c>
      <c r="J5771" s="356" t="s">
        <v>2405</v>
      </c>
      <c r="K5771" s="356" t="s">
        <v>15063</v>
      </c>
      <c r="L5771" s="357">
        <v>2.6156000020999066</v>
      </c>
      <c r="M5771" s="357">
        <v>2.4679535000000001</v>
      </c>
      <c r="N5771" s="357">
        <v>0</v>
      </c>
      <c r="O5771" s="356">
        <f t="shared" si="180"/>
        <v>5.644842559312206</v>
      </c>
      <c r="P5771" s="357">
        <v>11.084490870300179</v>
      </c>
      <c r="Q5771" s="356" t="s">
        <v>15063</v>
      </c>
      <c r="R5771" s="358" t="e">
        <f>#REF!-M5771</f>
        <v>#REF!</v>
      </c>
    </row>
    <row r="5772" spans="1:18" x14ac:dyDescent="0.25">
      <c r="A5772" s="354">
        <v>5769</v>
      </c>
      <c r="B5772" s="355" t="s">
        <v>3732</v>
      </c>
      <c r="C5772" s="355" t="s">
        <v>14503</v>
      </c>
      <c r="D5772" s="355" t="s">
        <v>14504</v>
      </c>
      <c r="E5772" s="355" t="s">
        <v>14675</v>
      </c>
      <c r="F5772" s="356" t="s">
        <v>4075</v>
      </c>
      <c r="G5772" s="356" t="s">
        <v>4080</v>
      </c>
      <c r="H5772" s="356" t="s">
        <v>4081</v>
      </c>
      <c r="I5772" s="356" t="str">
        <f t="shared" si="181"/>
        <v>RAJARAJESHWARI NAGAR_66F08-R-R-NAGAR-TEMPLE</v>
      </c>
      <c r="J5772" s="356" t="s">
        <v>2405</v>
      </c>
      <c r="K5772" s="356" t="s">
        <v>15063</v>
      </c>
      <c r="L5772" s="357">
        <v>3.0724000025006259</v>
      </c>
      <c r="M5772" s="357">
        <v>2.9145354500000002</v>
      </c>
      <c r="N5772" s="357">
        <v>0</v>
      </c>
      <c r="O5772" s="356">
        <f t="shared" si="180"/>
        <v>5.1381510341146903</v>
      </c>
      <c r="P5772" s="357">
        <v>8.9435852361752222</v>
      </c>
      <c r="Q5772" s="356" t="s">
        <v>15063</v>
      </c>
      <c r="R5772" s="358" t="e">
        <f>#REF!-M5772</f>
        <v>#REF!</v>
      </c>
    </row>
    <row r="5773" spans="1:18" x14ac:dyDescent="0.25">
      <c r="A5773" s="354">
        <v>5770</v>
      </c>
      <c r="B5773" s="355" t="s">
        <v>3732</v>
      </c>
      <c r="C5773" s="355" t="s">
        <v>14503</v>
      </c>
      <c r="D5773" s="355" t="s">
        <v>14504</v>
      </c>
      <c r="E5773" s="355" t="s">
        <v>14675</v>
      </c>
      <c r="F5773" s="356" t="s">
        <v>3779</v>
      </c>
      <c r="G5773" s="356" t="s">
        <v>4086</v>
      </c>
      <c r="H5773" s="356" t="s">
        <v>3435</v>
      </c>
      <c r="I5773" s="356" t="str">
        <f t="shared" si="181"/>
        <v>VRISHABAVATHY_66F11-MYSORE-ROAD</v>
      </c>
      <c r="J5773" s="356" t="s">
        <v>2414</v>
      </c>
      <c r="K5773" s="356" t="s">
        <v>15063</v>
      </c>
      <c r="L5773" s="357">
        <v>0</v>
      </c>
      <c r="M5773" s="357">
        <v>2.3037353500000002</v>
      </c>
      <c r="N5773" s="357">
        <v>0</v>
      </c>
      <c r="O5773" s="356" t="e">
        <f t="shared" si="180"/>
        <v>#DIV/0!</v>
      </c>
      <c r="P5773" s="357" t="e">
        <v>#DIV/0!</v>
      </c>
      <c r="Q5773" s="356" t="s">
        <v>15063</v>
      </c>
    </row>
    <row r="5774" spans="1:18" x14ac:dyDescent="0.25">
      <c r="A5774" s="354">
        <v>5771</v>
      </c>
      <c r="B5774" s="355" t="s">
        <v>3732</v>
      </c>
      <c r="C5774" s="355" t="s">
        <v>14503</v>
      </c>
      <c r="D5774" s="355" t="s">
        <v>14504</v>
      </c>
      <c r="E5774" s="355" t="s">
        <v>14675</v>
      </c>
      <c r="F5774" s="356" t="s">
        <v>4075</v>
      </c>
      <c r="G5774" s="356" t="s">
        <v>4087</v>
      </c>
      <c r="H5774" s="356" t="s">
        <v>4088</v>
      </c>
      <c r="I5774" s="356" t="str">
        <f t="shared" si="181"/>
        <v>RAJARAJESHWARI NAGAR_66F12-CHANNASANDRA</v>
      </c>
      <c r="J5774" s="356" t="s">
        <v>2405</v>
      </c>
      <c r="K5774" s="356" t="s">
        <v>15063</v>
      </c>
      <c r="L5774" s="357">
        <v>2.9112000147786996</v>
      </c>
      <c r="M5774" s="357">
        <v>2.93</v>
      </c>
      <c r="N5774" s="357">
        <v>0</v>
      </c>
      <c r="O5774" s="356">
        <f t="shared" si="180"/>
        <v>-0.6457812972610083</v>
      </c>
      <c r="P5774" s="357">
        <v>13.566324650122608</v>
      </c>
      <c r="Q5774" s="356" t="s">
        <v>15063</v>
      </c>
      <c r="R5774" s="358" t="e">
        <f>#REF!-M5774</f>
        <v>#REF!</v>
      </c>
    </row>
    <row r="5775" spans="1:18" x14ac:dyDescent="0.25">
      <c r="A5775" s="354">
        <v>5772</v>
      </c>
      <c r="B5775" s="355" t="s">
        <v>3732</v>
      </c>
      <c r="C5775" s="355" t="s">
        <v>14503</v>
      </c>
      <c r="D5775" s="355" t="s">
        <v>14504</v>
      </c>
      <c r="E5775" s="355" t="s">
        <v>14675</v>
      </c>
      <c r="F5775" s="356" t="s">
        <v>4075</v>
      </c>
      <c r="G5775" s="356" t="s">
        <v>4082</v>
      </c>
      <c r="H5775" s="356" t="s">
        <v>4083</v>
      </c>
      <c r="I5775" s="356" t="str">
        <f t="shared" si="181"/>
        <v>RAJARAJESHWARI NAGAR_66F14-IDEAL-HOMES</v>
      </c>
      <c r="J5775" s="356" t="s">
        <v>2405</v>
      </c>
      <c r="K5775" s="356" t="s">
        <v>15063</v>
      </c>
      <c r="L5775" s="357">
        <v>3.2628500146576109</v>
      </c>
      <c r="M5775" s="357">
        <v>3.0457779500000002</v>
      </c>
      <c r="N5775" s="357">
        <v>0</v>
      </c>
      <c r="O5775" s="356">
        <f t="shared" si="180"/>
        <v>6.6528361304523314</v>
      </c>
      <c r="P5775" s="357">
        <v>9.0156338380465115</v>
      </c>
      <c r="Q5775" s="356" t="s">
        <v>15063</v>
      </c>
      <c r="R5775" s="358" t="e">
        <f>#REF!-M5775</f>
        <v>#REF!</v>
      </c>
    </row>
    <row r="5776" spans="1:18" x14ac:dyDescent="0.25">
      <c r="A5776" s="354">
        <v>5773</v>
      </c>
      <c r="B5776" s="355" t="s">
        <v>3732</v>
      </c>
      <c r="C5776" s="355" t="s">
        <v>14503</v>
      </c>
      <c r="D5776" s="355" t="s">
        <v>14504</v>
      </c>
      <c r="E5776" s="355" t="s">
        <v>14506</v>
      </c>
      <c r="F5776" s="356" t="s">
        <v>3991</v>
      </c>
      <c r="G5776" s="356" t="s">
        <v>4096</v>
      </c>
      <c r="H5776" s="356" t="s">
        <v>4097</v>
      </c>
      <c r="I5776" s="356" t="str">
        <f t="shared" si="181"/>
        <v>BANASHANKARI_66F04-VIDYA-PEETHA-CIRCLE</v>
      </c>
      <c r="J5776" s="356" t="s">
        <v>2405</v>
      </c>
      <c r="K5776" s="356" t="s">
        <v>15063</v>
      </c>
      <c r="L5776" s="357">
        <v>1.996125183983019</v>
      </c>
      <c r="M5776" s="357">
        <v>1.9240254006223583</v>
      </c>
      <c r="N5776" s="357">
        <v>0</v>
      </c>
      <c r="O5776" s="356">
        <f t="shared" si="180"/>
        <v>3.6119870606909821</v>
      </c>
      <c r="P5776" s="357">
        <v>3.6119870606909688</v>
      </c>
      <c r="Q5776" s="356" t="s">
        <v>15063</v>
      </c>
    </row>
    <row r="5777" spans="1:17" x14ac:dyDescent="0.25">
      <c r="A5777" s="354">
        <v>5774</v>
      </c>
      <c r="B5777" s="355" t="s">
        <v>3732</v>
      </c>
      <c r="C5777" s="355" t="s">
        <v>14503</v>
      </c>
      <c r="D5777" s="355" t="s">
        <v>14504</v>
      </c>
      <c r="E5777" s="355" t="s">
        <v>14506</v>
      </c>
      <c r="F5777" s="356" t="s">
        <v>3991</v>
      </c>
      <c r="G5777" s="356" t="s">
        <v>4094</v>
      </c>
      <c r="H5777" s="356" t="s">
        <v>4095</v>
      </c>
      <c r="I5777" s="356" t="str">
        <f t="shared" si="181"/>
        <v>BANASHANKARI_66F09-THYAGARAJA-NAGAR</v>
      </c>
      <c r="J5777" s="356" t="s">
        <v>2405</v>
      </c>
      <c r="K5777" s="356" t="s">
        <v>15063</v>
      </c>
      <c r="L5777" s="357">
        <v>3.2142472468073713</v>
      </c>
      <c r="M5777" s="357">
        <v>3.0178623109695368</v>
      </c>
      <c r="N5777" s="357">
        <v>1.4795099999997952E-3</v>
      </c>
      <c r="O5777" s="356">
        <f t="shared" si="180"/>
        <v>6.0665893648296629</v>
      </c>
      <c r="P5777" s="357">
        <v>6.0665893648296665</v>
      </c>
      <c r="Q5777" s="356" t="s">
        <v>15063</v>
      </c>
    </row>
    <row r="5778" spans="1:17" x14ac:dyDescent="0.25">
      <c r="A5778" s="354">
        <v>5775</v>
      </c>
      <c r="B5778" s="355" t="s">
        <v>3732</v>
      </c>
      <c r="C5778" s="355" t="s">
        <v>14503</v>
      </c>
      <c r="D5778" s="355" t="s">
        <v>14504</v>
      </c>
      <c r="E5778" s="355" t="s">
        <v>14506</v>
      </c>
      <c r="F5778" s="356" t="s">
        <v>3991</v>
      </c>
      <c r="G5778" s="356" t="s">
        <v>4099</v>
      </c>
      <c r="H5778" s="356" t="s">
        <v>4100</v>
      </c>
      <c r="I5778" s="356" t="str">
        <f t="shared" si="181"/>
        <v>BANASHANKARI_66F11-BASAVANAGUDI</v>
      </c>
      <c r="J5778" s="356" t="s">
        <v>2405</v>
      </c>
      <c r="K5778" s="356" t="s">
        <v>15063</v>
      </c>
      <c r="L5778" s="357">
        <v>2.1055831831894776</v>
      </c>
      <c r="M5778" s="357">
        <v>1.9285983764263619</v>
      </c>
      <c r="N5778" s="357">
        <v>7.9847999999982378E-4</v>
      </c>
      <c r="O5778" s="356">
        <f t="shared" si="180"/>
        <v>8.370752908652964</v>
      </c>
      <c r="P5778" s="357">
        <v>8.3707529086529782</v>
      </c>
      <c r="Q5778" s="356" t="s">
        <v>15063</v>
      </c>
    </row>
    <row r="5779" spans="1:17" x14ac:dyDescent="0.25">
      <c r="A5779" s="354">
        <v>5776</v>
      </c>
      <c r="B5779" s="355" t="s">
        <v>3732</v>
      </c>
      <c r="C5779" s="355" t="s">
        <v>14503</v>
      </c>
      <c r="D5779" s="355" t="s">
        <v>14504</v>
      </c>
      <c r="E5779" s="355" t="s">
        <v>14506</v>
      </c>
      <c r="F5779" s="356" t="s">
        <v>3991</v>
      </c>
      <c r="G5779" s="356" t="s">
        <v>4025</v>
      </c>
      <c r="H5779" s="356" t="s">
        <v>4026</v>
      </c>
      <c r="I5779" s="356" t="str">
        <f t="shared" si="181"/>
        <v>BANASHANKARI_66F11-POLICE-STATION-RMU</v>
      </c>
      <c r="J5779" s="356" t="s">
        <v>2405</v>
      </c>
      <c r="K5779" s="356" t="s">
        <v>15063</v>
      </c>
      <c r="L5779" s="357">
        <v>2.4093200336417153</v>
      </c>
      <c r="M5779" s="357">
        <v>2.1716978915913385</v>
      </c>
      <c r="N5779" s="357">
        <v>0.12476512980062759</v>
      </c>
      <c r="O5779" s="356">
        <f t="shared" si="180"/>
        <v>4.9399999999999764</v>
      </c>
      <c r="P5779" s="357">
        <v>6.5670575676589742</v>
      </c>
      <c r="Q5779" s="356" t="s">
        <v>15063</v>
      </c>
    </row>
    <row r="5780" spans="1:17" x14ac:dyDescent="0.25">
      <c r="A5780" s="354">
        <v>5777</v>
      </c>
      <c r="B5780" s="355" t="s">
        <v>3732</v>
      </c>
      <c r="C5780" s="355" t="s">
        <v>14503</v>
      </c>
      <c r="D5780" s="355" t="s">
        <v>14504</v>
      </c>
      <c r="E5780" s="355" t="s">
        <v>14506</v>
      </c>
      <c r="F5780" s="356" t="s">
        <v>4091</v>
      </c>
      <c r="G5780" s="356" t="s">
        <v>4092</v>
      </c>
      <c r="H5780" s="356" t="s">
        <v>4093</v>
      </c>
      <c r="I5780" s="356" t="str">
        <f t="shared" si="181"/>
        <v>PADMANABHANAGAR_66F12-SHASTRI-NAGAR</v>
      </c>
      <c r="J5780" s="356" t="s">
        <v>2405</v>
      </c>
      <c r="K5780" s="356" t="s">
        <v>15063</v>
      </c>
      <c r="L5780" s="357">
        <v>4.2985229199999999</v>
      </c>
      <c r="M5780" s="357">
        <v>9.4714580000000002</v>
      </c>
      <c r="N5780" s="357">
        <v>0</v>
      </c>
      <c r="O5780" s="356">
        <f t="shared" si="180"/>
        <v>-120.34215418351195</v>
      </c>
      <c r="P5780" s="357">
        <v>-120.34215418351195</v>
      </c>
      <c r="Q5780" s="356" t="s">
        <v>15063</v>
      </c>
    </row>
    <row r="5781" spans="1:17" x14ac:dyDescent="0.25">
      <c r="A5781" s="354">
        <v>5778</v>
      </c>
      <c r="B5781" s="355" t="s">
        <v>3732</v>
      </c>
      <c r="C5781" s="355" t="s">
        <v>14503</v>
      </c>
      <c r="D5781" s="355" t="s">
        <v>14504</v>
      </c>
      <c r="E5781" s="355" t="s">
        <v>14506</v>
      </c>
      <c r="F5781" s="356" t="s">
        <v>4091</v>
      </c>
      <c r="G5781" s="356" t="s">
        <v>14622</v>
      </c>
      <c r="H5781" s="356" t="s">
        <v>4103</v>
      </c>
      <c r="I5781" s="356" t="str">
        <f t="shared" si="181"/>
        <v>PADMANABHANAGAR_66F13-VIDYAPEETA</v>
      </c>
      <c r="J5781" s="356"/>
      <c r="K5781" s="356" t="s">
        <v>15063</v>
      </c>
      <c r="L5781" s="357" t="e">
        <v>#N/A</v>
      </c>
      <c r="M5781" s="357">
        <v>0</v>
      </c>
      <c r="N5781" s="357" t="e">
        <v>#N/A</v>
      </c>
      <c r="O5781" s="356" t="e">
        <f t="shared" si="180"/>
        <v>#N/A</v>
      </c>
      <c r="P5781" s="357" t="e">
        <v>#DIV/0!</v>
      </c>
      <c r="Q5781" s="356" t="s">
        <v>15063</v>
      </c>
    </row>
    <row r="5782" spans="1:17" x14ac:dyDescent="0.25">
      <c r="A5782" s="354">
        <v>5779</v>
      </c>
      <c r="B5782" s="355" t="s">
        <v>3732</v>
      </c>
      <c r="C5782" s="355" t="s">
        <v>14503</v>
      </c>
      <c r="D5782" s="355" t="s">
        <v>14504</v>
      </c>
      <c r="E5782" s="355" t="s">
        <v>14668</v>
      </c>
      <c r="F5782" s="356" t="s">
        <v>4091</v>
      </c>
      <c r="G5782" s="356" t="s">
        <v>4098</v>
      </c>
      <c r="H5782" s="356" t="s">
        <v>4040</v>
      </c>
      <c r="I5782" s="356" t="str">
        <f t="shared" si="181"/>
        <v>PADMANABHANAGAR_66F11-TATA-SILK-FARM</v>
      </c>
      <c r="J5782" s="356" t="s">
        <v>2405</v>
      </c>
      <c r="K5782" s="356" t="s">
        <v>15063</v>
      </c>
      <c r="L5782" s="357">
        <v>0.72104799999999991</v>
      </c>
      <c r="M5782" s="357">
        <v>1.19364925</v>
      </c>
      <c r="N5782" s="357">
        <v>7.9868469999999969E-2</v>
      </c>
      <c r="O5782" s="356">
        <f t="shared" si="180"/>
        <v>-86.164591062350368</v>
      </c>
      <c r="P5782" s="357">
        <v>-84.901429768474941</v>
      </c>
      <c r="Q5782" s="356" t="s">
        <v>15063</v>
      </c>
    </row>
    <row r="5783" spans="1:17" x14ac:dyDescent="0.25">
      <c r="A5783" s="354">
        <v>5780</v>
      </c>
      <c r="B5783" s="355" t="s">
        <v>5271</v>
      </c>
      <c r="C5783" s="355" t="s">
        <v>1380</v>
      </c>
      <c r="D5783" s="355" t="s">
        <v>1383</v>
      </c>
      <c r="E5783" s="355" t="s">
        <v>13985</v>
      </c>
      <c r="F5783" s="356" t="s">
        <v>11891</v>
      </c>
      <c r="G5783" s="356" t="s">
        <v>11892</v>
      </c>
      <c r="H5783" s="356" t="s">
        <v>11893</v>
      </c>
      <c r="I5783" s="356" t="str">
        <f t="shared" si="181"/>
        <v>AMRUTHUR_66F01-SANABA</v>
      </c>
      <c r="J5783" s="356" t="s">
        <v>5701</v>
      </c>
      <c r="K5783" s="356" t="s">
        <v>15063</v>
      </c>
      <c r="L5783" s="357">
        <v>0.45803000000000005</v>
      </c>
      <c r="M5783" s="357">
        <v>0.40270499999999998</v>
      </c>
      <c r="N5783" s="357">
        <v>0</v>
      </c>
      <c r="O5783" s="356">
        <f t="shared" si="180"/>
        <v>12.078903128616043</v>
      </c>
      <c r="P5783" s="357">
        <v>12.078903128616037</v>
      </c>
      <c r="Q5783" s="356" t="s">
        <v>15063</v>
      </c>
    </row>
    <row r="5784" spans="1:17" x14ac:dyDescent="0.25">
      <c r="A5784" s="354">
        <v>5781</v>
      </c>
      <c r="B5784" s="355" t="s">
        <v>5271</v>
      </c>
      <c r="C5784" s="355" t="s">
        <v>1380</v>
      </c>
      <c r="D5784" s="355" t="s">
        <v>1383</v>
      </c>
      <c r="E5784" s="355" t="s">
        <v>13985</v>
      </c>
      <c r="F5784" s="356" t="s">
        <v>11912</v>
      </c>
      <c r="G5784" s="356" t="s">
        <v>11913</v>
      </c>
      <c r="H5784" s="356" t="s">
        <v>11914</v>
      </c>
      <c r="I5784" s="356" t="str">
        <f t="shared" si="181"/>
        <v>JIDDIGERE_66F01-SHETTIBIDU</v>
      </c>
      <c r="J5784" s="356" t="s">
        <v>5701</v>
      </c>
      <c r="K5784" s="356" t="s">
        <v>15063</v>
      </c>
      <c r="L5784" s="357">
        <v>0.95816000000000001</v>
      </c>
      <c r="M5784" s="357">
        <v>0.8613885</v>
      </c>
      <c r="N5784" s="357">
        <v>0</v>
      </c>
      <c r="O5784" s="356">
        <f t="shared" si="180"/>
        <v>10.099722384570429</v>
      </c>
      <c r="P5784" s="357">
        <v>10.09972238457043</v>
      </c>
      <c r="Q5784" s="356" t="s">
        <v>15063</v>
      </c>
    </row>
    <row r="5785" spans="1:17" x14ac:dyDescent="0.25">
      <c r="A5785" s="354">
        <v>5782</v>
      </c>
      <c r="B5785" s="355" t="s">
        <v>5271</v>
      </c>
      <c r="C5785" s="355" t="s">
        <v>1380</v>
      </c>
      <c r="D5785" s="355" t="s">
        <v>1383</v>
      </c>
      <c r="E5785" s="355" t="s">
        <v>13985</v>
      </c>
      <c r="F5785" s="356" t="s">
        <v>11930</v>
      </c>
      <c r="G5785" s="356" t="s">
        <v>11931</v>
      </c>
      <c r="H5785" s="356" t="s">
        <v>11932</v>
      </c>
      <c r="I5785" s="356" t="str">
        <f t="shared" si="181"/>
        <v>YEDIYUR_66F01-SIIDLINGESHWAR</v>
      </c>
      <c r="J5785" s="356" t="s">
        <v>2405</v>
      </c>
      <c r="K5785" s="356" t="s">
        <v>15063</v>
      </c>
      <c r="L5785" s="357">
        <v>1.3186</v>
      </c>
      <c r="M5785" s="357">
        <v>1.1702694</v>
      </c>
      <c r="N5785" s="357">
        <v>0</v>
      </c>
      <c r="O5785" s="356">
        <f t="shared" si="180"/>
        <v>11.249097527680872</v>
      </c>
      <c r="P5785" s="357">
        <v>11.249097527680874</v>
      </c>
      <c r="Q5785" s="356" t="s">
        <v>15063</v>
      </c>
    </row>
    <row r="5786" spans="1:17" x14ac:dyDescent="0.25">
      <c r="A5786" s="354">
        <v>5783</v>
      </c>
      <c r="B5786" s="355" t="s">
        <v>5271</v>
      </c>
      <c r="C5786" s="355" t="s">
        <v>1380</v>
      </c>
      <c r="D5786" s="355" t="s">
        <v>1383</v>
      </c>
      <c r="E5786" s="355" t="s">
        <v>13985</v>
      </c>
      <c r="F5786" s="356" t="s">
        <v>11891</v>
      </c>
      <c r="G5786" s="356" t="s">
        <v>11894</v>
      </c>
      <c r="H5786" s="356" t="s">
        <v>11895</v>
      </c>
      <c r="I5786" s="356" t="str">
        <f t="shared" si="181"/>
        <v>AMRUTHUR_66F02-AMRUTHUR</v>
      </c>
      <c r="J5786" s="356" t="s">
        <v>5622</v>
      </c>
      <c r="K5786" s="356" t="s">
        <v>15063</v>
      </c>
      <c r="L5786" s="357">
        <v>0.77679999999999993</v>
      </c>
      <c r="M5786" s="357">
        <v>0.69407547000000003</v>
      </c>
      <c r="N5786" s="357">
        <v>0</v>
      </c>
      <c r="O5786" s="356">
        <f t="shared" si="180"/>
        <v>10.649398815653955</v>
      </c>
      <c r="P5786" s="357">
        <v>13.961977361356769</v>
      </c>
      <c r="Q5786" s="356" t="s">
        <v>15063</v>
      </c>
    </row>
    <row r="5787" spans="1:17" x14ac:dyDescent="0.25">
      <c r="A5787" s="354">
        <v>5784</v>
      </c>
      <c r="B5787" s="355" t="s">
        <v>5271</v>
      </c>
      <c r="C5787" s="355" t="s">
        <v>1380</v>
      </c>
      <c r="D5787" s="355" t="s">
        <v>1383</v>
      </c>
      <c r="E5787" s="355" t="s">
        <v>13985</v>
      </c>
      <c r="F5787" s="356" t="s">
        <v>11912</v>
      </c>
      <c r="G5787" s="356" t="s">
        <v>11915</v>
      </c>
      <c r="H5787" s="356" t="s">
        <v>11916</v>
      </c>
      <c r="I5787" s="356" t="str">
        <f t="shared" si="181"/>
        <v>JIDDIGERE_66F02-BOMMADIGERE</v>
      </c>
      <c r="J5787" s="356" t="s">
        <v>5701</v>
      </c>
      <c r="K5787" s="356" t="s">
        <v>15063</v>
      </c>
      <c r="L5787" s="357">
        <v>0.48599999999999999</v>
      </c>
      <c r="M5787" s="357">
        <v>0.43777659999999996</v>
      </c>
      <c r="N5787" s="357">
        <v>0</v>
      </c>
      <c r="O5787" s="356">
        <f t="shared" si="180"/>
        <v>9.9225102880658493</v>
      </c>
      <c r="P5787" s="357">
        <v>9.9225102880658547</v>
      </c>
      <c r="Q5787" s="356" t="s">
        <v>15063</v>
      </c>
    </row>
    <row r="5788" spans="1:17" x14ac:dyDescent="0.25">
      <c r="A5788" s="354">
        <v>5785</v>
      </c>
      <c r="B5788" s="355" t="s">
        <v>5271</v>
      </c>
      <c r="C5788" s="355" t="s">
        <v>1380</v>
      </c>
      <c r="D5788" s="355" t="s">
        <v>1383</v>
      </c>
      <c r="E5788" s="355" t="s">
        <v>13985</v>
      </c>
      <c r="F5788" s="356" t="s">
        <v>11930</v>
      </c>
      <c r="G5788" s="356" t="s">
        <v>11933</v>
      </c>
      <c r="H5788" s="356" t="s">
        <v>11934</v>
      </c>
      <c r="I5788" s="356" t="str">
        <f t="shared" si="181"/>
        <v>YEDIYUR_66F02-HATTILAKKAMMA</v>
      </c>
      <c r="J5788" s="356" t="s">
        <v>5701</v>
      </c>
      <c r="K5788" s="356" t="s">
        <v>15063</v>
      </c>
      <c r="L5788" s="357">
        <v>0.46260000000000001</v>
      </c>
      <c r="M5788" s="357">
        <v>0.41736399999999996</v>
      </c>
      <c r="N5788" s="357">
        <v>0</v>
      </c>
      <c r="O5788" s="356">
        <f t="shared" si="180"/>
        <v>9.7786424556852687</v>
      </c>
      <c r="P5788" s="357">
        <v>9.7786424556852722</v>
      </c>
      <c r="Q5788" s="356" t="s">
        <v>15063</v>
      </c>
    </row>
    <row r="5789" spans="1:17" x14ac:dyDescent="0.25">
      <c r="A5789" s="354">
        <v>5786</v>
      </c>
      <c r="B5789" s="355" t="s">
        <v>5271</v>
      </c>
      <c r="C5789" s="355" t="s">
        <v>1380</v>
      </c>
      <c r="D5789" s="355" t="s">
        <v>1383</v>
      </c>
      <c r="E5789" s="355" t="s">
        <v>13985</v>
      </c>
      <c r="F5789" s="356" t="s">
        <v>11923</v>
      </c>
      <c r="G5789" s="356" t="s">
        <v>11924</v>
      </c>
      <c r="H5789" s="356" t="s">
        <v>11925</v>
      </c>
      <c r="I5789" s="356" t="str">
        <f t="shared" si="181"/>
        <v>THIPPURU_66F02-SINGONAHALLI</v>
      </c>
      <c r="J5789" s="356" t="s">
        <v>5701</v>
      </c>
      <c r="K5789" s="356" t="s">
        <v>15063</v>
      </c>
      <c r="L5789" s="357">
        <v>0.45879999999999999</v>
      </c>
      <c r="M5789" s="357">
        <v>0.40975794000000004</v>
      </c>
      <c r="N5789" s="357">
        <v>0</v>
      </c>
      <c r="O5789" s="356">
        <f t="shared" si="180"/>
        <v>10.6892022667829</v>
      </c>
      <c r="P5789" s="357">
        <v>10.689202266782905</v>
      </c>
      <c r="Q5789" s="356" t="s">
        <v>15063</v>
      </c>
    </row>
    <row r="5790" spans="1:17" x14ac:dyDescent="0.25">
      <c r="A5790" s="354">
        <v>5787</v>
      </c>
      <c r="B5790" s="355" t="s">
        <v>5271</v>
      </c>
      <c r="C5790" s="355" t="s">
        <v>1380</v>
      </c>
      <c r="D5790" s="355" t="s">
        <v>1383</v>
      </c>
      <c r="E5790" s="355" t="s">
        <v>13985</v>
      </c>
      <c r="F5790" s="356" t="s">
        <v>11930</v>
      </c>
      <c r="G5790" s="356" t="s">
        <v>11935</v>
      </c>
      <c r="H5790" s="356" t="s">
        <v>11936</v>
      </c>
      <c r="I5790" s="356" t="str">
        <f t="shared" si="181"/>
        <v>YEDIYUR_66F03-CHIKKAMADHURE</v>
      </c>
      <c r="J5790" s="356" t="s">
        <v>5701</v>
      </c>
      <c r="K5790" s="356" t="s">
        <v>15063</v>
      </c>
      <c r="L5790" s="357">
        <v>0.30496000000000001</v>
      </c>
      <c r="M5790" s="357">
        <v>0.27558199999999999</v>
      </c>
      <c r="N5790" s="357">
        <v>0</v>
      </c>
      <c r="O5790" s="356">
        <f t="shared" si="180"/>
        <v>9.6333945435467001</v>
      </c>
      <c r="P5790" s="357">
        <v>9.6333945435466912</v>
      </c>
      <c r="Q5790" s="356" t="s">
        <v>15063</v>
      </c>
    </row>
    <row r="5791" spans="1:17" x14ac:dyDescent="0.25">
      <c r="A5791" s="354">
        <v>5788</v>
      </c>
      <c r="B5791" s="355" t="s">
        <v>5271</v>
      </c>
      <c r="C5791" s="355" t="s">
        <v>1380</v>
      </c>
      <c r="D5791" s="355" t="s">
        <v>1383</v>
      </c>
      <c r="E5791" s="355" t="s">
        <v>13985</v>
      </c>
      <c r="F5791" s="356" t="s">
        <v>11923</v>
      </c>
      <c r="G5791" s="356" t="s">
        <v>11926</v>
      </c>
      <c r="H5791" s="356" t="s">
        <v>11927</v>
      </c>
      <c r="I5791" s="356" t="str">
        <f t="shared" si="181"/>
        <v>THIPPURU_66F03-HPCL INDUSTRIAL</v>
      </c>
      <c r="J5791" s="356" t="s">
        <v>5622</v>
      </c>
      <c r="K5791" s="356" t="s">
        <v>15063</v>
      </c>
      <c r="L5791" s="357">
        <v>0.91379999999999995</v>
      </c>
      <c r="M5791" s="357">
        <v>0.86267121999999996</v>
      </c>
      <c r="N5791" s="357">
        <v>0</v>
      </c>
      <c r="O5791" s="356">
        <f t="shared" si="180"/>
        <v>5.5951827533377099</v>
      </c>
      <c r="P5791" s="357">
        <v>9.8175529024230315</v>
      </c>
      <c r="Q5791" s="356" t="s">
        <v>15063</v>
      </c>
    </row>
    <row r="5792" spans="1:17" x14ac:dyDescent="0.25">
      <c r="A5792" s="354">
        <v>5789</v>
      </c>
      <c r="B5792" s="355" t="s">
        <v>5271</v>
      </c>
      <c r="C5792" s="355" t="s">
        <v>1380</v>
      </c>
      <c r="D5792" s="355" t="s">
        <v>1383</v>
      </c>
      <c r="E5792" s="355" t="s">
        <v>13985</v>
      </c>
      <c r="F5792" s="356" t="s">
        <v>11912</v>
      </c>
      <c r="G5792" s="356" t="s">
        <v>11917</v>
      </c>
      <c r="H5792" s="356" t="s">
        <v>11918</v>
      </c>
      <c r="I5792" s="356" t="str">
        <f t="shared" si="181"/>
        <v>JIDDIGERE_66F03-M S PALYA</v>
      </c>
      <c r="J5792" s="356" t="s">
        <v>5701</v>
      </c>
      <c r="K5792" s="356" t="s">
        <v>15063</v>
      </c>
      <c r="L5792" s="357">
        <v>0.61830000000000007</v>
      </c>
      <c r="M5792" s="357">
        <v>0.55723299999999998</v>
      </c>
      <c r="N5792" s="357">
        <v>0</v>
      </c>
      <c r="O5792" s="356">
        <f t="shared" si="180"/>
        <v>9.8765971211386194</v>
      </c>
      <c r="P5792" s="357">
        <v>9.8765971211386194</v>
      </c>
      <c r="Q5792" s="356" t="s">
        <v>15063</v>
      </c>
    </row>
    <row r="5793" spans="1:17" x14ac:dyDescent="0.25">
      <c r="A5793" s="354">
        <v>5790</v>
      </c>
      <c r="B5793" s="355" t="s">
        <v>5271</v>
      </c>
      <c r="C5793" s="355" t="s">
        <v>1380</v>
      </c>
      <c r="D5793" s="355" t="s">
        <v>1383</v>
      </c>
      <c r="E5793" s="355" t="s">
        <v>13985</v>
      </c>
      <c r="F5793" s="356" t="s">
        <v>11891</v>
      </c>
      <c r="G5793" s="356" t="s">
        <v>11896</v>
      </c>
      <c r="H5793" s="356" t="s">
        <v>11897</v>
      </c>
      <c r="I5793" s="356" t="str">
        <f t="shared" si="181"/>
        <v>AMRUTHUR_66F03-MARKONAHALLI</v>
      </c>
      <c r="J5793" s="356" t="s">
        <v>5701</v>
      </c>
      <c r="K5793" s="356" t="s">
        <v>15063</v>
      </c>
      <c r="L5793" s="357">
        <v>0.19208</v>
      </c>
      <c r="M5793" s="357">
        <v>0.1739665</v>
      </c>
      <c r="N5793" s="357">
        <v>0</v>
      </c>
      <c r="O5793" s="356">
        <f t="shared" si="180"/>
        <v>9.430185339441902</v>
      </c>
      <c r="P5793" s="357">
        <v>9.4301853394419091</v>
      </c>
      <c r="Q5793" s="356" t="s">
        <v>15063</v>
      </c>
    </row>
    <row r="5794" spans="1:17" x14ac:dyDescent="0.25">
      <c r="A5794" s="354">
        <v>5791</v>
      </c>
      <c r="B5794" s="355" t="s">
        <v>5271</v>
      </c>
      <c r="C5794" s="355" t="s">
        <v>1380</v>
      </c>
      <c r="D5794" s="355" t="s">
        <v>1383</v>
      </c>
      <c r="E5794" s="355" t="s">
        <v>13985</v>
      </c>
      <c r="F5794" s="356" t="s">
        <v>11912</v>
      </c>
      <c r="G5794" s="356" t="s">
        <v>11919</v>
      </c>
      <c r="H5794" s="356" t="s">
        <v>11920</v>
      </c>
      <c r="I5794" s="356" t="str">
        <f t="shared" si="181"/>
        <v>JIDDIGERE_66F04-JIDDIGERE</v>
      </c>
      <c r="J5794" s="356" t="s">
        <v>5701</v>
      </c>
      <c r="K5794" s="356" t="s">
        <v>15063</v>
      </c>
      <c r="L5794" s="357">
        <v>0.42599999999999999</v>
      </c>
      <c r="M5794" s="357">
        <v>0.38359700000000002</v>
      </c>
      <c r="N5794" s="357">
        <v>0</v>
      </c>
      <c r="O5794" s="356">
        <f t="shared" si="180"/>
        <v>9.9537558685445937</v>
      </c>
      <c r="P5794" s="357">
        <v>9.9537558685445902</v>
      </c>
      <c r="Q5794" s="356" t="s">
        <v>15063</v>
      </c>
    </row>
    <row r="5795" spans="1:17" x14ac:dyDescent="0.25">
      <c r="A5795" s="354">
        <v>5792</v>
      </c>
      <c r="B5795" s="355" t="s">
        <v>5271</v>
      </c>
      <c r="C5795" s="355" t="s">
        <v>1380</v>
      </c>
      <c r="D5795" s="355" t="s">
        <v>1383</v>
      </c>
      <c r="E5795" s="355" t="s">
        <v>13985</v>
      </c>
      <c r="F5795" s="356" t="s">
        <v>11923</v>
      </c>
      <c r="G5795" s="356" t="s">
        <v>11928</v>
      </c>
      <c r="H5795" s="356" t="s">
        <v>11929</v>
      </c>
      <c r="I5795" s="356" t="str">
        <f t="shared" si="181"/>
        <v>THIPPURU_66F04-KADSHETTIHALLI</v>
      </c>
      <c r="J5795" s="356" t="s">
        <v>5701</v>
      </c>
      <c r="K5795" s="356" t="s">
        <v>15063</v>
      </c>
      <c r="L5795" s="357">
        <v>0.23580000000000001</v>
      </c>
      <c r="M5795" s="357">
        <v>0.21170649999999999</v>
      </c>
      <c r="N5795" s="357">
        <v>0</v>
      </c>
      <c r="O5795" s="356">
        <f t="shared" si="180"/>
        <v>10.217769296013577</v>
      </c>
      <c r="P5795" s="357">
        <v>10.217769296013589</v>
      </c>
      <c r="Q5795" s="356" t="s">
        <v>15063</v>
      </c>
    </row>
    <row r="5796" spans="1:17" x14ac:dyDescent="0.25">
      <c r="A5796" s="354">
        <v>5793</v>
      </c>
      <c r="B5796" s="355" t="s">
        <v>5271</v>
      </c>
      <c r="C5796" s="355" t="s">
        <v>1380</v>
      </c>
      <c r="D5796" s="355" t="s">
        <v>1383</v>
      </c>
      <c r="E5796" s="355" t="s">
        <v>13985</v>
      </c>
      <c r="F5796" s="356" t="s">
        <v>11891</v>
      </c>
      <c r="G5796" s="356" t="s">
        <v>11898</v>
      </c>
      <c r="H5796" s="356" t="s">
        <v>11899</v>
      </c>
      <c r="I5796" s="356" t="str">
        <f t="shared" si="181"/>
        <v>AMRUTHUR_66F04-NJY 2-PADUVAGARE</v>
      </c>
      <c r="J5796" s="356" t="s">
        <v>5706</v>
      </c>
      <c r="K5796" s="356" t="s">
        <v>15063</v>
      </c>
      <c r="L5796" s="357">
        <v>0.18060099999999998</v>
      </c>
      <c r="M5796" s="357">
        <v>0.16528166999999999</v>
      </c>
      <c r="N5796" s="357">
        <v>0</v>
      </c>
      <c r="O5796" s="356">
        <f t="shared" si="180"/>
        <v>8.4824170408801685</v>
      </c>
      <c r="P5796" s="357">
        <v>57.294186506217628</v>
      </c>
      <c r="Q5796" s="356" t="s">
        <v>15063</v>
      </c>
    </row>
    <row r="5797" spans="1:17" x14ac:dyDescent="0.25">
      <c r="A5797" s="354">
        <v>5794</v>
      </c>
      <c r="B5797" s="355" t="s">
        <v>5271</v>
      </c>
      <c r="C5797" s="355" t="s">
        <v>1380</v>
      </c>
      <c r="D5797" s="355" t="s">
        <v>1383</v>
      </c>
      <c r="E5797" s="355" t="s">
        <v>13985</v>
      </c>
      <c r="F5797" s="356" t="s">
        <v>11912</v>
      </c>
      <c r="G5797" s="356" t="s">
        <v>11921</v>
      </c>
      <c r="H5797" s="356" t="s">
        <v>11922</v>
      </c>
      <c r="I5797" s="356" t="str">
        <f t="shared" si="181"/>
        <v>JIDDIGERE_66F05-HULIVANA</v>
      </c>
      <c r="J5797" s="356" t="s">
        <v>5706</v>
      </c>
      <c r="K5797" s="356" t="s">
        <v>15063</v>
      </c>
      <c r="L5797" s="357">
        <v>0.40695199999999998</v>
      </c>
      <c r="M5797" s="357">
        <v>0.36815779999999998</v>
      </c>
      <c r="N5797" s="357">
        <v>0</v>
      </c>
      <c r="O5797" s="356">
        <f t="shared" si="180"/>
        <v>9.532868741276614</v>
      </c>
      <c r="P5797" s="357">
        <v>39.506718632287985</v>
      </c>
      <c r="Q5797" s="356" t="s">
        <v>15063</v>
      </c>
    </row>
    <row r="5798" spans="1:17" x14ac:dyDescent="0.25">
      <c r="A5798" s="354">
        <v>5795</v>
      </c>
      <c r="B5798" s="355" t="s">
        <v>5271</v>
      </c>
      <c r="C5798" s="355" t="s">
        <v>1380</v>
      </c>
      <c r="D5798" s="355" t="s">
        <v>1383</v>
      </c>
      <c r="E5798" s="355" t="s">
        <v>13985</v>
      </c>
      <c r="F5798" s="356" t="s">
        <v>11891</v>
      </c>
      <c r="G5798" s="356" t="s">
        <v>11900</v>
      </c>
      <c r="H5798" s="356" t="s">
        <v>11901</v>
      </c>
      <c r="I5798" s="356" t="str">
        <f t="shared" si="181"/>
        <v>AMRUTHUR_66F05-KAGGALAPURA</v>
      </c>
      <c r="J5798" s="356" t="s">
        <v>5701</v>
      </c>
      <c r="K5798" s="356" t="s">
        <v>15063</v>
      </c>
      <c r="L5798" s="357">
        <v>0.38147999999999999</v>
      </c>
      <c r="M5798" s="357">
        <v>0.34225800000000001</v>
      </c>
      <c r="N5798" s="357">
        <v>0</v>
      </c>
      <c r="O5798" s="356">
        <f t="shared" si="180"/>
        <v>10.281535073922612</v>
      </c>
      <c r="P5798" s="357">
        <v>10.28153507392261</v>
      </c>
      <c r="Q5798" s="356" t="s">
        <v>15063</v>
      </c>
    </row>
    <row r="5799" spans="1:17" x14ac:dyDescent="0.25">
      <c r="A5799" s="354">
        <v>5796</v>
      </c>
      <c r="B5799" s="355" t="s">
        <v>5271</v>
      </c>
      <c r="C5799" s="355" t="s">
        <v>1380</v>
      </c>
      <c r="D5799" s="355" t="s">
        <v>1383</v>
      </c>
      <c r="E5799" s="355" t="s">
        <v>13985</v>
      </c>
      <c r="F5799" s="356" t="s">
        <v>11930</v>
      </c>
      <c r="G5799" s="356" t="s">
        <v>11937</v>
      </c>
      <c r="H5799" s="356" t="s">
        <v>11938</v>
      </c>
      <c r="I5799" s="356" t="str">
        <f t="shared" si="181"/>
        <v>YEDIYUR_66F05-MANAVALLI</v>
      </c>
      <c r="J5799" s="356" t="s">
        <v>5701</v>
      </c>
      <c r="K5799" s="356" t="s">
        <v>15063</v>
      </c>
      <c r="L5799" s="357">
        <v>0.26639999999999997</v>
      </c>
      <c r="M5799" s="357">
        <v>0.24554700000000002</v>
      </c>
      <c r="N5799" s="357">
        <v>0</v>
      </c>
      <c r="O5799" s="356">
        <f t="shared" si="180"/>
        <v>7.8277027027026866</v>
      </c>
      <c r="P5799" s="357">
        <v>7.8277027027026991</v>
      </c>
      <c r="Q5799" s="356" t="s">
        <v>15063</v>
      </c>
    </row>
    <row r="5800" spans="1:17" x14ac:dyDescent="0.25">
      <c r="A5800" s="354">
        <v>5797</v>
      </c>
      <c r="B5800" s="355" t="s">
        <v>5271</v>
      </c>
      <c r="C5800" s="355" t="s">
        <v>1380</v>
      </c>
      <c r="D5800" s="355" t="s">
        <v>1383</v>
      </c>
      <c r="E5800" s="355" t="s">
        <v>13985</v>
      </c>
      <c r="F5800" s="356" t="s">
        <v>11930</v>
      </c>
      <c r="G5800" s="356" t="s">
        <v>11939</v>
      </c>
      <c r="H5800" s="356" t="s">
        <v>11940</v>
      </c>
      <c r="I5800" s="356" t="str">
        <f t="shared" si="181"/>
        <v>YEDIYUR_66F06-NAGASANDRA</v>
      </c>
      <c r="J5800" s="356" t="s">
        <v>5701</v>
      </c>
      <c r="K5800" s="356" t="s">
        <v>15063</v>
      </c>
      <c r="L5800" s="357">
        <v>0.42499999999999999</v>
      </c>
      <c r="M5800" s="357">
        <v>0.38339899999999999</v>
      </c>
      <c r="N5800" s="357">
        <v>0</v>
      </c>
      <c r="O5800" s="356">
        <f t="shared" si="180"/>
        <v>9.7884705882352936</v>
      </c>
      <c r="P5800" s="357">
        <v>9.7884705882353096</v>
      </c>
      <c r="Q5800" s="356" t="s">
        <v>15063</v>
      </c>
    </row>
    <row r="5801" spans="1:17" x14ac:dyDescent="0.25">
      <c r="A5801" s="354">
        <v>5798</v>
      </c>
      <c r="B5801" s="355" t="s">
        <v>5271</v>
      </c>
      <c r="C5801" s="355" t="s">
        <v>1380</v>
      </c>
      <c r="D5801" s="355" t="s">
        <v>1383</v>
      </c>
      <c r="E5801" s="355" t="s">
        <v>13985</v>
      </c>
      <c r="F5801" s="356" t="s">
        <v>11891</v>
      </c>
      <c r="G5801" s="356" t="s">
        <v>11902</v>
      </c>
      <c r="H5801" s="356" t="s">
        <v>11903</v>
      </c>
      <c r="I5801" s="356" t="str">
        <f t="shared" si="181"/>
        <v>AMRUTHUR_66F06-NJY 3-KEELARA</v>
      </c>
      <c r="J5801" s="356" t="s">
        <v>5706</v>
      </c>
      <c r="K5801" s="356" t="s">
        <v>15063</v>
      </c>
      <c r="L5801" s="357">
        <v>0.456127</v>
      </c>
      <c r="M5801" s="357">
        <v>0.41374699999999998</v>
      </c>
      <c r="N5801" s="357">
        <v>0</v>
      </c>
      <c r="O5801" s="356">
        <f t="shared" si="180"/>
        <v>9.2912719483828035</v>
      </c>
      <c r="P5801" s="357">
        <v>20.480415703953735</v>
      </c>
      <c r="Q5801" s="356" t="s">
        <v>15063</v>
      </c>
    </row>
    <row r="5802" spans="1:17" x14ac:dyDescent="0.25">
      <c r="A5802" s="354">
        <v>5799</v>
      </c>
      <c r="B5802" s="355" t="s">
        <v>5271</v>
      </c>
      <c r="C5802" s="355" t="s">
        <v>1380</v>
      </c>
      <c r="D5802" s="355" t="s">
        <v>1383</v>
      </c>
      <c r="E5802" s="355" t="s">
        <v>13985</v>
      </c>
      <c r="F5802" s="356" t="s">
        <v>11930</v>
      </c>
      <c r="G5802" s="356" t="s">
        <v>11941</v>
      </c>
      <c r="H5802" s="356" t="s">
        <v>11942</v>
      </c>
      <c r="I5802" s="356" t="str">
        <f t="shared" si="181"/>
        <v>YEDIYUR_66F07-CT-PALYA</v>
      </c>
      <c r="J5802" s="356" t="s">
        <v>5701</v>
      </c>
      <c r="K5802" s="356" t="s">
        <v>15063</v>
      </c>
      <c r="L5802" s="357">
        <v>0.18687999999999999</v>
      </c>
      <c r="M5802" s="357">
        <v>0.16664200000000001</v>
      </c>
      <c r="N5802" s="357">
        <v>0</v>
      </c>
      <c r="O5802" s="356">
        <f t="shared" si="180"/>
        <v>10.829409246575333</v>
      </c>
      <c r="P5802" s="357">
        <v>10.829409246575327</v>
      </c>
      <c r="Q5802" s="356" t="s">
        <v>15063</v>
      </c>
    </row>
    <row r="5803" spans="1:17" x14ac:dyDescent="0.25">
      <c r="A5803" s="354">
        <v>5800</v>
      </c>
      <c r="B5803" s="355" t="s">
        <v>5271</v>
      </c>
      <c r="C5803" s="355" t="s">
        <v>1380</v>
      </c>
      <c r="D5803" s="355" t="s">
        <v>1383</v>
      </c>
      <c r="E5803" s="355" t="s">
        <v>13985</v>
      </c>
      <c r="F5803" s="356" t="s">
        <v>11891</v>
      </c>
      <c r="G5803" s="356" t="s">
        <v>11904</v>
      </c>
      <c r="H5803" s="356" t="s">
        <v>11905</v>
      </c>
      <c r="I5803" s="356" t="str">
        <f t="shared" si="181"/>
        <v>AMRUTHUR_66F07-OLD-YEDIYUR</v>
      </c>
      <c r="J5803" s="356" t="s">
        <v>5701</v>
      </c>
      <c r="K5803" s="356" t="s">
        <v>15063</v>
      </c>
      <c r="L5803" s="357">
        <v>0.34361999999999998</v>
      </c>
      <c r="M5803" s="357">
        <v>0.30967719999999999</v>
      </c>
      <c r="N5803" s="357">
        <v>0</v>
      </c>
      <c r="O5803" s="356">
        <f t="shared" si="180"/>
        <v>9.8780047727140445</v>
      </c>
      <c r="P5803" s="357">
        <v>9.8780047727140445</v>
      </c>
      <c r="Q5803" s="356" t="s">
        <v>15063</v>
      </c>
    </row>
    <row r="5804" spans="1:17" x14ac:dyDescent="0.25">
      <c r="A5804" s="354">
        <v>5801</v>
      </c>
      <c r="B5804" s="355" t="s">
        <v>5271</v>
      </c>
      <c r="C5804" s="355" t="s">
        <v>1380</v>
      </c>
      <c r="D5804" s="355" t="s">
        <v>1383</v>
      </c>
      <c r="E5804" s="355" t="s">
        <v>13985</v>
      </c>
      <c r="F5804" s="356" t="s">
        <v>11930</v>
      </c>
      <c r="G5804" s="356" t="s">
        <v>11943</v>
      </c>
      <c r="H5804" s="356" t="s">
        <v>11944</v>
      </c>
      <c r="I5804" s="356" t="str">
        <f t="shared" si="181"/>
        <v>YEDIYUR_66F08-TIPPUR</v>
      </c>
      <c r="J5804" s="356" t="s">
        <v>5701</v>
      </c>
      <c r="K5804" s="356" t="s">
        <v>15063</v>
      </c>
      <c r="L5804" s="357">
        <v>0.12858</v>
      </c>
      <c r="M5804" s="357">
        <v>0.11524999999999999</v>
      </c>
      <c r="N5804" s="357">
        <v>0</v>
      </c>
      <c r="O5804" s="356">
        <f t="shared" si="180"/>
        <v>10.367086638668539</v>
      </c>
      <c r="P5804" s="357">
        <v>10.367086638668532</v>
      </c>
      <c r="Q5804" s="356" t="s">
        <v>15063</v>
      </c>
    </row>
    <row r="5805" spans="1:17" x14ac:dyDescent="0.25">
      <c r="A5805" s="354">
        <v>5802</v>
      </c>
      <c r="B5805" s="355" t="s">
        <v>5271</v>
      </c>
      <c r="C5805" s="355" t="s">
        <v>14834</v>
      </c>
      <c r="D5805" s="355" t="s">
        <v>1383</v>
      </c>
      <c r="E5805" s="355" t="s">
        <v>13985</v>
      </c>
      <c r="F5805" s="356" t="s">
        <v>11891</v>
      </c>
      <c r="G5805" s="356" t="s">
        <v>11906</v>
      </c>
      <c r="H5805" s="356" t="s">
        <v>11907</v>
      </c>
      <c r="I5805" s="356" t="str">
        <f t="shared" si="181"/>
        <v>AMRUTHUR_66F09-K.H.HALLI</v>
      </c>
      <c r="J5805" s="356" t="s">
        <v>5701</v>
      </c>
      <c r="K5805" s="356" t="s">
        <v>15063</v>
      </c>
      <c r="L5805" s="357">
        <v>0</v>
      </c>
      <c r="M5805" s="357">
        <v>0.44264399999999998</v>
      </c>
      <c r="N5805" s="357">
        <v>0</v>
      </c>
      <c r="O5805" s="356" t="e">
        <f t="shared" si="180"/>
        <v>#DIV/0!</v>
      </c>
      <c r="P5805" s="357" t="e">
        <v>#DIV/0!</v>
      </c>
      <c r="Q5805" s="356" t="s">
        <v>15063</v>
      </c>
    </row>
    <row r="5806" spans="1:17" x14ac:dyDescent="0.25">
      <c r="A5806" s="354">
        <v>5803</v>
      </c>
      <c r="B5806" s="355" t="s">
        <v>5271</v>
      </c>
      <c r="C5806" s="355" t="s">
        <v>1380</v>
      </c>
      <c r="D5806" s="355" t="s">
        <v>1383</v>
      </c>
      <c r="E5806" s="355" t="s">
        <v>13985</v>
      </c>
      <c r="F5806" s="356" t="s">
        <v>11930</v>
      </c>
      <c r="G5806" s="356" t="s">
        <v>11945</v>
      </c>
      <c r="H5806" s="356" t="s">
        <v>11946</v>
      </c>
      <c r="I5806" s="356" t="str">
        <f t="shared" si="181"/>
        <v>YEDIYUR_66F09-NJY 1-HEMAVATHI</v>
      </c>
      <c r="J5806" s="356" t="s">
        <v>5706</v>
      </c>
      <c r="K5806" s="356" t="s">
        <v>15063</v>
      </c>
      <c r="L5806" s="357">
        <v>1.15066</v>
      </c>
      <c r="M5806" s="357">
        <v>1.0699999999999998</v>
      </c>
      <c r="N5806" s="357">
        <v>0</v>
      </c>
      <c r="O5806" s="356">
        <f t="shared" si="180"/>
        <v>7.0098899761875941</v>
      </c>
      <c r="P5806" s="357">
        <v>19.728939771197663</v>
      </c>
      <c r="Q5806" s="356" t="s">
        <v>15063</v>
      </c>
    </row>
    <row r="5807" spans="1:17" x14ac:dyDescent="0.25">
      <c r="A5807" s="354">
        <v>5804</v>
      </c>
      <c r="B5807" s="355" t="s">
        <v>5271</v>
      </c>
      <c r="C5807" s="355" t="s">
        <v>1380</v>
      </c>
      <c r="D5807" s="355" t="s">
        <v>1383</v>
      </c>
      <c r="E5807" s="355" t="s">
        <v>13985</v>
      </c>
      <c r="F5807" s="356" t="s">
        <v>11891</v>
      </c>
      <c r="G5807" s="356" t="s">
        <v>11908</v>
      </c>
      <c r="H5807" s="356" t="s">
        <v>11909</v>
      </c>
      <c r="I5807" s="356" t="str">
        <f t="shared" si="181"/>
        <v>AMRUTHUR_66F10-KAGGERE</v>
      </c>
      <c r="J5807" s="356" t="s">
        <v>5701</v>
      </c>
      <c r="K5807" s="356" t="s">
        <v>15063</v>
      </c>
      <c r="L5807" s="357">
        <v>1.4368799999999999</v>
      </c>
      <c r="M5807" s="357">
        <v>1.296964</v>
      </c>
      <c r="N5807" s="357">
        <v>0</v>
      </c>
      <c r="O5807" s="356">
        <f t="shared" si="180"/>
        <v>9.7374867769055129</v>
      </c>
      <c r="P5807" s="357">
        <v>9.7374867769055129</v>
      </c>
      <c r="Q5807" s="356" t="s">
        <v>15063</v>
      </c>
    </row>
    <row r="5808" spans="1:17" x14ac:dyDescent="0.25">
      <c r="A5808" s="354">
        <v>5805</v>
      </c>
      <c r="B5808" s="355" t="s">
        <v>5271</v>
      </c>
      <c r="C5808" s="355" t="s">
        <v>1380</v>
      </c>
      <c r="D5808" s="355" t="s">
        <v>1383</v>
      </c>
      <c r="E5808" s="355" t="s">
        <v>13985</v>
      </c>
      <c r="F5808" s="356" t="s">
        <v>11930</v>
      </c>
      <c r="G5808" s="356" t="s">
        <v>11947</v>
      </c>
      <c r="H5808" s="356" t="s">
        <v>11948</v>
      </c>
      <c r="I5808" s="356" t="str">
        <f t="shared" si="181"/>
        <v>YEDIYUR_66F10-NJY 2-DODDAMADHURE</v>
      </c>
      <c r="J5808" s="356" t="s">
        <v>5706</v>
      </c>
      <c r="K5808" s="356" t="s">
        <v>15063</v>
      </c>
      <c r="L5808" s="357">
        <v>0.24778</v>
      </c>
      <c r="M5808" s="357">
        <v>0.22492655</v>
      </c>
      <c r="N5808" s="357">
        <v>0</v>
      </c>
      <c r="O5808" s="356">
        <f t="shared" si="180"/>
        <v>9.2232827508273463</v>
      </c>
      <c r="P5808" s="357">
        <v>34.44138583924088</v>
      </c>
      <c r="Q5808" s="356" t="s">
        <v>15063</v>
      </c>
    </row>
    <row r="5809" spans="1:17" x14ac:dyDescent="0.25">
      <c r="A5809" s="354">
        <v>5806</v>
      </c>
      <c r="B5809" s="355" t="s">
        <v>5271</v>
      </c>
      <c r="C5809" s="355" t="s">
        <v>1380</v>
      </c>
      <c r="D5809" s="355" t="s">
        <v>1383</v>
      </c>
      <c r="E5809" s="355" t="s">
        <v>13985</v>
      </c>
      <c r="F5809" s="356" t="s">
        <v>11891</v>
      </c>
      <c r="G5809" s="356" t="s">
        <v>11910</v>
      </c>
      <c r="H5809" s="356" t="s">
        <v>11911</v>
      </c>
      <c r="I5809" s="356" t="str">
        <f t="shared" si="181"/>
        <v>AMRUTHUR_66F11-NJY 1-KODAGEHALLI</v>
      </c>
      <c r="J5809" s="356" t="s">
        <v>5706</v>
      </c>
      <c r="K5809" s="356" t="s">
        <v>15063</v>
      </c>
      <c r="L5809" s="357">
        <v>0.71147199999999999</v>
      </c>
      <c r="M5809" s="357">
        <v>0.62837350000000003</v>
      </c>
      <c r="N5809" s="357">
        <v>0</v>
      </c>
      <c r="O5809" s="356">
        <f t="shared" si="180"/>
        <v>11.679799064474775</v>
      </c>
      <c r="P5809" s="357">
        <v>30.198574472962314</v>
      </c>
      <c r="Q5809" s="356" t="s">
        <v>15063</v>
      </c>
    </row>
    <row r="5810" spans="1:17" x14ac:dyDescent="0.25">
      <c r="A5810" s="354"/>
      <c r="B5810" s="355"/>
      <c r="C5810" s="355"/>
      <c r="D5810" s="355"/>
      <c r="E5810" s="355"/>
      <c r="F5810" s="356"/>
      <c r="G5810" s="356"/>
      <c r="H5810" s="356"/>
      <c r="I5810" s="356"/>
      <c r="J5810" s="356"/>
      <c r="K5810" s="356"/>
      <c r="L5810" s="359"/>
      <c r="M5810" s="359"/>
      <c r="N5810" s="359"/>
      <c r="P5810" s="357"/>
      <c r="Q5810" s="356"/>
    </row>
    <row r="5811" spans="1:17" x14ac:dyDescent="0.25">
      <c r="A5811" s="360" t="s">
        <v>15084</v>
      </c>
      <c r="B5811" s="361" t="s">
        <v>15085</v>
      </c>
      <c r="C5811" s="355"/>
      <c r="D5811" s="355"/>
      <c r="E5811" s="355"/>
      <c r="F5811" s="356"/>
      <c r="G5811" s="356"/>
      <c r="H5811" s="356"/>
      <c r="I5811" s="356"/>
      <c r="J5811" s="356"/>
      <c r="K5811" s="356"/>
      <c r="L5811" s="357"/>
      <c r="M5811" s="357"/>
      <c r="N5811" s="357"/>
      <c r="P5811" s="357"/>
      <c r="Q5811" s="356"/>
    </row>
    <row r="5812" spans="1:17" x14ac:dyDescent="0.25">
      <c r="B5812" s="355" t="s">
        <v>15086</v>
      </c>
      <c r="C5812" s="355"/>
      <c r="D5812" s="355"/>
      <c r="E5812" s="355"/>
      <c r="F5812" s="356"/>
      <c r="G5812" s="356"/>
      <c r="H5812" s="356"/>
      <c r="I5812" s="356"/>
      <c r="J5812" s="356"/>
      <c r="K5812" s="356"/>
      <c r="L5812" s="357"/>
      <c r="M5812" s="357"/>
      <c r="N5812" s="357"/>
      <c r="P5812" s="357"/>
      <c r="Q5812" s="356"/>
    </row>
    <row r="5813" spans="1:17" x14ac:dyDescent="0.25">
      <c r="A5813" s="354"/>
      <c r="B5813" s="355" t="s">
        <v>15087</v>
      </c>
      <c r="C5813" s="355"/>
      <c r="D5813" s="355"/>
      <c r="E5813" s="355"/>
      <c r="F5813" s="356"/>
      <c r="G5813" s="356"/>
      <c r="H5813" s="356"/>
      <c r="I5813" s="356"/>
      <c r="J5813" s="356"/>
      <c r="K5813" s="356"/>
      <c r="L5813" s="357"/>
      <c r="M5813" s="357"/>
      <c r="N5813" s="357"/>
      <c r="P5813" s="357"/>
      <c r="Q5813" s="356"/>
    </row>
    <row r="5814" spans="1:17" x14ac:dyDescent="0.25">
      <c r="A5814" s="354"/>
      <c r="B5814" s="355" t="s">
        <v>15088</v>
      </c>
      <c r="C5814" s="355"/>
      <c r="D5814" s="355"/>
      <c r="E5814" s="355"/>
      <c r="F5814" s="356"/>
      <c r="G5814" s="356"/>
      <c r="H5814" s="356"/>
      <c r="I5814" s="356"/>
      <c r="J5814" s="356"/>
      <c r="K5814" s="356"/>
      <c r="L5814" s="357"/>
      <c r="M5814" s="357"/>
      <c r="N5814" s="357"/>
      <c r="P5814" s="357"/>
      <c r="Q5814" s="356"/>
    </row>
    <row r="5815" spans="1:17" x14ac:dyDescent="0.25">
      <c r="A5815" s="354"/>
      <c r="B5815" s="362" t="s">
        <v>15089</v>
      </c>
      <c r="C5815" s="355"/>
      <c r="D5815" s="355"/>
      <c r="E5815" s="355"/>
      <c r="F5815" s="356"/>
      <c r="G5815" s="356"/>
      <c r="H5815" s="356"/>
      <c r="I5815" s="356"/>
      <c r="J5815" s="356"/>
      <c r="K5815" s="356"/>
      <c r="L5815" s="357"/>
      <c r="M5815" s="357"/>
      <c r="N5815" s="357"/>
      <c r="P5815" s="357"/>
      <c r="Q5815" s="356"/>
    </row>
    <row r="5816" spans="1:17" x14ac:dyDescent="0.25">
      <c r="A5816" s="354"/>
      <c r="B5816" s="362" t="s">
        <v>15090</v>
      </c>
      <c r="C5816" s="355"/>
      <c r="D5816" s="355"/>
      <c r="E5816" s="355"/>
      <c r="F5816" s="356"/>
      <c r="G5816" s="356"/>
      <c r="H5816" s="356"/>
      <c r="I5816" s="356"/>
      <c r="J5816" s="356"/>
      <c r="K5816" s="356"/>
      <c r="L5816" s="357"/>
      <c r="M5816" s="357"/>
      <c r="N5816" s="357"/>
      <c r="P5816" s="357"/>
      <c r="Q5816" s="356"/>
    </row>
    <row r="5817" spans="1:17" x14ac:dyDescent="0.25">
      <c r="A5817" s="354"/>
      <c r="B5817" s="361" t="s">
        <v>15003</v>
      </c>
      <c r="C5817" s="355"/>
      <c r="D5817" s="355"/>
      <c r="E5817" s="355"/>
      <c r="F5817" s="356"/>
      <c r="G5817" s="356"/>
      <c r="H5817" s="356"/>
      <c r="I5817" s="356"/>
      <c r="J5817" s="356"/>
      <c r="K5817" s="356"/>
      <c r="L5817" s="357"/>
      <c r="M5817" s="357"/>
      <c r="N5817" s="357"/>
      <c r="P5817" s="357"/>
      <c r="Q5817" s="356"/>
    </row>
    <row r="5818" spans="1:17" x14ac:dyDescent="0.25">
      <c r="A5818" s="354"/>
      <c r="B5818" s="355" t="s">
        <v>15091</v>
      </c>
      <c r="C5818" s="355"/>
      <c r="D5818" s="355"/>
      <c r="E5818" s="355"/>
      <c r="F5818" s="356"/>
      <c r="G5818" s="356"/>
      <c r="H5818" s="356"/>
      <c r="I5818" s="356"/>
      <c r="J5818" s="356"/>
      <c r="K5818" s="356"/>
      <c r="L5818" s="357"/>
      <c r="M5818" s="357"/>
      <c r="N5818" s="357"/>
      <c r="P5818" s="357"/>
      <c r="Q5818" s="356"/>
    </row>
    <row r="5819" spans="1:17" x14ac:dyDescent="0.25">
      <c r="A5819" s="354"/>
      <c r="B5819" s="355" t="s">
        <v>15092</v>
      </c>
      <c r="C5819" s="355"/>
      <c r="D5819" s="355"/>
      <c r="E5819" s="355"/>
      <c r="F5819" s="356"/>
      <c r="G5819" s="356"/>
      <c r="H5819" s="356"/>
      <c r="I5819" s="356"/>
      <c r="J5819" s="356"/>
      <c r="K5819" s="356"/>
      <c r="L5819" s="356"/>
      <c r="M5819" s="356"/>
      <c r="N5819" s="356"/>
      <c r="P5819" s="356"/>
      <c r="Q5819" s="356"/>
    </row>
    <row r="5820" spans="1:17" x14ac:dyDescent="0.25">
      <c r="A5820" s="354"/>
      <c r="B5820" s="355" t="s">
        <v>15006</v>
      </c>
      <c r="C5820" s="355"/>
      <c r="D5820" s="355"/>
      <c r="E5820" s="355"/>
      <c r="F5820" s="356"/>
      <c r="G5820" s="356"/>
      <c r="H5820" s="356"/>
      <c r="I5820" s="356"/>
      <c r="J5820" s="356"/>
      <c r="K5820" s="356"/>
      <c r="L5820" s="356"/>
      <c r="M5820" s="356"/>
      <c r="N5820" s="356"/>
      <c r="P5820" s="356"/>
      <c r="Q5820" s="356"/>
    </row>
    <row r="5821" spans="1:17" x14ac:dyDescent="0.25">
      <c r="A5821" s="354"/>
      <c r="B5821" s="355"/>
      <c r="C5821" s="355"/>
      <c r="D5821" s="355"/>
      <c r="E5821" s="355"/>
      <c r="F5821" s="356"/>
      <c r="G5821" s="356"/>
      <c r="H5821" s="356"/>
      <c r="I5821" s="356"/>
      <c r="J5821" s="356"/>
      <c r="K5821" s="356"/>
      <c r="L5821" s="356"/>
      <c r="M5821" s="356"/>
      <c r="N5821" s="356"/>
      <c r="P5821" s="356"/>
      <c r="Q5821" s="356"/>
    </row>
  </sheetData>
  <autoFilter ref="A3:R5809"/>
  <mergeCells count="2">
    <mergeCell ref="A1:Q1"/>
    <mergeCell ref="A2:Q2"/>
  </mergeCells>
  <pageMargins left="0.70866141732283472" right="0.70866141732283472" top="0.74803149606299213" bottom="0.74803149606299213" header="0.31496062992125984" footer="0.31496062992125984"/>
  <pageSetup paperSize="9" scale="40" orientation="landscape" verticalDpi="4294967295" r:id="rId1"/>
  <colBreaks count="1" manualBreakCount="1">
    <brk id="18"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3</vt:i4>
      </vt:variant>
    </vt:vector>
  </HeadingPairs>
  <TitlesOfParts>
    <vt:vector size="14" baseType="lpstr">
      <vt:lpstr>General information</vt:lpstr>
      <vt:lpstr>summary</vt:lpstr>
      <vt:lpstr>Infrastructure Details </vt:lpstr>
      <vt:lpstr>Form-Input Energy</vt:lpstr>
      <vt:lpstr>Detailed of received sources</vt:lpstr>
      <vt:lpstr>Detail of Consumer&amp;Consumption</vt:lpstr>
      <vt:lpstr>Division Wise Losses</vt:lpstr>
      <vt:lpstr>Details of Feeder levels </vt:lpstr>
      <vt:lpstr>Details of Feeder LEvel</vt:lpstr>
      <vt:lpstr>Annexure</vt:lpstr>
      <vt:lpstr>Details of Feeder levels  (2)</vt:lpstr>
      <vt:lpstr>'Division Wise Losses'!Print_Area</vt:lpstr>
      <vt:lpstr>'Form-Input Energy'!Print_Area</vt:lpstr>
      <vt:lpstr>summary!Print_Area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2022-07-20T11:16:41Z</dcterms:modified>
</cp:coreProperties>
</file>